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EstaPasta_de_trabalho"/>
  <mc:AlternateContent xmlns:mc="http://schemas.openxmlformats.org/markup-compatibility/2006">
    <mc:Choice Requires="x15">
      <x15ac:absPath xmlns:x15ac="http://schemas.microsoft.com/office/spreadsheetml/2010/11/ac" url="\\srv-ibptec-2003\IBPT\IBPT\IBPT\CLIENTES\DONI\XLSX(cartaz)\Cartaz25.2.C\"/>
    </mc:Choice>
  </mc:AlternateContent>
  <xr:revisionPtr revIDLastSave="0" documentId="13_ncr:1_{B7EC33A9-6522-4422-BCDE-4FF9BB340727}" xr6:coauthVersionLast="47" xr6:coauthVersionMax="47" xr10:uidLastSave="{00000000-0000-0000-0000-000000000000}"/>
  <bookViews>
    <workbookView xWindow="-120" yWindow="-120" windowWidth="20730" windowHeight="11160" firstSheet="1" activeTab="1" xr2:uid="{00000000-000D-0000-FFFF-FFFF00000000}"/>
  </bookViews>
  <sheets>
    <sheet name="padrao técnico" sheetId="2" state="hidden" r:id="rId1"/>
    <sheet name="Cartaz IBPT" sheetId="1" r:id="rId2"/>
    <sheet name="dados" sheetId="8" state="hidden" r:id="rId3"/>
    <sheet name="Produtos" sheetId="3" r:id="rId4"/>
    <sheet name="Serviços" sheetId="6" r:id="rId5"/>
  </sheets>
  <definedNames>
    <definedName name="_xlnm.Print_Area" localSheetId="1">'Cartaz IBPT'!$B$2:$P$11725</definedName>
    <definedName name="ExternalData_1" localSheetId="2" hidden="1">dados!$A$1:$L$11303</definedName>
    <definedName name="_xlnm.Print_Titles" localSheetId="1">'Cartaz IBPT'!$77:$86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8" i="1" l="1"/>
  <c r="E88" i="1"/>
  <c r="F88" i="1"/>
  <c r="L88" i="1"/>
  <c r="M88" i="1"/>
  <c r="N88" i="1"/>
  <c r="O88" i="1"/>
  <c r="D89" i="1"/>
  <c r="E89" i="1"/>
  <c r="F89" i="1"/>
  <c r="L89" i="1"/>
  <c r="M89" i="1"/>
  <c r="N89" i="1"/>
  <c r="O89" i="1"/>
  <c r="D90" i="1"/>
  <c r="E90" i="1"/>
  <c r="F90" i="1"/>
  <c r="L90" i="1"/>
  <c r="M90" i="1"/>
  <c r="N90" i="1"/>
  <c r="O90" i="1"/>
  <c r="C91" i="1"/>
  <c r="D91" i="1"/>
  <c r="E91" i="1"/>
  <c r="F91" i="1"/>
  <c r="L91" i="1"/>
  <c r="M91" i="1"/>
  <c r="N91" i="1"/>
  <c r="O91" i="1"/>
  <c r="D92" i="1"/>
  <c r="E92" i="1"/>
  <c r="F92" i="1"/>
  <c r="L92" i="1"/>
  <c r="M92" i="1"/>
  <c r="N92" i="1"/>
  <c r="O92" i="1"/>
  <c r="D93" i="1"/>
  <c r="E93" i="1"/>
  <c r="C93" i="1" s="1"/>
  <c r="F93" i="1"/>
  <c r="L93" i="1"/>
  <c r="M93" i="1"/>
  <c r="N93" i="1"/>
  <c r="O93" i="1"/>
  <c r="C94" i="1"/>
  <c r="D94" i="1"/>
  <c r="E94" i="1"/>
  <c r="F94" i="1"/>
  <c r="L94" i="1"/>
  <c r="M94" i="1"/>
  <c r="N94" i="1"/>
  <c r="O94" i="1"/>
  <c r="C95" i="1"/>
  <c r="D95" i="1"/>
  <c r="E95" i="1"/>
  <c r="F95" i="1"/>
  <c r="L95" i="1"/>
  <c r="M95" i="1"/>
  <c r="N95" i="1"/>
  <c r="O95" i="1"/>
  <c r="C96" i="1"/>
  <c r="D96" i="1"/>
  <c r="E96" i="1"/>
  <c r="F96" i="1"/>
  <c r="L96" i="1"/>
  <c r="M96" i="1"/>
  <c r="N96" i="1"/>
  <c r="O96" i="1"/>
  <c r="D97" i="1"/>
  <c r="E97" i="1"/>
  <c r="F97" i="1"/>
  <c r="L97" i="1"/>
  <c r="M97" i="1"/>
  <c r="N97" i="1"/>
  <c r="O97" i="1"/>
  <c r="D98" i="1"/>
  <c r="E98" i="1"/>
  <c r="F98" i="1"/>
  <c r="L98" i="1"/>
  <c r="M98" i="1"/>
  <c r="N98" i="1"/>
  <c r="O98" i="1"/>
  <c r="C99" i="1"/>
  <c r="D99" i="1"/>
  <c r="E99" i="1"/>
  <c r="F99" i="1"/>
  <c r="L99" i="1"/>
  <c r="M99" i="1"/>
  <c r="N99" i="1"/>
  <c r="O99" i="1"/>
  <c r="D100" i="1"/>
  <c r="E100" i="1"/>
  <c r="F100" i="1"/>
  <c r="L100" i="1"/>
  <c r="M100" i="1"/>
  <c r="N100" i="1"/>
  <c r="O100" i="1"/>
  <c r="D101" i="1"/>
  <c r="E101" i="1"/>
  <c r="C101" i="1" s="1"/>
  <c r="F101" i="1"/>
  <c r="L101" i="1"/>
  <c r="M101" i="1"/>
  <c r="N101" i="1"/>
  <c r="O101" i="1"/>
  <c r="C102" i="1"/>
  <c r="D102" i="1"/>
  <c r="E102" i="1"/>
  <c r="F102" i="1"/>
  <c r="L102" i="1"/>
  <c r="M102" i="1"/>
  <c r="N102" i="1"/>
  <c r="O102" i="1"/>
  <c r="C103" i="1"/>
  <c r="D103" i="1"/>
  <c r="E103" i="1"/>
  <c r="F103" i="1"/>
  <c r="L103" i="1"/>
  <c r="M103" i="1"/>
  <c r="N103" i="1"/>
  <c r="O103" i="1"/>
  <c r="C104" i="1"/>
  <c r="D104" i="1"/>
  <c r="E104" i="1"/>
  <c r="F104" i="1"/>
  <c r="L104" i="1"/>
  <c r="M104" i="1"/>
  <c r="N104" i="1"/>
  <c r="O104" i="1"/>
  <c r="D105" i="1"/>
  <c r="E105" i="1"/>
  <c r="F105" i="1"/>
  <c r="L105" i="1"/>
  <c r="M105" i="1"/>
  <c r="N105" i="1"/>
  <c r="O105" i="1"/>
  <c r="D106" i="1"/>
  <c r="E106" i="1"/>
  <c r="F106" i="1"/>
  <c r="L106" i="1"/>
  <c r="M106" i="1"/>
  <c r="N106" i="1"/>
  <c r="O106" i="1"/>
  <c r="C107" i="1"/>
  <c r="D107" i="1"/>
  <c r="E107" i="1"/>
  <c r="F107" i="1"/>
  <c r="L107" i="1"/>
  <c r="M107" i="1"/>
  <c r="N107" i="1"/>
  <c r="O107" i="1"/>
  <c r="D108" i="1"/>
  <c r="E108" i="1"/>
  <c r="F108" i="1"/>
  <c r="L108" i="1"/>
  <c r="M108" i="1"/>
  <c r="N108" i="1"/>
  <c r="O108" i="1"/>
  <c r="D109" i="1"/>
  <c r="E109" i="1"/>
  <c r="C109" i="1" s="1"/>
  <c r="F109" i="1"/>
  <c r="L109" i="1"/>
  <c r="M109" i="1"/>
  <c r="N109" i="1"/>
  <c r="O109" i="1"/>
  <c r="C110" i="1"/>
  <c r="D110" i="1"/>
  <c r="E110" i="1"/>
  <c r="F110" i="1"/>
  <c r="L110" i="1"/>
  <c r="M110" i="1"/>
  <c r="N110" i="1"/>
  <c r="O110" i="1"/>
  <c r="C111" i="1"/>
  <c r="D111" i="1"/>
  <c r="E111" i="1"/>
  <c r="F111" i="1"/>
  <c r="L111" i="1"/>
  <c r="M111" i="1"/>
  <c r="N111" i="1"/>
  <c r="O111" i="1"/>
  <c r="C112" i="1"/>
  <c r="D112" i="1"/>
  <c r="E112" i="1"/>
  <c r="F112" i="1"/>
  <c r="L112" i="1"/>
  <c r="M112" i="1"/>
  <c r="N112" i="1"/>
  <c r="O112" i="1"/>
  <c r="D113" i="1"/>
  <c r="E113" i="1"/>
  <c r="F113" i="1"/>
  <c r="L113" i="1"/>
  <c r="M113" i="1"/>
  <c r="N113" i="1"/>
  <c r="O113" i="1"/>
  <c r="D114" i="1"/>
  <c r="E114" i="1"/>
  <c r="F114" i="1"/>
  <c r="L114" i="1"/>
  <c r="M114" i="1"/>
  <c r="N114" i="1"/>
  <c r="O114" i="1"/>
  <c r="C115" i="1"/>
  <c r="D115" i="1"/>
  <c r="E115" i="1"/>
  <c r="F115" i="1"/>
  <c r="L115" i="1"/>
  <c r="M115" i="1"/>
  <c r="N115" i="1"/>
  <c r="O115" i="1"/>
  <c r="D116" i="1"/>
  <c r="E116" i="1"/>
  <c r="F116" i="1"/>
  <c r="L116" i="1"/>
  <c r="M116" i="1"/>
  <c r="N116" i="1"/>
  <c r="O116" i="1"/>
  <c r="D117" i="1"/>
  <c r="E117" i="1"/>
  <c r="C117" i="1" s="1"/>
  <c r="F117" i="1"/>
  <c r="L117" i="1"/>
  <c r="M117" i="1"/>
  <c r="N117" i="1"/>
  <c r="O117" i="1"/>
  <c r="C118" i="1"/>
  <c r="D118" i="1"/>
  <c r="E118" i="1"/>
  <c r="F118" i="1"/>
  <c r="L118" i="1"/>
  <c r="M118" i="1"/>
  <c r="N118" i="1"/>
  <c r="O118" i="1"/>
  <c r="C119" i="1"/>
  <c r="D119" i="1"/>
  <c r="E119" i="1"/>
  <c r="F119" i="1"/>
  <c r="L119" i="1"/>
  <c r="M119" i="1"/>
  <c r="N119" i="1"/>
  <c r="O119" i="1"/>
  <c r="C120" i="1"/>
  <c r="D120" i="1"/>
  <c r="E120" i="1"/>
  <c r="F120" i="1"/>
  <c r="L120" i="1"/>
  <c r="M120" i="1"/>
  <c r="N120" i="1"/>
  <c r="O120" i="1"/>
  <c r="D121" i="1"/>
  <c r="E121" i="1"/>
  <c r="C121" i="1" s="1"/>
  <c r="F121" i="1"/>
  <c r="L121" i="1"/>
  <c r="M121" i="1"/>
  <c r="N121" i="1"/>
  <c r="O121" i="1"/>
  <c r="D122" i="1"/>
  <c r="E122" i="1"/>
  <c r="F122" i="1"/>
  <c r="L122" i="1"/>
  <c r="M122" i="1"/>
  <c r="N122" i="1"/>
  <c r="O122" i="1"/>
  <c r="C123" i="1"/>
  <c r="D123" i="1"/>
  <c r="E123" i="1"/>
  <c r="F123" i="1"/>
  <c r="L123" i="1"/>
  <c r="M123" i="1"/>
  <c r="N123" i="1"/>
  <c r="O123" i="1"/>
  <c r="D124" i="1"/>
  <c r="E124" i="1"/>
  <c r="F124" i="1"/>
  <c r="L124" i="1"/>
  <c r="M124" i="1"/>
  <c r="N124" i="1"/>
  <c r="O124" i="1"/>
  <c r="D125" i="1"/>
  <c r="E125" i="1"/>
  <c r="C125" i="1" s="1"/>
  <c r="F125" i="1"/>
  <c r="L125" i="1"/>
  <c r="M125" i="1"/>
  <c r="N125" i="1"/>
  <c r="O125" i="1"/>
  <c r="C126" i="1"/>
  <c r="D126" i="1"/>
  <c r="E126" i="1"/>
  <c r="F126" i="1"/>
  <c r="L126" i="1"/>
  <c r="M126" i="1"/>
  <c r="N126" i="1"/>
  <c r="O126" i="1"/>
  <c r="C127" i="1"/>
  <c r="D127" i="1"/>
  <c r="E127" i="1"/>
  <c r="F127" i="1"/>
  <c r="L127" i="1"/>
  <c r="M127" i="1"/>
  <c r="N127" i="1"/>
  <c r="O127" i="1"/>
  <c r="C128" i="1"/>
  <c r="D128" i="1"/>
  <c r="E128" i="1"/>
  <c r="F128" i="1"/>
  <c r="L128" i="1"/>
  <c r="M128" i="1"/>
  <c r="N128" i="1"/>
  <c r="O128" i="1"/>
  <c r="D129" i="1"/>
  <c r="E129" i="1"/>
  <c r="C129" i="1" s="1"/>
  <c r="F129" i="1"/>
  <c r="L129" i="1"/>
  <c r="M129" i="1"/>
  <c r="N129" i="1"/>
  <c r="O129" i="1"/>
  <c r="D130" i="1"/>
  <c r="E130" i="1"/>
  <c r="F130" i="1"/>
  <c r="L130" i="1"/>
  <c r="M130" i="1"/>
  <c r="N130" i="1"/>
  <c r="O130" i="1"/>
  <c r="C131" i="1"/>
  <c r="D131" i="1"/>
  <c r="E131" i="1"/>
  <c r="F131" i="1"/>
  <c r="L131" i="1"/>
  <c r="M131" i="1"/>
  <c r="N131" i="1"/>
  <c r="O131" i="1"/>
  <c r="D132" i="1"/>
  <c r="E132" i="1"/>
  <c r="F132" i="1"/>
  <c r="L132" i="1"/>
  <c r="M132" i="1"/>
  <c r="N132" i="1"/>
  <c r="O132" i="1"/>
  <c r="D133" i="1"/>
  <c r="E133" i="1"/>
  <c r="C133" i="1" s="1"/>
  <c r="F133" i="1"/>
  <c r="L133" i="1"/>
  <c r="M133" i="1"/>
  <c r="N133" i="1"/>
  <c r="O133" i="1"/>
  <c r="C134" i="1"/>
  <c r="D134" i="1"/>
  <c r="E134" i="1"/>
  <c r="F134" i="1"/>
  <c r="L134" i="1"/>
  <c r="M134" i="1"/>
  <c r="N134" i="1"/>
  <c r="O134" i="1"/>
  <c r="C135" i="1"/>
  <c r="D135" i="1"/>
  <c r="E135" i="1"/>
  <c r="F135" i="1"/>
  <c r="L135" i="1"/>
  <c r="M135" i="1"/>
  <c r="N135" i="1"/>
  <c r="O135" i="1"/>
  <c r="C136" i="1"/>
  <c r="D136" i="1"/>
  <c r="E136" i="1"/>
  <c r="F136" i="1"/>
  <c r="L136" i="1"/>
  <c r="M136" i="1"/>
  <c r="N136" i="1"/>
  <c r="O136" i="1"/>
  <c r="D137" i="1"/>
  <c r="E137" i="1"/>
  <c r="C137" i="1" s="1"/>
  <c r="F137" i="1"/>
  <c r="L137" i="1"/>
  <c r="M137" i="1"/>
  <c r="N137" i="1"/>
  <c r="O137" i="1"/>
  <c r="D138" i="1"/>
  <c r="E138" i="1"/>
  <c r="F138" i="1"/>
  <c r="L138" i="1"/>
  <c r="M138" i="1"/>
  <c r="N138" i="1"/>
  <c r="O138" i="1"/>
  <c r="C139" i="1"/>
  <c r="D139" i="1"/>
  <c r="E139" i="1"/>
  <c r="F139" i="1"/>
  <c r="L139" i="1"/>
  <c r="M139" i="1"/>
  <c r="N139" i="1"/>
  <c r="O139" i="1"/>
  <c r="D140" i="1"/>
  <c r="E140" i="1"/>
  <c r="F140" i="1"/>
  <c r="L140" i="1"/>
  <c r="M140" i="1"/>
  <c r="N140" i="1"/>
  <c r="O140" i="1"/>
  <c r="D141" i="1"/>
  <c r="E141" i="1"/>
  <c r="C141" i="1" s="1"/>
  <c r="F141" i="1"/>
  <c r="L141" i="1"/>
  <c r="M141" i="1"/>
  <c r="N141" i="1"/>
  <c r="O141" i="1"/>
  <c r="C142" i="1"/>
  <c r="D142" i="1"/>
  <c r="E142" i="1"/>
  <c r="F142" i="1"/>
  <c r="L142" i="1"/>
  <c r="M142" i="1"/>
  <c r="N142" i="1"/>
  <c r="O142" i="1"/>
  <c r="C143" i="1"/>
  <c r="D143" i="1"/>
  <c r="E143" i="1"/>
  <c r="F143" i="1"/>
  <c r="L143" i="1"/>
  <c r="M143" i="1"/>
  <c r="N143" i="1"/>
  <c r="O143" i="1"/>
  <c r="C144" i="1"/>
  <c r="D144" i="1"/>
  <c r="E144" i="1"/>
  <c r="F144" i="1"/>
  <c r="L144" i="1"/>
  <c r="M144" i="1"/>
  <c r="N144" i="1"/>
  <c r="O144" i="1"/>
  <c r="D145" i="1"/>
  <c r="E145" i="1"/>
  <c r="C145" i="1" s="1"/>
  <c r="F145" i="1"/>
  <c r="L145" i="1"/>
  <c r="M145" i="1"/>
  <c r="N145" i="1"/>
  <c r="O145" i="1"/>
  <c r="D146" i="1"/>
  <c r="E146" i="1"/>
  <c r="F146" i="1"/>
  <c r="L146" i="1"/>
  <c r="M146" i="1"/>
  <c r="N146" i="1"/>
  <c r="O146" i="1"/>
  <c r="C147" i="1"/>
  <c r="D147" i="1"/>
  <c r="E147" i="1"/>
  <c r="F147" i="1"/>
  <c r="L147" i="1"/>
  <c r="M147" i="1"/>
  <c r="N147" i="1"/>
  <c r="O147" i="1"/>
  <c r="D148" i="1"/>
  <c r="E148" i="1"/>
  <c r="F148" i="1"/>
  <c r="L148" i="1"/>
  <c r="M148" i="1"/>
  <c r="N148" i="1"/>
  <c r="O148" i="1"/>
  <c r="D149" i="1"/>
  <c r="E149" i="1"/>
  <c r="C149" i="1" s="1"/>
  <c r="F149" i="1"/>
  <c r="L149" i="1"/>
  <c r="M149" i="1"/>
  <c r="N149" i="1"/>
  <c r="O149" i="1"/>
  <c r="C150" i="1"/>
  <c r="D150" i="1"/>
  <c r="E150" i="1"/>
  <c r="F150" i="1"/>
  <c r="L150" i="1"/>
  <c r="M150" i="1"/>
  <c r="N150" i="1"/>
  <c r="O150" i="1"/>
  <c r="C151" i="1"/>
  <c r="D151" i="1"/>
  <c r="E151" i="1"/>
  <c r="F151" i="1"/>
  <c r="L151" i="1"/>
  <c r="M151" i="1"/>
  <c r="N151" i="1"/>
  <c r="O151" i="1"/>
  <c r="C152" i="1"/>
  <c r="D152" i="1"/>
  <c r="E152" i="1"/>
  <c r="F152" i="1"/>
  <c r="L152" i="1"/>
  <c r="M152" i="1"/>
  <c r="N152" i="1"/>
  <c r="O152" i="1"/>
  <c r="D153" i="1"/>
  <c r="E153" i="1"/>
  <c r="C153" i="1" s="1"/>
  <c r="F153" i="1"/>
  <c r="L153" i="1"/>
  <c r="M153" i="1"/>
  <c r="N153" i="1"/>
  <c r="O153" i="1"/>
  <c r="D154" i="1"/>
  <c r="E154" i="1"/>
  <c r="F154" i="1"/>
  <c r="L154" i="1"/>
  <c r="M154" i="1"/>
  <c r="N154" i="1"/>
  <c r="O154" i="1"/>
  <c r="C155" i="1"/>
  <c r="D155" i="1"/>
  <c r="E155" i="1"/>
  <c r="F155" i="1"/>
  <c r="L155" i="1"/>
  <c r="M155" i="1"/>
  <c r="N155" i="1"/>
  <c r="O155" i="1"/>
  <c r="D156" i="1"/>
  <c r="E156" i="1"/>
  <c r="F156" i="1"/>
  <c r="L156" i="1"/>
  <c r="M156" i="1"/>
  <c r="N156" i="1"/>
  <c r="O156" i="1"/>
  <c r="D157" i="1"/>
  <c r="E157" i="1"/>
  <c r="C157" i="1" s="1"/>
  <c r="F157" i="1"/>
  <c r="L157" i="1"/>
  <c r="M157" i="1"/>
  <c r="N157" i="1"/>
  <c r="O157" i="1"/>
  <c r="C158" i="1"/>
  <c r="D158" i="1"/>
  <c r="E158" i="1"/>
  <c r="F158" i="1"/>
  <c r="L158" i="1"/>
  <c r="M158" i="1"/>
  <c r="N158" i="1"/>
  <c r="O158" i="1"/>
  <c r="C159" i="1"/>
  <c r="D159" i="1"/>
  <c r="E159" i="1"/>
  <c r="F159" i="1"/>
  <c r="L159" i="1"/>
  <c r="M159" i="1"/>
  <c r="N159" i="1"/>
  <c r="O159" i="1"/>
  <c r="C160" i="1"/>
  <c r="D160" i="1"/>
  <c r="E160" i="1"/>
  <c r="F160" i="1"/>
  <c r="L160" i="1"/>
  <c r="M160" i="1"/>
  <c r="N160" i="1"/>
  <c r="O160" i="1"/>
  <c r="D161" i="1"/>
  <c r="E161" i="1"/>
  <c r="C161" i="1" s="1"/>
  <c r="F161" i="1"/>
  <c r="L161" i="1"/>
  <c r="M161" i="1"/>
  <c r="N161" i="1"/>
  <c r="O161" i="1"/>
  <c r="D162" i="1"/>
  <c r="E162" i="1"/>
  <c r="F162" i="1"/>
  <c r="L162" i="1"/>
  <c r="M162" i="1"/>
  <c r="N162" i="1"/>
  <c r="O162" i="1"/>
  <c r="C163" i="1"/>
  <c r="D163" i="1"/>
  <c r="E163" i="1"/>
  <c r="F163" i="1"/>
  <c r="L163" i="1"/>
  <c r="M163" i="1"/>
  <c r="N163" i="1"/>
  <c r="O163" i="1"/>
  <c r="D164" i="1"/>
  <c r="E164" i="1"/>
  <c r="F164" i="1"/>
  <c r="L164" i="1"/>
  <c r="M164" i="1"/>
  <c r="N164" i="1"/>
  <c r="O164" i="1"/>
  <c r="D165" i="1"/>
  <c r="E165" i="1"/>
  <c r="C165" i="1" s="1"/>
  <c r="F165" i="1"/>
  <c r="L165" i="1"/>
  <c r="M165" i="1"/>
  <c r="N165" i="1"/>
  <c r="O165" i="1"/>
  <c r="C166" i="1"/>
  <c r="D166" i="1"/>
  <c r="E166" i="1"/>
  <c r="F166" i="1"/>
  <c r="L166" i="1"/>
  <c r="M166" i="1"/>
  <c r="N166" i="1"/>
  <c r="O166" i="1"/>
  <c r="C167" i="1"/>
  <c r="D167" i="1"/>
  <c r="E167" i="1"/>
  <c r="F167" i="1"/>
  <c r="L167" i="1"/>
  <c r="M167" i="1"/>
  <c r="N167" i="1"/>
  <c r="O167" i="1"/>
  <c r="C168" i="1"/>
  <c r="D168" i="1"/>
  <c r="E168" i="1"/>
  <c r="F168" i="1"/>
  <c r="L168" i="1"/>
  <c r="M168" i="1"/>
  <c r="N168" i="1"/>
  <c r="O168" i="1"/>
  <c r="D169" i="1"/>
  <c r="E169" i="1"/>
  <c r="C169" i="1" s="1"/>
  <c r="F169" i="1"/>
  <c r="L169" i="1"/>
  <c r="M169" i="1"/>
  <c r="N169" i="1"/>
  <c r="O169" i="1"/>
  <c r="D170" i="1"/>
  <c r="E170" i="1"/>
  <c r="F170" i="1"/>
  <c r="L170" i="1"/>
  <c r="M170" i="1"/>
  <c r="N170" i="1"/>
  <c r="O170" i="1"/>
  <c r="C171" i="1"/>
  <c r="D171" i="1"/>
  <c r="E171" i="1"/>
  <c r="F171" i="1"/>
  <c r="L171" i="1"/>
  <c r="M171" i="1"/>
  <c r="N171" i="1"/>
  <c r="O171" i="1"/>
  <c r="D172" i="1"/>
  <c r="E172" i="1"/>
  <c r="F172" i="1"/>
  <c r="L172" i="1"/>
  <c r="M172" i="1"/>
  <c r="N172" i="1"/>
  <c r="O172" i="1"/>
  <c r="D173" i="1"/>
  <c r="E173" i="1"/>
  <c r="C173" i="1" s="1"/>
  <c r="F173" i="1"/>
  <c r="L173" i="1"/>
  <c r="M173" i="1"/>
  <c r="N173" i="1"/>
  <c r="O173" i="1"/>
  <c r="C174" i="1"/>
  <c r="D174" i="1"/>
  <c r="E174" i="1"/>
  <c r="F174" i="1"/>
  <c r="L174" i="1"/>
  <c r="M174" i="1"/>
  <c r="N174" i="1"/>
  <c r="O174" i="1"/>
  <c r="C175" i="1"/>
  <c r="D175" i="1"/>
  <c r="E175" i="1"/>
  <c r="F175" i="1"/>
  <c r="L175" i="1"/>
  <c r="M175" i="1"/>
  <c r="N175" i="1"/>
  <c r="O175" i="1"/>
  <c r="C176" i="1"/>
  <c r="D176" i="1"/>
  <c r="E176" i="1"/>
  <c r="F176" i="1"/>
  <c r="L176" i="1"/>
  <c r="M176" i="1"/>
  <c r="N176" i="1"/>
  <c r="O176" i="1"/>
  <c r="D177" i="1"/>
  <c r="E177" i="1"/>
  <c r="C177" i="1" s="1"/>
  <c r="F177" i="1"/>
  <c r="L177" i="1"/>
  <c r="M177" i="1"/>
  <c r="N177" i="1"/>
  <c r="O177" i="1"/>
  <c r="D178" i="1"/>
  <c r="E178" i="1"/>
  <c r="F178" i="1"/>
  <c r="L178" i="1"/>
  <c r="M178" i="1"/>
  <c r="N178" i="1"/>
  <c r="O178" i="1"/>
  <c r="C179" i="1"/>
  <c r="D179" i="1"/>
  <c r="E179" i="1"/>
  <c r="F179" i="1"/>
  <c r="L179" i="1"/>
  <c r="M179" i="1"/>
  <c r="N179" i="1"/>
  <c r="O179" i="1"/>
  <c r="D180" i="1"/>
  <c r="E180" i="1"/>
  <c r="F180" i="1"/>
  <c r="L180" i="1"/>
  <c r="M180" i="1"/>
  <c r="N180" i="1"/>
  <c r="O180" i="1"/>
  <c r="D181" i="1"/>
  <c r="E181" i="1"/>
  <c r="C181" i="1" s="1"/>
  <c r="F181" i="1"/>
  <c r="L181" i="1"/>
  <c r="M181" i="1"/>
  <c r="N181" i="1"/>
  <c r="O181" i="1"/>
  <c r="C182" i="1"/>
  <c r="D182" i="1"/>
  <c r="E182" i="1"/>
  <c r="F182" i="1"/>
  <c r="L182" i="1"/>
  <c r="M182" i="1"/>
  <c r="N182" i="1"/>
  <c r="O182" i="1"/>
  <c r="C183" i="1"/>
  <c r="D183" i="1"/>
  <c r="E183" i="1"/>
  <c r="F183" i="1"/>
  <c r="L183" i="1"/>
  <c r="M183" i="1"/>
  <c r="N183" i="1"/>
  <c r="O183" i="1"/>
  <c r="C184" i="1"/>
  <c r="D184" i="1"/>
  <c r="E184" i="1"/>
  <c r="F184" i="1"/>
  <c r="L184" i="1"/>
  <c r="M184" i="1"/>
  <c r="N184" i="1"/>
  <c r="O184" i="1"/>
  <c r="D185" i="1"/>
  <c r="E185" i="1"/>
  <c r="C185" i="1" s="1"/>
  <c r="F185" i="1"/>
  <c r="L185" i="1"/>
  <c r="M185" i="1"/>
  <c r="N185" i="1"/>
  <c r="O185" i="1"/>
  <c r="D186" i="1"/>
  <c r="E186" i="1"/>
  <c r="F186" i="1"/>
  <c r="L186" i="1"/>
  <c r="M186" i="1"/>
  <c r="N186" i="1"/>
  <c r="O186" i="1"/>
  <c r="C187" i="1"/>
  <c r="D187" i="1"/>
  <c r="E187" i="1"/>
  <c r="F187" i="1"/>
  <c r="L187" i="1"/>
  <c r="M187" i="1"/>
  <c r="N187" i="1"/>
  <c r="O187" i="1"/>
  <c r="D188" i="1"/>
  <c r="E188" i="1"/>
  <c r="F188" i="1"/>
  <c r="L188" i="1"/>
  <c r="M188" i="1"/>
  <c r="N188" i="1"/>
  <c r="O188" i="1"/>
  <c r="D189" i="1"/>
  <c r="E189" i="1"/>
  <c r="C189" i="1" s="1"/>
  <c r="F189" i="1"/>
  <c r="L189" i="1"/>
  <c r="M189" i="1"/>
  <c r="N189" i="1"/>
  <c r="O189" i="1"/>
  <c r="C190" i="1"/>
  <c r="D190" i="1"/>
  <c r="E190" i="1"/>
  <c r="F190" i="1"/>
  <c r="L190" i="1"/>
  <c r="M190" i="1"/>
  <c r="N190" i="1"/>
  <c r="O190" i="1"/>
  <c r="C191" i="1"/>
  <c r="D191" i="1"/>
  <c r="E191" i="1"/>
  <c r="F191" i="1"/>
  <c r="L191" i="1"/>
  <c r="M191" i="1"/>
  <c r="N191" i="1"/>
  <c r="O191" i="1"/>
  <c r="C192" i="1"/>
  <c r="D192" i="1"/>
  <c r="E192" i="1"/>
  <c r="F192" i="1"/>
  <c r="L192" i="1"/>
  <c r="M192" i="1"/>
  <c r="N192" i="1"/>
  <c r="O192" i="1"/>
  <c r="D193" i="1"/>
  <c r="E193" i="1"/>
  <c r="C193" i="1" s="1"/>
  <c r="F193" i="1"/>
  <c r="L193" i="1"/>
  <c r="M193" i="1"/>
  <c r="N193" i="1"/>
  <c r="O193" i="1"/>
  <c r="D194" i="1"/>
  <c r="E194" i="1"/>
  <c r="F194" i="1"/>
  <c r="L194" i="1"/>
  <c r="M194" i="1"/>
  <c r="N194" i="1"/>
  <c r="O194" i="1"/>
  <c r="C195" i="1"/>
  <c r="D195" i="1"/>
  <c r="E195" i="1"/>
  <c r="F195" i="1"/>
  <c r="L195" i="1"/>
  <c r="M195" i="1"/>
  <c r="N195" i="1"/>
  <c r="O195" i="1"/>
  <c r="C196" i="1"/>
  <c r="D196" i="1"/>
  <c r="E196" i="1"/>
  <c r="F196" i="1"/>
  <c r="L196" i="1"/>
  <c r="M196" i="1"/>
  <c r="N196" i="1"/>
  <c r="O196" i="1"/>
  <c r="D197" i="1"/>
  <c r="E197" i="1"/>
  <c r="C197" i="1" s="1"/>
  <c r="F197" i="1"/>
  <c r="L197" i="1"/>
  <c r="M197" i="1"/>
  <c r="N197" i="1"/>
  <c r="O197" i="1"/>
  <c r="C198" i="1"/>
  <c r="D198" i="1"/>
  <c r="E198" i="1"/>
  <c r="F198" i="1"/>
  <c r="L198" i="1"/>
  <c r="M198" i="1"/>
  <c r="N198" i="1"/>
  <c r="O198" i="1"/>
  <c r="C199" i="1"/>
  <c r="D199" i="1"/>
  <c r="E199" i="1"/>
  <c r="F199" i="1"/>
  <c r="L199" i="1"/>
  <c r="M199" i="1"/>
  <c r="N199" i="1"/>
  <c r="O199" i="1"/>
  <c r="C200" i="1"/>
  <c r="D200" i="1"/>
  <c r="E200" i="1"/>
  <c r="F200" i="1"/>
  <c r="L200" i="1"/>
  <c r="M200" i="1"/>
  <c r="N200" i="1"/>
  <c r="O200" i="1"/>
  <c r="D201" i="1"/>
  <c r="E201" i="1"/>
  <c r="C201" i="1" s="1"/>
  <c r="F201" i="1"/>
  <c r="L201" i="1"/>
  <c r="M201" i="1"/>
  <c r="N201" i="1"/>
  <c r="O201" i="1"/>
  <c r="D202" i="1"/>
  <c r="E202" i="1"/>
  <c r="F202" i="1"/>
  <c r="L202" i="1"/>
  <c r="M202" i="1"/>
  <c r="N202" i="1"/>
  <c r="O202" i="1"/>
  <c r="C203" i="1"/>
  <c r="D203" i="1"/>
  <c r="E203" i="1"/>
  <c r="F203" i="1"/>
  <c r="L203" i="1"/>
  <c r="M203" i="1"/>
  <c r="N203" i="1"/>
  <c r="O203" i="1"/>
  <c r="C204" i="1"/>
  <c r="D204" i="1"/>
  <c r="E204" i="1"/>
  <c r="F204" i="1"/>
  <c r="L204" i="1"/>
  <c r="M204" i="1"/>
  <c r="N204" i="1"/>
  <c r="O204" i="1"/>
  <c r="D205" i="1"/>
  <c r="E205" i="1"/>
  <c r="C205" i="1" s="1"/>
  <c r="F205" i="1"/>
  <c r="L205" i="1"/>
  <c r="M205" i="1"/>
  <c r="N205" i="1"/>
  <c r="O205" i="1"/>
  <c r="C206" i="1"/>
  <c r="D206" i="1"/>
  <c r="E206" i="1"/>
  <c r="F206" i="1"/>
  <c r="L206" i="1"/>
  <c r="M206" i="1"/>
  <c r="N206" i="1"/>
  <c r="O206" i="1"/>
  <c r="C207" i="1"/>
  <c r="D207" i="1"/>
  <c r="E207" i="1"/>
  <c r="F207" i="1"/>
  <c r="L207" i="1"/>
  <c r="M207" i="1"/>
  <c r="N207" i="1"/>
  <c r="O207" i="1"/>
  <c r="C208" i="1"/>
  <c r="D208" i="1"/>
  <c r="E208" i="1"/>
  <c r="F208" i="1"/>
  <c r="L208" i="1"/>
  <c r="M208" i="1"/>
  <c r="N208" i="1"/>
  <c r="O208" i="1"/>
  <c r="D209" i="1"/>
  <c r="E209" i="1"/>
  <c r="C209" i="1" s="1"/>
  <c r="F209" i="1"/>
  <c r="L209" i="1"/>
  <c r="M209" i="1"/>
  <c r="N209" i="1"/>
  <c r="O209" i="1"/>
  <c r="D210" i="1"/>
  <c r="E210" i="1"/>
  <c r="F210" i="1"/>
  <c r="L210" i="1"/>
  <c r="M210" i="1"/>
  <c r="N210" i="1"/>
  <c r="O210" i="1"/>
  <c r="C211" i="1"/>
  <c r="D211" i="1"/>
  <c r="E211" i="1"/>
  <c r="F211" i="1"/>
  <c r="L211" i="1"/>
  <c r="M211" i="1"/>
  <c r="N211" i="1"/>
  <c r="O211" i="1"/>
  <c r="D212" i="1"/>
  <c r="E212" i="1"/>
  <c r="F212" i="1"/>
  <c r="L212" i="1"/>
  <c r="M212" i="1"/>
  <c r="N212" i="1"/>
  <c r="O212" i="1"/>
  <c r="D213" i="1"/>
  <c r="E213" i="1"/>
  <c r="C213" i="1" s="1"/>
  <c r="F213" i="1"/>
  <c r="L213" i="1"/>
  <c r="M213" i="1"/>
  <c r="N213" i="1"/>
  <c r="O213" i="1"/>
  <c r="C214" i="1"/>
  <c r="D214" i="1"/>
  <c r="E214" i="1"/>
  <c r="F214" i="1"/>
  <c r="L214" i="1"/>
  <c r="M214" i="1"/>
  <c r="N214" i="1"/>
  <c r="O214" i="1"/>
  <c r="C215" i="1"/>
  <c r="D215" i="1"/>
  <c r="E215" i="1"/>
  <c r="F215" i="1"/>
  <c r="L215" i="1"/>
  <c r="M215" i="1"/>
  <c r="N215" i="1"/>
  <c r="O215" i="1"/>
  <c r="C216" i="1"/>
  <c r="D216" i="1"/>
  <c r="E216" i="1"/>
  <c r="F216" i="1"/>
  <c r="L216" i="1"/>
  <c r="M216" i="1"/>
  <c r="N216" i="1"/>
  <c r="O216" i="1"/>
  <c r="D217" i="1"/>
  <c r="E217" i="1"/>
  <c r="C217" i="1" s="1"/>
  <c r="F217" i="1"/>
  <c r="L217" i="1"/>
  <c r="M217" i="1"/>
  <c r="N217" i="1"/>
  <c r="O217" i="1"/>
  <c r="D218" i="1"/>
  <c r="E218" i="1"/>
  <c r="F218" i="1"/>
  <c r="L218" i="1"/>
  <c r="M218" i="1"/>
  <c r="N218" i="1"/>
  <c r="O218" i="1"/>
  <c r="C219" i="1"/>
  <c r="D219" i="1"/>
  <c r="E219" i="1"/>
  <c r="F219" i="1"/>
  <c r="L219" i="1"/>
  <c r="M219" i="1"/>
  <c r="N219" i="1"/>
  <c r="O219" i="1"/>
  <c r="D220" i="1"/>
  <c r="E220" i="1"/>
  <c r="F220" i="1"/>
  <c r="L220" i="1"/>
  <c r="M220" i="1"/>
  <c r="N220" i="1"/>
  <c r="O220" i="1"/>
  <c r="D221" i="1"/>
  <c r="E221" i="1"/>
  <c r="C221" i="1" s="1"/>
  <c r="F221" i="1"/>
  <c r="L221" i="1"/>
  <c r="M221" i="1"/>
  <c r="N221" i="1"/>
  <c r="O221" i="1"/>
  <c r="C222" i="1"/>
  <c r="D222" i="1"/>
  <c r="E222" i="1"/>
  <c r="F222" i="1"/>
  <c r="L222" i="1"/>
  <c r="M222" i="1"/>
  <c r="N222" i="1"/>
  <c r="O222" i="1"/>
  <c r="C223" i="1"/>
  <c r="D223" i="1"/>
  <c r="E223" i="1"/>
  <c r="F223" i="1"/>
  <c r="L223" i="1"/>
  <c r="M223" i="1"/>
  <c r="N223" i="1"/>
  <c r="O223" i="1"/>
  <c r="C224" i="1"/>
  <c r="D224" i="1"/>
  <c r="E224" i="1"/>
  <c r="F224" i="1"/>
  <c r="L224" i="1"/>
  <c r="M224" i="1"/>
  <c r="N224" i="1"/>
  <c r="O224" i="1"/>
  <c r="D225" i="1"/>
  <c r="E225" i="1"/>
  <c r="C225" i="1" s="1"/>
  <c r="F225" i="1"/>
  <c r="L225" i="1"/>
  <c r="M225" i="1"/>
  <c r="N225" i="1"/>
  <c r="O225" i="1"/>
  <c r="D226" i="1"/>
  <c r="E226" i="1"/>
  <c r="F226" i="1"/>
  <c r="L226" i="1"/>
  <c r="M226" i="1"/>
  <c r="N226" i="1"/>
  <c r="O226" i="1"/>
  <c r="C227" i="1"/>
  <c r="D227" i="1"/>
  <c r="E227" i="1"/>
  <c r="F227" i="1"/>
  <c r="L227" i="1"/>
  <c r="M227" i="1"/>
  <c r="N227" i="1"/>
  <c r="O227" i="1"/>
  <c r="D228" i="1"/>
  <c r="E228" i="1"/>
  <c r="F228" i="1"/>
  <c r="L228" i="1"/>
  <c r="M228" i="1"/>
  <c r="N228" i="1"/>
  <c r="O228" i="1"/>
  <c r="D229" i="1"/>
  <c r="E229" i="1"/>
  <c r="C229" i="1" s="1"/>
  <c r="F229" i="1"/>
  <c r="L229" i="1"/>
  <c r="M229" i="1"/>
  <c r="N229" i="1"/>
  <c r="O229" i="1"/>
  <c r="C230" i="1"/>
  <c r="D230" i="1"/>
  <c r="E230" i="1"/>
  <c r="F230" i="1"/>
  <c r="L230" i="1"/>
  <c r="M230" i="1"/>
  <c r="N230" i="1"/>
  <c r="O230" i="1"/>
  <c r="C231" i="1"/>
  <c r="D231" i="1"/>
  <c r="E231" i="1"/>
  <c r="F231" i="1"/>
  <c r="L231" i="1"/>
  <c r="M231" i="1"/>
  <c r="N231" i="1"/>
  <c r="O231" i="1"/>
  <c r="C232" i="1"/>
  <c r="D232" i="1"/>
  <c r="E232" i="1"/>
  <c r="F232" i="1"/>
  <c r="L232" i="1"/>
  <c r="M232" i="1"/>
  <c r="N232" i="1"/>
  <c r="O232" i="1"/>
  <c r="D233" i="1"/>
  <c r="E233" i="1"/>
  <c r="C233" i="1" s="1"/>
  <c r="F233" i="1"/>
  <c r="L233" i="1"/>
  <c r="M233" i="1"/>
  <c r="N233" i="1"/>
  <c r="O233" i="1"/>
  <c r="D234" i="1"/>
  <c r="E234" i="1"/>
  <c r="F234" i="1"/>
  <c r="L234" i="1"/>
  <c r="M234" i="1"/>
  <c r="N234" i="1"/>
  <c r="O234" i="1"/>
  <c r="C235" i="1"/>
  <c r="D235" i="1"/>
  <c r="E235" i="1"/>
  <c r="F235" i="1"/>
  <c r="L235" i="1"/>
  <c r="M235" i="1"/>
  <c r="N235" i="1"/>
  <c r="O235" i="1"/>
  <c r="C236" i="1"/>
  <c r="D236" i="1"/>
  <c r="E236" i="1"/>
  <c r="F236" i="1"/>
  <c r="L236" i="1"/>
  <c r="M236" i="1"/>
  <c r="N236" i="1"/>
  <c r="O236" i="1"/>
  <c r="D237" i="1"/>
  <c r="E237" i="1"/>
  <c r="C237" i="1" s="1"/>
  <c r="F237" i="1"/>
  <c r="L237" i="1"/>
  <c r="M237" i="1"/>
  <c r="N237" i="1"/>
  <c r="O237" i="1"/>
  <c r="C238" i="1"/>
  <c r="D238" i="1"/>
  <c r="E238" i="1"/>
  <c r="F238" i="1"/>
  <c r="L238" i="1"/>
  <c r="M238" i="1"/>
  <c r="N238" i="1"/>
  <c r="O238" i="1"/>
  <c r="C239" i="1"/>
  <c r="D239" i="1"/>
  <c r="E239" i="1"/>
  <c r="F239" i="1"/>
  <c r="L239" i="1"/>
  <c r="M239" i="1"/>
  <c r="N239" i="1"/>
  <c r="O239" i="1"/>
  <c r="C240" i="1"/>
  <c r="D240" i="1"/>
  <c r="E240" i="1"/>
  <c r="F240" i="1"/>
  <c r="L240" i="1"/>
  <c r="M240" i="1"/>
  <c r="N240" i="1"/>
  <c r="O240" i="1"/>
  <c r="D241" i="1"/>
  <c r="E241" i="1"/>
  <c r="C241" i="1" s="1"/>
  <c r="F241" i="1"/>
  <c r="L241" i="1"/>
  <c r="M241" i="1"/>
  <c r="N241" i="1"/>
  <c r="O241" i="1"/>
  <c r="D242" i="1"/>
  <c r="E242" i="1"/>
  <c r="F242" i="1"/>
  <c r="L242" i="1"/>
  <c r="M242" i="1"/>
  <c r="N242" i="1"/>
  <c r="O242" i="1"/>
  <c r="C243" i="1"/>
  <c r="D243" i="1"/>
  <c r="E243" i="1"/>
  <c r="F243" i="1"/>
  <c r="L243" i="1"/>
  <c r="M243" i="1"/>
  <c r="N243" i="1"/>
  <c r="O243" i="1"/>
  <c r="D244" i="1"/>
  <c r="E244" i="1"/>
  <c r="F244" i="1"/>
  <c r="L244" i="1"/>
  <c r="M244" i="1"/>
  <c r="N244" i="1"/>
  <c r="O244" i="1"/>
  <c r="D245" i="1"/>
  <c r="E245" i="1"/>
  <c r="C245" i="1" s="1"/>
  <c r="F245" i="1"/>
  <c r="L245" i="1"/>
  <c r="M245" i="1"/>
  <c r="N245" i="1"/>
  <c r="O245" i="1"/>
  <c r="C246" i="1"/>
  <c r="D246" i="1"/>
  <c r="E246" i="1"/>
  <c r="F246" i="1"/>
  <c r="L246" i="1"/>
  <c r="M246" i="1"/>
  <c r="N246" i="1"/>
  <c r="O246" i="1"/>
  <c r="C247" i="1"/>
  <c r="D247" i="1"/>
  <c r="E247" i="1"/>
  <c r="F247" i="1"/>
  <c r="L247" i="1"/>
  <c r="M247" i="1"/>
  <c r="N247" i="1"/>
  <c r="O247" i="1"/>
  <c r="C248" i="1"/>
  <c r="D248" i="1"/>
  <c r="E248" i="1"/>
  <c r="F248" i="1"/>
  <c r="L248" i="1"/>
  <c r="M248" i="1"/>
  <c r="N248" i="1"/>
  <c r="O248" i="1"/>
  <c r="D249" i="1"/>
  <c r="E249" i="1"/>
  <c r="C249" i="1" s="1"/>
  <c r="F249" i="1"/>
  <c r="L249" i="1"/>
  <c r="M249" i="1"/>
  <c r="N249" i="1"/>
  <c r="O249" i="1"/>
  <c r="D250" i="1"/>
  <c r="E250" i="1"/>
  <c r="F250" i="1"/>
  <c r="L250" i="1"/>
  <c r="M250" i="1"/>
  <c r="N250" i="1"/>
  <c r="O250" i="1"/>
  <c r="C251" i="1"/>
  <c r="D251" i="1"/>
  <c r="E251" i="1"/>
  <c r="F251" i="1"/>
  <c r="L251" i="1"/>
  <c r="M251" i="1"/>
  <c r="N251" i="1"/>
  <c r="O251" i="1"/>
  <c r="D252" i="1"/>
  <c r="E252" i="1"/>
  <c r="C252" i="1" s="1"/>
  <c r="F252" i="1"/>
  <c r="L252" i="1"/>
  <c r="M252" i="1"/>
  <c r="N252" i="1"/>
  <c r="O252" i="1"/>
  <c r="D253" i="1"/>
  <c r="E253" i="1"/>
  <c r="C253" i="1" s="1"/>
  <c r="F253" i="1"/>
  <c r="L253" i="1"/>
  <c r="M253" i="1"/>
  <c r="N253" i="1"/>
  <c r="O253" i="1"/>
  <c r="C254" i="1"/>
  <c r="D254" i="1"/>
  <c r="E254" i="1"/>
  <c r="F254" i="1"/>
  <c r="L254" i="1"/>
  <c r="M254" i="1"/>
  <c r="N254" i="1"/>
  <c r="O254" i="1"/>
  <c r="C255" i="1"/>
  <c r="D255" i="1"/>
  <c r="E255" i="1"/>
  <c r="F255" i="1"/>
  <c r="L255" i="1"/>
  <c r="M255" i="1"/>
  <c r="N255" i="1"/>
  <c r="O255" i="1"/>
  <c r="C256" i="1"/>
  <c r="D256" i="1"/>
  <c r="E256" i="1"/>
  <c r="F256" i="1"/>
  <c r="L256" i="1"/>
  <c r="M256" i="1"/>
  <c r="N256" i="1"/>
  <c r="O256" i="1"/>
  <c r="D257" i="1"/>
  <c r="E257" i="1"/>
  <c r="C257" i="1" s="1"/>
  <c r="F257" i="1"/>
  <c r="L257" i="1"/>
  <c r="M257" i="1"/>
  <c r="N257" i="1"/>
  <c r="O257" i="1"/>
  <c r="D258" i="1"/>
  <c r="E258" i="1"/>
  <c r="F258" i="1"/>
  <c r="L258" i="1"/>
  <c r="M258" i="1"/>
  <c r="N258" i="1"/>
  <c r="O258" i="1"/>
  <c r="C259" i="1"/>
  <c r="D259" i="1"/>
  <c r="E259" i="1"/>
  <c r="F259" i="1"/>
  <c r="L259" i="1"/>
  <c r="M259" i="1"/>
  <c r="N259" i="1"/>
  <c r="O259" i="1"/>
  <c r="D260" i="1"/>
  <c r="E260" i="1"/>
  <c r="F260" i="1"/>
  <c r="L260" i="1"/>
  <c r="M260" i="1"/>
  <c r="N260" i="1"/>
  <c r="O260" i="1"/>
  <c r="D261" i="1"/>
  <c r="E261" i="1"/>
  <c r="C261" i="1" s="1"/>
  <c r="F261" i="1"/>
  <c r="L261" i="1"/>
  <c r="M261" i="1"/>
  <c r="N261" i="1"/>
  <c r="O261" i="1"/>
  <c r="D262" i="1"/>
  <c r="E262" i="1"/>
  <c r="F262" i="1"/>
  <c r="L262" i="1"/>
  <c r="M262" i="1"/>
  <c r="N262" i="1"/>
  <c r="O262" i="1"/>
  <c r="C263" i="1"/>
  <c r="D263" i="1"/>
  <c r="E263" i="1"/>
  <c r="F263" i="1"/>
  <c r="L263" i="1"/>
  <c r="M263" i="1"/>
  <c r="N263" i="1"/>
  <c r="O263" i="1"/>
  <c r="C264" i="1"/>
  <c r="D264" i="1"/>
  <c r="E264" i="1"/>
  <c r="F264" i="1"/>
  <c r="L264" i="1"/>
  <c r="M264" i="1"/>
  <c r="N264" i="1"/>
  <c r="O264" i="1"/>
  <c r="D265" i="1"/>
  <c r="E265" i="1"/>
  <c r="C265" i="1" s="1"/>
  <c r="F265" i="1"/>
  <c r="L265" i="1"/>
  <c r="M265" i="1"/>
  <c r="N265" i="1"/>
  <c r="O265" i="1"/>
  <c r="D266" i="1"/>
  <c r="E266" i="1"/>
  <c r="F266" i="1"/>
  <c r="L266" i="1"/>
  <c r="M266" i="1"/>
  <c r="N266" i="1"/>
  <c r="O266" i="1"/>
  <c r="C267" i="1"/>
  <c r="D267" i="1"/>
  <c r="E267" i="1"/>
  <c r="F267" i="1"/>
  <c r="L267" i="1"/>
  <c r="M267" i="1"/>
  <c r="N267" i="1"/>
  <c r="O267" i="1"/>
  <c r="C268" i="1"/>
  <c r="D268" i="1"/>
  <c r="E268" i="1"/>
  <c r="F268" i="1"/>
  <c r="L268" i="1"/>
  <c r="M268" i="1"/>
  <c r="N268" i="1"/>
  <c r="O268" i="1"/>
  <c r="D269" i="1"/>
  <c r="E269" i="1"/>
  <c r="C269" i="1" s="1"/>
  <c r="F269" i="1"/>
  <c r="L269" i="1"/>
  <c r="M269" i="1"/>
  <c r="N269" i="1"/>
  <c r="O269" i="1"/>
  <c r="C270" i="1"/>
  <c r="D270" i="1"/>
  <c r="E270" i="1"/>
  <c r="F270" i="1"/>
  <c r="L270" i="1"/>
  <c r="M270" i="1"/>
  <c r="N270" i="1"/>
  <c r="O270" i="1"/>
  <c r="C271" i="1"/>
  <c r="D271" i="1"/>
  <c r="E271" i="1"/>
  <c r="F271" i="1"/>
  <c r="L271" i="1"/>
  <c r="M271" i="1"/>
  <c r="N271" i="1"/>
  <c r="O271" i="1"/>
  <c r="C272" i="1"/>
  <c r="D272" i="1"/>
  <c r="E272" i="1"/>
  <c r="F272" i="1"/>
  <c r="L272" i="1"/>
  <c r="M272" i="1"/>
  <c r="N272" i="1"/>
  <c r="O272" i="1"/>
  <c r="D273" i="1"/>
  <c r="E273" i="1"/>
  <c r="C273" i="1" s="1"/>
  <c r="F273" i="1"/>
  <c r="L273" i="1"/>
  <c r="M273" i="1"/>
  <c r="N273" i="1"/>
  <c r="O273" i="1"/>
  <c r="D274" i="1"/>
  <c r="E274" i="1"/>
  <c r="F274" i="1"/>
  <c r="L274" i="1"/>
  <c r="M274" i="1"/>
  <c r="N274" i="1"/>
  <c r="O274" i="1"/>
  <c r="C275" i="1"/>
  <c r="D275" i="1"/>
  <c r="E275" i="1"/>
  <c r="F275" i="1"/>
  <c r="L275" i="1"/>
  <c r="M275" i="1"/>
  <c r="N275" i="1"/>
  <c r="O275" i="1"/>
  <c r="C276" i="1"/>
  <c r="D276" i="1"/>
  <c r="E276" i="1"/>
  <c r="F276" i="1"/>
  <c r="L276" i="1"/>
  <c r="M276" i="1"/>
  <c r="N276" i="1"/>
  <c r="O276" i="1"/>
  <c r="D277" i="1"/>
  <c r="E277" i="1"/>
  <c r="C277" i="1" s="1"/>
  <c r="F277" i="1"/>
  <c r="L277" i="1"/>
  <c r="M277" i="1"/>
  <c r="N277" i="1"/>
  <c r="O277" i="1"/>
  <c r="C278" i="1"/>
  <c r="D278" i="1"/>
  <c r="E278" i="1"/>
  <c r="F278" i="1"/>
  <c r="L278" i="1"/>
  <c r="M278" i="1"/>
  <c r="N278" i="1"/>
  <c r="O278" i="1"/>
  <c r="C279" i="1"/>
  <c r="D279" i="1"/>
  <c r="E279" i="1"/>
  <c r="F279" i="1"/>
  <c r="L279" i="1"/>
  <c r="M279" i="1"/>
  <c r="N279" i="1"/>
  <c r="O279" i="1"/>
  <c r="C280" i="1"/>
  <c r="D280" i="1"/>
  <c r="E280" i="1"/>
  <c r="F280" i="1"/>
  <c r="L280" i="1"/>
  <c r="M280" i="1"/>
  <c r="N280" i="1"/>
  <c r="O280" i="1"/>
  <c r="D281" i="1"/>
  <c r="E281" i="1"/>
  <c r="C281" i="1" s="1"/>
  <c r="F281" i="1"/>
  <c r="L281" i="1"/>
  <c r="M281" i="1"/>
  <c r="N281" i="1"/>
  <c r="O281" i="1"/>
  <c r="D282" i="1"/>
  <c r="E282" i="1"/>
  <c r="F282" i="1"/>
  <c r="L282" i="1"/>
  <c r="M282" i="1"/>
  <c r="N282" i="1"/>
  <c r="O282" i="1"/>
  <c r="C283" i="1"/>
  <c r="D283" i="1"/>
  <c r="E283" i="1"/>
  <c r="F283" i="1"/>
  <c r="L283" i="1"/>
  <c r="M283" i="1"/>
  <c r="N283" i="1"/>
  <c r="O283" i="1"/>
  <c r="C284" i="1"/>
  <c r="D284" i="1"/>
  <c r="E284" i="1"/>
  <c r="F284" i="1"/>
  <c r="L284" i="1"/>
  <c r="M284" i="1"/>
  <c r="N284" i="1"/>
  <c r="O284" i="1"/>
  <c r="D285" i="1"/>
  <c r="E285" i="1"/>
  <c r="C285" i="1" s="1"/>
  <c r="F285" i="1"/>
  <c r="L285" i="1"/>
  <c r="M285" i="1"/>
  <c r="N285" i="1"/>
  <c r="O285" i="1"/>
  <c r="C286" i="1"/>
  <c r="D286" i="1"/>
  <c r="E286" i="1"/>
  <c r="F286" i="1"/>
  <c r="L286" i="1"/>
  <c r="M286" i="1"/>
  <c r="N286" i="1"/>
  <c r="O286" i="1"/>
  <c r="C287" i="1"/>
  <c r="D287" i="1"/>
  <c r="E287" i="1"/>
  <c r="F287" i="1"/>
  <c r="L287" i="1"/>
  <c r="M287" i="1"/>
  <c r="N287" i="1"/>
  <c r="O287" i="1"/>
  <c r="C288" i="1"/>
  <c r="D288" i="1"/>
  <c r="E288" i="1"/>
  <c r="F288" i="1"/>
  <c r="L288" i="1"/>
  <c r="M288" i="1"/>
  <c r="N288" i="1"/>
  <c r="O288" i="1"/>
  <c r="D289" i="1"/>
  <c r="E289" i="1"/>
  <c r="C289" i="1" s="1"/>
  <c r="F289" i="1"/>
  <c r="L289" i="1"/>
  <c r="M289" i="1"/>
  <c r="N289" i="1"/>
  <c r="O289" i="1"/>
  <c r="D290" i="1"/>
  <c r="E290" i="1"/>
  <c r="F290" i="1"/>
  <c r="L290" i="1"/>
  <c r="M290" i="1"/>
  <c r="N290" i="1"/>
  <c r="O290" i="1"/>
  <c r="C291" i="1"/>
  <c r="D291" i="1"/>
  <c r="E291" i="1"/>
  <c r="F291" i="1"/>
  <c r="L291" i="1"/>
  <c r="M291" i="1"/>
  <c r="N291" i="1"/>
  <c r="O291" i="1"/>
  <c r="C292" i="1"/>
  <c r="D292" i="1"/>
  <c r="E292" i="1"/>
  <c r="F292" i="1"/>
  <c r="L292" i="1"/>
  <c r="M292" i="1"/>
  <c r="N292" i="1"/>
  <c r="O292" i="1"/>
  <c r="D293" i="1"/>
  <c r="E293" i="1"/>
  <c r="C293" i="1" s="1"/>
  <c r="F293" i="1"/>
  <c r="L293" i="1"/>
  <c r="M293" i="1"/>
  <c r="N293" i="1"/>
  <c r="O293" i="1"/>
  <c r="C294" i="1"/>
  <c r="D294" i="1"/>
  <c r="E294" i="1"/>
  <c r="F294" i="1"/>
  <c r="L294" i="1"/>
  <c r="M294" i="1"/>
  <c r="N294" i="1"/>
  <c r="O294" i="1"/>
  <c r="C295" i="1"/>
  <c r="D295" i="1"/>
  <c r="E295" i="1"/>
  <c r="F295" i="1"/>
  <c r="L295" i="1"/>
  <c r="M295" i="1"/>
  <c r="N295" i="1"/>
  <c r="O295" i="1"/>
  <c r="C296" i="1"/>
  <c r="D296" i="1"/>
  <c r="E296" i="1"/>
  <c r="F296" i="1"/>
  <c r="L296" i="1"/>
  <c r="M296" i="1"/>
  <c r="N296" i="1"/>
  <c r="O296" i="1"/>
  <c r="D297" i="1"/>
  <c r="E297" i="1"/>
  <c r="C297" i="1" s="1"/>
  <c r="F297" i="1"/>
  <c r="L297" i="1"/>
  <c r="M297" i="1"/>
  <c r="N297" i="1"/>
  <c r="O297" i="1"/>
  <c r="D298" i="1"/>
  <c r="E298" i="1"/>
  <c r="F298" i="1"/>
  <c r="L298" i="1"/>
  <c r="M298" i="1"/>
  <c r="N298" i="1"/>
  <c r="O298" i="1"/>
  <c r="C299" i="1"/>
  <c r="D299" i="1"/>
  <c r="E299" i="1"/>
  <c r="F299" i="1"/>
  <c r="L299" i="1"/>
  <c r="M299" i="1"/>
  <c r="N299" i="1"/>
  <c r="O299" i="1"/>
  <c r="C300" i="1"/>
  <c r="D300" i="1"/>
  <c r="E300" i="1"/>
  <c r="F300" i="1"/>
  <c r="L300" i="1"/>
  <c r="M300" i="1"/>
  <c r="N300" i="1"/>
  <c r="O300" i="1"/>
  <c r="D301" i="1"/>
  <c r="E301" i="1"/>
  <c r="C301" i="1" s="1"/>
  <c r="F301" i="1"/>
  <c r="L301" i="1"/>
  <c r="M301" i="1"/>
  <c r="N301" i="1"/>
  <c r="O301" i="1"/>
  <c r="C302" i="1"/>
  <c r="D302" i="1"/>
  <c r="E302" i="1"/>
  <c r="F302" i="1"/>
  <c r="L302" i="1"/>
  <c r="M302" i="1"/>
  <c r="N302" i="1"/>
  <c r="O302" i="1"/>
  <c r="C303" i="1"/>
  <c r="D303" i="1"/>
  <c r="E303" i="1"/>
  <c r="F303" i="1"/>
  <c r="L303" i="1"/>
  <c r="M303" i="1"/>
  <c r="N303" i="1"/>
  <c r="O303" i="1"/>
  <c r="C304" i="1"/>
  <c r="D304" i="1"/>
  <c r="E304" i="1"/>
  <c r="F304" i="1"/>
  <c r="L304" i="1"/>
  <c r="M304" i="1"/>
  <c r="N304" i="1"/>
  <c r="O304" i="1"/>
  <c r="D305" i="1"/>
  <c r="E305" i="1"/>
  <c r="C305" i="1" s="1"/>
  <c r="F305" i="1"/>
  <c r="L305" i="1"/>
  <c r="M305" i="1"/>
  <c r="N305" i="1"/>
  <c r="O305" i="1"/>
  <c r="D306" i="1"/>
  <c r="E306" i="1"/>
  <c r="F306" i="1"/>
  <c r="L306" i="1"/>
  <c r="M306" i="1"/>
  <c r="N306" i="1"/>
  <c r="O306" i="1"/>
  <c r="C307" i="1"/>
  <c r="D307" i="1"/>
  <c r="E307" i="1"/>
  <c r="F307" i="1"/>
  <c r="L307" i="1"/>
  <c r="M307" i="1"/>
  <c r="N307" i="1"/>
  <c r="O307" i="1"/>
  <c r="C308" i="1"/>
  <c r="D308" i="1"/>
  <c r="E308" i="1"/>
  <c r="F308" i="1"/>
  <c r="L308" i="1"/>
  <c r="M308" i="1"/>
  <c r="N308" i="1"/>
  <c r="O308" i="1"/>
  <c r="D309" i="1"/>
  <c r="E309" i="1"/>
  <c r="C309" i="1" s="1"/>
  <c r="F309" i="1"/>
  <c r="L309" i="1"/>
  <c r="M309" i="1"/>
  <c r="N309" i="1"/>
  <c r="O309" i="1"/>
  <c r="C310" i="1"/>
  <c r="D310" i="1"/>
  <c r="E310" i="1"/>
  <c r="F310" i="1"/>
  <c r="L310" i="1"/>
  <c r="M310" i="1"/>
  <c r="N310" i="1"/>
  <c r="O310" i="1"/>
  <c r="C311" i="1"/>
  <c r="D311" i="1"/>
  <c r="E311" i="1"/>
  <c r="F311" i="1"/>
  <c r="L311" i="1"/>
  <c r="M311" i="1"/>
  <c r="N311" i="1"/>
  <c r="O311" i="1"/>
  <c r="C312" i="1"/>
  <c r="D312" i="1"/>
  <c r="E312" i="1"/>
  <c r="F312" i="1"/>
  <c r="L312" i="1"/>
  <c r="M312" i="1"/>
  <c r="N312" i="1"/>
  <c r="O312" i="1"/>
  <c r="D313" i="1"/>
  <c r="E313" i="1"/>
  <c r="C313" i="1" s="1"/>
  <c r="F313" i="1"/>
  <c r="L313" i="1"/>
  <c r="M313" i="1"/>
  <c r="N313" i="1"/>
  <c r="O313" i="1"/>
  <c r="D314" i="1"/>
  <c r="E314" i="1"/>
  <c r="F314" i="1"/>
  <c r="L314" i="1"/>
  <c r="M314" i="1"/>
  <c r="N314" i="1"/>
  <c r="O314" i="1"/>
  <c r="C315" i="1"/>
  <c r="D315" i="1"/>
  <c r="E315" i="1"/>
  <c r="F315" i="1"/>
  <c r="L315" i="1"/>
  <c r="M315" i="1"/>
  <c r="N315" i="1"/>
  <c r="O315" i="1"/>
  <c r="D316" i="1"/>
  <c r="E316" i="1"/>
  <c r="C316" i="1" s="1"/>
  <c r="F316" i="1"/>
  <c r="L316" i="1"/>
  <c r="M316" i="1"/>
  <c r="N316" i="1"/>
  <c r="O316" i="1"/>
  <c r="D317" i="1"/>
  <c r="E317" i="1"/>
  <c r="C317" i="1" s="1"/>
  <c r="F317" i="1"/>
  <c r="L317" i="1"/>
  <c r="M317" i="1"/>
  <c r="N317" i="1"/>
  <c r="O317" i="1"/>
  <c r="D318" i="1"/>
  <c r="E318" i="1"/>
  <c r="C318" i="1" s="1"/>
  <c r="F318" i="1"/>
  <c r="L318" i="1"/>
  <c r="M318" i="1"/>
  <c r="N318" i="1"/>
  <c r="O318" i="1"/>
  <c r="C319" i="1"/>
  <c r="D319" i="1"/>
  <c r="E319" i="1"/>
  <c r="F319" i="1"/>
  <c r="L319" i="1"/>
  <c r="M319" i="1"/>
  <c r="N319" i="1"/>
  <c r="O319" i="1"/>
  <c r="C320" i="1"/>
  <c r="D320" i="1"/>
  <c r="E320" i="1"/>
  <c r="F320" i="1"/>
  <c r="L320" i="1"/>
  <c r="M320" i="1"/>
  <c r="N320" i="1"/>
  <c r="O320" i="1"/>
  <c r="D321" i="1"/>
  <c r="E321" i="1"/>
  <c r="C321" i="1" s="1"/>
  <c r="F321" i="1"/>
  <c r="L321" i="1"/>
  <c r="M321" i="1"/>
  <c r="N321" i="1"/>
  <c r="O321" i="1"/>
  <c r="D322" i="1"/>
  <c r="E322" i="1"/>
  <c r="F322" i="1"/>
  <c r="L322" i="1"/>
  <c r="M322" i="1"/>
  <c r="N322" i="1"/>
  <c r="O322" i="1"/>
  <c r="C323" i="1"/>
  <c r="D323" i="1"/>
  <c r="E323" i="1"/>
  <c r="F323" i="1"/>
  <c r="L323" i="1"/>
  <c r="M323" i="1"/>
  <c r="N323" i="1"/>
  <c r="O323" i="1"/>
  <c r="D324" i="1"/>
  <c r="E324" i="1"/>
  <c r="F324" i="1"/>
  <c r="L324" i="1"/>
  <c r="M324" i="1"/>
  <c r="N324" i="1"/>
  <c r="O324" i="1"/>
  <c r="D325" i="1"/>
  <c r="E325" i="1"/>
  <c r="C325" i="1" s="1"/>
  <c r="F325" i="1"/>
  <c r="L325" i="1"/>
  <c r="M325" i="1"/>
  <c r="N325" i="1"/>
  <c r="O325" i="1"/>
  <c r="D326" i="1"/>
  <c r="E326" i="1"/>
  <c r="F326" i="1"/>
  <c r="L326" i="1"/>
  <c r="M326" i="1"/>
  <c r="N326" i="1"/>
  <c r="O326" i="1"/>
  <c r="C327" i="1"/>
  <c r="D327" i="1"/>
  <c r="E327" i="1"/>
  <c r="F327" i="1"/>
  <c r="L327" i="1"/>
  <c r="M327" i="1"/>
  <c r="N327" i="1"/>
  <c r="O327" i="1"/>
  <c r="C328" i="1"/>
  <c r="D328" i="1"/>
  <c r="E328" i="1"/>
  <c r="F328" i="1"/>
  <c r="L328" i="1"/>
  <c r="M328" i="1"/>
  <c r="N328" i="1"/>
  <c r="O328" i="1"/>
  <c r="C329" i="1"/>
  <c r="D329" i="1"/>
  <c r="E329" i="1"/>
  <c r="F329" i="1"/>
  <c r="L329" i="1"/>
  <c r="M329" i="1"/>
  <c r="N329" i="1"/>
  <c r="O329" i="1"/>
  <c r="D330" i="1"/>
  <c r="E330" i="1"/>
  <c r="C330" i="1" s="1"/>
  <c r="F330" i="1"/>
  <c r="L330" i="1"/>
  <c r="M330" i="1"/>
  <c r="N330" i="1"/>
  <c r="O330" i="1"/>
  <c r="D331" i="1"/>
  <c r="E331" i="1"/>
  <c r="F331" i="1"/>
  <c r="L331" i="1"/>
  <c r="M331" i="1"/>
  <c r="N331" i="1"/>
  <c r="O331" i="1"/>
  <c r="C332" i="1"/>
  <c r="D332" i="1"/>
  <c r="E332" i="1"/>
  <c r="F332" i="1"/>
  <c r="L332" i="1"/>
  <c r="M332" i="1"/>
  <c r="N332" i="1"/>
  <c r="O332" i="1"/>
  <c r="D333" i="1"/>
  <c r="E333" i="1"/>
  <c r="C333" i="1" s="1"/>
  <c r="F333" i="1"/>
  <c r="L333" i="1"/>
  <c r="M333" i="1"/>
  <c r="N333" i="1"/>
  <c r="O333" i="1"/>
  <c r="D334" i="1"/>
  <c r="E334" i="1"/>
  <c r="C334" i="1" s="1"/>
  <c r="F334" i="1"/>
  <c r="L334" i="1"/>
  <c r="M334" i="1"/>
  <c r="N334" i="1"/>
  <c r="O334" i="1"/>
  <c r="C335" i="1"/>
  <c r="D335" i="1"/>
  <c r="E335" i="1"/>
  <c r="F335" i="1"/>
  <c r="L335" i="1"/>
  <c r="M335" i="1"/>
  <c r="N335" i="1"/>
  <c r="O335" i="1"/>
  <c r="C336" i="1"/>
  <c r="D336" i="1"/>
  <c r="E336" i="1"/>
  <c r="F336" i="1"/>
  <c r="L336" i="1"/>
  <c r="M336" i="1"/>
  <c r="N336" i="1"/>
  <c r="O336" i="1"/>
  <c r="C337" i="1"/>
  <c r="D337" i="1"/>
  <c r="E337" i="1"/>
  <c r="F337" i="1"/>
  <c r="L337" i="1"/>
  <c r="M337" i="1"/>
  <c r="N337" i="1"/>
  <c r="O337" i="1"/>
  <c r="D338" i="1"/>
  <c r="E338" i="1"/>
  <c r="C338" i="1" s="1"/>
  <c r="F338" i="1"/>
  <c r="L338" i="1"/>
  <c r="M338" i="1"/>
  <c r="N338" i="1"/>
  <c r="O338" i="1"/>
  <c r="D339" i="1"/>
  <c r="E339" i="1"/>
  <c r="F339" i="1"/>
  <c r="L339" i="1"/>
  <c r="M339" i="1"/>
  <c r="N339" i="1"/>
  <c r="O339" i="1"/>
  <c r="C340" i="1"/>
  <c r="D340" i="1"/>
  <c r="E340" i="1"/>
  <c r="F340" i="1"/>
  <c r="L340" i="1"/>
  <c r="M340" i="1"/>
  <c r="N340" i="1"/>
  <c r="O340" i="1"/>
  <c r="D341" i="1"/>
  <c r="E341" i="1"/>
  <c r="F341" i="1"/>
  <c r="L341" i="1"/>
  <c r="M341" i="1"/>
  <c r="N341" i="1"/>
  <c r="O341" i="1"/>
  <c r="D342" i="1"/>
  <c r="E342" i="1"/>
  <c r="C342" i="1" s="1"/>
  <c r="F342" i="1"/>
  <c r="L342" i="1"/>
  <c r="M342" i="1"/>
  <c r="N342" i="1"/>
  <c r="O342" i="1"/>
  <c r="C343" i="1"/>
  <c r="D343" i="1"/>
  <c r="E343" i="1"/>
  <c r="F343" i="1"/>
  <c r="L343" i="1"/>
  <c r="M343" i="1"/>
  <c r="N343" i="1"/>
  <c r="O343" i="1"/>
  <c r="C344" i="1"/>
  <c r="D344" i="1"/>
  <c r="E344" i="1"/>
  <c r="F344" i="1"/>
  <c r="L344" i="1"/>
  <c r="M344" i="1"/>
  <c r="N344" i="1"/>
  <c r="O344" i="1"/>
  <c r="C345" i="1"/>
  <c r="D345" i="1"/>
  <c r="E345" i="1"/>
  <c r="F345" i="1"/>
  <c r="L345" i="1"/>
  <c r="M345" i="1"/>
  <c r="N345" i="1"/>
  <c r="O345" i="1"/>
  <c r="D346" i="1"/>
  <c r="E346" i="1"/>
  <c r="C346" i="1" s="1"/>
  <c r="F346" i="1"/>
  <c r="L346" i="1"/>
  <c r="M346" i="1"/>
  <c r="N346" i="1"/>
  <c r="O346" i="1"/>
  <c r="D347" i="1"/>
  <c r="E347" i="1"/>
  <c r="F347" i="1"/>
  <c r="L347" i="1"/>
  <c r="M347" i="1"/>
  <c r="N347" i="1"/>
  <c r="O347" i="1"/>
  <c r="C348" i="1"/>
  <c r="D348" i="1"/>
  <c r="E348" i="1"/>
  <c r="F348" i="1"/>
  <c r="L348" i="1"/>
  <c r="M348" i="1"/>
  <c r="N348" i="1"/>
  <c r="O348" i="1"/>
  <c r="D349" i="1"/>
  <c r="E349" i="1"/>
  <c r="C349" i="1" s="1"/>
  <c r="F349" i="1"/>
  <c r="L349" i="1"/>
  <c r="M349" i="1"/>
  <c r="N349" i="1"/>
  <c r="O349" i="1"/>
  <c r="C350" i="1"/>
  <c r="D350" i="1"/>
  <c r="E350" i="1"/>
  <c r="F350" i="1"/>
  <c r="L350" i="1"/>
  <c r="M350" i="1"/>
  <c r="N350" i="1"/>
  <c r="O350" i="1"/>
  <c r="C351" i="1"/>
  <c r="D351" i="1"/>
  <c r="E351" i="1"/>
  <c r="F351" i="1"/>
  <c r="L351" i="1"/>
  <c r="M351" i="1"/>
  <c r="N351" i="1"/>
  <c r="O351" i="1"/>
  <c r="C352" i="1"/>
  <c r="D352" i="1"/>
  <c r="E352" i="1"/>
  <c r="F352" i="1"/>
  <c r="L352" i="1"/>
  <c r="M352" i="1"/>
  <c r="N352" i="1"/>
  <c r="O352" i="1"/>
  <c r="D353" i="1"/>
  <c r="E353" i="1"/>
  <c r="C353" i="1" s="1"/>
  <c r="F353" i="1"/>
  <c r="L353" i="1"/>
  <c r="M353" i="1"/>
  <c r="N353" i="1"/>
  <c r="O353" i="1"/>
  <c r="D354" i="1"/>
  <c r="E354" i="1"/>
  <c r="C354" i="1" s="1"/>
  <c r="F354" i="1"/>
  <c r="L354" i="1"/>
  <c r="M354" i="1"/>
  <c r="N354" i="1"/>
  <c r="O354" i="1"/>
  <c r="D355" i="1"/>
  <c r="E355" i="1"/>
  <c r="F355" i="1"/>
  <c r="L355" i="1"/>
  <c r="M355" i="1"/>
  <c r="N355" i="1"/>
  <c r="O355" i="1"/>
  <c r="D356" i="1"/>
  <c r="E356" i="1"/>
  <c r="F356" i="1"/>
  <c r="L356" i="1"/>
  <c r="M356" i="1"/>
  <c r="N356" i="1"/>
  <c r="O356" i="1"/>
  <c r="C357" i="1"/>
  <c r="D357" i="1"/>
  <c r="E357" i="1"/>
  <c r="F357" i="1"/>
  <c r="L357" i="1"/>
  <c r="M357" i="1"/>
  <c r="N357" i="1"/>
  <c r="O357" i="1"/>
  <c r="C358" i="1"/>
  <c r="D358" i="1"/>
  <c r="E358" i="1"/>
  <c r="F358" i="1"/>
  <c r="L358" i="1"/>
  <c r="M358" i="1"/>
  <c r="N358" i="1"/>
  <c r="O358" i="1"/>
  <c r="D359" i="1"/>
  <c r="E359" i="1"/>
  <c r="C359" i="1" s="1"/>
  <c r="F359" i="1"/>
  <c r="L359" i="1"/>
  <c r="M359" i="1"/>
  <c r="N359" i="1"/>
  <c r="O359" i="1"/>
  <c r="C360" i="1"/>
  <c r="D360" i="1"/>
  <c r="E360" i="1"/>
  <c r="F360" i="1"/>
  <c r="L360" i="1"/>
  <c r="M360" i="1"/>
  <c r="N360" i="1"/>
  <c r="O360" i="1"/>
  <c r="C361" i="1"/>
  <c r="D361" i="1"/>
  <c r="E361" i="1"/>
  <c r="F361" i="1"/>
  <c r="L361" i="1"/>
  <c r="M361" i="1"/>
  <c r="N361" i="1"/>
  <c r="O361" i="1"/>
  <c r="D362" i="1"/>
  <c r="E362" i="1"/>
  <c r="C362" i="1" s="1"/>
  <c r="F362" i="1"/>
  <c r="L362" i="1"/>
  <c r="M362" i="1"/>
  <c r="N362" i="1"/>
  <c r="O362" i="1"/>
  <c r="C363" i="1"/>
  <c r="D363" i="1"/>
  <c r="E363" i="1"/>
  <c r="F363" i="1"/>
  <c r="L363" i="1"/>
  <c r="M363" i="1"/>
  <c r="N363" i="1"/>
  <c r="O363" i="1"/>
  <c r="D364" i="1"/>
  <c r="E364" i="1"/>
  <c r="F364" i="1"/>
  <c r="L364" i="1"/>
  <c r="M364" i="1"/>
  <c r="N364" i="1"/>
  <c r="O364" i="1"/>
  <c r="D365" i="1"/>
  <c r="E365" i="1"/>
  <c r="C365" i="1" s="1"/>
  <c r="F365" i="1"/>
  <c r="L365" i="1"/>
  <c r="M365" i="1"/>
  <c r="N365" i="1"/>
  <c r="O365" i="1"/>
  <c r="D366" i="1"/>
  <c r="E366" i="1"/>
  <c r="F366" i="1"/>
  <c r="L366" i="1"/>
  <c r="M366" i="1"/>
  <c r="N366" i="1"/>
  <c r="O366" i="1"/>
  <c r="C367" i="1"/>
  <c r="D367" i="1"/>
  <c r="E367" i="1"/>
  <c r="F367" i="1"/>
  <c r="L367" i="1"/>
  <c r="M367" i="1"/>
  <c r="N367" i="1"/>
  <c r="O367" i="1"/>
  <c r="C368" i="1"/>
  <c r="D368" i="1"/>
  <c r="E368" i="1"/>
  <c r="F368" i="1"/>
  <c r="L368" i="1"/>
  <c r="M368" i="1"/>
  <c r="N368" i="1"/>
  <c r="O368" i="1"/>
  <c r="D369" i="1"/>
  <c r="E369" i="1"/>
  <c r="C369" i="1" s="1"/>
  <c r="F369" i="1"/>
  <c r="L369" i="1"/>
  <c r="M369" i="1"/>
  <c r="N369" i="1"/>
  <c r="O369" i="1"/>
  <c r="D370" i="1"/>
  <c r="E370" i="1"/>
  <c r="C370" i="1" s="1"/>
  <c r="F370" i="1"/>
  <c r="L370" i="1"/>
  <c r="M370" i="1"/>
  <c r="N370" i="1"/>
  <c r="O370" i="1"/>
  <c r="D371" i="1"/>
  <c r="E371" i="1"/>
  <c r="F371" i="1"/>
  <c r="L371" i="1"/>
  <c r="M371" i="1"/>
  <c r="N371" i="1"/>
  <c r="O371" i="1"/>
  <c r="C372" i="1"/>
  <c r="D372" i="1"/>
  <c r="E372" i="1"/>
  <c r="F372" i="1"/>
  <c r="L372" i="1"/>
  <c r="M372" i="1"/>
  <c r="N372" i="1"/>
  <c r="O372" i="1"/>
  <c r="C373" i="1"/>
  <c r="D373" i="1"/>
  <c r="E373" i="1"/>
  <c r="F373" i="1"/>
  <c r="L373" i="1"/>
  <c r="M373" i="1"/>
  <c r="N373" i="1"/>
  <c r="O373" i="1"/>
  <c r="D374" i="1"/>
  <c r="E374" i="1"/>
  <c r="F374" i="1"/>
  <c r="L374" i="1"/>
  <c r="M374" i="1"/>
  <c r="N374" i="1"/>
  <c r="O374" i="1"/>
  <c r="D375" i="1"/>
  <c r="E375" i="1"/>
  <c r="C375" i="1" s="1"/>
  <c r="F375" i="1"/>
  <c r="L375" i="1"/>
  <c r="M375" i="1"/>
  <c r="N375" i="1"/>
  <c r="O375" i="1"/>
  <c r="C376" i="1"/>
  <c r="D376" i="1"/>
  <c r="E376" i="1"/>
  <c r="F376" i="1"/>
  <c r="L376" i="1"/>
  <c r="M376" i="1"/>
  <c r="N376" i="1"/>
  <c r="O376" i="1"/>
  <c r="C377" i="1"/>
  <c r="D377" i="1"/>
  <c r="E377" i="1"/>
  <c r="F377" i="1"/>
  <c r="L377" i="1"/>
  <c r="M377" i="1"/>
  <c r="N377" i="1"/>
  <c r="O377" i="1"/>
  <c r="D378" i="1"/>
  <c r="E378" i="1"/>
  <c r="C378" i="1" s="1"/>
  <c r="F378" i="1"/>
  <c r="L378" i="1"/>
  <c r="M378" i="1"/>
  <c r="N378" i="1"/>
  <c r="O378" i="1"/>
  <c r="C379" i="1"/>
  <c r="D379" i="1"/>
  <c r="E379" i="1"/>
  <c r="F379" i="1"/>
  <c r="L379" i="1"/>
  <c r="M379" i="1"/>
  <c r="N379" i="1"/>
  <c r="O379" i="1"/>
  <c r="C380" i="1"/>
  <c r="D380" i="1"/>
  <c r="E380" i="1"/>
  <c r="F380" i="1"/>
  <c r="L380" i="1"/>
  <c r="M380" i="1"/>
  <c r="N380" i="1"/>
  <c r="O380" i="1"/>
  <c r="D381" i="1"/>
  <c r="E381" i="1"/>
  <c r="C381" i="1" s="1"/>
  <c r="F381" i="1"/>
  <c r="L381" i="1"/>
  <c r="M381" i="1"/>
  <c r="N381" i="1"/>
  <c r="O381" i="1"/>
  <c r="C382" i="1"/>
  <c r="D382" i="1"/>
  <c r="E382" i="1"/>
  <c r="F382" i="1"/>
  <c r="L382" i="1"/>
  <c r="M382" i="1"/>
  <c r="N382" i="1"/>
  <c r="O382" i="1"/>
  <c r="C383" i="1"/>
  <c r="D383" i="1"/>
  <c r="E383" i="1"/>
  <c r="F383" i="1"/>
  <c r="L383" i="1"/>
  <c r="M383" i="1"/>
  <c r="N383" i="1"/>
  <c r="O383" i="1"/>
  <c r="C384" i="1"/>
  <c r="D384" i="1"/>
  <c r="E384" i="1"/>
  <c r="F384" i="1"/>
  <c r="L384" i="1"/>
  <c r="M384" i="1"/>
  <c r="N384" i="1"/>
  <c r="O384" i="1"/>
  <c r="D385" i="1"/>
  <c r="E385" i="1"/>
  <c r="F385" i="1"/>
  <c r="L385" i="1"/>
  <c r="M385" i="1"/>
  <c r="N385" i="1"/>
  <c r="O385" i="1"/>
  <c r="D386" i="1"/>
  <c r="E386" i="1"/>
  <c r="F386" i="1"/>
  <c r="L386" i="1"/>
  <c r="M386" i="1"/>
  <c r="N386" i="1"/>
  <c r="O386" i="1"/>
  <c r="D387" i="1"/>
  <c r="E387" i="1"/>
  <c r="F387" i="1"/>
  <c r="L387" i="1"/>
  <c r="M387" i="1"/>
  <c r="N387" i="1"/>
  <c r="O387" i="1"/>
  <c r="D388" i="1"/>
  <c r="E388" i="1"/>
  <c r="F388" i="1"/>
  <c r="L388" i="1"/>
  <c r="M388" i="1"/>
  <c r="N388" i="1"/>
  <c r="O388" i="1"/>
  <c r="C389" i="1"/>
  <c r="D389" i="1"/>
  <c r="E389" i="1"/>
  <c r="F389" i="1"/>
  <c r="L389" i="1"/>
  <c r="M389" i="1"/>
  <c r="N389" i="1"/>
  <c r="O389" i="1"/>
  <c r="C390" i="1"/>
  <c r="D390" i="1"/>
  <c r="E390" i="1"/>
  <c r="F390" i="1"/>
  <c r="L390" i="1"/>
  <c r="M390" i="1"/>
  <c r="N390" i="1"/>
  <c r="O390" i="1"/>
  <c r="D391" i="1"/>
  <c r="E391" i="1"/>
  <c r="C391" i="1" s="1"/>
  <c r="F391" i="1"/>
  <c r="L391" i="1"/>
  <c r="M391" i="1"/>
  <c r="N391" i="1"/>
  <c r="O391" i="1"/>
  <c r="C392" i="1"/>
  <c r="D392" i="1"/>
  <c r="E392" i="1"/>
  <c r="F392" i="1"/>
  <c r="L392" i="1"/>
  <c r="M392" i="1"/>
  <c r="N392" i="1"/>
  <c r="O392" i="1"/>
  <c r="C393" i="1"/>
  <c r="D393" i="1"/>
  <c r="E393" i="1"/>
  <c r="F393" i="1"/>
  <c r="L393" i="1"/>
  <c r="M393" i="1"/>
  <c r="N393" i="1"/>
  <c r="O393" i="1"/>
  <c r="D394" i="1"/>
  <c r="E394" i="1"/>
  <c r="C394" i="1" s="1"/>
  <c r="F394" i="1"/>
  <c r="L394" i="1"/>
  <c r="M394" i="1"/>
  <c r="N394" i="1"/>
  <c r="O394" i="1"/>
  <c r="C395" i="1"/>
  <c r="D395" i="1"/>
  <c r="E395" i="1"/>
  <c r="F395" i="1"/>
  <c r="L395" i="1"/>
  <c r="M395" i="1"/>
  <c r="N395" i="1"/>
  <c r="O395" i="1"/>
  <c r="D396" i="1"/>
  <c r="E396" i="1"/>
  <c r="F396" i="1"/>
  <c r="L396" i="1"/>
  <c r="M396" i="1"/>
  <c r="N396" i="1"/>
  <c r="O396" i="1"/>
  <c r="D397" i="1"/>
  <c r="E397" i="1"/>
  <c r="F397" i="1"/>
  <c r="L397" i="1"/>
  <c r="M397" i="1"/>
  <c r="N397" i="1"/>
  <c r="O397" i="1"/>
  <c r="D398" i="1"/>
  <c r="E398" i="1"/>
  <c r="F398" i="1"/>
  <c r="L398" i="1"/>
  <c r="M398" i="1"/>
  <c r="N398" i="1"/>
  <c r="O398" i="1"/>
  <c r="C399" i="1"/>
  <c r="D399" i="1"/>
  <c r="E399" i="1"/>
  <c r="F399" i="1"/>
  <c r="L399" i="1"/>
  <c r="M399" i="1"/>
  <c r="N399" i="1"/>
  <c r="O399" i="1"/>
  <c r="C400" i="1"/>
  <c r="D400" i="1"/>
  <c r="E400" i="1"/>
  <c r="F400" i="1"/>
  <c r="L400" i="1"/>
  <c r="M400" i="1"/>
  <c r="N400" i="1"/>
  <c r="O400" i="1"/>
  <c r="D401" i="1"/>
  <c r="E401" i="1"/>
  <c r="C401" i="1" s="1"/>
  <c r="F401" i="1"/>
  <c r="L401" i="1"/>
  <c r="M401" i="1"/>
  <c r="N401" i="1"/>
  <c r="O401" i="1"/>
  <c r="D402" i="1"/>
  <c r="E402" i="1"/>
  <c r="C402" i="1" s="1"/>
  <c r="F402" i="1"/>
  <c r="L402" i="1"/>
  <c r="M402" i="1"/>
  <c r="N402" i="1"/>
  <c r="O402" i="1"/>
  <c r="D403" i="1"/>
  <c r="E403" i="1"/>
  <c r="F403" i="1"/>
  <c r="L403" i="1"/>
  <c r="M403" i="1"/>
  <c r="N403" i="1"/>
  <c r="O403" i="1"/>
  <c r="C404" i="1"/>
  <c r="D404" i="1"/>
  <c r="E404" i="1"/>
  <c r="F404" i="1"/>
  <c r="L404" i="1"/>
  <c r="M404" i="1"/>
  <c r="N404" i="1"/>
  <c r="O404" i="1"/>
  <c r="C405" i="1"/>
  <c r="D405" i="1"/>
  <c r="E405" i="1"/>
  <c r="F405" i="1"/>
  <c r="L405" i="1"/>
  <c r="M405" i="1"/>
  <c r="N405" i="1"/>
  <c r="O405" i="1"/>
  <c r="D406" i="1"/>
  <c r="E406" i="1"/>
  <c r="F406" i="1"/>
  <c r="L406" i="1"/>
  <c r="M406" i="1"/>
  <c r="N406" i="1"/>
  <c r="O406" i="1"/>
  <c r="D407" i="1"/>
  <c r="E407" i="1"/>
  <c r="F407" i="1"/>
  <c r="L407" i="1"/>
  <c r="M407" i="1"/>
  <c r="N407" i="1"/>
  <c r="O407" i="1"/>
  <c r="C408" i="1"/>
  <c r="D408" i="1"/>
  <c r="E408" i="1"/>
  <c r="F408" i="1"/>
  <c r="L408" i="1"/>
  <c r="M408" i="1"/>
  <c r="N408" i="1"/>
  <c r="O408" i="1"/>
  <c r="C409" i="1"/>
  <c r="D409" i="1"/>
  <c r="E409" i="1"/>
  <c r="F409" i="1"/>
  <c r="L409" i="1"/>
  <c r="M409" i="1"/>
  <c r="N409" i="1"/>
  <c r="O409" i="1"/>
  <c r="D410" i="1"/>
  <c r="E410" i="1"/>
  <c r="C410" i="1" s="1"/>
  <c r="F410" i="1"/>
  <c r="L410" i="1"/>
  <c r="M410" i="1"/>
  <c r="N410" i="1"/>
  <c r="O410" i="1"/>
  <c r="C411" i="1"/>
  <c r="D411" i="1"/>
  <c r="E411" i="1"/>
  <c r="F411" i="1"/>
  <c r="L411" i="1"/>
  <c r="M411" i="1"/>
  <c r="N411" i="1"/>
  <c r="O411" i="1"/>
  <c r="C412" i="1"/>
  <c r="D412" i="1"/>
  <c r="E412" i="1"/>
  <c r="F412" i="1"/>
  <c r="L412" i="1"/>
  <c r="M412" i="1"/>
  <c r="N412" i="1"/>
  <c r="O412" i="1"/>
  <c r="D413" i="1"/>
  <c r="E413" i="1"/>
  <c r="C413" i="1" s="1"/>
  <c r="F413" i="1"/>
  <c r="L413" i="1"/>
  <c r="M413" i="1"/>
  <c r="N413" i="1"/>
  <c r="O413" i="1"/>
  <c r="C414" i="1"/>
  <c r="D414" i="1"/>
  <c r="E414" i="1"/>
  <c r="F414" i="1"/>
  <c r="L414" i="1"/>
  <c r="M414" i="1"/>
  <c r="N414" i="1"/>
  <c r="O414" i="1"/>
  <c r="C415" i="1"/>
  <c r="D415" i="1"/>
  <c r="E415" i="1"/>
  <c r="F415" i="1"/>
  <c r="L415" i="1"/>
  <c r="M415" i="1"/>
  <c r="N415" i="1"/>
  <c r="O415" i="1"/>
  <c r="C416" i="1"/>
  <c r="D416" i="1"/>
  <c r="E416" i="1"/>
  <c r="F416" i="1"/>
  <c r="L416" i="1"/>
  <c r="M416" i="1"/>
  <c r="N416" i="1"/>
  <c r="O416" i="1"/>
  <c r="D417" i="1"/>
  <c r="E417" i="1"/>
  <c r="F417" i="1"/>
  <c r="L417" i="1"/>
  <c r="M417" i="1"/>
  <c r="N417" i="1"/>
  <c r="O417" i="1"/>
  <c r="D418" i="1"/>
  <c r="E418" i="1"/>
  <c r="F418" i="1"/>
  <c r="L418" i="1"/>
  <c r="M418" i="1"/>
  <c r="N418" i="1"/>
  <c r="O418" i="1"/>
  <c r="D419" i="1"/>
  <c r="E419" i="1"/>
  <c r="F419" i="1"/>
  <c r="L419" i="1"/>
  <c r="M419" i="1"/>
  <c r="N419" i="1"/>
  <c r="O419" i="1"/>
  <c r="D420" i="1"/>
  <c r="E420" i="1"/>
  <c r="F420" i="1"/>
  <c r="L420" i="1"/>
  <c r="M420" i="1"/>
  <c r="N420" i="1"/>
  <c r="O420" i="1"/>
  <c r="C421" i="1"/>
  <c r="D421" i="1"/>
  <c r="E421" i="1"/>
  <c r="F421" i="1"/>
  <c r="L421" i="1"/>
  <c r="M421" i="1"/>
  <c r="N421" i="1"/>
  <c r="O421" i="1"/>
  <c r="C422" i="1"/>
  <c r="D422" i="1"/>
  <c r="E422" i="1"/>
  <c r="F422" i="1"/>
  <c r="L422" i="1"/>
  <c r="M422" i="1"/>
  <c r="N422" i="1"/>
  <c r="O422" i="1"/>
  <c r="D423" i="1"/>
  <c r="E423" i="1"/>
  <c r="C423" i="1" s="1"/>
  <c r="F423" i="1"/>
  <c r="L423" i="1"/>
  <c r="M423" i="1"/>
  <c r="N423" i="1"/>
  <c r="O423" i="1"/>
  <c r="C424" i="1"/>
  <c r="D424" i="1"/>
  <c r="E424" i="1"/>
  <c r="F424" i="1"/>
  <c r="L424" i="1"/>
  <c r="M424" i="1"/>
  <c r="N424" i="1"/>
  <c r="O424" i="1"/>
  <c r="C425" i="1"/>
  <c r="D425" i="1"/>
  <c r="E425" i="1"/>
  <c r="F425" i="1"/>
  <c r="L425" i="1"/>
  <c r="M425" i="1"/>
  <c r="N425" i="1"/>
  <c r="O425" i="1"/>
  <c r="D426" i="1"/>
  <c r="E426" i="1"/>
  <c r="C426" i="1" s="1"/>
  <c r="F426" i="1"/>
  <c r="L426" i="1"/>
  <c r="M426" i="1"/>
  <c r="N426" i="1"/>
  <c r="O426" i="1"/>
  <c r="D427" i="1"/>
  <c r="E427" i="1"/>
  <c r="F427" i="1"/>
  <c r="L427" i="1"/>
  <c r="M427" i="1"/>
  <c r="N427" i="1"/>
  <c r="O427" i="1"/>
  <c r="D428" i="1"/>
  <c r="E428" i="1"/>
  <c r="F428" i="1"/>
  <c r="L428" i="1"/>
  <c r="M428" i="1"/>
  <c r="N428" i="1"/>
  <c r="O428" i="1"/>
  <c r="D429" i="1"/>
  <c r="E429" i="1"/>
  <c r="F429" i="1"/>
  <c r="L429" i="1"/>
  <c r="M429" i="1"/>
  <c r="N429" i="1"/>
  <c r="O429" i="1"/>
  <c r="C430" i="1"/>
  <c r="D430" i="1"/>
  <c r="E430" i="1"/>
  <c r="F430" i="1"/>
  <c r="L430" i="1"/>
  <c r="M430" i="1"/>
  <c r="N430" i="1"/>
  <c r="O430" i="1"/>
  <c r="D431" i="1"/>
  <c r="E431" i="1"/>
  <c r="F431" i="1"/>
  <c r="L431" i="1"/>
  <c r="M431" i="1"/>
  <c r="N431" i="1"/>
  <c r="O431" i="1"/>
  <c r="D432" i="1"/>
  <c r="E432" i="1"/>
  <c r="C432" i="1" s="1"/>
  <c r="F432" i="1"/>
  <c r="L432" i="1"/>
  <c r="M432" i="1"/>
  <c r="N432" i="1"/>
  <c r="O432" i="1"/>
  <c r="C433" i="1"/>
  <c r="D433" i="1"/>
  <c r="E433" i="1"/>
  <c r="F433" i="1"/>
  <c r="L433" i="1"/>
  <c r="M433" i="1"/>
  <c r="N433" i="1"/>
  <c r="O433" i="1"/>
  <c r="C434" i="1"/>
  <c r="D434" i="1"/>
  <c r="E434" i="1"/>
  <c r="F434" i="1"/>
  <c r="L434" i="1"/>
  <c r="M434" i="1"/>
  <c r="N434" i="1"/>
  <c r="O434" i="1"/>
  <c r="D435" i="1"/>
  <c r="E435" i="1"/>
  <c r="F435" i="1"/>
  <c r="L435" i="1"/>
  <c r="M435" i="1"/>
  <c r="N435" i="1"/>
  <c r="O435" i="1"/>
  <c r="D436" i="1"/>
  <c r="E436" i="1"/>
  <c r="F436" i="1"/>
  <c r="L436" i="1"/>
  <c r="M436" i="1"/>
  <c r="N436" i="1"/>
  <c r="O436" i="1"/>
  <c r="D437" i="1"/>
  <c r="E437" i="1"/>
  <c r="F437" i="1"/>
  <c r="L437" i="1"/>
  <c r="M437" i="1"/>
  <c r="N437" i="1"/>
  <c r="O437" i="1"/>
  <c r="C438" i="1"/>
  <c r="D438" i="1"/>
  <c r="E438" i="1"/>
  <c r="F438" i="1"/>
  <c r="L438" i="1"/>
  <c r="M438" i="1"/>
  <c r="N438" i="1"/>
  <c r="O438" i="1"/>
  <c r="C439" i="1"/>
  <c r="D439" i="1"/>
  <c r="E439" i="1"/>
  <c r="F439" i="1"/>
  <c r="L439" i="1"/>
  <c r="M439" i="1"/>
  <c r="N439" i="1"/>
  <c r="O439" i="1"/>
  <c r="D440" i="1"/>
  <c r="E440" i="1"/>
  <c r="C440" i="1" s="1"/>
  <c r="F440" i="1"/>
  <c r="L440" i="1"/>
  <c r="M440" i="1"/>
  <c r="N440" i="1"/>
  <c r="O440" i="1"/>
  <c r="C441" i="1"/>
  <c r="D441" i="1"/>
  <c r="E441" i="1"/>
  <c r="F441" i="1"/>
  <c r="L441" i="1"/>
  <c r="M441" i="1"/>
  <c r="N441" i="1"/>
  <c r="O441" i="1"/>
  <c r="C442" i="1"/>
  <c r="D442" i="1"/>
  <c r="E442" i="1"/>
  <c r="F442" i="1"/>
  <c r="L442" i="1"/>
  <c r="M442" i="1"/>
  <c r="N442" i="1"/>
  <c r="O442" i="1"/>
  <c r="D443" i="1"/>
  <c r="E443" i="1"/>
  <c r="F443" i="1"/>
  <c r="L443" i="1"/>
  <c r="M443" i="1"/>
  <c r="N443" i="1"/>
  <c r="O443" i="1"/>
  <c r="D444" i="1"/>
  <c r="E444" i="1"/>
  <c r="F444" i="1"/>
  <c r="L444" i="1"/>
  <c r="M444" i="1"/>
  <c r="N444" i="1"/>
  <c r="O444" i="1"/>
  <c r="D445" i="1"/>
  <c r="E445" i="1"/>
  <c r="F445" i="1"/>
  <c r="L445" i="1"/>
  <c r="M445" i="1"/>
  <c r="N445" i="1"/>
  <c r="O445" i="1"/>
  <c r="C446" i="1"/>
  <c r="D446" i="1"/>
  <c r="E446" i="1"/>
  <c r="F446" i="1"/>
  <c r="L446" i="1"/>
  <c r="M446" i="1"/>
  <c r="N446" i="1"/>
  <c r="O446" i="1"/>
  <c r="D447" i="1"/>
  <c r="E447" i="1"/>
  <c r="F447" i="1"/>
  <c r="L447" i="1"/>
  <c r="M447" i="1"/>
  <c r="N447" i="1"/>
  <c r="O447" i="1"/>
  <c r="D448" i="1"/>
  <c r="E448" i="1"/>
  <c r="C448" i="1" s="1"/>
  <c r="F448" i="1"/>
  <c r="L448" i="1"/>
  <c r="M448" i="1"/>
  <c r="N448" i="1"/>
  <c r="O448" i="1"/>
  <c r="C449" i="1"/>
  <c r="D449" i="1"/>
  <c r="E449" i="1"/>
  <c r="F449" i="1"/>
  <c r="L449" i="1"/>
  <c r="M449" i="1"/>
  <c r="N449" i="1"/>
  <c r="O449" i="1"/>
  <c r="C450" i="1"/>
  <c r="D450" i="1"/>
  <c r="E450" i="1"/>
  <c r="F450" i="1"/>
  <c r="L450" i="1"/>
  <c r="M450" i="1"/>
  <c r="N450" i="1"/>
  <c r="O450" i="1"/>
  <c r="D451" i="1"/>
  <c r="E451" i="1"/>
  <c r="F451" i="1"/>
  <c r="L451" i="1"/>
  <c r="M451" i="1"/>
  <c r="N451" i="1"/>
  <c r="O451" i="1"/>
  <c r="D452" i="1"/>
  <c r="E452" i="1"/>
  <c r="F452" i="1"/>
  <c r="L452" i="1"/>
  <c r="M452" i="1"/>
  <c r="N452" i="1"/>
  <c r="O452" i="1"/>
  <c r="D453" i="1"/>
  <c r="E453" i="1"/>
  <c r="F453" i="1"/>
  <c r="L453" i="1"/>
  <c r="M453" i="1"/>
  <c r="N453" i="1"/>
  <c r="O453" i="1"/>
  <c r="C454" i="1"/>
  <c r="D454" i="1"/>
  <c r="E454" i="1"/>
  <c r="F454" i="1"/>
  <c r="L454" i="1"/>
  <c r="M454" i="1"/>
  <c r="N454" i="1"/>
  <c r="O454" i="1"/>
  <c r="C455" i="1"/>
  <c r="D455" i="1"/>
  <c r="E455" i="1"/>
  <c r="F455" i="1"/>
  <c r="L455" i="1"/>
  <c r="M455" i="1"/>
  <c r="N455" i="1"/>
  <c r="O455" i="1"/>
  <c r="D456" i="1"/>
  <c r="E456" i="1"/>
  <c r="C456" i="1" s="1"/>
  <c r="F456" i="1"/>
  <c r="L456" i="1"/>
  <c r="M456" i="1"/>
  <c r="N456" i="1"/>
  <c r="O456" i="1"/>
  <c r="C457" i="1"/>
  <c r="D457" i="1"/>
  <c r="E457" i="1"/>
  <c r="F457" i="1"/>
  <c r="L457" i="1"/>
  <c r="M457" i="1"/>
  <c r="N457" i="1"/>
  <c r="O457" i="1"/>
  <c r="C458" i="1"/>
  <c r="D458" i="1"/>
  <c r="E458" i="1"/>
  <c r="F458" i="1"/>
  <c r="L458" i="1"/>
  <c r="M458" i="1"/>
  <c r="N458" i="1"/>
  <c r="O458" i="1"/>
  <c r="D459" i="1"/>
  <c r="E459" i="1"/>
  <c r="F459" i="1"/>
  <c r="L459" i="1"/>
  <c r="M459" i="1"/>
  <c r="N459" i="1"/>
  <c r="O459" i="1"/>
  <c r="D460" i="1"/>
  <c r="E460" i="1"/>
  <c r="F460" i="1"/>
  <c r="L460" i="1"/>
  <c r="M460" i="1"/>
  <c r="N460" i="1"/>
  <c r="O460" i="1"/>
  <c r="D461" i="1"/>
  <c r="E461" i="1"/>
  <c r="F461" i="1"/>
  <c r="L461" i="1"/>
  <c r="M461" i="1"/>
  <c r="N461" i="1"/>
  <c r="O461" i="1"/>
  <c r="C462" i="1"/>
  <c r="D462" i="1"/>
  <c r="E462" i="1"/>
  <c r="F462" i="1"/>
  <c r="L462" i="1"/>
  <c r="M462" i="1"/>
  <c r="N462" i="1"/>
  <c r="O462" i="1"/>
  <c r="D463" i="1"/>
  <c r="E463" i="1"/>
  <c r="C463" i="1" s="1"/>
  <c r="F463" i="1"/>
  <c r="L463" i="1"/>
  <c r="M463" i="1"/>
  <c r="N463" i="1"/>
  <c r="O463" i="1"/>
  <c r="D464" i="1"/>
  <c r="E464" i="1"/>
  <c r="C464" i="1" s="1"/>
  <c r="F464" i="1"/>
  <c r="L464" i="1"/>
  <c r="M464" i="1"/>
  <c r="N464" i="1"/>
  <c r="O464" i="1"/>
  <c r="C465" i="1"/>
  <c r="D465" i="1"/>
  <c r="E465" i="1"/>
  <c r="F465" i="1"/>
  <c r="L465" i="1"/>
  <c r="M465" i="1"/>
  <c r="N465" i="1"/>
  <c r="O465" i="1"/>
  <c r="C466" i="1"/>
  <c r="D466" i="1"/>
  <c r="E466" i="1"/>
  <c r="F466" i="1"/>
  <c r="L466" i="1"/>
  <c r="M466" i="1"/>
  <c r="N466" i="1"/>
  <c r="O466" i="1"/>
  <c r="D467" i="1"/>
  <c r="E467" i="1"/>
  <c r="F467" i="1"/>
  <c r="L467" i="1"/>
  <c r="M467" i="1"/>
  <c r="N467" i="1"/>
  <c r="O467" i="1"/>
  <c r="D468" i="1"/>
  <c r="E468" i="1"/>
  <c r="F468" i="1"/>
  <c r="L468" i="1"/>
  <c r="M468" i="1"/>
  <c r="N468" i="1"/>
  <c r="O468" i="1"/>
  <c r="C469" i="1"/>
  <c r="D469" i="1"/>
  <c r="E469" i="1"/>
  <c r="F469" i="1"/>
  <c r="L469" i="1"/>
  <c r="M469" i="1"/>
  <c r="N469" i="1"/>
  <c r="O469" i="1"/>
  <c r="C470" i="1"/>
  <c r="D470" i="1"/>
  <c r="E470" i="1"/>
  <c r="F470" i="1"/>
  <c r="L470" i="1"/>
  <c r="M470" i="1"/>
  <c r="N470" i="1"/>
  <c r="O470" i="1"/>
  <c r="C471" i="1"/>
  <c r="D471" i="1"/>
  <c r="E471" i="1"/>
  <c r="F471" i="1"/>
  <c r="L471" i="1"/>
  <c r="M471" i="1"/>
  <c r="N471" i="1"/>
  <c r="O471" i="1"/>
  <c r="D472" i="1"/>
  <c r="E472" i="1"/>
  <c r="C472" i="1" s="1"/>
  <c r="F472" i="1"/>
  <c r="L472" i="1"/>
  <c r="M472" i="1"/>
  <c r="N472" i="1"/>
  <c r="O472" i="1"/>
  <c r="C473" i="1"/>
  <c r="D473" i="1"/>
  <c r="E473" i="1"/>
  <c r="F473" i="1"/>
  <c r="L473" i="1"/>
  <c r="M473" i="1"/>
  <c r="N473" i="1"/>
  <c r="O473" i="1"/>
  <c r="C474" i="1"/>
  <c r="D474" i="1"/>
  <c r="E474" i="1"/>
  <c r="F474" i="1"/>
  <c r="L474" i="1"/>
  <c r="M474" i="1"/>
  <c r="N474" i="1"/>
  <c r="O474" i="1"/>
  <c r="D475" i="1"/>
  <c r="E475" i="1"/>
  <c r="F475" i="1"/>
  <c r="L475" i="1"/>
  <c r="M475" i="1"/>
  <c r="N475" i="1"/>
  <c r="O475" i="1"/>
  <c r="D476" i="1"/>
  <c r="E476" i="1"/>
  <c r="F476" i="1"/>
  <c r="L476" i="1"/>
  <c r="M476" i="1"/>
  <c r="N476" i="1"/>
  <c r="O476" i="1"/>
  <c r="C477" i="1"/>
  <c r="D477" i="1"/>
  <c r="E477" i="1"/>
  <c r="F477" i="1"/>
  <c r="L477" i="1"/>
  <c r="M477" i="1"/>
  <c r="N477" i="1"/>
  <c r="O477" i="1"/>
  <c r="C478" i="1"/>
  <c r="D478" i="1"/>
  <c r="E478" i="1"/>
  <c r="F478" i="1"/>
  <c r="L478" i="1"/>
  <c r="M478" i="1"/>
  <c r="N478" i="1"/>
  <c r="O478" i="1"/>
  <c r="C479" i="1"/>
  <c r="D479" i="1"/>
  <c r="E479" i="1"/>
  <c r="F479" i="1"/>
  <c r="L479" i="1"/>
  <c r="M479" i="1"/>
  <c r="N479" i="1"/>
  <c r="O479" i="1"/>
  <c r="D480" i="1"/>
  <c r="E480" i="1"/>
  <c r="C480" i="1" s="1"/>
  <c r="F480" i="1"/>
  <c r="L480" i="1"/>
  <c r="M480" i="1"/>
  <c r="N480" i="1"/>
  <c r="O480" i="1"/>
  <c r="C481" i="1"/>
  <c r="D481" i="1"/>
  <c r="E481" i="1"/>
  <c r="F481" i="1"/>
  <c r="L481" i="1"/>
  <c r="M481" i="1"/>
  <c r="N481" i="1"/>
  <c r="O481" i="1"/>
  <c r="C482" i="1"/>
  <c r="D482" i="1"/>
  <c r="E482" i="1"/>
  <c r="F482" i="1"/>
  <c r="L482" i="1"/>
  <c r="M482" i="1"/>
  <c r="N482" i="1"/>
  <c r="O482" i="1"/>
  <c r="D483" i="1"/>
  <c r="E483" i="1"/>
  <c r="C483" i="1" s="1"/>
  <c r="F483" i="1"/>
  <c r="L483" i="1"/>
  <c r="M483" i="1"/>
  <c r="N483" i="1"/>
  <c r="O483" i="1"/>
  <c r="D484" i="1"/>
  <c r="E484" i="1"/>
  <c r="F484" i="1"/>
  <c r="L484" i="1"/>
  <c r="M484" i="1"/>
  <c r="N484" i="1"/>
  <c r="O484" i="1"/>
  <c r="C485" i="1"/>
  <c r="D485" i="1"/>
  <c r="E485" i="1"/>
  <c r="F485" i="1"/>
  <c r="L485" i="1"/>
  <c r="M485" i="1"/>
  <c r="N485" i="1"/>
  <c r="O485" i="1"/>
  <c r="C486" i="1"/>
  <c r="D486" i="1"/>
  <c r="E486" i="1"/>
  <c r="F486" i="1"/>
  <c r="L486" i="1"/>
  <c r="M486" i="1"/>
  <c r="N486" i="1"/>
  <c r="O486" i="1"/>
  <c r="D487" i="1"/>
  <c r="E487" i="1"/>
  <c r="C487" i="1" s="1"/>
  <c r="F487" i="1"/>
  <c r="L487" i="1"/>
  <c r="M487" i="1"/>
  <c r="N487" i="1"/>
  <c r="O487" i="1"/>
  <c r="D488" i="1"/>
  <c r="E488" i="1"/>
  <c r="C488" i="1" s="1"/>
  <c r="F488" i="1"/>
  <c r="L488" i="1"/>
  <c r="M488" i="1"/>
  <c r="N488" i="1"/>
  <c r="O488" i="1"/>
  <c r="C489" i="1"/>
  <c r="D489" i="1"/>
  <c r="E489" i="1"/>
  <c r="F489" i="1"/>
  <c r="L489" i="1"/>
  <c r="M489" i="1"/>
  <c r="N489" i="1"/>
  <c r="O489" i="1"/>
  <c r="C490" i="1"/>
  <c r="D490" i="1"/>
  <c r="E490" i="1"/>
  <c r="F490" i="1"/>
  <c r="L490" i="1"/>
  <c r="M490" i="1"/>
  <c r="N490" i="1"/>
  <c r="O490" i="1"/>
  <c r="D491" i="1"/>
  <c r="E491" i="1"/>
  <c r="C491" i="1" s="1"/>
  <c r="F491" i="1"/>
  <c r="L491" i="1"/>
  <c r="M491" i="1"/>
  <c r="N491" i="1"/>
  <c r="O491" i="1"/>
  <c r="D492" i="1"/>
  <c r="E492" i="1"/>
  <c r="F492" i="1"/>
  <c r="L492" i="1"/>
  <c r="M492" i="1"/>
  <c r="N492" i="1"/>
  <c r="O492" i="1"/>
  <c r="D493" i="1"/>
  <c r="E493" i="1"/>
  <c r="F493" i="1"/>
  <c r="L493" i="1"/>
  <c r="M493" i="1"/>
  <c r="N493" i="1"/>
  <c r="O493" i="1"/>
  <c r="C494" i="1"/>
  <c r="D494" i="1"/>
  <c r="E494" i="1"/>
  <c r="F494" i="1"/>
  <c r="L494" i="1"/>
  <c r="M494" i="1"/>
  <c r="N494" i="1"/>
  <c r="O494" i="1"/>
  <c r="D495" i="1"/>
  <c r="E495" i="1"/>
  <c r="C495" i="1" s="1"/>
  <c r="F495" i="1"/>
  <c r="L495" i="1"/>
  <c r="M495" i="1"/>
  <c r="N495" i="1"/>
  <c r="O495" i="1"/>
  <c r="D496" i="1"/>
  <c r="E496" i="1"/>
  <c r="C496" i="1" s="1"/>
  <c r="F496" i="1"/>
  <c r="L496" i="1"/>
  <c r="M496" i="1"/>
  <c r="N496" i="1"/>
  <c r="O496" i="1"/>
  <c r="C497" i="1"/>
  <c r="D497" i="1"/>
  <c r="E497" i="1"/>
  <c r="F497" i="1"/>
  <c r="L497" i="1"/>
  <c r="M497" i="1"/>
  <c r="N497" i="1"/>
  <c r="O497" i="1"/>
  <c r="C498" i="1"/>
  <c r="D498" i="1"/>
  <c r="E498" i="1"/>
  <c r="F498" i="1"/>
  <c r="L498" i="1"/>
  <c r="M498" i="1"/>
  <c r="N498" i="1"/>
  <c r="O498" i="1"/>
  <c r="D499" i="1"/>
  <c r="E499" i="1"/>
  <c r="C499" i="1" s="1"/>
  <c r="F499" i="1"/>
  <c r="L499" i="1"/>
  <c r="M499" i="1"/>
  <c r="N499" i="1"/>
  <c r="O499" i="1"/>
  <c r="D500" i="1"/>
  <c r="E500" i="1"/>
  <c r="F500" i="1"/>
  <c r="L500" i="1"/>
  <c r="M500" i="1"/>
  <c r="N500" i="1"/>
  <c r="O500" i="1"/>
  <c r="D501" i="1"/>
  <c r="E501" i="1"/>
  <c r="F501" i="1"/>
  <c r="L501" i="1"/>
  <c r="M501" i="1"/>
  <c r="N501" i="1"/>
  <c r="O501" i="1"/>
  <c r="C502" i="1"/>
  <c r="D502" i="1"/>
  <c r="E502" i="1"/>
  <c r="F502" i="1"/>
  <c r="L502" i="1"/>
  <c r="M502" i="1"/>
  <c r="N502" i="1"/>
  <c r="O502" i="1"/>
  <c r="C503" i="1"/>
  <c r="D503" i="1"/>
  <c r="E503" i="1"/>
  <c r="F503" i="1"/>
  <c r="L503" i="1"/>
  <c r="M503" i="1"/>
  <c r="N503" i="1"/>
  <c r="O503" i="1"/>
  <c r="D504" i="1"/>
  <c r="E504" i="1"/>
  <c r="C504" i="1" s="1"/>
  <c r="F504" i="1"/>
  <c r="L504" i="1"/>
  <c r="M504" i="1"/>
  <c r="N504" i="1"/>
  <c r="O504" i="1"/>
  <c r="C505" i="1"/>
  <c r="D505" i="1"/>
  <c r="E505" i="1"/>
  <c r="F505" i="1"/>
  <c r="L505" i="1"/>
  <c r="M505" i="1"/>
  <c r="N505" i="1"/>
  <c r="O505" i="1"/>
  <c r="C506" i="1"/>
  <c r="D506" i="1"/>
  <c r="E506" i="1"/>
  <c r="F506" i="1"/>
  <c r="L506" i="1"/>
  <c r="M506" i="1"/>
  <c r="N506" i="1"/>
  <c r="O506" i="1"/>
  <c r="D507" i="1"/>
  <c r="E507" i="1"/>
  <c r="C507" i="1" s="1"/>
  <c r="F507" i="1"/>
  <c r="L507" i="1"/>
  <c r="M507" i="1"/>
  <c r="N507" i="1"/>
  <c r="O507" i="1"/>
  <c r="D508" i="1"/>
  <c r="E508" i="1"/>
  <c r="F508" i="1"/>
  <c r="L508" i="1"/>
  <c r="M508" i="1"/>
  <c r="N508" i="1"/>
  <c r="O508" i="1"/>
  <c r="C509" i="1"/>
  <c r="D509" i="1"/>
  <c r="E509" i="1"/>
  <c r="F509" i="1"/>
  <c r="L509" i="1"/>
  <c r="M509" i="1"/>
  <c r="N509" i="1"/>
  <c r="O509" i="1"/>
  <c r="C510" i="1"/>
  <c r="D510" i="1"/>
  <c r="E510" i="1"/>
  <c r="F510" i="1"/>
  <c r="L510" i="1"/>
  <c r="M510" i="1"/>
  <c r="N510" i="1"/>
  <c r="O510" i="1"/>
  <c r="C511" i="1"/>
  <c r="D511" i="1"/>
  <c r="E511" i="1"/>
  <c r="F511" i="1"/>
  <c r="L511" i="1"/>
  <c r="M511" i="1"/>
  <c r="N511" i="1"/>
  <c r="O511" i="1"/>
  <c r="D512" i="1"/>
  <c r="E512" i="1"/>
  <c r="C512" i="1" s="1"/>
  <c r="F512" i="1"/>
  <c r="L512" i="1"/>
  <c r="M512" i="1"/>
  <c r="N512" i="1"/>
  <c r="O512" i="1"/>
  <c r="C513" i="1"/>
  <c r="D513" i="1"/>
  <c r="E513" i="1"/>
  <c r="F513" i="1"/>
  <c r="L513" i="1"/>
  <c r="M513" i="1"/>
  <c r="N513" i="1"/>
  <c r="O513" i="1"/>
  <c r="C514" i="1"/>
  <c r="D514" i="1"/>
  <c r="E514" i="1"/>
  <c r="F514" i="1"/>
  <c r="L514" i="1"/>
  <c r="M514" i="1"/>
  <c r="N514" i="1"/>
  <c r="O514" i="1"/>
  <c r="D515" i="1"/>
  <c r="E515" i="1"/>
  <c r="C515" i="1" s="1"/>
  <c r="F515" i="1"/>
  <c r="L515" i="1"/>
  <c r="M515" i="1"/>
  <c r="N515" i="1"/>
  <c r="O515" i="1"/>
  <c r="D516" i="1"/>
  <c r="E516" i="1"/>
  <c r="F516" i="1"/>
  <c r="L516" i="1"/>
  <c r="M516" i="1"/>
  <c r="N516" i="1"/>
  <c r="O516" i="1"/>
  <c r="C517" i="1"/>
  <c r="D517" i="1"/>
  <c r="E517" i="1"/>
  <c r="F517" i="1"/>
  <c r="L517" i="1"/>
  <c r="M517" i="1"/>
  <c r="N517" i="1"/>
  <c r="O517" i="1"/>
  <c r="C518" i="1"/>
  <c r="D518" i="1"/>
  <c r="E518" i="1"/>
  <c r="F518" i="1"/>
  <c r="L518" i="1"/>
  <c r="M518" i="1"/>
  <c r="N518" i="1"/>
  <c r="O518" i="1"/>
  <c r="D519" i="1"/>
  <c r="E519" i="1"/>
  <c r="C519" i="1" s="1"/>
  <c r="F519" i="1"/>
  <c r="L519" i="1"/>
  <c r="M519" i="1"/>
  <c r="N519" i="1"/>
  <c r="O519" i="1"/>
  <c r="D520" i="1"/>
  <c r="E520" i="1"/>
  <c r="C520" i="1" s="1"/>
  <c r="F520" i="1"/>
  <c r="L520" i="1"/>
  <c r="M520" i="1"/>
  <c r="N520" i="1"/>
  <c r="O520" i="1"/>
  <c r="C521" i="1"/>
  <c r="D521" i="1"/>
  <c r="E521" i="1"/>
  <c r="F521" i="1"/>
  <c r="L521" i="1"/>
  <c r="M521" i="1"/>
  <c r="N521" i="1"/>
  <c r="O521" i="1"/>
  <c r="C522" i="1"/>
  <c r="D522" i="1"/>
  <c r="E522" i="1"/>
  <c r="F522" i="1"/>
  <c r="L522" i="1"/>
  <c r="M522" i="1"/>
  <c r="N522" i="1"/>
  <c r="O522" i="1"/>
  <c r="D523" i="1"/>
  <c r="E523" i="1"/>
  <c r="C523" i="1" s="1"/>
  <c r="F523" i="1"/>
  <c r="L523" i="1"/>
  <c r="M523" i="1"/>
  <c r="N523" i="1"/>
  <c r="O523" i="1"/>
  <c r="D524" i="1"/>
  <c r="E524" i="1"/>
  <c r="F524" i="1"/>
  <c r="L524" i="1"/>
  <c r="M524" i="1"/>
  <c r="N524" i="1"/>
  <c r="O524" i="1"/>
  <c r="D525" i="1"/>
  <c r="E525" i="1"/>
  <c r="F525" i="1"/>
  <c r="L525" i="1"/>
  <c r="M525" i="1"/>
  <c r="N525" i="1"/>
  <c r="O525" i="1"/>
  <c r="C526" i="1"/>
  <c r="D526" i="1"/>
  <c r="E526" i="1"/>
  <c r="F526" i="1"/>
  <c r="L526" i="1"/>
  <c r="M526" i="1"/>
  <c r="N526" i="1"/>
  <c r="O526" i="1"/>
  <c r="D527" i="1"/>
  <c r="E527" i="1"/>
  <c r="C527" i="1" s="1"/>
  <c r="F527" i="1"/>
  <c r="L527" i="1"/>
  <c r="M527" i="1"/>
  <c r="N527" i="1"/>
  <c r="O527" i="1"/>
  <c r="D528" i="1"/>
  <c r="E528" i="1"/>
  <c r="C528" i="1" s="1"/>
  <c r="F528" i="1"/>
  <c r="L528" i="1"/>
  <c r="M528" i="1"/>
  <c r="N528" i="1"/>
  <c r="O528" i="1"/>
  <c r="C529" i="1"/>
  <c r="D529" i="1"/>
  <c r="E529" i="1"/>
  <c r="F529" i="1"/>
  <c r="L529" i="1"/>
  <c r="M529" i="1"/>
  <c r="N529" i="1"/>
  <c r="O529" i="1"/>
  <c r="C530" i="1"/>
  <c r="D530" i="1"/>
  <c r="E530" i="1"/>
  <c r="F530" i="1"/>
  <c r="L530" i="1"/>
  <c r="M530" i="1"/>
  <c r="N530" i="1"/>
  <c r="O530" i="1"/>
  <c r="D531" i="1"/>
  <c r="E531" i="1"/>
  <c r="C531" i="1" s="1"/>
  <c r="F531" i="1"/>
  <c r="L531" i="1"/>
  <c r="M531" i="1"/>
  <c r="N531" i="1"/>
  <c r="O531" i="1"/>
  <c r="D532" i="1"/>
  <c r="E532" i="1"/>
  <c r="F532" i="1"/>
  <c r="L532" i="1"/>
  <c r="M532" i="1"/>
  <c r="N532" i="1"/>
  <c r="O532" i="1"/>
  <c r="D533" i="1"/>
  <c r="E533" i="1"/>
  <c r="F533" i="1"/>
  <c r="L533" i="1"/>
  <c r="M533" i="1"/>
  <c r="N533" i="1"/>
  <c r="O533" i="1"/>
  <c r="C534" i="1"/>
  <c r="D534" i="1"/>
  <c r="E534" i="1"/>
  <c r="F534" i="1"/>
  <c r="L534" i="1"/>
  <c r="M534" i="1"/>
  <c r="N534" i="1"/>
  <c r="O534" i="1"/>
  <c r="D535" i="1"/>
  <c r="E535" i="1"/>
  <c r="C535" i="1" s="1"/>
  <c r="F535" i="1"/>
  <c r="L535" i="1"/>
  <c r="M535" i="1"/>
  <c r="N535" i="1"/>
  <c r="O535" i="1"/>
  <c r="D536" i="1"/>
  <c r="E536" i="1"/>
  <c r="C536" i="1" s="1"/>
  <c r="F536" i="1"/>
  <c r="L536" i="1"/>
  <c r="M536" i="1"/>
  <c r="N536" i="1"/>
  <c r="O536" i="1"/>
  <c r="C537" i="1"/>
  <c r="D537" i="1"/>
  <c r="E537" i="1"/>
  <c r="F537" i="1"/>
  <c r="L537" i="1"/>
  <c r="M537" i="1"/>
  <c r="N537" i="1"/>
  <c r="O537" i="1"/>
  <c r="C538" i="1"/>
  <c r="D538" i="1"/>
  <c r="E538" i="1"/>
  <c r="F538" i="1"/>
  <c r="L538" i="1"/>
  <c r="M538" i="1"/>
  <c r="N538" i="1"/>
  <c r="O538" i="1"/>
  <c r="D539" i="1"/>
  <c r="E539" i="1"/>
  <c r="C539" i="1" s="1"/>
  <c r="F539" i="1"/>
  <c r="L539" i="1"/>
  <c r="M539" i="1"/>
  <c r="N539" i="1"/>
  <c r="O539" i="1"/>
  <c r="D540" i="1"/>
  <c r="E540" i="1"/>
  <c r="F540" i="1"/>
  <c r="L540" i="1"/>
  <c r="M540" i="1"/>
  <c r="N540" i="1"/>
  <c r="O540" i="1"/>
  <c r="D541" i="1"/>
  <c r="E541" i="1"/>
  <c r="F541" i="1"/>
  <c r="L541" i="1"/>
  <c r="M541" i="1"/>
  <c r="N541" i="1"/>
  <c r="O541" i="1"/>
  <c r="C542" i="1"/>
  <c r="D542" i="1"/>
  <c r="E542" i="1"/>
  <c r="F542" i="1"/>
  <c r="L542" i="1"/>
  <c r="M542" i="1"/>
  <c r="N542" i="1"/>
  <c r="O542" i="1"/>
  <c r="C543" i="1"/>
  <c r="D543" i="1"/>
  <c r="E543" i="1"/>
  <c r="F543" i="1"/>
  <c r="L543" i="1"/>
  <c r="M543" i="1"/>
  <c r="N543" i="1"/>
  <c r="O543" i="1"/>
  <c r="D544" i="1"/>
  <c r="E544" i="1"/>
  <c r="C544" i="1" s="1"/>
  <c r="F544" i="1"/>
  <c r="L544" i="1"/>
  <c r="M544" i="1"/>
  <c r="N544" i="1"/>
  <c r="O544" i="1"/>
  <c r="C545" i="1"/>
  <c r="D545" i="1"/>
  <c r="E545" i="1"/>
  <c r="F545" i="1"/>
  <c r="L545" i="1"/>
  <c r="M545" i="1"/>
  <c r="N545" i="1"/>
  <c r="O545" i="1"/>
  <c r="C546" i="1"/>
  <c r="D546" i="1"/>
  <c r="E546" i="1"/>
  <c r="F546" i="1"/>
  <c r="L546" i="1"/>
  <c r="M546" i="1"/>
  <c r="N546" i="1"/>
  <c r="O546" i="1"/>
  <c r="D547" i="1"/>
  <c r="E547" i="1"/>
  <c r="C547" i="1" s="1"/>
  <c r="F547" i="1"/>
  <c r="L547" i="1"/>
  <c r="M547" i="1"/>
  <c r="N547" i="1"/>
  <c r="O547" i="1"/>
  <c r="D548" i="1"/>
  <c r="E548" i="1"/>
  <c r="F548" i="1"/>
  <c r="L548" i="1"/>
  <c r="M548" i="1"/>
  <c r="N548" i="1"/>
  <c r="O548" i="1"/>
  <c r="C549" i="1"/>
  <c r="D549" i="1"/>
  <c r="E549" i="1"/>
  <c r="F549" i="1"/>
  <c r="L549" i="1"/>
  <c r="M549" i="1"/>
  <c r="N549" i="1"/>
  <c r="O549" i="1"/>
  <c r="C550" i="1"/>
  <c r="D550" i="1"/>
  <c r="E550" i="1"/>
  <c r="F550" i="1"/>
  <c r="L550" i="1"/>
  <c r="M550" i="1"/>
  <c r="N550" i="1"/>
  <c r="O550" i="1"/>
  <c r="D551" i="1"/>
  <c r="E551" i="1"/>
  <c r="C551" i="1" s="1"/>
  <c r="F551" i="1"/>
  <c r="L551" i="1"/>
  <c r="M551" i="1"/>
  <c r="N551" i="1"/>
  <c r="O551" i="1"/>
  <c r="D552" i="1"/>
  <c r="E552" i="1"/>
  <c r="C552" i="1" s="1"/>
  <c r="F552" i="1"/>
  <c r="L552" i="1"/>
  <c r="M552" i="1"/>
  <c r="N552" i="1"/>
  <c r="O552" i="1"/>
  <c r="D553" i="1"/>
  <c r="E553" i="1"/>
  <c r="F553" i="1"/>
  <c r="L553" i="1"/>
  <c r="M553" i="1"/>
  <c r="N553" i="1"/>
  <c r="O553" i="1"/>
  <c r="C554" i="1"/>
  <c r="D554" i="1"/>
  <c r="E554" i="1"/>
  <c r="F554" i="1"/>
  <c r="L554" i="1"/>
  <c r="M554" i="1"/>
  <c r="N554" i="1"/>
  <c r="O554" i="1"/>
  <c r="D555" i="1"/>
  <c r="E555" i="1"/>
  <c r="C555" i="1" s="1"/>
  <c r="F555" i="1"/>
  <c r="L555" i="1"/>
  <c r="M555" i="1"/>
  <c r="N555" i="1"/>
  <c r="O555" i="1"/>
  <c r="D556" i="1"/>
  <c r="E556" i="1"/>
  <c r="C556" i="1" s="1"/>
  <c r="F556" i="1"/>
  <c r="L556" i="1"/>
  <c r="M556" i="1"/>
  <c r="N556" i="1"/>
  <c r="O556" i="1"/>
  <c r="D557" i="1"/>
  <c r="E557" i="1"/>
  <c r="F557" i="1"/>
  <c r="L557" i="1"/>
  <c r="M557" i="1"/>
  <c r="N557" i="1"/>
  <c r="O557" i="1"/>
  <c r="C558" i="1"/>
  <c r="D558" i="1"/>
  <c r="E558" i="1"/>
  <c r="F558" i="1"/>
  <c r="L558" i="1"/>
  <c r="M558" i="1"/>
  <c r="N558" i="1"/>
  <c r="O558" i="1"/>
  <c r="D559" i="1"/>
  <c r="E559" i="1"/>
  <c r="F559" i="1"/>
  <c r="L559" i="1"/>
  <c r="M559" i="1"/>
  <c r="N559" i="1"/>
  <c r="O559" i="1"/>
  <c r="D560" i="1"/>
  <c r="E560" i="1"/>
  <c r="C560" i="1" s="1"/>
  <c r="F560" i="1"/>
  <c r="L560" i="1"/>
  <c r="M560" i="1"/>
  <c r="N560" i="1"/>
  <c r="O560" i="1"/>
  <c r="D561" i="1"/>
  <c r="E561" i="1"/>
  <c r="F561" i="1"/>
  <c r="L561" i="1"/>
  <c r="M561" i="1"/>
  <c r="N561" i="1"/>
  <c r="O561" i="1"/>
  <c r="C562" i="1"/>
  <c r="D562" i="1"/>
  <c r="E562" i="1"/>
  <c r="F562" i="1"/>
  <c r="L562" i="1"/>
  <c r="M562" i="1"/>
  <c r="N562" i="1"/>
  <c r="O562" i="1"/>
  <c r="C563" i="1"/>
  <c r="D563" i="1"/>
  <c r="E563" i="1"/>
  <c r="F563" i="1"/>
  <c r="L563" i="1"/>
  <c r="M563" i="1"/>
  <c r="N563" i="1"/>
  <c r="O563" i="1"/>
  <c r="D564" i="1"/>
  <c r="E564" i="1"/>
  <c r="C564" i="1" s="1"/>
  <c r="F564" i="1"/>
  <c r="L564" i="1"/>
  <c r="M564" i="1"/>
  <c r="N564" i="1"/>
  <c r="O564" i="1"/>
  <c r="D565" i="1"/>
  <c r="E565" i="1"/>
  <c r="C565" i="1" s="1"/>
  <c r="F565" i="1"/>
  <c r="L565" i="1"/>
  <c r="M565" i="1"/>
  <c r="N565" i="1"/>
  <c r="O565" i="1"/>
  <c r="D566" i="1"/>
  <c r="E566" i="1"/>
  <c r="C566" i="1" s="1"/>
  <c r="F566" i="1"/>
  <c r="L566" i="1"/>
  <c r="M566" i="1"/>
  <c r="N566" i="1"/>
  <c r="O566" i="1"/>
  <c r="C567" i="1"/>
  <c r="D567" i="1"/>
  <c r="E567" i="1"/>
  <c r="F567" i="1"/>
  <c r="L567" i="1"/>
  <c r="M567" i="1"/>
  <c r="N567" i="1"/>
  <c r="O567" i="1"/>
  <c r="D568" i="1"/>
  <c r="E568" i="1"/>
  <c r="C568" i="1" s="1"/>
  <c r="F568" i="1"/>
  <c r="L568" i="1"/>
  <c r="M568" i="1"/>
  <c r="N568" i="1"/>
  <c r="O568" i="1"/>
  <c r="D569" i="1"/>
  <c r="E569" i="1"/>
  <c r="F569" i="1"/>
  <c r="L569" i="1"/>
  <c r="M569" i="1"/>
  <c r="N569" i="1"/>
  <c r="O569" i="1"/>
  <c r="D570" i="1"/>
  <c r="E570" i="1"/>
  <c r="F570" i="1"/>
  <c r="L570" i="1"/>
  <c r="M570" i="1"/>
  <c r="N570" i="1"/>
  <c r="O570" i="1"/>
  <c r="C571" i="1"/>
  <c r="D571" i="1"/>
  <c r="E571" i="1"/>
  <c r="F571" i="1"/>
  <c r="L571" i="1"/>
  <c r="M571" i="1"/>
  <c r="N571" i="1"/>
  <c r="O571" i="1"/>
  <c r="C572" i="1"/>
  <c r="D572" i="1"/>
  <c r="E572" i="1"/>
  <c r="F572" i="1"/>
  <c r="L572" i="1"/>
  <c r="M572" i="1"/>
  <c r="N572" i="1"/>
  <c r="O572" i="1"/>
  <c r="D573" i="1"/>
  <c r="E573" i="1"/>
  <c r="C573" i="1" s="1"/>
  <c r="F573" i="1"/>
  <c r="L573" i="1"/>
  <c r="M573" i="1"/>
  <c r="N573" i="1"/>
  <c r="O573" i="1"/>
  <c r="D574" i="1"/>
  <c r="E574" i="1"/>
  <c r="C574" i="1" s="1"/>
  <c r="F574" i="1"/>
  <c r="L574" i="1"/>
  <c r="M574" i="1"/>
  <c r="N574" i="1"/>
  <c r="O574" i="1"/>
  <c r="C575" i="1"/>
  <c r="D575" i="1"/>
  <c r="E575" i="1"/>
  <c r="F575" i="1"/>
  <c r="L575" i="1"/>
  <c r="M575" i="1"/>
  <c r="N575" i="1"/>
  <c r="O575" i="1"/>
  <c r="D576" i="1"/>
  <c r="E576" i="1"/>
  <c r="C576" i="1" s="1"/>
  <c r="F576" i="1"/>
  <c r="L576" i="1"/>
  <c r="M576" i="1"/>
  <c r="N576" i="1"/>
  <c r="O576" i="1"/>
  <c r="D577" i="1"/>
  <c r="E577" i="1"/>
  <c r="F577" i="1"/>
  <c r="L577" i="1"/>
  <c r="M577" i="1"/>
  <c r="N577" i="1"/>
  <c r="O577" i="1"/>
  <c r="D578" i="1"/>
  <c r="E578" i="1"/>
  <c r="F578" i="1"/>
  <c r="L578" i="1"/>
  <c r="M578" i="1"/>
  <c r="N578" i="1"/>
  <c r="O578" i="1"/>
  <c r="C579" i="1"/>
  <c r="D579" i="1"/>
  <c r="E579" i="1"/>
  <c r="F579" i="1"/>
  <c r="L579" i="1"/>
  <c r="M579" i="1"/>
  <c r="N579" i="1"/>
  <c r="O579" i="1"/>
  <c r="C580" i="1"/>
  <c r="D580" i="1"/>
  <c r="E580" i="1"/>
  <c r="F580" i="1"/>
  <c r="L580" i="1"/>
  <c r="M580" i="1"/>
  <c r="N580" i="1"/>
  <c r="O580" i="1"/>
  <c r="D581" i="1"/>
  <c r="E581" i="1"/>
  <c r="C581" i="1" s="1"/>
  <c r="F581" i="1"/>
  <c r="L581" i="1"/>
  <c r="M581" i="1"/>
  <c r="N581" i="1"/>
  <c r="O581" i="1"/>
  <c r="D582" i="1"/>
  <c r="E582" i="1"/>
  <c r="C582" i="1" s="1"/>
  <c r="F582" i="1"/>
  <c r="L582" i="1"/>
  <c r="M582" i="1"/>
  <c r="N582" i="1"/>
  <c r="O582" i="1"/>
  <c r="C583" i="1"/>
  <c r="D583" i="1"/>
  <c r="E583" i="1"/>
  <c r="F583" i="1"/>
  <c r="L583" i="1"/>
  <c r="M583" i="1"/>
  <c r="N583" i="1"/>
  <c r="O583" i="1"/>
  <c r="D584" i="1"/>
  <c r="E584" i="1"/>
  <c r="C584" i="1" s="1"/>
  <c r="F584" i="1"/>
  <c r="L584" i="1"/>
  <c r="M584" i="1"/>
  <c r="N584" i="1"/>
  <c r="O584" i="1"/>
  <c r="D585" i="1"/>
  <c r="E585" i="1"/>
  <c r="F585" i="1"/>
  <c r="L585" i="1"/>
  <c r="M585" i="1"/>
  <c r="N585" i="1"/>
  <c r="O585" i="1"/>
  <c r="D586" i="1"/>
  <c r="E586" i="1"/>
  <c r="F586" i="1"/>
  <c r="L586" i="1"/>
  <c r="M586" i="1"/>
  <c r="N586" i="1"/>
  <c r="O586" i="1"/>
  <c r="C587" i="1"/>
  <c r="D587" i="1"/>
  <c r="E587" i="1"/>
  <c r="F587" i="1"/>
  <c r="L587" i="1"/>
  <c r="M587" i="1"/>
  <c r="N587" i="1"/>
  <c r="O587" i="1"/>
  <c r="C588" i="1"/>
  <c r="D588" i="1"/>
  <c r="E588" i="1"/>
  <c r="F588" i="1"/>
  <c r="L588" i="1"/>
  <c r="M588" i="1"/>
  <c r="N588" i="1"/>
  <c r="O588" i="1"/>
  <c r="D589" i="1"/>
  <c r="E589" i="1"/>
  <c r="C589" i="1" s="1"/>
  <c r="F589" i="1"/>
  <c r="L589" i="1"/>
  <c r="M589" i="1"/>
  <c r="N589" i="1"/>
  <c r="O589" i="1"/>
  <c r="D590" i="1"/>
  <c r="E590" i="1"/>
  <c r="C590" i="1" s="1"/>
  <c r="F590" i="1"/>
  <c r="L590" i="1"/>
  <c r="M590" i="1"/>
  <c r="N590" i="1"/>
  <c r="O590" i="1"/>
  <c r="C591" i="1"/>
  <c r="D591" i="1"/>
  <c r="E591" i="1"/>
  <c r="F591" i="1"/>
  <c r="L591" i="1"/>
  <c r="M591" i="1"/>
  <c r="N591" i="1"/>
  <c r="O591" i="1"/>
  <c r="D592" i="1"/>
  <c r="E592" i="1"/>
  <c r="C592" i="1" s="1"/>
  <c r="F592" i="1"/>
  <c r="L592" i="1"/>
  <c r="M592" i="1"/>
  <c r="N592" i="1"/>
  <c r="O592" i="1"/>
  <c r="D593" i="1"/>
  <c r="E593" i="1"/>
  <c r="F593" i="1"/>
  <c r="L593" i="1"/>
  <c r="M593" i="1"/>
  <c r="N593" i="1"/>
  <c r="O593" i="1"/>
  <c r="D594" i="1"/>
  <c r="E594" i="1"/>
  <c r="F594" i="1"/>
  <c r="L594" i="1"/>
  <c r="M594" i="1"/>
  <c r="N594" i="1"/>
  <c r="O594" i="1"/>
  <c r="C595" i="1"/>
  <c r="D595" i="1"/>
  <c r="E595" i="1"/>
  <c r="F595" i="1"/>
  <c r="L595" i="1"/>
  <c r="M595" i="1"/>
  <c r="N595" i="1"/>
  <c r="O595" i="1"/>
  <c r="C596" i="1"/>
  <c r="D596" i="1"/>
  <c r="E596" i="1"/>
  <c r="F596" i="1"/>
  <c r="L596" i="1"/>
  <c r="M596" i="1"/>
  <c r="N596" i="1"/>
  <c r="O596" i="1"/>
  <c r="D597" i="1"/>
  <c r="E597" i="1"/>
  <c r="C597" i="1" s="1"/>
  <c r="F597" i="1"/>
  <c r="L597" i="1"/>
  <c r="M597" i="1"/>
  <c r="N597" i="1"/>
  <c r="O597" i="1"/>
  <c r="D598" i="1"/>
  <c r="E598" i="1"/>
  <c r="C598" i="1" s="1"/>
  <c r="F598" i="1"/>
  <c r="L598" i="1"/>
  <c r="M598" i="1"/>
  <c r="N598" i="1"/>
  <c r="O598" i="1"/>
  <c r="C599" i="1"/>
  <c r="D599" i="1"/>
  <c r="E599" i="1"/>
  <c r="F599" i="1"/>
  <c r="L599" i="1"/>
  <c r="M599" i="1"/>
  <c r="N599" i="1"/>
  <c r="O599" i="1"/>
  <c r="D600" i="1"/>
  <c r="E600" i="1"/>
  <c r="C600" i="1" s="1"/>
  <c r="F600" i="1"/>
  <c r="L600" i="1"/>
  <c r="M600" i="1"/>
  <c r="N600" i="1"/>
  <c r="O600" i="1"/>
  <c r="D601" i="1"/>
  <c r="E601" i="1"/>
  <c r="F601" i="1"/>
  <c r="L601" i="1"/>
  <c r="M601" i="1"/>
  <c r="N601" i="1"/>
  <c r="O601" i="1"/>
  <c r="D602" i="1"/>
  <c r="E602" i="1"/>
  <c r="F602" i="1"/>
  <c r="L602" i="1"/>
  <c r="M602" i="1"/>
  <c r="N602" i="1"/>
  <c r="O602" i="1"/>
  <c r="C603" i="1"/>
  <c r="D603" i="1"/>
  <c r="E603" i="1"/>
  <c r="F603" i="1"/>
  <c r="L603" i="1"/>
  <c r="M603" i="1"/>
  <c r="N603" i="1"/>
  <c r="O603" i="1"/>
  <c r="C604" i="1"/>
  <c r="D604" i="1"/>
  <c r="E604" i="1"/>
  <c r="F604" i="1"/>
  <c r="L604" i="1"/>
  <c r="M604" i="1"/>
  <c r="N604" i="1"/>
  <c r="O604" i="1"/>
  <c r="D605" i="1"/>
  <c r="E605" i="1"/>
  <c r="C605" i="1" s="1"/>
  <c r="F605" i="1"/>
  <c r="L605" i="1"/>
  <c r="M605" i="1"/>
  <c r="N605" i="1"/>
  <c r="O605" i="1"/>
  <c r="D606" i="1"/>
  <c r="E606" i="1"/>
  <c r="C606" i="1" s="1"/>
  <c r="F606" i="1"/>
  <c r="L606" i="1"/>
  <c r="M606" i="1"/>
  <c r="N606" i="1"/>
  <c r="O606" i="1"/>
  <c r="C607" i="1"/>
  <c r="D607" i="1"/>
  <c r="E607" i="1"/>
  <c r="F607" i="1"/>
  <c r="L607" i="1"/>
  <c r="M607" i="1"/>
  <c r="N607" i="1"/>
  <c r="O607" i="1"/>
  <c r="D608" i="1"/>
  <c r="E608" i="1"/>
  <c r="C608" i="1" s="1"/>
  <c r="F608" i="1"/>
  <c r="L608" i="1"/>
  <c r="M608" i="1"/>
  <c r="N608" i="1"/>
  <c r="O608" i="1"/>
  <c r="D609" i="1"/>
  <c r="E609" i="1"/>
  <c r="F609" i="1"/>
  <c r="L609" i="1"/>
  <c r="M609" i="1"/>
  <c r="N609" i="1"/>
  <c r="O609" i="1"/>
  <c r="D610" i="1"/>
  <c r="E610" i="1"/>
  <c r="F610" i="1"/>
  <c r="L610" i="1"/>
  <c r="M610" i="1"/>
  <c r="N610" i="1"/>
  <c r="O610" i="1"/>
  <c r="C611" i="1"/>
  <c r="D611" i="1"/>
  <c r="E611" i="1"/>
  <c r="F611" i="1"/>
  <c r="L611" i="1"/>
  <c r="M611" i="1"/>
  <c r="N611" i="1"/>
  <c r="O611" i="1"/>
  <c r="C612" i="1"/>
  <c r="D612" i="1"/>
  <c r="E612" i="1"/>
  <c r="F612" i="1"/>
  <c r="L612" i="1"/>
  <c r="M612" i="1"/>
  <c r="N612" i="1"/>
  <c r="O612" i="1"/>
  <c r="D613" i="1"/>
  <c r="E613" i="1"/>
  <c r="C613" i="1" s="1"/>
  <c r="F613" i="1"/>
  <c r="L613" i="1"/>
  <c r="M613" i="1"/>
  <c r="N613" i="1"/>
  <c r="O613" i="1"/>
  <c r="D614" i="1"/>
  <c r="E614" i="1"/>
  <c r="C614" i="1" s="1"/>
  <c r="F614" i="1"/>
  <c r="L614" i="1"/>
  <c r="M614" i="1"/>
  <c r="N614" i="1"/>
  <c r="O614" i="1"/>
  <c r="C615" i="1"/>
  <c r="D615" i="1"/>
  <c r="E615" i="1"/>
  <c r="F615" i="1"/>
  <c r="L615" i="1"/>
  <c r="M615" i="1"/>
  <c r="N615" i="1"/>
  <c r="O615" i="1"/>
  <c r="D616" i="1"/>
  <c r="E616" i="1"/>
  <c r="C616" i="1" s="1"/>
  <c r="F616" i="1"/>
  <c r="L616" i="1"/>
  <c r="M616" i="1"/>
  <c r="N616" i="1"/>
  <c r="O616" i="1"/>
  <c r="D617" i="1"/>
  <c r="E617" i="1"/>
  <c r="F617" i="1"/>
  <c r="L617" i="1"/>
  <c r="M617" i="1"/>
  <c r="N617" i="1"/>
  <c r="O617" i="1"/>
  <c r="D618" i="1"/>
  <c r="E618" i="1"/>
  <c r="F618" i="1"/>
  <c r="L618" i="1"/>
  <c r="M618" i="1"/>
  <c r="N618" i="1"/>
  <c r="O618" i="1"/>
  <c r="C619" i="1"/>
  <c r="D619" i="1"/>
  <c r="E619" i="1"/>
  <c r="F619" i="1"/>
  <c r="L619" i="1"/>
  <c r="M619" i="1"/>
  <c r="N619" i="1"/>
  <c r="O619" i="1"/>
  <c r="C620" i="1"/>
  <c r="D620" i="1"/>
  <c r="E620" i="1"/>
  <c r="F620" i="1"/>
  <c r="L620" i="1"/>
  <c r="M620" i="1"/>
  <c r="N620" i="1"/>
  <c r="O620" i="1"/>
  <c r="D621" i="1"/>
  <c r="E621" i="1"/>
  <c r="C621" i="1" s="1"/>
  <c r="F621" i="1"/>
  <c r="L621" i="1"/>
  <c r="M621" i="1"/>
  <c r="N621" i="1"/>
  <c r="O621" i="1"/>
  <c r="D622" i="1"/>
  <c r="E622" i="1"/>
  <c r="C622" i="1" s="1"/>
  <c r="F622" i="1"/>
  <c r="L622" i="1"/>
  <c r="M622" i="1"/>
  <c r="N622" i="1"/>
  <c r="O622" i="1"/>
  <c r="C623" i="1"/>
  <c r="D623" i="1"/>
  <c r="E623" i="1"/>
  <c r="F623" i="1"/>
  <c r="L623" i="1"/>
  <c r="M623" i="1"/>
  <c r="N623" i="1"/>
  <c r="O623" i="1"/>
  <c r="D624" i="1"/>
  <c r="E624" i="1"/>
  <c r="C624" i="1" s="1"/>
  <c r="F624" i="1"/>
  <c r="L624" i="1"/>
  <c r="M624" i="1"/>
  <c r="N624" i="1"/>
  <c r="O624" i="1"/>
  <c r="D625" i="1"/>
  <c r="E625" i="1"/>
  <c r="F625" i="1"/>
  <c r="L625" i="1"/>
  <c r="M625" i="1"/>
  <c r="N625" i="1"/>
  <c r="O625" i="1"/>
  <c r="D626" i="1"/>
  <c r="E626" i="1"/>
  <c r="F626" i="1"/>
  <c r="L626" i="1"/>
  <c r="M626" i="1"/>
  <c r="N626" i="1"/>
  <c r="O626" i="1"/>
  <c r="C627" i="1"/>
  <c r="D627" i="1"/>
  <c r="E627" i="1"/>
  <c r="F627" i="1"/>
  <c r="L627" i="1"/>
  <c r="M627" i="1"/>
  <c r="N627" i="1"/>
  <c r="O627" i="1"/>
  <c r="C628" i="1"/>
  <c r="D628" i="1"/>
  <c r="E628" i="1"/>
  <c r="F628" i="1"/>
  <c r="L628" i="1"/>
  <c r="M628" i="1"/>
  <c r="N628" i="1"/>
  <c r="O628" i="1"/>
  <c r="D629" i="1"/>
  <c r="E629" i="1"/>
  <c r="C629" i="1" s="1"/>
  <c r="F629" i="1"/>
  <c r="L629" i="1"/>
  <c r="M629" i="1"/>
  <c r="N629" i="1"/>
  <c r="O629" i="1"/>
  <c r="D630" i="1"/>
  <c r="E630" i="1"/>
  <c r="C630" i="1" s="1"/>
  <c r="F630" i="1"/>
  <c r="L630" i="1"/>
  <c r="M630" i="1"/>
  <c r="N630" i="1"/>
  <c r="O630" i="1"/>
  <c r="C631" i="1"/>
  <c r="D631" i="1"/>
  <c r="E631" i="1"/>
  <c r="F631" i="1"/>
  <c r="L631" i="1"/>
  <c r="M631" i="1"/>
  <c r="N631" i="1"/>
  <c r="O631" i="1"/>
  <c r="D632" i="1"/>
  <c r="E632" i="1"/>
  <c r="C632" i="1" s="1"/>
  <c r="F632" i="1"/>
  <c r="L632" i="1"/>
  <c r="M632" i="1"/>
  <c r="N632" i="1"/>
  <c r="O632" i="1"/>
  <c r="D633" i="1"/>
  <c r="E633" i="1"/>
  <c r="F633" i="1"/>
  <c r="L633" i="1"/>
  <c r="M633" i="1"/>
  <c r="N633" i="1"/>
  <c r="O633" i="1"/>
  <c r="D634" i="1"/>
  <c r="E634" i="1"/>
  <c r="F634" i="1"/>
  <c r="L634" i="1"/>
  <c r="M634" i="1"/>
  <c r="N634" i="1"/>
  <c r="O634" i="1"/>
  <c r="C635" i="1"/>
  <c r="D635" i="1"/>
  <c r="E635" i="1"/>
  <c r="F635" i="1"/>
  <c r="L635" i="1"/>
  <c r="M635" i="1"/>
  <c r="N635" i="1"/>
  <c r="O635" i="1"/>
  <c r="C636" i="1"/>
  <c r="D636" i="1"/>
  <c r="E636" i="1"/>
  <c r="F636" i="1"/>
  <c r="L636" i="1"/>
  <c r="M636" i="1"/>
  <c r="N636" i="1"/>
  <c r="O636" i="1"/>
  <c r="D637" i="1"/>
  <c r="E637" i="1"/>
  <c r="C637" i="1" s="1"/>
  <c r="F637" i="1"/>
  <c r="L637" i="1"/>
  <c r="M637" i="1"/>
  <c r="N637" i="1"/>
  <c r="O637" i="1"/>
  <c r="D638" i="1"/>
  <c r="E638" i="1"/>
  <c r="C638" i="1" s="1"/>
  <c r="F638" i="1"/>
  <c r="L638" i="1"/>
  <c r="M638" i="1"/>
  <c r="N638" i="1"/>
  <c r="O638" i="1"/>
  <c r="C639" i="1"/>
  <c r="D639" i="1"/>
  <c r="E639" i="1"/>
  <c r="F639" i="1"/>
  <c r="L639" i="1"/>
  <c r="M639" i="1"/>
  <c r="N639" i="1"/>
  <c r="O639" i="1"/>
  <c r="D640" i="1"/>
  <c r="E640" i="1"/>
  <c r="C640" i="1" s="1"/>
  <c r="F640" i="1"/>
  <c r="L640" i="1"/>
  <c r="M640" i="1"/>
  <c r="N640" i="1"/>
  <c r="O640" i="1"/>
  <c r="D641" i="1"/>
  <c r="E641" i="1"/>
  <c r="F641" i="1"/>
  <c r="L641" i="1"/>
  <c r="M641" i="1"/>
  <c r="N641" i="1"/>
  <c r="O641" i="1"/>
  <c r="D642" i="1"/>
  <c r="E642" i="1"/>
  <c r="F642" i="1"/>
  <c r="L642" i="1"/>
  <c r="M642" i="1"/>
  <c r="N642" i="1"/>
  <c r="O642" i="1"/>
  <c r="C643" i="1"/>
  <c r="D643" i="1"/>
  <c r="E643" i="1"/>
  <c r="F643" i="1"/>
  <c r="L643" i="1"/>
  <c r="M643" i="1"/>
  <c r="N643" i="1"/>
  <c r="O643" i="1"/>
  <c r="C644" i="1"/>
  <c r="D644" i="1"/>
  <c r="E644" i="1"/>
  <c r="F644" i="1"/>
  <c r="L644" i="1"/>
  <c r="M644" i="1"/>
  <c r="N644" i="1"/>
  <c r="O644" i="1"/>
  <c r="D645" i="1"/>
  <c r="E645" i="1"/>
  <c r="F645" i="1"/>
  <c r="L645" i="1"/>
  <c r="M645" i="1"/>
  <c r="N645" i="1"/>
  <c r="O645" i="1"/>
  <c r="D646" i="1"/>
  <c r="E646" i="1"/>
  <c r="C646" i="1" s="1"/>
  <c r="F646" i="1"/>
  <c r="L646" i="1"/>
  <c r="M646" i="1"/>
  <c r="N646" i="1"/>
  <c r="O646" i="1"/>
  <c r="C647" i="1"/>
  <c r="D647" i="1"/>
  <c r="E647" i="1"/>
  <c r="F647" i="1"/>
  <c r="L647" i="1"/>
  <c r="M647" i="1"/>
  <c r="N647" i="1"/>
  <c r="O647" i="1"/>
  <c r="D648" i="1"/>
  <c r="E648" i="1"/>
  <c r="C648" i="1" s="1"/>
  <c r="F648" i="1"/>
  <c r="L648" i="1"/>
  <c r="M648" i="1"/>
  <c r="N648" i="1"/>
  <c r="O648" i="1"/>
  <c r="D649" i="1"/>
  <c r="E649" i="1"/>
  <c r="F649" i="1"/>
  <c r="L649" i="1"/>
  <c r="M649" i="1"/>
  <c r="N649" i="1"/>
  <c r="O649" i="1"/>
  <c r="D650" i="1"/>
  <c r="E650" i="1"/>
  <c r="F650" i="1"/>
  <c r="L650" i="1"/>
  <c r="M650" i="1"/>
  <c r="N650" i="1"/>
  <c r="O650" i="1"/>
  <c r="C651" i="1"/>
  <c r="D651" i="1"/>
  <c r="E651" i="1"/>
  <c r="F651" i="1"/>
  <c r="L651" i="1"/>
  <c r="M651" i="1"/>
  <c r="N651" i="1"/>
  <c r="O651" i="1"/>
  <c r="C652" i="1"/>
  <c r="D652" i="1"/>
  <c r="E652" i="1"/>
  <c r="F652" i="1"/>
  <c r="L652" i="1"/>
  <c r="M652" i="1"/>
  <c r="N652" i="1"/>
  <c r="O652" i="1"/>
  <c r="D653" i="1"/>
  <c r="E653" i="1"/>
  <c r="F653" i="1"/>
  <c r="L653" i="1"/>
  <c r="M653" i="1"/>
  <c r="N653" i="1"/>
  <c r="O653" i="1"/>
  <c r="D654" i="1"/>
  <c r="E654" i="1"/>
  <c r="C654" i="1" s="1"/>
  <c r="F654" i="1"/>
  <c r="L654" i="1"/>
  <c r="M654" i="1"/>
  <c r="N654" i="1"/>
  <c r="O654" i="1"/>
  <c r="C655" i="1"/>
  <c r="D655" i="1"/>
  <c r="E655" i="1"/>
  <c r="F655" i="1"/>
  <c r="L655" i="1"/>
  <c r="M655" i="1"/>
  <c r="N655" i="1"/>
  <c r="O655" i="1"/>
  <c r="D656" i="1"/>
  <c r="E656" i="1"/>
  <c r="C656" i="1" s="1"/>
  <c r="F656" i="1"/>
  <c r="L656" i="1"/>
  <c r="M656" i="1"/>
  <c r="N656" i="1"/>
  <c r="O656" i="1"/>
  <c r="D657" i="1"/>
  <c r="E657" i="1"/>
  <c r="F657" i="1"/>
  <c r="L657" i="1"/>
  <c r="M657" i="1"/>
  <c r="N657" i="1"/>
  <c r="O657" i="1"/>
  <c r="D658" i="1"/>
  <c r="E658" i="1"/>
  <c r="F658" i="1"/>
  <c r="L658" i="1"/>
  <c r="M658" i="1"/>
  <c r="N658" i="1"/>
  <c r="O658" i="1"/>
  <c r="C659" i="1"/>
  <c r="D659" i="1"/>
  <c r="E659" i="1"/>
  <c r="F659" i="1"/>
  <c r="L659" i="1"/>
  <c r="M659" i="1"/>
  <c r="N659" i="1"/>
  <c r="O659" i="1"/>
  <c r="C660" i="1"/>
  <c r="D660" i="1"/>
  <c r="E660" i="1"/>
  <c r="F660" i="1"/>
  <c r="L660" i="1"/>
  <c r="M660" i="1"/>
  <c r="N660" i="1"/>
  <c r="O660" i="1"/>
  <c r="D661" i="1"/>
  <c r="E661" i="1"/>
  <c r="C661" i="1" s="1"/>
  <c r="F661" i="1"/>
  <c r="L661" i="1"/>
  <c r="M661" i="1"/>
  <c r="N661" i="1"/>
  <c r="O661" i="1"/>
  <c r="D662" i="1"/>
  <c r="E662" i="1"/>
  <c r="C662" i="1" s="1"/>
  <c r="F662" i="1"/>
  <c r="L662" i="1"/>
  <c r="M662" i="1"/>
  <c r="N662" i="1"/>
  <c r="O662" i="1"/>
  <c r="C663" i="1"/>
  <c r="D663" i="1"/>
  <c r="E663" i="1"/>
  <c r="F663" i="1"/>
  <c r="L663" i="1"/>
  <c r="M663" i="1"/>
  <c r="N663" i="1"/>
  <c r="O663" i="1"/>
  <c r="D664" i="1"/>
  <c r="E664" i="1"/>
  <c r="C664" i="1" s="1"/>
  <c r="F664" i="1"/>
  <c r="L664" i="1"/>
  <c r="M664" i="1"/>
  <c r="N664" i="1"/>
  <c r="O664" i="1"/>
  <c r="D665" i="1"/>
  <c r="E665" i="1"/>
  <c r="F665" i="1"/>
  <c r="L665" i="1"/>
  <c r="M665" i="1"/>
  <c r="N665" i="1"/>
  <c r="O665" i="1"/>
  <c r="D666" i="1"/>
  <c r="E666" i="1"/>
  <c r="F666" i="1"/>
  <c r="L666" i="1"/>
  <c r="M666" i="1"/>
  <c r="N666" i="1"/>
  <c r="O666" i="1"/>
  <c r="C667" i="1"/>
  <c r="D667" i="1"/>
  <c r="E667" i="1"/>
  <c r="F667" i="1"/>
  <c r="L667" i="1"/>
  <c r="M667" i="1"/>
  <c r="N667" i="1"/>
  <c r="O667" i="1"/>
  <c r="C668" i="1"/>
  <c r="D668" i="1"/>
  <c r="E668" i="1"/>
  <c r="F668" i="1"/>
  <c r="L668" i="1"/>
  <c r="M668" i="1"/>
  <c r="N668" i="1"/>
  <c r="O668" i="1"/>
  <c r="D669" i="1"/>
  <c r="E669" i="1"/>
  <c r="C669" i="1" s="1"/>
  <c r="F669" i="1"/>
  <c r="L669" i="1"/>
  <c r="M669" i="1"/>
  <c r="N669" i="1"/>
  <c r="O669" i="1"/>
  <c r="D670" i="1"/>
  <c r="E670" i="1"/>
  <c r="C670" i="1" s="1"/>
  <c r="F670" i="1"/>
  <c r="L670" i="1"/>
  <c r="M670" i="1"/>
  <c r="N670" i="1"/>
  <c r="O670" i="1"/>
  <c r="C671" i="1"/>
  <c r="D671" i="1"/>
  <c r="E671" i="1"/>
  <c r="F671" i="1"/>
  <c r="L671" i="1"/>
  <c r="M671" i="1"/>
  <c r="N671" i="1"/>
  <c r="O671" i="1"/>
  <c r="D672" i="1"/>
  <c r="E672" i="1"/>
  <c r="C672" i="1" s="1"/>
  <c r="F672" i="1"/>
  <c r="L672" i="1"/>
  <c r="M672" i="1"/>
  <c r="N672" i="1"/>
  <c r="O672" i="1"/>
  <c r="D673" i="1"/>
  <c r="E673" i="1"/>
  <c r="F673" i="1"/>
  <c r="L673" i="1"/>
  <c r="M673" i="1"/>
  <c r="N673" i="1"/>
  <c r="O673" i="1"/>
  <c r="D674" i="1"/>
  <c r="E674" i="1"/>
  <c r="F674" i="1"/>
  <c r="L674" i="1"/>
  <c r="M674" i="1"/>
  <c r="N674" i="1"/>
  <c r="O674" i="1"/>
  <c r="C675" i="1"/>
  <c r="D675" i="1"/>
  <c r="E675" i="1"/>
  <c r="F675" i="1"/>
  <c r="L675" i="1"/>
  <c r="M675" i="1"/>
  <c r="N675" i="1"/>
  <c r="O675" i="1"/>
  <c r="C676" i="1"/>
  <c r="D676" i="1"/>
  <c r="E676" i="1"/>
  <c r="F676" i="1"/>
  <c r="L676" i="1"/>
  <c r="M676" i="1"/>
  <c r="N676" i="1"/>
  <c r="O676" i="1"/>
  <c r="D677" i="1"/>
  <c r="E677" i="1"/>
  <c r="C677" i="1" s="1"/>
  <c r="F677" i="1"/>
  <c r="L677" i="1"/>
  <c r="M677" i="1"/>
  <c r="N677" i="1"/>
  <c r="O677" i="1"/>
  <c r="D678" i="1"/>
  <c r="E678" i="1"/>
  <c r="C678" i="1" s="1"/>
  <c r="F678" i="1"/>
  <c r="L678" i="1"/>
  <c r="M678" i="1"/>
  <c r="N678" i="1"/>
  <c r="O678" i="1"/>
  <c r="C679" i="1"/>
  <c r="D679" i="1"/>
  <c r="E679" i="1"/>
  <c r="F679" i="1"/>
  <c r="L679" i="1"/>
  <c r="M679" i="1"/>
  <c r="N679" i="1"/>
  <c r="O679" i="1"/>
  <c r="D680" i="1"/>
  <c r="E680" i="1"/>
  <c r="C680" i="1" s="1"/>
  <c r="F680" i="1"/>
  <c r="L680" i="1"/>
  <c r="M680" i="1"/>
  <c r="N680" i="1"/>
  <c r="O680" i="1"/>
  <c r="D681" i="1"/>
  <c r="E681" i="1"/>
  <c r="F681" i="1"/>
  <c r="L681" i="1"/>
  <c r="M681" i="1"/>
  <c r="N681" i="1"/>
  <c r="O681" i="1"/>
  <c r="D682" i="1"/>
  <c r="E682" i="1"/>
  <c r="F682" i="1"/>
  <c r="L682" i="1"/>
  <c r="M682" i="1"/>
  <c r="N682" i="1"/>
  <c r="O682" i="1"/>
  <c r="C683" i="1"/>
  <c r="D683" i="1"/>
  <c r="E683" i="1"/>
  <c r="F683" i="1"/>
  <c r="L683" i="1"/>
  <c r="M683" i="1"/>
  <c r="N683" i="1"/>
  <c r="O683" i="1"/>
  <c r="C684" i="1"/>
  <c r="D684" i="1"/>
  <c r="E684" i="1"/>
  <c r="F684" i="1"/>
  <c r="L684" i="1"/>
  <c r="M684" i="1"/>
  <c r="N684" i="1"/>
  <c r="O684" i="1"/>
  <c r="D685" i="1"/>
  <c r="E685" i="1"/>
  <c r="C685" i="1" s="1"/>
  <c r="F685" i="1"/>
  <c r="L685" i="1"/>
  <c r="M685" i="1"/>
  <c r="N685" i="1"/>
  <c r="O685" i="1"/>
  <c r="D686" i="1"/>
  <c r="E686" i="1"/>
  <c r="C686" i="1" s="1"/>
  <c r="F686" i="1"/>
  <c r="L686" i="1"/>
  <c r="M686" i="1"/>
  <c r="N686" i="1"/>
  <c r="O686" i="1"/>
  <c r="C687" i="1"/>
  <c r="D687" i="1"/>
  <c r="E687" i="1"/>
  <c r="F687" i="1"/>
  <c r="L687" i="1"/>
  <c r="M687" i="1"/>
  <c r="N687" i="1"/>
  <c r="O687" i="1"/>
  <c r="D688" i="1"/>
  <c r="E688" i="1"/>
  <c r="C688" i="1" s="1"/>
  <c r="F688" i="1"/>
  <c r="L688" i="1"/>
  <c r="M688" i="1"/>
  <c r="N688" i="1"/>
  <c r="O688" i="1"/>
  <c r="D689" i="1"/>
  <c r="E689" i="1"/>
  <c r="F689" i="1"/>
  <c r="L689" i="1"/>
  <c r="M689" i="1"/>
  <c r="N689" i="1"/>
  <c r="O689" i="1"/>
  <c r="D690" i="1"/>
  <c r="E690" i="1"/>
  <c r="F690" i="1"/>
  <c r="L690" i="1"/>
  <c r="M690" i="1"/>
  <c r="N690" i="1"/>
  <c r="O690" i="1"/>
  <c r="C691" i="1"/>
  <c r="D691" i="1"/>
  <c r="E691" i="1"/>
  <c r="F691" i="1"/>
  <c r="L691" i="1"/>
  <c r="M691" i="1"/>
  <c r="N691" i="1"/>
  <c r="O691" i="1"/>
  <c r="C692" i="1"/>
  <c r="D692" i="1"/>
  <c r="E692" i="1"/>
  <c r="F692" i="1"/>
  <c r="L692" i="1"/>
  <c r="M692" i="1"/>
  <c r="N692" i="1"/>
  <c r="O692" i="1"/>
  <c r="D693" i="1"/>
  <c r="E693" i="1"/>
  <c r="C693" i="1" s="1"/>
  <c r="F693" i="1"/>
  <c r="L693" i="1"/>
  <c r="M693" i="1"/>
  <c r="N693" i="1"/>
  <c r="O693" i="1"/>
  <c r="D694" i="1"/>
  <c r="E694" i="1"/>
  <c r="C694" i="1" s="1"/>
  <c r="F694" i="1"/>
  <c r="L694" i="1"/>
  <c r="M694" i="1"/>
  <c r="N694" i="1"/>
  <c r="O694" i="1"/>
  <c r="C695" i="1"/>
  <c r="D695" i="1"/>
  <c r="E695" i="1"/>
  <c r="F695" i="1"/>
  <c r="L695" i="1"/>
  <c r="M695" i="1"/>
  <c r="N695" i="1"/>
  <c r="O695" i="1"/>
  <c r="D696" i="1"/>
  <c r="E696" i="1"/>
  <c r="C696" i="1" s="1"/>
  <c r="F696" i="1"/>
  <c r="L696" i="1"/>
  <c r="M696" i="1"/>
  <c r="N696" i="1"/>
  <c r="O696" i="1"/>
  <c r="D697" i="1"/>
  <c r="E697" i="1"/>
  <c r="F697" i="1"/>
  <c r="L697" i="1"/>
  <c r="M697" i="1"/>
  <c r="N697" i="1"/>
  <c r="O697" i="1"/>
  <c r="D698" i="1"/>
  <c r="E698" i="1"/>
  <c r="F698" i="1"/>
  <c r="L698" i="1"/>
  <c r="M698" i="1"/>
  <c r="N698" i="1"/>
  <c r="O698" i="1"/>
  <c r="C699" i="1"/>
  <c r="D699" i="1"/>
  <c r="E699" i="1"/>
  <c r="F699" i="1"/>
  <c r="L699" i="1"/>
  <c r="M699" i="1"/>
  <c r="N699" i="1"/>
  <c r="O699" i="1"/>
  <c r="C700" i="1"/>
  <c r="D700" i="1"/>
  <c r="E700" i="1"/>
  <c r="F700" i="1"/>
  <c r="L700" i="1"/>
  <c r="M700" i="1"/>
  <c r="N700" i="1"/>
  <c r="O700" i="1"/>
  <c r="D701" i="1"/>
  <c r="E701" i="1"/>
  <c r="C701" i="1" s="1"/>
  <c r="F701" i="1"/>
  <c r="L701" i="1"/>
  <c r="M701" i="1"/>
  <c r="N701" i="1"/>
  <c r="O701" i="1"/>
  <c r="D702" i="1"/>
  <c r="E702" i="1"/>
  <c r="C702" i="1" s="1"/>
  <c r="F702" i="1"/>
  <c r="L702" i="1"/>
  <c r="M702" i="1"/>
  <c r="N702" i="1"/>
  <c r="O702" i="1"/>
  <c r="C703" i="1"/>
  <c r="D703" i="1"/>
  <c r="E703" i="1"/>
  <c r="F703" i="1"/>
  <c r="L703" i="1"/>
  <c r="M703" i="1"/>
  <c r="N703" i="1"/>
  <c r="O703" i="1"/>
  <c r="D704" i="1"/>
  <c r="E704" i="1"/>
  <c r="C704" i="1" s="1"/>
  <c r="F704" i="1"/>
  <c r="L704" i="1"/>
  <c r="M704" i="1"/>
  <c r="N704" i="1"/>
  <c r="O704" i="1"/>
  <c r="D705" i="1"/>
  <c r="E705" i="1"/>
  <c r="F705" i="1"/>
  <c r="L705" i="1"/>
  <c r="M705" i="1"/>
  <c r="N705" i="1"/>
  <c r="O705" i="1"/>
  <c r="D706" i="1"/>
  <c r="E706" i="1"/>
  <c r="F706" i="1"/>
  <c r="L706" i="1"/>
  <c r="M706" i="1"/>
  <c r="N706" i="1"/>
  <c r="O706" i="1"/>
  <c r="C707" i="1"/>
  <c r="D707" i="1"/>
  <c r="E707" i="1"/>
  <c r="F707" i="1"/>
  <c r="L707" i="1"/>
  <c r="M707" i="1"/>
  <c r="N707" i="1"/>
  <c r="O707" i="1"/>
  <c r="C708" i="1"/>
  <c r="D708" i="1"/>
  <c r="E708" i="1"/>
  <c r="F708" i="1"/>
  <c r="L708" i="1"/>
  <c r="M708" i="1"/>
  <c r="N708" i="1"/>
  <c r="O708" i="1"/>
  <c r="D709" i="1"/>
  <c r="E709" i="1"/>
  <c r="C709" i="1" s="1"/>
  <c r="F709" i="1"/>
  <c r="L709" i="1"/>
  <c r="M709" i="1"/>
  <c r="N709" i="1"/>
  <c r="O709" i="1"/>
  <c r="D710" i="1"/>
  <c r="E710" i="1"/>
  <c r="C710" i="1" s="1"/>
  <c r="F710" i="1"/>
  <c r="L710" i="1"/>
  <c r="M710" i="1"/>
  <c r="N710" i="1"/>
  <c r="O710" i="1"/>
  <c r="C711" i="1"/>
  <c r="D711" i="1"/>
  <c r="E711" i="1"/>
  <c r="F711" i="1"/>
  <c r="L711" i="1"/>
  <c r="M711" i="1"/>
  <c r="N711" i="1"/>
  <c r="O711" i="1"/>
  <c r="D712" i="1"/>
  <c r="E712" i="1"/>
  <c r="C712" i="1" s="1"/>
  <c r="F712" i="1"/>
  <c r="L712" i="1"/>
  <c r="M712" i="1"/>
  <c r="N712" i="1"/>
  <c r="O712" i="1"/>
  <c r="D713" i="1"/>
  <c r="E713" i="1"/>
  <c r="F713" i="1"/>
  <c r="L713" i="1"/>
  <c r="M713" i="1"/>
  <c r="N713" i="1"/>
  <c r="O713" i="1"/>
  <c r="D714" i="1"/>
  <c r="E714" i="1"/>
  <c r="F714" i="1"/>
  <c r="L714" i="1"/>
  <c r="M714" i="1"/>
  <c r="N714" i="1"/>
  <c r="O714" i="1"/>
  <c r="C715" i="1"/>
  <c r="D715" i="1"/>
  <c r="E715" i="1"/>
  <c r="F715" i="1"/>
  <c r="L715" i="1"/>
  <c r="M715" i="1"/>
  <c r="N715" i="1"/>
  <c r="O715" i="1"/>
  <c r="C716" i="1"/>
  <c r="D716" i="1"/>
  <c r="E716" i="1"/>
  <c r="F716" i="1"/>
  <c r="L716" i="1"/>
  <c r="M716" i="1"/>
  <c r="N716" i="1"/>
  <c r="O716" i="1"/>
  <c r="D717" i="1"/>
  <c r="E717" i="1"/>
  <c r="C717" i="1" s="1"/>
  <c r="F717" i="1"/>
  <c r="L717" i="1"/>
  <c r="M717" i="1"/>
  <c r="N717" i="1"/>
  <c r="O717" i="1"/>
  <c r="D718" i="1"/>
  <c r="E718" i="1"/>
  <c r="C718" i="1" s="1"/>
  <c r="F718" i="1"/>
  <c r="L718" i="1"/>
  <c r="M718" i="1"/>
  <c r="N718" i="1"/>
  <c r="O718" i="1"/>
  <c r="C719" i="1"/>
  <c r="D719" i="1"/>
  <c r="E719" i="1"/>
  <c r="F719" i="1"/>
  <c r="L719" i="1"/>
  <c r="M719" i="1"/>
  <c r="N719" i="1"/>
  <c r="O719" i="1"/>
  <c r="D720" i="1"/>
  <c r="E720" i="1"/>
  <c r="C720" i="1" s="1"/>
  <c r="F720" i="1"/>
  <c r="L720" i="1"/>
  <c r="M720" i="1"/>
  <c r="N720" i="1"/>
  <c r="O720" i="1"/>
  <c r="D721" i="1"/>
  <c r="E721" i="1"/>
  <c r="F721" i="1"/>
  <c r="L721" i="1"/>
  <c r="M721" i="1"/>
  <c r="N721" i="1"/>
  <c r="O721" i="1"/>
  <c r="D722" i="1"/>
  <c r="E722" i="1"/>
  <c r="F722" i="1"/>
  <c r="L722" i="1"/>
  <c r="M722" i="1"/>
  <c r="N722" i="1"/>
  <c r="O722" i="1"/>
  <c r="C723" i="1"/>
  <c r="D723" i="1"/>
  <c r="E723" i="1"/>
  <c r="F723" i="1"/>
  <c r="L723" i="1"/>
  <c r="M723" i="1"/>
  <c r="N723" i="1"/>
  <c r="O723" i="1"/>
  <c r="C724" i="1"/>
  <c r="D724" i="1"/>
  <c r="E724" i="1"/>
  <c r="F724" i="1"/>
  <c r="L724" i="1"/>
  <c r="M724" i="1"/>
  <c r="N724" i="1"/>
  <c r="O724" i="1"/>
  <c r="D725" i="1"/>
  <c r="E725" i="1"/>
  <c r="C725" i="1" s="1"/>
  <c r="F725" i="1"/>
  <c r="L725" i="1"/>
  <c r="M725" i="1"/>
  <c r="N725" i="1"/>
  <c r="O725" i="1"/>
  <c r="D726" i="1"/>
  <c r="E726" i="1"/>
  <c r="C726" i="1" s="1"/>
  <c r="F726" i="1"/>
  <c r="L726" i="1"/>
  <c r="M726" i="1"/>
  <c r="N726" i="1"/>
  <c r="O726" i="1"/>
  <c r="C727" i="1"/>
  <c r="D727" i="1"/>
  <c r="E727" i="1"/>
  <c r="F727" i="1"/>
  <c r="L727" i="1"/>
  <c r="M727" i="1"/>
  <c r="N727" i="1"/>
  <c r="O727" i="1"/>
  <c r="D728" i="1"/>
  <c r="E728" i="1"/>
  <c r="C728" i="1" s="1"/>
  <c r="F728" i="1"/>
  <c r="L728" i="1"/>
  <c r="M728" i="1"/>
  <c r="N728" i="1"/>
  <c r="O728" i="1"/>
  <c r="D729" i="1"/>
  <c r="E729" i="1"/>
  <c r="F729" i="1"/>
  <c r="L729" i="1"/>
  <c r="M729" i="1"/>
  <c r="N729" i="1"/>
  <c r="O729" i="1"/>
  <c r="D730" i="1"/>
  <c r="E730" i="1"/>
  <c r="F730" i="1"/>
  <c r="L730" i="1"/>
  <c r="M730" i="1"/>
  <c r="N730" i="1"/>
  <c r="O730" i="1"/>
  <c r="C731" i="1"/>
  <c r="D731" i="1"/>
  <c r="E731" i="1"/>
  <c r="F731" i="1"/>
  <c r="L731" i="1"/>
  <c r="M731" i="1"/>
  <c r="N731" i="1"/>
  <c r="O731" i="1"/>
  <c r="C732" i="1"/>
  <c r="D732" i="1"/>
  <c r="E732" i="1"/>
  <c r="F732" i="1"/>
  <c r="L732" i="1"/>
  <c r="M732" i="1"/>
  <c r="N732" i="1"/>
  <c r="O732" i="1"/>
  <c r="D733" i="1"/>
  <c r="E733" i="1"/>
  <c r="C733" i="1" s="1"/>
  <c r="F733" i="1"/>
  <c r="L733" i="1"/>
  <c r="M733" i="1"/>
  <c r="N733" i="1"/>
  <c r="O733" i="1"/>
  <c r="D734" i="1"/>
  <c r="E734" i="1"/>
  <c r="C734" i="1" s="1"/>
  <c r="F734" i="1"/>
  <c r="L734" i="1"/>
  <c r="M734" i="1"/>
  <c r="N734" i="1"/>
  <c r="O734" i="1"/>
  <c r="C735" i="1"/>
  <c r="D735" i="1"/>
  <c r="E735" i="1"/>
  <c r="F735" i="1"/>
  <c r="L735" i="1"/>
  <c r="M735" i="1"/>
  <c r="N735" i="1"/>
  <c r="O735" i="1"/>
  <c r="D736" i="1"/>
  <c r="E736" i="1"/>
  <c r="C736" i="1" s="1"/>
  <c r="F736" i="1"/>
  <c r="L736" i="1"/>
  <c r="M736" i="1"/>
  <c r="N736" i="1"/>
  <c r="O736" i="1"/>
  <c r="D737" i="1"/>
  <c r="E737" i="1"/>
  <c r="F737" i="1"/>
  <c r="L737" i="1"/>
  <c r="M737" i="1"/>
  <c r="N737" i="1"/>
  <c r="O737" i="1"/>
  <c r="D738" i="1"/>
  <c r="E738" i="1"/>
  <c r="F738" i="1"/>
  <c r="L738" i="1"/>
  <c r="M738" i="1"/>
  <c r="N738" i="1"/>
  <c r="O738" i="1"/>
  <c r="C739" i="1"/>
  <c r="D739" i="1"/>
  <c r="E739" i="1"/>
  <c r="F739" i="1"/>
  <c r="L739" i="1"/>
  <c r="M739" i="1"/>
  <c r="N739" i="1"/>
  <c r="O739" i="1"/>
  <c r="C740" i="1"/>
  <c r="D740" i="1"/>
  <c r="E740" i="1"/>
  <c r="F740" i="1"/>
  <c r="L740" i="1"/>
  <c r="M740" i="1"/>
  <c r="N740" i="1"/>
  <c r="O740" i="1"/>
  <c r="D741" i="1"/>
  <c r="E741" i="1"/>
  <c r="C741" i="1" s="1"/>
  <c r="F741" i="1"/>
  <c r="L741" i="1"/>
  <c r="M741" i="1"/>
  <c r="N741" i="1"/>
  <c r="O741" i="1"/>
  <c r="D742" i="1"/>
  <c r="E742" i="1"/>
  <c r="C742" i="1" s="1"/>
  <c r="F742" i="1"/>
  <c r="L742" i="1"/>
  <c r="M742" i="1"/>
  <c r="N742" i="1"/>
  <c r="O742" i="1"/>
  <c r="C743" i="1"/>
  <c r="D743" i="1"/>
  <c r="E743" i="1"/>
  <c r="F743" i="1"/>
  <c r="L743" i="1"/>
  <c r="M743" i="1"/>
  <c r="N743" i="1"/>
  <c r="O743" i="1"/>
  <c r="D744" i="1"/>
  <c r="E744" i="1"/>
  <c r="C744" i="1" s="1"/>
  <c r="F744" i="1"/>
  <c r="L744" i="1"/>
  <c r="M744" i="1"/>
  <c r="N744" i="1"/>
  <c r="O744" i="1"/>
  <c r="D745" i="1"/>
  <c r="E745" i="1"/>
  <c r="F745" i="1"/>
  <c r="L745" i="1"/>
  <c r="M745" i="1"/>
  <c r="N745" i="1"/>
  <c r="O745" i="1"/>
  <c r="D746" i="1"/>
  <c r="E746" i="1"/>
  <c r="F746" i="1"/>
  <c r="L746" i="1"/>
  <c r="M746" i="1"/>
  <c r="N746" i="1"/>
  <c r="O746" i="1"/>
  <c r="C747" i="1"/>
  <c r="D747" i="1"/>
  <c r="E747" i="1"/>
  <c r="F747" i="1"/>
  <c r="L747" i="1"/>
  <c r="M747" i="1"/>
  <c r="N747" i="1"/>
  <c r="O747" i="1"/>
  <c r="C748" i="1"/>
  <c r="D748" i="1"/>
  <c r="E748" i="1"/>
  <c r="F748" i="1"/>
  <c r="L748" i="1"/>
  <c r="M748" i="1"/>
  <c r="N748" i="1"/>
  <c r="O748" i="1"/>
  <c r="D749" i="1"/>
  <c r="E749" i="1"/>
  <c r="C749" i="1" s="1"/>
  <c r="F749" i="1"/>
  <c r="L749" i="1"/>
  <c r="M749" i="1"/>
  <c r="N749" i="1"/>
  <c r="O749" i="1"/>
  <c r="D750" i="1"/>
  <c r="E750" i="1"/>
  <c r="C750" i="1" s="1"/>
  <c r="F750" i="1"/>
  <c r="L750" i="1"/>
  <c r="M750" i="1"/>
  <c r="N750" i="1"/>
  <c r="O750" i="1"/>
  <c r="C751" i="1"/>
  <c r="D751" i="1"/>
  <c r="E751" i="1"/>
  <c r="F751" i="1"/>
  <c r="L751" i="1"/>
  <c r="M751" i="1"/>
  <c r="N751" i="1"/>
  <c r="O751" i="1"/>
  <c r="D752" i="1"/>
  <c r="E752" i="1"/>
  <c r="C752" i="1" s="1"/>
  <c r="F752" i="1"/>
  <c r="L752" i="1"/>
  <c r="M752" i="1"/>
  <c r="N752" i="1"/>
  <c r="O752" i="1"/>
  <c r="D753" i="1"/>
  <c r="E753" i="1"/>
  <c r="F753" i="1"/>
  <c r="L753" i="1"/>
  <c r="M753" i="1"/>
  <c r="N753" i="1"/>
  <c r="O753" i="1"/>
  <c r="D754" i="1"/>
  <c r="E754" i="1"/>
  <c r="F754" i="1"/>
  <c r="L754" i="1"/>
  <c r="M754" i="1"/>
  <c r="N754" i="1"/>
  <c r="O754" i="1"/>
  <c r="C755" i="1"/>
  <c r="D755" i="1"/>
  <c r="E755" i="1"/>
  <c r="F755" i="1"/>
  <c r="L755" i="1"/>
  <c r="M755" i="1"/>
  <c r="N755" i="1"/>
  <c r="O755" i="1"/>
  <c r="C756" i="1"/>
  <c r="D756" i="1"/>
  <c r="E756" i="1"/>
  <c r="F756" i="1"/>
  <c r="L756" i="1"/>
  <c r="M756" i="1"/>
  <c r="N756" i="1"/>
  <c r="O756" i="1"/>
  <c r="D757" i="1"/>
  <c r="E757" i="1"/>
  <c r="C757" i="1" s="1"/>
  <c r="F757" i="1"/>
  <c r="L757" i="1"/>
  <c r="M757" i="1"/>
  <c r="N757" i="1"/>
  <c r="O757" i="1"/>
  <c r="D758" i="1"/>
  <c r="E758" i="1"/>
  <c r="C758" i="1" s="1"/>
  <c r="F758" i="1"/>
  <c r="L758" i="1"/>
  <c r="M758" i="1"/>
  <c r="N758" i="1"/>
  <c r="O758" i="1"/>
  <c r="C759" i="1"/>
  <c r="D759" i="1"/>
  <c r="E759" i="1"/>
  <c r="F759" i="1"/>
  <c r="L759" i="1"/>
  <c r="M759" i="1"/>
  <c r="N759" i="1"/>
  <c r="O759" i="1"/>
  <c r="D760" i="1"/>
  <c r="E760" i="1"/>
  <c r="C760" i="1" s="1"/>
  <c r="F760" i="1"/>
  <c r="L760" i="1"/>
  <c r="M760" i="1"/>
  <c r="N760" i="1"/>
  <c r="O760" i="1"/>
  <c r="D761" i="1"/>
  <c r="E761" i="1"/>
  <c r="F761" i="1"/>
  <c r="L761" i="1"/>
  <c r="M761" i="1"/>
  <c r="N761" i="1"/>
  <c r="O761" i="1"/>
  <c r="C762" i="1"/>
  <c r="D762" i="1"/>
  <c r="E762" i="1"/>
  <c r="F762" i="1"/>
  <c r="L762" i="1"/>
  <c r="M762" i="1"/>
  <c r="N762" i="1"/>
  <c r="O762" i="1"/>
  <c r="C763" i="1"/>
  <c r="D763" i="1"/>
  <c r="E763" i="1"/>
  <c r="F763" i="1"/>
  <c r="L763" i="1"/>
  <c r="M763" i="1"/>
  <c r="N763" i="1"/>
  <c r="O763" i="1"/>
  <c r="C764" i="1"/>
  <c r="D764" i="1"/>
  <c r="E764" i="1"/>
  <c r="F764" i="1"/>
  <c r="L764" i="1"/>
  <c r="M764" i="1"/>
  <c r="N764" i="1"/>
  <c r="O764" i="1"/>
  <c r="D765" i="1"/>
  <c r="E765" i="1"/>
  <c r="C765" i="1" s="1"/>
  <c r="F765" i="1"/>
  <c r="L765" i="1"/>
  <c r="M765" i="1"/>
  <c r="N765" i="1"/>
  <c r="O765" i="1"/>
  <c r="D766" i="1"/>
  <c r="E766" i="1"/>
  <c r="C766" i="1" s="1"/>
  <c r="F766" i="1"/>
  <c r="L766" i="1"/>
  <c r="M766" i="1"/>
  <c r="N766" i="1"/>
  <c r="O766" i="1"/>
  <c r="C767" i="1"/>
  <c r="D767" i="1"/>
  <c r="E767" i="1"/>
  <c r="F767" i="1"/>
  <c r="L767" i="1"/>
  <c r="M767" i="1"/>
  <c r="N767" i="1"/>
  <c r="O767" i="1"/>
  <c r="D768" i="1"/>
  <c r="E768" i="1"/>
  <c r="C768" i="1" s="1"/>
  <c r="F768" i="1"/>
  <c r="L768" i="1"/>
  <c r="M768" i="1"/>
  <c r="N768" i="1"/>
  <c r="O768" i="1"/>
  <c r="D769" i="1"/>
  <c r="E769" i="1"/>
  <c r="F769" i="1"/>
  <c r="L769" i="1"/>
  <c r="M769" i="1"/>
  <c r="N769" i="1"/>
  <c r="O769" i="1"/>
  <c r="D770" i="1"/>
  <c r="E770" i="1"/>
  <c r="F770" i="1"/>
  <c r="L770" i="1"/>
  <c r="M770" i="1"/>
  <c r="N770" i="1"/>
  <c r="O770" i="1"/>
  <c r="D771" i="1"/>
  <c r="E771" i="1"/>
  <c r="F771" i="1"/>
  <c r="L771" i="1"/>
  <c r="M771" i="1"/>
  <c r="N771" i="1"/>
  <c r="O771" i="1"/>
  <c r="C772" i="1"/>
  <c r="D772" i="1"/>
  <c r="E772" i="1"/>
  <c r="F772" i="1"/>
  <c r="L772" i="1"/>
  <c r="M772" i="1"/>
  <c r="N772" i="1"/>
  <c r="O772" i="1"/>
  <c r="D773" i="1"/>
  <c r="E773" i="1"/>
  <c r="F773" i="1"/>
  <c r="L773" i="1"/>
  <c r="M773" i="1"/>
  <c r="N773" i="1"/>
  <c r="O773" i="1"/>
  <c r="D774" i="1"/>
  <c r="E774" i="1"/>
  <c r="C774" i="1" s="1"/>
  <c r="F774" i="1"/>
  <c r="L774" i="1"/>
  <c r="M774" i="1"/>
  <c r="N774" i="1"/>
  <c r="O774" i="1"/>
  <c r="D775" i="1"/>
  <c r="E775" i="1"/>
  <c r="F775" i="1"/>
  <c r="L775" i="1"/>
  <c r="M775" i="1"/>
  <c r="N775" i="1"/>
  <c r="O775" i="1"/>
  <c r="D776" i="1"/>
  <c r="E776" i="1"/>
  <c r="C776" i="1" s="1"/>
  <c r="F776" i="1"/>
  <c r="L776" i="1"/>
  <c r="M776" i="1"/>
  <c r="N776" i="1"/>
  <c r="O776" i="1"/>
  <c r="D777" i="1"/>
  <c r="E777" i="1"/>
  <c r="F777" i="1"/>
  <c r="L777" i="1"/>
  <c r="M777" i="1"/>
  <c r="N777" i="1"/>
  <c r="O777" i="1"/>
  <c r="C778" i="1"/>
  <c r="D778" i="1"/>
  <c r="E778" i="1"/>
  <c r="F778" i="1"/>
  <c r="L778" i="1"/>
  <c r="M778" i="1"/>
  <c r="N778" i="1"/>
  <c r="O778" i="1"/>
  <c r="C779" i="1"/>
  <c r="D779" i="1"/>
  <c r="E779" i="1"/>
  <c r="F779" i="1"/>
  <c r="L779" i="1"/>
  <c r="M779" i="1"/>
  <c r="N779" i="1"/>
  <c r="O779" i="1"/>
  <c r="C780" i="1"/>
  <c r="D780" i="1"/>
  <c r="E780" i="1"/>
  <c r="F780" i="1"/>
  <c r="L780" i="1"/>
  <c r="M780" i="1"/>
  <c r="N780" i="1"/>
  <c r="O780" i="1"/>
  <c r="D781" i="1"/>
  <c r="E781" i="1"/>
  <c r="C781" i="1" s="1"/>
  <c r="F781" i="1"/>
  <c r="L781" i="1"/>
  <c r="M781" i="1"/>
  <c r="N781" i="1"/>
  <c r="O781" i="1"/>
  <c r="D782" i="1"/>
  <c r="E782" i="1"/>
  <c r="C782" i="1" s="1"/>
  <c r="F782" i="1"/>
  <c r="L782" i="1"/>
  <c r="M782" i="1"/>
  <c r="N782" i="1"/>
  <c r="O782" i="1"/>
  <c r="D783" i="1"/>
  <c r="E783" i="1"/>
  <c r="F783" i="1"/>
  <c r="L783" i="1"/>
  <c r="M783" i="1"/>
  <c r="N783" i="1"/>
  <c r="O783" i="1"/>
  <c r="D784" i="1"/>
  <c r="E784" i="1"/>
  <c r="C784" i="1" s="1"/>
  <c r="F784" i="1"/>
  <c r="L784" i="1"/>
  <c r="M784" i="1"/>
  <c r="N784" i="1"/>
  <c r="O784" i="1"/>
  <c r="D785" i="1"/>
  <c r="E785" i="1"/>
  <c r="F785" i="1"/>
  <c r="L785" i="1"/>
  <c r="M785" i="1"/>
  <c r="N785" i="1"/>
  <c r="O785" i="1"/>
  <c r="D786" i="1"/>
  <c r="E786" i="1"/>
  <c r="C786" i="1" s="1"/>
  <c r="F786" i="1"/>
  <c r="L786" i="1"/>
  <c r="M786" i="1"/>
  <c r="N786" i="1"/>
  <c r="O786" i="1"/>
  <c r="C787" i="1"/>
  <c r="D787" i="1"/>
  <c r="E787" i="1"/>
  <c r="F787" i="1"/>
  <c r="L787" i="1"/>
  <c r="M787" i="1"/>
  <c r="N787" i="1"/>
  <c r="O787" i="1"/>
  <c r="C788" i="1"/>
  <c r="D788" i="1"/>
  <c r="E788" i="1"/>
  <c r="F788" i="1"/>
  <c r="L788" i="1"/>
  <c r="M788" i="1"/>
  <c r="N788" i="1"/>
  <c r="O788" i="1"/>
  <c r="D789" i="1"/>
  <c r="E789" i="1"/>
  <c r="F789" i="1"/>
  <c r="L789" i="1"/>
  <c r="M789" i="1"/>
  <c r="N789" i="1"/>
  <c r="O789" i="1"/>
  <c r="D790" i="1"/>
  <c r="E790" i="1"/>
  <c r="C790" i="1" s="1"/>
  <c r="F790" i="1"/>
  <c r="L790" i="1"/>
  <c r="M790" i="1"/>
  <c r="N790" i="1"/>
  <c r="O790" i="1"/>
  <c r="D791" i="1"/>
  <c r="E791" i="1"/>
  <c r="F791" i="1"/>
  <c r="L791" i="1"/>
  <c r="M791" i="1"/>
  <c r="N791" i="1"/>
  <c r="O791" i="1"/>
  <c r="D792" i="1"/>
  <c r="E792" i="1"/>
  <c r="C792" i="1" s="1"/>
  <c r="F792" i="1"/>
  <c r="L792" i="1"/>
  <c r="M792" i="1"/>
  <c r="N792" i="1"/>
  <c r="O792" i="1"/>
  <c r="C793" i="1"/>
  <c r="D793" i="1"/>
  <c r="E793" i="1"/>
  <c r="F793" i="1"/>
  <c r="L793" i="1"/>
  <c r="M793" i="1"/>
  <c r="N793" i="1"/>
  <c r="O793" i="1"/>
  <c r="C794" i="1"/>
  <c r="D794" i="1"/>
  <c r="E794" i="1"/>
  <c r="F794" i="1"/>
  <c r="L794" i="1"/>
  <c r="M794" i="1"/>
  <c r="N794" i="1"/>
  <c r="O794" i="1"/>
  <c r="C795" i="1"/>
  <c r="D795" i="1"/>
  <c r="E795" i="1"/>
  <c r="F795" i="1"/>
  <c r="L795" i="1"/>
  <c r="M795" i="1"/>
  <c r="N795" i="1"/>
  <c r="O795" i="1"/>
  <c r="C796" i="1"/>
  <c r="D796" i="1"/>
  <c r="E796" i="1"/>
  <c r="F796" i="1"/>
  <c r="L796" i="1"/>
  <c r="M796" i="1"/>
  <c r="N796" i="1"/>
  <c r="O796" i="1"/>
  <c r="D797" i="1"/>
  <c r="E797" i="1"/>
  <c r="C797" i="1" s="1"/>
  <c r="F797" i="1"/>
  <c r="L797" i="1"/>
  <c r="M797" i="1"/>
  <c r="N797" i="1"/>
  <c r="O797" i="1"/>
  <c r="D798" i="1"/>
  <c r="E798" i="1"/>
  <c r="C798" i="1" s="1"/>
  <c r="F798" i="1"/>
  <c r="L798" i="1"/>
  <c r="M798" i="1"/>
  <c r="N798" i="1"/>
  <c r="O798" i="1"/>
  <c r="D799" i="1"/>
  <c r="E799" i="1"/>
  <c r="F799" i="1"/>
  <c r="L799" i="1"/>
  <c r="M799" i="1"/>
  <c r="N799" i="1"/>
  <c r="O799" i="1"/>
  <c r="C800" i="1"/>
  <c r="D800" i="1"/>
  <c r="E800" i="1"/>
  <c r="F800" i="1"/>
  <c r="L800" i="1"/>
  <c r="M800" i="1"/>
  <c r="N800" i="1"/>
  <c r="O800" i="1"/>
  <c r="D801" i="1"/>
  <c r="E801" i="1"/>
  <c r="C801" i="1" s="1"/>
  <c r="F801" i="1"/>
  <c r="L801" i="1"/>
  <c r="M801" i="1"/>
  <c r="N801" i="1"/>
  <c r="O801" i="1"/>
  <c r="D802" i="1"/>
  <c r="E802" i="1"/>
  <c r="F802" i="1"/>
  <c r="L802" i="1"/>
  <c r="M802" i="1"/>
  <c r="N802" i="1"/>
  <c r="O802" i="1"/>
  <c r="D803" i="1"/>
  <c r="E803" i="1"/>
  <c r="C803" i="1" s="1"/>
  <c r="F803" i="1"/>
  <c r="L803" i="1"/>
  <c r="M803" i="1"/>
  <c r="N803" i="1"/>
  <c r="O803" i="1"/>
  <c r="C804" i="1"/>
  <c r="D804" i="1"/>
  <c r="E804" i="1"/>
  <c r="F804" i="1"/>
  <c r="L804" i="1"/>
  <c r="M804" i="1"/>
  <c r="N804" i="1"/>
  <c r="O804" i="1"/>
  <c r="C805" i="1"/>
  <c r="D805" i="1"/>
  <c r="E805" i="1"/>
  <c r="F805" i="1"/>
  <c r="L805" i="1"/>
  <c r="M805" i="1"/>
  <c r="N805" i="1"/>
  <c r="O805" i="1"/>
  <c r="D806" i="1"/>
  <c r="E806" i="1"/>
  <c r="C806" i="1" s="1"/>
  <c r="F806" i="1"/>
  <c r="L806" i="1"/>
  <c r="M806" i="1"/>
  <c r="N806" i="1"/>
  <c r="O806" i="1"/>
  <c r="D807" i="1"/>
  <c r="E807" i="1"/>
  <c r="F807" i="1"/>
  <c r="L807" i="1"/>
  <c r="M807" i="1"/>
  <c r="N807" i="1"/>
  <c r="O807" i="1"/>
  <c r="C808" i="1"/>
  <c r="D808" i="1"/>
  <c r="E808" i="1"/>
  <c r="F808" i="1"/>
  <c r="L808" i="1"/>
  <c r="M808" i="1"/>
  <c r="N808" i="1"/>
  <c r="O808" i="1"/>
  <c r="D809" i="1"/>
  <c r="E809" i="1"/>
  <c r="C809" i="1" s="1"/>
  <c r="F809" i="1"/>
  <c r="L809" i="1"/>
  <c r="M809" i="1"/>
  <c r="N809" i="1"/>
  <c r="O809" i="1"/>
  <c r="D810" i="1"/>
  <c r="E810" i="1"/>
  <c r="F810" i="1"/>
  <c r="L810" i="1"/>
  <c r="M810" i="1"/>
  <c r="N810" i="1"/>
  <c r="O810" i="1"/>
  <c r="D811" i="1"/>
  <c r="E811" i="1"/>
  <c r="C811" i="1" s="1"/>
  <c r="F811" i="1"/>
  <c r="L811" i="1"/>
  <c r="M811" i="1"/>
  <c r="N811" i="1"/>
  <c r="O811" i="1"/>
  <c r="C812" i="1"/>
  <c r="D812" i="1"/>
  <c r="E812" i="1"/>
  <c r="F812" i="1"/>
  <c r="L812" i="1"/>
  <c r="M812" i="1"/>
  <c r="N812" i="1"/>
  <c r="O812" i="1"/>
  <c r="C813" i="1"/>
  <c r="D813" i="1"/>
  <c r="E813" i="1"/>
  <c r="F813" i="1"/>
  <c r="L813" i="1"/>
  <c r="M813" i="1"/>
  <c r="N813" i="1"/>
  <c r="O813" i="1"/>
  <c r="D814" i="1"/>
  <c r="E814" i="1"/>
  <c r="C814" i="1" s="1"/>
  <c r="F814" i="1"/>
  <c r="L814" i="1"/>
  <c r="M814" i="1"/>
  <c r="N814" i="1"/>
  <c r="O814" i="1"/>
  <c r="D815" i="1"/>
  <c r="E815" i="1"/>
  <c r="F815" i="1"/>
  <c r="L815" i="1"/>
  <c r="M815" i="1"/>
  <c r="N815" i="1"/>
  <c r="O815" i="1"/>
  <c r="C816" i="1"/>
  <c r="D816" i="1"/>
  <c r="E816" i="1"/>
  <c r="F816" i="1"/>
  <c r="L816" i="1"/>
  <c r="M816" i="1"/>
  <c r="N816" i="1"/>
  <c r="O816" i="1"/>
  <c r="D817" i="1"/>
  <c r="E817" i="1"/>
  <c r="C817" i="1" s="1"/>
  <c r="F817" i="1"/>
  <c r="L817" i="1"/>
  <c r="M817" i="1"/>
  <c r="N817" i="1"/>
  <c r="O817" i="1"/>
  <c r="D818" i="1"/>
  <c r="E818" i="1"/>
  <c r="F818" i="1"/>
  <c r="L818" i="1"/>
  <c r="M818" i="1"/>
  <c r="N818" i="1"/>
  <c r="O818" i="1"/>
  <c r="D819" i="1"/>
  <c r="E819" i="1"/>
  <c r="C819" i="1" s="1"/>
  <c r="F819" i="1"/>
  <c r="L819" i="1"/>
  <c r="M819" i="1"/>
  <c r="N819" i="1"/>
  <c r="O819" i="1"/>
  <c r="C820" i="1"/>
  <c r="D820" i="1"/>
  <c r="E820" i="1"/>
  <c r="F820" i="1"/>
  <c r="L820" i="1"/>
  <c r="M820" i="1"/>
  <c r="N820" i="1"/>
  <c r="O820" i="1"/>
  <c r="C821" i="1"/>
  <c r="D821" i="1"/>
  <c r="E821" i="1"/>
  <c r="F821" i="1"/>
  <c r="L821" i="1"/>
  <c r="M821" i="1"/>
  <c r="N821" i="1"/>
  <c r="O821" i="1"/>
  <c r="D822" i="1"/>
  <c r="E822" i="1"/>
  <c r="C822" i="1" s="1"/>
  <c r="F822" i="1"/>
  <c r="L822" i="1"/>
  <c r="M822" i="1"/>
  <c r="N822" i="1"/>
  <c r="O822" i="1"/>
  <c r="D823" i="1"/>
  <c r="E823" i="1"/>
  <c r="F823" i="1"/>
  <c r="L823" i="1"/>
  <c r="M823" i="1"/>
  <c r="N823" i="1"/>
  <c r="O823" i="1"/>
  <c r="C824" i="1"/>
  <c r="D824" i="1"/>
  <c r="E824" i="1"/>
  <c r="F824" i="1"/>
  <c r="L824" i="1"/>
  <c r="M824" i="1"/>
  <c r="N824" i="1"/>
  <c r="O824" i="1"/>
  <c r="D825" i="1"/>
  <c r="E825" i="1"/>
  <c r="C825" i="1" s="1"/>
  <c r="F825" i="1"/>
  <c r="L825" i="1"/>
  <c r="M825" i="1"/>
  <c r="N825" i="1"/>
  <c r="O825" i="1"/>
  <c r="D826" i="1"/>
  <c r="E826" i="1"/>
  <c r="F826" i="1"/>
  <c r="L826" i="1"/>
  <c r="M826" i="1"/>
  <c r="N826" i="1"/>
  <c r="O826" i="1"/>
  <c r="D827" i="1"/>
  <c r="E827" i="1"/>
  <c r="C827" i="1" s="1"/>
  <c r="F827" i="1"/>
  <c r="L827" i="1"/>
  <c r="M827" i="1"/>
  <c r="N827" i="1"/>
  <c r="O827" i="1"/>
  <c r="C828" i="1"/>
  <c r="D828" i="1"/>
  <c r="E828" i="1"/>
  <c r="F828" i="1"/>
  <c r="L828" i="1"/>
  <c r="M828" i="1"/>
  <c r="N828" i="1"/>
  <c r="O828" i="1"/>
  <c r="C829" i="1"/>
  <c r="D829" i="1"/>
  <c r="E829" i="1"/>
  <c r="F829" i="1"/>
  <c r="L829" i="1"/>
  <c r="M829" i="1"/>
  <c r="N829" i="1"/>
  <c r="O829" i="1"/>
  <c r="D830" i="1"/>
  <c r="E830" i="1"/>
  <c r="C830" i="1" s="1"/>
  <c r="F830" i="1"/>
  <c r="L830" i="1"/>
  <c r="M830" i="1"/>
  <c r="N830" i="1"/>
  <c r="O830" i="1"/>
  <c r="D831" i="1"/>
  <c r="E831" i="1"/>
  <c r="C831" i="1" s="1"/>
  <c r="F831" i="1"/>
  <c r="L831" i="1"/>
  <c r="M831" i="1"/>
  <c r="N831" i="1"/>
  <c r="O831" i="1"/>
  <c r="C832" i="1"/>
  <c r="D832" i="1"/>
  <c r="E832" i="1"/>
  <c r="F832" i="1"/>
  <c r="L832" i="1"/>
  <c r="M832" i="1"/>
  <c r="N832" i="1"/>
  <c r="O832" i="1"/>
  <c r="D833" i="1"/>
  <c r="E833" i="1"/>
  <c r="C833" i="1" s="1"/>
  <c r="F833" i="1"/>
  <c r="L833" i="1"/>
  <c r="M833" i="1"/>
  <c r="N833" i="1"/>
  <c r="O833" i="1"/>
  <c r="D834" i="1"/>
  <c r="E834" i="1"/>
  <c r="F834" i="1"/>
  <c r="L834" i="1"/>
  <c r="M834" i="1"/>
  <c r="N834" i="1"/>
  <c r="O834" i="1"/>
  <c r="C835" i="1"/>
  <c r="D835" i="1"/>
  <c r="E835" i="1"/>
  <c r="F835" i="1"/>
  <c r="L835" i="1"/>
  <c r="M835" i="1"/>
  <c r="N835" i="1"/>
  <c r="O835" i="1"/>
  <c r="C836" i="1"/>
  <c r="D836" i="1"/>
  <c r="E836" i="1"/>
  <c r="F836" i="1"/>
  <c r="L836" i="1"/>
  <c r="M836" i="1"/>
  <c r="N836" i="1"/>
  <c r="O836" i="1"/>
  <c r="C837" i="1"/>
  <c r="D837" i="1"/>
  <c r="E837" i="1"/>
  <c r="F837" i="1"/>
  <c r="L837" i="1"/>
  <c r="M837" i="1"/>
  <c r="N837" i="1"/>
  <c r="O837" i="1"/>
  <c r="D838" i="1"/>
  <c r="E838" i="1"/>
  <c r="C838" i="1" s="1"/>
  <c r="F838" i="1"/>
  <c r="L838" i="1"/>
  <c r="M838" i="1"/>
  <c r="N838" i="1"/>
  <c r="O838" i="1"/>
  <c r="D839" i="1"/>
  <c r="E839" i="1"/>
  <c r="C839" i="1" s="1"/>
  <c r="F839" i="1"/>
  <c r="L839" i="1"/>
  <c r="M839" i="1"/>
  <c r="N839" i="1"/>
  <c r="O839" i="1"/>
  <c r="C840" i="1"/>
  <c r="D840" i="1"/>
  <c r="E840" i="1"/>
  <c r="F840" i="1"/>
  <c r="L840" i="1"/>
  <c r="M840" i="1"/>
  <c r="N840" i="1"/>
  <c r="O840" i="1"/>
  <c r="D841" i="1"/>
  <c r="E841" i="1"/>
  <c r="C841" i="1" s="1"/>
  <c r="F841" i="1"/>
  <c r="L841" i="1"/>
  <c r="M841" i="1"/>
  <c r="N841" i="1"/>
  <c r="O841" i="1"/>
  <c r="D842" i="1"/>
  <c r="E842" i="1"/>
  <c r="F842" i="1"/>
  <c r="L842" i="1"/>
  <c r="M842" i="1"/>
  <c r="N842" i="1"/>
  <c r="O842" i="1"/>
  <c r="C843" i="1"/>
  <c r="D843" i="1"/>
  <c r="E843" i="1"/>
  <c r="F843" i="1"/>
  <c r="L843" i="1"/>
  <c r="M843" i="1"/>
  <c r="N843" i="1"/>
  <c r="O843" i="1"/>
  <c r="C844" i="1"/>
  <c r="D844" i="1"/>
  <c r="E844" i="1"/>
  <c r="F844" i="1"/>
  <c r="L844" i="1"/>
  <c r="M844" i="1"/>
  <c r="N844" i="1"/>
  <c r="O844" i="1"/>
  <c r="C845" i="1"/>
  <c r="D845" i="1"/>
  <c r="E845" i="1"/>
  <c r="F845" i="1"/>
  <c r="L845" i="1"/>
  <c r="M845" i="1"/>
  <c r="N845" i="1"/>
  <c r="O845" i="1"/>
  <c r="D846" i="1"/>
  <c r="E846" i="1"/>
  <c r="C846" i="1" s="1"/>
  <c r="F846" i="1"/>
  <c r="L846" i="1"/>
  <c r="M846" i="1"/>
  <c r="N846" i="1"/>
  <c r="O846" i="1"/>
  <c r="D847" i="1"/>
  <c r="E847" i="1"/>
  <c r="C847" i="1" s="1"/>
  <c r="F847" i="1"/>
  <c r="L847" i="1"/>
  <c r="M847" i="1"/>
  <c r="N847" i="1"/>
  <c r="O847" i="1"/>
  <c r="C848" i="1"/>
  <c r="D848" i="1"/>
  <c r="E848" i="1"/>
  <c r="F848" i="1"/>
  <c r="L848" i="1"/>
  <c r="M848" i="1"/>
  <c r="N848" i="1"/>
  <c r="O848" i="1"/>
  <c r="D849" i="1"/>
  <c r="E849" i="1"/>
  <c r="C849" i="1" s="1"/>
  <c r="F849" i="1"/>
  <c r="L849" i="1"/>
  <c r="M849" i="1"/>
  <c r="N849" i="1"/>
  <c r="O849" i="1"/>
  <c r="D850" i="1"/>
  <c r="E850" i="1"/>
  <c r="F850" i="1"/>
  <c r="L850" i="1"/>
  <c r="M850" i="1"/>
  <c r="N850" i="1"/>
  <c r="O850" i="1"/>
  <c r="C851" i="1"/>
  <c r="D851" i="1"/>
  <c r="E851" i="1"/>
  <c r="F851" i="1"/>
  <c r="L851" i="1"/>
  <c r="M851" i="1"/>
  <c r="N851" i="1"/>
  <c r="O851" i="1"/>
  <c r="C852" i="1"/>
  <c r="D852" i="1"/>
  <c r="E852" i="1"/>
  <c r="F852" i="1"/>
  <c r="L852" i="1"/>
  <c r="M852" i="1"/>
  <c r="N852" i="1"/>
  <c r="O852" i="1"/>
  <c r="C853" i="1"/>
  <c r="D853" i="1"/>
  <c r="E853" i="1"/>
  <c r="F853" i="1"/>
  <c r="L853" i="1"/>
  <c r="M853" i="1"/>
  <c r="N853" i="1"/>
  <c r="O853" i="1"/>
  <c r="D854" i="1"/>
  <c r="E854" i="1"/>
  <c r="C854" i="1" s="1"/>
  <c r="F854" i="1"/>
  <c r="L854" i="1"/>
  <c r="M854" i="1"/>
  <c r="N854" i="1"/>
  <c r="O854" i="1"/>
  <c r="C855" i="1"/>
  <c r="D855" i="1"/>
  <c r="E855" i="1"/>
  <c r="F855" i="1"/>
  <c r="L855" i="1"/>
  <c r="M855" i="1"/>
  <c r="N855" i="1"/>
  <c r="O855" i="1"/>
  <c r="C856" i="1"/>
  <c r="D856" i="1"/>
  <c r="E856" i="1"/>
  <c r="F856" i="1"/>
  <c r="L856" i="1"/>
  <c r="M856" i="1"/>
  <c r="N856" i="1"/>
  <c r="O856" i="1"/>
  <c r="D857" i="1"/>
  <c r="E857" i="1"/>
  <c r="F857" i="1"/>
  <c r="L857" i="1"/>
  <c r="M857" i="1"/>
  <c r="N857" i="1"/>
  <c r="O857" i="1"/>
  <c r="D858" i="1"/>
  <c r="E858" i="1"/>
  <c r="F858" i="1"/>
  <c r="L858" i="1"/>
  <c r="M858" i="1"/>
  <c r="N858" i="1"/>
  <c r="O858" i="1"/>
  <c r="C859" i="1"/>
  <c r="D859" i="1"/>
  <c r="E859" i="1"/>
  <c r="F859" i="1"/>
  <c r="L859" i="1"/>
  <c r="M859" i="1"/>
  <c r="N859" i="1"/>
  <c r="O859" i="1"/>
  <c r="C860" i="1"/>
  <c r="D860" i="1"/>
  <c r="E860" i="1"/>
  <c r="F860" i="1"/>
  <c r="L860" i="1"/>
  <c r="M860" i="1"/>
  <c r="N860" i="1"/>
  <c r="O860" i="1"/>
  <c r="D861" i="1"/>
  <c r="E861" i="1"/>
  <c r="C861" i="1" s="1"/>
  <c r="F861" i="1"/>
  <c r="L861" i="1"/>
  <c r="M861" i="1"/>
  <c r="N861" i="1"/>
  <c r="O861" i="1"/>
  <c r="D862" i="1"/>
  <c r="E862" i="1"/>
  <c r="C862" i="1" s="1"/>
  <c r="F862" i="1"/>
  <c r="L862" i="1"/>
  <c r="M862" i="1"/>
  <c r="N862" i="1"/>
  <c r="O862" i="1"/>
  <c r="C863" i="1"/>
  <c r="D863" i="1"/>
  <c r="E863" i="1"/>
  <c r="F863" i="1"/>
  <c r="L863" i="1"/>
  <c r="M863" i="1"/>
  <c r="N863" i="1"/>
  <c r="O863" i="1"/>
  <c r="C864" i="1"/>
  <c r="D864" i="1"/>
  <c r="E864" i="1"/>
  <c r="F864" i="1"/>
  <c r="L864" i="1"/>
  <c r="M864" i="1"/>
  <c r="N864" i="1"/>
  <c r="O864" i="1"/>
  <c r="D865" i="1"/>
  <c r="E865" i="1"/>
  <c r="F865" i="1"/>
  <c r="L865" i="1"/>
  <c r="M865" i="1"/>
  <c r="N865" i="1"/>
  <c r="O865" i="1"/>
  <c r="D866" i="1"/>
  <c r="E866" i="1"/>
  <c r="F866" i="1"/>
  <c r="L866" i="1"/>
  <c r="M866" i="1"/>
  <c r="N866" i="1"/>
  <c r="O866" i="1"/>
  <c r="C867" i="1"/>
  <c r="D867" i="1"/>
  <c r="E867" i="1"/>
  <c r="F867" i="1"/>
  <c r="L867" i="1"/>
  <c r="M867" i="1"/>
  <c r="N867" i="1"/>
  <c r="O867" i="1"/>
  <c r="C868" i="1"/>
  <c r="D868" i="1"/>
  <c r="E868" i="1"/>
  <c r="F868" i="1"/>
  <c r="L868" i="1"/>
  <c r="M868" i="1"/>
  <c r="N868" i="1"/>
  <c r="O868" i="1"/>
  <c r="D869" i="1"/>
  <c r="E869" i="1"/>
  <c r="C869" i="1" s="1"/>
  <c r="F869" i="1"/>
  <c r="L869" i="1"/>
  <c r="M869" i="1"/>
  <c r="N869" i="1"/>
  <c r="O869" i="1"/>
  <c r="D870" i="1"/>
  <c r="E870" i="1"/>
  <c r="C870" i="1" s="1"/>
  <c r="F870" i="1"/>
  <c r="L870" i="1"/>
  <c r="M870" i="1"/>
  <c r="N870" i="1"/>
  <c r="O870" i="1"/>
  <c r="C871" i="1"/>
  <c r="D871" i="1"/>
  <c r="E871" i="1"/>
  <c r="F871" i="1"/>
  <c r="L871" i="1"/>
  <c r="M871" i="1"/>
  <c r="N871" i="1"/>
  <c r="O871" i="1"/>
  <c r="C872" i="1"/>
  <c r="D872" i="1"/>
  <c r="E872" i="1"/>
  <c r="F872" i="1"/>
  <c r="L872" i="1"/>
  <c r="M872" i="1"/>
  <c r="N872" i="1"/>
  <c r="O872" i="1"/>
  <c r="D873" i="1"/>
  <c r="E873" i="1"/>
  <c r="F873" i="1"/>
  <c r="L873" i="1"/>
  <c r="M873" i="1"/>
  <c r="N873" i="1"/>
  <c r="O873" i="1"/>
  <c r="D874" i="1"/>
  <c r="E874" i="1"/>
  <c r="F874" i="1"/>
  <c r="L874" i="1"/>
  <c r="M874" i="1"/>
  <c r="N874" i="1"/>
  <c r="O874" i="1"/>
  <c r="C875" i="1"/>
  <c r="D875" i="1"/>
  <c r="E875" i="1"/>
  <c r="F875" i="1"/>
  <c r="L875" i="1"/>
  <c r="M875" i="1"/>
  <c r="N875" i="1"/>
  <c r="O875" i="1"/>
  <c r="C876" i="1"/>
  <c r="D876" i="1"/>
  <c r="E876" i="1"/>
  <c r="F876" i="1"/>
  <c r="L876" i="1"/>
  <c r="M876" i="1"/>
  <c r="N876" i="1"/>
  <c r="O876" i="1"/>
  <c r="D877" i="1"/>
  <c r="E877" i="1"/>
  <c r="C877" i="1" s="1"/>
  <c r="F877" i="1"/>
  <c r="L877" i="1"/>
  <c r="M877" i="1"/>
  <c r="N877" i="1"/>
  <c r="O877" i="1"/>
  <c r="D878" i="1"/>
  <c r="E878" i="1"/>
  <c r="C878" i="1" s="1"/>
  <c r="F878" i="1"/>
  <c r="L878" i="1"/>
  <c r="M878" i="1"/>
  <c r="N878" i="1"/>
  <c r="O878" i="1"/>
  <c r="C879" i="1"/>
  <c r="D879" i="1"/>
  <c r="E879" i="1"/>
  <c r="F879" i="1"/>
  <c r="L879" i="1"/>
  <c r="M879" i="1"/>
  <c r="N879" i="1"/>
  <c r="O879" i="1"/>
  <c r="C880" i="1"/>
  <c r="D880" i="1"/>
  <c r="E880" i="1"/>
  <c r="F880" i="1"/>
  <c r="L880" i="1"/>
  <c r="M880" i="1"/>
  <c r="N880" i="1"/>
  <c r="O880" i="1"/>
  <c r="D881" i="1"/>
  <c r="E881" i="1"/>
  <c r="F881" i="1"/>
  <c r="L881" i="1"/>
  <c r="M881" i="1"/>
  <c r="N881" i="1"/>
  <c r="O881" i="1"/>
  <c r="D882" i="1"/>
  <c r="E882" i="1"/>
  <c r="F882" i="1"/>
  <c r="L882" i="1"/>
  <c r="M882" i="1"/>
  <c r="N882" i="1"/>
  <c r="O882" i="1"/>
  <c r="C883" i="1"/>
  <c r="D883" i="1"/>
  <c r="E883" i="1"/>
  <c r="F883" i="1"/>
  <c r="L883" i="1"/>
  <c r="M883" i="1"/>
  <c r="N883" i="1"/>
  <c r="O883" i="1"/>
  <c r="C884" i="1"/>
  <c r="D884" i="1"/>
  <c r="E884" i="1"/>
  <c r="F884" i="1"/>
  <c r="L884" i="1"/>
  <c r="M884" i="1"/>
  <c r="N884" i="1"/>
  <c r="O884" i="1"/>
  <c r="D885" i="1"/>
  <c r="E885" i="1"/>
  <c r="C885" i="1" s="1"/>
  <c r="F885" i="1"/>
  <c r="L885" i="1"/>
  <c r="M885" i="1"/>
  <c r="N885" i="1"/>
  <c r="O885" i="1"/>
  <c r="D886" i="1"/>
  <c r="E886" i="1"/>
  <c r="C886" i="1" s="1"/>
  <c r="F886" i="1"/>
  <c r="L886" i="1"/>
  <c r="M886" i="1"/>
  <c r="N886" i="1"/>
  <c r="O886" i="1"/>
  <c r="C887" i="1"/>
  <c r="D887" i="1"/>
  <c r="E887" i="1"/>
  <c r="F887" i="1"/>
  <c r="L887" i="1"/>
  <c r="M887" i="1"/>
  <c r="N887" i="1"/>
  <c r="O887" i="1"/>
  <c r="C888" i="1"/>
  <c r="D888" i="1"/>
  <c r="E888" i="1"/>
  <c r="F888" i="1"/>
  <c r="L888" i="1"/>
  <c r="M888" i="1"/>
  <c r="N888" i="1"/>
  <c r="O888" i="1"/>
  <c r="D889" i="1"/>
  <c r="E889" i="1"/>
  <c r="F889" i="1"/>
  <c r="L889" i="1"/>
  <c r="M889" i="1"/>
  <c r="N889" i="1"/>
  <c r="O889" i="1"/>
  <c r="D890" i="1"/>
  <c r="E890" i="1"/>
  <c r="F890" i="1"/>
  <c r="L890" i="1"/>
  <c r="M890" i="1"/>
  <c r="N890" i="1"/>
  <c r="O890" i="1"/>
  <c r="C891" i="1"/>
  <c r="D891" i="1"/>
  <c r="E891" i="1"/>
  <c r="F891" i="1"/>
  <c r="L891" i="1"/>
  <c r="M891" i="1"/>
  <c r="N891" i="1"/>
  <c r="O891" i="1"/>
  <c r="C892" i="1"/>
  <c r="D892" i="1"/>
  <c r="E892" i="1"/>
  <c r="F892" i="1"/>
  <c r="L892" i="1"/>
  <c r="M892" i="1"/>
  <c r="N892" i="1"/>
  <c r="O892" i="1"/>
  <c r="D893" i="1"/>
  <c r="E893" i="1"/>
  <c r="C893" i="1" s="1"/>
  <c r="F893" i="1"/>
  <c r="L893" i="1"/>
  <c r="M893" i="1"/>
  <c r="N893" i="1"/>
  <c r="O893" i="1"/>
  <c r="D894" i="1"/>
  <c r="E894" i="1"/>
  <c r="C894" i="1" s="1"/>
  <c r="F894" i="1"/>
  <c r="L894" i="1"/>
  <c r="M894" i="1"/>
  <c r="N894" i="1"/>
  <c r="O894" i="1"/>
  <c r="C895" i="1"/>
  <c r="D895" i="1"/>
  <c r="E895" i="1"/>
  <c r="F895" i="1"/>
  <c r="L895" i="1"/>
  <c r="M895" i="1"/>
  <c r="N895" i="1"/>
  <c r="O895" i="1"/>
  <c r="C896" i="1"/>
  <c r="D896" i="1"/>
  <c r="E896" i="1"/>
  <c r="F896" i="1"/>
  <c r="L896" i="1"/>
  <c r="M896" i="1"/>
  <c r="N896" i="1"/>
  <c r="O896" i="1"/>
  <c r="D897" i="1"/>
  <c r="E897" i="1"/>
  <c r="F897" i="1"/>
  <c r="L897" i="1"/>
  <c r="M897" i="1"/>
  <c r="N897" i="1"/>
  <c r="O897" i="1"/>
  <c r="D898" i="1"/>
  <c r="E898" i="1"/>
  <c r="F898" i="1"/>
  <c r="L898" i="1"/>
  <c r="M898" i="1"/>
  <c r="N898" i="1"/>
  <c r="O898" i="1"/>
  <c r="C899" i="1"/>
  <c r="D899" i="1"/>
  <c r="E899" i="1"/>
  <c r="F899" i="1"/>
  <c r="L899" i="1"/>
  <c r="M899" i="1"/>
  <c r="N899" i="1"/>
  <c r="O899" i="1"/>
  <c r="C900" i="1"/>
  <c r="D900" i="1"/>
  <c r="E900" i="1"/>
  <c r="F900" i="1"/>
  <c r="L900" i="1"/>
  <c r="M900" i="1"/>
  <c r="N900" i="1"/>
  <c r="O900" i="1"/>
  <c r="D901" i="1"/>
  <c r="E901" i="1"/>
  <c r="C901" i="1" s="1"/>
  <c r="F901" i="1"/>
  <c r="L901" i="1"/>
  <c r="M901" i="1"/>
  <c r="N901" i="1"/>
  <c r="O901" i="1"/>
  <c r="D902" i="1"/>
  <c r="E902" i="1"/>
  <c r="C902" i="1" s="1"/>
  <c r="F902" i="1"/>
  <c r="L902" i="1"/>
  <c r="M902" i="1"/>
  <c r="N902" i="1"/>
  <c r="O902" i="1"/>
  <c r="C903" i="1"/>
  <c r="D903" i="1"/>
  <c r="E903" i="1"/>
  <c r="F903" i="1"/>
  <c r="L903" i="1"/>
  <c r="M903" i="1"/>
  <c r="N903" i="1"/>
  <c r="O903" i="1"/>
  <c r="C904" i="1"/>
  <c r="D904" i="1"/>
  <c r="E904" i="1"/>
  <c r="F904" i="1"/>
  <c r="L904" i="1"/>
  <c r="M904" i="1"/>
  <c r="N904" i="1"/>
  <c r="O904" i="1"/>
  <c r="D905" i="1"/>
  <c r="E905" i="1"/>
  <c r="F905" i="1"/>
  <c r="L905" i="1"/>
  <c r="M905" i="1"/>
  <c r="N905" i="1"/>
  <c r="O905" i="1"/>
  <c r="D906" i="1"/>
  <c r="E906" i="1"/>
  <c r="F906" i="1"/>
  <c r="L906" i="1"/>
  <c r="M906" i="1"/>
  <c r="N906" i="1"/>
  <c r="O906" i="1"/>
  <c r="C907" i="1"/>
  <c r="D907" i="1"/>
  <c r="E907" i="1"/>
  <c r="F907" i="1"/>
  <c r="L907" i="1"/>
  <c r="M907" i="1"/>
  <c r="N907" i="1"/>
  <c r="O907" i="1"/>
  <c r="C908" i="1"/>
  <c r="D908" i="1"/>
  <c r="E908" i="1"/>
  <c r="F908" i="1"/>
  <c r="L908" i="1"/>
  <c r="M908" i="1"/>
  <c r="N908" i="1"/>
  <c r="O908" i="1"/>
  <c r="D909" i="1"/>
  <c r="E909" i="1"/>
  <c r="C909" i="1" s="1"/>
  <c r="F909" i="1"/>
  <c r="L909" i="1"/>
  <c r="M909" i="1"/>
  <c r="N909" i="1"/>
  <c r="O909" i="1"/>
  <c r="D910" i="1"/>
  <c r="E910" i="1"/>
  <c r="C910" i="1" s="1"/>
  <c r="F910" i="1"/>
  <c r="L910" i="1"/>
  <c r="M910" i="1"/>
  <c r="N910" i="1"/>
  <c r="O910" i="1"/>
  <c r="C911" i="1"/>
  <c r="D911" i="1"/>
  <c r="E911" i="1"/>
  <c r="F911" i="1"/>
  <c r="L911" i="1"/>
  <c r="M911" i="1"/>
  <c r="N911" i="1"/>
  <c r="O911" i="1"/>
  <c r="C912" i="1"/>
  <c r="D912" i="1"/>
  <c r="E912" i="1"/>
  <c r="F912" i="1"/>
  <c r="L912" i="1"/>
  <c r="M912" i="1"/>
  <c r="N912" i="1"/>
  <c r="O912" i="1"/>
  <c r="D913" i="1"/>
  <c r="E913" i="1"/>
  <c r="F913" i="1"/>
  <c r="L913" i="1"/>
  <c r="M913" i="1"/>
  <c r="N913" i="1"/>
  <c r="O913" i="1"/>
  <c r="D914" i="1"/>
  <c r="E914" i="1"/>
  <c r="F914" i="1"/>
  <c r="L914" i="1"/>
  <c r="M914" i="1"/>
  <c r="N914" i="1"/>
  <c r="O914" i="1"/>
  <c r="C915" i="1"/>
  <c r="D915" i="1"/>
  <c r="E915" i="1"/>
  <c r="F915" i="1"/>
  <c r="L915" i="1"/>
  <c r="M915" i="1"/>
  <c r="N915" i="1"/>
  <c r="O915" i="1"/>
  <c r="C916" i="1"/>
  <c r="D916" i="1"/>
  <c r="E916" i="1"/>
  <c r="F916" i="1"/>
  <c r="L916" i="1"/>
  <c r="M916" i="1"/>
  <c r="N916" i="1"/>
  <c r="O916" i="1"/>
  <c r="D917" i="1"/>
  <c r="E917" i="1"/>
  <c r="C917" i="1" s="1"/>
  <c r="F917" i="1"/>
  <c r="L917" i="1"/>
  <c r="M917" i="1"/>
  <c r="N917" i="1"/>
  <c r="O917" i="1"/>
  <c r="D918" i="1"/>
  <c r="E918" i="1"/>
  <c r="C918" i="1" s="1"/>
  <c r="F918" i="1"/>
  <c r="L918" i="1"/>
  <c r="M918" i="1"/>
  <c r="N918" i="1"/>
  <c r="O918" i="1"/>
  <c r="C919" i="1"/>
  <c r="D919" i="1"/>
  <c r="E919" i="1"/>
  <c r="F919" i="1"/>
  <c r="L919" i="1"/>
  <c r="M919" i="1"/>
  <c r="N919" i="1"/>
  <c r="O919" i="1"/>
  <c r="C920" i="1"/>
  <c r="D920" i="1"/>
  <c r="E920" i="1"/>
  <c r="F920" i="1"/>
  <c r="L920" i="1"/>
  <c r="M920" i="1"/>
  <c r="N920" i="1"/>
  <c r="O920" i="1"/>
  <c r="D921" i="1"/>
  <c r="E921" i="1"/>
  <c r="F921" i="1"/>
  <c r="L921" i="1"/>
  <c r="M921" i="1"/>
  <c r="N921" i="1"/>
  <c r="O921" i="1"/>
  <c r="D922" i="1"/>
  <c r="E922" i="1"/>
  <c r="F922" i="1"/>
  <c r="L922" i="1"/>
  <c r="M922" i="1"/>
  <c r="N922" i="1"/>
  <c r="O922" i="1"/>
  <c r="C923" i="1"/>
  <c r="D923" i="1"/>
  <c r="E923" i="1"/>
  <c r="F923" i="1"/>
  <c r="L923" i="1"/>
  <c r="M923" i="1"/>
  <c r="N923" i="1"/>
  <c r="O923" i="1"/>
  <c r="C924" i="1"/>
  <c r="D924" i="1"/>
  <c r="E924" i="1"/>
  <c r="F924" i="1"/>
  <c r="L924" i="1"/>
  <c r="M924" i="1"/>
  <c r="N924" i="1"/>
  <c r="O924" i="1"/>
  <c r="D925" i="1"/>
  <c r="E925" i="1"/>
  <c r="C925" i="1" s="1"/>
  <c r="F925" i="1"/>
  <c r="L925" i="1"/>
  <c r="M925" i="1"/>
  <c r="N925" i="1"/>
  <c r="O925" i="1"/>
  <c r="D926" i="1"/>
  <c r="E926" i="1"/>
  <c r="C926" i="1" s="1"/>
  <c r="F926" i="1"/>
  <c r="L926" i="1"/>
  <c r="M926" i="1"/>
  <c r="N926" i="1"/>
  <c r="O926" i="1"/>
  <c r="C927" i="1"/>
  <c r="D927" i="1"/>
  <c r="E927" i="1"/>
  <c r="F927" i="1"/>
  <c r="L927" i="1"/>
  <c r="M927" i="1"/>
  <c r="N927" i="1"/>
  <c r="O927" i="1"/>
  <c r="C928" i="1"/>
  <c r="D928" i="1"/>
  <c r="E928" i="1"/>
  <c r="F928" i="1"/>
  <c r="L928" i="1"/>
  <c r="M928" i="1"/>
  <c r="N928" i="1"/>
  <c r="O928" i="1"/>
  <c r="D929" i="1"/>
  <c r="E929" i="1"/>
  <c r="C929" i="1" s="1"/>
  <c r="F929" i="1"/>
  <c r="L929" i="1"/>
  <c r="M929" i="1"/>
  <c r="N929" i="1"/>
  <c r="O929" i="1"/>
  <c r="D930" i="1"/>
  <c r="E930" i="1"/>
  <c r="F930" i="1"/>
  <c r="L930" i="1"/>
  <c r="M930" i="1"/>
  <c r="N930" i="1"/>
  <c r="O930" i="1"/>
  <c r="C931" i="1"/>
  <c r="D931" i="1"/>
  <c r="E931" i="1"/>
  <c r="F931" i="1"/>
  <c r="L931" i="1"/>
  <c r="M931" i="1"/>
  <c r="N931" i="1"/>
  <c r="O931" i="1"/>
  <c r="C932" i="1"/>
  <c r="D932" i="1"/>
  <c r="E932" i="1"/>
  <c r="F932" i="1"/>
  <c r="L932" i="1"/>
  <c r="M932" i="1"/>
  <c r="N932" i="1"/>
  <c r="O932" i="1"/>
  <c r="D933" i="1"/>
  <c r="E933" i="1"/>
  <c r="C933" i="1" s="1"/>
  <c r="F933" i="1"/>
  <c r="L933" i="1"/>
  <c r="M933" i="1"/>
  <c r="N933" i="1"/>
  <c r="O933" i="1"/>
  <c r="D934" i="1"/>
  <c r="E934" i="1"/>
  <c r="F934" i="1"/>
  <c r="L934" i="1"/>
  <c r="M934" i="1"/>
  <c r="N934" i="1"/>
  <c r="O934" i="1"/>
  <c r="C935" i="1"/>
  <c r="D935" i="1"/>
  <c r="E935" i="1"/>
  <c r="F935" i="1"/>
  <c r="L935" i="1"/>
  <c r="M935" i="1"/>
  <c r="N935" i="1"/>
  <c r="O935" i="1"/>
  <c r="C936" i="1"/>
  <c r="D936" i="1"/>
  <c r="E936" i="1"/>
  <c r="F936" i="1"/>
  <c r="L936" i="1"/>
  <c r="M936" i="1"/>
  <c r="N936" i="1"/>
  <c r="O936" i="1"/>
  <c r="D937" i="1"/>
  <c r="E937" i="1"/>
  <c r="C937" i="1" s="1"/>
  <c r="F937" i="1"/>
  <c r="L937" i="1"/>
  <c r="M937" i="1"/>
  <c r="N937" i="1"/>
  <c r="O937" i="1"/>
  <c r="D938" i="1"/>
  <c r="E938" i="1"/>
  <c r="F938" i="1"/>
  <c r="L938" i="1"/>
  <c r="M938" i="1"/>
  <c r="N938" i="1"/>
  <c r="O938" i="1"/>
  <c r="C939" i="1"/>
  <c r="D939" i="1"/>
  <c r="E939" i="1"/>
  <c r="F939" i="1"/>
  <c r="L939" i="1"/>
  <c r="M939" i="1"/>
  <c r="N939" i="1"/>
  <c r="O939" i="1"/>
  <c r="C940" i="1"/>
  <c r="D940" i="1"/>
  <c r="E940" i="1"/>
  <c r="F940" i="1"/>
  <c r="L940" i="1"/>
  <c r="M940" i="1"/>
  <c r="N940" i="1"/>
  <c r="O940" i="1"/>
  <c r="D941" i="1"/>
  <c r="E941" i="1"/>
  <c r="C941" i="1" s="1"/>
  <c r="F941" i="1"/>
  <c r="L941" i="1"/>
  <c r="M941" i="1"/>
  <c r="N941" i="1"/>
  <c r="O941" i="1"/>
  <c r="D942" i="1"/>
  <c r="E942" i="1"/>
  <c r="F942" i="1"/>
  <c r="L942" i="1"/>
  <c r="M942" i="1"/>
  <c r="N942" i="1"/>
  <c r="O942" i="1"/>
  <c r="C943" i="1"/>
  <c r="D943" i="1"/>
  <c r="E943" i="1"/>
  <c r="F943" i="1"/>
  <c r="L943" i="1"/>
  <c r="M943" i="1"/>
  <c r="N943" i="1"/>
  <c r="O943" i="1"/>
  <c r="C944" i="1"/>
  <c r="D944" i="1"/>
  <c r="E944" i="1"/>
  <c r="F944" i="1"/>
  <c r="L944" i="1"/>
  <c r="M944" i="1"/>
  <c r="N944" i="1"/>
  <c r="O944" i="1"/>
  <c r="D945" i="1"/>
  <c r="E945" i="1"/>
  <c r="C945" i="1" s="1"/>
  <c r="F945" i="1"/>
  <c r="L945" i="1"/>
  <c r="M945" i="1"/>
  <c r="N945" i="1"/>
  <c r="O945" i="1"/>
  <c r="D946" i="1"/>
  <c r="E946" i="1"/>
  <c r="F946" i="1"/>
  <c r="L946" i="1"/>
  <c r="M946" i="1"/>
  <c r="N946" i="1"/>
  <c r="O946" i="1"/>
  <c r="C947" i="1"/>
  <c r="D947" i="1"/>
  <c r="E947" i="1"/>
  <c r="F947" i="1"/>
  <c r="L947" i="1"/>
  <c r="M947" i="1"/>
  <c r="N947" i="1"/>
  <c r="O947" i="1"/>
  <c r="C948" i="1"/>
  <c r="D948" i="1"/>
  <c r="E948" i="1"/>
  <c r="F948" i="1"/>
  <c r="L948" i="1"/>
  <c r="M948" i="1"/>
  <c r="N948" i="1"/>
  <c r="O948" i="1"/>
  <c r="D949" i="1"/>
  <c r="E949" i="1"/>
  <c r="C949" i="1" s="1"/>
  <c r="F949" i="1"/>
  <c r="L949" i="1"/>
  <c r="M949" i="1"/>
  <c r="N949" i="1"/>
  <c r="O949" i="1"/>
  <c r="D950" i="1"/>
  <c r="E950" i="1"/>
  <c r="F950" i="1"/>
  <c r="L950" i="1"/>
  <c r="M950" i="1"/>
  <c r="N950" i="1"/>
  <c r="O950" i="1"/>
  <c r="C951" i="1"/>
  <c r="D951" i="1"/>
  <c r="E951" i="1"/>
  <c r="F951" i="1"/>
  <c r="L951" i="1"/>
  <c r="M951" i="1"/>
  <c r="N951" i="1"/>
  <c r="O951" i="1"/>
  <c r="C952" i="1"/>
  <c r="D952" i="1"/>
  <c r="E952" i="1"/>
  <c r="F952" i="1"/>
  <c r="L952" i="1"/>
  <c r="M952" i="1"/>
  <c r="N952" i="1"/>
  <c r="O952" i="1"/>
  <c r="D953" i="1"/>
  <c r="E953" i="1"/>
  <c r="C953" i="1" s="1"/>
  <c r="F953" i="1"/>
  <c r="L953" i="1"/>
  <c r="M953" i="1"/>
  <c r="N953" i="1"/>
  <c r="O953" i="1"/>
  <c r="D954" i="1"/>
  <c r="E954" i="1"/>
  <c r="F954" i="1"/>
  <c r="L954" i="1"/>
  <c r="M954" i="1"/>
  <c r="N954" i="1"/>
  <c r="O954" i="1"/>
  <c r="C955" i="1"/>
  <c r="D955" i="1"/>
  <c r="E955" i="1"/>
  <c r="F955" i="1"/>
  <c r="L955" i="1"/>
  <c r="M955" i="1"/>
  <c r="N955" i="1"/>
  <c r="O955" i="1"/>
  <c r="C956" i="1"/>
  <c r="D956" i="1"/>
  <c r="E956" i="1"/>
  <c r="F956" i="1"/>
  <c r="L956" i="1"/>
  <c r="M956" i="1"/>
  <c r="N956" i="1"/>
  <c r="O956" i="1"/>
  <c r="D957" i="1"/>
  <c r="E957" i="1"/>
  <c r="C957" i="1" s="1"/>
  <c r="F957" i="1"/>
  <c r="L957" i="1"/>
  <c r="M957" i="1"/>
  <c r="N957" i="1"/>
  <c r="O957" i="1"/>
  <c r="D958" i="1"/>
  <c r="E958" i="1"/>
  <c r="F958" i="1"/>
  <c r="L958" i="1"/>
  <c r="M958" i="1"/>
  <c r="N958" i="1"/>
  <c r="O958" i="1"/>
  <c r="C959" i="1"/>
  <c r="D959" i="1"/>
  <c r="E959" i="1"/>
  <c r="F959" i="1"/>
  <c r="L959" i="1"/>
  <c r="M959" i="1"/>
  <c r="N959" i="1"/>
  <c r="O959" i="1"/>
  <c r="C960" i="1"/>
  <c r="D960" i="1"/>
  <c r="E960" i="1"/>
  <c r="F960" i="1"/>
  <c r="L960" i="1"/>
  <c r="M960" i="1"/>
  <c r="N960" i="1"/>
  <c r="O960" i="1"/>
  <c r="D961" i="1"/>
  <c r="E961" i="1"/>
  <c r="C961" i="1" s="1"/>
  <c r="F961" i="1"/>
  <c r="L961" i="1"/>
  <c r="M961" i="1"/>
  <c r="N961" i="1"/>
  <c r="O961" i="1"/>
  <c r="D962" i="1"/>
  <c r="E962" i="1"/>
  <c r="F962" i="1"/>
  <c r="L962" i="1"/>
  <c r="M962" i="1"/>
  <c r="N962" i="1"/>
  <c r="O962" i="1"/>
  <c r="C963" i="1"/>
  <c r="D963" i="1"/>
  <c r="E963" i="1"/>
  <c r="F963" i="1"/>
  <c r="L963" i="1"/>
  <c r="M963" i="1"/>
  <c r="N963" i="1"/>
  <c r="O963" i="1"/>
  <c r="C964" i="1"/>
  <c r="D964" i="1"/>
  <c r="E964" i="1"/>
  <c r="F964" i="1"/>
  <c r="L964" i="1"/>
  <c r="M964" i="1"/>
  <c r="N964" i="1"/>
  <c r="O964" i="1"/>
  <c r="D965" i="1"/>
  <c r="E965" i="1"/>
  <c r="C965" i="1" s="1"/>
  <c r="F965" i="1"/>
  <c r="L965" i="1"/>
  <c r="M965" i="1"/>
  <c r="N965" i="1"/>
  <c r="O965" i="1"/>
  <c r="D966" i="1"/>
  <c r="E966" i="1"/>
  <c r="F966" i="1"/>
  <c r="L966" i="1"/>
  <c r="M966" i="1"/>
  <c r="N966" i="1"/>
  <c r="O966" i="1"/>
  <c r="C967" i="1"/>
  <c r="D967" i="1"/>
  <c r="E967" i="1"/>
  <c r="F967" i="1"/>
  <c r="L967" i="1"/>
  <c r="M967" i="1"/>
  <c r="N967" i="1"/>
  <c r="O967" i="1"/>
  <c r="C968" i="1"/>
  <c r="D968" i="1"/>
  <c r="E968" i="1"/>
  <c r="F968" i="1"/>
  <c r="L968" i="1"/>
  <c r="M968" i="1"/>
  <c r="N968" i="1"/>
  <c r="O968" i="1"/>
  <c r="D969" i="1"/>
  <c r="E969" i="1"/>
  <c r="C969" i="1" s="1"/>
  <c r="F969" i="1"/>
  <c r="L969" i="1"/>
  <c r="M969" i="1"/>
  <c r="N969" i="1"/>
  <c r="O969" i="1"/>
  <c r="D970" i="1"/>
  <c r="E970" i="1"/>
  <c r="F970" i="1"/>
  <c r="L970" i="1"/>
  <c r="M970" i="1"/>
  <c r="N970" i="1"/>
  <c r="O970" i="1"/>
  <c r="C971" i="1"/>
  <c r="D971" i="1"/>
  <c r="E971" i="1"/>
  <c r="F971" i="1"/>
  <c r="L971" i="1"/>
  <c r="M971" i="1"/>
  <c r="N971" i="1"/>
  <c r="O971" i="1"/>
  <c r="C972" i="1"/>
  <c r="D972" i="1"/>
  <c r="E972" i="1"/>
  <c r="F972" i="1"/>
  <c r="L972" i="1"/>
  <c r="M972" i="1"/>
  <c r="N972" i="1"/>
  <c r="O972" i="1"/>
  <c r="D973" i="1"/>
  <c r="E973" i="1"/>
  <c r="C973" i="1" s="1"/>
  <c r="F973" i="1"/>
  <c r="L973" i="1"/>
  <c r="M973" i="1"/>
  <c r="N973" i="1"/>
  <c r="O973" i="1"/>
  <c r="D974" i="1"/>
  <c r="E974" i="1"/>
  <c r="F974" i="1"/>
  <c r="L974" i="1"/>
  <c r="M974" i="1"/>
  <c r="N974" i="1"/>
  <c r="O974" i="1"/>
  <c r="C975" i="1"/>
  <c r="D975" i="1"/>
  <c r="E975" i="1"/>
  <c r="F975" i="1"/>
  <c r="L975" i="1"/>
  <c r="M975" i="1"/>
  <c r="N975" i="1"/>
  <c r="O975" i="1"/>
  <c r="C976" i="1"/>
  <c r="D976" i="1"/>
  <c r="E976" i="1"/>
  <c r="F976" i="1"/>
  <c r="L976" i="1"/>
  <c r="M976" i="1"/>
  <c r="N976" i="1"/>
  <c r="O976" i="1"/>
  <c r="D977" i="1"/>
  <c r="E977" i="1"/>
  <c r="C977" i="1" s="1"/>
  <c r="F977" i="1"/>
  <c r="L977" i="1"/>
  <c r="M977" i="1"/>
  <c r="N977" i="1"/>
  <c r="O977" i="1"/>
  <c r="D978" i="1"/>
  <c r="E978" i="1"/>
  <c r="F978" i="1"/>
  <c r="L978" i="1"/>
  <c r="M978" i="1"/>
  <c r="N978" i="1"/>
  <c r="O978" i="1"/>
  <c r="C979" i="1"/>
  <c r="D979" i="1"/>
  <c r="E979" i="1"/>
  <c r="F979" i="1"/>
  <c r="L979" i="1"/>
  <c r="M979" i="1"/>
  <c r="N979" i="1"/>
  <c r="O979" i="1"/>
  <c r="C980" i="1"/>
  <c r="D980" i="1"/>
  <c r="E980" i="1"/>
  <c r="F980" i="1"/>
  <c r="L980" i="1"/>
  <c r="M980" i="1"/>
  <c r="N980" i="1"/>
  <c r="O980" i="1"/>
  <c r="D981" i="1"/>
  <c r="E981" i="1"/>
  <c r="C981" i="1" s="1"/>
  <c r="F981" i="1"/>
  <c r="L981" i="1"/>
  <c r="M981" i="1"/>
  <c r="N981" i="1"/>
  <c r="O981" i="1"/>
  <c r="D982" i="1"/>
  <c r="E982" i="1"/>
  <c r="F982" i="1"/>
  <c r="L982" i="1"/>
  <c r="M982" i="1"/>
  <c r="N982" i="1"/>
  <c r="O982" i="1"/>
  <c r="C983" i="1"/>
  <c r="D983" i="1"/>
  <c r="E983" i="1"/>
  <c r="F983" i="1"/>
  <c r="L983" i="1"/>
  <c r="M983" i="1"/>
  <c r="N983" i="1"/>
  <c r="O983" i="1"/>
  <c r="C984" i="1"/>
  <c r="D984" i="1"/>
  <c r="E984" i="1"/>
  <c r="F984" i="1"/>
  <c r="L984" i="1"/>
  <c r="M984" i="1"/>
  <c r="N984" i="1"/>
  <c r="O984" i="1"/>
  <c r="D985" i="1"/>
  <c r="E985" i="1"/>
  <c r="C985" i="1" s="1"/>
  <c r="F985" i="1"/>
  <c r="L985" i="1"/>
  <c r="M985" i="1"/>
  <c r="N985" i="1"/>
  <c r="O985" i="1"/>
  <c r="D986" i="1"/>
  <c r="E986" i="1"/>
  <c r="F986" i="1"/>
  <c r="L986" i="1"/>
  <c r="M986" i="1"/>
  <c r="N986" i="1"/>
  <c r="O986" i="1"/>
  <c r="C987" i="1"/>
  <c r="D987" i="1"/>
  <c r="E987" i="1"/>
  <c r="F987" i="1"/>
  <c r="L987" i="1"/>
  <c r="M987" i="1"/>
  <c r="N987" i="1"/>
  <c r="O987" i="1"/>
  <c r="C988" i="1"/>
  <c r="D988" i="1"/>
  <c r="E988" i="1"/>
  <c r="F988" i="1"/>
  <c r="L988" i="1"/>
  <c r="M988" i="1"/>
  <c r="N988" i="1"/>
  <c r="O988" i="1"/>
  <c r="D989" i="1"/>
  <c r="E989" i="1"/>
  <c r="C989" i="1" s="1"/>
  <c r="F989" i="1"/>
  <c r="L989" i="1"/>
  <c r="M989" i="1"/>
  <c r="N989" i="1"/>
  <c r="O989" i="1"/>
  <c r="D990" i="1"/>
  <c r="E990" i="1"/>
  <c r="F990" i="1"/>
  <c r="L990" i="1"/>
  <c r="M990" i="1"/>
  <c r="N990" i="1"/>
  <c r="O990" i="1"/>
  <c r="C991" i="1"/>
  <c r="D991" i="1"/>
  <c r="E991" i="1"/>
  <c r="F991" i="1"/>
  <c r="L991" i="1"/>
  <c r="M991" i="1"/>
  <c r="N991" i="1"/>
  <c r="O991" i="1"/>
  <c r="C992" i="1"/>
  <c r="D992" i="1"/>
  <c r="E992" i="1"/>
  <c r="F992" i="1"/>
  <c r="L992" i="1"/>
  <c r="M992" i="1"/>
  <c r="N992" i="1"/>
  <c r="O992" i="1"/>
  <c r="D993" i="1"/>
  <c r="E993" i="1"/>
  <c r="C993" i="1" s="1"/>
  <c r="F993" i="1"/>
  <c r="L993" i="1"/>
  <c r="M993" i="1"/>
  <c r="N993" i="1"/>
  <c r="O993" i="1"/>
  <c r="D994" i="1"/>
  <c r="E994" i="1"/>
  <c r="F994" i="1"/>
  <c r="L994" i="1"/>
  <c r="M994" i="1"/>
  <c r="N994" i="1"/>
  <c r="O994" i="1"/>
  <c r="C995" i="1"/>
  <c r="D995" i="1"/>
  <c r="E995" i="1"/>
  <c r="F995" i="1"/>
  <c r="L995" i="1"/>
  <c r="M995" i="1"/>
  <c r="N995" i="1"/>
  <c r="O995" i="1"/>
  <c r="C996" i="1"/>
  <c r="D996" i="1"/>
  <c r="E996" i="1"/>
  <c r="F996" i="1"/>
  <c r="L996" i="1"/>
  <c r="M996" i="1"/>
  <c r="N996" i="1"/>
  <c r="O996" i="1"/>
  <c r="D997" i="1"/>
  <c r="E997" i="1"/>
  <c r="C997" i="1" s="1"/>
  <c r="F997" i="1"/>
  <c r="L997" i="1"/>
  <c r="M997" i="1"/>
  <c r="N997" i="1"/>
  <c r="O997" i="1"/>
  <c r="D998" i="1"/>
  <c r="E998" i="1"/>
  <c r="F998" i="1"/>
  <c r="L998" i="1"/>
  <c r="M998" i="1"/>
  <c r="N998" i="1"/>
  <c r="O998" i="1"/>
  <c r="C999" i="1"/>
  <c r="D999" i="1"/>
  <c r="E999" i="1"/>
  <c r="F999" i="1"/>
  <c r="L999" i="1"/>
  <c r="M999" i="1"/>
  <c r="N999" i="1"/>
  <c r="O999" i="1"/>
  <c r="C1000" i="1"/>
  <c r="D1000" i="1"/>
  <c r="E1000" i="1"/>
  <c r="F1000" i="1"/>
  <c r="L1000" i="1"/>
  <c r="M1000" i="1"/>
  <c r="N1000" i="1"/>
  <c r="O1000" i="1"/>
  <c r="D1001" i="1"/>
  <c r="E1001" i="1"/>
  <c r="C1001" i="1" s="1"/>
  <c r="F1001" i="1"/>
  <c r="L1001" i="1"/>
  <c r="M1001" i="1"/>
  <c r="N1001" i="1"/>
  <c r="O1001" i="1"/>
  <c r="D1002" i="1"/>
  <c r="E1002" i="1"/>
  <c r="F1002" i="1"/>
  <c r="L1002" i="1"/>
  <c r="M1002" i="1"/>
  <c r="N1002" i="1"/>
  <c r="O1002" i="1"/>
  <c r="C1003" i="1"/>
  <c r="D1003" i="1"/>
  <c r="E1003" i="1"/>
  <c r="F1003" i="1"/>
  <c r="L1003" i="1"/>
  <c r="M1003" i="1"/>
  <c r="N1003" i="1"/>
  <c r="O1003" i="1"/>
  <c r="C1004" i="1"/>
  <c r="D1004" i="1"/>
  <c r="E1004" i="1"/>
  <c r="F1004" i="1"/>
  <c r="L1004" i="1"/>
  <c r="M1004" i="1"/>
  <c r="N1004" i="1"/>
  <c r="O1004" i="1"/>
  <c r="D1005" i="1"/>
  <c r="E1005" i="1"/>
  <c r="C1005" i="1" s="1"/>
  <c r="F1005" i="1"/>
  <c r="L1005" i="1"/>
  <c r="M1005" i="1"/>
  <c r="N1005" i="1"/>
  <c r="O1005" i="1"/>
  <c r="D1006" i="1"/>
  <c r="E1006" i="1"/>
  <c r="F1006" i="1"/>
  <c r="L1006" i="1"/>
  <c r="M1006" i="1"/>
  <c r="N1006" i="1"/>
  <c r="O1006" i="1"/>
  <c r="C1007" i="1"/>
  <c r="D1007" i="1"/>
  <c r="E1007" i="1"/>
  <c r="F1007" i="1"/>
  <c r="L1007" i="1"/>
  <c r="M1007" i="1"/>
  <c r="N1007" i="1"/>
  <c r="O1007" i="1"/>
  <c r="C1008" i="1"/>
  <c r="D1008" i="1"/>
  <c r="E1008" i="1"/>
  <c r="F1008" i="1"/>
  <c r="L1008" i="1"/>
  <c r="M1008" i="1"/>
  <c r="N1008" i="1"/>
  <c r="O1008" i="1"/>
  <c r="D1009" i="1"/>
  <c r="E1009" i="1"/>
  <c r="C1009" i="1" s="1"/>
  <c r="F1009" i="1"/>
  <c r="L1009" i="1"/>
  <c r="M1009" i="1"/>
  <c r="N1009" i="1"/>
  <c r="O1009" i="1"/>
  <c r="D1010" i="1"/>
  <c r="E1010" i="1"/>
  <c r="F1010" i="1"/>
  <c r="L1010" i="1"/>
  <c r="M1010" i="1"/>
  <c r="N1010" i="1"/>
  <c r="O1010" i="1"/>
  <c r="C1011" i="1"/>
  <c r="D1011" i="1"/>
  <c r="E1011" i="1"/>
  <c r="F1011" i="1"/>
  <c r="L1011" i="1"/>
  <c r="M1011" i="1"/>
  <c r="N1011" i="1"/>
  <c r="O1011" i="1"/>
  <c r="C1012" i="1"/>
  <c r="D1012" i="1"/>
  <c r="E1012" i="1"/>
  <c r="F1012" i="1"/>
  <c r="L1012" i="1"/>
  <c r="M1012" i="1"/>
  <c r="N1012" i="1"/>
  <c r="O1012" i="1"/>
  <c r="D1013" i="1"/>
  <c r="E1013" i="1"/>
  <c r="C1013" i="1" s="1"/>
  <c r="F1013" i="1"/>
  <c r="L1013" i="1"/>
  <c r="M1013" i="1"/>
  <c r="N1013" i="1"/>
  <c r="O1013" i="1"/>
  <c r="D1014" i="1"/>
  <c r="E1014" i="1"/>
  <c r="F1014" i="1"/>
  <c r="L1014" i="1"/>
  <c r="M1014" i="1"/>
  <c r="N1014" i="1"/>
  <c r="O1014" i="1"/>
  <c r="C1015" i="1"/>
  <c r="D1015" i="1"/>
  <c r="E1015" i="1"/>
  <c r="F1015" i="1"/>
  <c r="L1015" i="1"/>
  <c r="M1015" i="1"/>
  <c r="N1015" i="1"/>
  <c r="O1015" i="1"/>
  <c r="C1016" i="1"/>
  <c r="D1016" i="1"/>
  <c r="E1016" i="1"/>
  <c r="F1016" i="1"/>
  <c r="L1016" i="1"/>
  <c r="M1016" i="1"/>
  <c r="N1016" i="1"/>
  <c r="O1016" i="1"/>
  <c r="D1017" i="1"/>
  <c r="E1017" i="1"/>
  <c r="C1017" i="1" s="1"/>
  <c r="F1017" i="1"/>
  <c r="L1017" i="1"/>
  <c r="M1017" i="1"/>
  <c r="N1017" i="1"/>
  <c r="O1017" i="1"/>
  <c r="D1018" i="1"/>
  <c r="E1018" i="1"/>
  <c r="F1018" i="1"/>
  <c r="L1018" i="1"/>
  <c r="M1018" i="1"/>
  <c r="N1018" i="1"/>
  <c r="O1018" i="1"/>
  <c r="C1019" i="1"/>
  <c r="D1019" i="1"/>
  <c r="E1019" i="1"/>
  <c r="F1019" i="1"/>
  <c r="L1019" i="1"/>
  <c r="M1019" i="1"/>
  <c r="N1019" i="1"/>
  <c r="O1019" i="1"/>
  <c r="C1020" i="1"/>
  <c r="D1020" i="1"/>
  <c r="E1020" i="1"/>
  <c r="F1020" i="1"/>
  <c r="L1020" i="1"/>
  <c r="M1020" i="1"/>
  <c r="N1020" i="1"/>
  <c r="O1020" i="1"/>
  <c r="D1021" i="1"/>
  <c r="E1021" i="1"/>
  <c r="C1021" i="1" s="1"/>
  <c r="F1021" i="1"/>
  <c r="L1021" i="1"/>
  <c r="M1021" i="1"/>
  <c r="N1021" i="1"/>
  <c r="O1021" i="1"/>
  <c r="D1022" i="1"/>
  <c r="E1022" i="1"/>
  <c r="F1022" i="1"/>
  <c r="L1022" i="1"/>
  <c r="M1022" i="1"/>
  <c r="N1022" i="1"/>
  <c r="O1022" i="1"/>
  <c r="C1023" i="1"/>
  <c r="D1023" i="1"/>
  <c r="E1023" i="1"/>
  <c r="F1023" i="1"/>
  <c r="L1023" i="1"/>
  <c r="M1023" i="1"/>
  <c r="N1023" i="1"/>
  <c r="O1023" i="1"/>
  <c r="C1024" i="1"/>
  <c r="D1024" i="1"/>
  <c r="E1024" i="1"/>
  <c r="F1024" i="1"/>
  <c r="L1024" i="1"/>
  <c r="M1024" i="1"/>
  <c r="N1024" i="1"/>
  <c r="O1024" i="1"/>
  <c r="D1025" i="1"/>
  <c r="E1025" i="1"/>
  <c r="C1025" i="1" s="1"/>
  <c r="F1025" i="1"/>
  <c r="L1025" i="1"/>
  <c r="M1025" i="1"/>
  <c r="N1025" i="1"/>
  <c r="O1025" i="1"/>
  <c r="D1026" i="1"/>
  <c r="E1026" i="1"/>
  <c r="F1026" i="1"/>
  <c r="L1026" i="1"/>
  <c r="M1026" i="1"/>
  <c r="N1026" i="1"/>
  <c r="O1026" i="1"/>
  <c r="C1027" i="1"/>
  <c r="D1027" i="1"/>
  <c r="E1027" i="1"/>
  <c r="F1027" i="1"/>
  <c r="L1027" i="1"/>
  <c r="M1027" i="1"/>
  <c r="N1027" i="1"/>
  <c r="O1027" i="1"/>
  <c r="C1028" i="1"/>
  <c r="D1028" i="1"/>
  <c r="E1028" i="1"/>
  <c r="F1028" i="1"/>
  <c r="L1028" i="1"/>
  <c r="M1028" i="1"/>
  <c r="N1028" i="1"/>
  <c r="O1028" i="1"/>
  <c r="D1029" i="1"/>
  <c r="E1029" i="1"/>
  <c r="C1029" i="1" s="1"/>
  <c r="F1029" i="1"/>
  <c r="L1029" i="1"/>
  <c r="M1029" i="1"/>
  <c r="N1029" i="1"/>
  <c r="O1029" i="1"/>
  <c r="C1030" i="1"/>
  <c r="D1030" i="1"/>
  <c r="E1030" i="1"/>
  <c r="F1030" i="1"/>
  <c r="L1030" i="1"/>
  <c r="M1030" i="1"/>
  <c r="N1030" i="1"/>
  <c r="O1030" i="1"/>
  <c r="C1031" i="1"/>
  <c r="D1031" i="1"/>
  <c r="E1031" i="1"/>
  <c r="F1031" i="1"/>
  <c r="L1031" i="1"/>
  <c r="M1031" i="1"/>
  <c r="N1031" i="1"/>
  <c r="O1031" i="1"/>
  <c r="C1032" i="1"/>
  <c r="D1032" i="1"/>
  <c r="E1032" i="1"/>
  <c r="F1032" i="1"/>
  <c r="L1032" i="1"/>
  <c r="M1032" i="1"/>
  <c r="N1032" i="1"/>
  <c r="O1032" i="1"/>
  <c r="D1033" i="1"/>
  <c r="E1033" i="1"/>
  <c r="C1033" i="1" s="1"/>
  <c r="F1033" i="1"/>
  <c r="L1033" i="1"/>
  <c r="M1033" i="1"/>
  <c r="N1033" i="1"/>
  <c r="O1033" i="1"/>
  <c r="C1034" i="1"/>
  <c r="D1034" i="1"/>
  <c r="E1034" i="1"/>
  <c r="F1034" i="1"/>
  <c r="L1034" i="1"/>
  <c r="M1034" i="1"/>
  <c r="N1034" i="1"/>
  <c r="O1034" i="1"/>
  <c r="D1035" i="1"/>
  <c r="E1035" i="1"/>
  <c r="F1035" i="1"/>
  <c r="L1035" i="1"/>
  <c r="M1035" i="1"/>
  <c r="N1035" i="1"/>
  <c r="O1035" i="1"/>
  <c r="D1036" i="1"/>
  <c r="E1036" i="1"/>
  <c r="F1036" i="1"/>
  <c r="L1036" i="1"/>
  <c r="M1036" i="1"/>
  <c r="N1036" i="1"/>
  <c r="O1036" i="1"/>
  <c r="C1037" i="1"/>
  <c r="D1037" i="1"/>
  <c r="E1037" i="1"/>
  <c r="F1037" i="1"/>
  <c r="L1037" i="1"/>
  <c r="M1037" i="1"/>
  <c r="N1037" i="1"/>
  <c r="O1037" i="1"/>
  <c r="C1038" i="1"/>
  <c r="D1038" i="1"/>
  <c r="E1038" i="1"/>
  <c r="F1038" i="1"/>
  <c r="L1038" i="1"/>
  <c r="M1038" i="1"/>
  <c r="N1038" i="1"/>
  <c r="O1038" i="1"/>
  <c r="D1039" i="1"/>
  <c r="E1039" i="1"/>
  <c r="C1039" i="1" s="1"/>
  <c r="F1039" i="1"/>
  <c r="L1039" i="1"/>
  <c r="M1039" i="1"/>
  <c r="N1039" i="1"/>
  <c r="O1039" i="1"/>
  <c r="C1040" i="1"/>
  <c r="D1040" i="1"/>
  <c r="E1040" i="1"/>
  <c r="F1040" i="1"/>
  <c r="L1040" i="1"/>
  <c r="M1040" i="1"/>
  <c r="N1040" i="1"/>
  <c r="O1040" i="1"/>
  <c r="C1041" i="1"/>
  <c r="D1041" i="1"/>
  <c r="E1041" i="1"/>
  <c r="F1041" i="1"/>
  <c r="L1041" i="1"/>
  <c r="M1041" i="1"/>
  <c r="N1041" i="1"/>
  <c r="O1041" i="1"/>
  <c r="C1042" i="1"/>
  <c r="D1042" i="1"/>
  <c r="E1042" i="1"/>
  <c r="F1042" i="1"/>
  <c r="L1042" i="1"/>
  <c r="M1042" i="1"/>
  <c r="N1042" i="1"/>
  <c r="O1042" i="1"/>
  <c r="D1043" i="1"/>
  <c r="E1043" i="1"/>
  <c r="F1043" i="1"/>
  <c r="L1043" i="1"/>
  <c r="M1043" i="1"/>
  <c r="N1043" i="1"/>
  <c r="O1043" i="1"/>
  <c r="D1044" i="1"/>
  <c r="E1044" i="1"/>
  <c r="F1044" i="1"/>
  <c r="L1044" i="1"/>
  <c r="M1044" i="1"/>
  <c r="N1044" i="1"/>
  <c r="O1044" i="1"/>
  <c r="C1045" i="1"/>
  <c r="D1045" i="1"/>
  <c r="E1045" i="1"/>
  <c r="F1045" i="1"/>
  <c r="L1045" i="1"/>
  <c r="M1045" i="1"/>
  <c r="N1045" i="1"/>
  <c r="O1045" i="1"/>
  <c r="C1046" i="1"/>
  <c r="D1046" i="1"/>
  <c r="E1046" i="1"/>
  <c r="F1046" i="1"/>
  <c r="L1046" i="1"/>
  <c r="M1046" i="1"/>
  <c r="N1046" i="1"/>
  <c r="O1046" i="1"/>
  <c r="D1047" i="1"/>
  <c r="E1047" i="1"/>
  <c r="C1047" i="1" s="1"/>
  <c r="F1047" i="1"/>
  <c r="L1047" i="1"/>
  <c r="M1047" i="1"/>
  <c r="N1047" i="1"/>
  <c r="O1047" i="1"/>
  <c r="C1048" i="1"/>
  <c r="D1048" i="1"/>
  <c r="E1048" i="1"/>
  <c r="F1048" i="1"/>
  <c r="L1048" i="1"/>
  <c r="M1048" i="1"/>
  <c r="N1048" i="1"/>
  <c r="O1048" i="1"/>
  <c r="C1049" i="1"/>
  <c r="D1049" i="1"/>
  <c r="E1049" i="1"/>
  <c r="F1049" i="1"/>
  <c r="L1049" i="1"/>
  <c r="M1049" i="1"/>
  <c r="N1049" i="1"/>
  <c r="O1049" i="1"/>
  <c r="C1050" i="1"/>
  <c r="D1050" i="1"/>
  <c r="E1050" i="1"/>
  <c r="F1050" i="1"/>
  <c r="L1050" i="1"/>
  <c r="M1050" i="1"/>
  <c r="N1050" i="1"/>
  <c r="O1050" i="1"/>
  <c r="D1051" i="1"/>
  <c r="E1051" i="1"/>
  <c r="F1051" i="1"/>
  <c r="L1051" i="1"/>
  <c r="M1051" i="1"/>
  <c r="N1051" i="1"/>
  <c r="O1051" i="1"/>
  <c r="D1052" i="1"/>
  <c r="E1052" i="1"/>
  <c r="F1052" i="1"/>
  <c r="L1052" i="1"/>
  <c r="M1052" i="1"/>
  <c r="N1052" i="1"/>
  <c r="O1052" i="1"/>
  <c r="C1053" i="1"/>
  <c r="D1053" i="1"/>
  <c r="E1053" i="1"/>
  <c r="F1053" i="1"/>
  <c r="L1053" i="1"/>
  <c r="M1053" i="1"/>
  <c r="N1053" i="1"/>
  <c r="O1053" i="1"/>
  <c r="C1054" i="1"/>
  <c r="D1054" i="1"/>
  <c r="E1054" i="1"/>
  <c r="F1054" i="1"/>
  <c r="L1054" i="1"/>
  <c r="M1054" i="1"/>
  <c r="N1054" i="1"/>
  <c r="O1054" i="1"/>
  <c r="D1055" i="1"/>
  <c r="E1055" i="1"/>
  <c r="C1055" i="1" s="1"/>
  <c r="F1055" i="1"/>
  <c r="L1055" i="1"/>
  <c r="M1055" i="1"/>
  <c r="N1055" i="1"/>
  <c r="O1055" i="1"/>
  <c r="C1056" i="1"/>
  <c r="D1056" i="1"/>
  <c r="E1056" i="1"/>
  <c r="F1056" i="1"/>
  <c r="L1056" i="1"/>
  <c r="M1056" i="1"/>
  <c r="N1056" i="1"/>
  <c r="O1056" i="1"/>
  <c r="C1057" i="1"/>
  <c r="D1057" i="1"/>
  <c r="E1057" i="1"/>
  <c r="F1057" i="1"/>
  <c r="L1057" i="1"/>
  <c r="M1057" i="1"/>
  <c r="N1057" i="1"/>
  <c r="O1057" i="1"/>
  <c r="C1058" i="1"/>
  <c r="D1058" i="1"/>
  <c r="E1058" i="1"/>
  <c r="F1058" i="1"/>
  <c r="L1058" i="1"/>
  <c r="M1058" i="1"/>
  <c r="N1058" i="1"/>
  <c r="O1058" i="1"/>
  <c r="D1059" i="1"/>
  <c r="E1059" i="1"/>
  <c r="F1059" i="1"/>
  <c r="L1059" i="1"/>
  <c r="M1059" i="1"/>
  <c r="N1059" i="1"/>
  <c r="O1059" i="1"/>
  <c r="D1060" i="1"/>
  <c r="E1060" i="1"/>
  <c r="F1060" i="1"/>
  <c r="L1060" i="1"/>
  <c r="M1060" i="1"/>
  <c r="N1060" i="1"/>
  <c r="O1060" i="1"/>
  <c r="C1061" i="1"/>
  <c r="D1061" i="1"/>
  <c r="E1061" i="1"/>
  <c r="F1061" i="1"/>
  <c r="L1061" i="1"/>
  <c r="M1061" i="1"/>
  <c r="N1061" i="1"/>
  <c r="O1061" i="1"/>
  <c r="C1062" i="1"/>
  <c r="D1062" i="1"/>
  <c r="E1062" i="1"/>
  <c r="F1062" i="1"/>
  <c r="L1062" i="1"/>
  <c r="M1062" i="1"/>
  <c r="N1062" i="1"/>
  <c r="O1062" i="1"/>
  <c r="D1063" i="1"/>
  <c r="E1063" i="1"/>
  <c r="C1063" i="1" s="1"/>
  <c r="F1063" i="1"/>
  <c r="L1063" i="1"/>
  <c r="M1063" i="1"/>
  <c r="N1063" i="1"/>
  <c r="O1063" i="1"/>
  <c r="C1064" i="1"/>
  <c r="D1064" i="1"/>
  <c r="E1064" i="1"/>
  <c r="F1064" i="1"/>
  <c r="L1064" i="1"/>
  <c r="M1064" i="1"/>
  <c r="N1064" i="1"/>
  <c r="O1064" i="1"/>
  <c r="C1065" i="1"/>
  <c r="D1065" i="1"/>
  <c r="E1065" i="1"/>
  <c r="F1065" i="1"/>
  <c r="L1065" i="1"/>
  <c r="M1065" i="1"/>
  <c r="N1065" i="1"/>
  <c r="O1065" i="1"/>
  <c r="C1066" i="1"/>
  <c r="D1066" i="1"/>
  <c r="E1066" i="1"/>
  <c r="F1066" i="1"/>
  <c r="L1066" i="1"/>
  <c r="M1066" i="1"/>
  <c r="N1066" i="1"/>
  <c r="O1066" i="1"/>
  <c r="D1067" i="1"/>
  <c r="E1067" i="1"/>
  <c r="F1067" i="1"/>
  <c r="L1067" i="1"/>
  <c r="M1067" i="1"/>
  <c r="N1067" i="1"/>
  <c r="O1067" i="1"/>
  <c r="D1068" i="1"/>
  <c r="E1068" i="1"/>
  <c r="F1068" i="1"/>
  <c r="L1068" i="1"/>
  <c r="M1068" i="1"/>
  <c r="N1068" i="1"/>
  <c r="O1068" i="1"/>
  <c r="C1069" i="1"/>
  <c r="D1069" i="1"/>
  <c r="E1069" i="1"/>
  <c r="F1069" i="1"/>
  <c r="L1069" i="1"/>
  <c r="M1069" i="1"/>
  <c r="N1069" i="1"/>
  <c r="O1069" i="1"/>
  <c r="C1070" i="1"/>
  <c r="D1070" i="1"/>
  <c r="E1070" i="1"/>
  <c r="F1070" i="1"/>
  <c r="L1070" i="1"/>
  <c r="M1070" i="1"/>
  <c r="N1070" i="1"/>
  <c r="O1070" i="1"/>
  <c r="D1071" i="1"/>
  <c r="E1071" i="1"/>
  <c r="C1071" i="1" s="1"/>
  <c r="F1071" i="1"/>
  <c r="L1071" i="1"/>
  <c r="M1071" i="1"/>
  <c r="N1071" i="1"/>
  <c r="O1071" i="1"/>
  <c r="C1072" i="1"/>
  <c r="D1072" i="1"/>
  <c r="E1072" i="1"/>
  <c r="F1072" i="1"/>
  <c r="L1072" i="1"/>
  <c r="M1072" i="1"/>
  <c r="N1072" i="1"/>
  <c r="O1072" i="1"/>
  <c r="C1073" i="1"/>
  <c r="D1073" i="1"/>
  <c r="E1073" i="1"/>
  <c r="F1073" i="1"/>
  <c r="L1073" i="1"/>
  <c r="M1073" i="1"/>
  <c r="N1073" i="1"/>
  <c r="O1073" i="1"/>
  <c r="C1074" i="1"/>
  <c r="D1074" i="1"/>
  <c r="E1074" i="1"/>
  <c r="F1074" i="1"/>
  <c r="L1074" i="1"/>
  <c r="M1074" i="1"/>
  <c r="N1074" i="1"/>
  <c r="O1074" i="1"/>
  <c r="D1075" i="1"/>
  <c r="E1075" i="1"/>
  <c r="F1075" i="1"/>
  <c r="L1075" i="1"/>
  <c r="M1075" i="1"/>
  <c r="N1075" i="1"/>
  <c r="O1075" i="1"/>
  <c r="D1076" i="1"/>
  <c r="E1076" i="1"/>
  <c r="F1076" i="1"/>
  <c r="L1076" i="1"/>
  <c r="M1076" i="1"/>
  <c r="N1076" i="1"/>
  <c r="O1076" i="1"/>
  <c r="C1077" i="1"/>
  <c r="D1077" i="1"/>
  <c r="E1077" i="1"/>
  <c r="F1077" i="1"/>
  <c r="L1077" i="1"/>
  <c r="M1077" i="1"/>
  <c r="N1077" i="1"/>
  <c r="O1077" i="1"/>
  <c r="C1078" i="1"/>
  <c r="D1078" i="1"/>
  <c r="E1078" i="1"/>
  <c r="F1078" i="1"/>
  <c r="L1078" i="1"/>
  <c r="M1078" i="1"/>
  <c r="N1078" i="1"/>
  <c r="O1078" i="1"/>
  <c r="D1079" i="1"/>
  <c r="E1079" i="1"/>
  <c r="C1079" i="1" s="1"/>
  <c r="F1079" i="1"/>
  <c r="L1079" i="1"/>
  <c r="M1079" i="1"/>
  <c r="N1079" i="1"/>
  <c r="O1079" i="1"/>
  <c r="C1080" i="1"/>
  <c r="D1080" i="1"/>
  <c r="E1080" i="1"/>
  <c r="F1080" i="1"/>
  <c r="L1080" i="1"/>
  <c r="M1080" i="1"/>
  <c r="N1080" i="1"/>
  <c r="O1080" i="1"/>
  <c r="C1081" i="1"/>
  <c r="D1081" i="1"/>
  <c r="E1081" i="1"/>
  <c r="F1081" i="1"/>
  <c r="L1081" i="1"/>
  <c r="M1081" i="1"/>
  <c r="N1081" i="1"/>
  <c r="O1081" i="1"/>
  <c r="C1082" i="1"/>
  <c r="D1082" i="1"/>
  <c r="E1082" i="1"/>
  <c r="F1082" i="1"/>
  <c r="L1082" i="1"/>
  <c r="M1082" i="1"/>
  <c r="N1082" i="1"/>
  <c r="O1082" i="1"/>
  <c r="D1083" i="1"/>
  <c r="E1083" i="1"/>
  <c r="F1083" i="1"/>
  <c r="L1083" i="1"/>
  <c r="M1083" i="1"/>
  <c r="N1083" i="1"/>
  <c r="O1083" i="1"/>
  <c r="D1084" i="1"/>
  <c r="E1084" i="1"/>
  <c r="F1084" i="1"/>
  <c r="L1084" i="1"/>
  <c r="M1084" i="1"/>
  <c r="N1084" i="1"/>
  <c r="O1084" i="1"/>
  <c r="C1085" i="1"/>
  <c r="D1085" i="1"/>
  <c r="E1085" i="1"/>
  <c r="F1085" i="1"/>
  <c r="L1085" i="1"/>
  <c r="M1085" i="1"/>
  <c r="N1085" i="1"/>
  <c r="O1085" i="1"/>
  <c r="C1086" i="1"/>
  <c r="D1086" i="1"/>
  <c r="E1086" i="1"/>
  <c r="F1086" i="1"/>
  <c r="L1086" i="1"/>
  <c r="M1086" i="1"/>
  <c r="N1086" i="1"/>
  <c r="O1086" i="1"/>
  <c r="D1087" i="1"/>
  <c r="E1087" i="1"/>
  <c r="C1087" i="1" s="1"/>
  <c r="F1087" i="1"/>
  <c r="L1087" i="1"/>
  <c r="M1087" i="1"/>
  <c r="N1087" i="1"/>
  <c r="O1087" i="1"/>
  <c r="C1088" i="1"/>
  <c r="D1088" i="1"/>
  <c r="E1088" i="1"/>
  <c r="F1088" i="1"/>
  <c r="L1088" i="1"/>
  <c r="M1088" i="1"/>
  <c r="N1088" i="1"/>
  <c r="O1088" i="1"/>
  <c r="C1089" i="1"/>
  <c r="D1089" i="1"/>
  <c r="E1089" i="1"/>
  <c r="F1089" i="1"/>
  <c r="L1089" i="1"/>
  <c r="M1089" i="1"/>
  <c r="N1089" i="1"/>
  <c r="O1089" i="1"/>
  <c r="C1090" i="1"/>
  <c r="D1090" i="1"/>
  <c r="E1090" i="1"/>
  <c r="F1090" i="1"/>
  <c r="L1090" i="1"/>
  <c r="M1090" i="1"/>
  <c r="N1090" i="1"/>
  <c r="O1090" i="1"/>
  <c r="D1091" i="1"/>
  <c r="E1091" i="1"/>
  <c r="F1091" i="1"/>
  <c r="L1091" i="1"/>
  <c r="M1091" i="1"/>
  <c r="N1091" i="1"/>
  <c r="O1091" i="1"/>
  <c r="D1092" i="1"/>
  <c r="E1092" i="1"/>
  <c r="F1092" i="1"/>
  <c r="L1092" i="1"/>
  <c r="M1092" i="1"/>
  <c r="N1092" i="1"/>
  <c r="O1092" i="1"/>
  <c r="C1093" i="1"/>
  <c r="D1093" i="1"/>
  <c r="E1093" i="1"/>
  <c r="F1093" i="1"/>
  <c r="L1093" i="1"/>
  <c r="M1093" i="1"/>
  <c r="N1093" i="1"/>
  <c r="O1093" i="1"/>
  <c r="C1094" i="1"/>
  <c r="D1094" i="1"/>
  <c r="E1094" i="1"/>
  <c r="F1094" i="1"/>
  <c r="L1094" i="1"/>
  <c r="M1094" i="1"/>
  <c r="N1094" i="1"/>
  <c r="O1094" i="1"/>
  <c r="D1095" i="1"/>
  <c r="E1095" i="1"/>
  <c r="C1095" i="1" s="1"/>
  <c r="F1095" i="1"/>
  <c r="L1095" i="1"/>
  <c r="M1095" i="1"/>
  <c r="N1095" i="1"/>
  <c r="O1095" i="1"/>
  <c r="C1096" i="1"/>
  <c r="D1096" i="1"/>
  <c r="E1096" i="1"/>
  <c r="F1096" i="1"/>
  <c r="L1096" i="1"/>
  <c r="M1096" i="1"/>
  <c r="N1096" i="1"/>
  <c r="O1096" i="1"/>
  <c r="C1097" i="1"/>
  <c r="D1097" i="1"/>
  <c r="E1097" i="1"/>
  <c r="F1097" i="1"/>
  <c r="L1097" i="1"/>
  <c r="M1097" i="1"/>
  <c r="N1097" i="1"/>
  <c r="O1097" i="1"/>
  <c r="C1098" i="1"/>
  <c r="D1098" i="1"/>
  <c r="E1098" i="1"/>
  <c r="F1098" i="1"/>
  <c r="L1098" i="1"/>
  <c r="M1098" i="1"/>
  <c r="N1098" i="1"/>
  <c r="O1098" i="1"/>
  <c r="D1099" i="1"/>
  <c r="E1099" i="1"/>
  <c r="F1099" i="1"/>
  <c r="L1099" i="1"/>
  <c r="M1099" i="1"/>
  <c r="N1099" i="1"/>
  <c r="O1099" i="1"/>
  <c r="D1100" i="1"/>
  <c r="E1100" i="1"/>
  <c r="F1100" i="1"/>
  <c r="L1100" i="1"/>
  <c r="M1100" i="1"/>
  <c r="N1100" i="1"/>
  <c r="O1100" i="1"/>
  <c r="C1101" i="1"/>
  <c r="D1101" i="1"/>
  <c r="E1101" i="1"/>
  <c r="F1101" i="1"/>
  <c r="L1101" i="1"/>
  <c r="M1101" i="1"/>
  <c r="N1101" i="1"/>
  <c r="O1101" i="1"/>
  <c r="C1102" i="1"/>
  <c r="D1102" i="1"/>
  <c r="E1102" i="1"/>
  <c r="F1102" i="1"/>
  <c r="L1102" i="1"/>
  <c r="M1102" i="1"/>
  <c r="N1102" i="1"/>
  <c r="O1102" i="1"/>
  <c r="D1103" i="1"/>
  <c r="E1103" i="1"/>
  <c r="C1103" i="1" s="1"/>
  <c r="F1103" i="1"/>
  <c r="L1103" i="1"/>
  <c r="M1103" i="1"/>
  <c r="N1103" i="1"/>
  <c r="O1103" i="1"/>
  <c r="C1104" i="1"/>
  <c r="D1104" i="1"/>
  <c r="E1104" i="1"/>
  <c r="F1104" i="1"/>
  <c r="L1104" i="1"/>
  <c r="M1104" i="1"/>
  <c r="N1104" i="1"/>
  <c r="O1104" i="1"/>
  <c r="C1105" i="1"/>
  <c r="D1105" i="1"/>
  <c r="E1105" i="1"/>
  <c r="F1105" i="1"/>
  <c r="L1105" i="1"/>
  <c r="M1105" i="1"/>
  <c r="N1105" i="1"/>
  <c r="O1105" i="1"/>
  <c r="C1106" i="1"/>
  <c r="D1106" i="1"/>
  <c r="E1106" i="1"/>
  <c r="F1106" i="1"/>
  <c r="L1106" i="1"/>
  <c r="M1106" i="1"/>
  <c r="N1106" i="1"/>
  <c r="O1106" i="1"/>
  <c r="D1107" i="1"/>
  <c r="E1107" i="1"/>
  <c r="F1107" i="1"/>
  <c r="L1107" i="1"/>
  <c r="M1107" i="1"/>
  <c r="N1107" i="1"/>
  <c r="O1107" i="1"/>
  <c r="D1108" i="1"/>
  <c r="E1108" i="1"/>
  <c r="F1108" i="1"/>
  <c r="L1108" i="1"/>
  <c r="M1108" i="1"/>
  <c r="N1108" i="1"/>
  <c r="O1108" i="1"/>
  <c r="C1109" i="1"/>
  <c r="D1109" i="1"/>
  <c r="E1109" i="1"/>
  <c r="F1109" i="1"/>
  <c r="L1109" i="1"/>
  <c r="M1109" i="1"/>
  <c r="N1109" i="1"/>
  <c r="O1109" i="1"/>
  <c r="C1110" i="1"/>
  <c r="D1110" i="1"/>
  <c r="E1110" i="1"/>
  <c r="F1110" i="1"/>
  <c r="L1110" i="1"/>
  <c r="M1110" i="1"/>
  <c r="N1110" i="1"/>
  <c r="O1110" i="1"/>
  <c r="D1111" i="1"/>
  <c r="E1111" i="1"/>
  <c r="C1111" i="1" s="1"/>
  <c r="F1111" i="1"/>
  <c r="L1111" i="1"/>
  <c r="M1111" i="1"/>
  <c r="N1111" i="1"/>
  <c r="O1111" i="1"/>
  <c r="C1112" i="1"/>
  <c r="D1112" i="1"/>
  <c r="E1112" i="1"/>
  <c r="F1112" i="1"/>
  <c r="L1112" i="1"/>
  <c r="M1112" i="1"/>
  <c r="N1112" i="1"/>
  <c r="O1112" i="1"/>
  <c r="C1113" i="1"/>
  <c r="D1113" i="1"/>
  <c r="E1113" i="1"/>
  <c r="F1113" i="1"/>
  <c r="L1113" i="1"/>
  <c r="M1113" i="1"/>
  <c r="N1113" i="1"/>
  <c r="O1113" i="1"/>
  <c r="C1114" i="1"/>
  <c r="D1114" i="1"/>
  <c r="E1114" i="1"/>
  <c r="F1114" i="1"/>
  <c r="L1114" i="1"/>
  <c r="M1114" i="1"/>
  <c r="N1114" i="1"/>
  <c r="O1114" i="1"/>
  <c r="D1115" i="1"/>
  <c r="E1115" i="1"/>
  <c r="F1115" i="1"/>
  <c r="L1115" i="1"/>
  <c r="M1115" i="1"/>
  <c r="N1115" i="1"/>
  <c r="O1115" i="1"/>
  <c r="D1116" i="1"/>
  <c r="E1116" i="1"/>
  <c r="F1116" i="1"/>
  <c r="L1116" i="1"/>
  <c r="M1116" i="1"/>
  <c r="N1116" i="1"/>
  <c r="O1116" i="1"/>
  <c r="C1117" i="1"/>
  <c r="D1117" i="1"/>
  <c r="E1117" i="1"/>
  <c r="F1117" i="1"/>
  <c r="L1117" i="1"/>
  <c r="M1117" i="1"/>
  <c r="N1117" i="1"/>
  <c r="O1117" i="1"/>
  <c r="C1118" i="1"/>
  <c r="D1118" i="1"/>
  <c r="E1118" i="1"/>
  <c r="F1118" i="1"/>
  <c r="L1118" i="1"/>
  <c r="M1118" i="1"/>
  <c r="N1118" i="1"/>
  <c r="O1118" i="1"/>
  <c r="D1119" i="1"/>
  <c r="E1119" i="1"/>
  <c r="C1119" i="1" s="1"/>
  <c r="F1119" i="1"/>
  <c r="L1119" i="1"/>
  <c r="M1119" i="1"/>
  <c r="N1119" i="1"/>
  <c r="O1119" i="1"/>
  <c r="C1120" i="1"/>
  <c r="D1120" i="1"/>
  <c r="E1120" i="1"/>
  <c r="F1120" i="1"/>
  <c r="L1120" i="1"/>
  <c r="M1120" i="1"/>
  <c r="N1120" i="1"/>
  <c r="O1120" i="1"/>
  <c r="C1121" i="1"/>
  <c r="D1121" i="1"/>
  <c r="E1121" i="1"/>
  <c r="F1121" i="1"/>
  <c r="L1121" i="1"/>
  <c r="M1121" i="1"/>
  <c r="N1121" i="1"/>
  <c r="O1121" i="1"/>
  <c r="C1122" i="1"/>
  <c r="D1122" i="1"/>
  <c r="E1122" i="1"/>
  <c r="F1122" i="1"/>
  <c r="L1122" i="1"/>
  <c r="M1122" i="1"/>
  <c r="N1122" i="1"/>
  <c r="O1122" i="1"/>
  <c r="D1123" i="1"/>
  <c r="E1123" i="1"/>
  <c r="F1123" i="1"/>
  <c r="L1123" i="1"/>
  <c r="M1123" i="1"/>
  <c r="N1123" i="1"/>
  <c r="O1123" i="1"/>
  <c r="D1124" i="1"/>
  <c r="E1124" i="1"/>
  <c r="F1124" i="1"/>
  <c r="L1124" i="1"/>
  <c r="M1124" i="1"/>
  <c r="N1124" i="1"/>
  <c r="O1124" i="1"/>
  <c r="C1125" i="1"/>
  <c r="D1125" i="1"/>
  <c r="E1125" i="1"/>
  <c r="F1125" i="1"/>
  <c r="L1125" i="1"/>
  <c r="M1125" i="1"/>
  <c r="N1125" i="1"/>
  <c r="O1125" i="1"/>
  <c r="C1126" i="1"/>
  <c r="D1126" i="1"/>
  <c r="E1126" i="1"/>
  <c r="F1126" i="1"/>
  <c r="L1126" i="1"/>
  <c r="M1126" i="1"/>
  <c r="N1126" i="1"/>
  <c r="O1126" i="1"/>
  <c r="D1127" i="1"/>
  <c r="E1127" i="1"/>
  <c r="C1127" i="1" s="1"/>
  <c r="F1127" i="1"/>
  <c r="L1127" i="1"/>
  <c r="M1127" i="1"/>
  <c r="N1127" i="1"/>
  <c r="O1127" i="1"/>
  <c r="C1128" i="1"/>
  <c r="D1128" i="1"/>
  <c r="E1128" i="1"/>
  <c r="F1128" i="1"/>
  <c r="L1128" i="1"/>
  <c r="M1128" i="1"/>
  <c r="N1128" i="1"/>
  <c r="O1128" i="1"/>
  <c r="C1129" i="1"/>
  <c r="D1129" i="1"/>
  <c r="E1129" i="1"/>
  <c r="F1129" i="1"/>
  <c r="L1129" i="1"/>
  <c r="M1129" i="1"/>
  <c r="N1129" i="1"/>
  <c r="O1129" i="1"/>
  <c r="C1130" i="1"/>
  <c r="D1130" i="1"/>
  <c r="E1130" i="1"/>
  <c r="F1130" i="1"/>
  <c r="L1130" i="1"/>
  <c r="M1130" i="1"/>
  <c r="N1130" i="1"/>
  <c r="O1130" i="1"/>
  <c r="D1131" i="1"/>
  <c r="E1131" i="1"/>
  <c r="F1131" i="1"/>
  <c r="L1131" i="1"/>
  <c r="M1131" i="1"/>
  <c r="N1131" i="1"/>
  <c r="O1131" i="1"/>
  <c r="D1132" i="1"/>
  <c r="E1132" i="1"/>
  <c r="F1132" i="1"/>
  <c r="L1132" i="1"/>
  <c r="M1132" i="1"/>
  <c r="N1132" i="1"/>
  <c r="O1132" i="1"/>
  <c r="C1133" i="1"/>
  <c r="D1133" i="1"/>
  <c r="E1133" i="1"/>
  <c r="F1133" i="1"/>
  <c r="L1133" i="1"/>
  <c r="M1133" i="1"/>
  <c r="N1133" i="1"/>
  <c r="O1133" i="1"/>
  <c r="C1134" i="1"/>
  <c r="D1134" i="1"/>
  <c r="E1134" i="1"/>
  <c r="F1134" i="1"/>
  <c r="L1134" i="1"/>
  <c r="M1134" i="1"/>
  <c r="N1134" i="1"/>
  <c r="O1134" i="1"/>
  <c r="D1135" i="1"/>
  <c r="E1135" i="1"/>
  <c r="C1135" i="1" s="1"/>
  <c r="F1135" i="1"/>
  <c r="L1135" i="1"/>
  <c r="M1135" i="1"/>
  <c r="N1135" i="1"/>
  <c r="O1135" i="1"/>
  <c r="C1136" i="1"/>
  <c r="D1136" i="1"/>
  <c r="E1136" i="1"/>
  <c r="F1136" i="1"/>
  <c r="L1136" i="1"/>
  <c r="M1136" i="1"/>
  <c r="N1136" i="1"/>
  <c r="O1136" i="1"/>
  <c r="C1137" i="1"/>
  <c r="D1137" i="1"/>
  <c r="E1137" i="1"/>
  <c r="F1137" i="1"/>
  <c r="L1137" i="1"/>
  <c r="M1137" i="1"/>
  <c r="N1137" i="1"/>
  <c r="O1137" i="1"/>
  <c r="C1138" i="1"/>
  <c r="D1138" i="1"/>
  <c r="E1138" i="1"/>
  <c r="F1138" i="1"/>
  <c r="L1138" i="1"/>
  <c r="M1138" i="1"/>
  <c r="N1138" i="1"/>
  <c r="O1138" i="1"/>
  <c r="D1139" i="1"/>
  <c r="E1139" i="1"/>
  <c r="F1139" i="1"/>
  <c r="L1139" i="1"/>
  <c r="M1139" i="1"/>
  <c r="N1139" i="1"/>
  <c r="O1139" i="1"/>
  <c r="D1140" i="1"/>
  <c r="E1140" i="1"/>
  <c r="F1140" i="1"/>
  <c r="L1140" i="1"/>
  <c r="M1140" i="1"/>
  <c r="N1140" i="1"/>
  <c r="O1140" i="1"/>
  <c r="C1141" i="1"/>
  <c r="D1141" i="1"/>
  <c r="E1141" i="1"/>
  <c r="F1141" i="1"/>
  <c r="L1141" i="1"/>
  <c r="M1141" i="1"/>
  <c r="N1141" i="1"/>
  <c r="O1141" i="1"/>
  <c r="D1142" i="1"/>
  <c r="E1142" i="1"/>
  <c r="F1142" i="1"/>
  <c r="L1142" i="1"/>
  <c r="M1142" i="1"/>
  <c r="N1142" i="1"/>
  <c r="O1142" i="1"/>
  <c r="D1143" i="1"/>
  <c r="E1143" i="1"/>
  <c r="C1143" i="1" s="1"/>
  <c r="F1143" i="1"/>
  <c r="L1143" i="1"/>
  <c r="M1143" i="1"/>
  <c r="N1143" i="1"/>
  <c r="O1143" i="1"/>
  <c r="C1144" i="1"/>
  <c r="D1144" i="1"/>
  <c r="E1144" i="1"/>
  <c r="F1144" i="1"/>
  <c r="L1144" i="1"/>
  <c r="M1144" i="1"/>
  <c r="N1144" i="1"/>
  <c r="O1144" i="1"/>
  <c r="C1145" i="1"/>
  <c r="D1145" i="1"/>
  <c r="E1145" i="1"/>
  <c r="F1145" i="1"/>
  <c r="L1145" i="1"/>
  <c r="M1145" i="1"/>
  <c r="N1145" i="1"/>
  <c r="O1145" i="1"/>
  <c r="C1146" i="1"/>
  <c r="D1146" i="1"/>
  <c r="E1146" i="1"/>
  <c r="F1146" i="1"/>
  <c r="L1146" i="1"/>
  <c r="M1146" i="1"/>
  <c r="N1146" i="1"/>
  <c r="O1146" i="1"/>
  <c r="D1147" i="1"/>
  <c r="E1147" i="1"/>
  <c r="F1147" i="1"/>
  <c r="L1147" i="1"/>
  <c r="M1147" i="1"/>
  <c r="N1147" i="1"/>
  <c r="O1147" i="1"/>
  <c r="D1148" i="1"/>
  <c r="E1148" i="1"/>
  <c r="F1148" i="1"/>
  <c r="L1148" i="1"/>
  <c r="M1148" i="1"/>
  <c r="N1148" i="1"/>
  <c r="O1148" i="1"/>
  <c r="C1149" i="1"/>
  <c r="D1149" i="1"/>
  <c r="E1149" i="1"/>
  <c r="F1149" i="1"/>
  <c r="L1149" i="1"/>
  <c r="M1149" i="1"/>
  <c r="N1149" i="1"/>
  <c r="O1149" i="1"/>
  <c r="D1150" i="1"/>
  <c r="E1150" i="1"/>
  <c r="F1150" i="1"/>
  <c r="L1150" i="1"/>
  <c r="M1150" i="1"/>
  <c r="N1150" i="1"/>
  <c r="O1150" i="1"/>
  <c r="D1151" i="1"/>
  <c r="E1151" i="1"/>
  <c r="C1151" i="1" s="1"/>
  <c r="F1151" i="1"/>
  <c r="L1151" i="1"/>
  <c r="M1151" i="1"/>
  <c r="N1151" i="1"/>
  <c r="O1151" i="1"/>
  <c r="C1152" i="1"/>
  <c r="D1152" i="1"/>
  <c r="E1152" i="1"/>
  <c r="F1152" i="1"/>
  <c r="L1152" i="1"/>
  <c r="M1152" i="1"/>
  <c r="N1152" i="1"/>
  <c r="O1152" i="1"/>
  <c r="C1153" i="1"/>
  <c r="D1153" i="1"/>
  <c r="E1153" i="1"/>
  <c r="F1153" i="1"/>
  <c r="L1153" i="1"/>
  <c r="M1153" i="1"/>
  <c r="N1153" i="1"/>
  <c r="O1153" i="1"/>
  <c r="C1154" i="1"/>
  <c r="D1154" i="1"/>
  <c r="E1154" i="1"/>
  <c r="F1154" i="1"/>
  <c r="L1154" i="1"/>
  <c r="M1154" i="1"/>
  <c r="N1154" i="1"/>
  <c r="O1154" i="1"/>
  <c r="D1155" i="1"/>
  <c r="E1155" i="1"/>
  <c r="F1155" i="1"/>
  <c r="L1155" i="1"/>
  <c r="M1155" i="1"/>
  <c r="N1155" i="1"/>
  <c r="O1155" i="1"/>
  <c r="D1156" i="1"/>
  <c r="E1156" i="1"/>
  <c r="F1156" i="1"/>
  <c r="L1156" i="1"/>
  <c r="M1156" i="1"/>
  <c r="N1156" i="1"/>
  <c r="O1156" i="1"/>
  <c r="C1157" i="1"/>
  <c r="D1157" i="1"/>
  <c r="E1157" i="1"/>
  <c r="F1157" i="1"/>
  <c r="L1157" i="1"/>
  <c r="M1157" i="1"/>
  <c r="N1157" i="1"/>
  <c r="O1157" i="1"/>
  <c r="D1158" i="1"/>
  <c r="E1158" i="1"/>
  <c r="F1158" i="1"/>
  <c r="L1158" i="1"/>
  <c r="M1158" i="1"/>
  <c r="N1158" i="1"/>
  <c r="O1158" i="1"/>
  <c r="D1159" i="1"/>
  <c r="E1159" i="1"/>
  <c r="C1159" i="1" s="1"/>
  <c r="F1159" i="1"/>
  <c r="L1159" i="1"/>
  <c r="M1159" i="1"/>
  <c r="N1159" i="1"/>
  <c r="O1159" i="1"/>
  <c r="C1160" i="1"/>
  <c r="D1160" i="1"/>
  <c r="E1160" i="1"/>
  <c r="F1160" i="1"/>
  <c r="L1160" i="1"/>
  <c r="M1160" i="1"/>
  <c r="N1160" i="1"/>
  <c r="O1160" i="1"/>
  <c r="C1161" i="1"/>
  <c r="D1161" i="1"/>
  <c r="E1161" i="1"/>
  <c r="F1161" i="1"/>
  <c r="L1161" i="1"/>
  <c r="M1161" i="1"/>
  <c r="N1161" i="1"/>
  <c r="O1161" i="1"/>
  <c r="C1162" i="1"/>
  <c r="D1162" i="1"/>
  <c r="E1162" i="1"/>
  <c r="F1162" i="1"/>
  <c r="L1162" i="1"/>
  <c r="M1162" i="1"/>
  <c r="N1162" i="1"/>
  <c r="O1162" i="1"/>
  <c r="D1163" i="1"/>
  <c r="E1163" i="1"/>
  <c r="F1163" i="1"/>
  <c r="L1163" i="1"/>
  <c r="M1163" i="1"/>
  <c r="N1163" i="1"/>
  <c r="O1163" i="1"/>
  <c r="D1164" i="1"/>
  <c r="E1164" i="1"/>
  <c r="F1164" i="1"/>
  <c r="L1164" i="1"/>
  <c r="M1164" i="1"/>
  <c r="N1164" i="1"/>
  <c r="O1164" i="1"/>
  <c r="C1165" i="1"/>
  <c r="D1165" i="1"/>
  <c r="E1165" i="1"/>
  <c r="F1165" i="1"/>
  <c r="L1165" i="1"/>
  <c r="M1165" i="1"/>
  <c r="N1165" i="1"/>
  <c r="O1165" i="1"/>
  <c r="D1166" i="1"/>
  <c r="E1166" i="1"/>
  <c r="F1166" i="1"/>
  <c r="L1166" i="1"/>
  <c r="M1166" i="1"/>
  <c r="N1166" i="1"/>
  <c r="O1166" i="1"/>
  <c r="D1167" i="1"/>
  <c r="E1167" i="1"/>
  <c r="C1167" i="1" s="1"/>
  <c r="F1167" i="1"/>
  <c r="L1167" i="1"/>
  <c r="M1167" i="1"/>
  <c r="N1167" i="1"/>
  <c r="O1167" i="1"/>
  <c r="C1168" i="1"/>
  <c r="D1168" i="1"/>
  <c r="E1168" i="1"/>
  <c r="F1168" i="1"/>
  <c r="L1168" i="1"/>
  <c r="M1168" i="1"/>
  <c r="N1168" i="1"/>
  <c r="O1168" i="1"/>
  <c r="C1169" i="1"/>
  <c r="D1169" i="1"/>
  <c r="E1169" i="1"/>
  <c r="F1169" i="1"/>
  <c r="L1169" i="1"/>
  <c r="M1169" i="1"/>
  <c r="N1169" i="1"/>
  <c r="O1169" i="1"/>
  <c r="C1170" i="1"/>
  <c r="D1170" i="1"/>
  <c r="E1170" i="1"/>
  <c r="F1170" i="1"/>
  <c r="L1170" i="1"/>
  <c r="M1170" i="1"/>
  <c r="N1170" i="1"/>
  <c r="O1170" i="1"/>
  <c r="D1171" i="1"/>
  <c r="E1171" i="1"/>
  <c r="F1171" i="1"/>
  <c r="L1171" i="1"/>
  <c r="M1171" i="1"/>
  <c r="N1171" i="1"/>
  <c r="O1171" i="1"/>
  <c r="D1172" i="1"/>
  <c r="E1172" i="1"/>
  <c r="F1172" i="1"/>
  <c r="L1172" i="1"/>
  <c r="M1172" i="1"/>
  <c r="N1172" i="1"/>
  <c r="O1172" i="1"/>
  <c r="C1173" i="1"/>
  <c r="D1173" i="1"/>
  <c r="E1173" i="1"/>
  <c r="F1173" i="1"/>
  <c r="L1173" i="1"/>
  <c r="M1173" i="1"/>
  <c r="N1173" i="1"/>
  <c r="O1173" i="1"/>
  <c r="D1174" i="1"/>
  <c r="E1174" i="1"/>
  <c r="C1174" i="1" s="1"/>
  <c r="F1174" i="1"/>
  <c r="L1174" i="1"/>
  <c r="M1174" i="1"/>
  <c r="N1174" i="1"/>
  <c r="O1174" i="1"/>
  <c r="D1175" i="1"/>
  <c r="E1175" i="1"/>
  <c r="C1175" i="1" s="1"/>
  <c r="F1175" i="1"/>
  <c r="L1175" i="1"/>
  <c r="M1175" i="1"/>
  <c r="N1175" i="1"/>
  <c r="O1175" i="1"/>
  <c r="C1176" i="1"/>
  <c r="D1176" i="1"/>
  <c r="E1176" i="1"/>
  <c r="F1176" i="1"/>
  <c r="L1176" i="1"/>
  <c r="M1176" i="1"/>
  <c r="N1176" i="1"/>
  <c r="O1176" i="1"/>
  <c r="C1177" i="1"/>
  <c r="D1177" i="1"/>
  <c r="E1177" i="1"/>
  <c r="F1177" i="1"/>
  <c r="L1177" i="1"/>
  <c r="M1177" i="1"/>
  <c r="N1177" i="1"/>
  <c r="O1177" i="1"/>
  <c r="C1178" i="1"/>
  <c r="D1178" i="1"/>
  <c r="E1178" i="1"/>
  <c r="F1178" i="1"/>
  <c r="L1178" i="1"/>
  <c r="M1178" i="1"/>
  <c r="N1178" i="1"/>
  <c r="O1178" i="1"/>
  <c r="D1179" i="1"/>
  <c r="E1179" i="1"/>
  <c r="F1179" i="1"/>
  <c r="L1179" i="1"/>
  <c r="M1179" i="1"/>
  <c r="N1179" i="1"/>
  <c r="O1179" i="1"/>
  <c r="D1180" i="1"/>
  <c r="E1180" i="1"/>
  <c r="F1180" i="1"/>
  <c r="L1180" i="1"/>
  <c r="M1180" i="1"/>
  <c r="N1180" i="1"/>
  <c r="O1180" i="1"/>
  <c r="C1181" i="1"/>
  <c r="D1181" i="1"/>
  <c r="E1181" i="1"/>
  <c r="F1181" i="1"/>
  <c r="L1181" i="1"/>
  <c r="M1181" i="1"/>
  <c r="N1181" i="1"/>
  <c r="O1181" i="1"/>
  <c r="C1182" i="1"/>
  <c r="D1182" i="1"/>
  <c r="E1182" i="1"/>
  <c r="F1182" i="1"/>
  <c r="L1182" i="1"/>
  <c r="M1182" i="1"/>
  <c r="N1182" i="1"/>
  <c r="O1182" i="1"/>
  <c r="D1183" i="1"/>
  <c r="E1183" i="1"/>
  <c r="C1183" i="1" s="1"/>
  <c r="F1183" i="1"/>
  <c r="L1183" i="1"/>
  <c r="M1183" i="1"/>
  <c r="N1183" i="1"/>
  <c r="O1183" i="1"/>
  <c r="C1184" i="1"/>
  <c r="D1184" i="1"/>
  <c r="E1184" i="1"/>
  <c r="F1184" i="1"/>
  <c r="L1184" i="1"/>
  <c r="M1184" i="1"/>
  <c r="N1184" i="1"/>
  <c r="O1184" i="1"/>
  <c r="C1185" i="1"/>
  <c r="D1185" i="1"/>
  <c r="E1185" i="1"/>
  <c r="F1185" i="1"/>
  <c r="L1185" i="1"/>
  <c r="M1185" i="1"/>
  <c r="N1185" i="1"/>
  <c r="O1185" i="1"/>
  <c r="C1186" i="1"/>
  <c r="D1186" i="1"/>
  <c r="E1186" i="1"/>
  <c r="F1186" i="1"/>
  <c r="L1186" i="1"/>
  <c r="M1186" i="1"/>
  <c r="N1186" i="1"/>
  <c r="O1186" i="1"/>
  <c r="D1187" i="1"/>
  <c r="E1187" i="1"/>
  <c r="C1187" i="1" s="1"/>
  <c r="F1187" i="1"/>
  <c r="L1187" i="1"/>
  <c r="M1187" i="1"/>
  <c r="N1187" i="1"/>
  <c r="O1187" i="1"/>
  <c r="D1188" i="1"/>
  <c r="E1188" i="1"/>
  <c r="F1188" i="1"/>
  <c r="L1188" i="1"/>
  <c r="M1188" i="1"/>
  <c r="N1188" i="1"/>
  <c r="O1188" i="1"/>
  <c r="C1189" i="1"/>
  <c r="D1189" i="1"/>
  <c r="E1189" i="1"/>
  <c r="F1189" i="1"/>
  <c r="L1189" i="1"/>
  <c r="M1189" i="1"/>
  <c r="N1189" i="1"/>
  <c r="O1189" i="1"/>
  <c r="D1190" i="1"/>
  <c r="E1190" i="1"/>
  <c r="C1190" i="1" s="1"/>
  <c r="F1190" i="1"/>
  <c r="L1190" i="1"/>
  <c r="M1190" i="1"/>
  <c r="N1190" i="1"/>
  <c r="O1190" i="1"/>
  <c r="D1191" i="1"/>
  <c r="E1191" i="1"/>
  <c r="C1191" i="1" s="1"/>
  <c r="F1191" i="1"/>
  <c r="L1191" i="1"/>
  <c r="M1191" i="1"/>
  <c r="N1191" i="1"/>
  <c r="O1191" i="1"/>
  <c r="D1192" i="1"/>
  <c r="E1192" i="1"/>
  <c r="F1192" i="1"/>
  <c r="L1192" i="1"/>
  <c r="M1192" i="1"/>
  <c r="N1192" i="1"/>
  <c r="O1192" i="1"/>
  <c r="C1193" i="1"/>
  <c r="D1193" i="1"/>
  <c r="E1193" i="1"/>
  <c r="F1193" i="1"/>
  <c r="L1193" i="1"/>
  <c r="M1193" i="1"/>
  <c r="N1193" i="1"/>
  <c r="O1193" i="1"/>
  <c r="C1194" i="1"/>
  <c r="D1194" i="1"/>
  <c r="E1194" i="1"/>
  <c r="F1194" i="1"/>
  <c r="L1194" i="1"/>
  <c r="M1194" i="1"/>
  <c r="N1194" i="1"/>
  <c r="O1194" i="1"/>
  <c r="D1195" i="1"/>
  <c r="E1195" i="1"/>
  <c r="C1195" i="1" s="1"/>
  <c r="F1195" i="1"/>
  <c r="L1195" i="1"/>
  <c r="M1195" i="1"/>
  <c r="N1195" i="1"/>
  <c r="O1195" i="1"/>
  <c r="D1196" i="1"/>
  <c r="E1196" i="1"/>
  <c r="F1196" i="1"/>
  <c r="L1196" i="1"/>
  <c r="M1196" i="1"/>
  <c r="N1196" i="1"/>
  <c r="O1196" i="1"/>
  <c r="C1197" i="1"/>
  <c r="D1197" i="1"/>
  <c r="E1197" i="1"/>
  <c r="F1197" i="1"/>
  <c r="L1197" i="1"/>
  <c r="M1197" i="1"/>
  <c r="N1197" i="1"/>
  <c r="O1197" i="1"/>
  <c r="D1198" i="1"/>
  <c r="E1198" i="1"/>
  <c r="F1198" i="1"/>
  <c r="L1198" i="1"/>
  <c r="M1198" i="1"/>
  <c r="N1198" i="1"/>
  <c r="O1198" i="1"/>
  <c r="D1199" i="1"/>
  <c r="E1199" i="1"/>
  <c r="C1199" i="1" s="1"/>
  <c r="F1199" i="1"/>
  <c r="L1199" i="1"/>
  <c r="M1199" i="1"/>
  <c r="N1199" i="1"/>
  <c r="O1199" i="1"/>
  <c r="D1200" i="1"/>
  <c r="E1200" i="1"/>
  <c r="F1200" i="1"/>
  <c r="L1200" i="1"/>
  <c r="M1200" i="1"/>
  <c r="N1200" i="1"/>
  <c r="O1200" i="1"/>
  <c r="C1201" i="1"/>
  <c r="D1201" i="1"/>
  <c r="E1201" i="1"/>
  <c r="F1201" i="1"/>
  <c r="L1201" i="1"/>
  <c r="M1201" i="1"/>
  <c r="N1201" i="1"/>
  <c r="O1201" i="1"/>
  <c r="C1202" i="1"/>
  <c r="D1202" i="1"/>
  <c r="E1202" i="1"/>
  <c r="F1202" i="1"/>
  <c r="L1202" i="1"/>
  <c r="M1202" i="1"/>
  <c r="N1202" i="1"/>
  <c r="O1202" i="1"/>
  <c r="D1203" i="1"/>
  <c r="E1203" i="1"/>
  <c r="C1203" i="1" s="1"/>
  <c r="F1203" i="1"/>
  <c r="L1203" i="1"/>
  <c r="M1203" i="1"/>
  <c r="N1203" i="1"/>
  <c r="O1203" i="1"/>
  <c r="D1204" i="1"/>
  <c r="E1204" i="1"/>
  <c r="F1204" i="1"/>
  <c r="L1204" i="1"/>
  <c r="M1204" i="1"/>
  <c r="N1204" i="1"/>
  <c r="O1204" i="1"/>
  <c r="C1205" i="1"/>
  <c r="D1205" i="1"/>
  <c r="E1205" i="1"/>
  <c r="F1205" i="1"/>
  <c r="L1205" i="1"/>
  <c r="M1205" i="1"/>
  <c r="N1205" i="1"/>
  <c r="O1205" i="1"/>
  <c r="D1206" i="1"/>
  <c r="E1206" i="1"/>
  <c r="F1206" i="1"/>
  <c r="L1206" i="1"/>
  <c r="M1206" i="1"/>
  <c r="N1206" i="1"/>
  <c r="O1206" i="1"/>
  <c r="D1207" i="1"/>
  <c r="E1207" i="1"/>
  <c r="C1207" i="1" s="1"/>
  <c r="F1207" i="1"/>
  <c r="L1207" i="1"/>
  <c r="M1207" i="1"/>
  <c r="N1207" i="1"/>
  <c r="O1207" i="1"/>
  <c r="D1208" i="1"/>
  <c r="E1208" i="1"/>
  <c r="F1208" i="1"/>
  <c r="L1208" i="1"/>
  <c r="M1208" i="1"/>
  <c r="N1208" i="1"/>
  <c r="O1208" i="1"/>
  <c r="C1209" i="1"/>
  <c r="D1209" i="1"/>
  <c r="E1209" i="1"/>
  <c r="F1209" i="1"/>
  <c r="L1209" i="1"/>
  <c r="M1209" i="1"/>
  <c r="N1209" i="1"/>
  <c r="O1209" i="1"/>
  <c r="C1210" i="1"/>
  <c r="D1210" i="1"/>
  <c r="E1210" i="1"/>
  <c r="F1210" i="1"/>
  <c r="L1210" i="1"/>
  <c r="M1210" i="1"/>
  <c r="N1210" i="1"/>
  <c r="O1210" i="1"/>
  <c r="D1211" i="1"/>
  <c r="E1211" i="1"/>
  <c r="C1211" i="1" s="1"/>
  <c r="F1211" i="1"/>
  <c r="L1211" i="1"/>
  <c r="M1211" i="1"/>
  <c r="N1211" i="1"/>
  <c r="O1211" i="1"/>
  <c r="D1212" i="1"/>
  <c r="E1212" i="1"/>
  <c r="F1212" i="1"/>
  <c r="L1212" i="1"/>
  <c r="M1212" i="1"/>
  <c r="N1212" i="1"/>
  <c r="O1212" i="1"/>
  <c r="C1213" i="1"/>
  <c r="D1213" i="1"/>
  <c r="E1213" i="1"/>
  <c r="F1213" i="1"/>
  <c r="L1213" i="1"/>
  <c r="M1213" i="1"/>
  <c r="N1213" i="1"/>
  <c r="O1213" i="1"/>
  <c r="C1214" i="1"/>
  <c r="D1214" i="1"/>
  <c r="E1214" i="1"/>
  <c r="F1214" i="1"/>
  <c r="L1214" i="1"/>
  <c r="M1214" i="1"/>
  <c r="N1214" i="1"/>
  <c r="O1214" i="1"/>
  <c r="D1215" i="1"/>
  <c r="E1215" i="1"/>
  <c r="C1215" i="1" s="1"/>
  <c r="F1215" i="1"/>
  <c r="L1215" i="1"/>
  <c r="M1215" i="1"/>
  <c r="N1215" i="1"/>
  <c r="O1215" i="1"/>
  <c r="C1216" i="1"/>
  <c r="D1216" i="1"/>
  <c r="E1216" i="1"/>
  <c r="F1216" i="1"/>
  <c r="L1216" i="1"/>
  <c r="M1216" i="1"/>
  <c r="N1216" i="1"/>
  <c r="O1216" i="1"/>
  <c r="C1217" i="1"/>
  <c r="D1217" i="1"/>
  <c r="E1217" i="1"/>
  <c r="F1217" i="1"/>
  <c r="L1217" i="1"/>
  <c r="M1217" i="1"/>
  <c r="N1217" i="1"/>
  <c r="O1217" i="1"/>
  <c r="C1218" i="1"/>
  <c r="D1218" i="1"/>
  <c r="E1218" i="1"/>
  <c r="F1218" i="1"/>
  <c r="L1218" i="1"/>
  <c r="M1218" i="1"/>
  <c r="N1218" i="1"/>
  <c r="O1218" i="1"/>
  <c r="D1219" i="1"/>
  <c r="E1219" i="1"/>
  <c r="C1219" i="1" s="1"/>
  <c r="F1219" i="1"/>
  <c r="L1219" i="1"/>
  <c r="M1219" i="1"/>
  <c r="N1219" i="1"/>
  <c r="O1219" i="1"/>
  <c r="D1220" i="1"/>
  <c r="E1220" i="1"/>
  <c r="F1220" i="1"/>
  <c r="L1220" i="1"/>
  <c r="M1220" i="1"/>
  <c r="N1220" i="1"/>
  <c r="O1220" i="1"/>
  <c r="C1221" i="1"/>
  <c r="D1221" i="1"/>
  <c r="E1221" i="1"/>
  <c r="F1221" i="1"/>
  <c r="L1221" i="1"/>
  <c r="M1221" i="1"/>
  <c r="N1221" i="1"/>
  <c r="O1221" i="1"/>
  <c r="D1222" i="1"/>
  <c r="E1222" i="1"/>
  <c r="C1222" i="1" s="1"/>
  <c r="F1222" i="1"/>
  <c r="L1222" i="1"/>
  <c r="M1222" i="1"/>
  <c r="N1222" i="1"/>
  <c r="O1222" i="1"/>
  <c r="D1223" i="1"/>
  <c r="E1223" i="1"/>
  <c r="C1223" i="1" s="1"/>
  <c r="F1223" i="1"/>
  <c r="L1223" i="1"/>
  <c r="M1223" i="1"/>
  <c r="N1223" i="1"/>
  <c r="O1223" i="1"/>
  <c r="D1224" i="1"/>
  <c r="E1224" i="1"/>
  <c r="F1224" i="1"/>
  <c r="L1224" i="1"/>
  <c r="M1224" i="1"/>
  <c r="N1224" i="1"/>
  <c r="O1224" i="1"/>
  <c r="C1225" i="1"/>
  <c r="D1225" i="1"/>
  <c r="E1225" i="1"/>
  <c r="F1225" i="1"/>
  <c r="L1225" i="1"/>
  <c r="M1225" i="1"/>
  <c r="N1225" i="1"/>
  <c r="O1225" i="1"/>
  <c r="C1226" i="1"/>
  <c r="D1226" i="1"/>
  <c r="E1226" i="1"/>
  <c r="F1226" i="1"/>
  <c r="L1226" i="1"/>
  <c r="M1226" i="1"/>
  <c r="N1226" i="1"/>
  <c r="O1226" i="1"/>
  <c r="D1227" i="1"/>
  <c r="E1227" i="1"/>
  <c r="C1227" i="1" s="1"/>
  <c r="F1227" i="1"/>
  <c r="L1227" i="1"/>
  <c r="M1227" i="1"/>
  <c r="N1227" i="1"/>
  <c r="O1227" i="1"/>
  <c r="D1228" i="1"/>
  <c r="E1228" i="1"/>
  <c r="F1228" i="1"/>
  <c r="L1228" i="1"/>
  <c r="M1228" i="1"/>
  <c r="N1228" i="1"/>
  <c r="O1228" i="1"/>
  <c r="C1229" i="1"/>
  <c r="D1229" i="1"/>
  <c r="E1229" i="1"/>
  <c r="F1229" i="1"/>
  <c r="L1229" i="1"/>
  <c r="M1229" i="1"/>
  <c r="N1229" i="1"/>
  <c r="O1229" i="1"/>
  <c r="D1230" i="1"/>
  <c r="E1230" i="1"/>
  <c r="C1230" i="1" s="1"/>
  <c r="F1230" i="1"/>
  <c r="L1230" i="1"/>
  <c r="M1230" i="1"/>
  <c r="N1230" i="1"/>
  <c r="O1230" i="1"/>
  <c r="D1231" i="1"/>
  <c r="E1231" i="1"/>
  <c r="C1231" i="1" s="1"/>
  <c r="F1231" i="1"/>
  <c r="L1231" i="1"/>
  <c r="M1231" i="1"/>
  <c r="N1231" i="1"/>
  <c r="O1231" i="1"/>
  <c r="D1232" i="1"/>
  <c r="E1232" i="1"/>
  <c r="F1232" i="1"/>
  <c r="L1232" i="1"/>
  <c r="M1232" i="1"/>
  <c r="N1232" i="1"/>
  <c r="O1232" i="1"/>
  <c r="C1233" i="1"/>
  <c r="D1233" i="1"/>
  <c r="E1233" i="1"/>
  <c r="F1233" i="1"/>
  <c r="L1233" i="1"/>
  <c r="M1233" i="1"/>
  <c r="N1233" i="1"/>
  <c r="O1233" i="1"/>
  <c r="C1234" i="1"/>
  <c r="D1234" i="1"/>
  <c r="E1234" i="1"/>
  <c r="F1234" i="1"/>
  <c r="L1234" i="1"/>
  <c r="M1234" i="1"/>
  <c r="N1234" i="1"/>
  <c r="O1234" i="1"/>
  <c r="D1235" i="1"/>
  <c r="E1235" i="1"/>
  <c r="C1235" i="1" s="1"/>
  <c r="F1235" i="1"/>
  <c r="L1235" i="1"/>
  <c r="M1235" i="1"/>
  <c r="N1235" i="1"/>
  <c r="O1235" i="1"/>
  <c r="D1236" i="1"/>
  <c r="E1236" i="1"/>
  <c r="F1236" i="1"/>
  <c r="L1236" i="1"/>
  <c r="M1236" i="1"/>
  <c r="N1236" i="1"/>
  <c r="O1236" i="1"/>
  <c r="C1237" i="1"/>
  <c r="D1237" i="1"/>
  <c r="E1237" i="1"/>
  <c r="F1237" i="1"/>
  <c r="L1237" i="1"/>
  <c r="M1237" i="1"/>
  <c r="N1237" i="1"/>
  <c r="O1237" i="1"/>
  <c r="D1238" i="1"/>
  <c r="E1238" i="1"/>
  <c r="F1238" i="1"/>
  <c r="L1238" i="1"/>
  <c r="M1238" i="1"/>
  <c r="N1238" i="1"/>
  <c r="O1238" i="1"/>
  <c r="D1239" i="1"/>
  <c r="E1239" i="1"/>
  <c r="C1239" i="1" s="1"/>
  <c r="F1239" i="1"/>
  <c r="L1239" i="1"/>
  <c r="M1239" i="1"/>
  <c r="N1239" i="1"/>
  <c r="O1239" i="1"/>
  <c r="D1240" i="1"/>
  <c r="E1240" i="1"/>
  <c r="F1240" i="1"/>
  <c r="L1240" i="1"/>
  <c r="M1240" i="1"/>
  <c r="N1240" i="1"/>
  <c r="O1240" i="1"/>
  <c r="C1241" i="1"/>
  <c r="D1241" i="1"/>
  <c r="E1241" i="1"/>
  <c r="F1241" i="1"/>
  <c r="L1241" i="1"/>
  <c r="M1241" i="1"/>
  <c r="N1241" i="1"/>
  <c r="O1241" i="1"/>
  <c r="C1242" i="1"/>
  <c r="D1242" i="1"/>
  <c r="E1242" i="1"/>
  <c r="F1242" i="1"/>
  <c r="L1242" i="1"/>
  <c r="M1242" i="1"/>
  <c r="N1242" i="1"/>
  <c r="O1242" i="1"/>
  <c r="D1243" i="1"/>
  <c r="E1243" i="1"/>
  <c r="C1243" i="1" s="1"/>
  <c r="F1243" i="1"/>
  <c r="L1243" i="1"/>
  <c r="M1243" i="1"/>
  <c r="N1243" i="1"/>
  <c r="O1243" i="1"/>
  <c r="D1244" i="1"/>
  <c r="E1244" i="1"/>
  <c r="F1244" i="1"/>
  <c r="L1244" i="1"/>
  <c r="M1244" i="1"/>
  <c r="N1244" i="1"/>
  <c r="O1244" i="1"/>
  <c r="C1245" i="1"/>
  <c r="D1245" i="1"/>
  <c r="E1245" i="1"/>
  <c r="F1245" i="1"/>
  <c r="L1245" i="1"/>
  <c r="M1245" i="1"/>
  <c r="N1245" i="1"/>
  <c r="O1245" i="1"/>
  <c r="C1246" i="1"/>
  <c r="D1246" i="1"/>
  <c r="E1246" i="1"/>
  <c r="F1246" i="1"/>
  <c r="L1246" i="1"/>
  <c r="M1246" i="1"/>
  <c r="N1246" i="1"/>
  <c r="O1246" i="1"/>
  <c r="D1247" i="1"/>
  <c r="E1247" i="1"/>
  <c r="C1247" i="1" s="1"/>
  <c r="F1247" i="1"/>
  <c r="L1247" i="1"/>
  <c r="M1247" i="1"/>
  <c r="N1247" i="1"/>
  <c r="O1247" i="1"/>
  <c r="C1248" i="1"/>
  <c r="D1248" i="1"/>
  <c r="E1248" i="1"/>
  <c r="F1248" i="1"/>
  <c r="L1248" i="1"/>
  <c r="M1248" i="1"/>
  <c r="N1248" i="1"/>
  <c r="O1248" i="1"/>
  <c r="C1249" i="1"/>
  <c r="D1249" i="1"/>
  <c r="E1249" i="1"/>
  <c r="F1249" i="1"/>
  <c r="L1249" i="1"/>
  <c r="M1249" i="1"/>
  <c r="N1249" i="1"/>
  <c r="O1249" i="1"/>
  <c r="C1250" i="1"/>
  <c r="D1250" i="1"/>
  <c r="E1250" i="1"/>
  <c r="F1250" i="1"/>
  <c r="L1250" i="1"/>
  <c r="M1250" i="1"/>
  <c r="N1250" i="1"/>
  <c r="O1250" i="1"/>
  <c r="D1251" i="1"/>
  <c r="E1251" i="1"/>
  <c r="C1251" i="1" s="1"/>
  <c r="F1251" i="1"/>
  <c r="L1251" i="1"/>
  <c r="M1251" i="1"/>
  <c r="N1251" i="1"/>
  <c r="O1251" i="1"/>
  <c r="D1252" i="1"/>
  <c r="E1252" i="1"/>
  <c r="F1252" i="1"/>
  <c r="L1252" i="1"/>
  <c r="M1252" i="1"/>
  <c r="N1252" i="1"/>
  <c r="O1252" i="1"/>
  <c r="C1253" i="1"/>
  <c r="D1253" i="1"/>
  <c r="E1253" i="1"/>
  <c r="F1253" i="1"/>
  <c r="L1253" i="1"/>
  <c r="M1253" i="1"/>
  <c r="N1253" i="1"/>
  <c r="O1253" i="1"/>
  <c r="D1254" i="1"/>
  <c r="E1254" i="1"/>
  <c r="C1254" i="1" s="1"/>
  <c r="F1254" i="1"/>
  <c r="L1254" i="1"/>
  <c r="M1254" i="1"/>
  <c r="N1254" i="1"/>
  <c r="O1254" i="1"/>
  <c r="D1255" i="1"/>
  <c r="E1255" i="1"/>
  <c r="C1255" i="1" s="1"/>
  <c r="F1255" i="1"/>
  <c r="L1255" i="1"/>
  <c r="M1255" i="1"/>
  <c r="N1255" i="1"/>
  <c r="O1255" i="1"/>
  <c r="D1256" i="1"/>
  <c r="E1256" i="1"/>
  <c r="F1256" i="1"/>
  <c r="L1256" i="1"/>
  <c r="M1256" i="1"/>
  <c r="N1256" i="1"/>
  <c r="O1256" i="1"/>
  <c r="C1257" i="1"/>
  <c r="D1257" i="1"/>
  <c r="E1257" i="1"/>
  <c r="F1257" i="1"/>
  <c r="L1257" i="1"/>
  <c r="M1257" i="1"/>
  <c r="N1257" i="1"/>
  <c r="O1257" i="1"/>
  <c r="C1258" i="1"/>
  <c r="D1258" i="1"/>
  <c r="E1258" i="1"/>
  <c r="F1258" i="1"/>
  <c r="L1258" i="1"/>
  <c r="M1258" i="1"/>
  <c r="N1258" i="1"/>
  <c r="O1258" i="1"/>
  <c r="D1259" i="1"/>
  <c r="E1259" i="1"/>
  <c r="C1259" i="1" s="1"/>
  <c r="F1259" i="1"/>
  <c r="L1259" i="1"/>
  <c r="M1259" i="1"/>
  <c r="N1259" i="1"/>
  <c r="O1259" i="1"/>
  <c r="D1260" i="1"/>
  <c r="E1260" i="1"/>
  <c r="F1260" i="1"/>
  <c r="L1260" i="1"/>
  <c r="M1260" i="1"/>
  <c r="N1260" i="1"/>
  <c r="O1260" i="1"/>
  <c r="C1261" i="1"/>
  <c r="D1261" i="1"/>
  <c r="E1261" i="1"/>
  <c r="F1261" i="1"/>
  <c r="L1261" i="1"/>
  <c r="M1261" i="1"/>
  <c r="N1261" i="1"/>
  <c r="O1261" i="1"/>
  <c r="D1262" i="1"/>
  <c r="E1262" i="1"/>
  <c r="F1262" i="1"/>
  <c r="L1262" i="1"/>
  <c r="M1262" i="1"/>
  <c r="N1262" i="1"/>
  <c r="O1262" i="1"/>
  <c r="D1263" i="1"/>
  <c r="E1263" i="1"/>
  <c r="C1263" i="1" s="1"/>
  <c r="F1263" i="1"/>
  <c r="L1263" i="1"/>
  <c r="M1263" i="1"/>
  <c r="N1263" i="1"/>
  <c r="O1263" i="1"/>
  <c r="D1264" i="1"/>
  <c r="E1264" i="1"/>
  <c r="F1264" i="1"/>
  <c r="L1264" i="1"/>
  <c r="M1264" i="1"/>
  <c r="N1264" i="1"/>
  <c r="O1264" i="1"/>
  <c r="C1265" i="1"/>
  <c r="D1265" i="1"/>
  <c r="E1265" i="1"/>
  <c r="F1265" i="1"/>
  <c r="L1265" i="1"/>
  <c r="M1265" i="1"/>
  <c r="N1265" i="1"/>
  <c r="O1265" i="1"/>
  <c r="C1266" i="1"/>
  <c r="D1266" i="1"/>
  <c r="E1266" i="1"/>
  <c r="F1266" i="1"/>
  <c r="L1266" i="1"/>
  <c r="M1266" i="1"/>
  <c r="N1266" i="1"/>
  <c r="O1266" i="1"/>
  <c r="D1267" i="1"/>
  <c r="E1267" i="1"/>
  <c r="C1267" i="1" s="1"/>
  <c r="F1267" i="1"/>
  <c r="L1267" i="1"/>
  <c r="M1267" i="1"/>
  <c r="N1267" i="1"/>
  <c r="O1267" i="1"/>
  <c r="D1268" i="1"/>
  <c r="E1268" i="1"/>
  <c r="F1268" i="1"/>
  <c r="L1268" i="1"/>
  <c r="M1268" i="1"/>
  <c r="N1268" i="1"/>
  <c r="O1268" i="1"/>
  <c r="C1269" i="1"/>
  <c r="D1269" i="1"/>
  <c r="E1269" i="1"/>
  <c r="F1269" i="1"/>
  <c r="L1269" i="1"/>
  <c r="M1269" i="1"/>
  <c r="N1269" i="1"/>
  <c r="O1269" i="1"/>
  <c r="D1270" i="1"/>
  <c r="E1270" i="1"/>
  <c r="F1270" i="1"/>
  <c r="L1270" i="1"/>
  <c r="M1270" i="1"/>
  <c r="N1270" i="1"/>
  <c r="O1270" i="1"/>
  <c r="D1271" i="1"/>
  <c r="E1271" i="1"/>
  <c r="C1271" i="1" s="1"/>
  <c r="F1271" i="1"/>
  <c r="L1271" i="1"/>
  <c r="M1271" i="1"/>
  <c r="N1271" i="1"/>
  <c r="O1271" i="1"/>
  <c r="D1272" i="1"/>
  <c r="E1272" i="1"/>
  <c r="F1272" i="1"/>
  <c r="L1272" i="1"/>
  <c r="M1272" i="1"/>
  <c r="N1272" i="1"/>
  <c r="O1272" i="1"/>
  <c r="C1273" i="1"/>
  <c r="D1273" i="1"/>
  <c r="E1273" i="1"/>
  <c r="F1273" i="1"/>
  <c r="L1273" i="1"/>
  <c r="M1273" i="1"/>
  <c r="N1273" i="1"/>
  <c r="O1273" i="1"/>
  <c r="C1274" i="1"/>
  <c r="D1274" i="1"/>
  <c r="E1274" i="1"/>
  <c r="F1274" i="1"/>
  <c r="L1274" i="1"/>
  <c r="M1274" i="1"/>
  <c r="N1274" i="1"/>
  <c r="O1274" i="1"/>
  <c r="D1275" i="1"/>
  <c r="E1275" i="1"/>
  <c r="C1275" i="1" s="1"/>
  <c r="F1275" i="1"/>
  <c r="L1275" i="1"/>
  <c r="M1275" i="1"/>
  <c r="N1275" i="1"/>
  <c r="O1275" i="1"/>
  <c r="C1276" i="1"/>
  <c r="D1276" i="1"/>
  <c r="E1276" i="1"/>
  <c r="F1276" i="1"/>
  <c r="L1276" i="1"/>
  <c r="M1276" i="1"/>
  <c r="N1276" i="1"/>
  <c r="O1276" i="1"/>
  <c r="C1277" i="1"/>
  <c r="D1277" i="1"/>
  <c r="E1277" i="1"/>
  <c r="F1277" i="1"/>
  <c r="L1277" i="1"/>
  <c r="M1277" i="1"/>
  <c r="N1277" i="1"/>
  <c r="O1277" i="1"/>
  <c r="D1278" i="1"/>
  <c r="E1278" i="1"/>
  <c r="C1278" i="1" s="1"/>
  <c r="F1278" i="1"/>
  <c r="L1278" i="1"/>
  <c r="M1278" i="1"/>
  <c r="N1278" i="1"/>
  <c r="O1278" i="1"/>
  <c r="D1279" i="1"/>
  <c r="E1279" i="1"/>
  <c r="C1279" i="1" s="1"/>
  <c r="F1279" i="1"/>
  <c r="L1279" i="1"/>
  <c r="M1279" i="1"/>
  <c r="N1279" i="1"/>
  <c r="O1279" i="1"/>
  <c r="D1280" i="1"/>
  <c r="E1280" i="1"/>
  <c r="F1280" i="1"/>
  <c r="L1280" i="1"/>
  <c r="M1280" i="1"/>
  <c r="N1280" i="1"/>
  <c r="O1280" i="1"/>
  <c r="C1281" i="1"/>
  <c r="D1281" i="1"/>
  <c r="E1281" i="1"/>
  <c r="F1281" i="1"/>
  <c r="L1281" i="1"/>
  <c r="M1281" i="1"/>
  <c r="N1281" i="1"/>
  <c r="O1281" i="1"/>
  <c r="D1282" i="1"/>
  <c r="E1282" i="1"/>
  <c r="F1282" i="1"/>
  <c r="L1282" i="1"/>
  <c r="M1282" i="1"/>
  <c r="N1282" i="1"/>
  <c r="O1282" i="1"/>
  <c r="D1283" i="1"/>
  <c r="E1283" i="1"/>
  <c r="C1283" i="1" s="1"/>
  <c r="F1283" i="1"/>
  <c r="L1283" i="1"/>
  <c r="M1283" i="1"/>
  <c r="N1283" i="1"/>
  <c r="O1283" i="1"/>
  <c r="D1284" i="1"/>
  <c r="E1284" i="1"/>
  <c r="F1284" i="1"/>
  <c r="L1284" i="1"/>
  <c r="M1284" i="1"/>
  <c r="N1284" i="1"/>
  <c r="O1284" i="1"/>
  <c r="C1285" i="1"/>
  <c r="D1285" i="1"/>
  <c r="E1285" i="1"/>
  <c r="F1285" i="1"/>
  <c r="L1285" i="1"/>
  <c r="M1285" i="1"/>
  <c r="N1285" i="1"/>
  <c r="O1285" i="1"/>
  <c r="D1286" i="1"/>
  <c r="E1286" i="1"/>
  <c r="F1286" i="1"/>
  <c r="L1286" i="1"/>
  <c r="M1286" i="1"/>
  <c r="N1286" i="1"/>
  <c r="O1286" i="1"/>
  <c r="D1287" i="1"/>
  <c r="E1287" i="1"/>
  <c r="C1287" i="1" s="1"/>
  <c r="F1287" i="1"/>
  <c r="L1287" i="1"/>
  <c r="M1287" i="1"/>
  <c r="N1287" i="1"/>
  <c r="O1287" i="1"/>
  <c r="D1288" i="1"/>
  <c r="E1288" i="1"/>
  <c r="F1288" i="1"/>
  <c r="L1288" i="1"/>
  <c r="M1288" i="1"/>
  <c r="N1288" i="1"/>
  <c r="O1288" i="1"/>
  <c r="C1289" i="1"/>
  <c r="D1289" i="1"/>
  <c r="E1289" i="1"/>
  <c r="F1289" i="1"/>
  <c r="L1289" i="1"/>
  <c r="M1289" i="1"/>
  <c r="N1289" i="1"/>
  <c r="O1289" i="1"/>
  <c r="C1290" i="1"/>
  <c r="D1290" i="1"/>
  <c r="E1290" i="1"/>
  <c r="F1290" i="1"/>
  <c r="L1290" i="1"/>
  <c r="M1290" i="1"/>
  <c r="N1290" i="1"/>
  <c r="O1290" i="1"/>
  <c r="D1291" i="1"/>
  <c r="E1291" i="1"/>
  <c r="C1291" i="1" s="1"/>
  <c r="F1291" i="1"/>
  <c r="L1291" i="1"/>
  <c r="M1291" i="1"/>
  <c r="N1291" i="1"/>
  <c r="O1291" i="1"/>
  <c r="C1292" i="1"/>
  <c r="D1292" i="1"/>
  <c r="E1292" i="1"/>
  <c r="F1292" i="1"/>
  <c r="L1292" i="1"/>
  <c r="M1292" i="1"/>
  <c r="N1292" i="1"/>
  <c r="O1292" i="1"/>
  <c r="C1293" i="1"/>
  <c r="D1293" i="1"/>
  <c r="E1293" i="1"/>
  <c r="F1293" i="1"/>
  <c r="L1293" i="1"/>
  <c r="M1293" i="1"/>
  <c r="N1293" i="1"/>
  <c r="O1293" i="1"/>
  <c r="D1294" i="1"/>
  <c r="E1294" i="1"/>
  <c r="C1294" i="1" s="1"/>
  <c r="F1294" i="1"/>
  <c r="L1294" i="1"/>
  <c r="M1294" i="1"/>
  <c r="N1294" i="1"/>
  <c r="O1294" i="1"/>
  <c r="D1295" i="1"/>
  <c r="E1295" i="1"/>
  <c r="C1295" i="1" s="1"/>
  <c r="F1295" i="1"/>
  <c r="L1295" i="1"/>
  <c r="M1295" i="1"/>
  <c r="N1295" i="1"/>
  <c r="O1295" i="1"/>
  <c r="D1296" i="1"/>
  <c r="E1296" i="1"/>
  <c r="F1296" i="1"/>
  <c r="L1296" i="1"/>
  <c r="M1296" i="1"/>
  <c r="N1296" i="1"/>
  <c r="O1296" i="1"/>
  <c r="C1297" i="1"/>
  <c r="D1297" i="1"/>
  <c r="E1297" i="1"/>
  <c r="F1297" i="1"/>
  <c r="L1297" i="1"/>
  <c r="M1297" i="1"/>
  <c r="N1297" i="1"/>
  <c r="O1297" i="1"/>
  <c r="D1298" i="1"/>
  <c r="E1298" i="1"/>
  <c r="F1298" i="1"/>
  <c r="L1298" i="1"/>
  <c r="M1298" i="1"/>
  <c r="N1298" i="1"/>
  <c r="O1298" i="1"/>
  <c r="D1299" i="1"/>
  <c r="E1299" i="1"/>
  <c r="C1299" i="1" s="1"/>
  <c r="F1299" i="1"/>
  <c r="L1299" i="1"/>
  <c r="M1299" i="1"/>
  <c r="N1299" i="1"/>
  <c r="O1299" i="1"/>
  <c r="D1300" i="1"/>
  <c r="E1300" i="1"/>
  <c r="F1300" i="1"/>
  <c r="L1300" i="1"/>
  <c r="M1300" i="1"/>
  <c r="N1300" i="1"/>
  <c r="O1300" i="1"/>
  <c r="C1301" i="1"/>
  <c r="D1301" i="1"/>
  <c r="E1301" i="1"/>
  <c r="F1301" i="1"/>
  <c r="L1301" i="1"/>
  <c r="M1301" i="1"/>
  <c r="N1301" i="1"/>
  <c r="O1301" i="1"/>
  <c r="D1302" i="1"/>
  <c r="E1302" i="1"/>
  <c r="F1302" i="1"/>
  <c r="L1302" i="1"/>
  <c r="M1302" i="1"/>
  <c r="N1302" i="1"/>
  <c r="O1302" i="1"/>
  <c r="D1303" i="1"/>
  <c r="E1303" i="1"/>
  <c r="C1303" i="1" s="1"/>
  <c r="F1303" i="1"/>
  <c r="L1303" i="1"/>
  <c r="M1303" i="1"/>
  <c r="N1303" i="1"/>
  <c r="O1303" i="1"/>
  <c r="D1304" i="1"/>
  <c r="E1304" i="1"/>
  <c r="F1304" i="1"/>
  <c r="L1304" i="1"/>
  <c r="M1304" i="1"/>
  <c r="N1304" i="1"/>
  <c r="O1304" i="1"/>
  <c r="C1305" i="1"/>
  <c r="D1305" i="1"/>
  <c r="E1305" i="1"/>
  <c r="F1305" i="1"/>
  <c r="L1305" i="1"/>
  <c r="M1305" i="1"/>
  <c r="N1305" i="1"/>
  <c r="O1305" i="1"/>
  <c r="C1306" i="1"/>
  <c r="D1306" i="1"/>
  <c r="E1306" i="1"/>
  <c r="F1306" i="1"/>
  <c r="L1306" i="1"/>
  <c r="M1306" i="1"/>
  <c r="N1306" i="1"/>
  <c r="O1306" i="1"/>
  <c r="D1307" i="1"/>
  <c r="E1307" i="1"/>
  <c r="C1307" i="1" s="1"/>
  <c r="F1307" i="1"/>
  <c r="L1307" i="1"/>
  <c r="M1307" i="1"/>
  <c r="N1307" i="1"/>
  <c r="O1307" i="1"/>
  <c r="C1308" i="1"/>
  <c r="D1308" i="1"/>
  <c r="E1308" i="1"/>
  <c r="F1308" i="1"/>
  <c r="L1308" i="1"/>
  <c r="M1308" i="1"/>
  <c r="N1308" i="1"/>
  <c r="O1308" i="1"/>
  <c r="C1309" i="1"/>
  <c r="D1309" i="1"/>
  <c r="E1309" i="1"/>
  <c r="F1309" i="1"/>
  <c r="L1309" i="1"/>
  <c r="M1309" i="1"/>
  <c r="N1309" i="1"/>
  <c r="O1309" i="1"/>
  <c r="D1310" i="1"/>
  <c r="E1310" i="1"/>
  <c r="C1310" i="1" s="1"/>
  <c r="F1310" i="1"/>
  <c r="L1310" i="1"/>
  <c r="M1310" i="1"/>
  <c r="N1310" i="1"/>
  <c r="O1310" i="1"/>
  <c r="D1311" i="1"/>
  <c r="E1311" i="1"/>
  <c r="C1311" i="1" s="1"/>
  <c r="F1311" i="1"/>
  <c r="L1311" i="1"/>
  <c r="M1311" i="1"/>
  <c r="N1311" i="1"/>
  <c r="O1311" i="1"/>
  <c r="D1312" i="1"/>
  <c r="E1312" i="1"/>
  <c r="F1312" i="1"/>
  <c r="L1312" i="1"/>
  <c r="M1312" i="1"/>
  <c r="N1312" i="1"/>
  <c r="O1312" i="1"/>
  <c r="C1313" i="1"/>
  <c r="D1313" i="1"/>
  <c r="E1313" i="1"/>
  <c r="F1313" i="1"/>
  <c r="L1313" i="1"/>
  <c r="M1313" i="1"/>
  <c r="N1313" i="1"/>
  <c r="O1313" i="1"/>
  <c r="D1314" i="1"/>
  <c r="E1314" i="1"/>
  <c r="F1314" i="1"/>
  <c r="L1314" i="1"/>
  <c r="M1314" i="1"/>
  <c r="N1314" i="1"/>
  <c r="O1314" i="1"/>
  <c r="D1315" i="1"/>
  <c r="E1315" i="1"/>
  <c r="C1315" i="1" s="1"/>
  <c r="F1315" i="1"/>
  <c r="L1315" i="1"/>
  <c r="M1315" i="1"/>
  <c r="N1315" i="1"/>
  <c r="O1315" i="1"/>
  <c r="D1316" i="1"/>
  <c r="E1316" i="1"/>
  <c r="F1316" i="1"/>
  <c r="L1316" i="1"/>
  <c r="M1316" i="1"/>
  <c r="N1316" i="1"/>
  <c r="O1316" i="1"/>
  <c r="C1317" i="1"/>
  <c r="D1317" i="1"/>
  <c r="E1317" i="1"/>
  <c r="F1317" i="1"/>
  <c r="L1317" i="1"/>
  <c r="M1317" i="1"/>
  <c r="N1317" i="1"/>
  <c r="O1317" i="1"/>
  <c r="D1318" i="1"/>
  <c r="E1318" i="1"/>
  <c r="F1318" i="1"/>
  <c r="L1318" i="1"/>
  <c r="M1318" i="1"/>
  <c r="N1318" i="1"/>
  <c r="O1318" i="1"/>
  <c r="D1319" i="1"/>
  <c r="E1319" i="1"/>
  <c r="C1319" i="1" s="1"/>
  <c r="F1319" i="1"/>
  <c r="L1319" i="1"/>
  <c r="M1319" i="1"/>
  <c r="N1319" i="1"/>
  <c r="O1319" i="1"/>
  <c r="D1320" i="1"/>
  <c r="E1320" i="1"/>
  <c r="F1320" i="1"/>
  <c r="L1320" i="1"/>
  <c r="M1320" i="1"/>
  <c r="N1320" i="1"/>
  <c r="O1320" i="1"/>
  <c r="C1321" i="1"/>
  <c r="D1321" i="1"/>
  <c r="E1321" i="1"/>
  <c r="F1321" i="1"/>
  <c r="L1321" i="1"/>
  <c r="M1321" i="1"/>
  <c r="N1321" i="1"/>
  <c r="O1321" i="1"/>
  <c r="C1322" i="1"/>
  <c r="D1322" i="1"/>
  <c r="E1322" i="1"/>
  <c r="F1322" i="1"/>
  <c r="L1322" i="1"/>
  <c r="M1322" i="1"/>
  <c r="N1322" i="1"/>
  <c r="O1322" i="1"/>
  <c r="D1323" i="1"/>
  <c r="E1323" i="1"/>
  <c r="C1323" i="1" s="1"/>
  <c r="F1323" i="1"/>
  <c r="L1323" i="1"/>
  <c r="M1323" i="1"/>
  <c r="N1323" i="1"/>
  <c r="O1323" i="1"/>
  <c r="C1324" i="1"/>
  <c r="D1324" i="1"/>
  <c r="E1324" i="1"/>
  <c r="F1324" i="1"/>
  <c r="L1324" i="1"/>
  <c r="M1324" i="1"/>
  <c r="N1324" i="1"/>
  <c r="O1324" i="1"/>
  <c r="C1325" i="1"/>
  <c r="D1325" i="1"/>
  <c r="E1325" i="1"/>
  <c r="F1325" i="1"/>
  <c r="L1325" i="1"/>
  <c r="M1325" i="1"/>
  <c r="N1325" i="1"/>
  <c r="O1325" i="1"/>
  <c r="D1326" i="1"/>
  <c r="E1326" i="1"/>
  <c r="C1326" i="1" s="1"/>
  <c r="F1326" i="1"/>
  <c r="L1326" i="1"/>
  <c r="M1326" i="1"/>
  <c r="N1326" i="1"/>
  <c r="O1326" i="1"/>
  <c r="D1327" i="1"/>
  <c r="E1327" i="1"/>
  <c r="C1327" i="1" s="1"/>
  <c r="F1327" i="1"/>
  <c r="L1327" i="1"/>
  <c r="M1327" i="1"/>
  <c r="N1327" i="1"/>
  <c r="O1327" i="1"/>
  <c r="D1328" i="1"/>
  <c r="E1328" i="1"/>
  <c r="F1328" i="1"/>
  <c r="L1328" i="1"/>
  <c r="M1328" i="1"/>
  <c r="N1328" i="1"/>
  <c r="O1328" i="1"/>
  <c r="C1329" i="1"/>
  <c r="D1329" i="1"/>
  <c r="E1329" i="1"/>
  <c r="F1329" i="1"/>
  <c r="L1329" i="1"/>
  <c r="M1329" i="1"/>
  <c r="N1329" i="1"/>
  <c r="O1329" i="1"/>
  <c r="D1330" i="1"/>
  <c r="E1330" i="1"/>
  <c r="F1330" i="1"/>
  <c r="L1330" i="1"/>
  <c r="M1330" i="1"/>
  <c r="N1330" i="1"/>
  <c r="O1330" i="1"/>
  <c r="D1331" i="1"/>
  <c r="E1331" i="1"/>
  <c r="C1331" i="1" s="1"/>
  <c r="F1331" i="1"/>
  <c r="L1331" i="1"/>
  <c r="M1331" i="1"/>
  <c r="N1331" i="1"/>
  <c r="O1331" i="1"/>
  <c r="D1332" i="1"/>
  <c r="E1332" i="1"/>
  <c r="F1332" i="1"/>
  <c r="L1332" i="1"/>
  <c r="M1332" i="1"/>
  <c r="N1332" i="1"/>
  <c r="O1332" i="1"/>
  <c r="C1333" i="1"/>
  <c r="D1333" i="1"/>
  <c r="E1333" i="1"/>
  <c r="F1333" i="1"/>
  <c r="L1333" i="1"/>
  <c r="M1333" i="1"/>
  <c r="N1333" i="1"/>
  <c r="O1333" i="1"/>
  <c r="C1334" i="1"/>
  <c r="D1334" i="1"/>
  <c r="E1334" i="1"/>
  <c r="F1334" i="1"/>
  <c r="L1334" i="1"/>
  <c r="M1334" i="1"/>
  <c r="N1334" i="1"/>
  <c r="O1334" i="1"/>
  <c r="D1335" i="1"/>
  <c r="E1335" i="1"/>
  <c r="C1335" i="1" s="1"/>
  <c r="F1335" i="1"/>
  <c r="L1335" i="1"/>
  <c r="M1335" i="1"/>
  <c r="N1335" i="1"/>
  <c r="O1335" i="1"/>
  <c r="C1336" i="1"/>
  <c r="D1336" i="1"/>
  <c r="E1336" i="1"/>
  <c r="F1336" i="1"/>
  <c r="L1336" i="1"/>
  <c r="M1336" i="1"/>
  <c r="N1336" i="1"/>
  <c r="O1336" i="1"/>
  <c r="C1337" i="1"/>
  <c r="D1337" i="1"/>
  <c r="E1337" i="1"/>
  <c r="F1337" i="1"/>
  <c r="L1337" i="1"/>
  <c r="M1337" i="1"/>
  <c r="N1337" i="1"/>
  <c r="O1337" i="1"/>
  <c r="D1338" i="1"/>
  <c r="E1338" i="1"/>
  <c r="C1338" i="1" s="1"/>
  <c r="F1338" i="1"/>
  <c r="L1338" i="1"/>
  <c r="M1338" i="1"/>
  <c r="N1338" i="1"/>
  <c r="O1338" i="1"/>
  <c r="D1339" i="1"/>
  <c r="E1339" i="1"/>
  <c r="C1339" i="1" s="1"/>
  <c r="F1339" i="1"/>
  <c r="L1339" i="1"/>
  <c r="M1339" i="1"/>
  <c r="N1339" i="1"/>
  <c r="O1339" i="1"/>
  <c r="C1340" i="1"/>
  <c r="D1340" i="1"/>
  <c r="E1340" i="1"/>
  <c r="F1340" i="1"/>
  <c r="L1340" i="1"/>
  <c r="M1340" i="1"/>
  <c r="N1340" i="1"/>
  <c r="O1340" i="1"/>
  <c r="D1341" i="1"/>
  <c r="E1341" i="1"/>
  <c r="F1341" i="1"/>
  <c r="L1341" i="1"/>
  <c r="M1341" i="1"/>
  <c r="N1341" i="1"/>
  <c r="O1341" i="1"/>
  <c r="D1342" i="1"/>
  <c r="E1342" i="1"/>
  <c r="F1342" i="1"/>
  <c r="L1342" i="1"/>
  <c r="M1342" i="1"/>
  <c r="N1342" i="1"/>
  <c r="O1342" i="1"/>
  <c r="D1343" i="1"/>
  <c r="E1343" i="1"/>
  <c r="F1343" i="1"/>
  <c r="L1343" i="1"/>
  <c r="M1343" i="1"/>
  <c r="N1343" i="1"/>
  <c r="O1343" i="1"/>
  <c r="C1344" i="1"/>
  <c r="D1344" i="1"/>
  <c r="E1344" i="1"/>
  <c r="F1344" i="1"/>
  <c r="L1344" i="1"/>
  <c r="M1344" i="1"/>
  <c r="N1344" i="1"/>
  <c r="O1344" i="1"/>
  <c r="C1345" i="1"/>
  <c r="D1345" i="1"/>
  <c r="E1345" i="1"/>
  <c r="F1345" i="1"/>
  <c r="L1345" i="1"/>
  <c r="M1345" i="1"/>
  <c r="N1345" i="1"/>
  <c r="O1345" i="1"/>
  <c r="D1346" i="1"/>
  <c r="E1346" i="1"/>
  <c r="C1346" i="1" s="1"/>
  <c r="F1346" i="1"/>
  <c r="L1346" i="1"/>
  <c r="M1346" i="1"/>
  <c r="N1346" i="1"/>
  <c r="O1346" i="1"/>
  <c r="D1347" i="1"/>
  <c r="E1347" i="1"/>
  <c r="C1347" i="1" s="1"/>
  <c r="F1347" i="1"/>
  <c r="L1347" i="1"/>
  <c r="M1347" i="1"/>
  <c r="N1347" i="1"/>
  <c r="O1347" i="1"/>
  <c r="C1348" i="1"/>
  <c r="D1348" i="1"/>
  <c r="E1348" i="1"/>
  <c r="F1348" i="1"/>
  <c r="L1348" i="1"/>
  <c r="M1348" i="1"/>
  <c r="N1348" i="1"/>
  <c r="O1348" i="1"/>
  <c r="D1349" i="1"/>
  <c r="E1349" i="1"/>
  <c r="F1349" i="1"/>
  <c r="L1349" i="1"/>
  <c r="M1349" i="1"/>
  <c r="N1349" i="1"/>
  <c r="O1349" i="1"/>
  <c r="D1350" i="1"/>
  <c r="E1350" i="1"/>
  <c r="F1350" i="1"/>
  <c r="L1350" i="1"/>
  <c r="M1350" i="1"/>
  <c r="N1350" i="1"/>
  <c r="O1350" i="1"/>
  <c r="D1351" i="1"/>
  <c r="E1351" i="1"/>
  <c r="F1351" i="1"/>
  <c r="L1351" i="1"/>
  <c r="M1351" i="1"/>
  <c r="N1351" i="1"/>
  <c r="O1351" i="1"/>
  <c r="C1352" i="1"/>
  <c r="D1352" i="1"/>
  <c r="E1352" i="1"/>
  <c r="F1352" i="1"/>
  <c r="L1352" i="1"/>
  <c r="M1352" i="1"/>
  <c r="N1352" i="1"/>
  <c r="O1352" i="1"/>
  <c r="C1353" i="1"/>
  <c r="D1353" i="1"/>
  <c r="E1353" i="1"/>
  <c r="F1353" i="1"/>
  <c r="L1353" i="1"/>
  <c r="M1353" i="1"/>
  <c r="N1353" i="1"/>
  <c r="O1353" i="1"/>
  <c r="D1354" i="1"/>
  <c r="E1354" i="1"/>
  <c r="C1354" i="1" s="1"/>
  <c r="F1354" i="1"/>
  <c r="L1354" i="1"/>
  <c r="M1354" i="1"/>
  <c r="N1354" i="1"/>
  <c r="O1354" i="1"/>
  <c r="D1355" i="1"/>
  <c r="E1355" i="1"/>
  <c r="C1355" i="1" s="1"/>
  <c r="F1355" i="1"/>
  <c r="L1355" i="1"/>
  <c r="M1355" i="1"/>
  <c r="N1355" i="1"/>
  <c r="O1355" i="1"/>
  <c r="C1356" i="1"/>
  <c r="D1356" i="1"/>
  <c r="E1356" i="1"/>
  <c r="F1356" i="1"/>
  <c r="L1356" i="1"/>
  <c r="M1356" i="1"/>
  <c r="N1356" i="1"/>
  <c r="O1356" i="1"/>
  <c r="D1357" i="1"/>
  <c r="E1357" i="1"/>
  <c r="F1357" i="1"/>
  <c r="L1357" i="1"/>
  <c r="M1357" i="1"/>
  <c r="N1357" i="1"/>
  <c r="O1357" i="1"/>
  <c r="D1358" i="1"/>
  <c r="E1358" i="1"/>
  <c r="F1358" i="1"/>
  <c r="L1358" i="1"/>
  <c r="M1358" i="1"/>
  <c r="N1358" i="1"/>
  <c r="O1358" i="1"/>
  <c r="D1359" i="1"/>
  <c r="E1359" i="1"/>
  <c r="F1359" i="1"/>
  <c r="L1359" i="1"/>
  <c r="M1359" i="1"/>
  <c r="N1359" i="1"/>
  <c r="O1359" i="1"/>
  <c r="C1360" i="1"/>
  <c r="D1360" i="1"/>
  <c r="E1360" i="1"/>
  <c r="F1360" i="1"/>
  <c r="L1360" i="1"/>
  <c r="M1360" i="1"/>
  <c r="N1360" i="1"/>
  <c r="O1360" i="1"/>
  <c r="C1361" i="1"/>
  <c r="D1361" i="1"/>
  <c r="E1361" i="1"/>
  <c r="F1361" i="1"/>
  <c r="L1361" i="1"/>
  <c r="M1361" i="1"/>
  <c r="N1361" i="1"/>
  <c r="O1361" i="1"/>
  <c r="D1362" i="1"/>
  <c r="E1362" i="1"/>
  <c r="C1362" i="1" s="1"/>
  <c r="F1362" i="1"/>
  <c r="L1362" i="1"/>
  <c r="M1362" i="1"/>
  <c r="N1362" i="1"/>
  <c r="O1362" i="1"/>
  <c r="D1363" i="1"/>
  <c r="E1363" i="1"/>
  <c r="C1363" i="1" s="1"/>
  <c r="F1363" i="1"/>
  <c r="L1363" i="1"/>
  <c r="M1363" i="1"/>
  <c r="N1363" i="1"/>
  <c r="O1363" i="1"/>
  <c r="C1364" i="1"/>
  <c r="D1364" i="1"/>
  <c r="E1364" i="1"/>
  <c r="F1364" i="1"/>
  <c r="L1364" i="1"/>
  <c r="M1364" i="1"/>
  <c r="N1364" i="1"/>
  <c r="O1364" i="1"/>
  <c r="D1365" i="1"/>
  <c r="E1365" i="1"/>
  <c r="F1365" i="1"/>
  <c r="L1365" i="1"/>
  <c r="M1365" i="1"/>
  <c r="N1365" i="1"/>
  <c r="O1365" i="1"/>
  <c r="D1366" i="1"/>
  <c r="E1366" i="1"/>
  <c r="F1366" i="1"/>
  <c r="L1366" i="1"/>
  <c r="M1366" i="1"/>
  <c r="N1366" i="1"/>
  <c r="O1366" i="1"/>
  <c r="D1367" i="1"/>
  <c r="E1367" i="1"/>
  <c r="F1367" i="1"/>
  <c r="L1367" i="1"/>
  <c r="M1367" i="1"/>
  <c r="N1367" i="1"/>
  <c r="O1367" i="1"/>
  <c r="C1368" i="1"/>
  <c r="D1368" i="1"/>
  <c r="E1368" i="1"/>
  <c r="F1368" i="1"/>
  <c r="L1368" i="1"/>
  <c r="M1368" i="1"/>
  <c r="N1368" i="1"/>
  <c r="O1368" i="1"/>
  <c r="C1369" i="1"/>
  <c r="D1369" i="1"/>
  <c r="E1369" i="1"/>
  <c r="F1369" i="1"/>
  <c r="L1369" i="1"/>
  <c r="M1369" i="1"/>
  <c r="N1369" i="1"/>
  <c r="O1369" i="1"/>
  <c r="D1370" i="1"/>
  <c r="E1370" i="1"/>
  <c r="C1370" i="1" s="1"/>
  <c r="F1370" i="1"/>
  <c r="L1370" i="1"/>
  <c r="M1370" i="1"/>
  <c r="N1370" i="1"/>
  <c r="O1370" i="1"/>
  <c r="C1371" i="1"/>
  <c r="D1371" i="1"/>
  <c r="E1371" i="1"/>
  <c r="F1371" i="1"/>
  <c r="L1371" i="1"/>
  <c r="M1371" i="1"/>
  <c r="N1371" i="1"/>
  <c r="O1371" i="1"/>
  <c r="C1372" i="1"/>
  <c r="D1372" i="1"/>
  <c r="E1372" i="1"/>
  <c r="F1372" i="1"/>
  <c r="L1372" i="1"/>
  <c r="M1372" i="1"/>
  <c r="N1372" i="1"/>
  <c r="O1372" i="1"/>
  <c r="D1373" i="1"/>
  <c r="E1373" i="1"/>
  <c r="F1373" i="1"/>
  <c r="L1373" i="1"/>
  <c r="M1373" i="1"/>
  <c r="N1373" i="1"/>
  <c r="O1373" i="1"/>
  <c r="D1374" i="1"/>
  <c r="E1374" i="1"/>
  <c r="F1374" i="1"/>
  <c r="L1374" i="1"/>
  <c r="M1374" i="1"/>
  <c r="N1374" i="1"/>
  <c r="O1374" i="1"/>
  <c r="D1375" i="1"/>
  <c r="E1375" i="1"/>
  <c r="F1375" i="1"/>
  <c r="L1375" i="1"/>
  <c r="M1375" i="1"/>
  <c r="N1375" i="1"/>
  <c r="O1375" i="1"/>
  <c r="C1376" i="1"/>
  <c r="D1376" i="1"/>
  <c r="E1376" i="1"/>
  <c r="F1376" i="1"/>
  <c r="L1376" i="1"/>
  <c r="M1376" i="1"/>
  <c r="N1376" i="1"/>
  <c r="O1376" i="1"/>
  <c r="C1377" i="1"/>
  <c r="D1377" i="1"/>
  <c r="E1377" i="1"/>
  <c r="F1377" i="1"/>
  <c r="L1377" i="1"/>
  <c r="M1377" i="1"/>
  <c r="N1377" i="1"/>
  <c r="O1377" i="1"/>
  <c r="D1378" i="1"/>
  <c r="E1378" i="1"/>
  <c r="C1378" i="1" s="1"/>
  <c r="F1378" i="1"/>
  <c r="L1378" i="1"/>
  <c r="M1378" i="1"/>
  <c r="N1378" i="1"/>
  <c r="O1378" i="1"/>
  <c r="C1379" i="1"/>
  <c r="D1379" i="1"/>
  <c r="E1379" i="1"/>
  <c r="F1379" i="1"/>
  <c r="L1379" i="1"/>
  <c r="M1379" i="1"/>
  <c r="N1379" i="1"/>
  <c r="O1379" i="1"/>
  <c r="C1380" i="1"/>
  <c r="D1380" i="1"/>
  <c r="E1380" i="1"/>
  <c r="F1380" i="1"/>
  <c r="L1380" i="1"/>
  <c r="M1380" i="1"/>
  <c r="N1380" i="1"/>
  <c r="O1380" i="1"/>
  <c r="D1381" i="1"/>
  <c r="E1381" i="1"/>
  <c r="F1381" i="1"/>
  <c r="L1381" i="1"/>
  <c r="M1381" i="1"/>
  <c r="N1381" i="1"/>
  <c r="O1381" i="1"/>
  <c r="D1382" i="1"/>
  <c r="E1382" i="1"/>
  <c r="F1382" i="1"/>
  <c r="L1382" i="1"/>
  <c r="M1382" i="1"/>
  <c r="N1382" i="1"/>
  <c r="O1382" i="1"/>
  <c r="D1383" i="1"/>
  <c r="E1383" i="1"/>
  <c r="F1383" i="1"/>
  <c r="L1383" i="1"/>
  <c r="M1383" i="1"/>
  <c r="N1383" i="1"/>
  <c r="O1383" i="1"/>
  <c r="C1384" i="1"/>
  <c r="D1384" i="1"/>
  <c r="E1384" i="1"/>
  <c r="F1384" i="1"/>
  <c r="L1384" i="1"/>
  <c r="M1384" i="1"/>
  <c r="N1384" i="1"/>
  <c r="O1384" i="1"/>
  <c r="C1385" i="1"/>
  <c r="D1385" i="1"/>
  <c r="E1385" i="1"/>
  <c r="F1385" i="1"/>
  <c r="L1385" i="1"/>
  <c r="M1385" i="1"/>
  <c r="N1385" i="1"/>
  <c r="O1385" i="1"/>
  <c r="D1386" i="1"/>
  <c r="E1386" i="1"/>
  <c r="C1386" i="1" s="1"/>
  <c r="F1386" i="1"/>
  <c r="L1386" i="1"/>
  <c r="M1386" i="1"/>
  <c r="N1386" i="1"/>
  <c r="O1386" i="1"/>
  <c r="C1387" i="1"/>
  <c r="D1387" i="1"/>
  <c r="E1387" i="1"/>
  <c r="F1387" i="1"/>
  <c r="L1387" i="1"/>
  <c r="M1387" i="1"/>
  <c r="N1387" i="1"/>
  <c r="O1387" i="1"/>
  <c r="C1388" i="1"/>
  <c r="D1388" i="1"/>
  <c r="E1388" i="1"/>
  <c r="F1388" i="1"/>
  <c r="L1388" i="1"/>
  <c r="M1388" i="1"/>
  <c r="N1388" i="1"/>
  <c r="O1388" i="1"/>
  <c r="D1389" i="1"/>
  <c r="E1389" i="1"/>
  <c r="C1389" i="1" s="1"/>
  <c r="F1389" i="1"/>
  <c r="L1389" i="1"/>
  <c r="M1389" i="1"/>
  <c r="N1389" i="1"/>
  <c r="O1389" i="1"/>
  <c r="D1390" i="1"/>
  <c r="E1390" i="1"/>
  <c r="F1390" i="1"/>
  <c r="L1390" i="1"/>
  <c r="M1390" i="1"/>
  <c r="N1390" i="1"/>
  <c r="O1390" i="1"/>
  <c r="D1391" i="1"/>
  <c r="E1391" i="1"/>
  <c r="F1391" i="1"/>
  <c r="L1391" i="1"/>
  <c r="M1391" i="1"/>
  <c r="N1391" i="1"/>
  <c r="O1391" i="1"/>
  <c r="C1392" i="1"/>
  <c r="D1392" i="1"/>
  <c r="E1392" i="1"/>
  <c r="F1392" i="1"/>
  <c r="L1392" i="1"/>
  <c r="M1392" i="1"/>
  <c r="N1392" i="1"/>
  <c r="O1392" i="1"/>
  <c r="C1393" i="1"/>
  <c r="D1393" i="1"/>
  <c r="E1393" i="1"/>
  <c r="F1393" i="1"/>
  <c r="L1393" i="1"/>
  <c r="M1393" i="1"/>
  <c r="N1393" i="1"/>
  <c r="O1393" i="1"/>
  <c r="D1394" i="1"/>
  <c r="E1394" i="1"/>
  <c r="C1394" i="1" s="1"/>
  <c r="F1394" i="1"/>
  <c r="L1394" i="1"/>
  <c r="M1394" i="1"/>
  <c r="N1394" i="1"/>
  <c r="O1394" i="1"/>
  <c r="C1395" i="1"/>
  <c r="D1395" i="1"/>
  <c r="E1395" i="1"/>
  <c r="F1395" i="1"/>
  <c r="L1395" i="1"/>
  <c r="M1395" i="1"/>
  <c r="N1395" i="1"/>
  <c r="O1395" i="1"/>
  <c r="C1396" i="1"/>
  <c r="D1396" i="1"/>
  <c r="E1396" i="1"/>
  <c r="F1396" i="1"/>
  <c r="L1396" i="1"/>
  <c r="M1396" i="1"/>
  <c r="N1396" i="1"/>
  <c r="O1396" i="1"/>
  <c r="D1397" i="1"/>
  <c r="E1397" i="1"/>
  <c r="C1397" i="1" s="1"/>
  <c r="F1397" i="1"/>
  <c r="L1397" i="1"/>
  <c r="M1397" i="1"/>
  <c r="N1397" i="1"/>
  <c r="O1397" i="1"/>
  <c r="D1398" i="1"/>
  <c r="E1398" i="1"/>
  <c r="F1398" i="1"/>
  <c r="L1398" i="1"/>
  <c r="M1398" i="1"/>
  <c r="N1398" i="1"/>
  <c r="O1398" i="1"/>
  <c r="D1399" i="1"/>
  <c r="E1399" i="1"/>
  <c r="F1399" i="1"/>
  <c r="L1399" i="1"/>
  <c r="M1399" i="1"/>
  <c r="N1399" i="1"/>
  <c r="O1399" i="1"/>
  <c r="C1400" i="1"/>
  <c r="D1400" i="1"/>
  <c r="E1400" i="1"/>
  <c r="F1400" i="1"/>
  <c r="L1400" i="1"/>
  <c r="M1400" i="1"/>
  <c r="N1400" i="1"/>
  <c r="O1400" i="1"/>
  <c r="C1401" i="1"/>
  <c r="D1401" i="1"/>
  <c r="E1401" i="1"/>
  <c r="F1401" i="1"/>
  <c r="L1401" i="1"/>
  <c r="M1401" i="1"/>
  <c r="N1401" i="1"/>
  <c r="O1401" i="1"/>
  <c r="D1402" i="1"/>
  <c r="E1402" i="1"/>
  <c r="C1402" i="1" s="1"/>
  <c r="F1402" i="1"/>
  <c r="L1402" i="1"/>
  <c r="M1402" i="1"/>
  <c r="N1402" i="1"/>
  <c r="O1402" i="1"/>
  <c r="C1403" i="1"/>
  <c r="D1403" i="1"/>
  <c r="E1403" i="1"/>
  <c r="F1403" i="1"/>
  <c r="L1403" i="1"/>
  <c r="M1403" i="1"/>
  <c r="N1403" i="1"/>
  <c r="O1403" i="1"/>
  <c r="C1404" i="1"/>
  <c r="D1404" i="1"/>
  <c r="E1404" i="1"/>
  <c r="F1404" i="1"/>
  <c r="L1404" i="1"/>
  <c r="M1404" i="1"/>
  <c r="N1404" i="1"/>
  <c r="O1404" i="1"/>
  <c r="D1405" i="1"/>
  <c r="E1405" i="1"/>
  <c r="C1405" i="1" s="1"/>
  <c r="F1405" i="1"/>
  <c r="L1405" i="1"/>
  <c r="M1405" i="1"/>
  <c r="N1405" i="1"/>
  <c r="O1405" i="1"/>
  <c r="D1406" i="1"/>
  <c r="E1406" i="1"/>
  <c r="F1406" i="1"/>
  <c r="L1406" i="1"/>
  <c r="M1406" i="1"/>
  <c r="N1406" i="1"/>
  <c r="O1406" i="1"/>
  <c r="D1407" i="1"/>
  <c r="E1407" i="1"/>
  <c r="F1407" i="1"/>
  <c r="L1407" i="1"/>
  <c r="M1407" i="1"/>
  <c r="N1407" i="1"/>
  <c r="O1407" i="1"/>
  <c r="C1408" i="1"/>
  <c r="D1408" i="1"/>
  <c r="E1408" i="1"/>
  <c r="F1408" i="1"/>
  <c r="L1408" i="1"/>
  <c r="M1408" i="1"/>
  <c r="N1408" i="1"/>
  <c r="O1408" i="1"/>
  <c r="C1409" i="1"/>
  <c r="D1409" i="1"/>
  <c r="E1409" i="1"/>
  <c r="F1409" i="1"/>
  <c r="L1409" i="1"/>
  <c r="M1409" i="1"/>
  <c r="N1409" i="1"/>
  <c r="O1409" i="1"/>
  <c r="D1410" i="1"/>
  <c r="E1410" i="1"/>
  <c r="C1410" i="1" s="1"/>
  <c r="F1410" i="1"/>
  <c r="L1410" i="1"/>
  <c r="M1410" i="1"/>
  <c r="N1410" i="1"/>
  <c r="O1410" i="1"/>
  <c r="C1411" i="1"/>
  <c r="D1411" i="1"/>
  <c r="E1411" i="1"/>
  <c r="F1411" i="1"/>
  <c r="L1411" i="1"/>
  <c r="M1411" i="1"/>
  <c r="N1411" i="1"/>
  <c r="O1411" i="1"/>
  <c r="C1412" i="1"/>
  <c r="D1412" i="1"/>
  <c r="E1412" i="1"/>
  <c r="F1412" i="1"/>
  <c r="L1412" i="1"/>
  <c r="M1412" i="1"/>
  <c r="N1412" i="1"/>
  <c r="O1412" i="1"/>
  <c r="D1413" i="1"/>
  <c r="E1413" i="1"/>
  <c r="C1413" i="1" s="1"/>
  <c r="F1413" i="1"/>
  <c r="L1413" i="1"/>
  <c r="M1413" i="1"/>
  <c r="N1413" i="1"/>
  <c r="O1413" i="1"/>
  <c r="D1414" i="1"/>
  <c r="E1414" i="1"/>
  <c r="F1414" i="1"/>
  <c r="L1414" i="1"/>
  <c r="M1414" i="1"/>
  <c r="N1414" i="1"/>
  <c r="O1414" i="1"/>
  <c r="D1415" i="1"/>
  <c r="E1415" i="1"/>
  <c r="F1415" i="1"/>
  <c r="L1415" i="1"/>
  <c r="M1415" i="1"/>
  <c r="N1415" i="1"/>
  <c r="O1415" i="1"/>
  <c r="C1416" i="1"/>
  <c r="D1416" i="1"/>
  <c r="E1416" i="1"/>
  <c r="F1416" i="1"/>
  <c r="L1416" i="1"/>
  <c r="M1416" i="1"/>
  <c r="N1416" i="1"/>
  <c r="O1416" i="1"/>
  <c r="C1417" i="1"/>
  <c r="D1417" i="1"/>
  <c r="E1417" i="1"/>
  <c r="F1417" i="1"/>
  <c r="L1417" i="1"/>
  <c r="M1417" i="1"/>
  <c r="N1417" i="1"/>
  <c r="O1417" i="1"/>
  <c r="D1418" i="1"/>
  <c r="E1418" i="1"/>
  <c r="C1418" i="1" s="1"/>
  <c r="F1418" i="1"/>
  <c r="L1418" i="1"/>
  <c r="M1418" i="1"/>
  <c r="N1418" i="1"/>
  <c r="O1418" i="1"/>
  <c r="C1419" i="1"/>
  <c r="D1419" i="1"/>
  <c r="E1419" i="1"/>
  <c r="F1419" i="1"/>
  <c r="L1419" i="1"/>
  <c r="M1419" i="1"/>
  <c r="N1419" i="1"/>
  <c r="O1419" i="1"/>
  <c r="C1420" i="1"/>
  <c r="D1420" i="1"/>
  <c r="E1420" i="1"/>
  <c r="F1420" i="1"/>
  <c r="L1420" i="1"/>
  <c r="M1420" i="1"/>
  <c r="N1420" i="1"/>
  <c r="O1420" i="1"/>
  <c r="D1421" i="1"/>
  <c r="E1421" i="1"/>
  <c r="C1421" i="1" s="1"/>
  <c r="F1421" i="1"/>
  <c r="L1421" i="1"/>
  <c r="M1421" i="1"/>
  <c r="N1421" i="1"/>
  <c r="O1421" i="1"/>
  <c r="D1422" i="1"/>
  <c r="E1422" i="1"/>
  <c r="F1422" i="1"/>
  <c r="L1422" i="1"/>
  <c r="M1422" i="1"/>
  <c r="N1422" i="1"/>
  <c r="O1422" i="1"/>
  <c r="D1423" i="1"/>
  <c r="E1423" i="1"/>
  <c r="F1423" i="1"/>
  <c r="L1423" i="1"/>
  <c r="M1423" i="1"/>
  <c r="N1423" i="1"/>
  <c r="O1423" i="1"/>
  <c r="C1424" i="1"/>
  <c r="D1424" i="1"/>
  <c r="E1424" i="1"/>
  <c r="F1424" i="1"/>
  <c r="L1424" i="1"/>
  <c r="M1424" i="1"/>
  <c r="N1424" i="1"/>
  <c r="O1424" i="1"/>
  <c r="C1425" i="1"/>
  <c r="D1425" i="1"/>
  <c r="E1425" i="1"/>
  <c r="F1425" i="1"/>
  <c r="L1425" i="1"/>
  <c r="M1425" i="1"/>
  <c r="N1425" i="1"/>
  <c r="O1425" i="1"/>
  <c r="D1426" i="1"/>
  <c r="E1426" i="1"/>
  <c r="C1426" i="1" s="1"/>
  <c r="F1426" i="1"/>
  <c r="L1426" i="1"/>
  <c r="M1426" i="1"/>
  <c r="N1426" i="1"/>
  <c r="O1426" i="1"/>
  <c r="C1427" i="1"/>
  <c r="D1427" i="1"/>
  <c r="E1427" i="1"/>
  <c r="F1427" i="1"/>
  <c r="L1427" i="1"/>
  <c r="M1427" i="1"/>
  <c r="N1427" i="1"/>
  <c r="O1427" i="1"/>
  <c r="C1428" i="1"/>
  <c r="D1428" i="1"/>
  <c r="E1428" i="1"/>
  <c r="F1428" i="1"/>
  <c r="L1428" i="1"/>
  <c r="M1428" i="1"/>
  <c r="N1428" i="1"/>
  <c r="O1428" i="1"/>
  <c r="D1429" i="1"/>
  <c r="E1429" i="1"/>
  <c r="C1429" i="1" s="1"/>
  <c r="F1429" i="1"/>
  <c r="L1429" i="1"/>
  <c r="M1429" i="1"/>
  <c r="N1429" i="1"/>
  <c r="O1429" i="1"/>
  <c r="D1430" i="1"/>
  <c r="E1430" i="1"/>
  <c r="F1430" i="1"/>
  <c r="L1430" i="1"/>
  <c r="M1430" i="1"/>
  <c r="N1430" i="1"/>
  <c r="O1430" i="1"/>
  <c r="D1431" i="1"/>
  <c r="E1431" i="1"/>
  <c r="F1431" i="1"/>
  <c r="L1431" i="1"/>
  <c r="M1431" i="1"/>
  <c r="N1431" i="1"/>
  <c r="O1431" i="1"/>
  <c r="C1432" i="1"/>
  <c r="D1432" i="1"/>
  <c r="E1432" i="1"/>
  <c r="F1432" i="1"/>
  <c r="L1432" i="1"/>
  <c r="M1432" i="1"/>
  <c r="N1432" i="1"/>
  <c r="O1432" i="1"/>
  <c r="C1433" i="1"/>
  <c r="D1433" i="1"/>
  <c r="E1433" i="1"/>
  <c r="F1433" i="1"/>
  <c r="L1433" i="1"/>
  <c r="M1433" i="1"/>
  <c r="N1433" i="1"/>
  <c r="O1433" i="1"/>
  <c r="D1434" i="1"/>
  <c r="E1434" i="1"/>
  <c r="C1434" i="1" s="1"/>
  <c r="F1434" i="1"/>
  <c r="L1434" i="1"/>
  <c r="M1434" i="1"/>
  <c r="N1434" i="1"/>
  <c r="O1434" i="1"/>
  <c r="C1435" i="1"/>
  <c r="D1435" i="1"/>
  <c r="E1435" i="1"/>
  <c r="F1435" i="1"/>
  <c r="L1435" i="1"/>
  <c r="M1435" i="1"/>
  <c r="N1435" i="1"/>
  <c r="O1435" i="1"/>
  <c r="C1436" i="1"/>
  <c r="D1436" i="1"/>
  <c r="E1436" i="1"/>
  <c r="F1436" i="1"/>
  <c r="L1436" i="1"/>
  <c r="M1436" i="1"/>
  <c r="N1436" i="1"/>
  <c r="O1436" i="1"/>
  <c r="D1437" i="1"/>
  <c r="E1437" i="1"/>
  <c r="C1437" i="1" s="1"/>
  <c r="F1437" i="1"/>
  <c r="L1437" i="1"/>
  <c r="M1437" i="1"/>
  <c r="N1437" i="1"/>
  <c r="O1437" i="1"/>
  <c r="D1438" i="1"/>
  <c r="E1438" i="1"/>
  <c r="F1438" i="1"/>
  <c r="L1438" i="1"/>
  <c r="M1438" i="1"/>
  <c r="N1438" i="1"/>
  <c r="O1438" i="1"/>
  <c r="D1439" i="1"/>
  <c r="E1439" i="1"/>
  <c r="F1439" i="1"/>
  <c r="L1439" i="1"/>
  <c r="M1439" i="1"/>
  <c r="N1439" i="1"/>
  <c r="O1439" i="1"/>
  <c r="C1440" i="1"/>
  <c r="D1440" i="1"/>
  <c r="E1440" i="1"/>
  <c r="F1440" i="1"/>
  <c r="L1440" i="1"/>
  <c r="M1440" i="1"/>
  <c r="N1440" i="1"/>
  <c r="O1440" i="1"/>
  <c r="C1441" i="1"/>
  <c r="D1441" i="1"/>
  <c r="E1441" i="1"/>
  <c r="F1441" i="1"/>
  <c r="L1441" i="1"/>
  <c r="M1441" i="1"/>
  <c r="N1441" i="1"/>
  <c r="O1441" i="1"/>
  <c r="D1442" i="1"/>
  <c r="E1442" i="1"/>
  <c r="F1442" i="1"/>
  <c r="L1442" i="1"/>
  <c r="M1442" i="1"/>
  <c r="N1442" i="1"/>
  <c r="O1442" i="1"/>
  <c r="C1443" i="1"/>
  <c r="D1443" i="1"/>
  <c r="E1443" i="1"/>
  <c r="F1443" i="1"/>
  <c r="L1443" i="1"/>
  <c r="M1443" i="1"/>
  <c r="N1443" i="1"/>
  <c r="O1443" i="1"/>
  <c r="C1444" i="1"/>
  <c r="D1444" i="1"/>
  <c r="E1444" i="1"/>
  <c r="F1444" i="1"/>
  <c r="L1444" i="1"/>
  <c r="M1444" i="1"/>
  <c r="N1444" i="1"/>
  <c r="O1444" i="1"/>
  <c r="D1445" i="1"/>
  <c r="E1445" i="1"/>
  <c r="C1445" i="1" s="1"/>
  <c r="F1445" i="1"/>
  <c r="L1445" i="1"/>
  <c r="M1445" i="1"/>
  <c r="N1445" i="1"/>
  <c r="O1445" i="1"/>
  <c r="D1446" i="1"/>
  <c r="E1446" i="1"/>
  <c r="F1446" i="1"/>
  <c r="L1446" i="1"/>
  <c r="M1446" i="1"/>
  <c r="N1446" i="1"/>
  <c r="O1446" i="1"/>
  <c r="D1447" i="1"/>
  <c r="E1447" i="1"/>
  <c r="F1447" i="1"/>
  <c r="L1447" i="1"/>
  <c r="M1447" i="1"/>
  <c r="N1447" i="1"/>
  <c r="O1447" i="1"/>
  <c r="C1448" i="1"/>
  <c r="D1448" i="1"/>
  <c r="E1448" i="1"/>
  <c r="F1448" i="1"/>
  <c r="L1448" i="1"/>
  <c r="M1448" i="1"/>
  <c r="N1448" i="1"/>
  <c r="O1448" i="1"/>
  <c r="C1449" i="1"/>
  <c r="D1449" i="1"/>
  <c r="E1449" i="1"/>
  <c r="F1449" i="1"/>
  <c r="L1449" i="1"/>
  <c r="M1449" i="1"/>
  <c r="N1449" i="1"/>
  <c r="O1449" i="1"/>
  <c r="D1450" i="1"/>
  <c r="E1450" i="1"/>
  <c r="C1450" i="1" s="1"/>
  <c r="F1450" i="1"/>
  <c r="L1450" i="1"/>
  <c r="M1450" i="1"/>
  <c r="N1450" i="1"/>
  <c r="O1450" i="1"/>
  <c r="C1451" i="1"/>
  <c r="D1451" i="1"/>
  <c r="E1451" i="1"/>
  <c r="F1451" i="1"/>
  <c r="L1451" i="1"/>
  <c r="M1451" i="1"/>
  <c r="N1451" i="1"/>
  <c r="O1451" i="1"/>
  <c r="C1452" i="1"/>
  <c r="D1452" i="1"/>
  <c r="E1452" i="1"/>
  <c r="F1452" i="1"/>
  <c r="L1452" i="1"/>
  <c r="M1452" i="1"/>
  <c r="N1452" i="1"/>
  <c r="O1452" i="1"/>
  <c r="D1453" i="1"/>
  <c r="E1453" i="1"/>
  <c r="C1453" i="1" s="1"/>
  <c r="F1453" i="1"/>
  <c r="L1453" i="1"/>
  <c r="M1453" i="1"/>
  <c r="N1453" i="1"/>
  <c r="O1453" i="1"/>
  <c r="D1454" i="1"/>
  <c r="E1454" i="1"/>
  <c r="F1454" i="1"/>
  <c r="L1454" i="1"/>
  <c r="M1454" i="1"/>
  <c r="N1454" i="1"/>
  <c r="O1454" i="1"/>
  <c r="D1455" i="1"/>
  <c r="E1455" i="1"/>
  <c r="F1455" i="1"/>
  <c r="L1455" i="1"/>
  <c r="M1455" i="1"/>
  <c r="N1455" i="1"/>
  <c r="O1455" i="1"/>
  <c r="C1456" i="1"/>
  <c r="D1456" i="1"/>
  <c r="E1456" i="1"/>
  <c r="F1456" i="1"/>
  <c r="L1456" i="1"/>
  <c r="M1456" i="1"/>
  <c r="N1456" i="1"/>
  <c r="O1456" i="1"/>
  <c r="C1457" i="1"/>
  <c r="D1457" i="1"/>
  <c r="E1457" i="1"/>
  <c r="F1457" i="1"/>
  <c r="L1457" i="1"/>
  <c r="M1457" i="1"/>
  <c r="N1457" i="1"/>
  <c r="O1457" i="1"/>
  <c r="D1458" i="1"/>
  <c r="E1458" i="1"/>
  <c r="C1458" i="1" s="1"/>
  <c r="F1458" i="1"/>
  <c r="L1458" i="1"/>
  <c r="M1458" i="1"/>
  <c r="N1458" i="1"/>
  <c r="O1458" i="1"/>
  <c r="C1459" i="1"/>
  <c r="D1459" i="1"/>
  <c r="E1459" i="1"/>
  <c r="F1459" i="1"/>
  <c r="L1459" i="1"/>
  <c r="M1459" i="1"/>
  <c r="N1459" i="1"/>
  <c r="O1459" i="1"/>
  <c r="C1460" i="1"/>
  <c r="D1460" i="1"/>
  <c r="E1460" i="1"/>
  <c r="F1460" i="1"/>
  <c r="L1460" i="1"/>
  <c r="M1460" i="1"/>
  <c r="N1460" i="1"/>
  <c r="O1460" i="1"/>
  <c r="D1461" i="1"/>
  <c r="E1461" i="1"/>
  <c r="C1461" i="1" s="1"/>
  <c r="F1461" i="1"/>
  <c r="L1461" i="1"/>
  <c r="M1461" i="1"/>
  <c r="N1461" i="1"/>
  <c r="O1461" i="1"/>
  <c r="D1462" i="1"/>
  <c r="E1462" i="1"/>
  <c r="F1462" i="1"/>
  <c r="L1462" i="1"/>
  <c r="M1462" i="1"/>
  <c r="N1462" i="1"/>
  <c r="O1462" i="1"/>
  <c r="D1463" i="1"/>
  <c r="E1463" i="1"/>
  <c r="F1463" i="1"/>
  <c r="L1463" i="1"/>
  <c r="M1463" i="1"/>
  <c r="N1463" i="1"/>
  <c r="O1463" i="1"/>
  <c r="C1464" i="1"/>
  <c r="D1464" i="1"/>
  <c r="E1464" i="1"/>
  <c r="F1464" i="1"/>
  <c r="L1464" i="1"/>
  <c r="M1464" i="1"/>
  <c r="N1464" i="1"/>
  <c r="O1464" i="1"/>
  <c r="C1465" i="1"/>
  <c r="D1465" i="1"/>
  <c r="E1465" i="1"/>
  <c r="F1465" i="1"/>
  <c r="L1465" i="1"/>
  <c r="M1465" i="1"/>
  <c r="N1465" i="1"/>
  <c r="O1465" i="1"/>
  <c r="D1466" i="1"/>
  <c r="E1466" i="1"/>
  <c r="C1466" i="1" s="1"/>
  <c r="F1466" i="1"/>
  <c r="L1466" i="1"/>
  <c r="M1466" i="1"/>
  <c r="N1466" i="1"/>
  <c r="O1466" i="1"/>
  <c r="C1467" i="1"/>
  <c r="D1467" i="1"/>
  <c r="E1467" i="1"/>
  <c r="F1467" i="1"/>
  <c r="L1467" i="1"/>
  <c r="M1467" i="1"/>
  <c r="N1467" i="1"/>
  <c r="O1467" i="1"/>
  <c r="C1468" i="1"/>
  <c r="D1468" i="1"/>
  <c r="E1468" i="1"/>
  <c r="F1468" i="1"/>
  <c r="L1468" i="1"/>
  <c r="M1468" i="1"/>
  <c r="N1468" i="1"/>
  <c r="O1468" i="1"/>
  <c r="D1469" i="1"/>
  <c r="E1469" i="1"/>
  <c r="C1469" i="1" s="1"/>
  <c r="F1469" i="1"/>
  <c r="L1469" i="1"/>
  <c r="M1469" i="1"/>
  <c r="N1469" i="1"/>
  <c r="O1469" i="1"/>
  <c r="D1470" i="1"/>
  <c r="E1470" i="1"/>
  <c r="F1470" i="1"/>
  <c r="L1470" i="1"/>
  <c r="M1470" i="1"/>
  <c r="N1470" i="1"/>
  <c r="O1470" i="1"/>
  <c r="D1471" i="1"/>
  <c r="E1471" i="1"/>
  <c r="F1471" i="1"/>
  <c r="L1471" i="1"/>
  <c r="M1471" i="1"/>
  <c r="N1471" i="1"/>
  <c r="O1471" i="1"/>
  <c r="C1472" i="1"/>
  <c r="D1472" i="1"/>
  <c r="E1472" i="1"/>
  <c r="F1472" i="1"/>
  <c r="L1472" i="1"/>
  <c r="M1472" i="1"/>
  <c r="N1472" i="1"/>
  <c r="O1472" i="1"/>
  <c r="C1473" i="1"/>
  <c r="D1473" i="1"/>
  <c r="E1473" i="1"/>
  <c r="F1473" i="1"/>
  <c r="L1473" i="1"/>
  <c r="M1473" i="1"/>
  <c r="N1473" i="1"/>
  <c r="O1473" i="1"/>
  <c r="D1474" i="1"/>
  <c r="E1474" i="1"/>
  <c r="C1474" i="1" s="1"/>
  <c r="F1474" i="1"/>
  <c r="L1474" i="1"/>
  <c r="M1474" i="1"/>
  <c r="N1474" i="1"/>
  <c r="O1474" i="1"/>
  <c r="C1475" i="1"/>
  <c r="D1475" i="1"/>
  <c r="E1475" i="1"/>
  <c r="F1475" i="1"/>
  <c r="L1475" i="1"/>
  <c r="M1475" i="1"/>
  <c r="N1475" i="1"/>
  <c r="O1475" i="1"/>
  <c r="C1476" i="1"/>
  <c r="D1476" i="1"/>
  <c r="E1476" i="1"/>
  <c r="F1476" i="1"/>
  <c r="L1476" i="1"/>
  <c r="M1476" i="1"/>
  <c r="N1476" i="1"/>
  <c r="O1476" i="1"/>
  <c r="D1477" i="1"/>
  <c r="E1477" i="1"/>
  <c r="C1477" i="1" s="1"/>
  <c r="F1477" i="1"/>
  <c r="L1477" i="1"/>
  <c r="M1477" i="1"/>
  <c r="N1477" i="1"/>
  <c r="O1477" i="1"/>
  <c r="D1478" i="1"/>
  <c r="E1478" i="1"/>
  <c r="F1478" i="1"/>
  <c r="L1478" i="1"/>
  <c r="M1478" i="1"/>
  <c r="N1478" i="1"/>
  <c r="O1478" i="1"/>
  <c r="D1479" i="1"/>
  <c r="E1479" i="1"/>
  <c r="F1479" i="1"/>
  <c r="L1479" i="1"/>
  <c r="M1479" i="1"/>
  <c r="N1479" i="1"/>
  <c r="O1479" i="1"/>
  <c r="C1480" i="1"/>
  <c r="D1480" i="1"/>
  <c r="E1480" i="1"/>
  <c r="F1480" i="1"/>
  <c r="L1480" i="1"/>
  <c r="M1480" i="1"/>
  <c r="N1480" i="1"/>
  <c r="O1480" i="1"/>
  <c r="C1481" i="1"/>
  <c r="D1481" i="1"/>
  <c r="E1481" i="1"/>
  <c r="F1481" i="1"/>
  <c r="L1481" i="1"/>
  <c r="M1481" i="1"/>
  <c r="N1481" i="1"/>
  <c r="O1481" i="1"/>
  <c r="D1482" i="1"/>
  <c r="E1482" i="1"/>
  <c r="C1482" i="1" s="1"/>
  <c r="F1482" i="1"/>
  <c r="L1482" i="1"/>
  <c r="M1482" i="1"/>
  <c r="N1482" i="1"/>
  <c r="O1482" i="1"/>
  <c r="C1483" i="1"/>
  <c r="D1483" i="1"/>
  <c r="E1483" i="1"/>
  <c r="F1483" i="1"/>
  <c r="L1483" i="1"/>
  <c r="M1483" i="1"/>
  <c r="N1483" i="1"/>
  <c r="O1483" i="1"/>
  <c r="C1484" i="1"/>
  <c r="D1484" i="1"/>
  <c r="E1484" i="1"/>
  <c r="F1484" i="1"/>
  <c r="L1484" i="1"/>
  <c r="M1484" i="1"/>
  <c r="N1484" i="1"/>
  <c r="O1484" i="1"/>
  <c r="D1485" i="1"/>
  <c r="E1485" i="1"/>
  <c r="C1485" i="1" s="1"/>
  <c r="F1485" i="1"/>
  <c r="L1485" i="1"/>
  <c r="M1485" i="1"/>
  <c r="N1485" i="1"/>
  <c r="O1485" i="1"/>
  <c r="D1486" i="1"/>
  <c r="E1486" i="1"/>
  <c r="F1486" i="1"/>
  <c r="L1486" i="1"/>
  <c r="M1486" i="1"/>
  <c r="N1486" i="1"/>
  <c r="O1486" i="1"/>
  <c r="D1487" i="1"/>
  <c r="E1487" i="1"/>
  <c r="F1487" i="1"/>
  <c r="L1487" i="1"/>
  <c r="M1487" i="1"/>
  <c r="N1487" i="1"/>
  <c r="O1487" i="1"/>
  <c r="C1488" i="1"/>
  <c r="D1488" i="1"/>
  <c r="E1488" i="1"/>
  <c r="F1488" i="1"/>
  <c r="L1488" i="1"/>
  <c r="M1488" i="1"/>
  <c r="N1488" i="1"/>
  <c r="O1488" i="1"/>
  <c r="C1489" i="1"/>
  <c r="D1489" i="1"/>
  <c r="E1489" i="1"/>
  <c r="F1489" i="1"/>
  <c r="L1489" i="1"/>
  <c r="M1489" i="1"/>
  <c r="N1489" i="1"/>
  <c r="O1489" i="1"/>
  <c r="D1490" i="1"/>
  <c r="E1490" i="1"/>
  <c r="C1490" i="1" s="1"/>
  <c r="F1490" i="1"/>
  <c r="L1490" i="1"/>
  <c r="M1490" i="1"/>
  <c r="N1490" i="1"/>
  <c r="O1490" i="1"/>
  <c r="C1491" i="1"/>
  <c r="D1491" i="1"/>
  <c r="E1491" i="1"/>
  <c r="F1491" i="1"/>
  <c r="L1491" i="1"/>
  <c r="M1491" i="1"/>
  <c r="N1491" i="1"/>
  <c r="O1491" i="1"/>
  <c r="C1492" i="1"/>
  <c r="D1492" i="1"/>
  <c r="E1492" i="1"/>
  <c r="F1492" i="1"/>
  <c r="L1492" i="1"/>
  <c r="M1492" i="1"/>
  <c r="N1492" i="1"/>
  <c r="O1492" i="1"/>
  <c r="D1493" i="1"/>
  <c r="E1493" i="1"/>
  <c r="C1493" i="1" s="1"/>
  <c r="F1493" i="1"/>
  <c r="L1493" i="1"/>
  <c r="M1493" i="1"/>
  <c r="N1493" i="1"/>
  <c r="O1493" i="1"/>
  <c r="D1494" i="1"/>
  <c r="E1494" i="1"/>
  <c r="F1494" i="1"/>
  <c r="L1494" i="1"/>
  <c r="M1494" i="1"/>
  <c r="N1494" i="1"/>
  <c r="O1494" i="1"/>
  <c r="D1495" i="1"/>
  <c r="E1495" i="1"/>
  <c r="F1495" i="1"/>
  <c r="L1495" i="1"/>
  <c r="M1495" i="1"/>
  <c r="N1495" i="1"/>
  <c r="O1495" i="1"/>
  <c r="C1496" i="1"/>
  <c r="D1496" i="1"/>
  <c r="E1496" i="1"/>
  <c r="F1496" i="1"/>
  <c r="L1496" i="1"/>
  <c r="M1496" i="1"/>
  <c r="N1496" i="1"/>
  <c r="O1496" i="1"/>
  <c r="C1497" i="1"/>
  <c r="D1497" i="1"/>
  <c r="E1497" i="1"/>
  <c r="F1497" i="1"/>
  <c r="L1497" i="1"/>
  <c r="M1497" i="1"/>
  <c r="N1497" i="1"/>
  <c r="O1497" i="1"/>
  <c r="D1498" i="1"/>
  <c r="E1498" i="1"/>
  <c r="C1498" i="1" s="1"/>
  <c r="F1498" i="1"/>
  <c r="L1498" i="1"/>
  <c r="M1498" i="1"/>
  <c r="N1498" i="1"/>
  <c r="O1498" i="1"/>
  <c r="C1499" i="1"/>
  <c r="D1499" i="1"/>
  <c r="E1499" i="1"/>
  <c r="F1499" i="1"/>
  <c r="L1499" i="1"/>
  <c r="M1499" i="1"/>
  <c r="N1499" i="1"/>
  <c r="O1499" i="1"/>
  <c r="C1500" i="1"/>
  <c r="D1500" i="1"/>
  <c r="E1500" i="1"/>
  <c r="F1500" i="1"/>
  <c r="L1500" i="1"/>
  <c r="M1500" i="1"/>
  <c r="N1500" i="1"/>
  <c r="O1500" i="1"/>
  <c r="D1501" i="1"/>
  <c r="E1501" i="1"/>
  <c r="C1501" i="1" s="1"/>
  <c r="F1501" i="1"/>
  <c r="L1501" i="1"/>
  <c r="M1501" i="1"/>
  <c r="N1501" i="1"/>
  <c r="O1501" i="1"/>
  <c r="D1502" i="1"/>
  <c r="E1502" i="1"/>
  <c r="F1502" i="1"/>
  <c r="L1502" i="1"/>
  <c r="M1502" i="1"/>
  <c r="N1502" i="1"/>
  <c r="O1502" i="1"/>
  <c r="D1503" i="1"/>
  <c r="E1503" i="1"/>
  <c r="F1503" i="1"/>
  <c r="L1503" i="1"/>
  <c r="M1503" i="1"/>
  <c r="N1503" i="1"/>
  <c r="O1503" i="1"/>
  <c r="C1504" i="1"/>
  <c r="D1504" i="1"/>
  <c r="E1504" i="1"/>
  <c r="F1504" i="1"/>
  <c r="L1504" i="1"/>
  <c r="M1504" i="1"/>
  <c r="N1504" i="1"/>
  <c r="O1504" i="1"/>
  <c r="C1505" i="1"/>
  <c r="D1505" i="1"/>
  <c r="E1505" i="1"/>
  <c r="F1505" i="1"/>
  <c r="L1505" i="1"/>
  <c r="M1505" i="1"/>
  <c r="N1505" i="1"/>
  <c r="O1505" i="1"/>
  <c r="D1506" i="1"/>
  <c r="E1506" i="1"/>
  <c r="C1506" i="1" s="1"/>
  <c r="F1506" i="1"/>
  <c r="L1506" i="1"/>
  <c r="M1506" i="1"/>
  <c r="N1506" i="1"/>
  <c r="O1506" i="1"/>
  <c r="C1507" i="1"/>
  <c r="D1507" i="1"/>
  <c r="E1507" i="1"/>
  <c r="F1507" i="1"/>
  <c r="L1507" i="1"/>
  <c r="M1507" i="1"/>
  <c r="N1507" i="1"/>
  <c r="O1507" i="1"/>
  <c r="C1508" i="1"/>
  <c r="D1508" i="1"/>
  <c r="E1508" i="1"/>
  <c r="F1508" i="1"/>
  <c r="L1508" i="1"/>
  <c r="M1508" i="1"/>
  <c r="N1508" i="1"/>
  <c r="O1508" i="1"/>
  <c r="D1509" i="1"/>
  <c r="E1509" i="1"/>
  <c r="C1509" i="1" s="1"/>
  <c r="F1509" i="1"/>
  <c r="L1509" i="1"/>
  <c r="M1509" i="1"/>
  <c r="N1509" i="1"/>
  <c r="O1509" i="1"/>
  <c r="D1510" i="1"/>
  <c r="E1510" i="1"/>
  <c r="F1510" i="1"/>
  <c r="L1510" i="1"/>
  <c r="M1510" i="1"/>
  <c r="N1510" i="1"/>
  <c r="O1510" i="1"/>
  <c r="D1511" i="1"/>
  <c r="E1511" i="1"/>
  <c r="F1511" i="1"/>
  <c r="L1511" i="1"/>
  <c r="M1511" i="1"/>
  <c r="N1511" i="1"/>
  <c r="O1511" i="1"/>
  <c r="C1512" i="1"/>
  <c r="D1512" i="1"/>
  <c r="E1512" i="1"/>
  <c r="F1512" i="1"/>
  <c r="L1512" i="1"/>
  <c r="M1512" i="1"/>
  <c r="N1512" i="1"/>
  <c r="O1512" i="1"/>
  <c r="C1513" i="1"/>
  <c r="D1513" i="1"/>
  <c r="E1513" i="1"/>
  <c r="F1513" i="1"/>
  <c r="L1513" i="1"/>
  <c r="M1513" i="1"/>
  <c r="N1513" i="1"/>
  <c r="O1513" i="1"/>
  <c r="D1514" i="1"/>
  <c r="E1514" i="1"/>
  <c r="C1514" i="1" s="1"/>
  <c r="F1514" i="1"/>
  <c r="L1514" i="1"/>
  <c r="M1514" i="1"/>
  <c r="N1514" i="1"/>
  <c r="O1514" i="1"/>
  <c r="C1515" i="1"/>
  <c r="D1515" i="1"/>
  <c r="E1515" i="1"/>
  <c r="F1515" i="1"/>
  <c r="L1515" i="1"/>
  <c r="M1515" i="1"/>
  <c r="N1515" i="1"/>
  <c r="O1515" i="1"/>
  <c r="C1516" i="1"/>
  <c r="D1516" i="1"/>
  <c r="E1516" i="1"/>
  <c r="F1516" i="1"/>
  <c r="L1516" i="1"/>
  <c r="M1516" i="1"/>
  <c r="N1516" i="1"/>
  <c r="O1516" i="1"/>
  <c r="D1517" i="1"/>
  <c r="E1517" i="1"/>
  <c r="C1517" i="1" s="1"/>
  <c r="F1517" i="1"/>
  <c r="L1517" i="1"/>
  <c r="M1517" i="1"/>
  <c r="N1517" i="1"/>
  <c r="O1517" i="1"/>
  <c r="D1518" i="1"/>
  <c r="E1518" i="1"/>
  <c r="F1518" i="1"/>
  <c r="L1518" i="1"/>
  <c r="M1518" i="1"/>
  <c r="N1518" i="1"/>
  <c r="O1518" i="1"/>
  <c r="D1519" i="1"/>
  <c r="E1519" i="1"/>
  <c r="F1519" i="1"/>
  <c r="L1519" i="1"/>
  <c r="M1519" i="1"/>
  <c r="N1519" i="1"/>
  <c r="O1519" i="1"/>
  <c r="C1520" i="1"/>
  <c r="D1520" i="1"/>
  <c r="E1520" i="1"/>
  <c r="F1520" i="1"/>
  <c r="L1520" i="1"/>
  <c r="M1520" i="1"/>
  <c r="N1520" i="1"/>
  <c r="O1520" i="1"/>
  <c r="C1521" i="1"/>
  <c r="D1521" i="1"/>
  <c r="E1521" i="1"/>
  <c r="F1521" i="1"/>
  <c r="L1521" i="1"/>
  <c r="M1521" i="1"/>
  <c r="N1521" i="1"/>
  <c r="O1521" i="1"/>
  <c r="D1522" i="1"/>
  <c r="E1522" i="1"/>
  <c r="C1522" i="1" s="1"/>
  <c r="F1522" i="1"/>
  <c r="L1522" i="1"/>
  <c r="M1522" i="1"/>
  <c r="N1522" i="1"/>
  <c r="O1522" i="1"/>
  <c r="C1523" i="1"/>
  <c r="D1523" i="1"/>
  <c r="E1523" i="1"/>
  <c r="F1523" i="1"/>
  <c r="L1523" i="1"/>
  <c r="M1523" i="1"/>
  <c r="N1523" i="1"/>
  <c r="O1523" i="1"/>
  <c r="C1524" i="1"/>
  <c r="D1524" i="1"/>
  <c r="E1524" i="1"/>
  <c r="F1524" i="1"/>
  <c r="L1524" i="1"/>
  <c r="M1524" i="1"/>
  <c r="N1524" i="1"/>
  <c r="O1524" i="1"/>
  <c r="D1525" i="1"/>
  <c r="E1525" i="1"/>
  <c r="C1525" i="1" s="1"/>
  <c r="F1525" i="1"/>
  <c r="L1525" i="1"/>
  <c r="M1525" i="1"/>
  <c r="N1525" i="1"/>
  <c r="O1525" i="1"/>
  <c r="D1526" i="1"/>
  <c r="E1526" i="1"/>
  <c r="F1526" i="1"/>
  <c r="L1526" i="1"/>
  <c r="M1526" i="1"/>
  <c r="N1526" i="1"/>
  <c r="O1526" i="1"/>
  <c r="D1527" i="1"/>
  <c r="E1527" i="1"/>
  <c r="F1527" i="1"/>
  <c r="L1527" i="1"/>
  <c r="M1527" i="1"/>
  <c r="N1527" i="1"/>
  <c r="O1527" i="1"/>
  <c r="C1528" i="1"/>
  <c r="D1528" i="1"/>
  <c r="E1528" i="1"/>
  <c r="F1528" i="1"/>
  <c r="L1528" i="1"/>
  <c r="M1528" i="1"/>
  <c r="N1528" i="1"/>
  <c r="O1528" i="1"/>
  <c r="C1529" i="1"/>
  <c r="D1529" i="1"/>
  <c r="E1529" i="1"/>
  <c r="F1529" i="1"/>
  <c r="L1529" i="1"/>
  <c r="M1529" i="1"/>
  <c r="N1529" i="1"/>
  <c r="O1529" i="1"/>
  <c r="D1530" i="1"/>
  <c r="E1530" i="1"/>
  <c r="C1530" i="1" s="1"/>
  <c r="F1530" i="1"/>
  <c r="L1530" i="1"/>
  <c r="M1530" i="1"/>
  <c r="N1530" i="1"/>
  <c r="O1530" i="1"/>
  <c r="C1531" i="1"/>
  <c r="D1531" i="1"/>
  <c r="E1531" i="1"/>
  <c r="F1531" i="1"/>
  <c r="L1531" i="1"/>
  <c r="M1531" i="1"/>
  <c r="N1531" i="1"/>
  <c r="O1531" i="1"/>
  <c r="C1532" i="1"/>
  <c r="D1532" i="1"/>
  <c r="E1532" i="1"/>
  <c r="F1532" i="1"/>
  <c r="L1532" i="1"/>
  <c r="M1532" i="1"/>
  <c r="N1532" i="1"/>
  <c r="O1532" i="1"/>
  <c r="D1533" i="1"/>
  <c r="E1533" i="1"/>
  <c r="C1533" i="1" s="1"/>
  <c r="F1533" i="1"/>
  <c r="L1533" i="1"/>
  <c r="M1533" i="1"/>
  <c r="N1533" i="1"/>
  <c r="O1533" i="1"/>
  <c r="D1534" i="1"/>
  <c r="E1534" i="1"/>
  <c r="F1534" i="1"/>
  <c r="L1534" i="1"/>
  <c r="M1534" i="1"/>
  <c r="N1534" i="1"/>
  <c r="O1534" i="1"/>
  <c r="D1535" i="1"/>
  <c r="E1535" i="1"/>
  <c r="F1535" i="1"/>
  <c r="L1535" i="1"/>
  <c r="M1535" i="1"/>
  <c r="N1535" i="1"/>
  <c r="O1535" i="1"/>
  <c r="C1536" i="1"/>
  <c r="D1536" i="1"/>
  <c r="E1536" i="1"/>
  <c r="F1536" i="1"/>
  <c r="L1536" i="1"/>
  <c r="M1536" i="1"/>
  <c r="N1536" i="1"/>
  <c r="O1536" i="1"/>
  <c r="D1537" i="1"/>
  <c r="E1537" i="1"/>
  <c r="F1537" i="1"/>
  <c r="L1537" i="1"/>
  <c r="M1537" i="1"/>
  <c r="N1537" i="1"/>
  <c r="O1537" i="1"/>
  <c r="D1538" i="1"/>
  <c r="E1538" i="1"/>
  <c r="C1538" i="1" s="1"/>
  <c r="F1538" i="1"/>
  <c r="L1538" i="1"/>
  <c r="M1538" i="1"/>
  <c r="N1538" i="1"/>
  <c r="O1538" i="1"/>
  <c r="C1539" i="1"/>
  <c r="D1539" i="1"/>
  <c r="E1539" i="1"/>
  <c r="F1539" i="1"/>
  <c r="L1539" i="1"/>
  <c r="M1539" i="1"/>
  <c r="N1539" i="1"/>
  <c r="O1539" i="1"/>
  <c r="C1540" i="1"/>
  <c r="D1540" i="1"/>
  <c r="E1540" i="1"/>
  <c r="F1540" i="1"/>
  <c r="L1540" i="1"/>
  <c r="M1540" i="1"/>
  <c r="N1540" i="1"/>
  <c r="O1540" i="1"/>
  <c r="D1541" i="1"/>
  <c r="E1541" i="1"/>
  <c r="C1541" i="1" s="1"/>
  <c r="F1541" i="1"/>
  <c r="L1541" i="1"/>
  <c r="M1541" i="1"/>
  <c r="N1541" i="1"/>
  <c r="O1541" i="1"/>
  <c r="D1542" i="1"/>
  <c r="E1542" i="1"/>
  <c r="F1542" i="1"/>
  <c r="L1542" i="1"/>
  <c r="M1542" i="1"/>
  <c r="N1542" i="1"/>
  <c r="O1542" i="1"/>
  <c r="D1543" i="1"/>
  <c r="E1543" i="1"/>
  <c r="F1543" i="1"/>
  <c r="L1543" i="1"/>
  <c r="M1543" i="1"/>
  <c r="N1543" i="1"/>
  <c r="O1543" i="1"/>
  <c r="C1544" i="1"/>
  <c r="D1544" i="1"/>
  <c r="E1544" i="1"/>
  <c r="F1544" i="1"/>
  <c r="L1544" i="1"/>
  <c r="M1544" i="1"/>
  <c r="N1544" i="1"/>
  <c r="O1544" i="1"/>
  <c r="D1545" i="1"/>
  <c r="E1545" i="1"/>
  <c r="F1545" i="1"/>
  <c r="L1545" i="1"/>
  <c r="M1545" i="1"/>
  <c r="N1545" i="1"/>
  <c r="O1545" i="1"/>
  <c r="D1546" i="1"/>
  <c r="E1546" i="1"/>
  <c r="C1546" i="1" s="1"/>
  <c r="F1546" i="1"/>
  <c r="L1546" i="1"/>
  <c r="M1546" i="1"/>
  <c r="N1546" i="1"/>
  <c r="O1546" i="1"/>
  <c r="C1547" i="1"/>
  <c r="D1547" i="1"/>
  <c r="E1547" i="1"/>
  <c r="F1547" i="1"/>
  <c r="L1547" i="1"/>
  <c r="M1547" i="1"/>
  <c r="N1547" i="1"/>
  <c r="O1547" i="1"/>
  <c r="C1548" i="1"/>
  <c r="D1548" i="1"/>
  <c r="E1548" i="1"/>
  <c r="F1548" i="1"/>
  <c r="L1548" i="1"/>
  <c r="M1548" i="1"/>
  <c r="N1548" i="1"/>
  <c r="O1548" i="1"/>
  <c r="D1549" i="1"/>
  <c r="E1549" i="1"/>
  <c r="C1549" i="1" s="1"/>
  <c r="F1549" i="1"/>
  <c r="L1549" i="1"/>
  <c r="M1549" i="1"/>
  <c r="N1549" i="1"/>
  <c r="O1549" i="1"/>
  <c r="D1550" i="1"/>
  <c r="E1550" i="1"/>
  <c r="F1550" i="1"/>
  <c r="L1550" i="1"/>
  <c r="M1550" i="1"/>
  <c r="N1550" i="1"/>
  <c r="O1550" i="1"/>
  <c r="D1551" i="1"/>
  <c r="E1551" i="1"/>
  <c r="F1551" i="1"/>
  <c r="L1551" i="1"/>
  <c r="M1551" i="1"/>
  <c r="N1551" i="1"/>
  <c r="O1551" i="1"/>
  <c r="C1552" i="1"/>
  <c r="D1552" i="1"/>
  <c r="E1552" i="1"/>
  <c r="F1552" i="1"/>
  <c r="L1552" i="1"/>
  <c r="M1552" i="1"/>
  <c r="N1552" i="1"/>
  <c r="O1552" i="1"/>
  <c r="D1553" i="1"/>
  <c r="E1553" i="1"/>
  <c r="F1553" i="1"/>
  <c r="L1553" i="1"/>
  <c r="M1553" i="1"/>
  <c r="N1553" i="1"/>
  <c r="O1553" i="1"/>
  <c r="D1554" i="1"/>
  <c r="E1554" i="1"/>
  <c r="C1554" i="1" s="1"/>
  <c r="F1554" i="1"/>
  <c r="L1554" i="1"/>
  <c r="M1554" i="1"/>
  <c r="N1554" i="1"/>
  <c r="O1554" i="1"/>
  <c r="C1555" i="1"/>
  <c r="D1555" i="1"/>
  <c r="E1555" i="1"/>
  <c r="F1555" i="1"/>
  <c r="L1555" i="1"/>
  <c r="M1555" i="1"/>
  <c r="N1555" i="1"/>
  <c r="O1555" i="1"/>
  <c r="C1556" i="1"/>
  <c r="D1556" i="1"/>
  <c r="E1556" i="1"/>
  <c r="F1556" i="1"/>
  <c r="L1556" i="1"/>
  <c r="M1556" i="1"/>
  <c r="N1556" i="1"/>
  <c r="O1556" i="1"/>
  <c r="D1557" i="1"/>
  <c r="E1557" i="1"/>
  <c r="C1557" i="1" s="1"/>
  <c r="F1557" i="1"/>
  <c r="L1557" i="1"/>
  <c r="M1557" i="1"/>
  <c r="N1557" i="1"/>
  <c r="O1557" i="1"/>
  <c r="D1558" i="1"/>
  <c r="E1558" i="1"/>
  <c r="F1558" i="1"/>
  <c r="L1558" i="1"/>
  <c r="M1558" i="1"/>
  <c r="N1558" i="1"/>
  <c r="O1558" i="1"/>
  <c r="D1559" i="1"/>
  <c r="E1559" i="1"/>
  <c r="F1559" i="1"/>
  <c r="L1559" i="1"/>
  <c r="M1559" i="1"/>
  <c r="N1559" i="1"/>
  <c r="O1559" i="1"/>
  <c r="C1560" i="1"/>
  <c r="D1560" i="1"/>
  <c r="E1560" i="1"/>
  <c r="F1560" i="1"/>
  <c r="L1560" i="1"/>
  <c r="M1560" i="1"/>
  <c r="N1560" i="1"/>
  <c r="O1560" i="1"/>
  <c r="C1561" i="1"/>
  <c r="D1561" i="1"/>
  <c r="E1561" i="1"/>
  <c r="F1561" i="1"/>
  <c r="L1561" i="1"/>
  <c r="M1561" i="1"/>
  <c r="N1561" i="1"/>
  <c r="O1561" i="1"/>
  <c r="D1562" i="1"/>
  <c r="E1562" i="1"/>
  <c r="C1562" i="1" s="1"/>
  <c r="F1562" i="1"/>
  <c r="L1562" i="1"/>
  <c r="M1562" i="1"/>
  <c r="N1562" i="1"/>
  <c r="O1562" i="1"/>
  <c r="C1563" i="1"/>
  <c r="D1563" i="1"/>
  <c r="E1563" i="1"/>
  <c r="F1563" i="1"/>
  <c r="L1563" i="1"/>
  <c r="M1563" i="1"/>
  <c r="N1563" i="1"/>
  <c r="O1563" i="1"/>
  <c r="C1564" i="1"/>
  <c r="D1564" i="1"/>
  <c r="E1564" i="1"/>
  <c r="F1564" i="1"/>
  <c r="L1564" i="1"/>
  <c r="M1564" i="1"/>
  <c r="N1564" i="1"/>
  <c r="O1564" i="1"/>
  <c r="D1565" i="1"/>
  <c r="E1565" i="1"/>
  <c r="C1565" i="1" s="1"/>
  <c r="F1565" i="1"/>
  <c r="L1565" i="1"/>
  <c r="M1565" i="1"/>
  <c r="N1565" i="1"/>
  <c r="O1565" i="1"/>
  <c r="D1566" i="1"/>
  <c r="E1566" i="1"/>
  <c r="F1566" i="1"/>
  <c r="L1566" i="1"/>
  <c r="M1566" i="1"/>
  <c r="N1566" i="1"/>
  <c r="O1566" i="1"/>
  <c r="D1567" i="1"/>
  <c r="E1567" i="1"/>
  <c r="F1567" i="1"/>
  <c r="L1567" i="1"/>
  <c r="M1567" i="1"/>
  <c r="N1567" i="1"/>
  <c r="O1567" i="1"/>
  <c r="C1568" i="1"/>
  <c r="D1568" i="1"/>
  <c r="E1568" i="1"/>
  <c r="F1568" i="1"/>
  <c r="L1568" i="1"/>
  <c r="M1568" i="1"/>
  <c r="N1568" i="1"/>
  <c r="O1568" i="1"/>
  <c r="C1569" i="1"/>
  <c r="D1569" i="1"/>
  <c r="E1569" i="1"/>
  <c r="F1569" i="1"/>
  <c r="L1569" i="1"/>
  <c r="M1569" i="1"/>
  <c r="N1569" i="1"/>
  <c r="O1569" i="1"/>
  <c r="D1570" i="1"/>
  <c r="E1570" i="1"/>
  <c r="C1570" i="1" s="1"/>
  <c r="F1570" i="1"/>
  <c r="L1570" i="1"/>
  <c r="M1570" i="1"/>
  <c r="N1570" i="1"/>
  <c r="O1570" i="1"/>
  <c r="C1571" i="1"/>
  <c r="D1571" i="1"/>
  <c r="E1571" i="1"/>
  <c r="F1571" i="1"/>
  <c r="L1571" i="1"/>
  <c r="M1571" i="1"/>
  <c r="N1571" i="1"/>
  <c r="O1571" i="1"/>
  <c r="C1572" i="1"/>
  <c r="D1572" i="1"/>
  <c r="E1572" i="1"/>
  <c r="F1572" i="1"/>
  <c r="L1572" i="1"/>
  <c r="M1572" i="1"/>
  <c r="N1572" i="1"/>
  <c r="O1572" i="1"/>
  <c r="D1573" i="1"/>
  <c r="E1573" i="1"/>
  <c r="C1573" i="1" s="1"/>
  <c r="F1573" i="1"/>
  <c r="L1573" i="1"/>
  <c r="M1573" i="1"/>
  <c r="N1573" i="1"/>
  <c r="O1573" i="1"/>
  <c r="D1574" i="1"/>
  <c r="E1574" i="1"/>
  <c r="F1574" i="1"/>
  <c r="L1574" i="1"/>
  <c r="M1574" i="1"/>
  <c r="N1574" i="1"/>
  <c r="O1574" i="1"/>
  <c r="C1575" i="1"/>
  <c r="D1575" i="1"/>
  <c r="E1575" i="1"/>
  <c r="F1575" i="1"/>
  <c r="L1575" i="1"/>
  <c r="M1575" i="1"/>
  <c r="N1575" i="1"/>
  <c r="O1575" i="1"/>
  <c r="C1576" i="1"/>
  <c r="D1576" i="1"/>
  <c r="E1576" i="1"/>
  <c r="F1576" i="1"/>
  <c r="L1576" i="1"/>
  <c r="M1576" i="1"/>
  <c r="N1576" i="1"/>
  <c r="O1576" i="1"/>
  <c r="C1577" i="1"/>
  <c r="D1577" i="1"/>
  <c r="E1577" i="1"/>
  <c r="F1577" i="1"/>
  <c r="L1577" i="1"/>
  <c r="M1577" i="1"/>
  <c r="N1577" i="1"/>
  <c r="O1577" i="1"/>
  <c r="D1578" i="1"/>
  <c r="E1578" i="1"/>
  <c r="C1578" i="1" s="1"/>
  <c r="F1578" i="1"/>
  <c r="L1578" i="1"/>
  <c r="M1578" i="1"/>
  <c r="N1578" i="1"/>
  <c r="O1578" i="1"/>
  <c r="C1579" i="1"/>
  <c r="D1579" i="1"/>
  <c r="E1579" i="1"/>
  <c r="F1579" i="1"/>
  <c r="L1579" i="1"/>
  <c r="M1579" i="1"/>
  <c r="N1579" i="1"/>
  <c r="O1579" i="1"/>
  <c r="C1580" i="1"/>
  <c r="D1580" i="1"/>
  <c r="E1580" i="1"/>
  <c r="F1580" i="1"/>
  <c r="L1580" i="1"/>
  <c r="M1580" i="1"/>
  <c r="N1580" i="1"/>
  <c r="O1580" i="1"/>
  <c r="D1581" i="1"/>
  <c r="E1581" i="1"/>
  <c r="C1581" i="1" s="1"/>
  <c r="F1581" i="1"/>
  <c r="L1581" i="1"/>
  <c r="M1581" i="1"/>
  <c r="N1581" i="1"/>
  <c r="O1581" i="1"/>
  <c r="D1582" i="1"/>
  <c r="E1582" i="1"/>
  <c r="F1582" i="1"/>
  <c r="L1582" i="1"/>
  <c r="M1582" i="1"/>
  <c r="N1582" i="1"/>
  <c r="O1582" i="1"/>
  <c r="C1583" i="1"/>
  <c r="D1583" i="1"/>
  <c r="E1583" i="1"/>
  <c r="F1583" i="1"/>
  <c r="L1583" i="1"/>
  <c r="M1583" i="1"/>
  <c r="N1583" i="1"/>
  <c r="O1583" i="1"/>
  <c r="C1584" i="1"/>
  <c r="D1584" i="1"/>
  <c r="E1584" i="1"/>
  <c r="F1584" i="1"/>
  <c r="L1584" i="1"/>
  <c r="M1584" i="1"/>
  <c r="N1584" i="1"/>
  <c r="O1584" i="1"/>
  <c r="C1585" i="1"/>
  <c r="D1585" i="1"/>
  <c r="E1585" i="1"/>
  <c r="F1585" i="1"/>
  <c r="L1585" i="1"/>
  <c r="M1585" i="1"/>
  <c r="N1585" i="1"/>
  <c r="O1585" i="1"/>
  <c r="D1586" i="1"/>
  <c r="E1586" i="1"/>
  <c r="C1586" i="1" s="1"/>
  <c r="F1586" i="1"/>
  <c r="L1586" i="1"/>
  <c r="M1586" i="1"/>
  <c r="N1586" i="1"/>
  <c r="O1586" i="1"/>
  <c r="C1587" i="1"/>
  <c r="D1587" i="1"/>
  <c r="E1587" i="1"/>
  <c r="F1587" i="1"/>
  <c r="L1587" i="1"/>
  <c r="M1587" i="1"/>
  <c r="N1587" i="1"/>
  <c r="O1587" i="1"/>
  <c r="C1588" i="1"/>
  <c r="D1588" i="1"/>
  <c r="E1588" i="1"/>
  <c r="F1588" i="1"/>
  <c r="L1588" i="1"/>
  <c r="M1588" i="1"/>
  <c r="N1588" i="1"/>
  <c r="O1588" i="1"/>
  <c r="D1589" i="1"/>
  <c r="E1589" i="1"/>
  <c r="C1589" i="1" s="1"/>
  <c r="F1589" i="1"/>
  <c r="L1589" i="1"/>
  <c r="M1589" i="1"/>
  <c r="N1589" i="1"/>
  <c r="O1589" i="1"/>
  <c r="D1590" i="1"/>
  <c r="E1590" i="1"/>
  <c r="F1590" i="1"/>
  <c r="L1590" i="1"/>
  <c r="M1590" i="1"/>
  <c r="N1590" i="1"/>
  <c r="O1590" i="1"/>
  <c r="C1591" i="1"/>
  <c r="D1591" i="1"/>
  <c r="E1591" i="1"/>
  <c r="F1591" i="1"/>
  <c r="L1591" i="1"/>
  <c r="M1591" i="1"/>
  <c r="N1591" i="1"/>
  <c r="O1591" i="1"/>
  <c r="C1592" i="1"/>
  <c r="D1592" i="1"/>
  <c r="E1592" i="1"/>
  <c r="F1592" i="1"/>
  <c r="L1592" i="1"/>
  <c r="M1592" i="1"/>
  <c r="N1592" i="1"/>
  <c r="O1592" i="1"/>
  <c r="D1593" i="1"/>
  <c r="E1593" i="1"/>
  <c r="F1593" i="1"/>
  <c r="L1593" i="1"/>
  <c r="M1593" i="1"/>
  <c r="N1593" i="1"/>
  <c r="O1593" i="1"/>
  <c r="D1594" i="1"/>
  <c r="E1594" i="1"/>
  <c r="C1594" i="1" s="1"/>
  <c r="F1594" i="1"/>
  <c r="L1594" i="1"/>
  <c r="M1594" i="1"/>
  <c r="N1594" i="1"/>
  <c r="O1594" i="1"/>
  <c r="C1595" i="1"/>
  <c r="D1595" i="1"/>
  <c r="E1595" i="1"/>
  <c r="F1595" i="1"/>
  <c r="L1595" i="1"/>
  <c r="M1595" i="1"/>
  <c r="N1595" i="1"/>
  <c r="O1595" i="1"/>
  <c r="C1596" i="1"/>
  <c r="D1596" i="1"/>
  <c r="E1596" i="1"/>
  <c r="F1596" i="1"/>
  <c r="L1596" i="1"/>
  <c r="M1596" i="1"/>
  <c r="N1596" i="1"/>
  <c r="O1596" i="1"/>
  <c r="D1597" i="1"/>
  <c r="E1597" i="1"/>
  <c r="C1597" i="1" s="1"/>
  <c r="F1597" i="1"/>
  <c r="L1597" i="1"/>
  <c r="M1597" i="1"/>
  <c r="N1597" i="1"/>
  <c r="O1597" i="1"/>
  <c r="D1598" i="1"/>
  <c r="E1598" i="1"/>
  <c r="F1598" i="1"/>
  <c r="L1598" i="1"/>
  <c r="M1598" i="1"/>
  <c r="N1598" i="1"/>
  <c r="O1598" i="1"/>
  <c r="D1599" i="1"/>
  <c r="E1599" i="1"/>
  <c r="F1599" i="1"/>
  <c r="L1599" i="1"/>
  <c r="M1599" i="1"/>
  <c r="N1599" i="1"/>
  <c r="O1599" i="1"/>
  <c r="D1600" i="1"/>
  <c r="E1600" i="1"/>
  <c r="F1600" i="1"/>
  <c r="L1600" i="1"/>
  <c r="M1600" i="1"/>
  <c r="N1600" i="1"/>
  <c r="O1600" i="1"/>
  <c r="C1601" i="1"/>
  <c r="D1601" i="1"/>
  <c r="E1601" i="1"/>
  <c r="F1601" i="1"/>
  <c r="L1601" i="1"/>
  <c r="M1601" i="1"/>
  <c r="N1601" i="1"/>
  <c r="O1601" i="1"/>
  <c r="C1602" i="1"/>
  <c r="D1602" i="1"/>
  <c r="E1602" i="1"/>
  <c r="F1602" i="1"/>
  <c r="L1602" i="1"/>
  <c r="M1602" i="1"/>
  <c r="N1602" i="1"/>
  <c r="O1602" i="1"/>
  <c r="C1603" i="1"/>
  <c r="D1603" i="1"/>
  <c r="E1603" i="1"/>
  <c r="F1603" i="1"/>
  <c r="L1603" i="1"/>
  <c r="M1603" i="1"/>
  <c r="N1603" i="1"/>
  <c r="O1603" i="1"/>
  <c r="C1604" i="1"/>
  <c r="D1604" i="1"/>
  <c r="E1604" i="1"/>
  <c r="F1604" i="1"/>
  <c r="L1604" i="1"/>
  <c r="M1604" i="1"/>
  <c r="N1604" i="1"/>
  <c r="O1604" i="1"/>
  <c r="D1605" i="1"/>
  <c r="E1605" i="1"/>
  <c r="C1605" i="1" s="1"/>
  <c r="F1605" i="1"/>
  <c r="L1605" i="1"/>
  <c r="M1605" i="1"/>
  <c r="N1605" i="1"/>
  <c r="O1605" i="1"/>
  <c r="D1606" i="1"/>
  <c r="E1606" i="1"/>
  <c r="F1606" i="1"/>
  <c r="L1606" i="1"/>
  <c r="M1606" i="1"/>
  <c r="N1606" i="1"/>
  <c r="O1606" i="1"/>
  <c r="C1607" i="1"/>
  <c r="D1607" i="1"/>
  <c r="E1607" i="1"/>
  <c r="F1607" i="1"/>
  <c r="L1607" i="1"/>
  <c r="M1607" i="1"/>
  <c r="N1607" i="1"/>
  <c r="O1607" i="1"/>
  <c r="C1608" i="1"/>
  <c r="D1608" i="1"/>
  <c r="E1608" i="1"/>
  <c r="F1608" i="1"/>
  <c r="L1608" i="1"/>
  <c r="M1608" i="1"/>
  <c r="N1608" i="1"/>
  <c r="O1608" i="1"/>
  <c r="C1609" i="1"/>
  <c r="D1609" i="1"/>
  <c r="E1609" i="1"/>
  <c r="F1609" i="1"/>
  <c r="L1609" i="1"/>
  <c r="M1609" i="1"/>
  <c r="N1609" i="1"/>
  <c r="O1609" i="1"/>
  <c r="D1610" i="1"/>
  <c r="E1610" i="1"/>
  <c r="C1610" i="1" s="1"/>
  <c r="F1610" i="1"/>
  <c r="L1610" i="1"/>
  <c r="M1610" i="1"/>
  <c r="N1610" i="1"/>
  <c r="O1610" i="1"/>
  <c r="C1611" i="1"/>
  <c r="D1611" i="1"/>
  <c r="E1611" i="1"/>
  <c r="F1611" i="1"/>
  <c r="L1611" i="1"/>
  <c r="M1611" i="1"/>
  <c r="N1611" i="1"/>
  <c r="O1611" i="1"/>
  <c r="C1612" i="1"/>
  <c r="D1612" i="1"/>
  <c r="E1612" i="1"/>
  <c r="F1612" i="1"/>
  <c r="L1612" i="1"/>
  <c r="M1612" i="1"/>
  <c r="N1612" i="1"/>
  <c r="O1612" i="1"/>
  <c r="D1613" i="1"/>
  <c r="E1613" i="1"/>
  <c r="C1613" i="1" s="1"/>
  <c r="F1613" i="1"/>
  <c r="L1613" i="1"/>
  <c r="M1613" i="1"/>
  <c r="N1613" i="1"/>
  <c r="O1613" i="1"/>
  <c r="D1614" i="1"/>
  <c r="E1614" i="1"/>
  <c r="F1614" i="1"/>
  <c r="L1614" i="1"/>
  <c r="M1614" i="1"/>
  <c r="N1614" i="1"/>
  <c r="O1614" i="1"/>
  <c r="D1615" i="1"/>
  <c r="E1615" i="1"/>
  <c r="F1615" i="1"/>
  <c r="L1615" i="1"/>
  <c r="M1615" i="1"/>
  <c r="N1615" i="1"/>
  <c r="O1615" i="1"/>
  <c r="D1616" i="1"/>
  <c r="E1616" i="1"/>
  <c r="F1616" i="1"/>
  <c r="L1616" i="1"/>
  <c r="M1616" i="1"/>
  <c r="N1616" i="1"/>
  <c r="O1616" i="1"/>
  <c r="C1617" i="1"/>
  <c r="D1617" i="1"/>
  <c r="E1617" i="1"/>
  <c r="F1617" i="1"/>
  <c r="L1617" i="1"/>
  <c r="M1617" i="1"/>
  <c r="N1617" i="1"/>
  <c r="O1617" i="1"/>
  <c r="C1618" i="1"/>
  <c r="D1618" i="1"/>
  <c r="E1618" i="1"/>
  <c r="F1618" i="1"/>
  <c r="L1618" i="1"/>
  <c r="M1618" i="1"/>
  <c r="N1618" i="1"/>
  <c r="O1618" i="1"/>
  <c r="C1619" i="1"/>
  <c r="D1619" i="1"/>
  <c r="E1619" i="1"/>
  <c r="F1619" i="1"/>
  <c r="L1619" i="1"/>
  <c r="M1619" i="1"/>
  <c r="N1619" i="1"/>
  <c r="O1619" i="1"/>
  <c r="C1620" i="1"/>
  <c r="D1620" i="1"/>
  <c r="E1620" i="1"/>
  <c r="F1620" i="1"/>
  <c r="L1620" i="1"/>
  <c r="M1620" i="1"/>
  <c r="N1620" i="1"/>
  <c r="O1620" i="1"/>
  <c r="D1621" i="1"/>
  <c r="E1621" i="1"/>
  <c r="C1621" i="1" s="1"/>
  <c r="F1621" i="1"/>
  <c r="L1621" i="1"/>
  <c r="M1621" i="1"/>
  <c r="N1621" i="1"/>
  <c r="O1621" i="1"/>
  <c r="D1622" i="1"/>
  <c r="E1622" i="1"/>
  <c r="F1622" i="1"/>
  <c r="L1622" i="1"/>
  <c r="M1622" i="1"/>
  <c r="N1622" i="1"/>
  <c r="O1622" i="1"/>
  <c r="C1623" i="1"/>
  <c r="D1623" i="1"/>
  <c r="E1623" i="1"/>
  <c r="F1623" i="1"/>
  <c r="L1623" i="1"/>
  <c r="M1623" i="1"/>
  <c r="N1623" i="1"/>
  <c r="O1623" i="1"/>
  <c r="C1624" i="1"/>
  <c r="D1624" i="1"/>
  <c r="E1624" i="1"/>
  <c r="F1624" i="1"/>
  <c r="L1624" i="1"/>
  <c r="M1624" i="1"/>
  <c r="N1624" i="1"/>
  <c r="O1624" i="1"/>
  <c r="C1625" i="1"/>
  <c r="D1625" i="1"/>
  <c r="E1625" i="1"/>
  <c r="F1625" i="1"/>
  <c r="L1625" i="1"/>
  <c r="M1625" i="1"/>
  <c r="N1625" i="1"/>
  <c r="O1625" i="1"/>
  <c r="D1626" i="1"/>
  <c r="E1626" i="1"/>
  <c r="C1626" i="1" s="1"/>
  <c r="F1626" i="1"/>
  <c r="L1626" i="1"/>
  <c r="M1626" i="1"/>
  <c r="N1626" i="1"/>
  <c r="O1626" i="1"/>
  <c r="C1627" i="1"/>
  <c r="D1627" i="1"/>
  <c r="E1627" i="1"/>
  <c r="F1627" i="1"/>
  <c r="L1627" i="1"/>
  <c r="M1627" i="1"/>
  <c r="N1627" i="1"/>
  <c r="O1627" i="1"/>
  <c r="C1628" i="1"/>
  <c r="D1628" i="1"/>
  <c r="E1628" i="1"/>
  <c r="F1628" i="1"/>
  <c r="L1628" i="1"/>
  <c r="M1628" i="1"/>
  <c r="N1628" i="1"/>
  <c r="O1628" i="1"/>
  <c r="D1629" i="1"/>
  <c r="E1629" i="1"/>
  <c r="C1629" i="1" s="1"/>
  <c r="F1629" i="1"/>
  <c r="L1629" i="1"/>
  <c r="M1629" i="1"/>
  <c r="N1629" i="1"/>
  <c r="O1629" i="1"/>
  <c r="D1630" i="1"/>
  <c r="E1630" i="1"/>
  <c r="F1630" i="1"/>
  <c r="L1630" i="1"/>
  <c r="M1630" i="1"/>
  <c r="N1630" i="1"/>
  <c r="O1630" i="1"/>
  <c r="D1631" i="1"/>
  <c r="E1631" i="1"/>
  <c r="F1631" i="1"/>
  <c r="L1631" i="1"/>
  <c r="M1631" i="1"/>
  <c r="N1631" i="1"/>
  <c r="O1631" i="1"/>
  <c r="D1632" i="1"/>
  <c r="E1632" i="1"/>
  <c r="F1632" i="1"/>
  <c r="L1632" i="1"/>
  <c r="M1632" i="1"/>
  <c r="N1632" i="1"/>
  <c r="O1632" i="1"/>
  <c r="C1633" i="1"/>
  <c r="D1633" i="1"/>
  <c r="E1633" i="1"/>
  <c r="F1633" i="1"/>
  <c r="L1633" i="1"/>
  <c r="M1633" i="1"/>
  <c r="N1633" i="1"/>
  <c r="O1633" i="1"/>
  <c r="C1634" i="1"/>
  <c r="D1634" i="1"/>
  <c r="E1634" i="1"/>
  <c r="F1634" i="1"/>
  <c r="L1634" i="1"/>
  <c r="M1634" i="1"/>
  <c r="N1634" i="1"/>
  <c r="O1634" i="1"/>
  <c r="C1635" i="1"/>
  <c r="D1635" i="1"/>
  <c r="E1635" i="1"/>
  <c r="F1635" i="1"/>
  <c r="L1635" i="1"/>
  <c r="M1635" i="1"/>
  <c r="N1635" i="1"/>
  <c r="O1635" i="1"/>
  <c r="C1636" i="1"/>
  <c r="D1636" i="1"/>
  <c r="E1636" i="1"/>
  <c r="F1636" i="1"/>
  <c r="L1636" i="1"/>
  <c r="M1636" i="1"/>
  <c r="N1636" i="1"/>
  <c r="O1636" i="1"/>
  <c r="D1637" i="1"/>
  <c r="E1637" i="1"/>
  <c r="C1637" i="1" s="1"/>
  <c r="F1637" i="1"/>
  <c r="L1637" i="1"/>
  <c r="M1637" i="1"/>
  <c r="N1637" i="1"/>
  <c r="O1637" i="1"/>
  <c r="D1638" i="1"/>
  <c r="E1638" i="1"/>
  <c r="F1638" i="1"/>
  <c r="L1638" i="1"/>
  <c r="M1638" i="1"/>
  <c r="N1638" i="1"/>
  <c r="O1638" i="1"/>
  <c r="C1639" i="1"/>
  <c r="D1639" i="1"/>
  <c r="E1639" i="1"/>
  <c r="F1639" i="1"/>
  <c r="L1639" i="1"/>
  <c r="M1639" i="1"/>
  <c r="N1639" i="1"/>
  <c r="O1639" i="1"/>
  <c r="C1640" i="1"/>
  <c r="D1640" i="1"/>
  <c r="E1640" i="1"/>
  <c r="F1640" i="1"/>
  <c r="L1640" i="1"/>
  <c r="M1640" i="1"/>
  <c r="N1640" i="1"/>
  <c r="O1640" i="1"/>
  <c r="C1641" i="1"/>
  <c r="D1641" i="1"/>
  <c r="E1641" i="1"/>
  <c r="F1641" i="1"/>
  <c r="L1641" i="1"/>
  <c r="M1641" i="1"/>
  <c r="N1641" i="1"/>
  <c r="O1641" i="1"/>
  <c r="D1642" i="1"/>
  <c r="E1642" i="1"/>
  <c r="C1642" i="1" s="1"/>
  <c r="F1642" i="1"/>
  <c r="L1642" i="1"/>
  <c r="M1642" i="1"/>
  <c r="N1642" i="1"/>
  <c r="O1642" i="1"/>
  <c r="C1643" i="1"/>
  <c r="D1643" i="1"/>
  <c r="E1643" i="1"/>
  <c r="F1643" i="1"/>
  <c r="L1643" i="1"/>
  <c r="M1643" i="1"/>
  <c r="N1643" i="1"/>
  <c r="O1643" i="1"/>
  <c r="C1644" i="1"/>
  <c r="D1644" i="1"/>
  <c r="E1644" i="1"/>
  <c r="F1644" i="1"/>
  <c r="L1644" i="1"/>
  <c r="M1644" i="1"/>
  <c r="N1644" i="1"/>
  <c r="O1644" i="1"/>
  <c r="D1645" i="1"/>
  <c r="E1645" i="1"/>
  <c r="C1645" i="1" s="1"/>
  <c r="F1645" i="1"/>
  <c r="L1645" i="1"/>
  <c r="M1645" i="1"/>
  <c r="N1645" i="1"/>
  <c r="O1645" i="1"/>
  <c r="D1646" i="1"/>
  <c r="E1646" i="1"/>
  <c r="F1646" i="1"/>
  <c r="L1646" i="1"/>
  <c r="M1646" i="1"/>
  <c r="N1646" i="1"/>
  <c r="O1646" i="1"/>
  <c r="D1647" i="1"/>
  <c r="E1647" i="1"/>
  <c r="F1647" i="1"/>
  <c r="L1647" i="1"/>
  <c r="M1647" i="1"/>
  <c r="N1647" i="1"/>
  <c r="O1647" i="1"/>
  <c r="D1648" i="1"/>
  <c r="E1648" i="1"/>
  <c r="F1648" i="1"/>
  <c r="L1648" i="1"/>
  <c r="M1648" i="1"/>
  <c r="N1648" i="1"/>
  <c r="O1648" i="1"/>
  <c r="C1649" i="1"/>
  <c r="D1649" i="1"/>
  <c r="E1649" i="1"/>
  <c r="F1649" i="1"/>
  <c r="L1649" i="1"/>
  <c r="M1649" i="1"/>
  <c r="N1649" i="1"/>
  <c r="O1649" i="1"/>
  <c r="C1650" i="1"/>
  <c r="D1650" i="1"/>
  <c r="E1650" i="1"/>
  <c r="F1650" i="1"/>
  <c r="L1650" i="1"/>
  <c r="M1650" i="1"/>
  <c r="N1650" i="1"/>
  <c r="O1650" i="1"/>
  <c r="C1651" i="1"/>
  <c r="D1651" i="1"/>
  <c r="E1651" i="1"/>
  <c r="F1651" i="1"/>
  <c r="L1651" i="1"/>
  <c r="M1651" i="1"/>
  <c r="N1651" i="1"/>
  <c r="O1651" i="1"/>
  <c r="C1652" i="1"/>
  <c r="D1652" i="1"/>
  <c r="E1652" i="1"/>
  <c r="F1652" i="1"/>
  <c r="L1652" i="1"/>
  <c r="M1652" i="1"/>
  <c r="N1652" i="1"/>
  <c r="O1652" i="1"/>
  <c r="D1653" i="1"/>
  <c r="E1653" i="1"/>
  <c r="C1653" i="1" s="1"/>
  <c r="F1653" i="1"/>
  <c r="L1653" i="1"/>
  <c r="M1653" i="1"/>
  <c r="N1653" i="1"/>
  <c r="O1653" i="1"/>
  <c r="D1654" i="1"/>
  <c r="E1654" i="1"/>
  <c r="F1654" i="1"/>
  <c r="L1654" i="1"/>
  <c r="M1654" i="1"/>
  <c r="N1654" i="1"/>
  <c r="O1654" i="1"/>
  <c r="C1655" i="1"/>
  <c r="D1655" i="1"/>
  <c r="E1655" i="1"/>
  <c r="F1655" i="1"/>
  <c r="L1655" i="1"/>
  <c r="M1655" i="1"/>
  <c r="N1655" i="1"/>
  <c r="O1655" i="1"/>
  <c r="C1656" i="1"/>
  <c r="D1656" i="1"/>
  <c r="E1656" i="1"/>
  <c r="F1656" i="1"/>
  <c r="L1656" i="1"/>
  <c r="M1656" i="1"/>
  <c r="N1656" i="1"/>
  <c r="O1656" i="1"/>
  <c r="C1657" i="1"/>
  <c r="D1657" i="1"/>
  <c r="E1657" i="1"/>
  <c r="F1657" i="1"/>
  <c r="L1657" i="1"/>
  <c r="M1657" i="1"/>
  <c r="N1657" i="1"/>
  <c r="O1657" i="1"/>
  <c r="D1658" i="1"/>
  <c r="E1658" i="1"/>
  <c r="C1658" i="1" s="1"/>
  <c r="F1658" i="1"/>
  <c r="L1658" i="1"/>
  <c r="M1658" i="1"/>
  <c r="N1658" i="1"/>
  <c r="O1658" i="1"/>
  <c r="D1659" i="1"/>
  <c r="E1659" i="1"/>
  <c r="F1659" i="1"/>
  <c r="L1659" i="1"/>
  <c r="M1659" i="1"/>
  <c r="N1659" i="1"/>
  <c r="O1659" i="1"/>
  <c r="D1660" i="1"/>
  <c r="E1660" i="1"/>
  <c r="F1660" i="1"/>
  <c r="L1660" i="1"/>
  <c r="M1660" i="1"/>
  <c r="N1660" i="1"/>
  <c r="O1660" i="1"/>
  <c r="C1661" i="1"/>
  <c r="D1661" i="1"/>
  <c r="E1661" i="1"/>
  <c r="F1661" i="1"/>
  <c r="L1661" i="1"/>
  <c r="M1661" i="1"/>
  <c r="N1661" i="1"/>
  <c r="O1661" i="1"/>
  <c r="C1662" i="1"/>
  <c r="D1662" i="1"/>
  <c r="E1662" i="1"/>
  <c r="F1662" i="1"/>
  <c r="L1662" i="1"/>
  <c r="M1662" i="1"/>
  <c r="N1662" i="1"/>
  <c r="O1662" i="1"/>
  <c r="C1663" i="1"/>
  <c r="D1663" i="1"/>
  <c r="E1663" i="1"/>
  <c r="F1663" i="1"/>
  <c r="L1663" i="1"/>
  <c r="M1663" i="1"/>
  <c r="N1663" i="1"/>
  <c r="O1663" i="1"/>
  <c r="C1664" i="1"/>
  <c r="D1664" i="1"/>
  <c r="E1664" i="1"/>
  <c r="F1664" i="1"/>
  <c r="L1664" i="1"/>
  <c r="M1664" i="1"/>
  <c r="N1664" i="1"/>
  <c r="O1664" i="1"/>
  <c r="C1665" i="1"/>
  <c r="D1665" i="1"/>
  <c r="E1665" i="1"/>
  <c r="F1665" i="1"/>
  <c r="L1665" i="1"/>
  <c r="M1665" i="1"/>
  <c r="N1665" i="1"/>
  <c r="O1665" i="1"/>
  <c r="D1666" i="1"/>
  <c r="E1666" i="1"/>
  <c r="C1666" i="1" s="1"/>
  <c r="F1666" i="1"/>
  <c r="L1666" i="1"/>
  <c r="M1666" i="1"/>
  <c r="N1666" i="1"/>
  <c r="O1666" i="1"/>
  <c r="D1667" i="1"/>
  <c r="E1667" i="1"/>
  <c r="F1667" i="1"/>
  <c r="L1667" i="1"/>
  <c r="M1667" i="1"/>
  <c r="N1667" i="1"/>
  <c r="O1667" i="1"/>
  <c r="D1668" i="1"/>
  <c r="E1668" i="1"/>
  <c r="F1668" i="1"/>
  <c r="L1668" i="1"/>
  <c r="M1668" i="1"/>
  <c r="N1668" i="1"/>
  <c r="O1668" i="1"/>
  <c r="C1669" i="1"/>
  <c r="D1669" i="1"/>
  <c r="E1669" i="1"/>
  <c r="F1669" i="1"/>
  <c r="L1669" i="1"/>
  <c r="M1669" i="1"/>
  <c r="N1669" i="1"/>
  <c r="O1669" i="1"/>
  <c r="C1670" i="1"/>
  <c r="D1670" i="1"/>
  <c r="E1670" i="1"/>
  <c r="F1670" i="1"/>
  <c r="L1670" i="1"/>
  <c r="M1670" i="1"/>
  <c r="N1670" i="1"/>
  <c r="O1670" i="1"/>
  <c r="C1671" i="1"/>
  <c r="D1671" i="1"/>
  <c r="E1671" i="1"/>
  <c r="F1671" i="1"/>
  <c r="L1671" i="1"/>
  <c r="M1671" i="1"/>
  <c r="N1671" i="1"/>
  <c r="O1671" i="1"/>
  <c r="C1672" i="1"/>
  <c r="D1672" i="1"/>
  <c r="E1672" i="1"/>
  <c r="F1672" i="1"/>
  <c r="L1672" i="1"/>
  <c r="M1672" i="1"/>
  <c r="N1672" i="1"/>
  <c r="O1672" i="1"/>
  <c r="C1673" i="1"/>
  <c r="D1673" i="1"/>
  <c r="E1673" i="1"/>
  <c r="F1673" i="1"/>
  <c r="L1673" i="1"/>
  <c r="M1673" i="1"/>
  <c r="N1673" i="1"/>
  <c r="O1673" i="1"/>
  <c r="D1674" i="1"/>
  <c r="E1674" i="1"/>
  <c r="C1674" i="1" s="1"/>
  <c r="F1674" i="1"/>
  <c r="L1674" i="1"/>
  <c r="M1674" i="1"/>
  <c r="N1674" i="1"/>
  <c r="O1674" i="1"/>
  <c r="D1675" i="1"/>
  <c r="E1675" i="1"/>
  <c r="F1675" i="1"/>
  <c r="L1675" i="1"/>
  <c r="M1675" i="1"/>
  <c r="N1675" i="1"/>
  <c r="O1675" i="1"/>
  <c r="D1676" i="1"/>
  <c r="E1676" i="1"/>
  <c r="F1676" i="1"/>
  <c r="L1676" i="1"/>
  <c r="M1676" i="1"/>
  <c r="N1676" i="1"/>
  <c r="O1676" i="1"/>
  <c r="C1677" i="1"/>
  <c r="D1677" i="1"/>
  <c r="E1677" i="1"/>
  <c r="F1677" i="1"/>
  <c r="L1677" i="1"/>
  <c r="M1677" i="1"/>
  <c r="N1677" i="1"/>
  <c r="O1677" i="1"/>
  <c r="C1678" i="1"/>
  <c r="D1678" i="1"/>
  <c r="E1678" i="1"/>
  <c r="F1678" i="1"/>
  <c r="L1678" i="1"/>
  <c r="M1678" i="1"/>
  <c r="N1678" i="1"/>
  <c r="O1678" i="1"/>
  <c r="C1679" i="1"/>
  <c r="D1679" i="1"/>
  <c r="E1679" i="1"/>
  <c r="F1679" i="1"/>
  <c r="L1679" i="1"/>
  <c r="M1679" i="1"/>
  <c r="N1679" i="1"/>
  <c r="O1679" i="1"/>
  <c r="C1680" i="1"/>
  <c r="D1680" i="1"/>
  <c r="E1680" i="1"/>
  <c r="F1680" i="1"/>
  <c r="L1680" i="1"/>
  <c r="M1680" i="1"/>
  <c r="N1680" i="1"/>
  <c r="O1680" i="1"/>
  <c r="C1681" i="1"/>
  <c r="D1681" i="1"/>
  <c r="E1681" i="1"/>
  <c r="F1681" i="1"/>
  <c r="L1681" i="1"/>
  <c r="M1681" i="1"/>
  <c r="N1681" i="1"/>
  <c r="O1681" i="1"/>
  <c r="D1682" i="1"/>
  <c r="E1682" i="1"/>
  <c r="C1682" i="1" s="1"/>
  <c r="F1682" i="1"/>
  <c r="L1682" i="1"/>
  <c r="M1682" i="1"/>
  <c r="N1682" i="1"/>
  <c r="O1682" i="1"/>
  <c r="D1683" i="1"/>
  <c r="E1683" i="1"/>
  <c r="F1683" i="1"/>
  <c r="L1683" i="1"/>
  <c r="M1683" i="1"/>
  <c r="N1683" i="1"/>
  <c r="O1683" i="1"/>
  <c r="D1684" i="1"/>
  <c r="E1684" i="1"/>
  <c r="F1684" i="1"/>
  <c r="L1684" i="1"/>
  <c r="M1684" i="1"/>
  <c r="N1684" i="1"/>
  <c r="O1684" i="1"/>
  <c r="C1685" i="1"/>
  <c r="D1685" i="1"/>
  <c r="E1685" i="1"/>
  <c r="F1685" i="1"/>
  <c r="L1685" i="1"/>
  <c r="M1685" i="1"/>
  <c r="N1685" i="1"/>
  <c r="O1685" i="1"/>
  <c r="C1686" i="1"/>
  <c r="D1686" i="1"/>
  <c r="E1686" i="1"/>
  <c r="F1686" i="1"/>
  <c r="L1686" i="1"/>
  <c r="M1686" i="1"/>
  <c r="N1686" i="1"/>
  <c r="O1686" i="1"/>
  <c r="C1687" i="1"/>
  <c r="D1687" i="1"/>
  <c r="E1687" i="1"/>
  <c r="F1687" i="1"/>
  <c r="L1687" i="1"/>
  <c r="M1687" i="1"/>
  <c r="N1687" i="1"/>
  <c r="O1687" i="1"/>
  <c r="C1688" i="1"/>
  <c r="D1688" i="1"/>
  <c r="E1688" i="1"/>
  <c r="F1688" i="1"/>
  <c r="L1688" i="1"/>
  <c r="M1688" i="1"/>
  <c r="N1688" i="1"/>
  <c r="O1688" i="1"/>
  <c r="C1689" i="1"/>
  <c r="D1689" i="1"/>
  <c r="E1689" i="1"/>
  <c r="F1689" i="1"/>
  <c r="L1689" i="1"/>
  <c r="M1689" i="1"/>
  <c r="N1689" i="1"/>
  <c r="O1689" i="1"/>
  <c r="D1690" i="1"/>
  <c r="E1690" i="1"/>
  <c r="C1690" i="1" s="1"/>
  <c r="F1690" i="1"/>
  <c r="L1690" i="1"/>
  <c r="M1690" i="1"/>
  <c r="N1690" i="1"/>
  <c r="O1690" i="1"/>
  <c r="D1691" i="1"/>
  <c r="E1691" i="1"/>
  <c r="F1691" i="1"/>
  <c r="L1691" i="1"/>
  <c r="M1691" i="1"/>
  <c r="N1691" i="1"/>
  <c r="O1691" i="1"/>
  <c r="D1692" i="1"/>
  <c r="E1692" i="1"/>
  <c r="F1692" i="1"/>
  <c r="L1692" i="1"/>
  <c r="M1692" i="1"/>
  <c r="N1692" i="1"/>
  <c r="O1692" i="1"/>
  <c r="C1693" i="1"/>
  <c r="D1693" i="1"/>
  <c r="E1693" i="1"/>
  <c r="F1693" i="1"/>
  <c r="L1693" i="1"/>
  <c r="M1693" i="1"/>
  <c r="N1693" i="1"/>
  <c r="O1693" i="1"/>
  <c r="C1694" i="1"/>
  <c r="D1694" i="1"/>
  <c r="E1694" i="1"/>
  <c r="F1694" i="1"/>
  <c r="L1694" i="1"/>
  <c r="M1694" i="1"/>
  <c r="N1694" i="1"/>
  <c r="O1694" i="1"/>
  <c r="C1695" i="1"/>
  <c r="D1695" i="1"/>
  <c r="E1695" i="1"/>
  <c r="F1695" i="1"/>
  <c r="L1695" i="1"/>
  <c r="M1695" i="1"/>
  <c r="N1695" i="1"/>
  <c r="O1695" i="1"/>
  <c r="C1696" i="1"/>
  <c r="D1696" i="1"/>
  <c r="E1696" i="1"/>
  <c r="F1696" i="1"/>
  <c r="L1696" i="1"/>
  <c r="M1696" i="1"/>
  <c r="N1696" i="1"/>
  <c r="O1696" i="1"/>
  <c r="C1697" i="1"/>
  <c r="D1697" i="1"/>
  <c r="E1697" i="1"/>
  <c r="F1697" i="1"/>
  <c r="L1697" i="1"/>
  <c r="M1697" i="1"/>
  <c r="N1697" i="1"/>
  <c r="O1697" i="1"/>
  <c r="D1698" i="1"/>
  <c r="E1698" i="1"/>
  <c r="C1698" i="1" s="1"/>
  <c r="F1698" i="1"/>
  <c r="L1698" i="1"/>
  <c r="M1698" i="1"/>
  <c r="N1698" i="1"/>
  <c r="O1698" i="1"/>
  <c r="D1699" i="1"/>
  <c r="E1699" i="1"/>
  <c r="F1699" i="1"/>
  <c r="L1699" i="1"/>
  <c r="M1699" i="1"/>
  <c r="N1699" i="1"/>
  <c r="O1699" i="1"/>
  <c r="D1700" i="1"/>
  <c r="E1700" i="1"/>
  <c r="F1700" i="1"/>
  <c r="L1700" i="1"/>
  <c r="M1700" i="1"/>
  <c r="N1700" i="1"/>
  <c r="O1700" i="1"/>
  <c r="C1701" i="1"/>
  <c r="D1701" i="1"/>
  <c r="E1701" i="1"/>
  <c r="F1701" i="1"/>
  <c r="L1701" i="1"/>
  <c r="M1701" i="1"/>
  <c r="N1701" i="1"/>
  <c r="O1701" i="1"/>
  <c r="C1702" i="1"/>
  <c r="D1702" i="1"/>
  <c r="E1702" i="1"/>
  <c r="F1702" i="1"/>
  <c r="L1702" i="1"/>
  <c r="M1702" i="1"/>
  <c r="N1702" i="1"/>
  <c r="O1702" i="1"/>
  <c r="C1703" i="1"/>
  <c r="D1703" i="1"/>
  <c r="E1703" i="1"/>
  <c r="F1703" i="1"/>
  <c r="L1703" i="1"/>
  <c r="M1703" i="1"/>
  <c r="N1703" i="1"/>
  <c r="O1703" i="1"/>
  <c r="C1704" i="1"/>
  <c r="D1704" i="1"/>
  <c r="E1704" i="1"/>
  <c r="F1704" i="1"/>
  <c r="L1704" i="1"/>
  <c r="M1704" i="1"/>
  <c r="N1704" i="1"/>
  <c r="O1704" i="1"/>
  <c r="C1705" i="1"/>
  <c r="D1705" i="1"/>
  <c r="E1705" i="1"/>
  <c r="F1705" i="1"/>
  <c r="L1705" i="1"/>
  <c r="M1705" i="1"/>
  <c r="N1705" i="1"/>
  <c r="O1705" i="1"/>
  <c r="D1706" i="1"/>
  <c r="E1706" i="1"/>
  <c r="C1706" i="1" s="1"/>
  <c r="F1706" i="1"/>
  <c r="L1706" i="1"/>
  <c r="M1706" i="1"/>
  <c r="N1706" i="1"/>
  <c r="O1706" i="1"/>
  <c r="D1707" i="1"/>
  <c r="E1707" i="1"/>
  <c r="F1707" i="1"/>
  <c r="L1707" i="1"/>
  <c r="M1707" i="1"/>
  <c r="N1707" i="1"/>
  <c r="O1707" i="1"/>
  <c r="D1708" i="1"/>
  <c r="E1708" i="1"/>
  <c r="F1708" i="1"/>
  <c r="L1708" i="1"/>
  <c r="M1708" i="1"/>
  <c r="N1708" i="1"/>
  <c r="O1708" i="1"/>
  <c r="C1709" i="1"/>
  <c r="D1709" i="1"/>
  <c r="E1709" i="1"/>
  <c r="F1709" i="1"/>
  <c r="L1709" i="1"/>
  <c r="M1709" i="1"/>
  <c r="N1709" i="1"/>
  <c r="O1709" i="1"/>
  <c r="C1710" i="1"/>
  <c r="D1710" i="1"/>
  <c r="E1710" i="1"/>
  <c r="F1710" i="1"/>
  <c r="L1710" i="1"/>
  <c r="M1710" i="1"/>
  <c r="N1710" i="1"/>
  <c r="O1710" i="1"/>
  <c r="C1711" i="1"/>
  <c r="D1711" i="1"/>
  <c r="E1711" i="1"/>
  <c r="F1711" i="1"/>
  <c r="L1711" i="1"/>
  <c r="M1711" i="1"/>
  <c r="N1711" i="1"/>
  <c r="O1711" i="1"/>
  <c r="C1712" i="1"/>
  <c r="D1712" i="1"/>
  <c r="E1712" i="1"/>
  <c r="F1712" i="1"/>
  <c r="L1712" i="1"/>
  <c r="M1712" i="1"/>
  <c r="N1712" i="1"/>
  <c r="O1712" i="1"/>
  <c r="C1713" i="1"/>
  <c r="D1713" i="1"/>
  <c r="E1713" i="1"/>
  <c r="F1713" i="1"/>
  <c r="L1713" i="1"/>
  <c r="M1713" i="1"/>
  <c r="N1713" i="1"/>
  <c r="O1713" i="1"/>
  <c r="D1714" i="1"/>
  <c r="E1714" i="1"/>
  <c r="C1714" i="1" s="1"/>
  <c r="F1714" i="1"/>
  <c r="L1714" i="1"/>
  <c r="M1714" i="1"/>
  <c r="N1714" i="1"/>
  <c r="O1714" i="1"/>
  <c r="D1715" i="1"/>
  <c r="E1715" i="1"/>
  <c r="F1715" i="1"/>
  <c r="L1715" i="1"/>
  <c r="M1715" i="1"/>
  <c r="N1715" i="1"/>
  <c r="O1715" i="1"/>
  <c r="D1716" i="1"/>
  <c r="E1716" i="1"/>
  <c r="F1716" i="1"/>
  <c r="L1716" i="1"/>
  <c r="M1716" i="1"/>
  <c r="N1716" i="1"/>
  <c r="O1716" i="1"/>
  <c r="C1717" i="1"/>
  <c r="D1717" i="1"/>
  <c r="E1717" i="1"/>
  <c r="F1717" i="1"/>
  <c r="L1717" i="1"/>
  <c r="M1717" i="1"/>
  <c r="N1717" i="1"/>
  <c r="O1717" i="1"/>
  <c r="C1718" i="1"/>
  <c r="D1718" i="1"/>
  <c r="E1718" i="1"/>
  <c r="F1718" i="1"/>
  <c r="L1718" i="1"/>
  <c r="M1718" i="1"/>
  <c r="N1718" i="1"/>
  <c r="O1718" i="1"/>
  <c r="C1719" i="1"/>
  <c r="D1719" i="1"/>
  <c r="E1719" i="1"/>
  <c r="F1719" i="1"/>
  <c r="L1719" i="1"/>
  <c r="M1719" i="1"/>
  <c r="N1719" i="1"/>
  <c r="O1719" i="1"/>
  <c r="C1720" i="1"/>
  <c r="D1720" i="1"/>
  <c r="E1720" i="1"/>
  <c r="F1720" i="1"/>
  <c r="L1720" i="1"/>
  <c r="M1720" i="1"/>
  <c r="N1720" i="1"/>
  <c r="O1720" i="1"/>
  <c r="C1721" i="1"/>
  <c r="D1721" i="1"/>
  <c r="E1721" i="1"/>
  <c r="F1721" i="1"/>
  <c r="L1721" i="1"/>
  <c r="M1721" i="1"/>
  <c r="N1721" i="1"/>
  <c r="O1721" i="1"/>
  <c r="D1722" i="1"/>
  <c r="E1722" i="1"/>
  <c r="C1722" i="1" s="1"/>
  <c r="F1722" i="1"/>
  <c r="L1722" i="1"/>
  <c r="M1722" i="1"/>
  <c r="N1722" i="1"/>
  <c r="O1722" i="1"/>
  <c r="D1723" i="1"/>
  <c r="E1723" i="1"/>
  <c r="F1723" i="1"/>
  <c r="L1723" i="1"/>
  <c r="M1723" i="1"/>
  <c r="N1723" i="1"/>
  <c r="O1723" i="1"/>
  <c r="D1724" i="1"/>
  <c r="E1724" i="1"/>
  <c r="F1724" i="1"/>
  <c r="L1724" i="1"/>
  <c r="M1724" i="1"/>
  <c r="N1724" i="1"/>
  <c r="O1724" i="1"/>
  <c r="C1725" i="1"/>
  <c r="D1725" i="1"/>
  <c r="E1725" i="1"/>
  <c r="F1725" i="1"/>
  <c r="L1725" i="1"/>
  <c r="M1725" i="1"/>
  <c r="N1725" i="1"/>
  <c r="O1725" i="1"/>
  <c r="C1726" i="1"/>
  <c r="D1726" i="1"/>
  <c r="E1726" i="1"/>
  <c r="F1726" i="1"/>
  <c r="L1726" i="1"/>
  <c r="M1726" i="1"/>
  <c r="N1726" i="1"/>
  <c r="O1726" i="1"/>
  <c r="C1727" i="1"/>
  <c r="D1727" i="1"/>
  <c r="E1727" i="1"/>
  <c r="F1727" i="1"/>
  <c r="L1727" i="1"/>
  <c r="M1727" i="1"/>
  <c r="N1727" i="1"/>
  <c r="O1727" i="1"/>
  <c r="C1728" i="1"/>
  <c r="D1728" i="1"/>
  <c r="E1728" i="1"/>
  <c r="F1728" i="1"/>
  <c r="L1728" i="1"/>
  <c r="M1728" i="1"/>
  <c r="N1728" i="1"/>
  <c r="O1728" i="1"/>
  <c r="C1729" i="1"/>
  <c r="D1729" i="1"/>
  <c r="E1729" i="1"/>
  <c r="F1729" i="1"/>
  <c r="L1729" i="1"/>
  <c r="M1729" i="1"/>
  <c r="N1729" i="1"/>
  <c r="O1729" i="1"/>
  <c r="D1730" i="1"/>
  <c r="E1730" i="1"/>
  <c r="C1730" i="1" s="1"/>
  <c r="F1730" i="1"/>
  <c r="L1730" i="1"/>
  <c r="M1730" i="1"/>
  <c r="N1730" i="1"/>
  <c r="O1730" i="1"/>
  <c r="D1731" i="1"/>
  <c r="E1731" i="1"/>
  <c r="F1731" i="1"/>
  <c r="L1731" i="1"/>
  <c r="M1731" i="1"/>
  <c r="N1731" i="1"/>
  <c r="O1731" i="1"/>
  <c r="D1732" i="1"/>
  <c r="E1732" i="1"/>
  <c r="F1732" i="1"/>
  <c r="L1732" i="1"/>
  <c r="M1732" i="1"/>
  <c r="N1732" i="1"/>
  <c r="O1732" i="1"/>
  <c r="C1733" i="1"/>
  <c r="D1733" i="1"/>
  <c r="E1733" i="1"/>
  <c r="F1733" i="1"/>
  <c r="L1733" i="1"/>
  <c r="M1733" i="1"/>
  <c r="N1733" i="1"/>
  <c r="O1733" i="1"/>
  <c r="C1734" i="1"/>
  <c r="D1734" i="1"/>
  <c r="E1734" i="1"/>
  <c r="F1734" i="1"/>
  <c r="L1734" i="1"/>
  <c r="M1734" i="1"/>
  <c r="N1734" i="1"/>
  <c r="O1734" i="1"/>
  <c r="C1735" i="1"/>
  <c r="D1735" i="1"/>
  <c r="E1735" i="1"/>
  <c r="F1735" i="1"/>
  <c r="L1735" i="1"/>
  <c r="M1735" i="1"/>
  <c r="N1735" i="1"/>
  <c r="O1735" i="1"/>
  <c r="C1736" i="1"/>
  <c r="D1736" i="1"/>
  <c r="E1736" i="1"/>
  <c r="F1736" i="1"/>
  <c r="L1736" i="1"/>
  <c r="M1736" i="1"/>
  <c r="N1736" i="1"/>
  <c r="O1736" i="1"/>
  <c r="C1737" i="1"/>
  <c r="D1737" i="1"/>
  <c r="E1737" i="1"/>
  <c r="F1737" i="1"/>
  <c r="L1737" i="1"/>
  <c r="M1737" i="1"/>
  <c r="N1737" i="1"/>
  <c r="O1737" i="1"/>
  <c r="D1738" i="1"/>
  <c r="E1738" i="1"/>
  <c r="C1738" i="1" s="1"/>
  <c r="F1738" i="1"/>
  <c r="L1738" i="1"/>
  <c r="M1738" i="1"/>
  <c r="N1738" i="1"/>
  <c r="O1738" i="1"/>
  <c r="D1739" i="1"/>
  <c r="E1739" i="1"/>
  <c r="F1739" i="1"/>
  <c r="L1739" i="1"/>
  <c r="M1739" i="1"/>
  <c r="N1739" i="1"/>
  <c r="O1739" i="1"/>
  <c r="D1740" i="1"/>
  <c r="E1740" i="1"/>
  <c r="F1740" i="1"/>
  <c r="L1740" i="1"/>
  <c r="M1740" i="1"/>
  <c r="N1740" i="1"/>
  <c r="O1740" i="1"/>
  <c r="C1741" i="1"/>
  <c r="D1741" i="1"/>
  <c r="E1741" i="1"/>
  <c r="F1741" i="1"/>
  <c r="L1741" i="1"/>
  <c r="M1741" i="1"/>
  <c r="N1741" i="1"/>
  <c r="O1741" i="1"/>
  <c r="C1742" i="1"/>
  <c r="D1742" i="1"/>
  <c r="E1742" i="1"/>
  <c r="F1742" i="1"/>
  <c r="L1742" i="1"/>
  <c r="M1742" i="1"/>
  <c r="N1742" i="1"/>
  <c r="O1742" i="1"/>
  <c r="C1743" i="1"/>
  <c r="D1743" i="1"/>
  <c r="E1743" i="1"/>
  <c r="F1743" i="1"/>
  <c r="L1743" i="1"/>
  <c r="M1743" i="1"/>
  <c r="N1743" i="1"/>
  <c r="O1743" i="1"/>
  <c r="C1744" i="1"/>
  <c r="D1744" i="1"/>
  <c r="E1744" i="1"/>
  <c r="F1744" i="1"/>
  <c r="L1744" i="1"/>
  <c r="M1744" i="1"/>
  <c r="N1744" i="1"/>
  <c r="O1744" i="1"/>
  <c r="C1745" i="1"/>
  <c r="D1745" i="1"/>
  <c r="E1745" i="1"/>
  <c r="F1745" i="1"/>
  <c r="L1745" i="1"/>
  <c r="M1745" i="1"/>
  <c r="N1745" i="1"/>
  <c r="O1745" i="1"/>
  <c r="D1746" i="1"/>
  <c r="E1746" i="1"/>
  <c r="C1746" i="1" s="1"/>
  <c r="F1746" i="1"/>
  <c r="L1746" i="1"/>
  <c r="M1746" i="1"/>
  <c r="N1746" i="1"/>
  <c r="O1746" i="1"/>
  <c r="D1747" i="1"/>
  <c r="E1747" i="1"/>
  <c r="F1747" i="1"/>
  <c r="L1747" i="1"/>
  <c r="M1747" i="1"/>
  <c r="N1747" i="1"/>
  <c r="O1747" i="1"/>
  <c r="D1748" i="1"/>
  <c r="E1748" i="1"/>
  <c r="F1748" i="1"/>
  <c r="L1748" i="1"/>
  <c r="M1748" i="1"/>
  <c r="N1748" i="1"/>
  <c r="O1748" i="1"/>
  <c r="C1749" i="1"/>
  <c r="D1749" i="1"/>
  <c r="E1749" i="1"/>
  <c r="F1749" i="1"/>
  <c r="L1749" i="1"/>
  <c r="M1749" i="1"/>
  <c r="N1749" i="1"/>
  <c r="O1749" i="1"/>
  <c r="C1750" i="1"/>
  <c r="D1750" i="1"/>
  <c r="E1750" i="1"/>
  <c r="F1750" i="1"/>
  <c r="L1750" i="1"/>
  <c r="M1750" i="1"/>
  <c r="N1750" i="1"/>
  <c r="O1750" i="1"/>
  <c r="C1751" i="1"/>
  <c r="D1751" i="1"/>
  <c r="E1751" i="1"/>
  <c r="F1751" i="1"/>
  <c r="L1751" i="1"/>
  <c r="M1751" i="1"/>
  <c r="N1751" i="1"/>
  <c r="O1751" i="1"/>
  <c r="C1752" i="1"/>
  <c r="D1752" i="1"/>
  <c r="E1752" i="1"/>
  <c r="F1752" i="1"/>
  <c r="L1752" i="1"/>
  <c r="M1752" i="1"/>
  <c r="N1752" i="1"/>
  <c r="O1752" i="1"/>
  <c r="C1753" i="1"/>
  <c r="D1753" i="1"/>
  <c r="E1753" i="1"/>
  <c r="F1753" i="1"/>
  <c r="L1753" i="1"/>
  <c r="M1753" i="1"/>
  <c r="N1753" i="1"/>
  <c r="O1753" i="1"/>
  <c r="D1754" i="1"/>
  <c r="E1754" i="1"/>
  <c r="C1754" i="1" s="1"/>
  <c r="F1754" i="1"/>
  <c r="L1754" i="1"/>
  <c r="M1754" i="1"/>
  <c r="N1754" i="1"/>
  <c r="O1754" i="1"/>
  <c r="D1755" i="1"/>
  <c r="E1755" i="1"/>
  <c r="F1755" i="1"/>
  <c r="L1755" i="1"/>
  <c r="M1755" i="1"/>
  <c r="N1755" i="1"/>
  <c r="O1755" i="1"/>
  <c r="D1756" i="1"/>
  <c r="E1756" i="1"/>
  <c r="F1756" i="1"/>
  <c r="L1756" i="1"/>
  <c r="M1756" i="1"/>
  <c r="N1756" i="1"/>
  <c r="O1756" i="1"/>
  <c r="C1757" i="1"/>
  <c r="D1757" i="1"/>
  <c r="E1757" i="1"/>
  <c r="F1757" i="1"/>
  <c r="L1757" i="1"/>
  <c r="M1757" i="1"/>
  <c r="N1757" i="1"/>
  <c r="O1757" i="1"/>
  <c r="C1758" i="1"/>
  <c r="D1758" i="1"/>
  <c r="E1758" i="1"/>
  <c r="F1758" i="1"/>
  <c r="L1758" i="1"/>
  <c r="M1758" i="1"/>
  <c r="N1758" i="1"/>
  <c r="O1758" i="1"/>
  <c r="C1759" i="1"/>
  <c r="D1759" i="1"/>
  <c r="E1759" i="1"/>
  <c r="F1759" i="1"/>
  <c r="L1759" i="1"/>
  <c r="M1759" i="1"/>
  <c r="N1759" i="1"/>
  <c r="O1759" i="1"/>
  <c r="C1760" i="1"/>
  <c r="D1760" i="1"/>
  <c r="E1760" i="1"/>
  <c r="F1760" i="1"/>
  <c r="L1760" i="1"/>
  <c r="M1760" i="1"/>
  <c r="N1760" i="1"/>
  <c r="O1760" i="1"/>
  <c r="C1761" i="1"/>
  <c r="D1761" i="1"/>
  <c r="E1761" i="1"/>
  <c r="F1761" i="1"/>
  <c r="L1761" i="1"/>
  <c r="M1761" i="1"/>
  <c r="N1761" i="1"/>
  <c r="O1761" i="1"/>
  <c r="D1762" i="1"/>
  <c r="E1762" i="1"/>
  <c r="C1762" i="1" s="1"/>
  <c r="F1762" i="1"/>
  <c r="L1762" i="1"/>
  <c r="M1762" i="1"/>
  <c r="N1762" i="1"/>
  <c r="O1762" i="1"/>
  <c r="D1763" i="1"/>
  <c r="E1763" i="1"/>
  <c r="F1763" i="1"/>
  <c r="L1763" i="1"/>
  <c r="M1763" i="1"/>
  <c r="N1763" i="1"/>
  <c r="O1763" i="1"/>
  <c r="D1764" i="1"/>
  <c r="E1764" i="1"/>
  <c r="F1764" i="1"/>
  <c r="L1764" i="1"/>
  <c r="M1764" i="1"/>
  <c r="N1764" i="1"/>
  <c r="O1764" i="1"/>
  <c r="C1765" i="1"/>
  <c r="D1765" i="1"/>
  <c r="E1765" i="1"/>
  <c r="F1765" i="1"/>
  <c r="L1765" i="1"/>
  <c r="M1765" i="1"/>
  <c r="N1765" i="1"/>
  <c r="O1765" i="1"/>
  <c r="C1766" i="1"/>
  <c r="D1766" i="1"/>
  <c r="E1766" i="1"/>
  <c r="F1766" i="1"/>
  <c r="L1766" i="1"/>
  <c r="M1766" i="1"/>
  <c r="N1766" i="1"/>
  <c r="O1766" i="1"/>
  <c r="D1767" i="1"/>
  <c r="E1767" i="1"/>
  <c r="F1767" i="1"/>
  <c r="L1767" i="1"/>
  <c r="M1767" i="1"/>
  <c r="N1767" i="1"/>
  <c r="O1767" i="1"/>
  <c r="C1768" i="1"/>
  <c r="D1768" i="1"/>
  <c r="E1768" i="1"/>
  <c r="F1768" i="1"/>
  <c r="L1768" i="1"/>
  <c r="M1768" i="1"/>
  <c r="N1768" i="1"/>
  <c r="O1768" i="1"/>
  <c r="C1769" i="1"/>
  <c r="D1769" i="1"/>
  <c r="E1769" i="1"/>
  <c r="F1769" i="1"/>
  <c r="L1769" i="1"/>
  <c r="M1769" i="1"/>
  <c r="N1769" i="1"/>
  <c r="O1769" i="1"/>
  <c r="D1770" i="1"/>
  <c r="E1770" i="1"/>
  <c r="C1770" i="1" s="1"/>
  <c r="F1770" i="1"/>
  <c r="L1770" i="1"/>
  <c r="M1770" i="1"/>
  <c r="N1770" i="1"/>
  <c r="O1770" i="1"/>
  <c r="D1771" i="1"/>
  <c r="E1771" i="1"/>
  <c r="F1771" i="1"/>
  <c r="L1771" i="1"/>
  <c r="M1771" i="1"/>
  <c r="N1771" i="1"/>
  <c r="O1771" i="1"/>
  <c r="D1772" i="1"/>
  <c r="E1772" i="1"/>
  <c r="F1772" i="1"/>
  <c r="L1772" i="1"/>
  <c r="M1772" i="1"/>
  <c r="N1772" i="1"/>
  <c r="O1772" i="1"/>
  <c r="C1773" i="1"/>
  <c r="D1773" i="1"/>
  <c r="E1773" i="1"/>
  <c r="F1773" i="1"/>
  <c r="L1773" i="1"/>
  <c r="M1773" i="1"/>
  <c r="N1773" i="1"/>
  <c r="O1773" i="1"/>
  <c r="D1774" i="1"/>
  <c r="E1774" i="1"/>
  <c r="C1774" i="1" s="1"/>
  <c r="F1774" i="1"/>
  <c r="L1774" i="1"/>
  <c r="M1774" i="1"/>
  <c r="N1774" i="1"/>
  <c r="O1774" i="1"/>
  <c r="D1775" i="1"/>
  <c r="E1775" i="1"/>
  <c r="F1775" i="1"/>
  <c r="L1775" i="1"/>
  <c r="M1775" i="1"/>
  <c r="N1775" i="1"/>
  <c r="O1775" i="1"/>
  <c r="C1776" i="1"/>
  <c r="D1776" i="1"/>
  <c r="E1776" i="1"/>
  <c r="F1776" i="1"/>
  <c r="L1776" i="1"/>
  <c r="M1776" i="1"/>
  <c r="N1776" i="1"/>
  <c r="O1776" i="1"/>
  <c r="C1777" i="1"/>
  <c r="D1777" i="1"/>
  <c r="E1777" i="1"/>
  <c r="F1777" i="1"/>
  <c r="L1777" i="1"/>
  <c r="M1777" i="1"/>
  <c r="N1777" i="1"/>
  <c r="O1777" i="1"/>
  <c r="D1778" i="1"/>
  <c r="E1778" i="1"/>
  <c r="C1778" i="1" s="1"/>
  <c r="F1778" i="1"/>
  <c r="L1778" i="1"/>
  <c r="M1778" i="1"/>
  <c r="N1778" i="1"/>
  <c r="O1778" i="1"/>
  <c r="D1779" i="1"/>
  <c r="E1779" i="1"/>
  <c r="F1779" i="1"/>
  <c r="L1779" i="1"/>
  <c r="M1779" i="1"/>
  <c r="N1779" i="1"/>
  <c r="O1779" i="1"/>
  <c r="D1780" i="1"/>
  <c r="E1780" i="1"/>
  <c r="F1780" i="1"/>
  <c r="L1780" i="1"/>
  <c r="M1780" i="1"/>
  <c r="N1780" i="1"/>
  <c r="O1780" i="1"/>
  <c r="C1781" i="1"/>
  <c r="D1781" i="1"/>
  <c r="E1781" i="1"/>
  <c r="F1781" i="1"/>
  <c r="L1781" i="1"/>
  <c r="M1781" i="1"/>
  <c r="N1781" i="1"/>
  <c r="O1781" i="1"/>
  <c r="D1782" i="1"/>
  <c r="E1782" i="1"/>
  <c r="C1782" i="1" s="1"/>
  <c r="F1782" i="1"/>
  <c r="L1782" i="1"/>
  <c r="M1782" i="1"/>
  <c r="N1782" i="1"/>
  <c r="O1782" i="1"/>
  <c r="D1783" i="1"/>
  <c r="E1783" i="1"/>
  <c r="F1783" i="1"/>
  <c r="L1783" i="1"/>
  <c r="M1783" i="1"/>
  <c r="N1783" i="1"/>
  <c r="O1783" i="1"/>
  <c r="C1784" i="1"/>
  <c r="D1784" i="1"/>
  <c r="E1784" i="1"/>
  <c r="F1784" i="1"/>
  <c r="L1784" i="1"/>
  <c r="M1784" i="1"/>
  <c r="N1784" i="1"/>
  <c r="O1784" i="1"/>
  <c r="C1785" i="1"/>
  <c r="D1785" i="1"/>
  <c r="E1785" i="1"/>
  <c r="F1785" i="1"/>
  <c r="L1785" i="1"/>
  <c r="M1785" i="1"/>
  <c r="N1785" i="1"/>
  <c r="O1785" i="1"/>
  <c r="D1786" i="1"/>
  <c r="E1786" i="1"/>
  <c r="C1786" i="1" s="1"/>
  <c r="F1786" i="1"/>
  <c r="L1786" i="1"/>
  <c r="M1786" i="1"/>
  <c r="N1786" i="1"/>
  <c r="O1786" i="1"/>
  <c r="D1787" i="1"/>
  <c r="E1787" i="1"/>
  <c r="F1787" i="1"/>
  <c r="L1787" i="1"/>
  <c r="M1787" i="1"/>
  <c r="N1787" i="1"/>
  <c r="O1787" i="1"/>
  <c r="D1788" i="1"/>
  <c r="E1788" i="1"/>
  <c r="F1788" i="1"/>
  <c r="L1788" i="1"/>
  <c r="M1788" i="1"/>
  <c r="N1788" i="1"/>
  <c r="O1788" i="1"/>
  <c r="C1789" i="1"/>
  <c r="D1789" i="1"/>
  <c r="E1789" i="1"/>
  <c r="F1789" i="1"/>
  <c r="L1789" i="1"/>
  <c r="M1789" i="1"/>
  <c r="N1789" i="1"/>
  <c r="O1789" i="1"/>
  <c r="D1790" i="1"/>
  <c r="E1790" i="1"/>
  <c r="C1790" i="1" s="1"/>
  <c r="F1790" i="1"/>
  <c r="L1790" i="1"/>
  <c r="M1790" i="1"/>
  <c r="N1790" i="1"/>
  <c r="O1790" i="1"/>
  <c r="D1791" i="1"/>
  <c r="E1791" i="1"/>
  <c r="F1791" i="1"/>
  <c r="L1791" i="1"/>
  <c r="M1791" i="1"/>
  <c r="N1791" i="1"/>
  <c r="O1791" i="1"/>
  <c r="C1792" i="1"/>
  <c r="D1792" i="1"/>
  <c r="E1792" i="1"/>
  <c r="F1792" i="1"/>
  <c r="L1792" i="1"/>
  <c r="M1792" i="1"/>
  <c r="N1792" i="1"/>
  <c r="O1792" i="1"/>
  <c r="C1793" i="1"/>
  <c r="D1793" i="1"/>
  <c r="E1793" i="1"/>
  <c r="F1793" i="1"/>
  <c r="L1793" i="1"/>
  <c r="M1793" i="1"/>
  <c r="N1793" i="1"/>
  <c r="O1793" i="1"/>
  <c r="D1794" i="1"/>
  <c r="E1794" i="1"/>
  <c r="C1794" i="1" s="1"/>
  <c r="F1794" i="1"/>
  <c r="L1794" i="1"/>
  <c r="M1794" i="1"/>
  <c r="N1794" i="1"/>
  <c r="O1794" i="1"/>
  <c r="D1795" i="1"/>
  <c r="E1795" i="1"/>
  <c r="F1795" i="1"/>
  <c r="L1795" i="1"/>
  <c r="M1795" i="1"/>
  <c r="N1795" i="1"/>
  <c r="O1795" i="1"/>
  <c r="D1796" i="1"/>
  <c r="E1796" i="1"/>
  <c r="F1796" i="1"/>
  <c r="L1796" i="1"/>
  <c r="M1796" i="1"/>
  <c r="N1796" i="1"/>
  <c r="O1796" i="1"/>
  <c r="C1797" i="1"/>
  <c r="D1797" i="1"/>
  <c r="E1797" i="1"/>
  <c r="F1797" i="1"/>
  <c r="L1797" i="1"/>
  <c r="M1797" i="1"/>
  <c r="N1797" i="1"/>
  <c r="O1797" i="1"/>
  <c r="D1798" i="1"/>
  <c r="E1798" i="1"/>
  <c r="C1798" i="1" s="1"/>
  <c r="F1798" i="1"/>
  <c r="L1798" i="1"/>
  <c r="M1798" i="1"/>
  <c r="N1798" i="1"/>
  <c r="O1798" i="1"/>
  <c r="D1799" i="1"/>
  <c r="E1799" i="1"/>
  <c r="F1799" i="1"/>
  <c r="L1799" i="1"/>
  <c r="M1799" i="1"/>
  <c r="N1799" i="1"/>
  <c r="O1799" i="1"/>
  <c r="C1800" i="1"/>
  <c r="D1800" i="1"/>
  <c r="E1800" i="1"/>
  <c r="F1800" i="1"/>
  <c r="L1800" i="1"/>
  <c r="M1800" i="1"/>
  <c r="N1800" i="1"/>
  <c r="O1800" i="1"/>
  <c r="C1801" i="1"/>
  <c r="D1801" i="1"/>
  <c r="E1801" i="1"/>
  <c r="F1801" i="1"/>
  <c r="L1801" i="1"/>
  <c r="M1801" i="1"/>
  <c r="N1801" i="1"/>
  <c r="O1801" i="1"/>
  <c r="D1802" i="1"/>
  <c r="E1802" i="1"/>
  <c r="C1802" i="1" s="1"/>
  <c r="F1802" i="1"/>
  <c r="L1802" i="1"/>
  <c r="M1802" i="1"/>
  <c r="N1802" i="1"/>
  <c r="O1802" i="1"/>
  <c r="D1803" i="1"/>
  <c r="E1803" i="1"/>
  <c r="F1803" i="1"/>
  <c r="L1803" i="1"/>
  <c r="M1803" i="1"/>
  <c r="N1803" i="1"/>
  <c r="O1803" i="1"/>
  <c r="D1804" i="1"/>
  <c r="E1804" i="1"/>
  <c r="F1804" i="1"/>
  <c r="L1804" i="1"/>
  <c r="M1804" i="1"/>
  <c r="N1804" i="1"/>
  <c r="O1804" i="1"/>
  <c r="C1805" i="1"/>
  <c r="D1805" i="1"/>
  <c r="E1805" i="1"/>
  <c r="F1805" i="1"/>
  <c r="L1805" i="1"/>
  <c r="M1805" i="1"/>
  <c r="N1805" i="1"/>
  <c r="O1805" i="1"/>
  <c r="D1806" i="1"/>
  <c r="E1806" i="1"/>
  <c r="C1806" i="1" s="1"/>
  <c r="F1806" i="1"/>
  <c r="L1806" i="1"/>
  <c r="M1806" i="1"/>
  <c r="N1806" i="1"/>
  <c r="O1806" i="1"/>
  <c r="D1807" i="1"/>
  <c r="E1807" i="1"/>
  <c r="F1807" i="1"/>
  <c r="L1807" i="1"/>
  <c r="M1807" i="1"/>
  <c r="N1807" i="1"/>
  <c r="O1807" i="1"/>
  <c r="C1808" i="1"/>
  <c r="D1808" i="1"/>
  <c r="E1808" i="1"/>
  <c r="F1808" i="1"/>
  <c r="L1808" i="1"/>
  <c r="M1808" i="1"/>
  <c r="N1808" i="1"/>
  <c r="O1808" i="1"/>
  <c r="C1809" i="1"/>
  <c r="D1809" i="1"/>
  <c r="E1809" i="1"/>
  <c r="F1809" i="1"/>
  <c r="L1809" i="1"/>
  <c r="M1809" i="1"/>
  <c r="N1809" i="1"/>
  <c r="O1809" i="1"/>
  <c r="D1810" i="1"/>
  <c r="E1810" i="1"/>
  <c r="C1810" i="1" s="1"/>
  <c r="F1810" i="1"/>
  <c r="L1810" i="1"/>
  <c r="M1810" i="1"/>
  <c r="N1810" i="1"/>
  <c r="O1810" i="1"/>
  <c r="D1811" i="1"/>
  <c r="E1811" i="1"/>
  <c r="F1811" i="1"/>
  <c r="L1811" i="1"/>
  <c r="M1811" i="1"/>
  <c r="N1811" i="1"/>
  <c r="O1811" i="1"/>
  <c r="D1812" i="1"/>
  <c r="E1812" i="1"/>
  <c r="F1812" i="1"/>
  <c r="L1812" i="1"/>
  <c r="M1812" i="1"/>
  <c r="N1812" i="1"/>
  <c r="O1812" i="1"/>
  <c r="C1813" i="1"/>
  <c r="D1813" i="1"/>
  <c r="E1813" i="1"/>
  <c r="F1813" i="1"/>
  <c r="L1813" i="1"/>
  <c r="M1813" i="1"/>
  <c r="N1813" i="1"/>
  <c r="O1813" i="1"/>
  <c r="D1814" i="1"/>
  <c r="E1814" i="1"/>
  <c r="C1814" i="1" s="1"/>
  <c r="F1814" i="1"/>
  <c r="L1814" i="1"/>
  <c r="M1814" i="1"/>
  <c r="N1814" i="1"/>
  <c r="O1814" i="1"/>
  <c r="D1815" i="1"/>
  <c r="E1815" i="1"/>
  <c r="F1815" i="1"/>
  <c r="L1815" i="1"/>
  <c r="M1815" i="1"/>
  <c r="N1815" i="1"/>
  <c r="O1815" i="1"/>
  <c r="C1816" i="1"/>
  <c r="D1816" i="1"/>
  <c r="E1816" i="1"/>
  <c r="F1816" i="1"/>
  <c r="L1816" i="1"/>
  <c r="M1816" i="1"/>
  <c r="N1816" i="1"/>
  <c r="O1816" i="1"/>
  <c r="C1817" i="1"/>
  <c r="D1817" i="1"/>
  <c r="E1817" i="1"/>
  <c r="F1817" i="1"/>
  <c r="L1817" i="1"/>
  <c r="M1817" i="1"/>
  <c r="N1817" i="1"/>
  <c r="O1817" i="1"/>
  <c r="D1818" i="1"/>
  <c r="E1818" i="1"/>
  <c r="C1818" i="1" s="1"/>
  <c r="F1818" i="1"/>
  <c r="L1818" i="1"/>
  <c r="M1818" i="1"/>
  <c r="N1818" i="1"/>
  <c r="O1818" i="1"/>
  <c r="D1819" i="1"/>
  <c r="E1819" i="1"/>
  <c r="F1819" i="1"/>
  <c r="L1819" i="1"/>
  <c r="M1819" i="1"/>
  <c r="N1819" i="1"/>
  <c r="O1819" i="1"/>
  <c r="D1820" i="1"/>
  <c r="E1820" i="1"/>
  <c r="F1820" i="1"/>
  <c r="L1820" i="1"/>
  <c r="M1820" i="1"/>
  <c r="N1820" i="1"/>
  <c r="O1820" i="1"/>
  <c r="C1821" i="1"/>
  <c r="D1821" i="1"/>
  <c r="E1821" i="1"/>
  <c r="F1821" i="1"/>
  <c r="L1821" i="1"/>
  <c r="M1821" i="1"/>
  <c r="N1821" i="1"/>
  <c r="O1821" i="1"/>
  <c r="D1822" i="1"/>
  <c r="E1822" i="1"/>
  <c r="C1822" i="1" s="1"/>
  <c r="F1822" i="1"/>
  <c r="L1822" i="1"/>
  <c r="M1822" i="1"/>
  <c r="N1822" i="1"/>
  <c r="O1822" i="1"/>
  <c r="D1823" i="1"/>
  <c r="E1823" i="1"/>
  <c r="F1823" i="1"/>
  <c r="L1823" i="1"/>
  <c r="M1823" i="1"/>
  <c r="N1823" i="1"/>
  <c r="O1823" i="1"/>
  <c r="C1824" i="1"/>
  <c r="D1824" i="1"/>
  <c r="E1824" i="1"/>
  <c r="F1824" i="1"/>
  <c r="L1824" i="1"/>
  <c r="M1824" i="1"/>
  <c r="N1824" i="1"/>
  <c r="O1824" i="1"/>
  <c r="C1825" i="1"/>
  <c r="D1825" i="1"/>
  <c r="E1825" i="1"/>
  <c r="F1825" i="1"/>
  <c r="L1825" i="1"/>
  <c r="M1825" i="1"/>
  <c r="N1825" i="1"/>
  <c r="O1825" i="1"/>
  <c r="D1826" i="1"/>
  <c r="E1826" i="1"/>
  <c r="C1826" i="1" s="1"/>
  <c r="F1826" i="1"/>
  <c r="L1826" i="1"/>
  <c r="M1826" i="1"/>
  <c r="N1826" i="1"/>
  <c r="O1826" i="1"/>
  <c r="D1827" i="1"/>
  <c r="E1827" i="1"/>
  <c r="F1827" i="1"/>
  <c r="L1827" i="1"/>
  <c r="M1827" i="1"/>
  <c r="N1827" i="1"/>
  <c r="O1827" i="1"/>
  <c r="D1828" i="1"/>
  <c r="E1828" i="1"/>
  <c r="F1828" i="1"/>
  <c r="L1828" i="1"/>
  <c r="M1828" i="1"/>
  <c r="N1828" i="1"/>
  <c r="O1828" i="1"/>
  <c r="C1829" i="1"/>
  <c r="D1829" i="1"/>
  <c r="E1829" i="1"/>
  <c r="F1829" i="1"/>
  <c r="L1829" i="1"/>
  <c r="M1829" i="1"/>
  <c r="N1829" i="1"/>
  <c r="O1829" i="1"/>
  <c r="D1830" i="1"/>
  <c r="E1830" i="1"/>
  <c r="C1830" i="1" s="1"/>
  <c r="F1830" i="1"/>
  <c r="L1830" i="1"/>
  <c r="M1830" i="1"/>
  <c r="N1830" i="1"/>
  <c r="O1830" i="1"/>
  <c r="D1831" i="1"/>
  <c r="E1831" i="1"/>
  <c r="F1831" i="1"/>
  <c r="L1831" i="1"/>
  <c r="M1831" i="1"/>
  <c r="N1831" i="1"/>
  <c r="O1831" i="1"/>
  <c r="C1832" i="1"/>
  <c r="D1832" i="1"/>
  <c r="E1832" i="1"/>
  <c r="F1832" i="1"/>
  <c r="L1832" i="1"/>
  <c r="M1832" i="1"/>
  <c r="N1832" i="1"/>
  <c r="O1832" i="1"/>
  <c r="C1833" i="1"/>
  <c r="D1833" i="1"/>
  <c r="E1833" i="1"/>
  <c r="F1833" i="1"/>
  <c r="L1833" i="1"/>
  <c r="M1833" i="1"/>
  <c r="N1833" i="1"/>
  <c r="O1833" i="1"/>
  <c r="D1834" i="1"/>
  <c r="E1834" i="1"/>
  <c r="C1834" i="1" s="1"/>
  <c r="F1834" i="1"/>
  <c r="L1834" i="1"/>
  <c r="M1834" i="1"/>
  <c r="N1834" i="1"/>
  <c r="O1834" i="1"/>
  <c r="D1835" i="1"/>
  <c r="E1835" i="1"/>
  <c r="F1835" i="1"/>
  <c r="L1835" i="1"/>
  <c r="M1835" i="1"/>
  <c r="N1835" i="1"/>
  <c r="O1835" i="1"/>
  <c r="D1836" i="1"/>
  <c r="E1836" i="1"/>
  <c r="F1836" i="1"/>
  <c r="L1836" i="1"/>
  <c r="M1836" i="1"/>
  <c r="N1836" i="1"/>
  <c r="O1836" i="1"/>
  <c r="C1837" i="1"/>
  <c r="D1837" i="1"/>
  <c r="E1837" i="1"/>
  <c r="F1837" i="1"/>
  <c r="L1837" i="1"/>
  <c r="M1837" i="1"/>
  <c r="N1837" i="1"/>
  <c r="O1837" i="1"/>
  <c r="D1838" i="1"/>
  <c r="E1838" i="1"/>
  <c r="C1838" i="1" s="1"/>
  <c r="F1838" i="1"/>
  <c r="L1838" i="1"/>
  <c r="M1838" i="1"/>
  <c r="N1838" i="1"/>
  <c r="O1838" i="1"/>
  <c r="D1839" i="1"/>
  <c r="E1839" i="1"/>
  <c r="F1839" i="1"/>
  <c r="L1839" i="1"/>
  <c r="M1839" i="1"/>
  <c r="N1839" i="1"/>
  <c r="O1839" i="1"/>
  <c r="C1840" i="1"/>
  <c r="D1840" i="1"/>
  <c r="E1840" i="1"/>
  <c r="F1840" i="1"/>
  <c r="L1840" i="1"/>
  <c r="M1840" i="1"/>
  <c r="N1840" i="1"/>
  <c r="O1840" i="1"/>
  <c r="C1841" i="1"/>
  <c r="D1841" i="1"/>
  <c r="E1841" i="1"/>
  <c r="F1841" i="1"/>
  <c r="L1841" i="1"/>
  <c r="M1841" i="1"/>
  <c r="N1841" i="1"/>
  <c r="O1841" i="1"/>
  <c r="D1842" i="1"/>
  <c r="E1842" i="1"/>
  <c r="C1842" i="1" s="1"/>
  <c r="F1842" i="1"/>
  <c r="L1842" i="1"/>
  <c r="M1842" i="1"/>
  <c r="N1842" i="1"/>
  <c r="O1842" i="1"/>
  <c r="D1843" i="1"/>
  <c r="E1843" i="1"/>
  <c r="F1843" i="1"/>
  <c r="L1843" i="1"/>
  <c r="M1843" i="1"/>
  <c r="N1843" i="1"/>
  <c r="O1843" i="1"/>
  <c r="D1844" i="1"/>
  <c r="E1844" i="1"/>
  <c r="F1844" i="1"/>
  <c r="L1844" i="1"/>
  <c r="M1844" i="1"/>
  <c r="N1844" i="1"/>
  <c r="O1844" i="1"/>
  <c r="C1845" i="1"/>
  <c r="D1845" i="1"/>
  <c r="E1845" i="1"/>
  <c r="F1845" i="1"/>
  <c r="L1845" i="1"/>
  <c r="M1845" i="1"/>
  <c r="N1845" i="1"/>
  <c r="O1845" i="1"/>
  <c r="D1846" i="1"/>
  <c r="E1846" i="1"/>
  <c r="C1846" i="1" s="1"/>
  <c r="F1846" i="1"/>
  <c r="L1846" i="1"/>
  <c r="M1846" i="1"/>
  <c r="N1846" i="1"/>
  <c r="O1846" i="1"/>
  <c r="D1847" i="1"/>
  <c r="E1847" i="1"/>
  <c r="F1847" i="1"/>
  <c r="L1847" i="1"/>
  <c r="M1847" i="1"/>
  <c r="N1847" i="1"/>
  <c r="O1847" i="1"/>
  <c r="C1848" i="1"/>
  <c r="D1848" i="1"/>
  <c r="E1848" i="1"/>
  <c r="F1848" i="1"/>
  <c r="L1848" i="1"/>
  <c r="M1848" i="1"/>
  <c r="N1848" i="1"/>
  <c r="O1848" i="1"/>
  <c r="C1849" i="1"/>
  <c r="D1849" i="1"/>
  <c r="E1849" i="1"/>
  <c r="F1849" i="1"/>
  <c r="L1849" i="1"/>
  <c r="M1849" i="1"/>
  <c r="N1849" i="1"/>
  <c r="O1849" i="1"/>
  <c r="D1850" i="1"/>
  <c r="E1850" i="1"/>
  <c r="C1850" i="1" s="1"/>
  <c r="F1850" i="1"/>
  <c r="L1850" i="1"/>
  <c r="M1850" i="1"/>
  <c r="N1850" i="1"/>
  <c r="O1850" i="1"/>
  <c r="D1851" i="1"/>
  <c r="E1851" i="1"/>
  <c r="F1851" i="1"/>
  <c r="L1851" i="1"/>
  <c r="M1851" i="1"/>
  <c r="N1851" i="1"/>
  <c r="O1851" i="1"/>
  <c r="D1852" i="1"/>
  <c r="E1852" i="1"/>
  <c r="F1852" i="1"/>
  <c r="L1852" i="1"/>
  <c r="M1852" i="1"/>
  <c r="N1852" i="1"/>
  <c r="O1852" i="1"/>
  <c r="C1853" i="1"/>
  <c r="D1853" i="1"/>
  <c r="E1853" i="1"/>
  <c r="F1853" i="1"/>
  <c r="L1853" i="1"/>
  <c r="M1853" i="1"/>
  <c r="N1853" i="1"/>
  <c r="O1853" i="1"/>
  <c r="D1854" i="1"/>
  <c r="E1854" i="1"/>
  <c r="C1854" i="1" s="1"/>
  <c r="F1854" i="1"/>
  <c r="L1854" i="1"/>
  <c r="M1854" i="1"/>
  <c r="N1854" i="1"/>
  <c r="O1854" i="1"/>
  <c r="D1855" i="1"/>
  <c r="E1855" i="1"/>
  <c r="F1855" i="1"/>
  <c r="L1855" i="1"/>
  <c r="M1855" i="1"/>
  <c r="N1855" i="1"/>
  <c r="O1855" i="1"/>
  <c r="C1856" i="1"/>
  <c r="D1856" i="1"/>
  <c r="E1856" i="1"/>
  <c r="F1856" i="1"/>
  <c r="L1856" i="1"/>
  <c r="M1856" i="1"/>
  <c r="N1856" i="1"/>
  <c r="O1856" i="1"/>
  <c r="C1857" i="1"/>
  <c r="D1857" i="1"/>
  <c r="E1857" i="1"/>
  <c r="F1857" i="1"/>
  <c r="L1857" i="1"/>
  <c r="M1857" i="1"/>
  <c r="N1857" i="1"/>
  <c r="O1857" i="1"/>
  <c r="D1858" i="1"/>
  <c r="E1858" i="1"/>
  <c r="C1858" i="1" s="1"/>
  <c r="F1858" i="1"/>
  <c r="L1858" i="1"/>
  <c r="M1858" i="1"/>
  <c r="N1858" i="1"/>
  <c r="O1858" i="1"/>
  <c r="D1859" i="1"/>
  <c r="E1859" i="1"/>
  <c r="F1859" i="1"/>
  <c r="L1859" i="1"/>
  <c r="M1859" i="1"/>
  <c r="N1859" i="1"/>
  <c r="O1859" i="1"/>
  <c r="D1860" i="1"/>
  <c r="E1860" i="1"/>
  <c r="F1860" i="1"/>
  <c r="L1860" i="1"/>
  <c r="M1860" i="1"/>
  <c r="N1860" i="1"/>
  <c r="O1860" i="1"/>
  <c r="C1861" i="1"/>
  <c r="D1861" i="1"/>
  <c r="E1861" i="1"/>
  <c r="F1861" i="1"/>
  <c r="L1861" i="1"/>
  <c r="M1861" i="1"/>
  <c r="N1861" i="1"/>
  <c r="O1861" i="1"/>
  <c r="D1862" i="1"/>
  <c r="E1862" i="1"/>
  <c r="C1862" i="1" s="1"/>
  <c r="F1862" i="1"/>
  <c r="L1862" i="1"/>
  <c r="M1862" i="1"/>
  <c r="N1862" i="1"/>
  <c r="O1862" i="1"/>
  <c r="D1863" i="1"/>
  <c r="E1863" i="1"/>
  <c r="F1863" i="1"/>
  <c r="L1863" i="1"/>
  <c r="M1863" i="1"/>
  <c r="N1863" i="1"/>
  <c r="O1863" i="1"/>
  <c r="C1864" i="1"/>
  <c r="D1864" i="1"/>
  <c r="E1864" i="1"/>
  <c r="F1864" i="1"/>
  <c r="L1864" i="1"/>
  <c r="M1864" i="1"/>
  <c r="N1864" i="1"/>
  <c r="O1864" i="1"/>
  <c r="C1865" i="1"/>
  <c r="D1865" i="1"/>
  <c r="E1865" i="1"/>
  <c r="F1865" i="1"/>
  <c r="L1865" i="1"/>
  <c r="M1865" i="1"/>
  <c r="N1865" i="1"/>
  <c r="O1865" i="1"/>
  <c r="D1866" i="1"/>
  <c r="E1866" i="1"/>
  <c r="C1866" i="1" s="1"/>
  <c r="F1866" i="1"/>
  <c r="L1866" i="1"/>
  <c r="M1866" i="1"/>
  <c r="N1866" i="1"/>
  <c r="O1866" i="1"/>
  <c r="D1867" i="1"/>
  <c r="E1867" i="1"/>
  <c r="F1867" i="1"/>
  <c r="L1867" i="1"/>
  <c r="M1867" i="1"/>
  <c r="N1867" i="1"/>
  <c r="O1867" i="1"/>
  <c r="D1868" i="1"/>
  <c r="E1868" i="1"/>
  <c r="F1868" i="1"/>
  <c r="L1868" i="1"/>
  <c r="M1868" i="1"/>
  <c r="N1868" i="1"/>
  <c r="O1868" i="1"/>
  <c r="C1869" i="1"/>
  <c r="D1869" i="1"/>
  <c r="E1869" i="1"/>
  <c r="F1869" i="1"/>
  <c r="L1869" i="1"/>
  <c r="M1869" i="1"/>
  <c r="N1869" i="1"/>
  <c r="O1869" i="1"/>
  <c r="D1870" i="1"/>
  <c r="E1870" i="1"/>
  <c r="C1870" i="1" s="1"/>
  <c r="F1870" i="1"/>
  <c r="L1870" i="1"/>
  <c r="M1870" i="1"/>
  <c r="N1870" i="1"/>
  <c r="O1870" i="1"/>
  <c r="D1871" i="1"/>
  <c r="E1871" i="1"/>
  <c r="F1871" i="1"/>
  <c r="L1871" i="1"/>
  <c r="M1871" i="1"/>
  <c r="N1871" i="1"/>
  <c r="O1871" i="1"/>
  <c r="C1872" i="1"/>
  <c r="D1872" i="1"/>
  <c r="E1872" i="1"/>
  <c r="F1872" i="1"/>
  <c r="L1872" i="1"/>
  <c r="M1872" i="1"/>
  <c r="N1872" i="1"/>
  <c r="O1872" i="1"/>
  <c r="C1873" i="1"/>
  <c r="D1873" i="1"/>
  <c r="E1873" i="1"/>
  <c r="F1873" i="1"/>
  <c r="L1873" i="1"/>
  <c r="M1873" i="1"/>
  <c r="N1873" i="1"/>
  <c r="O1873" i="1"/>
  <c r="D1874" i="1"/>
  <c r="E1874" i="1"/>
  <c r="C1874" i="1" s="1"/>
  <c r="F1874" i="1"/>
  <c r="L1874" i="1"/>
  <c r="M1874" i="1"/>
  <c r="N1874" i="1"/>
  <c r="O1874" i="1"/>
  <c r="D1875" i="1"/>
  <c r="E1875" i="1"/>
  <c r="F1875" i="1"/>
  <c r="L1875" i="1"/>
  <c r="M1875" i="1"/>
  <c r="N1875" i="1"/>
  <c r="O1875" i="1"/>
  <c r="D1876" i="1"/>
  <c r="E1876" i="1"/>
  <c r="F1876" i="1"/>
  <c r="L1876" i="1"/>
  <c r="M1876" i="1"/>
  <c r="N1876" i="1"/>
  <c r="O1876" i="1"/>
  <c r="C1877" i="1"/>
  <c r="D1877" i="1"/>
  <c r="E1877" i="1"/>
  <c r="F1877" i="1"/>
  <c r="L1877" i="1"/>
  <c r="M1877" i="1"/>
  <c r="N1877" i="1"/>
  <c r="O1877" i="1"/>
  <c r="D1878" i="1"/>
  <c r="E1878" i="1"/>
  <c r="C1878" i="1" s="1"/>
  <c r="F1878" i="1"/>
  <c r="L1878" i="1"/>
  <c r="M1878" i="1"/>
  <c r="N1878" i="1"/>
  <c r="O1878" i="1"/>
  <c r="D1879" i="1"/>
  <c r="E1879" i="1"/>
  <c r="F1879" i="1"/>
  <c r="L1879" i="1"/>
  <c r="M1879" i="1"/>
  <c r="N1879" i="1"/>
  <c r="O1879" i="1"/>
  <c r="C1880" i="1"/>
  <c r="D1880" i="1"/>
  <c r="E1880" i="1"/>
  <c r="F1880" i="1"/>
  <c r="L1880" i="1"/>
  <c r="M1880" i="1"/>
  <c r="N1880" i="1"/>
  <c r="O1880" i="1"/>
  <c r="C1881" i="1"/>
  <c r="D1881" i="1"/>
  <c r="E1881" i="1"/>
  <c r="F1881" i="1"/>
  <c r="L1881" i="1"/>
  <c r="M1881" i="1"/>
  <c r="N1881" i="1"/>
  <c r="O1881" i="1"/>
  <c r="D1882" i="1"/>
  <c r="E1882" i="1"/>
  <c r="C1882" i="1" s="1"/>
  <c r="F1882" i="1"/>
  <c r="L1882" i="1"/>
  <c r="M1882" i="1"/>
  <c r="N1882" i="1"/>
  <c r="O1882" i="1"/>
  <c r="D1883" i="1"/>
  <c r="E1883" i="1"/>
  <c r="F1883" i="1"/>
  <c r="L1883" i="1"/>
  <c r="M1883" i="1"/>
  <c r="N1883" i="1"/>
  <c r="O1883" i="1"/>
  <c r="D1884" i="1"/>
  <c r="E1884" i="1"/>
  <c r="F1884" i="1"/>
  <c r="L1884" i="1"/>
  <c r="M1884" i="1"/>
  <c r="N1884" i="1"/>
  <c r="O1884" i="1"/>
  <c r="C1885" i="1"/>
  <c r="D1885" i="1"/>
  <c r="E1885" i="1"/>
  <c r="F1885" i="1"/>
  <c r="L1885" i="1"/>
  <c r="M1885" i="1"/>
  <c r="N1885" i="1"/>
  <c r="O1885" i="1"/>
  <c r="D1886" i="1"/>
  <c r="E1886" i="1"/>
  <c r="C1886" i="1" s="1"/>
  <c r="F1886" i="1"/>
  <c r="L1886" i="1"/>
  <c r="M1886" i="1"/>
  <c r="N1886" i="1"/>
  <c r="O1886" i="1"/>
  <c r="D1887" i="1"/>
  <c r="E1887" i="1"/>
  <c r="F1887" i="1"/>
  <c r="L1887" i="1"/>
  <c r="M1887" i="1"/>
  <c r="N1887" i="1"/>
  <c r="O1887" i="1"/>
  <c r="C1888" i="1"/>
  <c r="D1888" i="1"/>
  <c r="E1888" i="1"/>
  <c r="F1888" i="1"/>
  <c r="L1888" i="1"/>
  <c r="M1888" i="1"/>
  <c r="N1888" i="1"/>
  <c r="O1888" i="1"/>
  <c r="C1889" i="1"/>
  <c r="D1889" i="1"/>
  <c r="E1889" i="1"/>
  <c r="F1889" i="1"/>
  <c r="L1889" i="1"/>
  <c r="M1889" i="1"/>
  <c r="N1889" i="1"/>
  <c r="O1889" i="1"/>
  <c r="D1890" i="1"/>
  <c r="E1890" i="1"/>
  <c r="C1890" i="1" s="1"/>
  <c r="F1890" i="1"/>
  <c r="L1890" i="1"/>
  <c r="M1890" i="1"/>
  <c r="N1890" i="1"/>
  <c r="O1890" i="1"/>
  <c r="D1891" i="1"/>
  <c r="E1891" i="1"/>
  <c r="F1891" i="1"/>
  <c r="L1891" i="1"/>
  <c r="M1891" i="1"/>
  <c r="N1891" i="1"/>
  <c r="O1891" i="1"/>
  <c r="D1892" i="1"/>
  <c r="E1892" i="1"/>
  <c r="F1892" i="1"/>
  <c r="L1892" i="1"/>
  <c r="M1892" i="1"/>
  <c r="N1892" i="1"/>
  <c r="O1892" i="1"/>
  <c r="C1893" i="1"/>
  <c r="D1893" i="1"/>
  <c r="E1893" i="1"/>
  <c r="F1893" i="1"/>
  <c r="L1893" i="1"/>
  <c r="M1893" i="1"/>
  <c r="N1893" i="1"/>
  <c r="O1893" i="1"/>
  <c r="D1894" i="1"/>
  <c r="E1894" i="1"/>
  <c r="C1894" i="1" s="1"/>
  <c r="F1894" i="1"/>
  <c r="L1894" i="1"/>
  <c r="M1894" i="1"/>
  <c r="N1894" i="1"/>
  <c r="O1894" i="1"/>
  <c r="D1895" i="1"/>
  <c r="E1895" i="1"/>
  <c r="F1895" i="1"/>
  <c r="L1895" i="1"/>
  <c r="M1895" i="1"/>
  <c r="N1895" i="1"/>
  <c r="O1895" i="1"/>
  <c r="C1896" i="1"/>
  <c r="D1896" i="1"/>
  <c r="E1896" i="1"/>
  <c r="F1896" i="1"/>
  <c r="L1896" i="1"/>
  <c r="M1896" i="1"/>
  <c r="N1896" i="1"/>
  <c r="O1896" i="1"/>
  <c r="C1897" i="1"/>
  <c r="D1897" i="1"/>
  <c r="E1897" i="1"/>
  <c r="F1897" i="1"/>
  <c r="L1897" i="1"/>
  <c r="M1897" i="1"/>
  <c r="N1897" i="1"/>
  <c r="O1897" i="1"/>
  <c r="D1898" i="1"/>
  <c r="E1898" i="1"/>
  <c r="C1898" i="1" s="1"/>
  <c r="F1898" i="1"/>
  <c r="L1898" i="1"/>
  <c r="M1898" i="1"/>
  <c r="N1898" i="1"/>
  <c r="O1898" i="1"/>
  <c r="D1899" i="1"/>
  <c r="E1899" i="1"/>
  <c r="F1899" i="1"/>
  <c r="L1899" i="1"/>
  <c r="M1899" i="1"/>
  <c r="N1899" i="1"/>
  <c r="O1899" i="1"/>
  <c r="D1900" i="1"/>
  <c r="E1900" i="1"/>
  <c r="F1900" i="1"/>
  <c r="L1900" i="1"/>
  <c r="M1900" i="1"/>
  <c r="N1900" i="1"/>
  <c r="O1900" i="1"/>
  <c r="C1901" i="1"/>
  <c r="D1901" i="1"/>
  <c r="E1901" i="1"/>
  <c r="F1901" i="1"/>
  <c r="L1901" i="1"/>
  <c r="M1901" i="1"/>
  <c r="N1901" i="1"/>
  <c r="O1901" i="1"/>
  <c r="D1902" i="1"/>
  <c r="E1902" i="1"/>
  <c r="C1902" i="1" s="1"/>
  <c r="F1902" i="1"/>
  <c r="L1902" i="1"/>
  <c r="M1902" i="1"/>
  <c r="N1902" i="1"/>
  <c r="O1902" i="1"/>
  <c r="D1903" i="1"/>
  <c r="E1903" i="1"/>
  <c r="F1903" i="1"/>
  <c r="L1903" i="1"/>
  <c r="M1903" i="1"/>
  <c r="N1903" i="1"/>
  <c r="O1903" i="1"/>
  <c r="C1904" i="1"/>
  <c r="D1904" i="1"/>
  <c r="E1904" i="1"/>
  <c r="F1904" i="1"/>
  <c r="L1904" i="1"/>
  <c r="M1904" i="1"/>
  <c r="N1904" i="1"/>
  <c r="O1904" i="1"/>
  <c r="C1905" i="1"/>
  <c r="D1905" i="1"/>
  <c r="E1905" i="1"/>
  <c r="F1905" i="1"/>
  <c r="L1905" i="1"/>
  <c r="M1905" i="1"/>
  <c r="N1905" i="1"/>
  <c r="O1905" i="1"/>
  <c r="D1906" i="1"/>
  <c r="E1906" i="1"/>
  <c r="C1906" i="1" s="1"/>
  <c r="F1906" i="1"/>
  <c r="L1906" i="1"/>
  <c r="M1906" i="1"/>
  <c r="N1906" i="1"/>
  <c r="O1906" i="1"/>
  <c r="D1907" i="1"/>
  <c r="E1907" i="1"/>
  <c r="F1907" i="1"/>
  <c r="L1907" i="1"/>
  <c r="M1907" i="1"/>
  <c r="N1907" i="1"/>
  <c r="O1907" i="1"/>
  <c r="D1908" i="1"/>
  <c r="E1908" i="1"/>
  <c r="F1908" i="1"/>
  <c r="L1908" i="1"/>
  <c r="M1908" i="1"/>
  <c r="N1908" i="1"/>
  <c r="O1908" i="1"/>
  <c r="C1909" i="1"/>
  <c r="D1909" i="1"/>
  <c r="E1909" i="1"/>
  <c r="F1909" i="1"/>
  <c r="L1909" i="1"/>
  <c r="M1909" i="1"/>
  <c r="N1909" i="1"/>
  <c r="O1909" i="1"/>
  <c r="D1910" i="1"/>
  <c r="E1910" i="1"/>
  <c r="C1910" i="1" s="1"/>
  <c r="F1910" i="1"/>
  <c r="L1910" i="1"/>
  <c r="M1910" i="1"/>
  <c r="N1910" i="1"/>
  <c r="O1910" i="1"/>
  <c r="D1911" i="1"/>
  <c r="E1911" i="1"/>
  <c r="F1911" i="1"/>
  <c r="L1911" i="1"/>
  <c r="M1911" i="1"/>
  <c r="N1911" i="1"/>
  <c r="O1911" i="1"/>
  <c r="C1912" i="1"/>
  <c r="D1912" i="1"/>
  <c r="E1912" i="1"/>
  <c r="F1912" i="1"/>
  <c r="L1912" i="1"/>
  <c r="M1912" i="1"/>
  <c r="N1912" i="1"/>
  <c r="O1912" i="1"/>
  <c r="C1913" i="1"/>
  <c r="D1913" i="1"/>
  <c r="E1913" i="1"/>
  <c r="F1913" i="1"/>
  <c r="L1913" i="1"/>
  <c r="M1913" i="1"/>
  <c r="N1913" i="1"/>
  <c r="O1913" i="1"/>
  <c r="D1914" i="1"/>
  <c r="E1914" i="1"/>
  <c r="C1914" i="1" s="1"/>
  <c r="F1914" i="1"/>
  <c r="L1914" i="1"/>
  <c r="M1914" i="1"/>
  <c r="N1914" i="1"/>
  <c r="O1914" i="1"/>
  <c r="D1915" i="1"/>
  <c r="E1915" i="1"/>
  <c r="F1915" i="1"/>
  <c r="L1915" i="1"/>
  <c r="M1915" i="1"/>
  <c r="N1915" i="1"/>
  <c r="O1915" i="1"/>
  <c r="D1916" i="1"/>
  <c r="E1916" i="1"/>
  <c r="F1916" i="1"/>
  <c r="L1916" i="1"/>
  <c r="M1916" i="1"/>
  <c r="N1916" i="1"/>
  <c r="O1916" i="1"/>
  <c r="C1917" i="1"/>
  <c r="D1917" i="1"/>
  <c r="E1917" i="1"/>
  <c r="F1917" i="1"/>
  <c r="L1917" i="1"/>
  <c r="M1917" i="1"/>
  <c r="N1917" i="1"/>
  <c r="O1917" i="1"/>
  <c r="D1918" i="1"/>
  <c r="E1918" i="1"/>
  <c r="C1918" i="1" s="1"/>
  <c r="F1918" i="1"/>
  <c r="L1918" i="1"/>
  <c r="M1918" i="1"/>
  <c r="N1918" i="1"/>
  <c r="O1918" i="1"/>
  <c r="D1919" i="1"/>
  <c r="E1919" i="1"/>
  <c r="F1919" i="1"/>
  <c r="L1919" i="1"/>
  <c r="M1919" i="1"/>
  <c r="N1919" i="1"/>
  <c r="O1919" i="1"/>
  <c r="C1920" i="1"/>
  <c r="D1920" i="1"/>
  <c r="E1920" i="1"/>
  <c r="F1920" i="1"/>
  <c r="L1920" i="1"/>
  <c r="M1920" i="1"/>
  <c r="N1920" i="1"/>
  <c r="O1920" i="1"/>
  <c r="C1921" i="1"/>
  <c r="D1921" i="1"/>
  <c r="E1921" i="1"/>
  <c r="F1921" i="1"/>
  <c r="L1921" i="1"/>
  <c r="M1921" i="1"/>
  <c r="N1921" i="1"/>
  <c r="O1921" i="1"/>
  <c r="D1922" i="1"/>
  <c r="E1922" i="1"/>
  <c r="C1922" i="1" s="1"/>
  <c r="F1922" i="1"/>
  <c r="L1922" i="1"/>
  <c r="M1922" i="1"/>
  <c r="N1922" i="1"/>
  <c r="O1922" i="1"/>
  <c r="D1923" i="1"/>
  <c r="E1923" i="1"/>
  <c r="F1923" i="1"/>
  <c r="L1923" i="1"/>
  <c r="M1923" i="1"/>
  <c r="N1923" i="1"/>
  <c r="O1923" i="1"/>
  <c r="D1924" i="1"/>
  <c r="E1924" i="1"/>
  <c r="F1924" i="1"/>
  <c r="L1924" i="1"/>
  <c r="M1924" i="1"/>
  <c r="N1924" i="1"/>
  <c r="O1924" i="1"/>
  <c r="C1925" i="1"/>
  <c r="D1925" i="1"/>
  <c r="E1925" i="1"/>
  <c r="F1925" i="1"/>
  <c r="L1925" i="1"/>
  <c r="M1925" i="1"/>
  <c r="N1925" i="1"/>
  <c r="O1925" i="1"/>
  <c r="D1926" i="1"/>
  <c r="E1926" i="1"/>
  <c r="C1926" i="1" s="1"/>
  <c r="F1926" i="1"/>
  <c r="L1926" i="1"/>
  <c r="M1926" i="1"/>
  <c r="N1926" i="1"/>
  <c r="O1926" i="1"/>
  <c r="D1927" i="1"/>
  <c r="E1927" i="1"/>
  <c r="F1927" i="1"/>
  <c r="L1927" i="1"/>
  <c r="M1927" i="1"/>
  <c r="N1927" i="1"/>
  <c r="O1927" i="1"/>
  <c r="C1928" i="1"/>
  <c r="D1928" i="1"/>
  <c r="E1928" i="1"/>
  <c r="F1928" i="1"/>
  <c r="L1928" i="1"/>
  <c r="M1928" i="1"/>
  <c r="N1928" i="1"/>
  <c r="O1928" i="1"/>
  <c r="C1929" i="1"/>
  <c r="D1929" i="1"/>
  <c r="E1929" i="1"/>
  <c r="F1929" i="1"/>
  <c r="L1929" i="1"/>
  <c r="M1929" i="1"/>
  <c r="N1929" i="1"/>
  <c r="O1929" i="1"/>
  <c r="D1930" i="1"/>
  <c r="E1930" i="1"/>
  <c r="C1930" i="1" s="1"/>
  <c r="F1930" i="1"/>
  <c r="L1930" i="1"/>
  <c r="M1930" i="1"/>
  <c r="N1930" i="1"/>
  <c r="O1930" i="1"/>
  <c r="D1931" i="1"/>
  <c r="E1931" i="1"/>
  <c r="F1931" i="1"/>
  <c r="L1931" i="1"/>
  <c r="M1931" i="1"/>
  <c r="N1931" i="1"/>
  <c r="O1931" i="1"/>
  <c r="D1932" i="1"/>
  <c r="E1932" i="1"/>
  <c r="F1932" i="1"/>
  <c r="L1932" i="1"/>
  <c r="M1932" i="1"/>
  <c r="N1932" i="1"/>
  <c r="O1932" i="1"/>
  <c r="C1933" i="1"/>
  <c r="D1933" i="1"/>
  <c r="E1933" i="1"/>
  <c r="F1933" i="1"/>
  <c r="L1933" i="1"/>
  <c r="M1933" i="1"/>
  <c r="N1933" i="1"/>
  <c r="O1933" i="1"/>
  <c r="D1934" i="1"/>
  <c r="E1934" i="1"/>
  <c r="C1934" i="1" s="1"/>
  <c r="F1934" i="1"/>
  <c r="L1934" i="1"/>
  <c r="M1934" i="1"/>
  <c r="N1934" i="1"/>
  <c r="O1934" i="1"/>
  <c r="D1935" i="1"/>
  <c r="E1935" i="1"/>
  <c r="F1935" i="1"/>
  <c r="L1935" i="1"/>
  <c r="M1935" i="1"/>
  <c r="N1935" i="1"/>
  <c r="O1935" i="1"/>
  <c r="C1936" i="1"/>
  <c r="D1936" i="1"/>
  <c r="E1936" i="1"/>
  <c r="F1936" i="1"/>
  <c r="L1936" i="1"/>
  <c r="M1936" i="1"/>
  <c r="N1936" i="1"/>
  <c r="O1936" i="1"/>
  <c r="C1937" i="1"/>
  <c r="D1937" i="1"/>
  <c r="E1937" i="1"/>
  <c r="F1937" i="1"/>
  <c r="L1937" i="1"/>
  <c r="M1937" i="1"/>
  <c r="N1937" i="1"/>
  <c r="O1937" i="1"/>
  <c r="D1938" i="1"/>
  <c r="E1938" i="1"/>
  <c r="C1938" i="1" s="1"/>
  <c r="F1938" i="1"/>
  <c r="L1938" i="1"/>
  <c r="M1938" i="1"/>
  <c r="N1938" i="1"/>
  <c r="O1938" i="1"/>
  <c r="D1939" i="1"/>
  <c r="E1939" i="1"/>
  <c r="F1939" i="1"/>
  <c r="L1939" i="1"/>
  <c r="M1939" i="1"/>
  <c r="N1939" i="1"/>
  <c r="O1939" i="1"/>
  <c r="D1940" i="1"/>
  <c r="E1940" i="1"/>
  <c r="F1940" i="1"/>
  <c r="L1940" i="1"/>
  <c r="M1940" i="1"/>
  <c r="N1940" i="1"/>
  <c r="O1940" i="1"/>
  <c r="C1941" i="1"/>
  <c r="D1941" i="1"/>
  <c r="E1941" i="1"/>
  <c r="F1941" i="1"/>
  <c r="L1941" i="1"/>
  <c r="M1941" i="1"/>
  <c r="N1941" i="1"/>
  <c r="O1941" i="1"/>
  <c r="D1942" i="1"/>
  <c r="E1942" i="1"/>
  <c r="C1942" i="1" s="1"/>
  <c r="F1942" i="1"/>
  <c r="L1942" i="1"/>
  <c r="M1942" i="1"/>
  <c r="N1942" i="1"/>
  <c r="O1942" i="1"/>
  <c r="D1943" i="1"/>
  <c r="E1943" i="1"/>
  <c r="F1943" i="1"/>
  <c r="L1943" i="1"/>
  <c r="M1943" i="1"/>
  <c r="N1943" i="1"/>
  <c r="O1943" i="1"/>
  <c r="C1944" i="1"/>
  <c r="D1944" i="1"/>
  <c r="E1944" i="1"/>
  <c r="F1944" i="1"/>
  <c r="L1944" i="1"/>
  <c r="M1944" i="1"/>
  <c r="N1944" i="1"/>
  <c r="O1944" i="1"/>
  <c r="C1945" i="1"/>
  <c r="D1945" i="1"/>
  <c r="E1945" i="1"/>
  <c r="F1945" i="1"/>
  <c r="L1945" i="1"/>
  <c r="M1945" i="1"/>
  <c r="N1945" i="1"/>
  <c r="O1945" i="1"/>
  <c r="D1946" i="1"/>
  <c r="E1946" i="1"/>
  <c r="C1946" i="1" s="1"/>
  <c r="F1946" i="1"/>
  <c r="L1946" i="1"/>
  <c r="M1946" i="1"/>
  <c r="N1946" i="1"/>
  <c r="O1946" i="1"/>
  <c r="D1947" i="1"/>
  <c r="E1947" i="1"/>
  <c r="F1947" i="1"/>
  <c r="L1947" i="1"/>
  <c r="M1947" i="1"/>
  <c r="N1947" i="1"/>
  <c r="O1947" i="1"/>
  <c r="D1948" i="1"/>
  <c r="E1948" i="1"/>
  <c r="F1948" i="1"/>
  <c r="L1948" i="1"/>
  <c r="M1948" i="1"/>
  <c r="N1948" i="1"/>
  <c r="O1948" i="1"/>
  <c r="C1949" i="1"/>
  <c r="D1949" i="1"/>
  <c r="E1949" i="1"/>
  <c r="F1949" i="1"/>
  <c r="L1949" i="1"/>
  <c r="M1949" i="1"/>
  <c r="N1949" i="1"/>
  <c r="O1949" i="1"/>
  <c r="D1950" i="1"/>
  <c r="E1950" i="1"/>
  <c r="C1950" i="1" s="1"/>
  <c r="F1950" i="1"/>
  <c r="L1950" i="1"/>
  <c r="M1950" i="1"/>
  <c r="N1950" i="1"/>
  <c r="O1950" i="1"/>
  <c r="D1951" i="1"/>
  <c r="E1951" i="1"/>
  <c r="F1951" i="1"/>
  <c r="L1951" i="1"/>
  <c r="M1951" i="1"/>
  <c r="N1951" i="1"/>
  <c r="O1951" i="1"/>
  <c r="C1952" i="1"/>
  <c r="D1952" i="1"/>
  <c r="E1952" i="1"/>
  <c r="F1952" i="1"/>
  <c r="L1952" i="1"/>
  <c r="M1952" i="1"/>
  <c r="N1952" i="1"/>
  <c r="O1952" i="1"/>
  <c r="C1953" i="1"/>
  <c r="D1953" i="1"/>
  <c r="E1953" i="1"/>
  <c r="F1953" i="1"/>
  <c r="L1953" i="1"/>
  <c r="M1953" i="1"/>
  <c r="N1953" i="1"/>
  <c r="O1953" i="1"/>
  <c r="D1954" i="1"/>
  <c r="E1954" i="1"/>
  <c r="C1954" i="1" s="1"/>
  <c r="F1954" i="1"/>
  <c r="L1954" i="1"/>
  <c r="M1954" i="1"/>
  <c r="N1954" i="1"/>
  <c r="O1954" i="1"/>
  <c r="D1955" i="1"/>
  <c r="E1955" i="1"/>
  <c r="F1955" i="1"/>
  <c r="L1955" i="1"/>
  <c r="M1955" i="1"/>
  <c r="N1955" i="1"/>
  <c r="O1955" i="1"/>
  <c r="D1956" i="1"/>
  <c r="E1956" i="1"/>
  <c r="F1956" i="1"/>
  <c r="L1956" i="1"/>
  <c r="M1956" i="1"/>
  <c r="N1956" i="1"/>
  <c r="O1956" i="1"/>
  <c r="C1957" i="1"/>
  <c r="D1957" i="1"/>
  <c r="E1957" i="1"/>
  <c r="F1957" i="1"/>
  <c r="L1957" i="1"/>
  <c r="M1957" i="1"/>
  <c r="N1957" i="1"/>
  <c r="O1957" i="1"/>
  <c r="D1958" i="1"/>
  <c r="E1958" i="1"/>
  <c r="C1958" i="1" s="1"/>
  <c r="F1958" i="1"/>
  <c r="L1958" i="1"/>
  <c r="M1958" i="1"/>
  <c r="N1958" i="1"/>
  <c r="O1958" i="1"/>
  <c r="D1959" i="1"/>
  <c r="E1959" i="1"/>
  <c r="F1959" i="1"/>
  <c r="L1959" i="1"/>
  <c r="M1959" i="1"/>
  <c r="N1959" i="1"/>
  <c r="O1959" i="1"/>
  <c r="C1960" i="1"/>
  <c r="D1960" i="1"/>
  <c r="E1960" i="1"/>
  <c r="F1960" i="1"/>
  <c r="L1960" i="1"/>
  <c r="M1960" i="1"/>
  <c r="N1960" i="1"/>
  <c r="O1960" i="1"/>
  <c r="C1961" i="1"/>
  <c r="D1961" i="1"/>
  <c r="E1961" i="1"/>
  <c r="F1961" i="1"/>
  <c r="L1961" i="1"/>
  <c r="M1961" i="1"/>
  <c r="N1961" i="1"/>
  <c r="O1961" i="1"/>
  <c r="D1962" i="1"/>
  <c r="E1962" i="1"/>
  <c r="C1962" i="1" s="1"/>
  <c r="F1962" i="1"/>
  <c r="L1962" i="1"/>
  <c r="M1962" i="1"/>
  <c r="N1962" i="1"/>
  <c r="O1962" i="1"/>
  <c r="D1963" i="1"/>
  <c r="E1963" i="1"/>
  <c r="F1963" i="1"/>
  <c r="L1963" i="1"/>
  <c r="M1963" i="1"/>
  <c r="N1963" i="1"/>
  <c r="O1963" i="1"/>
  <c r="D1964" i="1"/>
  <c r="E1964" i="1"/>
  <c r="F1964" i="1"/>
  <c r="L1964" i="1"/>
  <c r="M1964" i="1"/>
  <c r="N1964" i="1"/>
  <c r="O1964" i="1"/>
  <c r="C1965" i="1"/>
  <c r="D1965" i="1"/>
  <c r="E1965" i="1"/>
  <c r="F1965" i="1"/>
  <c r="L1965" i="1"/>
  <c r="M1965" i="1"/>
  <c r="N1965" i="1"/>
  <c r="O1965" i="1"/>
  <c r="D1966" i="1"/>
  <c r="E1966" i="1"/>
  <c r="C1966" i="1" s="1"/>
  <c r="F1966" i="1"/>
  <c r="L1966" i="1"/>
  <c r="M1966" i="1"/>
  <c r="N1966" i="1"/>
  <c r="O1966" i="1"/>
  <c r="D1967" i="1"/>
  <c r="E1967" i="1"/>
  <c r="F1967" i="1"/>
  <c r="L1967" i="1"/>
  <c r="M1967" i="1"/>
  <c r="N1967" i="1"/>
  <c r="O1967" i="1"/>
  <c r="C1968" i="1"/>
  <c r="D1968" i="1"/>
  <c r="E1968" i="1"/>
  <c r="F1968" i="1"/>
  <c r="L1968" i="1"/>
  <c r="M1968" i="1"/>
  <c r="N1968" i="1"/>
  <c r="O1968" i="1"/>
  <c r="C1969" i="1"/>
  <c r="D1969" i="1"/>
  <c r="E1969" i="1"/>
  <c r="F1969" i="1"/>
  <c r="L1969" i="1"/>
  <c r="M1969" i="1"/>
  <c r="N1969" i="1"/>
  <c r="O1969" i="1"/>
  <c r="D1970" i="1"/>
  <c r="E1970" i="1"/>
  <c r="C1970" i="1" s="1"/>
  <c r="F1970" i="1"/>
  <c r="L1970" i="1"/>
  <c r="M1970" i="1"/>
  <c r="N1970" i="1"/>
  <c r="O1970" i="1"/>
  <c r="D1971" i="1"/>
  <c r="E1971" i="1"/>
  <c r="F1971" i="1"/>
  <c r="L1971" i="1"/>
  <c r="M1971" i="1"/>
  <c r="N1971" i="1"/>
  <c r="O1971" i="1"/>
  <c r="D1972" i="1"/>
  <c r="E1972" i="1"/>
  <c r="F1972" i="1"/>
  <c r="L1972" i="1"/>
  <c r="M1972" i="1"/>
  <c r="N1972" i="1"/>
  <c r="O1972" i="1"/>
  <c r="C1973" i="1"/>
  <c r="D1973" i="1"/>
  <c r="E1973" i="1"/>
  <c r="F1973" i="1"/>
  <c r="L1973" i="1"/>
  <c r="M1973" i="1"/>
  <c r="N1973" i="1"/>
  <c r="O1973" i="1"/>
  <c r="D1974" i="1"/>
  <c r="E1974" i="1"/>
  <c r="C1974" i="1" s="1"/>
  <c r="F1974" i="1"/>
  <c r="L1974" i="1"/>
  <c r="M1974" i="1"/>
  <c r="N1974" i="1"/>
  <c r="O1974" i="1"/>
  <c r="D1975" i="1"/>
  <c r="E1975" i="1"/>
  <c r="F1975" i="1"/>
  <c r="L1975" i="1"/>
  <c r="M1975" i="1"/>
  <c r="N1975" i="1"/>
  <c r="O1975" i="1"/>
  <c r="C1976" i="1"/>
  <c r="D1976" i="1"/>
  <c r="E1976" i="1"/>
  <c r="F1976" i="1"/>
  <c r="L1976" i="1"/>
  <c r="M1976" i="1"/>
  <c r="N1976" i="1"/>
  <c r="O1976" i="1"/>
  <c r="C1977" i="1"/>
  <c r="D1977" i="1"/>
  <c r="E1977" i="1"/>
  <c r="F1977" i="1"/>
  <c r="L1977" i="1"/>
  <c r="M1977" i="1"/>
  <c r="N1977" i="1"/>
  <c r="O1977" i="1"/>
  <c r="D1978" i="1"/>
  <c r="E1978" i="1"/>
  <c r="C1978" i="1" s="1"/>
  <c r="F1978" i="1"/>
  <c r="L1978" i="1"/>
  <c r="M1978" i="1"/>
  <c r="N1978" i="1"/>
  <c r="O1978" i="1"/>
  <c r="D1979" i="1"/>
  <c r="E1979" i="1"/>
  <c r="F1979" i="1"/>
  <c r="L1979" i="1"/>
  <c r="M1979" i="1"/>
  <c r="N1979" i="1"/>
  <c r="O1979" i="1"/>
  <c r="D1980" i="1"/>
  <c r="E1980" i="1"/>
  <c r="F1980" i="1"/>
  <c r="L1980" i="1"/>
  <c r="M1980" i="1"/>
  <c r="N1980" i="1"/>
  <c r="O1980" i="1"/>
  <c r="C1981" i="1"/>
  <c r="D1981" i="1"/>
  <c r="E1981" i="1"/>
  <c r="F1981" i="1"/>
  <c r="L1981" i="1"/>
  <c r="M1981" i="1"/>
  <c r="N1981" i="1"/>
  <c r="O1981" i="1"/>
  <c r="D1982" i="1"/>
  <c r="E1982" i="1"/>
  <c r="C1982" i="1" s="1"/>
  <c r="F1982" i="1"/>
  <c r="L1982" i="1"/>
  <c r="M1982" i="1"/>
  <c r="N1982" i="1"/>
  <c r="O1982" i="1"/>
  <c r="D1983" i="1"/>
  <c r="E1983" i="1"/>
  <c r="F1983" i="1"/>
  <c r="L1983" i="1"/>
  <c r="M1983" i="1"/>
  <c r="N1983" i="1"/>
  <c r="O1983" i="1"/>
  <c r="C1984" i="1"/>
  <c r="D1984" i="1"/>
  <c r="E1984" i="1"/>
  <c r="F1984" i="1"/>
  <c r="L1984" i="1"/>
  <c r="M1984" i="1"/>
  <c r="N1984" i="1"/>
  <c r="O1984" i="1"/>
  <c r="C1985" i="1"/>
  <c r="D1985" i="1"/>
  <c r="E1985" i="1"/>
  <c r="F1985" i="1"/>
  <c r="L1985" i="1"/>
  <c r="M1985" i="1"/>
  <c r="N1985" i="1"/>
  <c r="O1985" i="1"/>
  <c r="D1986" i="1"/>
  <c r="E1986" i="1"/>
  <c r="C1986" i="1" s="1"/>
  <c r="F1986" i="1"/>
  <c r="L1986" i="1"/>
  <c r="M1986" i="1"/>
  <c r="N1986" i="1"/>
  <c r="O1986" i="1"/>
  <c r="D1987" i="1"/>
  <c r="E1987" i="1"/>
  <c r="F1987" i="1"/>
  <c r="L1987" i="1"/>
  <c r="M1987" i="1"/>
  <c r="N1987" i="1"/>
  <c r="O1987" i="1"/>
  <c r="D1988" i="1"/>
  <c r="E1988" i="1"/>
  <c r="F1988" i="1"/>
  <c r="L1988" i="1"/>
  <c r="M1988" i="1"/>
  <c r="N1988" i="1"/>
  <c r="O1988" i="1"/>
  <c r="C1989" i="1"/>
  <c r="D1989" i="1"/>
  <c r="E1989" i="1"/>
  <c r="F1989" i="1"/>
  <c r="L1989" i="1"/>
  <c r="M1989" i="1"/>
  <c r="N1989" i="1"/>
  <c r="O1989" i="1"/>
  <c r="D1990" i="1"/>
  <c r="E1990" i="1"/>
  <c r="C1990" i="1" s="1"/>
  <c r="F1990" i="1"/>
  <c r="L1990" i="1"/>
  <c r="M1990" i="1"/>
  <c r="N1990" i="1"/>
  <c r="O1990" i="1"/>
  <c r="D1991" i="1"/>
  <c r="E1991" i="1"/>
  <c r="F1991" i="1"/>
  <c r="L1991" i="1"/>
  <c r="M1991" i="1"/>
  <c r="N1991" i="1"/>
  <c r="O1991" i="1"/>
  <c r="C1992" i="1"/>
  <c r="D1992" i="1"/>
  <c r="E1992" i="1"/>
  <c r="F1992" i="1"/>
  <c r="L1992" i="1"/>
  <c r="M1992" i="1"/>
  <c r="N1992" i="1"/>
  <c r="O1992" i="1"/>
  <c r="C1993" i="1"/>
  <c r="D1993" i="1"/>
  <c r="E1993" i="1"/>
  <c r="F1993" i="1"/>
  <c r="L1993" i="1"/>
  <c r="M1993" i="1"/>
  <c r="N1993" i="1"/>
  <c r="O1993" i="1"/>
  <c r="D1994" i="1"/>
  <c r="E1994" i="1"/>
  <c r="C1994" i="1" s="1"/>
  <c r="F1994" i="1"/>
  <c r="L1994" i="1"/>
  <c r="M1994" i="1"/>
  <c r="N1994" i="1"/>
  <c r="O1994" i="1"/>
  <c r="D1995" i="1"/>
  <c r="E1995" i="1"/>
  <c r="F1995" i="1"/>
  <c r="L1995" i="1"/>
  <c r="M1995" i="1"/>
  <c r="N1995" i="1"/>
  <c r="O1995" i="1"/>
  <c r="D1996" i="1"/>
  <c r="E1996" i="1"/>
  <c r="F1996" i="1"/>
  <c r="L1996" i="1"/>
  <c r="M1996" i="1"/>
  <c r="N1996" i="1"/>
  <c r="O1996" i="1"/>
  <c r="C1997" i="1"/>
  <c r="D1997" i="1"/>
  <c r="E1997" i="1"/>
  <c r="F1997" i="1"/>
  <c r="L1997" i="1"/>
  <c r="M1997" i="1"/>
  <c r="N1997" i="1"/>
  <c r="O1997" i="1"/>
  <c r="D1998" i="1"/>
  <c r="E1998" i="1"/>
  <c r="C1998" i="1" s="1"/>
  <c r="F1998" i="1"/>
  <c r="L1998" i="1"/>
  <c r="M1998" i="1"/>
  <c r="N1998" i="1"/>
  <c r="O1998" i="1"/>
  <c r="D1999" i="1"/>
  <c r="E1999" i="1"/>
  <c r="F1999" i="1"/>
  <c r="L1999" i="1"/>
  <c r="M1999" i="1"/>
  <c r="N1999" i="1"/>
  <c r="O1999" i="1"/>
  <c r="C2000" i="1"/>
  <c r="D2000" i="1"/>
  <c r="E2000" i="1"/>
  <c r="F2000" i="1"/>
  <c r="L2000" i="1"/>
  <c r="M2000" i="1"/>
  <c r="N2000" i="1"/>
  <c r="O2000" i="1"/>
  <c r="C2001" i="1"/>
  <c r="D2001" i="1"/>
  <c r="E2001" i="1"/>
  <c r="F2001" i="1"/>
  <c r="L2001" i="1"/>
  <c r="M2001" i="1"/>
  <c r="N2001" i="1"/>
  <c r="O2001" i="1"/>
  <c r="D2002" i="1"/>
  <c r="E2002" i="1"/>
  <c r="C2002" i="1" s="1"/>
  <c r="F2002" i="1"/>
  <c r="L2002" i="1"/>
  <c r="M2002" i="1"/>
  <c r="N2002" i="1"/>
  <c r="O2002" i="1"/>
  <c r="D2003" i="1"/>
  <c r="E2003" i="1"/>
  <c r="F2003" i="1"/>
  <c r="L2003" i="1"/>
  <c r="M2003" i="1"/>
  <c r="N2003" i="1"/>
  <c r="O2003" i="1"/>
  <c r="D2004" i="1"/>
  <c r="E2004" i="1"/>
  <c r="F2004" i="1"/>
  <c r="L2004" i="1"/>
  <c r="M2004" i="1"/>
  <c r="N2004" i="1"/>
  <c r="O2004" i="1"/>
  <c r="C2005" i="1"/>
  <c r="D2005" i="1"/>
  <c r="E2005" i="1"/>
  <c r="F2005" i="1"/>
  <c r="L2005" i="1"/>
  <c r="M2005" i="1"/>
  <c r="N2005" i="1"/>
  <c r="O2005" i="1"/>
  <c r="D2006" i="1"/>
  <c r="E2006" i="1"/>
  <c r="C2006" i="1" s="1"/>
  <c r="F2006" i="1"/>
  <c r="L2006" i="1"/>
  <c r="M2006" i="1"/>
  <c r="N2006" i="1"/>
  <c r="O2006" i="1"/>
  <c r="D2007" i="1"/>
  <c r="E2007" i="1"/>
  <c r="F2007" i="1"/>
  <c r="L2007" i="1"/>
  <c r="M2007" i="1"/>
  <c r="N2007" i="1"/>
  <c r="O2007" i="1"/>
  <c r="C2008" i="1"/>
  <c r="D2008" i="1"/>
  <c r="E2008" i="1"/>
  <c r="F2008" i="1"/>
  <c r="L2008" i="1"/>
  <c r="M2008" i="1"/>
  <c r="N2008" i="1"/>
  <c r="O2008" i="1"/>
  <c r="C2009" i="1"/>
  <c r="D2009" i="1"/>
  <c r="E2009" i="1"/>
  <c r="F2009" i="1"/>
  <c r="L2009" i="1"/>
  <c r="M2009" i="1"/>
  <c r="N2009" i="1"/>
  <c r="O2009" i="1"/>
  <c r="D2010" i="1"/>
  <c r="E2010" i="1"/>
  <c r="C2010" i="1" s="1"/>
  <c r="F2010" i="1"/>
  <c r="L2010" i="1"/>
  <c r="M2010" i="1"/>
  <c r="N2010" i="1"/>
  <c r="O2010" i="1"/>
  <c r="D2011" i="1"/>
  <c r="E2011" i="1"/>
  <c r="F2011" i="1"/>
  <c r="L2011" i="1"/>
  <c r="M2011" i="1"/>
  <c r="N2011" i="1"/>
  <c r="O2011" i="1"/>
  <c r="D2012" i="1"/>
  <c r="E2012" i="1"/>
  <c r="F2012" i="1"/>
  <c r="L2012" i="1"/>
  <c r="M2012" i="1"/>
  <c r="N2012" i="1"/>
  <c r="O2012" i="1"/>
  <c r="C2013" i="1"/>
  <c r="D2013" i="1"/>
  <c r="E2013" i="1"/>
  <c r="F2013" i="1"/>
  <c r="L2013" i="1"/>
  <c r="M2013" i="1"/>
  <c r="N2013" i="1"/>
  <c r="O2013" i="1"/>
  <c r="D2014" i="1"/>
  <c r="E2014" i="1"/>
  <c r="C2014" i="1" s="1"/>
  <c r="F2014" i="1"/>
  <c r="L2014" i="1"/>
  <c r="M2014" i="1"/>
  <c r="N2014" i="1"/>
  <c r="O2014" i="1"/>
  <c r="D2015" i="1"/>
  <c r="E2015" i="1"/>
  <c r="F2015" i="1"/>
  <c r="L2015" i="1"/>
  <c r="M2015" i="1"/>
  <c r="N2015" i="1"/>
  <c r="O2015" i="1"/>
  <c r="C2016" i="1"/>
  <c r="D2016" i="1"/>
  <c r="E2016" i="1"/>
  <c r="F2016" i="1"/>
  <c r="L2016" i="1"/>
  <c r="M2016" i="1"/>
  <c r="N2016" i="1"/>
  <c r="O2016" i="1"/>
  <c r="C2017" i="1"/>
  <c r="D2017" i="1"/>
  <c r="E2017" i="1"/>
  <c r="F2017" i="1"/>
  <c r="L2017" i="1"/>
  <c r="M2017" i="1"/>
  <c r="N2017" i="1"/>
  <c r="O2017" i="1"/>
  <c r="D2018" i="1"/>
  <c r="E2018" i="1"/>
  <c r="C2018" i="1" s="1"/>
  <c r="F2018" i="1"/>
  <c r="L2018" i="1"/>
  <c r="M2018" i="1"/>
  <c r="N2018" i="1"/>
  <c r="O2018" i="1"/>
  <c r="D2019" i="1"/>
  <c r="E2019" i="1"/>
  <c r="F2019" i="1"/>
  <c r="L2019" i="1"/>
  <c r="M2019" i="1"/>
  <c r="N2019" i="1"/>
  <c r="O2019" i="1"/>
  <c r="D2020" i="1"/>
  <c r="E2020" i="1"/>
  <c r="F2020" i="1"/>
  <c r="L2020" i="1"/>
  <c r="M2020" i="1"/>
  <c r="N2020" i="1"/>
  <c r="O2020" i="1"/>
  <c r="C2021" i="1"/>
  <c r="D2021" i="1"/>
  <c r="E2021" i="1"/>
  <c r="F2021" i="1"/>
  <c r="L2021" i="1"/>
  <c r="M2021" i="1"/>
  <c r="N2021" i="1"/>
  <c r="O2021" i="1"/>
  <c r="D2022" i="1"/>
  <c r="E2022" i="1"/>
  <c r="C2022" i="1" s="1"/>
  <c r="F2022" i="1"/>
  <c r="L2022" i="1"/>
  <c r="M2022" i="1"/>
  <c r="N2022" i="1"/>
  <c r="O2022" i="1"/>
  <c r="D2023" i="1"/>
  <c r="E2023" i="1"/>
  <c r="F2023" i="1"/>
  <c r="L2023" i="1"/>
  <c r="M2023" i="1"/>
  <c r="N2023" i="1"/>
  <c r="O2023" i="1"/>
  <c r="C2024" i="1"/>
  <c r="D2024" i="1"/>
  <c r="E2024" i="1"/>
  <c r="F2024" i="1"/>
  <c r="L2024" i="1"/>
  <c r="M2024" i="1"/>
  <c r="N2024" i="1"/>
  <c r="O2024" i="1"/>
  <c r="C2025" i="1"/>
  <c r="D2025" i="1"/>
  <c r="E2025" i="1"/>
  <c r="F2025" i="1"/>
  <c r="L2025" i="1"/>
  <c r="M2025" i="1"/>
  <c r="N2025" i="1"/>
  <c r="O2025" i="1"/>
  <c r="D2026" i="1"/>
  <c r="E2026" i="1"/>
  <c r="C2026" i="1" s="1"/>
  <c r="F2026" i="1"/>
  <c r="L2026" i="1"/>
  <c r="M2026" i="1"/>
  <c r="N2026" i="1"/>
  <c r="O2026" i="1"/>
  <c r="D2027" i="1"/>
  <c r="E2027" i="1"/>
  <c r="F2027" i="1"/>
  <c r="L2027" i="1"/>
  <c r="M2027" i="1"/>
  <c r="N2027" i="1"/>
  <c r="O2027" i="1"/>
  <c r="D2028" i="1"/>
  <c r="E2028" i="1"/>
  <c r="F2028" i="1"/>
  <c r="L2028" i="1"/>
  <c r="M2028" i="1"/>
  <c r="N2028" i="1"/>
  <c r="O2028" i="1"/>
  <c r="C2029" i="1"/>
  <c r="D2029" i="1"/>
  <c r="E2029" i="1"/>
  <c r="F2029" i="1"/>
  <c r="L2029" i="1"/>
  <c r="M2029" i="1"/>
  <c r="N2029" i="1"/>
  <c r="O2029" i="1"/>
  <c r="D2030" i="1"/>
  <c r="E2030" i="1"/>
  <c r="C2030" i="1" s="1"/>
  <c r="F2030" i="1"/>
  <c r="L2030" i="1"/>
  <c r="M2030" i="1"/>
  <c r="N2030" i="1"/>
  <c r="O2030" i="1"/>
  <c r="D2031" i="1"/>
  <c r="E2031" i="1"/>
  <c r="F2031" i="1"/>
  <c r="L2031" i="1"/>
  <c r="M2031" i="1"/>
  <c r="N2031" i="1"/>
  <c r="O2031" i="1"/>
  <c r="C2032" i="1"/>
  <c r="D2032" i="1"/>
  <c r="E2032" i="1"/>
  <c r="F2032" i="1"/>
  <c r="L2032" i="1"/>
  <c r="M2032" i="1"/>
  <c r="N2032" i="1"/>
  <c r="O2032" i="1"/>
  <c r="C2033" i="1"/>
  <c r="D2033" i="1"/>
  <c r="E2033" i="1"/>
  <c r="F2033" i="1"/>
  <c r="L2033" i="1"/>
  <c r="M2033" i="1"/>
  <c r="N2033" i="1"/>
  <c r="O2033" i="1"/>
  <c r="D2034" i="1"/>
  <c r="E2034" i="1"/>
  <c r="C2034" i="1" s="1"/>
  <c r="F2034" i="1"/>
  <c r="L2034" i="1"/>
  <c r="M2034" i="1"/>
  <c r="N2034" i="1"/>
  <c r="O2034" i="1"/>
  <c r="D2035" i="1"/>
  <c r="E2035" i="1"/>
  <c r="F2035" i="1"/>
  <c r="L2035" i="1"/>
  <c r="M2035" i="1"/>
  <c r="N2035" i="1"/>
  <c r="O2035" i="1"/>
  <c r="D2036" i="1"/>
  <c r="E2036" i="1"/>
  <c r="F2036" i="1"/>
  <c r="L2036" i="1"/>
  <c r="M2036" i="1"/>
  <c r="N2036" i="1"/>
  <c r="O2036" i="1"/>
  <c r="C2037" i="1"/>
  <c r="D2037" i="1"/>
  <c r="E2037" i="1"/>
  <c r="F2037" i="1"/>
  <c r="L2037" i="1"/>
  <c r="M2037" i="1"/>
  <c r="N2037" i="1"/>
  <c r="O2037" i="1"/>
  <c r="D2038" i="1"/>
  <c r="E2038" i="1"/>
  <c r="C2038" i="1" s="1"/>
  <c r="F2038" i="1"/>
  <c r="L2038" i="1"/>
  <c r="M2038" i="1"/>
  <c r="N2038" i="1"/>
  <c r="O2038" i="1"/>
  <c r="D2039" i="1"/>
  <c r="E2039" i="1"/>
  <c r="F2039" i="1"/>
  <c r="L2039" i="1"/>
  <c r="M2039" i="1"/>
  <c r="N2039" i="1"/>
  <c r="O2039" i="1"/>
  <c r="C2040" i="1"/>
  <c r="D2040" i="1"/>
  <c r="E2040" i="1"/>
  <c r="F2040" i="1"/>
  <c r="L2040" i="1"/>
  <c r="M2040" i="1"/>
  <c r="N2040" i="1"/>
  <c r="O2040" i="1"/>
  <c r="C2041" i="1"/>
  <c r="D2041" i="1"/>
  <c r="E2041" i="1"/>
  <c r="F2041" i="1"/>
  <c r="L2041" i="1"/>
  <c r="M2041" i="1"/>
  <c r="N2041" i="1"/>
  <c r="O2041" i="1"/>
  <c r="D2042" i="1"/>
  <c r="E2042" i="1"/>
  <c r="C2042" i="1" s="1"/>
  <c r="F2042" i="1"/>
  <c r="L2042" i="1"/>
  <c r="M2042" i="1"/>
  <c r="N2042" i="1"/>
  <c r="O2042" i="1"/>
  <c r="D2043" i="1"/>
  <c r="E2043" i="1"/>
  <c r="F2043" i="1"/>
  <c r="L2043" i="1"/>
  <c r="M2043" i="1"/>
  <c r="N2043" i="1"/>
  <c r="O2043" i="1"/>
  <c r="D2044" i="1"/>
  <c r="E2044" i="1"/>
  <c r="F2044" i="1"/>
  <c r="L2044" i="1"/>
  <c r="M2044" i="1"/>
  <c r="N2044" i="1"/>
  <c r="O2044" i="1"/>
  <c r="D2045" i="1"/>
  <c r="E2045" i="1"/>
  <c r="C2045" i="1" s="1"/>
  <c r="F2045" i="1"/>
  <c r="L2045" i="1"/>
  <c r="M2045" i="1"/>
  <c r="N2045" i="1"/>
  <c r="O2045" i="1"/>
  <c r="D2046" i="1"/>
  <c r="E2046" i="1"/>
  <c r="C2046" i="1" s="1"/>
  <c r="F2046" i="1"/>
  <c r="L2046" i="1"/>
  <c r="M2046" i="1"/>
  <c r="N2046" i="1"/>
  <c r="O2046" i="1"/>
  <c r="D2047" i="1"/>
  <c r="E2047" i="1"/>
  <c r="C2047" i="1" s="1"/>
  <c r="F2047" i="1"/>
  <c r="L2047" i="1"/>
  <c r="M2047" i="1"/>
  <c r="N2047" i="1"/>
  <c r="O2047" i="1"/>
  <c r="C2048" i="1"/>
  <c r="D2048" i="1"/>
  <c r="E2048" i="1"/>
  <c r="F2048" i="1"/>
  <c r="L2048" i="1"/>
  <c r="M2048" i="1"/>
  <c r="N2048" i="1"/>
  <c r="O2048" i="1"/>
  <c r="C2049" i="1"/>
  <c r="D2049" i="1"/>
  <c r="E2049" i="1"/>
  <c r="F2049" i="1"/>
  <c r="L2049" i="1"/>
  <c r="M2049" i="1"/>
  <c r="N2049" i="1"/>
  <c r="O2049" i="1"/>
  <c r="D2050" i="1"/>
  <c r="E2050" i="1"/>
  <c r="C2050" i="1" s="1"/>
  <c r="F2050" i="1"/>
  <c r="L2050" i="1"/>
  <c r="M2050" i="1"/>
  <c r="N2050" i="1"/>
  <c r="O2050" i="1"/>
  <c r="D2051" i="1"/>
  <c r="E2051" i="1"/>
  <c r="F2051" i="1"/>
  <c r="L2051" i="1"/>
  <c r="M2051" i="1"/>
  <c r="N2051" i="1"/>
  <c r="O2051" i="1"/>
  <c r="D2052" i="1"/>
  <c r="E2052" i="1"/>
  <c r="F2052" i="1"/>
  <c r="L2052" i="1"/>
  <c r="M2052" i="1"/>
  <c r="N2052" i="1"/>
  <c r="O2052" i="1"/>
  <c r="D2053" i="1"/>
  <c r="E2053" i="1"/>
  <c r="F2053" i="1"/>
  <c r="L2053" i="1"/>
  <c r="M2053" i="1"/>
  <c r="N2053" i="1"/>
  <c r="O2053" i="1"/>
  <c r="C2054" i="1"/>
  <c r="D2054" i="1"/>
  <c r="E2054" i="1"/>
  <c r="F2054" i="1"/>
  <c r="L2054" i="1"/>
  <c r="M2054" i="1"/>
  <c r="N2054" i="1"/>
  <c r="O2054" i="1"/>
  <c r="C2055" i="1"/>
  <c r="D2055" i="1"/>
  <c r="E2055" i="1"/>
  <c r="F2055" i="1"/>
  <c r="L2055" i="1"/>
  <c r="M2055" i="1"/>
  <c r="N2055" i="1"/>
  <c r="O2055" i="1"/>
  <c r="C2056" i="1"/>
  <c r="D2056" i="1"/>
  <c r="E2056" i="1"/>
  <c r="F2056" i="1"/>
  <c r="L2056" i="1"/>
  <c r="M2056" i="1"/>
  <c r="N2056" i="1"/>
  <c r="O2056" i="1"/>
  <c r="C2057" i="1"/>
  <c r="D2057" i="1"/>
  <c r="E2057" i="1"/>
  <c r="F2057" i="1"/>
  <c r="L2057" i="1"/>
  <c r="M2057" i="1"/>
  <c r="N2057" i="1"/>
  <c r="O2057" i="1"/>
  <c r="D2058" i="1"/>
  <c r="E2058" i="1"/>
  <c r="C2058" i="1" s="1"/>
  <c r="F2058" i="1"/>
  <c r="L2058" i="1"/>
  <c r="M2058" i="1"/>
  <c r="N2058" i="1"/>
  <c r="O2058" i="1"/>
  <c r="D2059" i="1"/>
  <c r="E2059" i="1"/>
  <c r="F2059" i="1"/>
  <c r="L2059" i="1"/>
  <c r="M2059" i="1"/>
  <c r="N2059" i="1"/>
  <c r="O2059" i="1"/>
  <c r="D2060" i="1"/>
  <c r="E2060" i="1"/>
  <c r="F2060" i="1"/>
  <c r="L2060" i="1"/>
  <c r="M2060" i="1"/>
  <c r="N2060" i="1"/>
  <c r="O2060" i="1"/>
  <c r="C2061" i="1"/>
  <c r="D2061" i="1"/>
  <c r="E2061" i="1"/>
  <c r="F2061" i="1"/>
  <c r="L2061" i="1"/>
  <c r="M2061" i="1"/>
  <c r="N2061" i="1"/>
  <c r="O2061" i="1"/>
  <c r="D2062" i="1"/>
  <c r="E2062" i="1"/>
  <c r="F2062" i="1"/>
  <c r="L2062" i="1"/>
  <c r="M2062" i="1"/>
  <c r="N2062" i="1"/>
  <c r="O2062" i="1"/>
  <c r="D2063" i="1"/>
  <c r="E2063" i="1"/>
  <c r="C2063" i="1" s="1"/>
  <c r="F2063" i="1"/>
  <c r="L2063" i="1"/>
  <c r="M2063" i="1"/>
  <c r="N2063" i="1"/>
  <c r="O2063" i="1"/>
  <c r="C2064" i="1"/>
  <c r="D2064" i="1"/>
  <c r="E2064" i="1"/>
  <c r="F2064" i="1"/>
  <c r="L2064" i="1"/>
  <c r="M2064" i="1"/>
  <c r="N2064" i="1"/>
  <c r="O2064" i="1"/>
  <c r="C2065" i="1"/>
  <c r="D2065" i="1"/>
  <c r="E2065" i="1"/>
  <c r="F2065" i="1"/>
  <c r="L2065" i="1"/>
  <c r="M2065" i="1"/>
  <c r="N2065" i="1"/>
  <c r="O2065" i="1"/>
  <c r="D2066" i="1"/>
  <c r="E2066" i="1"/>
  <c r="C2066" i="1" s="1"/>
  <c r="F2066" i="1"/>
  <c r="L2066" i="1"/>
  <c r="M2066" i="1"/>
  <c r="N2066" i="1"/>
  <c r="O2066" i="1"/>
  <c r="D2067" i="1"/>
  <c r="E2067" i="1"/>
  <c r="F2067" i="1"/>
  <c r="L2067" i="1"/>
  <c r="M2067" i="1"/>
  <c r="N2067" i="1"/>
  <c r="O2067" i="1"/>
  <c r="D2068" i="1"/>
  <c r="E2068" i="1"/>
  <c r="F2068" i="1"/>
  <c r="L2068" i="1"/>
  <c r="M2068" i="1"/>
  <c r="N2068" i="1"/>
  <c r="O2068" i="1"/>
  <c r="D2069" i="1"/>
  <c r="E2069" i="1"/>
  <c r="F2069" i="1"/>
  <c r="L2069" i="1"/>
  <c r="M2069" i="1"/>
  <c r="N2069" i="1"/>
  <c r="O2069" i="1"/>
  <c r="C2070" i="1"/>
  <c r="D2070" i="1"/>
  <c r="E2070" i="1"/>
  <c r="F2070" i="1"/>
  <c r="L2070" i="1"/>
  <c r="M2070" i="1"/>
  <c r="N2070" i="1"/>
  <c r="O2070" i="1"/>
  <c r="C2071" i="1"/>
  <c r="D2071" i="1"/>
  <c r="E2071" i="1"/>
  <c r="F2071" i="1"/>
  <c r="L2071" i="1"/>
  <c r="M2071" i="1"/>
  <c r="N2071" i="1"/>
  <c r="O2071" i="1"/>
  <c r="C2072" i="1"/>
  <c r="D2072" i="1"/>
  <c r="E2072" i="1"/>
  <c r="F2072" i="1"/>
  <c r="L2072" i="1"/>
  <c r="M2072" i="1"/>
  <c r="N2072" i="1"/>
  <c r="O2072" i="1"/>
  <c r="C2073" i="1"/>
  <c r="D2073" i="1"/>
  <c r="E2073" i="1"/>
  <c r="F2073" i="1"/>
  <c r="L2073" i="1"/>
  <c r="M2073" i="1"/>
  <c r="N2073" i="1"/>
  <c r="O2073" i="1"/>
  <c r="D2074" i="1"/>
  <c r="E2074" i="1"/>
  <c r="C2074" i="1" s="1"/>
  <c r="F2074" i="1"/>
  <c r="L2074" i="1"/>
  <c r="M2074" i="1"/>
  <c r="N2074" i="1"/>
  <c r="O2074" i="1"/>
  <c r="D2075" i="1"/>
  <c r="E2075" i="1"/>
  <c r="F2075" i="1"/>
  <c r="L2075" i="1"/>
  <c r="M2075" i="1"/>
  <c r="N2075" i="1"/>
  <c r="O2075" i="1"/>
  <c r="D2076" i="1"/>
  <c r="E2076" i="1"/>
  <c r="F2076" i="1"/>
  <c r="L2076" i="1"/>
  <c r="M2076" i="1"/>
  <c r="N2076" i="1"/>
  <c r="O2076" i="1"/>
  <c r="C2077" i="1"/>
  <c r="D2077" i="1"/>
  <c r="E2077" i="1"/>
  <c r="F2077" i="1"/>
  <c r="L2077" i="1"/>
  <c r="M2077" i="1"/>
  <c r="N2077" i="1"/>
  <c r="O2077" i="1"/>
  <c r="D2078" i="1"/>
  <c r="E2078" i="1"/>
  <c r="F2078" i="1"/>
  <c r="L2078" i="1"/>
  <c r="M2078" i="1"/>
  <c r="N2078" i="1"/>
  <c r="O2078" i="1"/>
  <c r="D2079" i="1"/>
  <c r="E2079" i="1"/>
  <c r="C2079" i="1" s="1"/>
  <c r="F2079" i="1"/>
  <c r="L2079" i="1"/>
  <c r="M2079" i="1"/>
  <c r="N2079" i="1"/>
  <c r="O2079" i="1"/>
  <c r="C2080" i="1"/>
  <c r="D2080" i="1"/>
  <c r="E2080" i="1"/>
  <c r="F2080" i="1"/>
  <c r="L2080" i="1"/>
  <c r="M2080" i="1"/>
  <c r="N2080" i="1"/>
  <c r="O2080" i="1"/>
  <c r="C2081" i="1"/>
  <c r="D2081" i="1"/>
  <c r="E2081" i="1"/>
  <c r="F2081" i="1"/>
  <c r="L2081" i="1"/>
  <c r="M2081" i="1"/>
  <c r="N2081" i="1"/>
  <c r="O2081" i="1"/>
  <c r="D2082" i="1"/>
  <c r="E2082" i="1"/>
  <c r="C2082" i="1" s="1"/>
  <c r="F2082" i="1"/>
  <c r="L2082" i="1"/>
  <c r="M2082" i="1"/>
  <c r="N2082" i="1"/>
  <c r="O2082" i="1"/>
  <c r="D2083" i="1"/>
  <c r="E2083" i="1"/>
  <c r="F2083" i="1"/>
  <c r="L2083" i="1"/>
  <c r="M2083" i="1"/>
  <c r="N2083" i="1"/>
  <c r="O2083" i="1"/>
  <c r="D2084" i="1"/>
  <c r="E2084" i="1"/>
  <c r="F2084" i="1"/>
  <c r="L2084" i="1"/>
  <c r="M2084" i="1"/>
  <c r="N2084" i="1"/>
  <c r="O2084" i="1"/>
  <c r="D2085" i="1"/>
  <c r="E2085" i="1"/>
  <c r="F2085" i="1"/>
  <c r="L2085" i="1"/>
  <c r="M2085" i="1"/>
  <c r="N2085" i="1"/>
  <c r="O2085" i="1"/>
  <c r="C2086" i="1"/>
  <c r="D2086" i="1"/>
  <c r="E2086" i="1"/>
  <c r="F2086" i="1"/>
  <c r="L2086" i="1"/>
  <c r="M2086" i="1"/>
  <c r="N2086" i="1"/>
  <c r="O2086" i="1"/>
  <c r="C2087" i="1"/>
  <c r="D2087" i="1"/>
  <c r="E2087" i="1"/>
  <c r="F2087" i="1"/>
  <c r="L2087" i="1"/>
  <c r="M2087" i="1"/>
  <c r="N2087" i="1"/>
  <c r="O2087" i="1"/>
  <c r="C2088" i="1"/>
  <c r="D2088" i="1"/>
  <c r="E2088" i="1"/>
  <c r="F2088" i="1"/>
  <c r="L2088" i="1"/>
  <c r="M2088" i="1"/>
  <c r="N2088" i="1"/>
  <c r="O2088" i="1"/>
  <c r="C2089" i="1"/>
  <c r="D2089" i="1"/>
  <c r="E2089" i="1"/>
  <c r="F2089" i="1"/>
  <c r="L2089" i="1"/>
  <c r="M2089" i="1"/>
  <c r="N2089" i="1"/>
  <c r="O2089" i="1"/>
  <c r="D2090" i="1"/>
  <c r="E2090" i="1"/>
  <c r="C2090" i="1" s="1"/>
  <c r="F2090" i="1"/>
  <c r="L2090" i="1"/>
  <c r="M2090" i="1"/>
  <c r="N2090" i="1"/>
  <c r="O2090" i="1"/>
  <c r="D2091" i="1"/>
  <c r="E2091" i="1"/>
  <c r="F2091" i="1"/>
  <c r="L2091" i="1"/>
  <c r="M2091" i="1"/>
  <c r="N2091" i="1"/>
  <c r="O2091" i="1"/>
  <c r="D2092" i="1"/>
  <c r="E2092" i="1"/>
  <c r="F2092" i="1"/>
  <c r="L2092" i="1"/>
  <c r="M2092" i="1"/>
  <c r="N2092" i="1"/>
  <c r="O2092" i="1"/>
  <c r="C2093" i="1"/>
  <c r="D2093" i="1"/>
  <c r="E2093" i="1"/>
  <c r="F2093" i="1"/>
  <c r="L2093" i="1"/>
  <c r="M2093" i="1"/>
  <c r="N2093" i="1"/>
  <c r="O2093" i="1"/>
  <c r="D2094" i="1"/>
  <c r="E2094" i="1"/>
  <c r="F2094" i="1"/>
  <c r="L2094" i="1"/>
  <c r="M2094" i="1"/>
  <c r="N2094" i="1"/>
  <c r="O2094" i="1"/>
  <c r="D2095" i="1"/>
  <c r="E2095" i="1"/>
  <c r="C2095" i="1" s="1"/>
  <c r="F2095" i="1"/>
  <c r="L2095" i="1"/>
  <c r="M2095" i="1"/>
  <c r="N2095" i="1"/>
  <c r="O2095" i="1"/>
  <c r="C2096" i="1"/>
  <c r="D2096" i="1"/>
  <c r="E2096" i="1"/>
  <c r="F2096" i="1"/>
  <c r="L2096" i="1"/>
  <c r="M2096" i="1"/>
  <c r="N2096" i="1"/>
  <c r="O2096" i="1"/>
  <c r="C2097" i="1"/>
  <c r="D2097" i="1"/>
  <c r="E2097" i="1"/>
  <c r="F2097" i="1"/>
  <c r="L2097" i="1"/>
  <c r="M2097" i="1"/>
  <c r="N2097" i="1"/>
  <c r="O2097" i="1"/>
  <c r="D2098" i="1"/>
  <c r="E2098" i="1"/>
  <c r="C2098" i="1" s="1"/>
  <c r="F2098" i="1"/>
  <c r="L2098" i="1"/>
  <c r="M2098" i="1"/>
  <c r="N2098" i="1"/>
  <c r="O2098" i="1"/>
  <c r="D2099" i="1"/>
  <c r="E2099" i="1"/>
  <c r="F2099" i="1"/>
  <c r="L2099" i="1"/>
  <c r="M2099" i="1"/>
  <c r="N2099" i="1"/>
  <c r="O2099" i="1"/>
  <c r="D2100" i="1"/>
  <c r="E2100" i="1"/>
  <c r="F2100" i="1"/>
  <c r="L2100" i="1"/>
  <c r="M2100" i="1"/>
  <c r="N2100" i="1"/>
  <c r="O2100" i="1"/>
  <c r="D2101" i="1"/>
  <c r="E2101" i="1"/>
  <c r="F2101" i="1"/>
  <c r="L2101" i="1"/>
  <c r="M2101" i="1"/>
  <c r="N2101" i="1"/>
  <c r="O2101" i="1"/>
  <c r="C2102" i="1"/>
  <c r="D2102" i="1"/>
  <c r="E2102" i="1"/>
  <c r="F2102" i="1"/>
  <c r="L2102" i="1"/>
  <c r="M2102" i="1"/>
  <c r="N2102" i="1"/>
  <c r="O2102" i="1"/>
  <c r="C2103" i="1"/>
  <c r="D2103" i="1"/>
  <c r="E2103" i="1"/>
  <c r="F2103" i="1"/>
  <c r="L2103" i="1"/>
  <c r="M2103" i="1"/>
  <c r="N2103" i="1"/>
  <c r="O2103" i="1"/>
  <c r="C2104" i="1"/>
  <c r="D2104" i="1"/>
  <c r="E2104" i="1"/>
  <c r="F2104" i="1"/>
  <c r="L2104" i="1"/>
  <c r="M2104" i="1"/>
  <c r="N2104" i="1"/>
  <c r="O2104" i="1"/>
  <c r="C2105" i="1"/>
  <c r="D2105" i="1"/>
  <c r="E2105" i="1"/>
  <c r="F2105" i="1"/>
  <c r="L2105" i="1"/>
  <c r="M2105" i="1"/>
  <c r="N2105" i="1"/>
  <c r="O2105" i="1"/>
  <c r="D2106" i="1"/>
  <c r="E2106" i="1"/>
  <c r="C2106" i="1" s="1"/>
  <c r="F2106" i="1"/>
  <c r="L2106" i="1"/>
  <c r="M2106" i="1"/>
  <c r="N2106" i="1"/>
  <c r="O2106" i="1"/>
  <c r="D2107" i="1"/>
  <c r="E2107" i="1"/>
  <c r="F2107" i="1"/>
  <c r="L2107" i="1"/>
  <c r="M2107" i="1"/>
  <c r="N2107" i="1"/>
  <c r="O2107" i="1"/>
  <c r="D2108" i="1"/>
  <c r="E2108" i="1"/>
  <c r="F2108" i="1"/>
  <c r="L2108" i="1"/>
  <c r="M2108" i="1"/>
  <c r="N2108" i="1"/>
  <c r="O2108" i="1"/>
  <c r="C2109" i="1"/>
  <c r="D2109" i="1"/>
  <c r="E2109" i="1"/>
  <c r="F2109" i="1"/>
  <c r="L2109" i="1"/>
  <c r="M2109" i="1"/>
  <c r="N2109" i="1"/>
  <c r="O2109" i="1"/>
  <c r="D2110" i="1"/>
  <c r="E2110" i="1"/>
  <c r="F2110" i="1"/>
  <c r="L2110" i="1"/>
  <c r="M2110" i="1"/>
  <c r="N2110" i="1"/>
  <c r="O2110" i="1"/>
  <c r="D2111" i="1"/>
  <c r="E2111" i="1"/>
  <c r="C2111" i="1" s="1"/>
  <c r="F2111" i="1"/>
  <c r="L2111" i="1"/>
  <c r="M2111" i="1"/>
  <c r="N2111" i="1"/>
  <c r="O2111" i="1"/>
  <c r="C2112" i="1"/>
  <c r="D2112" i="1"/>
  <c r="E2112" i="1"/>
  <c r="F2112" i="1"/>
  <c r="L2112" i="1"/>
  <c r="M2112" i="1"/>
  <c r="N2112" i="1"/>
  <c r="O2112" i="1"/>
  <c r="C2113" i="1"/>
  <c r="D2113" i="1"/>
  <c r="E2113" i="1"/>
  <c r="F2113" i="1"/>
  <c r="L2113" i="1"/>
  <c r="M2113" i="1"/>
  <c r="N2113" i="1"/>
  <c r="O2113" i="1"/>
  <c r="D2114" i="1"/>
  <c r="E2114" i="1"/>
  <c r="C2114" i="1" s="1"/>
  <c r="F2114" i="1"/>
  <c r="L2114" i="1"/>
  <c r="M2114" i="1"/>
  <c r="N2114" i="1"/>
  <c r="O2114" i="1"/>
  <c r="D2115" i="1"/>
  <c r="E2115" i="1"/>
  <c r="F2115" i="1"/>
  <c r="L2115" i="1"/>
  <c r="M2115" i="1"/>
  <c r="N2115" i="1"/>
  <c r="O2115" i="1"/>
  <c r="D2116" i="1"/>
  <c r="E2116" i="1"/>
  <c r="F2116" i="1"/>
  <c r="L2116" i="1"/>
  <c r="M2116" i="1"/>
  <c r="N2116" i="1"/>
  <c r="O2116" i="1"/>
  <c r="D2117" i="1"/>
  <c r="E2117" i="1"/>
  <c r="F2117" i="1"/>
  <c r="L2117" i="1"/>
  <c r="M2117" i="1"/>
  <c r="N2117" i="1"/>
  <c r="O2117" i="1"/>
  <c r="C2118" i="1"/>
  <c r="D2118" i="1"/>
  <c r="E2118" i="1"/>
  <c r="F2118" i="1"/>
  <c r="L2118" i="1"/>
  <c r="M2118" i="1"/>
  <c r="N2118" i="1"/>
  <c r="O2118" i="1"/>
  <c r="C2119" i="1"/>
  <c r="D2119" i="1"/>
  <c r="E2119" i="1"/>
  <c r="F2119" i="1"/>
  <c r="L2119" i="1"/>
  <c r="M2119" i="1"/>
  <c r="N2119" i="1"/>
  <c r="O2119" i="1"/>
  <c r="C2120" i="1"/>
  <c r="D2120" i="1"/>
  <c r="E2120" i="1"/>
  <c r="F2120" i="1"/>
  <c r="L2120" i="1"/>
  <c r="M2120" i="1"/>
  <c r="N2120" i="1"/>
  <c r="O2120" i="1"/>
  <c r="C2121" i="1"/>
  <c r="D2121" i="1"/>
  <c r="E2121" i="1"/>
  <c r="F2121" i="1"/>
  <c r="L2121" i="1"/>
  <c r="M2121" i="1"/>
  <c r="N2121" i="1"/>
  <c r="O2121" i="1"/>
  <c r="D2122" i="1"/>
  <c r="E2122" i="1"/>
  <c r="C2122" i="1" s="1"/>
  <c r="F2122" i="1"/>
  <c r="L2122" i="1"/>
  <c r="M2122" i="1"/>
  <c r="N2122" i="1"/>
  <c r="O2122" i="1"/>
  <c r="D2123" i="1"/>
  <c r="E2123" i="1"/>
  <c r="F2123" i="1"/>
  <c r="L2123" i="1"/>
  <c r="M2123" i="1"/>
  <c r="N2123" i="1"/>
  <c r="O2123" i="1"/>
  <c r="D2124" i="1"/>
  <c r="E2124" i="1"/>
  <c r="F2124" i="1"/>
  <c r="L2124" i="1"/>
  <c r="M2124" i="1"/>
  <c r="N2124" i="1"/>
  <c r="O2124" i="1"/>
  <c r="C2125" i="1"/>
  <c r="D2125" i="1"/>
  <c r="E2125" i="1"/>
  <c r="F2125" i="1"/>
  <c r="L2125" i="1"/>
  <c r="M2125" i="1"/>
  <c r="N2125" i="1"/>
  <c r="O2125" i="1"/>
  <c r="D2126" i="1"/>
  <c r="E2126" i="1"/>
  <c r="F2126" i="1"/>
  <c r="L2126" i="1"/>
  <c r="M2126" i="1"/>
  <c r="N2126" i="1"/>
  <c r="O2126" i="1"/>
  <c r="D2127" i="1"/>
  <c r="E2127" i="1"/>
  <c r="C2127" i="1" s="1"/>
  <c r="F2127" i="1"/>
  <c r="L2127" i="1"/>
  <c r="M2127" i="1"/>
  <c r="N2127" i="1"/>
  <c r="O2127" i="1"/>
  <c r="C2128" i="1"/>
  <c r="D2128" i="1"/>
  <c r="E2128" i="1"/>
  <c r="F2128" i="1"/>
  <c r="L2128" i="1"/>
  <c r="M2128" i="1"/>
  <c r="N2128" i="1"/>
  <c r="O2128" i="1"/>
  <c r="C2129" i="1"/>
  <c r="D2129" i="1"/>
  <c r="E2129" i="1"/>
  <c r="F2129" i="1"/>
  <c r="L2129" i="1"/>
  <c r="M2129" i="1"/>
  <c r="N2129" i="1"/>
  <c r="O2129" i="1"/>
  <c r="D2130" i="1"/>
  <c r="E2130" i="1"/>
  <c r="C2130" i="1" s="1"/>
  <c r="F2130" i="1"/>
  <c r="L2130" i="1"/>
  <c r="M2130" i="1"/>
  <c r="N2130" i="1"/>
  <c r="O2130" i="1"/>
  <c r="D2131" i="1"/>
  <c r="E2131" i="1"/>
  <c r="F2131" i="1"/>
  <c r="L2131" i="1"/>
  <c r="M2131" i="1"/>
  <c r="N2131" i="1"/>
  <c r="O2131" i="1"/>
  <c r="D2132" i="1"/>
  <c r="E2132" i="1"/>
  <c r="F2132" i="1"/>
  <c r="L2132" i="1"/>
  <c r="M2132" i="1"/>
  <c r="N2132" i="1"/>
  <c r="O2132" i="1"/>
  <c r="D2133" i="1"/>
  <c r="E2133" i="1"/>
  <c r="F2133" i="1"/>
  <c r="L2133" i="1"/>
  <c r="M2133" i="1"/>
  <c r="N2133" i="1"/>
  <c r="O2133" i="1"/>
  <c r="C2134" i="1"/>
  <c r="D2134" i="1"/>
  <c r="E2134" i="1"/>
  <c r="F2134" i="1"/>
  <c r="L2134" i="1"/>
  <c r="M2134" i="1"/>
  <c r="N2134" i="1"/>
  <c r="O2134" i="1"/>
  <c r="C2135" i="1"/>
  <c r="D2135" i="1"/>
  <c r="E2135" i="1"/>
  <c r="F2135" i="1"/>
  <c r="L2135" i="1"/>
  <c r="M2135" i="1"/>
  <c r="N2135" i="1"/>
  <c r="O2135" i="1"/>
  <c r="C2136" i="1"/>
  <c r="D2136" i="1"/>
  <c r="E2136" i="1"/>
  <c r="F2136" i="1"/>
  <c r="L2136" i="1"/>
  <c r="M2136" i="1"/>
  <c r="N2136" i="1"/>
  <c r="O2136" i="1"/>
  <c r="C2137" i="1"/>
  <c r="D2137" i="1"/>
  <c r="E2137" i="1"/>
  <c r="F2137" i="1"/>
  <c r="L2137" i="1"/>
  <c r="M2137" i="1"/>
  <c r="N2137" i="1"/>
  <c r="O2137" i="1"/>
  <c r="D2138" i="1"/>
  <c r="E2138" i="1"/>
  <c r="C2138" i="1" s="1"/>
  <c r="F2138" i="1"/>
  <c r="L2138" i="1"/>
  <c r="M2138" i="1"/>
  <c r="N2138" i="1"/>
  <c r="O2138" i="1"/>
  <c r="D2139" i="1"/>
  <c r="E2139" i="1"/>
  <c r="F2139" i="1"/>
  <c r="L2139" i="1"/>
  <c r="M2139" i="1"/>
  <c r="N2139" i="1"/>
  <c r="O2139" i="1"/>
  <c r="D2140" i="1"/>
  <c r="E2140" i="1"/>
  <c r="F2140" i="1"/>
  <c r="L2140" i="1"/>
  <c r="M2140" i="1"/>
  <c r="N2140" i="1"/>
  <c r="O2140" i="1"/>
  <c r="C2141" i="1"/>
  <c r="D2141" i="1"/>
  <c r="E2141" i="1"/>
  <c r="F2141" i="1"/>
  <c r="L2141" i="1"/>
  <c r="M2141" i="1"/>
  <c r="N2141" i="1"/>
  <c r="O2141" i="1"/>
  <c r="D2142" i="1"/>
  <c r="E2142" i="1"/>
  <c r="F2142" i="1"/>
  <c r="L2142" i="1"/>
  <c r="M2142" i="1"/>
  <c r="N2142" i="1"/>
  <c r="O2142" i="1"/>
  <c r="D2143" i="1"/>
  <c r="E2143" i="1"/>
  <c r="C2143" i="1" s="1"/>
  <c r="F2143" i="1"/>
  <c r="L2143" i="1"/>
  <c r="M2143" i="1"/>
  <c r="N2143" i="1"/>
  <c r="O2143" i="1"/>
  <c r="C2144" i="1"/>
  <c r="D2144" i="1"/>
  <c r="E2144" i="1"/>
  <c r="F2144" i="1"/>
  <c r="L2144" i="1"/>
  <c r="M2144" i="1"/>
  <c r="N2144" i="1"/>
  <c r="O2144" i="1"/>
  <c r="C2145" i="1"/>
  <c r="D2145" i="1"/>
  <c r="E2145" i="1"/>
  <c r="F2145" i="1"/>
  <c r="L2145" i="1"/>
  <c r="M2145" i="1"/>
  <c r="N2145" i="1"/>
  <c r="O2145" i="1"/>
  <c r="D2146" i="1"/>
  <c r="E2146" i="1"/>
  <c r="C2146" i="1" s="1"/>
  <c r="F2146" i="1"/>
  <c r="L2146" i="1"/>
  <c r="M2146" i="1"/>
  <c r="N2146" i="1"/>
  <c r="O2146" i="1"/>
  <c r="D2147" i="1"/>
  <c r="E2147" i="1"/>
  <c r="F2147" i="1"/>
  <c r="L2147" i="1"/>
  <c r="M2147" i="1"/>
  <c r="N2147" i="1"/>
  <c r="O2147" i="1"/>
  <c r="D2148" i="1"/>
  <c r="E2148" i="1"/>
  <c r="F2148" i="1"/>
  <c r="L2148" i="1"/>
  <c r="M2148" i="1"/>
  <c r="N2148" i="1"/>
  <c r="O2148" i="1"/>
  <c r="D2149" i="1"/>
  <c r="E2149" i="1"/>
  <c r="F2149" i="1"/>
  <c r="L2149" i="1"/>
  <c r="M2149" i="1"/>
  <c r="N2149" i="1"/>
  <c r="O2149" i="1"/>
  <c r="C2150" i="1"/>
  <c r="D2150" i="1"/>
  <c r="E2150" i="1"/>
  <c r="F2150" i="1"/>
  <c r="L2150" i="1"/>
  <c r="M2150" i="1"/>
  <c r="N2150" i="1"/>
  <c r="O2150" i="1"/>
  <c r="C2151" i="1"/>
  <c r="D2151" i="1"/>
  <c r="E2151" i="1"/>
  <c r="F2151" i="1"/>
  <c r="L2151" i="1"/>
  <c r="M2151" i="1"/>
  <c r="N2151" i="1"/>
  <c r="O2151" i="1"/>
  <c r="C2152" i="1"/>
  <c r="D2152" i="1"/>
  <c r="E2152" i="1"/>
  <c r="F2152" i="1"/>
  <c r="L2152" i="1"/>
  <c r="M2152" i="1"/>
  <c r="N2152" i="1"/>
  <c r="O2152" i="1"/>
  <c r="C2153" i="1"/>
  <c r="D2153" i="1"/>
  <c r="E2153" i="1"/>
  <c r="F2153" i="1"/>
  <c r="L2153" i="1"/>
  <c r="M2153" i="1"/>
  <c r="N2153" i="1"/>
  <c r="O2153" i="1"/>
  <c r="D2154" i="1"/>
  <c r="E2154" i="1"/>
  <c r="C2154" i="1" s="1"/>
  <c r="F2154" i="1"/>
  <c r="L2154" i="1"/>
  <c r="M2154" i="1"/>
  <c r="N2154" i="1"/>
  <c r="O2154" i="1"/>
  <c r="D2155" i="1"/>
  <c r="E2155" i="1"/>
  <c r="F2155" i="1"/>
  <c r="L2155" i="1"/>
  <c r="M2155" i="1"/>
  <c r="N2155" i="1"/>
  <c r="O2155" i="1"/>
  <c r="D2156" i="1"/>
  <c r="E2156" i="1"/>
  <c r="F2156" i="1"/>
  <c r="L2156" i="1"/>
  <c r="M2156" i="1"/>
  <c r="N2156" i="1"/>
  <c r="O2156" i="1"/>
  <c r="C2157" i="1"/>
  <c r="D2157" i="1"/>
  <c r="E2157" i="1"/>
  <c r="F2157" i="1"/>
  <c r="L2157" i="1"/>
  <c r="M2157" i="1"/>
  <c r="N2157" i="1"/>
  <c r="O2157" i="1"/>
  <c r="D2158" i="1"/>
  <c r="E2158" i="1"/>
  <c r="F2158" i="1"/>
  <c r="L2158" i="1"/>
  <c r="M2158" i="1"/>
  <c r="N2158" i="1"/>
  <c r="O2158" i="1"/>
  <c r="D2159" i="1"/>
  <c r="E2159" i="1"/>
  <c r="C2159" i="1" s="1"/>
  <c r="F2159" i="1"/>
  <c r="L2159" i="1"/>
  <c r="M2159" i="1"/>
  <c r="N2159" i="1"/>
  <c r="O2159" i="1"/>
  <c r="C2160" i="1"/>
  <c r="D2160" i="1"/>
  <c r="E2160" i="1"/>
  <c r="F2160" i="1"/>
  <c r="L2160" i="1"/>
  <c r="M2160" i="1"/>
  <c r="N2160" i="1"/>
  <c r="O2160" i="1"/>
  <c r="C2161" i="1"/>
  <c r="D2161" i="1"/>
  <c r="E2161" i="1"/>
  <c r="F2161" i="1"/>
  <c r="L2161" i="1"/>
  <c r="M2161" i="1"/>
  <c r="N2161" i="1"/>
  <c r="O2161" i="1"/>
  <c r="D2162" i="1"/>
  <c r="E2162" i="1"/>
  <c r="C2162" i="1" s="1"/>
  <c r="F2162" i="1"/>
  <c r="L2162" i="1"/>
  <c r="M2162" i="1"/>
  <c r="N2162" i="1"/>
  <c r="O2162" i="1"/>
  <c r="D2163" i="1"/>
  <c r="E2163" i="1"/>
  <c r="F2163" i="1"/>
  <c r="L2163" i="1"/>
  <c r="M2163" i="1"/>
  <c r="N2163" i="1"/>
  <c r="O2163" i="1"/>
  <c r="C2164" i="1"/>
  <c r="D2164" i="1"/>
  <c r="E2164" i="1"/>
  <c r="F2164" i="1"/>
  <c r="L2164" i="1"/>
  <c r="M2164" i="1"/>
  <c r="N2164" i="1"/>
  <c r="O2164" i="1"/>
  <c r="C2165" i="1"/>
  <c r="D2165" i="1"/>
  <c r="E2165" i="1"/>
  <c r="F2165" i="1"/>
  <c r="L2165" i="1"/>
  <c r="M2165" i="1"/>
  <c r="N2165" i="1"/>
  <c r="O2165" i="1"/>
  <c r="D2166" i="1"/>
  <c r="E2166" i="1"/>
  <c r="F2166" i="1"/>
  <c r="L2166" i="1"/>
  <c r="M2166" i="1"/>
  <c r="N2166" i="1"/>
  <c r="O2166" i="1"/>
  <c r="D2167" i="1"/>
  <c r="E2167" i="1"/>
  <c r="C2167" i="1" s="1"/>
  <c r="F2167" i="1"/>
  <c r="L2167" i="1"/>
  <c r="M2167" i="1"/>
  <c r="N2167" i="1"/>
  <c r="O2167" i="1"/>
  <c r="C2168" i="1"/>
  <c r="D2168" i="1"/>
  <c r="E2168" i="1"/>
  <c r="F2168" i="1"/>
  <c r="L2168" i="1"/>
  <c r="M2168" i="1"/>
  <c r="N2168" i="1"/>
  <c r="O2168" i="1"/>
  <c r="C2169" i="1"/>
  <c r="D2169" i="1"/>
  <c r="E2169" i="1"/>
  <c r="F2169" i="1"/>
  <c r="L2169" i="1"/>
  <c r="M2169" i="1"/>
  <c r="N2169" i="1"/>
  <c r="O2169" i="1"/>
  <c r="D2170" i="1"/>
  <c r="E2170" i="1"/>
  <c r="C2170" i="1" s="1"/>
  <c r="F2170" i="1"/>
  <c r="L2170" i="1"/>
  <c r="M2170" i="1"/>
  <c r="N2170" i="1"/>
  <c r="O2170" i="1"/>
  <c r="D2171" i="1"/>
  <c r="E2171" i="1"/>
  <c r="F2171" i="1"/>
  <c r="L2171" i="1"/>
  <c r="M2171" i="1"/>
  <c r="N2171" i="1"/>
  <c r="O2171" i="1"/>
  <c r="C2172" i="1"/>
  <c r="D2172" i="1"/>
  <c r="E2172" i="1"/>
  <c r="F2172" i="1"/>
  <c r="L2172" i="1"/>
  <c r="M2172" i="1"/>
  <c r="N2172" i="1"/>
  <c r="O2172" i="1"/>
  <c r="C2173" i="1"/>
  <c r="D2173" i="1"/>
  <c r="E2173" i="1"/>
  <c r="F2173" i="1"/>
  <c r="L2173" i="1"/>
  <c r="M2173" i="1"/>
  <c r="N2173" i="1"/>
  <c r="O2173" i="1"/>
  <c r="D2174" i="1"/>
  <c r="E2174" i="1"/>
  <c r="F2174" i="1"/>
  <c r="L2174" i="1"/>
  <c r="M2174" i="1"/>
  <c r="N2174" i="1"/>
  <c r="O2174" i="1"/>
  <c r="D2175" i="1"/>
  <c r="E2175" i="1"/>
  <c r="F2175" i="1"/>
  <c r="L2175" i="1"/>
  <c r="M2175" i="1"/>
  <c r="N2175" i="1"/>
  <c r="O2175" i="1"/>
  <c r="C2176" i="1"/>
  <c r="D2176" i="1"/>
  <c r="E2176" i="1"/>
  <c r="F2176" i="1"/>
  <c r="L2176" i="1"/>
  <c r="M2176" i="1"/>
  <c r="N2176" i="1"/>
  <c r="O2176" i="1"/>
  <c r="C2177" i="1"/>
  <c r="D2177" i="1"/>
  <c r="E2177" i="1"/>
  <c r="F2177" i="1"/>
  <c r="L2177" i="1"/>
  <c r="M2177" i="1"/>
  <c r="N2177" i="1"/>
  <c r="O2177" i="1"/>
  <c r="D2178" i="1"/>
  <c r="E2178" i="1"/>
  <c r="C2178" i="1" s="1"/>
  <c r="F2178" i="1"/>
  <c r="L2178" i="1"/>
  <c r="M2178" i="1"/>
  <c r="N2178" i="1"/>
  <c r="O2178" i="1"/>
  <c r="D2179" i="1"/>
  <c r="E2179" i="1"/>
  <c r="F2179" i="1"/>
  <c r="L2179" i="1"/>
  <c r="M2179" i="1"/>
  <c r="N2179" i="1"/>
  <c r="O2179" i="1"/>
  <c r="C2180" i="1"/>
  <c r="D2180" i="1"/>
  <c r="E2180" i="1"/>
  <c r="F2180" i="1"/>
  <c r="L2180" i="1"/>
  <c r="M2180" i="1"/>
  <c r="N2180" i="1"/>
  <c r="O2180" i="1"/>
  <c r="C2181" i="1"/>
  <c r="D2181" i="1"/>
  <c r="E2181" i="1"/>
  <c r="F2181" i="1"/>
  <c r="L2181" i="1"/>
  <c r="M2181" i="1"/>
  <c r="N2181" i="1"/>
  <c r="O2181" i="1"/>
  <c r="D2182" i="1"/>
  <c r="E2182" i="1"/>
  <c r="F2182" i="1"/>
  <c r="L2182" i="1"/>
  <c r="M2182" i="1"/>
  <c r="N2182" i="1"/>
  <c r="O2182" i="1"/>
  <c r="D2183" i="1"/>
  <c r="E2183" i="1"/>
  <c r="C2183" i="1" s="1"/>
  <c r="F2183" i="1"/>
  <c r="L2183" i="1"/>
  <c r="M2183" i="1"/>
  <c r="N2183" i="1"/>
  <c r="O2183" i="1"/>
  <c r="C2184" i="1"/>
  <c r="D2184" i="1"/>
  <c r="E2184" i="1"/>
  <c r="F2184" i="1"/>
  <c r="L2184" i="1"/>
  <c r="M2184" i="1"/>
  <c r="N2184" i="1"/>
  <c r="O2184" i="1"/>
  <c r="C2185" i="1"/>
  <c r="D2185" i="1"/>
  <c r="E2185" i="1"/>
  <c r="F2185" i="1"/>
  <c r="L2185" i="1"/>
  <c r="M2185" i="1"/>
  <c r="N2185" i="1"/>
  <c r="O2185" i="1"/>
  <c r="D2186" i="1"/>
  <c r="E2186" i="1"/>
  <c r="C2186" i="1" s="1"/>
  <c r="F2186" i="1"/>
  <c r="L2186" i="1"/>
  <c r="M2186" i="1"/>
  <c r="N2186" i="1"/>
  <c r="O2186" i="1"/>
  <c r="D2187" i="1"/>
  <c r="E2187" i="1"/>
  <c r="F2187" i="1"/>
  <c r="L2187" i="1"/>
  <c r="M2187" i="1"/>
  <c r="N2187" i="1"/>
  <c r="O2187" i="1"/>
  <c r="C2188" i="1"/>
  <c r="D2188" i="1"/>
  <c r="E2188" i="1"/>
  <c r="F2188" i="1"/>
  <c r="L2188" i="1"/>
  <c r="M2188" i="1"/>
  <c r="N2188" i="1"/>
  <c r="O2188" i="1"/>
  <c r="C2189" i="1"/>
  <c r="D2189" i="1"/>
  <c r="E2189" i="1"/>
  <c r="F2189" i="1"/>
  <c r="L2189" i="1"/>
  <c r="M2189" i="1"/>
  <c r="N2189" i="1"/>
  <c r="O2189" i="1"/>
  <c r="D2190" i="1"/>
  <c r="E2190" i="1"/>
  <c r="F2190" i="1"/>
  <c r="L2190" i="1"/>
  <c r="M2190" i="1"/>
  <c r="N2190" i="1"/>
  <c r="O2190" i="1"/>
  <c r="D2191" i="1"/>
  <c r="E2191" i="1"/>
  <c r="F2191" i="1"/>
  <c r="L2191" i="1"/>
  <c r="M2191" i="1"/>
  <c r="N2191" i="1"/>
  <c r="O2191" i="1"/>
  <c r="C2192" i="1"/>
  <c r="D2192" i="1"/>
  <c r="E2192" i="1"/>
  <c r="F2192" i="1"/>
  <c r="L2192" i="1"/>
  <c r="M2192" i="1"/>
  <c r="N2192" i="1"/>
  <c r="O2192" i="1"/>
  <c r="C2193" i="1"/>
  <c r="D2193" i="1"/>
  <c r="E2193" i="1"/>
  <c r="F2193" i="1"/>
  <c r="L2193" i="1"/>
  <c r="M2193" i="1"/>
  <c r="N2193" i="1"/>
  <c r="O2193" i="1"/>
  <c r="D2194" i="1"/>
  <c r="E2194" i="1"/>
  <c r="C2194" i="1" s="1"/>
  <c r="F2194" i="1"/>
  <c r="L2194" i="1"/>
  <c r="M2194" i="1"/>
  <c r="N2194" i="1"/>
  <c r="O2194" i="1"/>
  <c r="D2195" i="1"/>
  <c r="E2195" i="1"/>
  <c r="F2195" i="1"/>
  <c r="L2195" i="1"/>
  <c r="M2195" i="1"/>
  <c r="N2195" i="1"/>
  <c r="O2195" i="1"/>
  <c r="C2196" i="1"/>
  <c r="D2196" i="1"/>
  <c r="E2196" i="1"/>
  <c r="F2196" i="1"/>
  <c r="L2196" i="1"/>
  <c r="M2196" i="1"/>
  <c r="N2196" i="1"/>
  <c r="O2196" i="1"/>
  <c r="C2197" i="1"/>
  <c r="D2197" i="1"/>
  <c r="E2197" i="1"/>
  <c r="F2197" i="1"/>
  <c r="L2197" i="1"/>
  <c r="M2197" i="1"/>
  <c r="N2197" i="1"/>
  <c r="O2197" i="1"/>
  <c r="D2198" i="1"/>
  <c r="E2198" i="1"/>
  <c r="F2198" i="1"/>
  <c r="L2198" i="1"/>
  <c r="M2198" i="1"/>
  <c r="N2198" i="1"/>
  <c r="O2198" i="1"/>
  <c r="D2199" i="1"/>
  <c r="E2199" i="1"/>
  <c r="C2199" i="1" s="1"/>
  <c r="F2199" i="1"/>
  <c r="L2199" i="1"/>
  <c r="M2199" i="1"/>
  <c r="N2199" i="1"/>
  <c r="O2199" i="1"/>
  <c r="C2200" i="1"/>
  <c r="D2200" i="1"/>
  <c r="E2200" i="1"/>
  <c r="F2200" i="1"/>
  <c r="L2200" i="1"/>
  <c r="M2200" i="1"/>
  <c r="N2200" i="1"/>
  <c r="O2200" i="1"/>
  <c r="C2201" i="1"/>
  <c r="D2201" i="1"/>
  <c r="E2201" i="1"/>
  <c r="F2201" i="1"/>
  <c r="L2201" i="1"/>
  <c r="M2201" i="1"/>
  <c r="N2201" i="1"/>
  <c r="O2201" i="1"/>
  <c r="D2202" i="1"/>
  <c r="E2202" i="1"/>
  <c r="C2202" i="1" s="1"/>
  <c r="F2202" i="1"/>
  <c r="L2202" i="1"/>
  <c r="M2202" i="1"/>
  <c r="N2202" i="1"/>
  <c r="O2202" i="1"/>
  <c r="D2203" i="1"/>
  <c r="E2203" i="1"/>
  <c r="F2203" i="1"/>
  <c r="L2203" i="1"/>
  <c r="M2203" i="1"/>
  <c r="N2203" i="1"/>
  <c r="O2203" i="1"/>
  <c r="C2204" i="1"/>
  <c r="D2204" i="1"/>
  <c r="E2204" i="1"/>
  <c r="F2204" i="1"/>
  <c r="L2204" i="1"/>
  <c r="M2204" i="1"/>
  <c r="N2204" i="1"/>
  <c r="O2204" i="1"/>
  <c r="C2205" i="1"/>
  <c r="D2205" i="1"/>
  <c r="E2205" i="1"/>
  <c r="F2205" i="1"/>
  <c r="L2205" i="1"/>
  <c r="M2205" i="1"/>
  <c r="N2205" i="1"/>
  <c r="O2205" i="1"/>
  <c r="D2206" i="1"/>
  <c r="E2206" i="1"/>
  <c r="F2206" i="1"/>
  <c r="L2206" i="1"/>
  <c r="M2206" i="1"/>
  <c r="N2206" i="1"/>
  <c r="O2206" i="1"/>
  <c r="D2207" i="1"/>
  <c r="E2207" i="1"/>
  <c r="F2207" i="1"/>
  <c r="L2207" i="1"/>
  <c r="M2207" i="1"/>
  <c r="N2207" i="1"/>
  <c r="O2207" i="1"/>
  <c r="C2208" i="1"/>
  <c r="D2208" i="1"/>
  <c r="E2208" i="1"/>
  <c r="F2208" i="1"/>
  <c r="L2208" i="1"/>
  <c r="M2208" i="1"/>
  <c r="N2208" i="1"/>
  <c r="O2208" i="1"/>
  <c r="C2209" i="1"/>
  <c r="D2209" i="1"/>
  <c r="E2209" i="1"/>
  <c r="F2209" i="1"/>
  <c r="L2209" i="1"/>
  <c r="M2209" i="1"/>
  <c r="N2209" i="1"/>
  <c r="O2209" i="1"/>
  <c r="D2210" i="1"/>
  <c r="E2210" i="1"/>
  <c r="C2210" i="1" s="1"/>
  <c r="F2210" i="1"/>
  <c r="L2210" i="1"/>
  <c r="M2210" i="1"/>
  <c r="N2210" i="1"/>
  <c r="O2210" i="1"/>
  <c r="D2211" i="1"/>
  <c r="E2211" i="1"/>
  <c r="F2211" i="1"/>
  <c r="L2211" i="1"/>
  <c r="M2211" i="1"/>
  <c r="N2211" i="1"/>
  <c r="O2211" i="1"/>
  <c r="C2212" i="1"/>
  <c r="D2212" i="1"/>
  <c r="E2212" i="1"/>
  <c r="F2212" i="1"/>
  <c r="L2212" i="1"/>
  <c r="M2212" i="1"/>
  <c r="N2212" i="1"/>
  <c r="O2212" i="1"/>
  <c r="C2213" i="1"/>
  <c r="D2213" i="1"/>
  <c r="E2213" i="1"/>
  <c r="F2213" i="1"/>
  <c r="L2213" i="1"/>
  <c r="M2213" i="1"/>
  <c r="N2213" i="1"/>
  <c r="O2213" i="1"/>
  <c r="D2214" i="1"/>
  <c r="E2214" i="1"/>
  <c r="F2214" i="1"/>
  <c r="L2214" i="1"/>
  <c r="M2214" i="1"/>
  <c r="N2214" i="1"/>
  <c r="O2214" i="1"/>
  <c r="D2215" i="1"/>
  <c r="E2215" i="1"/>
  <c r="C2215" i="1" s="1"/>
  <c r="F2215" i="1"/>
  <c r="L2215" i="1"/>
  <c r="M2215" i="1"/>
  <c r="N2215" i="1"/>
  <c r="O2215" i="1"/>
  <c r="C2216" i="1"/>
  <c r="D2216" i="1"/>
  <c r="E2216" i="1"/>
  <c r="F2216" i="1"/>
  <c r="L2216" i="1"/>
  <c r="M2216" i="1"/>
  <c r="N2216" i="1"/>
  <c r="O2216" i="1"/>
  <c r="C2217" i="1"/>
  <c r="D2217" i="1"/>
  <c r="E2217" i="1"/>
  <c r="F2217" i="1"/>
  <c r="L2217" i="1"/>
  <c r="M2217" i="1"/>
  <c r="N2217" i="1"/>
  <c r="O2217" i="1"/>
  <c r="D2218" i="1"/>
  <c r="E2218" i="1"/>
  <c r="C2218" i="1" s="1"/>
  <c r="F2218" i="1"/>
  <c r="L2218" i="1"/>
  <c r="M2218" i="1"/>
  <c r="N2218" i="1"/>
  <c r="O2218" i="1"/>
  <c r="D2219" i="1"/>
  <c r="E2219" i="1"/>
  <c r="F2219" i="1"/>
  <c r="L2219" i="1"/>
  <c r="M2219" i="1"/>
  <c r="N2219" i="1"/>
  <c r="O2219" i="1"/>
  <c r="C2220" i="1"/>
  <c r="D2220" i="1"/>
  <c r="E2220" i="1"/>
  <c r="F2220" i="1"/>
  <c r="L2220" i="1"/>
  <c r="M2220" i="1"/>
  <c r="N2220" i="1"/>
  <c r="O2220" i="1"/>
  <c r="C2221" i="1"/>
  <c r="D2221" i="1"/>
  <c r="E2221" i="1"/>
  <c r="F2221" i="1"/>
  <c r="L2221" i="1"/>
  <c r="M2221" i="1"/>
  <c r="N2221" i="1"/>
  <c r="O2221" i="1"/>
  <c r="D2222" i="1"/>
  <c r="E2222" i="1"/>
  <c r="F2222" i="1"/>
  <c r="L2222" i="1"/>
  <c r="M2222" i="1"/>
  <c r="N2222" i="1"/>
  <c r="O2222" i="1"/>
  <c r="D2223" i="1"/>
  <c r="E2223" i="1"/>
  <c r="F2223" i="1"/>
  <c r="L2223" i="1"/>
  <c r="M2223" i="1"/>
  <c r="N2223" i="1"/>
  <c r="O2223" i="1"/>
  <c r="C2224" i="1"/>
  <c r="D2224" i="1"/>
  <c r="E2224" i="1"/>
  <c r="F2224" i="1"/>
  <c r="L2224" i="1"/>
  <c r="M2224" i="1"/>
  <c r="N2224" i="1"/>
  <c r="O2224" i="1"/>
  <c r="C2225" i="1"/>
  <c r="D2225" i="1"/>
  <c r="E2225" i="1"/>
  <c r="F2225" i="1"/>
  <c r="L2225" i="1"/>
  <c r="M2225" i="1"/>
  <c r="N2225" i="1"/>
  <c r="O2225" i="1"/>
  <c r="D2226" i="1"/>
  <c r="E2226" i="1"/>
  <c r="C2226" i="1" s="1"/>
  <c r="F2226" i="1"/>
  <c r="L2226" i="1"/>
  <c r="M2226" i="1"/>
  <c r="N2226" i="1"/>
  <c r="O2226" i="1"/>
  <c r="D2227" i="1"/>
  <c r="E2227" i="1"/>
  <c r="F2227" i="1"/>
  <c r="L2227" i="1"/>
  <c r="M2227" i="1"/>
  <c r="N2227" i="1"/>
  <c r="O2227" i="1"/>
  <c r="C2228" i="1"/>
  <c r="D2228" i="1"/>
  <c r="E2228" i="1"/>
  <c r="F2228" i="1"/>
  <c r="L2228" i="1"/>
  <c r="M2228" i="1"/>
  <c r="N2228" i="1"/>
  <c r="O2228" i="1"/>
  <c r="C2229" i="1"/>
  <c r="D2229" i="1"/>
  <c r="E2229" i="1"/>
  <c r="F2229" i="1"/>
  <c r="L2229" i="1"/>
  <c r="M2229" i="1"/>
  <c r="N2229" i="1"/>
  <c r="O2229" i="1"/>
  <c r="D2230" i="1"/>
  <c r="E2230" i="1"/>
  <c r="F2230" i="1"/>
  <c r="L2230" i="1"/>
  <c r="M2230" i="1"/>
  <c r="N2230" i="1"/>
  <c r="O2230" i="1"/>
  <c r="D2231" i="1"/>
  <c r="E2231" i="1"/>
  <c r="C2231" i="1" s="1"/>
  <c r="F2231" i="1"/>
  <c r="L2231" i="1"/>
  <c r="M2231" i="1"/>
  <c r="N2231" i="1"/>
  <c r="O2231" i="1"/>
  <c r="C2232" i="1"/>
  <c r="D2232" i="1"/>
  <c r="E2232" i="1"/>
  <c r="F2232" i="1"/>
  <c r="L2232" i="1"/>
  <c r="M2232" i="1"/>
  <c r="N2232" i="1"/>
  <c r="O2232" i="1"/>
  <c r="C2233" i="1"/>
  <c r="D2233" i="1"/>
  <c r="E2233" i="1"/>
  <c r="F2233" i="1"/>
  <c r="L2233" i="1"/>
  <c r="M2233" i="1"/>
  <c r="N2233" i="1"/>
  <c r="O2233" i="1"/>
  <c r="D2234" i="1"/>
  <c r="E2234" i="1"/>
  <c r="C2234" i="1" s="1"/>
  <c r="F2234" i="1"/>
  <c r="L2234" i="1"/>
  <c r="M2234" i="1"/>
  <c r="N2234" i="1"/>
  <c r="O2234" i="1"/>
  <c r="D2235" i="1"/>
  <c r="E2235" i="1"/>
  <c r="F2235" i="1"/>
  <c r="L2235" i="1"/>
  <c r="M2235" i="1"/>
  <c r="N2235" i="1"/>
  <c r="O2235" i="1"/>
  <c r="C2236" i="1"/>
  <c r="D2236" i="1"/>
  <c r="E2236" i="1"/>
  <c r="F2236" i="1"/>
  <c r="L2236" i="1"/>
  <c r="M2236" i="1"/>
  <c r="N2236" i="1"/>
  <c r="O2236" i="1"/>
  <c r="C2237" i="1"/>
  <c r="D2237" i="1"/>
  <c r="E2237" i="1"/>
  <c r="F2237" i="1"/>
  <c r="L2237" i="1"/>
  <c r="M2237" i="1"/>
  <c r="N2237" i="1"/>
  <c r="O2237" i="1"/>
  <c r="D2238" i="1"/>
  <c r="E2238" i="1"/>
  <c r="F2238" i="1"/>
  <c r="L2238" i="1"/>
  <c r="M2238" i="1"/>
  <c r="N2238" i="1"/>
  <c r="O2238" i="1"/>
  <c r="D2239" i="1"/>
  <c r="E2239" i="1"/>
  <c r="F2239" i="1"/>
  <c r="L2239" i="1"/>
  <c r="M2239" i="1"/>
  <c r="N2239" i="1"/>
  <c r="O2239" i="1"/>
  <c r="C2240" i="1"/>
  <c r="D2240" i="1"/>
  <c r="E2240" i="1"/>
  <c r="F2240" i="1"/>
  <c r="L2240" i="1"/>
  <c r="M2240" i="1"/>
  <c r="N2240" i="1"/>
  <c r="O2240" i="1"/>
  <c r="C2241" i="1"/>
  <c r="D2241" i="1"/>
  <c r="E2241" i="1"/>
  <c r="F2241" i="1"/>
  <c r="L2241" i="1"/>
  <c r="M2241" i="1"/>
  <c r="N2241" i="1"/>
  <c r="O2241" i="1"/>
  <c r="D2242" i="1"/>
  <c r="E2242" i="1"/>
  <c r="F2242" i="1"/>
  <c r="L2242" i="1"/>
  <c r="M2242" i="1"/>
  <c r="N2242" i="1"/>
  <c r="O2242" i="1"/>
  <c r="D2243" i="1"/>
  <c r="E2243" i="1"/>
  <c r="C2243" i="1" s="1"/>
  <c r="F2243" i="1"/>
  <c r="L2243" i="1"/>
  <c r="M2243" i="1"/>
  <c r="N2243" i="1"/>
  <c r="O2243" i="1"/>
  <c r="C2244" i="1"/>
  <c r="D2244" i="1"/>
  <c r="E2244" i="1"/>
  <c r="F2244" i="1"/>
  <c r="L2244" i="1"/>
  <c r="M2244" i="1"/>
  <c r="N2244" i="1"/>
  <c r="O2244" i="1"/>
  <c r="C2245" i="1"/>
  <c r="D2245" i="1"/>
  <c r="E2245" i="1"/>
  <c r="F2245" i="1"/>
  <c r="L2245" i="1"/>
  <c r="M2245" i="1"/>
  <c r="N2245" i="1"/>
  <c r="O2245" i="1"/>
  <c r="D2246" i="1"/>
  <c r="E2246" i="1"/>
  <c r="F2246" i="1"/>
  <c r="L2246" i="1"/>
  <c r="M2246" i="1"/>
  <c r="N2246" i="1"/>
  <c r="O2246" i="1"/>
  <c r="D2247" i="1"/>
  <c r="E2247" i="1"/>
  <c r="F2247" i="1"/>
  <c r="L2247" i="1"/>
  <c r="M2247" i="1"/>
  <c r="N2247" i="1"/>
  <c r="O2247" i="1"/>
  <c r="C2248" i="1"/>
  <c r="D2248" i="1"/>
  <c r="E2248" i="1"/>
  <c r="F2248" i="1"/>
  <c r="L2248" i="1"/>
  <c r="M2248" i="1"/>
  <c r="N2248" i="1"/>
  <c r="O2248" i="1"/>
  <c r="C2249" i="1"/>
  <c r="D2249" i="1"/>
  <c r="E2249" i="1"/>
  <c r="F2249" i="1"/>
  <c r="L2249" i="1"/>
  <c r="M2249" i="1"/>
  <c r="N2249" i="1"/>
  <c r="O2249" i="1"/>
  <c r="D2250" i="1"/>
  <c r="E2250" i="1"/>
  <c r="F2250" i="1"/>
  <c r="L2250" i="1"/>
  <c r="M2250" i="1"/>
  <c r="N2250" i="1"/>
  <c r="O2250" i="1"/>
  <c r="D2251" i="1"/>
  <c r="E2251" i="1"/>
  <c r="C2251" i="1" s="1"/>
  <c r="F2251" i="1"/>
  <c r="L2251" i="1"/>
  <c r="M2251" i="1"/>
  <c r="N2251" i="1"/>
  <c r="O2251" i="1"/>
  <c r="C2252" i="1"/>
  <c r="D2252" i="1"/>
  <c r="E2252" i="1"/>
  <c r="F2252" i="1"/>
  <c r="L2252" i="1"/>
  <c r="M2252" i="1"/>
  <c r="N2252" i="1"/>
  <c r="O2252" i="1"/>
  <c r="C2253" i="1"/>
  <c r="D2253" i="1"/>
  <c r="E2253" i="1"/>
  <c r="F2253" i="1"/>
  <c r="L2253" i="1"/>
  <c r="M2253" i="1"/>
  <c r="N2253" i="1"/>
  <c r="O2253" i="1"/>
  <c r="D2254" i="1"/>
  <c r="E2254" i="1"/>
  <c r="F2254" i="1"/>
  <c r="L2254" i="1"/>
  <c r="M2254" i="1"/>
  <c r="N2254" i="1"/>
  <c r="O2254" i="1"/>
  <c r="D2255" i="1"/>
  <c r="E2255" i="1"/>
  <c r="F2255" i="1"/>
  <c r="L2255" i="1"/>
  <c r="M2255" i="1"/>
  <c r="N2255" i="1"/>
  <c r="O2255" i="1"/>
  <c r="C2256" i="1"/>
  <c r="D2256" i="1"/>
  <c r="E2256" i="1"/>
  <c r="F2256" i="1"/>
  <c r="L2256" i="1"/>
  <c r="M2256" i="1"/>
  <c r="N2256" i="1"/>
  <c r="O2256" i="1"/>
  <c r="C2257" i="1"/>
  <c r="D2257" i="1"/>
  <c r="E2257" i="1"/>
  <c r="F2257" i="1"/>
  <c r="L2257" i="1"/>
  <c r="M2257" i="1"/>
  <c r="N2257" i="1"/>
  <c r="O2257" i="1"/>
  <c r="D2258" i="1"/>
  <c r="E2258" i="1"/>
  <c r="F2258" i="1"/>
  <c r="L2258" i="1"/>
  <c r="M2258" i="1"/>
  <c r="N2258" i="1"/>
  <c r="O2258" i="1"/>
  <c r="D2259" i="1"/>
  <c r="E2259" i="1"/>
  <c r="C2259" i="1" s="1"/>
  <c r="F2259" i="1"/>
  <c r="L2259" i="1"/>
  <c r="M2259" i="1"/>
  <c r="N2259" i="1"/>
  <c r="O2259" i="1"/>
  <c r="C2260" i="1"/>
  <c r="D2260" i="1"/>
  <c r="E2260" i="1"/>
  <c r="F2260" i="1"/>
  <c r="L2260" i="1"/>
  <c r="M2260" i="1"/>
  <c r="N2260" i="1"/>
  <c r="O2260" i="1"/>
  <c r="C2261" i="1"/>
  <c r="D2261" i="1"/>
  <c r="E2261" i="1"/>
  <c r="F2261" i="1"/>
  <c r="L2261" i="1"/>
  <c r="M2261" i="1"/>
  <c r="N2261" i="1"/>
  <c r="O2261" i="1"/>
  <c r="D2262" i="1"/>
  <c r="E2262" i="1"/>
  <c r="F2262" i="1"/>
  <c r="L2262" i="1"/>
  <c r="M2262" i="1"/>
  <c r="N2262" i="1"/>
  <c r="O2262" i="1"/>
  <c r="D2263" i="1"/>
  <c r="E2263" i="1"/>
  <c r="F2263" i="1"/>
  <c r="L2263" i="1"/>
  <c r="M2263" i="1"/>
  <c r="N2263" i="1"/>
  <c r="O2263" i="1"/>
  <c r="C2264" i="1"/>
  <c r="D2264" i="1"/>
  <c r="E2264" i="1"/>
  <c r="F2264" i="1"/>
  <c r="L2264" i="1"/>
  <c r="M2264" i="1"/>
  <c r="N2264" i="1"/>
  <c r="O2264" i="1"/>
  <c r="C2265" i="1"/>
  <c r="D2265" i="1"/>
  <c r="E2265" i="1"/>
  <c r="F2265" i="1"/>
  <c r="L2265" i="1"/>
  <c r="M2265" i="1"/>
  <c r="N2265" i="1"/>
  <c r="O2265" i="1"/>
  <c r="D2266" i="1"/>
  <c r="E2266" i="1"/>
  <c r="F2266" i="1"/>
  <c r="L2266" i="1"/>
  <c r="M2266" i="1"/>
  <c r="N2266" i="1"/>
  <c r="O2266" i="1"/>
  <c r="D2267" i="1"/>
  <c r="E2267" i="1"/>
  <c r="C2267" i="1" s="1"/>
  <c r="F2267" i="1"/>
  <c r="L2267" i="1"/>
  <c r="M2267" i="1"/>
  <c r="N2267" i="1"/>
  <c r="O2267" i="1"/>
  <c r="C2268" i="1"/>
  <c r="D2268" i="1"/>
  <c r="E2268" i="1"/>
  <c r="F2268" i="1"/>
  <c r="L2268" i="1"/>
  <c r="M2268" i="1"/>
  <c r="N2268" i="1"/>
  <c r="O2268" i="1"/>
  <c r="C2269" i="1"/>
  <c r="D2269" i="1"/>
  <c r="E2269" i="1"/>
  <c r="F2269" i="1"/>
  <c r="L2269" i="1"/>
  <c r="M2269" i="1"/>
  <c r="N2269" i="1"/>
  <c r="O2269" i="1"/>
  <c r="D2270" i="1"/>
  <c r="E2270" i="1"/>
  <c r="F2270" i="1"/>
  <c r="L2270" i="1"/>
  <c r="M2270" i="1"/>
  <c r="N2270" i="1"/>
  <c r="O2270" i="1"/>
  <c r="D2271" i="1"/>
  <c r="E2271" i="1"/>
  <c r="F2271" i="1"/>
  <c r="L2271" i="1"/>
  <c r="M2271" i="1"/>
  <c r="N2271" i="1"/>
  <c r="O2271" i="1"/>
  <c r="C2272" i="1"/>
  <c r="D2272" i="1"/>
  <c r="E2272" i="1"/>
  <c r="F2272" i="1"/>
  <c r="L2272" i="1"/>
  <c r="M2272" i="1"/>
  <c r="N2272" i="1"/>
  <c r="O2272" i="1"/>
  <c r="C2273" i="1"/>
  <c r="D2273" i="1"/>
  <c r="E2273" i="1"/>
  <c r="F2273" i="1"/>
  <c r="L2273" i="1"/>
  <c r="M2273" i="1"/>
  <c r="N2273" i="1"/>
  <c r="O2273" i="1"/>
  <c r="D2274" i="1"/>
  <c r="E2274" i="1"/>
  <c r="F2274" i="1"/>
  <c r="L2274" i="1"/>
  <c r="M2274" i="1"/>
  <c r="N2274" i="1"/>
  <c r="O2274" i="1"/>
  <c r="D2275" i="1"/>
  <c r="E2275" i="1"/>
  <c r="C2275" i="1" s="1"/>
  <c r="F2275" i="1"/>
  <c r="L2275" i="1"/>
  <c r="M2275" i="1"/>
  <c r="N2275" i="1"/>
  <c r="O2275" i="1"/>
  <c r="C2276" i="1"/>
  <c r="D2276" i="1"/>
  <c r="E2276" i="1"/>
  <c r="F2276" i="1"/>
  <c r="L2276" i="1"/>
  <c r="M2276" i="1"/>
  <c r="N2276" i="1"/>
  <c r="O2276" i="1"/>
  <c r="C2277" i="1"/>
  <c r="D2277" i="1"/>
  <c r="E2277" i="1"/>
  <c r="F2277" i="1"/>
  <c r="L2277" i="1"/>
  <c r="M2277" i="1"/>
  <c r="N2277" i="1"/>
  <c r="O2277" i="1"/>
  <c r="D2278" i="1"/>
  <c r="E2278" i="1"/>
  <c r="F2278" i="1"/>
  <c r="L2278" i="1"/>
  <c r="M2278" i="1"/>
  <c r="N2278" i="1"/>
  <c r="O2278" i="1"/>
  <c r="D2279" i="1"/>
  <c r="E2279" i="1"/>
  <c r="F2279" i="1"/>
  <c r="L2279" i="1"/>
  <c r="M2279" i="1"/>
  <c r="N2279" i="1"/>
  <c r="O2279" i="1"/>
  <c r="C2280" i="1"/>
  <c r="D2280" i="1"/>
  <c r="E2280" i="1"/>
  <c r="F2280" i="1"/>
  <c r="L2280" i="1"/>
  <c r="M2280" i="1"/>
  <c r="N2280" i="1"/>
  <c r="O2280" i="1"/>
  <c r="C2281" i="1"/>
  <c r="D2281" i="1"/>
  <c r="E2281" i="1"/>
  <c r="F2281" i="1"/>
  <c r="L2281" i="1"/>
  <c r="M2281" i="1"/>
  <c r="N2281" i="1"/>
  <c r="O2281" i="1"/>
  <c r="D2282" i="1"/>
  <c r="E2282" i="1"/>
  <c r="F2282" i="1"/>
  <c r="L2282" i="1"/>
  <c r="M2282" i="1"/>
  <c r="N2282" i="1"/>
  <c r="O2282" i="1"/>
  <c r="D2283" i="1"/>
  <c r="E2283" i="1"/>
  <c r="C2283" i="1" s="1"/>
  <c r="F2283" i="1"/>
  <c r="L2283" i="1"/>
  <c r="M2283" i="1"/>
  <c r="N2283" i="1"/>
  <c r="O2283" i="1"/>
  <c r="C2284" i="1"/>
  <c r="D2284" i="1"/>
  <c r="E2284" i="1"/>
  <c r="F2284" i="1"/>
  <c r="L2284" i="1"/>
  <c r="M2284" i="1"/>
  <c r="N2284" i="1"/>
  <c r="O2284" i="1"/>
  <c r="C2285" i="1"/>
  <c r="D2285" i="1"/>
  <c r="E2285" i="1"/>
  <c r="F2285" i="1"/>
  <c r="L2285" i="1"/>
  <c r="M2285" i="1"/>
  <c r="N2285" i="1"/>
  <c r="O2285" i="1"/>
  <c r="D2286" i="1"/>
  <c r="E2286" i="1"/>
  <c r="F2286" i="1"/>
  <c r="L2286" i="1"/>
  <c r="M2286" i="1"/>
  <c r="N2286" i="1"/>
  <c r="O2286" i="1"/>
  <c r="D2287" i="1"/>
  <c r="E2287" i="1"/>
  <c r="F2287" i="1"/>
  <c r="L2287" i="1"/>
  <c r="M2287" i="1"/>
  <c r="N2287" i="1"/>
  <c r="O2287" i="1"/>
  <c r="C2288" i="1"/>
  <c r="D2288" i="1"/>
  <c r="E2288" i="1"/>
  <c r="F2288" i="1"/>
  <c r="L2288" i="1"/>
  <c r="M2288" i="1"/>
  <c r="N2288" i="1"/>
  <c r="O2288" i="1"/>
  <c r="C2289" i="1"/>
  <c r="D2289" i="1"/>
  <c r="E2289" i="1"/>
  <c r="F2289" i="1"/>
  <c r="L2289" i="1"/>
  <c r="M2289" i="1"/>
  <c r="N2289" i="1"/>
  <c r="O2289" i="1"/>
  <c r="D2290" i="1"/>
  <c r="E2290" i="1"/>
  <c r="F2290" i="1"/>
  <c r="L2290" i="1"/>
  <c r="M2290" i="1"/>
  <c r="N2290" i="1"/>
  <c r="O2290" i="1"/>
  <c r="D2291" i="1"/>
  <c r="E2291" i="1"/>
  <c r="C2291" i="1" s="1"/>
  <c r="F2291" i="1"/>
  <c r="L2291" i="1"/>
  <c r="M2291" i="1"/>
  <c r="N2291" i="1"/>
  <c r="O2291" i="1"/>
  <c r="C2292" i="1"/>
  <c r="D2292" i="1"/>
  <c r="E2292" i="1"/>
  <c r="F2292" i="1"/>
  <c r="L2292" i="1"/>
  <c r="M2292" i="1"/>
  <c r="N2292" i="1"/>
  <c r="O2292" i="1"/>
  <c r="C2293" i="1"/>
  <c r="D2293" i="1"/>
  <c r="E2293" i="1"/>
  <c r="F2293" i="1"/>
  <c r="L2293" i="1"/>
  <c r="M2293" i="1"/>
  <c r="N2293" i="1"/>
  <c r="O2293" i="1"/>
  <c r="D2294" i="1"/>
  <c r="E2294" i="1"/>
  <c r="F2294" i="1"/>
  <c r="L2294" i="1"/>
  <c r="M2294" i="1"/>
  <c r="N2294" i="1"/>
  <c r="O2294" i="1"/>
  <c r="D2295" i="1"/>
  <c r="E2295" i="1"/>
  <c r="F2295" i="1"/>
  <c r="L2295" i="1"/>
  <c r="M2295" i="1"/>
  <c r="N2295" i="1"/>
  <c r="O2295" i="1"/>
  <c r="C2296" i="1"/>
  <c r="D2296" i="1"/>
  <c r="E2296" i="1"/>
  <c r="F2296" i="1"/>
  <c r="L2296" i="1"/>
  <c r="M2296" i="1"/>
  <c r="N2296" i="1"/>
  <c r="O2296" i="1"/>
  <c r="C2297" i="1"/>
  <c r="D2297" i="1"/>
  <c r="E2297" i="1"/>
  <c r="F2297" i="1"/>
  <c r="L2297" i="1"/>
  <c r="M2297" i="1"/>
  <c r="N2297" i="1"/>
  <c r="O2297" i="1"/>
  <c r="D2298" i="1"/>
  <c r="E2298" i="1"/>
  <c r="F2298" i="1"/>
  <c r="L2298" i="1"/>
  <c r="M2298" i="1"/>
  <c r="N2298" i="1"/>
  <c r="O2298" i="1"/>
  <c r="D2299" i="1"/>
  <c r="E2299" i="1"/>
  <c r="C2299" i="1" s="1"/>
  <c r="F2299" i="1"/>
  <c r="L2299" i="1"/>
  <c r="M2299" i="1"/>
  <c r="N2299" i="1"/>
  <c r="O2299" i="1"/>
  <c r="C2300" i="1"/>
  <c r="D2300" i="1"/>
  <c r="E2300" i="1"/>
  <c r="F2300" i="1"/>
  <c r="L2300" i="1"/>
  <c r="M2300" i="1"/>
  <c r="N2300" i="1"/>
  <c r="O2300" i="1"/>
  <c r="C2301" i="1"/>
  <c r="D2301" i="1"/>
  <c r="E2301" i="1"/>
  <c r="F2301" i="1"/>
  <c r="L2301" i="1"/>
  <c r="M2301" i="1"/>
  <c r="N2301" i="1"/>
  <c r="O2301" i="1"/>
  <c r="D2302" i="1"/>
  <c r="E2302" i="1"/>
  <c r="F2302" i="1"/>
  <c r="L2302" i="1"/>
  <c r="M2302" i="1"/>
  <c r="N2302" i="1"/>
  <c r="O2302" i="1"/>
  <c r="D2303" i="1"/>
  <c r="E2303" i="1"/>
  <c r="F2303" i="1"/>
  <c r="L2303" i="1"/>
  <c r="M2303" i="1"/>
  <c r="N2303" i="1"/>
  <c r="O2303" i="1"/>
  <c r="C2304" i="1"/>
  <c r="D2304" i="1"/>
  <c r="E2304" i="1"/>
  <c r="F2304" i="1"/>
  <c r="L2304" i="1"/>
  <c r="M2304" i="1"/>
  <c r="N2304" i="1"/>
  <c r="O2304" i="1"/>
  <c r="C2305" i="1"/>
  <c r="D2305" i="1"/>
  <c r="E2305" i="1"/>
  <c r="F2305" i="1"/>
  <c r="L2305" i="1"/>
  <c r="M2305" i="1"/>
  <c r="N2305" i="1"/>
  <c r="O2305" i="1"/>
  <c r="D2306" i="1"/>
  <c r="E2306" i="1"/>
  <c r="F2306" i="1"/>
  <c r="L2306" i="1"/>
  <c r="M2306" i="1"/>
  <c r="N2306" i="1"/>
  <c r="O2306" i="1"/>
  <c r="D2307" i="1"/>
  <c r="E2307" i="1"/>
  <c r="C2307" i="1" s="1"/>
  <c r="F2307" i="1"/>
  <c r="L2307" i="1"/>
  <c r="M2307" i="1"/>
  <c r="N2307" i="1"/>
  <c r="O2307" i="1"/>
  <c r="C2308" i="1"/>
  <c r="D2308" i="1"/>
  <c r="E2308" i="1"/>
  <c r="F2308" i="1"/>
  <c r="L2308" i="1"/>
  <c r="M2308" i="1"/>
  <c r="N2308" i="1"/>
  <c r="O2308" i="1"/>
  <c r="C2309" i="1"/>
  <c r="D2309" i="1"/>
  <c r="E2309" i="1"/>
  <c r="F2309" i="1"/>
  <c r="L2309" i="1"/>
  <c r="M2309" i="1"/>
  <c r="N2309" i="1"/>
  <c r="O2309" i="1"/>
  <c r="D2310" i="1"/>
  <c r="E2310" i="1"/>
  <c r="F2310" i="1"/>
  <c r="L2310" i="1"/>
  <c r="M2310" i="1"/>
  <c r="N2310" i="1"/>
  <c r="O2310" i="1"/>
  <c r="D2311" i="1"/>
  <c r="E2311" i="1"/>
  <c r="F2311" i="1"/>
  <c r="L2311" i="1"/>
  <c r="M2311" i="1"/>
  <c r="N2311" i="1"/>
  <c r="O2311" i="1"/>
  <c r="C2312" i="1"/>
  <c r="D2312" i="1"/>
  <c r="E2312" i="1"/>
  <c r="F2312" i="1"/>
  <c r="L2312" i="1"/>
  <c r="M2312" i="1"/>
  <c r="N2312" i="1"/>
  <c r="O2312" i="1"/>
  <c r="C2313" i="1"/>
  <c r="D2313" i="1"/>
  <c r="E2313" i="1"/>
  <c r="F2313" i="1"/>
  <c r="L2313" i="1"/>
  <c r="M2313" i="1"/>
  <c r="N2313" i="1"/>
  <c r="O2313" i="1"/>
  <c r="D2314" i="1"/>
  <c r="E2314" i="1"/>
  <c r="F2314" i="1"/>
  <c r="L2314" i="1"/>
  <c r="M2314" i="1"/>
  <c r="N2314" i="1"/>
  <c r="O2314" i="1"/>
  <c r="D2315" i="1"/>
  <c r="E2315" i="1"/>
  <c r="C2315" i="1" s="1"/>
  <c r="F2315" i="1"/>
  <c r="L2315" i="1"/>
  <c r="M2315" i="1"/>
  <c r="N2315" i="1"/>
  <c r="O2315" i="1"/>
  <c r="C2316" i="1"/>
  <c r="D2316" i="1"/>
  <c r="E2316" i="1"/>
  <c r="F2316" i="1"/>
  <c r="L2316" i="1"/>
  <c r="M2316" i="1"/>
  <c r="N2316" i="1"/>
  <c r="O2316" i="1"/>
  <c r="C2317" i="1"/>
  <c r="D2317" i="1"/>
  <c r="E2317" i="1"/>
  <c r="F2317" i="1"/>
  <c r="L2317" i="1"/>
  <c r="M2317" i="1"/>
  <c r="N2317" i="1"/>
  <c r="O2317" i="1"/>
  <c r="D2318" i="1"/>
  <c r="E2318" i="1"/>
  <c r="F2318" i="1"/>
  <c r="L2318" i="1"/>
  <c r="M2318" i="1"/>
  <c r="N2318" i="1"/>
  <c r="O2318" i="1"/>
  <c r="D2319" i="1"/>
  <c r="E2319" i="1"/>
  <c r="F2319" i="1"/>
  <c r="L2319" i="1"/>
  <c r="M2319" i="1"/>
  <c r="N2319" i="1"/>
  <c r="O2319" i="1"/>
  <c r="C2320" i="1"/>
  <c r="D2320" i="1"/>
  <c r="E2320" i="1"/>
  <c r="F2320" i="1"/>
  <c r="L2320" i="1"/>
  <c r="M2320" i="1"/>
  <c r="N2320" i="1"/>
  <c r="O2320" i="1"/>
  <c r="C2321" i="1"/>
  <c r="D2321" i="1"/>
  <c r="E2321" i="1"/>
  <c r="F2321" i="1"/>
  <c r="L2321" i="1"/>
  <c r="M2321" i="1"/>
  <c r="N2321" i="1"/>
  <c r="O2321" i="1"/>
  <c r="D2322" i="1"/>
  <c r="E2322" i="1"/>
  <c r="F2322" i="1"/>
  <c r="L2322" i="1"/>
  <c r="M2322" i="1"/>
  <c r="N2322" i="1"/>
  <c r="O2322" i="1"/>
  <c r="D2323" i="1"/>
  <c r="E2323" i="1"/>
  <c r="C2323" i="1" s="1"/>
  <c r="F2323" i="1"/>
  <c r="L2323" i="1"/>
  <c r="M2323" i="1"/>
  <c r="N2323" i="1"/>
  <c r="O2323" i="1"/>
  <c r="C2324" i="1"/>
  <c r="D2324" i="1"/>
  <c r="E2324" i="1"/>
  <c r="F2324" i="1"/>
  <c r="L2324" i="1"/>
  <c r="M2324" i="1"/>
  <c r="N2324" i="1"/>
  <c r="O2324" i="1"/>
  <c r="C2325" i="1"/>
  <c r="D2325" i="1"/>
  <c r="E2325" i="1"/>
  <c r="F2325" i="1"/>
  <c r="L2325" i="1"/>
  <c r="M2325" i="1"/>
  <c r="N2325" i="1"/>
  <c r="O2325" i="1"/>
  <c r="D2326" i="1"/>
  <c r="E2326" i="1"/>
  <c r="F2326" i="1"/>
  <c r="L2326" i="1"/>
  <c r="M2326" i="1"/>
  <c r="N2326" i="1"/>
  <c r="O2326" i="1"/>
  <c r="D2327" i="1"/>
  <c r="E2327" i="1"/>
  <c r="F2327" i="1"/>
  <c r="L2327" i="1"/>
  <c r="M2327" i="1"/>
  <c r="N2327" i="1"/>
  <c r="O2327" i="1"/>
  <c r="C2328" i="1"/>
  <c r="D2328" i="1"/>
  <c r="E2328" i="1"/>
  <c r="F2328" i="1"/>
  <c r="L2328" i="1"/>
  <c r="M2328" i="1"/>
  <c r="N2328" i="1"/>
  <c r="O2328" i="1"/>
  <c r="C2329" i="1"/>
  <c r="D2329" i="1"/>
  <c r="E2329" i="1"/>
  <c r="F2329" i="1"/>
  <c r="L2329" i="1"/>
  <c r="M2329" i="1"/>
  <c r="N2329" i="1"/>
  <c r="O2329" i="1"/>
  <c r="D2330" i="1"/>
  <c r="E2330" i="1"/>
  <c r="F2330" i="1"/>
  <c r="L2330" i="1"/>
  <c r="M2330" i="1"/>
  <c r="N2330" i="1"/>
  <c r="O2330" i="1"/>
  <c r="D2331" i="1"/>
  <c r="E2331" i="1"/>
  <c r="C2331" i="1" s="1"/>
  <c r="F2331" i="1"/>
  <c r="L2331" i="1"/>
  <c r="M2331" i="1"/>
  <c r="N2331" i="1"/>
  <c r="O2331" i="1"/>
  <c r="C2332" i="1"/>
  <c r="D2332" i="1"/>
  <c r="E2332" i="1"/>
  <c r="F2332" i="1"/>
  <c r="L2332" i="1"/>
  <c r="M2332" i="1"/>
  <c r="N2332" i="1"/>
  <c r="O2332" i="1"/>
  <c r="C2333" i="1"/>
  <c r="D2333" i="1"/>
  <c r="E2333" i="1"/>
  <c r="F2333" i="1"/>
  <c r="L2333" i="1"/>
  <c r="M2333" i="1"/>
  <c r="N2333" i="1"/>
  <c r="O2333" i="1"/>
  <c r="D2334" i="1"/>
  <c r="E2334" i="1"/>
  <c r="F2334" i="1"/>
  <c r="L2334" i="1"/>
  <c r="M2334" i="1"/>
  <c r="N2334" i="1"/>
  <c r="O2334" i="1"/>
  <c r="D2335" i="1"/>
  <c r="E2335" i="1"/>
  <c r="F2335" i="1"/>
  <c r="L2335" i="1"/>
  <c r="M2335" i="1"/>
  <c r="N2335" i="1"/>
  <c r="O2335" i="1"/>
  <c r="C2336" i="1"/>
  <c r="D2336" i="1"/>
  <c r="E2336" i="1"/>
  <c r="F2336" i="1"/>
  <c r="L2336" i="1"/>
  <c r="M2336" i="1"/>
  <c r="N2336" i="1"/>
  <c r="O2336" i="1"/>
  <c r="C2337" i="1"/>
  <c r="D2337" i="1"/>
  <c r="E2337" i="1"/>
  <c r="F2337" i="1"/>
  <c r="L2337" i="1"/>
  <c r="M2337" i="1"/>
  <c r="N2337" i="1"/>
  <c r="O2337" i="1"/>
  <c r="D2338" i="1"/>
  <c r="E2338" i="1"/>
  <c r="F2338" i="1"/>
  <c r="L2338" i="1"/>
  <c r="M2338" i="1"/>
  <c r="N2338" i="1"/>
  <c r="O2338" i="1"/>
  <c r="D2339" i="1"/>
  <c r="E2339" i="1"/>
  <c r="C2339" i="1" s="1"/>
  <c r="F2339" i="1"/>
  <c r="L2339" i="1"/>
  <c r="M2339" i="1"/>
  <c r="N2339" i="1"/>
  <c r="O2339" i="1"/>
  <c r="C2340" i="1"/>
  <c r="D2340" i="1"/>
  <c r="E2340" i="1"/>
  <c r="F2340" i="1"/>
  <c r="L2340" i="1"/>
  <c r="M2340" i="1"/>
  <c r="N2340" i="1"/>
  <c r="O2340" i="1"/>
  <c r="C2341" i="1"/>
  <c r="D2341" i="1"/>
  <c r="E2341" i="1"/>
  <c r="F2341" i="1"/>
  <c r="L2341" i="1"/>
  <c r="M2341" i="1"/>
  <c r="N2341" i="1"/>
  <c r="O2341" i="1"/>
  <c r="D2342" i="1"/>
  <c r="E2342" i="1"/>
  <c r="F2342" i="1"/>
  <c r="L2342" i="1"/>
  <c r="M2342" i="1"/>
  <c r="N2342" i="1"/>
  <c r="O2342" i="1"/>
  <c r="D2343" i="1"/>
  <c r="E2343" i="1"/>
  <c r="F2343" i="1"/>
  <c r="L2343" i="1"/>
  <c r="M2343" i="1"/>
  <c r="N2343" i="1"/>
  <c r="O2343" i="1"/>
  <c r="C2344" i="1"/>
  <c r="D2344" i="1"/>
  <c r="E2344" i="1"/>
  <c r="F2344" i="1"/>
  <c r="L2344" i="1"/>
  <c r="M2344" i="1"/>
  <c r="N2344" i="1"/>
  <c r="O2344" i="1"/>
  <c r="C2345" i="1"/>
  <c r="D2345" i="1"/>
  <c r="E2345" i="1"/>
  <c r="F2345" i="1"/>
  <c r="L2345" i="1"/>
  <c r="M2345" i="1"/>
  <c r="N2345" i="1"/>
  <c r="O2345" i="1"/>
  <c r="D2346" i="1"/>
  <c r="E2346" i="1"/>
  <c r="F2346" i="1"/>
  <c r="L2346" i="1"/>
  <c r="M2346" i="1"/>
  <c r="N2346" i="1"/>
  <c r="O2346" i="1"/>
  <c r="D2347" i="1"/>
  <c r="E2347" i="1"/>
  <c r="C2347" i="1" s="1"/>
  <c r="F2347" i="1"/>
  <c r="L2347" i="1"/>
  <c r="M2347" i="1"/>
  <c r="N2347" i="1"/>
  <c r="O2347" i="1"/>
  <c r="C2348" i="1"/>
  <c r="D2348" i="1"/>
  <c r="E2348" i="1"/>
  <c r="F2348" i="1"/>
  <c r="L2348" i="1"/>
  <c r="M2348" i="1"/>
  <c r="N2348" i="1"/>
  <c r="O2348" i="1"/>
  <c r="C2349" i="1"/>
  <c r="D2349" i="1"/>
  <c r="E2349" i="1"/>
  <c r="F2349" i="1"/>
  <c r="L2349" i="1"/>
  <c r="M2349" i="1"/>
  <c r="N2349" i="1"/>
  <c r="O2349" i="1"/>
  <c r="D2350" i="1"/>
  <c r="E2350" i="1"/>
  <c r="F2350" i="1"/>
  <c r="L2350" i="1"/>
  <c r="M2350" i="1"/>
  <c r="N2350" i="1"/>
  <c r="O2350" i="1"/>
  <c r="D2351" i="1"/>
  <c r="E2351" i="1"/>
  <c r="F2351" i="1"/>
  <c r="L2351" i="1"/>
  <c r="M2351" i="1"/>
  <c r="N2351" i="1"/>
  <c r="O2351" i="1"/>
  <c r="C2352" i="1"/>
  <c r="D2352" i="1"/>
  <c r="E2352" i="1"/>
  <c r="F2352" i="1"/>
  <c r="L2352" i="1"/>
  <c r="M2352" i="1"/>
  <c r="N2352" i="1"/>
  <c r="O2352" i="1"/>
  <c r="C2353" i="1"/>
  <c r="D2353" i="1"/>
  <c r="E2353" i="1"/>
  <c r="F2353" i="1"/>
  <c r="L2353" i="1"/>
  <c r="M2353" i="1"/>
  <c r="N2353" i="1"/>
  <c r="O2353" i="1"/>
  <c r="D2354" i="1"/>
  <c r="E2354" i="1"/>
  <c r="F2354" i="1"/>
  <c r="L2354" i="1"/>
  <c r="M2354" i="1"/>
  <c r="N2354" i="1"/>
  <c r="O2354" i="1"/>
  <c r="D2355" i="1"/>
  <c r="E2355" i="1"/>
  <c r="C2355" i="1" s="1"/>
  <c r="F2355" i="1"/>
  <c r="L2355" i="1"/>
  <c r="M2355" i="1"/>
  <c r="N2355" i="1"/>
  <c r="O2355" i="1"/>
  <c r="C2356" i="1"/>
  <c r="D2356" i="1"/>
  <c r="E2356" i="1"/>
  <c r="F2356" i="1"/>
  <c r="L2356" i="1"/>
  <c r="M2356" i="1"/>
  <c r="N2356" i="1"/>
  <c r="O2356" i="1"/>
  <c r="C2357" i="1"/>
  <c r="D2357" i="1"/>
  <c r="E2357" i="1"/>
  <c r="F2357" i="1"/>
  <c r="L2357" i="1"/>
  <c r="M2357" i="1"/>
  <c r="N2357" i="1"/>
  <c r="O2357" i="1"/>
  <c r="D2358" i="1"/>
  <c r="E2358" i="1"/>
  <c r="F2358" i="1"/>
  <c r="L2358" i="1"/>
  <c r="M2358" i="1"/>
  <c r="N2358" i="1"/>
  <c r="O2358" i="1"/>
  <c r="D2359" i="1"/>
  <c r="E2359" i="1"/>
  <c r="F2359" i="1"/>
  <c r="L2359" i="1"/>
  <c r="M2359" i="1"/>
  <c r="N2359" i="1"/>
  <c r="O2359" i="1"/>
  <c r="C2360" i="1"/>
  <c r="D2360" i="1"/>
  <c r="E2360" i="1"/>
  <c r="F2360" i="1"/>
  <c r="L2360" i="1"/>
  <c r="M2360" i="1"/>
  <c r="N2360" i="1"/>
  <c r="O2360" i="1"/>
  <c r="C2361" i="1"/>
  <c r="D2361" i="1"/>
  <c r="E2361" i="1"/>
  <c r="F2361" i="1"/>
  <c r="L2361" i="1"/>
  <c r="M2361" i="1"/>
  <c r="N2361" i="1"/>
  <c r="O2361" i="1"/>
  <c r="D2362" i="1"/>
  <c r="E2362" i="1"/>
  <c r="F2362" i="1"/>
  <c r="L2362" i="1"/>
  <c r="M2362" i="1"/>
  <c r="N2362" i="1"/>
  <c r="O2362" i="1"/>
  <c r="D2363" i="1"/>
  <c r="E2363" i="1"/>
  <c r="C2363" i="1" s="1"/>
  <c r="F2363" i="1"/>
  <c r="L2363" i="1"/>
  <c r="M2363" i="1"/>
  <c r="N2363" i="1"/>
  <c r="O2363" i="1"/>
  <c r="C2364" i="1"/>
  <c r="D2364" i="1"/>
  <c r="E2364" i="1"/>
  <c r="F2364" i="1"/>
  <c r="L2364" i="1"/>
  <c r="M2364" i="1"/>
  <c r="N2364" i="1"/>
  <c r="O2364" i="1"/>
  <c r="C2365" i="1"/>
  <c r="D2365" i="1"/>
  <c r="E2365" i="1"/>
  <c r="F2365" i="1"/>
  <c r="L2365" i="1"/>
  <c r="M2365" i="1"/>
  <c r="N2365" i="1"/>
  <c r="O2365" i="1"/>
  <c r="D2366" i="1"/>
  <c r="E2366" i="1"/>
  <c r="F2366" i="1"/>
  <c r="L2366" i="1"/>
  <c r="M2366" i="1"/>
  <c r="N2366" i="1"/>
  <c r="O2366" i="1"/>
  <c r="D2367" i="1"/>
  <c r="E2367" i="1"/>
  <c r="F2367" i="1"/>
  <c r="L2367" i="1"/>
  <c r="M2367" i="1"/>
  <c r="N2367" i="1"/>
  <c r="O2367" i="1"/>
  <c r="C2368" i="1"/>
  <c r="D2368" i="1"/>
  <c r="E2368" i="1"/>
  <c r="F2368" i="1"/>
  <c r="L2368" i="1"/>
  <c r="M2368" i="1"/>
  <c r="N2368" i="1"/>
  <c r="O2368" i="1"/>
  <c r="C2369" i="1"/>
  <c r="D2369" i="1"/>
  <c r="E2369" i="1"/>
  <c r="F2369" i="1"/>
  <c r="L2369" i="1"/>
  <c r="M2369" i="1"/>
  <c r="N2369" i="1"/>
  <c r="O2369" i="1"/>
  <c r="D2370" i="1"/>
  <c r="E2370" i="1"/>
  <c r="F2370" i="1"/>
  <c r="L2370" i="1"/>
  <c r="M2370" i="1"/>
  <c r="N2370" i="1"/>
  <c r="O2370" i="1"/>
  <c r="D2371" i="1"/>
  <c r="E2371" i="1"/>
  <c r="C2371" i="1" s="1"/>
  <c r="F2371" i="1"/>
  <c r="L2371" i="1"/>
  <c r="M2371" i="1"/>
  <c r="N2371" i="1"/>
  <c r="O2371" i="1"/>
  <c r="C2372" i="1"/>
  <c r="D2372" i="1"/>
  <c r="E2372" i="1"/>
  <c r="F2372" i="1"/>
  <c r="L2372" i="1"/>
  <c r="M2372" i="1"/>
  <c r="N2372" i="1"/>
  <c r="O2372" i="1"/>
  <c r="C2373" i="1"/>
  <c r="D2373" i="1"/>
  <c r="E2373" i="1"/>
  <c r="F2373" i="1"/>
  <c r="L2373" i="1"/>
  <c r="M2373" i="1"/>
  <c r="N2373" i="1"/>
  <c r="O2373" i="1"/>
  <c r="D2374" i="1"/>
  <c r="E2374" i="1"/>
  <c r="F2374" i="1"/>
  <c r="L2374" i="1"/>
  <c r="M2374" i="1"/>
  <c r="N2374" i="1"/>
  <c r="O2374" i="1"/>
  <c r="D2375" i="1"/>
  <c r="E2375" i="1"/>
  <c r="F2375" i="1"/>
  <c r="L2375" i="1"/>
  <c r="M2375" i="1"/>
  <c r="N2375" i="1"/>
  <c r="O2375" i="1"/>
  <c r="C2376" i="1"/>
  <c r="D2376" i="1"/>
  <c r="E2376" i="1"/>
  <c r="F2376" i="1"/>
  <c r="L2376" i="1"/>
  <c r="M2376" i="1"/>
  <c r="N2376" i="1"/>
  <c r="O2376" i="1"/>
  <c r="C2377" i="1"/>
  <c r="D2377" i="1"/>
  <c r="E2377" i="1"/>
  <c r="F2377" i="1"/>
  <c r="L2377" i="1"/>
  <c r="M2377" i="1"/>
  <c r="N2377" i="1"/>
  <c r="O2377" i="1"/>
  <c r="D2378" i="1"/>
  <c r="E2378" i="1"/>
  <c r="F2378" i="1"/>
  <c r="L2378" i="1"/>
  <c r="M2378" i="1"/>
  <c r="N2378" i="1"/>
  <c r="O2378" i="1"/>
  <c r="D2379" i="1"/>
  <c r="E2379" i="1"/>
  <c r="C2379" i="1" s="1"/>
  <c r="F2379" i="1"/>
  <c r="L2379" i="1"/>
  <c r="M2379" i="1"/>
  <c r="N2379" i="1"/>
  <c r="O2379" i="1"/>
  <c r="C2380" i="1"/>
  <c r="D2380" i="1"/>
  <c r="E2380" i="1"/>
  <c r="F2380" i="1"/>
  <c r="L2380" i="1"/>
  <c r="M2380" i="1"/>
  <c r="N2380" i="1"/>
  <c r="O2380" i="1"/>
  <c r="C2381" i="1"/>
  <c r="D2381" i="1"/>
  <c r="E2381" i="1"/>
  <c r="F2381" i="1"/>
  <c r="L2381" i="1"/>
  <c r="M2381" i="1"/>
  <c r="N2381" i="1"/>
  <c r="O2381" i="1"/>
  <c r="D2382" i="1"/>
  <c r="E2382" i="1"/>
  <c r="F2382" i="1"/>
  <c r="L2382" i="1"/>
  <c r="M2382" i="1"/>
  <c r="N2382" i="1"/>
  <c r="O2382" i="1"/>
  <c r="D2383" i="1"/>
  <c r="E2383" i="1"/>
  <c r="F2383" i="1"/>
  <c r="L2383" i="1"/>
  <c r="M2383" i="1"/>
  <c r="N2383" i="1"/>
  <c r="O2383" i="1"/>
  <c r="C2384" i="1"/>
  <c r="D2384" i="1"/>
  <c r="E2384" i="1"/>
  <c r="F2384" i="1"/>
  <c r="L2384" i="1"/>
  <c r="M2384" i="1"/>
  <c r="N2384" i="1"/>
  <c r="O2384" i="1"/>
  <c r="C2385" i="1"/>
  <c r="D2385" i="1"/>
  <c r="E2385" i="1"/>
  <c r="F2385" i="1"/>
  <c r="L2385" i="1"/>
  <c r="M2385" i="1"/>
  <c r="N2385" i="1"/>
  <c r="O2385" i="1"/>
  <c r="D2386" i="1"/>
  <c r="E2386" i="1"/>
  <c r="F2386" i="1"/>
  <c r="L2386" i="1"/>
  <c r="M2386" i="1"/>
  <c r="N2386" i="1"/>
  <c r="O2386" i="1"/>
  <c r="D2387" i="1"/>
  <c r="E2387" i="1"/>
  <c r="C2387" i="1" s="1"/>
  <c r="F2387" i="1"/>
  <c r="L2387" i="1"/>
  <c r="M2387" i="1"/>
  <c r="N2387" i="1"/>
  <c r="O2387" i="1"/>
  <c r="C2388" i="1"/>
  <c r="D2388" i="1"/>
  <c r="E2388" i="1"/>
  <c r="F2388" i="1"/>
  <c r="L2388" i="1"/>
  <c r="M2388" i="1"/>
  <c r="N2388" i="1"/>
  <c r="O2388" i="1"/>
  <c r="C2389" i="1"/>
  <c r="D2389" i="1"/>
  <c r="E2389" i="1"/>
  <c r="F2389" i="1"/>
  <c r="L2389" i="1"/>
  <c r="M2389" i="1"/>
  <c r="N2389" i="1"/>
  <c r="O2389" i="1"/>
  <c r="D2390" i="1"/>
  <c r="E2390" i="1"/>
  <c r="F2390" i="1"/>
  <c r="L2390" i="1"/>
  <c r="M2390" i="1"/>
  <c r="N2390" i="1"/>
  <c r="O2390" i="1"/>
  <c r="D2391" i="1"/>
  <c r="E2391" i="1"/>
  <c r="F2391" i="1"/>
  <c r="L2391" i="1"/>
  <c r="M2391" i="1"/>
  <c r="N2391" i="1"/>
  <c r="O2391" i="1"/>
  <c r="C2392" i="1"/>
  <c r="D2392" i="1"/>
  <c r="E2392" i="1"/>
  <c r="F2392" i="1"/>
  <c r="L2392" i="1"/>
  <c r="M2392" i="1"/>
  <c r="N2392" i="1"/>
  <c r="O2392" i="1"/>
  <c r="C2393" i="1"/>
  <c r="D2393" i="1"/>
  <c r="E2393" i="1"/>
  <c r="F2393" i="1"/>
  <c r="L2393" i="1"/>
  <c r="M2393" i="1"/>
  <c r="N2393" i="1"/>
  <c r="O2393" i="1"/>
  <c r="D2394" i="1"/>
  <c r="E2394" i="1"/>
  <c r="F2394" i="1"/>
  <c r="L2394" i="1"/>
  <c r="M2394" i="1"/>
  <c r="N2394" i="1"/>
  <c r="O2394" i="1"/>
  <c r="D2395" i="1"/>
  <c r="E2395" i="1"/>
  <c r="C2395" i="1" s="1"/>
  <c r="F2395" i="1"/>
  <c r="L2395" i="1"/>
  <c r="M2395" i="1"/>
  <c r="N2395" i="1"/>
  <c r="O2395" i="1"/>
  <c r="C2396" i="1"/>
  <c r="D2396" i="1"/>
  <c r="E2396" i="1"/>
  <c r="F2396" i="1"/>
  <c r="L2396" i="1"/>
  <c r="M2396" i="1"/>
  <c r="N2396" i="1"/>
  <c r="O2396" i="1"/>
  <c r="C2397" i="1"/>
  <c r="D2397" i="1"/>
  <c r="E2397" i="1"/>
  <c r="F2397" i="1"/>
  <c r="L2397" i="1"/>
  <c r="M2397" i="1"/>
  <c r="N2397" i="1"/>
  <c r="O2397" i="1"/>
  <c r="D2398" i="1"/>
  <c r="E2398" i="1"/>
  <c r="F2398" i="1"/>
  <c r="L2398" i="1"/>
  <c r="M2398" i="1"/>
  <c r="N2398" i="1"/>
  <c r="O2398" i="1"/>
  <c r="D2399" i="1"/>
  <c r="E2399" i="1"/>
  <c r="F2399" i="1"/>
  <c r="L2399" i="1"/>
  <c r="M2399" i="1"/>
  <c r="N2399" i="1"/>
  <c r="O2399" i="1"/>
  <c r="C2400" i="1"/>
  <c r="D2400" i="1"/>
  <c r="E2400" i="1"/>
  <c r="F2400" i="1"/>
  <c r="L2400" i="1"/>
  <c r="M2400" i="1"/>
  <c r="N2400" i="1"/>
  <c r="O2400" i="1"/>
  <c r="C2401" i="1"/>
  <c r="D2401" i="1"/>
  <c r="E2401" i="1"/>
  <c r="F2401" i="1"/>
  <c r="L2401" i="1"/>
  <c r="M2401" i="1"/>
  <c r="N2401" i="1"/>
  <c r="O2401" i="1"/>
  <c r="D2402" i="1"/>
  <c r="E2402" i="1"/>
  <c r="F2402" i="1"/>
  <c r="L2402" i="1"/>
  <c r="M2402" i="1"/>
  <c r="N2402" i="1"/>
  <c r="O2402" i="1"/>
  <c r="D2403" i="1"/>
  <c r="E2403" i="1"/>
  <c r="C2403" i="1" s="1"/>
  <c r="F2403" i="1"/>
  <c r="L2403" i="1"/>
  <c r="M2403" i="1"/>
  <c r="N2403" i="1"/>
  <c r="O2403" i="1"/>
  <c r="C2404" i="1"/>
  <c r="D2404" i="1"/>
  <c r="E2404" i="1"/>
  <c r="F2404" i="1"/>
  <c r="L2404" i="1"/>
  <c r="M2404" i="1"/>
  <c r="N2404" i="1"/>
  <c r="O2404" i="1"/>
  <c r="C2405" i="1"/>
  <c r="D2405" i="1"/>
  <c r="E2405" i="1"/>
  <c r="F2405" i="1"/>
  <c r="L2405" i="1"/>
  <c r="M2405" i="1"/>
  <c r="N2405" i="1"/>
  <c r="O2405" i="1"/>
  <c r="D2406" i="1"/>
  <c r="E2406" i="1"/>
  <c r="F2406" i="1"/>
  <c r="L2406" i="1"/>
  <c r="M2406" i="1"/>
  <c r="N2406" i="1"/>
  <c r="O2406" i="1"/>
  <c r="D2407" i="1"/>
  <c r="E2407" i="1"/>
  <c r="F2407" i="1"/>
  <c r="L2407" i="1"/>
  <c r="M2407" i="1"/>
  <c r="N2407" i="1"/>
  <c r="O2407" i="1"/>
  <c r="C2408" i="1"/>
  <c r="D2408" i="1"/>
  <c r="E2408" i="1"/>
  <c r="F2408" i="1"/>
  <c r="L2408" i="1"/>
  <c r="M2408" i="1"/>
  <c r="N2408" i="1"/>
  <c r="O2408" i="1"/>
  <c r="C2409" i="1"/>
  <c r="D2409" i="1"/>
  <c r="E2409" i="1"/>
  <c r="F2409" i="1"/>
  <c r="L2409" i="1"/>
  <c r="M2409" i="1"/>
  <c r="N2409" i="1"/>
  <c r="O2409" i="1"/>
  <c r="D2410" i="1"/>
  <c r="E2410" i="1"/>
  <c r="F2410" i="1"/>
  <c r="L2410" i="1"/>
  <c r="M2410" i="1"/>
  <c r="N2410" i="1"/>
  <c r="O2410" i="1"/>
  <c r="D2411" i="1"/>
  <c r="E2411" i="1"/>
  <c r="C2411" i="1" s="1"/>
  <c r="F2411" i="1"/>
  <c r="L2411" i="1"/>
  <c r="M2411" i="1"/>
  <c r="N2411" i="1"/>
  <c r="O2411" i="1"/>
  <c r="C2412" i="1"/>
  <c r="D2412" i="1"/>
  <c r="E2412" i="1"/>
  <c r="F2412" i="1"/>
  <c r="L2412" i="1"/>
  <c r="M2412" i="1"/>
  <c r="N2412" i="1"/>
  <c r="O2412" i="1"/>
  <c r="C2413" i="1"/>
  <c r="D2413" i="1"/>
  <c r="E2413" i="1"/>
  <c r="F2413" i="1"/>
  <c r="L2413" i="1"/>
  <c r="M2413" i="1"/>
  <c r="N2413" i="1"/>
  <c r="O2413" i="1"/>
  <c r="D2414" i="1"/>
  <c r="E2414" i="1"/>
  <c r="F2414" i="1"/>
  <c r="L2414" i="1"/>
  <c r="M2414" i="1"/>
  <c r="N2414" i="1"/>
  <c r="O2414" i="1"/>
  <c r="D2415" i="1"/>
  <c r="E2415" i="1"/>
  <c r="F2415" i="1"/>
  <c r="L2415" i="1"/>
  <c r="M2415" i="1"/>
  <c r="N2415" i="1"/>
  <c r="O2415" i="1"/>
  <c r="C2416" i="1"/>
  <c r="D2416" i="1"/>
  <c r="E2416" i="1"/>
  <c r="F2416" i="1"/>
  <c r="L2416" i="1"/>
  <c r="M2416" i="1"/>
  <c r="N2416" i="1"/>
  <c r="O2416" i="1"/>
  <c r="C2417" i="1"/>
  <c r="D2417" i="1"/>
  <c r="E2417" i="1"/>
  <c r="F2417" i="1"/>
  <c r="L2417" i="1"/>
  <c r="M2417" i="1"/>
  <c r="N2417" i="1"/>
  <c r="O2417" i="1"/>
  <c r="D2418" i="1"/>
  <c r="E2418" i="1"/>
  <c r="F2418" i="1"/>
  <c r="L2418" i="1"/>
  <c r="M2418" i="1"/>
  <c r="N2418" i="1"/>
  <c r="O2418" i="1"/>
  <c r="D2419" i="1"/>
  <c r="E2419" i="1"/>
  <c r="C2419" i="1" s="1"/>
  <c r="F2419" i="1"/>
  <c r="L2419" i="1"/>
  <c r="M2419" i="1"/>
  <c r="N2419" i="1"/>
  <c r="O2419" i="1"/>
  <c r="C2420" i="1"/>
  <c r="D2420" i="1"/>
  <c r="E2420" i="1"/>
  <c r="F2420" i="1"/>
  <c r="L2420" i="1"/>
  <c r="M2420" i="1"/>
  <c r="N2420" i="1"/>
  <c r="O2420" i="1"/>
  <c r="C2421" i="1"/>
  <c r="D2421" i="1"/>
  <c r="E2421" i="1"/>
  <c r="F2421" i="1"/>
  <c r="L2421" i="1"/>
  <c r="M2421" i="1"/>
  <c r="N2421" i="1"/>
  <c r="O2421" i="1"/>
  <c r="D2422" i="1"/>
  <c r="E2422" i="1"/>
  <c r="F2422" i="1"/>
  <c r="L2422" i="1"/>
  <c r="M2422" i="1"/>
  <c r="N2422" i="1"/>
  <c r="O2422" i="1"/>
  <c r="D2423" i="1"/>
  <c r="E2423" i="1"/>
  <c r="F2423" i="1"/>
  <c r="L2423" i="1"/>
  <c r="M2423" i="1"/>
  <c r="N2423" i="1"/>
  <c r="O2423" i="1"/>
  <c r="C2424" i="1"/>
  <c r="D2424" i="1"/>
  <c r="E2424" i="1"/>
  <c r="F2424" i="1"/>
  <c r="L2424" i="1"/>
  <c r="M2424" i="1"/>
  <c r="N2424" i="1"/>
  <c r="O2424" i="1"/>
  <c r="C2425" i="1"/>
  <c r="D2425" i="1"/>
  <c r="E2425" i="1"/>
  <c r="F2425" i="1"/>
  <c r="L2425" i="1"/>
  <c r="M2425" i="1"/>
  <c r="N2425" i="1"/>
  <c r="O2425" i="1"/>
  <c r="D2426" i="1"/>
  <c r="E2426" i="1"/>
  <c r="F2426" i="1"/>
  <c r="L2426" i="1"/>
  <c r="M2426" i="1"/>
  <c r="N2426" i="1"/>
  <c r="O2426" i="1"/>
  <c r="D2427" i="1"/>
  <c r="E2427" i="1"/>
  <c r="C2427" i="1" s="1"/>
  <c r="F2427" i="1"/>
  <c r="L2427" i="1"/>
  <c r="M2427" i="1"/>
  <c r="N2427" i="1"/>
  <c r="O2427" i="1"/>
  <c r="C2428" i="1"/>
  <c r="D2428" i="1"/>
  <c r="E2428" i="1"/>
  <c r="F2428" i="1"/>
  <c r="L2428" i="1"/>
  <c r="M2428" i="1"/>
  <c r="N2428" i="1"/>
  <c r="O2428" i="1"/>
  <c r="C2429" i="1"/>
  <c r="D2429" i="1"/>
  <c r="E2429" i="1"/>
  <c r="F2429" i="1"/>
  <c r="L2429" i="1"/>
  <c r="M2429" i="1"/>
  <c r="N2429" i="1"/>
  <c r="O2429" i="1"/>
  <c r="D2430" i="1"/>
  <c r="E2430" i="1"/>
  <c r="C2430" i="1" s="1"/>
  <c r="F2430" i="1"/>
  <c r="L2430" i="1"/>
  <c r="M2430" i="1"/>
  <c r="N2430" i="1"/>
  <c r="O2430" i="1"/>
  <c r="D2431" i="1"/>
  <c r="E2431" i="1"/>
  <c r="F2431" i="1"/>
  <c r="L2431" i="1"/>
  <c r="M2431" i="1"/>
  <c r="N2431" i="1"/>
  <c r="O2431" i="1"/>
  <c r="C2432" i="1"/>
  <c r="D2432" i="1"/>
  <c r="E2432" i="1"/>
  <c r="F2432" i="1"/>
  <c r="L2432" i="1"/>
  <c r="M2432" i="1"/>
  <c r="N2432" i="1"/>
  <c r="O2432" i="1"/>
  <c r="C2433" i="1"/>
  <c r="D2433" i="1"/>
  <c r="E2433" i="1"/>
  <c r="F2433" i="1"/>
  <c r="L2433" i="1"/>
  <c r="M2433" i="1"/>
  <c r="N2433" i="1"/>
  <c r="O2433" i="1"/>
  <c r="D2434" i="1"/>
  <c r="E2434" i="1"/>
  <c r="C2434" i="1" s="1"/>
  <c r="F2434" i="1"/>
  <c r="L2434" i="1"/>
  <c r="M2434" i="1"/>
  <c r="N2434" i="1"/>
  <c r="O2434" i="1"/>
  <c r="D2435" i="1"/>
  <c r="E2435" i="1"/>
  <c r="F2435" i="1"/>
  <c r="L2435" i="1"/>
  <c r="M2435" i="1"/>
  <c r="N2435" i="1"/>
  <c r="O2435" i="1"/>
  <c r="C2436" i="1"/>
  <c r="D2436" i="1"/>
  <c r="E2436" i="1"/>
  <c r="F2436" i="1"/>
  <c r="L2436" i="1"/>
  <c r="M2436" i="1"/>
  <c r="N2436" i="1"/>
  <c r="O2436" i="1"/>
  <c r="C2437" i="1"/>
  <c r="D2437" i="1"/>
  <c r="E2437" i="1"/>
  <c r="F2437" i="1"/>
  <c r="L2437" i="1"/>
  <c r="M2437" i="1"/>
  <c r="N2437" i="1"/>
  <c r="O2437" i="1"/>
  <c r="D2438" i="1"/>
  <c r="E2438" i="1"/>
  <c r="C2438" i="1" s="1"/>
  <c r="F2438" i="1"/>
  <c r="L2438" i="1"/>
  <c r="M2438" i="1"/>
  <c r="N2438" i="1"/>
  <c r="O2438" i="1"/>
  <c r="D2439" i="1"/>
  <c r="E2439" i="1"/>
  <c r="F2439" i="1"/>
  <c r="L2439" i="1"/>
  <c r="M2439" i="1"/>
  <c r="N2439" i="1"/>
  <c r="O2439" i="1"/>
  <c r="C2440" i="1"/>
  <c r="D2440" i="1"/>
  <c r="E2440" i="1"/>
  <c r="F2440" i="1"/>
  <c r="L2440" i="1"/>
  <c r="M2440" i="1"/>
  <c r="N2440" i="1"/>
  <c r="O2440" i="1"/>
  <c r="C2441" i="1"/>
  <c r="D2441" i="1"/>
  <c r="E2441" i="1"/>
  <c r="F2441" i="1"/>
  <c r="L2441" i="1"/>
  <c r="M2441" i="1"/>
  <c r="N2441" i="1"/>
  <c r="O2441" i="1"/>
  <c r="D2442" i="1"/>
  <c r="E2442" i="1"/>
  <c r="C2442" i="1" s="1"/>
  <c r="F2442" i="1"/>
  <c r="L2442" i="1"/>
  <c r="M2442" i="1"/>
  <c r="N2442" i="1"/>
  <c r="O2442" i="1"/>
  <c r="D2443" i="1"/>
  <c r="E2443" i="1"/>
  <c r="F2443" i="1"/>
  <c r="L2443" i="1"/>
  <c r="M2443" i="1"/>
  <c r="N2443" i="1"/>
  <c r="O2443" i="1"/>
  <c r="C2444" i="1"/>
  <c r="D2444" i="1"/>
  <c r="E2444" i="1"/>
  <c r="F2444" i="1"/>
  <c r="L2444" i="1"/>
  <c r="M2444" i="1"/>
  <c r="N2444" i="1"/>
  <c r="O2444" i="1"/>
  <c r="C2445" i="1"/>
  <c r="D2445" i="1"/>
  <c r="E2445" i="1"/>
  <c r="F2445" i="1"/>
  <c r="L2445" i="1"/>
  <c r="M2445" i="1"/>
  <c r="N2445" i="1"/>
  <c r="O2445" i="1"/>
  <c r="D2446" i="1"/>
  <c r="E2446" i="1"/>
  <c r="C2446" i="1" s="1"/>
  <c r="F2446" i="1"/>
  <c r="L2446" i="1"/>
  <c r="M2446" i="1"/>
  <c r="N2446" i="1"/>
  <c r="O2446" i="1"/>
  <c r="D2447" i="1"/>
  <c r="E2447" i="1"/>
  <c r="F2447" i="1"/>
  <c r="L2447" i="1"/>
  <c r="M2447" i="1"/>
  <c r="N2447" i="1"/>
  <c r="O2447" i="1"/>
  <c r="C2448" i="1"/>
  <c r="D2448" i="1"/>
  <c r="E2448" i="1"/>
  <c r="F2448" i="1"/>
  <c r="L2448" i="1"/>
  <c r="M2448" i="1"/>
  <c r="N2448" i="1"/>
  <c r="O2448" i="1"/>
  <c r="C2449" i="1"/>
  <c r="D2449" i="1"/>
  <c r="E2449" i="1"/>
  <c r="F2449" i="1"/>
  <c r="L2449" i="1"/>
  <c r="M2449" i="1"/>
  <c r="N2449" i="1"/>
  <c r="O2449" i="1"/>
  <c r="D2450" i="1"/>
  <c r="E2450" i="1"/>
  <c r="C2450" i="1" s="1"/>
  <c r="F2450" i="1"/>
  <c r="L2450" i="1"/>
  <c r="M2450" i="1"/>
  <c r="N2450" i="1"/>
  <c r="O2450" i="1"/>
  <c r="D2451" i="1"/>
  <c r="E2451" i="1"/>
  <c r="F2451" i="1"/>
  <c r="L2451" i="1"/>
  <c r="M2451" i="1"/>
  <c r="N2451" i="1"/>
  <c r="O2451" i="1"/>
  <c r="C2452" i="1"/>
  <c r="D2452" i="1"/>
  <c r="E2452" i="1"/>
  <c r="F2452" i="1"/>
  <c r="L2452" i="1"/>
  <c r="M2452" i="1"/>
  <c r="N2452" i="1"/>
  <c r="O2452" i="1"/>
  <c r="C2453" i="1"/>
  <c r="D2453" i="1"/>
  <c r="E2453" i="1"/>
  <c r="F2453" i="1"/>
  <c r="L2453" i="1"/>
  <c r="M2453" i="1"/>
  <c r="N2453" i="1"/>
  <c r="O2453" i="1"/>
  <c r="D2454" i="1"/>
  <c r="E2454" i="1"/>
  <c r="C2454" i="1" s="1"/>
  <c r="F2454" i="1"/>
  <c r="L2454" i="1"/>
  <c r="M2454" i="1"/>
  <c r="N2454" i="1"/>
  <c r="O2454" i="1"/>
  <c r="D2455" i="1"/>
  <c r="E2455" i="1"/>
  <c r="F2455" i="1"/>
  <c r="L2455" i="1"/>
  <c r="M2455" i="1"/>
  <c r="N2455" i="1"/>
  <c r="O2455" i="1"/>
  <c r="C2456" i="1"/>
  <c r="D2456" i="1"/>
  <c r="E2456" i="1"/>
  <c r="F2456" i="1"/>
  <c r="L2456" i="1"/>
  <c r="M2456" i="1"/>
  <c r="N2456" i="1"/>
  <c r="O2456" i="1"/>
  <c r="C2457" i="1"/>
  <c r="D2457" i="1"/>
  <c r="E2457" i="1"/>
  <c r="F2457" i="1"/>
  <c r="L2457" i="1"/>
  <c r="M2457" i="1"/>
  <c r="N2457" i="1"/>
  <c r="O2457" i="1"/>
  <c r="D2458" i="1"/>
  <c r="E2458" i="1"/>
  <c r="C2458" i="1" s="1"/>
  <c r="F2458" i="1"/>
  <c r="L2458" i="1"/>
  <c r="M2458" i="1"/>
  <c r="N2458" i="1"/>
  <c r="O2458" i="1"/>
  <c r="D2459" i="1"/>
  <c r="E2459" i="1"/>
  <c r="F2459" i="1"/>
  <c r="L2459" i="1"/>
  <c r="M2459" i="1"/>
  <c r="N2459" i="1"/>
  <c r="O2459" i="1"/>
  <c r="C2460" i="1"/>
  <c r="D2460" i="1"/>
  <c r="E2460" i="1"/>
  <c r="F2460" i="1"/>
  <c r="L2460" i="1"/>
  <c r="M2460" i="1"/>
  <c r="N2460" i="1"/>
  <c r="O2460" i="1"/>
  <c r="C2461" i="1"/>
  <c r="D2461" i="1"/>
  <c r="E2461" i="1"/>
  <c r="F2461" i="1"/>
  <c r="L2461" i="1"/>
  <c r="M2461" i="1"/>
  <c r="N2461" i="1"/>
  <c r="O2461" i="1"/>
  <c r="D2462" i="1"/>
  <c r="E2462" i="1"/>
  <c r="C2462" i="1" s="1"/>
  <c r="F2462" i="1"/>
  <c r="L2462" i="1"/>
  <c r="M2462" i="1"/>
  <c r="N2462" i="1"/>
  <c r="O2462" i="1"/>
  <c r="D2463" i="1"/>
  <c r="E2463" i="1"/>
  <c r="F2463" i="1"/>
  <c r="L2463" i="1"/>
  <c r="M2463" i="1"/>
  <c r="N2463" i="1"/>
  <c r="O2463" i="1"/>
  <c r="C2464" i="1"/>
  <c r="D2464" i="1"/>
  <c r="E2464" i="1"/>
  <c r="F2464" i="1"/>
  <c r="L2464" i="1"/>
  <c r="M2464" i="1"/>
  <c r="N2464" i="1"/>
  <c r="O2464" i="1"/>
  <c r="C2465" i="1"/>
  <c r="D2465" i="1"/>
  <c r="E2465" i="1"/>
  <c r="F2465" i="1"/>
  <c r="L2465" i="1"/>
  <c r="M2465" i="1"/>
  <c r="N2465" i="1"/>
  <c r="O2465" i="1"/>
  <c r="D2466" i="1"/>
  <c r="E2466" i="1"/>
  <c r="C2466" i="1" s="1"/>
  <c r="F2466" i="1"/>
  <c r="L2466" i="1"/>
  <c r="M2466" i="1"/>
  <c r="N2466" i="1"/>
  <c r="O2466" i="1"/>
  <c r="D2467" i="1"/>
  <c r="E2467" i="1"/>
  <c r="F2467" i="1"/>
  <c r="L2467" i="1"/>
  <c r="M2467" i="1"/>
  <c r="N2467" i="1"/>
  <c r="O2467" i="1"/>
  <c r="C2468" i="1"/>
  <c r="D2468" i="1"/>
  <c r="E2468" i="1"/>
  <c r="F2468" i="1"/>
  <c r="L2468" i="1"/>
  <c r="M2468" i="1"/>
  <c r="N2468" i="1"/>
  <c r="O2468" i="1"/>
  <c r="C2469" i="1"/>
  <c r="D2469" i="1"/>
  <c r="E2469" i="1"/>
  <c r="F2469" i="1"/>
  <c r="L2469" i="1"/>
  <c r="M2469" i="1"/>
  <c r="N2469" i="1"/>
  <c r="O2469" i="1"/>
  <c r="D2470" i="1"/>
  <c r="E2470" i="1"/>
  <c r="C2470" i="1" s="1"/>
  <c r="F2470" i="1"/>
  <c r="L2470" i="1"/>
  <c r="M2470" i="1"/>
  <c r="N2470" i="1"/>
  <c r="O2470" i="1"/>
  <c r="D2471" i="1"/>
  <c r="E2471" i="1"/>
  <c r="F2471" i="1"/>
  <c r="L2471" i="1"/>
  <c r="M2471" i="1"/>
  <c r="N2471" i="1"/>
  <c r="O2471" i="1"/>
  <c r="C2472" i="1"/>
  <c r="D2472" i="1"/>
  <c r="E2472" i="1"/>
  <c r="F2472" i="1"/>
  <c r="L2472" i="1"/>
  <c r="M2472" i="1"/>
  <c r="N2472" i="1"/>
  <c r="O2472" i="1"/>
  <c r="C2473" i="1"/>
  <c r="D2473" i="1"/>
  <c r="E2473" i="1"/>
  <c r="F2473" i="1"/>
  <c r="L2473" i="1"/>
  <c r="M2473" i="1"/>
  <c r="N2473" i="1"/>
  <c r="O2473" i="1"/>
  <c r="D2474" i="1"/>
  <c r="E2474" i="1"/>
  <c r="C2474" i="1" s="1"/>
  <c r="F2474" i="1"/>
  <c r="L2474" i="1"/>
  <c r="M2474" i="1"/>
  <c r="N2474" i="1"/>
  <c r="O2474" i="1"/>
  <c r="D2475" i="1"/>
  <c r="E2475" i="1"/>
  <c r="F2475" i="1"/>
  <c r="L2475" i="1"/>
  <c r="M2475" i="1"/>
  <c r="N2475" i="1"/>
  <c r="O2475" i="1"/>
  <c r="C2476" i="1"/>
  <c r="D2476" i="1"/>
  <c r="E2476" i="1"/>
  <c r="F2476" i="1"/>
  <c r="L2476" i="1"/>
  <c r="M2476" i="1"/>
  <c r="N2476" i="1"/>
  <c r="O2476" i="1"/>
  <c r="C2477" i="1"/>
  <c r="D2477" i="1"/>
  <c r="E2477" i="1"/>
  <c r="F2477" i="1"/>
  <c r="L2477" i="1"/>
  <c r="M2477" i="1"/>
  <c r="N2477" i="1"/>
  <c r="O2477" i="1"/>
  <c r="D2478" i="1"/>
  <c r="E2478" i="1"/>
  <c r="C2478" i="1" s="1"/>
  <c r="F2478" i="1"/>
  <c r="L2478" i="1"/>
  <c r="M2478" i="1"/>
  <c r="N2478" i="1"/>
  <c r="O2478" i="1"/>
  <c r="D2479" i="1"/>
  <c r="E2479" i="1"/>
  <c r="F2479" i="1"/>
  <c r="L2479" i="1"/>
  <c r="M2479" i="1"/>
  <c r="N2479" i="1"/>
  <c r="O2479" i="1"/>
  <c r="C2480" i="1"/>
  <c r="D2480" i="1"/>
  <c r="E2480" i="1"/>
  <c r="F2480" i="1"/>
  <c r="L2480" i="1"/>
  <c r="M2480" i="1"/>
  <c r="N2480" i="1"/>
  <c r="O2480" i="1"/>
  <c r="C2481" i="1"/>
  <c r="D2481" i="1"/>
  <c r="E2481" i="1"/>
  <c r="F2481" i="1"/>
  <c r="L2481" i="1"/>
  <c r="M2481" i="1"/>
  <c r="N2481" i="1"/>
  <c r="O2481" i="1"/>
  <c r="D2482" i="1"/>
  <c r="E2482" i="1"/>
  <c r="C2482" i="1" s="1"/>
  <c r="F2482" i="1"/>
  <c r="L2482" i="1"/>
  <c r="M2482" i="1"/>
  <c r="N2482" i="1"/>
  <c r="O2482" i="1"/>
  <c r="D2483" i="1"/>
  <c r="E2483" i="1"/>
  <c r="F2483" i="1"/>
  <c r="L2483" i="1"/>
  <c r="M2483" i="1"/>
  <c r="N2483" i="1"/>
  <c r="O2483" i="1"/>
  <c r="C2484" i="1"/>
  <c r="D2484" i="1"/>
  <c r="E2484" i="1"/>
  <c r="F2484" i="1"/>
  <c r="L2484" i="1"/>
  <c r="M2484" i="1"/>
  <c r="N2484" i="1"/>
  <c r="O2484" i="1"/>
  <c r="C2485" i="1"/>
  <c r="D2485" i="1"/>
  <c r="E2485" i="1"/>
  <c r="F2485" i="1"/>
  <c r="L2485" i="1"/>
  <c r="M2485" i="1"/>
  <c r="N2485" i="1"/>
  <c r="O2485" i="1"/>
  <c r="D2486" i="1"/>
  <c r="E2486" i="1"/>
  <c r="C2486" i="1" s="1"/>
  <c r="F2486" i="1"/>
  <c r="L2486" i="1"/>
  <c r="M2486" i="1"/>
  <c r="N2486" i="1"/>
  <c r="O2486" i="1"/>
  <c r="D2487" i="1"/>
  <c r="E2487" i="1"/>
  <c r="F2487" i="1"/>
  <c r="L2487" i="1"/>
  <c r="M2487" i="1"/>
  <c r="N2487" i="1"/>
  <c r="O2487" i="1"/>
  <c r="C2488" i="1"/>
  <c r="D2488" i="1"/>
  <c r="E2488" i="1"/>
  <c r="F2488" i="1"/>
  <c r="L2488" i="1"/>
  <c r="M2488" i="1"/>
  <c r="N2488" i="1"/>
  <c r="O2488" i="1"/>
  <c r="C2489" i="1"/>
  <c r="D2489" i="1"/>
  <c r="E2489" i="1"/>
  <c r="F2489" i="1"/>
  <c r="L2489" i="1"/>
  <c r="M2489" i="1"/>
  <c r="N2489" i="1"/>
  <c r="O2489" i="1"/>
  <c r="D2490" i="1"/>
  <c r="E2490" i="1"/>
  <c r="C2490" i="1" s="1"/>
  <c r="F2490" i="1"/>
  <c r="L2490" i="1"/>
  <c r="M2490" i="1"/>
  <c r="N2490" i="1"/>
  <c r="O2490" i="1"/>
  <c r="D2491" i="1"/>
  <c r="E2491" i="1"/>
  <c r="F2491" i="1"/>
  <c r="L2491" i="1"/>
  <c r="M2491" i="1"/>
  <c r="N2491" i="1"/>
  <c r="O2491" i="1"/>
  <c r="C2492" i="1"/>
  <c r="D2492" i="1"/>
  <c r="E2492" i="1"/>
  <c r="F2492" i="1"/>
  <c r="L2492" i="1"/>
  <c r="M2492" i="1"/>
  <c r="N2492" i="1"/>
  <c r="O2492" i="1"/>
  <c r="C2493" i="1"/>
  <c r="D2493" i="1"/>
  <c r="E2493" i="1"/>
  <c r="F2493" i="1"/>
  <c r="L2493" i="1"/>
  <c r="M2493" i="1"/>
  <c r="N2493" i="1"/>
  <c r="O2493" i="1"/>
  <c r="D2494" i="1"/>
  <c r="E2494" i="1"/>
  <c r="C2494" i="1" s="1"/>
  <c r="F2494" i="1"/>
  <c r="L2494" i="1"/>
  <c r="M2494" i="1"/>
  <c r="N2494" i="1"/>
  <c r="O2494" i="1"/>
  <c r="D2495" i="1"/>
  <c r="E2495" i="1"/>
  <c r="F2495" i="1"/>
  <c r="L2495" i="1"/>
  <c r="M2495" i="1"/>
  <c r="N2495" i="1"/>
  <c r="O2495" i="1"/>
  <c r="C2496" i="1"/>
  <c r="D2496" i="1"/>
  <c r="E2496" i="1"/>
  <c r="F2496" i="1"/>
  <c r="L2496" i="1"/>
  <c r="M2496" i="1"/>
  <c r="N2496" i="1"/>
  <c r="O2496" i="1"/>
  <c r="C2497" i="1"/>
  <c r="D2497" i="1"/>
  <c r="E2497" i="1"/>
  <c r="F2497" i="1"/>
  <c r="L2497" i="1"/>
  <c r="M2497" i="1"/>
  <c r="N2497" i="1"/>
  <c r="O2497" i="1"/>
  <c r="D2498" i="1"/>
  <c r="E2498" i="1"/>
  <c r="C2498" i="1" s="1"/>
  <c r="F2498" i="1"/>
  <c r="L2498" i="1"/>
  <c r="M2498" i="1"/>
  <c r="N2498" i="1"/>
  <c r="O2498" i="1"/>
  <c r="D2499" i="1"/>
  <c r="E2499" i="1"/>
  <c r="F2499" i="1"/>
  <c r="L2499" i="1"/>
  <c r="M2499" i="1"/>
  <c r="N2499" i="1"/>
  <c r="O2499" i="1"/>
  <c r="C2500" i="1"/>
  <c r="D2500" i="1"/>
  <c r="E2500" i="1"/>
  <c r="F2500" i="1"/>
  <c r="L2500" i="1"/>
  <c r="M2500" i="1"/>
  <c r="N2500" i="1"/>
  <c r="O2500" i="1"/>
  <c r="C2501" i="1"/>
  <c r="D2501" i="1"/>
  <c r="E2501" i="1"/>
  <c r="F2501" i="1"/>
  <c r="L2501" i="1"/>
  <c r="M2501" i="1"/>
  <c r="N2501" i="1"/>
  <c r="O2501" i="1"/>
  <c r="D2502" i="1"/>
  <c r="E2502" i="1"/>
  <c r="C2502" i="1" s="1"/>
  <c r="F2502" i="1"/>
  <c r="L2502" i="1"/>
  <c r="M2502" i="1"/>
  <c r="N2502" i="1"/>
  <c r="O2502" i="1"/>
  <c r="D2503" i="1"/>
  <c r="E2503" i="1"/>
  <c r="F2503" i="1"/>
  <c r="L2503" i="1"/>
  <c r="M2503" i="1"/>
  <c r="N2503" i="1"/>
  <c r="O2503" i="1"/>
  <c r="C2504" i="1"/>
  <c r="D2504" i="1"/>
  <c r="E2504" i="1"/>
  <c r="F2504" i="1"/>
  <c r="L2504" i="1"/>
  <c r="M2504" i="1"/>
  <c r="N2504" i="1"/>
  <c r="O2504" i="1"/>
  <c r="C2505" i="1"/>
  <c r="D2505" i="1"/>
  <c r="E2505" i="1"/>
  <c r="F2505" i="1"/>
  <c r="L2505" i="1"/>
  <c r="M2505" i="1"/>
  <c r="N2505" i="1"/>
  <c r="O2505" i="1"/>
  <c r="D2506" i="1"/>
  <c r="E2506" i="1"/>
  <c r="C2506" i="1" s="1"/>
  <c r="F2506" i="1"/>
  <c r="L2506" i="1"/>
  <c r="M2506" i="1"/>
  <c r="N2506" i="1"/>
  <c r="O2506" i="1"/>
  <c r="D2507" i="1"/>
  <c r="E2507" i="1"/>
  <c r="F2507" i="1"/>
  <c r="L2507" i="1"/>
  <c r="M2507" i="1"/>
  <c r="N2507" i="1"/>
  <c r="O2507" i="1"/>
  <c r="C2508" i="1"/>
  <c r="D2508" i="1"/>
  <c r="E2508" i="1"/>
  <c r="F2508" i="1"/>
  <c r="L2508" i="1"/>
  <c r="M2508" i="1"/>
  <c r="N2508" i="1"/>
  <c r="O2508" i="1"/>
  <c r="C2509" i="1"/>
  <c r="D2509" i="1"/>
  <c r="E2509" i="1"/>
  <c r="F2509" i="1"/>
  <c r="L2509" i="1"/>
  <c r="M2509" i="1"/>
  <c r="N2509" i="1"/>
  <c r="O2509" i="1"/>
  <c r="D2510" i="1"/>
  <c r="E2510" i="1"/>
  <c r="C2510" i="1" s="1"/>
  <c r="F2510" i="1"/>
  <c r="L2510" i="1"/>
  <c r="M2510" i="1"/>
  <c r="N2510" i="1"/>
  <c r="O2510" i="1"/>
  <c r="D2511" i="1"/>
  <c r="E2511" i="1"/>
  <c r="F2511" i="1"/>
  <c r="L2511" i="1"/>
  <c r="M2511" i="1"/>
  <c r="N2511" i="1"/>
  <c r="O2511" i="1"/>
  <c r="C2512" i="1"/>
  <c r="D2512" i="1"/>
  <c r="E2512" i="1"/>
  <c r="F2512" i="1"/>
  <c r="L2512" i="1"/>
  <c r="M2512" i="1"/>
  <c r="N2512" i="1"/>
  <c r="O2512" i="1"/>
  <c r="C2513" i="1"/>
  <c r="D2513" i="1"/>
  <c r="E2513" i="1"/>
  <c r="F2513" i="1"/>
  <c r="L2513" i="1"/>
  <c r="M2513" i="1"/>
  <c r="N2513" i="1"/>
  <c r="O2513" i="1"/>
  <c r="D2514" i="1"/>
  <c r="E2514" i="1"/>
  <c r="C2514" i="1" s="1"/>
  <c r="F2514" i="1"/>
  <c r="L2514" i="1"/>
  <c r="M2514" i="1"/>
  <c r="N2514" i="1"/>
  <c r="O2514" i="1"/>
  <c r="D2515" i="1"/>
  <c r="E2515" i="1"/>
  <c r="F2515" i="1"/>
  <c r="L2515" i="1"/>
  <c r="M2515" i="1"/>
  <c r="N2515" i="1"/>
  <c r="O2515" i="1"/>
  <c r="C2516" i="1"/>
  <c r="D2516" i="1"/>
  <c r="E2516" i="1"/>
  <c r="F2516" i="1"/>
  <c r="L2516" i="1"/>
  <c r="M2516" i="1"/>
  <c r="N2516" i="1"/>
  <c r="O2516" i="1"/>
  <c r="C2517" i="1"/>
  <c r="D2517" i="1"/>
  <c r="E2517" i="1"/>
  <c r="F2517" i="1"/>
  <c r="L2517" i="1"/>
  <c r="M2517" i="1"/>
  <c r="N2517" i="1"/>
  <c r="O2517" i="1"/>
  <c r="D2518" i="1"/>
  <c r="E2518" i="1"/>
  <c r="C2518" i="1" s="1"/>
  <c r="F2518" i="1"/>
  <c r="L2518" i="1"/>
  <c r="M2518" i="1"/>
  <c r="N2518" i="1"/>
  <c r="O2518" i="1"/>
  <c r="D2519" i="1"/>
  <c r="E2519" i="1"/>
  <c r="F2519" i="1"/>
  <c r="L2519" i="1"/>
  <c r="M2519" i="1"/>
  <c r="N2519" i="1"/>
  <c r="O2519" i="1"/>
  <c r="C2520" i="1"/>
  <c r="D2520" i="1"/>
  <c r="E2520" i="1"/>
  <c r="F2520" i="1"/>
  <c r="L2520" i="1"/>
  <c r="M2520" i="1"/>
  <c r="N2520" i="1"/>
  <c r="O2520" i="1"/>
  <c r="C2521" i="1"/>
  <c r="D2521" i="1"/>
  <c r="E2521" i="1"/>
  <c r="F2521" i="1"/>
  <c r="L2521" i="1"/>
  <c r="M2521" i="1"/>
  <c r="N2521" i="1"/>
  <c r="O2521" i="1"/>
  <c r="D2522" i="1"/>
  <c r="E2522" i="1"/>
  <c r="C2522" i="1" s="1"/>
  <c r="F2522" i="1"/>
  <c r="L2522" i="1"/>
  <c r="M2522" i="1"/>
  <c r="N2522" i="1"/>
  <c r="O2522" i="1"/>
  <c r="D2523" i="1"/>
  <c r="E2523" i="1"/>
  <c r="F2523" i="1"/>
  <c r="L2523" i="1"/>
  <c r="M2523" i="1"/>
  <c r="N2523" i="1"/>
  <c r="O2523" i="1"/>
  <c r="C2524" i="1"/>
  <c r="D2524" i="1"/>
  <c r="E2524" i="1"/>
  <c r="F2524" i="1"/>
  <c r="L2524" i="1"/>
  <c r="M2524" i="1"/>
  <c r="N2524" i="1"/>
  <c r="O2524" i="1"/>
  <c r="C2525" i="1"/>
  <c r="D2525" i="1"/>
  <c r="E2525" i="1"/>
  <c r="F2525" i="1"/>
  <c r="L2525" i="1"/>
  <c r="M2525" i="1"/>
  <c r="N2525" i="1"/>
  <c r="O2525" i="1"/>
  <c r="D2526" i="1"/>
  <c r="E2526" i="1"/>
  <c r="C2526" i="1" s="1"/>
  <c r="F2526" i="1"/>
  <c r="L2526" i="1"/>
  <c r="M2526" i="1"/>
  <c r="N2526" i="1"/>
  <c r="O2526" i="1"/>
  <c r="D2527" i="1"/>
  <c r="E2527" i="1"/>
  <c r="F2527" i="1"/>
  <c r="L2527" i="1"/>
  <c r="M2527" i="1"/>
  <c r="N2527" i="1"/>
  <c r="O2527" i="1"/>
  <c r="C2528" i="1"/>
  <c r="D2528" i="1"/>
  <c r="E2528" i="1"/>
  <c r="F2528" i="1"/>
  <c r="L2528" i="1"/>
  <c r="M2528" i="1"/>
  <c r="N2528" i="1"/>
  <c r="O2528" i="1"/>
  <c r="C2529" i="1"/>
  <c r="D2529" i="1"/>
  <c r="E2529" i="1"/>
  <c r="F2529" i="1"/>
  <c r="L2529" i="1"/>
  <c r="M2529" i="1"/>
  <c r="N2529" i="1"/>
  <c r="O2529" i="1"/>
  <c r="D2530" i="1"/>
  <c r="E2530" i="1"/>
  <c r="C2530" i="1" s="1"/>
  <c r="F2530" i="1"/>
  <c r="L2530" i="1"/>
  <c r="M2530" i="1"/>
  <c r="N2530" i="1"/>
  <c r="O2530" i="1"/>
  <c r="D2531" i="1"/>
  <c r="E2531" i="1"/>
  <c r="F2531" i="1"/>
  <c r="L2531" i="1"/>
  <c r="M2531" i="1"/>
  <c r="N2531" i="1"/>
  <c r="O2531" i="1"/>
  <c r="C2532" i="1"/>
  <c r="D2532" i="1"/>
  <c r="E2532" i="1"/>
  <c r="F2532" i="1"/>
  <c r="L2532" i="1"/>
  <c r="M2532" i="1"/>
  <c r="N2532" i="1"/>
  <c r="O2532" i="1"/>
  <c r="C2533" i="1"/>
  <c r="D2533" i="1"/>
  <c r="E2533" i="1"/>
  <c r="F2533" i="1"/>
  <c r="L2533" i="1"/>
  <c r="M2533" i="1"/>
  <c r="N2533" i="1"/>
  <c r="O2533" i="1"/>
  <c r="D2534" i="1"/>
  <c r="E2534" i="1"/>
  <c r="C2534" i="1" s="1"/>
  <c r="F2534" i="1"/>
  <c r="L2534" i="1"/>
  <c r="M2534" i="1"/>
  <c r="N2534" i="1"/>
  <c r="O2534" i="1"/>
  <c r="D2535" i="1"/>
  <c r="E2535" i="1"/>
  <c r="F2535" i="1"/>
  <c r="L2535" i="1"/>
  <c r="M2535" i="1"/>
  <c r="N2535" i="1"/>
  <c r="O2535" i="1"/>
  <c r="C2536" i="1"/>
  <c r="D2536" i="1"/>
  <c r="E2536" i="1"/>
  <c r="F2536" i="1"/>
  <c r="L2536" i="1"/>
  <c r="M2536" i="1"/>
  <c r="N2536" i="1"/>
  <c r="O2536" i="1"/>
  <c r="C2537" i="1"/>
  <c r="D2537" i="1"/>
  <c r="E2537" i="1"/>
  <c r="F2537" i="1"/>
  <c r="L2537" i="1"/>
  <c r="M2537" i="1"/>
  <c r="N2537" i="1"/>
  <c r="O2537" i="1"/>
  <c r="D2538" i="1"/>
  <c r="E2538" i="1"/>
  <c r="C2538" i="1" s="1"/>
  <c r="F2538" i="1"/>
  <c r="L2538" i="1"/>
  <c r="M2538" i="1"/>
  <c r="N2538" i="1"/>
  <c r="O2538" i="1"/>
  <c r="D2539" i="1"/>
  <c r="E2539" i="1"/>
  <c r="F2539" i="1"/>
  <c r="L2539" i="1"/>
  <c r="M2539" i="1"/>
  <c r="N2539" i="1"/>
  <c r="O2539" i="1"/>
  <c r="C2540" i="1"/>
  <c r="D2540" i="1"/>
  <c r="E2540" i="1"/>
  <c r="F2540" i="1"/>
  <c r="L2540" i="1"/>
  <c r="M2540" i="1"/>
  <c r="N2540" i="1"/>
  <c r="O2540" i="1"/>
  <c r="C2541" i="1"/>
  <c r="D2541" i="1"/>
  <c r="E2541" i="1"/>
  <c r="F2541" i="1"/>
  <c r="L2541" i="1"/>
  <c r="M2541" i="1"/>
  <c r="N2541" i="1"/>
  <c r="O2541" i="1"/>
  <c r="D2542" i="1"/>
  <c r="E2542" i="1"/>
  <c r="C2542" i="1" s="1"/>
  <c r="F2542" i="1"/>
  <c r="L2542" i="1"/>
  <c r="M2542" i="1"/>
  <c r="N2542" i="1"/>
  <c r="O2542" i="1"/>
  <c r="D2543" i="1"/>
  <c r="E2543" i="1"/>
  <c r="F2543" i="1"/>
  <c r="L2543" i="1"/>
  <c r="M2543" i="1"/>
  <c r="N2543" i="1"/>
  <c r="O2543" i="1"/>
  <c r="C2544" i="1"/>
  <c r="D2544" i="1"/>
  <c r="E2544" i="1"/>
  <c r="F2544" i="1"/>
  <c r="L2544" i="1"/>
  <c r="M2544" i="1"/>
  <c r="N2544" i="1"/>
  <c r="O2544" i="1"/>
  <c r="C2545" i="1"/>
  <c r="D2545" i="1"/>
  <c r="E2545" i="1"/>
  <c r="F2545" i="1"/>
  <c r="L2545" i="1"/>
  <c r="M2545" i="1"/>
  <c r="N2545" i="1"/>
  <c r="O2545" i="1"/>
  <c r="D2546" i="1"/>
  <c r="E2546" i="1"/>
  <c r="C2546" i="1" s="1"/>
  <c r="F2546" i="1"/>
  <c r="L2546" i="1"/>
  <c r="M2546" i="1"/>
  <c r="N2546" i="1"/>
  <c r="O2546" i="1"/>
  <c r="D2547" i="1"/>
  <c r="E2547" i="1"/>
  <c r="F2547" i="1"/>
  <c r="L2547" i="1"/>
  <c r="M2547" i="1"/>
  <c r="N2547" i="1"/>
  <c r="O2547" i="1"/>
  <c r="C2548" i="1"/>
  <c r="D2548" i="1"/>
  <c r="E2548" i="1"/>
  <c r="F2548" i="1"/>
  <c r="L2548" i="1"/>
  <c r="M2548" i="1"/>
  <c r="N2548" i="1"/>
  <c r="O2548" i="1"/>
  <c r="C2549" i="1"/>
  <c r="D2549" i="1"/>
  <c r="E2549" i="1"/>
  <c r="F2549" i="1"/>
  <c r="L2549" i="1"/>
  <c r="M2549" i="1"/>
  <c r="N2549" i="1"/>
  <c r="O2549" i="1"/>
  <c r="D2550" i="1"/>
  <c r="E2550" i="1"/>
  <c r="C2550" i="1" s="1"/>
  <c r="F2550" i="1"/>
  <c r="L2550" i="1"/>
  <c r="M2550" i="1"/>
  <c r="N2550" i="1"/>
  <c r="O2550" i="1"/>
  <c r="D2551" i="1"/>
  <c r="E2551" i="1"/>
  <c r="F2551" i="1"/>
  <c r="L2551" i="1"/>
  <c r="M2551" i="1"/>
  <c r="N2551" i="1"/>
  <c r="O2551" i="1"/>
  <c r="C2552" i="1"/>
  <c r="D2552" i="1"/>
  <c r="E2552" i="1"/>
  <c r="F2552" i="1"/>
  <c r="L2552" i="1"/>
  <c r="M2552" i="1"/>
  <c r="N2552" i="1"/>
  <c r="O2552" i="1"/>
  <c r="C2553" i="1"/>
  <c r="D2553" i="1"/>
  <c r="E2553" i="1"/>
  <c r="F2553" i="1"/>
  <c r="L2553" i="1"/>
  <c r="M2553" i="1"/>
  <c r="N2553" i="1"/>
  <c r="O2553" i="1"/>
  <c r="D2554" i="1"/>
  <c r="E2554" i="1"/>
  <c r="C2554" i="1" s="1"/>
  <c r="F2554" i="1"/>
  <c r="L2554" i="1"/>
  <c r="M2554" i="1"/>
  <c r="N2554" i="1"/>
  <c r="O2554" i="1"/>
  <c r="D2555" i="1"/>
  <c r="E2555" i="1"/>
  <c r="F2555" i="1"/>
  <c r="L2555" i="1"/>
  <c r="M2555" i="1"/>
  <c r="N2555" i="1"/>
  <c r="O2555" i="1"/>
  <c r="C2556" i="1"/>
  <c r="D2556" i="1"/>
  <c r="E2556" i="1"/>
  <c r="F2556" i="1"/>
  <c r="L2556" i="1"/>
  <c r="M2556" i="1"/>
  <c r="N2556" i="1"/>
  <c r="O2556" i="1"/>
  <c r="C2557" i="1"/>
  <c r="D2557" i="1"/>
  <c r="E2557" i="1"/>
  <c r="F2557" i="1"/>
  <c r="L2557" i="1"/>
  <c r="M2557" i="1"/>
  <c r="N2557" i="1"/>
  <c r="O2557" i="1"/>
  <c r="D2558" i="1"/>
  <c r="E2558" i="1"/>
  <c r="C2558" i="1" s="1"/>
  <c r="F2558" i="1"/>
  <c r="L2558" i="1"/>
  <c r="M2558" i="1"/>
  <c r="N2558" i="1"/>
  <c r="O2558" i="1"/>
  <c r="D2559" i="1"/>
  <c r="E2559" i="1"/>
  <c r="F2559" i="1"/>
  <c r="L2559" i="1"/>
  <c r="M2559" i="1"/>
  <c r="N2559" i="1"/>
  <c r="O2559" i="1"/>
  <c r="C2560" i="1"/>
  <c r="D2560" i="1"/>
  <c r="E2560" i="1"/>
  <c r="F2560" i="1"/>
  <c r="L2560" i="1"/>
  <c r="M2560" i="1"/>
  <c r="N2560" i="1"/>
  <c r="O2560" i="1"/>
  <c r="C2561" i="1"/>
  <c r="D2561" i="1"/>
  <c r="E2561" i="1"/>
  <c r="F2561" i="1"/>
  <c r="L2561" i="1"/>
  <c r="M2561" i="1"/>
  <c r="N2561" i="1"/>
  <c r="O2561" i="1"/>
  <c r="D2562" i="1"/>
  <c r="E2562" i="1"/>
  <c r="C2562" i="1" s="1"/>
  <c r="F2562" i="1"/>
  <c r="L2562" i="1"/>
  <c r="M2562" i="1"/>
  <c r="N2562" i="1"/>
  <c r="O2562" i="1"/>
  <c r="D2563" i="1"/>
  <c r="E2563" i="1"/>
  <c r="F2563" i="1"/>
  <c r="L2563" i="1"/>
  <c r="M2563" i="1"/>
  <c r="N2563" i="1"/>
  <c r="O2563" i="1"/>
  <c r="C2564" i="1"/>
  <c r="D2564" i="1"/>
  <c r="E2564" i="1"/>
  <c r="F2564" i="1"/>
  <c r="L2564" i="1"/>
  <c r="M2564" i="1"/>
  <c r="N2564" i="1"/>
  <c r="O2564" i="1"/>
  <c r="C2565" i="1"/>
  <c r="D2565" i="1"/>
  <c r="E2565" i="1"/>
  <c r="F2565" i="1"/>
  <c r="L2565" i="1"/>
  <c r="M2565" i="1"/>
  <c r="N2565" i="1"/>
  <c r="O2565" i="1"/>
  <c r="D2566" i="1"/>
  <c r="E2566" i="1"/>
  <c r="C2566" i="1" s="1"/>
  <c r="F2566" i="1"/>
  <c r="L2566" i="1"/>
  <c r="M2566" i="1"/>
  <c r="N2566" i="1"/>
  <c r="O2566" i="1"/>
  <c r="D2567" i="1"/>
  <c r="E2567" i="1"/>
  <c r="F2567" i="1"/>
  <c r="L2567" i="1"/>
  <c r="M2567" i="1"/>
  <c r="N2567" i="1"/>
  <c r="O2567" i="1"/>
  <c r="C2568" i="1"/>
  <c r="D2568" i="1"/>
  <c r="E2568" i="1"/>
  <c r="F2568" i="1"/>
  <c r="L2568" i="1"/>
  <c r="M2568" i="1"/>
  <c r="N2568" i="1"/>
  <c r="O2568" i="1"/>
  <c r="C2569" i="1"/>
  <c r="D2569" i="1"/>
  <c r="E2569" i="1"/>
  <c r="F2569" i="1"/>
  <c r="L2569" i="1"/>
  <c r="M2569" i="1"/>
  <c r="N2569" i="1"/>
  <c r="O2569" i="1"/>
  <c r="D2570" i="1"/>
  <c r="E2570" i="1"/>
  <c r="C2570" i="1" s="1"/>
  <c r="F2570" i="1"/>
  <c r="L2570" i="1"/>
  <c r="M2570" i="1"/>
  <c r="N2570" i="1"/>
  <c r="O2570" i="1"/>
  <c r="D2571" i="1"/>
  <c r="E2571" i="1"/>
  <c r="F2571" i="1"/>
  <c r="L2571" i="1"/>
  <c r="M2571" i="1"/>
  <c r="N2571" i="1"/>
  <c r="O2571" i="1"/>
  <c r="C2572" i="1"/>
  <c r="D2572" i="1"/>
  <c r="E2572" i="1"/>
  <c r="F2572" i="1"/>
  <c r="L2572" i="1"/>
  <c r="M2572" i="1"/>
  <c r="N2572" i="1"/>
  <c r="O2572" i="1"/>
  <c r="C2573" i="1"/>
  <c r="D2573" i="1"/>
  <c r="E2573" i="1"/>
  <c r="F2573" i="1"/>
  <c r="L2573" i="1"/>
  <c r="M2573" i="1"/>
  <c r="N2573" i="1"/>
  <c r="O2573" i="1"/>
  <c r="D2574" i="1"/>
  <c r="E2574" i="1"/>
  <c r="C2574" i="1" s="1"/>
  <c r="F2574" i="1"/>
  <c r="L2574" i="1"/>
  <c r="M2574" i="1"/>
  <c r="N2574" i="1"/>
  <c r="O2574" i="1"/>
  <c r="D2575" i="1"/>
  <c r="E2575" i="1"/>
  <c r="F2575" i="1"/>
  <c r="L2575" i="1"/>
  <c r="M2575" i="1"/>
  <c r="N2575" i="1"/>
  <c r="O2575" i="1"/>
  <c r="C2576" i="1"/>
  <c r="D2576" i="1"/>
  <c r="E2576" i="1"/>
  <c r="F2576" i="1"/>
  <c r="L2576" i="1"/>
  <c r="M2576" i="1"/>
  <c r="N2576" i="1"/>
  <c r="O2576" i="1"/>
  <c r="C2577" i="1"/>
  <c r="D2577" i="1"/>
  <c r="E2577" i="1"/>
  <c r="F2577" i="1"/>
  <c r="L2577" i="1"/>
  <c r="M2577" i="1"/>
  <c r="N2577" i="1"/>
  <c r="O2577" i="1"/>
  <c r="D2578" i="1"/>
  <c r="E2578" i="1"/>
  <c r="C2578" i="1" s="1"/>
  <c r="F2578" i="1"/>
  <c r="L2578" i="1"/>
  <c r="M2578" i="1"/>
  <c r="N2578" i="1"/>
  <c r="O2578" i="1"/>
  <c r="D2579" i="1"/>
  <c r="E2579" i="1"/>
  <c r="F2579" i="1"/>
  <c r="L2579" i="1"/>
  <c r="M2579" i="1"/>
  <c r="N2579" i="1"/>
  <c r="O2579" i="1"/>
  <c r="C2580" i="1"/>
  <c r="D2580" i="1"/>
  <c r="E2580" i="1"/>
  <c r="F2580" i="1"/>
  <c r="L2580" i="1"/>
  <c r="M2580" i="1"/>
  <c r="N2580" i="1"/>
  <c r="O2580" i="1"/>
  <c r="C2581" i="1"/>
  <c r="D2581" i="1"/>
  <c r="E2581" i="1"/>
  <c r="F2581" i="1"/>
  <c r="L2581" i="1"/>
  <c r="M2581" i="1"/>
  <c r="N2581" i="1"/>
  <c r="O2581" i="1"/>
  <c r="D2582" i="1"/>
  <c r="E2582" i="1"/>
  <c r="C2582" i="1" s="1"/>
  <c r="F2582" i="1"/>
  <c r="L2582" i="1"/>
  <c r="M2582" i="1"/>
  <c r="N2582" i="1"/>
  <c r="O2582" i="1"/>
  <c r="D2583" i="1"/>
  <c r="E2583" i="1"/>
  <c r="F2583" i="1"/>
  <c r="L2583" i="1"/>
  <c r="M2583" i="1"/>
  <c r="N2583" i="1"/>
  <c r="O2583" i="1"/>
  <c r="C2584" i="1"/>
  <c r="D2584" i="1"/>
  <c r="E2584" i="1"/>
  <c r="F2584" i="1"/>
  <c r="L2584" i="1"/>
  <c r="M2584" i="1"/>
  <c r="N2584" i="1"/>
  <c r="O2584" i="1"/>
  <c r="C2585" i="1"/>
  <c r="D2585" i="1"/>
  <c r="E2585" i="1"/>
  <c r="F2585" i="1"/>
  <c r="L2585" i="1"/>
  <c r="M2585" i="1"/>
  <c r="N2585" i="1"/>
  <c r="O2585" i="1"/>
  <c r="D2586" i="1"/>
  <c r="E2586" i="1"/>
  <c r="C2586" i="1" s="1"/>
  <c r="F2586" i="1"/>
  <c r="L2586" i="1"/>
  <c r="M2586" i="1"/>
  <c r="N2586" i="1"/>
  <c r="O2586" i="1"/>
  <c r="D2587" i="1"/>
  <c r="E2587" i="1"/>
  <c r="F2587" i="1"/>
  <c r="L2587" i="1"/>
  <c r="M2587" i="1"/>
  <c r="N2587" i="1"/>
  <c r="O2587" i="1"/>
  <c r="C2588" i="1"/>
  <c r="D2588" i="1"/>
  <c r="E2588" i="1"/>
  <c r="F2588" i="1"/>
  <c r="L2588" i="1"/>
  <c r="M2588" i="1"/>
  <c r="N2588" i="1"/>
  <c r="O2588" i="1"/>
  <c r="C2589" i="1"/>
  <c r="D2589" i="1"/>
  <c r="E2589" i="1"/>
  <c r="F2589" i="1"/>
  <c r="L2589" i="1"/>
  <c r="M2589" i="1"/>
  <c r="N2589" i="1"/>
  <c r="O2589" i="1"/>
  <c r="D2590" i="1"/>
  <c r="E2590" i="1"/>
  <c r="C2590" i="1" s="1"/>
  <c r="F2590" i="1"/>
  <c r="L2590" i="1"/>
  <c r="M2590" i="1"/>
  <c r="N2590" i="1"/>
  <c r="O2590" i="1"/>
  <c r="D2591" i="1"/>
  <c r="E2591" i="1"/>
  <c r="F2591" i="1"/>
  <c r="L2591" i="1"/>
  <c r="M2591" i="1"/>
  <c r="N2591" i="1"/>
  <c r="O2591" i="1"/>
  <c r="C2592" i="1"/>
  <c r="D2592" i="1"/>
  <c r="E2592" i="1"/>
  <c r="F2592" i="1"/>
  <c r="L2592" i="1"/>
  <c r="M2592" i="1"/>
  <c r="N2592" i="1"/>
  <c r="O2592" i="1"/>
  <c r="C2593" i="1"/>
  <c r="D2593" i="1"/>
  <c r="E2593" i="1"/>
  <c r="F2593" i="1"/>
  <c r="L2593" i="1"/>
  <c r="M2593" i="1"/>
  <c r="N2593" i="1"/>
  <c r="O2593" i="1"/>
  <c r="D2594" i="1"/>
  <c r="E2594" i="1"/>
  <c r="C2594" i="1" s="1"/>
  <c r="F2594" i="1"/>
  <c r="L2594" i="1"/>
  <c r="M2594" i="1"/>
  <c r="N2594" i="1"/>
  <c r="O2594" i="1"/>
  <c r="D2595" i="1"/>
  <c r="E2595" i="1"/>
  <c r="F2595" i="1"/>
  <c r="L2595" i="1"/>
  <c r="M2595" i="1"/>
  <c r="N2595" i="1"/>
  <c r="O2595" i="1"/>
  <c r="C2596" i="1"/>
  <c r="D2596" i="1"/>
  <c r="E2596" i="1"/>
  <c r="F2596" i="1"/>
  <c r="L2596" i="1"/>
  <c r="M2596" i="1"/>
  <c r="N2596" i="1"/>
  <c r="O2596" i="1"/>
  <c r="C2597" i="1"/>
  <c r="D2597" i="1"/>
  <c r="E2597" i="1"/>
  <c r="F2597" i="1"/>
  <c r="L2597" i="1"/>
  <c r="M2597" i="1"/>
  <c r="N2597" i="1"/>
  <c r="O2597" i="1"/>
  <c r="D2598" i="1"/>
  <c r="E2598" i="1"/>
  <c r="C2598" i="1" s="1"/>
  <c r="F2598" i="1"/>
  <c r="L2598" i="1"/>
  <c r="M2598" i="1"/>
  <c r="N2598" i="1"/>
  <c r="O2598" i="1"/>
  <c r="D2599" i="1"/>
  <c r="E2599" i="1"/>
  <c r="F2599" i="1"/>
  <c r="L2599" i="1"/>
  <c r="M2599" i="1"/>
  <c r="N2599" i="1"/>
  <c r="O2599" i="1"/>
  <c r="C2600" i="1"/>
  <c r="D2600" i="1"/>
  <c r="E2600" i="1"/>
  <c r="F2600" i="1"/>
  <c r="L2600" i="1"/>
  <c r="M2600" i="1"/>
  <c r="N2600" i="1"/>
  <c r="O2600" i="1"/>
  <c r="C2601" i="1"/>
  <c r="D2601" i="1"/>
  <c r="E2601" i="1"/>
  <c r="F2601" i="1"/>
  <c r="L2601" i="1"/>
  <c r="M2601" i="1"/>
  <c r="N2601" i="1"/>
  <c r="O2601" i="1"/>
  <c r="D2602" i="1"/>
  <c r="E2602" i="1"/>
  <c r="C2602" i="1" s="1"/>
  <c r="F2602" i="1"/>
  <c r="L2602" i="1"/>
  <c r="M2602" i="1"/>
  <c r="N2602" i="1"/>
  <c r="O2602" i="1"/>
  <c r="D2603" i="1"/>
  <c r="E2603" i="1"/>
  <c r="F2603" i="1"/>
  <c r="L2603" i="1"/>
  <c r="M2603" i="1"/>
  <c r="N2603" i="1"/>
  <c r="O2603" i="1"/>
  <c r="C2604" i="1"/>
  <c r="D2604" i="1"/>
  <c r="E2604" i="1"/>
  <c r="F2604" i="1"/>
  <c r="L2604" i="1"/>
  <c r="M2604" i="1"/>
  <c r="N2604" i="1"/>
  <c r="O2604" i="1"/>
  <c r="C2605" i="1"/>
  <c r="D2605" i="1"/>
  <c r="E2605" i="1"/>
  <c r="F2605" i="1"/>
  <c r="L2605" i="1"/>
  <c r="M2605" i="1"/>
  <c r="N2605" i="1"/>
  <c r="O2605" i="1"/>
  <c r="D2606" i="1"/>
  <c r="E2606" i="1"/>
  <c r="C2606" i="1" s="1"/>
  <c r="F2606" i="1"/>
  <c r="L2606" i="1"/>
  <c r="M2606" i="1"/>
  <c r="N2606" i="1"/>
  <c r="O2606" i="1"/>
  <c r="D2607" i="1"/>
  <c r="E2607" i="1"/>
  <c r="F2607" i="1"/>
  <c r="L2607" i="1"/>
  <c r="M2607" i="1"/>
  <c r="N2607" i="1"/>
  <c r="O2607" i="1"/>
  <c r="C2608" i="1"/>
  <c r="D2608" i="1"/>
  <c r="E2608" i="1"/>
  <c r="F2608" i="1"/>
  <c r="L2608" i="1"/>
  <c r="M2608" i="1"/>
  <c r="N2608" i="1"/>
  <c r="O2608" i="1"/>
  <c r="C2609" i="1"/>
  <c r="D2609" i="1"/>
  <c r="E2609" i="1"/>
  <c r="F2609" i="1"/>
  <c r="L2609" i="1"/>
  <c r="M2609" i="1"/>
  <c r="N2609" i="1"/>
  <c r="O2609" i="1"/>
  <c r="D2610" i="1"/>
  <c r="E2610" i="1"/>
  <c r="C2610" i="1" s="1"/>
  <c r="F2610" i="1"/>
  <c r="L2610" i="1"/>
  <c r="M2610" i="1"/>
  <c r="N2610" i="1"/>
  <c r="O2610" i="1"/>
  <c r="D2611" i="1"/>
  <c r="E2611" i="1"/>
  <c r="F2611" i="1"/>
  <c r="L2611" i="1"/>
  <c r="M2611" i="1"/>
  <c r="N2611" i="1"/>
  <c r="O2611" i="1"/>
  <c r="C2612" i="1"/>
  <c r="D2612" i="1"/>
  <c r="E2612" i="1"/>
  <c r="F2612" i="1"/>
  <c r="L2612" i="1"/>
  <c r="M2612" i="1"/>
  <c r="N2612" i="1"/>
  <c r="O2612" i="1"/>
  <c r="C2613" i="1"/>
  <c r="D2613" i="1"/>
  <c r="E2613" i="1"/>
  <c r="F2613" i="1"/>
  <c r="L2613" i="1"/>
  <c r="M2613" i="1"/>
  <c r="N2613" i="1"/>
  <c r="O2613" i="1"/>
  <c r="D2614" i="1"/>
  <c r="E2614" i="1"/>
  <c r="C2614" i="1" s="1"/>
  <c r="F2614" i="1"/>
  <c r="L2614" i="1"/>
  <c r="M2614" i="1"/>
  <c r="N2614" i="1"/>
  <c r="O2614" i="1"/>
  <c r="D2615" i="1"/>
  <c r="E2615" i="1"/>
  <c r="F2615" i="1"/>
  <c r="L2615" i="1"/>
  <c r="M2615" i="1"/>
  <c r="N2615" i="1"/>
  <c r="O2615" i="1"/>
  <c r="C2616" i="1"/>
  <c r="D2616" i="1"/>
  <c r="E2616" i="1"/>
  <c r="F2616" i="1"/>
  <c r="L2616" i="1"/>
  <c r="M2616" i="1"/>
  <c r="N2616" i="1"/>
  <c r="O2616" i="1"/>
  <c r="C2617" i="1"/>
  <c r="D2617" i="1"/>
  <c r="E2617" i="1"/>
  <c r="F2617" i="1"/>
  <c r="L2617" i="1"/>
  <c r="M2617" i="1"/>
  <c r="N2617" i="1"/>
  <c r="O2617" i="1"/>
  <c r="D2618" i="1"/>
  <c r="E2618" i="1"/>
  <c r="C2618" i="1" s="1"/>
  <c r="F2618" i="1"/>
  <c r="L2618" i="1"/>
  <c r="M2618" i="1"/>
  <c r="N2618" i="1"/>
  <c r="O2618" i="1"/>
  <c r="D2619" i="1"/>
  <c r="E2619" i="1"/>
  <c r="F2619" i="1"/>
  <c r="L2619" i="1"/>
  <c r="M2619" i="1"/>
  <c r="N2619" i="1"/>
  <c r="O2619" i="1"/>
  <c r="C2620" i="1"/>
  <c r="D2620" i="1"/>
  <c r="E2620" i="1"/>
  <c r="F2620" i="1"/>
  <c r="L2620" i="1"/>
  <c r="M2620" i="1"/>
  <c r="N2620" i="1"/>
  <c r="O2620" i="1"/>
  <c r="C2621" i="1"/>
  <c r="D2621" i="1"/>
  <c r="E2621" i="1"/>
  <c r="F2621" i="1"/>
  <c r="L2621" i="1"/>
  <c r="M2621" i="1"/>
  <c r="N2621" i="1"/>
  <c r="O2621" i="1"/>
  <c r="D2622" i="1"/>
  <c r="E2622" i="1"/>
  <c r="C2622" i="1" s="1"/>
  <c r="F2622" i="1"/>
  <c r="L2622" i="1"/>
  <c r="M2622" i="1"/>
  <c r="N2622" i="1"/>
  <c r="O2622" i="1"/>
  <c r="D2623" i="1"/>
  <c r="E2623" i="1"/>
  <c r="F2623" i="1"/>
  <c r="L2623" i="1"/>
  <c r="M2623" i="1"/>
  <c r="N2623" i="1"/>
  <c r="O2623" i="1"/>
  <c r="C2624" i="1"/>
  <c r="D2624" i="1"/>
  <c r="E2624" i="1"/>
  <c r="F2624" i="1"/>
  <c r="L2624" i="1"/>
  <c r="M2624" i="1"/>
  <c r="N2624" i="1"/>
  <c r="O2624" i="1"/>
  <c r="C2625" i="1"/>
  <c r="D2625" i="1"/>
  <c r="E2625" i="1"/>
  <c r="F2625" i="1"/>
  <c r="L2625" i="1"/>
  <c r="M2625" i="1"/>
  <c r="N2625" i="1"/>
  <c r="O2625" i="1"/>
  <c r="D2626" i="1"/>
  <c r="E2626" i="1"/>
  <c r="C2626" i="1" s="1"/>
  <c r="F2626" i="1"/>
  <c r="L2626" i="1"/>
  <c r="M2626" i="1"/>
  <c r="N2626" i="1"/>
  <c r="O2626" i="1"/>
  <c r="D2627" i="1"/>
  <c r="E2627" i="1"/>
  <c r="F2627" i="1"/>
  <c r="L2627" i="1"/>
  <c r="M2627" i="1"/>
  <c r="N2627" i="1"/>
  <c r="O2627" i="1"/>
  <c r="C2628" i="1"/>
  <c r="D2628" i="1"/>
  <c r="E2628" i="1"/>
  <c r="F2628" i="1"/>
  <c r="L2628" i="1"/>
  <c r="M2628" i="1"/>
  <c r="N2628" i="1"/>
  <c r="O2628" i="1"/>
  <c r="C2629" i="1"/>
  <c r="D2629" i="1"/>
  <c r="E2629" i="1"/>
  <c r="F2629" i="1"/>
  <c r="L2629" i="1"/>
  <c r="M2629" i="1"/>
  <c r="N2629" i="1"/>
  <c r="O2629" i="1"/>
  <c r="D2630" i="1"/>
  <c r="E2630" i="1"/>
  <c r="C2630" i="1" s="1"/>
  <c r="F2630" i="1"/>
  <c r="L2630" i="1"/>
  <c r="M2630" i="1"/>
  <c r="N2630" i="1"/>
  <c r="O2630" i="1"/>
  <c r="D2631" i="1"/>
  <c r="E2631" i="1"/>
  <c r="F2631" i="1"/>
  <c r="L2631" i="1"/>
  <c r="M2631" i="1"/>
  <c r="N2631" i="1"/>
  <c r="O2631" i="1"/>
  <c r="C2632" i="1"/>
  <c r="D2632" i="1"/>
  <c r="E2632" i="1"/>
  <c r="F2632" i="1"/>
  <c r="L2632" i="1"/>
  <c r="M2632" i="1"/>
  <c r="N2632" i="1"/>
  <c r="O2632" i="1"/>
  <c r="C2633" i="1"/>
  <c r="D2633" i="1"/>
  <c r="E2633" i="1"/>
  <c r="F2633" i="1"/>
  <c r="L2633" i="1"/>
  <c r="M2633" i="1"/>
  <c r="N2633" i="1"/>
  <c r="O2633" i="1"/>
  <c r="D2634" i="1"/>
  <c r="E2634" i="1"/>
  <c r="C2634" i="1" s="1"/>
  <c r="F2634" i="1"/>
  <c r="L2634" i="1"/>
  <c r="M2634" i="1"/>
  <c r="N2634" i="1"/>
  <c r="O2634" i="1"/>
  <c r="D2635" i="1"/>
  <c r="E2635" i="1"/>
  <c r="F2635" i="1"/>
  <c r="L2635" i="1"/>
  <c r="M2635" i="1"/>
  <c r="N2635" i="1"/>
  <c r="O2635" i="1"/>
  <c r="C2636" i="1"/>
  <c r="D2636" i="1"/>
  <c r="E2636" i="1"/>
  <c r="F2636" i="1"/>
  <c r="L2636" i="1"/>
  <c r="M2636" i="1"/>
  <c r="N2636" i="1"/>
  <c r="O2636" i="1"/>
  <c r="C2637" i="1"/>
  <c r="D2637" i="1"/>
  <c r="E2637" i="1"/>
  <c r="F2637" i="1"/>
  <c r="L2637" i="1"/>
  <c r="M2637" i="1"/>
  <c r="N2637" i="1"/>
  <c r="O2637" i="1"/>
  <c r="D2638" i="1"/>
  <c r="E2638" i="1"/>
  <c r="C2638" i="1" s="1"/>
  <c r="F2638" i="1"/>
  <c r="L2638" i="1"/>
  <c r="M2638" i="1"/>
  <c r="N2638" i="1"/>
  <c r="O2638" i="1"/>
  <c r="D2639" i="1"/>
  <c r="E2639" i="1"/>
  <c r="F2639" i="1"/>
  <c r="L2639" i="1"/>
  <c r="M2639" i="1"/>
  <c r="N2639" i="1"/>
  <c r="O2639" i="1"/>
  <c r="C2640" i="1"/>
  <c r="D2640" i="1"/>
  <c r="E2640" i="1"/>
  <c r="F2640" i="1"/>
  <c r="L2640" i="1"/>
  <c r="M2640" i="1"/>
  <c r="N2640" i="1"/>
  <c r="O2640" i="1"/>
  <c r="C2641" i="1"/>
  <c r="D2641" i="1"/>
  <c r="E2641" i="1"/>
  <c r="F2641" i="1"/>
  <c r="L2641" i="1"/>
  <c r="M2641" i="1"/>
  <c r="N2641" i="1"/>
  <c r="O2641" i="1"/>
  <c r="D2642" i="1"/>
  <c r="E2642" i="1"/>
  <c r="C2642" i="1" s="1"/>
  <c r="F2642" i="1"/>
  <c r="L2642" i="1"/>
  <c r="M2642" i="1"/>
  <c r="N2642" i="1"/>
  <c r="O2642" i="1"/>
  <c r="D2643" i="1"/>
  <c r="E2643" i="1"/>
  <c r="F2643" i="1"/>
  <c r="L2643" i="1"/>
  <c r="M2643" i="1"/>
  <c r="N2643" i="1"/>
  <c r="O2643" i="1"/>
  <c r="C2644" i="1"/>
  <c r="D2644" i="1"/>
  <c r="E2644" i="1"/>
  <c r="F2644" i="1"/>
  <c r="L2644" i="1"/>
  <c r="M2644" i="1"/>
  <c r="N2644" i="1"/>
  <c r="O2644" i="1"/>
  <c r="C2645" i="1"/>
  <c r="D2645" i="1"/>
  <c r="E2645" i="1"/>
  <c r="F2645" i="1"/>
  <c r="L2645" i="1"/>
  <c r="M2645" i="1"/>
  <c r="N2645" i="1"/>
  <c r="O2645" i="1"/>
  <c r="D2646" i="1"/>
  <c r="E2646" i="1"/>
  <c r="C2646" i="1" s="1"/>
  <c r="F2646" i="1"/>
  <c r="L2646" i="1"/>
  <c r="M2646" i="1"/>
  <c r="N2646" i="1"/>
  <c r="O2646" i="1"/>
  <c r="D2647" i="1"/>
  <c r="E2647" i="1"/>
  <c r="F2647" i="1"/>
  <c r="L2647" i="1"/>
  <c r="M2647" i="1"/>
  <c r="N2647" i="1"/>
  <c r="O2647" i="1"/>
  <c r="C2648" i="1"/>
  <c r="D2648" i="1"/>
  <c r="E2648" i="1"/>
  <c r="F2648" i="1"/>
  <c r="L2648" i="1"/>
  <c r="M2648" i="1"/>
  <c r="N2648" i="1"/>
  <c r="O2648" i="1"/>
  <c r="C2649" i="1"/>
  <c r="D2649" i="1"/>
  <c r="E2649" i="1"/>
  <c r="F2649" i="1"/>
  <c r="L2649" i="1"/>
  <c r="M2649" i="1"/>
  <c r="N2649" i="1"/>
  <c r="O2649" i="1"/>
  <c r="D2650" i="1"/>
  <c r="E2650" i="1"/>
  <c r="C2650" i="1" s="1"/>
  <c r="F2650" i="1"/>
  <c r="L2650" i="1"/>
  <c r="M2650" i="1"/>
  <c r="N2650" i="1"/>
  <c r="O2650" i="1"/>
  <c r="D2651" i="1"/>
  <c r="E2651" i="1"/>
  <c r="F2651" i="1"/>
  <c r="L2651" i="1"/>
  <c r="M2651" i="1"/>
  <c r="N2651" i="1"/>
  <c r="O2651" i="1"/>
  <c r="C2652" i="1"/>
  <c r="D2652" i="1"/>
  <c r="E2652" i="1"/>
  <c r="F2652" i="1"/>
  <c r="L2652" i="1"/>
  <c r="M2652" i="1"/>
  <c r="N2652" i="1"/>
  <c r="O2652" i="1"/>
  <c r="C2653" i="1"/>
  <c r="D2653" i="1"/>
  <c r="E2653" i="1"/>
  <c r="F2653" i="1"/>
  <c r="L2653" i="1"/>
  <c r="M2653" i="1"/>
  <c r="N2653" i="1"/>
  <c r="O2653" i="1"/>
  <c r="D2654" i="1"/>
  <c r="E2654" i="1"/>
  <c r="C2654" i="1" s="1"/>
  <c r="F2654" i="1"/>
  <c r="L2654" i="1"/>
  <c r="M2654" i="1"/>
  <c r="N2654" i="1"/>
  <c r="O2654" i="1"/>
  <c r="D2655" i="1"/>
  <c r="E2655" i="1"/>
  <c r="F2655" i="1"/>
  <c r="L2655" i="1"/>
  <c r="M2655" i="1"/>
  <c r="N2655" i="1"/>
  <c r="O2655" i="1"/>
  <c r="C2656" i="1"/>
  <c r="D2656" i="1"/>
  <c r="E2656" i="1"/>
  <c r="F2656" i="1"/>
  <c r="L2656" i="1"/>
  <c r="M2656" i="1"/>
  <c r="N2656" i="1"/>
  <c r="O2656" i="1"/>
  <c r="C2657" i="1"/>
  <c r="D2657" i="1"/>
  <c r="E2657" i="1"/>
  <c r="F2657" i="1"/>
  <c r="L2657" i="1"/>
  <c r="M2657" i="1"/>
  <c r="N2657" i="1"/>
  <c r="O2657" i="1"/>
  <c r="D2658" i="1"/>
  <c r="E2658" i="1"/>
  <c r="C2658" i="1" s="1"/>
  <c r="F2658" i="1"/>
  <c r="L2658" i="1"/>
  <c r="M2658" i="1"/>
  <c r="N2658" i="1"/>
  <c r="O2658" i="1"/>
  <c r="D2659" i="1"/>
  <c r="E2659" i="1"/>
  <c r="F2659" i="1"/>
  <c r="L2659" i="1"/>
  <c r="M2659" i="1"/>
  <c r="N2659" i="1"/>
  <c r="O2659" i="1"/>
  <c r="C2660" i="1"/>
  <c r="D2660" i="1"/>
  <c r="E2660" i="1"/>
  <c r="F2660" i="1"/>
  <c r="L2660" i="1"/>
  <c r="M2660" i="1"/>
  <c r="N2660" i="1"/>
  <c r="O2660" i="1"/>
  <c r="C2661" i="1"/>
  <c r="D2661" i="1"/>
  <c r="E2661" i="1"/>
  <c r="F2661" i="1"/>
  <c r="L2661" i="1"/>
  <c r="M2661" i="1"/>
  <c r="N2661" i="1"/>
  <c r="O2661" i="1"/>
  <c r="D2662" i="1"/>
  <c r="E2662" i="1"/>
  <c r="C2662" i="1" s="1"/>
  <c r="F2662" i="1"/>
  <c r="L2662" i="1"/>
  <c r="M2662" i="1"/>
  <c r="N2662" i="1"/>
  <c r="O2662" i="1"/>
  <c r="D2663" i="1"/>
  <c r="E2663" i="1"/>
  <c r="F2663" i="1"/>
  <c r="L2663" i="1"/>
  <c r="M2663" i="1"/>
  <c r="N2663" i="1"/>
  <c r="O2663" i="1"/>
  <c r="C2664" i="1"/>
  <c r="D2664" i="1"/>
  <c r="E2664" i="1"/>
  <c r="F2664" i="1"/>
  <c r="L2664" i="1"/>
  <c r="M2664" i="1"/>
  <c r="N2664" i="1"/>
  <c r="O2664" i="1"/>
  <c r="C2665" i="1"/>
  <c r="D2665" i="1"/>
  <c r="E2665" i="1"/>
  <c r="F2665" i="1"/>
  <c r="L2665" i="1"/>
  <c r="M2665" i="1"/>
  <c r="N2665" i="1"/>
  <c r="O2665" i="1"/>
  <c r="D2666" i="1"/>
  <c r="E2666" i="1"/>
  <c r="C2666" i="1" s="1"/>
  <c r="F2666" i="1"/>
  <c r="L2666" i="1"/>
  <c r="M2666" i="1"/>
  <c r="N2666" i="1"/>
  <c r="O2666" i="1"/>
  <c r="C2667" i="1"/>
  <c r="D2667" i="1"/>
  <c r="E2667" i="1"/>
  <c r="F2667" i="1"/>
  <c r="L2667" i="1"/>
  <c r="M2667" i="1"/>
  <c r="N2667" i="1"/>
  <c r="O2667" i="1"/>
  <c r="C2668" i="1"/>
  <c r="D2668" i="1"/>
  <c r="E2668" i="1"/>
  <c r="F2668" i="1"/>
  <c r="L2668" i="1"/>
  <c r="M2668" i="1"/>
  <c r="N2668" i="1"/>
  <c r="O2668" i="1"/>
  <c r="C2669" i="1"/>
  <c r="D2669" i="1"/>
  <c r="E2669" i="1"/>
  <c r="F2669" i="1"/>
  <c r="L2669" i="1"/>
  <c r="M2669" i="1"/>
  <c r="N2669" i="1"/>
  <c r="O2669" i="1"/>
  <c r="D2670" i="1"/>
  <c r="E2670" i="1"/>
  <c r="C2670" i="1" s="1"/>
  <c r="F2670" i="1"/>
  <c r="L2670" i="1"/>
  <c r="M2670" i="1"/>
  <c r="N2670" i="1"/>
  <c r="O2670" i="1"/>
  <c r="C2671" i="1"/>
  <c r="D2671" i="1"/>
  <c r="E2671" i="1"/>
  <c r="F2671" i="1"/>
  <c r="L2671" i="1"/>
  <c r="M2671" i="1"/>
  <c r="N2671" i="1"/>
  <c r="O2671" i="1"/>
  <c r="C2672" i="1"/>
  <c r="D2672" i="1"/>
  <c r="E2672" i="1"/>
  <c r="F2672" i="1"/>
  <c r="L2672" i="1"/>
  <c r="M2672" i="1"/>
  <c r="N2672" i="1"/>
  <c r="O2672" i="1"/>
  <c r="D2673" i="1"/>
  <c r="E2673" i="1"/>
  <c r="F2673" i="1"/>
  <c r="L2673" i="1"/>
  <c r="M2673" i="1"/>
  <c r="N2673" i="1"/>
  <c r="O2673" i="1"/>
  <c r="D2674" i="1"/>
  <c r="E2674" i="1"/>
  <c r="F2674" i="1"/>
  <c r="L2674" i="1"/>
  <c r="M2674" i="1"/>
  <c r="N2674" i="1"/>
  <c r="O2674" i="1"/>
  <c r="C2675" i="1"/>
  <c r="D2675" i="1"/>
  <c r="E2675" i="1"/>
  <c r="F2675" i="1"/>
  <c r="L2675" i="1"/>
  <c r="M2675" i="1"/>
  <c r="N2675" i="1"/>
  <c r="O2675" i="1"/>
  <c r="C2676" i="1"/>
  <c r="D2676" i="1"/>
  <c r="E2676" i="1"/>
  <c r="F2676" i="1"/>
  <c r="L2676" i="1"/>
  <c r="M2676" i="1"/>
  <c r="N2676" i="1"/>
  <c r="O2676" i="1"/>
  <c r="C2677" i="1"/>
  <c r="D2677" i="1"/>
  <c r="E2677" i="1"/>
  <c r="F2677" i="1"/>
  <c r="L2677" i="1"/>
  <c r="M2677" i="1"/>
  <c r="N2677" i="1"/>
  <c r="O2677" i="1"/>
  <c r="C2678" i="1"/>
  <c r="D2678" i="1"/>
  <c r="E2678" i="1"/>
  <c r="F2678" i="1"/>
  <c r="L2678" i="1"/>
  <c r="M2678" i="1"/>
  <c r="N2678" i="1"/>
  <c r="O2678" i="1"/>
  <c r="C2679" i="1"/>
  <c r="D2679" i="1"/>
  <c r="E2679" i="1"/>
  <c r="F2679" i="1"/>
  <c r="L2679" i="1"/>
  <c r="M2679" i="1"/>
  <c r="N2679" i="1"/>
  <c r="O2679" i="1"/>
  <c r="C2680" i="1"/>
  <c r="D2680" i="1"/>
  <c r="E2680" i="1"/>
  <c r="F2680" i="1"/>
  <c r="L2680" i="1"/>
  <c r="M2680" i="1"/>
  <c r="N2680" i="1"/>
  <c r="O2680" i="1"/>
  <c r="D2681" i="1"/>
  <c r="E2681" i="1"/>
  <c r="F2681" i="1"/>
  <c r="L2681" i="1"/>
  <c r="M2681" i="1"/>
  <c r="N2681" i="1"/>
  <c r="O2681" i="1"/>
  <c r="D2682" i="1"/>
  <c r="E2682" i="1"/>
  <c r="F2682" i="1"/>
  <c r="L2682" i="1"/>
  <c r="M2682" i="1"/>
  <c r="N2682" i="1"/>
  <c r="O2682" i="1"/>
  <c r="C2683" i="1"/>
  <c r="D2683" i="1"/>
  <c r="E2683" i="1"/>
  <c r="F2683" i="1"/>
  <c r="L2683" i="1"/>
  <c r="M2683" i="1"/>
  <c r="N2683" i="1"/>
  <c r="O2683" i="1"/>
  <c r="C2684" i="1"/>
  <c r="D2684" i="1"/>
  <c r="E2684" i="1"/>
  <c r="F2684" i="1"/>
  <c r="L2684" i="1"/>
  <c r="M2684" i="1"/>
  <c r="N2684" i="1"/>
  <c r="O2684" i="1"/>
  <c r="C2685" i="1"/>
  <c r="D2685" i="1"/>
  <c r="E2685" i="1"/>
  <c r="F2685" i="1"/>
  <c r="L2685" i="1"/>
  <c r="M2685" i="1"/>
  <c r="N2685" i="1"/>
  <c r="O2685" i="1"/>
  <c r="C2686" i="1"/>
  <c r="D2686" i="1"/>
  <c r="E2686" i="1"/>
  <c r="F2686" i="1"/>
  <c r="L2686" i="1"/>
  <c r="M2686" i="1"/>
  <c r="N2686" i="1"/>
  <c r="O2686" i="1"/>
  <c r="C2687" i="1"/>
  <c r="D2687" i="1"/>
  <c r="E2687" i="1"/>
  <c r="F2687" i="1"/>
  <c r="L2687" i="1"/>
  <c r="M2687" i="1"/>
  <c r="N2687" i="1"/>
  <c r="O2687" i="1"/>
  <c r="C2688" i="1"/>
  <c r="D2688" i="1"/>
  <c r="E2688" i="1"/>
  <c r="F2688" i="1"/>
  <c r="L2688" i="1"/>
  <c r="M2688" i="1"/>
  <c r="N2688" i="1"/>
  <c r="O2688" i="1"/>
  <c r="D2689" i="1"/>
  <c r="E2689" i="1"/>
  <c r="F2689" i="1"/>
  <c r="L2689" i="1"/>
  <c r="M2689" i="1"/>
  <c r="N2689" i="1"/>
  <c r="O2689" i="1"/>
  <c r="D2690" i="1"/>
  <c r="E2690" i="1"/>
  <c r="F2690" i="1"/>
  <c r="L2690" i="1"/>
  <c r="M2690" i="1"/>
  <c r="N2690" i="1"/>
  <c r="O2690" i="1"/>
  <c r="C2691" i="1"/>
  <c r="D2691" i="1"/>
  <c r="E2691" i="1"/>
  <c r="F2691" i="1"/>
  <c r="L2691" i="1"/>
  <c r="M2691" i="1"/>
  <c r="N2691" i="1"/>
  <c r="O2691" i="1"/>
  <c r="D2692" i="1"/>
  <c r="E2692" i="1"/>
  <c r="C2692" i="1" s="1"/>
  <c r="F2692" i="1"/>
  <c r="L2692" i="1"/>
  <c r="M2692" i="1"/>
  <c r="N2692" i="1"/>
  <c r="O2692" i="1"/>
  <c r="C2693" i="1"/>
  <c r="D2693" i="1"/>
  <c r="E2693" i="1"/>
  <c r="F2693" i="1"/>
  <c r="L2693" i="1"/>
  <c r="M2693" i="1"/>
  <c r="N2693" i="1"/>
  <c r="O2693" i="1"/>
  <c r="C2694" i="1"/>
  <c r="D2694" i="1"/>
  <c r="E2694" i="1"/>
  <c r="F2694" i="1"/>
  <c r="L2694" i="1"/>
  <c r="M2694" i="1"/>
  <c r="N2694" i="1"/>
  <c r="O2694" i="1"/>
  <c r="C2695" i="1"/>
  <c r="D2695" i="1"/>
  <c r="E2695" i="1"/>
  <c r="F2695" i="1"/>
  <c r="L2695" i="1"/>
  <c r="M2695" i="1"/>
  <c r="N2695" i="1"/>
  <c r="O2695" i="1"/>
  <c r="C2696" i="1"/>
  <c r="D2696" i="1"/>
  <c r="E2696" i="1"/>
  <c r="F2696" i="1"/>
  <c r="L2696" i="1"/>
  <c r="M2696" i="1"/>
  <c r="N2696" i="1"/>
  <c r="O2696" i="1"/>
  <c r="D2697" i="1"/>
  <c r="E2697" i="1"/>
  <c r="F2697" i="1"/>
  <c r="L2697" i="1"/>
  <c r="M2697" i="1"/>
  <c r="N2697" i="1"/>
  <c r="O2697" i="1"/>
  <c r="D2698" i="1"/>
  <c r="E2698" i="1"/>
  <c r="F2698" i="1"/>
  <c r="L2698" i="1"/>
  <c r="M2698" i="1"/>
  <c r="N2698" i="1"/>
  <c r="O2698" i="1"/>
  <c r="C2699" i="1"/>
  <c r="D2699" i="1"/>
  <c r="E2699" i="1"/>
  <c r="F2699" i="1"/>
  <c r="L2699" i="1"/>
  <c r="M2699" i="1"/>
  <c r="N2699" i="1"/>
  <c r="O2699" i="1"/>
  <c r="C2700" i="1"/>
  <c r="D2700" i="1"/>
  <c r="E2700" i="1"/>
  <c r="F2700" i="1"/>
  <c r="L2700" i="1"/>
  <c r="M2700" i="1"/>
  <c r="N2700" i="1"/>
  <c r="O2700" i="1"/>
  <c r="C2701" i="1"/>
  <c r="D2701" i="1"/>
  <c r="E2701" i="1"/>
  <c r="F2701" i="1"/>
  <c r="L2701" i="1"/>
  <c r="M2701" i="1"/>
  <c r="N2701" i="1"/>
  <c r="O2701" i="1"/>
  <c r="C2702" i="1"/>
  <c r="D2702" i="1"/>
  <c r="E2702" i="1"/>
  <c r="F2702" i="1"/>
  <c r="L2702" i="1"/>
  <c r="M2702" i="1"/>
  <c r="N2702" i="1"/>
  <c r="O2702" i="1"/>
  <c r="C2703" i="1"/>
  <c r="D2703" i="1"/>
  <c r="E2703" i="1"/>
  <c r="F2703" i="1"/>
  <c r="L2703" i="1"/>
  <c r="M2703" i="1"/>
  <c r="N2703" i="1"/>
  <c r="O2703" i="1"/>
  <c r="C2704" i="1"/>
  <c r="D2704" i="1"/>
  <c r="E2704" i="1"/>
  <c r="F2704" i="1"/>
  <c r="L2704" i="1"/>
  <c r="M2704" i="1"/>
  <c r="N2704" i="1"/>
  <c r="O2704" i="1"/>
  <c r="D2705" i="1"/>
  <c r="E2705" i="1"/>
  <c r="F2705" i="1"/>
  <c r="L2705" i="1"/>
  <c r="M2705" i="1"/>
  <c r="N2705" i="1"/>
  <c r="O2705" i="1"/>
  <c r="D2706" i="1"/>
  <c r="E2706" i="1"/>
  <c r="F2706" i="1"/>
  <c r="L2706" i="1"/>
  <c r="M2706" i="1"/>
  <c r="N2706" i="1"/>
  <c r="O2706" i="1"/>
  <c r="C2707" i="1"/>
  <c r="D2707" i="1"/>
  <c r="E2707" i="1"/>
  <c r="F2707" i="1"/>
  <c r="L2707" i="1"/>
  <c r="M2707" i="1"/>
  <c r="N2707" i="1"/>
  <c r="O2707" i="1"/>
  <c r="D2708" i="1"/>
  <c r="E2708" i="1"/>
  <c r="F2708" i="1"/>
  <c r="L2708" i="1"/>
  <c r="M2708" i="1"/>
  <c r="N2708" i="1"/>
  <c r="O2708" i="1"/>
  <c r="C2709" i="1"/>
  <c r="D2709" i="1"/>
  <c r="E2709" i="1"/>
  <c r="F2709" i="1"/>
  <c r="L2709" i="1"/>
  <c r="M2709" i="1"/>
  <c r="N2709" i="1"/>
  <c r="O2709" i="1"/>
  <c r="C2710" i="1"/>
  <c r="D2710" i="1"/>
  <c r="E2710" i="1"/>
  <c r="F2710" i="1"/>
  <c r="L2710" i="1"/>
  <c r="M2710" i="1"/>
  <c r="N2710" i="1"/>
  <c r="O2710" i="1"/>
  <c r="C2711" i="1"/>
  <c r="D2711" i="1"/>
  <c r="E2711" i="1"/>
  <c r="F2711" i="1"/>
  <c r="L2711" i="1"/>
  <c r="M2711" i="1"/>
  <c r="N2711" i="1"/>
  <c r="O2711" i="1"/>
  <c r="C2712" i="1"/>
  <c r="D2712" i="1"/>
  <c r="E2712" i="1"/>
  <c r="F2712" i="1"/>
  <c r="L2712" i="1"/>
  <c r="M2712" i="1"/>
  <c r="N2712" i="1"/>
  <c r="O2712" i="1"/>
  <c r="D2713" i="1"/>
  <c r="E2713" i="1"/>
  <c r="F2713" i="1"/>
  <c r="L2713" i="1"/>
  <c r="M2713" i="1"/>
  <c r="N2713" i="1"/>
  <c r="O2713" i="1"/>
  <c r="D2714" i="1"/>
  <c r="E2714" i="1"/>
  <c r="F2714" i="1"/>
  <c r="L2714" i="1"/>
  <c r="M2714" i="1"/>
  <c r="N2714" i="1"/>
  <c r="O2714" i="1"/>
  <c r="C2715" i="1"/>
  <c r="D2715" i="1"/>
  <c r="E2715" i="1"/>
  <c r="F2715" i="1"/>
  <c r="L2715" i="1"/>
  <c r="M2715" i="1"/>
  <c r="N2715" i="1"/>
  <c r="O2715" i="1"/>
  <c r="D2716" i="1"/>
  <c r="E2716" i="1"/>
  <c r="F2716" i="1"/>
  <c r="L2716" i="1"/>
  <c r="M2716" i="1"/>
  <c r="N2716" i="1"/>
  <c r="O2716" i="1"/>
  <c r="C2717" i="1"/>
  <c r="D2717" i="1"/>
  <c r="E2717" i="1"/>
  <c r="F2717" i="1"/>
  <c r="L2717" i="1"/>
  <c r="M2717" i="1"/>
  <c r="N2717" i="1"/>
  <c r="O2717" i="1"/>
  <c r="C2718" i="1"/>
  <c r="D2718" i="1"/>
  <c r="E2718" i="1"/>
  <c r="F2718" i="1"/>
  <c r="L2718" i="1"/>
  <c r="M2718" i="1"/>
  <c r="N2718" i="1"/>
  <c r="O2718" i="1"/>
  <c r="C2719" i="1"/>
  <c r="D2719" i="1"/>
  <c r="E2719" i="1"/>
  <c r="F2719" i="1"/>
  <c r="L2719" i="1"/>
  <c r="M2719" i="1"/>
  <c r="N2719" i="1"/>
  <c r="O2719" i="1"/>
  <c r="C2720" i="1"/>
  <c r="D2720" i="1"/>
  <c r="E2720" i="1"/>
  <c r="F2720" i="1"/>
  <c r="L2720" i="1"/>
  <c r="M2720" i="1"/>
  <c r="N2720" i="1"/>
  <c r="O2720" i="1"/>
  <c r="D2721" i="1"/>
  <c r="E2721" i="1"/>
  <c r="F2721" i="1"/>
  <c r="L2721" i="1"/>
  <c r="M2721" i="1"/>
  <c r="N2721" i="1"/>
  <c r="O2721" i="1"/>
  <c r="D2722" i="1"/>
  <c r="E2722" i="1"/>
  <c r="F2722" i="1"/>
  <c r="L2722" i="1"/>
  <c r="M2722" i="1"/>
  <c r="N2722" i="1"/>
  <c r="O2722" i="1"/>
  <c r="C2723" i="1"/>
  <c r="D2723" i="1"/>
  <c r="E2723" i="1"/>
  <c r="F2723" i="1"/>
  <c r="L2723" i="1"/>
  <c r="M2723" i="1"/>
  <c r="N2723" i="1"/>
  <c r="O2723" i="1"/>
  <c r="C2724" i="1"/>
  <c r="D2724" i="1"/>
  <c r="E2724" i="1"/>
  <c r="F2724" i="1"/>
  <c r="L2724" i="1"/>
  <c r="M2724" i="1"/>
  <c r="N2724" i="1"/>
  <c r="O2724" i="1"/>
  <c r="C2725" i="1"/>
  <c r="D2725" i="1"/>
  <c r="E2725" i="1"/>
  <c r="F2725" i="1"/>
  <c r="L2725" i="1"/>
  <c r="M2725" i="1"/>
  <c r="N2725" i="1"/>
  <c r="O2725" i="1"/>
  <c r="C2726" i="1"/>
  <c r="D2726" i="1"/>
  <c r="E2726" i="1"/>
  <c r="F2726" i="1"/>
  <c r="L2726" i="1"/>
  <c r="M2726" i="1"/>
  <c r="N2726" i="1"/>
  <c r="O2726" i="1"/>
  <c r="C2727" i="1"/>
  <c r="D2727" i="1"/>
  <c r="E2727" i="1"/>
  <c r="F2727" i="1"/>
  <c r="L2727" i="1"/>
  <c r="M2727" i="1"/>
  <c r="N2727" i="1"/>
  <c r="O2727" i="1"/>
  <c r="C2728" i="1"/>
  <c r="D2728" i="1"/>
  <c r="E2728" i="1"/>
  <c r="F2728" i="1"/>
  <c r="L2728" i="1"/>
  <c r="M2728" i="1"/>
  <c r="N2728" i="1"/>
  <c r="O2728" i="1"/>
  <c r="D2729" i="1"/>
  <c r="E2729" i="1"/>
  <c r="F2729" i="1"/>
  <c r="L2729" i="1"/>
  <c r="M2729" i="1"/>
  <c r="N2729" i="1"/>
  <c r="O2729" i="1"/>
  <c r="D2730" i="1"/>
  <c r="E2730" i="1"/>
  <c r="F2730" i="1"/>
  <c r="L2730" i="1"/>
  <c r="M2730" i="1"/>
  <c r="N2730" i="1"/>
  <c r="O2730" i="1"/>
  <c r="C2731" i="1"/>
  <c r="D2731" i="1"/>
  <c r="E2731" i="1"/>
  <c r="F2731" i="1"/>
  <c r="L2731" i="1"/>
  <c r="M2731" i="1"/>
  <c r="N2731" i="1"/>
  <c r="O2731" i="1"/>
  <c r="C2732" i="1"/>
  <c r="D2732" i="1"/>
  <c r="E2732" i="1"/>
  <c r="F2732" i="1"/>
  <c r="L2732" i="1"/>
  <c r="M2732" i="1"/>
  <c r="N2732" i="1"/>
  <c r="O2732" i="1"/>
  <c r="C2733" i="1"/>
  <c r="D2733" i="1"/>
  <c r="E2733" i="1"/>
  <c r="F2733" i="1"/>
  <c r="L2733" i="1"/>
  <c r="M2733" i="1"/>
  <c r="N2733" i="1"/>
  <c r="O2733" i="1"/>
  <c r="C2734" i="1"/>
  <c r="D2734" i="1"/>
  <c r="E2734" i="1"/>
  <c r="F2734" i="1"/>
  <c r="L2734" i="1"/>
  <c r="M2734" i="1"/>
  <c r="N2734" i="1"/>
  <c r="O2734" i="1"/>
  <c r="C2735" i="1"/>
  <c r="D2735" i="1"/>
  <c r="E2735" i="1"/>
  <c r="F2735" i="1"/>
  <c r="L2735" i="1"/>
  <c r="M2735" i="1"/>
  <c r="N2735" i="1"/>
  <c r="O2735" i="1"/>
  <c r="C2736" i="1"/>
  <c r="D2736" i="1"/>
  <c r="E2736" i="1"/>
  <c r="F2736" i="1"/>
  <c r="L2736" i="1"/>
  <c r="M2736" i="1"/>
  <c r="N2736" i="1"/>
  <c r="O2736" i="1"/>
  <c r="D2737" i="1"/>
  <c r="E2737" i="1"/>
  <c r="F2737" i="1"/>
  <c r="L2737" i="1"/>
  <c r="M2737" i="1"/>
  <c r="N2737" i="1"/>
  <c r="O2737" i="1"/>
  <c r="D2738" i="1"/>
  <c r="E2738" i="1"/>
  <c r="F2738" i="1"/>
  <c r="L2738" i="1"/>
  <c r="M2738" i="1"/>
  <c r="N2738" i="1"/>
  <c r="O2738" i="1"/>
  <c r="C2739" i="1"/>
  <c r="D2739" i="1"/>
  <c r="E2739" i="1"/>
  <c r="F2739" i="1"/>
  <c r="L2739" i="1"/>
  <c r="M2739" i="1"/>
  <c r="N2739" i="1"/>
  <c r="O2739" i="1"/>
  <c r="C2740" i="1"/>
  <c r="D2740" i="1"/>
  <c r="E2740" i="1"/>
  <c r="F2740" i="1"/>
  <c r="L2740" i="1"/>
  <c r="M2740" i="1"/>
  <c r="N2740" i="1"/>
  <c r="O2740" i="1"/>
  <c r="C2741" i="1"/>
  <c r="D2741" i="1"/>
  <c r="E2741" i="1"/>
  <c r="F2741" i="1"/>
  <c r="L2741" i="1"/>
  <c r="M2741" i="1"/>
  <c r="N2741" i="1"/>
  <c r="O2741" i="1"/>
  <c r="C2742" i="1"/>
  <c r="D2742" i="1"/>
  <c r="E2742" i="1"/>
  <c r="F2742" i="1"/>
  <c r="L2742" i="1"/>
  <c r="M2742" i="1"/>
  <c r="N2742" i="1"/>
  <c r="O2742" i="1"/>
  <c r="C2743" i="1"/>
  <c r="D2743" i="1"/>
  <c r="E2743" i="1"/>
  <c r="F2743" i="1"/>
  <c r="L2743" i="1"/>
  <c r="M2743" i="1"/>
  <c r="N2743" i="1"/>
  <c r="O2743" i="1"/>
  <c r="C2744" i="1"/>
  <c r="D2744" i="1"/>
  <c r="E2744" i="1"/>
  <c r="F2744" i="1"/>
  <c r="L2744" i="1"/>
  <c r="M2744" i="1"/>
  <c r="N2744" i="1"/>
  <c r="O2744" i="1"/>
  <c r="D2745" i="1"/>
  <c r="E2745" i="1"/>
  <c r="C2745" i="1" s="1"/>
  <c r="F2745" i="1"/>
  <c r="L2745" i="1"/>
  <c r="M2745" i="1"/>
  <c r="N2745" i="1"/>
  <c r="O2745" i="1"/>
  <c r="D2746" i="1"/>
  <c r="E2746" i="1"/>
  <c r="F2746" i="1"/>
  <c r="L2746" i="1"/>
  <c r="M2746" i="1"/>
  <c r="N2746" i="1"/>
  <c r="O2746" i="1"/>
  <c r="C2747" i="1"/>
  <c r="D2747" i="1"/>
  <c r="E2747" i="1"/>
  <c r="F2747" i="1"/>
  <c r="L2747" i="1"/>
  <c r="M2747" i="1"/>
  <c r="N2747" i="1"/>
  <c r="O2747" i="1"/>
  <c r="D2748" i="1"/>
  <c r="E2748" i="1"/>
  <c r="C2748" i="1" s="1"/>
  <c r="F2748" i="1"/>
  <c r="L2748" i="1"/>
  <c r="M2748" i="1"/>
  <c r="N2748" i="1"/>
  <c r="O2748" i="1"/>
  <c r="C2749" i="1"/>
  <c r="D2749" i="1"/>
  <c r="E2749" i="1"/>
  <c r="F2749" i="1"/>
  <c r="L2749" i="1"/>
  <c r="M2749" i="1"/>
  <c r="N2749" i="1"/>
  <c r="O2749" i="1"/>
  <c r="C2750" i="1"/>
  <c r="D2750" i="1"/>
  <c r="E2750" i="1"/>
  <c r="F2750" i="1"/>
  <c r="L2750" i="1"/>
  <c r="M2750" i="1"/>
  <c r="N2750" i="1"/>
  <c r="O2750" i="1"/>
  <c r="C2751" i="1"/>
  <c r="D2751" i="1"/>
  <c r="E2751" i="1"/>
  <c r="F2751" i="1"/>
  <c r="L2751" i="1"/>
  <c r="M2751" i="1"/>
  <c r="N2751" i="1"/>
  <c r="O2751" i="1"/>
  <c r="C2752" i="1"/>
  <c r="D2752" i="1"/>
  <c r="E2752" i="1"/>
  <c r="F2752" i="1"/>
  <c r="L2752" i="1"/>
  <c r="M2752" i="1"/>
  <c r="N2752" i="1"/>
  <c r="O2752" i="1"/>
  <c r="D2753" i="1"/>
  <c r="E2753" i="1"/>
  <c r="C2753" i="1" s="1"/>
  <c r="F2753" i="1"/>
  <c r="L2753" i="1"/>
  <c r="M2753" i="1"/>
  <c r="N2753" i="1"/>
  <c r="O2753" i="1"/>
  <c r="D2754" i="1"/>
  <c r="E2754" i="1"/>
  <c r="F2754" i="1"/>
  <c r="L2754" i="1"/>
  <c r="M2754" i="1"/>
  <c r="N2754" i="1"/>
  <c r="O2754" i="1"/>
  <c r="C2755" i="1"/>
  <c r="D2755" i="1"/>
  <c r="E2755" i="1"/>
  <c r="F2755" i="1"/>
  <c r="L2755" i="1"/>
  <c r="M2755" i="1"/>
  <c r="N2755" i="1"/>
  <c r="O2755" i="1"/>
  <c r="D2756" i="1"/>
  <c r="E2756" i="1"/>
  <c r="F2756" i="1"/>
  <c r="L2756" i="1"/>
  <c r="M2756" i="1"/>
  <c r="N2756" i="1"/>
  <c r="O2756" i="1"/>
  <c r="C2757" i="1"/>
  <c r="D2757" i="1"/>
  <c r="E2757" i="1"/>
  <c r="F2757" i="1"/>
  <c r="L2757" i="1"/>
  <c r="M2757" i="1"/>
  <c r="N2757" i="1"/>
  <c r="O2757" i="1"/>
  <c r="C2758" i="1"/>
  <c r="D2758" i="1"/>
  <c r="E2758" i="1"/>
  <c r="F2758" i="1"/>
  <c r="L2758" i="1"/>
  <c r="M2758" i="1"/>
  <c r="N2758" i="1"/>
  <c r="O2758" i="1"/>
  <c r="C2759" i="1"/>
  <c r="D2759" i="1"/>
  <c r="E2759" i="1"/>
  <c r="F2759" i="1"/>
  <c r="L2759" i="1"/>
  <c r="M2759" i="1"/>
  <c r="N2759" i="1"/>
  <c r="O2759" i="1"/>
  <c r="C2760" i="1"/>
  <c r="D2760" i="1"/>
  <c r="E2760" i="1"/>
  <c r="F2760" i="1"/>
  <c r="L2760" i="1"/>
  <c r="M2760" i="1"/>
  <c r="N2760" i="1"/>
  <c r="O2760" i="1"/>
  <c r="D2761" i="1"/>
  <c r="E2761" i="1"/>
  <c r="C2761" i="1" s="1"/>
  <c r="F2761" i="1"/>
  <c r="L2761" i="1"/>
  <c r="M2761" i="1"/>
  <c r="N2761" i="1"/>
  <c r="O2761" i="1"/>
  <c r="D2762" i="1"/>
  <c r="E2762" i="1"/>
  <c r="F2762" i="1"/>
  <c r="L2762" i="1"/>
  <c r="M2762" i="1"/>
  <c r="N2762" i="1"/>
  <c r="O2762" i="1"/>
  <c r="C2763" i="1"/>
  <c r="D2763" i="1"/>
  <c r="E2763" i="1"/>
  <c r="F2763" i="1"/>
  <c r="L2763" i="1"/>
  <c r="M2763" i="1"/>
  <c r="N2763" i="1"/>
  <c r="O2763" i="1"/>
  <c r="C2764" i="1"/>
  <c r="D2764" i="1"/>
  <c r="E2764" i="1"/>
  <c r="F2764" i="1"/>
  <c r="L2764" i="1"/>
  <c r="M2764" i="1"/>
  <c r="N2764" i="1"/>
  <c r="O2764" i="1"/>
  <c r="C2765" i="1"/>
  <c r="D2765" i="1"/>
  <c r="E2765" i="1"/>
  <c r="F2765" i="1"/>
  <c r="L2765" i="1"/>
  <c r="M2765" i="1"/>
  <c r="N2765" i="1"/>
  <c r="O2765" i="1"/>
  <c r="C2766" i="1"/>
  <c r="D2766" i="1"/>
  <c r="E2766" i="1"/>
  <c r="F2766" i="1"/>
  <c r="L2766" i="1"/>
  <c r="M2766" i="1"/>
  <c r="N2766" i="1"/>
  <c r="O2766" i="1"/>
  <c r="C2767" i="1"/>
  <c r="D2767" i="1"/>
  <c r="E2767" i="1"/>
  <c r="F2767" i="1"/>
  <c r="L2767" i="1"/>
  <c r="M2767" i="1"/>
  <c r="N2767" i="1"/>
  <c r="O2767" i="1"/>
  <c r="C2768" i="1"/>
  <c r="D2768" i="1"/>
  <c r="E2768" i="1"/>
  <c r="F2768" i="1"/>
  <c r="L2768" i="1"/>
  <c r="M2768" i="1"/>
  <c r="N2768" i="1"/>
  <c r="O2768" i="1"/>
  <c r="D2769" i="1"/>
  <c r="E2769" i="1"/>
  <c r="C2769" i="1" s="1"/>
  <c r="F2769" i="1"/>
  <c r="L2769" i="1"/>
  <c r="M2769" i="1"/>
  <c r="N2769" i="1"/>
  <c r="O2769" i="1"/>
  <c r="D2770" i="1"/>
  <c r="E2770" i="1"/>
  <c r="F2770" i="1"/>
  <c r="L2770" i="1"/>
  <c r="M2770" i="1"/>
  <c r="N2770" i="1"/>
  <c r="O2770" i="1"/>
  <c r="C2771" i="1"/>
  <c r="D2771" i="1"/>
  <c r="E2771" i="1"/>
  <c r="F2771" i="1"/>
  <c r="L2771" i="1"/>
  <c r="M2771" i="1"/>
  <c r="N2771" i="1"/>
  <c r="O2771" i="1"/>
  <c r="D2772" i="1"/>
  <c r="E2772" i="1"/>
  <c r="C2772" i="1" s="1"/>
  <c r="F2772" i="1"/>
  <c r="L2772" i="1"/>
  <c r="M2772" i="1"/>
  <c r="N2772" i="1"/>
  <c r="O2772" i="1"/>
  <c r="C2773" i="1"/>
  <c r="D2773" i="1"/>
  <c r="E2773" i="1"/>
  <c r="F2773" i="1"/>
  <c r="L2773" i="1"/>
  <c r="M2773" i="1"/>
  <c r="N2773" i="1"/>
  <c r="O2773" i="1"/>
  <c r="D2774" i="1"/>
  <c r="E2774" i="1"/>
  <c r="F2774" i="1"/>
  <c r="L2774" i="1"/>
  <c r="M2774" i="1"/>
  <c r="N2774" i="1"/>
  <c r="O2774" i="1"/>
  <c r="C2775" i="1"/>
  <c r="D2775" i="1"/>
  <c r="E2775" i="1"/>
  <c r="F2775" i="1"/>
  <c r="L2775" i="1"/>
  <c r="M2775" i="1"/>
  <c r="N2775" i="1"/>
  <c r="O2775" i="1"/>
  <c r="C2776" i="1"/>
  <c r="D2776" i="1"/>
  <c r="E2776" i="1"/>
  <c r="F2776" i="1"/>
  <c r="L2776" i="1"/>
  <c r="M2776" i="1"/>
  <c r="N2776" i="1"/>
  <c r="O2776" i="1"/>
  <c r="D2777" i="1"/>
  <c r="E2777" i="1"/>
  <c r="C2777" i="1" s="1"/>
  <c r="F2777" i="1"/>
  <c r="L2777" i="1"/>
  <c r="M2777" i="1"/>
  <c r="N2777" i="1"/>
  <c r="O2777" i="1"/>
  <c r="D2778" i="1"/>
  <c r="E2778" i="1"/>
  <c r="F2778" i="1"/>
  <c r="L2778" i="1"/>
  <c r="M2778" i="1"/>
  <c r="N2778" i="1"/>
  <c r="O2778" i="1"/>
  <c r="D2779" i="1"/>
  <c r="E2779" i="1"/>
  <c r="F2779" i="1"/>
  <c r="L2779" i="1"/>
  <c r="M2779" i="1"/>
  <c r="N2779" i="1"/>
  <c r="O2779" i="1"/>
  <c r="C2780" i="1"/>
  <c r="D2780" i="1"/>
  <c r="E2780" i="1"/>
  <c r="F2780" i="1"/>
  <c r="L2780" i="1"/>
  <c r="M2780" i="1"/>
  <c r="N2780" i="1"/>
  <c r="O2780" i="1"/>
  <c r="C2781" i="1"/>
  <c r="D2781" i="1"/>
  <c r="E2781" i="1"/>
  <c r="F2781" i="1"/>
  <c r="L2781" i="1"/>
  <c r="M2781" i="1"/>
  <c r="N2781" i="1"/>
  <c r="O2781" i="1"/>
  <c r="C2782" i="1"/>
  <c r="D2782" i="1"/>
  <c r="E2782" i="1"/>
  <c r="F2782" i="1"/>
  <c r="L2782" i="1"/>
  <c r="M2782" i="1"/>
  <c r="N2782" i="1"/>
  <c r="O2782" i="1"/>
  <c r="C2783" i="1"/>
  <c r="D2783" i="1"/>
  <c r="E2783" i="1"/>
  <c r="F2783" i="1"/>
  <c r="L2783" i="1"/>
  <c r="M2783" i="1"/>
  <c r="N2783" i="1"/>
  <c r="O2783" i="1"/>
  <c r="C2784" i="1"/>
  <c r="D2784" i="1"/>
  <c r="E2784" i="1"/>
  <c r="F2784" i="1"/>
  <c r="L2784" i="1"/>
  <c r="M2784" i="1"/>
  <c r="N2784" i="1"/>
  <c r="O2784" i="1"/>
  <c r="D2785" i="1"/>
  <c r="E2785" i="1"/>
  <c r="C2785" i="1" s="1"/>
  <c r="F2785" i="1"/>
  <c r="L2785" i="1"/>
  <c r="M2785" i="1"/>
  <c r="N2785" i="1"/>
  <c r="O2785" i="1"/>
  <c r="D2786" i="1"/>
  <c r="E2786" i="1"/>
  <c r="F2786" i="1"/>
  <c r="L2786" i="1"/>
  <c r="M2786" i="1"/>
  <c r="N2786" i="1"/>
  <c r="O2786" i="1"/>
  <c r="C2787" i="1"/>
  <c r="D2787" i="1"/>
  <c r="E2787" i="1"/>
  <c r="F2787" i="1"/>
  <c r="L2787" i="1"/>
  <c r="M2787" i="1"/>
  <c r="N2787" i="1"/>
  <c r="O2787" i="1"/>
  <c r="D2788" i="1"/>
  <c r="E2788" i="1"/>
  <c r="C2788" i="1" s="1"/>
  <c r="F2788" i="1"/>
  <c r="L2788" i="1"/>
  <c r="M2788" i="1"/>
  <c r="N2788" i="1"/>
  <c r="O2788" i="1"/>
  <c r="C2789" i="1"/>
  <c r="D2789" i="1"/>
  <c r="E2789" i="1"/>
  <c r="F2789" i="1"/>
  <c r="L2789" i="1"/>
  <c r="M2789" i="1"/>
  <c r="N2789" i="1"/>
  <c r="O2789" i="1"/>
  <c r="D2790" i="1"/>
  <c r="E2790" i="1"/>
  <c r="F2790" i="1"/>
  <c r="L2790" i="1"/>
  <c r="M2790" i="1"/>
  <c r="N2790" i="1"/>
  <c r="O2790" i="1"/>
  <c r="C2791" i="1"/>
  <c r="D2791" i="1"/>
  <c r="E2791" i="1"/>
  <c r="F2791" i="1"/>
  <c r="L2791" i="1"/>
  <c r="M2791" i="1"/>
  <c r="N2791" i="1"/>
  <c r="O2791" i="1"/>
  <c r="C2792" i="1"/>
  <c r="D2792" i="1"/>
  <c r="E2792" i="1"/>
  <c r="F2792" i="1"/>
  <c r="L2792" i="1"/>
  <c r="M2792" i="1"/>
  <c r="N2792" i="1"/>
  <c r="O2792" i="1"/>
  <c r="D2793" i="1"/>
  <c r="E2793" i="1"/>
  <c r="C2793" i="1" s="1"/>
  <c r="F2793" i="1"/>
  <c r="L2793" i="1"/>
  <c r="M2793" i="1"/>
  <c r="N2793" i="1"/>
  <c r="O2793" i="1"/>
  <c r="D2794" i="1"/>
  <c r="E2794" i="1"/>
  <c r="F2794" i="1"/>
  <c r="L2794" i="1"/>
  <c r="M2794" i="1"/>
  <c r="N2794" i="1"/>
  <c r="O2794" i="1"/>
  <c r="D2795" i="1"/>
  <c r="E2795" i="1"/>
  <c r="F2795" i="1"/>
  <c r="L2795" i="1"/>
  <c r="M2795" i="1"/>
  <c r="N2795" i="1"/>
  <c r="O2795" i="1"/>
  <c r="C2796" i="1"/>
  <c r="D2796" i="1"/>
  <c r="E2796" i="1"/>
  <c r="F2796" i="1"/>
  <c r="L2796" i="1"/>
  <c r="M2796" i="1"/>
  <c r="N2796" i="1"/>
  <c r="O2796" i="1"/>
  <c r="C2797" i="1"/>
  <c r="D2797" i="1"/>
  <c r="E2797" i="1"/>
  <c r="F2797" i="1"/>
  <c r="L2797" i="1"/>
  <c r="M2797" i="1"/>
  <c r="N2797" i="1"/>
  <c r="O2797" i="1"/>
  <c r="C2798" i="1"/>
  <c r="D2798" i="1"/>
  <c r="E2798" i="1"/>
  <c r="F2798" i="1"/>
  <c r="L2798" i="1"/>
  <c r="M2798" i="1"/>
  <c r="N2798" i="1"/>
  <c r="O2798" i="1"/>
  <c r="C2799" i="1"/>
  <c r="D2799" i="1"/>
  <c r="E2799" i="1"/>
  <c r="F2799" i="1"/>
  <c r="L2799" i="1"/>
  <c r="M2799" i="1"/>
  <c r="N2799" i="1"/>
  <c r="O2799" i="1"/>
  <c r="C2800" i="1"/>
  <c r="D2800" i="1"/>
  <c r="E2800" i="1"/>
  <c r="F2800" i="1"/>
  <c r="L2800" i="1"/>
  <c r="M2800" i="1"/>
  <c r="N2800" i="1"/>
  <c r="O2800" i="1"/>
  <c r="D2801" i="1"/>
  <c r="E2801" i="1"/>
  <c r="C2801" i="1" s="1"/>
  <c r="F2801" i="1"/>
  <c r="L2801" i="1"/>
  <c r="M2801" i="1"/>
  <c r="N2801" i="1"/>
  <c r="O2801" i="1"/>
  <c r="D2802" i="1"/>
  <c r="E2802" i="1"/>
  <c r="F2802" i="1"/>
  <c r="L2802" i="1"/>
  <c r="M2802" i="1"/>
  <c r="N2802" i="1"/>
  <c r="O2802" i="1"/>
  <c r="C2803" i="1"/>
  <c r="D2803" i="1"/>
  <c r="E2803" i="1"/>
  <c r="F2803" i="1"/>
  <c r="L2803" i="1"/>
  <c r="M2803" i="1"/>
  <c r="N2803" i="1"/>
  <c r="O2803" i="1"/>
  <c r="D2804" i="1"/>
  <c r="E2804" i="1"/>
  <c r="C2804" i="1" s="1"/>
  <c r="F2804" i="1"/>
  <c r="L2804" i="1"/>
  <c r="M2804" i="1"/>
  <c r="N2804" i="1"/>
  <c r="O2804" i="1"/>
  <c r="C2805" i="1"/>
  <c r="D2805" i="1"/>
  <c r="E2805" i="1"/>
  <c r="F2805" i="1"/>
  <c r="L2805" i="1"/>
  <c r="M2805" i="1"/>
  <c r="N2805" i="1"/>
  <c r="O2805" i="1"/>
  <c r="D2806" i="1"/>
  <c r="E2806" i="1"/>
  <c r="F2806" i="1"/>
  <c r="L2806" i="1"/>
  <c r="M2806" i="1"/>
  <c r="N2806" i="1"/>
  <c r="O2806" i="1"/>
  <c r="C2807" i="1"/>
  <c r="D2807" i="1"/>
  <c r="E2807" i="1"/>
  <c r="F2807" i="1"/>
  <c r="L2807" i="1"/>
  <c r="M2807" i="1"/>
  <c r="N2807" i="1"/>
  <c r="O2807" i="1"/>
  <c r="C2808" i="1"/>
  <c r="D2808" i="1"/>
  <c r="E2808" i="1"/>
  <c r="F2808" i="1"/>
  <c r="L2808" i="1"/>
  <c r="M2808" i="1"/>
  <c r="N2808" i="1"/>
  <c r="O2808" i="1"/>
  <c r="D2809" i="1"/>
  <c r="E2809" i="1"/>
  <c r="C2809" i="1" s="1"/>
  <c r="F2809" i="1"/>
  <c r="L2809" i="1"/>
  <c r="M2809" i="1"/>
  <c r="N2809" i="1"/>
  <c r="O2809" i="1"/>
  <c r="D2810" i="1"/>
  <c r="E2810" i="1"/>
  <c r="F2810" i="1"/>
  <c r="L2810" i="1"/>
  <c r="M2810" i="1"/>
  <c r="N2810" i="1"/>
  <c r="O2810" i="1"/>
  <c r="D2811" i="1"/>
  <c r="E2811" i="1"/>
  <c r="F2811" i="1"/>
  <c r="L2811" i="1"/>
  <c r="M2811" i="1"/>
  <c r="N2811" i="1"/>
  <c r="O2811" i="1"/>
  <c r="C2812" i="1"/>
  <c r="D2812" i="1"/>
  <c r="E2812" i="1"/>
  <c r="F2812" i="1"/>
  <c r="L2812" i="1"/>
  <c r="M2812" i="1"/>
  <c r="N2812" i="1"/>
  <c r="O2812" i="1"/>
  <c r="C2813" i="1"/>
  <c r="D2813" i="1"/>
  <c r="E2813" i="1"/>
  <c r="F2813" i="1"/>
  <c r="L2813" i="1"/>
  <c r="M2813" i="1"/>
  <c r="N2813" i="1"/>
  <c r="O2813" i="1"/>
  <c r="C2814" i="1"/>
  <c r="D2814" i="1"/>
  <c r="E2814" i="1"/>
  <c r="F2814" i="1"/>
  <c r="L2814" i="1"/>
  <c r="M2814" i="1"/>
  <c r="N2814" i="1"/>
  <c r="O2814" i="1"/>
  <c r="C2815" i="1"/>
  <c r="D2815" i="1"/>
  <c r="E2815" i="1"/>
  <c r="F2815" i="1"/>
  <c r="L2815" i="1"/>
  <c r="M2815" i="1"/>
  <c r="N2815" i="1"/>
  <c r="O2815" i="1"/>
  <c r="C2816" i="1"/>
  <c r="D2816" i="1"/>
  <c r="E2816" i="1"/>
  <c r="F2816" i="1"/>
  <c r="L2816" i="1"/>
  <c r="M2816" i="1"/>
  <c r="N2816" i="1"/>
  <c r="O2816" i="1"/>
  <c r="D2817" i="1"/>
  <c r="E2817" i="1"/>
  <c r="C2817" i="1" s="1"/>
  <c r="F2817" i="1"/>
  <c r="L2817" i="1"/>
  <c r="M2817" i="1"/>
  <c r="N2817" i="1"/>
  <c r="O2817" i="1"/>
  <c r="D2818" i="1"/>
  <c r="E2818" i="1"/>
  <c r="F2818" i="1"/>
  <c r="L2818" i="1"/>
  <c r="M2818" i="1"/>
  <c r="N2818" i="1"/>
  <c r="O2818" i="1"/>
  <c r="C2819" i="1"/>
  <c r="D2819" i="1"/>
  <c r="E2819" i="1"/>
  <c r="F2819" i="1"/>
  <c r="L2819" i="1"/>
  <c r="M2819" i="1"/>
  <c r="N2819" i="1"/>
  <c r="O2819" i="1"/>
  <c r="D2820" i="1"/>
  <c r="E2820" i="1"/>
  <c r="C2820" i="1" s="1"/>
  <c r="F2820" i="1"/>
  <c r="L2820" i="1"/>
  <c r="M2820" i="1"/>
  <c r="N2820" i="1"/>
  <c r="O2820" i="1"/>
  <c r="C2821" i="1"/>
  <c r="D2821" i="1"/>
  <c r="E2821" i="1"/>
  <c r="F2821" i="1"/>
  <c r="L2821" i="1"/>
  <c r="M2821" i="1"/>
  <c r="N2821" i="1"/>
  <c r="O2821" i="1"/>
  <c r="D2822" i="1"/>
  <c r="E2822" i="1"/>
  <c r="F2822" i="1"/>
  <c r="L2822" i="1"/>
  <c r="M2822" i="1"/>
  <c r="N2822" i="1"/>
  <c r="O2822" i="1"/>
  <c r="C2823" i="1"/>
  <c r="D2823" i="1"/>
  <c r="E2823" i="1"/>
  <c r="F2823" i="1"/>
  <c r="L2823" i="1"/>
  <c r="M2823" i="1"/>
  <c r="N2823" i="1"/>
  <c r="O2823" i="1"/>
  <c r="C2824" i="1"/>
  <c r="D2824" i="1"/>
  <c r="E2824" i="1"/>
  <c r="F2824" i="1"/>
  <c r="L2824" i="1"/>
  <c r="M2824" i="1"/>
  <c r="N2824" i="1"/>
  <c r="O2824" i="1"/>
  <c r="D2825" i="1"/>
  <c r="E2825" i="1"/>
  <c r="C2825" i="1" s="1"/>
  <c r="F2825" i="1"/>
  <c r="L2825" i="1"/>
  <c r="M2825" i="1"/>
  <c r="N2825" i="1"/>
  <c r="O2825" i="1"/>
  <c r="D2826" i="1"/>
  <c r="E2826" i="1"/>
  <c r="F2826" i="1"/>
  <c r="L2826" i="1"/>
  <c r="M2826" i="1"/>
  <c r="N2826" i="1"/>
  <c r="O2826" i="1"/>
  <c r="D2827" i="1"/>
  <c r="E2827" i="1"/>
  <c r="F2827" i="1"/>
  <c r="L2827" i="1"/>
  <c r="M2827" i="1"/>
  <c r="N2827" i="1"/>
  <c r="O2827" i="1"/>
  <c r="C2828" i="1"/>
  <c r="D2828" i="1"/>
  <c r="E2828" i="1"/>
  <c r="F2828" i="1"/>
  <c r="L2828" i="1"/>
  <c r="M2828" i="1"/>
  <c r="N2828" i="1"/>
  <c r="O2828" i="1"/>
  <c r="C2829" i="1"/>
  <c r="D2829" i="1"/>
  <c r="E2829" i="1"/>
  <c r="F2829" i="1"/>
  <c r="L2829" i="1"/>
  <c r="M2829" i="1"/>
  <c r="N2829" i="1"/>
  <c r="O2829" i="1"/>
  <c r="C2830" i="1"/>
  <c r="D2830" i="1"/>
  <c r="E2830" i="1"/>
  <c r="F2830" i="1"/>
  <c r="L2830" i="1"/>
  <c r="M2830" i="1"/>
  <c r="N2830" i="1"/>
  <c r="O2830" i="1"/>
  <c r="C2831" i="1"/>
  <c r="D2831" i="1"/>
  <c r="E2831" i="1"/>
  <c r="F2831" i="1"/>
  <c r="L2831" i="1"/>
  <c r="M2831" i="1"/>
  <c r="N2831" i="1"/>
  <c r="O2831" i="1"/>
  <c r="C2832" i="1"/>
  <c r="D2832" i="1"/>
  <c r="E2832" i="1"/>
  <c r="F2832" i="1"/>
  <c r="L2832" i="1"/>
  <c r="M2832" i="1"/>
  <c r="N2832" i="1"/>
  <c r="O2832" i="1"/>
  <c r="D2833" i="1"/>
  <c r="E2833" i="1"/>
  <c r="C2833" i="1" s="1"/>
  <c r="F2833" i="1"/>
  <c r="L2833" i="1"/>
  <c r="M2833" i="1"/>
  <c r="N2833" i="1"/>
  <c r="O2833" i="1"/>
  <c r="D2834" i="1"/>
  <c r="E2834" i="1"/>
  <c r="F2834" i="1"/>
  <c r="L2834" i="1"/>
  <c r="M2834" i="1"/>
  <c r="N2834" i="1"/>
  <c r="O2834" i="1"/>
  <c r="C2835" i="1"/>
  <c r="D2835" i="1"/>
  <c r="E2835" i="1"/>
  <c r="F2835" i="1"/>
  <c r="L2835" i="1"/>
  <c r="M2835" i="1"/>
  <c r="N2835" i="1"/>
  <c r="O2835" i="1"/>
  <c r="C2836" i="1"/>
  <c r="D2836" i="1"/>
  <c r="E2836" i="1"/>
  <c r="F2836" i="1"/>
  <c r="L2836" i="1"/>
  <c r="M2836" i="1"/>
  <c r="N2836" i="1"/>
  <c r="O2836" i="1"/>
  <c r="C2837" i="1"/>
  <c r="D2837" i="1"/>
  <c r="E2837" i="1"/>
  <c r="F2837" i="1"/>
  <c r="L2837" i="1"/>
  <c r="M2837" i="1"/>
  <c r="N2837" i="1"/>
  <c r="O2837" i="1"/>
  <c r="D2838" i="1"/>
  <c r="E2838" i="1"/>
  <c r="F2838" i="1"/>
  <c r="L2838" i="1"/>
  <c r="M2838" i="1"/>
  <c r="N2838" i="1"/>
  <c r="O2838" i="1"/>
  <c r="C2839" i="1"/>
  <c r="D2839" i="1"/>
  <c r="E2839" i="1"/>
  <c r="F2839" i="1"/>
  <c r="L2839" i="1"/>
  <c r="M2839" i="1"/>
  <c r="N2839" i="1"/>
  <c r="O2839" i="1"/>
  <c r="C2840" i="1"/>
  <c r="D2840" i="1"/>
  <c r="E2840" i="1"/>
  <c r="F2840" i="1"/>
  <c r="L2840" i="1"/>
  <c r="M2840" i="1"/>
  <c r="N2840" i="1"/>
  <c r="O2840" i="1"/>
  <c r="D2841" i="1"/>
  <c r="E2841" i="1"/>
  <c r="C2841" i="1" s="1"/>
  <c r="F2841" i="1"/>
  <c r="L2841" i="1"/>
  <c r="M2841" i="1"/>
  <c r="N2841" i="1"/>
  <c r="O2841" i="1"/>
  <c r="D2842" i="1"/>
  <c r="E2842" i="1"/>
  <c r="F2842" i="1"/>
  <c r="L2842" i="1"/>
  <c r="M2842" i="1"/>
  <c r="N2842" i="1"/>
  <c r="O2842" i="1"/>
  <c r="D2843" i="1"/>
  <c r="E2843" i="1"/>
  <c r="F2843" i="1"/>
  <c r="L2843" i="1"/>
  <c r="M2843" i="1"/>
  <c r="N2843" i="1"/>
  <c r="O2843" i="1"/>
  <c r="C2844" i="1"/>
  <c r="D2844" i="1"/>
  <c r="E2844" i="1"/>
  <c r="F2844" i="1"/>
  <c r="L2844" i="1"/>
  <c r="M2844" i="1"/>
  <c r="N2844" i="1"/>
  <c r="O2844" i="1"/>
  <c r="C2845" i="1"/>
  <c r="D2845" i="1"/>
  <c r="E2845" i="1"/>
  <c r="F2845" i="1"/>
  <c r="L2845" i="1"/>
  <c r="M2845" i="1"/>
  <c r="N2845" i="1"/>
  <c r="O2845" i="1"/>
  <c r="C2846" i="1"/>
  <c r="D2846" i="1"/>
  <c r="E2846" i="1"/>
  <c r="F2846" i="1"/>
  <c r="L2846" i="1"/>
  <c r="M2846" i="1"/>
  <c r="N2846" i="1"/>
  <c r="O2846" i="1"/>
  <c r="C2847" i="1"/>
  <c r="D2847" i="1"/>
  <c r="E2847" i="1"/>
  <c r="F2847" i="1"/>
  <c r="L2847" i="1"/>
  <c r="M2847" i="1"/>
  <c r="N2847" i="1"/>
  <c r="O2847" i="1"/>
  <c r="C2848" i="1"/>
  <c r="D2848" i="1"/>
  <c r="E2848" i="1"/>
  <c r="F2848" i="1"/>
  <c r="L2848" i="1"/>
  <c r="M2848" i="1"/>
  <c r="N2848" i="1"/>
  <c r="O2848" i="1"/>
  <c r="D2849" i="1"/>
  <c r="E2849" i="1"/>
  <c r="C2849" i="1" s="1"/>
  <c r="F2849" i="1"/>
  <c r="L2849" i="1"/>
  <c r="M2849" i="1"/>
  <c r="N2849" i="1"/>
  <c r="O2849" i="1"/>
  <c r="D2850" i="1"/>
  <c r="E2850" i="1"/>
  <c r="F2850" i="1"/>
  <c r="L2850" i="1"/>
  <c r="M2850" i="1"/>
  <c r="N2850" i="1"/>
  <c r="O2850" i="1"/>
  <c r="C2851" i="1"/>
  <c r="D2851" i="1"/>
  <c r="E2851" i="1"/>
  <c r="F2851" i="1"/>
  <c r="L2851" i="1"/>
  <c r="M2851" i="1"/>
  <c r="N2851" i="1"/>
  <c r="O2851" i="1"/>
  <c r="C2852" i="1"/>
  <c r="D2852" i="1"/>
  <c r="E2852" i="1"/>
  <c r="F2852" i="1"/>
  <c r="L2852" i="1"/>
  <c r="M2852" i="1"/>
  <c r="N2852" i="1"/>
  <c r="O2852" i="1"/>
  <c r="C2853" i="1"/>
  <c r="D2853" i="1"/>
  <c r="E2853" i="1"/>
  <c r="F2853" i="1"/>
  <c r="L2853" i="1"/>
  <c r="M2853" i="1"/>
  <c r="N2853" i="1"/>
  <c r="O2853" i="1"/>
  <c r="D2854" i="1"/>
  <c r="E2854" i="1"/>
  <c r="F2854" i="1"/>
  <c r="L2854" i="1"/>
  <c r="M2854" i="1"/>
  <c r="N2854" i="1"/>
  <c r="O2854" i="1"/>
  <c r="C2855" i="1"/>
  <c r="D2855" i="1"/>
  <c r="E2855" i="1"/>
  <c r="F2855" i="1"/>
  <c r="L2855" i="1"/>
  <c r="M2855" i="1"/>
  <c r="N2855" i="1"/>
  <c r="O2855" i="1"/>
  <c r="C2856" i="1"/>
  <c r="D2856" i="1"/>
  <c r="E2856" i="1"/>
  <c r="F2856" i="1"/>
  <c r="L2856" i="1"/>
  <c r="M2856" i="1"/>
  <c r="N2856" i="1"/>
  <c r="O2856" i="1"/>
  <c r="C2857" i="1"/>
  <c r="D2857" i="1"/>
  <c r="E2857" i="1"/>
  <c r="F2857" i="1"/>
  <c r="L2857" i="1"/>
  <c r="M2857" i="1"/>
  <c r="N2857" i="1"/>
  <c r="O2857" i="1"/>
  <c r="D2858" i="1"/>
  <c r="E2858" i="1"/>
  <c r="C2858" i="1" s="1"/>
  <c r="F2858" i="1"/>
  <c r="L2858" i="1"/>
  <c r="M2858" i="1"/>
  <c r="N2858" i="1"/>
  <c r="O2858" i="1"/>
  <c r="C2859" i="1"/>
  <c r="D2859" i="1"/>
  <c r="E2859" i="1"/>
  <c r="F2859" i="1"/>
  <c r="L2859" i="1"/>
  <c r="M2859" i="1"/>
  <c r="N2859" i="1"/>
  <c r="O2859" i="1"/>
  <c r="C2860" i="1"/>
  <c r="D2860" i="1"/>
  <c r="E2860" i="1"/>
  <c r="F2860" i="1"/>
  <c r="L2860" i="1"/>
  <c r="M2860" i="1"/>
  <c r="N2860" i="1"/>
  <c r="O2860" i="1"/>
  <c r="C2861" i="1"/>
  <c r="D2861" i="1"/>
  <c r="E2861" i="1"/>
  <c r="F2861" i="1"/>
  <c r="L2861" i="1"/>
  <c r="M2861" i="1"/>
  <c r="N2861" i="1"/>
  <c r="O2861" i="1"/>
  <c r="C2862" i="1"/>
  <c r="D2862" i="1"/>
  <c r="E2862" i="1"/>
  <c r="F2862" i="1"/>
  <c r="L2862" i="1"/>
  <c r="M2862" i="1"/>
  <c r="N2862" i="1"/>
  <c r="O2862" i="1"/>
  <c r="C2863" i="1"/>
  <c r="D2863" i="1"/>
  <c r="E2863" i="1"/>
  <c r="F2863" i="1"/>
  <c r="L2863" i="1"/>
  <c r="M2863" i="1"/>
  <c r="N2863" i="1"/>
  <c r="O2863" i="1"/>
  <c r="C2864" i="1"/>
  <c r="D2864" i="1"/>
  <c r="E2864" i="1"/>
  <c r="F2864" i="1"/>
  <c r="L2864" i="1"/>
  <c r="M2864" i="1"/>
  <c r="N2864" i="1"/>
  <c r="O2864" i="1"/>
  <c r="D2865" i="1"/>
  <c r="E2865" i="1"/>
  <c r="F2865" i="1"/>
  <c r="L2865" i="1"/>
  <c r="M2865" i="1"/>
  <c r="N2865" i="1"/>
  <c r="O2865" i="1"/>
  <c r="D2866" i="1"/>
  <c r="E2866" i="1"/>
  <c r="C2866" i="1" s="1"/>
  <c r="F2866" i="1"/>
  <c r="L2866" i="1"/>
  <c r="M2866" i="1"/>
  <c r="N2866" i="1"/>
  <c r="O2866" i="1"/>
  <c r="D2867" i="1"/>
  <c r="E2867" i="1"/>
  <c r="F2867" i="1"/>
  <c r="L2867" i="1"/>
  <c r="M2867" i="1"/>
  <c r="N2867" i="1"/>
  <c r="O2867" i="1"/>
  <c r="C2868" i="1"/>
  <c r="D2868" i="1"/>
  <c r="E2868" i="1"/>
  <c r="F2868" i="1"/>
  <c r="L2868" i="1"/>
  <c r="M2868" i="1"/>
  <c r="N2868" i="1"/>
  <c r="O2868" i="1"/>
  <c r="C2869" i="1"/>
  <c r="D2869" i="1"/>
  <c r="E2869" i="1"/>
  <c r="F2869" i="1"/>
  <c r="L2869" i="1"/>
  <c r="M2869" i="1"/>
  <c r="N2869" i="1"/>
  <c r="O2869" i="1"/>
  <c r="C2870" i="1"/>
  <c r="D2870" i="1"/>
  <c r="E2870" i="1"/>
  <c r="F2870" i="1"/>
  <c r="L2870" i="1"/>
  <c r="M2870" i="1"/>
  <c r="N2870" i="1"/>
  <c r="O2870" i="1"/>
  <c r="C2871" i="1"/>
  <c r="D2871" i="1"/>
  <c r="E2871" i="1"/>
  <c r="F2871" i="1"/>
  <c r="L2871" i="1"/>
  <c r="M2871" i="1"/>
  <c r="N2871" i="1"/>
  <c r="O2871" i="1"/>
  <c r="C2872" i="1"/>
  <c r="D2872" i="1"/>
  <c r="E2872" i="1"/>
  <c r="F2872" i="1"/>
  <c r="L2872" i="1"/>
  <c r="M2872" i="1"/>
  <c r="N2872" i="1"/>
  <c r="O2872" i="1"/>
  <c r="C2873" i="1"/>
  <c r="D2873" i="1"/>
  <c r="E2873" i="1"/>
  <c r="F2873" i="1"/>
  <c r="L2873" i="1"/>
  <c r="M2873" i="1"/>
  <c r="N2873" i="1"/>
  <c r="O2873" i="1"/>
  <c r="D2874" i="1"/>
  <c r="E2874" i="1"/>
  <c r="C2874" i="1" s="1"/>
  <c r="F2874" i="1"/>
  <c r="L2874" i="1"/>
  <c r="M2874" i="1"/>
  <c r="N2874" i="1"/>
  <c r="O2874" i="1"/>
  <c r="C2875" i="1"/>
  <c r="D2875" i="1"/>
  <c r="E2875" i="1"/>
  <c r="F2875" i="1"/>
  <c r="L2875" i="1"/>
  <c r="M2875" i="1"/>
  <c r="N2875" i="1"/>
  <c r="O2875" i="1"/>
  <c r="D2876" i="1"/>
  <c r="E2876" i="1"/>
  <c r="F2876" i="1"/>
  <c r="L2876" i="1"/>
  <c r="M2876" i="1"/>
  <c r="N2876" i="1"/>
  <c r="O2876" i="1"/>
  <c r="D2877" i="1"/>
  <c r="E2877" i="1"/>
  <c r="F2877" i="1"/>
  <c r="L2877" i="1"/>
  <c r="M2877" i="1"/>
  <c r="N2877" i="1"/>
  <c r="O2877" i="1"/>
  <c r="C2878" i="1"/>
  <c r="D2878" i="1"/>
  <c r="E2878" i="1"/>
  <c r="F2878" i="1"/>
  <c r="L2878" i="1"/>
  <c r="M2878" i="1"/>
  <c r="N2878" i="1"/>
  <c r="O2878" i="1"/>
  <c r="C2879" i="1"/>
  <c r="D2879" i="1"/>
  <c r="E2879" i="1"/>
  <c r="F2879" i="1"/>
  <c r="L2879" i="1"/>
  <c r="M2879" i="1"/>
  <c r="N2879" i="1"/>
  <c r="O2879" i="1"/>
  <c r="C2880" i="1"/>
  <c r="D2880" i="1"/>
  <c r="E2880" i="1"/>
  <c r="F2880" i="1"/>
  <c r="L2880" i="1"/>
  <c r="M2880" i="1"/>
  <c r="N2880" i="1"/>
  <c r="O2880" i="1"/>
  <c r="C2881" i="1"/>
  <c r="D2881" i="1"/>
  <c r="E2881" i="1"/>
  <c r="F2881" i="1"/>
  <c r="L2881" i="1"/>
  <c r="M2881" i="1"/>
  <c r="N2881" i="1"/>
  <c r="O2881" i="1"/>
  <c r="C2882" i="1"/>
  <c r="D2882" i="1"/>
  <c r="E2882" i="1"/>
  <c r="F2882" i="1"/>
  <c r="L2882" i="1"/>
  <c r="M2882" i="1"/>
  <c r="N2882" i="1"/>
  <c r="O2882" i="1"/>
  <c r="C2883" i="1"/>
  <c r="D2883" i="1"/>
  <c r="E2883" i="1"/>
  <c r="F2883" i="1"/>
  <c r="L2883" i="1"/>
  <c r="M2883" i="1"/>
  <c r="N2883" i="1"/>
  <c r="O2883" i="1"/>
  <c r="D2884" i="1"/>
  <c r="E2884" i="1"/>
  <c r="F2884" i="1"/>
  <c r="L2884" i="1"/>
  <c r="M2884" i="1"/>
  <c r="N2884" i="1"/>
  <c r="O2884" i="1"/>
  <c r="D2885" i="1"/>
  <c r="E2885" i="1"/>
  <c r="F2885" i="1"/>
  <c r="L2885" i="1"/>
  <c r="M2885" i="1"/>
  <c r="N2885" i="1"/>
  <c r="O2885" i="1"/>
  <c r="C2886" i="1"/>
  <c r="D2886" i="1"/>
  <c r="E2886" i="1"/>
  <c r="F2886" i="1"/>
  <c r="L2886" i="1"/>
  <c r="M2886" i="1"/>
  <c r="N2886" i="1"/>
  <c r="O2886" i="1"/>
  <c r="C2887" i="1"/>
  <c r="D2887" i="1"/>
  <c r="E2887" i="1"/>
  <c r="F2887" i="1"/>
  <c r="L2887" i="1"/>
  <c r="M2887" i="1"/>
  <c r="N2887" i="1"/>
  <c r="O2887" i="1"/>
  <c r="C2888" i="1"/>
  <c r="D2888" i="1"/>
  <c r="E2888" i="1"/>
  <c r="F2888" i="1"/>
  <c r="L2888" i="1"/>
  <c r="M2888" i="1"/>
  <c r="N2888" i="1"/>
  <c r="O2888" i="1"/>
  <c r="C2889" i="1"/>
  <c r="D2889" i="1"/>
  <c r="E2889" i="1"/>
  <c r="F2889" i="1"/>
  <c r="L2889" i="1"/>
  <c r="M2889" i="1"/>
  <c r="N2889" i="1"/>
  <c r="O2889" i="1"/>
  <c r="C2890" i="1"/>
  <c r="D2890" i="1"/>
  <c r="E2890" i="1"/>
  <c r="F2890" i="1"/>
  <c r="L2890" i="1"/>
  <c r="M2890" i="1"/>
  <c r="N2890" i="1"/>
  <c r="O2890" i="1"/>
  <c r="C2891" i="1"/>
  <c r="D2891" i="1"/>
  <c r="E2891" i="1"/>
  <c r="F2891" i="1"/>
  <c r="L2891" i="1"/>
  <c r="M2891" i="1"/>
  <c r="N2891" i="1"/>
  <c r="O2891" i="1"/>
  <c r="D2892" i="1"/>
  <c r="E2892" i="1"/>
  <c r="F2892" i="1"/>
  <c r="L2892" i="1"/>
  <c r="M2892" i="1"/>
  <c r="N2892" i="1"/>
  <c r="O2892" i="1"/>
  <c r="D2893" i="1"/>
  <c r="E2893" i="1"/>
  <c r="F2893" i="1"/>
  <c r="L2893" i="1"/>
  <c r="M2893" i="1"/>
  <c r="N2893" i="1"/>
  <c r="O2893" i="1"/>
  <c r="C2894" i="1"/>
  <c r="D2894" i="1"/>
  <c r="E2894" i="1"/>
  <c r="F2894" i="1"/>
  <c r="L2894" i="1"/>
  <c r="M2894" i="1"/>
  <c r="N2894" i="1"/>
  <c r="O2894" i="1"/>
  <c r="C2895" i="1"/>
  <c r="D2895" i="1"/>
  <c r="E2895" i="1"/>
  <c r="F2895" i="1"/>
  <c r="L2895" i="1"/>
  <c r="M2895" i="1"/>
  <c r="N2895" i="1"/>
  <c r="O2895" i="1"/>
  <c r="C2896" i="1"/>
  <c r="D2896" i="1"/>
  <c r="E2896" i="1"/>
  <c r="F2896" i="1"/>
  <c r="L2896" i="1"/>
  <c r="M2896" i="1"/>
  <c r="N2896" i="1"/>
  <c r="O2896" i="1"/>
  <c r="C2897" i="1"/>
  <c r="D2897" i="1"/>
  <c r="E2897" i="1"/>
  <c r="F2897" i="1"/>
  <c r="L2897" i="1"/>
  <c r="M2897" i="1"/>
  <c r="N2897" i="1"/>
  <c r="O2897" i="1"/>
  <c r="C2898" i="1"/>
  <c r="D2898" i="1"/>
  <c r="E2898" i="1"/>
  <c r="F2898" i="1"/>
  <c r="L2898" i="1"/>
  <c r="M2898" i="1"/>
  <c r="N2898" i="1"/>
  <c r="O2898" i="1"/>
  <c r="C2899" i="1"/>
  <c r="D2899" i="1"/>
  <c r="E2899" i="1"/>
  <c r="F2899" i="1"/>
  <c r="L2899" i="1"/>
  <c r="M2899" i="1"/>
  <c r="N2899" i="1"/>
  <c r="O2899" i="1"/>
  <c r="D2900" i="1"/>
  <c r="E2900" i="1"/>
  <c r="F2900" i="1"/>
  <c r="L2900" i="1"/>
  <c r="M2900" i="1"/>
  <c r="N2900" i="1"/>
  <c r="O2900" i="1"/>
  <c r="D2901" i="1"/>
  <c r="E2901" i="1"/>
  <c r="F2901" i="1"/>
  <c r="L2901" i="1"/>
  <c r="M2901" i="1"/>
  <c r="N2901" i="1"/>
  <c r="O2901" i="1"/>
  <c r="C2902" i="1"/>
  <c r="D2902" i="1"/>
  <c r="E2902" i="1"/>
  <c r="F2902" i="1"/>
  <c r="L2902" i="1"/>
  <c r="M2902" i="1"/>
  <c r="N2902" i="1"/>
  <c r="O2902" i="1"/>
  <c r="C2903" i="1"/>
  <c r="D2903" i="1"/>
  <c r="E2903" i="1"/>
  <c r="F2903" i="1"/>
  <c r="L2903" i="1"/>
  <c r="M2903" i="1"/>
  <c r="N2903" i="1"/>
  <c r="O2903" i="1"/>
  <c r="C2904" i="1"/>
  <c r="D2904" i="1"/>
  <c r="E2904" i="1"/>
  <c r="F2904" i="1"/>
  <c r="L2904" i="1"/>
  <c r="M2904" i="1"/>
  <c r="N2904" i="1"/>
  <c r="O2904" i="1"/>
  <c r="C2905" i="1"/>
  <c r="D2905" i="1"/>
  <c r="E2905" i="1"/>
  <c r="F2905" i="1"/>
  <c r="L2905" i="1"/>
  <c r="M2905" i="1"/>
  <c r="N2905" i="1"/>
  <c r="O2905" i="1"/>
  <c r="C2906" i="1"/>
  <c r="D2906" i="1"/>
  <c r="E2906" i="1"/>
  <c r="F2906" i="1"/>
  <c r="L2906" i="1"/>
  <c r="M2906" i="1"/>
  <c r="N2906" i="1"/>
  <c r="O2906" i="1"/>
  <c r="C2907" i="1"/>
  <c r="D2907" i="1"/>
  <c r="E2907" i="1"/>
  <c r="F2907" i="1"/>
  <c r="L2907" i="1"/>
  <c r="M2907" i="1"/>
  <c r="N2907" i="1"/>
  <c r="O2907" i="1"/>
  <c r="D2908" i="1"/>
  <c r="E2908" i="1"/>
  <c r="F2908" i="1"/>
  <c r="L2908" i="1"/>
  <c r="M2908" i="1"/>
  <c r="N2908" i="1"/>
  <c r="O2908" i="1"/>
  <c r="D2909" i="1"/>
  <c r="E2909" i="1"/>
  <c r="F2909" i="1"/>
  <c r="L2909" i="1"/>
  <c r="M2909" i="1"/>
  <c r="N2909" i="1"/>
  <c r="O2909" i="1"/>
  <c r="C2910" i="1"/>
  <c r="D2910" i="1"/>
  <c r="E2910" i="1"/>
  <c r="F2910" i="1"/>
  <c r="L2910" i="1"/>
  <c r="M2910" i="1"/>
  <c r="N2910" i="1"/>
  <c r="O2910" i="1"/>
  <c r="C2911" i="1"/>
  <c r="D2911" i="1"/>
  <c r="E2911" i="1"/>
  <c r="F2911" i="1"/>
  <c r="L2911" i="1"/>
  <c r="M2911" i="1"/>
  <c r="N2911" i="1"/>
  <c r="O2911" i="1"/>
  <c r="C2912" i="1"/>
  <c r="D2912" i="1"/>
  <c r="E2912" i="1"/>
  <c r="F2912" i="1"/>
  <c r="L2912" i="1"/>
  <c r="M2912" i="1"/>
  <c r="N2912" i="1"/>
  <c r="O2912" i="1"/>
  <c r="C2913" i="1"/>
  <c r="D2913" i="1"/>
  <c r="E2913" i="1"/>
  <c r="F2913" i="1"/>
  <c r="L2913" i="1"/>
  <c r="M2913" i="1"/>
  <c r="N2913" i="1"/>
  <c r="O2913" i="1"/>
  <c r="C2914" i="1"/>
  <c r="D2914" i="1"/>
  <c r="E2914" i="1"/>
  <c r="F2914" i="1"/>
  <c r="L2914" i="1"/>
  <c r="M2914" i="1"/>
  <c r="N2914" i="1"/>
  <c r="O2914" i="1"/>
  <c r="C2915" i="1"/>
  <c r="D2915" i="1"/>
  <c r="E2915" i="1"/>
  <c r="F2915" i="1"/>
  <c r="L2915" i="1"/>
  <c r="M2915" i="1"/>
  <c r="N2915" i="1"/>
  <c r="O2915" i="1"/>
  <c r="D2916" i="1"/>
  <c r="E2916" i="1"/>
  <c r="F2916" i="1"/>
  <c r="L2916" i="1"/>
  <c r="M2916" i="1"/>
  <c r="N2916" i="1"/>
  <c r="O2916" i="1"/>
  <c r="D2917" i="1"/>
  <c r="E2917" i="1"/>
  <c r="F2917" i="1"/>
  <c r="L2917" i="1"/>
  <c r="M2917" i="1"/>
  <c r="N2917" i="1"/>
  <c r="O2917" i="1"/>
  <c r="C2918" i="1"/>
  <c r="D2918" i="1"/>
  <c r="E2918" i="1"/>
  <c r="F2918" i="1"/>
  <c r="L2918" i="1"/>
  <c r="M2918" i="1"/>
  <c r="N2918" i="1"/>
  <c r="O2918" i="1"/>
  <c r="C2919" i="1"/>
  <c r="D2919" i="1"/>
  <c r="E2919" i="1"/>
  <c r="F2919" i="1"/>
  <c r="L2919" i="1"/>
  <c r="M2919" i="1"/>
  <c r="N2919" i="1"/>
  <c r="O2919" i="1"/>
  <c r="C2920" i="1"/>
  <c r="D2920" i="1"/>
  <c r="E2920" i="1"/>
  <c r="F2920" i="1"/>
  <c r="L2920" i="1"/>
  <c r="M2920" i="1"/>
  <c r="N2920" i="1"/>
  <c r="O2920" i="1"/>
  <c r="C2921" i="1"/>
  <c r="D2921" i="1"/>
  <c r="E2921" i="1"/>
  <c r="F2921" i="1"/>
  <c r="L2921" i="1"/>
  <c r="M2921" i="1"/>
  <c r="N2921" i="1"/>
  <c r="O2921" i="1"/>
  <c r="C2922" i="1"/>
  <c r="D2922" i="1"/>
  <c r="E2922" i="1"/>
  <c r="F2922" i="1"/>
  <c r="L2922" i="1"/>
  <c r="M2922" i="1"/>
  <c r="N2922" i="1"/>
  <c r="O2922" i="1"/>
  <c r="C2923" i="1"/>
  <c r="D2923" i="1"/>
  <c r="E2923" i="1"/>
  <c r="F2923" i="1"/>
  <c r="L2923" i="1"/>
  <c r="M2923" i="1"/>
  <c r="N2923" i="1"/>
  <c r="O2923" i="1"/>
  <c r="D2924" i="1"/>
  <c r="E2924" i="1"/>
  <c r="F2924" i="1"/>
  <c r="L2924" i="1"/>
  <c r="M2924" i="1"/>
  <c r="N2924" i="1"/>
  <c r="O2924" i="1"/>
  <c r="D2925" i="1"/>
  <c r="E2925" i="1"/>
  <c r="F2925" i="1"/>
  <c r="L2925" i="1"/>
  <c r="M2925" i="1"/>
  <c r="N2925" i="1"/>
  <c r="O2925" i="1"/>
  <c r="C2926" i="1"/>
  <c r="D2926" i="1"/>
  <c r="E2926" i="1"/>
  <c r="F2926" i="1"/>
  <c r="L2926" i="1"/>
  <c r="M2926" i="1"/>
  <c r="N2926" i="1"/>
  <c r="O2926" i="1"/>
  <c r="C2927" i="1"/>
  <c r="D2927" i="1"/>
  <c r="E2927" i="1"/>
  <c r="F2927" i="1"/>
  <c r="L2927" i="1"/>
  <c r="M2927" i="1"/>
  <c r="N2927" i="1"/>
  <c r="O2927" i="1"/>
  <c r="D2928" i="1"/>
  <c r="E2928" i="1"/>
  <c r="C2928" i="1" s="1"/>
  <c r="F2928" i="1"/>
  <c r="L2928" i="1"/>
  <c r="M2928" i="1"/>
  <c r="N2928" i="1"/>
  <c r="O2928" i="1"/>
  <c r="C2929" i="1"/>
  <c r="D2929" i="1"/>
  <c r="E2929" i="1"/>
  <c r="F2929" i="1"/>
  <c r="L2929" i="1"/>
  <c r="M2929" i="1"/>
  <c r="N2929" i="1"/>
  <c r="O2929" i="1"/>
  <c r="C2930" i="1"/>
  <c r="D2930" i="1"/>
  <c r="E2930" i="1"/>
  <c r="F2930" i="1"/>
  <c r="L2930" i="1"/>
  <c r="M2930" i="1"/>
  <c r="N2930" i="1"/>
  <c r="O2930" i="1"/>
  <c r="C2931" i="1"/>
  <c r="D2931" i="1"/>
  <c r="E2931" i="1"/>
  <c r="F2931" i="1"/>
  <c r="L2931" i="1"/>
  <c r="M2931" i="1"/>
  <c r="N2931" i="1"/>
  <c r="O2931" i="1"/>
  <c r="D2932" i="1"/>
  <c r="E2932" i="1"/>
  <c r="F2932" i="1"/>
  <c r="L2932" i="1"/>
  <c r="M2932" i="1"/>
  <c r="N2932" i="1"/>
  <c r="O2932" i="1"/>
  <c r="D2933" i="1"/>
  <c r="E2933" i="1"/>
  <c r="F2933" i="1"/>
  <c r="L2933" i="1"/>
  <c r="M2933" i="1"/>
  <c r="N2933" i="1"/>
  <c r="O2933" i="1"/>
  <c r="C2934" i="1"/>
  <c r="D2934" i="1"/>
  <c r="E2934" i="1"/>
  <c r="F2934" i="1"/>
  <c r="L2934" i="1"/>
  <c r="M2934" i="1"/>
  <c r="N2934" i="1"/>
  <c r="O2934" i="1"/>
  <c r="C2935" i="1"/>
  <c r="D2935" i="1"/>
  <c r="E2935" i="1"/>
  <c r="F2935" i="1"/>
  <c r="L2935" i="1"/>
  <c r="M2935" i="1"/>
  <c r="N2935" i="1"/>
  <c r="O2935" i="1"/>
  <c r="D2936" i="1"/>
  <c r="E2936" i="1"/>
  <c r="C2936" i="1" s="1"/>
  <c r="F2936" i="1"/>
  <c r="L2936" i="1"/>
  <c r="M2936" i="1"/>
  <c r="N2936" i="1"/>
  <c r="O2936" i="1"/>
  <c r="C2937" i="1"/>
  <c r="D2937" i="1"/>
  <c r="E2937" i="1"/>
  <c r="F2937" i="1"/>
  <c r="L2937" i="1"/>
  <c r="M2937" i="1"/>
  <c r="N2937" i="1"/>
  <c r="O2937" i="1"/>
  <c r="C2938" i="1"/>
  <c r="D2938" i="1"/>
  <c r="E2938" i="1"/>
  <c r="F2938" i="1"/>
  <c r="L2938" i="1"/>
  <c r="M2938" i="1"/>
  <c r="N2938" i="1"/>
  <c r="O2938" i="1"/>
  <c r="C2939" i="1"/>
  <c r="D2939" i="1"/>
  <c r="E2939" i="1"/>
  <c r="F2939" i="1"/>
  <c r="L2939" i="1"/>
  <c r="M2939" i="1"/>
  <c r="N2939" i="1"/>
  <c r="O2939" i="1"/>
  <c r="D2940" i="1"/>
  <c r="E2940" i="1"/>
  <c r="F2940" i="1"/>
  <c r="L2940" i="1"/>
  <c r="M2940" i="1"/>
  <c r="N2940" i="1"/>
  <c r="O2940" i="1"/>
  <c r="D2941" i="1"/>
  <c r="E2941" i="1"/>
  <c r="F2941" i="1"/>
  <c r="L2941" i="1"/>
  <c r="M2941" i="1"/>
  <c r="N2941" i="1"/>
  <c r="O2941" i="1"/>
  <c r="C2942" i="1"/>
  <c r="D2942" i="1"/>
  <c r="E2942" i="1"/>
  <c r="F2942" i="1"/>
  <c r="L2942" i="1"/>
  <c r="M2942" i="1"/>
  <c r="N2942" i="1"/>
  <c r="O2942" i="1"/>
  <c r="C2943" i="1"/>
  <c r="D2943" i="1"/>
  <c r="E2943" i="1"/>
  <c r="F2943" i="1"/>
  <c r="L2943" i="1"/>
  <c r="M2943" i="1"/>
  <c r="N2943" i="1"/>
  <c r="O2943" i="1"/>
  <c r="D2944" i="1"/>
  <c r="E2944" i="1"/>
  <c r="C2944" i="1" s="1"/>
  <c r="F2944" i="1"/>
  <c r="L2944" i="1"/>
  <c r="M2944" i="1"/>
  <c r="N2944" i="1"/>
  <c r="O2944" i="1"/>
  <c r="C2945" i="1"/>
  <c r="D2945" i="1"/>
  <c r="E2945" i="1"/>
  <c r="F2945" i="1"/>
  <c r="L2945" i="1"/>
  <c r="M2945" i="1"/>
  <c r="N2945" i="1"/>
  <c r="O2945" i="1"/>
  <c r="C2946" i="1"/>
  <c r="D2946" i="1"/>
  <c r="E2946" i="1"/>
  <c r="F2946" i="1"/>
  <c r="L2946" i="1"/>
  <c r="M2946" i="1"/>
  <c r="N2946" i="1"/>
  <c r="O2946" i="1"/>
  <c r="C2947" i="1"/>
  <c r="D2947" i="1"/>
  <c r="E2947" i="1"/>
  <c r="F2947" i="1"/>
  <c r="L2947" i="1"/>
  <c r="M2947" i="1"/>
  <c r="N2947" i="1"/>
  <c r="O2947" i="1"/>
  <c r="D2948" i="1"/>
  <c r="E2948" i="1"/>
  <c r="F2948" i="1"/>
  <c r="L2948" i="1"/>
  <c r="M2948" i="1"/>
  <c r="N2948" i="1"/>
  <c r="O2948" i="1"/>
  <c r="D2949" i="1"/>
  <c r="E2949" i="1"/>
  <c r="F2949" i="1"/>
  <c r="L2949" i="1"/>
  <c r="M2949" i="1"/>
  <c r="N2949" i="1"/>
  <c r="O2949" i="1"/>
  <c r="C2950" i="1"/>
  <c r="D2950" i="1"/>
  <c r="E2950" i="1"/>
  <c r="F2950" i="1"/>
  <c r="L2950" i="1"/>
  <c r="M2950" i="1"/>
  <c r="N2950" i="1"/>
  <c r="O2950" i="1"/>
  <c r="C2951" i="1"/>
  <c r="D2951" i="1"/>
  <c r="E2951" i="1"/>
  <c r="F2951" i="1"/>
  <c r="L2951" i="1"/>
  <c r="M2951" i="1"/>
  <c r="N2951" i="1"/>
  <c r="O2951" i="1"/>
  <c r="D2952" i="1"/>
  <c r="E2952" i="1"/>
  <c r="C2952" i="1" s="1"/>
  <c r="F2952" i="1"/>
  <c r="L2952" i="1"/>
  <c r="M2952" i="1"/>
  <c r="N2952" i="1"/>
  <c r="O2952" i="1"/>
  <c r="C2953" i="1"/>
  <c r="D2953" i="1"/>
  <c r="E2953" i="1"/>
  <c r="F2953" i="1"/>
  <c r="L2953" i="1"/>
  <c r="M2953" i="1"/>
  <c r="N2953" i="1"/>
  <c r="O2953" i="1"/>
  <c r="C2954" i="1"/>
  <c r="D2954" i="1"/>
  <c r="E2954" i="1"/>
  <c r="F2954" i="1"/>
  <c r="L2954" i="1"/>
  <c r="M2954" i="1"/>
  <c r="N2954" i="1"/>
  <c r="O2954" i="1"/>
  <c r="C2955" i="1"/>
  <c r="D2955" i="1"/>
  <c r="E2955" i="1"/>
  <c r="F2955" i="1"/>
  <c r="L2955" i="1"/>
  <c r="M2955" i="1"/>
  <c r="N2955" i="1"/>
  <c r="O2955" i="1"/>
  <c r="D2956" i="1"/>
  <c r="E2956" i="1"/>
  <c r="F2956" i="1"/>
  <c r="L2956" i="1"/>
  <c r="M2956" i="1"/>
  <c r="N2956" i="1"/>
  <c r="O2956" i="1"/>
  <c r="D2957" i="1"/>
  <c r="E2957" i="1"/>
  <c r="F2957" i="1"/>
  <c r="L2957" i="1"/>
  <c r="M2957" i="1"/>
  <c r="N2957" i="1"/>
  <c r="O2957" i="1"/>
  <c r="C2958" i="1"/>
  <c r="D2958" i="1"/>
  <c r="E2958" i="1"/>
  <c r="F2958" i="1"/>
  <c r="L2958" i="1"/>
  <c r="M2958" i="1"/>
  <c r="N2958" i="1"/>
  <c r="O2958" i="1"/>
  <c r="C2959" i="1"/>
  <c r="D2959" i="1"/>
  <c r="E2959" i="1"/>
  <c r="F2959" i="1"/>
  <c r="L2959" i="1"/>
  <c r="M2959" i="1"/>
  <c r="N2959" i="1"/>
  <c r="O2959" i="1"/>
  <c r="D2960" i="1"/>
  <c r="E2960" i="1"/>
  <c r="C2960" i="1" s="1"/>
  <c r="F2960" i="1"/>
  <c r="L2960" i="1"/>
  <c r="M2960" i="1"/>
  <c r="N2960" i="1"/>
  <c r="O2960" i="1"/>
  <c r="C2961" i="1"/>
  <c r="D2961" i="1"/>
  <c r="E2961" i="1"/>
  <c r="F2961" i="1"/>
  <c r="L2961" i="1"/>
  <c r="M2961" i="1"/>
  <c r="N2961" i="1"/>
  <c r="O2961" i="1"/>
  <c r="C2962" i="1"/>
  <c r="D2962" i="1"/>
  <c r="E2962" i="1"/>
  <c r="F2962" i="1"/>
  <c r="L2962" i="1"/>
  <c r="M2962" i="1"/>
  <c r="N2962" i="1"/>
  <c r="O2962" i="1"/>
  <c r="C2963" i="1"/>
  <c r="D2963" i="1"/>
  <c r="E2963" i="1"/>
  <c r="F2963" i="1"/>
  <c r="L2963" i="1"/>
  <c r="M2963" i="1"/>
  <c r="N2963" i="1"/>
  <c r="O2963" i="1"/>
  <c r="D2964" i="1"/>
  <c r="E2964" i="1"/>
  <c r="F2964" i="1"/>
  <c r="L2964" i="1"/>
  <c r="M2964" i="1"/>
  <c r="N2964" i="1"/>
  <c r="O2964" i="1"/>
  <c r="D2965" i="1"/>
  <c r="E2965" i="1"/>
  <c r="F2965" i="1"/>
  <c r="L2965" i="1"/>
  <c r="M2965" i="1"/>
  <c r="N2965" i="1"/>
  <c r="O2965" i="1"/>
  <c r="C2966" i="1"/>
  <c r="D2966" i="1"/>
  <c r="E2966" i="1"/>
  <c r="F2966" i="1"/>
  <c r="L2966" i="1"/>
  <c r="M2966" i="1"/>
  <c r="N2966" i="1"/>
  <c r="O2966" i="1"/>
  <c r="C2967" i="1"/>
  <c r="D2967" i="1"/>
  <c r="E2967" i="1"/>
  <c r="F2967" i="1"/>
  <c r="L2967" i="1"/>
  <c r="M2967" i="1"/>
  <c r="N2967" i="1"/>
  <c r="O2967" i="1"/>
  <c r="D2968" i="1"/>
  <c r="E2968" i="1"/>
  <c r="C2968" i="1" s="1"/>
  <c r="F2968" i="1"/>
  <c r="L2968" i="1"/>
  <c r="M2968" i="1"/>
  <c r="N2968" i="1"/>
  <c r="O2968" i="1"/>
  <c r="C2969" i="1"/>
  <c r="D2969" i="1"/>
  <c r="E2969" i="1"/>
  <c r="F2969" i="1"/>
  <c r="L2969" i="1"/>
  <c r="M2969" i="1"/>
  <c r="N2969" i="1"/>
  <c r="O2969" i="1"/>
  <c r="C2970" i="1"/>
  <c r="D2970" i="1"/>
  <c r="E2970" i="1"/>
  <c r="F2970" i="1"/>
  <c r="L2970" i="1"/>
  <c r="M2970" i="1"/>
  <c r="N2970" i="1"/>
  <c r="O2970" i="1"/>
  <c r="C2971" i="1"/>
  <c r="D2971" i="1"/>
  <c r="E2971" i="1"/>
  <c r="F2971" i="1"/>
  <c r="L2971" i="1"/>
  <c r="M2971" i="1"/>
  <c r="N2971" i="1"/>
  <c r="O2971" i="1"/>
  <c r="D2972" i="1"/>
  <c r="E2972" i="1"/>
  <c r="F2972" i="1"/>
  <c r="L2972" i="1"/>
  <c r="M2972" i="1"/>
  <c r="N2972" i="1"/>
  <c r="O2972" i="1"/>
  <c r="D2973" i="1"/>
  <c r="E2973" i="1"/>
  <c r="F2973" i="1"/>
  <c r="L2973" i="1"/>
  <c r="M2973" i="1"/>
  <c r="N2973" i="1"/>
  <c r="O2973" i="1"/>
  <c r="C2974" i="1"/>
  <c r="D2974" i="1"/>
  <c r="E2974" i="1"/>
  <c r="F2974" i="1"/>
  <c r="L2974" i="1"/>
  <c r="M2974" i="1"/>
  <c r="N2974" i="1"/>
  <c r="O2974" i="1"/>
  <c r="C2975" i="1"/>
  <c r="D2975" i="1"/>
  <c r="E2975" i="1"/>
  <c r="F2975" i="1"/>
  <c r="L2975" i="1"/>
  <c r="M2975" i="1"/>
  <c r="N2975" i="1"/>
  <c r="O2975" i="1"/>
  <c r="D2976" i="1"/>
  <c r="E2976" i="1"/>
  <c r="C2976" i="1" s="1"/>
  <c r="F2976" i="1"/>
  <c r="L2976" i="1"/>
  <c r="M2976" i="1"/>
  <c r="N2976" i="1"/>
  <c r="O2976" i="1"/>
  <c r="C2977" i="1"/>
  <c r="D2977" i="1"/>
  <c r="E2977" i="1"/>
  <c r="F2977" i="1"/>
  <c r="L2977" i="1"/>
  <c r="M2977" i="1"/>
  <c r="N2977" i="1"/>
  <c r="O2977" i="1"/>
  <c r="C2978" i="1"/>
  <c r="D2978" i="1"/>
  <c r="E2978" i="1"/>
  <c r="F2978" i="1"/>
  <c r="L2978" i="1"/>
  <c r="M2978" i="1"/>
  <c r="N2978" i="1"/>
  <c r="O2978" i="1"/>
  <c r="C2979" i="1"/>
  <c r="D2979" i="1"/>
  <c r="E2979" i="1"/>
  <c r="F2979" i="1"/>
  <c r="L2979" i="1"/>
  <c r="M2979" i="1"/>
  <c r="N2979" i="1"/>
  <c r="O2979" i="1"/>
  <c r="D2980" i="1"/>
  <c r="E2980" i="1"/>
  <c r="F2980" i="1"/>
  <c r="L2980" i="1"/>
  <c r="M2980" i="1"/>
  <c r="N2980" i="1"/>
  <c r="O2980" i="1"/>
  <c r="D2981" i="1"/>
  <c r="E2981" i="1"/>
  <c r="F2981" i="1"/>
  <c r="L2981" i="1"/>
  <c r="M2981" i="1"/>
  <c r="N2981" i="1"/>
  <c r="O2981" i="1"/>
  <c r="C2982" i="1"/>
  <c r="D2982" i="1"/>
  <c r="E2982" i="1"/>
  <c r="F2982" i="1"/>
  <c r="L2982" i="1"/>
  <c r="M2982" i="1"/>
  <c r="N2982" i="1"/>
  <c r="O2982" i="1"/>
  <c r="C2983" i="1"/>
  <c r="D2983" i="1"/>
  <c r="E2983" i="1"/>
  <c r="F2983" i="1"/>
  <c r="L2983" i="1"/>
  <c r="M2983" i="1"/>
  <c r="N2983" i="1"/>
  <c r="O2983" i="1"/>
  <c r="D2984" i="1"/>
  <c r="E2984" i="1"/>
  <c r="C2984" i="1" s="1"/>
  <c r="F2984" i="1"/>
  <c r="L2984" i="1"/>
  <c r="M2984" i="1"/>
  <c r="N2984" i="1"/>
  <c r="O2984" i="1"/>
  <c r="C2985" i="1"/>
  <c r="D2985" i="1"/>
  <c r="E2985" i="1"/>
  <c r="F2985" i="1"/>
  <c r="L2985" i="1"/>
  <c r="M2985" i="1"/>
  <c r="N2985" i="1"/>
  <c r="O2985" i="1"/>
  <c r="C2986" i="1"/>
  <c r="D2986" i="1"/>
  <c r="E2986" i="1"/>
  <c r="F2986" i="1"/>
  <c r="L2986" i="1"/>
  <c r="M2986" i="1"/>
  <c r="N2986" i="1"/>
  <c r="O2986" i="1"/>
  <c r="C2987" i="1"/>
  <c r="D2987" i="1"/>
  <c r="E2987" i="1"/>
  <c r="F2987" i="1"/>
  <c r="L2987" i="1"/>
  <c r="M2987" i="1"/>
  <c r="N2987" i="1"/>
  <c r="O2987" i="1"/>
  <c r="D2988" i="1"/>
  <c r="E2988" i="1"/>
  <c r="F2988" i="1"/>
  <c r="L2988" i="1"/>
  <c r="M2988" i="1"/>
  <c r="N2988" i="1"/>
  <c r="O2988" i="1"/>
  <c r="D2989" i="1"/>
  <c r="E2989" i="1"/>
  <c r="F2989" i="1"/>
  <c r="L2989" i="1"/>
  <c r="M2989" i="1"/>
  <c r="N2989" i="1"/>
  <c r="O2989" i="1"/>
  <c r="C2990" i="1"/>
  <c r="D2990" i="1"/>
  <c r="E2990" i="1"/>
  <c r="F2990" i="1"/>
  <c r="L2990" i="1"/>
  <c r="M2990" i="1"/>
  <c r="N2990" i="1"/>
  <c r="O2990" i="1"/>
  <c r="C2991" i="1"/>
  <c r="D2991" i="1"/>
  <c r="E2991" i="1"/>
  <c r="F2991" i="1"/>
  <c r="L2991" i="1"/>
  <c r="M2991" i="1"/>
  <c r="N2991" i="1"/>
  <c r="O2991" i="1"/>
  <c r="D2992" i="1"/>
  <c r="E2992" i="1"/>
  <c r="C2992" i="1" s="1"/>
  <c r="F2992" i="1"/>
  <c r="L2992" i="1"/>
  <c r="M2992" i="1"/>
  <c r="N2992" i="1"/>
  <c r="O2992" i="1"/>
  <c r="C2993" i="1"/>
  <c r="D2993" i="1"/>
  <c r="E2993" i="1"/>
  <c r="F2993" i="1"/>
  <c r="L2993" i="1"/>
  <c r="M2993" i="1"/>
  <c r="N2993" i="1"/>
  <c r="O2993" i="1"/>
  <c r="C2994" i="1"/>
  <c r="D2994" i="1"/>
  <c r="E2994" i="1"/>
  <c r="F2994" i="1"/>
  <c r="L2994" i="1"/>
  <c r="M2994" i="1"/>
  <c r="N2994" i="1"/>
  <c r="O2994" i="1"/>
  <c r="C2995" i="1"/>
  <c r="D2995" i="1"/>
  <c r="E2995" i="1"/>
  <c r="F2995" i="1"/>
  <c r="L2995" i="1"/>
  <c r="M2995" i="1"/>
  <c r="N2995" i="1"/>
  <c r="O2995" i="1"/>
  <c r="D2996" i="1"/>
  <c r="E2996" i="1"/>
  <c r="F2996" i="1"/>
  <c r="L2996" i="1"/>
  <c r="M2996" i="1"/>
  <c r="N2996" i="1"/>
  <c r="O2996" i="1"/>
  <c r="D2997" i="1"/>
  <c r="E2997" i="1"/>
  <c r="F2997" i="1"/>
  <c r="L2997" i="1"/>
  <c r="M2997" i="1"/>
  <c r="N2997" i="1"/>
  <c r="O2997" i="1"/>
  <c r="C2998" i="1"/>
  <c r="D2998" i="1"/>
  <c r="E2998" i="1"/>
  <c r="F2998" i="1"/>
  <c r="L2998" i="1"/>
  <c r="M2998" i="1"/>
  <c r="N2998" i="1"/>
  <c r="O2998" i="1"/>
  <c r="C2999" i="1"/>
  <c r="D2999" i="1"/>
  <c r="E2999" i="1"/>
  <c r="F2999" i="1"/>
  <c r="L2999" i="1"/>
  <c r="M2999" i="1"/>
  <c r="N2999" i="1"/>
  <c r="O2999" i="1"/>
  <c r="D3000" i="1"/>
  <c r="E3000" i="1"/>
  <c r="C3000" i="1" s="1"/>
  <c r="F3000" i="1"/>
  <c r="L3000" i="1"/>
  <c r="M3000" i="1"/>
  <c r="N3000" i="1"/>
  <c r="O3000" i="1"/>
  <c r="C3001" i="1"/>
  <c r="D3001" i="1"/>
  <c r="E3001" i="1"/>
  <c r="F3001" i="1"/>
  <c r="L3001" i="1"/>
  <c r="M3001" i="1"/>
  <c r="N3001" i="1"/>
  <c r="O3001" i="1"/>
  <c r="C3002" i="1"/>
  <c r="D3002" i="1"/>
  <c r="E3002" i="1"/>
  <c r="F3002" i="1"/>
  <c r="L3002" i="1"/>
  <c r="M3002" i="1"/>
  <c r="N3002" i="1"/>
  <c r="O3002" i="1"/>
  <c r="C3003" i="1"/>
  <c r="D3003" i="1"/>
  <c r="E3003" i="1"/>
  <c r="F3003" i="1"/>
  <c r="L3003" i="1"/>
  <c r="M3003" i="1"/>
  <c r="N3003" i="1"/>
  <c r="O3003" i="1"/>
  <c r="D3004" i="1"/>
  <c r="E3004" i="1"/>
  <c r="F3004" i="1"/>
  <c r="L3004" i="1"/>
  <c r="M3004" i="1"/>
  <c r="N3004" i="1"/>
  <c r="O3004" i="1"/>
  <c r="D3005" i="1"/>
  <c r="E3005" i="1"/>
  <c r="F3005" i="1"/>
  <c r="L3005" i="1"/>
  <c r="M3005" i="1"/>
  <c r="N3005" i="1"/>
  <c r="O3005" i="1"/>
  <c r="C3006" i="1"/>
  <c r="D3006" i="1"/>
  <c r="E3006" i="1"/>
  <c r="F3006" i="1"/>
  <c r="L3006" i="1"/>
  <c r="M3006" i="1"/>
  <c r="N3006" i="1"/>
  <c r="O3006" i="1"/>
  <c r="C3007" i="1"/>
  <c r="D3007" i="1"/>
  <c r="E3007" i="1"/>
  <c r="F3007" i="1"/>
  <c r="L3007" i="1"/>
  <c r="M3007" i="1"/>
  <c r="N3007" i="1"/>
  <c r="O3007" i="1"/>
  <c r="D3008" i="1"/>
  <c r="E3008" i="1"/>
  <c r="C3008" i="1" s="1"/>
  <c r="F3008" i="1"/>
  <c r="L3008" i="1"/>
  <c r="M3008" i="1"/>
  <c r="N3008" i="1"/>
  <c r="O3008" i="1"/>
  <c r="C3009" i="1"/>
  <c r="D3009" i="1"/>
  <c r="E3009" i="1"/>
  <c r="F3009" i="1"/>
  <c r="L3009" i="1"/>
  <c r="M3009" i="1"/>
  <c r="N3009" i="1"/>
  <c r="O3009" i="1"/>
  <c r="C3010" i="1"/>
  <c r="D3010" i="1"/>
  <c r="E3010" i="1"/>
  <c r="F3010" i="1"/>
  <c r="L3010" i="1"/>
  <c r="M3010" i="1"/>
  <c r="N3010" i="1"/>
  <c r="O3010" i="1"/>
  <c r="C3011" i="1"/>
  <c r="D3011" i="1"/>
  <c r="E3011" i="1"/>
  <c r="F3011" i="1"/>
  <c r="L3011" i="1"/>
  <c r="M3011" i="1"/>
  <c r="N3011" i="1"/>
  <c r="O3011" i="1"/>
  <c r="D3012" i="1"/>
  <c r="E3012" i="1"/>
  <c r="F3012" i="1"/>
  <c r="L3012" i="1"/>
  <c r="M3012" i="1"/>
  <c r="N3012" i="1"/>
  <c r="O3012" i="1"/>
  <c r="D3013" i="1"/>
  <c r="E3013" i="1"/>
  <c r="F3013" i="1"/>
  <c r="L3013" i="1"/>
  <c r="M3013" i="1"/>
  <c r="N3013" i="1"/>
  <c r="O3013" i="1"/>
  <c r="C3014" i="1"/>
  <c r="D3014" i="1"/>
  <c r="E3014" i="1"/>
  <c r="F3014" i="1"/>
  <c r="L3014" i="1"/>
  <c r="M3014" i="1"/>
  <c r="N3014" i="1"/>
  <c r="O3014" i="1"/>
  <c r="C3015" i="1"/>
  <c r="D3015" i="1"/>
  <c r="E3015" i="1"/>
  <c r="F3015" i="1"/>
  <c r="L3015" i="1"/>
  <c r="M3015" i="1"/>
  <c r="N3015" i="1"/>
  <c r="O3015" i="1"/>
  <c r="D3016" i="1"/>
  <c r="E3016" i="1"/>
  <c r="C3016" i="1" s="1"/>
  <c r="F3016" i="1"/>
  <c r="L3016" i="1"/>
  <c r="M3016" i="1"/>
  <c r="N3016" i="1"/>
  <c r="O3016" i="1"/>
  <c r="C3017" i="1"/>
  <c r="D3017" i="1"/>
  <c r="E3017" i="1"/>
  <c r="F3017" i="1"/>
  <c r="L3017" i="1"/>
  <c r="M3017" i="1"/>
  <c r="N3017" i="1"/>
  <c r="O3017" i="1"/>
  <c r="C3018" i="1"/>
  <c r="D3018" i="1"/>
  <c r="E3018" i="1"/>
  <c r="F3018" i="1"/>
  <c r="L3018" i="1"/>
  <c r="M3018" i="1"/>
  <c r="N3018" i="1"/>
  <c r="O3018" i="1"/>
  <c r="C3019" i="1"/>
  <c r="D3019" i="1"/>
  <c r="E3019" i="1"/>
  <c r="F3019" i="1"/>
  <c r="L3019" i="1"/>
  <c r="M3019" i="1"/>
  <c r="N3019" i="1"/>
  <c r="O3019" i="1"/>
  <c r="D3020" i="1"/>
  <c r="E3020" i="1"/>
  <c r="F3020" i="1"/>
  <c r="L3020" i="1"/>
  <c r="M3020" i="1"/>
  <c r="N3020" i="1"/>
  <c r="O3020" i="1"/>
  <c r="D3021" i="1"/>
  <c r="E3021" i="1"/>
  <c r="F3021" i="1"/>
  <c r="L3021" i="1"/>
  <c r="M3021" i="1"/>
  <c r="N3021" i="1"/>
  <c r="O3021" i="1"/>
  <c r="C3022" i="1"/>
  <c r="D3022" i="1"/>
  <c r="E3022" i="1"/>
  <c r="F3022" i="1"/>
  <c r="L3022" i="1"/>
  <c r="M3022" i="1"/>
  <c r="N3022" i="1"/>
  <c r="O3022" i="1"/>
  <c r="C3023" i="1"/>
  <c r="D3023" i="1"/>
  <c r="E3023" i="1"/>
  <c r="F3023" i="1"/>
  <c r="L3023" i="1"/>
  <c r="M3023" i="1"/>
  <c r="N3023" i="1"/>
  <c r="O3023" i="1"/>
  <c r="D3024" i="1"/>
  <c r="E3024" i="1"/>
  <c r="C3024" i="1" s="1"/>
  <c r="F3024" i="1"/>
  <c r="L3024" i="1"/>
  <c r="M3024" i="1"/>
  <c r="N3024" i="1"/>
  <c r="O3024" i="1"/>
  <c r="C3025" i="1"/>
  <c r="D3025" i="1"/>
  <c r="E3025" i="1"/>
  <c r="F3025" i="1"/>
  <c r="L3025" i="1"/>
  <c r="M3025" i="1"/>
  <c r="N3025" i="1"/>
  <c r="O3025" i="1"/>
  <c r="C3026" i="1"/>
  <c r="D3026" i="1"/>
  <c r="E3026" i="1"/>
  <c r="F3026" i="1"/>
  <c r="L3026" i="1"/>
  <c r="M3026" i="1"/>
  <c r="N3026" i="1"/>
  <c r="O3026" i="1"/>
  <c r="C3027" i="1"/>
  <c r="D3027" i="1"/>
  <c r="E3027" i="1"/>
  <c r="F3027" i="1"/>
  <c r="L3027" i="1"/>
  <c r="M3027" i="1"/>
  <c r="N3027" i="1"/>
  <c r="O3027" i="1"/>
  <c r="D3028" i="1"/>
  <c r="E3028" i="1"/>
  <c r="F3028" i="1"/>
  <c r="L3028" i="1"/>
  <c r="M3028" i="1"/>
  <c r="N3028" i="1"/>
  <c r="O3028" i="1"/>
  <c r="D3029" i="1"/>
  <c r="E3029" i="1"/>
  <c r="F3029" i="1"/>
  <c r="L3029" i="1"/>
  <c r="M3029" i="1"/>
  <c r="N3029" i="1"/>
  <c r="O3029" i="1"/>
  <c r="C3030" i="1"/>
  <c r="D3030" i="1"/>
  <c r="E3030" i="1"/>
  <c r="F3030" i="1"/>
  <c r="L3030" i="1"/>
  <c r="M3030" i="1"/>
  <c r="N3030" i="1"/>
  <c r="O3030" i="1"/>
  <c r="C3031" i="1"/>
  <c r="D3031" i="1"/>
  <c r="E3031" i="1"/>
  <c r="F3031" i="1"/>
  <c r="L3031" i="1"/>
  <c r="M3031" i="1"/>
  <c r="N3031" i="1"/>
  <c r="O3031" i="1"/>
  <c r="D3032" i="1"/>
  <c r="E3032" i="1"/>
  <c r="C3032" i="1" s="1"/>
  <c r="F3032" i="1"/>
  <c r="L3032" i="1"/>
  <c r="M3032" i="1"/>
  <c r="N3032" i="1"/>
  <c r="O3032" i="1"/>
  <c r="C3033" i="1"/>
  <c r="D3033" i="1"/>
  <c r="E3033" i="1"/>
  <c r="F3033" i="1"/>
  <c r="L3033" i="1"/>
  <c r="M3033" i="1"/>
  <c r="N3033" i="1"/>
  <c r="O3033" i="1"/>
  <c r="C3034" i="1"/>
  <c r="D3034" i="1"/>
  <c r="E3034" i="1"/>
  <c r="F3034" i="1"/>
  <c r="L3034" i="1"/>
  <c r="M3034" i="1"/>
  <c r="N3034" i="1"/>
  <c r="O3034" i="1"/>
  <c r="C3035" i="1"/>
  <c r="D3035" i="1"/>
  <c r="E3035" i="1"/>
  <c r="F3035" i="1"/>
  <c r="L3035" i="1"/>
  <c r="M3035" i="1"/>
  <c r="N3035" i="1"/>
  <c r="O3035" i="1"/>
  <c r="D3036" i="1"/>
  <c r="E3036" i="1"/>
  <c r="F3036" i="1"/>
  <c r="L3036" i="1"/>
  <c r="M3036" i="1"/>
  <c r="N3036" i="1"/>
  <c r="O3036" i="1"/>
  <c r="D3037" i="1"/>
  <c r="E3037" i="1"/>
  <c r="F3037" i="1"/>
  <c r="L3037" i="1"/>
  <c r="M3037" i="1"/>
  <c r="N3037" i="1"/>
  <c r="O3037" i="1"/>
  <c r="C3038" i="1"/>
  <c r="D3038" i="1"/>
  <c r="E3038" i="1"/>
  <c r="F3038" i="1"/>
  <c r="L3038" i="1"/>
  <c r="M3038" i="1"/>
  <c r="N3038" i="1"/>
  <c r="O3038" i="1"/>
  <c r="C3039" i="1"/>
  <c r="D3039" i="1"/>
  <c r="E3039" i="1"/>
  <c r="F3039" i="1"/>
  <c r="L3039" i="1"/>
  <c r="M3039" i="1"/>
  <c r="N3039" i="1"/>
  <c r="O3039" i="1"/>
  <c r="D3040" i="1"/>
  <c r="E3040" i="1"/>
  <c r="C3040" i="1" s="1"/>
  <c r="F3040" i="1"/>
  <c r="L3040" i="1"/>
  <c r="M3040" i="1"/>
  <c r="N3040" i="1"/>
  <c r="O3040" i="1"/>
  <c r="C3041" i="1"/>
  <c r="D3041" i="1"/>
  <c r="E3041" i="1"/>
  <c r="F3041" i="1"/>
  <c r="L3041" i="1"/>
  <c r="M3041" i="1"/>
  <c r="N3041" i="1"/>
  <c r="O3041" i="1"/>
  <c r="C3042" i="1"/>
  <c r="D3042" i="1"/>
  <c r="E3042" i="1"/>
  <c r="F3042" i="1"/>
  <c r="L3042" i="1"/>
  <c r="M3042" i="1"/>
  <c r="N3042" i="1"/>
  <c r="O3042" i="1"/>
  <c r="C3043" i="1"/>
  <c r="D3043" i="1"/>
  <c r="E3043" i="1"/>
  <c r="F3043" i="1"/>
  <c r="L3043" i="1"/>
  <c r="M3043" i="1"/>
  <c r="N3043" i="1"/>
  <c r="O3043" i="1"/>
  <c r="D3044" i="1"/>
  <c r="E3044" i="1"/>
  <c r="F3044" i="1"/>
  <c r="L3044" i="1"/>
  <c r="M3044" i="1"/>
  <c r="N3044" i="1"/>
  <c r="O3044" i="1"/>
  <c r="D3045" i="1"/>
  <c r="E3045" i="1"/>
  <c r="F3045" i="1"/>
  <c r="L3045" i="1"/>
  <c r="M3045" i="1"/>
  <c r="N3045" i="1"/>
  <c r="O3045" i="1"/>
  <c r="C3046" i="1"/>
  <c r="D3046" i="1"/>
  <c r="E3046" i="1"/>
  <c r="F3046" i="1"/>
  <c r="L3046" i="1"/>
  <c r="M3046" i="1"/>
  <c r="N3046" i="1"/>
  <c r="O3046" i="1"/>
  <c r="C3047" i="1"/>
  <c r="D3047" i="1"/>
  <c r="E3047" i="1"/>
  <c r="F3047" i="1"/>
  <c r="L3047" i="1"/>
  <c r="M3047" i="1"/>
  <c r="N3047" i="1"/>
  <c r="O3047" i="1"/>
  <c r="D3048" i="1"/>
  <c r="E3048" i="1"/>
  <c r="C3048" i="1" s="1"/>
  <c r="F3048" i="1"/>
  <c r="L3048" i="1"/>
  <c r="M3048" i="1"/>
  <c r="N3048" i="1"/>
  <c r="O3048" i="1"/>
  <c r="C3049" i="1"/>
  <c r="D3049" i="1"/>
  <c r="E3049" i="1"/>
  <c r="F3049" i="1"/>
  <c r="L3049" i="1"/>
  <c r="M3049" i="1"/>
  <c r="N3049" i="1"/>
  <c r="O3049" i="1"/>
  <c r="C3050" i="1"/>
  <c r="D3050" i="1"/>
  <c r="E3050" i="1"/>
  <c r="F3050" i="1"/>
  <c r="L3050" i="1"/>
  <c r="M3050" i="1"/>
  <c r="N3050" i="1"/>
  <c r="O3050" i="1"/>
  <c r="C3051" i="1"/>
  <c r="D3051" i="1"/>
  <c r="E3051" i="1"/>
  <c r="F3051" i="1"/>
  <c r="L3051" i="1"/>
  <c r="M3051" i="1"/>
  <c r="N3051" i="1"/>
  <c r="O3051" i="1"/>
  <c r="D3052" i="1"/>
  <c r="E3052" i="1"/>
  <c r="F3052" i="1"/>
  <c r="L3052" i="1"/>
  <c r="M3052" i="1"/>
  <c r="N3052" i="1"/>
  <c r="O3052" i="1"/>
  <c r="D3053" i="1"/>
  <c r="E3053" i="1"/>
  <c r="F3053" i="1"/>
  <c r="L3053" i="1"/>
  <c r="M3053" i="1"/>
  <c r="N3053" i="1"/>
  <c r="O3053" i="1"/>
  <c r="C3054" i="1"/>
  <c r="D3054" i="1"/>
  <c r="E3054" i="1"/>
  <c r="F3054" i="1"/>
  <c r="L3054" i="1"/>
  <c r="M3054" i="1"/>
  <c r="N3054" i="1"/>
  <c r="O3054" i="1"/>
  <c r="C3055" i="1"/>
  <c r="D3055" i="1"/>
  <c r="E3055" i="1"/>
  <c r="F3055" i="1"/>
  <c r="L3055" i="1"/>
  <c r="M3055" i="1"/>
  <c r="N3055" i="1"/>
  <c r="O3055" i="1"/>
  <c r="D3056" i="1"/>
  <c r="E3056" i="1"/>
  <c r="C3056" i="1" s="1"/>
  <c r="F3056" i="1"/>
  <c r="L3056" i="1"/>
  <c r="M3056" i="1"/>
  <c r="N3056" i="1"/>
  <c r="O3056" i="1"/>
  <c r="C3057" i="1"/>
  <c r="D3057" i="1"/>
  <c r="E3057" i="1"/>
  <c r="F3057" i="1"/>
  <c r="L3057" i="1"/>
  <c r="M3057" i="1"/>
  <c r="N3057" i="1"/>
  <c r="O3057" i="1"/>
  <c r="C3058" i="1"/>
  <c r="D3058" i="1"/>
  <c r="E3058" i="1"/>
  <c r="F3058" i="1"/>
  <c r="L3058" i="1"/>
  <c r="M3058" i="1"/>
  <c r="N3058" i="1"/>
  <c r="O3058" i="1"/>
  <c r="C3059" i="1"/>
  <c r="D3059" i="1"/>
  <c r="E3059" i="1"/>
  <c r="F3059" i="1"/>
  <c r="L3059" i="1"/>
  <c r="M3059" i="1"/>
  <c r="N3059" i="1"/>
  <c r="O3059" i="1"/>
  <c r="D3060" i="1"/>
  <c r="E3060" i="1"/>
  <c r="F3060" i="1"/>
  <c r="L3060" i="1"/>
  <c r="M3060" i="1"/>
  <c r="N3060" i="1"/>
  <c r="O3060" i="1"/>
  <c r="D3061" i="1"/>
  <c r="E3061" i="1"/>
  <c r="F3061" i="1"/>
  <c r="L3061" i="1"/>
  <c r="M3061" i="1"/>
  <c r="N3061" i="1"/>
  <c r="O3061" i="1"/>
  <c r="C3062" i="1"/>
  <c r="D3062" i="1"/>
  <c r="E3062" i="1"/>
  <c r="F3062" i="1"/>
  <c r="L3062" i="1"/>
  <c r="M3062" i="1"/>
  <c r="N3062" i="1"/>
  <c r="O3062" i="1"/>
  <c r="C3063" i="1"/>
  <c r="D3063" i="1"/>
  <c r="E3063" i="1"/>
  <c r="F3063" i="1"/>
  <c r="L3063" i="1"/>
  <c r="M3063" i="1"/>
  <c r="N3063" i="1"/>
  <c r="O3063" i="1"/>
  <c r="D3064" i="1"/>
  <c r="E3064" i="1"/>
  <c r="C3064" i="1" s="1"/>
  <c r="F3064" i="1"/>
  <c r="L3064" i="1"/>
  <c r="M3064" i="1"/>
  <c r="N3064" i="1"/>
  <c r="O3064" i="1"/>
  <c r="C3065" i="1"/>
  <c r="D3065" i="1"/>
  <c r="E3065" i="1"/>
  <c r="F3065" i="1"/>
  <c r="L3065" i="1"/>
  <c r="M3065" i="1"/>
  <c r="N3065" i="1"/>
  <c r="O3065" i="1"/>
  <c r="C3066" i="1"/>
  <c r="D3066" i="1"/>
  <c r="E3066" i="1"/>
  <c r="F3066" i="1"/>
  <c r="L3066" i="1"/>
  <c r="M3066" i="1"/>
  <c r="N3066" i="1"/>
  <c r="O3066" i="1"/>
  <c r="C3067" i="1"/>
  <c r="D3067" i="1"/>
  <c r="E3067" i="1"/>
  <c r="F3067" i="1"/>
  <c r="L3067" i="1"/>
  <c r="M3067" i="1"/>
  <c r="N3067" i="1"/>
  <c r="O3067" i="1"/>
  <c r="D3068" i="1"/>
  <c r="E3068" i="1"/>
  <c r="F3068" i="1"/>
  <c r="L3068" i="1"/>
  <c r="M3068" i="1"/>
  <c r="N3068" i="1"/>
  <c r="O3068" i="1"/>
  <c r="D3069" i="1"/>
  <c r="E3069" i="1"/>
  <c r="F3069" i="1"/>
  <c r="L3069" i="1"/>
  <c r="M3069" i="1"/>
  <c r="N3069" i="1"/>
  <c r="O3069" i="1"/>
  <c r="C3070" i="1"/>
  <c r="D3070" i="1"/>
  <c r="E3070" i="1"/>
  <c r="F3070" i="1"/>
  <c r="L3070" i="1"/>
  <c r="M3070" i="1"/>
  <c r="N3070" i="1"/>
  <c r="O3070" i="1"/>
  <c r="C3071" i="1"/>
  <c r="D3071" i="1"/>
  <c r="E3071" i="1"/>
  <c r="F3071" i="1"/>
  <c r="L3071" i="1"/>
  <c r="M3071" i="1"/>
  <c r="N3071" i="1"/>
  <c r="O3071" i="1"/>
  <c r="D3072" i="1"/>
  <c r="E3072" i="1"/>
  <c r="C3072" i="1" s="1"/>
  <c r="F3072" i="1"/>
  <c r="L3072" i="1"/>
  <c r="M3072" i="1"/>
  <c r="N3072" i="1"/>
  <c r="O3072" i="1"/>
  <c r="C3073" i="1"/>
  <c r="D3073" i="1"/>
  <c r="E3073" i="1"/>
  <c r="F3073" i="1"/>
  <c r="L3073" i="1"/>
  <c r="M3073" i="1"/>
  <c r="N3073" i="1"/>
  <c r="O3073" i="1"/>
  <c r="C3074" i="1"/>
  <c r="D3074" i="1"/>
  <c r="E3074" i="1"/>
  <c r="F3074" i="1"/>
  <c r="L3074" i="1"/>
  <c r="M3074" i="1"/>
  <c r="N3074" i="1"/>
  <c r="O3074" i="1"/>
  <c r="C3075" i="1"/>
  <c r="D3075" i="1"/>
  <c r="E3075" i="1"/>
  <c r="F3075" i="1"/>
  <c r="L3075" i="1"/>
  <c r="M3075" i="1"/>
  <c r="N3075" i="1"/>
  <c r="O3075" i="1"/>
  <c r="D3076" i="1"/>
  <c r="E3076" i="1"/>
  <c r="F3076" i="1"/>
  <c r="L3076" i="1"/>
  <c r="M3076" i="1"/>
  <c r="N3076" i="1"/>
  <c r="O3076" i="1"/>
  <c r="D3077" i="1"/>
  <c r="E3077" i="1"/>
  <c r="F3077" i="1"/>
  <c r="L3077" i="1"/>
  <c r="M3077" i="1"/>
  <c r="N3077" i="1"/>
  <c r="O3077" i="1"/>
  <c r="C3078" i="1"/>
  <c r="D3078" i="1"/>
  <c r="E3078" i="1"/>
  <c r="F3078" i="1"/>
  <c r="L3078" i="1"/>
  <c r="M3078" i="1"/>
  <c r="N3078" i="1"/>
  <c r="O3078" i="1"/>
  <c r="C3079" i="1"/>
  <c r="D3079" i="1"/>
  <c r="E3079" i="1"/>
  <c r="F3079" i="1"/>
  <c r="L3079" i="1"/>
  <c r="M3079" i="1"/>
  <c r="N3079" i="1"/>
  <c r="O3079" i="1"/>
  <c r="D3080" i="1"/>
  <c r="E3080" i="1"/>
  <c r="C3080" i="1" s="1"/>
  <c r="F3080" i="1"/>
  <c r="L3080" i="1"/>
  <c r="M3080" i="1"/>
  <c r="N3080" i="1"/>
  <c r="O3080" i="1"/>
  <c r="C3081" i="1"/>
  <c r="D3081" i="1"/>
  <c r="E3081" i="1"/>
  <c r="F3081" i="1"/>
  <c r="L3081" i="1"/>
  <c r="M3081" i="1"/>
  <c r="N3081" i="1"/>
  <c r="O3081" i="1"/>
  <c r="C3082" i="1"/>
  <c r="D3082" i="1"/>
  <c r="E3082" i="1"/>
  <c r="F3082" i="1"/>
  <c r="L3082" i="1"/>
  <c r="M3082" i="1"/>
  <c r="N3082" i="1"/>
  <c r="O3082" i="1"/>
  <c r="C3083" i="1"/>
  <c r="D3083" i="1"/>
  <c r="E3083" i="1"/>
  <c r="F3083" i="1"/>
  <c r="L3083" i="1"/>
  <c r="M3083" i="1"/>
  <c r="N3083" i="1"/>
  <c r="O3083" i="1"/>
  <c r="D3084" i="1"/>
  <c r="E3084" i="1"/>
  <c r="F3084" i="1"/>
  <c r="L3084" i="1"/>
  <c r="M3084" i="1"/>
  <c r="N3084" i="1"/>
  <c r="O3084" i="1"/>
  <c r="D3085" i="1"/>
  <c r="E3085" i="1"/>
  <c r="F3085" i="1"/>
  <c r="L3085" i="1"/>
  <c r="M3085" i="1"/>
  <c r="N3085" i="1"/>
  <c r="O3085" i="1"/>
  <c r="C3086" i="1"/>
  <c r="D3086" i="1"/>
  <c r="E3086" i="1"/>
  <c r="F3086" i="1"/>
  <c r="L3086" i="1"/>
  <c r="M3086" i="1"/>
  <c r="N3086" i="1"/>
  <c r="O3086" i="1"/>
  <c r="C3087" i="1"/>
  <c r="D3087" i="1"/>
  <c r="E3087" i="1"/>
  <c r="F3087" i="1"/>
  <c r="L3087" i="1"/>
  <c r="M3087" i="1"/>
  <c r="N3087" i="1"/>
  <c r="O3087" i="1"/>
  <c r="D3088" i="1"/>
  <c r="E3088" i="1"/>
  <c r="C3088" i="1" s="1"/>
  <c r="F3088" i="1"/>
  <c r="L3088" i="1"/>
  <c r="M3088" i="1"/>
  <c r="N3088" i="1"/>
  <c r="O3088" i="1"/>
  <c r="C3089" i="1"/>
  <c r="D3089" i="1"/>
  <c r="E3089" i="1"/>
  <c r="F3089" i="1"/>
  <c r="L3089" i="1"/>
  <c r="M3089" i="1"/>
  <c r="N3089" i="1"/>
  <c r="O3089" i="1"/>
  <c r="C3090" i="1"/>
  <c r="D3090" i="1"/>
  <c r="E3090" i="1"/>
  <c r="F3090" i="1"/>
  <c r="L3090" i="1"/>
  <c r="M3090" i="1"/>
  <c r="N3090" i="1"/>
  <c r="O3090" i="1"/>
  <c r="C3091" i="1"/>
  <c r="D3091" i="1"/>
  <c r="E3091" i="1"/>
  <c r="F3091" i="1"/>
  <c r="L3091" i="1"/>
  <c r="M3091" i="1"/>
  <c r="N3091" i="1"/>
  <c r="O3091" i="1"/>
  <c r="D3092" i="1"/>
  <c r="E3092" i="1"/>
  <c r="F3092" i="1"/>
  <c r="L3092" i="1"/>
  <c r="M3092" i="1"/>
  <c r="N3092" i="1"/>
  <c r="O3092" i="1"/>
  <c r="D3093" i="1"/>
  <c r="E3093" i="1"/>
  <c r="F3093" i="1"/>
  <c r="L3093" i="1"/>
  <c r="M3093" i="1"/>
  <c r="N3093" i="1"/>
  <c r="O3093" i="1"/>
  <c r="C3094" i="1"/>
  <c r="D3094" i="1"/>
  <c r="E3094" i="1"/>
  <c r="F3094" i="1"/>
  <c r="L3094" i="1"/>
  <c r="M3094" i="1"/>
  <c r="N3094" i="1"/>
  <c r="O3094" i="1"/>
  <c r="C3095" i="1"/>
  <c r="D3095" i="1"/>
  <c r="E3095" i="1"/>
  <c r="F3095" i="1"/>
  <c r="L3095" i="1"/>
  <c r="M3095" i="1"/>
  <c r="N3095" i="1"/>
  <c r="O3095" i="1"/>
  <c r="D3096" i="1"/>
  <c r="E3096" i="1"/>
  <c r="C3096" i="1" s="1"/>
  <c r="F3096" i="1"/>
  <c r="L3096" i="1"/>
  <c r="M3096" i="1"/>
  <c r="N3096" i="1"/>
  <c r="O3096" i="1"/>
  <c r="C3097" i="1"/>
  <c r="D3097" i="1"/>
  <c r="E3097" i="1"/>
  <c r="F3097" i="1"/>
  <c r="L3097" i="1"/>
  <c r="M3097" i="1"/>
  <c r="N3097" i="1"/>
  <c r="O3097" i="1"/>
  <c r="C3098" i="1"/>
  <c r="D3098" i="1"/>
  <c r="E3098" i="1"/>
  <c r="F3098" i="1"/>
  <c r="L3098" i="1"/>
  <c r="M3098" i="1"/>
  <c r="N3098" i="1"/>
  <c r="O3098" i="1"/>
  <c r="C3099" i="1"/>
  <c r="D3099" i="1"/>
  <c r="E3099" i="1"/>
  <c r="F3099" i="1"/>
  <c r="L3099" i="1"/>
  <c r="M3099" i="1"/>
  <c r="N3099" i="1"/>
  <c r="O3099" i="1"/>
  <c r="D3100" i="1"/>
  <c r="E3100" i="1"/>
  <c r="F3100" i="1"/>
  <c r="L3100" i="1"/>
  <c r="M3100" i="1"/>
  <c r="N3100" i="1"/>
  <c r="O3100" i="1"/>
  <c r="D3101" i="1"/>
  <c r="E3101" i="1"/>
  <c r="F3101" i="1"/>
  <c r="L3101" i="1"/>
  <c r="M3101" i="1"/>
  <c r="N3101" i="1"/>
  <c r="O3101" i="1"/>
  <c r="C3102" i="1"/>
  <c r="D3102" i="1"/>
  <c r="E3102" i="1"/>
  <c r="F3102" i="1"/>
  <c r="L3102" i="1"/>
  <c r="M3102" i="1"/>
  <c r="N3102" i="1"/>
  <c r="O3102" i="1"/>
  <c r="C3103" i="1"/>
  <c r="D3103" i="1"/>
  <c r="E3103" i="1"/>
  <c r="F3103" i="1"/>
  <c r="L3103" i="1"/>
  <c r="M3103" i="1"/>
  <c r="N3103" i="1"/>
  <c r="O3103" i="1"/>
  <c r="D3104" i="1"/>
  <c r="E3104" i="1"/>
  <c r="C3104" i="1" s="1"/>
  <c r="F3104" i="1"/>
  <c r="L3104" i="1"/>
  <c r="M3104" i="1"/>
  <c r="N3104" i="1"/>
  <c r="O3104" i="1"/>
  <c r="C3105" i="1"/>
  <c r="D3105" i="1"/>
  <c r="E3105" i="1"/>
  <c r="F3105" i="1"/>
  <c r="L3105" i="1"/>
  <c r="M3105" i="1"/>
  <c r="N3105" i="1"/>
  <c r="O3105" i="1"/>
  <c r="C3106" i="1"/>
  <c r="D3106" i="1"/>
  <c r="E3106" i="1"/>
  <c r="F3106" i="1"/>
  <c r="L3106" i="1"/>
  <c r="M3106" i="1"/>
  <c r="N3106" i="1"/>
  <c r="O3106" i="1"/>
  <c r="C3107" i="1"/>
  <c r="D3107" i="1"/>
  <c r="E3107" i="1"/>
  <c r="F3107" i="1"/>
  <c r="L3107" i="1"/>
  <c r="M3107" i="1"/>
  <c r="N3107" i="1"/>
  <c r="O3107" i="1"/>
  <c r="D3108" i="1"/>
  <c r="E3108" i="1"/>
  <c r="F3108" i="1"/>
  <c r="L3108" i="1"/>
  <c r="M3108" i="1"/>
  <c r="N3108" i="1"/>
  <c r="O3108" i="1"/>
  <c r="D3109" i="1"/>
  <c r="E3109" i="1"/>
  <c r="F3109" i="1"/>
  <c r="L3109" i="1"/>
  <c r="M3109" i="1"/>
  <c r="N3109" i="1"/>
  <c r="O3109" i="1"/>
  <c r="C3110" i="1"/>
  <c r="D3110" i="1"/>
  <c r="E3110" i="1"/>
  <c r="F3110" i="1"/>
  <c r="L3110" i="1"/>
  <c r="M3110" i="1"/>
  <c r="N3110" i="1"/>
  <c r="O3110" i="1"/>
  <c r="C3111" i="1"/>
  <c r="D3111" i="1"/>
  <c r="E3111" i="1"/>
  <c r="F3111" i="1"/>
  <c r="L3111" i="1"/>
  <c r="M3111" i="1"/>
  <c r="N3111" i="1"/>
  <c r="O3111" i="1"/>
  <c r="D3112" i="1"/>
  <c r="E3112" i="1"/>
  <c r="C3112" i="1" s="1"/>
  <c r="F3112" i="1"/>
  <c r="L3112" i="1"/>
  <c r="M3112" i="1"/>
  <c r="N3112" i="1"/>
  <c r="O3112" i="1"/>
  <c r="C3113" i="1"/>
  <c r="D3113" i="1"/>
  <c r="E3113" i="1"/>
  <c r="F3113" i="1"/>
  <c r="L3113" i="1"/>
  <c r="M3113" i="1"/>
  <c r="N3113" i="1"/>
  <c r="O3113" i="1"/>
  <c r="C3114" i="1"/>
  <c r="D3114" i="1"/>
  <c r="E3114" i="1"/>
  <c r="F3114" i="1"/>
  <c r="L3114" i="1"/>
  <c r="M3114" i="1"/>
  <c r="N3114" i="1"/>
  <c r="O3114" i="1"/>
  <c r="C3115" i="1"/>
  <c r="D3115" i="1"/>
  <c r="E3115" i="1"/>
  <c r="F3115" i="1"/>
  <c r="L3115" i="1"/>
  <c r="M3115" i="1"/>
  <c r="N3115" i="1"/>
  <c r="O3115" i="1"/>
  <c r="D3116" i="1"/>
  <c r="E3116" i="1"/>
  <c r="F3116" i="1"/>
  <c r="L3116" i="1"/>
  <c r="M3116" i="1"/>
  <c r="N3116" i="1"/>
  <c r="O3116" i="1"/>
  <c r="D3117" i="1"/>
  <c r="E3117" i="1"/>
  <c r="F3117" i="1"/>
  <c r="L3117" i="1"/>
  <c r="M3117" i="1"/>
  <c r="N3117" i="1"/>
  <c r="O3117" i="1"/>
  <c r="C3118" i="1"/>
  <c r="D3118" i="1"/>
  <c r="E3118" i="1"/>
  <c r="F3118" i="1"/>
  <c r="L3118" i="1"/>
  <c r="M3118" i="1"/>
  <c r="N3118" i="1"/>
  <c r="O3118" i="1"/>
  <c r="C3119" i="1"/>
  <c r="D3119" i="1"/>
  <c r="E3119" i="1"/>
  <c r="F3119" i="1"/>
  <c r="L3119" i="1"/>
  <c r="M3119" i="1"/>
  <c r="N3119" i="1"/>
  <c r="O3119" i="1"/>
  <c r="D3120" i="1"/>
  <c r="E3120" i="1"/>
  <c r="C3120" i="1" s="1"/>
  <c r="F3120" i="1"/>
  <c r="L3120" i="1"/>
  <c r="M3120" i="1"/>
  <c r="N3120" i="1"/>
  <c r="O3120" i="1"/>
  <c r="C3121" i="1"/>
  <c r="D3121" i="1"/>
  <c r="E3121" i="1"/>
  <c r="F3121" i="1"/>
  <c r="L3121" i="1"/>
  <c r="M3121" i="1"/>
  <c r="N3121" i="1"/>
  <c r="O3121" i="1"/>
  <c r="C3122" i="1"/>
  <c r="D3122" i="1"/>
  <c r="E3122" i="1"/>
  <c r="F3122" i="1"/>
  <c r="L3122" i="1"/>
  <c r="M3122" i="1"/>
  <c r="N3122" i="1"/>
  <c r="O3122" i="1"/>
  <c r="C3123" i="1"/>
  <c r="D3123" i="1"/>
  <c r="E3123" i="1"/>
  <c r="F3123" i="1"/>
  <c r="L3123" i="1"/>
  <c r="M3123" i="1"/>
  <c r="N3123" i="1"/>
  <c r="O3123" i="1"/>
  <c r="D3124" i="1"/>
  <c r="E3124" i="1"/>
  <c r="F3124" i="1"/>
  <c r="L3124" i="1"/>
  <c r="M3124" i="1"/>
  <c r="N3124" i="1"/>
  <c r="O3124" i="1"/>
  <c r="D3125" i="1"/>
  <c r="E3125" i="1"/>
  <c r="F3125" i="1"/>
  <c r="L3125" i="1"/>
  <c r="M3125" i="1"/>
  <c r="N3125" i="1"/>
  <c r="O3125" i="1"/>
  <c r="C3126" i="1"/>
  <c r="D3126" i="1"/>
  <c r="E3126" i="1"/>
  <c r="F3126" i="1"/>
  <c r="L3126" i="1"/>
  <c r="M3126" i="1"/>
  <c r="N3126" i="1"/>
  <c r="O3126" i="1"/>
  <c r="C3127" i="1"/>
  <c r="D3127" i="1"/>
  <c r="E3127" i="1"/>
  <c r="F3127" i="1"/>
  <c r="L3127" i="1"/>
  <c r="M3127" i="1"/>
  <c r="N3127" i="1"/>
  <c r="O3127" i="1"/>
  <c r="D3128" i="1"/>
  <c r="E3128" i="1"/>
  <c r="C3128" i="1" s="1"/>
  <c r="F3128" i="1"/>
  <c r="L3128" i="1"/>
  <c r="M3128" i="1"/>
  <c r="N3128" i="1"/>
  <c r="O3128" i="1"/>
  <c r="C3129" i="1"/>
  <c r="D3129" i="1"/>
  <c r="E3129" i="1"/>
  <c r="F3129" i="1"/>
  <c r="L3129" i="1"/>
  <c r="M3129" i="1"/>
  <c r="N3129" i="1"/>
  <c r="O3129" i="1"/>
  <c r="C3130" i="1"/>
  <c r="D3130" i="1"/>
  <c r="E3130" i="1"/>
  <c r="F3130" i="1"/>
  <c r="L3130" i="1"/>
  <c r="M3130" i="1"/>
  <c r="N3130" i="1"/>
  <c r="O3130" i="1"/>
  <c r="C3131" i="1"/>
  <c r="D3131" i="1"/>
  <c r="E3131" i="1"/>
  <c r="F3131" i="1"/>
  <c r="L3131" i="1"/>
  <c r="M3131" i="1"/>
  <c r="N3131" i="1"/>
  <c r="O3131" i="1"/>
  <c r="D3132" i="1"/>
  <c r="E3132" i="1"/>
  <c r="F3132" i="1"/>
  <c r="L3132" i="1"/>
  <c r="M3132" i="1"/>
  <c r="N3132" i="1"/>
  <c r="O3132" i="1"/>
  <c r="D3133" i="1"/>
  <c r="E3133" i="1"/>
  <c r="F3133" i="1"/>
  <c r="L3133" i="1"/>
  <c r="M3133" i="1"/>
  <c r="N3133" i="1"/>
  <c r="O3133" i="1"/>
  <c r="C3134" i="1"/>
  <c r="D3134" i="1"/>
  <c r="E3134" i="1"/>
  <c r="F3134" i="1"/>
  <c r="L3134" i="1"/>
  <c r="M3134" i="1"/>
  <c r="N3134" i="1"/>
  <c r="O3134" i="1"/>
  <c r="C3135" i="1"/>
  <c r="D3135" i="1"/>
  <c r="E3135" i="1"/>
  <c r="F3135" i="1"/>
  <c r="L3135" i="1"/>
  <c r="M3135" i="1"/>
  <c r="N3135" i="1"/>
  <c r="O3135" i="1"/>
  <c r="D3136" i="1"/>
  <c r="E3136" i="1"/>
  <c r="C3136" i="1" s="1"/>
  <c r="F3136" i="1"/>
  <c r="L3136" i="1"/>
  <c r="M3136" i="1"/>
  <c r="N3136" i="1"/>
  <c r="O3136" i="1"/>
  <c r="C3137" i="1"/>
  <c r="D3137" i="1"/>
  <c r="E3137" i="1"/>
  <c r="F3137" i="1"/>
  <c r="L3137" i="1"/>
  <c r="M3137" i="1"/>
  <c r="N3137" i="1"/>
  <c r="O3137" i="1"/>
  <c r="C3138" i="1"/>
  <c r="D3138" i="1"/>
  <c r="E3138" i="1"/>
  <c r="F3138" i="1"/>
  <c r="L3138" i="1"/>
  <c r="M3138" i="1"/>
  <c r="N3138" i="1"/>
  <c r="O3138" i="1"/>
  <c r="C3139" i="1"/>
  <c r="D3139" i="1"/>
  <c r="E3139" i="1"/>
  <c r="F3139" i="1"/>
  <c r="L3139" i="1"/>
  <c r="M3139" i="1"/>
  <c r="N3139" i="1"/>
  <c r="O3139" i="1"/>
  <c r="D3140" i="1"/>
  <c r="E3140" i="1"/>
  <c r="F3140" i="1"/>
  <c r="L3140" i="1"/>
  <c r="M3140" i="1"/>
  <c r="N3140" i="1"/>
  <c r="O3140" i="1"/>
  <c r="D3141" i="1"/>
  <c r="E3141" i="1"/>
  <c r="F3141" i="1"/>
  <c r="L3141" i="1"/>
  <c r="M3141" i="1"/>
  <c r="N3141" i="1"/>
  <c r="O3141" i="1"/>
  <c r="C3142" i="1"/>
  <c r="D3142" i="1"/>
  <c r="E3142" i="1"/>
  <c r="F3142" i="1"/>
  <c r="L3142" i="1"/>
  <c r="M3142" i="1"/>
  <c r="N3142" i="1"/>
  <c r="O3142" i="1"/>
  <c r="C3143" i="1"/>
  <c r="D3143" i="1"/>
  <c r="E3143" i="1"/>
  <c r="F3143" i="1"/>
  <c r="L3143" i="1"/>
  <c r="M3143" i="1"/>
  <c r="N3143" i="1"/>
  <c r="O3143" i="1"/>
  <c r="D3144" i="1"/>
  <c r="E3144" i="1"/>
  <c r="C3144" i="1" s="1"/>
  <c r="F3144" i="1"/>
  <c r="L3144" i="1"/>
  <c r="M3144" i="1"/>
  <c r="N3144" i="1"/>
  <c r="O3144" i="1"/>
  <c r="C3145" i="1"/>
  <c r="D3145" i="1"/>
  <c r="E3145" i="1"/>
  <c r="F3145" i="1"/>
  <c r="L3145" i="1"/>
  <c r="M3145" i="1"/>
  <c r="N3145" i="1"/>
  <c r="O3145" i="1"/>
  <c r="C3146" i="1"/>
  <c r="D3146" i="1"/>
  <c r="E3146" i="1"/>
  <c r="F3146" i="1"/>
  <c r="L3146" i="1"/>
  <c r="M3146" i="1"/>
  <c r="N3146" i="1"/>
  <c r="O3146" i="1"/>
  <c r="C3147" i="1"/>
  <c r="D3147" i="1"/>
  <c r="E3147" i="1"/>
  <c r="F3147" i="1"/>
  <c r="L3147" i="1"/>
  <c r="M3147" i="1"/>
  <c r="N3147" i="1"/>
  <c r="O3147" i="1"/>
  <c r="D3148" i="1"/>
  <c r="E3148" i="1"/>
  <c r="F3148" i="1"/>
  <c r="L3148" i="1"/>
  <c r="M3148" i="1"/>
  <c r="N3148" i="1"/>
  <c r="O3148" i="1"/>
  <c r="D3149" i="1"/>
  <c r="E3149" i="1"/>
  <c r="F3149" i="1"/>
  <c r="L3149" i="1"/>
  <c r="M3149" i="1"/>
  <c r="N3149" i="1"/>
  <c r="O3149" i="1"/>
  <c r="C3150" i="1"/>
  <c r="D3150" i="1"/>
  <c r="E3150" i="1"/>
  <c r="F3150" i="1"/>
  <c r="L3150" i="1"/>
  <c r="M3150" i="1"/>
  <c r="N3150" i="1"/>
  <c r="O3150" i="1"/>
  <c r="C3151" i="1"/>
  <c r="D3151" i="1"/>
  <c r="E3151" i="1"/>
  <c r="F3151" i="1"/>
  <c r="L3151" i="1"/>
  <c r="M3151" i="1"/>
  <c r="N3151" i="1"/>
  <c r="O3151" i="1"/>
  <c r="D3152" i="1"/>
  <c r="E3152" i="1"/>
  <c r="C3152" i="1" s="1"/>
  <c r="F3152" i="1"/>
  <c r="L3152" i="1"/>
  <c r="M3152" i="1"/>
  <c r="N3152" i="1"/>
  <c r="O3152" i="1"/>
  <c r="C3153" i="1"/>
  <c r="D3153" i="1"/>
  <c r="E3153" i="1"/>
  <c r="F3153" i="1"/>
  <c r="L3153" i="1"/>
  <c r="M3153" i="1"/>
  <c r="N3153" i="1"/>
  <c r="O3153" i="1"/>
  <c r="C3154" i="1"/>
  <c r="D3154" i="1"/>
  <c r="E3154" i="1"/>
  <c r="F3154" i="1"/>
  <c r="L3154" i="1"/>
  <c r="M3154" i="1"/>
  <c r="N3154" i="1"/>
  <c r="O3154" i="1"/>
  <c r="C3155" i="1"/>
  <c r="D3155" i="1"/>
  <c r="E3155" i="1"/>
  <c r="F3155" i="1"/>
  <c r="L3155" i="1"/>
  <c r="M3155" i="1"/>
  <c r="N3155" i="1"/>
  <c r="O3155" i="1"/>
  <c r="D3156" i="1"/>
  <c r="E3156" i="1"/>
  <c r="F3156" i="1"/>
  <c r="L3156" i="1"/>
  <c r="M3156" i="1"/>
  <c r="N3156" i="1"/>
  <c r="O3156" i="1"/>
  <c r="D3157" i="1"/>
  <c r="E3157" i="1"/>
  <c r="F3157" i="1"/>
  <c r="L3157" i="1"/>
  <c r="M3157" i="1"/>
  <c r="N3157" i="1"/>
  <c r="O3157" i="1"/>
  <c r="C3158" i="1"/>
  <c r="D3158" i="1"/>
  <c r="E3158" i="1"/>
  <c r="F3158" i="1"/>
  <c r="L3158" i="1"/>
  <c r="M3158" i="1"/>
  <c r="N3158" i="1"/>
  <c r="O3158" i="1"/>
  <c r="C3159" i="1"/>
  <c r="D3159" i="1"/>
  <c r="E3159" i="1"/>
  <c r="F3159" i="1"/>
  <c r="L3159" i="1"/>
  <c r="M3159" i="1"/>
  <c r="N3159" i="1"/>
  <c r="O3159" i="1"/>
  <c r="D3160" i="1"/>
  <c r="E3160" i="1"/>
  <c r="C3160" i="1" s="1"/>
  <c r="F3160" i="1"/>
  <c r="L3160" i="1"/>
  <c r="M3160" i="1"/>
  <c r="N3160" i="1"/>
  <c r="O3160" i="1"/>
  <c r="C3161" i="1"/>
  <c r="D3161" i="1"/>
  <c r="E3161" i="1"/>
  <c r="F3161" i="1"/>
  <c r="L3161" i="1"/>
  <c r="M3161" i="1"/>
  <c r="N3161" i="1"/>
  <c r="O3161" i="1"/>
  <c r="C3162" i="1"/>
  <c r="D3162" i="1"/>
  <c r="E3162" i="1"/>
  <c r="F3162" i="1"/>
  <c r="L3162" i="1"/>
  <c r="M3162" i="1"/>
  <c r="N3162" i="1"/>
  <c r="O3162" i="1"/>
  <c r="C3163" i="1"/>
  <c r="D3163" i="1"/>
  <c r="E3163" i="1"/>
  <c r="F3163" i="1"/>
  <c r="L3163" i="1"/>
  <c r="M3163" i="1"/>
  <c r="N3163" i="1"/>
  <c r="O3163" i="1"/>
  <c r="D3164" i="1"/>
  <c r="E3164" i="1"/>
  <c r="F3164" i="1"/>
  <c r="L3164" i="1"/>
  <c r="M3164" i="1"/>
  <c r="N3164" i="1"/>
  <c r="O3164" i="1"/>
  <c r="D3165" i="1"/>
  <c r="E3165" i="1"/>
  <c r="F3165" i="1"/>
  <c r="L3165" i="1"/>
  <c r="M3165" i="1"/>
  <c r="N3165" i="1"/>
  <c r="O3165" i="1"/>
  <c r="C3166" i="1"/>
  <c r="D3166" i="1"/>
  <c r="E3166" i="1"/>
  <c r="F3166" i="1"/>
  <c r="L3166" i="1"/>
  <c r="M3166" i="1"/>
  <c r="N3166" i="1"/>
  <c r="O3166" i="1"/>
  <c r="C3167" i="1"/>
  <c r="D3167" i="1"/>
  <c r="E3167" i="1"/>
  <c r="F3167" i="1"/>
  <c r="L3167" i="1"/>
  <c r="M3167" i="1"/>
  <c r="N3167" i="1"/>
  <c r="O3167" i="1"/>
  <c r="D3168" i="1"/>
  <c r="E3168" i="1"/>
  <c r="C3168" i="1" s="1"/>
  <c r="F3168" i="1"/>
  <c r="L3168" i="1"/>
  <c r="M3168" i="1"/>
  <c r="N3168" i="1"/>
  <c r="O3168" i="1"/>
  <c r="C3169" i="1"/>
  <c r="D3169" i="1"/>
  <c r="E3169" i="1"/>
  <c r="F3169" i="1"/>
  <c r="L3169" i="1"/>
  <c r="M3169" i="1"/>
  <c r="N3169" i="1"/>
  <c r="O3169" i="1"/>
  <c r="C3170" i="1"/>
  <c r="D3170" i="1"/>
  <c r="E3170" i="1"/>
  <c r="F3170" i="1"/>
  <c r="L3170" i="1"/>
  <c r="M3170" i="1"/>
  <c r="N3170" i="1"/>
  <c r="O3170" i="1"/>
  <c r="C3171" i="1"/>
  <c r="D3171" i="1"/>
  <c r="E3171" i="1"/>
  <c r="F3171" i="1"/>
  <c r="L3171" i="1"/>
  <c r="M3171" i="1"/>
  <c r="N3171" i="1"/>
  <c r="O3171" i="1"/>
  <c r="D3172" i="1"/>
  <c r="E3172" i="1"/>
  <c r="F3172" i="1"/>
  <c r="L3172" i="1"/>
  <c r="M3172" i="1"/>
  <c r="N3172" i="1"/>
  <c r="O3172" i="1"/>
  <c r="D3173" i="1"/>
  <c r="E3173" i="1"/>
  <c r="F3173" i="1"/>
  <c r="L3173" i="1"/>
  <c r="M3173" i="1"/>
  <c r="N3173" i="1"/>
  <c r="O3173" i="1"/>
  <c r="C3174" i="1"/>
  <c r="D3174" i="1"/>
  <c r="E3174" i="1"/>
  <c r="F3174" i="1"/>
  <c r="L3174" i="1"/>
  <c r="M3174" i="1"/>
  <c r="N3174" i="1"/>
  <c r="O3174" i="1"/>
  <c r="C3175" i="1"/>
  <c r="D3175" i="1"/>
  <c r="E3175" i="1"/>
  <c r="F3175" i="1"/>
  <c r="L3175" i="1"/>
  <c r="M3175" i="1"/>
  <c r="N3175" i="1"/>
  <c r="O3175" i="1"/>
  <c r="D3176" i="1"/>
  <c r="E3176" i="1"/>
  <c r="C3176" i="1" s="1"/>
  <c r="F3176" i="1"/>
  <c r="L3176" i="1"/>
  <c r="M3176" i="1"/>
  <c r="N3176" i="1"/>
  <c r="O3176" i="1"/>
  <c r="C3177" i="1"/>
  <c r="D3177" i="1"/>
  <c r="E3177" i="1"/>
  <c r="F3177" i="1"/>
  <c r="L3177" i="1"/>
  <c r="M3177" i="1"/>
  <c r="N3177" i="1"/>
  <c r="O3177" i="1"/>
  <c r="C3178" i="1"/>
  <c r="D3178" i="1"/>
  <c r="E3178" i="1"/>
  <c r="F3178" i="1"/>
  <c r="L3178" i="1"/>
  <c r="M3178" i="1"/>
  <c r="N3178" i="1"/>
  <c r="O3178" i="1"/>
  <c r="C3179" i="1"/>
  <c r="D3179" i="1"/>
  <c r="E3179" i="1"/>
  <c r="F3179" i="1"/>
  <c r="L3179" i="1"/>
  <c r="M3179" i="1"/>
  <c r="N3179" i="1"/>
  <c r="O3179" i="1"/>
  <c r="D3180" i="1"/>
  <c r="E3180" i="1"/>
  <c r="F3180" i="1"/>
  <c r="L3180" i="1"/>
  <c r="M3180" i="1"/>
  <c r="N3180" i="1"/>
  <c r="O3180" i="1"/>
  <c r="D3181" i="1"/>
  <c r="E3181" i="1"/>
  <c r="F3181" i="1"/>
  <c r="L3181" i="1"/>
  <c r="M3181" i="1"/>
  <c r="N3181" i="1"/>
  <c r="O3181" i="1"/>
  <c r="C3182" i="1"/>
  <c r="D3182" i="1"/>
  <c r="E3182" i="1"/>
  <c r="F3182" i="1"/>
  <c r="L3182" i="1"/>
  <c r="M3182" i="1"/>
  <c r="N3182" i="1"/>
  <c r="O3182" i="1"/>
  <c r="C3183" i="1"/>
  <c r="D3183" i="1"/>
  <c r="E3183" i="1"/>
  <c r="F3183" i="1"/>
  <c r="L3183" i="1"/>
  <c r="M3183" i="1"/>
  <c r="N3183" i="1"/>
  <c r="O3183" i="1"/>
  <c r="D3184" i="1"/>
  <c r="E3184" i="1"/>
  <c r="C3184" i="1" s="1"/>
  <c r="F3184" i="1"/>
  <c r="L3184" i="1"/>
  <c r="M3184" i="1"/>
  <c r="N3184" i="1"/>
  <c r="O3184" i="1"/>
  <c r="C3185" i="1"/>
  <c r="D3185" i="1"/>
  <c r="E3185" i="1"/>
  <c r="F3185" i="1"/>
  <c r="L3185" i="1"/>
  <c r="M3185" i="1"/>
  <c r="N3185" i="1"/>
  <c r="O3185" i="1"/>
  <c r="C3186" i="1"/>
  <c r="D3186" i="1"/>
  <c r="E3186" i="1"/>
  <c r="F3186" i="1"/>
  <c r="L3186" i="1"/>
  <c r="M3186" i="1"/>
  <c r="N3186" i="1"/>
  <c r="O3186" i="1"/>
  <c r="C3187" i="1"/>
  <c r="D3187" i="1"/>
  <c r="E3187" i="1"/>
  <c r="F3187" i="1"/>
  <c r="L3187" i="1"/>
  <c r="M3187" i="1"/>
  <c r="N3187" i="1"/>
  <c r="O3187" i="1"/>
  <c r="D3188" i="1"/>
  <c r="E3188" i="1"/>
  <c r="F3188" i="1"/>
  <c r="L3188" i="1"/>
  <c r="M3188" i="1"/>
  <c r="N3188" i="1"/>
  <c r="O3188" i="1"/>
  <c r="D3189" i="1"/>
  <c r="E3189" i="1"/>
  <c r="F3189" i="1"/>
  <c r="L3189" i="1"/>
  <c r="M3189" i="1"/>
  <c r="N3189" i="1"/>
  <c r="O3189" i="1"/>
  <c r="C3190" i="1"/>
  <c r="D3190" i="1"/>
  <c r="E3190" i="1"/>
  <c r="F3190" i="1"/>
  <c r="L3190" i="1"/>
  <c r="M3190" i="1"/>
  <c r="N3190" i="1"/>
  <c r="O3190" i="1"/>
  <c r="C3191" i="1"/>
  <c r="D3191" i="1"/>
  <c r="E3191" i="1"/>
  <c r="F3191" i="1"/>
  <c r="L3191" i="1"/>
  <c r="M3191" i="1"/>
  <c r="N3191" i="1"/>
  <c r="O3191" i="1"/>
  <c r="D3192" i="1"/>
  <c r="E3192" i="1"/>
  <c r="C3192" i="1" s="1"/>
  <c r="F3192" i="1"/>
  <c r="L3192" i="1"/>
  <c r="M3192" i="1"/>
  <c r="N3192" i="1"/>
  <c r="O3192" i="1"/>
  <c r="C3193" i="1"/>
  <c r="D3193" i="1"/>
  <c r="E3193" i="1"/>
  <c r="F3193" i="1"/>
  <c r="L3193" i="1"/>
  <c r="M3193" i="1"/>
  <c r="N3193" i="1"/>
  <c r="O3193" i="1"/>
  <c r="C3194" i="1"/>
  <c r="D3194" i="1"/>
  <c r="E3194" i="1"/>
  <c r="F3194" i="1"/>
  <c r="L3194" i="1"/>
  <c r="M3194" i="1"/>
  <c r="N3194" i="1"/>
  <c r="O3194" i="1"/>
  <c r="C3195" i="1"/>
  <c r="D3195" i="1"/>
  <c r="E3195" i="1"/>
  <c r="F3195" i="1"/>
  <c r="L3195" i="1"/>
  <c r="M3195" i="1"/>
  <c r="N3195" i="1"/>
  <c r="O3195" i="1"/>
  <c r="D3196" i="1"/>
  <c r="E3196" i="1"/>
  <c r="F3196" i="1"/>
  <c r="L3196" i="1"/>
  <c r="M3196" i="1"/>
  <c r="N3196" i="1"/>
  <c r="O3196" i="1"/>
  <c r="D3197" i="1"/>
  <c r="E3197" i="1"/>
  <c r="F3197" i="1"/>
  <c r="L3197" i="1"/>
  <c r="M3197" i="1"/>
  <c r="N3197" i="1"/>
  <c r="O3197" i="1"/>
  <c r="C3198" i="1"/>
  <c r="D3198" i="1"/>
  <c r="E3198" i="1"/>
  <c r="F3198" i="1"/>
  <c r="L3198" i="1"/>
  <c r="M3198" i="1"/>
  <c r="N3198" i="1"/>
  <c r="O3198" i="1"/>
  <c r="D3199" i="1"/>
  <c r="E3199" i="1"/>
  <c r="F3199" i="1"/>
  <c r="L3199" i="1"/>
  <c r="M3199" i="1"/>
  <c r="N3199" i="1"/>
  <c r="O3199" i="1"/>
  <c r="D3200" i="1"/>
  <c r="E3200" i="1"/>
  <c r="C3200" i="1" s="1"/>
  <c r="F3200" i="1"/>
  <c r="L3200" i="1"/>
  <c r="M3200" i="1"/>
  <c r="N3200" i="1"/>
  <c r="O3200" i="1"/>
  <c r="C3201" i="1"/>
  <c r="D3201" i="1"/>
  <c r="E3201" i="1"/>
  <c r="F3201" i="1"/>
  <c r="L3201" i="1"/>
  <c r="M3201" i="1"/>
  <c r="N3201" i="1"/>
  <c r="O3201" i="1"/>
  <c r="C3202" i="1"/>
  <c r="D3202" i="1"/>
  <c r="E3202" i="1"/>
  <c r="F3202" i="1"/>
  <c r="L3202" i="1"/>
  <c r="M3202" i="1"/>
  <c r="N3202" i="1"/>
  <c r="O3202" i="1"/>
  <c r="C3203" i="1"/>
  <c r="D3203" i="1"/>
  <c r="E3203" i="1"/>
  <c r="F3203" i="1"/>
  <c r="L3203" i="1"/>
  <c r="M3203" i="1"/>
  <c r="N3203" i="1"/>
  <c r="O3203" i="1"/>
  <c r="D3204" i="1"/>
  <c r="E3204" i="1"/>
  <c r="F3204" i="1"/>
  <c r="L3204" i="1"/>
  <c r="M3204" i="1"/>
  <c r="N3204" i="1"/>
  <c r="O3204" i="1"/>
  <c r="D3205" i="1"/>
  <c r="E3205" i="1"/>
  <c r="F3205" i="1"/>
  <c r="L3205" i="1"/>
  <c r="M3205" i="1"/>
  <c r="N3205" i="1"/>
  <c r="O3205" i="1"/>
  <c r="C3206" i="1"/>
  <c r="D3206" i="1"/>
  <c r="E3206" i="1"/>
  <c r="F3206" i="1"/>
  <c r="L3206" i="1"/>
  <c r="M3206" i="1"/>
  <c r="N3206" i="1"/>
  <c r="O3206" i="1"/>
  <c r="C3207" i="1"/>
  <c r="D3207" i="1"/>
  <c r="E3207" i="1"/>
  <c r="F3207" i="1"/>
  <c r="L3207" i="1"/>
  <c r="M3207" i="1"/>
  <c r="N3207" i="1"/>
  <c r="O3207" i="1"/>
  <c r="D3208" i="1"/>
  <c r="E3208" i="1"/>
  <c r="C3208" i="1" s="1"/>
  <c r="F3208" i="1"/>
  <c r="L3208" i="1"/>
  <c r="M3208" i="1"/>
  <c r="N3208" i="1"/>
  <c r="O3208" i="1"/>
  <c r="C3209" i="1"/>
  <c r="D3209" i="1"/>
  <c r="E3209" i="1"/>
  <c r="F3209" i="1"/>
  <c r="L3209" i="1"/>
  <c r="M3209" i="1"/>
  <c r="N3209" i="1"/>
  <c r="O3209" i="1"/>
  <c r="C3210" i="1"/>
  <c r="D3210" i="1"/>
  <c r="E3210" i="1"/>
  <c r="F3210" i="1"/>
  <c r="L3210" i="1"/>
  <c r="M3210" i="1"/>
  <c r="N3210" i="1"/>
  <c r="O3210" i="1"/>
  <c r="C3211" i="1"/>
  <c r="D3211" i="1"/>
  <c r="E3211" i="1"/>
  <c r="F3211" i="1"/>
  <c r="L3211" i="1"/>
  <c r="M3211" i="1"/>
  <c r="N3211" i="1"/>
  <c r="O3211" i="1"/>
  <c r="D3212" i="1"/>
  <c r="E3212" i="1"/>
  <c r="F3212" i="1"/>
  <c r="L3212" i="1"/>
  <c r="M3212" i="1"/>
  <c r="N3212" i="1"/>
  <c r="O3212" i="1"/>
  <c r="D3213" i="1"/>
  <c r="E3213" i="1"/>
  <c r="F3213" i="1"/>
  <c r="L3213" i="1"/>
  <c r="M3213" i="1"/>
  <c r="N3213" i="1"/>
  <c r="O3213" i="1"/>
  <c r="C3214" i="1"/>
  <c r="D3214" i="1"/>
  <c r="E3214" i="1"/>
  <c r="F3214" i="1"/>
  <c r="L3214" i="1"/>
  <c r="M3214" i="1"/>
  <c r="N3214" i="1"/>
  <c r="O3214" i="1"/>
  <c r="C3215" i="1"/>
  <c r="D3215" i="1"/>
  <c r="E3215" i="1"/>
  <c r="F3215" i="1"/>
  <c r="L3215" i="1"/>
  <c r="M3215" i="1"/>
  <c r="N3215" i="1"/>
  <c r="O3215" i="1"/>
  <c r="D3216" i="1"/>
  <c r="E3216" i="1"/>
  <c r="C3216" i="1" s="1"/>
  <c r="F3216" i="1"/>
  <c r="L3216" i="1"/>
  <c r="M3216" i="1"/>
  <c r="N3216" i="1"/>
  <c r="O3216" i="1"/>
  <c r="C3217" i="1"/>
  <c r="D3217" i="1"/>
  <c r="E3217" i="1"/>
  <c r="F3217" i="1"/>
  <c r="L3217" i="1"/>
  <c r="M3217" i="1"/>
  <c r="N3217" i="1"/>
  <c r="O3217" i="1"/>
  <c r="C3218" i="1"/>
  <c r="D3218" i="1"/>
  <c r="E3218" i="1"/>
  <c r="F3218" i="1"/>
  <c r="L3218" i="1"/>
  <c r="M3218" i="1"/>
  <c r="N3218" i="1"/>
  <c r="O3218" i="1"/>
  <c r="C3219" i="1"/>
  <c r="D3219" i="1"/>
  <c r="E3219" i="1"/>
  <c r="F3219" i="1"/>
  <c r="L3219" i="1"/>
  <c r="M3219" i="1"/>
  <c r="N3219" i="1"/>
  <c r="O3219" i="1"/>
  <c r="D3220" i="1"/>
  <c r="E3220" i="1"/>
  <c r="C3220" i="1" s="1"/>
  <c r="F3220" i="1"/>
  <c r="L3220" i="1"/>
  <c r="M3220" i="1"/>
  <c r="N3220" i="1"/>
  <c r="O3220" i="1"/>
  <c r="D3221" i="1"/>
  <c r="E3221" i="1"/>
  <c r="F3221" i="1"/>
  <c r="L3221" i="1"/>
  <c r="M3221" i="1"/>
  <c r="N3221" i="1"/>
  <c r="O3221" i="1"/>
  <c r="C3222" i="1"/>
  <c r="D3222" i="1"/>
  <c r="E3222" i="1"/>
  <c r="F3222" i="1"/>
  <c r="L3222" i="1"/>
  <c r="M3222" i="1"/>
  <c r="N3222" i="1"/>
  <c r="O3222" i="1"/>
  <c r="D3223" i="1"/>
  <c r="E3223" i="1"/>
  <c r="F3223" i="1"/>
  <c r="L3223" i="1"/>
  <c r="M3223" i="1"/>
  <c r="N3223" i="1"/>
  <c r="O3223" i="1"/>
  <c r="D3224" i="1"/>
  <c r="E3224" i="1"/>
  <c r="C3224" i="1" s="1"/>
  <c r="F3224" i="1"/>
  <c r="L3224" i="1"/>
  <c r="M3224" i="1"/>
  <c r="N3224" i="1"/>
  <c r="O3224" i="1"/>
  <c r="D3225" i="1"/>
  <c r="E3225" i="1"/>
  <c r="F3225" i="1"/>
  <c r="L3225" i="1"/>
  <c r="M3225" i="1"/>
  <c r="N3225" i="1"/>
  <c r="O3225" i="1"/>
  <c r="C3226" i="1"/>
  <c r="D3226" i="1"/>
  <c r="E3226" i="1"/>
  <c r="F3226" i="1"/>
  <c r="L3226" i="1"/>
  <c r="M3226" i="1"/>
  <c r="N3226" i="1"/>
  <c r="O3226" i="1"/>
  <c r="C3227" i="1"/>
  <c r="D3227" i="1"/>
  <c r="E3227" i="1"/>
  <c r="F3227" i="1"/>
  <c r="L3227" i="1"/>
  <c r="M3227" i="1"/>
  <c r="N3227" i="1"/>
  <c r="O3227" i="1"/>
  <c r="D3228" i="1"/>
  <c r="E3228" i="1"/>
  <c r="C3228" i="1" s="1"/>
  <c r="F3228" i="1"/>
  <c r="L3228" i="1"/>
  <c r="M3228" i="1"/>
  <c r="N3228" i="1"/>
  <c r="O3228" i="1"/>
  <c r="D3229" i="1"/>
  <c r="E3229" i="1"/>
  <c r="F3229" i="1"/>
  <c r="L3229" i="1"/>
  <c r="M3229" i="1"/>
  <c r="N3229" i="1"/>
  <c r="O3229" i="1"/>
  <c r="C3230" i="1"/>
  <c r="D3230" i="1"/>
  <c r="E3230" i="1"/>
  <c r="F3230" i="1"/>
  <c r="L3230" i="1"/>
  <c r="M3230" i="1"/>
  <c r="N3230" i="1"/>
  <c r="O3230" i="1"/>
  <c r="C3231" i="1"/>
  <c r="D3231" i="1"/>
  <c r="E3231" i="1"/>
  <c r="F3231" i="1"/>
  <c r="L3231" i="1"/>
  <c r="M3231" i="1"/>
  <c r="N3231" i="1"/>
  <c r="O3231" i="1"/>
  <c r="D3232" i="1"/>
  <c r="E3232" i="1"/>
  <c r="C3232" i="1" s="1"/>
  <c r="F3232" i="1"/>
  <c r="L3232" i="1"/>
  <c r="M3232" i="1"/>
  <c r="N3232" i="1"/>
  <c r="O3232" i="1"/>
  <c r="C3233" i="1"/>
  <c r="D3233" i="1"/>
  <c r="E3233" i="1"/>
  <c r="F3233" i="1"/>
  <c r="L3233" i="1"/>
  <c r="M3233" i="1"/>
  <c r="N3233" i="1"/>
  <c r="O3233" i="1"/>
  <c r="C3234" i="1"/>
  <c r="D3234" i="1"/>
  <c r="E3234" i="1"/>
  <c r="F3234" i="1"/>
  <c r="L3234" i="1"/>
  <c r="M3234" i="1"/>
  <c r="N3234" i="1"/>
  <c r="O3234" i="1"/>
  <c r="C3235" i="1"/>
  <c r="D3235" i="1"/>
  <c r="E3235" i="1"/>
  <c r="F3235" i="1"/>
  <c r="L3235" i="1"/>
  <c r="M3235" i="1"/>
  <c r="N3235" i="1"/>
  <c r="O3235" i="1"/>
  <c r="D3236" i="1"/>
  <c r="E3236" i="1"/>
  <c r="C3236" i="1" s="1"/>
  <c r="F3236" i="1"/>
  <c r="L3236" i="1"/>
  <c r="M3236" i="1"/>
  <c r="N3236" i="1"/>
  <c r="O3236" i="1"/>
  <c r="D3237" i="1"/>
  <c r="E3237" i="1"/>
  <c r="F3237" i="1"/>
  <c r="L3237" i="1"/>
  <c r="M3237" i="1"/>
  <c r="N3237" i="1"/>
  <c r="O3237" i="1"/>
  <c r="C3238" i="1"/>
  <c r="D3238" i="1"/>
  <c r="E3238" i="1"/>
  <c r="F3238" i="1"/>
  <c r="L3238" i="1"/>
  <c r="M3238" i="1"/>
  <c r="N3238" i="1"/>
  <c r="O3238" i="1"/>
  <c r="D3239" i="1"/>
  <c r="E3239" i="1"/>
  <c r="F3239" i="1"/>
  <c r="L3239" i="1"/>
  <c r="M3239" i="1"/>
  <c r="N3239" i="1"/>
  <c r="O3239" i="1"/>
  <c r="D3240" i="1"/>
  <c r="E3240" i="1"/>
  <c r="C3240" i="1" s="1"/>
  <c r="F3240" i="1"/>
  <c r="L3240" i="1"/>
  <c r="M3240" i="1"/>
  <c r="N3240" i="1"/>
  <c r="O3240" i="1"/>
  <c r="D3241" i="1"/>
  <c r="E3241" i="1"/>
  <c r="C3241" i="1" s="1"/>
  <c r="F3241" i="1"/>
  <c r="L3241" i="1"/>
  <c r="M3241" i="1"/>
  <c r="N3241" i="1"/>
  <c r="O3241" i="1"/>
  <c r="C3242" i="1"/>
  <c r="D3242" i="1"/>
  <c r="E3242" i="1"/>
  <c r="F3242" i="1"/>
  <c r="L3242" i="1"/>
  <c r="M3242" i="1"/>
  <c r="N3242" i="1"/>
  <c r="O3242" i="1"/>
  <c r="C3243" i="1"/>
  <c r="D3243" i="1"/>
  <c r="E3243" i="1"/>
  <c r="F3243" i="1"/>
  <c r="L3243" i="1"/>
  <c r="M3243" i="1"/>
  <c r="N3243" i="1"/>
  <c r="O3243" i="1"/>
  <c r="D3244" i="1"/>
  <c r="E3244" i="1"/>
  <c r="C3244" i="1" s="1"/>
  <c r="F3244" i="1"/>
  <c r="L3244" i="1"/>
  <c r="M3244" i="1"/>
  <c r="N3244" i="1"/>
  <c r="O3244" i="1"/>
  <c r="D3245" i="1"/>
  <c r="E3245" i="1"/>
  <c r="F3245" i="1"/>
  <c r="L3245" i="1"/>
  <c r="M3245" i="1"/>
  <c r="N3245" i="1"/>
  <c r="O3245" i="1"/>
  <c r="C3246" i="1"/>
  <c r="D3246" i="1"/>
  <c r="E3246" i="1"/>
  <c r="F3246" i="1"/>
  <c r="L3246" i="1"/>
  <c r="M3246" i="1"/>
  <c r="N3246" i="1"/>
  <c r="O3246" i="1"/>
  <c r="C3247" i="1"/>
  <c r="D3247" i="1"/>
  <c r="E3247" i="1"/>
  <c r="F3247" i="1"/>
  <c r="L3247" i="1"/>
  <c r="M3247" i="1"/>
  <c r="N3247" i="1"/>
  <c r="O3247" i="1"/>
  <c r="D3248" i="1"/>
  <c r="E3248" i="1"/>
  <c r="C3248" i="1" s="1"/>
  <c r="F3248" i="1"/>
  <c r="L3248" i="1"/>
  <c r="M3248" i="1"/>
  <c r="N3248" i="1"/>
  <c r="O3248" i="1"/>
  <c r="C3249" i="1"/>
  <c r="D3249" i="1"/>
  <c r="E3249" i="1"/>
  <c r="F3249" i="1"/>
  <c r="L3249" i="1"/>
  <c r="M3249" i="1"/>
  <c r="N3249" i="1"/>
  <c r="O3249" i="1"/>
  <c r="C3250" i="1"/>
  <c r="D3250" i="1"/>
  <c r="E3250" i="1"/>
  <c r="F3250" i="1"/>
  <c r="L3250" i="1"/>
  <c r="M3250" i="1"/>
  <c r="N3250" i="1"/>
  <c r="O3250" i="1"/>
  <c r="C3251" i="1"/>
  <c r="D3251" i="1"/>
  <c r="E3251" i="1"/>
  <c r="F3251" i="1"/>
  <c r="L3251" i="1"/>
  <c r="M3251" i="1"/>
  <c r="N3251" i="1"/>
  <c r="O3251" i="1"/>
  <c r="D3252" i="1"/>
  <c r="E3252" i="1"/>
  <c r="C3252" i="1" s="1"/>
  <c r="F3252" i="1"/>
  <c r="L3252" i="1"/>
  <c r="M3252" i="1"/>
  <c r="N3252" i="1"/>
  <c r="O3252" i="1"/>
  <c r="D3253" i="1"/>
  <c r="E3253" i="1"/>
  <c r="F3253" i="1"/>
  <c r="L3253" i="1"/>
  <c r="M3253" i="1"/>
  <c r="N3253" i="1"/>
  <c r="O3253" i="1"/>
  <c r="C3254" i="1"/>
  <c r="D3254" i="1"/>
  <c r="E3254" i="1"/>
  <c r="F3254" i="1"/>
  <c r="L3254" i="1"/>
  <c r="M3254" i="1"/>
  <c r="N3254" i="1"/>
  <c r="O3254" i="1"/>
  <c r="D3255" i="1"/>
  <c r="E3255" i="1"/>
  <c r="F3255" i="1"/>
  <c r="L3255" i="1"/>
  <c r="M3255" i="1"/>
  <c r="N3255" i="1"/>
  <c r="O3255" i="1"/>
  <c r="D3256" i="1"/>
  <c r="E3256" i="1"/>
  <c r="C3256" i="1" s="1"/>
  <c r="F3256" i="1"/>
  <c r="L3256" i="1"/>
  <c r="M3256" i="1"/>
  <c r="N3256" i="1"/>
  <c r="O3256" i="1"/>
  <c r="D3257" i="1"/>
  <c r="E3257" i="1"/>
  <c r="F3257" i="1"/>
  <c r="L3257" i="1"/>
  <c r="M3257" i="1"/>
  <c r="N3257" i="1"/>
  <c r="O3257" i="1"/>
  <c r="C3258" i="1"/>
  <c r="D3258" i="1"/>
  <c r="E3258" i="1"/>
  <c r="F3258" i="1"/>
  <c r="L3258" i="1"/>
  <c r="M3258" i="1"/>
  <c r="N3258" i="1"/>
  <c r="O3258" i="1"/>
  <c r="C3259" i="1"/>
  <c r="D3259" i="1"/>
  <c r="E3259" i="1"/>
  <c r="F3259" i="1"/>
  <c r="L3259" i="1"/>
  <c r="M3259" i="1"/>
  <c r="N3259" i="1"/>
  <c r="O3259" i="1"/>
  <c r="D3260" i="1"/>
  <c r="E3260" i="1"/>
  <c r="C3260" i="1" s="1"/>
  <c r="F3260" i="1"/>
  <c r="L3260" i="1"/>
  <c r="M3260" i="1"/>
  <c r="N3260" i="1"/>
  <c r="O3260" i="1"/>
  <c r="D3261" i="1"/>
  <c r="E3261" i="1"/>
  <c r="F3261" i="1"/>
  <c r="L3261" i="1"/>
  <c r="M3261" i="1"/>
  <c r="N3261" i="1"/>
  <c r="O3261" i="1"/>
  <c r="C3262" i="1"/>
  <c r="D3262" i="1"/>
  <c r="E3262" i="1"/>
  <c r="F3262" i="1"/>
  <c r="L3262" i="1"/>
  <c r="M3262" i="1"/>
  <c r="N3262" i="1"/>
  <c r="O3262" i="1"/>
  <c r="C3263" i="1"/>
  <c r="D3263" i="1"/>
  <c r="E3263" i="1"/>
  <c r="F3263" i="1"/>
  <c r="L3263" i="1"/>
  <c r="M3263" i="1"/>
  <c r="N3263" i="1"/>
  <c r="O3263" i="1"/>
  <c r="D3264" i="1"/>
  <c r="E3264" i="1"/>
  <c r="C3264" i="1" s="1"/>
  <c r="F3264" i="1"/>
  <c r="L3264" i="1"/>
  <c r="M3264" i="1"/>
  <c r="N3264" i="1"/>
  <c r="O3264" i="1"/>
  <c r="C3265" i="1"/>
  <c r="D3265" i="1"/>
  <c r="E3265" i="1"/>
  <c r="F3265" i="1"/>
  <c r="L3265" i="1"/>
  <c r="M3265" i="1"/>
  <c r="N3265" i="1"/>
  <c r="O3265" i="1"/>
  <c r="C3266" i="1"/>
  <c r="D3266" i="1"/>
  <c r="E3266" i="1"/>
  <c r="F3266" i="1"/>
  <c r="L3266" i="1"/>
  <c r="M3266" i="1"/>
  <c r="N3266" i="1"/>
  <c r="O3266" i="1"/>
  <c r="C3267" i="1"/>
  <c r="D3267" i="1"/>
  <c r="E3267" i="1"/>
  <c r="F3267" i="1"/>
  <c r="L3267" i="1"/>
  <c r="M3267" i="1"/>
  <c r="N3267" i="1"/>
  <c r="O3267" i="1"/>
  <c r="D3268" i="1"/>
  <c r="E3268" i="1"/>
  <c r="C3268" i="1" s="1"/>
  <c r="F3268" i="1"/>
  <c r="L3268" i="1"/>
  <c r="M3268" i="1"/>
  <c r="N3268" i="1"/>
  <c r="O3268" i="1"/>
  <c r="D3269" i="1"/>
  <c r="E3269" i="1"/>
  <c r="F3269" i="1"/>
  <c r="L3269" i="1"/>
  <c r="M3269" i="1"/>
  <c r="N3269" i="1"/>
  <c r="O3269" i="1"/>
  <c r="C3270" i="1"/>
  <c r="D3270" i="1"/>
  <c r="E3270" i="1"/>
  <c r="F3270" i="1"/>
  <c r="L3270" i="1"/>
  <c r="M3270" i="1"/>
  <c r="N3270" i="1"/>
  <c r="O3270" i="1"/>
  <c r="D3271" i="1"/>
  <c r="E3271" i="1"/>
  <c r="F3271" i="1"/>
  <c r="L3271" i="1"/>
  <c r="M3271" i="1"/>
  <c r="N3271" i="1"/>
  <c r="O3271" i="1"/>
  <c r="D3272" i="1"/>
  <c r="E3272" i="1"/>
  <c r="C3272" i="1" s="1"/>
  <c r="F3272" i="1"/>
  <c r="L3272" i="1"/>
  <c r="M3272" i="1"/>
  <c r="N3272" i="1"/>
  <c r="O3272" i="1"/>
  <c r="D3273" i="1"/>
  <c r="E3273" i="1"/>
  <c r="C3273" i="1" s="1"/>
  <c r="F3273" i="1"/>
  <c r="L3273" i="1"/>
  <c r="M3273" i="1"/>
  <c r="N3273" i="1"/>
  <c r="O3273" i="1"/>
  <c r="C3274" i="1"/>
  <c r="D3274" i="1"/>
  <c r="E3274" i="1"/>
  <c r="F3274" i="1"/>
  <c r="L3274" i="1"/>
  <c r="M3274" i="1"/>
  <c r="N3274" i="1"/>
  <c r="O3274" i="1"/>
  <c r="C3275" i="1"/>
  <c r="D3275" i="1"/>
  <c r="E3275" i="1"/>
  <c r="F3275" i="1"/>
  <c r="L3275" i="1"/>
  <c r="M3275" i="1"/>
  <c r="N3275" i="1"/>
  <c r="O3275" i="1"/>
  <c r="D3276" i="1"/>
  <c r="E3276" i="1"/>
  <c r="C3276" i="1" s="1"/>
  <c r="F3276" i="1"/>
  <c r="L3276" i="1"/>
  <c r="M3276" i="1"/>
  <c r="N3276" i="1"/>
  <c r="O3276" i="1"/>
  <c r="D3277" i="1"/>
  <c r="E3277" i="1"/>
  <c r="F3277" i="1"/>
  <c r="L3277" i="1"/>
  <c r="M3277" i="1"/>
  <c r="N3277" i="1"/>
  <c r="O3277" i="1"/>
  <c r="C3278" i="1"/>
  <c r="D3278" i="1"/>
  <c r="E3278" i="1"/>
  <c r="F3278" i="1"/>
  <c r="L3278" i="1"/>
  <c r="M3278" i="1"/>
  <c r="N3278" i="1"/>
  <c r="O3278" i="1"/>
  <c r="C3279" i="1"/>
  <c r="D3279" i="1"/>
  <c r="E3279" i="1"/>
  <c r="F3279" i="1"/>
  <c r="L3279" i="1"/>
  <c r="M3279" i="1"/>
  <c r="N3279" i="1"/>
  <c r="O3279" i="1"/>
  <c r="D3280" i="1"/>
  <c r="E3280" i="1"/>
  <c r="C3280" i="1" s="1"/>
  <c r="F3280" i="1"/>
  <c r="L3280" i="1"/>
  <c r="M3280" i="1"/>
  <c r="N3280" i="1"/>
  <c r="O3280" i="1"/>
  <c r="C3281" i="1"/>
  <c r="D3281" i="1"/>
  <c r="E3281" i="1"/>
  <c r="F3281" i="1"/>
  <c r="L3281" i="1"/>
  <c r="M3281" i="1"/>
  <c r="N3281" i="1"/>
  <c r="O3281" i="1"/>
  <c r="C3282" i="1"/>
  <c r="D3282" i="1"/>
  <c r="E3282" i="1"/>
  <c r="F3282" i="1"/>
  <c r="L3282" i="1"/>
  <c r="M3282" i="1"/>
  <c r="N3282" i="1"/>
  <c r="O3282" i="1"/>
  <c r="C3283" i="1"/>
  <c r="D3283" i="1"/>
  <c r="E3283" i="1"/>
  <c r="F3283" i="1"/>
  <c r="L3283" i="1"/>
  <c r="M3283" i="1"/>
  <c r="N3283" i="1"/>
  <c r="O3283" i="1"/>
  <c r="D3284" i="1"/>
  <c r="E3284" i="1"/>
  <c r="C3284" i="1" s="1"/>
  <c r="F3284" i="1"/>
  <c r="L3284" i="1"/>
  <c r="M3284" i="1"/>
  <c r="N3284" i="1"/>
  <c r="O3284" i="1"/>
  <c r="D3285" i="1"/>
  <c r="E3285" i="1"/>
  <c r="F3285" i="1"/>
  <c r="L3285" i="1"/>
  <c r="M3285" i="1"/>
  <c r="N3285" i="1"/>
  <c r="O3285" i="1"/>
  <c r="C3286" i="1"/>
  <c r="D3286" i="1"/>
  <c r="E3286" i="1"/>
  <c r="F3286" i="1"/>
  <c r="L3286" i="1"/>
  <c r="M3286" i="1"/>
  <c r="N3286" i="1"/>
  <c r="O3286" i="1"/>
  <c r="D3287" i="1"/>
  <c r="E3287" i="1"/>
  <c r="F3287" i="1"/>
  <c r="L3287" i="1"/>
  <c r="M3287" i="1"/>
  <c r="N3287" i="1"/>
  <c r="O3287" i="1"/>
  <c r="D3288" i="1"/>
  <c r="E3288" i="1"/>
  <c r="C3288" i="1" s="1"/>
  <c r="F3288" i="1"/>
  <c r="L3288" i="1"/>
  <c r="M3288" i="1"/>
  <c r="N3288" i="1"/>
  <c r="O3288" i="1"/>
  <c r="D3289" i="1"/>
  <c r="E3289" i="1"/>
  <c r="F3289" i="1"/>
  <c r="L3289" i="1"/>
  <c r="M3289" i="1"/>
  <c r="N3289" i="1"/>
  <c r="O3289" i="1"/>
  <c r="C3290" i="1"/>
  <c r="D3290" i="1"/>
  <c r="E3290" i="1"/>
  <c r="F3290" i="1"/>
  <c r="L3290" i="1"/>
  <c r="M3290" i="1"/>
  <c r="N3290" i="1"/>
  <c r="O3290" i="1"/>
  <c r="C3291" i="1"/>
  <c r="D3291" i="1"/>
  <c r="E3291" i="1"/>
  <c r="F3291" i="1"/>
  <c r="L3291" i="1"/>
  <c r="M3291" i="1"/>
  <c r="N3291" i="1"/>
  <c r="O3291" i="1"/>
  <c r="D3292" i="1"/>
  <c r="E3292" i="1"/>
  <c r="C3292" i="1" s="1"/>
  <c r="F3292" i="1"/>
  <c r="L3292" i="1"/>
  <c r="M3292" i="1"/>
  <c r="N3292" i="1"/>
  <c r="O3292" i="1"/>
  <c r="D3293" i="1"/>
  <c r="E3293" i="1"/>
  <c r="F3293" i="1"/>
  <c r="L3293" i="1"/>
  <c r="M3293" i="1"/>
  <c r="N3293" i="1"/>
  <c r="O3293" i="1"/>
  <c r="C3294" i="1"/>
  <c r="D3294" i="1"/>
  <c r="E3294" i="1"/>
  <c r="F3294" i="1"/>
  <c r="L3294" i="1"/>
  <c r="M3294" i="1"/>
  <c r="N3294" i="1"/>
  <c r="O3294" i="1"/>
  <c r="C3295" i="1"/>
  <c r="D3295" i="1"/>
  <c r="E3295" i="1"/>
  <c r="F3295" i="1"/>
  <c r="L3295" i="1"/>
  <c r="M3295" i="1"/>
  <c r="N3295" i="1"/>
  <c r="O3295" i="1"/>
  <c r="D3296" i="1"/>
  <c r="E3296" i="1"/>
  <c r="C3296" i="1" s="1"/>
  <c r="F3296" i="1"/>
  <c r="L3296" i="1"/>
  <c r="M3296" i="1"/>
  <c r="N3296" i="1"/>
  <c r="O3296" i="1"/>
  <c r="C3297" i="1"/>
  <c r="D3297" i="1"/>
  <c r="E3297" i="1"/>
  <c r="F3297" i="1"/>
  <c r="L3297" i="1"/>
  <c r="M3297" i="1"/>
  <c r="N3297" i="1"/>
  <c r="O3297" i="1"/>
  <c r="C3298" i="1"/>
  <c r="D3298" i="1"/>
  <c r="E3298" i="1"/>
  <c r="F3298" i="1"/>
  <c r="L3298" i="1"/>
  <c r="M3298" i="1"/>
  <c r="N3298" i="1"/>
  <c r="O3298" i="1"/>
  <c r="C3299" i="1"/>
  <c r="D3299" i="1"/>
  <c r="E3299" i="1"/>
  <c r="F3299" i="1"/>
  <c r="L3299" i="1"/>
  <c r="M3299" i="1"/>
  <c r="N3299" i="1"/>
  <c r="O3299" i="1"/>
  <c r="D3300" i="1"/>
  <c r="E3300" i="1"/>
  <c r="C3300" i="1" s="1"/>
  <c r="F3300" i="1"/>
  <c r="L3300" i="1"/>
  <c r="M3300" i="1"/>
  <c r="N3300" i="1"/>
  <c r="O3300" i="1"/>
  <c r="D3301" i="1"/>
  <c r="E3301" i="1"/>
  <c r="F3301" i="1"/>
  <c r="L3301" i="1"/>
  <c r="M3301" i="1"/>
  <c r="N3301" i="1"/>
  <c r="O3301" i="1"/>
  <c r="C3302" i="1"/>
  <c r="D3302" i="1"/>
  <c r="E3302" i="1"/>
  <c r="F3302" i="1"/>
  <c r="L3302" i="1"/>
  <c r="M3302" i="1"/>
  <c r="N3302" i="1"/>
  <c r="O3302" i="1"/>
  <c r="D3303" i="1"/>
  <c r="E3303" i="1"/>
  <c r="F3303" i="1"/>
  <c r="L3303" i="1"/>
  <c r="M3303" i="1"/>
  <c r="N3303" i="1"/>
  <c r="O3303" i="1"/>
  <c r="D3304" i="1"/>
  <c r="E3304" i="1"/>
  <c r="C3304" i="1" s="1"/>
  <c r="F3304" i="1"/>
  <c r="L3304" i="1"/>
  <c r="M3304" i="1"/>
  <c r="N3304" i="1"/>
  <c r="O3304" i="1"/>
  <c r="D3305" i="1"/>
  <c r="E3305" i="1"/>
  <c r="C3305" i="1" s="1"/>
  <c r="F3305" i="1"/>
  <c r="L3305" i="1"/>
  <c r="M3305" i="1"/>
  <c r="N3305" i="1"/>
  <c r="O3305" i="1"/>
  <c r="C3306" i="1"/>
  <c r="D3306" i="1"/>
  <c r="E3306" i="1"/>
  <c r="F3306" i="1"/>
  <c r="L3306" i="1"/>
  <c r="M3306" i="1"/>
  <c r="N3306" i="1"/>
  <c r="O3306" i="1"/>
  <c r="C3307" i="1"/>
  <c r="D3307" i="1"/>
  <c r="E3307" i="1"/>
  <c r="F3307" i="1"/>
  <c r="L3307" i="1"/>
  <c r="M3307" i="1"/>
  <c r="N3307" i="1"/>
  <c r="O3307" i="1"/>
  <c r="D3308" i="1"/>
  <c r="E3308" i="1"/>
  <c r="C3308" i="1" s="1"/>
  <c r="F3308" i="1"/>
  <c r="L3308" i="1"/>
  <c r="M3308" i="1"/>
  <c r="N3308" i="1"/>
  <c r="O3308" i="1"/>
  <c r="D3309" i="1"/>
  <c r="E3309" i="1"/>
  <c r="F3309" i="1"/>
  <c r="L3309" i="1"/>
  <c r="M3309" i="1"/>
  <c r="N3309" i="1"/>
  <c r="O3309" i="1"/>
  <c r="C3310" i="1"/>
  <c r="D3310" i="1"/>
  <c r="E3310" i="1"/>
  <c r="F3310" i="1"/>
  <c r="L3310" i="1"/>
  <c r="M3310" i="1"/>
  <c r="N3310" i="1"/>
  <c r="O3310" i="1"/>
  <c r="C3311" i="1"/>
  <c r="D3311" i="1"/>
  <c r="E3311" i="1"/>
  <c r="F3311" i="1"/>
  <c r="L3311" i="1"/>
  <c r="M3311" i="1"/>
  <c r="N3311" i="1"/>
  <c r="O3311" i="1"/>
  <c r="D3312" i="1"/>
  <c r="E3312" i="1"/>
  <c r="C3312" i="1" s="1"/>
  <c r="F3312" i="1"/>
  <c r="L3312" i="1"/>
  <c r="M3312" i="1"/>
  <c r="N3312" i="1"/>
  <c r="O3312" i="1"/>
  <c r="C3313" i="1"/>
  <c r="D3313" i="1"/>
  <c r="E3313" i="1"/>
  <c r="F3313" i="1"/>
  <c r="L3313" i="1"/>
  <c r="M3313" i="1"/>
  <c r="N3313" i="1"/>
  <c r="O3313" i="1"/>
  <c r="C3314" i="1"/>
  <c r="D3314" i="1"/>
  <c r="E3314" i="1"/>
  <c r="F3314" i="1"/>
  <c r="L3314" i="1"/>
  <c r="M3314" i="1"/>
  <c r="N3314" i="1"/>
  <c r="O3314" i="1"/>
  <c r="C3315" i="1"/>
  <c r="D3315" i="1"/>
  <c r="E3315" i="1"/>
  <c r="F3315" i="1"/>
  <c r="L3315" i="1"/>
  <c r="M3315" i="1"/>
  <c r="N3315" i="1"/>
  <c r="O3315" i="1"/>
  <c r="D3316" i="1"/>
  <c r="E3316" i="1"/>
  <c r="C3316" i="1" s="1"/>
  <c r="F3316" i="1"/>
  <c r="L3316" i="1"/>
  <c r="M3316" i="1"/>
  <c r="N3316" i="1"/>
  <c r="O3316" i="1"/>
  <c r="D3317" i="1"/>
  <c r="E3317" i="1"/>
  <c r="F3317" i="1"/>
  <c r="L3317" i="1"/>
  <c r="M3317" i="1"/>
  <c r="N3317" i="1"/>
  <c r="O3317" i="1"/>
  <c r="C3318" i="1"/>
  <c r="D3318" i="1"/>
  <c r="E3318" i="1"/>
  <c r="F3318" i="1"/>
  <c r="L3318" i="1"/>
  <c r="M3318" i="1"/>
  <c r="N3318" i="1"/>
  <c r="O3318" i="1"/>
  <c r="D3319" i="1"/>
  <c r="E3319" i="1"/>
  <c r="F3319" i="1"/>
  <c r="L3319" i="1"/>
  <c r="M3319" i="1"/>
  <c r="N3319" i="1"/>
  <c r="O3319" i="1"/>
  <c r="D3320" i="1"/>
  <c r="E3320" i="1"/>
  <c r="F3320" i="1"/>
  <c r="L3320" i="1"/>
  <c r="M3320" i="1"/>
  <c r="N3320" i="1"/>
  <c r="O3320" i="1"/>
  <c r="C3321" i="1"/>
  <c r="D3321" i="1"/>
  <c r="E3321" i="1"/>
  <c r="F3321" i="1"/>
  <c r="L3321" i="1"/>
  <c r="M3321" i="1"/>
  <c r="N3321" i="1"/>
  <c r="O3321" i="1"/>
  <c r="C3322" i="1"/>
  <c r="D3322" i="1"/>
  <c r="E3322" i="1"/>
  <c r="F3322" i="1"/>
  <c r="L3322" i="1"/>
  <c r="M3322" i="1"/>
  <c r="N3322" i="1"/>
  <c r="O3322" i="1"/>
  <c r="C3323" i="1"/>
  <c r="D3323" i="1"/>
  <c r="E3323" i="1"/>
  <c r="F3323" i="1"/>
  <c r="L3323" i="1"/>
  <c r="M3323" i="1"/>
  <c r="N3323" i="1"/>
  <c r="O3323" i="1"/>
  <c r="D3324" i="1"/>
  <c r="E3324" i="1"/>
  <c r="C3324" i="1" s="1"/>
  <c r="F3324" i="1"/>
  <c r="L3324" i="1"/>
  <c r="M3324" i="1"/>
  <c r="N3324" i="1"/>
  <c r="O3324" i="1"/>
  <c r="D3325" i="1"/>
  <c r="E3325" i="1"/>
  <c r="F3325" i="1"/>
  <c r="L3325" i="1"/>
  <c r="M3325" i="1"/>
  <c r="N3325" i="1"/>
  <c r="O3325" i="1"/>
  <c r="C3326" i="1"/>
  <c r="D3326" i="1"/>
  <c r="E3326" i="1"/>
  <c r="F3326" i="1"/>
  <c r="L3326" i="1"/>
  <c r="M3326" i="1"/>
  <c r="N3326" i="1"/>
  <c r="O3326" i="1"/>
  <c r="D3327" i="1"/>
  <c r="E3327" i="1"/>
  <c r="F3327" i="1"/>
  <c r="L3327" i="1"/>
  <c r="M3327" i="1"/>
  <c r="N3327" i="1"/>
  <c r="O3327" i="1"/>
  <c r="C3328" i="1"/>
  <c r="D3328" i="1"/>
  <c r="E3328" i="1"/>
  <c r="F3328" i="1"/>
  <c r="L3328" i="1"/>
  <c r="M3328" i="1"/>
  <c r="N3328" i="1"/>
  <c r="O3328" i="1"/>
  <c r="C3329" i="1"/>
  <c r="D3329" i="1"/>
  <c r="E3329" i="1"/>
  <c r="F3329" i="1"/>
  <c r="L3329" i="1"/>
  <c r="M3329" i="1"/>
  <c r="N3329" i="1"/>
  <c r="O3329" i="1"/>
  <c r="C3330" i="1"/>
  <c r="D3330" i="1"/>
  <c r="E3330" i="1"/>
  <c r="F3330" i="1"/>
  <c r="L3330" i="1"/>
  <c r="M3330" i="1"/>
  <c r="N3330" i="1"/>
  <c r="O3330" i="1"/>
  <c r="C3331" i="1"/>
  <c r="D3331" i="1"/>
  <c r="E3331" i="1"/>
  <c r="F3331" i="1"/>
  <c r="L3331" i="1"/>
  <c r="M3331" i="1"/>
  <c r="N3331" i="1"/>
  <c r="O3331" i="1"/>
  <c r="D3332" i="1"/>
  <c r="E3332" i="1"/>
  <c r="F3332" i="1"/>
  <c r="L3332" i="1"/>
  <c r="M3332" i="1"/>
  <c r="N3332" i="1"/>
  <c r="O3332" i="1"/>
  <c r="D3333" i="1"/>
  <c r="E3333" i="1"/>
  <c r="C3333" i="1" s="1"/>
  <c r="F3333" i="1"/>
  <c r="L3333" i="1"/>
  <c r="M3333" i="1"/>
  <c r="N3333" i="1"/>
  <c r="O3333" i="1"/>
  <c r="D3334" i="1"/>
  <c r="E3334" i="1"/>
  <c r="F3334" i="1"/>
  <c r="L3334" i="1"/>
  <c r="M3334" i="1"/>
  <c r="N3334" i="1"/>
  <c r="O3334" i="1"/>
  <c r="C3335" i="1"/>
  <c r="D3335" i="1"/>
  <c r="E3335" i="1"/>
  <c r="F3335" i="1"/>
  <c r="L3335" i="1"/>
  <c r="M3335" i="1"/>
  <c r="N3335" i="1"/>
  <c r="O3335" i="1"/>
  <c r="C3336" i="1"/>
  <c r="D3336" i="1"/>
  <c r="E3336" i="1"/>
  <c r="F3336" i="1"/>
  <c r="L3336" i="1"/>
  <c r="M3336" i="1"/>
  <c r="N3336" i="1"/>
  <c r="O3336" i="1"/>
  <c r="D3337" i="1"/>
  <c r="E3337" i="1"/>
  <c r="F3337" i="1"/>
  <c r="L3337" i="1"/>
  <c r="M3337" i="1"/>
  <c r="N3337" i="1"/>
  <c r="O3337" i="1"/>
  <c r="C3338" i="1"/>
  <c r="D3338" i="1"/>
  <c r="E3338" i="1"/>
  <c r="F3338" i="1"/>
  <c r="L3338" i="1"/>
  <c r="M3338" i="1"/>
  <c r="N3338" i="1"/>
  <c r="O3338" i="1"/>
  <c r="C3339" i="1"/>
  <c r="D3339" i="1"/>
  <c r="E3339" i="1"/>
  <c r="F3339" i="1"/>
  <c r="L3339" i="1"/>
  <c r="M3339" i="1"/>
  <c r="N3339" i="1"/>
  <c r="O3339" i="1"/>
  <c r="C3340" i="1"/>
  <c r="D3340" i="1"/>
  <c r="E3340" i="1"/>
  <c r="F3340" i="1"/>
  <c r="L3340" i="1"/>
  <c r="M3340" i="1"/>
  <c r="N3340" i="1"/>
  <c r="O3340" i="1"/>
  <c r="D3341" i="1"/>
  <c r="E3341" i="1"/>
  <c r="C3341" i="1" s="1"/>
  <c r="F3341" i="1"/>
  <c r="L3341" i="1"/>
  <c r="M3341" i="1"/>
  <c r="N3341" i="1"/>
  <c r="O3341" i="1"/>
  <c r="C3342" i="1"/>
  <c r="D3342" i="1"/>
  <c r="E3342" i="1"/>
  <c r="F3342" i="1"/>
  <c r="L3342" i="1"/>
  <c r="M3342" i="1"/>
  <c r="N3342" i="1"/>
  <c r="O3342" i="1"/>
  <c r="D3343" i="1"/>
  <c r="E3343" i="1"/>
  <c r="F3343" i="1"/>
  <c r="L3343" i="1"/>
  <c r="M3343" i="1"/>
  <c r="N3343" i="1"/>
  <c r="O3343" i="1"/>
  <c r="D3344" i="1"/>
  <c r="E3344" i="1"/>
  <c r="F3344" i="1"/>
  <c r="L3344" i="1"/>
  <c r="M3344" i="1"/>
  <c r="N3344" i="1"/>
  <c r="O3344" i="1"/>
  <c r="C3345" i="1"/>
  <c r="D3345" i="1"/>
  <c r="E3345" i="1"/>
  <c r="F3345" i="1"/>
  <c r="L3345" i="1"/>
  <c r="M3345" i="1"/>
  <c r="N3345" i="1"/>
  <c r="O3345" i="1"/>
  <c r="C3346" i="1"/>
  <c r="D3346" i="1"/>
  <c r="E3346" i="1"/>
  <c r="F3346" i="1"/>
  <c r="L3346" i="1"/>
  <c r="M3346" i="1"/>
  <c r="N3346" i="1"/>
  <c r="O3346" i="1"/>
  <c r="C3347" i="1"/>
  <c r="D3347" i="1"/>
  <c r="E3347" i="1"/>
  <c r="F3347" i="1"/>
  <c r="L3347" i="1"/>
  <c r="M3347" i="1"/>
  <c r="N3347" i="1"/>
  <c r="O3347" i="1"/>
  <c r="D3348" i="1"/>
  <c r="E3348" i="1"/>
  <c r="C3348" i="1" s="1"/>
  <c r="F3348" i="1"/>
  <c r="L3348" i="1"/>
  <c r="M3348" i="1"/>
  <c r="N3348" i="1"/>
  <c r="O3348" i="1"/>
  <c r="D3349" i="1"/>
  <c r="E3349" i="1"/>
  <c r="C3349" i="1" s="1"/>
  <c r="F3349" i="1"/>
  <c r="L3349" i="1"/>
  <c r="M3349" i="1"/>
  <c r="N3349" i="1"/>
  <c r="O3349" i="1"/>
  <c r="D3350" i="1"/>
  <c r="E3350" i="1"/>
  <c r="F3350" i="1"/>
  <c r="L3350" i="1"/>
  <c r="M3350" i="1"/>
  <c r="N3350" i="1"/>
  <c r="O3350" i="1"/>
  <c r="C3351" i="1"/>
  <c r="D3351" i="1"/>
  <c r="E3351" i="1"/>
  <c r="F3351" i="1"/>
  <c r="L3351" i="1"/>
  <c r="M3351" i="1"/>
  <c r="N3351" i="1"/>
  <c r="O3351" i="1"/>
  <c r="C3352" i="1"/>
  <c r="D3352" i="1"/>
  <c r="E3352" i="1"/>
  <c r="F3352" i="1"/>
  <c r="L3352" i="1"/>
  <c r="M3352" i="1"/>
  <c r="N3352" i="1"/>
  <c r="O3352" i="1"/>
  <c r="D3353" i="1"/>
  <c r="E3353" i="1"/>
  <c r="F3353" i="1"/>
  <c r="L3353" i="1"/>
  <c r="M3353" i="1"/>
  <c r="N3353" i="1"/>
  <c r="O3353" i="1"/>
  <c r="D3354" i="1"/>
  <c r="E3354" i="1"/>
  <c r="F3354" i="1"/>
  <c r="L3354" i="1"/>
  <c r="M3354" i="1"/>
  <c r="N3354" i="1"/>
  <c r="O3354" i="1"/>
  <c r="C3355" i="1"/>
  <c r="D3355" i="1"/>
  <c r="E3355" i="1"/>
  <c r="F3355" i="1"/>
  <c r="L3355" i="1"/>
  <c r="M3355" i="1"/>
  <c r="N3355" i="1"/>
  <c r="O3355" i="1"/>
  <c r="C3356" i="1"/>
  <c r="D3356" i="1"/>
  <c r="E3356" i="1"/>
  <c r="F3356" i="1"/>
  <c r="L3356" i="1"/>
  <c r="M3356" i="1"/>
  <c r="N3356" i="1"/>
  <c r="O3356" i="1"/>
  <c r="D3357" i="1"/>
  <c r="E3357" i="1"/>
  <c r="C3357" i="1" s="1"/>
  <c r="F3357" i="1"/>
  <c r="L3357" i="1"/>
  <c r="M3357" i="1"/>
  <c r="N3357" i="1"/>
  <c r="O3357" i="1"/>
  <c r="C3358" i="1"/>
  <c r="D3358" i="1"/>
  <c r="E3358" i="1"/>
  <c r="F3358" i="1"/>
  <c r="L3358" i="1"/>
  <c r="M3358" i="1"/>
  <c r="N3358" i="1"/>
  <c r="O3358" i="1"/>
  <c r="D3359" i="1"/>
  <c r="E3359" i="1"/>
  <c r="F3359" i="1"/>
  <c r="L3359" i="1"/>
  <c r="M3359" i="1"/>
  <c r="N3359" i="1"/>
  <c r="O3359" i="1"/>
  <c r="D3360" i="1"/>
  <c r="E3360" i="1"/>
  <c r="C3360" i="1" s="1"/>
  <c r="F3360" i="1"/>
  <c r="L3360" i="1"/>
  <c r="M3360" i="1"/>
  <c r="N3360" i="1"/>
  <c r="O3360" i="1"/>
  <c r="C3361" i="1"/>
  <c r="D3361" i="1"/>
  <c r="E3361" i="1"/>
  <c r="F3361" i="1"/>
  <c r="L3361" i="1"/>
  <c r="M3361" i="1"/>
  <c r="N3361" i="1"/>
  <c r="O3361" i="1"/>
  <c r="C3362" i="1"/>
  <c r="D3362" i="1"/>
  <c r="E3362" i="1"/>
  <c r="F3362" i="1"/>
  <c r="L3362" i="1"/>
  <c r="M3362" i="1"/>
  <c r="N3362" i="1"/>
  <c r="O3362" i="1"/>
  <c r="C3363" i="1"/>
  <c r="D3363" i="1"/>
  <c r="E3363" i="1"/>
  <c r="F3363" i="1"/>
  <c r="L3363" i="1"/>
  <c r="M3363" i="1"/>
  <c r="N3363" i="1"/>
  <c r="O3363" i="1"/>
  <c r="D3364" i="1"/>
  <c r="E3364" i="1"/>
  <c r="F3364" i="1"/>
  <c r="L3364" i="1"/>
  <c r="M3364" i="1"/>
  <c r="N3364" i="1"/>
  <c r="O3364" i="1"/>
  <c r="D3365" i="1"/>
  <c r="E3365" i="1"/>
  <c r="C3365" i="1" s="1"/>
  <c r="F3365" i="1"/>
  <c r="L3365" i="1"/>
  <c r="M3365" i="1"/>
  <c r="N3365" i="1"/>
  <c r="O3365" i="1"/>
  <c r="D3366" i="1"/>
  <c r="E3366" i="1"/>
  <c r="F3366" i="1"/>
  <c r="L3366" i="1"/>
  <c r="M3366" i="1"/>
  <c r="N3366" i="1"/>
  <c r="O3366" i="1"/>
  <c r="C3367" i="1"/>
  <c r="D3367" i="1"/>
  <c r="E3367" i="1"/>
  <c r="F3367" i="1"/>
  <c r="L3367" i="1"/>
  <c r="M3367" i="1"/>
  <c r="N3367" i="1"/>
  <c r="O3367" i="1"/>
  <c r="C3368" i="1"/>
  <c r="D3368" i="1"/>
  <c r="E3368" i="1"/>
  <c r="F3368" i="1"/>
  <c r="L3368" i="1"/>
  <c r="M3368" i="1"/>
  <c r="N3368" i="1"/>
  <c r="O3368" i="1"/>
  <c r="D3369" i="1"/>
  <c r="E3369" i="1"/>
  <c r="F3369" i="1"/>
  <c r="L3369" i="1"/>
  <c r="M3369" i="1"/>
  <c r="N3369" i="1"/>
  <c r="O3369" i="1"/>
  <c r="D3370" i="1"/>
  <c r="E3370" i="1"/>
  <c r="C3370" i="1" s="1"/>
  <c r="F3370" i="1"/>
  <c r="L3370" i="1"/>
  <c r="M3370" i="1"/>
  <c r="N3370" i="1"/>
  <c r="O3370" i="1"/>
  <c r="C3371" i="1"/>
  <c r="D3371" i="1"/>
  <c r="E3371" i="1"/>
  <c r="F3371" i="1"/>
  <c r="L3371" i="1"/>
  <c r="M3371" i="1"/>
  <c r="N3371" i="1"/>
  <c r="O3371" i="1"/>
  <c r="C3372" i="1"/>
  <c r="D3372" i="1"/>
  <c r="E3372" i="1"/>
  <c r="F3372" i="1"/>
  <c r="L3372" i="1"/>
  <c r="M3372" i="1"/>
  <c r="N3372" i="1"/>
  <c r="O3372" i="1"/>
  <c r="D3373" i="1"/>
  <c r="E3373" i="1"/>
  <c r="C3373" i="1" s="1"/>
  <c r="F3373" i="1"/>
  <c r="L3373" i="1"/>
  <c r="M3373" i="1"/>
  <c r="N3373" i="1"/>
  <c r="O3373" i="1"/>
  <c r="C3374" i="1"/>
  <c r="D3374" i="1"/>
  <c r="E3374" i="1"/>
  <c r="F3374" i="1"/>
  <c r="L3374" i="1"/>
  <c r="M3374" i="1"/>
  <c r="N3374" i="1"/>
  <c r="O3374" i="1"/>
  <c r="D3375" i="1"/>
  <c r="E3375" i="1"/>
  <c r="F3375" i="1"/>
  <c r="L3375" i="1"/>
  <c r="M3375" i="1"/>
  <c r="N3375" i="1"/>
  <c r="O3375" i="1"/>
  <c r="D3376" i="1"/>
  <c r="E3376" i="1"/>
  <c r="F3376" i="1"/>
  <c r="L3376" i="1"/>
  <c r="M3376" i="1"/>
  <c r="N3376" i="1"/>
  <c r="O3376" i="1"/>
  <c r="C3377" i="1"/>
  <c r="D3377" i="1"/>
  <c r="E3377" i="1"/>
  <c r="F3377" i="1"/>
  <c r="L3377" i="1"/>
  <c r="M3377" i="1"/>
  <c r="N3377" i="1"/>
  <c r="O3377" i="1"/>
  <c r="C3378" i="1"/>
  <c r="D3378" i="1"/>
  <c r="E3378" i="1"/>
  <c r="F3378" i="1"/>
  <c r="L3378" i="1"/>
  <c r="M3378" i="1"/>
  <c r="N3378" i="1"/>
  <c r="O3378" i="1"/>
  <c r="C3379" i="1"/>
  <c r="D3379" i="1"/>
  <c r="E3379" i="1"/>
  <c r="F3379" i="1"/>
  <c r="L3379" i="1"/>
  <c r="M3379" i="1"/>
  <c r="N3379" i="1"/>
  <c r="O3379" i="1"/>
  <c r="D3380" i="1"/>
  <c r="E3380" i="1"/>
  <c r="C3380" i="1" s="1"/>
  <c r="F3380" i="1"/>
  <c r="L3380" i="1"/>
  <c r="M3380" i="1"/>
  <c r="N3380" i="1"/>
  <c r="O3380" i="1"/>
  <c r="D3381" i="1"/>
  <c r="E3381" i="1"/>
  <c r="C3381" i="1" s="1"/>
  <c r="F3381" i="1"/>
  <c r="L3381" i="1"/>
  <c r="M3381" i="1"/>
  <c r="N3381" i="1"/>
  <c r="O3381" i="1"/>
  <c r="D3382" i="1"/>
  <c r="E3382" i="1"/>
  <c r="F3382" i="1"/>
  <c r="L3382" i="1"/>
  <c r="M3382" i="1"/>
  <c r="N3382" i="1"/>
  <c r="O3382" i="1"/>
  <c r="C3383" i="1"/>
  <c r="D3383" i="1"/>
  <c r="E3383" i="1"/>
  <c r="F3383" i="1"/>
  <c r="L3383" i="1"/>
  <c r="M3383" i="1"/>
  <c r="N3383" i="1"/>
  <c r="O3383" i="1"/>
  <c r="C3384" i="1"/>
  <c r="D3384" i="1"/>
  <c r="E3384" i="1"/>
  <c r="F3384" i="1"/>
  <c r="L3384" i="1"/>
  <c r="M3384" i="1"/>
  <c r="N3384" i="1"/>
  <c r="O3384" i="1"/>
  <c r="D3385" i="1"/>
  <c r="E3385" i="1"/>
  <c r="F3385" i="1"/>
  <c r="L3385" i="1"/>
  <c r="M3385" i="1"/>
  <c r="N3385" i="1"/>
  <c r="O3385" i="1"/>
  <c r="D3386" i="1"/>
  <c r="E3386" i="1"/>
  <c r="F3386" i="1"/>
  <c r="L3386" i="1"/>
  <c r="M3386" i="1"/>
  <c r="N3386" i="1"/>
  <c r="O3386" i="1"/>
  <c r="C3387" i="1"/>
  <c r="D3387" i="1"/>
  <c r="E3387" i="1"/>
  <c r="F3387" i="1"/>
  <c r="L3387" i="1"/>
  <c r="M3387" i="1"/>
  <c r="N3387" i="1"/>
  <c r="O3387" i="1"/>
  <c r="C3388" i="1"/>
  <c r="D3388" i="1"/>
  <c r="E3388" i="1"/>
  <c r="F3388" i="1"/>
  <c r="L3388" i="1"/>
  <c r="M3388" i="1"/>
  <c r="N3388" i="1"/>
  <c r="O3388" i="1"/>
  <c r="D3389" i="1"/>
  <c r="E3389" i="1"/>
  <c r="C3389" i="1" s="1"/>
  <c r="F3389" i="1"/>
  <c r="L3389" i="1"/>
  <c r="M3389" i="1"/>
  <c r="N3389" i="1"/>
  <c r="O3389" i="1"/>
  <c r="C3390" i="1"/>
  <c r="D3390" i="1"/>
  <c r="E3390" i="1"/>
  <c r="F3390" i="1"/>
  <c r="L3390" i="1"/>
  <c r="M3390" i="1"/>
  <c r="N3390" i="1"/>
  <c r="O3390" i="1"/>
  <c r="D3391" i="1"/>
  <c r="E3391" i="1"/>
  <c r="F3391" i="1"/>
  <c r="L3391" i="1"/>
  <c r="M3391" i="1"/>
  <c r="N3391" i="1"/>
  <c r="O3391" i="1"/>
  <c r="D3392" i="1"/>
  <c r="E3392" i="1"/>
  <c r="C3392" i="1" s="1"/>
  <c r="F3392" i="1"/>
  <c r="L3392" i="1"/>
  <c r="M3392" i="1"/>
  <c r="N3392" i="1"/>
  <c r="O3392" i="1"/>
  <c r="C3393" i="1"/>
  <c r="D3393" i="1"/>
  <c r="E3393" i="1"/>
  <c r="F3393" i="1"/>
  <c r="L3393" i="1"/>
  <c r="M3393" i="1"/>
  <c r="N3393" i="1"/>
  <c r="O3393" i="1"/>
  <c r="C3394" i="1"/>
  <c r="D3394" i="1"/>
  <c r="E3394" i="1"/>
  <c r="F3394" i="1"/>
  <c r="L3394" i="1"/>
  <c r="M3394" i="1"/>
  <c r="N3394" i="1"/>
  <c r="O3394" i="1"/>
  <c r="C3395" i="1"/>
  <c r="D3395" i="1"/>
  <c r="E3395" i="1"/>
  <c r="F3395" i="1"/>
  <c r="L3395" i="1"/>
  <c r="M3395" i="1"/>
  <c r="N3395" i="1"/>
  <c r="O3395" i="1"/>
  <c r="D3396" i="1"/>
  <c r="E3396" i="1"/>
  <c r="F3396" i="1"/>
  <c r="L3396" i="1"/>
  <c r="M3396" i="1"/>
  <c r="N3396" i="1"/>
  <c r="O3396" i="1"/>
  <c r="D3397" i="1"/>
  <c r="E3397" i="1"/>
  <c r="C3397" i="1" s="1"/>
  <c r="F3397" i="1"/>
  <c r="L3397" i="1"/>
  <c r="M3397" i="1"/>
  <c r="N3397" i="1"/>
  <c r="O3397" i="1"/>
  <c r="D3398" i="1"/>
  <c r="E3398" i="1"/>
  <c r="F3398" i="1"/>
  <c r="L3398" i="1"/>
  <c r="M3398" i="1"/>
  <c r="N3398" i="1"/>
  <c r="O3398" i="1"/>
  <c r="C3399" i="1"/>
  <c r="D3399" i="1"/>
  <c r="E3399" i="1"/>
  <c r="F3399" i="1"/>
  <c r="L3399" i="1"/>
  <c r="M3399" i="1"/>
  <c r="N3399" i="1"/>
  <c r="O3399" i="1"/>
  <c r="C3400" i="1"/>
  <c r="D3400" i="1"/>
  <c r="E3400" i="1"/>
  <c r="F3400" i="1"/>
  <c r="L3400" i="1"/>
  <c r="M3400" i="1"/>
  <c r="N3400" i="1"/>
  <c r="O3400" i="1"/>
  <c r="D3401" i="1"/>
  <c r="E3401" i="1"/>
  <c r="F3401" i="1"/>
  <c r="L3401" i="1"/>
  <c r="M3401" i="1"/>
  <c r="N3401" i="1"/>
  <c r="O3401" i="1"/>
  <c r="D3402" i="1"/>
  <c r="E3402" i="1"/>
  <c r="C3402" i="1" s="1"/>
  <c r="F3402" i="1"/>
  <c r="L3402" i="1"/>
  <c r="M3402" i="1"/>
  <c r="N3402" i="1"/>
  <c r="O3402" i="1"/>
  <c r="C3403" i="1"/>
  <c r="D3403" i="1"/>
  <c r="E3403" i="1"/>
  <c r="F3403" i="1"/>
  <c r="L3403" i="1"/>
  <c r="M3403" i="1"/>
  <c r="N3403" i="1"/>
  <c r="O3403" i="1"/>
  <c r="C3404" i="1"/>
  <c r="D3404" i="1"/>
  <c r="E3404" i="1"/>
  <c r="F3404" i="1"/>
  <c r="L3404" i="1"/>
  <c r="M3404" i="1"/>
  <c r="N3404" i="1"/>
  <c r="O3404" i="1"/>
  <c r="D3405" i="1"/>
  <c r="E3405" i="1"/>
  <c r="C3405" i="1" s="1"/>
  <c r="F3405" i="1"/>
  <c r="L3405" i="1"/>
  <c r="M3405" i="1"/>
  <c r="N3405" i="1"/>
  <c r="O3405" i="1"/>
  <c r="C3406" i="1"/>
  <c r="D3406" i="1"/>
  <c r="E3406" i="1"/>
  <c r="F3406" i="1"/>
  <c r="L3406" i="1"/>
  <c r="M3406" i="1"/>
  <c r="N3406" i="1"/>
  <c r="O3406" i="1"/>
  <c r="D3407" i="1"/>
  <c r="E3407" i="1"/>
  <c r="F3407" i="1"/>
  <c r="L3407" i="1"/>
  <c r="M3407" i="1"/>
  <c r="N3407" i="1"/>
  <c r="O3407" i="1"/>
  <c r="D3408" i="1"/>
  <c r="E3408" i="1"/>
  <c r="F3408" i="1"/>
  <c r="L3408" i="1"/>
  <c r="M3408" i="1"/>
  <c r="N3408" i="1"/>
  <c r="O3408" i="1"/>
  <c r="C3409" i="1"/>
  <c r="D3409" i="1"/>
  <c r="E3409" i="1"/>
  <c r="F3409" i="1"/>
  <c r="L3409" i="1"/>
  <c r="M3409" i="1"/>
  <c r="N3409" i="1"/>
  <c r="O3409" i="1"/>
  <c r="C3410" i="1"/>
  <c r="D3410" i="1"/>
  <c r="E3410" i="1"/>
  <c r="F3410" i="1"/>
  <c r="L3410" i="1"/>
  <c r="M3410" i="1"/>
  <c r="N3410" i="1"/>
  <c r="O3410" i="1"/>
  <c r="C3411" i="1"/>
  <c r="D3411" i="1"/>
  <c r="E3411" i="1"/>
  <c r="F3411" i="1"/>
  <c r="L3411" i="1"/>
  <c r="M3411" i="1"/>
  <c r="N3411" i="1"/>
  <c r="O3411" i="1"/>
  <c r="D3412" i="1"/>
  <c r="E3412" i="1"/>
  <c r="C3412" i="1" s="1"/>
  <c r="F3412" i="1"/>
  <c r="L3412" i="1"/>
  <c r="M3412" i="1"/>
  <c r="N3412" i="1"/>
  <c r="O3412" i="1"/>
  <c r="D3413" i="1"/>
  <c r="E3413" i="1"/>
  <c r="C3413" i="1" s="1"/>
  <c r="F3413" i="1"/>
  <c r="L3413" i="1"/>
  <c r="M3413" i="1"/>
  <c r="N3413" i="1"/>
  <c r="O3413" i="1"/>
  <c r="D3414" i="1"/>
  <c r="E3414" i="1"/>
  <c r="F3414" i="1"/>
  <c r="L3414" i="1"/>
  <c r="M3414" i="1"/>
  <c r="N3414" i="1"/>
  <c r="O3414" i="1"/>
  <c r="C3415" i="1"/>
  <c r="D3415" i="1"/>
  <c r="E3415" i="1"/>
  <c r="F3415" i="1"/>
  <c r="L3415" i="1"/>
  <c r="M3415" i="1"/>
  <c r="N3415" i="1"/>
  <c r="O3415" i="1"/>
  <c r="C3416" i="1"/>
  <c r="D3416" i="1"/>
  <c r="E3416" i="1"/>
  <c r="F3416" i="1"/>
  <c r="L3416" i="1"/>
  <c r="M3416" i="1"/>
  <c r="N3416" i="1"/>
  <c r="O3416" i="1"/>
  <c r="D3417" i="1"/>
  <c r="E3417" i="1"/>
  <c r="F3417" i="1"/>
  <c r="L3417" i="1"/>
  <c r="M3417" i="1"/>
  <c r="N3417" i="1"/>
  <c r="O3417" i="1"/>
  <c r="D3418" i="1"/>
  <c r="E3418" i="1"/>
  <c r="F3418" i="1"/>
  <c r="L3418" i="1"/>
  <c r="M3418" i="1"/>
  <c r="N3418" i="1"/>
  <c r="O3418" i="1"/>
  <c r="C3419" i="1"/>
  <c r="D3419" i="1"/>
  <c r="E3419" i="1"/>
  <c r="F3419" i="1"/>
  <c r="L3419" i="1"/>
  <c r="M3419" i="1"/>
  <c r="N3419" i="1"/>
  <c r="O3419" i="1"/>
  <c r="C3420" i="1"/>
  <c r="D3420" i="1"/>
  <c r="E3420" i="1"/>
  <c r="F3420" i="1"/>
  <c r="L3420" i="1"/>
  <c r="M3420" i="1"/>
  <c r="N3420" i="1"/>
  <c r="O3420" i="1"/>
  <c r="D3421" i="1"/>
  <c r="E3421" i="1"/>
  <c r="C3421" i="1" s="1"/>
  <c r="F3421" i="1"/>
  <c r="L3421" i="1"/>
  <c r="M3421" i="1"/>
  <c r="N3421" i="1"/>
  <c r="O3421" i="1"/>
  <c r="D3422" i="1"/>
  <c r="E3422" i="1"/>
  <c r="F3422" i="1"/>
  <c r="L3422" i="1"/>
  <c r="M3422" i="1"/>
  <c r="N3422" i="1"/>
  <c r="O3422" i="1"/>
  <c r="D3423" i="1"/>
  <c r="E3423" i="1"/>
  <c r="C3423" i="1" s="1"/>
  <c r="F3423" i="1"/>
  <c r="L3423" i="1"/>
  <c r="M3423" i="1"/>
  <c r="N3423" i="1"/>
  <c r="O3423" i="1"/>
  <c r="C3424" i="1"/>
  <c r="D3424" i="1"/>
  <c r="E3424" i="1"/>
  <c r="F3424" i="1"/>
  <c r="L3424" i="1"/>
  <c r="M3424" i="1"/>
  <c r="N3424" i="1"/>
  <c r="O3424" i="1"/>
  <c r="C3425" i="1"/>
  <c r="D3425" i="1"/>
  <c r="E3425" i="1"/>
  <c r="F3425" i="1"/>
  <c r="L3425" i="1"/>
  <c r="M3425" i="1"/>
  <c r="N3425" i="1"/>
  <c r="O3425" i="1"/>
  <c r="D3426" i="1"/>
  <c r="E3426" i="1"/>
  <c r="F3426" i="1"/>
  <c r="L3426" i="1"/>
  <c r="M3426" i="1"/>
  <c r="N3426" i="1"/>
  <c r="O3426" i="1"/>
  <c r="D3427" i="1"/>
  <c r="E3427" i="1"/>
  <c r="F3427" i="1"/>
  <c r="L3427" i="1"/>
  <c r="M3427" i="1"/>
  <c r="N3427" i="1"/>
  <c r="O3427" i="1"/>
  <c r="C3428" i="1"/>
  <c r="D3428" i="1"/>
  <c r="E3428" i="1"/>
  <c r="F3428" i="1"/>
  <c r="L3428" i="1"/>
  <c r="M3428" i="1"/>
  <c r="N3428" i="1"/>
  <c r="O3428" i="1"/>
  <c r="C3429" i="1"/>
  <c r="D3429" i="1"/>
  <c r="E3429" i="1"/>
  <c r="F3429" i="1"/>
  <c r="L3429" i="1"/>
  <c r="M3429" i="1"/>
  <c r="N3429" i="1"/>
  <c r="O3429" i="1"/>
  <c r="D3430" i="1"/>
  <c r="E3430" i="1"/>
  <c r="F3430" i="1"/>
  <c r="L3430" i="1"/>
  <c r="M3430" i="1"/>
  <c r="N3430" i="1"/>
  <c r="O3430" i="1"/>
  <c r="D3431" i="1"/>
  <c r="E3431" i="1"/>
  <c r="C3431" i="1" s="1"/>
  <c r="F3431" i="1"/>
  <c r="L3431" i="1"/>
  <c r="M3431" i="1"/>
  <c r="N3431" i="1"/>
  <c r="O3431" i="1"/>
  <c r="C3432" i="1"/>
  <c r="D3432" i="1"/>
  <c r="E3432" i="1"/>
  <c r="F3432" i="1"/>
  <c r="L3432" i="1"/>
  <c r="M3432" i="1"/>
  <c r="N3432" i="1"/>
  <c r="O3432" i="1"/>
  <c r="C3433" i="1"/>
  <c r="D3433" i="1"/>
  <c r="E3433" i="1"/>
  <c r="F3433" i="1"/>
  <c r="L3433" i="1"/>
  <c r="M3433" i="1"/>
  <c r="N3433" i="1"/>
  <c r="O3433" i="1"/>
  <c r="D3434" i="1"/>
  <c r="E3434" i="1"/>
  <c r="F3434" i="1"/>
  <c r="L3434" i="1"/>
  <c r="M3434" i="1"/>
  <c r="N3434" i="1"/>
  <c r="O3434" i="1"/>
  <c r="D3435" i="1"/>
  <c r="E3435" i="1"/>
  <c r="F3435" i="1"/>
  <c r="L3435" i="1"/>
  <c r="M3435" i="1"/>
  <c r="N3435" i="1"/>
  <c r="O3435" i="1"/>
  <c r="C3436" i="1"/>
  <c r="D3436" i="1"/>
  <c r="E3436" i="1"/>
  <c r="F3436" i="1"/>
  <c r="L3436" i="1"/>
  <c r="M3436" i="1"/>
  <c r="N3436" i="1"/>
  <c r="O3436" i="1"/>
  <c r="C3437" i="1"/>
  <c r="D3437" i="1"/>
  <c r="E3437" i="1"/>
  <c r="F3437" i="1"/>
  <c r="L3437" i="1"/>
  <c r="M3437" i="1"/>
  <c r="N3437" i="1"/>
  <c r="O3437" i="1"/>
  <c r="D3438" i="1"/>
  <c r="E3438" i="1"/>
  <c r="F3438" i="1"/>
  <c r="L3438" i="1"/>
  <c r="M3438" i="1"/>
  <c r="N3438" i="1"/>
  <c r="O3438" i="1"/>
  <c r="D3439" i="1"/>
  <c r="E3439" i="1"/>
  <c r="C3439" i="1" s="1"/>
  <c r="F3439" i="1"/>
  <c r="L3439" i="1"/>
  <c r="M3439" i="1"/>
  <c r="N3439" i="1"/>
  <c r="O3439" i="1"/>
  <c r="C3440" i="1"/>
  <c r="D3440" i="1"/>
  <c r="E3440" i="1"/>
  <c r="F3440" i="1"/>
  <c r="L3440" i="1"/>
  <c r="M3440" i="1"/>
  <c r="N3440" i="1"/>
  <c r="O3440" i="1"/>
  <c r="C3441" i="1"/>
  <c r="D3441" i="1"/>
  <c r="E3441" i="1"/>
  <c r="F3441" i="1"/>
  <c r="L3441" i="1"/>
  <c r="M3441" i="1"/>
  <c r="N3441" i="1"/>
  <c r="O3441" i="1"/>
  <c r="D3442" i="1"/>
  <c r="E3442" i="1"/>
  <c r="F3442" i="1"/>
  <c r="L3442" i="1"/>
  <c r="M3442" i="1"/>
  <c r="N3442" i="1"/>
  <c r="O3442" i="1"/>
  <c r="D3443" i="1"/>
  <c r="E3443" i="1"/>
  <c r="F3443" i="1"/>
  <c r="L3443" i="1"/>
  <c r="M3443" i="1"/>
  <c r="N3443" i="1"/>
  <c r="O3443" i="1"/>
  <c r="C3444" i="1"/>
  <c r="D3444" i="1"/>
  <c r="E3444" i="1"/>
  <c r="F3444" i="1"/>
  <c r="L3444" i="1"/>
  <c r="M3444" i="1"/>
  <c r="N3444" i="1"/>
  <c r="O3444" i="1"/>
  <c r="C3445" i="1"/>
  <c r="D3445" i="1"/>
  <c r="E3445" i="1"/>
  <c r="F3445" i="1"/>
  <c r="L3445" i="1"/>
  <c r="M3445" i="1"/>
  <c r="N3445" i="1"/>
  <c r="O3445" i="1"/>
  <c r="D3446" i="1"/>
  <c r="E3446" i="1"/>
  <c r="F3446" i="1"/>
  <c r="L3446" i="1"/>
  <c r="M3446" i="1"/>
  <c r="N3446" i="1"/>
  <c r="O3446" i="1"/>
  <c r="D3447" i="1"/>
  <c r="E3447" i="1"/>
  <c r="C3447" i="1" s="1"/>
  <c r="F3447" i="1"/>
  <c r="L3447" i="1"/>
  <c r="M3447" i="1"/>
  <c r="N3447" i="1"/>
  <c r="O3447" i="1"/>
  <c r="C3448" i="1"/>
  <c r="D3448" i="1"/>
  <c r="E3448" i="1"/>
  <c r="F3448" i="1"/>
  <c r="L3448" i="1"/>
  <c r="M3448" i="1"/>
  <c r="N3448" i="1"/>
  <c r="O3448" i="1"/>
  <c r="C3449" i="1"/>
  <c r="D3449" i="1"/>
  <c r="E3449" i="1"/>
  <c r="F3449" i="1"/>
  <c r="L3449" i="1"/>
  <c r="M3449" i="1"/>
  <c r="N3449" i="1"/>
  <c r="O3449" i="1"/>
  <c r="D3450" i="1"/>
  <c r="E3450" i="1"/>
  <c r="F3450" i="1"/>
  <c r="L3450" i="1"/>
  <c r="M3450" i="1"/>
  <c r="N3450" i="1"/>
  <c r="O3450" i="1"/>
  <c r="D3451" i="1"/>
  <c r="E3451" i="1"/>
  <c r="F3451" i="1"/>
  <c r="L3451" i="1"/>
  <c r="M3451" i="1"/>
  <c r="N3451" i="1"/>
  <c r="O3451" i="1"/>
  <c r="C3452" i="1"/>
  <c r="D3452" i="1"/>
  <c r="E3452" i="1"/>
  <c r="F3452" i="1"/>
  <c r="L3452" i="1"/>
  <c r="M3452" i="1"/>
  <c r="N3452" i="1"/>
  <c r="O3452" i="1"/>
  <c r="C3453" i="1"/>
  <c r="D3453" i="1"/>
  <c r="E3453" i="1"/>
  <c r="F3453" i="1"/>
  <c r="L3453" i="1"/>
  <c r="M3453" i="1"/>
  <c r="N3453" i="1"/>
  <c r="O3453" i="1"/>
  <c r="D3454" i="1"/>
  <c r="E3454" i="1"/>
  <c r="F3454" i="1"/>
  <c r="L3454" i="1"/>
  <c r="M3454" i="1"/>
  <c r="N3454" i="1"/>
  <c r="O3454" i="1"/>
  <c r="D3455" i="1"/>
  <c r="E3455" i="1"/>
  <c r="C3455" i="1" s="1"/>
  <c r="F3455" i="1"/>
  <c r="L3455" i="1"/>
  <c r="M3455" i="1"/>
  <c r="N3455" i="1"/>
  <c r="O3455" i="1"/>
  <c r="C3456" i="1"/>
  <c r="D3456" i="1"/>
  <c r="E3456" i="1"/>
  <c r="F3456" i="1"/>
  <c r="L3456" i="1"/>
  <c r="M3456" i="1"/>
  <c r="N3456" i="1"/>
  <c r="O3456" i="1"/>
  <c r="C3457" i="1"/>
  <c r="D3457" i="1"/>
  <c r="E3457" i="1"/>
  <c r="F3457" i="1"/>
  <c r="L3457" i="1"/>
  <c r="M3457" i="1"/>
  <c r="N3457" i="1"/>
  <c r="O3457" i="1"/>
  <c r="D3458" i="1"/>
  <c r="E3458" i="1"/>
  <c r="F3458" i="1"/>
  <c r="L3458" i="1"/>
  <c r="M3458" i="1"/>
  <c r="N3458" i="1"/>
  <c r="O3458" i="1"/>
  <c r="D3459" i="1"/>
  <c r="E3459" i="1"/>
  <c r="F3459" i="1"/>
  <c r="L3459" i="1"/>
  <c r="M3459" i="1"/>
  <c r="N3459" i="1"/>
  <c r="O3459" i="1"/>
  <c r="C3460" i="1"/>
  <c r="D3460" i="1"/>
  <c r="E3460" i="1"/>
  <c r="F3460" i="1"/>
  <c r="L3460" i="1"/>
  <c r="M3460" i="1"/>
  <c r="N3460" i="1"/>
  <c r="O3460" i="1"/>
  <c r="C3461" i="1"/>
  <c r="D3461" i="1"/>
  <c r="E3461" i="1"/>
  <c r="F3461" i="1"/>
  <c r="L3461" i="1"/>
  <c r="M3461" i="1"/>
  <c r="N3461" i="1"/>
  <c r="O3461" i="1"/>
  <c r="D3462" i="1"/>
  <c r="E3462" i="1"/>
  <c r="F3462" i="1"/>
  <c r="L3462" i="1"/>
  <c r="M3462" i="1"/>
  <c r="N3462" i="1"/>
  <c r="O3462" i="1"/>
  <c r="D3463" i="1"/>
  <c r="E3463" i="1"/>
  <c r="C3463" i="1" s="1"/>
  <c r="F3463" i="1"/>
  <c r="L3463" i="1"/>
  <c r="M3463" i="1"/>
  <c r="N3463" i="1"/>
  <c r="O3463" i="1"/>
  <c r="C3464" i="1"/>
  <c r="D3464" i="1"/>
  <c r="E3464" i="1"/>
  <c r="F3464" i="1"/>
  <c r="L3464" i="1"/>
  <c r="M3464" i="1"/>
  <c r="N3464" i="1"/>
  <c r="O3464" i="1"/>
  <c r="C3465" i="1"/>
  <c r="D3465" i="1"/>
  <c r="E3465" i="1"/>
  <c r="F3465" i="1"/>
  <c r="L3465" i="1"/>
  <c r="M3465" i="1"/>
  <c r="N3465" i="1"/>
  <c r="O3465" i="1"/>
  <c r="D3466" i="1"/>
  <c r="E3466" i="1"/>
  <c r="F3466" i="1"/>
  <c r="L3466" i="1"/>
  <c r="M3466" i="1"/>
  <c r="N3466" i="1"/>
  <c r="O3466" i="1"/>
  <c r="D3467" i="1"/>
  <c r="E3467" i="1"/>
  <c r="F3467" i="1"/>
  <c r="L3467" i="1"/>
  <c r="M3467" i="1"/>
  <c r="N3467" i="1"/>
  <c r="O3467" i="1"/>
  <c r="C3468" i="1"/>
  <c r="D3468" i="1"/>
  <c r="E3468" i="1"/>
  <c r="F3468" i="1"/>
  <c r="L3468" i="1"/>
  <c r="M3468" i="1"/>
  <c r="N3468" i="1"/>
  <c r="O3468" i="1"/>
  <c r="C3469" i="1"/>
  <c r="D3469" i="1"/>
  <c r="E3469" i="1"/>
  <c r="F3469" i="1"/>
  <c r="L3469" i="1"/>
  <c r="M3469" i="1"/>
  <c r="N3469" i="1"/>
  <c r="O3469" i="1"/>
  <c r="D3470" i="1"/>
  <c r="E3470" i="1"/>
  <c r="F3470" i="1"/>
  <c r="L3470" i="1"/>
  <c r="M3470" i="1"/>
  <c r="N3470" i="1"/>
  <c r="O3470" i="1"/>
  <c r="D3471" i="1"/>
  <c r="E3471" i="1"/>
  <c r="C3471" i="1" s="1"/>
  <c r="F3471" i="1"/>
  <c r="L3471" i="1"/>
  <c r="M3471" i="1"/>
  <c r="N3471" i="1"/>
  <c r="O3471" i="1"/>
  <c r="C3472" i="1"/>
  <c r="D3472" i="1"/>
  <c r="E3472" i="1"/>
  <c r="F3472" i="1"/>
  <c r="L3472" i="1"/>
  <c r="M3472" i="1"/>
  <c r="N3472" i="1"/>
  <c r="O3472" i="1"/>
  <c r="C3473" i="1"/>
  <c r="D3473" i="1"/>
  <c r="E3473" i="1"/>
  <c r="F3473" i="1"/>
  <c r="L3473" i="1"/>
  <c r="M3473" i="1"/>
  <c r="N3473" i="1"/>
  <c r="O3473" i="1"/>
  <c r="D3474" i="1"/>
  <c r="E3474" i="1"/>
  <c r="F3474" i="1"/>
  <c r="L3474" i="1"/>
  <c r="M3474" i="1"/>
  <c r="N3474" i="1"/>
  <c r="O3474" i="1"/>
  <c r="D3475" i="1"/>
  <c r="E3475" i="1"/>
  <c r="F3475" i="1"/>
  <c r="L3475" i="1"/>
  <c r="M3475" i="1"/>
  <c r="N3475" i="1"/>
  <c r="O3475" i="1"/>
  <c r="C3476" i="1"/>
  <c r="D3476" i="1"/>
  <c r="E3476" i="1"/>
  <c r="F3476" i="1"/>
  <c r="L3476" i="1"/>
  <c r="M3476" i="1"/>
  <c r="N3476" i="1"/>
  <c r="O3476" i="1"/>
  <c r="C3477" i="1"/>
  <c r="D3477" i="1"/>
  <c r="E3477" i="1"/>
  <c r="F3477" i="1"/>
  <c r="L3477" i="1"/>
  <c r="M3477" i="1"/>
  <c r="N3477" i="1"/>
  <c r="O3477" i="1"/>
  <c r="D3478" i="1"/>
  <c r="E3478" i="1"/>
  <c r="F3478" i="1"/>
  <c r="L3478" i="1"/>
  <c r="M3478" i="1"/>
  <c r="N3478" i="1"/>
  <c r="O3478" i="1"/>
  <c r="D3479" i="1"/>
  <c r="E3479" i="1"/>
  <c r="C3479" i="1" s="1"/>
  <c r="F3479" i="1"/>
  <c r="L3479" i="1"/>
  <c r="M3479" i="1"/>
  <c r="N3479" i="1"/>
  <c r="O3479" i="1"/>
  <c r="C3480" i="1"/>
  <c r="D3480" i="1"/>
  <c r="E3480" i="1"/>
  <c r="F3480" i="1"/>
  <c r="L3480" i="1"/>
  <c r="M3480" i="1"/>
  <c r="N3480" i="1"/>
  <c r="O3480" i="1"/>
  <c r="C3481" i="1"/>
  <c r="D3481" i="1"/>
  <c r="E3481" i="1"/>
  <c r="F3481" i="1"/>
  <c r="L3481" i="1"/>
  <c r="M3481" i="1"/>
  <c r="N3481" i="1"/>
  <c r="O3481" i="1"/>
  <c r="D3482" i="1"/>
  <c r="E3482" i="1"/>
  <c r="F3482" i="1"/>
  <c r="L3482" i="1"/>
  <c r="M3482" i="1"/>
  <c r="N3482" i="1"/>
  <c r="O3482" i="1"/>
  <c r="D3483" i="1"/>
  <c r="E3483" i="1"/>
  <c r="F3483" i="1"/>
  <c r="L3483" i="1"/>
  <c r="M3483" i="1"/>
  <c r="N3483" i="1"/>
  <c r="O3483" i="1"/>
  <c r="C3484" i="1"/>
  <c r="D3484" i="1"/>
  <c r="E3484" i="1"/>
  <c r="F3484" i="1"/>
  <c r="L3484" i="1"/>
  <c r="M3484" i="1"/>
  <c r="N3484" i="1"/>
  <c r="O3484" i="1"/>
  <c r="C3485" i="1"/>
  <c r="D3485" i="1"/>
  <c r="E3485" i="1"/>
  <c r="F3485" i="1"/>
  <c r="L3485" i="1"/>
  <c r="M3485" i="1"/>
  <c r="N3485" i="1"/>
  <c r="O3485" i="1"/>
  <c r="D3486" i="1"/>
  <c r="E3486" i="1"/>
  <c r="F3486" i="1"/>
  <c r="L3486" i="1"/>
  <c r="M3486" i="1"/>
  <c r="N3486" i="1"/>
  <c r="O3486" i="1"/>
  <c r="D3487" i="1"/>
  <c r="E3487" i="1"/>
  <c r="C3487" i="1" s="1"/>
  <c r="F3487" i="1"/>
  <c r="L3487" i="1"/>
  <c r="M3487" i="1"/>
  <c r="N3487" i="1"/>
  <c r="O3487" i="1"/>
  <c r="C3488" i="1"/>
  <c r="D3488" i="1"/>
  <c r="E3488" i="1"/>
  <c r="F3488" i="1"/>
  <c r="L3488" i="1"/>
  <c r="M3488" i="1"/>
  <c r="N3488" i="1"/>
  <c r="O3488" i="1"/>
  <c r="C3489" i="1"/>
  <c r="D3489" i="1"/>
  <c r="E3489" i="1"/>
  <c r="F3489" i="1"/>
  <c r="L3489" i="1"/>
  <c r="M3489" i="1"/>
  <c r="N3489" i="1"/>
  <c r="O3489" i="1"/>
  <c r="D3490" i="1"/>
  <c r="E3490" i="1"/>
  <c r="F3490" i="1"/>
  <c r="L3490" i="1"/>
  <c r="M3490" i="1"/>
  <c r="N3490" i="1"/>
  <c r="O3490" i="1"/>
  <c r="D3491" i="1"/>
  <c r="E3491" i="1"/>
  <c r="F3491" i="1"/>
  <c r="L3491" i="1"/>
  <c r="M3491" i="1"/>
  <c r="N3491" i="1"/>
  <c r="O3491" i="1"/>
  <c r="C3492" i="1"/>
  <c r="D3492" i="1"/>
  <c r="E3492" i="1"/>
  <c r="F3492" i="1"/>
  <c r="L3492" i="1"/>
  <c r="M3492" i="1"/>
  <c r="N3492" i="1"/>
  <c r="O3492" i="1"/>
  <c r="C3493" i="1"/>
  <c r="D3493" i="1"/>
  <c r="E3493" i="1"/>
  <c r="F3493" i="1"/>
  <c r="L3493" i="1"/>
  <c r="M3493" i="1"/>
  <c r="N3493" i="1"/>
  <c r="O3493" i="1"/>
  <c r="D3494" i="1"/>
  <c r="E3494" i="1"/>
  <c r="F3494" i="1"/>
  <c r="L3494" i="1"/>
  <c r="M3494" i="1"/>
  <c r="N3494" i="1"/>
  <c r="O3494" i="1"/>
  <c r="D3495" i="1"/>
  <c r="E3495" i="1"/>
  <c r="C3495" i="1" s="1"/>
  <c r="F3495" i="1"/>
  <c r="L3495" i="1"/>
  <c r="M3495" i="1"/>
  <c r="N3495" i="1"/>
  <c r="O3495" i="1"/>
  <c r="C3496" i="1"/>
  <c r="D3496" i="1"/>
  <c r="E3496" i="1"/>
  <c r="F3496" i="1"/>
  <c r="L3496" i="1"/>
  <c r="M3496" i="1"/>
  <c r="N3496" i="1"/>
  <c r="O3496" i="1"/>
  <c r="C3497" i="1"/>
  <c r="D3497" i="1"/>
  <c r="E3497" i="1"/>
  <c r="F3497" i="1"/>
  <c r="L3497" i="1"/>
  <c r="M3497" i="1"/>
  <c r="N3497" i="1"/>
  <c r="O3497" i="1"/>
  <c r="D3498" i="1"/>
  <c r="E3498" i="1"/>
  <c r="F3498" i="1"/>
  <c r="L3498" i="1"/>
  <c r="M3498" i="1"/>
  <c r="N3498" i="1"/>
  <c r="O3498" i="1"/>
  <c r="D3499" i="1"/>
  <c r="E3499" i="1"/>
  <c r="F3499" i="1"/>
  <c r="L3499" i="1"/>
  <c r="M3499" i="1"/>
  <c r="N3499" i="1"/>
  <c r="O3499" i="1"/>
  <c r="C3500" i="1"/>
  <c r="D3500" i="1"/>
  <c r="E3500" i="1"/>
  <c r="F3500" i="1"/>
  <c r="L3500" i="1"/>
  <c r="M3500" i="1"/>
  <c r="N3500" i="1"/>
  <c r="O3500" i="1"/>
  <c r="C3501" i="1"/>
  <c r="D3501" i="1"/>
  <c r="E3501" i="1"/>
  <c r="F3501" i="1"/>
  <c r="L3501" i="1"/>
  <c r="M3501" i="1"/>
  <c r="N3501" i="1"/>
  <c r="O3501" i="1"/>
  <c r="D3502" i="1"/>
  <c r="E3502" i="1"/>
  <c r="F3502" i="1"/>
  <c r="L3502" i="1"/>
  <c r="M3502" i="1"/>
  <c r="N3502" i="1"/>
  <c r="O3502" i="1"/>
  <c r="D3503" i="1"/>
  <c r="E3503" i="1"/>
  <c r="C3503" i="1" s="1"/>
  <c r="F3503" i="1"/>
  <c r="L3503" i="1"/>
  <c r="M3503" i="1"/>
  <c r="N3503" i="1"/>
  <c r="O3503" i="1"/>
  <c r="C3504" i="1"/>
  <c r="D3504" i="1"/>
  <c r="E3504" i="1"/>
  <c r="F3504" i="1"/>
  <c r="L3504" i="1"/>
  <c r="M3504" i="1"/>
  <c r="N3504" i="1"/>
  <c r="O3504" i="1"/>
  <c r="C3505" i="1"/>
  <c r="D3505" i="1"/>
  <c r="E3505" i="1"/>
  <c r="F3505" i="1"/>
  <c r="L3505" i="1"/>
  <c r="M3505" i="1"/>
  <c r="N3505" i="1"/>
  <c r="O3505" i="1"/>
  <c r="D3506" i="1"/>
  <c r="E3506" i="1"/>
  <c r="F3506" i="1"/>
  <c r="L3506" i="1"/>
  <c r="M3506" i="1"/>
  <c r="N3506" i="1"/>
  <c r="O3506" i="1"/>
  <c r="D3507" i="1"/>
  <c r="E3507" i="1"/>
  <c r="F3507" i="1"/>
  <c r="L3507" i="1"/>
  <c r="M3507" i="1"/>
  <c r="N3507" i="1"/>
  <c r="O3507" i="1"/>
  <c r="C3508" i="1"/>
  <c r="D3508" i="1"/>
  <c r="E3508" i="1"/>
  <c r="F3508" i="1"/>
  <c r="L3508" i="1"/>
  <c r="M3508" i="1"/>
  <c r="N3508" i="1"/>
  <c r="O3508" i="1"/>
  <c r="C3509" i="1"/>
  <c r="D3509" i="1"/>
  <c r="E3509" i="1"/>
  <c r="F3509" i="1"/>
  <c r="L3509" i="1"/>
  <c r="M3509" i="1"/>
  <c r="N3509" i="1"/>
  <c r="O3509" i="1"/>
  <c r="D3510" i="1"/>
  <c r="E3510" i="1"/>
  <c r="F3510" i="1"/>
  <c r="L3510" i="1"/>
  <c r="M3510" i="1"/>
  <c r="N3510" i="1"/>
  <c r="O3510" i="1"/>
  <c r="D3511" i="1"/>
  <c r="E3511" i="1"/>
  <c r="C3511" i="1" s="1"/>
  <c r="F3511" i="1"/>
  <c r="L3511" i="1"/>
  <c r="M3511" i="1"/>
  <c r="N3511" i="1"/>
  <c r="O3511" i="1"/>
  <c r="C3512" i="1"/>
  <c r="D3512" i="1"/>
  <c r="E3512" i="1"/>
  <c r="F3512" i="1"/>
  <c r="L3512" i="1"/>
  <c r="M3512" i="1"/>
  <c r="N3512" i="1"/>
  <c r="O3512" i="1"/>
  <c r="C3513" i="1"/>
  <c r="D3513" i="1"/>
  <c r="E3513" i="1"/>
  <c r="F3513" i="1"/>
  <c r="L3513" i="1"/>
  <c r="M3513" i="1"/>
  <c r="N3513" i="1"/>
  <c r="O3513" i="1"/>
  <c r="D3514" i="1"/>
  <c r="E3514" i="1"/>
  <c r="F3514" i="1"/>
  <c r="L3514" i="1"/>
  <c r="M3514" i="1"/>
  <c r="N3514" i="1"/>
  <c r="O3514" i="1"/>
  <c r="D3515" i="1"/>
  <c r="E3515" i="1"/>
  <c r="F3515" i="1"/>
  <c r="L3515" i="1"/>
  <c r="M3515" i="1"/>
  <c r="N3515" i="1"/>
  <c r="O3515" i="1"/>
  <c r="C3516" i="1"/>
  <c r="D3516" i="1"/>
  <c r="E3516" i="1"/>
  <c r="F3516" i="1"/>
  <c r="L3516" i="1"/>
  <c r="M3516" i="1"/>
  <c r="N3516" i="1"/>
  <c r="O3516" i="1"/>
  <c r="C3517" i="1"/>
  <c r="D3517" i="1"/>
  <c r="E3517" i="1"/>
  <c r="F3517" i="1"/>
  <c r="L3517" i="1"/>
  <c r="M3517" i="1"/>
  <c r="N3517" i="1"/>
  <c r="O3517" i="1"/>
  <c r="D3518" i="1"/>
  <c r="E3518" i="1"/>
  <c r="F3518" i="1"/>
  <c r="L3518" i="1"/>
  <c r="M3518" i="1"/>
  <c r="N3518" i="1"/>
  <c r="O3518" i="1"/>
  <c r="D3519" i="1"/>
  <c r="E3519" i="1"/>
  <c r="C3519" i="1" s="1"/>
  <c r="F3519" i="1"/>
  <c r="L3519" i="1"/>
  <c r="M3519" i="1"/>
  <c r="N3519" i="1"/>
  <c r="O3519" i="1"/>
  <c r="C3520" i="1"/>
  <c r="D3520" i="1"/>
  <c r="E3520" i="1"/>
  <c r="F3520" i="1"/>
  <c r="L3520" i="1"/>
  <c r="M3520" i="1"/>
  <c r="N3520" i="1"/>
  <c r="O3520" i="1"/>
  <c r="C3521" i="1"/>
  <c r="D3521" i="1"/>
  <c r="E3521" i="1"/>
  <c r="F3521" i="1"/>
  <c r="L3521" i="1"/>
  <c r="M3521" i="1"/>
  <c r="N3521" i="1"/>
  <c r="O3521" i="1"/>
  <c r="D3522" i="1"/>
  <c r="E3522" i="1"/>
  <c r="F3522" i="1"/>
  <c r="L3522" i="1"/>
  <c r="M3522" i="1"/>
  <c r="N3522" i="1"/>
  <c r="O3522" i="1"/>
  <c r="D3523" i="1"/>
  <c r="E3523" i="1"/>
  <c r="F3523" i="1"/>
  <c r="L3523" i="1"/>
  <c r="M3523" i="1"/>
  <c r="N3523" i="1"/>
  <c r="O3523" i="1"/>
  <c r="C3524" i="1"/>
  <c r="D3524" i="1"/>
  <c r="E3524" i="1"/>
  <c r="F3524" i="1"/>
  <c r="L3524" i="1"/>
  <c r="M3524" i="1"/>
  <c r="N3524" i="1"/>
  <c r="O3524" i="1"/>
  <c r="C3525" i="1"/>
  <c r="D3525" i="1"/>
  <c r="E3525" i="1"/>
  <c r="F3525" i="1"/>
  <c r="L3525" i="1"/>
  <c r="M3525" i="1"/>
  <c r="N3525" i="1"/>
  <c r="O3525" i="1"/>
  <c r="D3526" i="1"/>
  <c r="E3526" i="1"/>
  <c r="F3526" i="1"/>
  <c r="L3526" i="1"/>
  <c r="M3526" i="1"/>
  <c r="N3526" i="1"/>
  <c r="O3526" i="1"/>
  <c r="D3527" i="1"/>
  <c r="E3527" i="1"/>
  <c r="C3527" i="1" s="1"/>
  <c r="F3527" i="1"/>
  <c r="L3527" i="1"/>
  <c r="M3527" i="1"/>
  <c r="N3527" i="1"/>
  <c r="O3527" i="1"/>
  <c r="C3528" i="1"/>
  <c r="D3528" i="1"/>
  <c r="E3528" i="1"/>
  <c r="F3528" i="1"/>
  <c r="L3528" i="1"/>
  <c r="M3528" i="1"/>
  <c r="N3528" i="1"/>
  <c r="O3528" i="1"/>
  <c r="C3529" i="1"/>
  <c r="D3529" i="1"/>
  <c r="E3529" i="1"/>
  <c r="F3529" i="1"/>
  <c r="L3529" i="1"/>
  <c r="M3529" i="1"/>
  <c r="N3529" i="1"/>
  <c r="O3529" i="1"/>
  <c r="D3530" i="1"/>
  <c r="E3530" i="1"/>
  <c r="F3530" i="1"/>
  <c r="L3530" i="1"/>
  <c r="M3530" i="1"/>
  <c r="N3530" i="1"/>
  <c r="O3530" i="1"/>
  <c r="D3531" i="1"/>
  <c r="E3531" i="1"/>
  <c r="F3531" i="1"/>
  <c r="L3531" i="1"/>
  <c r="M3531" i="1"/>
  <c r="N3531" i="1"/>
  <c r="O3531" i="1"/>
  <c r="C3532" i="1"/>
  <c r="D3532" i="1"/>
  <c r="E3532" i="1"/>
  <c r="F3532" i="1"/>
  <c r="L3532" i="1"/>
  <c r="M3532" i="1"/>
  <c r="N3532" i="1"/>
  <c r="O3532" i="1"/>
  <c r="C3533" i="1"/>
  <c r="D3533" i="1"/>
  <c r="E3533" i="1"/>
  <c r="F3533" i="1"/>
  <c r="L3533" i="1"/>
  <c r="M3533" i="1"/>
  <c r="N3533" i="1"/>
  <c r="O3533" i="1"/>
  <c r="D3534" i="1"/>
  <c r="E3534" i="1"/>
  <c r="F3534" i="1"/>
  <c r="L3534" i="1"/>
  <c r="M3534" i="1"/>
  <c r="N3534" i="1"/>
  <c r="O3534" i="1"/>
  <c r="D3535" i="1"/>
  <c r="E3535" i="1"/>
  <c r="C3535" i="1" s="1"/>
  <c r="F3535" i="1"/>
  <c r="L3535" i="1"/>
  <c r="M3535" i="1"/>
  <c r="N3535" i="1"/>
  <c r="O3535" i="1"/>
  <c r="C3536" i="1"/>
  <c r="D3536" i="1"/>
  <c r="E3536" i="1"/>
  <c r="F3536" i="1"/>
  <c r="L3536" i="1"/>
  <c r="M3536" i="1"/>
  <c r="N3536" i="1"/>
  <c r="O3536" i="1"/>
  <c r="C3537" i="1"/>
  <c r="D3537" i="1"/>
  <c r="E3537" i="1"/>
  <c r="F3537" i="1"/>
  <c r="L3537" i="1"/>
  <c r="M3537" i="1"/>
  <c r="N3537" i="1"/>
  <c r="O3537" i="1"/>
  <c r="D3538" i="1"/>
  <c r="E3538" i="1"/>
  <c r="F3538" i="1"/>
  <c r="L3538" i="1"/>
  <c r="M3538" i="1"/>
  <c r="N3538" i="1"/>
  <c r="O3538" i="1"/>
  <c r="D3539" i="1"/>
  <c r="E3539" i="1"/>
  <c r="F3539" i="1"/>
  <c r="L3539" i="1"/>
  <c r="M3539" i="1"/>
  <c r="N3539" i="1"/>
  <c r="O3539" i="1"/>
  <c r="C3540" i="1"/>
  <c r="D3540" i="1"/>
  <c r="E3540" i="1"/>
  <c r="F3540" i="1"/>
  <c r="L3540" i="1"/>
  <c r="M3540" i="1"/>
  <c r="N3540" i="1"/>
  <c r="O3540" i="1"/>
  <c r="C3541" i="1"/>
  <c r="D3541" i="1"/>
  <c r="E3541" i="1"/>
  <c r="F3541" i="1"/>
  <c r="L3541" i="1"/>
  <c r="M3541" i="1"/>
  <c r="N3541" i="1"/>
  <c r="O3541" i="1"/>
  <c r="D3542" i="1"/>
  <c r="E3542" i="1"/>
  <c r="F3542" i="1"/>
  <c r="L3542" i="1"/>
  <c r="M3542" i="1"/>
  <c r="N3542" i="1"/>
  <c r="O3542" i="1"/>
  <c r="D3543" i="1"/>
  <c r="E3543" i="1"/>
  <c r="C3543" i="1" s="1"/>
  <c r="F3543" i="1"/>
  <c r="L3543" i="1"/>
  <c r="M3543" i="1"/>
  <c r="N3543" i="1"/>
  <c r="O3543" i="1"/>
  <c r="C3544" i="1"/>
  <c r="D3544" i="1"/>
  <c r="E3544" i="1"/>
  <c r="F3544" i="1"/>
  <c r="L3544" i="1"/>
  <c r="M3544" i="1"/>
  <c r="N3544" i="1"/>
  <c r="O3544" i="1"/>
  <c r="C3545" i="1"/>
  <c r="D3545" i="1"/>
  <c r="E3545" i="1"/>
  <c r="F3545" i="1"/>
  <c r="L3545" i="1"/>
  <c r="M3545" i="1"/>
  <c r="N3545" i="1"/>
  <c r="O3545" i="1"/>
  <c r="D3546" i="1"/>
  <c r="E3546" i="1"/>
  <c r="F3546" i="1"/>
  <c r="L3546" i="1"/>
  <c r="M3546" i="1"/>
  <c r="N3546" i="1"/>
  <c r="O3546" i="1"/>
  <c r="D3547" i="1"/>
  <c r="E3547" i="1"/>
  <c r="F3547" i="1"/>
  <c r="L3547" i="1"/>
  <c r="M3547" i="1"/>
  <c r="N3547" i="1"/>
  <c r="O3547" i="1"/>
  <c r="C3548" i="1"/>
  <c r="D3548" i="1"/>
  <c r="E3548" i="1"/>
  <c r="F3548" i="1"/>
  <c r="L3548" i="1"/>
  <c r="M3548" i="1"/>
  <c r="N3548" i="1"/>
  <c r="O3548" i="1"/>
  <c r="C3549" i="1"/>
  <c r="D3549" i="1"/>
  <c r="E3549" i="1"/>
  <c r="F3549" i="1"/>
  <c r="L3549" i="1"/>
  <c r="M3549" i="1"/>
  <c r="N3549" i="1"/>
  <c r="O3549" i="1"/>
  <c r="D3550" i="1"/>
  <c r="E3550" i="1"/>
  <c r="F3550" i="1"/>
  <c r="L3550" i="1"/>
  <c r="M3550" i="1"/>
  <c r="N3550" i="1"/>
  <c r="O3550" i="1"/>
  <c r="D3551" i="1"/>
  <c r="E3551" i="1"/>
  <c r="C3551" i="1" s="1"/>
  <c r="F3551" i="1"/>
  <c r="L3551" i="1"/>
  <c r="M3551" i="1"/>
  <c r="N3551" i="1"/>
  <c r="O3551" i="1"/>
  <c r="C3552" i="1"/>
  <c r="D3552" i="1"/>
  <c r="E3552" i="1"/>
  <c r="F3552" i="1"/>
  <c r="L3552" i="1"/>
  <c r="M3552" i="1"/>
  <c r="N3552" i="1"/>
  <c r="O3552" i="1"/>
  <c r="C3553" i="1"/>
  <c r="D3553" i="1"/>
  <c r="E3553" i="1"/>
  <c r="F3553" i="1"/>
  <c r="L3553" i="1"/>
  <c r="M3553" i="1"/>
  <c r="N3553" i="1"/>
  <c r="O3553" i="1"/>
  <c r="D3554" i="1"/>
  <c r="E3554" i="1"/>
  <c r="F3554" i="1"/>
  <c r="L3554" i="1"/>
  <c r="M3554" i="1"/>
  <c r="N3554" i="1"/>
  <c r="O3554" i="1"/>
  <c r="D3555" i="1"/>
  <c r="E3555" i="1"/>
  <c r="F3555" i="1"/>
  <c r="L3555" i="1"/>
  <c r="M3555" i="1"/>
  <c r="N3555" i="1"/>
  <c r="O3555" i="1"/>
  <c r="C3556" i="1"/>
  <c r="D3556" i="1"/>
  <c r="E3556" i="1"/>
  <c r="F3556" i="1"/>
  <c r="L3556" i="1"/>
  <c r="M3556" i="1"/>
  <c r="N3556" i="1"/>
  <c r="O3556" i="1"/>
  <c r="C3557" i="1"/>
  <c r="D3557" i="1"/>
  <c r="E3557" i="1"/>
  <c r="F3557" i="1"/>
  <c r="L3557" i="1"/>
  <c r="M3557" i="1"/>
  <c r="N3557" i="1"/>
  <c r="O3557" i="1"/>
  <c r="D3558" i="1"/>
  <c r="E3558" i="1"/>
  <c r="F3558" i="1"/>
  <c r="L3558" i="1"/>
  <c r="M3558" i="1"/>
  <c r="N3558" i="1"/>
  <c r="O3558" i="1"/>
  <c r="D3559" i="1"/>
  <c r="E3559" i="1"/>
  <c r="C3559" i="1" s="1"/>
  <c r="F3559" i="1"/>
  <c r="L3559" i="1"/>
  <c r="M3559" i="1"/>
  <c r="N3559" i="1"/>
  <c r="O3559" i="1"/>
  <c r="C3560" i="1"/>
  <c r="D3560" i="1"/>
  <c r="E3560" i="1"/>
  <c r="F3560" i="1"/>
  <c r="L3560" i="1"/>
  <c r="M3560" i="1"/>
  <c r="N3560" i="1"/>
  <c r="O3560" i="1"/>
  <c r="C3561" i="1"/>
  <c r="D3561" i="1"/>
  <c r="E3561" i="1"/>
  <c r="F3561" i="1"/>
  <c r="L3561" i="1"/>
  <c r="M3561" i="1"/>
  <c r="N3561" i="1"/>
  <c r="O3561" i="1"/>
  <c r="D3562" i="1"/>
  <c r="E3562" i="1"/>
  <c r="F3562" i="1"/>
  <c r="L3562" i="1"/>
  <c r="M3562" i="1"/>
  <c r="N3562" i="1"/>
  <c r="O3562" i="1"/>
  <c r="D3563" i="1"/>
  <c r="E3563" i="1"/>
  <c r="F3563" i="1"/>
  <c r="L3563" i="1"/>
  <c r="M3563" i="1"/>
  <c r="N3563" i="1"/>
  <c r="O3563" i="1"/>
  <c r="C3564" i="1"/>
  <c r="D3564" i="1"/>
  <c r="E3564" i="1"/>
  <c r="F3564" i="1"/>
  <c r="L3564" i="1"/>
  <c r="M3564" i="1"/>
  <c r="N3564" i="1"/>
  <c r="O3564" i="1"/>
  <c r="C3565" i="1"/>
  <c r="D3565" i="1"/>
  <c r="E3565" i="1"/>
  <c r="F3565" i="1"/>
  <c r="L3565" i="1"/>
  <c r="M3565" i="1"/>
  <c r="N3565" i="1"/>
  <c r="O3565" i="1"/>
  <c r="D3566" i="1"/>
  <c r="E3566" i="1"/>
  <c r="F3566" i="1"/>
  <c r="L3566" i="1"/>
  <c r="M3566" i="1"/>
  <c r="N3566" i="1"/>
  <c r="O3566" i="1"/>
  <c r="D3567" i="1"/>
  <c r="E3567" i="1"/>
  <c r="C3567" i="1" s="1"/>
  <c r="F3567" i="1"/>
  <c r="L3567" i="1"/>
  <c r="M3567" i="1"/>
  <c r="N3567" i="1"/>
  <c r="O3567" i="1"/>
  <c r="C3568" i="1"/>
  <c r="D3568" i="1"/>
  <c r="E3568" i="1"/>
  <c r="F3568" i="1"/>
  <c r="L3568" i="1"/>
  <c r="M3568" i="1"/>
  <c r="N3568" i="1"/>
  <c r="O3568" i="1"/>
  <c r="C3569" i="1"/>
  <c r="D3569" i="1"/>
  <c r="E3569" i="1"/>
  <c r="F3569" i="1"/>
  <c r="L3569" i="1"/>
  <c r="M3569" i="1"/>
  <c r="N3569" i="1"/>
  <c r="O3569" i="1"/>
  <c r="D3570" i="1"/>
  <c r="E3570" i="1"/>
  <c r="F3570" i="1"/>
  <c r="L3570" i="1"/>
  <c r="M3570" i="1"/>
  <c r="N3570" i="1"/>
  <c r="O3570" i="1"/>
  <c r="D3571" i="1"/>
  <c r="E3571" i="1"/>
  <c r="F3571" i="1"/>
  <c r="L3571" i="1"/>
  <c r="M3571" i="1"/>
  <c r="N3571" i="1"/>
  <c r="O3571" i="1"/>
  <c r="C3572" i="1"/>
  <c r="D3572" i="1"/>
  <c r="E3572" i="1"/>
  <c r="F3572" i="1"/>
  <c r="L3572" i="1"/>
  <c r="M3572" i="1"/>
  <c r="N3572" i="1"/>
  <c r="O3572" i="1"/>
  <c r="C3573" i="1"/>
  <c r="D3573" i="1"/>
  <c r="E3573" i="1"/>
  <c r="F3573" i="1"/>
  <c r="L3573" i="1"/>
  <c r="M3573" i="1"/>
  <c r="N3573" i="1"/>
  <c r="O3573" i="1"/>
  <c r="D3574" i="1"/>
  <c r="E3574" i="1"/>
  <c r="F3574" i="1"/>
  <c r="L3574" i="1"/>
  <c r="M3574" i="1"/>
  <c r="N3574" i="1"/>
  <c r="O3574" i="1"/>
  <c r="D3575" i="1"/>
  <c r="E3575" i="1"/>
  <c r="C3575" i="1" s="1"/>
  <c r="F3575" i="1"/>
  <c r="L3575" i="1"/>
  <c r="M3575" i="1"/>
  <c r="N3575" i="1"/>
  <c r="O3575" i="1"/>
  <c r="C3576" i="1"/>
  <c r="D3576" i="1"/>
  <c r="E3576" i="1"/>
  <c r="F3576" i="1"/>
  <c r="L3576" i="1"/>
  <c r="M3576" i="1"/>
  <c r="N3576" i="1"/>
  <c r="O3576" i="1"/>
  <c r="C3577" i="1"/>
  <c r="D3577" i="1"/>
  <c r="E3577" i="1"/>
  <c r="F3577" i="1"/>
  <c r="L3577" i="1"/>
  <c r="M3577" i="1"/>
  <c r="N3577" i="1"/>
  <c r="O3577" i="1"/>
  <c r="D3578" i="1"/>
  <c r="E3578" i="1"/>
  <c r="F3578" i="1"/>
  <c r="L3578" i="1"/>
  <c r="M3578" i="1"/>
  <c r="N3578" i="1"/>
  <c r="O3578" i="1"/>
  <c r="D3579" i="1"/>
  <c r="E3579" i="1"/>
  <c r="F3579" i="1"/>
  <c r="L3579" i="1"/>
  <c r="M3579" i="1"/>
  <c r="N3579" i="1"/>
  <c r="O3579" i="1"/>
  <c r="C3580" i="1"/>
  <c r="D3580" i="1"/>
  <c r="E3580" i="1"/>
  <c r="F3580" i="1"/>
  <c r="L3580" i="1"/>
  <c r="M3580" i="1"/>
  <c r="N3580" i="1"/>
  <c r="O3580" i="1"/>
  <c r="C3581" i="1"/>
  <c r="D3581" i="1"/>
  <c r="E3581" i="1"/>
  <c r="F3581" i="1"/>
  <c r="L3581" i="1"/>
  <c r="M3581" i="1"/>
  <c r="N3581" i="1"/>
  <c r="O3581" i="1"/>
  <c r="D3582" i="1"/>
  <c r="E3582" i="1"/>
  <c r="F3582" i="1"/>
  <c r="L3582" i="1"/>
  <c r="M3582" i="1"/>
  <c r="N3582" i="1"/>
  <c r="O3582" i="1"/>
  <c r="D3583" i="1"/>
  <c r="E3583" i="1"/>
  <c r="C3583" i="1" s="1"/>
  <c r="F3583" i="1"/>
  <c r="L3583" i="1"/>
  <c r="M3583" i="1"/>
  <c r="N3583" i="1"/>
  <c r="O3583" i="1"/>
  <c r="C3584" i="1"/>
  <c r="D3584" i="1"/>
  <c r="E3584" i="1"/>
  <c r="F3584" i="1"/>
  <c r="L3584" i="1"/>
  <c r="M3584" i="1"/>
  <c r="N3584" i="1"/>
  <c r="O3584" i="1"/>
  <c r="C3585" i="1"/>
  <c r="D3585" i="1"/>
  <c r="E3585" i="1"/>
  <c r="F3585" i="1"/>
  <c r="L3585" i="1"/>
  <c r="M3585" i="1"/>
  <c r="N3585" i="1"/>
  <c r="O3585" i="1"/>
  <c r="D3586" i="1"/>
  <c r="E3586" i="1"/>
  <c r="F3586" i="1"/>
  <c r="L3586" i="1"/>
  <c r="M3586" i="1"/>
  <c r="N3586" i="1"/>
  <c r="O3586" i="1"/>
  <c r="D3587" i="1"/>
  <c r="E3587" i="1"/>
  <c r="F3587" i="1"/>
  <c r="L3587" i="1"/>
  <c r="M3587" i="1"/>
  <c r="N3587" i="1"/>
  <c r="O3587" i="1"/>
  <c r="C3588" i="1"/>
  <c r="D3588" i="1"/>
  <c r="E3588" i="1"/>
  <c r="F3588" i="1"/>
  <c r="L3588" i="1"/>
  <c r="M3588" i="1"/>
  <c r="N3588" i="1"/>
  <c r="O3588" i="1"/>
  <c r="C3589" i="1"/>
  <c r="D3589" i="1"/>
  <c r="E3589" i="1"/>
  <c r="F3589" i="1"/>
  <c r="L3589" i="1"/>
  <c r="M3589" i="1"/>
  <c r="N3589" i="1"/>
  <c r="O3589" i="1"/>
  <c r="D3590" i="1"/>
  <c r="E3590" i="1"/>
  <c r="F3590" i="1"/>
  <c r="L3590" i="1"/>
  <c r="M3590" i="1"/>
  <c r="N3590" i="1"/>
  <c r="O3590" i="1"/>
  <c r="D3591" i="1"/>
  <c r="E3591" i="1"/>
  <c r="C3591" i="1" s="1"/>
  <c r="F3591" i="1"/>
  <c r="L3591" i="1"/>
  <c r="M3591" i="1"/>
  <c r="N3591" i="1"/>
  <c r="O3591" i="1"/>
  <c r="C3592" i="1"/>
  <c r="D3592" i="1"/>
  <c r="E3592" i="1"/>
  <c r="F3592" i="1"/>
  <c r="L3592" i="1"/>
  <c r="M3592" i="1"/>
  <c r="N3592" i="1"/>
  <c r="O3592" i="1"/>
  <c r="C3593" i="1"/>
  <c r="D3593" i="1"/>
  <c r="E3593" i="1"/>
  <c r="F3593" i="1"/>
  <c r="L3593" i="1"/>
  <c r="M3593" i="1"/>
  <c r="N3593" i="1"/>
  <c r="O3593" i="1"/>
  <c r="D3594" i="1"/>
  <c r="E3594" i="1"/>
  <c r="F3594" i="1"/>
  <c r="L3594" i="1"/>
  <c r="M3594" i="1"/>
  <c r="N3594" i="1"/>
  <c r="O3594" i="1"/>
  <c r="D3595" i="1"/>
  <c r="E3595" i="1"/>
  <c r="F3595" i="1"/>
  <c r="L3595" i="1"/>
  <c r="M3595" i="1"/>
  <c r="N3595" i="1"/>
  <c r="O3595" i="1"/>
  <c r="C3596" i="1"/>
  <c r="D3596" i="1"/>
  <c r="E3596" i="1"/>
  <c r="F3596" i="1"/>
  <c r="L3596" i="1"/>
  <c r="M3596" i="1"/>
  <c r="N3596" i="1"/>
  <c r="O3596" i="1"/>
  <c r="C3597" i="1"/>
  <c r="D3597" i="1"/>
  <c r="E3597" i="1"/>
  <c r="F3597" i="1"/>
  <c r="L3597" i="1"/>
  <c r="M3597" i="1"/>
  <c r="N3597" i="1"/>
  <c r="O3597" i="1"/>
  <c r="D3598" i="1"/>
  <c r="E3598" i="1"/>
  <c r="F3598" i="1"/>
  <c r="L3598" i="1"/>
  <c r="M3598" i="1"/>
  <c r="N3598" i="1"/>
  <c r="O3598" i="1"/>
  <c r="D3599" i="1"/>
  <c r="E3599" i="1"/>
  <c r="C3599" i="1" s="1"/>
  <c r="F3599" i="1"/>
  <c r="L3599" i="1"/>
  <c r="M3599" i="1"/>
  <c r="N3599" i="1"/>
  <c r="O3599" i="1"/>
  <c r="C3600" i="1"/>
  <c r="D3600" i="1"/>
  <c r="E3600" i="1"/>
  <c r="F3600" i="1"/>
  <c r="L3600" i="1"/>
  <c r="M3600" i="1"/>
  <c r="N3600" i="1"/>
  <c r="O3600" i="1"/>
  <c r="C3601" i="1"/>
  <c r="D3601" i="1"/>
  <c r="E3601" i="1"/>
  <c r="F3601" i="1"/>
  <c r="L3601" i="1"/>
  <c r="M3601" i="1"/>
  <c r="N3601" i="1"/>
  <c r="O3601" i="1"/>
  <c r="D3602" i="1"/>
  <c r="E3602" i="1"/>
  <c r="F3602" i="1"/>
  <c r="L3602" i="1"/>
  <c r="M3602" i="1"/>
  <c r="N3602" i="1"/>
  <c r="O3602" i="1"/>
  <c r="D3603" i="1"/>
  <c r="E3603" i="1"/>
  <c r="F3603" i="1"/>
  <c r="L3603" i="1"/>
  <c r="M3603" i="1"/>
  <c r="N3603" i="1"/>
  <c r="O3603" i="1"/>
  <c r="C3604" i="1"/>
  <c r="D3604" i="1"/>
  <c r="E3604" i="1"/>
  <c r="F3604" i="1"/>
  <c r="L3604" i="1"/>
  <c r="M3604" i="1"/>
  <c r="N3604" i="1"/>
  <c r="O3604" i="1"/>
  <c r="C3605" i="1"/>
  <c r="D3605" i="1"/>
  <c r="E3605" i="1"/>
  <c r="F3605" i="1"/>
  <c r="L3605" i="1"/>
  <c r="M3605" i="1"/>
  <c r="N3605" i="1"/>
  <c r="O3605" i="1"/>
  <c r="D3606" i="1"/>
  <c r="E3606" i="1"/>
  <c r="F3606" i="1"/>
  <c r="L3606" i="1"/>
  <c r="M3606" i="1"/>
  <c r="N3606" i="1"/>
  <c r="O3606" i="1"/>
  <c r="D3607" i="1"/>
  <c r="E3607" i="1"/>
  <c r="C3607" i="1" s="1"/>
  <c r="F3607" i="1"/>
  <c r="L3607" i="1"/>
  <c r="M3607" i="1"/>
  <c r="N3607" i="1"/>
  <c r="O3607" i="1"/>
  <c r="C3608" i="1"/>
  <c r="D3608" i="1"/>
  <c r="E3608" i="1"/>
  <c r="F3608" i="1"/>
  <c r="L3608" i="1"/>
  <c r="M3608" i="1"/>
  <c r="N3608" i="1"/>
  <c r="O3608" i="1"/>
  <c r="C3609" i="1"/>
  <c r="D3609" i="1"/>
  <c r="E3609" i="1"/>
  <c r="F3609" i="1"/>
  <c r="L3609" i="1"/>
  <c r="M3609" i="1"/>
  <c r="N3609" i="1"/>
  <c r="O3609" i="1"/>
  <c r="D3610" i="1"/>
  <c r="E3610" i="1"/>
  <c r="F3610" i="1"/>
  <c r="L3610" i="1"/>
  <c r="M3610" i="1"/>
  <c r="N3610" i="1"/>
  <c r="O3610" i="1"/>
  <c r="D3611" i="1"/>
  <c r="E3611" i="1"/>
  <c r="F3611" i="1"/>
  <c r="L3611" i="1"/>
  <c r="M3611" i="1"/>
  <c r="N3611" i="1"/>
  <c r="O3611" i="1"/>
  <c r="C3612" i="1"/>
  <c r="D3612" i="1"/>
  <c r="E3612" i="1"/>
  <c r="F3612" i="1"/>
  <c r="L3612" i="1"/>
  <c r="M3612" i="1"/>
  <c r="N3612" i="1"/>
  <c r="O3612" i="1"/>
  <c r="C3613" i="1"/>
  <c r="D3613" i="1"/>
  <c r="E3613" i="1"/>
  <c r="F3613" i="1"/>
  <c r="L3613" i="1"/>
  <c r="M3613" i="1"/>
  <c r="N3613" i="1"/>
  <c r="O3613" i="1"/>
  <c r="D3614" i="1"/>
  <c r="E3614" i="1"/>
  <c r="F3614" i="1"/>
  <c r="L3614" i="1"/>
  <c r="M3614" i="1"/>
  <c r="N3614" i="1"/>
  <c r="O3614" i="1"/>
  <c r="D3615" i="1"/>
  <c r="E3615" i="1"/>
  <c r="C3615" i="1" s="1"/>
  <c r="F3615" i="1"/>
  <c r="L3615" i="1"/>
  <c r="M3615" i="1"/>
  <c r="N3615" i="1"/>
  <c r="O3615" i="1"/>
  <c r="C3616" i="1"/>
  <c r="D3616" i="1"/>
  <c r="E3616" i="1"/>
  <c r="F3616" i="1"/>
  <c r="L3616" i="1"/>
  <c r="M3616" i="1"/>
  <c r="N3616" i="1"/>
  <c r="O3616" i="1"/>
  <c r="C3617" i="1"/>
  <c r="D3617" i="1"/>
  <c r="E3617" i="1"/>
  <c r="F3617" i="1"/>
  <c r="L3617" i="1"/>
  <c r="M3617" i="1"/>
  <c r="N3617" i="1"/>
  <c r="O3617" i="1"/>
  <c r="D3618" i="1"/>
  <c r="E3618" i="1"/>
  <c r="F3618" i="1"/>
  <c r="L3618" i="1"/>
  <c r="M3618" i="1"/>
  <c r="N3618" i="1"/>
  <c r="O3618" i="1"/>
  <c r="D3619" i="1"/>
  <c r="E3619" i="1"/>
  <c r="F3619" i="1"/>
  <c r="L3619" i="1"/>
  <c r="M3619" i="1"/>
  <c r="N3619" i="1"/>
  <c r="O3619" i="1"/>
  <c r="C3620" i="1"/>
  <c r="D3620" i="1"/>
  <c r="E3620" i="1"/>
  <c r="F3620" i="1"/>
  <c r="L3620" i="1"/>
  <c r="M3620" i="1"/>
  <c r="N3620" i="1"/>
  <c r="O3620" i="1"/>
  <c r="C3621" i="1"/>
  <c r="D3621" i="1"/>
  <c r="E3621" i="1"/>
  <c r="F3621" i="1"/>
  <c r="L3621" i="1"/>
  <c r="M3621" i="1"/>
  <c r="N3621" i="1"/>
  <c r="O3621" i="1"/>
  <c r="D3622" i="1"/>
  <c r="E3622" i="1"/>
  <c r="F3622" i="1"/>
  <c r="L3622" i="1"/>
  <c r="M3622" i="1"/>
  <c r="N3622" i="1"/>
  <c r="O3622" i="1"/>
  <c r="D3623" i="1"/>
  <c r="E3623" i="1"/>
  <c r="C3623" i="1" s="1"/>
  <c r="F3623" i="1"/>
  <c r="L3623" i="1"/>
  <c r="M3623" i="1"/>
  <c r="N3623" i="1"/>
  <c r="O3623" i="1"/>
  <c r="C3624" i="1"/>
  <c r="D3624" i="1"/>
  <c r="E3624" i="1"/>
  <c r="F3624" i="1"/>
  <c r="L3624" i="1"/>
  <c r="M3624" i="1"/>
  <c r="N3624" i="1"/>
  <c r="O3624" i="1"/>
  <c r="C3625" i="1"/>
  <c r="D3625" i="1"/>
  <c r="E3625" i="1"/>
  <c r="F3625" i="1"/>
  <c r="L3625" i="1"/>
  <c r="M3625" i="1"/>
  <c r="N3625" i="1"/>
  <c r="O3625" i="1"/>
  <c r="D3626" i="1"/>
  <c r="E3626" i="1"/>
  <c r="F3626" i="1"/>
  <c r="L3626" i="1"/>
  <c r="M3626" i="1"/>
  <c r="N3626" i="1"/>
  <c r="O3626" i="1"/>
  <c r="D3627" i="1"/>
  <c r="E3627" i="1"/>
  <c r="F3627" i="1"/>
  <c r="L3627" i="1"/>
  <c r="M3627" i="1"/>
  <c r="N3627" i="1"/>
  <c r="O3627" i="1"/>
  <c r="C3628" i="1"/>
  <c r="D3628" i="1"/>
  <c r="E3628" i="1"/>
  <c r="F3628" i="1"/>
  <c r="L3628" i="1"/>
  <c r="M3628" i="1"/>
  <c r="N3628" i="1"/>
  <c r="O3628" i="1"/>
  <c r="C3629" i="1"/>
  <c r="D3629" i="1"/>
  <c r="E3629" i="1"/>
  <c r="F3629" i="1"/>
  <c r="L3629" i="1"/>
  <c r="M3629" i="1"/>
  <c r="N3629" i="1"/>
  <c r="O3629" i="1"/>
  <c r="D3630" i="1"/>
  <c r="E3630" i="1"/>
  <c r="F3630" i="1"/>
  <c r="L3630" i="1"/>
  <c r="M3630" i="1"/>
  <c r="N3630" i="1"/>
  <c r="O3630" i="1"/>
  <c r="D3631" i="1"/>
  <c r="E3631" i="1"/>
  <c r="C3631" i="1" s="1"/>
  <c r="F3631" i="1"/>
  <c r="L3631" i="1"/>
  <c r="M3631" i="1"/>
  <c r="N3631" i="1"/>
  <c r="O3631" i="1"/>
  <c r="C3632" i="1"/>
  <c r="D3632" i="1"/>
  <c r="E3632" i="1"/>
  <c r="F3632" i="1"/>
  <c r="L3632" i="1"/>
  <c r="M3632" i="1"/>
  <c r="N3632" i="1"/>
  <c r="O3632" i="1"/>
  <c r="C3633" i="1"/>
  <c r="D3633" i="1"/>
  <c r="E3633" i="1"/>
  <c r="F3633" i="1"/>
  <c r="L3633" i="1"/>
  <c r="M3633" i="1"/>
  <c r="N3633" i="1"/>
  <c r="O3633" i="1"/>
  <c r="D3634" i="1"/>
  <c r="E3634" i="1"/>
  <c r="F3634" i="1"/>
  <c r="L3634" i="1"/>
  <c r="M3634" i="1"/>
  <c r="N3634" i="1"/>
  <c r="O3634" i="1"/>
  <c r="D3635" i="1"/>
  <c r="E3635" i="1"/>
  <c r="F3635" i="1"/>
  <c r="L3635" i="1"/>
  <c r="M3635" i="1"/>
  <c r="N3635" i="1"/>
  <c r="O3635" i="1"/>
  <c r="C3636" i="1"/>
  <c r="D3636" i="1"/>
  <c r="E3636" i="1"/>
  <c r="F3636" i="1"/>
  <c r="L3636" i="1"/>
  <c r="M3636" i="1"/>
  <c r="N3636" i="1"/>
  <c r="O3636" i="1"/>
  <c r="C3637" i="1"/>
  <c r="D3637" i="1"/>
  <c r="E3637" i="1"/>
  <c r="F3637" i="1"/>
  <c r="L3637" i="1"/>
  <c r="M3637" i="1"/>
  <c r="N3637" i="1"/>
  <c r="O3637" i="1"/>
  <c r="D3638" i="1"/>
  <c r="E3638" i="1"/>
  <c r="F3638" i="1"/>
  <c r="L3638" i="1"/>
  <c r="M3638" i="1"/>
  <c r="N3638" i="1"/>
  <c r="O3638" i="1"/>
  <c r="D3639" i="1"/>
  <c r="E3639" i="1"/>
  <c r="C3639" i="1" s="1"/>
  <c r="F3639" i="1"/>
  <c r="L3639" i="1"/>
  <c r="M3639" i="1"/>
  <c r="N3639" i="1"/>
  <c r="O3639" i="1"/>
  <c r="C3640" i="1"/>
  <c r="D3640" i="1"/>
  <c r="E3640" i="1"/>
  <c r="F3640" i="1"/>
  <c r="L3640" i="1"/>
  <c r="M3640" i="1"/>
  <c r="N3640" i="1"/>
  <c r="O3640" i="1"/>
  <c r="C3641" i="1"/>
  <c r="D3641" i="1"/>
  <c r="E3641" i="1"/>
  <c r="F3641" i="1"/>
  <c r="L3641" i="1"/>
  <c r="M3641" i="1"/>
  <c r="N3641" i="1"/>
  <c r="O3641" i="1"/>
  <c r="D3642" i="1"/>
  <c r="E3642" i="1"/>
  <c r="F3642" i="1"/>
  <c r="L3642" i="1"/>
  <c r="M3642" i="1"/>
  <c r="N3642" i="1"/>
  <c r="O3642" i="1"/>
  <c r="D3643" i="1"/>
  <c r="E3643" i="1"/>
  <c r="F3643" i="1"/>
  <c r="L3643" i="1"/>
  <c r="M3643" i="1"/>
  <c r="N3643" i="1"/>
  <c r="O3643" i="1"/>
  <c r="C3644" i="1"/>
  <c r="D3644" i="1"/>
  <c r="E3644" i="1"/>
  <c r="F3644" i="1"/>
  <c r="L3644" i="1"/>
  <c r="M3644" i="1"/>
  <c r="N3644" i="1"/>
  <c r="O3644" i="1"/>
  <c r="C3645" i="1"/>
  <c r="D3645" i="1"/>
  <c r="E3645" i="1"/>
  <c r="F3645" i="1"/>
  <c r="L3645" i="1"/>
  <c r="M3645" i="1"/>
  <c r="N3645" i="1"/>
  <c r="O3645" i="1"/>
  <c r="D3646" i="1"/>
  <c r="E3646" i="1"/>
  <c r="F3646" i="1"/>
  <c r="L3646" i="1"/>
  <c r="M3646" i="1"/>
  <c r="N3646" i="1"/>
  <c r="O3646" i="1"/>
  <c r="D3647" i="1"/>
  <c r="E3647" i="1"/>
  <c r="C3647" i="1" s="1"/>
  <c r="F3647" i="1"/>
  <c r="L3647" i="1"/>
  <c r="M3647" i="1"/>
  <c r="N3647" i="1"/>
  <c r="O3647" i="1"/>
  <c r="C3648" i="1"/>
  <c r="D3648" i="1"/>
  <c r="E3648" i="1"/>
  <c r="F3648" i="1"/>
  <c r="L3648" i="1"/>
  <c r="M3648" i="1"/>
  <c r="N3648" i="1"/>
  <c r="O3648" i="1"/>
  <c r="C3649" i="1"/>
  <c r="D3649" i="1"/>
  <c r="E3649" i="1"/>
  <c r="F3649" i="1"/>
  <c r="L3649" i="1"/>
  <c r="M3649" i="1"/>
  <c r="N3649" i="1"/>
  <c r="O3649" i="1"/>
  <c r="D3650" i="1"/>
  <c r="E3650" i="1"/>
  <c r="F3650" i="1"/>
  <c r="L3650" i="1"/>
  <c r="M3650" i="1"/>
  <c r="N3650" i="1"/>
  <c r="O3650" i="1"/>
  <c r="D3651" i="1"/>
  <c r="E3651" i="1"/>
  <c r="F3651" i="1"/>
  <c r="L3651" i="1"/>
  <c r="M3651" i="1"/>
  <c r="N3651" i="1"/>
  <c r="O3651" i="1"/>
  <c r="C3652" i="1"/>
  <c r="D3652" i="1"/>
  <c r="E3652" i="1"/>
  <c r="F3652" i="1"/>
  <c r="L3652" i="1"/>
  <c r="M3652" i="1"/>
  <c r="N3652" i="1"/>
  <c r="O3652" i="1"/>
  <c r="C3653" i="1"/>
  <c r="D3653" i="1"/>
  <c r="E3653" i="1"/>
  <c r="F3653" i="1"/>
  <c r="L3653" i="1"/>
  <c r="M3653" i="1"/>
  <c r="N3653" i="1"/>
  <c r="O3653" i="1"/>
  <c r="D3654" i="1"/>
  <c r="E3654" i="1"/>
  <c r="F3654" i="1"/>
  <c r="L3654" i="1"/>
  <c r="M3654" i="1"/>
  <c r="N3654" i="1"/>
  <c r="O3654" i="1"/>
  <c r="D3655" i="1"/>
  <c r="E3655" i="1"/>
  <c r="C3655" i="1" s="1"/>
  <c r="F3655" i="1"/>
  <c r="L3655" i="1"/>
  <c r="M3655" i="1"/>
  <c r="N3655" i="1"/>
  <c r="O3655" i="1"/>
  <c r="C3656" i="1"/>
  <c r="D3656" i="1"/>
  <c r="E3656" i="1"/>
  <c r="F3656" i="1"/>
  <c r="L3656" i="1"/>
  <c r="M3656" i="1"/>
  <c r="N3656" i="1"/>
  <c r="O3656" i="1"/>
  <c r="C3657" i="1"/>
  <c r="D3657" i="1"/>
  <c r="E3657" i="1"/>
  <c r="F3657" i="1"/>
  <c r="L3657" i="1"/>
  <c r="M3657" i="1"/>
  <c r="N3657" i="1"/>
  <c r="O3657" i="1"/>
  <c r="D3658" i="1"/>
  <c r="E3658" i="1"/>
  <c r="F3658" i="1"/>
  <c r="L3658" i="1"/>
  <c r="M3658" i="1"/>
  <c r="N3658" i="1"/>
  <c r="O3658" i="1"/>
  <c r="D3659" i="1"/>
  <c r="E3659" i="1"/>
  <c r="F3659" i="1"/>
  <c r="L3659" i="1"/>
  <c r="M3659" i="1"/>
  <c r="N3659" i="1"/>
  <c r="O3659" i="1"/>
  <c r="C3660" i="1"/>
  <c r="D3660" i="1"/>
  <c r="E3660" i="1"/>
  <c r="F3660" i="1"/>
  <c r="L3660" i="1"/>
  <c r="M3660" i="1"/>
  <c r="N3660" i="1"/>
  <c r="O3660" i="1"/>
  <c r="C3661" i="1"/>
  <c r="D3661" i="1"/>
  <c r="E3661" i="1"/>
  <c r="F3661" i="1"/>
  <c r="L3661" i="1"/>
  <c r="M3661" i="1"/>
  <c r="N3661" i="1"/>
  <c r="O3661" i="1"/>
  <c r="D3662" i="1"/>
  <c r="E3662" i="1"/>
  <c r="F3662" i="1"/>
  <c r="L3662" i="1"/>
  <c r="M3662" i="1"/>
  <c r="N3662" i="1"/>
  <c r="O3662" i="1"/>
  <c r="D3663" i="1"/>
  <c r="E3663" i="1"/>
  <c r="C3663" i="1" s="1"/>
  <c r="F3663" i="1"/>
  <c r="L3663" i="1"/>
  <c r="M3663" i="1"/>
  <c r="N3663" i="1"/>
  <c r="O3663" i="1"/>
  <c r="C3664" i="1"/>
  <c r="D3664" i="1"/>
  <c r="E3664" i="1"/>
  <c r="F3664" i="1"/>
  <c r="L3664" i="1"/>
  <c r="M3664" i="1"/>
  <c r="N3664" i="1"/>
  <c r="O3664" i="1"/>
  <c r="C3665" i="1"/>
  <c r="D3665" i="1"/>
  <c r="E3665" i="1"/>
  <c r="F3665" i="1"/>
  <c r="L3665" i="1"/>
  <c r="M3665" i="1"/>
  <c r="N3665" i="1"/>
  <c r="O3665" i="1"/>
  <c r="D3666" i="1"/>
  <c r="E3666" i="1"/>
  <c r="F3666" i="1"/>
  <c r="L3666" i="1"/>
  <c r="M3666" i="1"/>
  <c r="N3666" i="1"/>
  <c r="O3666" i="1"/>
  <c r="D3667" i="1"/>
  <c r="E3667" i="1"/>
  <c r="F3667" i="1"/>
  <c r="L3667" i="1"/>
  <c r="M3667" i="1"/>
  <c r="N3667" i="1"/>
  <c r="O3667" i="1"/>
  <c r="C3668" i="1"/>
  <c r="D3668" i="1"/>
  <c r="E3668" i="1"/>
  <c r="F3668" i="1"/>
  <c r="L3668" i="1"/>
  <c r="M3668" i="1"/>
  <c r="N3668" i="1"/>
  <c r="O3668" i="1"/>
  <c r="C3669" i="1"/>
  <c r="D3669" i="1"/>
  <c r="E3669" i="1"/>
  <c r="F3669" i="1"/>
  <c r="L3669" i="1"/>
  <c r="M3669" i="1"/>
  <c r="N3669" i="1"/>
  <c r="O3669" i="1"/>
  <c r="D3670" i="1"/>
  <c r="E3670" i="1"/>
  <c r="F3670" i="1"/>
  <c r="L3670" i="1"/>
  <c r="M3670" i="1"/>
  <c r="N3670" i="1"/>
  <c r="O3670" i="1"/>
  <c r="D3671" i="1"/>
  <c r="E3671" i="1"/>
  <c r="C3671" i="1" s="1"/>
  <c r="F3671" i="1"/>
  <c r="L3671" i="1"/>
  <c r="M3671" i="1"/>
  <c r="N3671" i="1"/>
  <c r="O3671" i="1"/>
  <c r="C3672" i="1"/>
  <c r="D3672" i="1"/>
  <c r="E3672" i="1"/>
  <c r="F3672" i="1"/>
  <c r="L3672" i="1"/>
  <c r="M3672" i="1"/>
  <c r="N3672" i="1"/>
  <c r="O3672" i="1"/>
  <c r="C3673" i="1"/>
  <c r="D3673" i="1"/>
  <c r="E3673" i="1"/>
  <c r="F3673" i="1"/>
  <c r="L3673" i="1"/>
  <c r="M3673" i="1"/>
  <c r="N3673" i="1"/>
  <c r="O3673" i="1"/>
  <c r="D3674" i="1"/>
  <c r="E3674" i="1"/>
  <c r="F3674" i="1"/>
  <c r="L3674" i="1"/>
  <c r="M3674" i="1"/>
  <c r="N3674" i="1"/>
  <c r="O3674" i="1"/>
  <c r="D3675" i="1"/>
  <c r="E3675" i="1"/>
  <c r="F3675" i="1"/>
  <c r="L3675" i="1"/>
  <c r="M3675" i="1"/>
  <c r="N3675" i="1"/>
  <c r="O3675" i="1"/>
  <c r="C3676" i="1"/>
  <c r="D3676" i="1"/>
  <c r="E3676" i="1"/>
  <c r="F3676" i="1"/>
  <c r="L3676" i="1"/>
  <c r="M3676" i="1"/>
  <c r="N3676" i="1"/>
  <c r="O3676" i="1"/>
  <c r="C3677" i="1"/>
  <c r="D3677" i="1"/>
  <c r="E3677" i="1"/>
  <c r="F3677" i="1"/>
  <c r="L3677" i="1"/>
  <c r="M3677" i="1"/>
  <c r="N3677" i="1"/>
  <c r="O3677" i="1"/>
  <c r="D3678" i="1"/>
  <c r="E3678" i="1"/>
  <c r="F3678" i="1"/>
  <c r="L3678" i="1"/>
  <c r="M3678" i="1"/>
  <c r="N3678" i="1"/>
  <c r="O3678" i="1"/>
  <c r="D3679" i="1"/>
  <c r="E3679" i="1"/>
  <c r="C3679" i="1" s="1"/>
  <c r="F3679" i="1"/>
  <c r="L3679" i="1"/>
  <c r="M3679" i="1"/>
  <c r="N3679" i="1"/>
  <c r="O3679" i="1"/>
  <c r="C3680" i="1"/>
  <c r="D3680" i="1"/>
  <c r="E3680" i="1"/>
  <c r="F3680" i="1"/>
  <c r="L3680" i="1"/>
  <c r="M3680" i="1"/>
  <c r="N3680" i="1"/>
  <c r="O3680" i="1"/>
  <c r="C3681" i="1"/>
  <c r="D3681" i="1"/>
  <c r="E3681" i="1"/>
  <c r="F3681" i="1"/>
  <c r="L3681" i="1"/>
  <c r="M3681" i="1"/>
  <c r="N3681" i="1"/>
  <c r="O3681" i="1"/>
  <c r="D3682" i="1"/>
  <c r="E3682" i="1"/>
  <c r="F3682" i="1"/>
  <c r="L3682" i="1"/>
  <c r="M3682" i="1"/>
  <c r="N3682" i="1"/>
  <c r="O3682" i="1"/>
  <c r="D3683" i="1"/>
  <c r="E3683" i="1"/>
  <c r="F3683" i="1"/>
  <c r="L3683" i="1"/>
  <c r="M3683" i="1"/>
  <c r="N3683" i="1"/>
  <c r="O3683" i="1"/>
  <c r="C3684" i="1"/>
  <c r="D3684" i="1"/>
  <c r="E3684" i="1"/>
  <c r="F3684" i="1"/>
  <c r="L3684" i="1"/>
  <c r="M3684" i="1"/>
  <c r="N3684" i="1"/>
  <c r="O3684" i="1"/>
  <c r="C3685" i="1"/>
  <c r="D3685" i="1"/>
  <c r="E3685" i="1"/>
  <c r="F3685" i="1"/>
  <c r="L3685" i="1"/>
  <c r="M3685" i="1"/>
  <c r="N3685" i="1"/>
  <c r="O3685" i="1"/>
  <c r="D3686" i="1"/>
  <c r="E3686" i="1"/>
  <c r="F3686" i="1"/>
  <c r="L3686" i="1"/>
  <c r="M3686" i="1"/>
  <c r="N3686" i="1"/>
  <c r="O3686" i="1"/>
  <c r="D3687" i="1"/>
  <c r="E3687" i="1"/>
  <c r="C3687" i="1" s="1"/>
  <c r="F3687" i="1"/>
  <c r="L3687" i="1"/>
  <c r="M3687" i="1"/>
  <c r="N3687" i="1"/>
  <c r="O3687" i="1"/>
  <c r="C3688" i="1"/>
  <c r="D3688" i="1"/>
  <c r="E3688" i="1"/>
  <c r="F3688" i="1"/>
  <c r="L3688" i="1"/>
  <c r="M3688" i="1"/>
  <c r="N3688" i="1"/>
  <c r="O3688" i="1"/>
  <c r="C3689" i="1"/>
  <c r="D3689" i="1"/>
  <c r="E3689" i="1"/>
  <c r="F3689" i="1"/>
  <c r="L3689" i="1"/>
  <c r="M3689" i="1"/>
  <c r="N3689" i="1"/>
  <c r="O3689" i="1"/>
  <c r="D3690" i="1"/>
  <c r="E3690" i="1"/>
  <c r="F3690" i="1"/>
  <c r="L3690" i="1"/>
  <c r="M3690" i="1"/>
  <c r="N3690" i="1"/>
  <c r="O3690" i="1"/>
  <c r="D3691" i="1"/>
  <c r="E3691" i="1"/>
  <c r="F3691" i="1"/>
  <c r="L3691" i="1"/>
  <c r="M3691" i="1"/>
  <c r="N3691" i="1"/>
  <c r="O3691" i="1"/>
  <c r="C3692" i="1"/>
  <c r="D3692" i="1"/>
  <c r="E3692" i="1"/>
  <c r="F3692" i="1"/>
  <c r="L3692" i="1"/>
  <c r="M3692" i="1"/>
  <c r="N3692" i="1"/>
  <c r="O3692" i="1"/>
  <c r="C3693" i="1"/>
  <c r="D3693" i="1"/>
  <c r="E3693" i="1"/>
  <c r="F3693" i="1"/>
  <c r="L3693" i="1"/>
  <c r="M3693" i="1"/>
  <c r="N3693" i="1"/>
  <c r="O3693" i="1"/>
  <c r="D3694" i="1"/>
  <c r="E3694" i="1"/>
  <c r="F3694" i="1"/>
  <c r="L3694" i="1"/>
  <c r="M3694" i="1"/>
  <c r="N3694" i="1"/>
  <c r="O3694" i="1"/>
  <c r="D3695" i="1"/>
  <c r="E3695" i="1"/>
  <c r="C3695" i="1" s="1"/>
  <c r="F3695" i="1"/>
  <c r="L3695" i="1"/>
  <c r="M3695" i="1"/>
  <c r="N3695" i="1"/>
  <c r="O3695" i="1"/>
  <c r="C3696" i="1"/>
  <c r="D3696" i="1"/>
  <c r="E3696" i="1"/>
  <c r="F3696" i="1"/>
  <c r="L3696" i="1"/>
  <c r="M3696" i="1"/>
  <c r="N3696" i="1"/>
  <c r="O3696" i="1"/>
  <c r="C3697" i="1"/>
  <c r="D3697" i="1"/>
  <c r="E3697" i="1"/>
  <c r="F3697" i="1"/>
  <c r="L3697" i="1"/>
  <c r="M3697" i="1"/>
  <c r="N3697" i="1"/>
  <c r="O3697" i="1"/>
  <c r="D3698" i="1"/>
  <c r="E3698" i="1"/>
  <c r="F3698" i="1"/>
  <c r="L3698" i="1"/>
  <c r="M3698" i="1"/>
  <c r="N3698" i="1"/>
  <c r="O3698" i="1"/>
  <c r="D3699" i="1"/>
  <c r="E3699" i="1"/>
  <c r="F3699" i="1"/>
  <c r="L3699" i="1"/>
  <c r="M3699" i="1"/>
  <c r="N3699" i="1"/>
  <c r="O3699" i="1"/>
  <c r="C3700" i="1"/>
  <c r="D3700" i="1"/>
  <c r="E3700" i="1"/>
  <c r="F3700" i="1"/>
  <c r="L3700" i="1"/>
  <c r="M3700" i="1"/>
  <c r="N3700" i="1"/>
  <c r="O3700" i="1"/>
  <c r="C3701" i="1"/>
  <c r="D3701" i="1"/>
  <c r="E3701" i="1"/>
  <c r="F3701" i="1"/>
  <c r="L3701" i="1"/>
  <c r="M3701" i="1"/>
  <c r="N3701" i="1"/>
  <c r="O3701" i="1"/>
  <c r="D3702" i="1"/>
  <c r="E3702" i="1"/>
  <c r="F3702" i="1"/>
  <c r="L3702" i="1"/>
  <c r="M3702" i="1"/>
  <c r="N3702" i="1"/>
  <c r="O3702" i="1"/>
  <c r="D3703" i="1"/>
  <c r="E3703" i="1"/>
  <c r="C3703" i="1" s="1"/>
  <c r="F3703" i="1"/>
  <c r="L3703" i="1"/>
  <c r="M3703" i="1"/>
  <c r="N3703" i="1"/>
  <c r="O3703" i="1"/>
  <c r="C3704" i="1"/>
  <c r="D3704" i="1"/>
  <c r="E3704" i="1"/>
  <c r="F3704" i="1"/>
  <c r="L3704" i="1"/>
  <c r="M3704" i="1"/>
  <c r="N3704" i="1"/>
  <c r="O3704" i="1"/>
  <c r="C3705" i="1"/>
  <c r="D3705" i="1"/>
  <c r="E3705" i="1"/>
  <c r="F3705" i="1"/>
  <c r="L3705" i="1"/>
  <c r="M3705" i="1"/>
  <c r="N3705" i="1"/>
  <c r="O3705" i="1"/>
  <c r="D3706" i="1"/>
  <c r="E3706" i="1"/>
  <c r="F3706" i="1"/>
  <c r="L3706" i="1"/>
  <c r="M3706" i="1"/>
  <c r="N3706" i="1"/>
  <c r="O3706" i="1"/>
  <c r="D3707" i="1"/>
  <c r="E3707" i="1"/>
  <c r="F3707" i="1"/>
  <c r="L3707" i="1"/>
  <c r="M3707" i="1"/>
  <c r="N3707" i="1"/>
  <c r="O3707" i="1"/>
  <c r="C3708" i="1"/>
  <c r="D3708" i="1"/>
  <c r="E3708" i="1"/>
  <c r="F3708" i="1"/>
  <c r="L3708" i="1"/>
  <c r="M3708" i="1"/>
  <c r="N3708" i="1"/>
  <c r="O3708" i="1"/>
  <c r="C3709" i="1"/>
  <c r="D3709" i="1"/>
  <c r="E3709" i="1"/>
  <c r="F3709" i="1"/>
  <c r="L3709" i="1"/>
  <c r="M3709" i="1"/>
  <c r="N3709" i="1"/>
  <c r="O3709" i="1"/>
  <c r="D3710" i="1"/>
  <c r="E3710" i="1"/>
  <c r="F3710" i="1"/>
  <c r="L3710" i="1"/>
  <c r="M3710" i="1"/>
  <c r="N3710" i="1"/>
  <c r="O3710" i="1"/>
  <c r="D3711" i="1"/>
  <c r="E3711" i="1"/>
  <c r="C3711" i="1" s="1"/>
  <c r="F3711" i="1"/>
  <c r="L3711" i="1"/>
  <c r="M3711" i="1"/>
  <c r="N3711" i="1"/>
  <c r="O3711" i="1"/>
  <c r="C3712" i="1"/>
  <c r="D3712" i="1"/>
  <c r="E3712" i="1"/>
  <c r="F3712" i="1"/>
  <c r="L3712" i="1"/>
  <c r="M3712" i="1"/>
  <c r="N3712" i="1"/>
  <c r="O3712" i="1"/>
  <c r="C3713" i="1"/>
  <c r="D3713" i="1"/>
  <c r="E3713" i="1"/>
  <c r="F3713" i="1"/>
  <c r="L3713" i="1"/>
  <c r="M3713" i="1"/>
  <c r="N3713" i="1"/>
  <c r="O3713" i="1"/>
  <c r="D3714" i="1"/>
  <c r="E3714" i="1"/>
  <c r="F3714" i="1"/>
  <c r="L3714" i="1"/>
  <c r="M3714" i="1"/>
  <c r="N3714" i="1"/>
  <c r="O3714" i="1"/>
  <c r="D3715" i="1"/>
  <c r="E3715" i="1"/>
  <c r="F3715" i="1"/>
  <c r="L3715" i="1"/>
  <c r="M3715" i="1"/>
  <c r="N3715" i="1"/>
  <c r="O3715" i="1"/>
  <c r="C3716" i="1"/>
  <c r="D3716" i="1"/>
  <c r="E3716" i="1"/>
  <c r="F3716" i="1"/>
  <c r="L3716" i="1"/>
  <c r="M3716" i="1"/>
  <c r="N3716" i="1"/>
  <c r="O3716" i="1"/>
  <c r="C3717" i="1"/>
  <c r="D3717" i="1"/>
  <c r="E3717" i="1"/>
  <c r="F3717" i="1"/>
  <c r="L3717" i="1"/>
  <c r="M3717" i="1"/>
  <c r="N3717" i="1"/>
  <c r="O3717" i="1"/>
  <c r="D3718" i="1"/>
  <c r="E3718" i="1"/>
  <c r="F3718" i="1"/>
  <c r="L3718" i="1"/>
  <c r="M3718" i="1"/>
  <c r="N3718" i="1"/>
  <c r="O3718" i="1"/>
  <c r="D3719" i="1"/>
  <c r="E3719" i="1"/>
  <c r="C3719" i="1" s="1"/>
  <c r="F3719" i="1"/>
  <c r="L3719" i="1"/>
  <c r="M3719" i="1"/>
  <c r="N3719" i="1"/>
  <c r="O3719" i="1"/>
  <c r="C3720" i="1"/>
  <c r="D3720" i="1"/>
  <c r="E3720" i="1"/>
  <c r="F3720" i="1"/>
  <c r="L3720" i="1"/>
  <c r="M3720" i="1"/>
  <c r="N3720" i="1"/>
  <c r="O3720" i="1"/>
  <c r="C3721" i="1"/>
  <c r="D3721" i="1"/>
  <c r="E3721" i="1"/>
  <c r="F3721" i="1"/>
  <c r="L3721" i="1"/>
  <c r="M3721" i="1"/>
  <c r="N3721" i="1"/>
  <c r="O3721" i="1"/>
  <c r="D3722" i="1"/>
  <c r="E3722" i="1"/>
  <c r="F3722" i="1"/>
  <c r="L3722" i="1"/>
  <c r="M3722" i="1"/>
  <c r="N3722" i="1"/>
  <c r="O3722" i="1"/>
  <c r="D3723" i="1"/>
  <c r="E3723" i="1"/>
  <c r="F3723" i="1"/>
  <c r="L3723" i="1"/>
  <c r="M3723" i="1"/>
  <c r="N3723" i="1"/>
  <c r="O3723" i="1"/>
  <c r="C3724" i="1"/>
  <c r="D3724" i="1"/>
  <c r="E3724" i="1"/>
  <c r="F3724" i="1"/>
  <c r="L3724" i="1"/>
  <c r="M3724" i="1"/>
  <c r="N3724" i="1"/>
  <c r="O3724" i="1"/>
  <c r="C3725" i="1"/>
  <c r="D3725" i="1"/>
  <c r="E3725" i="1"/>
  <c r="F3725" i="1"/>
  <c r="L3725" i="1"/>
  <c r="M3725" i="1"/>
  <c r="N3725" i="1"/>
  <c r="O3725" i="1"/>
  <c r="D3726" i="1"/>
  <c r="E3726" i="1"/>
  <c r="F3726" i="1"/>
  <c r="L3726" i="1"/>
  <c r="M3726" i="1"/>
  <c r="N3726" i="1"/>
  <c r="O3726" i="1"/>
  <c r="D3727" i="1"/>
  <c r="E3727" i="1"/>
  <c r="C3727" i="1" s="1"/>
  <c r="F3727" i="1"/>
  <c r="L3727" i="1"/>
  <c r="M3727" i="1"/>
  <c r="N3727" i="1"/>
  <c r="O3727" i="1"/>
  <c r="C3728" i="1"/>
  <c r="D3728" i="1"/>
  <c r="E3728" i="1"/>
  <c r="F3728" i="1"/>
  <c r="L3728" i="1"/>
  <c r="M3728" i="1"/>
  <c r="N3728" i="1"/>
  <c r="O3728" i="1"/>
  <c r="C3729" i="1"/>
  <c r="D3729" i="1"/>
  <c r="E3729" i="1"/>
  <c r="F3729" i="1"/>
  <c r="L3729" i="1"/>
  <c r="M3729" i="1"/>
  <c r="N3729" i="1"/>
  <c r="O3729" i="1"/>
  <c r="D3730" i="1"/>
  <c r="E3730" i="1"/>
  <c r="F3730" i="1"/>
  <c r="L3730" i="1"/>
  <c r="M3730" i="1"/>
  <c r="N3730" i="1"/>
  <c r="O3730" i="1"/>
  <c r="D3731" i="1"/>
  <c r="E3731" i="1"/>
  <c r="F3731" i="1"/>
  <c r="L3731" i="1"/>
  <c r="M3731" i="1"/>
  <c r="N3731" i="1"/>
  <c r="O3731" i="1"/>
  <c r="C3732" i="1"/>
  <c r="D3732" i="1"/>
  <c r="E3732" i="1"/>
  <c r="F3732" i="1"/>
  <c r="L3732" i="1"/>
  <c r="M3732" i="1"/>
  <c r="N3732" i="1"/>
  <c r="O3732" i="1"/>
  <c r="C3733" i="1"/>
  <c r="D3733" i="1"/>
  <c r="E3733" i="1"/>
  <c r="F3733" i="1"/>
  <c r="L3733" i="1"/>
  <c r="M3733" i="1"/>
  <c r="N3733" i="1"/>
  <c r="O3733" i="1"/>
  <c r="D3734" i="1"/>
  <c r="E3734" i="1"/>
  <c r="F3734" i="1"/>
  <c r="L3734" i="1"/>
  <c r="M3734" i="1"/>
  <c r="N3734" i="1"/>
  <c r="O3734" i="1"/>
  <c r="D3735" i="1"/>
  <c r="E3735" i="1"/>
  <c r="C3735" i="1" s="1"/>
  <c r="F3735" i="1"/>
  <c r="L3735" i="1"/>
  <c r="M3735" i="1"/>
  <c r="N3735" i="1"/>
  <c r="O3735" i="1"/>
  <c r="C3736" i="1"/>
  <c r="D3736" i="1"/>
  <c r="E3736" i="1"/>
  <c r="F3736" i="1"/>
  <c r="L3736" i="1"/>
  <c r="M3736" i="1"/>
  <c r="N3736" i="1"/>
  <c r="O3736" i="1"/>
  <c r="C3737" i="1"/>
  <c r="D3737" i="1"/>
  <c r="E3737" i="1"/>
  <c r="F3737" i="1"/>
  <c r="L3737" i="1"/>
  <c r="M3737" i="1"/>
  <c r="N3737" i="1"/>
  <c r="O3737" i="1"/>
  <c r="D3738" i="1"/>
  <c r="E3738" i="1"/>
  <c r="F3738" i="1"/>
  <c r="L3738" i="1"/>
  <c r="M3738" i="1"/>
  <c r="N3738" i="1"/>
  <c r="O3738" i="1"/>
  <c r="D3739" i="1"/>
  <c r="E3739" i="1"/>
  <c r="F3739" i="1"/>
  <c r="L3739" i="1"/>
  <c r="M3739" i="1"/>
  <c r="N3739" i="1"/>
  <c r="O3739" i="1"/>
  <c r="C3740" i="1"/>
  <c r="D3740" i="1"/>
  <c r="E3740" i="1"/>
  <c r="F3740" i="1"/>
  <c r="L3740" i="1"/>
  <c r="M3740" i="1"/>
  <c r="N3740" i="1"/>
  <c r="O3740" i="1"/>
  <c r="C3741" i="1"/>
  <c r="D3741" i="1"/>
  <c r="E3741" i="1"/>
  <c r="F3741" i="1"/>
  <c r="L3741" i="1"/>
  <c r="M3741" i="1"/>
  <c r="N3741" i="1"/>
  <c r="O3741" i="1"/>
  <c r="D3742" i="1"/>
  <c r="E3742" i="1"/>
  <c r="F3742" i="1"/>
  <c r="L3742" i="1"/>
  <c r="M3742" i="1"/>
  <c r="N3742" i="1"/>
  <c r="O3742" i="1"/>
  <c r="D3743" i="1"/>
  <c r="E3743" i="1"/>
  <c r="C3743" i="1" s="1"/>
  <c r="F3743" i="1"/>
  <c r="L3743" i="1"/>
  <c r="M3743" i="1"/>
  <c r="N3743" i="1"/>
  <c r="O3743" i="1"/>
  <c r="C3744" i="1"/>
  <c r="D3744" i="1"/>
  <c r="E3744" i="1"/>
  <c r="F3744" i="1"/>
  <c r="L3744" i="1"/>
  <c r="M3744" i="1"/>
  <c r="N3744" i="1"/>
  <c r="O3744" i="1"/>
  <c r="C3745" i="1"/>
  <c r="D3745" i="1"/>
  <c r="E3745" i="1"/>
  <c r="F3745" i="1"/>
  <c r="L3745" i="1"/>
  <c r="M3745" i="1"/>
  <c r="N3745" i="1"/>
  <c r="O3745" i="1"/>
  <c r="D3746" i="1"/>
  <c r="E3746" i="1"/>
  <c r="F3746" i="1"/>
  <c r="L3746" i="1"/>
  <c r="M3746" i="1"/>
  <c r="N3746" i="1"/>
  <c r="O3746" i="1"/>
  <c r="D3747" i="1"/>
  <c r="E3747" i="1"/>
  <c r="F3747" i="1"/>
  <c r="L3747" i="1"/>
  <c r="M3747" i="1"/>
  <c r="N3747" i="1"/>
  <c r="O3747" i="1"/>
  <c r="C3748" i="1"/>
  <c r="D3748" i="1"/>
  <c r="E3748" i="1"/>
  <c r="F3748" i="1"/>
  <c r="L3748" i="1"/>
  <c r="M3748" i="1"/>
  <c r="N3748" i="1"/>
  <c r="O3748" i="1"/>
  <c r="C3749" i="1"/>
  <c r="D3749" i="1"/>
  <c r="E3749" i="1"/>
  <c r="F3749" i="1"/>
  <c r="L3749" i="1"/>
  <c r="M3749" i="1"/>
  <c r="N3749" i="1"/>
  <c r="O3749" i="1"/>
  <c r="D3750" i="1"/>
  <c r="E3750" i="1"/>
  <c r="F3750" i="1"/>
  <c r="L3750" i="1"/>
  <c r="M3750" i="1"/>
  <c r="N3750" i="1"/>
  <c r="O3750" i="1"/>
  <c r="D3751" i="1"/>
  <c r="E3751" i="1"/>
  <c r="C3751" i="1" s="1"/>
  <c r="F3751" i="1"/>
  <c r="L3751" i="1"/>
  <c r="M3751" i="1"/>
  <c r="N3751" i="1"/>
  <c r="O3751" i="1"/>
  <c r="C3752" i="1"/>
  <c r="D3752" i="1"/>
  <c r="E3752" i="1"/>
  <c r="F3752" i="1"/>
  <c r="L3752" i="1"/>
  <c r="M3752" i="1"/>
  <c r="N3752" i="1"/>
  <c r="O3752" i="1"/>
  <c r="C3753" i="1"/>
  <c r="D3753" i="1"/>
  <c r="E3753" i="1"/>
  <c r="F3753" i="1"/>
  <c r="L3753" i="1"/>
  <c r="M3753" i="1"/>
  <c r="N3753" i="1"/>
  <c r="O3753" i="1"/>
  <c r="D3754" i="1"/>
  <c r="E3754" i="1"/>
  <c r="F3754" i="1"/>
  <c r="L3754" i="1"/>
  <c r="M3754" i="1"/>
  <c r="N3754" i="1"/>
  <c r="O3754" i="1"/>
  <c r="D3755" i="1"/>
  <c r="E3755" i="1"/>
  <c r="F3755" i="1"/>
  <c r="L3755" i="1"/>
  <c r="M3755" i="1"/>
  <c r="N3755" i="1"/>
  <c r="O3755" i="1"/>
  <c r="C3756" i="1"/>
  <c r="D3756" i="1"/>
  <c r="E3756" i="1"/>
  <c r="F3756" i="1"/>
  <c r="L3756" i="1"/>
  <c r="M3756" i="1"/>
  <c r="N3756" i="1"/>
  <c r="O3756" i="1"/>
  <c r="C3757" i="1"/>
  <c r="D3757" i="1"/>
  <c r="E3757" i="1"/>
  <c r="F3757" i="1"/>
  <c r="L3757" i="1"/>
  <c r="M3757" i="1"/>
  <c r="N3757" i="1"/>
  <c r="O3757" i="1"/>
  <c r="D3758" i="1"/>
  <c r="E3758" i="1"/>
  <c r="F3758" i="1"/>
  <c r="L3758" i="1"/>
  <c r="M3758" i="1"/>
  <c r="N3758" i="1"/>
  <c r="O3758" i="1"/>
  <c r="D3759" i="1"/>
  <c r="E3759" i="1"/>
  <c r="C3759" i="1" s="1"/>
  <c r="F3759" i="1"/>
  <c r="L3759" i="1"/>
  <c r="M3759" i="1"/>
  <c r="N3759" i="1"/>
  <c r="O3759" i="1"/>
  <c r="C3760" i="1"/>
  <c r="D3760" i="1"/>
  <c r="E3760" i="1"/>
  <c r="F3760" i="1"/>
  <c r="L3760" i="1"/>
  <c r="M3760" i="1"/>
  <c r="N3760" i="1"/>
  <c r="O3760" i="1"/>
  <c r="C3761" i="1"/>
  <c r="D3761" i="1"/>
  <c r="E3761" i="1"/>
  <c r="F3761" i="1"/>
  <c r="L3761" i="1"/>
  <c r="M3761" i="1"/>
  <c r="N3761" i="1"/>
  <c r="O3761" i="1"/>
  <c r="D3762" i="1"/>
  <c r="E3762" i="1"/>
  <c r="F3762" i="1"/>
  <c r="L3762" i="1"/>
  <c r="M3762" i="1"/>
  <c r="N3762" i="1"/>
  <c r="O3762" i="1"/>
  <c r="D3763" i="1"/>
  <c r="E3763" i="1"/>
  <c r="F3763" i="1"/>
  <c r="L3763" i="1"/>
  <c r="M3763" i="1"/>
  <c r="N3763" i="1"/>
  <c r="O3763" i="1"/>
  <c r="C3764" i="1"/>
  <c r="D3764" i="1"/>
  <c r="E3764" i="1"/>
  <c r="F3764" i="1"/>
  <c r="L3764" i="1"/>
  <c r="M3764" i="1"/>
  <c r="N3764" i="1"/>
  <c r="O3764" i="1"/>
  <c r="C3765" i="1"/>
  <c r="D3765" i="1"/>
  <c r="E3765" i="1"/>
  <c r="F3765" i="1"/>
  <c r="L3765" i="1"/>
  <c r="M3765" i="1"/>
  <c r="N3765" i="1"/>
  <c r="O3765" i="1"/>
  <c r="D3766" i="1"/>
  <c r="E3766" i="1"/>
  <c r="F3766" i="1"/>
  <c r="L3766" i="1"/>
  <c r="M3766" i="1"/>
  <c r="N3766" i="1"/>
  <c r="O3766" i="1"/>
  <c r="D3767" i="1"/>
  <c r="E3767" i="1"/>
  <c r="C3767" i="1" s="1"/>
  <c r="F3767" i="1"/>
  <c r="L3767" i="1"/>
  <c r="M3767" i="1"/>
  <c r="N3767" i="1"/>
  <c r="O3767" i="1"/>
  <c r="C3768" i="1"/>
  <c r="D3768" i="1"/>
  <c r="E3768" i="1"/>
  <c r="F3768" i="1"/>
  <c r="L3768" i="1"/>
  <c r="M3768" i="1"/>
  <c r="N3768" i="1"/>
  <c r="O3768" i="1"/>
  <c r="C3769" i="1"/>
  <c r="D3769" i="1"/>
  <c r="E3769" i="1"/>
  <c r="F3769" i="1"/>
  <c r="L3769" i="1"/>
  <c r="M3769" i="1"/>
  <c r="N3769" i="1"/>
  <c r="O3769" i="1"/>
  <c r="D3770" i="1"/>
  <c r="E3770" i="1"/>
  <c r="F3770" i="1"/>
  <c r="L3770" i="1"/>
  <c r="M3770" i="1"/>
  <c r="N3770" i="1"/>
  <c r="O3770" i="1"/>
  <c r="D3771" i="1"/>
  <c r="E3771" i="1"/>
  <c r="F3771" i="1"/>
  <c r="L3771" i="1"/>
  <c r="M3771" i="1"/>
  <c r="N3771" i="1"/>
  <c r="O3771" i="1"/>
  <c r="C3772" i="1"/>
  <c r="D3772" i="1"/>
  <c r="E3772" i="1"/>
  <c r="F3772" i="1"/>
  <c r="L3772" i="1"/>
  <c r="M3772" i="1"/>
  <c r="N3772" i="1"/>
  <c r="O3772" i="1"/>
  <c r="C3773" i="1"/>
  <c r="D3773" i="1"/>
  <c r="E3773" i="1"/>
  <c r="F3773" i="1"/>
  <c r="L3773" i="1"/>
  <c r="M3773" i="1"/>
  <c r="N3773" i="1"/>
  <c r="O3773" i="1"/>
  <c r="D3774" i="1"/>
  <c r="E3774" i="1"/>
  <c r="F3774" i="1"/>
  <c r="L3774" i="1"/>
  <c r="M3774" i="1"/>
  <c r="N3774" i="1"/>
  <c r="O3774" i="1"/>
  <c r="D3775" i="1"/>
  <c r="E3775" i="1"/>
  <c r="C3775" i="1" s="1"/>
  <c r="F3775" i="1"/>
  <c r="L3775" i="1"/>
  <c r="M3775" i="1"/>
  <c r="N3775" i="1"/>
  <c r="O3775" i="1"/>
  <c r="C3776" i="1"/>
  <c r="D3776" i="1"/>
  <c r="E3776" i="1"/>
  <c r="F3776" i="1"/>
  <c r="L3776" i="1"/>
  <c r="M3776" i="1"/>
  <c r="N3776" i="1"/>
  <c r="O3776" i="1"/>
  <c r="C3777" i="1"/>
  <c r="D3777" i="1"/>
  <c r="E3777" i="1"/>
  <c r="F3777" i="1"/>
  <c r="L3777" i="1"/>
  <c r="M3777" i="1"/>
  <c r="N3777" i="1"/>
  <c r="O3777" i="1"/>
  <c r="D3778" i="1"/>
  <c r="E3778" i="1"/>
  <c r="F3778" i="1"/>
  <c r="L3778" i="1"/>
  <c r="M3778" i="1"/>
  <c r="N3778" i="1"/>
  <c r="O3778" i="1"/>
  <c r="D3779" i="1"/>
  <c r="E3779" i="1"/>
  <c r="F3779" i="1"/>
  <c r="L3779" i="1"/>
  <c r="M3779" i="1"/>
  <c r="N3779" i="1"/>
  <c r="O3779" i="1"/>
  <c r="C3780" i="1"/>
  <c r="D3780" i="1"/>
  <c r="E3780" i="1"/>
  <c r="F3780" i="1"/>
  <c r="L3780" i="1"/>
  <c r="M3780" i="1"/>
  <c r="N3780" i="1"/>
  <c r="O3780" i="1"/>
  <c r="C3781" i="1"/>
  <c r="D3781" i="1"/>
  <c r="E3781" i="1"/>
  <c r="F3781" i="1"/>
  <c r="L3781" i="1"/>
  <c r="M3781" i="1"/>
  <c r="N3781" i="1"/>
  <c r="O3781" i="1"/>
  <c r="D3782" i="1"/>
  <c r="E3782" i="1"/>
  <c r="F3782" i="1"/>
  <c r="L3782" i="1"/>
  <c r="M3782" i="1"/>
  <c r="N3782" i="1"/>
  <c r="O3782" i="1"/>
  <c r="D3783" i="1"/>
  <c r="E3783" i="1"/>
  <c r="C3783" i="1" s="1"/>
  <c r="F3783" i="1"/>
  <c r="L3783" i="1"/>
  <c r="M3783" i="1"/>
  <c r="N3783" i="1"/>
  <c r="O3783" i="1"/>
  <c r="C3784" i="1"/>
  <c r="D3784" i="1"/>
  <c r="E3784" i="1"/>
  <c r="F3784" i="1"/>
  <c r="L3784" i="1"/>
  <c r="M3784" i="1"/>
  <c r="N3784" i="1"/>
  <c r="O3784" i="1"/>
  <c r="C3785" i="1"/>
  <c r="D3785" i="1"/>
  <c r="E3785" i="1"/>
  <c r="F3785" i="1"/>
  <c r="L3785" i="1"/>
  <c r="M3785" i="1"/>
  <c r="N3785" i="1"/>
  <c r="O3785" i="1"/>
  <c r="D3786" i="1"/>
  <c r="E3786" i="1"/>
  <c r="F3786" i="1"/>
  <c r="L3786" i="1"/>
  <c r="M3786" i="1"/>
  <c r="N3786" i="1"/>
  <c r="O3786" i="1"/>
  <c r="D3787" i="1"/>
  <c r="E3787" i="1"/>
  <c r="F3787" i="1"/>
  <c r="L3787" i="1"/>
  <c r="M3787" i="1"/>
  <c r="N3787" i="1"/>
  <c r="O3787" i="1"/>
  <c r="C3788" i="1"/>
  <c r="D3788" i="1"/>
  <c r="E3788" i="1"/>
  <c r="F3788" i="1"/>
  <c r="L3788" i="1"/>
  <c r="M3788" i="1"/>
  <c r="N3788" i="1"/>
  <c r="O3788" i="1"/>
  <c r="C3789" i="1"/>
  <c r="D3789" i="1"/>
  <c r="E3789" i="1"/>
  <c r="F3789" i="1"/>
  <c r="L3789" i="1"/>
  <c r="M3789" i="1"/>
  <c r="N3789" i="1"/>
  <c r="O3789" i="1"/>
  <c r="D3790" i="1"/>
  <c r="E3790" i="1"/>
  <c r="F3790" i="1"/>
  <c r="L3790" i="1"/>
  <c r="M3790" i="1"/>
  <c r="N3790" i="1"/>
  <c r="O3790" i="1"/>
  <c r="D3791" i="1"/>
  <c r="E3791" i="1"/>
  <c r="C3791" i="1" s="1"/>
  <c r="F3791" i="1"/>
  <c r="L3791" i="1"/>
  <c r="M3791" i="1"/>
  <c r="N3791" i="1"/>
  <c r="O3791" i="1"/>
  <c r="C3792" i="1"/>
  <c r="D3792" i="1"/>
  <c r="E3792" i="1"/>
  <c r="F3792" i="1"/>
  <c r="L3792" i="1"/>
  <c r="M3792" i="1"/>
  <c r="N3792" i="1"/>
  <c r="O3792" i="1"/>
  <c r="C3793" i="1"/>
  <c r="D3793" i="1"/>
  <c r="E3793" i="1"/>
  <c r="F3793" i="1"/>
  <c r="L3793" i="1"/>
  <c r="M3793" i="1"/>
  <c r="N3793" i="1"/>
  <c r="O3793" i="1"/>
  <c r="D3794" i="1"/>
  <c r="E3794" i="1"/>
  <c r="F3794" i="1"/>
  <c r="L3794" i="1"/>
  <c r="M3794" i="1"/>
  <c r="N3794" i="1"/>
  <c r="O3794" i="1"/>
  <c r="D3795" i="1"/>
  <c r="E3795" i="1"/>
  <c r="F3795" i="1"/>
  <c r="L3795" i="1"/>
  <c r="M3795" i="1"/>
  <c r="N3795" i="1"/>
  <c r="O3795" i="1"/>
  <c r="C3796" i="1"/>
  <c r="D3796" i="1"/>
  <c r="E3796" i="1"/>
  <c r="F3796" i="1"/>
  <c r="L3796" i="1"/>
  <c r="M3796" i="1"/>
  <c r="N3796" i="1"/>
  <c r="O3796" i="1"/>
  <c r="C3797" i="1"/>
  <c r="D3797" i="1"/>
  <c r="E3797" i="1"/>
  <c r="F3797" i="1"/>
  <c r="L3797" i="1"/>
  <c r="M3797" i="1"/>
  <c r="N3797" i="1"/>
  <c r="O3797" i="1"/>
  <c r="D3798" i="1"/>
  <c r="E3798" i="1"/>
  <c r="C3798" i="1" s="1"/>
  <c r="F3798" i="1"/>
  <c r="L3798" i="1"/>
  <c r="M3798" i="1"/>
  <c r="N3798" i="1"/>
  <c r="O3798" i="1"/>
  <c r="D3799" i="1"/>
  <c r="E3799" i="1"/>
  <c r="C3799" i="1" s="1"/>
  <c r="F3799" i="1"/>
  <c r="L3799" i="1"/>
  <c r="M3799" i="1"/>
  <c r="N3799" i="1"/>
  <c r="O3799" i="1"/>
  <c r="C3800" i="1"/>
  <c r="D3800" i="1"/>
  <c r="E3800" i="1"/>
  <c r="F3800" i="1"/>
  <c r="L3800" i="1"/>
  <c r="M3800" i="1"/>
  <c r="N3800" i="1"/>
  <c r="O3800" i="1"/>
  <c r="C3801" i="1"/>
  <c r="D3801" i="1"/>
  <c r="E3801" i="1"/>
  <c r="F3801" i="1"/>
  <c r="L3801" i="1"/>
  <c r="M3801" i="1"/>
  <c r="N3801" i="1"/>
  <c r="O3801" i="1"/>
  <c r="D3802" i="1"/>
  <c r="E3802" i="1"/>
  <c r="F3802" i="1"/>
  <c r="L3802" i="1"/>
  <c r="M3802" i="1"/>
  <c r="N3802" i="1"/>
  <c r="O3802" i="1"/>
  <c r="D3803" i="1"/>
  <c r="E3803" i="1"/>
  <c r="F3803" i="1"/>
  <c r="L3803" i="1"/>
  <c r="M3803" i="1"/>
  <c r="N3803" i="1"/>
  <c r="O3803" i="1"/>
  <c r="C3804" i="1"/>
  <c r="D3804" i="1"/>
  <c r="E3804" i="1"/>
  <c r="F3804" i="1"/>
  <c r="L3804" i="1"/>
  <c r="M3804" i="1"/>
  <c r="N3804" i="1"/>
  <c r="O3804" i="1"/>
  <c r="C3805" i="1"/>
  <c r="D3805" i="1"/>
  <c r="E3805" i="1"/>
  <c r="F3805" i="1"/>
  <c r="L3805" i="1"/>
  <c r="M3805" i="1"/>
  <c r="N3805" i="1"/>
  <c r="O3805" i="1"/>
  <c r="D3806" i="1"/>
  <c r="E3806" i="1"/>
  <c r="C3806" i="1" s="1"/>
  <c r="F3806" i="1"/>
  <c r="L3806" i="1"/>
  <c r="M3806" i="1"/>
  <c r="N3806" i="1"/>
  <c r="O3806" i="1"/>
  <c r="D3807" i="1"/>
  <c r="E3807" i="1"/>
  <c r="C3807" i="1" s="1"/>
  <c r="F3807" i="1"/>
  <c r="L3807" i="1"/>
  <c r="M3807" i="1"/>
  <c r="N3807" i="1"/>
  <c r="O3807" i="1"/>
  <c r="C3808" i="1"/>
  <c r="D3808" i="1"/>
  <c r="E3808" i="1"/>
  <c r="F3808" i="1"/>
  <c r="L3808" i="1"/>
  <c r="M3808" i="1"/>
  <c r="N3808" i="1"/>
  <c r="O3808" i="1"/>
  <c r="C3809" i="1"/>
  <c r="D3809" i="1"/>
  <c r="E3809" i="1"/>
  <c r="F3809" i="1"/>
  <c r="L3809" i="1"/>
  <c r="M3809" i="1"/>
  <c r="N3809" i="1"/>
  <c r="O3809" i="1"/>
  <c r="D3810" i="1"/>
  <c r="E3810" i="1"/>
  <c r="C3810" i="1" s="1"/>
  <c r="F3810" i="1"/>
  <c r="L3810" i="1"/>
  <c r="M3810" i="1"/>
  <c r="N3810" i="1"/>
  <c r="O3810" i="1"/>
  <c r="D3811" i="1"/>
  <c r="E3811" i="1"/>
  <c r="F3811" i="1"/>
  <c r="L3811" i="1"/>
  <c r="M3811" i="1"/>
  <c r="N3811" i="1"/>
  <c r="O3811" i="1"/>
  <c r="C3812" i="1"/>
  <c r="D3812" i="1"/>
  <c r="E3812" i="1"/>
  <c r="F3812" i="1"/>
  <c r="L3812" i="1"/>
  <c r="M3812" i="1"/>
  <c r="N3812" i="1"/>
  <c r="O3812" i="1"/>
  <c r="C3813" i="1"/>
  <c r="D3813" i="1"/>
  <c r="E3813" i="1"/>
  <c r="F3813" i="1"/>
  <c r="L3813" i="1"/>
  <c r="M3813" i="1"/>
  <c r="N3813" i="1"/>
  <c r="O3813" i="1"/>
  <c r="D3814" i="1"/>
  <c r="E3814" i="1"/>
  <c r="C3814" i="1" s="1"/>
  <c r="F3814" i="1"/>
  <c r="L3814" i="1"/>
  <c r="M3814" i="1"/>
  <c r="N3814" i="1"/>
  <c r="O3814" i="1"/>
  <c r="D3815" i="1"/>
  <c r="E3815" i="1"/>
  <c r="F3815" i="1"/>
  <c r="L3815" i="1"/>
  <c r="M3815" i="1"/>
  <c r="N3815" i="1"/>
  <c r="O3815" i="1"/>
  <c r="C3816" i="1"/>
  <c r="D3816" i="1"/>
  <c r="E3816" i="1"/>
  <c r="F3816" i="1"/>
  <c r="L3816" i="1"/>
  <c r="M3816" i="1"/>
  <c r="N3816" i="1"/>
  <c r="O3816" i="1"/>
  <c r="C3817" i="1"/>
  <c r="D3817" i="1"/>
  <c r="E3817" i="1"/>
  <c r="F3817" i="1"/>
  <c r="L3817" i="1"/>
  <c r="M3817" i="1"/>
  <c r="N3817" i="1"/>
  <c r="O3817" i="1"/>
  <c r="D3818" i="1"/>
  <c r="E3818" i="1"/>
  <c r="C3818" i="1" s="1"/>
  <c r="F3818" i="1"/>
  <c r="L3818" i="1"/>
  <c r="M3818" i="1"/>
  <c r="N3818" i="1"/>
  <c r="O3818" i="1"/>
  <c r="D3819" i="1"/>
  <c r="E3819" i="1"/>
  <c r="F3819" i="1"/>
  <c r="L3819" i="1"/>
  <c r="M3819" i="1"/>
  <c r="N3819" i="1"/>
  <c r="O3819" i="1"/>
  <c r="C3820" i="1"/>
  <c r="D3820" i="1"/>
  <c r="E3820" i="1"/>
  <c r="F3820" i="1"/>
  <c r="L3820" i="1"/>
  <c r="M3820" i="1"/>
  <c r="N3820" i="1"/>
  <c r="O3820" i="1"/>
  <c r="C3821" i="1"/>
  <c r="D3821" i="1"/>
  <c r="E3821" i="1"/>
  <c r="F3821" i="1"/>
  <c r="L3821" i="1"/>
  <c r="M3821" i="1"/>
  <c r="N3821" i="1"/>
  <c r="O3821" i="1"/>
  <c r="D3822" i="1"/>
  <c r="E3822" i="1"/>
  <c r="C3822" i="1" s="1"/>
  <c r="F3822" i="1"/>
  <c r="L3822" i="1"/>
  <c r="M3822" i="1"/>
  <c r="N3822" i="1"/>
  <c r="O3822" i="1"/>
  <c r="D3823" i="1"/>
  <c r="E3823" i="1"/>
  <c r="F3823" i="1"/>
  <c r="L3823" i="1"/>
  <c r="M3823" i="1"/>
  <c r="N3823" i="1"/>
  <c r="O3823" i="1"/>
  <c r="C3824" i="1"/>
  <c r="D3824" i="1"/>
  <c r="E3824" i="1"/>
  <c r="F3824" i="1"/>
  <c r="L3824" i="1"/>
  <c r="M3824" i="1"/>
  <c r="N3824" i="1"/>
  <c r="O3824" i="1"/>
  <c r="C3825" i="1"/>
  <c r="D3825" i="1"/>
  <c r="E3825" i="1"/>
  <c r="F3825" i="1"/>
  <c r="L3825" i="1"/>
  <c r="M3825" i="1"/>
  <c r="N3825" i="1"/>
  <c r="O3825" i="1"/>
  <c r="D3826" i="1"/>
  <c r="E3826" i="1"/>
  <c r="C3826" i="1" s="1"/>
  <c r="F3826" i="1"/>
  <c r="L3826" i="1"/>
  <c r="M3826" i="1"/>
  <c r="N3826" i="1"/>
  <c r="O3826" i="1"/>
  <c r="D3827" i="1"/>
  <c r="E3827" i="1"/>
  <c r="F3827" i="1"/>
  <c r="L3827" i="1"/>
  <c r="M3827" i="1"/>
  <c r="N3827" i="1"/>
  <c r="O3827" i="1"/>
  <c r="C3828" i="1"/>
  <c r="D3828" i="1"/>
  <c r="E3828" i="1"/>
  <c r="F3828" i="1"/>
  <c r="L3828" i="1"/>
  <c r="M3828" i="1"/>
  <c r="N3828" i="1"/>
  <c r="O3828" i="1"/>
  <c r="C3829" i="1"/>
  <c r="D3829" i="1"/>
  <c r="E3829" i="1"/>
  <c r="F3829" i="1"/>
  <c r="L3829" i="1"/>
  <c r="M3829" i="1"/>
  <c r="N3829" i="1"/>
  <c r="O3829" i="1"/>
  <c r="D3830" i="1"/>
  <c r="E3830" i="1"/>
  <c r="C3830" i="1" s="1"/>
  <c r="F3830" i="1"/>
  <c r="L3830" i="1"/>
  <c r="M3830" i="1"/>
  <c r="N3830" i="1"/>
  <c r="O3830" i="1"/>
  <c r="D3831" i="1"/>
  <c r="E3831" i="1"/>
  <c r="F3831" i="1"/>
  <c r="L3831" i="1"/>
  <c r="M3831" i="1"/>
  <c r="N3831" i="1"/>
  <c r="O3831" i="1"/>
  <c r="C3832" i="1"/>
  <c r="D3832" i="1"/>
  <c r="E3832" i="1"/>
  <c r="F3832" i="1"/>
  <c r="L3832" i="1"/>
  <c r="M3832" i="1"/>
  <c r="N3832" i="1"/>
  <c r="O3832" i="1"/>
  <c r="C3833" i="1"/>
  <c r="D3833" i="1"/>
  <c r="E3833" i="1"/>
  <c r="F3833" i="1"/>
  <c r="L3833" i="1"/>
  <c r="M3833" i="1"/>
  <c r="N3833" i="1"/>
  <c r="O3833" i="1"/>
  <c r="D3834" i="1"/>
  <c r="E3834" i="1"/>
  <c r="C3834" i="1" s="1"/>
  <c r="F3834" i="1"/>
  <c r="L3834" i="1"/>
  <c r="M3834" i="1"/>
  <c r="N3834" i="1"/>
  <c r="O3834" i="1"/>
  <c r="D3835" i="1"/>
  <c r="E3835" i="1"/>
  <c r="F3835" i="1"/>
  <c r="L3835" i="1"/>
  <c r="M3835" i="1"/>
  <c r="N3835" i="1"/>
  <c r="O3835" i="1"/>
  <c r="C3836" i="1"/>
  <c r="D3836" i="1"/>
  <c r="E3836" i="1"/>
  <c r="F3836" i="1"/>
  <c r="L3836" i="1"/>
  <c r="M3836" i="1"/>
  <c r="N3836" i="1"/>
  <c r="O3836" i="1"/>
  <c r="C3837" i="1"/>
  <c r="D3837" i="1"/>
  <c r="E3837" i="1"/>
  <c r="F3837" i="1"/>
  <c r="L3837" i="1"/>
  <c r="M3837" i="1"/>
  <c r="N3837" i="1"/>
  <c r="O3837" i="1"/>
  <c r="D3838" i="1"/>
  <c r="E3838" i="1"/>
  <c r="C3838" i="1" s="1"/>
  <c r="F3838" i="1"/>
  <c r="L3838" i="1"/>
  <c r="M3838" i="1"/>
  <c r="N3838" i="1"/>
  <c r="O3838" i="1"/>
  <c r="D3839" i="1"/>
  <c r="E3839" i="1"/>
  <c r="F3839" i="1"/>
  <c r="L3839" i="1"/>
  <c r="M3839" i="1"/>
  <c r="N3839" i="1"/>
  <c r="O3839" i="1"/>
  <c r="C3840" i="1"/>
  <c r="D3840" i="1"/>
  <c r="E3840" i="1"/>
  <c r="F3840" i="1"/>
  <c r="L3840" i="1"/>
  <c r="M3840" i="1"/>
  <c r="N3840" i="1"/>
  <c r="O3840" i="1"/>
  <c r="C3841" i="1"/>
  <c r="D3841" i="1"/>
  <c r="E3841" i="1"/>
  <c r="F3841" i="1"/>
  <c r="L3841" i="1"/>
  <c r="M3841" i="1"/>
  <c r="N3841" i="1"/>
  <c r="O3841" i="1"/>
  <c r="D3842" i="1"/>
  <c r="E3842" i="1"/>
  <c r="C3842" i="1" s="1"/>
  <c r="F3842" i="1"/>
  <c r="L3842" i="1"/>
  <c r="M3842" i="1"/>
  <c r="N3842" i="1"/>
  <c r="O3842" i="1"/>
  <c r="D3843" i="1"/>
  <c r="E3843" i="1"/>
  <c r="F3843" i="1"/>
  <c r="L3843" i="1"/>
  <c r="M3843" i="1"/>
  <c r="N3843" i="1"/>
  <c r="O3843" i="1"/>
  <c r="C3844" i="1"/>
  <c r="D3844" i="1"/>
  <c r="E3844" i="1"/>
  <c r="F3844" i="1"/>
  <c r="L3844" i="1"/>
  <c r="M3844" i="1"/>
  <c r="N3844" i="1"/>
  <c r="O3844" i="1"/>
  <c r="C3845" i="1"/>
  <c r="D3845" i="1"/>
  <c r="E3845" i="1"/>
  <c r="F3845" i="1"/>
  <c r="L3845" i="1"/>
  <c r="M3845" i="1"/>
  <c r="N3845" i="1"/>
  <c r="O3845" i="1"/>
  <c r="D3846" i="1"/>
  <c r="E3846" i="1"/>
  <c r="C3846" i="1" s="1"/>
  <c r="F3846" i="1"/>
  <c r="L3846" i="1"/>
  <c r="M3846" i="1"/>
  <c r="N3846" i="1"/>
  <c r="O3846" i="1"/>
  <c r="D3847" i="1"/>
  <c r="E3847" i="1"/>
  <c r="F3847" i="1"/>
  <c r="L3847" i="1"/>
  <c r="M3847" i="1"/>
  <c r="N3847" i="1"/>
  <c r="O3847" i="1"/>
  <c r="C3848" i="1"/>
  <c r="D3848" i="1"/>
  <c r="E3848" i="1"/>
  <c r="F3848" i="1"/>
  <c r="L3848" i="1"/>
  <c r="M3848" i="1"/>
  <c r="N3848" i="1"/>
  <c r="O3848" i="1"/>
  <c r="C3849" i="1"/>
  <c r="D3849" i="1"/>
  <c r="E3849" i="1"/>
  <c r="F3849" i="1"/>
  <c r="L3849" i="1"/>
  <c r="M3849" i="1"/>
  <c r="N3849" i="1"/>
  <c r="O3849" i="1"/>
  <c r="D3850" i="1"/>
  <c r="E3850" i="1"/>
  <c r="C3850" i="1" s="1"/>
  <c r="F3850" i="1"/>
  <c r="L3850" i="1"/>
  <c r="M3850" i="1"/>
  <c r="N3850" i="1"/>
  <c r="O3850" i="1"/>
  <c r="D3851" i="1"/>
  <c r="E3851" i="1"/>
  <c r="F3851" i="1"/>
  <c r="L3851" i="1"/>
  <c r="M3851" i="1"/>
  <c r="N3851" i="1"/>
  <c r="O3851" i="1"/>
  <c r="C3852" i="1"/>
  <c r="D3852" i="1"/>
  <c r="E3852" i="1"/>
  <c r="F3852" i="1"/>
  <c r="L3852" i="1"/>
  <c r="M3852" i="1"/>
  <c r="N3852" i="1"/>
  <c r="O3852" i="1"/>
  <c r="D3853" i="1"/>
  <c r="E3853" i="1"/>
  <c r="C3853" i="1" s="1"/>
  <c r="F3853" i="1"/>
  <c r="L3853" i="1"/>
  <c r="M3853" i="1"/>
  <c r="N3853" i="1"/>
  <c r="O3853" i="1"/>
  <c r="D3854" i="1"/>
  <c r="E3854" i="1"/>
  <c r="C3854" i="1" s="1"/>
  <c r="F3854" i="1"/>
  <c r="L3854" i="1"/>
  <c r="M3854" i="1"/>
  <c r="N3854" i="1"/>
  <c r="O3854" i="1"/>
  <c r="D3855" i="1"/>
  <c r="E3855" i="1"/>
  <c r="F3855" i="1"/>
  <c r="L3855" i="1"/>
  <c r="M3855" i="1"/>
  <c r="N3855" i="1"/>
  <c r="O3855" i="1"/>
  <c r="C3856" i="1"/>
  <c r="D3856" i="1"/>
  <c r="E3856" i="1"/>
  <c r="F3856" i="1"/>
  <c r="L3856" i="1"/>
  <c r="M3856" i="1"/>
  <c r="N3856" i="1"/>
  <c r="O3856" i="1"/>
  <c r="C3857" i="1"/>
  <c r="D3857" i="1"/>
  <c r="E3857" i="1"/>
  <c r="F3857" i="1"/>
  <c r="L3857" i="1"/>
  <c r="M3857" i="1"/>
  <c r="N3857" i="1"/>
  <c r="O3857" i="1"/>
  <c r="D3858" i="1"/>
  <c r="E3858" i="1"/>
  <c r="C3858" i="1" s="1"/>
  <c r="F3858" i="1"/>
  <c r="L3858" i="1"/>
  <c r="M3858" i="1"/>
  <c r="N3858" i="1"/>
  <c r="O3858" i="1"/>
  <c r="D3859" i="1"/>
  <c r="E3859" i="1"/>
  <c r="F3859" i="1"/>
  <c r="L3859" i="1"/>
  <c r="M3859" i="1"/>
  <c r="N3859" i="1"/>
  <c r="O3859" i="1"/>
  <c r="C3860" i="1"/>
  <c r="D3860" i="1"/>
  <c r="E3860" i="1"/>
  <c r="F3860" i="1"/>
  <c r="L3860" i="1"/>
  <c r="M3860" i="1"/>
  <c r="N3860" i="1"/>
  <c r="O3860" i="1"/>
  <c r="C3861" i="1"/>
  <c r="D3861" i="1"/>
  <c r="E3861" i="1"/>
  <c r="F3861" i="1"/>
  <c r="L3861" i="1"/>
  <c r="M3861" i="1"/>
  <c r="N3861" i="1"/>
  <c r="O3861" i="1"/>
  <c r="D3862" i="1"/>
  <c r="E3862" i="1"/>
  <c r="C3862" i="1" s="1"/>
  <c r="F3862" i="1"/>
  <c r="L3862" i="1"/>
  <c r="M3862" i="1"/>
  <c r="N3862" i="1"/>
  <c r="O3862" i="1"/>
  <c r="C3863" i="1"/>
  <c r="D3863" i="1"/>
  <c r="E3863" i="1"/>
  <c r="F3863" i="1"/>
  <c r="L3863" i="1"/>
  <c r="M3863" i="1"/>
  <c r="N3863" i="1"/>
  <c r="O3863" i="1"/>
  <c r="C3864" i="1"/>
  <c r="D3864" i="1"/>
  <c r="E3864" i="1"/>
  <c r="F3864" i="1"/>
  <c r="L3864" i="1"/>
  <c r="M3864" i="1"/>
  <c r="N3864" i="1"/>
  <c r="O3864" i="1"/>
  <c r="C3865" i="1"/>
  <c r="D3865" i="1"/>
  <c r="E3865" i="1"/>
  <c r="F3865" i="1"/>
  <c r="L3865" i="1"/>
  <c r="M3865" i="1"/>
  <c r="N3865" i="1"/>
  <c r="O3865" i="1"/>
  <c r="D3866" i="1"/>
  <c r="E3866" i="1"/>
  <c r="C3866" i="1" s="1"/>
  <c r="F3866" i="1"/>
  <c r="L3866" i="1"/>
  <c r="M3866" i="1"/>
  <c r="N3866" i="1"/>
  <c r="O3866" i="1"/>
  <c r="D3867" i="1"/>
  <c r="E3867" i="1"/>
  <c r="F3867" i="1"/>
  <c r="L3867" i="1"/>
  <c r="M3867" i="1"/>
  <c r="N3867" i="1"/>
  <c r="O3867" i="1"/>
  <c r="C3868" i="1"/>
  <c r="D3868" i="1"/>
  <c r="E3868" i="1"/>
  <c r="F3868" i="1"/>
  <c r="L3868" i="1"/>
  <c r="M3868" i="1"/>
  <c r="N3868" i="1"/>
  <c r="O3868" i="1"/>
  <c r="D3869" i="1"/>
  <c r="E3869" i="1"/>
  <c r="F3869" i="1"/>
  <c r="L3869" i="1"/>
  <c r="M3869" i="1"/>
  <c r="N3869" i="1"/>
  <c r="O3869" i="1"/>
  <c r="D3870" i="1"/>
  <c r="E3870" i="1"/>
  <c r="C3870" i="1" s="1"/>
  <c r="F3870" i="1"/>
  <c r="L3870" i="1"/>
  <c r="M3870" i="1"/>
  <c r="N3870" i="1"/>
  <c r="O3870" i="1"/>
  <c r="D3871" i="1"/>
  <c r="E3871" i="1"/>
  <c r="F3871" i="1"/>
  <c r="L3871" i="1"/>
  <c r="M3871" i="1"/>
  <c r="N3871" i="1"/>
  <c r="O3871" i="1"/>
  <c r="C3872" i="1"/>
  <c r="D3872" i="1"/>
  <c r="E3872" i="1"/>
  <c r="F3872" i="1"/>
  <c r="L3872" i="1"/>
  <c r="M3872" i="1"/>
  <c r="N3872" i="1"/>
  <c r="O3872" i="1"/>
  <c r="C3873" i="1"/>
  <c r="D3873" i="1"/>
  <c r="E3873" i="1"/>
  <c r="F3873" i="1"/>
  <c r="L3873" i="1"/>
  <c r="M3873" i="1"/>
  <c r="N3873" i="1"/>
  <c r="O3873" i="1"/>
  <c r="D3874" i="1"/>
  <c r="E3874" i="1"/>
  <c r="C3874" i="1" s="1"/>
  <c r="F3874" i="1"/>
  <c r="L3874" i="1"/>
  <c r="M3874" i="1"/>
  <c r="N3874" i="1"/>
  <c r="O3874" i="1"/>
  <c r="D3875" i="1"/>
  <c r="E3875" i="1"/>
  <c r="F3875" i="1"/>
  <c r="L3875" i="1"/>
  <c r="M3875" i="1"/>
  <c r="N3875" i="1"/>
  <c r="O3875" i="1"/>
  <c r="C3876" i="1"/>
  <c r="D3876" i="1"/>
  <c r="E3876" i="1"/>
  <c r="F3876" i="1"/>
  <c r="L3876" i="1"/>
  <c r="M3876" i="1"/>
  <c r="N3876" i="1"/>
  <c r="O3876" i="1"/>
  <c r="C3877" i="1"/>
  <c r="D3877" i="1"/>
  <c r="E3877" i="1"/>
  <c r="F3877" i="1"/>
  <c r="L3877" i="1"/>
  <c r="M3877" i="1"/>
  <c r="N3877" i="1"/>
  <c r="O3877" i="1"/>
  <c r="D3878" i="1"/>
  <c r="E3878" i="1"/>
  <c r="C3878" i="1" s="1"/>
  <c r="F3878" i="1"/>
  <c r="L3878" i="1"/>
  <c r="M3878" i="1"/>
  <c r="N3878" i="1"/>
  <c r="O3878" i="1"/>
  <c r="C3879" i="1"/>
  <c r="D3879" i="1"/>
  <c r="E3879" i="1"/>
  <c r="F3879" i="1"/>
  <c r="L3879" i="1"/>
  <c r="M3879" i="1"/>
  <c r="N3879" i="1"/>
  <c r="O3879" i="1"/>
  <c r="C3880" i="1"/>
  <c r="D3880" i="1"/>
  <c r="E3880" i="1"/>
  <c r="F3880" i="1"/>
  <c r="L3880" i="1"/>
  <c r="M3880" i="1"/>
  <c r="N3880" i="1"/>
  <c r="O3880" i="1"/>
  <c r="C3881" i="1"/>
  <c r="D3881" i="1"/>
  <c r="E3881" i="1"/>
  <c r="F3881" i="1"/>
  <c r="L3881" i="1"/>
  <c r="M3881" i="1"/>
  <c r="N3881" i="1"/>
  <c r="O3881" i="1"/>
  <c r="D3882" i="1"/>
  <c r="E3882" i="1"/>
  <c r="C3882" i="1" s="1"/>
  <c r="F3882" i="1"/>
  <c r="L3882" i="1"/>
  <c r="M3882" i="1"/>
  <c r="N3882" i="1"/>
  <c r="O3882" i="1"/>
  <c r="D3883" i="1"/>
  <c r="E3883" i="1"/>
  <c r="F3883" i="1"/>
  <c r="L3883" i="1"/>
  <c r="M3883" i="1"/>
  <c r="N3883" i="1"/>
  <c r="O3883" i="1"/>
  <c r="C3884" i="1"/>
  <c r="D3884" i="1"/>
  <c r="E3884" i="1"/>
  <c r="F3884" i="1"/>
  <c r="L3884" i="1"/>
  <c r="M3884" i="1"/>
  <c r="N3884" i="1"/>
  <c r="O3884" i="1"/>
  <c r="D3885" i="1"/>
  <c r="E3885" i="1"/>
  <c r="C3885" i="1" s="1"/>
  <c r="F3885" i="1"/>
  <c r="L3885" i="1"/>
  <c r="M3885" i="1"/>
  <c r="N3885" i="1"/>
  <c r="O3885" i="1"/>
  <c r="D3886" i="1"/>
  <c r="E3886" i="1"/>
  <c r="C3886" i="1" s="1"/>
  <c r="F3886" i="1"/>
  <c r="L3886" i="1"/>
  <c r="M3886" i="1"/>
  <c r="N3886" i="1"/>
  <c r="O3886" i="1"/>
  <c r="D3887" i="1"/>
  <c r="E3887" i="1"/>
  <c r="F3887" i="1"/>
  <c r="L3887" i="1"/>
  <c r="M3887" i="1"/>
  <c r="N3887" i="1"/>
  <c r="O3887" i="1"/>
  <c r="C3888" i="1"/>
  <c r="D3888" i="1"/>
  <c r="E3888" i="1"/>
  <c r="F3888" i="1"/>
  <c r="L3888" i="1"/>
  <c r="M3888" i="1"/>
  <c r="N3888" i="1"/>
  <c r="O3888" i="1"/>
  <c r="C3889" i="1"/>
  <c r="D3889" i="1"/>
  <c r="E3889" i="1"/>
  <c r="F3889" i="1"/>
  <c r="L3889" i="1"/>
  <c r="M3889" i="1"/>
  <c r="N3889" i="1"/>
  <c r="O3889" i="1"/>
  <c r="D3890" i="1"/>
  <c r="E3890" i="1"/>
  <c r="C3890" i="1" s="1"/>
  <c r="F3890" i="1"/>
  <c r="L3890" i="1"/>
  <c r="M3890" i="1"/>
  <c r="N3890" i="1"/>
  <c r="O3890" i="1"/>
  <c r="D3891" i="1"/>
  <c r="E3891" i="1"/>
  <c r="F3891" i="1"/>
  <c r="L3891" i="1"/>
  <c r="M3891" i="1"/>
  <c r="N3891" i="1"/>
  <c r="O3891" i="1"/>
  <c r="C3892" i="1"/>
  <c r="D3892" i="1"/>
  <c r="E3892" i="1"/>
  <c r="F3892" i="1"/>
  <c r="L3892" i="1"/>
  <c r="M3892" i="1"/>
  <c r="N3892" i="1"/>
  <c r="O3892" i="1"/>
  <c r="C3893" i="1"/>
  <c r="D3893" i="1"/>
  <c r="E3893" i="1"/>
  <c r="F3893" i="1"/>
  <c r="L3893" i="1"/>
  <c r="M3893" i="1"/>
  <c r="N3893" i="1"/>
  <c r="O3893" i="1"/>
  <c r="D3894" i="1"/>
  <c r="E3894" i="1"/>
  <c r="C3894" i="1" s="1"/>
  <c r="F3894" i="1"/>
  <c r="L3894" i="1"/>
  <c r="M3894" i="1"/>
  <c r="N3894" i="1"/>
  <c r="O3894" i="1"/>
  <c r="C3895" i="1"/>
  <c r="D3895" i="1"/>
  <c r="E3895" i="1"/>
  <c r="F3895" i="1"/>
  <c r="L3895" i="1"/>
  <c r="M3895" i="1"/>
  <c r="N3895" i="1"/>
  <c r="O3895" i="1"/>
  <c r="C3896" i="1"/>
  <c r="D3896" i="1"/>
  <c r="E3896" i="1"/>
  <c r="F3896" i="1"/>
  <c r="L3896" i="1"/>
  <c r="M3896" i="1"/>
  <c r="N3896" i="1"/>
  <c r="O3896" i="1"/>
  <c r="C3897" i="1"/>
  <c r="D3897" i="1"/>
  <c r="E3897" i="1"/>
  <c r="F3897" i="1"/>
  <c r="L3897" i="1"/>
  <c r="M3897" i="1"/>
  <c r="N3897" i="1"/>
  <c r="O3897" i="1"/>
  <c r="D3898" i="1"/>
  <c r="E3898" i="1"/>
  <c r="C3898" i="1" s="1"/>
  <c r="F3898" i="1"/>
  <c r="L3898" i="1"/>
  <c r="M3898" i="1"/>
  <c r="N3898" i="1"/>
  <c r="O3898" i="1"/>
  <c r="D3899" i="1"/>
  <c r="E3899" i="1"/>
  <c r="F3899" i="1"/>
  <c r="L3899" i="1"/>
  <c r="M3899" i="1"/>
  <c r="N3899" i="1"/>
  <c r="O3899" i="1"/>
  <c r="C3900" i="1"/>
  <c r="D3900" i="1"/>
  <c r="E3900" i="1"/>
  <c r="F3900" i="1"/>
  <c r="L3900" i="1"/>
  <c r="M3900" i="1"/>
  <c r="N3900" i="1"/>
  <c r="O3900" i="1"/>
  <c r="D3901" i="1"/>
  <c r="E3901" i="1"/>
  <c r="F3901" i="1"/>
  <c r="L3901" i="1"/>
  <c r="M3901" i="1"/>
  <c r="N3901" i="1"/>
  <c r="O3901" i="1"/>
  <c r="D3902" i="1"/>
  <c r="E3902" i="1"/>
  <c r="C3902" i="1" s="1"/>
  <c r="F3902" i="1"/>
  <c r="L3902" i="1"/>
  <c r="M3902" i="1"/>
  <c r="N3902" i="1"/>
  <c r="O3902" i="1"/>
  <c r="D3903" i="1"/>
  <c r="E3903" i="1"/>
  <c r="F3903" i="1"/>
  <c r="L3903" i="1"/>
  <c r="M3903" i="1"/>
  <c r="N3903" i="1"/>
  <c r="O3903" i="1"/>
  <c r="C3904" i="1"/>
  <c r="D3904" i="1"/>
  <c r="E3904" i="1"/>
  <c r="F3904" i="1"/>
  <c r="L3904" i="1"/>
  <c r="M3904" i="1"/>
  <c r="N3904" i="1"/>
  <c r="O3904" i="1"/>
  <c r="C3905" i="1"/>
  <c r="D3905" i="1"/>
  <c r="E3905" i="1"/>
  <c r="F3905" i="1"/>
  <c r="L3905" i="1"/>
  <c r="M3905" i="1"/>
  <c r="N3905" i="1"/>
  <c r="O3905" i="1"/>
  <c r="D3906" i="1"/>
  <c r="E3906" i="1"/>
  <c r="C3906" i="1" s="1"/>
  <c r="F3906" i="1"/>
  <c r="L3906" i="1"/>
  <c r="M3906" i="1"/>
  <c r="N3906" i="1"/>
  <c r="O3906" i="1"/>
  <c r="D3907" i="1"/>
  <c r="E3907" i="1"/>
  <c r="F3907" i="1"/>
  <c r="L3907" i="1"/>
  <c r="M3907" i="1"/>
  <c r="N3907" i="1"/>
  <c r="O3907" i="1"/>
  <c r="C3908" i="1"/>
  <c r="D3908" i="1"/>
  <c r="E3908" i="1"/>
  <c r="F3908" i="1"/>
  <c r="L3908" i="1"/>
  <c r="M3908" i="1"/>
  <c r="N3908" i="1"/>
  <c r="O3908" i="1"/>
  <c r="C3909" i="1"/>
  <c r="D3909" i="1"/>
  <c r="E3909" i="1"/>
  <c r="F3909" i="1"/>
  <c r="L3909" i="1"/>
  <c r="M3909" i="1"/>
  <c r="N3909" i="1"/>
  <c r="O3909" i="1"/>
  <c r="D3910" i="1"/>
  <c r="E3910" i="1"/>
  <c r="C3910" i="1" s="1"/>
  <c r="F3910" i="1"/>
  <c r="L3910" i="1"/>
  <c r="M3910" i="1"/>
  <c r="N3910" i="1"/>
  <c r="O3910" i="1"/>
  <c r="C3911" i="1"/>
  <c r="D3911" i="1"/>
  <c r="E3911" i="1"/>
  <c r="F3911" i="1"/>
  <c r="L3911" i="1"/>
  <c r="M3911" i="1"/>
  <c r="N3911" i="1"/>
  <c r="O3911" i="1"/>
  <c r="C3912" i="1"/>
  <c r="D3912" i="1"/>
  <c r="E3912" i="1"/>
  <c r="F3912" i="1"/>
  <c r="L3912" i="1"/>
  <c r="M3912" i="1"/>
  <c r="N3912" i="1"/>
  <c r="O3912" i="1"/>
  <c r="C3913" i="1"/>
  <c r="D3913" i="1"/>
  <c r="E3913" i="1"/>
  <c r="F3913" i="1"/>
  <c r="L3913" i="1"/>
  <c r="M3913" i="1"/>
  <c r="N3913" i="1"/>
  <c r="O3913" i="1"/>
  <c r="D3914" i="1"/>
  <c r="E3914" i="1"/>
  <c r="C3914" i="1" s="1"/>
  <c r="F3914" i="1"/>
  <c r="L3914" i="1"/>
  <c r="M3914" i="1"/>
  <c r="N3914" i="1"/>
  <c r="O3914" i="1"/>
  <c r="D3915" i="1"/>
  <c r="E3915" i="1"/>
  <c r="F3915" i="1"/>
  <c r="L3915" i="1"/>
  <c r="M3915" i="1"/>
  <c r="N3915" i="1"/>
  <c r="O3915" i="1"/>
  <c r="C3916" i="1"/>
  <c r="D3916" i="1"/>
  <c r="E3916" i="1"/>
  <c r="F3916" i="1"/>
  <c r="L3916" i="1"/>
  <c r="M3916" i="1"/>
  <c r="N3916" i="1"/>
  <c r="O3916" i="1"/>
  <c r="D3917" i="1"/>
  <c r="E3917" i="1"/>
  <c r="C3917" i="1" s="1"/>
  <c r="F3917" i="1"/>
  <c r="L3917" i="1"/>
  <c r="M3917" i="1"/>
  <c r="N3917" i="1"/>
  <c r="O3917" i="1"/>
  <c r="D3918" i="1"/>
  <c r="E3918" i="1"/>
  <c r="C3918" i="1" s="1"/>
  <c r="F3918" i="1"/>
  <c r="L3918" i="1"/>
  <c r="M3918" i="1"/>
  <c r="N3918" i="1"/>
  <c r="O3918" i="1"/>
  <c r="D3919" i="1"/>
  <c r="E3919" i="1"/>
  <c r="F3919" i="1"/>
  <c r="L3919" i="1"/>
  <c r="M3919" i="1"/>
  <c r="N3919" i="1"/>
  <c r="O3919" i="1"/>
  <c r="C3920" i="1"/>
  <c r="D3920" i="1"/>
  <c r="E3920" i="1"/>
  <c r="F3920" i="1"/>
  <c r="L3920" i="1"/>
  <c r="M3920" i="1"/>
  <c r="N3920" i="1"/>
  <c r="O3920" i="1"/>
  <c r="C3921" i="1"/>
  <c r="D3921" i="1"/>
  <c r="E3921" i="1"/>
  <c r="F3921" i="1"/>
  <c r="L3921" i="1"/>
  <c r="M3921" i="1"/>
  <c r="N3921" i="1"/>
  <c r="O3921" i="1"/>
  <c r="D3922" i="1"/>
  <c r="E3922" i="1"/>
  <c r="C3922" i="1" s="1"/>
  <c r="F3922" i="1"/>
  <c r="L3922" i="1"/>
  <c r="M3922" i="1"/>
  <c r="N3922" i="1"/>
  <c r="O3922" i="1"/>
  <c r="D3923" i="1"/>
  <c r="E3923" i="1"/>
  <c r="F3923" i="1"/>
  <c r="L3923" i="1"/>
  <c r="M3923" i="1"/>
  <c r="N3923" i="1"/>
  <c r="O3923" i="1"/>
  <c r="C3924" i="1"/>
  <c r="D3924" i="1"/>
  <c r="E3924" i="1"/>
  <c r="F3924" i="1"/>
  <c r="L3924" i="1"/>
  <c r="M3924" i="1"/>
  <c r="N3924" i="1"/>
  <c r="O3924" i="1"/>
  <c r="C3925" i="1"/>
  <c r="D3925" i="1"/>
  <c r="E3925" i="1"/>
  <c r="F3925" i="1"/>
  <c r="L3925" i="1"/>
  <c r="M3925" i="1"/>
  <c r="N3925" i="1"/>
  <c r="O3925" i="1"/>
  <c r="D3926" i="1"/>
  <c r="E3926" i="1"/>
  <c r="C3926" i="1" s="1"/>
  <c r="F3926" i="1"/>
  <c r="L3926" i="1"/>
  <c r="M3926" i="1"/>
  <c r="N3926" i="1"/>
  <c r="O3926" i="1"/>
  <c r="C3927" i="1"/>
  <c r="D3927" i="1"/>
  <c r="E3927" i="1"/>
  <c r="F3927" i="1"/>
  <c r="L3927" i="1"/>
  <c r="M3927" i="1"/>
  <c r="N3927" i="1"/>
  <c r="O3927" i="1"/>
  <c r="C3928" i="1"/>
  <c r="D3928" i="1"/>
  <c r="E3928" i="1"/>
  <c r="F3928" i="1"/>
  <c r="L3928" i="1"/>
  <c r="M3928" i="1"/>
  <c r="N3928" i="1"/>
  <c r="O3928" i="1"/>
  <c r="C3929" i="1"/>
  <c r="D3929" i="1"/>
  <c r="E3929" i="1"/>
  <c r="F3929" i="1"/>
  <c r="L3929" i="1"/>
  <c r="M3929" i="1"/>
  <c r="N3929" i="1"/>
  <c r="O3929" i="1"/>
  <c r="D3930" i="1"/>
  <c r="E3930" i="1"/>
  <c r="C3930" i="1" s="1"/>
  <c r="F3930" i="1"/>
  <c r="L3930" i="1"/>
  <c r="M3930" i="1"/>
  <c r="N3930" i="1"/>
  <c r="O3930" i="1"/>
  <c r="D3931" i="1"/>
  <c r="E3931" i="1"/>
  <c r="F3931" i="1"/>
  <c r="L3931" i="1"/>
  <c r="M3931" i="1"/>
  <c r="N3931" i="1"/>
  <c r="O3931" i="1"/>
  <c r="C3932" i="1"/>
  <c r="D3932" i="1"/>
  <c r="E3932" i="1"/>
  <c r="F3932" i="1"/>
  <c r="L3932" i="1"/>
  <c r="M3932" i="1"/>
  <c r="N3932" i="1"/>
  <c r="O3932" i="1"/>
  <c r="D3933" i="1"/>
  <c r="E3933" i="1"/>
  <c r="F3933" i="1"/>
  <c r="L3933" i="1"/>
  <c r="M3933" i="1"/>
  <c r="N3933" i="1"/>
  <c r="O3933" i="1"/>
  <c r="D3934" i="1"/>
  <c r="E3934" i="1"/>
  <c r="C3934" i="1" s="1"/>
  <c r="F3934" i="1"/>
  <c r="L3934" i="1"/>
  <c r="M3934" i="1"/>
  <c r="N3934" i="1"/>
  <c r="O3934" i="1"/>
  <c r="D3935" i="1"/>
  <c r="E3935" i="1"/>
  <c r="F3935" i="1"/>
  <c r="L3935" i="1"/>
  <c r="M3935" i="1"/>
  <c r="N3935" i="1"/>
  <c r="O3935" i="1"/>
  <c r="C3936" i="1"/>
  <c r="D3936" i="1"/>
  <c r="E3936" i="1"/>
  <c r="F3936" i="1"/>
  <c r="L3936" i="1"/>
  <c r="M3936" i="1"/>
  <c r="N3936" i="1"/>
  <c r="O3936" i="1"/>
  <c r="C3937" i="1"/>
  <c r="D3937" i="1"/>
  <c r="E3937" i="1"/>
  <c r="F3937" i="1"/>
  <c r="L3937" i="1"/>
  <c r="M3937" i="1"/>
  <c r="N3937" i="1"/>
  <c r="O3937" i="1"/>
  <c r="D3938" i="1"/>
  <c r="E3938" i="1"/>
  <c r="C3938" i="1" s="1"/>
  <c r="F3938" i="1"/>
  <c r="L3938" i="1"/>
  <c r="M3938" i="1"/>
  <c r="N3938" i="1"/>
  <c r="O3938" i="1"/>
  <c r="D3939" i="1"/>
  <c r="E3939" i="1"/>
  <c r="F3939" i="1"/>
  <c r="L3939" i="1"/>
  <c r="M3939" i="1"/>
  <c r="N3939" i="1"/>
  <c r="O3939" i="1"/>
  <c r="C3940" i="1"/>
  <c r="D3940" i="1"/>
  <c r="E3940" i="1"/>
  <c r="F3940" i="1"/>
  <c r="L3940" i="1"/>
  <c r="M3940" i="1"/>
  <c r="N3940" i="1"/>
  <c r="O3940" i="1"/>
  <c r="C3941" i="1"/>
  <c r="D3941" i="1"/>
  <c r="E3941" i="1"/>
  <c r="F3941" i="1"/>
  <c r="L3941" i="1"/>
  <c r="M3941" i="1"/>
  <c r="N3941" i="1"/>
  <c r="O3941" i="1"/>
  <c r="D3942" i="1"/>
  <c r="E3942" i="1"/>
  <c r="C3942" i="1" s="1"/>
  <c r="F3942" i="1"/>
  <c r="L3942" i="1"/>
  <c r="M3942" i="1"/>
  <c r="N3942" i="1"/>
  <c r="O3942" i="1"/>
  <c r="C3943" i="1"/>
  <c r="D3943" i="1"/>
  <c r="E3943" i="1"/>
  <c r="F3943" i="1"/>
  <c r="L3943" i="1"/>
  <c r="M3943" i="1"/>
  <c r="N3943" i="1"/>
  <c r="O3943" i="1"/>
  <c r="C3944" i="1"/>
  <c r="D3944" i="1"/>
  <c r="E3944" i="1"/>
  <c r="F3944" i="1"/>
  <c r="L3944" i="1"/>
  <c r="M3944" i="1"/>
  <c r="N3944" i="1"/>
  <c r="O3944" i="1"/>
  <c r="C3945" i="1"/>
  <c r="D3945" i="1"/>
  <c r="E3945" i="1"/>
  <c r="F3945" i="1"/>
  <c r="L3945" i="1"/>
  <c r="M3945" i="1"/>
  <c r="N3945" i="1"/>
  <c r="O3945" i="1"/>
  <c r="D3946" i="1"/>
  <c r="E3946" i="1"/>
  <c r="C3946" i="1" s="1"/>
  <c r="F3946" i="1"/>
  <c r="L3946" i="1"/>
  <c r="M3946" i="1"/>
  <c r="N3946" i="1"/>
  <c r="O3946" i="1"/>
  <c r="D3947" i="1"/>
  <c r="E3947" i="1"/>
  <c r="F3947" i="1"/>
  <c r="L3947" i="1"/>
  <c r="M3947" i="1"/>
  <c r="N3947" i="1"/>
  <c r="O3947" i="1"/>
  <c r="C3948" i="1"/>
  <c r="D3948" i="1"/>
  <c r="E3948" i="1"/>
  <c r="F3948" i="1"/>
  <c r="L3948" i="1"/>
  <c r="M3948" i="1"/>
  <c r="N3948" i="1"/>
  <c r="O3948" i="1"/>
  <c r="D3949" i="1"/>
  <c r="E3949" i="1"/>
  <c r="C3949" i="1" s="1"/>
  <c r="F3949" i="1"/>
  <c r="L3949" i="1"/>
  <c r="M3949" i="1"/>
  <c r="N3949" i="1"/>
  <c r="O3949" i="1"/>
  <c r="D3950" i="1"/>
  <c r="E3950" i="1"/>
  <c r="C3950" i="1" s="1"/>
  <c r="F3950" i="1"/>
  <c r="L3950" i="1"/>
  <c r="M3950" i="1"/>
  <c r="N3950" i="1"/>
  <c r="O3950" i="1"/>
  <c r="D3951" i="1"/>
  <c r="E3951" i="1"/>
  <c r="F3951" i="1"/>
  <c r="L3951" i="1"/>
  <c r="M3951" i="1"/>
  <c r="N3951" i="1"/>
  <c r="O3951" i="1"/>
  <c r="C3952" i="1"/>
  <c r="D3952" i="1"/>
  <c r="E3952" i="1"/>
  <c r="F3952" i="1"/>
  <c r="L3952" i="1"/>
  <c r="M3952" i="1"/>
  <c r="N3952" i="1"/>
  <c r="O3952" i="1"/>
  <c r="C3953" i="1"/>
  <c r="D3953" i="1"/>
  <c r="E3953" i="1"/>
  <c r="F3953" i="1"/>
  <c r="L3953" i="1"/>
  <c r="M3953" i="1"/>
  <c r="N3953" i="1"/>
  <c r="O3953" i="1"/>
  <c r="D3954" i="1"/>
  <c r="E3954" i="1"/>
  <c r="C3954" i="1" s="1"/>
  <c r="F3954" i="1"/>
  <c r="L3954" i="1"/>
  <c r="M3954" i="1"/>
  <c r="N3954" i="1"/>
  <c r="O3954" i="1"/>
  <c r="D3955" i="1"/>
  <c r="E3955" i="1"/>
  <c r="F3955" i="1"/>
  <c r="L3955" i="1"/>
  <c r="M3955" i="1"/>
  <c r="N3955" i="1"/>
  <c r="O3955" i="1"/>
  <c r="C3956" i="1"/>
  <c r="D3956" i="1"/>
  <c r="E3956" i="1"/>
  <c r="F3956" i="1"/>
  <c r="L3956" i="1"/>
  <c r="M3956" i="1"/>
  <c r="N3956" i="1"/>
  <c r="O3956" i="1"/>
  <c r="C3957" i="1"/>
  <c r="D3957" i="1"/>
  <c r="E3957" i="1"/>
  <c r="F3957" i="1"/>
  <c r="L3957" i="1"/>
  <c r="M3957" i="1"/>
  <c r="N3957" i="1"/>
  <c r="O3957" i="1"/>
  <c r="D3958" i="1"/>
  <c r="E3958" i="1"/>
  <c r="C3958" i="1" s="1"/>
  <c r="F3958" i="1"/>
  <c r="L3958" i="1"/>
  <c r="M3958" i="1"/>
  <c r="N3958" i="1"/>
  <c r="O3958" i="1"/>
  <c r="C3959" i="1"/>
  <c r="D3959" i="1"/>
  <c r="E3959" i="1"/>
  <c r="F3959" i="1"/>
  <c r="L3959" i="1"/>
  <c r="M3959" i="1"/>
  <c r="N3959" i="1"/>
  <c r="O3959" i="1"/>
  <c r="C3960" i="1"/>
  <c r="D3960" i="1"/>
  <c r="E3960" i="1"/>
  <c r="F3960" i="1"/>
  <c r="L3960" i="1"/>
  <c r="M3960" i="1"/>
  <c r="N3960" i="1"/>
  <c r="O3960" i="1"/>
  <c r="C3961" i="1"/>
  <c r="D3961" i="1"/>
  <c r="E3961" i="1"/>
  <c r="F3961" i="1"/>
  <c r="L3961" i="1"/>
  <c r="M3961" i="1"/>
  <c r="N3961" i="1"/>
  <c r="O3961" i="1"/>
  <c r="D3962" i="1"/>
  <c r="E3962" i="1"/>
  <c r="C3962" i="1" s="1"/>
  <c r="F3962" i="1"/>
  <c r="L3962" i="1"/>
  <c r="M3962" i="1"/>
  <c r="N3962" i="1"/>
  <c r="O3962" i="1"/>
  <c r="D3963" i="1"/>
  <c r="E3963" i="1"/>
  <c r="F3963" i="1"/>
  <c r="L3963" i="1"/>
  <c r="M3963" i="1"/>
  <c r="N3963" i="1"/>
  <c r="O3963" i="1"/>
  <c r="C3964" i="1"/>
  <c r="D3964" i="1"/>
  <c r="E3964" i="1"/>
  <c r="F3964" i="1"/>
  <c r="L3964" i="1"/>
  <c r="M3964" i="1"/>
  <c r="N3964" i="1"/>
  <c r="O3964" i="1"/>
  <c r="D3965" i="1"/>
  <c r="E3965" i="1"/>
  <c r="F3965" i="1"/>
  <c r="L3965" i="1"/>
  <c r="M3965" i="1"/>
  <c r="N3965" i="1"/>
  <c r="O3965" i="1"/>
  <c r="D3966" i="1"/>
  <c r="E3966" i="1"/>
  <c r="C3966" i="1" s="1"/>
  <c r="F3966" i="1"/>
  <c r="L3966" i="1"/>
  <c r="M3966" i="1"/>
  <c r="N3966" i="1"/>
  <c r="O3966" i="1"/>
  <c r="D3967" i="1"/>
  <c r="E3967" i="1"/>
  <c r="F3967" i="1"/>
  <c r="L3967" i="1"/>
  <c r="M3967" i="1"/>
  <c r="N3967" i="1"/>
  <c r="O3967" i="1"/>
  <c r="C3968" i="1"/>
  <c r="D3968" i="1"/>
  <c r="E3968" i="1"/>
  <c r="F3968" i="1"/>
  <c r="L3968" i="1"/>
  <c r="M3968" i="1"/>
  <c r="N3968" i="1"/>
  <c r="O3968" i="1"/>
  <c r="C3969" i="1"/>
  <c r="D3969" i="1"/>
  <c r="E3969" i="1"/>
  <c r="F3969" i="1"/>
  <c r="L3969" i="1"/>
  <c r="M3969" i="1"/>
  <c r="N3969" i="1"/>
  <c r="O3969" i="1"/>
  <c r="D3970" i="1"/>
  <c r="E3970" i="1"/>
  <c r="C3970" i="1" s="1"/>
  <c r="F3970" i="1"/>
  <c r="L3970" i="1"/>
  <c r="M3970" i="1"/>
  <c r="N3970" i="1"/>
  <c r="O3970" i="1"/>
  <c r="D3971" i="1"/>
  <c r="E3971" i="1"/>
  <c r="F3971" i="1"/>
  <c r="L3971" i="1"/>
  <c r="M3971" i="1"/>
  <c r="N3971" i="1"/>
  <c r="O3971" i="1"/>
  <c r="C3972" i="1"/>
  <c r="D3972" i="1"/>
  <c r="E3972" i="1"/>
  <c r="F3972" i="1"/>
  <c r="L3972" i="1"/>
  <c r="M3972" i="1"/>
  <c r="N3972" i="1"/>
  <c r="O3972" i="1"/>
  <c r="C3973" i="1"/>
  <c r="D3973" i="1"/>
  <c r="E3973" i="1"/>
  <c r="F3973" i="1"/>
  <c r="L3973" i="1"/>
  <c r="M3973" i="1"/>
  <c r="N3973" i="1"/>
  <c r="O3973" i="1"/>
  <c r="D3974" i="1"/>
  <c r="E3974" i="1"/>
  <c r="C3974" i="1" s="1"/>
  <c r="F3974" i="1"/>
  <c r="L3974" i="1"/>
  <c r="M3974" i="1"/>
  <c r="N3974" i="1"/>
  <c r="O3974" i="1"/>
  <c r="C3975" i="1"/>
  <c r="D3975" i="1"/>
  <c r="E3975" i="1"/>
  <c r="F3975" i="1"/>
  <c r="L3975" i="1"/>
  <c r="M3975" i="1"/>
  <c r="N3975" i="1"/>
  <c r="O3975" i="1"/>
  <c r="C3976" i="1"/>
  <c r="D3976" i="1"/>
  <c r="E3976" i="1"/>
  <c r="F3976" i="1"/>
  <c r="L3976" i="1"/>
  <c r="M3976" i="1"/>
  <c r="N3976" i="1"/>
  <c r="O3976" i="1"/>
  <c r="C3977" i="1"/>
  <c r="D3977" i="1"/>
  <c r="E3977" i="1"/>
  <c r="F3977" i="1"/>
  <c r="L3977" i="1"/>
  <c r="M3977" i="1"/>
  <c r="N3977" i="1"/>
  <c r="O3977" i="1"/>
  <c r="D3978" i="1"/>
  <c r="E3978" i="1"/>
  <c r="C3978" i="1" s="1"/>
  <c r="F3978" i="1"/>
  <c r="L3978" i="1"/>
  <c r="M3978" i="1"/>
  <c r="N3978" i="1"/>
  <c r="O3978" i="1"/>
  <c r="D3979" i="1"/>
  <c r="E3979" i="1"/>
  <c r="F3979" i="1"/>
  <c r="L3979" i="1"/>
  <c r="M3979" i="1"/>
  <c r="N3979" i="1"/>
  <c r="O3979" i="1"/>
  <c r="C3980" i="1"/>
  <c r="D3980" i="1"/>
  <c r="E3980" i="1"/>
  <c r="F3980" i="1"/>
  <c r="L3980" i="1"/>
  <c r="M3980" i="1"/>
  <c r="N3980" i="1"/>
  <c r="O3980" i="1"/>
  <c r="D3981" i="1"/>
  <c r="E3981" i="1"/>
  <c r="C3981" i="1" s="1"/>
  <c r="F3981" i="1"/>
  <c r="L3981" i="1"/>
  <c r="M3981" i="1"/>
  <c r="N3981" i="1"/>
  <c r="O3981" i="1"/>
  <c r="D3982" i="1"/>
  <c r="E3982" i="1"/>
  <c r="C3982" i="1" s="1"/>
  <c r="F3982" i="1"/>
  <c r="L3982" i="1"/>
  <c r="M3982" i="1"/>
  <c r="N3982" i="1"/>
  <c r="O3982" i="1"/>
  <c r="D3983" i="1"/>
  <c r="E3983" i="1"/>
  <c r="F3983" i="1"/>
  <c r="L3983" i="1"/>
  <c r="M3983" i="1"/>
  <c r="N3983" i="1"/>
  <c r="O3983" i="1"/>
  <c r="C3984" i="1"/>
  <c r="D3984" i="1"/>
  <c r="E3984" i="1"/>
  <c r="F3984" i="1"/>
  <c r="L3984" i="1"/>
  <c r="M3984" i="1"/>
  <c r="N3984" i="1"/>
  <c r="O3984" i="1"/>
  <c r="C3985" i="1"/>
  <c r="D3985" i="1"/>
  <c r="E3985" i="1"/>
  <c r="F3985" i="1"/>
  <c r="L3985" i="1"/>
  <c r="M3985" i="1"/>
  <c r="N3985" i="1"/>
  <c r="O3985" i="1"/>
  <c r="D3986" i="1"/>
  <c r="E3986" i="1"/>
  <c r="C3986" i="1" s="1"/>
  <c r="F3986" i="1"/>
  <c r="L3986" i="1"/>
  <c r="M3986" i="1"/>
  <c r="N3986" i="1"/>
  <c r="O3986" i="1"/>
  <c r="D3987" i="1"/>
  <c r="E3987" i="1"/>
  <c r="F3987" i="1"/>
  <c r="L3987" i="1"/>
  <c r="M3987" i="1"/>
  <c r="N3987" i="1"/>
  <c r="O3987" i="1"/>
  <c r="C3988" i="1"/>
  <c r="D3988" i="1"/>
  <c r="E3988" i="1"/>
  <c r="F3988" i="1"/>
  <c r="L3988" i="1"/>
  <c r="M3988" i="1"/>
  <c r="N3988" i="1"/>
  <c r="O3988" i="1"/>
  <c r="C3989" i="1"/>
  <c r="D3989" i="1"/>
  <c r="E3989" i="1"/>
  <c r="F3989" i="1"/>
  <c r="L3989" i="1"/>
  <c r="M3989" i="1"/>
  <c r="N3989" i="1"/>
  <c r="O3989" i="1"/>
  <c r="D3990" i="1"/>
  <c r="E3990" i="1"/>
  <c r="C3990" i="1" s="1"/>
  <c r="F3990" i="1"/>
  <c r="L3990" i="1"/>
  <c r="M3990" i="1"/>
  <c r="N3990" i="1"/>
  <c r="O3990" i="1"/>
  <c r="C3991" i="1"/>
  <c r="D3991" i="1"/>
  <c r="E3991" i="1"/>
  <c r="F3991" i="1"/>
  <c r="L3991" i="1"/>
  <c r="M3991" i="1"/>
  <c r="N3991" i="1"/>
  <c r="O3991" i="1"/>
  <c r="C3992" i="1"/>
  <c r="D3992" i="1"/>
  <c r="E3992" i="1"/>
  <c r="F3992" i="1"/>
  <c r="L3992" i="1"/>
  <c r="M3992" i="1"/>
  <c r="N3992" i="1"/>
  <c r="O3992" i="1"/>
  <c r="C3993" i="1"/>
  <c r="D3993" i="1"/>
  <c r="E3993" i="1"/>
  <c r="F3993" i="1"/>
  <c r="L3993" i="1"/>
  <c r="M3993" i="1"/>
  <c r="N3993" i="1"/>
  <c r="O3993" i="1"/>
  <c r="D3994" i="1"/>
  <c r="E3994" i="1"/>
  <c r="C3994" i="1" s="1"/>
  <c r="F3994" i="1"/>
  <c r="L3994" i="1"/>
  <c r="M3994" i="1"/>
  <c r="N3994" i="1"/>
  <c r="O3994" i="1"/>
  <c r="D3995" i="1"/>
  <c r="E3995" i="1"/>
  <c r="F3995" i="1"/>
  <c r="L3995" i="1"/>
  <c r="M3995" i="1"/>
  <c r="N3995" i="1"/>
  <c r="O3995" i="1"/>
  <c r="C3996" i="1"/>
  <c r="D3996" i="1"/>
  <c r="E3996" i="1"/>
  <c r="F3996" i="1"/>
  <c r="L3996" i="1"/>
  <c r="M3996" i="1"/>
  <c r="N3996" i="1"/>
  <c r="O3996" i="1"/>
  <c r="D3997" i="1"/>
  <c r="E3997" i="1"/>
  <c r="F3997" i="1"/>
  <c r="L3997" i="1"/>
  <c r="M3997" i="1"/>
  <c r="N3997" i="1"/>
  <c r="O3997" i="1"/>
  <c r="D3998" i="1"/>
  <c r="E3998" i="1"/>
  <c r="C3998" i="1" s="1"/>
  <c r="F3998" i="1"/>
  <c r="L3998" i="1"/>
  <c r="M3998" i="1"/>
  <c r="N3998" i="1"/>
  <c r="O3998" i="1"/>
  <c r="D3999" i="1"/>
  <c r="E3999" i="1"/>
  <c r="F3999" i="1"/>
  <c r="L3999" i="1"/>
  <c r="M3999" i="1"/>
  <c r="N3999" i="1"/>
  <c r="O3999" i="1"/>
  <c r="C4000" i="1"/>
  <c r="D4000" i="1"/>
  <c r="E4000" i="1"/>
  <c r="F4000" i="1"/>
  <c r="L4000" i="1"/>
  <c r="M4000" i="1"/>
  <c r="N4000" i="1"/>
  <c r="O4000" i="1"/>
  <c r="C4001" i="1"/>
  <c r="D4001" i="1"/>
  <c r="E4001" i="1"/>
  <c r="F4001" i="1"/>
  <c r="L4001" i="1"/>
  <c r="M4001" i="1"/>
  <c r="N4001" i="1"/>
  <c r="O4001" i="1"/>
  <c r="D4002" i="1"/>
  <c r="E4002" i="1"/>
  <c r="C4002" i="1" s="1"/>
  <c r="F4002" i="1"/>
  <c r="L4002" i="1"/>
  <c r="M4002" i="1"/>
  <c r="N4002" i="1"/>
  <c r="O4002" i="1"/>
  <c r="D4003" i="1"/>
  <c r="E4003" i="1"/>
  <c r="F4003" i="1"/>
  <c r="L4003" i="1"/>
  <c r="M4003" i="1"/>
  <c r="N4003" i="1"/>
  <c r="O4003" i="1"/>
  <c r="C4004" i="1"/>
  <c r="D4004" i="1"/>
  <c r="E4004" i="1"/>
  <c r="F4004" i="1"/>
  <c r="L4004" i="1"/>
  <c r="M4004" i="1"/>
  <c r="N4004" i="1"/>
  <c r="O4004" i="1"/>
  <c r="C4005" i="1"/>
  <c r="D4005" i="1"/>
  <c r="E4005" i="1"/>
  <c r="F4005" i="1"/>
  <c r="L4005" i="1"/>
  <c r="M4005" i="1"/>
  <c r="N4005" i="1"/>
  <c r="O4005" i="1"/>
  <c r="D4006" i="1"/>
  <c r="E4006" i="1"/>
  <c r="C4006" i="1" s="1"/>
  <c r="F4006" i="1"/>
  <c r="L4006" i="1"/>
  <c r="M4006" i="1"/>
  <c r="N4006" i="1"/>
  <c r="O4006" i="1"/>
  <c r="C4007" i="1"/>
  <c r="D4007" i="1"/>
  <c r="E4007" i="1"/>
  <c r="F4007" i="1"/>
  <c r="L4007" i="1"/>
  <c r="M4007" i="1"/>
  <c r="N4007" i="1"/>
  <c r="O4007" i="1"/>
  <c r="C4008" i="1"/>
  <c r="D4008" i="1"/>
  <c r="E4008" i="1"/>
  <c r="F4008" i="1"/>
  <c r="L4008" i="1"/>
  <c r="M4008" i="1"/>
  <c r="N4008" i="1"/>
  <c r="O4008" i="1"/>
  <c r="C4009" i="1"/>
  <c r="D4009" i="1"/>
  <c r="E4009" i="1"/>
  <c r="F4009" i="1"/>
  <c r="L4009" i="1"/>
  <c r="M4009" i="1"/>
  <c r="N4009" i="1"/>
  <c r="O4009" i="1"/>
  <c r="D4010" i="1"/>
  <c r="E4010" i="1"/>
  <c r="C4010" i="1" s="1"/>
  <c r="F4010" i="1"/>
  <c r="L4010" i="1"/>
  <c r="M4010" i="1"/>
  <c r="N4010" i="1"/>
  <c r="O4010" i="1"/>
  <c r="D4011" i="1"/>
  <c r="E4011" i="1"/>
  <c r="F4011" i="1"/>
  <c r="L4011" i="1"/>
  <c r="M4011" i="1"/>
  <c r="N4011" i="1"/>
  <c r="O4011" i="1"/>
  <c r="C4012" i="1"/>
  <c r="D4012" i="1"/>
  <c r="E4012" i="1"/>
  <c r="F4012" i="1"/>
  <c r="L4012" i="1"/>
  <c r="M4012" i="1"/>
  <c r="N4012" i="1"/>
  <c r="O4012" i="1"/>
  <c r="D4013" i="1"/>
  <c r="E4013" i="1"/>
  <c r="C4013" i="1" s="1"/>
  <c r="F4013" i="1"/>
  <c r="L4013" i="1"/>
  <c r="M4013" i="1"/>
  <c r="N4013" i="1"/>
  <c r="O4013" i="1"/>
  <c r="D4014" i="1"/>
  <c r="E4014" i="1"/>
  <c r="C4014" i="1" s="1"/>
  <c r="F4014" i="1"/>
  <c r="L4014" i="1"/>
  <c r="M4014" i="1"/>
  <c r="N4014" i="1"/>
  <c r="O4014" i="1"/>
  <c r="D4015" i="1"/>
  <c r="E4015" i="1"/>
  <c r="F4015" i="1"/>
  <c r="L4015" i="1"/>
  <c r="M4015" i="1"/>
  <c r="N4015" i="1"/>
  <c r="O4015" i="1"/>
  <c r="C4016" i="1"/>
  <c r="D4016" i="1"/>
  <c r="E4016" i="1"/>
  <c r="F4016" i="1"/>
  <c r="L4016" i="1"/>
  <c r="M4016" i="1"/>
  <c r="N4016" i="1"/>
  <c r="O4016" i="1"/>
  <c r="C4017" i="1"/>
  <c r="D4017" i="1"/>
  <c r="E4017" i="1"/>
  <c r="F4017" i="1"/>
  <c r="L4017" i="1"/>
  <c r="M4017" i="1"/>
  <c r="N4017" i="1"/>
  <c r="O4017" i="1"/>
  <c r="D4018" i="1"/>
  <c r="E4018" i="1"/>
  <c r="C4018" i="1" s="1"/>
  <c r="F4018" i="1"/>
  <c r="L4018" i="1"/>
  <c r="M4018" i="1"/>
  <c r="N4018" i="1"/>
  <c r="O4018" i="1"/>
  <c r="D4019" i="1"/>
  <c r="E4019" i="1"/>
  <c r="F4019" i="1"/>
  <c r="L4019" i="1"/>
  <c r="M4019" i="1"/>
  <c r="N4019" i="1"/>
  <c r="O4019" i="1"/>
  <c r="C4020" i="1"/>
  <c r="D4020" i="1"/>
  <c r="E4020" i="1"/>
  <c r="F4020" i="1"/>
  <c r="L4020" i="1"/>
  <c r="M4020" i="1"/>
  <c r="N4020" i="1"/>
  <c r="O4020" i="1"/>
  <c r="C4021" i="1"/>
  <c r="D4021" i="1"/>
  <c r="E4021" i="1"/>
  <c r="F4021" i="1"/>
  <c r="L4021" i="1"/>
  <c r="M4021" i="1"/>
  <c r="N4021" i="1"/>
  <c r="O4021" i="1"/>
  <c r="D4022" i="1"/>
  <c r="E4022" i="1"/>
  <c r="C4022" i="1" s="1"/>
  <c r="F4022" i="1"/>
  <c r="L4022" i="1"/>
  <c r="M4022" i="1"/>
  <c r="N4022" i="1"/>
  <c r="O4022" i="1"/>
  <c r="C4023" i="1"/>
  <c r="D4023" i="1"/>
  <c r="E4023" i="1"/>
  <c r="F4023" i="1"/>
  <c r="L4023" i="1"/>
  <c r="M4023" i="1"/>
  <c r="N4023" i="1"/>
  <c r="O4023" i="1"/>
  <c r="C4024" i="1"/>
  <c r="D4024" i="1"/>
  <c r="E4024" i="1"/>
  <c r="F4024" i="1"/>
  <c r="L4024" i="1"/>
  <c r="M4024" i="1"/>
  <c r="N4024" i="1"/>
  <c r="O4024" i="1"/>
  <c r="C4025" i="1"/>
  <c r="D4025" i="1"/>
  <c r="E4025" i="1"/>
  <c r="F4025" i="1"/>
  <c r="L4025" i="1"/>
  <c r="M4025" i="1"/>
  <c r="N4025" i="1"/>
  <c r="O4025" i="1"/>
  <c r="D4026" i="1"/>
  <c r="E4026" i="1"/>
  <c r="C4026" i="1" s="1"/>
  <c r="F4026" i="1"/>
  <c r="L4026" i="1"/>
  <c r="M4026" i="1"/>
  <c r="N4026" i="1"/>
  <c r="O4026" i="1"/>
  <c r="D4027" i="1"/>
  <c r="E4027" i="1"/>
  <c r="F4027" i="1"/>
  <c r="L4027" i="1"/>
  <c r="M4027" i="1"/>
  <c r="N4027" i="1"/>
  <c r="O4027" i="1"/>
  <c r="C4028" i="1"/>
  <c r="D4028" i="1"/>
  <c r="E4028" i="1"/>
  <c r="F4028" i="1"/>
  <c r="L4028" i="1"/>
  <c r="M4028" i="1"/>
  <c r="N4028" i="1"/>
  <c r="O4028" i="1"/>
  <c r="D4029" i="1"/>
  <c r="E4029" i="1"/>
  <c r="F4029" i="1"/>
  <c r="L4029" i="1"/>
  <c r="M4029" i="1"/>
  <c r="N4029" i="1"/>
  <c r="O4029" i="1"/>
  <c r="D4030" i="1"/>
  <c r="E4030" i="1"/>
  <c r="C4030" i="1" s="1"/>
  <c r="F4030" i="1"/>
  <c r="L4030" i="1"/>
  <c r="M4030" i="1"/>
  <c r="N4030" i="1"/>
  <c r="O4030" i="1"/>
  <c r="D4031" i="1"/>
  <c r="E4031" i="1"/>
  <c r="F4031" i="1"/>
  <c r="L4031" i="1"/>
  <c r="M4031" i="1"/>
  <c r="N4031" i="1"/>
  <c r="O4031" i="1"/>
  <c r="C4032" i="1"/>
  <c r="D4032" i="1"/>
  <c r="E4032" i="1"/>
  <c r="F4032" i="1"/>
  <c r="L4032" i="1"/>
  <c r="M4032" i="1"/>
  <c r="N4032" i="1"/>
  <c r="O4032" i="1"/>
  <c r="C4033" i="1"/>
  <c r="D4033" i="1"/>
  <c r="E4033" i="1"/>
  <c r="F4033" i="1"/>
  <c r="L4033" i="1"/>
  <c r="M4033" i="1"/>
  <c r="N4033" i="1"/>
  <c r="O4033" i="1"/>
  <c r="D4034" i="1"/>
  <c r="E4034" i="1"/>
  <c r="C4034" i="1" s="1"/>
  <c r="F4034" i="1"/>
  <c r="L4034" i="1"/>
  <c r="M4034" i="1"/>
  <c r="N4034" i="1"/>
  <c r="O4034" i="1"/>
  <c r="C4035" i="1"/>
  <c r="D4035" i="1"/>
  <c r="E4035" i="1"/>
  <c r="F4035" i="1"/>
  <c r="L4035" i="1"/>
  <c r="M4035" i="1"/>
  <c r="N4035" i="1"/>
  <c r="O4035" i="1"/>
  <c r="C4036" i="1"/>
  <c r="D4036" i="1"/>
  <c r="E4036" i="1"/>
  <c r="F4036" i="1"/>
  <c r="L4036" i="1"/>
  <c r="M4036" i="1"/>
  <c r="N4036" i="1"/>
  <c r="O4036" i="1"/>
  <c r="D4037" i="1"/>
  <c r="E4037" i="1"/>
  <c r="C4037" i="1" s="1"/>
  <c r="F4037" i="1"/>
  <c r="L4037" i="1"/>
  <c r="M4037" i="1"/>
  <c r="N4037" i="1"/>
  <c r="O4037" i="1"/>
  <c r="D4038" i="1"/>
  <c r="E4038" i="1"/>
  <c r="C4038" i="1" s="1"/>
  <c r="F4038" i="1"/>
  <c r="L4038" i="1"/>
  <c r="M4038" i="1"/>
  <c r="N4038" i="1"/>
  <c r="O4038" i="1"/>
  <c r="D4039" i="1"/>
  <c r="E4039" i="1"/>
  <c r="F4039" i="1"/>
  <c r="L4039" i="1"/>
  <c r="M4039" i="1"/>
  <c r="N4039" i="1"/>
  <c r="O4039" i="1"/>
  <c r="C4040" i="1"/>
  <c r="D4040" i="1"/>
  <c r="E4040" i="1"/>
  <c r="F4040" i="1"/>
  <c r="L4040" i="1"/>
  <c r="M4040" i="1"/>
  <c r="N4040" i="1"/>
  <c r="O4040" i="1"/>
  <c r="C4041" i="1"/>
  <c r="D4041" i="1"/>
  <c r="E4041" i="1"/>
  <c r="F4041" i="1"/>
  <c r="L4041" i="1"/>
  <c r="M4041" i="1"/>
  <c r="N4041" i="1"/>
  <c r="O4041" i="1"/>
  <c r="D4042" i="1"/>
  <c r="E4042" i="1"/>
  <c r="C4042" i="1" s="1"/>
  <c r="F4042" i="1"/>
  <c r="L4042" i="1"/>
  <c r="M4042" i="1"/>
  <c r="N4042" i="1"/>
  <c r="O4042" i="1"/>
  <c r="C4043" i="1"/>
  <c r="D4043" i="1"/>
  <c r="E4043" i="1"/>
  <c r="F4043" i="1"/>
  <c r="L4043" i="1"/>
  <c r="M4043" i="1"/>
  <c r="N4043" i="1"/>
  <c r="O4043" i="1"/>
  <c r="C4044" i="1"/>
  <c r="D4044" i="1"/>
  <c r="E4044" i="1"/>
  <c r="F4044" i="1"/>
  <c r="L4044" i="1"/>
  <c r="M4044" i="1"/>
  <c r="N4044" i="1"/>
  <c r="O4044" i="1"/>
  <c r="D4045" i="1"/>
  <c r="E4045" i="1"/>
  <c r="F4045" i="1"/>
  <c r="L4045" i="1"/>
  <c r="M4045" i="1"/>
  <c r="N4045" i="1"/>
  <c r="O4045" i="1"/>
  <c r="D4046" i="1"/>
  <c r="E4046" i="1"/>
  <c r="C4046" i="1" s="1"/>
  <c r="F4046" i="1"/>
  <c r="L4046" i="1"/>
  <c r="M4046" i="1"/>
  <c r="N4046" i="1"/>
  <c r="O4046" i="1"/>
  <c r="D4047" i="1"/>
  <c r="E4047" i="1"/>
  <c r="F4047" i="1"/>
  <c r="L4047" i="1"/>
  <c r="M4047" i="1"/>
  <c r="N4047" i="1"/>
  <c r="O4047" i="1"/>
  <c r="C4048" i="1"/>
  <c r="D4048" i="1"/>
  <c r="E4048" i="1"/>
  <c r="F4048" i="1"/>
  <c r="L4048" i="1"/>
  <c r="M4048" i="1"/>
  <c r="N4048" i="1"/>
  <c r="O4048" i="1"/>
  <c r="C4049" i="1"/>
  <c r="D4049" i="1"/>
  <c r="E4049" i="1"/>
  <c r="F4049" i="1"/>
  <c r="L4049" i="1"/>
  <c r="M4049" i="1"/>
  <c r="N4049" i="1"/>
  <c r="O4049" i="1"/>
  <c r="D4050" i="1"/>
  <c r="E4050" i="1"/>
  <c r="C4050" i="1" s="1"/>
  <c r="F4050" i="1"/>
  <c r="L4050" i="1"/>
  <c r="M4050" i="1"/>
  <c r="N4050" i="1"/>
  <c r="O4050" i="1"/>
  <c r="C4051" i="1"/>
  <c r="D4051" i="1"/>
  <c r="E4051" i="1"/>
  <c r="F4051" i="1"/>
  <c r="L4051" i="1"/>
  <c r="M4051" i="1"/>
  <c r="N4051" i="1"/>
  <c r="O4051" i="1"/>
  <c r="C4052" i="1"/>
  <c r="D4052" i="1"/>
  <c r="E4052" i="1"/>
  <c r="F4052" i="1"/>
  <c r="L4052" i="1"/>
  <c r="M4052" i="1"/>
  <c r="N4052" i="1"/>
  <c r="O4052" i="1"/>
  <c r="D4053" i="1"/>
  <c r="E4053" i="1"/>
  <c r="C4053" i="1" s="1"/>
  <c r="F4053" i="1"/>
  <c r="L4053" i="1"/>
  <c r="M4053" i="1"/>
  <c r="N4053" i="1"/>
  <c r="O4053" i="1"/>
  <c r="D4054" i="1"/>
  <c r="E4054" i="1"/>
  <c r="C4054" i="1" s="1"/>
  <c r="F4054" i="1"/>
  <c r="L4054" i="1"/>
  <c r="M4054" i="1"/>
  <c r="N4054" i="1"/>
  <c r="O4054" i="1"/>
  <c r="D4055" i="1"/>
  <c r="E4055" i="1"/>
  <c r="F4055" i="1"/>
  <c r="L4055" i="1"/>
  <c r="M4055" i="1"/>
  <c r="N4055" i="1"/>
  <c r="O4055" i="1"/>
  <c r="C4056" i="1"/>
  <c r="D4056" i="1"/>
  <c r="E4056" i="1"/>
  <c r="F4056" i="1"/>
  <c r="L4056" i="1"/>
  <c r="M4056" i="1"/>
  <c r="N4056" i="1"/>
  <c r="O4056" i="1"/>
  <c r="C4057" i="1"/>
  <c r="D4057" i="1"/>
  <c r="E4057" i="1"/>
  <c r="F4057" i="1"/>
  <c r="L4057" i="1"/>
  <c r="M4057" i="1"/>
  <c r="N4057" i="1"/>
  <c r="O4057" i="1"/>
  <c r="D4058" i="1"/>
  <c r="E4058" i="1"/>
  <c r="C4058" i="1" s="1"/>
  <c r="F4058" i="1"/>
  <c r="L4058" i="1"/>
  <c r="M4058" i="1"/>
  <c r="N4058" i="1"/>
  <c r="O4058" i="1"/>
  <c r="C4059" i="1"/>
  <c r="D4059" i="1"/>
  <c r="E4059" i="1"/>
  <c r="F4059" i="1"/>
  <c r="L4059" i="1"/>
  <c r="M4059" i="1"/>
  <c r="N4059" i="1"/>
  <c r="O4059" i="1"/>
  <c r="C4060" i="1"/>
  <c r="D4060" i="1"/>
  <c r="E4060" i="1"/>
  <c r="F4060" i="1"/>
  <c r="L4060" i="1"/>
  <c r="M4060" i="1"/>
  <c r="N4060" i="1"/>
  <c r="O4060" i="1"/>
  <c r="D4061" i="1"/>
  <c r="E4061" i="1"/>
  <c r="F4061" i="1"/>
  <c r="L4061" i="1"/>
  <c r="M4061" i="1"/>
  <c r="N4061" i="1"/>
  <c r="O4061" i="1"/>
  <c r="D4062" i="1"/>
  <c r="E4062" i="1"/>
  <c r="C4062" i="1" s="1"/>
  <c r="F4062" i="1"/>
  <c r="L4062" i="1"/>
  <c r="M4062" i="1"/>
  <c r="N4062" i="1"/>
  <c r="O4062" i="1"/>
  <c r="D4063" i="1"/>
  <c r="E4063" i="1"/>
  <c r="F4063" i="1"/>
  <c r="L4063" i="1"/>
  <c r="M4063" i="1"/>
  <c r="N4063" i="1"/>
  <c r="O4063" i="1"/>
  <c r="C4064" i="1"/>
  <c r="D4064" i="1"/>
  <c r="E4064" i="1"/>
  <c r="F4064" i="1"/>
  <c r="L4064" i="1"/>
  <c r="M4064" i="1"/>
  <c r="N4064" i="1"/>
  <c r="O4064" i="1"/>
  <c r="C4065" i="1"/>
  <c r="D4065" i="1"/>
  <c r="E4065" i="1"/>
  <c r="F4065" i="1"/>
  <c r="L4065" i="1"/>
  <c r="M4065" i="1"/>
  <c r="N4065" i="1"/>
  <c r="O4065" i="1"/>
  <c r="D4066" i="1"/>
  <c r="E4066" i="1"/>
  <c r="C4066" i="1" s="1"/>
  <c r="F4066" i="1"/>
  <c r="L4066" i="1"/>
  <c r="M4066" i="1"/>
  <c r="N4066" i="1"/>
  <c r="O4066" i="1"/>
  <c r="C4067" i="1"/>
  <c r="D4067" i="1"/>
  <c r="E4067" i="1"/>
  <c r="F4067" i="1"/>
  <c r="L4067" i="1"/>
  <c r="M4067" i="1"/>
  <c r="N4067" i="1"/>
  <c r="O4067" i="1"/>
  <c r="C4068" i="1"/>
  <c r="D4068" i="1"/>
  <c r="E4068" i="1"/>
  <c r="F4068" i="1"/>
  <c r="L4068" i="1"/>
  <c r="M4068" i="1"/>
  <c r="N4068" i="1"/>
  <c r="O4068" i="1"/>
  <c r="D4069" i="1"/>
  <c r="E4069" i="1"/>
  <c r="C4069" i="1" s="1"/>
  <c r="F4069" i="1"/>
  <c r="L4069" i="1"/>
  <c r="M4069" i="1"/>
  <c r="N4069" i="1"/>
  <c r="O4069" i="1"/>
  <c r="D4070" i="1"/>
  <c r="E4070" i="1"/>
  <c r="C4070" i="1" s="1"/>
  <c r="F4070" i="1"/>
  <c r="L4070" i="1"/>
  <c r="M4070" i="1"/>
  <c r="N4070" i="1"/>
  <c r="O4070" i="1"/>
  <c r="D4071" i="1"/>
  <c r="E4071" i="1"/>
  <c r="F4071" i="1"/>
  <c r="L4071" i="1"/>
  <c r="M4071" i="1"/>
  <c r="N4071" i="1"/>
  <c r="O4071" i="1"/>
  <c r="C4072" i="1"/>
  <c r="D4072" i="1"/>
  <c r="E4072" i="1"/>
  <c r="F4072" i="1"/>
  <c r="L4072" i="1"/>
  <c r="M4072" i="1"/>
  <c r="N4072" i="1"/>
  <c r="O4072" i="1"/>
  <c r="C4073" i="1"/>
  <c r="D4073" i="1"/>
  <c r="E4073" i="1"/>
  <c r="F4073" i="1"/>
  <c r="L4073" i="1"/>
  <c r="M4073" i="1"/>
  <c r="N4073" i="1"/>
  <c r="O4073" i="1"/>
  <c r="D4074" i="1"/>
  <c r="E4074" i="1"/>
  <c r="C4074" i="1" s="1"/>
  <c r="F4074" i="1"/>
  <c r="L4074" i="1"/>
  <c r="M4074" i="1"/>
  <c r="N4074" i="1"/>
  <c r="O4074" i="1"/>
  <c r="C4075" i="1"/>
  <c r="D4075" i="1"/>
  <c r="E4075" i="1"/>
  <c r="F4075" i="1"/>
  <c r="L4075" i="1"/>
  <c r="M4075" i="1"/>
  <c r="N4075" i="1"/>
  <c r="O4075" i="1"/>
  <c r="C4076" i="1"/>
  <c r="D4076" i="1"/>
  <c r="E4076" i="1"/>
  <c r="F4076" i="1"/>
  <c r="L4076" i="1"/>
  <c r="M4076" i="1"/>
  <c r="N4076" i="1"/>
  <c r="O4076" i="1"/>
  <c r="D4077" i="1"/>
  <c r="E4077" i="1"/>
  <c r="F4077" i="1"/>
  <c r="L4077" i="1"/>
  <c r="M4077" i="1"/>
  <c r="N4077" i="1"/>
  <c r="O4077" i="1"/>
  <c r="D4078" i="1"/>
  <c r="E4078" i="1"/>
  <c r="C4078" i="1" s="1"/>
  <c r="F4078" i="1"/>
  <c r="L4078" i="1"/>
  <c r="M4078" i="1"/>
  <c r="N4078" i="1"/>
  <c r="O4078" i="1"/>
  <c r="D4079" i="1"/>
  <c r="E4079" i="1"/>
  <c r="F4079" i="1"/>
  <c r="L4079" i="1"/>
  <c r="M4079" i="1"/>
  <c r="N4079" i="1"/>
  <c r="O4079" i="1"/>
  <c r="C4080" i="1"/>
  <c r="D4080" i="1"/>
  <c r="E4080" i="1"/>
  <c r="F4080" i="1"/>
  <c r="L4080" i="1"/>
  <c r="M4080" i="1"/>
  <c r="N4080" i="1"/>
  <c r="O4080" i="1"/>
  <c r="C4081" i="1"/>
  <c r="D4081" i="1"/>
  <c r="E4081" i="1"/>
  <c r="F4081" i="1"/>
  <c r="L4081" i="1"/>
  <c r="M4081" i="1"/>
  <c r="N4081" i="1"/>
  <c r="O4081" i="1"/>
  <c r="D4082" i="1"/>
  <c r="E4082" i="1"/>
  <c r="C4082" i="1" s="1"/>
  <c r="F4082" i="1"/>
  <c r="L4082" i="1"/>
  <c r="M4082" i="1"/>
  <c r="N4082" i="1"/>
  <c r="O4082" i="1"/>
  <c r="C4083" i="1"/>
  <c r="D4083" i="1"/>
  <c r="E4083" i="1"/>
  <c r="F4083" i="1"/>
  <c r="L4083" i="1"/>
  <c r="M4083" i="1"/>
  <c r="N4083" i="1"/>
  <c r="O4083" i="1"/>
  <c r="C4084" i="1"/>
  <c r="D4084" i="1"/>
  <c r="E4084" i="1"/>
  <c r="F4084" i="1"/>
  <c r="L4084" i="1"/>
  <c r="M4084" i="1"/>
  <c r="N4084" i="1"/>
  <c r="O4084" i="1"/>
  <c r="D4085" i="1"/>
  <c r="E4085" i="1"/>
  <c r="C4085" i="1" s="1"/>
  <c r="F4085" i="1"/>
  <c r="L4085" i="1"/>
  <c r="M4085" i="1"/>
  <c r="N4085" i="1"/>
  <c r="O4085" i="1"/>
  <c r="D4086" i="1"/>
  <c r="E4086" i="1"/>
  <c r="C4086" i="1" s="1"/>
  <c r="F4086" i="1"/>
  <c r="L4086" i="1"/>
  <c r="M4086" i="1"/>
  <c r="N4086" i="1"/>
  <c r="O4086" i="1"/>
  <c r="D4087" i="1"/>
  <c r="E4087" i="1"/>
  <c r="F4087" i="1"/>
  <c r="L4087" i="1"/>
  <c r="M4087" i="1"/>
  <c r="N4087" i="1"/>
  <c r="O4087" i="1"/>
  <c r="C4088" i="1"/>
  <c r="D4088" i="1"/>
  <c r="E4088" i="1"/>
  <c r="F4088" i="1"/>
  <c r="L4088" i="1"/>
  <c r="M4088" i="1"/>
  <c r="N4088" i="1"/>
  <c r="O4088" i="1"/>
  <c r="C4089" i="1"/>
  <c r="D4089" i="1"/>
  <c r="E4089" i="1"/>
  <c r="F4089" i="1"/>
  <c r="L4089" i="1"/>
  <c r="M4089" i="1"/>
  <c r="N4089" i="1"/>
  <c r="O4089" i="1"/>
  <c r="D4090" i="1"/>
  <c r="E4090" i="1"/>
  <c r="C4090" i="1" s="1"/>
  <c r="F4090" i="1"/>
  <c r="L4090" i="1"/>
  <c r="M4090" i="1"/>
  <c r="N4090" i="1"/>
  <c r="O4090" i="1"/>
  <c r="C4091" i="1"/>
  <c r="D4091" i="1"/>
  <c r="E4091" i="1"/>
  <c r="F4091" i="1"/>
  <c r="L4091" i="1"/>
  <c r="M4091" i="1"/>
  <c r="N4091" i="1"/>
  <c r="O4091" i="1"/>
  <c r="C4092" i="1"/>
  <c r="D4092" i="1"/>
  <c r="E4092" i="1"/>
  <c r="F4092" i="1"/>
  <c r="L4092" i="1"/>
  <c r="M4092" i="1"/>
  <c r="N4092" i="1"/>
  <c r="O4092" i="1"/>
  <c r="D4093" i="1"/>
  <c r="E4093" i="1"/>
  <c r="F4093" i="1"/>
  <c r="L4093" i="1"/>
  <c r="M4093" i="1"/>
  <c r="N4093" i="1"/>
  <c r="O4093" i="1"/>
  <c r="D4094" i="1"/>
  <c r="E4094" i="1"/>
  <c r="F4094" i="1"/>
  <c r="L4094" i="1"/>
  <c r="M4094" i="1"/>
  <c r="N4094" i="1"/>
  <c r="O4094" i="1"/>
  <c r="D4095" i="1"/>
  <c r="E4095" i="1"/>
  <c r="F4095" i="1"/>
  <c r="L4095" i="1"/>
  <c r="M4095" i="1"/>
  <c r="N4095" i="1"/>
  <c r="O4095" i="1"/>
  <c r="C4096" i="1"/>
  <c r="D4096" i="1"/>
  <c r="E4096" i="1"/>
  <c r="F4096" i="1"/>
  <c r="L4096" i="1"/>
  <c r="M4096" i="1"/>
  <c r="N4096" i="1"/>
  <c r="O4096" i="1"/>
  <c r="C4097" i="1"/>
  <c r="D4097" i="1"/>
  <c r="E4097" i="1"/>
  <c r="F4097" i="1"/>
  <c r="L4097" i="1"/>
  <c r="M4097" i="1"/>
  <c r="N4097" i="1"/>
  <c r="O4097" i="1"/>
  <c r="D4098" i="1"/>
  <c r="E4098" i="1"/>
  <c r="C4098" i="1" s="1"/>
  <c r="F4098" i="1"/>
  <c r="L4098" i="1"/>
  <c r="M4098" i="1"/>
  <c r="N4098" i="1"/>
  <c r="O4098" i="1"/>
  <c r="C4099" i="1"/>
  <c r="D4099" i="1"/>
  <c r="E4099" i="1"/>
  <c r="F4099" i="1"/>
  <c r="L4099" i="1"/>
  <c r="M4099" i="1"/>
  <c r="N4099" i="1"/>
  <c r="O4099" i="1"/>
  <c r="C4100" i="1"/>
  <c r="D4100" i="1"/>
  <c r="E4100" i="1"/>
  <c r="F4100" i="1"/>
  <c r="L4100" i="1"/>
  <c r="M4100" i="1"/>
  <c r="N4100" i="1"/>
  <c r="O4100" i="1"/>
  <c r="D4101" i="1"/>
  <c r="E4101" i="1"/>
  <c r="F4101" i="1"/>
  <c r="L4101" i="1"/>
  <c r="M4101" i="1"/>
  <c r="N4101" i="1"/>
  <c r="O4101" i="1"/>
  <c r="C4102" i="1"/>
  <c r="D4102" i="1"/>
  <c r="E4102" i="1"/>
  <c r="F4102" i="1"/>
  <c r="L4102" i="1"/>
  <c r="M4102" i="1"/>
  <c r="N4102" i="1"/>
  <c r="O4102" i="1"/>
  <c r="C4103" i="1"/>
  <c r="D4103" i="1"/>
  <c r="E4103" i="1"/>
  <c r="F4103" i="1"/>
  <c r="L4103" i="1"/>
  <c r="M4103" i="1"/>
  <c r="N4103" i="1"/>
  <c r="O4103" i="1"/>
  <c r="C4104" i="1"/>
  <c r="D4104" i="1"/>
  <c r="E4104" i="1"/>
  <c r="F4104" i="1"/>
  <c r="L4104" i="1"/>
  <c r="M4104" i="1"/>
  <c r="N4104" i="1"/>
  <c r="O4104" i="1"/>
  <c r="D4105" i="1"/>
  <c r="E4105" i="1"/>
  <c r="F4105" i="1"/>
  <c r="L4105" i="1"/>
  <c r="M4105" i="1"/>
  <c r="N4105" i="1"/>
  <c r="O4105" i="1"/>
  <c r="D4106" i="1"/>
  <c r="E4106" i="1"/>
  <c r="F4106" i="1"/>
  <c r="L4106" i="1"/>
  <c r="M4106" i="1"/>
  <c r="N4106" i="1"/>
  <c r="O4106" i="1"/>
  <c r="D4107" i="1"/>
  <c r="E4107" i="1"/>
  <c r="F4107" i="1"/>
  <c r="L4107" i="1"/>
  <c r="M4107" i="1"/>
  <c r="N4107" i="1"/>
  <c r="O4107" i="1"/>
  <c r="D4108" i="1"/>
  <c r="E4108" i="1"/>
  <c r="F4108" i="1"/>
  <c r="L4108" i="1"/>
  <c r="M4108" i="1"/>
  <c r="N4108" i="1"/>
  <c r="O4108" i="1"/>
  <c r="C4109" i="1"/>
  <c r="D4109" i="1"/>
  <c r="E4109" i="1"/>
  <c r="F4109" i="1"/>
  <c r="L4109" i="1"/>
  <c r="M4109" i="1"/>
  <c r="N4109" i="1"/>
  <c r="O4109" i="1"/>
  <c r="C4110" i="1"/>
  <c r="D4110" i="1"/>
  <c r="E4110" i="1"/>
  <c r="F4110" i="1"/>
  <c r="L4110" i="1"/>
  <c r="M4110" i="1"/>
  <c r="N4110" i="1"/>
  <c r="O4110" i="1"/>
  <c r="D4111" i="1"/>
  <c r="E4111" i="1"/>
  <c r="F4111" i="1"/>
  <c r="L4111" i="1"/>
  <c r="M4111" i="1"/>
  <c r="N4111" i="1"/>
  <c r="O4111" i="1"/>
  <c r="C4112" i="1"/>
  <c r="D4112" i="1"/>
  <c r="E4112" i="1"/>
  <c r="F4112" i="1"/>
  <c r="L4112" i="1"/>
  <c r="M4112" i="1"/>
  <c r="N4112" i="1"/>
  <c r="O4112" i="1"/>
  <c r="C4113" i="1"/>
  <c r="D4113" i="1"/>
  <c r="E4113" i="1"/>
  <c r="F4113" i="1"/>
  <c r="L4113" i="1"/>
  <c r="M4113" i="1"/>
  <c r="N4113" i="1"/>
  <c r="O4113" i="1"/>
  <c r="D4114" i="1"/>
  <c r="E4114" i="1"/>
  <c r="C4114" i="1" s="1"/>
  <c r="F4114" i="1"/>
  <c r="L4114" i="1"/>
  <c r="M4114" i="1"/>
  <c r="N4114" i="1"/>
  <c r="O4114" i="1"/>
  <c r="C4115" i="1"/>
  <c r="D4115" i="1"/>
  <c r="E4115" i="1"/>
  <c r="F4115" i="1"/>
  <c r="L4115" i="1"/>
  <c r="M4115" i="1"/>
  <c r="N4115" i="1"/>
  <c r="O4115" i="1"/>
  <c r="D4116" i="1"/>
  <c r="E4116" i="1"/>
  <c r="C4116" i="1" s="1"/>
  <c r="F4116" i="1"/>
  <c r="L4116" i="1"/>
  <c r="M4116" i="1"/>
  <c r="N4116" i="1"/>
  <c r="O4116" i="1"/>
  <c r="D4117" i="1"/>
  <c r="E4117" i="1"/>
  <c r="F4117" i="1"/>
  <c r="L4117" i="1"/>
  <c r="M4117" i="1"/>
  <c r="N4117" i="1"/>
  <c r="O4117" i="1"/>
  <c r="D4118" i="1"/>
  <c r="E4118" i="1"/>
  <c r="F4118" i="1"/>
  <c r="L4118" i="1"/>
  <c r="M4118" i="1"/>
  <c r="N4118" i="1"/>
  <c r="O4118" i="1"/>
  <c r="C4119" i="1"/>
  <c r="D4119" i="1"/>
  <c r="E4119" i="1"/>
  <c r="F4119" i="1"/>
  <c r="L4119" i="1"/>
  <c r="M4119" i="1"/>
  <c r="N4119" i="1"/>
  <c r="O4119" i="1"/>
  <c r="C4120" i="1"/>
  <c r="D4120" i="1"/>
  <c r="E4120" i="1"/>
  <c r="F4120" i="1"/>
  <c r="L4120" i="1"/>
  <c r="M4120" i="1"/>
  <c r="N4120" i="1"/>
  <c r="O4120" i="1"/>
  <c r="D4121" i="1"/>
  <c r="E4121" i="1"/>
  <c r="F4121" i="1"/>
  <c r="L4121" i="1"/>
  <c r="M4121" i="1"/>
  <c r="N4121" i="1"/>
  <c r="O4121" i="1"/>
  <c r="C4122" i="1"/>
  <c r="D4122" i="1"/>
  <c r="E4122" i="1"/>
  <c r="F4122" i="1"/>
  <c r="L4122" i="1"/>
  <c r="M4122" i="1"/>
  <c r="N4122" i="1"/>
  <c r="O4122" i="1"/>
  <c r="C4123" i="1"/>
  <c r="D4123" i="1"/>
  <c r="E4123" i="1"/>
  <c r="F4123" i="1"/>
  <c r="L4123" i="1"/>
  <c r="M4123" i="1"/>
  <c r="N4123" i="1"/>
  <c r="O4123" i="1"/>
  <c r="D4124" i="1"/>
  <c r="E4124" i="1"/>
  <c r="C4124" i="1" s="1"/>
  <c r="F4124" i="1"/>
  <c r="L4124" i="1"/>
  <c r="M4124" i="1"/>
  <c r="N4124" i="1"/>
  <c r="O4124" i="1"/>
  <c r="D4125" i="1"/>
  <c r="E4125" i="1"/>
  <c r="F4125" i="1"/>
  <c r="L4125" i="1"/>
  <c r="M4125" i="1"/>
  <c r="N4125" i="1"/>
  <c r="O4125" i="1"/>
  <c r="D4126" i="1"/>
  <c r="E4126" i="1"/>
  <c r="F4126" i="1"/>
  <c r="L4126" i="1"/>
  <c r="M4126" i="1"/>
  <c r="N4126" i="1"/>
  <c r="O4126" i="1"/>
  <c r="C4127" i="1"/>
  <c r="D4127" i="1"/>
  <c r="E4127" i="1"/>
  <c r="F4127" i="1"/>
  <c r="L4127" i="1"/>
  <c r="M4127" i="1"/>
  <c r="N4127" i="1"/>
  <c r="O4127" i="1"/>
  <c r="C4128" i="1"/>
  <c r="D4128" i="1"/>
  <c r="E4128" i="1"/>
  <c r="F4128" i="1"/>
  <c r="L4128" i="1"/>
  <c r="M4128" i="1"/>
  <c r="N4128" i="1"/>
  <c r="O4128" i="1"/>
  <c r="D4129" i="1"/>
  <c r="E4129" i="1"/>
  <c r="F4129" i="1"/>
  <c r="L4129" i="1"/>
  <c r="M4129" i="1"/>
  <c r="N4129" i="1"/>
  <c r="O4129" i="1"/>
  <c r="C4130" i="1"/>
  <c r="D4130" i="1"/>
  <c r="E4130" i="1"/>
  <c r="F4130" i="1"/>
  <c r="L4130" i="1"/>
  <c r="M4130" i="1"/>
  <c r="N4130" i="1"/>
  <c r="O4130" i="1"/>
  <c r="C4131" i="1"/>
  <c r="D4131" i="1"/>
  <c r="E4131" i="1"/>
  <c r="F4131" i="1"/>
  <c r="L4131" i="1"/>
  <c r="M4131" i="1"/>
  <c r="N4131" i="1"/>
  <c r="O4131" i="1"/>
  <c r="D4132" i="1"/>
  <c r="E4132" i="1"/>
  <c r="C4132" i="1" s="1"/>
  <c r="F4132" i="1"/>
  <c r="L4132" i="1"/>
  <c r="M4132" i="1"/>
  <c r="N4132" i="1"/>
  <c r="O4132" i="1"/>
  <c r="D4133" i="1"/>
  <c r="E4133" i="1"/>
  <c r="F4133" i="1"/>
  <c r="L4133" i="1"/>
  <c r="M4133" i="1"/>
  <c r="N4133" i="1"/>
  <c r="O4133" i="1"/>
  <c r="D4134" i="1"/>
  <c r="E4134" i="1"/>
  <c r="F4134" i="1"/>
  <c r="L4134" i="1"/>
  <c r="M4134" i="1"/>
  <c r="N4134" i="1"/>
  <c r="O4134" i="1"/>
  <c r="C4135" i="1"/>
  <c r="D4135" i="1"/>
  <c r="E4135" i="1"/>
  <c r="F4135" i="1"/>
  <c r="L4135" i="1"/>
  <c r="M4135" i="1"/>
  <c r="N4135" i="1"/>
  <c r="O4135" i="1"/>
  <c r="C4136" i="1"/>
  <c r="D4136" i="1"/>
  <c r="E4136" i="1"/>
  <c r="F4136" i="1"/>
  <c r="L4136" i="1"/>
  <c r="M4136" i="1"/>
  <c r="N4136" i="1"/>
  <c r="O4136" i="1"/>
  <c r="D4137" i="1"/>
  <c r="E4137" i="1"/>
  <c r="C4137" i="1" s="1"/>
  <c r="F4137" i="1"/>
  <c r="L4137" i="1"/>
  <c r="M4137" i="1"/>
  <c r="N4137" i="1"/>
  <c r="O4137" i="1"/>
  <c r="C4138" i="1"/>
  <c r="D4138" i="1"/>
  <c r="E4138" i="1"/>
  <c r="F4138" i="1"/>
  <c r="L4138" i="1"/>
  <c r="M4138" i="1"/>
  <c r="N4138" i="1"/>
  <c r="O4138" i="1"/>
  <c r="C4139" i="1"/>
  <c r="D4139" i="1"/>
  <c r="E4139" i="1"/>
  <c r="F4139" i="1"/>
  <c r="L4139" i="1"/>
  <c r="M4139" i="1"/>
  <c r="N4139" i="1"/>
  <c r="O4139" i="1"/>
  <c r="D4140" i="1"/>
  <c r="E4140" i="1"/>
  <c r="C4140" i="1" s="1"/>
  <c r="F4140" i="1"/>
  <c r="L4140" i="1"/>
  <c r="M4140" i="1"/>
  <c r="N4140" i="1"/>
  <c r="O4140" i="1"/>
  <c r="D4141" i="1"/>
  <c r="E4141" i="1"/>
  <c r="F4141" i="1"/>
  <c r="L4141" i="1"/>
  <c r="M4141" i="1"/>
  <c r="N4141" i="1"/>
  <c r="O4141" i="1"/>
  <c r="D4142" i="1"/>
  <c r="E4142" i="1"/>
  <c r="F4142" i="1"/>
  <c r="L4142" i="1"/>
  <c r="M4142" i="1"/>
  <c r="N4142" i="1"/>
  <c r="O4142" i="1"/>
  <c r="C4143" i="1"/>
  <c r="D4143" i="1"/>
  <c r="E4143" i="1"/>
  <c r="F4143" i="1"/>
  <c r="L4143" i="1"/>
  <c r="M4143" i="1"/>
  <c r="N4143" i="1"/>
  <c r="O4143" i="1"/>
  <c r="C4144" i="1"/>
  <c r="D4144" i="1"/>
  <c r="E4144" i="1"/>
  <c r="F4144" i="1"/>
  <c r="L4144" i="1"/>
  <c r="M4144" i="1"/>
  <c r="N4144" i="1"/>
  <c r="O4144" i="1"/>
  <c r="D4145" i="1"/>
  <c r="E4145" i="1"/>
  <c r="C4145" i="1" s="1"/>
  <c r="F4145" i="1"/>
  <c r="L4145" i="1"/>
  <c r="M4145" i="1"/>
  <c r="N4145" i="1"/>
  <c r="O4145" i="1"/>
  <c r="C4146" i="1"/>
  <c r="D4146" i="1"/>
  <c r="E4146" i="1"/>
  <c r="F4146" i="1"/>
  <c r="L4146" i="1"/>
  <c r="M4146" i="1"/>
  <c r="N4146" i="1"/>
  <c r="O4146" i="1"/>
  <c r="C4147" i="1"/>
  <c r="D4147" i="1"/>
  <c r="E4147" i="1"/>
  <c r="F4147" i="1"/>
  <c r="L4147" i="1"/>
  <c r="M4147" i="1"/>
  <c r="N4147" i="1"/>
  <c r="O4147" i="1"/>
  <c r="D4148" i="1"/>
  <c r="E4148" i="1"/>
  <c r="C4148" i="1" s="1"/>
  <c r="F4148" i="1"/>
  <c r="L4148" i="1"/>
  <c r="M4148" i="1"/>
  <c r="N4148" i="1"/>
  <c r="O4148" i="1"/>
  <c r="D4149" i="1"/>
  <c r="E4149" i="1"/>
  <c r="F4149" i="1"/>
  <c r="L4149" i="1"/>
  <c r="M4149" i="1"/>
  <c r="N4149" i="1"/>
  <c r="O4149" i="1"/>
  <c r="D4150" i="1"/>
  <c r="E4150" i="1"/>
  <c r="F4150" i="1"/>
  <c r="L4150" i="1"/>
  <c r="M4150" i="1"/>
  <c r="N4150" i="1"/>
  <c r="O4150" i="1"/>
  <c r="C4151" i="1"/>
  <c r="D4151" i="1"/>
  <c r="E4151" i="1"/>
  <c r="F4151" i="1"/>
  <c r="L4151" i="1"/>
  <c r="M4151" i="1"/>
  <c r="N4151" i="1"/>
  <c r="O4151" i="1"/>
  <c r="C4152" i="1"/>
  <c r="D4152" i="1"/>
  <c r="E4152" i="1"/>
  <c r="F4152" i="1"/>
  <c r="L4152" i="1"/>
  <c r="M4152" i="1"/>
  <c r="N4152" i="1"/>
  <c r="O4152" i="1"/>
  <c r="D4153" i="1"/>
  <c r="E4153" i="1"/>
  <c r="C4153" i="1" s="1"/>
  <c r="F4153" i="1"/>
  <c r="L4153" i="1"/>
  <c r="M4153" i="1"/>
  <c r="N4153" i="1"/>
  <c r="O4153" i="1"/>
  <c r="C4154" i="1"/>
  <c r="D4154" i="1"/>
  <c r="E4154" i="1"/>
  <c r="F4154" i="1"/>
  <c r="L4154" i="1"/>
  <c r="M4154" i="1"/>
  <c r="N4154" i="1"/>
  <c r="O4154" i="1"/>
  <c r="C4155" i="1"/>
  <c r="D4155" i="1"/>
  <c r="E4155" i="1"/>
  <c r="F4155" i="1"/>
  <c r="L4155" i="1"/>
  <c r="M4155" i="1"/>
  <c r="N4155" i="1"/>
  <c r="O4155" i="1"/>
  <c r="D4156" i="1"/>
  <c r="E4156" i="1"/>
  <c r="C4156" i="1" s="1"/>
  <c r="F4156" i="1"/>
  <c r="L4156" i="1"/>
  <c r="M4156" i="1"/>
  <c r="N4156" i="1"/>
  <c r="O4156" i="1"/>
  <c r="D4157" i="1"/>
  <c r="E4157" i="1"/>
  <c r="F4157" i="1"/>
  <c r="L4157" i="1"/>
  <c r="M4157" i="1"/>
  <c r="N4157" i="1"/>
  <c r="O4157" i="1"/>
  <c r="D4158" i="1"/>
  <c r="E4158" i="1"/>
  <c r="F4158" i="1"/>
  <c r="L4158" i="1"/>
  <c r="M4158" i="1"/>
  <c r="N4158" i="1"/>
  <c r="O4158" i="1"/>
  <c r="C4159" i="1"/>
  <c r="D4159" i="1"/>
  <c r="E4159" i="1"/>
  <c r="F4159" i="1"/>
  <c r="L4159" i="1"/>
  <c r="M4159" i="1"/>
  <c r="N4159" i="1"/>
  <c r="O4159" i="1"/>
  <c r="C4160" i="1"/>
  <c r="D4160" i="1"/>
  <c r="E4160" i="1"/>
  <c r="F4160" i="1"/>
  <c r="L4160" i="1"/>
  <c r="M4160" i="1"/>
  <c r="N4160" i="1"/>
  <c r="O4160" i="1"/>
  <c r="D4161" i="1"/>
  <c r="E4161" i="1"/>
  <c r="C4161" i="1" s="1"/>
  <c r="F4161" i="1"/>
  <c r="L4161" i="1"/>
  <c r="M4161" i="1"/>
  <c r="N4161" i="1"/>
  <c r="O4161" i="1"/>
  <c r="C4162" i="1"/>
  <c r="D4162" i="1"/>
  <c r="E4162" i="1"/>
  <c r="F4162" i="1"/>
  <c r="L4162" i="1"/>
  <c r="M4162" i="1"/>
  <c r="N4162" i="1"/>
  <c r="O4162" i="1"/>
  <c r="C4163" i="1"/>
  <c r="D4163" i="1"/>
  <c r="E4163" i="1"/>
  <c r="F4163" i="1"/>
  <c r="L4163" i="1"/>
  <c r="M4163" i="1"/>
  <c r="N4163" i="1"/>
  <c r="O4163" i="1"/>
  <c r="D4164" i="1"/>
  <c r="E4164" i="1"/>
  <c r="C4164" i="1" s="1"/>
  <c r="F4164" i="1"/>
  <c r="L4164" i="1"/>
  <c r="M4164" i="1"/>
  <c r="N4164" i="1"/>
  <c r="O4164" i="1"/>
  <c r="D4165" i="1"/>
  <c r="E4165" i="1"/>
  <c r="F4165" i="1"/>
  <c r="L4165" i="1"/>
  <c r="M4165" i="1"/>
  <c r="N4165" i="1"/>
  <c r="O4165" i="1"/>
  <c r="D4166" i="1"/>
  <c r="E4166" i="1"/>
  <c r="F4166" i="1"/>
  <c r="L4166" i="1"/>
  <c r="M4166" i="1"/>
  <c r="N4166" i="1"/>
  <c r="O4166" i="1"/>
  <c r="C4167" i="1"/>
  <c r="D4167" i="1"/>
  <c r="E4167" i="1"/>
  <c r="F4167" i="1"/>
  <c r="L4167" i="1"/>
  <c r="M4167" i="1"/>
  <c r="N4167" i="1"/>
  <c r="O4167" i="1"/>
  <c r="C4168" i="1"/>
  <c r="D4168" i="1"/>
  <c r="E4168" i="1"/>
  <c r="F4168" i="1"/>
  <c r="L4168" i="1"/>
  <c r="M4168" i="1"/>
  <c r="N4168" i="1"/>
  <c r="O4168" i="1"/>
  <c r="D4169" i="1"/>
  <c r="E4169" i="1"/>
  <c r="C4169" i="1" s="1"/>
  <c r="F4169" i="1"/>
  <c r="L4169" i="1"/>
  <c r="M4169" i="1"/>
  <c r="N4169" i="1"/>
  <c r="O4169" i="1"/>
  <c r="C4170" i="1"/>
  <c r="D4170" i="1"/>
  <c r="E4170" i="1"/>
  <c r="F4170" i="1"/>
  <c r="L4170" i="1"/>
  <c r="M4170" i="1"/>
  <c r="N4170" i="1"/>
  <c r="O4170" i="1"/>
  <c r="C4171" i="1"/>
  <c r="D4171" i="1"/>
  <c r="E4171" i="1"/>
  <c r="F4171" i="1"/>
  <c r="L4171" i="1"/>
  <c r="M4171" i="1"/>
  <c r="N4171" i="1"/>
  <c r="O4171" i="1"/>
  <c r="D4172" i="1"/>
  <c r="E4172" i="1"/>
  <c r="C4172" i="1" s="1"/>
  <c r="F4172" i="1"/>
  <c r="L4172" i="1"/>
  <c r="M4172" i="1"/>
  <c r="N4172" i="1"/>
  <c r="O4172" i="1"/>
  <c r="D4173" i="1"/>
  <c r="E4173" i="1"/>
  <c r="F4173" i="1"/>
  <c r="L4173" i="1"/>
  <c r="M4173" i="1"/>
  <c r="N4173" i="1"/>
  <c r="O4173" i="1"/>
  <c r="D4174" i="1"/>
  <c r="E4174" i="1"/>
  <c r="F4174" i="1"/>
  <c r="L4174" i="1"/>
  <c r="M4174" i="1"/>
  <c r="N4174" i="1"/>
  <c r="O4174" i="1"/>
  <c r="C4175" i="1"/>
  <c r="D4175" i="1"/>
  <c r="E4175" i="1"/>
  <c r="F4175" i="1"/>
  <c r="L4175" i="1"/>
  <c r="M4175" i="1"/>
  <c r="N4175" i="1"/>
  <c r="O4175" i="1"/>
  <c r="C4176" i="1"/>
  <c r="D4176" i="1"/>
  <c r="E4176" i="1"/>
  <c r="F4176" i="1"/>
  <c r="L4176" i="1"/>
  <c r="M4176" i="1"/>
  <c r="N4176" i="1"/>
  <c r="O4176" i="1"/>
  <c r="D4177" i="1"/>
  <c r="E4177" i="1"/>
  <c r="C4177" i="1" s="1"/>
  <c r="F4177" i="1"/>
  <c r="L4177" i="1"/>
  <c r="M4177" i="1"/>
  <c r="N4177" i="1"/>
  <c r="O4177" i="1"/>
  <c r="C4178" i="1"/>
  <c r="D4178" i="1"/>
  <c r="E4178" i="1"/>
  <c r="F4178" i="1"/>
  <c r="L4178" i="1"/>
  <c r="M4178" i="1"/>
  <c r="N4178" i="1"/>
  <c r="O4178" i="1"/>
  <c r="C4179" i="1"/>
  <c r="D4179" i="1"/>
  <c r="E4179" i="1"/>
  <c r="F4179" i="1"/>
  <c r="L4179" i="1"/>
  <c r="M4179" i="1"/>
  <c r="N4179" i="1"/>
  <c r="O4179" i="1"/>
  <c r="D4180" i="1"/>
  <c r="E4180" i="1"/>
  <c r="C4180" i="1" s="1"/>
  <c r="F4180" i="1"/>
  <c r="L4180" i="1"/>
  <c r="M4180" i="1"/>
  <c r="N4180" i="1"/>
  <c r="O4180" i="1"/>
  <c r="D4181" i="1"/>
  <c r="E4181" i="1"/>
  <c r="F4181" i="1"/>
  <c r="L4181" i="1"/>
  <c r="M4181" i="1"/>
  <c r="N4181" i="1"/>
  <c r="O4181" i="1"/>
  <c r="D4182" i="1"/>
  <c r="E4182" i="1"/>
  <c r="F4182" i="1"/>
  <c r="L4182" i="1"/>
  <c r="M4182" i="1"/>
  <c r="N4182" i="1"/>
  <c r="O4182" i="1"/>
  <c r="C4183" i="1"/>
  <c r="D4183" i="1"/>
  <c r="E4183" i="1"/>
  <c r="F4183" i="1"/>
  <c r="L4183" i="1"/>
  <c r="M4183" i="1"/>
  <c r="N4183" i="1"/>
  <c r="O4183" i="1"/>
  <c r="C4184" i="1"/>
  <c r="D4184" i="1"/>
  <c r="E4184" i="1"/>
  <c r="F4184" i="1"/>
  <c r="L4184" i="1"/>
  <c r="M4184" i="1"/>
  <c r="N4184" i="1"/>
  <c r="O4184" i="1"/>
  <c r="D4185" i="1"/>
  <c r="E4185" i="1"/>
  <c r="C4185" i="1" s="1"/>
  <c r="F4185" i="1"/>
  <c r="L4185" i="1"/>
  <c r="M4185" i="1"/>
  <c r="N4185" i="1"/>
  <c r="O4185" i="1"/>
  <c r="C4186" i="1"/>
  <c r="D4186" i="1"/>
  <c r="E4186" i="1"/>
  <c r="F4186" i="1"/>
  <c r="L4186" i="1"/>
  <c r="M4186" i="1"/>
  <c r="N4186" i="1"/>
  <c r="O4186" i="1"/>
  <c r="C4187" i="1"/>
  <c r="D4187" i="1"/>
  <c r="E4187" i="1"/>
  <c r="F4187" i="1"/>
  <c r="L4187" i="1"/>
  <c r="M4187" i="1"/>
  <c r="N4187" i="1"/>
  <c r="O4187" i="1"/>
  <c r="D4188" i="1"/>
  <c r="E4188" i="1"/>
  <c r="C4188" i="1" s="1"/>
  <c r="F4188" i="1"/>
  <c r="L4188" i="1"/>
  <c r="M4188" i="1"/>
  <c r="N4188" i="1"/>
  <c r="O4188" i="1"/>
  <c r="D4189" i="1"/>
  <c r="E4189" i="1"/>
  <c r="F4189" i="1"/>
  <c r="L4189" i="1"/>
  <c r="M4189" i="1"/>
  <c r="N4189" i="1"/>
  <c r="O4189" i="1"/>
  <c r="D4190" i="1"/>
  <c r="E4190" i="1"/>
  <c r="F4190" i="1"/>
  <c r="L4190" i="1"/>
  <c r="M4190" i="1"/>
  <c r="N4190" i="1"/>
  <c r="O4190" i="1"/>
  <c r="C4191" i="1"/>
  <c r="D4191" i="1"/>
  <c r="E4191" i="1"/>
  <c r="F4191" i="1"/>
  <c r="L4191" i="1"/>
  <c r="M4191" i="1"/>
  <c r="N4191" i="1"/>
  <c r="O4191" i="1"/>
  <c r="C4192" i="1"/>
  <c r="D4192" i="1"/>
  <c r="E4192" i="1"/>
  <c r="F4192" i="1"/>
  <c r="L4192" i="1"/>
  <c r="M4192" i="1"/>
  <c r="N4192" i="1"/>
  <c r="O4192" i="1"/>
  <c r="D4193" i="1"/>
  <c r="E4193" i="1"/>
  <c r="C4193" i="1" s="1"/>
  <c r="F4193" i="1"/>
  <c r="L4193" i="1"/>
  <c r="M4193" i="1"/>
  <c r="N4193" i="1"/>
  <c r="O4193" i="1"/>
  <c r="C4194" i="1"/>
  <c r="D4194" i="1"/>
  <c r="E4194" i="1"/>
  <c r="F4194" i="1"/>
  <c r="L4194" i="1"/>
  <c r="M4194" i="1"/>
  <c r="N4194" i="1"/>
  <c r="O4194" i="1"/>
  <c r="C4195" i="1"/>
  <c r="D4195" i="1"/>
  <c r="E4195" i="1"/>
  <c r="F4195" i="1"/>
  <c r="L4195" i="1"/>
  <c r="M4195" i="1"/>
  <c r="N4195" i="1"/>
  <c r="O4195" i="1"/>
  <c r="D4196" i="1"/>
  <c r="E4196" i="1"/>
  <c r="C4196" i="1" s="1"/>
  <c r="F4196" i="1"/>
  <c r="L4196" i="1"/>
  <c r="M4196" i="1"/>
  <c r="N4196" i="1"/>
  <c r="O4196" i="1"/>
  <c r="D4197" i="1"/>
  <c r="E4197" i="1"/>
  <c r="F4197" i="1"/>
  <c r="L4197" i="1"/>
  <c r="M4197" i="1"/>
  <c r="N4197" i="1"/>
  <c r="O4197" i="1"/>
  <c r="D4198" i="1"/>
  <c r="E4198" i="1"/>
  <c r="F4198" i="1"/>
  <c r="L4198" i="1"/>
  <c r="M4198" i="1"/>
  <c r="N4198" i="1"/>
  <c r="O4198" i="1"/>
  <c r="C4199" i="1"/>
  <c r="D4199" i="1"/>
  <c r="E4199" i="1"/>
  <c r="F4199" i="1"/>
  <c r="L4199" i="1"/>
  <c r="M4199" i="1"/>
  <c r="N4199" i="1"/>
  <c r="O4199" i="1"/>
  <c r="C4200" i="1"/>
  <c r="D4200" i="1"/>
  <c r="E4200" i="1"/>
  <c r="F4200" i="1"/>
  <c r="L4200" i="1"/>
  <c r="M4200" i="1"/>
  <c r="N4200" i="1"/>
  <c r="O4200" i="1"/>
  <c r="D4201" i="1"/>
  <c r="E4201" i="1"/>
  <c r="C4201" i="1" s="1"/>
  <c r="F4201" i="1"/>
  <c r="L4201" i="1"/>
  <c r="M4201" i="1"/>
  <c r="N4201" i="1"/>
  <c r="O4201" i="1"/>
  <c r="C4202" i="1"/>
  <c r="D4202" i="1"/>
  <c r="E4202" i="1"/>
  <c r="F4202" i="1"/>
  <c r="L4202" i="1"/>
  <c r="M4202" i="1"/>
  <c r="N4202" i="1"/>
  <c r="O4202" i="1"/>
  <c r="C4203" i="1"/>
  <c r="D4203" i="1"/>
  <c r="E4203" i="1"/>
  <c r="F4203" i="1"/>
  <c r="L4203" i="1"/>
  <c r="M4203" i="1"/>
  <c r="N4203" i="1"/>
  <c r="O4203" i="1"/>
  <c r="D4204" i="1"/>
  <c r="E4204" i="1"/>
  <c r="C4204" i="1" s="1"/>
  <c r="F4204" i="1"/>
  <c r="L4204" i="1"/>
  <c r="M4204" i="1"/>
  <c r="N4204" i="1"/>
  <c r="O4204" i="1"/>
  <c r="D4205" i="1"/>
  <c r="E4205" i="1"/>
  <c r="F4205" i="1"/>
  <c r="L4205" i="1"/>
  <c r="M4205" i="1"/>
  <c r="N4205" i="1"/>
  <c r="O4205" i="1"/>
  <c r="D4206" i="1"/>
  <c r="E4206" i="1"/>
  <c r="F4206" i="1"/>
  <c r="L4206" i="1"/>
  <c r="M4206" i="1"/>
  <c r="N4206" i="1"/>
  <c r="O4206" i="1"/>
  <c r="C4207" i="1"/>
  <c r="D4207" i="1"/>
  <c r="E4207" i="1"/>
  <c r="F4207" i="1"/>
  <c r="L4207" i="1"/>
  <c r="M4207" i="1"/>
  <c r="N4207" i="1"/>
  <c r="O4207" i="1"/>
  <c r="C4208" i="1"/>
  <c r="D4208" i="1"/>
  <c r="E4208" i="1"/>
  <c r="F4208" i="1"/>
  <c r="L4208" i="1"/>
  <c r="M4208" i="1"/>
  <c r="N4208" i="1"/>
  <c r="O4208" i="1"/>
  <c r="D4209" i="1"/>
  <c r="E4209" i="1"/>
  <c r="C4209" i="1" s="1"/>
  <c r="F4209" i="1"/>
  <c r="L4209" i="1"/>
  <c r="M4209" i="1"/>
  <c r="N4209" i="1"/>
  <c r="O4209" i="1"/>
  <c r="C4210" i="1"/>
  <c r="D4210" i="1"/>
  <c r="E4210" i="1"/>
  <c r="F4210" i="1"/>
  <c r="L4210" i="1"/>
  <c r="M4210" i="1"/>
  <c r="N4210" i="1"/>
  <c r="O4210" i="1"/>
  <c r="C4211" i="1"/>
  <c r="D4211" i="1"/>
  <c r="E4211" i="1"/>
  <c r="F4211" i="1"/>
  <c r="L4211" i="1"/>
  <c r="M4211" i="1"/>
  <c r="N4211" i="1"/>
  <c r="O4211" i="1"/>
  <c r="D4212" i="1"/>
  <c r="E4212" i="1"/>
  <c r="C4212" i="1" s="1"/>
  <c r="F4212" i="1"/>
  <c r="L4212" i="1"/>
  <c r="M4212" i="1"/>
  <c r="N4212" i="1"/>
  <c r="O4212" i="1"/>
  <c r="D4213" i="1"/>
  <c r="E4213" i="1"/>
  <c r="F4213" i="1"/>
  <c r="L4213" i="1"/>
  <c r="M4213" i="1"/>
  <c r="N4213" i="1"/>
  <c r="O4213" i="1"/>
  <c r="D4214" i="1"/>
  <c r="E4214" i="1"/>
  <c r="F4214" i="1"/>
  <c r="L4214" i="1"/>
  <c r="M4214" i="1"/>
  <c r="N4214" i="1"/>
  <c r="O4214" i="1"/>
  <c r="C4215" i="1"/>
  <c r="D4215" i="1"/>
  <c r="E4215" i="1"/>
  <c r="F4215" i="1"/>
  <c r="L4215" i="1"/>
  <c r="M4215" i="1"/>
  <c r="N4215" i="1"/>
  <c r="O4215" i="1"/>
  <c r="C4216" i="1"/>
  <c r="D4216" i="1"/>
  <c r="E4216" i="1"/>
  <c r="F4216" i="1"/>
  <c r="L4216" i="1"/>
  <c r="M4216" i="1"/>
  <c r="N4216" i="1"/>
  <c r="O4216" i="1"/>
  <c r="D4217" i="1"/>
  <c r="E4217" i="1"/>
  <c r="C4217" i="1" s="1"/>
  <c r="F4217" i="1"/>
  <c r="L4217" i="1"/>
  <c r="M4217" i="1"/>
  <c r="N4217" i="1"/>
  <c r="O4217" i="1"/>
  <c r="C4218" i="1"/>
  <c r="D4218" i="1"/>
  <c r="E4218" i="1"/>
  <c r="F4218" i="1"/>
  <c r="L4218" i="1"/>
  <c r="M4218" i="1"/>
  <c r="N4218" i="1"/>
  <c r="O4218" i="1"/>
  <c r="C4219" i="1"/>
  <c r="D4219" i="1"/>
  <c r="E4219" i="1"/>
  <c r="F4219" i="1"/>
  <c r="L4219" i="1"/>
  <c r="M4219" i="1"/>
  <c r="N4219" i="1"/>
  <c r="O4219" i="1"/>
  <c r="D4220" i="1"/>
  <c r="E4220" i="1"/>
  <c r="C4220" i="1" s="1"/>
  <c r="F4220" i="1"/>
  <c r="L4220" i="1"/>
  <c r="M4220" i="1"/>
  <c r="N4220" i="1"/>
  <c r="O4220" i="1"/>
  <c r="D4221" i="1"/>
  <c r="E4221" i="1"/>
  <c r="F4221" i="1"/>
  <c r="L4221" i="1"/>
  <c r="M4221" i="1"/>
  <c r="N4221" i="1"/>
  <c r="O4221" i="1"/>
  <c r="C4222" i="1"/>
  <c r="D4222" i="1"/>
  <c r="E4222" i="1"/>
  <c r="F4222" i="1"/>
  <c r="L4222" i="1"/>
  <c r="M4222" i="1"/>
  <c r="N4222" i="1"/>
  <c r="O4222" i="1"/>
  <c r="D4223" i="1"/>
  <c r="E4223" i="1"/>
  <c r="C4223" i="1" s="1"/>
  <c r="F4223" i="1"/>
  <c r="L4223" i="1"/>
  <c r="M4223" i="1"/>
  <c r="N4223" i="1"/>
  <c r="O4223" i="1"/>
  <c r="C4224" i="1"/>
  <c r="D4224" i="1"/>
  <c r="E4224" i="1"/>
  <c r="F4224" i="1"/>
  <c r="L4224" i="1"/>
  <c r="M4224" i="1"/>
  <c r="N4224" i="1"/>
  <c r="O4224" i="1"/>
  <c r="C4225" i="1"/>
  <c r="D4225" i="1"/>
  <c r="E4225" i="1"/>
  <c r="F4225" i="1"/>
  <c r="L4225" i="1"/>
  <c r="M4225" i="1"/>
  <c r="N4225" i="1"/>
  <c r="O4225" i="1"/>
  <c r="C4226" i="1"/>
  <c r="D4226" i="1"/>
  <c r="E4226" i="1"/>
  <c r="F4226" i="1"/>
  <c r="L4226" i="1"/>
  <c r="M4226" i="1"/>
  <c r="N4226" i="1"/>
  <c r="O4226" i="1"/>
  <c r="C4227" i="1"/>
  <c r="D4227" i="1"/>
  <c r="E4227" i="1"/>
  <c r="F4227" i="1"/>
  <c r="L4227" i="1"/>
  <c r="M4227" i="1"/>
  <c r="N4227" i="1"/>
  <c r="O4227" i="1"/>
  <c r="D4228" i="1"/>
  <c r="E4228" i="1"/>
  <c r="C4228" i="1" s="1"/>
  <c r="F4228" i="1"/>
  <c r="L4228" i="1"/>
  <c r="M4228" i="1"/>
  <c r="N4228" i="1"/>
  <c r="O4228" i="1"/>
  <c r="D4229" i="1"/>
  <c r="E4229" i="1"/>
  <c r="F4229" i="1"/>
  <c r="L4229" i="1"/>
  <c r="M4229" i="1"/>
  <c r="N4229" i="1"/>
  <c r="O4229" i="1"/>
  <c r="C4230" i="1"/>
  <c r="D4230" i="1"/>
  <c r="E4230" i="1"/>
  <c r="F4230" i="1"/>
  <c r="L4230" i="1"/>
  <c r="M4230" i="1"/>
  <c r="N4230" i="1"/>
  <c r="O4230" i="1"/>
  <c r="D4231" i="1"/>
  <c r="E4231" i="1"/>
  <c r="F4231" i="1"/>
  <c r="L4231" i="1"/>
  <c r="M4231" i="1"/>
  <c r="N4231" i="1"/>
  <c r="O4231" i="1"/>
  <c r="D4232" i="1"/>
  <c r="E4232" i="1"/>
  <c r="F4232" i="1"/>
  <c r="L4232" i="1"/>
  <c r="M4232" i="1"/>
  <c r="N4232" i="1"/>
  <c r="O4232" i="1"/>
  <c r="C4233" i="1"/>
  <c r="D4233" i="1"/>
  <c r="E4233" i="1"/>
  <c r="F4233" i="1"/>
  <c r="L4233" i="1"/>
  <c r="M4233" i="1"/>
  <c r="N4233" i="1"/>
  <c r="O4233" i="1"/>
  <c r="C4234" i="1"/>
  <c r="D4234" i="1"/>
  <c r="E4234" i="1"/>
  <c r="F4234" i="1"/>
  <c r="L4234" i="1"/>
  <c r="M4234" i="1"/>
  <c r="N4234" i="1"/>
  <c r="O4234" i="1"/>
  <c r="C4235" i="1"/>
  <c r="D4235" i="1"/>
  <c r="E4235" i="1"/>
  <c r="F4235" i="1"/>
  <c r="L4235" i="1"/>
  <c r="M4235" i="1"/>
  <c r="N4235" i="1"/>
  <c r="O4235" i="1"/>
  <c r="D4236" i="1"/>
  <c r="E4236" i="1"/>
  <c r="C4236" i="1" s="1"/>
  <c r="F4236" i="1"/>
  <c r="L4236" i="1"/>
  <c r="M4236" i="1"/>
  <c r="N4236" i="1"/>
  <c r="O4236" i="1"/>
  <c r="D4237" i="1"/>
  <c r="E4237" i="1"/>
  <c r="F4237" i="1"/>
  <c r="L4237" i="1"/>
  <c r="M4237" i="1"/>
  <c r="N4237" i="1"/>
  <c r="O4237" i="1"/>
  <c r="C4238" i="1"/>
  <c r="D4238" i="1"/>
  <c r="E4238" i="1"/>
  <c r="F4238" i="1"/>
  <c r="L4238" i="1"/>
  <c r="M4238" i="1"/>
  <c r="N4238" i="1"/>
  <c r="O4238" i="1"/>
  <c r="D4239" i="1"/>
  <c r="E4239" i="1"/>
  <c r="C4239" i="1" s="1"/>
  <c r="F4239" i="1"/>
  <c r="L4239" i="1"/>
  <c r="M4239" i="1"/>
  <c r="N4239" i="1"/>
  <c r="O4239" i="1"/>
  <c r="C4240" i="1"/>
  <c r="D4240" i="1"/>
  <c r="E4240" i="1"/>
  <c r="F4240" i="1"/>
  <c r="L4240" i="1"/>
  <c r="M4240" i="1"/>
  <c r="N4240" i="1"/>
  <c r="O4240" i="1"/>
  <c r="C4241" i="1"/>
  <c r="D4241" i="1"/>
  <c r="E4241" i="1"/>
  <c r="F4241" i="1"/>
  <c r="L4241" i="1"/>
  <c r="M4241" i="1"/>
  <c r="N4241" i="1"/>
  <c r="O4241" i="1"/>
  <c r="C4242" i="1"/>
  <c r="D4242" i="1"/>
  <c r="E4242" i="1"/>
  <c r="F4242" i="1"/>
  <c r="L4242" i="1"/>
  <c r="M4242" i="1"/>
  <c r="N4242" i="1"/>
  <c r="O4242" i="1"/>
  <c r="C4243" i="1"/>
  <c r="D4243" i="1"/>
  <c r="E4243" i="1"/>
  <c r="F4243" i="1"/>
  <c r="L4243" i="1"/>
  <c r="M4243" i="1"/>
  <c r="N4243" i="1"/>
  <c r="O4243" i="1"/>
  <c r="D4244" i="1"/>
  <c r="E4244" i="1"/>
  <c r="C4244" i="1" s="1"/>
  <c r="F4244" i="1"/>
  <c r="L4244" i="1"/>
  <c r="M4244" i="1"/>
  <c r="N4244" i="1"/>
  <c r="O4244" i="1"/>
  <c r="D4245" i="1"/>
  <c r="E4245" i="1"/>
  <c r="F4245" i="1"/>
  <c r="L4245" i="1"/>
  <c r="M4245" i="1"/>
  <c r="N4245" i="1"/>
  <c r="O4245" i="1"/>
  <c r="C4246" i="1"/>
  <c r="D4246" i="1"/>
  <c r="E4246" i="1"/>
  <c r="F4246" i="1"/>
  <c r="L4246" i="1"/>
  <c r="M4246" i="1"/>
  <c r="N4246" i="1"/>
  <c r="O4246" i="1"/>
  <c r="D4247" i="1"/>
  <c r="E4247" i="1"/>
  <c r="F4247" i="1"/>
  <c r="L4247" i="1"/>
  <c r="M4247" i="1"/>
  <c r="N4247" i="1"/>
  <c r="O4247" i="1"/>
  <c r="D4248" i="1"/>
  <c r="E4248" i="1"/>
  <c r="F4248" i="1"/>
  <c r="L4248" i="1"/>
  <c r="M4248" i="1"/>
  <c r="N4248" i="1"/>
  <c r="O4248" i="1"/>
  <c r="C4249" i="1"/>
  <c r="D4249" i="1"/>
  <c r="E4249" i="1"/>
  <c r="F4249" i="1"/>
  <c r="L4249" i="1"/>
  <c r="M4249" i="1"/>
  <c r="N4249" i="1"/>
  <c r="O4249" i="1"/>
  <c r="C4250" i="1"/>
  <c r="D4250" i="1"/>
  <c r="E4250" i="1"/>
  <c r="F4250" i="1"/>
  <c r="L4250" i="1"/>
  <c r="M4250" i="1"/>
  <c r="N4250" i="1"/>
  <c r="O4250" i="1"/>
  <c r="C4251" i="1"/>
  <c r="D4251" i="1"/>
  <c r="E4251" i="1"/>
  <c r="F4251" i="1"/>
  <c r="L4251" i="1"/>
  <c r="M4251" i="1"/>
  <c r="N4251" i="1"/>
  <c r="O4251" i="1"/>
  <c r="D4252" i="1"/>
  <c r="E4252" i="1"/>
  <c r="C4252" i="1" s="1"/>
  <c r="F4252" i="1"/>
  <c r="L4252" i="1"/>
  <c r="M4252" i="1"/>
  <c r="N4252" i="1"/>
  <c r="O4252" i="1"/>
  <c r="D4253" i="1"/>
  <c r="E4253" i="1"/>
  <c r="F4253" i="1"/>
  <c r="L4253" i="1"/>
  <c r="M4253" i="1"/>
  <c r="N4253" i="1"/>
  <c r="O4253" i="1"/>
  <c r="C4254" i="1"/>
  <c r="D4254" i="1"/>
  <c r="E4254" i="1"/>
  <c r="F4254" i="1"/>
  <c r="L4254" i="1"/>
  <c r="M4254" i="1"/>
  <c r="N4254" i="1"/>
  <c r="O4254" i="1"/>
  <c r="D4255" i="1"/>
  <c r="E4255" i="1"/>
  <c r="C4255" i="1" s="1"/>
  <c r="F4255" i="1"/>
  <c r="L4255" i="1"/>
  <c r="M4255" i="1"/>
  <c r="N4255" i="1"/>
  <c r="O4255" i="1"/>
  <c r="C4256" i="1"/>
  <c r="D4256" i="1"/>
  <c r="E4256" i="1"/>
  <c r="F4256" i="1"/>
  <c r="L4256" i="1"/>
  <c r="M4256" i="1"/>
  <c r="N4256" i="1"/>
  <c r="O4256" i="1"/>
  <c r="C4257" i="1"/>
  <c r="D4257" i="1"/>
  <c r="E4257" i="1"/>
  <c r="F4257" i="1"/>
  <c r="L4257" i="1"/>
  <c r="M4257" i="1"/>
  <c r="N4257" i="1"/>
  <c r="O4257" i="1"/>
  <c r="C4258" i="1"/>
  <c r="D4258" i="1"/>
  <c r="E4258" i="1"/>
  <c r="F4258" i="1"/>
  <c r="L4258" i="1"/>
  <c r="M4258" i="1"/>
  <c r="N4258" i="1"/>
  <c r="O4258" i="1"/>
  <c r="C4259" i="1"/>
  <c r="D4259" i="1"/>
  <c r="E4259" i="1"/>
  <c r="F4259" i="1"/>
  <c r="L4259" i="1"/>
  <c r="M4259" i="1"/>
  <c r="N4259" i="1"/>
  <c r="O4259" i="1"/>
  <c r="D4260" i="1"/>
  <c r="E4260" i="1"/>
  <c r="C4260" i="1" s="1"/>
  <c r="F4260" i="1"/>
  <c r="L4260" i="1"/>
  <c r="M4260" i="1"/>
  <c r="N4260" i="1"/>
  <c r="O4260" i="1"/>
  <c r="D4261" i="1"/>
  <c r="E4261" i="1"/>
  <c r="F4261" i="1"/>
  <c r="L4261" i="1"/>
  <c r="M4261" i="1"/>
  <c r="N4261" i="1"/>
  <c r="O4261" i="1"/>
  <c r="C4262" i="1"/>
  <c r="D4262" i="1"/>
  <c r="E4262" i="1"/>
  <c r="F4262" i="1"/>
  <c r="L4262" i="1"/>
  <c r="M4262" i="1"/>
  <c r="N4262" i="1"/>
  <c r="O4262" i="1"/>
  <c r="D4263" i="1"/>
  <c r="E4263" i="1"/>
  <c r="F4263" i="1"/>
  <c r="L4263" i="1"/>
  <c r="M4263" i="1"/>
  <c r="N4263" i="1"/>
  <c r="O4263" i="1"/>
  <c r="D4264" i="1"/>
  <c r="E4264" i="1"/>
  <c r="F4264" i="1"/>
  <c r="L4264" i="1"/>
  <c r="M4264" i="1"/>
  <c r="N4264" i="1"/>
  <c r="O4264" i="1"/>
  <c r="C4265" i="1"/>
  <c r="D4265" i="1"/>
  <c r="E4265" i="1"/>
  <c r="F4265" i="1"/>
  <c r="L4265" i="1"/>
  <c r="M4265" i="1"/>
  <c r="N4265" i="1"/>
  <c r="O4265" i="1"/>
  <c r="C4266" i="1"/>
  <c r="D4266" i="1"/>
  <c r="E4266" i="1"/>
  <c r="F4266" i="1"/>
  <c r="L4266" i="1"/>
  <c r="M4266" i="1"/>
  <c r="N4266" i="1"/>
  <c r="O4266" i="1"/>
  <c r="C4267" i="1"/>
  <c r="D4267" i="1"/>
  <c r="E4267" i="1"/>
  <c r="F4267" i="1"/>
  <c r="L4267" i="1"/>
  <c r="M4267" i="1"/>
  <c r="N4267" i="1"/>
  <c r="O4267" i="1"/>
  <c r="D4268" i="1"/>
  <c r="E4268" i="1"/>
  <c r="C4268" i="1" s="1"/>
  <c r="F4268" i="1"/>
  <c r="L4268" i="1"/>
  <c r="M4268" i="1"/>
  <c r="N4268" i="1"/>
  <c r="O4268" i="1"/>
  <c r="D4269" i="1"/>
  <c r="E4269" i="1"/>
  <c r="F4269" i="1"/>
  <c r="L4269" i="1"/>
  <c r="M4269" i="1"/>
  <c r="N4269" i="1"/>
  <c r="O4269" i="1"/>
  <c r="C4270" i="1"/>
  <c r="D4270" i="1"/>
  <c r="E4270" i="1"/>
  <c r="F4270" i="1"/>
  <c r="L4270" i="1"/>
  <c r="M4270" i="1"/>
  <c r="N4270" i="1"/>
  <c r="O4270" i="1"/>
  <c r="D4271" i="1"/>
  <c r="E4271" i="1"/>
  <c r="C4271" i="1" s="1"/>
  <c r="F4271" i="1"/>
  <c r="L4271" i="1"/>
  <c r="M4271" i="1"/>
  <c r="N4271" i="1"/>
  <c r="O4271" i="1"/>
  <c r="C4272" i="1"/>
  <c r="D4272" i="1"/>
  <c r="E4272" i="1"/>
  <c r="F4272" i="1"/>
  <c r="L4272" i="1"/>
  <c r="M4272" i="1"/>
  <c r="N4272" i="1"/>
  <c r="O4272" i="1"/>
  <c r="C4273" i="1"/>
  <c r="D4273" i="1"/>
  <c r="E4273" i="1"/>
  <c r="F4273" i="1"/>
  <c r="L4273" i="1"/>
  <c r="M4273" i="1"/>
  <c r="N4273" i="1"/>
  <c r="O4273" i="1"/>
  <c r="C4274" i="1"/>
  <c r="D4274" i="1"/>
  <c r="E4274" i="1"/>
  <c r="F4274" i="1"/>
  <c r="L4274" i="1"/>
  <c r="M4274" i="1"/>
  <c r="N4274" i="1"/>
  <c r="O4274" i="1"/>
  <c r="C4275" i="1"/>
  <c r="D4275" i="1"/>
  <c r="E4275" i="1"/>
  <c r="F4275" i="1"/>
  <c r="L4275" i="1"/>
  <c r="M4275" i="1"/>
  <c r="N4275" i="1"/>
  <c r="O4275" i="1"/>
  <c r="D4276" i="1"/>
  <c r="E4276" i="1"/>
  <c r="C4276" i="1" s="1"/>
  <c r="F4276" i="1"/>
  <c r="L4276" i="1"/>
  <c r="M4276" i="1"/>
  <c r="N4276" i="1"/>
  <c r="O4276" i="1"/>
  <c r="D4277" i="1"/>
  <c r="E4277" i="1"/>
  <c r="F4277" i="1"/>
  <c r="L4277" i="1"/>
  <c r="M4277" i="1"/>
  <c r="N4277" i="1"/>
  <c r="O4277" i="1"/>
  <c r="C4278" i="1"/>
  <c r="D4278" i="1"/>
  <c r="E4278" i="1"/>
  <c r="F4278" i="1"/>
  <c r="L4278" i="1"/>
  <c r="M4278" i="1"/>
  <c r="N4278" i="1"/>
  <c r="O4278" i="1"/>
  <c r="D4279" i="1"/>
  <c r="E4279" i="1"/>
  <c r="F4279" i="1"/>
  <c r="L4279" i="1"/>
  <c r="M4279" i="1"/>
  <c r="N4279" i="1"/>
  <c r="O4279" i="1"/>
  <c r="D4280" i="1"/>
  <c r="E4280" i="1"/>
  <c r="F4280" i="1"/>
  <c r="L4280" i="1"/>
  <c r="M4280" i="1"/>
  <c r="N4280" i="1"/>
  <c r="O4280" i="1"/>
  <c r="C4281" i="1"/>
  <c r="D4281" i="1"/>
  <c r="E4281" i="1"/>
  <c r="F4281" i="1"/>
  <c r="L4281" i="1"/>
  <c r="M4281" i="1"/>
  <c r="N4281" i="1"/>
  <c r="O4281" i="1"/>
  <c r="C4282" i="1"/>
  <c r="D4282" i="1"/>
  <c r="E4282" i="1"/>
  <c r="F4282" i="1"/>
  <c r="L4282" i="1"/>
  <c r="M4282" i="1"/>
  <c r="N4282" i="1"/>
  <c r="O4282" i="1"/>
  <c r="D4283" i="1"/>
  <c r="E4283" i="1"/>
  <c r="C4283" i="1" s="1"/>
  <c r="F4283" i="1"/>
  <c r="L4283" i="1"/>
  <c r="M4283" i="1"/>
  <c r="N4283" i="1"/>
  <c r="O4283" i="1"/>
  <c r="C4284" i="1"/>
  <c r="D4284" i="1"/>
  <c r="E4284" i="1"/>
  <c r="F4284" i="1"/>
  <c r="L4284" i="1"/>
  <c r="M4284" i="1"/>
  <c r="N4284" i="1"/>
  <c r="O4284" i="1"/>
  <c r="C4285" i="1"/>
  <c r="D4285" i="1"/>
  <c r="E4285" i="1"/>
  <c r="F4285" i="1"/>
  <c r="L4285" i="1"/>
  <c r="M4285" i="1"/>
  <c r="N4285" i="1"/>
  <c r="O4285" i="1"/>
  <c r="C4286" i="1"/>
  <c r="D4286" i="1"/>
  <c r="E4286" i="1"/>
  <c r="F4286" i="1"/>
  <c r="L4286" i="1"/>
  <c r="M4286" i="1"/>
  <c r="N4286" i="1"/>
  <c r="O4286" i="1"/>
  <c r="D4287" i="1"/>
  <c r="E4287" i="1"/>
  <c r="F4287" i="1"/>
  <c r="L4287" i="1"/>
  <c r="M4287" i="1"/>
  <c r="N4287" i="1"/>
  <c r="O4287" i="1"/>
  <c r="D4288" i="1"/>
  <c r="E4288" i="1"/>
  <c r="F4288" i="1"/>
  <c r="L4288" i="1"/>
  <c r="M4288" i="1"/>
  <c r="N4288" i="1"/>
  <c r="O4288" i="1"/>
  <c r="C4289" i="1"/>
  <c r="D4289" i="1"/>
  <c r="E4289" i="1"/>
  <c r="F4289" i="1"/>
  <c r="L4289" i="1"/>
  <c r="M4289" i="1"/>
  <c r="N4289" i="1"/>
  <c r="O4289" i="1"/>
  <c r="C4290" i="1"/>
  <c r="D4290" i="1"/>
  <c r="E4290" i="1"/>
  <c r="F4290" i="1"/>
  <c r="L4290" i="1"/>
  <c r="M4290" i="1"/>
  <c r="N4290" i="1"/>
  <c r="O4290" i="1"/>
  <c r="D4291" i="1"/>
  <c r="E4291" i="1"/>
  <c r="C4291" i="1" s="1"/>
  <c r="F4291" i="1"/>
  <c r="L4291" i="1"/>
  <c r="M4291" i="1"/>
  <c r="N4291" i="1"/>
  <c r="O4291" i="1"/>
  <c r="C4292" i="1"/>
  <c r="D4292" i="1"/>
  <c r="E4292" i="1"/>
  <c r="F4292" i="1"/>
  <c r="L4292" i="1"/>
  <c r="M4292" i="1"/>
  <c r="N4292" i="1"/>
  <c r="O4292" i="1"/>
  <c r="C4293" i="1"/>
  <c r="D4293" i="1"/>
  <c r="E4293" i="1"/>
  <c r="F4293" i="1"/>
  <c r="L4293" i="1"/>
  <c r="M4293" i="1"/>
  <c r="N4293" i="1"/>
  <c r="O4293" i="1"/>
  <c r="C4294" i="1"/>
  <c r="D4294" i="1"/>
  <c r="E4294" i="1"/>
  <c r="F4294" i="1"/>
  <c r="L4294" i="1"/>
  <c r="M4294" i="1"/>
  <c r="N4294" i="1"/>
  <c r="O4294" i="1"/>
  <c r="D4295" i="1"/>
  <c r="E4295" i="1"/>
  <c r="F4295" i="1"/>
  <c r="L4295" i="1"/>
  <c r="M4295" i="1"/>
  <c r="N4295" i="1"/>
  <c r="O4295" i="1"/>
  <c r="D4296" i="1"/>
  <c r="E4296" i="1"/>
  <c r="F4296" i="1"/>
  <c r="L4296" i="1"/>
  <c r="M4296" i="1"/>
  <c r="N4296" i="1"/>
  <c r="O4296" i="1"/>
  <c r="C4297" i="1"/>
  <c r="D4297" i="1"/>
  <c r="E4297" i="1"/>
  <c r="F4297" i="1"/>
  <c r="L4297" i="1"/>
  <c r="M4297" i="1"/>
  <c r="N4297" i="1"/>
  <c r="O4297" i="1"/>
  <c r="C4298" i="1"/>
  <c r="D4298" i="1"/>
  <c r="E4298" i="1"/>
  <c r="F4298" i="1"/>
  <c r="L4298" i="1"/>
  <c r="M4298" i="1"/>
  <c r="N4298" i="1"/>
  <c r="O4298" i="1"/>
  <c r="D4299" i="1"/>
  <c r="E4299" i="1"/>
  <c r="C4299" i="1" s="1"/>
  <c r="F4299" i="1"/>
  <c r="L4299" i="1"/>
  <c r="M4299" i="1"/>
  <c r="N4299" i="1"/>
  <c r="O4299" i="1"/>
  <c r="C4300" i="1"/>
  <c r="D4300" i="1"/>
  <c r="E4300" i="1"/>
  <c r="F4300" i="1"/>
  <c r="L4300" i="1"/>
  <c r="M4300" i="1"/>
  <c r="N4300" i="1"/>
  <c r="O4300" i="1"/>
  <c r="C4301" i="1"/>
  <c r="D4301" i="1"/>
  <c r="E4301" i="1"/>
  <c r="F4301" i="1"/>
  <c r="L4301" i="1"/>
  <c r="M4301" i="1"/>
  <c r="N4301" i="1"/>
  <c r="O4301" i="1"/>
  <c r="C4302" i="1"/>
  <c r="D4302" i="1"/>
  <c r="E4302" i="1"/>
  <c r="F4302" i="1"/>
  <c r="L4302" i="1"/>
  <c r="M4302" i="1"/>
  <c r="N4302" i="1"/>
  <c r="O4302" i="1"/>
  <c r="D4303" i="1"/>
  <c r="E4303" i="1"/>
  <c r="F4303" i="1"/>
  <c r="L4303" i="1"/>
  <c r="M4303" i="1"/>
  <c r="N4303" i="1"/>
  <c r="O4303" i="1"/>
  <c r="D4304" i="1"/>
  <c r="E4304" i="1"/>
  <c r="F4304" i="1"/>
  <c r="L4304" i="1"/>
  <c r="M4304" i="1"/>
  <c r="N4304" i="1"/>
  <c r="O4304" i="1"/>
  <c r="C4305" i="1"/>
  <c r="D4305" i="1"/>
  <c r="E4305" i="1"/>
  <c r="F4305" i="1"/>
  <c r="L4305" i="1"/>
  <c r="M4305" i="1"/>
  <c r="N4305" i="1"/>
  <c r="O4305" i="1"/>
  <c r="C4306" i="1"/>
  <c r="D4306" i="1"/>
  <c r="E4306" i="1"/>
  <c r="F4306" i="1"/>
  <c r="L4306" i="1"/>
  <c r="M4306" i="1"/>
  <c r="N4306" i="1"/>
  <c r="O4306" i="1"/>
  <c r="D4307" i="1"/>
  <c r="E4307" i="1"/>
  <c r="C4307" i="1" s="1"/>
  <c r="F4307" i="1"/>
  <c r="L4307" i="1"/>
  <c r="M4307" i="1"/>
  <c r="N4307" i="1"/>
  <c r="O4307" i="1"/>
  <c r="C4308" i="1"/>
  <c r="D4308" i="1"/>
  <c r="E4308" i="1"/>
  <c r="F4308" i="1"/>
  <c r="L4308" i="1"/>
  <c r="M4308" i="1"/>
  <c r="N4308" i="1"/>
  <c r="O4308" i="1"/>
  <c r="C4309" i="1"/>
  <c r="D4309" i="1"/>
  <c r="E4309" i="1"/>
  <c r="F4309" i="1"/>
  <c r="L4309" i="1"/>
  <c r="M4309" i="1"/>
  <c r="N4309" i="1"/>
  <c r="O4309" i="1"/>
  <c r="C4310" i="1"/>
  <c r="D4310" i="1"/>
  <c r="E4310" i="1"/>
  <c r="F4310" i="1"/>
  <c r="L4310" i="1"/>
  <c r="M4310" i="1"/>
  <c r="N4310" i="1"/>
  <c r="O4310" i="1"/>
  <c r="D4311" i="1"/>
  <c r="E4311" i="1"/>
  <c r="F4311" i="1"/>
  <c r="L4311" i="1"/>
  <c r="M4311" i="1"/>
  <c r="N4311" i="1"/>
  <c r="O4311" i="1"/>
  <c r="D4312" i="1"/>
  <c r="E4312" i="1"/>
  <c r="F4312" i="1"/>
  <c r="L4312" i="1"/>
  <c r="M4312" i="1"/>
  <c r="N4312" i="1"/>
  <c r="O4312" i="1"/>
  <c r="C4313" i="1"/>
  <c r="D4313" i="1"/>
  <c r="E4313" i="1"/>
  <c r="F4313" i="1"/>
  <c r="L4313" i="1"/>
  <c r="M4313" i="1"/>
  <c r="N4313" i="1"/>
  <c r="O4313" i="1"/>
  <c r="C4314" i="1"/>
  <c r="D4314" i="1"/>
  <c r="E4314" i="1"/>
  <c r="F4314" i="1"/>
  <c r="L4314" i="1"/>
  <c r="M4314" i="1"/>
  <c r="N4314" i="1"/>
  <c r="O4314" i="1"/>
  <c r="D4315" i="1"/>
  <c r="E4315" i="1"/>
  <c r="C4315" i="1" s="1"/>
  <c r="F4315" i="1"/>
  <c r="L4315" i="1"/>
  <c r="M4315" i="1"/>
  <c r="N4315" i="1"/>
  <c r="O4315" i="1"/>
  <c r="C4316" i="1"/>
  <c r="D4316" i="1"/>
  <c r="E4316" i="1"/>
  <c r="F4316" i="1"/>
  <c r="L4316" i="1"/>
  <c r="M4316" i="1"/>
  <c r="N4316" i="1"/>
  <c r="O4316" i="1"/>
  <c r="C4317" i="1"/>
  <c r="D4317" i="1"/>
  <c r="E4317" i="1"/>
  <c r="F4317" i="1"/>
  <c r="L4317" i="1"/>
  <c r="M4317" i="1"/>
  <c r="N4317" i="1"/>
  <c r="O4317" i="1"/>
  <c r="C4318" i="1"/>
  <c r="D4318" i="1"/>
  <c r="E4318" i="1"/>
  <c r="F4318" i="1"/>
  <c r="L4318" i="1"/>
  <c r="M4318" i="1"/>
  <c r="N4318" i="1"/>
  <c r="O4318" i="1"/>
  <c r="D4319" i="1"/>
  <c r="E4319" i="1"/>
  <c r="F4319" i="1"/>
  <c r="L4319" i="1"/>
  <c r="M4319" i="1"/>
  <c r="N4319" i="1"/>
  <c r="O4319" i="1"/>
  <c r="D4320" i="1"/>
  <c r="E4320" i="1"/>
  <c r="F4320" i="1"/>
  <c r="L4320" i="1"/>
  <c r="M4320" i="1"/>
  <c r="N4320" i="1"/>
  <c r="O4320" i="1"/>
  <c r="C4321" i="1"/>
  <c r="D4321" i="1"/>
  <c r="E4321" i="1"/>
  <c r="F4321" i="1"/>
  <c r="L4321" i="1"/>
  <c r="M4321" i="1"/>
  <c r="N4321" i="1"/>
  <c r="O4321" i="1"/>
  <c r="C4322" i="1"/>
  <c r="D4322" i="1"/>
  <c r="E4322" i="1"/>
  <c r="F4322" i="1"/>
  <c r="L4322" i="1"/>
  <c r="M4322" i="1"/>
  <c r="N4322" i="1"/>
  <c r="O4322" i="1"/>
  <c r="D4323" i="1"/>
  <c r="E4323" i="1"/>
  <c r="C4323" i="1" s="1"/>
  <c r="F4323" i="1"/>
  <c r="L4323" i="1"/>
  <c r="M4323" i="1"/>
  <c r="N4323" i="1"/>
  <c r="O4323" i="1"/>
  <c r="C4324" i="1"/>
  <c r="D4324" i="1"/>
  <c r="E4324" i="1"/>
  <c r="F4324" i="1"/>
  <c r="L4324" i="1"/>
  <c r="M4324" i="1"/>
  <c r="N4324" i="1"/>
  <c r="O4324" i="1"/>
  <c r="C4325" i="1"/>
  <c r="D4325" i="1"/>
  <c r="E4325" i="1"/>
  <c r="F4325" i="1"/>
  <c r="L4325" i="1"/>
  <c r="M4325" i="1"/>
  <c r="N4325" i="1"/>
  <c r="O4325" i="1"/>
  <c r="C4326" i="1"/>
  <c r="D4326" i="1"/>
  <c r="E4326" i="1"/>
  <c r="F4326" i="1"/>
  <c r="L4326" i="1"/>
  <c r="M4326" i="1"/>
  <c r="N4326" i="1"/>
  <c r="O4326" i="1"/>
  <c r="D4327" i="1"/>
  <c r="E4327" i="1"/>
  <c r="F4327" i="1"/>
  <c r="L4327" i="1"/>
  <c r="M4327" i="1"/>
  <c r="N4327" i="1"/>
  <c r="O4327" i="1"/>
  <c r="D4328" i="1"/>
  <c r="E4328" i="1"/>
  <c r="F4328" i="1"/>
  <c r="L4328" i="1"/>
  <c r="M4328" i="1"/>
  <c r="N4328" i="1"/>
  <c r="O4328" i="1"/>
  <c r="C4329" i="1"/>
  <c r="D4329" i="1"/>
  <c r="E4329" i="1"/>
  <c r="F4329" i="1"/>
  <c r="L4329" i="1"/>
  <c r="M4329" i="1"/>
  <c r="N4329" i="1"/>
  <c r="O4329" i="1"/>
  <c r="C4330" i="1"/>
  <c r="D4330" i="1"/>
  <c r="E4330" i="1"/>
  <c r="F4330" i="1"/>
  <c r="L4330" i="1"/>
  <c r="M4330" i="1"/>
  <c r="N4330" i="1"/>
  <c r="O4330" i="1"/>
  <c r="D4331" i="1"/>
  <c r="E4331" i="1"/>
  <c r="C4331" i="1" s="1"/>
  <c r="F4331" i="1"/>
  <c r="L4331" i="1"/>
  <c r="M4331" i="1"/>
  <c r="N4331" i="1"/>
  <c r="O4331" i="1"/>
  <c r="C4332" i="1"/>
  <c r="D4332" i="1"/>
  <c r="E4332" i="1"/>
  <c r="F4332" i="1"/>
  <c r="L4332" i="1"/>
  <c r="M4332" i="1"/>
  <c r="N4332" i="1"/>
  <c r="O4332" i="1"/>
  <c r="C4333" i="1"/>
  <c r="D4333" i="1"/>
  <c r="E4333" i="1"/>
  <c r="F4333" i="1"/>
  <c r="L4333" i="1"/>
  <c r="M4333" i="1"/>
  <c r="N4333" i="1"/>
  <c r="O4333" i="1"/>
  <c r="C4334" i="1"/>
  <c r="D4334" i="1"/>
  <c r="E4334" i="1"/>
  <c r="F4334" i="1"/>
  <c r="L4334" i="1"/>
  <c r="M4334" i="1"/>
  <c r="N4334" i="1"/>
  <c r="O4334" i="1"/>
  <c r="D4335" i="1"/>
  <c r="E4335" i="1"/>
  <c r="F4335" i="1"/>
  <c r="L4335" i="1"/>
  <c r="M4335" i="1"/>
  <c r="N4335" i="1"/>
  <c r="O4335" i="1"/>
  <c r="D4336" i="1"/>
  <c r="E4336" i="1"/>
  <c r="F4336" i="1"/>
  <c r="L4336" i="1"/>
  <c r="M4336" i="1"/>
  <c r="N4336" i="1"/>
  <c r="O4336" i="1"/>
  <c r="C4337" i="1"/>
  <c r="D4337" i="1"/>
  <c r="E4337" i="1"/>
  <c r="F4337" i="1"/>
  <c r="L4337" i="1"/>
  <c r="M4337" i="1"/>
  <c r="N4337" i="1"/>
  <c r="O4337" i="1"/>
  <c r="C4338" i="1"/>
  <c r="D4338" i="1"/>
  <c r="E4338" i="1"/>
  <c r="F4338" i="1"/>
  <c r="L4338" i="1"/>
  <c r="M4338" i="1"/>
  <c r="N4338" i="1"/>
  <c r="O4338" i="1"/>
  <c r="D4339" i="1"/>
  <c r="E4339" i="1"/>
  <c r="C4339" i="1" s="1"/>
  <c r="F4339" i="1"/>
  <c r="L4339" i="1"/>
  <c r="M4339" i="1"/>
  <c r="N4339" i="1"/>
  <c r="O4339" i="1"/>
  <c r="C4340" i="1"/>
  <c r="D4340" i="1"/>
  <c r="E4340" i="1"/>
  <c r="F4340" i="1"/>
  <c r="L4340" i="1"/>
  <c r="M4340" i="1"/>
  <c r="N4340" i="1"/>
  <c r="O4340" i="1"/>
  <c r="C4341" i="1"/>
  <c r="D4341" i="1"/>
  <c r="E4341" i="1"/>
  <c r="F4341" i="1"/>
  <c r="L4341" i="1"/>
  <c r="M4341" i="1"/>
  <c r="N4341" i="1"/>
  <c r="O4341" i="1"/>
  <c r="C4342" i="1"/>
  <c r="D4342" i="1"/>
  <c r="E4342" i="1"/>
  <c r="F4342" i="1"/>
  <c r="L4342" i="1"/>
  <c r="M4342" i="1"/>
  <c r="N4342" i="1"/>
  <c r="O4342" i="1"/>
  <c r="D4343" i="1"/>
  <c r="E4343" i="1"/>
  <c r="F4343" i="1"/>
  <c r="L4343" i="1"/>
  <c r="M4343" i="1"/>
  <c r="N4343" i="1"/>
  <c r="O4343" i="1"/>
  <c r="D4344" i="1"/>
  <c r="E4344" i="1"/>
  <c r="F4344" i="1"/>
  <c r="L4344" i="1"/>
  <c r="M4344" i="1"/>
  <c r="N4344" i="1"/>
  <c r="O4344" i="1"/>
  <c r="C4345" i="1"/>
  <c r="D4345" i="1"/>
  <c r="E4345" i="1"/>
  <c r="F4345" i="1"/>
  <c r="L4345" i="1"/>
  <c r="M4345" i="1"/>
  <c r="N4345" i="1"/>
  <c r="O4345" i="1"/>
  <c r="C4346" i="1"/>
  <c r="D4346" i="1"/>
  <c r="E4346" i="1"/>
  <c r="F4346" i="1"/>
  <c r="L4346" i="1"/>
  <c r="M4346" i="1"/>
  <c r="N4346" i="1"/>
  <c r="O4346" i="1"/>
  <c r="D4347" i="1"/>
  <c r="E4347" i="1"/>
  <c r="C4347" i="1" s="1"/>
  <c r="F4347" i="1"/>
  <c r="L4347" i="1"/>
  <c r="M4347" i="1"/>
  <c r="N4347" i="1"/>
  <c r="O4347" i="1"/>
  <c r="C4348" i="1"/>
  <c r="D4348" i="1"/>
  <c r="E4348" i="1"/>
  <c r="F4348" i="1"/>
  <c r="L4348" i="1"/>
  <c r="M4348" i="1"/>
  <c r="N4348" i="1"/>
  <c r="O4348" i="1"/>
  <c r="C4349" i="1"/>
  <c r="D4349" i="1"/>
  <c r="E4349" i="1"/>
  <c r="F4349" i="1"/>
  <c r="L4349" i="1"/>
  <c r="M4349" i="1"/>
  <c r="N4349" i="1"/>
  <c r="O4349" i="1"/>
  <c r="C4350" i="1"/>
  <c r="D4350" i="1"/>
  <c r="E4350" i="1"/>
  <c r="F4350" i="1"/>
  <c r="L4350" i="1"/>
  <c r="M4350" i="1"/>
  <c r="N4350" i="1"/>
  <c r="O4350" i="1"/>
  <c r="D4351" i="1"/>
  <c r="E4351" i="1"/>
  <c r="F4351" i="1"/>
  <c r="L4351" i="1"/>
  <c r="M4351" i="1"/>
  <c r="N4351" i="1"/>
  <c r="O4351" i="1"/>
  <c r="D4352" i="1"/>
  <c r="E4352" i="1"/>
  <c r="F4352" i="1"/>
  <c r="L4352" i="1"/>
  <c r="M4352" i="1"/>
  <c r="N4352" i="1"/>
  <c r="O4352" i="1"/>
  <c r="C4353" i="1"/>
  <c r="D4353" i="1"/>
  <c r="E4353" i="1"/>
  <c r="F4353" i="1"/>
  <c r="L4353" i="1"/>
  <c r="M4353" i="1"/>
  <c r="N4353" i="1"/>
  <c r="O4353" i="1"/>
  <c r="C4354" i="1"/>
  <c r="D4354" i="1"/>
  <c r="E4354" i="1"/>
  <c r="F4354" i="1"/>
  <c r="L4354" i="1"/>
  <c r="M4354" i="1"/>
  <c r="N4354" i="1"/>
  <c r="O4354" i="1"/>
  <c r="D4355" i="1"/>
  <c r="E4355" i="1"/>
  <c r="C4355" i="1" s="1"/>
  <c r="F4355" i="1"/>
  <c r="L4355" i="1"/>
  <c r="M4355" i="1"/>
  <c r="N4355" i="1"/>
  <c r="O4355" i="1"/>
  <c r="C4356" i="1"/>
  <c r="D4356" i="1"/>
  <c r="E4356" i="1"/>
  <c r="F4356" i="1"/>
  <c r="L4356" i="1"/>
  <c r="M4356" i="1"/>
  <c r="N4356" i="1"/>
  <c r="O4356" i="1"/>
  <c r="C4357" i="1"/>
  <c r="D4357" i="1"/>
  <c r="E4357" i="1"/>
  <c r="F4357" i="1"/>
  <c r="L4357" i="1"/>
  <c r="M4357" i="1"/>
  <c r="N4357" i="1"/>
  <c r="O4357" i="1"/>
  <c r="C4358" i="1"/>
  <c r="D4358" i="1"/>
  <c r="E4358" i="1"/>
  <c r="F4358" i="1"/>
  <c r="L4358" i="1"/>
  <c r="M4358" i="1"/>
  <c r="N4358" i="1"/>
  <c r="O4358" i="1"/>
  <c r="D4359" i="1"/>
  <c r="E4359" i="1"/>
  <c r="F4359" i="1"/>
  <c r="L4359" i="1"/>
  <c r="M4359" i="1"/>
  <c r="N4359" i="1"/>
  <c r="O4359" i="1"/>
  <c r="D4360" i="1"/>
  <c r="E4360" i="1"/>
  <c r="F4360" i="1"/>
  <c r="L4360" i="1"/>
  <c r="M4360" i="1"/>
  <c r="N4360" i="1"/>
  <c r="O4360" i="1"/>
  <c r="C4361" i="1"/>
  <c r="D4361" i="1"/>
  <c r="E4361" i="1"/>
  <c r="F4361" i="1"/>
  <c r="L4361" i="1"/>
  <c r="M4361" i="1"/>
  <c r="N4361" i="1"/>
  <c r="O4361" i="1"/>
  <c r="C4362" i="1"/>
  <c r="D4362" i="1"/>
  <c r="E4362" i="1"/>
  <c r="F4362" i="1"/>
  <c r="L4362" i="1"/>
  <c r="M4362" i="1"/>
  <c r="N4362" i="1"/>
  <c r="O4362" i="1"/>
  <c r="D4363" i="1"/>
  <c r="E4363" i="1"/>
  <c r="C4363" i="1" s="1"/>
  <c r="F4363" i="1"/>
  <c r="L4363" i="1"/>
  <c r="M4363" i="1"/>
  <c r="N4363" i="1"/>
  <c r="O4363" i="1"/>
  <c r="C4364" i="1"/>
  <c r="D4364" i="1"/>
  <c r="E4364" i="1"/>
  <c r="F4364" i="1"/>
  <c r="L4364" i="1"/>
  <c r="M4364" i="1"/>
  <c r="N4364" i="1"/>
  <c r="O4364" i="1"/>
  <c r="C4365" i="1"/>
  <c r="D4365" i="1"/>
  <c r="E4365" i="1"/>
  <c r="F4365" i="1"/>
  <c r="L4365" i="1"/>
  <c r="M4365" i="1"/>
  <c r="N4365" i="1"/>
  <c r="O4365" i="1"/>
  <c r="C4366" i="1"/>
  <c r="D4366" i="1"/>
  <c r="E4366" i="1"/>
  <c r="F4366" i="1"/>
  <c r="L4366" i="1"/>
  <c r="M4366" i="1"/>
  <c r="N4366" i="1"/>
  <c r="O4366" i="1"/>
  <c r="D4367" i="1"/>
  <c r="E4367" i="1"/>
  <c r="F4367" i="1"/>
  <c r="L4367" i="1"/>
  <c r="M4367" i="1"/>
  <c r="N4367" i="1"/>
  <c r="O4367" i="1"/>
  <c r="D4368" i="1"/>
  <c r="E4368" i="1"/>
  <c r="F4368" i="1"/>
  <c r="L4368" i="1"/>
  <c r="M4368" i="1"/>
  <c r="N4368" i="1"/>
  <c r="O4368" i="1"/>
  <c r="C4369" i="1"/>
  <c r="D4369" i="1"/>
  <c r="E4369" i="1"/>
  <c r="F4369" i="1"/>
  <c r="L4369" i="1"/>
  <c r="M4369" i="1"/>
  <c r="N4369" i="1"/>
  <c r="O4369" i="1"/>
  <c r="C4370" i="1"/>
  <c r="D4370" i="1"/>
  <c r="E4370" i="1"/>
  <c r="F4370" i="1"/>
  <c r="L4370" i="1"/>
  <c r="M4370" i="1"/>
  <c r="N4370" i="1"/>
  <c r="O4370" i="1"/>
  <c r="D4371" i="1"/>
  <c r="E4371" i="1"/>
  <c r="C4371" i="1" s="1"/>
  <c r="F4371" i="1"/>
  <c r="L4371" i="1"/>
  <c r="M4371" i="1"/>
  <c r="N4371" i="1"/>
  <c r="O4371" i="1"/>
  <c r="C4372" i="1"/>
  <c r="D4372" i="1"/>
  <c r="E4372" i="1"/>
  <c r="F4372" i="1"/>
  <c r="L4372" i="1"/>
  <c r="M4372" i="1"/>
  <c r="N4372" i="1"/>
  <c r="O4372" i="1"/>
  <c r="C4373" i="1"/>
  <c r="D4373" i="1"/>
  <c r="E4373" i="1"/>
  <c r="F4373" i="1"/>
  <c r="L4373" i="1"/>
  <c r="M4373" i="1"/>
  <c r="N4373" i="1"/>
  <c r="O4373" i="1"/>
  <c r="C4374" i="1"/>
  <c r="D4374" i="1"/>
  <c r="E4374" i="1"/>
  <c r="F4374" i="1"/>
  <c r="L4374" i="1"/>
  <c r="M4374" i="1"/>
  <c r="N4374" i="1"/>
  <c r="O4374" i="1"/>
  <c r="D4375" i="1"/>
  <c r="E4375" i="1"/>
  <c r="F4375" i="1"/>
  <c r="L4375" i="1"/>
  <c r="M4375" i="1"/>
  <c r="N4375" i="1"/>
  <c r="O4375" i="1"/>
  <c r="D4376" i="1"/>
  <c r="E4376" i="1"/>
  <c r="F4376" i="1"/>
  <c r="L4376" i="1"/>
  <c r="M4376" i="1"/>
  <c r="N4376" i="1"/>
  <c r="O4376" i="1"/>
  <c r="C4377" i="1"/>
  <c r="D4377" i="1"/>
  <c r="E4377" i="1"/>
  <c r="F4377" i="1"/>
  <c r="L4377" i="1"/>
  <c r="M4377" i="1"/>
  <c r="N4377" i="1"/>
  <c r="O4377" i="1"/>
  <c r="C4378" i="1"/>
  <c r="D4378" i="1"/>
  <c r="E4378" i="1"/>
  <c r="F4378" i="1"/>
  <c r="L4378" i="1"/>
  <c r="M4378" i="1"/>
  <c r="N4378" i="1"/>
  <c r="O4378" i="1"/>
  <c r="D4379" i="1"/>
  <c r="E4379" i="1"/>
  <c r="C4379" i="1" s="1"/>
  <c r="F4379" i="1"/>
  <c r="L4379" i="1"/>
  <c r="M4379" i="1"/>
  <c r="N4379" i="1"/>
  <c r="O4379" i="1"/>
  <c r="C4380" i="1"/>
  <c r="D4380" i="1"/>
  <c r="E4380" i="1"/>
  <c r="F4380" i="1"/>
  <c r="L4380" i="1"/>
  <c r="M4380" i="1"/>
  <c r="N4380" i="1"/>
  <c r="O4380" i="1"/>
  <c r="C4381" i="1"/>
  <c r="D4381" i="1"/>
  <c r="E4381" i="1"/>
  <c r="F4381" i="1"/>
  <c r="L4381" i="1"/>
  <c r="M4381" i="1"/>
  <c r="N4381" i="1"/>
  <c r="O4381" i="1"/>
  <c r="C4382" i="1"/>
  <c r="D4382" i="1"/>
  <c r="E4382" i="1"/>
  <c r="F4382" i="1"/>
  <c r="L4382" i="1"/>
  <c r="M4382" i="1"/>
  <c r="N4382" i="1"/>
  <c r="O4382" i="1"/>
  <c r="D4383" i="1"/>
  <c r="E4383" i="1"/>
  <c r="F4383" i="1"/>
  <c r="L4383" i="1"/>
  <c r="M4383" i="1"/>
  <c r="N4383" i="1"/>
  <c r="O4383" i="1"/>
  <c r="D4384" i="1"/>
  <c r="E4384" i="1"/>
  <c r="F4384" i="1"/>
  <c r="L4384" i="1"/>
  <c r="M4384" i="1"/>
  <c r="N4384" i="1"/>
  <c r="O4384" i="1"/>
  <c r="C4385" i="1"/>
  <c r="D4385" i="1"/>
  <c r="E4385" i="1"/>
  <c r="F4385" i="1"/>
  <c r="L4385" i="1"/>
  <c r="M4385" i="1"/>
  <c r="N4385" i="1"/>
  <c r="O4385" i="1"/>
  <c r="C4386" i="1"/>
  <c r="D4386" i="1"/>
  <c r="E4386" i="1"/>
  <c r="F4386" i="1"/>
  <c r="L4386" i="1"/>
  <c r="M4386" i="1"/>
  <c r="N4386" i="1"/>
  <c r="O4386" i="1"/>
  <c r="D4387" i="1"/>
  <c r="E4387" i="1"/>
  <c r="C4387" i="1" s="1"/>
  <c r="F4387" i="1"/>
  <c r="L4387" i="1"/>
  <c r="M4387" i="1"/>
  <c r="N4387" i="1"/>
  <c r="O4387" i="1"/>
  <c r="C4388" i="1"/>
  <c r="D4388" i="1"/>
  <c r="E4388" i="1"/>
  <c r="F4388" i="1"/>
  <c r="L4388" i="1"/>
  <c r="M4388" i="1"/>
  <c r="N4388" i="1"/>
  <c r="O4388" i="1"/>
  <c r="C4389" i="1"/>
  <c r="D4389" i="1"/>
  <c r="E4389" i="1"/>
  <c r="F4389" i="1"/>
  <c r="L4389" i="1"/>
  <c r="M4389" i="1"/>
  <c r="N4389" i="1"/>
  <c r="O4389" i="1"/>
  <c r="C4390" i="1"/>
  <c r="D4390" i="1"/>
  <c r="E4390" i="1"/>
  <c r="F4390" i="1"/>
  <c r="L4390" i="1"/>
  <c r="M4390" i="1"/>
  <c r="N4390" i="1"/>
  <c r="O4390" i="1"/>
  <c r="D4391" i="1"/>
  <c r="E4391" i="1"/>
  <c r="F4391" i="1"/>
  <c r="L4391" i="1"/>
  <c r="M4391" i="1"/>
  <c r="N4391" i="1"/>
  <c r="O4391" i="1"/>
  <c r="D4392" i="1"/>
  <c r="E4392" i="1"/>
  <c r="F4392" i="1"/>
  <c r="L4392" i="1"/>
  <c r="M4392" i="1"/>
  <c r="N4392" i="1"/>
  <c r="O4392" i="1"/>
  <c r="C4393" i="1"/>
  <c r="D4393" i="1"/>
  <c r="E4393" i="1"/>
  <c r="F4393" i="1"/>
  <c r="L4393" i="1"/>
  <c r="M4393" i="1"/>
  <c r="N4393" i="1"/>
  <c r="O4393" i="1"/>
  <c r="C4394" i="1"/>
  <c r="D4394" i="1"/>
  <c r="E4394" i="1"/>
  <c r="F4394" i="1"/>
  <c r="L4394" i="1"/>
  <c r="M4394" i="1"/>
  <c r="N4394" i="1"/>
  <c r="O4394" i="1"/>
  <c r="D4395" i="1"/>
  <c r="E4395" i="1"/>
  <c r="C4395" i="1" s="1"/>
  <c r="F4395" i="1"/>
  <c r="L4395" i="1"/>
  <c r="M4395" i="1"/>
  <c r="N4395" i="1"/>
  <c r="O4395" i="1"/>
  <c r="C4396" i="1"/>
  <c r="D4396" i="1"/>
  <c r="E4396" i="1"/>
  <c r="F4396" i="1"/>
  <c r="L4396" i="1"/>
  <c r="M4396" i="1"/>
  <c r="N4396" i="1"/>
  <c r="O4396" i="1"/>
  <c r="C4397" i="1"/>
  <c r="D4397" i="1"/>
  <c r="E4397" i="1"/>
  <c r="F4397" i="1"/>
  <c r="L4397" i="1"/>
  <c r="M4397" i="1"/>
  <c r="N4397" i="1"/>
  <c r="O4397" i="1"/>
  <c r="C4398" i="1"/>
  <c r="D4398" i="1"/>
  <c r="E4398" i="1"/>
  <c r="F4398" i="1"/>
  <c r="L4398" i="1"/>
  <c r="M4398" i="1"/>
  <c r="N4398" i="1"/>
  <c r="O4398" i="1"/>
  <c r="D4399" i="1"/>
  <c r="E4399" i="1"/>
  <c r="F4399" i="1"/>
  <c r="L4399" i="1"/>
  <c r="M4399" i="1"/>
  <c r="N4399" i="1"/>
  <c r="O4399" i="1"/>
  <c r="D4400" i="1"/>
  <c r="E4400" i="1"/>
  <c r="F4400" i="1"/>
  <c r="L4400" i="1"/>
  <c r="M4400" i="1"/>
  <c r="N4400" i="1"/>
  <c r="O4400" i="1"/>
  <c r="C4401" i="1"/>
  <c r="D4401" i="1"/>
  <c r="E4401" i="1"/>
  <c r="F4401" i="1"/>
  <c r="L4401" i="1"/>
  <c r="M4401" i="1"/>
  <c r="N4401" i="1"/>
  <c r="O4401" i="1"/>
  <c r="C4402" i="1"/>
  <c r="D4402" i="1"/>
  <c r="E4402" i="1"/>
  <c r="F4402" i="1"/>
  <c r="L4402" i="1"/>
  <c r="M4402" i="1"/>
  <c r="N4402" i="1"/>
  <c r="O4402" i="1"/>
  <c r="D4403" i="1"/>
  <c r="E4403" i="1"/>
  <c r="C4403" i="1" s="1"/>
  <c r="F4403" i="1"/>
  <c r="L4403" i="1"/>
  <c r="M4403" i="1"/>
  <c r="N4403" i="1"/>
  <c r="O4403" i="1"/>
  <c r="C4404" i="1"/>
  <c r="D4404" i="1"/>
  <c r="E4404" i="1"/>
  <c r="F4404" i="1"/>
  <c r="L4404" i="1"/>
  <c r="M4404" i="1"/>
  <c r="N4404" i="1"/>
  <c r="O4404" i="1"/>
  <c r="C4405" i="1"/>
  <c r="D4405" i="1"/>
  <c r="E4405" i="1"/>
  <c r="F4405" i="1"/>
  <c r="L4405" i="1"/>
  <c r="M4405" i="1"/>
  <c r="N4405" i="1"/>
  <c r="O4405" i="1"/>
  <c r="C4406" i="1"/>
  <c r="D4406" i="1"/>
  <c r="E4406" i="1"/>
  <c r="F4406" i="1"/>
  <c r="L4406" i="1"/>
  <c r="M4406" i="1"/>
  <c r="N4406" i="1"/>
  <c r="O4406" i="1"/>
  <c r="D4407" i="1"/>
  <c r="E4407" i="1"/>
  <c r="F4407" i="1"/>
  <c r="L4407" i="1"/>
  <c r="M4407" i="1"/>
  <c r="N4407" i="1"/>
  <c r="O4407" i="1"/>
  <c r="D4408" i="1"/>
  <c r="E4408" i="1"/>
  <c r="F4408" i="1"/>
  <c r="L4408" i="1"/>
  <c r="M4408" i="1"/>
  <c r="N4408" i="1"/>
  <c r="O4408" i="1"/>
  <c r="C4409" i="1"/>
  <c r="D4409" i="1"/>
  <c r="E4409" i="1"/>
  <c r="F4409" i="1"/>
  <c r="L4409" i="1"/>
  <c r="M4409" i="1"/>
  <c r="N4409" i="1"/>
  <c r="O4409" i="1"/>
  <c r="C4410" i="1"/>
  <c r="D4410" i="1"/>
  <c r="E4410" i="1"/>
  <c r="F4410" i="1"/>
  <c r="L4410" i="1"/>
  <c r="M4410" i="1"/>
  <c r="N4410" i="1"/>
  <c r="O4410" i="1"/>
  <c r="D4411" i="1"/>
  <c r="E4411" i="1"/>
  <c r="C4411" i="1" s="1"/>
  <c r="F4411" i="1"/>
  <c r="L4411" i="1"/>
  <c r="M4411" i="1"/>
  <c r="N4411" i="1"/>
  <c r="O4411" i="1"/>
  <c r="C4412" i="1"/>
  <c r="D4412" i="1"/>
  <c r="E4412" i="1"/>
  <c r="F4412" i="1"/>
  <c r="L4412" i="1"/>
  <c r="M4412" i="1"/>
  <c r="N4412" i="1"/>
  <c r="O4412" i="1"/>
  <c r="C4413" i="1"/>
  <c r="D4413" i="1"/>
  <c r="E4413" i="1"/>
  <c r="F4413" i="1"/>
  <c r="L4413" i="1"/>
  <c r="M4413" i="1"/>
  <c r="N4413" i="1"/>
  <c r="O4413" i="1"/>
  <c r="C4414" i="1"/>
  <c r="D4414" i="1"/>
  <c r="E4414" i="1"/>
  <c r="F4414" i="1"/>
  <c r="L4414" i="1"/>
  <c r="M4414" i="1"/>
  <c r="N4414" i="1"/>
  <c r="O4414" i="1"/>
  <c r="D4415" i="1"/>
  <c r="E4415" i="1"/>
  <c r="F4415" i="1"/>
  <c r="L4415" i="1"/>
  <c r="M4415" i="1"/>
  <c r="N4415" i="1"/>
  <c r="O4415" i="1"/>
  <c r="D4416" i="1"/>
  <c r="E4416" i="1"/>
  <c r="F4416" i="1"/>
  <c r="L4416" i="1"/>
  <c r="M4416" i="1"/>
  <c r="N4416" i="1"/>
  <c r="O4416" i="1"/>
  <c r="C4417" i="1"/>
  <c r="D4417" i="1"/>
  <c r="E4417" i="1"/>
  <c r="F4417" i="1"/>
  <c r="L4417" i="1"/>
  <c r="M4417" i="1"/>
  <c r="N4417" i="1"/>
  <c r="O4417" i="1"/>
  <c r="C4418" i="1"/>
  <c r="D4418" i="1"/>
  <c r="E4418" i="1"/>
  <c r="F4418" i="1"/>
  <c r="L4418" i="1"/>
  <c r="M4418" i="1"/>
  <c r="N4418" i="1"/>
  <c r="O4418" i="1"/>
  <c r="D4419" i="1"/>
  <c r="E4419" i="1"/>
  <c r="C4419" i="1" s="1"/>
  <c r="F4419" i="1"/>
  <c r="L4419" i="1"/>
  <c r="M4419" i="1"/>
  <c r="N4419" i="1"/>
  <c r="O4419" i="1"/>
  <c r="C4420" i="1"/>
  <c r="D4420" i="1"/>
  <c r="E4420" i="1"/>
  <c r="F4420" i="1"/>
  <c r="L4420" i="1"/>
  <c r="M4420" i="1"/>
  <c r="N4420" i="1"/>
  <c r="O4420" i="1"/>
  <c r="C4421" i="1"/>
  <c r="D4421" i="1"/>
  <c r="E4421" i="1"/>
  <c r="F4421" i="1"/>
  <c r="L4421" i="1"/>
  <c r="M4421" i="1"/>
  <c r="N4421" i="1"/>
  <c r="O4421" i="1"/>
  <c r="C4422" i="1"/>
  <c r="D4422" i="1"/>
  <c r="E4422" i="1"/>
  <c r="F4422" i="1"/>
  <c r="L4422" i="1"/>
  <c r="M4422" i="1"/>
  <c r="N4422" i="1"/>
  <c r="O4422" i="1"/>
  <c r="D4423" i="1"/>
  <c r="E4423" i="1"/>
  <c r="F4423" i="1"/>
  <c r="L4423" i="1"/>
  <c r="M4423" i="1"/>
  <c r="N4423" i="1"/>
  <c r="O4423" i="1"/>
  <c r="D4424" i="1"/>
  <c r="E4424" i="1"/>
  <c r="F4424" i="1"/>
  <c r="L4424" i="1"/>
  <c r="M4424" i="1"/>
  <c r="N4424" i="1"/>
  <c r="O4424" i="1"/>
  <c r="C4425" i="1"/>
  <c r="D4425" i="1"/>
  <c r="E4425" i="1"/>
  <c r="F4425" i="1"/>
  <c r="L4425" i="1"/>
  <c r="M4425" i="1"/>
  <c r="N4425" i="1"/>
  <c r="O4425" i="1"/>
  <c r="C4426" i="1"/>
  <c r="D4426" i="1"/>
  <c r="E4426" i="1"/>
  <c r="F4426" i="1"/>
  <c r="L4426" i="1"/>
  <c r="M4426" i="1"/>
  <c r="N4426" i="1"/>
  <c r="O4426" i="1"/>
  <c r="D4427" i="1"/>
  <c r="E4427" i="1"/>
  <c r="C4427" i="1" s="1"/>
  <c r="F4427" i="1"/>
  <c r="L4427" i="1"/>
  <c r="M4427" i="1"/>
  <c r="N4427" i="1"/>
  <c r="O4427" i="1"/>
  <c r="C4428" i="1"/>
  <c r="D4428" i="1"/>
  <c r="E4428" i="1"/>
  <c r="F4428" i="1"/>
  <c r="L4428" i="1"/>
  <c r="M4428" i="1"/>
  <c r="N4428" i="1"/>
  <c r="O4428" i="1"/>
  <c r="C4429" i="1"/>
  <c r="D4429" i="1"/>
  <c r="E4429" i="1"/>
  <c r="F4429" i="1"/>
  <c r="L4429" i="1"/>
  <c r="M4429" i="1"/>
  <c r="N4429" i="1"/>
  <c r="O4429" i="1"/>
  <c r="C4430" i="1"/>
  <c r="D4430" i="1"/>
  <c r="E4430" i="1"/>
  <c r="F4430" i="1"/>
  <c r="L4430" i="1"/>
  <c r="M4430" i="1"/>
  <c r="N4430" i="1"/>
  <c r="O4430" i="1"/>
  <c r="D4431" i="1"/>
  <c r="E4431" i="1"/>
  <c r="F4431" i="1"/>
  <c r="L4431" i="1"/>
  <c r="M4431" i="1"/>
  <c r="N4431" i="1"/>
  <c r="O4431" i="1"/>
  <c r="D4432" i="1"/>
  <c r="E4432" i="1"/>
  <c r="F4432" i="1"/>
  <c r="L4432" i="1"/>
  <c r="M4432" i="1"/>
  <c r="N4432" i="1"/>
  <c r="O4432" i="1"/>
  <c r="C4433" i="1"/>
  <c r="D4433" i="1"/>
  <c r="E4433" i="1"/>
  <c r="F4433" i="1"/>
  <c r="L4433" i="1"/>
  <c r="M4433" i="1"/>
  <c r="N4433" i="1"/>
  <c r="O4433" i="1"/>
  <c r="C4434" i="1"/>
  <c r="D4434" i="1"/>
  <c r="E4434" i="1"/>
  <c r="F4434" i="1"/>
  <c r="L4434" i="1"/>
  <c r="M4434" i="1"/>
  <c r="N4434" i="1"/>
  <c r="O4434" i="1"/>
  <c r="D4435" i="1"/>
  <c r="E4435" i="1"/>
  <c r="C4435" i="1" s="1"/>
  <c r="F4435" i="1"/>
  <c r="L4435" i="1"/>
  <c r="M4435" i="1"/>
  <c r="N4435" i="1"/>
  <c r="O4435" i="1"/>
  <c r="C4436" i="1"/>
  <c r="D4436" i="1"/>
  <c r="E4436" i="1"/>
  <c r="F4436" i="1"/>
  <c r="L4436" i="1"/>
  <c r="M4436" i="1"/>
  <c r="N4436" i="1"/>
  <c r="O4436" i="1"/>
  <c r="C4437" i="1"/>
  <c r="D4437" i="1"/>
  <c r="E4437" i="1"/>
  <c r="F4437" i="1"/>
  <c r="L4437" i="1"/>
  <c r="M4437" i="1"/>
  <c r="N4437" i="1"/>
  <c r="O4437" i="1"/>
  <c r="C4438" i="1"/>
  <c r="D4438" i="1"/>
  <c r="E4438" i="1"/>
  <c r="F4438" i="1"/>
  <c r="L4438" i="1"/>
  <c r="M4438" i="1"/>
  <c r="N4438" i="1"/>
  <c r="O4438" i="1"/>
  <c r="D4439" i="1"/>
  <c r="E4439" i="1"/>
  <c r="F4439" i="1"/>
  <c r="L4439" i="1"/>
  <c r="M4439" i="1"/>
  <c r="N4439" i="1"/>
  <c r="O4439" i="1"/>
  <c r="D4440" i="1"/>
  <c r="E4440" i="1"/>
  <c r="F4440" i="1"/>
  <c r="L4440" i="1"/>
  <c r="M4440" i="1"/>
  <c r="N4440" i="1"/>
  <c r="O4440" i="1"/>
  <c r="C4441" i="1"/>
  <c r="D4441" i="1"/>
  <c r="E4441" i="1"/>
  <c r="F4441" i="1"/>
  <c r="L4441" i="1"/>
  <c r="M4441" i="1"/>
  <c r="N4441" i="1"/>
  <c r="O4441" i="1"/>
  <c r="C4442" i="1"/>
  <c r="D4442" i="1"/>
  <c r="E4442" i="1"/>
  <c r="F4442" i="1"/>
  <c r="L4442" i="1"/>
  <c r="M4442" i="1"/>
  <c r="N4442" i="1"/>
  <c r="O4442" i="1"/>
  <c r="D4443" i="1"/>
  <c r="E4443" i="1"/>
  <c r="C4443" i="1" s="1"/>
  <c r="F4443" i="1"/>
  <c r="L4443" i="1"/>
  <c r="M4443" i="1"/>
  <c r="N4443" i="1"/>
  <c r="O4443" i="1"/>
  <c r="C4444" i="1"/>
  <c r="D4444" i="1"/>
  <c r="E4444" i="1"/>
  <c r="F4444" i="1"/>
  <c r="L4444" i="1"/>
  <c r="M4444" i="1"/>
  <c r="N4444" i="1"/>
  <c r="O4444" i="1"/>
  <c r="C4445" i="1"/>
  <c r="D4445" i="1"/>
  <c r="E4445" i="1"/>
  <c r="F4445" i="1"/>
  <c r="L4445" i="1"/>
  <c r="M4445" i="1"/>
  <c r="N4445" i="1"/>
  <c r="O4445" i="1"/>
  <c r="C4446" i="1"/>
  <c r="D4446" i="1"/>
  <c r="E4446" i="1"/>
  <c r="F4446" i="1"/>
  <c r="L4446" i="1"/>
  <c r="M4446" i="1"/>
  <c r="N4446" i="1"/>
  <c r="O4446" i="1"/>
  <c r="D4447" i="1"/>
  <c r="E4447" i="1"/>
  <c r="F4447" i="1"/>
  <c r="L4447" i="1"/>
  <c r="M4447" i="1"/>
  <c r="N4447" i="1"/>
  <c r="O4447" i="1"/>
  <c r="D4448" i="1"/>
  <c r="E4448" i="1"/>
  <c r="F4448" i="1"/>
  <c r="L4448" i="1"/>
  <c r="M4448" i="1"/>
  <c r="N4448" i="1"/>
  <c r="O4448" i="1"/>
  <c r="C4449" i="1"/>
  <c r="D4449" i="1"/>
  <c r="E4449" i="1"/>
  <c r="F4449" i="1"/>
  <c r="L4449" i="1"/>
  <c r="M4449" i="1"/>
  <c r="N4449" i="1"/>
  <c r="O4449" i="1"/>
  <c r="C4450" i="1"/>
  <c r="D4450" i="1"/>
  <c r="E4450" i="1"/>
  <c r="F4450" i="1"/>
  <c r="L4450" i="1"/>
  <c r="M4450" i="1"/>
  <c r="N4450" i="1"/>
  <c r="O4450" i="1"/>
  <c r="D4451" i="1"/>
  <c r="E4451" i="1"/>
  <c r="C4451" i="1" s="1"/>
  <c r="F4451" i="1"/>
  <c r="L4451" i="1"/>
  <c r="M4451" i="1"/>
  <c r="N4451" i="1"/>
  <c r="O4451" i="1"/>
  <c r="C4452" i="1"/>
  <c r="D4452" i="1"/>
  <c r="E4452" i="1"/>
  <c r="F4452" i="1"/>
  <c r="L4452" i="1"/>
  <c r="M4452" i="1"/>
  <c r="N4452" i="1"/>
  <c r="O4452" i="1"/>
  <c r="C4453" i="1"/>
  <c r="D4453" i="1"/>
  <c r="E4453" i="1"/>
  <c r="F4453" i="1"/>
  <c r="L4453" i="1"/>
  <c r="M4453" i="1"/>
  <c r="N4453" i="1"/>
  <c r="O4453" i="1"/>
  <c r="C4454" i="1"/>
  <c r="D4454" i="1"/>
  <c r="E4454" i="1"/>
  <c r="F4454" i="1"/>
  <c r="L4454" i="1"/>
  <c r="M4454" i="1"/>
  <c r="N4454" i="1"/>
  <c r="O4454" i="1"/>
  <c r="D4455" i="1"/>
  <c r="E4455" i="1"/>
  <c r="F4455" i="1"/>
  <c r="L4455" i="1"/>
  <c r="M4455" i="1"/>
  <c r="N4455" i="1"/>
  <c r="O4455" i="1"/>
  <c r="D4456" i="1"/>
  <c r="E4456" i="1"/>
  <c r="F4456" i="1"/>
  <c r="L4456" i="1"/>
  <c r="M4456" i="1"/>
  <c r="N4456" i="1"/>
  <c r="O4456" i="1"/>
  <c r="C4457" i="1"/>
  <c r="D4457" i="1"/>
  <c r="E4457" i="1"/>
  <c r="F4457" i="1"/>
  <c r="L4457" i="1"/>
  <c r="M4457" i="1"/>
  <c r="N4457" i="1"/>
  <c r="O4457" i="1"/>
  <c r="C4458" i="1"/>
  <c r="D4458" i="1"/>
  <c r="E4458" i="1"/>
  <c r="F4458" i="1"/>
  <c r="L4458" i="1"/>
  <c r="M4458" i="1"/>
  <c r="N4458" i="1"/>
  <c r="O4458" i="1"/>
  <c r="D4459" i="1"/>
  <c r="E4459" i="1"/>
  <c r="C4459" i="1" s="1"/>
  <c r="F4459" i="1"/>
  <c r="L4459" i="1"/>
  <c r="M4459" i="1"/>
  <c r="N4459" i="1"/>
  <c r="O4459" i="1"/>
  <c r="C4460" i="1"/>
  <c r="D4460" i="1"/>
  <c r="E4460" i="1"/>
  <c r="F4460" i="1"/>
  <c r="L4460" i="1"/>
  <c r="M4460" i="1"/>
  <c r="N4460" i="1"/>
  <c r="O4460" i="1"/>
  <c r="C4461" i="1"/>
  <c r="D4461" i="1"/>
  <c r="E4461" i="1"/>
  <c r="F4461" i="1"/>
  <c r="L4461" i="1"/>
  <c r="M4461" i="1"/>
  <c r="N4461" i="1"/>
  <c r="O4461" i="1"/>
  <c r="C4462" i="1"/>
  <c r="D4462" i="1"/>
  <c r="E4462" i="1"/>
  <c r="F4462" i="1"/>
  <c r="L4462" i="1"/>
  <c r="M4462" i="1"/>
  <c r="N4462" i="1"/>
  <c r="O4462" i="1"/>
  <c r="D4463" i="1"/>
  <c r="E4463" i="1"/>
  <c r="F4463" i="1"/>
  <c r="L4463" i="1"/>
  <c r="M4463" i="1"/>
  <c r="N4463" i="1"/>
  <c r="O4463" i="1"/>
  <c r="D4464" i="1"/>
  <c r="E4464" i="1"/>
  <c r="F4464" i="1"/>
  <c r="L4464" i="1"/>
  <c r="M4464" i="1"/>
  <c r="N4464" i="1"/>
  <c r="O4464" i="1"/>
  <c r="C4465" i="1"/>
  <c r="D4465" i="1"/>
  <c r="E4465" i="1"/>
  <c r="F4465" i="1"/>
  <c r="L4465" i="1"/>
  <c r="M4465" i="1"/>
  <c r="N4465" i="1"/>
  <c r="O4465" i="1"/>
  <c r="C4466" i="1"/>
  <c r="D4466" i="1"/>
  <c r="E4466" i="1"/>
  <c r="F4466" i="1"/>
  <c r="L4466" i="1"/>
  <c r="M4466" i="1"/>
  <c r="N4466" i="1"/>
  <c r="O4466" i="1"/>
  <c r="D4467" i="1"/>
  <c r="E4467" i="1"/>
  <c r="C4467" i="1" s="1"/>
  <c r="F4467" i="1"/>
  <c r="L4467" i="1"/>
  <c r="M4467" i="1"/>
  <c r="N4467" i="1"/>
  <c r="O4467" i="1"/>
  <c r="C4468" i="1"/>
  <c r="D4468" i="1"/>
  <c r="E4468" i="1"/>
  <c r="F4468" i="1"/>
  <c r="L4468" i="1"/>
  <c r="M4468" i="1"/>
  <c r="N4468" i="1"/>
  <c r="O4468" i="1"/>
  <c r="C4469" i="1"/>
  <c r="D4469" i="1"/>
  <c r="E4469" i="1"/>
  <c r="F4469" i="1"/>
  <c r="L4469" i="1"/>
  <c r="M4469" i="1"/>
  <c r="N4469" i="1"/>
  <c r="O4469" i="1"/>
  <c r="C4470" i="1"/>
  <c r="D4470" i="1"/>
  <c r="E4470" i="1"/>
  <c r="F4470" i="1"/>
  <c r="L4470" i="1"/>
  <c r="M4470" i="1"/>
  <c r="N4470" i="1"/>
  <c r="O4470" i="1"/>
  <c r="D4471" i="1"/>
  <c r="E4471" i="1"/>
  <c r="F4471" i="1"/>
  <c r="L4471" i="1"/>
  <c r="M4471" i="1"/>
  <c r="N4471" i="1"/>
  <c r="O4471" i="1"/>
  <c r="D4472" i="1"/>
  <c r="E4472" i="1"/>
  <c r="F4472" i="1"/>
  <c r="L4472" i="1"/>
  <c r="M4472" i="1"/>
  <c r="N4472" i="1"/>
  <c r="O4472" i="1"/>
  <c r="C4473" i="1"/>
  <c r="D4473" i="1"/>
  <c r="E4473" i="1"/>
  <c r="F4473" i="1"/>
  <c r="L4473" i="1"/>
  <c r="M4473" i="1"/>
  <c r="N4473" i="1"/>
  <c r="O4473" i="1"/>
  <c r="C4474" i="1"/>
  <c r="D4474" i="1"/>
  <c r="E4474" i="1"/>
  <c r="F4474" i="1"/>
  <c r="L4474" i="1"/>
  <c r="M4474" i="1"/>
  <c r="N4474" i="1"/>
  <c r="O4474" i="1"/>
  <c r="D4475" i="1"/>
  <c r="E4475" i="1"/>
  <c r="C4475" i="1" s="1"/>
  <c r="F4475" i="1"/>
  <c r="L4475" i="1"/>
  <c r="M4475" i="1"/>
  <c r="N4475" i="1"/>
  <c r="O4475" i="1"/>
  <c r="C4476" i="1"/>
  <c r="D4476" i="1"/>
  <c r="E4476" i="1"/>
  <c r="F4476" i="1"/>
  <c r="L4476" i="1"/>
  <c r="M4476" i="1"/>
  <c r="N4476" i="1"/>
  <c r="O4476" i="1"/>
  <c r="C4477" i="1"/>
  <c r="D4477" i="1"/>
  <c r="E4477" i="1"/>
  <c r="F4477" i="1"/>
  <c r="L4477" i="1"/>
  <c r="M4477" i="1"/>
  <c r="N4477" i="1"/>
  <c r="O4477" i="1"/>
  <c r="C4478" i="1"/>
  <c r="D4478" i="1"/>
  <c r="E4478" i="1"/>
  <c r="F4478" i="1"/>
  <c r="L4478" i="1"/>
  <c r="M4478" i="1"/>
  <c r="N4478" i="1"/>
  <c r="O4478" i="1"/>
  <c r="D4479" i="1"/>
  <c r="E4479" i="1"/>
  <c r="F4479" i="1"/>
  <c r="L4479" i="1"/>
  <c r="M4479" i="1"/>
  <c r="N4479" i="1"/>
  <c r="O4479" i="1"/>
  <c r="D4480" i="1"/>
  <c r="E4480" i="1"/>
  <c r="F4480" i="1"/>
  <c r="L4480" i="1"/>
  <c r="M4480" i="1"/>
  <c r="N4480" i="1"/>
  <c r="O4480" i="1"/>
  <c r="C4481" i="1"/>
  <c r="D4481" i="1"/>
  <c r="E4481" i="1"/>
  <c r="F4481" i="1"/>
  <c r="L4481" i="1"/>
  <c r="M4481" i="1"/>
  <c r="N4481" i="1"/>
  <c r="O4481" i="1"/>
  <c r="C4482" i="1"/>
  <c r="D4482" i="1"/>
  <c r="E4482" i="1"/>
  <c r="F4482" i="1"/>
  <c r="L4482" i="1"/>
  <c r="M4482" i="1"/>
  <c r="N4482" i="1"/>
  <c r="O4482" i="1"/>
  <c r="D4483" i="1"/>
  <c r="E4483" i="1"/>
  <c r="C4483" i="1" s="1"/>
  <c r="F4483" i="1"/>
  <c r="L4483" i="1"/>
  <c r="M4483" i="1"/>
  <c r="N4483" i="1"/>
  <c r="O4483" i="1"/>
  <c r="C4484" i="1"/>
  <c r="D4484" i="1"/>
  <c r="E4484" i="1"/>
  <c r="F4484" i="1"/>
  <c r="L4484" i="1"/>
  <c r="M4484" i="1"/>
  <c r="N4484" i="1"/>
  <c r="O4484" i="1"/>
  <c r="C4485" i="1"/>
  <c r="D4485" i="1"/>
  <c r="E4485" i="1"/>
  <c r="F4485" i="1"/>
  <c r="L4485" i="1"/>
  <c r="M4485" i="1"/>
  <c r="N4485" i="1"/>
  <c r="O4485" i="1"/>
  <c r="C4486" i="1"/>
  <c r="D4486" i="1"/>
  <c r="E4486" i="1"/>
  <c r="F4486" i="1"/>
  <c r="L4486" i="1"/>
  <c r="M4486" i="1"/>
  <c r="N4486" i="1"/>
  <c r="O4486" i="1"/>
  <c r="D4487" i="1"/>
  <c r="E4487" i="1"/>
  <c r="F4487" i="1"/>
  <c r="L4487" i="1"/>
  <c r="M4487" i="1"/>
  <c r="N4487" i="1"/>
  <c r="O4487" i="1"/>
  <c r="D4488" i="1"/>
  <c r="E4488" i="1"/>
  <c r="F4488" i="1"/>
  <c r="L4488" i="1"/>
  <c r="M4488" i="1"/>
  <c r="N4488" i="1"/>
  <c r="O4488" i="1"/>
  <c r="C4489" i="1"/>
  <c r="D4489" i="1"/>
  <c r="E4489" i="1"/>
  <c r="F4489" i="1"/>
  <c r="L4489" i="1"/>
  <c r="M4489" i="1"/>
  <c r="N4489" i="1"/>
  <c r="O4489" i="1"/>
  <c r="C4490" i="1"/>
  <c r="D4490" i="1"/>
  <c r="E4490" i="1"/>
  <c r="F4490" i="1"/>
  <c r="L4490" i="1"/>
  <c r="M4490" i="1"/>
  <c r="N4490" i="1"/>
  <c r="O4490" i="1"/>
  <c r="D4491" i="1"/>
  <c r="E4491" i="1"/>
  <c r="C4491" i="1" s="1"/>
  <c r="F4491" i="1"/>
  <c r="L4491" i="1"/>
  <c r="M4491" i="1"/>
  <c r="N4491" i="1"/>
  <c r="O4491" i="1"/>
  <c r="C4492" i="1"/>
  <c r="D4492" i="1"/>
  <c r="E4492" i="1"/>
  <c r="F4492" i="1"/>
  <c r="L4492" i="1"/>
  <c r="M4492" i="1"/>
  <c r="N4492" i="1"/>
  <c r="O4492" i="1"/>
  <c r="C4493" i="1"/>
  <c r="D4493" i="1"/>
  <c r="E4493" i="1"/>
  <c r="F4493" i="1"/>
  <c r="L4493" i="1"/>
  <c r="M4493" i="1"/>
  <c r="N4493" i="1"/>
  <c r="O4493" i="1"/>
  <c r="C4494" i="1"/>
  <c r="D4494" i="1"/>
  <c r="E4494" i="1"/>
  <c r="F4494" i="1"/>
  <c r="L4494" i="1"/>
  <c r="M4494" i="1"/>
  <c r="N4494" i="1"/>
  <c r="O4494" i="1"/>
  <c r="D4495" i="1"/>
  <c r="E4495" i="1"/>
  <c r="F4495" i="1"/>
  <c r="L4495" i="1"/>
  <c r="M4495" i="1"/>
  <c r="N4495" i="1"/>
  <c r="O4495" i="1"/>
  <c r="D4496" i="1"/>
  <c r="E4496" i="1"/>
  <c r="F4496" i="1"/>
  <c r="L4496" i="1"/>
  <c r="M4496" i="1"/>
  <c r="N4496" i="1"/>
  <c r="O4496" i="1"/>
  <c r="C4497" i="1"/>
  <c r="D4497" i="1"/>
  <c r="E4497" i="1"/>
  <c r="F4497" i="1"/>
  <c r="L4497" i="1"/>
  <c r="M4497" i="1"/>
  <c r="N4497" i="1"/>
  <c r="O4497" i="1"/>
  <c r="C4498" i="1"/>
  <c r="D4498" i="1"/>
  <c r="E4498" i="1"/>
  <c r="F4498" i="1"/>
  <c r="L4498" i="1"/>
  <c r="M4498" i="1"/>
  <c r="N4498" i="1"/>
  <c r="O4498" i="1"/>
  <c r="D4499" i="1"/>
  <c r="E4499" i="1"/>
  <c r="F4499" i="1"/>
  <c r="L4499" i="1"/>
  <c r="M4499" i="1"/>
  <c r="N4499" i="1"/>
  <c r="O4499" i="1"/>
  <c r="C4500" i="1"/>
  <c r="D4500" i="1"/>
  <c r="E4500" i="1"/>
  <c r="F4500" i="1"/>
  <c r="L4500" i="1"/>
  <c r="M4500" i="1"/>
  <c r="N4500" i="1"/>
  <c r="O4500" i="1"/>
  <c r="C4501" i="1"/>
  <c r="D4501" i="1"/>
  <c r="E4501" i="1"/>
  <c r="F4501" i="1"/>
  <c r="L4501" i="1"/>
  <c r="M4501" i="1"/>
  <c r="N4501" i="1"/>
  <c r="O4501" i="1"/>
  <c r="C4502" i="1"/>
  <c r="D4502" i="1"/>
  <c r="E4502" i="1"/>
  <c r="F4502" i="1"/>
  <c r="L4502" i="1"/>
  <c r="M4502" i="1"/>
  <c r="N4502" i="1"/>
  <c r="O4502" i="1"/>
  <c r="D4503" i="1"/>
  <c r="E4503" i="1"/>
  <c r="F4503" i="1"/>
  <c r="L4503" i="1"/>
  <c r="M4503" i="1"/>
  <c r="N4503" i="1"/>
  <c r="O4503" i="1"/>
  <c r="D4504" i="1"/>
  <c r="E4504" i="1"/>
  <c r="F4504" i="1"/>
  <c r="L4504" i="1"/>
  <c r="M4504" i="1"/>
  <c r="N4504" i="1"/>
  <c r="O4504" i="1"/>
  <c r="C4505" i="1"/>
  <c r="D4505" i="1"/>
  <c r="E4505" i="1"/>
  <c r="F4505" i="1"/>
  <c r="L4505" i="1"/>
  <c r="M4505" i="1"/>
  <c r="N4505" i="1"/>
  <c r="O4505" i="1"/>
  <c r="C4506" i="1"/>
  <c r="D4506" i="1"/>
  <c r="E4506" i="1"/>
  <c r="F4506" i="1"/>
  <c r="L4506" i="1"/>
  <c r="M4506" i="1"/>
  <c r="N4506" i="1"/>
  <c r="O4506" i="1"/>
  <c r="D4507" i="1"/>
  <c r="E4507" i="1"/>
  <c r="F4507" i="1"/>
  <c r="L4507" i="1"/>
  <c r="M4507" i="1"/>
  <c r="N4507" i="1"/>
  <c r="O4507" i="1"/>
  <c r="C4508" i="1"/>
  <c r="D4508" i="1"/>
  <c r="E4508" i="1"/>
  <c r="F4508" i="1"/>
  <c r="L4508" i="1"/>
  <c r="M4508" i="1"/>
  <c r="N4508" i="1"/>
  <c r="O4508" i="1"/>
  <c r="C4509" i="1"/>
  <c r="D4509" i="1"/>
  <c r="E4509" i="1"/>
  <c r="F4509" i="1"/>
  <c r="L4509" i="1"/>
  <c r="M4509" i="1"/>
  <c r="N4509" i="1"/>
  <c r="O4509" i="1"/>
  <c r="C4510" i="1"/>
  <c r="D4510" i="1"/>
  <c r="E4510" i="1"/>
  <c r="F4510" i="1"/>
  <c r="L4510" i="1"/>
  <c r="M4510" i="1"/>
  <c r="N4510" i="1"/>
  <c r="O4510" i="1"/>
  <c r="D4511" i="1"/>
  <c r="E4511" i="1"/>
  <c r="F4511" i="1"/>
  <c r="L4511" i="1"/>
  <c r="M4511" i="1"/>
  <c r="N4511" i="1"/>
  <c r="O4511" i="1"/>
  <c r="D4512" i="1"/>
  <c r="E4512" i="1"/>
  <c r="F4512" i="1"/>
  <c r="L4512" i="1"/>
  <c r="M4512" i="1"/>
  <c r="N4512" i="1"/>
  <c r="O4512" i="1"/>
  <c r="C4513" i="1"/>
  <c r="D4513" i="1"/>
  <c r="E4513" i="1"/>
  <c r="F4513" i="1"/>
  <c r="L4513" i="1"/>
  <c r="M4513" i="1"/>
  <c r="N4513" i="1"/>
  <c r="O4513" i="1"/>
  <c r="C4514" i="1"/>
  <c r="D4514" i="1"/>
  <c r="E4514" i="1"/>
  <c r="F4514" i="1"/>
  <c r="L4514" i="1"/>
  <c r="M4514" i="1"/>
  <c r="N4514" i="1"/>
  <c r="O4514" i="1"/>
  <c r="D4515" i="1"/>
  <c r="E4515" i="1"/>
  <c r="F4515" i="1"/>
  <c r="L4515" i="1"/>
  <c r="M4515" i="1"/>
  <c r="N4515" i="1"/>
  <c r="O4515" i="1"/>
  <c r="C4516" i="1"/>
  <c r="D4516" i="1"/>
  <c r="E4516" i="1"/>
  <c r="F4516" i="1"/>
  <c r="L4516" i="1"/>
  <c r="M4516" i="1"/>
  <c r="N4516" i="1"/>
  <c r="O4516" i="1"/>
  <c r="C4517" i="1"/>
  <c r="D4517" i="1"/>
  <c r="E4517" i="1"/>
  <c r="F4517" i="1"/>
  <c r="L4517" i="1"/>
  <c r="M4517" i="1"/>
  <c r="N4517" i="1"/>
  <c r="O4517" i="1"/>
  <c r="C4518" i="1"/>
  <c r="D4518" i="1"/>
  <c r="E4518" i="1"/>
  <c r="F4518" i="1"/>
  <c r="L4518" i="1"/>
  <c r="M4518" i="1"/>
  <c r="N4518" i="1"/>
  <c r="O4518" i="1"/>
  <c r="D4519" i="1"/>
  <c r="E4519" i="1"/>
  <c r="F4519" i="1"/>
  <c r="L4519" i="1"/>
  <c r="M4519" i="1"/>
  <c r="N4519" i="1"/>
  <c r="O4519" i="1"/>
  <c r="D4520" i="1"/>
  <c r="E4520" i="1"/>
  <c r="F4520" i="1"/>
  <c r="L4520" i="1"/>
  <c r="M4520" i="1"/>
  <c r="N4520" i="1"/>
  <c r="O4520" i="1"/>
  <c r="C4521" i="1"/>
  <c r="D4521" i="1"/>
  <c r="E4521" i="1"/>
  <c r="F4521" i="1"/>
  <c r="L4521" i="1"/>
  <c r="M4521" i="1"/>
  <c r="N4521" i="1"/>
  <c r="O4521" i="1"/>
  <c r="C4522" i="1"/>
  <c r="D4522" i="1"/>
  <c r="E4522" i="1"/>
  <c r="F4522" i="1"/>
  <c r="L4522" i="1"/>
  <c r="M4522" i="1"/>
  <c r="N4522" i="1"/>
  <c r="O4522" i="1"/>
  <c r="D4523" i="1"/>
  <c r="E4523" i="1"/>
  <c r="F4523" i="1"/>
  <c r="L4523" i="1"/>
  <c r="M4523" i="1"/>
  <c r="N4523" i="1"/>
  <c r="O4523" i="1"/>
  <c r="C4524" i="1"/>
  <c r="D4524" i="1"/>
  <c r="E4524" i="1"/>
  <c r="F4524" i="1"/>
  <c r="L4524" i="1"/>
  <c r="M4524" i="1"/>
  <c r="N4524" i="1"/>
  <c r="O4524" i="1"/>
  <c r="C4525" i="1"/>
  <c r="D4525" i="1"/>
  <c r="E4525" i="1"/>
  <c r="F4525" i="1"/>
  <c r="L4525" i="1"/>
  <c r="M4525" i="1"/>
  <c r="N4525" i="1"/>
  <c r="O4525" i="1"/>
  <c r="C4526" i="1"/>
  <c r="D4526" i="1"/>
  <c r="E4526" i="1"/>
  <c r="F4526" i="1"/>
  <c r="L4526" i="1"/>
  <c r="M4526" i="1"/>
  <c r="N4526" i="1"/>
  <c r="O4526" i="1"/>
  <c r="D4527" i="1"/>
  <c r="E4527" i="1"/>
  <c r="F4527" i="1"/>
  <c r="L4527" i="1"/>
  <c r="M4527" i="1"/>
  <c r="N4527" i="1"/>
  <c r="O4527" i="1"/>
  <c r="D4528" i="1"/>
  <c r="E4528" i="1"/>
  <c r="F4528" i="1"/>
  <c r="L4528" i="1"/>
  <c r="M4528" i="1"/>
  <c r="N4528" i="1"/>
  <c r="O4528" i="1"/>
  <c r="C4529" i="1"/>
  <c r="D4529" i="1"/>
  <c r="E4529" i="1"/>
  <c r="F4529" i="1"/>
  <c r="L4529" i="1"/>
  <c r="M4529" i="1"/>
  <c r="N4529" i="1"/>
  <c r="O4529" i="1"/>
  <c r="C4530" i="1"/>
  <c r="D4530" i="1"/>
  <c r="E4530" i="1"/>
  <c r="F4530" i="1"/>
  <c r="L4530" i="1"/>
  <c r="M4530" i="1"/>
  <c r="N4530" i="1"/>
  <c r="O4530" i="1"/>
  <c r="D4531" i="1"/>
  <c r="E4531" i="1"/>
  <c r="F4531" i="1"/>
  <c r="L4531" i="1"/>
  <c r="M4531" i="1"/>
  <c r="N4531" i="1"/>
  <c r="O4531" i="1"/>
  <c r="C4532" i="1"/>
  <c r="D4532" i="1"/>
  <c r="E4532" i="1"/>
  <c r="F4532" i="1"/>
  <c r="L4532" i="1"/>
  <c r="M4532" i="1"/>
  <c r="N4532" i="1"/>
  <c r="O4532" i="1"/>
  <c r="C4533" i="1"/>
  <c r="D4533" i="1"/>
  <c r="E4533" i="1"/>
  <c r="F4533" i="1"/>
  <c r="L4533" i="1"/>
  <c r="M4533" i="1"/>
  <c r="N4533" i="1"/>
  <c r="O4533" i="1"/>
  <c r="C4534" i="1"/>
  <c r="D4534" i="1"/>
  <c r="E4534" i="1"/>
  <c r="F4534" i="1"/>
  <c r="L4534" i="1"/>
  <c r="M4534" i="1"/>
  <c r="N4534" i="1"/>
  <c r="O4534" i="1"/>
  <c r="D4535" i="1"/>
  <c r="E4535" i="1"/>
  <c r="F4535" i="1"/>
  <c r="L4535" i="1"/>
  <c r="M4535" i="1"/>
  <c r="N4535" i="1"/>
  <c r="O4535" i="1"/>
  <c r="D4536" i="1"/>
  <c r="E4536" i="1"/>
  <c r="F4536" i="1"/>
  <c r="L4536" i="1"/>
  <c r="M4536" i="1"/>
  <c r="N4536" i="1"/>
  <c r="O4536" i="1"/>
  <c r="C4537" i="1"/>
  <c r="D4537" i="1"/>
  <c r="E4537" i="1"/>
  <c r="F4537" i="1"/>
  <c r="L4537" i="1"/>
  <c r="M4537" i="1"/>
  <c r="N4537" i="1"/>
  <c r="O4537" i="1"/>
  <c r="C4538" i="1"/>
  <c r="D4538" i="1"/>
  <c r="E4538" i="1"/>
  <c r="F4538" i="1"/>
  <c r="L4538" i="1"/>
  <c r="M4538" i="1"/>
  <c r="N4538" i="1"/>
  <c r="O4538" i="1"/>
  <c r="D4539" i="1"/>
  <c r="E4539" i="1"/>
  <c r="F4539" i="1"/>
  <c r="L4539" i="1"/>
  <c r="M4539" i="1"/>
  <c r="N4539" i="1"/>
  <c r="O4539" i="1"/>
  <c r="C4540" i="1"/>
  <c r="D4540" i="1"/>
  <c r="E4540" i="1"/>
  <c r="F4540" i="1"/>
  <c r="L4540" i="1"/>
  <c r="M4540" i="1"/>
  <c r="N4540" i="1"/>
  <c r="O4540" i="1"/>
  <c r="C4541" i="1"/>
  <c r="D4541" i="1"/>
  <c r="E4541" i="1"/>
  <c r="F4541" i="1"/>
  <c r="L4541" i="1"/>
  <c r="M4541" i="1"/>
  <c r="N4541" i="1"/>
  <c r="O4541" i="1"/>
  <c r="C4542" i="1"/>
  <c r="D4542" i="1"/>
  <c r="E4542" i="1"/>
  <c r="F4542" i="1"/>
  <c r="L4542" i="1"/>
  <c r="M4542" i="1"/>
  <c r="N4542" i="1"/>
  <c r="O4542" i="1"/>
  <c r="D4543" i="1"/>
  <c r="E4543" i="1"/>
  <c r="F4543" i="1"/>
  <c r="L4543" i="1"/>
  <c r="M4543" i="1"/>
  <c r="N4543" i="1"/>
  <c r="O4543" i="1"/>
  <c r="D4544" i="1"/>
  <c r="E4544" i="1"/>
  <c r="F4544" i="1"/>
  <c r="L4544" i="1"/>
  <c r="M4544" i="1"/>
  <c r="N4544" i="1"/>
  <c r="O4544" i="1"/>
  <c r="C4545" i="1"/>
  <c r="D4545" i="1"/>
  <c r="E4545" i="1"/>
  <c r="F4545" i="1"/>
  <c r="L4545" i="1"/>
  <c r="M4545" i="1"/>
  <c r="N4545" i="1"/>
  <c r="O4545" i="1"/>
  <c r="C4546" i="1"/>
  <c r="D4546" i="1"/>
  <c r="E4546" i="1"/>
  <c r="F4546" i="1"/>
  <c r="L4546" i="1"/>
  <c r="M4546" i="1"/>
  <c r="N4546" i="1"/>
  <c r="O4546" i="1"/>
  <c r="D4547" i="1"/>
  <c r="E4547" i="1"/>
  <c r="F4547" i="1"/>
  <c r="L4547" i="1"/>
  <c r="M4547" i="1"/>
  <c r="N4547" i="1"/>
  <c r="O4547" i="1"/>
  <c r="C4548" i="1"/>
  <c r="D4548" i="1"/>
  <c r="E4548" i="1"/>
  <c r="F4548" i="1"/>
  <c r="L4548" i="1"/>
  <c r="M4548" i="1"/>
  <c r="N4548" i="1"/>
  <c r="O4548" i="1"/>
  <c r="C4549" i="1"/>
  <c r="D4549" i="1"/>
  <c r="E4549" i="1"/>
  <c r="F4549" i="1"/>
  <c r="L4549" i="1"/>
  <c r="M4549" i="1"/>
  <c r="N4549" i="1"/>
  <c r="O4549" i="1"/>
  <c r="C4550" i="1"/>
  <c r="D4550" i="1"/>
  <c r="E4550" i="1"/>
  <c r="F4550" i="1"/>
  <c r="L4550" i="1"/>
  <c r="M4550" i="1"/>
  <c r="N4550" i="1"/>
  <c r="O4550" i="1"/>
  <c r="D4551" i="1"/>
  <c r="E4551" i="1"/>
  <c r="F4551" i="1"/>
  <c r="L4551" i="1"/>
  <c r="M4551" i="1"/>
  <c r="N4551" i="1"/>
  <c r="O4551" i="1"/>
  <c r="D4552" i="1"/>
  <c r="E4552" i="1"/>
  <c r="F4552" i="1"/>
  <c r="L4552" i="1"/>
  <c r="M4552" i="1"/>
  <c r="N4552" i="1"/>
  <c r="O4552" i="1"/>
  <c r="C4553" i="1"/>
  <c r="D4553" i="1"/>
  <c r="E4553" i="1"/>
  <c r="F4553" i="1"/>
  <c r="L4553" i="1"/>
  <c r="M4553" i="1"/>
  <c r="N4553" i="1"/>
  <c r="O4553" i="1"/>
  <c r="C4554" i="1"/>
  <c r="D4554" i="1"/>
  <c r="E4554" i="1"/>
  <c r="F4554" i="1"/>
  <c r="L4554" i="1"/>
  <c r="M4554" i="1"/>
  <c r="N4554" i="1"/>
  <c r="O4554" i="1"/>
  <c r="D4555" i="1"/>
  <c r="E4555" i="1"/>
  <c r="F4555" i="1"/>
  <c r="L4555" i="1"/>
  <c r="M4555" i="1"/>
  <c r="N4555" i="1"/>
  <c r="O4555" i="1"/>
  <c r="C4556" i="1"/>
  <c r="D4556" i="1"/>
  <c r="E4556" i="1"/>
  <c r="F4556" i="1"/>
  <c r="L4556" i="1"/>
  <c r="M4556" i="1"/>
  <c r="N4556" i="1"/>
  <c r="O4556" i="1"/>
  <c r="C4557" i="1"/>
  <c r="D4557" i="1"/>
  <c r="E4557" i="1"/>
  <c r="F4557" i="1"/>
  <c r="L4557" i="1"/>
  <c r="M4557" i="1"/>
  <c r="N4557" i="1"/>
  <c r="O4557" i="1"/>
  <c r="C4558" i="1"/>
  <c r="D4558" i="1"/>
  <c r="E4558" i="1"/>
  <c r="F4558" i="1"/>
  <c r="L4558" i="1"/>
  <c r="M4558" i="1"/>
  <c r="N4558" i="1"/>
  <c r="O4558" i="1"/>
  <c r="D4559" i="1"/>
  <c r="E4559" i="1"/>
  <c r="F4559" i="1"/>
  <c r="L4559" i="1"/>
  <c r="M4559" i="1"/>
  <c r="N4559" i="1"/>
  <c r="O4559" i="1"/>
  <c r="D4560" i="1"/>
  <c r="E4560" i="1"/>
  <c r="F4560" i="1"/>
  <c r="L4560" i="1"/>
  <c r="M4560" i="1"/>
  <c r="N4560" i="1"/>
  <c r="O4560" i="1"/>
  <c r="C4561" i="1"/>
  <c r="D4561" i="1"/>
  <c r="E4561" i="1"/>
  <c r="F4561" i="1"/>
  <c r="L4561" i="1"/>
  <c r="M4561" i="1"/>
  <c r="N4561" i="1"/>
  <c r="O4561" i="1"/>
  <c r="C4562" i="1"/>
  <c r="D4562" i="1"/>
  <c r="E4562" i="1"/>
  <c r="F4562" i="1"/>
  <c r="L4562" i="1"/>
  <c r="M4562" i="1"/>
  <c r="N4562" i="1"/>
  <c r="O4562" i="1"/>
  <c r="D4563" i="1"/>
  <c r="E4563" i="1"/>
  <c r="F4563" i="1"/>
  <c r="L4563" i="1"/>
  <c r="M4563" i="1"/>
  <c r="N4563" i="1"/>
  <c r="O4563" i="1"/>
  <c r="C4564" i="1"/>
  <c r="D4564" i="1"/>
  <c r="E4564" i="1"/>
  <c r="F4564" i="1"/>
  <c r="L4564" i="1"/>
  <c r="M4564" i="1"/>
  <c r="N4564" i="1"/>
  <c r="O4564" i="1"/>
  <c r="C4565" i="1"/>
  <c r="D4565" i="1"/>
  <c r="E4565" i="1"/>
  <c r="F4565" i="1"/>
  <c r="L4565" i="1"/>
  <c r="M4565" i="1"/>
  <c r="N4565" i="1"/>
  <c r="O4565" i="1"/>
  <c r="C4566" i="1"/>
  <c r="D4566" i="1"/>
  <c r="E4566" i="1"/>
  <c r="F4566" i="1"/>
  <c r="L4566" i="1"/>
  <c r="M4566" i="1"/>
  <c r="N4566" i="1"/>
  <c r="O4566" i="1"/>
  <c r="D4567" i="1"/>
  <c r="E4567" i="1"/>
  <c r="F4567" i="1"/>
  <c r="L4567" i="1"/>
  <c r="M4567" i="1"/>
  <c r="N4567" i="1"/>
  <c r="O4567" i="1"/>
  <c r="D4568" i="1"/>
  <c r="E4568" i="1"/>
  <c r="F4568" i="1"/>
  <c r="L4568" i="1"/>
  <c r="M4568" i="1"/>
  <c r="N4568" i="1"/>
  <c r="O4568" i="1"/>
  <c r="C4569" i="1"/>
  <c r="D4569" i="1"/>
  <c r="E4569" i="1"/>
  <c r="F4569" i="1"/>
  <c r="L4569" i="1"/>
  <c r="M4569" i="1"/>
  <c r="N4569" i="1"/>
  <c r="O4569" i="1"/>
  <c r="C4570" i="1"/>
  <c r="D4570" i="1"/>
  <c r="E4570" i="1"/>
  <c r="F4570" i="1"/>
  <c r="L4570" i="1"/>
  <c r="M4570" i="1"/>
  <c r="N4570" i="1"/>
  <c r="O4570" i="1"/>
  <c r="D4571" i="1"/>
  <c r="E4571" i="1"/>
  <c r="F4571" i="1"/>
  <c r="L4571" i="1"/>
  <c r="M4571" i="1"/>
  <c r="N4571" i="1"/>
  <c r="O4571" i="1"/>
  <c r="C4572" i="1"/>
  <c r="D4572" i="1"/>
  <c r="E4572" i="1"/>
  <c r="F4572" i="1"/>
  <c r="L4572" i="1"/>
  <c r="M4572" i="1"/>
  <c r="N4572" i="1"/>
  <c r="O4572" i="1"/>
  <c r="C4573" i="1"/>
  <c r="D4573" i="1"/>
  <c r="E4573" i="1"/>
  <c r="F4573" i="1"/>
  <c r="L4573" i="1"/>
  <c r="M4573" i="1"/>
  <c r="N4573" i="1"/>
  <c r="O4573" i="1"/>
  <c r="C4574" i="1"/>
  <c r="D4574" i="1"/>
  <c r="E4574" i="1"/>
  <c r="F4574" i="1"/>
  <c r="L4574" i="1"/>
  <c r="M4574" i="1"/>
  <c r="N4574" i="1"/>
  <c r="O4574" i="1"/>
  <c r="D4575" i="1"/>
  <c r="E4575" i="1"/>
  <c r="F4575" i="1"/>
  <c r="L4575" i="1"/>
  <c r="M4575" i="1"/>
  <c r="N4575" i="1"/>
  <c r="O4575" i="1"/>
  <c r="D4576" i="1"/>
  <c r="E4576" i="1"/>
  <c r="F4576" i="1"/>
  <c r="L4576" i="1"/>
  <c r="M4576" i="1"/>
  <c r="N4576" i="1"/>
  <c r="O4576" i="1"/>
  <c r="C4577" i="1"/>
  <c r="D4577" i="1"/>
  <c r="E4577" i="1"/>
  <c r="F4577" i="1"/>
  <c r="L4577" i="1"/>
  <c r="M4577" i="1"/>
  <c r="N4577" i="1"/>
  <c r="O4577" i="1"/>
  <c r="C4578" i="1"/>
  <c r="D4578" i="1"/>
  <c r="E4578" i="1"/>
  <c r="F4578" i="1"/>
  <c r="L4578" i="1"/>
  <c r="M4578" i="1"/>
  <c r="N4578" i="1"/>
  <c r="O4578" i="1"/>
  <c r="D4579" i="1"/>
  <c r="E4579" i="1"/>
  <c r="F4579" i="1"/>
  <c r="L4579" i="1"/>
  <c r="M4579" i="1"/>
  <c r="N4579" i="1"/>
  <c r="O4579" i="1"/>
  <c r="C4580" i="1"/>
  <c r="D4580" i="1"/>
  <c r="E4580" i="1"/>
  <c r="F4580" i="1"/>
  <c r="L4580" i="1"/>
  <c r="M4580" i="1"/>
  <c r="N4580" i="1"/>
  <c r="O4580" i="1"/>
  <c r="C4581" i="1"/>
  <c r="D4581" i="1"/>
  <c r="E4581" i="1"/>
  <c r="F4581" i="1"/>
  <c r="L4581" i="1"/>
  <c r="M4581" i="1"/>
  <c r="N4581" i="1"/>
  <c r="O4581" i="1"/>
  <c r="C4582" i="1"/>
  <c r="D4582" i="1"/>
  <c r="E4582" i="1"/>
  <c r="F4582" i="1"/>
  <c r="L4582" i="1"/>
  <c r="M4582" i="1"/>
  <c r="N4582" i="1"/>
  <c r="O4582" i="1"/>
  <c r="D4583" i="1"/>
  <c r="E4583" i="1"/>
  <c r="F4583" i="1"/>
  <c r="L4583" i="1"/>
  <c r="M4583" i="1"/>
  <c r="N4583" i="1"/>
  <c r="O4583" i="1"/>
  <c r="D4584" i="1"/>
  <c r="E4584" i="1"/>
  <c r="F4584" i="1"/>
  <c r="L4584" i="1"/>
  <c r="M4584" i="1"/>
  <c r="N4584" i="1"/>
  <c r="O4584" i="1"/>
  <c r="C4585" i="1"/>
  <c r="D4585" i="1"/>
  <c r="E4585" i="1"/>
  <c r="F4585" i="1"/>
  <c r="L4585" i="1"/>
  <c r="M4585" i="1"/>
  <c r="N4585" i="1"/>
  <c r="O4585" i="1"/>
  <c r="C4586" i="1"/>
  <c r="D4586" i="1"/>
  <c r="E4586" i="1"/>
  <c r="F4586" i="1"/>
  <c r="L4586" i="1"/>
  <c r="M4586" i="1"/>
  <c r="N4586" i="1"/>
  <c r="O4586" i="1"/>
  <c r="D4587" i="1"/>
  <c r="E4587" i="1"/>
  <c r="F4587" i="1"/>
  <c r="L4587" i="1"/>
  <c r="M4587" i="1"/>
  <c r="N4587" i="1"/>
  <c r="O4587" i="1"/>
  <c r="C4588" i="1"/>
  <c r="D4588" i="1"/>
  <c r="E4588" i="1"/>
  <c r="F4588" i="1"/>
  <c r="L4588" i="1"/>
  <c r="M4588" i="1"/>
  <c r="N4588" i="1"/>
  <c r="O4588" i="1"/>
  <c r="C4589" i="1"/>
  <c r="D4589" i="1"/>
  <c r="E4589" i="1"/>
  <c r="F4589" i="1"/>
  <c r="L4589" i="1"/>
  <c r="M4589" i="1"/>
  <c r="N4589" i="1"/>
  <c r="O4589" i="1"/>
  <c r="C4590" i="1"/>
  <c r="D4590" i="1"/>
  <c r="E4590" i="1"/>
  <c r="F4590" i="1"/>
  <c r="L4590" i="1"/>
  <c r="M4590" i="1"/>
  <c r="N4590" i="1"/>
  <c r="O4590" i="1"/>
  <c r="D4591" i="1"/>
  <c r="E4591" i="1"/>
  <c r="F4591" i="1"/>
  <c r="L4591" i="1"/>
  <c r="M4591" i="1"/>
  <c r="N4591" i="1"/>
  <c r="O4591" i="1"/>
  <c r="D4592" i="1"/>
  <c r="E4592" i="1"/>
  <c r="F4592" i="1"/>
  <c r="L4592" i="1"/>
  <c r="M4592" i="1"/>
  <c r="N4592" i="1"/>
  <c r="O4592" i="1"/>
  <c r="C4593" i="1"/>
  <c r="D4593" i="1"/>
  <c r="E4593" i="1"/>
  <c r="F4593" i="1"/>
  <c r="L4593" i="1"/>
  <c r="M4593" i="1"/>
  <c r="N4593" i="1"/>
  <c r="O4593" i="1"/>
  <c r="C4594" i="1"/>
  <c r="D4594" i="1"/>
  <c r="E4594" i="1"/>
  <c r="F4594" i="1"/>
  <c r="L4594" i="1"/>
  <c r="M4594" i="1"/>
  <c r="N4594" i="1"/>
  <c r="O4594" i="1"/>
  <c r="D4595" i="1"/>
  <c r="E4595" i="1"/>
  <c r="F4595" i="1"/>
  <c r="L4595" i="1"/>
  <c r="M4595" i="1"/>
  <c r="N4595" i="1"/>
  <c r="O4595" i="1"/>
  <c r="C4596" i="1"/>
  <c r="D4596" i="1"/>
  <c r="E4596" i="1"/>
  <c r="F4596" i="1"/>
  <c r="L4596" i="1"/>
  <c r="M4596" i="1"/>
  <c r="N4596" i="1"/>
  <c r="O4596" i="1"/>
  <c r="C4597" i="1"/>
  <c r="D4597" i="1"/>
  <c r="E4597" i="1"/>
  <c r="F4597" i="1"/>
  <c r="L4597" i="1"/>
  <c r="M4597" i="1"/>
  <c r="N4597" i="1"/>
  <c r="O4597" i="1"/>
  <c r="C4598" i="1"/>
  <c r="D4598" i="1"/>
  <c r="E4598" i="1"/>
  <c r="F4598" i="1"/>
  <c r="L4598" i="1"/>
  <c r="M4598" i="1"/>
  <c r="N4598" i="1"/>
  <c r="O4598" i="1"/>
  <c r="D4599" i="1"/>
  <c r="E4599" i="1"/>
  <c r="F4599" i="1"/>
  <c r="L4599" i="1"/>
  <c r="M4599" i="1"/>
  <c r="N4599" i="1"/>
  <c r="O4599" i="1"/>
  <c r="D4600" i="1"/>
  <c r="E4600" i="1"/>
  <c r="F4600" i="1"/>
  <c r="L4600" i="1"/>
  <c r="M4600" i="1"/>
  <c r="N4600" i="1"/>
  <c r="O4600" i="1"/>
  <c r="C4601" i="1"/>
  <c r="D4601" i="1"/>
  <c r="E4601" i="1"/>
  <c r="F4601" i="1"/>
  <c r="L4601" i="1"/>
  <c r="M4601" i="1"/>
  <c r="N4601" i="1"/>
  <c r="O4601" i="1"/>
  <c r="C4602" i="1"/>
  <c r="D4602" i="1"/>
  <c r="E4602" i="1"/>
  <c r="F4602" i="1"/>
  <c r="L4602" i="1"/>
  <c r="M4602" i="1"/>
  <c r="N4602" i="1"/>
  <c r="O4602" i="1"/>
  <c r="D4603" i="1"/>
  <c r="E4603" i="1"/>
  <c r="F4603" i="1"/>
  <c r="L4603" i="1"/>
  <c r="M4603" i="1"/>
  <c r="N4603" i="1"/>
  <c r="O4603" i="1"/>
  <c r="C4604" i="1"/>
  <c r="D4604" i="1"/>
  <c r="E4604" i="1"/>
  <c r="F4604" i="1"/>
  <c r="L4604" i="1"/>
  <c r="M4604" i="1"/>
  <c r="N4604" i="1"/>
  <c r="O4604" i="1"/>
  <c r="C4605" i="1"/>
  <c r="D4605" i="1"/>
  <c r="E4605" i="1"/>
  <c r="F4605" i="1"/>
  <c r="L4605" i="1"/>
  <c r="M4605" i="1"/>
  <c r="N4605" i="1"/>
  <c r="O4605" i="1"/>
  <c r="C4606" i="1"/>
  <c r="D4606" i="1"/>
  <c r="E4606" i="1"/>
  <c r="F4606" i="1"/>
  <c r="L4606" i="1"/>
  <c r="M4606" i="1"/>
  <c r="N4606" i="1"/>
  <c r="O4606" i="1"/>
  <c r="D4607" i="1"/>
  <c r="E4607" i="1"/>
  <c r="F4607" i="1"/>
  <c r="L4607" i="1"/>
  <c r="M4607" i="1"/>
  <c r="N4607" i="1"/>
  <c r="O4607" i="1"/>
  <c r="D4608" i="1"/>
  <c r="E4608" i="1"/>
  <c r="F4608" i="1"/>
  <c r="L4608" i="1"/>
  <c r="M4608" i="1"/>
  <c r="N4608" i="1"/>
  <c r="O4608" i="1"/>
  <c r="C4609" i="1"/>
  <c r="D4609" i="1"/>
  <c r="E4609" i="1"/>
  <c r="F4609" i="1"/>
  <c r="L4609" i="1"/>
  <c r="M4609" i="1"/>
  <c r="N4609" i="1"/>
  <c r="O4609" i="1"/>
  <c r="C4610" i="1"/>
  <c r="D4610" i="1"/>
  <c r="E4610" i="1"/>
  <c r="F4610" i="1"/>
  <c r="L4610" i="1"/>
  <c r="M4610" i="1"/>
  <c r="N4610" i="1"/>
  <c r="O4610" i="1"/>
  <c r="D4611" i="1"/>
  <c r="E4611" i="1"/>
  <c r="F4611" i="1"/>
  <c r="L4611" i="1"/>
  <c r="M4611" i="1"/>
  <c r="N4611" i="1"/>
  <c r="O4611" i="1"/>
  <c r="C4612" i="1"/>
  <c r="D4612" i="1"/>
  <c r="E4612" i="1"/>
  <c r="F4612" i="1"/>
  <c r="L4612" i="1"/>
  <c r="M4612" i="1"/>
  <c r="N4612" i="1"/>
  <c r="O4612" i="1"/>
  <c r="C4613" i="1"/>
  <c r="D4613" i="1"/>
  <c r="E4613" i="1"/>
  <c r="F4613" i="1"/>
  <c r="L4613" i="1"/>
  <c r="M4613" i="1"/>
  <c r="N4613" i="1"/>
  <c r="O4613" i="1"/>
  <c r="C4614" i="1"/>
  <c r="D4614" i="1"/>
  <c r="E4614" i="1"/>
  <c r="F4614" i="1"/>
  <c r="L4614" i="1"/>
  <c r="M4614" i="1"/>
  <c r="N4614" i="1"/>
  <c r="O4614" i="1"/>
  <c r="D4615" i="1"/>
  <c r="E4615" i="1"/>
  <c r="F4615" i="1"/>
  <c r="L4615" i="1"/>
  <c r="M4615" i="1"/>
  <c r="N4615" i="1"/>
  <c r="O4615" i="1"/>
  <c r="D4616" i="1"/>
  <c r="E4616" i="1"/>
  <c r="F4616" i="1"/>
  <c r="L4616" i="1"/>
  <c r="M4616" i="1"/>
  <c r="N4616" i="1"/>
  <c r="O4616" i="1"/>
  <c r="C4617" i="1"/>
  <c r="D4617" i="1"/>
  <c r="E4617" i="1"/>
  <c r="F4617" i="1"/>
  <c r="L4617" i="1"/>
  <c r="M4617" i="1"/>
  <c r="N4617" i="1"/>
  <c r="O4617" i="1"/>
  <c r="C4618" i="1"/>
  <c r="D4618" i="1"/>
  <c r="E4618" i="1"/>
  <c r="F4618" i="1"/>
  <c r="L4618" i="1"/>
  <c r="M4618" i="1"/>
  <c r="N4618" i="1"/>
  <c r="O4618" i="1"/>
  <c r="D4619" i="1"/>
  <c r="E4619" i="1"/>
  <c r="F4619" i="1"/>
  <c r="L4619" i="1"/>
  <c r="M4619" i="1"/>
  <c r="N4619" i="1"/>
  <c r="O4619" i="1"/>
  <c r="C4620" i="1"/>
  <c r="D4620" i="1"/>
  <c r="E4620" i="1"/>
  <c r="F4620" i="1"/>
  <c r="L4620" i="1"/>
  <c r="M4620" i="1"/>
  <c r="N4620" i="1"/>
  <c r="O4620" i="1"/>
  <c r="C4621" i="1"/>
  <c r="D4621" i="1"/>
  <c r="E4621" i="1"/>
  <c r="F4621" i="1"/>
  <c r="L4621" i="1"/>
  <c r="M4621" i="1"/>
  <c r="N4621" i="1"/>
  <c r="O4621" i="1"/>
  <c r="C4622" i="1"/>
  <c r="D4622" i="1"/>
  <c r="E4622" i="1"/>
  <c r="F4622" i="1"/>
  <c r="L4622" i="1"/>
  <c r="M4622" i="1"/>
  <c r="N4622" i="1"/>
  <c r="O4622" i="1"/>
  <c r="D4623" i="1"/>
  <c r="E4623" i="1"/>
  <c r="F4623" i="1"/>
  <c r="L4623" i="1"/>
  <c r="M4623" i="1"/>
  <c r="N4623" i="1"/>
  <c r="O4623" i="1"/>
  <c r="D4624" i="1"/>
  <c r="E4624" i="1"/>
  <c r="F4624" i="1"/>
  <c r="L4624" i="1"/>
  <c r="M4624" i="1"/>
  <c r="N4624" i="1"/>
  <c r="O4624" i="1"/>
  <c r="C4625" i="1"/>
  <c r="D4625" i="1"/>
  <c r="E4625" i="1"/>
  <c r="F4625" i="1"/>
  <c r="L4625" i="1"/>
  <c r="M4625" i="1"/>
  <c r="N4625" i="1"/>
  <c r="O4625" i="1"/>
  <c r="C4626" i="1"/>
  <c r="D4626" i="1"/>
  <c r="E4626" i="1"/>
  <c r="F4626" i="1"/>
  <c r="L4626" i="1"/>
  <c r="M4626" i="1"/>
  <c r="N4626" i="1"/>
  <c r="O4626" i="1"/>
  <c r="D4627" i="1"/>
  <c r="E4627" i="1"/>
  <c r="F4627" i="1"/>
  <c r="L4627" i="1"/>
  <c r="M4627" i="1"/>
  <c r="N4627" i="1"/>
  <c r="O4627" i="1"/>
  <c r="D4628" i="1"/>
  <c r="E4628" i="1"/>
  <c r="C4628" i="1" s="1"/>
  <c r="F4628" i="1"/>
  <c r="L4628" i="1"/>
  <c r="M4628" i="1"/>
  <c r="N4628" i="1"/>
  <c r="O4628" i="1"/>
  <c r="C4629" i="1"/>
  <c r="D4629" i="1"/>
  <c r="E4629" i="1"/>
  <c r="F4629" i="1"/>
  <c r="L4629" i="1"/>
  <c r="M4629" i="1"/>
  <c r="N4629" i="1"/>
  <c r="O4629" i="1"/>
  <c r="C4630" i="1"/>
  <c r="D4630" i="1"/>
  <c r="E4630" i="1"/>
  <c r="F4630" i="1"/>
  <c r="L4630" i="1"/>
  <c r="M4630" i="1"/>
  <c r="N4630" i="1"/>
  <c r="O4630" i="1"/>
  <c r="D4631" i="1"/>
  <c r="E4631" i="1"/>
  <c r="F4631" i="1"/>
  <c r="L4631" i="1"/>
  <c r="M4631" i="1"/>
  <c r="N4631" i="1"/>
  <c r="O4631" i="1"/>
  <c r="D4632" i="1"/>
  <c r="E4632" i="1"/>
  <c r="F4632" i="1"/>
  <c r="L4632" i="1"/>
  <c r="M4632" i="1"/>
  <c r="N4632" i="1"/>
  <c r="O4632" i="1"/>
  <c r="C4633" i="1"/>
  <c r="D4633" i="1"/>
  <c r="E4633" i="1"/>
  <c r="F4633" i="1"/>
  <c r="L4633" i="1"/>
  <c r="M4633" i="1"/>
  <c r="N4633" i="1"/>
  <c r="O4633" i="1"/>
  <c r="C4634" i="1"/>
  <c r="D4634" i="1"/>
  <c r="E4634" i="1"/>
  <c r="F4634" i="1"/>
  <c r="L4634" i="1"/>
  <c r="M4634" i="1"/>
  <c r="N4634" i="1"/>
  <c r="O4634" i="1"/>
  <c r="D4635" i="1"/>
  <c r="E4635" i="1"/>
  <c r="F4635" i="1"/>
  <c r="L4635" i="1"/>
  <c r="M4635" i="1"/>
  <c r="N4635" i="1"/>
  <c r="O4635" i="1"/>
  <c r="D4636" i="1"/>
  <c r="E4636" i="1"/>
  <c r="C4636" i="1" s="1"/>
  <c r="F4636" i="1"/>
  <c r="L4636" i="1"/>
  <c r="M4636" i="1"/>
  <c r="N4636" i="1"/>
  <c r="O4636" i="1"/>
  <c r="C4637" i="1"/>
  <c r="D4637" i="1"/>
  <c r="E4637" i="1"/>
  <c r="F4637" i="1"/>
  <c r="L4637" i="1"/>
  <c r="M4637" i="1"/>
  <c r="N4637" i="1"/>
  <c r="O4637" i="1"/>
  <c r="C4638" i="1"/>
  <c r="D4638" i="1"/>
  <c r="E4638" i="1"/>
  <c r="F4638" i="1"/>
  <c r="L4638" i="1"/>
  <c r="M4638" i="1"/>
  <c r="N4638" i="1"/>
  <c r="O4638" i="1"/>
  <c r="D4639" i="1"/>
  <c r="E4639" i="1"/>
  <c r="F4639" i="1"/>
  <c r="L4639" i="1"/>
  <c r="M4639" i="1"/>
  <c r="N4639" i="1"/>
  <c r="O4639" i="1"/>
  <c r="D4640" i="1"/>
  <c r="E4640" i="1"/>
  <c r="F4640" i="1"/>
  <c r="L4640" i="1"/>
  <c r="M4640" i="1"/>
  <c r="N4640" i="1"/>
  <c r="O4640" i="1"/>
  <c r="C4641" i="1"/>
  <c r="D4641" i="1"/>
  <c r="E4641" i="1"/>
  <c r="F4641" i="1"/>
  <c r="L4641" i="1"/>
  <c r="M4641" i="1"/>
  <c r="N4641" i="1"/>
  <c r="O4641" i="1"/>
  <c r="C4642" i="1"/>
  <c r="D4642" i="1"/>
  <c r="E4642" i="1"/>
  <c r="F4642" i="1"/>
  <c r="L4642" i="1"/>
  <c r="M4642" i="1"/>
  <c r="N4642" i="1"/>
  <c r="O4642" i="1"/>
  <c r="D4643" i="1"/>
  <c r="E4643" i="1"/>
  <c r="F4643" i="1"/>
  <c r="L4643" i="1"/>
  <c r="M4643" i="1"/>
  <c r="N4643" i="1"/>
  <c r="O4643" i="1"/>
  <c r="D4644" i="1"/>
  <c r="E4644" i="1"/>
  <c r="C4644" i="1" s="1"/>
  <c r="F4644" i="1"/>
  <c r="L4644" i="1"/>
  <c r="M4644" i="1"/>
  <c r="N4644" i="1"/>
  <c r="O4644" i="1"/>
  <c r="C4645" i="1"/>
  <c r="D4645" i="1"/>
  <c r="E4645" i="1"/>
  <c r="F4645" i="1"/>
  <c r="L4645" i="1"/>
  <c r="M4645" i="1"/>
  <c r="N4645" i="1"/>
  <c r="O4645" i="1"/>
  <c r="C4646" i="1"/>
  <c r="D4646" i="1"/>
  <c r="E4646" i="1"/>
  <c r="F4646" i="1"/>
  <c r="L4646" i="1"/>
  <c r="M4646" i="1"/>
  <c r="N4646" i="1"/>
  <c r="O4646" i="1"/>
  <c r="D4647" i="1"/>
  <c r="E4647" i="1"/>
  <c r="F4647" i="1"/>
  <c r="L4647" i="1"/>
  <c r="M4647" i="1"/>
  <c r="N4647" i="1"/>
  <c r="O4647" i="1"/>
  <c r="D4648" i="1"/>
  <c r="E4648" i="1"/>
  <c r="F4648" i="1"/>
  <c r="L4648" i="1"/>
  <c r="M4648" i="1"/>
  <c r="N4648" i="1"/>
  <c r="O4648" i="1"/>
  <c r="C4649" i="1"/>
  <c r="D4649" i="1"/>
  <c r="E4649" i="1"/>
  <c r="F4649" i="1"/>
  <c r="L4649" i="1"/>
  <c r="M4649" i="1"/>
  <c r="N4649" i="1"/>
  <c r="O4649" i="1"/>
  <c r="C4650" i="1"/>
  <c r="D4650" i="1"/>
  <c r="E4650" i="1"/>
  <c r="F4650" i="1"/>
  <c r="L4650" i="1"/>
  <c r="M4650" i="1"/>
  <c r="N4650" i="1"/>
  <c r="O4650" i="1"/>
  <c r="D4651" i="1"/>
  <c r="E4651" i="1"/>
  <c r="F4651" i="1"/>
  <c r="L4651" i="1"/>
  <c r="M4651" i="1"/>
  <c r="N4651" i="1"/>
  <c r="O4651" i="1"/>
  <c r="D4652" i="1"/>
  <c r="E4652" i="1"/>
  <c r="C4652" i="1" s="1"/>
  <c r="F4652" i="1"/>
  <c r="L4652" i="1"/>
  <c r="M4652" i="1"/>
  <c r="N4652" i="1"/>
  <c r="O4652" i="1"/>
  <c r="C4653" i="1"/>
  <c r="D4653" i="1"/>
  <c r="E4653" i="1"/>
  <c r="F4653" i="1"/>
  <c r="L4653" i="1"/>
  <c r="M4653" i="1"/>
  <c r="N4653" i="1"/>
  <c r="O4653" i="1"/>
  <c r="C4654" i="1"/>
  <c r="D4654" i="1"/>
  <c r="E4654" i="1"/>
  <c r="F4654" i="1"/>
  <c r="L4654" i="1"/>
  <c r="M4654" i="1"/>
  <c r="N4654" i="1"/>
  <c r="O4654" i="1"/>
  <c r="D4655" i="1"/>
  <c r="E4655" i="1"/>
  <c r="F4655" i="1"/>
  <c r="L4655" i="1"/>
  <c r="M4655" i="1"/>
  <c r="N4655" i="1"/>
  <c r="O4655" i="1"/>
  <c r="D4656" i="1"/>
  <c r="E4656" i="1"/>
  <c r="F4656" i="1"/>
  <c r="L4656" i="1"/>
  <c r="M4656" i="1"/>
  <c r="N4656" i="1"/>
  <c r="O4656" i="1"/>
  <c r="C4657" i="1"/>
  <c r="D4657" i="1"/>
  <c r="E4657" i="1"/>
  <c r="F4657" i="1"/>
  <c r="L4657" i="1"/>
  <c r="M4657" i="1"/>
  <c r="N4657" i="1"/>
  <c r="O4657" i="1"/>
  <c r="C4658" i="1"/>
  <c r="D4658" i="1"/>
  <c r="E4658" i="1"/>
  <c r="F4658" i="1"/>
  <c r="L4658" i="1"/>
  <c r="M4658" i="1"/>
  <c r="N4658" i="1"/>
  <c r="O4658" i="1"/>
  <c r="D4659" i="1"/>
  <c r="E4659" i="1"/>
  <c r="F4659" i="1"/>
  <c r="L4659" i="1"/>
  <c r="M4659" i="1"/>
  <c r="N4659" i="1"/>
  <c r="O4659" i="1"/>
  <c r="D4660" i="1"/>
  <c r="E4660" i="1"/>
  <c r="C4660" i="1" s="1"/>
  <c r="F4660" i="1"/>
  <c r="L4660" i="1"/>
  <c r="M4660" i="1"/>
  <c r="N4660" i="1"/>
  <c r="O4660" i="1"/>
  <c r="C4661" i="1"/>
  <c r="D4661" i="1"/>
  <c r="E4661" i="1"/>
  <c r="F4661" i="1"/>
  <c r="L4661" i="1"/>
  <c r="M4661" i="1"/>
  <c r="N4661" i="1"/>
  <c r="O4661" i="1"/>
  <c r="C4662" i="1"/>
  <c r="D4662" i="1"/>
  <c r="E4662" i="1"/>
  <c r="F4662" i="1"/>
  <c r="L4662" i="1"/>
  <c r="M4662" i="1"/>
  <c r="N4662" i="1"/>
  <c r="O4662" i="1"/>
  <c r="D4663" i="1"/>
  <c r="E4663" i="1"/>
  <c r="F4663" i="1"/>
  <c r="L4663" i="1"/>
  <c r="M4663" i="1"/>
  <c r="N4663" i="1"/>
  <c r="O4663" i="1"/>
  <c r="D4664" i="1"/>
  <c r="E4664" i="1"/>
  <c r="F4664" i="1"/>
  <c r="L4664" i="1"/>
  <c r="M4664" i="1"/>
  <c r="N4664" i="1"/>
  <c r="O4664" i="1"/>
  <c r="C4665" i="1"/>
  <c r="D4665" i="1"/>
  <c r="E4665" i="1"/>
  <c r="F4665" i="1"/>
  <c r="L4665" i="1"/>
  <c r="M4665" i="1"/>
  <c r="N4665" i="1"/>
  <c r="O4665" i="1"/>
  <c r="C4666" i="1"/>
  <c r="D4666" i="1"/>
  <c r="E4666" i="1"/>
  <c r="F4666" i="1"/>
  <c r="L4666" i="1"/>
  <c r="M4666" i="1"/>
  <c r="N4666" i="1"/>
  <c r="O4666" i="1"/>
  <c r="D4667" i="1"/>
  <c r="E4667" i="1"/>
  <c r="F4667" i="1"/>
  <c r="L4667" i="1"/>
  <c r="M4667" i="1"/>
  <c r="N4667" i="1"/>
  <c r="O4667" i="1"/>
  <c r="D4668" i="1"/>
  <c r="E4668" i="1"/>
  <c r="C4668" i="1" s="1"/>
  <c r="F4668" i="1"/>
  <c r="L4668" i="1"/>
  <c r="M4668" i="1"/>
  <c r="N4668" i="1"/>
  <c r="O4668" i="1"/>
  <c r="C4669" i="1"/>
  <c r="D4669" i="1"/>
  <c r="E4669" i="1"/>
  <c r="F4669" i="1"/>
  <c r="L4669" i="1"/>
  <c r="M4669" i="1"/>
  <c r="N4669" i="1"/>
  <c r="O4669" i="1"/>
  <c r="C4670" i="1"/>
  <c r="D4670" i="1"/>
  <c r="E4670" i="1"/>
  <c r="F4670" i="1"/>
  <c r="L4670" i="1"/>
  <c r="M4670" i="1"/>
  <c r="N4670" i="1"/>
  <c r="O4670" i="1"/>
  <c r="D4671" i="1"/>
  <c r="E4671" i="1"/>
  <c r="F4671" i="1"/>
  <c r="L4671" i="1"/>
  <c r="M4671" i="1"/>
  <c r="N4671" i="1"/>
  <c r="O4671" i="1"/>
  <c r="D4672" i="1"/>
  <c r="E4672" i="1"/>
  <c r="F4672" i="1"/>
  <c r="L4672" i="1"/>
  <c r="M4672" i="1"/>
  <c r="N4672" i="1"/>
  <c r="O4672" i="1"/>
  <c r="C4673" i="1"/>
  <c r="D4673" i="1"/>
  <c r="E4673" i="1"/>
  <c r="F4673" i="1"/>
  <c r="L4673" i="1"/>
  <c r="M4673" i="1"/>
  <c r="N4673" i="1"/>
  <c r="O4673" i="1"/>
  <c r="C4674" i="1"/>
  <c r="D4674" i="1"/>
  <c r="E4674" i="1"/>
  <c r="F4674" i="1"/>
  <c r="L4674" i="1"/>
  <c r="M4674" i="1"/>
  <c r="N4674" i="1"/>
  <c r="O4674" i="1"/>
  <c r="D4675" i="1"/>
  <c r="E4675" i="1"/>
  <c r="F4675" i="1"/>
  <c r="L4675" i="1"/>
  <c r="M4675" i="1"/>
  <c r="N4675" i="1"/>
  <c r="O4675" i="1"/>
  <c r="D4676" i="1"/>
  <c r="E4676" i="1"/>
  <c r="C4676" i="1" s="1"/>
  <c r="F4676" i="1"/>
  <c r="L4676" i="1"/>
  <c r="M4676" i="1"/>
  <c r="N4676" i="1"/>
  <c r="O4676" i="1"/>
  <c r="C4677" i="1"/>
  <c r="D4677" i="1"/>
  <c r="E4677" i="1"/>
  <c r="F4677" i="1"/>
  <c r="L4677" i="1"/>
  <c r="M4677" i="1"/>
  <c r="N4677" i="1"/>
  <c r="O4677" i="1"/>
  <c r="C4678" i="1"/>
  <c r="D4678" i="1"/>
  <c r="E4678" i="1"/>
  <c r="F4678" i="1"/>
  <c r="L4678" i="1"/>
  <c r="M4678" i="1"/>
  <c r="N4678" i="1"/>
  <c r="O4678" i="1"/>
  <c r="D4679" i="1"/>
  <c r="E4679" i="1"/>
  <c r="F4679" i="1"/>
  <c r="L4679" i="1"/>
  <c r="M4679" i="1"/>
  <c r="N4679" i="1"/>
  <c r="O4679" i="1"/>
  <c r="D4680" i="1"/>
  <c r="E4680" i="1"/>
  <c r="F4680" i="1"/>
  <c r="L4680" i="1"/>
  <c r="M4680" i="1"/>
  <c r="N4680" i="1"/>
  <c r="O4680" i="1"/>
  <c r="C4681" i="1"/>
  <c r="D4681" i="1"/>
  <c r="E4681" i="1"/>
  <c r="F4681" i="1"/>
  <c r="L4681" i="1"/>
  <c r="M4681" i="1"/>
  <c r="N4681" i="1"/>
  <c r="O4681" i="1"/>
  <c r="C4682" i="1"/>
  <c r="D4682" i="1"/>
  <c r="E4682" i="1"/>
  <c r="F4682" i="1"/>
  <c r="L4682" i="1"/>
  <c r="M4682" i="1"/>
  <c r="N4682" i="1"/>
  <c r="O4682" i="1"/>
  <c r="D4683" i="1"/>
  <c r="E4683" i="1"/>
  <c r="F4683" i="1"/>
  <c r="L4683" i="1"/>
  <c r="M4683" i="1"/>
  <c r="N4683" i="1"/>
  <c r="O4683" i="1"/>
  <c r="D4684" i="1"/>
  <c r="E4684" i="1"/>
  <c r="C4684" i="1" s="1"/>
  <c r="F4684" i="1"/>
  <c r="L4684" i="1"/>
  <c r="M4684" i="1"/>
  <c r="N4684" i="1"/>
  <c r="O4684" i="1"/>
  <c r="C4685" i="1"/>
  <c r="D4685" i="1"/>
  <c r="E4685" i="1"/>
  <c r="F4685" i="1"/>
  <c r="L4685" i="1"/>
  <c r="M4685" i="1"/>
  <c r="N4685" i="1"/>
  <c r="O4685" i="1"/>
  <c r="C4686" i="1"/>
  <c r="D4686" i="1"/>
  <c r="E4686" i="1"/>
  <c r="F4686" i="1"/>
  <c r="L4686" i="1"/>
  <c r="M4686" i="1"/>
  <c r="N4686" i="1"/>
  <c r="O4686" i="1"/>
  <c r="D4687" i="1"/>
  <c r="E4687" i="1"/>
  <c r="F4687" i="1"/>
  <c r="L4687" i="1"/>
  <c r="M4687" i="1"/>
  <c r="N4687" i="1"/>
  <c r="O4687" i="1"/>
  <c r="D4688" i="1"/>
  <c r="E4688" i="1"/>
  <c r="F4688" i="1"/>
  <c r="L4688" i="1"/>
  <c r="M4688" i="1"/>
  <c r="N4688" i="1"/>
  <c r="O4688" i="1"/>
  <c r="C4689" i="1"/>
  <c r="D4689" i="1"/>
  <c r="E4689" i="1"/>
  <c r="F4689" i="1"/>
  <c r="L4689" i="1"/>
  <c r="M4689" i="1"/>
  <c r="N4689" i="1"/>
  <c r="O4689" i="1"/>
  <c r="C4690" i="1"/>
  <c r="D4690" i="1"/>
  <c r="E4690" i="1"/>
  <c r="F4690" i="1"/>
  <c r="L4690" i="1"/>
  <c r="M4690" i="1"/>
  <c r="N4690" i="1"/>
  <c r="O4690" i="1"/>
  <c r="D4691" i="1"/>
  <c r="E4691" i="1"/>
  <c r="F4691" i="1"/>
  <c r="L4691" i="1"/>
  <c r="M4691" i="1"/>
  <c r="N4691" i="1"/>
  <c r="O4691" i="1"/>
  <c r="D4692" i="1"/>
  <c r="E4692" i="1"/>
  <c r="C4692" i="1" s="1"/>
  <c r="F4692" i="1"/>
  <c r="L4692" i="1"/>
  <c r="M4692" i="1"/>
  <c r="N4692" i="1"/>
  <c r="O4692" i="1"/>
  <c r="C4693" i="1"/>
  <c r="D4693" i="1"/>
  <c r="E4693" i="1"/>
  <c r="F4693" i="1"/>
  <c r="L4693" i="1"/>
  <c r="M4693" i="1"/>
  <c r="N4693" i="1"/>
  <c r="O4693" i="1"/>
  <c r="C4694" i="1"/>
  <c r="D4694" i="1"/>
  <c r="E4694" i="1"/>
  <c r="F4694" i="1"/>
  <c r="L4694" i="1"/>
  <c r="M4694" i="1"/>
  <c r="N4694" i="1"/>
  <c r="O4694" i="1"/>
  <c r="D4695" i="1"/>
  <c r="E4695" i="1"/>
  <c r="F4695" i="1"/>
  <c r="L4695" i="1"/>
  <c r="M4695" i="1"/>
  <c r="N4695" i="1"/>
  <c r="O4695" i="1"/>
  <c r="D4696" i="1"/>
  <c r="E4696" i="1"/>
  <c r="F4696" i="1"/>
  <c r="L4696" i="1"/>
  <c r="M4696" i="1"/>
  <c r="N4696" i="1"/>
  <c r="O4696" i="1"/>
  <c r="C4697" i="1"/>
  <c r="D4697" i="1"/>
  <c r="E4697" i="1"/>
  <c r="F4697" i="1"/>
  <c r="L4697" i="1"/>
  <c r="M4697" i="1"/>
  <c r="N4697" i="1"/>
  <c r="O4697" i="1"/>
  <c r="C4698" i="1"/>
  <c r="D4698" i="1"/>
  <c r="E4698" i="1"/>
  <c r="F4698" i="1"/>
  <c r="L4698" i="1"/>
  <c r="M4698" i="1"/>
  <c r="N4698" i="1"/>
  <c r="O4698" i="1"/>
  <c r="D4699" i="1"/>
  <c r="E4699" i="1"/>
  <c r="F4699" i="1"/>
  <c r="L4699" i="1"/>
  <c r="M4699" i="1"/>
  <c r="N4699" i="1"/>
  <c r="O4699" i="1"/>
  <c r="D4700" i="1"/>
  <c r="E4700" i="1"/>
  <c r="C4700" i="1" s="1"/>
  <c r="F4700" i="1"/>
  <c r="L4700" i="1"/>
  <c r="M4700" i="1"/>
  <c r="N4700" i="1"/>
  <c r="O4700" i="1"/>
  <c r="C4701" i="1"/>
  <c r="D4701" i="1"/>
  <c r="E4701" i="1"/>
  <c r="F4701" i="1"/>
  <c r="L4701" i="1"/>
  <c r="M4701" i="1"/>
  <c r="N4701" i="1"/>
  <c r="O4701" i="1"/>
  <c r="C4702" i="1"/>
  <c r="D4702" i="1"/>
  <c r="E4702" i="1"/>
  <c r="F4702" i="1"/>
  <c r="L4702" i="1"/>
  <c r="M4702" i="1"/>
  <c r="N4702" i="1"/>
  <c r="O4702" i="1"/>
  <c r="D4703" i="1"/>
  <c r="E4703" i="1"/>
  <c r="F4703" i="1"/>
  <c r="L4703" i="1"/>
  <c r="M4703" i="1"/>
  <c r="N4703" i="1"/>
  <c r="O4703" i="1"/>
  <c r="D4704" i="1"/>
  <c r="E4704" i="1"/>
  <c r="F4704" i="1"/>
  <c r="L4704" i="1"/>
  <c r="M4704" i="1"/>
  <c r="N4704" i="1"/>
  <c r="O4704" i="1"/>
  <c r="C4705" i="1"/>
  <c r="D4705" i="1"/>
  <c r="E4705" i="1"/>
  <c r="F4705" i="1"/>
  <c r="L4705" i="1"/>
  <c r="M4705" i="1"/>
  <c r="N4705" i="1"/>
  <c r="O4705" i="1"/>
  <c r="C4706" i="1"/>
  <c r="D4706" i="1"/>
  <c r="E4706" i="1"/>
  <c r="F4706" i="1"/>
  <c r="L4706" i="1"/>
  <c r="M4706" i="1"/>
  <c r="N4706" i="1"/>
  <c r="O4706" i="1"/>
  <c r="D4707" i="1"/>
  <c r="E4707" i="1"/>
  <c r="F4707" i="1"/>
  <c r="L4707" i="1"/>
  <c r="M4707" i="1"/>
  <c r="N4707" i="1"/>
  <c r="O4707" i="1"/>
  <c r="D4708" i="1"/>
  <c r="E4708" i="1"/>
  <c r="C4708" i="1" s="1"/>
  <c r="F4708" i="1"/>
  <c r="L4708" i="1"/>
  <c r="M4708" i="1"/>
  <c r="N4708" i="1"/>
  <c r="O4708" i="1"/>
  <c r="C4709" i="1"/>
  <c r="D4709" i="1"/>
  <c r="E4709" i="1"/>
  <c r="F4709" i="1"/>
  <c r="L4709" i="1"/>
  <c r="M4709" i="1"/>
  <c r="N4709" i="1"/>
  <c r="O4709" i="1"/>
  <c r="C4710" i="1"/>
  <c r="D4710" i="1"/>
  <c r="E4710" i="1"/>
  <c r="F4710" i="1"/>
  <c r="L4710" i="1"/>
  <c r="M4710" i="1"/>
  <c r="N4710" i="1"/>
  <c r="O4710" i="1"/>
  <c r="D4711" i="1"/>
  <c r="E4711" i="1"/>
  <c r="F4711" i="1"/>
  <c r="L4711" i="1"/>
  <c r="M4711" i="1"/>
  <c r="N4711" i="1"/>
  <c r="O4711" i="1"/>
  <c r="D4712" i="1"/>
  <c r="E4712" i="1"/>
  <c r="F4712" i="1"/>
  <c r="L4712" i="1"/>
  <c r="M4712" i="1"/>
  <c r="N4712" i="1"/>
  <c r="O4712" i="1"/>
  <c r="C4713" i="1"/>
  <c r="D4713" i="1"/>
  <c r="E4713" i="1"/>
  <c r="F4713" i="1"/>
  <c r="L4713" i="1"/>
  <c r="M4713" i="1"/>
  <c r="N4713" i="1"/>
  <c r="O4713" i="1"/>
  <c r="C4714" i="1"/>
  <c r="D4714" i="1"/>
  <c r="E4714" i="1"/>
  <c r="F4714" i="1"/>
  <c r="L4714" i="1"/>
  <c r="M4714" i="1"/>
  <c r="N4714" i="1"/>
  <c r="O4714" i="1"/>
  <c r="D4715" i="1"/>
  <c r="E4715" i="1"/>
  <c r="F4715" i="1"/>
  <c r="L4715" i="1"/>
  <c r="M4715" i="1"/>
  <c r="N4715" i="1"/>
  <c r="O4715" i="1"/>
  <c r="D4716" i="1"/>
  <c r="E4716" i="1"/>
  <c r="C4716" i="1" s="1"/>
  <c r="F4716" i="1"/>
  <c r="L4716" i="1"/>
  <c r="M4716" i="1"/>
  <c r="N4716" i="1"/>
  <c r="O4716" i="1"/>
  <c r="C4717" i="1"/>
  <c r="D4717" i="1"/>
  <c r="E4717" i="1"/>
  <c r="F4717" i="1"/>
  <c r="L4717" i="1"/>
  <c r="M4717" i="1"/>
  <c r="N4717" i="1"/>
  <c r="O4717" i="1"/>
  <c r="C4718" i="1"/>
  <c r="D4718" i="1"/>
  <c r="E4718" i="1"/>
  <c r="F4718" i="1"/>
  <c r="L4718" i="1"/>
  <c r="M4718" i="1"/>
  <c r="N4718" i="1"/>
  <c r="O4718" i="1"/>
  <c r="D4719" i="1"/>
  <c r="E4719" i="1"/>
  <c r="F4719" i="1"/>
  <c r="L4719" i="1"/>
  <c r="M4719" i="1"/>
  <c r="N4719" i="1"/>
  <c r="O4719" i="1"/>
  <c r="D4720" i="1"/>
  <c r="E4720" i="1"/>
  <c r="F4720" i="1"/>
  <c r="L4720" i="1"/>
  <c r="M4720" i="1"/>
  <c r="N4720" i="1"/>
  <c r="O4720" i="1"/>
  <c r="C4721" i="1"/>
  <c r="D4721" i="1"/>
  <c r="E4721" i="1"/>
  <c r="F4721" i="1"/>
  <c r="L4721" i="1"/>
  <c r="M4721" i="1"/>
  <c r="N4721" i="1"/>
  <c r="O4721" i="1"/>
  <c r="C4722" i="1"/>
  <c r="D4722" i="1"/>
  <c r="E4722" i="1"/>
  <c r="F4722" i="1"/>
  <c r="L4722" i="1"/>
  <c r="M4722" i="1"/>
  <c r="N4722" i="1"/>
  <c r="O4722" i="1"/>
  <c r="D4723" i="1"/>
  <c r="E4723" i="1"/>
  <c r="F4723" i="1"/>
  <c r="L4723" i="1"/>
  <c r="M4723" i="1"/>
  <c r="N4723" i="1"/>
  <c r="O4723" i="1"/>
  <c r="D4724" i="1"/>
  <c r="E4724" i="1"/>
  <c r="C4724" i="1" s="1"/>
  <c r="F4724" i="1"/>
  <c r="L4724" i="1"/>
  <c r="M4724" i="1"/>
  <c r="N4724" i="1"/>
  <c r="O4724" i="1"/>
  <c r="C4725" i="1"/>
  <c r="D4725" i="1"/>
  <c r="E4725" i="1"/>
  <c r="F4725" i="1"/>
  <c r="L4725" i="1"/>
  <c r="M4725" i="1"/>
  <c r="N4725" i="1"/>
  <c r="O4725" i="1"/>
  <c r="C4726" i="1"/>
  <c r="D4726" i="1"/>
  <c r="E4726" i="1"/>
  <c r="F4726" i="1"/>
  <c r="L4726" i="1"/>
  <c r="M4726" i="1"/>
  <c r="N4726" i="1"/>
  <c r="O4726" i="1"/>
  <c r="D4727" i="1"/>
  <c r="E4727" i="1"/>
  <c r="F4727" i="1"/>
  <c r="L4727" i="1"/>
  <c r="M4727" i="1"/>
  <c r="N4727" i="1"/>
  <c r="O4727" i="1"/>
  <c r="D4728" i="1"/>
  <c r="E4728" i="1"/>
  <c r="F4728" i="1"/>
  <c r="L4728" i="1"/>
  <c r="M4728" i="1"/>
  <c r="N4728" i="1"/>
  <c r="O4728" i="1"/>
  <c r="C4729" i="1"/>
  <c r="D4729" i="1"/>
  <c r="E4729" i="1"/>
  <c r="F4729" i="1"/>
  <c r="L4729" i="1"/>
  <c r="M4729" i="1"/>
  <c r="N4729" i="1"/>
  <c r="O4729" i="1"/>
  <c r="C4730" i="1"/>
  <c r="D4730" i="1"/>
  <c r="E4730" i="1"/>
  <c r="F4730" i="1"/>
  <c r="L4730" i="1"/>
  <c r="M4730" i="1"/>
  <c r="N4730" i="1"/>
  <c r="O4730" i="1"/>
  <c r="D4731" i="1"/>
  <c r="E4731" i="1"/>
  <c r="F4731" i="1"/>
  <c r="L4731" i="1"/>
  <c r="M4731" i="1"/>
  <c r="N4731" i="1"/>
  <c r="O4731" i="1"/>
  <c r="D4732" i="1"/>
  <c r="E4732" i="1"/>
  <c r="C4732" i="1" s="1"/>
  <c r="F4732" i="1"/>
  <c r="L4732" i="1"/>
  <c r="M4732" i="1"/>
  <c r="N4732" i="1"/>
  <c r="O4732" i="1"/>
  <c r="C4733" i="1"/>
  <c r="D4733" i="1"/>
  <c r="E4733" i="1"/>
  <c r="F4733" i="1"/>
  <c r="L4733" i="1"/>
  <c r="M4733" i="1"/>
  <c r="N4733" i="1"/>
  <c r="O4733" i="1"/>
  <c r="C4734" i="1"/>
  <c r="D4734" i="1"/>
  <c r="E4734" i="1"/>
  <c r="F4734" i="1"/>
  <c r="L4734" i="1"/>
  <c r="M4734" i="1"/>
  <c r="N4734" i="1"/>
  <c r="O4734" i="1"/>
  <c r="D4735" i="1"/>
  <c r="E4735" i="1"/>
  <c r="F4735" i="1"/>
  <c r="L4735" i="1"/>
  <c r="M4735" i="1"/>
  <c r="N4735" i="1"/>
  <c r="O4735" i="1"/>
  <c r="D4736" i="1"/>
  <c r="E4736" i="1"/>
  <c r="F4736" i="1"/>
  <c r="L4736" i="1"/>
  <c r="M4736" i="1"/>
  <c r="N4736" i="1"/>
  <c r="O4736" i="1"/>
  <c r="C4737" i="1"/>
  <c r="D4737" i="1"/>
  <c r="E4737" i="1"/>
  <c r="F4737" i="1"/>
  <c r="L4737" i="1"/>
  <c r="M4737" i="1"/>
  <c r="N4737" i="1"/>
  <c r="O4737" i="1"/>
  <c r="C4738" i="1"/>
  <c r="D4738" i="1"/>
  <c r="E4738" i="1"/>
  <c r="F4738" i="1"/>
  <c r="L4738" i="1"/>
  <c r="M4738" i="1"/>
  <c r="N4738" i="1"/>
  <c r="O4738" i="1"/>
  <c r="D4739" i="1"/>
  <c r="E4739" i="1"/>
  <c r="F4739" i="1"/>
  <c r="L4739" i="1"/>
  <c r="M4739" i="1"/>
  <c r="N4739" i="1"/>
  <c r="O4739" i="1"/>
  <c r="D4740" i="1"/>
  <c r="E4740" i="1"/>
  <c r="C4740" i="1" s="1"/>
  <c r="F4740" i="1"/>
  <c r="L4740" i="1"/>
  <c r="M4740" i="1"/>
  <c r="N4740" i="1"/>
  <c r="O4740" i="1"/>
  <c r="C4741" i="1"/>
  <c r="D4741" i="1"/>
  <c r="E4741" i="1"/>
  <c r="F4741" i="1"/>
  <c r="L4741" i="1"/>
  <c r="M4741" i="1"/>
  <c r="N4741" i="1"/>
  <c r="O4741" i="1"/>
  <c r="C4742" i="1"/>
  <c r="D4742" i="1"/>
  <c r="E4742" i="1"/>
  <c r="F4742" i="1"/>
  <c r="L4742" i="1"/>
  <c r="M4742" i="1"/>
  <c r="N4742" i="1"/>
  <c r="O4742" i="1"/>
  <c r="D4743" i="1"/>
  <c r="E4743" i="1"/>
  <c r="F4743" i="1"/>
  <c r="L4743" i="1"/>
  <c r="M4743" i="1"/>
  <c r="N4743" i="1"/>
  <c r="O4743" i="1"/>
  <c r="D4744" i="1"/>
  <c r="E4744" i="1"/>
  <c r="F4744" i="1"/>
  <c r="L4744" i="1"/>
  <c r="M4744" i="1"/>
  <c r="N4744" i="1"/>
  <c r="O4744" i="1"/>
  <c r="C4745" i="1"/>
  <c r="D4745" i="1"/>
  <c r="E4745" i="1"/>
  <c r="F4745" i="1"/>
  <c r="L4745" i="1"/>
  <c r="M4745" i="1"/>
  <c r="N4745" i="1"/>
  <c r="O4745" i="1"/>
  <c r="C4746" i="1"/>
  <c r="D4746" i="1"/>
  <c r="E4746" i="1"/>
  <c r="F4746" i="1"/>
  <c r="L4746" i="1"/>
  <c r="M4746" i="1"/>
  <c r="N4746" i="1"/>
  <c r="O4746" i="1"/>
  <c r="D4747" i="1"/>
  <c r="E4747" i="1"/>
  <c r="F4747" i="1"/>
  <c r="L4747" i="1"/>
  <c r="M4747" i="1"/>
  <c r="N4747" i="1"/>
  <c r="O4747" i="1"/>
  <c r="D4748" i="1"/>
  <c r="E4748" i="1"/>
  <c r="C4748" i="1" s="1"/>
  <c r="F4748" i="1"/>
  <c r="L4748" i="1"/>
  <c r="M4748" i="1"/>
  <c r="N4748" i="1"/>
  <c r="O4748" i="1"/>
  <c r="C4749" i="1"/>
  <c r="D4749" i="1"/>
  <c r="E4749" i="1"/>
  <c r="F4749" i="1"/>
  <c r="L4749" i="1"/>
  <c r="M4749" i="1"/>
  <c r="N4749" i="1"/>
  <c r="O4749" i="1"/>
  <c r="C4750" i="1"/>
  <c r="D4750" i="1"/>
  <c r="E4750" i="1"/>
  <c r="F4750" i="1"/>
  <c r="L4750" i="1"/>
  <c r="M4750" i="1"/>
  <c r="N4750" i="1"/>
  <c r="O4750" i="1"/>
  <c r="D4751" i="1"/>
  <c r="E4751" i="1"/>
  <c r="F4751" i="1"/>
  <c r="L4751" i="1"/>
  <c r="M4751" i="1"/>
  <c r="N4751" i="1"/>
  <c r="O4751" i="1"/>
  <c r="D4752" i="1"/>
  <c r="E4752" i="1"/>
  <c r="F4752" i="1"/>
  <c r="L4752" i="1"/>
  <c r="M4752" i="1"/>
  <c r="N4752" i="1"/>
  <c r="O4752" i="1"/>
  <c r="C4753" i="1"/>
  <c r="D4753" i="1"/>
  <c r="E4753" i="1"/>
  <c r="F4753" i="1"/>
  <c r="L4753" i="1"/>
  <c r="M4753" i="1"/>
  <c r="N4753" i="1"/>
  <c r="O4753" i="1"/>
  <c r="C4754" i="1"/>
  <c r="D4754" i="1"/>
  <c r="E4754" i="1"/>
  <c r="F4754" i="1"/>
  <c r="L4754" i="1"/>
  <c r="M4754" i="1"/>
  <c r="N4754" i="1"/>
  <c r="O4754" i="1"/>
  <c r="D4755" i="1"/>
  <c r="E4755" i="1"/>
  <c r="F4755" i="1"/>
  <c r="L4755" i="1"/>
  <c r="M4755" i="1"/>
  <c r="N4755" i="1"/>
  <c r="O4755" i="1"/>
  <c r="D4756" i="1"/>
  <c r="E4756" i="1"/>
  <c r="C4756" i="1" s="1"/>
  <c r="F4756" i="1"/>
  <c r="L4756" i="1"/>
  <c r="M4756" i="1"/>
  <c r="N4756" i="1"/>
  <c r="O4756" i="1"/>
  <c r="C4757" i="1"/>
  <c r="D4757" i="1"/>
  <c r="E4757" i="1"/>
  <c r="F4757" i="1"/>
  <c r="L4757" i="1"/>
  <c r="M4757" i="1"/>
  <c r="N4757" i="1"/>
  <c r="O4757" i="1"/>
  <c r="C4758" i="1"/>
  <c r="D4758" i="1"/>
  <c r="E4758" i="1"/>
  <c r="F4758" i="1"/>
  <c r="L4758" i="1"/>
  <c r="M4758" i="1"/>
  <c r="N4758" i="1"/>
  <c r="O4758" i="1"/>
  <c r="D4759" i="1"/>
  <c r="E4759" i="1"/>
  <c r="F4759" i="1"/>
  <c r="L4759" i="1"/>
  <c r="M4759" i="1"/>
  <c r="N4759" i="1"/>
  <c r="O4759" i="1"/>
  <c r="D4760" i="1"/>
  <c r="E4760" i="1"/>
  <c r="F4760" i="1"/>
  <c r="L4760" i="1"/>
  <c r="M4760" i="1"/>
  <c r="N4760" i="1"/>
  <c r="O4760" i="1"/>
  <c r="C4761" i="1"/>
  <c r="D4761" i="1"/>
  <c r="E4761" i="1"/>
  <c r="F4761" i="1"/>
  <c r="L4761" i="1"/>
  <c r="M4761" i="1"/>
  <c r="N4761" i="1"/>
  <c r="O4761" i="1"/>
  <c r="C4762" i="1"/>
  <c r="D4762" i="1"/>
  <c r="E4762" i="1"/>
  <c r="F4762" i="1"/>
  <c r="L4762" i="1"/>
  <c r="M4762" i="1"/>
  <c r="N4762" i="1"/>
  <c r="O4762" i="1"/>
  <c r="D4763" i="1"/>
  <c r="E4763" i="1"/>
  <c r="F4763" i="1"/>
  <c r="L4763" i="1"/>
  <c r="M4763" i="1"/>
  <c r="N4763" i="1"/>
  <c r="O4763" i="1"/>
  <c r="D4764" i="1"/>
  <c r="E4764" i="1"/>
  <c r="C4764" i="1" s="1"/>
  <c r="F4764" i="1"/>
  <c r="L4764" i="1"/>
  <c r="M4764" i="1"/>
  <c r="N4764" i="1"/>
  <c r="O4764" i="1"/>
  <c r="C4765" i="1"/>
  <c r="D4765" i="1"/>
  <c r="E4765" i="1"/>
  <c r="F4765" i="1"/>
  <c r="L4765" i="1"/>
  <c r="M4765" i="1"/>
  <c r="N4765" i="1"/>
  <c r="O4765" i="1"/>
  <c r="C4766" i="1"/>
  <c r="D4766" i="1"/>
  <c r="E4766" i="1"/>
  <c r="F4766" i="1"/>
  <c r="L4766" i="1"/>
  <c r="M4766" i="1"/>
  <c r="N4766" i="1"/>
  <c r="O4766" i="1"/>
  <c r="D4767" i="1"/>
  <c r="E4767" i="1"/>
  <c r="F4767" i="1"/>
  <c r="L4767" i="1"/>
  <c r="M4767" i="1"/>
  <c r="N4767" i="1"/>
  <c r="O4767" i="1"/>
  <c r="D4768" i="1"/>
  <c r="E4768" i="1"/>
  <c r="F4768" i="1"/>
  <c r="L4768" i="1"/>
  <c r="M4768" i="1"/>
  <c r="N4768" i="1"/>
  <c r="O4768" i="1"/>
  <c r="C4769" i="1"/>
  <c r="D4769" i="1"/>
  <c r="E4769" i="1"/>
  <c r="F4769" i="1"/>
  <c r="L4769" i="1"/>
  <c r="M4769" i="1"/>
  <c r="N4769" i="1"/>
  <c r="O4769" i="1"/>
  <c r="C4770" i="1"/>
  <c r="D4770" i="1"/>
  <c r="E4770" i="1"/>
  <c r="F4770" i="1"/>
  <c r="L4770" i="1"/>
  <c r="M4770" i="1"/>
  <c r="N4770" i="1"/>
  <c r="O4770" i="1"/>
  <c r="D4771" i="1"/>
  <c r="E4771" i="1"/>
  <c r="F4771" i="1"/>
  <c r="L4771" i="1"/>
  <c r="M4771" i="1"/>
  <c r="N4771" i="1"/>
  <c r="O4771" i="1"/>
  <c r="D4772" i="1"/>
  <c r="E4772" i="1"/>
  <c r="C4772" i="1" s="1"/>
  <c r="F4772" i="1"/>
  <c r="L4772" i="1"/>
  <c r="M4772" i="1"/>
  <c r="N4772" i="1"/>
  <c r="O4772" i="1"/>
  <c r="C4773" i="1"/>
  <c r="D4773" i="1"/>
  <c r="E4773" i="1"/>
  <c r="F4773" i="1"/>
  <c r="L4773" i="1"/>
  <c r="M4773" i="1"/>
  <c r="N4773" i="1"/>
  <c r="O4773" i="1"/>
  <c r="C4774" i="1"/>
  <c r="D4774" i="1"/>
  <c r="E4774" i="1"/>
  <c r="F4774" i="1"/>
  <c r="L4774" i="1"/>
  <c r="M4774" i="1"/>
  <c r="N4774" i="1"/>
  <c r="O4774" i="1"/>
  <c r="D4775" i="1"/>
  <c r="E4775" i="1"/>
  <c r="F4775" i="1"/>
  <c r="L4775" i="1"/>
  <c r="M4775" i="1"/>
  <c r="N4775" i="1"/>
  <c r="O4775" i="1"/>
  <c r="D4776" i="1"/>
  <c r="E4776" i="1"/>
  <c r="F4776" i="1"/>
  <c r="L4776" i="1"/>
  <c r="M4776" i="1"/>
  <c r="N4776" i="1"/>
  <c r="O4776" i="1"/>
  <c r="C4777" i="1"/>
  <c r="D4777" i="1"/>
  <c r="E4777" i="1"/>
  <c r="F4777" i="1"/>
  <c r="L4777" i="1"/>
  <c r="M4777" i="1"/>
  <c r="N4777" i="1"/>
  <c r="O4777" i="1"/>
  <c r="C4778" i="1"/>
  <c r="D4778" i="1"/>
  <c r="E4778" i="1"/>
  <c r="F4778" i="1"/>
  <c r="L4778" i="1"/>
  <c r="M4778" i="1"/>
  <c r="N4778" i="1"/>
  <c r="O4778" i="1"/>
  <c r="D4779" i="1"/>
  <c r="E4779" i="1"/>
  <c r="F4779" i="1"/>
  <c r="L4779" i="1"/>
  <c r="M4779" i="1"/>
  <c r="N4779" i="1"/>
  <c r="O4779" i="1"/>
  <c r="D4780" i="1"/>
  <c r="E4780" i="1"/>
  <c r="C4780" i="1" s="1"/>
  <c r="F4780" i="1"/>
  <c r="L4780" i="1"/>
  <c r="M4780" i="1"/>
  <c r="N4780" i="1"/>
  <c r="O4780" i="1"/>
  <c r="C4781" i="1"/>
  <c r="D4781" i="1"/>
  <c r="E4781" i="1"/>
  <c r="F4781" i="1"/>
  <c r="L4781" i="1"/>
  <c r="M4781" i="1"/>
  <c r="N4781" i="1"/>
  <c r="O4781" i="1"/>
  <c r="C4782" i="1"/>
  <c r="D4782" i="1"/>
  <c r="E4782" i="1"/>
  <c r="F4782" i="1"/>
  <c r="L4782" i="1"/>
  <c r="M4782" i="1"/>
  <c r="N4782" i="1"/>
  <c r="O4782" i="1"/>
  <c r="D4783" i="1"/>
  <c r="E4783" i="1"/>
  <c r="F4783" i="1"/>
  <c r="L4783" i="1"/>
  <c r="M4783" i="1"/>
  <c r="N4783" i="1"/>
  <c r="O4783" i="1"/>
  <c r="D4784" i="1"/>
  <c r="E4784" i="1"/>
  <c r="F4784" i="1"/>
  <c r="L4784" i="1"/>
  <c r="M4784" i="1"/>
  <c r="N4784" i="1"/>
  <c r="O4784" i="1"/>
  <c r="C4785" i="1"/>
  <c r="D4785" i="1"/>
  <c r="E4785" i="1"/>
  <c r="F4785" i="1"/>
  <c r="L4785" i="1"/>
  <c r="M4785" i="1"/>
  <c r="N4785" i="1"/>
  <c r="O4785" i="1"/>
  <c r="C4786" i="1"/>
  <c r="D4786" i="1"/>
  <c r="E4786" i="1"/>
  <c r="F4786" i="1"/>
  <c r="L4786" i="1"/>
  <c r="M4786" i="1"/>
  <c r="N4786" i="1"/>
  <c r="O4786" i="1"/>
  <c r="D4787" i="1"/>
  <c r="E4787" i="1"/>
  <c r="F4787" i="1"/>
  <c r="L4787" i="1"/>
  <c r="M4787" i="1"/>
  <c r="N4787" i="1"/>
  <c r="O4787" i="1"/>
  <c r="D4788" i="1"/>
  <c r="E4788" i="1"/>
  <c r="C4788" i="1" s="1"/>
  <c r="F4788" i="1"/>
  <c r="L4788" i="1"/>
  <c r="M4788" i="1"/>
  <c r="N4788" i="1"/>
  <c r="O4788" i="1"/>
  <c r="C4789" i="1"/>
  <c r="D4789" i="1"/>
  <c r="E4789" i="1"/>
  <c r="F4789" i="1"/>
  <c r="L4789" i="1"/>
  <c r="M4789" i="1"/>
  <c r="N4789" i="1"/>
  <c r="O4789" i="1"/>
  <c r="C4790" i="1"/>
  <c r="D4790" i="1"/>
  <c r="E4790" i="1"/>
  <c r="F4790" i="1"/>
  <c r="L4790" i="1"/>
  <c r="M4790" i="1"/>
  <c r="N4790" i="1"/>
  <c r="O4790" i="1"/>
  <c r="D4791" i="1"/>
  <c r="E4791" i="1"/>
  <c r="F4791" i="1"/>
  <c r="L4791" i="1"/>
  <c r="M4791" i="1"/>
  <c r="N4791" i="1"/>
  <c r="O4791" i="1"/>
  <c r="D4792" i="1"/>
  <c r="E4792" i="1"/>
  <c r="F4792" i="1"/>
  <c r="L4792" i="1"/>
  <c r="M4792" i="1"/>
  <c r="N4792" i="1"/>
  <c r="O4792" i="1"/>
  <c r="C4793" i="1"/>
  <c r="D4793" i="1"/>
  <c r="E4793" i="1"/>
  <c r="F4793" i="1"/>
  <c r="L4793" i="1"/>
  <c r="M4793" i="1"/>
  <c r="N4793" i="1"/>
  <c r="O4793" i="1"/>
  <c r="C4794" i="1"/>
  <c r="D4794" i="1"/>
  <c r="E4794" i="1"/>
  <c r="F4794" i="1"/>
  <c r="L4794" i="1"/>
  <c r="M4794" i="1"/>
  <c r="N4794" i="1"/>
  <c r="O4794" i="1"/>
  <c r="D4795" i="1"/>
  <c r="E4795" i="1"/>
  <c r="F4795" i="1"/>
  <c r="L4795" i="1"/>
  <c r="M4795" i="1"/>
  <c r="N4795" i="1"/>
  <c r="O4795" i="1"/>
  <c r="D4796" i="1"/>
  <c r="E4796" i="1"/>
  <c r="C4796" i="1" s="1"/>
  <c r="F4796" i="1"/>
  <c r="L4796" i="1"/>
  <c r="M4796" i="1"/>
  <c r="N4796" i="1"/>
  <c r="O4796" i="1"/>
  <c r="C4797" i="1"/>
  <c r="D4797" i="1"/>
  <c r="E4797" i="1"/>
  <c r="F4797" i="1"/>
  <c r="L4797" i="1"/>
  <c r="M4797" i="1"/>
  <c r="N4797" i="1"/>
  <c r="O4797" i="1"/>
  <c r="C4798" i="1"/>
  <c r="D4798" i="1"/>
  <c r="E4798" i="1"/>
  <c r="F4798" i="1"/>
  <c r="L4798" i="1"/>
  <c r="M4798" i="1"/>
  <c r="N4798" i="1"/>
  <c r="O4798" i="1"/>
  <c r="D4799" i="1"/>
  <c r="E4799" i="1"/>
  <c r="F4799" i="1"/>
  <c r="L4799" i="1"/>
  <c r="M4799" i="1"/>
  <c r="N4799" i="1"/>
  <c r="O4799" i="1"/>
  <c r="D4800" i="1"/>
  <c r="E4800" i="1"/>
  <c r="F4800" i="1"/>
  <c r="L4800" i="1"/>
  <c r="M4800" i="1"/>
  <c r="N4800" i="1"/>
  <c r="O4800" i="1"/>
  <c r="C4801" i="1"/>
  <c r="D4801" i="1"/>
  <c r="E4801" i="1"/>
  <c r="F4801" i="1"/>
  <c r="L4801" i="1"/>
  <c r="M4801" i="1"/>
  <c r="N4801" i="1"/>
  <c r="O4801" i="1"/>
  <c r="C4802" i="1"/>
  <c r="D4802" i="1"/>
  <c r="E4802" i="1"/>
  <c r="F4802" i="1"/>
  <c r="L4802" i="1"/>
  <c r="M4802" i="1"/>
  <c r="N4802" i="1"/>
  <c r="O4802" i="1"/>
  <c r="D4803" i="1"/>
  <c r="E4803" i="1"/>
  <c r="F4803" i="1"/>
  <c r="L4803" i="1"/>
  <c r="M4803" i="1"/>
  <c r="N4803" i="1"/>
  <c r="O4803" i="1"/>
  <c r="D4804" i="1"/>
  <c r="E4804" i="1"/>
  <c r="C4804" i="1" s="1"/>
  <c r="F4804" i="1"/>
  <c r="L4804" i="1"/>
  <c r="M4804" i="1"/>
  <c r="N4804" i="1"/>
  <c r="O4804" i="1"/>
  <c r="C4805" i="1"/>
  <c r="D4805" i="1"/>
  <c r="E4805" i="1"/>
  <c r="F4805" i="1"/>
  <c r="L4805" i="1"/>
  <c r="M4805" i="1"/>
  <c r="N4805" i="1"/>
  <c r="O4805" i="1"/>
  <c r="C4806" i="1"/>
  <c r="D4806" i="1"/>
  <c r="E4806" i="1"/>
  <c r="F4806" i="1"/>
  <c r="L4806" i="1"/>
  <c r="M4806" i="1"/>
  <c r="N4806" i="1"/>
  <c r="O4806" i="1"/>
  <c r="D4807" i="1"/>
  <c r="E4807" i="1"/>
  <c r="F4807" i="1"/>
  <c r="L4807" i="1"/>
  <c r="M4807" i="1"/>
  <c r="N4807" i="1"/>
  <c r="O4807" i="1"/>
  <c r="D4808" i="1"/>
  <c r="E4808" i="1"/>
  <c r="F4808" i="1"/>
  <c r="L4808" i="1"/>
  <c r="M4808" i="1"/>
  <c r="N4808" i="1"/>
  <c r="O4808" i="1"/>
  <c r="C4809" i="1"/>
  <c r="D4809" i="1"/>
  <c r="E4809" i="1"/>
  <c r="F4809" i="1"/>
  <c r="L4809" i="1"/>
  <c r="M4809" i="1"/>
  <c r="N4809" i="1"/>
  <c r="O4809" i="1"/>
  <c r="C4810" i="1"/>
  <c r="D4810" i="1"/>
  <c r="E4810" i="1"/>
  <c r="F4810" i="1"/>
  <c r="L4810" i="1"/>
  <c r="M4810" i="1"/>
  <c r="N4810" i="1"/>
  <c r="O4810" i="1"/>
  <c r="D4811" i="1"/>
  <c r="E4811" i="1"/>
  <c r="F4811" i="1"/>
  <c r="L4811" i="1"/>
  <c r="M4811" i="1"/>
  <c r="N4811" i="1"/>
  <c r="O4811" i="1"/>
  <c r="D4812" i="1"/>
  <c r="E4812" i="1"/>
  <c r="C4812" i="1" s="1"/>
  <c r="F4812" i="1"/>
  <c r="L4812" i="1"/>
  <c r="M4812" i="1"/>
  <c r="N4812" i="1"/>
  <c r="O4812" i="1"/>
  <c r="C4813" i="1"/>
  <c r="D4813" i="1"/>
  <c r="E4813" i="1"/>
  <c r="F4813" i="1"/>
  <c r="L4813" i="1"/>
  <c r="M4813" i="1"/>
  <c r="N4813" i="1"/>
  <c r="O4813" i="1"/>
  <c r="C4814" i="1"/>
  <c r="D4814" i="1"/>
  <c r="E4814" i="1"/>
  <c r="F4814" i="1"/>
  <c r="L4814" i="1"/>
  <c r="M4814" i="1"/>
  <c r="N4814" i="1"/>
  <c r="O4814" i="1"/>
  <c r="D4815" i="1"/>
  <c r="E4815" i="1"/>
  <c r="F4815" i="1"/>
  <c r="L4815" i="1"/>
  <c r="M4815" i="1"/>
  <c r="N4815" i="1"/>
  <c r="O4815" i="1"/>
  <c r="D4816" i="1"/>
  <c r="E4816" i="1"/>
  <c r="F4816" i="1"/>
  <c r="L4816" i="1"/>
  <c r="M4816" i="1"/>
  <c r="N4816" i="1"/>
  <c r="O4816" i="1"/>
  <c r="C4817" i="1"/>
  <c r="D4817" i="1"/>
  <c r="E4817" i="1"/>
  <c r="F4817" i="1"/>
  <c r="L4817" i="1"/>
  <c r="M4817" i="1"/>
  <c r="N4817" i="1"/>
  <c r="O4817" i="1"/>
  <c r="C4818" i="1"/>
  <c r="D4818" i="1"/>
  <c r="E4818" i="1"/>
  <c r="F4818" i="1"/>
  <c r="L4818" i="1"/>
  <c r="M4818" i="1"/>
  <c r="N4818" i="1"/>
  <c r="O4818" i="1"/>
  <c r="D4819" i="1"/>
  <c r="E4819" i="1"/>
  <c r="F4819" i="1"/>
  <c r="L4819" i="1"/>
  <c r="M4819" i="1"/>
  <c r="N4819" i="1"/>
  <c r="O4819" i="1"/>
  <c r="D4820" i="1"/>
  <c r="E4820" i="1"/>
  <c r="C4820" i="1" s="1"/>
  <c r="F4820" i="1"/>
  <c r="L4820" i="1"/>
  <c r="M4820" i="1"/>
  <c r="N4820" i="1"/>
  <c r="O4820" i="1"/>
  <c r="C4821" i="1"/>
  <c r="D4821" i="1"/>
  <c r="E4821" i="1"/>
  <c r="F4821" i="1"/>
  <c r="L4821" i="1"/>
  <c r="M4821" i="1"/>
  <c r="N4821" i="1"/>
  <c r="O4821" i="1"/>
  <c r="C4822" i="1"/>
  <c r="D4822" i="1"/>
  <c r="E4822" i="1"/>
  <c r="F4822" i="1"/>
  <c r="L4822" i="1"/>
  <c r="M4822" i="1"/>
  <c r="N4822" i="1"/>
  <c r="O4822" i="1"/>
  <c r="D4823" i="1"/>
  <c r="E4823" i="1"/>
  <c r="F4823" i="1"/>
  <c r="L4823" i="1"/>
  <c r="M4823" i="1"/>
  <c r="N4823" i="1"/>
  <c r="O4823" i="1"/>
  <c r="D4824" i="1"/>
  <c r="E4824" i="1"/>
  <c r="F4824" i="1"/>
  <c r="L4824" i="1"/>
  <c r="M4824" i="1"/>
  <c r="N4824" i="1"/>
  <c r="O4824" i="1"/>
  <c r="C4825" i="1"/>
  <c r="D4825" i="1"/>
  <c r="E4825" i="1"/>
  <c r="F4825" i="1"/>
  <c r="L4825" i="1"/>
  <c r="M4825" i="1"/>
  <c r="N4825" i="1"/>
  <c r="O4825" i="1"/>
  <c r="C4826" i="1"/>
  <c r="D4826" i="1"/>
  <c r="E4826" i="1"/>
  <c r="F4826" i="1"/>
  <c r="L4826" i="1"/>
  <c r="M4826" i="1"/>
  <c r="N4826" i="1"/>
  <c r="O4826" i="1"/>
  <c r="D4827" i="1"/>
  <c r="E4827" i="1"/>
  <c r="F4827" i="1"/>
  <c r="L4827" i="1"/>
  <c r="M4827" i="1"/>
  <c r="N4827" i="1"/>
  <c r="O4827" i="1"/>
  <c r="D4828" i="1"/>
  <c r="E4828" i="1"/>
  <c r="C4828" i="1" s="1"/>
  <c r="F4828" i="1"/>
  <c r="L4828" i="1"/>
  <c r="M4828" i="1"/>
  <c r="N4828" i="1"/>
  <c r="O4828" i="1"/>
  <c r="C4829" i="1"/>
  <c r="D4829" i="1"/>
  <c r="E4829" i="1"/>
  <c r="F4829" i="1"/>
  <c r="L4829" i="1"/>
  <c r="M4829" i="1"/>
  <c r="N4829" i="1"/>
  <c r="O4829" i="1"/>
  <c r="C4830" i="1"/>
  <c r="D4830" i="1"/>
  <c r="E4830" i="1"/>
  <c r="F4830" i="1"/>
  <c r="L4830" i="1"/>
  <c r="M4830" i="1"/>
  <c r="N4830" i="1"/>
  <c r="O4830" i="1"/>
  <c r="D4831" i="1"/>
  <c r="E4831" i="1"/>
  <c r="F4831" i="1"/>
  <c r="L4831" i="1"/>
  <c r="M4831" i="1"/>
  <c r="N4831" i="1"/>
  <c r="O4831" i="1"/>
  <c r="D4832" i="1"/>
  <c r="E4832" i="1"/>
  <c r="F4832" i="1"/>
  <c r="L4832" i="1"/>
  <c r="M4832" i="1"/>
  <c r="N4832" i="1"/>
  <c r="O4832" i="1"/>
  <c r="C4833" i="1"/>
  <c r="D4833" i="1"/>
  <c r="E4833" i="1"/>
  <c r="F4833" i="1"/>
  <c r="L4833" i="1"/>
  <c r="M4833" i="1"/>
  <c r="N4833" i="1"/>
  <c r="O4833" i="1"/>
  <c r="C4834" i="1"/>
  <c r="D4834" i="1"/>
  <c r="E4834" i="1"/>
  <c r="F4834" i="1"/>
  <c r="L4834" i="1"/>
  <c r="M4834" i="1"/>
  <c r="N4834" i="1"/>
  <c r="O4834" i="1"/>
  <c r="D4835" i="1"/>
  <c r="E4835" i="1"/>
  <c r="F4835" i="1"/>
  <c r="L4835" i="1"/>
  <c r="M4835" i="1"/>
  <c r="N4835" i="1"/>
  <c r="O4835" i="1"/>
  <c r="D4836" i="1"/>
  <c r="E4836" i="1"/>
  <c r="C4836" i="1" s="1"/>
  <c r="F4836" i="1"/>
  <c r="L4836" i="1"/>
  <c r="M4836" i="1"/>
  <c r="N4836" i="1"/>
  <c r="O4836" i="1"/>
  <c r="C4837" i="1"/>
  <c r="D4837" i="1"/>
  <c r="E4837" i="1"/>
  <c r="F4837" i="1"/>
  <c r="L4837" i="1"/>
  <c r="M4837" i="1"/>
  <c r="N4837" i="1"/>
  <c r="O4837" i="1"/>
  <c r="C4838" i="1"/>
  <c r="D4838" i="1"/>
  <c r="E4838" i="1"/>
  <c r="F4838" i="1"/>
  <c r="L4838" i="1"/>
  <c r="M4838" i="1"/>
  <c r="N4838" i="1"/>
  <c r="O4838" i="1"/>
  <c r="D4839" i="1"/>
  <c r="E4839" i="1"/>
  <c r="F4839" i="1"/>
  <c r="L4839" i="1"/>
  <c r="M4839" i="1"/>
  <c r="N4839" i="1"/>
  <c r="O4839" i="1"/>
  <c r="D4840" i="1"/>
  <c r="E4840" i="1"/>
  <c r="F4840" i="1"/>
  <c r="L4840" i="1"/>
  <c r="M4840" i="1"/>
  <c r="N4840" i="1"/>
  <c r="O4840" i="1"/>
  <c r="C4841" i="1"/>
  <c r="D4841" i="1"/>
  <c r="E4841" i="1"/>
  <c r="F4841" i="1"/>
  <c r="L4841" i="1"/>
  <c r="M4841" i="1"/>
  <c r="N4841" i="1"/>
  <c r="O4841" i="1"/>
  <c r="C4842" i="1"/>
  <c r="D4842" i="1"/>
  <c r="E4842" i="1"/>
  <c r="F4842" i="1"/>
  <c r="L4842" i="1"/>
  <c r="M4842" i="1"/>
  <c r="N4842" i="1"/>
  <c r="O4842" i="1"/>
  <c r="D4843" i="1"/>
  <c r="E4843" i="1"/>
  <c r="F4843" i="1"/>
  <c r="L4843" i="1"/>
  <c r="M4843" i="1"/>
  <c r="N4843" i="1"/>
  <c r="O4843" i="1"/>
  <c r="D4844" i="1"/>
  <c r="E4844" i="1"/>
  <c r="C4844" i="1" s="1"/>
  <c r="F4844" i="1"/>
  <c r="L4844" i="1"/>
  <c r="M4844" i="1"/>
  <c r="N4844" i="1"/>
  <c r="O4844" i="1"/>
  <c r="C4845" i="1"/>
  <c r="D4845" i="1"/>
  <c r="E4845" i="1"/>
  <c r="F4845" i="1"/>
  <c r="L4845" i="1"/>
  <c r="M4845" i="1"/>
  <c r="N4845" i="1"/>
  <c r="O4845" i="1"/>
  <c r="C4846" i="1"/>
  <c r="D4846" i="1"/>
  <c r="E4846" i="1"/>
  <c r="F4846" i="1"/>
  <c r="L4846" i="1"/>
  <c r="M4846" i="1"/>
  <c r="N4846" i="1"/>
  <c r="O4846" i="1"/>
  <c r="D4847" i="1"/>
  <c r="E4847" i="1"/>
  <c r="F4847" i="1"/>
  <c r="L4847" i="1"/>
  <c r="M4847" i="1"/>
  <c r="N4847" i="1"/>
  <c r="O4847" i="1"/>
  <c r="D4848" i="1"/>
  <c r="E4848" i="1"/>
  <c r="F4848" i="1"/>
  <c r="L4848" i="1"/>
  <c r="M4848" i="1"/>
  <c r="N4848" i="1"/>
  <c r="O4848" i="1"/>
  <c r="C4849" i="1"/>
  <c r="D4849" i="1"/>
  <c r="E4849" i="1"/>
  <c r="F4849" i="1"/>
  <c r="L4849" i="1"/>
  <c r="M4849" i="1"/>
  <c r="N4849" i="1"/>
  <c r="O4849" i="1"/>
  <c r="C4850" i="1"/>
  <c r="D4850" i="1"/>
  <c r="E4850" i="1"/>
  <c r="F4850" i="1"/>
  <c r="L4850" i="1"/>
  <c r="M4850" i="1"/>
  <c r="N4850" i="1"/>
  <c r="O4850" i="1"/>
  <c r="D4851" i="1"/>
  <c r="E4851" i="1"/>
  <c r="F4851" i="1"/>
  <c r="L4851" i="1"/>
  <c r="M4851" i="1"/>
  <c r="N4851" i="1"/>
  <c r="O4851" i="1"/>
  <c r="D4852" i="1"/>
  <c r="E4852" i="1"/>
  <c r="C4852" i="1" s="1"/>
  <c r="F4852" i="1"/>
  <c r="L4852" i="1"/>
  <c r="M4852" i="1"/>
  <c r="N4852" i="1"/>
  <c r="O4852" i="1"/>
  <c r="C4853" i="1"/>
  <c r="D4853" i="1"/>
  <c r="E4853" i="1"/>
  <c r="F4853" i="1"/>
  <c r="L4853" i="1"/>
  <c r="M4853" i="1"/>
  <c r="N4853" i="1"/>
  <c r="O4853" i="1"/>
  <c r="C4854" i="1"/>
  <c r="D4854" i="1"/>
  <c r="E4854" i="1"/>
  <c r="F4854" i="1"/>
  <c r="L4854" i="1"/>
  <c r="M4854" i="1"/>
  <c r="N4854" i="1"/>
  <c r="O4854" i="1"/>
  <c r="D4855" i="1"/>
  <c r="E4855" i="1"/>
  <c r="F4855" i="1"/>
  <c r="L4855" i="1"/>
  <c r="M4855" i="1"/>
  <c r="N4855" i="1"/>
  <c r="O4855" i="1"/>
  <c r="D4856" i="1"/>
  <c r="E4856" i="1"/>
  <c r="F4856" i="1"/>
  <c r="L4856" i="1"/>
  <c r="M4856" i="1"/>
  <c r="N4856" i="1"/>
  <c r="O4856" i="1"/>
  <c r="C4857" i="1"/>
  <c r="D4857" i="1"/>
  <c r="E4857" i="1"/>
  <c r="F4857" i="1"/>
  <c r="L4857" i="1"/>
  <c r="M4857" i="1"/>
  <c r="N4857" i="1"/>
  <c r="O4857" i="1"/>
  <c r="C4858" i="1"/>
  <c r="D4858" i="1"/>
  <c r="E4858" i="1"/>
  <c r="F4858" i="1"/>
  <c r="L4858" i="1"/>
  <c r="M4858" i="1"/>
  <c r="N4858" i="1"/>
  <c r="O4858" i="1"/>
  <c r="D4859" i="1"/>
  <c r="E4859" i="1"/>
  <c r="F4859" i="1"/>
  <c r="L4859" i="1"/>
  <c r="M4859" i="1"/>
  <c r="N4859" i="1"/>
  <c r="O4859" i="1"/>
  <c r="D4860" i="1"/>
  <c r="E4860" i="1"/>
  <c r="C4860" i="1" s="1"/>
  <c r="F4860" i="1"/>
  <c r="L4860" i="1"/>
  <c r="M4860" i="1"/>
  <c r="N4860" i="1"/>
  <c r="O4860" i="1"/>
  <c r="C4861" i="1"/>
  <c r="D4861" i="1"/>
  <c r="E4861" i="1"/>
  <c r="F4861" i="1"/>
  <c r="L4861" i="1"/>
  <c r="M4861" i="1"/>
  <c r="N4861" i="1"/>
  <c r="O4861" i="1"/>
  <c r="C4862" i="1"/>
  <c r="D4862" i="1"/>
  <c r="E4862" i="1"/>
  <c r="F4862" i="1"/>
  <c r="L4862" i="1"/>
  <c r="M4862" i="1"/>
  <c r="N4862" i="1"/>
  <c r="O4862" i="1"/>
  <c r="D4863" i="1"/>
  <c r="E4863" i="1"/>
  <c r="F4863" i="1"/>
  <c r="L4863" i="1"/>
  <c r="M4863" i="1"/>
  <c r="N4863" i="1"/>
  <c r="O4863" i="1"/>
  <c r="D4864" i="1"/>
  <c r="E4864" i="1"/>
  <c r="F4864" i="1"/>
  <c r="L4864" i="1"/>
  <c r="M4864" i="1"/>
  <c r="N4864" i="1"/>
  <c r="O4864" i="1"/>
  <c r="C4865" i="1"/>
  <c r="D4865" i="1"/>
  <c r="E4865" i="1"/>
  <c r="F4865" i="1"/>
  <c r="L4865" i="1"/>
  <c r="M4865" i="1"/>
  <c r="N4865" i="1"/>
  <c r="O4865" i="1"/>
  <c r="C4866" i="1"/>
  <c r="D4866" i="1"/>
  <c r="E4866" i="1"/>
  <c r="F4866" i="1"/>
  <c r="L4866" i="1"/>
  <c r="M4866" i="1"/>
  <c r="N4866" i="1"/>
  <c r="O4866" i="1"/>
  <c r="D4867" i="1"/>
  <c r="E4867" i="1"/>
  <c r="F4867" i="1"/>
  <c r="L4867" i="1"/>
  <c r="M4867" i="1"/>
  <c r="N4867" i="1"/>
  <c r="O4867" i="1"/>
  <c r="D4868" i="1"/>
  <c r="E4868" i="1"/>
  <c r="C4868" i="1" s="1"/>
  <c r="F4868" i="1"/>
  <c r="L4868" i="1"/>
  <c r="M4868" i="1"/>
  <c r="N4868" i="1"/>
  <c r="O4868" i="1"/>
  <c r="C4869" i="1"/>
  <c r="D4869" i="1"/>
  <c r="E4869" i="1"/>
  <c r="F4869" i="1"/>
  <c r="L4869" i="1"/>
  <c r="M4869" i="1"/>
  <c r="N4869" i="1"/>
  <c r="O4869" i="1"/>
  <c r="C4870" i="1"/>
  <c r="D4870" i="1"/>
  <c r="E4870" i="1"/>
  <c r="F4870" i="1"/>
  <c r="L4870" i="1"/>
  <c r="M4870" i="1"/>
  <c r="N4870" i="1"/>
  <c r="O4870" i="1"/>
  <c r="D4871" i="1"/>
  <c r="E4871" i="1"/>
  <c r="F4871" i="1"/>
  <c r="L4871" i="1"/>
  <c r="M4871" i="1"/>
  <c r="N4871" i="1"/>
  <c r="O4871" i="1"/>
  <c r="D4872" i="1"/>
  <c r="E4872" i="1"/>
  <c r="F4872" i="1"/>
  <c r="L4872" i="1"/>
  <c r="M4872" i="1"/>
  <c r="N4872" i="1"/>
  <c r="O4872" i="1"/>
  <c r="C4873" i="1"/>
  <c r="D4873" i="1"/>
  <c r="E4873" i="1"/>
  <c r="F4873" i="1"/>
  <c r="L4873" i="1"/>
  <c r="M4873" i="1"/>
  <c r="N4873" i="1"/>
  <c r="O4873" i="1"/>
  <c r="C4874" i="1"/>
  <c r="D4874" i="1"/>
  <c r="E4874" i="1"/>
  <c r="F4874" i="1"/>
  <c r="L4874" i="1"/>
  <c r="M4874" i="1"/>
  <c r="N4874" i="1"/>
  <c r="O4874" i="1"/>
  <c r="D4875" i="1"/>
  <c r="E4875" i="1"/>
  <c r="F4875" i="1"/>
  <c r="L4875" i="1"/>
  <c r="M4875" i="1"/>
  <c r="N4875" i="1"/>
  <c r="O4875" i="1"/>
  <c r="D4876" i="1"/>
  <c r="E4876" i="1"/>
  <c r="C4876" i="1" s="1"/>
  <c r="F4876" i="1"/>
  <c r="L4876" i="1"/>
  <c r="M4876" i="1"/>
  <c r="N4876" i="1"/>
  <c r="O4876" i="1"/>
  <c r="C4877" i="1"/>
  <c r="D4877" i="1"/>
  <c r="E4877" i="1"/>
  <c r="F4877" i="1"/>
  <c r="L4877" i="1"/>
  <c r="M4877" i="1"/>
  <c r="N4877" i="1"/>
  <c r="O4877" i="1"/>
  <c r="C4878" i="1"/>
  <c r="D4878" i="1"/>
  <c r="E4878" i="1"/>
  <c r="F4878" i="1"/>
  <c r="L4878" i="1"/>
  <c r="M4878" i="1"/>
  <c r="N4878" i="1"/>
  <c r="O4878" i="1"/>
  <c r="D4879" i="1"/>
  <c r="E4879" i="1"/>
  <c r="F4879" i="1"/>
  <c r="L4879" i="1"/>
  <c r="M4879" i="1"/>
  <c r="N4879" i="1"/>
  <c r="O4879" i="1"/>
  <c r="D4880" i="1"/>
  <c r="E4880" i="1"/>
  <c r="F4880" i="1"/>
  <c r="L4880" i="1"/>
  <c r="M4880" i="1"/>
  <c r="N4880" i="1"/>
  <c r="O4880" i="1"/>
  <c r="C4881" i="1"/>
  <c r="D4881" i="1"/>
  <c r="E4881" i="1"/>
  <c r="F4881" i="1"/>
  <c r="L4881" i="1"/>
  <c r="M4881" i="1"/>
  <c r="N4881" i="1"/>
  <c r="O4881" i="1"/>
  <c r="C4882" i="1"/>
  <c r="D4882" i="1"/>
  <c r="E4882" i="1"/>
  <c r="F4882" i="1"/>
  <c r="L4882" i="1"/>
  <c r="M4882" i="1"/>
  <c r="N4882" i="1"/>
  <c r="O4882" i="1"/>
  <c r="D4883" i="1"/>
  <c r="E4883" i="1"/>
  <c r="F4883" i="1"/>
  <c r="L4883" i="1"/>
  <c r="M4883" i="1"/>
  <c r="N4883" i="1"/>
  <c r="O4883" i="1"/>
  <c r="D4884" i="1"/>
  <c r="E4884" i="1"/>
  <c r="C4884" i="1" s="1"/>
  <c r="F4884" i="1"/>
  <c r="L4884" i="1"/>
  <c r="M4884" i="1"/>
  <c r="N4884" i="1"/>
  <c r="O4884" i="1"/>
  <c r="C4885" i="1"/>
  <c r="D4885" i="1"/>
  <c r="E4885" i="1"/>
  <c r="F4885" i="1"/>
  <c r="L4885" i="1"/>
  <c r="M4885" i="1"/>
  <c r="N4885" i="1"/>
  <c r="O4885" i="1"/>
  <c r="C4886" i="1"/>
  <c r="D4886" i="1"/>
  <c r="E4886" i="1"/>
  <c r="F4886" i="1"/>
  <c r="L4886" i="1"/>
  <c r="M4886" i="1"/>
  <c r="N4886" i="1"/>
  <c r="O4886" i="1"/>
  <c r="D4887" i="1"/>
  <c r="E4887" i="1"/>
  <c r="F4887" i="1"/>
  <c r="L4887" i="1"/>
  <c r="M4887" i="1"/>
  <c r="N4887" i="1"/>
  <c r="O4887" i="1"/>
  <c r="D4888" i="1"/>
  <c r="E4888" i="1"/>
  <c r="F4888" i="1"/>
  <c r="L4888" i="1"/>
  <c r="M4888" i="1"/>
  <c r="N4888" i="1"/>
  <c r="O4888" i="1"/>
  <c r="C4889" i="1"/>
  <c r="D4889" i="1"/>
  <c r="E4889" i="1"/>
  <c r="F4889" i="1"/>
  <c r="L4889" i="1"/>
  <c r="M4889" i="1"/>
  <c r="N4889" i="1"/>
  <c r="O4889" i="1"/>
  <c r="C4890" i="1"/>
  <c r="D4890" i="1"/>
  <c r="E4890" i="1"/>
  <c r="F4890" i="1"/>
  <c r="L4890" i="1"/>
  <c r="M4890" i="1"/>
  <c r="N4890" i="1"/>
  <c r="O4890" i="1"/>
  <c r="D4891" i="1"/>
  <c r="E4891" i="1"/>
  <c r="F4891" i="1"/>
  <c r="L4891" i="1"/>
  <c r="M4891" i="1"/>
  <c r="N4891" i="1"/>
  <c r="O4891" i="1"/>
  <c r="D4892" i="1"/>
  <c r="E4892" i="1"/>
  <c r="C4892" i="1" s="1"/>
  <c r="F4892" i="1"/>
  <c r="L4892" i="1"/>
  <c r="M4892" i="1"/>
  <c r="N4892" i="1"/>
  <c r="O4892" i="1"/>
  <c r="C4893" i="1"/>
  <c r="D4893" i="1"/>
  <c r="E4893" i="1"/>
  <c r="F4893" i="1"/>
  <c r="L4893" i="1"/>
  <c r="M4893" i="1"/>
  <c r="N4893" i="1"/>
  <c r="O4893" i="1"/>
  <c r="C4894" i="1"/>
  <c r="D4894" i="1"/>
  <c r="E4894" i="1"/>
  <c r="F4894" i="1"/>
  <c r="L4894" i="1"/>
  <c r="M4894" i="1"/>
  <c r="N4894" i="1"/>
  <c r="O4894" i="1"/>
  <c r="D4895" i="1"/>
  <c r="E4895" i="1"/>
  <c r="F4895" i="1"/>
  <c r="L4895" i="1"/>
  <c r="M4895" i="1"/>
  <c r="N4895" i="1"/>
  <c r="O4895" i="1"/>
  <c r="D4896" i="1"/>
  <c r="E4896" i="1"/>
  <c r="F4896" i="1"/>
  <c r="L4896" i="1"/>
  <c r="M4896" i="1"/>
  <c r="N4896" i="1"/>
  <c r="O4896" i="1"/>
  <c r="C4897" i="1"/>
  <c r="D4897" i="1"/>
  <c r="E4897" i="1"/>
  <c r="F4897" i="1"/>
  <c r="L4897" i="1"/>
  <c r="M4897" i="1"/>
  <c r="N4897" i="1"/>
  <c r="O4897" i="1"/>
  <c r="C4898" i="1"/>
  <c r="D4898" i="1"/>
  <c r="E4898" i="1"/>
  <c r="F4898" i="1"/>
  <c r="L4898" i="1"/>
  <c r="M4898" i="1"/>
  <c r="N4898" i="1"/>
  <c r="O4898" i="1"/>
  <c r="D4899" i="1"/>
  <c r="E4899" i="1"/>
  <c r="C4899" i="1" s="1"/>
  <c r="F4899" i="1"/>
  <c r="L4899" i="1"/>
  <c r="M4899" i="1"/>
  <c r="N4899" i="1"/>
  <c r="O4899" i="1"/>
  <c r="D4900" i="1"/>
  <c r="E4900" i="1"/>
  <c r="C4900" i="1" s="1"/>
  <c r="F4900" i="1"/>
  <c r="L4900" i="1"/>
  <c r="M4900" i="1"/>
  <c r="N4900" i="1"/>
  <c r="O4900" i="1"/>
  <c r="C4901" i="1"/>
  <c r="D4901" i="1"/>
  <c r="E4901" i="1"/>
  <c r="F4901" i="1"/>
  <c r="L4901" i="1"/>
  <c r="M4901" i="1"/>
  <c r="N4901" i="1"/>
  <c r="O4901" i="1"/>
  <c r="C4902" i="1"/>
  <c r="D4902" i="1"/>
  <c r="E4902" i="1"/>
  <c r="F4902" i="1"/>
  <c r="L4902" i="1"/>
  <c r="M4902" i="1"/>
  <c r="N4902" i="1"/>
  <c r="O4902" i="1"/>
  <c r="D4903" i="1"/>
  <c r="E4903" i="1"/>
  <c r="F4903" i="1"/>
  <c r="L4903" i="1"/>
  <c r="M4903" i="1"/>
  <c r="N4903" i="1"/>
  <c r="O4903" i="1"/>
  <c r="D4904" i="1"/>
  <c r="E4904" i="1"/>
  <c r="F4904" i="1"/>
  <c r="L4904" i="1"/>
  <c r="M4904" i="1"/>
  <c r="N4904" i="1"/>
  <c r="O4904" i="1"/>
  <c r="C4905" i="1"/>
  <c r="D4905" i="1"/>
  <c r="E4905" i="1"/>
  <c r="F4905" i="1"/>
  <c r="L4905" i="1"/>
  <c r="M4905" i="1"/>
  <c r="N4905" i="1"/>
  <c r="O4905" i="1"/>
  <c r="C4906" i="1"/>
  <c r="D4906" i="1"/>
  <c r="E4906" i="1"/>
  <c r="F4906" i="1"/>
  <c r="L4906" i="1"/>
  <c r="M4906" i="1"/>
  <c r="N4906" i="1"/>
  <c r="O4906" i="1"/>
  <c r="D4907" i="1"/>
  <c r="E4907" i="1"/>
  <c r="C4907" i="1" s="1"/>
  <c r="F4907" i="1"/>
  <c r="L4907" i="1"/>
  <c r="M4907" i="1"/>
  <c r="N4907" i="1"/>
  <c r="O4907" i="1"/>
  <c r="D4908" i="1"/>
  <c r="E4908" i="1"/>
  <c r="C4908" i="1" s="1"/>
  <c r="F4908" i="1"/>
  <c r="L4908" i="1"/>
  <c r="M4908" i="1"/>
  <c r="N4908" i="1"/>
  <c r="O4908" i="1"/>
  <c r="C4909" i="1"/>
  <c r="D4909" i="1"/>
  <c r="E4909" i="1"/>
  <c r="F4909" i="1"/>
  <c r="L4909" i="1"/>
  <c r="M4909" i="1"/>
  <c r="N4909" i="1"/>
  <c r="O4909" i="1"/>
  <c r="C4910" i="1"/>
  <c r="D4910" i="1"/>
  <c r="E4910" i="1"/>
  <c r="F4910" i="1"/>
  <c r="L4910" i="1"/>
  <c r="M4910" i="1"/>
  <c r="N4910" i="1"/>
  <c r="O4910" i="1"/>
  <c r="D4911" i="1"/>
  <c r="E4911" i="1"/>
  <c r="F4911" i="1"/>
  <c r="L4911" i="1"/>
  <c r="M4911" i="1"/>
  <c r="N4911" i="1"/>
  <c r="O4911" i="1"/>
  <c r="D4912" i="1"/>
  <c r="E4912" i="1"/>
  <c r="F4912" i="1"/>
  <c r="L4912" i="1"/>
  <c r="M4912" i="1"/>
  <c r="N4912" i="1"/>
  <c r="O4912" i="1"/>
  <c r="C4913" i="1"/>
  <c r="D4913" i="1"/>
  <c r="E4913" i="1"/>
  <c r="F4913" i="1"/>
  <c r="L4913" i="1"/>
  <c r="M4913" i="1"/>
  <c r="N4913" i="1"/>
  <c r="O4913" i="1"/>
  <c r="C4914" i="1"/>
  <c r="D4914" i="1"/>
  <c r="E4914" i="1"/>
  <c r="F4914" i="1"/>
  <c r="L4914" i="1"/>
  <c r="M4914" i="1"/>
  <c r="N4914" i="1"/>
  <c r="O4914" i="1"/>
  <c r="D4915" i="1"/>
  <c r="E4915" i="1"/>
  <c r="C4915" i="1" s="1"/>
  <c r="F4915" i="1"/>
  <c r="L4915" i="1"/>
  <c r="M4915" i="1"/>
  <c r="N4915" i="1"/>
  <c r="O4915" i="1"/>
  <c r="D4916" i="1"/>
  <c r="E4916" i="1"/>
  <c r="C4916" i="1" s="1"/>
  <c r="F4916" i="1"/>
  <c r="L4916" i="1"/>
  <c r="M4916" i="1"/>
  <c r="N4916" i="1"/>
  <c r="O4916" i="1"/>
  <c r="C4917" i="1"/>
  <c r="D4917" i="1"/>
  <c r="E4917" i="1"/>
  <c r="F4917" i="1"/>
  <c r="L4917" i="1"/>
  <c r="M4917" i="1"/>
  <c r="N4917" i="1"/>
  <c r="O4917" i="1"/>
  <c r="C4918" i="1"/>
  <c r="D4918" i="1"/>
  <c r="E4918" i="1"/>
  <c r="F4918" i="1"/>
  <c r="L4918" i="1"/>
  <c r="M4918" i="1"/>
  <c r="N4918" i="1"/>
  <c r="O4918" i="1"/>
  <c r="D4919" i="1"/>
  <c r="E4919" i="1"/>
  <c r="F4919" i="1"/>
  <c r="L4919" i="1"/>
  <c r="M4919" i="1"/>
  <c r="N4919" i="1"/>
  <c r="O4919" i="1"/>
  <c r="D4920" i="1"/>
  <c r="E4920" i="1"/>
  <c r="F4920" i="1"/>
  <c r="L4920" i="1"/>
  <c r="M4920" i="1"/>
  <c r="N4920" i="1"/>
  <c r="O4920" i="1"/>
  <c r="C4921" i="1"/>
  <c r="D4921" i="1"/>
  <c r="E4921" i="1"/>
  <c r="F4921" i="1"/>
  <c r="L4921" i="1"/>
  <c r="M4921" i="1"/>
  <c r="N4921" i="1"/>
  <c r="O4921" i="1"/>
  <c r="C4922" i="1"/>
  <c r="D4922" i="1"/>
  <c r="E4922" i="1"/>
  <c r="F4922" i="1"/>
  <c r="L4922" i="1"/>
  <c r="M4922" i="1"/>
  <c r="N4922" i="1"/>
  <c r="O4922" i="1"/>
  <c r="D4923" i="1"/>
  <c r="E4923" i="1"/>
  <c r="C4923" i="1" s="1"/>
  <c r="F4923" i="1"/>
  <c r="L4923" i="1"/>
  <c r="M4923" i="1"/>
  <c r="N4923" i="1"/>
  <c r="O4923" i="1"/>
  <c r="D4924" i="1"/>
  <c r="E4924" i="1"/>
  <c r="C4924" i="1" s="1"/>
  <c r="F4924" i="1"/>
  <c r="L4924" i="1"/>
  <c r="M4924" i="1"/>
  <c r="N4924" i="1"/>
  <c r="O4924" i="1"/>
  <c r="C4925" i="1"/>
  <c r="D4925" i="1"/>
  <c r="E4925" i="1"/>
  <c r="F4925" i="1"/>
  <c r="L4925" i="1"/>
  <c r="M4925" i="1"/>
  <c r="N4925" i="1"/>
  <c r="O4925" i="1"/>
  <c r="C4926" i="1"/>
  <c r="D4926" i="1"/>
  <c r="E4926" i="1"/>
  <c r="F4926" i="1"/>
  <c r="L4926" i="1"/>
  <c r="M4926" i="1"/>
  <c r="N4926" i="1"/>
  <c r="O4926" i="1"/>
  <c r="D4927" i="1"/>
  <c r="E4927" i="1"/>
  <c r="F4927" i="1"/>
  <c r="L4927" i="1"/>
  <c r="M4927" i="1"/>
  <c r="N4927" i="1"/>
  <c r="O4927" i="1"/>
  <c r="D4928" i="1"/>
  <c r="E4928" i="1"/>
  <c r="F4928" i="1"/>
  <c r="L4928" i="1"/>
  <c r="M4928" i="1"/>
  <c r="N4928" i="1"/>
  <c r="O4928" i="1"/>
  <c r="C4929" i="1"/>
  <c r="D4929" i="1"/>
  <c r="E4929" i="1"/>
  <c r="F4929" i="1"/>
  <c r="L4929" i="1"/>
  <c r="M4929" i="1"/>
  <c r="N4929" i="1"/>
  <c r="O4929" i="1"/>
  <c r="C4930" i="1"/>
  <c r="D4930" i="1"/>
  <c r="E4930" i="1"/>
  <c r="F4930" i="1"/>
  <c r="L4930" i="1"/>
  <c r="M4930" i="1"/>
  <c r="N4930" i="1"/>
  <c r="O4930" i="1"/>
  <c r="D4931" i="1"/>
  <c r="E4931" i="1"/>
  <c r="C4931" i="1" s="1"/>
  <c r="F4931" i="1"/>
  <c r="L4931" i="1"/>
  <c r="M4931" i="1"/>
  <c r="N4931" i="1"/>
  <c r="O4931" i="1"/>
  <c r="D4932" i="1"/>
  <c r="E4932" i="1"/>
  <c r="C4932" i="1" s="1"/>
  <c r="F4932" i="1"/>
  <c r="L4932" i="1"/>
  <c r="M4932" i="1"/>
  <c r="N4932" i="1"/>
  <c r="O4932" i="1"/>
  <c r="C4933" i="1"/>
  <c r="D4933" i="1"/>
  <c r="E4933" i="1"/>
  <c r="F4933" i="1"/>
  <c r="L4933" i="1"/>
  <c r="M4933" i="1"/>
  <c r="N4933" i="1"/>
  <c r="O4933" i="1"/>
  <c r="C4934" i="1"/>
  <c r="D4934" i="1"/>
  <c r="E4934" i="1"/>
  <c r="F4934" i="1"/>
  <c r="L4934" i="1"/>
  <c r="M4934" i="1"/>
  <c r="N4934" i="1"/>
  <c r="O4934" i="1"/>
  <c r="D4935" i="1"/>
  <c r="E4935" i="1"/>
  <c r="F4935" i="1"/>
  <c r="L4935" i="1"/>
  <c r="M4935" i="1"/>
  <c r="N4935" i="1"/>
  <c r="O4935" i="1"/>
  <c r="D4936" i="1"/>
  <c r="E4936" i="1"/>
  <c r="F4936" i="1"/>
  <c r="L4936" i="1"/>
  <c r="M4936" i="1"/>
  <c r="N4936" i="1"/>
  <c r="O4936" i="1"/>
  <c r="C4937" i="1"/>
  <c r="D4937" i="1"/>
  <c r="E4937" i="1"/>
  <c r="F4937" i="1"/>
  <c r="L4937" i="1"/>
  <c r="M4937" i="1"/>
  <c r="N4937" i="1"/>
  <c r="O4937" i="1"/>
  <c r="C4938" i="1"/>
  <c r="D4938" i="1"/>
  <c r="E4938" i="1"/>
  <c r="F4938" i="1"/>
  <c r="L4938" i="1"/>
  <c r="M4938" i="1"/>
  <c r="N4938" i="1"/>
  <c r="O4938" i="1"/>
  <c r="D4939" i="1"/>
  <c r="E4939" i="1"/>
  <c r="C4939" i="1" s="1"/>
  <c r="F4939" i="1"/>
  <c r="L4939" i="1"/>
  <c r="M4939" i="1"/>
  <c r="N4939" i="1"/>
  <c r="O4939" i="1"/>
  <c r="D4940" i="1"/>
  <c r="E4940" i="1"/>
  <c r="C4940" i="1" s="1"/>
  <c r="F4940" i="1"/>
  <c r="L4940" i="1"/>
  <c r="M4940" i="1"/>
  <c r="N4940" i="1"/>
  <c r="O4940" i="1"/>
  <c r="C4941" i="1"/>
  <c r="D4941" i="1"/>
  <c r="E4941" i="1"/>
  <c r="F4941" i="1"/>
  <c r="L4941" i="1"/>
  <c r="M4941" i="1"/>
  <c r="N4941" i="1"/>
  <c r="O4941" i="1"/>
  <c r="C4942" i="1"/>
  <c r="D4942" i="1"/>
  <c r="E4942" i="1"/>
  <c r="F4942" i="1"/>
  <c r="L4942" i="1"/>
  <c r="M4942" i="1"/>
  <c r="N4942" i="1"/>
  <c r="O4942" i="1"/>
  <c r="D4943" i="1"/>
  <c r="E4943" i="1"/>
  <c r="F4943" i="1"/>
  <c r="L4943" i="1"/>
  <c r="M4943" i="1"/>
  <c r="N4943" i="1"/>
  <c r="O4943" i="1"/>
  <c r="D4944" i="1"/>
  <c r="E4944" i="1"/>
  <c r="F4944" i="1"/>
  <c r="L4944" i="1"/>
  <c r="M4944" i="1"/>
  <c r="N4944" i="1"/>
  <c r="O4944" i="1"/>
  <c r="C4945" i="1"/>
  <c r="D4945" i="1"/>
  <c r="E4945" i="1"/>
  <c r="F4945" i="1"/>
  <c r="L4945" i="1"/>
  <c r="M4945" i="1"/>
  <c r="N4945" i="1"/>
  <c r="O4945" i="1"/>
  <c r="C4946" i="1"/>
  <c r="D4946" i="1"/>
  <c r="E4946" i="1"/>
  <c r="F4946" i="1"/>
  <c r="L4946" i="1"/>
  <c r="M4946" i="1"/>
  <c r="N4946" i="1"/>
  <c r="O4946" i="1"/>
  <c r="D4947" i="1"/>
  <c r="E4947" i="1"/>
  <c r="C4947" i="1" s="1"/>
  <c r="F4947" i="1"/>
  <c r="L4947" i="1"/>
  <c r="M4947" i="1"/>
  <c r="N4947" i="1"/>
  <c r="O4947" i="1"/>
  <c r="D4948" i="1"/>
  <c r="E4948" i="1"/>
  <c r="C4948" i="1" s="1"/>
  <c r="F4948" i="1"/>
  <c r="L4948" i="1"/>
  <c r="M4948" i="1"/>
  <c r="N4948" i="1"/>
  <c r="O4948" i="1"/>
  <c r="C4949" i="1"/>
  <c r="D4949" i="1"/>
  <c r="E4949" i="1"/>
  <c r="F4949" i="1"/>
  <c r="L4949" i="1"/>
  <c r="M4949" i="1"/>
  <c r="N4949" i="1"/>
  <c r="O4949" i="1"/>
  <c r="C4950" i="1"/>
  <c r="D4950" i="1"/>
  <c r="E4950" i="1"/>
  <c r="F4950" i="1"/>
  <c r="L4950" i="1"/>
  <c r="M4950" i="1"/>
  <c r="N4950" i="1"/>
  <c r="O4950" i="1"/>
  <c r="D4951" i="1"/>
  <c r="E4951" i="1"/>
  <c r="F4951" i="1"/>
  <c r="L4951" i="1"/>
  <c r="M4951" i="1"/>
  <c r="N4951" i="1"/>
  <c r="O4951" i="1"/>
  <c r="D4952" i="1"/>
  <c r="E4952" i="1"/>
  <c r="F4952" i="1"/>
  <c r="L4952" i="1"/>
  <c r="M4952" i="1"/>
  <c r="N4952" i="1"/>
  <c r="O4952" i="1"/>
  <c r="C4953" i="1"/>
  <c r="D4953" i="1"/>
  <c r="E4953" i="1"/>
  <c r="F4953" i="1"/>
  <c r="L4953" i="1"/>
  <c r="M4953" i="1"/>
  <c r="N4953" i="1"/>
  <c r="O4953" i="1"/>
  <c r="C4954" i="1"/>
  <c r="D4954" i="1"/>
  <c r="E4954" i="1"/>
  <c r="F4954" i="1"/>
  <c r="L4954" i="1"/>
  <c r="M4954" i="1"/>
  <c r="N4954" i="1"/>
  <c r="O4954" i="1"/>
  <c r="D4955" i="1"/>
  <c r="E4955" i="1"/>
  <c r="C4955" i="1" s="1"/>
  <c r="F4955" i="1"/>
  <c r="L4955" i="1"/>
  <c r="M4955" i="1"/>
  <c r="N4955" i="1"/>
  <c r="O4955" i="1"/>
  <c r="D4956" i="1"/>
  <c r="E4956" i="1"/>
  <c r="C4956" i="1" s="1"/>
  <c r="F4956" i="1"/>
  <c r="L4956" i="1"/>
  <c r="M4956" i="1"/>
  <c r="N4956" i="1"/>
  <c r="O4956" i="1"/>
  <c r="C4957" i="1"/>
  <c r="D4957" i="1"/>
  <c r="E4957" i="1"/>
  <c r="F4957" i="1"/>
  <c r="L4957" i="1"/>
  <c r="M4957" i="1"/>
  <c r="N4957" i="1"/>
  <c r="O4957" i="1"/>
  <c r="C4958" i="1"/>
  <c r="D4958" i="1"/>
  <c r="E4958" i="1"/>
  <c r="F4958" i="1"/>
  <c r="L4958" i="1"/>
  <c r="M4958" i="1"/>
  <c r="N4958" i="1"/>
  <c r="O4958" i="1"/>
  <c r="D4959" i="1"/>
  <c r="E4959" i="1"/>
  <c r="F4959" i="1"/>
  <c r="L4959" i="1"/>
  <c r="M4959" i="1"/>
  <c r="N4959" i="1"/>
  <c r="O4959" i="1"/>
  <c r="D4960" i="1"/>
  <c r="E4960" i="1"/>
  <c r="F4960" i="1"/>
  <c r="L4960" i="1"/>
  <c r="M4960" i="1"/>
  <c r="N4960" i="1"/>
  <c r="O4960" i="1"/>
  <c r="C4961" i="1"/>
  <c r="D4961" i="1"/>
  <c r="E4961" i="1"/>
  <c r="F4961" i="1"/>
  <c r="L4961" i="1"/>
  <c r="M4961" i="1"/>
  <c r="N4961" i="1"/>
  <c r="O4961" i="1"/>
  <c r="C4962" i="1"/>
  <c r="D4962" i="1"/>
  <c r="E4962" i="1"/>
  <c r="F4962" i="1"/>
  <c r="L4962" i="1"/>
  <c r="M4962" i="1"/>
  <c r="N4962" i="1"/>
  <c r="O4962" i="1"/>
  <c r="D4963" i="1"/>
  <c r="E4963" i="1"/>
  <c r="C4963" i="1" s="1"/>
  <c r="F4963" i="1"/>
  <c r="L4963" i="1"/>
  <c r="M4963" i="1"/>
  <c r="N4963" i="1"/>
  <c r="O4963" i="1"/>
  <c r="D4964" i="1"/>
  <c r="E4964" i="1"/>
  <c r="C4964" i="1" s="1"/>
  <c r="F4964" i="1"/>
  <c r="L4964" i="1"/>
  <c r="M4964" i="1"/>
  <c r="N4964" i="1"/>
  <c r="O4964" i="1"/>
  <c r="C4965" i="1"/>
  <c r="D4965" i="1"/>
  <c r="E4965" i="1"/>
  <c r="F4965" i="1"/>
  <c r="L4965" i="1"/>
  <c r="M4965" i="1"/>
  <c r="N4965" i="1"/>
  <c r="O4965" i="1"/>
  <c r="C4966" i="1"/>
  <c r="D4966" i="1"/>
  <c r="E4966" i="1"/>
  <c r="F4966" i="1"/>
  <c r="L4966" i="1"/>
  <c r="M4966" i="1"/>
  <c r="N4966" i="1"/>
  <c r="O4966" i="1"/>
  <c r="D4967" i="1"/>
  <c r="E4967" i="1"/>
  <c r="F4967" i="1"/>
  <c r="L4967" i="1"/>
  <c r="M4967" i="1"/>
  <c r="N4967" i="1"/>
  <c r="O4967" i="1"/>
  <c r="D4968" i="1"/>
  <c r="E4968" i="1"/>
  <c r="F4968" i="1"/>
  <c r="L4968" i="1"/>
  <c r="M4968" i="1"/>
  <c r="N4968" i="1"/>
  <c r="O4968" i="1"/>
  <c r="C4969" i="1"/>
  <c r="D4969" i="1"/>
  <c r="E4969" i="1"/>
  <c r="F4969" i="1"/>
  <c r="L4969" i="1"/>
  <c r="M4969" i="1"/>
  <c r="N4969" i="1"/>
  <c r="O4969" i="1"/>
  <c r="C4970" i="1"/>
  <c r="D4970" i="1"/>
  <c r="E4970" i="1"/>
  <c r="F4970" i="1"/>
  <c r="L4970" i="1"/>
  <c r="M4970" i="1"/>
  <c r="N4970" i="1"/>
  <c r="O4970" i="1"/>
  <c r="D4971" i="1"/>
  <c r="E4971" i="1"/>
  <c r="C4971" i="1" s="1"/>
  <c r="F4971" i="1"/>
  <c r="L4971" i="1"/>
  <c r="M4971" i="1"/>
  <c r="N4971" i="1"/>
  <c r="O4971" i="1"/>
  <c r="D4972" i="1"/>
  <c r="E4972" i="1"/>
  <c r="C4972" i="1" s="1"/>
  <c r="F4972" i="1"/>
  <c r="L4972" i="1"/>
  <c r="M4972" i="1"/>
  <c r="N4972" i="1"/>
  <c r="O4972" i="1"/>
  <c r="C4973" i="1"/>
  <c r="D4973" i="1"/>
  <c r="E4973" i="1"/>
  <c r="F4973" i="1"/>
  <c r="L4973" i="1"/>
  <c r="M4973" i="1"/>
  <c r="N4973" i="1"/>
  <c r="O4973" i="1"/>
  <c r="C4974" i="1"/>
  <c r="D4974" i="1"/>
  <c r="E4974" i="1"/>
  <c r="F4974" i="1"/>
  <c r="L4974" i="1"/>
  <c r="M4974" i="1"/>
  <c r="N4974" i="1"/>
  <c r="O4974" i="1"/>
  <c r="D4975" i="1"/>
  <c r="E4975" i="1"/>
  <c r="F4975" i="1"/>
  <c r="L4975" i="1"/>
  <c r="M4975" i="1"/>
  <c r="N4975" i="1"/>
  <c r="O4975" i="1"/>
  <c r="D4976" i="1"/>
  <c r="E4976" i="1"/>
  <c r="F4976" i="1"/>
  <c r="L4976" i="1"/>
  <c r="M4976" i="1"/>
  <c r="N4976" i="1"/>
  <c r="O4976" i="1"/>
  <c r="C4977" i="1"/>
  <c r="D4977" i="1"/>
  <c r="E4977" i="1"/>
  <c r="F4977" i="1"/>
  <c r="L4977" i="1"/>
  <c r="M4977" i="1"/>
  <c r="N4977" i="1"/>
  <c r="O4977" i="1"/>
  <c r="C4978" i="1"/>
  <c r="D4978" i="1"/>
  <c r="E4978" i="1"/>
  <c r="F4978" i="1"/>
  <c r="L4978" i="1"/>
  <c r="M4978" i="1"/>
  <c r="N4978" i="1"/>
  <c r="O4978" i="1"/>
  <c r="D4979" i="1"/>
  <c r="E4979" i="1"/>
  <c r="C4979" i="1" s="1"/>
  <c r="F4979" i="1"/>
  <c r="L4979" i="1"/>
  <c r="M4979" i="1"/>
  <c r="N4979" i="1"/>
  <c r="O4979" i="1"/>
  <c r="D4980" i="1"/>
  <c r="E4980" i="1"/>
  <c r="C4980" i="1" s="1"/>
  <c r="F4980" i="1"/>
  <c r="L4980" i="1"/>
  <c r="M4980" i="1"/>
  <c r="N4980" i="1"/>
  <c r="O4980" i="1"/>
  <c r="C4981" i="1"/>
  <c r="D4981" i="1"/>
  <c r="E4981" i="1"/>
  <c r="F4981" i="1"/>
  <c r="L4981" i="1"/>
  <c r="M4981" i="1"/>
  <c r="N4981" i="1"/>
  <c r="O4981" i="1"/>
  <c r="C4982" i="1"/>
  <c r="D4982" i="1"/>
  <c r="E4982" i="1"/>
  <c r="F4982" i="1"/>
  <c r="L4982" i="1"/>
  <c r="M4982" i="1"/>
  <c r="N4982" i="1"/>
  <c r="O4982" i="1"/>
  <c r="D4983" i="1"/>
  <c r="E4983" i="1"/>
  <c r="F4983" i="1"/>
  <c r="L4983" i="1"/>
  <c r="M4983" i="1"/>
  <c r="N4983" i="1"/>
  <c r="O4983" i="1"/>
  <c r="D4984" i="1"/>
  <c r="E4984" i="1"/>
  <c r="F4984" i="1"/>
  <c r="L4984" i="1"/>
  <c r="M4984" i="1"/>
  <c r="N4984" i="1"/>
  <c r="O4984" i="1"/>
  <c r="C4985" i="1"/>
  <c r="D4985" i="1"/>
  <c r="E4985" i="1"/>
  <c r="F4985" i="1"/>
  <c r="L4985" i="1"/>
  <c r="M4985" i="1"/>
  <c r="N4985" i="1"/>
  <c r="O4985" i="1"/>
  <c r="C4986" i="1"/>
  <c r="D4986" i="1"/>
  <c r="E4986" i="1"/>
  <c r="F4986" i="1"/>
  <c r="L4986" i="1"/>
  <c r="M4986" i="1"/>
  <c r="N4986" i="1"/>
  <c r="O4986" i="1"/>
  <c r="D4987" i="1"/>
  <c r="E4987" i="1"/>
  <c r="C4987" i="1" s="1"/>
  <c r="F4987" i="1"/>
  <c r="L4987" i="1"/>
  <c r="M4987" i="1"/>
  <c r="N4987" i="1"/>
  <c r="O4987" i="1"/>
  <c r="D4988" i="1"/>
  <c r="E4988" i="1"/>
  <c r="C4988" i="1" s="1"/>
  <c r="F4988" i="1"/>
  <c r="L4988" i="1"/>
  <c r="M4988" i="1"/>
  <c r="N4988" i="1"/>
  <c r="O4988" i="1"/>
  <c r="C4989" i="1"/>
  <c r="D4989" i="1"/>
  <c r="E4989" i="1"/>
  <c r="F4989" i="1"/>
  <c r="L4989" i="1"/>
  <c r="M4989" i="1"/>
  <c r="N4989" i="1"/>
  <c r="O4989" i="1"/>
  <c r="C4990" i="1"/>
  <c r="D4990" i="1"/>
  <c r="E4990" i="1"/>
  <c r="F4990" i="1"/>
  <c r="L4990" i="1"/>
  <c r="M4990" i="1"/>
  <c r="N4990" i="1"/>
  <c r="O4990" i="1"/>
  <c r="D4991" i="1"/>
  <c r="E4991" i="1"/>
  <c r="F4991" i="1"/>
  <c r="L4991" i="1"/>
  <c r="M4991" i="1"/>
  <c r="N4991" i="1"/>
  <c r="O4991" i="1"/>
  <c r="D4992" i="1"/>
  <c r="E4992" i="1"/>
  <c r="F4992" i="1"/>
  <c r="L4992" i="1"/>
  <c r="M4992" i="1"/>
  <c r="N4992" i="1"/>
  <c r="O4992" i="1"/>
  <c r="C4993" i="1"/>
  <c r="D4993" i="1"/>
  <c r="E4993" i="1"/>
  <c r="F4993" i="1"/>
  <c r="L4993" i="1"/>
  <c r="M4993" i="1"/>
  <c r="N4993" i="1"/>
  <c r="O4993" i="1"/>
  <c r="C4994" i="1"/>
  <c r="D4994" i="1"/>
  <c r="E4994" i="1"/>
  <c r="F4994" i="1"/>
  <c r="L4994" i="1"/>
  <c r="M4994" i="1"/>
  <c r="N4994" i="1"/>
  <c r="O4994" i="1"/>
  <c r="D4995" i="1"/>
  <c r="E4995" i="1"/>
  <c r="C4995" i="1" s="1"/>
  <c r="F4995" i="1"/>
  <c r="L4995" i="1"/>
  <c r="M4995" i="1"/>
  <c r="N4995" i="1"/>
  <c r="O4995" i="1"/>
  <c r="D4996" i="1"/>
  <c r="E4996" i="1"/>
  <c r="F4996" i="1"/>
  <c r="L4996" i="1"/>
  <c r="M4996" i="1"/>
  <c r="N4996" i="1"/>
  <c r="O4996" i="1"/>
  <c r="C4997" i="1"/>
  <c r="D4997" i="1"/>
  <c r="E4997" i="1"/>
  <c r="F4997" i="1"/>
  <c r="L4997" i="1"/>
  <c r="M4997" i="1"/>
  <c r="N4997" i="1"/>
  <c r="O4997" i="1"/>
  <c r="C4998" i="1"/>
  <c r="D4998" i="1"/>
  <c r="E4998" i="1"/>
  <c r="F4998" i="1"/>
  <c r="L4998" i="1"/>
  <c r="M4998" i="1"/>
  <c r="N4998" i="1"/>
  <c r="O4998" i="1"/>
  <c r="D4999" i="1"/>
  <c r="E4999" i="1"/>
  <c r="C4999" i="1" s="1"/>
  <c r="F4999" i="1"/>
  <c r="L4999" i="1"/>
  <c r="M4999" i="1"/>
  <c r="N4999" i="1"/>
  <c r="O4999" i="1"/>
  <c r="D5000" i="1"/>
  <c r="E5000" i="1"/>
  <c r="F5000" i="1"/>
  <c r="L5000" i="1"/>
  <c r="M5000" i="1"/>
  <c r="N5000" i="1"/>
  <c r="O5000" i="1"/>
  <c r="C5001" i="1"/>
  <c r="D5001" i="1"/>
  <c r="E5001" i="1"/>
  <c r="F5001" i="1"/>
  <c r="L5001" i="1"/>
  <c r="M5001" i="1"/>
  <c r="N5001" i="1"/>
  <c r="O5001" i="1"/>
  <c r="C5002" i="1"/>
  <c r="D5002" i="1"/>
  <c r="E5002" i="1"/>
  <c r="F5002" i="1"/>
  <c r="L5002" i="1"/>
  <c r="M5002" i="1"/>
  <c r="N5002" i="1"/>
  <c r="O5002" i="1"/>
  <c r="D5003" i="1"/>
  <c r="E5003" i="1"/>
  <c r="C5003" i="1" s="1"/>
  <c r="F5003" i="1"/>
  <c r="L5003" i="1"/>
  <c r="M5003" i="1"/>
  <c r="N5003" i="1"/>
  <c r="O5003" i="1"/>
  <c r="D5004" i="1"/>
  <c r="E5004" i="1"/>
  <c r="F5004" i="1"/>
  <c r="L5004" i="1"/>
  <c r="M5004" i="1"/>
  <c r="N5004" i="1"/>
  <c r="O5004" i="1"/>
  <c r="C5005" i="1"/>
  <c r="D5005" i="1"/>
  <c r="E5005" i="1"/>
  <c r="F5005" i="1"/>
  <c r="L5005" i="1"/>
  <c r="M5005" i="1"/>
  <c r="N5005" i="1"/>
  <c r="O5005" i="1"/>
  <c r="C5006" i="1"/>
  <c r="D5006" i="1"/>
  <c r="E5006" i="1"/>
  <c r="F5006" i="1"/>
  <c r="L5006" i="1"/>
  <c r="M5006" i="1"/>
  <c r="N5006" i="1"/>
  <c r="O5006" i="1"/>
  <c r="D5007" i="1"/>
  <c r="E5007" i="1"/>
  <c r="C5007" i="1" s="1"/>
  <c r="F5007" i="1"/>
  <c r="L5007" i="1"/>
  <c r="M5007" i="1"/>
  <c r="N5007" i="1"/>
  <c r="O5007" i="1"/>
  <c r="D5008" i="1"/>
  <c r="E5008" i="1"/>
  <c r="F5008" i="1"/>
  <c r="L5008" i="1"/>
  <c r="M5008" i="1"/>
  <c r="N5008" i="1"/>
  <c r="O5008" i="1"/>
  <c r="C5009" i="1"/>
  <c r="D5009" i="1"/>
  <c r="E5009" i="1"/>
  <c r="F5009" i="1"/>
  <c r="L5009" i="1"/>
  <c r="M5009" i="1"/>
  <c r="N5009" i="1"/>
  <c r="O5009" i="1"/>
  <c r="C5010" i="1"/>
  <c r="D5010" i="1"/>
  <c r="E5010" i="1"/>
  <c r="F5010" i="1"/>
  <c r="L5010" i="1"/>
  <c r="M5010" i="1"/>
  <c r="N5010" i="1"/>
  <c r="O5010" i="1"/>
  <c r="D5011" i="1"/>
  <c r="E5011" i="1"/>
  <c r="C5011" i="1" s="1"/>
  <c r="F5011" i="1"/>
  <c r="L5011" i="1"/>
  <c r="M5011" i="1"/>
  <c r="N5011" i="1"/>
  <c r="O5011" i="1"/>
  <c r="D5012" i="1"/>
  <c r="E5012" i="1"/>
  <c r="F5012" i="1"/>
  <c r="L5012" i="1"/>
  <c r="M5012" i="1"/>
  <c r="N5012" i="1"/>
  <c r="O5012" i="1"/>
  <c r="C5013" i="1"/>
  <c r="D5013" i="1"/>
  <c r="E5013" i="1"/>
  <c r="F5013" i="1"/>
  <c r="L5013" i="1"/>
  <c r="M5013" i="1"/>
  <c r="N5013" i="1"/>
  <c r="O5013" i="1"/>
  <c r="C5014" i="1"/>
  <c r="D5014" i="1"/>
  <c r="E5014" i="1"/>
  <c r="F5014" i="1"/>
  <c r="L5014" i="1"/>
  <c r="M5014" i="1"/>
  <c r="N5014" i="1"/>
  <c r="O5014" i="1"/>
  <c r="D5015" i="1"/>
  <c r="E5015" i="1"/>
  <c r="C5015" i="1" s="1"/>
  <c r="F5015" i="1"/>
  <c r="L5015" i="1"/>
  <c r="M5015" i="1"/>
  <c r="N5015" i="1"/>
  <c r="O5015" i="1"/>
  <c r="D5016" i="1"/>
  <c r="E5016" i="1"/>
  <c r="F5016" i="1"/>
  <c r="L5016" i="1"/>
  <c r="M5016" i="1"/>
  <c r="N5016" i="1"/>
  <c r="O5016" i="1"/>
  <c r="C5017" i="1"/>
  <c r="D5017" i="1"/>
  <c r="E5017" i="1"/>
  <c r="F5017" i="1"/>
  <c r="L5017" i="1"/>
  <c r="M5017" i="1"/>
  <c r="N5017" i="1"/>
  <c r="O5017" i="1"/>
  <c r="C5018" i="1"/>
  <c r="D5018" i="1"/>
  <c r="E5018" i="1"/>
  <c r="F5018" i="1"/>
  <c r="L5018" i="1"/>
  <c r="M5018" i="1"/>
  <c r="N5018" i="1"/>
  <c r="O5018" i="1"/>
  <c r="D5019" i="1"/>
  <c r="E5019" i="1"/>
  <c r="C5019" i="1" s="1"/>
  <c r="F5019" i="1"/>
  <c r="L5019" i="1"/>
  <c r="M5019" i="1"/>
  <c r="N5019" i="1"/>
  <c r="O5019" i="1"/>
  <c r="D5020" i="1"/>
  <c r="E5020" i="1"/>
  <c r="F5020" i="1"/>
  <c r="L5020" i="1"/>
  <c r="M5020" i="1"/>
  <c r="N5020" i="1"/>
  <c r="O5020" i="1"/>
  <c r="C5021" i="1"/>
  <c r="D5021" i="1"/>
  <c r="E5021" i="1"/>
  <c r="F5021" i="1"/>
  <c r="L5021" i="1"/>
  <c r="M5021" i="1"/>
  <c r="N5021" i="1"/>
  <c r="O5021" i="1"/>
  <c r="C5022" i="1"/>
  <c r="D5022" i="1"/>
  <c r="E5022" i="1"/>
  <c r="F5022" i="1"/>
  <c r="L5022" i="1"/>
  <c r="M5022" i="1"/>
  <c r="N5022" i="1"/>
  <c r="O5022" i="1"/>
  <c r="D5023" i="1"/>
  <c r="E5023" i="1"/>
  <c r="C5023" i="1" s="1"/>
  <c r="F5023" i="1"/>
  <c r="L5023" i="1"/>
  <c r="M5023" i="1"/>
  <c r="N5023" i="1"/>
  <c r="O5023" i="1"/>
  <c r="D5024" i="1"/>
  <c r="E5024" i="1"/>
  <c r="F5024" i="1"/>
  <c r="L5024" i="1"/>
  <c r="M5024" i="1"/>
  <c r="N5024" i="1"/>
  <c r="O5024" i="1"/>
  <c r="C5025" i="1"/>
  <c r="D5025" i="1"/>
  <c r="E5025" i="1"/>
  <c r="F5025" i="1"/>
  <c r="L5025" i="1"/>
  <c r="M5025" i="1"/>
  <c r="N5025" i="1"/>
  <c r="O5025" i="1"/>
  <c r="C5026" i="1"/>
  <c r="D5026" i="1"/>
  <c r="E5026" i="1"/>
  <c r="F5026" i="1"/>
  <c r="L5026" i="1"/>
  <c r="M5026" i="1"/>
  <c r="N5026" i="1"/>
  <c r="O5026" i="1"/>
  <c r="D5027" i="1"/>
  <c r="E5027" i="1"/>
  <c r="C5027" i="1" s="1"/>
  <c r="F5027" i="1"/>
  <c r="L5027" i="1"/>
  <c r="M5027" i="1"/>
  <c r="N5027" i="1"/>
  <c r="O5027" i="1"/>
  <c r="D5028" i="1"/>
  <c r="E5028" i="1"/>
  <c r="F5028" i="1"/>
  <c r="L5028" i="1"/>
  <c r="M5028" i="1"/>
  <c r="N5028" i="1"/>
  <c r="O5028" i="1"/>
  <c r="C5029" i="1"/>
  <c r="D5029" i="1"/>
  <c r="E5029" i="1"/>
  <c r="F5029" i="1"/>
  <c r="L5029" i="1"/>
  <c r="M5029" i="1"/>
  <c r="N5029" i="1"/>
  <c r="O5029" i="1"/>
  <c r="C5030" i="1"/>
  <c r="D5030" i="1"/>
  <c r="E5030" i="1"/>
  <c r="F5030" i="1"/>
  <c r="L5030" i="1"/>
  <c r="M5030" i="1"/>
  <c r="N5030" i="1"/>
  <c r="O5030" i="1"/>
  <c r="D5031" i="1"/>
  <c r="E5031" i="1"/>
  <c r="C5031" i="1" s="1"/>
  <c r="F5031" i="1"/>
  <c r="L5031" i="1"/>
  <c r="M5031" i="1"/>
  <c r="N5031" i="1"/>
  <c r="O5031" i="1"/>
  <c r="D5032" i="1"/>
  <c r="E5032" i="1"/>
  <c r="F5032" i="1"/>
  <c r="L5032" i="1"/>
  <c r="M5032" i="1"/>
  <c r="N5032" i="1"/>
  <c r="O5032" i="1"/>
  <c r="C5033" i="1"/>
  <c r="D5033" i="1"/>
  <c r="E5033" i="1"/>
  <c r="F5033" i="1"/>
  <c r="L5033" i="1"/>
  <c r="M5033" i="1"/>
  <c r="N5033" i="1"/>
  <c r="O5033" i="1"/>
  <c r="C5034" i="1"/>
  <c r="D5034" i="1"/>
  <c r="E5034" i="1"/>
  <c r="F5034" i="1"/>
  <c r="L5034" i="1"/>
  <c r="M5034" i="1"/>
  <c r="N5034" i="1"/>
  <c r="O5034" i="1"/>
  <c r="D5035" i="1"/>
  <c r="E5035" i="1"/>
  <c r="C5035" i="1" s="1"/>
  <c r="F5035" i="1"/>
  <c r="L5035" i="1"/>
  <c r="M5035" i="1"/>
  <c r="N5035" i="1"/>
  <c r="O5035" i="1"/>
  <c r="D5036" i="1"/>
  <c r="E5036" i="1"/>
  <c r="F5036" i="1"/>
  <c r="L5036" i="1"/>
  <c r="M5036" i="1"/>
  <c r="N5036" i="1"/>
  <c r="O5036" i="1"/>
  <c r="C5037" i="1"/>
  <c r="D5037" i="1"/>
  <c r="E5037" i="1"/>
  <c r="F5037" i="1"/>
  <c r="L5037" i="1"/>
  <c r="M5037" i="1"/>
  <c r="N5037" i="1"/>
  <c r="O5037" i="1"/>
  <c r="C5038" i="1"/>
  <c r="D5038" i="1"/>
  <c r="E5038" i="1"/>
  <c r="F5038" i="1"/>
  <c r="L5038" i="1"/>
  <c r="M5038" i="1"/>
  <c r="N5038" i="1"/>
  <c r="O5038" i="1"/>
  <c r="D5039" i="1"/>
  <c r="E5039" i="1"/>
  <c r="C5039" i="1" s="1"/>
  <c r="F5039" i="1"/>
  <c r="L5039" i="1"/>
  <c r="M5039" i="1"/>
  <c r="N5039" i="1"/>
  <c r="O5039" i="1"/>
  <c r="D5040" i="1"/>
  <c r="E5040" i="1"/>
  <c r="F5040" i="1"/>
  <c r="L5040" i="1"/>
  <c r="M5040" i="1"/>
  <c r="N5040" i="1"/>
  <c r="O5040" i="1"/>
  <c r="C5041" i="1"/>
  <c r="D5041" i="1"/>
  <c r="E5041" i="1"/>
  <c r="F5041" i="1"/>
  <c r="L5041" i="1"/>
  <c r="M5041" i="1"/>
  <c r="N5041" i="1"/>
  <c r="O5041" i="1"/>
  <c r="C5042" i="1"/>
  <c r="D5042" i="1"/>
  <c r="E5042" i="1"/>
  <c r="F5042" i="1"/>
  <c r="L5042" i="1"/>
  <c r="M5042" i="1"/>
  <c r="N5042" i="1"/>
  <c r="O5042" i="1"/>
  <c r="D5043" i="1"/>
  <c r="E5043" i="1"/>
  <c r="C5043" i="1" s="1"/>
  <c r="F5043" i="1"/>
  <c r="L5043" i="1"/>
  <c r="M5043" i="1"/>
  <c r="N5043" i="1"/>
  <c r="O5043" i="1"/>
  <c r="D5044" i="1"/>
  <c r="E5044" i="1"/>
  <c r="F5044" i="1"/>
  <c r="L5044" i="1"/>
  <c r="M5044" i="1"/>
  <c r="N5044" i="1"/>
  <c r="O5044" i="1"/>
  <c r="C5045" i="1"/>
  <c r="D5045" i="1"/>
  <c r="E5045" i="1"/>
  <c r="F5045" i="1"/>
  <c r="L5045" i="1"/>
  <c r="M5045" i="1"/>
  <c r="N5045" i="1"/>
  <c r="O5045" i="1"/>
  <c r="C5046" i="1"/>
  <c r="D5046" i="1"/>
  <c r="E5046" i="1"/>
  <c r="F5046" i="1"/>
  <c r="L5046" i="1"/>
  <c r="M5046" i="1"/>
  <c r="N5046" i="1"/>
  <c r="O5046" i="1"/>
  <c r="D5047" i="1"/>
  <c r="E5047" i="1"/>
  <c r="C5047" i="1" s="1"/>
  <c r="F5047" i="1"/>
  <c r="L5047" i="1"/>
  <c r="M5047" i="1"/>
  <c r="N5047" i="1"/>
  <c r="O5047" i="1"/>
  <c r="D5048" i="1"/>
  <c r="E5048" i="1"/>
  <c r="F5048" i="1"/>
  <c r="L5048" i="1"/>
  <c r="M5048" i="1"/>
  <c r="N5048" i="1"/>
  <c r="O5048" i="1"/>
  <c r="C5049" i="1"/>
  <c r="D5049" i="1"/>
  <c r="E5049" i="1"/>
  <c r="F5049" i="1"/>
  <c r="L5049" i="1"/>
  <c r="M5049" i="1"/>
  <c r="N5049" i="1"/>
  <c r="O5049" i="1"/>
  <c r="C5050" i="1"/>
  <c r="D5050" i="1"/>
  <c r="E5050" i="1"/>
  <c r="F5050" i="1"/>
  <c r="L5050" i="1"/>
  <c r="M5050" i="1"/>
  <c r="N5050" i="1"/>
  <c r="O5050" i="1"/>
  <c r="D5051" i="1"/>
  <c r="E5051" i="1"/>
  <c r="C5051" i="1" s="1"/>
  <c r="F5051" i="1"/>
  <c r="L5051" i="1"/>
  <c r="M5051" i="1"/>
  <c r="N5051" i="1"/>
  <c r="O5051" i="1"/>
  <c r="D5052" i="1"/>
  <c r="E5052" i="1"/>
  <c r="F5052" i="1"/>
  <c r="L5052" i="1"/>
  <c r="M5052" i="1"/>
  <c r="N5052" i="1"/>
  <c r="O5052" i="1"/>
  <c r="C5053" i="1"/>
  <c r="D5053" i="1"/>
  <c r="E5053" i="1"/>
  <c r="F5053" i="1"/>
  <c r="L5053" i="1"/>
  <c r="M5053" i="1"/>
  <c r="N5053" i="1"/>
  <c r="O5053" i="1"/>
  <c r="C5054" i="1"/>
  <c r="D5054" i="1"/>
  <c r="E5054" i="1"/>
  <c r="F5054" i="1"/>
  <c r="L5054" i="1"/>
  <c r="M5054" i="1"/>
  <c r="N5054" i="1"/>
  <c r="O5054" i="1"/>
  <c r="D5055" i="1"/>
  <c r="E5055" i="1"/>
  <c r="C5055" i="1" s="1"/>
  <c r="F5055" i="1"/>
  <c r="L5055" i="1"/>
  <c r="M5055" i="1"/>
  <c r="N5055" i="1"/>
  <c r="O5055" i="1"/>
  <c r="D5056" i="1"/>
  <c r="E5056" i="1"/>
  <c r="F5056" i="1"/>
  <c r="L5056" i="1"/>
  <c r="M5056" i="1"/>
  <c r="N5056" i="1"/>
  <c r="O5056" i="1"/>
  <c r="C5057" i="1"/>
  <c r="D5057" i="1"/>
  <c r="E5057" i="1"/>
  <c r="F5057" i="1"/>
  <c r="L5057" i="1"/>
  <c r="M5057" i="1"/>
  <c r="N5057" i="1"/>
  <c r="O5057" i="1"/>
  <c r="C5058" i="1"/>
  <c r="D5058" i="1"/>
  <c r="E5058" i="1"/>
  <c r="F5058" i="1"/>
  <c r="L5058" i="1"/>
  <c r="M5058" i="1"/>
  <c r="N5058" i="1"/>
  <c r="O5058" i="1"/>
  <c r="D5059" i="1"/>
  <c r="E5059" i="1"/>
  <c r="C5059" i="1" s="1"/>
  <c r="F5059" i="1"/>
  <c r="L5059" i="1"/>
  <c r="M5059" i="1"/>
  <c r="N5059" i="1"/>
  <c r="O5059" i="1"/>
  <c r="D5060" i="1"/>
  <c r="E5060" i="1"/>
  <c r="F5060" i="1"/>
  <c r="L5060" i="1"/>
  <c r="M5060" i="1"/>
  <c r="N5060" i="1"/>
  <c r="O5060" i="1"/>
  <c r="C5061" i="1"/>
  <c r="D5061" i="1"/>
  <c r="E5061" i="1"/>
  <c r="F5061" i="1"/>
  <c r="L5061" i="1"/>
  <c r="M5061" i="1"/>
  <c r="N5061" i="1"/>
  <c r="O5061" i="1"/>
  <c r="C5062" i="1"/>
  <c r="D5062" i="1"/>
  <c r="E5062" i="1"/>
  <c r="F5062" i="1"/>
  <c r="L5062" i="1"/>
  <c r="M5062" i="1"/>
  <c r="N5062" i="1"/>
  <c r="O5062" i="1"/>
  <c r="D5063" i="1"/>
  <c r="E5063" i="1"/>
  <c r="C5063" i="1" s="1"/>
  <c r="F5063" i="1"/>
  <c r="L5063" i="1"/>
  <c r="M5063" i="1"/>
  <c r="N5063" i="1"/>
  <c r="O5063" i="1"/>
  <c r="D5064" i="1"/>
  <c r="E5064" i="1"/>
  <c r="F5064" i="1"/>
  <c r="L5064" i="1"/>
  <c r="M5064" i="1"/>
  <c r="N5064" i="1"/>
  <c r="O5064" i="1"/>
  <c r="C5065" i="1"/>
  <c r="D5065" i="1"/>
  <c r="E5065" i="1"/>
  <c r="F5065" i="1"/>
  <c r="L5065" i="1"/>
  <c r="M5065" i="1"/>
  <c r="N5065" i="1"/>
  <c r="O5065" i="1"/>
  <c r="C5066" i="1"/>
  <c r="D5066" i="1"/>
  <c r="E5066" i="1"/>
  <c r="F5066" i="1"/>
  <c r="L5066" i="1"/>
  <c r="M5066" i="1"/>
  <c r="N5066" i="1"/>
  <c r="O5066" i="1"/>
  <c r="D5067" i="1"/>
  <c r="E5067" i="1"/>
  <c r="C5067" i="1" s="1"/>
  <c r="F5067" i="1"/>
  <c r="L5067" i="1"/>
  <c r="M5067" i="1"/>
  <c r="N5067" i="1"/>
  <c r="O5067" i="1"/>
  <c r="D5068" i="1"/>
  <c r="E5068" i="1"/>
  <c r="F5068" i="1"/>
  <c r="L5068" i="1"/>
  <c r="M5068" i="1"/>
  <c r="N5068" i="1"/>
  <c r="O5068" i="1"/>
  <c r="C5069" i="1"/>
  <c r="D5069" i="1"/>
  <c r="E5069" i="1"/>
  <c r="F5069" i="1"/>
  <c r="L5069" i="1"/>
  <c r="M5069" i="1"/>
  <c r="N5069" i="1"/>
  <c r="O5069" i="1"/>
  <c r="C5070" i="1"/>
  <c r="D5070" i="1"/>
  <c r="E5070" i="1"/>
  <c r="F5070" i="1"/>
  <c r="L5070" i="1"/>
  <c r="M5070" i="1"/>
  <c r="N5070" i="1"/>
  <c r="O5070" i="1"/>
  <c r="D5071" i="1"/>
  <c r="E5071" i="1"/>
  <c r="C5071" i="1" s="1"/>
  <c r="F5071" i="1"/>
  <c r="L5071" i="1"/>
  <c r="M5071" i="1"/>
  <c r="N5071" i="1"/>
  <c r="O5071" i="1"/>
  <c r="D5072" i="1"/>
  <c r="E5072" i="1"/>
  <c r="F5072" i="1"/>
  <c r="L5072" i="1"/>
  <c r="M5072" i="1"/>
  <c r="N5072" i="1"/>
  <c r="O5072" i="1"/>
  <c r="C5073" i="1"/>
  <c r="D5073" i="1"/>
  <c r="E5073" i="1"/>
  <c r="F5073" i="1"/>
  <c r="L5073" i="1"/>
  <c r="M5073" i="1"/>
  <c r="N5073" i="1"/>
  <c r="O5073" i="1"/>
  <c r="C5074" i="1"/>
  <c r="D5074" i="1"/>
  <c r="E5074" i="1"/>
  <c r="F5074" i="1"/>
  <c r="L5074" i="1"/>
  <c r="M5074" i="1"/>
  <c r="N5074" i="1"/>
  <c r="O5074" i="1"/>
  <c r="D5075" i="1"/>
  <c r="E5075" i="1"/>
  <c r="C5075" i="1" s="1"/>
  <c r="F5075" i="1"/>
  <c r="L5075" i="1"/>
  <c r="M5075" i="1"/>
  <c r="N5075" i="1"/>
  <c r="O5075" i="1"/>
  <c r="D5076" i="1"/>
  <c r="E5076" i="1"/>
  <c r="F5076" i="1"/>
  <c r="L5076" i="1"/>
  <c r="M5076" i="1"/>
  <c r="N5076" i="1"/>
  <c r="O5076" i="1"/>
  <c r="C5077" i="1"/>
  <c r="D5077" i="1"/>
  <c r="E5077" i="1"/>
  <c r="F5077" i="1"/>
  <c r="L5077" i="1"/>
  <c r="M5077" i="1"/>
  <c r="N5077" i="1"/>
  <c r="O5077" i="1"/>
  <c r="C5078" i="1"/>
  <c r="D5078" i="1"/>
  <c r="E5078" i="1"/>
  <c r="F5078" i="1"/>
  <c r="L5078" i="1"/>
  <c r="M5078" i="1"/>
  <c r="N5078" i="1"/>
  <c r="O5078" i="1"/>
  <c r="D5079" i="1"/>
  <c r="E5079" i="1"/>
  <c r="C5079" i="1" s="1"/>
  <c r="F5079" i="1"/>
  <c r="L5079" i="1"/>
  <c r="M5079" i="1"/>
  <c r="N5079" i="1"/>
  <c r="O5079" i="1"/>
  <c r="D5080" i="1"/>
  <c r="E5080" i="1"/>
  <c r="F5080" i="1"/>
  <c r="L5080" i="1"/>
  <c r="M5080" i="1"/>
  <c r="N5080" i="1"/>
  <c r="O5080" i="1"/>
  <c r="C5081" i="1"/>
  <c r="D5081" i="1"/>
  <c r="E5081" i="1"/>
  <c r="F5081" i="1"/>
  <c r="L5081" i="1"/>
  <c r="M5081" i="1"/>
  <c r="N5081" i="1"/>
  <c r="O5081" i="1"/>
  <c r="C5082" i="1"/>
  <c r="D5082" i="1"/>
  <c r="E5082" i="1"/>
  <c r="F5082" i="1"/>
  <c r="L5082" i="1"/>
  <c r="M5082" i="1"/>
  <c r="N5082" i="1"/>
  <c r="O5082" i="1"/>
  <c r="D5083" i="1"/>
  <c r="E5083" i="1"/>
  <c r="C5083" i="1" s="1"/>
  <c r="F5083" i="1"/>
  <c r="L5083" i="1"/>
  <c r="M5083" i="1"/>
  <c r="N5083" i="1"/>
  <c r="O5083" i="1"/>
  <c r="D5084" i="1"/>
  <c r="E5084" i="1"/>
  <c r="F5084" i="1"/>
  <c r="L5084" i="1"/>
  <c r="M5084" i="1"/>
  <c r="N5084" i="1"/>
  <c r="O5084" i="1"/>
  <c r="C5085" i="1"/>
  <c r="D5085" i="1"/>
  <c r="E5085" i="1"/>
  <c r="F5085" i="1"/>
  <c r="L5085" i="1"/>
  <c r="M5085" i="1"/>
  <c r="N5085" i="1"/>
  <c r="O5085" i="1"/>
  <c r="C5086" i="1"/>
  <c r="D5086" i="1"/>
  <c r="E5086" i="1"/>
  <c r="F5086" i="1"/>
  <c r="L5086" i="1"/>
  <c r="M5086" i="1"/>
  <c r="N5086" i="1"/>
  <c r="O5086" i="1"/>
  <c r="D5087" i="1"/>
  <c r="E5087" i="1"/>
  <c r="C5087" i="1" s="1"/>
  <c r="F5087" i="1"/>
  <c r="L5087" i="1"/>
  <c r="M5087" i="1"/>
  <c r="N5087" i="1"/>
  <c r="O5087" i="1"/>
  <c r="D5088" i="1"/>
  <c r="E5088" i="1"/>
  <c r="F5088" i="1"/>
  <c r="L5088" i="1"/>
  <c r="M5088" i="1"/>
  <c r="N5088" i="1"/>
  <c r="O5088" i="1"/>
  <c r="C5089" i="1"/>
  <c r="D5089" i="1"/>
  <c r="E5089" i="1"/>
  <c r="F5089" i="1"/>
  <c r="L5089" i="1"/>
  <c r="M5089" i="1"/>
  <c r="N5089" i="1"/>
  <c r="O5089" i="1"/>
  <c r="C5090" i="1"/>
  <c r="D5090" i="1"/>
  <c r="E5090" i="1"/>
  <c r="F5090" i="1"/>
  <c r="L5090" i="1"/>
  <c r="M5090" i="1"/>
  <c r="N5090" i="1"/>
  <c r="O5090" i="1"/>
  <c r="D5091" i="1"/>
  <c r="E5091" i="1"/>
  <c r="C5091" i="1" s="1"/>
  <c r="F5091" i="1"/>
  <c r="L5091" i="1"/>
  <c r="M5091" i="1"/>
  <c r="N5091" i="1"/>
  <c r="O5091" i="1"/>
  <c r="D5092" i="1"/>
  <c r="E5092" i="1"/>
  <c r="F5092" i="1"/>
  <c r="L5092" i="1"/>
  <c r="M5092" i="1"/>
  <c r="N5092" i="1"/>
  <c r="O5092" i="1"/>
  <c r="C5093" i="1"/>
  <c r="D5093" i="1"/>
  <c r="E5093" i="1"/>
  <c r="F5093" i="1"/>
  <c r="L5093" i="1"/>
  <c r="M5093" i="1"/>
  <c r="N5093" i="1"/>
  <c r="O5093" i="1"/>
  <c r="C5094" i="1"/>
  <c r="D5094" i="1"/>
  <c r="E5094" i="1"/>
  <c r="F5094" i="1"/>
  <c r="L5094" i="1"/>
  <c r="M5094" i="1"/>
  <c r="N5094" i="1"/>
  <c r="O5094" i="1"/>
  <c r="D5095" i="1"/>
  <c r="E5095" i="1"/>
  <c r="C5095" i="1" s="1"/>
  <c r="F5095" i="1"/>
  <c r="L5095" i="1"/>
  <c r="M5095" i="1"/>
  <c r="N5095" i="1"/>
  <c r="O5095" i="1"/>
  <c r="D5096" i="1"/>
  <c r="E5096" i="1"/>
  <c r="F5096" i="1"/>
  <c r="L5096" i="1"/>
  <c r="M5096" i="1"/>
  <c r="N5096" i="1"/>
  <c r="O5096" i="1"/>
  <c r="C5097" i="1"/>
  <c r="D5097" i="1"/>
  <c r="E5097" i="1"/>
  <c r="F5097" i="1"/>
  <c r="L5097" i="1"/>
  <c r="M5097" i="1"/>
  <c r="N5097" i="1"/>
  <c r="O5097" i="1"/>
  <c r="C5098" i="1"/>
  <c r="D5098" i="1"/>
  <c r="E5098" i="1"/>
  <c r="F5098" i="1"/>
  <c r="L5098" i="1"/>
  <c r="M5098" i="1"/>
  <c r="N5098" i="1"/>
  <c r="O5098" i="1"/>
  <c r="D5099" i="1"/>
  <c r="E5099" i="1"/>
  <c r="C5099" i="1" s="1"/>
  <c r="F5099" i="1"/>
  <c r="L5099" i="1"/>
  <c r="M5099" i="1"/>
  <c r="N5099" i="1"/>
  <c r="O5099" i="1"/>
  <c r="D5100" i="1"/>
  <c r="E5100" i="1"/>
  <c r="F5100" i="1"/>
  <c r="L5100" i="1"/>
  <c r="M5100" i="1"/>
  <c r="N5100" i="1"/>
  <c r="O5100" i="1"/>
  <c r="C5101" i="1"/>
  <c r="D5101" i="1"/>
  <c r="E5101" i="1"/>
  <c r="F5101" i="1"/>
  <c r="L5101" i="1"/>
  <c r="M5101" i="1"/>
  <c r="N5101" i="1"/>
  <c r="O5101" i="1"/>
  <c r="C5102" i="1"/>
  <c r="D5102" i="1"/>
  <c r="E5102" i="1"/>
  <c r="F5102" i="1"/>
  <c r="L5102" i="1"/>
  <c r="M5102" i="1"/>
  <c r="N5102" i="1"/>
  <c r="O5102" i="1"/>
  <c r="D5103" i="1"/>
  <c r="E5103" i="1"/>
  <c r="C5103" i="1" s="1"/>
  <c r="F5103" i="1"/>
  <c r="L5103" i="1"/>
  <c r="M5103" i="1"/>
  <c r="N5103" i="1"/>
  <c r="O5103" i="1"/>
  <c r="D5104" i="1"/>
  <c r="E5104" i="1"/>
  <c r="F5104" i="1"/>
  <c r="L5104" i="1"/>
  <c r="M5104" i="1"/>
  <c r="N5104" i="1"/>
  <c r="O5104" i="1"/>
  <c r="C5105" i="1"/>
  <c r="D5105" i="1"/>
  <c r="E5105" i="1"/>
  <c r="F5105" i="1"/>
  <c r="L5105" i="1"/>
  <c r="M5105" i="1"/>
  <c r="N5105" i="1"/>
  <c r="O5105" i="1"/>
  <c r="C5106" i="1"/>
  <c r="D5106" i="1"/>
  <c r="E5106" i="1"/>
  <c r="F5106" i="1"/>
  <c r="L5106" i="1"/>
  <c r="M5106" i="1"/>
  <c r="N5106" i="1"/>
  <c r="O5106" i="1"/>
  <c r="D5107" i="1"/>
  <c r="E5107" i="1"/>
  <c r="C5107" i="1" s="1"/>
  <c r="F5107" i="1"/>
  <c r="L5107" i="1"/>
  <c r="M5107" i="1"/>
  <c r="N5107" i="1"/>
  <c r="O5107" i="1"/>
  <c r="D5108" i="1"/>
  <c r="E5108" i="1"/>
  <c r="F5108" i="1"/>
  <c r="L5108" i="1"/>
  <c r="M5108" i="1"/>
  <c r="N5108" i="1"/>
  <c r="O5108" i="1"/>
  <c r="C5109" i="1"/>
  <c r="D5109" i="1"/>
  <c r="E5109" i="1"/>
  <c r="F5109" i="1"/>
  <c r="L5109" i="1"/>
  <c r="M5109" i="1"/>
  <c r="N5109" i="1"/>
  <c r="O5109" i="1"/>
  <c r="C5110" i="1"/>
  <c r="D5110" i="1"/>
  <c r="E5110" i="1"/>
  <c r="F5110" i="1"/>
  <c r="L5110" i="1"/>
  <c r="M5110" i="1"/>
  <c r="N5110" i="1"/>
  <c r="O5110" i="1"/>
  <c r="D5111" i="1"/>
  <c r="E5111" i="1"/>
  <c r="C5111" i="1" s="1"/>
  <c r="F5111" i="1"/>
  <c r="L5111" i="1"/>
  <c r="M5111" i="1"/>
  <c r="N5111" i="1"/>
  <c r="O5111" i="1"/>
  <c r="D5112" i="1"/>
  <c r="E5112" i="1"/>
  <c r="F5112" i="1"/>
  <c r="L5112" i="1"/>
  <c r="M5112" i="1"/>
  <c r="N5112" i="1"/>
  <c r="O5112" i="1"/>
  <c r="C5113" i="1"/>
  <c r="D5113" i="1"/>
  <c r="E5113" i="1"/>
  <c r="F5113" i="1"/>
  <c r="L5113" i="1"/>
  <c r="M5113" i="1"/>
  <c r="N5113" i="1"/>
  <c r="O5113" i="1"/>
  <c r="C5114" i="1"/>
  <c r="D5114" i="1"/>
  <c r="E5114" i="1"/>
  <c r="F5114" i="1"/>
  <c r="L5114" i="1"/>
  <c r="M5114" i="1"/>
  <c r="N5114" i="1"/>
  <c r="O5114" i="1"/>
  <c r="D5115" i="1"/>
  <c r="E5115" i="1"/>
  <c r="C5115" i="1" s="1"/>
  <c r="F5115" i="1"/>
  <c r="L5115" i="1"/>
  <c r="M5115" i="1"/>
  <c r="N5115" i="1"/>
  <c r="O5115" i="1"/>
  <c r="D5116" i="1"/>
  <c r="E5116" i="1"/>
  <c r="F5116" i="1"/>
  <c r="L5116" i="1"/>
  <c r="M5116" i="1"/>
  <c r="N5116" i="1"/>
  <c r="O5116" i="1"/>
  <c r="C5117" i="1"/>
  <c r="D5117" i="1"/>
  <c r="E5117" i="1"/>
  <c r="F5117" i="1"/>
  <c r="L5117" i="1"/>
  <c r="M5117" i="1"/>
  <c r="N5117" i="1"/>
  <c r="O5117" i="1"/>
  <c r="C5118" i="1"/>
  <c r="D5118" i="1"/>
  <c r="E5118" i="1"/>
  <c r="F5118" i="1"/>
  <c r="L5118" i="1"/>
  <c r="M5118" i="1"/>
  <c r="N5118" i="1"/>
  <c r="O5118" i="1"/>
  <c r="D5119" i="1"/>
  <c r="E5119" i="1"/>
  <c r="C5119" i="1" s="1"/>
  <c r="F5119" i="1"/>
  <c r="L5119" i="1"/>
  <c r="M5119" i="1"/>
  <c r="N5119" i="1"/>
  <c r="O5119" i="1"/>
  <c r="D5120" i="1"/>
  <c r="E5120" i="1"/>
  <c r="F5120" i="1"/>
  <c r="L5120" i="1"/>
  <c r="M5120" i="1"/>
  <c r="N5120" i="1"/>
  <c r="O5120" i="1"/>
  <c r="C5121" i="1"/>
  <c r="D5121" i="1"/>
  <c r="E5121" i="1"/>
  <c r="F5121" i="1"/>
  <c r="L5121" i="1"/>
  <c r="M5121" i="1"/>
  <c r="N5121" i="1"/>
  <c r="O5121" i="1"/>
  <c r="C5122" i="1"/>
  <c r="D5122" i="1"/>
  <c r="E5122" i="1"/>
  <c r="F5122" i="1"/>
  <c r="L5122" i="1"/>
  <c r="M5122" i="1"/>
  <c r="N5122" i="1"/>
  <c r="O5122" i="1"/>
  <c r="D5123" i="1"/>
  <c r="E5123" i="1"/>
  <c r="C5123" i="1" s="1"/>
  <c r="F5123" i="1"/>
  <c r="L5123" i="1"/>
  <c r="M5123" i="1"/>
  <c r="N5123" i="1"/>
  <c r="O5123" i="1"/>
  <c r="D5124" i="1"/>
  <c r="E5124" i="1"/>
  <c r="F5124" i="1"/>
  <c r="L5124" i="1"/>
  <c r="M5124" i="1"/>
  <c r="N5124" i="1"/>
  <c r="O5124" i="1"/>
  <c r="C5125" i="1"/>
  <c r="D5125" i="1"/>
  <c r="E5125" i="1"/>
  <c r="F5125" i="1"/>
  <c r="L5125" i="1"/>
  <c r="M5125" i="1"/>
  <c r="N5125" i="1"/>
  <c r="O5125" i="1"/>
  <c r="C5126" i="1"/>
  <c r="D5126" i="1"/>
  <c r="E5126" i="1"/>
  <c r="F5126" i="1"/>
  <c r="L5126" i="1"/>
  <c r="M5126" i="1"/>
  <c r="N5126" i="1"/>
  <c r="O5126" i="1"/>
  <c r="D5127" i="1"/>
  <c r="E5127" i="1"/>
  <c r="C5127" i="1" s="1"/>
  <c r="F5127" i="1"/>
  <c r="L5127" i="1"/>
  <c r="M5127" i="1"/>
  <c r="N5127" i="1"/>
  <c r="O5127" i="1"/>
  <c r="D5128" i="1"/>
  <c r="E5128" i="1"/>
  <c r="F5128" i="1"/>
  <c r="L5128" i="1"/>
  <c r="M5128" i="1"/>
  <c r="N5128" i="1"/>
  <c r="O5128" i="1"/>
  <c r="C5129" i="1"/>
  <c r="D5129" i="1"/>
  <c r="E5129" i="1"/>
  <c r="F5129" i="1"/>
  <c r="L5129" i="1"/>
  <c r="M5129" i="1"/>
  <c r="N5129" i="1"/>
  <c r="O5129" i="1"/>
  <c r="C5130" i="1"/>
  <c r="D5130" i="1"/>
  <c r="E5130" i="1"/>
  <c r="F5130" i="1"/>
  <c r="L5130" i="1"/>
  <c r="M5130" i="1"/>
  <c r="N5130" i="1"/>
  <c r="O5130" i="1"/>
  <c r="D5131" i="1"/>
  <c r="E5131" i="1"/>
  <c r="C5131" i="1" s="1"/>
  <c r="F5131" i="1"/>
  <c r="L5131" i="1"/>
  <c r="M5131" i="1"/>
  <c r="N5131" i="1"/>
  <c r="O5131" i="1"/>
  <c r="D5132" i="1"/>
  <c r="E5132" i="1"/>
  <c r="F5132" i="1"/>
  <c r="L5132" i="1"/>
  <c r="M5132" i="1"/>
  <c r="N5132" i="1"/>
  <c r="O5132" i="1"/>
  <c r="C5133" i="1"/>
  <c r="D5133" i="1"/>
  <c r="E5133" i="1"/>
  <c r="F5133" i="1"/>
  <c r="L5133" i="1"/>
  <c r="M5133" i="1"/>
  <c r="N5133" i="1"/>
  <c r="O5133" i="1"/>
  <c r="C5134" i="1"/>
  <c r="D5134" i="1"/>
  <c r="E5134" i="1"/>
  <c r="F5134" i="1"/>
  <c r="L5134" i="1"/>
  <c r="M5134" i="1"/>
  <c r="N5134" i="1"/>
  <c r="O5134" i="1"/>
  <c r="D5135" i="1"/>
  <c r="E5135" i="1"/>
  <c r="C5135" i="1" s="1"/>
  <c r="F5135" i="1"/>
  <c r="L5135" i="1"/>
  <c r="M5135" i="1"/>
  <c r="N5135" i="1"/>
  <c r="O5135" i="1"/>
  <c r="D5136" i="1"/>
  <c r="E5136" i="1"/>
  <c r="F5136" i="1"/>
  <c r="L5136" i="1"/>
  <c r="M5136" i="1"/>
  <c r="N5136" i="1"/>
  <c r="O5136" i="1"/>
  <c r="C5137" i="1"/>
  <c r="D5137" i="1"/>
  <c r="E5137" i="1"/>
  <c r="F5137" i="1"/>
  <c r="L5137" i="1"/>
  <c r="M5137" i="1"/>
  <c r="N5137" i="1"/>
  <c r="O5137" i="1"/>
  <c r="C5138" i="1"/>
  <c r="D5138" i="1"/>
  <c r="E5138" i="1"/>
  <c r="F5138" i="1"/>
  <c r="L5138" i="1"/>
  <c r="M5138" i="1"/>
  <c r="N5138" i="1"/>
  <c r="O5138" i="1"/>
  <c r="D5139" i="1"/>
  <c r="E5139" i="1"/>
  <c r="C5139" i="1" s="1"/>
  <c r="F5139" i="1"/>
  <c r="L5139" i="1"/>
  <c r="M5139" i="1"/>
  <c r="N5139" i="1"/>
  <c r="O5139" i="1"/>
  <c r="D5140" i="1"/>
  <c r="E5140" i="1"/>
  <c r="F5140" i="1"/>
  <c r="L5140" i="1"/>
  <c r="M5140" i="1"/>
  <c r="N5140" i="1"/>
  <c r="O5140" i="1"/>
  <c r="C5141" i="1"/>
  <c r="D5141" i="1"/>
  <c r="E5141" i="1"/>
  <c r="F5141" i="1"/>
  <c r="L5141" i="1"/>
  <c r="M5141" i="1"/>
  <c r="N5141" i="1"/>
  <c r="O5141" i="1"/>
  <c r="C5142" i="1"/>
  <c r="D5142" i="1"/>
  <c r="E5142" i="1"/>
  <c r="F5142" i="1"/>
  <c r="L5142" i="1"/>
  <c r="M5142" i="1"/>
  <c r="N5142" i="1"/>
  <c r="O5142" i="1"/>
  <c r="D5143" i="1"/>
  <c r="E5143" i="1"/>
  <c r="C5143" i="1" s="1"/>
  <c r="F5143" i="1"/>
  <c r="L5143" i="1"/>
  <c r="M5143" i="1"/>
  <c r="N5143" i="1"/>
  <c r="O5143" i="1"/>
  <c r="D5144" i="1"/>
  <c r="E5144" i="1"/>
  <c r="F5144" i="1"/>
  <c r="L5144" i="1"/>
  <c r="M5144" i="1"/>
  <c r="N5144" i="1"/>
  <c r="O5144" i="1"/>
  <c r="C5145" i="1"/>
  <c r="D5145" i="1"/>
  <c r="E5145" i="1"/>
  <c r="F5145" i="1"/>
  <c r="L5145" i="1"/>
  <c r="M5145" i="1"/>
  <c r="N5145" i="1"/>
  <c r="O5145" i="1"/>
  <c r="C5146" i="1"/>
  <c r="D5146" i="1"/>
  <c r="E5146" i="1"/>
  <c r="F5146" i="1"/>
  <c r="L5146" i="1"/>
  <c r="M5146" i="1"/>
  <c r="N5146" i="1"/>
  <c r="O5146" i="1"/>
  <c r="D5147" i="1"/>
  <c r="E5147" i="1"/>
  <c r="C5147" i="1" s="1"/>
  <c r="F5147" i="1"/>
  <c r="L5147" i="1"/>
  <c r="M5147" i="1"/>
  <c r="N5147" i="1"/>
  <c r="O5147" i="1"/>
  <c r="D5148" i="1"/>
  <c r="E5148" i="1"/>
  <c r="F5148" i="1"/>
  <c r="L5148" i="1"/>
  <c r="M5148" i="1"/>
  <c r="N5148" i="1"/>
  <c r="O5148" i="1"/>
  <c r="C5149" i="1"/>
  <c r="D5149" i="1"/>
  <c r="E5149" i="1"/>
  <c r="F5149" i="1"/>
  <c r="L5149" i="1"/>
  <c r="M5149" i="1"/>
  <c r="N5149" i="1"/>
  <c r="O5149" i="1"/>
  <c r="C5150" i="1"/>
  <c r="D5150" i="1"/>
  <c r="E5150" i="1"/>
  <c r="F5150" i="1"/>
  <c r="L5150" i="1"/>
  <c r="M5150" i="1"/>
  <c r="N5150" i="1"/>
  <c r="O5150" i="1"/>
  <c r="D5151" i="1"/>
  <c r="E5151" i="1"/>
  <c r="C5151" i="1" s="1"/>
  <c r="F5151" i="1"/>
  <c r="L5151" i="1"/>
  <c r="M5151" i="1"/>
  <c r="N5151" i="1"/>
  <c r="O5151" i="1"/>
  <c r="D5152" i="1"/>
  <c r="E5152" i="1"/>
  <c r="F5152" i="1"/>
  <c r="L5152" i="1"/>
  <c r="M5152" i="1"/>
  <c r="N5152" i="1"/>
  <c r="O5152" i="1"/>
  <c r="C5153" i="1"/>
  <c r="D5153" i="1"/>
  <c r="E5153" i="1"/>
  <c r="F5153" i="1"/>
  <c r="L5153" i="1"/>
  <c r="M5153" i="1"/>
  <c r="N5153" i="1"/>
  <c r="O5153" i="1"/>
  <c r="C5154" i="1"/>
  <c r="D5154" i="1"/>
  <c r="E5154" i="1"/>
  <c r="F5154" i="1"/>
  <c r="L5154" i="1"/>
  <c r="M5154" i="1"/>
  <c r="N5154" i="1"/>
  <c r="O5154" i="1"/>
  <c r="D5155" i="1"/>
  <c r="E5155" i="1"/>
  <c r="C5155" i="1" s="1"/>
  <c r="F5155" i="1"/>
  <c r="L5155" i="1"/>
  <c r="M5155" i="1"/>
  <c r="N5155" i="1"/>
  <c r="O5155" i="1"/>
  <c r="D5156" i="1"/>
  <c r="E5156" i="1"/>
  <c r="F5156" i="1"/>
  <c r="L5156" i="1"/>
  <c r="M5156" i="1"/>
  <c r="N5156" i="1"/>
  <c r="O5156" i="1"/>
  <c r="C5157" i="1"/>
  <c r="D5157" i="1"/>
  <c r="E5157" i="1"/>
  <c r="F5157" i="1"/>
  <c r="L5157" i="1"/>
  <c r="M5157" i="1"/>
  <c r="N5157" i="1"/>
  <c r="O5157" i="1"/>
  <c r="C5158" i="1"/>
  <c r="D5158" i="1"/>
  <c r="E5158" i="1"/>
  <c r="F5158" i="1"/>
  <c r="L5158" i="1"/>
  <c r="M5158" i="1"/>
  <c r="N5158" i="1"/>
  <c r="O5158" i="1"/>
  <c r="D5159" i="1"/>
  <c r="E5159" i="1"/>
  <c r="C5159" i="1" s="1"/>
  <c r="F5159" i="1"/>
  <c r="L5159" i="1"/>
  <c r="M5159" i="1"/>
  <c r="N5159" i="1"/>
  <c r="O5159" i="1"/>
  <c r="D5160" i="1"/>
  <c r="E5160" i="1"/>
  <c r="F5160" i="1"/>
  <c r="L5160" i="1"/>
  <c r="M5160" i="1"/>
  <c r="N5160" i="1"/>
  <c r="O5160" i="1"/>
  <c r="C5161" i="1"/>
  <c r="D5161" i="1"/>
  <c r="E5161" i="1"/>
  <c r="F5161" i="1"/>
  <c r="L5161" i="1"/>
  <c r="M5161" i="1"/>
  <c r="N5161" i="1"/>
  <c r="O5161" i="1"/>
  <c r="C5162" i="1"/>
  <c r="D5162" i="1"/>
  <c r="E5162" i="1"/>
  <c r="F5162" i="1"/>
  <c r="L5162" i="1"/>
  <c r="M5162" i="1"/>
  <c r="N5162" i="1"/>
  <c r="O5162" i="1"/>
  <c r="D5163" i="1"/>
  <c r="E5163" i="1"/>
  <c r="C5163" i="1" s="1"/>
  <c r="F5163" i="1"/>
  <c r="L5163" i="1"/>
  <c r="M5163" i="1"/>
  <c r="N5163" i="1"/>
  <c r="O5163" i="1"/>
  <c r="D5164" i="1"/>
  <c r="E5164" i="1"/>
  <c r="F5164" i="1"/>
  <c r="L5164" i="1"/>
  <c r="M5164" i="1"/>
  <c r="N5164" i="1"/>
  <c r="O5164" i="1"/>
  <c r="C5165" i="1"/>
  <c r="D5165" i="1"/>
  <c r="E5165" i="1"/>
  <c r="F5165" i="1"/>
  <c r="L5165" i="1"/>
  <c r="M5165" i="1"/>
  <c r="N5165" i="1"/>
  <c r="O5165" i="1"/>
  <c r="C5166" i="1"/>
  <c r="D5166" i="1"/>
  <c r="E5166" i="1"/>
  <c r="F5166" i="1"/>
  <c r="L5166" i="1"/>
  <c r="M5166" i="1"/>
  <c r="N5166" i="1"/>
  <c r="O5166" i="1"/>
  <c r="D5167" i="1"/>
  <c r="E5167" i="1"/>
  <c r="C5167" i="1" s="1"/>
  <c r="F5167" i="1"/>
  <c r="L5167" i="1"/>
  <c r="M5167" i="1"/>
  <c r="N5167" i="1"/>
  <c r="O5167" i="1"/>
  <c r="D5168" i="1"/>
  <c r="E5168" i="1"/>
  <c r="F5168" i="1"/>
  <c r="L5168" i="1"/>
  <c r="M5168" i="1"/>
  <c r="N5168" i="1"/>
  <c r="O5168" i="1"/>
  <c r="C5169" i="1"/>
  <c r="D5169" i="1"/>
  <c r="E5169" i="1"/>
  <c r="F5169" i="1"/>
  <c r="L5169" i="1"/>
  <c r="M5169" i="1"/>
  <c r="N5169" i="1"/>
  <c r="O5169" i="1"/>
  <c r="C5170" i="1"/>
  <c r="D5170" i="1"/>
  <c r="E5170" i="1"/>
  <c r="F5170" i="1"/>
  <c r="L5170" i="1"/>
  <c r="M5170" i="1"/>
  <c r="N5170" i="1"/>
  <c r="O5170" i="1"/>
  <c r="D5171" i="1"/>
  <c r="E5171" i="1"/>
  <c r="C5171" i="1" s="1"/>
  <c r="F5171" i="1"/>
  <c r="L5171" i="1"/>
  <c r="M5171" i="1"/>
  <c r="N5171" i="1"/>
  <c r="O5171" i="1"/>
  <c r="D5172" i="1"/>
  <c r="E5172" i="1"/>
  <c r="F5172" i="1"/>
  <c r="L5172" i="1"/>
  <c r="M5172" i="1"/>
  <c r="N5172" i="1"/>
  <c r="O5172" i="1"/>
  <c r="C5173" i="1"/>
  <c r="D5173" i="1"/>
  <c r="E5173" i="1"/>
  <c r="F5173" i="1"/>
  <c r="L5173" i="1"/>
  <c r="M5173" i="1"/>
  <c r="N5173" i="1"/>
  <c r="O5173" i="1"/>
  <c r="C5174" i="1"/>
  <c r="D5174" i="1"/>
  <c r="E5174" i="1"/>
  <c r="F5174" i="1"/>
  <c r="L5174" i="1"/>
  <c r="M5174" i="1"/>
  <c r="N5174" i="1"/>
  <c r="O5174" i="1"/>
  <c r="D5175" i="1"/>
  <c r="E5175" i="1"/>
  <c r="C5175" i="1" s="1"/>
  <c r="F5175" i="1"/>
  <c r="L5175" i="1"/>
  <c r="M5175" i="1"/>
  <c r="N5175" i="1"/>
  <c r="O5175" i="1"/>
  <c r="D5176" i="1"/>
  <c r="E5176" i="1"/>
  <c r="F5176" i="1"/>
  <c r="L5176" i="1"/>
  <c r="M5176" i="1"/>
  <c r="N5176" i="1"/>
  <c r="O5176" i="1"/>
  <c r="C5177" i="1"/>
  <c r="D5177" i="1"/>
  <c r="E5177" i="1"/>
  <c r="F5177" i="1"/>
  <c r="L5177" i="1"/>
  <c r="M5177" i="1"/>
  <c r="N5177" i="1"/>
  <c r="O5177" i="1"/>
  <c r="C5178" i="1"/>
  <c r="D5178" i="1"/>
  <c r="E5178" i="1"/>
  <c r="F5178" i="1"/>
  <c r="L5178" i="1"/>
  <c r="M5178" i="1"/>
  <c r="N5178" i="1"/>
  <c r="O5178" i="1"/>
  <c r="D5179" i="1"/>
  <c r="E5179" i="1"/>
  <c r="C5179" i="1" s="1"/>
  <c r="F5179" i="1"/>
  <c r="L5179" i="1"/>
  <c r="M5179" i="1"/>
  <c r="N5179" i="1"/>
  <c r="O5179" i="1"/>
  <c r="D5180" i="1"/>
  <c r="E5180" i="1"/>
  <c r="F5180" i="1"/>
  <c r="L5180" i="1"/>
  <c r="M5180" i="1"/>
  <c r="N5180" i="1"/>
  <c r="O5180" i="1"/>
  <c r="C5181" i="1"/>
  <c r="D5181" i="1"/>
  <c r="E5181" i="1"/>
  <c r="F5181" i="1"/>
  <c r="L5181" i="1"/>
  <c r="M5181" i="1"/>
  <c r="N5181" i="1"/>
  <c r="O5181" i="1"/>
  <c r="C5182" i="1"/>
  <c r="D5182" i="1"/>
  <c r="E5182" i="1"/>
  <c r="F5182" i="1"/>
  <c r="L5182" i="1"/>
  <c r="M5182" i="1"/>
  <c r="N5182" i="1"/>
  <c r="O5182" i="1"/>
  <c r="D5183" i="1"/>
  <c r="E5183" i="1"/>
  <c r="C5183" i="1" s="1"/>
  <c r="F5183" i="1"/>
  <c r="L5183" i="1"/>
  <c r="M5183" i="1"/>
  <c r="N5183" i="1"/>
  <c r="O5183" i="1"/>
  <c r="D5184" i="1"/>
  <c r="E5184" i="1"/>
  <c r="F5184" i="1"/>
  <c r="L5184" i="1"/>
  <c r="M5184" i="1"/>
  <c r="N5184" i="1"/>
  <c r="O5184" i="1"/>
  <c r="C5185" i="1"/>
  <c r="D5185" i="1"/>
  <c r="E5185" i="1"/>
  <c r="F5185" i="1"/>
  <c r="L5185" i="1"/>
  <c r="M5185" i="1"/>
  <c r="N5185" i="1"/>
  <c r="O5185" i="1"/>
  <c r="C5186" i="1"/>
  <c r="D5186" i="1"/>
  <c r="E5186" i="1"/>
  <c r="F5186" i="1"/>
  <c r="L5186" i="1"/>
  <c r="M5186" i="1"/>
  <c r="N5186" i="1"/>
  <c r="O5186" i="1"/>
  <c r="D5187" i="1"/>
  <c r="E5187" i="1"/>
  <c r="C5187" i="1" s="1"/>
  <c r="F5187" i="1"/>
  <c r="L5187" i="1"/>
  <c r="M5187" i="1"/>
  <c r="N5187" i="1"/>
  <c r="O5187" i="1"/>
  <c r="D5188" i="1"/>
  <c r="E5188" i="1"/>
  <c r="F5188" i="1"/>
  <c r="L5188" i="1"/>
  <c r="M5188" i="1"/>
  <c r="N5188" i="1"/>
  <c r="O5188" i="1"/>
  <c r="C5189" i="1"/>
  <c r="D5189" i="1"/>
  <c r="E5189" i="1"/>
  <c r="F5189" i="1"/>
  <c r="L5189" i="1"/>
  <c r="M5189" i="1"/>
  <c r="N5189" i="1"/>
  <c r="O5189" i="1"/>
  <c r="C5190" i="1"/>
  <c r="D5190" i="1"/>
  <c r="E5190" i="1"/>
  <c r="F5190" i="1"/>
  <c r="L5190" i="1"/>
  <c r="M5190" i="1"/>
  <c r="N5190" i="1"/>
  <c r="O5190" i="1"/>
  <c r="D5191" i="1"/>
  <c r="E5191" i="1"/>
  <c r="C5191" i="1" s="1"/>
  <c r="F5191" i="1"/>
  <c r="L5191" i="1"/>
  <c r="M5191" i="1"/>
  <c r="N5191" i="1"/>
  <c r="O5191" i="1"/>
  <c r="D5192" i="1"/>
  <c r="E5192" i="1"/>
  <c r="F5192" i="1"/>
  <c r="L5192" i="1"/>
  <c r="M5192" i="1"/>
  <c r="N5192" i="1"/>
  <c r="O5192" i="1"/>
  <c r="C5193" i="1"/>
  <c r="D5193" i="1"/>
  <c r="E5193" i="1"/>
  <c r="F5193" i="1"/>
  <c r="L5193" i="1"/>
  <c r="M5193" i="1"/>
  <c r="N5193" i="1"/>
  <c r="O5193" i="1"/>
  <c r="C5194" i="1"/>
  <c r="D5194" i="1"/>
  <c r="E5194" i="1"/>
  <c r="F5194" i="1"/>
  <c r="L5194" i="1"/>
  <c r="M5194" i="1"/>
  <c r="N5194" i="1"/>
  <c r="O5194" i="1"/>
  <c r="D5195" i="1"/>
  <c r="E5195" i="1"/>
  <c r="C5195" i="1" s="1"/>
  <c r="F5195" i="1"/>
  <c r="L5195" i="1"/>
  <c r="M5195" i="1"/>
  <c r="N5195" i="1"/>
  <c r="O5195" i="1"/>
  <c r="D5196" i="1"/>
  <c r="E5196" i="1"/>
  <c r="F5196" i="1"/>
  <c r="L5196" i="1"/>
  <c r="M5196" i="1"/>
  <c r="N5196" i="1"/>
  <c r="O5196" i="1"/>
  <c r="C5197" i="1"/>
  <c r="D5197" i="1"/>
  <c r="E5197" i="1"/>
  <c r="F5197" i="1"/>
  <c r="L5197" i="1"/>
  <c r="M5197" i="1"/>
  <c r="N5197" i="1"/>
  <c r="O5197" i="1"/>
  <c r="C5198" i="1"/>
  <c r="D5198" i="1"/>
  <c r="E5198" i="1"/>
  <c r="F5198" i="1"/>
  <c r="L5198" i="1"/>
  <c r="M5198" i="1"/>
  <c r="N5198" i="1"/>
  <c r="O5198" i="1"/>
  <c r="D5199" i="1"/>
  <c r="E5199" i="1"/>
  <c r="C5199" i="1" s="1"/>
  <c r="F5199" i="1"/>
  <c r="L5199" i="1"/>
  <c r="M5199" i="1"/>
  <c r="N5199" i="1"/>
  <c r="O5199" i="1"/>
  <c r="D5200" i="1"/>
  <c r="E5200" i="1"/>
  <c r="F5200" i="1"/>
  <c r="L5200" i="1"/>
  <c r="M5200" i="1"/>
  <c r="N5200" i="1"/>
  <c r="O5200" i="1"/>
  <c r="C5201" i="1"/>
  <c r="D5201" i="1"/>
  <c r="E5201" i="1"/>
  <c r="F5201" i="1"/>
  <c r="L5201" i="1"/>
  <c r="M5201" i="1"/>
  <c r="N5201" i="1"/>
  <c r="O5201" i="1"/>
  <c r="C5202" i="1"/>
  <c r="D5202" i="1"/>
  <c r="E5202" i="1"/>
  <c r="F5202" i="1"/>
  <c r="L5202" i="1"/>
  <c r="M5202" i="1"/>
  <c r="N5202" i="1"/>
  <c r="O5202" i="1"/>
  <c r="D5203" i="1"/>
  <c r="E5203" i="1"/>
  <c r="C5203" i="1" s="1"/>
  <c r="F5203" i="1"/>
  <c r="L5203" i="1"/>
  <c r="M5203" i="1"/>
  <c r="N5203" i="1"/>
  <c r="O5203" i="1"/>
  <c r="D5204" i="1"/>
  <c r="E5204" i="1"/>
  <c r="F5204" i="1"/>
  <c r="L5204" i="1"/>
  <c r="M5204" i="1"/>
  <c r="N5204" i="1"/>
  <c r="O5204" i="1"/>
  <c r="C5205" i="1"/>
  <c r="D5205" i="1"/>
  <c r="E5205" i="1"/>
  <c r="F5205" i="1"/>
  <c r="L5205" i="1"/>
  <c r="M5205" i="1"/>
  <c r="N5205" i="1"/>
  <c r="O5205" i="1"/>
  <c r="C5206" i="1"/>
  <c r="D5206" i="1"/>
  <c r="E5206" i="1"/>
  <c r="F5206" i="1"/>
  <c r="L5206" i="1"/>
  <c r="M5206" i="1"/>
  <c r="N5206" i="1"/>
  <c r="O5206" i="1"/>
  <c r="D5207" i="1"/>
  <c r="E5207" i="1"/>
  <c r="C5207" i="1" s="1"/>
  <c r="F5207" i="1"/>
  <c r="L5207" i="1"/>
  <c r="M5207" i="1"/>
  <c r="N5207" i="1"/>
  <c r="O5207" i="1"/>
  <c r="D5208" i="1"/>
  <c r="E5208" i="1"/>
  <c r="F5208" i="1"/>
  <c r="L5208" i="1"/>
  <c r="M5208" i="1"/>
  <c r="N5208" i="1"/>
  <c r="O5208" i="1"/>
  <c r="C5209" i="1"/>
  <c r="D5209" i="1"/>
  <c r="E5209" i="1"/>
  <c r="F5209" i="1"/>
  <c r="L5209" i="1"/>
  <c r="M5209" i="1"/>
  <c r="N5209" i="1"/>
  <c r="O5209" i="1"/>
  <c r="C5210" i="1"/>
  <c r="D5210" i="1"/>
  <c r="E5210" i="1"/>
  <c r="F5210" i="1"/>
  <c r="L5210" i="1"/>
  <c r="M5210" i="1"/>
  <c r="N5210" i="1"/>
  <c r="O5210" i="1"/>
  <c r="D5211" i="1"/>
  <c r="E5211" i="1"/>
  <c r="C5211" i="1" s="1"/>
  <c r="F5211" i="1"/>
  <c r="L5211" i="1"/>
  <c r="M5211" i="1"/>
  <c r="N5211" i="1"/>
  <c r="O5211" i="1"/>
  <c r="D5212" i="1"/>
  <c r="E5212" i="1"/>
  <c r="F5212" i="1"/>
  <c r="L5212" i="1"/>
  <c r="M5212" i="1"/>
  <c r="N5212" i="1"/>
  <c r="O5212" i="1"/>
  <c r="C5213" i="1"/>
  <c r="D5213" i="1"/>
  <c r="E5213" i="1"/>
  <c r="F5213" i="1"/>
  <c r="L5213" i="1"/>
  <c r="M5213" i="1"/>
  <c r="N5213" i="1"/>
  <c r="O5213" i="1"/>
  <c r="C5214" i="1"/>
  <c r="D5214" i="1"/>
  <c r="E5214" i="1"/>
  <c r="F5214" i="1"/>
  <c r="L5214" i="1"/>
  <c r="M5214" i="1"/>
  <c r="N5214" i="1"/>
  <c r="O5214" i="1"/>
  <c r="D5215" i="1"/>
  <c r="E5215" i="1"/>
  <c r="C5215" i="1" s="1"/>
  <c r="F5215" i="1"/>
  <c r="L5215" i="1"/>
  <c r="M5215" i="1"/>
  <c r="N5215" i="1"/>
  <c r="O5215" i="1"/>
  <c r="D5216" i="1"/>
  <c r="E5216" i="1"/>
  <c r="F5216" i="1"/>
  <c r="L5216" i="1"/>
  <c r="M5216" i="1"/>
  <c r="N5216" i="1"/>
  <c r="O5216" i="1"/>
  <c r="C5217" i="1"/>
  <c r="D5217" i="1"/>
  <c r="E5217" i="1"/>
  <c r="F5217" i="1"/>
  <c r="L5217" i="1"/>
  <c r="M5217" i="1"/>
  <c r="N5217" i="1"/>
  <c r="O5217" i="1"/>
  <c r="C5218" i="1"/>
  <c r="D5218" i="1"/>
  <c r="E5218" i="1"/>
  <c r="F5218" i="1"/>
  <c r="L5218" i="1"/>
  <c r="M5218" i="1"/>
  <c r="N5218" i="1"/>
  <c r="O5218" i="1"/>
  <c r="D5219" i="1"/>
  <c r="E5219" i="1"/>
  <c r="C5219" i="1" s="1"/>
  <c r="F5219" i="1"/>
  <c r="L5219" i="1"/>
  <c r="M5219" i="1"/>
  <c r="N5219" i="1"/>
  <c r="O5219" i="1"/>
  <c r="D5220" i="1"/>
  <c r="E5220" i="1"/>
  <c r="F5220" i="1"/>
  <c r="L5220" i="1"/>
  <c r="M5220" i="1"/>
  <c r="N5220" i="1"/>
  <c r="O5220" i="1"/>
  <c r="C5221" i="1"/>
  <c r="D5221" i="1"/>
  <c r="E5221" i="1"/>
  <c r="F5221" i="1"/>
  <c r="L5221" i="1"/>
  <c r="M5221" i="1"/>
  <c r="N5221" i="1"/>
  <c r="O5221" i="1"/>
  <c r="C5222" i="1"/>
  <c r="D5222" i="1"/>
  <c r="E5222" i="1"/>
  <c r="F5222" i="1"/>
  <c r="L5222" i="1"/>
  <c r="M5222" i="1"/>
  <c r="N5222" i="1"/>
  <c r="O5222" i="1"/>
  <c r="D5223" i="1"/>
  <c r="E5223" i="1"/>
  <c r="C5223" i="1" s="1"/>
  <c r="F5223" i="1"/>
  <c r="L5223" i="1"/>
  <c r="M5223" i="1"/>
  <c r="N5223" i="1"/>
  <c r="O5223" i="1"/>
  <c r="D5224" i="1"/>
  <c r="E5224" i="1"/>
  <c r="F5224" i="1"/>
  <c r="L5224" i="1"/>
  <c r="M5224" i="1"/>
  <c r="N5224" i="1"/>
  <c r="O5224" i="1"/>
  <c r="C5225" i="1"/>
  <c r="D5225" i="1"/>
  <c r="E5225" i="1"/>
  <c r="F5225" i="1"/>
  <c r="L5225" i="1"/>
  <c r="M5225" i="1"/>
  <c r="N5225" i="1"/>
  <c r="O5225" i="1"/>
  <c r="C5226" i="1"/>
  <c r="D5226" i="1"/>
  <c r="E5226" i="1"/>
  <c r="F5226" i="1"/>
  <c r="L5226" i="1"/>
  <c r="M5226" i="1"/>
  <c r="N5226" i="1"/>
  <c r="O5226" i="1"/>
  <c r="D5227" i="1"/>
  <c r="E5227" i="1"/>
  <c r="C5227" i="1" s="1"/>
  <c r="F5227" i="1"/>
  <c r="L5227" i="1"/>
  <c r="M5227" i="1"/>
  <c r="N5227" i="1"/>
  <c r="O5227" i="1"/>
  <c r="D5228" i="1"/>
  <c r="E5228" i="1"/>
  <c r="F5228" i="1"/>
  <c r="L5228" i="1"/>
  <c r="M5228" i="1"/>
  <c r="N5228" i="1"/>
  <c r="O5228" i="1"/>
  <c r="C5229" i="1"/>
  <c r="D5229" i="1"/>
  <c r="E5229" i="1"/>
  <c r="F5229" i="1"/>
  <c r="L5229" i="1"/>
  <c r="M5229" i="1"/>
  <c r="N5229" i="1"/>
  <c r="O5229" i="1"/>
  <c r="C5230" i="1"/>
  <c r="D5230" i="1"/>
  <c r="E5230" i="1"/>
  <c r="F5230" i="1"/>
  <c r="L5230" i="1"/>
  <c r="M5230" i="1"/>
  <c r="N5230" i="1"/>
  <c r="O5230" i="1"/>
  <c r="D5231" i="1"/>
  <c r="E5231" i="1"/>
  <c r="C5231" i="1" s="1"/>
  <c r="F5231" i="1"/>
  <c r="L5231" i="1"/>
  <c r="M5231" i="1"/>
  <c r="N5231" i="1"/>
  <c r="O5231" i="1"/>
  <c r="D5232" i="1"/>
  <c r="E5232" i="1"/>
  <c r="F5232" i="1"/>
  <c r="L5232" i="1"/>
  <c r="M5232" i="1"/>
  <c r="N5232" i="1"/>
  <c r="O5232" i="1"/>
  <c r="C5233" i="1"/>
  <c r="D5233" i="1"/>
  <c r="E5233" i="1"/>
  <c r="F5233" i="1"/>
  <c r="L5233" i="1"/>
  <c r="M5233" i="1"/>
  <c r="N5233" i="1"/>
  <c r="O5233" i="1"/>
  <c r="C5234" i="1"/>
  <c r="D5234" i="1"/>
  <c r="E5234" i="1"/>
  <c r="F5234" i="1"/>
  <c r="L5234" i="1"/>
  <c r="M5234" i="1"/>
  <c r="N5234" i="1"/>
  <c r="O5234" i="1"/>
  <c r="D5235" i="1"/>
  <c r="E5235" i="1"/>
  <c r="C5235" i="1" s="1"/>
  <c r="F5235" i="1"/>
  <c r="L5235" i="1"/>
  <c r="M5235" i="1"/>
  <c r="N5235" i="1"/>
  <c r="O5235" i="1"/>
  <c r="D5236" i="1"/>
  <c r="E5236" i="1"/>
  <c r="F5236" i="1"/>
  <c r="L5236" i="1"/>
  <c r="M5236" i="1"/>
  <c r="N5236" i="1"/>
  <c r="O5236" i="1"/>
  <c r="C5237" i="1"/>
  <c r="D5237" i="1"/>
  <c r="E5237" i="1"/>
  <c r="F5237" i="1"/>
  <c r="L5237" i="1"/>
  <c r="M5237" i="1"/>
  <c r="N5237" i="1"/>
  <c r="O5237" i="1"/>
  <c r="C5238" i="1"/>
  <c r="D5238" i="1"/>
  <c r="E5238" i="1"/>
  <c r="F5238" i="1"/>
  <c r="L5238" i="1"/>
  <c r="M5238" i="1"/>
  <c r="N5238" i="1"/>
  <c r="O5238" i="1"/>
  <c r="D5239" i="1"/>
  <c r="E5239" i="1"/>
  <c r="C5239" i="1" s="1"/>
  <c r="F5239" i="1"/>
  <c r="L5239" i="1"/>
  <c r="M5239" i="1"/>
  <c r="N5239" i="1"/>
  <c r="O5239" i="1"/>
  <c r="D5240" i="1"/>
  <c r="E5240" i="1"/>
  <c r="F5240" i="1"/>
  <c r="L5240" i="1"/>
  <c r="M5240" i="1"/>
  <c r="N5240" i="1"/>
  <c r="O5240" i="1"/>
  <c r="C5241" i="1"/>
  <c r="D5241" i="1"/>
  <c r="E5241" i="1"/>
  <c r="F5241" i="1"/>
  <c r="L5241" i="1"/>
  <c r="M5241" i="1"/>
  <c r="N5241" i="1"/>
  <c r="O5241" i="1"/>
  <c r="C5242" i="1"/>
  <c r="D5242" i="1"/>
  <c r="E5242" i="1"/>
  <c r="F5242" i="1"/>
  <c r="L5242" i="1"/>
  <c r="M5242" i="1"/>
  <c r="N5242" i="1"/>
  <c r="O5242" i="1"/>
  <c r="D5243" i="1"/>
  <c r="E5243" i="1"/>
  <c r="C5243" i="1" s="1"/>
  <c r="F5243" i="1"/>
  <c r="L5243" i="1"/>
  <c r="M5243" i="1"/>
  <c r="N5243" i="1"/>
  <c r="O5243" i="1"/>
  <c r="C5244" i="1"/>
  <c r="D5244" i="1"/>
  <c r="E5244" i="1"/>
  <c r="F5244" i="1"/>
  <c r="L5244" i="1"/>
  <c r="M5244" i="1"/>
  <c r="N5244" i="1"/>
  <c r="O5244" i="1"/>
  <c r="C5245" i="1"/>
  <c r="D5245" i="1"/>
  <c r="E5245" i="1"/>
  <c r="F5245" i="1"/>
  <c r="L5245" i="1"/>
  <c r="M5245" i="1"/>
  <c r="N5245" i="1"/>
  <c r="O5245" i="1"/>
  <c r="C5246" i="1"/>
  <c r="D5246" i="1"/>
  <c r="E5246" i="1"/>
  <c r="F5246" i="1"/>
  <c r="L5246" i="1"/>
  <c r="M5246" i="1"/>
  <c r="N5246" i="1"/>
  <c r="O5246" i="1"/>
  <c r="D5247" i="1"/>
  <c r="E5247" i="1"/>
  <c r="C5247" i="1" s="1"/>
  <c r="F5247" i="1"/>
  <c r="L5247" i="1"/>
  <c r="M5247" i="1"/>
  <c r="N5247" i="1"/>
  <c r="O5247" i="1"/>
  <c r="D5248" i="1"/>
  <c r="E5248" i="1"/>
  <c r="F5248" i="1"/>
  <c r="L5248" i="1"/>
  <c r="M5248" i="1"/>
  <c r="N5248" i="1"/>
  <c r="O5248" i="1"/>
  <c r="C5249" i="1"/>
  <c r="D5249" i="1"/>
  <c r="E5249" i="1"/>
  <c r="F5249" i="1"/>
  <c r="L5249" i="1"/>
  <c r="M5249" i="1"/>
  <c r="N5249" i="1"/>
  <c r="O5249" i="1"/>
  <c r="C5250" i="1"/>
  <c r="D5250" i="1"/>
  <c r="E5250" i="1"/>
  <c r="F5250" i="1"/>
  <c r="L5250" i="1"/>
  <c r="M5250" i="1"/>
  <c r="N5250" i="1"/>
  <c r="O5250" i="1"/>
  <c r="D5251" i="1"/>
  <c r="E5251" i="1"/>
  <c r="C5251" i="1" s="1"/>
  <c r="F5251" i="1"/>
  <c r="L5251" i="1"/>
  <c r="M5251" i="1"/>
  <c r="N5251" i="1"/>
  <c r="O5251" i="1"/>
  <c r="C5252" i="1"/>
  <c r="D5252" i="1"/>
  <c r="E5252" i="1"/>
  <c r="F5252" i="1"/>
  <c r="L5252" i="1"/>
  <c r="M5252" i="1"/>
  <c r="N5252" i="1"/>
  <c r="O5252" i="1"/>
  <c r="C5253" i="1"/>
  <c r="D5253" i="1"/>
  <c r="E5253" i="1"/>
  <c r="F5253" i="1"/>
  <c r="L5253" i="1"/>
  <c r="M5253" i="1"/>
  <c r="N5253" i="1"/>
  <c r="O5253" i="1"/>
  <c r="C5254" i="1"/>
  <c r="D5254" i="1"/>
  <c r="E5254" i="1"/>
  <c r="F5254" i="1"/>
  <c r="L5254" i="1"/>
  <c r="M5254" i="1"/>
  <c r="N5254" i="1"/>
  <c r="O5254" i="1"/>
  <c r="D5255" i="1"/>
  <c r="E5255" i="1"/>
  <c r="C5255" i="1" s="1"/>
  <c r="F5255" i="1"/>
  <c r="L5255" i="1"/>
  <c r="M5255" i="1"/>
  <c r="N5255" i="1"/>
  <c r="O5255" i="1"/>
  <c r="D5256" i="1"/>
  <c r="E5256" i="1"/>
  <c r="F5256" i="1"/>
  <c r="L5256" i="1"/>
  <c r="M5256" i="1"/>
  <c r="N5256" i="1"/>
  <c r="O5256" i="1"/>
  <c r="C5257" i="1"/>
  <c r="D5257" i="1"/>
  <c r="E5257" i="1"/>
  <c r="F5257" i="1"/>
  <c r="L5257" i="1"/>
  <c r="M5257" i="1"/>
  <c r="N5257" i="1"/>
  <c r="O5257" i="1"/>
  <c r="C5258" i="1"/>
  <c r="D5258" i="1"/>
  <c r="E5258" i="1"/>
  <c r="F5258" i="1"/>
  <c r="L5258" i="1"/>
  <c r="M5258" i="1"/>
  <c r="N5258" i="1"/>
  <c r="O5258" i="1"/>
  <c r="D5259" i="1"/>
  <c r="E5259" i="1"/>
  <c r="C5259" i="1" s="1"/>
  <c r="F5259" i="1"/>
  <c r="L5259" i="1"/>
  <c r="M5259" i="1"/>
  <c r="N5259" i="1"/>
  <c r="O5259" i="1"/>
  <c r="C5260" i="1"/>
  <c r="D5260" i="1"/>
  <c r="E5260" i="1"/>
  <c r="F5260" i="1"/>
  <c r="L5260" i="1"/>
  <c r="M5260" i="1"/>
  <c r="N5260" i="1"/>
  <c r="O5260" i="1"/>
  <c r="C5261" i="1"/>
  <c r="D5261" i="1"/>
  <c r="E5261" i="1"/>
  <c r="F5261" i="1"/>
  <c r="L5261" i="1"/>
  <c r="M5261" i="1"/>
  <c r="N5261" i="1"/>
  <c r="O5261" i="1"/>
  <c r="C5262" i="1"/>
  <c r="D5262" i="1"/>
  <c r="E5262" i="1"/>
  <c r="F5262" i="1"/>
  <c r="L5262" i="1"/>
  <c r="M5262" i="1"/>
  <c r="N5262" i="1"/>
  <c r="O5262" i="1"/>
  <c r="D5263" i="1"/>
  <c r="E5263" i="1"/>
  <c r="C5263" i="1" s="1"/>
  <c r="F5263" i="1"/>
  <c r="L5263" i="1"/>
  <c r="M5263" i="1"/>
  <c r="N5263" i="1"/>
  <c r="O5263" i="1"/>
  <c r="D5264" i="1"/>
  <c r="E5264" i="1"/>
  <c r="F5264" i="1"/>
  <c r="L5264" i="1"/>
  <c r="M5264" i="1"/>
  <c r="N5264" i="1"/>
  <c r="O5264" i="1"/>
  <c r="C5265" i="1"/>
  <c r="D5265" i="1"/>
  <c r="E5265" i="1"/>
  <c r="F5265" i="1"/>
  <c r="L5265" i="1"/>
  <c r="M5265" i="1"/>
  <c r="N5265" i="1"/>
  <c r="O5265" i="1"/>
  <c r="D5266" i="1"/>
  <c r="E5266" i="1"/>
  <c r="F5266" i="1"/>
  <c r="L5266" i="1"/>
  <c r="M5266" i="1"/>
  <c r="N5266" i="1"/>
  <c r="O5266" i="1"/>
  <c r="D5267" i="1"/>
  <c r="E5267" i="1"/>
  <c r="C5267" i="1" s="1"/>
  <c r="F5267" i="1"/>
  <c r="L5267" i="1"/>
  <c r="M5267" i="1"/>
  <c r="N5267" i="1"/>
  <c r="O5267" i="1"/>
  <c r="D5268" i="1"/>
  <c r="E5268" i="1"/>
  <c r="F5268" i="1"/>
  <c r="L5268" i="1"/>
  <c r="M5268" i="1"/>
  <c r="N5268" i="1"/>
  <c r="O5268" i="1"/>
  <c r="C5269" i="1"/>
  <c r="D5269" i="1"/>
  <c r="E5269" i="1"/>
  <c r="F5269" i="1"/>
  <c r="L5269" i="1"/>
  <c r="M5269" i="1"/>
  <c r="N5269" i="1"/>
  <c r="O5269" i="1"/>
  <c r="C5270" i="1"/>
  <c r="D5270" i="1"/>
  <c r="E5270" i="1"/>
  <c r="F5270" i="1"/>
  <c r="L5270" i="1"/>
  <c r="M5270" i="1"/>
  <c r="N5270" i="1"/>
  <c r="O5270" i="1"/>
  <c r="D5271" i="1"/>
  <c r="E5271" i="1"/>
  <c r="C5271" i="1" s="1"/>
  <c r="F5271" i="1"/>
  <c r="L5271" i="1"/>
  <c r="M5271" i="1"/>
  <c r="N5271" i="1"/>
  <c r="O5271" i="1"/>
  <c r="D5272" i="1"/>
  <c r="E5272" i="1"/>
  <c r="F5272" i="1"/>
  <c r="L5272" i="1"/>
  <c r="M5272" i="1"/>
  <c r="N5272" i="1"/>
  <c r="O5272" i="1"/>
  <c r="C5273" i="1"/>
  <c r="D5273" i="1"/>
  <c r="E5273" i="1"/>
  <c r="F5273" i="1"/>
  <c r="L5273" i="1"/>
  <c r="M5273" i="1"/>
  <c r="N5273" i="1"/>
  <c r="O5273" i="1"/>
  <c r="C5274" i="1"/>
  <c r="D5274" i="1"/>
  <c r="E5274" i="1"/>
  <c r="F5274" i="1"/>
  <c r="L5274" i="1"/>
  <c r="M5274" i="1"/>
  <c r="N5274" i="1"/>
  <c r="O5274" i="1"/>
  <c r="D5275" i="1"/>
  <c r="E5275" i="1"/>
  <c r="C5275" i="1" s="1"/>
  <c r="F5275" i="1"/>
  <c r="L5275" i="1"/>
  <c r="M5275" i="1"/>
  <c r="N5275" i="1"/>
  <c r="O5275" i="1"/>
  <c r="C5276" i="1"/>
  <c r="D5276" i="1"/>
  <c r="E5276" i="1"/>
  <c r="F5276" i="1"/>
  <c r="L5276" i="1"/>
  <c r="M5276" i="1"/>
  <c r="N5276" i="1"/>
  <c r="O5276" i="1"/>
  <c r="C5277" i="1"/>
  <c r="D5277" i="1"/>
  <c r="E5277" i="1"/>
  <c r="F5277" i="1"/>
  <c r="L5277" i="1"/>
  <c r="M5277" i="1"/>
  <c r="N5277" i="1"/>
  <c r="O5277" i="1"/>
  <c r="C5278" i="1"/>
  <c r="D5278" i="1"/>
  <c r="E5278" i="1"/>
  <c r="F5278" i="1"/>
  <c r="L5278" i="1"/>
  <c r="M5278" i="1"/>
  <c r="N5278" i="1"/>
  <c r="O5278" i="1"/>
  <c r="D5279" i="1"/>
  <c r="E5279" i="1"/>
  <c r="C5279" i="1" s="1"/>
  <c r="F5279" i="1"/>
  <c r="L5279" i="1"/>
  <c r="M5279" i="1"/>
  <c r="N5279" i="1"/>
  <c r="O5279" i="1"/>
  <c r="D5280" i="1"/>
  <c r="E5280" i="1"/>
  <c r="F5280" i="1"/>
  <c r="L5280" i="1"/>
  <c r="M5280" i="1"/>
  <c r="N5280" i="1"/>
  <c r="O5280" i="1"/>
  <c r="C5281" i="1"/>
  <c r="D5281" i="1"/>
  <c r="E5281" i="1"/>
  <c r="F5281" i="1"/>
  <c r="L5281" i="1"/>
  <c r="M5281" i="1"/>
  <c r="N5281" i="1"/>
  <c r="O5281" i="1"/>
  <c r="C5282" i="1"/>
  <c r="D5282" i="1"/>
  <c r="E5282" i="1"/>
  <c r="F5282" i="1"/>
  <c r="L5282" i="1"/>
  <c r="M5282" i="1"/>
  <c r="N5282" i="1"/>
  <c r="O5282" i="1"/>
  <c r="D5283" i="1"/>
  <c r="E5283" i="1"/>
  <c r="C5283" i="1" s="1"/>
  <c r="F5283" i="1"/>
  <c r="L5283" i="1"/>
  <c r="M5283" i="1"/>
  <c r="N5283" i="1"/>
  <c r="O5283" i="1"/>
  <c r="C5284" i="1"/>
  <c r="D5284" i="1"/>
  <c r="E5284" i="1"/>
  <c r="F5284" i="1"/>
  <c r="L5284" i="1"/>
  <c r="M5284" i="1"/>
  <c r="N5284" i="1"/>
  <c r="O5284" i="1"/>
  <c r="C5285" i="1"/>
  <c r="D5285" i="1"/>
  <c r="E5285" i="1"/>
  <c r="F5285" i="1"/>
  <c r="L5285" i="1"/>
  <c r="M5285" i="1"/>
  <c r="N5285" i="1"/>
  <c r="O5285" i="1"/>
  <c r="C5286" i="1"/>
  <c r="D5286" i="1"/>
  <c r="E5286" i="1"/>
  <c r="F5286" i="1"/>
  <c r="L5286" i="1"/>
  <c r="M5286" i="1"/>
  <c r="N5286" i="1"/>
  <c r="O5286" i="1"/>
  <c r="D5287" i="1"/>
  <c r="E5287" i="1"/>
  <c r="C5287" i="1" s="1"/>
  <c r="F5287" i="1"/>
  <c r="L5287" i="1"/>
  <c r="M5287" i="1"/>
  <c r="N5287" i="1"/>
  <c r="O5287" i="1"/>
  <c r="D5288" i="1"/>
  <c r="E5288" i="1"/>
  <c r="F5288" i="1"/>
  <c r="L5288" i="1"/>
  <c r="M5288" i="1"/>
  <c r="N5288" i="1"/>
  <c r="O5288" i="1"/>
  <c r="C5289" i="1"/>
  <c r="D5289" i="1"/>
  <c r="E5289" i="1"/>
  <c r="F5289" i="1"/>
  <c r="L5289" i="1"/>
  <c r="M5289" i="1"/>
  <c r="N5289" i="1"/>
  <c r="O5289" i="1"/>
  <c r="C5290" i="1"/>
  <c r="D5290" i="1"/>
  <c r="E5290" i="1"/>
  <c r="F5290" i="1"/>
  <c r="L5290" i="1"/>
  <c r="M5290" i="1"/>
  <c r="N5290" i="1"/>
  <c r="O5290" i="1"/>
  <c r="D5291" i="1"/>
  <c r="E5291" i="1"/>
  <c r="C5291" i="1" s="1"/>
  <c r="F5291" i="1"/>
  <c r="L5291" i="1"/>
  <c r="M5291" i="1"/>
  <c r="N5291" i="1"/>
  <c r="O5291" i="1"/>
  <c r="C5292" i="1"/>
  <c r="D5292" i="1"/>
  <c r="E5292" i="1"/>
  <c r="F5292" i="1"/>
  <c r="L5292" i="1"/>
  <c r="M5292" i="1"/>
  <c r="N5292" i="1"/>
  <c r="O5292" i="1"/>
  <c r="C5293" i="1"/>
  <c r="D5293" i="1"/>
  <c r="E5293" i="1"/>
  <c r="F5293" i="1"/>
  <c r="L5293" i="1"/>
  <c r="M5293" i="1"/>
  <c r="N5293" i="1"/>
  <c r="O5293" i="1"/>
  <c r="C5294" i="1"/>
  <c r="D5294" i="1"/>
  <c r="E5294" i="1"/>
  <c r="F5294" i="1"/>
  <c r="L5294" i="1"/>
  <c r="M5294" i="1"/>
  <c r="N5294" i="1"/>
  <c r="O5294" i="1"/>
  <c r="D5295" i="1"/>
  <c r="E5295" i="1"/>
  <c r="C5295" i="1" s="1"/>
  <c r="F5295" i="1"/>
  <c r="L5295" i="1"/>
  <c r="M5295" i="1"/>
  <c r="N5295" i="1"/>
  <c r="O5295" i="1"/>
  <c r="D5296" i="1"/>
  <c r="E5296" i="1"/>
  <c r="F5296" i="1"/>
  <c r="L5296" i="1"/>
  <c r="M5296" i="1"/>
  <c r="N5296" i="1"/>
  <c r="O5296" i="1"/>
  <c r="C5297" i="1"/>
  <c r="D5297" i="1"/>
  <c r="E5297" i="1"/>
  <c r="F5297" i="1"/>
  <c r="L5297" i="1"/>
  <c r="M5297" i="1"/>
  <c r="N5297" i="1"/>
  <c r="O5297" i="1"/>
  <c r="D5298" i="1"/>
  <c r="E5298" i="1"/>
  <c r="F5298" i="1"/>
  <c r="L5298" i="1"/>
  <c r="M5298" i="1"/>
  <c r="N5298" i="1"/>
  <c r="O5298" i="1"/>
  <c r="D5299" i="1"/>
  <c r="E5299" i="1"/>
  <c r="C5299" i="1" s="1"/>
  <c r="F5299" i="1"/>
  <c r="L5299" i="1"/>
  <c r="M5299" i="1"/>
  <c r="N5299" i="1"/>
  <c r="O5299" i="1"/>
  <c r="D5300" i="1"/>
  <c r="E5300" i="1"/>
  <c r="F5300" i="1"/>
  <c r="L5300" i="1"/>
  <c r="M5300" i="1"/>
  <c r="N5300" i="1"/>
  <c r="O5300" i="1"/>
  <c r="C5301" i="1"/>
  <c r="D5301" i="1"/>
  <c r="E5301" i="1"/>
  <c r="F5301" i="1"/>
  <c r="L5301" i="1"/>
  <c r="M5301" i="1"/>
  <c r="N5301" i="1"/>
  <c r="O5301" i="1"/>
  <c r="C5302" i="1"/>
  <c r="D5302" i="1"/>
  <c r="E5302" i="1"/>
  <c r="F5302" i="1"/>
  <c r="L5302" i="1"/>
  <c r="M5302" i="1"/>
  <c r="N5302" i="1"/>
  <c r="O5302" i="1"/>
  <c r="D5303" i="1"/>
  <c r="E5303" i="1"/>
  <c r="C5303" i="1" s="1"/>
  <c r="F5303" i="1"/>
  <c r="L5303" i="1"/>
  <c r="M5303" i="1"/>
  <c r="N5303" i="1"/>
  <c r="O5303" i="1"/>
  <c r="D5304" i="1"/>
  <c r="E5304" i="1"/>
  <c r="F5304" i="1"/>
  <c r="L5304" i="1"/>
  <c r="M5304" i="1"/>
  <c r="N5304" i="1"/>
  <c r="O5304" i="1"/>
  <c r="C5305" i="1"/>
  <c r="D5305" i="1"/>
  <c r="E5305" i="1"/>
  <c r="F5305" i="1"/>
  <c r="L5305" i="1"/>
  <c r="M5305" i="1"/>
  <c r="N5305" i="1"/>
  <c r="O5305" i="1"/>
  <c r="C5306" i="1"/>
  <c r="D5306" i="1"/>
  <c r="E5306" i="1"/>
  <c r="F5306" i="1"/>
  <c r="L5306" i="1"/>
  <c r="M5306" i="1"/>
  <c r="N5306" i="1"/>
  <c r="O5306" i="1"/>
  <c r="D5307" i="1"/>
  <c r="E5307" i="1"/>
  <c r="C5307" i="1" s="1"/>
  <c r="F5307" i="1"/>
  <c r="L5307" i="1"/>
  <c r="M5307" i="1"/>
  <c r="N5307" i="1"/>
  <c r="O5307" i="1"/>
  <c r="C5308" i="1"/>
  <c r="D5308" i="1"/>
  <c r="E5308" i="1"/>
  <c r="F5308" i="1"/>
  <c r="L5308" i="1"/>
  <c r="M5308" i="1"/>
  <c r="N5308" i="1"/>
  <c r="O5308" i="1"/>
  <c r="C5309" i="1"/>
  <c r="D5309" i="1"/>
  <c r="E5309" i="1"/>
  <c r="F5309" i="1"/>
  <c r="L5309" i="1"/>
  <c r="M5309" i="1"/>
  <c r="N5309" i="1"/>
  <c r="O5309" i="1"/>
  <c r="C5310" i="1"/>
  <c r="D5310" i="1"/>
  <c r="E5310" i="1"/>
  <c r="F5310" i="1"/>
  <c r="L5310" i="1"/>
  <c r="M5310" i="1"/>
  <c r="N5310" i="1"/>
  <c r="O5310" i="1"/>
  <c r="D5311" i="1"/>
  <c r="E5311" i="1"/>
  <c r="C5311" i="1" s="1"/>
  <c r="F5311" i="1"/>
  <c r="L5311" i="1"/>
  <c r="M5311" i="1"/>
  <c r="N5311" i="1"/>
  <c r="O5311" i="1"/>
  <c r="D5312" i="1"/>
  <c r="E5312" i="1"/>
  <c r="F5312" i="1"/>
  <c r="L5312" i="1"/>
  <c r="M5312" i="1"/>
  <c r="N5312" i="1"/>
  <c r="O5312" i="1"/>
  <c r="C5313" i="1"/>
  <c r="D5313" i="1"/>
  <c r="E5313" i="1"/>
  <c r="F5313" i="1"/>
  <c r="L5313" i="1"/>
  <c r="M5313" i="1"/>
  <c r="N5313" i="1"/>
  <c r="O5313" i="1"/>
  <c r="C5314" i="1"/>
  <c r="D5314" i="1"/>
  <c r="E5314" i="1"/>
  <c r="F5314" i="1"/>
  <c r="L5314" i="1"/>
  <c r="M5314" i="1"/>
  <c r="N5314" i="1"/>
  <c r="O5314" i="1"/>
  <c r="D5315" i="1"/>
  <c r="E5315" i="1"/>
  <c r="C5315" i="1" s="1"/>
  <c r="F5315" i="1"/>
  <c r="L5315" i="1"/>
  <c r="M5315" i="1"/>
  <c r="N5315" i="1"/>
  <c r="O5315" i="1"/>
  <c r="C5316" i="1"/>
  <c r="D5316" i="1"/>
  <c r="E5316" i="1"/>
  <c r="F5316" i="1"/>
  <c r="L5316" i="1"/>
  <c r="M5316" i="1"/>
  <c r="N5316" i="1"/>
  <c r="O5316" i="1"/>
  <c r="C5317" i="1"/>
  <c r="D5317" i="1"/>
  <c r="E5317" i="1"/>
  <c r="F5317" i="1"/>
  <c r="L5317" i="1"/>
  <c r="M5317" i="1"/>
  <c r="N5317" i="1"/>
  <c r="O5317" i="1"/>
  <c r="C5318" i="1"/>
  <c r="D5318" i="1"/>
  <c r="E5318" i="1"/>
  <c r="F5318" i="1"/>
  <c r="L5318" i="1"/>
  <c r="M5318" i="1"/>
  <c r="N5318" i="1"/>
  <c r="O5318" i="1"/>
  <c r="D5319" i="1"/>
  <c r="E5319" i="1"/>
  <c r="C5319" i="1" s="1"/>
  <c r="F5319" i="1"/>
  <c r="L5319" i="1"/>
  <c r="M5319" i="1"/>
  <c r="N5319" i="1"/>
  <c r="O5319" i="1"/>
  <c r="D5320" i="1"/>
  <c r="E5320" i="1"/>
  <c r="F5320" i="1"/>
  <c r="L5320" i="1"/>
  <c r="M5320" i="1"/>
  <c r="N5320" i="1"/>
  <c r="O5320" i="1"/>
  <c r="C5321" i="1"/>
  <c r="D5321" i="1"/>
  <c r="E5321" i="1"/>
  <c r="F5321" i="1"/>
  <c r="L5321" i="1"/>
  <c r="M5321" i="1"/>
  <c r="N5321" i="1"/>
  <c r="O5321" i="1"/>
  <c r="C5322" i="1"/>
  <c r="D5322" i="1"/>
  <c r="E5322" i="1"/>
  <c r="F5322" i="1"/>
  <c r="L5322" i="1"/>
  <c r="M5322" i="1"/>
  <c r="N5322" i="1"/>
  <c r="O5322" i="1"/>
  <c r="D5323" i="1"/>
  <c r="E5323" i="1"/>
  <c r="C5323" i="1" s="1"/>
  <c r="F5323" i="1"/>
  <c r="L5323" i="1"/>
  <c r="M5323" i="1"/>
  <c r="N5323" i="1"/>
  <c r="O5323" i="1"/>
  <c r="C5324" i="1"/>
  <c r="D5324" i="1"/>
  <c r="E5324" i="1"/>
  <c r="F5324" i="1"/>
  <c r="L5324" i="1"/>
  <c r="M5324" i="1"/>
  <c r="N5324" i="1"/>
  <c r="O5324" i="1"/>
  <c r="C5325" i="1"/>
  <c r="D5325" i="1"/>
  <c r="E5325" i="1"/>
  <c r="F5325" i="1"/>
  <c r="L5325" i="1"/>
  <c r="M5325" i="1"/>
  <c r="N5325" i="1"/>
  <c r="O5325" i="1"/>
  <c r="C5326" i="1"/>
  <c r="D5326" i="1"/>
  <c r="E5326" i="1"/>
  <c r="F5326" i="1"/>
  <c r="L5326" i="1"/>
  <c r="M5326" i="1"/>
  <c r="N5326" i="1"/>
  <c r="O5326" i="1"/>
  <c r="D5327" i="1"/>
  <c r="E5327" i="1"/>
  <c r="C5327" i="1" s="1"/>
  <c r="F5327" i="1"/>
  <c r="L5327" i="1"/>
  <c r="M5327" i="1"/>
  <c r="N5327" i="1"/>
  <c r="O5327" i="1"/>
  <c r="D5328" i="1"/>
  <c r="E5328" i="1"/>
  <c r="F5328" i="1"/>
  <c r="L5328" i="1"/>
  <c r="M5328" i="1"/>
  <c r="N5328" i="1"/>
  <c r="O5328" i="1"/>
  <c r="C5329" i="1"/>
  <c r="D5329" i="1"/>
  <c r="E5329" i="1"/>
  <c r="F5329" i="1"/>
  <c r="L5329" i="1"/>
  <c r="M5329" i="1"/>
  <c r="N5329" i="1"/>
  <c r="O5329" i="1"/>
  <c r="D5330" i="1"/>
  <c r="E5330" i="1"/>
  <c r="F5330" i="1"/>
  <c r="L5330" i="1"/>
  <c r="M5330" i="1"/>
  <c r="N5330" i="1"/>
  <c r="O5330" i="1"/>
  <c r="D5331" i="1"/>
  <c r="E5331" i="1"/>
  <c r="C5331" i="1" s="1"/>
  <c r="F5331" i="1"/>
  <c r="L5331" i="1"/>
  <c r="M5331" i="1"/>
  <c r="N5331" i="1"/>
  <c r="O5331" i="1"/>
  <c r="D5332" i="1"/>
  <c r="E5332" i="1"/>
  <c r="F5332" i="1"/>
  <c r="L5332" i="1"/>
  <c r="M5332" i="1"/>
  <c r="N5332" i="1"/>
  <c r="O5332" i="1"/>
  <c r="C5333" i="1"/>
  <c r="D5333" i="1"/>
  <c r="E5333" i="1"/>
  <c r="F5333" i="1"/>
  <c r="L5333" i="1"/>
  <c r="M5333" i="1"/>
  <c r="N5333" i="1"/>
  <c r="O5333" i="1"/>
  <c r="C5334" i="1"/>
  <c r="D5334" i="1"/>
  <c r="E5334" i="1"/>
  <c r="F5334" i="1"/>
  <c r="L5334" i="1"/>
  <c r="M5334" i="1"/>
  <c r="N5334" i="1"/>
  <c r="O5334" i="1"/>
  <c r="D5335" i="1"/>
  <c r="E5335" i="1"/>
  <c r="C5335" i="1" s="1"/>
  <c r="F5335" i="1"/>
  <c r="L5335" i="1"/>
  <c r="M5335" i="1"/>
  <c r="N5335" i="1"/>
  <c r="O5335" i="1"/>
  <c r="D5336" i="1"/>
  <c r="E5336" i="1"/>
  <c r="F5336" i="1"/>
  <c r="L5336" i="1"/>
  <c r="M5336" i="1"/>
  <c r="N5336" i="1"/>
  <c r="O5336" i="1"/>
  <c r="C5337" i="1"/>
  <c r="D5337" i="1"/>
  <c r="E5337" i="1"/>
  <c r="F5337" i="1"/>
  <c r="L5337" i="1"/>
  <c r="M5337" i="1"/>
  <c r="N5337" i="1"/>
  <c r="O5337" i="1"/>
  <c r="C5338" i="1"/>
  <c r="D5338" i="1"/>
  <c r="E5338" i="1"/>
  <c r="F5338" i="1"/>
  <c r="L5338" i="1"/>
  <c r="M5338" i="1"/>
  <c r="N5338" i="1"/>
  <c r="O5338" i="1"/>
  <c r="D5339" i="1"/>
  <c r="E5339" i="1"/>
  <c r="C5339" i="1" s="1"/>
  <c r="F5339" i="1"/>
  <c r="L5339" i="1"/>
  <c r="M5339" i="1"/>
  <c r="N5339" i="1"/>
  <c r="O5339" i="1"/>
  <c r="C5340" i="1"/>
  <c r="D5340" i="1"/>
  <c r="E5340" i="1"/>
  <c r="F5340" i="1"/>
  <c r="L5340" i="1"/>
  <c r="M5340" i="1"/>
  <c r="N5340" i="1"/>
  <c r="O5340" i="1"/>
  <c r="C5341" i="1"/>
  <c r="D5341" i="1"/>
  <c r="E5341" i="1"/>
  <c r="F5341" i="1"/>
  <c r="L5341" i="1"/>
  <c r="M5341" i="1"/>
  <c r="N5341" i="1"/>
  <c r="O5341" i="1"/>
  <c r="C5342" i="1"/>
  <c r="D5342" i="1"/>
  <c r="E5342" i="1"/>
  <c r="F5342" i="1"/>
  <c r="L5342" i="1"/>
  <c r="M5342" i="1"/>
  <c r="N5342" i="1"/>
  <c r="O5342" i="1"/>
  <c r="D5343" i="1"/>
  <c r="E5343" i="1"/>
  <c r="C5343" i="1" s="1"/>
  <c r="F5343" i="1"/>
  <c r="L5343" i="1"/>
  <c r="M5343" i="1"/>
  <c r="N5343" i="1"/>
  <c r="O5343" i="1"/>
  <c r="D5344" i="1"/>
  <c r="E5344" i="1"/>
  <c r="F5344" i="1"/>
  <c r="L5344" i="1"/>
  <c r="M5344" i="1"/>
  <c r="N5344" i="1"/>
  <c r="O5344" i="1"/>
  <c r="C5345" i="1"/>
  <c r="D5345" i="1"/>
  <c r="E5345" i="1"/>
  <c r="F5345" i="1"/>
  <c r="L5345" i="1"/>
  <c r="M5345" i="1"/>
  <c r="N5345" i="1"/>
  <c r="O5345" i="1"/>
  <c r="C5346" i="1"/>
  <c r="D5346" i="1"/>
  <c r="E5346" i="1"/>
  <c r="F5346" i="1"/>
  <c r="L5346" i="1"/>
  <c r="M5346" i="1"/>
  <c r="N5346" i="1"/>
  <c r="O5346" i="1"/>
  <c r="D5347" i="1"/>
  <c r="E5347" i="1"/>
  <c r="C5347" i="1" s="1"/>
  <c r="F5347" i="1"/>
  <c r="L5347" i="1"/>
  <c r="M5347" i="1"/>
  <c r="N5347" i="1"/>
  <c r="O5347" i="1"/>
  <c r="C5348" i="1"/>
  <c r="D5348" i="1"/>
  <c r="E5348" i="1"/>
  <c r="F5348" i="1"/>
  <c r="L5348" i="1"/>
  <c r="M5348" i="1"/>
  <c r="N5348" i="1"/>
  <c r="O5348" i="1"/>
  <c r="C5349" i="1"/>
  <c r="D5349" i="1"/>
  <c r="E5349" i="1"/>
  <c r="F5349" i="1"/>
  <c r="L5349" i="1"/>
  <c r="M5349" i="1"/>
  <c r="N5349" i="1"/>
  <c r="O5349" i="1"/>
  <c r="C5350" i="1"/>
  <c r="D5350" i="1"/>
  <c r="E5350" i="1"/>
  <c r="F5350" i="1"/>
  <c r="L5350" i="1"/>
  <c r="M5350" i="1"/>
  <c r="N5350" i="1"/>
  <c r="O5350" i="1"/>
  <c r="D5351" i="1"/>
  <c r="E5351" i="1"/>
  <c r="C5351" i="1" s="1"/>
  <c r="F5351" i="1"/>
  <c r="L5351" i="1"/>
  <c r="M5351" i="1"/>
  <c r="N5351" i="1"/>
  <c r="O5351" i="1"/>
  <c r="D5352" i="1"/>
  <c r="E5352" i="1"/>
  <c r="F5352" i="1"/>
  <c r="L5352" i="1"/>
  <c r="M5352" i="1"/>
  <c r="N5352" i="1"/>
  <c r="O5352" i="1"/>
  <c r="C5353" i="1"/>
  <c r="D5353" i="1"/>
  <c r="E5353" i="1"/>
  <c r="F5353" i="1"/>
  <c r="L5353" i="1"/>
  <c r="M5353" i="1"/>
  <c r="N5353" i="1"/>
  <c r="O5353" i="1"/>
  <c r="C5354" i="1"/>
  <c r="D5354" i="1"/>
  <c r="E5354" i="1"/>
  <c r="F5354" i="1"/>
  <c r="L5354" i="1"/>
  <c r="M5354" i="1"/>
  <c r="N5354" i="1"/>
  <c r="O5354" i="1"/>
  <c r="D5355" i="1"/>
  <c r="E5355" i="1"/>
  <c r="C5355" i="1" s="1"/>
  <c r="F5355" i="1"/>
  <c r="L5355" i="1"/>
  <c r="M5355" i="1"/>
  <c r="N5355" i="1"/>
  <c r="O5355" i="1"/>
  <c r="C5356" i="1"/>
  <c r="D5356" i="1"/>
  <c r="E5356" i="1"/>
  <c r="F5356" i="1"/>
  <c r="L5356" i="1"/>
  <c r="M5356" i="1"/>
  <c r="N5356" i="1"/>
  <c r="O5356" i="1"/>
  <c r="C5357" i="1"/>
  <c r="D5357" i="1"/>
  <c r="E5357" i="1"/>
  <c r="F5357" i="1"/>
  <c r="L5357" i="1"/>
  <c r="M5357" i="1"/>
  <c r="N5357" i="1"/>
  <c r="O5357" i="1"/>
  <c r="C5358" i="1"/>
  <c r="D5358" i="1"/>
  <c r="E5358" i="1"/>
  <c r="F5358" i="1"/>
  <c r="L5358" i="1"/>
  <c r="M5358" i="1"/>
  <c r="N5358" i="1"/>
  <c r="O5358" i="1"/>
  <c r="D5359" i="1"/>
  <c r="E5359" i="1"/>
  <c r="C5359" i="1" s="1"/>
  <c r="F5359" i="1"/>
  <c r="L5359" i="1"/>
  <c r="M5359" i="1"/>
  <c r="N5359" i="1"/>
  <c r="O5359" i="1"/>
  <c r="D5360" i="1"/>
  <c r="E5360" i="1"/>
  <c r="F5360" i="1"/>
  <c r="L5360" i="1"/>
  <c r="M5360" i="1"/>
  <c r="N5360" i="1"/>
  <c r="O5360" i="1"/>
  <c r="C5361" i="1"/>
  <c r="D5361" i="1"/>
  <c r="E5361" i="1"/>
  <c r="F5361" i="1"/>
  <c r="L5361" i="1"/>
  <c r="M5361" i="1"/>
  <c r="N5361" i="1"/>
  <c r="O5361" i="1"/>
  <c r="D5362" i="1"/>
  <c r="E5362" i="1"/>
  <c r="F5362" i="1"/>
  <c r="L5362" i="1"/>
  <c r="M5362" i="1"/>
  <c r="N5362" i="1"/>
  <c r="O5362" i="1"/>
  <c r="D5363" i="1"/>
  <c r="E5363" i="1"/>
  <c r="C5363" i="1" s="1"/>
  <c r="F5363" i="1"/>
  <c r="L5363" i="1"/>
  <c r="M5363" i="1"/>
  <c r="N5363" i="1"/>
  <c r="O5363" i="1"/>
  <c r="D5364" i="1"/>
  <c r="E5364" i="1"/>
  <c r="F5364" i="1"/>
  <c r="L5364" i="1"/>
  <c r="M5364" i="1"/>
  <c r="N5364" i="1"/>
  <c r="O5364" i="1"/>
  <c r="C5365" i="1"/>
  <c r="D5365" i="1"/>
  <c r="E5365" i="1"/>
  <c r="F5365" i="1"/>
  <c r="L5365" i="1"/>
  <c r="M5365" i="1"/>
  <c r="N5365" i="1"/>
  <c r="O5365" i="1"/>
  <c r="C5366" i="1"/>
  <c r="D5366" i="1"/>
  <c r="E5366" i="1"/>
  <c r="F5366" i="1"/>
  <c r="L5366" i="1"/>
  <c r="M5366" i="1"/>
  <c r="N5366" i="1"/>
  <c r="O5366" i="1"/>
  <c r="D5367" i="1"/>
  <c r="E5367" i="1"/>
  <c r="C5367" i="1" s="1"/>
  <c r="F5367" i="1"/>
  <c r="L5367" i="1"/>
  <c r="M5367" i="1"/>
  <c r="N5367" i="1"/>
  <c r="O5367" i="1"/>
  <c r="D5368" i="1"/>
  <c r="E5368" i="1"/>
  <c r="F5368" i="1"/>
  <c r="L5368" i="1"/>
  <c r="M5368" i="1"/>
  <c r="N5368" i="1"/>
  <c r="O5368" i="1"/>
  <c r="C5369" i="1"/>
  <c r="D5369" i="1"/>
  <c r="E5369" i="1"/>
  <c r="F5369" i="1"/>
  <c r="L5369" i="1"/>
  <c r="M5369" i="1"/>
  <c r="N5369" i="1"/>
  <c r="O5369" i="1"/>
  <c r="C5370" i="1"/>
  <c r="D5370" i="1"/>
  <c r="E5370" i="1"/>
  <c r="F5370" i="1"/>
  <c r="L5370" i="1"/>
  <c r="M5370" i="1"/>
  <c r="N5370" i="1"/>
  <c r="O5370" i="1"/>
  <c r="D5371" i="1"/>
  <c r="E5371" i="1"/>
  <c r="C5371" i="1" s="1"/>
  <c r="F5371" i="1"/>
  <c r="L5371" i="1"/>
  <c r="M5371" i="1"/>
  <c r="N5371" i="1"/>
  <c r="O5371" i="1"/>
  <c r="C5372" i="1"/>
  <c r="D5372" i="1"/>
  <c r="E5372" i="1"/>
  <c r="F5372" i="1"/>
  <c r="L5372" i="1"/>
  <c r="M5372" i="1"/>
  <c r="N5372" i="1"/>
  <c r="O5372" i="1"/>
  <c r="C5373" i="1"/>
  <c r="D5373" i="1"/>
  <c r="E5373" i="1"/>
  <c r="F5373" i="1"/>
  <c r="L5373" i="1"/>
  <c r="M5373" i="1"/>
  <c r="N5373" i="1"/>
  <c r="O5373" i="1"/>
  <c r="C5374" i="1"/>
  <c r="D5374" i="1"/>
  <c r="E5374" i="1"/>
  <c r="F5374" i="1"/>
  <c r="L5374" i="1"/>
  <c r="M5374" i="1"/>
  <c r="N5374" i="1"/>
  <c r="O5374" i="1"/>
  <c r="D5375" i="1"/>
  <c r="E5375" i="1"/>
  <c r="C5375" i="1" s="1"/>
  <c r="F5375" i="1"/>
  <c r="L5375" i="1"/>
  <c r="M5375" i="1"/>
  <c r="N5375" i="1"/>
  <c r="O5375" i="1"/>
  <c r="D5376" i="1"/>
  <c r="E5376" i="1"/>
  <c r="F5376" i="1"/>
  <c r="L5376" i="1"/>
  <c r="M5376" i="1"/>
  <c r="N5376" i="1"/>
  <c r="O5376" i="1"/>
  <c r="C5377" i="1"/>
  <c r="D5377" i="1"/>
  <c r="E5377" i="1"/>
  <c r="F5377" i="1"/>
  <c r="L5377" i="1"/>
  <c r="M5377" i="1"/>
  <c r="N5377" i="1"/>
  <c r="O5377" i="1"/>
  <c r="C5378" i="1"/>
  <c r="D5378" i="1"/>
  <c r="E5378" i="1"/>
  <c r="F5378" i="1"/>
  <c r="L5378" i="1"/>
  <c r="M5378" i="1"/>
  <c r="N5378" i="1"/>
  <c r="O5378" i="1"/>
  <c r="D5379" i="1"/>
  <c r="E5379" i="1"/>
  <c r="C5379" i="1" s="1"/>
  <c r="F5379" i="1"/>
  <c r="L5379" i="1"/>
  <c r="M5379" i="1"/>
  <c r="N5379" i="1"/>
  <c r="O5379" i="1"/>
  <c r="C5380" i="1"/>
  <c r="D5380" i="1"/>
  <c r="E5380" i="1"/>
  <c r="F5380" i="1"/>
  <c r="L5380" i="1"/>
  <c r="M5380" i="1"/>
  <c r="N5380" i="1"/>
  <c r="O5380" i="1"/>
  <c r="C5381" i="1"/>
  <c r="D5381" i="1"/>
  <c r="E5381" i="1"/>
  <c r="F5381" i="1"/>
  <c r="L5381" i="1"/>
  <c r="M5381" i="1"/>
  <c r="N5381" i="1"/>
  <c r="O5381" i="1"/>
  <c r="C5382" i="1"/>
  <c r="D5382" i="1"/>
  <c r="E5382" i="1"/>
  <c r="F5382" i="1"/>
  <c r="L5382" i="1"/>
  <c r="M5382" i="1"/>
  <c r="N5382" i="1"/>
  <c r="O5382" i="1"/>
  <c r="D5383" i="1"/>
  <c r="E5383" i="1"/>
  <c r="C5383" i="1" s="1"/>
  <c r="F5383" i="1"/>
  <c r="L5383" i="1"/>
  <c r="M5383" i="1"/>
  <c r="N5383" i="1"/>
  <c r="O5383" i="1"/>
  <c r="D5384" i="1"/>
  <c r="E5384" i="1"/>
  <c r="F5384" i="1"/>
  <c r="L5384" i="1"/>
  <c r="M5384" i="1"/>
  <c r="N5384" i="1"/>
  <c r="O5384" i="1"/>
  <c r="C5385" i="1"/>
  <c r="D5385" i="1"/>
  <c r="E5385" i="1"/>
  <c r="F5385" i="1"/>
  <c r="L5385" i="1"/>
  <c r="M5385" i="1"/>
  <c r="N5385" i="1"/>
  <c r="O5385" i="1"/>
  <c r="C5386" i="1"/>
  <c r="D5386" i="1"/>
  <c r="E5386" i="1"/>
  <c r="F5386" i="1"/>
  <c r="L5386" i="1"/>
  <c r="M5386" i="1"/>
  <c r="N5386" i="1"/>
  <c r="O5386" i="1"/>
  <c r="D5387" i="1"/>
  <c r="E5387" i="1"/>
  <c r="C5387" i="1" s="1"/>
  <c r="F5387" i="1"/>
  <c r="L5387" i="1"/>
  <c r="M5387" i="1"/>
  <c r="N5387" i="1"/>
  <c r="O5387" i="1"/>
  <c r="C5388" i="1"/>
  <c r="D5388" i="1"/>
  <c r="E5388" i="1"/>
  <c r="F5388" i="1"/>
  <c r="L5388" i="1"/>
  <c r="M5388" i="1"/>
  <c r="N5388" i="1"/>
  <c r="O5388" i="1"/>
  <c r="C5389" i="1"/>
  <c r="D5389" i="1"/>
  <c r="E5389" i="1"/>
  <c r="F5389" i="1"/>
  <c r="L5389" i="1"/>
  <c r="M5389" i="1"/>
  <c r="N5389" i="1"/>
  <c r="O5389" i="1"/>
  <c r="C5390" i="1"/>
  <c r="D5390" i="1"/>
  <c r="E5390" i="1"/>
  <c r="F5390" i="1"/>
  <c r="L5390" i="1"/>
  <c r="M5390" i="1"/>
  <c r="N5390" i="1"/>
  <c r="O5390" i="1"/>
  <c r="D5391" i="1"/>
  <c r="E5391" i="1"/>
  <c r="C5391" i="1" s="1"/>
  <c r="F5391" i="1"/>
  <c r="L5391" i="1"/>
  <c r="M5391" i="1"/>
  <c r="N5391" i="1"/>
  <c r="O5391" i="1"/>
  <c r="D5392" i="1"/>
  <c r="E5392" i="1"/>
  <c r="F5392" i="1"/>
  <c r="L5392" i="1"/>
  <c r="M5392" i="1"/>
  <c r="N5392" i="1"/>
  <c r="O5392" i="1"/>
  <c r="C5393" i="1"/>
  <c r="D5393" i="1"/>
  <c r="E5393" i="1"/>
  <c r="F5393" i="1"/>
  <c r="L5393" i="1"/>
  <c r="M5393" i="1"/>
  <c r="N5393" i="1"/>
  <c r="O5393" i="1"/>
  <c r="D5394" i="1"/>
  <c r="E5394" i="1"/>
  <c r="F5394" i="1"/>
  <c r="L5394" i="1"/>
  <c r="M5394" i="1"/>
  <c r="N5394" i="1"/>
  <c r="O5394" i="1"/>
  <c r="D5395" i="1"/>
  <c r="E5395" i="1"/>
  <c r="C5395" i="1" s="1"/>
  <c r="F5395" i="1"/>
  <c r="L5395" i="1"/>
  <c r="M5395" i="1"/>
  <c r="N5395" i="1"/>
  <c r="O5395" i="1"/>
  <c r="D5396" i="1"/>
  <c r="E5396" i="1"/>
  <c r="F5396" i="1"/>
  <c r="L5396" i="1"/>
  <c r="M5396" i="1"/>
  <c r="N5396" i="1"/>
  <c r="O5396" i="1"/>
  <c r="C5397" i="1"/>
  <c r="D5397" i="1"/>
  <c r="E5397" i="1"/>
  <c r="F5397" i="1"/>
  <c r="L5397" i="1"/>
  <c r="M5397" i="1"/>
  <c r="N5397" i="1"/>
  <c r="O5397" i="1"/>
  <c r="C5398" i="1"/>
  <c r="D5398" i="1"/>
  <c r="E5398" i="1"/>
  <c r="F5398" i="1"/>
  <c r="L5398" i="1"/>
  <c r="M5398" i="1"/>
  <c r="N5398" i="1"/>
  <c r="O5398" i="1"/>
  <c r="D5399" i="1"/>
  <c r="E5399" i="1"/>
  <c r="C5399" i="1" s="1"/>
  <c r="F5399" i="1"/>
  <c r="L5399" i="1"/>
  <c r="M5399" i="1"/>
  <c r="N5399" i="1"/>
  <c r="O5399" i="1"/>
  <c r="D5400" i="1"/>
  <c r="E5400" i="1"/>
  <c r="F5400" i="1"/>
  <c r="L5400" i="1"/>
  <c r="M5400" i="1"/>
  <c r="N5400" i="1"/>
  <c r="O5400" i="1"/>
  <c r="C5401" i="1"/>
  <c r="D5401" i="1"/>
  <c r="E5401" i="1"/>
  <c r="F5401" i="1"/>
  <c r="L5401" i="1"/>
  <c r="M5401" i="1"/>
  <c r="N5401" i="1"/>
  <c r="O5401" i="1"/>
  <c r="C5402" i="1"/>
  <c r="D5402" i="1"/>
  <c r="E5402" i="1"/>
  <c r="F5402" i="1"/>
  <c r="L5402" i="1"/>
  <c r="M5402" i="1"/>
  <c r="N5402" i="1"/>
  <c r="O5402" i="1"/>
  <c r="D5403" i="1"/>
  <c r="E5403" i="1"/>
  <c r="C5403" i="1" s="1"/>
  <c r="F5403" i="1"/>
  <c r="L5403" i="1"/>
  <c r="M5403" i="1"/>
  <c r="N5403" i="1"/>
  <c r="O5403" i="1"/>
  <c r="C5404" i="1"/>
  <c r="D5404" i="1"/>
  <c r="E5404" i="1"/>
  <c r="F5404" i="1"/>
  <c r="L5404" i="1"/>
  <c r="M5404" i="1"/>
  <c r="N5404" i="1"/>
  <c r="O5404" i="1"/>
  <c r="C5405" i="1"/>
  <c r="D5405" i="1"/>
  <c r="E5405" i="1"/>
  <c r="F5405" i="1"/>
  <c r="L5405" i="1"/>
  <c r="M5405" i="1"/>
  <c r="N5405" i="1"/>
  <c r="O5405" i="1"/>
  <c r="C5406" i="1"/>
  <c r="D5406" i="1"/>
  <c r="E5406" i="1"/>
  <c r="F5406" i="1"/>
  <c r="L5406" i="1"/>
  <c r="M5406" i="1"/>
  <c r="N5406" i="1"/>
  <c r="O5406" i="1"/>
  <c r="D5407" i="1"/>
  <c r="E5407" i="1"/>
  <c r="C5407" i="1" s="1"/>
  <c r="F5407" i="1"/>
  <c r="L5407" i="1"/>
  <c r="M5407" i="1"/>
  <c r="N5407" i="1"/>
  <c r="O5407" i="1"/>
  <c r="D5408" i="1"/>
  <c r="E5408" i="1"/>
  <c r="F5408" i="1"/>
  <c r="L5408" i="1"/>
  <c r="M5408" i="1"/>
  <c r="N5408" i="1"/>
  <c r="O5408" i="1"/>
  <c r="C5409" i="1"/>
  <c r="D5409" i="1"/>
  <c r="E5409" i="1"/>
  <c r="F5409" i="1"/>
  <c r="L5409" i="1"/>
  <c r="M5409" i="1"/>
  <c r="N5409" i="1"/>
  <c r="O5409" i="1"/>
  <c r="C5410" i="1"/>
  <c r="D5410" i="1"/>
  <c r="E5410" i="1"/>
  <c r="F5410" i="1"/>
  <c r="L5410" i="1"/>
  <c r="M5410" i="1"/>
  <c r="N5410" i="1"/>
  <c r="O5410" i="1"/>
  <c r="D5411" i="1"/>
  <c r="E5411" i="1"/>
  <c r="C5411" i="1" s="1"/>
  <c r="F5411" i="1"/>
  <c r="L5411" i="1"/>
  <c r="M5411" i="1"/>
  <c r="N5411" i="1"/>
  <c r="O5411" i="1"/>
  <c r="C5412" i="1"/>
  <c r="D5412" i="1"/>
  <c r="E5412" i="1"/>
  <c r="F5412" i="1"/>
  <c r="L5412" i="1"/>
  <c r="M5412" i="1"/>
  <c r="N5412" i="1"/>
  <c r="O5412" i="1"/>
  <c r="C5413" i="1"/>
  <c r="D5413" i="1"/>
  <c r="E5413" i="1"/>
  <c r="F5413" i="1"/>
  <c r="L5413" i="1"/>
  <c r="M5413" i="1"/>
  <c r="N5413" i="1"/>
  <c r="O5413" i="1"/>
  <c r="C5414" i="1"/>
  <c r="D5414" i="1"/>
  <c r="E5414" i="1"/>
  <c r="F5414" i="1"/>
  <c r="L5414" i="1"/>
  <c r="M5414" i="1"/>
  <c r="N5414" i="1"/>
  <c r="O5414" i="1"/>
  <c r="D5415" i="1"/>
  <c r="E5415" i="1"/>
  <c r="C5415" i="1" s="1"/>
  <c r="F5415" i="1"/>
  <c r="L5415" i="1"/>
  <c r="M5415" i="1"/>
  <c r="N5415" i="1"/>
  <c r="O5415" i="1"/>
  <c r="D5416" i="1"/>
  <c r="E5416" i="1"/>
  <c r="F5416" i="1"/>
  <c r="L5416" i="1"/>
  <c r="M5416" i="1"/>
  <c r="N5416" i="1"/>
  <c r="O5416" i="1"/>
  <c r="C5417" i="1"/>
  <c r="D5417" i="1"/>
  <c r="E5417" i="1"/>
  <c r="F5417" i="1"/>
  <c r="L5417" i="1"/>
  <c r="M5417" i="1"/>
  <c r="N5417" i="1"/>
  <c r="O5417" i="1"/>
  <c r="C5418" i="1"/>
  <c r="D5418" i="1"/>
  <c r="E5418" i="1"/>
  <c r="F5418" i="1"/>
  <c r="L5418" i="1"/>
  <c r="M5418" i="1"/>
  <c r="N5418" i="1"/>
  <c r="O5418" i="1"/>
  <c r="D5419" i="1"/>
  <c r="E5419" i="1"/>
  <c r="C5419" i="1" s="1"/>
  <c r="F5419" i="1"/>
  <c r="L5419" i="1"/>
  <c r="M5419" i="1"/>
  <c r="N5419" i="1"/>
  <c r="O5419" i="1"/>
  <c r="C5420" i="1"/>
  <c r="D5420" i="1"/>
  <c r="E5420" i="1"/>
  <c r="F5420" i="1"/>
  <c r="L5420" i="1"/>
  <c r="M5420" i="1"/>
  <c r="N5420" i="1"/>
  <c r="O5420" i="1"/>
  <c r="C5421" i="1"/>
  <c r="D5421" i="1"/>
  <c r="E5421" i="1"/>
  <c r="F5421" i="1"/>
  <c r="L5421" i="1"/>
  <c r="M5421" i="1"/>
  <c r="N5421" i="1"/>
  <c r="O5421" i="1"/>
  <c r="C5422" i="1"/>
  <c r="D5422" i="1"/>
  <c r="E5422" i="1"/>
  <c r="F5422" i="1"/>
  <c r="L5422" i="1"/>
  <c r="M5422" i="1"/>
  <c r="N5422" i="1"/>
  <c r="O5422" i="1"/>
  <c r="D5423" i="1"/>
  <c r="E5423" i="1"/>
  <c r="C5423" i="1" s="1"/>
  <c r="F5423" i="1"/>
  <c r="L5423" i="1"/>
  <c r="M5423" i="1"/>
  <c r="N5423" i="1"/>
  <c r="O5423" i="1"/>
  <c r="D5424" i="1"/>
  <c r="E5424" i="1"/>
  <c r="F5424" i="1"/>
  <c r="L5424" i="1"/>
  <c r="M5424" i="1"/>
  <c r="N5424" i="1"/>
  <c r="O5424" i="1"/>
  <c r="C5425" i="1"/>
  <c r="D5425" i="1"/>
  <c r="E5425" i="1"/>
  <c r="F5425" i="1"/>
  <c r="L5425" i="1"/>
  <c r="M5425" i="1"/>
  <c r="N5425" i="1"/>
  <c r="O5425" i="1"/>
  <c r="D5426" i="1"/>
  <c r="E5426" i="1"/>
  <c r="F5426" i="1"/>
  <c r="L5426" i="1"/>
  <c r="M5426" i="1"/>
  <c r="N5426" i="1"/>
  <c r="O5426" i="1"/>
  <c r="D5427" i="1"/>
  <c r="E5427" i="1"/>
  <c r="C5427" i="1" s="1"/>
  <c r="F5427" i="1"/>
  <c r="L5427" i="1"/>
  <c r="M5427" i="1"/>
  <c r="N5427" i="1"/>
  <c r="O5427" i="1"/>
  <c r="D5428" i="1"/>
  <c r="E5428" i="1"/>
  <c r="F5428" i="1"/>
  <c r="L5428" i="1"/>
  <c r="M5428" i="1"/>
  <c r="N5428" i="1"/>
  <c r="O5428" i="1"/>
  <c r="C5429" i="1"/>
  <c r="D5429" i="1"/>
  <c r="E5429" i="1"/>
  <c r="F5429" i="1"/>
  <c r="L5429" i="1"/>
  <c r="M5429" i="1"/>
  <c r="N5429" i="1"/>
  <c r="O5429" i="1"/>
  <c r="C5430" i="1"/>
  <c r="D5430" i="1"/>
  <c r="E5430" i="1"/>
  <c r="F5430" i="1"/>
  <c r="L5430" i="1"/>
  <c r="M5430" i="1"/>
  <c r="N5430" i="1"/>
  <c r="O5430" i="1"/>
  <c r="D5431" i="1"/>
  <c r="E5431" i="1"/>
  <c r="C5431" i="1" s="1"/>
  <c r="F5431" i="1"/>
  <c r="L5431" i="1"/>
  <c r="M5431" i="1"/>
  <c r="N5431" i="1"/>
  <c r="O5431" i="1"/>
  <c r="D5432" i="1"/>
  <c r="E5432" i="1"/>
  <c r="F5432" i="1"/>
  <c r="L5432" i="1"/>
  <c r="M5432" i="1"/>
  <c r="N5432" i="1"/>
  <c r="O5432" i="1"/>
  <c r="C5433" i="1"/>
  <c r="D5433" i="1"/>
  <c r="E5433" i="1"/>
  <c r="F5433" i="1"/>
  <c r="L5433" i="1"/>
  <c r="M5433" i="1"/>
  <c r="N5433" i="1"/>
  <c r="O5433" i="1"/>
  <c r="C5434" i="1"/>
  <c r="D5434" i="1"/>
  <c r="E5434" i="1"/>
  <c r="F5434" i="1"/>
  <c r="L5434" i="1"/>
  <c r="M5434" i="1"/>
  <c r="N5434" i="1"/>
  <c r="O5434" i="1"/>
  <c r="D5435" i="1"/>
  <c r="E5435" i="1"/>
  <c r="C5435" i="1" s="1"/>
  <c r="F5435" i="1"/>
  <c r="L5435" i="1"/>
  <c r="M5435" i="1"/>
  <c r="N5435" i="1"/>
  <c r="O5435" i="1"/>
  <c r="C5436" i="1"/>
  <c r="D5436" i="1"/>
  <c r="E5436" i="1"/>
  <c r="F5436" i="1"/>
  <c r="L5436" i="1"/>
  <c r="M5436" i="1"/>
  <c r="N5436" i="1"/>
  <c r="O5436" i="1"/>
  <c r="C5437" i="1"/>
  <c r="D5437" i="1"/>
  <c r="E5437" i="1"/>
  <c r="F5437" i="1"/>
  <c r="L5437" i="1"/>
  <c r="M5437" i="1"/>
  <c r="N5437" i="1"/>
  <c r="O5437" i="1"/>
  <c r="C5438" i="1"/>
  <c r="D5438" i="1"/>
  <c r="E5438" i="1"/>
  <c r="F5438" i="1"/>
  <c r="L5438" i="1"/>
  <c r="M5438" i="1"/>
  <c r="N5438" i="1"/>
  <c r="O5438" i="1"/>
  <c r="D5439" i="1"/>
  <c r="E5439" i="1"/>
  <c r="C5439" i="1" s="1"/>
  <c r="F5439" i="1"/>
  <c r="L5439" i="1"/>
  <c r="M5439" i="1"/>
  <c r="N5439" i="1"/>
  <c r="O5439" i="1"/>
  <c r="D5440" i="1"/>
  <c r="E5440" i="1"/>
  <c r="F5440" i="1"/>
  <c r="L5440" i="1"/>
  <c r="M5440" i="1"/>
  <c r="N5440" i="1"/>
  <c r="O5440" i="1"/>
  <c r="C5441" i="1"/>
  <c r="D5441" i="1"/>
  <c r="E5441" i="1"/>
  <c r="F5441" i="1"/>
  <c r="L5441" i="1"/>
  <c r="M5441" i="1"/>
  <c r="N5441" i="1"/>
  <c r="O5441" i="1"/>
  <c r="C5442" i="1"/>
  <c r="D5442" i="1"/>
  <c r="E5442" i="1"/>
  <c r="F5442" i="1"/>
  <c r="L5442" i="1"/>
  <c r="M5442" i="1"/>
  <c r="N5442" i="1"/>
  <c r="O5442" i="1"/>
  <c r="D5443" i="1"/>
  <c r="E5443" i="1"/>
  <c r="C5443" i="1" s="1"/>
  <c r="F5443" i="1"/>
  <c r="L5443" i="1"/>
  <c r="M5443" i="1"/>
  <c r="N5443" i="1"/>
  <c r="O5443" i="1"/>
  <c r="C5444" i="1"/>
  <c r="D5444" i="1"/>
  <c r="E5444" i="1"/>
  <c r="F5444" i="1"/>
  <c r="L5444" i="1"/>
  <c r="M5444" i="1"/>
  <c r="N5444" i="1"/>
  <c r="O5444" i="1"/>
  <c r="C5445" i="1"/>
  <c r="D5445" i="1"/>
  <c r="E5445" i="1"/>
  <c r="F5445" i="1"/>
  <c r="L5445" i="1"/>
  <c r="M5445" i="1"/>
  <c r="N5445" i="1"/>
  <c r="O5445" i="1"/>
  <c r="C5446" i="1"/>
  <c r="D5446" i="1"/>
  <c r="E5446" i="1"/>
  <c r="F5446" i="1"/>
  <c r="L5446" i="1"/>
  <c r="M5446" i="1"/>
  <c r="N5446" i="1"/>
  <c r="O5446" i="1"/>
  <c r="D5447" i="1"/>
  <c r="E5447" i="1"/>
  <c r="C5447" i="1" s="1"/>
  <c r="F5447" i="1"/>
  <c r="L5447" i="1"/>
  <c r="M5447" i="1"/>
  <c r="N5447" i="1"/>
  <c r="O5447" i="1"/>
  <c r="D5448" i="1"/>
  <c r="E5448" i="1"/>
  <c r="F5448" i="1"/>
  <c r="L5448" i="1"/>
  <c r="M5448" i="1"/>
  <c r="N5448" i="1"/>
  <c r="O5448" i="1"/>
  <c r="C5449" i="1"/>
  <c r="D5449" i="1"/>
  <c r="E5449" i="1"/>
  <c r="F5449" i="1"/>
  <c r="L5449" i="1"/>
  <c r="M5449" i="1"/>
  <c r="N5449" i="1"/>
  <c r="O5449" i="1"/>
  <c r="D5450" i="1"/>
  <c r="E5450" i="1"/>
  <c r="F5450" i="1"/>
  <c r="L5450" i="1"/>
  <c r="M5450" i="1"/>
  <c r="N5450" i="1"/>
  <c r="O5450" i="1"/>
  <c r="D5451" i="1"/>
  <c r="E5451" i="1"/>
  <c r="C5451" i="1" s="1"/>
  <c r="F5451" i="1"/>
  <c r="L5451" i="1"/>
  <c r="M5451" i="1"/>
  <c r="N5451" i="1"/>
  <c r="O5451" i="1"/>
  <c r="D5452" i="1"/>
  <c r="E5452" i="1"/>
  <c r="F5452" i="1"/>
  <c r="L5452" i="1"/>
  <c r="M5452" i="1"/>
  <c r="N5452" i="1"/>
  <c r="O5452" i="1"/>
  <c r="C5453" i="1"/>
  <c r="D5453" i="1"/>
  <c r="E5453" i="1"/>
  <c r="F5453" i="1"/>
  <c r="L5453" i="1"/>
  <c r="M5453" i="1"/>
  <c r="N5453" i="1"/>
  <c r="O5453" i="1"/>
  <c r="C5454" i="1"/>
  <c r="D5454" i="1"/>
  <c r="E5454" i="1"/>
  <c r="F5454" i="1"/>
  <c r="L5454" i="1"/>
  <c r="M5454" i="1"/>
  <c r="N5454" i="1"/>
  <c r="O5454" i="1"/>
  <c r="D5455" i="1"/>
  <c r="E5455" i="1"/>
  <c r="C5455" i="1" s="1"/>
  <c r="F5455" i="1"/>
  <c r="L5455" i="1"/>
  <c r="M5455" i="1"/>
  <c r="N5455" i="1"/>
  <c r="O5455" i="1"/>
  <c r="C5456" i="1"/>
  <c r="D5456" i="1"/>
  <c r="E5456" i="1"/>
  <c r="F5456" i="1"/>
  <c r="L5456" i="1"/>
  <c r="M5456" i="1"/>
  <c r="N5456" i="1"/>
  <c r="O5456" i="1"/>
  <c r="C5457" i="1"/>
  <c r="D5457" i="1"/>
  <c r="E5457" i="1"/>
  <c r="F5457" i="1"/>
  <c r="L5457" i="1"/>
  <c r="M5457" i="1"/>
  <c r="N5457" i="1"/>
  <c r="O5457" i="1"/>
  <c r="D5458" i="1"/>
  <c r="E5458" i="1"/>
  <c r="C5458" i="1" s="1"/>
  <c r="F5458" i="1"/>
  <c r="L5458" i="1"/>
  <c r="M5458" i="1"/>
  <c r="N5458" i="1"/>
  <c r="O5458" i="1"/>
  <c r="D5459" i="1"/>
  <c r="E5459" i="1"/>
  <c r="C5459" i="1" s="1"/>
  <c r="F5459" i="1"/>
  <c r="L5459" i="1"/>
  <c r="M5459" i="1"/>
  <c r="N5459" i="1"/>
  <c r="O5459" i="1"/>
  <c r="D5460" i="1"/>
  <c r="E5460" i="1"/>
  <c r="C5460" i="1" s="1"/>
  <c r="F5460" i="1"/>
  <c r="L5460" i="1"/>
  <c r="M5460" i="1"/>
  <c r="N5460" i="1"/>
  <c r="O5460" i="1"/>
  <c r="C5461" i="1"/>
  <c r="D5461" i="1"/>
  <c r="E5461" i="1"/>
  <c r="F5461" i="1"/>
  <c r="L5461" i="1"/>
  <c r="M5461" i="1"/>
  <c r="N5461" i="1"/>
  <c r="O5461" i="1"/>
  <c r="C5462" i="1"/>
  <c r="D5462" i="1"/>
  <c r="E5462" i="1"/>
  <c r="F5462" i="1"/>
  <c r="L5462" i="1"/>
  <c r="M5462" i="1"/>
  <c r="N5462" i="1"/>
  <c r="O5462" i="1"/>
  <c r="D5463" i="1"/>
  <c r="E5463" i="1"/>
  <c r="C5463" i="1" s="1"/>
  <c r="F5463" i="1"/>
  <c r="L5463" i="1"/>
  <c r="M5463" i="1"/>
  <c r="N5463" i="1"/>
  <c r="O5463" i="1"/>
  <c r="C5464" i="1"/>
  <c r="D5464" i="1"/>
  <c r="E5464" i="1"/>
  <c r="F5464" i="1"/>
  <c r="L5464" i="1"/>
  <c r="M5464" i="1"/>
  <c r="N5464" i="1"/>
  <c r="O5464" i="1"/>
  <c r="C5465" i="1"/>
  <c r="D5465" i="1"/>
  <c r="E5465" i="1"/>
  <c r="F5465" i="1"/>
  <c r="L5465" i="1"/>
  <c r="M5465" i="1"/>
  <c r="N5465" i="1"/>
  <c r="O5465" i="1"/>
  <c r="D5466" i="1"/>
  <c r="E5466" i="1"/>
  <c r="F5466" i="1"/>
  <c r="L5466" i="1"/>
  <c r="M5466" i="1"/>
  <c r="N5466" i="1"/>
  <c r="O5466" i="1"/>
  <c r="D5467" i="1"/>
  <c r="E5467" i="1"/>
  <c r="C5467" i="1" s="1"/>
  <c r="F5467" i="1"/>
  <c r="L5467" i="1"/>
  <c r="M5467" i="1"/>
  <c r="N5467" i="1"/>
  <c r="O5467" i="1"/>
  <c r="D5468" i="1"/>
  <c r="E5468" i="1"/>
  <c r="F5468" i="1"/>
  <c r="L5468" i="1"/>
  <c r="M5468" i="1"/>
  <c r="N5468" i="1"/>
  <c r="O5468" i="1"/>
  <c r="C5469" i="1"/>
  <c r="D5469" i="1"/>
  <c r="E5469" i="1"/>
  <c r="F5469" i="1"/>
  <c r="L5469" i="1"/>
  <c r="M5469" i="1"/>
  <c r="N5469" i="1"/>
  <c r="O5469" i="1"/>
  <c r="C5470" i="1"/>
  <c r="D5470" i="1"/>
  <c r="E5470" i="1"/>
  <c r="F5470" i="1"/>
  <c r="L5470" i="1"/>
  <c r="M5470" i="1"/>
  <c r="N5470" i="1"/>
  <c r="O5470" i="1"/>
  <c r="D5471" i="1"/>
  <c r="E5471" i="1"/>
  <c r="C5471" i="1" s="1"/>
  <c r="F5471" i="1"/>
  <c r="L5471" i="1"/>
  <c r="M5471" i="1"/>
  <c r="N5471" i="1"/>
  <c r="O5471" i="1"/>
  <c r="C5472" i="1"/>
  <c r="D5472" i="1"/>
  <c r="E5472" i="1"/>
  <c r="F5472" i="1"/>
  <c r="L5472" i="1"/>
  <c r="M5472" i="1"/>
  <c r="N5472" i="1"/>
  <c r="O5472" i="1"/>
  <c r="C5473" i="1"/>
  <c r="D5473" i="1"/>
  <c r="E5473" i="1"/>
  <c r="F5473" i="1"/>
  <c r="L5473" i="1"/>
  <c r="M5473" i="1"/>
  <c r="N5473" i="1"/>
  <c r="O5473" i="1"/>
  <c r="D5474" i="1"/>
  <c r="E5474" i="1"/>
  <c r="C5474" i="1" s="1"/>
  <c r="F5474" i="1"/>
  <c r="L5474" i="1"/>
  <c r="M5474" i="1"/>
  <c r="N5474" i="1"/>
  <c r="O5474" i="1"/>
  <c r="D5475" i="1"/>
  <c r="E5475" i="1"/>
  <c r="C5475" i="1" s="1"/>
  <c r="F5475" i="1"/>
  <c r="L5475" i="1"/>
  <c r="M5475" i="1"/>
  <c r="N5475" i="1"/>
  <c r="O5475" i="1"/>
  <c r="D5476" i="1"/>
  <c r="E5476" i="1"/>
  <c r="C5476" i="1" s="1"/>
  <c r="F5476" i="1"/>
  <c r="L5476" i="1"/>
  <c r="M5476" i="1"/>
  <c r="N5476" i="1"/>
  <c r="O5476" i="1"/>
  <c r="C5477" i="1"/>
  <c r="D5477" i="1"/>
  <c r="E5477" i="1"/>
  <c r="F5477" i="1"/>
  <c r="L5477" i="1"/>
  <c r="M5477" i="1"/>
  <c r="N5477" i="1"/>
  <c r="O5477" i="1"/>
  <c r="C5478" i="1"/>
  <c r="D5478" i="1"/>
  <c r="E5478" i="1"/>
  <c r="F5478" i="1"/>
  <c r="L5478" i="1"/>
  <c r="M5478" i="1"/>
  <c r="N5478" i="1"/>
  <c r="O5478" i="1"/>
  <c r="D5479" i="1"/>
  <c r="E5479" i="1"/>
  <c r="C5479" i="1" s="1"/>
  <c r="F5479" i="1"/>
  <c r="L5479" i="1"/>
  <c r="M5479" i="1"/>
  <c r="N5479" i="1"/>
  <c r="O5479" i="1"/>
  <c r="C5480" i="1"/>
  <c r="D5480" i="1"/>
  <c r="E5480" i="1"/>
  <c r="F5480" i="1"/>
  <c r="L5480" i="1"/>
  <c r="M5480" i="1"/>
  <c r="N5480" i="1"/>
  <c r="O5480" i="1"/>
  <c r="C5481" i="1"/>
  <c r="D5481" i="1"/>
  <c r="E5481" i="1"/>
  <c r="F5481" i="1"/>
  <c r="L5481" i="1"/>
  <c r="M5481" i="1"/>
  <c r="N5481" i="1"/>
  <c r="O5481" i="1"/>
  <c r="D5482" i="1"/>
  <c r="E5482" i="1"/>
  <c r="F5482" i="1"/>
  <c r="L5482" i="1"/>
  <c r="M5482" i="1"/>
  <c r="N5482" i="1"/>
  <c r="O5482" i="1"/>
  <c r="D5483" i="1"/>
  <c r="E5483" i="1"/>
  <c r="C5483" i="1" s="1"/>
  <c r="F5483" i="1"/>
  <c r="L5483" i="1"/>
  <c r="M5483" i="1"/>
  <c r="N5483" i="1"/>
  <c r="O5483" i="1"/>
  <c r="D5484" i="1"/>
  <c r="E5484" i="1"/>
  <c r="F5484" i="1"/>
  <c r="L5484" i="1"/>
  <c r="M5484" i="1"/>
  <c r="N5484" i="1"/>
  <c r="O5484" i="1"/>
  <c r="C5485" i="1"/>
  <c r="D5485" i="1"/>
  <c r="E5485" i="1"/>
  <c r="F5485" i="1"/>
  <c r="L5485" i="1"/>
  <c r="M5485" i="1"/>
  <c r="N5485" i="1"/>
  <c r="O5485" i="1"/>
  <c r="C5486" i="1"/>
  <c r="D5486" i="1"/>
  <c r="E5486" i="1"/>
  <c r="F5486" i="1"/>
  <c r="L5486" i="1"/>
  <c r="M5486" i="1"/>
  <c r="N5486" i="1"/>
  <c r="O5486" i="1"/>
  <c r="D5487" i="1"/>
  <c r="E5487" i="1"/>
  <c r="C5487" i="1" s="1"/>
  <c r="F5487" i="1"/>
  <c r="L5487" i="1"/>
  <c r="M5487" i="1"/>
  <c r="N5487" i="1"/>
  <c r="O5487" i="1"/>
  <c r="C5488" i="1"/>
  <c r="D5488" i="1"/>
  <c r="E5488" i="1"/>
  <c r="F5488" i="1"/>
  <c r="L5488" i="1"/>
  <c r="M5488" i="1"/>
  <c r="N5488" i="1"/>
  <c r="O5488" i="1"/>
  <c r="C5489" i="1"/>
  <c r="D5489" i="1"/>
  <c r="E5489" i="1"/>
  <c r="F5489" i="1"/>
  <c r="L5489" i="1"/>
  <c r="M5489" i="1"/>
  <c r="N5489" i="1"/>
  <c r="O5489" i="1"/>
  <c r="D5490" i="1"/>
  <c r="E5490" i="1"/>
  <c r="C5490" i="1" s="1"/>
  <c r="F5490" i="1"/>
  <c r="L5490" i="1"/>
  <c r="M5490" i="1"/>
  <c r="N5490" i="1"/>
  <c r="O5490" i="1"/>
  <c r="D5491" i="1"/>
  <c r="E5491" i="1"/>
  <c r="C5491" i="1" s="1"/>
  <c r="F5491" i="1"/>
  <c r="L5491" i="1"/>
  <c r="M5491" i="1"/>
  <c r="N5491" i="1"/>
  <c r="O5491" i="1"/>
  <c r="D5492" i="1"/>
  <c r="E5492" i="1"/>
  <c r="C5492" i="1" s="1"/>
  <c r="F5492" i="1"/>
  <c r="L5492" i="1"/>
  <c r="M5492" i="1"/>
  <c r="N5492" i="1"/>
  <c r="O5492" i="1"/>
  <c r="C5493" i="1"/>
  <c r="D5493" i="1"/>
  <c r="E5493" i="1"/>
  <c r="F5493" i="1"/>
  <c r="L5493" i="1"/>
  <c r="M5493" i="1"/>
  <c r="N5493" i="1"/>
  <c r="O5493" i="1"/>
  <c r="C5494" i="1"/>
  <c r="D5494" i="1"/>
  <c r="E5494" i="1"/>
  <c r="F5494" i="1"/>
  <c r="L5494" i="1"/>
  <c r="M5494" i="1"/>
  <c r="N5494" i="1"/>
  <c r="O5494" i="1"/>
  <c r="D5495" i="1"/>
  <c r="E5495" i="1"/>
  <c r="C5495" i="1" s="1"/>
  <c r="F5495" i="1"/>
  <c r="L5495" i="1"/>
  <c r="M5495" i="1"/>
  <c r="N5495" i="1"/>
  <c r="O5495" i="1"/>
  <c r="C5496" i="1"/>
  <c r="D5496" i="1"/>
  <c r="E5496" i="1"/>
  <c r="F5496" i="1"/>
  <c r="L5496" i="1"/>
  <c r="M5496" i="1"/>
  <c r="N5496" i="1"/>
  <c r="O5496" i="1"/>
  <c r="C5497" i="1"/>
  <c r="D5497" i="1"/>
  <c r="E5497" i="1"/>
  <c r="F5497" i="1"/>
  <c r="L5497" i="1"/>
  <c r="M5497" i="1"/>
  <c r="N5497" i="1"/>
  <c r="O5497" i="1"/>
  <c r="D5498" i="1"/>
  <c r="E5498" i="1"/>
  <c r="F5498" i="1"/>
  <c r="L5498" i="1"/>
  <c r="M5498" i="1"/>
  <c r="N5498" i="1"/>
  <c r="O5498" i="1"/>
  <c r="D5499" i="1"/>
  <c r="E5499" i="1"/>
  <c r="C5499" i="1" s="1"/>
  <c r="F5499" i="1"/>
  <c r="L5499" i="1"/>
  <c r="M5499" i="1"/>
  <c r="N5499" i="1"/>
  <c r="O5499" i="1"/>
  <c r="D5500" i="1"/>
  <c r="E5500" i="1"/>
  <c r="F5500" i="1"/>
  <c r="L5500" i="1"/>
  <c r="M5500" i="1"/>
  <c r="N5500" i="1"/>
  <c r="O5500" i="1"/>
  <c r="C5501" i="1"/>
  <c r="D5501" i="1"/>
  <c r="E5501" i="1"/>
  <c r="F5501" i="1"/>
  <c r="L5501" i="1"/>
  <c r="M5501" i="1"/>
  <c r="N5501" i="1"/>
  <c r="O5501" i="1"/>
  <c r="C5502" i="1"/>
  <c r="D5502" i="1"/>
  <c r="E5502" i="1"/>
  <c r="F5502" i="1"/>
  <c r="L5502" i="1"/>
  <c r="M5502" i="1"/>
  <c r="N5502" i="1"/>
  <c r="O5502" i="1"/>
  <c r="D5503" i="1"/>
  <c r="E5503" i="1"/>
  <c r="C5503" i="1" s="1"/>
  <c r="F5503" i="1"/>
  <c r="L5503" i="1"/>
  <c r="M5503" i="1"/>
  <c r="N5503" i="1"/>
  <c r="O5503" i="1"/>
  <c r="C5504" i="1"/>
  <c r="D5504" i="1"/>
  <c r="E5504" i="1"/>
  <c r="F5504" i="1"/>
  <c r="L5504" i="1"/>
  <c r="M5504" i="1"/>
  <c r="N5504" i="1"/>
  <c r="O5504" i="1"/>
  <c r="C5505" i="1"/>
  <c r="D5505" i="1"/>
  <c r="E5505" i="1"/>
  <c r="F5505" i="1"/>
  <c r="L5505" i="1"/>
  <c r="M5505" i="1"/>
  <c r="N5505" i="1"/>
  <c r="O5505" i="1"/>
  <c r="D5506" i="1"/>
  <c r="E5506" i="1"/>
  <c r="C5506" i="1" s="1"/>
  <c r="F5506" i="1"/>
  <c r="L5506" i="1"/>
  <c r="M5506" i="1"/>
  <c r="N5506" i="1"/>
  <c r="O5506" i="1"/>
  <c r="D5507" i="1"/>
  <c r="E5507" i="1"/>
  <c r="C5507" i="1" s="1"/>
  <c r="F5507" i="1"/>
  <c r="L5507" i="1"/>
  <c r="M5507" i="1"/>
  <c r="N5507" i="1"/>
  <c r="O5507" i="1"/>
  <c r="D5508" i="1"/>
  <c r="E5508" i="1"/>
  <c r="C5508" i="1" s="1"/>
  <c r="F5508" i="1"/>
  <c r="L5508" i="1"/>
  <c r="M5508" i="1"/>
  <c r="N5508" i="1"/>
  <c r="O5508" i="1"/>
  <c r="C5509" i="1"/>
  <c r="D5509" i="1"/>
  <c r="E5509" i="1"/>
  <c r="F5509" i="1"/>
  <c r="L5509" i="1"/>
  <c r="M5509" i="1"/>
  <c r="N5509" i="1"/>
  <c r="O5509" i="1"/>
  <c r="C5510" i="1"/>
  <c r="D5510" i="1"/>
  <c r="E5510" i="1"/>
  <c r="F5510" i="1"/>
  <c r="L5510" i="1"/>
  <c r="M5510" i="1"/>
  <c r="N5510" i="1"/>
  <c r="O5510" i="1"/>
  <c r="D5511" i="1"/>
  <c r="E5511" i="1"/>
  <c r="C5511" i="1" s="1"/>
  <c r="F5511" i="1"/>
  <c r="L5511" i="1"/>
  <c r="M5511" i="1"/>
  <c r="N5511" i="1"/>
  <c r="O5511" i="1"/>
  <c r="C5512" i="1"/>
  <c r="D5512" i="1"/>
  <c r="E5512" i="1"/>
  <c r="F5512" i="1"/>
  <c r="L5512" i="1"/>
  <c r="M5512" i="1"/>
  <c r="N5512" i="1"/>
  <c r="O5512" i="1"/>
  <c r="C5513" i="1"/>
  <c r="D5513" i="1"/>
  <c r="E5513" i="1"/>
  <c r="F5513" i="1"/>
  <c r="L5513" i="1"/>
  <c r="M5513" i="1"/>
  <c r="N5513" i="1"/>
  <c r="O5513" i="1"/>
  <c r="D5514" i="1"/>
  <c r="E5514" i="1"/>
  <c r="F5514" i="1"/>
  <c r="L5514" i="1"/>
  <c r="M5514" i="1"/>
  <c r="N5514" i="1"/>
  <c r="O5514" i="1"/>
  <c r="D5515" i="1"/>
  <c r="E5515" i="1"/>
  <c r="C5515" i="1" s="1"/>
  <c r="F5515" i="1"/>
  <c r="L5515" i="1"/>
  <c r="M5515" i="1"/>
  <c r="N5515" i="1"/>
  <c r="O5515" i="1"/>
  <c r="D5516" i="1"/>
  <c r="E5516" i="1"/>
  <c r="F5516" i="1"/>
  <c r="L5516" i="1"/>
  <c r="M5516" i="1"/>
  <c r="N5516" i="1"/>
  <c r="O5516" i="1"/>
  <c r="C5517" i="1"/>
  <c r="D5517" i="1"/>
  <c r="E5517" i="1"/>
  <c r="F5517" i="1"/>
  <c r="L5517" i="1"/>
  <c r="M5517" i="1"/>
  <c r="N5517" i="1"/>
  <c r="O5517" i="1"/>
  <c r="C5518" i="1"/>
  <c r="D5518" i="1"/>
  <c r="E5518" i="1"/>
  <c r="F5518" i="1"/>
  <c r="L5518" i="1"/>
  <c r="M5518" i="1"/>
  <c r="N5518" i="1"/>
  <c r="O5518" i="1"/>
  <c r="D5519" i="1"/>
  <c r="E5519" i="1"/>
  <c r="C5519" i="1" s="1"/>
  <c r="F5519" i="1"/>
  <c r="L5519" i="1"/>
  <c r="M5519" i="1"/>
  <c r="N5519" i="1"/>
  <c r="O5519" i="1"/>
  <c r="C5520" i="1"/>
  <c r="D5520" i="1"/>
  <c r="E5520" i="1"/>
  <c r="F5520" i="1"/>
  <c r="L5520" i="1"/>
  <c r="M5520" i="1"/>
  <c r="N5520" i="1"/>
  <c r="O5520" i="1"/>
  <c r="C5521" i="1"/>
  <c r="D5521" i="1"/>
  <c r="E5521" i="1"/>
  <c r="F5521" i="1"/>
  <c r="L5521" i="1"/>
  <c r="M5521" i="1"/>
  <c r="N5521" i="1"/>
  <c r="O5521" i="1"/>
  <c r="D5522" i="1"/>
  <c r="E5522" i="1"/>
  <c r="C5522" i="1" s="1"/>
  <c r="F5522" i="1"/>
  <c r="L5522" i="1"/>
  <c r="M5522" i="1"/>
  <c r="N5522" i="1"/>
  <c r="O5522" i="1"/>
  <c r="D5523" i="1"/>
  <c r="E5523" i="1"/>
  <c r="C5523" i="1" s="1"/>
  <c r="F5523" i="1"/>
  <c r="L5523" i="1"/>
  <c r="M5523" i="1"/>
  <c r="N5523" i="1"/>
  <c r="O5523" i="1"/>
  <c r="D5524" i="1"/>
  <c r="E5524" i="1"/>
  <c r="C5524" i="1" s="1"/>
  <c r="F5524" i="1"/>
  <c r="L5524" i="1"/>
  <c r="M5524" i="1"/>
  <c r="N5524" i="1"/>
  <c r="O5524" i="1"/>
  <c r="C5525" i="1"/>
  <c r="D5525" i="1"/>
  <c r="E5525" i="1"/>
  <c r="F5525" i="1"/>
  <c r="L5525" i="1"/>
  <c r="M5525" i="1"/>
  <c r="N5525" i="1"/>
  <c r="O5525" i="1"/>
  <c r="C5526" i="1"/>
  <c r="D5526" i="1"/>
  <c r="E5526" i="1"/>
  <c r="F5526" i="1"/>
  <c r="L5526" i="1"/>
  <c r="M5526" i="1"/>
  <c r="N5526" i="1"/>
  <c r="O5526" i="1"/>
  <c r="D5527" i="1"/>
  <c r="E5527" i="1"/>
  <c r="C5527" i="1" s="1"/>
  <c r="F5527" i="1"/>
  <c r="L5527" i="1"/>
  <c r="M5527" i="1"/>
  <c r="N5527" i="1"/>
  <c r="O5527" i="1"/>
  <c r="C5528" i="1"/>
  <c r="D5528" i="1"/>
  <c r="E5528" i="1"/>
  <c r="F5528" i="1"/>
  <c r="L5528" i="1"/>
  <c r="M5528" i="1"/>
  <c r="N5528" i="1"/>
  <c r="O5528" i="1"/>
  <c r="C5529" i="1"/>
  <c r="D5529" i="1"/>
  <c r="E5529" i="1"/>
  <c r="F5529" i="1"/>
  <c r="L5529" i="1"/>
  <c r="M5529" i="1"/>
  <c r="N5529" i="1"/>
  <c r="O5529" i="1"/>
  <c r="D5530" i="1"/>
  <c r="E5530" i="1"/>
  <c r="F5530" i="1"/>
  <c r="L5530" i="1"/>
  <c r="M5530" i="1"/>
  <c r="N5530" i="1"/>
  <c r="O5530" i="1"/>
  <c r="D5531" i="1"/>
  <c r="E5531" i="1"/>
  <c r="C5531" i="1" s="1"/>
  <c r="F5531" i="1"/>
  <c r="L5531" i="1"/>
  <c r="M5531" i="1"/>
  <c r="N5531" i="1"/>
  <c r="O5531" i="1"/>
  <c r="D5532" i="1"/>
  <c r="E5532" i="1"/>
  <c r="F5532" i="1"/>
  <c r="L5532" i="1"/>
  <c r="M5532" i="1"/>
  <c r="N5532" i="1"/>
  <c r="O5532" i="1"/>
  <c r="C5533" i="1"/>
  <c r="D5533" i="1"/>
  <c r="E5533" i="1"/>
  <c r="F5533" i="1"/>
  <c r="L5533" i="1"/>
  <c r="M5533" i="1"/>
  <c r="N5533" i="1"/>
  <c r="O5533" i="1"/>
  <c r="C5534" i="1"/>
  <c r="D5534" i="1"/>
  <c r="E5534" i="1"/>
  <c r="F5534" i="1"/>
  <c r="L5534" i="1"/>
  <c r="M5534" i="1"/>
  <c r="N5534" i="1"/>
  <c r="O5534" i="1"/>
  <c r="D5535" i="1"/>
  <c r="E5535" i="1"/>
  <c r="C5535" i="1" s="1"/>
  <c r="F5535" i="1"/>
  <c r="L5535" i="1"/>
  <c r="M5535" i="1"/>
  <c r="N5535" i="1"/>
  <c r="O5535" i="1"/>
  <c r="C5536" i="1"/>
  <c r="D5536" i="1"/>
  <c r="E5536" i="1"/>
  <c r="F5536" i="1"/>
  <c r="L5536" i="1"/>
  <c r="M5536" i="1"/>
  <c r="N5536" i="1"/>
  <c r="O5536" i="1"/>
  <c r="D5537" i="1"/>
  <c r="E5537" i="1"/>
  <c r="C5537" i="1" s="1"/>
  <c r="F5537" i="1"/>
  <c r="L5537" i="1"/>
  <c r="M5537" i="1"/>
  <c r="N5537" i="1"/>
  <c r="O5537" i="1"/>
  <c r="C5538" i="1"/>
  <c r="D5538" i="1"/>
  <c r="E5538" i="1"/>
  <c r="F5538" i="1"/>
  <c r="L5538" i="1"/>
  <c r="M5538" i="1"/>
  <c r="N5538" i="1"/>
  <c r="O5538" i="1"/>
  <c r="C5539" i="1"/>
  <c r="D5539" i="1"/>
  <c r="E5539" i="1"/>
  <c r="F5539" i="1"/>
  <c r="L5539" i="1"/>
  <c r="M5539" i="1"/>
  <c r="N5539" i="1"/>
  <c r="O5539" i="1"/>
  <c r="C5540" i="1"/>
  <c r="D5540" i="1"/>
  <c r="E5540" i="1"/>
  <c r="F5540" i="1"/>
  <c r="L5540" i="1"/>
  <c r="M5540" i="1"/>
  <c r="N5540" i="1"/>
  <c r="O5540" i="1"/>
  <c r="D5541" i="1"/>
  <c r="E5541" i="1"/>
  <c r="F5541" i="1"/>
  <c r="L5541" i="1"/>
  <c r="M5541" i="1"/>
  <c r="N5541" i="1"/>
  <c r="O5541" i="1"/>
  <c r="D5542" i="1"/>
  <c r="E5542" i="1"/>
  <c r="F5542" i="1"/>
  <c r="L5542" i="1"/>
  <c r="M5542" i="1"/>
  <c r="N5542" i="1"/>
  <c r="O5542" i="1"/>
  <c r="C5543" i="1"/>
  <c r="D5543" i="1"/>
  <c r="E5543" i="1"/>
  <c r="F5543" i="1"/>
  <c r="L5543" i="1"/>
  <c r="M5543" i="1"/>
  <c r="N5543" i="1"/>
  <c r="O5543" i="1"/>
  <c r="C5544" i="1"/>
  <c r="D5544" i="1"/>
  <c r="E5544" i="1"/>
  <c r="F5544" i="1"/>
  <c r="L5544" i="1"/>
  <c r="M5544" i="1"/>
  <c r="N5544" i="1"/>
  <c r="O5544" i="1"/>
  <c r="D5545" i="1"/>
  <c r="E5545" i="1"/>
  <c r="C5545" i="1" s="1"/>
  <c r="F5545" i="1"/>
  <c r="L5545" i="1"/>
  <c r="M5545" i="1"/>
  <c r="N5545" i="1"/>
  <c r="O5545" i="1"/>
  <c r="C5546" i="1"/>
  <c r="D5546" i="1"/>
  <c r="E5546" i="1"/>
  <c r="F5546" i="1"/>
  <c r="L5546" i="1"/>
  <c r="M5546" i="1"/>
  <c r="N5546" i="1"/>
  <c r="O5546" i="1"/>
  <c r="C5547" i="1"/>
  <c r="D5547" i="1"/>
  <c r="E5547" i="1"/>
  <c r="F5547" i="1"/>
  <c r="L5547" i="1"/>
  <c r="M5547" i="1"/>
  <c r="N5547" i="1"/>
  <c r="O5547" i="1"/>
  <c r="C5548" i="1"/>
  <c r="D5548" i="1"/>
  <c r="E5548" i="1"/>
  <c r="F5548" i="1"/>
  <c r="L5548" i="1"/>
  <c r="M5548" i="1"/>
  <c r="N5548" i="1"/>
  <c r="O5548" i="1"/>
  <c r="D5549" i="1"/>
  <c r="E5549" i="1"/>
  <c r="F5549" i="1"/>
  <c r="L5549" i="1"/>
  <c r="M5549" i="1"/>
  <c r="N5549" i="1"/>
  <c r="O5549" i="1"/>
  <c r="D5550" i="1"/>
  <c r="E5550" i="1"/>
  <c r="F5550" i="1"/>
  <c r="L5550" i="1"/>
  <c r="M5550" i="1"/>
  <c r="N5550" i="1"/>
  <c r="O5550" i="1"/>
  <c r="C5551" i="1"/>
  <c r="D5551" i="1"/>
  <c r="E5551" i="1"/>
  <c r="F5551" i="1"/>
  <c r="L5551" i="1"/>
  <c r="M5551" i="1"/>
  <c r="N5551" i="1"/>
  <c r="O5551" i="1"/>
  <c r="C5552" i="1"/>
  <c r="D5552" i="1"/>
  <c r="E5552" i="1"/>
  <c r="F5552" i="1"/>
  <c r="L5552" i="1"/>
  <c r="M5552" i="1"/>
  <c r="N5552" i="1"/>
  <c r="O5552" i="1"/>
  <c r="D5553" i="1"/>
  <c r="E5553" i="1"/>
  <c r="C5553" i="1" s="1"/>
  <c r="F5553" i="1"/>
  <c r="L5553" i="1"/>
  <c r="M5553" i="1"/>
  <c r="N5553" i="1"/>
  <c r="O5553" i="1"/>
  <c r="C5554" i="1"/>
  <c r="D5554" i="1"/>
  <c r="E5554" i="1"/>
  <c r="F5554" i="1"/>
  <c r="L5554" i="1"/>
  <c r="M5554" i="1"/>
  <c r="N5554" i="1"/>
  <c r="O5554" i="1"/>
  <c r="C5555" i="1"/>
  <c r="D5555" i="1"/>
  <c r="E5555" i="1"/>
  <c r="F5555" i="1"/>
  <c r="L5555" i="1"/>
  <c r="M5555" i="1"/>
  <c r="N5555" i="1"/>
  <c r="O5555" i="1"/>
  <c r="C5556" i="1"/>
  <c r="D5556" i="1"/>
  <c r="E5556" i="1"/>
  <c r="F5556" i="1"/>
  <c r="L5556" i="1"/>
  <c r="M5556" i="1"/>
  <c r="N5556" i="1"/>
  <c r="O5556" i="1"/>
  <c r="D5557" i="1"/>
  <c r="E5557" i="1"/>
  <c r="F5557" i="1"/>
  <c r="L5557" i="1"/>
  <c r="M5557" i="1"/>
  <c r="N5557" i="1"/>
  <c r="O5557" i="1"/>
  <c r="D5558" i="1"/>
  <c r="E5558" i="1"/>
  <c r="F5558" i="1"/>
  <c r="L5558" i="1"/>
  <c r="M5558" i="1"/>
  <c r="N5558" i="1"/>
  <c r="O5558" i="1"/>
  <c r="C5559" i="1"/>
  <c r="D5559" i="1"/>
  <c r="E5559" i="1"/>
  <c r="F5559" i="1"/>
  <c r="L5559" i="1"/>
  <c r="M5559" i="1"/>
  <c r="N5559" i="1"/>
  <c r="O5559" i="1"/>
  <c r="C5560" i="1"/>
  <c r="D5560" i="1"/>
  <c r="E5560" i="1"/>
  <c r="F5560" i="1"/>
  <c r="L5560" i="1"/>
  <c r="M5560" i="1"/>
  <c r="N5560" i="1"/>
  <c r="O5560" i="1"/>
  <c r="D5561" i="1"/>
  <c r="E5561" i="1"/>
  <c r="C5561" i="1" s="1"/>
  <c r="F5561" i="1"/>
  <c r="L5561" i="1"/>
  <c r="M5561" i="1"/>
  <c r="N5561" i="1"/>
  <c r="O5561" i="1"/>
  <c r="C5562" i="1"/>
  <c r="D5562" i="1"/>
  <c r="E5562" i="1"/>
  <c r="F5562" i="1"/>
  <c r="L5562" i="1"/>
  <c r="M5562" i="1"/>
  <c r="N5562" i="1"/>
  <c r="O5562" i="1"/>
  <c r="C5563" i="1"/>
  <c r="D5563" i="1"/>
  <c r="E5563" i="1"/>
  <c r="F5563" i="1"/>
  <c r="L5563" i="1"/>
  <c r="M5563" i="1"/>
  <c r="N5563" i="1"/>
  <c r="O5563" i="1"/>
  <c r="C5564" i="1"/>
  <c r="D5564" i="1"/>
  <c r="E5564" i="1"/>
  <c r="F5564" i="1"/>
  <c r="L5564" i="1"/>
  <c r="M5564" i="1"/>
  <c r="N5564" i="1"/>
  <c r="O5564" i="1"/>
  <c r="D5565" i="1"/>
  <c r="E5565" i="1"/>
  <c r="F5565" i="1"/>
  <c r="L5565" i="1"/>
  <c r="M5565" i="1"/>
  <c r="N5565" i="1"/>
  <c r="O5565" i="1"/>
  <c r="D5566" i="1"/>
  <c r="E5566" i="1"/>
  <c r="F5566" i="1"/>
  <c r="L5566" i="1"/>
  <c r="M5566" i="1"/>
  <c r="N5566" i="1"/>
  <c r="O5566" i="1"/>
  <c r="C5567" i="1"/>
  <c r="D5567" i="1"/>
  <c r="E5567" i="1"/>
  <c r="F5567" i="1"/>
  <c r="L5567" i="1"/>
  <c r="M5567" i="1"/>
  <c r="N5567" i="1"/>
  <c r="O5567" i="1"/>
  <c r="C5568" i="1"/>
  <c r="D5568" i="1"/>
  <c r="E5568" i="1"/>
  <c r="F5568" i="1"/>
  <c r="L5568" i="1"/>
  <c r="M5568" i="1"/>
  <c r="N5568" i="1"/>
  <c r="O5568" i="1"/>
  <c r="D5569" i="1"/>
  <c r="E5569" i="1"/>
  <c r="C5569" i="1" s="1"/>
  <c r="F5569" i="1"/>
  <c r="L5569" i="1"/>
  <c r="M5569" i="1"/>
  <c r="N5569" i="1"/>
  <c r="O5569" i="1"/>
  <c r="C5570" i="1"/>
  <c r="D5570" i="1"/>
  <c r="E5570" i="1"/>
  <c r="F5570" i="1"/>
  <c r="L5570" i="1"/>
  <c r="M5570" i="1"/>
  <c r="N5570" i="1"/>
  <c r="O5570" i="1"/>
  <c r="C5571" i="1"/>
  <c r="D5571" i="1"/>
  <c r="E5571" i="1"/>
  <c r="F5571" i="1"/>
  <c r="L5571" i="1"/>
  <c r="M5571" i="1"/>
  <c r="N5571" i="1"/>
  <c r="O5571" i="1"/>
  <c r="C5572" i="1"/>
  <c r="D5572" i="1"/>
  <c r="E5572" i="1"/>
  <c r="F5572" i="1"/>
  <c r="L5572" i="1"/>
  <c r="M5572" i="1"/>
  <c r="N5572" i="1"/>
  <c r="O5572" i="1"/>
  <c r="D5573" i="1"/>
  <c r="E5573" i="1"/>
  <c r="F5573" i="1"/>
  <c r="L5573" i="1"/>
  <c r="M5573" i="1"/>
  <c r="N5573" i="1"/>
  <c r="O5573" i="1"/>
  <c r="D5574" i="1"/>
  <c r="E5574" i="1"/>
  <c r="F5574" i="1"/>
  <c r="L5574" i="1"/>
  <c r="M5574" i="1"/>
  <c r="N5574" i="1"/>
  <c r="O5574" i="1"/>
  <c r="C5575" i="1"/>
  <c r="D5575" i="1"/>
  <c r="E5575" i="1"/>
  <c r="F5575" i="1"/>
  <c r="L5575" i="1"/>
  <c r="M5575" i="1"/>
  <c r="N5575" i="1"/>
  <c r="O5575" i="1"/>
  <c r="C5576" i="1"/>
  <c r="D5576" i="1"/>
  <c r="E5576" i="1"/>
  <c r="F5576" i="1"/>
  <c r="L5576" i="1"/>
  <c r="M5576" i="1"/>
  <c r="N5576" i="1"/>
  <c r="O5576" i="1"/>
  <c r="D5577" i="1"/>
  <c r="E5577" i="1"/>
  <c r="C5577" i="1" s="1"/>
  <c r="F5577" i="1"/>
  <c r="L5577" i="1"/>
  <c r="M5577" i="1"/>
  <c r="N5577" i="1"/>
  <c r="O5577" i="1"/>
  <c r="C5578" i="1"/>
  <c r="D5578" i="1"/>
  <c r="E5578" i="1"/>
  <c r="F5578" i="1"/>
  <c r="L5578" i="1"/>
  <c r="M5578" i="1"/>
  <c r="N5578" i="1"/>
  <c r="O5578" i="1"/>
  <c r="C5579" i="1"/>
  <c r="D5579" i="1"/>
  <c r="E5579" i="1"/>
  <c r="F5579" i="1"/>
  <c r="L5579" i="1"/>
  <c r="M5579" i="1"/>
  <c r="N5579" i="1"/>
  <c r="O5579" i="1"/>
  <c r="C5580" i="1"/>
  <c r="D5580" i="1"/>
  <c r="E5580" i="1"/>
  <c r="F5580" i="1"/>
  <c r="L5580" i="1"/>
  <c r="M5580" i="1"/>
  <c r="N5580" i="1"/>
  <c r="O5580" i="1"/>
  <c r="D5581" i="1"/>
  <c r="E5581" i="1"/>
  <c r="F5581" i="1"/>
  <c r="L5581" i="1"/>
  <c r="M5581" i="1"/>
  <c r="N5581" i="1"/>
  <c r="O5581" i="1"/>
  <c r="D5582" i="1"/>
  <c r="E5582" i="1"/>
  <c r="F5582" i="1"/>
  <c r="L5582" i="1"/>
  <c r="M5582" i="1"/>
  <c r="N5582" i="1"/>
  <c r="O5582" i="1"/>
  <c r="C5583" i="1"/>
  <c r="D5583" i="1"/>
  <c r="E5583" i="1"/>
  <c r="F5583" i="1"/>
  <c r="L5583" i="1"/>
  <c r="M5583" i="1"/>
  <c r="N5583" i="1"/>
  <c r="O5583" i="1"/>
  <c r="C5584" i="1"/>
  <c r="D5584" i="1"/>
  <c r="E5584" i="1"/>
  <c r="F5584" i="1"/>
  <c r="L5584" i="1"/>
  <c r="M5584" i="1"/>
  <c r="N5584" i="1"/>
  <c r="O5584" i="1"/>
  <c r="D5585" i="1"/>
  <c r="E5585" i="1"/>
  <c r="C5585" i="1" s="1"/>
  <c r="F5585" i="1"/>
  <c r="L5585" i="1"/>
  <c r="M5585" i="1"/>
  <c r="N5585" i="1"/>
  <c r="O5585" i="1"/>
  <c r="C5586" i="1"/>
  <c r="D5586" i="1"/>
  <c r="E5586" i="1"/>
  <c r="F5586" i="1"/>
  <c r="L5586" i="1"/>
  <c r="M5586" i="1"/>
  <c r="N5586" i="1"/>
  <c r="O5586" i="1"/>
  <c r="C5587" i="1"/>
  <c r="D5587" i="1"/>
  <c r="E5587" i="1"/>
  <c r="F5587" i="1"/>
  <c r="L5587" i="1"/>
  <c r="M5587" i="1"/>
  <c r="N5587" i="1"/>
  <c r="O5587" i="1"/>
  <c r="C5588" i="1"/>
  <c r="D5588" i="1"/>
  <c r="E5588" i="1"/>
  <c r="F5588" i="1"/>
  <c r="L5588" i="1"/>
  <c r="M5588" i="1"/>
  <c r="N5588" i="1"/>
  <c r="O5588" i="1"/>
  <c r="D5589" i="1"/>
  <c r="E5589" i="1"/>
  <c r="F5589" i="1"/>
  <c r="L5589" i="1"/>
  <c r="M5589" i="1"/>
  <c r="N5589" i="1"/>
  <c r="O5589" i="1"/>
  <c r="D5590" i="1"/>
  <c r="E5590" i="1"/>
  <c r="F5590" i="1"/>
  <c r="L5590" i="1"/>
  <c r="M5590" i="1"/>
  <c r="N5590" i="1"/>
  <c r="O5590" i="1"/>
  <c r="C5591" i="1"/>
  <c r="D5591" i="1"/>
  <c r="E5591" i="1"/>
  <c r="F5591" i="1"/>
  <c r="L5591" i="1"/>
  <c r="M5591" i="1"/>
  <c r="N5591" i="1"/>
  <c r="O5591" i="1"/>
  <c r="C5592" i="1"/>
  <c r="D5592" i="1"/>
  <c r="E5592" i="1"/>
  <c r="F5592" i="1"/>
  <c r="L5592" i="1"/>
  <c r="M5592" i="1"/>
  <c r="N5592" i="1"/>
  <c r="O5592" i="1"/>
  <c r="D5593" i="1"/>
  <c r="E5593" i="1"/>
  <c r="C5593" i="1" s="1"/>
  <c r="F5593" i="1"/>
  <c r="L5593" i="1"/>
  <c r="M5593" i="1"/>
  <c r="N5593" i="1"/>
  <c r="O5593" i="1"/>
  <c r="C5594" i="1"/>
  <c r="D5594" i="1"/>
  <c r="E5594" i="1"/>
  <c r="F5594" i="1"/>
  <c r="L5594" i="1"/>
  <c r="M5594" i="1"/>
  <c r="N5594" i="1"/>
  <c r="O5594" i="1"/>
  <c r="C5595" i="1"/>
  <c r="D5595" i="1"/>
  <c r="E5595" i="1"/>
  <c r="F5595" i="1"/>
  <c r="L5595" i="1"/>
  <c r="M5595" i="1"/>
  <c r="N5595" i="1"/>
  <c r="O5595" i="1"/>
  <c r="C5596" i="1"/>
  <c r="D5596" i="1"/>
  <c r="E5596" i="1"/>
  <c r="F5596" i="1"/>
  <c r="L5596" i="1"/>
  <c r="M5596" i="1"/>
  <c r="N5596" i="1"/>
  <c r="O5596" i="1"/>
  <c r="D5597" i="1"/>
  <c r="E5597" i="1"/>
  <c r="F5597" i="1"/>
  <c r="L5597" i="1"/>
  <c r="M5597" i="1"/>
  <c r="N5597" i="1"/>
  <c r="O5597" i="1"/>
  <c r="D5598" i="1"/>
  <c r="E5598" i="1"/>
  <c r="F5598" i="1"/>
  <c r="L5598" i="1"/>
  <c r="M5598" i="1"/>
  <c r="N5598" i="1"/>
  <c r="O5598" i="1"/>
  <c r="C5599" i="1"/>
  <c r="D5599" i="1"/>
  <c r="E5599" i="1"/>
  <c r="F5599" i="1"/>
  <c r="L5599" i="1"/>
  <c r="M5599" i="1"/>
  <c r="N5599" i="1"/>
  <c r="O5599" i="1"/>
  <c r="C5600" i="1"/>
  <c r="D5600" i="1"/>
  <c r="E5600" i="1"/>
  <c r="F5600" i="1"/>
  <c r="L5600" i="1"/>
  <c r="M5600" i="1"/>
  <c r="N5600" i="1"/>
  <c r="O5600" i="1"/>
  <c r="D5601" i="1"/>
  <c r="E5601" i="1"/>
  <c r="C5601" i="1" s="1"/>
  <c r="F5601" i="1"/>
  <c r="L5601" i="1"/>
  <c r="M5601" i="1"/>
  <c r="N5601" i="1"/>
  <c r="O5601" i="1"/>
  <c r="C5602" i="1"/>
  <c r="D5602" i="1"/>
  <c r="E5602" i="1"/>
  <c r="F5602" i="1"/>
  <c r="L5602" i="1"/>
  <c r="M5602" i="1"/>
  <c r="N5602" i="1"/>
  <c r="O5602" i="1"/>
  <c r="C5603" i="1"/>
  <c r="D5603" i="1"/>
  <c r="E5603" i="1"/>
  <c r="F5603" i="1"/>
  <c r="L5603" i="1"/>
  <c r="M5603" i="1"/>
  <c r="N5603" i="1"/>
  <c r="O5603" i="1"/>
  <c r="C5604" i="1"/>
  <c r="D5604" i="1"/>
  <c r="E5604" i="1"/>
  <c r="F5604" i="1"/>
  <c r="L5604" i="1"/>
  <c r="M5604" i="1"/>
  <c r="N5604" i="1"/>
  <c r="O5604" i="1"/>
  <c r="D5605" i="1"/>
  <c r="E5605" i="1"/>
  <c r="F5605" i="1"/>
  <c r="L5605" i="1"/>
  <c r="M5605" i="1"/>
  <c r="N5605" i="1"/>
  <c r="O5605" i="1"/>
  <c r="D5606" i="1"/>
  <c r="E5606" i="1"/>
  <c r="F5606" i="1"/>
  <c r="L5606" i="1"/>
  <c r="M5606" i="1"/>
  <c r="N5606" i="1"/>
  <c r="O5606" i="1"/>
  <c r="C5607" i="1"/>
  <c r="D5607" i="1"/>
  <c r="E5607" i="1"/>
  <c r="F5607" i="1"/>
  <c r="L5607" i="1"/>
  <c r="M5607" i="1"/>
  <c r="N5607" i="1"/>
  <c r="O5607" i="1"/>
  <c r="C5608" i="1"/>
  <c r="D5608" i="1"/>
  <c r="E5608" i="1"/>
  <c r="F5608" i="1"/>
  <c r="L5608" i="1"/>
  <c r="M5608" i="1"/>
  <c r="N5608" i="1"/>
  <c r="O5608" i="1"/>
  <c r="D5609" i="1"/>
  <c r="E5609" i="1"/>
  <c r="C5609" i="1" s="1"/>
  <c r="F5609" i="1"/>
  <c r="L5609" i="1"/>
  <c r="M5609" i="1"/>
  <c r="N5609" i="1"/>
  <c r="O5609" i="1"/>
  <c r="C5610" i="1"/>
  <c r="D5610" i="1"/>
  <c r="E5610" i="1"/>
  <c r="F5610" i="1"/>
  <c r="L5610" i="1"/>
  <c r="M5610" i="1"/>
  <c r="N5610" i="1"/>
  <c r="O5610" i="1"/>
  <c r="C5611" i="1"/>
  <c r="D5611" i="1"/>
  <c r="E5611" i="1"/>
  <c r="F5611" i="1"/>
  <c r="L5611" i="1"/>
  <c r="M5611" i="1"/>
  <c r="N5611" i="1"/>
  <c r="O5611" i="1"/>
  <c r="C5612" i="1"/>
  <c r="D5612" i="1"/>
  <c r="E5612" i="1"/>
  <c r="F5612" i="1"/>
  <c r="L5612" i="1"/>
  <c r="M5612" i="1"/>
  <c r="N5612" i="1"/>
  <c r="O5612" i="1"/>
  <c r="D5613" i="1"/>
  <c r="E5613" i="1"/>
  <c r="F5613" i="1"/>
  <c r="L5613" i="1"/>
  <c r="M5613" i="1"/>
  <c r="N5613" i="1"/>
  <c r="O5613" i="1"/>
  <c r="D5614" i="1"/>
  <c r="E5614" i="1"/>
  <c r="F5614" i="1"/>
  <c r="L5614" i="1"/>
  <c r="M5614" i="1"/>
  <c r="N5614" i="1"/>
  <c r="O5614" i="1"/>
  <c r="C5615" i="1"/>
  <c r="D5615" i="1"/>
  <c r="E5615" i="1"/>
  <c r="F5615" i="1"/>
  <c r="L5615" i="1"/>
  <c r="M5615" i="1"/>
  <c r="N5615" i="1"/>
  <c r="O5615" i="1"/>
  <c r="C5616" i="1"/>
  <c r="D5616" i="1"/>
  <c r="E5616" i="1"/>
  <c r="F5616" i="1"/>
  <c r="L5616" i="1"/>
  <c r="M5616" i="1"/>
  <c r="N5616" i="1"/>
  <c r="O5616" i="1"/>
  <c r="D5617" i="1"/>
  <c r="E5617" i="1"/>
  <c r="C5617" i="1" s="1"/>
  <c r="F5617" i="1"/>
  <c r="L5617" i="1"/>
  <c r="M5617" i="1"/>
  <c r="N5617" i="1"/>
  <c r="O5617" i="1"/>
  <c r="C5618" i="1"/>
  <c r="D5618" i="1"/>
  <c r="E5618" i="1"/>
  <c r="F5618" i="1"/>
  <c r="L5618" i="1"/>
  <c r="M5618" i="1"/>
  <c r="N5618" i="1"/>
  <c r="O5618" i="1"/>
  <c r="C5619" i="1"/>
  <c r="D5619" i="1"/>
  <c r="E5619" i="1"/>
  <c r="F5619" i="1"/>
  <c r="L5619" i="1"/>
  <c r="M5619" i="1"/>
  <c r="N5619" i="1"/>
  <c r="O5619" i="1"/>
  <c r="C5620" i="1"/>
  <c r="D5620" i="1"/>
  <c r="E5620" i="1"/>
  <c r="F5620" i="1"/>
  <c r="L5620" i="1"/>
  <c r="M5620" i="1"/>
  <c r="N5620" i="1"/>
  <c r="O5620" i="1"/>
  <c r="D5621" i="1"/>
  <c r="E5621" i="1"/>
  <c r="F5621" i="1"/>
  <c r="L5621" i="1"/>
  <c r="M5621" i="1"/>
  <c r="N5621" i="1"/>
  <c r="O5621" i="1"/>
  <c r="D5622" i="1"/>
  <c r="E5622" i="1"/>
  <c r="F5622" i="1"/>
  <c r="L5622" i="1"/>
  <c r="M5622" i="1"/>
  <c r="N5622" i="1"/>
  <c r="O5622" i="1"/>
  <c r="C5623" i="1"/>
  <c r="D5623" i="1"/>
  <c r="E5623" i="1"/>
  <c r="F5623" i="1"/>
  <c r="L5623" i="1"/>
  <c r="M5623" i="1"/>
  <c r="N5623" i="1"/>
  <c r="O5623" i="1"/>
  <c r="C5624" i="1"/>
  <c r="D5624" i="1"/>
  <c r="E5624" i="1"/>
  <c r="F5624" i="1"/>
  <c r="L5624" i="1"/>
  <c r="M5624" i="1"/>
  <c r="N5624" i="1"/>
  <c r="O5624" i="1"/>
  <c r="D5625" i="1"/>
  <c r="E5625" i="1"/>
  <c r="C5625" i="1" s="1"/>
  <c r="F5625" i="1"/>
  <c r="L5625" i="1"/>
  <c r="M5625" i="1"/>
  <c r="N5625" i="1"/>
  <c r="O5625" i="1"/>
  <c r="C5626" i="1"/>
  <c r="D5626" i="1"/>
  <c r="E5626" i="1"/>
  <c r="F5626" i="1"/>
  <c r="L5626" i="1"/>
  <c r="M5626" i="1"/>
  <c r="N5626" i="1"/>
  <c r="O5626" i="1"/>
  <c r="C5627" i="1"/>
  <c r="D5627" i="1"/>
  <c r="E5627" i="1"/>
  <c r="F5627" i="1"/>
  <c r="L5627" i="1"/>
  <c r="M5627" i="1"/>
  <c r="N5627" i="1"/>
  <c r="O5627" i="1"/>
  <c r="C5628" i="1"/>
  <c r="D5628" i="1"/>
  <c r="E5628" i="1"/>
  <c r="F5628" i="1"/>
  <c r="L5628" i="1"/>
  <c r="M5628" i="1"/>
  <c r="N5628" i="1"/>
  <c r="O5628" i="1"/>
  <c r="D5629" i="1"/>
  <c r="E5629" i="1"/>
  <c r="F5629" i="1"/>
  <c r="L5629" i="1"/>
  <c r="M5629" i="1"/>
  <c r="N5629" i="1"/>
  <c r="O5629" i="1"/>
  <c r="D5630" i="1"/>
  <c r="E5630" i="1"/>
  <c r="F5630" i="1"/>
  <c r="L5630" i="1"/>
  <c r="M5630" i="1"/>
  <c r="N5630" i="1"/>
  <c r="O5630" i="1"/>
  <c r="C5631" i="1"/>
  <c r="D5631" i="1"/>
  <c r="E5631" i="1"/>
  <c r="F5631" i="1"/>
  <c r="L5631" i="1"/>
  <c r="M5631" i="1"/>
  <c r="N5631" i="1"/>
  <c r="O5631" i="1"/>
  <c r="C5632" i="1"/>
  <c r="D5632" i="1"/>
  <c r="E5632" i="1"/>
  <c r="F5632" i="1"/>
  <c r="L5632" i="1"/>
  <c r="M5632" i="1"/>
  <c r="N5632" i="1"/>
  <c r="O5632" i="1"/>
  <c r="D5633" i="1"/>
  <c r="E5633" i="1"/>
  <c r="C5633" i="1" s="1"/>
  <c r="F5633" i="1"/>
  <c r="L5633" i="1"/>
  <c r="M5633" i="1"/>
  <c r="N5633" i="1"/>
  <c r="O5633" i="1"/>
  <c r="C5634" i="1"/>
  <c r="D5634" i="1"/>
  <c r="E5634" i="1"/>
  <c r="F5634" i="1"/>
  <c r="L5634" i="1"/>
  <c r="M5634" i="1"/>
  <c r="N5634" i="1"/>
  <c r="O5634" i="1"/>
  <c r="C5635" i="1"/>
  <c r="D5635" i="1"/>
  <c r="E5635" i="1"/>
  <c r="F5635" i="1"/>
  <c r="L5635" i="1"/>
  <c r="M5635" i="1"/>
  <c r="N5635" i="1"/>
  <c r="O5635" i="1"/>
  <c r="C5636" i="1"/>
  <c r="D5636" i="1"/>
  <c r="E5636" i="1"/>
  <c r="F5636" i="1"/>
  <c r="L5636" i="1"/>
  <c r="M5636" i="1"/>
  <c r="N5636" i="1"/>
  <c r="O5636" i="1"/>
  <c r="D5637" i="1"/>
  <c r="E5637" i="1"/>
  <c r="F5637" i="1"/>
  <c r="L5637" i="1"/>
  <c r="M5637" i="1"/>
  <c r="N5637" i="1"/>
  <c r="O5637" i="1"/>
  <c r="D5638" i="1"/>
  <c r="E5638" i="1"/>
  <c r="F5638" i="1"/>
  <c r="L5638" i="1"/>
  <c r="M5638" i="1"/>
  <c r="N5638" i="1"/>
  <c r="O5638" i="1"/>
  <c r="C5639" i="1"/>
  <c r="D5639" i="1"/>
  <c r="E5639" i="1"/>
  <c r="F5639" i="1"/>
  <c r="L5639" i="1"/>
  <c r="M5639" i="1"/>
  <c r="N5639" i="1"/>
  <c r="O5639" i="1"/>
  <c r="C5640" i="1"/>
  <c r="D5640" i="1"/>
  <c r="E5640" i="1"/>
  <c r="F5640" i="1"/>
  <c r="L5640" i="1"/>
  <c r="M5640" i="1"/>
  <c r="N5640" i="1"/>
  <c r="O5640" i="1"/>
  <c r="D5641" i="1"/>
  <c r="E5641" i="1"/>
  <c r="C5641" i="1" s="1"/>
  <c r="F5641" i="1"/>
  <c r="L5641" i="1"/>
  <c r="M5641" i="1"/>
  <c r="N5641" i="1"/>
  <c r="O5641" i="1"/>
  <c r="C5642" i="1"/>
  <c r="D5642" i="1"/>
  <c r="E5642" i="1"/>
  <c r="F5642" i="1"/>
  <c r="L5642" i="1"/>
  <c r="M5642" i="1"/>
  <c r="N5642" i="1"/>
  <c r="O5642" i="1"/>
  <c r="C5643" i="1"/>
  <c r="D5643" i="1"/>
  <c r="E5643" i="1"/>
  <c r="F5643" i="1"/>
  <c r="L5643" i="1"/>
  <c r="M5643" i="1"/>
  <c r="N5643" i="1"/>
  <c r="O5643" i="1"/>
  <c r="C5644" i="1"/>
  <c r="D5644" i="1"/>
  <c r="E5644" i="1"/>
  <c r="F5644" i="1"/>
  <c r="L5644" i="1"/>
  <c r="M5644" i="1"/>
  <c r="N5644" i="1"/>
  <c r="O5644" i="1"/>
  <c r="D5645" i="1"/>
  <c r="E5645" i="1"/>
  <c r="F5645" i="1"/>
  <c r="L5645" i="1"/>
  <c r="M5645" i="1"/>
  <c r="N5645" i="1"/>
  <c r="O5645" i="1"/>
  <c r="D5646" i="1"/>
  <c r="E5646" i="1"/>
  <c r="F5646" i="1"/>
  <c r="L5646" i="1"/>
  <c r="M5646" i="1"/>
  <c r="N5646" i="1"/>
  <c r="O5646" i="1"/>
  <c r="C5647" i="1"/>
  <c r="D5647" i="1"/>
  <c r="E5647" i="1"/>
  <c r="F5647" i="1"/>
  <c r="L5647" i="1"/>
  <c r="M5647" i="1"/>
  <c r="N5647" i="1"/>
  <c r="O5647" i="1"/>
  <c r="C5648" i="1"/>
  <c r="D5648" i="1"/>
  <c r="E5648" i="1"/>
  <c r="F5648" i="1"/>
  <c r="L5648" i="1"/>
  <c r="M5648" i="1"/>
  <c r="N5648" i="1"/>
  <c r="O5648" i="1"/>
  <c r="D5649" i="1"/>
  <c r="E5649" i="1"/>
  <c r="C5649" i="1" s="1"/>
  <c r="F5649" i="1"/>
  <c r="L5649" i="1"/>
  <c r="M5649" i="1"/>
  <c r="N5649" i="1"/>
  <c r="O5649" i="1"/>
  <c r="C5650" i="1"/>
  <c r="D5650" i="1"/>
  <c r="E5650" i="1"/>
  <c r="F5650" i="1"/>
  <c r="L5650" i="1"/>
  <c r="M5650" i="1"/>
  <c r="N5650" i="1"/>
  <c r="O5650" i="1"/>
  <c r="C5651" i="1"/>
  <c r="D5651" i="1"/>
  <c r="E5651" i="1"/>
  <c r="F5651" i="1"/>
  <c r="L5651" i="1"/>
  <c r="M5651" i="1"/>
  <c r="N5651" i="1"/>
  <c r="O5651" i="1"/>
  <c r="C5652" i="1"/>
  <c r="D5652" i="1"/>
  <c r="E5652" i="1"/>
  <c r="F5652" i="1"/>
  <c r="L5652" i="1"/>
  <c r="M5652" i="1"/>
  <c r="N5652" i="1"/>
  <c r="O5652" i="1"/>
  <c r="D5653" i="1"/>
  <c r="E5653" i="1"/>
  <c r="F5653" i="1"/>
  <c r="L5653" i="1"/>
  <c r="M5653" i="1"/>
  <c r="N5653" i="1"/>
  <c r="O5653" i="1"/>
  <c r="D5654" i="1"/>
  <c r="E5654" i="1"/>
  <c r="F5654" i="1"/>
  <c r="L5654" i="1"/>
  <c r="M5654" i="1"/>
  <c r="N5654" i="1"/>
  <c r="O5654" i="1"/>
  <c r="C5655" i="1"/>
  <c r="D5655" i="1"/>
  <c r="E5655" i="1"/>
  <c r="F5655" i="1"/>
  <c r="L5655" i="1"/>
  <c r="M5655" i="1"/>
  <c r="N5655" i="1"/>
  <c r="O5655" i="1"/>
  <c r="C5656" i="1"/>
  <c r="D5656" i="1"/>
  <c r="E5656" i="1"/>
  <c r="F5656" i="1"/>
  <c r="L5656" i="1"/>
  <c r="M5656" i="1"/>
  <c r="N5656" i="1"/>
  <c r="O5656" i="1"/>
  <c r="D5657" i="1"/>
  <c r="E5657" i="1"/>
  <c r="C5657" i="1" s="1"/>
  <c r="F5657" i="1"/>
  <c r="L5657" i="1"/>
  <c r="M5657" i="1"/>
  <c r="N5657" i="1"/>
  <c r="O5657" i="1"/>
  <c r="C5658" i="1"/>
  <c r="D5658" i="1"/>
  <c r="E5658" i="1"/>
  <c r="F5658" i="1"/>
  <c r="L5658" i="1"/>
  <c r="M5658" i="1"/>
  <c r="N5658" i="1"/>
  <c r="O5658" i="1"/>
  <c r="C5659" i="1"/>
  <c r="D5659" i="1"/>
  <c r="E5659" i="1"/>
  <c r="F5659" i="1"/>
  <c r="L5659" i="1"/>
  <c r="M5659" i="1"/>
  <c r="N5659" i="1"/>
  <c r="O5659" i="1"/>
  <c r="C5660" i="1"/>
  <c r="D5660" i="1"/>
  <c r="E5660" i="1"/>
  <c r="F5660" i="1"/>
  <c r="L5660" i="1"/>
  <c r="M5660" i="1"/>
  <c r="N5660" i="1"/>
  <c r="O5660" i="1"/>
  <c r="D5661" i="1"/>
  <c r="E5661" i="1"/>
  <c r="F5661" i="1"/>
  <c r="L5661" i="1"/>
  <c r="M5661" i="1"/>
  <c r="N5661" i="1"/>
  <c r="O5661" i="1"/>
  <c r="D5662" i="1"/>
  <c r="E5662" i="1"/>
  <c r="F5662" i="1"/>
  <c r="L5662" i="1"/>
  <c r="M5662" i="1"/>
  <c r="N5662" i="1"/>
  <c r="O5662" i="1"/>
  <c r="C5663" i="1"/>
  <c r="D5663" i="1"/>
  <c r="E5663" i="1"/>
  <c r="F5663" i="1"/>
  <c r="L5663" i="1"/>
  <c r="M5663" i="1"/>
  <c r="N5663" i="1"/>
  <c r="O5663" i="1"/>
  <c r="C5664" i="1"/>
  <c r="D5664" i="1"/>
  <c r="E5664" i="1"/>
  <c r="F5664" i="1"/>
  <c r="L5664" i="1"/>
  <c r="M5664" i="1"/>
  <c r="N5664" i="1"/>
  <c r="O5664" i="1"/>
  <c r="D5665" i="1"/>
  <c r="E5665" i="1"/>
  <c r="C5665" i="1" s="1"/>
  <c r="F5665" i="1"/>
  <c r="L5665" i="1"/>
  <c r="M5665" i="1"/>
  <c r="N5665" i="1"/>
  <c r="O5665" i="1"/>
  <c r="C5666" i="1"/>
  <c r="D5666" i="1"/>
  <c r="E5666" i="1"/>
  <c r="F5666" i="1"/>
  <c r="L5666" i="1"/>
  <c r="M5666" i="1"/>
  <c r="N5666" i="1"/>
  <c r="O5666" i="1"/>
  <c r="C5667" i="1"/>
  <c r="D5667" i="1"/>
  <c r="E5667" i="1"/>
  <c r="F5667" i="1"/>
  <c r="L5667" i="1"/>
  <c r="M5667" i="1"/>
  <c r="N5667" i="1"/>
  <c r="O5667" i="1"/>
  <c r="C5668" i="1"/>
  <c r="D5668" i="1"/>
  <c r="E5668" i="1"/>
  <c r="F5668" i="1"/>
  <c r="L5668" i="1"/>
  <c r="M5668" i="1"/>
  <c r="N5668" i="1"/>
  <c r="O5668" i="1"/>
  <c r="D5669" i="1"/>
  <c r="E5669" i="1"/>
  <c r="F5669" i="1"/>
  <c r="L5669" i="1"/>
  <c r="M5669" i="1"/>
  <c r="N5669" i="1"/>
  <c r="O5669" i="1"/>
  <c r="D5670" i="1"/>
  <c r="E5670" i="1"/>
  <c r="F5670" i="1"/>
  <c r="L5670" i="1"/>
  <c r="M5670" i="1"/>
  <c r="N5670" i="1"/>
  <c r="O5670" i="1"/>
  <c r="C5671" i="1"/>
  <c r="D5671" i="1"/>
  <c r="E5671" i="1"/>
  <c r="F5671" i="1"/>
  <c r="L5671" i="1"/>
  <c r="M5671" i="1"/>
  <c r="N5671" i="1"/>
  <c r="O5671" i="1"/>
  <c r="C5672" i="1"/>
  <c r="D5672" i="1"/>
  <c r="E5672" i="1"/>
  <c r="F5672" i="1"/>
  <c r="L5672" i="1"/>
  <c r="M5672" i="1"/>
  <c r="N5672" i="1"/>
  <c r="O5672" i="1"/>
  <c r="D5673" i="1"/>
  <c r="E5673" i="1"/>
  <c r="C5673" i="1" s="1"/>
  <c r="F5673" i="1"/>
  <c r="L5673" i="1"/>
  <c r="M5673" i="1"/>
  <c r="N5673" i="1"/>
  <c r="O5673" i="1"/>
  <c r="C5674" i="1"/>
  <c r="D5674" i="1"/>
  <c r="E5674" i="1"/>
  <c r="F5674" i="1"/>
  <c r="L5674" i="1"/>
  <c r="M5674" i="1"/>
  <c r="N5674" i="1"/>
  <c r="O5674" i="1"/>
  <c r="C5675" i="1"/>
  <c r="D5675" i="1"/>
  <c r="E5675" i="1"/>
  <c r="F5675" i="1"/>
  <c r="L5675" i="1"/>
  <c r="M5675" i="1"/>
  <c r="N5675" i="1"/>
  <c r="O5675" i="1"/>
  <c r="C5676" i="1"/>
  <c r="D5676" i="1"/>
  <c r="E5676" i="1"/>
  <c r="F5676" i="1"/>
  <c r="L5676" i="1"/>
  <c r="M5676" i="1"/>
  <c r="N5676" i="1"/>
  <c r="O5676" i="1"/>
  <c r="D5677" i="1"/>
  <c r="E5677" i="1"/>
  <c r="F5677" i="1"/>
  <c r="L5677" i="1"/>
  <c r="M5677" i="1"/>
  <c r="N5677" i="1"/>
  <c r="O5677" i="1"/>
  <c r="D5678" i="1"/>
  <c r="E5678" i="1"/>
  <c r="F5678" i="1"/>
  <c r="L5678" i="1"/>
  <c r="M5678" i="1"/>
  <c r="N5678" i="1"/>
  <c r="O5678" i="1"/>
  <c r="C5679" i="1"/>
  <c r="D5679" i="1"/>
  <c r="E5679" i="1"/>
  <c r="F5679" i="1"/>
  <c r="L5679" i="1"/>
  <c r="M5679" i="1"/>
  <c r="N5679" i="1"/>
  <c r="O5679" i="1"/>
  <c r="C5680" i="1"/>
  <c r="D5680" i="1"/>
  <c r="E5680" i="1"/>
  <c r="F5680" i="1"/>
  <c r="L5680" i="1"/>
  <c r="M5680" i="1"/>
  <c r="N5680" i="1"/>
  <c r="O5680" i="1"/>
  <c r="D5681" i="1"/>
  <c r="E5681" i="1"/>
  <c r="C5681" i="1" s="1"/>
  <c r="F5681" i="1"/>
  <c r="L5681" i="1"/>
  <c r="M5681" i="1"/>
  <c r="N5681" i="1"/>
  <c r="O5681" i="1"/>
  <c r="C5682" i="1"/>
  <c r="D5682" i="1"/>
  <c r="E5682" i="1"/>
  <c r="F5682" i="1"/>
  <c r="L5682" i="1"/>
  <c r="M5682" i="1"/>
  <c r="N5682" i="1"/>
  <c r="O5682" i="1"/>
  <c r="C5683" i="1"/>
  <c r="D5683" i="1"/>
  <c r="E5683" i="1"/>
  <c r="F5683" i="1"/>
  <c r="L5683" i="1"/>
  <c r="M5683" i="1"/>
  <c r="N5683" i="1"/>
  <c r="O5683" i="1"/>
  <c r="C5684" i="1"/>
  <c r="D5684" i="1"/>
  <c r="E5684" i="1"/>
  <c r="F5684" i="1"/>
  <c r="L5684" i="1"/>
  <c r="M5684" i="1"/>
  <c r="N5684" i="1"/>
  <c r="O5684" i="1"/>
  <c r="D5685" i="1"/>
  <c r="E5685" i="1"/>
  <c r="F5685" i="1"/>
  <c r="L5685" i="1"/>
  <c r="M5685" i="1"/>
  <c r="N5685" i="1"/>
  <c r="O5685" i="1"/>
  <c r="D5686" i="1"/>
  <c r="E5686" i="1"/>
  <c r="F5686" i="1"/>
  <c r="L5686" i="1"/>
  <c r="M5686" i="1"/>
  <c r="N5686" i="1"/>
  <c r="O5686" i="1"/>
  <c r="C5687" i="1"/>
  <c r="D5687" i="1"/>
  <c r="E5687" i="1"/>
  <c r="F5687" i="1"/>
  <c r="L5687" i="1"/>
  <c r="M5687" i="1"/>
  <c r="N5687" i="1"/>
  <c r="O5687" i="1"/>
  <c r="C5688" i="1"/>
  <c r="D5688" i="1"/>
  <c r="E5688" i="1"/>
  <c r="F5688" i="1"/>
  <c r="L5688" i="1"/>
  <c r="M5688" i="1"/>
  <c r="N5688" i="1"/>
  <c r="O5688" i="1"/>
  <c r="D5689" i="1"/>
  <c r="E5689" i="1"/>
  <c r="C5689" i="1" s="1"/>
  <c r="F5689" i="1"/>
  <c r="L5689" i="1"/>
  <c r="M5689" i="1"/>
  <c r="N5689" i="1"/>
  <c r="O5689" i="1"/>
  <c r="C5690" i="1"/>
  <c r="D5690" i="1"/>
  <c r="E5690" i="1"/>
  <c r="F5690" i="1"/>
  <c r="L5690" i="1"/>
  <c r="M5690" i="1"/>
  <c r="N5690" i="1"/>
  <c r="O5690" i="1"/>
  <c r="C5691" i="1"/>
  <c r="D5691" i="1"/>
  <c r="E5691" i="1"/>
  <c r="F5691" i="1"/>
  <c r="L5691" i="1"/>
  <c r="M5691" i="1"/>
  <c r="N5691" i="1"/>
  <c r="O5691" i="1"/>
  <c r="C5692" i="1"/>
  <c r="D5692" i="1"/>
  <c r="E5692" i="1"/>
  <c r="F5692" i="1"/>
  <c r="L5692" i="1"/>
  <c r="M5692" i="1"/>
  <c r="N5692" i="1"/>
  <c r="O5692" i="1"/>
  <c r="D5693" i="1"/>
  <c r="E5693" i="1"/>
  <c r="F5693" i="1"/>
  <c r="L5693" i="1"/>
  <c r="M5693" i="1"/>
  <c r="N5693" i="1"/>
  <c r="O5693" i="1"/>
  <c r="D5694" i="1"/>
  <c r="E5694" i="1"/>
  <c r="F5694" i="1"/>
  <c r="L5694" i="1"/>
  <c r="M5694" i="1"/>
  <c r="N5694" i="1"/>
  <c r="O5694" i="1"/>
  <c r="C5695" i="1"/>
  <c r="D5695" i="1"/>
  <c r="E5695" i="1"/>
  <c r="F5695" i="1"/>
  <c r="L5695" i="1"/>
  <c r="M5695" i="1"/>
  <c r="N5695" i="1"/>
  <c r="O5695" i="1"/>
  <c r="C5696" i="1"/>
  <c r="D5696" i="1"/>
  <c r="E5696" i="1"/>
  <c r="F5696" i="1"/>
  <c r="L5696" i="1"/>
  <c r="M5696" i="1"/>
  <c r="N5696" i="1"/>
  <c r="O5696" i="1"/>
  <c r="D5697" i="1"/>
  <c r="E5697" i="1"/>
  <c r="C5697" i="1" s="1"/>
  <c r="F5697" i="1"/>
  <c r="L5697" i="1"/>
  <c r="M5697" i="1"/>
  <c r="N5697" i="1"/>
  <c r="O5697" i="1"/>
  <c r="C5698" i="1"/>
  <c r="D5698" i="1"/>
  <c r="E5698" i="1"/>
  <c r="F5698" i="1"/>
  <c r="L5698" i="1"/>
  <c r="M5698" i="1"/>
  <c r="N5698" i="1"/>
  <c r="O5698" i="1"/>
  <c r="C5699" i="1"/>
  <c r="D5699" i="1"/>
  <c r="E5699" i="1"/>
  <c r="F5699" i="1"/>
  <c r="L5699" i="1"/>
  <c r="M5699" i="1"/>
  <c r="N5699" i="1"/>
  <c r="O5699" i="1"/>
  <c r="C5700" i="1"/>
  <c r="D5700" i="1"/>
  <c r="E5700" i="1"/>
  <c r="F5700" i="1"/>
  <c r="L5700" i="1"/>
  <c r="M5700" i="1"/>
  <c r="N5700" i="1"/>
  <c r="O5700" i="1"/>
  <c r="D5701" i="1"/>
  <c r="E5701" i="1"/>
  <c r="F5701" i="1"/>
  <c r="L5701" i="1"/>
  <c r="M5701" i="1"/>
  <c r="N5701" i="1"/>
  <c r="O5701" i="1"/>
  <c r="D5702" i="1"/>
  <c r="E5702" i="1"/>
  <c r="F5702" i="1"/>
  <c r="L5702" i="1"/>
  <c r="M5702" i="1"/>
  <c r="N5702" i="1"/>
  <c r="O5702" i="1"/>
  <c r="C5703" i="1"/>
  <c r="D5703" i="1"/>
  <c r="E5703" i="1"/>
  <c r="F5703" i="1"/>
  <c r="L5703" i="1"/>
  <c r="M5703" i="1"/>
  <c r="N5703" i="1"/>
  <c r="O5703" i="1"/>
  <c r="C5704" i="1"/>
  <c r="D5704" i="1"/>
  <c r="E5704" i="1"/>
  <c r="F5704" i="1"/>
  <c r="L5704" i="1"/>
  <c r="M5704" i="1"/>
  <c r="N5704" i="1"/>
  <c r="O5704" i="1"/>
  <c r="D5705" i="1"/>
  <c r="E5705" i="1"/>
  <c r="C5705" i="1" s="1"/>
  <c r="F5705" i="1"/>
  <c r="L5705" i="1"/>
  <c r="M5705" i="1"/>
  <c r="N5705" i="1"/>
  <c r="O5705" i="1"/>
  <c r="C5706" i="1"/>
  <c r="D5706" i="1"/>
  <c r="E5706" i="1"/>
  <c r="F5706" i="1"/>
  <c r="L5706" i="1"/>
  <c r="M5706" i="1"/>
  <c r="N5706" i="1"/>
  <c r="O5706" i="1"/>
  <c r="C5707" i="1"/>
  <c r="D5707" i="1"/>
  <c r="E5707" i="1"/>
  <c r="F5707" i="1"/>
  <c r="L5707" i="1"/>
  <c r="M5707" i="1"/>
  <c r="N5707" i="1"/>
  <c r="O5707" i="1"/>
  <c r="C5708" i="1"/>
  <c r="D5708" i="1"/>
  <c r="E5708" i="1"/>
  <c r="F5708" i="1"/>
  <c r="L5708" i="1"/>
  <c r="M5708" i="1"/>
  <c r="N5708" i="1"/>
  <c r="O5708" i="1"/>
  <c r="D5709" i="1"/>
  <c r="E5709" i="1"/>
  <c r="F5709" i="1"/>
  <c r="L5709" i="1"/>
  <c r="M5709" i="1"/>
  <c r="N5709" i="1"/>
  <c r="O5709" i="1"/>
  <c r="D5710" i="1"/>
  <c r="E5710" i="1"/>
  <c r="F5710" i="1"/>
  <c r="L5710" i="1"/>
  <c r="M5710" i="1"/>
  <c r="N5710" i="1"/>
  <c r="O5710" i="1"/>
  <c r="C5711" i="1"/>
  <c r="D5711" i="1"/>
  <c r="E5711" i="1"/>
  <c r="F5711" i="1"/>
  <c r="L5711" i="1"/>
  <c r="M5711" i="1"/>
  <c r="N5711" i="1"/>
  <c r="O5711" i="1"/>
  <c r="C5712" i="1"/>
  <c r="D5712" i="1"/>
  <c r="E5712" i="1"/>
  <c r="F5712" i="1"/>
  <c r="L5712" i="1"/>
  <c r="M5712" i="1"/>
  <c r="N5712" i="1"/>
  <c r="O5712" i="1"/>
  <c r="D5713" i="1"/>
  <c r="E5713" i="1"/>
  <c r="C5713" i="1" s="1"/>
  <c r="F5713" i="1"/>
  <c r="L5713" i="1"/>
  <c r="M5713" i="1"/>
  <c r="N5713" i="1"/>
  <c r="O5713" i="1"/>
  <c r="C5714" i="1"/>
  <c r="D5714" i="1"/>
  <c r="E5714" i="1"/>
  <c r="F5714" i="1"/>
  <c r="L5714" i="1"/>
  <c r="M5714" i="1"/>
  <c r="N5714" i="1"/>
  <c r="O5714" i="1"/>
  <c r="C5715" i="1"/>
  <c r="D5715" i="1"/>
  <c r="E5715" i="1"/>
  <c r="F5715" i="1"/>
  <c r="L5715" i="1"/>
  <c r="M5715" i="1"/>
  <c r="N5715" i="1"/>
  <c r="O5715" i="1"/>
  <c r="C5716" i="1"/>
  <c r="D5716" i="1"/>
  <c r="E5716" i="1"/>
  <c r="F5716" i="1"/>
  <c r="L5716" i="1"/>
  <c r="M5716" i="1"/>
  <c r="N5716" i="1"/>
  <c r="O5716" i="1"/>
  <c r="D5717" i="1"/>
  <c r="E5717" i="1"/>
  <c r="F5717" i="1"/>
  <c r="L5717" i="1"/>
  <c r="M5717" i="1"/>
  <c r="N5717" i="1"/>
  <c r="O5717" i="1"/>
  <c r="D5718" i="1"/>
  <c r="E5718" i="1"/>
  <c r="F5718" i="1"/>
  <c r="L5718" i="1"/>
  <c r="M5718" i="1"/>
  <c r="N5718" i="1"/>
  <c r="O5718" i="1"/>
  <c r="C5719" i="1"/>
  <c r="D5719" i="1"/>
  <c r="E5719" i="1"/>
  <c r="F5719" i="1"/>
  <c r="L5719" i="1"/>
  <c r="M5719" i="1"/>
  <c r="N5719" i="1"/>
  <c r="O5719" i="1"/>
  <c r="C5720" i="1"/>
  <c r="D5720" i="1"/>
  <c r="E5720" i="1"/>
  <c r="F5720" i="1"/>
  <c r="L5720" i="1"/>
  <c r="M5720" i="1"/>
  <c r="N5720" i="1"/>
  <c r="O5720" i="1"/>
  <c r="D5721" i="1"/>
  <c r="E5721" i="1"/>
  <c r="C5721" i="1" s="1"/>
  <c r="F5721" i="1"/>
  <c r="L5721" i="1"/>
  <c r="M5721" i="1"/>
  <c r="N5721" i="1"/>
  <c r="O5721" i="1"/>
  <c r="C5722" i="1"/>
  <c r="D5722" i="1"/>
  <c r="E5722" i="1"/>
  <c r="F5722" i="1"/>
  <c r="L5722" i="1"/>
  <c r="M5722" i="1"/>
  <c r="N5722" i="1"/>
  <c r="O5722" i="1"/>
  <c r="C5723" i="1"/>
  <c r="D5723" i="1"/>
  <c r="E5723" i="1"/>
  <c r="F5723" i="1"/>
  <c r="L5723" i="1"/>
  <c r="M5723" i="1"/>
  <c r="N5723" i="1"/>
  <c r="O5723" i="1"/>
  <c r="C5724" i="1"/>
  <c r="D5724" i="1"/>
  <c r="E5724" i="1"/>
  <c r="F5724" i="1"/>
  <c r="L5724" i="1"/>
  <c r="M5724" i="1"/>
  <c r="N5724" i="1"/>
  <c r="O5724" i="1"/>
  <c r="D5725" i="1"/>
  <c r="E5725" i="1"/>
  <c r="F5725" i="1"/>
  <c r="L5725" i="1"/>
  <c r="M5725" i="1"/>
  <c r="N5725" i="1"/>
  <c r="O5725" i="1"/>
  <c r="D5726" i="1"/>
  <c r="E5726" i="1"/>
  <c r="F5726" i="1"/>
  <c r="L5726" i="1"/>
  <c r="M5726" i="1"/>
  <c r="N5726" i="1"/>
  <c r="O5726" i="1"/>
  <c r="C5727" i="1"/>
  <c r="D5727" i="1"/>
  <c r="E5727" i="1"/>
  <c r="F5727" i="1"/>
  <c r="L5727" i="1"/>
  <c r="M5727" i="1"/>
  <c r="N5727" i="1"/>
  <c r="O5727" i="1"/>
  <c r="C5728" i="1"/>
  <c r="D5728" i="1"/>
  <c r="E5728" i="1"/>
  <c r="F5728" i="1"/>
  <c r="L5728" i="1"/>
  <c r="M5728" i="1"/>
  <c r="N5728" i="1"/>
  <c r="O5728" i="1"/>
  <c r="D5729" i="1"/>
  <c r="E5729" i="1"/>
  <c r="C5729" i="1" s="1"/>
  <c r="F5729" i="1"/>
  <c r="L5729" i="1"/>
  <c r="M5729" i="1"/>
  <c r="N5729" i="1"/>
  <c r="O5729" i="1"/>
  <c r="C5730" i="1"/>
  <c r="D5730" i="1"/>
  <c r="E5730" i="1"/>
  <c r="F5730" i="1"/>
  <c r="L5730" i="1"/>
  <c r="M5730" i="1"/>
  <c r="N5730" i="1"/>
  <c r="O5730" i="1"/>
  <c r="C5731" i="1"/>
  <c r="D5731" i="1"/>
  <c r="E5731" i="1"/>
  <c r="F5731" i="1"/>
  <c r="L5731" i="1"/>
  <c r="M5731" i="1"/>
  <c r="N5731" i="1"/>
  <c r="O5731" i="1"/>
  <c r="C5732" i="1"/>
  <c r="D5732" i="1"/>
  <c r="E5732" i="1"/>
  <c r="F5732" i="1"/>
  <c r="L5732" i="1"/>
  <c r="M5732" i="1"/>
  <c r="N5732" i="1"/>
  <c r="O5732" i="1"/>
  <c r="D5733" i="1"/>
  <c r="E5733" i="1"/>
  <c r="F5733" i="1"/>
  <c r="L5733" i="1"/>
  <c r="M5733" i="1"/>
  <c r="N5733" i="1"/>
  <c r="O5733" i="1"/>
  <c r="D5734" i="1"/>
  <c r="E5734" i="1"/>
  <c r="F5734" i="1"/>
  <c r="L5734" i="1"/>
  <c r="M5734" i="1"/>
  <c r="N5734" i="1"/>
  <c r="O5734" i="1"/>
  <c r="C5735" i="1"/>
  <c r="D5735" i="1"/>
  <c r="E5735" i="1"/>
  <c r="F5735" i="1"/>
  <c r="L5735" i="1"/>
  <c r="M5735" i="1"/>
  <c r="N5735" i="1"/>
  <c r="O5735" i="1"/>
  <c r="C5736" i="1"/>
  <c r="D5736" i="1"/>
  <c r="E5736" i="1"/>
  <c r="F5736" i="1"/>
  <c r="L5736" i="1"/>
  <c r="M5736" i="1"/>
  <c r="N5736" i="1"/>
  <c r="O5736" i="1"/>
  <c r="D5737" i="1"/>
  <c r="E5737" i="1"/>
  <c r="C5737" i="1" s="1"/>
  <c r="F5737" i="1"/>
  <c r="L5737" i="1"/>
  <c r="M5737" i="1"/>
  <c r="N5737" i="1"/>
  <c r="O5737" i="1"/>
  <c r="C5738" i="1"/>
  <c r="D5738" i="1"/>
  <c r="E5738" i="1"/>
  <c r="F5738" i="1"/>
  <c r="L5738" i="1"/>
  <c r="M5738" i="1"/>
  <c r="N5738" i="1"/>
  <c r="O5738" i="1"/>
  <c r="C5739" i="1"/>
  <c r="D5739" i="1"/>
  <c r="E5739" i="1"/>
  <c r="F5739" i="1"/>
  <c r="L5739" i="1"/>
  <c r="M5739" i="1"/>
  <c r="N5739" i="1"/>
  <c r="O5739" i="1"/>
  <c r="C5740" i="1"/>
  <c r="D5740" i="1"/>
  <c r="E5740" i="1"/>
  <c r="F5740" i="1"/>
  <c r="L5740" i="1"/>
  <c r="M5740" i="1"/>
  <c r="N5740" i="1"/>
  <c r="O5740" i="1"/>
  <c r="D5741" i="1"/>
  <c r="E5741" i="1"/>
  <c r="F5741" i="1"/>
  <c r="L5741" i="1"/>
  <c r="M5741" i="1"/>
  <c r="N5741" i="1"/>
  <c r="O5741" i="1"/>
  <c r="D5742" i="1"/>
  <c r="E5742" i="1"/>
  <c r="F5742" i="1"/>
  <c r="L5742" i="1"/>
  <c r="M5742" i="1"/>
  <c r="N5742" i="1"/>
  <c r="O5742" i="1"/>
  <c r="C5743" i="1"/>
  <c r="D5743" i="1"/>
  <c r="E5743" i="1"/>
  <c r="F5743" i="1"/>
  <c r="L5743" i="1"/>
  <c r="M5743" i="1"/>
  <c r="N5743" i="1"/>
  <c r="O5743" i="1"/>
  <c r="C5744" i="1"/>
  <c r="D5744" i="1"/>
  <c r="E5744" i="1"/>
  <c r="F5744" i="1"/>
  <c r="L5744" i="1"/>
  <c r="M5744" i="1"/>
  <c r="N5744" i="1"/>
  <c r="O5744" i="1"/>
  <c r="D5745" i="1"/>
  <c r="E5745" i="1"/>
  <c r="C5745" i="1" s="1"/>
  <c r="F5745" i="1"/>
  <c r="L5745" i="1"/>
  <c r="M5745" i="1"/>
  <c r="N5745" i="1"/>
  <c r="O5745" i="1"/>
  <c r="C5746" i="1"/>
  <c r="D5746" i="1"/>
  <c r="E5746" i="1"/>
  <c r="F5746" i="1"/>
  <c r="L5746" i="1"/>
  <c r="M5746" i="1"/>
  <c r="N5746" i="1"/>
  <c r="O5746" i="1"/>
  <c r="C5747" i="1"/>
  <c r="D5747" i="1"/>
  <c r="E5747" i="1"/>
  <c r="F5747" i="1"/>
  <c r="L5747" i="1"/>
  <c r="M5747" i="1"/>
  <c r="N5747" i="1"/>
  <c r="O5747" i="1"/>
  <c r="C5748" i="1"/>
  <c r="D5748" i="1"/>
  <c r="E5748" i="1"/>
  <c r="F5748" i="1"/>
  <c r="L5748" i="1"/>
  <c r="M5748" i="1"/>
  <c r="N5748" i="1"/>
  <c r="O5748" i="1"/>
  <c r="D5749" i="1"/>
  <c r="E5749" i="1"/>
  <c r="F5749" i="1"/>
  <c r="L5749" i="1"/>
  <c r="M5749" i="1"/>
  <c r="N5749" i="1"/>
  <c r="O5749" i="1"/>
  <c r="D5750" i="1"/>
  <c r="E5750" i="1"/>
  <c r="F5750" i="1"/>
  <c r="L5750" i="1"/>
  <c r="M5750" i="1"/>
  <c r="N5750" i="1"/>
  <c r="O5750" i="1"/>
  <c r="C5751" i="1"/>
  <c r="D5751" i="1"/>
  <c r="E5751" i="1"/>
  <c r="F5751" i="1"/>
  <c r="L5751" i="1"/>
  <c r="M5751" i="1"/>
  <c r="N5751" i="1"/>
  <c r="O5751" i="1"/>
  <c r="C5752" i="1"/>
  <c r="D5752" i="1"/>
  <c r="E5752" i="1"/>
  <c r="F5752" i="1"/>
  <c r="L5752" i="1"/>
  <c r="M5752" i="1"/>
  <c r="N5752" i="1"/>
  <c r="O5752" i="1"/>
  <c r="D5753" i="1"/>
  <c r="E5753" i="1"/>
  <c r="C5753" i="1" s="1"/>
  <c r="F5753" i="1"/>
  <c r="L5753" i="1"/>
  <c r="M5753" i="1"/>
  <c r="N5753" i="1"/>
  <c r="O5753" i="1"/>
  <c r="C5754" i="1"/>
  <c r="D5754" i="1"/>
  <c r="E5754" i="1"/>
  <c r="F5754" i="1"/>
  <c r="L5754" i="1"/>
  <c r="M5754" i="1"/>
  <c r="N5754" i="1"/>
  <c r="O5754" i="1"/>
  <c r="C5755" i="1"/>
  <c r="D5755" i="1"/>
  <c r="E5755" i="1"/>
  <c r="F5755" i="1"/>
  <c r="L5755" i="1"/>
  <c r="M5755" i="1"/>
  <c r="N5755" i="1"/>
  <c r="O5755" i="1"/>
  <c r="C5756" i="1"/>
  <c r="D5756" i="1"/>
  <c r="E5756" i="1"/>
  <c r="F5756" i="1"/>
  <c r="L5756" i="1"/>
  <c r="M5756" i="1"/>
  <c r="N5756" i="1"/>
  <c r="O5756" i="1"/>
  <c r="D5757" i="1"/>
  <c r="E5757" i="1"/>
  <c r="F5757" i="1"/>
  <c r="L5757" i="1"/>
  <c r="M5757" i="1"/>
  <c r="N5757" i="1"/>
  <c r="O5757" i="1"/>
  <c r="D5758" i="1"/>
  <c r="E5758" i="1"/>
  <c r="F5758" i="1"/>
  <c r="L5758" i="1"/>
  <c r="M5758" i="1"/>
  <c r="N5758" i="1"/>
  <c r="O5758" i="1"/>
  <c r="C5759" i="1"/>
  <c r="D5759" i="1"/>
  <c r="E5759" i="1"/>
  <c r="F5759" i="1"/>
  <c r="L5759" i="1"/>
  <c r="M5759" i="1"/>
  <c r="N5759" i="1"/>
  <c r="O5759" i="1"/>
  <c r="C5760" i="1"/>
  <c r="D5760" i="1"/>
  <c r="E5760" i="1"/>
  <c r="F5760" i="1"/>
  <c r="L5760" i="1"/>
  <c r="M5760" i="1"/>
  <c r="N5760" i="1"/>
  <c r="O5760" i="1"/>
  <c r="D5761" i="1"/>
  <c r="E5761" i="1"/>
  <c r="C5761" i="1" s="1"/>
  <c r="F5761" i="1"/>
  <c r="L5761" i="1"/>
  <c r="M5761" i="1"/>
  <c r="N5761" i="1"/>
  <c r="O5761" i="1"/>
  <c r="C5762" i="1"/>
  <c r="D5762" i="1"/>
  <c r="E5762" i="1"/>
  <c r="F5762" i="1"/>
  <c r="L5762" i="1"/>
  <c r="M5762" i="1"/>
  <c r="N5762" i="1"/>
  <c r="O5762" i="1"/>
  <c r="C5763" i="1"/>
  <c r="D5763" i="1"/>
  <c r="E5763" i="1"/>
  <c r="F5763" i="1"/>
  <c r="L5763" i="1"/>
  <c r="M5763" i="1"/>
  <c r="N5763" i="1"/>
  <c r="O5763" i="1"/>
  <c r="C5764" i="1"/>
  <c r="D5764" i="1"/>
  <c r="E5764" i="1"/>
  <c r="F5764" i="1"/>
  <c r="L5764" i="1"/>
  <c r="M5764" i="1"/>
  <c r="N5764" i="1"/>
  <c r="O5764" i="1"/>
  <c r="D5765" i="1"/>
  <c r="E5765" i="1"/>
  <c r="F5765" i="1"/>
  <c r="L5765" i="1"/>
  <c r="M5765" i="1"/>
  <c r="N5765" i="1"/>
  <c r="O5765" i="1"/>
  <c r="D5766" i="1"/>
  <c r="E5766" i="1"/>
  <c r="F5766" i="1"/>
  <c r="L5766" i="1"/>
  <c r="M5766" i="1"/>
  <c r="N5766" i="1"/>
  <c r="O5766" i="1"/>
  <c r="C5767" i="1"/>
  <c r="D5767" i="1"/>
  <c r="E5767" i="1"/>
  <c r="F5767" i="1"/>
  <c r="L5767" i="1"/>
  <c r="M5767" i="1"/>
  <c r="N5767" i="1"/>
  <c r="O5767" i="1"/>
  <c r="C5768" i="1"/>
  <c r="D5768" i="1"/>
  <c r="E5768" i="1"/>
  <c r="F5768" i="1"/>
  <c r="L5768" i="1"/>
  <c r="M5768" i="1"/>
  <c r="N5768" i="1"/>
  <c r="O5768" i="1"/>
  <c r="D5769" i="1"/>
  <c r="E5769" i="1"/>
  <c r="C5769" i="1" s="1"/>
  <c r="F5769" i="1"/>
  <c r="L5769" i="1"/>
  <c r="M5769" i="1"/>
  <c r="N5769" i="1"/>
  <c r="O5769" i="1"/>
  <c r="C5770" i="1"/>
  <c r="D5770" i="1"/>
  <c r="E5770" i="1"/>
  <c r="F5770" i="1"/>
  <c r="L5770" i="1"/>
  <c r="M5770" i="1"/>
  <c r="N5770" i="1"/>
  <c r="O5770" i="1"/>
  <c r="C5771" i="1"/>
  <c r="D5771" i="1"/>
  <c r="E5771" i="1"/>
  <c r="F5771" i="1"/>
  <c r="L5771" i="1"/>
  <c r="M5771" i="1"/>
  <c r="N5771" i="1"/>
  <c r="O5771" i="1"/>
  <c r="C5772" i="1"/>
  <c r="D5772" i="1"/>
  <c r="E5772" i="1"/>
  <c r="F5772" i="1"/>
  <c r="L5772" i="1"/>
  <c r="M5772" i="1"/>
  <c r="N5772" i="1"/>
  <c r="O5772" i="1"/>
  <c r="D5773" i="1"/>
  <c r="E5773" i="1"/>
  <c r="F5773" i="1"/>
  <c r="L5773" i="1"/>
  <c r="M5773" i="1"/>
  <c r="N5773" i="1"/>
  <c r="O5773" i="1"/>
  <c r="D5774" i="1"/>
  <c r="E5774" i="1"/>
  <c r="F5774" i="1"/>
  <c r="L5774" i="1"/>
  <c r="M5774" i="1"/>
  <c r="N5774" i="1"/>
  <c r="O5774" i="1"/>
  <c r="C5775" i="1"/>
  <c r="D5775" i="1"/>
  <c r="E5775" i="1"/>
  <c r="F5775" i="1"/>
  <c r="L5775" i="1"/>
  <c r="M5775" i="1"/>
  <c r="N5775" i="1"/>
  <c r="O5775" i="1"/>
  <c r="C5776" i="1"/>
  <c r="D5776" i="1"/>
  <c r="E5776" i="1"/>
  <c r="F5776" i="1"/>
  <c r="L5776" i="1"/>
  <c r="M5776" i="1"/>
  <c r="N5776" i="1"/>
  <c r="O5776" i="1"/>
  <c r="D5777" i="1"/>
  <c r="E5777" i="1"/>
  <c r="C5777" i="1" s="1"/>
  <c r="F5777" i="1"/>
  <c r="L5777" i="1"/>
  <c r="M5777" i="1"/>
  <c r="N5777" i="1"/>
  <c r="O5777" i="1"/>
  <c r="C5778" i="1"/>
  <c r="D5778" i="1"/>
  <c r="E5778" i="1"/>
  <c r="F5778" i="1"/>
  <c r="L5778" i="1"/>
  <c r="M5778" i="1"/>
  <c r="N5778" i="1"/>
  <c r="O5778" i="1"/>
  <c r="C5779" i="1"/>
  <c r="D5779" i="1"/>
  <c r="E5779" i="1"/>
  <c r="F5779" i="1"/>
  <c r="L5779" i="1"/>
  <c r="M5779" i="1"/>
  <c r="N5779" i="1"/>
  <c r="O5779" i="1"/>
  <c r="C5780" i="1"/>
  <c r="D5780" i="1"/>
  <c r="E5780" i="1"/>
  <c r="F5780" i="1"/>
  <c r="L5780" i="1"/>
  <c r="M5780" i="1"/>
  <c r="N5780" i="1"/>
  <c r="O5780" i="1"/>
  <c r="D5781" i="1"/>
  <c r="E5781" i="1"/>
  <c r="F5781" i="1"/>
  <c r="L5781" i="1"/>
  <c r="M5781" i="1"/>
  <c r="N5781" i="1"/>
  <c r="O5781" i="1"/>
  <c r="D5782" i="1"/>
  <c r="E5782" i="1"/>
  <c r="F5782" i="1"/>
  <c r="L5782" i="1"/>
  <c r="M5782" i="1"/>
  <c r="N5782" i="1"/>
  <c r="O5782" i="1"/>
  <c r="C5783" i="1"/>
  <c r="D5783" i="1"/>
  <c r="E5783" i="1"/>
  <c r="F5783" i="1"/>
  <c r="L5783" i="1"/>
  <c r="M5783" i="1"/>
  <c r="N5783" i="1"/>
  <c r="O5783" i="1"/>
  <c r="C5784" i="1"/>
  <c r="D5784" i="1"/>
  <c r="E5784" i="1"/>
  <c r="F5784" i="1"/>
  <c r="L5784" i="1"/>
  <c r="M5784" i="1"/>
  <c r="N5784" i="1"/>
  <c r="O5784" i="1"/>
  <c r="D5785" i="1"/>
  <c r="E5785" i="1"/>
  <c r="C5785" i="1" s="1"/>
  <c r="F5785" i="1"/>
  <c r="L5785" i="1"/>
  <c r="M5785" i="1"/>
  <c r="N5785" i="1"/>
  <c r="O5785" i="1"/>
  <c r="C5786" i="1"/>
  <c r="D5786" i="1"/>
  <c r="E5786" i="1"/>
  <c r="F5786" i="1"/>
  <c r="L5786" i="1"/>
  <c r="M5786" i="1"/>
  <c r="N5786" i="1"/>
  <c r="O5786" i="1"/>
  <c r="C5787" i="1"/>
  <c r="D5787" i="1"/>
  <c r="E5787" i="1"/>
  <c r="F5787" i="1"/>
  <c r="L5787" i="1"/>
  <c r="M5787" i="1"/>
  <c r="N5787" i="1"/>
  <c r="O5787" i="1"/>
  <c r="C5788" i="1"/>
  <c r="D5788" i="1"/>
  <c r="E5788" i="1"/>
  <c r="F5788" i="1"/>
  <c r="L5788" i="1"/>
  <c r="M5788" i="1"/>
  <c r="N5788" i="1"/>
  <c r="O5788" i="1"/>
  <c r="D5789" i="1"/>
  <c r="E5789" i="1"/>
  <c r="F5789" i="1"/>
  <c r="L5789" i="1"/>
  <c r="M5789" i="1"/>
  <c r="N5789" i="1"/>
  <c r="O5789" i="1"/>
  <c r="D5790" i="1"/>
  <c r="E5790" i="1"/>
  <c r="F5790" i="1"/>
  <c r="L5790" i="1"/>
  <c r="M5790" i="1"/>
  <c r="N5790" i="1"/>
  <c r="O5790" i="1"/>
  <c r="C5791" i="1"/>
  <c r="D5791" i="1"/>
  <c r="E5791" i="1"/>
  <c r="F5791" i="1"/>
  <c r="L5791" i="1"/>
  <c r="M5791" i="1"/>
  <c r="N5791" i="1"/>
  <c r="O5791" i="1"/>
  <c r="C5792" i="1"/>
  <c r="D5792" i="1"/>
  <c r="E5792" i="1"/>
  <c r="F5792" i="1"/>
  <c r="L5792" i="1"/>
  <c r="M5792" i="1"/>
  <c r="N5792" i="1"/>
  <c r="O5792" i="1"/>
  <c r="D5793" i="1"/>
  <c r="E5793" i="1"/>
  <c r="C5793" i="1" s="1"/>
  <c r="F5793" i="1"/>
  <c r="L5793" i="1"/>
  <c r="M5793" i="1"/>
  <c r="N5793" i="1"/>
  <c r="O5793" i="1"/>
  <c r="C5794" i="1"/>
  <c r="D5794" i="1"/>
  <c r="E5794" i="1"/>
  <c r="F5794" i="1"/>
  <c r="L5794" i="1"/>
  <c r="M5794" i="1"/>
  <c r="N5794" i="1"/>
  <c r="O5794" i="1"/>
  <c r="C5795" i="1"/>
  <c r="D5795" i="1"/>
  <c r="E5795" i="1"/>
  <c r="F5795" i="1"/>
  <c r="L5795" i="1"/>
  <c r="M5795" i="1"/>
  <c r="N5795" i="1"/>
  <c r="O5795" i="1"/>
  <c r="C5796" i="1"/>
  <c r="D5796" i="1"/>
  <c r="E5796" i="1"/>
  <c r="F5796" i="1"/>
  <c r="L5796" i="1"/>
  <c r="M5796" i="1"/>
  <c r="N5796" i="1"/>
  <c r="O5796" i="1"/>
  <c r="D5797" i="1"/>
  <c r="E5797" i="1"/>
  <c r="F5797" i="1"/>
  <c r="L5797" i="1"/>
  <c r="M5797" i="1"/>
  <c r="N5797" i="1"/>
  <c r="O5797" i="1"/>
  <c r="D5798" i="1"/>
  <c r="E5798" i="1"/>
  <c r="F5798" i="1"/>
  <c r="L5798" i="1"/>
  <c r="M5798" i="1"/>
  <c r="N5798" i="1"/>
  <c r="O5798" i="1"/>
  <c r="C5799" i="1"/>
  <c r="D5799" i="1"/>
  <c r="E5799" i="1"/>
  <c r="F5799" i="1"/>
  <c r="L5799" i="1"/>
  <c r="M5799" i="1"/>
  <c r="N5799" i="1"/>
  <c r="O5799" i="1"/>
  <c r="C5800" i="1"/>
  <c r="D5800" i="1"/>
  <c r="E5800" i="1"/>
  <c r="F5800" i="1"/>
  <c r="L5800" i="1"/>
  <c r="M5800" i="1"/>
  <c r="N5800" i="1"/>
  <c r="O5800" i="1"/>
  <c r="D5801" i="1"/>
  <c r="E5801" i="1"/>
  <c r="C5801" i="1" s="1"/>
  <c r="F5801" i="1"/>
  <c r="L5801" i="1"/>
  <c r="M5801" i="1"/>
  <c r="N5801" i="1"/>
  <c r="O5801" i="1"/>
  <c r="C5802" i="1"/>
  <c r="D5802" i="1"/>
  <c r="E5802" i="1"/>
  <c r="F5802" i="1"/>
  <c r="L5802" i="1"/>
  <c r="M5802" i="1"/>
  <c r="N5802" i="1"/>
  <c r="O5802" i="1"/>
  <c r="C5803" i="1"/>
  <c r="D5803" i="1"/>
  <c r="E5803" i="1"/>
  <c r="F5803" i="1"/>
  <c r="L5803" i="1"/>
  <c r="M5803" i="1"/>
  <c r="N5803" i="1"/>
  <c r="O5803" i="1"/>
  <c r="C5804" i="1"/>
  <c r="D5804" i="1"/>
  <c r="E5804" i="1"/>
  <c r="F5804" i="1"/>
  <c r="L5804" i="1"/>
  <c r="M5804" i="1"/>
  <c r="N5804" i="1"/>
  <c r="O5804" i="1"/>
  <c r="D5805" i="1"/>
  <c r="E5805" i="1"/>
  <c r="F5805" i="1"/>
  <c r="L5805" i="1"/>
  <c r="M5805" i="1"/>
  <c r="N5805" i="1"/>
  <c r="O5805" i="1"/>
  <c r="D5806" i="1"/>
  <c r="E5806" i="1"/>
  <c r="F5806" i="1"/>
  <c r="L5806" i="1"/>
  <c r="M5806" i="1"/>
  <c r="N5806" i="1"/>
  <c r="O5806" i="1"/>
  <c r="C5807" i="1"/>
  <c r="D5807" i="1"/>
  <c r="E5807" i="1"/>
  <c r="F5807" i="1"/>
  <c r="L5807" i="1"/>
  <c r="M5807" i="1"/>
  <c r="N5807" i="1"/>
  <c r="O5807" i="1"/>
  <c r="C5808" i="1"/>
  <c r="D5808" i="1"/>
  <c r="E5808" i="1"/>
  <c r="F5808" i="1"/>
  <c r="L5808" i="1"/>
  <c r="M5808" i="1"/>
  <c r="N5808" i="1"/>
  <c r="O5808" i="1"/>
  <c r="D5809" i="1"/>
  <c r="E5809" i="1"/>
  <c r="C5809" i="1" s="1"/>
  <c r="F5809" i="1"/>
  <c r="L5809" i="1"/>
  <c r="M5809" i="1"/>
  <c r="N5809" i="1"/>
  <c r="O5809" i="1"/>
  <c r="C5810" i="1"/>
  <c r="D5810" i="1"/>
  <c r="E5810" i="1"/>
  <c r="F5810" i="1"/>
  <c r="L5810" i="1"/>
  <c r="M5810" i="1"/>
  <c r="N5810" i="1"/>
  <c r="O5810" i="1"/>
  <c r="C5811" i="1"/>
  <c r="D5811" i="1"/>
  <c r="E5811" i="1"/>
  <c r="F5811" i="1"/>
  <c r="L5811" i="1"/>
  <c r="M5811" i="1"/>
  <c r="N5811" i="1"/>
  <c r="O5811" i="1"/>
  <c r="C5812" i="1"/>
  <c r="D5812" i="1"/>
  <c r="E5812" i="1"/>
  <c r="F5812" i="1"/>
  <c r="L5812" i="1"/>
  <c r="M5812" i="1"/>
  <c r="N5812" i="1"/>
  <c r="O5812" i="1"/>
  <c r="D5813" i="1"/>
  <c r="E5813" i="1"/>
  <c r="F5813" i="1"/>
  <c r="L5813" i="1"/>
  <c r="M5813" i="1"/>
  <c r="N5813" i="1"/>
  <c r="O5813" i="1"/>
  <c r="D5814" i="1"/>
  <c r="E5814" i="1"/>
  <c r="F5814" i="1"/>
  <c r="L5814" i="1"/>
  <c r="M5814" i="1"/>
  <c r="N5814" i="1"/>
  <c r="O5814" i="1"/>
  <c r="C5815" i="1"/>
  <c r="D5815" i="1"/>
  <c r="E5815" i="1"/>
  <c r="F5815" i="1"/>
  <c r="L5815" i="1"/>
  <c r="M5815" i="1"/>
  <c r="N5815" i="1"/>
  <c r="O5815" i="1"/>
  <c r="C5816" i="1"/>
  <c r="D5816" i="1"/>
  <c r="E5816" i="1"/>
  <c r="F5816" i="1"/>
  <c r="L5816" i="1"/>
  <c r="M5816" i="1"/>
  <c r="N5816" i="1"/>
  <c r="O5816" i="1"/>
  <c r="D5817" i="1"/>
  <c r="E5817" i="1"/>
  <c r="C5817" i="1" s="1"/>
  <c r="F5817" i="1"/>
  <c r="L5817" i="1"/>
  <c r="M5817" i="1"/>
  <c r="N5817" i="1"/>
  <c r="O5817" i="1"/>
  <c r="C5818" i="1"/>
  <c r="D5818" i="1"/>
  <c r="E5818" i="1"/>
  <c r="F5818" i="1"/>
  <c r="L5818" i="1"/>
  <c r="M5818" i="1"/>
  <c r="N5818" i="1"/>
  <c r="O5818" i="1"/>
  <c r="C5819" i="1"/>
  <c r="D5819" i="1"/>
  <c r="E5819" i="1"/>
  <c r="F5819" i="1"/>
  <c r="L5819" i="1"/>
  <c r="M5819" i="1"/>
  <c r="N5819" i="1"/>
  <c r="O5819" i="1"/>
  <c r="C5820" i="1"/>
  <c r="D5820" i="1"/>
  <c r="E5820" i="1"/>
  <c r="F5820" i="1"/>
  <c r="L5820" i="1"/>
  <c r="M5820" i="1"/>
  <c r="N5820" i="1"/>
  <c r="O5820" i="1"/>
  <c r="D5821" i="1"/>
  <c r="E5821" i="1"/>
  <c r="F5821" i="1"/>
  <c r="L5821" i="1"/>
  <c r="M5821" i="1"/>
  <c r="N5821" i="1"/>
  <c r="O5821" i="1"/>
  <c r="D5822" i="1"/>
  <c r="E5822" i="1"/>
  <c r="F5822" i="1"/>
  <c r="L5822" i="1"/>
  <c r="M5822" i="1"/>
  <c r="N5822" i="1"/>
  <c r="O5822" i="1"/>
  <c r="C5823" i="1"/>
  <c r="D5823" i="1"/>
  <c r="E5823" i="1"/>
  <c r="F5823" i="1"/>
  <c r="L5823" i="1"/>
  <c r="M5823" i="1"/>
  <c r="N5823" i="1"/>
  <c r="O5823" i="1"/>
  <c r="C5824" i="1"/>
  <c r="D5824" i="1"/>
  <c r="E5824" i="1"/>
  <c r="F5824" i="1"/>
  <c r="L5824" i="1"/>
  <c r="M5824" i="1"/>
  <c r="N5824" i="1"/>
  <c r="O5824" i="1"/>
  <c r="D5825" i="1"/>
  <c r="E5825" i="1"/>
  <c r="C5825" i="1" s="1"/>
  <c r="F5825" i="1"/>
  <c r="L5825" i="1"/>
  <c r="M5825" i="1"/>
  <c r="N5825" i="1"/>
  <c r="O5825" i="1"/>
  <c r="C5826" i="1"/>
  <c r="D5826" i="1"/>
  <c r="E5826" i="1"/>
  <c r="F5826" i="1"/>
  <c r="L5826" i="1"/>
  <c r="M5826" i="1"/>
  <c r="N5826" i="1"/>
  <c r="O5826" i="1"/>
  <c r="C5827" i="1"/>
  <c r="D5827" i="1"/>
  <c r="E5827" i="1"/>
  <c r="F5827" i="1"/>
  <c r="L5827" i="1"/>
  <c r="M5827" i="1"/>
  <c r="N5827" i="1"/>
  <c r="O5827" i="1"/>
  <c r="C5828" i="1"/>
  <c r="D5828" i="1"/>
  <c r="E5828" i="1"/>
  <c r="F5828" i="1"/>
  <c r="L5828" i="1"/>
  <c r="M5828" i="1"/>
  <c r="N5828" i="1"/>
  <c r="O5828" i="1"/>
  <c r="D5829" i="1"/>
  <c r="E5829" i="1"/>
  <c r="F5829" i="1"/>
  <c r="L5829" i="1"/>
  <c r="M5829" i="1"/>
  <c r="N5829" i="1"/>
  <c r="O5829" i="1"/>
  <c r="D5830" i="1"/>
  <c r="E5830" i="1"/>
  <c r="F5830" i="1"/>
  <c r="L5830" i="1"/>
  <c r="M5830" i="1"/>
  <c r="N5830" i="1"/>
  <c r="O5830" i="1"/>
  <c r="C5831" i="1"/>
  <c r="D5831" i="1"/>
  <c r="E5831" i="1"/>
  <c r="F5831" i="1"/>
  <c r="L5831" i="1"/>
  <c r="M5831" i="1"/>
  <c r="N5831" i="1"/>
  <c r="O5831" i="1"/>
  <c r="C5832" i="1"/>
  <c r="D5832" i="1"/>
  <c r="E5832" i="1"/>
  <c r="F5832" i="1"/>
  <c r="L5832" i="1"/>
  <c r="M5832" i="1"/>
  <c r="N5832" i="1"/>
  <c r="O5832" i="1"/>
  <c r="D5833" i="1"/>
  <c r="E5833" i="1"/>
  <c r="C5833" i="1" s="1"/>
  <c r="F5833" i="1"/>
  <c r="L5833" i="1"/>
  <c r="M5833" i="1"/>
  <c r="N5833" i="1"/>
  <c r="O5833" i="1"/>
  <c r="C5834" i="1"/>
  <c r="D5834" i="1"/>
  <c r="E5834" i="1"/>
  <c r="F5834" i="1"/>
  <c r="L5834" i="1"/>
  <c r="M5834" i="1"/>
  <c r="N5834" i="1"/>
  <c r="O5834" i="1"/>
  <c r="C5835" i="1"/>
  <c r="D5835" i="1"/>
  <c r="E5835" i="1"/>
  <c r="F5835" i="1"/>
  <c r="L5835" i="1"/>
  <c r="M5835" i="1"/>
  <c r="N5835" i="1"/>
  <c r="O5835" i="1"/>
  <c r="C5836" i="1"/>
  <c r="D5836" i="1"/>
  <c r="E5836" i="1"/>
  <c r="F5836" i="1"/>
  <c r="L5836" i="1"/>
  <c r="M5836" i="1"/>
  <c r="N5836" i="1"/>
  <c r="O5836" i="1"/>
  <c r="D5837" i="1"/>
  <c r="E5837" i="1"/>
  <c r="F5837" i="1"/>
  <c r="L5837" i="1"/>
  <c r="M5837" i="1"/>
  <c r="N5837" i="1"/>
  <c r="O5837" i="1"/>
  <c r="D5838" i="1"/>
  <c r="E5838" i="1"/>
  <c r="F5838" i="1"/>
  <c r="L5838" i="1"/>
  <c r="M5838" i="1"/>
  <c r="N5838" i="1"/>
  <c r="O5838" i="1"/>
  <c r="C5839" i="1"/>
  <c r="D5839" i="1"/>
  <c r="E5839" i="1"/>
  <c r="F5839" i="1"/>
  <c r="L5839" i="1"/>
  <c r="M5839" i="1"/>
  <c r="N5839" i="1"/>
  <c r="O5839" i="1"/>
  <c r="C5840" i="1"/>
  <c r="D5840" i="1"/>
  <c r="E5840" i="1"/>
  <c r="F5840" i="1"/>
  <c r="L5840" i="1"/>
  <c r="M5840" i="1"/>
  <c r="N5840" i="1"/>
  <c r="O5840" i="1"/>
  <c r="D5841" i="1"/>
  <c r="E5841" i="1"/>
  <c r="C5841" i="1" s="1"/>
  <c r="F5841" i="1"/>
  <c r="L5841" i="1"/>
  <c r="M5841" i="1"/>
  <c r="N5841" i="1"/>
  <c r="O5841" i="1"/>
  <c r="C5842" i="1"/>
  <c r="D5842" i="1"/>
  <c r="E5842" i="1"/>
  <c r="F5842" i="1"/>
  <c r="L5842" i="1"/>
  <c r="M5842" i="1"/>
  <c r="N5842" i="1"/>
  <c r="O5842" i="1"/>
  <c r="C5843" i="1"/>
  <c r="D5843" i="1"/>
  <c r="E5843" i="1"/>
  <c r="F5843" i="1"/>
  <c r="L5843" i="1"/>
  <c r="M5843" i="1"/>
  <c r="N5843" i="1"/>
  <c r="O5843" i="1"/>
  <c r="C5844" i="1"/>
  <c r="D5844" i="1"/>
  <c r="E5844" i="1"/>
  <c r="F5844" i="1"/>
  <c r="L5844" i="1"/>
  <c r="M5844" i="1"/>
  <c r="N5844" i="1"/>
  <c r="O5844" i="1"/>
  <c r="D5845" i="1"/>
  <c r="E5845" i="1"/>
  <c r="F5845" i="1"/>
  <c r="L5845" i="1"/>
  <c r="M5845" i="1"/>
  <c r="N5845" i="1"/>
  <c r="O5845" i="1"/>
  <c r="D5846" i="1"/>
  <c r="E5846" i="1"/>
  <c r="F5846" i="1"/>
  <c r="L5846" i="1"/>
  <c r="M5846" i="1"/>
  <c r="N5846" i="1"/>
  <c r="O5846" i="1"/>
  <c r="C5847" i="1"/>
  <c r="D5847" i="1"/>
  <c r="E5847" i="1"/>
  <c r="F5847" i="1"/>
  <c r="L5847" i="1"/>
  <c r="M5847" i="1"/>
  <c r="N5847" i="1"/>
  <c r="O5847" i="1"/>
  <c r="C5848" i="1"/>
  <c r="D5848" i="1"/>
  <c r="E5848" i="1"/>
  <c r="F5848" i="1"/>
  <c r="L5848" i="1"/>
  <c r="M5848" i="1"/>
  <c r="N5848" i="1"/>
  <c r="O5848" i="1"/>
  <c r="D5849" i="1"/>
  <c r="E5849" i="1"/>
  <c r="C5849" i="1" s="1"/>
  <c r="F5849" i="1"/>
  <c r="L5849" i="1"/>
  <c r="M5849" i="1"/>
  <c r="N5849" i="1"/>
  <c r="O5849" i="1"/>
  <c r="C5850" i="1"/>
  <c r="D5850" i="1"/>
  <c r="E5850" i="1"/>
  <c r="F5850" i="1"/>
  <c r="L5850" i="1"/>
  <c r="M5850" i="1"/>
  <c r="N5850" i="1"/>
  <c r="O5850" i="1"/>
  <c r="C5851" i="1"/>
  <c r="D5851" i="1"/>
  <c r="E5851" i="1"/>
  <c r="F5851" i="1"/>
  <c r="L5851" i="1"/>
  <c r="M5851" i="1"/>
  <c r="N5851" i="1"/>
  <c r="O5851" i="1"/>
  <c r="C5852" i="1"/>
  <c r="D5852" i="1"/>
  <c r="E5852" i="1"/>
  <c r="F5852" i="1"/>
  <c r="L5852" i="1"/>
  <c r="M5852" i="1"/>
  <c r="N5852" i="1"/>
  <c r="O5852" i="1"/>
  <c r="D5853" i="1"/>
  <c r="E5853" i="1"/>
  <c r="F5853" i="1"/>
  <c r="L5853" i="1"/>
  <c r="M5853" i="1"/>
  <c r="N5853" i="1"/>
  <c r="O5853" i="1"/>
  <c r="D5854" i="1"/>
  <c r="E5854" i="1"/>
  <c r="F5854" i="1"/>
  <c r="L5854" i="1"/>
  <c r="M5854" i="1"/>
  <c r="N5854" i="1"/>
  <c r="O5854" i="1"/>
  <c r="C5855" i="1"/>
  <c r="D5855" i="1"/>
  <c r="E5855" i="1"/>
  <c r="F5855" i="1"/>
  <c r="L5855" i="1"/>
  <c r="M5855" i="1"/>
  <c r="N5855" i="1"/>
  <c r="O5855" i="1"/>
  <c r="C5856" i="1"/>
  <c r="D5856" i="1"/>
  <c r="E5856" i="1"/>
  <c r="F5856" i="1"/>
  <c r="L5856" i="1"/>
  <c r="M5856" i="1"/>
  <c r="N5856" i="1"/>
  <c r="O5856" i="1"/>
  <c r="D5857" i="1"/>
  <c r="E5857" i="1"/>
  <c r="C5857" i="1" s="1"/>
  <c r="F5857" i="1"/>
  <c r="L5857" i="1"/>
  <c r="M5857" i="1"/>
  <c r="N5857" i="1"/>
  <c r="O5857" i="1"/>
  <c r="C5858" i="1"/>
  <c r="D5858" i="1"/>
  <c r="E5858" i="1"/>
  <c r="F5858" i="1"/>
  <c r="L5858" i="1"/>
  <c r="M5858" i="1"/>
  <c r="N5858" i="1"/>
  <c r="O5858" i="1"/>
  <c r="C5859" i="1"/>
  <c r="D5859" i="1"/>
  <c r="E5859" i="1"/>
  <c r="F5859" i="1"/>
  <c r="L5859" i="1"/>
  <c r="M5859" i="1"/>
  <c r="N5859" i="1"/>
  <c r="O5859" i="1"/>
  <c r="C5860" i="1"/>
  <c r="D5860" i="1"/>
  <c r="E5860" i="1"/>
  <c r="F5860" i="1"/>
  <c r="L5860" i="1"/>
  <c r="M5860" i="1"/>
  <c r="N5860" i="1"/>
  <c r="O5860" i="1"/>
  <c r="D5861" i="1"/>
  <c r="E5861" i="1"/>
  <c r="F5861" i="1"/>
  <c r="L5861" i="1"/>
  <c r="M5861" i="1"/>
  <c r="N5861" i="1"/>
  <c r="O5861" i="1"/>
  <c r="D5862" i="1"/>
  <c r="E5862" i="1"/>
  <c r="F5862" i="1"/>
  <c r="L5862" i="1"/>
  <c r="M5862" i="1"/>
  <c r="N5862" i="1"/>
  <c r="O5862" i="1"/>
  <c r="C5863" i="1"/>
  <c r="D5863" i="1"/>
  <c r="E5863" i="1"/>
  <c r="F5863" i="1"/>
  <c r="L5863" i="1"/>
  <c r="M5863" i="1"/>
  <c r="N5863" i="1"/>
  <c r="O5863" i="1"/>
  <c r="C5864" i="1"/>
  <c r="D5864" i="1"/>
  <c r="E5864" i="1"/>
  <c r="F5864" i="1"/>
  <c r="L5864" i="1"/>
  <c r="M5864" i="1"/>
  <c r="N5864" i="1"/>
  <c r="O5864" i="1"/>
  <c r="D5865" i="1"/>
  <c r="E5865" i="1"/>
  <c r="C5865" i="1" s="1"/>
  <c r="F5865" i="1"/>
  <c r="L5865" i="1"/>
  <c r="M5865" i="1"/>
  <c r="N5865" i="1"/>
  <c r="O5865" i="1"/>
  <c r="C5866" i="1"/>
  <c r="D5866" i="1"/>
  <c r="E5866" i="1"/>
  <c r="F5866" i="1"/>
  <c r="L5866" i="1"/>
  <c r="M5866" i="1"/>
  <c r="N5866" i="1"/>
  <c r="O5866" i="1"/>
  <c r="C5867" i="1"/>
  <c r="D5867" i="1"/>
  <c r="E5867" i="1"/>
  <c r="F5867" i="1"/>
  <c r="L5867" i="1"/>
  <c r="M5867" i="1"/>
  <c r="N5867" i="1"/>
  <c r="O5867" i="1"/>
  <c r="C5868" i="1"/>
  <c r="D5868" i="1"/>
  <c r="E5868" i="1"/>
  <c r="F5868" i="1"/>
  <c r="L5868" i="1"/>
  <c r="M5868" i="1"/>
  <c r="N5868" i="1"/>
  <c r="O5868" i="1"/>
  <c r="D5869" i="1"/>
  <c r="E5869" i="1"/>
  <c r="F5869" i="1"/>
  <c r="L5869" i="1"/>
  <c r="M5869" i="1"/>
  <c r="N5869" i="1"/>
  <c r="O5869" i="1"/>
  <c r="D5870" i="1"/>
  <c r="E5870" i="1"/>
  <c r="F5870" i="1"/>
  <c r="L5870" i="1"/>
  <c r="M5870" i="1"/>
  <c r="N5870" i="1"/>
  <c r="O5870" i="1"/>
  <c r="C5871" i="1"/>
  <c r="D5871" i="1"/>
  <c r="E5871" i="1"/>
  <c r="F5871" i="1"/>
  <c r="L5871" i="1"/>
  <c r="M5871" i="1"/>
  <c r="N5871" i="1"/>
  <c r="O5871" i="1"/>
  <c r="C5872" i="1"/>
  <c r="D5872" i="1"/>
  <c r="E5872" i="1"/>
  <c r="F5872" i="1"/>
  <c r="L5872" i="1"/>
  <c r="M5872" i="1"/>
  <c r="N5872" i="1"/>
  <c r="O5872" i="1"/>
  <c r="D5873" i="1"/>
  <c r="E5873" i="1"/>
  <c r="C5873" i="1" s="1"/>
  <c r="F5873" i="1"/>
  <c r="L5873" i="1"/>
  <c r="M5873" i="1"/>
  <c r="N5873" i="1"/>
  <c r="O5873" i="1"/>
  <c r="C5874" i="1"/>
  <c r="D5874" i="1"/>
  <c r="E5874" i="1"/>
  <c r="F5874" i="1"/>
  <c r="L5874" i="1"/>
  <c r="M5874" i="1"/>
  <c r="N5874" i="1"/>
  <c r="O5874" i="1"/>
  <c r="C5875" i="1"/>
  <c r="D5875" i="1"/>
  <c r="E5875" i="1"/>
  <c r="F5875" i="1"/>
  <c r="L5875" i="1"/>
  <c r="M5875" i="1"/>
  <c r="N5875" i="1"/>
  <c r="O5875" i="1"/>
  <c r="C5876" i="1"/>
  <c r="D5876" i="1"/>
  <c r="E5876" i="1"/>
  <c r="F5876" i="1"/>
  <c r="L5876" i="1"/>
  <c r="M5876" i="1"/>
  <c r="N5876" i="1"/>
  <c r="O5876" i="1"/>
  <c r="D5877" i="1"/>
  <c r="E5877" i="1"/>
  <c r="F5877" i="1"/>
  <c r="L5877" i="1"/>
  <c r="M5877" i="1"/>
  <c r="N5877" i="1"/>
  <c r="O5877" i="1"/>
  <c r="D5878" i="1"/>
  <c r="E5878" i="1"/>
  <c r="F5878" i="1"/>
  <c r="L5878" i="1"/>
  <c r="M5878" i="1"/>
  <c r="N5878" i="1"/>
  <c r="O5878" i="1"/>
  <c r="C5879" i="1"/>
  <c r="D5879" i="1"/>
  <c r="E5879" i="1"/>
  <c r="F5879" i="1"/>
  <c r="L5879" i="1"/>
  <c r="M5879" i="1"/>
  <c r="N5879" i="1"/>
  <c r="O5879" i="1"/>
  <c r="C5880" i="1"/>
  <c r="D5880" i="1"/>
  <c r="E5880" i="1"/>
  <c r="F5880" i="1"/>
  <c r="L5880" i="1"/>
  <c r="M5880" i="1"/>
  <c r="N5880" i="1"/>
  <c r="O5880" i="1"/>
  <c r="D5881" i="1"/>
  <c r="E5881" i="1"/>
  <c r="C5881" i="1" s="1"/>
  <c r="F5881" i="1"/>
  <c r="L5881" i="1"/>
  <c r="M5881" i="1"/>
  <c r="N5881" i="1"/>
  <c r="O5881" i="1"/>
  <c r="C5882" i="1"/>
  <c r="D5882" i="1"/>
  <c r="E5882" i="1"/>
  <c r="F5882" i="1"/>
  <c r="L5882" i="1"/>
  <c r="M5882" i="1"/>
  <c r="N5882" i="1"/>
  <c r="O5882" i="1"/>
  <c r="C5883" i="1"/>
  <c r="D5883" i="1"/>
  <c r="E5883" i="1"/>
  <c r="F5883" i="1"/>
  <c r="L5883" i="1"/>
  <c r="M5883" i="1"/>
  <c r="N5883" i="1"/>
  <c r="O5883" i="1"/>
  <c r="C5884" i="1"/>
  <c r="D5884" i="1"/>
  <c r="E5884" i="1"/>
  <c r="F5884" i="1"/>
  <c r="L5884" i="1"/>
  <c r="M5884" i="1"/>
  <c r="N5884" i="1"/>
  <c r="O5884" i="1"/>
  <c r="D5885" i="1"/>
  <c r="E5885" i="1"/>
  <c r="F5885" i="1"/>
  <c r="L5885" i="1"/>
  <c r="M5885" i="1"/>
  <c r="N5885" i="1"/>
  <c r="O5885" i="1"/>
  <c r="D5886" i="1"/>
  <c r="E5886" i="1"/>
  <c r="F5886" i="1"/>
  <c r="L5886" i="1"/>
  <c r="M5886" i="1"/>
  <c r="N5886" i="1"/>
  <c r="O5886" i="1"/>
  <c r="C5887" i="1"/>
  <c r="D5887" i="1"/>
  <c r="E5887" i="1"/>
  <c r="F5887" i="1"/>
  <c r="L5887" i="1"/>
  <c r="M5887" i="1"/>
  <c r="N5887" i="1"/>
  <c r="O5887" i="1"/>
  <c r="C5888" i="1"/>
  <c r="D5888" i="1"/>
  <c r="E5888" i="1"/>
  <c r="F5888" i="1"/>
  <c r="L5888" i="1"/>
  <c r="M5888" i="1"/>
  <c r="N5888" i="1"/>
  <c r="O5888" i="1"/>
  <c r="D5889" i="1"/>
  <c r="E5889" i="1"/>
  <c r="C5889" i="1" s="1"/>
  <c r="F5889" i="1"/>
  <c r="L5889" i="1"/>
  <c r="M5889" i="1"/>
  <c r="N5889" i="1"/>
  <c r="O5889" i="1"/>
  <c r="C5890" i="1"/>
  <c r="D5890" i="1"/>
  <c r="E5890" i="1"/>
  <c r="F5890" i="1"/>
  <c r="L5890" i="1"/>
  <c r="M5890" i="1"/>
  <c r="N5890" i="1"/>
  <c r="O5890" i="1"/>
  <c r="C5891" i="1"/>
  <c r="D5891" i="1"/>
  <c r="E5891" i="1"/>
  <c r="F5891" i="1"/>
  <c r="L5891" i="1"/>
  <c r="M5891" i="1"/>
  <c r="N5891" i="1"/>
  <c r="O5891" i="1"/>
  <c r="C5892" i="1"/>
  <c r="D5892" i="1"/>
  <c r="E5892" i="1"/>
  <c r="F5892" i="1"/>
  <c r="L5892" i="1"/>
  <c r="M5892" i="1"/>
  <c r="N5892" i="1"/>
  <c r="O5892" i="1"/>
  <c r="D5893" i="1"/>
  <c r="E5893" i="1"/>
  <c r="F5893" i="1"/>
  <c r="L5893" i="1"/>
  <c r="M5893" i="1"/>
  <c r="N5893" i="1"/>
  <c r="O5893" i="1"/>
  <c r="D5894" i="1"/>
  <c r="E5894" i="1"/>
  <c r="F5894" i="1"/>
  <c r="L5894" i="1"/>
  <c r="M5894" i="1"/>
  <c r="N5894" i="1"/>
  <c r="O5894" i="1"/>
  <c r="C5895" i="1"/>
  <c r="D5895" i="1"/>
  <c r="E5895" i="1"/>
  <c r="F5895" i="1"/>
  <c r="L5895" i="1"/>
  <c r="M5895" i="1"/>
  <c r="N5895" i="1"/>
  <c r="O5895" i="1"/>
  <c r="D5896" i="1"/>
  <c r="E5896" i="1"/>
  <c r="C5896" i="1" s="1"/>
  <c r="F5896" i="1"/>
  <c r="L5896" i="1"/>
  <c r="M5896" i="1"/>
  <c r="N5896" i="1"/>
  <c r="O5896" i="1"/>
  <c r="D5897" i="1"/>
  <c r="E5897" i="1"/>
  <c r="C5897" i="1" s="1"/>
  <c r="F5897" i="1"/>
  <c r="L5897" i="1"/>
  <c r="M5897" i="1"/>
  <c r="N5897" i="1"/>
  <c r="O5897" i="1"/>
  <c r="C5898" i="1"/>
  <c r="D5898" i="1"/>
  <c r="E5898" i="1"/>
  <c r="F5898" i="1"/>
  <c r="L5898" i="1"/>
  <c r="M5898" i="1"/>
  <c r="N5898" i="1"/>
  <c r="O5898" i="1"/>
  <c r="C5899" i="1"/>
  <c r="D5899" i="1"/>
  <c r="E5899" i="1"/>
  <c r="F5899" i="1"/>
  <c r="L5899" i="1"/>
  <c r="M5899" i="1"/>
  <c r="N5899" i="1"/>
  <c r="O5899" i="1"/>
  <c r="C5900" i="1"/>
  <c r="D5900" i="1"/>
  <c r="E5900" i="1"/>
  <c r="F5900" i="1"/>
  <c r="L5900" i="1"/>
  <c r="M5900" i="1"/>
  <c r="N5900" i="1"/>
  <c r="O5900" i="1"/>
  <c r="D5901" i="1"/>
  <c r="E5901" i="1"/>
  <c r="F5901" i="1"/>
  <c r="L5901" i="1"/>
  <c r="M5901" i="1"/>
  <c r="N5901" i="1"/>
  <c r="O5901" i="1"/>
  <c r="D5902" i="1"/>
  <c r="E5902" i="1"/>
  <c r="F5902" i="1"/>
  <c r="L5902" i="1"/>
  <c r="M5902" i="1"/>
  <c r="N5902" i="1"/>
  <c r="O5902" i="1"/>
  <c r="C5903" i="1"/>
  <c r="D5903" i="1"/>
  <c r="E5903" i="1"/>
  <c r="F5903" i="1"/>
  <c r="L5903" i="1"/>
  <c r="M5903" i="1"/>
  <c r="N5903" i="1"/>
  <c r="O5903" i="1"/>
  <c r="C5904" i="1"/>
  <c r="D5904" i="1"/>
  <c r="E5904" i="1"/>
  <c r="F5904" i="1"/>
  <c r="L5904" i="1"/>
  <c r="M5904" i="1"/>
  <c r="N5904" i="1"/>
  <c r="O5904" i="1"/>
  <c r="D5905" i="1"/>
  <c r="E5905" i="1"/>
  <c r="C5905" i="1" s="1"/>
  <c r="F5905" i="1"/>
  <c r="L5905" i="1"/>
  <c r="M5905" i="1"/>
  <c r="N5905" i="1"/>
  <c r="O5905" i="1"/>
  <c r="C5906" i="1"/>
  <c r="D5906" i="1"/>
  <c r="E5906" i="1"/>
  <c r="F5906" i="1"/>
  <c r="L5906" i="1"/>
  <c r="M5906" i="1"/>
  <c r="N5906" i="1"/>
  <c r="O5906" i="1"/>
  <c r="C5907" i="1"/>
  <c r="D5907" i="1"/>
  <c r="E5907" i="1"/>
  <c r="F5907" i="1"/>
  <c r="L5907" i="1"/>
  <c r="M5907" i="1"/>
  <c r="N5907" i="1"/>
  <c r="O5907" i="1"/>
  <c r="C5908" i="1"/>
  <c r="D5908" i="1"/>
  <c r="E5908" i="1"/>
  <c r="F5908" i="1"/>
  <c r="L5908" i="1"/>
  <c r="M5908" i="1"/>
  <c r="N5908" i="1"/>
  <c r="O5908" i="1"/>
  <c r="D5909" i="1"/>
  <c r="E5909" i="1"/>
  <c r="F5909" i="1"/>
  <c r="L5909" i="1"/>
  <c r="M5909" i="1"/>
  <c r="N5909" i="1"/>
  <c r="O5909" i="1"/>
  <c r="D5910" i="1"/>
  <c r="E5910" i="1"/>
  <c r="F5910" i="1"/>
  <c r="L5910" i="1"/>
  <c r="M5910" i="1"/>
  <c r="N5910" i="1"/>
  <c r="O5910" i="1"/>
  <c r="C5911" i="1"/>
  <c r="D5911" i="1"/>
  <c r="E5911" i="1"/>
  <c r="F5911" i="1"/>
  <c r="L5911" i="1"/>
  <c r="M5911" i="1"/>
  <c r="N5911" i="1"/>
  <c r="O5911" i="1"/>
  <c r="C5912" i="1"/>
  <c r="D5912" i="1"/>
  <c r="E5912" i="1"/>
  <c r="F5912" i="1"/>
  <c r="L5912" i="1"/>
  <c r="M5912" i="1"/>
  <c r="N5912" i="1"/>
  <c r="O5912" i="1"/>
  <c r="D5913" i="1"/>
  <c r="E5913" i="1"/>
  <c r="C5913" i="1" s="1"/>
  <c r="F5913" i="1"/>
  <c r="L5913" i="1"/>
  <c r="M5913" i="1"/>
  <c r="N5913" i="1"/>
  <c r="O5913" i="1"/>
  <c r="C5914" i="1"/>
  <c r="D5914" i="1"/>
  <c r="E5914" i="1"/>
  <c r="F5914" i="1"/>
  <c r="L5914" i="1"/>
  <c r="M5914" i="1"/>
  <c r="N5914" i="1"/>
  <c r="O5914" i="1"/>
  <c r="C5915" i="1"/>
  <c r="D5915" i="1"/>
  <c r="E5915" i="1"/>
  <c r="F5915" i="1"/>
  <c r="L5915" i="1"/>
  <c r="M5915" i="1"/>
  <c r="N5915" i="1"/>
  <c r="O5915" i="1"/>
  <c r="C5916" i="1"/>
  <c r="D5916" i="1"/>
  <c r="E5916" i="1"/>
  <c r="F5916" i="1"/>
  <c r="L5916" i="1"/>
  <c r="M5916" i="1"/>
  <c r="N5916" i="1"/>
  <c r="O5916" i="1"/>
  <c r="D5917" i="1"/>
  <c r="E5917" i="1"/>
  <c r="F5917" i="1"/>
  <c r="L5917" i="1"/>
  <c r="M5917" i="1"/>
  <c r="N5917" i="1"/>
  <c r="O5917" i="1"/>
  <c r="D5918" i="1"/>
  <c r="E5918" i="1"/>
  <c r="F5918" i="1"/>
  <c r="L5918" i="1"/>
  <c r="M5918" i="1"/>
  <c r="N5918" i="1"/>
  <c r="O5918" i="1"/>
  <c r="C5919" i="1"/>
  <c r="D5919" i="1"/>
  <c r="E5919" i="1"/>
  <c r="F5919" i="1"/>
  <c r="L5919" i="1"/>
  <c r="M5919" i="1"/>
  <c r="N5919" i="1"/>
  <c r="O5919" i="1"/>
  <c r="C5920" i="1"/>
  <c r="D5920" i="1"/>
  <c r="E5920" i="1"/>
  <c r="F5920" i="1"/>
  <c r="L5920" i="1"/>
  <c r="M5920" i="1"/>
  <c r="N5920" i="1"/>
  <c r="O5920" i="1"/>
  <c r="D5921" i="1"/>
  <c r="E5921" i="1"/>
  <c r="C5921" i="1" s="1"/>
  <c r="F5921" i="1"/>
  <c r="L5921" i="1"/>
  <c r="M5921" i="1"/>
  <c r="N5921" i="1"/>
  <c r="O5921" i="1"/>
  <c r="C5922" i="1"/>
  <c r="D5922" i="1"/>
  <c r="E5922" i="1"/>
  <c r="F5922" i="1"/>
  <c r="L5922" i="1"/>
  <c r="M5922" i="1"/>
  <c r="N5922" i="1"/>
  <c r="O5922" i="1"/>
  <c r="C5923" i="1"/>
  <c r="D5923" i="1"/>
  <c r="E5923" i="1"/>
  <c r="F5923" i="1"/>
  <c r="L5923" i="1"/>
  <c r="M5923" i="1"/>
  <c r="N5923" i="1"/>
  <c r="O5923" i="1"/>
  <c r="C5924" i="1"/>
  <c r="D5924" i="1"/>
  <c r="E5924" i="1"/>
  <c r="F5924" i="1"/>
  <c r="L5924" i="1"/>
  <c r="M5924" i="1"/>
  <c r="N5924" i="1"/>
  <c r="O5924" i="1"/>
  <c r="D5925" i="1"/>
  <c r="E5925" i="1"/>
  <c r="F5925" i="1"/>
  <c r="L5925" i="1"/>
  <c r="M5925" i="1"/>
  <c r="N5925" i="1"/>
  <c r="O5925" i="1"/>
  <c r="D5926" i="1"/>
  <c r="E5926" i="1"/>
  <c r="F5926" i="1"/>
  <c r="L5926" i="1"/>
  <c r="M5926" i="1"/>
  <c r="N5926" i="1"/>
  <c r="O5926" i="1"/>
  <c r="C5927" i="1"/>
  <c r="D5927" i="1"/>
  <c r="E5927" i="1"/>
  <c r="F5927" i="1"/>
  <c r="L5927" i="1"/>
  <c r="M5927" i="1"/>
  <c r="N5927" i="1"/>
  <c r="O5927" i="1"/>
  <c r="D5928" i="1"/>
  <c r="E5928" i="1"/>
  <c r="C5928" i="1" s="1"/>
  <c r="F5928" i="1"/>
  <c r="L5928" i="1"/>
  <c r="M5928" i="1"/>
  <c r="N5928" i="1"/>
  <c r="O5928" i="1"/>
  <c r="D5929" i="1"/>
  <c r="E5929" i="1"/>
  <c r="C5929" i="1" s="1"/>
  <c r="F5929" i="1"/>
  <c r="L5929" i="1"/>
  <c r="M5929" i="1"/>
  <c r="N5929" i="1"/>
  <c r="O5929" i="1"/>
  <c r="C5930" i="1"/>
  <c r="D5930" i="1"/>
  <c r="E5930" i="1"/>
  <c r="F5930" i="1"/>
  <c r="L5930" i="1"/>
  <c r="M5930" i="1"/>
  <c r="N5930" i="1"/>
  <c r="O5930" i="1"/>
  <c r="C5931" i="1"/>
  <c r="D5931" i="1"/>
  <c r="E5931" i="1"/>
  <c r="F5931" i="1"/>
  <c r="L5931" i="1"/>
  <c r="M5931" i="1"/>
  <c r="N5931" i="1"/>
  <c r="O5931" i="1"/>
  <c r="C5932" i="1"/>
  <c r="D5932" i="1"/>
  <c r="E5932" i="1"/>
  <c r="F5932" i="1"/>
  <c r="L5932" i="1"/>
  <c r="M5932" i="1"/>
  <c r="N5932" i="1"/>
  <c r="O5932" i="1"/>
  <c r="D5933" i="1"/>
  <c r="E5933" i="1"/>
  <c r="F5933" i="1"/>
  <c r="L5933" i="1"/>
  <c r="M5933" i="1"/>
  <c r="N5933" i="1"/>
  <c r="O5933" i="1"/>
  <c r="D5934" i="1"/>
  <c r="E5934" i="1"/>
  <c r="F5934" i="1"/>
  <c r="L5934" i="1"/>
  <c r="M5934" i="1"/>
  <c r="N5934" i="1"/>
  <c r="O5934" i="1"/>
  <c r="C5935" i="1"/>
  <c r="D5935" i="1"/>
  <c r="E5935" i="1"/>
  <c r="F5935" i="1"/>
  <c r="L5935" i="1"/>
  <c r="M5935" i="1"/>
  <c r="N5935" i="1"/>
  <c r="O5935" i="1"/>
  <c r="D5936" i="1"/>
  <c r="E5936" i="1"/>
  <c r="F5936" i="1"/>
  <c r="L5936" i="1"/>
  <c r="M5936" i="1"/>
  <c r="N5936" i="1"/>
  <c r="O5936" i="1"/>
  <c r="D5937" i="1"/>
  <c r="E5937" i="1"/>
  <c r="C5937" i="1" s="1"/>
  <c r="F5937" i="1"/>
  <c r="L5937" i="1"/>
  <c r="M5937" i="1"/>
  <c r="N5937" i="1"/>
  <c r="O5937" i="1"/>
  <c r="C5938" i="1"/>
  <c r="D5938" i="1"/>
  <c r="E5938" i="1"/>
  <c r="F5938" i="1"/>
  <c r="L5938" i="1"/>
  <c r="M5938" i="1"/>
  <c r="N5938" i="1"/>
  <c r="O5938" i="1"/>
  <c r="C5939" i="1"/>
  <c r="D5939" i="1"/>
  <c r="E5939" i="1"/>
  <c r="F5939" i="1"/>
  <c r="L5939" i="1"/>
  <c r="M5939" i="1"/>
  <c r="N5939" i="1"/>
  <c r="O5939" i="1"/>
  <c r="C5940" i="1"/>
  <c r="D5940" i="1"/>
  <c r="E5940" i="1"/>
  <c r="F5940" i="1"/>
  <c r="L5940" i="1"/>
  <c r="M5940" i="1"/>
  <c r="N5940" i="1"/>
  <c r="O5940" i="1"/>
  <c r="D5941" i="1"/>
  <c r="E5941" i="1"/>
  <c r="F5941" i="1"/>
  <c r="L5941" i="1"/>
  <c r="M5941" i="1"/>
  <c r="N5941" i="1"/>
  <c r="O5941" i="1"/>
  <c r="D5942" i="1"/>
  <c r="E5942" i="1"/>
  <c r="F5942" i="1"/>
  <c r="L5942" i="1"/>
  <c r="M5942" i="1"/>
  <c r="N5942" i="1"/>
  <c r="O5942" i="1"/>
  <c r="C5943" i="1"/>
  <c r="D5943" i="1"/>
  <c r="E5943" i="1"/>
  <c r="F5943" i="1"/>
  <c r="L5943" i="1"/>
  <c r="M5943" i="1"/>
  <c r="N5943" i="1"/>
  <c r="O5943" i="1"/>
  <c r="C5944" i="1"/>
  <c r="D5944" i="1"/>
  <c r="E5944" i="1"/>
  <c r="F5944" i="1"/>
  <c r="L5944" i="1"/>
  <c r="M5944" i="1"/>
  <c r="N5944" i="1"/>
  <c r="O5944" i="1"/>
  <c r="D5945" i="1"/>
  <c r="E5945" i="1"/>
  <c r="C5945" i="1" s="1"/>
  <c r="F5945" i="1"/>
  <c r="L5945" i="1"/>
  <c r="M5945" i="1"/>
  <c r="N5945" i="1"/>
  <c r="O5945" i="1"/>
  <c r="C5946" i="1"/>
  <c r="D5946" i="1"/>
  <c r="E5946" i="1"/>
  <c r="F5946" i="1"/>
  <c r="L5946" i="1"/>
  <c r="M5946" i="1"/>
  <c r="N5946" i="1"/>
  <c r="O5946" i="1"/>
  <c r="C5947" i="1"/>
  <c r="D5947" i="1"/>
  <c r="E5947" i="1"/>
  <c r="F5947" i="1"/>
  <c r="L5947" i="1"/>
  <c r="M5947" i="1"/>
  <c r="N5947" i="1"/>
  <c r="O5947" i="1"/>
  <c r="C5948" i="1"/>
  <c r="D5948" i="1"/>
  <c r="E5948" i="1"/>
  <c r="F5948" i="1"/>
  <c r="L5948" i="1"/>
  <c r="M5948" i="1"/>
  <c r="N5948" i="1"/>
  <c r="O5948" i="1"/>
  <c r="D5949" i="1"/>
  <c r="E5949" i="1"/>
  <c r="F5949" i="1"/>
  <c r="L5949" i="1"/>
  <c r="M5949" i="1"/>
  <c r="N5949" i="1"/>
  <c r="O5949" i="1"/>
  <c r="D5950" i="1"/>
  <c r="E5950" i="1"/>
  <c r="F5950" i="1"/>
  <c r="L5950" i="1"/>
  <c r="M5950" i="1"/>
  <c r="N5950" i="1"/>
  <c r="O5950" i="1"/>
  <c r="C5951" i="1"/>
  <c r="D5951" i="1"/>
  <c r="E5951" i="1"/>
  <c r="F5951" i="1"/>
  <c r="L5951" i="1"/>
  <c r="M5951" i="1"/>
  <c r="N5951" i="1"/>
  <c r="O5951" i="1"/>
  <c r="C5952" i="1"/>
  <c r="D5952" i="1"/>
  <c r="E5952" i="1"/>
  <c r="F5952" i="1"/>
  <c r="L5952" i="1"/>
  <c r="M5952" i="1"/>
  <c r="N5952" i="1"/>
  <c r="O5952" i="1"/>
  <c r="D5953" i="1"/>
  <c r="E5953" i="1"/>
  <c r="C5953" i="1" s="1"/>
  <c r="F5953" i="1"/>
  <c r="L5953" i="1"/>
  <c r="M5953" i="1"/>
  <c r="N5953" i="1"/>
  <c r="O5953" i="1"/>
  <c r="C5954" i="1"/>
  <c r="D5954" i="1"/>
  <c r="E5954" i="1"/>
  <c r="F5954" i="1"/>
  <c r="L5954" i="1"/>
  <c r="M5954" i="1"/>
  <c r="N5954" i="1"/>
  <c r="O5954" i="1"/>
  <c r="C5955" i="1"/>
  <c r="D5955" i="1"/>
  <c r="E5955" i="1"/>
  <c r="F5955" i="1"/>
  <c r="L5955" i="1"/>
  <c r="M5955" i="1"/>
  <c r="N5955" i="1"/>
  <c r="O5955" i="1"/>
  <c r="C5956" i="1"/>
  <c r="D5956" i="1"/>
  <c r="E5956" i="1"/>
  <c r="F5956" i="1"/>
  <c r="L5956" i="1"/>
  <c r="M5956" i="1"/>
  <c r="N5956" i="1"/>
  <c r="O5956" i="1"/>
  <c r="D5957" i="1"/>
  <c r="E5957" i="1"/>
  <c r="F5957" i="1"/>
  <c r="L5957" i="1"/>
  <c r="M5957" i="1"/>
  <c r="N5957" i="1"/>
  <c r="O5957" i="1"/>
  <c r="D5958" i="1"/>
  <c r="E5958" i="1"/>
  <c r="F5958" i="1"/>
  <c r="L5958" i="1"/>
  <c r="M5958" i="1"/>
  <c r="N5958" i="1"/>
  <c r="O5958" i="1"/>
  <c r="C5959" i="1"/>
  <c r="D5959" i="1"/>
  <c r="E5959" i="1"/>
  <c r="F5959" i="1"/>
  <c r="L5959" i="1"/>
  <c r="M5959" i="1"/>
  <c r="N5959" i="1"/>
  <c r="O5959" i="1"/>
  <c r="D5960" i="1"/>
  <c r="E5960" i="1"/>
  <c r="C5960" i="1" s="1"/>
  <c r="F5960" i="1"/>
  <c r="L5960" i="1"/>
  <c r="M5960" i="1"/>
  <c r="N5960" i="1"/>
  <c r="O5960" i="1"/>
  <c r="D5961" i="1"/>
  <c r="E5961" i="1"/>
  <c r="C5961" i="1" s="1"/>
  <c r="F5961" i="1"/>
  <c r="L5961" i="1"/>
  <c r="M5961" i="1"/>
  <c r="N5961" i="1"/>
  <c r="O5961" i="1"/>
  <c r="C5962" i="1"/>
  <c r="D5962" i="1"/>
  <c r="E5962" i="1"/>
  <c r="F5962" i="1"/>
  <c r="L5962" i="1"/>
  <c r="M5962" i="1"/>
  <c r="N5962" i="1"/>
  <c r="O5962" i="1"/>
  <c r="C5963" i="1"/>
  <c r="D5963" i="1"/>
  <c r="E5963" i="1"/>
  <c r="F5963" i="1"/>
  <c r="L5963" i="1"/>
  <c r="M5963" i="1"/>
  <c r="N5963" i="1"/>
  <c r="O5963" i="1"/>
  <c r="C5964" i="1"/>
  <c r="D5964" i="1"/>
  <c r="E5964" i="1"/>
  <c r="F5964" i="1"/>
  <c r="L5964" i="1"/>
  <c r="M5964" i="1"/>
  <c r="N5964" i="1"/>
  <c r="O5964" i="1"/>
  <c r="D5965" i="1"/>
  <c r="E5965" i="1"/>
  <c r="F5965" i="1"/>
  <c r="L5965" i="1"/>
  <c r="M5965" i="1"/>
  <c r="N5965" i="1"/>
  <c r="O5965" i="1"/>
  <c r="D5966" i="1"/>
  <c r="E5966" i="1"/>
  <c r="F5966" i="1"/>
  <c r="L5966" i="1"/>
  <c r="M5966" i="1"/>
  <c r="N5966" i="1"/>
  <c r="O5966" i="1"/>
  <c r="C5967" i="1"/>
  <c r="D5967" i="1"/>
  <c r="E5967" i="1"/>
  <c r="F5967" i="1"/>
  <c r="L5967" i="1"/>
  <c r="M5967" i="1"/>
  <c r="N5967" i="1"/>
  <c r="O5967" i="1"/>
  <c r="C5968" i="1"/>
  <c r="D5968" i="1"/>
  <c r="E5968" i="1"/>
  <c r="F5968" i="1"/>
  <c r="L5968" i="1"/>
  <c r="M5968" i="1"/>
  <c r="N5968" i="1"/>
  <c r="O5968" i="1"/>
  <c r="D5969" i="1"/>
  <c r="E5969" i="1"/>
  <c r="C5969" i="1" s="1"/>
  <c r="F5969" i="1"/>
  <c r="L5969" i="1"/>
  <c r="M5969" i="1"/>
  <c r="N5969" i="1"/>
  <c r="O5969" i="1"/>
  <c r="C5970" i="1"/>
  <c r="D5970" i="1"/>
  <c r="E5970" i="1"/>
  <c r="F5970" i="1"/>
  <c r="L5970" i="1"/>
  <c r="M5970" i="1"/>
  <c r="N5970" i="1"/>
  <c r="O5970" i="1"/>
  <c r="C5971" i="1"/>
  <c r="D5971" i="1"/>
  <c r="E5971" i="1"/>
  <c r="F5971" i="1"/>
  <c r="L5971" i="1"/>
  <c r="M5971" i="1"/>
  <c r="N5971" i="1"/>
  <c r="O5971" i="1"/>
  <c r="C5972" i="1"/>
  <c r="D5972" i="1"/>
  <c r="E5972" i="1"/>
  <c r="F5972" i="1"/>
  <c r="L5972" i="1"/>
  <c r="M5972" i="1"/>
  <c r="N5972" i="1"/>
  <c r="O5972" i="1"/>
  <c r="D5973" i="1"/>
  <c r="E5973" i="1"/>
  <c r="F5973" i="1"/>
  <c r="L5973" i="1"/>
  <c r="M5973" i="1"/>
  <c r="N5973" i="1"/>
  <c r="O5973" i="1"/>
  <c r="D5974" i="1"/>
  <c r="E5974" i="1"/>
  <c r="F5974" i="1"/>
  <c r="L5974" i="1"/>
  <c r="M5974" i="1"/>
  <c r="N5974" i="1"/>
  <c r="O5974" i="1"/>
  <c r="C5975" i="1"/>
  <c r="D5975" i="1"/>
  <c r="E5975" i="1"/>
  <c r="F5975" i="1"/>
  <c r="L5975" i="1"/>
  <c r="M5975" i="1"/>
  <c r="N5975" i="1"/>
  <c r="O5975" i="1"/>
  <c r="C5976" i="1"/>
  <c r="D5976" i="1"/>
  <c r="E5976" i="1"/>
  <c r="F5976" i="1"/>
  <c r="L5976" i="1"/>
  <c r="M5976" i="1"/>
  <c r="N5976" i="1"/>
  <c r="O5976" i="1"/>
  <c r="D5977" i="1"/>
  <c r="E5977" i="1"/>
  <c r="C5977" i="1" s="1"/>
  <c r="F5977" i="1"/>
  <c r="L5977" i="1"/>
  <c r="M5977" i="1"/>
  <c r="N5977" i="1"/>
  <c r="O5977" i="1"/>
  <c r="C5978" i="1"/>
  <c r="D5978" i="1"/>
  <c r="E5978" i="1"/>
  <c r="F5978" i="1"/>
  <c r="L5978" i="1"/>
  <c r="M5978" i="1"/>
  <c r="N5978" i="1"/>
  <c r="O5978" i="1"/>
  <c r="C5979" i="1"/>
  <c r="D5979" i="1"/>
  <c r="E5979" i="1"/>
  <c r="F5979" i="1"/>
  <c r="L5979" i="1"/>
  <c r="M5979" i="1"/>
  <c r="N5979" i="1"/>
  <c r="O5979" i="1"/>
  <c r="C5980" i="1"/>
  <c r="D5980" i="1"/>
  <c r="E5980" i="1"/>
  <c r="F5980" i="1"/>
  <c r="L5980" i="1"/>
  <c r="M5980" i="1"/>
  <c r="N5980" i="1"/>
  <c r="O5980" i="1"/>
  <c r="D5981" i="1"/>
  <c r="E5981" i="1"/>
  <c r="F5981" i="1"/>
  <c r="L5981" i="1"/>
  <c r="M5981" i="1"/>
  <c r="N5981" i="1"/>
  <c r="O5981" i="1"/>
  <c r="D5982" i="1"/>
  <c r="E5982" i="1"/>
  <c r="F5982" i="1"/>
  <c r="L5982" i="1"/>
  <c r="M5982" i="1"/>
  <c r="N5982" i="1"/>
  <c r="O5982" i="1"/>
  <c r="C5983" i="1"/>
  <c r="D5983" i="1"/>
  <c r="E5983" i="1"/>
  <c r="F5983" i="1"/>
  <c r="L5983" i="1"/>
  <c r="M5983" i="1"/>
  <c r="N5983" i="1"/>
  <c r="O5983" i="1"/>
  <c r="C5984" i="1"/>
  <c r="D5984" i="1"/>
  <c r="E5984" i="1"/>
  <c r="F5984" i="1"/>
  <c r="L5984" i="1"/>
  <c r="M5984" i="1"/>
  <c r="N5984" i="1"/>
  <c r="O5984" i="1"/>
  <c r="D5985" i="1"/>
  <c r="E5985" i="1"/>
  <c r="C5985" i="1" s="1"/>
  <c r="F5985" i="1"/>
  <c r="L5985" i="1"/>
  <c r="M5985" i="1"/>
  <c r="N5985" i="1"/>
  <c r="O5985" i="1"/>
  <c r="C5986" i="1"/>
  <c r="D5986" i="1"/>
  <c r="E5986" i="1"/>
  <c r="F5986" i="1"/>
  <c r="L5986" i="1"/>
  <c r="M5986" i="1"/>
  <c r="N5986" i="1"/>
  <c r="O5986" i="1"/>
  <c r="C5987" i="1"/>
  <c r="D5987" i="1"/>
  <c r="E5987" i="1"/>
  <c r="F5987" i="1"/>
  <c r="L5987" i="1"/>
  <c r="M5987" i="1"/>
  <c r="N5987" i="1"/>
  <c r="O5987" i="1"/>
  <c r="C5988" i="1"/>
  <c r="D5988" i="1"/>
  <c r="E5988" i="1"/>
  <c r="F5988" i="1"/>
  <c r="L5988" i="1"/>
  <c r="M5988" i="1"/>
  <c r="N5988" i="1"/>
  <c r="O5988" i="1"/>
  <c r="D5989" i="1"/>
  <c r="E5989" i="1"/>
  <c r="F5989" i="1"/>
  <c r="L5989" i="1"/>
  <c r="M5989" i="1"/>
  <c r="N5989" i="1"/>
  <c r="O5989" i="1"/>
  <c r="D5990" i="1"/>
  <c r="E5990" i="1"/>
  <c r="F5990" i="1"/>
  <c r="L5990" i="1"/>
  <c r="M5990" i="1"/>
  <c r="N5990" i="1"/>
  <c r="O5990" i="1"/>
  <c r="C5991" i="1"/>
  <c r="D5991" i="1"/>
  <c r="E5991" i="1"/>
  <c r="F5991" i="1"/>
  <c r="L5991" i="1"/>
  <c r="M5991" i="1"/>
  <c r="N5991" i="1"/>
  <c r="O5991" i="1"/>
  <c r="D5992" i="1"/>
  <c r="E5992" i="1"/>
  <c r="C5992" i="1" s="1"/>
  <c r="F5992" i="1"/>
  <c r="L5992" i="1"/>
  <c r="M5992" i="1"/>
  <c r="N5992" i="1"/>
  <c r="O5992" i="1"/>
  <c r="D5993" i="1"/>
  <c r="E5993" i="1"/>
  <c r="C5993" i="1" s="1"/>
  <c r="F5993" i="1"/>
  <c r="L5993" i="1"/>
  <c r="M5993" i="1"/>
  <c r="N5993" i="1"/>
  <c r="O5993" i="1"/>
  <c r="C5994" i="1"/>
  <c r="D5994" i="1"/>
  <c r="E5994" i="1"/>
  <c r="F5994" i="1"/>
  <c r="L5994" i="1"/>
  <c r="M5994" i="1"/>
  <c r="N5994" i="1"/>
  <c r="O5994" i="1"/>
  <c r="C5995" i="1"/>
  <c r="D5995" i="1"/>
  <c r="E5995" i="1"/>
  <c r="F5995" i="1"/>
  <c r="L5995" i="1"/>
  <c r="M5995" i="1"/>
  <c r="N5995" i="1"/>
  <c r="O5995" i="1"/>
  <c r="C5996" i="1"/>
  <c r="D5996" i="1"/>
  <c r="E5996" i="1"/>
  <c r="F5996" i="1"/>
  <c r="L5996" i="1"/>
  <c r="M5996" i="1"/>
  <c r="N5996" i="1"/>
  <c r="O5996" i="1"/>
  <c r="D5997" i="1"/>
  <c r="E5997" i="1"/>
  <c r="C5997" i="1" s="1"/>
  <c r="F5997" i="1"/>
  <c r="L5997" i="1"/>
  <c r="M5997" i="1"/>
  <c r="N5997" i="1"/>
  <c r="O5997" i="1"/>
  <c r="D5998" i="1"/>
  <c r="E5998" i="1"/>
  <c r="F5998" i="1"/>
  <c r="L5998" i="1"/>
  <c r="M5998" i="1"/>
  <c r="N5998" i="1"/>
  <c r="O5998" i="1"/>
  <c r="C5999" i="1"/>
  <c r="D5999" i="1"/>
  <c r="E5999" i="1"/>
  <c r="F5999" i="1"/>
  <c r="L5999" i="1"/>
  <c r="M5999" i="1"/>
  <c r="N5999" i="1"/>
  <c r="O5999" i="1"/>
  <c r="D6000" i="1"/>
  <c r="E6000" i="1"/>
  <c r="F6000" i="1"/>
  <c r="L6000" i="1"/>
  <c r="M6000" i="1"/>
  <c r="N6000" i="1"/>
  <c r="O6000" i="1"/>
  <c r="D6001" i="1"/>
  <c r="E6001" i="1"/>
  <c r="C6001" i="1" s="1"/>
  <c r="F6001" i="1"/>
  <c r="L6001" i="1"/>
  <c r="M6001" i="1"/>
  <c r="N6001" i="1"/>
  <c r="O6001" i="1"/>
  <c r="D6002" i="1"/>
  <c r="E6002" i="1"/>
  <c r="F6002" i="1"/>
  <c r="L6002" i="1"/>
  <c r="M6002" i="1"/>
  <c r="N6002" i="1"/>
  <c r="O6002" i="1"/>
  <c r="C6003" i="1"/>
  <c r="D6003" i="1"/>
  <c r="E6003" i="1"/>
  <c r="F6003" i="1"/>
  <c r="L6003" i="1"/>
  <c r="M6003" i="1"/>
  <c r="N6003" i="1"/>
  <c r="O6003" i="1"/>
  <c r="C6004" i="1"/>
  <c r="D6004" i="1"/>
  <c r="E6004" i="1"/>
  <c r="F6004" i="1"/>
  <c r="L6004" i="1"/>
  <c r="M6004" i="1"/>
  <c r="N6004" i="1"/>
  <c r="O6004" i="1"/>
  <c r="D6005" i="1"/>
  <c r="E6005" i="1"/>
  <c r="C6005" i="1" s="1"/>
  <c r="F6005" i="1"/>
  <c r="L6005" i="1"/>
  <c r="M6005" i="1"/>
  <c r="N6005" i="1"/>
  <c r="O6005" i="1"/>
  <c r="D6006" i="1"/>
  <c r="E6006" i="1"/>
  <c r="F6006" i="1"/>
  <c r="L6006" i="1"/>
  <c r="M6006" i="1"/>
  <c r="N6006" i="1"/>
  <c r="O6006" i="1"/>
  <c r="C6007" i="1"/>
  <c r="D6007" i="1"/>
  <c r="E6007" i="1"/>
  <c r="F6007" i="1"/>
  <c r="L6007" i="1"/>
  <c r="M6007" i="1"/>
  <c r="N6007" i="1"/>
  <c r="O6007" i="1"/>
  <c r="D6008" i="1"/>
  <c r="E6008" i="1"/>
  <c r="F6008" i="1"/>
  <c r="L6008" i="1"/>
  <c r="M6008" i="1"/>
  <c r="N6008" i="1"/>
  <c r="O6008" i="1"/>
  <c r="D6009" i="1"/>
  <c r="E6009" i="1"/>
  <c r="C6009" i="1" s="1"/>
  <c r="F6009" i="1"/>
  <c r="L6009" i="1"/>
  <c r="M6009" i="1"/>
  <c r="N6009" i="1"/>
  <c r="O6009" i="1"/>
  <c r="D6010" i="1"/>
  <c r="E6010" i="1"/>
  <c r="C6010" i="1" s="1"/>
  <c r="F6010" i="1"/>
  <c r="L6010" i="1"/>
  <c r="M6010" i="1"/>
  <c r="N6010" i="1"/>
  <c r="O6010" i="1"/>
  <c r="C6011" i="1"/>
  <c r="D6011" i="1"/>
  <c r="E6011" i="1"/>
  <c r="F6011" i="1"/>
  <c r="L6011" i="1"/>
  <c r="M6011" i="1"/>
  <c r="N6011" i="1"/>
  <c r="O6011" i="1"/>
  <c r="C6012" i="1"/>
  <c r="D6012" i="1"/>
  <c r="E6012" i="1"/>
  <c r="F6012" i="1"/>
  <c r="L6012" i="1"/>
  <c r="M6012" i="1"/>
  <c r="N6012" i="1"/>
  <c r="O6012" i="1"/>
  <c r="D6013" i="1"/>
  <c r="E6013" i="1"/>
  <c r="C6013" i="1" s="1"/>
  <c r="F6013" i="1"/>
  <c r="L6013" i="1"/>
  <c r="M6013" i="1"/>
  <c r="N6013" i="1"/>
  <c r="O6013" i="1"/>
  <c r="D6014" i="1"/>
  <c r="E6014" i="1"/>
  <c r="F6014" i="1"/>
  <c r="L6014" i="1"/>
  <c r="M6014" i="1"/>
  <c r="N6014" i="1"/>
  <c r="O6014" i="1"/>
  <c r="C6015" i="1"/>
  <c r="D6015" i="1"/>
  <c r="E6015" i="1"/>
  <c r="F6015" i="1"/>
  <c r="L6015" i="1"/>
  <c r="M6015" i="1"/>
  <c r="N6015" i="1"/>
  <c r="O6015" i="1"/>
  <c r="C6016" i="1"/>
  <c r="D6016" i="1"/>
  <c r="E6016" i="1"/>
  <c r="F6016" i="1"/>
  <c r="L6016" i="1"/>
  <c r="M6016" i="1"/>
  <c r="N6016" i="1"/>
  <c r="O6016" i="1"/>
  <c r="D6017" i="1"/>
  <c r="E6017" i="1"/>
  <c r="C6017" i="1" s="1"/>
  <c r="F6017" i="1"/>
  <c r="L6017" i="1"/>
  <c r="M6017" i="1"/>
  <c r="N6017" i="1"/>
  <c r="O6017" i="1"/>
  <c r="C6018" i="1"/>
  <c r="D6018" i="1"/>
  <c r="E6018" i="1"/>
  <c r="F6018" i="1"/>
  <c r="L6018" i="1"/>
  <c r="M6018" i="1"/>
  <c r="N6018" i="1"/>
  <c r="O6018" i="1"/>
  <c r="C6019" i="1"/>
  <c r="D6019" i="1"/>
  <c r="E6019" i="1"/>
  <c r="F6019" i="1"/>
  <c r="L6019" i="1"/>
  <c r="M6019" i="1"/>
  <c r="N6019" i="1"/>
  <c r="O6019" i="1"/>
  <c r="C6020" i="1"/>
  <c r="D6020" i="1"/>
  <c r="E6020" i="1"/>
  <c r="F6020" i="1"/>
  <c r="L6020" i="1"/>
  <c r="M6020" i="1"/>
  <c r="N6020" i="1"/>
  <c r="O6020" i="1"/>
  <c r="D6021" i="1"/>
  <c r="E6021" i="1"/>
  <c r="C6021" i="1" s="1"/>
  <c r="F6021" i="1"/>
  <c r="L6021" i="1"/>
  <c r="M6021" i="1"/>
  <c r="N6021" i="1"/>
  <c r="O6021" i="1"/>
  <c r="D6022" i="1"/>
  <c r="E6022" i="1"/>
  <c r="F6022" i="1"/>
  <c r="L6022" i="1"/>
  <c r="M6022" i="1"/>
  <c r="N6022" i="1"/>
  <c r="O6022" i="1"/>
  <c r="C6023" i="1"/>
  <c r="D6023" i="1"/>
  <c r="E6023" i="1"/>
  <c r="F6023" i="1"/>
  <c r="L6023" i="1"/>
  <c r="M6023" i="1"/>
  <c r="N6023" i="1"/>
  <c r="O6023" i="1"/>
  <c r="D6024" i="1"/>
  <c r="E6024" i="1"/>
  <c r="C6024" i="1" s="1"/>
  <c r="F6024" i="1"/>
  <c r="L6024" i="1"/>
  <c r="M6024" i="1"/>
  <c r="N6024" i="1"/>
  <c r="O6024" i="1"/>
  <c r="D6025" i="1"/>
  <c r="E6025" i="1"/>
  <c r="C6025" i="1" s="1"/>
  <c r="F6025" i="1"/>
  <c r="L6025" i="1"/>
  <c r="M6025" i="1"/>
  <c r="N6025" i="1"/>
  <c r="O6025" i="1"/>
  <c r="D6026" i="1"/>
  <c r="E6026" i="1"/>
  <c r="F6026" i="1"/>
  <c r="L6026" i="1"/>
  <c r="M6026" i="1"/>
  <c r="N6026" i="1"/>
  <c r="O6026" i="1"/>
  <c r="C6027" i="1"/>
  <c r="D6027" i="1"/>
  <c r="E6027" i="1"/>
  <c r="F6027" i="1"/>
  <c r="L6027" i="1"/>
  <c r="M6027" i="1"/>
  <c r="N6027" i="1"/>
  <c r="O6027" i="1"/>
  <c r="C6028" i="1"/>
  <c r="D6028" i="1"/>
  <c r="E6028" i="1"/>
  <c r="F6028" i="1"/>
  <c r="L6028" i="1"/>
  <c r="M6028" i="1"/>
  <c r="N6028" i="1"/>
  <c r="O6028" i="1"/>
  <c r="D6029" i="1"/>
  <c r="E6029" i="1"/>
  <c r="C6029" i="1" s="1"/>
  <c r="F6029" i="1"/>
  <c r="L6029" i="1"/>
  <c r="M6029" i="1"/>
  <c r="N6029" i="1"/>
  <c r="O6029" i="1"/>
  <c r="D6030" i="1"/>
  <c r="E6030" i="1"/>
  <c r="F6030" i="1"/>
  <c r="L6030" i="1"/>
  <c r="M6030" i="1"/>
  <c r="N6030" i="1"/>
  <c r="O6030" i="1"/>
  <c r="C6031" i="1"/>
  <c r="D6031" i="1"/>
  <c r="E6031" i="1"/>
  <c r="F6031" i="1"/>
  <c r="L6031" i="1"/>
  <c r="M6031" i="1"/>
  <c r="N6031" i="1"/>
  <c r="O6031" i="1"/>
  <c r="D6032" i="1"/>
  <c r="E6032" i="1"/>
  <c r="F6032" i="1"/>
  <c r="L6032" i="1"/>
  <c r="M6032" i="1"/>
  <c r="N6032" i="1"/>
  <c r="O6032" i="1"/>
  <c r="D6033" i="1"/>
  <c r="E6033" i="1"/>
  <c r="C6033" i="1" s="1"/>
  <c r="F6033" i="1"/>
  <c r="L6033" i="1"/>
  <c r="M6033" i="1"/>
  <c r="N6033" i="1"/>
  <c r="O6033" i="1"/>
  <c r="D6034" i="1"/>
  <c r="E6034" i="1"/>
  <c r="F6034" i="1"/>
  <c r="L6034" i="1"/>
  <c r="M6034" i="1"/>
  <c r="N6034" i="1"/>
  <c r="O6034" i="1"/>
  <c r="C6035" i="1"/>
  <c r="D6035" i="1"/>
  <c r="E6035" i="1"/>
  <c r="F6035" i="1"/>
  <c r="L6035" i="1"/>
  <c r="M6035" i="1"/>
  <c r="N6035" i="1"/>
  <c r="O6035" i="1"/>
  <c r="C6036" i="1"/>
  <c r="D6036" i="1"/>
  <c r="E6036" i="1"/>
  <c r="F6036" i="1"/>
  <c r="L6036" i="1"/>
  <c r="M6036" i="1"/>
  <c r="N6036" i="1"/>
  <c r="O6036" i="1"/>
  <c r="D6037" i="1"/>
  <c r="E6037" i="1"/>
  <c r="C6037" i="1" s="1"/>
  <c r="F6037" i="1"/>
  <c r="L6037" i="1"/>
  <c r="M6037" i="1"/>
  <c r="N6037" i="1"/>
  <c r="O6037" i="1"/>
  <c r="D6038" i="1"/>
  <c r="E6038" i="1"/>
  <c r="F6038" i="1"/>
  <c r="L6038" i="1"/>
  <c r="M6038" i="1"/>
  <c r="N6038" i="1"/>
  <c r="O6038" i="1"/>
  <c r="C6039" i="1"/>
  <c r="D6039" i="1"/>
  <c r="E6039" i="1"/>
  <c r="F6039" i="1"/>
  <c r="L6039" i="1"/>
  <c r="M6039" i="1"/>
  <c r="N6039" i="1"/>
  <c r="O6039" i="1"/>
  <c r="D6040" i="1"/>
  <c r="E6040" i="1"/>
  <c r="F6040" i="1"/>
  <c r="L6040" i="1"/>
  <c r="M6040" i="1"/>
  <c r="N6040" i="1"/>
  <c r="O6040" i="1"/>
  <c r="D6041" i="1"/>
  <c r="E6041" i="1"/>
  <c r="C6041" i="1" s="1"/>
  <c r="F6041" i="1"/>
  <c r="L6041" i="1"/>
  <c r="M6041" i="1"/>
  <c r="N6041" i="1"/>
  <c r="O6041" i="1"/>
  <c r="D6042" i="1"/>
  <c r="E6042" i="1"/>
  <c r="C6042" i="1" s="1"/>
  <c r="F6042" i="1"/>
  <c r="L6042" i="1"/>
  <c r="M6042" i="1"/>
  <c r="N6042" i="1"/>
  <c r="O6042" i="1"/>
  <c r="C6043" i="1"/>
  <c r="D6043" i="1"/>
  <c r="E6043" i="1"/>
  <c r="F6043" i="1"/>
  <c r="L6043" i="1"/>
  <c r="M6043" i="1"/>
  <c r="N6043" i="1"/>
  <c r="O6043" i="1"/>
  <c r="C6044" i="1"/>
  <c r="D6044" i="1"/>
  <c r="E6044" i="1"/>
  <c r="F6044" i="1"/>
  <c r="L6044" i="1"/>
  <c r="M6044" i="1"/>
  <c r="N6044" i="1"/>
  <c r="O6044" i="1"/>
  <c r="D6045" i="1"/>
  <c r="E6045" i="1"/>
  <c r="C6045" i="1" s="1"/>
  <c r="F6045" i="1"/>
  <c r="L6045" i="1"/>
  <c r="M6045" i="1"/>
  <c r="N6045" i="1"/>
  <c r="O6045" i="1"/>
  <c r="D6046" i="1"/>
  <c r="E6046" i="1"/>
  <c r="F6046" i="1"/>
  <c r="L6046" i="1"/>
  <c r="M6046" i="1"/>
  <c r="N6046" i="1"/>
  <c r="O6046" i="1"/>
  <c r="C6047" i="1"/>
  <c r="D6047" i="1"/>
  <c r="E6047" i="1"/>
  <c r="F6047" i="1"/>
  <c r="L6047" i="1"/>
  <c r="M6047" i="1"/>
  <c r="N6047" i="1"/>
  <c r="O6047" i="1"/>
  <c r="C6048" i="1"/>
  <c r="D6048" i="1"/>
  <c r="E6048" i="1"/>
  <c r="F6048" i="1"/>
  <c r="L6048" i="1"/>
  <c r="M6048" i="1"/>
  <c r="N6048" i="1"/>
  <c r="O6048" i="1"/>
  <c r="D6049" i="1"/>
  <c r="E6049" i="1"/>
  <c r="C6049" i="1" s="1"/>
  <c r="F6049" i="1"/>
  <c r="L6049" i="1"/>
  <c r="M6049" i="1"/>
  <c r="N6049" i="1"/>
  <c r="O6049" i="1"/>
  <c r="C6050" i="1"/>
  <c r="D6050" i="1"/>
  <c r="E6050" i="1"/>
  <c r="F6050" i="1"/>
  <c r="L6050" i="1"/>
  <c r="M6050" i="1"/>
  <c r="N6050" i="1"/>
  <c r="O6050" i="1"/>
  <c r="C6051" i="1"/>
  <c r="D6051" i="1"/>
  <c r="E6051" i="1"/>
  <c r="F6051" i="1"/>
  <c r="L6051" i="1"/>
  <c r="M6051" i="1"/>
  <c r="N6051" i="1"/>
  <c r="O6051" i="1"/>
  <c r="C6052" i="1"/>
  <c r="D6052" i="1"/>
  <c r="E6052" i="1"/>
  <c r="F6052" i="1"/>
  <c r="L6052" i="1"/>
  <c r="M6052" i="1"/>
  <c r="N6052" i="1"/>
  <c r="O6052" i="1"/>
  <c r="D6053" i="1"/>
  <c r="E6053" i="1"/>
  <c r="C6053" i="1" s="1"/>
  <c r="F6053" i="1"/>
  <c r="L6053" i="1"/>
  <c r="M6053" i="1"/>
  <c r="N6053" i="1"/>
  <c r="O6053" i="1"/>
  <c r="D6054" i="1"/>
  <c r="E6054" i="1"/>
  <c r="F6054" i="1"/>
  <c r="L6054" i="1"/>
  <c r="M6054" i="1"/>
  <c r="N6054" i="1"/>
  <c r="O6054" i="1"/>
  <c r="C6055" i="1"/>
  <c r="D6055" i="1"/>
  <c r="E6055" i="1"/>
  <c r="F6055" i="1"/>
  <c r="L6055" i="1"/>
  <c r="M6055" i="1"/>
  <c r="N6055" i="1"/>
  <c r="O6055" i="1"/>
  <c r="D6056" i="1"/>
  <c r="E6056" i="1"/>
  <c r="C6056" i="1" s="1"/>
  <c r="F6056" i="1"/>
  <c r="L6056" i="1"/>
  <c r="M6056" i="1"/>
  <c r="N6056" i="1"/>
  <c r="O6056" i="1"/>
  <c r="D6057" i="1"/>
  <c r="E6057" i="1"/>
  <c r="C6057" i="1" s="1"/>
  <c r="F6057" i="1"/>
  <c r="L6057" i="1"/>
  <c r="M6057" i="1"/>
  <c r="N6057" i="1"/>
  <c r="O6057" i="1"/>
  <c r="D6058" i="1"/>
  <c r="E6058" i="1"/>
  <c r="F6058" i="1"/>
  <c r="L6058" i="1"/>
  <c r="M6058" i="1"/>
  <c r="N6058" i="1"/>
  <c r="O6058" i="1"/>
  <c r="C6059" i="1"/>
  <c r="D6059" i="1"/>
  <c r="E6059" i="1"/>
  <c r="F6059" i="1"/>
  <c r="L6059" i="1"/>
  <c r="M6059" i="1"/>
  <c r="N6059" i="1"/>
  <c r="O6059" i="1"/>
  <c r="C6060" i="1"/>
  <c r="D6060" i="1"/>
  <c r="E6060" i="1"/>
  <c r="F6060" i="1"/>
  <c r="L6060" i="1"/>
  <c r="M6060" i="1"/>
  <c r="N6060" i="1"/>
  <c r="O6060" i="1"/>
  <c r="D6061" i="1"/>
  <c r="E6061" i="1"/>
  <c r="C6061" i="1" s="1"/>
  <c r="F6061" i="1"/>
  <c r="L6061" i="1"/>
  <c r="M6061" i="1"/>
  <c r="N6061" i="1"/>
  <c r="O6061" i="1"/>
  <c r="D6062" i="1"/>
  <c r="E6062" i="1"/>
  <c r="F6062" i="1"/>
  <c r="L6062" i="1"/>
  <c r="M6062" i="1"/>
  <c r="N6062" i="1"/>
  <c r="O6062" i="1"/>
  <c r="C6063" i="1"/>
  <c r="D6063" i="1"/>
  <c r="E6063" i="1"/>
  <c r="F6063" i="1"/>
  <c r="L6063" i="1"/>
  <c r="M6063" i="1"/>
  <c r="N6063" i="1"/>
  <c r="O6063" i="1"/>
  <c r="D6064" i="1"/>
  <c r="E6064" i="1"/>
  <c r="F6064" i="1"/>
  <c r="L6064" i="1"/>
  <c r="M6064" i="1"/>
  <c r="N6064" i="1"/>
  <c r="O6064" i="1"/>
  <c r="D6065" i="1"/>
  <c r="E6065" i="1"/>
  <c r="C6065" i="1" s="1"/>
  <c r="F6065" i="1"/>
  <c r="L6065" i="1"/>
  <c r="M6065" i="1"/>
  <c r="N6065" i="1"/>
  <c r="O6065" i="1"/>
  <c r="D6066" i="1"/>
  <c r="E6066" i="1"/>
  <c r="F6066" i="1"/>
  <c r="L6066" i="1"/>
  <c r="M6066" i="1"/>
  <c r="N6066" i="1"/>
  <c r="O6066" i="1"/>
  <c r="C6067" i="1"/>
  <c r="D6067" i="1"/>
  <c r="E6067" i="1"/>
  <c r="F6067" i="1"/>
  <c r="L6067" i="1"/>
  <c r="M6067" i="1"/>
  <c r="N6067" i="1"/>
  <c r="O6067" i="1"/>
  <c r="C6068" i="1"/>
  <c r="D6068" i="1"/>
  <c r="E6068" i="1"/>
  <c r="F6068" i="1"/>
  <c r="L6068" i="1"/>
  <c r="M6068" i="1"/>
  <c r="N6068" i="1"/>
  <c r="O6068" i="1"/>
  <c r="D6069" i="1"/>
  <c r="E6069" i="1"/>
  <c r="C6069" i="1" s="1"/>
  <c r="F6069" i="1"/>
  <c r="L6069" i="1"/>
  <c r="M6069" i="1"/>
  <c r="N6069" i="1"/>
  <c r="O6069" i="1"/>
  <c r="D6070" i="1"/>
  <c r="E6070" i="1"/>
  <c r="F6070" i="1"/>
  <c r="L6070" i="1"/>
  <c r="M6070" i="1"/>
  <c r="N6070" i="1"/>
  <c r="O6070" i="1"/>
  <c r="C6071" i="1"/>
  <c r="D6071" i="1"/>
  <c r="E6071" i="1"/>
  <c r="F6071" i="1"/>
  <c r="L6071" i="1"/>
  <c r="M6071" i="1"/>
  <c r="N6071" i="1"/>
  <c r="O6071" i="1"/>
  <c r="D6072" i="1"/>
  <c r="E6072" i="1"/>
  <c r="F6072" i="1"/>
  <c r="L6072" i="1"/>
  <c r="M6072" i="1"/>
  <c r="N6072" i="1"/>
  <c r="O6072" i="1"/>
  <c r="D6073" i="1"/>
  <c r="E6073" i="1"/>
  <c r="C6073" i="1" s="1"/>
  <c r="F6073" i="1"/>
  <c r="L6073" i="1"/>
  <c r="M6073" i="1"/>
  <c r="N6073" i="1"/>
  <c r="O6073" i="1"/>
  <c r="D6074" i="1"/>
  <c r="E6074" i="1"/>
  <c r="C6074" i="1" s="1"/>
  <c r="F6074" i="1"/>
  <c r="L6074" i="1"/>
  <c r="M6074" i="1"/>
  <c r="N6074" i="1"/>
  <c r="O6074" i="1"/>
  <c r="C6075" i="1"/>
  <c r="D6075" i="1"/>
  <c r="E6075" i="1"/>
  <c r="F6075" i="1"/>
  <c r="L6075" i="1"/>
  <c r="M6075" i="1"/>
  <c r="N6075" i="1"/>
  <c r="O6075" i="1"/>
  <c r="C6076" i="1"/>
  <c r="D6076" i="1"/>
  <c r="E6076" i="1"/>
  <c r="F6076" i="1"/>
  <c r="L6076" i="1"/>
  <c r="M6076" i="1"/>
  <c r="N6076" i="1"/>
  <c r="O6076" i="1"/>
  <c r="D6077" i="1"/>
  <c r="E6077" i="1"/>
  <c r="C6077" i="1" s="1"/>
  <c r="F6077" i="1"/>
  <c r="L6077" i="1"/>
  <c r="M6077" i="1"/>
  <c r="N6077" i="1"/>
  <c r="O6077" i="1"/>
  <c r="D6078" i="1"/>
  <c r="E6078" i="1"/>
  <c r="F6078" i="1"/>
  <c r="L6078" i="1"/>
  <c r="M6078" i="1"/>
  <c r="N6078" i="1"/>
  <c r="O6078" i="1"/>
  <c r="C6079" i="1"/>
  <c r="D6079" i="1"/>
  <c r="E6079" i="1"/>
  <c r="F6079" i="1"/>
  <c r="L6079" i="1"/>
  <c r="M6079" i="1"/>
  <c r="N6079" i="1"/>
  <c r="O6079" i="1"/>
  <c r="C6080" i="1"/>
  <c r="D6080" i="1"/>
  <c r="E6080" i="1"/>
  <c r="F6080" i="1"/>
  <c r="L6080" i="1"/>
  <c r="M6080" i="1"/>
  <c r="N6080" i="1"/>
  <c r="O6080" i="1"/>
  <c r="D6081" i="1"/>
  <c r="E6081" i="1"/>
  <c r="C6081" i="1" s="1"/>
  <c r="F6081" i="1"/>
  <c r="L6081" i="1"/>
  <c r="M6081" i="1"/>
  <c r="N6081" i="1"/>
  <c r="O6081" i="1"/>
  <c r="C6082" i="1"/>
  <c r="D6082" i="1"/>
  <c r="E6082" i="1"/>
  <c r="F6082" i="1"/>
  <c r="L6082" i="1"/>
  <c r="M6082" i="1"/>
  <c r="N6082" i="1"/>
  <c r="O6082" i="1"/>
  <c r="C6083" i="1"/>
  <c r="D6083" i="1"/>
  <c r="E6083" i="1"/>
  <c r="F6083" i="1"/>
  <c r="L6083" i="1"/>
  <c r="M6083" i="1"/>
  <c r="N6083" i="1"/>
  <c r="O6083" i="1"/>
  <c r="C6084" i="1"/>
  <c r="D6084" i="1"/>
  <c r="E6084" i="1"/>
  <c r="F6084" i="1"/>
  <c r="L6084" i="1"/>
  <c r="M6084" i="1"/>
  <c r="N6084" i="1"/>
  <c r="O6084" i="1"/>
  <c r="D6085" i="1"/>
  <c r="E6085" i="1"/>
  <c r="C6085" i="1" s="1"/>
  <c r="F6085" i="1"/>
  <c r="L6085" i="1"/>
  <c r="M6085" i="1"/>
  <c r="N6085" i="1"/>
  <c r="O6085" i="1"/>
  <c r="D6086" i="1"/>
  <c r="E6086" i="1"/>
  <c r="F6086" i="1"/>
  <c r="L6086" i="1"/>
  <c r="M6086" i="1"/>
  <c r="N6086" i="1"/>
  <c r="O6086" i="1"/>
  <c r="C6087" i="1"/>
  <c r="D6087" i="1"/>
  <c r="E6087" i="1"/>
  <c r="F6087" i="1"/>
  <c r="L6087" i="1"/>
  <c r="M6087" i="1"/>
  <c r="N6087" i="1"/>
  <c r="O6087" i="1"/>
  <c r="D6088" i="1"/>
  <c r="E6088" i="1"/>
  <c r="F6088" i="1"/>
  <c r="L6088" i="1"/>
  <c r="M6088" i="1"/>
  <c r="N6088" i="1"/>
  <c r="O6088" i="1"/>
  <c r="D6089" i="1"/>
  <c r="E6089" i="1"/>
  <c r="C6089" i="1" s="1"/>
  <c r="F6089" i="1"/>
  <c r="L6089" i="1"/>
  <c r="M6089" i="1"/>
  <c r="N6089" i="1"/>
  <c r="O6089" i="1"/>
  <c r="D6090" i="1"/>
  <c r="E6090" i="1"/>
  <c r="F6090" i="1"/>
  <c r="L6090" i="1"/>
  <c r="M6090" i="1"/>
  <c r="N6090" i="1"/>
  <c r="O6090" i="1"/>
  <c r="C6091" i="1"/>
  <c r="D6091" i="1"/>
  <c r="E6091" i="1"/>
  <c r="F6091" i="1"/>
  <c r="L6091" i="1"/>
  <c r="M6091" i="1"/>
  <c r="N6091" i="1"/>
  <c r="O6091" i="1"/>
  <c r="C6092" i="1"/>
  <c r="D6092" i="1"/>
  <c r="E6092" i="1"/>
  <c r="F6092" i="1"/>
  <c r="L6092" i="1"/>
  <c r="M6092" i="1"/>
  <c r="N6092" i="1"/>
  <c r="O6092" i="1"/>
  <c r="D6093" i="1"/>
  <c r="E6093" i="1"/>
  <c r="C6093" i="1" s="1"/>
  <c r="F6093" i="1"/>
  <c r="L6093" i="1"/>
  <c r="M6093" i="1"/>
  <c r="N6093" i="1"/>
  <c r="O6093" i="1"/>
  <c r="D6094" i="1"/>
  <c r="E6094" i="1"/>
  <c r="F6094" i="1"/>
  <c r="L6094" i="1"/>
  <c r="M6094" i="1"/>
  <c r="N6094" i="1"/>
  <c r="O6094" i="1"/>
  <c r="C6095" i="1"/>
  <c r="D6095" i="1"/>
  <c r="E6095" i="1"/>
  <c r="F6095" i="1"/>
  <c r="L6095" i="1"/>
  <c r="M6095" i="1"/>
  <c r="N6095" i="1"/>
  <c r="O6095" i="1"/>
  <c r="C6096" i="1"/>
  <c r="D6096" i="1"/>
  <c r="E6096" i="1"/>
  <c r="F6096" i="1"/>
  <c r="L6096" i="1"/>
  <c r="M6096" i="1"/>
  <c r="N6096" i="1"/>
  <c r="O6096" i="1"/>
  <c r="D6097" i="1"/>
  <c r="E6097" i="1"/>
  <c r="C6097" i="1" s="1"/>
  <c r="F6097" i="1"/>
  <c r="L6097" i="1"/>
  <c r="M6097" i="1"/>
  <c r="N6097" i="1"/>
  <c r="O6097" i="1"/>
  <c r="C6098" i="1"/>
  <c r="D6098" i="1"/>
  <c r="E6098" i="1"/>
  <c r="F6098" i="1"/>
  <c r="L6098" i="1"/>
  <c r="M6098" i="1"/>
  <c r="N6098" i="1"/>
  <c r="O6098" i="1"/>
  <c r="C6099" i="1"/>
  <c r="D6099" i="1"/>
  <c r="E6099" i="1"/>
  <c r="F6099" i="1"/>
  <c r="L6099" i="1"/>
  <c r="M6099" i="1"/>
  <c r="N6099" i="1"/>
  <c r="O6099" i="1"/>
  <c r="C6100" i="1"/>
  <c r="D6100" i="1"/>
  <c r="E6100" i="1"/>
  <c r="F6100" i="1"/>
  <c r="L6100" i="1"/>
  <c r="M6100" i="1"/>
  <c r="N6100" i="1"/>
  <c r="O6100" i="1"/>
  <c r="D6101" i="1"/>
  <c r="E6101" i="1"/>
  <c r="C6101" i="1" s="1"/>
  <c r="F6101" i="1"/>
  <c r="L6101" i="1"/>
  <c r="M6101" i="1"/>
  <c r="N6101" i="1"/>
  <c r="O6101" i="1"/>
  <c r="D6102" i="1"/>
  <c r="E6102" i="1"/>
  <c r="F6102" i="1"/>
  <c r="L6102" i="1"/>
  <c r="M6102" i="1"/>
  <c r="N6102" i="1"/>
  <c r="O6102" i="1"/>
  <c r="C6103" i="1"/>
  <c r="D6103" i="1"/>
  <c r="E6103" i="1"/>
  <c r="F6103" i="1"/>
  <c r="L6103" i="1"/>
  <c r="M6103" i="1"/>
  <c r="N6103" i="1"/>
  <c r="O6103" i="1"/>
  <c r="D6104" i="1"/>
  <c r="E6104" i="1"/>
  <c r="F6104" i="1"/>
  <c r="L6104" i="1"/>
  <c r="M6104" i="1"/>
  <c r="N6104" i="1"/>
  <c r="O6104" i="1"/>
  <c r="D6105" i="1"/>
  <c r="E6105" i="1"/>
  <c r="C6105" i="1" s="1"/>
  <c r="F6105" i="1"/>
  <c r="L6105" i="1"/>
  <c r="M6105" i="1"/>
  <c r="N6105" i="1"/>
  <c r="O6105" i="1"/>
  <c r="D6106" i="1"/>
  <c r="E6106" i="1"/>
  <c r="C6106" i="1" s="1"/>
  <c r="F6106" i="1"/>
  <c r="L6106" i="1"/>
  <c r="M6106" i="1"/>
  <c r="N6106" i="1"/>
  <c r="O6106" i="1"/>
  <c r="C6107" i="1"/>
  <c r="D6107" i="1"/>
  <c r="E6107" i="1"/>
  <c r="F6107" i="1"/>
  <c r="L6107" i="1"/>
  <c r="M6107" i="1"/>
  <c r="N6107" i="1"/>
  <c r="O6107" i="1"/>
  <c r="C6108" i="1"/>
  <c r="D6108" i="1"/>
  <c r="E6108" i="1"/>
  <c r="F6108" i="1"/>
  <c r="L6108" i="1"/>
  <c r="M6108" i="1"/>
  <c r="N6108" i="1"/>
  <c r="O6108" i="1"/>
  <c r="D6109" i="1"/>
  <c r="E6109" i="1"/>
  <c r="C6109" i="1" s="1"/>
  <c r="F6109" i="1"/>
  <c r="L6109" i="1"/>
  <c r="M6109" i="1"/>
  <c r="N6109" i="1"/>
  <c r="O6109" i="1"/>
  <c r="D6110" i="1"/>
  <c r="E6110" i="1"/>
  <c r="F6110" i="1"/>
  <c r="L6110" i="1"/>
  <c r="M6110" i="1"/>
  <c r="N6110" i="1"/>
  <c r="O6110" i="1"/>
  <c r="C6111" i="1"/>
  <c r="D6111" i="1"/>
  <c r="E6111" i="1"/>
  <c r="F6111" i="1"/>
  <c r="L6111" i="1"/>
  <c r="M6111" i="1"/>
  <c r="N6111" i="1"/>
  <c r="O6111" i="1"/>
  <c r="C6112" i="1"/>
  <c r="D6112" i="1"/>
  <c r="E6112" i="1"/>
  <c r="F6112" i="1"/>
  <c r="L6112" i="1"/>
  <c r="M6112" i="1"/>
  <c r="N6112" i="1"/>
  <c r="O6112" i="1"/>
  <c r="D6113" i="1"/>
  <c r="E6113" i="1"/>
  <c r="C6113" i="1" s="1"/>
  <c r="F6113" i="1"/>
  <c r="L6113" i="1"/>
  <c r="M6113" i="1"/>
  <c r="N6113" i="1"/>
  <c r="O6113" i="1"/>
  <c r="C6114" i="1"/>
  <c r="D6114" i="1"/>
  <c r="E6114" i="1"/>
  <c r="F6114" i="1"/>
  <c r="L6114" i="1"/>
  <c r="M6114" i="1"/>
  <c r="N6114" i="1"/>
  <c r="O6114" i="1"/>
  <c r="C6115" i="1"/>
  <c r="D6115" i="1"/>
  <c r="E6115" i="1"/>
  <c r="F6115" i="1"/>
  <c r="L6115" i="1"/>
  <c r="M6115" i="1"/>
  <c r="N6115" i="1"/>
  <c r="O6115" i="1"/>
  <c r="C6116" i="1"/>
  <c r="D6116" i="1"/>
  <c r="E6116" i="1"/>
  <c r="F6116" i="1"/>
  <c r="L6116" i="1"/>
  <c r="M6116" i="1"/>
  <c r="N6116" i="1"/>
  <c r="O6116" i="1"/>
  <c r="D6117" i="1"/>
  <c r="E6117" i="1"/>
  <c r="C6117" i="1" s="1"/>
  <c r="F6117" i="1"/>
  <c r="L6117" i="1"/>
  <c r="M6117" i="1"/>
  <c r="N6117" i="1"/>
  <c r="O6117" i="1"/>
  <c r="D6118" i="1"/>
  <c r="E6118" i="1"/>
  <c r="F6118" i="1"/>
  <c r="L6118" i="1"/>
  <c r="M6118" i="1"/>
  <c r="N6118" i="1"/>
  <c r="O6118" i="1"/>
  <c r="C6119" i="1"/>
  <c r="D6119" i="1"/>
  <c r="E6119" i="1"/>
  <c r="F6119" i="1"/>
  <c r="L6119" i="1"/>
  <c r="M6119" i="1"/>
  <c r="N6119" i="1"/>
  <c r="O6119" i="1"/>
  <c r="D6120" i="1"/>
  <c r="E6120" i="1"/>
  <c r="F6120" i="1"/>
  <c r="L6120" i="1"/>
  <c r="M6120" i="1"/>
  <c r="N6120" i="1"/>
  <c r="O6120" i="1"/>
  <c r="D6121" i="1"/>
  <c r="E6121" i="1"/>
  <c r="C6121" i="1" s="1"/>
  <c r="F6121" i="1"/>
  <c r="L6121" i="1"/>
  <c r="M6121" i="1"/>
  <c r="N6121" i="1"/>
  <c r="O6121" i="1"/>
  <c r="D6122" i="1"/>
  <c r="E6122" i="1"/>
  <c r="F6122" i="1"/>
  <c r="L6122" i="1"/>
  <c r="M6122" i="1"/>
  <c r="N6122" i="1"/>
  <c r="O6122" i="1"/>
  <c r="C6123" i="1"/>
  <c r="D6123" i="1"/>
  <c r="E6123" i="1"/>
  <c r="F6123" i="1"/>
  <c r="L6123" i="1"/>
  <c r="M6123" i="1"/>
  <c r="N6123" i="1"/>
  <c r="O6123" i="1"/>
  <c r="C6124" i="1"/>
  <c r="D6124" i="1"/>
  <c r="E6124" i="1"/>
  <c r="F6124" i="1"/>
  <c r="L6124" i="1"/>
  <c r="M6124" i="1"/>
  <c r="N6124" i="1"/>
  <c r="O6124" i="1"/>
  <c r="D6125" i="1"/>
  <c r="E6125" i="1"/>
  <c r="C6125" i="1" s="1"/>
  <c r="F6125" i="1"/>
  <c r="L6125" i="1"/>
  <c r="M6125" i="1"/>
  <c r="N6125" i="1"/>
  <c r="O6125" i="1"/>
  <c r="D6126" i="1"/>
  <c r="E6126" i="1"/>
  <c r="F6126" i="1"/>
  <c r="L6126" i="1"/>
  <c r="M6126" i="1"/>
  <c r="N6126" i="1"/>
  <c r="O6126" i="1"/>
  <c r="C6127" i="1"/>
  <c r="D6127" i="1"/>
  <c r="E6127" i="1"/>
  <c r="F6127" i="1"/>
  <c r="L6127" i="1"/>
  <c r="M6127" i="1"/>
  <c r="N6127" i="1"/>
  <c r="O6127" i="1"/>
  <c r="C6128" i="1"/>
  <c r="D6128" i="1"/>
  <c r="E6128" i="1"/>
  <c r="F6128" i="1"/>
  <c r="L6128" i="1"/>
  <c r="M6128" i="1"/>
  <c r="N6128" i="1"/>
  <c r="O6128" i="1"/>
  <c r="D6129" i="1"/>
  <c r="E6129" i="1"/>
  <c r="C6129" i="1" s="1"/>
  <c r="F6129" i="1"/>
  <c r="L6129" i="1"/>
  <c r="M6129" i="1"/>
  <c r="N6129" i="1"/>
  <c r="O6129" i="1"/>
  <c r="C6130" i="1"/>
  <c r="D6130" i="1"/>
  <c r="E6130" i="1"/>
  <c r="F6130" i="1"/>
  <c r="L6130" i="1"/>
  <c r="M6130" i="1"/>
  <c r="N6130" i="1"/>
  <c r="O6130" i="1"/>
  <c r="C6131" i="1"/>
  <c r="D6131" i="1"/>
  <c r="E6131" i="1"/>
  <c r="F6131" i="1"/>
  <c r="L6131" i="1"/>
  <c r="M6131" i="1"/>
  <c r="N6131" i="1"/>
  <c r="O6131" i="1"/>
  <c r="C6132" i="1"/>
  <c r="D6132" i="1"/>
  <c r="E6132" i="1"/>
  <c r="F6132" i="1"/>
  <c r="L6132" i="1"/>
  <c r="M6132" i="1"/>
  <c r="N6132" i="1"/>
  <c r="O6132" i="1"/>
  <c r="D6133" i="1"/>
  <c r="E6133" i="1"/>
  <c r="C6133" i="1" s="1"/>
  <c r="F6133" i="1"/>
  <c r="L6133" i="1"/>
  <c r="M6133" i="1"/>
  <c r="N6133" i="1"/>
  <c r="O6133" i="1"/>
  <c r="D6134" i="1"/>
  <c r="E6134" i="1"/>
  <c r="F6134" i="1"/>
  <c r="L6134" i="1"/>
  <c r="M6134" i="1"/>
  <c r="N6134" i="1"/>
  <c r="O6134" i="1"/>
  <c r="C6135" i="1"/>
  <c r="D6135" i="1"/>
  <c r="E6135" i="1"/>
  <c r="F6135" i="1"/>
  <c r="L6135" i="1"/>
  <c r="M6135" i="1"/>
  <c r="N6135" i="1"/>
  <c r="O6135" i="1"/>
  <c r="D6136" i="1"/>
  <c r="E6136" i="1"/>
  <c r="F6136" i="1"/>
  <c r="L6136" i="1"/>
  <c r="M6136" i="1"/>
  <c r="N6136" i="1"/>
  <c r="O6136" i="1"/>
  <c r="D6137" i="1"/>
  <c r="E6137" i="1"/>
  <c r="C6137" i="1" s="1"/>
  <c r="F6137" i="1"/>
  <c r="L6137" i="1"/>
  <c r="M6137" i="1"/>
  <c r="N6137" i="1"/>
  <c r="O6137" i="1"/>
  <c r="D6138" i="1"/>
  <c r="E6138" i="1"/>
  <c r="C6138" i="1" s="1"/>
  <c r="F6138" i="1"/>
  <c r="L6138" i="1"/>
  <c r="M6138" i="1"/>
  <c r="N6138" i="1"/>
  <c r="O6138" i="1"/>
  <c r="C6139" i="1"/>
  <c r="D6139" i="1"/>
  <c r="E6139" i="1"/>
  <c r="F6139" i="1"/>
  <c r="L6139" i="1"/>
  <c r="M6139" i="1"/>
  <c r="N6139" i="1"/>
  <c r="O6139" i="1"/>
  <c r="C6140" i="1"/>
  <c r="D6140" i="1"/>
  <c r="E6140" i="1"/>
  <c r="F6140" i="1"/>
  <c r="L6140" i="1"/>
  <c r="M6140" i="1"/>
  <c r="N6140" i="1"/>
  <c r="O6140" i="1"/>
  <c r="D6141" i="1"/>
  <c r="E6141" i="1"/>
  <c r="C6141" i="1" s="1"/>
  <c r="F6141" i="1"/>
  <c r="L6141" i="1"/>
  <c r="M6141" i="1"/>
  <c r="N6141" i="1"/>
  <c r="O6141" i="1"/>
  <c r="D6142" i="1"/>
  <c r="E6142" i="1"/>
  <c r="F6142" i="1"/>
  <c r="L6142" i="1"/>
  <c r="M6142" i="1"/>
  <c r="N6142" i="1"/>
  <c r="O6142" i="1"/>
  <c r="C6143" i="1"/>
  <c r="D6143" i="1"/>
  <c r="E6143" i="1"/>
  <c r="F6143" i="1"/>
  <c r="L6143" i="1"/>
  <c r="M6143" i="1"/>
  <c r="N6143" i="1"/>
  <c r="O6143" i="1"/>
  <c r="C6144" i="1"/>
  <c r="D6144" i="1"/>
  <c r="E6144" i="1"/>
  <c r="F6144" i="1"/>
  <c r="L6144" i="1"/>
  <c r="M6144" i="1"/>
  <c r="N6144" i="1"/>
  <c r="O6144" i="1"/>
  <c r="D6145" i="1"/>
  <c r="E6145" i="1"/>
  <c r="C6145" i="1" s="1"/>
  <c r="F6145" i="1"/>
  <c r="L6145" i="1"/>
  <c r="M6145" i="1"/>
  <c r="N6145" i="1"/>
  <c r="O6145" i="1"/>
  <c r="C6146" i="1"/>
  <c r="D6146" i="1"/>
  <c r="E6146" i="1"/>
  <c r="F6146" i="1"/>
  <c r="L6146" i="1"/>
  <c r="M6146" i="1"/>
  <c r="N6146" i="1"/>
  <c r="O6146" i="1"/>
  <c r="C6147" i="1"/>
  <c r="D6147" i="1"/>
  <c r="E6147" i="1"/>
  <c r="F6147" i="1"/>
  <c r="L6147" i="1"/>
  <c r="M6147" i="1"/>
  <c r="N6147" i="1"/>
  <c r="O6147" i="1"/>
  <c r="C6148" i="1"/>
  <c r="D6148" i="1"/>
  <c r="E6148" i="1"/>
  <c r="F6148" i="1"/>
  <c r="L6148" i="1"/>
  <c r="M6148" i="1"/>
  <c r="N6148" i="1"/>
  <c r="O6148" i="1"/>
  <c r="D6149" i="1"/>
  <c r="E6149" i="1"/>
  <c r="C6149" i="1" s="1"/>
  <c r="F6149" i="1"/>
  <c r="L6149" i="1"/>
  <c r="M6149" i="1"/>
  <c r="N6149" i="1"/>
  <c r="O6149" i="1"/>
  <c r="D6150" i="1"/>
  <c r="E6150" i="1"/>
  <c r="F6150" i="1"/>
  <c r="L6150" i="1"/>
  <c r="M6150" i="1"/>
  <c r="N6150" i="1"/>
  <c r="O6150" i="1"/>
  <c r="C6151" i="1"/>
  <c r="D6151" i="1"/>
  <c r="E6151" i="1"/>
  <c r="F6151" i="1"/>
  <c r="L6151" i="1"/>
  <c r="M6151" i="1"/>
  <c r="N6151" i="1"/>
  <c r="O6151" i="1"/>
  <c r="D6152" i="1"/>
  <c r="E6152" i="1"/>
  <c r="F6152" i="1"/>
  <c r="L6152" i="1"/>
  <c r="M6152" i="1"/>
  <c r="N6152" i="1"/>
  <c r="O6152" i="1"/>
  <c r="D6153" i="1"/>
  <c r="E6153" i="1"/>
  <c r="C6153" i="1" s="1"/>
  <c r="F6153" i="1"/>
  <c r="L6153" i="1"/>
  <c r="M6153" i="1"/>
  <c r="N6153" i="1"/>
  <c r="O6153" i="1"/>
  <c r="D6154" i="1"/>
  <c r="E6154" i="1"/>
  <c r="F6154" i="1"/>
  <c r="L6154" i="1"/>
  <c r="M6154" i="1"/>
  <c r="N6154" i="1"/>
  <c r="O6154" i="1"/>
  <c r="C6155" i="1"/>
  <c r="D6155" i="1"/>
  <c r="E6155" i="1"/>
  <c r="F6155" i="1"/>
  <c r="L6155" i="1"/>
  <c r="M6155" i="1"/>
  <c r="N6155" i="1"/>
  <c r="O6155" i="1"/>
  <c r="C6156" i="1"/>
  <c r="D6156" i="1"/>
  <c r="E6156" i="1"/>
  <c r="F6156" i="1"/>
  <c r="L6156" i="1"/>
  <c r="M6156" i="1"/>
  <c r="N6156" i="1"/>
  <c r="O6156" i="1"/>
  <c r="D6157" i="1"/>
  <c r="E6157" i="1"/>
  <c r="C6157" i="1" s="1"/>
  <c r="F6157" i="1"/>
  <c r="L6157" i="1"/>
  <c r="M6157" i="1"/>
  <c r="N6157" i="1"/>
  <c r="O6157" i="1"/>
  <c r="D6158" i="1"/>
  <c r="E6158" i="1"/>
  <c r="F6158" i="1"/>
  <c r="L6158" i="1"/>
  <c r="M6158" i="1"/>
  <c r="N6158" i="1"/>
  <c r="O6158" i="1"/>
  <c r="C6159" i="1"/>
  <c r="D6159" i="1"/>
  <c r="E6159" i="1"/>
  <c r="F6159" i="1"/>
  <c r="L6159" i="1"/>
  <c r="M6159" i="1"/>
  <c r="N6159" i="1"/>
  <c r="O6159" i="1"/>
  <c r="C6160" i="1"/>
  <c r="D6160" i="1"/>
  <c r="E6160" i="1"/>
  <c r="F6160" i="1"/>
  <c r="L6160" i="1"/>
  <c r="M6160" i="1"/>
  <c r="N6160" i="1"/>
  <c r="O6160" i="1"/>
  <c r="D6161" i="1"/>
  <c r="E6161" i="1"/>
  <c r="C6161" i="1" s="1"/>
  <c r="F6161" i="1"/>
  <c r="L6161" i="1"/>
  <c r="M6161" i="1"/>
  <c r="N6161" i="1"/>
  <c r="O6161" i="1"/>
  <c r="C6162" i="1"/>
  <c r="D6162" i="1"/>
  <c r="E6162" i="1"/>
  <c r="F6162" i="1"/>
  <c r="L6162" i="1"/>
  <c r="M6162" i="1"/>
  <c r="N6162" i="1"/>
  <c r="O6162" i="1"/>
  <c r="C6163" i="1"/>
  <c r="D6163" i="1"/>
  <c r="E6163" i="1"/>
  <c r="F6163" i="1"/>
  <c r="L6163" i="1"/>
  <c r="M6163" i="1"/>
  <c r="N6163" i="1"/>
  <c r="O6163" i="1"/>
  <c r="C6164" i="1"/>
  <c r="D6164" i="1"/>
  <c r="E6164" i="1"/>
  <c r="F6164" i="1"/>
  <c r="L6164" i="1"/>
  <c r="M6164" i="1"/>
  <c r="N6164" i="1"/>
  <c r="O6164" i="1"/>
  <c r="D6165" i="1"/>
  <c r="E6165" i="1"/>
  <c r="C6165" i="1" s="1"/>
  <c r="F6165" i="1"/>
  <c r="L6165" i="1"/>
  <c r="M6165" i="1"/>
  <c r="N6165" i="1"/>
  <c r="O6165" i="1"/>
  <c r="D6166" i="1"/>
  <c r="E6166" i="1"/>
  <c r="F6166" i="1"/>
  <c r="L6166" i="1"/>
  <c r="M6166" i="1"/>
  <c r="N6166" i="1"/>
  <c r="O6166" i="1"/>
  <c r="C6167" i="1"/>
  <c r="D6167" i="1"/>
  <c r="E6167" i="1"/>
  <c r="F6167" i="1"/>
  <c r="L6167" i="1"/>
  <c r="M6167" i="1"/>
  <c r="N6167" i="1"/>
  <c r="O6167" i="1"/>
  <c r="D6168" i="1"/>
  <c r="E6168" i="1"/>
  <c r="F6168" i="1"/>
  <c r="L6168" i="1"/>
  <c r="M6168" i="1"/>
  <c r="N6168" i="1"/>
  <c r="O6168" i="1"/>
  <c r="D6169" i="1"/>
  <c r="E6169" i="1"/>
  <c r="C6169" i="1" s="1"/>
  <c r="F6169" i="1"/>
  <c r="L6169" i="1"/>
  <c r="M6169" i="1"/>
  <c r="N6169" i="1"/>
  <c r="O6169" i="1"/>
  <c r="D6170" i="1"/>
  <c r="E6170" i="1"/>
  <c r="C6170" i="1" s="1"/>
  <c r="F6170" i="1"/>
  <c r="L6170" i="1"/>
  <c r="M6170" i="1"/>
  <c r="N6170" i="1"/>
  <c r="O6170" i="1"/>
  <c r="C6171" i="1"/>
  <c r="D6171" i="1"/>
  <c r="E6171" i="1"/>
  <c r="F6171" i="1"/>
  <c r="L6171" i="1"/>
  <c r="M6171" i="1"/>
  <c r="N6171" i="1"/>
  <c r="O6171" i="1"/>
  <c r="C6172" i="1"/>
  <c r="D6172" i="1"/>
  <c r="E6172" i="1"/>
  <c r="F6172" i="1"/>
  <c r="L6172" i="1"/>
  <c r="M6172" i="1"/>
  <c r="N6172" i="1"/>
  <c r="O6172" i="1"/>
  <c r="D6173" i="1"/>
  <c r="E6173" i="1"/>
  <c r="C6173" i="1" s="1"/>
  <c r="F6173" i="1"/>
  <c r="L6173" i="1"/>
  <c r="M6173" i="1"/>
  <c r="N6173" i="1"/>
  <c r="O6173" i="1"/>
  <c r="D6174" i="1"/>
  <c r="E6174" i="1"/>
  <c r="F6174" i="1"/>
  <c r="L6174" i="1"/>
  <c r="M6174" i="1"/>
  <c r="N6174" i="1"/>
  <c r="O6174" i="1"/>
  <c r="C6175" i="1"/>
  <c r="D6175" i="1"/>
  <c r="E6175" i="1"/>
  <c r="F6175" i="1"/>
  <c r="L6175" i="1"/>
  <c r="M6175" i="1"/>
  <c r="N6175" i="1"/>
  <c r="O6175" i="1"/>
  <c r="C6176" i="1"/>
  <c r="D6176" i="1"/>
  <c r="E6176" i="1"/>
  <c r="F6176" i="1"/>
  <c r="L6176" i="1"/>
  <c r="M6176" i="1"/>
  <c r="N6176" i="1"/>
  <c r="O6176" i="1"/>
  <c r="D6177" i="1"/>
  <c r="E6177" i="1"/>
  <c r="C6177" i="1" s="1"/>
  <c r="F6177" i="1"/>
  <c r="L6177" i="1"/>
  <c r="M6177" i="1"/>
  <c r="N6177" i="1"/>
  <c r="O6177" i="1"/>
  <c r="C6178" i="1"/>
  <c r="D6178" i="1"/>
  <c r="E6178" i="1"/>
  <c r="F6178" i="1"/>
  <c r="L6178" i="1"/>
  <c r="M6178" i="1"/>
  <c r="N6178" i="1"/>
  <c r="O6178" i="1"/>
  <c r="C6179" i="1"/>
  <c r="D6179" i="1"/>
  <c r="E6179" i="1"/>
  <c r="F6179" i="1"/>
  <c r="L6179" i="1"/>
  <c r="M6179" i="1"/>
  <c r="N6179" i="1"/>
  <c r="O6179" i="1"/>
  <c r="C6180" i="1"/>
  <c r="D6180" i="1"/>
  <c r="E6180" i="1"/>
  <c r="F6180" i="1"/>
  <c r="L6180" i="1"/>
  <c r="M6180" i="1"/>
  <c r="N6180" i="1"/>
  <c r="O6180" i="1"/>
  <c r="D6181" i="1"/>
  <c r="E6181" i="1"/>
  <c r="C6181" i="1" s="1"/>
  <c r="F6181" i="1"/>
  <c r="L6181" i="1"/>
  <c r="M6181" i="1"/>
  <c r="N6181" i="1"/>
  <c r="O6181" i="1"/>
  <c r="D6182" i="1"/>
  <c r="E6182" i="1"/>
  <c r="F6182" i="1"/>
  <c r="L6182" i="1"/>
  <c r="M6182" i="1"/>
  <c r="N6182" i="1"/>
  <c r="O6182" i="1"/>
  <c r="C6183" i="1"/>
  <c r="D6183" i="1"/>
  <c r="E6183" i="1"/>
  <c r="F6183" i="1"/>
  <c r="L6183" i="1"/>
  <c r="M6183" i="1"/>
  <c r="N6183" i="1"/>
  <c r="O6183" i="1"/>
  <c r="D6184" i="1"/>
  <c r="E6184" i="1"/>
  <c r="F6184" i="1"/>
  <c r="L6184" i="1"/>
  <c r="M6184" i="1"/>
  <c r="N6184" i="1"/>
  <c r="O6184" i="1"/>
  <c r="D6185" i="1"/>
  <c r="E6185" i="1"/>
  <c r="C6185" i="1" s="1"/>
  <c r="F6185" i="1"/>
  <c r="L6185" i="1"/>
  <c r="M6185" i="1"/>
  <c r="N6185" i="1"/>
  <c r="O6185" i="1"/>
  <c r="D6186" i="1"/>
  <c r="E6186" i="1"/>
  <c r="F6186" i="1"/>
  <c r="L6186" i="1"/>
  <c r="M6186" i="1"/>
  <c r="N6186" i="1"/>
  <c r="O6186" i="1"/>
  <c r="C6187" i="1"/>
  <c r="D6187" i="1"/>
  <c r="E6187" i="1"/>
  <c r="F6187" i="1"/>
  <c r="L6187" i="1"/>
  <c r="M6187" i="1"/>
  <c r="N6187" i="1"/>
  <c r="O6187" i="1"/>
  <c r="C6188" i="1"/>
  <c r="D6188" i="1"/>
  <c r="E6188" i="1"/>
  <c r="F6188" i="1"/>
  <c r="L6188" i="1"/>
  <c r="M6188" i="1"/>
  <c r="N6188" i="1"/>
  <c r="O6188" i="1"/>
  <c r="D6189" i="1"/>
  <c r="E6189" i="1"/>
  <c r="C6189" i="1" s="1"/>
  <c r="F6189" i="1"/>
  <c r="L6189" i="1"/>
  <c r="M6189" i="1"/>
  <c r="N6189" i="1"/>
  <c r="O6189" i="1"/>
  <c r="D6190" i="1"/>
  <c r="E6190" i="1"/>
  <c r="F6190" i="1"/>
  <c r="L6190" i="1"/>
  <c r="M6190" i="1"/>
  <c r="N6190" i="1"/>
  <c r="O6190" i="1"/>
  <c r="C6191" i="1"/>
  <c r="D6191" i="1"/>
  <c r="E6191" i="1"/>
  <c r="F6191" i="1"/>
  <c r="L6191" i="1"/>
  <c r="M6191" i="1"/>
  <c r="N6191" i="1"/>
  <c r="O6191" i="1"/>
  <c r="C6192" i="1"/>
  <c r="D6192" i="1"/>
  <c r="E6192" i="1"/>
  <c r="F6192" i="1"/>
  <c r="L6192" i="1"/>
  <c r="M6192" i="1"/>
  <c r="N6192" i="1"/>
  <c r="O6192" i="1"/>
  <c r="D6193" i="1"/>
  <c r="E6193" i="1"/>
  <c r="C6193" i="1" s="1"/>
  <c r="F6193" i="1"/>
  <c r="L6193" i="1"/>
  <c r="M6193" i="1"/>
  <c r="N6193" i="1"/>
  <c r="O6193" i="1"/>
  <c r="C6194" i="1"/>
  <c r="D6194" i="1"/>
  <c r="E6194" i="1"/>
  <c r="F6194" i="1"/>
  <c r="L6194" i="1"/>
  <c r="M6194" i="1"/>
  <c r="N6194" i="1"/>
  <c r="O6194" i="1"/>
  <c r="C6195" i="1"/>
  <c r="D6195" i="1"/>
  <c r="E6195" i="1"/>
  <c r="F6195" i="1"/>
  <c r="L6195" i="1"/>
  <c r="M6195" i="1"/>
  <c r="N6195" i="1"/>
  <c r="O6195" i="1"/>
  <c r="C6196" i="1"/>
  <c r="D6196" i="1"/>
  <c r="E6196" i="1"/>
  <c r="F6196" i="1"/>
  <c r="L6196" i="1"/>
  <c r="M6196" i="1"/>
  <c r="N6196" i="1"/>
  <c r="O6196" i="1"/>
  <c r="D6197" i="1"/>
  <c r="E6197" i="1"/>
  <c r="C6197" i="1" s="1"/>
  <c r="F6197" i="1"/>
  <c r="L6197" i="1"/>
  <c r="M6197" i="1"/>
  <c r="N6197" i="1"/>
  <c r="O6197" i="1"/>
  <c r="D6198" i="1"/>
  <c r="E6198" i="1"/>
  <c r="F6198" i="1"/>
  <c r="L6198" i="1"/>
  <c r="M6198" i="1"/>
  <c r="N6198" i="1"/>
  <c r="O6198" i="1"/>
  <c r="C6199" i="1"/>
  <c r="D6199" i="1"/>
  <c r="E6199" i="1"/>
  <c r="F6199" i="1"/>
  <c r="L6199" i="1"/>
  <c r="M6199" i="1"/>
  <c r="N6199" i="1"/>
  <c r="O6199" i="1"/>
  <c r="D6200" i="1"/>
  <c r="E6200" i="1"/>
  <c r="F6200" i="1"/>
  <c r="L6200" i="1"/>
  <c r="M6200" i="1"/>
  <c r="N6200" i="1"/>
  <c r="O6200" i="1"/>
  <c r="D6201" i="1"/>
  <c r="E6201" i="1"/>
  <c r="C6201" i="1" s="1"/>
  <c r="F6201" i="1"/>
  <c r="L6201" i="1"/>
  <c r="M6201" i="1"/>
  <c r="N6201" i="1"/>
  <c r="O6201" i="1"/>
  <c r="D6202" i="1"/>
  <c r="E6202" i="1"/>
  <c r="C6202" i="1" s="1"/>
  <c r="F6202" i="1"/>
  <c r="L6202" i="1"/>
  <c r="M6202" i="1"/>
  <c r="N6202" i="1"/>
  <c r="O6202" i="1"/>
  <c r="C6203" i="1"/>
  <c r="D6203" i="1"/>
  <c r="E6203" i="1"/>
  <c r="F6203" i="1"/>
  <c r="L6203" i="1"/>
  <c r="M6203" i="1"/>
  <c r="N6203" i="1"/>
  <c r="O6203" i="1"/>
  <c r="C6204" i="1"/>
  <c r="D6204" i="1"/>
  <c r="E6204" i="1"/>
  <c r="F6204" i="1"/>
  <c r="L6204" i="1"/>
  <c r="M6204" i="1"/>
  <c r="N6204" i="1"/>
  <c r="O6204" i="1"/>
  <c r="D6205" i="1"/>
  <c r="E6205" i="1"/>
  <c r="C6205" i="1" s="1"/>
  <c r="F6205" i="1"/>
  <c r="L6205" i="1"/>
  <c r="M6205" i="1"/>
  <c r="N6205" i="1"/>
  <c r="O6205" i="1"/>
  <c r="D6206" i="1"/>
  <c r="E6206" i="1"/>
  <c r="F6206" i="1"/>
  <c r="L6206" i="1"/>
  <c r="M6206" i="1"/>
  <c r="N6206" i="1"/>
  <c r="O6206" i="1"/>
  <c r="C6207" i="1"/>
  <c r="D6207" i="1"/>
  <c r="E6207" i="1"/>
  <c r="F6207" i="1"/>
  <c r="L6207" i="1"/>
  <c r="M6207" i="1"/>
  <c r="N6207" i="1"/>
  <c r="O6207" i="1"/>
  <c r="C6208" i="1"/>
  <c r="D6208" i="1"/>
  <c r="E6208" i="1"/>
  <c r="F6208" i="1"/>
  <c r="L6208" i="1"/>
  <c r="M6208" i="1"/>
  <c r="N6208" i="1"/>
  <c r="O6208" i="1"/>
  <c r="D6209" i="1"/>
  <c r="E6209" i="1"/>
  <c r="C6209" i="1" s="1"/>
  <c r="F6209" i="1"/>
  <c r="L6209" i="1"/>
  <c r="M6209" i="1"/>
  <c r="N6209" i="1"/>
  <c r="O6209" i="1"/>
  <c r="C6210" i="1"/>
  <c r="D6210" i="1"/>
  <c r="E6210" i="1"/>
  <c r="F6210" i="1"/>
  <c r="L6210" i="1"/>
  <c r="M6210" i="1"/>
  <c r="N6210" i="1"/>
  <c r="O6210" i="1"/>
  <c r="C6211" i="1"/>
  <c r="D6211" i="1"/>
  <c r="E6211" i="1"/>
  <c r="F6211" i="1"/>
  <c r="L6211" i="1"/>
  <c r="M6211" i="1"/>
  <c r="N6211" i="1"/>
  <c r="O6211" i="1"/>
  <c r="C6212" i="1"/>
  <c r="D6212" i="1"/>
  <c r="E6212" i="1"/>
  <c r="F6212" i="1"/>
  <c r="L6212" i="1"/>
  <c r="M6212" i="1"/>
  <c r="N6212" i="1"/>
  <c r="O6212" i="1"/>
  <c r="D6213" i="1"/>
  <c r="E6213" i="1"/>
  <c r="C6213" i="1" s="1"/>
  <c r="F6213" i="1"/>
  <c r="L6213" i="1"/>
  <c r="M6213" i="1"/>
  <c r="N6213" i="1"/>
  <c r="O6213" i="1"/>
  <c r="D6214" i="1"/>
  <c r="E6214" i="1"/>
  <c r="F6214" i="1"/>
  <c r="L6214" i="1"/>
  <c r="M6214" i="1"/>
  <c r="N6214" i="1"/>
  <c r="O6214" i="1"/>
  <c r="C6215" i="1"/>
  <c r="D6215" i="1"/>
  <c r="E6215" i="1"/>
  <c r="F6215" i="1"/>
  <c r="L6215" i="1"/>
  <c r="M6215" i="1"/>
  <c r="N6215" i="1"/>
  <c r="O6215" i="1"/>
  <c r="D6216" i="1"/>
  <c r="E6216" i="1"/>
  <c r="F6216" i="1"/>
  <c r="L6216" i="1"/>
  <c r="M6216" i="1"/>
  <c r="N6216" i="1"/>
  <c r="O6216" i="1"/>
  <c r="D6217" i="1"/>
  <c r="E6217" i="1"/>
  <c r="C6217" i="1" s="1"/>
  <c r="F6217" i="1"/>
  <c r="L6217" i="1"/>
  <c r="M6217" i="1"/>
  <c r="N6217" i="1"/>
  <c r="O6217" i="1"/>
  <c r="D6218" i="1"/>
  <c r="E6218" i="1"/>
  <c r="F6218" i="1"/>
  <c r="L6218" i="1"/>
  <c r="M6218" i="1"/>
  <c r="N6218" i="1"/>
  <c r="O6218" i="1"/>
  <c r="C6219" i="1"/>
  <c r="D6219" i="1"/>
  <c r="E6219" i="1"/>
  <c r="F6219" i="1"/>
  <c r="L6219" i="1"/>
  <c r="M6219" i="1"/>
  <c r="N6219" i="1"/>
  <c r="O6219" i="1"/>
  <c r="C6220" i="1"/>
  <c r="D6220" i="1"/>
  <c r="E6220" i="1"/>
  <c r="F6220" i="1"/>
  <c r="L6220" i="1"/>
  <c r="M6220" i="1"/>
  <c r="N6220" i="1"/>
  <c r="O6220" i="1"/>
  <c r="D6221" i="1"/>
  <c r="E6221" i="1"/>
  <c r="C6221" i="1" s="1"/>
  <c r="F6221" i="1"/>
  <c r="L6221" i="1"/>
  <c r="M6221" i="1"/>
  <c r="N6221" i="1"/>
  <c r="O6221" i="1"/>
  <c r="D6222" i="1"/>
  <c r="E6222" i="1"/>
  <c r="F6222" i="1"/>
  <c r="L6222" i="1"/>
  <c r="M6222" i="1"/>
  <c r="N6222" i="1"/>
  <c r="O6222" i="1"/>
  <c r="C6223" i="1"/>
  <c r="D6223" i="1"/>
  <c r="E6223" i="1"/>
  <c r="F6223" i="1"/>
  <c r="L6223" i="1"/>
  <c r="M6223" i="1"/>
  <c r="N6223" i="1"/>
  <c r="O6223" i="1"/>
  <c r="C6224" i="1"/>
  <c r="D6224" i="1"/>
  <c r="E6224" i="1"/>
  <c r="F6224" i="1"/>
  <c r="L6224" i="1"/>
  <c r="M6224" i="1"/>
  <c r="N6224" i="1"/>
  <c r="O6224" i="1"/>
  <c r="D6225" i="1"/>
  <c r="E6225" i="1"/>
  <c r="C6225" i="1" s="1"/>
  <c r="F6225" i="1"/>
  <c r="L6225" i="1"/>
  <c r="M6225" i="1"/>
  <c r="N6225" i="1"/>
  <c r="O6225" i="1"/>
  <c r="C6226" i="1"/>
  <c r="D6226" i="1"/>
  <c r="E6226" i="1"/>
  <c r="F6226" i="1"/>
  <c r="L6226" i="1"/>
  <c r="M6226" i="1"/>
  <c r="N6226" i="1"/>
  <c r="O6226" i="1"/>
  <c r="C6227" i="1"/>
  <c r="D6227" i="1"/>
  <c r="E6227" i="1"/>
  <c r="F6227" i="1"/>
  <c r="L6227" i="1"/>
  <c r="M6227" i="1"/>
  <c r="N6227" i="1"/>
  <c r="O6227" i="1"/>
  <c r="C6228" i="1"/>
  <c r="D6228" i="1"/>
  <c r="E6228" i="1"/>
  <c r="F6228" i="1"/>
  <c r="L6228" i="1"/>
  <c r="M6228" i="1"/>
  <c r="N6228" i="1"/>
  <c r="O6228" i="1"/>
  <c r="D6229" i="1"/>
  <c r="E6229" i="1"/>
  <c r="C6229" i="1" s="1"/>
  <c r="F6229" i="1"/>
  <c r="L6229" i="1"/>
  <c r="M6229" i="1"/>
  <c r="N6229" i="1"/>
  <c r="O6229" i="1"/>
  <c r="D6230" i="1"/>
  <c r="E6230" i="1"/>
  <c r="F6230" i="1"/>
  <c r="L6230" i="1"/>
  <c r="M6230" i="1"/>
  <c r="N6230" i="1"/>
  <c r="O6230" i="1"/>
  <c r="C6231" i="1"/>
  <c r="D6231" i="1"/>
  <c r="E6231" i="1"/>
  <c r="F6231" i="1"/>
  <c r="L6231" i="1"/>
  <c r="M6231" i="1"/>
  <c r="N6231" i="1"/>
  <c r="O6231" i="1"/>
  <c r="D6232" i="1"/>
  <c r="E6232" i="1"/>
  <c r="F6232" i="1"/>
  <c r="L6232" i="1"/>
  <c r="M6232" i="1"/>
  <c r="N6232" i="1"/>
  <c r="O6232" i="1"/>
  <c r="D6233" i="1"/>
  <c r="E6233" i="1"/>
  <c r="C6233" i="1" s="1"/>
  <c r="F6233" i="1"/>
  <c r="L6233" i="1"/>
  <c r="M6233" i="1"/>
  <c r="N6233" i="1"/>
  <c r="O6233" i="1"/>
  <c r="D6234" i="1"/>
  <c r="E6234" i="1"/>
  <c r="C6234" i="1" s="1"/>
  <c r="F6234" i="1"/>
  <c r="L6234" i="1"/>
  <c r="M6234" i="1"/>
  <c r="N6234" i="1"/>
  <c r="O6234" i="1"/>
  <c r="C6235" i="1"/>
  <c r="D6235" i="1"/>
  <c r="E6235" i="1"/>
  <c r="F6235" i="1"/>
  <c r="L6235" i="1"/>
  <c r="M6235" i="1"/>
  <c r="N6235" i="1"/>
  <c r="O6235" i="1"/>
  <c r="C6236" i="1"/>
  <c r="D6236" i="1"/>
  <c r="E6236" i="1"/>
  <c r="F6236" i="1"/>
  <c r="L6236" i="1"/>
  <c r="M6236" i="1"/>
  <c r="N6236" i="1"/>
  <c r="O6236" i="1"/>
  <c r="D6237" i="1"/>
  <c r="E6237" i="1"/>
  <c r="C6237" i="1" s="1"/>
  <c r="F6237" i="1"/>
  <c r="L6237" i="1"/>
  <c r="M6237" i="1"/>
  <c r="N6237" i="1"/>
  <c r="O6237" i="1"/>
  <c r="D6238" i="1"/>
  <c r="E6238" i="1"/>
  <c r="F6238" i="1"/>
  <c r="L6238" i="1"/>
  <c r="M6238" i="1"/>
  <c r="N6238" i="1"/>
  <c r="O6238" i="1"/>
  <c r="C6239" i="1"/>
  <c r="D6239" i="1"/>
  <c r="E6239" i="1"/>
  <c r="F6239" i="1"/>
  <c r="L6239" i="1"/>
  <c r="M6239" i="1"/>
  <c r="N6239" i="1"/>
  <c r="O6239" i="1"/>
  <c r="C6240" i="1"/>
  <c r="D6240" i="1"/>
  <c r="E6240" i="1"/>
  <c r="F6240" i="1"/>
  <c r="L6240" i="1"/>
  <c r="M6240" i="1"/>
  <c r="N6240" i="1"/>
  <c r="O6240" i="1"/>
  <c r="D6241" i="1"/>
  <c r="E6241" i="1"/>
  <c r="C6241" i="1" s="1"/>
  <c r="F6241" i="1"/>
  <c r="L6241" i="1"/>
  <c r="M6241" i="1"/>
  <c r="N6241" i="1"/>
  <c r="O6241" i="1"/>
  <c r="C6242" i="1"/>
  <c r="D6242" i="1"/>
  <c r="E6242" i="1"/>
  <c r="F6242" i="1"/>
  <c r="L6242" i="1"/>
  <c r="M6242" i="1"/>
  <c r="N6242" i="1"/>
  <c r="O6242" i="1"/>
  <c r="C6243" i="1"/>
  <c r="D6243" i="1"/>
  <c r="E6243" i="1"/>
  <c r="F6243" i="1"/>
  <c r="L6243" i="1"/>
  <c r="M6243" i="1"/>
  <c r="N6243" i="1"/>
  <c r="O6243" i="1"/>
  <c r="C6244" i="1"/>
  <c r="D6244" i="1"/>
  <c r="E6244" i="1"/>
  <c r="F6244" i="1"/>
  <c r="L6244" i="1"/>
  <c r="M6244" i="1"/>
  <c r="N6244" i="1"/>
  <c r="O6244" i="1"/>
  <c r="D6245" i="1"/>
  <c r="E6245" i="1"/>
  <c r="C6245" i="1" s="1"/>
  <c r="F6245" i="1"/>
  <c r="L6245" i="1"/>
  <c r="M6245" i="1"/>
  <c r="N6245" i="1"/>
  <c r="O6245" i="1"/>
  <c r="D6246" i="1"/>
  <c r="E6246" i="1"/>
  <c r="F6246" i="1"/>
  <c r="L6246" i="1"/>
  <c r="M6246" i="1"/>
  <c r="N6246" i="1"/>
  <c r="O6246" i="1"/>
  <c r="C6247" i="1"/>
  <c r="D6247" i="1"/>
  <c r="E6247" i="1"/>
  <c r="F6247" i="1"/>
  <c r="L6247" i="1"/>
  <c r="M6247" i="1"/>
  <c r="N6247" i="1"/>
  <c r="O6247" i="1"/>
  <c r="D6248" i="1"/>
  <c r="E6248" i="1"/>
  <c r="F6248" i="1"/>
  <c r="L6248" i="1"/>
  <c r="M6248" i="1"/>
  <c r="N6248" i="1"/>
  <c r="O6248" i="1"/>
  <c r="D6249" i="1"/>
  <c r="E6249" i="1"/>
  <c r="C6249" i="1" s="1"/>
  <c r="F6249" i="1"/>
  <c r="L6249" i="1"/>
  <c r="M6249" i="1"/>
  <c r="N6249" i="1"/>
  <c r="O6249" i="1"/>
  <c r="D6250" i="1"/>
  <c r="E6250" i="1"/>
  <c r="F6250" i="1"/>
  <c r="L6250" i="1"/>
  <c r="M6250" i="1"/>
  <c r="N6250" i="1"/>
  <c r="O6250" i="1"/>
  <c r="C6251" i="1"/>
  <c r="D6251" i="1"/>
  <c r="E6251" i="1"/>
  <c r="F6251" i="1"/>
  <c r="L6251" i="1"/>
  <c r="M6251" i="1"/>
  <c r="N6251" i="1"/>
  <c r="O6251" i="1"/>
  <c r="C6252" i="1"/>
  <c r="D6252" i="1"/>
  <c r="E6252" i="1"/>
  <c r="F6252" i="1"/>
  <c r="L6252" i="1"/>
  <c r="M6252" i="1"/>
  <c r="N6252" i="1"/>
  <c r="O6252" i="1"/>
  <c r="D6253" i="1"/>
  <c r="E6253" i="1"/>
  <c r="C6253" i="1" s="1"/>
  <c r="F6253" i="1"/>
  <c r="L6253" i="1"/>
  <c r="M6253" i="1"/>
  <c r="N6253" i="1"/>
  <c r="O6253" i="1"/>
  <c r="D6254" i="1"/>
  <c r="E6254" i="1"/>
  <c r="F6254" i="1"/>
  <c r="L6254" i="1"/>
  <c r="M6254" i="1"/>
  <c r="N6254" i="1"/>
  <c r="O6254" i="1"/>
  <c r="C6255" i="1"/>
  <c r="D6255" i="1"/>
  <c r="E6255" i="1"/>
  <c r="F6255" i="1"/>
  <c r="L6255" i="1"/>
  <c r="M6255" i="1"/>
  <c r="N6255" i="1"/>
  <c r="O6255" i="1"/>
  <c r="C6256" i="1"/>
  <c r="D6256" i="1"/>
  <c r="E6256" i="1"/>
  <c r="F6256" i="1"/>
  <c r="L6256" i="1"/>
  <c r="M6256" i="1"/>
  <c r="N6256" i="1"/>
  <c r="O6256" i="1"/>
  <c r="D6257" i="1"/>
  <c r="E6257" i="1"/>
  <c r="C6257" i="1" s="1"/>
  <c r="F6257" i="1"/>
  <c r="L6257" i="1"/>
  <c r="M6257" i="1"/>
  <c r="N6257" i="1"/>
  <c r="O6257" i="1"/>
  <c r="C6258" i="1"/>
  <c r="D6258" i="1"/>
  <c r="E6258" i="1"/>
  <c r="F6258" i="1"/>
  <c r="L6258" i="1"/>
  <c r="M6258" i="1"/>
  <c r="N6258" i="1"/>
  <c r="O6258" i="1"/>
  <c r="C6259" i="1"/>
  <c r="D6259" i="1"/>
  <c r="E6259" i="1"/>
  <c r="F6259" i="1"/>
  <c r="L6259" i="1"/>
  <c r="M6259" i="1"/>
  <c r="N6259" i="1"/>
  <c r="O6259" i="1"/>
  <c r="C6260" i="1"/>
  <c r="D6260" i="1"/>
  <c r="E6260" i="1"/>
  <c r="F6260" i="1"/>
  <c r="L6260" i="1"/>
  <c r="M6260" i="1"/>
  <c r="N6260" i="1"/>
  <c r="O6260" i="1"/>
  <c r="D6261" i="1"/>
  <c r="E6261" i="1"/>
  <c r="C6261" i="1" s="1"/>
  <c r="F6261" i="1"/>
  <c r="L6261" i="1"/>
  <c r="M6261" i="1"/>
  <c r="N6261" i="1"/>
  <c r="O6261" i="1"/>
  <c r="D6262" i="1"/>
  <c r="E6262" i="1"/>
  <c r="F6262" i="1"/>
  <c r="L6262" i="1"/>
  <c r="M6262" i="1"/>
  <c r="N6262" i="1"/>
  <c r="O6262" i="1"/>
  <c r="C6263" i="1"/>
  <c r="D6263" i="1"/>
  <c r="E6263" i="1"/>
  <c r="F6263" i="1"/>
  <c r="L6263" i="1"/>
  <c r="M6263" i="1"/>
  <c r="N6263" i="1"/>
  <c r="O6263" i="1"/>
  <c r="D6264" i="1"/>
  <c r="E6264" i="1"/>
  <c r="F6264" i="1"/>
  <c r="L6264" i="1"/>
  <c r="M6264" i="1"/>
  <c r="N6264" i="1"/>
  <c r="O6264" i="1"/>
  <c r="D6265" i="1"/>
  <c r="E6265" i="1"/>
  <c r="C6265" i="1" s="1"/>
  <c r="F6265" i="1"/>
  <c r="L6265" i="1"/>
  <c r="M6265" i="1"/>
  <c r="N6265" i="1"/>
  <c r="O6265" i="1"/>
  <c r="D6266" i="1"/>
  <c r="E6266" i="1"/>
  <c r="C6266" i="1" s="1"/>
  <c r="F6266" i="1"/>
  <c r="L6266" i="1"/>
  <c r="M6266" i="1"/>
  <c r="N6266" i="1"/>
  <c r="O6266" i="1"/>
  <c r="C6267" i="1"/>
  <c r="D6267" i="1"/>
  <c r="E6267" i="1"/>
  <c r="F6267" i="1"/>
  <c r="L6267" i="1"/>
  <c r="M6267" i="1"/>
  <c r="N6267" i="1"/>
  <c r="O6267" i="1"/>
  <c r="C6268" i="1"/>
  <c r="D6268" i="1"/>
  <c r="E6268" i="1"/>
  <c r="F6268" i="1"/>
  <c r="L6268" i="1"/>
  <c r="M6268" i="1"/>
  <c r="N6268" i="1"/>
  <c r="O6268" i="1"/>
  <c r="D6269" i="1"/>
  <c r="E6269" i="1"/>
  <c r="C6269" i="1" s="1"/>
  <c r="F6269" i="1"/>
  <c r="L6269" i="1"/>
  <c r="M6269" i="1"/>
  <c r="N6269" i="1"/>
  <c r="O6269" i="1"/>
  <c r="D6270" i="1"/>
  <c r="E6270" i="1"/>
  <c r="F6270" i="1"/>
  <c r="L6270" i="1"/>
  <c r="M6270" i="1"/>
  <c r="N6270" i="1"/>
  <c r="O6270" i="1"/>
  <c r="C6271" i="1"/>
  <c r="D6271" i="1"/>
  <c r="E6271" i="1"/>
  <c r="F6271" i="1"/>
  <c r="L6271" i="1"/>
  <c r="M6271" i="1"/>
  <c r="N6271" i="1"/>
  <c r="O6271" i="1"/>
  <c r="C6272" i="1"/>
  <c r="D6272" i="1"/>
  <c r="E6272" i="1"/>
  <c r="F6272" i="1"/>
  <c r="L6272" i="1"/>
  <c r="M6272" i="1"/>
  <c r="N6272" i="1"/>
  <c r="O6272" i="1"/>
  <c r="D6273" i="1"/>
  <c r="E6273" i="1"/>
  <c r="C6273" i="1" s="1"/>
  <c r="F6273" i="1"/>
  <c r="L6273" i="1"/>
  <c r="M6273" i="1"/>
  <c r="N6273" i="1"/>
  <c r="O6273" i="1"/>
  <c r="C6274" i="1"/>
  <c r="D6274" i="1"/>
  <c r="E6274" i="1"/>
  <c r="F6274" i="1"/>
  <c r="L6274" i="1"/>
  <c r="M6274" i="1"/>
  <c r="N6274" i="1"/>
  <c r="O6274" i="1"/>
  <c r="C6275" i="1"/>
  <c r="D6275" i="1"/>
  <c r="E6275" i="1"/>
  <c r="F6275" i="1"/>
  <c r="L6275" i="1"/>
  <c r="M6275" i="1"/>
  <c r="N6275" i="1"/>
  <c r="O6275" i="1"/>
  <c r="C6276" i="1"/>
  <c r="D6276" i="1"/>
  <c r="E6276" i="1"/>
  <c r="F6276" i="1"/>
  <c r="L6276" i="1"/>
  <c r="M6276" i="1"/>
  <c r="N6276" i="1"/>
  <c r="O6276" i="1"/>
  <c r="D6277" i="1"/>
  <c r="E6277" i="1"/>
  <c r="C6277" i="1" s="1"/>
  <c r="F6277" i="1"/>
  <c r="L6277" i="1"/>
  <c r="M6277" i="1"/>
  <c r="N6277" i="1"/>
  <c r="O6277" i="1"/>
  <c r="D6278" i="1"/>
  <c r="E6278" i="1"/>
  <c r="F6278" i="1"/>
  <c r="L6278" i="1"/>
  <c r="M6278" i="1"/>
  <c r="N6278" i="1"/>
  <c r="O6278" i="1"/>
  <c r="C6279" i="1"/>
  <c r="D6279" i="1"/>
  <c r="E6279" i="1"/>
  <c r="F6279" i="1"/>
  <c r="L6279" i="1"/>
  <c r="M6279" i="1"/>
  <c r="N6279" i="1"/>
  <c r="O6279" i="1"/>
  <c r="D6280" i="1"/>
  <c r="E6280" i="1"/>
  <c r="F6280" i="1"/>
  <c r="L6280" i="1"/>
  <c r="M6280" i="1"/>
  <c r="N6280" i="1"/>
  <c r="O6280" i="1"/>
  <c r="D6281" i="1"/>
  <c r="E6281" i="1"/>
  <c r="C6281" i="1" s="1"/>
  <c r="F6281" i="1"/>
  <c r="L6281" i="1"/>
  <c r="M6281" i="1"/>
  <c r="N6281" i="1"/>
  <c r="O6281" i="1"/>
  <c r="D6282" i="1"/>
  <c r="E6282" i="1"/>
  <c r="F6282" i="1"/>
  <c r="L6282" i="1"/>
  <c r="M6282" i="1"/>
  <c r="N6282" i="1"/>
  <c r="O6282" i="1"/>
  <c r="C6283" i="1"/>
  <c r="D6283" i="1"/>
  <c r="E6283" i="1"/>
  <c r="F6283" i="1"/>
  <c r="L6283" i="1"/>
  <c r="M6283" i="1"/>
  <c r="N6283" i="1"/>
  <c r="O6283" i="1"/>
  <c r="C6284" i="1"/>
  <c r="D6284" i="1"/>
  <c r="E6284" i="1"/>
  <c r="F6284" i="1"/>
  <c r="L6284" i="1"/>
  <c r="M6284" i="1"/>
  <c r="N6284" i="1"/>
  <c r="O6284" i="1"/>
  <c r="D6285" i="1"/>
  <c r="E6285" i="1"/>
  <c r="C6285" i="1" s="1"/>
  <c r="F6285" i="1"/>
  <c r="L6285" i="1"/>
  <c r="M6285" i="1"/>
  <c r="N6285" i="1"/>
  <c r="O6285" i="1"/>
  <c r="D6286" i="1"/>
  <c r="E6286" i="1"/>
  <c r="F6286" i="1"/>
  <c r="L6286" i="1"/>
  <c r="M6286" i="1"/>
  <c r="N6286" i="1"/>
  <c r="O6286" i="1"/>
  <c r="C6287" i="1"/>
  <c r="D6287" i="1"/>
  <c r="E6287" i="1"/>
  <c r="F6287" i="1"/>
  <c r="L6287" i="1"/>
  <c r="M6287" i="1"/>
  <c r="N6287" i="1"/>
  <c r="O6287" i="1"/>
  <c r="C6288" i="1"/>
  <c r="D6288" i="1"/>
  <c r="E6288" i="1"/>
  <c r="F6288" i="1"/>
  <c r="L6288" i="1"/>
  <c r="M6288" i="1"/>
  <c r="N6288" i="1"/>
  <c r="O6288" i="1"/>
  <c r="D6289" i="1"/>
  <c r="E6289" i="1"/>
  <c r="C6289" i="1" s="1"/>
  <c r="F6289" i="1"/>
  <c r="L6289" i="1"/>
  <c r="M6289" i="1"/>
  <c r="N6289" i="1"/>
  <c r="O6289" i="1"/>
  <c r="C6290" i="1"/>
  <c r="D6290" i="1"/>
  <c r="E6290" i="1"/>
  <c r="F6290" i="1"/>
  <c r="L6290" i="1"/>
  <c r="M6290" i="1"/>
  <c r="N6290" i="1"/>
  <c r="O6290" i="1"/>
  <c r="C6291" i="1"/>
  <c r="D6291" i="1"/>
  <c r="E6291" i="1"/>
  <c r="F6291" i="1"/>
  <c r="L6291" i="1"/>
  <c r="M6291" i="1"/>
  <c r="N6291" i="1"/>
  <c r="O6291" i="1"/>
  <c r="C6292" i="1"/>
  <c r="D6292" i="1"/>
  <c r="E6292" i="1"/>
  <c r="F6292" i="1"/>
  <c r="L6292" i="1"/>
  <c r="M6292" i="1"/>
  <c r="N6292" i="1"/>
  <c r="O6292" i="1"/>
  <c r="D6293" i="1"/>
  <c r="E6293" i="1"/>
  <c r="C6293" i="1" s="1"/>
  <c r="F6293" i="1"/>
  <c r="L6293" i="1"/>
  <c r="M6293" i="1"/>
  <c r="N6293" i="1"/>
  <c r="O6293" i="1"/>
  <c r="D6294" i="1"/>
  <c r="E6294" i="1"/>
  <c r="F6294" i="1"/>
  <c r="L6294" i="1"/>
  <c r="M6294" i="1"/>
  <c r="N6294" i="1"/>
  <c r="O6294" i="1"/>
  <c r="C6295" i="1"/>
  <c r="D6295" i="1"/>
  <c r="E6295" i="1"/>
  <c r="F6295" i="1"/>
  <c r="L6295" i="1"/>
  <c r="M6295" i="1"/>
  <c r="N6295" i="1"/>
  <c r="O6295" i="1"/>
  <c r="D6296" i="1"/>
  <c r="E6296" i="1"/>
  <c r="F6296" i="1"/>
  <c r="L6296" i="1"/>
  <c r="M6296" i="1"/>
  <c r="N6296" i="1"/>
  <c r="O6296" i="1"/>
  <c r="D6297" i="1"/>
  <c r="E6297" i="1"/>
  <c r="C6297" i="1" s="1"/>
  <c r="F6297" i="1"/>
  <c r="L6297" i="1"/>
  <c r="M6297" i="1"/>
  <c r="N6297" i="1"/>
  <c r="O6297" i="1"/>
  <c r="D6298" i="1"/>
  <c r="E6298" i="1"/>
  <c r="C6298" i="1" s="1"/>
  <c r="F6298" i="1"/>
  <c r="L6298" i="1"/>
  <c r="M6298" i="1"/>
  <c r="N6298" i="1"/>
  <c r="O6298" i="1"/>
  <c r="C6299" i="1"/>
  <c r="D6299" i="1"/>
  <c r="E6299" i="1"/>
  <c r="F6299" i="1"/>
  <c r="L6299" i="1"/>
  <c r="M6299" i="1"/>
  <c r="N6299" i="1"/>
  <c r="O6299" i="1"/>
  <c r="C6300" i="1"/>
  <c r="D6300" i="1"/>
  <c r="E6300" i="1"/>
  <c r="F6300" i="1"/>
  <c r="L6300" i="1"/>
  <c r="M6300" i="1"/>
  <c r="N6300" i="1"/>
  <c r="O6300" i="1"/>
  <c r="D6301" i="1"/>
  <c r="E6301" i="1"/>
  <c r="C6301" i="1" s="1"/>
  <c r="F6301" i="1"/>
  <c r="L6301" i="1"/>
  <c r="M6301" i="1"/>
  <c r="N6301" i="1"/>
  <c r="O6301" i="1"/>
  <c r="D6302" i="1"/>
  <c r="E6302" i="1"/>
  <c r="F6302" i="1"/>
  <c r="L6302" i="1"/>
  <c r="M6302" i="1"/>
  <c r="N6302" i="1"/>
  <c r="O6302" i="1"/>
  <c r="C6303" i="1"/>
  <c r="D6303" i="1"/>
  <c r="E6303" i="1"/>
  <c r="F6303" i="1"/>
  <c r="L6303" i="1"/>
  <c r="M6303" i="1"/>
  <c r="N6303" i="1"/>
  <c r="O6303" i="1"/>
  <c r="C6304" i="1"/>
  <c r="D6304" i="1"/>
  <c r="E6304" i="1"/>
  <c r="F6304" i="1"/>
  <c r="L6304" i="1"/>
  <c r="M6304" i="1"/>
  <c r="N6304" i="1"/>
  <c r="O6304" i="1"/>
  <c r="D6305" i="1"/>
  <c r="E6305" i="1"/>
  <c r="C6305" i="1" s="1"/>
  <c r="F6305" i="1"/>
  <c r="L6305" i="1"/>
  <c r="M6305" i="1"/>
  <c r="N6305" i="1"/>
  <c r="O6305" i="1"/>
  <c r="C6306" i="1"/>
  <c r="D6306" i="1"/>
  <c r="E6306" i="1"/>
  <c r="F6306" i="1"/>
  <c r="L6306" i="1"/>
  <c r="M6306" i="1"/>
  <c r="N6306" i="1"/>
  <c r="O6306" i="1"/>
  <c r="C6307" i="1"/>
  <c r="D6307" i="1"/>
  <c r="E6307" i="1"/>
  <c r="F6307" i="1"/>
  <c r="L6307" i="1"/>
  <c r="M6307" i="1"/>
  <c r="N6307" i="1"/>
  <c r="O6307" i="1"/>
  <c r="C6308" i="1"/>
  <c r="D6308" i="1"/>
  <c r="E6308" i="1"/>
  <c r="F6308" i="1"/>
  <c r="L6308" i="1"/>
  <c r="M6308" i="1"/>
  <c r="N6308" i="1"/>
  <c r="O6308" i="1"/>
  <c r="D6309" i="1"/>
  <c r="E6309" i="1"/>
  <c r="C6309" i="1" s="1"/>
  <c r="F6309" i="1"/>
  <c r="L6309" i="1"/>
  <c r="M6309" i="1"/>
  <c r="N6309" i="1"/>
  <c r="O6309" i="1"/>
  <c r="D6310" i="1"/>
  <c r="E6310" i="1"/>
  <c r="F6310" i="1"/>
  <c r="L6310" i="1"/>
  <c r="M6310" i="1"/>
  <c r="N6310" i="1"/>
  <c r="O6310" i="1"/>
  <c r="C6311" i="1"/>
  <c r="D6311" i="1"/>
  <c r="E6311" i="1"/>
  <c r="F6311" i="1"/>
  <c r="L6311" i="1"/>
  <c r="M6311" i="1"/>
  <c r="N6311" i="1"/>
  <c r="O6311" i="1"/>
  <c r="D6312" i="1"/>
  <c r="E6312" i="1"/>
  <c r="F6312" i="1"/>
  <c r="L6312" i="1"/>
  <c r="M6312" i="1"/>
  <c r="N6312" i="1"/>
  <c r="O6312" i="1"/>
  <c r="D6313" i="1"/>
  <c r="E6313" i="1"/>
  <c r="C6313" i="1" s="1"/>
  <c r="F6313" i="1"/>
  <c r="L6313" i="1"/>
  <c r="M6313" i="1"/>
  <c r="N6313" i="1"/>
  <c r="O6313" i="1"/>
  <c r="D6314" i="1"/>
  <c r="E6314" i="1"/>
  <c r="F6314" i="1"/>
  <c r="L6314" i="1"/>
  <c r="M6314" i="1"/>
  <c r="N6314" i="1"/>
  <c r="O6314" i="1"/>
  <c r="C6315" i="1"/>
  <c r="D6315" i="1"/>
  <c r="E6315" i="1"/>
  <c r="F6315" i="1"/>
  <c r="L6315" i="1"/>
  <c r="M6315" i="1"/>
  <c r="N6315" i="1"/>
  <c r="O6315" i="1"/>
  <c r="C6316" i="1"/>
  <c r="D6316" i="1"/>
  <c r="E6316" i="1"/>
  <c r="F6316" i="1"/>
  <c r="L6316" i="1"/>
  <c r="M6316" i="1"/>
  <c r="N6316" i="1"/>
  <c r="O6316" i="1"/>
  <c r="D6317" i="1"/>
  <c r="E6317" i="1"/>
  <c r="C6317" i="1" s="1"/>
  <c r="F6317" i="1"/>
  <c r="L6317" i="1"/>
  <c r="M6317" i="1"/>
  <c r="N6317" i="1"/>
  <c r="O6317" i="1"/>
  <c r="D6318" i="1"/>
  <c r="E6318" i="1"/>
  <c r="F6318" i="1"/>
  <c r="L6318" i="1"/>
  <c r="M6318" i="1"/>
  <c r="N6318" i="1"/>
  <c r="O6318" i="1"/>
  <c r="C6319" i="1"/>
  <c r="D6319" i="1"/>
  <c r="E6319" i="1"/>
  <c r="F6319" i="1"/>
  <c r="L6319" i="1"/>
  <c r="M6319" i="1"/>
  <c r="N6319" i="1"/>
  <c r="O6319" i="1"/>
  <c r="C6320" i="1"/>
  <c r="D6320" i="1"/>
  <c r="E6320" i="1"/>
  <c r="F6320" i="1"/>
  <c r="L6320" i="1"/>
  <c r="M6320" i="1"/>
  <c r="N6320" i="1"/>
  <c r="O6320" i="1"/>
  <c r="D6321" i="1"/>
  <c r="E6321" i="1"/>
  <c r="C6321" i="1" s="1"/>
  <c r="F6321" i="1"/>
  <c r="L6321" i="1"/>
  <c r="M6321" i="1"/>
  <c r="N6321" i="1"/>
  <c r="O6321" i="1"/>
  <c r="C6322" i="1"/>
  <c r="D6322" i="1"/>
  <c r="E6322" i="1"/>
  <c r="F6322" i="1"/>
  <c r="L6322" i="1"/>
  <c r="M6322" i="1"/>
  <c r="N6322" i="1"/>
  <c r="O6322" i="1"/>
  <c r="C6323" i="1"/>
  <c r="D6323" i="1"/>
  <c r="E6323" i="1"/>
  <c r="F6323" i="1"/>
  <c r="L6323" i="1"/>
  <c r="M6323" i="1"/>
  <c r="N6323" i="1"/>
  <c r="O6323" i="1"/>
  <c r="C6324" i="1"/>
  <c r="D6324" i="1"/>
  <c r="E6324" i="1"/>
  <c r="F6324" i="1"/>
  <c r="L6324" i="1"/>
  <c r="M6324" i="1"/>
  <c r="N6324" i="1"/>
  <c r="O6324" i="1"/>
  <c r="D6325" i="1"/>
  <c r="E6325" i="1"/>
  <c r="C6325" i="1" s="1"/>
  <c r="F6325" i="1"/>
  <c r="L6325" i="1"/>
  <c r="M6325" i="1"/>
  <c r="N6325" i="1"/>
  <c r="O6325" i="1"/>
  <c r="D6326" i="1"/>
  <c r="E6326" i="1"/>
  <c r="F6326" i="1"/>
  <c r="L6326" i="1"/>
  <c r="M6326" i="1"/>
  <c r="N6326" i="1"/>
  <c r="O6326" i="1"/>
  <c r="C6327" i="1"/>
  <c r="D6327" i="1"/>
  <c r="E6327" i="1"/>
  <c r="F6327" i="1"/>
  <c r="L6327" i="1"/>
  <c r="M6327" i="1"/>
  <c r="N6327" i="1"/>
  <c r="O6327" i="1"/>
  <c r="D6328" i="1"/>
  <c r="E6328" i="1"/>
  <c r="F6328" i="1"/>
  <c r="L6328" i="1"/>
  <c r="M6328" i="1"/>
  <c r="N6328" i="1"/>
  <c r="O6328" i="1"/>
  <c r="D6329" i="1"/>
  <c r="E6329" i="1"/>
  <c r="C6329" i="1" s="1"/>
  <c r="F6329" i="1"/>
  <c r="L6329" i="1"/>
  <c r="M6329" i="1"/>
  <c r="N6329" i="1"/>
  <c r="O6329" i="1"/>
  <c r="D6330" i="1"/>
  <c r="E6330" i="1"/>
  <c r="C6330" i="1" s="1"/>
  <c r="F6330" i="1"/>
  <c r="L6330" i="1"/>
  <c r="M6330" i="1"/>
  <c r="N6330" i="1"/>
  <c r="O6330" i="1"/>
  <c r="C6331" i="1"/>
  <c r="D6331" i="1"/>
  <c r="E6331" i="1"/>
  <c r="F6331" i="1"/>
  <c r="L6331" i="1"/>
  <c r="M6331" i="1"/>
  <c r="N6331" i="1"/>
  <c r="O6331" i="1"/>
  <c r="C6332" i="1"/>
  <c r="D6332" i="1"/>
  <c r="E6332" i="1"/>
  <c r="F6332" i="1"/>
  <c r="L6332" i="1"/>
  <c r="M6332" i="1"/>
  <c r="N6332" i="1"/>
  <c r="O6332" i="1"/>
  <c r="D6333" i="1"/>
  <c r="E6333" i="1"/>
  <c r="C6333" i="1" s="1"/>
  <c r="F6333" i="1"/>
  <c r="L6333" i="1"/>
  <c r="M6333" i="1"/>
  <c r="N6333" i="1"/>
  <c r="O6333" i="1"/>
  <c r="D6334" i="1"/>
  <c r="E6334" i="1"/>
  <c r="F6334" i="1"/>
  <c r="L6334" i="1"/>
  <c r="M6334" i="1"/>
  <c r="N6334" i="1"/>
  <c r="O6334" i="1"/>
  <c r="C6335" i="1"/>
  <c r="D6335" i="1"/>
  <c r="E6335" i="1"/>
  <c r="F6335" i="1"/>
  <c r="L6335" i="1"/>
  <c r="M6335" i="1"/>
  <c r="N6335" i="1"/>
  <c r="O6335" i="1"/>
  <c r="C6336" i="1"/>
  <c r="D6336" i="1"/>
  <c r="E6336" i="1"/>
  <c r="F6336" i="1"/>
  <c r="L6336" i="1"/>
  <c r="M6336" i="1"/>
  <c r="N6336" i="1"/>
  <c r="O6336" i="1"/>
  <c r="D6337" i="1"/>
  <c r="E6337" i="1"/>
  <c r="C6337" i="1" s="1"/>
  <c r="F6337" i="1"/>
  <c r="L6337" i="1"/>
  <c r="M6337" i="1"/>
  <c r="N6337" i="1"/>
  <c r="O6337" i="1"/>
  <c r="C6338" i="1"/>
  <c r="D6338" i="1"/>
  <c r="E6338" i="1"/>
  <c r="F6338" i="1"/>
  <c r="L6338" i="1"/>
  <c r="M6338" i="1"/>
  <c r="N6338" i="1"/>
  <c r="O6338" i="1"/>
  <c r="C6339" i="1"/>
  <c r="D6339" i="1"/>
  <c r="E6339" i="1"/>
  <c r="F6339" i="1"/>
  <c r="L6339" i="1"/>
  <c r="M6339" i="1"/>
  <c r="N6339" i="1"/>
  <c r="O6339" i="1"/>
  <c r="C6340" i="1"/>
  <c r="D6340" i="1"/>
  <c r="E6340" i="1"/>
  <c r="F6340" i="1"/>
  <c r="L6340" i="1"/>
  <c r="M6340" i="1"/>
  <c r="N6340" i="1"/>
  <c r="O6340" i="1"/>
  <c r="D6341" i="1"/>
  <c r="E6341" i="1"/>
  <c r="C6341" i="1" s="1"/>
  <c r="F6341" i="1"/>
  <c r="L6341" i="1"/>
  <c r="M6341" i="1"/>
  <c r="N6341" i="1"/>
  <c r="O6341" i="1"/>
  <c r="D6342" i="1"/>
  <c r="E6342" i="1"/>
  <c r="F6342" i="1"/>
  <c r="L6342" i="1"/>
  <c r="M6342" i="1"/>
  <c r="N6342" i="1"/>
  <c r="O6342" i="1"/>
  <c r="C6343" i="1"/>
  <c r="D6343" i="1"/>
  <c r="E6343" i="1"/>
  <c r="F6343" i="1"/>
  <c r="L6343" i="1"/>
  <c r="M6343" i="1"/>
  <c r="N6343" i="1"/>
  <c r="O6343" i="1"/>
  <c r="D6344" i="1"/>
  <c r="E6344" i="1"/>
  <c r="F6344" i="1"/>
  <c r="L6344" i="1"/>
  <c r="M6344" i="1"/>
  <c r="N6344" i="1"/>
  <c r="O6344" i="1"/>
  <c r="D6345" i="1"/>
  <c r="E6345" i="1"/>
  <c r="C6345" i="1" s="1"/>
  <c r="F6345" i="1"/>
  <c r="L6345" i="1"/>
  <c r="M6345" i="1"/>
  <c r="N6345" i="1"/>
  <c r="O6345" i="1"/>
  <c r="D6346" i="1"/>
  <c r="E6346" i="1"/>
  <c r="F6346" i="1"/>
  <c r="L6346" i="1"/>
  <c r="M6346" i="1"/>
  <c r="N6346" i="1"/>
  <c r="O6346" i="1"/>
  <c r="C6347" i="1"/>
  <c r="D6347" i="1"/>
  <c r="E6347" i="1"/>
  <c r="F6347" i="1"/>
  <c r="L6347" i="1"/>
  <c r="M6347" i="1"/>
  <c r="N6347" i="1"/>
  <c r="O6347" i="1"/>
  <c r="C6348" i="1"/>
  <c r="D6348" i="1"/>
  <c r="E6348" i="1"/>
  <c r="F6348" i="1"/>
  <c r="L6348" i="1"/>
  <c r="M6348" i="1"/>
  <c r="N6348" i="1"/>
  <c r="O6348" i="1"/>
  <c r="D6349" i="1"/>
  <c r="E6349" i="1"/>
  <c r="C6349" i="1" s="1"/>
  <c r="F6349" i="1"/>
  <c r="L6349" i="1"/>
  <c r="M6349" i="1"/>
  <c r="N6349" i="1"/>
  <c r="O6349" i="1"/>
  <c r="D6350" i="1"/>
  <c r="E6350" i="1"/>
  <c r="F6350" i="1"/>
  <c r="L6350" i="1"/>
  <c r="M6350" i="1"/>
  <c r="N6350" i="1"/>
  <c r="O6350" i="1"/>
  <c r="C6351" i="1"/>
  <c r="D6351" i="1"/>
  <c r="E6351" i="1"/>
  <c r="F6351" i="1"/>
  <c r="L6351" i="1"/>
  <c r="M6351" i="1"/>
  <c r="N6351" i="1"/>
  <c r="O6351" i="1"/>
  <c r="C6352" i="1"/>
  <c r="D6352" i="1"/>
  <c r="E6352" i="1"/>
  <c r="F6352" i="1"/>
  <c r="L6352" i="1"/>
  <c r="M6352" i="1"/>
  <c r="N6352" i="1"/>
  <c r="O6352" i="1"/>
  <c r="D6353" i="1"/>
  <c r="E6353" i="1"/>
  <c r="C6353" i="1" s="1"/>
  <c r="F6353" i="1"/>
  <c r="L6353" i="1"/>
  <c r="M6353" i="1"/>
  <c r="N6353" i="1"/>
  <c r="O6353" i="1"/>
  <c r="C6354" i="1"/>
  <c r="D6354" i="1"/>
  <c r="E6354" i="1"/>
  <c r="F6354" i="1"/>
  <c r="L6354" i="1"/>
  <c r="M6354" i="1"/>
  <c r="N6354" i="1"/>
  <c r="O6354" i="1"/>
  <c r="C6355" i="1"/>
  <c r="D6355" i="1"/>
  <c r="E6355" i="1"/>
  <c r="F6355" i="1"/>
  <c r="L6355" i="1"/>
  <c r="M6355" i="1"/>
  <c r="N6355" i="1"/>
  <c r="O6355" i="1"/>
  <c r="C6356" i="1"/>
  <c r="D6356" i="1"/>
  <c r="E6356" i="1"/>
  <c r="F6356" i="1"/>
  <c r="L6356" i="1"/>
  <c r="M6356" i="1"/>
  <c r="N6356" i="1"/>
  <c r="O6356" i="1"/>
  <c r="D6357" i="1"/>
  <c r="E6357" i="1"/>
  <c r="C6357" i="1" s="1"/>
  <c r="F6357" i="1"/>
  <c r="L6357" i="1"/>
  <c r="M6357" i="1"/>
  <c r="N6357" i="1"/>
  <c r="O6357" i="1"/>
  <c r="D6358" i="1"/>
  <c r="E6358" i="1"/>
  <c r="F6358" i="1"/>
  <c r="L6358" i="1"/>
  <c r="M6358" i="1"/>
  <c r="N6358" i="1"/>
  <c r="O6358" i="1"/>
  <c r="C6359" i="1"/>
  <c r="D6359" i="1"/>
  <c r="E6359" i="1"/>
  <c r="F6359" i="1"/>
  <c r="L6359" i="1"/>
  <c r="M6359" i="1"/>
  <c r="N6359" i="1"/>
  <c r="O6359" i="1"/>
  <c r="D6360" i="1"/>
  <c r="E6360" i="1"/>
  <c r="F6360" i="1"/>
  <c r="L6360" i="1"/>
  <c r="M6360" i="1"/>
  <c r="N6360" i="1"/>
  <c r="O6360" i="1"/>
  <c r="D6361" i="1"/>
  <c r="E6361" i="1"/>
  <c r="C6361" i="1" s="1"/>
  <c r="F6361" i="1"/>
  <c r="L6361" i="1"/>
  <c r="M6361" i="1"/>
  <c r="N6361" i="1"/>
  <c r="O6361" i="1"/>
  <c r="D6362" i="1"/>
  <c r="E6362" i="1"/>
  <c r="C6362" i="1" s="1"/>
  <c r="F6362" i="1"/>
  <c r="L6362" i="1"/>
  <c r="M6362" i="1"/>
  <c r="N6362" i="1"/>
  <c r="O6362" i="1"/>
  <c r="C6363" i="1"/>
  <c r="D6363" i="1"/>
  <c r="E6363" i="1"/>
  <c r="F6363" i="1"/>
  <c r="L6363" i="1"/>
  <c r="M6363" i="1"/>
  <c r="N6363" i="1"/>
  <c r="O6363" i="1"/>
  <c r="C6364" i="1"/>
  <c r="D6364" i="1"/>
  <c r="E6364" i="1"/>
  <c r="F6364" i="1"/>
  <c r="L6364" i="1"/>
  <c r="M6364" i="1"/>
  <c r="N6364" i="1"/>
  <c r="O6364" i="1"/>
  <c r="D6365" i="1"/>
  <c r="E6365" i="1"/>
  <c r="C6365" i="1" s="1"/>
  <c r="F6365" i="1"/>
  <c r="L6365" i="1"/>
  <c r="M6365" i="1"/>
  <c r="N6365" i="1"/>
  <c r="O6365" i="1"/>
  <c r="D6366" i="1"/>
  <c r="E6366" i="1"/>
  <c r="F6366" i="1"/>
  <c r="L6366" i="1"/>
  <c r="M6366" i="1"/>
  <c r="N6366" i="1"/>
  <c r="O6366" i="1"/>
  <c r="C6367" i="1"/>
  <c r="D6367" i="1"/>
  <c r="E6367" i="1"/>
  <c r="F6367" i="1"/>
  <c r="L6367" i="1"/>
  <c r="M6367" i="1"/>
  <c r="N6367" i="1"/>
  <c r="O6367" i="1"/>
  <c r="C6368" i="1"/>
  <c r="D6368" i="1"/>
  <c r="E6368" i="1"/>
  <c r="F6368" i="1"/>
  <c r="L6368" i="1"/>
  <c r="M6368" i="1"/>
  <c r="N6368" i="1"/>
  <c r="O6368" i="1"/>
  <c r="D6369" i="1"/>
  <c r="E6369" i="1"/>
  <c r="C6369" i="1" s="1"/>
  <c r="F6369" i="1"/>
  <c r="L6369" i="1"/>
  <c r="M6369" i="1"/>
  <c r="N6369" i="1"/>
  <c r="O6369" i="1"/>
  <c r="C6370" i="1"/>
  <c r="D6370" i="1"/>
  <c r="E6370" i="1"/>
  <c r="F6370" i="1"/>
  <c r="L6370" i="1"/>
  <c r="M6370" i="1"/>
  <c r="N6370" i="1"/>
  <c r="O6370" i="1"/>
  <c r="C6371" i="1"/>
  <c r="D6371" i="1"/>
  <c r="E6371" i="1"/>
  <c r="F6371" i="1"/>
  <c r="L6371" i="1"/>
  <c r="M6371" i="1"/>
  <c r="N6371" i="1"/>
  <c r="O6371" i="1"/>
  <c r="C6372" i="1"/>
  <c r="D6372" i="1"/>
  <c r="E6372" i="1"/>
  <c r="F6372" i="1"/>
  <c r="L6372" i="1"/>
  <c r="M6372" i="1"/>
  <c r="N6372" i="1"/>
  <c r="O6372" i="1"/>
  <c r="D6373" i="1"/>
  <c r="E6373" i="1"/>
  <c r="C6373" i="1" s="1"/>
  <c r="F6373" i="1"/>
  <c r="L6373" i="1"/>
  <c r="M6373" i="1"/>
  <c r="N6373" i="1"/>
  <c r="O6373" i="1"/>
  <c r="D6374" i="1"/>
  <c r="E6374" i="1"/>
  <c r="F6374" i="1"/>
  <c r="L6374" i="1"/>
  <c r="M6374" i="1"/>
  <c r="N6374" i="1"/>
  <c r="O6374" i="1"/>
  <c r="C6375" i="1"/>
  <c r="D6375" i="1"/>
  <c r="E6375" i="1"/>
  <c r="F6375" i="1"/>
  <c r="L6375" i="1"/>
  <c r="M6375" i="1"/>
  <c r="N6375" i="1"/>
  <c r="O6375" i="1"/>
  <c r="D6376" i="1"/>
  <c r="E6376" i="1"/>
  <c r="F6376" i="1"/>
  <c r="L6376" i="1"/>
  <c r="M6376" i="1"/>
  <c r="N6376" i="1"/>
  <c r="O6376" i="1"/>
  <c r="D6377" i="1"/>
  <c r="E6377" i="1"/>
  <c r="C6377" i="1" s="1"/>
  <c r="F6377" i="1"/>
  <c r="L6377" i="1"/>
  <c r="M6377" i="1"/>
  <c r="N6377" i="1"/>
  <c r="O6377" i="1"/>
  <c r="D6378" i="1"/>
  <c r="E6378" i="1"/>
  <c r="F6378" i="1"/>
  <c r="L6378" i="1"/>
  <c r="M6378" i="1"/>
  <c r="N6378" i="1"/>
  <c r="O6378" i="1"/>
  <c r="C6379" i="1"/>
  <c r="D6379" i="1"/>
  <c r="E6379" i="1"/>
  <c r="F6379" i="1"/>
  <c r="L6379" i="1"/>
  <c r="M6379" i="1"/>
  <c r="N6379" i="1"/>
  <c r="O6379" i="1"/>
  <c r="C6380" i="1"/>
  <c r="D6380" i="1"/>
  <c r="E6380" i="1"/>
  <c r="F6380" i="1"/>
  <c r="L6380" i="1"/>
  <c r="M6380" i="1"/>
  <c r="N6380" i="1"/>
  <c r="O6380" i="1"/>
  <c r="D6381" i="1"/>
  <c r="E6381" i="1"/>
  <c r="C6381" i="1" s="1"/>
  <c r="F6381" i="1"/>
  <c r="L6381" i="1"/>
  <c r="M6381" i="1"/>
  <c r="N6381" i="1"/>
  <c r="O6381" i="1"/>
  <c r="C6382" i="1"/>
  <c r="D6382" i="1"/>
  <c r="E6382" i="1"/>
  <c r="F6382" i="1"/>
  <c r="L6382" i="1"/>
  <c r="M6382" i="1"/>
  <c r="N6382" i="1"/>
  <c r="O6382" i="1"/>
  <c r="C6383" i="1"/>
  <c r="D6383" i="1"/>
  <c r="E6383" i="1"/>
  <c r="F6383" i="1"/>
  <c r="L6383" i="1"/>
  <c r="M6383" i="1"/>
  <c r="N6383" i="1"/>
  <c r="O6383" i="1"/>
  <c r="D6384" i="1"/>
  <c r="E6384" i="1"/>
  <c r="F6384" i="1"/>
  <c r="L6384" i="1"/>
  <c r="M6384" i="1"/>
  <c r="N6384" i="1"/>
  <c r="O6384" i="1"/>
  <c r="D6385" i="1"/>
  <c r="E6385" i="1"/>
  <c r="C6385" i="1" s="1"/>
  <c r="F6385" i="1"/>
  <c r="L6385" i="1"/>
  <c r="M6385" i="1"/>
  <c r="N6385" i="1"/>
  <c r="O6385" i="1"/>
  <c r="D6386" i="1"/>
  <c r="E6386" i="1"/>
  <c r="C6386" i="1" s="1"/>
  <c r="F6386" i="1"/>
  <c r="L6386" i="1"/>
  <c r="M6386" i="1"/>
  <c r="N6386" i="1"/>
  <c r="O6386" i="1"/>
  <c r="C6387" i="1"/>
  <c r="D6387" i="1"/>
  <c r="E6387" i="1"/>
  <c r="F6387" i="1"/>
  <c r="L6387" i="1"/>
  <c r="M6387" i="1"/>
  <c r="N6387" i="1"/>
  <c r="O6387" i="1"/>
  <c r="C6388" i="1"/>
  <c r="D6388" i="1"/>
  <c r="E6388" i="1"/>
  <c r="F6388" i="1"/>
  <c r="L6388" i="1"/>
  <c r="M6388" i="1"/>
  <c r="N6388" i="1"/>
  <c r="O6388" i="1"/>
  <c r="D6389" i="1"/>
  <c r="E6389" i="1"/>
  <c r="C6389" i="1" s="1"/>
  <c r="F6389" i="1"/>
  <c r="L6389" i="1"/>
  <c r="M6389" i="1"/>
  <c r="N6389" i="1"/>
  <c r="O6389" i="1"/>
  <c r="C6390" i="1"/>
  <c r="D6390" i="1"/>
  <c r="E6390" i="1"/>
  <c r="F6390" i="1"/>
  <c r="L6390" i="1"/>
  <c r="M6390" i="1"/>
  <c r="N6390" i="1"/>
  <c r="O6390" i="1"/>
  <c r="C6391" i="1"/>
  <c r="D6391" i="1"/>
  <c r="E6391" i="1"/>
  <c r="F6391" i="1"/>
  <c r="L6391" i="1"/>
  <c r="M6391" i="1"/>
  <c r="N6391" i="1"/>
  <c r="O6391" i="1"/>
  <c r="D6392" i="1"/>
  <c r="E6392" i="1"/>
  <c r="F6392" i="1"/>
  <c r="L6392" i="1"/>
  <c r="M6392" i="1"/>
  <c r="N6392" i="1"/>
  <c r="O6392" i="1"/>
  <c r="D6393" i="1"/>
  <c r="E6393" i="1"/>
  <c r="C6393" i="1" s="1"/>
  <c r="F6393" i="1"/>
  <c r="L6393" i="1"/>
  <c r="M6393" i="1"/>
  <c r="N6393" i="1"/>
  <c r="O6393" i="1"/>
  <c r="D6394" i="1"/>
  <c r="E6394" i="1"/>
  <c r="F6394" i="1"/>
  <c r="L6394" i="1"/>
  <c r="M6394" i="1"/>
  <c r="N6394" i="1"/>
  <c r="O6394" i="1"/>
  <c r="C6395" i="1"/>
  <c r="D6395" i="1"/>
  <c r="E6395" i="1"/>
  <c r="F6395" i="1"/>
  <c r="L6395" i="1"/>
  <c r="M6395" i="1"/>
  <c r="N6395" i="1"/>
  <c r="O6395" i="1"/>
  <c r="C6396" i="1"/>
  <c r="D6396" i="1"/>
  <c r="E6396" i="1"/>
  <c r="F6396" i="1"/>
  <c r="L6396" i="1"/>
  <c r="M6396" i="1"/>
  <c r="N6396" i="1"/>
  <c r="O6396" i="1"/>
  <c r="D6397" i="1"/>
  <c r="E6397" i="1"/>
  <c r="C6397" i="1" s="1"/>
  <c r="F6397" i="1"/>
  <c r="L6397" i="1"/>
  <c r="M6397" i="1"/>
  <c r="N6397" i="1"/>
  <c r="O6397" i="1"/>
  <c r="C6398" i="1"/>
  <c r="D6398" i="1"/>
  <c r="E6398" i="1"/>
  <c r="F6398" i="1"/>
  <c r="L6398" i="1"/>
  <c r="M6398" i="1"/>
  <c r="N6398" i="1"/>
  <c r="O6398" i="1"/>
  <c r="C6399" i="1"/>
  <c r="D6399" i="1"/>
  <c r="E6399" i="1"/>
  <c r="F6399" i="1"/>
  <c r="L6399" i="1"/>
  <c r="M6399" i="1"/>
  <c r="N6399" i="1"/>
  <c r="O6399" i="1"/>
  <c r="D6400" i="1"/>
  <c r="E6400" i="1"/>
  <c r="F6400" i="1"/>
  <c r="L6400" i="1"/>
  <c r="M6400" i="1"/>
  <c r="N6400" i="1"/>
  <c r="O6400" i="1"/>
  <c r="D6401" i="1"/>
  <c r="E6401" i="1"/>
  <c r="C6401" i="1" s="1"/>
  <c r="F6401" i="1"/>
  <c r="L6401" i="1"/>
  <c r="M6401" i="1"/>
  <c r="N6401" i="1"/>
  <c r="O6401" i="1"/>
  <c r="D6402" i="1"/>
  <c r="E6402" i="1"/>
  <c r="C6402" i="1" s="1"/>
  <c r="F6402" i="1"/>
  <c r="L6402" i="1"/>
  <c r="M6402" i="1"/>
  <c r="N6402" i="1"/>
  <c r="O6402" i="1"/>
  <c r="C6403" i="1"/>
  <c r="D6403" i="1"/>
  <c r="E6403" i="1"/>
  <c r="F6403" i="1"/>
  <c r="L6403" i="1"/>
  <c r="M6403" i="1"/>
  <c r="N6403" i="1"/>
  <c r="O6403" i="1"/>
  <c r="C6404" i="1"/>
  <c r="D6404" i="1"/>
  <c r="E6404" i="1"/>
  <c r="F6404" i="1"/>
  <c r="L6404" i="1"/>
  <c r="M6404" i="1"/>
  <c r="N6404" i="1"/>
  <c r="O6404" i="1"/>
  <c r="D6405" i="1"/>
  <c r="E6405" i="1"/>
  <c r="C6405" i="1" s="1"/>
  <c r="F6405" i="1"/>
  <c r="L6405" i="1"/>
  <c r="M6405" i="1"/>
  <c r="N6405" i="1"/>
  <c r="O6405" i="1"/>
  <c r="C6406" i="1"/>
  <c r="D6406" i="1"/>
  <c r="E6406" i="1"/>
  <c r="F6406" i="1"/>
  <c r="L6406" i="1"/>
  <c r="M6406" i="1"/>
  <c r="N6406" i="1"/>
  <c r="O6406" i="1"/>
  <c r="C6407" i="1"/>
  <c r="D6407" i="1"/>
  <c r="E6407" i="1"/>
  <c r="F6407" i="1"/>
  <c r="L6407" i="1"/>
  <c r="M6407" i="1"/>
  <c r="N6407" i="1"/>
  <c r="O6407" i="1"/>
  <c r="D6408" i="1"/>
  <c r="E6408" i="1"/>
  <c r="F6408" i="1"/>
  <c r="L6408" i="1"/>
  <c r="M6408" i="1"/>
  <c r="N6408" i="1"/>
  <c r="O6408" i="1"/>
  <c r="D6409" i="1"/>
  <c r="E6409" i="1"/>
  <c r="C6409" i="1" s="1"/>
  <c r="F6409" i="1"/>
  <c r="L6409" i="1"/>
  <c r="M6409" i="1"/>
  <c r="N6409" i="1"/>
  <c r="O6409" i="1"/>
  <c r="D6410" i="1"/>
  <c r="E6410" i="1"/>
  <c r="F6410" i="1"/>
  <c r="L6410" i="1"/>
  <c r="M6410" i="1"/>
  <c r="N6410" i="1"/>
  <c r="O6410" i="1"/>
  <c r="C6411" i="1"/>
  <c r="D6411" i="1"/>
  <c r="E6411" i="1"/>
  <c r="F6411" i="1"/>
  <c r="L6411" i="1"/>
  <c r="M6411" i="1"/>
  <c r="N6411" i="1"/>
  <c r="O6411" i="1"/>
  <c r="C6412" i="1"/>
  <c r="D6412" i="1"/>
  <c r="E6412" i="1"/>
  <c r="F6412" i="1"/>
  <c r="L6412" i="1"/>
  <c r="M6412" i="1"/>
  <c r="N6412" i="1"/>
  <c r="O6412" i="1"/>
  <c r="D6413" i="1"/>
  <c r="E6413" i="1"/>
  <c r="C6413" i="1" s="1"/>
  <c r="F6413" i="1"/>
  <c r="L6413" i="1"/>
  <c r="M6413" i="1"/>
  <c r="N6413" i="1"/>
  <c r="O6413" i="1"/>
  <c r="C6414" i="1"/>
  <c r="D6414" i="1"/>
  <c r="E6414" i="1"/>
  <c r="F6414" i="1"/>
  <c r="L6414" i="1"/>
  <c r="M6414" i="1"/>
  <c r="N6414" i="1"/>
  <c r="O6414" i="1"/>
  <c r="C6415" i="1"/>
  <c r="D6415" i="1"/>
  <c r="E6415" i="1"/>
  <c r="F6415" i="1"/>
  <c r="L6415" i="1"/>
  <c r="M6415" i="1"/>
  <c r="N6415" i="1"/>
  <c r="O6415" i="1"/>
  <c r="D6416" i="1"/>
  <c r="E6416" i="1"/>
  <c r="F6416" i="1"/>
  <c r="L6416" i="1"/>
  <c r="M6416" i="1"/>
  <c r="N6416" i="1"/>
  <c r="O6416" i="1"/>
  <c r="D6417" i="1"/>
  <c r="E6417" i="1"/>
  <c r="C6417" i="1" s="1"/>
  <c r="F6417" i="1"/>
  <c r="L6417" i="1"/>
  <c r="M6417" i="1"/>
  <c r="N6417" i="1"/>
  <c r="O6417" i="1"/>
  <c r="D6418" i="1"/>
  <c r="E6418" i="1"/>
  <c r="C6418" i="1" s="1"/>
  <c r="F6418" i="1"/>
  <c r="L6418" i="1"/>
  <c r="M6418" i="1"/>
  <c r="N6418" i="1"/>
  <c r="O6418" i="1"/>
  <c r="C6419" i="1"/>
  <c r="D6419" i="1"/>
  <c r="E6419" i="1"/>
  <c r="F6419" i="1"/>
  <c r="L6419" i="1"/>
  <c r="M6419" i="1"/>
  <c r="N6419" i="1"/>
  <c r="O6419" i="1"/>
  <c r="C6420" i="1"/>
  <c r="D6420" i="1"/>
  <c r="E6420" i="1"/>
  <c r="F6420" i="1"/>
  <c r="L6420" i="1"/>
  <c r="M6420" i="1"/>
  <c r="N6420" i="1"/>
  <c r="O6420" i="1"/>
  <c r="D6421" i="1"/>
  <c r="E6421" i="1"/>
  <c r="C6421" i="1" s="1"/>
  <c r="F6421" i="1"/>
  <c r="L6421" i="1"/>
  <c r="M6421" i="1"/>
  <c r="N6421" i="1"/>
  <c r="O6421" i="1"/>
  <c r="C6422" i="1"/>
  <c r="D6422" i="1"/>
  <c r="E6422" i="1"/>
  <c r="F6422" i="1"/>
  <c r="L6422" i="1"/>
  <c r="M6422" i="1"/>
  <c r="N6422" i="1"/>
  <c r="O6422" i="1"/>
  <c r="C6423" i="1"/>
  <c r="D6423" i="1"/>
  <c r="E6423" i="1"/>
  <c r="F6423" i="1"/>
  <c r="L6423" i="1"/>
  <c r="M6423" i="1"/>
  <c r="N6423" i="1"/>
  <c r="O6423" i="1"/>
  <c r="D6424" i="1"/>
  <c r="E6424" i="1"/>
  <c r="F6424" i="1"/>
  <c r="L6424" i="1"/>
  <c r="M6424" i="1"/>
  <c r="N6424" i="1"/>
  <c r="O6424" i="1"/>
  <c r="D6425" i="1"/>
  <c r="E6425" i="1"/>
  <c r="C6425" i="1" s="1"/>
  <c r="F6425" i="1"/>
  <c r="L6425" i="1"/>
  <c r="M6425" i="1"/>
  <c r="N6425" i="1"/>
  <c r="O6425" i="1"/>
  <c r="D6426" i="1"/>
  <c r="E6426" i="1"/>
  <c r="F6426" i="1"/>
  <c r="L6426" i="1"/>
  <c r="M6426" i="1"/>
  <c r="N6426" i="1"/>
  <c r="O6426" i="1"/>
  <c r="C6427" i="1"/>
  <c r="D6427" i="1"/>
  <c r="E6427" i="1"/>
  <c r="F6427" i="1"/>
  <c r="L6427" i="1"/>
  <c r="M6427" i="1"/>
  <c r="N6427" i="1"/>
  <c r="O6427" i="1"/>
  <c r="C6428" i="1"/>
  <c r="D6428" i="1"/>
  <c r="E6428" i="1"/>
  <c r="F6428" i="1"/>
  <c r="L6428" i="1"/>
  <c r="M6428" i="1"/>
  <c r="N6428" i="1"/>
  <c r="O6428" i="1"/>
  <c r="D6429" i="1"/>
  <c r="E6429" i="1"/>
  <c r="C6429" i="1" s="1"/>
  <c r="F6429" i="1"/>
  <c r="L6429" i="1"/>
  <c r="M6429" i="1"/>
  <c r="N6429" i="1"/>
  <c r="O6429" i="1"/>
  <c r="C6430" i="1"/>
  <c r="D6430" i="1"/>
  <c r="E6430" i="1"/>
  <c r="F6430" i="1"/>
  <c r="L6430" i="1"/>
  <c r="M6430" i="1"/>
  <c r="N6430" i="1"/>
  <c r="O6430" i="1"/>
  <c r="C6431" i="1"/>
  <c r="D6431" i="1"/>
  <c r="E6431" i="1"/>
  <c r="F6431" i="1"/>
  <c r="L6431" i="1"/>
  <c r="M6431" i="1"/>
  <c r="N6431" i="1"/>
  <c r="O6431" i="1"/>
  <c r="D6432" i="1"/>
  <c r="E6432" i="1"/>
  <c r="F6432" i="1"/>
  <c r="L6432" i="1"/>
  <c r="M6432" i="1"/>
  <c r="N6432" i="1"/>
  <c r="O6432" i="1"/>
  <c r="D6433" i="1"/>
  <c r="E6433" i="1"/>
  <c r="C6433" i="1" s="1"/>
  <c r="F6433" i="1"/>
  <c r="L6433" i="1"/>
  <c r="M6433" i="1"/>
  <c r="N6433" i="1"/>
  <c r="O6433" i="1"/>
  <c r="D6434" i="1"/>
  <c r="E6434" i="1"/>
  <c r="C6434" i="1" s="1"/>
  <c r="F6434" i="1"/>
  <c r="L6434" i="1"/>
  <c r="M6434" i="1"/>
  <c r="N6434" i="1"/>
  <c r="O6434" i="1"/>
  <c r="C6435" i="1"/>
  <c r="D6435" i="1"/>
  <c r="E6435" i="1"/>
  <c r="F6435" i="1"/>
  <c r="L6435" i="1"/>
  <c r="M6435" i="1"/>
  <c r="N6435" i="1"/>
  <c r="O6435" i="1"/>
  <c r="C6436" i="1"/>
  <c r="D6436" i="1"/>
  <c r="E6436" i="1"/>
  <c r="F6436" i="1"/>
  <c r="L6436" i="1"/>
  <c r="M6436" i="1"/>
  <c r="N6436" i="1"/>
  <c r="O6436" i="1"/>
  <c r="D6437" i="1"/>
  <c r="E6437" i="1"/>
  <c r="C6437" i="1" s="1"/>
  <c r="F6437" i="1"/>
  <c r="L6437" i="1"/>
  <c r="M6437" i="1"/>
  <c r="N6437" i="1"/>
  <c r="O6437" i="1"/>
  <c r="C6438" i="1"/>
  <c r="D6438" i="1"/>
  <c r="E6438" i="1"/>
  <c r="F6438" i="1"/>
  <c r="L6438" i="1"/>
  <c r="M6438" i="1"/>
  <c r="N6438" i="1"/>
  <c r="O6438" i="1"/>
  <c r="C6439" i="1"/>
  <c r="D6439" i="1"/>
  <c r="E6439" i="1"/>
  <c r="F6439" i="1"/>
  <c r="L6439" i="1"/>
  <c r="M6439" i="1"/>
  <c r="N6439" i="1"/>
  <c r="O6439" i="1"/>
  <c r="D6440" i="1"/>
  <c r="E6440" i="1"/>
  <c r="F6440" i="1"/>
  <c r="L6440" i="1"/>
  <c r="M6440" i="1"/>
  <c r="N6440" i="1"/>
  <c r="O6440" i="1"/>
  <c r="D6441" i="1"/>
  <c r="E6441" i="1"/>
  <c r="C6441" i="1" s="1"/>
  <c r="F6441" i="1"/>
  <c r="L6441" i="1"/>
  <c r="M6441" i="1"/>
  <c r="N6441" i="1"/>
  <c r="O6441" i="1"/>
  <c r="D6442" i="1"/>
  <c r="E6442" i="1"/>
  <c r="F6442" i="1"/>
  <c r="L6442" i="1"/>
  <c r="M6442" i="1"/>
  <c r="N6442" i="1"/>
  <c r="O6442" i="1"/>
  <c r="C6443" i="1"/>
  <c r="D6443" i="1"/>
  <c r="E6443" i="1"/>
  <c r="F6443" i="1"/>
  <c r="L6443" i="1"/>
  <c r="M6443" i="1"/>
  <c r="N6443" i="1"/>
  <c r="O6443" i="1"/>
  <c r="C6444" i="1"/>
  <c r="D6444" i="1"/>
  <c r="E6444" i="1"/>
  <c r="F6444" i="1"/>
  <c r="L6444" i="1"/>
  <c r="M6444" i="1"/>
  <c r="N6444" i="1"/>
  <c r="O6444" i="1"/>
  <c r="D6445" i="1"/>
  <c r="E6445" i="1"/>
  <c r="C6445" i="1" s="1"/>
  <c r="F6445" i="1"/>
  <c r="L6445" i="1"/>
  <c r="M6445" i="1"/>
  <c r="N6445" i="1"/>
  <c r="O6445" i="1"/>
  <c r="C6446" i="1"/>
  <c r="D6446" i="1"/>
  <c r="E6446" i="1"/>
  <c r="F6446" i="1"/>
  <c r="L6446" i="1"/>
  <c r="M6446" i="1"/>
  <c r="N6446" i="1"/>
  <c r="O6446" i="1"/>
  <c r="C6447" i="1"/>
  <c r="D6447" i="1"/>
  <c r="E6447" i="1"/>
  <c r="F6447" i="1"/>
  <c r="L6447" i="1"/>
  <c r="M6447" i="1"/>
  <c r="N6447" i="1"/>
  <c r="O6447" i="1"/>
  <c r="D6448" i="1"/>
  <c r="E6448" i="1"/>
  <c r="F6448" i="1"/>
  <c r="L6448" i="1"/>
  <c r="M6448" i="1"/>
  <c r="N6448" i="1"/>
  <c r="O6448" i="1"/>
  <c r="D6449" i="1"/>
  <c r="E6449" i="1"/>
  <c r="C6449" i="1" s="1"/>
  <c r="F6449" i="1"/>
  <c r="L6449" i="1"/>
  <c r="M6449" i="1"/>
  <c r="N6449" i="1"/>
  <c r="O6449" i="1"/>
  <c r="D6450" i="1"/>
  <c r="E6450" i="1"/>
  <c r="C6450" i="1" s="1"/>
  <c r="F6450" i="1"/>
  <c r="L6450" i="1"/>
  <c r="M6450" i="1"/>
  <c r="N6450" i="1"/>
  <c r="O6450" i="1"/>
  <c r="C6451" i="1"/>
  <c r="D6451" i="1"/>
  <c r="E6451" i="1"/>
  <c r="F6451" i="1"/>
  <c r="L6451" i="1"/>
  <c r="M6451" i="1"/>
  <c r="N6451" i="1"/>
  <c r="O6451" i="1"/>
  <c r="C6452" i="1"/>
  <c r="D6452" i="1"/>
  <c r="E6452" i="1"/>
  <c r="F6452" i="1"/>
  <c r="L6452" i="1"/>
  <c r="M6452" i="1"/>
  <c r="N6452" i="1"/>
  <c r="O6452" i="1"/>
  <c r="D6453" i="1"/>
  <c r="E6453" i="1"/>
  <c r="C6453" i="1" s="1"/>
  <c r="F6453" i="1"/>
  <c r="L6453" i="1"/>
  <c r="M6453" i="1"/>
  <c r="N6453" i="1"/>
  <c r="O6453" i="1"/>
  <c r="C6454" i="1"/>
  <c r="D6454" i="1"/>
  <c r="E6454" i="1"/>
  <c r="F6454" i="1"/>
  <c r="L6454" i="1"/>
  <c r="M6454" i="1"/>
  <c r="N6454" i="1"/>
  <c r="O6454" i="1"/>
  <c r="C6455" i="1"/>
  <c r="D6455" i="1"/>
  <c r="E6455" i="1"/>
  <c r="F6455" i="1"/>
  <c r="L6455" i="1"/>
  <c r="M6455" i="1"/>
  <c r="N6455" i="1"/>
  <c r="O6455" i="1"/>
  <c r="D6456" i="1"/>
  <c r="E6456" i="1"/>
  <c r="F6456" i="1"/>
  <c r="L6456" i="1"/>
  <c r="M6456" i="1"/>
  <c r="N6456" i="1"/>
  <c r="O6456" i="1"/>
  <c r="D6457" i="1"/>
  <c r="E6457" i="1"/>
  <c r="C6457" i="1" s="1"/>
  <c r="F6457" i="1"/>
  <c r="L6457" i="1"/>
  <c r="M6457" i="1"/>
  <c r="N6457" i="1"/>
  <c r="O6457" i="1"/>
  <c r="D6458" i="1"/>
  <c r="E6458" i="1"/>
  <c r="F6458" i="1"/>
  <c r="L6458" i="1"/>
  <c r="M6458" i="1"/>
  <c r="N6458" i="1"/>
  <c r="O6458" i="1"/>
  <c r="C6459" i="1"/>
  <c r="D6459" i="1"/>
  <c r="E6459" i="1"/>
  <c r="F6459" i="1"/>
  <c r="L6459" i="1"/>
  <c r="M6459" i="1"/>
  <c r="N6459" i="1"/>
  <c r="O6459" i="1"/>
  <c r="C6460" i="1"/>
  <c r="D6460" i="1"/>
  <c r="E6460" i="1"/>
  <c r="F6460" i="1"/>
  <c r="L6460" i="1"/>
  <c r="M6460" i="1"/>
  <c r="N6460" i="1"/>
  <c r="O6460" i="1"/>
  <c r="D6461" i="1"/>
  <c r="E6461" i="1"/>
  <c r="C6461" i="1" s="1"/>
  <c r="F6461" i="1"/>
  <c r="L6461" i="1"/>
  <c r="M6461" i="1"/>
  <c r="N6461" i="1"/>
  <c r="O6461" i="1"/>
  <c r="C6462" i="1"/>
  <c r="D6462" i="1"/>
  <c r="E6462" i="1"/>
  <c r="F6462" i="1"/>
  <c r="L6462" i="1"/>
  <c r="M6462" i="1"/>
  <c r="N6462" i="1"/>
  <c r="O6462" i="1"/>
  <c r="C6463" i="1"/>
  <c r="D6463" i="1"/>
  <c r="E6463" i="1"/>
  <c r="F6463" i="1"/>
  <c r="L6463" i="1"/>
  <c r="M6463" i="1"/>
  <c r="N6463" i="1"/>
  <c r="O6463" i="1"/>
  <c r="D6464" i="1"/>
  <c r="E6464" i="1"/>
  <c r="F6464" i="1"/>
  <c r="L6464" i="1"/>
  <c r="M6464" i="1"/>
  <c r="N6464" i="1"/>
  <c r="O6464" i="1"/>
  <c r="D6465" i="1"/>
  <c r="E6465" i="1"/>
  <c r="C6465" i="1" s="1"/>
  <c r="F6465" i="1"/>
  <c r="L6465" i="1"/>
  <c r="M6465" i="1"/>
  <c r="N6465" i="1"/>
  <c r="O6465" i="1"/>
  <c r="D6466" i="1"/>
  <c r="E6466" i="1"/>
  <c r="C6466" i="1" s="1"/>
  <c r="F6466" i="1"/>
  <c r="L6466" i="1"/>
  <c r="M6466" i="1"/>
  <c r="N6466" i="1"/>
  <c r="O6466" i="1"/>
  <c r="C6467" i="1"/>
  <c r="D6467" i="1"/>
  <c r="E6467" i="1"/>
  <c r="F6467" i="1"/>
  <c r="L6467" i="1"/>
  <c r="M6467" i="1"/>
  <c r="N6467" i="1"/>
  <c r="O6467" i="1"/>
  <c r="C6468" i="1"/>
  <c r="D6468" i="1"/>
  <c r="E6468" i="1"/>
  <c r="F6468" i="1"/>
  <c r="L6468" i="1"/>
  <c r="M6468" i="1"/>
  <c r="N6468" i="1"/>
  <c r="O6468" i="1"/>
  <c r="D6469" i="1"/>
  <c r="E6469" i="1"/>
  <c r="C6469" i="1" s="1"/>
  <c r="F6469" i="1"/>
  <c r="L6469" i="1"/>
  <c r="M6469" i="1"/>
  <c r="N6469" i="1"/>
  <c r="O6469" i="1"/>
  <c r="C6470" i="1"/>
  <c r="D6470" i="1"/>
  <c r="E6470" i="1"/>
  <c r="F6470" i="1"/>
  <c r="L6470" i="1"/>
  <c r="M6470" i="1"/>
  <c r="N6470" i="1"/>
  <c r="O6470" i="1"/>
  <c r="C6471" i="1"/>
  <c r="D6471" i="1"/>
  <c r="E6471" i="1"/>
  <c r="F6471" i="1"/>
  <c r="L6471" i="1"/>
  <c r="M6471" i="1"/>
  <c r="N6471" i="1"/>
  <c r="O6471" i="1"/>
  <c r="D6472" i="1"/>
  <c r="E6472" i="1"/>
  <c r="F6472" i="1"/>
  <c r="L6472" i="1"/>
  <c r="M6472" i="1"/>
  <c r="N6472" i="1"/>
  <c r="O6472" i="1"/>
  <c r="D6473" i="1"/>
  <c r="E6473" i="1"/>
  <c r="C6473" i="1" s="1"/>
  <c r="F6473" i="1"/>
  <c r="L6473" i="1"/>
  <c r="M6473" i="1"/>
  <c r="N6473" i="1"/>
  <c r="O6473" i="1"/>
  <c r="C6474" i="1"/>
  <c r="D6474" i="1"/>
  <c r="E6474" i="1"/>
  <c r="F6474" i="1"/>
  <c r="L6474" i="1"/>
  <c r="M6474" i="1"/>
  <c r="N6474" i="1"/>
  <c r="O6474" i="1"/>
  <c r="C6475" i="1"/>
  <c r="D6475" i="1"/>
  <c r="E6475" i="1"/>
  <c r="F6475" i="1"/>
  <c r="L6475" i="1"/>
  <c r="M6475" i="1"/>
  <c r="N6475" i="1"/>
  <c r="O6475" i="1"/>
  <c r="D6476" i="1"/>
  <c r="E6476" i="1"/>
  <c r="F6476" i="1"/>
  <c r="L6476" i="1"/>
  <c r="M6476" i="1"/>
  <c r="N6476" i="1"/>
  <c r="O6476" i="1"/>
  <c r="C6477" i="1"/>
  <c r="D6477" i="1"/>
  <c r="E6477" i="1"/>
  <c r="F6477" i="1"/>
  <c r="L6477" i="1"/>
  <c r="M6477" i="1"/>
  <c r="N6477" i="1"/>
  <c r="O6477" i="1"/>
  <c r="C6478" i="1"/>
  <c r="D6478" i="1"/>
  <c r="E6478" i="1"/>
  <c r="F6478" i="1"/>
  <c r="L6478" i="1"/>
  <c r="M6478" i="1"/>
  <c r="N6478" i="1"/>
  <c r="O6478" i="1"/>
  <c r="C6479" i="1"/>
  <c r="D6479" i="1"/>
  <c r="E6479" i="1"/>
  <c r="F6479" i="1"/>
  <c r="L6479" i="1"/>
  <c r="M6479" i="1"/>
  <c r="N6479" i="1"/>
  <c r="O6479" i="1"/>
  <c r="D6480" i="1"/>
  <c r="E6480" i="1"/>
  <c r="F6480" i="1"/>
  <c r="L6480" i="1"/>
  <c r="M6480" i="1"/>
  <c r="N6480" i="1"/>
  <c r="O6480" i="1"/>
  <c r="D6481" i="1"/>
  <c r="E6481" i="1"/>
  <c r="C6481" i="1" s="1"/>
  <c r="F6481" i="1"/>
  <c r="L6481" i="1"/>
  <c r="M6481" i="1"/>
  <c r="N6481" i="1"/>
  <c r="O6481" i="1"/>
  <c r="C6482" i="1"/>
  <c r="D6482" i="1"/>
  <c r="E6482" i="1"/>
  <c r="F6482" i="1"/>
  <c r="L6482" i="1"/>
  <c r="M6482" i="1"/>
  <c r="N6482" i="1"/>
  <c r="O6482" i="1"/>
  <c r="D6483" i="1"/>
  <c r="E6483" i="1"/>
  <c r="C6483" i="1" s="1"/>
  <c r="F6483" i="1"/>
  <c r="L6483" i="1"/>
  <c r="M6483" i="1"/>
  <c r="N6483" i="1"/>
  <c r="O6483" i="1"/>
  <c r="D6484" i="1"/>
  <c r="E6484" i="1"/>
  <c r="F6484" i="1"/>
  <c r="L6484" i="1"/>
  <c r="M6484" i="1"/>
  <c r="N6484" i="1"/>
  <c r="O6484" i="1"/>
  <c r="C6485" i="1"/>
  <c r="D6485" i="1"/>
  <c r="E6485" i="1"/>
  <c r="F6485" i="1"/>
  <c r="L6485" i="1"/>
  <c r="M6485" i="1"/>
  <c r="N6485" i="1"/>
  <c r="O6485" i="1"/>
  <c r="C6486" i="1"/>
  <c r="D6486" i="1"/>
  <c r="E6486" i="1"/>
  <c r="F6486" i="1"/>
  <c r="L6486" i="1"/>
  <c r="M6486" i="1"/>
  <c r="N6486" i="1"/>
  <c r="O6486" i="1"/>
  <c r="C6487" i="1"/>
  <c r="D6487" i="1"/>
  <c r="E6487" i="1"/>
  <c r="F6487" i="1"/>
  <c r="L6487" i="1"/>
  <c r="M6487" i="1"/>
  <c r="N6487" i="1"/>
  <c r="O6487" i="1"/>
  <c r="D6488" i="1"/>
  <c r="E6488" i="1"/>
  <c r="F6488" i="1"/>
  <c r="L6488" i="1"/>
  <c r="M6488" i="1"/>
  <c r="N6488" i="1"/>
  <c r="O6488" i="1"/>
  <c r="D6489" i="1"/>
  <c r="E6489" i="1"/>
  <c r="C6489" i="1" s="1"/>
  <c r="F6489" i="1"/>
  <c r="L6489" i="1"/>
  <c r="M6489" i="1"/>
  <c r="N6489" i="1"/>
  <c r="O6489" i="1"/>
  <c r="C6490" i="1"/>
  <c r="D6490" i="1"/>
  <c r="E6490" i="1"/>
  <c r="F6490" i="1"/>
  <c r="L6490" i="1"/>
  <c r="M6490" i="1"/>
  <c r="N6490" i="1"/>
  <c r="O6490" i="1"/>
  <c r="D6491" i="1"/>
  <c r="E6491" i="1"/>
  <c r="C6491" i="1" s="1"/>
  <c r="F6491" i="1"/>
  <c r="L6491" i="1"/>
  <c r="M6491" i="1"/>
  <c r="N6491" i="1"/>
  <c r="O6491" i="1"/>
  <c r="D6492" i="1"/>
  <c r="E6492" i="1"/>
  <c r="F6492" i="1"/>
  <c r="L6492" i="1"/>
  <c r="M6492" i="1"/>
  <c r="N6492" i="1"/>
  <c r="O6492" i="1"/>
  <c r="C6493" i="1"/>
  <c r="D6493" i="1"/>
  <c r="E6493" i="1"/>
  <c r="F6493" i="1"/>
  <c r="L6493" i="1"/>
  <c r="M6493" i="1"/>
  <c r="N6493" i="1"/>
  <c r="O6493" i="1"/>
  <c r="C6494" i="1"/>
  <c r="D6494" i="1"/>
  <c r="E6494" i="1"/>
  <c r="F6494" i="1"/>
  <c r="L6494" i="1"/>
  <c r="M6494" i="1"/>
  <c r="N6494" i="1"/>
  <c r="O6494" i="1"/>
  <c r="C6495" i="1"/>
  <c r="D6495" i="1"/>
  <c r="E6495" i="1"/>
  <c r="F6495" i="1"/>
  <c r="L6495" i="1"/>
  <c r="M6495" i="1"/>
  <c r="N6495" i="1"/>
  <c r="O6495" i="1"/>
  <c r="D6496" i="1"/>
  <c r="E6496" i="1"/>
  <c r="F6496" i="1"/>
  <c r="L6496" i="1"/>
  <c r="M6496" i="1"/>
  <c r="N6496" i="1"/>
  <c r="O6496" i="1"/>
  <c r="D6497" i="1"/>
  <c r="E6497" i="1"/>
  <c r="C6497" i="1" s="1"/>
  <c r="F6497" i="1"/>
  <c r="L6497" i="1"/>
  <c r="M6497" i="1"/>
  <c r="N6497" i="1"/>
  <c r="O6497" i="1"/>
  <c r="C6498" i="1"/>
  <c r="D6498" i="1"/>
  <c r="E6498" i="1"/>
  <c r="F6498" i="1"/>
  <c r="L6498" i="1"/>
  <c r="M6498" i="1"/>
  <c r="N6498" i="1"/>
  <c r="O6498" i="1"/>
  <c r="D6499" i="1"/>
  <c r="E6499" i="1"/>
  <c r="C6499" i="1" s="1"/>
  <c r="F6499" i="1"/>
  <c r="L6499" i="1"/>
  <c r="M6499" i="1"/>
  <c r="N6499" i="1"/>
  <c r="O6499" i="1"/>
  <c r="D6500" i="1"/>
  <c r="E6500" i="1"/>
  <c r="F6500" i="1"/>
  <c r="L6500" i="1"/>
  <c r="M6500" i="1"/>
  <c r="N6500" i="1"/>
  <c r="O6500" i="1"/>
  <c r="C6501" i="1"/>
  <c r="D6501" i="1"/>
  <c r="E6501" i="1"/>
  <c r="F6501" i="1"/>
  <c r="L6501" i="1"/>
  <c r="M6501" i="1"/>
  <c r="N6501" i="1"/>
  <c r="O6501" i="1"/>
  <c r="C6502" i="1"/>
  <c r="D6502" i="1"/>
  <c r="E6502" i="1"/>
  <c r="F6502" i="1"/>
  <c r="L6502" i="1"/>
  <c r="M6502" i="1"/>
  <c r="N6502" i="1"/>
  <c r="O6502" i="1"/>
  <c r="C6503" i="1"/>
  <c r="D6503" i="1"/>
  <c r="E6503" i="1"/>
  <c r="F6503" i="1"/>
  <c r="L6503" i="1"/>
  <c r="M6503" i="1"/>
  <c r="N6503" i="1"/>
  <c r="O6503" i="1"/>
  <c r="D6504" i="1"/>
  <c r="E6504" i="1"/>
  <c r="F6504" i="1"/>
  <c r="L6504" i="1"/>
  <c r="M6504" i="1"/>
  <c r="N6504" i="1"/>
  <c r="O6504" i="1"/>
  <c r="D6505" i="1"/>
  <c r="E6505" i="1"/>
  <c r="C6505" i="1" s="1"/>
  <c r="F6505" i="1"/>
  <c r="L6505" i="1"/>
  <c r="M6505" i="1"/>
  <c r="N6505" i="1"/>
  <c r="O6505" i="1"/>
  <c r="C6506" i="1"/>
  <c r="D6506" i="1"/>
  <c r="E6506" i="1"/>
  <c r="F6506" i="1"/>
  <c r="L6506" i="1"/>
  <c r="M6506" i="1"/>
  <c r="N6506" i="1"/>
  <c r="O6506" i="1"/>
  <c r="D6507" i="1"/>
  <c r="E6507" i="1"/>
  <c r="C6507" i="1" s="1"/>
  <c r="F6507" i="1"/>
  <c r="L6507" i="1"/>
  <c r="M6507" i="1"/>
  <c r="N6507" i="1"/>
  <c r="O6507" i="1"/>
  <c r="D6508" i="1"/>
  <c r="E6508" i="1"/>
  <c r="F6508" i="1"/>
  <c r="L6508" i="1"/>
  <c r="M6508" i="1"/>
  <c r="N6508" i="1"/>
  <c r="O6508" i="1"/>
  <c r="C6509" i="1"/>
  <c r="D6509" i="1"/>
  <c r="E6509" i="1"/>
  <c r="F6509" i="1"/>
  <c r="L6509" i="1"/>
  <c r="M6509" i="1"/>
  <c r="N6509" i="1"/>
  <c r="O6509" i="1"/>
  <c r="C6510" i="1"/>
  <c r="D6510" i="1"/>
  <c r="E6510" i="1"/>
  <c r="F6510" i="1"/>
  <c r="L6510" i="1"/>
  <c r="M6510" i="1"/>
  <c r="N6510" i="1"/>
  <c r="O6510" i="1"/>
  <c r="C6511" i="1"/>
  <c r="D6511" i="1"/>
  <c r="E6511" i="1"/>
  <c r="F6511" i="1"/>
  <c r="L6511" i="1"/>
  <c r="M6511" i="1"/>
  <c r="N6511" i="1"/>
  <c r="O6511" i="1"/>
  <c r="D6512" i="1"/>
  <c r="E6512" i="1"/>
  <c r="F6512" i="1"/>
  <c r="L6512" i="1"/>
  <c r="M6512" i="1"/>
  <c r="N6512" i="1"/>
  <c r="O6512" i="1"/>
  <c r="D6513" i="1"/>
  <c r="E6513" i="1"/>
  <c r="C6513" i="1" s="1"/>
  <c r="F6513" i="1"/>
  <c r="L6513" i="1"/>
  <c r="M6513" i="1"/>
  <c r="N6513" i="1"/>
  <c r="O6513" i="1"/>
  <c r="C6514" i="1"/>
  <c r="D6514" i="1"/>
  <c r="E6514" i="1"/>
  <c r="F6514" i="1"/>
  <c r="L6514" i="1"/>
  <c r="M6514" i="1"/>
  <c r="N6514" i="1"/>
  <c r="O6514" i="1"/>
  <c r="D6515" i="1"/>
  <c r="E6515" i="1"/>
  <c r="C6515" i="1" s="1"/>
  <c r="F6515" i="1"/>
  <c r="L6515" i="1"/>
  <c r="M6515" i="1"/>
  <c r="N6515" i="1"/>
  <c r="O6515" i="1"/>
  <c r="D6516" i="1"/>
  <c r="E6516" i="1"/>
  <c r="F6516" i="1"/>
  <c r="L6516" i="1"/>
  <c r="M6516" i="1"/>
  <c r="N6516" i="1"/>
  <c r="O6516" i="1"/>
  <c r="C6517" i="1"/>
  <c r="D6517" i="1"/>
  <c r="E6517" i="1"/>
  <c r="F6517" i="1"/>
  <c r="L6517" i="1"/>
  <c r="M6517" i="1"/>
  <c r="N6517" i="1"/>
  <c r="O6517" i="1"/>
  <c r="C6518" i="1"/>
  <c r="D6518" i="1"/>
  <c r="E6518" i="1"/>
  <c r="F6518" i="1"/>
  <c r="L6518" i="1"/>
  <c r="M6518" i="1"/>
  <c r="N6518" i="1"/>
  <c r="O6518" i="1"/>
  <c r="C6519" i="1"/>
  <c r="D6519" i="1"/>
  <c r="E6519" i="1"/>
  <c r="F6519" i="1"/>
  <c r="L6519" i="1"/>
  <c r="M6519" i="1"/>
  <c r="N6519" i="1"/>
  <c r="O6519" i="1"/>
  <c r="D6520" i="1"/>
  <c r="E6520" i="1"/>
  <c r="F6520" i="1"/>
  <c r="L6520" i="1"/>
  <c r="M6520" i="1"/>
  <c r="N6520" i="1"/>
  <c r="O6520" i="1"/>
  <c r="D6521" i="1"/>
  <c r="E6521" i="1"/>
  <c r="C6521" i="1" s="1"/>
  <c r="F6521" i="1"/>
  <c r="L6521" i="1"/>
  <c r="M6521" i="1"/>
  <c r="N6521" i="1"/>
  <c r="O6521" i="1"/>
  <c r="C6522" i="1"/>
  <c r="D6522" i="1"/>
  <c r="E6522" i="1"/>
  <c r="F6522" i="1"/>
  <c r="L6522" i="1"/>
  <c r="M6522" i="1"/>
  <c r="N6522" i="1"/>
  <c r="O6522" i="1"/>
  <c r="D6523" i="1"/>
  <c r="E6523" i="1"/>
  <c r="C6523" i="1" s="1"/>
  <c r="F6523" i="1"/>
  <c r="L6523" i="1"/>
  <c r="M6523" i="1"/>
  <c r="N6523" i="1"/>
  <c r="O6523" i="1"/>
  <c r="D6524" i="1"/>
  <c r="E6524" i="1"/>
  <c r="F6524" i="1"/>
  <c r="L6524" i="1"/>
  <c r="M6524" i="1"/>
  <c r="N6524" i="1"/>
  <c r="O6524" i="1"/>
  <c r="C6525" i="1"/>
  <c r="D6525" i="1"/>
  <c r="E6525" i="1"/>
  <c r="F6525" i="1"/>
  <c r="L6525" i="1"/>
  <c r="M6525" i="1"/>
  <c r="N6525" i="1"/>
  <c r="O6525" i="1"/>
  <c r="C6526" i="1"/>
  <c r="D6526" i="1"/>
  <c r="E6526" i="1"/>
  <c r="F6526" i="1"/>
  <c r="L6526" i="1"/>
  <c r="M6526" i="1"/>
  <c r="N6526" i="1"/>
  <c r="O6526" i="1"/>
  <c r="C6527" i="1"/>
  <c r="D6527" i="1"/>
  <c r="E6527" i="1"/>
  <c r="F6527" i="1"/>
  <c r="L6527" i="1"/>
  <c r="M6527" i="1"/>
  <c r="N6527" i="1"/>
  <c r="O6527" i="1"/>
  <c r="D6528" i="1"/>
  <c r="E6528" i="1"/>
  <c r="F6528" i="1"/>
  <c r="L6528" i="1"/>
  <c r="M6528" i="1"/>
  <c r="N6528" i="1"/>
  <c r="O6528" i="1"/>
  <c r="D6529" i="1"/>
  <c r="E6529" i="1"/>
  <c r="C6529" i="1" s="1"/>
  <c r="F6529" i="1"/>
  <c r="L6529" i="1"/>
  <c r="M6529" i="1"/>
  <c r="N6529" i="1"/>
  <c r="O6529" i="1"/>
  <c r="C6530" i="1"/>
  <c r="D6530" i="1"/>
  <c r="E6530" i="1"/>
  <c r="F6530" i="1"/>
  <c r="L6530" i="1"/>
  <c r="M6530" i="1"/>
  <c r="N6530" i="1"/>
  <c r="O6530" i="1"/>
  <c r="D6531" i="1"/>
  <c r="E6531" i="1"/>
  <c r="C6531" i="1" s="1"/>
  <c r="F6531" i="1"/>
  <c r="L6531" i="1"/>
  <c r="M6531" i="1"/>
  <c r="N6531" i="1"/>
  <c r="O6531" i="1"/>
  <c r="D6532" i="1"/>
  <c r="E6532" i="1"/>
  <c r="F6532" i="1"/>
  <c r="L6532" i="1"/>
  <c r="M6532" i="1"/>
  <c r="N6532" i="1"/>
  <c r="O6532" i="1"/>
  <c r="C6533" i="1"/>
  <c r="D6533" i="1"/>
  <c r="E6533" i="1"/>
  <c r="F6533" i="1"/>
  <c r="L6533" i="1"/>
  <c r="M6533" i="1"/>
  <c r="N6533" i="1"/>
  <c r="O6533" i="1"/>
  <c r="C6534" i="1"/>
  <c r="D6534" i="1"/>
  <c r="E6534" i="1"/>
  <c r="F6534" i="1"/>
  <c r="L6534" i="1"/>
  <c r="M6534" i="1"/>
  <c r="N6534" i="1"/>
  <c r="O6534" i="1"/>
  <c r="C6535" i="1"/>
  <c r="D6535" i="1"/>
  <c r="E6535" i="1"/>
  <c r="F6535" i="1"/>
  <c r="L6535" i="1"/>
  <c r="M6535" i="1"/>
  <c r="N6535" i="1"/>
  <c r="O6535" i="1"/>
  <c r="D6536" i="1"/>
  <c r="E6536" i="1"/>
  <c r="F6536" i="1"/>
  <c r="L6536" i="1"/>
  <c r="M6536" i="1"/>
  <c r="N6536" i="1"/>
  <c r="O6536" i="1"/>
  <c r="D6537" i="1"/>
  <c r="E6537" i="1"/>
  <c r="C6537" i="1" s="1"/>
  <c r="F6537" i="1"/>
  <c r="L6537" i="1"/>
  <c r="M6537" i="1"/>
  <c r="N6537" i="1"/>
  <c r="O6537" i="1"/>
  <c r="C6538" i="1"/>
  <c r="D6538" i="1"/>
  <c r="E6538" i="1"/>
  <c r="F6538" i="1"/>
  <c r="L6538" i="1"/>
  <c r="M6538" i="1"/>
  <c r="N6538" i="1"/>
  <c r="O6538" i="1"/>
  <c r="D6539" i="1"/>
  <c r="E6539" i="1"/>
  <c r="C6539" i="1" s="1"/>
  <c r="F6539" i="1"/>
  <c r="L6539" i="1"/>
  <c r="M6539" i="1"/>
  <c r="N6539" i="1"/>
  <c r="O6539" i="1"/>
  <c r="D6540" i="1"/>
  <c r="E6540" i="1"/>
  <c r="F6540" i="1"/>
  <c r="L6540" i="1"/>
  <c r="M6540" i="1"/>
  <c r="N6540" i="1"/>
  <c r="O6540" i="1"/>
  <c r="C6541" i="1"/>
  <c r="D6541" i="1"/>
  <c r="E6541" i="1"/>
  <c r="F6541" i="1"/>
  <c r="L6541" i="1"/>
  <c r="M6541" i="1"/>
  <c r="N6541" i="1"/>
  <c r="O6541" i="1"/>
  <c r="C6542" i="1"/>
  <c r="D6542" i="1"/>
  <c r="E6542" i="1"/>
  <c r="F6542" i="1"/>
  <c r="L6542" i="1"/>
  <c r="M6542" i="1"/>
  <c r="N6542" i="1"/>
  <c r="O6542" i="1"/>
  <c r="C6543" i="1"/>
  <c r="D6543" i="1"/>
  <c r="E6543" i="1"/>
  <c r="F6543" i="1"/>
  <c r="L6543" i="1"/>
  <c r="M6543" i="1"/>
  <c r="N6543" i="1"/>
  <c r="O6543" i="1"/>
  <c r="D6544" i="1"/>
  <c r="E6544" i="1"/>
  <c r="F6544" i="1"/>
  <c r="L6544" i="1"/>
  <c r="M6544" i="1"/>
  <c r="N6544" i="1"/>
  <c r="O6544" i="1"/>
  <c r="D6545" i="1"/>
  <c r="E6545" i="1"/>
  <c r="C6545" i="1" s="1"/>
  <c r="F6545" i="1"/>
  <c r="L6545" i="1"/>
  <c r="M6545" i="1"/>
  <c r="N6545" i="1"/>
  <c r="O6545" i="1"/>
  <c r="C6546" i="1"/>
  <c r="D6546" i="1"/>
  <c r="E6546" i="1"/>
  <c r="F6546" i="1"/>
  <c r="L6546" i="1"/>
  <c r="M6546" i="1"/>
  <c r="N6546" i="1"/>
  <c r="O6546" i="1"/>
  <c r="D6547" i="1"/>
  <c r="E6547" i="1"/>
  <c r="C6547" i="1" s="1"/>
  <c r="F6547" i="1"/>
  <c r="L6547" i="1"/>
  <c r="M6547" i="1"/>
  <c r="N6547" i="1"/>
  <c r="O6547" i="1"/>
  <c r="D6548" i="1"/>
  <c r="E6548" i="1"/>
  <c r="F6548" i="1"/>
  <c r="L6548" i="1"/>
  <c r="M6548" i="1"/>
  <c r="N6548" i="1"/>
  <c r="O6548" i="1"/>
  <c r="C6549" i="1"/>
  <c r="D6549" i="1"/>
  <c r="E6549" i="1"/>
  <c r="F6549" i="1"/>
  <c r="L6549" i="1"/>
  <c r="M6549" i="1"/>
  <c r="N6549" i="1"/>
  <c r="O6549" i="1"/>
  <c r="C6550" i="1"/>
  <c r="D6550" i="1"/>
  <c r="E6550" i="1"/>
  <c r="F6550" i="1"/>
  <c r="L6550" i="1"/>
  <c r="M6550" i="1"/>
  <c r="N6550" i="1"/>
  <c r="O6550" i="1"/>
  <c r="C6551" i="1"/>
  <c r="D6551" i="1"/>
  <c r="E6551" i="1"/>
  <c r="F6551" i="1"/>
  <c r="L6551" i="1"/>
  <c r="M6551" i="1"/>
  <c r="N6551" i="1"/>
  <c r="O6551" i="1"/>
  <c r="D6552" i="1"/>
  <c r="E6552" i="1"/>
  <c r="F6552" i="1"/>
  <c r="L6552" i="1"/>
  <c r="M6552" i="1"/>
  <c r="N6552" i="1"/>
  <c r="O6552" i="1"/>
  <c r="D6553" i="1"/>
  <c r="E6553" i="1"/>
  <c r="C6553" i="1" s="1"/>
  <c r="F6553" i="1"/>
  <c r="L6553" i="1"/>
  <c r="M6553" i="1"/>
  <c r="N6553" i="1"/>
  <c r="O6553" i="1"/>
  <c r="C6554" i="1"/>
  <c r="D6554" i="1"/>
  <c r="E6554" i="1"/>
  <c r="F6554" i="1"/>
  <c r="L6554" i="1"/>
  <c r="M6554" i="1"/>
  <c r="N6554" i="1"/>
  <c r="O6554" i="1"/>
  <c r="D6555" i="1"/>
  <c r="E6555" i="1"/>
  <c r="C6555" i="1" s="1"/>
  <c r="F6555" i="1"/>
  <c r="L6555" i="1"/>
  <c r="M6555" i="1"/>
  <c r="N6555" i="1"/>
  <c r="O6555" i="1"/>
  <c r="D6556" i="1"/>
  <c r="E6556" i="1"/>
  <c r="F6556" i="1"/>
  <c r="L6556" i="1"/>
  <c r="M6556" i="1"/>
  <c r="N6556" i="1"/>
  <c r="O6556" i="1"/>
  <c r="C6557" i="1"/>
  <c r="D6557" i="1"/>
  <c r="E6557" i="1"/>
  <c r="F6557" i="1"/>
  <c r="L6557" i="1"/>
  <c r="M6557" i="1"/>
  <c r="N6557" i="1"/>
  <c r="O6557" i="1"/>
  <c r="C6558" i="1"/>
  <c r="D6558" i="1"/>
  <c r="E6558" i="1"/>
  <c r="F6558" i="1"/>
  <c r="L6558" i="1"/>
  <c r="M6558" i="1"/>
  <c r="N6558" i="1"/>
  <c r="O6558" i="1"/>
  <c r="C6559" i="1"/>
  <c r="D6559" i="1"/>
  <c r="E6559" i="1"/>
  <c r="F6559" i="1"/>
  <c r="L6559" i="1"/>
  <c r="M6559" i="1"/>
  <c r="N6559" i="1"/>
  <c r="O6559" i="1"/>
  <c r="D6560" i="1"/>
  <c r="E6560" i="1"/>
  <c r="F6560" i="1"/>
  <c r="L6560" i="1"/>
  <c r="M6560" i="1"/>
  <c r="N6560" i="1"/>
  <c r="O6560" i="1"/>
  <c r="D6561" i="1"/>
  <c r="E6561" i="1"/>
  <c r="C6561" i="1" s="1"/>
  <c r="F6561" i="1"/>
  <c r="L6561" i="1"/>
  <c r="M6561" i="1"/>
  <c r="N6561" i="1"/>
  <c r="O6561" i="1"/>
  <c r="C6562" i="1"/>
  <c r="D6562" i="1"/>
  <c r="E6562" i="1"/>
  <c r="F6562" i="1"/>
  <c r="L6562" i="1"/>
  <c r="M6562" i="1"/>
  <c r="N6562" i="1"/>
  <c r="O6562" i="1"/>
  <c r="D6563" i="1"/>
  <c r="E6563" i="1"/>
  <c r="C6563" i="1" s="1"/>
  <c r="F6563" i="1"/>
  <c r="L6563" i="1"/>
  <c r="M6563" i="1"/>
  <c r="N6563" i="1"/>
  <c r="O6563" i="1"/>
  <c r="D6564" i="1"/>
  <c r="E6564" i="1"/>
  <c r="F6564" i="1"/>
  <c r="L6564" i="1"/>
  <c r="M6564" i="1"/>
  <c r="N6564" i="1"/>
  <c r="O6564" i="1"/>
  <c r="C6565" i="1"/>
  <c r="D6565" i="1"/>
  <c r="E6565" i="1"/>
  <c r="F6565" i="1"/>
  <c r="L6565" i="1"/>
  <c r="M6565" i="1"/>
  <c r="N6565" i="1"/>
  <c r="O6565" i="1"/>
  <c r="C6566" i="1"/>
  <c r="D6566" i="1"/>
  <c r="E6566" i="1"/>
  <c r="F6566" i="1"/>
  <c r="L6566" i="1"/>
  <c r="M6566" i="1"/>
  <c r="N6566" i="1"/>
  <c r="O6566" i="1"/>
  <c r="C6567" i="1"/>
  <c r="D6567" i="1"/>
  <c r="E6567" i="1"/>
  <c r="F6567" i="1"/>
  <c r="L6567" i="1"/>
  <c r="M6567" i="1"/>
  <c r="N6567" i="1"/>
  <c r="O6567" i="1"/>
  <c r="D6568" i="1"/>
  <c r="E6568" i="1"/>
  <c r="F6568" i="1"/>
  <c r="L6568" i="1"/>
  <c r="M6568" i="1"/>
  <c r="N6568" i="1"/>
  <c r="O6568" i="1"/>
  <c r="D6569" i="1"/>
  <c r="E6569" i="1"/>
  <c r="C6569" i="1" s="1"/>
  <c r="F6569" i="1"/>
  <c r="L6569" i="1"/>
  <c r="M6569" i="1"/>
  <c r="N6569" i="1"/>
  <c r="O6569" i="1"/>
  <c r="C6570" i="1"/>
  <c r="D6570" i="1"/>
  <c r="E6570" i="1"/>
  <c r="F6570" i="1"/>
  <c r="L6570" i="1"/>
  <c r="M6570" i="1"/>
  <c r="N6570" i="1"/>
  <c r="O6570" i="1"/>
  <c r="D6571" i="1"/>
  <c r="E6571" i="1"/>
  <c r="C6571" i="1" s="1"/>
  <c r="F6571" i="1"/>
  <c r="L6571" i="1"/>
  <c r="M6571" i="1"/>
  <c r="N6571" i="1"/>
  <c r="O6571" i="1"/>
  <c r="D6572" i="1"/>
  <c r="E6572" i="1"/>
  <c r="F6572" i="1"/>
  <c r="L6572" i="1"/>
  <c r="M6572" i="1"/>
  <c r="N6572" i="1"/>
  <c r="O6572" i="1"/>
  <c r="C6573" i="1"/>
  <c r="D6573" i="1"/>
  <c r="E6573" i="1"/>
  <c r="F6573" i="1"/>
  <c r="L6573" i="1"/>
  <c r="M6573" i="1"/>
  <c r="N6573" i="1"/>
  <c r="O6573" i="1"/>
  <c r="C6574" i="1"/>
  <c r="D6574" i="1"/>
  <c r="E6574" i="1"/>
  <c r="F6574" i="1"/>
  <c r="L6574" i="1"/>
  <c r="M6574" i="1"/>
  <c r="N6574" i="1"/>
  <c r="O6574" i="1"/>
  <c r="C6575" i="1"/>
  <c r="D6575" i="1"/>
  <c r="E6575" i="1"/>
  <c r="F6575" i="1"/>
  <c r="L6575" i="1"/>
  <c r="M6575" i="1"/>
  <c r="N6575" i="1"/>
  <c r="O6575" i="1"/>
  <c r="D6576" i="1"/>
  <c r="E6576" i="1"/>
  <c r="F6576" i="1"/>
  <c r="L6576" i="1"/>
  <c r="M6576" i="1"/>
  <c r="N6576" i="1"/>
  <c r="O6576" i="1"/>
  <c r="D6577" i="1"/>
  <c r="E6577" i="1"/>
  <c r="C6577" i="1" s="1"/>
  <c r="F6577" i="1"/>
  <c r="L6577" i="1"/>
  <c r="M6577" i="1"/>
  <c r="N6577" i="1"/>
  <c r="O6577" i="1"/>
  <c r="C6578" i="1"/>
  <c r="D6578" i="1"/>
  <c r="E6578" i="1"/>
  <c r="F6578" i="1"/>
  <c r="L6578" i="1"/>
  <c r="M6578" i="1"/>
  <c r="N6578" i="1"/>
  <c r="O6578" i="1"/>
  <c r="D6579" i="1"/>
  <c r="E6579" i="1"/>
  <c r="C6579" i="1" s="1"/>
  <c r="F6579" i="1"/>
  <c r="L6579" i="1"/>
  <c r="M6579" i="1"/>
  <c r="N6579" i="1"/>
  <c r="O6579" i="1"/>
  <c r="D6580" i="1"/>
  <c r="E6580" i="1"/>
  <c r="F6580" i="1"/>
  <c r="L6580" i="1"/>
  <c r="M6580" i="1"/>
  <c r="N6580" i="1"/>
  <c r="O6580" i="1"/>
  <c r="C6581" i="1"/>
  <c r="D6581" i="1"/>
  <c r="E6581" i="1"/>
  <c r="F6581" i="1"/>
  <c r="L6581" i="1"/>
  <c r="M6581" i="1"/>
  <c r="N6581" i="1"/>
  <c r="O6581" i="1"/>
  <c r="C6582" i="1"/>
  <c r="D6582" i="1"/>
  <c r="E6582" i="1"/>
  <c r="F6582" i="1"/>
  <c r="L6582" i="1"/>
  <c r="M6582" i="1"/>
  <c r="N6582" i="1"/>
  <c r="O6582" i="1"/>
  <c r="C6583" i="1"/>
  <c r="D6583" i="1"/>
  <c r="E6583" i="1"/>
  <c r="F6583" i="1"/>
  <c r="L6583" i="1"/>
  <c r="M6583" i="1"/>
  <c r="N6583" i="1"/>
  <c r="O6583" i="1"/>
  <c r="D6584" i="1"/>
  <c r="E6584" i="1"/>
  <c r="F6584" i="1"/>
  <c r="L6584" i="1"/>
  <c r="M6584" i="1"/>
  <c r="N6584" i="1"/>
  <c r="O6584" i="1"/>
  <c r="D6585" i="1"/>
  <c r="E6585" i="1"/>
  <c r="C6585" i="1" s="1"/>
  <c r="F6585" i="1"/>
  <c r="L6585" i="1"/>
  <c r="M6585" i="1"/>
  <c r="N6585" i="1"/>
  <c r="O6585" i="1"/>
  <c r="C6586" i="1"/>
  <c r="D6586" i="1"/>
  <c r="E6586" i="1"/>
  <c r="F6586" i="1"/>
  <c r="L6586" i="1"/>
  <c r="M6586" i="1"/>
  <c r="N6586" i="1"/>
  <c r="O6586" i="1"/>
  <c r="D6587" i="1"/>
  <c r="E6587" i="1"/>
  <c r="C6587" i="1" s="1"/>
  <c r="F6587" i="1"/>
  <c r="L6587" i="1"/>
  <c r="M6587" i="1"/>
  <c r="N6587" i="1"/>
  <c r="O6587" i="1"/>
  <c r="D6588" i="1"/>
  <c r="E6588" i="1"/>
  <c r="F6588" i="1"/>
  <c r="L6588" i="1"/>
  <c r="M6588" i="1"/>
  <c r="N6588" i="1"/>
  <c r="O6588" i="1"/>
  <c r="C6589" i="1"/>
  <c r="D6589" i="1"/>
  <c r="E6589" i="1"/>
  <c r="F6589" i="1"/>
  <c r="L6589" i="1"/>
  <c r="M6589" i="1"/>
  <c r="N6589" i="1"/>
  <c r="O6589" i="1"/>
  <c r="C6590" i="1"/>
  <c r="D6590" i="1"/>
  <c r="E6590" i="1"/>
  <c r="F6590" i="1"/>
  <c r="L6590" i="1"/>
  <c r="M6590" i="1"/>
  <c r="N6590" i="1"/>
  <c r="O6590" i="1"/>
  <c r="C6591" i="1"/>
  <c r="D6591" i="1"/>
  <c r="E6591" i="1"/>
  <c r="F6591" i="1"/>
  <c r="L6591" i="1"/>
  <c r="M6591" i="1"/>
  <c r="N6591" i="1"/>
  <c r="O6591" i="1"/>
  <c r="D6592" i="1"/>
  <c r="E6592" i="1"/>
  <c r="F6592" i="1"/>
  <c r="L6592" i="1"/>
  <c r="M6592" i="1"/>
  <c r="N6592" i="1"/>
  <c r="O6592" i="1"/>
  <c r="D6593" i="1"/>
  <c r="E6593" i="1"/>
  <c r="C6593" i="1" s="1"/>
  <c r="F6593" i="1"/>
  <c r="L6593" i="1"/>
  <c r="M6593" i="1"/>
  <c r="N6593" i="1"/>
  <c r="O6593" i="1"/>
  <c r="C6594" i="1"/>
  <c r="D6594" i="1"/>
  <c r="E6594" i="1"/>
  <c r="F6594" i="1"/>
  <c r="L6594" i="1"/>
  <c r="M6594" i="1"/>
  <c r="N6594" i="1"/>
  <c r="O6594" i="1"/>
  <c r="D6595" i="1"/>
  <c r="E6595" i="1"/>
  <c r="C6595" i="1" s="1"/>
  <c r="F6595" i="1"/>
  <c r="L6595" i="1"/>
  <c r="M6595" i="1"/>
  <c r="N6595" i="1"/>
  <c r="O6595" i="1"/>
  <c r="D6596" i="1"/>
  <c r="E6596" i="1"/>
  <c r="F6596" i="1"/>
  <c r="L6596" i="1"/>
  <c r="M6596" i="1"/>
  <c r="N6596" i="1"/>
  <c r="O6596" i="1"/>
  <c r="C6597" i="1"/>
  <c r="D6597" i="1"/>
  <c r="E6597" i="1"/>
  <c r="F6597" i="1"/>
  <c r="L6597" i="1"/>
  <c r="M6597" i="1"/>
  <c r="N6597" i="1"/>
  <c r="O6597" i="1"/>
  <c r="C6598" i="1"/>
  <c r="D6598" i="1"/>
  <c r="E6598" i="1"/>
  <c r="F6598" i="1"/>
  <c r="L6598" i="1"/>
  <c r="M6598" i="1"/>
  <c r="N6598" i="1"/>
  <c r="O6598" i="1"/>
  <c r="C6599" i="1"/>
  <c r="D6599" i="1"/>
  <c r="E6599" i="1"/>
  <c r="F6599" i="1"/>
  <c r="L6599" i="1"/>
  <c r="M6599" i="1"/>
  <c r="N6599" i="1"/>
  <c r="O6599" i="1"/>
  <c r="D6600" i="1"/>
  <c r="E6600" i="1"/>
  <c r="F6600" i="1"/>
  <c r="L6600" i="1"/>
  <c r="M6600" i="1"/>
  <c r="N6600" i="1"/>
  <c r="O6600" i="1"/>
  <c r="D6601" i="1"/>
  <c r="E6601" i="1"/>
  <c r="C6601" i="1" s="1"/>
  <c r="F6601" i="1"/>
  <c r="L6601" i="1"/>
  <c r="M6601" i="1"/>
  <c r="N6601" i="1"/>
  <c r="O6601" i="1"/>
  <c r="C6602" i="1"/>
  <c r="D6602" i="1"/>
  <c r="E6602" i="1"/>
  <c r="F6602" i="1"/>
  <c r="L6602" i="1"/>
  <c r="M6602" i="1"/>
  <c r="N6602" i="1"/>
  <c r="O6602" i="1"/>
  <c r="D6603" i="1"/>
  <c r="E6603" i="1"/>
  <c r="C6603" i="1" s="1"/>
  <c r="F6603" i="1"/>
  <c r="L6603" i="1"/>
  <c r="M6603" i="1"/>
  <c r="N6603" i="1"/>
  <c r="O6603" i="1"/>
  <c r="D6604" i="1"/>
  <c r="E6604" i="1"/>
  <c r="F6604" i="1"/>
  <c r="L6604" i="1"/>
  <c r="M6604" i="1"/>
  <c r="N6604" i="1"/>
  <c r="O6604" i="1"/>
  <c r="C6605" i="1"/>
  <c r="D6605" i="1"/>
  <c r="E6605" i="1"/>
  <c r="F6605" i="1"/>
  <c r="L6605" i="1"/>
  <c r="M6605" i="1"/>
  <c r="N6605" i="1"/>
  <c r="O6605" i="1"/>
  <c r="C6606" i="1"/>
  <c r="D6606" i="1"/>
  <c r="E6606" i="1"/>
  <c r="F6606" i="1"/>
  <c r="L6606" i="1"/>
  <c r="M6606" i="1"/>
  <c r="N6606" i="1"/>
  <c r="O6606" i="1"/>
  <c r="C6607" i="1"/>
  <c r="D6607" i="1"/>
  <c r="E6607" i="1"/>
  <c r="F6607" i="1"/>
  <c r="L6607" i="1"/>
  <c r="M6607" i="1"/>
  <c r="N6607" i="1"/>
  <c r="O6607" i="1"/>
  <c r="D6608" i="1"/>
  <c r="E6608" i="1"/>
  <c r="F6608" i="1"/>
  <c r="L6608" i="1"/>
  <c r="M6608" i="1"/>
  <c r="N6608" i="1"/>
  <c r="O6608" i="1"/>
  <c r="D6609" i="1"/>
  <c r="E6609" i="1"/>
  <c r="C6609" i="1" s="1"/>
  <c r="F6609" i="1"/>
  <c r="L6609" i="1"/>
  <c r="M6609" i="1"/>
  <c r="N6609" i="1"/>
  <c r="O6609" i="1"/>
  <c r="C6610" i="1"/>
  <c r="D6610" i="1"/>
  <c r="E6610" i="1"/>
  <c r="F6610" i="1"/>
  <c r="L6610" i="1"/>
  <c r="M6610" i="1"/>
  <c r="N6610" i="1"/>
  <c r="O6610" i="1"/>
  <c r="D6611" i="1"/>
  <c r="E6611" i="1"/>
  <c r="C6611" i="1" s="1"/>
  <c r="F6611" i="1"/>
  <c r="L6611" i="1"/>
  <c r="M6611" i="1"/>
  <c r="N6611" i="1"/>
  <c r="O6611" i="1"/>
  <c r="D6612" i="1"/>
  <c r="E6612" i="1"/>
  <c r="F6612" i="1"/>
  <c r="L6612" i="1"/>
  <c r="M6612" i="1"/>
  <c r="N6612" i="1"/>
  <c r="O6612" i="1"/>
  <c r="C6613" i="1"/>
  <c r="D6613" i="1"/>
  <c r="E6613" i="1"/>
  <c r="F6613" i="1"/>
  <c r="L6613" i="1"/>
  <c r="M6613" i="1"/>
  <c r="N6613" i="1"/>
  <c r="O6613" i="1"/>
  <c r="C6614" i="1"/>
  <c r="D6614" i="1"/>
  <c r="E6614" i="1"/>
  <c r="F6614" i="1"/>
  <c r="L6614" i="1"/>
  <c r="M6614" i="1"/>
  <c r="N6614" i="1"/>
  <c r="O6614" i="1"/>
  <c r="C6615" i="1"/>
  <c r="D6615" i="1"/>
  <c r="E6615" i="1"/>
  <c r="F6615" i="1"/>
  <c r="L6615" i="1"/>
  <c r="M6615" i="1"/>
  <c r="N6615" i="1"/>
  <c r="O6615" i="1"/>
  <c r="D6616" i="1"/>
  <c r="E6616" i="1"/>
  <c r="F6616" i="1"/>
  <c r="L6616" i="1"/>
  <c r="M6616" i="1"/>
  <c r="N6616" i="1"/>
  <c r="O6616" i="1"/>
  <c r="D6617" i="1"/>
  <c r="E6617" i="1"/>
  <c r="C6617" i="1" s="1"/>
  <c r="F6617" i="1"/>
  <c r="L6617" i="1"/>
  <c r="M6617" i="1"/>
  <c r="N6617" i="1"/>
  <c r="O6617" i="1"/>
  <c r="C6618" i="1"/>
  <c r="D6618" i="1"/>
  <c r="E6618" i="1"/>
  <c r="F6618" i="1"/>
  <c r="L6618" i="1"/>
  <c r="M6618" i="1"/>
  <c r="N6618" i="1"/>
  <c r="O6618" i="1"/>
  <c r="D6619" i="1"/>
  <c r="E6619" i="1"/>
  <c r="C6619" i="1" s="1"/>
  <c r="F6619" i="1"/>
  <c r="L6619" i="1"/>
  <c r="M6619" i="1"/>
  <c r="N6619" i="1"/>
  <c r="O6619" i="1"/>
  <c r="D6620" i="1"/>
  <c r="E6620" i="1"/>
  <c r="F6620" i="1"/>
  <c r="L6620" i="1"/>
  <c r="M6620" i="1"/>
  <c r="N6620" i="1"/>
  <c r="O6620" i="1"/>
  <c r="C6621" i="1"/>
  <c r="D6621" i="1"/>
  <c r="E6621" i="1"/>
  <c r="F6621" i="1"/>
  <c r="L6621" i="1"/>
  <c r="M6621" i="1"/>
  <c r="N6621" i="1"/>
  <c r="O6621" i="1"/>
  <c r="C6622" i="1"/>
  <c r="D6622" i="1"/>
  <c r="E6622" i="1"/>
  <c r="F6622" i="1"/>
  <c r="L6622" i="1"/>
  <c r="M6622" i="1"/>
  <c r="N6622" i="1"/>
  <c r="O6622" i="1"/>
  <c r="C6623" i="1"/>
  <c r="D6623" i="1"/>
  <c r="E6623" i="1"/>
  <c r="F6623" i="1"/>
  <c r="L6623" i="1"/>
  <c r="M6623" i="1"/>
  <c r="N6623" i="1"/>
  <c r="O6623" i="1"/>
  <c r="D6624" i="1"/>
  <c r="E6624" i="1"/>
  <c r="F6624" i="1"/>
  <c r="L6624" i="1"/>
  <c r="M6624" i="1"/>
  <c r="N6624" i="1"/>
  <c r="O6624" i="1"/>
  <c r="D6625" i="1"/>
  <c r="E6625" i="1"/>
  <c r="C6625" i="1" s="1"/>
  <c r="F6625" i="1"/>
  <c r="L6625" i="1"/>
  <c r="M6625" i="1"/>
  <c r="N6625" i="1"/>
  <c r="O6625" i="1"/>
  <c r="C6626" i="1"/>
  <c r="D6626" i="1"/>
  <c r="E6626" i="1"/>
  <c r="F6626" i="1"/>
  <c r="L6626" i="1"/>
  <c r="M6626" i="1"/>
  <c r="N6626" i="1"/>
  <c r="O6626" i="1"/>
  <c r="D6627" i="1"/>
  <c r="E6627" i="1"/>
  <c r="C6627" i="1" s="1"/>
  <c r="F6627" i="1"/>
  <c r="L6627" i="1"/>
  <c r="M6627" i="1"/>
  <c r="N6627" i="1"/>
  <c r="O6627" i="1"/>
  <c r="D6628" i="1"/>
  <c r="E6628" i="1"/>
  <c r="F6628" i="1"/>
  <c r="L6628" i="1"/>
  <c r="M6628" i="1"/>
  <c r="N6628" i="1"/>
  <c r="O6628" i="1"/>
  <c r="C6629" i="1"/>
  <c r="D6629" i="1"/>
  <c r="E6629" i="1"/>
  <c r="F6629" i="1"/>
  <c r="L6629" i="1"/>
  <c r="M6629" i="1"/>
  <c r="N6629" i="1"/>
  <c r="O6629" i="1"/>
  <c r="C6630" i="1"/>
  <c r="D6630" i="1"/>
  <c r="E6630" i="1"/>
  <c r="F6630" i="1"/>
  <c r="L6630" i="1"/>
  <c r="M6630" i="1"/>
  <c r="N6630" i="1"/>
  <c r="O6630" i="1"/>
  <c r="C6631" i="1"/>
  <c r="D6631" i="1"/>
  <c r="E6631" i="1"/>
  <c r="F6631" i="1"/>
  <c r="L6631" i="1"/>
  <c r="M6631" i="1"/>
  <c r="N6631" i="1"/>
  <c r="O6631" i="1"/>
  <c r="D6632" i="1"/>
  <c r="E6632" i="1"/>
  <c r="F6632" i="1"/>
  <c r="L6632" i="1"/>
  <c r="M6632" i="1"/>
  <c r="N6632" i="1"/>
  <c r="O6632" i="1"/>
  <c r="D6633" i="1"/>
  <c r="E6633" i="1"/>
  <c r="C6633" i="1" s="1"/>
  <c r="F6633" i="1"/>
  <c r="L6633" i="1"/>
  <c r="M6633" i="1"/>
  <c r="N6633" i="1"/>
  <c r="O6633" i="1"/>
  <c r="C6634" i="1"/>
  <c r="D6634" i="1"/>
  <c r="E6634" i="1"/>
  <c r="F6634" i="1"/>
  <c r="L6634" i="1"/>
  <c r="M6634" i="1"/>
  <c r="N6634" i="1"/>
  <c r="O6634" i="1"/>
  <c r="D6635" i="1"/>
  <c r="E6635" i="1"/>
  <c r="C6635" i="1" s="1"/>
  <c r="F6635" i="1"/>
  <c r="L6635" i="1"/>
  <c r="M6635" i="1"/>
  <c r="N6635" i="1"/>
  <c r="O6635" i="1"/>
  <c r="D6636" i="1"/>
  <c r="E6636" i="1"/>
  <c r="F6636" i="1"/>
  <c r="L6636" i="1"/>
  <c r="M6636" i="1"/>
  <c r="N6636" i="1"/>
  <c r="O6636" i="1"/>
  <c r="C6637" i="1"/>
  <c r="D6637" i="1"/>
  <c r="E6637" i="1"/>
  <c r="F6637" i="1"/>
  <c r="L6637" i="1"/>
  <c r="M6637" i="1"/>
  <c r="N6637" i="1"/>
  <c r="O6637" i="1"/>
  <c r="C6638" i="1"/>
  <c r="D6638" i="1"/>
  <c r="E6638" i="1"/>
  <c r="F6638" i="1"/>
  <c r="L6638" i="1"/>
  <c r="M6638" i="1"/>
  <c r="N6638" i="1"/>
  <c r="O6638" i="1"/>
  <c r="C6639" i="1"/>
  <c r="D6639" i="1"/>
  <c r="E6639" i="1"/>
  <c r="F6639" i="1"/>
  <c r="L6639" i="1"/>
  <c r="M6639" i="1"/>
  <c r="N6639" i="1"/>
  <c r="O6639" i="1"/>
  <c r="D6640" i="1"/>
  <c r="E6640" i="1"/>
  <c r="F6640" i="1"/>
  <c r="L6640" i="1"/>
  <c r="M6640" i="1"/>
  <c r="N6640" i="1"/>
  <c r="O6640" i="1"/>
  <c r="D6641" i="1"/>
  <c r="E6641" i="1"/>
  <c r="C6641" i="1" s="1"/>
  <c r="F6641" i="1"/>
  <c r="L6641" i="1"/>
  <c r="M6641" i="1"/>
  <c r="N6641" i="1"/>
  <c r="O6641" i="1"/>
  <c r="C6642" i="1"/>
  <c r="D6642" i="1"/>
  <c r="E6642" i="1"/>
  <c r="F6642" i="1"/>
  <c r="L6642" i="1"/>
  <c r="M6642" i="1"/>
  <c r="N6642" i="1"/>
  <c r="O6642" i="1"/>
  <c r="D6643" i="1"/>
  <c r="E6643" i="1"/>
  <c r="C6643" i="1" s="1"/>
  <c r="F6643" i="1"/>
  <c r="L6643" i="1"/>
  <c r="M6643" i="1"/>
  <c r="N6643" i="1"/>
  <c r="O6643" i="1"/>
  <c r="D6644" i="1"/>
  <c r="E6644" i="1"/>
  <c r="F6644" i="1"/>
  <c r="L6644" i="1"/>
  <c r="M6644" i="1"/>
  <c r="N6644" i="1"/>
  <c r="O6644" i="1"/>
  <c r="C6645" i="1"/>
  <c r="D6645" i="1"/>
  <c r="E6645" i="1"/>
  <c r="F6645" i="1"/>
  <c r="L6645" i="1"/>
  <c r="M6645" i="1"/>
  <c r="N6645" i="1"/>
  <c r="O6645" i="1"/>
  <c r="C6646" i="1"/>
  <c r="D6646" i="1"/>
  <c r="E6646" i="1"/>
  <c r="F6646" i="1"/>
  <c r="L6646" i="1"/>
  <c r="M6646" i="1"/>
  <c r="N6646" i="1"/>
  <c r="O6646" i="1"/>
  <c r="C6647" i="1"/>
  <c r="D6647" i="1"/>
  <c r="E6647" i="1"/>
  <c r="F6647" i="1"/>
  <c r="L6647" i="1"/>
  <c r="M6647" i="1"/>
  <c r="N6647" i="1"/>
  <c r="O6647" i="1"/>
  <c r="D6648" i="1"/>
  <c r="E6648" i="1"/>
  <c r="F6648" i="1"/>
  <c r="L6648" i="1"/>
  <c r="M6648" i="1"/>
  <c r="N6648" i="1"/>
  <c r="O6648" i="1"/>
  <c r="D6649" i="1"/>
  <c r="E6649" i="1"/>
  <c r="C6649" i="1" s="1"/>
  <c r="F6649" i="1"/>
  <c r="L6649" i="1"/>
  <c r="M6649" i="1"/>
  <c r="N6649" i="1"/>
  <c r="O6649" i="1"/>
  <c r="C6650" i="1"/>
  <c r="D6650" i="1"/>
  <c r="E6650" i="1"/>
  <c r="F6650" i="1"/>
  <c r="L6650" i="1"/>
  <c r="M6650" i="1"/>
  <c r="N6650" i="1"/>
  <c r="O6650" i="1"/>
  <c r="D6651" i="1"/>
  <c r="E6651" i="1"/>
  <c r="C6651" i="1" s="1"/>
  <c r="F6651" i="1"/>
  <c r="L6651" i="1"/>
  <c r="M6651" i="1"/>
  <c r="N6651" i="1"/>
  <c r="O6651" i="1"/>
  <c r="D6652" i="1"/>
  <c r="E6652" i="1"/>
  <c r="F6652" i="1"/>
  <c r="L6652" i="1"/>
  <c r="M6652" i="1"/>
  <c r="N6652" i="1"/>
  <c r="O6652" i="1"/>
  <c r="C6653" i="1"/>
  <c r="D6653" i="1"/>
  <c r="E6653" i="1"/>
  <c r="F6653" i="1"/>
  <c r="L6653" i="1"/>
  <c r="M6653" i="1"/>
  <c r="N6653" i="1"/>
  <c r="O6653" i="1"/>
  <c r="C6654" i="1"/>
  <c r="D6654" i="1"/>
  <c r="E6654" i="1"/>
  <c r="F6654" i="1"/>
  <c r="L6654" i="1"/>
  <c r="M6654" i="1"/>
  <c r="N6654" i="1"/>
  <c r="O6654" i="1"/>
  <c r="C6655" i="1"/>
  <c r="D6655" i="1"/>
  <c r="E6655" i="1"/>
  <c r="F6655" i="1"/>
  <c r="L6655" i="1"/>
  <c r="M6655" i="1"/>
  <c r="N6655" i="1"/>
  <c r="O6655" i="1"/>
  <c r="D6656" i="1"/>
  <c r="E6656" i="1"/>
  <c r="F6656" i="1"/>
  <c r="L6656" i="1"/>
  <c r="M6656" i="1"/>
  <c r="N6656" i="1"/>
  <c r="O6656" i="1"/>
  <c r="D6657" i="1"/>
  <c r="E6657" i="1"/>
  <c r="C6657" i="1" s="1"/>
  <c r="F6657" i="1"/>
  <c r="L6657" i="1"/>
  <c r="M6657" i="1"/>
  <c r="N6657" i="1"/>
  <c r="O6657" i="1"/>
  <c r="C6658" i="1"/>
  <c r="D6658" i="1"/>
  <c r="E6658" i="1"/>
  <c r="F6658" i="1"/>
  <c r="L6658" i="1"/>
  <c r="M6658" i="1"/>
  <c r="N6658" i="1"/>
  <c r="O6658" i="1"/>
  <c r="D6659" i="1"/>
  <c r="E6659" i="1"/>
  <c r="C6659" i="1" s="1"/>
  <c r="F6659" i="1"/>
  <c r="L6659" i="1"/>
  <c r="M6659" i="1"/>
  <c r="N6659" i="1"/>
  <c r="O6659" i="1"/>
  <c r="D6660" i="1"/>
  <c r="E6660" i="1"/>
  <c r="F6660" i="1"/>
  <c r="L6660" i="1"/>
  <c r="M6660" i="1"/>
  <c r="N6660" i="1"/>
  <c r="O6660" i="1"/>
  <c r="C6661" i="1"/>
  <c r="D6661" i="1"/>
  <c r="E6661" i="1"/>
  <c r="F6661" i="1"/>
  <c r="L6661" i="1"/>
  <c r="M6661" i="1"/>
  <c r="N6661" i="1"/>
  <c r="O6661" i="1"/>
  <c r="C6662" i="1"/>
  <c r="D6662" i="1"/>
  <c r="E6662" i="1"/>
  <c r="F6662" i="1"/>
  <c r="L6662" i="1"/>
  <c r="M6662" i="1"/>
  <c r="N6662" i="1"/>
  <c r="O6662" i="1"/>
  <c r="C6663" i="1"/>
  <c r="D6663" i="1"/>
  <c r="E6663" i="1"/>
  <c r="F6663" i="1"/>
  <c r="L6663" i="1"/>
  <c r="M6663" i="1"/>
  <c r="N6663" i="1"/>
  <c r="O6663" i="1"/>
  <c r="D6664" i="1"/>
  <c r="E6664" i="1"/>
  <c r="F6664" i="1"/>
  <c r="L6664" i="1"/>
  <c r="M6664" i="1"/>
  <c r="N6664" i="1"/>
  <c r="O6664" i="1"/>
  <c r="D6665" i="1"/>
  <c r="E6665" i="1"/>
  <c r="C6665" i="1" s="1"/>
  <c r="F6665" i="1"/>
  <c r="L6665" i="1"/>
  <c r="M6665" i="1"/>
  <c r="N6665" i="1"/>
  <c r="O6665" i="1"/>
  <c r="C6666" i="1"/>
  <c r="D6666" i="1"/>
  <c r="E6666" i="1"/>
  <c r="F6666" i="1"/>
  <c r="L6666" i="1"/>
  <c r="M6666" i="1"/>
  <c r="N6666" i="1"/>
  <c r="O6666" i="1"/>
  <c r="D6667" i="1"/>
  <c r="E6667" i="1"/>
  <c r="C6667" i="1" s="1"/>
  <c r="F6667" i="1"/>
  <c r="L6667" i="1"/>
  <c r="M6667" i="1"/>
  <c r="N6667" i="1"/>
  <c r="O6667" i="1"/>
  <c r="D6668" i="1"/>
  <c r="E6668" i="1"/>
  <c r="F6668" i="1"/>
  <c r="L6668" i="1"/>
  <c r="M6668" i="1"/>
  <c r="N6668" i="1"/>
  <c r="O6668" i="1"/>
  <c r="C6669" i="1"/>
  <c r="D6669" i="1"/>
  <c r="E6669" i="1"/>
  <c r="F6669" i="1"/>
  <c r="L6669" i="1"/>
  <c r="M6669" i="1"/>
  <c r="N6669" i="1"/>
  <c r="O6669" i="1"/>
  <c r="C6670" i="1"/>
  <c r="D6670" i="1"/>
  <c r="E6670" i="1"/>
  <c r="F6670" i="1"/>
  <c r="L6670" i="1"/>
  <c r="M6670" i="1"/>
  <c r="N6670" i="1"/>
  <c r="O6670" i="1"/>
  <c r="C6671" i="1"/>
  <c r="D6671" i="1"/>
  <c r="E6671" i="1"/>
  <c r="F6671" i="1"/>
  <c r="L6671" i="1"/>
  <c r="M6671" i="1"/>
  <c r="N6671" i="1"/>
  <c r="O6671" i="1"/>
  <c r="D6672" i="1"/>
  <c r="E6672" i="1"/>
  <c r="F6672" i="1"/>
  <c r="L6672" i="1"/>
  <c r="M6672" i="1"/>
  <c r="N6672" i="1"/>
  <c r="O6672" i="1"/>
  <c r="D6673" i="1"/>
  <c r="E6673" i="1"/>
  <c r="C6673" i="1" s="1"/>
  <c r="F6673" i="1"/>
  <c r="L6673" i="1"/>
  <c r="M6673" i="1"/>
  <c r="N6673" i="1"/>
  <c r="O6673" i="1"/>
  <c r="C6674" i="1"/>
  <c r="D6674" i="1"/>
  <c r="E6674" i="1"/>
  <c r="F6674" i="1"/>
  <c r="L6674" i="1"/>
  <c r="M6674" i="1"/>
  <c r="N6674" i="1"/>
  <c r="O6674" i="1"/>
  <c r="D6675" i="1"/>
  <c r="E6675" i="1"/>
  <c r="C6675" i="1" s="1"/>
  <c r="F6675" i="1"/>
  <c r="L6675" i="1"/>
  <c r="M6675" i="1"/>
  <c r="N6675" i="1"/>
  <c r="O6675" i="1"/>
  <c r="D6676" i="1"/>
  <c r="E6676" i="1"/>
  <c r="F6676" i="1"/>
  <c r="L6676" i="1"/>
  <c r="M6676" i="1"/>
  <c r="N6676" i="1"/>
  <c r="O6676" i="1"/>
  <c r="C6677" i="1"/>
  <c r="D6677" i="1"/>
  <c r="E6677" i="1"/>
  <c r="F6677" i="1"/>
  <c r="L6677" i="1"/>
  <c r="M6677" i="1"/>
  <c r="N6677" i="1"/>
  <c r="O6677" i="1"/>
  <c r="C6678" i="1"/>
  <c r="D6678" i="1"/>
  <c r="E6678" i="1"/>
  <c r="F6678" i="1"/>
  <c r="L6678" i="1"/>
  <c r="M6678" i="1"/>
  <c r="N6678" i="1"/>
  <c r="O6678" i="1"/>
  <c r="C6679" i="1"/>
  <c r="D6679" i="1"/>
  <c r="E6679" i="1"/>
  <c r="F6679" i="1"/>
  <c r="L6679" i="1"/>
  <c r="M6679" i="1"/>
  <c r="N6679" i="1"/>
  <c r="O6679" i="1"/>
  <c r="D6680" i="1"/>
  <c r="E6680" i="1"/>
  <c r="F6680" i="1"/>
  <c r="L6680" i="1"/>
  <c r="M6680" i="1"/>
  <c r="N6680" i="1"/>
  <c r="O6680" i="1"/>
  <c r="D6681" i="1"/>
  <c r="E6681" i="1"/>
  <c r="C6681" i="1" s="1"/>
  <c r="F6681" i="1"/>
  <c r="L6681" i="1"/>
  <c r="M6681" i="1"/>
  <c r="N6681" i="1"/>
  <c r="O6681" i="1"/>
  <c r="C6682" i="1"/>
  <c r="D6682" i="1"/>
  <c r="E6682" i="1"/>
  <c r="F6682" i="1"/>
  <c r="L6682" i="1"/>
  <c r="M6682" i="1"/>
  <c r="N6682" i="1"/>
  <c r="O6682" i="1"/>
  <c r="D6683" i="1"/>
  <c r="E6683" i="1"/>
  <c r="C6683" i="1" s="1"/>
  <c r="F6683" i="1"/>
  <c r="L6683" i="1"/>
  <c r="M6683" i="1"/>
  <c r="N6683" i="1"/>
  <c r="O6683" i="1"/>
  <c r="D6684" i="1"/>
  <c r="E6684" i="1"/>
  <c r="F6684" i="1"/>
  <c r="L6684" i="1"/>
  <c r="M6684" i="1"/>
  <c r="N6684" i="1"/>
  <c r="O6684" i="1"/>
  <c r="C6685" i="1"/>
  <c r="D6685" i="1"/>
  <c r="E6685" i="1"/>
  <c r="F6685" i="1"/>
  <c r="L6685" i="1"/>
  <c r="M6685" i="1"/>
  <c r="N6685" i="1"/>
  <c r="O6685" i="1"/>
  <c r="C6686" i="1"/>
  <c r="D6686" i="1"/>
  <c r="E6686" i="1"/>
  <c r="F6686" i="1"/>
  <c r="L6686" i="1"/>
  <c r="M6686" i="1"/>
  <c r="N6686" i="1"/>
  <c r="O6686" i="1"/>
  <c r="C6687" i="1"/>
  <c r="D6687" i="1"/>
  <c r="E6687" i="1"/>
  <c r="F6687" i="1"/>
  <c r="L6687" i="1"/>
  <c r="M6687" i="1"/>
  <c r="N6687" i="1"/>
  <c r="O6687" i="1"/>
  <c r="D6688" i="1"/>
  <c r="E6688" i="1"/>
  <c r="F6688" i="1"/>
  <c r="L6688" i="1"/>
  <c r="M6688" i="1"/>
  <c r="N6688" i="1"/>
  <c r="O6688" i="1"/>
  <c r="D6689" i="1"/>
  <c r="E6689" i="1"/>
  <c r="C6689" i="1" s="1"/>
  <c r="F6689" i="1"/>
  <c r="L6689" i="1"/>
  <c r="M6689" i="1"/>
  <c r="N6689" i="1"/>
  <c r="O6689" i="1"/>
  <c r="C6690" i="1"/>
  <c r="D6690" i="1"/>
  <c r="E6690" i="1"/>
  <c r="F6690" i="1"/>
  <c r="L6690" i="1"/>
  <c r="M6690" i="1"/>
  <c r="N6690" i="1"/>
  <c r="O6690" i="1"/>
  <c r="D6691" i="1"/>
  <c r="E6691" i="1"/>
  <c r="C6691" i="1" s="1"/>
  <c r="F6691" i="1"/>
  <c r="L6691" i="1"/>
  <c r="M6691" i="1"/>
  <c r="N6691" i="1"/>
  <c r="O6691" i="1"/>
  <c r="D6692" i="1"/>
  <c r="E6692" i="1"/>
  <c r="F6692" i="1"/>
  <c r="L6692" i="1"/>
  <c r="M6692" i="1"/>
  <c r="N6692" i="1"/>
  <c r="O6692" i="1"/>
  <c r="C6693" i="1"/>
  <c r="D6693" i="1"/>
  <c r="E6693" i="1"/>
  <c r="F6693" i="1"/>
  <c r="L6693" i="1"/>
  <c r="M6693" i="1"/>
  <c r="N6693" i="1"/>
  <c r="O6693" i="1"/>
  <c r="C6694" i="1"/>
  <c r="D6694" i="1"/>
  <c r="E6694" i="1"/>
  <c r="F6694" i="1"/>
  <c r="L6694" i="1"/>
  <c r="M6694" i="1"/>
  <c r="N6694" i="1"/>
  <c r="O6694" i="1"/>
  <c r="C6695" i="1"/>
  <c r="D6695" i="1"/>
  <c r="E6695" i="1"/>
  <c r="F6695" i="1"/>
  <c r="L6695" i="1"/>
  <c r="M6695" i="1"/>
  <c r="N6695" i="1"/>
  <c r="O6695" i="1"/>
  <c r="D6696" i="1"/>
  <c r="E6696" i="1"/>
  <c r="F6696" i="1"/>
  <c r="L6696" i="1"/>
  <c r="M6696" i="1"/>
  <c r="N6696" i="1"/>
  <c r="O6696" i="1"/>
  <c r="D6697" i="1"/>
  <c r="E6697" i="1"/>
  <c r="C6697" i="1" s="1"/>
  <c r="F6697" i="1"/>
  <c r="L6697" i="1"/>
  <c r="M6697" i="1"/>
  <c r="N6697" i="1"/>
  <c r="O6697" i="1"/>
  <c r="C6698" i="1"/>
  <c r="D6698" i="1"/>
  <c r="E6698" i="1"/>
  <c r="F6698" i="1"/>
  <c r="L6698" i="1"/>
  <c r="M6698" i="1"/>
  <c r="N6698" i="1"/>
  <c r="O6698" i="1"/>
  <c r="D6699" i="1"/>
  <c r="E6699" i="1"/>
  <c r="C6699" i="1" s="1"/>
  <c r="F6699" i="1"/>
  <c r="L6699" i="1"/>
  <c r="M6699" i="1"/>
  <c r="N6699" i="1"/>
  <c r="O6699" i="1"/>
  <c r="D6700" i="1"/>
  <c r="E6700" i="1"/>
  <c r="F6700" i="1"/>
  <c r="L6700" i="1"/>
  <c r="M6700" i="1"/>
  <c r="N6700" i="1"/>
  <c r="O6700" i="1"/>
  <c r="C6701" i="1"/>
  <c r="D6701" i="1"/>
  <c r="E6701" i="1"/>
  <c r="F6701" i="1"/>
  <c r="L6701" i="1"/>
  <c r="M6701" i="1"/>
  <c r="N6701" i="1"/>
  <c r="O6701" i="1"/>
  <c r="C6702" i="1"/>
  <c r="D6702" i="1"/>
  <c r="E6702" i="1"/>
  <c r="F6702" i="1"/>
  <c r="L6702" i="1"/>
  <c r="M6702" i="1"/>
  <c r="N6702" i="1"/>
  <c r="O6702" i="1"/>
  <c r="C6703" i="1"/>
  <c r="D6703" i="1"/>
  <c r="E6703" i="1"/>
  <c r="F6703" i="1"/>
  <c r="L6703" i="1"/>
  <c r="M6703" i="1"/>
  <c r="N6703" i="1"/>
  <c r="O6703" i="1"/>
  <c r="D6704" i="1"/>
  <c r="E6704" i="1"/>
  <c r="F6704" i="1"/>
  <c r="L6704" i="1"/>
  <c r="M6704" i="1"/>
  <c r="N6704" i="1"/>
  <c r="O6704" i="1"/>
  <c r="D6705" i="1"/>
  <c r="E6705" i="1"/>
  <c r="C6705" i="1" s="1"/>
  <c r="F6705" i="1"/>
  <c r="L6705" i="1"/>
  <c r="M6705" i="1"/>
  <c r="N6705" i="1"/>
  <c r="O6705" i="1"/>
  <c r="C6706" i="1"/>
  <c r="D6706" i="1"/>
  <c r="E6706" i="1"/>
  <c r="F6706" i="1"/>
  <c r="L6706" i="1"/>
  <c r="M6706" i="1"/>
  <c r="N6706" i="1"/>
  <c r="O6706" i="1"/>
  <c r="D6707" i="1"/>
  <c r="E6707" i="1"/>
  <c r="C6707" i="1" s="1"/>
  <c r="F6707" i="1"/>
  <c r="L6707" i="1"/>
  <c r="M6707" i="1"/>
  <c r="N6707" i="1"/>
  <c r="O6707" i="1"/>
  <c r="D6708" i="1"/>
  <c r="E6708" i="1"/>
  <c r="F6708" i="1"/>
  <c r="L6708" i="1"/>
  <c r="M6708" i="1"/>
  <c r="N6708" i="1"/>
  <c r="O6708" i="1"/>
  <c r="C6709" i="1"/>
  <c r="D6709" i="1"/>
  <c r="E6709" i="1"/>
  <c r="F6709" i="1"/>
  <c r="L6709" i="1"/>
  <c r="M6709" i="1"/>
  <c r="N6709" i="1"/>
  <c r="O6709" i="1"/>
  <c r="C6710" i="1"/>
  <c r="D6710" i="1"/>
  <c r="E6710" i="1"/>
  <c r="F6710" i="1"/>
  <c r="L6710" i="1"/>
  <c r="M6710" i="1"/>
  <c r="N6710" i="1"/>
  <c r="O6710" i="1"/>
  <c r="C6711" i="1"/>
  <c r="D6711" i="1"/>
  <c r="E6711" i="1"/>
  <c r="F6711" i="1"/>
  <c r="L6711" i="1"/>
  <c r="M6711" i="1"/>
  <c r="N6711" i="1"/>
  <c r="O6711" i="1"/>
  <c r="D6712" i="1"/>
  <c r="E6712" i="1"/>
  <c r="F6712" i="1"/>
  <c r="L6712" i="1"/>
  <c r="M6712" i="1"/>
  <c r="N6712" i="1"/>
  <c r="O6712" i="1"/>
  <c r="D6713" i="1"/>
  <c r="E6713" i="1"/>
  <c r="C6713" i="1" s="1"/>
  <c r="F6713" i="1"/>
  <c r="L6713" i="1"/>
  <c r="M6713" i="1"/>
  <c r="N6713" i="1"/>
  <c r="O6713" i="1"/>
  <c r="C6714" i="1"/>
  <c r="D6714" i="1"/>
  <c r="E6714" i="1"/>
  <c r="F6714" i="1"/>
  <c r="L6714" i="1"/>
  <c r="M6714" i="1"/>
  <c r="N6714" i="1"/>
  <c r="O6714" i="1"/>
  <c r="D6715" i="1"/>
  <c r="E6715" i="1"/>
  <c r="C6715" i="1" s="1"/>
  <c r="F6715" i="1"/>
  <c r="L6715" i="1"/>
  <c r="M6715" i="1"/>
  <c r="N6715" i="1"/>
  <c r="O6715" i="1"/>
  <c r="D6716" i="1"/>
  <c r="E6716" i="1"/>
  <c r="F6716" i="1"/>
  <c r="L6716" i="1"/>
  <c r="M6716" i="1"/>
  <c r="N6716" i="1"/>
  <c r="O6716" i="1"/>
  <c r="C6717" i="1"/>
  <c r="D6717" i="1"/>
  <c r="E6717" i="1"/>
  <c r="F6717" i="1"/>
  <c r="L6717" i="1"/>
  <c r="M6717" i="1"/>
  <c r="N6717" i="1"/>
  <c r="O6717" i="1"/>
  <c r="C6718" i="1"/>
  <c r="D6718" i="1"/>
  <c r="E6718" i="1"/>
  <c r="F6718" i="1"/>
  <c r="L6718" i="1"/>
  <c r="M6718" i="1"/>
  <c r="N6718" i="1"/>
  <c r="O6718" i="1"/>
  <c r="C6719" i="1"/>
  <c r="D6719" i="1"/>
  <c r="E6719" i="1"/>
  <c r="F6719" i="1"/>
  <c r="L6719" i="1"/>
  <c r="M6719" i="1"/>
  <c r="N6719" i="1"/>
  <c r="O6719" i="1"/>
  <c r="D6720" i="1"/>
  <c r="E6720" i="1"/>
  <c r="F6720" i="1"/>
  <c r="L6720" i="1"/>
  <c r="M6720" i="1"/>
  <c r="N6720" i="1"/>
  <c r="O6720" i="1"/>
  <c r="D6721" i="1"/>
  <c r="E6721" i="1"/>
  <c r="C6721" i="1" s="1"/>
  <c r="F6721" i="1"/>
  <c r="L6721" i="1"/>
  <c r="M6721" i="1"/>
  <c r="N6721" i="1"/>
  <c r="O6721" i="1"/>
  <c r="C6722" i="1"/>
  <c r="D6722" i="1"/>
  <c r="E6722" i="1"/>
  <c r="F6722" i="1"/>
  <c r="L6722" i="1"/>
  <c r="M6722" i="1"/>
  <c r="N6722" i="1"/>
  <c r="O6722" i="1"/>
  <c r="D6723" i="1"/>
  <c r="E6723" i="1"/>
  <c r="C6723" i="1" s="1"/>
  <c r="F6723" i="1"/>
  <c r="L6723" i="1"/>
  <c r="M6723" i="1"/>
  <c r="N6723" i="1"/>
  <c r="O6723" i="1"/>
  <c r="D6724" i="1"/>
  <c r="E6724" i="1"/>
  <c r="F6724" i="1"/>
  <c r="L6724" i="1"/>
  <c r="M6724" i="1"/>
  <c r="N6724" i="1"/>
  <c r="O6724" i="1"/>
  <c r="C6725" i="1"/>
  <c r="D6725" i="1"/>
  <c r="E6725" i="1"/>
  <c r="F6725" i="1"/>
  <c r="L6725" i="1"/>
  <c r="M6725" i="1"/>
  <c r="N6725" i="1"/>
  <c r="O6725" i="1"/>
  <c r="C6726" i="1"/>
  <c r="D6726" i="1"/>
  <c r="E6726" i="1"/>
  <c r="F6726" i="1"/>
  <c r="L6726" i="1"/>
  <c r="M6726" i="1"/>
  <c r="N6726" i="1"/>
  <c r="O6726" i="1"/>
  <c r="C6727" i="1"/>
  <c r="D6727" i="1"/>
  <c r="E6727" i="1"/>
  <c r="F6727" i="1"/>
  <c r="L6727" i="1"/>
  <c r="M6727" i="1"/>
  <c r="N6727" i="1"/>
  <c r="O6727" i="1"/>
  <c r="D6728" i="1"/>
  <c r="E6728" i="1"/>
  <c r="F6728" i="1"/>
  <c r="L6728" i="1"/>
  <c r="M6728" i="1"/>
  <c r="N6728" i="1"/>
  <c r="O6728" i="1"/>
  <c r="D6729" i="1"/>
  <c r="E6729" i="1"/>
  <c r="C6729" i="1" s="1"/>
  <c r="F6729" i="1"/>
  <c r="L6729" i="1"/>
  <c r="M6729" i="1"/>
  <c r="N6729" i="1"/>
  <c r="O6729" i="1"/>
  <c r="C6730" i="1"/>
  <c r="D6730" i="1"/>
  <c r="E6730" i="1"/>
  <c r="F6730" i="1"/>
  <c r="L6730" i="1"/>
  <c r="M6730" i="1"/>
  <c r="N6730" i="1"/>
  <c r="O6730" i="1"/>
  <c r="D6731" i="1"/>
  <c r="E6731" i="1"/>
  <c r="C6731" i="1" s="1"/>
  <c r="F6731" i="1"/>
  <c r="L6731" i="1"/>
  <c r="M6731" i="1"/>
  <c r="N6731" i="1"/>
  <c r="O6731" i="1"/>
  <c r="D6732" i="1"/>
  <c r="E6732" i="1"/>
  <c r="F6732" i="1"/>
  <c r="L6732" i="1"/>
  <c r="M6732" i="1"/>
  <c r="N6732" i="1"/>
  <c r="O6732" i="1"/>
  <c r="C6733" i="1"/>
  <c r="D6733" i="1"/>
  <c r="E6733" i="1"/>
  <c r="F6733" i="1"/>
  <c r="L6733" i="1"/>
  <c r="M6733" i="1"/>
  <c r="N6733" i="1"/>
  <c r="O6733" i="1"/>
  <c r="C6734" i="1"/>
  <c r="D6734" i="1"/>
  <c r="E6734" i="1"/>
  <c r="F6734" i="1"/>
  <c r="L6734" i="1"/>
  <c r="M6734" i="1"/>
  <c r="N6734" i="1"/>
  <c r="O6734" i="1"/>
  <c r="C6735" i="1"/>
  <c r="D6735" i="1"/>
  <c r="E6735" i="1"/>
  <c r="F6735" i="1"/>
  <c r="L6735" i="1"/>
  <c r="M6735" i="1"/>
  <c r="N6735" i="1"/>
  <c r="O6735" i="1"/>
  <c r="D6736" i="1"/>
  <c r="E6736" i="1"/>
  <c r="F6736" i="1"/>
  <c r="L6736" i="1"/>
  <c r="M6736" i="1"/>
  <c r="N6736" i="1"/>
  <c r="O6736" i="1"/>
  <c r="D6737" i="1"/>
  <c r="E6737" i="1"/>
  <c r="C6737" i="1" s="1"/>
  <c r="F6737" i="1"/>
  <c r="L6737" i="1"/>
  <c r="M6737" i="1"/>
  <c r="N6737" i="1"/>
  <c r="O6737" i="1"/>
  <c r="C6738" i="1"/>
  <c r="D6738" i="1"/>
  <c r="E6738" i="1"/>
  <c r="F6738" i="1"/>
  <c r="L6738" i="1"/>
  <c r="M6738" i="1"/>
  <c r="N6738" i="1"/>
  <c r="O6738" i="1"/>
  <c r="D6739" i="1"/>
  <c r="E6739" i="1"/>
  <c r="C6739" i="1" s="1"/>
  <c r="F6739" i="1"/>
  <c r="L6739" i="1"/>
  <c r="M6739" i="1"/>
  <c r="N6739" i="1"/>
  <c r="O6739" i="1"/>
  <c r="D6740" i="1"/>
  <c r="E6740" i="1"/>
  <c r="F6740" i="1"/>
  <c r="L6740" i="1"/>
  <c r="M6740" i="1"/>
  <c r="N6740" i="1"/>
  <c r="O6740" i="1"/>
  <c r="C6741" i="1"/>
  <c r="D6741" i="1"/>
  <c r="E6741" i="1"/>
  <c r="F6741" i="1"/>
  <c r="L6741" i="1"/>
  <c r="M6741" i="1"/>
  <c r="N6741" i="1"/>
  <c r="O6741" i="1"/>
  <c r="C6742" i="1"/>
  <c r="D6742" i="1"/>
  <c r="E6742" i="1"/>
  <c r="F6742" i="1"/>
  <c r="L6742" i="1"/>
  <c r="M6742" i="1"/>
  <c r="N6742" i="1"/>
  <c r="O6742" i="1"/>
  <c r="C6743" i="1"/>
  <c r="D6743" i="1"/>
  <c r="E6743" i="1"/>
  <c r="F6743" i="1"/>
  <c r="L6743" i="1"/>
  <c r="M6743" i="1"/>
  <c r="N6743" i="1"/>
  <c r="O6743" i="1"/>
  <c r="D6744" i="1"/>
  <c r="E6744" i="1"/>
  <c r="C6744" i="1" s="1"/>
  <c r="F6744" i="1"/>
  <c r="L6744" i="1"/>
  <c r="M6744" i="1"/>
  <c r="N6744" i="1"/>
  <c r="O6744" i="1"/>
  <c r="D6745" i="1"/>
  <c r="E6745" i="1"/>
  <c r="C6745" i="1" s="1"/>
  <c r="F6745" i="1"/>
  <c r="L6745" i="1"/>
  <c r="M6745" i="1"/>
  <c r="N6745" i="1"/>
  <c r="O6745" i="1"/>
  <c r="C6746" i="1"/>
  <c r="D6746" i="1"/>
  <c r="E6746" i="1"/>
  <c r="F6746" i="1"/>
  <c r="L6746" i="1"/>
  <c r="M6746" i="1"/>
  <c r="N6746" i="1"/>
  <c r="O6746" i="1"/>
  <c r="D6747" i="1"/>
  <c r="E6747" i="1"/>
  <c r="C6747" i="1" s="1"/>
  <c r="F6747" i="1"/>
  <c r="L6747" i="1"/>
  <c r="M6747" i="1"/>
  <c r="N6747" i="1"/>
  <c r="O6747" i="1"/>
  <c r="D6748" i="1"/>
  <c r="E6748" i="1"/>
  <c r="F6748" i="1"/>
  <c r="L6748" i="1"/>
  <c r="M6748" i="1"/>
  <c r="N6748" i="1"/>
  <c r="O6748" i="1"/>
  <c r="D6749" i="1"/>
  <c r="E6749" i="1"/>
  <c r="F6749" i="1"/>
  <c r="L6749" i="1"/>
  <c r="M6749" i="1"/>
  <c r="N6749" i="1"/>
  <c r="O6749" i="1"/>
  <c r="C6750" i="1"/>
  <c r="D6750" i="1"/>
  <c r="E6750" i="1"/>
  <c r="F6750" i="1"/>
  <c r="L6750" i="1"/>
  <c r="M6750" i="1"/>
  <c r="N6750" i="1"/>
  <c r="O6750" i="1"/>
  <c r="C6751" i="1"/>
  <c r="D6751" i="1"/>
  <c r="E6751" i="1"/>
  <c r="F6751" i="1"/>
  <c r="L6751" i="1"/>
  <c r="M6751" i="1"/>
  <c r="N6751" i="1"/>
  <c r="O6751" i="1"/>
  <c r="D6752" i="1"/>
  <c r="E6752" i="1"/>
  <c r="C6752" i="1" s="1"/>
  <c r="F6752" i="1"/>
  <c r="L6752" i="1"/>
  <c r="M6752" i="1"/>
  <c r="N6752" i="1"/>
  <c r="O6752" i="1"/>
  <c r="D6753" i="1"/>
  <c r="E6753" i="1"/>
  <c r="C6753" i="1" s="1"/>
  <c r="F6753" i="1"/>
  <c r="L6753" i="1"/>
  <c r="M6753" i="1"/>
  <c r="N6753" i="1"/>
  <c r="O6753" i="1"/>
  <c r="C6754" i="1"/>
  <c r="D6754" i="1"/>
  <c r="E6754" i="1"/>
  <c r="F6754" i="1"/>
  <c r="L6754" i="1"/>
  <c r="M6754" i="1"/>
  <c r="N6754" i="1"/>
  <c r="O6754" i="1"/>
  <c r="D6755" i="1"/>
  <c r="E6755" i="1"/>
  <c r="C6755" i="1" s="1"/>
  <c r="F6755" i="1"/>
  <c r="L6755" i="1"/>
  <c r="M6755" i="1"/>
  <c r="N6755" i="1"/>
  <c r="O6755" i="1"/>
  <c r="D6756" i="1"/>
  <c r="E6756" i="1"/>
  <c r="F6756" i="1"/>
  <c r="L6756" i="1"/>
  <c r="M6756" i="1"/>
  <c r="N6756" i="1"/>
  <c r="O6756" i="1"/>
  <c r="D6757" i="1"/>
  <c r="E6757" i="1"/>
  <c r="F6757" i="1"/>
  <c r="L6757" i="1"/>
  <c r="M6757" i="1"/>
  <c r="N6757" i="1"/>
  <c r="O6757" i="1"/>
  <c r="C6758" i="1"/>
  <c r="D6758" i="1"/>
  <c r="E6758" i="1"/>
  <c r="F6758" i="1"/>
  <c r="L6758" i="1"/>
  <c r="M6758" i="1"/>
  <c r="N6758" i="1"/>
  <c r="O6758" i="1"/>
  <c r="C6759" i="1"/>
  <c r="D6759" i="1"/>
  <c r="E6759" i="1"/>
  <c r="F6759" i="1"/>
  <c r="L6759" i="1"/>
  <c r="M6759" i="1"/>
  <c r="N6759" i="1"/>
  <c r="O6759" i="1"/>
  <c r="D6760" i="1"/>
  <c r="E6760" i="1"/>
  <c r="C6760" i="1" s="1"/>
  <c r="F6760" i="1"/>
  <c r="L6760" i="1"/>
  <c r="M6760" i="1"/>
  <c r="N6760" i="1"/>
  <c r="O6760" i="1"/>
  <c r="D6761" i="1"/>
  <c r="E6761" i="1"/>
  <c r="C6761" i="1" s="1"/>
  <c r="F6761" i="1"/>
  <c r="L6761" i="1"/>
  <c r="M6761" i="1"/>
  <c r="N6761" i="1"/>
  <c r="O6761" i="1"/>
  <c r="C6762" i="1"/>
  <c r="D6762" i="1"/>
  <c r="E6762" i="1"/>
  <c r="F6762" i="1"/>
  <c r="L6762" i="1"/>
  <c r="M6762" i="1"/>
  <c r="N6762" i="1"/>
  <c r="O6762" i="1"/>
  <c r="D6763" i="1"/>
  <c r="E6763" i="1"/>
  <c r="C6763" i="1" s="1"/>
  <c r="F6763" i="1"/>
  <c r="L6763" i="1"/>
  <c r="M6763" i="1"/>
  <c r="N6763" i="1"/>
  <c r="O6763" i="1"/>
  <c r="D6764" i="1"/>
  <c r="E6764" i="1"/>
  <c r="F6764" i="1"/>
  <c r="L6764" i="1"/>
  <c r="M6764" i="1"/>
  <c r="N6764" i="1"/>
  <c r="O6764" i="1"/>
  <c r="D6765" i="1"/>
  <c r="E6765" i="1"/>
  <c r="F6765" i="1"/>
  <c r="L6765" i="1"/>
  <c r="M6765" i="1"/>
  <c r="N6765" i="1"/>
  <c r="O6765" i="1"/>
  <c r="C6766" i="1"/>
  <c r="D6766" i="1"/>
  <c r="E6766" i="1"/>
  <c r="F6766" i="1"/>
  <c r="L6766" i="1"/>
  <c r="M6766" i="1"/>
  <c r="N6766" i="1"/>
  <c r="O6766" i="1"/>
  <c r="C6767" i="1"/>
  <c r="D6767" i="1"/>
  <c r="E6767" i="1"/>
  <c r="F6767" i="1"/>
  <c r="L6767" i="1"/>
  <c r="M6767" i="1"/>
  <c r="N6767" i="1"/>
  <c r="O6767" i="1"/>
  <c r="D6768" i="1"/>
  <c r="E6768" i="1"/>
  <c r="C6768" i="1" s="1"/>
  <c r="F6768" i="1"/>
  <c r="L6768" i="1"/>
  <c r="M6768" i="1"/>
  <c r="N6768" i="1"/>
  <c r="O6768" i="1"/>
  <c r="D6769" i="1"/>
  <c r="E6769" i="1"/>
  <c r="C6769" i="1" s="1"/>
  <c r="F6769" i="1"/>
  <c r="L6769" i="1"/>
  <c r="M6769" i="1"/>
  <c r="N6769" i="1"/>
  <c r="O6769" i="1"/>
  <c r="C6770" i="1"/>
  <c r="D6770" i="1"/>
  <c r="E6770" i="1"/>
  <c r="F6770" i="1"/>
  <c r="L6770" i="1"/>
  <c r="M6770" i="1"/>
  <c r="N6770" i="1"/>
  <c r="O6770" i="1"/>
  <c r="D6771" i="1"/>
  <c r="E6771" i="1"/>
  <c r="C6771" i="1" s="1"/>
  <c r="F6771" i="1"/>
  <c r="L6771" i="1"/>
  <c r="M6771" i="1"/>
  <c r="N6771" i="1"/>
  <c r="O6771" i="1"/>
  <c r="D6772" i="1"/>
  <c r="E6772" i="1"/>
  <c r="F6772" i="1"/>
  <c r="L6772" i="1"/>
  <c r="M6772" i="1"/>
  <c r="N6772" i="1"/>
  <c r="O6772" i="1"/>
  <c r="D6773" i="1"/>
  <c r="E6773" i="1"/>
  <c r="F6773" i="1"/>
  <c r="L6773" i="1"/>
  <c r="M6773" i="1"/>
  <c r="N6773" i="1"/>
  <c r="O6773" i="1"/>
  <c r="C6774" i="1"/>
  <c r="D6774" i="1"/>
  <c r="E6774" i="1"/>
  <c r="F6774" i="1"/>
  <c r="L6774" i="1"/>
  <c r="M6774" i="1"/>
  <c r="N6774" i="1"/>
  <c r="O6774" i="1"/>
  <c r="C6775" i="1"/>
  <c r="D6775" i="1"/>
  <c r="E6775" i="1"/>
  <c r="F6775" i="1"/>
  <c r="L6775" i="1"/>
  <c r="M6775" i="1"/>
  <c r="N6775" i="1"/>
  <c r="O6775" i="1"/>
  <c r="D6776" i="1"/>
  <c r="E6776" i="1"/>
  <c r="C6776" i="1" s="1"/>
  <c r="F6776" i="1"/>
  <c r="L6776" i="1"/>
  <c r="M6776" i="1"/>
  <c r="N6776" i="1"/>
  <c r="O6776" i="1"/>
  <c r="D6777" i="1"/>
  <c r="E6777" i="1"/>
  <c r="C6777" i="1" s="1"/>
  <c r="F6777" i="1"/>
  <c r="L6777" i="1"/>
  <c r="M6777" i="1"/>
  <c r="N6777" i="1"/>
  <c r="O6777" i="1"/>
  <c r="C6778" i="1"/>
  <c r="D6778" i="1"/>
  <c r="E6778" i="1"/>
  <c r="F6778" i="1"/>
  <c r="L6778" i="1"/>
  <c r="M6778" i="1"/>
  <c r="N6778" i="1"/>
  <c r="O6778" i="1"/>
  <c r="D6779" i="1"/>
  <c r="E6779" i="1"/>
  <c r="C6779" i="1" s="1"/>
  <c r="F6779" i="1"/>
  <c r="L6779" i="1"/>
  <c r="M6779" i="1"/>
  <c r="N6779" i="1"/>
  <c r="O6779" i="1"/>
  <c r="C6780" i="1"/>
  <c r="D6780" i="1"/>
  <c r="E6780" i="1"/>
  <c r="F6780" i="1"/>
  <c r="L6780" i="1"/>
  <c r="M6780" i="1"/>
  <c r="N6780" i="1"/>
  <c r="O6780" i="1"/>
  <c r="C6781" i="1"/>
  <c r="D6781" i="1"/>
  <c r="E6781" i="1"/>
  <c r="F6781" i="1"/>
  <c r="L6781" i="1"/>
  <c r="M6781" i="1"/>
  <c r="N6781" i="1"/>
  <c r="O6781" i="1"/>
  <c r="C6782" i="1"/>
  <c r="D6782" i="1"/>
  <c r="E6782" i="1"/>
  <c r="F6782" i="1"/>
  <c r="L6782" i="1"/>
  <c r="M6782" i="1"/>
  <c r="N6782" i="1"/>
  <c r="O6782" i="1"/>
  <c r="C6783" i="1"/>
  <c r="D6783" i="1"/>
  <c r="E6783" i="1"/>
  <c r="F6783" i="1"/>
  <c r="L6783" i="1"/>
  <c r="M6783" i="1"/>
  <c r="N6783" i="1"/>
  <c r="O6783" i="1"/>
  <c r="D6784" i="1"/>
  <c r="E6784" i="1"/>
  <c r="C6784" i="1" s="1"/>
  <c r="F6784" i="1"/>
  <c r="L6784" i="1"/>
  <c r="M6784" i="1"/>
  <c r="N6784" i="1"/>
  <c r="O6784" i="1"/>
  <c r="D6785" i="1"/>
  <c r="E6785" i="1"/>
  <c r="C6785" i="1" s="1"/>
  <c r="F6785" i="1"/>
  <c r="L6785" i="1"/>
  <c r="M6785" i="1"/>
  <c r="N6785" i="1"/>
  <c r="O6785" i="1"/>
  <c r="C6786" i="1"/>
  <c r="D6786" i="1"/>
  <c r="E6786" i="1"/>
  <c r="F6786" i="1"/>
  <c r="L6786" i="1"/>
  <c r="M6786" i="1"/>
  <c r="N6786" i="1"/>
  <c r="O6786" i="1"/>
  <c r="D6787" i="1"/>
  <c r="E6787" i="1"/>
  <c r="C6787" i="1" s="1"/>
  <c r="F6787" i="1"/>
  <c r="L6787" i="1"/>
  <c r="M6787" i="1"/>
  <c r="N6787" i="1"/>
  <c r="O6787" i="1"/>
  <c r="C6788" i="1"/>
  <c r="D6788" i="1"/>
  <c r="E6788" i="1"/>
  <c r="F6788" i="1"/>
  <c r="L6788" i="1"/>
  <c r="M6788" i="1"/>
  <c r="N6788" i="1"/>
  <c r="O6788" i="1"/>
  <c r="C6789" i="1"/>
  <c r="D6789" i="1"/>
  <c r="E6789" i="1"/>
  <c r="F6789" i="1"/>
  <c r="L6789" i="1"/>
  <c r="M6789" i="1"/>
  <c r="N6789" i="1"/>
  <c r="O6789" i="1"/>
  <c r="C6790" i="1"/>
  <c r="D6790" i="1"/>
  <c r="E6790" i="1"/>
  <c r="F6790" i="1"/>
  <c r="L6790" i="1"/>
  <c r="M6790" i="1"/>
  <c r="N6790" i="1"/>
  <c r="O6790" i="1"/>
  <c r="C6791" i="1"/>
  <c r="D6791" i="1"/>
  <c r="E6791" i="1"/>
  <c r="F6791" i="1"/>
  <c r="L6791" i="1"/>
  <c r="M6791" i="1"/>
  <c r="N6791" i="1"/>
  <c r="O6791" i="1"/>
  <c r="D6792" i="1"/>
  <c r="E6792" i="1"/>
  <c r="C6792" i="1" s="1"/>
  <c r="F6792" i="1"/>
  <c r="L6792" i="1"/>
  <c r="M6792" i="1"/>
  <c r="N6792" i="1"/>
  <c r="O6792" i="1"/>
  <c r="D6793" i="1"/>
  <c r="E6793" i="1"/>
  <c r="C6793" i="1" s="1"/>
  <c r="F6793" i="1"/>
  <c r="L6793" i="1"/>
  <c r="M6793" i="1"/>
  <c r="N6793" i="1"/>
  <c r="O6793" i="1"/>
  <c r="C6794" i="1"/>
  <c r="D6794" i="1"/>
  <c r="E6794" i="1"/>
  <c r="F6794" i="1"/>
  <c r="L6794" i="1"/>
  <c r="M6794" i="1"/>
  <c r="N6794" i="1"/>
  <c r="O6794" i="1"/>
  <c r="D6795" i="1"/>
  <c r="E6795" i="1"/>
  <c r="C6795" i="1" s="1"/>
  <c r="F6795" i="1"/>
  <c r="L6795" i="1"/>
  <c r="M6795" i="1"/>
  <c r="N6795" i="1"/>
  <c r="O6795" i="1"/>
  <c r="C6796" i="1"/>
  <c r="D6796" i="1"/>
  <c r="E6796" i="1"/>
  <c r="F6796" i="1"/>
  <c r="L6796" i="1"/>
  <c r="M6796" i="1"/>
  <c r="N6796" i="1"/>
  <c r="O6796" i="1"/>
  <c r="D6797" i="1"/>
  <c r="E6797" i="1"/>
  <c r="C6797" i="1" s="1"/>
  <c r="F6797" i="1"/>
  <c r="L6797" i="1"/>
  <c r="M6797" i="1"/>
  <c r="N6797" i="1"/>
  <c r="O6797" i="1"/>
  <c r="D6798" i="1"/>
  <c r="E6798" i="1"/>
  <c r="F6798" i="1"/>
  <c r="L6798" i="1"/>
  <c r="M6798" i="1"/>
  <c r="N6798" i="1"/>
  <c r="O6798" i="1"/>
  <c r="C6799" i="1"/>
  <c r="D6799" i="1"/>
  <c r="E6799" i="1"/>
  <c r="F6799" i="1"/>
  <c r="L6799" i="1"/>
  <c r="M6799" i="1"/>
  <c r="N6799" i="1"/>
  <c r="O6799" i="1"/>
  <c r="D6800" i="1"/>
  <c r="E6800" i="1"/>
  <c r="F6800" i="1"/>
  <c r="L6800" i="1"/>
  <c r="M6800" i="1"/>
  <c r="N6800" i="1"/>
  <c r="O6800" i="1"/>
  <c r="D6801" i="1"/>
  <c r="E6801" i="1"/>
  <c r="C6801" i="1" s="1"/>
  <c r="F6801" i="1"/>
  <c r="L6801" i="1"/>
  <c r="M6801" i="1"/>
  <c r="N6801" i="1"/>
  <c r="O6801" i="1"/>
  <c r="D6802" i="1"/>
  <c r="E6802" i="1"/>
  <c r="F6802" i="1"/>
  <c r="L6802" i="1"/>
  <c r="M6802" i="1"/>
  <c r="N6802" i="1"/>
  <c r="O6802" i="1"/>
  <c r="D6803" i="1"/>
  <c r="E6803" i="1"/>
  <c r="C6803" i="1" s="1"/>
  <c r="F6803" i="1"/>
  <c r="L6803" i="1"/>
  <c r="M6803" i="1"/>
  <c r="N6803" i="1"/>
  <c r="O6803" i="1"/>
  <c r="D6804" i="1"/>
  <c r="E6804" i="1"/>
  <c r="F6804" i="1"/>
  <c r="L6804" i="1"/>
  <c r="M6804" i="1"/>
  <c r="N6804" i="1"/>
  <c r="O6804" i="1"/>
  <c r="C6805" i="1"/>
  <c r="D6805" i="1"/>
  <c r="E6805" i="1"/>
  <c r="F6805" i="1"/>
  <c r="L6805" i="1"/>
  <c r="M6805" i="1"/>
  <c r="N6805" i="1"/>
  <c r="O6805" i="1"/>
  <c r="C6806" i="1"/>
  <c r="D6806" i="1"/>
  <c r="E6806" i="1"/>
  <c r="F6806" i="1"/>
  <c r="L6806" i="1"/>
  <c r="M6806" i="1"/>
  <c r="N6806" i="1"/>
  <c r="O6806" i="1"/>
  <c r="C6807" i="1"/>
  <c r="D6807" i="1"/>
  <c r="E6807" i="1"/>
  <c r="F6807" i="1"/>
  <c r="L6807" i="1"/>
  <c r="M6807" i="1"/>
  <c r="N6807" i="1"/>
  <c r="O6807" i="1"/>
  <c r="C6808" i="1"/>
  <c r="D6808" i="1"/>
  <c r="E6808" i="1"/>
  <c r="F6808" i="1"/>
  <c r="L6808" i="1"/>
  <c r="M6808" i="1"/>
  <c r="N6808" i="1"/>
  <c r="O6808" i="1"/>
  <c r="D6809" i="1"/>
  <c r="E6809" i="1"/>
  <c r="C6809" i="1" s="1"/>
  <c r="F6809" i="1"/>
  <c r="L6809" i="1"/>
  <c r="M6809" i="1"/>
  <c r="N6809" i="1"/>
  <c r="O6809" i="1"/>
  <c r="C6810" i="1"/>
  <c r="D6810" i="1"/>
  <c r="E6810" i="1"/>
  <c r="F6810" i="1"/>
  <c r="L6810" i="1"/>
  <c r="M6810" i="1"/>
  <c r="N6810" i="1"/>
  <c r="O6810" i="1"/>
  <c r="D6811" i="1"/>
  <c r="E6811" i="1"/>
  <c r="C6811" i="1" s="1"/>
  <c r="F6811" i="1"/>
  <c r="L6811" i="1"/>
  <c r="M6811" i="1"/>
  <c r="N6811" i="1"/>
  <c r="O6811" i="1"/>
  <c r="C6812" i="1"/>
  <c r="D6812" i="1"/>
  <c r="E6812" i="1"/>
  <c r="F6812" i="1"/>
  <c r="L6812" i="1"/>
  <c r="M6812" i="1"/>
  <c r="N6812" i="1"/>
  <c r="O6812" i="1"/>
  <c r="D6813" i="1"/>
  <c r="E6813" i="1"/>
  <c r="C6813" i="1" s="1"/>
  <c r="F6813" i="1"/>
  <c r="L6813" i="1"/>
  <c r="M6813" i="1"/>
  <c r="N6813" i="1"/>
  <c r="O6813" i="1"/>
  <c r="D6814" i="1"/>
  <c r="E6814" i="1"/>
  <c r="F6814" i="1"/>
  <c r="L6814" i="1"/>
  <c r="M6814" i="1"/>
  <c r="N6814" i="1"/>
  <c r="O6814" i="1"/>
  <c r="C6815" i="1"/>
  <c r="D6815" i="1"/>
  <c r="E6815" i="1"/>
  <c r="F6815" i="1"/>
  <c r="L6815" i="1"/>
  <c r="M6815" i="1"/>
  <c r="N6815" i="1"/>
  <c r="O6815" i="1"/>
  <c r="D6816" i="1"/>
  <c r="E6816" i="1"/>
  <c r="F6816" i="1"/>
  <c r="L6816" i="1"/>
  <c r="M6816" i="1"/>
  <c r="N6816" i="1"/>
  <c r="O6816" i="1"/>
  <c r="D6817" i="1"/>
  <c r="E6817" i="1"/>
  <c r="C6817" i="1" s="1"/>
  <c r="F6817" i="1"/>
  <c r="L6817" i="1"/>
  <c r="M6817" i="1"/>
  <c r="N6817" i="1"/>
  <c r="O6817" i="1"/>
  <c r="D6818" i="1"/>
  <c r="E6818" i="1"/>
  <c r="F6818" i="1"/>
  <c r="L6818" i="1"/>
  <c r="M6818" i="1"/>
  <c r="N6818" i="1"/>
  <c r="O6818" i="1"/>
  <c r="D6819" i="1"/>
  <c r="E6819" i="1"/>
  <c r="C6819" i="1" s="1"/>
  <c r="F6819" i="1"/>
  <c r="L6819" i="1"/>
  <c r="M6819" i="1"/>
  <c r="N6819" i="1"/>
  <c r="O6819" i="1"/>
  <c r="D6820" i="1"/>
  <c r="E6820" i="1"/>
  <c r="F6820" i="1"/>
  <c r="L6820" i="1"/>
  <c r="M6820" i="1"/>
  <c r="N6820" i="1"/>
  <c r="O6820" i="1"/>
  <c r="C6821" i="1"/>
  <c r="D6821" i="1"/>
  <c r="E6821" i="1"/>
  <c r="F6821" i="1"/>
  <c r="L6821" i="1"/>
  <c r="M6821" i="1"/>
  <c r="N6821" i="1"/>
  <c r="O6821" i="1"/>
  <c r="C6822" i="1"/>
  <c r="D6822" i="1"/>
  <c r="E6822" i="1"/>
  <c r="F6822" i="1"/>
  <c r="L6822" i="1"/>
  <c r="M6822" i="1"/>
  <c r="N6822" i="1"/>
  <c r="O6822" i="1"/>
  <c r="C6823" i="1"/>
  <c r="D6823" i="1"/>
  <c r="E6823" i="1"/>
  <c r="F6823" i="1"/>
  <c r="L6823" i="1"/>
  <c r="M6823" i="1"/>
  <c r="N6823" i="1"/>
  <c r="O6823" i="1"/>
  <c r="C6824" i="1"/>
  <c r="D6824" i="1"/>
  <c r="E6824" i="1"/>
  <c r="F6824" i="1"/>
  <c r="L6824" i="1"/>
  <c r="M6824" i="1"/>
  <c r="N6824" i="1"/>
  <c r="O6824" i="1"/>
  <c r="D6825" i="1"/>
  <c r="E6825" i="1"/>
  <c r="C6825" i="1" s="1"/>
  <c r="F6825" i="1"/>
  <c r="L6825" i="1"/>
  <c r="M6825" i="1"/>
  <c r="N6825" i="1"/>
  <c r="O6825" i="1"/>
  <c r="C6826" i="1"/>
  <c r="D6826" i="1"/>
  <c r="E6826" i="1"/>
  <c r="F6826" i="1"/>
  <c r="L6826" i="1"/>
  <c r="M6826" i="1"/>
  <c r="N6826" i="1"/>
  <c r="O6826" i="1"/>
  <c r="D6827" i="1"/>
  <c r="E6827" i="1"/>
  <c r="C6827" i="1" s="1"/>
  <c r="F6827" i="1"/>
  <c r="L6827" i="1"/>
  <c r="M6827" i="1"/>
  <c r="N6827" i="1"/>
  <c r="O6827" i="1"/>
  <c r="C6828" i="1"/>
  <c r="D6828" i="1"/>
  <c r="E6828" i="1"/>
  <c r="F6828" i="1"/>
  <c r="L6828" i="1"/>
  <c r="M6828" i="1"/>
  <c r="N6828" i="1"/>
  <c r="O6828" i="1"/>
  <c r="D6829" i="1"/>
  <c r="E6829" i="1"/>
  <c r="C6829" i="1" s="1"/>
  <c r="F6829" i="1"/>
  <c r="L6829" i="1"/>
  <c r="M6829" i="1"/>
  <c r="N6829" i="1"/>
  <c r="O6829" i="1"/>
  <c r="D6830" i="1"/>
  <c r="E6830" i="1"/>
  <c r="F6830" i="1"/>
  <c r="L6830" i="1"/>
  <c r="M6830" i="1"/>
  <c r="N6830" i="1"/>
  <c r="O6830" i="1"/>
  <c r="C6831" i="1"/>
  <c r="D6831" i="1"/>
  <c r="E6831" i="1"/>
  <c r="F6831" i="1"/>
  <c r="L6831" i="1"/>
  <c r="M6831" i="1"/>
  <c r="N6831" i="1"/>
  <c r="O6831" i="1"/>
  <c r="D6832" i="1"/>
  <c r="E6832" i="1"/>
  <c r="F6832" i="1"/>
  <c r="L6832" i="1"/>
  <c r="M6832" i="1"/>
  <c r="N6832" i="1"/>
  <c r="O6832" i="1"/>
  <c r="D6833" i="1"/>
  <c r="E6833" i="1"/>
  <c r="C6833" i="1" s="1"/>
  <c r="F6833" i="1"/>
  <c r="L6833" i="1"/>
  <c r="M6833" i="1"/>
  <c r="N6833" i="1"/>
  <c r="O6833" i="1"/>
  <c r="D6834" i="1"/>
  <c r="E6834" i="1"/>
  <c r="F6834" i="1"/>
  <c r="L6834" i="1"/>
  <c r="M6834" i="1"/>
  <c r="N6834" i="1"/>
  <c r="O6834" i="1"/>
  <c r="D6835" i="1"/>
  <c r="E6835" i="1"/>
  <c r="C6835" i="1" s="1"/>
  <c r="F6835" i="1"/>
  <c r="L6835" i="1"/>
  <c r="M6835" i="1"/>
  <c r="N6835" i="1"/>
  <c r="O6835" i="1"/>
  <c r="D6836" i="1"/>
  <c r="E6836" i="1"/>
  <c r="F6836" i="1"/>
  <c r="L6836" i="1"/>
  <c r="M6836" i="1"/>
  <c r="N6836" i="1"/>
  <c r="O6836" i="1"/>
  <c r="C6837" i="1"/>
  <c r="D6837" i="1"/>
  <c r="E6837" i="1"/>
  <c r="F6837" i="1"/>
  <c r="L6837" i="1"/>
  <c r="M6837" i="1"/>
  <c r="N6837" i="1"/>
  <c r="O6837" i="1"/>
  <c r="C6838" i="1"/>
  <c r="D6838" i="1"/>
  <c r="E6838" i="1"/>
  <c r="F6838" i="1"/>
  <c r="L6838" i="1"/>
  <c r="M6838" i="1"/>
  <c r="N6838" i="1"/>
  <c r="O6838" i="1"/>
  <c r="C6839" i="1"/>
  <c r="D6839" i="1"/>
  <c r="E6839" i="1"/>
  <c r="F6839" i="1"/>
  <c r="L6839" i="1"/>
  <c r="M6839" i="1"/>
  <c r="N6839" i="1"/>
  <c r="O6839" i="1"/>
  <c r="C6840" i="1"/>
  <c r="D6840" i="1"/>
  <c r="E6840" i="1"/>
  <c r="F6840" i="1"/>
  <c r="L6840" i="1"/>
  <c r="M6840" i="1"/>
  <c r="N6840" i="1"/>
  <c r="O6840" i="1"/>
  <c r="D6841" i="1"/>
  <c r="E6841" i="1"/>
  <c r="C6841" i="1" s="1"/>
  <c r="F6841" i="1"/>
  <c r="L6841" i="1"/>
  <c r="M6841" i="1"/>
  <c r="N6841" i="1"/>
  <c r="O6841" i="1"/>
  <c r="C6842" i="1"/>
  <c r="D6842" i="1"/>
  <c r="E6842" i="1"/>
  <c r="F6842" i="1"/>
  <c r="L6842" i="1"/>
  <c r="M6842" i="1"/>
  <c r="N6842" i="1"/>
  <c r="O6842" i="1"/>
  <c r="D6843" i="1"/>
  <c r="E6843" i="1"/>
  <c r="C6843" i="1" s="1"/>
  <c r="F6843" i="1"/>
  <c r="L6843" i="1"/>
  <c r="M6843" i="1"/>
  <c r="N6843" i="1"/>
  <c r="O6843" i="1"/>
  <c r="C6844" i="1"/>
  <c r="D6844" i="1"/>
  <c r="E6844" i="1"/>
  <c r="F6844" i="1"/>
  <c r="L6844" i="1"/>
  <c r="M6844" i="1"/>
  <c r="N6844" i="1"/>
  <c r="O6844" i="1"/>
  <c r="D6845" i="1"/>
  <c r="E6845" i="1"/>
  <c r="C6845" i="1" s="1"/>
  <c r="F6845" i="1"/>
  <c r="L6845" i="1"/>
  <c r="M6845" i="1"/>
  <c r="N6845" i="1"/>
  <c r="O6845" i="1"/>
  <c r="D6846" i="1"/>
  <c r="E6846" i="1"/>
  <c r="F6846" i="1"/>
  <c r="L6846" i="1"/>
  <c r="M6846" i="1"/>
  <c r="N6846" i="1"/>
  <c r="O6846" i="1"/>
  <c r="C6847" i="1"/>
  <c r="D6847" i="1"/>
  <c r="E6847" i="1"/>
  <c r="F6847" i="1"/>
  <c r="L6847" i="1"/>
  <c r="M6847" i="1"/>
  <c r="N6847" i="1"/>
  <c r="O6847" i="1"/>
  <c r="D6848" i="1"/>
  <c r="E6848" i="1"/>
  <c r="F6848" i="1"/>
  <c r="L6848" i="1"/>
  <c r="M6848" i="1"/>
  <c r="N6848" i="1"/>
  <c r="O6848" i="1"/>
  <c r="D6849" i="1"/>
  <c r="E6849" i="1"/>
  <c r="C6849" i="1" s="1"/>
  <c r="F6849" i="1"/>
  <c r="L6849" i="1"/>
  <c r="M6849" i="1"/>
  <c r="N6849" i="1"/>
  <c r="O6849" i="1"/>
  <c r="D6850" i="1"/>
  <c r="E6850" i="1"/>
  <c r="F6850" i="1"/>
  <c r="L6850" i="1"/>
  <c r="M6850" i="1"/>
  <c r="N6850" i="1"/>
  <c r="O6850" i="1"/>
  <c r="D6851" i="1"/>
  <c r="E6851" i="1"/>
  <c r="C6851" i="1" s="1"/>
  <c r="F6851" i="1"/>
  <c r="L6851" i="1"/>
  <c r="M6851" i="1"/>
  <c r="N6851" i="1"/>
  <c r="O6851" i="1"/>
  <c r="D6852" i="1"/>
  <c r="E6852" i="1"/>
  <c r="F6852" i="1"/>
  <c r="L6852" i="1"/>
  <c r="M6852" i="1"/>
  <c r="N6852" i="1"/>
  <c r="O6852" i="1"/>
  <c r="D6853" i="1"/>
  <c r="E6853" i="1"/>
  <c r="C6853" i="1" s="1"/>
  <c r="F6853" i="1"/>
  <c r="L6853" i="1"/>
  <c r="M6853" i="1"/>
  <c r="N6853" i="1"/>
  <c r="O6853" i="1"/>
  <c r="C6854" i="1"/>
  <c r="D6854" i="1"/>
  <c r="E6854" i="1"/>
  <c r="F6854" i="1"/>
  <c r="L6854" i="1"/>
  <c r="M6854" i="1"/>
  <c r="N6854" i="1"/>
  <c r="O6854" i="1"/>
  <c r="C6855" i="1"/>
  <c r="D6855" i="1"/>
  <c r="E6855" i="1"/>
  <c r="F6855" i="1"/>
  <c r="L6855" i="1"/>
  <c r="M6855" i="1"/>
  <c r="N6855" i="1"/>
  <c r="O6855" i="1"/>
  <c r="C6856" i="1"/>
  <c r="D6856" i="1"/>
  <c r="E6856" i="1"/>
  <c r="F6856" i="1"/>
  <c r="L6856" i="1"/>
  <c r="M6856" i="1"/>
  <c r="N6856" i="1"/>
  <c r="O6856" i="1"/>
  <c r="D6857" i="1"/>
  <c r="E6857" i="1"/>
  <c r="C6857" i="1" s="1"/>
  <c r="F6857" i="1"/>
  <c r="L6857" i="1"/>
  <c r="M6857" i="1"/>
  <c r="N6857" i="1"/>
  <c r="O6857" i="1"/>
  <c r="C6858" i="1"/>
  <c r="D6858" i="1"/>
  <c r="E6858" i="1"/>
  <c r="F6858" i="1"/>
  <c r="L6858" i="1"/>
  <c r="M6858" i="1"/>
  <c r="N6858" i="1"/>
  <c r="O6858" i="1"/>
  <c r="D6859" i="1"/>
  <c r="E6859" i="1"/>
  <c r="C6859" i="1" s="1"/>
  <c r="F6859" i="1"/>
  <c r="L6859" i="1"/>
  <c r="M6859" i="1"/>
  <c r="N6859" i="1"/>
  <c r="O6859" i="1"/>
  <c r="C6860" i="1"/>
  <c r="D6860" i="1"/>
  <c r="E6860" i="1"/>
  <c r="F6860" i="1"/>
  <c r="L6860" i="1"/>
  <c r="M6860" i="1"/>
  <c r="N6860" i="1"/>
  <c r="O6860" i="1"/>
  <c r="D6861" i="1"/>
  <c r="E6861" i="1"/>
  <c r="C6861" i="1" s="1"/>
  <c r="F6861" i="1"/>
  <c r="L6861" i="1"/>
  <c r="M6861" i="1"/>
  <c r="N6861" i="1"/>
  <c r="O6861" i="1"/>
  <c r="D6862" i="1"/>
  <c r="E6862" i="1"/>
  <c r="F6862" i="1"/>
  <c r="L6862" i="1"/>
  <c r="M6862" i="1"/>
  <c r="N6862" i="1"/>
  <c r="O6862" i="1"/>
  <c r="C6863" i="1"/>
  <c r="D6863" i="1"/>
  <c r="E6863" i="1"/>
  <c r="F6863" i="1"/>
  <c r="L6863" i="1"/>
  <c r="M6863" i="1"/>
  <c r="N6863" i="1"/>
  <c r="O6863" i="1"/>
  <c r="D6864" i="1"/>
  <c r="E6864" i="1"/>
  <c r="F6864" i="1"/>
  <c r="L6864" i="1"/>
  <c r="M6864" i="1"/>
  <c r="N6864" i="1"/>
  <c r="O6864" i="1"/>
  <c r="D6865" i="1"/>
  <c r="E6865" i="1"/>
  <c r="C6865" i="1" s="1"/>
  <c r="F6865" i="1"/>
  <c r="L6865" i="1"/>
  <c r="M6865" i="1"/>
  <c r="N6865" i="1"/>
  <c r="O6865" i="1"/>
  <c r="D6866" i="1"/>
  <c r="E6866" i="1"/>
  <c r="F6866" i="1"/>
  <c r="L6866" i="1"/>
  <c r="M6866" i="1"/>
  <c r="N6866" i="1"/>
  <c r="O6866" i="1"/>
  <c r="D6867" i="1"/>
  <c r="E6867" i="1"/>
  <c r="F6867" i="1"/>
  <c r="L6867" i="1"/>
  <c r="M6867" i="1"/>
  <c r="N6867" i="1"/>
  <c r="O6867" i="1"/>
  <c r="C6868" i="1"/>
  <c r="D6868" i="1"/>
  <c r="E6868" i="1"/>
  <c r="F6868" i="1"/>
  <c r="L6868" i="1"/>
  <c r="M6868" i="1"/>
  <c r="N6868" i="1"/>
  <c r="O6868" i="1"/>
  <c r="C6869" i="1"/>
  <c r="D6869" i="1"/>
  <c r="E6869" i="1"/>
  <c r="F6869" i="1"/>
  <c r="L6869" i="1"/>
  <c r="M6869" i="1"/>
  <c r="N6869" i="1"/>
  <c r="O6869" i="1"/>
  <c r="C6870" i="1"/>
  <c r="D6870" i="1"/>
  <c r="E6870" i="1"/>
  <c r="F6870" i="1"/>
  <c r="L6870" i="1"/>
  <c r="M6870" i="1"/>
  <c r="N6870" i="1"/>
  <c r="O6870" i="1"/>
  <c r="D6871" i="1"/>
  <c r="E6871" i="1"/>
  <c r="C6871" i="1" s="1"/>
  <c r="F6871" i="1"/>
  <c r="L6871" i="1"/>
  <c r="M6871" i="1"/>
  <c r="N6871" i="1"/>
  <c r="O6871" i="1"/>
  <c r="D6872" i="1"/>
  <c r="E6872" i="1"/>
  <c r="F6872" i="1"/>
  <c r="L6872" i="1"/>
  <c r="M6872" i="1"/>
  <c r="N6872" i="1"/>
  <c r="O6872" i="1"/>
  <c r="D6873" i="1"/>
  <c r="E6873" i="1"/>
  <c r="F6873" i="1"/>
  <c r="L6873" i="1"/>
  <c r="M6873" i="1"/>
  <c r="N6873" i="1"/>
  <c r="O6873" i="1"/>
  <c r="D6874" i="1"/>
  <c r="E6874" i="1"/>
  <c r="F6874" i="1"/>
  <c r="L6874" i="1"/>
  <c r="M6874" i="1"/>
  <c r="N6874" i="1"/>
  <c r="O6874" i="1"/>
  <c r="D6875" i="1"/>
  <c r="E6875" i="1"/>
  <c r="F6875" i="1"/>
  <c r="L6875" i="1"/>
  <c r="M6875" i="1"/>
  <c r="N6875" i="1"/>
  <c r="O6875" i="1"/>
  <c r="C6876" i="1"/>
  <c r="D6876" i="1"/>
  <c r="E6876" i="1"/>
  <c r="F6876" i="1"/>
  <c r="L6876" i="1"/>
  <c r="M6876" i="1"/>
  <c r="N6876" i="1"/>
  <c r="O6876" i="1"/>
  <c r="C6877" i="1"/>
  <c r="D6877" i="1"/>
  <c r="E6877" i="1"/>
  <c r="F6877" i="1"/>
  <c r="L6877" i="1"/>
  <c r="M6877" i="1"/>
  <c r="N6877" i="1"/>
  <c r="O6877" i="1"/>
  <c r="C6878" i="1"/>
  <c r="D6878" i="1"/>
  <c r="E6878" i="1"/>
  <c r="F6878" i="1"/>
  <c r="L6878" i="1"/>
  <c r="M6878" i="1"/>
  <c r="N6878" i="1"/>
  <c r="O6878" i="1"/>
  <c r="D6879" i="1"/>
  <c r="E6879" i="1"/>
  <c r="C6879" i="1" s="1"/>
  <c r="F6879" i="1"/>
  <c r="L6879" i="1"/>
  <c r="M6879" i="1"/>
  <c r="N6879" i="1"/>
  <c r="O6879" i="1"/>
  <c r="D6880" i="1"/>
  <c r="E6880" i="1"/>
  <c r="F6880" i="1"/>
  <c r="L6880" i="1"/>
  <c r="M6880" i="1"/>
  <c r="N6880" i="1"/>
  <c r="O6880" i="1"/>
  <c r="D6881" i="1"/>
  <c r="E6881" i="1"/>
  <c r="F6881" i="1"/>
  <c r="L6881" i="1"/>
  <c r="M6881" i="1"/>
  <c r="N6881" i="1"/>
  <c r="O6881" i="1"/>
  <c r="D6882" i="1"/>
  <c r="E6882" i="1"/>
  <c r="F6882" i="1"/>
  <c r="L6882" i="1"/>
  <c r="M6882" i="1"/>
  <c r="N6882" i="1"/>
  <c r="O6882" i="1"/>
  <c r="D6883" i="1"/>
  <c r="E6883" i="1"/>
  <c r="F6883" i="1"/>
  <c r="L6883" i="1"/>
  <c r="M6883" i="1"/>
  <c r="N6883" i="1"/>
  <c r="O6883" i="1"/>
  <c r="C6884" i="1"/>
  <c r="D6884" i="1"/>
  <c r="E6884" i="1"/>
  <c r="F6884" i="1"/>
  <c r="L6884" i="1"/>
  <c r="M6884" i="1"/>
  <c r="N6884" i="1"/>
  <c r="O6884" i="1"/>
  <c r="C6885" i="1"/>
  <c r="D6885" i="1"/>
  <c r="E6885" i="1"/>
  <c r="F6885" i="1"/>
  <c r="L6885" i="1"/>
  <c r="M6885" i="1"/>
  <c r="N6885" i="1"/>
  <c r="O6885" i="1"/>
  <c r="C6886" i="1"/>
  <c r="D6886" i="1"/>
  <c r="E6886" i="1"/>
  <c r="F6886" i="1"/>
  <c r="L6886" i="1"/>
  <c r="M6886" i="1"/>
  <c r="N6886" i="1"/>
  <c r="O6886" i="1"/>
  <c r="D6887" i="1"/>
  <c r="E6887" i="1"/>
  <c r="C6887" i="1" s="1"/>
  <c r="F6887" i="1"/>
  <c r="L6887" i="1"/>
  <c r="M6887" i="1"/>
  <c r="N6887" i="1"/>
  <c r="O6887" i="1"/>
  <c r="D6888" i="1"/>
  <c r="E6888" i="1"/>
  <c r="F6888" i="1"/>
  <c r="L6888" i="1"/>
  <c r="M6888" i="1"/>
  <c r="N6888" i="1"/>
  <c r="O6888" i="1"/>
  <c r="D6889" i="1"/>
  <c r="E6889" i="1"/>
  <c r="F6889" i="1"/>
  <c r="L6889" i="1"/>
  <c r="M6889" i="1"/>
  <c r="N6889" i="1"/>
  <c r="O6889" i="1"/>
  <c r="D6890" i="1"/>
  <c r="E6890" i="1"/>
  <c r="F6890" i="1"/>
  <c r="L6890" i="1"/>
  <c r="M6890" i="1"/>
  <c r="N6890" i="1"/>
  <c r="O6890" i="1"/>
  <c r="D6891" i="1"/>
  <c r="E6891" i="1"/>
  <c r="F6891" i="1"/>
  <c r="L6891" i="1"/>
  <c r="M6891" i="1"/>
  <c r="N6891" i="1"/>
  <c r="O6891" i="1"/>
  <c r="C6892" i="1"/>
  <c r="D6892" i="1"/>
  <c r="E6892" i="1"/>
  <c r="F6892" i="1"/>
  <c r="L6892" i="1"/>
  <c r="M6892" i="1"/>
  <c r="N6892" i="1"/>
  <c r="O6892" i="1"/>
  <c r="C6893" i="1"/>
  <c r="D6893" i="1"/>
  <c r="E6893" i="1"/>
  <c r="F6893" i="1"/>
  <c r="L6893" i="1"/>
  <c r="M6893" i="1"/>
  <c r="N6893" i="1"/>
  <c r="O6893" i="1"/>
  <c r="C6894" i="1"/>
  <c r="D6894" i="1"/>
  <c r="E6894" i="1"/>
  <c r="F6894" i="1"/>
  <c r="L6894" i="1"/>
  <c r="M6894" i="1"/>
  <c r="N6894" i="1"/>
  <c r="O6894" i="1"/>
  <c r="D6895" i="1"/>
  <c r="E6895" i="1"/>
  <c r="C6895" i="1" s="1"/>
  <c r="F6895" i="1"/>
  <c r="L6895" i="1"/>
  <c r="M6895" i="1"/>
  <c r="N6895" i="1"/>
  <c r="O6895" i="1"/>
  <c r="D6896" i="1"/>
  <c r="E6896" i="1"/>
  <c r="F6896" i="1"/>
  <c r="L6896" i="1"/>
  <c r="M6896" i="1"/>
  <c r="N6896" i="1"/>
  <c r="O6896" i="1"/>
  <c r="D6897" i="1"/>
  <c r="E6897" i="1"/>
  <c r="F6897" i="1"/>
  <c r="L6897" i="1"/>
  <c r="M6897" i="1"/>
  <c r="N6897" i="1"/>
  <c r="O6897" i="1"/>
  <c r="D6898" i="1"/>
  <c r="E6898" i="1"/>
  <c r="F6898" i="1"/>
  <c r="L6898" i="1"/>
  <c r="M6898" i="1"/>
  <c r="N6898" i="1"/>
  <c r="O6898" i="1"/>
  <c r="D6899" i="1"/>
  <c r="E6899" i="1"/>
  <c r="F6899" i="1"/>
  <c r="L6899" i="1"/>
  <c r="M6899" i="1"/>
  <c r="N6899" i="1"/>
  <c r="O6899" i="1"/>
  <c r="C6900" i="1"/>
  <c r="D6900" i="1"/>
  <c r="E6900" i="1"/>
  <c r="F6900" i="1"/>
  <c r="L6900" i="1"/>
  <c r="M6900" i="1"/>
  <c r="N6900" i="1"/>
  <c r="O6900" i="1"/>
  <c r="C6901" i="1"/>
  <c r="D6901" i="1"/>
  <c r="E6901" i="1"/>
  <c r="F6901" i="1"/>
  <c r="L6901" i="1"/>
  <c r="M6901" i="1"/>
  <c r="N6901" i="1"/>
  <c r="O6901" i="1"/>
  <c r="C6902" i="1"/>
  <c r="D6902" i="1"/>
  <c r="E6902" i="1"/>
  <c r="F6902" i="1"/>
  <c r="L6902" i="1"/>
  <c r="M6902" i="1"/>
  <c r="N6902" i="1"/>
  <c r="O6902" i="1"/>
  <c r="D6903" i="1"/>
  <c r="E6903" i="1"/>
  <c r="C6903" i="1" s="1"/>
  <c r="F6903" i="1"/>
  <c r="L6903" i="1"/>
  <c r="M6903" i="1"/>
  <c r="N6903" i="1"/>
  <c r="O6903" i="1"/>
  <c r="D6904" i="1"/>
  <c r="E6904" i="1"/>
  <c r="F6904" i="1"/>
  <c r="L6904" i="1"/>
  <c r="M6904" i="1"/>
  <c r="N6904" i="1"/>
  <c r="O6904" i="1"/>
  <c r="D6905" i="1"/>
  <c r="E6905" i="1"/>
  <c r="F6905" i="1"/>
  <c r="L6905" i="1"/>
  <c r="M6905" i="1"/>
  <c r="N6905" i="1"/>
  <c r="O6905" i="1"/>
  <c r="D6906" i="1"/>
  <c r="E6906" i="1"/>
  <c r="F6906" i="1"/>
  <c r="L6906" i="1"/>
  <c r="M6906" i="1"/>
  <c r="N6906" i="1"/>
  <c r="O6906" i="1"/>
  <c r="D6907" i="1"/>
  <c r="E6907" i="1"/>
  <c r="F6907" i="1"/>
  <c r="L6907" i="1"/>
  <c r="M6907" i="1"/>
  <c r="N6907" i="1"/>
  <c r="O6907" i="1"/>
  <c r="C6908" i="1"/>
  <c r="D6908" i="1"/>
  <c r="E6908" i="1"/>
  <c r="F6908" i="1"/>
  <c r="L6908" i="1"/>
  <c r="M6908" i="1"/>
  <c r="N6908" i="1"/>
  <c r="O6908" i="1"/>
  <c r="C6909" i="1"/>
  <c r="D6909" i="1"/>
  <c r="E6909" i="1"/>
  <c r="F6909" i="1"/>
  <c r="L6909" i="1"/>
  <c r="M6909" i="1"/>
  <c r="N6909" i="1"/>
  <c r="O6909" i="1"/>
  <c r="C6910" i="1"/>
  <c r="D6910" i="1"/>
  <c r="E6910" i="1"/>
  <c r="F6910" i="1"/>
  <c r="L6910" i="1"/>
  <c r="M6910" i="1"/>
  <c r="N6910" i="1"/>
  <c r="O6910" i="1"/>
  <c r="D6911" i="1"/>
  <c r="E6911" i="1"/>
  <c r="C6911" i="1" s="1"/>
  <c r="F6911" i="1"/>
  <c r="L6911" i="1"/>
  <c r="M6911" i="1"/>
  <c r="N6911" i="1"/>
  <c r="O6911" i="1"/>
  <c r="D6912" i="1"/>
  <c r="E6912" i="1"/>
  <c r="F6912" i="1"/>
  <c r="L6912" i="1"/>
  <c r="M6912" i="1"/>
  <c r="N6912" i="1"/>
  <c r="O6912" i="1"/>
  <c r="D6913" i="1"/>
  <c r="E6913" i="1"/>
  <c r="F6913" i="1"/>
  <c r="L6913" i="1"/>
  <c r="M6913" i="1"/>
  <c r="N6913" i="1"/>
  <c r="O6913" i="1"/>
  <c r="D6914" i="1"/>
  <c r="E6914" i="1"/>
  <c r="F6914" i="1"/>
  <c r="L6914" i="1"/>
  <c r="M6914" i="1"/>
  <c r="N6914" i="1"/>
  <c r="O6914" i="1"/>
  <c r="D6915" i="1"/>
  <c r="E6915" i="1"/>
  <c r="F6915" i="1"/>
  <c r="L6915" i="1"/>
  <c r="M6915" i="1"/>
  <c r="N6915" i="1"/>
  <c r="O6915" i="1"/>
  <c r="C6916" i="1"/>
  <c r="D6916" i="1"/>
  <c r="E6916" i="1"/>
  <c r="F6916" i="1"/>
  <c r="L6916" i="1"/>
  <c r="M6916" i="1"/>
  <c r="N6916" i="1"/>
  <c r="O6916" i="1"/>
  <c r="C6917" i="1"/>
  <c r="D6917" i="1"/>
  <c r="E6917" i="1"/>
  <c r="F6917" i="1"/>
  <c r="L6917" i="1"/>
  <c r="M6917" i="1"/>
  <c r="N6917" i="1"/>
  <c r="O6917" i="1"/>
  <c r="C6918" i="1"/>
  <c r="D6918" i="1"/>
  <c r="E6918" i="1"/>
  <c r="F6918" i="1"/>
  <c r="L6918" i="1"/>
  <c r="M6918" i="1"/>
  <c r="N6918" i="1"/>
  <c r="O6918" i="1"/>
  <c r="D6919" i="1"/>
  <c r="E6919" i="1"/>
  <c r="C6919" i="1" s="1"/>
  <c r="F6919" i="1"/>
  <c r="L6919" i="1"/>
  <c r="M6919" i="1"/>
  <c r="N6919" i="1"/>
  <c r="O6919" i="1"/>
  <c r="D6920" i="1"/>
  <c r="E6920" i="1"/>
  <c r="F6920" i="1"/>
  <c r="L6920" i="1"/>
  <c r="M6920" i="1"/>
  <c r="N6920" i="1"/>
  <c r="O6920" i="1"/>
  <c r="D6921" i="1"/>
  <c r="E6921" i="1"/>
  <c r="F6921" i="1"/>
  <c r="L6921" i="1"/>
  <c r="M6921" i="1"/>
  <c r="N6921" i="1"/>
  <c r="O6921" i="1"/>
  <c r="D6922" i="1"/>
  <c r="E6922" i="1"/>
  <c r="F6922" i="1"/>
  <c r="L6922" i="1"/>
  <c r="M6922" i="1"/>
  <c r="N6922" i="1"/>
  <c r="O6922" i="1"/>
  <c r="D6923" i="1"/>
  <c r="E6923" i="1"/>
  <c r="F6923" i="1"/>
  <c r="L6923" i="1"/>
  <c r="M6923" i="1"/>
  <c r="N6923" i="1"/>
  <c r="O6923" i="1"/>
  <c r="C6924" i="1"/>
  <c r="D6924" i="1"/>
  <c r="E6924" i="1"/>
  <c r="F6924" i="1"/>
  <c r="L6924" i="1"/>
  <c r="M6924" i="1"/>
  <c r="N6924" i="1"/>
  <c r="O6924" i="1"/>
  <c r="C6925" i="1"/>
  <c r="D6925" i="1"/>
  <c r="E6925" i="1"/>
  <c r="F6925" i="1"/>
  <c r="L6925" i="1"/>
  <c r="M6925" i="1"/>
  <c r="N6925" i="1"/>
  <c r="O6925" i="1"/>
  <c r="C6926" i="1"/>
  <c r="D6926" i="1"/>
  <c r="E6926" i="1"/>
  <c r="F6926" i="1"/>
  <c r="L6926" i="1"/>
  <c r="M6926" i="1"/>
  <c r="N6926" i="1"/>
  <c r="O6926" i="1"/>
  <c r="D6927" i="1"/>
  <c r="E6927" i="1"/>
  <c r="C6927" i="1" s="1"/>
  <c r="F6927" i="1"/>
  <c r="L6927" i="1"/>
  <c r="M6927" i="1"/>
  <c r="N6927" i="1"/>
  <c r="O6927" i="1"/>
  <c r="D6928" i="1"/>
  <c r="E6928" i="1"/>
  <c r="F6928" i="1"/>
  <c r="L6928" i="1"/>
  <c r="M6928" i="1"/>
  <c r="N6928" i="1"/>
  <c r="O6928" i="1"/>
  <c r="D6929" i="1"/>
  <c r="E6929" i="1"/>
  <c r="F6929" i="1"/>
  <c r="L6929" i="1"/>
  <c r="M6929" i="1"/>
  <c r="N6929" i="1"/>
  <c r="O6929" i="1"/>
  <c r="D6930" i="1"/>
  <c r="E6930" i="1"/>
  <c r="F6930" i="1"/>
  <c r="L6930" i="1"/>
  <c r="M6930" i="1"/>
  <c r="N6930" i="1"/>
  <c r="O6930" i="1"/>
  <c r="D6931" i="1"/>
  <c r="E6931" i="1"/>
  <c r="F6931" i="1"/>
  <c r="L6931" i="1"/>
  <c r="M6931" i="1"/>
  <c r="N6931" i="1"/>
  <c r="O6931" i="1"/>
  <c r="C6932" i="1"/>
  <c r="D6932" i="1"/>
  <c r="E6932" i="1"/>
  <c r="F6932" i="1"/>
  <c r="L6932" i="1"/>
  <c r="M6932" i="1"/>
  <c r="N6932" i="1"/>
  <c r="O6932" i="1"/>
  <c r="C6933" i="1"/>
  <c r="D6933" i="1"/>
  <c r="E6933" i="1"/>
  <c r="F6933" i="1"/>
  <c r="L6933" i="1"/>
  <c r="M6933" i="1"/>
  <c r="N6933" i="1"/>
  <c r="O6933" i="1"/>
  <c r="C6934" i="1"/>
  <c r="D6934" i="1"/>
  <c r="E6934" i="1"/>
  <c r="F6934" i="1"/>
  <c r="L6934" i="1"/>
  <c r="M6934" i="1"/>
  <c r="N6934" i="1"/>
  <c r="O6934" i="1"/>
  <c r="D6935" i="1"/>
  <c r="E6935" i="1"/>
  <c r="C6935" i="1" s="1"/>
  <c r="F6935" i="1"/>
  <c r="L6935" i="1"/>
  <c r="M6935" i="1"/>
  <c r="N6935" i="1"/>
  <c r="O6935" i="1"/>
  <c r="D6936" i="1"/>
  <c r="E6936" i="1"/>
  <c r="F6936" i="1"/>
  <c r="L6936" i="1"/>
  <c r="M6936" i="1"/>
  <c r="N6936" i="1"/>
  <c r="O6936" i="1"/>
  <c r="D6937" i="1"/>
  <c r="E6937" i="1"/>
  <c r="F6937" i="1"/>
  <c r="L6937" i="1"/>
  <c r="M6937" i="1"/>
  <c r="N6937" i="1"/>
  <c r="O6937" i="1"/>
  <c r="D6938" i="1"/>
  <c r="E6938" i="1"/>
  <c r="F6938" i="1"/>
  <c r="L6938" i="1"/>
  <c r="M6938" i="1"/>
  <c r="N6938" i="1"/>
  <c r="O6938" i="1"/>
  <c r="D6939" i="1"/>
  <c r="E6939" i="1"/>
  <c r="F6939" i="1"/>
  <c r="L6939" i="1"/>
  <c r="M6939" i="1"/>
  <c r="N6939" i="1"/>
  <c r="O6939" i="1"/>
  <c r="C6940" i="1"/>
  <c r="D6940" i="1"/>
  <c r="E6940" i="1"/>
  <c r="F6940" i="1"/>
  <c r="L6940" i="1"/>
  <c r="M6940" i="1"/>
  <c r="N6940" i="1"/>
  <c r="O6940" i="1"/>
  <c r="C6941" i="1"/>
  <c r="D6941" i="1"/>
  <c r="E6941" i="1"/>
  <c r="F6941" i="1"/>
  <c r="L6941" i="1"/>
  <c r="M6941" i="1"/>
  <c r="N6941" i="1"/>
  <c r="O6941" i="1"/>
  <c r="C6942" i="1"/>
  <c r="D6942" i="1"/>
  <c r="E6942" i="1"/>
  <c r="F6942" i="1"/>
  <c r="L6942" i="1"/>
  <c r="M6942" i="1"/>
  <c r="N6942" i="1"/>
  <c r="O6942" i="1"/>
  <c r="D6943" i="1"/>
  <c r="E6943" i="1"/>
  <c r="C6943" i="1" s="1"/>
  <c r="F6943" i="1"/>
  <c r="L6943" i="1"/>
  <c r="M6943" i="1"/>
  <c r="N6943" i="1"/>
  <c r="O6943" i="1"/>
  <c r="D6944" i="1"/>
  <c r="E6944" i="1"/>
  <c r="F6944" i="1"/>
  <c r="L6944" i="1"/>
  <c r="M6944" i="1"/>
  <c r="N6944" i="1"/>
  <c r="O6944" i="1"/>
  <c r="D6945" i="1"/>
  <c r="E6945" i="1"/>
  <c r="F6945" i="1"/>
  <c r="L6945" i="1"/>
  <c r="M6945" i="1"/>
  <c r="N6945" i="1"/>
  <c r="O6945" i="1"/>
  <c r="D6946" i="1"/>
  <c r="E6946" i="1"/>
  <c r="F6946" i="1"/>
  <c r="L6946" i="1"/>
  <c r="M6946" i="1"/>
  <c r="N6946" i="1"/>
  <c r="O6946" i="1"/>
  <c r="D6947" i="1"/>
  <c r="E6947" i="1"/>
  <c r="F6947" i="1"/>
  <c r="L6947" i="1"/>
  <c r="M6947" i="1"/>
  <c r="N6947" i="1"/>
  <c r="O6947" i="1"/>
  <c r="C6948" i="1"/>
  <c r="D6948" i="1"/>
  <c r="E6948" i="1"/>
  <c r="F6948" i="1"/>
  <c r="L6948" i="1"/>
  <c r="M6948" i="1"/>
  <c r="N6948" i="1"/>
  <c r="O6948" i="1"/>
  <c r="C6949" i="1"/>
  <c r="D6949" i="1"/>
  <c r="E6949" i="1"/>
  <c r="F6949" i="1"/>
  <c r="L6949" i="1"/>
  <c r="M6949" i="1"/>
  <c r="N6949" i="1"/>
  <c r="O6949" i="1"/>
  <c r="C6950" i="1"/>
  <c r="D6950" i="1"/>
  <c r="E6950" i="1"/>
  <c r="F6950" i="1"/>
  <c r="L6950" i="1"/>
  <c r="M6950" i="1"/>
  <c r="N6950" i="1"/>
  <c r="O6950" i="1"/>
  <c r="D6951" i="1"/>
  <c r="E6951" i="1"/>
  <c r="C6951" i="1" s="1"/>
  <c r="F6951" i="1"/>
  <c r="L6951" i="1"/>
  <c r="M6951" i="1"/>
  <c r="N6951" i="1"/>
  <c r="O6951" i="1"/>
  <c r="D6952" i="1"/>
  <c r="E6952" i="1"/>
  <c r="F6952" i="1"/>
  <c r="L6952" i="1"/>
  <c r="M6952" i="1"/>
  <c r="N6952" i="1"/>
  <c r="O6952" i="1"/>
  <c r="D6953" i="1"/>
  <c r="E6953" i="1"/>
  <c r="F6953" i="1"/>
  <c r="L6953" i="1"/>
  <c r="M6953" i="1"/>
  <c r="N6953" i="1"/>
  <c r="O6953" i="1"/>
  <c r="D6954" i="1"/>
  <c r="E6954" i="1"/>
  <c r="F6954" i="1"/>
  <c r="L6954" i="1"/>
  <c r="M6954" i="1"/>
  <c r="N6954" i="1"/>
  <c r="O6954" i="1"/>
  <c r="D6955" i="1"/>
  <c r="E6955" i="1"/>
  <c r="F6955" i="1"/>
  <c r="L6955" i="1"/>
  <c r="M6955" i="1"/>
  <c r="N6955" i="1"/>
  <c r="O6955" i="1"/>
  <c r="C6956" i="1"/>
  <c r="D6956" i="1"/>
  <c r="E6956" i="1"/>
  <c r="F6956" i="1"/>
  <c r="L6956" i="1"/>
  <c r="M6956" i="1"/>
  <c r="N6956" i="1"/>
  <c r="O6956" i="1"/>
  <c r="C6957" i="1"/>
  <c r="D6957" i="1"/>
  <c r="E6957" i="1"/>
  <c r="F6957" i="1"/>
  <c r="L6957" i="1"/>
  <c r="M6957" i="1"/>
  <c r="N6957" i="1"/>
  <c r="O6957" i="1"/>
  <c r="C6958" i="1"/>
  <c r="D6958" i="1"/>
  <c r="E6958" i="1"/>
  <c r="F6958" i="1"/>
  <c r="L6958" i="1"/>
  <c r="M6958" i="1"/>
  <c r="N6958" i="1"/>
  <c r="O6958" i="1"/>
  <c r="D6959" i="1"/>
  <c r="E6959" i="1"/>
  <c r="C6959" i="1" s="1"/>
  <c r="F6959" i="1"/>
  <c r="L6959" i="1"/>
  <c r="M6959" i="1"/>
  <c r="N6959" i="1"/>
  <c r="O6959" i="1"/>
  <c r="D6960" i="1"/>
  <c r="E6960" i="1"/>
  <c r="F6960" i="1"/>
  <c r="L6960" i="1"/>
  <c r="M6960" i="1"/>
  <c r="N6960" i="1"/>
  <c r="O6960" i="1"/>
  <c r="D6961" i="1"/>
  <c r="E6961" i="1"/>
  <c r="F6961" i="1"/>
  <c r="L6961" i="1"/>
  <c r="M6961" i="1"/>
  <c r="N6961" i="1"/>
  <c r="O6961" i="1"/>
  <c r="D6962" i="1"/>
  <c r="E6962" i="1"/>
  <c r="F6962" i="1"/>
  <c r="L6962" i="1"/>
  <c r="M6962" i="1"/>
  <c r="N6962" i="1"/>
  <c r="O6962" i="1"/>
  <c r="D6963" i="1"/>
  <c r="E6963" i="1"/>
  <c r="F6963" i="1"/>
  <c r="L6963" i="1"/>
  <c r="M6963" i="1"/>
  <c r="N6963" i="1"/>
  <c r="O6963" i="1"/>
  <c r="C6964" i="1"/>
  <c r="D6964" i="1"/>
  <c r="E6964" i="1"/>
  <c r="F6964" i="1"/>
  <c r="L6964" i="1"/>
  <c r="M6964" i="1"/>
  <c r="N6964" i="1"/>
  <c r="O6964" i="1"/>
  <c r="C6965" i="1"/>
  <c r="D6965" i="1"/>
  <c r="E6965" i="1"/>
  <c r="F6965" i="1"/>
  <c r="L6965" i="1"/>
  <c r="M6965" i="1"/>
  <c r="N6965" i="1"/>
  <c r="O6965" i="1"/>
  <c r="C6966" i="1"/>
  <c r="D6966" i="1"/>
  <c r="E6966" i="1"/>
  <c r="F6966" i="1"/>
  <c r="L6966" i="1"/>
  <c r="M6966" i="1"/>
  <c r="N6966" i="1"/>
  <c r="O6966" i="1"/>
  <c r="D6967" i="1"/>
  <c r="E6967" i="1"/>
  <c r="C6967" i="1" s="1"/>
  <c r="F6967" i="1"/>
  <c r="L6967" i="1"/>
  <c r="M6967" i="1"/>
  <c r="N6967" i="1"/>
  <c r="O6967" i="1"/>
  <c r="D6968" i="1"/>
  <c r="E6968" i="1"/>
  <c r="F6968" i="1"/>
  <c r="L6968" i="1"/>
  <c r="M6968" i="1"/>
  <c r="N6968" i="1"/>
  <c r="O6968" i="1"/>
  <c r="D6969" i="1"/>
  <c r="E6969" i="1"/>
  <c r="F6969" i="1"/>
  <c r="L6969" i="1"/>
  <c r="M6969" i="1"/>
  <c r="N6969" i="1"/>
  <c r="O6969" i="1"/>
  <c r="D6970" i="1"/>
  <c r="E6970" i="1"/>
  <c r="F6970" i="1"/>
  <c r="L6970" i="1"/>
  <c r="M6970" i="1"/>
  <c r="N6970" i="1"/>
  <c r="O6970" i="1"/>
  <c r="D6971" i="1"/>
  <c r="E6971" i="1"/>
  <c r="F6971" i="1"/>
  <c r="L6971" i="1"/>
  <c r="M6971" i="1"/>
  <c r="N6971" i="1"/>
  <c r="O6971" i="1"/>
  <c r="C6972" i="1"/>
  <c r="D6972" i="1"/>
  <c r="E6972" i="1"/>
  <c r="F6972" i="1"/>
  <c r="L6972" i="1"/>
  <c r="M6972" i="1"/>
  <c r="N6972" i="1"/>
  <c r="O6972" i="1"/>
  <c r="C6973" i="1"/>
  <c r="D6973" i="1"/>
  <c r="E6973" i="1"/>
  <c r="F6973" i="1"/>
  <c r="L6973" i="1"/>
  <c r="M6973" i="1"/>
  <c r="N6973" i="1"/>
  <c r="O6973" i="1"/>
  <c r="C6974" i="1"/>
  <c r="D6974" i="1"/>
  <c r="E6974" i="1"/>
  <c r="F6974" i="1"/>
  <c r="L6974" i="1"/>
  <c r="M6974" i="1"/>
  <c r="N6974" i="1"/>
  <c r="O6974" i="1"/>
  <c r="D6975" i="1"/>
  <c r="E6975" i="1"/>
  <c r="C6975" i="1" s="1"/>
  <c r="F6975" i="1"/>
  <c r="L6975" i="1"/>
  <c r="M6975" i="1"/>
  <c r="N6975" i="1"/>
  <c r="O6975" i="1"/>
  <c r="D6976" i="1"/>
  <c r="E6976" i="1"/>
  <c r="F6976" i="1"/>
  <c r="L6976" i="1"/>
  <c r="M6976" i="1"/>
  <c r="N6976" i="1"/>
  <c r="O6976" i="1"/>
  <c r="D6977" i="1"/>
  <c r="E6977" i="1"/>
  <c r="F6977" i="1"/>
  <c r="L6977" i="1"/>
  <c r="M6977" i="1"/>
  <c r="N6977" i="1"/>
  <c r="O6977" i="1"/>
  <c r="D6978" i="1"/>
  <c r="E6978" i="1"/>
  <c r="F6978" i="1"/>
  <c r="L6978" i="1"/>
  <c r="M6978" i="1"/>
  <c r="N6978" i="1"/>
  <c r="O6978" i="1"/>
  <c r="D6979" i="1"/>
  <c r="E6979" i="1"/>
  <c r="F6979" i="1"/>
  <c r="L6979" i="1"/>
  <c r="M6979" i="1"/>
  <c r="N6979" i="1"/>
  <c r="O6979" i="1"/>
  <c r="C6980" i="1"/>
  <c r="D6980" i="1"/>
  <c r="E6980" i="1"/>
  <c r="F6980" i="1"/>
  <c r="L6980" i="1"/>
  <c r="M6980" i="1"/>
  <c r="N6980" i="1"/>
  <c r="O6980" i="1"/>
  <c r="C6981" i="1"/>
  <c r="D6981" i="1"/>
  <c r="E6981" i="1"/>
  <c r="F6981" i="1"/>
  <c r="L6981" i="1"/>
  <c r="M6981" i="1"/>
  <c r="N6981" i="1"/>
  <c r="O6981" i="1"/>
  <c r="C6982" i="1"/>
  <c r="D6982" i="1"/>
  <c r="E6982" i="1"/>
  <c r="F6982" i="1"/>
  <c r="L6982" i="1"/>
  <c r="M6982" i="1"/>
  <c r="N6982" i="1"/>
  <c r="O6982" i="1"/>
  <c r="D6983" i="1"/>
  <c r="E6983" i="1"/>
  <c r="C6983" i="1" s="1"/>
  <c r="F6983" i="1"/>
  <c r="L6983" i="1"/>
  <c r="M6983" i="1"/>
  <c r="N6983" i="1"/>
  <c r="O6983" i="1"/>
  <c r="D6984" i="1"/>
  <c r="E6984" i="1"/>
  <c r="F6984" i="1"/>
  <c r="L6984" i="1"/>
  <c r="M6984" i="1"/>
  <c r="N6984" i="1"/>
  <c r="O6984" i="1"/>
  <c r="D6985" i="1"/>
  <c r="E6985" i="1"/>
  <c r="F6985" i="1"/>
  <c r="L6985" i="1"/>
  <c r="M6985" i="1"/>
  <c r="N6985" i="1"/>
  <c r="O6985" i="1"/>
  <c r="D6986" i="1"/>
  <c r="E6986" i="1"/>
  <c r="F6986" i="1"/>
  <c r="L6986" i="1"/>
  <c r="M6986" i="1"/>
  <c r="N6986" i="1"/>
  <c r="O6986" i="1"/>
  <c r="D6987" i="1"/>
  <c r="E6987" i="1"/>
  <c r="F6987" i="1"/>
  <c r="L6987" i="1"/>
  <c r="M6987" i="1"/>
  <c r="N6987" i="1"/>
  <c r="O6987" i="1"/>
  <c r="C6988" i="1"/>
  <c r="D6988" i="1"/>
  <c r="E6988" i="1"/>
  <c r="F6988" i="1"/>
  <c r="L6988" i="1"/>
  <c r="M6988" i="1"/>
  <c r="N6988" i="1"/>
  <c r="O6988" i="1"/>
  <c r="C6989" i="1"/>
  <c r="D6989" i="1"/>
  <c r="E6989" i="1"/>
  <c r="F6989" i="1"/>
  <c r="L6989" i="1"/>
  <c r="M6989" i="1"/>
  <c r="N6989" i="1"/>
  <c r="O6989" i="1"/>
  <c r="C6990" i="1"/>
  <c r="D6990" i="1"/>
  <c r="E6990" i="1"/>
  <c r="F6990" i="1"/>
  <c r="L6990" i="1"/>
  <c r="M6990" i="1"/>
  <c r="N6990" i="1"/>
  <c r="O6990" i="1"/>
  <c r="D6991" i="1"/>
  <c r="E6991" i="1"/>
  <c r="C6991" i="1" s="1"/>
  <c r="F6991" i="1"/>
  <c r="L6991" i="1"/>
  <c r="M6991" i="1"/>
  <c r="N6991" i="1"/>
  <c r="O6991" i="1"/>
  <c r="D6992" i="1"/>
  <c r="E6992" i="1"/>
  <c r="F6992" i="1"/>
  <c r="L6992" i="1"/>
  <c r="M6992" i="1"/>
  <c r="N6992" i="1"/>
  <c r="O6992" i="1"/>
  <c r="D6993" i="1"/>
  <c r="E6993" i="1"/>
  <c r="F6993" i="1"/>
  <c r="L6993" i="1"/>
  <c r="M6993" i="1"/>
  <c r="N6993" i="1"/>
  <c r="O6993" i="1"/>
  <c r="D6994" i="1"/>
  <c r="E6994" i="1"/>
  <c r="F6994" i="1"/>
  <c r="L6994" i="1"/>
  <c r="M6994" i="1"/>
  <c r="N6994" i="1"/>
  <c r="O6994" i="1"/>
  <c r="D6995" i="1"/>
  <c r="E6995" i="1"/>
  <c r="F6995" i="1"/>
  <c r="L6995" i="1"/>
  <c r="M6995" i="1"/>
  <c r="N6995" i="1"/>
  <c r="O6995" i="1"/>
  <c r="C6996" i="1"/>
  <c r="D6996" i="1"/>
  <c r="E6996" i="1"/>
  <c r="F6996" i="1"/>
  <c r="L6996" i="1"/>
  <c r="M6996" i="1"/>
  <c r="N6996" i="1"/>
  <c r="O6996" i="1"/>
  <c r="C6997" i="1"/>
  <c r="D6997" i="1"/>
  <c r="E6997" i="1"/>
  <c r="F6997" i="1"/>
  <c r="L6997" i="1"/>
  <c r="M6997" i="1"/>
  <c r="N6997" i="1"/>
  <c r="O6997" i="1"/>
  <c r="C6998" i="1"/>
  <c r="D6998" i="1"/>
  <c r="E6998" i="1"/>
  <c r="F6998" i="1"/>
  <c r="L6998" i="1"/>
  <c r="M6998" i="1"/>
  <c r="N6998" i="1"/>
  <c r="O6998" i="1"/>
  <c r="D6999" i="1"/>
  <c r="E6999" i="1"/>
  <c r="C6999" i="1" s="1"/>
  <c r="F6999" i="1"/>
  <c r="L6999" i="1"/>
  <c r="M6999" i="1"/>
  <c r="N6999" i="1"/>
  <c r="O6999" i="1"/>
  <c r="D7000" i="1"/>
  <c r="E7000" i="1"/>
  <c r="F7000" i="1"/>
  <c r="L7000" i="1"/>
  <c r="M7000" i="1"/>
  <c r="N7000" i="1"/>
  <c r="O7000" i="1"/>
  <c r="D7001" i="1"/>
  <c r="E7001" i="1"/>
  <c r="F7001" i="1"/>
  <c r="L7001" i="1"/>
  <c r="M7001" i="1"/>
  <c r="N7001" i="1"/>
  <c r="O7001" i="1"/>
  <c r="D7002" i="1"/>
  <c r="E7002" i="1"/>
  <c r="F7002" i="1"/>
  <c r="L7002" i="1"/>
  <c r="M7002" i="1"/>
  <c r="N7002" i="1"/>
  <c r="O7002" i="1"/>
  <c r="D7003" i="1"/>
  <c r="E7003" i="1"/>
  <c r="F7003" i="1"/>
  <c r="L7003" i="1"/>
  <c r="M7003" i="1"/>
  <c r="N7003" i="1"/>
  <c r="O7003" i="1"/>
  <c r="C7004" i="1"/>
  <c r="D7004" i="1"/>
  <c r="E7004" i="1"/>
  <c r="F7004" i="1"/>
  <c r="L7004" i="1"/>
  <c r="M7004" i="1"/>
  <c r="N7004" i="1"/>
  <c r="O7004" i="1"/>
  <c r="C7005" i="1"/>
  <c r="D7005" i="1"/>
  <c r="E7005" i="1"/>
  <c r="F7005" i="1"/>
  <c r="L7005" i="1"/>
  <c r="M7005" i="1"/>
  <c r="N7005" i="1"/>
  <c r="O7005" i="1"/>
  <c r="C7006" i="1"/>
  <c r="D7006" i="1"/>
  <c r="E7006" i="1"/>
  <c r="F7006" i="1"/>
  <c r="L7006" i="1"/>
  <c r="M7006" i="1"/>
  <c r="N7006" i="1"/>
  <c r="O7006" i="1"/>
  <c r="D7007" i="1"/>
  <c r="E7007" i="1"/>
  <c r="C7007" i="1" s="1"/>
  <c r="F7007" i="1"/>
  <c r="L7007" i="1"/>
  <c r="M7007" i="1"/>
  <c r="N7007" i="1"/>
  <c r="O7007" i="1"/>
  <c r="D7008" i="1"/>
  <c r="E7008" i="1"/>
  <c r="F7008" i="1"/>
  <c r="L7008" i="1"/>
  <c r="M7008" i="1"/>
  <c r="N7008" i="1"/>
  <c r="O7008" i="1"/>
  <c r="D7009" i="1"/>
  <c r="E7009" i="1"/>
  <c r="F7009" i="1"/>
  <c r="L7009" i="1"/>
  <c r="M7009" i="1"/>
  <c r="N7009" i="1"/>
  <c r="O7009" i="1"/>
  <c r="D7010" i="1"/>
  <c r="E7010" i="1"/>
  <c r="F7010" i="1"/>
  <c r="L7010" i="1"/>
  <c r="M7010" i="1"/>
  <c r="N7010" i="1"/>
  <c r="O7010" i="1"/>
  <c r="D7011" i="1"/>
  <c r="E7011" i="1"/>
  <c r="F7011" i="1"/>
  <c r="L7011" i="1"/>
  <c r="M7011" i="1"/>
  <c r="N7011" i="1"/>
  <c r="O7011" i="1"/>
  <c r="C7012" i="1"/>
  <c r="D7012" i="1"/>
  <c r="E7012" i="1"/>
  <c r="F7012" i="1"/>
  <c r="L7012" i="1"/>
  <c r="M7012" i="1"/>
  <c r="N7012" i="1"/>
  <c r="O7012" i="1"/>
  <c r="C7013" i="1"/>
  <c r="D7013" i="1"/>
  <c r="E7013" i="1"/>
  <c r="F7013" i="1"/>
  <c r="L7013" i="1"/>
  <c r="M7013" i="1"/>
  <c r="N7013" i="1"/>
  <c r="O7013" i="1"/>
  <c r="C7014" i="1"/>
  <c r="D7014" i="1"/>
  <c r="E7014" i="1"/>
  <c r="F7014" i="1"/>
  <c r="L7014" i="1"/>
  <c r="M7014" i="1"/>
  <c r="N7014" i="1"/>
  <c r="O7014" i="1"/>
  <c r="D7015" i="1"/>
  <c r="E7015" i="1"/>
  <c r="C7015" i="1" s="1"/>
  <c r="F7015" i="1"/>
  <c r="L7015" i="1"/>
  <c r="M7015" i="1"/>
  <c r="N7015" i="1"/>
  <c r="O7015" i="1"/>
  <c r="D7016" i="1"/>
  <c r="E7016" i="1"/>
  <c r="F7016" i="1"/>
  <c r="L7016" i="1"/>
  <c r="M7016" i="1"/>
  <c r="N7016" i="1"/>
  <c r="O7016" i="1"/>
  <c r="D7017" i="1"/>
  <c r="E7017" i="1"/>
  <c r="F7017" i="1"/>
  <c r="L7017" i="1"/>
  <c r="M7017" i="1"/>
  <c r="N7017" i="1"/>
  <c r="O7017" i="1"/>
  <c r="D7018" i="1"/>
  <c r="E7018" i="1"/>
  <c r="F7018" i="1"/>
  <c r="L7018" i="1"/>
  <c r="M7018" i="1"/>
  <c r="N7018" i="1"/>
  <c r="O7018" i="1"/>
  <c r="D7019" i="1"/>
  <c r="E7019" i="1"/>
  <c r="F7019" i="1"/>
  <c r="L7019" i="1"/>
  <c r="M7019" i="1"/>
  <c r="N7019" i="1"/>
  <c r="O7019" i="1"/>
  <c r="C7020" i="1"/>
  <c r="D7020" i="1"/>
  <c r="E7020" i="1"/>
  <c r="F7020" i="1"/>
  <c r="L7020" i="1"/>
  <c r="M7020" i="1"/>
  <c r="N7020" i="1"/>
  <c r="O7020" i="1"/>
  <c r="C7021" i="1"/>
  <c r="D7021" i="1"/>
  <c r="E7021" i="1"/>
  <c r="F7021" i="1"/>
  <c r="L7021" i="1"/>
  <c r="M7021" i="1"/>
  <c r="N7021" i="1"/>
  <c r="O7021" i="1"/>
  <c r="C7022" i="1"/>
  <c r="D7022" i="1"/>
  <c r="E7022" i="1"/>
  <c r="F7022" i="1"/>
  <c r="L7022" i="1"/>
  <c r="M7022" i="1"/>
  <c r="N7022" i="1"/>
  <c r="O7022" i="1"/>
  <c r="D7023" i="1"/>
  <c r="E7023" i="1"/>
  <c r="C7023" i="1" s="1"/>
  <c r="F7023" i="1"/>
  <c r="L7023" i="1"/>
  <c r="M7023" i="1"/>
  <c r="N7023" i="1"/>
  <c r="O7023" i="1"/>
  <c r="D7024" i="1"/>
  <c r="E7024" i="1"/>
  <c r="F7024" i="1"/>
  <c r="L7024" i="1"/>
  <c r="M7024" i="1"/>
  <c r="N7024" i="1"/>
  <c r="O7024" i="1"/>
  <c r="D7025" i="1"/>
  <c r="E7025" i="1"/>
  <c r="F7025" i="1"/>
  <c r="L7025" i="1"/>
  <c r="M7025" i="1"/>
  <c r="N7025" i="1"/>
  <c r="O7025" i="1"/>
  <c r="D7026" i="1"/>
  <c r="E7026" i="1"/>
  <c r="F7026" i="1"/>
  <c r="L7026" i="1"/>
  <c r="M7026" i="1"/>
  <c r="N7026" i="1"/>
  <c r="O7026" i="1"/>
  <c r="D7027" i="1"/>
  <c r="E7027" i="1"/>
  <c r="F7027" i="1"/>
  <c r="L7027" i="1"/>
  <c r="M7027" i="1"/>
  <c r="N7027" i="1"/>
  <c r="O7027" i="1"/>
  <c r="C7028" i="1"/>
  <c r="D7028" i="1"/>
  <c r="E7028" i="1"/>
  <c r="F7028" i="1"/>
  <c r="L7028" i="1"/>
  <c r="M7028" i="1"/>
  <c r="N7028" i="1"/>
  <c r="O7028" i="1"/>
  <c r="C7029" i="1"/>
  <c r="D7029" i="1"/>
  <c r="E7029" i="1"/>
  <c r="F7029" i="1"/>
  <c r="L7029" i="1"/>
  <c r="M7029" i="1"/>
  <c r="N7029" i="1"/>
  <c r="O7029" i="1"/>
  <c r="C7030" i="1"/>
  <c r="D7030" i="1"/>
  <c r="E7030" i="1"/>
  <c r="F7030" i="1"/>
  <c r="L7030" i="1"/>
  <c r="M7030" i="1"/>
  <c r="N7030" i="1"/>
  <c r="O7030" i="1"/>
  <c r="D7031" i="1"/>
  <c r="E7031" i="1"/>
  <c r="C7031" i="1" s="1"/>
  <c r="F7031" i="1"/>
  <c r="L7031" i="1"/>
  <c r="M7031" i="1"/>
  <c r="N7031" i="1"/>
  <c r="O7031" i="1"/>
  <c r="D7032" i="1"/>
  <c r="E7032" i="1"/>
  <c r="F7032" i="1"/>
  <c r="L7032" i="1"/>
  <c r="M7032" i="1"/>
  <c r="N7032" i="1"/>
  <c r="O7032" i="1"/>
  <c r="D7033" i="1"/>
  <c r="E7033" i="1"/>
  <c r="F7033" i="1"/>
  <c r="L7033" i="1"/>
  <c r="M7033" i="1"/>
  <c r="N7033" i="1"/>
  <c r="O7033" i="1"/>
  <c r="D7034" i="1"/>
  <c r="E7034" i="1"/>
  <c r="F7034" i="1"/>
  <c r="L7034" i="1"/>
  <c r="M7034" i="1"/>
  <c r="N7034" i="1"/>
  <c r="O7034" i="1"/>
  <c r="D7035" i="1"/>
  <c r="E7035" i="1"/>
  <c r="F7035" i="1"/>
  <c r="L7035" i="1"/>
  <c r="M7035" i="1"/>
  <c r="N7035" i="1"/>
  <c r="O7035" i="1"/>
  <c r="C7036" i="1"/>
  <c r="D7036" i="1"/>
  <c r="E7036" i="1"/>
  <c r="F7036" i="1"/>
  <c r="L7036" i="1"/>
  <c r="M7036" i="1"/>
  <c r="N7036" i="1"/>
  <c r="O7036" i="1"/>
  <c r="C7037" i="1"/>
  <c r="D7037" i="1"/>
  <c r="E7037" i="1"/>
  <c r="F7037" i="1"/>
  <c r="L7037" i="1"/>
  <c r="M7037" i="1"/>
  <c r="N7037" i="1"/>
  <c r="O7037" i="1"/>
  <c r="C7038" i="1"/>
  <c r="D7038" i="1"/>
  <c r="E7038" i="1"/>
  <c r="F7038" i="1"/>
  <c r="L7038" i="1"/>
  <c r="M7038" i="1"/>
  <c r="N7038" i="1"/>
  <c r="O7038" i="1"/>
  <c r="D7039" i="1"/>
  <c r="E7039" i="1"/>
  <c r="C7039" i="1" s="1"/>
  <c r="F7039" i="1"/>
  <c r="L7039" i="1"/>
  <c r="M7039" i="1"/>
  <c r="N7039" i="1"/>
  <c r="O7039" i="1"/>
  <c r="D7040" i="1"/>
  <c r="E7040" i="1"/>
  <c r="F7040" i="1"/>
  <c r="L7040" i="1"/>
  <c r="M7040" i="1"/>
  <c r="N7040" i="1"/>
  <c r="O7040" i="1"/>
  <c r="D7041" i="1"/>
  <c r="E7041" i="1"/>
  <c r="F7041" i="1"/>
  <c r="L7041" i="1"/>
  <c r="M7041" i="1"/>
  <c r="N7041" i="1"/>
  <c r="O7041" i="1"/>
  <c r="D7042" i="1"/>
  <c r="E7042" i="1"/>
  <c r="F7042" i="1"/>
  <c r="L7042" i="1"/>
  <c r="M7042" i="1"/>
  <c r="N7042" i="1"/>
  <c r="O7042" i="1"/>
  <c r="D7043" i="1"/>
  <c r="E7043" i="1"/>
  <c r="F7043" i="1"/>
  <c r="L7043" i="1"/>
  <c r="M7043" i="1"/>
  <c r="N7043" i="1"/>
  <c r="O7043" i="1"/>
  <c r="C7044" i="1"/>
  <c r="D7044" i="1"/>
  <c r="E7044" i="1"/>
  <c r="F7044" i="1"/>
  <c r="L7044" i="1"/>
  <c r="M7044" i="1"/>
  <c r="N7044" i="1"/>
  <c r="O7044" i="1"/>
  <c r="C7045" i="1"/>
  <c r="D7045" i="1"/>
  <c r="E7045" i="1"/>
  <c r="F7045" i="1"/>
  <c r="L7045" i="1"/>
  <c r="M7045" i="1"/>
  <c r="N7045" i="1"/>
  <c r="O7045" i="1"/>
  <c r="C7046" i="1"/>
  <c r="D7046" i="1"/>
  <c r="E7046" i="1"/>
  <c r="F7046" i="1"/>
  <c r="L7046" i="1"/>
  <c r="M7046" i="1"/>
  <c r="N7046" i="1"/>
  <c r="O7046" i="1"/>
  <c r="D7047" i="1"/>
  <c r="E7047" i="1"/>
  <c r="C7047" i="1" s="1"/>
  <c r="F7047" i="1"/>
  <c r="L7047" i="1"/>
  <c r="M7047" i="1"/>
  <c r="N7047" i="1"/>
  <c r="O7047" i="1"/>
  <c r="D7048" i="1"/>
  <c r="E7048" i="1"/>
  <c r="F7048" i="1"/>
  <c r="L7048" i="1"/>
  <c r="M7048" i="1"/>
  <c r="N7048" i="1"/>
  <c r="O7048" i="1"/>
  <c r="D7049" i="1"/>
  <c r="E7049" i="1"/>
  <c r="F7049" i="1"/>
  <c r="L7049" i="1"/>
  <c r="M7049" i="1"/>
  <c r="N7049" i="1"/>
  <c r="O7049" i="1"/>
  <c r="D7050" i="1"/>
  <c r="E7050" i="1"/>
  <c r="F7050" i="1"/>
  <c r="L7050" i="1"/>
  <c r="M7050" i="1"/>
  <c r="N7050" i="1"/>
  <c r="O7050" i="1"/>
  <c r="D7051" i="1"/>
  <c r="E7051" i="1"/>
  <c r="F7051" i="1"/>
  <c r="L7051" i="1"/>
  <c r="M7051" i="1"/>
  <c r="N7051" i="1"/>
  <c r="O7051" i="1"/>
  <c r="C7052" i="1"/>
  <c r="D7052" i="1"/>
  <c r="E7052" i="1"/>
  <c r="F7052" i="1"/>
  <c r="L7052" i="1"/>
  <c r="M7052" i="1"/>
  <c r="N7052" i="1"/>
  <c r="O7052" i="1"/>
  <c r="C7053" i="1"/>
  <c r="D7053" i="1"/>
  <c r="E7053" i="1"/>
  <c r="F7053" i="1"/>
  <c r="L7053" i="1"/>
  <c r="M7053" i="1"/>
  <c r="N7053" i="1"/>
  <c r="O7053" i="1"/>
  <c r="C7054" i="1"/>
  <c r="D7054" i="1"/>
  <c r="E7054" i="1"/>
  <c r="F7054" i="1"/>
  <c r="L7054" i="1"/>
  <c r="M7054" i="1"/>
  <c r="N7054" i="1"/>
  <c r="O7054" i="1"/>
  <c r="D7055" i="1"/>
  <c r="E7055" i="1"/>
  <c r="C7055" i="1" s="1"/>
  <c r="F7055" i="1"/>
  <c r="L7055" i="1"/>
  <c r="M7055" i="1"/>
  <c r="N7055" i="1"/>
  <c r="O7055" i="1"/>
  <c r="D7056" i="1"/>
  <c r="E7056" i="1"/>
  <c r="F7056" i="1"/>
  <c r="L7056" i="1"/>
  <c r="M7056" i="1"/>
  <c r="N7056" i="1"/>
  <c r="O7056" i="1"/>
  <c r="D7057" i="1"/>
  <c r="E7057" i="1"/>
  <c r="F7057" i="1"/>
  <c r="L7057" i="1"/>
  <c r="M7057" i="1"/>
  <c r="N7057" i="1"/>
  <c r="O7057" i="1"/>
  <c r="D7058" i="1"/>
  <c r="E7058" i="1"/>
  <c r="F7058" i="1"/>
  <c r="L7058" i="1"/>
  <c r="M7058" i="1"/>
  <c r="N7058" i="1"/>
  <c r="O7058" i="1"/>
  <c r="D7059" i="1"/>
  <c r="E7059" i="1"/>
  <c r="F7059" i="1"/>
  <c r="L7059" i="1"/>
  <c r="M7059" i="1"/>
  <c r="N7059" i="1"/>
  <c r="O7059" i="1"/>
  <c r="C7060" i="1"/>
  <c r="D7060" i="1"/>
  <c r="E7060" i="1"/>
  <c r="F7060" i="1"/>
  <c r="L7060" i="1"/>
  <c r="M7060" i="1"/>
  <c r="N7060" i="1"/>
  <c r="O7060" i="1"/>
  <c r="C7061" i="1"/>
  <c r="D7061" i="1"/>
  <c r="E7061" i="1"/>
  <c r="F7061" i="1"/>
  <c r="L7061" i="1"/>
  <c r="M7061" i="1"/>
  <c r="N7061" i="1"/>
  <c r="O7061" i="1"/>
  <c r="C7062" i="1"/>
  <c r="D7062" i="1"/>
  <c r="E7062" i="1"/>
  <c r="F7062" i="1"/>
  <c r="L7062" i="1"/>
  <c r="M7062" i="1"/>
  <c r="N7062" i="1"/>
  <c r="O7062" i="1"/>
  <c r="D7063" i="1"/>
  <c r="E7063" i="1"/>
  <c r="C7063" i="1" s="1"/>
  <c r="F7063" i="1"/>
  <c r="L7063" i="1"/>
  <c r="M7063" i="1"/>
  <c r="N7063" i="1"/>
  <c r="O7063" i="1"/>
  <c r="D7064" i="1"/>
  <c r="E7064" i="1"/>
  <c r="F7064" i="1"/>
  <c r="L7064" i="1"/>
  <c r="M7064" i="1"/>
  <c r="N7064" i="1"/>
  <c r="O7064" i="1"/>
  <c r="D7065" i="1"/>
  <c r="E7065" i="1"/>
  <c r="F7065" i="1"/>
  <c r="L7065" i="1"/>
  <c r="M7065" i="1"/>
  <c r="N7065" i="1"/>
  <c r="O7065" i="1"/>
  <c r="D7066" i="1"/>
  <c r="E7066" i="1"/>
  <c r="F7066" i="1"/>
  <c r="L7066" i="1"/>
  <c r="M7066" i="1"/>
  <c r="N7066" i="1"/>
  <c r="O7066" i="1"/>
  <c r="D7067" i="1"/>
  <c r="E7067" i="1"/>
  <c r="F7067" i="1"/>
  <c r="L7067" i="1"/>
  <c r="M7067" i="1"/>
  <c r="N7067" i="1"/>
  <c r="O7067" i="1"/>
  <c r="C7068" i="1"/>
  <c r="D7068" i="1"/>
  <c r="E7068" i="1"/>
  <c r="F7068" i="1"/>
  <c r="L7068" i="1"/>
  <c r="M7068" i="1"/>
  <c r="N7068" i="1"/>
  <c r="O7068" i="1"/>
  <c r="C7069" i="1"/>
  <c r="D7069" i="1"/>
  <c r="E7069" i="1"/>
  <c r="F7069" i="1"/>
  <c r="L7069" i="1"/>
  <c r="M7069" i="1"/>
  <c r="N7069" i="1"/>
  <c r="O7069" i="1"/>
  <c r="C7070" i="1"/>
  <c r="D7070" i="1"/>
  <c r="E7070" i="1"/>
  <c r="F7070" i="1"/>
  <c r="L7070" i="1"/>
  <c r="M7070" i="1"/>
  <c r="N7070" i="1"/>
  <c r="O7070" i="1"/>
  <c r="D7071" i="1"/>
  <c r="E7071" i="1"/>
  <c r="C7071" i="1" s="1"/>
  <c r="F7071" i="1"/>
  <c r="L7071" i="1"/>
  <c r="M7071" i="1"/>
  <c r="N7071" i="1"/>
  <c r="O7071" i="1"/>
  <c r="D7072" i="1"/>
  <c r="E7072" i="1"/>
  <c r="F7072" i="1"/>
  <c r="L7072" i="1"/>
  <c r="M7072" i="1"/>
  <c r="N7072" i="1"/>
  <c r="O7072" i="1"/>
  <c r="D7073" i="1"/>
  <c r="E7073" i="1"/>
  <c r="F7073" i="1"/>
  <c r="L7073" i="1"/>
  <c r="M7073" i="1"/>
  <c r="N7073" i="1"/>
  <c r="O7073" i="1"/>
  <c r="D7074" i="1"/>
  <c r="E7074" i="1"/>
  <c r="F7074" i="1"/>
  <c r="L7074" i="1"/>
  <c r="M7074" i="1"/>
  <c r="N7074" i="1"/>
  <c r="O7074" i="1"/>
  <c r="D7075" i="1"/>
  <c r="E7075" i="1"/>
  <c r="F7075" i="1"/>
  <c r="L7075" i="1"/>
  <c r="M7075" i="1"/>
  <c r="N7075" i="1"/>
  <c r="O7075" i="1"/>
  <c r="C7076" i="1"/>
  <c r="D7076" i="1"/>
  <c r="E7076" i="1"/>
  <c r="F7076" i="1"/>
  <c r="L7076" i="1"/>
  <c r="M7076" i="1"/>
  <c r="N7076" i="1"/>
  <c r="O7076" i="1"/>
  <c r="C7077" i="1"/>
  <c r="D7077" i="1"/>
  <c r="E7077" i="1"/>
  <c r="F7077" i="1"/>
  <c r="L7077" i="1"/>
  <c r="M7077" i="1"/>
  <c r="N7077" i="1"/>
  <c r="O7077" i="1"/>
  <c r="C7078" i="1"/>
  <c r="D7078" i="1"/>
  <c r="E7078" i="1"/>
  <c r="F7078" i="1"/>
  <c r="L7078" i="1"/>
  <c r="M7078" i="1"/>
  <c r="N7078" i="1"/>
  <c r="O7078" i="1"/>
  <c r="D7079" i="1"/>
  <c r="E7079" i="1"/>
  <c r="C7079" i="1" s="1"/>
  <c r="F7079" i="1"/>
  <c r="L7079" i="1"/>
  <c r="M7079" i="1"/>
  <c r="N7079" i="1"/>
  <c r="O7079" i="1"/>
  <c r="D7080" i="1"/>
  <c r="E7080" i="1"/>
  <c r="F7080" i="1"/>
  <c r="L7080" i="1"/>
  <c r="M7080" i="1"/>
  <c r="N7080" i="1"/>
  <c r="O7080" i="1"/>
  <c r="D7081" i="1"/>
  <c r="E7081" i="1"/>
  <c r="F7081" i="1"/>
  <c r="L7081" i="1"/>
  <c r="M7081" i="1"/>
  <c r="N7081" i="1"/>
  <c r="O7081" i="1"/>
  <c r="D7082" i="1"/>
  <c r="E7082" i="1"/>
  <c r="F7082" i="1"/>
  <c r="L7082" i="1"/>
  <c r="M7082" i="1"/>
  <c r="N7082" i="1"/>
  <c r="O7082" i="1"/>
  <c r="D7083" i="1"/>
  <c r="E7083" i="1"/>
  <c r="F7083" i="1"/>
  <c r="L7083" i="1"/>
  <c r="M7083" i="1"/>
  <c r="N7083" i="1"/>
  <c r="O7083" i="1"/>
  <c r="C7084" i="1"/>
  <c r="D7084" i="1"/>
  <c r="E7084" i="1"/>
  <c r="F7084" i="1"/>
  <c r="L7084" i="1"/>
  <c r="M7084" i="1"/>
  <c r="N7084" i="1"/>
  <c r="O7084" i="1"/>
  <c r="C7085" i="1"/>
  <c r="D7085" i="1"/>
  <c r="E7085" i="1"/>
  <c r="F7085" i="1"/>
  <c r="L7085" i="1"/>
  <c r="M7085" i="1"/>
  <c r="N7085" i="1"/>
  <c r="O7085" i="1"/>
  <c r="C7086" i="1"/>
  <c r="D7086" i="1"/>
  <c r="E7086" i="1"/>
  <c r="F7086" i="1"/>
  <c r="L7086" i="1"/>
  <c r="M7086" i="1"/>
  <c r="N7086" i="1"/>
  <c r="O7086" i="1"/>
  <c r="D7087" i="1"/>
  <c r="E7087" i="1"/>
  <c r="C7087" i="1" s="1"/>
  <c r="F7087" i="1"/>
  <c r="L7087" i="1"/>
  <c r="M7087" i="1"/>
  <c r="N7087" i="1"/>
  <c r="O7087" i="1"/>
  <c r="D7088" i="1"/>
  <c r="E7088" i="1"/>
  <c r="F7088" i="1"/>
  <c r="L7088" i="1"/>
  <c r="M7088" i="1"/>
  <c r="N7088" i="1"/>
  <c r="O7088" i="1"/>
  <c r="D7089" i="1"/>
  <c r="E7089" i="1"/>
  <c r="F7089" i="1"/>
  <c r="L7089" i="1"/>
  <c r="M7089" i="1"/>
  <c r="N7089" i="1"/>
  <c r="O7089" i="1"/>
  <c r="D7090" i="1"/>
  <c r="E7090" i="1"/>
  <c r="F7090" i="1"/>
  <c r="L7090" i="1"/>
  <c r="M7090" i="1"/>
  <c r="N7090" i="1"/>
  <c r="O7090" i="1"/>
  <c r="D7091" i="1"/>
  <c r="E7091" i="1"/>
  <c r="F7091" i="1"/>
  <c r="L7091" i="1"/>
  <c r="M7091" i="1"/>
  <c r="N7091" i="1"/>
  <c r="O7091" i="1"/>
  <c r="C7092" i="1"/>
  <c r="D7092" i="1"/>
  <c r="E7092" i="1"/>
  <c r="F7092" i="1"/>
  <c r="L7092" i="1"/>
  <c r="M7092" i="1"/>
  <c r="N7092" i="1"/>
  <c r="O7092" i="1"/>
  <c r="C7093" i="1"/>
  <c r="D7093" i="1"/>
  <c r="E7093" i="1"/>
  <c r="F7093" i="1"/>
  <c r="L7093" i="1"/>
  <c r="M7093" i="1"/>
  <c r="N7093" i="1"/>
  <c r="O7093" i="1"/>
  <c r="C7094" i="1"/>
  <c r="D7094" i="1"/>
  <c r="E7094" i="1"/>
  <c r="F7094" i="1"/>
  <c r="L7094" i="1"/>
  <c r="M7094" i="1"/>
  <c r="N7094" i="1"/>
  <c r="O7094" i="1"/>
  <c r="D7095" i="1"/>
  <c r="E7095" i="1"/>
  <c r="C7095" i="1" s="1"/>
  <c r="F7095" i="1"/>
  <c r="L7095" i="1"/>
  <c r="M7095" i="1"/>
  <c r="N7095" i="1"/>
  <c r="O7095" i="1"/>
  <c r="D7096" i="1"/>
  <c r="E7096" i="1"/>
  <c r="F7096" i="1"/>
  <c r="L7096" i="1"/>
  <c r="M7096" i="1"/>
  <c r="N7096" i="1"/>
  <c r="O7096" i="1"/>
  <c r="D7097" i="1"/>
  <c r="E7097" i="1"/>
  <c r="F7097" i="1"/>
  <c r="L7097" i="1"/>
  <c r="M7097" i="1"/>
  <c r="N7097" i="1"/>
  <c r="O7097" i="1"/>
  <c r="D7098" i="1"/>
  <c r="E7098" i="1"/>
  <c r="F7098" i="1"/>
  <c r="L7098" i="1"/>
  <c r="M7098" i="1"/>
  <c r="N7098" i="1"/>
  <c r="O7098" i="1"/>
  <c r="D7099" i="1"/>
  <c r="E7099" i="1"/>
  <c r="F7099" i="1"/>
  <c r="L7099" i="1"/>
  <c r="M7099" i="1"/>
  <c r="N7099" i="1"/>
  <c r="O7099" i="1"/>
  <c r="D7100" i="1"/>
  <c r="E7100" i="1"/>
  <c r="C7100" i="1" s="1"/>
  <c r="F7100" i="1"/>
  <c r="L7100" i="1"/>
  <c r="M7100" i="1"/>
  <c r="N7100" i="1"/>
  <c r="O7100" i="1"/>
  <c r="C7101" i="1"/>
  <c r="D7101" i="1"/>
  <c r="E7101" i="1"/>
  <c r="F7101" i="1"/>
  <c r="L7101" i="1"/>
  <c r="M7101" i="1"/>
  <c r="N7101" i="1"/>
  <c r="O7101" i="1"/>
  <c r="C7102" i="1"/>
  <c r="D7102" i="1"/>
  <c r="E7102" i="1"/>
  <c r="F7102" i="1"/>
  <c r="L7102" i="1"/>
  <c r="M7102" i="1"/>
  <c r="N7102" i="1"/>
  <c r="O7102" i="1"/>
  <c r="D7103" i="1"/>
  <c r="E7103" i="1"/>
  <c r="C7103" i="1" s="1"/>
  <c r="F7103" i="1"/>
  <c r="L7103" i="1"/>
  <c r="M7103" i="1"/>
  <c r="N7103" i="1"/>
  <c r="O7103" i="1"/>
  <c r="D7104" i="1"/>
  <c r="E7104" i="1"/>
  <c r="F7104" i="1"/>
  <c r="L7104" i="1"/>
  <c r="M7104" i="1"/>
  <c r="N7104" i="1"/>
  <c r="O7104" i="1"/>
  <c r="D7105" i="1"/>
  <c r="E7105" i="1"/>
  <c r="F7105" i="1"/>
  <c r="L7105" i="1"/>
  <c r="M7105" i="1"/>
  <c r="N7105" i="1"/>
  <c r="O7105" i="1"/>
  <c r="D7106" i="1"/>
  <c r="E7106" i="1"/>
  <c r="F7106" i="1"/>
  <c r="L7106" i="1"/>
  <c r="M7106" i="1"/>
  <c r="N7106" i="1"/>
  <c r="O7106" i="1"/>
  <c r="D7107" i="1"/>
  <c r="E7107" i="1"/>
  <c r="F7107" i="1"/>
  <c r="L7107" i="1"/>
  <c r="M7107" i="1"/>
  <c r="N7107" i="1"/>
  <c r="O7107" i="1"/>
  <c r="C7108" i="1"/>
  <c r="D7108" i="1"/>
  <c r="E7108" i="1"/>
  <c r="F7108" i="1"/>
  <c r="L7108" i="1"/>
  <c r="M7108" i="1"/>
  <c r="N7108" i="1"/>
  <c r="O7108" i="1"/>
  <c r="C7109" i="1"/>
  <c r="D7109" i="1"/>
  <c r="E7109" i="1"/>
  <c r="F7109" i="1"/>
  <c r="L7109" i="1"/>
  <c r="M7109" i="1"/>
  <c r="N7109" i="1"/>
  <c r="O7109" i="1"/>
  <c r="C7110" i="1"/>
  <c r="D7110" i="1"/>
  <c r="E7110" i="1"/>
  <c r="F7110" i="1"/>
  <c r="L7110" i="1"/>
  <c r="M7110" i="1"/>
  <c r="N7110" i="1"/>
  <c r="O7110" i="1"/>
  <c r="D7111" i="1"/>
  <c r="E7111" i="1"/>
  <c r="C7111" i="1" s="1"/>
  <c r="F7111" i="1"/>
  <c r="L7111" i="1"/>
  <c r="M7111" i="1"/>
  <c r="N7111" i="1"/>
  <c r="O7111" i="1"/>
  <c r="D7112" i="1"/>
  <c r="E7112" i="1"/>
  <c r="F7112" i="1"/>
  <c r="L7112" i="1"/>
  <c r="M7112" i="1"/>
  <c r="N7112" i="1"/>
  <c r="O7112" i="1"/>
  <c r="D7113" i="1"/>
  <c r="E7113" i="1"/>
  <c r="F7113" i="1"/>
  <c r="L7113" i="1"/>
  <c r="M7113" i="1"/>
  <c r="N7113" i="1"/>
  <c r="O7113" i="1"/>
  <c r="D7114" i="1"/>
  <c r="E7114" i="1"/>
  <c r="F7114" i="1"/>
  <c r="L7114" i="1"/>
  <c r="M7114" i="1"/>
  <c r="N7114" i="1"/>
  <c r="O7114" i="1"/>
  <c r="D7115" i="1"/>
  <c r="E7115" i="1"/>
  <c r="F7115" i="1"/>
  <c r="L7115" i="1"/>
  <c r="M7115" i="1"/>
  <c r="N7115" i="1"/>
  <c r="O7115" i="1"/>
  <c r="D7116" i="1"/>
  <c r="E7116" i="1"/>
  <c r="F7116" i="1"/>
  <c r="L7116" i="1"/>
  <c r="M7116" i="1"/>
  <c r="N7116" i="1"/>
  <c r="O7116" i="1"/>
  <c r="C7117" i="1"/>
  <c r="D7117" i="1"/>
  <c r="E7117" i="1"/>
  <c r="F7117" i="1"/>
  <c r="L7117" i="1"/>
  <c r="M7117" i="1"/>
  <c r="N7117" i="1"/>
  <c r="O7117" i="1"/>
  <c r="C7118" i="1"/>
  <c r="D7118" i="1"/>
  <c r="E7118" i="1"/>
  <c r="F7118" i="1"/>
  <c r="L7118" i="1"/>
  <c r="M7118" i="1"/>
  <c r="N7118" i="1"/>
  <c r="O7118" i="1"/>
  <c r="D7119" i="1"/>
  <c r="E7119" i="1"/>
  <c r="C7119" i="1" s="1"/>
  <c r="F7119" i="1"/>
  <c r="L7119" i="1"/>
  <c r="M7119" i="1"/>
  <c r="N7119" i="1"/>
  <c r="O7119" i="1"/>
  <c r="D7120" i="1"/>
  <c r="E7120" i="1"/>
  <c r="F7120" i="1"/>
  <c r="L7120" i="1"/>
  <c r="M7120" i="1"/>
  <c r="N7120" i="1"/>
  <c r="O7120" i="1"/>
  <c r="D7121" i="1"/>
  <c r="E7121" i="1"/>
  <c r="F7121" i="1"/>
  <c r="L7121" i="1"/>
  <c r="M7121" i="1"/>
  <c r="N7121" i="1"/>
  <c r="O7121" i="1"/>
  <c r="D7122" i="1"/>
  <c r="E7122" i="1"/>
  <c r="F7122" i="1"/>
  <c r="L7122" i="1"/>
  <c r="M7122" i="1"/>
  <c r="N7122" i="1"/>
  <c r="O7122" i="1"/>
  <c r="D7123" i="1"/>
  <c r="E7123" i="1"/>
  <c r="F7123" i="1"/>
  <c r="L7123" i="1"/>
  <c r="M7123" i="1"/>
  <c r="N7123" i="1"/>
  <c r="O7123" i="1"/>
  <c r="C7124" i="1"/>
  <c r="D7124" i="1"/>
  <c r="E7124" i="1"/>
  <c r="F7124" i="1"/>
  <c r="L7124" i="1"/>
  <c r="M7124" i="1"/>
  <c r="N7124" i="1"/>
  <c r="O7124" i="1"/>
  <c r="C7125" i="1"/>
  <c r="D7125" i="1"/>
  <c r="E7125" i="1"/>
  <c r="F7125" i="1"/>
  <c r="L7125" i="1"/>
  <c r="M7125" i="1"/>
  <c r="N7125" i="1"/>
  <c r="O7125" i="1"/>
  <c r="C7126" i="1"/>
  <c r="D7126" i="1"/>
  <c r="E7126" i="1"/>
  <c r="F7126" i="1"/>
  <c r="L7126" i="1"/>
  <c r="M7126" i="1"/>
  <c r="N7126" i="1"/>
  <c r="O7126" i="1"/>
  <c r="D7127" i="1"/>
  <c r="E7127" i="1"/>
  <c r="C7127" i="1" s="1"/>
  <c r="F7127" i="1"/>
  <c r="L7127" i="1"/>
  <c r="M7127" i="1"/>
  <c r="N7127" i="1"/>
  <c r="O7127" i="1"/>
  <c r="D7128" i="1"/>
  <c r="E7128" i="1"/>
  <c r="F7128" i="1"/>
  <c r="L7128" i="1"/>
  <c r="M7128" i="1"/>
  <c r="N7128" i="1"/>
  <c r="O7128" i="1"/>
  <c r="D7129" i="1"/>
  <c r="E7129" i="1"/>
  <c r="F7129" i="1"/>
  <c r="L7129" i="1"/>
  <c r="M7129" i="1"/>
  <c r="N7129" i="1"/>
  <c r="O7129" i="1"/>
  <c r="D7130" i="1"/>
  <c r="E7130" i="1"/>
  <c r="F7130" i="1"/>
  <c r="L7130" i="1"/>
  <c r="M7130" i="1"/>
  <c r="N7130" i="1"/>
  <c r="O7130" i="1"/>
  <c r="D7131" i="1"/>
  <c r="E7131" i="1"/>
  <c r="F7131" i="1"/>
  <c r="L7131" i="1"/>
  <c r="M7131" i="1"/>
  <c r="N7131" i="1"/>
  <c r="O7131" i="1"/>
  <c r="D7132" i="1"/>
  <c r="E7132" i="1"/>
  <c r="C7132" i="1" s="1"/>
  <c r="F7132" i="1"/>
  <c r="L7132" i="1"/>
  <c r="M7132" i="1"/>
  <c r="N7132" i="1"/>
  <c r="O7132" i="1"/>
  <c r="C7133" i="1"/>
  <c r="D7133" i="1"/>
  <c r="E7133" i="1"/>
  <c r="F7133" i="1"/>
  <c r="L7133" i="1"/>
  <c r="M7133" i="1"/>
  <c r="N7133" i="1"/>
  <c r="O7133" i="1"/>
  <c r="C7134" i="1"/>
  <c r="D7134" i="1"/>
  <c r="E7134" i="1"/>
  <c r="F7134" i="1"/>
  <c r="L7134" i="1"/>
  <c r="M7134" i="1"/>
  <c r="N7134" i="1"/>
  <c r="O7134" i="1"/>
  <c r="D7135" i="1"/>
  <c r="E7135" i="1"/>
  <c r="C7135" i="1" s="1"/>
  <c r="F7135" i="1"/>
  <c r="L7135" i="1"/>
  <c r="M7135" i="1"/>
  <c r="N7135" i="1"/>
  <c r="O7135" i="1"/>
  <c r="D7136" i="1"/>
  <c r="E7136" i="1"/>
  <c r="F7136" i="1"/>
  <c r="L7136" i="1"/>
  <c r="M7136" i="1"/>
  <c r="N7136" i="1"/>
  <c r="O7136" i="1"/>
  <c r="D7137" i="1"/>
  <c r="E7137" i="1"/>
  <c r="F7137" i="1"/>
  <c r="L7137" i="1"/>
  <c r="M7137" i="1"/>
  <c r="N7137" i="1"/>
  <c r="O7137" i="1"/>
  <c r="D7138" i="1"/>
  <c r="E7138" i="1"/>
  <c r="F7138" i="1"/>
  <c r="L7138" i="1"/>
  <c r="M7138" i="1"/>
  <c r="N7138" i="1"/>
  <c r="O7138" i="1"/>
  <c r="D7139" i="1"/>
  <c r="E7139" i="1"/>
  <c r="F7139" i="1"/>
  <c r="L7139" i="1"/>
  <c r="M7139" i="1"/>
  <c r="N7139" i="1"/>
  <c r="O7139" i="1"/>
  <c r="C7140" i="1"/>
  <c r="D7140" i="1"/>
  <c r="E7140" i="1"/>
  <c r="F7140" i="1"/>
  <c r="L7140" i="1"/>
  <c r="M7140" i="1"/>
  <c r="N7140" i="1"/>
  <c r="O7140" i="1"/>
  <c r="C7141" i="1"/>
  <c r="D7141" i="1"/>
  <c r="E7141" i="1"/>
  <c r="F7141" i="1"/>
  <c r="L7141" i="1"/>
  <c r="M7141" i="1"/>
  <c r="N7141" i="1"/>
  <c r="O7141" i="1"/>
  <c r="C7142" i="1"/>
  <c r="D7142" i="1"/>
  <c r="E7142" i="1"/>
  <c r="F7142" i="1"/>
  <c r="L7142" i="1"/>
  <c r="M7142" i="1"/>
  <c r="N7142" i="1"/>
  <c r="O7142" i="1"/>
  <c r="D7143" i="1"/>
  <c r="E7143" i="1"/>
  <c r="C7143" i="1" s="1"/>
  <c r="F7143" i="1"/>
  <c r="L7143" i="1"/>
  <c r="M7143" i="1"/>
  <c r="N7143" i="1"/>
  <c r="O7143" i="1"/>
  <c r="D7144" i="1"/>
  <c r="E7144" i="1"/>
  <c r="F7144" i="1"/>
  <c r="L7144" i="1"/>
  <c r="M7144" i="1"/>
  <c r="N7144" i="1"/>
  <c r="O7144" i="1"/>
  <c r="D7145" i="1"/>
  <c r="E7145" i="1"/>
  <c r="F7145" i="1"/>
  <c r="L7145" i="1"/>
  <c r="M7145" i="1"/>
  <c r="N7145" i="1"/>
  <c r="O7145" i="1"/>
  <c r="D7146" i="1"/>
  <c r="E7146" i="1"/>
  <c r="F7146" i="1"/>
  <c r="L7146" i="1"/>
  <c r="M7146" i="1"/>
  <c r="N7146" i="1"/>
  <c r="O7146" i="1"/>
  <c r="D7147" i="1"/>
  <c r="E7147" i="1"/>
  <c r="F7147" i="1"/>
  <c r="L7147" i="1"/>
  <c r="M7147" i="1"/>
  <c r="N7147" i="1"/>
  <c r="O7147" i="1"/>
  <c r="D7148" i="1"/>
  <c r="E7148" i="1"/>
  <c r="F7148" i="1"/>
  <c r="L7148" i="1"/>
  <c r="M7148" i="1"/>
  <c r="N7148" i="1"/>
  <c r="O7148" i="1"/>
  <c r="C7149" i="1"/>
  <c r="D7149" i="1"/>
  <c r="E7149" i="1"/>
  <c r="F7149" i="1"/>
  <c r="L7149" i="1"/>
  <c r="M7149" i="1"/>
  <c r="N7149" i="1"/>
  <c r="O7149" i="1"/>
  <c r="C7150" i="1"/>
  <c r="D7150" i="1"/>
  <c r="E7150" i="1"/>
  <c r="F7150" i="1"/>
  <c r="L7150" i="1"/>
  <c r="M7150" i="1"/>
  <c r="N7150" i="1"/>
  <c r="O7150" i="1"/>
  <c r="D7151" i="1"/>
  <c r="E7151" i="1"/>
  <c r="C7151" i="1" s="1"/>
  <c r="F7151" i="1"/>
  <c r="L7151" i="1"/>
  <c r="M7151" i="1"/>
  <c r="N7151" i="1"/>
  <c r="O7151" i="1"/>
  <c r="D7152" i="1"/>
  <c r="E7152" i="1"/>
  <c r="F7152" i="1"/>
  <c r="L7152" i="1"/>
  <c r="M7152" i="1"/>
  <c r="N7152" i="1"/>
  <c r="O7152" i="1"/>
  <c r="D7153" i="1"/>
  <c r="E7153" i="1"/>
  <c r="F7153" i="1"/>
  <c r="L7153" i="1"/>
  <c r="M7153" i="1"/>
  <c r="N7153" i="1"/>
  <c r="O7153" i="1"/>
  <c r="D7154" i="1"/>
  <c r="E7154" i="1"/>
  <c r="F7154" i="1"/>
  <c r="L7154" i="1"/>
  <c r="M7154" i="1"/>
  <c r="N7154" i="1"/>
  <c r="O7154" i="1"/>
  <c r="D7155" i="1"/>
  <c r="E7155" i="1"/>
  <c r="F7155" i="1"/>
  <c r="L7155" i="1"/>
  <c r="M7155" i="1"/>
  <c r="N7155" i="1"/>
  <c r="O7155" i="1"/>
  <c r="C7156" i="1"/>
  <c r="D7156" i="1"/>
  <c r="E7156" i="1"/>
  <c r="F7156" i="1"/>
  <c r="L7156" i="1"/>
  <c r="M7156" i="1"/>
  <c r="N7156" i="1"/>
  <c r="O7156" i="1"/>
  <c r="C7157" i="1"/>
  <c r="D7157" i="1"/>
  <c r="E7157" i="1"/>
  <c r="F7157" i="1"/>
  <c r="L7157" i="1"/>
  <c r="M7157" i="1"/>
  <c r="N7157" i="1"/>
  <c r="O7157" i="1"/>
  <c r="C7158" i="1"/>
  <c r="D7158" i="1"/>
  <c r="E7158" i="1"/>
  <c r="F7158" i="1"/>
  <c r="L7158" i="1"/>
  <c r="M7158" i="1"/>
  <c r="N7158" i="1"/>
  <c r="O7158" i="1"/>
  <c r="D7159" i="1"/>
  <c r="E7159" i="1"/>
  <c r="C7159" i="1" s="1"/>
  <c r="F7159" i="1"/>
  <c r="L7159" i="1"/>
  <c r="M7159" i="1"/>
  <c r="N7159" i="1"/>
  <c r="O7159" i="1"/>
  <c r="D7160" i="1"/>
  <c r="E7160" i="1"/>
  <c r="F7160" i="1"/>
  <c r="L7160" i="1"/>
  <c r="M7160" i="1"/>
  <c r="N7160" i="1"/>
  <c r="O7160" i="1"/>
  <c r="D7161" i="1"/>
  <c r="E7161" i="1"/>
  <c r="F7161" i="1"/>
  <c r="L7161" i="1"/>
  <c r="M7161" i="1"/>
  <c r="N7161" i="1"/>
  <c r="O7161" i="1"/>
  <c r="D7162" i="1"/>
  <c r="E7162" i="1"/>
  <c r="F7162" i="1"/>
  <c r="L7162" i="1"/>
  <c r="M7162" i="1"/>
  <c r="N7162" i="1"/>
  <c r="O7162" i="1"/>
  <c r="D7163" i="1"/>
  <c r="E7163" i="1"/>
  <c r="F7163" i="1"/>
  <c r="L7163" i="1"/>
  <c r="M7163" i="1"/>
  <c r="N7163" i="1"/>
  <c r="O7163" i="1"/>
  <c r="D7164" i="1"/>
  <c r="E7164" i="1"/>
  <c r="C7164" i="1" s="1"/>
  <c r="F7164" i="1"/>
  <c r="L7164" i="1"/>
  <c r="M7164" i="1"/>
  <c r="N7164" i="1"/>
  <c r="O7164" i="1"/>
  <c r="C7165" i="1"/>
  <c r="D7165" i="1"/>
  <c r="E7165" i="1"/>
  <c r="F7165" i="1"/>
  <c r="L7165" i="1"/>
  <c r="M7165" i="1"/>
  <c r="N7165" i="1"/>
  <c r="O7165" i="1"/>
  <c r="C7166" i="1"/>
  <c r="D7166" i="1"/>
  <c r="E7166" i="1"/>
  <c r="F7166" i="1"/>
  <c r="L7166" i="1"/>
  <c r="M7166" i="1"/>
  <c r="N7166" i="1"/>
  <c r="O7166" i="1"/>
  <c r="D7167" i="1"/>
  <c r="E7167" i="1"/>
  <c r="C7167" i="1" s="1"/>
  <c r="F7167" i="1"/>
  <c r="L7167" i="1"/>
  <c r="M7167" i="1"/>
  <c r="N7167" i="1"/>
  <c r="O7167" i="1"/>
  <c r="D7168" i="1"/>
  <c r="E7168" i="1"/>
  <c r="F7168" i="1"/>
  <c r="L7168" i="1"/>
  <c r="M7168" i="1"/>
  <c r="N7168" i="1"/>
  <c r="O7168" i="1"/>
  <c r="D7169" i="1"/>
  <c r="E7169" i="1"/>
  <c r="F7169" i="1"/>
  <c r="L7169" i="1"/>
  <c r="M7169" i="1"/>
  <c r="N7169" i="1"/>
  <c r="O7169" i="1"/>
  <c r="D7170" i="1"/>
  <c r="E7170" i="1"/>
  <c r="F7170" i="1"/>
  <c r="L7170" i="1"/>
  <c r="M7170" i="1"/>
  <c r="N7170" i="1"/>
  <c r="O7170" i="1"/>
  <c r="D7171" i="1"/>
  <c r="E7171" i="1"/>
  <c r="F7171" i="1"/>
  <c r="L7171" i="1"/>
  <c r="M7171" i="1"/>
  <c r="N7171" i="1"/>
  <c r="O7171" i="1"/>
  <c r="C7172" i="1"/>
  <c r="D7172" i="1"/>
  <c r="E7172" i="1"/>
  <c r="F7172" i="1"/>
  <c r="L7172" i="1"/>
  <c r="M7172" i="1"/>
  <c r="N7172" i="1"/>
  <c r="O7172" i="1"/>
  <c r="C7173" i="1"/>
  <c r="D7173" i="1"/>
  <c r="E7173" i="1"/>
  <c r="F7173" i="1"/>
  <c r="L7173" i="1"/>
  <c r="M7173" i="1"/>
  <c r="N7173" i="1"/>
  <c r="O7173" i="1"/>
  <c r="C7174" i="1"/>
  <c r="D7174" i="1"/>
  <c r="E7174" i="1"/>
  <c r="F7174" i="1"/>
  <c r="L7174" i="1"/>
  <c r="M7174" i="1"/>
  <c r="N7174" i="1"/>
  <c r="O7174" i="1"/>
  <c r="D7175" i="1"/>
  <c r="E7175" i="1"/>
  <c r="C7175" i="1" s="1"/>
  <c r="F7175" i="1"/>
  <c r="L7175" i="1"/>
  <c r="M7175" i="1"/>
  <c r="N7175" i="1"/>
  <c r="O7175" i="1"/>
  <c r="D7176" i="1"/>
  <c r="E7176" i="1"/>
  <c r="F7176" i="1"/>
  <c r="L7176" i="1"/>
  <c r="M7176" i="1"/>
  <c r="N7176" i="1"/>
  <c r="O7176" i="1"/>
  <c r="D7177" i="1"/>
  <c r="E7177" i="1"/>
  <c r="F7177" i="1"/>
  <c r="L7177" i="1"/>
  <c r="M7177" i="1"/>
  <c r="N7177" i="1"/>
  <c r="O7177" i="1"/>
  <c r="D7178" i="1"/>
  <c r="E7178" i="1"/>
  <c r="F7178" i="1"/>
  <c r="L7178" i="1"/>
  <c r="M7178" i="1"/>
  <c r="N7178" i="1"/>
  <c r="O7178" i="1"/>
  <c r="D7179" i="1"/>
  <c r="E7179" i="1"/>
  <c r="F7179" i="1"/>
  <c r="L7179" i="1"/>
  <c r="M7179" i="1"/>
  <c r="N7179" i="1"/>
  <c r="O7179" i="1"/>
  <c r="D7180" i="1"/>
  <c r="E7180" i="1"/>
  <c r="F7180" i="1"/>
  <c r="L7180" i="1"/>
  <c r="M7180" i="1"/>
  <c r="N7180" i="1"/>
  <c r="O7180" i="1"/>
  <c r="C7181" i="1"/>
  <c r="D7181" i="1"/>
  <c r="E7181" i="1"/>
  <c r="F7181" i="1"/>
  <c r="L7181" i="1"/>
  <c r="M7181" i="1"/>
  <c r="N7181" i="1"/>
  <c r="O7181" i="1"/>
  <c r="C7182" i="1"/>
  <c r="D7182" i="1"/>
  <c r="E7182" i="1"/>
  <c r="F7182" i="1"/>
  <c r="L7182" i="1"/>
  <c r="M7182" i="1"/>
  <c r="N7182" i="1"/>
  <c r="O7182" i="1"/>
  <c r="D7183" i="1"/>
  <c r="E7183" i="1"/>
  <c r="C7183" i="1" s="1"/>
  <c r="F7183" i="1"/>
  <c r="L7183" i="1"/>
  <c r="M7183" i="1"/>
  <c r="N7183" i="1"/>
  <c r="O7183" i="1"/>
  <c r="D7184" i="1"/>
  <c r="E7184" i="1"/>
  <c r="F7184" i="1"/>
  <c r="L7184" i="1"/>
  <c r="M7184" i="1"/>
  <c r="N7184" i="1"/>
  <c r="O7184" i="1"/>
  <c r="D7185" i="1"/>
  <c r="E7185" i="1"/>
  <c r="F7185" i="1"/>
  <c r="L7185" i="1"/>
  <c r="M7185" i="1"/>
  <c r="N7185" i="1"/>
  <c r="O7185" i="1"/>
  <c r="D7186" i="1"/>
  <c r="E7186" i="1"/>
  <c r="F7186" i="1"/>
  <c r="L7186" i="1"/>
  <c r="M7186" i="1"/>
  <c r="N7186" i="1"/>
  <c r="O7186" i="1"/>
  <c r="D7187" i="1"/>
  <c r="E7187" i="1"/>
  <c r="F7187" i="1"/>
  <c r="L7187" i="1"/>
  <c r="M7187" i="1"/>
  <c r="N7187" i="1"/>
  <c r="O7187" i="1"/>
  <c r="C7188" i="1"/>
  <c r="D7188" i="1"/>
  <c r="E7188" i="1"/>
  <c r="F7188" i="1"/>
  <c r="L7188" i="1"/>
  <c r="M7188" i="1"/>
  <c r="N7188" i="1"/>
  <c r="O7188" i="1"/>
  <c r="C7189" i="1"/>
  <c r="D7189" i="1"/>
  <c r="E7189" i="1"/>
  <c r="F7189" i="1"/>
  <c r="L7189" i="1"/>
  <c r="M7189" i="1"/>
  <c r="N7189" i="1"/>
  <c r="O7189" i="1"/>
  <c r="C7190" i="1"/>
  <c r="D7190" i="1"/>
  <c r="E7190" i="1"/>
  <c r="F7190" i="1"/>
  <c r="L7190" i="1"/>
  <c r="M7190" i="1"/>
  <c r="N7190" i="1"/>
  <c r="O7190" i="1"/>
  <c r="D7191" i="1"/>
  <c r="E7191" i="1"/>
  <c r="C7191" i="1" s="1"/>
  <c r="F7191" i="1"/>
  <c r="L7191" i="1"/>
  <c r="M7191" i="1"/>
  <c r="N7191" i="1"/>
  <c r="O7191" i="1"/>
  <c r="D7192" i="1"/>
  <c r="E7192" i="1"/>
  <c r="F7192" i="1"/>
  <c r="L7192" i="1"/>
  <c r="M7192" i="1"/>
  <c r="N7192" i="1"/>
  <c r="O7192" i="1"/>
  <c r="D7193" i="1"/>
  <c r="E7193" i="1"/>
  <c r="F7193" i="1"/>
  <c r="L7193" i="1"/>
  <c r="M7193" i="1"/>
  <c r="N7193" i="1"/>
  <c r="O7193" i="1"/>
  <c r="D7194" i="1"/>
  <c r="E7194" i="1"/>
  <c r="F7194" i="1"/>
  <c r="L7194" i="1"/>
  <c r="M7194" i="1"/>
  <c r="N7194" i="1"/>
  <c r="O7194" i="1"/>
  <c r="D7195" i="1"/>
  <c r="E7195" i="1"/>
  <c r="F7195" i="1"/>
  <c r="L7195" i="1"/>
  <c r="M7195" i="1"/>
  <c r="N7195" i="1"/>
  <c r="O7195" i="1"/>
  <c r="D7196" i="1"/>
  <c r="E7196" i="1"/>
  <c r="C7196" i="1" s="1"/>
  <c r="F7196" i="1"/>
  <c r="L7196" i="1"/>
  <c r="M7196" i="1"/>
  <c r="N7196" i="1"/>
  <c r="O7196" i="1"/>
  <c r="C7197" i="1"/>
  <c r="D7197" i="1"/>
  <c r="E7197" i="1"/>
  <c r="F7197" i="1"/>
  <c r="L7197" i="1"/>
  <c r="M7197" i="1"/>
  <c r="N7197" i="1"/>
  <c r="O7197" i="1"/>
  <c r="C7198" i="1"/>
  <c r="D7198" i="1"/>
  <c r="E7198" i="1"/>
  <c r="F7198" i="1"/>
  <c r="L7198" i="1"/>
  <c r="M7198" i="1"/>
  <c r="N7198" i="1"/>
  <c r="O7198" i="1"/>
  <c r="D7199" i="1"/>
  <c r="E7199" i="1"/>
  <c r="C7199" i="1" s="1"/>
  <c r="F7199" i="1"/>
  <c r="L7199" i="1"/>
  <c r="M7199" i="1"/>
  <c r="N7199" i="1"/>
  <c r="O7199" i="1"/>
  <c r="D7200" i="1"/>
  <c r="E7200" i="1"/>
  <c r="F7200" i="1"/>
  <c r="L7200" i="1"/>
  <c r="M7200" i="1"/>
  <c r="N7200" i="1"/>
  <c r="O7200" i="1"/>
  <c r="D7201" i="1"/>
  <c r="E7201" i="1"/>
  <c r="F7201" i="1"/>
  <c r="L7201" i="1"/>
  <c r="M7201" i="1"/>
  <c r="N7201" i="1"/>
  <c r="O7201" i="1"/>
  <c r="D7202" i="1"/>
  <c r="E7202" i="1"/>
  <c r="F7202" i="1"/>
  <c r="L7202" i="1"/>
  <c r="M7202" i="1"/>
  <c r="N7202" i="1"/>
  <c r="O7202" i="1"/>
  <c r="D7203" i="1"/>
  <c r="E7203" i="1"/>
  <c r="F7203" i="1"/>
  <c r="L7203" i="1"/>
  <c r="M7203" i="1"/>
  <c r="N7203" i="1"/>
  <c r="O7203" i="1"/>
  <c r="D7204" i="1"/>
  <c r="E7204" i="1"/>
  <c r="C7204" i="1" s="1"/>
  <c r="F7204" i="1"/>
  <c r="L7204" i="1"/>
  <c r="M7204" i="1"/>
  <c r="N7204" i="1"/>
  <c r="O7204" i="1"/>
  <c r="C7205" i="1"/>
  <c r="D7205" i="1"/>
  <c r="E7205" i="1"/>
  <c r="F7205" i="1"/>
  <c r="L7205" i="1"/>
  <c r="M7205" i="1"/>
  <c r="N7205" i="1"/>
  <c r="O7205" i="1"/>
  <c r="C7206" i="1"/>
  <c r="D7206" i="1"/>
  <c r="E7206" i="1"/>
  <c r="F7206" i="1"/>
  <c r="L7206" i="1"/>
  <c r="M7206" i="1"/>
  <c r="N7206" i="1"/>
  <c r="O7206" i="1"/>
  <c r="D7207" i="1"/>
  <c r="E7207" i="1"/>
  <c r="C7207" i="1" s="1"/>
  <c r="F7207" i="1"/>
  <c r="L7207" i="1"/>
  <c r="M7207" i="1"/>
  <c r="N7207" i="1"/>
  <c r="O7207" i="1"/>
  <c r="D7208" i="1"/>
  <c r="E7208" i="1"/>
  <c r="F7208" i="1"/>
  <c r="L7208" i="1"/>
  <c r="M7208" i="1"/>
  <c r="N7208" i="1"/>
  <c r="O7208" i="1"/>
  <c r="D7209" i="1"/>
  <c r="E7209" i="1"/>
  <c r="F7209" i="1"/>
  <c r="L7209" i="1"/>
  <c r="M7209" i="1"/>
  <c r="N7209" i="1"/>
  <c r="O7209" i="1"/>
  <c r="D7210" i="1"/>
  <c r="E7210" i="1"/>
  <c r="C7210" i="1" s="1"/>
  <c r="F7210" i="1"/>
  <c r="L7210" i="1"/>
  <c r="M7210" i="1"/>
  <c r="N7210" i="1"/>
  <c r="O7210" i="1"/>
  <c r="D7211" i="1"/>
  <c r="E7211" i="1"/>
  <c r="F7211" i="1"/>
  <c r="L7211" i="1"/>
  <c r="M7211" i="1"/>
  <c r="N7211" i="1"/>
  <c r="O7211" i="1"/>
  <c r="C7212" i="1"/>
  <c r="D7212" i="1"/>
  <c r="E7212" i="1"/>
  <c r="F7212" i="1"/>
  <c r="L7212" i="1"/>
  <c r="M7212" i="1"/>
  <c r="N7212" i="1"/>
  <c r="O7212" i="1"/>
  <c r="C7213" i="1"/>
  <c r="D7213" i="1"/>
  <c r="E7213" i="1"/>
  <c r="F7213" i="1"/>
  <c r="L7213" i="1"/>
  <c r="M7213" i="1"/>
  <c r="N7213" i="1"/>
  <c r="O7213" i="1"/>
  <c r="C7214" i="1"/>
  <c r="D7214" i="1"/>
  <c r="E7214" i="1"/>
  <c r="F7214" i="1"/>
  <c r="L7214" i="1"/>
  <c r="M7214" i="1"/>
  <c r="N7214" i="1"/>
  <c r="O7214" i="1"/>
  <c r="D7215" i="1"/>
  <c r="E7215" i="1"/>
  <c r="C7215" i="1" s="1"/>
  <c r="F7215" i="1"/>
  <c r="L7215" i="1"/>
  <c r="M7215" i="1"/>
  <c r="N7215" i="1"/>
  <c r="O7215" i="1"/>
  <c r="D7216" i="1"/>
  <c r="E7216" i="1"/>
  <c r="F7216" i="1"/>
  <c r="L7216" i="1"/>
  <c r="M7216" i="1"/>
  <c r="N7216" i="1"/>
  <c r="O7216" i="1"/>
  <c r="D7217" i="1"/>
  <c r="E7217" i="1"/>
  <c r="F7217" i="1"/>
  <c r="L7217" i="1"/>
  <c r="M7217" i="1"/>
  <c r="N7217" i="1"/>
  <c r="O7217" i="1"/>
  <c r="C7218" i="1"/>
  <c r="D7218" i="1"/>
  <c r="E7218" i="1"/>
  <c r="F7218" i="1"/>
  <c r="L7218" i="1"/>
  <c r="M7218" i="1"/>
  <c r="N7218" i="1"/>
  <c r="O7218" i="1"/>
  <c r="C7219" i="1"/>
  <c r="D7219" i="1"/>
  <c r="E7219" i="1"/>
  <c r="F7219" i="1"/>
  <c r="L7219" i="1"/>
  <c r="M7219" i="1"/>
  <c r="N7219" i="1"/>
  <c r="O7219" i="1"/>
  <c r="D7220" i="1"/>
  <c r="E7220" i="1"/>
  <c r="C7220" i="1" s="1"/>
  <c r="F7220" i="1"/>
  <c r="L7220" i="1"/>
  <c r="M7220" i="1"/>
  <c r="N7220" i="1"/>
  <c r="O7220" i="1"/>
  <c r="C7221" i="1"/>
  <c r="D7221" i="1"/>
  <c r="E7221" i="1"/>
  <c r="F7221" i="1"/>
  <c r="L7221" i="1"/>
  <c r="M7221" i="1"/>
  <c r="N7221" i="1"/>
  <c r="O7221" i="1"/>
  <c r="C7222" i="1"/>
  <c r="D7222" i="1"/>
  <c r="E7222" i="1"/>
  <c r="F7222" i="1"/>
  <c r="L7222" i="1"/>
  <c r="M7222" i="1"/>
  <c r="N7222" i="1"/>
  <c r="O7222" i="1"/>
  <c r="D7223" i="1"/>
  <c r="E7223" i="1"/>
  <c r="C7223" i="1" s="1"/>
  <c r="F7223" i="1"/>
  <c r="L7223" i="1"/>
  <c r="M7223" i="1"/>
  <c r="N7223" i="1"/>
  <c r="O7223" i="1"/>
  <c r="D7224" i="1"/>
  <c r="E7224" i="1"/>
  <c r="F7224" i="1"/>
  <c r="L7224" i="1"/>
  <c r="M7224" i="1"/>
  <c r="N7224" i="1"/>
  <c r="O7224" i="1"/>
  <c r="D7225" i="1"/>
  <c r="E7225" i="1"/>
  <c r="F7225" i="1"/>
  <c r="L7225" i="1"/>
  <c r="M7225" i="1"/>
  <c r="N7225" i="1"/>
  <c r="O7225" i="1"/>
  <c r="D7226" i="1"/>
  <c r="E7226" i="1"/>
  <c r="F7226" i="1"/>
  <c r="L7226" i="1"/>
  <c r="M7226" i="1"/>
  <c r="N7226" i="1"/>
  <c r="O7226" i="1"/>
  <c r="D7227" i="1"/>
  <c r="E7227" i="1"/>
  <c r="F7227" i="1"/>
  <c r="L7227" i="1"/>
  <c r="M7227" i="1"/>
  <c r="N7227" i="1"/>
  <c r="O7227" i="1"/>
  <c r="C7228" i="1"/>
  <c r="D7228" i="1"/>
  <c r="E7228" i="1"/>
  <c r="F7228" i="1"/>
  <c r="L7228" i="1"/>
  <c r="M7228" i="1"/>
  <c r="N7228" i="1"/>
  <c r="O7228" i="1"/>
  <c r="C7229" i="1"/>
  <c r="D7229" i="1"/>
  <c r="E7229" i="1"/>
  <c r="F7229" i="1"/>
  <c r="L7229" i="1"/>
  <c r="M7229" i="1"/>
  <c r="N7229" i="1"/>
  <c r="O7229" i="1"/>
  <c r="C7230" i="1"/>
  <c r="D7230" i="1"/>
  <c r="E7230" i="1"/>
  <c r="F7230" i="1"/>
  <c r="L7230" i="1"/>
  <c r="M7230" i="1"/>
  <c r="N7230" i="1"/>
  <c r="O7230" i="1"/>
  <c r="D7231" i="1"/>
  <c r="E7231" i="1"/>
  <c r="C7231" i="1" s="1"/>
  <c r="F7231" i="1"/>
  <c r="L7231" i="1"/>
  <c r="M7231" i="1"/>
  <c r="N7231" i="1"/>
  <c r="O7231" i="1"/>
  <c r="D7232" i="1"/>
  <c r="E7232" i="1"/>
  <c r="F7232" i="1"/>
  <c r="L7232" i="1"/>
  <c r="M7232" i="1"/>
  <c r="N7232" i="1"/>
  <c r="O7232" i="1"/>
  <c r="D7233" i="1"/>
  <c r="E7233" i="1"/>
  <c r="F7233" i="1"/>
  <c r="L7233" i="1"/>
  <c r="M7233" i="1"/>
  <c r="N7233" i="1"/>
  <c r="O7233" i="1"/>
  <c r="C7234" i="1"/>
  <c r="D7234" i="1"/>
  <c r="E7234" i="1"/>
  <c r="F7234" i="1"/>
  <c r="L7234" i="1"/>
  <c r="M7234" i="1"/>
  <c r="N7234" i="1"/>
  <c r="O7234" i="1"/>
  <c r="C7235" i="1"/>
  <c r="D7235" i="1"/>
  <c r="E7235" i="1"/>
  <c r="F7235" i="1"/>
  <c r="L7235" i="1"/>
  <c r="M7235" i="1"/>
  <c r="N7235" i="1"/>
  <c r="O7235" i="1"/>
  <c r="D7236" i="1"/>
  <c r="E7236" i="1"/>
  <c r="C7236" i="1" s="1"/>
  <c r="F7236" i="1"/>
  <c r="L7236" i="1"/>
  <c r="M7236" i="1"/>
  <c r="N7236" i="1"/>
  <c r="O7236" i="1"/>
  <c r="C7237" i="1"/>
  <c r="D7237" i="1"/>
  <c r="E7237" i="1"/>
  <c r="F7237" i="1"/>
  <c r="L7237" i="1"/>
  <c r="M7237" i="1"/>
  <c r="N7237" i="1"/>
  <c r="O7237" i="1"/>
  <c r="C7238" i="1"/>
  <c r="D7238" i="1"/>
  <c r="E7238" i="1"/>
  <c r="F7238" i="1"/>
  <c r="L7238" i="1"/>
  <c r="M7238" i="1"/>
  <c r="N7238" i="1"/>
  <c r="O7238" i="1"/>
  <c r="D7239" i="1"/>
  <c r="E7239" i="1"/>
  <c r="C7239" i="1" s="1"/>
  <c r="F7239" i="1"/>
  <c r="L7239" i="1"/>
  <c r="M7239" i="1"/>
  <c r="N7239" i="1"/>
  <c r="O7239" i="1"/>
  <c r="D7240" i="1"/>
  <c r="E7240" i="1"/>
  <c r="F7240" i="1"/>
  <c r="L7240" i="1"/>
  <c r="M7240" i="1"/>
  <c r="N7240" i="1"/>
  <c r="O7240" i="1"/>
  <c r="D7241" i="1"/>
  <c r="E7241" i="1"/>
  <c r="F7241" i="1"/>
  <c r="L7241" i="1"/>
  <c r="M7241" i="1"/>
  <c r="N7241" i="1"/>
  <c r="O7241" i="1"/>
  <c r="D7242" i="1"/>
  <c r="E7242" i="1"/>
  <c r="C7242" i="1" s="1"/>
  <c r="F7242" i="1"/>
  <c r="L7242" i="1"/>
  <c r="M7242" i="1"/>
  <c r="N7242" i="1"/>
  <c r="O7242" i="1"/>
  <c r="D7243" i="1"/>
  <c r="E7243" i="1"/>
  <c r="F7243" i="1"/>
  <c r="L7243" i="1"/>
  <c r="M7243" i="1"/>
  <c r="N7243" i="1"/>
  <c r="O7243" i="1"/>
  <c r="C7244" i="1"/>
  <c r="D7244" i="1"/>
  <c r="E7244" i="1"/>
  <c r="F7244" i="1"/>
  <c r="L7244" i="1"/>
  <c r="M7244" i="1"/>
  <c r="N7244" i="1"/>
  <c r="O7244" i="1"/>
  <c r="C7245" i="1"/>
  <c r="D7245" i="1"/>
  <c r="E7245" i="1"/>
  <c r="F7245" i="1"/>
  <c r="L7245" i="1"/>
  <c r="M7245" i="1"/>
  <c r="N7245" i="1"/>
  <c r="O7245" i="1"/>
  <c r="C7246" i="1"/>
  <c r="D7246" i="1"/>
  <c r="E7246" i="1"/>
  <c r="F7246" i="1"/>
  <c r="L7246" i="1"/>
  <c r="M7246" i="1"/>
  <c r="N7246" i="1"/>
  <c r="O7246" i="1"/>
  <c r="D7247" i="1"/>
  <c r="E7247" i="1"/>
  <c r="C7247" i="1" s="1"/>
  <c r="F7247" i="1"/>
  <c r="L7247" i="1"/>
  <c r="M7247" i="1"/>
  <c r="N7247" i="1"/>
  <c r="O7247" i="1"/>
  <c r="D7248" i="1"/>
  <c r="E7248" i="1"/>
  <c r="F7248" i="1"/>
  <c r="L7248" i="1"/>
  <c r="M7248" i="1"/>
  <c r="N7248" i="1"/>
  <c r="O7248" i="1"/>
  <c r="D7249" i="1"/>
  <c r="E7249" i="1"/>
  <c r="F7249" i="1"/>
  <c r="L7249" i="1"/>
  <c r="M7249" i="1"/>
  <c r="N7249" i="1"/>
  <c r="O7249" i="1"/>
  <c r="C7250" i="1"/>
  <c r="D7250" i="1"/>
  <c r="E7250" i="1"/>
  <c r="F7250" i="1"/>
  <c r="L7250" i="1"/>
  <c r="M7250" i="1"/>
  <c r="N7250" i="1"/>
  <c r="O7250" i="1"/>
  <c r="C7251" i="1"/>
  <c r="D7251" i="1"/>
  <c r="E7251" i="1"/>
  <c r="F7251" i="1"/>
  <c r="L7251" i="1"/>
  <c r="M7251" i="1"/>
  <c r="N7251" i="1"/>
  <c r="O7251" i="1"/>
  <c r="D7252" i="1"/>
  <c r="E7252" i="1"/>
  <c r="C7252" i="1" s="1"/>
  <c r="F7252" i="1"/>
  <c r="L7252" i="1"/>
  <c r="M7252" i="1"/>
  <c r="N7252" i="1"/>
  <c r="O7252" i="1"/>
  <c r="C7253" i="1"/>
  <c r="D7253" i="1"/>
  <c r="E7253" i="1"/>
  <c r="F7253" i="1"/>
  <c r="L7253" i="1"/>
  <c r="M7253" i="1"/>
  <c r="N7253" i="1"/>
  <c r="O7253" i="1"/>
  <c r="C7254" i="1"/>
  <c r="D7254" i="1"/>
  <c r="E7254" i="1"/>
  <c r="F7254" i="1"/>
  <c r="L7254" i="1"/>
  <c r="M7254" i="1"/>
  <c r="N7254" i="1"/>
  <c r="O7254" i="1"/>
  <c r="D7255" i="1"/>
  <c r="E7255" i="1"/>
  <c r="C7255" i="1" s="1"/>
  <c r="F7255" i="1"/>
  <c r="L7255" i="1"/>
  <c r="M7255" i="1"/>
  <c r="N7255" i="1"/>
  <c r="O7255" i="1"/>
  <c r="D7256" i="1"/>
  <c r="E7256" i="1"/>
  <c r="F7256" i="1"/>
  <c r="L7256" i="1"/>
  <c r="M7256" i="1"/>
  <c r="N7256" i="1"/>
  <c r="O7256" i="1"/>
  <c r="D7257" i="1"/>
  <c r="E7257" i="1"/>
  <c r="F7257" i="1"/>
  <c r="L7257" i="1"/>
  <c r="M7257" i="1"/>
  <c r="N7257" i="1"/>
  <c r="O7257" i="1"/>
  <c r="D7258" i="1"/>
  <c r="E7258" i="1"/>
  <c r="F7258" i="1"/>
  <c r="L7258" i="1"/>
  <c r="M7258" i="1"/>
  <c r="N7258" i="1"/>
  <c r="O7258" i="1"/>
  <c r="D7259" i="1"/>
  <c r="E7259" i="1"/>
  <c r="F7259" i="1"/>
  <c r="L7259" i="1"/>
  <c r="M7259" i="1"/>
  <c r="N7259" i="1"/>
  <c r="O7259" i="1"/>
  <c r="C7260" i="1"/>
  <c r="D7260" i="1"/>
  <c r="E7260" i="1"/>
  <c r="F7260" i="1"/>
  <c r="L7260" i="1"/>
  <c r="M7260" i="1"/>
  <c r="N7260" i="1"/>
  <c r="O7260" i="1"/>
  <c r="C7261" i="1"/>
  <c r="D7261" i="1"/>
  <c r="E7261" i="1"/>
  <c r="F7261" i="1"/>
  <c r="L7261" i="1"/>
  <c r="M7261" i="1"/>
  <c r="N7261" i="1"/>
  <c r="O7261" i="1"/>
  <c r="C7262" i="1"/>
  <c r="D7262" i="1"/>
  <c r="E7262" i="1"/>
  <c r="F7262" i="1"/>
  <c r="L7262" i="1"/>
  <c r="M7262" i="1"/>
  <c r="N7262" i="1"/>
  <c r="O7262" i="1"/>
  <c r="D7263" i="1"/>
  <c r="E7263" i="1"/>
  <c r="C7263" i="1" s="1"/>
  <c r="F7263" i="1"/>
  <c r="L7263" i="1"/>
  <c r="M7263" i="1"/>
  <c r="N7263" i="1"/>
  <c r="O7263" i="1"/>
  <c r="D7264" i="1"/>
  <c r="E7264" i="1"/>
  <c r="F7264" i="1"/>
  <c r="L7264" i="1"/>
  <c r="M7264" i="1"/>
  <c r="N7264" i="1"/>
  <c r="O7264" i="1"/>
  <c r="D7265" i="1"/>
  <c r="E7265" i="1"/>
  <c r="F7265" i="1"/>
  <c r="L7265" i="1"/>
  <c r="M7265" i="1"/>
  <c r="N7265" i="1"/>
  <c r="O7265" i="1"/>
  <c r="C7266" i="1"/>
  <c r="D7266" i="1"/>
  <c r="E7266" i="1"/>
  <c r="F7266" i="1"/>
  <c r="L7266" i="1"/>
  <c r="M7266" i="1"/>
  <c r="N7266" i="1"/>
  <c r="O7266" i="1"/>
  <c r="C7267" i="1"/>
  <c r="D7267" i="1"/>
  <c r="E7267" i="1"/>
  <c r="F7267" i="1"/>
  <c r="L7267" i="1"/>
  <c r="M7267" i="1"/>
  <c r="N7267" i="1"/>
  <c r="O7267" i="1"/>
  <c r="D7268" i="1"/>
  <c r="E7268" i="1"/>
  <c r="C7268" i="1" s="1"/>
  <c r="F7268" i="1"/>
  <c r="L7268" i="1"/>
  <c r="M7268" i="1"/>
  <c r="N7268" i="1"/>
  <c r="O7268" i="1"/>
  <c r="C7269" i="1"/>
  <c r="D7269" i="1"/>
  <c r="E7269" i="1"/>
  <c r="F7269" i="1"/>
  <c r="L7269" i="1"/>
  <c r="M7269" i="1"/>
  <c r="N7269" i="1"/>
  <c r="O7269" i="1"/>
  <c r="C7270" i="1"/>
  <c r="D7270" i="1"/>
  <c r="E7270" i="1"/>
  <c r="F7270" i="1"/>
  <c r="L7270" i="1"/>
  <c r="M7270" i="1"/>
  <c r="N7270" i="1"/>
  <c r="O7270" i="1"/>
  <c r="D7271" i="1"/>
  <c r="E7271" i="1"/>
  <c r="C7271" i="1" s="1"/>
  <c r="F7271" i="1"/>
  <c r="L7271" i="1"/>
  <c r="M7271" i="1"/>
  <c r="N7271" i="1"/>
  <c r="O7271" i="1"/>
  <c r="D7272" i="1"/>
  <c r="E7272" i="1"/>
  <c r="F7272" i="1"/>
  <c r="L7272" i="1"/>
  <c r="M7272" i="1"/>
  <c r="N7272" i="1"/>
  <c r="O7272" i="1"/>
  <c r="D7273" i="1"/>
  <c r="E7273" i="1"/>
  <c r="F7273" i="1"/>
  <c r="L7273" i="1"/>
  <c r="M7273" i="1"/>
  <c r="N7273" i="1"/>
  <c r="O7273" i="1"/>
  <c r="D7274" i="1"/>
  <c r="E7274" i="1"/>
  <c r="C7274" i="1" s="1"/>
  <c r="F7274" i="1"/>
  <c r="L7274" i="1"/>
  <c r="M7274" i="1"/>
  <c r="N7274" i="1"/>
  <c r="O7274" i="1"/>
  <c r="D7275" i="1"/>
  <c r="E7275" i="1"/>
  <c r="F7275" i="1"/>
  <c r="L7275" i="1"/>
  <c r="M7275" i="1"/>
  <c r="N7275" i="1"/>
  <c r="O7275" i="1"/>
  <c r="C7276" i="1"/>
  <c r="D7276" i="1"/>
  <c r="E7276" i="1"/>
  <c r="F7276" i="1"/>
  <c r="L7276" i="1"/>
  <c r="M7276" i="1"/>
  <c r="N7276" i="1"/>
  <c r="O7276" i="1"/>
  <c r="C7277" i="1"/>
  <c r="D7277" i="1"/>
  <c r="E7277" i="1"/>
  <c r="F7277" i="1"/>
  <c r="L7277" i="1"/>
  <c r="M7277" i="1"/>
  <c r="N7277" i="1"/>
  <c r="O7277" i="1"/>
  <c r="C7278" i="1"/>
  <c r="D7278" i="1"/>
  <c r="E7278" i="1"/>
  <c r="F7278" i="1"/>
  <c r="L7278" i="1"/>
  <c r="M7278" i="1"/>
  <c r="N7278" i="1"/>
  <c r="O7278" i="1"/>
  <c r="D7279" i="1"/>
  <c r="E7279" i="1"/>
  <c r="C7279" i="1" s="1"/>
  <c r="F7279" i="1"/>
  <c r="L7279" i="1"/>
  <c r="M7279" i="1"/>
  <c r="N7279" i="1"/>
  <c r="O7279" i="1"/>
  <c r="D7280" i="1"/>
  <c r="E7280" i="1"/>
  <c r="F7280" i="1"/>
  <c r="L7280" i="1"/>
  <c r="M7280" i="1"/>
  <c r="N7280" i="1"/>
  <c r="O7280" i="1"/>
  <c r="D7281" i="1"/>
  <c r="E7281" i="1"/>
  <c r="F7281" i="1"/>
  <c r="L7281" i="1"/>
  <c r="M7281" i="1"/>
  <c r="N7281" i="1"/>
  <c r="O7281" i="1"/>
  <c r="C7282" i="1"/>
  <c r="D7282" i="1"/>
  <c r="E7282" i="1"/>
  <c r="F7282" i="1"/>
  <c r="L7282" i="1"/>
  <c r="M7282" i="1"/>
  <c r="N7282" i="1"/>
  <c r="O7282" i="1"/>
  <c r="C7283" i="1"/>
  <c r="D7283" i="1"/>
  <c r="E7283" i="1"/>
  <c r="F7283" i="1"/>
  <c r="L7283" i="1"/>
  <c r="M7283" i="1"/>
  <c r="N7283" i="1"/>
  <c r="O7283" i="1"/>
  <c r="D7284" i="1"/>
  <c r="E7284" i="1"/>
  <c r="C7284" i="1" s="1"/>
  <c r="F7284" i="1"/>
  <c r="L7284" i="1"/>
  <c r="M7284" i="1"/>
  <c r="N7284" i="1"/>
  <c r="O7284" i="1"/>
  <c r="C7285" i="1"/>
  <c r="D7285" i="1"/>
  <c r="E7285" i="1"/>
  <c r="F7285" i="1"/>
  <c r="L7285" i="1"/>
  <c r="M7285" i="1"/>
  <c r="N7285" i="1"/>
  <c r="O7285" i="1"/>
  <c r="C7286" i="1"/>
  <c r="D7286" i="1"/>
  <c r="E7286" i="1"/>
  <c r="F7286" i="1"/>
  <c r="L7286" i="1"/>
  <c r="M7286" i="1"/>
  <c r="N7286" i="1"/>
  <c r="O7286" i="1"/>
  <c r="D7287" i="1"/>
  <c r="E7287" i="1"/>
  <c r="C7287" i="1" s="1"/>
  <c r="F7287" i="1"/>
  <c r="L7287" i="1"/>
  <c r="M7287" i="1"/>
  <c r="N7287" i="1"/>
  <c r="O7287" i="1"/>
  <c r="D7288" i="1"/>
  <c r="E7288" i="1"/>
  <c r="F7288" i="1"/>
  <c r="L7288" i="1"/>
  <c r="M7288" i="1"/>
  <c r="N7288" i="1"/>
  <c r="O7288" i="1"/>
  <c r="D7289" i="1"/>
  <c r="E7289" i="1"/>
  <c r="F7289" i="1"/>
  <c r="L7289" i="1"/>
  <c r="M7289" i="1"/>
  <c r="N7289" i="1"/>
  <c r="O7289" i="1"/>
  <c r="C7290" i="1"/>
  <c r="D7290" i="1"/>
  <c r="E7290" i="1"/>
  <c r="F7290" i="1"/>
  <c r="L7290" i="1"/>
  <c r="M7290" i="1"/>
  <c r="N7290" i="1"/>
  <c r="O7290" i="1"/>
  <c r="C7291" i="1"/>
  <c r="D7291" i="1"/>
  <c r="E7291" i="1"/>
  <c r="F7291" i="1"/>
  <c r="L7291" i="1"/>
  <c r="M7291" i="1"/>
  <c r="N7291" i="1"/>
  <c r="O7291" i="1"/>
  <c r="D7292" i="1"/>
  <c r="E7292" i="1"/>
  <c r="F7292" i="1"/>
  <c r="L7292" i="1"/>
  <c r="M7292" i="1"/>
  <c r="N7292" i="1"/>
  <c r="O7292" i="1"/>
  <c r="C7293" i="1"/>
  <c r="D7293" i="1"/>
  <c r="E7293" i="1"/>
  <c r="F7293" i="1"/>
  <c r="L7293" i="1"/>
  <c r="M7293" i="1"/>
  <c r="N7293" i="1"/>
  <c r="O7293" i="1"/>
  <c r="C7294" i="1"/>
  <c r="D7294" i="1"/>
  <c r="E7294" i="1"/>
  <c r="F7294" i="1"/>
  <c r="L7294" i="1"/>
  <c r="M7294" i="1"/>
  <c r="N7294" i="1"/>
  <c r="O7294" i="1"/>
  <c r="D7295" i="1"/>
  <c r="E7295" i="1"/>
  <c r="C7295" i="1" s="1"/>
  <c r="F7295" i="1"/>
  <c r="L7295" i="1"/>
  <c r="M7295" i="1"/>
  <c r="N7295" i="1"/>
  <c r="O7295" i="1"/>
  <c r="D7296" i="1"/>
  <c r="E7296" i="1"/>
  <c r="F7296" i="1"/>
  <c r="L7296" i="1"/>
  <c r="M7296" i="1"/>
  <c r="N7296" i="1"/>
  <c r="O7296" i="1"/>
  <c r="D7297" i="1"/>
  <c r="E7297" i="1"/>
  <c r="C7297" i="1" s="1"/>
  <c r="F7297" i="1"/>
  <c r="L7297" i="1"/>
  <c r="M7297" i="1"/>
  <c r="N7297" i="1"/>
  <c r="O7297" i="1"/>
  <c r="C7298" i="1"/>
  <c r="D7298" i="1"/>
  <c r="E7298" i="1"/>
  <c r="F7298" i="1"/>
  <c r="L7298" i="1"/>
  <c r="M7298" i="1"/>
  <c r="N7298" i="1"/>
  <c r="O7298" i="1"/>
  <c r="C7299" i="1"/>
  <c r="D7299" i="1"/>
  <c r="E7299" i="1"/>
  <c r="F7299" i="1"/>
  <c r="L7299" i="1"/>
  <c r="M7299" i="1"/>
  <c r="N7299" i="1"/>
  <c r="O7299" i="1"/>
  <c r="D7300" i="1"/>
  <c r="E7300" i="1"/>
  <c r="C7300" i="1" s="1"/>
  <c r="F7300" i="1"/>
  <c r="L7300" i="1"/>
  <c r="M7300" i="1"/>
  <c r="N7300" i="1"/>
  <c r="O7300" i="1"/>
  <c r="C7301" i="1"/>
  <c r="D7301" i="1"/>
  <c r="E7301" i="1"/>
  <c r="F7301" i="1"/>
  <c r="L7301" i="1"/>
  <c r="M7301" i="1"/>
  <c r="N7301" i="1"/>
  <c r="O7301" i="1"/>
  <c r="C7302" i="1"/>
  <c r="D7302" i="1"/>
  <c r="E7302" i="1"/>
  <c r="F7302" i="1"/>
  <c r="L7302" i="1"/>
  <c r="M7302" i="1"/>
  <c r="N7302" i="1"/>
  <c r="O7302" i="1"/>
  <c r="D7303" i="1"/>
  <c r="E7303" i="1"/>
  <c r="C7303" i="1" s="1"/>
  <c r="F7303" i="1"/>
  <c r="L7303" i="1"/>
  <c r="M7303" i="1"/>
  <c r="N7303" i="1"/>
  <c r="O7303" i="1"/>
  <c r="D7304" i="1"/>
  <c r="E7304" i="1"/>
  <c r="F7304" i="1"/>
  <c r="L7304" i="1"/>
  <c r="M7304" i="1"/>
  <c r="N7304" i="1"/>
  <c r="O7304" i="1"/>
  <c r="D7305" i="1"/>
  <c r="E7305" i="1"/>
  <c r="F7305" i="1"/>
  <c r="L7305" i="1"/>
  <c r="M7305" i="1"/>
  <c r="N7305" i="1"/>
  <c r="O7305" i="1"/>
  <c r="C7306" i="1"/>
  <c r="D7306" i="1"/>
  <c r="E7306" i="1"/>
  <c r="F7306" i="1"/>
  <c r="L7306" i="1"/>
  <c r="M7306" i="1"/>
  <c r="N7306" i="1"/>
  <c r="O7306" i="1"/>
  <c r="C7307" i="1"/>
  <c r="D7307" i="1"/>
  <c r="E7307" i="1"/>
  <c r="F7307" i="1"/>
  <c r="L7307" i="1"/>
  <c r="M7307" i="1"/>
  <c r="N7307" i="1"/>
  <c r="O7307" i="1"/>
  <c r="D7308" i="1"/>
  <c r="E7308" i="1"/>
  <c r="F7308" i="1"/>
  <c r="L7308" i="1"/>
  <c r="M7308" i="1"/>
  <c r="N7308" i="1"/>
  <c r="O7308" i="1"/>
  <c r="C7309" i="1"/>
  <c r="D7309" i="1"/>
  <c r="E7309" i="1"/>
  <c r="F7309" i="1"/>
  <c r="L7309" i="1"/>
  <c r="M7309" i="1"/>
  <c r="N7309" i="1"/>
  <c r="O7309" i="1"/>
  <c r="C7310" i="1"/>
  <c r="D7310" i="1"/>
  <c r="E7310" i="1"/>
  <c r="F7310" i="1"/>
  <c r="L7310" i="1"/>
  <c r="M7310" i="1"/>
  <c r="N7310" i="1"/>
  <c r="O7310" i="1"/>
  <c r="D7311" i="1"/>
  <c r="E7311" i="1"/>
  <c r="C7311" i="1" s="1"/>
  <c r="F7311" i="1"/>
  <c r="L7311" i="1"/>
  <c r="M7311" i="1"/>
  <c r="N7311" i="1"/>
  <c r="O7311" i="1"/>
  <c r="D7312" i="1"/>
  <c r="E7312" i="1"/>
  <c r="F7312" i="1"/>
  <c r="L7312" i="1"/>
  <c r="M7312" i="1"/>
  <c r="N7312" i="1"/>
  <c r="O7312" i="1"/>
  <c r="D7313" i="1"/>
  <c r="E7313" i="1"/>
  <c r="C7313" i="1" s="1"/>
  <c r="F7313" i="1"/>
  <c r="L7313" i="1"/>
  <c r="M7313" i="1"/>
  <c r="N7313" i="1"/>
  <c r="O7313" i="1"/>
  <c r="C7314" i="1"/>
  <c r="D7314" i="1"/>
  <c r="E7314" i="1"/>
  <c r="F7314" i="1"/>
  <c r="L7314" i="1"/>
  <c r="M7314" i="1"/>
  <c r="N7314" i="1"/>
  <c r="O7314" i="1"/>
  <c r="C7315" i="1"/>
  <c r="D7315" i="1"/>
  <c r="E7315" i="1"/>
  <c r="F7315" i="1"/>
  <c r="L7315" i="1"/>
  <c r="M7315" i="1"/>
  <c r="N7315" i="1"/>
  <c r="O7315" i="1"/>
  <c r="D7316" i="1"/>
  <c r="E7316" i="1"/>
  <c r="C7316" i="1" s="1"/>
  <c r="F7316" i="1"/>
  <c r="L7316" i="1"/>
  <c r="M7316" i="1"/>
  <c r="N7316" i="1"/>
  <c r="O7316" i="1"/>
  <c r="C7317" i="1"/>
  <c r="D7317" i="1"/>
  <c r="E7317" i="1"/>
  <c r="F7317" i="1"/>
  <c r="L7317" i="1"/>
  <c r="M7317" i="1"/>
  <c r="N7317" i="1"/>
  <c r="O7317" i="1"/>
  <c r="C7318" i="1"/>
  <c r="D7318" i="1"/>
  <c r="E7318" i="1"/>
  <c r="F7318" i="1"/>
  <c r="L7318" i="1"/>
  <c r="M7318" i="1"/>
  <c r="N7318" i="1"/>
  <c r="O7318" i="1"/>
  <c r="D7319" i="1"/>
  <c r="E7319" i="1"/>
  <c r="C7319" i="1" s="1"/>
  <c r="F7319" i="1"/>
  <c r="L7319" i="1"/>
  <c r="M7319" i="1"/>
  <c r="N7319" i="1"/>
  <c r="O7319" i="1"/>
  <c r="D7320" i="1"/>
  <c r="E7320" i="1"/>
  <c r="F7320" i="1"/>
  <c r="L7320" i="1"/>
  <c r="M7320" i="1"/>
  <c r="N7320" i="1"/>
  <c r="O7320" i="1"/>
  <c r="D7321" i="1"/>
  <c r="E7321" i="1"/>
  <c r="F7321" i="1"/>
  <c r="L7321" i="1"/>
  <c r="M7321" i="1"/>
  <c r="N7321" i="1"/>
  <c r="O7321" i="1"/>
  <c r="C7322" i="1"/>
  <c r="D7322" i="1"/>
  <c r="E7322" i="1"/>
  <c r="F7322" i="1"/>
  <c r="L7322" i="1"/>
  <c r="M7322" i="1"/>
  <c r="N7322" i="1"/>
  <c r="O7322" i="1"/>
  <c r="C7323" i="1"/>
  <c r="D7323" i="1"/>
  <c r="E7323" i="1"/>
  <c r="F7323" i="1"/>
  <c r="L7323" i="1"/>
  <c r="M7323" i="1"/>
  <c r="N7323" i="1"/>
  <c r="O7323" i="1"/>
  <c r="D7324" i="1"/>
  <c r="E7324" i="1"/>
  <c r="F7324" i="1"/>
  <c r="L7324" i="1"/>
  <c r="M7324" i="1"/>
  <c r="N7324" i="1"/>
  <c r="O7324" i="1"/>
  <c r="C7325" i="1"/>
  <c r="D7325" i="1"/>
  <c r="E7325" i="1"/>
  <c r="F7325" i="1"/>
  <c r="L7325" i="1"/>
  <c r="M7325" i="1"/>
  <c r="N7325" i="1"/>
  <c r="O7325" i="1"/>
  <c r="C7326" i="1"/>
  <c r="D7326" i="1"/>
  <c r="E7326" i="1"/>
  <c r="F7326" i="1"/>
  <c r="L7326" i="1"/>
  <c r="M7326" i="1"/>
  <c r="N7326" i="1"/>
  <c r="O7326" i="1"/>
  <c r="D7327" i="1"/>
  <c r="E7327" i="1"/>
  <c r="C7327" i="1" s="1"/>
  <c r="F7327" i="1"/>
  <c r="L7327" i="1"/>
  <c r="M7327" i="1"/>
  <c r="N7327" i="1"/>
  <c r="O7327" i="1"/>
  <c r="D7328" i="1"/>
  <c r="E7328" i="1"/>
  <c r="F7328" i="1"/>
  <c r="L7328" i="1"/>
  <c r="M7328" i="1"/>
  <c r="N7328" i="1"/>
  <c r="O7328" i="1"/>
  <c r="D7329" i="1"/>
  <c r="E7329" i="1"/>
  <c r="C7329" i="1" s="1"/>
  <c r="F7329" i="1"/>
  <c r="L7329" i="1"/>
  <c r="M7329" i="1"/>
  <c r="N7329" i="1"/>
  <c r="O7329" i="1"/>
  <c r="C7330" i="1"/>
  <c r="D7330" i="1"/>
  <c r="E7330" i="1"/>
  <c r="F7330" i="1"/>
  <c r="L7330" i="1"/>
  <c r="M7330" i="1"/>
  <c r="N7330" i="1"/>
  <c r="O7330" i="1"/>
  <c r="C7331" i="1"/>
  <c r="D7331" i="1"/>
  <c r="E7331" i="1"/>
  <c r="F7331" i="1"/>
  <c r="L7331" i="1"/>
  <c r="M7331" i="1"/>
  <c r="N7331" i="1"/>
  <c r="O7331" i="1"/>
  <c r="D7332" i="1"/>
  <c r="E7332" i="1"/>
  <c r="C7332" i="1" s="1"/>
  <c r="F7332" i="1"/>
  <c r="L7332" i="1"/>
  <c r="M7332" i="1"/>
  <c r="N7332" i="1"/>
  <c r="O7332" i="1"/>
  <c r="C7333" i="1"/>
  <c r="D7333" i="1"/>
  <c r="E7333" i="1"/>
  <c r="F7333" i="1"/>
  <c r="L7333" i="1"/>
  <c r="M7333" i="1"/>
  <c r="N7333" i="1"/>
  <c r="O7333" i="1"/>
  <c r="C7334" i="1"/>
  <c r="D7334" i="1"/>
  <c r="E7334" i="1"/>
  <c r="F7334" i="1"/>
  <c r="L7334" i="1"/>
  <c r="M7334" i="1"/>
  <c r="N7334" i="1"/>
  <c r="O7334" i="1"/>
  <c r="D7335" i="1"/>
  <c r="E7335" i="1"/>
  <c r="C7335" i="1" s="1"/>
  <c r="F7335" i="1"/>
  <c r="L7335" i="1"/>
  <c r="M7335" i="1"/>
  <c r="N7335" i="1"/>
  <c r="O7335" i="1"/>
  <c r="D7336" i="1"/>
  <c r="E7336" i="1"/>
  <c r="F7336" i="1"/>
  <c r="L7336" i="1"/>
  <c r="M7336" i="1"/>
  <c r="N7336" i="1"/>
  <c r="O7336" i="1"/>
  <c r="D7337" i="1"/>
  <c r="E7337" i="1"/>
  <c r="F7337" i="1"/>
  <c r="L7337" i="1"/>
  <c r="M7337" i="1"/>
  <c r="N7337" i="1"/>
  <c r="O7337" i="1"/>
  <c r="C7338" i="1"/>
  <c r="D7338" i="1"/>
  <c r="E7338" i="1"/>
  <c r="F7338" i="1"/>
  <c r="L7338" i="1"/>
  <c r="M7338" i="1"/>
  <c r="N7338" i="1"/>
  <c r="O7338" i="1"/>
  <c r="C7339" i="1"/>
  <c r="D7339" i="1"/>
  <c r="E7339" i="1"/>
  <c r="F7339" i="1"/>
  <c r="L7339" i="1"/>
  <c r="M7339" i="1"/>
  <c r="N7339" i="1"/>
  <c r="O7339" i="1"/>
  <c r="D7340" i="1"/>
  <c r="E7340" i="1"/>
  <c r="F7340" i="1"/>
  <c r="L7340" i="1"/>
  <c r="M7340" i="1"/>
  <c r="N7340" i="1"/>
  <c r="O7340" i="1"/>
  <c r="C7341" i="1"/>
  <c r="D7341" i="1"/>
  <c r="E7341" i="1"/>
  <c r="F7341" i="1"/>
  <c r="L7341" i="1"/>
  <c r="M7341" i="1"/>
  <c r="N7341" i="1"/>
  <c r="O7341" i="1"/>
  <c r="C7342" i="1"/>
  <c r="D7342" i="1"/>
  <c r="E7342" i="1"/>
  <c r="F7342" i="1"/>
  <c r="L7342" i="1"/>
  <c r="M7342" i="1"/>
  <c r="N7342" i="1"/>
  <c r="O7342" i="1"/>
  <c r="D7343" i="1"/>
  <c r="E7343" i="1"/>
  <c r="C7343" i="1" s="1"/>
  <c r="F7343" i="1"/>
  <c r="L7343" i="1"/>
  <c r="M7343" i="1"/>
  <c r="N7343" i="1"/>
  <c r="O7343" i="1"/>
  <c r="D7344" i="1"/>
  <c r="E7344" i="1"/>
  <c r="F7344" i="1"/>
  <c r="L7344" i="1"/>
  <c r="M7344" i="1"/>
  <c r="N7344" i="1"/>
  <c r="O7344" i="1"/>
  <c r="D7345" i="1"/>
  <c r="E7345" i="1"/>
  <c r="C7345" i="1" s="1"/>
  <c r="F7345" i="1"/>
  <c r="L7345" i="1"/>
  <c r="M7345" i="1"/>
  <c r="N7345" i="1"/>
  <c r="O7345" i="1"/>
  <c r="C7346" i="1"/>
  <c r="D7346" i="1"/>
  <c r="E7346" i="1"/>
  <c r="F7346" i="1"/>
  <c r="L7346" i="1"/>
  <c r="M7346" i="1"/>
  <c r="N7346" i="1"/>
  <c r="O7346" i="1"/>
  <c r="C7347" i="1"/>
  <c r="D7347" i="1"/>
  <c r="E7347" i="1"/>
  <c r="F7347" i="1"/>
  <c r="L7347" i="1"/>
  <c r="M7347" i="1"/>
  <c r="N7347" i="1"/>
  <c r="O7347" i="1"/>
  <c r="D7348" i="1"/>
  <c r="E7348" i="1"/>
  <c r="C7348" i="1" s="1"/>
  <c r="F7348" i="1"/>
  <c r="L7348" i="1"/>
  <c r="M7348" i="1"/>
  <c r="N7348" i="1"/>
  <c r="O7348" i="1"/>
  <c r="C7349" i="1"/>
  <c r="D7349" i="1"/>
  <c r="E7349" i="1"/>
  <c r="F7349" i="1"/>
  <c r="L7349" i="1"/>
  <c r="M7349" i="1"/>
  <c r="N7349" i="1"/>
  <c r="O7349" i="1"/>
  <c r="C7350" i="1"/>
  <c r="D7350" i="1"/>
  <c r="E7350" i="1"/>
  <c r="F7350" i="1"/>
  <c r="L7350" i="1"/>
  <c r="M7350" i="1"/>
  <c r="N7350" i="1"/>
  <c r="O7350" i="1"/>
  <c r="D7351" i="1"/>
  <c r="E7351" i="1"/>
  <c r="C7351" i="1" s="1"/>
  <c r="F7351" i="1"/>
  <c r="L7351" i="1"/>
  <c r="M7351" i="1"/>
  <c r="N7351" i="1"/>
  <c r="O7351" i="1"/>
  <c r="D7352" i="1"/>
  <c r="E7352" i="1"/>
  <c r="F7352" i="1"/>
  <c r="L7352" i="1"/>
  <c r="M7352" i="1"/>
  <c r="N7352" i="1"/>
  <c r="O7352" i="1"/>
  <c r="D7353" i="1"/>
  <c r="E7353" i="1"/>
  <c r="F7353" i="1"/>
  <c r="L7353" i="1"/>
  <c r="M7353" i="1"/>
  <c r="N7353" i="1"/>
  <c r="O7353" i="1"/>
  <c r="C7354" i="1"/>
  <c r="D7354" i="1"/>
  <c r="E7354" i="1"/>
  <c r="F7354" i="1"/>
  <c r="L7354" i="1"/>
  <c r="M7354" i="1"/>
  <c r="N7354" i="1"/>
  <c r="O7354" i="1"/>
  <c r="C7355" i="1"/>
  <c r="D7355" i="1"/>
  <c r="E7355" i="1"/>
  <c r="F7355" i="1"/>
  <c r="L7355" i="1"/>
  <c r="M7355" i="1"/>
  <c r="N7355" i="1"/>
  <c r="O7355" i="1"/>
  <c r="D7356" i="1"/>
  <c r="E7356" i="1"/>
  <c r="F7356" i="1"/>
  <c r="L7356" i="1"/>
  <c r="M7356" i="1"/>
  <c r="N7356" i="1"/>
  <c r="O7356" i="1"/>
  <c r="C7357" i="1"/>
  <c r="D7357" i="1"/>
  <c r="E7357" i="1"/>
  <c r="F7357" i="1"/>
  <c r="L7357" i="1"/>
  <c r="M7357" i="1"/>
  <c r="N7357" i="1"/>
  <c r="O7357" i="1"/>
  <c r="C7358" i="1"/>
  <c r="D7358" i="1"/>
  <c r="E7358" i="1"/>
  <c r="F7358" i="1"/>
  <c r="L7358" i="1"/>
  <c r="M7358" i="1"/>
  <c r="N7358" i="1"/>
  <c r="O7358" i="1"/>
  <c r="D7359" i="1"/>
  <c r="E7359" i="1"/>
  <c r="C7359" i="1" s="1"/>
  <c r="F7359" i="1"/>
  <c r="L7359" i="1"/>
  <c r="M7359" i="1"/>
  <c r="N7359" i="1"/>
  <c r="O7359" i="1"/>
  <c r="D7360" i="1"/>
  <c r="E7360" i="1"/>
  <c r="F7360" i="1"/>
  <c r="L7360" i="1"/>
  <c r="M7360" i="1"/>
  <c r="N7360" i="1"/>
  <c r="O7360" i="1"/>
  <c r="D7361" i="1"/>
  <c r="E7361" i="1"/>
  <c r="C7361" i="1" s="1"/>
  <c r="F7361" i="1"/>
  <c r="L7361" i="1"/>
  <c r="M7361" i="1"/>
  <c r="N7361" i="1"/>
  <c r="O7361" i="1"/>
  <c r="C7362" i="1"/>
  <c r="D7362" i="1"/>
  <c r="E7362" i="1"/>
  <c r="F7362" i="1"/>
  <c r="L7362" i="1"/>
  <c r="M7362" i="1"/>
  <c r="N7362" i="1"/>
  <c r="O7362" i="1"/>
  <c r="C7363" i="1"/>
  <c r="D7363" i="1"/>
  <c r="E7363" i="1"/>
  <c r="F7363" i="1"/>
  <c r="L7363" i="1"/>
  <c r="M7363" i="1"/>
  <c r="N7363" i="1"/>
  <c r="O7363" i="1"/>
  <c r="D7364" i="1"/>
  <c r="E7364" i="1"/>
  <c r="F7364" i="1"/>
  <c r="L7364" i="1"/>
  <c r="M7364" i="1"/>
  <c r="N7364" i="1"/>
  <c r="O7364" i="1"/>
  <c r="C7365" i="1"/>
  <c r="D7365" i="1"/>
  <c r="E7365" i="1"/>
  <c r="F7365" i="1"/>
  <c r="L7365" i="1"/>
  <c r="M7365" i="1"/>
  <c r="N7365" i="1"/>
  <c r="O7365" i="1"/>
  <c r="C7366" i="1"/>
  <c r="D7366" i="1"/>
  <c r="E7366" i="1"/>
  <c r="F7366" i="1"/>
  <c r="L7366" i="1"/>
  <c r="M7366" i="1"/>
  <c r="N7366" i="1"/>
  <c r="O7366" i="1"/>
  <c r="D7367" i="1"/>
  <c r="E7367" i="1"/>
  <c r="C7367" i="1" s="1"/>
  <c r="F7367" i="1"/>
  <c r="L7367" i="1"/>
  <c r="M7367" i="1"/>
  <c r="N7367" i="1"/>
  <c r="O7367" i="1"/>
  <c r="D7368" i="1"/>
  <c r="E7368" i="1"/>
  <c r="F7368" i="1"/>
  <c r="L7368" i="1"/>
  <c r="M7368" i="1"/>
  <c r="N7368" i="1"/>
  <c r="O7368" i="1"/>
  <c r="D7369" i="1"/>
  <c r="E7369" i="1"/>
  <c r="F7369" i="1"/>
  <c r="L7369" i="1"/>
  <c r="M7369" i="1"/>
  <c r="N7369" i="1"/>
  <c r="O7369" i="1"/>
  <c r="C7370" i="1"/>
  <c r="D7370" i="1"/>
  <c r="E7370" i="1"/>
  <c r="F7370" i="1"/>
  <c r="L7370" i="1"/>
  <c r="M7370" i="1"/>
  <c r="N7370" i="1"/>
  <c r="O7370" i="1"/>
  <c r="C7371" i="1"/>
  <c r="D7371" i="1"/>
  <c r="E7371" i="1"/>
  <c r="F7371" i="1"/>
  <c r="L7371" i="1"/>
  <c r="M7371" i="1"/>
  <c r="N7371" i="1"/>
  <c r="O7371" i="1"/>
  <c r="D7372" i="1"/>
  <c r="E7372" i="1"/>
  <c r="F7372" i="1"/>
  <c r="L7372" i="1"/>
  <c r="M7372" i="1"/>
  <c r="N7372" i="1"/>
  <c r="O7372" i="1"/>
  <c r="C7373" i="1"/>
  <c r="D7373" i="1"/>
  <c r="E7373" i="1"/>
  <c r="F7373" i="1"/>
  <c r="L7373" i="1"/>
  <c r="M7373" i="1"/>
  <c r="N7373" i="1"/>
  <c r="O7373" i="1"/>
  <c r="C7374" i="1"/>
  <c r="D7374" i="1"/>
  <c r="E7374" i="1"/>
  <c r="F7374" i="1"/>
  <c r="L7374" i="1"/>
  <c r="M7374" i="1"/>
  <c r="N7374" i="1"/>
  <c r="O7374" i="1"/>
  <c r="D7375" i="1"/>
  <c r="E7375" i="1"/>
  <c r="C7375" i="1" s="1"/>
  <c r="F7375" i="1"/>
  <c r="L7375" i="1"/>
  <c r="M7375" i="1"/>
  <c r="N7375" i="1"/>
  <c r="O7375" i="1"/>
  <c r="D7376" i="1"/>
  <c r="E7376" i="1"/>
  <c r="C7376" i="1" s="1"/>
  <c r="F7376" i="1"/>
  <c r="L7376" i="1"/>
  <c r="M7376" i="1"/>
  <c r="N7376" i="1"/>
  <c r="O7376" i="1"/>
  <c r="C7377" i="1"/>
  <c r="D7377" i="1"/>
  <c r="E7377" i="1"/>
  <c r="F7377" i="1"/>
  <c r="L7377" i="1"/>
  <c r="M7377" i="1"/>
  <c r="N7377" i="1"/>
  <c r="O7377" i="1"/>
  <c r="C7378" i="1"/>
  <c r="D7378" i="1"/>
  <c r="E7378" i="1"/>
  <c r="F7378" i="1"/>
  <c r="L7378" i="1"/>
  <c r="M7378" i="1"/>
  <c r="N7378" i="1"/>
  <c r="O7378" i="1"/>
  <c r="D7379" i="1"/>
  <c r="E7379" i="1"/>
  <c r="F7379" i="1"/>
  <c r="L7379" i="1"/>
  <c r="M7379" i="1"/>
  <c r="N7379" i="1"/>
  <c r="O7379" i="1"/>
  <c r="D7380" i="1"/>
  <c r="E7380" i="1"/>
  <c r="F7380" i="1"/>
  <c r="L7380" i="1"/>
  <c r="M7380" i="1"/>
  <c r="N7380" i="1"/>
  <c r="O7380" i="1"/>
  <c r="C7381" i="1"/>
  <c r="D7381" i="1"/>
  <c r="E7381" i="1"/>
  <c r="F7381" i="1"/>
  <c r="L7381" i="1"/>
  <c r="M7381" i="1"/>
  <c r="N7381" i="1"/>
  <c r="O7381" i="1"/>
  <c r="C7382" i="1"/>
  <c r="D7382" i="1"/>
  <c r="E7382" i="1"/>
  <c r="F7382" i="1"/>
  <c r="L7382" i="1"/>
  <c r="M7382" i="1"/>
  <c r="N7382" i="1"/>
  <c r="O7382" i="1"/>
  <c r="D7383" i="1"/>
  <c r="E7383" i="1"/>
  <c r="F7383" i="1"/>
  <c r="L7383" i="1"/>
  <c r="M7383" i="1"/>
  <c r="N7383" i="1"/>
  <c r="O7383" i="1"/>
  <c r="D7384" i="1"/>
  <c r="E7384" i="1"/>
  <c r="F7384" i="1"/>
  <c r="L7384" i="1"/>
  <c r="M7384" i="1"/>
  <c r="N7384" i="1"/>
  <c r="O7384" i="1"/>
  <c r="C7385" i="1"/>
  <c r="D7385" i="1"/>
  <c r="E7385" i="1"/>
  <c r="F7385" i="1"/>
  <c r="L7385" i="1"/>
  <c r="M7385" i="1"/>
  <c r="N7385" i="1"/>
  <c r="O7385" i="1"/>
  <c r="C7386" i="1"/>
  <c r="D7386" i="1"/>
  <c r="E7386" i="1"/>
  <c r="F7386" i="1"/>
  <c r="L7386" i="1"/>
  <c r="M7386" i="1"/>
  <c r="N7386" i="1"/>
  <c r="O7386" i="1"/>
  <c r="D7387" i="1"/>
  <c r="E7387" i="1"/>
  <c r="F7387" i="1"/>
  <c r="L7387" i="1"/>
  <c r="M7387" i="1"/>
  <c r="N7387" i="1"/>
  <c r="O7387" i="1"/>
  <c r="D7388" i="1"/>
  <c r="E7388" i="1"/>
  <c r="F7388" i="1"/>
  <c r="L7388" i="1"/>
  <c r="M7388" i="1"/>
  <c r="N7388" i="1"/>
  <c r="O7388" i="1"/>
  <c r="C7389" i="1"/>
  <c r="D7389" i="1"/>
  <c r="E7389" i="1"/>
  <c r="F7389" i="1"/>
  <c r="L7389" i="1"/>
  <c r="M7389" i="1"/>
  <c r="N7389" i="1"/>
  <c r="O7389" i="1"/>
  <c r="C7390" i="1"/>
  <c r="D7390" i="1"/>
  <c r="E7390" i="1"/>
  <c r="F7390" i="1"/>
  <c r="L7390" i="1"/>
  <c r="M7390" i="1"/>
  <c r="N7390" i="1"/>
  <c r="O7390" i="1"/>
  <c r="D7391" i="1"/>
  <c r="E7391" i="1"/>
  <c r="F7391" i="1"/>
  <c r="L7391" i="1"/>
  <c r="M7391" i="1"/>
  <c r="N7391" i="1"/>
  <c r="O7391" i="1"/>
  <c r="D7392" i="1"/>
  <c r="E7392" i="1"/>
  <c r="F7392" i="1"/>
  <c r="L7392" i="1"/>
  <c r="M7392" i="1"/>
  <c r="N7392" i="1"/>
  <c r="O7392" i="1"/>
  <c r="C7393" i="1"/>
  <c r="D7393" i="1"/>
  <c r="E7393" i="1"/>
  <c r="F7393" i="1"/>
  <c r="L7393" i="1"/>
  <c r="M7393" i="1"/>
  <c r="N7393" i="1"/>
  <c r="O7393" i="1"/>
  <c r="C7394" i="1"/>
  <c r="D7394" i="1"/>
  <c r="E7394" i="1"/>
  <c r="F7394" i="1"/>
  <c r="L7394" i="1"/>
  <c r="M7394" i="1"/>
  <c r="N7394" i="1"/>
  <c r="O7394" i="1"/>
  <c r="D7395" i="1"/>
  <c r="E7395" i="1"/>
  <c r="F7395" i="1"/>
  <c r="L7395" i="1"/>
  <c r="M7395" i="1"/>
  <c r="N7395" i="1"/>
  <c r="O7395" i="1"/>
  <c r="D7396" i="1"/>
  <c r="E7396" i="1"/>
  <c r="F7396" i="1"/>
  <c r="L7396" i="1"/>
  <c r="M7396" i="1"/>
  <c r="N7396" i="1"/>
  <c r="O7396" i="1"/>
  <c r="C7397" i="1"/>
  <c r="D7397" i="1"/>
  <c r="E7397" i="1"/>
  <c r="F7397" i="1"/>
  <c r="L7397" i="1"/>
  <c r="M7397" i="1"/>
  <c r="N7397" i="1"/>
  <c r="O7397" i="1"/>
  <c r="C7398" i="1"/>
  <c r="D7398" i="1"/>
  <c r="E7398" i="1"/>
  <c r="F7398" i="1"/>
  <c r="L7398" i="1"/>
  <c r="M7398" i="1"/>
  <c r="N7398" i="1"/>
  <c r="O7398" i="1"/>
  <c r="D7399" i="1"/>
  <c r="E7399" i="1"/>
  <c r="F7399" i="1"/>
  <c r="L7399" i="1"/>
  <c r="M7399" i="1"/>
  <c r="N7399" i="1"/>
  <c r="O7399" i="1"/>
  <c r="D7400" i="1"/>
  <c r="E7400" i="1"/>
  <c r="F7400" i="1"/>
  <c r="L7400" i="1"/>
  <c r="M7400" i="1"/>
  <c r="N7400" i="1"/>
  <c r="O7400" i="1"/>
  <c r="C7401" i="1"/>
  <c r="D7401" i="1"/>
  <c r="E7401" i="1"/>
  <c r="F7401" i="1"/>
  <c r="L7401" i="1"/>
  <c r="M7401" i="1"/>
  <c r="N7401" i="1"/>
  <c r="O7401" i="1"/>
  <c r="C7402" i="1"/>
  <c r="D7402" i="1"/>
  <c r="E7402" i="1"/>
  <c r="F7402" i="1"/>
  <c r="L7402" i="1"/>
  <c r="M7402" i="1"/>
  <c r="N7402" i="1"/>
  <c r="O7402" i="1"/>
  <c r="D7403" i="1"/>
  <c r="E7403" i="1"/>
  <c r="F7403" i="1"/>
  <c r="L7403" i="1"/>
  <c r="M7403" i="1"/>
  <c r="N7403" i="1"/>
  <c r="O7403" i="1"/>
  <c r="D7404" i="1"/>
  <c r="E7404" i="1"/>
  <c r="F7404" i="1"/>
  <c r="L7404" i="1"/>
  <c r="M7404" i="1"/>
  <c r="N7404" i="1"/>
  <c r="O7404" i="1"/>
  <c r="C7405" i="1"/>
  <c r="D7405" i="1"/>
  <c r="E7405" i="1"/>
  <c r="F7405" i="1"/>
  <c r="L7405" i="1"/>
  <c r="M7405" i="1"/>
  <c r="N7405" i="1"/>
  <c r="O7405" i="1"/>
  <c r="C7406" i="1"/>
  <c r="D7406" i="1"/>
  <c r="E7406" i="1"/>
  <c r="F7406" i="1"/>
  <c r="L7406" i="1"/>
  <c r="M7406" i="1"/>
  <c r="N7406" i="1"/>
  <c r="O7406" i="1"/>
  <c r="D7407" i="1"/>
  <c r="E7407" i="1"/>
  <c r="F7407" i="1"/>
  <c r="L7407" i="1"/>
  <c r="M7407" i="1"/>
  <c r="N7407" i="1"/>
  <c r="O7407" i="1"/>
  <c r="D7408" i="1"/>
  <c r="E7408" i="1"/>
  <c r="F7408" i="1"/>
  <c r="L7408" i="1"/>
  <c r="M7408" i="1"/>
  <c r="N7408" i="1"/>
  <c r="O7408" i="1"/>
  <c r="C7409" i="1"/>
  <c r="D7409" i="1"/>
  <c r="E7409" i="1"/>
  <c r="F7409" i="1"/>
  <c r="L7409" i="1"/>
  <c r="M7409" i="1"/>
  <c r="N7409" i="1"/>
  <c r="O7409" i="1"/>
  <c r="C7410" i="1"/>
  <c r="D7410" i="1"/>
  <c r="E7410" i="1"/>
  <c r="F7410" i="1"/>
  <c r="L7410" i="1"/>
  <c r="M7410" i="1"/>
  <c r="N7410" i="1"/>
  <c r="O7410" i="1"/>
  <c r="D7411" i="1"/>
  <c r="E7411" i="1"/>
  <c r="F7411" i="1"/>
  <c r="L7411" i="1"/>
  <c r="M7411" i="1"/>
  <c r="N7411" i="1"/>
  <c r="O7411" i="1"/>
  <c r="D7412" i="1"/>
  <c r="E7412" i="1"/>
  <c r="F7412" i="1"/>
  <c r="L7412" i="1"/>
  <c r="M7412" i="1"/>
  <c r="N7412" i="1"/>
  <c r="O7412" i="1"/>
  <c r="C7413" i="1"/>
  <c r="D7413" i="1"/>
  <c r="E7413" i="1"/>
  <c r="F7413" i="1"/>
  <c r="L7413" i="1"/>
  <c r="M7413" i="1"/>
  <c r="N7413" i="1"/>
  <c r="O7413" i="1"/>
  <c r="C7414" i="1"/>
  <c r="D7414" i="1"/>
  <c r="E7414" i="1"/>
  <c r="F7414" i="1"/>
  <c r="L7414" i="1"/>
  <c r="M7414" i="1"/>
  <c r="N7414" i="1"/>
  <c r="O7414" i="1"/>
  <c r="D7415" i="1"/>
  <c r="E7415" i="1"/>
  <c r="F7415" i="1"/>
  <c r="L7415" i="1"/>
  <c r="M7415" i="1"/>
  <c r="N7415" i="1"/>
  <c r="O7415" i="1"/>
  <c r="D7416" i="1"/>
  <c r="E7416" i="1"/>
  <c r="F7416" i="1"/>
  <c r="L7416" i="1"/>
  <c r="M7416" i="1"/>
  <c r="N7416" i="1"/>
  <c r="O7416" i="1"/>
  <c r="C7417" i="1"/>
  <c r="D7417" i="1"/>
  <c r="E7417" i="1"/>
  <c r="F7417" i="1"/>
  <c r="L7417" i="1"/>
  <c r="M7417" i="1"/>
  <c r="N7417" i="1"/>
  <c r="O7417" i="1"/>
  <c r="C7418" i="1"/>
  <c r="D7418" i="1"/>
  <c r="E7418" i="1"/>
  <c r="F7418" i="1"/>
  <c r="L7418" i="1"/>
  <c r="M7418" i="1"/>
  <c r="N7418" i="1"/>
  <c r="O7418" i="1"/>
  <c r="D7419" i="1"/>
  <c r="E7419" i="1"/>
  <c r="F7419" i="1"/>
  <c r="L7419" i="1"/>
  <c r="M7419" i="1"/>
  <c r="N7419" i="1"/>
  <c r="O7419" i="1"/>
  <c r="D7420" i="1"/>
  <c r="E7420" i="1"/>
  <c r="F7420" i="1"/>
  <c r="L7420" i="1"/>
  <c r="M7420" i="1"/>
  <c r="N7420" i="1"/>
  <c r="O7420" i="1"/>
  <c r="C7421" i="1"/>
  <c r="D7421" i="1"/>
  <c r="E7421" i="1"/>
  <c r="F7421" i="1"/>
  <c r="L7421" i="1"/>
  <c r="M7421" i="1"/>
  <c r="N7421" i="1"/>
  <c r="O7421" i="1"/>
  <c r="C7422" i="1"/>
  <c r="D7422" i="1"/>
  <c r="E7422" i="1"/>
  <c r="F7422" i="1"/>
  <c r="L7422" i="1"/>
  <c r="M7422" i="1"/>
  <c r="N7422" i="1"/>
  <c r="O7422" i="1"/>
  <c r="D7423" i="1"/>
  <c r="E7423" i="1"/>
  <c r="F7423" i="1"/>
  <c r="L7423" i="1"/>
  <c r="M7423" i="1"/>
  <c r="N7423" i="1"/>
  <c r="O7423" i="1"/>
  <c r="D7424" i="1"/>
  <c r="E7424" i="1"/>
  <c r="F7424" i="1"/>
  <c r="L7424" i="1"/>
  <c r="M7424" i="1"/>
  <c r="N7424" i="1"/>
  <c r="O7424" i="1"/>
  <c r="C7425" i="1"/>
  <c r="D7425" i="1"/>
  <c r="E7425" i="1"/>
  <c r="F7425" i="1"/>
  <c r="L7425" i="1"/>
  <c r="M7425" i="1"/>
  <c r="N7425" i="1"/>
  <c r="O7425" i="1"/>
  <c r="C7426" i="1"/>
  <c r="D7426" i="1"/>
  <c r="E7426" i="1"/>
  <c r="F7426" i="1"/>
  <c r="L7426" i="1"/>
  <c r="M7426" i="1"/>
  <c r="N7426" i="1"/>
  <c r="O7426" i="1"/>
  <c r="D7427" i="1"/>
  <c r="E7427" i="1"/>
  <c r="F7427" i="1"/>
  <c r="L7427" i="1"/>
  <c r="M7427" i="1"/>
  <c r="N7427" i="1"/>
  <c r="O7427" i="1"/>
  <c r="D7428" i="1"/>
  <c r="E7428" i="1"/>
  <c r="F7428" i="1"/>
  <c r="L7428" i="1"/>
  <c r="M7428" i="1"/>
  <c r="N7428" i="1"/>
  <c r="O7428" i="1"/>
  <c r="C7429" i="1"/>
  <c r="D7429" i="1"/>
  <c r="E7429" i="1"/>
  <c r="F7429" i="1"/>
  <c r="L7429" i="1"/>
  <c r="M7429" i="1"/>
  <c r="N7429" i="1"/>
  <c r="O7429" i="1"/>
  <c r="C7430" i="1"/>
  <c r="D7430" i="1"/>
  <c r="E7430" i="1"/>
  <c r="F7430" i="1"/>
  <c r="L7430" i="1"/>
  <c r="M7430" i="1"/>
  <c r="N7430" i="1"/>
  <c r="O7430" i="1"/>
  <c r="D7431" i="1"/>
  <c r="E7431" i="1"/>
  <c r="F7431" i="1"/>
  <c r="L7431" i="1"/>
  <c r="M7431" i="1"/>
  <c r="N7431" i="1"/>
  <c r="O7431" i="1"/>
  <c r="D7432" i="1"/>
  <c r="E7432" i="1"/>
  <c r="F7432" i="1"/>
  <c r="L7432" i="1"/>
  <c r="M7432" i="1"/>
  <c r="N7432" i="1"/>
  <c r="O7432" i="1"/>
  <c r="C7433" i="1"/>
  <c r="D7433" i="1"/>
  <c r="E7433" i="1"/>
  <c r="F7433" i="1"/>
  <c r="L7433" i="1"/>
  <c r="M7433" i="1"/>
  <c r="N7433" i="1"/>
  <c r="O7433" i="1"/>
  <c r="C7434" i="1"/>
  <c r="D7434" i="1"/>
  <c r="E7434" i="1"/>
  <c r="F7434" i="1"/>
  <c r="L7434" i="1"/>
  <c r="M7434" i="1"/>
  <c r="N7434" i="1"/>
  <c r="O7434" i="1"/>
  <c r="D7435" i="1"/>
  <c r="E7435" i="1"/>
  <c r="F7435" i="1"/>
  <c r="L7435" i="1"/>
  <c r="M7435" i="1"/>
  <c r="N7435" i="1"/>
  <c r="O7435" i="1"/>
  <c r="D7436" i="1"/>
  <c r="E7436" i="1"/>
  <c r="F7436" i="1"/>
  <c r="L7436" i="1"/>
  <c r="M7436" i="1"/>
  <c r="N7436" i="1"/>
  <c r="O7436" i="1"/>
  <c r="C7437" i="1"/>
  <c r="D7437" i="1"/>
  <c r="E7437" i="1"/>
  <c r="F7437" i="1"/>
  <c r="L7437" i="1"/>
  <c r="M7437" i="1"/>
  <c r="N7437" i="1"/>
  <c r="O7437" i="1"/>
  <c r="C7438" i="1"/>
  <c r="D7438" i="1"/>
  <c r="E7438" i="1"/>
  <c r="F7438" i="1"/>
  <c r="L7438" i="1"/>
  <c r="M7438" i="1"/>
  <c r="N7438" i="1"/>
  <c r="O7438" i="1"/>
  <c r="D7439" i="1"/>
  <c r="E7439" i="1"/>
  <c r="F7439" i="1"/>
  <c r="L7439" i="1"/>
  <c r="M7439" i="1"/>
  <c r="N7439" i="1"/>
  <c r="O7439" i="1"/>
  <c r="D7440" i="1"/>
  <c r="E7440" i="1"/>
  <c r="F7440" i="1"/>
  <c r="L7440" i="1"/>
  <c r="M7440" i="1"/>
  <c r="N7440" i="1"/>
  <c r="O7440" i="1"/>
  <c r="C7441" i="1"/>
  <c r="D7441" i="1"/>
  <c r="E7441" i="1"/>
  <c r="F7441" i="1"/>
  <c r="L7441" i="1"/>
  <c r="M7441" i="1"/>
  <c r="N7441" i="1"/>
  <c r="O7441" i="1"/>
  <c r="C7442" i="1"/>
  <c r="D7442" i="1"/>
  <c r="E7442" i="1"/>
  <c r="F7442" i="1"/>
  <c r="L7442" i="1"/>
  <c r="M7442" i="1"/>
  <c r="N7442" i="1"/>
  <c r="O7442" i="1"/>
  <c r="D7443" i="1"/>
  <c r="E7443" i="1"/>
  <c r="F7443" i="1"/>
  <c r="L7443" i="1"/>
  <c r="M7443" i="1"/>
  <c r="N7443" i="1"/>
  <c r="O7443" i="1"/>
  <c r="D7444" i="1"/>
  <c r="E7444" i="1"/>
  <c r="F7444" i="1"/>
  <c r="L7444" i="1"/>
  <c r="M7444" i="1"/>
  <c r="N7444" i="1"/>
  <c r="O7444" i="1"/>
  <c r="C7445" i="1"/>
  <c r="D7445" i="1"/>
  <c r="E7445" i="1"/>
  <c r="F7445" i="1"/>
  <c r="L7445" i="1"/>
  <c r="M7445" i="1"/>
  <c r="N7445" i="1"/>
  <c r="O7445" i="1"/>
  <c r="C7446" i="1"/>
  <c r="D7446" i="1"/>
  <c r="E7446" i="1"/>
  <c r="F7446" i="1"/>
  <c r="L7446" i="1"/>
  <c r="M7446" i="1"/>
  <c r="N7446" i="1"/>
  <c r="O7446" i="1"/>
  <c r="D7447" i="1"/>
  <c r="E7447" i="1"/>
  <c r="F7447" i="1"/>
  <c r="L7447" i="1"/>
  <c r="M7447" i="1"/>
  <c r="N7447" i="1"/>
  <c r="O7447" i="1"/>
  <c r="D7448" i="1"/>
  <c r="E7448" i="1"/>
  <c r="F7448" i="1"/>
  <c r="L7448" i="1"/>
  <c r="M7448" i="1"/>
  <c r="N7448" i="1"/>
  <c r="O7448" i="1"/>
  <c r="C7449" i="1"/>
  <c r="D7449" i="1"/>
  <c r="E7449" i="1"/>
  <c r="F7449" i="1"/>
  <c r="L7449" i="1"/>
  <c r="M7449" i="1"/>
  <c r="N7449" i="1"/>
  <c r="O7449" i="1"/>
  <c r="C7450" i="1"/>
  <c r="D7450" i="1"/>
  <c r="E7450" i="1"/>
  <c r="F7450" i="1"/>
  <c r="L7450" i="1"/>
  <c r="M7450" i="1"/>
  <c r="N7450" i="1"/>
  <c r="O7450" i="1"/>
  <c r="D7451" i="1"/>
  <c r="E7451" i="1"/>
  <c r="F7451" i="1"/>
  <c r="L7451" i="1"/>
  <c r="M7451" i="1"/>
  <c r="N7451" i="1"/>
  <c r="O7451" i="1"/>
  <c r="D7452" i="1"/>
  <c r="E7452" i="1"/>
  <c r="F7452" i="1"/>
  <c r="L7452" i="1"/>
  <c r="M7452" i="1"/>
  <c r="N7452" i="1"/>
  <c r="O7452" i="1"/>
  <c r="C7453" i="1"/>
  <c r="D7453" i="1"/>
  <c r="E7453" i="1"/>
  <c r="F7453" i="1"/>
  <c r="L7453" i="1"/>
  <c r="M7453" i="1"/>
  <c r="N7453" i="1"/>
  <c r="O7453" i="1"/>
  <c r="C7454" i="1"/>
  <c r="D7454" i="1"/>
  <c r="E7454" i="1"/>
  <c r="F7454" i="1"/>
  <c r="L7454" i="1"/>
  <c r="M7454" i="1"/>
  <c r="N7454" i="1"/>
  <c r="O7454" i="1"/>
  <c r="D7455" i="1"/>
  <c r="E7455" i="1"/>
  <c r="F7455" i="1"/>
  <c r="L7455" i="1"/>
  <c r="M7455" i="1"/>
  <c r="N7455" i="1"/>
  <c r="O7455" i="1"/>
  <c r="D7456" i="1"/>
  <c r="E7456" i="1"/>
  <c r="F7456" i="1"/>
  <c r="L7456" i="1"/>
  <c r="M7456" i="1"/>
  <c r="N7456" i="1"/>
  <c r="O7456" i="1"/>
  <c r="C7457" i="1"/>
  <c r="D7457" i="1"/>
  <c r="E7457" i="1"/>
  <c r="F7457" i="1"/>
  <c r="L7457" i="1"/>
  <c r="M7457" i="1"/>
  <c r="N7457" i="1"/>
  <c r="O7457" i="1"/>
  <c r="C7458" i="1"/>
  <c r="D7458" i="1"/>
  <c r="E7458" i="1"/>
  <c r="F7458" i="1"/>
  <c r="L7458" i="1"/>
  <c r="M7458" i="1"/>
  <c r="N7458" i="1"/>
  <c r="O7458" i="1"/>
  <c r="D7459" i="1"/>
  <c r="E7459" i="1"/>
  <c r="F7459" i="1"/>
  <c r="L7459" i="1"/>
  <c r="M7459" i="1"/>
  <c r="N7459" i="1"/>
  <c r="O7459" i="1"/>
  <c r="D7460" i="1"/>
  <c r="E7460" i="1"/>
  <c r="F7460" i="1"/>
  <c r="L7460" i="1"/>
  <c r="M7460" i="1"/>
  <c r="N7460" i="1"/>
  <c r="O7460" i="1"/>
  <c r="C7461" i="1"/>
  <c r="D7461" i="1"/>
  <c r="E7461" i="1"/>
  <c r="F7461" i="1"/>
  <c r="L7461" i="1"/>
  <c r="M7461" i="1"/>
  <c r="N7461" i="1"/>
  <c r="O7461" i="1"/>
  <c r="C7462" i="1"/>
  <c r="D7462" i="1"/>
  <c r="E7462" i="1"/>
  <c r="F7462" i="1"/>
  <c r="L7462" i="1"/>
  <c r="M7462" i="1"/>
  <c r="N7462" i="1"/>
  <c r="O7462" i="1"/>
  <c r="D7463" i="1"/>
  <c r="E7463" i="1"/>
  <c r="F7463" i="1"/>
  <c r="L7463" i="1"/>
  <c r="M7463" i="1"/>
  <c r="N7463" i="1"/>
  <c r="O7463" i="1"/>
  <c r="D7464" i="1"/>
  <c r="E7464" i="1"/>
  <c r="F7464" i="1"/>
  <c r="L7464" i="1"/>
  <c r="M7464" i="1"/>
  <c r="N7464" i="1"/>
  <c r="O7464" i="1"/>
  <c r="C7465" i="1"/>
  <c r="D7465" i="1"/>
  <c r="E7465" i="1"/>
  <c r="F7465" i="1"/>
  <c r="L7465" i="1"/>
  <c r="M7465" i="1"/>
  <c r="N7465" i="1"/>
  <c r="O7465" i="1"/>
  <c r="C7466" i="1"/>
  <c r="D7466" i="1"/>
  <c r="E7466" i="1"/>
  <c r="F7466" i="1"/>
  <c r="L7466" i="1"/>
  <c r="M7466" i="1"/>
  <c r="N7466" i="1"/>
  <c r="O7466" i="1"/>
  <c r="D7467" i="1"/>
  <c r="E7467" i="1"/>
  <c r="F7467" i="1"/>
  <c r="L7467" i="1"/>
  <c r="M7467" i="1"/>
  <c r="N7467" i="1"/>
  <c r="O7467" i="1"/>
  <c r="D7468" i="1"/>
  <c r="E7468" i="1"/>
  <c r="F7468" i="1"/>
  <c r="L7468" i="1"/>
  <c r="M7468" i="1"/>
  <c r="N7468" i="1"/>
  <c r="O7468" i="1"/>
  <c r="C7469" i="1"/>
  <c r="D7469" i="1"/>
  <c r="E7469" i="1"/>
  <c r="F7469" i="1"/>
  <c r="L7469" i="1"/>
  <c r="M7469" i="1"/>
  <c r="N7469" i="1"/>
  <c r="O7469" i="1"/>
  <c r="C7470" i="1"/>
  <c r="D7470" i="1"/>
  <c r="E7470" i="1"/>
  <c r="F7470" i="1"/>
  <c r="L7470" i="1"/>
  <c r="M7470" i="1"/>
  <c r="N7470" i="1"/>
  <c r="O7470" i="1"/>
  <c r="D7471" i="1"/>
  <c r="E7471" i="1"/>
  <c r="F7471" i="1"/>
  <c r="L7471" i="1"/>
  <c r="M7471" i="1"/>
  <c r="N7471" i="1"/>
  <c r="O7471" i="1"/>
  <c r="D7472" i="1"/>
  <c r="E7472" i="1"/>
  <c r="F7472" i="1"/>
  <c r="L7472" i="1"/>
  <c r="M7472" i="1"/>
  <c r="N7472" i="1"/>
  <c r="O7472" i="1"/>
  <c r="C7473" i="1"/>
  <c r="D7473" i="1"/>
  <c r="E7473" i="1"/>
  <c r="F7473" i="1"/>
  <c r="L7473" i="1"/>
  <c r="M7473" i="1"/>
  <c r="N7473" i="1"/>
  <c r="O7473" i="1"/>
  <c r="C7474" i="1"/>
  <c r="D7474" i="1"/>
  <c r="E7474" i="1"/>
  <c r="F7474" i="1"/>
  <c r="L7474" i="1"/>
  <c r="M7474" i="1"/>
  <c r="N7474" i="1"/>
  <c r="O7474" i="1"/>
  <c r="D7475" i="1"/>
  <c r="E7475" i="1"/>
  <c r="F7475" i="1"/>
  <c r="L7475" i="1"/>
  <c r="M7475" i="1"/>
  <c r="N7475" i="1"/>
  <c r="O7475" i="1"/>
  <c r="D7476" i="1"/>
  <c r="E7476" i="1"/>
  <c r="F7476" i="1"/>
  <c r="L7476" i="1"/>
  <c r="M7476" i="1"/>
  <c r="N7476" i="1"/>
  <c r="O7476" i="1"/>
  <c r="C7477" i="1"/>
  <c r="D7477" i="1"/>
  <c r="E7477" i="1"/>
  <c r="F7477" i="1"/>
  <c r="L7477" i="1"/>
  <c r="M7477" i="1"/>
  <c r="N7477" i="1"/>
  <c r="O7477" i="1"/>
  <c r="C7478" i="1"/>
  <c r="D7478" i="1"/>
  <c r="E7478" i="1"/>
  <c r="F7478" i="1"/>
  <c r="L7478" i="1"/>
  <c r="M7478" i="1"/>
  <c r="N7478" i="1"/>
  <c r="O7478" i="1"/>
  <c r="D7479" i="1"/>
  <c r="E7479" i="1"/>
  <c r="F7479" i="1"/>
  <c r="L7479" i="1"/>
  <c r="M7479" i="1"/>
  <c r="N7479" i="1"/>
  <c r="O7479" i="1"/>
  <c r="D7480" i="1"/>
  <c r="E7480" i="1"/>
  <c r="F7480" i="1"/>
  <c r="L7480" i="1"/>
  <c r="M7480" i="1"/>
  <c r="N7480" i="1"/>
  <c r="O7480" i="1"/>
  <c r="C7481" i="1"/>
  <c r="D7481" i="1"/>
  <c r="E7481" i="1"/>
  <c r="F7481" i="1"/>
  <c r="L7481" i="1"/>
  <c r="M7481" i="1"/>
  <c r="N7481" i="1"/>
  <c r="O7481" i="1"/>
  <c r="C7482" i="1"/>
  <c r="D7482" i="1"/>
  <c r="E7482" i="1"/>
  <c r="F7482" i="1"/>
  <c r="L7482" i="1"/>
  <c r="M7482" i="1"/>
  <c r="N7482" i="1"/>
  <c r="O7482" i="1"/>
  <c r="D7483" i="1"/>
  <c r="E7483" i="1"/>
  <c r="F7483" i="1"/>
  <c r="L7483" i="1"/>
  <c r="M7483" i="1"/>
  <c r="N7483" i="1"/>
  <c r="O7483" i="1"/>
  <c r="D7484" i="1"/>
  <c r="E7484" i="1"/>
  <c r="F7484" i="1"/>
  <c r="L7484" i="1"/>
  <c r="M7484" i="1"/>
  <c r="N7484" i="1"/>
  <c r="O7484" i="1"/>
  <c r="C7485" i="1"/>
  <c r="D7485" i="1"/>
  <c r="E7485" i="1"/>
  <c r="F7485" i="1"/>
  <c r="L7485" i="1"/>
  <c r="M7485" i="1"/>
  <c r="N7485" i="1"/>
  <c r="O7485" i="1"/>
  <c r="C7486" i="1"/>
  <c r="D7486" i="1"/>
  <c r="E7486" i="1"/>
  <c r="F7486" i="1"/>
  <c r="L7486" i="1"/>
  <c r="M7486" i="1"/>
  <c r="N7486" i="1"/>
  <c r="O7486" i="1"/>
  <c r="D7487" i="1"/>
  <c r="E7487" i="1"/>
  <c r="F7487" i="1"/>
  <c r="L7487" i="1"/>
  <c r="M7487" i="1"/>
  <c r="N7487" i="1"/>
  <c r="O7487" i="1"/>
  <c r="D7488" i="1"/>
  <c r="E7488" i="1"/>
  <c r="F7488" i="1"/>
  <c r="L7488" i="1"/>
  <c r="M7488" i="1"/>
  <c r="N7488" i="1"/>
  <c r="O7488" i="1"/>
  <c r="C7489" i="1"/>
  <c r="D7489" i="1"/>
  <c r="E7489" i="1"/>
  <c r="F7489" i="1"/>
  <c r="L7489" i="1"/>
  <c r="M7489" i="1"/>
  <c r="N7489" i="1"/>
  <c r="O7489" i="1"/>
  <c r="C7490" i="1"/>
  <c r="D7490" i="1"/>
  <c r="E7490" i="1"/>
  <c r="F7490" i="1"/>
  <c r="L7490" i="1"/>
  <c r="M7490" i="1"/>
  <c r="N7490" i="1"/>
  <c r="O7490" i="1"/>
  <c r="D7491" i="1"/>
  <c r="E7491" i="1"/>
  <c r="F7491" i="1"/>
  <c r="L7491" i="1"/>
  <c r="M7491" i="1"/>
  <c r="N7491" i="1"/>
  <c r="O7491" i="1"/>
  <c r="D7492" i="1"/>
  <c r="E7492" i="1"/>
  <c r="F7492" i="1"/>
  <c r="L7492" i="1"/>
  <c r="M7492" i="1"/>
  <c r="N7492" i="1"/>
  <c r="O7492" i="1"/>
  <c r="C7493" i="1"/>
  <c r="D7493" i="1"/>
  <c r="E7493" i="1"/>
  <c r="F7493" i="1"/>
  <c r="L7493" i="1"/>
  <c r="M7493" i="1"/>
  <c r="N7493" i="1"/>
  <c r="O7493" i="1"/>
  <c r="C7494" i="1"/>
  <c r="D7494" i="1"/>
  <c r="E7494" i="1"/>
  <c r="F7494" i="1"/>
  <c r="L7494" i="1"/>
  <c r="M7494" i="1"/>
  <c r="N7494" i="1"/>
  <c r="O7494" i="1"/>
  <c r="D7495" i="1"/>
  <c r="E7495" i="1"/>
  <c r="F7495" i="1"/>
  <c r="L7495" i="1"/>
  <c r="M7495" i="1"/>
  <c r="N7495" i="1"/>
  <c r="O7495" i="1"/>
  <c r="D7496" i="1"/>
  <c r="E7496" i="1"/>
  <c r="F7496" i="1"/>
  <c r="L7496" i="1"/>
  <c r="M7496" i="1"/>
  <c r="N7496" i="1"/>
  <c r="O7496" i="1"/>
  <c r="C7497" i="1"/>
  <c r="D7497" i="1"/>
  <c r="E7497" i="1"/>
  <c r="F7497" i="1"/>
  <c r="L7497" i="1"/>
  <c r="M7497" i="1"/>
  <c r="N7497" i="1"/>
  <c r="O7497" i="1"/>
  <c r="C7498" i="1"/>
  <c r="D7498" i="1"/>
  <c r="E7498" i="1"/>
  <c r="F7498" i="1"/>
  <c r="L7498" i="1"/>
  <c r="M7498" i="1"/>
  <c r="N7498" i="1"/>
  <c r="O7498" i="1"/>
  <c r="D7499" i="1"/>
  <c r="E7499" i="1"/>
  <c r="F7499" i="1"/>
  <c r="L7499" i="1"/>
  <c r="M7499" i="1"/>
  <c r="N7499" i="1"/>
  <c r="O7499" i="1"/>
  <c r="D7500" i="1"/>
  <c r="E7500" i="1"/>
  <c r="F7500" i="1"/>
  <c r="L7500" i="1"/>
  <c r="M7500" i="1"/>
  <c r="N7500" i="1"/>
  <c r="O7500" i="1"/>
  <c r="C7501" i="1"/>
  <c r="D7501" i="1"/>
  <c r="E7501" i="1"/>
  <c r="F7501" i="1"/>
  <c r="L7501" i="1"/>
  <c r="M7501" i="1"/>
  <c r="N7501" i="1"/>
  <c r="O7501" i="1"/>
  <c r="C7502" i="1"/>
  <c r="D7502" i="1"/>
  <c r="E7502" i="1"/>
  <c r="F7502" i="1"/>
  <c r="L7502" i="1"/>
  <c r="M7502" i="1"/>
  <c r="N7502" i="1"/>
  <c r="O7502" i="1"/>
  <c r="D7503" i="1"/>
  <c r="E7503" i="1"/>
  <c r="F7503" i="1"/>
  <c r="L7503" i="1"/>
  <c r="M7503" i="1"/>
  <c r="N7503" i="1"/>
  <c r="O7503" i="1"/>
  <c r="D7504" i="1"/>
  <c r="E7504" i="1"/>
  <c r="F7504" i="1"/>
  <c r="L7504" i="1"/>
  <c r="M7504" i="1"/>
  <c r="N7504" i="1"/>
  <c r="O7504" i="1"/>
  <c r="C7505" i="1"/>
  <c r="D7505" i="1"/>
  <c r="E7505" i="1"/>
  <c r="F7505" i="1"/>
  <c r="L7505" i="1"/>
  <c r="M7505" i="1"/>
  <c r="N7505" i="1"/>
  <c r="O7505" i="1"/>
  <c r="C7506" i="1"/>
  <c r="D7506" i="1"/>
  <c r="E7506" i="1"/>
  <c r="F7506" i="1"/>
  <c r="L7506" i="1"/>
  <c r="M7506" i="1"/>
  <c r="N7506" i="1"/>
  <c r="O7506" i="1"/>
  <c r="D7507" i="1"/>
  <c r="E7507" i="1"/>
  <c r="F7507" i="1"/>
  <c r="L7507" i="1"/>
  <c r="M7507" i="1"/>
  <c r="N7507" i="1"/>
  <c r="O7507" i="1"/>
  <c r="D7508" i="1"/>
  <c r="E7508" i="1"/>
  <c r="F7508" i="1"/>
  <c r="L7508" i="1"/>
  <c r="M7508" i="1"/>
  <c r="N7508" i="1"/>
  <c r="O7508" i="1"/>
  <c r="C7509" i="1"/>
  <c r="D7509" i="1"/>
  <c r="E7509" i="1"/>
  <c r="F7509" i="1"/>
  <c r="L7509" i="1"/>
  <c r="M7509" i="1"/>
  <c r="N7509" i="1"/>
  <c r="O7509" i="1"/>
  <c r="C7510" i="1"/>
  <c r="D7510" i="1"/>
  <c r="E7510" i="1"/>
  <c r="F7510" i="1"/>
  <c r="L7510" i="1"/>
  <c r="M7510" i="1"/>
  <c r="N7510" i="1"/>
  <c r="O7510" i="1"/>
  <c r="D7511" i="1"/>
  <c r="E7511" i="1"/>
  <c r="F7511" i="1"/>
  <c r="L7511" i="1"/>
  <c r="M7511" i="1"/>
  <c r="N7511" i="1"/>
  <c r="O7511" i="1"/>
  <c r="D7512" i="1"/>
  <c r="E7512" i="1"/>
  <c r="F7512" i="1"/>
  <c r="L7512" i="1"/>
  <c r="M7512" i="1"/>
  <c r="N7512" i="1"/>
  <c r="O7512" i="1"/>
  <c r="C7513" i="1"/>
  <c r="D7513" i="1"/>
  <c r="E7513" i="1"/>
  <c r="F7513" i="1"/>
  <c r="L7513" i="1"/>
  <c r="M7513" i="1"/>
  <c r="N7513" i="1"/>
  <c r="O7513" i="1"/>
  <c r="C7514" i="1"/>
  <c r="D7514" i="1"/>
  <c r="E7514" i="1"/>
  <c r="F7514" i="1"/>
  <c r="L7514" i="1"/>
  <c r="M7514" i="1"/>
  <c r="N7514" i="1"/>
  <c r="O7514" i="1"/>
  <c r="D7515" i="1"/>
  <c r="E7515" i="1"/>
  <c r="F7515" i="1"/>
  <c r="L7515" i="1"/>
  <c r="M7515" i="1"/>
  <c r="N7515" i="1"/>
  <c r="O7515" i="1"/>
  <c r="D7516" i="1"/>
  <c r="E7516" i="1"/>
  <c r="F7516" i="1"/>
  <c r="L7516" i="1"/>
  <c r="M7516" i="1"/>
  <c r="N7516" i="1"/>
  <c r="O7516" i="1"/>
  <c r="C7517" i="1"/>
  <c r="D7517" i="1"/>
  <c r="E7517" i="1"/>
  <c r="F7517" i="1"/>
  <c r="L7517" i="1"/>
  <c r="M7517" i="1"/>
  <c r="N7517" i="1"/>
  <c r="O7517" i="1"/>
  <c r="C7518" i="1"/>
  <c r="D7518" i="1"/>
  <c r="E7518" i="1"/>
  <c r="F7518" i="1"/>
  <c r="L7518" i="1"/>
  <c r="M7518" i="1"/>
  <c r="N7518" i="1"/>
  <c r="O7518" i="1"/>
  <c r="D7519" i="1"/>
  <c r="E7519" i="1"/>
  <c r="F7519" i="1"/>
  <c r="L7519" i="1"/>
  <c r="M7519" i="1"/>
  <c r="N7519" i="1"/>
  <c r="O7519" i="1"/>
  <c r="D7520" i="1"/>
  <c r="E7520" i="1"/>
  <c r="F7520" i="1"/>
  <c r="L7520" i="1"/>
  <c r="M7520" i="1"/>
  <c r="N7520" i="1"/>
  <c r="O7520" i="1"/>
  <c r="C7521" i="1"/>
  <c r="D7521" i="1"/>
  <c r="E7521" i="1"/>
  <c r="F7521" i="1"/>
  <c r="L7521" i="1"/>
  <c r="M7521" i="1"/>
  <c r="N7521" i="1"/>
  <c r="O7521" i="1"/>
  <c r="C7522" i="1"/>
  <c r="D7522" i="1"/>
  <c r="E7522" i="1"/>
  <c r="F7522" i="1"/>
  <c r="L7522" i="1"/>
  <c r="M7522" i="1"/>
  <c r="N7522" i="1"/>
  <c r="O7522" i="1"/>
  <c r="D7523" i="1"/>
  <c r="E7523" i="1"/>
  <c r="F7523" i="1"/>
  <c r="L7523" i="1"/>
  <c r="M7523" i="1"/>
  <c r="N7523" i="1"/>
  <c r="O7523" i="1"/>
  <c r="D7524" i="1"/>
  <c r="E7524" i="1"/>
  <c r="F7524" i="1"/>
  <c r="L7524" i="1"/>
  <c r="M7524" i="1"/>
  <c r="N7524" i="1"/>
  <c r="O7524" i="1"/>
  <c r="C7525" i="1"/>
  <c r="D7525" i="1"/>
  <c r="E7525" i="1"/>
  <c r="F7525" i="1"/>
  <c r="L7525" i="1"/>
  <c r="M7525" i="1"/>
  <c r="N7525" i="1"/>
  <c r="O7525" i="1"/>
  <c r="C7526" i="1"/>
  <c r="D7526" i="1"/>
  <c r="E7526" i="1"/>
  <c r="F7526" i="1"/>
  <c r="L7526" i="1"/>
  <c r="M7526" i="1"/>
  <c r="N7526" i="1"/>
  <c r="O7526" i="1"/>
  <c r="D7527" i="1"/>
  <c r="E7527" i="1"/>
  <c r="F7527" i="1"/>
  <c r="L7527" i="1"/>
  <c r="M7527" i="1"/>
  <c r="N7527" i="1"/>
  <c r="O7527" i="1"/>
  <c r="D7528" i="1"/>
  <c r="E7528" i="1"/>
  <c r="F7528" i="1"/>
  <c r="L7528" i="1"/>
  <c r="M7528" i="1"/>
  <c r="N7528" i="1"/>
  <c r="O7528" i="1"/>
  <c r="C7529" i="1"/>
  <c r="D7529" i="1"/>
  <c r="E7529" i="1"/>
  <c r="F7529" i="1"/>
  <c r="L7529" i="1"/>
  <c r="M7529" i="1"/>
  <c r="N7529" i="1"/>
  <c r="O7529" i="1"/>
  <c r="C7530" i="1"/>
  <c r="D7530" i="1"/>
  <c r="E7530" i="1"/>
  <c r="F7530" i="1"/>
  <c r="L7530" i="1"/>
  <c r="M7530" i="1"/>
  <c r="N7530" i="1"/>
  <c r="O7530" i="1"/>
  <c r="D7531" i="1"/>
  <c r="E7531" i="1"/>
  <c r="F7531" i="1"/>
  <c r="L7531" i="1"/>
  <c r="M7531" i="1"/>
  <c r="N7531" i="1"/>
  <c r="O7531" i="1"/>
  <c r="D7532" i="1"/>
  <c r="E7532" i="1"/>
  <c r="F7532" i="1"/>
  <c r="L7532" i="1"/>
  <c r="M7532" i="1"/>
  <c r="N7532" i="1"/>
  <c r="O7532" i="1"/>
  <c r="C7533" i="1"/>
  <c r="D7533" i="1"/>
  <c r="E7533" i="1"/>
  <c r="F7533" i="1"/>
  <c r="L7533" i="1"/>
  <c r="M7533" i="1"/>
  <c r="N7533" i="1"/>
  <c r="O7533" i="1"/>
  <c r="C7534" i="1"/>
  <c r="D7534" i="1"/>
  <c r="E7534" i="1"/>
  <c r="F7534" i="1"/>
  <c r="L7534" i="1"/>
  <c r="M7534" i="1"/>
  <c r="N7534" i="1"/>
  <c r="O7534" i="1"/>
  <c r="D7535" i="1"/>
  <c r="E7535" i="1"/>
  <c r="F7535" i="1"/>
  <c r="L7535" i="1"/>
  <c r="M7535" i="1"/>
  <c r="N7535" i="1"/>
  <c r="O7535" i="1"/>
  <c r="D7536" i="1"/>
  <c r="E7536" i="1"/>
  <c r="F7536" i="1"/>
  <c r="L7536" i="1"/>
  <c r="M7536" i="1"/>
  <c r="N7536" i="1"/>
  <c r="O7536" i="1"/>
  <c r="C7537" i="1"/>
  <c r="D7537" i="1"/>
  <c r="E7537" i="1"/>
  <c r="F7537" i="1"/>
  <c r="L7537" i="1"/>
  <c r="M7537" i="1"/>
  <c r="N7537" i="1"/>
  <c r="O7537" i="1"/>
  <c r="C7538" i="1"/>
  <c r="D7538" i="1"/>
  <c r="E7538" i="1"/>
  <c r="F7538" i="1"/>
  <c r="L7538" i="1"/>
  <c r="M7538" i="1"/>
  <c r="N7538" i="1"/>
  <c r="O7538" i="1"/>
  <c r="D7539" i="1"/>
  <c r="E7539" i="1"/>
  <c r="F7539" i="1"/>
  <c r="L7539" i="1"/>
  <c r="M7539" i="1"/>
  <c r="N7539" i="1"/>
  <c r="O7539" i="1"/>
  <c r="D7540" i="1"/>
  <c r="E7540" i="1"/>
  <c r="F7540" i="1"/>
  <c r="L7540" i="1"/>
  <c r="M7540" i="1"/>
  <c r="N7540" i="1"/>
  <c r="O7540" i="1"/>
  <c r="C7541" i="1"/>
  <c r="D7541" i="1"/>
  <c r="E7541" i="1"/>
  <c r="F7541" i="1"/>
  <c r="L7541" i="1"/>
  <c r="M7541" i="1"/>
  <c r="N7541" i="1"/>
  <c r="O7541" i="1"/>
  <c r="C7542" i="1"/>
  <c r="D7542" i="1"/>
  <c r="E7542" i="1"/>
  <c r="F7542" i="1"/>
  <c r="L7542" i="1"/>
  <c r="M7542" i="1"/>
  <c r="N7542" i="1"/>
  <c r="O7542" i="1"/>
  <c r="D7543" i="1"/>
  <c r="E7543" i="1"/>
  <c r="F7543" i="1"/>
  <c r="L7543" i="1"/>
  <c r="M7543" i="1"/>
  <c r="N7543" i="1"/>
  <c r="O7543" i="1"/>
  <c r="D7544" i="1"/>
  <c r="E7544" i="1"/>
  <c r="F7544" i="1"/>
  <c r="L7544" i="1"/>
  <c r="M7544" i="1"/>
  <c r="N7544" i="1"/>
  <c r="O7544" i="1"/>
  <c r="C7545" i="1"/>
  <c r="D7545" i="1"/>
  <c r="E7545" i="1"/>
  <c r="F7545" i="1"/>
  <c r="L7545" i="1"/>
  <c r="M7545" i="1"/>
  <c r="N7545" i="1"/>
  <c r="O7545" i="1"/>
  <c r="C7546" i="1"/>
  <c r="D7546" i="1"/>
  <c r="E7546" i="1"/>
  <c r="F7546" i="1"/>
  <c r="L7546" i="1"/>
  <c r="M7546" i="1"/>
  <c r="N7546" i="1"/>
  <c r="O7546" i="1"/>
  <c r="D7547" i="1"/>
  <c r="E7547" i="1"/>
  <c r="F7547" i="1"/>
  <c r="L7547" i="1"/>
  <c r="M7547" i="1"/>
  <c r="N7547" i="1"/>
  <c r="O7547" i="1"/>
  <c r="D7548" i="1"/>
  <c r="E7548" i="1"/>
  <c r="F7548" i="1"/>
  <c r="L7548" i="1"/>
  <c r="M7548" i="1"/>
  <c r="N7548" i="1"/>
  <c r="O7548" i="1"/>
  <c r="C7549" i="1"/>
  <c r="D7549" i="1"/>
  <c r="E7549" i="1"/>
  <c r="F7549" i="1"/>
  <c r="L7549" i="1"/>
  <c r="M7549" i="1"/>
  <c r="N7549" i="1"/>
  <c r="O7549" i="1"/>
  <c r="C7550" i="1"/>
  <c r="D7550" i="1"/>
  <c r="E7550" i="1"/>
  <c r="F7550" i="1"/>
  <c r="L7550" i="1"/>
  <c r="M7550" i="1"/>
  <c r="N7550" i="1"/>
  <c r="O7550" i="1"/>
  <c r="D7551" i="1"/>
  <c r="E7551" i="1"/>
  <c r="F7551" i="1"/>
  <c r="L7551" i="1"/>
  <c r="M7551" i="1"/>
  <c r="N7551" i="1"/>
  <c r="O7551" i="1"/>
  <c r="D7552" i="1"/>
  <c r="E7552" i="1"/>
  <c r="F7552" i="1"/>
  <c r="L7552" i="1"/>
  <c r="M7552" i="1"/>
  <c r="N7552" i="1"/>
  <c r="O7552" i="1"/>
  <c r="C7553" i="1"/>
  <c r="D7553" i="1"/>
  <c r="E7553" i="1"/>
  <c r="F7553" i="1"/>
  <c r="L7553" i="1"/>
  <c r="M7553" i="1"/>
  <c r="N7553" i="1"/>
  <c r="O7553" i="1"/>
  <c r="C7554" i="1"/>
  <c r="D7554" i="1"/>
  <c r="E7554" i="1"/>
  <c r="F7554" i="1"/>
  <c r="L7554" i="1"/>
  <c r="M7554" i="1"/>
  <c r="N7554" i="1"/>
  <c r="O7554" i="1"/>
  <c r="D7555" i="1"/>
  <c r="E7555" i="1"/>
  <c r="F7555" i="1"/>
  <c r="L7555" i="1"/>
  <c r="M7555" i="1"/>
  <c r="N7555" i="1"/>
  <c r="O7555" i="1"/>
  <c r="D7556" i="1"/>
  <c r="E7556" i="1"/>
  <c r="F7556" i="1"/>
  <c r="L7556" i="1"/>
  <c r="M7556" i="1"/>
  <c r="N7556" i="1"/>
  <c r="O7556" i="1"/>
  <c r="C7557" i="1"/>
  <c r="D7557" i="1"/>
  <c r="E7557" i="1"/>
  <c r="F7557" i="1"/>
  <c r="L7557" i="1"/>
  <c r="M7557" i="1"/>
  <c r="N7557" i="1"/>
  <c r="O7557" i="1"/>
  <c r="C7558" i="1"/>
  <c r="D7558" i="1"/>
  <c r="E7558" i="1"/>
  <c r="F7558" i="1"/>
  <c r="L7558" i="1"/>
  <c r="M7558" i="1"/>
  <c r="N7558" i="1"/>
  <c r="O7558" i="1"/>
  <c r="D7559" i="1"/>
  <c r="E7559" i="1"/>
  <c r="F7559" i="1"/>
  <c r="L7559" i="1"/>
  <c r="M7559" i="1"/>
  <c r="N7559" i="1"/>
  <c r="O7559" i="1"/>
  <c r="D7560" i="1"/>
  <c r="E7560" i="1"/>
  <c r="F7560" i="1"/>
  <c r="L7560" i="1"/>
  <c r="M7560" i="1"/>
  <c r="N7560" i="1"/>
  <c r="O7560" i="1"/>
  <c r="C7561" i="1"/>
  <c r="D7561" i="1"/>
  <c r="E7561" i="1"/>
  <c r="F7561" i="1"/>
  <c r="L7561" i="1"/>
  <c r="M7561" i="1"/>
  <c r="N7561" i="1"/>
  <c r="O7561" i="1"/>
  <c r="C7562" i="1"/>
  <c r="D7562" i="1"/>
  <c r="E7562" i="1"/>
  <c r="F7562" i="1"/>
  <c r="L7562" i="1"/>
  <c r="M7562" i="1"/>
  <c r="N7562" i="1"/>
  <c r="O7562" i="1"/>
  <c r="D7563" i="1"/>
  <c r="E7563" i="1"/>
  <c r="F7563" i="1"/>
  <c r="L7563" i="1"/>
  <c r="M7563" i="1"/>
  <c r="N7563" i="1"/>
  <c r="O7563" i="1"/>
  <c r="D7564" i="1"/>
  <c r="E7564" i="1"/>
  <c r="F7564" i="1"/>
  <c r="L7564" i="1"/>
  <c r="M7564" i="1"/>
  <c r="N7564" i="1"/>
  <c r="O7564" i="1"/>
  <c r="C7565" i="1"/>
  <c r="D7565" i="1"/>
  <c r="E7565" i="1"/>
  <c r="F7565" i="1"/>
  <c r="L7565" i="1"/>
  <c r="M7565" i="1"/>
  <c r="N7565" i="1"/>
  <c r="O7565" i="1"/>
  <c r="C7566" i="1"/>
  <c r="D7566" i="1"/>
  <c r="E7566" i="1"/>
  <c r="F7566" i="1"/>
  <c r="L7566" i="1"/>
  <c r="M7566" i="1"/>
  <c r="N7566" i="1"/>
  <c r="O7566" i="1"/>
  <c r="D7567" i="1"/>
  <c r="E7567" i="1"/>
  <c r="F7567" i="1"/>
  <c r="L7567" i="1"/>
  <c r="M7567" i="1"/>
  <c r="N7567" i="1"/>
  <c r="O7567" i="1"/>
  <c r="D7568" i="1"/>
  <c r="E7568" i="1"/>
  <c r="F7568" i="1"/>
  <c r="L7568" i="1"/>
  <c r="M7568" i="1"/>
  <c r="N7568" i="1"/>
  <c r="O7568" i="1"/>
  <c r="C7569" i="1"/>
  <c r="D7569" i="1"/>
  <c r="E7569" i="1"/>
  <c r="F7569" i="1"/>
  <c r="L7569" i="1"/>
  <c r="M7569" i="1"/>
  <c r="N7569" i="1"/>
  <c r="O7569" i="1"/>
  <c r="C7570" i="1"/>
  <c r="D7570" i="1"/>
  <c r="E7570" i="1"/>
  <c r="F7570" i="1"/>
  <c r="L7570" i="1"/>
  <c r="M7570" i="1"/>
  <c r="N7570" i="1"/>
  <c r="O7570" i="1"/>
  <c r="D7571" i="1"/>
  <c r="E7571" i="1"/>
  <c r="F7571" i="1"/>
  <c r="L7571" i="1"/>
  <c r="M7571" i="1"/>
  <c r="N7571" i="1"/>
  <c r="O7571" i="1"/>
  <c r="D7572" i="1"/>
  <c r="E7572" i="1"/>
  <c r="F7572" i="1"/>
  <c r="L7572" i="1"/>
  <c r="M7572" i="1"/>
  <c r="N7572" i="1"/>
  <c r="O7572" i="1"/>
  <c r="C7573" i="1"/>
  <c r="D7573" i="1"/>
  <c r="E7573" i="1"/>
  <c r="F7573" i="1"/>
  <c r="L7573" i="1"/>
  <c r="M7573" i="1"/>
  <c r="N7573" i="1"/>
  <c r="O7573" i="1"/>
  <c r="C7574" i="1"/>
  <c r="D7574" i="1"/>
  <c r="E7574" i="1"/>
  <c r="F7574" i="1"/>
  <c r="L7574" i="1"/>
  <c r="M7574" i="1"/>
  <c r="N7574" i="1"/>
  <c r="O7574" i="1"/>
  <c r="D7575" i="1"/>
  <c r="E7575" i="1"/>
  <c r="F7575" i="1"/>
  <c r="L7575" i="1"/>
  <c r="M7575" i="1"/>
  <c r="N7575" i="1"/>
  <c r="O7575" i="1"/>
  <c r="D7576" i="1"/>
  <c r="E7576" i="1"/>
  <c r="F7576" i="1"/>
  <c r="L7576" i="1"/>
  <c r="M7576" i="1"/>
  <c r="N7576" i="1"/>
  <c r="O7576" i="1"/>
  <c r="C7577" i="1"/>
  <c r="D7577" i="1"/>
  <c r="E7577" i="1"/>
  <c r="F7577" i="1"/>
  <c r="L7577" i="1"/>
  <c r="M7577" i="1"/>
  <c r="N7577" i="1"/>
  <c r="O7577" i="1"/>
  <c r="C7578" i="1"/>
  <c r="D7578" i="1"/>
  <c r="E7578" i="1"/>
  <c r="F7578" i="1"/>
  <c r="L7578" i="1"/>
  <c r="M7578" i="1"/>
  <c r="N7578" i="1"/>
  <c r="O7578" i="1"/>
  <c r="D7579" i="1"/>
  <c r="E7579" i="1"/>
  <c r="F7579" i="1"/>
  <c r="L7579" i="1"/>
  <c r="M7579" i="1"/>
  <c r="N7579" i="1"/>
  <c r="O7579" i="1"/>
  <c r="D7580" i="1"/>
  <c r="E7580" i="1"/>
  <c r="F7580" i="1"/>
  <c r="L7580" i="1"/>
  <c r="M7580" i="1"/>
  <c r="N7580" i="1"/>
  <c r="O7580" i="1"/>
  <c r="C7581" i="1"/>
  <c r="D7581" i="1"/>
  <c r="E7581" i="1"/>
  <c r="F7581" i="1"/>
  <c r="L7581" i="1"/>
  <c r="M7581" i="1"/>
  <c r="N7581" i="1"/>
  <c r="O7581" i="1"/>
  <c r="C7582" i="1"/>
  <c r="D7582" i="1"/>
  <c r="E7582" i="1"/>
  <c r="F7582" i="1"/>
  <c r="L7582" i="1"/>
  <c r="M7582" i="1"/>
  <c r="N7582" i="1"/>
  <c r="O7582" i="1"/>
  <c r="D7583" i="1"/>
  <c r="E7583" i="1"/>
  <c r="F7583" i="1"/>
  <c r="L7583" i="1"/>
  <c r="M7583" i="1"/>
  <c r="N7583" i="1"/>
  <c r="O7583" i="1"/>
  <c r="D7584" i="1"/>
  <c r="E7584" i="1"/>
  <c r="F7584" i="1"/>
  <c r="L7584" i="1"/>
  <c r="M7584" i="1"/>
  <c r="N7584" i="1"/>
  <c r="O7584" i="1"/>
  <c r="C7585" i="1"/>
  <c r="D7585" i="1"/>
  <c r="E7585" i="1"/>
  <c r="F7585" i="1"/>
  <c r="L7585" i="1"/>
  <c r="M7585" i="1"/>
  <c r="N7585" i="1"/>
  <c r="O7585" i="1"/>
  <c r="C7586" i="1"/>
  <c r="D7586" i="1"/>
  <c r="E7586" i="1"/>
  <c r="F7586" i="1"/>
  <c r="L7586" i="1"/>
  <c r="M7586" i="1"/>
  <c r="N7586" i="1"/>
  <c r="O7586" i="1"/>
  <c r="D7587" i="1"/>
  <c r="E7587" i="1"/>
  <c r="F7587" i="1"/>
  <c r="L7587" i="1"/>
  <c r="M7587" i="1"/>
  <c r="N7587" i="1"/>
  <c r="O7587" i="1"/>
  <c r="D7588" i="1"/>
  <c r="E7588" i="1"/>
  <c r="F7588" i="1"/>
  <c r="L7588" i="1"/>
  <c r="M7588" i="1"/>
  <c r="N7588" i="1"/>
  <c r="O7588" i="1"/>
  <c r="C7589" i="1"/>
  <c r="D7589" i="1"/>
  <c r="E7589" i="1"/>
  <c r="F7589" i="1"/>
  <c r="L7589" i="1"/>
  <c r="M7589" i="1"/>
  <c r="N7589" i="1"/>
  <c r="O7589" i="1"/>
  <c r="C7590" i="1"/>
  <c r="D7590" i="1"/>
  <c r="E7590" i="1"/>
  <c r="F7590" i="1"/>
  <c r="L7590" i="1"/>
  <c r="M7590" i="1"/>
  <c r="N7590" i="1"/>
  <c r="O7590" i="1"/>
  <c r="D7591" i="1"/>
  <c r="E7591" i="1"/>
  <c r="F7591" i="1"/>
  <c r="L7591" i="1"/>
  <c r="M7591" i="1"/>
  <c r="N7591" i="1"/>
  <c r="O7591" i="1"/>
  <c r="D7592" i="1"/>
  <c r="E7592" i="1"/>
  <c r="F7592" i="1"/>
  <c r="L7592" i="1"/>
  <c r="M7592" i="1"/>
  <c r="N7592" i="1"/>
  <c r="O7592" i="1"/>
  <c r="C7593" i="1"/>
  <c r="D7593" i="1"/>
  <c r="E7593" i="1"/>
  <c r="F7593" i="1"/>
  <c r="L7593" i="1"/>
  <c r="M7593" i="1"/>
  <c r="N7593" i="1"/>
  <c r="O7593" i="1"/>
  <c r="C7594" i="1"/>
  <c r="D7594" i="1"/>
  <c r="E7594" i="1"/>
  <c r="F7594" i="1"/>
  <c r="L7594" i="1"/>
  <c r="M7594" i="1"/>
  <c r="N7594" i="1"/>
  <c r="O7594" i="1"/>
  <c r="D7595" i="1"/>
  <c r="E7595" i="1"/>
  <c r="F7595" i="1"/>
  <c r="L7595" i="1"/>
  <c r="M7595" i="1"/>
  <c r="N7595" i="1"/>
  <c r="O7595" i="1"/>
  <c r="D7596" i="1"/>
  <c r="E7596" i="1"/>
  <c r="F7596" i="1"/>
  <c r="L7596" i="1"/>
  <c r="M7596" i="1"/>
  <c r="N7596" i="1"/>
  <c r="O7596" i="1"/>
  <c r="C7597" i="1"/>
  <c r="D7597" i="1"/>
  <c r="E7597" i="1"/>
  <c r="F7597" i="1"/>
  <c r="L7597" i="1"/>
  <c r="M7597" i="1"/>
  <c r="N7597" i="1"/>
  <c r="O7597" i="1"/>
  <c r="C7598" i="1"/>
  <c r="D7598" i="1"/>
  <c r="E7598" i="1"/>
  <c r="F7598" i="1"/>
  <c r="L7598" i="1"/>
  <c r="M7598" i="1"/>
  <c r="N7598" i="1"/>
  <c r="O7598" i="1"/>
  <c r="D7599" i="1"/>
  <c r="E7599" i="1"/>
  <c r="F7599" i="1"/>
  <c r="L7599" i="1"/>
  <c r="M7599" i="1"/>
  <c r="N7599" i="1"/>
  <c r="O7599" i="1"/>
  <c r="D7600" i="1"/>
  <c r="E7600" i="1"/>
  <c r="F7600" i="1"/>
  <c r="L7600" i="1"/>
  <c r="M7600" i="1"/>
  <c r="N7600" i="1"/>
  <c r="O7600" i="1"/>
  <c r="C7601" i="1"/>
  <c r="D7601" i="1"/>
  <c r="E7601" i="1"/>
  <c r="F7601" i="1"/>
  <c r="L7601" i="1"/>
  <c r="M7601" i="1"/>
  <c r="N7601" i="1"/>
  <c r="O7601" i="1"/>
  <c r="C7602" i="1"/>
  <c r="D7602" i="1"/>
  <c r="E7602" i="1"/>
  <c r="F7602" i="1"/>
  <c r="L7602" i="1"/>
  <c r="M7602" i="1"/>
  <c r="N7602" i="1"/>
  <c r="O7602" i="1"/>
  <c r="D7603" i="1"/>
  <c r="E7603" i="1"/>
  <c r="F7603" i="1"/>
  <c r="L7603" i="1"/>
  <c r="M7603" i="1"/>
  <c r="N7603" i="1"/>
  <c r="O7603" i="1"/>
  <c r="D7604" i="1"/>
  <c r="E7604" i="1"/>
  <c r="F7604" i="1"/>
  <c r="L7604" i="1"/>
  <c r="M7604" i="1"/>
  <c r="N7604" i="1"/>
  <c r="O7604" i="1"/>
  <c r="C7605" i="1"/>
  <c r="D7605" i="1"/>
  <c r="E7605" i="1"/>
  <c r="F7605" i="1"/>
  <c r="L7605" i="1"/>
  <c r="M7605" i="1"/>
  <c r="N7605" i="1"/>
  <c r="O7605" i="1"/>
  <c r="C7606" i="1"/>
  <c r="D7606" i="1"/>
  <c r="E7606" i="1"/>
  <c r="F7606" i="1"/>
  <c r="L7606" i="1"/>
  <c r="M7606" i="1"/>
  <c r="N7606" i="1"/>
  <c r="O7606" i="1"/>
  <c r="D7607" i="1"/>
  <c r="E7607" i="1"/>
  <c r="F7607" i="1"/>
  <c r="L7607" i="1"/>
  <c r="M7607" i="1"/>
  <c r="N7607" i="1"/>
  <c r="O7607" i="1"/>
  <c r="D7608" i="1"/>
  <c r="E7608" i="1"/>
  <c r="F7608" i="1"/>
  <c r="L7608" i="1"/>
  <c r="M7608" i="1"/>
  <c r="N7608" i="1"/>
  <c r="O7608" i="1"/>
  <c r="C7609" i="1"/>
  <c r="D7609" i="1"/>
  <c r="E7609" i="1"/>
  <c r="F7609" i="1"/>
  <c r="L7609" i="1"/>
  <c r="M7609" i="1"/>
  <c r="N7609" i="1"/>
  <c r="O7609" i="1"/>
  <c r="C7610" i="1"/>
  <c r="D7610" i="1"/>
  <c r="E7610" i="1"/>
  <c r="F7610" i="1"/>
  <c r="L7610" i="1"/>
  <c r="M7610" i="1"/>
  <c r="N7610" i="1"/>
  <c r="O7610" i="1"/>
  <c r="D7611" i="1"/>
  <c r="E7611" i="1"/>
  <c r="F7611" i="1"/>
  <c r="L7611" i="1"/>
  <c r="M7611" i="1"/>
  <c r="N7611" i="1"/>
  <c r="O7611" i="1"/>
  <c r="D7612" i="1"/>
  <c r="E7612" i="1"/>
  <c r="F7612" i="1"/>
  <c r="L7612" i="1"/>
  <c r="M7612" i="1"/>
  <c r="N7612" i="1"/>
  <c r="O7612" i="1"/>
  <c r="C7613" i="1"/>
  <c r="D7613" i="1"/>
  <c r="E7613" i="1"/>
  <c r="F7613" i="1"/>
  <c r="L7613" i="1"/>
  <c r="M7613" i="1"/>
  <c r="N7613" i="1"/>
  <c r="O7613" i="1"/>
  <c r="C7614" i="1"/>
  <c r="D7614" i="1"/>
  <c r="E7614" i="1"/>
  <c r="F7614" i="1"/>
  <c r="L7614" i="1"/>
  <c r="M7614" i="1"/>
  <c r="N7614" i="1"/>
  <c r="O7614" i="1"/>
  <c r="D7615" i="1"/>
  <c r="E7615" i="1"/>
  <c r="F7615" i="1"/>
  <c r="L7615" i="1"/>
  <c r="M7615" i="1"/>
  <c r="N7615" i="1"/>
  <c r="O7615" i="1"/>
  <c r="D7616" i="1"/>
  <c r="E7616" i="1"/>
  <c r="F7616" i="1"/>
  <c r="L7616" i="1"/>
  <c r="M7616" i="1"/>
  <c r="N7616" i="1"/>
  <c r="O7616" i="1"/>
  <c r="C7617" i="1"/>
  <c r="D7617" i="1"/>
  <c r="E7617" i="1"/>
  <c r="F7617" i="1"/>
  <c r="L7617" i="1"/>
  <c r="M7617" i="1"/>
  <c r="N7617" i="1"/>
  <c r="O7617" i="1"/>
  <c r="C7618" i="1"/>
  <c r="D7618" i="1"/>
  <c r="E7618" i="1"/>
  <c r="F7618" i="1"/>
  <c r="L7618" i="1"/>
  <c r="M7618" i="1"/>
  <c r="N7618" i="1"/>
  <c r="O7618" i="1"/>
  <c r="D7619" i="1"/>
  <c r="E7619" i="1"/>
  <c r="F7619" i="1"/>
  <c r="L7619" i="1"/>
  <c r="M7619" i="1"/>
  <c r="N7619" i="1"/>
  <c r="O7619" i="1"/>
  <c r="D7620" i="1"/>
  <c r="E7620" i="1"/>
  <c r="F7620" i="1"/>
  <c r="L7620" i="1"/>
  <c r="M7620" i="1"/>
  <c r="N7620" i="1"/>
  <c r="O7620" i="1"/>
  <c r="C7621" i="1"/>
  <c r="D7621" i="1"/>
  <c r="E7621" i="1"/>
  <c r="F7621" i="1"/>
  <c r="L7621" i="1"/>
  <c r="M7621" i="1"/>
  <c r="N7621" i="1"/>
  <c r="O7621" i="1"/>
  <c r="C7622" i="1"/>
  <c r="D7622" i="1"/>
  <c r="E7622" i="1"/>
  <c r="F7622" i="1"/>
  <c r="L7622" i="1"/>
  <c r="M7622" i="1"/>
  <c r="N7622" i="1"/>
  <c r="O7622" i="1"/>
  <c r="D7623" i="1"/>
  <c r="E7623" i="1"/>
  <c r="F7623" i="1"/>
  <c r="L7623" i="1"/>
  <c r="M7623" i="1"/>
  <c r="N7623" i="1"/>
  <c r="O7623" i="1"/>
  <c r="D7624" i="1"/>
  <c r="E7624" i="1"/>
  <c r="F7624" i="1"/>
  <c r="L7624" i="1"/>
  <c r="M7624" i="1"/>
  <c r="N7624" i="1"/>
  <c r="O7624" i="1"/>
  <c r="C7625" i="1"/>
  <c r="D7625" i="1"/>
  <c r="E7625" i="1"/>
  <c r="F7625" i="1"/>
  <c r="L7625" i="1"/>
  <c r="M7625" i="1"/>
  <c r="N7625" i="1"/>
  <c r="O7625" i="1"/>
  <c r="C7626" i="1"/>
  <c r="D7626" i="1"/>
  <c r="E7626" i="1"/>
  <c r="F7626" i="1"/>
  <c r="L7626" i="1"/>
  <c r="M7626" i="1"/>
  <c r="N7626" i="1"/>
  <c r="O7626" i="1"/>
  <c r="D7627" i="1"/>
  <c r="E7627" i="1"/>
  <c r="F7627" i="1"/>
  <c r="L7627" i="1"/>
  <c r="M7627" i="1"/>
  <c r="N7627" i="1"/>
  <c r="O7627" i="1"/>
  <c r="D7628" i="1"/>
  <c r="E7628" i="1"/>
  <c r="F7628" i="1"/>
  <c r="L7628" i="1"/>
  <c r="M7628" i="1"/>
  <c r="N7628" i="1"/>
  <c r="O7628" i="1"/>
  <c r="C7629" i="1"/>
  <c r="D7629" i="1"/>
  <c r="E7629" i="1"/>
  <c r="F7629" i="1"/>
  <c r="L7629" i="1"/>
  <c r="M7629" i="1"/>
  <c r="N7629" i="1"/>
  <c r="O7629" i="1"/>
  <c r="C7630" i="1"/>
  <c r="D7630" i="1"/>
  <c r="E7630" i="1"/>
  <c r="F7630" i="1"/>
  <c r="L7630" i="1"/>
  <c r="M7630" i="1"/>
  <c r="N7630" i="1"/>
  <c r="O7630" i="1"/>
  <c r="D7631" i="1"/>
  <c r="E7631" i="1"/>
  <c r="F7631" i="1"/>
  <c r="L7631" i="1"/>
  <c r="M7631" i="1"/>
  <c r="N7631" i="1"/>
  <c r="O7631" i="1"/>
  <c r="D7632" i="1"/>
  <c r="E7632" i="1"/>
  <c r="F7632" i="1"/>
  <c r="L7632" i="1"/>
  <c r="M7632" i="1"/>
  <c r="N7632" i="1"/>
  <c r="O7632" i="1"/>
  <c r="C7633" i="1"/>
  <c r="D7633" i="1"/>
  <c r="E7633" i="1"/>
  <c r="F7633" i="1"/>
  <c r="L7633" i="1"/>
  <c r="M7633" i="1"/>
  <c r="N7633" i="1"/>
  <c r="O7633" i="1"/>
  <c r="C7634" i="1"/>
  <c r="D7634" i="1"/>
  <c r="E7634" i="1"/>
  <c r="F7634" i="1"/>
  <c r="L7634" i="1"/>
  <c r="M7634" i="1"/>
  <c r="N7634" i="1"/>
  <c r="O7634" i="1"/>
  <c r="D7635" i="1"/>
  <c r="E7635" i="1"/>
  <c r="F7635" i="1"/>
  <c r="L7635" i="1"/>
  <c r="M7635" i="1"/>
  <c r="N7635" i="1"/>
  <c r="O7635" i="1"/>
  <c r="D7636" i="1"/>
  <c r="E7636" i="1"/>
  <c r="F7636" i="1"/>
  <c r="L7636" i="1"/>
  <c r="M7636" i="1"/>
  <c r="N7636" i="1"/>
  <c r="O7636" i="1"/>
  <c r="C7637" i="1"/>
  <c r="D7637" i="1"/>
  <c r="E7637" i="1"/>
  <c r="F7637" i="1"/>
  <c r="L7637" i="1"/>
  <c r="M7637" i="1"/>
  <c r="N7637" i="1"/>
  <c r="O7637" i="1"/>
  <c r="C7638" i="1"/>
  <c r="D7638" i="1"/>
  <c r="E7638" i="1"/>
  <c r="F7638" i="1"/>
  <c r="L7638" i="1"/>
  <c r="M7638" i="1"/>
  <c r="N7638" i="1"/>
  <c r="O7638" i="1"/>
  <c r="D7639" i="1"/>
  <c r="E7639" i="1"/>
  <c r="F7639" i="1"/>
  <c r="L7639" i="1"/>
  <c r="M7639" i="1"/>
  <c r="N7639" i="1"/>
  <c r="O7639" i="1"/>
  <c r="D7640" i="1"/>
  <c r="E7640" i="1"/>
  <c r="F7640" i="1"/>
  <c r="L7640" i="1"/>
  <c r="M7640" i="1"/>
  <c r="N7640" i="1"/>
  <c r="O7640" i="1"/>
  <c r="C7641" i="1"/>
  <c r="D7641" i="1"/>
  <c r="E7641" i="1"/>
  <c r="F7641" i="1"/>
  <c r="L7641" i="1"/>
  <c r="M7641" i="1"/>
  <c r="N7641" i="1"/>
  <c r="O7641" i="1"/>
  <c r="C7642" i="1"/>
  <c r="D7642" i="1"/>
  <c r="E7642" i="1"/>
  <c r="F7642" i="1"/>
  <c r="L7642" i="1"/>
  <c r="M7642" i="1"/>
  <c r="N7642" i="1"/>
  <c r="O7642" i="1"/>
  <c r="D7643" i="1"/>
  <c r="E7643" i="1"/>
  <c r="F7643" i="1"/>
  <c r="L7643" i="1"/>
  <c r="M7643" i="1"/>
  <c r="N7643" i="1"/>
  <c r="O7643" i="1"/>
  <c r="D7644" i="1"/>
  <c r="E7644" i="1"/>
  <c r="F7644" i="1"/>
  <c r="L7644" i="1"/>
  <c r="M7644" i="1"/>
  <c r="N7644" i="1"/>
  <c r="O7644" i="1"/>
  <c r="C7645" i="1"/>
  <c r="D7645" i="1"/>
  <c r="E7645" i="1"/>
  <c r="F7645" i="1"/>
  <c r="L7645" i="1"/>
  <c r="M7645" i="1"/>
  <c r="N7645" i="1"/>
  <c r="O7645" i="1"/>
  <c r="C7646" i="1"/>
  <c r="D7646" i="1"/>
  <c r="E7646" i="1"/>
  <c r="F7646" i="1"/>
  <c r="L7646" i="1"/>
  <c r="M7646" i="1"/>
  <c r="N7646" i="1"/>
  <c r="O7646" i="1"/>
  <c r="D7647" i="1"/>
  <c r="E7647" i="1"/>
  <c r="F7647" i="1"/>
  <c r="L7647" i="1"/>
  <c r="M7647" i="1"/>
  <c r="N7647" i="1"/>
  <c r="O7647" i="1"/>
  <c r="D7648" i="1"/>
  <c r="E7648" i="1"/>
  <c r="F7648" i="1"/>
  <c r="L7648" i="1"/>
  <c r="M7648" i="1"/>
  <c r="N7648" i="1"/>
  <c r="O7648" i="1"/>
  <c r="C7649" i="1"/>
  <c r="D7649" i="1"/>
  <c r="E7649" i="1"/>
  <c r="F7649" i="1"/>
  <c r="L7649" i="1"/>
  <c r="M7649" i="1"/>
  <c r="N7649" i="1"/>
  <c r="O7649" i="1"/>
  <c r="C7650" i="1"/>
  <c r="D7650" i="1"/>
  <c r="E7650" i="1"/>
  <c r="F7650" i="1"/>
  <c r="L7650" i="1"/>
  <c r="M7650" i="1"/>
  <c r="N7650" i="1"/>
  <c r="O7650" i="1"/>
  <c r="D7651" i="1"/>
  <c r="E7651" i="1"/>
  <c r="F7651" i="1"/>
  <c r="L7651" i="1"/>
  <c r="M7651" i="1"/>
  <c r="N7651" i="1"/>
  <c r="O7651" i="1"/>
  <c r="D7652" i="1"/>
  <c r="E7652" i="1"/>
  <c r="F7652" i="1"/>
  <c r="L7652" i="1"/>
  <c r="M7652" i="1"/>
  <c r="N7652" i="1"/>
  <c r="O7652" i="1"/>
  <c r="C7653" i="1"/>
  <c r="D7653" i="1"/>
  <c r="E7653" i="1"/>
  <c r="F7653" i="1"/>
  <c r="L7653" i="1"/>
  <c r="M7653" i="1"/>
  <c r="N7653" i="1"/>
  <c r="O7653" i="1"/>
  <c r="C7654" i="1"/>
  <c r="D7654" i="1"/>
  <c r="E7654" i="1"/>
  <c r="F7654" i="1"/>
  <c r="L7654" i="1"/>
  <c r="M7654" i="1"/>
  <c r="N7654" i="1"/>
  <c r="O7654" i="1"/>
  <c r="D7655" i="1"/>
  <c r="E7655" i="1"/>
  <c r="F7655" i="1"/>
  <c r="L7655" i="1"/>
  <c r="M7655" i="1"/>
  <c r="N7655" i="1"/>
  <c r="O7655" i="1"/>
  <c r="D7656" i="1"/>
  <c r="E7656" i="1"/>
  <c r="F7656" i="1"/>
  <c r="L7656" i="1"/>
  <c r="M7656" i="1"/>
  <c r="N7656" i="1"/>
  <c r="O7656" i="1"/>
  <c r="C7657" i="1"/>
  <c r="D7657" i="1"/>
  <c r="E7657" i="1"/>
  <c r="F7657" i="1"/>
  <c r="L7657" i="1"/>
  <c r="M7657" i="1"/>
  <c r="N7657" i="1"/>
  <c r="O7657" i="1"/>
  <c r="C7658" i="1"/>
  <c r="D7658" i="1"/>
  <c r="E7658" i="1"/>
  <c r="F7658" i="1"/>
  <c r="L7658" i="1"/>
  <c r="M7658" i="1"/>
  <c r="N7658" i="1"/>
  <c r="O7658" i="1"/>
  <c r="D7659" i="1"/>
  <c r="E7659" i="1"/>
  <c r="F7659" i="1"/>
  <c r="L7659" i="1"/>
  <c r="M7659" i="1"/>
  <c r="N7659" i="1"/>
  <c r="O7659" i="1"/>
  <c r="D7660" i="1"/>
  <c r="E7660" i="1"/>
  <c r="F7660" i="1"/>
  <c r="L7660" i="1"/>
  <c r="M7660" i="1"/>
  <c r="N7660" i="1"/>
  <c r="O7660" i="1"/>
  <c r="C7661" i="1"/>
  <c r="D7661" i="1"/>
  <c r="E7661" i="1"/>
  <c r="F7661" i="1"/>
  <c r="L7661" i="1"/>
  <c r="M7661" i="1"/>
  <c r="N7661" i="1"/>
  <c r="O7661" i="1"/>
  <c r="C7662" i="1"/>
  <c r="D7662" i="1"/>
  <c r="E7662" i="1"/>
  <c r="F7662" i="1"/>
  <c r="L7662" i="1"/>
  <c r="M7662" i="1"/>
  <c r="N7662" i="1"/>
  <c r="O7662" i="1"/>
  <c r="D7663" i="1"/>
  <c r="E7663" i="1"/>
  <c r="F7663" i="1"/>
  <c r="L7663" i="1"/>
  <c r="M7663" i="1"/>
  <c r="N7663" i="1"/>
  <c r="O7663" i="1"/>
  <c r="D7664" i="1"/>
  <c r="E7664" i="1"/>
  <c r="F7664" i="1"/>
  <c r="L7664" i="1"/>
  <c r="M7664" i="1"/>
  <c r="N7664" i="1"/>
  <c r="O7664" i="1"/>
  <c r="C7665" i="1"/>
  <c r="D7665" i="1"/>
  <c r="E7665" i="1"/>
  <c r="F7665" i="1"/>
  <c r="L7665" i="1"/>
  <c r="M7665" i="1"/>
  <c r="N7665" i="1"/>
  <c r="O7665" i="1"/>
  <c r="C7666" i="1"/>
  <c r="D7666" i="1"/>
  <c r="E7666" i="1"/>
  <c r="F7666" i="1"/>
  <c r="L7666" i="1"/>
  <c r="M7666" i="1"/>
  <c r="N7666" i="1"/>
  <c r="O7666" i="1"/>
  <c r="D7667" i="1"/>
  <c r="E7667" i="1"/>
  <c r="F7667" i="1"/>
  <c r="L7667" i="1"/>
  <c r="M7667" i="1"/>
  <c r="N7667" i="1"/>
  <c r="O7667" i="1"/>
  <c r="D7668" i="1"/>
  <c r="E7668" i="1"/>
  <c r="F7668" i="1"/>
  <c r="L7668" i="1"/>
  <c r="M7668" i="1"/>
  <c r="N7668" i="1"/>
  <c r="O7668" i="1"/>
  <c r="C7669" i="1"/>
  <c r="D7669" i="1"/>
  <c r="E7669" i="1"/>
  <c r="F7669" i="1"/>
  <c r="L7669" i="1"/>
  <c r="M7669" i="1"/>
  <c r="N7669" i="1"/>
  <c r="O7669" i="1"/>
  <c r="C7670" i="1"/>
  <c r="D7670" i="1"/>
  <c r="E7670" i="1"/>
  <c r="F7670" i="1"/>
  <c r="L7670" i="1"/>
  <c r="M7670" i="1"/>
  <c r="N7670" i="1"/>
  <c r="O7670" i="1"/>
  <c r="D7671" i="1"/>
  <c r="E7671" i="1"/>
  <c r="F7671" i="1"/>
  <c r="L7671" i="1"/>
  <c r="M7671" i="1"/>
  <c r="N7671" i="1"/>
  <c r="O7671" i="1"/>
  <c r="D7672" i="1"/>
  <c r="E7672" i="1"/>
  <c r="F7672" i="1"/>
  <c r="L7672" i="1"/>
  <c r="M7672" i="1"/>
  <c r="N7672" i="1"/>
  <c r="O7672" i="1"/>
  <c r="C7673" i="1"/>
  <c r="D7673" i="1"/>
  <c r="E7673" i="1"/>
  <c r="F7673" i="1"/>
  <c r="L7673" i="1"/>
  <c r="M7673" i="1"/>
  <c r="N7673" i="1"/>
  <c r="O7673" i="1"/>
  <c r="C7674" i="1"/>
  <c r="D7674" i="1"/>
  <c r="E7674" i="1"/>
  <c r="F7674" i="1"/>
  <c r="L7674" i="1"/>
  <c r="M7674" i="1"/>
  <c r="N7674" i="1"/>
  <c r="O7674" i="1"/>
  <c r="D7675" i="1"/>
  <c r="E7675" i="1"/>
  <c r="F7675" i="1"/>
  <c r="L7675" i="1"/>
  <c r="M7675" i="1"/>
  <c r="N7675" i="1"/>
  <c r="O7675" i="1"/>
  <c r="D7676" i="1"/>
  <c r="E7676" i="1"/>
  <c r="F7676" i="1"/>
  <c r="L7676" i="1"/>
  <c r="M7676" i="1"/>
  <c r="N7676" i="1"/>
  <c r="O7676" i="1"/>
  <c r="C7677" i="1"/>
  <c r="D7677" i="1"/>
  <c r="E7677" i="1"/>
  <c r="F7677" i="1"/>
  <c r="L7677" i="1"/>
  <c r="M7677" i="1"/>
  <c r="N7677" i="1"/>
  <c r="O7677" i="1"/>
  <c r="C7678" i="1"/>
  <c r="D7678" i="1"/>
  <c r="E7678" i="1"/>
  <c r="F7678" i="1"/>
  <c r="L7678" i="1"/>
  <c r="M7678" i="1"/>
  <c r="N7678" i="1"/>
  <c r="O7678" i="1"/>
  <c r="D7679" i="1"/>
  <c r="E7679" i="1"/>
  <c r="F7679" i="1"/>
  <c r="L7679" i="1"/>
  <c r="M7679" i="1"/>
  <c r="N7679" i="1"/>
  <c r="O7679" i="1"/>
  <c r="D7680" i="1"/>
  <c r="E7680" i="1"/>
  <c r="F7680" i="1"/>
  <c r="L7680" i="1"/>
  <c r="M7680" i="1"/>
  <c r="N7680" i="1"/>
  <c r="O7680" i="1"/>
  <c r="C7681" i="1"/>
  <c r="D7681" i="1"/>
  <c r="E7681" i="1"/>
  <c r="F7681" i="1"/>
  <c r="L7681" i="1"/>
  <c r="M7681" i="1"/>
  <c r="N7681" i="1"/>
  <c r="O7681" i="1"/>
  <c r="C7682" i="1"/>
  <c r="D7682" i="1"/>
  <c r="E7682" i="1"/>
  <c r="F7682" i="1"/>
  <c r="L7682" i="1"/>
  <c r="M7682" i="1"/>
  <c r="N7682" i="1"/>
  <c r="O7682" i="1"/>
  <c r="D7683" i="1"/>
  <c r="E7683" i="1"/>
  <c r="F7683" i="1"/>
  <c r="L7683" i="1"/>
  <c r="M7683" i="1"/>
  <c r="N7683" i="1"/>
  <c r="O7683" i="1"/>
  <c r="D7684" i="1"/>
  <c r="E7684" i="1"/>
  <c r="F7684" i="1"/>
  <c r="L7684" i="1"/>
  <c r="M7684" i="1"/>
  <c r="N7684" i="1"/>
  <c r="O7684" i="1"/>
  <c r="C7685" i="1"/>
  <c r="D7685" i="1"/>
  <c r="E7685" i="1"/>
  <c r="F7685" i="1"/>
  <c r="L7685" i="1"/>
  <c r="M7685" i="1"/>
  <c r="N7685" i="1"/>
  <c r="O7685" i="1"/>
  <c r="C7686" i="1"/>
  <c r="D7686" i="1"/>
  <c r="E7686" i="1"/>
  <c r="F7686" i="1"/>
  <c r="L7686" i="1"/>
  <c r="M7686" i="1"/>
  <c r="N7686" i="1"/>
  <c r="O7686" i="1"/>
  <c r="D7687" i="1"/>
  <c r="E7687" i="1"/>
  <c r="F7687" i="1"/>
  <c r="L7687" i="1"/>
  <c r="M7687" i="1"/>
  <c r="N7687" i="1"/>
  <c r="O7687" i="1"/>
  <c r="D7688" i="1"/>
  <c r="E7688" i="1"/>
  <c r="F7688" i="1"/>
  <c r="L7688" i="1"/>
  <c r="M7688" i="1"/>
  <c r="N7688" i="1"/>
  <c r="O7688" i="1"/>
  <c r="C7689" i="1"/>
  <c r="D7689" i="1"/>
  <c r="E7689" i="1"/>
  <c r="F7689" i="1"/>
  <c r="L7689" i="1"/>
  <c r="M7689" i="1"/>
  <c r="N7689" i="1"/>
  <c r="O7689" i="1"/>
  <c r="C7690" i="1"/>
  <c r="D7690" i="1"/>
  <c r="E7690" i="1"/>
  <c r="F7690" i="1"/>
  <c r="L7690" i="1"/>
  <c r="M7690" i="1"/>
  <c r="N7690" i="1"/>
  <c r="O7690" i="1"/>
  <c r="D7691" i="1"/>
  <c r="E7691" i="1"/>
  <c r="F7691" i="1"/>
  <c r="L7691" i="1"/>
  <c r="M7691" i="1"/>
  <c r="N7691" i="1"/>
  <c r="O7691" i="1"/>
  <c r="D7692" i="1"/>
  <c r="E7692" i="1"/>
  <c r="F7692" i="1"/>
  <c r="L7692" i="1"/>
  <c r="M7692" i="1"/>
  <c r="N7692" i="1"/>
  <c r="O7692" i="1"/>
  <c r="C7693" i="1"/>
  <c r="D7693" i="1"/>
  <c r="E7693" i="1"/>
  <c r="F7693" i="1"/>
  <c r="L7693" i="1"/>
  <c r="M7693" i="1"/>
  <c r="N7693" i="1"/>
  <c r="O7693" i="1"/>
  <c r="C7694" i="1"/>
  <c r="D7694" i="1"/>
  <c r="E7694" i="1"/>
  <c r="F7694" i="1"/>
  <c r="L7694" i="1"/>
  <c r="M7694" i="1"/>
  <c r="N7694" i="1"/>
  <c r="O7694" i="1"/>
  <c r="D7695" i="1"/>
  <c r="E7695" i="1"/>
  <c r="F7695" i="1"/>
  <c r="L7695" i="1"/>
  <c r="M7695" i="1"/>
  <c r="N7695" i="1"/>
  <c r="O7695" i="1"/>
  <c r="D7696" i="1"/>
  <c r="E7696" i="1"/>
  <c r="F7696" i="1"/>
  <c r="L7696" i="1"/>
  <c r="M7696" i="1"/>
  <c r="N7696" i="1"/>
  <c r="O7696" i="1"/>
  <c r="C7697" i="1"/>
  <c r="D7697" i="1"/>
  <c r="E7697" i="1"/>
  <c r="F7697" i="1"/>
  <c r="L7697" i="1"/>
  <c r="M7697" i="1"/>
  <c r="N7697" i="1"/>
  <c r="O7697" i="1"/>
  <c r="C7698" i="1"/>
  <c r="D7698" i="1"/>
  <c r="E7698" i="1"/>
  <c r="F7698" i="1"/>
  <c r="L7698" i="1"/>
  <c r="M7698" i="1"/>
  <c r="N7698" i="1"/>
  <c r="O7698" i="1"/>
  <c r="D7699" i="1"/>
  <c r="E7699" i="1"/>
  <c r="F7699" i="1"/>
  <c r="L7699" i="1"/>
  <c r="M7699" i="1"/>
  <c r="N7699" i="1"/>
  <c r="O7699" i="1"/>
  <c r="D7700" i="1"/>
  <c r="E7700" i="1"/>
  <c r="F7700" i="1"/>
  <c r="L7700" i="1"/>
  <c r="M7700" i="1"/>
  <c r="N7700" i="1"/>
  <c r="O7700" i="1"/>
  <c r="C7701" i="1"/>
  <c r="D7701" i="1"/>
  <c r="E7701" i="1"/>
  <c r="F7701" i="1"/>
  <c r="L7701" i="1"/>
  <c r="M7701" i="1"/>
  <c r="N7701" i="1"/>
  <c r="O7701" i="1"/>
  <c r="C7702" i="1"/>
  <c r="D7702" i="1"/>
  <c r="E7702" i="1"/>
  <c r="F7702" i="1"/>
  <c r="L7702" i="1"/>
  <c r="M7702" i="1"/>
  <c r="N7702" i="1"/>
  <c r="O7702" i="1"/>
  <c r="D7703" i="1"/>
  <c r="E7703" i="1"/>
  <c r="F7703" i="1"/>
  <c r="L7703" i="1"/>
  <c r="M7703" i="1"/>
  <c r="N7703" i="1"/>
  <c r="O7703" i="1"/>
  <c r="D7704" i="1"/>
  <c r="E7704" i="1"/>
  <c r="F7704" i="1"/>
  <c r="L7704" i="1"/>
  <c r="M7704" i="1"/>
  <c r="N7704" i="1"/>
  <c r="O7704" i="1"/>
  <c r="C7705" i="1"/>
  <c r="D7705" i="1"/>
  <c r="E7705" i="1"/>
  <c r="F7705" i="1"/>
  <c r="L7705" i="1"/>
  <c r="M7705" i="1"/>
  <c r="N7705" i="1"/>
  <c r="O7705" i="1"/>
  <c r="C7706" i="1"/>
  <c r="D7706" i="1"/>
  <c r="E7706" i="1"/>
  <c r="F7706" i="1"/>
  <c r="L7706" i="1"/>
  <c r="M7706" i="1"/>
  <c r="N7706" i="1"/>
  <c r="O7706" i="1"/>
  <c r="D7707" i="1"/>
  <c r="E7707" i="1"/>
  <c r="F7707" i="1"/>
  <c r="L7707" i="1"/>
  <c r="M7707" i="1"/>
  <c r="N7707" i="1"/>
  <c r="O7707" i="1"/>
  <c r="D7708" i="1"/>
  <c r="E7708" i="1"/>
  <c r="F7708" i="1"/>
  <c r="L7708" i="1"/>
  <c r="M7708" i="1"/>
  <c r="N7708" i="1"/>
  <c r="O7708" i="1"/>
  <c r="C7709" i="1"/>
  <c r="D7709" i="1"/>
  <c r="E7709" i="1"/>
  <c r="F7709" i="1"/>
  <c r="L7709" i="1"/>
  <c r="M7709" i="1"/>
  <c r="N7709" i="1"/>
  <c r="O7709" i="1"/>
  <c r="C7710" i="1"/>
  <c r="D7710" i="1"/>
  <c r="E7710" i="1"/>
  <c r="F7710" i="1"/>
  <c r="L7710" i="1"/>
  <c r="M7710" i="1"/>
  <c r="N7710" i="1"/>
  <c r="O7710" i="1"/>
  <c r="D7711" i="1"/>
  <c r="E7711" i="1"/>
  <c r="F7711" i="1"/>
  <c r="L7711" i="1"/>
  <c r="M7711" i="1"/>
  <c r="N7711" i="1"/>
  <c r="O7711" i="1"/>
  <c r="D7712" i="1"/>
  <c r="E7712" i="1"/>
  <c r="F7712" i="1"/>
  <c r="L7712" i="1"/>
  <c r="M7712" i="1"/>
  <c r="N7712" i="1"/>
  <c r="O7712" i="1"/>
  <c r="C7713" i="1"/>
  <c r="D7713" i="1"/>
  <c r="E7713" i="1"/>
  <c r="F7713" i="1"/>
  <c r="L7713" i="1"/>
  <c r="M7713" i="1"/>
  <c r="N7713" i="1"/>
  <c r="O7713" i="1"/>
  <c r="C7714" i="1"/>
  <c r="D7714" i="1"/>
  <c r="E7714" i="1"/>
  <c r="F7714" i="1"/>
  <c r="L7714" i="1"/>
  <c r="M7714" i="1"/>
  <c r="N7714" i="1"/>
  <c r="O7714" i="1"/>
  <c r="D7715" i="1"/>
  <c r="E7715" i="1"/>
  <c r="F7715" i="1"/>
  <c r="L7715" i="1"/>
  <c r="M7715" i="1"/>
  <c r="N7715" i="1"/>
  <c r="O7715" i="1"/>
  <c r="D7716" i="1"/>
  <c r="E7716" i="1"/>
  <c r="F7716" i="1"/>
  <c r="L7716" i="1"/>
  <c r="M7716" i="1"/>
  <c r="N7716" i="1"/>
  <c r="O7716" i="1"/>
  <c r="C7717" i="1"/>
  <c r="D7717" i="1"/>
  <c r="E7717" i="1"/>
  <c r="F7717" i="1"/>
  <c r="L7717" i="1"/>
  <c r="M7717" i="1"/>
  <c r="N7717" i="1"/>
  <c r="O7717" i="1"/>
  <c r="C7718" i="1"/>
  <c r="D7718" i="1"/>
  <c r="E7718" i="1"/>
  <c r="F7718" i="1"/>
  <c r="L7718" i="1"/>
  <c r="M7718" i="1"/>
  <c r="N7718" i="1"/>
  <c r="O7718" i="1"/>
  <c r="D7719" i="1"/>
  <c r="E7719" i="1"/>
  <c r="F7719" i="1"/>
  <c r="L7719" i="1"/>
  <c r="M7719" i="1"/>
  <c r="N7719" i="1"/>
  <c r="O7719" i="1"/>
  <c r="D7720" i="1"/>
  <c r="E7720" i="1"/>
  <c r="F7720" i="1"/>
  <c r="L7720" i="1"/>
  <c r="M7720" i="1"/>
  <c r="N7720" i="1"/>
  <c r="O7720" i="1"/>
  <c r="C7721" i="1"/>
  <c r="D7721" i="1"/>
  <c r="E7721" i="1"/>
  <c r="F7721" i="1"/>
  <c r="L7721" i="1"/>
  <c r="M7721" i="1"/>
  <c r="N7721" i="1"/>
  <c r="O7721" i="1"/>
  <c r="C7722" i="1"/>
  <c r="D7722" i="1"/>
  <c r="E7722" i="1"/>
  <c r="F7722" i="1"/>
  <c r="L7722" i="1"/>
  <c r="M7722" i="1"/>
  <c r="N7722" i="1"/>
  <c r="O7722" i="1"/>
  <c r="D7723" i="1"/>
  <c r="E7723" i="1"/>
  <c r="F7723" i="1"/>
  <c r="L7723" i="1"/>
  <c r="M7723" i="1"/>
  <c r="N7723" i="1"/>
  <c r="O7723" i="1"/>
  <c r="D7724" i="1"/>
  <c r="E7724" i="1"/>
  <c r="F7724" i="1"/>
  <c r="L7724" i="1"/>
  <c r="M7724" i="1"/>
  <c r="N7724" i="1"/>
  <c r="O7724" i="1"/>
  <c r="C7725" i="1"/>
  <c r="D7725" i="1"/>
  <c r="E7725" i="1"/>
  <c r="F7725" i="1"/>
  <c r="L7725" i="1"/>
  <c r="M7725" i="1"/>
  <c r="N7725" i="1"/>
  <c r="O7725" i="1"/>
  <c r="C7726" i="1"/>
  <c r="D7726" i="1"/>
  <c r="E7726" i="1"/>
  <c r="F7726" i="1"/>
  <c r="L7726" i="1"/>
  <c r="M7726" i="1"/>
  <c r="N7726" i="1"/>
  <c r="O7726" i="1"/>
  <c r="D7727" i="1"/>
  <c r="E7727" i="1"/>
  <c r="F7727" i="1"/>
  <c r="L7727" i="1"/>
  <c r="M7727" i="1"/>
  <c r="N7727" i="1"/>
  <c r="O7727" i="1"/>
  <c r="D7728" i="1"/>
  <c r="E7728" i="1"/>
  <c r="F7728" i="1"/>
  <c r="L7728" i="1"/>
  <c r="M7728" i="1"/>
  <c r="N7728" i="1"/>
  <c r="O7728" i="1"/>
  <c r="C7729" i="1"/>
  <c r="D7729" i="1"/>
  <c r="E7729" i="1"/>
  <c r="F7729" i="1"/>
  <c r="L7729" i="1"/>
  <c r="M7729" i="1"/>
  <c r="N7729" i="1"/>
  <c r="O7729" i="1"/>
  <c r="C7730" i="1"/>
  <c r="D7730" i="1"/>
  <c r="E7730" i="1"/>
  <c r="F7730" i="1"/>
  <c r="L7730" i="1"/>
  <c r="M7730" i="1"/>
  <c r="N7730" i="1"/>
  <c r="O7730" i="1"/>
  <c r="D7731" i="1"/>
  <c r="E7731" i="1"/>
  <c r="F7731" i="1"/>
  <c r="L7731" i="1"/>
  <c r="M7731" i="1"/>
  <c r="N7731" i="1"/>
  <c r="O7731" i="1"/>
  <c r="D7732" i="1"/>
  <c r="E7732" i="1"/>
  <c r="F7732" i="1"/>
  <c r="L7732" i="1"/>
  <c r="M7732" i="1"/>
  <c r="N7732" i="1"/>
  <c r="O7732" i="1"/>
  <c r="C7733" i="1"/>
  <c r="D7733" i="1"/>
  <c r="E7733" i="1"/>
  <c r="F7733" i="1"/>
  <c r="L7733" i="1"/>
  <c r="M7733" i="1"/>
  <c r="N7733" i="1"/>
  <c r="O7733" i="1"/>
  <c r="C7734" i="1"/>
  <c r="D7734" i="1"/>
  <c r="E7734" i="1"/>
  <c r="F7734" i="1"/>
  <c r="L7734" i="1"/>
  <c r="M7734" i="1"/>
  <c r="N7734" i="1"/>
  <c r="O7734" i="1"/>
  <c r="D7735" i="1"/>
  <c r="E7735" i="1"/>
  <c r="F7735" i="1"/>
  <c r="L7735" i="1"/>
  <c r="M7735" i="1"/>
  <c r="N7735" i="1"/>
  <c r="O7735" i="1"/>
  <c r="D7736" i="1"/>
  <c r="E7736" i="1"/>
  <c r="F7736" i="1"/>
  <c r="L7736" i="1"/>
  <c r="M7736" i="1"/>
  <c r="N7736" i="1"/>
  <c r="O7736" i="1"/>
  <c r="C7737" i="1"/>
  <c r="D7737" i="1"/>
  <c r="E7737" i="1"/>
  <c r="F7737" i="1"/>
  <c r="L7737" i="1"/>
  <c r="M7737" i="1"/>
  <c r="N7737" i="1"/>
  <c r="O7737" i="1"/>
  <c r="C7738" i="1"/>
  <c r="D7738" i="1"/>
  <c r="E7738" i="1"/>
  <c r="F7738" i="1"/>
  <c r="L7738" i="1"/>
  <c r="M7738" i="1"/>
  <c r="N7738" i="1"/>
  <c r="O7738" i="1"/>
  <c r="D7739" i="1"/>
  <c r="E7739" i="1"/>
  <c r="F7739" i="1"/>
  <c r="L7739" i="1"/>
  <c r="M7739" i="1"/>
  <c r="N7739" i="1"/>
  <c r="O7739" i="1"/>
  <c r="D7740" i="1"/>
  <c r="E7740" i="1"/>
  <c r="F7740" i="1"/>
  <c r="L7740" i="1"/>
  <c r="M7740" i="1"/>
  <c r="N7740" i="1"/>
  <c r="O7740" i="1"/>
  <c r="C7741" i="1"/>
  <c r="D7741" i="1"/>
  <c r="E7741" i="1"/>
  <c r="F7741" i="1"/>
  <c r="L7741" i="1"/>
  <c r="M7741" i="1"/>
  <c r="N7741" i="1"/>
  <c r="O7741" i="1"/>
  <c r="C7742" i="1"/>
  <c r="D7742" i="1"/>
  <c r="E7742" i="1"/>
  <c r="F7742" i="1"/>
  <c r="L7742" i="1"/>
  <c r="M7742" i="1"/>
  <c r="N7742" i="1"/>
  <c r="O7742" i="1"/>
  <c r="D7743" i="1"/>
  <c r="E7743" i="1"/>
  <c r="F7743" i="1"/>
  <c r="L7743" i="1"/>
  <c r="M7743" i="1"/>
  <c r="N7743" i="1"/>
  <c r="O7743" i="1"/>
  <c r="D7744" i="1"/>
  <c r="E7744" i="1"/>
  <c r="F7744" i="1"/>
  <c r="L7744" i="1"/>
  <c r="M7744" i="1"/>
  <c r="N7744" i="1"/>
  <c r="O7744" i="1"/>
  <c r="C7745" i="1"/>
  <c r="D7745" i="1"/>
  <c r="E7745" i="1"/>
  <c r="F7745" i="1"/>
  <c r="L7745" i="1"/>
  <c r="M7745" i="1"/>
  <c r="N7745" i="1"/>
  <c r="O7745" i="1"/>
  <c r="C7746" i="1"/>
  <c r="D7746" i="1"/>
  <c r="E7746" i="1"/>
  <c r="F7746" i="1"/>
  <c r="L7746" i="1"/>
  <c r="M7746" i="1"/>
  <c r="N7746" i="1"/>
  <c r="O7746" i="1"/>
  <c r="D7747" i="1"/>
  <c r="E7747" i="1"/>
  <c r="F7747" i="1"/>
  <c r="L7747" i="1"/>
  <c r="M7747" i="1"/>
  <c r="N7747" i="1"/>
  <c r="O7747" i="1"/>
  <c r="D7748" i="1"/>
  <c r="E7748" i="1"/>
  <c r="F7748" i="1"/>
  <c r="L7748" i="1"/>
  <c r="M7748" i="1"/>
  <c r="N7748" i="1"/>
  <c r="O7748" i="1"/>
  <c r="C7749" i="1"/>
  <c r="D7749" i="1"/>
  <c r="E7749" i="1"/>
  <c r="F7749" i="1"/>
  <c r="L7749" i="1"/>
  <c r="M7749" i="1"/>
  <c r="N7749" i="1"/>
  <c r="O7749" i="1"/>
  <c r="C7750" i="1"/>
  <c r="D7750" i="1"/>
  <c r="E7750" i="1"/>
  <c r="F7750" i="1"/>
  <c r="L7750" i="1"/>
  <c r="M7750" i="1"/>
  <c r="N7750" i="1"/>
  <c r="O7750" i="1"/>
  <c r="D7751" i="1"/>
  <c r="E7751" i="1"/>
  <c r="F7751" i="1"/>
  <c r="L7751" i="1"/>
  <c r="M7751" i="1"/>
  <c r="N7751" i="1"/>
  <c r="O7751" i="1"/>
  <c r="D7752" i="1"/>
  <c r="E7752" i="1"/>
  <c r="F7752" i="1"/>
  <c r="L7752" i="1"/>
  <c r="M7752" i="1"/>
  <c r="N7752" i="1"/>
  <c r="O7752" i="1"/>
  <c r="C7753" i="1"/>
  <c r="D7753" i="1"/>
  <c r="E7753" i="1"/>
  <c r="F7753" i="1"/>
  <c r="L7753" i="1"/>
  <c r="M7753" i="1"/>
  <c r="N7753" i="1"/>
  <c r="O7753" i="1"/>
  <c r="C7754" i="1"/>
  <c r="D7754" i="1"/>
  <c r="E7754" i="1"/>
  <c r="F7754" i="1"/>
  <c r="L7754" i="1"/>
  <c r="M7754" i="1"/>
  <c r="N7754" i="1"/>
  <c r="O7754" i="1"/>
  <c r="D7755" i="1"/>
  <c r="E7755" i="1"/>
  <c r="F7755" i="1"/>
  <c r="L7755" i="1"/>
  <c r="M7755" i="1"/>
  <c r="N7755" i="1"/>
  <c r="O7755" i="1"/>
  <c r="D7756" i="1"/>
  <c r="E7756" i="1"/>
  <c r="F7756" i="1"/>
  <c r="L7756" i="1"/>
  <c r="M7756" i="1"/>
  <c r="N7756" i="1"/>
  <c r="O7756" i="1"/>
  <c r="C7757" i="1"/>
  <c r="D7757" i="1"/>
  <c r="E7757" i="1"/>
  <c r="F7757" i="1"/>
  <c r="L7757" i="1"/>
  <c r="M7757" i="1"/>
  <c r="N7757" i="1"/>
  <c r="O7757" i="1"/>
  <c r="C7758" i="1"/>
  <c r="D7758" i="1"/>
  <c r="E7758" i="1"/>
  <c r="F7758" i="1"/>
  <c r="L7758" i="1"/>
  <c r="M7758" i="1"/>
  <c r="N7758" i="1"/>
  <c r="O7758" i="1"/>
  <c r="D7759" i="1"/>
  <c r="E7759" i="1"/>
  <c r="F7759" i="1"/>
  <c r="L7759" i="1"/>
  <c r="M7759" i="1"/>
  <c r="N7759" i="1"/>
  <c r="O7759" i="1"/>
  <c r="D7760" i="1"/>
  <c r="E7760" i="1"/>
  <c r="F7760" i="1"/>
  <c r="L7760" i="1"/>
  <c r="M7760" i="1"/>
  <c r="N7760" i="1"/>
  <c r="O7760" i="1"/>
  <c r="C7761" i="1"/>
  <c r="D7761" i="1"/>
  <c r="E7761" i="1"/>
  <c r="F7761" i="1"/>
  <c r="L7761" i="1"/>
  <c r="M7761" i="1"/>
  <c r="N7761" i="1"/>
  <c r="O7761" i="1"/>
  <c r="C7762" i="1"/>
  <c r="D7762" i="1"/>
  <c r="E7762" i="1"/>
  <c r="F7762" i="1"/>
  <c r="L7762" i="1"/>
  <c r="M7762" i="1"/>
  <c r="N7762" i="1"/>
  <c r="O7762" i="1"/>
  <c r="D7763" i="1"/>
  <c r="E7763" i="1"/>
  <c r="F7763" i="1"/>
  <c r="L7763" i="1"/>
  <c r="M7763" i="1"/>
  <c r="N7763" i="1"/>
  <c r="O7763" i="1"/>
  <c r="D7764" i="1"/>
  <c r="E7764" i="1"/>
  <c r="F7764" i="1"/>
  <c r="L7764" i="1"/>
  <c r="M7764" i="1"/>
  <c r="N7764" i="1"/>
  <c r="O7764" i="1"/>
  <c r="C7765" i="1"/>
  <c r="D7765" i="1"/>
  <c r="E7765" i="1"/>
  <c r="F7765" i="1"/>
  <c r="L7765" i="1"/>
  <c r="M7765" i="1"/>
  <c r="N7765" i="1"/>
  <c r="O7765" i="1"/>
  <c r="C7766" i="1"/>
  <c r="D7766" i="1"/>
  <c r="E7766" i="1"/>
  <c r="F7766" i="1"/>
  <c r="L7766" i="1"/>
  <c r="M7766" i="1"/>
  <c r="N7766" i="1"/>
  <c r="O7766" i="1"/>
  <c r="D7767" i="1"/>
  <c r="E7767" i="1"/>
  <c r="F7767" i="1"/>
  <c r="L7767" i="1"/>
  <c r="M7767" i="1"/>
  <c r="N7767" i="1"/>
  <c r="O7767" i="1"/>
  <c r="D7768" i="1"/>
  <c r="E7768" i="1"/>
  <c r="F7768" i="1"/>
  <c r="L7768" i="1"/>
  <c r="M7768" i="1"/>
  <c r="N7768" i="1"/>
  <c r="O7768" i="1"/>
  <c r="C7769" i="1"/>
  <c r="D7769" i="1"/>
  <c r="E7769" i="1"/>
  <c r="F7769" i="1"/>
  <c r="L7769" i="1"/>
  <c r="M7769" i="1"/>
  <c r="N7769" i="1"/>
  <c r="O7769" i="1"/>
  <c r="C7770" i="1"/>
  <c r="D7770" i="1"/>
  <c r="E7770" i="1"/>
  <c r="F7770" i="1"/>
  <c r="L7770" i="1"/>
  <c r="M7770" i="1"/>
  <c r="N7770" i="1"/>
  <c r="O7770" i="1"/>
  <c r="D7771" i="1"/>
  <c r="E7771" i="1"/>
  <c r="F7771" i="1"/>
  <c r="L7771" i="1"/>
  <c r="M7771" i="1"/>
  <c r="N7771" i="1"/>
  <c r="O7771" i="1"/>
  <c r="D7772" i="1"/>
  <c r="E7772" i="1"/>
  <c r="F7772" i="1"/>
  <c r="L7772" i="1"/>
  <c r="M7772" i="1"/>
  <c r="N7772" i="1"/>
  <c r="O7772" i="1"/>
  <c r="C7773" i="1"/>
  <c r="D7773" i="1"/>
  <c r="E7773" i="1"/>
  <c r="F7773" i="1"/>
  <c r="L7773" i="1"/>
  <c r="M7773" i="1"/>
  <c r="N7773" i="1"/>
  <c r="O7773" i="1"/>
  <c r="C7774" i="1"/>
  <c r="D7774" i="1"/>
  <c r="E7774" i="1"/>
  <c r="F7774" i="1"/>
  <c r="L7774" i="1"/>
  <c r="M7774" i="1"/>
  <c r="N7774" i="1"/>
  <c r="O7774" i="1"/>
  <c r="D7775" i="1"/>
  <c r="E7775" i="1"/>
  <c r="F7775" i="1"/>
  <c r="L7775" i="1"/>
  <c r="M7775" i="1"/>
  <c r="N7775" i="1"/>
  <c r="O7775" i="1"/>
  <c r="D7776" i="1"/>
  <c r="E7776" i="1"/>
  <c r="F7776" i="1"/>
  <c r="L7776" i="1"/>
  <c r="M7776" i="1"/>
  <c r="N7776" i="1"/>
  <c r="O7776" i="1"/>
  <c r="C7777" i="1"/>
  <c r="D7777" i="1"/>
  <c r="E7777" i="1"/>
  <c r="F7777" i="1"/>
  <c r="L7777" i="1"/>
  <c r="M7777" i="1"/>
  <c r="N7777" i="1"/>
  <c r="O7777" i="1"/>
  <c r="C7778" i="1"/>
  <c r="D7778" i="1"/>
  <c r="E7778" i="1"/>
  <c r="F7778" i="1"/>
  <c r="L7778" i="1"/>
  <c r="M7778" i="1"/>
  <c r="N7778" i="1"/>
  <c r="O7778" i="1"/>
  <c r="D7779" i="1"/>
  <c r="E7779" i="1"/>
  <c r="F7779" i="1"/>
  <c r="L7779" i="1"/>
  <c r="M7779" i="1"/>
  <c r="N7779" i="1"/>
  <c r="O7779" i="1"/>
  <c r="D7780" i="1"/>
  <c r="E7780" i="1"/>
  <c r="F7780" i="1"/>
  <c r="L7780" i="1"/>
  <c r="M7780" i="1"/>
  <c r="N7780" i="1"/>
  <c r="O7780" i="1"/>
  <c r="C7781" i="1"/>
  <c r="D7781" i="1"/>
  <c r="E7781" i="1"/>
  <c r="F7781" i="1"/>
  <c r="L7781" i="1"/>
  <c r="M7781" i="1"/>
  <c r="N7781" i="1"/>
  <c r="O7781" i="1"/>
  <c r="C7782" i="1"/>
  <c r="D7782" i="1"/>
  <c r="E7782" i="1"/>
  <c r="F7782" i="1"/>
  <c r="L7782" i="1"/>
  <c r="M7782" i="1"/>
  <c r="N7782" i="1"/>
  <c r="O7782" i="1"/>
  <c r="D7783" i="1"/>
  <c r="E7783" i="1"/>
  <c r="F7783" i="1"/>
  <c r="L7783" i="1"/>
  <c r="M7783" i="1"/>
  <c r="N7783" i="1"/>
  <c r="O7783" i="1"/>
  <c r="D7784" i="1"/>
  <c r="E7784" i="1"/>
  <c r="F7784" i="1"/>
  <c r="L7784" i="1"/>
  <c r="M7784" i="1"/>
  <c r="N7784" i="1"/>
  <c r="O7784" i="1"/>
  <c r="C7785" i="1"/>
  <c r="D7785" i="1"/>
  <c r="E7785" i="1"/>
  <c r="F7785" i="1"/>
  <c r="L7785" i="1"/>
  <c r="M7785" i="1"/>
  <c r="N7785" i="1"/>
  <c r="O7785" i="1"/>
  <c r="C7786" i="1"/>
  <c r="D7786" i="1"/>
  <c r="E7786" i="1"/>
  <c r="F7786" i="1"/>
  <c r="L7786" i="1"/>
  <c r="M7786" i="1"/>
  <c r="N7786" i="1"/>
  <c r="O7786" i="1"/>
  <c r="D7787" i="1"/>
  <c r="E7787" i="1"/>
  <c r="F7787" i="1"/>
  <c r="L7787" i="1"/>
  <c r="M7787" i="1"/>
  <c r="N7787" i="1"/>
  <c r="O7787" i="1"/>
  <c r="D7788" i="1"/>
  <c r="E7788" i="1"/>
  <c r="F7788" i="1"/>
  <c r="L7788" i="1"/>
  <c r="M7788" i="1"/>
  <c r="N7788" i="1"/>
  <c r="O7788" i="1"/>
  <c r="C7789" i="1"/>
  <c r="D7789" i="1"/>
  <c r="E7789" i="1"/>
  <c r="F7789" i="1"/>
  <c r="L7789" i="1"/>
  <c r="M7789" i="1"/>
  <c r="N7789" i="1"/>
  <c r="O7789" i="1"/>
  <c r="C7790" i="1"/>
  <c r="D7790" i="1"/>
  <c r="E7790" i="1"/>
  <c r="F7790" i="1"/>
  <c r="L7790" i="1"/>
  <c r="M7790" i="1"/>
  <c r="N7790" i="1"/>
  <c r="O7790" i="1"/>
  <c r="D7791" i="1"/>
  <c r="E7791" i="1"/>
  <c r="F7791" i="1"/>
  <c r="L7791" i="1"/>
  <c r="M7791" i="1"/>
  <c r="N7791" i="1"/>
  <c r="O7791" i="1"/>
  <c r="D7792" i="1"/>
  <c r="E7792" i="1"/>
  <c r="F7792" i="1"/>
  <c r="L7792" i="1"/>
  <c r="M7792" i="1"/>
  <c r="N7792" i="1"/>
  <c r="O7792" i="1"/>
  <c r="C7793" i="1"/>
  <c r="D7793" i="1"/>
  <c r="E7793" i="1"/>
  <c r="F7793" i="1"/>
  <c r="L7793" i="1"/>
  <c r="M7793" i="1"/>
  <c r="N7793" i="1"/>
  <c r="O7793" i="1"/>
  <c r="C7794" i="1"/>
  <c r="D7794" i="1"/>
  <c r="E7794" i="1"/>
  <c r="F7794" i="1"/>
  <c r="L7794" i="1"/>
  <c r="M7794" i="1"/>
  <c r="N7794" i="1"/>
  <c r="O7794" i="1"/>
  <c r="D7795" i="1"/>
  <c r="E7795" i="1"/>
  <c r="F7795" i="1"/>
  <c r="L7795" i="1"/>
  <c r="M7795" i="1"/>
  <c r="N7795" i="1"/>
  <c r="O7795" i="1"/>
  <c r="D7796" i="1"/>
  <c r="E7796" i="1"/>
  <c r="F7796" i="1"/>
  <c r="L7796" i="1"/>
  <c r="M7796" i="1"/>
  <c r="N7796" i="1"/>
  <c r="O7796" i="1"/>
  <c r="C7797" i="1"/>
  <c r="D7797" i="1"/>
  <c r="E7797" i="1"/>
  <c r="F7797" i="1"/>
  <c r="L7797" i="1"/>
  <c r="M7797" i="1"/>
  <c r="N7797" i="1"/>
  <c r="O7797" i="1"/>
  <c r="C7798" i="1"/>
  <c r="D7798" i="1"/>
  <c r="E7798" i="1"/>
  <c r="F7798" i="1"/>
  <c r="L7798" i="1"/>
  <c r="M7798" i="1"/>
  <c r="N7798" i="1"/>
  <c r="O7798" i="1"/>
  <c r="D7799" i="1"/>
  <c r="E7799" i="1"/>
  <c r="F7799" i="1"/>
  <c r="L7799" i="1"/>
  <c r="M7799" i="1"/>
  <c r="N7799" i="1"/>
  <c r="O7799" i="1"/>
  <c r="D7800" i="1"/>
  <c r="E7800" i="1"/>
  <c r="F7800" i="1"/>
  <c r="L7800" i="1"/>
  <c r="M7800" i="1"/>
  <c r="N7800" i="1"/>
  <c r="O7800" i="1"/>
  <c r="C7801" i="1"/>
  <c r="D7801" i="1"/>
  <c r="E7801" i="1"/>
  <c r="F7801" i="1"/>
  <c r="L7801" i="1"/>
  <c r="M7801" i="1"/>
  <c r="N7801" i="1"/>
  <c r="O7801" i="1"/>
  <c r="C7802" i="1"/>
  <c r="D7802" i="1"/>
  <c r="E7802" i="1"/>
  <c r="F7802" i="1"/>
  <c r="L7802" i="1"/>
  <c r="M7802" i="1"/>
  <c r="N7802" i="1"/>
  <c r="O7802" i="1"/>
  <c r="D7803" i="1"/>
  <c r="E7803" i="1"/>
  <c r="F7803" i="1"/>
  <c r="L7803" i="1"/>
  <c r="M7803" i="1"/>
  <c r="N7803" i="1"/>
  <c r="O7803" i="1"/>
  <c r="D7804" i="1"/>
  <c r="E7804" i="1"/>
  <c r="F7804" i="1"/>
  <c r="L7804" i="1"/>
  <c r="M7804" i="1"/>
  <c r="N7804" i="1"/>
  <c r="O7804" i="1"/>
  <c r="C7805" i="1"/>
  <c r="D7805" i="1"/>
  <c r="E7805" i="1"/>
  <c r="F7805" i="1"/>
  <c r="L7805" i="1"/>
  <c r="M7805" i="1"/>
  <c r="N7805" i="1"/>
  <c r="O7805" i="1"/>
  <c r="C7806" i="1"/>
  <c r="D7806" i="1"/>
  <c r="E7806" i="1"/>
  <c r="F7806" i="1"/>
  <c r="L7806" i="1"/>
  <c r="M7806" i="1"/>
  <c r="N7806" i="1"/>
  <c r="O7806" i="1"/>
  <c r="D7807" i="1"/>
  <c r="E7807" i="1"/>
  <c r="F7807" i="1"/>
  <c r="L7807" i="1"/>
  <c r="M7807" i="1"/>
  <c r="N7807" i="1"/>
  <c r="O7807" i="1"/>
  <c r="D7808" i="1"/>
  <c r="E7808" i="1"/>
  <c r="F7808" i="1"/>
  <c r="L7808" i="1"/>
  <c r="M7808" i="1"/>
  <c r="N7808" i="1"/>
  <c r="O7808" i="1"/>
  <c r="C7809" i="1"/>
  <c r="D7809" i="1"/>
  <c r="E7809" i="1"/>
  <c r="F7809" i="1"/>
  <c r="L7809" i="1"/>
  <c r="M7809" i="1"/>
  <c r="N7809" i="1"/>
  <c r="O7809" i="1"/>
  <c r="C7810" i="1"/>
  <c r="D7810" i="1"/>
  <c r="E7810" i="1"/>
  <c r="F7810" i="1"/>
  <c r="L7810" i="1"/>
  <c r="M7810" i="1"/>
  <c r="N7810" i="1"/>
  <c r="O7810" i="1"/>
  <c r="D7811" i="1"/>
  <c r="E7811" i="1"/>
  <c r="F7811" i="1"/>
  <c r="L7811" i="1"/>
  <c r="M7811" i="1"/>
  <c r="N7811" i="1"/>
  <c r="O7811" i="1"/>
  <c r="D7812" i="1"/>
  <c r="E7812" i="1"/>
  <c r="F7812" i="1"/>
  <c r="L7812" i="1"/>
  <c r="M7812" i="1"/>
  <c r="N7812" i="1"/>
  <c r="O7812" i="1"/>
  <c r="C7813" i="1"/>
  <c r="D7813" i="1"/>
  <c r="E7813" i="1"/>
  <c r="F7813" i="1"/>
  <c r="L7813" i="1"/>
  <c r="M7813" i="1"/>
  <c r="N7813" i="1"/>
  <c r="O7813" i="1"/>
  <c r="C7814" i="1"/>
  <c r="D7814" i="1"/>
  <c r="E7814" i="1"/>
  <c r="F7814" i="1"/>
  <c r="L7814" i="1"/>
  <c r="M7814" i="1"/>
  <c r="N7814" i="1"/>
  <c r="O7814" i="1"/>
  <c r="D7815" i="1"/>
  <c r="E7815" i="1"/>
  <c r="F7815" i="1"/>
  <c r="L7815" i="1"/>
  <c r="M7815" i="1"/>
  <c r="N7815" i="1"/>
  <c r="O7815" i="1"/>
  <c r="D7816" i="1"/>
  <c r="E7816" i="1"/>
  <c r="F7816" i="1"/>
  <c r="L7816" i="1"/>
  <c r="M7816" i="1"/>
  <c r="N7816" i="1"/>
  <c r="O7816" i="1"/>
  <c r="C7817" i="1"/>
  <c r="D7817" i="1"/>
  <c r="E7817" i="1"/>
  <c r="F7817" i="1"/>
  <c r="L7817" i="1"/>
  <c r="M7817" i="1"/>
  <c r="N7817" i="1"/>
  <c r="O7817" i="1"/>
  <c r="C7818" i="1"/>
  <c r="D7818" i="1"/>
  <c r="E7818" i="1"/>
  <c r="F7818" i="1"/>
  <c r="L7818" i="1"/>
  <c r="M7818" i="1"/>
  <c r="N7818" i="1"/>
  <c r="O7818" i="1"/>
  <c r="D7819" i="1"/>
  <c r="E7819" i="1"/>
  <c r="F7819" i="1"/>
  <c r="L7819" i="1"/>
  <c r="M7819" i="1"/>
  <c r="N7819" i="1"/>
  <c r="O7819" i="1"/>
  <c r="D7820" i="1"/>
  <c r="E7820" i="1"/>
  <c r="F7820" i="1"/>
  <c r="L7820" i="1"/>
  <c r="M7820" i="1"/>
  <c r="N7820" i="1"/>
  <c r="O7820" i="1"/>
  <c r="C7821" i="1"/>
  <c r="D7821" i="1"/>
  <c r="E7821" i="1"/>
  <c r="F7821" i="1"/>
  <c r="L7821" i="1"/>
  <c r="M7821" i="1"/>
  <c r="N7821" i="1"/>
  <c r="O7821" i="1"/>
  <c r="C7822" i="1"/>
  <c r="D7822" i="1"/>
  <c r="E7822" i="1"/>
  <c r="F7822" i="1"/>
  <c r="L7822" i="1"/>
  <c r="M7822" i="1"/>
  <c r="N7822" i="1"/>
  <c r="O7822" i="1"/>
  <c r="D7823" i="1"/>
  <c r="E7823" i="1"/>
  <c r="F7823" i="1"/>
  <c r="L7823" i="1"/>
  <c r="M7823" i="1"/>
  <c r="N7823" i="1"/>
  <c r="O7823" i="1"/>
  <c r="D7824" i="1"/>
  <c r="E7824" i="1"/>
  <c r="F7824" i="1"/>
  <c r="L7824" i="1"/>
  <c r="M7824" i="1"/>
  <c r="N7824" i="1"/>
  <c r="O7824" i="1"/>
  <c r="C7825" i="1"/>
  <c r="D7825" i="1"/>
  <c r="E7825" i="1"/>
  <c r="F7825" i="1"/>
  <c r="L7825" i="1"/>
  <c r="M7825" i="1"/>
  <c r="N7825" i="1"/>
  <c r="O7825" i="1"/>
  <c r="C7826" i="1"/>
  <c r="D7826" i="1"/>
  <c r="E7826" i="1"/>
  <c r="F7826" i="1"/>
  <c r="L7826" i="1"/>
  <c r="M7826" i="1"/>
  <c r="N7826" i="1"/>
  <c r="O7826" i="1"/>
  <c r="D7827" i="1"/>
  <c r="E7827" i="1"/>
  <c r="F7827" i="1"/>
  <c r="L7827" i="1"/>
  <c r="M7827" i="1"/>
  <c r="N7827" i="1"/>
  <c r="O7827" i="1"/>
  <c r="D7828" i="1"/>
  <c r="E7828" i="1"/>
  <c r="F7828" i="1"/>
  <c r="L7828" i="1"/>
  <c r="M7828" i="1"/>
  <c r="N7828" i="1"/>
  <c r="O7828" i="1"/>
  <c r="C7829" i="1"/>
  <c r="D7829" i="1"/>
  <c r="E7829" i="1"/>
  <c r="F7829" i="1"/>
  <c r="L7829" i="1"/>
  <c r="M7829" i="1"/>
  <c r="N7829" i="1"/>
  <c r="O7829" i="1"/>
  <c r="C7830" i="1"/>
  <c r="D7830" i="1"/>
  <c r="E7830" i="1"/>
  <c r="F7830" i="1"/>
  <c r="L7830" i="1"/>
  <c r="M7830" i="1"/>
  <c r="N7830" i="1"/>
  <c r="O7830" i="1"/>
  <c r="D7831" i="1"/>
  <c r="E7831" i="1"/>
  <c r="F7831" i="1"/>
  <c r="L7831" i="1"/>
  <c r="M7831" i="1"/>
  <c r="N7831" i="1"/>
  <c r="O7831" i="1"/>
  <c r="D7832" i="1"/>
  <c r="E7832" i="1"/>
  <c r="F7832" i="1"/>
  <c r="L7832" i="1"/>
  <c r="M7832" i="1"/>
  <c r="N7832" i="1"/>
  <c r="O7832" i="1"/>
  <c r="C7833" i="1"/>
  <c r="D7833" i="1"/>
  <c r="E7833" i="1"/>
  <c r="F7833" i="1"/>
  <c r="L7833" i="1"/>
  <c r="M7833" i="1"/>
  <c r="N7833" i="1"/>
  <c r="O7833" i="1"/>
  <c r="C7834" i="1"/>
  <c r="D7834" i="1"/>
  <c r="E7834" i="1"/>
  <c r="F7834" i="1"/>
  <c r="L7834" i="1"/>
  <c r="M7834" i="1"/>
  <c r="N7834" i="1"/>
  <c r="O7834" i="1"/>
  <c r="D7835" i="1"/>
  <c r="E7835" i="1"/>
  <c r="F7835" i="1"/>
  <c r="L7835" i="1"/>
  <c r="M7835" i="1"/>
  <c r="N7835" i="1"/>
  <c r="O7835" i="1"/>
  <c r="D7836" i="1"/>
  <c r="E7836" i="1"/>
  <c r="F7836" i="1"/>
  <c r="L7836" i="1"/>
  <c r="M7836" i="1"/>
  <c r="N7836" i="1"/>
  <c r="O7836" i="1"/>
  <c r="C7837" i="1"/>
  <c r="D7837" i="1"/>
  <c r="E7837" i="1"/>
  <c r="F7837" i="1"/>
  <c r="L7837" i="1"/>
  <c r="M7837" i="1"/>
  <c r="N7837" i="1"/>
  <c r="O7837" i="1"/>
  <c r="C7838" i="1"/>
  <c r="D7838" i="1"/>
  <c r="E7838" i="1"/>
  <c r="F7838" i="1"/>
  <c r="L7838" i="1"/>
  <c r="M7838" i="1"/>
  <c r="N7838" i="1"/>
  <c r="O7838" i="1"/>
  <c r="D7839" i="1"/>
  <c r="E7839" i="1"/>
  <c r="F7839" i="1"/>
  <c r="L7839" i="1"/>
  <c r="M7839" i="1"/>
  <c r="N7839" i="1"/>
  <c r="O7839" i="1"/>
  <c r="D7840" i="1"/>
  <c r="E7840" i="1"/>
  <c r="F7840" i="1"/>
  <c r="L7840" i="1"/>
  <c r="M7840" i="1"/>
  <c r="N7840" i="1"/>
  <c r="O7840" i="1"/>
  <c r="C7841" i="1"/>
  <c r="D7841" i="1"/>
  <c r="E7841" i="1"/>
  <c r="F7841" i="1"/>
  <c r="L7841" i="1"/>
  <c r="M7841" i="1"/>
  <c r="N7841" i="1"/>
  <c r="O7841" i="1"/>
  <c r="C7842" i="1"/>
  <c r="D7842" i="1"/>
  <c r="E7842" i="1"/>
  <c r="F7842" i="1"/>
  <c r="L7842" i="1"/>
  <c r="M7842" i="1"/>
  <c r="N7842" i="1"/>
  <c r="O7842" i="1"/>
  <c r="D7843" i="1"/>
  <c r="E7843" i="1"/>
  <c r="F7843" i="1"/>
  <c r="L7843" i="1"/>
  <c r="M7843" i="1"/>
  <c r="N7843" i="1"/>
  <c r="O7843" i="1"/>
  <c r="D7844" i="1"/>
  <c r="E7844" i="1"/>
  <c r="F7844" i="1"/>
  <c r="L7844" i="1"/>
  <c r="M7844" i="1"/>
  <c r="N7844" i="1"/>
  <c r="O7844" i="1"/>
  <c r="C7845" i="1"/>
  <c r="D7845" i="1"/>
  <c r="E7845" i="1"/>
  <c r="F7845" i="1"/>
  <c r="L7845" i="1"/>
  <c r="M7845" i="1"/>
  <c r="N7845" i="1"/>
  <c r="O7845" i="1"/>
  <c r="C7846" i="1"/>
  <c r="D7846" i="1"/>
  <c r="E7846" i="1"/>
  <c r="F7846" i="1"/>
  <c r="L7846" i="1"/>
  <c r="M7846" i="1"/>
  <c r="N7846" i="1"/>
  <c r="O7846" i="1"/>
  <c r="D7847" i="1"/>
  <c r="E7847" i="1"/>
  <c r="F7847" i="1"/>
  <c r="L7847" i="1"/>
  <c r="M7847" i="1"/>
  <c r="N7847" i="1"/>
  <c r="O7847" i="1"/>
  <c r="D7848" i="1"/>
  <c r="E7848" i="1"/>
  <c r="F7848" i="1"/>
  <c r="L7848" i="1"/>
  <c r="M7848" i="1"/>
  <c r="N7848" i="1"/>
  <c r="O7848" i="1"/>
  <c r="C7849" i="1"/>
  <c r="D7849" i="1"/>
  <c r="E7849" i="1"/>
  <c r="F7849" i="1"/>
  <c r="L7849" i="1"/>
  <c r="M7849" i="1"/>
  <c r="N7849" i="1"/>
  <c r="O7849" i="1"/>
  <c r="C7850" i="1"/>
  <c r="D7850" i="1"/>
  <c r="E7850" i="1"/>
  <c r="F7850" i="1"/>
  <c r="L7850" i="1"/>
  <c r="M7850" i="1"/>
  <c r="N7850" i="1"/>
  <c r="O7850" i="1"/>
  <c r="D7851" i="1"/>
  <c r="E7851" i="1"/>
  <c r="F7851" i="1"/>
  <c r="L7851" i="1"/>
  <c r="M7851" i="1"/>
  <c r="N7851" i="1"/>
  <c r="O7851" i="1"/>
  <c r="D7852" i="1"/>
  <c r="E7852" i="1"/>
  <c r="F7852" i="1"/>
  <c r="L7852" i="1"/>
  <c r="M7852" i="1"/>
  <c r="N7852" i="1"/>
  <c r="O7852" i="1"/>
  <c r="C7853" i="1"/>
  <c r="D7853" i="1"/>
  <c r="E7853" i="1"/>
  <c r="F7853" i="1"/>
  <c r="L7853" i="1"/>
  <c r="M7853" i="1"/>
  <c r="N7853" i="1"/>
  <c r="O7853" i="1"/>
  <c r="C7854" i="1"/>
  <c r="D7854" i="1"/>
  <c r="E7854" i="1"/>
  <c r="F7854" i="1"/>
  <c r="L7854" i="1"/>
  <c r="M7854" i="1"/>
  <c r="N7854" i="1"/>
  <c r="O7854" i="1"/>
  <c r="D7855" i="1"/>
  <c r="E7855" i="1"/>
  <c r="F7855" i="1"/>
  <c r="L7855" i="1"/>
  <c r="M7855" i="1"/>
  <c r="N7855" i="1"/>
  <c r="O7855" i="1"/>
  <c r="D7856" i="1"/>
  <c r="E7856" i="1"/>
  <c r="F7856" i="1"/>
  <c r="L7856" i="1"/>
  <c r="M7856" i="1"/>
  <c r="N7856" i="1"/>
  <c r="O7856" i="1"/>
  <c r="C7857" i="1"/>
  <c r="D7857" i="1"/>
  <c r="E7857" i="1"/>
  <c r="F7857" i="1"/>
  <c r="L7857" i="1"/>
  <c r="M7857" i="1"/>
  <c r="N7857" i="1"/>
  <c r="O7857" i="1"/>
  <c r="C7858" i="1"/>
  <c r="D7858" i="1"/>
  <c r="E7858" i="1"/>
  <c r="F7858" i="1"/>
  <c r="L7858" i="1"/>
  <c r="M7858" i="1"/>
  <c r="N7858" i="1"/>
  <c r="O7858" i="1"/>
  <c r="D7859" i="1"/>
  <c r="E7859" i="1"/>
  <c r="F7859" i="1"/>
  <c r="L7859" i="1"/>
  <c r="M7859" i="1"/>
  <c r="N7859" i="1"/>
  <c r="O7859" i="1"/>
  <c r="D7860" i="1"/>
  <c r="E7860" i="1"/>
  <c r="F7860" i="1"/>
  <c r="L7860" i="1"/>
  <c r="M7860" i="1"/>
  <c r="N7860" i="1"/>
  <c r="O7860" i="1"/>
  <c r="C7861" i="1"/>
  <c r="D7861" i="1"/>
  <c r="E7861" i="1"/>
  <c r="F7861" i="1"/>
  <c r="L7861" i="1"/>
  <c r="M7861" i="1"/>
  <c r="N7861" i="1"/>
  <c r="O7861" i="1"/>
  <c r="C7862" i="1"/>
  <c r="D7862" i="1"/>
  <c r="E7862" i="1"/>
  <c r="F7862" i="1"/>
  <c r="L7862" i="1"/>
  <c r="M7862" i="1"/>
  <c r="N7862" i="1"/>
  <c r="O7862" i="1"/>
  <c r="D7863" i="1"/>
  <c r="E7863" i="1"/>
  <c r="F7863" i="1"/>
  <c r="L7863" i="1"/>
  <c r="M7863" i="1"/>
  <c r="N7863" i="1"/>
  <c r="O7863" i="1"/>
  <c r="D7864" i="1"/>
  <c r="E7864" i="1"/>
  <c r="F7864" i="1"/>
  <c r="L7864" i="1"/>
  <c r="M7864" i="1"/>
  <c r="N7864" i="1"/>
  <c r="O7864" i="1"/>
  <c r="C7865" i="1"/>
  <c r="D7865" i="1"/>
  <c r="E7865" i="1"/>
  <c r="F7865" i="1"/>
  <c r="L7865" i="1"/>
  <c r="M7865" i="1"/>
  <c r="N7865" i="1"/>
  <c r="O7865" i="1"/>
  <c r="C7866" i="1"/>
  <c r="D7866" i="1"/>
  <c r="E7866" i="1"/>
  <c r="F7866" i="1"/>
  <c r="L7866" i="1"/>
  <c r="M7866" i="1"/>
  <c r="N7866" i="1"/>
  <c r="O7866" i="1"/>
  <c r="D7867" i="1"/>
  <c r="E7867" i="1"/>
  <c r="F7867" i="1"/>
  <c r="L7867" i="1"/>
  <c r="M7867" i="1"/>
  <c r="N7867" i="1"/>
  <c r="O7867" i="1"/>
  <c r="D7868" i="1"/>
  <c r="E7868" i="1"/>
  <c r="F7868" i="1"/>
  <c r="L7868" i="1"/>
  <c r="M7868" i="1"/>
  <c r="N7868" i="1"/>
  <c r="O7868" i="1"/>
  <c r="C7869" i="1"/>
  <c r="D7869" i="1"/>
  <c r="E7869" i="1"/>
  <c r="F7869" i="1"/>
  <c r="L7869" i="1"/>
  <c r="M7869" i="1"/>
  <c r="N7869" i="1"/>
  <c r="O7869" i="1"/>
  <c r="C7870" i="1"/>
  <c r="D7870" i="1"/>
  <c r="E7870" i="1"/>
  <c r="F7870" i="1"/>
  <c r="L7870" i="1"/>
  <c r="M7870" i="1"/>
  <c r="N7870" i="1"/>
  <c r="O7870" i="1"/>
  <c r="D7871" i="1"/>
  <c r="E7871" i="1"/>
  <c r="F7871" i="1"/>
  <c r="L7871" i="1"/>
  <c r="M7871" i="1"/>
  <c r="N7871" i="1"/>
  <c r="O7871" i="1"/>
  <c r="D7872" i="1"/>
  <c r="E7872" i="1"/>
  <c r="F7872" i="1"/>
  <c r="L7872" i="1"/>
  <c r="M7872" i="1"/>
  <c r="N7872" i="1"/>
  <c r="O7872" i="1"/>
  <c r="C7873" i="1"/>
  <c r="D7873" i="1"/>
  <c r="E7873" i="1"/>
  <c r="F7873" i="1"/>
  <c r="L7873" i="1"/>
  <c r="M7873" i="1"/>
  <c r="N7873" i="1"/>
  <c r="O7873" i="1"/>
  <c r="C7874" i="1"/>
  <c r="D7874" i="1"/>
  <c r="E7874" i="1"/>
  <c r="F7874" i="1"/>
  <c r="L7874" i="1"/>
  <c r="M7874" i="1"/>
  <c r="N7874" i="1"/>
  <c r="O7874" i="1"/>
  <c r="D7875" i="1"/>
  <c r="E7875" i="1"/>
  <c r="F7875" i="1"/>
  <c r="L7875" i="1"/>
  <c r="M7875" i="1"/>
  <c r="N7875" i="1"/>
  <c r="O7875" i="1"/>
  <c r="D7876" i="1"/>
  <c r="E7876" i="1"/>
  <c r="F7876" i="1"/>
  <c r="L7876" i="1"/>
  <c r="M7876" i="1"/>
  <c r="N7876" i="1"/>
  <c r="O7876" i="1"/>
  <c r="C7877" i="1"/>
  <c r="D7877" i="1"/>
  <c r="E7877" i="1"/>
  <c r="F7877" i="1"/>
  <c r="L7877" i="1"/>
  <c r="M7877" i="1"/>
  <c r="N7877" i="1"/>
  <c r="O7877" i="1"/>
  <c r="C7878" i="1"/>
  <c r="D7878" i="1"/>
  <c r="E7878" i="1"/>
  <c r="F7878" i="1"/>
  <c r="L7878" i="1"/>
  <c r="M7878" i="1"/>
  <c r="N7878" i="1"/>
  <c r="O7878" i="1"/>
  <c r="D7879" i="1"/>
  <c r="E7879" i="1"/>
  <c r="F7879" i="1"/>
  <c r="L7879" i="1"/>
  <c r="M7879" i="1"/>
  <c r="N7879" i="1"/>
  <c r="O7879" i="1"/>
  <c r="D7880" i="1"/>
  <c r="E7880" i="1"/>
  <c r="F7880" i="1"/>
  <c r="L7880" i="1"/>
  <c r="M7880" i="1"/>
  <c r="N7880" i="1"/>
  <c r="O7880" i="1"/>
  <c r="C7881" i="1"/>
  <c r="D7881" i="1"/>
  <c r="E7881" i="1"/>
  <c r="F7881" i="1"/>
  <c r="L7881" i="1"/>
  <c r="M7881" i="1"/>
  <c r="N7881" i="1"/>
  <c r="O7881" i="1"/>
  <c r="C7882" i="1"/>
  <c r="D7882" i="1"/>
  <c r="E7882" i="1"/>
  <c r="F7882" i="1"/>
  <c r="L7882" i="1"/>
  <c r="M7882" i="1"/>
  <c r="N7882" i="1"/>
  <c r="O7882" i="1"/>
  <c r="D7883" i="1"/>
  <c r="E7883" i="1"/>
  <c r="F7883" i="1"/>
  <c r="L7883" i="1"/>
  <c r="M7883" i="1"/>
  <c r="N7883" i="1"/>
  <c r="O7883" i="1"/>
  <c r="D7884" i="1"/>
  <c r="E7884" i="1"/>
  <c r="F7884" i="1"/>
  <c r="L7884" i="1"/>
  <c r="M7884" i="1"/>
  <c r="N7884" i="1"/>
  <c r="O7884" i="1"/>
  <c r="C7885" i="1"/>
  <c r="D7885" i="1"/>
  <c r="E7885" i="1"/>
  <c r="F7885" i="1"/>
  <c r="L7885" i="1"/>
  <c r="M7885" i="1"/>
  <c r="N7885" i="1"/>
  <c r="O7885" i="1"/>
  <c r="C7886" i="1"/>
  <c r="D7886" i="1"/>
  <c r="E7886" i="1"/>
  <c r="F7886" i="1"/>
  <c r="L7886" i="1"/>
  <c r="M7886" i="1"/>
  <c r="N7886" i="1"/>
  <c r="O7886" i="1"/>
  <c r="D7887" i="1"/>
  <c r="E7887" i="1"/>
  <c r="F7887" i="1"/>
  <c r="L7887" i="1"/>
  <c r="M7887" i="1"/>
  <c r="N7887" i="1"/>
  <c r="O7887" i="1"/>
  <c r="D7888" i="1"/>
  <c r="E7888" i="1"/>
  <c r="F7888" i="1"/>
  <c r="L7888" i="1"/>
  <c r="M7888" i="1"/>
  <c r="N7888" i="1"/>
  <c r="O7888" i="1"/>
  <c r="C7889" i="1"/>
  <c r="D7889" i="1"/>
  <c r="E7889" i="1"/>
  <c r="F7889" i="1"/>
  <c r="L7889" i="1"/>
  <c r="M7889" i="1"/>
  <c r="N7889" i="1"/>
  <c r="O7889" i="1"/>
  <c r="C7890" i="1"/>
  <c r="D7890" i="1"/>
  <c r="E7890" i="1"/>
  <c r="F7890" i="1"/>
  <c r="L7890" i="1"/>
  <c r="M7890" i="1"/>
  <c r="N7890" i="1"/>
  <c r="O7890" i="1"/>
  <c r="D7891" i="1"/>
  <c r="E7891" i="1"/>
  <c r="F7891" i="1"/>
  <c r="L7891" i="1"/>
  <c r="M7891" i="1"/>
  <c r="N7891" i="1"/>
  <c r="O7891" i="1"/>
  <c r="D7892" i="1"/>
  <c r="E7892" i="1"/>
  <c r="F7892" i="1"/>
  <c r="L7892" i="1"/>
  <c r="M7892" i="1"/>
  <c r="N7892" i="1"/>
  <c r="O7892" i="1"/>
  <c r="C7893" i="1"/>
  <c r="D7893" i="1"/>
  <c r="E7893" i="1"/>
  <c r="F7893" i="1"/>
  <c r="L7893" i="1"/>
  <c r="M7893" i="1"/>
  <c r="N7893" i="1"/>
  <c r="O7893" i="1"/>
  <c r="C7894" i="1"/>
  <c r="D7894" i="1"/>
  <c r="E7894" i="1"/>
  <c r="F7894" i="1"/>
  <c r="L7894" i="1"/>
  <c r="M7894" i="1"/>
  <c r="N7894" i="1"/>
  <c r="O7894" i="1"/>
  <c r="D7895" i="1"/>
  <c r="E7895" i="1"/>
  <c r="F7895" i="1"/>
  <c r="L7895" i="1"/>
  <c r="M7895" i="1"/>
  <c r="N7895" i="1"/>
  <c r="O7895" i="1"/>
  <c r="D7896" i="1"/>
  <c r="E7896" i="1"/>
  <c r="F7896" i="1"/>
  <c r="L7896" i="1"/>
  <c r="M7896" i="1"/>
  <c r="N7896" i="1"/>
  <c r="O7896" i="1"/>
  <c r="C7897" i="1"/>
  <c r="D7897" i="1"/>
  <c r="E7897" i="1"/>
  <c r="F7897" i="1"/>
  <c r="L7897" i="1"/>
  <c r="M7897" i="1"/>
  <c r="N7897" i="1"/>
  <c r="O7897" i="1"/>
  <c r="C7898" i="1"/>
  <c r="D7898" i="1"/>
  <c r="E7898" i="1"/>
  <c r="F7898" i="1"/>
  <c r="L7898" i="1"/>
  <c r="M7898" i="1"/>
  <c r="N7898" i="1"/>
  <c r="O7898" i="1"/>
  <c r="D7899" i="1"/>
  <c r="E7899" i="1"/>
  <c r="F7899" i="1"/>
  <c r="L7899" i="1"/>
  <c r="M7899" i="1"/>
  <c r="N7899" i="1"/>
  <c r="O7899" i="1"/>
  <c r="D7900" i="1"/>
  <c r="E7900" i="1"/>
  <c r="F7900" i="1"/>
  <c r="L7900" i="1"/>
  <c r="M7900" i="1"/>
  <c r="N7900" i="1"/>
  <c r="O7900" i="1"/>
  <c r="C7901" i="1"/>
  <c r="D7901" i="1"/>
  <c r="E7901" i="1"/>
  <c r="F7901" i="1"/>
  <c r="L7901" i="1"/>
  <c r="M7901" i="1"/>
  <c r="N7901" i="1"/>
  <c r="O7901" i="1"/>
  <c r="C7902" i="1"/>
  <c r="D7902" i="1"/>
  <c r="E7902" i="1"/>
  <c r="F7902" i="1"/>
  <c r="L7902" i="1"/>
  <c r="M7902" i="1"/>
  <c r="N7902" i="1"/>
  <c r="O7902" i="1"/>
  <c r="D7903" i="1"/>
  <c r="E7903" i="1"/>
  <c r="F7903" i="1"/>
  <c r="L7903" i="1"/>
  <c r="M7903" i="1"/>
  <c r="N7903" i="1"/>
  <c r="O7903" i="1"/>
  <c r="D7904" i="1"/>
  <c r="E7904" i="1"/>
  <c r="F7904" i="1"/>
  <c r="L7904" i="1"/>
  <c r="M7904" i="1"/>
  <c r="N7904" i="1"/>
  <c r="O7904" i="1"/>
  <c r="C7905" i="1"/>
  <c r="D7905" i="1"/>
  <c r="E7905" i="1"/>
  <c r="F7905" i="1"/>
  <c r="L7905" i="1"/>
  <c r="M7905" i="1"/>
  <c r="N7905" i="1"/>
  <c r="O7905" i="1"/>
  <c r="C7906" i="1"/>
  <c r="D7906" i="1"/>
  <c r="E7906" i="1"/>
  <c r="F7906" i="1"/>
  <c r="L7906" i="1"/>
  <c r="M7906" i="1"/>
  <c r="N7906" i="1"/>
  <c r="O7906" i="1"/>
  <c r="D7907" i="1"/>
  <c r="E7907" i="1"/>
  <c r="F7907" i="1"/>
  <c r="L7907" i="1"/>
  <c r="M7907" i="1"/>
  <c r="N7907" i="1"/>
  <c r="O7907" i="1"/>
  <c r="D7908" i="1"/>
  <c r="E7908" i="1"/>
  <c r="F7908" i="1"/>
  <c r="L7908" i="1"/>
  <c r="M7908" i="1"/>
  <c r="N7908" i="1"/>
  <c r="O7908" i="1"/>
  <c r="C7909" i="1"/>
  <c r="D7909" i="1"/>
  <c r="E7909" i="1"/>
  <c r="F7909" i="1"/>
  <c r="L7909" i="1"/>
  <c r="M7909" i="1"/>
  <c r="N7909" i="1"/>
  <c r="O7909" i="1"/>
  <c r="C7910" i="1"/>
  <c r="D7910" i="1"/>
  <c r="E7910" i="1"/>
  <c r="F7910" i="1"/>
  <c r="L7910" i="1"/>
  <c r="M7910" i="1"/>
  <c r="N7910" i="1"/>
  <c r="O7910" i="1"/>
  <c r="D7911" i="1"/>
  <c r="E7911" i="1"/>
  <c r="F7911" i="1"/>
  <c r="L7911" i="1"/>
  <c r="M7911" i="1"/>
  <c r="N7911" i="1"/>
  <c r="O7911" i="1"/>
  <c r="D7912" i="1"/>
  <c r="E7912" i="1"/>
  <c r="F7912" i="1"/>
  <c r="L7912" i="1"/>
  <c r="M7912" i="1"/>
  <c r="N7912" i="1"/>
  <c r="O7912" i="1"/>
  <c r="C7913" i="1"/>
  <c r="D7913" i="1"/>
  <c r="E7913" i="1"/>
  <c r="F7913" i="1"/>
  <c r="L7913" i="1"/>
  <c r="M7913" i="1"/>
  <c r="N7913" i="1"/>
  <c r="O7913" i="1"/>
  <c r="C7914" i="1"/>
  <c r="D7914" i="1"/>
  <c r="E7914" i="1"/>
  <c r="F7914" i="1"/>
  <c r="L7914" i="1"/>
  <c r="M7914" i="1"/>
  <c r="N7914" i="1"/>
  <c r="O7914" i="1"/>
  <c r="D7915" i="1"/>
  <c r="E7915" i="1"/>
  <c r="F7915" i="1"/>
  <c r="L7915" i="1"/>
  <c r="M7915" i="1"/>
  <c r="N7915" i="1"/>
  <c r="O7915" i="1"/>
  <c r="D7916" i="1"/>
  <c r="E7916" i="1"/>
  <c r="F7916" i="1"/>
  <c r="L7916" i="1"/>
  <c r="M7916" i="1"/>
  <c r="N7916" i="1"/>
  <c r="O7916" i="1"/>
  <c r="C7917" i="1"/>
  <c r="D7917" i="1"/>
  <c r="E7917" i="1"/>
  <c r="F7917" i="1"/>
  <c r="L7917" i="1"/>
  <c r="M7917" i="1"/>
  <c r="N7917" i="1"/>
  <c r="O7917" i="1"/>
  <c r="C7918" i="1"/>
  <c r="D7918" i="1"/>
  <c r="E7918" i="1"/>
  <c r="F7918" i="1"/>
  <c r="L7918" i="1"/>
  <c r="M7918" i="1"/>
  <c r="N7918" i="1"/>
  <c r="O7918" i="1"/>
  <c r="D7919" i="1"/>
  <c r="E7919" i="1"/>
  <c r="F7919" i="1"/>
  <c r="L7919" i="1"/>
  <c r="M7919" i="1"/>
  <c r="N7919" i="1"/>
  <c r="O7919" i="1"/>
  <c r="D7920" i="1"/>
  <c r="E7920" i="1"/>
  <c r="F7920" i="1"/>
  <c r="L7920" i="1"/>
  <c r="M7920" i="1"/>
  <c r="N7920" i="1"/>
  <c r="O7920" i="1"/>
  <c r="C7921" i="1"/>
  <c r="D7921" i="1"/>
  <c r="E7921" i="1"/>
  <c r="F7921" i="1"/>
  <c r="L7921" i="1"/>
  <c r="M7921" i="1"/>
  <c r="N7921" i="1"/>
  <c r="O7921" i="1"/>
  <c r="C7922" i="1"/>
  <c r="D7922" i="1"/>
  <c r="E7922" i="1"/>
  <c r="F7922" i="1"/>
  <c r="L7922" i="1"/>
  <c r="M7922" i="1"/>
  <c r="N7922" i="1"/>
  <c r="O7922" i="1"/>
  <c r="D7923" i="1"/>
  <c r="E7923" i="1"/>
  <c r="F7923" i="1"/>
  <c r="L7923" i="1"/>
  <c r="M7923" i="1"/>
  <c r="N7923" i="1"/>
  <c r="O7923" i="1"/>
  <c r="D7924" i="1"/>
  <c r="E7924" i="1"/>
  <c r="F7924" i="1"/>
  <c r="L7924" i="1"/>
  <c r="M7924" i="1"/>
  <c r="N7924" i="1"/>
  <c r="O7924" i="1"/>
  <c r="C7925" i="1"/>
  <c r="D7925" i="1"/>
  <c r="E7925" i="1"/>
  <c r="F7925" i="1"/>
  <c r="L7925" i="1"/>
  <c r="M7925" i="1"/>
  <c r="N7925" i="1"/>
  <c r="O7925" i="1"/>
  <c r="C7926" i="1"/>
  <c r="D7926" i="1"/>
  <c r="E7926" i="1"/>
  <c r="F7926" i="1"/>
  <c r="L7926" i="1"/>
  <c r="M7926" i="1"/>
  <c r="N7926" i="1"/>
  <c r="O7926" i="1"/>
  <c r="D7927" i="1"/>
  <c r="E7927" i="1"/>
  <c r="F7927" i="1"/>
  <c r="L7927" i="1"/>
  <c r="M7927" i="1"/>
  <c r="N7927" i="1"/>
  <c r="O7927" i="1"/>
  <c r="D7928" i="1"/>
  <c r="E7928" i="1"/>
  <c r="F7928" i="1"/>
  <c r="L7928" i="1"/>
  <c r="M7928" i="1"/>
  <c r="N7928" i="1"/>
  <c r="O7928" i="1"/>
  <c r="C7929" i="1"/>
  <c r="D7929" i="1"/>
  <c r="E7929" i="1"/>
  <c r="F7929" i="1"/>
  <c r="L7929" i="1"/>
  <c r="M7929" i="1"/>
  <c r="N7929" i="1"/>
  <c r="O7929" i="1"/>
  <c r="C7930" i="1"/>
  <c r="D7930" i="1"/>
  <c r="E7930" i="1"/>
  <c r="F7930" i="1"/>
  <c r="L7930" i="1"/>
  <c r="M7930" i="1"/>
  <c r="N7930" i="1"/>
  <c r="O7930" i="1"/>
  <c r="D7931" i="1"/>
  <c r="E7931" i="1"/>
  <c r="F7931" i="1"/>
  <c r="L7931" i="1"/>
  <c r="M7931" i="1"/>
  <c r="N7931" i="1"/>
  <c r="O7931" i="1"/>
  <c r="D7932" i="1"/>
  <c r="E7932" i="1"/>
  <c r="F7932" i="1"/>
  <c r="L7932" i="1"/>
  <c r="M7932" i="1"/>
  <c r="N7932" i="1"/>
  <c r="O7932" i="1"/>
  <c r="C7933" i="1"/>
  <c r="D7933" i="1"/>
  <c r="E7933" i="1"/>
  <c r="F7933" i="1"/>
  <c r="L7933" i="1"/>
  <c r="M7933" i="1"/>
  <c r="N7933" i="1"/>
  <c r="O7933" i="1"/>
  <c r="C7934" i="1"/>
  <c r="D7934" i="1"/>
  <c r="E7934" i="1"/>
  <c r="F7934" i="1"/>
  <c r="L7934" i="1"/>
  <c r="M7934" i="1"/>
  <c r="N7934" i="1"/>
  <c r="O7934" i="1"/>
  <c r="D7935" i="1"/>
  <c r="E7935" i="1"/>
  <c r="F7935" i="1"/>
  <c r="L7935" i="1"/>
  <c r="M7935" i="1"/>
  <c r="N7935" i="1"/>
  <c r="O7935" i="1"/>
  <c r="D7936" i="1"/>
  <c r="E7936" i="1"/>
  <c r="F7936" i="1"/>
  <c r="L7936" i="1"/>
  <c r="M7936" i="1"/>
  <c r="N7936" i="1"/>
  <c r="O7936" i="1"/>
  <c r="C7937" i="1"/>
  <c r="D7937" i="1"/>
  <c r="E7937" i="1"/>
  <c r="F7937" i="1"/>
  <c r="L7937" i="1"/>
  <c r="M7937" i="1"/>
  <c r="N7937" i="1"/>
  <c r="O7937" i="1"/>
  <c r="C7938" i="1"/>
  <c r="D7938" i="1"/>
  <c r="E7938" i="1"/>
  <c r="F7938" i="1"/>
  <c r="L7938" i="1"/>
  <c r="M7938" i="1"/>
  <c r="N7938" i="1"/>
  <c r="O7938" i="1"/>
  <c r="D7939" i="1"/>
  <c r="E7939" i="1"/>
  <c r="F7939" i="1"/>
  <c r="L7939" i="1"/>
  <c r="M7939" i="1"/>
  <c r="N7939" i="1"/>
  <c r="O7939" i="1"/>
  <c r="D7940" i="1"/>
  <c r="E7940" i="1"/>
  <c r="F7940" i="1"/>
  <c r="L7940" i="1"/>
  <c r="M7940" i="1"/>
  <c r="N7940" i="1"/>
  <c r="O7940" i="1"/>
  <c r="C7941" i="1"/>
  <c r="D7941" i="1"/>
  <c r="E7941" i="1"/>
  <c r="F7941" i="1"/>
  <c r="L7941" i="1"/>
  <c r="M7941" i="1"/>
  <c r="N7941" i="1"/>
  <c r="O7941" i="1"/>
  <c r="C7942" i="1"/>
  <c r="D7942" i="1"/>
  <c r="E7942" i="1"/>
  <c r="F7942" i="1"/>
  <c r="L7942" i="1"/>
  <c r="M7942" i="1"/>
  <c r="N7942" i="1"/>
  <c r="O7942" i="1"/>
  <c r="D7943" i="1"/>
  <c r="E7943" i="1"/>
  <c r="F7943" i="1"/>
  <c r="L7943" i="1"/>
  <c r="M7943" i="1"/>
  <c r="N7943" i="1"/>
  <c r="O7943" i="1"/>
  <c r="D7944" i="1"/>
  <c r="E7944" i="1"/>
  <c r="F7944" i="1"/>
  <c r="L7944" i="1"/>
  <c r="M7944" i="1"/>
  <c r="N7944" i="1"/>
  <c r="O7944" i="1"/>
  <c r="C7945" i="1"/>
  <c r="D7945" i="1"/>
  <c r="E7945" i="1"/>
  <c r="F7945" i="1"/>
  <c r="L7945" i="1"/>
  <c r="M7945" i="1"/>
  <c r="N7945" i="1"/>
  <c r="O7945" i="1"/>
  <c r="C7946" i="1"/>
  <c r="D7946" i="1"/>
  <c r="E7946" i="1"/>
  <c r="F7946" i="1"/>
  <c r="L7946" i="1"/>
  <c r="M7946" i="1"/>
  <c r="N7946" i="1"/>
  <c r="O7946" i="1"/>
  <c r="D7947" i="1"/>
  <c r="E7947" i="1"/>
  <c r="F7947" i="1"/>
  <c r="L7947" i="1"/>
  <c r="M7947" i="1"/>
  <c r="N7947" i="1"/>
  <c r="O7947" i="1"/>
  <c r="D7948" i="1"/>
  <c r="E7948" i="1"/>
  <c r="F7948" i="1"/>
  <c r="L7948" i="1"/>
  <c r="M7948" i="1"/>
  <c r="N7948" i="1"/>
  <c r="O7948" i="1"/>
  <c r="C7949" i="1"/>
  <c r="D7949" i="1"/>
  <c r="E7949" i="1"/>
  <c r="F7949" i="1"/>
  <c r="L7949" i="1"/>
  <c r="M7949" i="1"/>
  <c r="N7949" i="1"/>
  <c r="O7949" i="1"/>
  <c r="C7950" i="1"/>
  <c r="D7950" i="1"/>
  <c r="E7950" i="1"/>
  <c r="F7950" i="1"/>
  <c r="L7950" i="1"/>
  <c r="M7950" i="1"/>
  <c r="N7950" i="1"/>
  <c r="O7950" i="1"/>
  <c r="D7951" i="1"/>
  <c r="E7951" i="1"/>
  <c r="F7951" i="1"/>
  <c r="L7951" i="1"/>
  <c r="M7951" i="1"/>
  <c r="N7951" i="1"/>
  <c r="O7951" i="1"/>
  <c r="D7952" i="1"/>
  <c r="E7952" i="1"/>
  <c r="F7952" i="1"/>
  <c r="L7952" i="1"/>
  <c r="M7952" i="1"/>
  <c r="N7952" i="1"/>
  <c r="O7952" i="1"/>
  <c r="C7953" i="1"/>
  <c r="D7953" i="1"/>
  <c r="E7953" i="1"/>
  <c r="F7953" i="1"/>
  <c r="L7953" i="1"/>
  <c r="M7953" i="1"/>
  <c r="N7953" i="1"/>
  <c r="O7953" i="1"/>
  <c r="C7954" i="1"/>
  <c r="D7954" i="1"/>
  <c r="E7954" i="1"/>
  <c r="F7954" i="1"/>
  <c r="L7954" i="1"/>
  <c r="M7954" i="1"/>
  <c r="N7954" i="1"/>
  <c r="O7954" i="1"/>
  <c r="D7955" i="1"/>
  <c r="E7955" i="1"/>
  <c r="F7955" i="1"/>
  <c r="L7955" i="1"/>
  <c r="M7955" i="1"/>
  <c r="N7955" i="1"/>
  <c r="O7955" i="1"/>
  <c r="D7956" i="1"/>
  <c r="E7956" i="1"/>
  <c r="F7956" i="1"/>
  <c r="L7956" i="1"/>
  <c r="M7956" i="1"/>
  <c r="N7956" i="1"/>
  <c r="O7956" i="1"/>
  <c r="C7957" i="1"/>
  <c r="D7957" i="1"/>
  <c r="E7957" i="1"/>
  <c r="F7957" i="1"/>
  <c r="L7957" i="1"/>
  <c r="M7957" i="1"/>
  <c r="N7957" i="1"/>
  <c r="O7957" i="1"/>
  <c r="C7958" i="1"/>
  <c r="D7958" i="1"/>
  <c r="E7958" i="1"/>
  <c r="F7958" i="1"/>
  <c r="L7958" i="1"/>
  <c r="M7958" i="1"/>
  <c r="N7958" i="1"/>
  <c r="O7958" i="1"/>
  <c r="D7959" i="1"/>
  <c r="E7959" i="1"/>
  <c r="F7959" i="1"/>
  <c r="L7959" i="1"/>
  <c r="M7959" i="1"/>
  <c r="N7959" i="1"/>
  <c r="O7959" i="1"/>
  <c r="D7960" i="1"/>
  <c r="E7960" i="1"/>
  <c r="F7960" i="1"/>
  <c r="L7960" i="1"/>
  <c r="M7960" i="1"/>
  <c r="N7960" i="1"/>
  <c r="O7960" i="1"/>
  <c r="C7961" i="1"/>
  <c r="D7961" i="1"/>
  <c r="E7961" i="1"/>
  <c r="F7961" i="1"/>
  <c r="L7961" i="1"/>
  <c r="M7961" i="1"/>
  <c r="N7961" i="1"/>
  <c r="O7961" i="1"/>
  <c r="C7962" i="1"/>
  <c r="D7962" i="1"/>
  <c r="E7962" i="1"/>
  <c r="F7962" i="1"/>
  <c r="L7962" i="1"/>
  <c r="M7962" i="1"/>
  <c r="N7962" i="1"/>
  <c r="O7962" i="1"/>
  <c r="D7963" i="1"/>
  <c r="E7963" i="1"/>
  <c r="F7963" i="1"/>
  <c r="L7963" i="1"/>
  <c r="M7963" i="1"/>
  <c r="N7963" i="1"/>
  <c r="O7963" i="1"/>
  <c r="D7964" i="1"/>
  <c r="E7964" i="1"/>
  <c r="F7964" i="1"/>
  <c r="L7964" i="1"/>
  <c r="M7964" i="1"/>
  <c r="N7964" i="1"/>
  <c r="O7964" i="1"/>
  <c r="C7965" i="1"/>
  <c r="D7965" i="1"/>
  <c r="E7965" i="1"/>
  <c r="F7965" i="1"/>
  <c r="L7965" i="1"/>
  <c r="M7965" i="1"/>
  <c r="N7965" i="1"/>
  <c r="O7965" i="1"/>
  <c r="C7966" i="1"/>
  <c r="D7966" i="1"/>
  <c r="E7966" i="1"/>
  <c r="F7966" i="1"/>
  <c r="L7966" i="1"/>
  <c r="M7966" i="1"/>
  <c r="N7966" i="1"/>
  <c r="O7966" i="1"/>
  <c r="D7967" i="1"/>
  <c r="E7967" i="1"/>
  <c r="F7967" i="1"/>
  <c r="L7967" i="1"/>
  <c r="M7967" i="1"/>
  <c r="N7967" i="1"/>
  <c r="O7967" i="1"/>
  <c r="D7968" i="1"/>
  <c r="E7968" i="1"/>
  <c r="F7968" i="1"/>
  <c r="L7968" i="1"/>
  <c r="M7968" i="1"/>
  <c r="N7968" i="1"/>
  <c r="O7968" i="1"/>
  <c r="C7969" i="1"/>
  <c r="D7969" i="1"/>
  <c r="E7969" i="1"/>
  <c r="F7969" i="1"/>
  <c r="L7969" i="1"/>
  <c r="M7969" i="1"/>
  <c r="N7969" i="1"/>
  <c r="O7969" i="1"/>
  <c r="C7970" i="1"/>
  <c r="D7970" i="1"/>
  <c r="E7970" i="1"/>
  <c r="F7970" i="1"/>
  <c r="L7970" i="1"/>
  <c r="M7970" i="1"/>
  <c r="N7970" i="1"/>
  <c r="O7970" i="1"/>
  <c r="D7971" i="1"/>
  <c r="E7971" i="1"/>
  <c r="F7971" i="1"/>
  <c r="L7971" i="1"/>
  <c r="M7971" i="1"/>
  <c r="N7971" i="1"/>
  <c r="O7971" i="1"/>
  <c r="D7972" i="1"/>
  <c r="E7972" i="1"/>
  <c r="F7972" i="1"/>
  <c r="L7972" i="1"/>
  <c r="M7972" i="1"/>
  <c r="N7972" i="1"/>
  <c r="O7972" i="1"/>
  <c r="C7973" i="1"/>
  <c r="D7973" i="1"/>
  <c r="E7973" i="1"/>
  <c r="F7973" i="1"/>
  <c r="L7973" i="1"/>
  <c r="M7973" i="1"/>
  <c r="N7973" i="1"/>
  <c r="O7973" i="1"/>
  <c r="C7974" i="1"/>
  <c r="D7974" i="1"/>
  <c r="E7974" i="1"/>
  <c r="F7974" i="1"/>
  <c r="L7974" i="1"/>
  <c r="M7974" i="1"/>
  <c r="N7974" i="1"/>
  <c r="O7974" i="1"/>
  <c r="D7975" i="1"/>
  <c r="E7975" i="1"/>
  <c r="F7975" i="1"/>
  <c r="L7975" i="1"/>
  <c r="M7975" i="1"/>
  <c r="N7975" i="1"/>
  <c r="O7975" i="1"/>
  <c r="D7976" i="1"/>
  <c r="E7976" i="1"/>
  <c r="F7976" i="1"/>
  <c r="L7976" i="1"/>
  <c r="M7976" i="1"/>
  <c r="N7976" i="1"/>
  <c r="O7976" i="1"/>
  <c r="C7977" i="1"/>
  <c r="D7977" i="1"/>
  <c r="E7977" i="1"/>
  <c r="F7977" i="1"/>
  <c r="L7977" i="1"/>
  <c r="M7977" i="1"/>
  <c r="N7977" i="1"/>
  <c r="O7977" i="1"/>
  <c r="C7978" i="1"/>
  <c r="D7978" i="1"/>
  <c r="E7978" i="1"/>
  <c r="F7978" i="1"/>
  <c r="L7978" i="1"/>
  <c r="M7978" i="1"/>
  <c r="N7978" i="1"/>
  <c r="O7978" i="1"/>
  <c r="D7979" i="1"/>
  <c r="E7979" i="1"/>
  <c r="F7979" i="1"/>
  <c r="L7979" i="1"/>
  <c r="M7979" i="1"/>
  <c r="N7979" i="1"/>
  <c r="O7979" i="1"/>
  <c r="D7980" i="1"/>
  <c r="E7980" i="1"/>
  <c r="F7980" i="1"/>
  <c r="L7980" i="1"/>
  <c r="M7980" i="1"/>
  <c r="N7980" i="1"/>
  <c r="O7980" i="1"/>
  <c r="C7981" i="1"/>
  <c r="D7981" i="1"/>
  <c r="E7981" i="1"/>
  <c r="F7981" i="1"/>
  <c r="L7981" i="1"/>
  <c r="M7981" i="1"/>
  <c r="N7981" i="1"/>
  <c r="O7981" i="1"/>
  <c r="C7982" i="1"/>
  <c r="D7982" i="1"/>
  <c r="E7982" i="1"/>
  <c r="F7982" i="1"/>
  <c r="L7982" i="1"/>
  <c r="M7982" i="1"/>
  <c r="N7982" i="1"/>
  <c r="O7982" i="1"/>
  <c r="D7983" i="1"/>
  <c r="E7983" i="1"/>
  <c r="F7983" i="1"/>
  <c r="L7983" i="1"/>
  <c r="M7983" i="1"/>
  <c r="N7983" i="1"/>
  <c r="O7983" i="1"/>
  <c r="D7984" i="1"/>
  <c r="E7984" i="1"/>
  <c r="F7984" i="1"/>
  <c r="L7984" i="1"/>
  <c r="M7984" i="1"/>
  <c r="N7984" i="1"/>
  <c r="O7984" i="1"/>
  <c r="C7985" i="1"/>
  <c r="D7985" i="1"/>
  <c r="E7985" i="1"/>
  <c r="F7985" i="1"/>
  <c r="L7985" i="1"/>
  <c r="M7985" i="1"/>
  <c r="N7985" i="1"/>
  <c r="O7985" i="1"/>
  <c r="C7986" i="1"/>
  <c r="D7986" i="1"/>
  <c r="E7986" i="1"/>
  <c r="F7986" i="1"/>
  <c r="L7986" i="1"/>
  <c r="M7986" i="1"/>
  <c r="N7986" i="1"/>
  <c r="O7986" i="1"/>
  <c r="D7987" i="1"/>
  <c r="E7987" i="1"/>
  <c r="F7987" i="1"/>
  <c r="L7987" i="1"/>
  <c r="M7987" i="1"/>
  <c r="N7987" i="1"/>
  <c r="O7987" i="1"/>
  <c r="D7988" i="1"/>
  <c r="E7988" i="1"/>
  <c r="F7988" i="1"/>
  <c r="L7988" i="1"/>
  <c r="M7988" i="1"/>
  <c r="N7988" i="1"/>
  <c r="O7988" i="1"/>
  <c r="C7989" i="1"/>
  <c r="D7989" i="1"/>
  <c r="E7989" i="1"/>
  <c r="F7989" i="1"/>
  <c r="L7989" i="1"/>
  <c r="M7989" i="1"/>
  <c r="N7989" i="1"/>
  <c r="O7989" i="1"/>
  <c r="C7990" i="1"/>
  <c r="D7990" i="1"/>
  <c r="E7990" i="1"/>
  <c r="F7990" i="1"/>
  <c r="L7990" i="1"/>
  <c r="M7990" i="1"/>
  <c r="N7990" i="1"/>
  <c r="O7990" i="1"/>
  <c r="D7991" i="1"/>
  <c r="E7991" i="1"/>
  <c r="F7991" i="1"/>
  <c r="L7991" i="1"/>
  <c r="M7991" i="1"/>
  <c r="N7991" i="1"/>
  <c r="O7991" i="1"/>
  <c r="D7992" i="1"/>
  <c r="E7992" i="1"/>
  <c r="F7992" i="1"/>
  <c r="L7992" i="1"/>
  <c r="M7992" i="1"/>
  <c r="N7992" i="1"/>
  <c r="O7992" i="1"/>
  <c r="C7993" i="1"/>
  <c r="D7993" i="1"/>
  <c r="E7993" i="1"/>
  <c r="F7993" i="1"/>
  <c r="L7993" i="1"/>
  <c r="M7993" i="1"/>
  <c r="N7993" i="1"/>
  <c r="O7993" i="1"/>
  <c r="C7994" i="1"/>
  <c r="D7994" i="1"/>
  <c r="E7994" i="1"/>
  <c r="F7994" i="1"/>
  <c r="L7994" i="1"/>
  <c r="M7994" i="1"/>
  <c r="N7994" i="1"/>
  <c r="O7994" i="1"/>
  <c r="D7995" i="1"/>
  <c r="E7995" i="1"/>
  <c r="F7995" i="1"/>
  <c r="L7995" i="1"/>
  <c r="M7995" i="1"/>
  <c r="N7995" i="1"/>
  <c r="O7995" i="1"/>
  <c r="D7996" i="1"/>
  <c r="E7996" i="1"/>
  <c r="F7996" i="1"/>
  <c r="L7996" i="1"/>
  <c r="M7996" i="1"/>
  <c r="N7996" i="1"/>
  <c r="O7996" i="1"/>
  <c r="C7997" i="1"/>
  <c r="D7997" i="1"/>
  <c r="E7997" i="1"/>
  <c r="F7997" i="1"/>
  <c r="L7997" i="1"/>
  <c r="M7997" i="1"/>
  <c r="N7997" i="1"/>
  <c r="O7997" i="1"/>
  <c r="C7998" i="1"/>
  <c r="D7998" i="1"/>
  <c r="E7998" i="1"/>
  <c r="F7998" i="1"/>
  <c r="L7998" i="1"/>
  <c r="M7998" i="1"/>
  <c r="N7998" i="1"/>
  <c r="O7998" i="1"/>
  <c r="D7999" i="1"/>
  <c r="E7999" i="1"/>
  <c r="F7999" i="1"/>
  <c r="L7999" i="1"/>
  <c r="M7999" i="1"/>
  <c r="N7999" i="1"/>
  <c r="O7999" i="1"/>
  <c r="D8000" i="1"/>
  <c r="E8000" i="1"/>
  <c r="F8000" i="1"/>
  <c r="L8000" i="1"/>
  <c r="M8000" i="1"/>
  <c r="N8000" i="1"/>
  <c r="O8000" i="1"/>
  <c r="C8001" i="1"/>
  <c r="D8001" i="1"/>
  <c r="E8001" i="1"/>
  <c r="F8001" i="1"/>
  <c r="L8001" i="1"/>
  <c r="M8001" i="1"/>
  <c r="N8001" i="1"/>
  <c r="O8001" i="1"/>
  <c r="C8002" i="1"/>
  <c r="D8002" i="1"/>
  <c r="E8002" i="1"/>
  <c r="F8002" i="1"/>
  <c r="L8002" i="1"/>
  <c r="M8002" i="1"/>
  <c r="N8002" i="1"/>
  <c r="O8002" i="1"/>
  <c r="D8003" i="1"/>
  <c r="E8003" i="1"/>
  <c r="C8003" i="1" s="1"/>
  <c r="F8003" i="1"/>
  <c r="L8003" i="1"/>
  <c r="M8003" i="1"/>
  <c r="N8003" i="1"/>
  <c r="O8003" i="1"/>
  <c r="D8004" i="1"/>
  <c r="E8004" i="1"/>
  <c r="F8004" i="1"/>
  <c r="L8004" i="1"/>
  <c r="M8004" i="1"/>
  <c r="N8004" i="1"/>
  <c r="O8004" i="1"/>
  <c r="C8005" i="1"/>
  <c r="D8005" i="1"/>
  <c r="E8005" i="1"/>
  <c r="F8005" i="1"/>
  <c r="L8005" i="1"/>
  <c r="M8005" i="1"/>
  <c r="N8005" i="1"/>
  <c r="O8005" i="1"/>
  <c r="C8006" i="1"/>
  <c r="D8006" i="1"/>
  <c r="E8006" i="1"/>
  <c r="F8006" i="1"/>
  <c r="L8006" i="1"/>
  <c r="M8006" i="1"/>
  <c r="N8006" i="1"/>
  <c r="O8006" i="1"/>
  <c r="D8007" i="1"/>
  <c r="E8007" i="1"/>
  <c r="C8007" i="1" s="1"/>
  <c r="F8007" i="1"/>
  <c r="L8007" i="1"/>
  <c r="M8007" i="1"/>
  <c r="N8007" i="1"/>
  <c r="O8007" i="1"/>
  <c r="D8008" i="1"/>
  <c r="E8008" i="1"/>
  <c r="F8008" i="1"/>
  <c r="L8008" i="1"/>
  <c r="M8008" i="1"/>
  <c r="N8008" i="1"/>
  <c r="O8008" i="1"/>
  <c r="C8009" i="1"/>
  <c r="D8009" i="1"/>
  <c r="E8009" i="1"/>
  <c r="F8009" i="1"/>
  <c r="L8009" i="1"/>
  <c r="M8009" i="1"/>
  <c r="N8009" i="1"/>
  <c r="O8009" i="1"/>
  <c r="C8010" i="1"/>
  <c r="D8010" i="1"/>
  <c r="E8010" i="1"/>
  <c r="F8010" i="1"/>
  <c r="L8010" i="1"/>
  <c r="M8010" i="1"/>
  <c r="N8010" i="1"/>
  <c r="O8010" i="1"/>
  <c r="D8011" i="1"/>
  <c r="E8011" i="1"/>
  <c r="C8011" i="1" s="1"/>
  <c r="F8011" i="1"/>
  <c r="L8011" i="1"/>
  <c r="M8011" i="1"/>
  <c r="N8011" i="1"/>
  <c r="O8011" i="1"/>
  <c r="D8012" i="1"/>
  <c r="E8012" i="1"/>
  <c r="F8012" i="1"/>
  <c r="L8012" i="1"/>
  <c r="M8012" i="1"/>
  <c r="N8012" i="1"/>
  <c r="O8012" i="1"/>
  <c r="C8013" i="1"/>
  <c r="D8013" i="1"/>
  <c r="E8013" i="1"/>
  <c r="F8013" i="1"/>
  <c r="L8013" i="1"/>
  <c r="M8013" i="1"/>
  <c r="N8013" i="1"/>
  <c r="O8013" i="1"/>
  <c r="C8014" i="1"/>
  <c r="D8014" i="1"/>
  <c r="E8014" i="1"/>
  <c r="F8014" i="1"/>
  <c r="L8014" i="1"/>
  <c r="M8014" i="1"/>
  <c r="N8014" i="1"/>
  <c r="O8014" i="1"/>
  <c r="D8015" i="1"/>
  <c r="E8015" i="1"/>
  <c r="C8015" i="1" s="1"/>
  <c r="F8015" i="1"/>
  <c r="L8015" i="1"/>
  <c r="M8015" i="1"/>
  <c r="N8015" i="1"/>
  <c r="O8015" i="1"/>
  <c r="D8016" i="1"/>
  <c r="E8016" i="1"/>
  <c r="F8016" i="1"/>
  <c r="L8016" i="1"/>
  <c r="M8016" i="1"/>
  <c r="N8016" i="1"/>
  <c r="O8016" i="1"/>
  <c r="C8017" i="1"/>
  <c r="D8017" i="1"/>
  <c r="E8017" i="1"/>
  <c r="F8017" i="1"/>
  <c r="L8017" i="1"/>
  <c r="M8017" i="1"/>
  <c r="N8017" i="1"/>
  <c r="O8017" i="1"/>
  <c r="C8018" i="1"/>
  <c r="D8018" i="1"/>
  <c r="E8018" i="1"/>
  <c r="F8018" i="1"/>
  <c r="L8018" i="1"/>
  <c r="M8018" i="1"/>
  <c r="N8018" i="1"/>
  <c r="O8018" i="1"/>
  <c r="D8019" i="1"/>
  <c r="E8019" i="1"/>
  <c r="C8019" i="1" s="1"/>
  <c r="F8019" i="1"/>
  <c r="L8019" i="1"/>
  <c r="M8019" i="1"/>
  <c r="N8019" i="1"/>
  <c r="O8019" i="1"/>
  <c r="D8020" i="1"/>
  <c r="E8020" i="1"/>
  <c r="F8020" i="1"/>
  <c r="L8020" i="1"/>
  <c r="M8020" i="1"/>
  <c r="N8020" i="1"/>
  <c r="O8020" i="1"/>
  <c r="C8021" i="1"/>
  <c r="D8021" i="1"/>
  <c r="E8021" i="1"/>
  <c r="F8021" i="1"/>
  <c r="L8021" i="1"/>
  <c r="M8021" i="1"/>
  <c r="N8021" i="1"/>
  <c r="O8021" i="1"/>
  <c r="C8022" i="1"/>
  <c r="D8022" i="1"/>
  <c r="E8022" i="1"/>
  <c r="F8022" i="1"/>
  <c r="L8022" i="1"/>
  <c r="M8022" i="1"/>
  <c r="N8022" i="1"/>
  <c r="O8022" i="1"/>
  <c r="D8023" i="1"/>
  <c r="E8023" i="1"/>
  <c r="C8023" i="1" s="1"/>
  <c r="F8023" i="1"/>
  <c r="L8023" i="1"/>
  <c r="M8023" i="1"/>
  <c r="N8023" i="1"/>
  <c r="O8023" i="1"/>
  <c r="D8024" i="1"/>
  <c r="E8024" i="1"/>
  <c r="F8024" i="1"/>
  <c r="L8024" i="1"/>
  <c r="M8024" i="1"/>
  <c r="N8024" i="1"/>
  <c r="O8024" i="1"/>
  <c r="C8025" i="1"/>
  <c r="D8025" i="1"/>
  <c r="E8025" i="1"/>
  <c r="F8025" i="1"/>
  <c r="L8025" i="1"/>
  <c r="M8025" i="1"/>
  <c r="N8025" i="1"/>
  <c r="O8025" i="1"/>
  <c r="C8026" i="1"/>
  <c r="D8026" i="1"/>
  <c r="E8026" i="1"/>
  <c r="F8026" i="1"/>
  <c r="L8026" i="1"/>
  <c r="M8026" i="1"/>
  <c r="N8026" i="1"/>
  <c r="O8026" i="1"/>
  <c r="D8027" i="1"/>
  <c r="E8027" i="1"/>
  <c r="C8027" i="1" s="1"/>
  <c r="F8027" i="1"/>
  <c r="L8027" i="1"/>
  <c r="M8027" i="1"/>
  <c r="N8027" i="1"/>
  <c r="O8027" i="1"/>
  <c r="D8028" i="1"/>
  <c r="E8028" i="1"/>
  <c r="F8028" i="1"/>
  <c r="L8028" i="1"/>
  <c r="M8028" i="1"/>
  <c r="N8028" i="1"/>
  <c r="O8028" i="1"/>
  <c r="C8029" i="1"/>
  <c r="D8029" i="1"/>
  <c r="E8029" i="1"/>
  <c r="F8029" i="1"/>
  <c r="L8029" i="1"/>
  <c r="M8029" i="1"/>
  <c r="N8029" i="1"/>
  <c r="O8029" i="1"/>
  <c r="C8030" i="1"/>
  <c r="D8030" i="1"/>
  <c r="E8030" i="1"/>
  <c r="F8030" i="1"/>
  <c r="L8030" i="1"/>
  <c r="M8030" i="1"/>
  <c r="N8030" i="1"/>
  <c r="O8030" i="1"/>
  <c r="D8031" i="1"/>
  <c r="E8031" i="1"/>
  <c r="C8031" i="1" s="1"/>
  <c r="F8031" i="1"/>
  <c r="L8031" i="1"/>
  <c r="M8031" i="1"/>
  <c r="N8031" i="1"/>
  <c r="O8031" i="1"/>
  <c r="D8032" i="1"/>
  <c r="E8032" i="1"/>
  <c r="F8032" i="1"/>
  <c r="L8032" i="1"/>
  <c r="M8032" i="1"/>
  <c r="N8032" i="1"/>
  <c r="O8032" i="1"/>
  <c r="C8033" i="1"/>
  <c r="D8033" i="1"/>
  <c r="E8033" i="1"/>
  <c r="F8033" i="1"/>
  <c r="L8033" i="1"/>
  <c r="M8033" i="1"/>
  <c r="N8033" i="1"/>
  <c r="O8033" i="1"/>
  <c r="C8034" i="1"/>
  <c r="D8034" i="1"/>
  <c r="E8034" i="1"/>
  <c r="F8034" i="1"/>
  <c r="L8034" i="1"/>
  <c r="M8034" i="1"/>
  <c r="N8034" i="1"/>
  <c r="O8034" i="1"/>
  <c r="D8035" i="1"/>
  <c r="E8035" i="1"/>
  <c r="C8035" i="1" s="1"/>
  <c r="F8035" i="1"/>
  <c r="L8035" i="1"/>
  <c r="M8035" i="1"/>
  <c r="N8035" i="1"/>
  <c r="O8035" i="1"/>
  <c r="D8036" i="1"/>
  <c r="E8036" i="1"/>
  <c r="F8036" i="1"/>
  <c r="L8036" i="1"/>
  <c r="M8036" i="1"/>
  <c r="N8036" i="1"/>
  <c r="O8036" i="1"/>
  <c r="C8037" i="1"/>
  <c r="D8037" i="1"/>
  <c r="E8037" i="1"/>
  <c r="F8037" i="1"/>
  <c r="L8037" i="1"/>
  <c r="M8037" i="1"/>
  <c r="N8037" i="1"/>
  <c r="O8037" i="1"/>
  <c r="C8038" i="1"/>
  <c r="D8038" i="1"/>
  <c r="E8038" i="1"/>
  <c r="F8038" i="1"/>
  <c r="L8038" i="1"/>
  <c r="M8038" i="1"/>
  <c r="N8038" i="1"/>
  <c r="O8038" i="1"/>
  <c r="D8039" i="1"/>
  <c r="E8039" i="1"/>
  <c r="C8039" i="1" s="1"/>
  <c r="F8039" i="1"/>
  <c r="L8039" i="1"/>
  <c r="M8039" i="1"/>
  <c r="N8039" i="1"/>
  <c r="O8039" i="1"/>
  <c r="D8040" i="1"/>
  <c r="E8040" i="1"/>
  <c r="F8040" i="1"/>
  <c r="L8040" i="1"/>
  <c r="M8040" i="1"/>
  <c r="N8040" i="1"/>
  <c r="O8040" i="1"/>
  <c r="C8041" i="1"/>
  <c r="D8041" i="1"/>
  <c r="E8041" i="1"/>
  <c r="F8041" i="1"/>
  <c r="L8041" i="1"/>
  <c r="M8041" i="1"/>
  <c r="N8041" i="1"/>
  <c r="O8041" i="1"/>
  <c r="C8042" i="1"/>
  <c r="D8042" i="1"/>
  <c r="E8042" i="1"/>
  <c r="F8042" i="1"/>
  <c r="L8042" i="1"/>
  <c r="M8042" i="1"/>
  <c r="N8042" i="1"/>
  <c r="O8042" i="1"/>
  <c r="D8043" i="1"/>
  <c r="E8043" i="1"/>
  <c r="C8043" i="1" s="1"/>
  <c r="F8043" i="1"/>
  <c r="L8043" i="1"/>
  <c r="M8043" i="1"/>
  <c r="N8043" i="1"/>
  <c r="O8043" i="1"/>
  <c r="D8044" i="1"/>
  <c r="E8044" i="1"/>
  <c r="F8044" i="1"/>
  <c r="L8044" i="1"/>
  <c r="M8044" i="1"/>
  <c r="N8044" i="1"/>
  <c r="O8044" i="1"/>
  <c r="C8045" i="1"/>
  <c r="D8045" i="1"/>
  <c r="E8045" i="1"/>
  <c r="F8045" i="1"/>
  <c r="L8045" i="1"/>
  <c r="M8045" i="1"/>
  <c r="N8045" i="1"/>
  <c r="O8045" i="1"/>
  <c r="C8046" i="1"/>
  <c r="D8046" i="1"/>
  <c r="E8046" i="1"/>
  <c r="F8046" i="1"/>
  <c r="L8046" i="1"/>
  <c r="M8046" i="1"/>
  <c r="N8046" i="1"/>
  <c r="O8046" i="1"/>
  <c r="D8047" i="1"/>
  <c r="E8047" i="1"/>
  <c r="C8047" i="1" s="1"/>
  <c r="F8047" i="1"/>
  <c r="L8047" i="1"/>
  <c r="M8047" i="1"/>
  <c r="N8047" i="1"/>
  <c r="O8047" i="1"/>
  <c r="D8048" i="1"/>
  <c r="E8048" i="1"/>
  <c r="F8048" i="1"/>
  <c r="L8048" i="1"/>
  <c r="M8048" i="1"/>
  <c r="N8048" i="1"/>
  <c r="O8048" i="1"/>
  <c r="C8049" i="1"/>
  <c r="D8049" i="1"/>
  <c r="E8049" i="1"/>
  <c r="F8049" i="1"/>
  <c r="L8049" i="1"/>
  <c r="M8049" i="1"/>
  <c r="N8049" i="1"/>
  <c r="O8049" i="1"/>
  <c r="C8050" i="1"/>
  <c r="D8050" i="1"/>
  <c r="E8050" i="1"/>
  <c r="F8050" i="1"/>
  <c r="L8050" i="1"/>
  <c r="M8050" i="1"/>
  <c r="N8050" i="1"/>
  <c r="O8050" i="1"/>
  <c r="D8051" i="1"/>
  <c r="E8051" i="1"/>
  <c r="C8051" i="1" s="1"/>
  <c r="F8051" i="1"/>
  <c r="L8051" i="1"/>
  <c r="M8051" i="1"/>
  <c r="N8051" i="1"/>
  <c r="O8051" i="1"/>
  <c r="D8052" i="1"/>
  <c r="E8052" i="1"/>
  <c r="F8052" i="1"/>
  <c r="L8052" i="1"/>
  <c r="M8052" i="1"/>
  <c r="N8052" i="1"/>
  <c r="O8052" i="1"/>
  <c r="C8053" i="1"/>
  <c r="D8053" i="1"/>
  <c r="E8053" i="1"/>
  <c r="F8053" i="1"/>
  <c r="L8053" i="1"/>
  <c r="M8053" i="1"/>
  <c r="N8053" i="1"/>
  <c r="O8053" i="1"/>
  <c r="C8054" i="1"/>
  <c r="D8054" i="1"/>
  <c r="E8054" i="1"/>
  <c r="F8054" i="1"/>
  <c r="L8054" i="1"/>
  <c r="M8054" i="1"/>
  <c r="N8054" i="1"/>
  <c r="O8054" i="1"/>
  <c r="D8055" i="1"/>
  <c r="E8055" i="1"/>
  <c r="C8055" i="1" s="1"/>
  <c r="F8055" i="1"/>
  <c r="L8055" i="1"/>
  <c r="M8055" i="1"/>
  <c r="N8055" i="1"/>
  <c r="O8055" i="1"/>
  <c r="D8056" i="1"/>
  <c r="E8056" i="1"/>
  <c r="F8056" i="1"/>
  <c r="L8056" i="1"/>
  <c r="M8056" i="1"/>
  <c r="N8056" i="1"/>
  <c r="O8056" i="1"/>
  <c r="C8057" i="1"/>
  <c r="D8057" i="1"/>
  <c r="E8057" i="1"/>
  <c r="F8057" i="1"/>
  <c r="L8057" i="1"/>
  <c r="M8057" i="1"/>
  <c r="N8057" i="1"/>
  <c r="O8057" i="1"/>
  <c r="C8058" i="1"/>
  <c r="D8058" i="1"/>
  <c r="E8058" i="1"/>
  <c r="F8058" i="1"/>
  <c r="L8058" i="1"/>
  <c r="M8058" i="1"/>
  <c r="N8058" i="1"/>
  <c r="O8058" i="1"/>
  <c r="D8059" i="1"/>
  <c r="E8059" i="1"/>
  <c r="C8059" i="1" s="1"/>
  <c r="F8059" i="1"/>
  <c r="L8059" i="1"/>
  <c r="M8059" i="1"/>
  <c r="N8059" i="1"/>
  <c r="O8059" i="1"/>
  <c r="D8060" i="1"/>
  <c r="E8060" i="1"/>
  <c r="F8060" i="1"/>
  <c r="L8060" i="1"/>
  <c r="M8060" i="1"/>
  <c r="N8060" i="1"/>
  <c r="O8060" i="1"/>
  <c r="C8061" i="1"/>
  <c r="D8061" i="1"/>
  <c r="E8061" i="1"/>
  <c r="F8061" i="1"/>
  <c r="L8061" i="1"/>
  <c r="M8061" i="1"/>
  <c r="N8061" i="1"/>
  <c r="O8061" i="1"/>
  <c r="C8062" i="1"/>
  <c r="D8062" i="1"/>
  <c r="E8062" i="1"/>
  <c r="F8062" i="1"/>
  <c r="L8062" i="1"/>
  <c r="M8062" i="1"/>
  <c r="N8062" i="1"/>
  <c r="O8062" i="1"/>
  <c r="D8063" i="1"/>
  <c r="E8063" i="1"/>
  <c r="C8063" i="1" s="1"/>
  <c r="F8063" i="1"/>
  <c r="L8063" i="1"/>
  <c r="M8063" i="1"/>
  <c r="N8063" i="1"/>
  <c r="O8063" i="1"/>
  <c r="D8064" i="1"/>
  <c r="E8064" i="1"/>
  <c r="F8064" i="1"/>
  <c r="L8064" i="1"/>
  <c r="M8064" i="1"/>
  <c r="N8064" i="1"/>
  <c r="O8064" i="1"/>
  <c r="C8065" i="1"/>
  <c r="D8065" i="1"/>
  <c r="E8065" i="1"/>
  <c r="F8065" i="1"/>
  <c r="L8065" i="1"/>
  <c r="M8065" i="1"/>
  <c r="N8065" i="1"/>
  <c r="O8065" i="1"/>
  <c r="C8066" i="1"/>
  <c r="D8066" i="1"/>
  <c r="E8066" i="1"/>
  <c r="F8066" i="1"/>
  <c r="L8066" i="1"/>
  <c r="M8066" i="1"/>
  <c r="N8066" i="1"/>
  <c r="O8066" i="1"/>
  <c r="D8067" i="1"/>
  <c r="E8067" i="1"/>
  <c r="C8067" i="1" s="1"/>
  <c r="F8067" i="1"/>
  <c r="L8067" i="1"/>
  <c r="M8067" i="1"/>
  <c r="N8067" i="1"/>
  <c r="O8067" i="1"/>
  <c r="D8068" i="1"/>
  <c r="E8068" i="1"/>
  <c r="F8068" i="1"/>
  <c r="L8068" i="1"/>
  <c r="M8068" i="1"/>
  <c r="N8068" i="1"/>
  <c r="O8068" i="1"/>
  <c r="C8069" i="1"/>
  <c r="D8069" i="1"/>
  <c r="E8069" i="1"/>
  <c r="F8069" i="1"/>
  <c r="L8069" i="1"/>
  <c r="M8069" i="1"/>
  <c r="N8069" i="1"/>
  <c r="O8069" i="1"/>
  <c r="C8070" i="1"/>
  <c r="D8070" i="1"/>
  <c r="E8070" i="1"/>
  <c r="F8070" i="1"/>
  <c r="L8070" i="1"/>
  <c r="M8070" i="1"/>
  <c r="N8070" i="1"/>
  <c r="O8070" i="1"/>
  <c r="D8071" i="1"/>
  <c r="E8071" i="1"/>
  <c r="C8071" i="1" s="1"/>
  <c r="F8071" i="1"/>
  <c r="L8071" i="1"/>
  <c r="M8071" i="1"/>
  <c r="N8071" i="1"/>
  <c r="O8071" i="1"/>
  <c r="D8072" i="1"/>
  <c r="E8072" i="1"/>
  <c r="F8072" i="1"/>
  <c r="L8072" i="1"/>
  <c r="M8072" i="1"/>
  <c r="N8072" i="1"/>
  <c r="O8072" i="1"/>
  <c r="C8073" i="1"/>
  <c r="D8073" i="1"/>
  <c r="E8073" i="1"/>
  <c r="F8073" i="1"/>
  <c r="L8073" i="1"/>
  <c r="M8073" i="1"/>
  <c r="N8073" i="1"/>
  <c r="O8073" i="1"/>
  <c r="C8074" i="1"/>
  <c r="D8074" i="1"/>
  <c r="E8074" i="1"/>
  <c r="F8074" i="1"/>
  <c r="L8074" i="1"/>
  <c r="M8074" i="1"/>
  <c r="N8074" i="1"/>
  <c r="O8074" i="1"/>
  <c r="D8075" i="1"/>
  <c r="E8075" i="1"/>
  <c r="C8075" i="1" s="1"/>
  <c r="F8075" i="1"/>
  <c r="L8075" i="1"/>
  <c r="M8075" i="1"/>
  <c r="N8075" i="1"/>
  <c r="O8075" i="1"/>
  <c r="D8076" i="1"/>
  <c r="E8076" i="1"/>
  <c r="F8076" i="1"/>
  <c r="L8076" i="1"/>
  <c r="M8076" i="1"/>
  <c r="N8076" i="1"/>
  <c r="O8076" i="1"/>
  <c r="C8077" i="1"/>
  <c r="D8077" i="1"/>
  <c r="E8077" i="1"/>
  <c r="F8077" i="1"/>
  <c r="L8077" i="1"/>
  <c r="M8077" i="1"/>
  <c r="N8077" i="1"/>
  <c r="O8077" i="1"/>
  <c r="C8078" i="1"/>
  <c r="D8078" i="1"/>
  <c r="E8078" i="1"/>
  <c r="F8078" i="1"/>
  <c r="L8078" i="1"/>
  <c r="M8078" i="1"/>
  <c r="N8078" i="1"/>
  <c r="O8078" i="1"/>
  <c r="D8079" i="1"/>
  <c r="E8079" i="1"/>
  <c r="C8079" i="1" s="1"/>
  <c r="F8079" i="1"/>
  <c r="L8079" i="1"/>
  <c r="M8079" i="1"/>
  <c r="N8079" i="1"/>
  <c r="O8079" i="1"/>
  <c r="D8080" i="1"/>
  <c r="E8080" i="1"/>
  <c r="F8080" i="1"/>
  <c r="L8080" i="1"/>
  <c r="M8080" i="1"/>
  <c r="N8080" i="1"/>
  <c r="O8080" i="1"/>
  <c r="C8081" i="1"/>
  <c r="D8081" i="1"/>
  <c r="E8081" i="1"/>
  <c r="F8081" i="1"/>
  <c r="L8081" i="1"/>
  <c r="M8081" i="1"/>
  <c r="N8081" i="1"/>
  <c r="O8081" i="1"/>
  <c r="C8082" i="1"/>
  <c r="D8082" i="1"/>
  <c r="E8082" i="1"/>
  <c r="F8082" i="1"/>
  <c r="L8082" i="1"/>
  <c r="M8082" i="1"/>
  <c r="N8082" i="1"/>
  <c r="O8082" i="1"/>
  <c r="D8083" i="1"/>
  <c r="E8083" i="1"/>
  <c r="C8083" i="1" s="1"/>
  <c r="F8083" i="1"/>
  <c r="L8083" i="1"/>
  <c r="M8083" i="1"/>
  <c r="N8083" i="1"/>
  <c r="O8083" i="1"/>
  <c r="D8084" i="1"/>
  <c r="E8084" i="1"/>
  <c r="F8084" i="1"/>
  <c r="L8084" i="1"/>
  <c r="M8084" i="1"/>
  <c r="N8084" i="1"/>
  <c r="O8084" i="1"/>
  <c r="C8085" i="1"/>
  <c r="D8085" i="1"/>
  <c r="E8085" i="1"/>
  <c r="F8085" i="1"/>
  <c r="L8085" i="1"/>
  <c r="M8085" i="1"/>
  <c r="N8085" i="1"/>
  <c r="O8085" i="1"/>
  <c r="C8086" i="1"/>
  <c r="D8086" i="1"/>
  <c r="E8086" i="1"/>
  <c r="F8086" i="1"/>
  <c r="L8086" i="1"/>
  <c r="M8086" i="1"/>
  <c r="N8086" i="1"/>
  <c r="O8086" i="1"/>
  <c r="D8087" i="1"/>
  <c r="E8087" i="1"/>
  <c r="C8087" i="1" s="1"/>
  <c r="F8087" i="1"/>
  <c r="L8087" i="1"/>
  <c r="M8087" i="1"/>
  <c r="N8087" i="1"/>
  <c r="O8087" i="1"/>
  <c r="D8088" i="1"/>
  <c r="E8088" i="1"/>
  <c r="F8088" i="1"/>
  <c r="L8088" i="1"/>
  <c r="M8088" i="1"/>
  <c r="N8088" i="1"/>
  <c r="O8088" i="1"/>
  <c r="C8089" i="1"/>
  <c r="D8089" i="1"/>
  <c r="E8089" i="1"/>
  <c r="F8089" i="1"/>
  <c r="L8089" i="1"/>
  <c r="M8089" i="1"/>
  <c r="N8089" i="1"/>
  <c r="O8089" i="1"/>
  <c r="C8090" i="1"/>
  <c r="D8090" i="1"/>
  <c r="E8090" i="1"/>
  <c r="F8090" i="1"/>
  <c r="L8090" i="1"/>
  <c r="M8090" i="1"/>
  <c r="N8090" i="1"/>
  <c r="O8090" i="1"/>
  <c r="D8091" i="1"/>
  <c r="E8091" i="1"/>
  <c r="C8091" i="1" s="1"/>
  <c r="F8091" i="1"/>
  <c r="L8091" i="1"/>
  <c r="M8091" i="1"/>
  <c r="N8091" i="1"/>
  <c r="O8091" i="1"/>
  <c r="D8092" i="1"/>
  <c r="E8092" i="1"/>
  <c r="F8092" i="1"/>
  <c r="L8092" i="1"/>
  <c r="M8092" i="1"/>
  <c r="N8092" i="1"/>
  <c r="O8092" i="1"/>
  <c r="C8093" i="1"/>
  <c r="D8093" i="1"/>
  <c r="E8093" i="1"/>
  <c r="F8093" i="1"/>
  <c r="L8093" i="1"/>
  <c r="M8093" i="1"/>
  <c r="N8093" i="1"/>
  <c r="O8093" i="1"/>
  <c r="C8094" i="1"/>
  <c r="D8094" i="1"/>
  <c r="E8094" i="1"/>
  <c r="F8094" i="1"/>
  <c r="L8094" i="1"/>
  <c r="M8094" i="1"/>
  <c r="N8094" i="1"/>
  <c r="O8094" i="1"/>
  <c r="D8095" i="1"/>
  <c r="E8095" i="1"/>
  <c r="C8095" i="1" s="1"/>
  <c r="F8095" i="1"/>
  <c r="L8095" i="1"/>
  <c r="M8095" i="1"/>
  <c r="N8095" i="1"/>
  <c r="O8095" i="1"/>
  <c r="D8096" i="1"/>
  <c r="E8096" i="1"/>
  <c r="F8096" i="1"/>
  <c r="L8096" i="1"/>
  <c r="M8096" i="1"/>
  <c r="N8096" i="1"/>
  <c r="O8096" i="1"/>
  <c r="C8097" i="1"/>
  <c r="D8097" i="1"/>
  <c r="E8097" i="1"/>
  <c r="F8097" i="1"/>
  <c r="L8097" i="1"/>
  <c r="M8097" i="1"/>
  <c r="N8097" i="1"/>
  <c r="O8097" i="1"/>
  <c r="C8098" i="1"/>
  <c r="D8098" i="1"/>
  <c r="E8098" i="1"/>
  <c r="F8098" i="1"/>
  <c r="L8098" i="1"/>
  <c r="M8098" i="1"/>
  <c r="N8098" i="1"/>
  <c r="O8098" i="1"/>
  <c r="D8099" i="1"/>
  <c r="E8099" i="1"/>
  <c r="C8099" i="1" s="1"/>
  <c r="F8099" i="1"/>
  <c r="L8099" i="1"/>
  <c r="M8099" i="1"/>
  <c r="N8099" i="1"/>
  <c r="O8099" i="1"/>
  <c r="D8100" i="1"/>
  <c r="E8100" i="1"/>
  <c r="F8100" i="1"/>
  <c r="L8100" i="1"/>
  <c r="M8100" i="1"/>
  <c r="N8100" i="1"/>
  <c r="O8100" i="1"/>
  <c r="C8101" i="1"/>
  <c r="D8101" i="1"/>
  <c r="E8101" i="1"/>
  <c r="F8101" i="1"/>
  <c r="L8101" i="1"/>
  <c r="M8101" i="1"/>
  <c r="N8101" i="1"/>
  <c r="O8101" i="1"/>
  <c r="C8102" i="1"/>
  <c r="D8102" i="1"/>
  <c r="E8102" i="1"/>
  <c r="F8102" i="1"/>
  <c r="L8102" i="1"/>
  <c r="M8102" i="1"/>
  <c r="N8102" i="1"/>
  <c r="O8102" i="1"/>
  <c r="D8103" i="1"/>
  <c r="E8103" i="1"/>
  <c r="C8103" i="1" s="1"/>
  <c r="F8103" i="1"/>
  <c r="L8103" i="1"/>
  <c r="M8103" i="1"/>
  <c r="N8103" i="1"/>
  <c r="O8103" i="1"/>
  <c r="D8104" i="1"/>
  <c r="E8104" i="1"/>
  <c r="F8104" i="1"/>
  <c r="L8104" i="1"/>
  <c r="M8104" i="1"/>
  <c r="N8104" i="1"/>
  <c r="O8104" i="1"/>
  <c r="C8105" i="1"/>
  <c r="D8105" i="1"/>
  <c r="E8105" i="1"/>
  <c r="F8105" i="1"/>
  <c r="L8105" i="1"/>
  <c r="M8105" i="1"/>
  <c r="N8105" i="1"/>
  <c r="O8105" i="1"/>
  <c r="C8106" i="1"/>
  <c r="D8106" i="1"/>
  <c r="E8106" i="1"/>
  <c r="F8106" i="1"/>
  <c r="L8106" i="1"/>
  <c r="M8106" i="1"/>
  <c r="N8106" i="1"/>
  <c r="O8106" i="1"/>
  <c r="D8107" i="1"/>
  <c r="E8107" i="1"/>
  <c r="C8107" i="1" s="1"/>
  <c r="F8107" i="1"/>
  <c r="L8107" i="1"/>
  <c r="M8107" i="1"/>
  <c r="N8107" i="1"/>
  <c r="O8107" i="1"/>
  <c r="D8108" i="1"/>
  <c r="E8108" i="1"/>
  <c r="F8108" i="1"/>
  <c r="L8108" i="1"/>
  <c r="M8108" i="1"/>
  <c r="N8108" i="1"/>
  <c r="O8108" i="1"/>
  <c r="C8109" i="1"/>
  <c r="D8109" i="1"/>
  <c r="E8109" i="1"/>
  <c r="F8109" i="1"/>
  <c r="L8109" i="1"/>
  <c r="M8109" i="1"/>
  <c r="N8109" i="1"/>
  <c r="O8109" i="1"/>
  <c r="C8110" i="1"/>
  <c r="D8110" i="1"/>
  <c r="E8110" i="1"/>
  <c r="F8110" i="1"/>
  <c r="L8110" i="1"/>
  <c r="M8110" i="1"/>
  <c r="N8110" i="1"/>
  <c r="O8110" i="1"/>
  <c r="D8111" i="1"/>
  <c r="E8111" i="1"/>
  <c r="C8111" i="1" s="1"/>
  <c r="F8111" i="1"/>
  <c r="L8111" i="1"/>
  <c r="M8111" i="1"/>
  <c r="N8111" i="1"/>
  <c r="O8111" i="1"/>
  <c r="D8112" i="1"/>
  <c r="E8112" i="1"/>
  <c r="F8112" i="1"/>
  <c r="L8112" i="1"/>
  <c r="M8112" i="1"/>
  <c r="N8112" i="1"/>
  <c r="O8112" i="1"/>
  <c r="C8113" i="1"/>
  <c r="D8113" i="1"/>
  <c r="E8113" i="1"/>
  <c r="F8113" i="1"/>
  <c r="L8113" i="1"/>
  <c r="M8113" i="1"/>
  <c r="N8113" i="1"/>
  <c r="O8113" i="1"/>
  <c r="C8114" i="1"/>
  <c r="D8114" i="1"/>
  <c r="E8114" i="1"/>
  <c r="F8114" i="1"/>
  <c r="L8114" i="1"/>
  <c r="M8114" i="1"/>
  <c r="N8114" i="1"/>
  <c r="O8114" i="1"/>
  <c r="D8115" i="1"/>
  <c r="E8115" i="1"/>
  <c r="C8115" i="1" s="1"/>
  <c r="F8115" i="1"/>
  <c r="L8115" i="1"/>
  <c r="M8115" i="1"/>
  <c r="N8115" i="1"/>
  <c r="O8115" i="1"/>
  <c r="D8116" i="1"/>
  <c r="E8116" i="1"/>
  <c r="F8116" i="1"/>
  <c r="L8116" i="1"/>
  <c r="M8116" i="1"/>
  <c r="N8116" i="1"/>
  <c r="O8116" i="1"/>
  <c r="C8117" i="1"/>
  <c r="D8117" i="1"/>
  <c r="E8117" i="1"/>
  <c r="F8117" i="1"/>
  <c r="L8117" i="1"/>
  <c r="M8117" i="1"/>
  <c r="N8117" i="1"/>
  <c r="O8117" i="1"/>
  <c r="C8118" i="1"/>
  <c r="D8118" i="1"/>
  <c r="E8118" i="1"/>
  <c r="F8118" i="1"/>
  <c r="L8118" i="1"/>
  <c r="M8118" i="1"/>
  <c r="N8118" i="1"/>
  <c r="O8118" i="1"/>
  <c r="D8119" i="1"/>
  <c r="E8119" i="1"/>
  <c r="C8119" i="1" s="1"/>
  <c r="F8119" i="1"/>
  <c r="L8119" i="1"/>
  <c r="M8119" i="1"/>
  <c r="N8119" i="1"/>
  <c r="O8119" i="1"/>
  <c r="D8120" i="1"/>
  <c r="E8120" i="1"/>
  <c r="F8120" i="1"/>
  <c r="L8120" i="1"/>
  <c r="M8120" i="1"/>
  <c r="N8120" i="1"/>
  <c r="O8120" i="1"/>
  <c r="C8121" i="1"/>
  <c r="D8121" i="1"/>
  <c r="E8121" i="1"/>
  <c r="F8121" i="1"/>
  <c r="L8121" i="1"/>
  <c r="M8121" i="1"/>
  <c r="N8121" i="1"/>
  <c r="O8121" i="1"/>
  <c r="C8122" i="1"/>
  <c r="D8122" i="1"/>
  <c r="E8122" i="1"/>
  <c r="F8122" i="1"/>
  <c r="L8122" i="1"/>
  <c r="M8122" i="1"/>
  <c r="N8122" i="1"/>
  <c r="O8122" i="1"/>
  <c r="D8123" i="1"/>
  <c r="E8123" i="1"/>
  <c r="C8123" i="1" s="1"/>
  <c r="F8123" i="1"/>
  <c r="L8123" i="1"/>
  <c r="M8123" i="1"/>
  <c r="N8123" i="1"/>
  <c r="O8123" i="1"/>
  <c r="D8124" i="1"/>
  <c r="E8124" i="1"/>
  <c r="F8124" i="1"/>
  <c r="L8124" i="1"/>
  <c r="M8124" i="1"/>
  <c r="N8124" i="1"/>
  <c r="O8124" i="1"/>
  <c r="C8125" i="1"/>
  <c r="D8125" i="1"/>
  <c r="E8125" i="1"/>
  <c r="F8125" i="1"/>
  <c r="L8125" i="1"/>
  <c r="M8125" i="1"/>
  <c r="N8125" i="1"/>
  <c r="O8125" i="1"/>
  <c r="C8126" i="1"/>
  <c r="D8126" i="1"/>
  <c r="E8126" i="1"/>
  <c r="F8126" i="1"/>
  <c r="L8126" i="1"/>
  <c r="M8126" i="1"/>
  <c r="N8126" i="1"/>
  <c r="O8126" i="1"/>
  <c r="D8127" i="1"/>
  <c r="E8127" i="1"/>
  <c r="C8127" i="1" s="1"/>
  <c r="F8127" i="1"/>
  <c r="L8127" i="1"/>
  <c r="M8127" i="1"/>
  <c r="N8127" i="1"/>
  <c r="O8127" i="1"/>
  <c r="D8128" i="1"/>
  <c r="E8128" i="1"/>
  <c r="F8128" i="1"/>
  <c r="L8128" i="1"/>
  <c r="M8128" i="1"/>
  <c r="N8128" i="1"/>
  <c r="O8128" i="1"/>
  <c r="C8129" i="1"/>
  <c r="D8129" i="1"/>
  <c r="E8129" i="1"/>
  <c r="F8129" i="1"/>
  <c r="L8129" i="1"/>
  <c r="M8129" i="1"/>
  <c r="N8129" i="1"/>
  <c r="O8129" i="1"/>
  <c r="C8130" i="1"/>
  <c r="D8130" i="1"/>
  <c r="E8130" i="1"/>
  <c r="F8130" i="1"/>
  <c r="L8130" i="1"/>
  <c r="M8130" i="1"/>
  <c r="N8130" i="1"/>
  <c r="O8130" i="1"/>
  <c r="D8131" i="1"/>
  <c r="E8131" i="1"/>
  <c r="C8131" i="1" s="1"/>
  <c r="F8131" i="1"/>
  <c r="L8131" i="1"/>
  <c r="M8131" i="1"/>
  <c r="N8131" i="1"/>
  <c r="O8131" i="1"/>
  <c r="D8132" i="1"/>
  <c r="E8132" i="1"/>
  <c r="F8132" i="1"/>
  <c r="L8132" i="1"/>
  <c r="M8132" i="1"/>
  <c r="N8132" i="1"/>
  <c r="O8132" i="1"/>
  <c r="C8133" i="1"/>
  <c r="D8133" i="1"/>
  <c r="E8133" i="1"/>
  <c r="F8133" i="1"/>
  <c r="L8133" i="1"/>
  <c r="M8133" i="1"/>
  <c r="N8133" i="1"/>
  <c r="O8133" i="1"/>
  <c r="C8134" i="1"/>
  <c r="D8134" i="1"/>
  <c r="E8134" i="1"/>
  <c r="F8134" i="1"/>
  <c r="L8134" i="1"/>
  <c r="M8134" i="1"/>
  <c r="N8134" i="1"/>
  <c r="O8134" i="1"/>
  <c r="D8135" i="1"/>
  <c r="E8135" i="1"/>
  <c r="C8135" i="1" s="1"/>
  <c r="F8135" i="1"/>
  <c r="L8135" i="1"/>
  <c r="M8135" i="1"/>
  <c r="N8135" i="1"/>
  <c r="O8135" i="1"/>
  <c r="D8136" i="1"/>
  <c r="E8136" i="1"/>
  <c r="F8136" i="1"/>
  <c r="L8136" i="1"/>
  <c r="M8136" i="1"/>
  <c r="N8136" i="1"/>
  <c r="O8136" i="1"/>
  <c r="C8137" i="1"/>
  <c r="D8137" i="1"/>
  <c r="E8137" i="1"/>
  <c r="F8137" i="1"/>
  <c r="L8137" i="1"/>
  <c r="M8137" i="1"/>
  <c r="N8137" i="1"/>
  <c r="O8137" i="1"/>
  <c r="C8138" i="1"/>
  <c r="D8138" i="1"/>
  <c r="E8138" i="1"/>
  <c r="F8138" i="1"/>
  <c r="L8138" i="1"/>
  <c r="M8138" i="1"/>
  <c r="N8138" i="1"/>
  <c r="O8138" i="1"/>
  <c r="D8139" i="1"/>
  <c r="E8139" i="1"/>
  <c r="C8139" i="1" s="1"/>
  <c r="F8139" i="1"/>
  <c r="L8139" i="1"/>
  <c r="M8139" i="1"/>
  <c r="N8139" i="1"/>
  <c r="O8139" i="1"/>
  <c r="D8140" i="1"/>
  <c r="E8140" i="1"/>
  <c r="F8140" i="1"/>
  <c r="L8140" i="1"/>
  <c r="M8140" i="1"/>
  <c r="N8140" i="1"/>
  <c r="O8140" i="1"/>
  <c r="C8141" i="1"/>
  <c r="D8141" i="1"/>
  <c r="E8141" i="1"/>
  <c r="F8141" i="1"/>
  <c r="L8141" i="1"/>
  <c r="M8141" i="1"/>
  <c r="N8141" i="1"/>
  <c r="O8141" i="1"/>
  <c r="C8142" i="1"/>
  <c r="D8142" i="1"/>
  <c r="E8142" i="1"/>
  <c r="F8142" i="1"/>
  <c r="L8142" i="1"/>
  <c r="M8142" i="1"/>
  <c r="N8142" i="1"/>
  <c r="O8142" i="1"/>
  <c r="D8143" i="1"/>
  <c r="E8143" i="1"/>
  <c r="C8143" i="1" s="1"/>
  <c r="F8143" i="1"/>
  <c r="L8143" i="1"/>
  <c r="M8143" i="1"/>
  <c r="N8143" i="1"/>
  <c r="O8143" i="1"/>
  <c r="D8144" i="1"/>
  <c r="E8144" i="1"/>
  <c r="F8144" i="1"/>
  <c r="L8144" i="1"/>
  <c r="M8144" i="1"/>
  <c r="N8144" i="1"/>
  <c r="O8144" i="1"/>
  <c r="C8145" i="1"/>
  <c r="D8145" i="1"/>
  <c r="E8145" i="1"/>
  <c r="F8145" i="1"/>
  <c r="L8145" i="1"/>
  <c r="M8145" i="1"/>
  <c r="N8145" i="1"/>
  <c r="O8145" i="1"/>
  <c r="C8146" i="1"/>
  <c r="D8146" i="1"/>
  <c r="E8146" i="1"/>
  <c r="F8146" i="1"/>
  <c r="L8146" i="1"/>
  <c r="M8146" i="1"/>
  <c r="N8146" i="1"/>
  <c r="O8146" i="1"/>
  <c r="D8147" i="1"/>
  <c r="E8147" i="1"/>
  <c r="C8147" i="1" s="1"/>
  <c r="F8147" i="1"/>
  <c r="L8147" i="1"/>
  <c r="M8147" i="1"/>
  <c r="N8147" i="1"/>
  <c r="O8147" i="1"/>
  <c r="D8148" i="1"/>
  <c r="E8148" i="1"/>
  <c r="F8148" i="1"/>
  <c r="L8148" i="1"/>
  <c r="M8148" i="1"/>
  <c r="N8148" i="1"/>
  <c r="O8148" i="1"/>
  <c r="C8149" i="1"/>
  <c r="D8149" i="1"/>
  <c r="E8149" i="1"/>
  <c r="F8149" i="1"/>
  <c r="L8149" i="1"/>
  <c r="M8149" i="1"/>
  <c r="N8149" i="1"/>
  <c r="O8149" i="1"/>
  <c r="C8150" i="1"/>
  <c r="D8150" i="1"/>
  <c r="E8150" i="1"/>
  <c r="F8150" i="1"/>
  <c r="L8150" i="1"/>
  <c r="M8150" i="1"/>
  <c r="N8150" i="1"/>
  <c r="O8150" i="1"/>
  <c r="D8151" i="1"/>
  <c r="E8151" i="1"/>
  <c r="C8151" i="1" s="1"/>
  <c r="F8151" i="1"/>
  <c r="L8151" i="1"/>
  <c r="M8151" i="1"/>
  <c r="N8151" i="1"/>
  <c r="O8151" i="1"/>
  <c r="D8152" i="1"/>
  <c r="E8152" i="1"/>
  <c r="F8152" i="1"/>
  <c r="L8152" i="1"/>
  <c r="M8152" i="1"/>
  <c r="N8152" i="1"/>
  <c r="O8152" i="1"/>
  <c r="C8153" i="1"/>
  <c r="D8153" i="1"/>
  <c r="E8153" i="1"/>
  <c r="F8153" i="1"/>
  <c r="L8153" i="1"/>
  <c r="M8153" i="1"/>
  <c r="N8153" i="1"/>
  <c r="O8153" i="1"/>
  <c r="C8154" i="1"/>
  <c r="D8154" i="1"/>
  <c r="E8154" i="1"/>
  <c r="F8154" i="1"/>
  <c r="L8154" i="1"/>
  <c r="M8154" i="1"/>
  <c r="N8154" i="1"/>
  <c r="O8154" i="1"/>
  <c r="D8155" i="1"/>
  <c r="E8155" i="1"/>
  <c r="C8155" i="1" s="1"/>
  <c r="F8155" i="1"/>
  <c r="L8155" i="1"/>
  <c r="M8155" i="1"/>
  <c r="N8155" i="1"/>
  <c r="O8155" i="1"/>
  <c r="D8156" i="1"/>
  <c r="E8156" i="1"/>
  <c r="F8156" i="1"/>
  <c r="L8156" i="1"/>
  <c r="M8156" i="1"/>
  <c r="N8156" i="1"/>
  <c r="O8156" i="1"/>
  <c r="C8157" i="1"/>
  <c r="D8157" i="1"/>
  <c r="E8157" i="1"/>
  <c r="F8157" i="1"/>
  <c r="L8157" i="1"/>
  <c r="M8157" i="1"/>
  <c r="N8157" i="1"/>
  <c r="O8157" i="1"/>
  <c r="C8158" i="1"/>
  <c r="D8158" i="1"/>
  <c r="E8158" i="1"/>
  <c r="F8158" i="1"/>
  <c r="L8158" i="1"/>
  <c r="M8158" i="1"/>
  <c r="N8158" i="1"/>
  <c r="O8158" i="1"/>
  <c r="D8159" i="1"/>
  <c r="E8159" i="1"/>
  <c r="C8159" i="1" s="1"/>
  <c r="F8159" i="1"/>
  <c r="L8159" i="1"/>
  <c r="M8159" i="1"/>
  <c r="N8159" i="1"/>
  <c r="O8159" i="1"/>
  <c r="D8160" i="1"/>
  <c r="E8160" i="1"/>
  <c r="F8160" i="1"/>
  <c r="L8160" i="1"/>
  <c r="M8160" i="1"/>
  <c r="N8160" i="1"/>
  <c r="O8160" i="1"/>
  <c r="C8161" i="1"/>
  <c r="D8161" i="1"/>
  <c r="E8161" i="1"/>
  <c r="F8161" i="1"/>
  <c r="L8161" i="1"/>
  <c r="M8161" i="1"/>
  <c r="N8161" i="1"/>
  <c r="O8161" i="1"/>
  <c r="C8162" i="1"/>
  <c r="D8162" i="1"/>
  <c r="E8162" i="1"/>
  <c r="F8162" i="1"/>
  <c r="L8162" i="1"/>
  <c r="M8162" i="1"/>
  <c r="N8162" i="1"/>
  <c r="O8162" i="1"/>
  <c r="D8163" i="1"/>
  <c r="E8163" i="1"/>
  <c r="C8163" i="1" s="1"/>
  <c r="F8163" i="1"/>
  <c r="L8163" i="1"/>
  <c r="M8163" i="1"/>
  <c r="N8163" i="1"/>
  <c r="O8163" i="1"/>
  <c r="D8164" i="1"/>
  <c r="E8164" i="1"/>
  <c r="F8164" i="1"/>
  <c r="L8164" i="1"/>
  <c r="M8164" i="1"/>
  <c r="N8164" i="1"/>
  <c r="O8164" i="1"/>
  <c r="C8165" i="1"/>
  <c r="D8165" i="1"/>
  <c r="E8165" i="1"/>
  <c r="F8165" i="1"/>
  <c r="L8165" i="1"/>
  <c r="M8165" i="1"/>
  <c r="N8165" i="1"/>
  <c r="O8165" i="1"/>
  <c r="C8166" i="1"/>
  <c r="D8166" i="1"/>
  <c r="E8166" i="1"/>
  <c r="F8166" i="1"/>
  <c r="L8166" i="1"/>
  <c r="M8166" i="1"/>
  <c r="N8166" i="1"/>
  <c r="O8166" i="1"/>
  <c r="D8167" i="1"/>
  <c r="E8167" i="1"/>
  <c r="C8167" i="1" s="1"/>
  <c r="F8167" i="1"/>
  <c r="L8167" i="1"/>
  <c r="M8167" i="1"/>
  <c r="N8167" i="1"/>
  <c r="O8167" i="1"/>
  <c r="D8168" i="1"/>
  <c r="E8168" i="1"/>
  <c r="F8168" i="1"/>
  <c r="L8168" i="1"/>
  <c r="M8168" i="1"/>
  <c r="N8168" i="1"/>
  <c r="O8168" i="1"/>
  <c r="C8169" i="1"/>
  <c r="D8169" i="1"/>
  <c r="E8169" i="1"/>
  <c r="F8169" i="1"/>
  <c r="L8169" i="1"/>
  <c r="M8169" i="1"/>
  <c r="N8169" i="1"/>
  <c r="O8169" i="1"/>
  <c r="C8170" i="1"/>
  <c r="D8170" i="1"/>
  <c r="E8170" i="1"/>
  <c r="F8170" i="1"/>
  <c r="L8170" i="1"/>
  <c r="M8170" i="1"/>
  <c r="N8170" i="1"/>
  <c r="O8170" i="1"/>
  <c r="D8171" i="1"/>
  <c r="E8171" i="1"/>
  <c r="C8171" i="1" s="1"/>
  <c r="F8171" i="1"/>
  <c r="L8171" i="1"/>
  <c r="M8171" i="1"/>
  <c r="N8171" i="1"/>
  <c r="O8171" i="1"/>
  <c r="D8172" i="1"/>
  <c r="E8172" i="1"/>
  <c r="F8172" i="1"/>
  <c r="L8172" i="1"/>
  <c r="M8172" i="1"/>
  <c r="N8172" i="1"/>
  <c r="O8172" i="1"/>
  <c r="C8173" i="1"/>
  <c r="D8173" i="1"/>
  <c r="E8173" i="1"/>
  <c r="F8173" i="1"/>
  <c r="L8173" i="1"/>
  <c r="M8173" i="1"/>
  <c r="N8173" i="1"/>
  <c r="O8173" i="1"/>
  <c r="C8174" i="1"/>
  <c r="D8174" i="1"/>
  <c r="E8174" i="1"/>
  <c r="F8174" i="1"/>
  <c r="L8174" i="1"/>
  <c r="M8174" i="1"/>
  <c r="N8174" i="1"/>
  <c r="O8174" i="1"/>
  <c r="D8175" i="1"/>
  <c r="E8175" i="1"/>
  <c r="C8175" i="1" s="1"/>
  <c r="F8175" i="1"/>
  <c r="L8175" i="1"/>
  <c r="M8175" i="1"/>
  <c r="N8175" i="1"/>
  <c r="O8175" i="1"/>
  <c r="D8176" i="1"/>
  <c r="E8176" i="1"/>
  <c r="F8176" i="1"/>
  <c r="L8176" i="1"/>
  <c r="M8176" i="1"/>
  <c r="N8176" i="1"/>
  <c r="O8176" i="1"/>
  <c r="C8177" i="1"/>
  <c r="D8177" i="1"/>
  <c r="E8177" i="1"/>
  <c r="F8177" i="1"/>
  <c r="L8177" i="1"/>
  <c r="M8177" i="1"/>
  <c r="N8177" i="1"/>
  <c r="O8177" i="1"/>
  <c r="C8178" i="1"/>
  <c r="D8178" i="1"/>
  <c r="E8178" i="1"/>
  <c r="F8178" i="1"/>
  <c r="L8178" i="1"/>
  <c r="M8178" i="1"/>
  <c r="N8178" i="1"/>
  <c r="O8178" i="1"/>
  <c r="D8179" i="1"/>
  <c r="E8179" i="1"/>
  <c r="C8179" i="1" s="1"/>
  <c r="F8179" i="1"/>
  <c r="L8179" i="1"/>
  <c r="M8179" i="1"/>
  <c r="N8179" i="1"/>
  <c r="O8179" i="1"/>
  <c r="D8180" i="1"/>
  <c r="E8180" i="1"/>
  <c r="F8180" i="1"/>
  <c r="L8180" i="1"/>
  <c r="M8180" i="1"/>
  <c r="N8180" i="1"/>
  <c r="O8180" i="1"/>
  <c r="C8181" i="1"/>
  <c r="D8181" i="1"/>
  <c r="E8181" i="1"/>
  <c r="F8181" i="1"/>
  <c r="L8181" i="1"/>
  <c r="M8181" i="1"/>
  <c r="N8181" i="1"/>
  <c r="O8181" i="1"/>
  <c r="C8182" i="1"/>
  <c r="D8182" i="1"/>
  <c r="E8182" i="1"/>
  <c r="F8182" i="1"/>
  <c r="L8182" i="1"/>
  <c r="M8182" i="1"/>
  <c r="N8182" i="1"/>
  <c r="O8182" i="1"/>
  <c r="D8183" i="1"/>
  <c r="E8183" i="1"/>
  <c r="C8183" i="1" s="1"/>
  <c r="F8183" i="1"/>
  <c r="L8183" i="1"/>
  <c r="M8183" i="1"/>
  <c r="N8183" i="1"/>
  <c r="O8183" i="1"/>
  <c r="D8184" i="1"/>
  <c r="E8184" i="1"/>
  <c r="F8184" i="1"/>
  <c r="L8184" i="1"/>
  <c r="M8184" i="1"/>
  <c r="N8184" i="1"/>
  <c r="O8184" i="1"/>
  <c r="C8185" i="1"/>
  <c r="D8185" i="1"/>
  <c r="E8185" i="1"/>
  <c r="F8185" i="1"/>
  <c r="L8185" i="1"/>
  <c r="M8185" i="1"/>
  <c r="N8185" i="1"/>
  <c r="O8185" i="1"/>
  <c r="C8186" i="1"/>
  <c r="D8186" i="1"/>
  <c r="E8186" i="1"/>
  <c r="F8186" i="1"/>
  <c r="L8186" i="1"/>
  <c r="M8186" i="1"/>
  <c r="N8186" i="1"/>
  <c r="O8186" i="1"/>
  <c r="D8187" i="1"/>
  <c r="E8187" i="1"/>
  <c r="C8187" i="1" s="1"/>
  <c r="F8187" i="1"/>
  <c r="L8187" i="1"/>
  <c r="M8187" i="1"/>
  <c r="N8187" i="1"/>
  <c r="O8187" i="1"/>
  <c r="D8188" i="1"/>
  <c r="E8188" i="1"/>
  <c r="F8188" i="1"/>
  <c r="L8188" i="1"/>
  <c r="M8188" i="1"/>
  <c r="N8188" i="1"/>
  <c r="O8188" i="1"/>
  <c r="C8189" i="1"/>
  <c r="D8189" i="1"/>
  <c r="E8189" i="1"/>
  <c r="F8189" i="1"/>
  <c r="L8189" i="1"/>
  <c r="M8189" i="1"/>
  <c r="N8189" i="1"/>
  <c r="O8189" i="1"/>
  <c r="C8190" i="1"/>
  <c r="D8190" i="1"/>
  <c r="E8190" i="1"/>
  <c r="F8190" i="1"/>
  <c r="L8190" i="1"/>
  <c r="M8190" i="1"/>
  <c r="N8190" i="1"/>
  <c r="O8190" i="1"/>
  <c r="D8191" i="1"/>
  <c r="E8191" i="1"/>
  <c r="C8191" i="1" s="1"/>
  <c r="F8191" i="1"/>
  <c r="L8191" i="1"/>
  <c r="M8191" i="1"/>
  <c r="N8191" i="1"/>
  <c r="O8191" i="1"/>
  <c r="D8192" i="1"/>
  <c r="E8192" i="1"/>
  <c r="F8192" i="1"/>
  <c r="L8192" i="1"/>
  <c r="M8192" i="1"/>
  <c r="N8192" i="1"/>
  <c r="O8192" i="1"/>
  <c r="C8193" i="1"/>
  <c r="D8193" i="1"/>
  <c r="E8193" i="1"/>
  <c r="F8193" i="1"/>
  <c r="L8193" i="1"/>
  <c r="M8193" i="1"/>
  <c r="N8193" i="1"/>
  <c r="O8193" i="1"/>
  <c r="C8194" i="1"/>
  <c r="D8194" i="1"/>
  <c r="E8194" i="1"/>
  <c r="F8194" i="1"/>
  <c r="L8194" i="1"/>
  <c r="M8194" i="1"/>
  <c r="N8194" i="1"/>
  <c r="O8194" i="1"/>
  <c r="D8195" i="1"/>
  <c r="E8195" i="1"/>
  <c r="C8195" i="1" s="1"/>
  <c r="F8195" i="1"/>
  <c r="L8195" i="1"/>
  <c r="M8195" i="1"/>
  <c r="N8195" i="1"/>
  <c r="O8195" i="1"/>
  <c r="D8196" i="1"/>
  <c r="E8196" i="1"/>
  <c r="F8196" i="1"/>
  <c r="L8196" i="1"/>
  <c r="M8196" i="1"/>
  <c r="N8196" i="1"/>
  <c r="O8196" i="1"/>
  <c r="C8197" i="1"/>
  <c r="D8197" i="1"/>
  <c r="E8197" i="1"/>
  <c r="F8197" i="1"/>
  <c r="L8197" i="1"/>
  <c r="M8197" i="1"/>
  <c r="N8197" i="1"/>
  <c r="O8197" i="1"/>
  <c r="C8198" i="1"/>
  <c r="D8198" i="1"/>
  <c r="E8198" i="1"/>
  <c r="F8198" i="1"/>
  <c r="L8198" i="1"/>
  <c r="M8198" i="1"/>
  <c r="N8198" i="1"/>
  <c r="O8198" i="1"/>
  <c r="D8199" i="1"/>
  <c r="E8199" i="1"/>
  <c r="C8199" i="1" s="1"/>
  <c r="F8199" i="1"/>
  <c r="L8199" i="1"/>
  <c r="M8199" i="1"/>
  <c r="N8199" i="1"/>
  <c r="O8199" i="1"/>
  <c r="D8200" i="1"/>
  <c r="E8200" i="1"/>
  <c r="F8200" i="1"/>
  <c r="L8200" i="1"/>
  <c r="M8200" i="1"/>
  <c r="N8200" i="1"/>
  <c r="O8200" i="1"/>
  <c r="C8201" i="1"/>
  <c r="D8201" i="1"/>
  <c r="E8201" i="1"/>
  <c r="F8201" i="1"/>
  <c r="L8201" i="1"/>
  <c r="M8201" i="1"/>
  <c r="N8201" i="1"/>
  <c r="O8201" i="1"/>
  <c r="C8202" i="1"/>
  <c r="D8202" i="1"/>
  <c r="E8202" i="1"/>
  <c r="F8202" i="1"/>
  <c r="L8202" i="1"/>
  <c r="M8202" i="1"/>
  <c r="N8202" i="1"/>
  <c r="O8202" i="1"/>
  <c r="D8203" i="1"/>
  <c r="E8203" i="1"/>
  <c r="C8203" i="1" s="1"/>
  <c r="F8203" i="1"/>
  <c r="L8203" i="1"/>
  <c r="M8203" i="1"/>
  <c r="N8203" i="1"/>
  <c r="O8203" i="1"/>
  <c r="D8204" i="1"/>
  <c r="E8204" i="1"/>
  <c r="F8204" i="1"/>
  <c r="L8204" i="1"/>
  <c r="M8204" i="1"/>
  <c r="N8204" i="1"/>
  <c r="O8204" i="1"/>
  <c r="C8205" i="1"/>
  <c r="D8205" i="1"/>
  <c r="E8205" i="1"/>
  <c r="F8205" i="1"/>
  <c r="L8205" i="1"/>
  <c r="M8205" i="1"/>
  <c r="N8205" i="1"/>
  <c r="O8205" i="1"/>
  <c r="C8206" i="1"/>
  <c r="D8206" i="1"/>
  <c r="E8206" i="1"/>
  <c r="F8206" i="1"/>
  <c r="L8206" i="1"/>
  <c r="M8206" i="1"/>
  <c r="N8206" i="1"/>
  <c r="O8206" i="1"/>
  <c r="D8207" i="1"/>
  <c r="E8207" i="1"/>
  <c r="C8207" i="1" s="1"/>
  <c r="F8207" i="1"/>
  <c r="L8207" i="1"/>
  <c r="M8207" i="1"/>
  <c r="N8207" i="1"/>
  <c r="O8207" i="1"/>
  <c r="D8208" i="1"/>
  <c r="E8208" i="1"/>
  <c r="F8208" i="1"/>
  <c r="L8208" i="1"/>
  <c r="M8208" i="1"/>
  <c r="N8208" i="1"/>
  <c r="O8208" i="1"/>
  <c r="C8209" i="1"/>
  <c r="D8209" i="1"/>
  <c r="E8209" i="1"/>
  <c r="F8209" i="1"/>
  <c r="L8209" i="1"/>
  <c r="M8209" i="1"/>
  <c r="N8209" i="1"/>
  <c r="O8209" i="1"/>
  <c r="C8210" i="1"/>
  <c r="D8210" i="1"/>
  <c r="E8210" i="1"/>
  <c r="F8210" i="1"/>
  <c r="L8210" i="1"/>
  <c r="M8210" i="1"/>
  <c r="N8210" i="1"/>
  <c r="O8210" i="1"/>
  <c r="D8211" i="1"/>
  <c r="E8211" i="1"/>
  <c r="C8211" i="1" s="1"/>
  <c r="F8211" i="1"/>
  <c r="L8211" i="1"/>
  <c r="M8211" i="1"/>
  <c r="N8211" i="1"/>
  <c r="O8211" i="1"/>
  <c r="D8212" i="1"/>
  <c r="E8212" i="1"/>
  <c r="F8212" i="1"/>
  <c r="L8212" i="1"/>
  <c r="M8212" i="1"/>
  <c r="N8212" i="1"/>
  <c r="O8212" i="1"/>
  <c r="C8213" i="1"/>
  <c r="D8213" i="1"/>
  <c r="E8213" i="1"/>
  <c r="F8213" i="1"/>
  <c r="L8213" i="1"/>
  <c r="M8213" i="1"/>
  <c r="N8213" i="1"/>
  <c r="O8213" i="1"/>
  <c r="C8214" i="1"/>
  <c r="D8214" i="1"/>
  <c r="E8214" i="1"/>
  <c r="F8214" i="1"/>
  <c r="L8214" i="1"/>
  <c r="M8214" i="1"/>
  <c r="N8214" i="1"/>
  <c r="O8214" i="1"/>
  <c r="D8215" i="1"/>
  <c r="E8215" i="1"/>
  <c r="C8215" i="1" s="1"/>
  <c r="F8215" i="1"/>
  <c r="L8215" i="1"/>
  <c r="M8215" i="1"/>
  <c r="N8215" i="1"/>
  <c r="O8215" i="1"/>
  <c r="D8216" i="1"/>
  <c r="E8216" i="1"/>
  <c r="F8216" i="1"/>
  <c r="L8216" i="1"/>
  <c r="M8216" i="1"/>
  <c r="N8216" i="1"/>
  <c r="O8216" i="1"/>
  <c r="C8217" i="1"/>
  <c r="D8217" i="1"/>
  <c r="E8217" i="1"/>
  <c r="F8217" i="1"/>
  <c r="L8217" i="1"/>
  <c r="M8217" i="1"/>
  <c r="N8217" i="1"/>
  <c r="O8217" i="1"/>
  <c r="C8218" i="1"/>
  <c r="D8218" i="1"/>
  <c r="E8218" i="1"/>
  <c r="F8218" i="1"/>
  <c r="L8218" i="1"/>
  <c r="M8218" i="1"/>
  <c r="N8218" i="1"/>
  <c r="O8218" i="1"/>
  <c r="D8219" i="1"/>
  <c r="E8219" i="1"/>
  <c r="C8219" i="1" s="1"/>
  <c r="F8219" i="1"/>
  <c r="L8219" i="1"/>
  <c r="M8219" i="1"/>
  <c r="N8219" i="1"/>
  <c r="O8219" i="1"/>
  <c r="D8220" i="1"/>
  <c r="E8220" i="1"/>
  <c r="F8220" i="1"/>
  <c r="L8220" i="1"/>
  <c r="M8220" i="1"/>
  <c r="N8220" i="1"/>
  <c r="O8220" i="1"/>
  <c r="C8221" i="1"/>
  <c r="D8221" i="1"/>
  <c r="E8221" i="1"/>
  <c r="F8221" i="1"/>
  <c r="L8221" i="1"/>
  <c r="M8221" i="1"/>
  <c r="N8221" i="1"/>
  <c r="O8221" i="1"/>
  <c r="C8222" i="1"/>
  <c r="D8222" i="1"/>
  <c r="E8222" i="1"/>
  <c r="F8222" i="1"/>
  <c r="L8222" i="1"/>
  <c r="M8222" i="1"/>
  <c r="N8222" i="1"/>
  <c r="O8222" i="1"/>
  <c r="D8223" i="1"/>
  <c r="E8223" i="1"/>
  <c r="C8223" i="1" s="1"/>
  <c r="F8223" i="1"/>
  <c r="L8223" i="1"/>
  <c r="M8223" i="1"/>
  <c r="N8223" i="1"/>
  <c r="O8223" i="1"/>
  <c r="D8224" i="1"/>
  <c r="E8224" i="1"/>
  <c r="F8224" i="1"/>
  <c r="L8224" i="1"/>
  <c r="M8224" i="1"/>
  <c r="N8224" i="1"/>
  <c r="O8224" i="1"/>
  <c r="C8225" i="1"/>
  <c r="D8225" i="1"/>
  <c r="E8225" i="1"/>
  <c r="F8225" i="1"/>
  <c r="L8225" i="1"/>
  <c r="M8225" i="1"/>
  <c r="N8225" i="1"/>
  <c r="O8225" i="1"/>
  <c r="C8226" i="1"/>
  <c r="D8226" i="1"/>
  <c r="E8226" i="1"/>
  <c r="F8226" i="1"/>
  <c r="L8226" i="1"/>
  <c r="M8226" i="1"/>
  <c r="N8226" i="1"/>
  <c r="O8226" i="1"/>
  <c r="D8227" i="1"/>
  <c r="E8227" i="1"/>
  <c r="C8227" i="1" s="1"/>
  <c r="F8227" i="1"/>
  <c r="L8227" i="1"/>
  <c r="M8227" i="1"/>
  <c r="N8227" i="1"/>
  <c r="O8227" i="1"/>
  <c r="D8228" i="1"/>
  <c r="E8228" i="1"/>
  <c r="F8228" i="1"/>
  <c r="L8228" i="1"/>
  <c r="M8228" i="1"/>
  <c r="N8228" i="1"/>
  <c r="O8228" i="1"/>
  <c r="C8229" i="1"/>
  <c r="D8229" i="1"/>
  <c r="E8229" i="1"/>
  <c r="F8229" i="1"/>
  <c r="L8229" i="1"/>
  <c r="M8229" i="1"/>
  <c r="N8229" i="1"/>
  <c r="O8229" i="1"/>
  <c r="C8230" i="1"/>
  <c r="D8230" i="1"/>
  <c r="E8230" i="1"/>
  <c r="F8230" i="1"/>
  <c r="L8230" i="1"/>
  <c r="M8230" i="1"/>
  <c r="N8230" i="1"/>
  <c r="O8230" i="1"/>
  <c r="D8231" i="1"/>
  <c r="E8231" i="1"/>
  <c r="C8231" i="1" s="1"/>
  <c r="F8231" i="1"/>
  <c r="L8231" i="1"/>
  <c r="M8231" i="1"/>
  <c r="N8231" i="1"/>
  <c r="O8231" i="1"/>
  <c r="D8232" i="1"/>
  <c r="E8232" i="1"/>
  <c r="F8232" i="1"/>
  <c r="L8232" i="1"/>
  <c r="M8232" i="1"/>
  <c r="N8232" i="1"/>
  <c r="O8232" i="1"/>
  <c r="C8233" i="1"/>
  <c r="D8233" i="1"/>
  <c r="E8233" i="1"/>
  <c r="F8233" i="1"/>
  <c r="L8233" i="1"/>
  <c r="M8233" i="1"/>
  <c r="N8233" i="1"/>
  <c r="O8233" i="1"/>
  <c r="C8234" i="1"/>
  <c r="D8234" i="1"/>
  <c r="E8234" i="1"/>
  <c r="F8234" i="1"/>
  <c r="L8234" i="1"/>
  <c r="M8234" i="1"/>
  <c r="N8234" i="1"/>
  <c r="O8234" i="1"/>
  <c r="D8235" i="1"/>
  <c r="E8235" i="1"/>
  <c r="C8235" i="1" s="1"/>
  <c r="F8235" i="1"/>
  <c r="L8235" i="1"/>
  <c r="M8235" i="1"/>
  <c r="N8235" i="1"/>
  <c r="O8235" i="1"/>
  <c r="D8236" i="1"/>
  <c r="E8236" i="1"/>
  <c r="F8236" i="1"/>
  <c r="L8236" i="1"/>
  <c r="M8236" i="1"/>
  <c r="N8236" i="1"/>
  <c r="O8236" i="1"/>
  <c r="C8237" i="1"/>
  <c r="D8237" i="1"/>
  <c r="E8237" i="1"/>
  <c r="F8237" i="1"/>
  <c r="L8237" i="1"/>
  <c r="M8237" i="1"/>
  <c r="N8237" i="1"/>
  <c r="O8237" i="1"/>
  <c r="C8238" i="1"/>
  <c r="D8238" i="1"/>
  <c r="E8238" i="1"/>
  <c r="F8238" i="1"/>
  <c r="L8238" i="1"/>
  <c r="M8238" i="1"/>
  <c r="N8238" i="1"/>
  <c r="O8238" i="1"/>
  <c r="D8239" i="1"/>
  <c r="E8239" i="1"/>
  <c r="C8239" i="1" s="1"/>
  <c r="F8239" i="1"/>
  <c r="L8239" i="1"/>
  <c r="M8239" i="1"/>
  <c r="N8239" i="1"/>
  <c r="O8239" i="1"/>
  <c r="D8240" i="1"/>
  <c r="E8240" i="1"/>
  <c r="F8240" i="1"/>
  <c r="L8240" i="1"/>
  <c r="M8240" i="1"/>
  <c r="N8240" i="1"/>
  <c r="O8240" i="1"/>
  <c r="C8241" i="1"/>
  <c r="D8241" i="1"/>
  <c r="E8241" i="1"/>
  <c r="F8241" i="1"/>
  <c r="L8241" i="1"/>
  <c r="M8241" i="1"/>
  <c r="N8241" i="1"/>
  <c r="O8241" i="1"/>
  <c r="C8242" i="1"/>
  <c r="D8242" i="1"/>
  <c r="E8242" i="1"/>
  <c r="F8242" i="1"/>
  <c r="L8242" i="1"/>
  <c r="M8242" i="1"/>
  <c r="N8242" i="1"/>
  <c r="O8242" i="1"/>
  <c r="D8243" i="1"/>
  <c r="E8243" i="1"/>
  <c r="C8243" i="1" s="1"/>
  <c r="F8243" i="1"/>
  <c r="L8243" i="1"/>
  <c r="M8243" i="1"/>
  <c r="N8243" i="1"/>
  <c r="O8243" i="1"/>
  <c r="D8244" i="1"/>
  <c r="E8244" i="1"/>
  <c r="F8244" i="1"/>
  <c r="L8244" i="1"/>
  <c r="M8244" i="1"/>
  <c r="N8244" i="1"/>
  <c r="O8244" i="1"/>
  <c r="C8245" i="1"/>
  <c r="D8245" i="1"/>
  <c r="E8245" i="1"/>
  <c r="F8245" i="1"/>
  <c r="L8245" i="1"/>
  <c r="M8245" i="1"/>
  <c r="N8245" i="1"/>
  <c r="O8245" i="1"/>
  <c r="C8246" i="1"/>
  <c r="D8246" i="1"/>
  <c r="E8246" i="1"/>
  <c r="F8246" i="1"/>
  <c r="L8246" i="1"/>
  <c r="M8246" i="1"/>
  <c r="N8246" i="1"/>
  <c r="O8246" i="1"/>
  <c r="D8247" i="1"/>
  <c r="E8247" i="1"/>
  <c r="C8247" i="1" s="1"/>
  <c r="F8247" i="1"/>
  <c r="L8247" i="1"/>
  <c r="M8247" i="1"/>
  <c r="N8247" i="1"/>
  <c r="O8247" i="1"/>
  <c r="D8248" i="1"/>
  <c r="E8248" i="1"/>
  <c r="F8248" i="1"/>
  <c r="L8248" i="1"/>
  <c r="M8248" i="1"/>
  <c r="N8248" i="1"/>
  <c r="O8248" i="1"/>
  <c r="C8249" i="1"/>
  <c r="D8249" i="1"/>
  <c r="E8249" i="1"/>
  <c r="F8249" i="1"/>
  <c r="L8249" i="1"/>
  <c r="M8249" i="1"/>
  <c r="N8249" i="1"/>
  <c r="O8249" i="1"/>
  <c r="C8250" i="1"/>
  <c r="D8250" i="1"/>
  <c r="E8250" i="1"/>
  <c r="F8250" i="1"/>
  <c r="L8250" i="1"/>
  <c r="M8250" i="1"/>
  <c r="N8250" i="1"/>
  <c r="O8250" i="1"/>
  <c r="D8251" i="1"/>
  <c r="E8251" i="1"/>
  <c r="C8251" i="1" s="1"/>
  <c r="F8251" i="1"/>
  <c r="L8251" i="1"/>
  <c r="M8251" i="1"/>
  <c r="N8251" i="1"/>
  <c r="O8251" i="1"/>
  <c r="D8252" i="1"/>
  <c r="E8252" i="1"/>
  <c r="F8252" i="1"/>
  <c r="L8252" i="1"/>
  <c r="M8252" i="1"/>
  <c r="N8252" i="1"/>
  <c r="O8252" i="1"/>
  <c r="C8253" i="1"/>
  <c r="D8253" i="1"/>
  <c r="E8253" i="1"/>
  <c r="F8253" i="1"/>
  <c r="L8253" i="1"/>
  <c r="M8253" i="1"/>
  <c r="N8253" i="1"/>
  <c r="O8253" i="1"/>
  <c r="C8254" i="1"/>
  <c r="D8254" i="1"/>
  <c r="E8254" i="1"/>
  <c r="F8254" i="1"/>
  <c r="L8254" i="1"/>
  <c r="M8254" i="1"/>
  <c r="N8254" i="1"/>
  <c r="O8254" i="1"/>
  <c r="D8255" i="1"/>
  <c r="E8255" i="1"/>
  <c r="C8255" i="1" s="1"/>
  <c r="F8255" i="1"/>
  <c r="L8255" i="1"/>
  <c r="M8255" i="1"/>
  <c r="N8255" i="1"/>
  <c r="O8255" i="1"/>
  <c r="D8256" i="1"/>
  <c r="E8256" i="1"/>
  <c r="F8256" i="1"/>
  <c r="L8256" i="1"/>
  <c r="M8256" i="1"/>
  <c r="N8256" i="1"/>
  <c r="O8256" i="1"/>
  <c r="C8257" i="1"/>
  <c r="D8257" i="1"/>
  <c r="E8257" i="1"/>
  <c r="F8257" i="1"/>
  <c r="L8257" i="1"/>
  <c r="M8257" i="1"/>
  <c r="N8257" i="1"/>
  <c r="O8257" i="1"/>
  <c r="C8258" i="1"/>
  <c r="D8258" i="1"/>
  <c r="E8258" i="1"/>
  <c r="F8258" i="1"/>
  <c r="L8258" i="1"/>
  <c r="M8258" i="1"/>
  <c r="N8258" i="1"/>
  <c r="O8258" i="1"/>
  <c r="D8259" i="1"/>
  <c r="E8259" i="1"/>
  <c r="C8259" i="1" s="1"/>
  <c r="F8259" i="1"/>
  <c r="L8259" i="1"/>
  <c r="M8259" i="1"/>
  <c r="N8259" i="1"/>
  <c r="O8259" i="1"/>
  <c r="D8260" i="1"/>
  <c r="E8260" i="1"/>
  <c r="F8260" i="1"/>
  <c r="L8260" i="1"/>
  <c r="M8260" i="1"/>
  <c r="N8260" i="1"/>
  <c r="O8260" i="1"/>
  <c r="C8261" i="1"/>
  <c r="D8261" i="1"/>
  <c r="E8261" i="1"/>
  <c r="F8261" i="1"/>
  <c r="L8261" i="1"/>
  <c r="M8261" i="1"/>
  <c r="N8261" i="1"/>
  <c r="O8261" i="1"/>
  <c r="C8262" i="1"/>
  <c r="D8262" i="1"/>
  <c r="E8262" i="1"/>
  <c r="F8262" i="1"/>
  <c r="L8262" i="1"/>
  <c r="M8262" i="1"/>
  <c r="N8262" i="1"/>
  <c r="O8262" i="1"/>
  <c r="D8263" i="1"/>
  <c r="E8263" i="1"/>
  <c r="C8263" i="1" s="1"/>
  <c r="F8263" i="1"/>
  <c r="L8263" i="1"/>
  <c r="M8263" i="1"/>
  <c r="N8263" i="1"/>
  <c r="O8263" i="1"/>
  <c r="D8264" i="1"/>
  <c r="E8264" i="1"/>
  <c r="F8264" i="1"/>
  <c r="L8264" i="1"/>
  <c r="M8264" i="1"/>
  <c r="N8264" i="1"/>
  <c r="O8264" i="1"/>
  <c r="C8265" i="1"/>
  <c r="D8265" i="1"/>
  <c r="E8265" i="1"/>
  <c r="F8265" i="1"/>
  <c r="L8265" i="1"/>
  <c r="M8265" i="1"/>
  <c r="N8265" i="1"/>
  <c r="O8265" i="1"/>
  <c r="C8266" i="1"/>
  <c r="D8266" i="1"/>
  <c r="E8266" i="1"/>
  <c r="F8266" i="1"/>
  <c r="L8266" i="1"/>
  <c r="M8266" i="1"/>
  <c r="N8266" i="1"/>
  <c r="O8266" i="1"/>
  <c r="D8267" i="1"/>
  <c r="E8267" i="1"/>
  <c r="C8267" i="1" s="1"/>
  <c r="F8267" i="1"/>
  <c r="L8267" i="1"/>
  <c r="M8267" i="1"/>
  <c r="N8267" i="1"/>
  <c r="O8267" i="1"/>
  <c r="D8268" i="1"/>
  <c r="E8268" i="1"/>
  <c r="F8268" i="1"/>
  <c r="L8268" i="1"/>
  <c r="M8268" i="1"/>
  <c r="N8268" i="1"/>
  <c r="O8268" i="1"/>
  <c r="C8269" i="1"/>
  <c r="D8269" i="1"/>
  <c r="E8269" i="1"/>
  <c r="F8269" i="1"/>
  <c r="L8269" i="1"/>
  <c r="M8269" i="1"/>
  <c r="N8269" i="1"/>
  <c r="O8269" i="1"/>
  <c r="C8270" i="1"/>
  <c r="D8270" i="1"/>
  <c r="E8270" i="1"/>
  <c r="F8270" i="1"/>
  <c r="L8270" i="1"/>
  <c r="M8270" i="1"/>
  <c r="N8270" i="1"/>
  <c r="O8270" i="1"/>
  <c r="D8271" i="1"/>
  <c r="E8271" i="1"/>
  <c r="C8271" i="1" s="1"/>
  <c r="F8271" i="1"/>
  <c r="L8271" i="1"/>
  <c r="M8271" i="1"/>
  <c r="N8271" i="1"/>
  <c r="O8271" i="1"/>
  <c r="D8272" i="1"/>
  <c r="E8272" i="1"/>
  <c r="F8272" i="1"/>
  <c r="L8272" i="1"/>
  <c r="M8272" i="1"/>
  <c r="N8272" i="1"/>
  <c r="O8272" i="1"/>
  <c r="C8273" i="1"/>
  <c r="D8273" i="1"/>
  <c r="E8273" i="1"/>
  <c r="F8273" i="1"/>
  <c r="L8273" i="1"/>
  <c r="M8273" i="1"/>
  <c r="N8273" i="1"/>
  <c r="O8273" i="1"/>
  <c r="C8274" i="1"/>
  <c r="D8274" i="1"/>
  <c r="E8274" i="1"/>
  <c r="F8274" i="1"/>
  <c r="L8274" i="1"/>
  <c r="M8274" i="1"/>
  <c r="N8274" i="1"/>
  <c r="O8274" i="1"/>
  <c r="D8275" i="1"/>
  <c r="E8275" i="1"/>
  <c r="C8275" i="1" s="1"/>
  <c r="F8275" i="1"/>
  <c r="L8275" i="1"/>
  <c r="M8275" i="1"/>
  <c r="N8275" i="1"/>
  <c r="O8275" i="1"/>
  <c r="D8276" i="1"/>
  <c r="E8276" i="1"/>
  <c r="F8276" i="1"/>
  <c r="L8276" i="1"/>
  <c r="M8276" i="1"/>
  <c r="N8276" i="1"/>
  <c r="O8276" i="1"/>
  <c r="C8277" i="1"/>
  <c r="D8277" i="1"/>
  <c r="E8277" i="1"/>
  <c r="F8277" i="1"/>
  <c r="L8277" i="1"/>
  <c r="M8277" i="1"/>
  <c r="N8277" i="1"/>
  <c r="O8277" i="1"/>
  <c r="C8278" i="1"/>
  <c r="D8278" i="1"/>
  <c r="E8278" i="1"/>
  <c r="F8278" i="1"/>
  <c r="L8278" i="1"/>
  <c r="M8278" i="1"/>
  <c r="N8278" i="1"/>
  <c r="O8278" i="1"/>
  <c r="D8279" i="1"/>
  <c r="E8279" i="1"/>
  <c r="C8279" i="1" s="1"/>
  <c r="F8279" i="1"/>
  <c r="L8279" i="1"/>
  <c r="M8279" i="1"/>
  <c r="N8279" i="1"/>
  <c r="O8279" i="1"/>
  <c r="D8280" i="1"/>
  <c r="E8280" i="1"/>
  <c r="F8280" i="1"/>
  <c r="L8280" i="1"/>
  <c r="M8280" i="1"/>
  <c r="N8280" i="1"/>
  <c r="O8280" i="1"/>
  <c r="C8281" i="1"/>
  <c r="D8281" i="1"/>
  <c r="E8281" i="1"/>
  <c r="F8281" i="1"/>
  <c r="L8281" i="1"/>
  <c r="M8281" i="1"/>
  <c r="N8281" i="1"/>
  <c r="O8281" i="1"/>
  <c r="C8282" i="1"/>
  <c r="D8282" i="1"/>
  <c r="E8282" i="1"/>
  <c r="F8282" i="1"/>
  <c r="L8282" i="1"/>
  <c r="M8282" i="1"/>
  <c r="N8282" i="1"/>
  <c r="O8282" i="1"/>
  <c r="D8283" i="1"/>
  <c r="E8283" i="1"/>
  <c r="C8283" i="1" s="1"/>
  <c r="F8283" i="1"/>
  <c r="L8283" i="1"/>
  <c r="M8283" i="1"/>
  <c r="N8283" i="1"/>
  <c r="O8283" i="1"/>
  <c r="D8284" i="1"/>
  <c r="E8284" i="1"/>
  <c r="F8284" i="1"/>
  <c r="L8284" i="1"/>
  <c r="M8284" i="1"/>
  <c r="N8284" i="1"/>
  <c r="O8284" i="1"/>
  <c r="C8285" i="1"/>
  <c r="D8285" i="1"/>
  <c r="E8285" i="1"/>
  <c r="F8285" i="1"/>
  <c r="L8285" i="1"/>
  <c r="M8285" i="1"/>
  <c r="N8285" i="1"/>
  <c r="O8285" i="1"/>
  <c r="C8286" i="1"/>
  <c r="D8286" i="1"/>
  <c r="E8286" i="1"/>
  <c r="F8286" i="1"/>
  <c r="L8286" i="1"/>
  <c r="M8286" i="1"/>
  <c r="N8286" i="1"/>
  <c r="O8286" i="1"/>
  <c r="D8287" i="1"/>
  <c r="E8287" i="1"/>
  <c r="C8287" i="1" s="1"/>
  <c r="F8287" i="1"/>
  <c r="L8287" i="1"/>
  <c r="M8287" i="1"/>
  <c r="N8287" i="1"/>
  <c r="O8287" i="1"/>
  <c r="D8288" i="1"/>
  <c r="E8288" i="1"/>
  <c r="F8288" i="1"/>
  <c r="L8288" i="1"/>
  <c r="M8288" i="1"/>
  <c r="N8288" i="1"/>
  <c r="O8288" i="1"/>
  <c r="C8289" i="1"/>
  <c r="D8289" i="1"/>
  <c r="E8289" i="1"/>
  <c r="F8289" i="1"/>
  <c r="L8289" i="1"/>
  <c r="M8289" i="1"/>
  <c r="N8289" i="1"/>
  <c r="O8289" i="1"/>
  <c r="C8290" i="1"/>
  <c r="D8290" i="1"/>
  <c r="E8290" i="1"/>
  <c r="F8290" i="1"/>
  <c r="L8290" i="1"/>
  <c r="M8290" i="1"/>
  <c r="N8290" i="1"/>
  <c r="O8290" i="1"/>
  <c r="D8291" i="1"/>
  <c r="E8291" i="1"/>
  <c r="C8291" i="1" s="1"/>
  <c r="F8291" i="1"/>
  <c r="L8291" i="1"/>
  <c r="M8291" i="1"/>
  <c r="N8291" i="1"/>
  <c r="O8291" i="1"/>
  <c r="D8292" i="1"/>
  <c r="E8292" i="1"/>
  <c r="F8292" i="1"/>
  <c r="L8292" i="1"/>
  <c r="M8292" i="1"/>
  <c r="N8292" i="1"/>
  <c r="O8292" i="1"/>
  <c r="C8293" i="1"/>
  <c r="D8293" i="1"/>
  <c r="E8293" i="1"/>
  <c r="F8293" i="1"/>
  <c r="L8293" i="1"/>
  <c r="M8293" i="1"/>
  <c r="N8293" i="1"/>
  <c r="O8293" i="1"/>
  <c r="C8294" i="1"/>
  <c r="D8294" i="1"/>
  <c r="E8294" i="1"/>
  <c r="F8294" i="1"/>
  <c r="L8294" i="1"/>
  <c r="M8294" i="1"/>
  <c r="N8294" i="1"/>
  <c r="O8294" i="1"/>
  <c r="D8295" i="1"/>
  <c r="E8295" i="1"/>
  <c r="C8295" i="1" s="1"/>
  <c r="F8295" i="1"/>
  <c r="L8295" i="1"/>
  <c r="M8295" i="1"/>
  <c r="N8295" i="1"/>
  <c r="O8295" i="1"/>
  <c r="D8296" i="1"/>
  <c r="E8296" i="1"/>
  <c r="F8296" i="1"/>
  <c r="L8296" i="1"/>
  <c r="M8296" i="1"/>
  <c r="N8296" i="1"/>
  <c r="O8296" i="1"/>
  <c r="C8297" i="1"/>
  <c r="D8297" i="1"/>
  <c r="E8297" i="1"/>
  <c r="F8297" i="1"/>
  <c r="L8297" i="1"/>
  <c r="M8297" i="1"/>
  <c r="N8297" i="1"/>
  <c r="O8297" i="1"/>
  <c r="C8298" i="1"/>
  <c r="D8298" i="1"/>
  <c r="E8298" i="1"/>
  <c r="F8298" i="1"/>
  <c r="L8298" i="1"/>
  <c r="M8298" i="1"/>
  <c r="N8298" i="1"/>
  <c r="O8298" i="1"/>
  <c r="D8299" i="1"/>
  <c r="E8299" i="1"/>
  <c r="C8299" i="1" s="1"/>
  <c r="F8299" i="1"/>
  <c r="L8299" i="1"/>
  <c r="M8299" i="1"/>
  <c r="N8299" i="1"/>
  <c r="O8299" i="1"/>
  <c r="D8300" i="1"/>
  <c r="E8300" i="1"/>
  <c r="F8300" i="1"/>
  <c r="L8300" i="1"/>
  <c r="M8300" i="1"/>
  <c r="N8300" i="1"/>
  <c r="O8300" i="1"/>
  <c r="C8301" i="1"/>
  <c r="D8301" i="1"/>
  <c r="E8301" i="1"/>
  <c r="F8301" i="1"/>
  <c r="L8301" i="1"/>
  <c r="M8301" i="1"/>
  <c r="N8301" i="1"/>
  <c r="O8301" i="1"/>
  <c r="C8302" i="1"/>
  <c r="D8302" i="1"/>
  <c r="E8302" i="1"/>
  <c r="F8302" i="1"/>
  <c r="L8302" i="1"/>
  <c r="M8302" i="1"/>
  <c r="N8302" i="1"/>
  <c r="O8302" i="1"/>
  <c r="D8303" i="1"/>
  <c r="E8303" i="1"/>
  <c r="C8303" i="1" s="1"/>
  <c r="F8303" i="1"/>
  <c r="L8303" i="1"/>
  <c r="M8303" i="1"/>
  <c r="N8303" i="1"/>
  <c r="O8303" i="1"/>
  <c r="D8304" i="1"/>
  <c r="E8304" i="1"/>
  <c r="F8304" i="1"/>
  <c r="L8304" i="1"/>
  <c r="M8304" i="1"/>
  <c r="N8304" i="1"/>
  <c r="O8304" i="1"/>
  <c r="C8305" i="1"/>
  <c r="D8305" i="1"/>
  <c r="E8305" i="1"/>
  <c r="F8305" i="1"/>
  <c r="L8305" i="1"/>
  <c r="M8305" i="1"/>
  <c r="N8305" i="1"/>
  <c r="O8305" i="1"/>
  <c r="C8306" i="1"/>
  <c r="D8306" i="1"/>
  <c r="E8306" i="1"/>
  <c r="F8306" i="1"/>
  <c r="L8306" i="1"/>
  <c r="M8306" i="1"/>
  <c r="N8306" i="1"/>
  <c r="O8306" i="1"/>
  <c r="D8307" i="1"/>
  <c r="E8307" i="1"/>
  <c r="C8307" i="1" s="1"/>
  <c r="F8307" i="1"/>
  <c r="L8307" i="1"/>
  <c r="M8307" i="1"/>
  <c r="N8307" i="1"/>
  <c r="O8307" i="1"/>
  <c r="D8308" i="1"/>
  <c r="E8308" i="1"/>
  <c r="F8308" i="1"/>
  <c r="L8308" i="1"/>
  <c r="M8308" i="1"/>
  <c r="N8308" i="1"/>
  <c r="O8308" i="1"/>
  <c r="C8309" i="1"/>
  <c r="D8309" i="1"/>
  <c r="E8309" i="1"/>
  <c r="F8309" i="1"/>
  <c r="L8309" i="1"/>
  <c r="M8309" i="1"/>
  <c r="N8309" i="1"/>
  <c r="O8309" i="1"/>
  <c r="C8310" i="1"/>
  <c r="D8310" i="1"/>
  <c r="E8310" i="1"/>
  <c r="F8310" i="1"/>
  <c r="L8310" i="1"/>
  <c r="M8310" i="1"/>
  <c r="N8310" i="1"/>
  <c r="O8310" i="1"/>
  <c r="D8311" i="1"/>
  <c r="E8311" i="1"/>
  <c r="C8311" i="1" s="1"/>
  <c r="F8311" i="1"/>
  <c r="L8311" i="1"/>
  <c r="M8311" i="1"/>
  <c r="N8311" i="1"/>
  <c r="O8311" i="1"/>
  <c r="D8312" i="1"/>
  <c r="E8312" i="1"/>
  <c r="F8312" i="1"/>
  <c r="L8312" i="1"/>
  <c r="M8312" i="1"/>
  <c r="N8312" i="1"/>
  <c r="O8312" i="1"/>
  <c r="C8313" i="1"/>
  <c r="D8313" i="1"/>
  <c r="E8313" i="1"/>
  <c r="F8313" i="1"/>
  <c r="L8313" i="1"/>
  <c r="M8313" i="1"/>
  <c r="N8313" i="1"/>
  <c r="O8313" i="1"/>
  <c r="C8314" i="1"/>
  <c r="D8314" i="1"/>
  <c r="E8314" i="1"/>
  <c r="F8314" i="1"/>
  <c r="L8314" i="1"/>
  <c r="M8314" i="1"/>
  <c r="N8314" i="1"/>
  <c r="O8314" i="1"/>
  <c r="D8315" i="1"/>
  <c r="E8315" i="1"/>
  <c r="C8315" i="1" s="1"/>
  <c r="F8315" i="1"/>
  <c r="L8315" i="1"/>
  <c r="M8315" i="1"/>
  <c r="N8315" i="1"/>
  <c r="O8315" i="1"/>
  <c r="D8316" i="1"/>
  <c r="E8316" i="1"/>
  <c r="F8316" i="1"/>
  <c r="L8316" i="1"/>
  <c r="M8316" i="1"/>
  <c r="N8316" i="1"/>
  <c r="O8316" i="1"/>
  <c r="C8317" i="1"/>
  <c r="D8317" i="1"/>
  <c r="E8317" i="1"/>
  <c r="F8317" i="1"/>
  <c r="L8317" i="1"/>
  <c r="M8317" i="1"/>
  <c r="N8317" i="1"/>
  <c r="O8317" i="1"/>
  <c r="C8318" i="1"/>
  <c r="D8318" i="1"/>
  <c r="E8318" i="1"/>
  <c r="F8318" i="1"/>
  <c r="L8318" i="1"/>
  <c r="M8318" i="1"/>
  <c r="N8318" i="1"/>
  <c r="O8318" i="1"/>
  <c r="D8319" i="1"/>
  <c r="E8319" i="1"/>
  <c r="C8319" i="1" s="1"/>
  <c r="F8319" i="1"/>
  <c r="L8319" i="1"/>
  <c r="M8319" i="1"/>
  <c r="N8319" i="1"/>
  <c r="O8319" i="1"/>
  <c r="D8320" i="1"/>
  <c r="E8320" i="1"/>
  <c r="F8320" i="1"/>
  <c r="L8320" i="1"/>
  <c r="M8320" i="1"/>
  <c r="N8320" i="1"/>
  <c r="O8320" i="1"/>
  <c r="C8321" i="1"/>
  <c r="D8321" i="1"/>
  <c r="E8321" i="1"/>
  <c r="F8321" i="1"/>
  <c r="L8321" i="1"/>
  <c r="M8321" i="1"/>
  <c r="N8321" i="1"/>
  <c r="O8321" i="1"/>
  <c r="C8322" i="1"/>
  <c r="D8322" i="1"/>
  <c r="E8322" i="1"/>
  <c r="F8322" i="1"/>
  <c r="L8322" i="1"/>
  <c r="M8322" i="1"/>
  <c r="N8322" i="1"/>
  <c r="O8322" i="1"/>
  <c r="D8323" i="1"/>
  <c r="E8323" i="1"/>
  <c r="C8323" i="1" s="1"/>
  <c r="F8323" i="1"/>
  <c r="L8323" i="1"/>
  <c r="M8323" i="1"/>
  <c r="N8323" i="1"/>
  <c r="O8323" i="1"/>
  <c r="D8324" i="1"/>
  <c r="E8324" i="1"/>
  <c r="F8324" i="1"/>
  <c r="L8324" i="1"/>
  <c r="M8324" i="1"/>
  <c r="N8324" i="1"/>
  <c r="O8324" i="1"/>
  <c r="C8325" i="1"/>
  <c r="D8325" i="1"/>
  <c r="E8325" i="1"/>
  <c r="F8325" i="1"/>
  <c r="L8325" i="1"/>
  <c r="M8325" i="1"/>
  <c r="N8325" i="1"/>
  <c r="O8325" i="1"/>
  <c r="C8326" i="1"/>
  <c r="D8326" i="1"/>
  <c r="E8326" i="1"/>
  <c r="F8326" i="1"/>
  <c r="L8326" i="1"/>
  <c r="M8326" i="1"/>
  <c r="N8326" i="1"/>
  <c r="O8326" i="1"/>
  <c r="D8327" i="1"/>
  <c r="E8327" i="1"/>
  <c r="C8327" i="1" s="1"/>
  <c r="F8327" i="1"/>
  <c r="L8327" i="1"/>
  <c r="M8327" i="1"/>
  <c r="N8327" i="1"/>
  <c r="O8327" i="1"/>
  <c r="D8328" i="1"/>
  <c r="E8328" i="1"/>
  <c r="F8328" i="1"/>
  <c r="L8328" i="1"/>
  <c r="M8328" i="1"/>
  <c r="N8328" i="1"/>
  <c r="O8328" i="1"/>
  <c r="C8329" i="1"/>
  <c r="D8329" i="1"/>
  <c r="E8329" i="1"/>
  <c r="F8329" i="1"/>
  <c r="L8329" i="1"/>
  <c r="M8329" i="1"/>
  <c r="N8329" i="1"/>
  <c r="O8329" i="1"/>
  <c r="C8330" i="1"/>
  <c r="D8330" i="1"/>
  <c r="E8330" i="1"/>
  <c r="F8330" i="1"/>
  <c r="L8330" i="1"/>
  <c r="M8330" i="1"/>
  <c r="N8330" i="1"/>
  <c r="O8330" i="1"/>
  <c r="D8331" i="1"/>
  <c r="E8331" i="1"/>
  <c r="C8331" i="1" s="1"/>
  <c r="F8331" i="1"/>
  <c r="L8331" i="1"/>
  <c r="M8331" i="1"/>
  <c r="N8331" i="1"/>
  <c r="O8331" i="1"/>
  <c r="D8332" i="1"/>
  <c r="E8332" i="1"/>
  <c r="F8332" i="1"/>
  <c r="L8332" i="1"/>
  <c r="M8332" i="1"/>
  <c r="N8332" i="1"/>
  <c r="O8332" i="1"/>
  <c r="C8333" i="1"/>
  <c r="D8333" i="1"/>
  <c r="E8333" i="1"/>
  <c r="F8333" i="1"/>
  <c r="L8333" i="1"/>
  <c r="M8333" i="1"/>
  <c r="N8333" i="1"/>
  <c r="O8333" i="1"/>
  <c r="C8334" i="1"/>
  <c r="D8334" i="1"/>
  <c r="E8334" i="1"/>
  <c r="F8334" i="1"/>
  <c r="L8334" i="1"/>
  <c r="M8334" i="1"/>
  <c r="N8334" i="1"/>
  <c r="O8334" i="1"/>
  <c r="D8335" i="1"/>
  <c r="E8335" i="1"/>
  <c r="C8335" i="1" s="1"/>
  <c r="F8335" i="1"/>
  <c r="L8335" i="1"/>
  <c r="M8335" i="1"/>
  <c r="N8335" i="1"/>
  <c r="O8335" i="1"/>
  <c r="D8336" i="1"/>
  <c r="E8336" i="1"/>
  <c r="F8336" i="1"/>
  <c r="L8336" i="1"/>
  <c r="M8336" i="1"/>
  <c r="N8336" i="1"/>
  <c r="O8336" i="1"/>
  <c r="C8337" i="1"/>
  <c r="D8337" i="1"/>
  <c r="E8337" i="1"/>
  <c r="F8337" i="1"/>
  <c r="L8337" i="1"/>
  <c r="M8337" i="1"/>
  <c r="N8337" i="1"/>
  <c r="O8337" i="1"/>
  <c r="C8338" i="1"/>
  <c r="D8338" i="1"/>
  <c r="E8338" i="1"/>
  <c r="F8338" i="1"/>
  <c r="L8338" i="1"/>
  <c r="M8338" i="1"/>
  <c r="N8338" i="1"/>
  <c r="O8338" i="1"/>
  <c r="D8339" i="1"/>
  <c r="E8339" i="1"/>
  <c r="C8339" i="1" s="1"/>
  <c r="F8339" i="1"/>
  <c r="L8339" i="1"/>
  <c r="M8339" i="1"/>
  <c r="N8339" i="1"/>
  <c r="O8339" i="1"/>
  <c r="D8340" i="1"/>
  <c r="E8340" i="1"/>
  <c r="F8340" i="1"/>
  <c r="L8340" i="1"/>
  <c r="M8340" i="1"/>
  <c r="N8340" i="1"/>
  <c r="O8340" i="1"/>
  <c r="C8341" i="1"/>
  <c r="D8341" i="1"/>
  <c r="E8341" i="1"/>
  <c r="F8341" i="1"/>
  <c r="L8341" i="1"/>
  <c r="M8341" i="1"/>
  <c r="N8341" i="1"/>
  <c r="O8341" i="1"/>
  <c r="C8342" i="1"/>
  <c r="D8342" i="1"/>
  <c r="E8342" i="1"/>
  <c r="F8342" i="1"/>
  <c r="L8342" i="1"/>
  <c r="M8342" i="1"/>
  <c r="N8342" i="1"/>
  <c r="O8342" i="1"/>
  <c r="D8343" i="1"/>
  <c r="E8343" i="1"/>
  <c r="C8343" i="1" s="1"/>
  <c r="F8343" i="1"/>
  <c r="L8343" i="1"/>
  <c r="M8343" i="1"/>
  <c r="N8343" i="1"/>
  <c r="O8343" i="1"/>
  <c r="D8344" i="1"/>
  <c r="E8344" i="1"/>
  <c r="F8344" i="1"/>
  <c r="L8344" i="1"/>
  <c r="M8344" i="1"/>
  <c r="N8344" i="1"/>
  <c r="O8344" i="1"/>
  <c r="C8345" i="1"/>
  <c r="D8345" i="1"/>
  <c r="E8345" i="1"/>
  <c r="F8345" i="1"/>
  <c r="L8345" i="1"/>
  <c r="M8345" i="1"/>
  <c r="N8345" i="1"/>
  <c r="O8345" i="1"/>
  <c r="C8346" i="1"/>
  <c r="D8346" i="1"/>
  <c r="E8346" i="1"/>
  <c r="F8346" i="1"/>
  <c r="L8346" i="1"/>
  <c r="M8346" i="1"/>
  <c r="N8346" i="1"/>
  <c r="O8346" i="1"/>
  <c r="D8347" i="1"/>
  <c r="E8347" i="1"/>
  <c r="C8347" i="1" s="1"/>
  <c r="F8347" i="1"/>
  <c r="L8347" i="1"/>
  <c r="M8347" i="1"/>
  <c r="N8347" i="1"/>
  <c r="O8347" i="1"/>
  <c r="D8348" i="1"/>
  <c r="E8348" i="1"/>
  <c r="F8348" i="1"/>
  <c r="L8348" i="1"/>
  <c r="M8348" i="1"/>
  <c r="N8348" i="1"/>
  <c r="O8348" i="1"/>
  <c r="C8349" i="1"/>
  <c r="D8349" i="1"/>
  <c r="E8349" i="1"/>
  <c r="F8349" i="1"/>
  <c r="L8349" i="1"/>
  <c r="M8349" i="1"/>
  <c r="N8349" i="1"/>
  <c r="O8349" i="1"/>
  <c r="C8350" i="1"/>
  <c r="D8350" i="1"/>
  <c r="E8350" i="1"/>
  <c r="F8350" i="1"/>
  <c r="L8350" i="1"/>
  <c r="M8350" i="1"/>
  <c r="N8350" i="1"/>
  <c r="O8350" i="1"/>
  <c r="D8351" i="1"/>
  <c r="E8351" i="1"/>
  <c r="C8351" i="1" s="1"/>
  <c r="F8351" i="1"/>
  <c r="L8351" i="1"/>
  <c r="M8351" i="1"/>
  <c r="N8351" i="1"/>
  <c r="O8351" i="1"/>
  <c r="D8352" i="1"/>
  <c r="E8352" i="1"/>
  <c r="F8352" i="1"/>
  <c r="L8352" i="1"/>
  <c r="M8352" i="1"/>
  <c r="N8352" i="1"/>
  <c r="O8352" i="1"/>
  <c r="C8353" i="1"/>
  <c r="D8353" i="1"/>
  <c r="E8353" i="1"/>
  <c r="F8353" i="1"/>
  <c r="L8353" i="1"/>
  <c r="M8353" i="1"/>
  <c r="N8353" i="1"/>
  <c r="O8353" i="1"/>
  <c r="C8354" i="1"/>
  <c r="D8354" i="1"/>
  <c r="E8354" i="1"/>
  <c r="F8354" i="1"/>
  <c r="L8354" i="1"/>
  <c r="M8354" i="1"/>
  <c r="N8354" i="1"/>
  <c r="O8354" i="1"/>
  <c r="D8355" i="1"/>
  <c r="E8355" i="1"/>
  <c r="C8355" i="1" s="1"/>
  <c r="F8355" i="1"/>
  <c r="L8355" i="1"/>
  <c r="M8355" i="1"/>
  <c r="N8355" i="1"/>
  <c r="O8355" i="1"/>
  <c r="D8356" i="1"/>
  <c r="E8356" i="1"/>
  <c r="F8356" i="1"/>
  <c r="L8356" i="1"/>
  <c r="M8356" i="1"/>
  <c r="N8356" i="1"/>
  <c r="O8356" i="1"/>
  <c r="C8357" i="1"/>
  <c r="D8357" i="1"/>
  <c r="E8357" i="1"/>
  <c r="F8357" i="1"/>
  <c r="L8357" i="1"/>
  <c r="M8357" i="1"/>
  <c r="N8357" i="1"/>
  <c r="O8357" i="1"/>
  <c r="C8358" i="1"/>
  <c r="D8358" i="1"/>
  <c r="E8358" i="1"/>
  <c r="F8358" i="1"/>
  <c r="L8358" i="1"/>
  <c r="M8358" i="1"/>
  <c r="N8358" i="1"/>
  <c r="O8358" i="1"/>
  <c r="D8359" i="1"/>
  <c r="E8359" i="1"/>
  <c r="C8359" i="1" s="1"/>
  <c r="F8359" i="1"/>
  <c r="L8359" i="1"/>
  <c r="M8359" i="1"/>
  <c r="N8359" i="1"/>
  <c r="O8359" i="1"/>
  <c r="D8360" i="1"/>
  <c r="E8360" i="1"/>
  <c r="F8360" i="1"/>
  <c r="L8360" i="1"/>
  <c r="M8360" i="1"/>
  <c r="N8360" i="1"/>
  <c r="O8360" i="1"/>
  <c r="C8361" i="1"/>
  <c r="D8361" i="1"/>
  <c r="E8361" i="1"/>
  <c r="F8361" i="1"/>
  <c r="L8361" i="1"/>
  <c r="M8361" i="1"/>
  <c r="N8361" i="1"/>
  <c r="O8361" i="1"/>
  <c r="C8362" i="1"/>
  <c r="D8362" i="1"/>
  <c r="E8362" i="1"/>
  <c r="F8362" i="1"/>
  <c r="L8362" i="1"/>
  <c r="M8362" i="1"/>
  <c r="N8362" i="1"/>
  <c r="O8362" i="1"/>
  <c r="D8363" i="1"/>
  <c r="E8363" i="1"/>
  <c r="C8363" i="1" s="1"/>
  <c r="F8363" i="1"/>
  <c r="L8363" i="1"/>
  <c r="M8363" i="1"/>
  <c r="N8363" i="1"/>
  <c r="O8363" i="1"/>
  <c r="D8364" i="1"/>
  <c r="E8364" i="1"/>
  <c r="F8364" i="1"/>
  <c r="L8364" i="1"/>
  <c r="M8364" i="1"/>
  <c r="N8364" i="1"/>
  <c r="O8364" i="1"/>
  <c r="C8365" i="1"/>
  <c r="D8365" i="1"/>
  <c r="E8365" i="1"/>
  <c r="F8365" i="1"/>
  <c r="L8365" i="1"/>
  <c r="M8365" i="1"/>
  <c r="N8365" i="1"/>
  <c r="O8365" i="1"/>
  <c r="C8366" i="1"/>
  <c r="D8366" i="1"/>
  <c r="E8366" i="1"/>
  <c r="F8366" i="1"/>
  <c r="L8366" i="1"/>
  <c r="M8366" i="1"/>
  <c r="N8366" i="1"/>
  <c r="O8366" i="1"/>
  <c r="D8367" i="1"/>
  <c r="E8367" i="1"/>
  <c r="C8367" i="1" s="1"/>
  <c r="F8367" i="1"/>
  <c r="L8367" i="1"/>
  <c r="M8367" i="1"/>
  <c r="N8367" i="1"/>
  <c r="O8367" i="1"/>
  <c r="D8368" i="1"/>
  <c r="E8368" i="1"/>
  <c r="F8368" i="1"/>
  <c r="L8368" i="1"/>
  <c r="M8368" i="1"/>
  <c r="N8368" i="1"/>
  <c r="O8368" i="1"/>
  <c r="C8369" i="1"/>
  <c r="D8369" i="1"/>
  <c r="E8369" i="1"/>
  <c r="F8369" i="1"/>
  <c r="L8369" i="1"/>
  <c r="M8369" i="1"/>
  <c r="N8369" i="1"/>
  <c r="O8369" i="1"/>
  <c r="C8370" i="1"/>
  <c r="D8370" i="1"/>
  <c r="E8370" i="1"/>
  <c r="F8370" i="1"/>
  <c r="L8370" i="1"/>
  <c r="M8370" i="1"/>
  <c r="N8370" i="1"/>
  <c r="O8370" i="1"/>
  <c r="D8371" i="1"/>
  <c r="E8371" i="1"/>
  <c r="C8371" i="1" s="1"/>
  <c r="F8371" i="1"/>
  <c r="L8371" i="1"/>
  <c r="M8371" i="1"/>
  <c r="N8371" i="1"/>
  <c r="O8371" i="1"/>
  <c r="D8372" i="1"/>
  <c r="E8372" i="1"/>
  <c r="F8372" i="1"/>
  <c r="L8372" i="1"/>
  <c r="M8372" i="1"/>
  <c r="N8372" i="1"/>
  <c r="O8372" i="1"/>
  <c r="C8373" i="1"/>
  <c r="D8373" i="1"/>
  <c r="E8373" i="1"/>
  <c r="F8373" i="1"/>
  <c r="L8373" i="1"/>
  <c r="M8373" i="1"/>
  <c r="N8373" i="1"/>
  <c r="O8373" i="1"/>
  <c r="C8374" i="1"/>
  <c r="D8374" i="1"/>
  <c r="E8374" i="1"/>
  <c r="F8374" i="1"/>
  <c r="L8374" i="1"/>
  <c r="M8374" i="1"/>
  <c r="N8374" i="1"/>
  <c r="O8374" i="1"/>
  <c r="D8375" i="1"/>
  <c r="E8375" i="1"/>
  <c r="C8375" i="1" s="1"/>
  <c r="F8375" i="1"/>
  <c r="L8375" i="1"/>
  <c r="M8375" i="1"/>
  <c r="N8375" i="1"/>
  <c r="O8375" i="1"/>
  <c r="D8376" i="1"/>
  <c r="E8376" i="1"/>
  <c r="F8376" i="1"/>
  <c r="L8376" i="1"/>
  <c r="M8376" i="1"/>
  <c r="N8376" i="1"/>
  <c r="O8376" i="1"/>
  <c r="C8377" i="1"/>
  <c r="D8377" i="1"/>
  <c r="E8377" i="1"/>
  <c r="F8377" i="1"/>
  <c r="L8377" i="1"/>
  <c r="M8377" i="1"/>
  <c r="N8377" i="1"/>
  <c r="O8377" i="1"/>
  <c r="C8378" i="1"/>
  <c r="D8378" i="1"/>
  <c r="E8378" i="1"/>
  <c r="F8378" i="1"/>
  <c r="L8378" i="1"/>
  <c r="M8378" i="1"/>
  <c r="N8378" i="1"/>
  <c r="O8378" i="1"/>
  <c r="D8379" i="1"/>
  <c r="E8379" i="1"/>
  <c r="C8379" i="1" s="1"/>
  <c r="F8379" i="1"/>
  <c r="L8379" i="1"/>
  <c r="M8379" i="1"/>
  <c r="N8379" i="1"/>
  <c r="O8379" i="1"/>
  <c r="D8380" i="1"/>
  <c r="E8380" i="1"/>
  <c r="F8380" i="1"/>
  <c r="L8380" i="1"/>
  <c r="M8380" i="1"/>
  <c r="N8380" i="1"/>
  <c r="O8380" i="1"/>
  <c r="C8381" i="1"/>
  <c r="D8381" i="1"/>
  <c r="E8381" i="1"/>
  <c r="F8381" i="1"/>
  <c r="L8381" i="1"/>
  <c r="M8381" i="1"/>
  <c r="N8381" i="1"/>
  <c r="O8381" i="1"/>
  <c r="C8382" i="1"/>
  <c r="D8382" i="1"/>
  <c r="E8382" i="1"/>
  <c r="F8382" i="1"/>
  <c r="L8382" i="1"/>
  <c r="M8382" i="1"/>
  <c r="N8382" i="1"/>
  <c r="O8382" i="1"/>
  <c r="D8383" i="1"/>
  <c r="E8383" i="1"/>
  <c r="C8383" i="1" s="1"/>
  <c r="F8383" i="1"/>
  <c r="L8383" i="1"/>
  <c r="M8383" i="1"/>
  <c r="N8383" i="1"/>
  <c r="O8383" i="1"/>
  <c r="D8384" i="1"/>
  <c r="E8384" i="1"/>
  <c r="F8384" i="1"/>
  <c r="L8384" i="1"/>
  <c r="M8384" i="1"/>
  <c r="N8384" i="1"/>
  <c r="O8384" i="1"/>
  <c r="C8385" i="1"/>
  <c r="D8385" i="1"/>
  <c r="E8385" i="1"/>
  <c r="F8385" i="1"/>
  <c r="L8385" i="1"/>
  <c r="M8385" i="1"/>
  <c r="N8385" i="1"/>
  <c r="O8385" i="1"/>
  <c r="C8386" i="1"/>
  <c r="D8386" i="1"/>
  <c r="E8386" i="1"/>
  <c r="F8386" i="1"/>
  <c r="L8386" i="1"/>
  <c r="M8386" i="1"/>
  <c r="N8386" i="1"/>
  <c r="O8386" i="1"/>
  <c r="D8387" i="1"/>
  <c r="E8387" i="1"/>
  <c r="C8387" i="1" s="1"/>
  <c r="F8387" i="1"/>
  <c r="L8387" i="1"/>
  <c r="M8387" i="1"/>
  <c r="N8387" i="1"/>
  <c r="O8387" i="1"/>
  <c r="D8388" i="1"/>
  <c r="E8388" i="1"/>
  <c r="F8388" i="1"/>
  <c r="L8388" i="1"/>
  <c r="M8388" i="1"/>
  <c r="N8388" i="1"/>
  <c r="O8388" i="1"/>
  <c r="C8389" i="1"/>
  <c r="D8389" i="1"/>
  <c r="E8389" i="1"/>
  <c r="F8389" i="1"/>
  <c r="L8389" i="1"/>
  <c r="M8389" i="1"/>
  <c r="N8389" i="1"/>
  <c r="O8389" i="1"/>
  <c r="C8390" i="1"/>
  <c r="D8390" i="1"/>
  <c r="E8390" i="1"/>
  <c r="F8390" i="1"/>
  <c r="L8390" i="1"/>
  <c r="M8390" i="1"/>
  <c r="N8390" i="1"/>
  <c r="O8390" i="1"/>
  <c r="D8391" i="1"/>
  <c r="E8391" i="1"/>
  <c r="C8391" i="1" s="1"/>
  <c r="F8391" i="1"/>
  <c r="L8391" i="1"/>
  <c r="M8391" i="1"/>
  <c r="N8391" i="1"/>
  <c r="O8391" i="1"/>
  <c r="D8392" i="1"/>
  <c r="E8392" i="1"/>
  <c r="F8392" i="1"/>
  <c r="L8392" i="1"/>
  <c r="M8392" i="1"/>
  <c r="N8392" i="1"/>
  <c r="O8392" i="1"/>
  <c r="C8393" i="1"/>
  <c r="D8393" i="1"/>
  <c r="E8393" i="1"/>
  <c r="F8393" i="1"/>
  <c r="L8393" i="1"/>
  <c r="M8393" i="1"/>
  <c r="N8393" i="1"/>
  <c r="O8393" i="1"/>
  <c r="C8394" i="1"/>
  <c r="D8394" i="1"/>
  <c r="E8394" i="1"/>
  <c r="F8394" i="1"/>
  <c r="L8394" i="1"/>
  <c r="M8394" i="1"/>
  <c r="N8394" i="1"/>
  <c r="O8394" i="1"/>
  <c r="D8395" i="1"/>
  <c r="E8395" i="1"/>
  <c r="C8395" i="1" s="1"/>
  <c r="F8395" i="1"/>
  <c r="L8395" i="1"/>
  <c r="M8395" i="1"/>
  <c r="N8395" i="1"/>
  <c r="O8395" i="1"/>
  <c r="D8396" i="1"/>
  <c r="E8396" i="1"/>
  <c r="F8396" i="1"/>
  <c r="L8396" i="1"/>
  <c r="M8396" i="1"/>
  <c r="N8396" i="1"/>
  <c r="O8396" i="1"/>
  <c r="C8397" i="1"/>
  <c r="D8397" i="1"/>
  <c r="E8397" i="1"/>
  <c r="F8397" i="1"/>
  <c r="L8397" i="1"/>
  <c r="M8397" i="1"/>
  <c r="N8397" i="1"/>
  <c r="O8397" i="1"/>
  <c r="C8398" i="1"/>
  <c r="D8398" i="1"/>
  <c r="E8398" i="1"/>
  <c r="F8398" i="1"/>
  <c r="L8398" i="1"/>
  <c r="M8398" i="1"/>
  <c r="N8398" i="1"/>
  <c r="O8398" i="1"/>
  <c r="D8399" i="1"/>
  <c r="E8399" i="1"/>
  <c r="C8399" i="1" s="1"/>
  <c r="F8399" i="1"/>
  <c r="L8399" i="1"/>
  <c r="M8399" i="1"/>
  <c r="N8399" i="1"/>
  <c r="O8399" i="1"/>
  <c r="D8400" i="1"/>
  <c r="E8400" i="1"/>
  <c r="F8400" i="1"/>
  <c r="L8400" i="1"/>
  <c r="M8400" i="1"/>
  <c r="N8400" i="1"/>
  <c r="O8400" i="1"/>
  <c r="C8401" i="1"/>
  <c r="D8401" i="1"/>
  <c r="E8401" i="1"/>
  <c r="F8401" i="1"/>
  <c r="L8401" i="1"/>
  <c r="M8401" i="1"/>
  <c r="N8401" i="1"/>
  <c r="O8401" i="1"/>
  <c r="C8402" i="1"/>
  <c r="D8402" i="1"/>
  <c r="E8402" i="1"/>
  <c r="F8402" i="1"/>
  <c r="L8402" i="1"/>
  <c r="M8402" i="1"/>
  <c r="N8402" i="1"/>
  <c r="O8402" i="1"/>
  <c r="D8403" i="1"/>
  <c r="E8403" i="1"/>
  <c r="C8403" i="1" s="1"/>
  <c r="F8403" i="1"/>
  <c r="L8403" i="1"/>
  <c r="M8403" i="1"/>
  <c r="N8403" i="1"/>
  <c r="O8403" i="1"/>
  <c r="D8404" i="1"/>
  <c r="E8404" i="1"/>
  <c r="F8404" i="1"/>
  <c r="L8404" i="1"/>
  <c r="M8404" i="1"/>
  <c r="N8404" i="1"/>
  <c r="O8404" i="1"/>
  <c r="C8405" i="1"/>
  <c r="D8405" i="1"/>
  <c r="E8405" i="1"/>
  <c r="F8405" i="1"/>
  <c r="L8405" i="1"/>
  <c r="M8405" i="1"/>
  <c r="N8405" i="1"/>
  <c r="O8405" i="1"/>
  <c r="C8406" i="1"/>
  <c r="D8406" i="1"/>
  <c r="E8406" i="1"/>
  <c r="F8406" i="1"/>
  <c r="L8406" i="1"/>
  <c r="M8406" i="1"/>
  <c r="N8406" i="1"/>
  <c r="O8406" i="1"/>
  <c r="D8407" i="1"/>
  <c r="E8407" i="1"/>
  <c r="C8407" i="1" s="1"/>
  <c r="F8407" i="1"/>
  <c r="L8407" i="1"/>
  <c r="M8407" i="1"/>
  <c r="N8407" i="1"/>
  <c r="O8407" i="1"/>
  <c r="D8408" i="1"/>
  <c r="E8408" i="1"/>
  <c r="F8408" i="1"/>
  <c r="L8408" i="1"/>
  <c r="M8408" i="1"/>
  <c r="N8408" i="1"/>
  <c r="O8408" i="1"/>
  <c r="C8409" i="1"/>
  <c r="D8409" i="1"/>
  <c r="E8409" i="1"/>
  <c r="F8409" i="1"/>
  <c r="L8409" i="1"/>
  <c r="M8409" i="1"/>
  <c r="N8409" i="1"/>
  <c r="O8409" i="1"/>
  <c r="C8410" i="1"/>
  <c r="D8410" i="1"/>
  <c r="E8410" i="1"/>
  <c r="F8410" i="1"/>
  <c r="L8410" i="1"/>
  <c r="M8410" i="1"/>
  <c r="N8410" i="1"/>
  <c r="O8410" i="1"/>
  <c r="D8411" i="1"/>
  <c r="E8411" i="1"/>
  <c r="C8411" i="1" s="1"/>
  <c r="F8411" i="1"/>
  <c r="L8411" i="1"/>
  <c r="M8411" i="1"/>
  <c r="N8411" i="1"/>
  <c r="O8411" i="1"/>
  <c r="D8412" i="1"/>
  <c r="E8412" i="1"/>
  <c r="F8412" i="1"/>
  <c r="L8412" i="1"/>
  <c r="M8412" i="1"/>
  <c r="N8412" i="1"/>
  <c r="O8412" i="1"/>
  <c r="C8413" i="1"/>
  <c r="D8413" i="1"/>
  <c r="E8413" i="1"/>
  <c r="F8413" i="1"/>
  <c r="L8413" i="1"/>
  <c r="M8413" i="1"/>
  <c r="N8413" i="1"/>
  <c r="O8413" i="1"/>
  <c r="C8414" i="1"/>
  <c r="D8414" i="1"/>
  <c r="E8414" i="1"/>
  <c r="F8414" i="1"/>
  <c r="L8414" i="1"/>
  <c r="M8414" i="1"/>
  <c r="N8414" i="1"/>
  <c r="O8414" i="1"/>
  <c r="D8415" i="1"/>
  <c r="E8415" i="1"/>
  <c r="C8415" i="1" s="1"/>
  <c r="F8415" i="1"/>
  <c r="L8415" i="1"/>
  <c r="M8415" i="1"/>
  <c r="N8415" i="1"/>
  <c r="O8415" i="1"/>
  <c r="D8416" i="1"/>
  <c r="E8416" i="1"/>
  <c r="F8416" i="1"/>
  <c r="L8416" i="1"/>
  <c r="M8416" i="1"/>
  <c r="N8416" i="1"/>
  <c r="O8416" i="1"/>
  <c r="C8417" i="1"/>
  <c r="D8417" i="1"/>
  <c r="E8417" i="1"/>
  <c r="F8417" i="1"/>
  <c r="L8417" i="1"/>
  <c r="M8417" i="1"/>
  <c r="N8417" i="1"/>
  <c r="O8417" i="1"/>
  <c r="C8418" i="1"/>
  <c r="D8418" i="1"/>
  <c r="E8418" i="1"/>
  <c r="F8418" i="1"/>
  <c r="L8418" i="1"/>
  <c r="M8418" i="1"/>
  <c r="N8418" i="1"/>
  <c r="O8418" i="1"/>
  <c r="D8419" i="1"/>
  <c r="E8419" i="1"/>
  <c r="C8419" i="1" s="1"/>
  <c r="F8419" i="1"/>
  <c r="L8419" i="1"/>
  <c r="M8419" i="1"/>
  <c r="N8419" i="1"/>
  <c r="O8419" i="1"/>
  <c r="D8420" i="1"/>
  <c r="E8420" i="1"/>
  <c r="F8420" i="1"/>
  <c r="L8420" i="1"/>
  <c r="M8420" i="1"/>
  <c r="N8420" i="1"/>
  <c r="O8420" i="1"/>
  <c r="C8421" i="1"/>
  <c r="D8421" i="1"/>
  <c r="E8421" i="1"/>
  <c r="F8421" i="1"/>
  <c r="L8421" i="1"/>
  <c r="M8421" i="1"/>
  <c r="N8421" i="1"/>
  <c r="O8421" i="1"/>
  <c r="C8422" i="1"/>
  <c r="D8422" i="1"/>
  <c r="E8422" i="1"/>
  <c r="F8422" i="1"/>
  <c r="L8422" i="1"/>
  <c r="M8422" i="1"/>
  <c r="N8422" i="1"/>
  <c r="O8422" i="1"/>
  <c r="D8423" i="1"/>
  <c r="E8423" i="1"/>
  <c r="C8423" i="1" s="1"/>
  <c r="F8423" i="1"/>
  <c r="L8423" i="1"/>
  <c r="M8423" i="1"/>
  <c r="N8423" i="1"/>
  <c r="O8423" i="1"/>
  <c r="D8424" i="1"/>
  <c r="E8424" i="1"/>
  <c r="F8424" i="1"/>
  <c r="L8424" i="1"/>
  <c r="M8424" i="1"/>
  <c r="N8424" i="1"/>
  <c r="O8424" i="1"/>
  <c r="C8425" i="1"/>
  <c r="D8425" i="1"/>
  <c r="E8425" i="1"/>
  <c r="F8425" i="1"/>
  <c r="L8425" i="1"/>
  <c r="M8425" i="1"/>
  <c r="N8425" i="1"/>
  <c r="O8425" i="1"/>
  <c r="C8426" i="1"/>
  <c r="D8426" i="1"/>
  <c r="E8426" i="1"/>
  <c r="F8426" i="1"/>
  <c r="L8426" i="1"/>
  <c r="M8426" i="1"/>
  <c r="N8426" i="1"/>
  <c r="O8426" i="1"/>
  <c r="D8427" i="1"/>
  <c r="E8427" i="1"/>
  <c r="C8427" i="1" s="1"/>
  <c r="F8427" i="1"/>
  <c r="L8427" i="1"/>
  <c r="M8427" i="1"/>
  <c r="N8427" i="1"/>
  <c r="O8427" i="1"/>
  <c r="D8428" i="1"/>
  <c r="E8428" i="1"/>
  <c r="F8428" i="1"/>
  <c r="L8428" i="1"/>
  <c r="M8428" i="1"/>
  <c r="N8428" i="1"/>
  <c r="O8428" i="1"/>
  <c r="C8429" i="1"/>
  <c r="D8429" i="1"/>
  <c r="E8429" i="1"/>
  <c r="F8429" i="1"/>
  <c r="L8429" i="1"/>
  <c r="M8429" i="1"/>
  <c r="N8429" i="1"/>
  <c r="O8429" i="1"/>
  <c r="C8430" i="1"/>
  <c r="D8430" i="1"/>
  <c r="E8430" i="1"/>
  <c r="F8430" i="1"/>
  <c r="L8430" i="1"/>
  <c r="M8430" i="1"/>
  <c r="N8430" i="1"/>
  <c r="O8430" i="1"/>
  <c r="D8431" i="1"/>
  <c r="E8431" i="1"/>
  <c r="C8431" i="1" s="1"/>
  <c r="F8431" i="1"/>
  <c r="L8431" i="1"/>
  <c r="M8431" i="1"/>
  <c r="N8431" i="1"/>
  <c r="O8431" i="1"/>
  <c r="D8432" i="1"/>
  <c r="E8432" i="1"/>
  <c r="F8432" i="1"/>
  <c r="L8432" i="1"/>
  <c r="M8432" i="1"/>
  <c r="N8432" i="1"/>
  <c r="O8432" i="1"/>
  <c r="C8433" i="1"/>
  <c r="D8433" i="1"/>
  <c r="E8433" i="1"/>
  <c r="F8433" i="1"/>
  <c r="L8433" i="1"/>
  <c r="M8433" i="1"/>
  <c r="N8433" i="1"/>
  <c r="O8433" i="1"/>
  <c r="C8434" i="1"/>
  <c r="D8434" i="1"/>
  <c r="E8434" i="1"/>
  <c r="F8434" i="1"/>
  <c r="L8434" i="1"/>
  <c r="M8434" i="1"/>
  <c r="N8434" i="1"/>
  <c r="O8434" i="1"/>
  <c r="D8435" i="1"/>
  <c r="E8435" i="1"/>
  <c r="C8435" i="1" s="1"/>
  <c r="F8435" i="1"/>
  <c r="L8435" i="1"/>
  <c r="M8435" i="1"/>
  <c r="N8435" i="1"/>
  <c r="O8435" i="1"/>
  <c r="D8436" i="1"/>
  <c r="E8436" i="1"/>
  <c r="F8436" i="1"/>
  <c r="L8436" i="1"/>
  <c r="M8436" i="1"/>
  <c r="N8436" i="1"/>
  <c r="O8436" i="1"/>
  <c r="C8437" i="1"/>
  <c r="D8437" i="1"/>
  <c r="E8437" i="1"/>
  <c r="F8437" i="1"/>
  <c r="L8437" i="1"/>
  <c r="M8437" i="1"/>
  <c r="N8437" i="1"/>
  <c r="O8437" i="1"/>
  <c r="C8438" i="1"/>
  <c r="D8438" i="1"/>
  <c r="E8438" i="1"/>
  <c r="F8438" i="1"/>
  <c r="L8438" i="1"/>
  <c r="M8438" i="1"/>
  <c r="N8438" i="1"/>
  <c r="O8438" i="1"/>
  <c r="D8439" i="1"/>
  <c r="E8439" i="1"/>
  <c r="C8439" i="1" s="1"/>
  <c r="F8439" i="1"/>
  <c r="L8439" i="1"/>
  <c r="M8439" i="1"/>
  <c r="N8439" i="1"/>
  <c r="O8439" i="1"/>
  <c r="D8440" i="1"/>
  <c r="E8440" i="1"/>
  <c r="F8440" i="1"/>
  <c r="L8440" i="1"/>
  <c r="M8440" i="1"/>
  <c r="N8440" i="1"/>
  <c r="O8440" i="1"/>
  <c r="C8441" i="1"/>
  <c r="D8441" i="1"/>
  <c r="E8441" i="1"/>
  <c r="F8441" i="1"/>
  <c r="L8441" i="1"/>
  <c r="M8441" i="1"/>
  <c r="N8441" i="1"/>
  <c r="O8441" i="1"/>
  <c r="C8442" i="1"/>
  <c r="D8442" i="1"/>
  <c r="E8442" i="1"/>
  <c r="F8442" i="1"/>
  <c r="L8442" i="1"/>
  <c r="M8442" i="1"/>
  <c r="N8442" i="1"/>
  <c r="O8442" i="1"/>
  <c r="D8443" i="1"/>
  <c r="E8443" i="1"/>
  <c r="C8443" i="1" s="1"/>
  <c r="F8443" i="1"/>
  <c r="L8443" i="1"/>
  <c r="M8443" i="1"/>
  <c r="N8443" i="1"/>
  <c r="O8443" i="1"/>
  <c r="D8444" i="1"/>
  <c r="E8444" i="1"/>
  <c r="F8444" i="1"/>
  <c r="L8444" i="1"/>
  <c r="M8444" i="1"/>
  <c r="N8444" i="1"/>
  <c r="O8444" i="1"/>
  <c r="C8445" i="1"/>
  <c r="D8445" i="1"/>
  <c r="E8445" i="1"/>
  <c r="F8445" i="1"/>
  <c r="L8445" i="1"/>
  <c r="M8445" i="1"/>
  <c r="N8445" i="1"/>
  <c r="O8445" i="1"/>
  <c r="C8446" i="1"/>
  <c r="D8446" i="1"/>
  <c r="E8446" i="1"/>
  <c r="F8446" i="1"/>
  <c r="L8446" i="1"/>
  <c r="M8446" i="1"/>
  <c r="N8446" i="1"/>
  <c r="O8446" i="1"/>
  <c r="D8447" i="1"/>
  <c r="E8447" i="1"/>
  <c r="C8447" i="1" s="1"/>
  <c r="F8447" i="1"/>
  <c r="L8447" i="1"/>
  <c r="M8447" i="1"/>
  <c r="N8447" i="1"/>
  <c r="O8447" i="1"/>
  <c r="D8448" i="1"/>
  <c r="E8448" i="1"/>
  <c r="F8448" i="1"/>
  <c r="L8448" i="1"/>
  <c r="M8448" i="1"/>
  <c r="N8448" i="1"/>
  <c r="O8448" i="1"/>
  <c r="C8449" i="1"/>
  <c r="D8449" i="1"/>
  <c r="E8449" i="1"/>
  <c r="F8449" i="1"/>
  <c r="L8449" i="1"/>
  <c r="M8449" i="1"/>
  <c r="N8449" i="1"/>
  <c r="O8449" i="1"/>
  <c r="C8450" i="1"/>
  <c r="D8450" i="1"/>
  <c r="E8450" i="1"/>
  <c r="F8450" i="1"/>
  <c r="L8450" i="1"/>
  <c r="M8450" i="1"/>
  <c r="N8450" i="1"/>
  <c r="O8450" i="1"/>
  <c r="D8451" i="1"/>
  <c r="E8451" i="1"/>
  <c r="C8451" i="1" s="1"/>
  <c r="F8451" i="1"/>
  <c r="L8451" i="1"/>
  <c r="M8451" i="1"/>
  <c r="N8451" i="1"/>
  <c r="O8451" i="1"/>
  <c r="D8452" i="1"/>
  <c r="E8452" i="1"/>
  <c r="F8452" i="1"/>
  <c r="L8452" i="1"/>
  <c r="M8452" i="1"/>
  <c r="N8452" i="1"/>
  <c r="O8452" i="1"/>
  <c r="C8453" i="1"/>
  <c r="D8453" i="1"/>
  <c r="E8453" i="1"/>
  <c r="F8453" i="1"/>
  <c r="L8453" i="1"/>
  <c r="M8453" i="1"/>
  <c r="N8453" i="1"/>
  <c r="O8453" i="1"/>
  <c r="C8454" i="1"/>
  <c r="D8454" i="1"/>
  <c r="E8454" i="1"/>
  <c r="F8454" i="1"/>
  <c r="L8454" i="1"/>
  <c r="M8454" i="1"/>
  <c r="N8454" i="1"/>
  <c r="O8454" i="1"/>
  <c r="D8455" i="1"/>
  <c r="E8455" i="1"/>
  <c r="C8455" i="1" s="1"/>
  <c r="F8455" i="1"/>
  <c r="L8455" i="1"/>
  <c r="M8455" i="1"/>
  <c r="N8455" i="1"/>
  <c r="O8455" i="1"/>
  <c r="D8456" i="1"/>
  <c r="E8456" i="1"/>
  <c r="F8456" i="1"/>
  <c r="L8456" i="1"/>
  <c r="M8456" i="1"/>
  <c r="N8456" i="1"/>
  <c r="O8456" i="1"/>
  <c r="C8457" i="1"/>
  <c r="D8457" i="1"/>
  <c r="E8457" i="1"/>
  <c r="F8457" i="1"/>
  <c r="L8457" i="1"/>
  <c r="M8457" i="1"/>
  <c r="N8457" i="1"/>
  <c r="O8457" i="1"/>
  <c r="C8458" i="1"/>
  <c r="D8458" i="1"/>
  <c r="E8458" i="1"/>
  <c r="F8458" i="1"/>
  <c r="L8458" i="1"/>
  <c r="M8458" i="1"/>
  <c r="N8458" i="1"/>
  <c r="O8458" i="1"/>
  <c r="D8459" i="1"/>
  <c r="E8459" i="1"/>
  <c r="C8459" i="1" s="1"/>
  <c r="F8459" i="1"/>
  <c r="L8459" i="1"/>
  <c r="M8459" i="1"/>
  <c r="N8459" i="1"/>
  <c r="O8459" i="1"/>
  <c r="D8460" i="1"/>
  <c r="E8460" i="1"/>
  <c r="F8460" i="1"/>
  <c r="L8460" i="1"/>
  <c r="M8460" i="1"/>
  <c r="N8460" i="1"/>
  <c r="O8460" i="1"/>
  <c r="C8461" i="1"/>
  <c r="D8461" i="1"/>
  <c r="E8461" i="1"/>
  <c r="F8461" i="1"/>
  <c r="L8461" i="1"/>
  <c r="M8461" i="1"/>
  <c r="N8461" i="1"/>
  <c r="O8461" i="1"/>
  <c r="C8462" i="1"/>
  <c r="D8462" i="1"/>
  <c r="E8462" i="1"/>
  <c r="F8462" i="1"/>
  <c r="L8462" i="1"/>
  <c r="M8462" i="1"/>
  <c r="N8462" i="1"/>
  <c r="O8462" i="1"/>
  <c r="D8463" i="1"/>
  <c r="E8463" i="1"/>
  <c r="C8463" i="1" s="1"/>
  <c r="F8463" i="1"/>
  <c r="L8463" i="1"/>
  <c r="M8463" i="1"/>
  <c r="N8463" i="1"/>
  <c r="O8463" i="1"/>
  <c r="C8464" i="1"/>
  <c r="D8464" i="1"/>
  <c r="E8464" i="1"/>
  <c r="F8464" i="1"/>
  <c r="L8464" i="1"/>
  <c r="M8464" i="1"/>
  <c r="N8464" i="1"/>
  <c r="O8464" i="1"/>
  <c r="C8465" i="1"/>
  <c r="D8465" i="1"/>
  <c r="E8465" i="1"/>
  <c r="F8465" i="1"/>
  <c r="L8465" i="1"/>
  <c r="M8465" i="1"/>
  <c r="N8465" i="1"/>
  <c r="O8465" i="1"/>
  <c r="C8466" i="1"/>
  <c r="D8466" i="1"/>
  <c r="E8466" i="1"/>
  <c r="F8466" i="1"/>
  <c r="L8466" i="1"/>
  <c r="M8466" i="1"/>
  <c r="N8466" i="1"/>
  <c r="O8466" i="1"/>
  <c r="D8467" i="1"/>
  <c r="E8467" i="1"/>
  <c r="C8467" i="1" s="1"/>
  <c r="F8467" i="1"/>
  <c r="L8467" i="1"/>
  <c r="M8467" i="1"/>
  <c r="N8467" i="1"/>
  <c r="O8467" i="1"/>
  <c r="D8468" i="1"/>
  <c r="E8468" i="1"/>
  <c r="F8468" i="1"/>
  <c r="L8468" i="1"/>
  <c r="M8468" i="1"/>
  <c r="N8468" i="1"/>
  <c r="O8468" i="1"/>
  <c r="C8469" i="1"/>
  <c r="D8469" i="1"/>
  <c r="E8469" i="1"/>
  <c r="F8469" i="1"/>
  <c r="L8469" i="1"/>
  <c r="M8469" i="1"/>
  <c r="N8469" i="1"/>
  <c r="O8469" i="1"/>
  <c r="C8470" i="1"/>
  <c r="D8470" i="1"/>
  <c r="E8470" i="1"/>
  <c r="F8470" i="1"/>
  <c r="L8470" i="1"/>
  <c r="M8470" i="1"/>
  <c r="N8470" i="1"/>
  <c r="O8470" i="1"/>
  <c r="C8471" i="1"/>
  <c r="D8471" i="1"/>
  <c r="E8471" i="1"/>
  <c r="F8471" i="1"/>
  <c r="L8471" i="1"/>
  <c r="M8471" i="1"/>
  <c r="N8471" i="1"/>
  <c r="O8471" i="1"/>
  <c r="C8472" i="1"/>
  <c r="D8472" i="1"/>
  <c r="E8472" i="1"/>
  <c r="F8472" i="1"/>
  <c r="L8472" i="1"/>
  <c r="M8472" i="1"/>
  <c r="N8472" i="1"/>
  <c r="O8472" i="1"/>
  <c r="C8473" i="1"/>
  <c r="D8473" i="1"/>
  <c r="E8473" i="1"/>
  <c r="F8473" i="1"/>
  <c r="L8473" i="1"/>
  <c r="M8473" i="1"/>
  <c r="N8473" i="1"/>
  <c r="O8473" i="1"/>
  <c r="C8474" i="1"/>
  <c r="D8474" i="1"/>
  <c r="E8474" i="1"/>
  <c r="F8474" i="1"/>
  <c r="L8474" i="1"/>
  <c r="M8474" i="1"/>
  <c r="N8474" i="1"/>
  <c r="O8474" i="1"/>
  <c r="D8475" i="1"/>
  <c r="E8475" i="1"/>
  <c r="F8475" i="1"/>
  <c r="L8475" i="1"/>
  <c r="M8475" i="1"/>
  <c r="N8475" i="1"/>
  <c r="O8475" i="1"/>
  <c r="D8476" i="1"/>
  <c r="E8476" i="1"/>
  <c r="F8476" i="1"/>
  <c r="L8476" i="1"/>
  <c r="M8476" i="1"/>
  <c r="N8476" i="1"/>
  <c r="O8476" i="1"/>
  <c r="D8477" i="1"/>
  <c r="E8477" i="1"/>
  <c r="F8477" i="1"/>
  <c r="L8477" i="1"/>
  <c r="M8477" i="1"/>
  <c r="N8477" i="1"/>
  <c r="O8477" i="1"/>
  <c r="D8478" i="1"/>
  <c r="E8478" i="1"/>
  <c r="F8478" i="1"/>
  <c r="L8478" i="1"/>
  <c r="M8478" i="1"/>
  <c r="N8478" i="1"/>
  <c r="O8478" i="1"/>
  <c r="C8479" i="1"/>
  <c r="D8479" i="1"/>
  <c r="E8479" i="1"/>
  <c r="F8479" i="1"/>
  <c r="L8479" i="1"/>
  <c r="M8479" i="1"/>
  <c r="N8479" i="1"/>
  <c r="O8479" i="1"/>
  <c r="C8480" i="1"/>
  <c r="D8480" i="1"/>
  <c r="E8480" i="1"/>
  <c r="F8480" i="1"/>
  <c r="L8480" i="1"/>
  <c r="M8480" i="1"/>
  <c r="N8480" i="1"/>
  <c r="O8480" i="1"/>
  <c r="C8481" i="1"/>
  <c r="D8481" i="1"/>
  <c r="E8481" i="1"/>
  <c r="F8481" i="1"/>
  <c r="L8481" i="1"/>
  <c r="M8481" i="1"/>
  <c r="N8481" i="1"/>
  <c r="O8481" i="1"/>
  <c r="C8482" i="1"/>
  <c r="D8482" i="1"/>
  <c r="E8482" i="1"/>
  <c r="F8482" i="1"/>
  <c r="L8482" i="1"/>
  <c r="M8482" i="1"/>
  <c r="N8482" i="1"/>
  <c r="O8482" i="1"/>
  <c r="D8483" i="1"/>
  <c r="E8483" i="1"/>
  <c r="C8483" i="1" s="1"/>
  <c r="F8483" i="1"/>
  <c r="L8483" i="1"/>
  <c r="M8483" i="1"/>
  <c r="N8483" i="1"/>
  <c r="O8483" i="1"/>
  <c r="D8484" i="1"/>
  <c r="E8484" i="1"/>
  <c r="F8484" i="1"/>
  <c r="L8484" i="1"/>
  <c r="M8484" i="1"/>
  <c r="N8484" i="1"/>
  <c r="O8484" i="1"/>
  <c r="D8485" i="1"/>
  <c r="E8485" i="1"/>
  <c r="C8485" i="1" s="1"/>
  <c r="F8485" i="1"/>
  <c r="L8485" i="1"/>
  <c r="M8485" i="1"/>
  <c r="N8485" i="1"/>
  <c r="O8485" i="1"/>
  <c r="C8486" i="1"/>
  <c r="D8486" i="1"/>
  <c r="E8486" i="1"/>
  <c r="F8486" i="1"/>
  <c r="L8486" i="1"/>
  <c r="M8486" i="1"/>
  <c r="N8486" i="1"/>
  <c r="O8486" i="1"/>
  <c r="C8487" i="1"/>
  <c r="D8487" i="1"/>
  <c r="E8487" i="1"/>
  <c r="F8487" i="1"/>
  <c r="L8487" i="1"/>
  <c r="M8487" i="1"/>
  <c r="N8487" i="1"/>
  <c r="O8487" i="1"/>
  <c r="C8488" i="1"/>
  <c r="D8488" i="1"/>
  <c r="E8488" i="1"/>
  <c r="F8488" i="1"/>
  <c r="L8488" i="1"/>
  <c r="M8488" i="1"/>
  <c r="N8488" i="1"/>
  <c r="O8488" i="1"/>
  <c r="C8489" i="1"/>
  <c r="D8489" i="1"/>
  <c r="E8489" i="1"/>
  <c r="F8489" i="1"/>
  <c r="L8489" i="1"/>
  <c r="M8489" i="1"/>
  <c r="N8489" i="1"/>
  <c r="O8489" i="1"/>
  <c r="C8490" i="1"/>
  <c r="D8490" i="1"/>
  <c r="E8490" i="1"/>
  <c r="F8490" i="1"/>
  <c r="L8490" i="1"/>
  <c r="M8490" i="1"/>
  <c r="N8490" i="1"/>
  <c r="O8490" i="1"/>
  <c r="D8491" i="1"/>
  <c r="E8491" i="1"/>
  <c r="F8491" i="1"/>
  <c r="L8491" i="1"/>
  <c r="M8491" i="1"/>
  <c r="N8491" i="1"/>
  <c r="O8491" i="1"/>
  <c r="D8492" i="1"/>
  <c r="E8492" i="1"/>
  <c r="F8492" i="1"/>
  <c r="L8492" i="1"/>
  <c r="M8492" i="1"/>
  <c r="N8492" i="1"/>
  <c r="O8492" i="1"/>
  <c r="D8493" i="1"/>
  <c r="E8493" i="1"/>
  <c r="F8493" i="1"/>
  <c r="L8493" i="1"/>
  <c r="M8493" i="1"/>
  <c r="N8493" i="1"/>
  <c r="O8493" i="1"/>
  <c r="D8494" i="1"/>
  <c r="E8494" i="1"/>
  <c r="F8494" i="1"/>
  <c r="L8494" i="1"/>
  <c r="M8494" i="1"/>
  <c r="N8494" i="1"/>
  <c r="O8494" i="1"/>
  <c r="C8495" i="1"/>
  <c r="D8495" i="1"/>
  <c r="E8495" i="1"/>
  <c r="F8495" i="1"/>
  <c r="L8495" i="1"/>
  <c r="M8495" i="1"/>
  <c r="N8495" i="1"/>
  <c r="O8495" i="1"/>
  <c r="C8496" i="1"/>
  <c r="D8496" i="1"/>
  <c r="E8496" i="1"/>
  <c r="F8496" i="1"/>
  <c r="L8496" i="1"/>
  <c r="M8496" i="1"/>
  <c r="N8496" i="1"/>
  <c r="O8496" i="1"/>
  <c r="C8497" i="1"/>
  <c r="D8497" i="1"/>
  <c r="E8497" i="1"/>
  <c r="F8497" i="1"/>
  <c r="L8497" i="1"/>
  <c r="M8497" i="1"/>
  <c r="N8497" i="1"/>
  <c r="O8497" i="1"/>
  <c r="C8498" i="1"/>
  <c r="D8498" i="1"/>
  <c r="E8498" i="1"/>
  <c r="F8498" i="1"/>
  <c r="L8498" i="1"/>
  <c r="M8498" i="1"/>
  <c r="N8498" i="1"/>
  <c r="O8498" i="1"/>
  <c r="D8499" i="1"/>
  <c r="E8499" i="1"/>
  <c r="C8499" i="1" s="1"/>
  <c r="F8499" i="1"/>
  <c r="L8499" i="1"/>
  <c r="M8499" i="1"/>
  <c r="N8499" i="1"/>
  <c r="O8499" i="1"/>
  <c r="D8500" i="1"/>
  <c r="E8500" i="1"/>
  <c r="F8500" i="1"/>
  <c r="L8500" i="1"/>
  <c r="M8500" i="1"/>
  <c r="N8500" i="1"/>
  <c r="O8500" i="1"/>
  <c r="C8501" i="1"/>
  <c r="D8501" i="1"/>
  <c r="E8501" i="1"/>
  <c r="F8501" i="1"/>
  <c r="L8501" i="1"/>
  <c r="M8501" i="1"/>
  <c r="N8501" i="1"/>
  <c r="O8501" i="1"/>
  <c r="C8502" i="1"/>
  <c r="D8502" i="1"/>
  <c r="E8502" i="1"/>
  <c r="F8502" i="1"/>
  <c r="L8502" i="1"/>
  <c r="M8502" i="1"/>
  <c r="N8502" i="1"/>
  <c r="O8502" i="1"/>
  <c r="C8503" i="1"/>
  <c r="D8503" i="1"/>
  <c r="E8503" i="1"/>
  <c r="F8503" i="1"/>
  <c r="L8503" i="1"/>
  <c r="M8503" i="1"/>
  <c r="N8503" i="1"/>
  <c r="O8503" i="1"/>
  <c r="D8504" i="1"/>
  <c r="E8504" i="1"/>
  <c r="F8504" i="1"/>
  <c r="L8504" i="1"/>
  <c r="M8504" i="1"/>
  <c r="N8504" i="1"/>
  <c r="O8504" i="1"/>
  <c r="D8505" i="1"/>
  <c r="E8505" i="1"/>
  <c r="F8505" i="1"/>
  <c r="L8505" i="1"/>
  <c r="M8505" i="1"/>
  <c r="N8505" i="1"/>
  <c r="O8505" i="1"/>
  <c r="C8506" i="1"/>
  <c r="D8506" i="1"/>
  <c r="E8506" i="1"/>
  <c r="F8506" i="1"/>
  <c r="L8506" i="1"/>
  <c r="M8506" i="1"/>
  <c r="N8506" i="1"/>
  <c r="O8506" i="1"/>
  <c r="C8507" i="1"/>
  <c r="D8507" i="1"/>
  <c r="E8507" i="1"/>
  <c r="F8507" i="1"/>
  <c r="L8507" i="1"/>
  <c r="M8507" i="1"/>
  <c r="N8507" i="1"/>
  <c r="O8507" i="1"/>
  <c r="D8508" i="1"/>
  <c r="E8508" i="1"/>
  <c r="C8508" i="1" s="1"/>
  <c r="F8508" i="1"/>
  <c r="L8508" i="1"/>
  <c r="M8508" i="1"/>
  <c r="N8508" i="1"/>
  <c r="O8508" i="1"/>
  <c r="C8509" i="1"/>
  <c r="D8509" i="1"/>
  <c r="E8509" i="1"/>
  <c r="F8509" i="1"/>
  <c r="L8509" i="1"/>
  <c r="M8509" i="1"/>
  <c r="N8509" i="1"/>
  <c r="O8509" i="1"/>
  <c r="C8510" i="1"/>
  <c r="D8510" i="1"/>
  <c r="E8510" i="1"/>
  <c r="F8510" i="1"/>
  <c r="L8510" i="1"/>
  <c r="M8510" i="1"/>
  <c r="N8510" i="1"/>
  <c r="O8510" i="1"/>
  <c r="C8511" i="1"/>
  <c r="D8511" i="1"/>
  <c r="E8511" i="1"/>
  <c r="F8511" i="1"/>
  <c r="L8511" i="1"/>
  <c r="M8511" i="1"/>
  <c r="N8511" i="1"/>
  <c r="O8511" i="1"/>
  <c r="D8512" i="1"/>
  <c r="E8512" i="1"/>
  <c r="F8512" i="1"/>
  <c r="L8512" i="1"/>
  <c r="M8512" i="1"/>
  <c r="N8512" i="1"/>
  <c r="O8512" i="1"/>
  <c r="D8513" i="1"/>
  <c r="E8513" i="1"/>
  <c r="F8513" i="1"/>
  <c r="L8513" i="1"/>
  <c r="M8513" i="1"/>
  <c r="N8513" i="1"/>
  <c r="O8513" i="1"/>
  <c r="C8514" i="1"/>
  <c r="D8514" i="1"/>
  <c r="E8514" i="1"/>
  <c r="F8514" i="1"/>
  <c r="L8514" i="1"/>
  <c r="M8514" i="1"/>
  <c r="N8514" i="1"/>
  <c r="O8514" i="1"/>
  <c r="C8515" i="1"/>
  <c r="D8515" i="1"/>
  <c r="E8515" i="1"/>
  <c r="F8515" i="1"/>
  <c r="L8515" i="1"/>
  <c r="M8515" i="1"/>
  <c r="N8515" i="1"/>
  <c r="O8515" i="1"/>
  <c r="D8516" i="1"/>
  <c r="E8516" i="1"/>
  <c r="C8516" i="1" s="1"/>
  <c r="F8516" i="1"/>
  <c r="L8516" i="1"/>
  <c r="M8516" i="1"/>
  <c r="N8516" i="1"/>
  <c r="O8516" i="1"/>
  <c r="C8517" i="1"/>
  <c r="D8517" i="1"/>
  <c r="E8517" i="1"/>
  <c r="F8517" i="1"/>
  <c r="L8517" i="1"/>
  <c r="M8517" i="1"/>
  <c r="N8517" i="1"/>
  <c r="O8517" i="1"/>
  <c r="C8518" i="1"/>
  <c r="D8518" i="1"/>
  <c r="E8518" i="1"/>
  <c r="F8518" i="1"/>
  <c r="L8518" i="1"/>
  <c r="M8518" i="1"/>
  <c r="N8518" i="1"/>
  <c r="O8518" i="1"/>
  <c r="C8519" i="1"/>
  <c r="D8519" i="1"/>
  <c r="E8519" i="1"/>
  <c r="F8519" i="1"/>
  <c r="L8519" i="1"/>
  <c r="M8519" i="1"/>
  <c r="N8519" i="1"/>
  <c r="O8519" i="1"/>
  <c r="D8520" i="1"/>
  <c r="E8520" i="1"/>
  <c r="F8520" i="1"/>
  <c r="L8520" i="1"/>
  <c r="M8520" i="1"/>
  <c r="N8520" i="1"/>
  <c r="O8520" i="1"/>
  <c r="D8521" i="1"/>
  <c r="E8521" i="1"/>
  <c r="F8521" i="1"/>
  <c r="L8521" i="1"/>
  <c r="M8521" i="1"/>
  <c r="N8521" i="1"/>
  <c r="O8521" i="1"/>
  <c r="C8522" i="1"/>
  <c r="D8522" i="1"/>
  <c r="E8522" i="1"/>
  <c r="F8522" i="1"/>
  <c r="L8522" i="1"/>
  <c r="M8522" i="1"/>
  <c r="N8522" i="1"/>
  <c r="O8522" i="1"/>
  <c r="C8523" i="1"/>
  <c r="D8523" i="1"/>
  <c r="E8523" i="1"/>
  <c r="F8523" i="1"/>
  <c r="L8523" i="1"/>
  <c r="M8523" i="1"/>
  <c r="N8523" i="1"/>
  <c r="O8523" i="1"/>
  <c r="D8524" i="1"/>
  <c r="E8524" i="1"/>
  <c r="C8524" i="1" s="1"/>
  <c r="F8524" i="1"/>
  <c r="L8524" i="1"/>
  <c r="M8524" i="1"/>
  <c r="N8524" i="1"/>
  <c r="O8524" i="1"/>
  <c r="C8525" i="1"/>
  <c r="D8525" i="1"/>
  <c r="E8525" i="1"/>
  <c r="F8525" i="1"/>
  <c r="L8525" i="1"/>
  <c r="M8525" i="1"/>
  <c r="N8525" i="1"/>
  <c r="O8525" i="1"/>
  <c r="C8526" i="1"/>
  <c r="D8526" i="1"/>
  <c r="E8526" i="1"/>
  <c r="F8526" i="1"/>
  <c r="L8526" i="1"/>
  <c r="M8526" i="1"/>
  <c r="N8526" i="1"/>
  <c r="O8526" i="1"/>
  <c r="C8527" i="1"/>
  <c r="D8527" i="1"/>
  <c r="E8527" i="1"/>
  <c r="F8527" i="1"/>
  <c r="L8527" i="1"/>
  <c r="M8527" i="1"/>
  <c r="N8527" i="1"/>
  <c r="O8527" i="1"/>
  <c r="D8528" i="1"/>
  <c r="E8528" i="1"/>
  <c r="F8528" i="1"/>
  <c r="L8528" i="1"/>
  <c r="M8528" i="1"/>
  <c r="N8528" i="1"/>
  <c r="O8528" i="1"/>
  <c r="D8529" i="1"/>
  <c r="E8529" i="1"/>
  <c r="F8529" i="1"/>
  <c r="L8529" i="1"/>
  <c r="M8529" i="1"/>
  <c r="N8529" i="1"/>
  <c r="O8529" i="1"/>
  <c r="C8530" i="1"/>
  <c r="D8530" i="1"/>
  <c r="E8530" i="1"/>
  <c r="F8530" i="1"/>
  <c r="L8530" i="1"/>
  <c r="M8530" i="1"/>
  <c r="N8530" i="1"/>
  <c r="O8530" i="1"/>
  <c r="C8531" i="1"/>
  <c r="D8531" i="1"/>
  <c r="E8531" i="1"/>
  <c r="F8531" i="1"/>
  <c r="L8531" i="1"/>
  <c r="M8531" i="1"/>
  <c r="N8531" i="1"/>
  <c r="O8531" i="1"/>
  <c r="D8532" i="1"/>
  <c r="E8532" i="1"/>
  <c r="C8532" i="1" s="1"/>
  <c r="F8532" i="1"/>
  <c r="L8532" i="1"/>
  <c r="M8532" i="1"/>
  <c r="N8532" i="1"/>
  <c r="O8532" i="1"/>
  <c r="C8533" i="1"/>
  <c r="D8533" i="1"/>
  <c r="E8533" i="1"/>
  <c r="F8533" i="1"/>
  <c r="L8533" i="1"/>
  <c r="M8533" i="1"/>
  <c r="N8533" i="1"/>
  <c r="O8533" i="1"/>
  <c r="C8534" i="1"/>
  <c r="D8534" i="1"/>
  <c r="E8534" i="1"/>
  <c r="F8534" i="1"/>
  <c r="L8534" i="1"/>
  <c r="M8534" i="1"/>
  <c r="N8534" i="1"/>
  <c r="O8534" i="1"/>
  <c r="C8535" i="1"/>
  <c r="D8535" i="1"/>
  <c r="E8535" i="1"/>
  <c r="F8535" i="1"/>
  <c r="L8535" i="1"/>
  <c r="M8535" i="1"/>
  <c r="N8535" i="1"/>
  <c r="O8535" i="1"/>
  <c r="D8536" i="1"/>
  <c r="E8536" i="1"/>
  <c r="F8536" i="1"/>
  <c r="L8536" i="1"/>
  <c r="M8536" i="1"/>
  <c r="N8536" i="1"/>
  <c r="O8536" i="1"/>
  <c r="D8537" i="1"/>
  <c r="E8537" i="1"/>
  <c r="F8537" i="1"/>
  <c r="L8537" i="1"/>
  <c r="M8537" i="1"/>
  <c r="N8537" i="1"/>
  <c r="O8537" i="1"/>
  <c r="C8538" i="1"/>
  <c r="D8538" i="1"/>
  <c r="E8538" i="1"/>
  <c r="F8538" i="1"/>
  <c r="L8538" i="1"/>
  <c r="M8538" i="1"/>
  <c r="N8538" i="1"/>
  <c r="O8538" i="1"/>
  <c r="C8539" i="1"/>
  <c r="D8539" i="1"/>
  <c r="E8539" i="1"/>
  <c r="F8539" i="1"/>
  <c r="L8539" i="1"/>
  <c r="M8539" i="1"/>
  <c r="N8539" i="1"/>
  <c r="O8539" i="1"/>
  <c r="D8540" i="1"/>
  <c r="E8540" i="1"/>
  <c r="C8540" i="1" s="1"/>
  <c r="F8540" i="1"/>
  <c r="L8540" i="1"/>
  <c r="M8540" i="1"/>
  <c r="N8540" i="1"/>
  <c r="O8540" i="1"/>
  <c r="C8541" i="1"/>
  <c r="D8541" i="1"/>
  <c r="E8541" i="1"/>
  <c r="F8541" i="1"/>
  <c r="L8541" i="1"/>
  <c r="M8541" i="1"/>
  <c r="N8541" i="1"/>
  <c r="O8541" i="1"/>
  <c r="C8542" i="1"/>
  <c r="D8542" i="1"/>
  <c r="E8542" i="1"/>
  <c r="F8542" i="1"/>
  <c r="L8542" i="1"/>
  <c r="M8542" i="1"/>
  <c r="N8542" i="1"/>
  <c r="O8542" i="1"/>
  <c r="C8543" i="1"/>
  <c r="D8543" i="1"/>
  <c r="E8543" i="1"/>
  <c r="F8543" i="1"/>
  <c r="L8543" i="1"/>
  <c r="M8543" i="1"/>
  <c r="N8543" i="1"/>
  <c r="O8543" i="1"/>
  <c r="D8544" i="1"/>
  <c r="E8544" i="1"/>
  <c r="F8544" i="1"/>
  <c r="L8544" i="1"/>
  <c r="M8544" i="1"/>
  <c r="N8544" i="1"/>
  <c r="O8544" i="1"/>
  <c r="D8545" i="1"/>
  <c r="E8545" i="1"/>
  <c r="F8545" i="1"/>
  <c r="L8545" i="1"/>
  <c r="M8545" i="1"/>
  <c r="N8545" i="1"/>
  <c r="O8545" i="1"/>
  <c r="C8546" i="1"/>
  <c r="D8546" i="1"/>
  <c r="E8546" i="1"/>
  <c r="F8546" i="1"/>
  <c r="L8546" i="1"/>
  <c r="M8546" i="1"/>
  <c r="N8546" i="1"/>
  <c r="O8546" i="1"/>
  <c r="C8547" i="1"/>
  <c r="D8547" i="1"/>
  <c r="E8547" i="1"/>
  <c r="F8547" i="1"/>
  <c r="L8547" i="1"/>
  <c r="M8547" i="1"/>
  <c r="N8547" i="1"/>
  <c r="O8547" i="1"/>
  <c r="D8548" i="1"/>
  <c r="E8548" i="1"/>
  <c r="C8548" i="1" s="1"/>
  <c r="F8548" i="1"/>
  <c r="L8548" i="1"/>
  <c r="M8548" i="1"/>
  <c r="N8548" i="1"/>
  <c r="O8548" i="1"/>
  <c r="C8549" i="1"/>
  <c r="D8549" i="1"/>
  <c r="E8549" i="1"/>
  <c r="F8549" i="1"/>
  <c r="L8549" i="1"/>
  <c r="M8549" i="1"/>
  <c r="N8549" i="1"/>
  <c r="O8549" i="1"/>
  <c r="C8550" i="1"/>
  <c r="D8550" i="1"/>
  <c r="E8550" i="1"/>
  <c r="F8550" i="1"/>
  <c r="L8550" i="1"/>
  <c r="M8550" i="1"/>
  <c r="N8550" i="1"/>
  <c r="O8550" i="1"/>
  <c r="C8551" i="1"/>
  <c r="D8551" i="1"/>
  <c r="E8551" i="1"/>
  <c r="F8551" i="1"/>
  <c r="L8551" i="1"/>
  <c r="M8551" i="1"/>
  <c r="N8551" i="1"/>
  <c r="O8551" i="1"/>
  <c r="D8552" i="1"/>
  <c r="E8552" i="1"/>
  <c r="F8552" i="1"/>
  <c r="L8552" i="1"/>
  <c r="M8552" i="1"/>
  <c r="N8552" i="1"/>
  <c r="O8552" i="1"/>
  <c r="D8553" i="1"/>
  <c r="E8553" i="1"/>
  <c r="F8553" i="1"/>
  <c r="L8553" i="1"/>
  <c r="M8553" i="1"/>
  <c r="N8553" i="1"/>
  <c r="O8553" i="1"/>
  <c r="C8554" i="1"/>
  <c r="D8554" i="1"/>
  <c r="E8554" i="1"/>
  <c r="F8554" i="1"/>
  <c r="L8554" i="1"/>
  <c r="M8554" i="1"/>
  <c r="N8554" i="1"/>
  <c r="O8554" i="1"/>
  <c r="C8555" i="1"/>
  <c r="D8555" i="1"/>
  <c r="E8555" i="1"/>
  <c r="F8555" i="1"/>
  <c r="L8555" i="1"/>
  <c r="M8555" i="1"/>
  <c r="N8555" i="1"/>
  <c r="O8555" i="1"/>
  <c r="D8556" i="1"/>
  <c r="E8556" i="1"/>
  <c r="C8556" i="1" s="1"/>
  <c r="F8556" i="1"/>
  <c r="L8556" i="1"/>
  <c r="M8556" i="1"/>
  <c r="N8556" i="1"/>
  <c r="O8556" i="1"/>
  <c r="C8557" i="1"/>
  <c r="D8557" i="1"/>
  <c r="E8557" i="1"/>
  <c r="F8557" i="1"/>
  <c r="L8557" i="1"/>
  <c r="M8557" i="1"/>
  <c r="N8557" i="1"/>
  <c r="O8557" i="1"/>
  <c r="C8558" i="1"/>
  <c r="D8558" i="1"/>
  <c r="E8558" i="1"/>
  <c r="F8558" i="1"/>
  <c r="L8558" i="1"/>
  <c r="M8558" i="1"/>
  <c r="N8558" i="1"/>
  <c r="O8558" i="1"/>
  <c r="C8559" i="1"/>
  <c r="D8559" i="1"/>
  <c r="E8559" i="1"/>
  <c r="F8559" i="1"/>
  <c r="L8559" i="1"/>
  <c r="M8559" i="1"/>
  <c r="N8559" i="1"/>
  <c r="O8559" i="1"/>
  <c r="D8560" i="1"/>
  <c r="E8560" i="1"/>
  <c r="F8560" i="1"/>
  <c r="L8560" i="1"/>
  <c r="M8560" i="1"/>
  <c r="N8560" i="1"/>
  <c r="O8560" i="1"/>
  <c r="D8561" i="1"/>
  <c r="E8561" i="1"/>
  <c r="F8561" i="1"/>
  <c r="L8561" i="1"/>
  <c r="M8561" i="1"/>
  <c r="N8561" i="1"/>
  <c r="O8561" i="1"/>
  <c r="C8562" i="1"/>
  <c r="D8562" i="1"/>
  <c r="E8562" i="1"/>
  <c r="F8562" i="1"/>
  <c r="L8562" i="1"/>
  <c r="M8562" i="1"/>
  <c r="N8562" i="1"/>
  <c r="O8562" i="1"/>
  <c r="C8563" i="1"/>
  <c r="D8563" i="1"/>
  <c r="E8563" i="1"/>
  <c r="F8563" i="1"/>
  <c r="L8563" i="1"/>
  <c r="M8563" i="1"/>
  <c r="N8563" i="1"/>
  <c r="O8563" i="1"/>
  <c r="D8564" i="1"/>
  <c r="E8564" i="1"/>
  <c r="C8564" i="1" s="1"/>
  <c r="F8564" i="1"/>
  <c r="L8564" i="1"/>
  <c r="M8564" i="1"/>
  <c r="N8564" i="1"/>
  <c r="O8564" i="1"/>
  <c r="C8565" i="1"/>
  <c r="D8565" i="1"/>
  <c r="E8565" i="1"/>
  <c r="F8565" i="1"/>
  <c r="L8565" i="1"/>
  <c r="M8565" i="1"/>
  <c r="N8565" i="1"/>
  <c r="O8565" i="1"/>
  <c r="C8566" i="1"/>
  <c r="D8566" i="1"/>
  <c r="E8566" i="1"/>
  <c r="F8566" i="1"/>
  <c r="L8566" i="1"/>
  <c r="M8566" i="1"/>
  <c r="N8566" i="1"/>
  <c r="O8566" i="1"/>
  <c r="C8567" i="1"/>
  <c r="D8567" i="1"/>
  <c r="E8567" i="1"/>
  <c r="F8567" i="1"/>
  <c r="L8567" i="1"/>
  <c r="M8567" i="1"/>
  <c r="N8567" i="1"/>
  <c r="O8567" i="1"/>
  <c r="D8568" i="1"/>
  <c r="E8568" i="1"/>
  <c r="F8568" i="1"/>
  <c r="L8568" i="1"/>
  <c r="M8568" i="1"/>
  <c r="N8568" i="1"/>
  <c r="O8568" i="1"/>
  <c r="D8569" i="1"/>
  <c r="E8569" i="1"/>
  <c r="F8569" i="1"/>
  <c r="L8569" i="1"/>
  <c r="M8569" i="1"/>
  <c r="N8569" i="1"/>
  <c r="O8569" i="1"/>
  <c r="C8570" i="1"/>
  <c r="D8570" i="1"/>
  <c r="E8570" i="1"/>
  <c r="F8570" i="1"/>
  <c r="L8570" i="1"/>
  <c r="M8570" i="1"/>
  <c r="N8570" i="1"/>
  <c r="O8570" i="1"/>
  <c r="C8571" i="1"/>
  <c r="D8571" i="1"/>
  <c r="E8571" i="1"/>
  <c r="F8571" i="1"/>
  <c r="L8571" i="1"/>
  <c r="M8571" i="1"/>
  <c r="N8571" i="1"/>
  <c r="O8571" i="1"/>
  <c r="D8572" i="1"/>
  <c r="E8572" i="1"/>
  <c r="C8572" i="1" s="1"/>
  <c r="F8572" i="1"/>
  <c r="L8572" i="1"/>
  <c r="M8572" i="1"/>
  <c r="N8572" i="1"/>
  <c r="O8572" i="1"/>
  <c r="C8573" i="1"/>
  <c r="D8573" i="1"/>
  <c r="E8573" i="1"/>
  <c r="F8573" i="1"/>
  <c r="L8573" i="1"/>
  <c r="M8573" i="1"/>
  <c r="N8573" i="1"/>
  <c r="O8573" i="1"/>
  <c r="C8574" i="1"/>
  <c r="D8574" i="1"/>
  <c r="E8574" i="1"/>
  <c r="F8574" i="1"/>
  <c r="L8574" i="1"/>
  <c r="M8574" i="1"/>
  <c r="N8574" i="1"/>
  <c r="O8574" i="1"/>
  <c r="C8575" i="1"/>
  <c r="D8575" i="1"/>
  <c r="E8575" i="1"/>
  <c r="F8575" i="1"/>
  <c r="L8575" i="1"/>
  <c r="M8575" i="1"/>
  <c r="N8575" i="1"/>
  <c r="O8575" i="1"/>
  <c r="D8576" i="1"/>
  <c r="E8576" i="1"/>
  <c r="F8576" i="1"/>
  <c r="L8576" i="1"/>
  <c r="M8576" i="1"/>
  <c r="N8576" i="1"/>
  <c r="O8576" i="1"/>
  <c r="D8577" i="1"/>
  <c r="E8577" i="1"/>
  <c r="F8577" i="1"/>
  <c r="L8577" i="1"/>
  <c r="M8577" i="1"/>
  <c r="N8577" i="1"/>
  <c r="O8577" i="1"/>
  <c r="C8578" i="1"/>
  <c r="D8578" i="1"/>
  <c r="E8578" i="1"/>
  <c r="F8578" i="1"/>
  <c r="L8578" i="1"/>
  <c r="M8578" i="1"/>
  <c r="N8578" i="1"/>
  <c r="O8578" i="1"/>
  <c r="C8579" i="1"/>
  <c r="D8579" i="1"/>
  <c r="E8579" i="1"/>
  <c r="F8579" i="1"/>
  <c r="L8579" i="1"/>
  <c r="M8579" i="1"/>
  <c r="N8579" i="1"/>
  <c r="O8579" i="1"/>
  <c r="D8580" i="1"/>
  <c r="E8580" i="1"/>
  <c r="C8580" i="1" s="1"/>
  <c r="F8580" i="1"/>
  <c r="L8580" i="1"/>
  <c r="M8580" i="1"/>
  <c r="N8580" i="1"/>
  <c r="O8580" i="1"/>
  <c r="C8581" i="1"/>
  <c r="D8581" i="1"/>
  <c r="E8581" i="1"/>
  <c r="F8581" i="1"/>
  <c r="L8581" i="1"/>
  <c r="M8581" i="1"/>
  <c r="N8581" i="1"/>
  <c r="O8581" i="1"/>
  <c r="C8582" i="1"/>
  <c r="D8582" i="1"/>
  <c r="E8582" i="1"/>
  <c r="F8582" i="1"/>
  <c r="L8582" i="1"/>
  <c r="M8582" i="1"/>
  <c r="N8582" i="1"/>
  <c r="O8582" i="1"/>
  <c r="C8583" i="1"/>
  <c r="D8583" i="1"/>
  <c r="E8583" i="1"/>
  <c r="F8583" i="1"/>
  <c r="L8583" i="1"/>
  <c r="M8583" i="1"/>
  <c r="N8583" i="1"/>
  <c r="O8583" i="1"/>
  <c r="D8584" i="1"/>
  <c r="E8584" i="1"/>
  <c r="F8584" i="1"/>
  <c r="L8584" i="1"/>
  <c r="M8584" i="1"/>
  <c r="N8584" i="1"/>
  <c r="O8584" i="1"/>
  <c r="D8585" i="1"/>
  <c r="E8585" i="1"/>
  <c r="F8585" i="1"/>
  <c r="L8585" i="1"/>
  <c r="M8585" i="1"/>
  <c r="N8585" i="1"/>
  <c r="O8585" i="1"/>
  <c r="C8586" i="1"/>
  <c r="D8586" i="1"/>
  <c r="E8586" i="1"/>
  <c r="F8586" i="1"/>
  <c r="L8586" i="1"/>
  <c r="M8586" i="1"/>
  <c r="N8586" i="1"/>
  <c r="O8586" i="1"/>
  <c r="C8587" i="1"/>
  <c r="D8587" i="1"/>
  <c r="E8587" i="1"/>
  <c r="F8587" i="1"/>
  <c r="L8587" i="1"/>
  <c r="M8587" i="1"/>
  <c r="N8587" i="1"/>
  <c r="O8587" i="1"/>
  <c r="D8588" i="1"/>
  <c r="E8588" i="1"/>
  <c r="C8588" i="1" s="1"/>
  <c r="F8588" i="1"/>
  <c r="L8588" i="1"/>
  <c r="M8588" i="1"/>
  <c r="N8588" i="1"/>
  <c r="O8588" i="1"/>
  <c r="C8589" i="1"/>
  <c r="D8589" i="1"/>
  <c r="E8589" i="1"/>
  <c r="F8589" i="1"/>
  <c r="L8589" i="1"/>
  <c r="M8589" i="1"/>
  <c r="N8589" i="1"/>
  <c r="O8589" i="1"/>
  <c r="C8590" i="1"/>
  <c r="D8590" i="1"/>
  <c r="E8590" i="1"/>
  <c r="F8590" i="1"/>
  <c r="L8590" i="1"/>
  <c r="M8590" i="1"/>
  <c r="N8590" i="1"/>
  <c r="O8590" i="1"/>
  <c r="C8591" i="1"/>
  <c r="D8591" i="1"/>
  <c r="E8591" i="1"/>
  <c r="F8591" i="1"/>
  <c r="L8591" i="1"/>
  <c r="M8591" i="1"/>
  <c r="N8591" i="1"/>
  <c r="O8591" i="1"/>
  <c r="D8592" i="1"/>
  <c r="E8592" i="1"/>
  <c r="F8592" i="1"/>
  <c r="L8592" i="1"/>
  <c r="M8592" i="1"/>
  <c r="N8592" i="1"/>
  <c r="O8592" i="1"/>
  <c r="D8593" i="1"/>
  <c r="E8593" i="1"/>
  <c r="F8593" i="1"/>
  <c r="L8593" i="1"/>
  <c r="M8593" i="1"/>
  <c r="N8593" i="1"/>
  <c r="O8593" i="1"/>
  <c r="C8594" i="1"/>
  <c r="D8594" i="1"/>
  <c r="E8594" i="1"/>
  <c r="F8594" i="1"/>
  <c r="L8594" i="1"/>
  <c r="M8594" i="1"/>
  <c r="N8594" i="1"/>
  <c r="O8594" i="1"/>
  <c r="C8595" i="1"/>
  <c r="D8595" i="1"/>
  <c r="E8595" i="1"/>
  <c r="F8595" i="1"/>
  <c r="L8595" i="1"/>
  <c r="M8595" i="1"/>
  <c r="N8595" i="1"/>
  <c r="O8595" i="1"/>
  <c r="D8596" i="1"/>
  <c r="E8596" i="1"/>
  <c r="C8596" i="1" s="1"/>
  <c r="F8596" i="1"/>
  <c r="L8596" i="1"/>
  <c r="M8596" i="1"/>
  <c r="N8596" i="1"/>
  <c r="O8596" i="1"/>
  <c r="C8597" i="1"/>
  <c r="D8597" i="1"/>
  <c r="E8597" i="1"/>
  <c r="F8597" i="1"/>
  <c r="L8597" i="1"/>
  <c r="M8597" i="1"/>
  <c r="N8597" i="1"/>
  <c r="O8597" i="1"/>
  <c r="C8598" i="1"/>
  <c r="D8598" i="1"/>
  <c r="E8598" i="1"/>
  <c r="F8598" i="1"/>
  <c r="L8598" i="1"/>
  <c r="M8598" i="1"/>
  <c r="N8598" i="1"/>
  <c r="O8598" i="1"/>
  <c r="C8599" i="1"/>
  <c r="D8599" i="1"/>
  <c r="E8599" i="1"/>
  <c r="F8599" i="1"/>
  <c r="L8599" i="1"/>
  <c r="M8599" i="1"/>
  <c r="N8599" i="1"/>
  <c r="O8599" i="1"/>
  <c r="D8600" i="1"/>
  <c r="E8600" i="1"/>
  <c r="F8600" i="1"/>
  <c r="L8600" i="1"/>
  <c r="M8600" i="1"/>
  <c r="N8600" i="1"/>
  <c r="O8600" i="1"/>
  <c r="D8601" i="1"/>
  <c r="E8601" i="1"/>
  <c r="F8601" i="1"/>
  <c r="L8601" i="1"/>
  <c r="M8601" i="1"/>
  <c r="N8601" i="1"/>
  <c r="O8601" i="1"/>
  <c r="C8602" i="1"/>
  <c r="D8602" i="1"/>
  <c r="E8602" i="1"/>
  <c r="F8602" i="1"/>
  <c r="L8602" i="1"/>
  <c r="M8602" i="1"/>
  <c r="N8602" i="1"/>
  <c r="O8602" i="1"/>
  <c r="C8603" i="1"/>
  <c r="D8603" i="1"/>
  <c r="E8603" i="1"/>
  <c r="F8603" i="1"/>
  <c r="L8603" i="1"/>
  <c r="M8603" i="1"/>
  <c r="N8603" i="1"/>
  <c r="O8603" i="1"/>
  <c r="D8604" i="1"/>
  <c r="E8604" i="1"/>
  <c r="C8604" i="1" s="1"/>
  <c r="F8604" i="1"/>
  <c r="L8604" i="1"/>
  <c r="M8604" i="1"/>
  <c r="N8604" i="1"/>
  <c r="O8604" i="1"/>
  <c r="C8605" i="1"/>
  <c r="D8605" i="1"/>
  <c r="E8605" i="1"/>
  <c r="F8605" i="1"/>
  <c r="L8605" i="1"/>
  <c r="M8605" i="1"/>
  <c r="N8605" i="1"/>
  <c r="O8605" i="1"/>
  <c r="C8606" i="1"/>
  <c r="D8606" i="1"/>
  <c r="E8606" i="1"/>
  <c r="F8606" i="1"/>
  <c r="L8606" i="1"/>
  <c r="M8606" i="1"/>
  <c r="N8606" i="1"/>
  <c r="O8606" i="1"/>
  <c r="C8607" i="1"/>
  <c r="D8607" i="1"/>
  <c r="E8607" i="1"/>
  <c r="F8607" i="1"/>
  <c r="L8607" i="1"/>
  <c r="M8607" i="1"/>
  <c r="N8607" i="1"/>
  <c r="O8607" i="1"/>
  <c r="D8608" i="1"/>
  <c r="E8608" i="1"/>
  <c r="F8608" i="1"/>
  <c r="L8608" i="1"/>
  <c r="M8608" i="1"/>
  <c r="N8608" i="1"/>
  <c r="O8608" i="1"/>
  <c r="D8609" i="1"/>
  <c r="E8609" i="1"/>
  <c r="F8609" i="1"/>
  <c r="L8609" i="1"/>
  <c r="M8609" i="1"/>
  <c r="N8609" i="1"/>
  <c r="O8609" i="1"/>
  <c r="C8610" i="1"/>
  <c r="D8610" i="1"/>
  <c r="E8610" i="1"/>
  <c r="F8610" i="1"/>
  <c r="L8610" i="1"/>
  <c r="M8610" i="1"/>
  <c r="N8610" i="1"/>
  <c r="O8610" i="1"/>
  <c r="C8611" i="1"/>
  <c r="D8611" i="1"/>
  <c r="E8611" i="1"/>
  <c r="F8611" i="1"/>
  <c r="L8611" i="1"/>
  <c r="M8611" i="1"/>
  <c r="N8611" i="1"/>
  <c r="O8611" i="1"/>
  <c r="D8612" i="1"/>
  <c r="E8612" i="1"/>
  <c r="C8612" i="1" s="1"/>
  <c r="F8612" i="1"/>
  <c r="L8612" i="1"/>
  <c r="M8612" i="1"/>
  <c r="N8612" i="1"/>
  <c r="O8612" i="1"/>
  <c r="C8613" i="1"/>
  <c r="D8613" i="1"/>
  <c r="E8613" i="1"/>
  <c r="F8613" i="1"/>
  <c r="L8613" i="1"/>
  <c r="M8613" i="1"/>
  <c r="N8613" i="1"/>
  <c r="O8613" i="1"/>
  <c r="C8614" i="1"/>
  <c r="D8614" i="1"/>
  <c r="E8614" i="1"/>
  <c r="F8614" i="1"/>
  <c r="L8614" i="1"/>
  <c r="M8614" i="1"/>
  <c r="N8614" i="1"/>
  <c r="O8614" i="1"/>
  <c r="C8615" i="1"/>
  <c r="D8615" i="1"/>
  <c r="E8615" i="1"/>
  <c r="F8615" i="1"/>
  <c r="L8615" i="1"/>
  <c r="M8615" i="1"/>
  <c r="N8615" i="1"/>
  <c r="O8615" i="1"/>
  <c r="D8616" i="1"/>
  <c r="E8616" i="1"/>
  <c r="F8616" i="1"/>
  <c r="L8616" i="1"/>
  <c r="M8616" i="1"/>
  <c r="N8616" i="1"/>
  <c r="O8616" i="1"/>
  <c r="D8617" i="1"/>
  <c r="E8617" i="1"/>
  <c r="F8617" i="1"/>
  <c r="L8617" i="1"/>
  <c r="M8617" i="1"/>
  <c r="N8617" i="1"/>
  <c r="O8617" i="1"/>
  <c r="C8618" i="1"/>
  <c r="D8618" i="1"/>
  <c r="E8618" i="1"/>
  <c r="F8618" i="1"/>
  <c r="L8618" i="1"/>
  <c r="M8618" i="1"/>
  <c r="N8618" i="1"/>
  <c r="O8618" i="1"/>
  <c r="C8619" i="1"/>
  <c r="D8619" i="1"/>
  <c r="E8619" i="1"/>
  <c r="F8619" i="1"/>
  <c r="L8619" i="1"/>
  <c r="M8619" i="1"/>
  <c r="N8619" i="1"/>
  <c r="O8619" i="1"/>
  <c r="D8620" i="1"/>
  <c r="E8620" i="1"/>
  <c r="C8620" i="1" s="1"/>
  <c r="F8620" i="1"/>
  <c r="L8620" i="1"/>
  <c r="M8620" i="1"/>
  <c r="N8620" i="1"/>
  <c r="O8620" i="1"/>
  <c r="C8621" i="1"/>
  <c r="D8621" i="1"/>
  <c r="E8621" i="1"/>
  <c r="F8621" i="1"/>
  <c r="L8621" i="1"/>
  <c r="M8621" i="1"/>
  <c r="N8621" i="1"/>
  <c r="O8621" i="1"/>
  <c r="C8622" i="1"/>
  <c r="D8622" i="1"/>
  <c r="E8622" i="1"/>
  <c r="F8622" i="1"/>
  <c r="L8622" i="1"/>
  <c r="M8622" i="1"/>
  <c r="N8622" i="1"/>
  <c r="O8622" i="1"/>
  <c r="C8623" i="1"/>
  <c r="D8623" i="1"/>
  <c r="E8623" i="1"/>
  <c r="F8623" i="1"/>
  <c r="L8623" i="1"/>
  <c r="M8623" i="1"/>
  <c r="N8623" i="1"/>
  <c r="O8623" i="1"/>
  <c r="D8624" i="1"/>
  <c r="E8624" i="1"/>
  <c r="F8624" i="1"/>
  <c r="L8624" i="1"/>
  <c r="M8624" i="1"/>
  <c r="N8624" i="1"/>
  <c r="O8624" i="1"/>
  <c r="D8625" i="1"/>
  <c r="E8625" i="1"/>
  <c r="F8625" i="1"/>
  <c r="L8625" i="1"/>
  <c r="M8625" i="1"/>
  <c r="N8625" i="1"/>
  <c r="O8625" i="1"/>
  <c r="C8626" i="1"/>
  <c r="D8626" i="1"/>
  <c r="E8626" i="1"/>
  <c r="F8626" i="1"/>
  <c r="L8626" i="1"/>
  <c r="M8626" i="1"/>
  <c r="N8626" i="1"/>
  <c r="O8626" i="1"/>
  <c r="C8627" i="1"/>
  <c r="D8627" i="1"/>
  <c r="E8627" i="1"/>
  <c r="F8627" i="1"/>
  <c r="L8627" i="1"/>
  <c r="M8627" i="1"/>
  <c r="N8627" i="1"/>
  <c r="O8627" i="1"/>
  <c r="D8628" i="1"/>
  <c r="E8628" i="1"/>
  <c r="C8628" i="1" s="1"/>
  <c r="F8628" i="1"/>
  <c r="L8628" i="1"/>
  <c r="M8628" i="1"/>
  <c r="N8628" i="1"/>
  <c r="O8628" i="1"/>
  <c r="C8629" i="1"/>
  <c r="D8629" i="1"/>
  <c r="E8629" i="1"/>
  <c r="F8629" i="1"/>
  <c r="L8629" i="1"/>
  <c r="M8629" i="1"/>
  <c r="N8629" i="1"/>
  <c r="O8629" i="1"/>
  <c r="C8630" i="1"/>
  <c r="D8630" i="1"/>
  <c r="E8630" i="1"/>
  <c r="F8630" i="1"/>
  <c r="L8630" i="1"/>
  <c r="M8630" i="1"/>
  <c r="N8630" i="1"/>
  <c r="O8630" i="1"/>
  <c r="C8631" i="1"/>
  <c r="D8631" i="1"/>
  <c r="E8631" i="1"/>
  <c r="F8631" i="1"/>
  <c r="L8631" i="1"/>
  <c r="M8631" i="1"/>
  <c r="N8631" i="1"/>
  <c r="O8631" i="1"/>
  <c r="D8632" i="1"/>
  <c r="E8632" i="1"/>
  <c r="F8632" i="1"/>
  <c r="L8632" i="1"/>
  <c r="M8632" i="1"/>
  <c r="N8632" i="1"/>
  <c r="O8632" i="1"/>
  <c r="D8633" i="1"/>
  <c r="E8633" i="1"/>
  <c r="F8633" i="1"/>
  <c r="L8633" i="1"/>
  <c r="M8633" i="1"/>
  <c r="N8633" i="1"/>
  <c r="O8633" i="1"/>
  <c r="C8634" i="1"/>
  <c r="D8634" i="1"/>
  <c r="E8634" i="1"/>
  <c r="F8634" i="1"/>
  <c r="L8634" i="1"/>
  <c r="M8634" i="1"/>
  <c r="N8634" i="1"/>
  <c r="O8634" i="1"/>
  <c r="C8635" i="1"/>
  <c r="D8635" i="1"/>
  <c r="E8635" i="1"/>
  <c r="F8635" i="1"/>
  <c r="L8635" i="1"/>
  <c r="M8635" i="1"/>
  <c r="N8635" i="1"/>
  <c r="O8635" i="1"/>
  <c r="D8636" i="1"/>
  <c r="E8636" i="1"/>
  <c r="C8636" i="1" s="1"/>
  <c r="F8636" i="1"/>
  <c r="L8636" i="1"/>
  <c r="M8636" i="1"/>
  <c r="N8636" i="1"/>
  <c r="O8636" i="1"/>
  <c r="C8637" i="1"/>
  <c r="D8637" i="1"/>
  <c r="E8637" i="1"/>
  <c r="F8637" i="1"/>
  <c r="L8637" i="1"/>
  <c r="M8637" i="1"/>
  <c r="N8637" i="1"/>
  <c r="O8637" i="1"/>
  <c r="C8638" i="1"/>
  <c r="D8638" i="1"/>
  <c r="E8638" i="1"/>
  <c r="F8638" i="1"/>
  <c r="L8638" i="1"/>
  <c r="M8638" i="1"/>
  <c r="N8638" i="1"/>
  <c r="O8638" i="1"/>
  <c r="C8639" i="1"/>
  <c r="D8639" i="1"/>
  <c r="E8639" i="1"/>
  <c r="F8639" i="1"/>
  <c r="L8639" i="1"/>
  <c r="M8639" i="1"/>
  <c r="N8639" i="1"/>
  <c r="O8639" i="1"/>
  <c r="D8640" i="1"/>
  <c r="E8640" i="1"/>
  <c r="F8640" i="1"/>
  <c r="L8640" i="1"/>
  <c r="M8640" i="1"/>
  <c r="N8640" i="1"/>
  <c r="O8640" i="1"/>
  <c r="D8641" i="1"/>
  <c r="E8641" i="1"/>
  <c r="F8641" i="1"/>
  <c r="L8641" i="1"/>
  <c r="M8641" i="1"/>
  <c r="N8641" i="1"/>
  <c r="O8641" i="1"/>
  <c r="C8642" i="1"/>
  <c r="D8642" i="1"/>
  <c r="E8642" i="1"/>
  <c r="F8642" i="1"/>
  <c r="L8642" i="1"/>
  <c r="M8642" i="1"/>
  <c r="N8642" i="1"/>
  <c r="O8642" i="1"/>
  <c r="C8643" i="1"/>
  <c r="D8643" i="1"/>
  <c r="E8643" i="1"/>
  <c r="F8643" i="1"/>
  <c r="L8643" i="1"/>
  <c r="M8643" i="1"/>
  <c r="N8643" i="1"/>
  <c r="O8643" i="1"/>
  <c r="D8644" i="1"/>
  <c r="E8644" i="1"/>
  <c r="C8644" i="1" s="1"/>
  <c r="F8644" i="1"/>
  <c r="L8644" i="1"/>
  <c r="M8644" i="1"/>
  <c r="N8644" i="1"/>
  <c r="O8644" i="1"/>
  <c r="C8645" i="1"/>
  <c r="D8645" i="1"/>
  <c r="E8645" i="1"/>
  <c r="F8645" i="1"/>
  <c r="L8645" i="1"/>
  <c r="M8645" i="1"/>
  <c r="N8645" i="1"/>
  <c r="O8645" i="1"/>
  <c r="C8646" i="1"/>
  <c r="D8646" i="1"/>
  <c r="E8646" i="1"/>
  <c r="F8646" i="1"/>
  <c r="L8646" i="1"/>
  <c r="M8646" i="1"/>
  <c r="N8646" i="1"/>
  <c r="O8646" i="1"/>
  <c r="C8647" i="1"/>
  <c r="D8647" i="1"/>
  <c r="E8647" i="1"/>
  <c r="F8647" i="1"/>
  <c r="L8647" i="1"/>
  <c r="M8647" i="1"/>
  <c r="N8647" i="1"/>
  <c r="O8647" i="1"/>
  <c r="D8648" i="1"/>
  <c r="E8648" i="1"/>
  <c r="F8648" i="1"/>
  <c r="L8648" i="1"/>
  <c r="M8648" i="1"/>
  <c r="N8648" i="1"/>
  <c r="O8648" i="1"/>
  <c r="D8649" i="1"/>
  <c r="E8649" i="1"/>
  <c r="F8649" i="1"/>
  <c r="L8649" i="1"/>
  <c r="M8649" i="1"/>
  <c r="N8649" i="1"/>
  <c r="O8649" i="1"/>
  <c r="C8650" i="1"/>
  <c r="D8650" i="1"/>
  <c r="E8650" i="1"/>
  <c r="F8650" i="1"/>
  <c r="L8650" i="1"/>
  <c r="M8650" i="1"/>
  <c r="N8650" i="1"/>
  <c r="O8650" i="1"/>
  <c r="C8651" i="1"/>
  <c r="D8651" i="1"/>
  <c r="E8651" i="1"/>
  <c r="F8651" i="1"/>
  <c r="L8651" i="1"/>
  <c r="M8651" i="1"/>
  <c r="N8651" i="1"/>
  <c r="O8651" i="1"/>
  <c r="D8652" i="1"/>
  <c r="E8652" i="1"/>
  <c r="C8652" i="1" s="1"/>
  <c r="F8652" i="1"/>
  <c r="L8652" i="1"/>
  <c r="M8652" i="1"/>
  <c r="N8652" i="1"/>
  <c r="O8652" i="1"/>
  <c r="C8653" i="1"/>
  <c r="D8653" i="1"/>
  <c r="E8653" i="1"/>
  <c r="F8653" i="1"/>
  <c r="L8653" i="1"/>
  <c r="M8653" i="1"/>
  <c r="N8653" i="1"/>
  <c r="O8653" i="1"/>
  <c r="C8654" i="1"/>
  <c r="D8654" i="1"/>
  <c r="E8654" i="1"/>
  <c r="F8654" i="1"/>
  <c r="L8654" i="1"/>
  <c r="M8654" i="1"/>
  <c r="N8654" i="1"/>
  <c r="O8654" i="1"/>
  <c r="C8655" i="1"/>
  <c r="D8655" i="1"/>
  <c r="E8655" i="1"/>
  <c r="F8655" i="1"/>
  <c r="L8655" i="1"/>
  <c r="M8655" i="1"/>
  <c r="N8655" i="1"/>
  <c r="O8655" i="1"/>
  <c r="D8656" i="1"/>
  <c r="E8656" i="1"/>
  <c r="F8656" i="1"/>
  <c r="L8656" i="1"/>
  <c r="M8656" i="1"/>
  <c r="N8656" i="1"/>
  <c r="O8656" i="1"/>
  <c r="D8657" i="1"/>
  <c r="E8657" i="1"/>
  <c r="F8657" i="1"/>
  <c r="L8657" i="1"/>
  <c r="M8657" i="1"/>
  <c r="N8657" i="1"/>
  <c r="O8657" i="1"/>
  <c r="C8658" i="1"/>
  <c r="D8658" i="1"/>
  <c r="E8658" i="1"/>
  <c r="F8658" i="1"/>
  <c r="L8658" i="1"/>
  <c r="M8658" i="1"/>
  <c r="N8658" i="1"/>
  <c r="O8658" i="1"/>
  <c r="C8659" i="1"/>
  <c r="D8659" i="1"/>
  <c r="E8659" i="1"/>
  <c r="F8659" i="1"/>
  <c r="L8659" i="1"/>
  <c r="M8659" i="1"/>
  <c r="N8659" i="1"/>
  <c r="O8659" i="1"/>
  <c r="D8660" i="1"/>
  <c r="E8660" i="1"/>
  <c r="C8660" i="1" s="1"/>
  <c r="F8660" i="1"/>
  <c r="L8660" i="1"/>
  <c r="M8660" i="1"/>
  <c r="N8660" i="1"/>
  <c r="O8660" i="1"/>
  <c r="C8661" i="1"/>
  <c r="D8661" i="1"/>
  <c r="E8661" i="1"/>
  <c r="F8661" i="1"/>
  <c r="L8661" i="1"/>
  <c r="M8661" i="1"/>
  <c r="N8661" i="1"/>
  <c r="O8661" i="1"/>
  <c r="C8662" i="1"/>
  <c r="D8662" i="1"/>
  <c r="E8662" i="1"/>
  <c r="F8662" i="1"/>
  <c r="L8662" i="1"/>
  <c r="M8662" i="1"/>
  <c r="N8662" i="1"/>
  <c r="O8662" i="1"/>
  <c r="C8663" i="1"/>
  <c r="D8663" i="1"/>
  <c r="E8663" i="1"/>
  <c r="F8663" i="1"/>
  <c r="L8663" i="1"/>
  <c r="M8663" i="1"/>
  <c r="N8663" i="1"/>
  <c r="O8663" i="1"/>
  <c r="D8664" i="1"/>
  <c r="E8664" i="1"/>
  <c r="F8664" i="1"/>
  <c r="L8664" i="1"/>
  <c r="M8664" i="1"/>
  <c r="N8664" i="1"/>
  <c r="O8664" i="1"/>
  <c r="D8665" i="1"/>
  <c r="E8665" i="1"/>
  <c r="F8665" i="1"/>
  <c r="L8665" i="1"/>
  <c r="M8665" i="1"/>
  <c r="N8665" i="1"/>
  <c r="O8665" i="1"/>
  <c r="C8666" i="1"/>
  <c r="D8666" i="1"/>
  <c r="E8666" i="1"/>
  <c r="F8666" i="1"/>
  <c r="L8666" i="1"/>
  <c r="M8666" i="1"/>
  <c r="N8666" i="1"/>
  <c r="O8666" i="1"/>
  <c r="C8667" i="1"/>
  <c r="D8667" i="1"/>
  <c r="E8667" i="1"/>
  <c r="F8667" i="1"/>
  <c r="L8667" i="1"/>
  <c r="M8667" i="1"/>
  <c r="N8667" i="1"/>
  <c r="O8667" i="1"/>
  <c r="D8668" i="1"/>
  <c r="E8668" i="1"/>
  <c r="C8668" i="1" s="1"/>
  <c r="F8668" i="1"/>
  <c r="L8668" i="1"/>
  <c r="M8668" i="1"/>
  <c r="N8668" i="1"/>
  <c r="O8668" i="1"/>
  <c r="C8669" i="1"/>
  <c r="D8669" i="1"/>
  <c r="E8669" i="1"/>
  <c r="F8669" i="1"/>
  <c r="L8669" i="1"/>
  <c r="M8669" i="1"/>
  <c r="N8669" i="1"/>
  <c r="O8669" i="1"/>
  <c r="C8670" i="1"/>
  <c r="D8670" i="1"/>
  <c r="E8670" i="1"/>
  <c r="F8670" i="1"/>
  <c r="L8670" i="1"/>
  <c r="M8670" i="1"/>
  <c r="N8670" i="1"/>
  <c r="O8670" i="1"/>
  <c r="C8671" i="1"/>
  <c r="D8671" i="1"/>
  <c r="E8671" i="1"/>
  <c r="F8671" i="1"/>
  <c r="L8671" i="1"/>
  <c r="M8671" i="1"/>
  <c r="N8671" i="1"/>
  <c r="O8671" i="1"/>
  <c r="D8672" i="1"/>
  <c r="E8672" i="1"/>
  <c r="F8672" i="1"/>
  <c r="L8672" i="1"/>
  <c r="M8672" i="1"/>
  <c r="N8672" i="1"/>
  <c r="O8672" i="1"/>
  <c r="D8673" i="1"/>
  <c r="E8673" i="1"/>
  <c r="F8673" i="1"/>
  <c r="L8673" i="1"/>
  <c r="M8673" i="1"/>
  <c r="N8673" i="1"/>
  <c r="O8673" i="1"/>
  <c r="C8674" i="1"/>
  <c r="D8674" i="1"/>
  <c r="E8674" i="1"/>
  <c r="F8674" i="1"/>
  <c r="L8674" i="1"/>
  <c r="M8674" i="1"/>
  <c r="N8674" i="1"/>
  <c r="O8674" i="1"/>
  <c r="C8675" i="1"/>
  <c r="D8675" i="1"/>
  <c r="E8675" i="1"/>
  <c r="F8675" i="1"/>
  <c r="L8675" i="1"/>
  <c r="M8675" i="1"/>
  <c r="N8675" i="1"/>
  <c r="O8675" i="1"/>
  <c r="D8676" i="1"/>
  <c r="E8676" i="1"/>
  <c r="C8676" i="1" s="1"/>
  <c r="F8676" i="1"/>
  <c r="L8676" i="1"/>
  <c r="M8676" i="1"/>
  <c r="N8676" i="1"/>
  <c r="O8676" i="1"/>
  <c r="C8677" i="1"/>
  <c r="D8677" i="1"/>
  <c r="E8677" i="1"/>
  <c r="F8677" i="1"/>
  <c r="L8677" i="1"/>
  <c r="M8677" i="1"/>
  <c r="N8677" i="1"/>
  <c r="O8677" i="1"/>
  <c r="C8678" i="1"/>
  <c r="D8678" i="1"/>
  <c r="E8678" i="1"/>
  <c r="F8678" i="1"/>
  <c r="L8678" i="1"/>
  <c r="M8678" i="1"/>
  <c r="N8678" i="1"/>
  <c r="O8678" i="1"/>
  <c r="C8679" i="1"/>
  <c r="D8679" i="1"/>
  <c r="E8679" i="1"/>
  <c r="F8679" i="1"/>
  <c r="L8679" i="1"/>
  <c r="M8679" i="1"/>
  <c r="N8679" i="1"/>
  <c r="O8679" i="1"/>
  <c r="D8680" i="1"/>
  <c r="E8680" i="1"/>
  <c r="F8680" i="1"/>
  <c r="L8680" i="1"/>
  <c r="M8680" i="1"/>
  <c r="N8680" i="1"/>
  <c r="O8680" i="1"/>
  <c r="D8681" i="1"/>
  <c r="E8681" i="1"/>
  <c r="F8681" i="1"/>
  <c r="L8681" i="1"/>
  <c r="M8681" i="1"/>
  <c r="N8681" i="1"/>
  <c r="O8681" i="1"/>
  <c r="C8682" i="1"/>
  <c r="D8682" i="1"/>
  <c r="E8682" i="1"/>
  <c r="F8682" i="1"/>
  <c r="L8682" i="1"/>
  <c r="M8682" i="1"/>
  <c r="N8682" i="1"/>
  <c r="O8682" i="1"/>
  <c r="C8683" i="1"/>
  <c r="D8683" i="1"/>
  <c r="E8683" i="1"/>
  <c r="F8683" i="1"/>
  <c r="L8683" i="1"/>
  <c r="M8683" i="1"/>
  <c r="N8683" i="1"/>
  <c r="O8683" i="1"/>
  <c r="D8684" i="1"/>
  <c r="E8684" i="1"/>
  <c r="C8684" i="1" s="1"/>
  <c r="F8684" i="1"/>
  <c r="L8684" i="1"/>
  <c r="M8684" i="1"/>
  <c r="N8684" i="1"/>
  <c r="O8684" i="1"/>
  <c r="C8685" i="1"/>
  <c r="D8685" i="1"/>
  <c r="E8685" i="1"/>
  <c r="F8685" i="1"/>
  <c r="L8685" i="1"/>
  <c r="M8685" i="1"/>
  <c r="N8685" i="1"/>
  <c r="O8685" i="1"/>
  <c r="C8686" i="1"/>
  <c r="D8686" i="1"/>
  <c r="E8686" i="1"/>
  <c r="F8686" i="1"/>
  <c r="L8686" i="1"/>
  <c r="M8686" i="1"/>
  <c r="N8686" i="1"/>
  <c r="O8686" i="1"/>
  <c r="C8687" i="1"/>
  <c r="D8687" i="1"/>
  <c r="E8687" i="1"/>
  <c r="F8687" i="1"/>
  <c r="L8687" i="1"/>
  <c r="M8687" i="1"/>
  <c r="N8687" i="1"/>
  <c r="O8687" i="1"/>
  <c r="D8688" i="1"/>
  <c r="E8688" i="1"/>
  <c r="F8688" i="1"/>
  <c r="L8688" i="1"/>
  <c r="M8688" i="1"/>
  <c r="N8688" i="1"/>
  <c r="O8688" i="1"/>
  <c r="D8689" i="1"/>
  <c r="E8689" i="1"/>
  <c r="F8689" i="1"/>
  <c r="L8689" i="1"/>
  <c r="M8689" i="1"/>
  <c r="N8689" i="1"/>
  <c r="O8689" i="1"/>
  <c r="C8690" i="1"/>
  <c r="D8690" i="1"/>
  <c r="E8690" i="1"/>
  <c r="F8690" i="1"/>
  <c r="L8690" i="1"/>
  <c r="M8690" i="1"/>
  <c r="N8690" i="1"/>
  <c r="O8690" i="1"/>
  <c r="C8691" i="1"/>
  <c r="D8691" i="1"/>
  <c r="E8691" i="1"/>
  <c r="F8691" i="1"/>
  <c r="L8691" i="1"/>
  <c r="M8691" i="1"/>
  <c r="N8691" i="1"/>
  <c r="O8691" i="1"/>
  <c r="D8692" i="1"/>
  <c r="E8692" i="1"/>
  <c r="C8692" i="1" s="1"/>
  <c r="F8692" i="1"/>
  <c r="L8692" i="1"/>
  <c r="M8692" i="1"/>
  <c r="N8692" i="1"/>
  <c r="O8692" i="1"/>
  <c r="C8693" i="1"/>
  <c r="D8693" i="1"/>
  <c r="E8693" i="1"/>
  <c r="F8693" i="1"/>
  <c r="L8693" i="1"/>
  <c r="M8693" i="1"/>
  <c r="N8693" i="1"/>
  <c r="O8693" i="1"/>
  <c r="C8694" i="1"/>
  <c r="D8694" i="1"/>
  <c r="E8694" i="1"/>
  <c r="F8694" i="1"/>
  <c r="L8694" i="1"/>
  <c r="M8694" i="1"/>
  <c r="N8694" i="1"/>
  <c r="O8694" i="1"/>
  <c r="C8695" i="1"/>
  <c r="D8695" i="1"/>
  <c r="E8695" i="1"/>
  <c r="F8695" i="1"/>
  <c r="L8695" i="1"/>
  <c r="M8695" i="1"/>
  <c r="N8695" i="1"/>
  <c r="O8695" i="1"/>
  <c r="D8696" i="1"/>
  <c r="E8696" i="1"/>
  <c r="F8696" i="1"/>
  <c r="L8696" i="1"/>
  <c r="M8696" i="1"/>
  <c r="N8696" i="1"/>
  <c r="O8696" i="1"/>
  <c r="D8697" i="1"/>
  <c r="E8697" i="1"/>
  <c r="F8697" i="1"/>
  <c r="L8697" i="1"/>
  <c r="M8697" i="1"/>
  <c r="N8697" i="1"/>
  <c r="O8697" i="1"/>
  <c r="C8698" i="1"/>
  <c r="D8698" i="1"/>
  <c r="E8698" i="1"/>
  <c r="F8698" i="1"/>
  <c r="L8698" i="1"/>
  <c r="M8698" i="1"/>
  <c r="N8698" i="1"/>
  <c r="O8698" i="1"/>
  <c r="C8699" i="1"/>
  <c r="D8699" i="1"/>
  <c r="E8699" i="1"/>
  <c r="F8699" i="1"/>
  <c r="L8699" i="1"/>
  <c r="M8699" i="1"/>
  <c r="N8699" i="1"/>
  <c r="O8699" i="1"/>
  <c r="D8700" i="1"/>
  <c r="E8700" i="1"/>
  <c r="C8700" i="1" s="1"/>
  <c r="F8700" i="1"/>
  <c r="L8700" i="1"/>
  <c r="M8700" i="1"/>
  <c r="N8700" i="1"/>
  <c r="O8700" i="1"/>
  <c r="C8701" i="1"/>
  <c r="D8701" i="1"/>
  <c r="E8701" i="1"/>
  <c r="F8701" i="1"/>
  <c r="L8701" i="1"/>
  <c r="M8701" i="1"/>
  <c r="N8701" i="1"/>
  <c r="O8701" i="1"/>
  <c r="C8702" i="1"/>
  <c r="D8702" i="1"/>
  <c r="E8702" i="1"/>
  <c r="F8702" i="1"/>
  <c r="L8702" i="1"/>
  <c r="M8702" i="1"/>
  <c r="N8702" i="1"/>
  <c r="O8702" i="1"/>
  <c r="C8703" i="1"/>
  <c r="D8703" i="1"/>
  <c r="E8703" i="1"/>
  <c r="F8703" i="1"/>
  <c r="L8703" i="1"/>
  <c r="M8703" i="1"/>
  <c r="N8703" i="1"/>
  <c r="O8703" i="1"/>
  <c r="D8704" i="1"/>
  <c r="E8704" i="1"/>
  <c r="F8704" i="1"/>
  <c r="L8704" i="1"/>
  <c r="M8704" i="1"/>
  <c r="N8704" i="1"/>
  <c r="O8704" i="1"/>
  <c r="D8705" i="1"/>
  <c r="E8705" i="1"/>
  <c r="F8705" i="1"/>
  <c r="L8705" i="1"/>
  <c r="M8705" i="1"/>
  <c r="N8705" i="1"/>
  <c r="O8705" i="1"/>
  <c r="C8706" i="1"/>
  <c r="D8706" i="1"/>
  <c r="E8706" i="1"/>
  <c r="F8706" i="1"/>
  <c r="L8706" i="1"/>
  <c r="M8706" i="1"/>
  <c r="N8706" i="1"/>
  <c r="O8706" i="1"/>
  <c r="C8707" i="1"/>
  <c r="D8707" i="1"/>
  <c r="E8707" i="1"/>
  <c r="F8707" i="1"/>
  <c r="L8707" i="1"/>
  <c r="M8707" i="1"/>
  <c r="N8707" i="1"/>
  <c r="O8707" i="1"/>
  <c r="D8708" i="1"/>
  <c r="E8708" i="1"/>
  <c r="C8708" i="1" s="1"/>
  <c r="F8708" i="1"/>
  <c r="L8708" i="1"/>
  <c r="M8708" i="1"/>
  <c r="N8708" i="1"/>
  <c r="O8708" i="1"/>
  <c r="C8709" i="1"/>
  <c r="D8709" i="1"/>
  <c r="E8709" i="1"/>
  <c r="F8709" i="1"/>
  <c r="L8709" i="1"/>
  <c r="M8709" i="1"/>
  <c r="N8709" i="1"/>
  <c r="O8709" i="1"/>
  <c r="C8710" i="1"/>
  <c r="D8710" i="1"/>
  <c r="E8710" i="1"/>
  <c r="F8710" i="1"/>
  <c r="L8710" i="1"/>
  <c r="M8710" i="1"/>
  <c r="N8710" i="1"/>
  <c r="O8710" i="1"/>
  <c r="C8711" i="1"/>
  <c r="D8711" i="1"/>
  <c r="E8711" i="1"/>
  <c r="F8711" i="1"/>
  <c r="L8711" i="1"/>
  <c r="M8711" i="1"/>
  <c r="N8711" i="1"/>
  <c r="O8711" i="1"/>
  <c r="D8712" i="1"/>
  <c r="E8712" i="1"/>
  <c r="F8712" i="1"/>
  <c r="L8712" i="1"/>
  <c r="M8712" i="1"/>
  <c r="N8712" i="1"/>
  <c r="O8712" i="1"/>
  <c r="D8713" i="1"/>
  <c r="E8713" i="1"/>
  <c r="F8713" i="1"/>
  <c r="L8713" i="1"/>
  <c r="M8713" i="1"/>
  <c r="N8713" i="1"/>
  <c r="O8713" i="1"/>
  <c r="C8714" i="1"/>
  <c r="D8714" i="1"/>
  <c r="E8714" i="1"/>
  <c r="F8714" i="1"/>
  <c r="L8714" i="1"/>
  <c r="M8714" i="1"/>
  <c r="N8714" i="1"/>
  <c r="O8714" i="1"/>
  <c r="C8715" i="1"/>
  <c r="D8715" i="1"/>
  <c r="E8715" i="1"/>
  <c r="F8715" i="1"/>
  <c r="L8715" i="1"/>
  <c r="M8715" i="1"/>
  <c r="N8715" i="1"/>
  <c r="O8715" i="1"/>
  <c r="D8716" i="1"/>
  <c r="E8716" i="1"/>
  <c r="C8716" i="1" s="1"/>
  <c r="F8716" i="1"/>
  <c r="L8716" i="1"/>
  <c r="M8716" i="1"/>
  <c r="N8716" i="1"/>
  <c r="O8716" i="1"/>
  <c r="C8717" i="1"/>
  <c r="D8717" i="1"/>
  <c r="E8717" i="1"/>
  <c r="F8717" i="1"/>
  <c r="L8717" i="1"/>
  <c r="M8717" i="1"/>
  <c r="N8717" i="1"/>
  <c r="O8717" i="1"/>
  <c r="C8718" i="1"/>
  <c r="D8718" i="1"/>
  <c r="E8718" i="1"/>
  <c r="F8718" i="1"/>
  <c r="L8718" i="1"/>
  <c r="M8718" i="1"/>
  <c r="N8718" i="1"/>
  <c r="O8718" i="1"/>
  <c r="C8719" i="1"/>
  <c r="D8719" i="1"/>
  <c r="E8719" i="1"/>
  <c r="F8719" i="1"/>
  <c r="L8719" i="1"/>
  <c r="M8719" i="1"/>
  <c r="N8719" i="1"/>
  <c r="O8719" i="1"/>
  <c r="D8720" i="1"/>
  <c r="E8720" i="1"/>
  <c r="F8720" i="1"/>
  <c r="L8720" i="1"/>
  <c r="M8720" i="1"/>
  <c r="N8720" i="1"/>
  <c r="O8720" i="1"/>
  <c r="D8721" i="1"/>
  <c r="E8721" i="1"/>
  <c r="F8721" i="1"/>
  <c r="L8721" i="1"/>
  <c r="M8721" i="1"/>
  <c r="N8721" i="1"/>
  <c r="O8721" i="1"/>
  <c r="C8722" i="1"/>
  <c r="D8722" i="1"/>
  <c r="E8722" i="1"/>
  <c r="F8722" i="1"/>
  <c r="L8722" i="1"/>
  <c r="M8722" i="1"/>
  <c r="N8722" i="1"/>
  <c r="O8722" i="1"/>
  <c r="C8723" i="1"/>
  <c r="D8723" i="1"/>
  <c r="E8723" i="1"/>
  <c r="F8723" i="1"/>
  <c r="L8723" i="1"/>
  <c r="M8723" i="1"/>
  <c r="N8723" i="1"/>
  <c r="O8723" i="1"/>
  <c r="D8724" i="1"/>
  <c r="E8724" i="1"/>
  <c r="C8724" i="1" s="1"/>
  <c r="F8724" i="1"/>
  <c r="L8724" i="1"/>
  <c r="M8724" i="1"/>
  <c r="N8724" i="1"/>
  <c r="O8724" i="1"/>
  <c r="C8725" i="1"/>
  <c r="D8725" i="1"/>
  <c r="E8725" i="1"/>
  <c r="F8725" i="1"/>
  <c r="L8725" i="1"/>
  <c r="M8725" i="1"/>
  <c r="N8725" i="1"/>
  <c r="O8725" i="1"/>
  <c r="C8726" i="1"/>
  <c r="D8726" i="1"/>
  <c r="E8726" i="1"/>
  <c r="F8726" i="1"/>
  <c r="L8726" i="1"/>
  <c r="M8726" i="1"/>
  <c r="N8726" i="1"/>
  <c r="O8726" i="1"/>
  <c r="C8727" i="1"/>
  <c r="D8727" i="1"/>
  <c r="E8727" i="1"/>
  <c r="F8727" i="1"/>
  <c r="L8727" i="1"/>
  <c r="M8727" i="1"/>
  <c r="N8727" i="1"/>
  <c r="O8727" i="1"/>
  <c r="D8728" i="1"/>
  <c r="E8728" i="1"/>
  <c r="F8728" i="1"/>
  <c r="L8728" i="1"/>
  <c r="M8728" i="1"/>
  <c r="N8728" i="1"/>
  <c r="O8728" i="1"/>
  <c r="D8729" i="1"/>
  <c r="E8729" i="1"/>
  <c r="F8729" i="1"/>
  <c r="L8729" i="1"/>
  <c r="M8729" i="1"/>
  <c r="N8729" i="1"/>
  <c r="O8729" i="1"/>
  <c r="C8730" i="1"/>
  <c r="D8730" i="1"/>
  <c r="E8730" i="1"/>
  <c r="F8730" i="1"/>
  <c r="L8730" i="1"/>
  <c r="M8730" i="1"/>
  <c r="N8730" i="1"/>
  <c r="O8730" i="1"/>
  <c r="C8731" i="1"/>
  <c r="D8731" i="1"/>
  <c r="E8731" i="1"/>
  <c r="F8731" i="1"/>
  <c r="L8731" i="1"/>
  <c r="M8731" i="1"/>
  <c r="N8731" i="1"/>
  <c r="O8731" i="1"/>
  <c r="D8732" i="1"/>
  <c r="E8732" i="1"/>
  <c r="C8732" i="1" s="1"/>
  <c r="F8732" i="1"/>
  <c r="L8732" i="1"/>
  <c r="M8732" i="1"/>
  <c r="N8732" i="1"/>
  <c r="O8732" i="1"/>
  <c r="C8733" i="1"/>
  <c r="D8733" i="1"/>
  <c r="E8733" i="1"/>
  <c r="F8733" i="1"/>
  <c r="L8733" i="1"/>
  <c r="M8733" i="1"/>
  <c r="N8733" i="1"/>
  <c r="O8733" i="1"/>
  <c r="C8734" i="1"/>
  <c r="D8734" i="1"/>
  <c r="E8734" i="1"/>
  <c r="F8734" i="1"/>
  <c r="L8734" i="1"/>
  <c r="M8734" i="1"/>
  <c r="N8734" i="1"/>
  <c r="O8734" i="1"/>
  <c r="C8735" i="1"/>
  <c r="D8735" i="1"/>
  <c r="E8735" i="1"/>
  <c r="F8735" i="1"/>
  <c r="L8735" i="1"/>
  <c r="M8735" i="1"/>
  <c r="N8735" i="1"/>
  <c r="O8735" i="1"/>
  <c r="D8736" i="1"/>
  <c r="E8736" i="1"/>
  <c r="F8736" i="1"/>
  <c r="L8736" i="1"/>
  <c r="M8736" i="1"/>
  <c r="N8736" i="1"/>
  <c r="O8736" i="1"/>
  <c r="D8737" i="1"/>
  <c r="E8737" i="1"/>
  <c r="F8737" i="1"/>
  <c r="L8737" i="1"/>
  <c r="M8737" i="1"/>
  <c r="N8737" i="1"/>
  <c r="O8737" i="1"/>
  <c r="C8738" i="1"/>
  <c r="D8738" i="1"/>
  <c r="E8738" i="1"/>
  <c r="F8738" i="1"/>
  <c r="L8738" i="1"/>
  <c r="M8738" i="1"/>
  <c r="N8738" i="1"/>
  <c r="O8738" i="1"/>
  <c r="C8739" i="1"/>
  <c r="D8739" i="1"/>
  <c r="E8739" i="1"/>
  <c r="F8739" i="1"/>
  <c r="L8739" i="1"/>
  <c r="M8739" i="1"/>
  <c r="N8739" i="1"/>
  <c r="O8739" i="1"/>
  <c r="D8740" i="1"/>
  <c r="E8740" i="1"/>
  <c r="C8740" i="1" s="1"/>
  <c r="F8740" i="1"/>
  <c r="L8740" i="1"/>
  <c r="M8740" i="1"/>
  <c r="N8740" i="1"/>
  <c r="O8740" i="1"/>
  <c r="C8741" i="1"/>
  <c r="D8741" i="1"/>
  <c r="E8741" i="1"/>
  <c r="F8741" i="1"/>
  <c r="L8741" i="1"/>
  <c r="M8741" i="1"/>
  <c r="N8741" i="1"/>
  <c r="O8741" i="1"/>
  <c r="C8742" i="1"/>
  <c r="D8742" i="1"/>
  <c r="E8742" i="1"/>
  <c r="F8742" i="1"/>
  <c r="L8742" i="1"/>
  <c r="M8742" i="1"/>
  <c r="N8742" i="1"/>
  <c r="O8742" i="1"/>
  <c r="C8743" i="1"/>
  <c r="D8743" i="1"/>
  <c r="E8743" i="1"/>
  <c r="F8743" i="1"/>
  <c r="L8743" i="1"/>
  <c r="M8743" i="1"/>
  <c r="N8743" i="1"/>
  <c r="O8743" i="1"/>
  <c r="D8744" i="1"/>
  <c r="E8744" i="1"/>
  <c r="F8744" i="1"/>
  <c r="L8744" i="1"/>
  <c r="M8744" i="1"/>
  <c r="N8744" i="1"/>
  <c r="O8744" i="1"/>
  <c r="D8745" i="1"/>
  <c r="E8745" i="1"/>
  <c r="F8745" i="1"/>
  <c r="L8745" i="1"/>
  <c r="M8745" i="1"/>
  <c r="N8745" i="1"/>
  <c r="O8745" i="1"/>
  <c r="C8746" i="1"/>
  <c r="D8746" i="1"/>
  <c r="E8746" i="1"/>
  <c r="F8746" i="1"/>
  <c r="L8746" i="1"/>
  <c r="M8746" i="1"/>
  <c r="N8746" i="1"/>
  <c r="O8746" i="1"/>
  <c r="C8747" i="1"/>
  <c r="D8747" i="1"/>
  <c r="E8747" i="1"/>
  <c r="F8747" i="1"/>
  <c r="L8747" i="1"/>
  <c r="M8747" i="1"/>
  <c r="N8747" i="1"/>
  <c r="O8747" i="1"/>
  <c r="D8748" i="1"/>
  <c r="E8748" i="1"/>
  <c r="C8748" i="1" s="1"/>
  <c r="F8748" i="1"/>
  <c r="L8748" i="1"/>
  <c r="M8748" i="1"/>
  <c r="N8748" i="1"/>
  <c r="O8748" i="1"/>
  <c r="C8749" i="1"/>
  <c r="D8749" i="1"/>
  <c r="E8749" i="1"/>
  <c r="F8749" i="1"/>
  <c r="L8749" i="1"/>
  <c r="M8749" i="1"/>
  <c r="N8749" i="1"/>
  <c r="O8749" i="1"/>
  <c r="C8750" i="1"/>
  <c r="D8750" i="1"/>
  <c r="E8750" i="1"/>
  <c r="F8750" i="1"/>
  <c r="L8750" i="1"/>
  <c r="M8750" i="1"/>
  <c r="N8750" i="1"/>
  <c r="O8750" i="1"/>
  <c r="C8751" i="1"/>
  <c r="D8751" i="1"/>
  <c r="E8751" i="1"/>
  <c r="F8751" i="1"/>
  <c r="L8751" i="1"/>
  <c r="M8751" i="1"/>
  <c r="N8751" i="1"/>
  <c r="O8751" i="1"/>
  <c r="D8752" i="1"/>
  <c r="E8752" i="1"/>
  <c r="F8752" i="1"/>
  <c r="L8752" i="1"/>
  <c r="M8752" i="1"/>
  <c r="N8752" i="1"/>
  <c r="O8752" i="1"/>
  <c r="D8753" i="1"/>
  <c r="E8753" i="1"/>
  <c r="F8753" i="1"/>
  <c r="L8753" i="1"/>
  <c r="M8753" i="1"/>
  <c r="N8753" i="1"/>
  <c r="O8753" i="1"/>
  <c r="C8754" i="1"/>
  <c r="D8754" i="1"/>
  <c r="E8754" i="1"/>
  <c r="F8754" i="1"/>
  <c r="L8754" i="1"/>
  <c r="M8754" i="1"/>
  <c r="N8754" i="1"/>
  <c r="O8754" i="1"/>
  <c r="C8755" i="1"/>
  <c r="D8755" i="1"/>
  <c r="E8755" i="1"/>
  <c r="F8755" i="1"/>
  <c r="L8755" i="1"/>
  <c r="M8755" i="1"/>
  <c r="N8755" i="1"/>
  <c r="O8755" i="1"/>
  <c r="D8756" i="1"/>
  <c r="E8756" i="1"/>
  <c r="C8756" i="1" s="1"/>
  <c r="F8756" i="1"/>
  <c r="L8756" i="1"/>
  <c r="M8756" i="1"/>
  <c r="N8756" i="1"/>
  <c r="O8756" i="1"/>
  <c r="C8757" i="1"/>
  <c r="D8757" i="1"/>
  <c r="E8757" i="1"/>
  <c r="F8757" i="1"/>
  <c r="L8757" i="1"/>
  <c r="M8757" i="1"/>
  <c r="N8757" i="1"/>
  <c r="O8757" i="1"/>
  <c r="C8758" i="1"/>
  <c r="D8758" i="1"/>
  <c r="E8758" i="1"/>
  <c r="F8758" i="1"/>
  <c r="L8758" i="1"/>
  <c r="M8758" i="1"/>
  <c r="N8758" i="1"/>
  <c r="O8758" i="1"/>
  <c r="C8759" i="1"/>
  <c r="D8759" i="1"/>
  <c r="E8759" i="1"/>
  <c r="F8759" i="1"/>
  <c r="L8759" i="1"/>
  <c r="M8759" i="1"/>
  <c r="N8759" i="1"/>
  <c r="O8759" i="1"/>
  <c r="D8760" i="1"/>
  <c r="E8760" i="1"/>
  <c r="F8760" i="1"/>
  <c r="L8760" i="1"/>
  <c r="M8760" i="1"/>
  <c r="N8760" i="1"/>
  <c r="O8760" i="1"/>
  <c r="D8761" i="1"/>
  <c r="E8761" i="1"/>
  <c r="F8761" i="1"/>
  <c r="L8761" i="1"/>
  <c r="M8761" i="1"/>
  <c r="N8761" i="1"/>
  <c r="O8761" i="1"/>
  <c r="C8762" i="1"/>
  <c r="D8762" i="1"/>
  <c r="E8762" i="1"/>
  <c r="F8762" i="1"/>
  <c r="L8762" i="1"/>
  <c r="M8762" i="1"/>
  <c r="N8762" i="1"/>
  <c r="O8762" i="1"/>
  <c r="C8763" i="1"/>
  <c r="D8763" i="1"/>
  <c r="E8763" i="1"/>
  <c r="F8763" i="1"/>
  <c r="L8763" i="1"/>
  <c r="M8763" i="1"/>
  <c r="N8763" i="1"/>
  <c r="O8763" i="1"/>
  <c r="D8764" i="1"/>
  <c r="E8764" i="1"/>
  <c r="C8764" i="1" s="1"/>
  <c r="F8764" i="1"/>
  <c r="L8764" i="1"/>
  <c r="M8764" i="1"/>
  <c r="N8764" i="1"/>
  <c r="O8764" i="1"/>
  <c r="C8765" i="1"/>
  <c r="D8765" i="1"/>
  <c r="E8765" i="1"/>
  <c r="F8765" i="1"/>
  <c r="L8765" i="1"/>
  <c r="M8765" i="1"/>
  <c r="N8765" i="1"/>
  <c r="O8765" i="1"/>
  <c r="C8766" i="1"/>
  <c r="D8766" i="1"/>
  <c r="E8766" i="1"/>
  <c r="F8766" i="1"/>
  <c r="L8766" i="1"/>
  <c r="M8766" i="1"/>
  <c r="N8766" i="1"/>
  <c r="O8766" i="1"/>
  <c r="C8767" i="1"/>
  <c r="D8767" i="1"/>
  <c r="E8767" i="1"/>
  <c r="F8767" i="1"/>
  <c r="L8767" i="1"/>
  <c r="M8767" i="1"/>
  <c r="N8767" i="1"/>
  <c r="O8767" i="1"/>
  <c r="D8768" i="1"/>
  <c r="E8768" i="1"/>
  <c r="F8768" i="1"/>
  <c r="L8768" i="1"/>
  <c r="M8768" i="1"/>
  <c r="N8768" i="1"/>
  <c r="O8768" i="1"/>
  <c r="D8769" i="1"/>
  <c r="E8769" i="1"/>
  <c r="F8769" i="1"/>
  <c r="L8769" i="1"/>
  <c r="M8769" i="1"/>
  <c r="N8769" i="1"/>
  <c r="O8769" i="1"/>
  <c r="C8770" i="1"/>
  <c r="D8770" i="1"/>
  <c r="E8770" i="1"/>
  <c r="F8770" i="1"/>
  <c r="L8770" i="1"/>
  <c r="M8770" i="1"/>
  <c r="N8770" i="1"/>
  <c r="O8770" i="1"/>
  <c r="C8771" i="1"/>
  <c r="D8771" i="1"/>
  <c r="E8771" i="1"/>
  <c r="F8771" i="1"/>
  <c r="L8771" i="1"/>
  <c r="M8771" i="1"/>
  <c r="N8771" i="1"/>
  <c r="O8771" i="1"/>
  <c r="D8772" i="1"/>
  <c r="E8772" i="1"/>
  <c r="C8772" i="1" s="1"/>
  <c r="F8772" i="1"/>
  <c r="L8772" i="1"/>
  <c r="M8772" i="1"/>
  <c r="N8772" i="1"/>
  <c r="O8772" i="1"/>
  <c r="C8773" i="1"/>
  <c r="D8773" i="1"/>
  <c r="E8773" i="1"/>
  <c r="F8773" i="1"/>
  <c r="L8773" i="1"/>
  <c r="M8773" i="1"/>
  <c r="N8773" i="1"/>
  <c r="O8773" i="1"/>
  <c r="C8774" i="1"/>
  <c r="D8774" i="1"/>
  <c r="E8774" i="1"/>
  <c r="F8774" i="1"/>
  <c r="L8774" i="1"/>
  <c r="M8774" i="1"/>
  <c r="N8774" i="1"/>
  <c r="O8774" i="1"/>
  <c r="C8775" i="1"/>
  <c r="D8775" i="1"/>
  <c r="E8775" i="1"/>
  <c r="F8775" i="1"/>
  <c r="L8775" i="1"/>
  <c r="M8775" i="1"/>
  <c r="N8775" i="1"/>
  <c r="O8775" i="1"/>
  <c r="D8776" i="1"/>
  <c r="E8776" i="1"/>
  <c r="F8776" i="1"/>
  <c r="L8776" i="1"/>
  <c r="M8776" i="1"/>
  <c r="N8776" i="1"/>
  <c r="O8776" i="1"/>
  <c r="D8777" i="1"/>
  <c r="E8777" i="1"/>
  <c r="F8777" i="1"/>
  <c r="L8777" i="1"/>
  <c r="M8777" i="1"/>
  <c r="N8777" i="1"/>
  <c r="O8777" i="1"/>
  <c r="C8778" i="1"/>
  <c r="D8778" i="1"/>
  <c r="E8778" i="1"/>
  <c r="F8778" i="1"/>
  <c r="L8778" i="1"/>
  <c r="M8778" i="1"/>
  <c r="N8778" i="1"/>
  <c r="O8778" i="1"/>
  <c r="C8779" i="1"/>
  <c r="D8779" i="1"/>
  <c r="E8779" i="1"/>
  <c r="F8779" i="1"/>
  <c r="L8779" i="1"/>
  <c r="M8779" i="1"/>
  <c r="N8779" i="1"/>
  <c r="O8779" i="1"/>
  <c r="D8780" i="1"/>
  <c r="E8780" i="1"/>
  <c r="C8780" i="1" s="1"/>
  <c r="F8780" i="1"/>
  <c r="L8780" i="1"/>
  <c r="M8780" i="1"/>
  <c r="N8780" i="1"/>
  <c r="O8780" i="1"/>
  <c r="C8781" i="1"/>
  <c r="D8781" i="1"/>
  <c r="E8781" i="1"/>
  <c r="F8781" i="1"/>
  <c r="L8781" i="1"/>
  <c r="M8781" i="1"/>
  <c r="N8781" i="1"/>
  <c r="O8781" i="1"/>
  <c r="C8782" i="1"/>
  <c r="D8782" i="1"/>
  <c r="E8782" i="1"/>
  <c r="F8782" i="1"/>
  <c r="L8782" i="1"/>
  <c r="M8782" i="1"/>
  <c r="N8782" i="1"/>
  <c r="O8782" i="1"/>
  <c r="C8783" i="1"/>
  <c r="D8783" i="1"/>
  <c r="E8783" i="1"/>
  <c r="F8783" i="1"/>
  <c r="L8783" i="1"/>
  <c r="M8783" i="1"/>
  <c r="N8783" i="1"/>
  <c r="O8783" i="1"/>
  <c r="D8784" i="1"/>
  <c r="E8784" i="1"/>
  <c r="F8784" i="1"/>
  <c r="L8784" i="1"/>
  <c r="M8784" i="1"/>
  <c r="N8784" i="1"/>
  <c r="O8784" i="1"/>
  <c r="D8785" i="1"/>
  <c r="E8785" i="1"/>
  <c r="F8785" i="1"/>
  <c r="L8785" i="1"/>
  <c r="M8785" i="1"/>
  <c r="N8785" i="1"/>
  <c r="O8785" i="1"/>
  <c r="C8786" i="1"/>
  <c r="D8786" i="1"/>
  <c r="E8786" i="1"/>
  <c r="F8786" i="1"/>
  <c r="L8786" i="1"/>
  <c r="M8786" i="1"/>
  <c r="N8786" i="1"/>
  <c r="O8786" i="1"/>
  <c r="C8787" i="1"/>
  <c r="D8787" i="1"/>
  <c r="E8787" i="1"/>
  <c r="F8787" i="1"/>
  <c r="L8787" i="1"/>
  <c r="M8787" i="1"/>
  <c r="N8787" i="1"/>
  <c r="O8787" i="1"/>
  <c r="D8788" i="1"/>
  <c r="E8788" i="1"/>
  <c r="C8788" i="1" s="1"/>
  <c r="F8788" i="1"/>
  <c r="L8788" i="1"/>
  <c r="M8788" i="1"/>
  <c r="N8788" i="1"/>
  <c r="O8788" i="1"/>
  <c r="C8789" i="1"/>
  <c r="D8789" i="1"/>
  <c r="E8789" i="1"/>
  <c r="F8789" i="1"/>
  <c r="L8789" i="1"/>
  <c r="M8789" i="1"/>
  <c r="N8789" i="1"/>
  <c r="O8789" i="1"/>
  <c r="C8790" i="1"/>
  <c r="D8790" i="1"/>
  <c r="E8790" i="1"/>
  <c r="F8790" i="1"/>
  <c r="L8790" i="1"/>
  <c r="M8790" i="1"/>
  <c r="N8790" i="1"/>
  <c r="O8790" i="1"/>
  <c r="C8791" i="1"/>
  <c r="D8791" i="1"/>
  <c r="E8791" i="1"/>
  <c r="F8791" i="1"/>
  <c r="L8791" i="1"/>
  <c r="M8791" i="1"/>
  <c r="N8791" i="1"/>
  <c r="O8791" i="1"/>
  <c r="D8792" i="1"/>
  <c r="E8792" i="1"/>
  <c r="F8792" i="1"/>
  <c r="L8792" i="1"/>
  <c r="M8792" i="1"/>
  <c r="N8792" i="1"/>
  <c r="O8792" i="1"/>
  <c r="D8793" i="1"/>
  <c r="E8793" i="1"/>
  <c r="F8793" i="1"/>
  <c r="L8793" i="1"/>
  <c r="M8793" i="1"/>
  <c r="N8793" i="1"/>
  <c r="O8793" i="1"/>
  <c r="C8794" i="1"/>
  <c r="D8794" i="1"/>
  <c r="E8794" i="1"/>
  <c r="F8794" i="1"/>
  <c r="L8794" i="1"/>
  <c r="M8794" i="1"/>
  <c r="N8794" i="1"/>
  <c r="O8794" i="1"/>
  <c r="C8795" i="1"/>
  <c r="D8795" i="1"/>
  <c r="E8795" i="1"/>
  <c r="F8795" i="1"/>
  <c r="L8795" i="1"/>
  <c r="M8795" i="1"/>
  <c r="N8795" i="1"/>
  <c r="O8795" i="1"/>
  <c r="D8796" i="1"/>
  <c r="E8796" i="1"/>
  <c r="C8796" i="1" s="1"/>
  <c r="F8796" i="1"/>
  <c r="L8796" i="1"/>
  <c r="M8796" i="1"/>
  <c r="N8796" i="1"/>
  <c r="O8796" i="1"/>
  <c r="C8797" i="1"/>
  <c r="D8797" i="1"/>
  <c r="E8797" i="1"/>
  <c r="F8797" i="1"/>
  <c r="L8797" i="1"/>
  <c r="M8797" i="1"/>
  <c r="N8797" i="1"/>
  <c r="O8797" i="1"/>
  <c r="C8798" i="1"/>
  <c r="D8798" i="1"/>
  <c r="E8798" i="1"/>
  <c r="F8798" i="1"/>
  <c r="L8798" i="1"/>
  <c r="M8798" i="1"/>
  <c r="N8798" i="1"/>
  <c r="O8798" i="1"/>
  <c r="C8799" i="1"/>
  <c r="D8799" i="1"/>
  <c r="E8799" i="1"/>
  <c r="F8799" i="1"/>
  <c r="L8799" i="1"/>
  <c r="M8799" i="1"/>
  <c r="N8799" i="1"/>
  <c r="O8799" i="1"/>
  <c r="D8800" i="1"/>
  <c r="E8800" i="1"/>
  <c r="F8800" i="1"/>
  <c r="L8800" i="1"/>
  <c r="M8800" i="1"/>
  <c r="N8800" i="1"/>
  <c r="O8800" i="1"/>
  <c r="D8801" i="1"/>
  <c r="E8801" i="1"/>
  <c r="F8801" i="1"/>
  <c r="L8801" i="1"/>
  <c r="M8801" i="1"/>
  <c r="N8801" i="1"/>
  <c r="O8801" i="1"/>
  <c r="C8802" i="1"/>
  <c r="D8802" i="1"/>
  <c r="E8802" i="1"/>
  <c r="F8802" i="1"/>
  <c r="L8802" i="1"/>
  <c r="M8802" i="1"/>
  <c r="N8802" i="1"/>
  <c r="O8802" i="1"/>
  <c r="C8803" i="1"/>
  <c r="D8803" i="1"/>
  <c r="E8803" i="1"/>
  <c r="F8803" i="1"/>
  <c r="L8803" i="1"/>
  <c r="M8803" i="1"/>
  <c r="N8803" i="1"/>
  <c r="O8803" i="1"/>
  <c r="D8804" i="1"/>
  <c r="E8804" i="1"/>
  <c r="C8804" i="1" s="1"/>
  <c r="F8804" i="1"/>
  <c r="L8804" i="1"/>
  <c r="M8804" i="1"/>
  <c r="N8804" i="1"/>
  <c r="O8804" i="1"/>
  <c r="C8805" i="1"/>
  <c r="D8805" i="1"/>
  <c r="E8805" i="1"/>
  <c r="F8805" i="1"/>
  <c r="L8805" i="1"/>
  <c r="M8805" i="1"/>
  <c r="N8805" i="1"/>
  <c r="O8805" i="1"/>
  <c r="C8806" i="1"/>
  <c r="D8806" i="1"/>
  <c r="E8806" i="1"/>
  <c r="F8806" i="1"/>
  <c r="L8806" i="1"/>
  <c r="M8806" i="1"/>
  <c r="N8806" i="1"/>
  <c r="O8806" i="1"/>
  <c r="C8807" i="1"/>
  <c r="D8807" i="1"/>
  <c r="E8807" i="1"/>
  <c r="F8807" i="1"/>
  <c r="L8807" i="1"/>
  <c r="M8807" i="1"/>
  <c r="N8807" i="1"/>
  <c r="O8807" i="1"/>
  <c r="D8808" i="1"/>
  <c r="E8808" i="1"/>
  <c r="F8808" i="1"/>
  <c r="L8808" i="1"/>
  <c r="M8808" i="1"/>
  <c r="N8808" i="1"/>
  <c r="O8808" i="1"/>
  <c r="D8809" i="1"/>
  <c r="E8809" i="1"/>
  <c r="F8809" i="1"/>
  <c r="L8809" i="1"/>
  <c r="M8809" i="1"/>
  <c r="N8809" i="1"/>
  <c r="O8809" i="1"/>
  <c r="C8810" i="1"/>
  <c r="D8810" i="1"/>
  <c r="E8810" i="1"/>
  <c r="F8810" i="1"/>
  <c r="L8810" i="1"/>
  <c r="M8810" i="1"/>
  <c r="N8810" i="1"/>
  <c r="O8810" i="1"/>
  <c r="C8811" i="1"/>
  <c r="D8811" i="1"/>
  <c r="E8811" i="1"/>
  <c r="F8811" i="1"/>
  <c r="L8811" i="1"/>
  <c r="M8811" i="1"/>
  <c r="N8811" i="1"/>
  <c r="O8811" i="1"/>
  <c r="D8812" i="1"/>
  <c r="E8812" i="1"/>
  <c r="C8812" i="1" s="1"/>
  <c r="F8812" i="1"/>
  <c r="L8812" i="1"/>
  <c r="M8812" i="1"/>
  <c r="N8812" i="1"/>
  <c r="O8812" i="1"/>
  <c r="C8813" i="1"/>
  <c r="D8813" i="1"/>
  <c r="E8813" i="1"/>
  <c r="F8813" i="1"/>
  <c r="L8813" i="1"/>
  <c r="M8813" i="1"/>
  <c r="N8813" i="1"/>
  <c r="O8813" i="1"/>
  <c r="C8814" i="1"/>
  <c r="D8814" i="1"/>
  <c r="E8814" i="1"/>
  <c r="F8814" i="1"/>
  <c r="L8814" i="1"/>
  <c r="M8814" i="1"/>
  <c r="N8814" i="1"/>
  <c r="O8814" i="1"/>
  <c r="C8815" i="1"/>
  <c r="D8815" i="1"/>
  <c r="E8815" i="1"/>
  <c r="F8815" i="1"/>
  <c r="L8815" i="1"/>
  <c r="M8815" i="1"/>
  <c r="N8815" i="1"/>
  <c r="O8815" i="1"/>
  <c r="D8816" i="1"/>
  <c r="E8816" i="1"/>
  <c r="F8816" i="1"/>
  <c r="L8816" i="1"/>
  <c r="M8816" i="1"/>
  <c r="N8816" i="1"/>
  <c r="O8816" i="1"/>
  <c r="D8817" i="1"/>
  <c r="E8817" i="1"/>
  <c r="F8817" i="1"/>
  <c r="L8817" i="1"/>
  <c r="M8817" i="1"/>
  <c r="N8817" i="1"/>
  <c r="O8817" i="1"/>
  <c r="C8818" i="1"/>
  <c r="D8818" i="1"/>
  <c r="E8818" i="1"/>
  <c r="F8818" i="1"/>
  <c r="L8818" i="1"/>
  <c r="M8818" i="1"/>
  <c r="N8818" i="1"/>
  <c r="O8818" i="1"/>
  <c r="C8819" i="1"/>
  <c r="D8819" i="1"/>
  <c r="E8819" i="1"/>
  <c r="F8819" i="1"/>
  <c r="L8819" i="1"/>
  <c r="M8819" i="1"/>
  <c r="N8819" i="1"/>
  <c r="O8819" i="1"/>
  <c r="D8820" i="1"/>
  <c r="E8820" i="1"/>
  <c r="C8820" i="1" s="1"/>
  <c r="F8820" i="1"/>
  <c r="L8820" i="1"/>
  <c r="M8820" i="1"/>
  <c r="N8820" i="1"/>
  <c r="O8820" i="1"/>
  <c r="C8821" i="1"/>
  <c r="D8821" i="1"/>
  <c r="E8821" i="1"/>
  <c r="F8821" i="1"/>
  <c r="L8821" i="1"/>
  <c r="M8821" i="1"/>
  <c r="N8821" i="1"/>
  <c r="O8821" i="1"/>
  <c r="C8822" i="1"/>
  <c r="D8822" i="1"/>
  <c r="E8822" i="1"/>
  <c r="F8822" i="1"/>
  <c r="L8822" i="1"/>
  <c r="M8822" i="1"/>
  <c r="N8822" i="1"/>
  <c r="O8822" i="1"/>
  <c r="C8823" i="1"/>
  <c r="D8823" i="1"/>
  <c r="E8823" i="1"/>
  <c r="F8823" i="1"/>
  <c r="L8823" i="1"/>
  <c r="M8823" i="1"/>
  <c r="N8823" i="1"/>
  <c r="O8823" i="1"/>
  <c r="D8824" i="1"/>
  <c r="E8824" i="1"/>
  <c r="F8824" i="1"/>
  <c r="L8824" i="1"/>
  <c r="M8824" i="1"/>
  <c r="N8824" i="1"/>
  <c r="O8824" i="1"/>
  <c r="D8825" i="1"/>
  <c r="E8825" i="1"/>
  <c r="F8825" i="1"/>
  <c r="L8825" i="1"/>
  <c r="M8825" i="1"/>
  <c r="N8825" i="1"/>
  <c r="O8825" i="1"/>
  <c r="C8826" i="1"/>
  <c r="D8826" i="1"/>
  <c r="E8826" i="1"/>
  <c r="F8826" i="1"/>
  <c r="L8826" i="1"/>
  <c r="M8826" i="1"/>
  <c r="N8826" i="1"/>
  <c r="O8826" i="1"/>
  <c r="C8827" i="1"/>
  <c r="D8827" i="1"/>
  <c r="E8827" i="1"/>
  <c r="F8827" i="1"/>
  <c r="L8827" i="1"/>
  <c r="M8827" i="1"/>
  <c r="N8827" i="1"/>
  <c r="O8827" i="1"/>
  <c r="D8828" i="1"/>
  <c r="E8828" i="1"/>
  <c r="C8828" i="1" s="1"/>
  <c r="F8828" i="1"/>
  <c r="L8828" i="1"/>
  <c r="M8828" i="1"/>
  <c r="N8828" i="1"/>
  <c r="O8828" i="1"/>
  <c r="C8829" i="1"/>
  <c r="D8829" i="1"/>
  <c r="E8829" i="1"/>
  <c r="F8829" i="1"/>
  <c r="L8829" i="1"/>
  <c r="M8829" i="1"/>
  <c r="N8829" i="1"/>
  <c r="O8829" i="1"/>
  <c r="C8830" i="1"/>
  <c r="D8830" i="1"/>
  <c r="E8830" i="1"/>
  <c r="F8830" i="1"/>
  <c r="L8830" i="1"/>
  <c r="M8830" i="1"/>
  <c r="N8830" i="1"/>
  <c r="O8830" i="1"/>
  <c r="C8831" i="1"/>
  <c r="D8831" i="1"/>
  <c r="E8831" i="1"/>
  <c r="F8831" i="1"/>
  <c r="L8831" i="1"/>
  <c r="M8831" i="1"/>
  <c r="N8831" i="1"/>
  <c r="O8831" i="1"/>
  <c r="D8832" i="1"/>
  <c r="E8832" i="1"/>
  <c r="F8832" i="1"/>
  <c r="L8832" i="1"/>
  <c r="M8832" i="1"/>
  <c r="N8832" i="1"/>
  <c r="O8832" i="1"/>
  <c r="D8833" i="1"/>
  <c r="E8833" i="1"/>
  <c r="F8833" i="1"/>
  <c r="L8833" i="1"/>
  <c r="M8833" i="1"/>
  <c r="N8833" i="1"/>
  <c r="O8833" i="1"/>
  <c r="C8834" i="1"/>
  <c r="D8834" i="1"/>
  <c r="E8834" i="1"/>
  <c r="F8834" i="1"/>
  <c r="L8834" i="1"/>
  <c r="M8834" i="1"/>
  <c r="N8834" i="1"/>
  <c r="O8834" i="1"/>
  <c r="C8835" i="1"/>
  <c r="D8835" i="1"/>
  <c r="E8835" i="1"/>
  <c r="F8835" i="1"/>
  <c r="L8835" i="1"/>
  <c r="M8835" i="1"/>
  <c r="N8835" i="1"/>
  <c r="O8835" i="1"/>
  <c r="D8836" i="1"/>
  <c r="E8836" i="1"/>
  <c r="C8836" i="1" s="1"/>
  <c r="F8836" i="1"/>
  <c r="L8836" i="1"/>
  <c r="M8836" i="1"/>
  <c r="N8836" i="1"/>
  <c r="O8836" i="1"/>
  <c r="C8837" i="1"/>
  <c r="D8837" i="1"/>
  <c r="E8837" i="1"/>
  <c r="F8837" i="1"/>
  <c r="L8837" i="1"/>
  <c r="M8837" i="1"/>
  <c r="N8837" i="1"/>
  <c r="O8837" i="1"/>
  <c r="C8838" i="1"/>
  <c r="D8838" i="1"/>
  <c r="E8838" i="1"/>
  <c r="F8838" i="1"/>
  <c r="L8838" i="1"/>
  <c r="M8838" i="1"/>
  <c r="N8838" i="1"/>
  <c r="O8838" i="1"/>
  <c r="C8839" i="1"/>
  <c r="D8839" i="1"/>
  <c r="E8839" i="1"/>
  <c r="F8839" i="1"/>
  <c r="L8839" i="1"/>
  <c r="M8839" i="1"/>
  <c r="N8839" i="1"/>
  <c r="O8839" i="1"/>
  <c r="D8840" i="1"/>
  <c r="E8840" i="1"/>
  <c r="F8840" i="1"/>
  <c r="L8840" i="1"/>
  <c r="M8840" i="1"/>
  <c r="N8840" i="1"/>
  <c r="O8840" i="1"/>
  <c r="D8841" i="1"/>
  <c r="E8841" i="1"/>
  <c r="F8841" i="1"/>
  <c r="L8841" i="1"/>
  <c r="M8841" i="1"/>
  <c r="N8841" i="1"/>
  <c r="O8841" i="1"/>
  <c r="C8842" i="1"/>
  <c r="D8842" i="1"/>
  <c r="E8842" i="1"/>
  <c r="F8842" i="1"/>
  <c r="L8842" i="1"/>
  <c r="M8842" i="1"/>
  <c r="N8842" i="1"/>
  <c r="O8842" i="1"/>
  <c r="C8843" i="1"/>
  <c r="D8843" i="1"/>
  <c r="E8843" i="1"/>
  <c r="F8843" i="1"/>
  <c r="L8843" i="1"/>
  <c r="M8843" i="1"/>
  <c r="N8843" i="1"/>
  <c r="O8843" i="1"/>
  <c r="D8844" i="1"/>
  <c r="E8844" i="1"/>
  <c r="C8844" i="1" s="1"/>
  <c r="F8844" i="1"/>
  <c r="L8844" i="1"/>
  <c r="M8844" i="1"/>
  <c r="N8844" i="1"/>
  <c r="O8844" i="1"/>
  <c r="C8845" i="1"/>
  <c r="D8845" i="1"/>
  <c r="E8845" i="1"/>
  <c r="F8845" i="1"/>
  <c r="L8845" i="1"/>
  <c r="M8845" i="1"/>
  <c r="N8845" i="1"/>
  <c r="O8845" i="1"/>
  <c r="C8846" i="1"/>
  <c r="D8846" i="1"/>
  <c r="E8846" i="1"/>
  <c r="F8846" i="1"/>
  <c r="L8846" i="1"/>
  <c r="M8846" i="1"/>
  <c r="N8846" i="1"/>
  <c r="O8846" i="1"/>
  <c r="C8847" i="1"/>
  <c r="D8847" i="1"/>
  <c r="E8847" i="1"/>
  <c r="F8847" i="1"/>
  <c r="L8847" i="1"/>
  <c r="M8847" i="1"/>
  <c r="N8847" i="1"/>
  <c r="O8847" i="1"/>
  <c r="D8848" i="1"/>
  <c r="E8848" i="1"/>
  <c r="F8848" i="1"/>
  <c r="L8848" i="1"/>
  <c r="M8848" i="1"/>
  <c r="N8848" i="1"/>
  <c r="O8848" i="1"/>
  <c r="D8849" i="1"/>
  <c r="E8849" i="1"/>
  <c r="F8849" i="1"/>
  <c r="L8849" i="1"/>
  <c r="M8849" i="1"/>
  <c r="N8849" i="1"/>
  <c r="O8849" i="1"/>
  <c r="C8850" i="1"/>
  <c r="D8850" i="1"/>
  <c r="E8850" i="1"/>
  <c r="F8850" i="1"/>
  <c r="L8850" i="1"/>
  <c r="M8850" i="1"/>
  <c r="N8850" i="1"/>
  <c r="O8850" i="1"/>
  <c r="C8851" i="1"/>
  <c r="D8851" i="1"/>
  <c r="E8851" i="1"/>
  <c r="F8851" i="1"/>
  <c r="L8851" i="1"/>
  <c r="M8851" i="1"/>
  <c r="N8851" i="1"/>
  <c r="O8851" i="1"/>
  <c r="D8852" i="1"/>
  <c r="E8852" i="1"/>
  <c r="C8852" i="1" s="1"/>
  <c r="F8852" i="1"/>
  <c r="L8852" i="1"/>
  <c r="M8852" i="1"/>
  <c r="N8852" i="1"/>
  <c r="O8852" i="1"/>
  <c r="C8853" i="1"/>
  <c r="D8853" i="1"/>
  <c r="E8853" i="1"/>
  <c r="F8853" i="1"/>
  <c r="L8853" i="1"/>
  <c r="M8853" i="1"/>
  <c r="N8853" i="1"/>
  <c r="O8853" i="1"/>
  <c r="C8854" i="1"/>
  <c r="D8854" i="1"/>
  <c r="E8854" i="1"/>
  <c r="F8854" i="1"/>
  <c r="L8854" i="1"/>
  <c r="M8854" i="1"/>
  <c r="N8854" i="1"/>
  <c r="O8854" i="1"/>
  <c r="C8855" i="1"/>
  <c r="D8855" i="1"/>
  <c r="E8855" i="1"/>
  <c r="F8855" i="1"/>
  <c r="L8855" i="1"/>
  <c r="M8855" i="1"/>
  <c r="N8855" i="1"/>
  <c r="O8855" i="1"/>
  <c r="D8856" i="1"/>
  <c r="E8856" i="1"/>
  <c r="F8856" i="1"/>
  <c r="L8856" i="1"/>
  <c r="M8856" i="1"/>
  <c r="N8856" i="1"/>
  <c r="O8856" i="1"/>
  <c r="D8857" i="1"/>
  <c r="E8857" i="1"/>
  <c r="F8857" i="1"/>
  <c r="L8857" i="1"/>
  <c r="M8857" i="1"/>
  <c r="N8857" i="1"/>
  <c r="O8857" i="1"/>
  <c r="C8858" i="1"/>
  <c r="D8858" i="1"/>
  <c r="E8858" i="1"/>
  <c r="F8858" i="1"/>
  <c r="L8858" i="1"/>
  <c r="M8858" i="1"/>
  <c r="N8858" i="1"/>
  <c r="O8858" i="1"/>
  <c r="C8859" i="1"/>
  <c r="D8859" i="1"/>
  <c r="E8859" i="1"/>
  <c r="F8859" i="1"/>
  <c r="L8859" i="1"/>
  <c r="M8859" i="1"/>
  <c r="N8859" i="1"/>
  <c r="O8859" i="1"/>
  <c r="D8860" i="1"/>
  <c r="E8860" i="1"/>
  <c r="C8860" i="1" s="1"/>
  <c r="F8860" i="1"/>
  <c r="L8860" i="1"/>
  <c r="M8860" i="1"/>
  <c r="N8860" i="1"/>
  <c r="O8860" i="1"/>
  <c r="C8861" i="1"/>
  <c r="D8861" i="1"/>
  <c r="E8861" i="1"/>
  <c r="F8861" i="1"/>
  <c r="L8861" i="1"/>
  <c r="M8861" i="1"/>
  <c r="N8861" i="1"/>
  <c r="O8861" i="1"/>
  <c r="C8862" i="1"/>
  <c r="D8862" i="1"/>
  <c r="E8862" i="1"/>
  <c r="F8862" i="1"/>
  <c r="L8862" i="1"/>
  <c r="M8862" i="1"/>
  <c r="N8862" i="1"/>
  <c r="O8862" i="1"/>
  <c r="C8863" i="1"/>
  <c r="D8863" i="1"/>
  <c r="E8863" i="1"/>
  <c r="F8863" i="1"/>
  <c r="L8863" i="1"/>
  <c r="M8863" i="1"/>
  <c r="N8863" i="1"/>
  <c r="O8863" i="1"/>
  <c r="D8864" i="1"/>
  <c r="E8864" i="1"/>
  <c r="F8864" i="1"/>
  <c r="L8864" i="1"/>
  <c r="M8864" i="1"/>
  <c r="N8864" i="1"/>
  <c r="O8864" i="1"/>
  <c r="D8865" i="1"/>
  <c r="E8865" i="1"/>
  <c r="F8865" i="1"/>
  <c r="L8865" i="1"/>
  <c r="M8865" i="1"/>
  <c r="N8865" i="1"/>
  <c r="O8865" i="1"/>
  <c r="C8866" i="1"/>
  <c r="D8866" i="1"/>
  <c r="E8866" i="1"/>
  <c r="F8866" i="1"/>
  <c r="L8866" i="1"/>
  <c r="M8866" i="1"/>
  <c r="N8866" i="1"/>
  <c r="O8866" i="1"/>
  <c r="D8867" i="1"/>
  <c r="E8867" i="1"/>
  <c r="F8867" i="1"/>
  <c r="L8867" i="1"/>
  <c r="M8867" i="1"/>
  <c r="N8867" i="1"/>
  <c r="O8867" i="1"/>
  <c r="D8868" i="1"/>
  <c r="E8868" i="1"/>
  <c r="C8868" i="1" s="1"/>
  <c r="F8868" i="1"/>
  <c r="L8868" i="1"/>
  <c r="M8868" i="1"/>
  <c r="N8868" i="1"/>
  <c r="O8868" i="1"/>
  <c r="C8869" i="1"/>
  <c r="D8869" i="1"/>
  <c r="E8869" i="1"/>
  <c r="F8869" i="1"/>
  <c r="L8869" i="1"/>
  <c r="M8869" i="1"/>
  <c r="N8869" i="1"/>
  <c r="O8869" i="1"/>
  <c r="C8870" i="1"/>
  <c r="D8870" i="1"/>
  <c r="E8870" i="1"/>
  <c r="F8870" i="1"/>
  <c r="L8870" i="1"/>
  <c r="M8870" i="1"/>
  <c r="N8870" i="1"/>
  <c r="O8870" i="1"/>
  <c r="C8871" i="1"/>
  <c r="D8871" i="1"/>
  <c r="E8871" i="1"/>
  <c r="F8871" i="1"/>
  <c r="L8871" i="1"/>
  <c r="M8871" i="1"/>
  <c r="N8871" i="1"/>
  <c r="O8871" i="1"/>
  <c r="D8872" i="1"/>
  <c r="E8872" i="1"/>
  <c r="F8872" i="1"/>
  <c r="L8872" i="1"/>
  <c r="M8872" i="1"/>
  <c r="N8872" i="1"/>
  <c r="O8872" i="1"/>
  <c r="D8873" i="1"/>
  <c r="E8873" i="1"/>
  <c r="F8873" i="1"/>
  <c r="L8873" i="1"/>
  <c r="M8873" i="1"/>
  <c r="N8873" i="1"/>
  <c r="O8873" i="1"/>
  <c r="C8874" i="1"/>
  <c r="D8874" i="1"/>
  <c r="E8874" i="1"/>
  <c r="F8874" i="1"/>
  <c r="L8874" i="1"/>
  <c r="M8874" i="1"/>
  <c r="N8874" i="1"/>
  <c r="O8874" i="1"/>
  <c r="D8875" i="1"/>
  <c r="E8875" i="1"/>
  <c r="F8875" i="1"/>
  <c r="L8875" i="1"/>
  <c r="M8875" i="1"/>
  <c r="N8875" i="1"/>
  <c r="O8875" i="1"/>
  <c r="D8876" i="1"/>
  <c r="E8876" i="1"/>
  <c r="C8876" i="1" s="1"/>
  <c r="F8876" i="1"/>
  <c r="L8876" i="1"/>
  <c r="M8876" i="1"/>
  <c r="N8876" i="1"/>
  <c r="O8876" i="1"/>
  <c r="C8877" i="1"/>
  <c r="D8877" i="1"/>
  <c r="E8877" i="1"/>
  <c r="F8877" i="1"/>
  <c r="L8877" i="1"/>
  <c r="M8877" i="1"/>
  <c r="N8877" i="1"/>
  <c r="O8877" i="1"/>
  <c r="C8878" i="1"/>
  <c r="D8878" i="1"/>
  <c r="E8878" i="1"/>
  <c r="F8878" i="1"/>
  <c r="L8878" i="1"/>
  <c r="M8878" i="1"/>
  <c r="N8878" i="1"/>
  <c r="O8878" i="1"/>
  <c r="C8879" i="1"/>
  <c r="D8879" i="1"/>
  <c r="E8879" i="1"/>
  <c r="F8879" i="1"/>
  <c r="L8879" i="1"/>
  <c r="M8879" i="1"/>
  <c r="N8879" i="1"/>
  <c r="O8879" i="1"/>
  <c r="D8880" i="1"/>
  <c r="E8880" i="1"/>
  <c r="F8880" i="1"/>
  <c r="L8880" i="1"/>
  <c r="M8880" i="1"/>
  <c r="N8880" i="1"/>
  <c r="O8880" i="1"/>
  <c r="D8881" i="1"/>
  <c r="E8881" i="1"/>
  <c r="F8881" i="1"/>
  <c r="L8881" i="1"/>
  <c r="M8881" i="1"/>
  <c r="N8881" i="1"/>
  <c r="O8881" i="1"/>
  <c r="C8882" i="1"/>
  <c r="D8882" i="1"/>
  <c r="E8882" i="1"/>
  <c r="F8882" i="1"/>
  <c r="L8882" i="1"/>
  <c r="M8882" i="1"/>
  <c r="N8882" i="1"/>
  <c r="O8882" i="1"/>
  <c r="C8883" i="1"/>
  <c r="D8883" i="1"/>
  <c r="E8883" i="1"/>
  <c r="F8883" i="1"/>
  <c r="L8883" i="1"/>
  <c r="M8883" i="1"/>
  <c r="N8883" i="1"/>
  <c r="O8883" i="1"/>
  <c r="D8884" i="1"/>
  <c r="E8884" i="1"/>
  <c r="C8884" i="1" s="1"/>
  <c r="F8884" i="1"/>
  <c r="L8884" i="1"/>
  <c r="M8884" i="1"/>
  <c r="N8884" i="1"/>
  <c r="O8884" i="1"/>
  <c r="C8885" i="1"/>
  <c r="D8885" i="1"/>
  <c r="E8885" i="1"/>
  <c r="F8885" i="1"/>
  <c r="L8885" i="1"/>
  <c r="M8885" i="1"/>
  <c r="N8885" i="1"/>
  <c r="O8885" i="1"/>
  <c r="C8886" i="1"/>
  <c r="D8886" i="1"/>
  <c r="E8886" i="1"/>
  <c r="F8886" i="1"/>
  <c r="L8886" i="1"/>
  <c r="M8886" i="1"/>
  <c r="N8886" i="1"/>
  <c r="O8886" i="1"/>
  <c r="C8887" i="1"/>
  <c r="D8887" i="1"/>
  <c r="E8887" i="1"/>
  <c r="F8887" i="1"/>
  <c r="L8887" i="1"/>
  <c r="M8887" i="1"/>
  <c r="N8887" i="1"/>
  <c r="O8887" i="1"/>
  <c r="D8888" i="1"/>
  <c r="E8888" i="1"/>
  <c r="C8888" i="1" s="1"/>
  <c r="F8888" i="1"/>
  <c r="L8888" i="1"/>
  <c r="M8888" i="1"/>
  <c r="N8888" i="1"/>
  <c r="O8888" i="1"/>
  <c r="D8889" i="1"/>
  <c r="E8889" i="1"/>
  <c r="F8889" i="1"/>
  <c r="L8889" i="1"/>
  <c r="M8889" i="1"/>
  <c r="N8889" i="1"/>
  <c r="O8889" i="1"/>
  <c r="C8890" i="1"/>
  <c r="D8890" i="1"/>
  <c r="E8890" i="1"/>
  <c r="F8890" i="1"/>
  <c r="L8890" i="1"/>
  <c r="M8890" i="1"/>
  <c r="N8890" i="1"/>
  <c r="O8890" i="1"/>
  <c r="D8891" i="1"/>
  <c r="E8891" i="1"/>
  <c r="C8891" i="1" s="1"/>
  <c r="F8891" i="1"/>
  <c r="L8891" i="1"/>
  <c r="M8891" i="1"/>
  <c r="N8891" i="1"/>
  <c r="O8891" i="1"/>
  <c r="D8892" i="1"/>
  <c r="E8892" i="1"/>
  <c r="C8892" i="1" s="1"/>
  <c r="F8892" i="1"/>
  <c r="L8892" i="1"/>
  <c r="M8892" i="1"/>
  <c r="N8892" i="1"/>
  <c r="O8892" i="1"/>
  <c r="D8893" i="1"/>
  <c r="E8893" i="1"/>
  <c r="C8893" i="1" s="1"/>
  <c r="F8893" i="1"/>
  <c r="L8893" i="1"/>
  <c r="M8893" i="1"/>
  <c r="N8893" i="1"/>
  <c r="O8893" i="1"/>
  <c r="C8894" i="1"/>
  <c r="D8894" i="1"/>
  <c r="E8894" i="1"/>
  <c r="F8894" i="1"/>
  <c r="L8894" i="1"/>
  <c r="M8894" i="1"/>
  <c r="N8894" i="1"/>
  <c r="O8894" i="1"/>
  <c r="C8895" i="1"/>
  <c r="D8895" i="1"/>
  <c r="E8895" i="1"/>
  <c r="F8895" i="1"/>
  <c r="L8895" i="1"/>
  <c r="M8895" i="1"/>
  <c r="N8895" i="1"/>
  <c r="O8895" i="1"/>
  <c r="D8896" i="1"/>
  <c r="E8896" i="1"/>
  <c r="C8896" i="1" s="1"/>
  <c r="F8896" i="1"/>
  <c r="L8896" i="1"/>
  <c r="M8896" i="1"/>
  <c r="N8896" i="1"/>
  <c r="O8896" i="1"/>
  <c r="D8897" i="1"/>
  <c r="E8897" i="1"/>
  <c r="F8897" i="1"/>
  <c r="L8897" i="1"/>
  <c r="M8897" i="1"/>
  <c r="N8897" i="1"/>
  <c r="O8897" i="1"/>
  <c r="C8898" i="1"/>
  <c r="D8898" i="1"/>
  <c r="E8898" i="1"/>
  <c r="F8898" i="1"/>
  <c r="L8898" i="1"/>
  <c r="M8898" i="1"/>
  <c r="N8898" i="1"/>
  <c r="O8898" i="1"/>
  <c r="C8899" i="1"/>
  <c r="D8899" i="1"/>
  <c r="E8899" i="1"/>
  <c r="F8899" i="1"/>
  <c r="L8899" i="1"/>
  <c r="M8899" i="1"/>
  <c r="N8899" i="1"/>
  <c r="O8899" i="1"/>
  <c r="D8900" i="1"/>
  <c r="E8900" i="1"/>
  <c r="C8900" i="1" s="1"/>
  <c r="F8900" i="1"/>
  <c r="L8900" i="1"/>
  <c r="M8900" i="1"/>
  <c r="N8900" i="1"/>
  <c r="O8900" i="1"/>
  <c r="C8901" i="1"/>
  <c r="D8901" i="1"/>
  <c r="E8901" i="1"/>
  <c r="F8901" i="1"/>
  <c r="L8901" i="1"/>
  <c r="M8901" i="1"/>
  <c r="N8901" i="1"/>
  <c r="O8901" i="1"/>
  <c r="C8902" i="1"/>
  <c r="D8902" i="1"/>
  <c r="E8902" i="1"/>
  <c r="F8902" i="1"/>
  <c r="L8902" i="1"/>
  <c r="M8902" i="1"/>
  <c r="N8902" i="1"/>
  <c r="O8902" i="1"/>
  <c r="C8903" i="1"/>
  <c r="D8903" i="1"/>
  <c r="E8903" i="1"/>
  <c r="F8903" i="1"/>
  <c r="L8903" i="1"/>
  <c r="M8903" i="1"/>
  <c r="N8903" i="1"/>
  <c r="O8903" i="1"/>
  <c r="D8904" i="1"/>
  <c r="E8904" i="1"/>
  <c r="C8904" i="1" s="1"/>
  <c r="F8904" i="1"/>
  <c r="L8904" i="1"/>
  <c r="M8904" i="1"/>
  <c r="N8904" i="1"/>
  <c r="O8904" i="1"/>
  <c r="D8905" i="1"/>
  <c r="E8905" i="1"/>
  <c r="F8905" i="1"/>
  <c r="L8905" i="1"/>
  <c r="M8905" i="1"/>
  <c r="N8905" i="1"/>
  <c r="O8905" i="1"/>
  <c r="C8906" i="1"/>
  <c r="D8906" i="1"/>
  <c r="E8906" i="1"/>
  <c r="F8906" i="1"/>
  <c r="L8906" i="1"/>
  <c r="M8906" i="1"/>
  <c r="N8906" i="1"/>
  <c r="O8906" i="1"/>
  <c r="D8907" i="1"/>
  <c r="E8907" i="1"/>
  <c r="F8907" i="1"/>
  <c r="L8907" i="1"/>
  <c r="M8907" i="1"/>
  <c r="N8907" i="1"/>
  <c r="O8907" i="1"/>
  <c r="D8908" i="1"/>
  <c r="E8908" i="1"/>
  <c r="C8908" i="1" s="1"/>
  <c r="F8908" i="1"/>
  <c r="L8908" i="1"/>
  <c r="M8908" i="1"/>
  <c r="N8908" i="1"/>
  <c r="O8908" i="1"/>
  <c r="D8909" i="1"/>
  <c r="E8909" i="1"/>
  <c r="F8909" i="1"/>
  <c r="L8909" i="1"/>
  <c r="M8909" i="1"/>
  <c r="N8909" i="1"/>
  <c r="O8909" i="1"/>
  <c r="C8910" i="1"/>
  <c r="D8910" i="1"/>
  <c r="E8910" i="1"/>
  <c r="F8910" i="1"/>
  <c r="L8910" i="1"/>
  <c r="M8910" i="1"/>
  <c r="N8910" i="1"/>
  <c r="O8910" i="1"/>
  <c r="C8911" i="1"/>
  <c r="D8911" i="1"/>
  <c r="E8911" i="1"/>
  <c r="F8911" i="1"/>
  <c r="L8911" i="1"/>
  <c r="M8911" i="1"/>
  <c r="N8911" i="1"/>
  <c r="O8911" i="1"/>
  <c r="D8912" i="1"/>
  <c r="E8912" i="1"/>
  <c r="C8912" i="1" s="1"/>
  <c r="F8912" i="1"/>
  <c r="L8912" i="1"/>
  <c r="M8912" i="1"/>
  <c r="N8912" i="1"/>
  <c r="O8912" i="1"/>
  <c r="D8913" i="1"/>
  <c r="E8913" i="1"/>
  <c r="F8913" i="1"/>
  <c r="L8913" i="1"/>
  <c r="M8913" i="1"/>
  <c r="N8913" i="1"/>
  <c r="O8913" i="1"/>
  <c r="C8914" i="1"/>
  <c r="D8914" i="1"/>
  <c r="E8914" i="1"/>
  <c r="F8914" i="1"/>
  <c r="L8914" i="1"/>
  <c r="M8914" i="1"/>
  <c r="N8914" i="1"/>
  <c r="O8914" i="1"/>
  <c r="C8915" i="1"/>
  <c r="D8915" i="1"/>
  <c r="E8915" i="1"/>
  <c r="F8915" i="1"/>
  <c r="L8915" i="1"/>
  <c r="M8915" i="1"/>
  <c r="N8915" i="1"/>
  <c r="O8915" i="1"/>
  <c r="D8916" i="1"/>
  <c r="E8916" i="1"/>
  <c r="C8916" i="1" s="1"/>
  <c r="F8916" i="1"/>
  <c r="L8916" i="1"/>
  <c r="M8916" i="1"/>
  <c r="N8916" i="1"/>
  <c r="O8916" i="1"/>
  <c r="C8917" i="1"/>
  <c r="D8917" i="1"/>
  <c r="E8917" i="1"/>
  <c r="F8917" i="1"/>
  <c r="L8917" i="1"/>
  <c r="M8917" i="1"/>
  <c r="N8917" i="1"/>
  <c r="O8917" i="1"/>
  <c r="C8918" i="1"/>
  <c r="D8918" i="1"/>
  <c r="E8918" i="1"/>
  <c r="F8918" i="1"/>
  <c r="L8918" i="1"/>
  <c r="M8918" i="1"/>
  <c r="N8918" i="1"/>
  <c r="O8918" i="1"/>
  <c r="C8919" i="1"/>
  <c r="D8919" i="1"/>
  <c r="E8919" i="1"/>
  <c r="F8919" i="1"/>
  <c r="L8919" i="1"/>
  <c r="M8919" i="1"/>
  <c r="N8919" i="1"/>
  <c r="O8919" i="1"/>
  <c r="D8920" i="1"/>
  <c r="E8920" i="1"/>
  <c r="C8920" i="1" s="1"/>
  <c r="F8920" i="1"/>
  <c r="L8920" i="1"/>
  <c r="M8920" i="1"/>
  <c r="N8920" i="1"/>
  <c r="O8920" i="1"/>
  <c r="D8921" i="1"/>
  <c r="E8921" i="1"/>
  <c r="F8921" i="1"/>
  <c r="L8921" i="1"/>
  <c r="M8921" i="1"/>
  <c r="N8921" i="1"/>
  <c r="O8921" i="1"/>
  <c r="C8922" i="1"/>
  <c r="D8922" i="1"/>
  <c r="E8922" i="1"/>
  <c r="F8922" i="1"/>
  <c r="L8922" i="1"/>
  <c r="M8922" i="1"/>
  <c r="N8922" i="1"/>
  <c r="O8922" i="1"/>
  <c r="D8923" i="1"/>
  <c r="E8923" i="1"/>
  <c r="C8923" i="1" s="1"/>
  <c r="F8923" i="1"/>
  <c r="L8923" i="1"/>
  <c r="M8923" i="1"/>
  <c r="N8923" i="1"/>
  <c r="O8923" i="1"/>
  <c r="D8924" i="1"/>
  <c r="E8924" i="1"/>
  <c r="C8924" i="1" s="1"/>
  <c r="F8924" i="1"/>
  <c r="L8924" i="1"/>
  <c r="M8924" i="1"/>
  <c r="N8924" i="1"/>
  <c r="O8924" i="1"/>
  <c r="D8925" i="1"/>
  <c r="E8925" i="1"/>
  <c r="C8925" i="1" s="1"/>
  <c r="F8925" i="1"/>
  <c r="L8925" i="1"/>
  <c r="M8925" i="1"/>
  <c r="N8925" i="1"/>
  <c r="O8925" i="1"/>
  <c r="C8926" i="1"/>
  <c r="D8926" i="1"/>
  <c r="E8926" i="1"/>
  <c r="F8926" i="1"/>
  <c r="L8926" i="1"/>
  <c r="M8926" i="1"/>
  <c r="N8926" i="1"/>
  <c r="O8926" i="1"/>
  <c r="C8927" i="1"/>
  <c r="D8927" i="1"/>
  <c r="E8927" i="1"/>
  <c r="F8927" i="1"/>
  <c r="L8927" i="1"/>
  <c r="M8927" i="1"/>
  <c r="N8927" i="1"/>
  <c r="O8927" i="1"/>
  <c r="D8928" i="1"/>
  <c r="E8928" i="1"/>
  <c r="C8928" i="1" s="1"/>
  <c r="F8928" i="1"/>
  <c r="L8928" i="1"/>
  <c r="M8928" i="1"/>
  <c r="N8928" i="1"/>
  <c r="O8928" i="1"/>
  <c r="D8929" i="1"/>
  <c r="E8929" i="1"/>
  <c r="F8929" i="1"/>
  <c r="L8929" i="1"/>
  <c r="M8929" i="1"/>
  <c r="N8929" i="1"/>
  <c r="O8929" i="1"/>
  <c r="C8930" i="1"/>
  <c r="D8930" i="1"/>
  <c r="E8930" i="1"/>
  <c r="F8930" i="1"/>
  <c r="L8930" i="1"/>
  <c r="M8930" i="1"/>
  <c r="N8930" i="1"/>
  <c r="O8930" i="1"/>
  <c r="C8931" i="1"/>
  <c r="D8931" i="1"/>
  <c r="E8931" i="1"/>
  <c r="F8931" i="1"/>
  <c r="L8931" i="1"/>
  <c r="M8931" i="1"/>
  <c r="N8931" i="1"/>
  <c r="O8931" i="1"/>
  <c r="D8932" i="1"/>
  <c r="E8932" i="1"/>
  <c r="C8932" i="1" s="1"/>
  <c r="F8932" i="1"/>
  <c r="L8932" i="1"/>
  <c r="M8932" i="1"/>
  <c r="N8932" i="1"/>
  <c r="O8932" i="1"/>
  <c r="C8933" i="1"/>
  <c r="D8933" i="1"/>
  <c r="E8933" i="1"/>
  <c r="F8933" i="1"/>
  <c r="L8933" i="1"/>
  <c r="M8933" i="1"/>
  <c r="N8933" i="1"/>
  <c r="O8933" i="1"/>
  <c r="C8934" i="1"/>
  <c r="D8934" i="1"/>
  <c r="E8934" i="1"/>
  <c r="F8934" i="1"/>
  <c r="L8934" i="1"/>
  <c r="M8934" i="1"/>
  <c r="N8934" i="1"/>
  <c r="O8934" i="1"/>
  <c r="C8935" i="1"/>
  <c r="D8935" i="1"/>
  <c r="E8935" i="1"/>
  <c r="F8935" i="1"/>
  <c r="L8935" i="1"/>
  <c r="M8935" i="1"/>
  <c r="N8935" i="1"/>
  <c r="O8935" i="1"/>
  <c r="D8936" i="1"/>
  <c r="E8936" i="1"/>
  <c r="C8936" i="1" s="1"/>
  <c r="F8936" i="1"/>
  <c r="L8936" i="1"/>
  <c r="M8936" i="1"/>
  <c r="N8936" i="1"/>
  <c r="O8936" i="1"/>
  <c r="D8937" i="1"/>
  <c r="E8937" i="1"/>
  <c r="F8937" i="1"/>
  <c r="L8937" i="1"/>
  <c r="M8937" i="1"/>
  <c r="N8937" i="1"/>
  <c r="O8937" i="1"/>
  <c r="C8938" i="1"/>
  <c r="D8938" i="1"/>
  <c r="E8938" i="1"/>
  <c r="F8938" i="1"/>
  <c r="L8938" i="1"/>
  <c r="M8938" i="1"/>
  <c r="N8938" i="1"/>
  <c r="O8938" i="1"/>
  <c r="D8939" i="1"/>
  <c r="E8939" i="1"/>
  <c r="F8939" i="1"/>
  <c r="L8939" i="1"/>
  <c r="M8939" i="1"/>
  <c r="N8939" i="1"/>
  <c r="O8939" i="1"/>
  <c r="D8940" i="1"/>
  <c r="E8940" i="1"/>
  <c r="C8940" i="1" s="1"/>
  <c r="F8940" i="1"/>
  <c r="L8940" i="1"/>
  <c r="M8940" i="1"/>
  <c r="N8940" i="1"/>
  <c r="O8940" i="1"/>
  <c r="D8941" i="1"/>
  <c r="E8941" i="1"/>
  <c r="F8941" i="1"/>
  <c r="L8941" i="1"/>
  <c r="M8941" i="1"/>
  <c r="N8941" i="1"/>
  <c r="O8941" i="1"/>
  <c r="C8942" i="1"/>
  <c r="D8942" i="1"/>
  <c r="E8942" i="1"/>
  <c r="F8942" i="1"/>
  <c r="L8942" i="1"/>
  <c r="M8942" i="1"/>
  <c r="N8942" i="1"/>
  <c r="O8942" i="1"/>
  <c r="C8943" i="1"/>
  <c r="D8943" i="1"/>
  <c r="E8943" i="1"/>
  <c r="F8943" i="1"/>
  <c r="L8943" i="1"/>
  <c r="M8943" i="1"/>
  <c r="N8943" i="1"/>
  <c r="O8943" i="1"/>
  <c r="D8944" i="1"/>
  <c r="E8944" i="1"/>
  <c r="C8944" i="1" s="1"/>
  <c r="F8944" i="1"/>
  <c r="L8944" i="1"/>
  <c r="M8944" i="1"/>
  <c r="N8944" i="1"/>
  <c r="O8944" i="1"/>
  <c r="D8945" i="1"/>
  <c r="E8945" i="1"/>
  <c r="F8945" i="1"/>
  <c r="L8945" i="1"/>
  <c r="M8945" i="1"/>
  <c r="N8945" i="1"/>
  <c r="O8945" i="1"/>
  <c r="C8946" i="1"/>
  <c r="D8946" i="1"/>
  <c r="E8946" i="1"/>
  <c r="F8946" i="1"/>
  <c r="L8946" i="1"/>
  <c r="M8946" i="1"/>
  <c r="N8946" i="1"/>
  <c r="O8946" i="1"/>
  <c r="C8947" i="1"/>
  <c r="D8947" i="1"/>
  <c r="E8947" i="1"/>
  <c r="F8947" i="1"/>
  <c r="L8947" i="1"/>
  <c r="M8947" i="1"/>
  <c r="N8947" i="1"/>
  <c r="O8947" i="1"/>
  <c r="D8948" i="1"/>
  <c r="E8948" i="1"/>
  <c r="C8948" i="1" s="1"/>
  <c r="F8948" i="1"/>
  <c r="L8948" i="1"/>
  <c r="M8948" i="1"/>
  <c r="N8948" i="1"/>
  <c r="O8948" i="1"/>
  <c r="C8949" i="1"/>
  <c r="D8949" i="1"/>
  <c r="E8949" i="1"/>
  <c r="F8949" i="1"/>
  <c r="L8949" i="1"/>
  <c r="M8949" i="1"/>
  <c r="N8949" i="1"/>
  <c r="O8949" i="1"/>
  <c r="C8950" i="1"/>
  <c r="D8950" i="1"/>
  <c r="E8950" i="1"/>
  <c r="F8950" i="1"/>
  <c r="L8950" i="1"/>
  <c r="M8950" i="1"/>
  <c r="N8950" i="1"/>
  <c r="O8950" i="1"/>
  <c r="C8951" i="1"/>
  <c r="D8951" i="1"/>
  <c r="E8951" i="1"/>
  <c r="F8951" i="1"/>
  <c r="L8951" i="1"/>
  <c r="M8951" i="1"/>
  <c r="N8951" i="1"/>
  <c r="O8951" i="1"/>
  <c r="D8952" i="1"/>
  <c r="E8952" i="1"/>
  <c r="C8952" i="1" s="1"/>
  <c r="F8952" i="1"/>
  <c r="L8952" i="1"/>
  <c r="M8952" i="1"/>
  <c r="N8952" i="1"/>
  <c r="O8952" i="1"/>
  <c r="D8953" i="1"/>
  <c r="E8953" i="1"/>
  <c r="F8953" i="1"/>
  <c r="L8953" i="1"/>
  <c r="M8953" i="1"/>
  <c r="N8953" i="1"/>
  <c r="O8953" i="1"/>
  <c r="C8954" i="1"/>
  <c r="D8954" i="1"/>
  <c r="E8954" i="1"/>
  <c r="F8954" i="1"/>
  <c r="L8954" i="1"/>
  <c r="M8954" i="1"/>
  <c r="N8954" i="1"/>
  <c r="O8954" i="1"/>
  <c r="D8955" i="1"/>
  <c r="E8955" i="1"/>
  <c r="C8955" i="1" s="1"/>
  <c r="F8955" i="1"/>
  <c r="L8955" i="1"/>
  <c r="M8955" i="1"/>
  <c r="N8955" i="1"/>
  <c r="O8955" i="1"/>
  <c r="D8956" i="1"/>
  <c r="E8956" i="1"/>
  <c r="C8956" i="1" s="1"/>
  <c r="F8956" i="1"/>
  <c r="L8956" i="1"/>
  <c r="M8956" i="1"/>
  <c r="N8956" i="1"/>
  <c r="O8956" i="1"/>
  <c r="D8957" i="1"/>
  <c r="E8957" i="1"/>
  <c r="C8957" i="1" s="1"/>
  <c r="F8957" i="1"/>
  <c r="L8957" i="1"/>
  <c r="M8957" i="1"/>
  <c r="N8957" i="1"/>
  <c r="O8957" i="1"/>
  <c r="C8958" i="1"/>
  <c r="D8958" i="1"/>
  <c r="E8958" i="1"/>
  <c r="F8958" i="1"/>
  <c r="L8958" i="1"/>
  <c r="M8958" i="1"/>
  <c r="N8958" i="1"/>
  <c r="O8958" i="1"/>
  <c r="C8959" i="1"/>
  <c r="D8959" i="1"/>
  <c r="E8959" i="1"/>
  <c r="F8959" i="1"/>
  <c r="L8959" i="1"/>
  <c r="M8959" i="1"/>
  <c r="N8959" i="1"/>
  <c r="O8959" i="1"/>
  <c r="D8960" i="1"/>
  <c r="E8960" i="1"/>
  <c r="C8960" i="1" s="1"/>
  <c r="F8960" i="1"/>
  <c r="L8960" i="1"/>
  <c r="M8960" i="1"/>
  <c r="N8960" i="1"/>
  <c r="O8960" i="1"/>
  <c r="D8961" i="1"/>
  <c r="E8961" i="1"/>
  <c r="F8961" i="1"/>
  <c r="L8961" i="1"/>
  <c r="M8961" i="1"/>
  <c r="N8961" i="1"/>
  <c r="O8961" i="1"/>
  <c r="C8962" i="1"/>
  <c r="D8962" i="1"/>
  <c r="E8962" i="1"/>
  <c r="F8962" i="1"/>
  <c r="L8962" i="1"/>
  <c r="M8962" i="1"/>
  <c r="N8962" i="1"/>
  <c r="O8962" i="1"/>
  <c r="C8963" i="1"/>
  <c r="D8963" i="1"/>
  <c r="E8963" i="1"/>
  <c r="F8963" i="1"/>
  <c r="L8963" i="1"/>
  <c r="M8963" i="1"/>
  <c r="N8963" i="1"/>
  <c r="O8963" i="1"/>
  <c r="D8964" i="1"/>
  <c r="E8964" i="1"/>
  <c r="C8964" i="1" s="1"/>
  <c r="F8964" i="1"/>
  <c r="L8964" i="1"/>
  <c r="M8964" i="1"/>
  <c r="N8964" i="1"/>
  <c r="O8964" i="1"/>
  <c r="C8965" i="1"/>
  <c r="D8965" i="1"/>
  <c r="E8965" i="1"/>
  <c r="F8965" i="1"/>
  <c r="L8965" i="1"/>
  <c r="M8965" i="1"/>
  <c r="N8965" i="1"/>
  <c r="O8965" i="1"/>
  <c r="C8966" i="1"/>
  <c r="D8966" i="1"/>
  <c r="E8966" i="1"/>
  <c r="F8966" i="1"/>
  <c r="L8966" i="1"/>
  <c r="M8966" i="1"/>
  <c r="N8966" i="1"/>
  <c r="O8966" i="1"/>
  <c r="C8967" i="1"/>
  <c r="D8967" i="1"/>
  <c r="E8967" i="1"/>
  <c r="F8967" i="1"/>
  <c r="L8967" i="1"/>
  <c r="M8967" i="1"/>
  <c r="N8967" i="1"/>
  <c r="O8967" i="1"/>
  <c r="D8968" i="1"/>
  <c r="E8968" i="1"/>
  <c r="C8968" i="1" s="1"/>
  <c r="F8968" i="1"/>
  <c r="L8968" i="1"/>
  <c r="M8968" i="1"/>
  <c r="N8968" i="1"/>
  <c r="O8968" i="1"/>
  <c r="D8969" i="1"/>
  <c r="E8969" i="1"/>
  <c r="F8969" i="1"/>
  <c r="L8969" i="1"/>
  <c r="M8969" i="1"/>
  <c r="N8969" i="1"/>
  <c r="O8969" i="1"/>
  <c r="C8970" i="1"/>
  <c r="D8970" i="1"/>
  <c r="E8970" i="1"/>
  <c r="F8970" i="1"/>
  <c r="L8970" i="1"/>
  <c r="M8970" i="1"/>
  <c r="N8970" i="1"/>
  <c r="O8970" i="1"/>
  <c r="D8971" i="1"/>
  <c r="E8971" i="1"/>
  <c r="F8971" i="1"/>
  <c r="L8971" i="1"/>
  <c r="M8971" i="1"/>
  <c r="N8971" i="1"/>
  <c r="O8971" i="1"/>
  <c r="D8972" i="1"/>
  <c r="E8972" i="1"/>
  <c r="C8972" i="1" s="1"/>
  <c r="F8972" i="1"/>
  <c r="L8972" i="1"/>
  <c r="M8972" i="1"/>
  <c r="N8972" i="1"/>
  <c r="O8972" i="1"/>
  <c r="D8973" i="1"/>
  <c r="E8973" i="1"/>
  <c r="F8973" i="1"/>
  <c r="L8973" i="1"/>
  <c r="M8973" i="1"/>
  <c r="N8973" i="1"/>
  <c r="O8973" i="1"/>
  <c r="C8974" i="1"/>
  <c r="D8974" i="1"/>
  <c r="E8974" i="1"/>
  <c r="F8974" i="1"/>
  <c r="L8974" i="1"/>
  <c r="M8974" i="1"/>
  <c r="N8974" i="1"/>
  <c r="O8974" i="1"/>
  <c r="C8975" i="1"/>
  <c r="D8975" i="1"/>
  <c r="E8975" i="1"/>
  <c r="F8975" i="1"/>
  <c r="L8975" i="1"/>
  <c r="M8975" i="1"/>
  <c r="N8975" i="1"/>
  <c r="O8975" i="1"/>
  <c r="D8976" i="1"/>
  <c r="E8976" i="1"/>
  <c r="C8976" i="1" s="1"/>
  <c r="F8976" i="1"/>
  <c r="L8976" i="1"/>
  <c r="M8976" i="1"/>
  <c r="N8976" i="1"/>
  <c r="O8976" i="1"/>
  <c r="D8977" i="1"/>
  <c r="E8977" i="1"/>
  <c r="F8977" i="1"/>
  <c r="L8977" i="1"/>
  <c r="M8977" i="1"/>
  <c r="N8977" i="1"/>
  <c r="O8977" i="1"/>
  <c r="C8978" i="1"/>
  <c r="D8978" i="1"/>
  <c r="E8978" i="1"/>
  <c r="F8978" i="1"/>
  <c r="L8978" i="1"/>
  <c r="M8978" i="1"/>
  <c r="N8978" i="1"/>
  <c r="O8978" i="1"/>
  <c r="C8979" i="1"/>
  <c r="D8979" i="1"/>
  <c r="E8979" i="1"/>
  <c r="F8979" i="1"/>
  <c r="L8979" i="1"/>
  <c r="M8979" i="1"/>
  <c r="N8979" i="1"/>
  <c r="O8979" i="1"/>
  <c r="D8980" i="1"/>
  <c r="E8980" i="1"/>
  <c r="C8980" i="1" s="1"/>
  <c r="F8980" i="1"/>
  <c r="L8980" i="1"/>
  <c r="M8980" i="1"/>
  <c r="N8980" i="1"/>
  <c r="O8980" i="1"/>
  <c r="C8981" i="1"/>
  <c r="D8981" i="1"/>
  <c r="E8981" i="1"/>
  <c r="F8981" i="1"/>
  <c r="L8981" i="1"/>
  <c r="M8981" i="1"/>
  <c r="N8981" i="1"/>
  <c r="O8981" i="1"/>
  <c r="C8982" i="1"/>
  <c r="D8982" i="1"/>
  <c r="E8982" i="1"/>
  <c r="F8982" i="1"/>
  <c r="L8982" i="1"/>
  <c r="M8982" i="1"/>
  <c r="N8982" i="1"/>
  <c r="O8982" i="1"/>
  <c r="C8983" i="1"/>
  <c r="D8983" i="1"/>
  <c r="E8983" i="1"/>
  <c r="F8983" i="1"/>
  <c r="L8983" i="1"/>
  <c r="M8983" i="1"/>
  <c r="N8983" i="1"/>
  <c r="O8983" i="1"/>
  <c r="D8984" i="1"/>
  <c r="E8984" i="1"/>
  <c r="C8984" i="1" s="1"/>
  <c r="F8984" i="1"/>
  <c r="L8984" i="1"/>
  <c r="M8984" i="1"/>
  <c r="N8984" i="1"/>
  <c r="O8984" i="1"/>
  <c r="D8985" i="1"/>
  <c r="E8985" i="1"/>
  <c r="F8985" i="1"/>
  <c r="L8985" i="1"/>
  <c r="M8985" i="1"/>
  <c r="N8985" i="1"/>
  <c r="O8985" i="1"/>
  <c r="C8986" i="1"/>
  <c r="D8986" i="1"/>
  <c r="E8986" i="1"/>
  <c r="F8986" i="1"/>
  <c r="L8986" i="1"/>
  <c r="M8986" i="1"/>
  <c r="N8986" i="1"/>
  <c r="O8986" i="1"/>
  <c r="D8987" i="1"/>
  <c r="E8987" i="1"/>
  <c r="C8987" i="1" s="1"/>
  <c r="F8987" i="1"/>
  <c r="L8987" i="1"/>
  <c r="M8987" i="1"/>
  <c r="N8987" i="1"/>
  <c r="O8987" i="1"/>
  <c r="D8988" i="1"/>
  <c r="E8988" i="1"/>
  <c r="C8988" i="1" s="1"/>
  <c r="F8988" i="1"/>
  <c r="L8988" i="1"/>
  <c r="M8988" i="1"/>
  <c r="N8988" i="1"/>
  <c r="O8988" i="1"/>
  <c r="D8989" i="1"/>
  <c r="E8989" i="1"/>
  <c r="C8989" i="1" s="1"/>
  <c r="F8989" i="1"/>
  <c r="L8989" i="1"/>
  <c r="M8989" i="1"/>
  <c r="N8989" i="1"/>
  <c r="O8989" i="1"/>
  <c r="C8990" i="1"/>
  <c r="D8990" i="1"/>
  <c r="E8990" i="1"/>
  <c r="F8990" i="1"/>
  <c r="L8990" i="1"/>
  <c r="M8990" i="1"/>
  <c r="N8990" i="1"/>
  <c r="O8990" i="1"/>
  <c r="C8991" i="1"/>
  <c r="D8991" i="1"/>
  <c r="E8991" i="1"/>
  <c r="F8991" i="1"/>
  <c r="L8991" i="1"/>
  <c r="M8991" i="1"/>
  <c r="N8991" i="1"/>
  <c r="O8991" i="1"/>
  <c r="D8992" i="1"/>
  <c r="E8992" i="1"/>
  <c r="C8992" i="1" s="1"/>
  <c r="F8992" i="1"/>
  <c r="L8992" i="1"/>
  <c r="M8992" i="1"/>
  <c r="N8992" i="1"/>
  <c r="O8992" i="1"/>
  <c r="D8993" i="1"/>
  <c r="E8993" i="1"/>
  <c r="F8993" i="1"/>
  <c r="L8993" i="1"/>
  <c r="M8993" i="1"/>
  <c r="N8993" i="1"/>
  <c r="O8993" i="1"/>
  <c r="C8994" i="1"/>
  <c r="D8994" i="1"/>
  <c r="E8994" i="1"/>
  <c r="F8994" i="1"/>
  <c r="L8994" i="1"/>
  <c r="M8994" i="1"/>
  <c r="N8994" i="1"/>
  <c r="O8994" i="1"/>
  <c r="C8995" i="1"/>
  <c r="D8995" i="1"/>
  <c r="E8995" i="1"/>
  <c r="F8995" i="1"/>
  <c r="L8995" i="1"/>
  <c r="M8995" i="1"/>
  <c r="N8995" i="1"/>
  <c r="O8995" i="1"/>
  <c r="D8996" i="1"/>
  <c r="E8996" i="1"/>
  <c r="C8996" i="1" s="1"/>
  <c r="F8996" i="1"/>
  <c r="L8996" i="1"/>
  <c r="M8996" i="1"/>
  <c r="N8996" i="1"/>
  <c r="O8996" i="1"/>
  <c r="C8997" i="1"/>
  <c r="D8997" i="1"/>
  <c r="E8997" i="1"/>
  <c r="F8997" i="1"/>
  <c r="L8997" i="1"/>
  <c r="M8997" i="1"/>
  <c r="N8997" i="1"/>
  <c r="O8997" i="1"/>
  <c r="C8998" i="1"/>
  <c r="D8998" i="1"/>
  <c r="E8998" i="1"/>
  <c r="F8998" i="1"/>
  <c r="L8998" i="1"/>
  <c r="M8998" i="1"/>
  <c r="N8998" i="1"/>
  <c r="O8998" i="1"/>
  <c r="C8999" i="1"/>
  <c r="D8999" i="1"/>
  <c r="E8999" i="1"/>
  <c r="F8999" i="1"/>
  <c r="L8999" i="1"/>
  <c r="M8999" i="1"/>
  <c r="N8999" i="1"/>
  <c r="O8999" i="1"/>
  <c r="D9000" i="1"/>
  <c r="E9000" i="1"/>
  <c r="C9000" i="1" s="1"/>
  <c r="F9000" i="1"/>
  <c r="L9000" i="1"/>
  <c r="M9000" i="1"/>
  <c r="N9000" i="1"/>
  <c r="O9000" i="1"/>
  <c r="D9001" i="1"/>
  <c r="E9001" i="1"/>
  <c r="F9001" i="1"/>
  <c r="L9001" i="1"/>
  <c r="M9001" i="1"/>
  <c r="N9001" i="1"/>
  <c r="O9001" i="1"/>
  <c r="C9002" i="1"/>
  <c r="D9002" i="1"/>
  <c r="E9002" i="1"/>
  <c r="F9002" i="1"/>
  <c r="L9002" i="1"/>
  <c r="M9002" i="1"/>
  <c r="N9002" i="1"/>
  <c r="O9002" i="1"/>
  <c r="D9003" i="1"/>
  <c r="E9003" i="1"/>
  <c r="F9003" i="1"/>
  <c r="L9003" i="1"/>
  <c r="M9003" i="1"/>
  <c r="N9003" i="1"/>
  <c r="O9003" i="1"/>
  <c r="D9004" i="1"/>
  <c r="E9004" i="1"/>
  <c r="C9004" i="1" s="1"/>
  <c r="F9004" i="1"/>
  <c r="L9004" i="1"/>
  <c r="M9004" i="1"/>
  <c r="N9004" i="1"/>
  <c r="O9004" i="1"/>
  <c r="D9005" i="1"/>
  <c r="E9005" i="1"/>
  <c r="F9005" i="1"/>
  <c r="L9005" i="1"/>
  <c r="M9005" i="1"/>
  <c r="N9005" i="1"/>
  <c r="O9005" i="1"/>
  <c r="C9006" i="1"/>
  <c r="D9006" i="1"/>
  <c r="E9006" i="1"/>
  <c r="F9006" i="1"/>
  <c r="L9006" i="1"/>
  <c r="M9006" i="1"/>
  <c r="N9006" i="1"/>
  <c r="O9006" i="1"/>
  <c r="C9007" i="1"/>
  <c r="D9007" i="1"/>
  <c r="E9007" i="1"/>
  <c r="F9007" i="1"/>
  <c r="L9007" i="1"/>
  <c r="M9007" i="1"/>
  <c r="N9007" i="1"/>
  <c r="O9007" i="1"/>
  <c r="D9008" i="1"/>
  <c r="E9008" i="1"/>
  <c r="C9008" i="1" s="1"/>
  <c r="F9008" i="1"/>
  <c r="L9008" i="1"/>
  <c r="M9008" i="1"/>
  <c r="N9008" i="1"/>
  <c r="O9008" i="1"/>
  <c r="D9009" i="1"/>
  <c r="E9009" i="1"/>
  <c r="F9009" i="1"/>
  <c r="L9009" i="1"/>
  <c r="M9009" i="1"/>
  <c r="N9009" i="1"/>
  <c r="O9009" i="1"/>
  <c r="C9010" i="1"/>
  <c r="D9010" i="1"/>
  <c r="E9010" i="1"/>
  <c r="F9010" i="1"/>
  <c r="L9010" i="1"/>
  <c r="M9010" i="1"/>
  <c r="N9010" i="1"/>
  <c r="O9010" i="1"/>
  <c r="C9011" i="1"/>
  <c r="D9011" i="1"/>
  <c r="E9011" i="1"/>
  <c r="F9011" i="1"/>
  <c r="L9011" i="1"/>
  <c r="M9011" i="1"/>
  <c r="N9011" i="1"/>
  <c r="O9011" i="1"/>
  <c r="D9012" i="1"/>
  <c r="E9012" i="1"/>
  <c r="C9012" i="1" s="1"/>
  <c r="F9012" i="1"/>
  <c r="L9012" i="1"/>
  <c r="M9012" i="1"/>
  <c r="N9012" i="1"/>
  <c r="O9012" i="1"/>
  <c r="C9013" i="1"/>
  <c r="D9013" i="1"/>
  <c r="E9013" i="1"/>
  <c r="F9013" i="1"/>
  <c r="L9013" i="1"/>
  <c r="M9013" i="1"/>
  <c r="N9013" i="1"/>
  <c r="O9013" i="1"/>
  <c r="C9014" i="1"/>
  <c r="D9014" i="1"/>
  <c r="E9014" i="1"/>
  <c r="F9014" i="1"/>
  <c r="L9014" i="1"/>
  <c r="M9014" i="1"/>
  <c r="N9014" i="1"/>
  <c r="O9014" i="1"/>
  <c r="C9015" i="1"/>
  <c r="D9015" i="1"/>
  <c r="E9015" i="1"/>
  <c r="F9015" i="1"/>
  <c r="L9015" i="1"/>
  <c r="M9015" i="1"/>
  <c r="N9015" i="1"/>
  <c r="O9015" i="1"/>
  <c r="D9016" i="1"/>
  <c r="E9016" i="1"/>
  <c r="C9016" i="1" s="1"/>
  <c r="F9016" i="1"/>
  <c r="L9016" i="1"/>
  <c r="M9016" i="1"/>
  <c r="N9016" i="1"/>
  <c r="O9016" i="1"/>
  <c r="D9017" i="1"/>
  <c r="E9017" i="1"/>
  <c r="F9017" i="1"/>
  <c r="L9017" i="1"/>
  <c r="M9017" i="1"/>
  <c r="N9017" i="1"/>
  <c r="O9017" i="1"/>
  <c r="C9018" i="1"/>
  <c r="D9018" i="1"/>
  <c r="E9018" i="1"/>
  <c r="F9018" i="1"/>
  <c r="L9018" i="1"/>
  <c r="M9018" i="1"/>
  <c r="N9018" i="1"/>
  <c r="O9018" i="1"/>
  <c r="D9019" i="1"/>
  <c r="E9019" i="1"/>
  <c r="C9019" i="1" s="1"/>
  <c r="F9019" i="1"/>
  <c r="L9019" i="1"/>
  <c r="M9019" i="1"/>
  <c r="N9019" i="1"/>
  <c r="O9019" i="1"/>
  <c r="D9020" i="1"/>
  <c r="E9020" i="1"/>
  <c r="C9020" i="1" s="1"/>
  <c r="F9020" i="1"/>
  <c r="L9020" i="1"/>
  <c r="M9020" i="1"/>
  <c r="N9020" i="1"/>
  <c r="O9020" i="1"/>
  <c r="D9021" i="1"/>
  <c r="E9021" i="1"/>
  <c r="C9021" i="1" s="1"/>
  <c r="F9021" i="1"/>
  <c r="L9021" i="1"/>
  <c r="M9021" i="1"/>
  <c r="N9021" i="1"/>
  <c r="O9021" i="1"/>
  <c r="C9022" i="1"/>
  <c r="D9022" i="1"/>
  <c r="E9022" i="1"/>
  <c r="F9022" i="1"/>
  <c r="L9022" i="1"/>
  <c r="M9022" i="1"/>
  <c r="N9022" i="1"/>
  <c r="O9022" i="1"/>
  <c r="C9023" i="1"/>
  <c r="D9023" i="1"/>
  <c r="E9023" i="1"/>
  <c r="F9023" i="1"/>
  <c r="L9023" i="1"/>
  <c r="M9023" i="1"/>
  <c r="N9023" i="1"/>
  <c r="O9023" i="1"/>
  <c r="D9024" i="1"/>
  <c r="E9024" i="1"/>
  <c r="C9024" i="1" s="1"/>
  <c r="F9024" i="1"/>
  <c r="L9024" i="1"/>
  <c r="M9024" i="1"/>
  <c r="N9024" i="1"/>
  <c r="O9024" i="1"/>
  <c r="D9025" i="1"/>
  <c r="E9025" i="1"/>
  <c r="F9025" i="1"/>
  <c r="L9025" i="1"/>
  <c r="M9025" i="1"/>
  <c r="N9025" i="1"/>
  <c r="O9025" i="1"/>
  <c r="C9026" i="1"/>
  <c r="D9026" i="1"/>
  <c r="E9026" i="1"/>
  <c r="F9026" i="1"/>
  <c r="L9026" i="1"/>
  <c r="M9026" i="1"/>
  <c r="N9026" i="1"/>
  <c r="O9026" i="1"/>
  <c r="C9027" i="1"/>
  <c r="D9027" i="1"/>
  <c r="E9027" i="1"/>
  <c r="F9027" i="1"/>
  <c r="L9027" i="1"/>
  <c r="M9027" i="1"/>
  <c r="N9027" i="1"/>
  <c r="O9027" i="1"/>
  <c r="D9028" i="1"/>
  <c r="E9028" i="1"/>
  <c r="C9028" i="1" s="1"/>
  <c r="F9028" i="1"/>
  <c r="L9028" i="1"/>
  <c r="M9028" i="1"/>
  <c r="N9028" i="1"/>
  <c r="O9028" i="1"/>
  <c r="C9029" i="1"/>
  <c r="D9029" i="1"/>
  <c r="E9029" i="1"/>
  <c r="F9029" i="1"/>
  <c r="L9029" i="1"/>
  <c r="M9029" i="1"/>
  <c r="N9029" i="1"/>
  <c r="O9029" i="1"/>
  <c r="C9030" i="1"/>
  <c r="D9030" i="1"/>
  <c r="E9030" i="1"/>
  <c r="F9030" i="1"/>
  <c r="L9030" i="1"/>
  <c r="M9030" i="1"/>
  <c r="N9030" i="1"/>
  <c r="O9030" i="1"/>
  <c r="C9031" i="1"/>
  <c r="D9031" i="1"/>
  <c r="E9031" i="1"/>
  <c r="F9031" i="1"/>
  <c r="L9031" i="1"/>
  <c r="M9031" i="1"/>
  <c r="N9031" i="1"/>
  <c r="O9031" i="1"/>
  <c r="D9032" i="1"/>
  <c r="E9032" i="1"/>
  <c r="C9032" i="1" s="1"/>
  <c r="F9032" i="1"/>
  <c r="L9032" i="1"/>
  <c r="M9032" i="1"/>
  <c r="N9032" i="1"/>
  <c r="O9032" i="1"/>
  <c r="D9033" i="1"/>
  <c r="E9033" i="1"/>
  <c r="F9033" i="1"/>
  <c r="L9033" i="1"/>
  <c r="M9033" i="1"/>
  <c r="N9033" i="1"/>
  <c r="O9033" i="1"/>
  <c r="C9034" i="1"/>
  <c r="D9034" i="1"/>
  <c r="E9034" i="1"/>
  <c r="F9034" i="1"/>
  <c r="L9034" i="1"/>
  <c r="M9034" i="1"/>
  <c r="N9034" i="1"/>
  <c r="O9034" i="1"/>
  <c r="D9035" i="1"/>
  <c r="E9035" i="1"/>
  <c r="F9035" i="1"/>
  <c r="L9035" i="1"/>
  <c r="M9035" i="1"/>
  <c r="N9035" i="1"/>
  <c r="O9035" i="1"/>
  <c r="D9036" i="1"/>
  <c r="E9036" i="1"/>
  <c r="C9036" i="1" s="1"/>
  <c r="F9036" i="1"/>
  <c r="L9036" i="1"/>
  <c r="M9036" i="1"/>
  <c r="N9036" i="1"/>
  <c r="O9036" i="1"/>
  <c r="D9037" i="1"/>
  <c r="E9037" i="1"/>
  <c r="F9037" i="1"/>
  <c r="L9037" i="1"/>
  <c r="M9037" i="1"/>
  <c r="N9037" i="1"/>
  <c r="O9037" i="1"/>
  <c r="C9038" i="1"/>
  <c r="D9038" i="1"/>
  <c r="E9038" i="1"/>
  <c r="F9038" i="1"/>
  <c r="L9038" i="1"/>
  <c r="M9038" i="1"/>
  <c r="N9038" i="1"/>
  <c r="O9038" i="1"/>
  <c r="C9039" i="1"/>
  <c r="D9039" i="1"/>
  <c r="E9039" i="1"/>
  <c r="F9039" i="1"/>
  <c r="L9039" i="1"/>
  <c r="M9039" i="1"/>
  <c r="N9039" i="1"/>
  <c r="O9039" i="1"/>
  <c r="D9040" i="1"/>
  <c r="E9040" i="1"/>
  <c r="C9040" i="1" s="1"/>
  <c r="F9040" i="1"/>
  <c r="L9040" i="1"/>
  <c r="M9040" i="1"/>
  <c r="N9040" i="1"/>
  <c r="O9040" i="1"/>
  <c r="D9041" i="1"/>
  <c r="E9041" i="1"/>
  <c r="F9041" i="1"/>
  <c r="L9041" i="1"/>
  <c r="M9041" i="1"/>
  <c r="N9041" i="1"/>
  <c r="O9041" i="1"/>
  <c r="C9042" i="1"/>
  <c r="D9042" i="1"/>
  <c r="E9042" i="1"/>
  <c r="F9042" i="1"/>
  <c r="L9042" i="1"/>
  <c r="M9042" i="1"/>
  <c r="N9042" i="1"/>
  <c r="O9042" i="1"/>
  <c r="C9043" i="1"/>
  <c r="D9043" i="1"/>
  <c r="E9043" i="1"/>
  <c r="F9043" i="1"/>
  <c r="L9043" i="1"/>
  <c r="M9043" i="1"/>
  <c r="N9043" i="1"/>
  <c r="O9043" i="1"/>
  <c r="D9044" i="1"/>
  <c r="E9044" i="1"/>
  <c r="C9044" i="1" s="1"/>
  <c r="F9044" i="1"/>
  <c r="L9044" i="1"/>
  <c r="M9044" i="1"/>
  <c r="N9044" i="1"/>
  <c r="O9044" i="1"/>
  <c r="C9045" i="1"/>
  <c r="D9045" i="1"/>
  <c r="E9045" i="1"/>
  <c r="F9045" i="1"/>
  <c r="L9045" i="1"/>
  <c r="M9045" i="1"/>
  <c r="N9045" i="1"/>
  <c r="O9045" i="1"/>
  <c r="C9046" i="1"/>
  <c r="D9046" i="1"/>
  <c r="E9046" i="1"/>
  <c r="F9046" i="1"/>
  <c r="L9046" i="1"/>
  <c r="M9046" i="1"/>
  <c r="N9046" i="1"/>
  <c r="O9046" i="1"/>
  <c r="C9047" i="1"/>
  <c r="D9047" i="1"/>
  <c r="E9047" i="1"/>
  <c r="F9047" i="1"/>
  <c r="L9047" i="1"/>
  <c r="M9047" i="1"/>
  <c r="N9047" i="1"/>
  <c r="O9047" i="1"/>
  <c r="D9048" i="1"/>
  <c r="E9048" i="1"/>
  <c r="C9048" i="1" s="1"/>
  <c r="F9048" i="1"/>
  <c r="L9048" i="1"/>
  <c r="M9048" i="1"/>
  <c r="N9048" i="1"/>
  <c r="O9048" i="1"/>
  <c r="D9049" i="1"/>
  <c r="E9049" i="1"/>
  <c r="F9049" i="1"/>
  <c r="L9049" i="1"/>
  <c r="M9049" i="1"/>
  <c r="N9049" i="1"/>
  <c r="O9049" i="1"/>
  <c r="C9050" i="1"/>
  <c r="D9050" i="1"/>
  <c r="E9050" i="1"/>
  <c r="F9050" i="1"/>
  <c r="L9050" i="1"/>
  <c r="M9050" i="1"/>
  <c r="N9050" i="1"/>
  <c r="O9050" i="1"/>
  <c r="D9051" i="1"/>
  <c r="E9051" i="1"/>
  <c r="C9051" i="1" s="1"/>
  <c r="F9051" i="1"/>
  <c r="L9051" i="1"/>
  <c r="M9051" i="1"/>
  <c r="N9051" i="1"/>
  <c r="O9051" i="1"/>
  <c r="D9052" i="1"/>
  <c r="E9052" i="1"/>
  <c r="C9052" i="1" s="1"/>
  <c r="F9052" i="1"/>
  <c r="L9052" i="1"/>
  <c r="M9052" i="1"/>
  <c r="N9052" i="1"/>
  <c r="O9052" i="1"/>
  <c r="D9053" i="1"/>
  <c r="E9053" i="1"/>
  <c r="C9053" i="1" s="1"/>
  <c r="F9053" i="1"/>
  <c r="L9053" i="1"/>
  <c r="M9053" i="1"/>
  <c r="N9053" i="1"/>
  <c r="O9053" i="1"/>
  <c r="C9054" i="1"/>
  <c r="D9054" i="1"/>
  <c r="E9054" i="1"/>
  <c r="F9054" i="1"/>
  <c r="L9054" i="1"/>
  <c r="M9054" i="1"/>
  <c r="N9054" i="1"/>
  <c r="O9054" i="1"/>
  <c r="C9055" i="1"/>
  <c r="D9055" i="1"/>
  <c r="E9055" i="1"/>
  <c r="F9055" i="1"/>
  <c r="L9055" i="1"/>
  <c r="M9055" i="1"/>
  <c r="N9055" i="1"/>
  <c r="O9055" i="1"/>
  <c r="D9056" i="1"/>
  <c r="E9056" i="1"/>
  <c r="C9056" i="1" s="1"/>
  <c r="F9056" i="1"/>
  <c r="L9056" i="1"/>
  <c r="M9056" i="1"/>
  <c r="N9056" i="1"/>
  <c r="O9056" i="1"/>
  <c r="D9057" i="1"/>
  <c r="E9057" i="1"/>
  <c r="F9057" i="1"/>
  <c r="L9057" i="1"/>
  <c r="M9057" i="1"/>
  <c r="N9057" i="1"/>
  <c r="O9057" i="1"/>
  <c r="C9058" i="1"/>
  <c r="D9058" i="1"/>
  <c r="E9058" i="1"/>
  <c r="F9058" i="1"/>
  <c r="L9058" i="1"/>
  <c r="M9058" i="1"/>
  <c r="N9058" i="1"/>
  <c r="O9058" i="1"/>
  <c r="C9059" i="1"/>
  <c r="D9059" i="1"/>
  <c r="E9059" i="1"/>
  <c r="F9059" i="1"/>
  <c r="L9059" i="1"/>
  <c r="M9059" i="1"/>
  <c r="N9059" i="1"/>
  <c r="O9059" i="1"/>
  <c r="D9060" i="1"/>
  <c r="E9060" i="1"/>
  <c r="C9060" i="1" s="1"/>
  <c r="F9060" i="1"/>
  <c r="L9060" i="1"/>
  <c r="M9060" i="1"/>
  <c r="N9060" i="1"/>
  <c r="O9060" i="1"/>
  <c r="C9061" i="1"/>
  <c r="D9061" i="1"/>
  <c r="E9061" i="1"/>
  <c r="F9061" i="1"/>
  <c r="L9061" i="1"/>
  <c r="M9061" i="1"/>
  <c r="N9061" i="1"/>
  <c r="O9061" i="1"/>
  <c r="C9062" i="1"/>
  <c r="D9062" i="1"/>
  <c r="E9062" i="1"/>
  <c r="F9062" i="1"/>
  <c r="L9062" i="1"/>
  <c r="M9062" i="1"/>
  <c r="N9062" i="1"/>
  <c r="O9062" i="1"/>
  <c r="C9063" i="1"/>
  <c r="D9063" i="1"/>
  <c r="E9063" i="1"/>
  <c r="F9063" i="1"/>
  <c r="L9063" i="1"/>
  <c r="M9063" i="1"/>
  <c r="N9063" i="1"/>
  <c r="O9063" i="1"/>
  <c r="D9064" i="1"/>
  <c r="E9064" i="1"/>
  <c r="C9064" i="1" s="1"/>
  <c r="F9064" i="1"/>
  <c r="L9064" i="1"/>
  <c r="M9064" i="1"/>
  <c r="N9064" i="1"/>
  <c r="O9064" i="1"/>
  <c r="D9065" i="1"/>
  <c r="E9065" i="1"/>
  <c r="F9065" i="1"/>
  <c r="L9065" i="1"/>
  <c r="M9065" i="1"/>
  <c r="N9065" i="1"/>
  <c r="O9065" i="1"/>
  <c r="C9066" i="1"/>
  <c r="D9066" i="1"/>
  <c r="E9066" i="1"/>
  <c r="F9066" i="1"/>
  <c r="L9066" i="1"/>
  <c r="M9066" i="1"/>
  <c r="N9066" i="1"/>
  <c r="O9066" i="1"/>
  <c r="D9067" i="1"/>
  <c r="E9067" i="1"/>
  <c r="F9067" i="1"/>
  <c r="L9067" i="1"/>
  <c r="M9067" i="1"/>
  <c r="N9067" i="1"/>
  <c r="O9067" i="1"/>
  <c r="D9068" i="1"/>
  <c r="E9068" i="1"/>
  <c r="C9068" i="1" s="1"/>
  <c r="F9068" i="1"/>
  <c r="L9068" i="1"/>
  <c r="M9068" i="1"/>
  <c r="N9068" i="1"/>
  <c r="O9068" i="1"/>
  <c r="D9069" i="1"/>
  <c r="E9069" i="1"/>
  <c r="F9069" i="1"/>
  <c r="L9069" i="1"/>
  <c r="M9069" i="1"/>
  <c r="N9069" i="1"/>
  <c r="O9069" i="1"/>
  <c r="C9070" i="1"/>
  <c r="D9070" i="1"/>
  <c r="E9070" i="1"/>
  <c r="F9070" i="1"/>
  <c r="L9070" i="1"/>
  <c r="M9070" i="1"/>
  <c r="N9070" i="1"/>
  <c r="O9070" i="1"/>
  <c r="C9071" i="1"/>
  <c r="D9071" i="1"/>
  <c r="E9071" i="1"/>
  <c r="F9071" i="1"/>
  <c r="L9071" i="1"/>
  <c r="M9071" i="1"/>
  <c r="N9071" i="1"/>
  <c r="O9071" i="1"/>
  <c r="D9072" i="1"/>
  <c r="E9072" i="1"/>
  <c r="C9072" i="1" s="1"/>
  <c r="F9072" i="1"/>
  <c r="L9072" i="1"/>
  <c r="M9072" i="1"/>
  <c r="N9072" i="1"/>
  <c r="O9072" i="1"/>
  <c r="D9073" i="1"/>
  <c r="E9073" i="1"/>
  <c r="F9073" i="1"/>
  <c r="L9073" i="1"/>
  <c r="M9073" i="1"/>
  <c r="N9073" i="1"/>
  <c r="O9073" i="1"/>
  <c r="C9074" i="1"/>
  <c r="D9074" i="1"/>
  <c r="E9074" i="1"/>
  <c r="F9074" i="1"/>
  <c r="L9074" i="1"/>
  <c r="M9074" i="1"/>
  <c r="N9074" i="1"/>
  <c r="O9074" i="1"/>
  <c r="C9075" i="1"/>
  <c r="D9075" i="1"/>
  <c r="E9075" i="1"/>
  <c r="F9075" i="1"/>
  <c r="L9075" i="1"/>
  <c r="M9075" i="1"/>
  <c r="N9075" i="1"/>
  <c r="O9075" i="1"/>
  <c r="D9076" i="1"/>
  <c r="E9076" i="1"/>
  <c r="C9076" i="1" s="1"/>
  <c r="F9076" i="1"/>
  <c r="L9076" i="1"/>
  <c r="M9076" i="1"/>
  <c r="N9076" i="1"/>
  <c r="O9076" i="1"/>
  <c r="C9077" i="1"/>
  <c r="D9077" i="1"/>
  <c r="E9077" i="1"/>
  <c r="F9077" i="1"/>
  <c r="L9077" i="1"/>
  <c r="M9077" i="1"/>
  <c r="N9077" i="1"/>
  <c r="O9077" i="1"/>
  <c r="C9078" i="1"/>
  <c r="D9078" i="1"/>
  <c r="E9078" i="1"/>
  <c r="F9078" i="1"/>
  <c r="L9078" i="1"/>
  <c r="M9078" i="1"/>
  <c r="N9078" i="1"/>
  <c r="O9078" i="1"/>
  <c r="C9079" i="1"/>
  <c r="D9079" i="1"/>
  <c r="E9079" i="1"/>
  <c r="F9079" i="1"/>
  <c r="L9079" i="1"/>
  <c r="M9079" i="1"/>
  <c r="N9079" i="1"/>
  <c r="O9079" i="1"/>
  <c r="D9080" i="1"/>
  <c r="E9080" i="1"/>
  <c r="C9080" i="1" s="1"/>
  <c r="F9080" i="1"/>
  <c r="L9080" i="1"/>
  <c r="M9080" i="1"/>
  <c r="N9080" i="1"/>
  <c r="O9080" i="1"/>
  <c r="D9081" i="1"/>
  <c r="E9081" i="1"/>
  <c r="F9081" i="1"/>
  <c r="L9081" i="1"/>
  <c r="M9081" i="1"/>
  <c r="N9081" i="1"/>
  <c r="O9081" i="1"/>
  <c r="C9082" i="1"/>
  <c r="D9082" i="1"/>
  <c r="E9082" i="1"/>
  <c r="F9082" i="1"/>
  <c r="L9082" i="1"/>
  <c r="M9082" i="1"/>
  <c r="N9082" i="1"/>
  <c r="O9082" i="1"/>
  <c r="D9083" i="1"/>
  <c r="E9083" i="1"/>
  <c r="C9083" i="1" s="1"/>
  <c r="F9083" i="1"/>
  <c r="L9083" i="1"/>
  <c r="M9083" i="1"/>
  <c r="N9083" i="1"/>
  <c r="O9083" i="1"/>
  <c r="D9084" i="1"/>
  <c r="E9084" i="1"/>
  <c r="C9084" i="1" s="1"/>
  <c r="F9084" i="1"/>
  <c r="L9084" i="1"/>
  <c r="M9084" i="1"/>
  <c r="N9084" i="1"/>
  <c r="O9084" i="1"/>
  <c r="D9085" i="1"/>
  <c r="E9085" i="1"/>
  <c r="C9085" i="1" s="1"/>
  <c r="F9085" i="1"/>
  <c r="L9085" i="1"/>
  <c r="M9085" i="1"/>
  <c r="N9085" i="1"/>
  <c r="O9085" i="1"/>
  <c r="C9086" i="1"/>
  <c r="D9086" i="1"/>
  <c r="E9086" i="1"/>
  <c r="F9086" i="1"/>
  <c r="L9086" i="1"/>
  <c r="M9086" i="1"/>
  <c r="N9086" i="1"/>
  <c r="O9086" i="1"/>
  <c r="C9087" i="1"/>
  <c r="D9087" i="1"/>
  <c r="E9087" i="1"/>
  <c r="F9087" i="1"/>
  <c r="L9087" i="1"/>
  <c r="M9087" i="1"/>
  <c r="N9087" i="1"/>
  <c r="O9087" i="1"/>
  <c r="D9088" i="1"/>
  <c r="E9088" i="1"/>
  <c r="C9088" i="1" s="1"/>
  <c r="F9088" i="1"/>
  <c r="L9088" i="1"/>
  <c r="M9088" i="1"/>
  <c r="N9088" i="1"/>
  <c r="O9088" i="1"/>
  <c r="D9089" i="1"/>
  <c r="E9089" i="1"/>
  <c r="F9089" i="1"/>
  <c r="L9089" i="1"/>
  <c r="M9089" i="1"/>
  <c r="N9089" i="1"/>
  <c r="O9089" i="1"/>
  <c r="C9090" i="1"/>
  <c r="D9090" i="1"/>
  <c r="E9090" i="1"/>
  <c r="F9090" i="1"/>
  <c r="L9090" i="1"/>
  <c r="M9090" i="1"/>
  <c r="N9090" i="1"/>
  <c r="O9090" i="1"/>
  <c r="C9091" i="1"/>
  <c r="D9091" i="1"/>
  <c r="E9091" i="1"/>
  <c r="F9091" i="1"/>
  <c r="L9091" i="1"/>
  <c r="M9091" i="1"/>
  <c r="N9091" i="1"/>
  <c r="O9091" i="1"/>
  <c r="D9092" i="1"/>
  <c r="E9092" i="1"/>
  <c r="C9092" i="1" s="1"/>
  <c r="F9092" i="1"/>
  <c r="L9092" i="1"/>
  <c r="M9092" i="1"/>
  <c r="N9092" i="1"/>
  <c r="O9092" i="1"/>
  <c r="C9093" i="1"/>
  <c r="D9093" i="1"/>
  <c r="E9093" i="1"/>
  <c r="F9093" i="1"/>
  <c r="L9093" i="1"/>
  <c r="M9093" i="1"/>
  <c r="N9093" i="1"/>
  <c r="O9093" i="1"/>
  <c r="C9094" i="1"/>
  <c r="D9094" i="1"/>
  <c r="E9094" i="1"/>
  <c r="F9094" i="1"/>
  <c r="L9094" i="1"/>
  <c r="M9094" i="1"/>
  <c r="N9094" i="1"/>
  <c r="O9094" i="1"/>
  <c r="C9095" i="1"/>
  <c r="D9095" i="1"/>
  <c r="E9095" i="1"/>
  <c r="F9095" i="1"/>
  <c r="L9095" i="1"/>
  <c r="M9095" i="1"/>
  <c r="N9095" i="1"/>
  <c r="O9095" i="1"/>
  <c r="D9096" i="1"/>
  <c r="E9096" i="1"/>
  <c r="C9096" i="1" s="1"/>
  <c r="F9096" i="1"/>
  <c r="L9096" i="1"/>
  <c r="M9096" i="1"/>
  <c r="N9096" i="1"/>
  <c r="O9096" i="1"/>
  <c r="D9097" i="1"/>
  <c r="E9097" i="1"/>
  <c r="F9097" i="1"/>
  <c r="L9097" i="1"/>
  <c r="M9097" i="1"/>
  <c r="N9097" i="1"/>
  <c r="O9097" i="1"/>
  <c r="C9098" i="1"/>
  <c r="D9098" i="1"/>
  <c r="E9098" i="1"/>
  <c r="F9098" i="1"/>
  <c r="L9098" i="1"/>
  <c r="M9098" i="1"/>
  <c r="N9098" i="1"/>
  <c r="O9098" i="1"/>
  <c r="D9099" i="1"/>
  <c r="E9099" i="1"/>
  <c r="F9099" i="1"/>
  <c r="L9099" i="1"/>
  <c r="M9099" i="1"/>
  <c r="N9099" i="1"/>
  <c r="O9099" i="1"/>
  <c r="D9100" i="1"/>
  <c r="E9100" i="1"/>
  <c r="C9100" i="1" s="1"/>
  <c r="F9100" i="1"/>
  <c r="L9100" i="1"/>
  <c r="M9100" i="1"/>
  <c r="N9100" i="1"/>
  <c r="O9100" i="1"/>
  <c r="D9101" i="1"/>
  <c r="E9101" i="1"/>
  <c r="F9101" i="1"/>
  <c r="L9101" i="1"/>
  <c r="M9101" i="1"/>
  <c r="N9101" i="1"/>
  <c r="O9101" i="1"/>
  <c r="C9102" i="1"/>
  <c r="D9102" i="1"/>
  <c r="E9102" i="1"/>
  <c r="F9102" i="1"/>
  <c r="L9102" i="1"/>
  <c r="M9102" i="1"/>
  <c r="N9102" i="1"/>
  <c r="O9102" i="1"/>
  <c r="C9103" i="1"/>
  <c r="D9103" i="1"/>
  <c r="E9103" i="1"/>
  <c r="F9103" i="1"/>
  <c r="L9103" i="1"/>
  <c r="M9103" i="1"/>
  <c r="N9103" i="1"/>
  <c r="O9103" i="1"/>
  <c r="D9104" i="1"/>
  <c r="E9104" i="1"/>
  <c r="C9104" i="1" s="1"/>
  <c r="F9104" i="1"/>
  <c r="L9104" i="1"/>
  <c r="M9104" i="1"/>
  <c r="N9104" i="1"/>
  <c r="O9104" i="1"/>
  <c r="D9105" i="1"/>
  <c r="E9105" i="1"/>
  <c r="F9105" i="1"/>
  <c r="L9105" i="1"/>
  <c r="M9105" i="1"/>
  <c r="N9105" i="1"/>
  <c r="O9105" i="1"/>
  <c r="C9106" i="1"/>
  <c r="D9106" i="1"/>
  <c r="E9106" i="1"/>
  <c r="F9106" i="1"/>
  <c r="L9106" i="1"/>
  <c r="M9106" i="1"/>
  <c r="N9106" i="1"/>
  <c r="O9106" i="1"/>
  <c r="C9107" i="1"/>
  <c r="D9107" i="1"/>
  <c r="E9107" i="1"/>
  <c r="F9107" i="1"/>
  <c r="L9107" i="1"/>
  <c r="M9107" i="1"/>
  <c r="N9107" i="1"/>
  <c r="O9107" i="1"/>
  <c r="D9108" i="1"/>
  <c r="E9108" i="1"/>
  <c r="C9108" i="1" s="1"/>
  <c r="F9108" i="1"/>
  <c r="L9108" i="1"/>
  <c r="M9108" i="1"/>
  <c r="N9108" i="1"/>
  <c r="O9108" i="1"/>
  <c r="C9109" i="1"/>
  <c r="D9109" i="1"/>
  <c r="E9109" i="1"/>
  <c r="F9109" i="1"/>
  <c r="L9109" i="1"/>
  <c r="M9109" i="1"/>
  <c r="N9109" i="1"/>
  <c r="O9109" i="1"/>
  <c r="C9110" i="1"/>
  <c r="D9110" i="1"/>
  <c r="E9110" i="1"/>
  <c r="F9110" i="1"/>
  <c r="L9110" i="1"/>
  <c r="M9110" i="1"/>
  <c r="N9110" i="1"/>
  <c r="O9110" i="1"/>
  <c r="C9111" i="1"/>
  <c r="D9111" i="1"/>
  <c r="E9111" i="1"/>
  <c r="F9111" i="1"/>
  <c r="L9111" i="1"/>
  <c r="M9111" i="1"/>
  <c r="N9111" i="1"/>
  <c r="O9111" i="1"/>
  <c r="D9112" i="1"/>
  <c r="E9112" i="1"/>
  <c r="C9112" i="1" s="1"/>
  <c r="F9112" i="1"/>
  <c r="L9112" i="1"/>
  <c r="M9112" i="1"/>
  <c r="N9112" i="1"/>
  <c r="O9112" i="1"/>
  <c r="D9113" i="1"/>
  <c r="E9113" i="1"/>
  <c r="F9113" i="1"/>
  <c r="L9113" i="1"/>
  <c r="M9113" i="1"/>
  <c r="N9113" i="1"/>
  <c r="O9113" i="1"/>
  <c r="C9114" i="1"/>
  <c r="D9114" i="1"/>
  <c r="E9114" i="1"/>
  <c r="F9114" i="1"/>
  <c r="L9114" i="1"/>
  <c r="M9114" i="1"/>
  <c r="N9114" i="1"/>
  <c r="O9114" i="1"/>
  <c r="D9115" i="1"/>
  <c r="E9115" i="1"/>
  <c r="C9115" i="1" s="1"/>
  <c r="F9115" i="1"/>
  <c r="L9115" i="1"/>
  <c r="M9115" i="1"/>
  <c r="N9115" i="1"/>
  <c r="O9115" i="1"/>
  <c r="D9116" i="1"/>
  <c r="E9116" i="1"/>
  <c r="C9116" i="1" s="1"/>
  <c r="F9116" i="1"/>
  <c r="L9116" i="1"/>
  <c r="M9116" i="1"/>
  <c r="N9116" i="1"/>
  <c r="O9116" i="1"/>
  <c r="D9117" i="1"/>
  <c r="E9117" i="1"/>
  <c r="C9117" i="1" s="1"/>
  <c r="F9117" i="1"/>
  <c r="L9117" i="1"/>
  <c r="M9117" i="1"/>
  <c r="N9117" i="1"/>
  <c r="O9117" i="1"/>
  <c r="C9118" i="1"/>
  <c r="D9118" i="1"/>
  <c r="E9118" i="1"/>
  <c r="F9118" i="1"/>
  <c r="L9118" i="1"/>
  <c r="M9118" i="1"/>
  <c r="N9118" i="1"/>
  <c r="O9118" i="1"/>
  <c r="C9119" i="1"/>
  <c r="D9119" i="1"/>
  <c r="E9119" i="1"/>
  <c r="F9119" i="1"/>
  <c r="L9119" i="1"/>
  <c r="M9119" i="1"/>
  <c r="N9119" i="1"/>
  <c r="O9119" i="1"/>
  <c r="D9120" i="1"/>
  <c r="E9120" i="1"/>
  <c r="C9120" i="1" s="1"/>
  <c r="F9120" i="1"/>
  <c r="L9120" i="1"/>
  <c r="M9120" i="1"/>
  <c r="N9120" i="1"/>
  <c r="O9120" i="1"/>
  <c r="D9121" i="1"/>
  <c r="E9121" i="1"/>
  <c r="F9121" i="1"/>
  <c r="L9121" i="1"/>
  <c r="M9121" i="1"/>
  <c r="N9121" i="1"/>
  <c r="O9121" i="1"/>
  <c r="C9122" i="1"/>
  <c r="D9122" i="1"/>
  <c r="E9122" i="1"/>
  <c r="F9122" i="1"/>
  <c r="L9122" i="1"/>
  <c r="M9122" i="1"/>
  <c r="N9122" i="1"/>
  <c r="O9122" i="1"/>
  <c r="C9123" i="1"/>
  <c r="D9123" i="1"/>
  <c r="E9123" i="1"/>
  <c r="F9123" i="1"/>
  <c r="L9123" i="1"/>
  <c r="M9123" i="1"/>
  <c r="N9123" i="1"/>
  <c r="O9123" i="1"/>
  <c r="D9124" i="1"/>
  <c r="E9124" i="1"/>
  <c r="C9124" i="1" s="1"/>
  <c r="F9124" i="1"/>
  <c r="L9124" i="1"/>
  <c r="M9124" i="1"/>
  <c r="N9124" i="1"/>
  <c r="O9124" i="1"/>
  <c r="C9125" i="1"/>
  <c r="D9125" i="1"/>
  <c r="E9125" i="1"/>
  <c r="F9125" i="1"/>
  <c r="L9125" i="1"/>
  <c r="M9125" i="1"/>
  <c r="N9125" i="1"/>
  <c r="O9125" i="1"/>
  <c r="C9126" i="1"/>
  <c r="D9126" i="1"/>
  <c r="E9126" i="1"/>
  <c r="F9126" i="1"/>
  <c r="L9126" i="1"/>
  <c r="M9126" i="1"/>
  <c r="N9126" i="1"/>
  <c r="O9126" i="1"/>
  <c r="C9127" i="1"/>
  <c r="D9127" i="1"/>
  <c r="E9127" i="1"/>
  <c r="F9127" i="1"/>
  <c r="L9127" i="1"/>
  <c r="M9127" i="1"/>
  <c r="N9127" i="1"/>
  <c r="O9127" i="1"/>
  <c r="D9128" i="1"/>
  <c r="E9128" i="1"/>
  <c r="C9128" i="1" s="1"/>
  <c r="F9128" i="1"/>
  <c r="L9128" i="1"/>
  <c r="M9128" i="1"/>
  <c r="N9128" i="1"/>
  <c r="O9128" i="1"/>
  <c r="D9129" i="1"/>
  <c r="E9129" i="1"/>
  <c r="F9129" i="1"/>
  <c r="L9129" i="1"/>
  <c r="M9129" i="1"/>
  <c r="N9129" i="1"/>
  <c r="O9129" i="1"/>
  <c r="C9130" i="1"/>
  <c r="D9130" i="1"/>
  <c r="E9130" i="1"/>
  <c r="F9130" i="1"/>
  <c r="L9130" i="1"/>
  <c r="M9130" i="1"/>
  <c r="N9130" i="1"/>
  <c r="O9130" i="1"/>
  <c r="D9131" i="1"/>
  <c r="E9131" i="1"/>
  <c r="F9131" i="1"/>
  <c r="L9131" i="1"/>
  <c r="M9131" i="1"/>
  <c r="N9131" i="1"/>
  <c r="O9131" i="1"/>
  <c r="D9132" i="1"/>
  <c r="E9132" i="1"/>
  <c r="C9132" i="1" s="1"/>
  <c r="F9132" i="1"/>
  <c r="L9132" i="1"/>
  <c r="M9132" i="1"/>
  <c r="N9132" i="1"/>
  <c r="O9132" i="1"/>
  <c r="D9133" i="1"/>
  <c r="E9133" i="1"/>
  <c r="F9133" i="1"/>
  <c r="L9133" i="1"/>
  <c r="M9133" i="1"/>
  <c r="N9133" i="1"/>
  <c r="O9133" i="1"/>
  <c r="C9134" i="1"/>
  <c r="D9134" i="1"/>
  <c r="E9134" i="1"/>
  <c r="F9134" i="1"/>
  <c r="L9134" i="1"/>
  <c r="M9134" i="1"/>
  <c r="N9134" i="1"/>
  <c r="O9134" i="1"/>
  <c r="C9135" i="1"/>
  <c r="D9135" i="1"/>
  <c r="E9135" i="1"/>
  <c r="F9135" i="1"/>
  <c r="L9135" i="1"/>
  <c r="M9135" i="1"/>
  <c r="N9135" i="1"/>
  <c r="O9135" i="1"/>
  <c r="D9136" i="1"/>
  <c r="E9136" i="1"/>
  <c r="C9136" i="1" s="1"/>
  <c r="F9136" i="1"/>
  <c r="L9136" i="1"/>
  <c r="M9136" i="1"/>
  <c r="N9136" i="1"/>
  <c r="O9136" i="1"/>
  <c r="D9137" i="1"/>
  <c r="E9137" i="1"/>
  <c r="F9137" i="1"/>
  <c r="L9137" i="1"/>
  <c r="M9137" i="1"/>
  <c r="N9137" i="1"/>
  <c r="O9137" i="1"/>
  <c r="C9138" i="1"/>
  <c r="D9138" i="1"/>
  <c r="E9138" i="1"/>
  <c r="F9138" i="1"/>
  <c r="L9138" i="1"/>
  <c r="M9138" i="1"/>
  <c r="N9138" i="1"/>
  <c r="O9138" i="1"/>
  <c r="C9139" i="1"/>
  <c r="D9139" i="1"/>
  <c r="E9139" i="1"/>
  <c r="F9139" i="1"/>
  <c r="L9139" i="1"/>
  <c r="M9139" i="1"/>
  <c r="N9139" i="1"/>
  <c r="O9139" i="1"/>
  <c r="D9140" i="1"/>
  <c r="E9140" i="1"/>
  <c r="C9140" i="1" s="1"/>
  <c r="F9140" i="1"/>
  <c r="L9140" i="1"/>
  <c r="M9140" i="1"/>
  <c r="N9140" i="1"/>
  <c r="O9140" i="1"/>
  <c r="C9141" i="1"/>
  <c r="D9141" i="1"/>
  <c r="E9141" i="1"/>
  <c r="F9141" i="1"/>
  <c r="L9141" i="1"/>
  <c r="M9141" i="1"/>
  <c r="N9141" i="1"/>
  <c r="O9141" i="1"/>
  <c r="C9142" i="1"/>
  <c r="D9142" i="1"/>
  <c r="E9142" i="1"/>
  <c r="F9142" i="1"/>
  <c r="L9142" i="1"/>
  <c r="M9142" i="1"/>
  <c r="N9142" i="1"/>
  <c r="O9142" i="1"/>
  <c r="C9143" i="1"/>
  <c r="D9143" i="1"/>
  <c r="E9143" i="1"/>
  <c r="F9143" i="1"/>
  <c r="L9143" i="1"/>
  <c r="M9143" i="1"/>
  <c r="N9143" i="1"/>
  <c r="O9143" i="1"/>
  <c r="D9144" i="1"/>
  <c r="E9144" i="1"/>
  <c r="C9144" i="1" s="1"/>
  <c r="F9144" i="1"/>
  <c r="L9144" i="1"/>
  <c r="M9144" i="1"/>
  <c r="N9144" i="1"/>
  <c r="O9144" i="1"/>
  <c r="D9145" i="1"/>
  <c r="E9145" i="1"/>
  <c r="F9145" i="1"/>
  <c r="L9145" i="1"/>
  <c r="M9145" i="1"/>
  <c r="N9145" i="1"/>
  <c r="O9145" i="1"/>
  <c r="C9146" i="1"/>
  <c r="D9146" i="1"/>
  <c r="E9146" i="1"/>
  <c r="F9146" i="1"/>
  <c r="L9146" i="1"/>
  <c r="M9146" i="1"/>
  <c r="N9146" i="1"/>
  <c r="O9146" i="1"/>
  <c r="D9147" i="1"/>
  <c r="E9147" i="1"/>
  <c r="C9147" i="1" s="1"/>
  <c r="F9147" i="1"/>
  <c r="L9147" i="1"/>
  <c r="M9147" i="1"/>
  <c r="N9147" i="1"/>
  <c r="O9147" i="1"/>
  <c r="D9148" i="1"/>
  <c r="E9148" i="1"/>
  <c r="C9148" i="1" s="1"/>
  <c r="F9148" i="1"/>
  <c r="L9148" i="1"/>
  <c r="M9148" i="1"/>
  <c r="N9148" i="1"/>
  <c r="O9148" i="1"/>
  <c r="D9149" i="1"/>
  <c r="E9149" i="1"/>
  <c r="C9149" i="1" s="1"/>
  <c r="F9149" i="1"/>
  <c r="L9149" i="1"/>
  <c r="M9149" i="1"/>
  <c r="N9149" i="1"/>
  <c r="O9149" i="1"/>
  <c r="C9150" i="1"/>
  <c r="D9150" i="1"/>
  <c r="E9150" i="1"/>
  <c r="F9150" i="1"/>
  <c r="L9150" i="1"/>
  <c r="M9150" i="1"/>
  <c r="N9150" i="1"/>
  <c r="O9150" i="1"/>
  <c r="C9151" i="1"/>
  <c r="D9151" i="1"/>
  <c r="E9151" i="1"/>
  <c r="F9151" i="1"/>
  <c r="L9151" i="1"/>
  <c r="M9151" i="1"/>
  <c r="N9151" i="1"/>
  <c r="O9151" i="1"/>
  <c r="D9152" i="1"/>
  <c r="E9152" i="1"/>
  <c r="C9152" i="1" s="1"/>
  <c r="F9152" i="1"/>
  <c r="L9152" i="1"/>
  <c r="M9152" i="1"/>
  <c r="N9152" i="1"/>
  <c r="O9152" i="1"/>
  <c r="D9153" i="1"/>
  <c r="E9153" i="1"/>
  <c r="F9153" i="1"/>
  <c r="L9153" i="1"/>
  <c r="M9153" i="1"/>
  <c r="N9153" i="1"/>
  <c r="O9153" i="1"/>
  <c r="C9154" i="1"/>
  <c r="D9154" i="1"/>
  <c r="E9154" i="1"/>
  <c r="F9154" i="1"/>
  <c r="L9154" i="1"/>
  <c r="M9154" i="1"/>
  <c r="N9154" i="1"/>
  <c r="O9154" i="1"/>
  <c r="C9155" i="1"/>
  <c r="D9155" i="1"/>
  <c r="E9155" i="1"/>
  <c r="F9155" i="1"/>
  <c r="L9155" i="1"/>
  <c r="M9155" i="1"/>
  <c r="N9155" i="1"/>
  <c r="O9155" i="1"/>
  <c r="D9156" i="1"/>
  <c r="E9156" i="1"/>
  <c r="C9156" i="1" s="1"/>
  <c r="F9156" i="1"/>
  <c r="L9156" i="1"/>
  <c r="M9156" i="1"/>
  <c r="N9156" i="1"/>
  <c r="O9156" i="1"/>
  <c r="C9157" i="1"/>
  <c r="D9157" i="1"/>
  <c r="E9157" i="1"/>
  <c r="F9157" i="1"/>
  <c r="L9157" i="1"/>
  <c r="M9157" i="1"/>
  <c r="N9157" i="1"/>
  <c r="O9157" i="1"/>
  <c r="C9158" i="1"/>
  <c r="D9158" i="1"/>
  <c r="E9158" i="1"/>
  <c r="F9158" i="1"/>
  <c r="L9158" i="1"/>
  <c r="M9158" i="1"/>
  <c r="N9158" i="1"/>
  <c r="O9158" i="1"/>
  <c r="C9159" i="1"/>
  <c r="D9159" i="1"/>
  <c r="E9159" i="1"/>
  <c r="F9159" i="1"/>
  <c r="L9159" i="1"/>
  <c r="M9159" i="1"/>
  <c r="N9159" i="1"/>
  <c r="O9159" i="1"/>
  <c r="D9160" i="1"/>
  <c r="E9160" i="1"/>
  <c r="C9160" i="1" s="1"/>
  <c r="F9160" i="1"/>
  <c r="L9160" i="1"/>
  <c r="M9160" i="1"/>
  <c r="N9160" i="1"/>
  <c r="O9160" i="1"/>
  <c r="D9161" i="1"/>
  <c r="E9161" i="1"/>
  <c r="F9161" i="1"/>
  <c r="L9161" i="1"/>
  <c r="M9161" i="1"/>
  <c r="N9161" i="1"/>
  <c r="O9161" i="1"/>
  <c r="C9162" i="1"/>
  <c r="D9162" i="1"/>
  <c r="E9162" i="1"/>
  <c r="F9162" i="1"/>
  <c r="L9162" i="1"/>
  <c r="M9162" i="1"/>
  <c r="N9162" i="1"/>
  <c r="O9162" i="1"/>
  <c r="D9163" i="1"/>
  <c r="E9163" i="1"/>
  <c r="F9163" i="1"/>
  <c r="L9163" i="1"/>
  <c r="M9163" i="1"/>
  <c r="N9163" i="1"/>
  <c r="O9163" i="1"/>
  <c r="D9164" i="1"/>
  <c r="E9164" i="1"/>
  <c r="C9164" i="1" s="1"/>
  <c r="F9164" i="1"/>
  <c r="L9164" i="1"/>
  <c r="M9164" i="1"/>
  <c r="N9164" i="1"/>
  <c r="O9164" i="1"/>
  <c r="D9165" i="1"/>
  <c r="E9165" i="1"/>
  <c r="F9165" i="1"/>
  <c r="L9165" i="1"/>
  <c r="M9165" i="1"/>
  <c r="N9165" i="1"/>
  <c r="O9165" i="1"/>
  <c r="C9166" i="1"/>
  <c r="D9166" i="1"/>
  <c r="E9166" i="1"/>
  <c r="F9166" i="1"/>
  <c r="L9166" i="1"/>
  <c r="M9166" i="1"/>
  <c r="N9166" i="1"/>
  <c r="O9166" i="1"/>
  <c r="C9167" i="1"/>
  <c r="D9167" i="1"/>
  <c r="E9167" i="1"/>
  <c r="F9167" i="1"/>
  <c r="L9167" i="1"/>
  <c r="M9167" i="1"/>
  <c r="N9167" i="1"/>
  <c r="O9167" i="1"/>
  <c r="D9168" i="1"/>
  <c r="E9168" i="1"/>
  <c r="C9168" i="1" s="1"/>
  <c r="F9168" i="1"/>
  <c r="L9168" i="1"/>
  <c r="M9168" i="1"/>
  <c r="N9168" i="1"/>
  <c r="O9168" i="1"/>
  <c r="D9169" i="1"/>
  <c r="E9169" i="1"/>
  <c r="F9169" i="1"/>
  <c r="L9169" i="1"/>
  <c r="M9169" i="1"/>
  <c r="N9169" i="1"/>
  <c r="O9169" i="1"/>
  <c r="C9170" i="1"/>
  <c r="D9170" i="1"/>
  <c r="E9170" i="1"/>
  <c r="F9170" i="1"/>
  <c r="L9170" i="1"/>
  <c r="M9170" i="1"/>
  <c r="N9170" i="1"/>
  <c r="O9170" i="1"/>
  <c r="C9171" i="1"/>
  <c r="D9171" i="1"/>
  <c r="E9171" i="1"/>
  <c r="F9171" i="1"/>
  <c r="L9171" i="1"/>
  <c r="M9171" i="1"/>
  <c r="N9171" i="1"/>
  <c r="O9171" i="1"/>
  <c r="D9172" i="1"/>
  <c r="E9172" i="1"/>
  <c r="C9172" i="1" s="1"/>
  <c r="F9172" i="1"/>
  <c r="L9172" i="1"/>
  <c r="M9172" i="1"/>
  <c r="N9172" i="1"/>
  <c r="O9172" i="1"/>
  <c r="C9173" i="1"/>
  <c r="D9173" i="1"/>
  <c r="E9173" i="1"/>
  <c r="F9173" i="1"/>
  <c r="L9173" i="1"/>
  <c r="M9173" i="1"/>
  <c r="N9173" i="1"/>
  <c r="O9173" i="1"/>
  <c r="C9174" i="1"/>
  <c r="D9174" i="1"/>
  <c r="E9174" i="1"/>
  <c r="F9174" i="1"/>
  <c r="L9174" i="1"/>
  <c r="M9174" i="1"/>
  <c r="N9174" i="1"/>
  <c r="O9174" i="1"/>
  <c r="C9175" i="1"/>
  <c r="D9175" i="1"/>
  <c r="E9175" i="1"/>
  <c r="F9175" i="1"/>
  <c r="L9175" i="1"/>
  <c r="M9175" i="1"/>
  <c r="N9175" i="1"/>
  <c r="O9175" i="1"/>
  <c r="D9176" i="1"/>
  <c r="E9176" i="1"/>
  <c r="C9176" i="1" s="1"/>
  <c r="F9176" i="1"/>
  <c r="L9176" i="1"/>
  <c r="M9176" i="1"/>
  <c r="N9176" i="1"/>
  <c r="O9176" i="1"/>
  <c r="D9177" i="1"/>
  <c r="E9177" i="1"/>
  <c r="F9177" i="1"/>
  <c r="L9177" i="1"/>
  <c r="M9177" i="1"/>
  <c r="N9177" i="1"/>
  <c r="O9177" i="1"/>
  <c r="C9178" i="1"/>
  <c r="D9178" i="1"/>
  <c r="E9178" i="1"/>
  <c r="F9178" i="1"/>
  <c r="L9178" i="1"/>
  <c r="M9178" i="1"/>
  <c r="N9178" i="1"/>
  <c r="O9178" i="1"/>
  <c r="D9179" i="1"/>
  <c r="E9179" i="1"/>
  <c r="C9179" i="1" s="1"/>
  <c r="F9179" i="1"/>
  <c r="L9179" i="1"/>
  <c r="M9179" i="1"/>
  <c r="N9179" i="1"/>
  <c r="O9179" i="1"/>
  <c r="D9180" i="1"/>
  <c r="E9180" i="1"/>
  <c r="C9180" i="1" s="1"/>
  <c r="F9180" i="1"/>
  <c r="L9180" i="1"/>
  <c r="M9180" i="1"/>
  <c r="N9180" i="1"/>
  <c r="O9180" i="1"/>
  <c r="D9181" i="1"/>
  <c r="E9181" i="1"/>
  <c r="C9181" i="1" s="1"/>
  <c r="F9181" i="1"/>
  <c r="L9181" i="1"/>
  <c r="M9181" i="1"/>
  <c r="N9181" i="1"/>
  <c r="O9181" i="1"/>
  <c r="C9182" i="1"/>
  <c r="D9182" i="1"/>
  <c r="E9182" i="1"/>
  <c r="F9182" i="1"/>
  <c r="L9182" i="1"/>
  <c r="M9182" i="1"/>
  <c r="N9182" i="1"/>
  <c r="O9182" i="1"/>
  <c r="C9183" i="1"/>
  <c r="D9183" i="1"/>
  <c r="E9183" i="1"/>
  <c r="F9183" i="1"/>
  <c r="L9183" i="1"/>
  <c r="M9183" i="1"/>
  <c r="N9183" i="1"/>
  <c r="O9183" i="1"/>
  <c r="D9184" i="1"/>
  <c r="E9184" i="1"/>
  <c r="C9184" i="1" s="1"/>
  <c r="F9184" i="1"/>
  <c r="L9184" i="1"/>
  <c r="M9184" i="1"/>
  <c r="N9184" i="1"/>
  <c r="O9184" i="1"/>
  <c r="D9185" i="1"/>
  <c r="E9185" i="1"/>
  <c r="F9185" i="1"/>
  <c r="L9185" i="1"/>
  <c r="M9185" i="1"/>
  <c r="N9185" i="1"/>
  <c r="O9185" i="1"/>
  <c r="C9186" i="1"/>
  <c r="D9186" i="1"/>
  <c r="E9186" i="1"/>
  <c r="F9186" i="1"/>
  <c r="L9186" i="1"/>
  <c r="M9186" i="1"/>
  <c r="N9186" i="1"/>
  <c r="O9186" i="1"/>
  <c r="C9187" i="1"/>
  <c r="D9187" i="1"/>
  <c r="E9187" i="1"/>
  <c r="F9187" i="1"/>
  <c r="L9187" i="1"/>
  <c r="M9187" i="1"/>
  <c r="N9187" i="1"/>
  <c r="O9187" i="1"/>
  <c r="D9188" i="1"/>
  <c r="E9188" i="1"/>
  <c r="C9188" i="1" s="1"/>
  <c r="F9188" i="1"/>
  <c r="L9188" i="1"/>
  <c r="M9188" i="1"/>
  <c r="N9188" i="1"/>
  <c r="O9188" i="1"/>
  <c r="C9189" i="1"/>
  <c r="D9189" i="1"/>
  <c r="E9189" i="1"/>
  <c r="F9189" i="1"/>
  <c r="L9189" i="1"/>
  <c r="M9189" i="1"/>
  <c r="N9189" i="1"/>
  <c r="O9189" i="1"/>
  <c r="C9190" i="1"/>
  <c r="D9190" i="1"/>
  <c r="E9190" i="1"/>
  <c r="F9190" i="1"/>
  <c r="L9190" i="1"/>
  <c r="M9190" i="1"/>
  <c r="N9190" i="1"/>
  <c r="O9190" i="1"/>
  <c r="C9191" i="1"/>
  <c r="D9191" i="1"/>
  <c r="E9191" i="1"/>
  <c r="F9191" i="1"/>
  <c r="L9191" i="1"/>
  <c r="M9191" i="1"/>
  <c r="N9191" i="1"/>
  <c r="O9191" i="1"/>
  <c r="D9192" i="1"/>
  <c r="E9192" i="1"/>
  <c r="C9192" i="1" s="1"/>
  <c r="F9192" i="1"/>
  <c r="L9192" i="1"/>
  <c r="M9192" i="1"/>
  <c r="N9192" i="1"/>
  <c r="O9192" i="1"/>
  <c r="D9193" i="1"/>
  <c r="E9193" i="1"/>
  <c r="F9193" i="1"/>
  <c r="L9193" i="1"/>
  <c r="M9193" i="1"/>
  <c r="N9193" i="1"/>
  <c r="O9193" i="1"/>
  <c r="C9194" i="1"/>
  <c r="D9194" i="1"/>
  <c r="E9194" i="1"/>
  <c r="F9194" i="1"/>
  <c r="L9194" i="1"/>
  <c r="M9194" i="1"/>
  <c r="N9194" i="1"/>
  <c r="O9194" i="1"/>
  <c r="D9195" i="1"/>
  <c r="E9195" i="1"/>
  <c r="F9195" i="1"/>
  <c r="L9195" i="1"/>
  <c r="M9195" i="1"/>
  <c r="N9195" i="1"/>
  <c r="O9195" i="1"/>
  <c r="D9196" i="1"/>
  <c r="E9196" i="1"/>
  <c r="C9196" i="1" s="1"/>
  <c r="F9196" i="1"/>
  <c r="L9196" i="1"/>
  <c r="M9196" i="1"/>
  <c r="N9196" i="1"/>
  <c r="O9196" i="1"/>
  <c r="D9197" i="1"/>
  <c r="E9197" i="1"/>
  <c r="F9197" i="1"/>
  <c r="L9197" i="1"/>
  <c r="M9197" i="1"/>
  <c r="N9197" i="1"/>
  <c r="O9197" i="1"/>
  <c r="C9198" i="1"/>
  <c r="D9198" i="1"/>
  <c r="E9198" i="1"/>
  <c r="F9198" i="1"/>
  <c r="L9198" i="1"/>
  <c r="M9198" i="1"/>
  <c r="N9198" i="1"/>
  <c r="O9198" i="1"/>
  <c r="C9199" i="1"/>
  <c r="D9199" i="1"/>
  <c r="E9199" i="1"/>
  <c r="F9199" i="1"/>
  <c r="L9199" i="1"/>
  <c r="M9199" i="1"/>
  <c r="N9199" i="1"/>
  <c r="O9199" i="1"/>
  <c r="D9200" i="1"/>
  <c r="E9200" i="1"/>
  <c r="C9200" i="1" s="1"/>
  <c r="F9200" i="1"/>
  <c r="L9200" i="1"/>
  <c r="M9200" i="1"/>
  <c r="N9200" i="1"/>
  <c r="O9200" i="1"/>
  <c r="D9201" i="1"/>
  <c r="E9201" i="1"/>
  <c r="F9201" i="1"/>
  <c r="L9201" i="1"/>
  <c r="M9201" i="1"/>
  <c r="N9201" i="1"/>
  <c r="O9201" i="1"/>
  <c r="C9202" i="1"/>
  <c r="D9202" i="1"/>
  <c r="E9202" i="1"/>
  <c r="F9202" i="1"/>
  <c r="L9202" i="1"/>
  <c r="M9202" i="1"/>
  <c r="N9202" i="1"/>
  <c r="O9202" i="1"/>
  <c r="C9203" i="1"/>
  <c r="D9203" i="1"/>
  <c r="E9203" i="1"/>
  <c r="F9203" i="1"/>
  <c r="L9203" i="1"/>
  <c r="M9203" i="1"/>
  <c r="N9203" i="1"/>
  <c r="O9203" i="1"/>
  <c r="D9204" i="1"/>
  <c r="E9204" i="1"/>
  <c r="C9204" i="1" s="1"/>
  <c r="F9204" i="1"/>
  <c r="L9204" i="1"/>
  <c r="M9204" i="1"/>
  <c r="N9204" i="1"/>
  <c r="O9204" i="1"/>
  <c r="C9205" i="1"/>
  <c r="D9205" i="1"/>
  <c r="E9205" i="1"/>
  <c r="F9205" i="1"/>
  <c r="L9205" i="1"/>
  <c r="M9205" i="1"/>
  <c r="N9205" i="1"/>
  <c r="O9205" i="1"/>
  <c r="C9206" i="1"/>
  <c r="D9206" i="1"/>
  <c r="E9206" i="1"/>
  <c r="F9206" i="1"/>
  <c r="L9206" i="1"/>
  <c r="M9206" i="1"/>
  <c r="N9206" i="1"/>
  <c r="O9206" i="1"/>
  <c r="C9207" i="1"/>
  <c r="D9207" i="1"/>
  <c r="E9207" i="1"/>
  <c r="F9207" i="1"/>
  <c r="L9207" i="1"/>
  <c r="M9207" i="1"/>
  <c r="N9207" i="1"/>
  <c r="O9207" i="1"/>
  <c r="D9208" i="1"/>
  <c r="E9208" i="1"/>
  <c r="C9208" i="1" s="1"/>
  <c r="F9208" i="1"/>
  <c r="L9208" i="1"/>
  <c r="M9208" i="1"/>
  <c r="N9208" i="1"/>
  <c r="O9208" i="1"/>
  <c r="D9209" i="1"/>
  <c r="E9209" i="1"/>
  <c r="F9209" i="1"/>
  <c r="L9209" i="1"/>
  <c r="M9209" i="1"/>
  <c r="N9209" i="1"/>
  <c r="O9209" i="1"/>
  <c r="C9210" i="1"/>
  <c r="D9210" i="1"/>
  <c r="E9210" i="1"/>
  <c r="F9210" i="1"/>
  <c r="L9210" i="1"/>
  <c r="M9210" i="1"/>
  <c r="N9210" i="1"/>
  <c r="O9210" i="1"/>
  <c r="D9211" i="1"/>
  <c r="E9211" i="1"/>
  <c r="C9211" i="1" s="1"/>
  <c r="F9211" i="1"/>
  <c r="L9211" i="1"/>
  <c r="M9211" i="1"/>
  <c r="N9211" i="1"/>
  <c r="O9211" i="1"/>
  <c r="D9212" i="1"/>
  <c r="E9212" i="1"/>
  <c r="C9212" i="1" s="1"/>
  <c r="F9212" i="1"/>
  <c r="L9212" i="1"/>
  <c r="M9212" i="1"/>
  <c r="N9212" i="1"/>
  <c r="O9212" i="1"/>
  <c r="D9213" i="1"/>
  <c r="E9213" i="1"/>
  <c r="C9213" i="1" s="1"/>
  <c r="F9213" i="1"/>
  <c r="L9213" i="1"/>
  <c r="M9213" i="1"/>
  <c r="N9213" i="1"/>
  <c r="O9213" i="1"/>
  <c r="C9214" i="1"/>
  <c r="D9214" i="1"/>
  <c r="E9214" i="1"/>
  <c r="F9214" i="1"/>
  <c r="L9214" i="1"/>
  <c r="M9214" i="1"/>
  <c r="N9214" i="1"/>
  <c r="O9214" i="1"/>
  <c r="C9215" i="1"/>
  <c r="D9215" i="1"/>
  <c r="E9215" i="1"/>
  <c r="F9215" i="1"/>
  <c r="L9215" i="1"/>
  <c r="M9215" i="1"/>
  <c r="N9215" i="1"/>
  <c r="O9215" i="1"/>
  <c r="D9216" i="1"/>
  <c r="E9216" i="1"/>
  <c r="C9216" i="1" s="1"/>
  <c r="F9216" i="1"/>
  <c r="L9216" i="1"/>
  <c r="M9216" i="1"/>
  <c r="N9216" i="1"/>
  <c r="O9216" i="1"/>
  <c r="D9217" i="1"/>
  <c r="E9217" i="1"/>
  <c r="F9217" i="1"/>
  <c r="L9217" i="1"/>
  <c r="M9217" i="1"/>
  <c r="N9217" i="1"/>
  <c r="O9217" i="1"/>
  <c r="C9218" i="1"/>
  <c r="D9218" i="1"/>
  <c r="E9218" i="1"/>
  <c r="F9218" i="1"/>
  <c r="L9218" i="1"/>
  <c r="M9218" i="1"/>
  <c r="N9218" i="1"/>
  <c r="O9218" i="1"/>
  <c r="C9219" i="1"/>
  <c r="D9219" i="1"/>
  <c r="E9219" i="1"/>
  <c r="F9219" i="1"/>
  <c r="L9219" i="1"/>
  <c r="M9219" i="1"/>
  <c r="N9219" i="1"/>
  <c r="O9219" i="1"/>
  <c r="D9220" i="1"/>
  <c r="E9220" i="1"/>
  <c r="C9220" i="1" s="1"/>
  <c r="F9220" i="1"/>
  <c r="L9220" i="1"/>
  <c r="M9220" i="1"/>
  <c r="N9220" i="1"/>
  <c r="O9220" i="1"/>
  <c r="C9221" i="1"/>
  <c r="D9221" i="1"/>
  <c r="E9221" i="1"/>
  <c r="F9221" i="1"/>
  <c r="L9221" i="1"/>
  <c r="M9221" i="1"/>
  <c r="N9221" i="1"/>
  <c r="O9221" i="1"/>
  <c r="C9222" i="1"/>
  <c r="D9222" i="1"/>
  <c r="E9222" i="1"/>
  <c r="F9222" i="1"/>
  <c r="L9222" i="1"/>
  <c r="M9222" i="1"/>
  <c r="N9222" i="1"/>
  <c r="O9222" i="1"/>
  <c r="C9223" i="1"/>
  <c r="D9223" i="1"/>
  <c r="E9223" i="1"/>
  <c r="F9223" i="1"/>
  <c r="L9223" i="1"/>
  <c r="M9223" i="1"/>
  <c r="N9223" i="1"/>
  <c r="O9223" i="1"/>
  <c r="D9224" i="1"/>
  <c r="E9224" i="1"/>
  <c r="C9224" i="1" s="1"/>
  <c r="F9224" i="1"/>
  <c r="L9224" i="1"/>
  <c r="M9224" i="1"/>
  <c r="N9224" i="1"/>
  <c r="O9224" i="1"/>
  <c r="D9225" i="1"/>
  <c r="E9225" i="1"/>
  <c r="F9225" i="1"/>
  <c r="L9225" i="1"/>
  <c r="M9225" i="1"/>
  <c r="N9225" i="1"/>
  <c r="O9225" i="1"/>
  <c r="C9226" i="1"/>
  <c r="D9226" i="1"/>
  <c r="E9226" i="1"/>
  <c r="F9226" i="1"/>
  <c r="L9226" i="1"/>
  <c r="M9226" i="1"/>
  <c r="N9226" i="1"/>
  <c r="O9226" i="1"/>
  <c r="D9227" i="1"/>
  <c r="E9227" i="1"/>
  <c r="F9227" i="1"/>
  <c r="L9227" i="1"/>
  <c r="M9227" i="1"/>
  <c r="N9227" i="1"/>
  <c r="O9227" i="1"/>
  <c r="D9228" i="1"/>
  <c r="E9228" i="1"/>
  <c r="C9228" i="1" s="1"/>
  <c r="F9228" i="1"/>
  <c r="L9228" i="1"/>
  <c r="M9228" i="1"/>
  <c r="N9228" i="1"/>
  <c r="O9228" i="1"/>
  <c r="D9229" i="1"/>
  <c r="E9229" i="1"/>
  <c r="F9229" i="1"/>
  <c r="L9229" i="1"/>
  <c r="M9229" i="1"/>
  <c r="N9229" i="1"/>
  <c r="O9229" i="1"/>
  <c r="C9230" i="1"/>
  <c r="D9230" i="1"/>
  <c r="E9230" i="1"/>
  <c r="F9230" i="1"/>
  <c r="L9230" i="1"/>
  <c r="M9230" i="1"/>
  <c r="N9230" i="1"/>
  <c r="O9230" i="1"/>
  <c r="C9231" i="1"/>
  <c r="D9231" i="1"/>
  <c r="E9231" i="1"/>
  <c r="F9231" i="1"/>
  <c r="L9231" i="1"/>
  <c r="M9231" i="1"/>
  <c r="N9231" i="1"/>
  <c r="O9231" i="1"/>
  <c r="D9232" i="1"/>
  <c r="E9232" i="1"/>
  <c r="C9232" i="1" s="1"/>
  <c r="F9232" i="1"/>
  <c r="L9232" i="1"/>
  <c r="M9232" i="1"/>
  <c r="N9232" i="1"/>
  <c r="O9232" i="1"/>
  <c r="D9233" i="1"/>
  <c r="E9233" i="1"/>
  <c r="F9233" i="1"/>
  <c r="L9233" i="1"/>
  <c r="M9233" i="1"/>
  <c r="N9233" i="1"/>
  <c r="O9233" i="1"/>
  <c r="C9234" i="1"/>
  <c r="D9234" i="1"/>
  <c r="E9234" i="1"/>
  <c r="F9234" i="1"/>
  <c r="L9234" i="1"/>
  <c r="M9234" i="1"/>
  <c r="N9234" i="1"/>
  <c r="O9234" i="1"/>
  <c r="C9235" i="1"/>
  <c r="D9235" i="1"/>
  <c r="E9235" i="1"/>
  <c r="F9235" i="1"/>
  <c r="L9235" i="1"/>
  <c r="M9235" i="1"/>
  <c r="N9235" i="1"/>
  <c r="O9235" i="1"/>
  <c r="D9236" i="1"/>
  <c r="E9236" i="1"/>
  <c r="C9236" i="1" s="1"/>
  <c r="F9236" i="1"/>
  <c r="L9236" i="1"/>
  <c r="M9236" i="1"/>
  <c r="N9236" i="1"/>
  <c r="O9236" i="1"/>
  <c r="C9237" i="1"/>
  <c r="D9237" i="1"/>
  <c r="E9237" i="1"/>
  <c r="F9237" i="1"/>
  <c r="L9237" i="1"/>
  <c r="M9237" i="1"/>
  <c r="N9237" i="1"/>
  <c r="O9237" i="1"/>
  <c r="C9238" i="1"/>
  <c r="D9238" i="1"/>
  <c r="E9238" i="1"/>
  <c r="F9238" i="1"/>
  <c r="L9238" i="1"/>
  <c r="M9238" i="1"/>
  <c r="N9238" i="1"/>
  <c r="O9238" i="1"/>
  <c r="C9239" i="1"/>
  <c r="D9239" i="1"/>
  <c r="E9239" i="1"/>
  <c r="F9239" i="1"/>
  <c r="L9239" i="1"/>
  <c r="M9239" i="1"/>
  <c r="N9239" i="1"/>
  <c r="O9239" i="1"/>
  <c r="D9240" i="1"/>
  <c r="E9240" i="1"/>
  <c r="C9240" i="1" s="1"/>
  <c r="F9240" i="1"/>
  <c r="L9240" i="1"/>
  <c r="M9240" i="1"/>
  <c r="N9240" i="1"/>
  <c r="O9240" i="1"/>
  <c r="D9241" i="1"/>
  <c r="E9241" i="1"/>
  <c r="F9241" i="1"/>
  <c r="L9241" i="1"/>
  <c r="M9241" i="1"/>
  <c r="N9241" i="1"/>
  <c r="O9241" i="1"/>
  <c r="C9242" i="1"/>
  <c r="D9242" i="1"/>
  <c r="E9242" i="1"/>
  <c r="F9242" i="1"/>
  <c r="L9242" i="1"/>
  <c r="M9242" i="1"/>
  <c r="N9242" i="1"/>
  <c r="O9242" i="1"/>
  <c r="D9243" i="1"/>
  <c r="E9243" i="1"/>
  <c r="C9243" i="1" s="1"/>
  <c r="F9243" i="1"/>
  <c r="L9243" i="1"/>
  <c r="M9243" i="1"/>
  <c r="N9243" i="1"/>
  <c r="O9243" i="1"/>
  <c r="D9244" i="1"/>
  <c r="E9244" i="1"/>
  <c r="C9244" i="1" s="1"/>
  <c r="F9244" i="1"/>
  <c r="L9244" i="1"/>
  <c r="M9244" i="1"/>
  <c r="N9244" i="1"/>
  <c r="O9244" i="1"/>
  <c r="D9245" i="1"/>
  <c r="E9245" i="1"/>
  <c r="C9245" i="1" s="1"/>
  <c r="F9245" i="1"/>
  <c r="L9245" i="1"/>
  <c r="M9245" i="1"/>
  <c r="N9245" i="1"/>
  <c r="O9245" i="1"/>
  <c r="C9246" i="1"/>
  <c r="D9246" i="1"/>
  <c r="E9246" i="1"/>
  <c r="F9246" i="1"/>
  <c r="L9246" i="1"/>
  <c r="M9246" i="1"/>
  <c r="N9246" i="1"/>
  <c r="O9246" i="1"/>
  <c r="C9247" i="1"/>
  <c r="D9247" i="1"/>
  <c r="E9247" i="1"/>
  <c r="F9247" i="1"/>
  <c r="L9247" i="1"/>
  <c r="M9247" i="1"/>
  <c r="N9247" i="1"/>
  <c r="O9247" i="1"/>
  <c r="D9248" i="1"/>
  <c r="E9248" i="1"/>
  <c r="C9248" i="1" s="1"/>
  <c r="F9248" i="1"/>
  <c r="L9248" i="1"/>
  <c r="M9248" i="1"/>
  <c r="N9248" i="1"/>
  <c r="O9248" i="1"/>
  <c r="D9249" i="1"/>
  <c r="E9249" i="1"/>
  <c r="F9249" i="1"/>
  <c r="L9249" i="1"/>
  <c r="M9249" i="1"/>
  <c r="N9249" i="1"/>
  <c r="O9249" i="1"/>
  <c r="C9250" i="1"/>
  <c r="D9250" i="1"/>
  <c r="E9250" i="1"/>
  <c r="F9250" i="1"/>
  <c r="L9250" i="1"/>
  <c r="M9250" i="1"/>
  <c r="N9250" i="1"/>
  <c r="O9250" i="1"/>
  <c r="C9251" i="1"/>
  <c r="D9251" i="1"/>
  <c r="E9251" i="1"/>
  <c r="F9251" i="1"/>
  <c r="L9251" i="1"/>
  <c r="M9251" i="1"/>
  <c r="N9251" i="1"/>
  <c r="O9251" i="1"/>
  <c r="D9252" i="1"/>
  <c r="E9252" i="1"/>
  <c r="C9252" i="1" s="1"/>
  <c r="F9252" i="1"/>
  <c r="L9252" i="1"/>
  <c r="M9252" i="1"/>
  <c r="N9252" i="1"/>
  <c r="O9252" i="1"/>
  <c r="C9253" i="1"/>
  <c r="D9253" i="1"/>
  <c r="E9253" i="1"/>
  <c r="F9253" i="1"/>
  <c r="L9253" i="1"/>
  <c r="M9253" i="1"/>
  <c r="N9253" i="1"/>
  <c r="O9253" i="1"/>
  <c r="C9254" i="1"/>
  <c r="D9254" i="1"/>
  <c r="E9254" i="1"/>
  <c r="F9254" i="1"/>
  <c r="L9254" i="1"/>
  <c r="M9254" i="1"/>
  <c r="N9254" i="1"/>
  <c r="O9254" i="1"/>
  <c r="C9255" i="1"/>
  <c r="D9255" i="1"/>
  <c r="E9255" i="1"/>
  <c r="F9255" i="1"/>
  <c r="L9255" i="1"/>
  <c r="M9255" i="1"/>
  <c r="N9255" i="1"/>
  <c r="O9255" i="1"/>
  <c r="D9256" i="1"/>
  <c r="E9256" i="1"/>
  <c r="C9256" i="1" s="1"/>
  <c r="F9256" i="1"/>
  <c r="L9256" i="1"/>
  <c r="M9256" i="1"/>
  <c r="N9256" i="1"/>
  <c r="O9256" i="1"/>
  <c r="D9257" i="1"/>
  <c r="E9257" i="1"/>
  <c r="F9257" i="1"/>
  <c r="L9257" i="1"/>
  <c r="M9257" i="1"/>
  <c r="N9257" i="1"/>
  <c r="O9257" i="1"/>
  <c r="C9258" i="1"/>
  <c r="D9258" i="1"/>
  <c r="E9258" i="1"/>
  <c r="F9258" i="1"/>
  <c r="L9258" i="1"/>
  <c r="M9258" i="1"/>
  <c r="N9258" i="1"/>
  <c r="O9258" i="1"/>
  <c r="D9259" i="1"/>
  <c r="E9259" i="1"/>
  <c r="F9259" i="1"/>
  <c r="L9259" i="1"/>
  <c r="M9259" i="1"/>
  <c r="N9259" i="1"/>
  <c r="O9259" i="1"/>
  <c r="D9260" i="1"/>
  <c r="E9260" i="1"/>
  <c r="C9260" i="1" s="1"/>
  <c r="F9260" i="1"/>
  <c r="L9260" i="1"/>
  <c r="M9260" i="1"/>
  <c r="N9260" i="1"/>
  <c r="O9260" i="1"/>
  <c r="D9261" i="1"/>
  <c r="E9261" i="1"/>
  <c r="F9261" i="1"/>
  <c r="L9261" i="1"/>
  <c r="M9261" i="1"/>
  <c r="N9261" i="1"/>
  <c r="O9261" i="1"/>
  <c r="C9262" i="1"/>
  <c r="D9262" i="1"/>
  <c r="E9262" i="1"/>
  <c r="F9262" i="1"/>
  <c r="L9262" i="1"/>
  <c r="M9262" i="1"/>
  <c r="N9262" i="1"/>
  <c r="O9262" i="1"/>
  <c r="C9263" i="1"/>
  <c r="D9263" i="1"/>
  <c r="E9263" i="1"/>
  <c r="F9263" i="1"/>
  <c r="L9263" i="1"/>
  <c r="M9263" i="1"/>
  <c r="N9263" i="1"/>
  <c r="O9263" i="1"/>
  <c r="D9264" i="1"/>
  <c r="E9264" i="1"/>
  <c r="C9264" i="1" s="1"/>
  <c r="F9264" i="1"/>
  <c r="L9264" i="1"/>
  <c r="M9264" i="1"/>
  <c r="N9264" i="1"/>
  <c r="O9264" i="1"/>
  <c r="C9265" i="1"/>
  <c r="D9265" i="1"/>
  <c r="E9265" i="1"/>
  <c r="F9265" i="1"/>
  <c r="L9265" i="1"/>
  <c r="M9265" i="1"/>
  <c r="N9265" i="1"/>
  <c r="O9265" i="1"/>
  <c r="C9266" i="1"/>
  <c r="D9266" i="1"/>
  <c r="E9266" i="1"/>
  <c r="F9266" i="1"/>
  <c r="L9266" i="1"/>
  <c r="M9266" i="1"/>
  <c r="N9266" i="1"/>
  <c r="O9266" i="1"/>
  <c r="C9267" i="1"/>
  <c r="D9267" i="1"/>
  <c r="E9267" i="1"/>
  <c r="F9267" i="1"/>
  <c r="L9267" i="1"/>
  <c r="M9267" i="1"/>
  <c r="N9267" i="1"/>
  <c r="O9267" i="1"/>
  <c r="D9268" i="1"/>
  <c r="E9268" i="1"/>
  <c r="C9268" i="1" s="1"/>
  <c r="F9268" i="1"/>
  <c r="L9268" i="1"/>
  <c r="M9268" i="1"/>
  <c r="N9268" i="1"/>
  <c r="O9268" i="1"/>
  <c r="C9269" i="1"/>
  <c r="D9269" i="1"/>
  <c r="E9269" i="1"/>
  <c r="F9269" i="1"/>
  <c r="L9269" i="1"/>
  <c r="M9269" i="1"/>
  <c r="N9269" i="1"/>
  <c r="O9269" i="1"/>
  <c r="C9270" i="1"/>
  <c r="D9270" i="1"/>
  <c r="E9270" i="1"/>
  <c r="F9270" i="1"/>
  <c r="L9270" i="1"/>
  <c r="M9270" i="1"/>
  <c r="N9270" i="1"/>
  <c r="O9270" i="1"/>
  <c r="C9271" i="1"/>
  <c r="D9271" i="1"/>
  <c r="E9271" i="1"/>
  <c r="F9271" i="1"/>
  <c r="L9271" i="1"/>
  <c r="M9271" i="1"/>
  <c r="N9271" i="1"/>
  <c r="O9271" i="1"/>
  <c r="D9272" i="1"/>
  <c r="E9272" i="1"/>
  <c r="C9272" i="1" s="1"/>
  <c r="F9272" i="1"/>
  <c r="L9272" i="1"/>
  <c r="M9272" i="1"/>
  <c r="N9272" i="1"/>
  <c r="O9272" i="1"/>
  <c r="C9273" i="1"/>
  <c r="D9273" i="1"/>
  <c r="E9273" i="1"/>
  <c r="F9273" i="1"/>
  <c r="L9273" i="1"/>
  <c r="M9273" i="1"/>
  <c r="N9273" i="1"/>
  <c r="O9273" i="1"/>
  <c r="D9274" i="1"/>
  <c r="E9274" i="1"/>
  <c r="F9274" i="1"/>
  <c r="L9274" i="1"/>
  <c r="M9274" i="1"/>
  <c r="N9274" i="1"/>
  <c r="O9274" i="1"/>
  <c r="D9275" i="1"/>
  <c r="E9275" i="1"/>
  <c r="F9275" i="1"/>
  <c r="L9275" i="1"/>
  <c r="M9275" i="1"/>
  <c r="N9275" i="1"/>
  <c r="O9275" i="1"/>
  <c r="C9276" i="1"/>
  <c r="D9276" i="1"/>
  <c r="E9276" i="1"/>
  <c r="F9276" i="1"/>
  <c r="L9276" i="1"/>
  <c r="M9276" i="1"/>
  <c r="N9276" i="1"/>
  <c r="O9276" i="1"/>
  <c r="C9277" i="1"/>
  <c r="D9277" i="1"/>
  <c r="E9277" i="1"/>
  <c r="F9277" i="1"/>
  <c r="L9277" i="1"/>
  <c r="M9277" i="1"/>
  <c r="N9277" i="1"/>
  <c r="O9277" i="1"/>
  <c r="D9278" i="1"/>
  <c r="E9278" i="1"/>
  <c r="C9278" i="1" s="1"/>
  <c r="F9278" i="1"/>
  <c r="L9278" i="1"/>
  <c r="M9278" i="1"/>
  <c r="N9278" i="1"/>
  <c r="O9278" i="1"/>
  <c r="C9279" i="1"/>
  <c r="D9279" i="1"/>
  <c r="E9279" i="1"/>
  <c r="F9279" i="1"/>
  <c r="L9279" i="1"/>
  <c r="M9279" i="1"/>
  <c r="N9279" i="1"/>
  <c r="O9279" i="1"/>
  <c r="C9280" i="1"/>
  <c r="D9280" i="1"/>
  <c r="E9280" i="1"/>
  <c r="F9280" i="1"/>
  <c r="L9280" i="1"/>
  <c r="M9280" i="1"/>
  <c r="N9280" i="1"/>
  <c r="O9280" i="1"/>
  <c r="C9281" i="1"/>
  <c r="D9281" i="1"/>
  <c r="E9281" i="1"/>
  <c r="F9281" i="1"/>
  <c r="L9281" i="1"/>
  <c r="M9281" i="1"/>
  <c r="N9281" i="1"/>
  <c r="O9281" i="1"/>
  <c r="D9282" i="1"/>
  <c r="E9282" i="1"/>
  <c r="F9282" i="1"/>
  <c r="L9282" i="1"/>
  <c r="M9282" i="1"/>
  <c r="N9282" i="1"/>
  <c r="O9282" i="1"/>
  <c r="D9283" i="1"/>
  <c r="E9283" i="1"/>
  <c r="F9283" i="1"/>
  <c r="L9283" i="1"/>
  <c r="M9283" i="1"/>
  <c r="N9283" i="1"/>
  <c r="O9283" i="1"/>
  <c r="C9284" i="1"/>
  <c r="D9284" i="1"/>
  <c r="E9284" i="1"/>
  <c r="F9284" i="1"/>
  <c r="L9284" i="1"/>
  <c r="M9284" i="1"/>
  <c r="N9284" i="1"/>
  <c r="O9284" i="1"/>
  <c r="C9285" i="1"/>
  <c r="D9285" i="1"/>
  <c r="E9285" i="1"/>
  <c r="F9285" i="1"/>
  <c r="L9285" i="1"/>
  <c r="M9285" i="1"/>
  <c r="N9285" i="1"/>
  <c r="O9285" i="1"/>
  <c r="D9286" i="1"/>
  <c r="E9286" i="1"/>
  <c r="C9286" i="1" s="1"/>
  <c r="F9286" i="1"/>
  <c r="L9286" i="1"/>
  <c r="M9286" i="1"/>
  <c r="N9286" i="1"/>
  <c r="O9286" i="1"/>
  <c r="C9287" i="1"/>
  <c r="D9287" i="1"/>
  <c r="E9287" i="1"/>
  <c r="F9287" i="1"/>
  <c r="L9287" i="1"/>
  <c r="M9287" i="1"/>
  <c r="N9287" i="1"/>
  <c r="O9287" i="1"/>
  <c r="C9288" i="1"/>
  <c r="D9288" i="1"/>
  <c r="E9288" i="1"/>
  <c r="F9288" i="1"/>
  <c r="L9288" i="1"/>
  <c r="M9288" i="1"/>
  <c r="N9288" i="1"/>
  <c r="O9288" i="1"/>
  <c r="C9289" i="1"/>
  <c r="D9289" i="1"/>
  <c r="E9289" i="1"/>
  <c r="F9289" i="1"/>
  <c r="L9289" i="1"/>
  <c r="M9289" i="1"/>
  <c r="N9289" i="1"/>
  <c r="O9289" i="1"/>
  <c r="D9290" i="1"/>
  <c r="E9290" i="1"/>
  <c r="F9290" i="1"/>
  <c r="L9290" i="1"/>
  <c r="M9290" i="1"/>
  <c r="N9290" i="1"/>
  <c r="O9290" i="1"/>
  <c r="D9291" i="1"/>
  <c r="E9291" i="1"/>
  <c r="F9291" i="1"/>
  <c r="L9291" i="1"/>
  <c r="M9291" i="1"/>
  <c r="N9291" i="1"/>
  <c r="O9291" i="1"/>
  <c r="C9292" i="1"/>
  <c r="D9292" i="1"/>
  <c r="E9292" i="1"/>
  <c r="F9292" i="1"/>
  <c r="L9292" i="1"/>
  <c r="M9292" i="1"/>
  <c r="N9292" i="1"/>
  <c r="O9292" i="1"/>
  <c r="C9293" i="1"/>
  <c r="D9293" i="1"/>
  <c r="E9293" i="1"/>
  <c r="F9293" i="1"/>
  <c r="L9293" i="1"/>
  <c r="M9293" i="1"/>
  <c r="N9293" i="1"/>
  <c r="O9293" i="1"/>
  <c r="D9294" i="1"/>
  <c r="E9294" i="1"/>
  <c r="C9294" i="1" s="1"/>
  <c r="F9294" i="1"/>
  <c r="L9294" i="1"/>
  <c r="M9294" i="1"/>
  <c r="N9294" i="1"/>
  <c r="O9294" i="1"/>
  <c r="C9295" i="1"/>
  <c r="D9295" i="1"/>
  <c r="E9295" i="1"/>
  <c r="F9295" i="1"/>
  <c r="L9295" i="1"/>
  <c r="M9295" i="1"/>
  <c r="N9295" i="1"/>
  <c r="O9295" i="1"/>
  <c r="C9296" i="1"/>
  <c r="D9296" i="1"/>
  <c r="E9296" i="1"/>
  <c r="F9296" i="1"/>
  <c r="L9296" i="1"/>
  <c r="M9296" i="1"/>
  <c r="N9296" i="1"/>
  <c r="O9296" i="1"/>
  <c r="C9297" i="1"/>
  <c r="D9297" i="1"/>
  <c r="E9297" i="1"/>
  <c r="F9297" i="1"/>
  <c r="L9297" i="1"/>
  <c r="M9297" i="1"/>
  <c r="N9297" i="1"/>
  <c r="O9297" i="1"/>
  <c r="D9298" i="1"/>
  <c r="E9298" i="1"/>
  <c r="F9298" i="1"/>
  <c r="L9298" i="1"/>
  <c r="M9298" i="1"/>
  <c r="N9298" i="1"/>
  <c r="O9298" i="1"/>
  <c r="D9299" i="1"/>
  <c r="E9299" i="1"/>
  <c r="F9299" i="1"/>
  <c r="L9299" i="1"/>
  <c r="M9299" i="1"/>
  <c r="N9299" i="1"/>
  <c r="O9299" i="1"/>
  <c r="C9300" i="1"/>
  <c r="D9300" i="1"/>
  <c r="E9300" i="1"/>
  <c r="F9300" i="1"/>
  <c r="L9300" i="1"/>
  <c r="M9300" i="1"/>
  <c r="N9300" i="1"/>
  <c r="O9300" i="1"/>
  <c r="C9301" i="1"/>
  <c r="D9301" i="1"/>
  <c r="E9301" i="1"/>
  <c r="F9301" i="1"/>
  <c r="L9301" i="1"/>
  <c r="M9301" i="1"/>
  <c r="N9301" i="1"/>
  <c r="O9301" i="1"/>
  <c r="D9302" i="1"/>
  <c r="E9302" i="1"/>
  <c r="C9302" i="1" s="1"/>
  <c r="F9302" i="1"/>
  <c r="L9302" i="1"/>
  <c r="M9302" i="1"/>
  <c r="N9302" i="1"/>
  <c r="O9302" i="1"/>
  <c r="C9303" i="1"/>
  <c r="D9303" i="1"/>
  <c r="E9303" i="1"/>
  <c r="F9303" i="1"/>
  <c r="L9303" i="1"/>
  <c r="M9303" i="1"/>
  <c r="N9303" i="1"/>
  <c r="O9303" i="1"/>
  <c r="C9304" i="1"/>
  <c r="D9304" i="1"/>
  <c r="E9304" i="1"/>
  <c r="F9304" i="1"/>
  <c r="L9304" i="1"/>
  <c r="M9304" i="1"/>
  <c r="N9304" i="1"/>
  <c r="O9304" i="1"/>
  <c r="C9305" i="1"/>
  <c r="D9305" i="1"/>
  <c r="E9305" i="1"/>
  <c r="F9305" i="1"/>
  <c r="L9305" i="1"/>
  <c r="M9305" i="1"/>
  <c r="N9305" i="1"/>
  <c r="O9305" i="1"/>
  <c r="D9306" i="1"/>
  <c r="E9306" i="1"/>
  <c r="F9306" i="1"/>
  <c r="L9306" i="1"/>
  <c r="M9306" i="1"/>
  <c r="N9306" i="1"/>
  <c r="O9306" i="1"/>
  <c r="D9307" i="1"/>
  <c r="E9307" i="1"/>
  <c r="F9307" i="1"/>
  <c r="L9307" i="1"/>
  <c r="M9307" i="1"/>
  <c r="N9307" i="1"/>
  <c r="O9307" i="1"/>
  <c r="C9308" i="1"/>
  <c r="D9308" i="1"/>
  <c r="E9308" i="1"/>
  <c r="F9308" i="1"/>
  <c r="L9308" i="1"/>
  <c r="M9308" i="1"/>
  <c r="N9308" i="1"/>
  <c r="O9308" i="1"/>
  <c r="C9309" i="1"/>
  <c r="D9309" i="1"/>
  <c r="E9309" i="1"/>
  <c r="F9309" i="1"/>
  <c r="L9309" i="1"/>
  <c r="M9309" i="1"/>
  <c r="N9309" i="1"/>
  <c r="O9309" i="1"/>
  <c r="D9310" i="1"/>
  <c r="E9310" i="1"/>
  <c r="C9310" i="1" s="1"/>
  <c r="F9310" i="1"/>
  <c r="L9310" i="1"/>
  <c r="M9310" i="1"/>
  <c r="N9310" i="1"/>
  <c r="O9310" i="1"/>
  <c r="C9311" i="1"/>
  <c r="D9311" i="1"/>
  <c r="E9311" i="1"/>
  <c r="F9311" i="1"/>
  <c r="L9311" i="1"/>
  <c r="M9311" i="1"/>
  <c r="N9311" i="1"/>
  <c r="O9311" i="1"/>
  <c r="C9312" i="1"/>
  <c r="D9312" i="1"/>
  <c r="E9312" i="1"/>
  <c r="F9312" i="1"/>
  <c r="L9312" i="1"/>
  <c r="M9312" i="1"/>
  <c r="N9312" i="1"/>
  <c r="O9312" i="1"/>
  <c r="C9313" i="1"/>
  <c r="D9313" i="1"/>
  <c r="E9313" i="1"/>
  <c r="F9313" i="1"/>
  <c r="L9313" i="1"/>
  <c r="M9313" i="1"/>
  <c r="N9313" i="1"/>
  <c r="O9313" i="1"/>
  <c r="D9314" i="1"/>
  <c r="E9314" i="1"/>
  <c r="F9314" i="1"/>
  <c r="L9314" i="1"/>
  <c r="M9314" i="1"/>
  <c r="N9314" i="1"/>
  <c r="O9314" i="1"/>
  <c r="D9315" i="1"/>
  <c r="E9315" i="1"/>
  <c r="F9315" i="1"/>
  <c r="L9315" i="1"/>
  <c r="M9315" i="1"/>
  <c r="N9315" i="1"/>
  <c r="O9315" i="1"/>
  <c r="C9316" i="1"/>
  <c r="D9316" i="1"/>
  <c r="E9316" i="1"/>
  <c r="F9316" i="1"/>
  <c r="L9316" i="1"/>
  <c r="M9316" i="1"/>
  <c r="N9316" i="1"/>
  <c r="O9316" i="1"/>
  <c r="C9317" i="1"/>
  <c r="D9317" i="1"/>
  <c r="E9317" i="1"/>
  <c r="F9317" i="1"/>
  <c r="L9317" i="1"/>
  <c r="M9317" i="1"/>
  <c r="N9317" i="1"/>
  <c r="O9317" i="1"/>
  <c r="D9318" i="1"/>
  <c r="E9318" i="1"/>
  <c r="C9318" i="1" s="1"/>
  <c r="F9318" i="1"/>
  <c r="L9318" i="1"/>
  <c r="M9318" i="1"/>
  <c r="N9318" i="1"/>
  <c r="O9318" i="1"/>
  <c r="C9319" i="1"/>
  <c r="D9319" i="1"/>
  <c r="E9319" i="1"/>
  <c r="F9319" i="1"/>
  <c r="L9319" i="1"/>
  <c r="M9319" i="1"/>
  <c r="N9319" i="1"/>
  <c r="O9319" i="1"/>
  <c r="C9320" i="1"/>
  <c r="D9320" i="1"/>
  <c r="E9320" i="1"/>
  <c r="F9320" i="1"/>
  <c r="L9320" i="1"/>
  <c r="M9320" i="1"/>
  <c r="N9320" i="1"/>
  <c r="O9320" i="1"/>
  <c r="C9321" i="1"/>
  <c r="D9321" i="1"/>
  <c r="E9321" i="1"/>
  <c r="F9321" i="1"/>
  <c r="L9321" i="1"/>
  <c r="M9321" i="1"/>
  <c r="N9321" i="1"/>
  <c r="O9321" i="1"/>
  <c r="D9322" i="1"/>
  <c r="E9322" i="1"/>
  <c r="F9322" i="1"/>
  <c r="L9322" i="1"/>
  <c r="M9322" i="1"/>
  <c r="N9322" i="1"/>
  <c r="O9322" i="1"/>
  <c r="D9323" i="1"/>
  <c r="E9323" i="1"/>
  <c r="F9323" i="1"/>
  <c r="L9323" i="1"/>
  <c r="M9323" i="1"/>
  <c r="N9323" i="1"/>
  <c r="O9323" i="1"/>
  <c r="C9324" i="1"/>
  <c r="D9324" i="1"/>
  <c r="E9324" i="1"/>
  <c r="F9324" i="1"/>
  <c r="L9324" i="1"/>
  <c r="M9324" i="1"/>
  <c r="N9324" i="1"/>
  <c r="O9324" i="1"/>
  <c r="C9325" i="1"/>
  <c r="D9325" i="1"/>
  <c r="E9325" i="1"/>
  <c r="F9325" i="1"/>
  <c r="L9325" i="1"/>
  <c r="M9325" i="1"/>
  <c r="N9325" i="1"/>
  <c r="O9325" i="1"/>
  <c r="D9326" i="1"/>
  <c r="E9326" i="1"/>
  <c r="C9326" i="1" s="1"/>
  <c r="F9326" i="1"/>
  <c r="L9326" i="1"/>
  <c r="M9326" i="1"/>
  <c r="N9326" i="1"/>
  <c r="O9326" i="1"/>
  <c r="C9327" i="1"/>
  <c r="D9327" i="1"/>
  <c r="E9327" i="1"/>
  <c r="F9327" i="1"/>
  <c r="L9327" i="1"/>
  <c r="M9327" i="1"/>
  <c r="N9327" i="1"/>
  <c r="O9327" i="1"/>
  <c r="C9328" i="1"/>
  <c r="D9328" i="1"/>
  <c r="E9328" i="1"/>
  <c r="F9328" i="1"/>
  <c r="L9328" i="1"/>
  <c r="M9328" i="1"/>
  <c r="N9328" i="1"/>
  <c r="O9328" i="1"/>
  <c r="C9329" i="1"/>
  <c r="D9329" i="1"/>
  <c r="E9329" i="1"/>
  <c r="F9329" i="1"/>
  <c r="L9329" i="1"/>
  <c r="M9329" i="1"/>
  <c r="N9329" i="1"/>
  <c r="O9329" i="1"/>
  <c r="D9330" i="1"/>
  <c r="E9330" i="1"/>
  <c r="F9330" i="1"/>
  <c r="L9330" i="1"/>
  <c r="M9330" i="1"/>
  <c r="N9330" i="1"/>
  <c r="O9330" i="1"/>
  <c r="D9331" i="1"/>
  <c r="E9331" i="1"/>
  <c r="F9331" i="1"/>
  <c r="L9331" i="1"/>
  <c r="M9331" i="1"/>
  <c r="N9331" i="1"/>
  <c r="O9331" i="1"/>
  <c r="C9332" i="1"/>
  <c r="D9332" i="1"/>
  <c r="E9332" i="1"/>
  <c r="F9332" i="1"/>
  <c r="L9332" i="1"/>
  <c r="M9332" i="1"/>
  <c r="N9332" i="1"/>
  <c r="O9332" i="1"/>
  <c r="C9333" i="1"/>
  <c r="D9333" i="1"/>
  <c r="E9333" i="1"/>
  <c r="F9333" i="1"/>
  <c r="L9333" i="1"/>
  <c r="M9333" i="1"/>
  <c r="N9333" i="1"/>
  <c r="O9333" i="1"/>
  <c r="D9334" i="1"/>
  <c r="E9334" i="1"/>
  <c r="C9334" i="1" s="1"/>
  <c r="F9334" i="1"/>
  <c r="L9334" i="1"/>
  <c r="M9334" i="1"/>
  <c r="N9334" i="1"/>
  <c r="O9334" i="1"/>
  <c r="C9335" i="1"/>
  <c r="D9335" i="1"/>
  <c r="E9335" i="1"/>
  <c r="F9335" i="1"/>
  <c r="L9335" i="1"/>
  <c r="M9335" i="1"/>
  <c r="N9335" i="1"/>
  <c r="O9335" i="1"/>
  <c r="C9336" i="1"/>
  <c r="D9336" i="1"/>
  <c r="E9336" i="1"/>
  <c r="F9336" i="1"/>
  <c r="L9336" i="1"/>
  <c r="M9336" i="1"/>
  <c r="N9336" i="1"/>
  <c r="O9336" i="1"/>
  <c r="C9337" i="1"/>
  <c r="D9337" i="1"/>
  <c r="E9337" i="1"/>
  <c r="F9337" i="1"/>
  <c r="L9337" i="1"/>
  <c r="M9337" i="1"/>
  <c r="N9337" i="1"/>
  <c r="O9337" i="1"/>
  <c r="D9338" i="1"/>
  <c r="E9338" i="1"/>
  <c r="F9338" i="1"/>
  <c r="L9338" i="1"/>
  <c r="M9338" i="1"/>
  <c r="N9338" i="1"/>
  <c r="O9338" i="1"/>
  <c r="D9339" i="1"/>
  <c r="E9339" i="1"/>
  <c r="F9339" i="1"/>
  <c r="L9339" i="1"/>
  <c r="M9339" i="1"/>
  <c r="N9339" i="1"/>
  <c r="O9339" i="1"/>
  <c r="C9340" i="1"/>
  <c r="D9340" i="1"/>
  <c r="E9340" i="1"/>
  <c r="F9340" i="1"/>
  <c r="L9340" i="1"/>
  <c r="M9340" i="1"/>
  <c r="N9340" i="1"/>
  <c r="O9340" i="1"/>
  <c r="C9341" i="1"/>
  <c r="D9341" i="1"/>
  <c r="E9341" i="1"/>
  <c r="F9341" i="1"/>
  <c r="L9341" i="1"/>
  <c r="M9341" i="1"/>
  <c r="N9341" i="1"/>
  <c r="O9341" i="1"/>
  <c r="D9342" i="1"/>
  <c r="E9342" i="1"/>
  <c r="C9342" i="1" s="1"/>
  <c r="F9342" i="1"/>
  <c r="L9342" i="1"/>
  <c r="M9342" i="1"/>
  <c r="N9342" i="1"/>
  <c r="O9342" i="1"/>
  <c r="C9343" i="1"/>
  <c r="D9343" i="1"/>
  <c r="E9343" i="1"/>
  <c r="F9343" i="1"/>
  <c r="L9343" i="1"/>
  <c r="M9343" i="1"/>
  <c r="N9343" i="1"/>
  <c r="O9343" i="1"/>
  <c r="C9344" i="1"/>
  <c r="D9344" i="1"/>
  <c r="E9344" i="1"/>
  <c r="F9344" i="1"/>
  <c r="L9344" i="1"/>
  <c r="M9344" i="1"/>
  <c r="N9344" i="1"/>
  <c r="O9344" i="1"/>
  <c r="C9345" i="1"/>
  <c r="D9345" i="1"/>
  <c r="E9345" i="1"/>
  <c r="F9345" i="1"/>
  <c r="L9345" i="1"/>
  <c r="M9345" i="1"/>
  <c r="N9345" i="1"/>
  <c r="O9345" i="1"/>
  <c r="D9346" i="1"/>
  <c r="E9346" i="1"/>
  <c r="F9346" i="1"/>
  <c r="L9346" i="1"/>
  <c r="M9346" i="1"/>
  <c r="N9346" i="1"/>
  <c r="O9346" i="1"/>
  <c r="D9347" i="1"/>
  <c r="E9347" i="1"/>
  <c r="F9347" i="1"/>
  <c r="L9347" i="1"/>
  <c r="M9347" i="1"/>
  <c r="N9347" i="1"/>
  <c r="O9347" i="1"/>
  <c r="C9348" i="1"/>
  <c r="D9348" i="1"/>
  <c r="E9348" i="1"/>
  <c r="F9348" i="1"/>
  <c r="L9348" i="1"/>
  <c r="M9348" i="1"/>
  <c r="N9348" i="1"/>
  <c r="O9348" i="1"/>
  <c r="C9349" i="1"/>
  <c r="D9349" i="1"/>
  <c r="E9349" i="1"/>
  <c r="F9349" i="1"/>
  <c r="L9349" i="1"/>
  <c r="M9349" i="1"/>
  <c r="N9349" i="1"/>
  <c r="O9349" i="1"/>
  <c r="D9350" i="1"/>
  <c r="E9350" i="1"/>
  <c r="C9350" i="1" s="1"/>
  <c r="F9350" i="1"/>
  <c r="L9350" i="1"/>
  <c r="M9350" i="1"/>
  <c r="N9350" i="1"/>
  <c r="O9350" i="1"/>
  <c r="C9351" i="1"/>
  <c r="D9351" i="1"/>
  <c r="E9351" i="1"/>
  <c r="F9351" i="1"/>
  <c r="L9351" i="1"/>
  <c r="M9351" i="1"/>
  <c r="N9351" i="1"/>
  <c r="O9351" i="1"/>
  <c r="C9352" i="1"/>
  <c r="D9352" i="1"/>
  <c r="E9352" i="1"/>
  <c r="F9352" i="1"/>
  <c r="L9352" i="1"/>
  <c r="M9352" i="1"/>
  <c r="N9352" i="1"/>
  <c r="O9352" i="1"/>
  <c r="C9353" i="1"/>
  <c r="D9353" i="1"/>
  <c r="E9353" i="1"/>
  <c r="F9353" i="1"/>
  <c r="L9353" i="1"/>
  <c r="M9353" i="1"/>
  <c r="N9353" i="1"/>
  <c r="O9353" i="1"/>
  <c r="D9354" i="1"/>
  <c r="E9354" i="1"/>
  <c r="F9354" i="1"/>
  <c r="L9354" i="1"/>
  <c r="M9354" i="1"/>
  <c r="N9354" i="1"/>
  <c r="O9354" i="1"/>
  <c r="D9355" i="1"/>
  <c r="E9355" i="1"/>
  <c r="F9355" i="1"/>
  <c r="L9355" i="1"/>
  <c r="M9355" i="1"/>
  <c r="N9355" i="1"/>
  <c r="O9355" i="1"/>
  <c r="C9356" i="1"/>
  <c r="D9356" i="1"/>
  <c r="E9356" i="1"/>
  <c r="F9356" i="1"/>
  <c r="L9356" i="1"/>
  <c r="M9356" i="1"/>
  <c r="N9356" i="1"/>
  <c r="O9356" i="1"/>
  <c r="C9357" i="1"/>
  <c r="D9357" i="1"/>
  <c r="E9357" i="1"/>
  <c r="F9357" i="1"/>
  <c r="L9357" i="1"/>
  <c r="M9357" i="1"/>
  <c r="N9357" i="1"/>
  <c r="O9357" i="1"/>
  <c r="D9358" i="1"/>
  <c r="E9358" i="1"/>
  <c r="C9358" i="1" s="1"/>
  <c r="F9358" i="1"/>
  <c r="L9358" i="1"/>
  <c r="M9358" i="1"/>
  <c r="N9358" i="1"/>
  <c r="O9358" i="1"/>
  <c r="C9359" i="1"/>
  <c r="D9359" i="1"/>
  <c r="E9359" i="1"/>
  <c r="F9359" i="1"/>
  <c r="L9359" i="1"/>
  <c r="M9359" i="1"/>
  <c r="N9359" i="1"/>
  <c r="O9359" i="1"/>
  <c r="C9360" i="1"/>
  <c r="D9360" i="1"/>
  <c r="E9360" i="1"/>
  <c r="F9360" i="1"/>
  <c r="L9360" i="1"/>
  <c r="M9360" i="1"/>
  <c r="N9360" i="1"/>
  <c r="O9360" i="1"/>
  <c r="C9361" i="1"/>
  <c r="D9361" i="1"/>
  <c r="E9361" i="1"/>
  <c r="F9361" i="1"/>
  <c r="L9361" i="1"/>
  <c r="M9361" i="1"/>
  <c r="N9361" i="1"/>
  <c r="O9361" i="1"/>
  <c r="D9362" i="1"/>
  <c r="E9362" i="1"/>
  <c r="F9362" i="1"/>
  <c r="L9362" i="1"/>
  <c r="M9362" i="1"/>
  <c r="N9362" i="1"/>
  <c r="O9362" i="1"/>
  <c r="D9363" i="1"/>
  <c r="E9363" i="1"/>
  <c r="F9363" i="1"/>
  <c r="L9363" i="1"/>
  <c r="M9363" i="1"/>
  <c r="N9363" i="1"/>
  <c r="O9363" i="1"/>
  <c r="C9364" i="1"/>
  <c r="D9364" i="1"/>
  <c r="E9364" i="1"/>
  <c r="F9364" i="1"/>
  <c r="L9364" i="1"/>
  <c r="M9364" i="1"/>
  <c r="N9364" i="1"/>
  <c r="O9364" i="1"/>
  <c r="C9365" i="1"/>
  <c r="D9365" i="1"/>
  <c r="E9365" i="1"/>
  <c r="F9365" i="1"/>
  <c r="L9365" i="1"/>
  <c r="M9365" i="1"/>
  <c r="N9365" i="1"/>
  <c r="O9365" i="1"/>
  <c r="D9366" i="1"/>
  <c r="E9366" i="1"/>
  <c r="C9366" i="1" s="1"/>
  <c r="F9366" i="1"/>
  <c r="L9366" i="1"/>
  <c r="M9366" i="1"/>
  <c r="N9366" i="1"/>
  <c r="O9366" i="1"/>
  <c r="C9367" i="1"/>
  <c r="D9367" i="1"/>
  <c r="E9367" i="1"/>
  <c r="F9367" i="1"/>
  <c r="L9367" i="1"/>
  <c r="M9367" i="1"/>
  <c r="N9367" i="1"/>
  <c r="O9367" i="1"/>
  <c r="C9368" i="1"/>
  <c r="D9368" i="1"/>
  <c r="E9368" i="1"/>
  <c r="F9368" i="1"/>
  <c r="L9368" i="1"/>
  <c r="M9368" i="1"/>
  <c r="N9368" i="1"/>
  <c r="O9368" i="1"/>
  <c r="C9369" i="1"/>
  <c r="D9369" i="1"/>
  <c r="E9369" i="1"/>
  <c r="F9369" i="1"/>
  <c r="L9369" i="1"/>
  <c r="M9369" i="1"/>
  <c r="N9369" i="1"/>
  <c r="O9369" i="1"/>
  <c r="D9370" i="1"/>
  <c r="E9370" i="1"/>
  <c r="F9370" i="1"/>
  <c r="L9370" i="1"/>
  <c r="M9370" i="1"/>
  <c r="N9370" i="1"/>
  <c r="O9370" i="1"/>
  <c r="D9371" i="1"/>
  <c r="E9371" i="1"/>
  <c r="F9371" i="1"/>
  <c r="L9371" i="1"/>
  <c r="M9371" i="1"/>
  <c r="N9371" i="1"/>
  <c r="O9371" i="1"/>
  <c r="C9372" i="1"/>
  <c r="D9372" i="1"/>
  <c r="E9372" i="1"/>
  <c r="F9372" i="1"/>
  <c r="L9372" i="1"/>
  <c r="M9372" i="1"/>
  <c r="N9372" i="1"/>
  <c r="O9372" i="1"/>
  <c r="C9373" i="1"/>
  <c r="D9373" i="1"/>
  <c r="E9373" i="1"/>
  <c r="F9373" i="1"/>
  <c r="L9373" i="1"/>
  <c r="M9373" i="1"/>
  <c r="N9373" i="1"/>
  <c r="O9373" i="1"/>
  <c r="D9374" i="1"/>
  <c r="E9374" i="1"/>
  <c r="C9374" i="1" s="1"/>
  <c r="F9374" i="1"/>
  <c r="L9374" i="1"/>
  <c r="M9374" i="1"/>
  <c r="N9374" i="1"/>
  <c r="O9374" i="1"/>
  <c r="C9375" i="1"/>
  <c r="D9375" i="1"/>
  <c r="E9375" i="1"/>
  <c r="F9375" i="1"/>
  <c r="L9375" i="1"/>
  <c r="M9375" i="1"/>
  <c r="N9375" i="1"/>
  <c r="O9375" i="1"/>
  <c r="C9376" i="1"/>
  <c r="D9376" i="1"/>
  <c r="E9376" i="1"/>
  <c r="F9376" i="1"/>
  <c r="L9376" i="1"/>
  <c r="M9376" i="1"/>
  <c r="N9376" i="1"/>
  <c r="O9376" i="1"/>
  <c r="C9377" i="1"/>
  <c r="D9377" i="1"/>
  <c r="E9377" i="1"/>
  <c r="F9377" i="1"/>
  <c r="L9377" i="1"/>
  <c r="M9377" i="1"/>
  <c r="N9377" i="1"/>
  <c r="O9377" i="1"/>
  <c r="D9378" i="1"/>
  <c r="E9378" i="1"/>
  <c r="F9378" i="1"/>
  <c r="L9378" i="1"/>
  <c r="M9378" i="1"/>
  <c r="N9378" i="1"/>
  <c r="O9378" i="1"/>
  <c r="D9379" i="1"/>
  <c r="E9379" i="1"/>
  <c r="F9379" i="1"/>
  <c r="L9379" i="1"/>
  <c r="M9379" i="1"/>
  <c r="N9379" i="1"/>
  <c r="O9379" i="1"/>
  <c r="C9380" i="1"/>
  <c r="D9380" i="1"/>
  <c r="E9380" i="1"/>
  <c r="F9380" i="1"/>
  <c r="L9380" i="1"/>
  <c r="M9380" i="1"/>
  <c r="N9380" i="1"/>
  <c r="O9380" i="1"/>
  <c r="C9381" i="1"/>
  <c r="D9381" i="1"/>
  <c r="E9381" i="1"/>
  <c r="F9381" i="1"/>
  <c r="L9381" i="1"/>
  <c r="M9381" i="1"/>
  <c r="N9381" i="1"/>
  <c r="O9381" i="1"/>
  <c r="D9382" i="1"/>
  <c r="E9382" i="1"/>
  <c r="C9382" i="1" s="1"/>
  <c r="F9382" i="1"/>
  <c r="L9382" i="1"/>
  <c r="M9382" i="1"/>
  <c r="N9382" i="1"/>
  <c r="O9382" i="1"/>
  <c r="C9383" i="1"/>
  <c r="D9383" i="1"/>
  <c r="E9383" i="1"/>
  <c r="F9383" i="1"/>
  <c r="L9383" i="1"/>
  <c r="M9383" i="1"/>
  <c r="N9383" i="1"/>
  <c r="O9383" i="1"/>
  <c r="C9384" i="1"/>
  <c r="D9384" i="1"/>
  <c r="E9384" i="1"/>
  <c r="F9384" i="1"/>
  <c r="L9384" i="1"/>
  <c r="M9384" i="1"/>
  <c r="N9384" i="1"/>
  <c r="O9384" i="1"/>
  <c r="C9385" i="1"/>
  <c r="D9385" i="1"/>
  <c r="E9385" i="1"/>
  <c r="F9385" i="1"/>
  <c r="L9385" i="1"/>
  <c r="M9385" i="1"/>
  <c r="N9385" i="1"/>
  <c r="O9385" i="1"/>
  <c r="D9386" i="1"/>
  <c r="E9386" i="1"/>
  <c r="F9386" i="1"/>
  <c r="L9386" i="1"/>
  <c r="M9386" i="1"/>
  <c r="N9386" i="1"/>
  <c r="O9386" i="1"/>
  <c r="D9387" i="1"/>
  <c r="E9387" i="1"/>
  <c r="F9387" i="1"/>
  <c r="L9387" i="1"/>
  <c r="M9387" i="1"/>
  <c r="N9387" i="1"/>
  <c r="O9387" i="1"/>
  <c r="C9388" i="1"/>
  <c r="D9388" i="1"/>
  <c r="E9388" i="1"/>
  <c r="F9388" i="1"/>
  <c r="L9388" i="1"/>
  <c r="M9388" i="1"/>
  <c r="N9388" i="1"/>
  <c r="O9388" i="1"/>
  <c r="C9389" i="1"/>
  <c r="D9389" i="1"/>
  <c r="E9389" i="1"/>
  <c r="F9389" i="1"/>
  <c r="L9389" i="1"/>
  <c r="M9389" i="1"/>
  <c r="N9389" i="1"/>
  <c r="O9389" i="1"/>
  <c r="D9390" i="1"/>
  <c r="E9390" i="1"/>
  <c r="C9390" i="1" s="1"/>
  <c r="F9390" i="1"/>
  <c r="L9390" i="1"/>
  <c r="M9390" i="1"/>
  <c r="N9390" i="1"/>
  <c r="O9390" i="1"/>
  <c r="C9391" i="1"/>
  <c r="D9391" i="1"/>
  <c r="E9391" i="1"/>
  <c r="F9391" i="1"/>
  <c r="L9391" i="1"/>
  <c r="M9391" i="1"/>
  <c r="N9391" i="1"/>
  <c r="O9391" i="1"/>
  <c r="C9392" i="1"/>
  <c r="D9392" i="1"/>
  <c r="E9392" i="1"/>
  <c r="F9392" i="1"/>
  <c r="L9392" i="1"/>
  <c r="M9392" i="1"/>
  <c r="N9392" i="1"/>
  <c r="O9392" i="1"/>
  <c r="C9393" i="1"/>
  <c r="D9393" i="1"/>
  <c r="E9393" i="1"/>
  <c r="F9393" i="1"/>
  <c r="L9393" i="1"/>
  <c r="M9393" i="1"/>
  <c r="N9393" i="1"/>
  <c r="O9393" i="1"/>
  <c r="D9394" i="1"/>
  <c r="E9394" i="1"/>
  <c r="F9394" i="1"/>
  <c r="L9394" i="1"/>
  <c r="M9394" i="1"/>
  <c r="N9394" i="1"/>
  <c r="O9394" i="1"/>
  <c r="D9395" i="1"/>
  <c r="E9395" i="1"/>
  <c r="F9395" i="1"/>
  <c r="L9395" i="1"/>
  <c r="M9395" i="1"/>
  <c r="N9395" i="1"/>
  <c r="O9395" i="1"/>
  <c r="C9396" i="1"/>
  <c r="D9396" i="1"/>
  <c r="E9396" i="1"/>
  <c r="F9396" i="1"/>
  <c r="L9396" i="1"/>
  <c r="M9396" i="1"/>
  <c r="N9396" i="1"/>
  <c r="O9396" i="1"/>
  <c r="C9397" i="1"/>
  <c r="D9397" i="1"/>
  <c r="E9397" i="1"/>
  <c r="F9397" i="1"/>
  <c r="L9397" i="1"/>
  <c r="M9397" i="1"/>
  <c r="N9397" i="1"/>
  <c r="O9397" i="1"/>
  <c r="D9398" i="1"/>
  <c r="E9398" i="1"/>
  <c r="C9398" i="1" s="1"/>
  <c r="F9398" i="1"/>
  <c r="L9398" i="1"/>
  <c r="M9398" i="1"/>
  <c r="N9398" i="1"/>
  <c r="O9398" i="1"/>
  <c r="C9399" i="1"/>
  <c r="D9399" i="1"/>
  <c r="E9399" i="1"/>
  <c r="F9399" i="1"/>
  <c r="L9399" i="1"/>
  <c r="M9399" i="1"/>
  <c r="N9399" i="1"/>
  <c r="O9399" i="1"/>
  <c r="C9400" i="1"/>
  <c r="D9400" i="1"/>
  <c r="E9400" i="1"/>
  <c r="F9400" i="1"/>
  <c r="L9400" i="1"/>
  <c r="M9400" i="1"/>
  <c r="N9400" i="1"/>
  <c r="O9400" i="1"/>
  <c r="C9401" i="1"/>
  <c r="D9401" i="1"/>
  <c r="E9401" i="1"/>
  <c r="F9401" i="1"/>
  <c r="L9401" i="1"/>
  <c r="M9401" i="1"/>
  <c r="N9401" i="1"/>
  <c r="O9401" i="1"/>
  <c r="D9402" i="1"/>
  <c r="E9402" i="1"/>
  <c r="F9402" i="1"/>
  <c r="L9402" i="1"/>
  <c r="M9402" i="1"/>
  <c r="N9402" i="1"/>
  <c r="O9402" i="1"/>
  <c r="D9403" i="1"/>
  <c r="E9403" i="1"/>
  <c r="F9403" i="1"/>
  <c r="L9403" i="1"/>
  <c r="M9403" i="1"/>
  <c r="N9403" i="1"/>
  <c r="O9403" i="1"/>
  <c r="C9404" i="1"/>
  <c r="D9404" i="1"/>
  <c r="E9404" i="1"/>
  <c r="F9404" i="1"/>
  <c r="L9404" i="1"/>
  <c r="M9404" i="1"/>
  <c r="N9404" i="1"/>
  <c r="O9404" i="1"/>
  <c r="C9405" i="1"/>
  <c r="D9405" i="1"/>
  <c r="E9405" i="1"/>
  <c r="F9405" i="1"/>
  <c r="L9405" i="1"/>
  <c r="M9405" i="1"/>
  <c r="N9405" i="1"/>
  <c r="O9405" i="1"/>
  <c r="D9406" i="1"/>
  <c r="E9406" i="1"/>
  <c r="C9406" i="1" s="1"/>
  <c r="F9406" i="1"/>
  <c r="L9406" i="1"/>
  <c r="M9406" i="1"/>
  <c r="N9406" i="1"/>
  <c r="O9406" i="1"/>
  <c r="C9407" i="1"/>
  <c r="D9407" i="1"/>
  <c r="E9407" i="1"/>
  <c r="F9407" i="1"/>
  <c r="L9407" i="1"/>
  <c r="M9407" i="1"/>
  <c r="N9407" i="1"/>
  <c r="O9407" i="1"/>
  <c r="C9408" i="1"/>
  <c r="D9408" i="1"/>
  <c r="E9408" i="1"/>
  <c r="F9408" i="1"/>
  <c r="L9408" i="1"/>
  <c r="M9408" i="1"/>
  <c r="N9408" i="1"/>
  <c r="O9408" i="1"/>
  <c r="C9409" i="1"/>
  <c r="D9409" i="1"/>
  <c r="E9409" i="1"/>
  <c r="F9409" i="1"/>
  <c r="L9409" i="1"/>
  <c r="M9409" i="1"/>
  <c r="N9409" i="1"/>
  <c r="O9409" i="1"/>
  <c r="D9410" i="1"/>
  <c r="E9410" i="1"/>
  <c r="F9410" i="1"/>
  <c r="L9410" i="1"/>
  <c r="M9410" i="1"/>
  <c r="N9410" i="1"/>
  <c r="O9410" i="1"/>
  <c r="D9411" i="1"/>
  <c r="E9411" i="1"/>
  <c r="F9411" i="1"/>
  <c r="L9411" i="1"/>
  <c r="M9411" i="1"/>
  <c r="N9411" i="1"/>
  <c r="O9411" i="1"/>
  <c r="C9412" i="1"/>
  <c r="D9412" i="1"/>
  <c r="E9412" i="1"/>
  <c r="F9412" i="1"/>
  <c r="L9412" i="1"/>
  <c r="M9412" i="1"/>
  <c r="N9412" i="1"/>
  <c r="O9412" i="1"/>
  <c r="C9413" i="1"/>
  <c r="D9413" i="1"/>
  <c r="E9413" i="1"/>
  <c r="F9413" i="1"/>
  <c r="L9413" i="1"/>
  <c r="M9413" i="1"/>
  <c r="N9413" i="1"/>
  <c r="O9413" i="1"/>
  <c r="D9414" i="1"/>
  <c r="E9414" i="1"/>
  <c r="C9414" i="1" s="1"/>
  <c r="F9414" i="1"/>
  <c r="L9414" i="1"/>
  <c r="M9414" i="1"/>
  <c r="N9414" i="1"/>
  <c r="O9414" i="1"/>
  <c r="C9415" i="1"/>
  <c r="D9415" i="1"/>
  <c r="E9415" i="1"/>
  <c r="F9415" i="1"/>
  <c r="L9415" i="1"/>
  <c r="M9415" i="1"/>
  <c r="N9415" i="1"/>
  <c r="O9415" i="1"/>
  <c r="C9416" i="1"/>
  <c r="D9416" i="1"/>
  <c r="E9416" i="1"/>
  <c r="F9416" i="1"/>
  <c r="L9416" i="1"/>
  <c r="M9416" i="1"/>
  <c r="N9416" i="1"/>
  <c r="O9416" i="1"/>
  <c r="C9417" i="1"/>
  <c r="D9417" i="1"/>
  <c r="E9417" i="1"/>
  <c r="F9417" i="1"/>
  <c r="L9417" i="1"/>
  <c r="M9417" i="1"/>
  <c r="N9417" i="1"/>
  <c r="O9417" i="1"/>
  <c r="D9418" i="1"/>
  <c r="E9418" i="1"/>
  <c r="F9418" i="1"/>
  <c r="L9418" i="1"/>
  <c r="M9418" i="1"/>
  <c r="N9418" i="1"/>
  <c r="O9418" i="1"/>
  <c r="D9419" i="1"/>
  <c r="E9419" i="1"/>
  <c r="F9419" i="1"/>
  <c r="L9419" i="1"/>
  <c r="M9419" i="1"/>
  <c r="N9419" i="1"/>
  <c r="O9419" i="1"/>
  <c r="C9420" i="1"/>
  <c r="D9420" i="1"/>
  <c r="E9420" i="1"/>
  <c r="F9420" i="1"/>
  <c r="L9420" i="1"/>
  <c r="M9420" i="1"/>
  <c r="N9420" i="1"/>
  <c r="O9420" i="1"/>
  <c r="C9421" i="1"/>
  <c r="D9421" i="1"/>
  <c r="E9421" i="1"/>
  <c r="F9421" i="1"/>
  <c r="L9421" i="1"/>
  <c r="M9421" i="1"/>
  <c r="N9421" i="1"/>
  <c r="O9421" i="1"/>
  <c r="D9422" i="1"/>
  <c r="E9422" i="1"/>
  <c r="C9422" i="1" s="1"/>
  <c r="F9422" i="1"/>
  <c r="L9422" i="1"/>
  <c r="M9422" i="1"/>
  <c r="N9422" i="1"/>
  <c r="O9422" i="1"/>
  <c r="C9423" i="1"/>
  <c r="D9423" i="1"/>
  <c r="E9423" i="1"/>
  <c r="F9423" i="1"/>
  <c r="L9423" i="1"/>
  <c r="M9423" i="1"/>
  <c r="N9423" i="1"/>
  <c r="O9423" i="1"/>
  <c r="C9424" i="1"/>
  <c r="D9424" i="1"/>
  <c r="E9424" i="1"/>
  <c r="F9424" i="1"/>
  <c r="L9424" i="1"/>
  <c r="M9424" i="1"/>
  <c r="N9424" i="1"/>
  <c r="O9424" i="1"/>
  <c r="C9425" i="1"/>
  <c r="D9425" i="1"/>
  <c r="E9425" i="1"/>
  <c r="F9425" i="1"/>
  <c r="L9425" i="1"/>
  <c r="M9425" i="1"/>
  <c r="N9425" i="1"/>
  <c r="O9425" i="1"/>
  <c r="D9426" i="1"/>
  <c r="E9426" i="1"/>
  <c r="F9426" i="1"/>
  <c r="L9426" i="1"/>
  <c r="M9426" i="1"/>
  <c r="N9426" i="1"/>
  <c r="O9426" i="1"/>
  <c r="D9427" i="1"/>
  <c r="E9427" i="1"/>
  <c r="F9427" i="1"/>
  <c r="L9427" i="1"/>
  <c r="M9427" i="1"/>
  <c r="N9427" i="1"/>
  <c r="O9427" i="1"/>
  <c r="C9428" i="1"/>
  <c r="D9428" i="1"/>
  <c r="E9428" i="1"/>
  <c r="F9428" i="1"/>
  <c r="L9428" i="1"/>
  <c r="M9428" i="1"/>
  <c r="N9428" i="1"/>
  <c r="O9428" i="1"/>
  <c r="C9429" i="1"/>
  <c r="D9429" i="1"/>
  <c r="E9429" i="1"/>
  <c r="F9429" i="1"/>
  <c r="L9429" i="1"/>
  <c r="M9429" i="1"/>
  <c r="N9429" i="1"/>
  <c r="O9429" i="1"/>
  <c r="D9430" i="1"/>
  <c r="E9430" i="1"/>
  <c r="C9430" i="1" s="1"/>
  <c r="F9430" i="1"/>
  <c r="L9430" i="1"/>
  <c r="M9430" i="1"/>
  <c r="N9430" i="1"/>
  <c r="O9430" i="1"/>
  <c r="C9431" i="1"/>
  <c r="D9431" i="1"/>
  <c r="E9431" i="1"/>
  <c r="F9431" i="1"/>
  <c r="L9431" i="1"/>
  <c r="M9431" i="1"/>
  <c r="N9431" i="1"/>
  <c r="O9431" i="1"/>
  <c r="C9432" i="1"/>
  <c r="D9432" i="1"/>
  <c r="E9432" i="1"/>
  <c r="F9432" i="1"/>
  <c r="L9432" i="1"/>
  <c r="M9432" i="1"/>
  <c r="N9432" i="1"/>
  <c r="O9432" i="1"/>
  <c r="C9433" i="1"/>
  <c r="D9433" i="1"/>
  <c r="E9433" i="1"/>
  <c r="F9433" i="1"/>
  <c r="L9433" i="1"/>
  <c r="M9433" i="1"/>
  <c r="N9433" i="1"/>
  <c r="O9433" i="1"/>
  <c r="D9434" i="1"/>
  <c r="E9434" i="1"/>
  <c r="F9434" i="1"/>
  <c r="L9434" i="1"/>
  <c r="M9434" i="1"/>
  <c r="N9434" i="1"/>
  <c r="O9434" i="1"/>
  <c r="D9435" i="1"/>
  <c r="E9435" i="1"/>
  <c r="F9435" i="1"/>
  <c r="L9435" i="1"/>
  <c r="M9435" i="1"/>
  <c r="N9435" i="1"/>
  <c r="O9435" i="1"/>
  <c r="C9436" i="1"/>
  <c r="D9436" i="1"/>
  <c r="E9436" i="1"/>
  <c r="F9436" i="1"/>
  <c r="L9436" i="1"/>
  <c r="M9436" i="1"/>
  <c r="N9436" i="1"/>
  <c r="O9436" i="1"/>
  <c r="C9437" i="1"/>
  <c r="D9437" i="1"/>
  <c r="E9437" i="1"/>
  <c r="F9437" i="1"/>
  <c r="L9437" i="1"/>
  <c r="M9437" i="1"/>
  <c r="N9437" i="1"/>
  <c r="O9437" i="1"/>
  <c r="D9438" i="1"/>
  <c r="E9438" i="1"/>
  <c r="C9438" i="1" s="1"/>
  <c r="F9438" i="1"/>
  <c r="L9438" i="1"/>
  <c r="M9438" i="1"/>
  <c r="N9438" i="1"/>
  <c r="O9438" i="1"/>
  <c r="C9439" i="1"/>
  <c r="D9439" i="1"/>
  <c r="E9439" i="1"/>
  <c r="F9439" i="1"/>
  <c r="L9439" i="1"/>
  <c r="M9439" i="1"/>
  <c r="N9439" i="1"/>
  <c r="O9439" i="1"/>
  <c r="C9440" i="1"/>
  <c r="D9440" i="1"/>
  <c r="E9440" i="1"/>
  <c r="F9440" i="1"/>
  <c r="L9440" i="1"/>
  <c r="M9440" i="1"/>
  <c r="N9440" i="1"/>
  <c r="O9440" i="1"/>
  <c r="C9441" i="1"/>
  <c r="D9441" i="1"/>
  <c r="E9441" i="1"/>
  <c r="F9441" i="1"/>
  <c r="L9441" i="1"/>
  <c r="M9441" i="1"/>
  <c r="N9441" i="1"/>
  <c r="O9441" i="1"/>
  <c r="D9442" i="1"/>
  <c r="E9442" i="1"/>
  <c r="F9442" i="1"/>
  <c r="L9442" i="1"/>
  <c r="M9442" i="1"/>
  <c r="N9442" i="1"/>
  <c r="O9442" i="1"/>
  <c r="D9443" i="1"/>
  <c r="E9443" i="1"/>
  <c r="F9443" i="1"/>
  <c r="L9443" i="1"/>
  <c r="M9443" i="1"/>
  <c r="N9443" i="1"/>
  <c r="O9443" i="1"/>
  <c r="C9444" i="1"/>
  <c r="D9444" i="1"/>
  <c r="E9444" i="1"/>
  <c r="F9444" i="1"/>
  <c r="L9444" i="1"/>
  <c r="M9444" i="1"/>
  <c r="N9444" i="1"/>
  <c r="O9444" i="1"/>
  <c r="C9445" i="1"/>
  <c r="D9445" i="1"/>
  <c r="E9445" i="1"/>
  <c r="F9445" i="1"/>
  <c r="L9445" i="1"/>
  <c r="M9445" i="1"/>
  <c r="N9445" i="1"/>
  <c r="O9445" i="1"/>
  <c r="D9446" i="1"/>
  <c r="E9446" i="1"/>
  <c r="C9446" i="1" s="1"/>
  <c r="F9446" i="1"/>
  <c r="L9446" i="1"/>
  <c r="M9446" i="1"/>
  <c r="N9446" i="1"/>
  <c r="O9446" i="1"/>
  <c r="C9447" i="1"/>
  <c r="D9447" i="1"/>
  <c r="E9447" i="1"/>
  <c r="F9447" i="1"/>
  <c r="L9447" i="1"/>
  <c r="M9447" i="1"/>
  <c r="N9447" i="1"/>
  <c r="O9447" i="1"/>
  <c r="C9448" i="1"/>
  <c r="D9448" i="1"/>
  <c r="E9448" i="1"/>
  <c r="F9448" i="1"/>
  <c r="L9448" i="1"/>
  <c r="M9448" i="1"/>
  <c r="N9448" i="1"/>
  <c r="O9448" i="1"/>
  <c r="C9449" i="1"/>
  <c r="D9449" i="1"/>
  <c r="E9449" i="1"/>
  <c r="F9449" i="1"/>
  <c r="L9449" i="1"/>
  <c r="M9449" i="1"/>
  <c r="N9449" i="1"/>
  <c r="O9449" i="1"/>
  <c r="D9450" i="1"/>
  <c r="E9450" i="1"/>
  <c r="F9450" i="1"/>
  <c r="L9450" i="1"/>
  <c r="M9450" i="1"/>
  <c r="N9450" i="1"/>
  <c r="O9450" i="1"/>
  <c r="D9451" i="1"/>
  <c r="E9451" i="1"/>
  <c r="F9451" i="1"/>
  <c r="L9451" i="1"/>
  <c r="M9451" i="1"/>
  <c r="N9451" i="1"/>
  <c r="O9451" i="1"/>
  <c r="C9452" i="1"/>
  <c r="D9452" i="1"/>
  <c r="E9452" i="1"/>
  <c r="F9452" i="1"/>
  <c r="L9452" i="1"/>
  <c r="M9452" i="1"/>
  <c r="N9452" i="1"/>
  <c r="O9452" i="1"/>
  <c r="C9453" i="1"/>
  <c r="D9453" i="1"/>
  <c r="E9453" i="1"/>
  <c r="F9453" i="1"/>
  <c r="L9453" i="1"/>
  <c r="M9453" i="1"/>
  <c r="N9453" i="1"/>
  <c r="O9453" i="1"/>
  <c r="D9454" i="1"/>
  <c r="E9454" i="1"/>
  <c r="C9454" i="1" s="1"/>
  <c r="F9454" i="1"/>
  <c r="L9454" i="1"/>
  <c r="M9454" i="1"/>
  <c r="N9454" i="1"/>
  <c r="O9454" i="1"/>
  <c r="C9455" i="1"/>
  <c r="D9455" i="1"/>
  <c r="E9455" i="1"/>
  <c r="F9455" i="1"/>
  <c r="L9455" i="1"/>
  <c r="M9455" i="1"/>
  <c r="N9455" i="1"/>
  <c r="O9455" i="1"/>
  <c r="C9456" i="1"/>
  <c r="D9456" i="1"/>
  <c r="E9456" i="1"/>
  <c r="F9456" i="1"/>
  <c r="L9456" i="1"/>
  <c r="M9456" i="1"/>
  <c r="N9456" i="1"/>
  <c r="O9456" i="1"/>
  <c r="C9457" i="1"/>
  <c r="D9457" i="1"/>
  <c r="E9457" i="1"/>
  <c r="F9457" i="1"/>
  <c r="L9457" i="1"/>
  <c r="M9457" i="1"/>
  <c r="N9457" i="1"/>
  <c r="O9457" i="1"/>
  <c r="D9458" i="1"/>
  <c r="E9458" i="1"/>
  <c r="F9458" i="1"/>
  <c r="L9458" i="1"/>
  <c r="M9458" i="1"/>
  <c r="N9458" i="1"/>
  <c r="O9458" i="1"/>
  <c r="D9459" i="1"/>
  <c r="E9459" i="1"/>
  <c r="F9459" i="1"/>
  <c r="L9459" i="1"/>
  <c r="M9459" i="1"/>
  <c r="N9459" i="1"/>
  <c r="O9459" i="1"/>
  <c r="C9460" i="1"/>
  <c r="D9460" i="1"/>
  <c r="E9460" i="1"/>
  <c r="F9460" i="1"/>
  <c r="L9460" i="1"/>
  <c r="M9460" i="1"/>
  <c r="N9460" i="1"/>
  <c r="O9460" i="1"/>
  <c r="C9461" i="1"/>
  <c r="D9461" i="1"/>
  <c r="E9461" i="1"/>
  <c r="F9461" i="1"/>
  <c r="L9461" i="1"/>
  <c r="M9461" i="1"/>
  <c r="N9461" i="1"/>
  <c r="O9461" i="1"/>
  <c r="D9462" i="1"/>
  <c r="E9462" i="1"/>
  <c r="C9462" i="1" s="1"/>
  <c r="F9462" i="1"/>
  <c r="L9462" i="1"/>
  <c r="M9462" i="1"/>
  <c r="N9462" i="1"/>
  <c r="O9462" i="1"/>
  <c r="C9463" i="1"/>
  <c r="D9463" i="1"/>
  <c r="E9463" i="1"/>
  <c r="F9463" i="1"/>
  <c r="L9463" i="1"/>
  <c r="M9463" i="1"/>
  <c r="N9463" i="1"/>
  <c r="O9463" i="1"/>
  <c r="C9464" i="1"/>
  <c r="D9464" i="1"/>
  <c r="E9464" i="1"/>
  <c r="F9464" i="1"/>
  <c r="L9464" i="1"/>
  <c r="M9464" i="1"/>
  <c r="N9464" i="1"/>
  <c r="O9464" i="1"/>
  <c r="C9465" i="1"/>
  <c r="D9465" i="1"/>
  <c r="E9465" i="1"/>
  <c r="F9465" i="1"/>
  <c r="L9465" i="1"/>
  <c r="M9465" i="1"/>
  <c r="N9465" i="1"/>
  <c r="O9465" i="1"/>
  <c r="D9466" i="1"/>
  <c r="E9466" i="1"/>
  <c r="F9466" i="1"/>
  <c r="L9466" i="1"/>
  <c r="M9466" i="1"/>
  <c r="N9466" i="1"/>
  <c r="O9466" i="1"/>
  <c r="D9467" i="1"/>
  <c r="E9467" i="1"/>
  <c r="F9467" i="1"/>
  <c r="L9467" i="1"/>
  <c r="M9467" i="1"/>
  <c r="N9467" i="1"/>
  <c r="O9467" i="1"/>
  <c r="C9468" i="1"/>
  <c r="D9468" i="1"/>
  <c r="E9468" i="1"/>
  <c r="F9468" i="1"/>
  <c r="L9468" i="1"/>
  <c r="M9468" i="1"/>
  <c r="N9468" i="1"/>
  <c r="O9468" i="1"/>
  <c r="C9469" i="1"/>
  <c r="D9469" i="1"/>
  <c r="E9469" i="1"/>
  <c r="F9469" i="1"/>
  <c r="L9469" i="1"/>
  <c r="M9469" i="1"/>
  <c r="N9469" i="1"/>
  <c r="O9469" i="1"/>
  <c r="D9470" i="1"/>
  <c r="E9470" i="1"/>
  <c r="C9470" i="1" s="1"/>
  <c r="F9470" i="1"/>
  <c r="L9470" i="1"/>
  <c r="M9470" i="1"/>
  <c r="N9470" i="1"/>
  <c r="O9470" i="1"/>
  <c r="C9471" i="1"/>
  <c r="D9471" i="1"/>
  <c r="E9471" i="1"/>
  <c r="F9471" i="1"/>
  <c r="L9471" i="1"/>
  <c r="M9471" i="1"/>
  <c r="N9471" i="1"/>
  <c r="O9471" i="1"/>
  <c r="C9472" i="1"/>
  <c r="D9472" i="1"/>
  <c r="E9472" i="1"/>
  <c r="F9472" i="1"/>
  <c r="L9472" i="1"/>
  <c r="M9472" i="1"/>
  <c r="N9472" i="1"/>
  <c r="O9472" i="1"/>
  <c r="C9473" i="1"/>
  <c r="D9473" i="1"/>
  <c r="E9473" i="1"/>
  <c r="F9473" i="1"/>
  <c r="L9473" i="1"/>
  <c r="M9473" i="1"/>
  <c r="N9473" i="1"/>
  <c r="O9473" i="1"/>
  <c r="D9474" i="1"/>
  <c r="E9474" i="1"/>
  <c r="F9474" i="1"/>
  <c r="L9474" i="1"/>
  <c r="M9474" i="1"/>
  <c r="N9474" i="1"/>
  <c r="O9474" i="1"/>
  <c r="D9475" i="1"/>
  <c r="E9475" i="1"/>
  <c r="F9475" i="1"/>
  <c r="L9475" i="1"/>
  <c r="M9475" i="1"/>
  <c r="N9475" i="1"/>
  <c r="O9475" i="1"/>
  <c r="C9476" i="1"/>
  <c r="D9476" i="1"/>
  <c r="E9476" i="1"/>
  <c r="F9476" i="1"/>
  <c r="L9476" i="1"/>
  <c r="M9476" i="1"/>
  <c r="N9476" i="1"/>
  <c r="O9476" i="1"/>
  <c r="C9477" i="1"/>
  <c r="D9477" i="1"/>
  <c r="E9477" i="1"/>
  <c r="F9477" i="1"/>
  <c r="L9477" i="1"/>
  <c r="M9477" i="1"/>
  <c r="N9477" i="1"/>
  <c r="O9477" i="1"/>
  <c r="D9478" i="1"/>
  <c r="E9478" i="1"/>
  <c r="C9478" i="1" s="1"/>
  <c r="F9478" i="1"/>
  <c r="L9478" i="1"/>
  <c r="M9478" i="1"/>
  <c r="N9478" i="1"/>
  <c r="O9478" i="1"/>
  <c r="C9479" i="1"/>
  <c r="D9479" i="1"/>
  <c r="E9479" i="1"/>
  <c r="F9479" i="1"/>
  <c r="L9479" i="1"/>
  <c r="M9479" i="1"/>
  <c r="N9479" i="1"/>
  <c r="O9479" i="1"/>
  <c r="C9480" i="1"/>
  <c r="D9480" i="1"/>
  <c r="E9480" i="1"/>
  <c r="F9480" i="1"/>
  <c r="L9480" i="1"/>
  <c r="M9480" i="1"/>
  <c r="N9480" i="1"/>
  <c r="O9480" i="1"/>
  <c r="C9481" i="1"/>
  <c r="D9481" i="1"/>
  <c r="E9481" i="1"/>
  <c r="F9481" i="1"/>
  <c r="L9481" i="1"/>
  <c r="M9481" i="1"/>
  <c r="N9481" i="1"/>
  <c r="O9481" i="1"/>
  <c r="D9482" i="1"/>
  <c r="E9482" i="1"/>
  <c r="F9482" i="1"/>
  <c r="L9482" i="1"/>
  <c r="M9482" i="1"/>
  <c r="N9482" i="1"/>
  <c r="O9482" i="1"/>
  <c r="D9483" i="1"/>
  <c r="E9483" i="1"/>
  <c r="F9483" i="1"/>
  <c r="L9483" i="1"/>
  <c r="M9483" i="1"/>
  <c r="N9483" i="1"/>
  <c r="O9483" i="1"/>
  <c r="C9484" i="1"/>
  <c r="D9484" i="1"/>
  <c r="E9484" i="1"/>
  <c r="F9484" i="1"/>
  <c r="L9484" i="1"/>
  <c r="M9484" i="1"/>
  <c r="N9484" i="1"/>
  <c r="O9484" i="1"/>
  <c r="C9485" i="1"/>
  <c r="D9485" i="1"/>
  <c r="E9485" i="1"/>
  <c r="F9485" i="1"/>
  <c r="L9485" i="1"/>
  <c r="M9485" i="1"/>
  <c r="N9485" i="1"/>
  <c r="O9485" i="1"/>
  <c r="D9486" i="1"/>
  <c r="E9486" i="1"/>
  <c r="C9486" i="1" s="1"/>
  <c r="F9486" i="1"/>
  <c r="L9486" i="1"/>
  <c r="M9486" i="1"/>
  <c r="N9486" i="1"/>
  <c r="O9486" i="1"/>
  <c r="C9487" i="1"/>
  <c r="D9487" i="1"/>
  <c r="E9487" i="1"/>
  <c r="F9487" i="1"/>
  <c r="L9487" i="1"/>
  <c r="M9487" i="1"/>
  <c r="N9487" i="1"/>
  <c r="O9487" i="1"/>
  <c r="C9488" i="1"/>
  <c r="D9488" i="1"/>
  <c r="E9488" i="1"/>
  <c r="F9488" i="1"/>
  <c r="L9488" i="1"/>
  <c r="M9488" i="1"/>
  <c r="N9488" i="1"/>
  <c r="O9488" i="1"/>
  <c r="C9489" i="1"/>
  <c r="D9489" i="1"/>
  <c r="E9489" i="1"/>
  <c r="F9489" i="1"/>
  <c r="L9489" i="1"/>
  <c r="M9489" i="1"/>
  <c r="N9489" i="1"/>
  <c r="O9489" i="1"/>
  <c r="D9490" i="1"/>
  <c r="E9490" i="1"/>
  <c r="F9490" i="1"/>
  <c r="L9490" i="1"/>
  <c r="M9490" i="1"/>
  <c r="N9490" i="1"/>
  <c r="O9490" i="1"/>
  <c r="D9491" i="1"/>
  <c r="E9491" i="1"/>
  <c r="F9491" i="1"/>
  <c r="L9491" i="1"/>
  <c r="M9491" i="1"/>
  <c r="N9491" i="1"/>
  <c r="O9491" i="1"/>
  <c r="C9492" i="1"/>
  <c r="D9492" i="1"/>
  <c r="E9492" i="1"/>
  <c r="F9492" i="1"/>
  <c r="L9492" i="1"/>
  <c r="M9492" i="1"/>
  <c r="N9492" i="1"/>
  <c r="O9492" i="1"/>
  <c r="C9493" i="1"/>
  <c r="D9493" i="1"/>
  <c r="E9493" i="1"/>
  <c r="F9493" i="1"/>
  <c r="L9493" i="1"/>
  <c r="M9493" i="1"/>
  <c r="N9493" i="1"/>
  <c r="O9493" i="1"/>
  <c r="D9494" i="1"/>
  <c r="E9494" i="1"/>
  <c r="C9494" i="1" s="1"/>
  <c r="F9494" i="1"/>
  <c r="L9494" i="1"/>
  <c r="M9494" i="1"/>
  <c r="N9494" i="1"/>
  <c r="O9494" i="1"/>
  <c r="C9495" i="1"/>
  <c r="D9495" i="1"/>
  <c r="E9495" i="1"/>
  <c r="F9495" i="1"/>
  <c r="L9495" i="1"/>
  <c r="M9495" i="1"/>
  <c r="N9495" i="1"/>
  <c r="O9495" i="1"/>
  <c r="C9496" i="1"/>
  <c r="D9496" i="1"/>
  <c r="E9496" i="1"/>
  <c r="F9496" i="1"/>
  <c r="L9496" i="1"/>
  <c r="M9496" i="1"/>
  <c r="N9496" i="1"/>
  <c r="O9496" i="1"/>
  <c r="C9497" i="1"/>
  <c r="D9497" i="1"/>
  <c r="E9497" i="1"/>
  <c r="F9497" i="1"/>
  <c r="L9497" i="1"/>
  <c r="M9497" i="1"/>
  <c r="N9497" i="1"/>
  <c r="O9497" i="1"/>
  <c r="D9498" i="1"/>
  <c r="E9498" i="1"/>
  <c r="F9498" i="1"/>
  <c r="L9498" i="1"/>
  <c r="M9498" i="1"/>
  <c r="N9498" i="1"/>
  <c r="O9498" i="1"/>
  <c r="D9499" i="1"/>
  <c r="E9499" i="1"/>
  <c r="F9499" i="1"/>
  <c r="L9499" i="1"/>
  <c r="M9499" i="1"/>
  <c r="N9499" i="1"/>
  <c r="O9499" i="1"/>
  <c r="C9500" i="1"/>
  <c r="D9500" i="1"/>
  <c r="E9500" i="1"/>
  <c r="F9500" i="1"/>
  <c r="L9500" i="1"/>
  <c r="M9500" i="1"/>
  <c r="N9500" i="1"/>
  <c r="O9500" i="1"/>
  <c r="C9501" i="1"/>
  <c r="D9501" i="1"/>
  <c r="E9501" i="1"/>
  <c r="F9501" i="1"/>
  <c r="L9501" i="1"/>
  <c r="M9501" i="1"/>
  <c r="N9501" i="1"/>
  <c r="O9501" i="1"/>
  <c r="D9502" i="1"/>
  <c r="E9502" i="1"/>
  <c r="C9502" i="1" s="1"/>
  <c r="F9502" i="1"/>
  <c r="L9502" i="1"/>
  <c r="M9502" i="1"/>
  <c r="N9502" i="1"/>
  <c r="O9502" i="1"/>
  <c r="C9503" i="1"/>
  <c r="D9503" i="1"/>
  <c r="E9503" i="1"/>
  <c r="F9503" i="1"/>
  <c r="L9503" i="1"/>
  <c r="M9503" i="1"/>
  <c r="N9503" i="1"/>
  <c r="O9503" i="1"/>
  <c r="C9504" i="1"/>
  <c r="D9504" i="1"/>
  <c r="E9504" i="1"/>
  <c r="F9504" i="1"/>
  <c r="L9504" i="1"/>
  <c r="M9504" i="1"/>
  <c r="N9504" i="1"/>
  <c r="O9504" i="1"/>
  <c r="C9505" i="1"/>
  <c r="D9505" i="1"/>
  <c r="E9505" i="1"/>
  <c r="F9505" i="1"/>
  <c r="L9505" i="1"/>
  <c r="M9505" i="1"/>
  <c r="N9505" i="1"/>
  <c r="O9505" i="1"/>
  <c r="D9506" i="1"/>
  <c r="E9506" i="1"/>
  <c r="F9506" i="1"/>
  <c r="L9506" i="1"/>
  <c r="M9506" i="1"/>
  <c r="N9506" i="1"/>
  <c r="O9506" i="1"/>
  <c r="D9507" i="1"/>
  <c r="E9507" i="1"/>
  <c r="F9507" i="1"/>
  <c r="L9507" i="1"/>
  <c r="M9507" i="1"/>
  <c r="N9507" i="1"/>
  <c r="O9507" i="1"/>
  <c r="C9508" i="1"/>
  <c r="D9508" i="1"/>
  <c r="E9508" i="1"/>
  <c r="F9508" i="1"/>
  <c r="L9508" i="1"/>
  <c r="M9508" i="1"/>
  <c r="N9508" i="1"/>
  <c r="O9508" i="1"/>
  <c r="C9509" i="1"/>
  <c r="D9509" i="1"/>
  <c r="E9509" i="1"/>
  <c r="F9509" i="1"/>
  <c r="L9509" i="1"/>
  <c r="M9509" i="1"/>
  <c r="N9509" i="1"/>
  <c r="O9509" i="1"/>
  <c r="D9510" i="1"/>
  <c r="E9510" i="1"/>
  <c r="C9510" i="1" s="1"/>
  <c r="F9510" i="1"/>
  <c r="L9510" i="1"/>
  <c r="M9510" i="1"/>
  <c r="N9510" i="1"/>
  <c r="O9510" i="1"/>
  <c r="C9511" i="1"/>
  <c r="D9511" i="1"/>
  <c r="E9511" i="1"/>
  <c r="F9511" i="1"/>
  <c r="L9511" i="1"/>
  <c r="M9511" i="1"/>
  <c r="N9511" i="1"/>
  <c r="O9511" i="1"/>
  <c r="C9512" i="1"/>
  <c r="D9512" i="1"/>
  <c r="E9512" i="1"/>
  <c r="F9512" i="1"/>
  <c r="L9512" i="1"/>
  <c r="M9512" i="1"/>
  <c r="N9512" i="1"/>
  <c r="O9512" i="1"/>
  <c r="C9513" i="1"/>
  <c r="D9513" i="1"/>
  <c r="E9513" i="1"/>
  <c r="F9513" i="1"/>
  <c r="L9513" i="1"/>
  <c r="M9513" i="1"/>
  <c r="N9513" i="1"/>
  <c r="O9513" i="1"/>
  <c r="D9514" i="1"/>
  <c r="E9514" i="1"/>
  <c r="F9514" i="1"/>
  <c r="L9514" i="1"/>
  <c r="M9514" i="1"/>
  <c r="N9514" i="1"/>
  <c r="O9514" i="1"/>
  <c r="D9515" i="1"/>
  <c r="E9515" i="1"/>
  <c r="F9515" i="1"/>
  <c r="L9515" i="1"/>
  <c r="M9515" i="1"/>
  <c r="N9515" i="1"/>
  <c r="O9515" i="1"/>
  <c r="C9516" i="1"/>
  <c r="D9516" i="1"/>
  <c r="E9516" i="1"/>
  <c r="F9516" i="1"/>
  <c r="L9516" i="1"/>
  <c r="M9516" i="1"/>
  <c r="N9516" i="1"/>
  <c r="O9516" i="1"/>
  <c r="C9517" i="1"/>
  <c r="D9517" i="1"/>
  <c r="E9517" i="1"/>
  <c r="F9517" i="1"/>
  <c r="L9517" i="1"/>
  <c r="M9517" i="1"/>
  <c r="N9517" i="1"/>
  <c r="O9517" i="1"/>
  <c r="D9518" i="1"/>
  <c r="E9518" i="1"/>
  <c r="C9518" i="1" s="1"/>
  <c r="F9518" i="1"/>
  <c r="L9518" i="1"/>
  <c r="M9518" i="1"/>
  <c r="N9518" i="1"/>
  <c r="O9518" i="1"/>
  <c r="C9519" i="1"/>
  <c r="D9519" i="1"/>
  <c r="E9519" i="1"/>
  <c r="F9519" i="1"/>
  <c r="L9519" i="1"/>
  <c r="M9519" i="1"/>
  <c r="N9519" i="1"/>
  <c r="O9519" i="1"/>
  <c r="C9520" i="1"/>
  <c r="D9520" i="1"/>
  <c r="E9520" i="1"/>
  <c r="F9520" i="1"/>
  <c r="L9520" i="1"/>
  <c r="M9520" i="1"/>
  <c r="N9520" i="1"/>
  <c r="O9520" i="1"/>
  <c r="C9521" i="1"/>
  <c r="D9521" i="1"/>
  <c r="E9521" i="1"/>
  <c r="F9521" i="1"/>
  <c r="L9521" i="1"/>
  <c r="M9521" i="1"/>
  <c r="N9521" i="1"/>
  <c r="O9521" i="1"/>
  <c r="D9522" i="1"/>
  <c r="E9522" i="1"/>
  <c r="F9522" i="1"/>
  <c r="L9522" i="1"/>
  <c r="M9522" i="1"/>
  <c r="N9522" i="1"/>
  <c r="O9522" i="1"/>
  <c r="D9523" i="1"/>
  <c r="E9523" i="1"/>
  <c r="F9523" i="1"/>
  <c r="L9523" i="1"/>
  <c r="M9523" i="1"/>
  <c r="N9523" i="1"/>
  <c r="O9523" i="1"/>
  <c r="C9524" i="1"/>
  <c r="D9524" i="1"/>
  <c r="E9524" i="1"/>
  <c r="F9524" i="1"/>
  <c r="L9524" i="1"/>
  <c r="M9524" i="1"/>
  <c r="N9524" i="1"/>
  <c r="O9524" i="1"/>
  <c r="C9525" i="1"/>
  <c r="D9525" i="1"/>
  <c r="E9525" i="1"/>
  <c r="F9525" i="1"/>
  <c r="L9525" i="1"/>
  <c r="M9525" i="1"/>
  <c r="N9525" i="1"/>
  <c r="O9525" i="1"/>
  <c r="D9526" i="1"/>
  <c r="E9526" i="1"/>
  <c r="C9526" i="1" s="1"/>
  <c r="F9526" i="1"/>
  <c r="L9526" i="1"/>
  <c r="M9526" i="1"/>
  <c r="N9526" i="1"/>
  <c r="O9526" i="1"/>
  <c r="C9527" i="1"/>
  <c r="D9527" i="1"/>
  <c r="E9527" i="1"/>
  <c r="F9527" i="1"/>
  <c r="L9527" i="1"/>
  <c r="M9527" i="1"/>
  <c r="N9527" i="1"/>
  <c r="O9527" i="1"/>
  <c r="C9528" i="1"/>
  <c r="D9528" i="1"/>
  <c r="E9528" i="1"/>
  <c r="F9528" i="1"/>
  <c r="L9528" i="1"/>
  <c r="M9528" i="1"/>
  <c r="N9528" i="1"/>
  <c r="O9528" i="1"/>
  <c r="C9529" i="1"/>
  <c r="D9529" i="1"/>
  <c r="E9529" i="1"/>
  <c r="F9529" i="1"/>
  <c r="L9529" i="1"/>
  <c r="M9529" i="1"/>
  <c r="N9529" i="1"/>
  <c r="O9529" i="1"/>
  <c r="D9530" i="1"/>
  <c r="E9530" i="1"/>
  <c r="F9530" i="1"/>
  <c r="L9530" i="1"/>
  <c r="M9530" i="1"/>
  <c r="N9530" i="1"/>
  <c r="O9530" i="1"/>
  <c r="D9531" i="1"/>
  <c r="E9531" i="1"/>
  <c r="F9531" i="1"/>
  <c r="L9531" i="1"/>
  <c r="M9531" i="1"/>
  <c r="N9531" i="1"/>
  <c r="O9531" i="1"/>
  <c r="C9532" i="1"/>
  <c r="D9532" i="1"/>
  <c r="E9532" i="1"/>
  <c r="F9532" i="1"/>
  <c r="L9532" i="1"/>
  <c r="M9532" i="1"/>
  <c r="N9532" i="1"/>
  <c r="O9532" i="1"/>
  <c r="C9533" i="1"/>
  <c r="D9533" i="1"/>
  <c r="E9533" i="1"/>
  <c r="F9533" i="1"/>
  <c r="L9533" i="1"/>
  <c r="M9533" i="1"/>
  <c r="N9533" i="1"/>
  <c r="O9533" i="1"/>
  <c r="D9534" i="1"/>
  <c r="E9534" i="1"/>
  <c r="C9534" i="1" s="1"/>
  <c r="F9534" i="1"/>
  <c r="L9534" i="1"/>
  <c r="M9534" i="1"/>
  <c r="N9534" i="1"/>
  <c r="O9534" i="1"/>
  <c r="C9535" i="1"/>
  <c r="D9535" i="1"/>
  <c r="E9535" i="1"/>
  <c r="F9535" i="1"/>
  <c r="L9535" i="1"/>
  <c r="M9535" i="1"/>
  <c r="N9535" i="1"/>
  <c r="O9535" i="1"/>
  <c r="C9536" i="1"/>
  <c r="D9536" i="1"/>
  <c r="E9536" i="1"/>
  <c r="F9536" i="1"/>
  <c r="L9536" i="1"/>
  <c r="M9536" i="1"/>
  <c r="N9536" i="1"/>
  <c r="O9536" i="1"/>
  <c r="C9537" i="1"/>
  <c r="D9537" i="1"/>
  <c r="E9537" i="1"/>
  <c r="F9537" i="1"/>
  <c r="L9537" i="1"/>
  <c r="M9537" i="1"/>
  <c r="N9537" i="1"/>
  <c r="O9537" i="1"/>
  <c r="D9538" i="1"/>
  <c r="E9538" i="1"/>
  <c r="F9538" i="1"/>
  <c r="L9538" i="1"/>
  <c r="M9538" i="1"/>
  <c r="N9538" i="1"/>
  <c r="O9538" i="1"/>
  <c r="D9539" i="1"/>
  <c r="E9539" i="1"/>
  <c r="F9539" i="1"/>
  <c r="L9539" i="1"/>
  <c r="M9539" i="1"/>
  <c r="N9539" i="1"/>
  <c r="O9539" i="1"/>
  <c r="C9540" i="1"/>
  <c r="D9540" i="1"/>
  <c r="E9540" i="1"/>
  <c r="F9540" i="1"/>
  <c r="L9540" i="1"/>
  <c r="M9540" i="1"/>
  <c r="N9540" i="1"/>
  <c r="O9540" i="1"/>
  <c r="C9541" i="1"/>
  <c r="D9541" i="1"/>
  <c r="E9541" i="1"/>
  <c r="F9541" i="1"/>
  <c r="L9541" i="1"/>
  <c r="M9541" i="1"/>
  <c r="N9541" i="1"/>
  <c r="O9541" i="1"/>
  <c r="D9542" i="1"/>
  <c r="E9542" i="1"/>
  <c r="C9542" i="1" s="1"/>
  <c r="F9542" i="1"/>
  <c r="L9542" i="1"/>
  <c r="M9542" i="1"/>
  <c r="N9542" i="1"/>
  <c r="O9542" i="1"/>
  <c r="C9543" i="1"/>
  <c r="D9543" i="1"/>
  <c r="E9543" i="1"/>
  <c r="F9543" i="1"/>
  <c r="L9543" i="1"/>
  <c r="M9543" i="1"/>
  <c r="N9543" i="1"/>
  <c r="O9543" i="1"/>
  <c r="C9544" i="1"/>
  <c r="D9544" i="1"/>
  <c r="E9544" i="1"/>
  <c r="F9544" i="1"/>
  <c r="L9544" i="1"/>
  <c r="M9544" i="1"/>
  <c r="N9544" i="1"/>
  <c r="O9544" i="1"/>
  <c r="C9545" i="1"/>
  <c r="D9545" i="1"/>
  <c r="E9545" i="1"/>
  <c r="F9545" i="1"/>
  <c r="L9545" i="1"/>
  <c r="M9545" i="1"/>
  <c r="N9545" i="1"/>
  <c r="O9545" i="1"/>
  <c r="D9546" i="1"/>
  <c r="E9546" i="1"/>
  <c r="F9546" i="1"/>
  <c r="L9546" i="1"/>
  <c r="M9546" i="1"/>
  <c r="N9546" i="1"/>
  <c r="O9546" i="1"/>
  <c r="D9547" i="1"/>
  <c r="E9547" i="1"/>
  <c r="F9547" i="1"/>
  <c r="L9547" i="1"/>
  <c r="M9547" i="1"/>
  <c r="N9547" i="1"/>
  <c r="O9547" i="1"/>
  <c r="C9548" i="1"/>
  <c r="D9548" i="1"/>
  <c r="E9548" i="1"/>
  <c r="F9548" i="1"/>
  <c r="L9548" i="1"/>
  <c r="M9548" i="1"/>
  <c r="N9548" i="1"/>
  <c r="O9548" i="1"/>
  <c r="C9549" i="1"/>
  <c r="D9549" i="1"/>
  <c r="E9549" i="1"/>
  <c r="F9549" i="1"/>
  <c r="L9549" i="1"/>
  <c r="M9549" i="1"/>
  <c r="N9549" i="1"/>
  <c r="O9549" i="1"/>
  <c r="D9550" i="1"/>
  <c r="E9550" i="1"/>
  <c r="C9550" i="1" s="1"/>
  <c r="F9550" i="1"/>
  <c r="L9550" i="1"/>
  <c r="M9550" i="1"/>
  <c r="N9550" i="1"/>
  <c r="O9550" i="1"/>
  <c r="C9551" i="1"/>
  <c r="D9551" i="1"/>
  <c r="E9551" i="1"/>
  <c r="F9551" i="1"/>
  <c r="L9551" i="1"/>
  <c r="M9551" i="1"/>
  <c r="N9551" i="1"/>
  <c r="O9551" i="1"/>
  <c r="C9552" i="1"/>
  <c r="D9552" i="1"/>
  <c r="E9552" i="1"/>
  <c r="F9552" i="1"/>
  <c r="L9552" i="1"/>
  <c r="M9552" i="1"/>
  <c r="N9552" i="1"/>
  <c r="O9552" i="1"/>
  <c r="C9553" i="1"/>
  <c r="D9553" i="1"/>
  <c r="E9553" i="1"/>
  <c r="F9553" i="1"/>
  <c r="L9553" i="1"/>
  <c r="M9553" i="1"/>
  <c r="N9553" i="1"/>
  <c r="O9553" i="1"/>
  <c r="D9554" i="1"/>
  <c r="E9554" i="1"/>
  <c r="F9554" i="1"/>
  <c r="L9554" i="1"/>
  <c r="M9554" i="1"/>
  <c r="N9554" i="1"/>
  <c r="O9554" i="1"/>
  <c r="D9555" i="1"/>
  <c r="E9555" i="1"/>
  <c r="F9555" i="1"/>
  <c r="L9555" i="1"/>
  <c r="M9555" i="1"/>
  <c r="N9555" i="1"/>
  <c r="O9555" i="1"/>
  <c r="C9556" i="1"/>
  <c r="D9556" i="1"/>
  <c r="E9556" i="1"/>
  <c r="F9556" i="1"/>
  <c r="L9556" i="1"/>
  <c r="M9556" i="1"/>
  <c r="N9556" i="1"/>
  <c r="O9556" i="1"/>
  <c r="C9557" i="1"/>
  <c r="D9557" i="1"/>
  <c r="E9557" i="1"/>
  <c r="F9557" i="1"/>
  <c r="L9557" i="1"/>
  <c r="M9557" i="1"/>
  <c r="N9557" i="1"/>
  <c r="O9557" i="1"/>
  <c r="D9558" i="1"/>
  <c r="E9558" i="1"/>
  <c r="C9558" i="1" s="1"/>
  <c r="F9558" i="1"/>
  <c r="L9558" i="1"/>
  <c r="M9558" i="1"/>
  <c r="N9558" i="1"/>
  <c r="O9558" i="1"/>
  <c r="C9559" i="1"/>
  <c r="D9559" i="1"/>
  <c r="E9559" i="1"/>
  <c r="F9559" i="1"/>
  <c r="L9559" i="1"/>
  <c r="M9559" i="1"/>
  <c r="N9559" i="1"/>
  <c r="O9559" i="1"/>
  <c r="C9560" i="1"/>
  <c r="D9560" i="1"/>
  <c r="E9560" i="1"/>
  <c r="F9560" i="1"/>
  <c r="L9560" i="1"/>
  <c r="M9560" i="1"/>
  <c r="N9560" i="1"/>
  <c r="O9560" i="1"/>
  <c r="C9561" i="1"/>
  <c r="D9561" i="1"/>
  <c r="E9561" i="1"/>
  <c r="F9561" i="1"/>
  <c r="L9561" i="1"/>
  <c r="M9561" i="1"/>
  <c r="N9561" i="1"/>
  <c r="O9561" i="1"/>
  <c r="D9562" i="1"/>
  <c r="E9562" i="1"/>
  <c r="F9562" i="1"/>
  <c r="L9562" i="1"/>
  <c r="M9562" i="1"/>
  <c r="N9562" i="1"/>
  <c r="O9562" i="1"/>
  <c r="D9563" i="1"/>
  <c r="E9563" i="1"/>
  <c r="F9563" i="1"/>
  <c r="L9563" i="1"/>
  <c r="M9563" i="1"/>
  <c r="N9563" i="1"/>
  <c r="O9563" i="1"/>
  <c r="C9564" i="1"/>
  <c r="D9564" i="1"/>
  <c r="E9564" i="1"/>
  <c r="F9564" i="1"/>
  <c r="L9564" i="1"/>
  <c r="M9564" i="1"/>
  <c r="N9564" i="1"/>
  <c r="O9564" i="1"/>
  <c r="C9565" i="1"/>
  <c r="D9565" i="1"/>
  <c r="E9565" i="1"/>
  <c r="F9565" i="1"/>
  <c r="L9565" i="1"/>
  <c r="M9565" i="1"/>
  <c r="N9565" i="1"/>
  <c r="O9565" i="1"/>
  <c r="D9566" i="1"/>
  <c r="E9566" i="1"/>
  <c r="C9566" i="1" s="1"/>
  <c r="F9566" i="1"/>
  <c r="L9566" i="1"/>
  <c r="M9566" i="1"/>
  <c r="N9566" i="1"/>
  <c r="O9566" i="1"/>
  <c r="C9567" i="1"/>
  <c r="D9567" i="1"/>
  <c r="E9567" i="1"/>
  <c r="F9567" i="1"/>
  <c r="L9567" i="1"/>
  <c r="M9567" i="1"/>
  <c r="N9567" i="1"/>
  <c r="O9567" i="1"/>
  <c r="C9568" i="1"/>
  <c r="D9568" i="1"/>
  <c r="E9568" i="1"/>
  <c r="F9568" i="1"/>
  <c r="L9568" i="1"/>
  <c r="M9568" i="1"/>
  <c r="N9568" i="1"/>
  <c r="O9568" i="1"/>
  <c r="C9569" i="1"/>
  <c r="D9569" i="1"/>
  <c r="E9569" i="1"/>
  <c r="F9569" i="1"/>
  <c r="L9569" i="1"/>
  <c r="M9569" i="1"/>
  <c r="N9569" i="1"/>
  <c r="O9569" i="1"/>
  <c r="D9570" i="1"/>
  <c r="E9570" i="1"/>
  <c r="F9570" i="1"/>
  <c r="L9570" i="1"/>
  <c r="M9570" i="1"/>
  <c r="N9570" i="1"/>
  <c r="O9570" i="1"/>
  <c r="D9571" i="1"/>
  <c r="E9571" i="1"/>
  <c r="F9571" i="1"/>
  <c r="L9571" i="1"/>
  <c r="M9571" i="1"/>
  <c r="N9571" i="1"/>
  <c r="O9571" i="1"/>
  <c r="C9572" i="1"/>
  <c r="D9572" i="1"/>
  <c r="E9572" i="1"/>
  <c r="F9572" i="1"/>
  <c r="L9572" i="1"/>
  <c r="M9572" i="1"/>
  <c r="N9572" i="1"/>
  <c r="O9572" i="1"/>
  <c r="C9573" i="1"/>
  <c r="D9573" i="1"/>
  <c r="E9573" i="1"/>
  <c r="F9573" i="1"/>
  <c r="L9573" i="1"/>
  <c r="M9573" i="1"/>
  <c r="N9573" i="1"/>
  <c r="O9573" i="1"/>
  <c r="D9574" i="1"/>
  <c r="E9574" i="1"/>
  <c r="C9574" i="1" s="1"/>
  <c r="F9574" i="1"/>
  <c r="L9574" i="1"/>
  <c r="M9574" i="1"/>
  <c r="N9574" i="1"/>
  <c r="O9574" i="1"/>
  <c r="C9575" i="1"/>
  <c r="D9575" i="1"/>
  <c r="E9575" i="1"/>
  <c r="F9575" i="1"/>
  <c r="L9575" i="1"/>
  <c r="M9575" i="1"/>
  <c r="N9575" i="1"/>
  <c r="O9575" i="1"/>
  <c r="C9576" i="1"/>
  <c r="D9576" i="1"/>
  <c r="E9576" i="1"/>
  <c r="F9576" i="1"/>
  <c r="L9576" i="1"/>
  <c r="M9576" i="1"/>
  <c r="N9576" i="1"/>
  <c r="O9576" i="1"/>
  <c r="C9577" i="1"/>
  <c r="D9577" i="1"/>
  <c r="E9577" i="1"/>
  <c r="F9577" i="1"/>
  <c r="L9577" i="1"/>
  <c r="M9577" i="1"/>
  <c r="N9577" i="1"/>
  <c r="O9577" i="1"/>
  <c r="D9578" i="1"/>
  <c r="E9578" i="1"/>
  <c r="F9578" i="1"/>
  <c r="L9578" i="1"/>
  <c r="M9578" i="1"/>
  <c r="N9578" i="1"/>
  <c r="O9578" i="1"/>
  <c r="D9579" i="1"/>
  <c r="E9579" i="1"/>
  <c r="F9579" i="1"/>
  <c r="L9579" i="1"/>
  <c r="M9579" i="1"/>
  <c r="N9579" i="1"/>
  <c r="O9579" i="1"/>
  <c r="C9580" i="1"/>
  <c r="D9580" i="1"/>
  <c r="E9580" i="1"/>
  <c r="F9580" i="1"/>
  <c r="L9580" i="1"/>
  <c r="M9580" i="1"/>
  <c r="N9580" i="1"/>
  <c r="O9580" i="1"/>
  <c r="C9581" i="1"/>
  <c r="D9581" i="1"/>
  <c r="E9581" i="1"/>
  <c r="F9581" i="1"/>
  <c r="L9581" i="1"/>
  <c r="M9581" i="1"/>
  <c r="N9581" i="1"/>
  <c r="O9581" i="1"/>
  <c r="D9582" i="1"/>
  <c r="E9582" i="1"/>
  <c r="C9582" i="1" s="1"/>
  <c r="F9582" i="1"/>
  <c r="L9582" i="1"/>
  <c r="M9582" i="1"/>
  <c r="N9582" i="1"/>
  <c r="O9582" i="1"/>
  <c r="C9583" i="1"/>
  <c r="D9583" i="1"/>
  <c r="E9583" i="1"/>
  <c r="F9583" i="1"/>
  <c r="L9583" i="1"/>
  <c r="M9583" i="1"/>
  <c r="N9583" i="1"/>
  <c r="O9583" i="1"/>
  <c r="C9584" i="1"/>
  <c r="D9584" i="1"/>
  <c r="E9584" i="1"/>
  <c r="F9584" i="1"/>
  <c r="L9584" i="1"/>
  <c r="M9584" i="1"/>
  <c r="N9584" i="1"/>
  <c r="O9584" i="1"/>
  <c r="C9585" i="1"/>
  <c r="D9585" i="1"/>
  <c r="E9585" i="1"/>
  <c r="F9585" i="1"/>
  <c r="L9585" i="1"/>
  <c r="M9585" i="1"/>
  <c r="N9585" i="1"/>
  <c r="O9585" i="1"/>
  <c r="D9586" i="1"/>
  <c r="E9586" i="1"/>
  <c r="F9586" i="1"/>
  <c r="L9586" i="1"/>
  <c r="M9586" i="1"/>
  <c r="N9586" i="1"/>
  <c r="O9586" i="1"/>
  <c r="D9587" i="1"/>
  <c r="E9587" i="1"/>
  <c r="F9587" i="1"/>
  <c r="L9587" i="1"/>
  <c r="M9587" i="1"/>
  <c r="N9587" i="1"/>
  <c r="O9587" i="1"/>
  <c r="C9588" i="1"/>
  <c r="D9588" i="1"/>
  <c r="E9588" i="1"/>
  <c r="F9588" i="1"/>
  <c r="L9588" i="1"/>
  <c r="M9588" i="1"/>
  <c r="N9588" i="1"/>
  <c r="O9588" i="1"/>
  <c r="C9589" i="1"/>
  <c r="D9589" i="1"/>
  <c r="E9589" i="1"/>
  <c r="F9589" i="1"/>
  <c r="L9589" i="1"/>
  <c r="M9589" i="1"/>
  <c r="N9589" i="1"/>
  <c r="O9589" i="1"/>
  <c r="D9590" i="1"/>
  <c r="E9590" i="1"/>
  <c r="C9590" i="1" s="1"/>
  <c r="F9590" i="1"/>
  <c r="L9590" i="1"/>
  <c r="M9590" i="1"/>
  <c r="N9590" i="1"/>
  <c r="O9590" i="1"/>
  <c r="C9591" i="1"/>
  <c r="D9591" i="1"/>
  <c r="E9591" i="1"/>
  <c r="F9591" i="1"/>
  <c r="L9591" i="1"/>
  <c r="M9591" i="1"/>
  <c r="N9591" i="1"/>
  <c r="O9591" i="1"/>
  <c r="C9592" i="1"/>
  <c r="D9592" i="1"/>
  <c r="E9592" i="1"/>
  <c r="F9592" i="1"/>
  <c r="L9592" i="1"/>
  <c r="M9592" i="1"/>
  <c r="N9592" i="1"/>
  <c r="O9592" i="1"/>
  <c r="C9593" i="1"/>
  <c r="D9593" i="1"/>
  <c r="E9593" i="1"/>
  <c r="F9593" i="1"/>
  <c r="L9593" i="1"/>
  <c r="M9593" i="1"/>
  <c r="N9593" i="1"/>
  <c r="O9593" i="1"/>
  <c r="D9594" i="1"/>
  <c r="E9594" i="1"/>
  <c r="F9594" i="1"/>
  <c r="L9594" i="1"/>
  <c r="M9594" i="1"/>
  <c r="N9594" i="1"/>
  <c r="O9594" i="1"/>
  <c r="D9595" i="1"/>
  <c r="E9595" i="1"/>
  <c r="F9595" i="1"/>
  <c r="L9595" i="1"/>
  <c r="M9595" i="1"/>
  <c r="N9595" i="1"/>
  <c r="O9595" i="1"/>
  <c r="C9596" i="1"/>
  <c r="D9596" i="1"/>
  <c r="E9596" i="1"/>
  <c r="F9596" i="1"/>
  <c r="L9596" i="1"/>
  <c r="M9596" i="1"/>
  <c r="N9596" i="1"/>
  <c r="O9596" i="1"/>
  <c r="C9597" i="1"/>
  <c r="D9597" i="1"/>
  <c r="E9597" i="1"/>
  <c r="F9597" i="1"/>
  <c r="L9597" i="1"/>
  <c r="M9597" i="1"/>
  <c r="N9597" i="1"/>
  <c r="O9597" i="1"/>
  <c r="D9598" i="1"/>
  <c r="E9598" i="1"/>
  <c r="C9598" i="1" s="1"/>
  <c r="F9598" i="1"/>
  <c r="L9598" i="1"/>
  <c r="M9598" i="1"/>
  <c r="N9598" i="1"/>
  <c r="O9598" i="1"/>
  <c r="C9599" i="1"/>
  <c r="D9599" i="1"/>
  <c r="E9599" i="1"/>
  <c r="F9599" i="1"/>
  <c r="L9599" i="1"/>
  <c r="M9599" i="1"/>
  <c r="N9599" i="1"/>
  <c r="O9599" i="1"/>
  <c r="C9600" i="1"/>
  <c r="D9600" i="1"/>
  <c r="E9600" i="1"/>
  <c r="F9600" i="1"/>
  <c r="L9600" i="1"/>
  <c r="M9600" i="1"/>
  <c r="N9600" i="1"/>
  <c r="O9600" i="1"/>
  <c r="C9601" i="1"/>
  <c r="D9601" i="1"/>
  <c r="E9601" i="1"/>
  <c r="F9601" i="1"/>
  <c r="L9601" i="1"/>
  <c r="M9601" i="1"/>
  <c r="N9601" i="1"/>
  <c r="O9601" i="1"/>
  <c r="D9602" i="1"/>
  <c r="E9602" i="1"/>
  <c r="F9602" i="1"/>
  <c r="L9602" i="1"/>
  <c r="M9602" i="1"/>
  <c r="N9602" i="1"/>
  <c r="O9602" i="1"/>
  <c r="D9603" i="1"/>
  <c r="E9603" i="1"/>
  <c r="F9603" i="1"/>
  <c r="L9603" i="1"/>
  <c r="M9603" i="1"/>
  <c r="N9603" i="1"/>
  <c r="O9603" i="1"/>
  <c r="C9604" i="1"/>
  <c r="D9604" i="1"/>
  <c r="E9604" i="1"/>
  <c r="F9604" i="1"/>
  <c r="L9604" i="1"/>
  <c r="M9604" i="1"/>
  <c r="N9604" i="1"/>
  <c r="O9604" i="1"/>
  <c r="C9605" i="1"/>
  <c r="D9605" i="1"/>
  <c r="E9605" i="1"/>
  <c r="F9605" i="1"/>
  <c r="L9605" i="1"/>
  <c r="M9605" i="1"/>
  <c r="N9605" i="1"/>
  <c r="O9605" i="1"/>
  <c r="D9606" i="1"/>
  <c r="E9606" i="1"/>
  <c r="C9606" i="1" s="1"/>
  <c r="F9606" i="1"/>
  <c r="L9606" i="1"/>
  <c r="M9606" i="1"/>
  <c r="N9606" i="1"/>
  <c r="O9606" i="1"/>
  <c r="C9607" i="1"/>
  <c r="D9607" i="1"/>
  <c r="E9607" i="1"/>
  <c r="F9607" i="1"/>
  <c r="L9607" i="1"/>
  <c r="M9607" i="1"/>
  <c r="N9607" i="1"/>
  <c r="O9607" i="1"/>
  <c r="C9608" i="1"/>
  <c r="D9608" i="1"/>
  <c r="E9608" i="1"/>
  <c r="F9608" i="1"/>
  <c r="L9608" i="1"/>
  <c r="M9608" i="1"/>
  <c r="N9608" i="1"/>
  <c r="O9608" i="1"/>
  <c r="C9609" i="1"/>
  <c r="D9609" i="1"/>
  <c r="E9609" i="1"/>
  <c r="F9609" i="1"/>
  <c r="L9609" i="1"/>
  <c r="M9609" i="1"/>
  <c r="N9609" i="1"/>
  <c r="O9609" i="1"/>
  <c r="D9610" i="1"/>
  <c r="E9610" i="1"/>
  <c r="F9610" i="1"/>
  <c r="L9610" i="1"/>
  <c r="M9610" i="1"/>
  <c r="N9610" i="1"/>
  <c r="O9610" i="1"/>
  <c r="D9611" i="1"/>
  <c r="E9611" i="1"/>
  <c r="F9611" i="1"/>
  <c r="L9611" i="1"/>
  <c r="M9611" i="1"/>
  <c r="N9611" i="1"/>
  <c r="O9611" i="1"/>
  <c r="C9612" i="1"/>
  <c r="D9612" i="1"/>
  <c r="E9612" i="1"/>
  <c r="F9612" i="1"/>
  <c r="L9612" i="1"/>
  <c r="M9612" i="1"/>
  <c r="N9612" i="1"/>
  <c r="O9612" i="1"/>
  <c r="C9613" i="1"/>
  <c r="D9613" i="1"/>
  <c r="E9613" i="1"/>
  <c r="F9613" i="1"/>
  <c r="L9613" i="1"/>
  <c r="M9613" i="1"/>
  <c r="N9613" i="1"/>
  <c r="O9613" i="1"/>
  <c r="D9614" i="1"/>
  <c r="E9614" i="1"/>
  <c r="C9614" i="1" s="1"/>
  <c r="F9614" i="1"/>
  <c r="L9614" i="1"/>
  <c r="M9614" i="1"/>
  <c r="N9614" i="1"/>
  <c r="O9614" i="1"/>
  <c r="C9615" i="1"/>
  <c r="D9615" i="1"/>
  <c r="E9615" i="1"/>
  <c r="F9615" i="1"/>
  <c r="L9615" i="1"/>
  <c r="M9615" i="1"/>
  <c r="N9615" i="1"/>
  <c r="O9615" i="1"/>
  <c r="C9616" i="1"/>
  <c r="D9616" i="1"/>
  <c r="E9616" i="1"/>
  <c r="F9616" i="1"/>
  <c r="L9616" i="1"/>
  <c r="M9616" i="1"/>
  <c r="N9616" i="1"/>
  <c r="O9616" i="1"/>
  <c r="C9617" i="1"/>
  <c r="D9617" i="1"/>
  <c r="E9617" i="1"/>
  <c r="F9617" i="1"/>
  <c r="L9617" i="1"/>
  <c r="M9617" i="1"/>
  <c r="N9617" i="1"/>
  <c r="O9617" i="1"/>
  <c r="D9618" i="1"/>
  <c r="E9618" i="1"/>
  <c r="F9618" i="1"/>
  <c r="L9618" i="1"/>
  <c r="M9618" i="1"/>
  <c r="N9618" i="1"/>
  <c r="O9618" i="1"/>
  <c r="D9619" i="1"/>
  <c r="E9619" i="1"/>
  <c r="F9619" i="1"/>
  <c r="L9619" i="1"/>
  <c r="M9619" i="1"/>
  <c r="N9619" i="1"/>
  <c r="O9619" i="1"/>
  <c r="C9620" i="1"/>
  <c r="D9620" i="1"/>
  <c r="E9620" i="1"/>
  <c r="F9620" i="1"/>
  <c r="L9620" i="1"/>
  <c r="M9620" i="1"/>
  <c r="N9620" i="1"/>
  <c r="O9620" i="1"/>
  <c r="C9621" i="1"/>
  <c r="D9621" i="1"/>
  <c r="E9621" i="1"/>
  <c r="F9621" i="1"/>
  <c r="L9621" i="1"/>
  <c r="M9621" i="1"/>
  <c r="N9621" i="1"/>
  <c r="O9621" i="1"/>
  <c r="D9622" i="1"/>
  <c r="E9622" i="1"/>
  <c r="C9622" i="1" s="1"/>
  <c r="F9622" i="1"/>
  <c r="L9622" i="1"/>
  <c r="M9622" i="1"/>
  <c r="N9622" i="1"/>
  <c r="O9622" i="1"/>
  <c r="C9623" i="1"/>
  <c r="D9623" i="1"/>
  <c r="E9623" i="1"/>
  <c r="F9623" i="1"/>
  <c r="L9623" i="1"/>
  <c r="M9623" i="1"/>
  <c r="N9623" i="1"/>
  <c r="O9623" i="1"/>
  <c r="C9624" i="1"/>
  <c r="D9624" i="1"/>
  <c r="E9624" i="1"/>
  <c r="F9624" i="1"/>
  <c r="L9624" i="1"/>
  <c r="M9624" i="1"/>
  <c r="N9624" i="1"/>
  <c r="O9624" i="1"/>
  <c r="C9625" i="1"/>
  <c r="D9625" i="1"/>
  <c r="E9625" i="1"/>
  <c r="F9625" i="1"/>
  <c r="L9625" i="1"/>
  <c r="M9625" i="1"/>
  <c r="N9625" i="1"/>
  <c r="O9625" i="1"/>
  <c r="D9626" i="1"/>
  <c r="E9626" i="1"/>
  <c r="F9626" i="1"/>
  <c r="L9626" i="1"/>
  <c r="M9626" i="1"/>
  <c r="N9626" i="1"/>
  <c r="O9626" i="1"/>
  <c r="D9627" i="1"/>
  <c r="E9627" i="1"/>
  <c r="F9627" i="1"/>
  <c r="L9627" i="1"/>
  <c r="M9627" i="1"/>
  <c r="N9627" i="1"/>
  <c r="O9627" i="1"/>
  <c r="C9628" i="1"/>
  <c r="D9628" i="1"/>
  <c r="E9628" i="1"/>
  <c r="F9628" i="1"/>
  <c r="L9628" i="1"/>
  <c r="M9628" i="1"/>
  <c r="N9628" i="1"/>
  <c r="O9628" i="1"/>
  <c r="C9629" i="1"/>
  <c r="D9629" i="1"/>
  <c r="E9629" i="1"/>
  <c r="F9629" i="1"/>
  <c r="L9629" i="1"/>
  <c r="M9629" i="1"/>
  <c r="N9629" i="1"/>
  <c r="O9629" i="1"/>
  <c r="D9630" i="1"/>
  <c r="E9630" i="1"/>
  <c r="C9630" i="1" s="1"/>
  <c r="F9630" i="1"/>
  <c r="L9630" i="1"/>
  <c r="M9630" i="1"/>
  <c r="N9630" i="1"/>
  <c r="O9630" i="1"/>
  <c r="C9631" i="1"/>
  <c r="D9631" i="1"/>
  <c r="E9631" i="1"/>
  <c r="F9631" i="1"/>
  <c r="L9631" i="1"/>
  <c r="M9631" i="1"/>
  <c r="N9631" i="1"/>
  <c r="O9631" i="1"/>
  <c r="C9632" i="1"/>
  <c r="D9632" i="1"/>
  <c r="E9632" i="1"/>
  <c r="F9632" i="1"/>
  <c r="L9632" i="1"/>
  <c r="M9632" i="1"/>
  <c r="N9632" i="1"/>
  <c r="O9632" i="1"/>
  <c r="C9633" i="1"/>
  <c r="D9633" i="1"/>
  <c r="E9633" i="1"/>
  <c r="F9633" i="1"/>
  <c r="L9633" i="1"/>
  <c r="M9633" i="1"/>
  <c r="N9633" i="1"/>
  <c r="O9633" i="1"/>
  <c r="D9634" i="1"/>
  <c r="E9634" i="1"/>
  <c r="F9634" i="1"/>
  <c r="L9634" i="1"/>
  <c r="M9634" i="1"/>
  <c r="N9634" i="1"/>
  <c r="O9634" i="1"/>
  <c r="D9635" i="1"/>
  <c r="E9635" i="1"/>
  <c r="F9635" i="1"/>
  <c r="L9635" i="1"/>
  <c r="M9635" i="1"/>
  <c r="N9635" i="1"/>
  <c r="O9635" i="1"/>
  <c r="C9636" i="1"/>
  <c r="D9636" i="1"/>
  <c r="E9636" i="1"/>
  <c r="F9636" i="1"/>
  <c r="L9636" i="1"/>
  <c r="M9636" i="1"/>
  <c r="N9636" i="1"/>
  <c r="O9636" i="1"/>
  <c r="C9637" i="1"/>
  <c r="D9637" i="1"/>
  <c r="E9637" i="1"/>
  <c r="F9637" i="1"/>
  <c r="L9637" i="1"/>
  <c r="M9637" i="1"/>
  <c r="N9637" i="1"/>
  <c r="O9637" i="1"/>
  <c r="D9638" i="1"/>
  <c r="E9638" i="1"/>
  <c r="C9638" i="1" s="1"/>
  <c r="F9638" i="1"/>
  <c r="L9638" i="1"/>
  <c r="M9638" i="1"/>
  <c r="N9638" i="1"/>
  <c r="O9638" i="1"/>
  <c r="C9639" i="1"/>
  <c r="D9639" i="1"/>
  <c r="E9639" i="1"/>
  <c r="F9639" i="1"/>
  <c r="L9639" i="1"/>
  <c r="M9639" i="1"/>
  <c r="N9639" i="1"/>
  <c r="O9639" i="1"/>
  <c r="C9640" i="1"/>
  <c r="D9640" i="1"/>
  <c r="E9640" i="1"/>
  <c r="F9640" i="1"/>
  <c r="L9640" i="1"/>
  <c r="M9640" i="1"/>
  <c r="N9640" i="1"/>
  <c r="O9640" i="1"/>
  <c r="C9641" i="1"/>
  <c r="D9641" i="1"/>
  <c r="E9641" i="1"/>
  <c r="F9641" i="1"/>
  <c r="L9641" i="1"/>
  <c r="M9641" i="1"/>
  <c r="N9641" i="1"/>
  <c r="O9641" i="1"/>
  <c r="D9642" i="1"/>
  <c r="E9642" i="1"/>
  <c r="F9642" i="1"/>
  <c r="L9642" i="1"/>
  <c r="M9642" i="1"/>
  <c r="N9642" i="1"/>
  <c r="O9642" i="1"/>
  <c r="D9643" i="1"/>
  <c r="E9643" i="1"/>
  <c r="F9643" i="1"/>
  <c r="L9643" i="1"/>
  <c r="M9643" i="1"/>
  <c r="N9643" i="1"/>
  <c r="O9643" i="1"/>
  <c r="C9644" i="1"/>
  <c r="D9644" i="1"/>
  <c r="E9644" i="1"/>
  <c r="F9644" i="1"/>
  <c r="L9644" i="1"/>
  <c r="M9644" i="1"/>
  <c r="N9644" i="1"/>
  <c r="O9644" i="1"/>
  <c r="C9645" i="1"/>
  <c r="D9645" i="1"/>
  <c r="E9645" i="1"/>
  <c r="F9645" i="1"/>
  <c r="L9645" i="1"/>
  <c r="M9645" i="1"/>
  <c r="N9645" i="1"/>
  <c r="O9645" i="1"/>
  <c r="D9646" i="1"/>
  <c r="E9646" i="1"/>
  <c r="C9646" i="1" s="1"/>
  <c r="F9646" i="1"/>
  <c r="L9646" i="1"/>
  <c r="M9646" i="1"/>
  <c r="N9646" i="1"/>
  <c r="O9646" i="1"/>
  <c r="C9647" i="1"/>
  <c r="D9647" i="1"/>
  <c r="E9647" i="1"/>
  <c r="F9647" i="1"/>
  <c r="L9647" i="1"/>
  <c r="M9647" i="1"/>
  <c r="N9647" i="1"/>
  <c r="O9647" i="1"/>
  <c r="C9648" i="1"/>
  <c r="D9648" i="1"/>
  <c r="E9648" i="1"/>
  <c r="F9648" i="1"/>
  <c r="L9648" i="1"/>
  <c r="M9648" i="1"/>
  <c r="N9648" i="1"/>
  <c r="O9648" i="1"/>
  <c r="C9649" i="1"/>
  <c r="D9649" i="1"/>
  <c r="E9649" i="1"/>
  <c r="F9649" i="1"/>
  <c r="L9649" i="1"/>
  <c r="M9649" i="1"/>
  <c r="N9649" i="1"/>
  <c r="O9649" i="1"/>
  <c r="D9650" i="1"/>
  <c r="E9650" i="1"/>
  <c r="F9650" i="1"/>
  <c r="L9650" i="1"/>
  <c r="M9650" i="1"/>
  <c r="N9650" i="1"/>
  <c r="O9650" i="1"/>
  <c r="D9651" i="1"/>
  <c r="E9651" i="1"/>
  <c r="F9651" i="1"/>
  <c r="L9651" i="1"/>
  <c r="M9651" i="1"/>
  <c r="N9651" i="1"/>
  <c r="O9651" i="1"/>
  <c r="C9652" i="1"/>
  <c r="D9652" i="1"/>
  <c r="E9652" i="1"/>
  <c r="F9652" i="1"/>
  <c r="L9652" i="1"/>
  <c r="M9652" i="1"/>
  <c r="N9652" i="1"/>
  <c r="O9652" i="1"/>
  <c r="C9653" i="1"/>
  <c r="D9653" i="1"/>
  <c r="E9653" i="1"/>
  <c r="F9653" i="1"/>
  <c r="L9653" i="1"/>
  <c r="M9653" i="1"/>
  <c r="N9653" i="1"/>
  <c r="O9653" i="1"/>
  <c r="D9654" i="1"/>
  <c r="E9654" i="1"/>
  <c r="C9654" i="1" s="1"/>
  <c r="F9654" i="1"/>
  <c r="L9654" i="1"/>
  <c r="M9654" i="1"/>
  <c r="N9654" i="1"/>
  <c r="O9654" i="1"/>
  <c r="C9655" i="1"/>
  <c r="D9655" i="1"/>
  <c r="E9655" i="1"/>
  <c r="F9655" i="1"/>
  <c r="L9655" i="1"/>
  <c r="M9655" i="1"/>
  <c r="N9655" i="1"/>
  <c r="O9655" i="1"/>
  <c r="C9656" i="1"/>
  <c r="D9656" i="1"/>
  <c r="E9656" i="1"/>
  <c r="F9656" i="1"/>
  <c r="L9656" i="1"/>
  <c r="M9656" i="1"/>
  <c r="N9656" i="1"/>
  <c r="O9656" i="1"/>
  <c r="C9657" i="1"/>
  <c r="D9657" i="1"/>
  <c r="E9657" i="1"/>
  <c r="F9657" i="1"/>
  <c r="L9657" i="1"/>
  <c r="M9657" i="1"/>
  <c r="N9657" i="1"/>
  <c r="O9657" i="1"/>
  <c r="D9658" i="1"/>
  <c r="E9658" i="1"/>
  <c r="F9658" i="1"/>
  <c r="L9658" i="1"/>
  <c r="M9658" i="1"/>
  <c r="N9658" i="1"/>
  <c r="O9658" i="1"/>
  <c r="D9659" i="1"/>
  <c r="E9659" i="1"/>
  <c r="F9659" i="1"/>
  <c r="L9659" i="1"/>
  <c r="M9659" i="1"/>
  <c r="N9659" i="1"/>
  <c r="O9659" i="1"/>
  <c r="C9660" i="1"/>
  <c r="D9660" i="1"/>
  <c r="E9660" i="1"/>
  <c r="F9660" i="1"/>
  <c r="L9660" i="1"/>
  <c r="M9660" i="1"/>
  <c r="N9660" i="1"/>
  <c r="O9660" i="1"/>
  <c r="C9661" i="1"/>
  <c r="D9661" i="1"/>
  <c r="E9661" i="1"/>
  <c r="F9661" i="1"/>
  <c r="L9661" i="1"/>
  <c r="M9661" i="1"/>
  <c r="N9661" i="1"/>
  <c r="O9661" i="1"/>
  <c r="D9662" i="1"/>
  <c r="E9662" i="1"/>
  <c r="C9662" i="1" s="1"/>
  <c r="F9662" i="1"/>
  <c r="L9662" i="1"/>
  <c r="M9662" i="1"/>
  <c r="N9662" i="1"/>
  <c r="O9662" i="1"/>
  <c r="C9663" i="1"/>
  <c r="D9663" i="1"/>
  <c r="E9663" i="1"/>
  <c r="F9663" i="1"/>
  <c r="L9663" i="1"/>
  <c r="M9663" i="1"/>
  <c r="N9663" i="1"/>
  <c r="O9663" i="1"/>
  <c r="C9664" i="1"/>
  <c r="D9664" i="1"/>
  <c r="E9664" i="1"/>
  <c r="F9664" i="1"/>
  <c r="L9664" i="1"/>
  <c r="M9664" i="1"/>
  <c r="N9664" i="1"/>
  <c r="O9664" i="1"/>
  <c r="C9665" i="1"/>
  <c r="D9665" i="1"/>
  <c r="E9665" i="1"/>
  <c r="F9665" i="1"/>
  <c r="L9665" i="1"/>
  <c r="M9665" i="1"/>
  <c r="N9665" i="1"/>
  <c r="O9665" i="1"/>
  <c r="D9666" i="1"/>
  <c r="E9666" i="1"/>
  <c r="F9666" i="1"/>
  <c r="L9666" i="1"/>
  <c r="M9666" i="1"/>
  <c r="N9666" i="1"/>
  <c r="O9666" i="1"/>
  <c r="D9667" i="1"/>
  <c r="E9667" i="1"/>
  <c r="F9667" i="1"/>
  <c r="L9667" i="1"/>
  <c r="M9667" i="1"/>
  <c r="N9667" i="1"/>
  <c r="O9667" i="1"/>
  <c r="C9668" i="1"/>
  <c r="D9668" i="1"/>
  <c r="E9668" i="1"/>
  <c r="F9668" i="1"/>
  <c r="L9668" i="1"/>
  <c r="M9668" i="1"/>
  <c r="N9668" i="1"/>
  <c r="O9668" i="1"/>
  <c r="C9669" i="1"/>
  <c r="D9669" i="1"/>
  <c r="E9669" i="1"/>
  <c r="F9669" i="1"/>
  <c r="L9669" i="1"/>
  <c r="M9669" i="1"/>
  <c r="N9669" i="1"/>
  <c r="O9669" i="1"/>
  <c r="D9670" i="1"/>
  <c r="E9670" i="1"/>
  <c r="C9670" i="1" s="1"/>
  <c r="F9670" i="1"/>
  <c r="L9670" i="1"/>
  <c r="M9670" i="1"/>
  <c r="N9670" i="1"/>
  <c r="O9670" i="1"/>
  <c r="C9671" i="1"/>
  <c r="D9671" i="1"/>
  <c r="E9671" i="1"/>
  <c r="F9671" i="1"/>
  <c r="L9671" i="1"/>
  <c r="M9671" i="1"/>
  <c r="N9671" i="1"/>
  <c r="O9671" i="1"/>
  <c r="C9672" i="1"/>
  <c r="D9672" i="1"/>
  <c r="E9672" i="1"/>
  <c r="F9672" i="1"/>
  <c r="L9672" i="1"/>
  <c r="M9672" i="1"/>
  <c r="N9672" i="1"/>
  <c r="O9672" i="1"/>
  <c r="C9673" i="1"/>
  <c r="D9673" i="1"/>
  <c r="E9673" i="1"/>
  <c r="F9673" i="1"/>
  <c r="L9673" i="1"/>
  <c r="M9673" i="1"/>
  <c r="N9673" i="1"/>
  <c r="O9673" i="1"/>
  <c r="D9674" i="1"/>
  <c r="E9674" i="1"/>
  <c r="F9674" i="1"/>
  <c r="L9674" i="1"/>
  <c r="M9674" i="1"/>
  <c r="N9674" i="1"/>
  <c r="O9674" i="1"/>
  <c r="D9675" i="1"/>
  <c r="E9675" i="1"/>
  <c r="F9675" i="1"/>
  <c r="L9675" i="1"/>
  <c r="M9675" i="1"/>
  <c r="N9675" i="1"/>
  <c r="O9675" i="1"/>
  <c r="C9676" i="1"/>
  <c r="D9676" i="1"/>
  <c r="E9676" i="1"/>
  <c r="F9676" i="1"/>
  <c r="L9676" i="1"/>
  <c r="M9676" i="1"/>
  <c r="N9676" i="1"/>
  <c r="O9676" i="1"/>
  <c r="C9677" i="1"/>
  <c r="D9677" i="1"/>
  <c r="E9677" i="1"/>
  <c r="F9677" i="1"/>
  <c r="L9677" i="1"/>
  <c r="M9677" i="1"/>
  <c r="N9677" i="1"/>
  <c r="O9677" i="1"/>
  <c r="D9678" i="1"/>
  <c r="E9678" i="1"/>
  <c r="C9678" i="1" s="1"/>
  <c r="F9678" i="1"/>
  <c r="L9678" i="1"/>
  <c r="M9678" i="1"/>
  <c r="N9678" i="1"/>
  <c r="O9678" i="1"/>
  <c r="C9679" i="1"/>
  <c r="D9679" i="1"/>
  <c r="E9679" i="1"/>
  <c r="F9679" i="1"/>
  <c r="L9679" i="1"/>
  <c r="M9679" i="1"/>
  <c r="N9679" i="1"/>
  <c r="O9679" i="1"/>
  <c r="C9680" i="1"/>
  <c r="D9680" i="1"/>
  <c r="E9680" i="1"/>
  <c r="F9680" i="1"/>
  <c r="L9680" i="1"/>
  <c r="M9680" i="1"/>
  <c r="N9680" i="1"/>
  <c r="O9680" i="1"/>
  <c r="C9681" i="1"/>
  <c r="D9681" i="1"/>
  <c r="E9681" i="1"/>
  <c r="F9681" i="1"/>
  <c r="L9681" i="1"/>
  <c r="M9681" i="1"/>
  <c r="N9681" i="1"/>
  <c r="O9681" i="1"/>
  <c r="D9682" i="1"/>
  <c r="E9682" i="1"/>
  <c r="F9682" i="1"/>
  <c r="L9682" i="1"/>
  <c r="M9682" i="1"/>
  <c r="N9682" i="1"/>
  <c r="O9682" i="1"/>
  <c r="D9683" i="1"/>
  <c r="E9683" i="1"/>
  <c r="F9683" i="1"/>
  <c r="L9683" i="1"/>
  <c r="M9683" i="1"/>
  <c r="N9683" i="1"/>
  <c r="O9683" i="1"/>
  <c r="C9684" i="1"/>
  <c r="D9684" i="1"/>
  <c r="E9684" i="1"/>
  <c r="F9684" i="1"/>
  <c r="L9684" i="1"/>
  <c r="M9684" i="1"/>
  <c r="N9684" i="1"/>
  <c r="O9684" i="1"/>
  <c r="C9685" i="1"/>
  <c r="D9685" i="1"/>
  <c r="E9685" i="1"/>
  <c r="F9685" i="1"/>
  <c r="L9685" i="1"/>
  <c r="M9685" i="1"/>
  <c r="N9685" i="1"/>
  <c r="O9685" i="1"/>
  <c r="D9686" i="1"/>
  <c r="E9686" i="1"/>
  <c r="C9686" i="1" s="1"/>
  <c r="F9686" i="1"/>
  <c r="L9686" i="1"/>
  <c r="M9686" i="1"/>
  <c r="N9686" i="1"/>
  <c r="O9686" i="1"/>
  <c r="C9687" i="1"/>
  <c r="D9687" i="1"/>
  <c r="E9687" i="1"/>
  <c r="F9687" i="1"/>
  <c r="L9687" i="1"/>
  <c r="M9687" i="1"/>
  <c r="N9687" i="1"/>
  <c r="O9687" i="1"/>
  <c r="C9688" i="1"/>
  <c r="D9688" i="1"/>
  <c r="E9688" i="1"/>
  <c r="F9688" i="1"/>
  <c r="L9688" i="1"/>
  <c r="M9688" i="1"/>
  <c r="N9688" i="1"/>
  <c r="O9688" i="1"/>
  <c r="C9689" i="1"/>
  <c r="D9689" i="1"/>
  <c r="E9689" i="1"/>
  <c r="F9689" i="1"/>
  <c r="L9689" i="1"/>
  <c r="M9689" i="1"/>
  <c r="N9689" i="1"/>
  <c r="O9689" i="1"/>
  <c r="D9690" i="1"/>
  <c r="E9690" i="1"/>
  <c r="F9690" i="1"/>
  <c r="L9690" i="1"/>
  <c r="M9690" i="1"/>
  <c r="N9690" i="1"/>
  <c r="O9690" i="1"/>
  <c r="D9691" i="1"/>
  <c r="E9691" i="1"/>
  <c r="F9691" i="1"/>
  <c r="L9691" i="1"/>
  <c r="M9691" i="1"/>
  <c r="N9691" i="1"/>
  <c r="O9691" i="1"/>
  <c r="C9692" i="1"/>
  <c r="D9692" i="1"/>
  <c r="E9692" i="1"/>
  <c r="F9692" i="1"/>
  <c r="L9692" i="1"/>
  <c r="M9692" i="1"/>
  <c r="N9692" i="1"/>
  <c r="O9692" i="1"/>
  <c r="C9693" i="1"/>
  <c r="D9693" i="1"/>
  <c r="E9693" i="1"/>
  <c r="F9693" i="1"/>
  <c r="L9693" i="1"/>
  <c r="M9693" i="1"/>
  <c r="N9693" i="1"/>
  <c r="O9693" i="1"/>
  <c r="D9694" i="1"/>
  <c r="E9694" i="1"/>
  <c r="C9694" i="1" s="1"/>
  <c r="F9694" i="1"/>
  <c r="L9694" i="1"/>
  <c r="M9694" i="1"/>
  <c r="N9694" i="1"/>
  <c r="O9694" i="1"/>
  <c r="C9695" i="1"/>
  <c r="D9695" i="1"/>
  <c r="E9695" i="1"/>
  <c r="F9695" i="1"/>
  <c r="L9695" i="1"/>
  <c r="M9695" i="1"/>
  <c r="N9695" i="1"/>
  <c r="O9695" i="1"/>
  <c r="C9696" i="1"/>
  <c r="D9696" i="1"/>
  <c r="E9696" i="1"/>
  <c r="F9696" i="1"/>
  <c r="L9696" i="1"/>
  <c r="M9696" i="1"/>
  <c r="N9696" i="1"/>
  <c r="O9696" i="1"/>
  <c r="C9697" i="1"/>
  <c r="D9697" i="1"/>
  <c r="E9697" i="1"/>
  <c r="F9697" i="1"/>
  <c r="L9697" i="1"/>
  <c r="M9697" i="1"/>
  <c r="N9697" i="1"/>
  <c r="O9697" i="1"/>
  <c r="D9698" i="1"/>
  <c r="E9698" i="1"/>
  <c r="F9698" i="1"/>
  <c r="L9698" i="1"/>
  <c r="M9698" i="1"/>
  <c r="N9698" i="1"/>
  <c r="O9698" i="1"/>
  <c r="D9699" i="1"/>
  <c r="E9699" i="1"/>
  <c r="F9699" i="1"/>
  <c r="L9699" i="1"/>
  <c r="M9699" i="1"/>
  <c r="N9699" i="1"/>
  <c r="O9699" i="1"/>
  <c r="C9700" i="1"/>
  <c r="D9700" i="1"/>
  <c r="E9700" i="1"/>
  <c r="F9700" i="1"/>
  <c r="L9700" i="1"/>
  <c r="M9700" i="1"/>
  <c r="N9700" i="1"/>
  <c r="O9700" i="1"/>
  <c r="C9701" i="1"/>
  <c r="D9701" i="1"/>
  <c r="E9701" i="1"/>
  <c r="F9701" i="1"/>
  <c r="L9701" i="1"/>
  <c r="M9701" i="1"/>
  <c r="N9701" i="1"/>
  <c r="O9701" i="1"/>
  <c r="D9702" i="1"/>
  <c r="E9702" i="1"/>
  <c r="C9702" i="1" s="1"/>
  <c r="F9702" i="1"/>
  <c r="L9702" i="1"/>
  <c r="M9702" i="1"/>
  <c r="N9702" i="1"/>
  <c r="O9702" i="1"/>
  <c r="C9703" i="1"/>
  <c r="D9703" i="1"/>
  <c r="E9703" i="1"/>
  <c r="F9703" i="1"/>
  <c r="L9703" i="1"/>
  <c r="M9703" i="1"/>
  <c r="N9703" i="1"/>
  <c r="O9703" i="1"/>
  <c r="C9704" i="1"/>
  <c r="D9704" i="1"/>
  <c r="E9704" i="1"/>
  <c r="F9704" i="1"/>
  <c r="L9704" i="1"/>
  <c r="M9704" i="1"/>
  <c r="N9704" i="1"/>
  <c r="O9704" i="1"/>
  <c r="C9705" i="1"/>
  <c r="D9705" i="1"/>
  <c r="E9705" i="1"/>
  <c r="F9705" i="1"/>
  <c r="L9705" i="1"/>
  <c r="M9705" i="1"/>
  <c r="N9705" i="1"/>
  <c r="O9705" i="1"/>
  <c r="D9706" i="1"/>
  <c r="E9706" i="1"/>
  <c r="F9706" i="1"/>
  <c r="L9706" i="1"/>
  <c r="M9706" i="1"/>
  <c r="N9706" i="1"/>
  <c r="O9706" i="1"/>
  <c r="D9707" i="1"/>
  <c r="E9707" i="1"/>
  <c r="F9707" i="1"/>
  <c r="L9707" i="1"/>
  <c r="M9707" i="1"/>
  <c r="N9707" i="1"/>
  <c r="O9707" i="1"/>
  <c r="C9708" i="1"/>
  <c r="D9708" i="1"/>
  <c r="E9708" i="1"/>
  <c r="F9708" i="1"/>
  <c r="L9708" i="1"/>
  <c r="M9708" i="1"/>
  <c r="N9708" i="1"/>
  <c r="O9708" i="1"/>
  <c r="C9709" i="1"/>
  <c r="D9709" i="1"/>
  <c r="E9709" i="1"/>
  <c r="F9709" i="1"/>
  <c r="L9709" i="1"/>
  <c r="M9709" i="1"/>
  <c r="N9709" i="1"/>
  <c r="O9709" i="1"/>
  <c r="D9710" i="1"/>
  <c r="E9710" i="1"/>
  <c r="C9710" i="1" s="1"/>
  <c r="F9710" i="1"/>
  <c r="L9710" i="1"/>
  <c r="M9710" i="1"/>
  <c r="N9710" i="1"/>
  <c r="O9710" i="1"/>
  <c r="C9711" i="1"/>
  <c r="D9711" i="1"/>
  <c r="E9711" i="1"/>
  <c r="F9711" i="1"/>
  <c r="L9711" i="1"/>
  <c r="M9711" i="1"/>
  <c r="N9711" i="1"/>
  <c r="O9711" i="1"/>
  <c r="C9712" i="1"/>
  <c r="D9712" i="1"/>
  <c r="E9712" i="1"/>
  <c r="F9712" i="1"/>
  <c r="L9712" i="1"/>
  <c r="M9712" i="1"/>
  <c r="N9712" i="1"/>
  <c r="O9712" i="1"/>
  <c r="C9713" i="1"/>
  <c r="D9713" i="1"/>
  <c r="E9713" i="1"/>
  <c r="F9713" i="1"/>
  <c r="L9713" i="1"/>
  <c r="M9713" i="1"/>
  <c r="N9713" i="1"/>
  <c r="O9713" i="1"/>
  <c r="D9714" i="1"/>
  <c r="E9714" i="1"/>
  <c r="F9714" i="1"/>
  <c r="L9714" i="1"/>
  <c r="M9714" i="1"/>
  <c r="N9714" i="1"/>
  <c r="O9714" i="1"/>
  <c r="D9715" i="1"/>
  <c r="E9715" i="1"/>
  <c r="F9715" i="1"/>
  <c r="L9715" i="1"/>
  <c r="M9715" i="1"/>
  <c r="N9715" i="1"/>
  <c r="O9715" i="1"/>
  <c r="C9716" i="1"/>
  <c r="D9716" i="1"/>
  <c r="E9716" i="1"/>
  <c r="F9716" i="1"/>
  <c r="L9716" i="1"/>
  <c r="M9716" i="1"/>
  <c r="N9716" i="1"/>
  <c r="O9716" i="1"/>
  <c r="C9717" i="1"/>
  <c r="D9717" i="1"/>
  <c r="E9717" i="1"/>
  <c r="F9717" i="1"/>
  <c r="L9717" i="1"/>
  <c r="M9717" i="1"/>
  <c r="N9717" i="1"/>
  <c r="O9717" i="1"/>
  <c r="D9718" i="1"/>
  <c r="E9718" i="1"/>
  <c r="C9718" i="1" s="1"/>
  <c r="F9718" i="1"/>
  <c r="L9718" i="1"/>
  <c r="M9718" i="1"/>
  <c r="N9718" i="1"/>
  <c r="O9718" i="1"/>
  <c r="C9719" i="1"/>
  <c r="D9719" i="1"/>
  <c r="E9719" i="1"/>
  <c r="F9719" i="1"/>
  <c r="L9719" i="1"/>
  <c r="M9719" i="1"/>
  <c r="N9719" i="1"/>
  <c r="O9719" i="1"/>
  <c r="C9720" i="1"/>
  <c r="D9720" i="1"/>
  <c r="E9720" i="1"/>
  <c r="F9720" i="1"/>
  <c r="L9720" i="1"/>
  <c r="M9720" i="1"/>
  <c r="N9720" i="1"/>
  <c r="O9720" i="1"/>
  <c r="C9721" i="1"/>
  <c r="D9721" i="1"/>
  <c r="E9721" i="1"/>
  <c r="F9721" i="1"/>
  <c r="L9721" i="1"/>
  <c r="M9721" i="1"/>
  <c r="N9721" i="1"/>
  <c r="O9721" i="1"/>
  <c r="D9722" i="1"/>
  <c r="E9722" i="1"/>
  <c r="F9722" i="1"/>
  <c r="L9722" i="1"/>
  <c r="M9722" i="1"/>
  <c r="N9722" i="1"/>
  <c r="O9722" i="1"/>
  <c r="D9723" i="1"/>
  <c r="E9723" i="1"/>
  <c r="F9723" i="1"/>
  <c r="L9723" i="1"/>
  <c r="M9723" i="1"/>
  <c r="N9723" i="1"/>
  <c r="O9723" i="1"/>
  <c r="C9724" i="1"/>
  <c r="D9724" i="1"/>
  <c r="E9724" i="1"/>
  <c r="F9724" i="1"/>
  <c r="L9724" i="1"/>
  <c r="M9724" i="1"/>
  <c r="N9724" i="1"/>
  <c r="O9724" i="1"/>
  <c r="C9725" i="1"/>
  <c r="D9725" i="1"/>
  <c r="E9725" i="1"/>
  <c r="F9725" i="1"/>
  <c r="L9725" i="1"/>
  <c r="M9725" i="1"/>
  <c r="N9725" i="1"/>
  <c r="O9725" i="1"/>
  <c r="D9726" i="1"/>
  <c r="E9726" i="1"/>
  <c r="C9726" i="1" s="1"/>
  <c r="F9726" i="1"/>
  <c r="L9726" i="1"/>
  <c r="M9726" i="1"/>
  <c r="N9726" i="1"/>
  <c r="O9726" i="1"/>
  <c r="C9727" i="1"/>
  <c r="D9727" i="1"/>
  <c r="E9727" i="1"/>
  <c r="F9727" i="1"/>
  <c r="L9727" i="1"/>
  <c r="M9727" i="1"/>
  <c r="N9727" i="1"/>
  <c r="O9727" i="1"/>
  <c r="C9728" i="1"/>
  <c r="D9728" i="1"/>
  <c r="E9728" i="1"/>
  <c r="F9728" i="1"/>
  <c r="L9728" i="1"/>
  <c r="M9728" i="1"/>
  <c r="N9728" i="1"/>
  <c r="O9728" i="1"/>
  <c r="C9729" i="1"/>
  <c r="D9729" i="1"/>
  <c r="E9729" i="1"/>
  <c r="F9729" i="1"/>
  <c r="L9729" i="1"/>
  <c r="M9729" i="1"/>
  <c r="N9729" i="1"/>
  <c r="O9729" i="1"/>
  <c r="D9730" i="1"/>
  <c r="E9730" i="1"/>
  <c r="F9730" i="1"/>
  <c r="L9730" i="1"/>
  <c r="M9730" i="1"/>
  <c r="N9730" i="1"/>
  <c r="O9730" i="1"/>
  <c r="D9731" i="1"/>
  <c r="E9731" i="1"/>
  <c r="F9731" i="1"/>
  <c r="L9731" i="1"/>
  <c r="M9731" i="1"/>
  <c r="N9731" i="1"/>
  <c r="O9731" i="1"/>
  <c r="C9732" i="1"/>
  <c r="D9732" i="1"/>
  <c r="E9732" i="1"/>
  <c r="F9732" i="1"/>
  <c r="L9732" i="1"/>
  <c r="M9732" i="1"/>
  <c r="N9732" i="1"/>
  <c r="O9732" i="1"/>
  <c r="C9733" i="1"/>
  <c r="D9733" i="1"/>
  <c r="E9733" i="1"/>
  <c r="F9733" i="1"/>
  <c r="L9733" i="1"/>
  <c r="M9733" i="1"/>
  <c r="N9733" i="1"/>
  <c r="O9733" i="1"/>
  <c r="D9734" i="1"/>
  <c r="E9734" i="1"/>
  <c r="C9734" i="1" s="1"/>
  <c r="F9734" i="1"/>
  <c r="L9734" i="1"/>
  <c r="M9734" i="1"/>
  <c r="N9734" i="1"/>
  <c r="O9734" i="1"/>
  <c r="C9735" i="1"/>
  <c r="D9735" i="1"/>
  <c r="E9735" i="1"/>
  <c r="F9735" i="1"/>
  <c r="L9735" i="1"/>
  <c r="M9735" i="1"/>
  <c r="N9735" i="1"/>
  <c r="O9735" i="1"/>
  <c r="C9736" i="1"/>
  <c r="D9736" i="1"/>
  <c r="E9736" i="1"/>
  <c r="F9736" i="1"/>
  <c r="L9736" i="1"/>
  <c r="M9736" i="1"/>
  <c r="N9736" i="1"/>
  <c r="O9736" i="1"/>
  <c r="C9737" i="1"/>
  <c r="D9737" i="1"/>
  <c r="E9737" i="1"/>
  <c r="F9737" i="1"/>
  <c r="L9737" i="1"/>
  <c r="M9737" i="1"/>
  <c r="N9737" i="1"/>
  <c r="O9737" i="1"/>
  <c r="D9738" i="1"/>
  <c r="E9738" i="1"/>
  <c r="F9738" i="1"/>
  <c r="L9738" i="1"/>
  <c r="M9738" i="1"/>
  <c r="N9738" i="1"/>
  <c r="O9738" i="1"/>
  <c r="D9739" i="1"/>
  <c r="E9739" i="1"/>
  <c r="F9739" i="1"/>
  <c r="L9739" i="1"/>
  <c r="M9739" i="1"/>
  <c r="N9739" i="1"/>
  <c r="O9739" i="1"/>
  <c r="C9740" i="1"/>
  <c r="D9740" i="1"/>
  <c r="E9740" i="1"/>
  <c r="F9740" i="1"/>
  <c r="L9740" i="1"/>
  <c r="M9740" i="1"/>
  <c r="N9740" i="1"/>
  <c r="O9740" i="1"/>
  <c r="C9741" i="1"/>
  <c r="D9741" i="1"/>
  <c r="E9741" i="1"/>
  <c r="F9741" i="1"/>
  <c r="L9741" i="1"/>
  <c r="M9741" i="1"/>
  <c r="N9741" i="1"/>
  <c r="O9741" i="1"/>
  <c r="D9742" i="1"/>
  <c r="E9742" i="1"/>
  <c r="C9742" i="1" s="1"/>
  <c r="F9742" i="1"/>
  <c r="L9742" i="1"/>
  <c r="M9742" i="1"/>
  <c r="N9742" i="1"/>
  <c r="O9742" i="1"/>
  <c r="C9743" i="1"/>
  <c r="D9743" i="1"/>
  <c r="E9743" i="1"/>
  <c r="F9743" i="1"/>
  <c r="L9743" i="1"/>
  <c r="M9743" i="1"/>
  <c r="N9743" i="1"/>
  <c r="O9743" i="1"/>
  <c r="C9744" i="1"/>
  <c r="D9744" i="1"/>
  <c r="E9744" i="1"/>
  <c r="F9744" i="1"/>
  <c r="L9744" i="1"/>
  <c r="M9744" i="1"/>
  <c r="N9744" i="1"/>
  <c r="O9744" i="1"/>
  <c r="C9745" i="1"/>
  <c r="D9745" i="1"/>
  <c r="E9745" i="1"/>
  <c r="F9745" i="1"/>
  <c r="L9745" i="1"/>
  <c r="M9745" i="1"/>
  <c r="N9745" i="1"/>
  <c r="O9745" i="1"/>
  <c r="D9746" i="1"/>
  <c r="E9746" i="1"/>
  <c r="F9746" i="1"/>
  <c r="L9746" i="1"/>
  <c r="M9746" i="1"/>
  <c r="N9746" i="1"/>
  <c r="O9746" i="1"/>
  <c r="D9747" i="1"/>
  <c r="E9747" i="1"/>
  <c r="F9747" i="1"/>
  <c r="L9747" i="1"/>
  <c r="M9747" i="1"/>
  <c r="N9747" i="1"/>
  <c r="O9747" i="1"/>
  <c r="C9748" i="1"/>
  <c r="D9748" i="1"/>
  <c r="E9748" i="1"/>
  <c r="F9748" i="1"/>
  <c r="L9748" i="1"/>
  <c r="M9748" i="1"/>
  <c r="N9748" i="1"/>
  <c r="O9748" i="1"/>
  <c r="C9749" i="1"/>
  <c r="D9749" i="1"/>
  <c r="E9749" i="1"/>
  <c r="F9749" i="1"/>
  <c r="L9749" i="1"/>
  <c r="M9749" i="1"/>
  <c r="N9749" i="1"/>
  <c r="O9749" i="1"/>
  <c r="D9750" i="1"/>
  <c r="E9750" i="1"/>
  <c r="C9750" i="1" s="1"/>
  <c r="F9750" i="1"/>
  <c r="L9750" i="1"/>
  <c r="M9750" i="1"/>
  <c r="N9750" i="1"/>
  <c r="O9750" i="1"/>
  <c r="C9751" i="1"/>
  <c r="D9751" i="1"/>
  <c r="E9751" i="1"/>
  <c r="F9751" i="1"/>
  <c r="L9751" i="1"/>
  <c r="M9751" i="1"/>
  <c r="N9751" i="1"/>
  <c r="O9751" i="1"/>
  <c r="C9752" i="1"/>
  <c r="D9752" i="1"/>
  <c r="E9752" i="1"/>
  <c r="F9752" i="1"/>
  <c r="L9752" i="1"/>
  <c r="M9752" i="1"/>
  <c r="N9752" i="1"/>
  <c r="O9752" i="1"/>
  <c r="C9753" i="1"/>
  <c r="D9753" i="1"/>
  <c r="E9753" i="1"/>
  <c r="F9753" i="1"/>
  <c r="L9753" i="1"/>
  <c r="M9753" i="1"/>
  <c r="N9753" i="1"/>
  <c r="O9753" i="1"/>
  <c r="D9754" i="1"/>
  <c r="E9754" i="1"/>
  <c r="F9754" i="1"/>
  <c r="L9754" i="1"/>
  <c r="M9754" i="1"/>
  <c r="N9754" i="1"/>
  <c r="O9754" i="1"/>
  <c r="D9755" i="1"/>
  <c r="E9755" i="1"/>
  <c r="F9755" i="1"/>
  <c r="L9755" i="1"/>
  <c r="M9755" i="1"/>
  <c r="N9755" i="1"/>
  <c r="O9755" i="1"/>
  <c r="C9756" i="1"/>
  <c r="D9756" i="1"/>
  <c r="E9756" i="1"/>
  <c r="F9756" i="1"/>
  <c r="L9756" i="1"/>
  <c r="M9756" i="1"/>
  <c r="N9756" i="1"/>
  <c r="O9756" i="1"/>
  <c r="C9757" i="1"/>
  <c r="D9757" i="1"/>
  <c r="E9757" i="1"/>
  <c r="F9757" i="1"/>
  <c r="L9757" i="1"/>
  <c r="M9757" i="1"/>
  <c r="N9757" i="1"/>
  <c r="O9757" i="1"/>
  <c r="D9758" i="1"/>
  <c r="E9758" i="1"/>
  <c r="C9758" i="1" s="1"/>
  <c r="F9758" i="1"/>
  <c r="L9758" i="1"/>
  <c r="M9758" i="1"/>
  <c r="N9758" i="1"/>
  <c r="O9758" i="1"/>
  <c r="C9759" i="1"/>
  <c r="D9759" i="1"/>
  <c r="E9759" i="1"/>
  <c r="F9759" i="1"/>
  <c r="L9759" i="1"/>
  <c r="M9759" i="1"/>
  <c r="N9759" i="1"/>
  <c r="O9759" i="1"/>
  <c r="C9760" i="1"/>
  <c r="D9760" i="1"/>
  <c r="E9760" i="1"/>
  <c r="F9760" i="1"/>
  <c r="L9760" i="1"/>
  <c r="M9760" i="1"/>
  <c r="N9760" i="1"/>
  <c r="O9760" i="1"/>
  <c r="C9761" i="1"/>
  <c r="D9761" i="1"/>
  <c r="E9761" i="1"/>
  <c r="F9761" i="1"/>
  <c r="L9761" i="1"/>
  <c r="M9761" i="1"/>
  <c r="N9761" i="1"/>
  <c r="O9761" i="1"/>
  <c r="D9762" i="1"/>
  <c r="E9762" i="1"/>
  <c r="F9762" i="1"/>
  <c r="L9762" i="1"/>
  <c r="M9762" i="1"/>
  <c r="N9762" i="1"/>
  <c r="O9762" i="1"/>
  <c r="D9763" i="1"/>
  <c r="E9763" i="1"/>
  <c r="F9763" i="1"/>
  <c r="L9763" i="1"/>
  <c r="M9763" i="1"/>
  <c r="N9763" i="1"/>
  <c r="O9763" i="1"/>
  <c r="C9764" i="1"/>
  <c r="D9764" i="1"/>
  <c r="E9764" i="1"/>
  <c r="F9764" i="1"/>
  <c r="L9764" i="1"/>
  <c r="M9764" i="1"/>
  <c r="N9764" i="1"/>
  <c r="O9764" i="1"/>
  <c r="C9765" i="1"/>
  <c r="D9765" i="1"/>
  <c r="E9765" i="1"/>
  <c r="F9765" i="1"/>
  <c r="L9765" i="1"/>
  <c r="M9765" i="1"/>
  <c r="N9765" i="1"/>
  <c r="O9765" i="1"/>
  <c r="D9766" i="1"/>
  <c r="E9766" i="1"/>
  <c r="C9766" i="1" s="1"/>
  <c r="F9766" i="1"/>
  <c r="L9766" i="1"/>
  <c r="M9766" i="1"/>
  <c r="N9766" i="1"/>
  <c r="O9766" i="1"/>
  <c r="C9767" i="1"/>
  <c r="D9767" i="1"/>
  <c r="E9767" i="1"/>
  <c r="F9767" i="1"/>
  <c r="L9767" i="1"/>
  <c r="M9767" i="1"/>
  <c r="N9767" i="1"/>
  <c r="O9767" i="1"/>
  <c r="C9768" i="1"/>
  <c r="D9768" i="1"/>
  <c r="E9768" i="1"/>
  <c r="F9768" i="1"/>
  <c r="L9768" i="1"/>
  <c r="M9768" i="1"/>
  <c r="N9768" i="1"/>
  <c r="O9768" i="1"/>
  <c r="C9769" i="1"/>
  <c r="D9769" i="1"/>
  <c r="E9769" i="1"/>
  <c r="F9769" i="1"/>
  <c r="L9769" i="1"/>
  <c r="M9769" i="1"/>
  <c r="N9769" i="1"/>
  <c r="O9769" i="1"/>
  <c r="D9770" i="1"/>
  <c r="E9770" i="1"/>
  <c r="F9770" i="1"/>
  <c r="L9770" i="1"/>
  <c r="M9770" i="1"/>
  <c r="N9770" i="1"/>
  <c r="O9770" i="1"/>
  <c r="D9771" i="1"/>
  <c r="E9771" i="1"/>
  <c r="F9771" i="1"/>
  <c r="L9771" i="1"/>
  <c r="M9771" i="1"/>
  <c r="N9771" i="1"/>
  <c r="O9771" i="1"/>
  <c r="C9772" i="1"/>
  <c r="D9772" i="1"/>
  <c r="E9772" i="1"/>
  <c r="F9772" i="1"/>
  <c r="L9772" i="1"/>
  <c r="M9772" i="1"/>
  <c r="N9772" i="1"/>
  <c r="O9772" i="1"/>
  <c r="C9773" i="1"/>
  <c r="D9773" i="1"/>
  <c r="E9773" i="1"/>
  <c r="F9773" i="1"/>
  <c r="L9773" i="1"/>
  <c r="M9773" i="1"/>
  <c r="N9773" i="1"/>
  <c r="O9773" i="1"/>
  <c r="D9774" i="1"/>
  <c r="E9774" i="1"/>
  <c r="C9774" i="1" s="1"/>
  <c r="F9774" i="1"/>
  <c r="L9774" i="1"/>
  <c r="M9774" i="1"/>
  <c r="N9774" i="1"/>
  <c r="O9774" i="1"/>
  <c r="C9775" i="1"/>
  <c r="D9775" i="1"/>
  <c r="E9775" i="1"/>
  <c r="F9775" i="1"/>
  <c r="L9775" i="1"/>
  <c r="M9775" i="1"/>
  <c r="N9775" i="1"/>
  <c r="O9775" i="1"/>
  <c r="C9776" i="1"/>
  <c r="D9776" i="1"/>
  <c r="E9776" i="1"/>
  <c r="F9776" i="1"/>
  <c r="L9776" i="1"/>
  <c r="M9776" i="1"/>
  <c r="N9776" i="1"/>
  <c r="O9776" i="1"/>
  <c r="C9777" i="1"/>
  <c r="D9777" i="1"/>
  <c r="E9777" i="1"/>
  <c r="F9777" i="1"/>
  <c r="L9777" i="1"/>
  <c r="M9777" i="1"/>
  <c r="N9777" i="1"/>
  <c r="O9777" i="1"/>
  <c r="D9778" i="1"/>
  <c r="E9778" i="1"/>
  <c r="F9778" i="1"/>
  <c r="L9778" i="1"/>
  <c r="M9778" i="1"/>
  <c r="N9778" i="1"/>
  <c r="O9778" i="1"/>
  <c r="D9779" i="1"/>
  <c r="E9779" i="1"/>
  <c r="F9779" i="1"/>
  <c r="L9779" i="1"/>
  <c r="M9779" i="1"/>
  <c r="N9779" i="1"/>
  <c r="O9779" i="1"/>
  <c r="C9780" i="1"/>
  <c r="D9780" i="1"/>
  <c r="E9780" i="1"/>
  <c r="F9780" i="1"/>
  <c r="L9780" i="1"/>
  <c r="M9780" i="1"/>
  <c r="N9780" i="1"/>
  <c r="O9780" i="1"/>
  <c r="C9781" i="1"/>
  <c r="D9781" i="1"/>
  <c r="E9781" i="1"/>
  <c r="F9781" i="1"/>
  <c r="L9781" i="1"/>
  <c r="M9781" i="1"/>
  <c r="N9781" i="1"/>
  <c r="O9781" i="1"/>
  <c r="D9782" i="1"/>
  <c r="E9782" i="1"/>
  <c r="C9782" i="1" s="1"/>
  <c r="F9782" i="1"/>
  <c r="L9782" i="1"/>
  <c r="M9782" i="1"/>
  <c r="N9782" i="1"/>
  <c r="O9782" i="1"/>
  <c r="C9783" i="1"/>
  <c r="D9783" i="1"/>
  <c r="E9783" i="1"/>
  <c r="F9783" i="1"/>
  <c r="L9783" i="1"/>
  <c r="M9783" i="1"/>
  <c r="N9783" i="1"/>
  <c r="O9783" i="1"/>
  <c r="C9784" i="1"/>
  <c r="D9784" i="1"/>
  <c r="E9784" i="1"/>
  <c r="F9784" i="1"/>
  <c r="L9784" i="1"/>
  <c r="M9784" i="1"/>
  <c r="N9784" i="1"/>
  <c r="O9784" i="1"/>
  <c r="C9785" i="1"/>
  <c r="D9785" i="1"/>
  <c r="E9785" i="1"/>
  <c r="F9785" i="1"/>
  <c r="L9785" i="1"/>
  <c r="M9785" i="1"/>
  <c r="N9785" i="1"/>
  <c r="O9785" i="1"/>
  <c r="D9786" i="1"/>
  <c r="E9786" i="1"/>
  <c r="F9786" i="1"/>
  <c r="L9786" i="1"/>
  <c r="M9786" i="1"/>
  <c r="N9786" i="1"/>
  <c r="O9786" i="1"/>
  <c r="D9787" i="1"/>
  <c r="E9787" i="1"/>
  <c r="F9787" i="1"/>
  <c r="L9787" i="1"/>
  <c r="M9787" i="1"/>
  <c r="N9787" i="1"/>
  <c r="O9787" i="1"/>
  <c r="C9788" i="1"/>
  <c r="D9788" i="1"/>
  <c r="E9788" i="1"/>
  <c r="F9788" i="1"/>
  <c r="L9788" i="1"/>
  <c r="M9788" i="1"/>
  <c r="N9788" i="1"/>
  <c r="O9788" i="1"/>
  <c r="C9789" i="1"/>
  <c r="D9789" i="1"/>
  <c r="E9789" i="1"/>
  <c r="F9789" i="1"/>
  <c r="L9789" i="1"/>
  <c r="M9789" i="1"/>
  <c r="N9789" i="1"/>
  <c r="O9789" i="1"/>
  <c r="D9790" i="1"/>
  <c r="E9790" i="1"/>
  <c r="C9790" i="1" s="1"/>
  <c r="F9790" i="1"/>
  <c r="L9790" i="1"/>
  <c r="M9790" i="1"/>
  <c r="N9790" i="1"/>
  <c r="O9790" i="1"/>
  <c r="C9791" i="1"/>
  <c r="D9791" i="1"/>
  <c r="E9791" i="1"/>
  <c r="F9791" i="1"/>
  <c r="L9791" i="1"/>
  <c r="M9791" i="1"/>
  <c r="N9791" i="1"/>
  <c r="O9791" i="1"/>
  <c r="C9792" i="1"/>
  <c r="D9792" i="1"/>
  <c r="E9792" i="1"/>
  <c r="F9792" i="1"/>
  <c r="L9792" i="1"/>
  <c r="M9792" i="1"/>
  <c r="N9792" i="1"/>
  <c r="O9792" i="1"/>
  <c r="C9793" i="1"/>
  <c r="D9793" i="1"/>
  <c r="E9793" i="1"/>
  <c r="F9793" i="1"/>
  <c r="L9793" i="1"/>
  <c r="M9793" i="1"/>
  <c r="N9793" i="1"/>
  <c r="O9793" i="1"/>
  <c r="D9794" i="1"/>
  <c r="E9794" i="1"/>
  <c r="F9794" i="1"/>
  <c r="L9794" i="1"/>
  <c r="M9794" i="1"/>
  <c r="N9794" i="1"/>
  <c r="O9794" i="1"/>
  <c r="D9795" i="1"/>
  <c r="E9795" i="1"/>
  <c r="F9795" i="1"/>
  <c r="L9795" i="1"/>
  <c r="M9795" i="1"/>
  <c r="N9795" i="1"/>
  <c r="O9795" i="1"/>
  <c r="C9796" i="1"/>
  <c r="D9796" i="1"/>
  <c r="E9796" i="1"/>
  <c r="F9796" i="1"/>
  <c r="L9796" i="1"/>
  <c r="M9796" i="1"/>
  <c r="N9796" i="1"/>
  <c r="O9796" i="1"/>
  <c r="C9797" i="1"/>
  <c r="D9797" i="1"/>
  <c r="E9797" i="1"/>
  <c r="F9797" i="1"/>
  <c r="L9797" i="1"/>
  <c r="M9797" i="1"/>
  <c r="N9797" i="1"/>
  <c r="O9797" i="1"/>
  <c r="D9798" i="1"/>
  <c r="E9798" i="1"/>
  <c r="C9798" i="1" s="1"/>
  <c r="F9798" i="1"/>
  <c r="L9798" i="1"/>
  <c r="M9798" i="1"/>
  <c r="N9798" i="1"/>
  <c r="O9798" i="1"/>
  <c r="C9799" i="1"/>
  <c r="D9799" i="1"/>
  <c r="E9799" i="1"/>
  <c r="F9799" i="1"/>
  <c r="L9799" i="1"/>
  <c r="M9799" i="1"/>
  <c r="N9799" i="1"/>
  <c r="O9799" i="1"/>
  <c r="C9800" i="1"/>
  <c r="D9800" i="1"/>
  <c r="E9800" i="1"/>
  <c r="F9800" i="1"/>
  <c r="L9800" i="1"/>
  <c r="M9800" i="1"/>
  <c r="N9800" i="1"/>
  <c r="O9800" i="1"/>
  <c r="C9801" i="1"/>
  <c r="D9801" i="1"/>
  <c r="E9801" i="1"/>
  <c r="F9801" i="1"/>
  <c r="L9801" i="1"/>
  <c r="M9801" i="1"/>
  <c r="N9801" i="1"/>
  <c r="O9801" i="1"/>
  <c r="D9802" i="1"/>
  <c r="E9802" i="1"/>
  <c r="F9802" i="1"/>
  <c r="L9802" i="1"/>
  <c r="M9802" i="1"/>
  <c r="N9802" i="1"/>
  <c r="O9802" i="1"/>
  <c r="D9803" i="1"/>
  <c r="E9803" i="1"/>
  <c r="F9803" i="1"/>
  <c r="L9803" i="1"/>
  <c r="M9803" i="1"/>
  <c r="N9803" i="1"/>
  <c r="O9803" i="1"/>
  <c r="C9804" i="1"/>
  <c r="D9804" i="1"/>
  <c r="E9804" i="1"/>
  <c r="F9804" i="1"/>
  <c r="L9804" i="1"/>
  <c r="M9804" i="1"/>
  <c r="N9804" i="1"/>
  <c r="O9804" i="1"/>
  <c r="C9805" i="1"/>
  <c r="D9805" i="1"/>
  <c r="E9805" i="1"/>
  <c r="F9805" i="1"/>
  <c r="L9805" i="1"/>
  <c r="M9805" i="1"/>
  <c r="N9805" i="1"/>
  <c r="O9805" i="1"/>
  <c r="D9806" i="1"/>
  <c r="E9806" i="1"/>
  <c r="C9806" i="1" s="1"/>
  <c r="F9806" i="1"/>
  <c r="L9806" i="1"/>
  <c r="M9806" i="1"/>
  <c r="N9806" i="1"/>
  <c r="O9806" i="1"/>
  <c r="C9807" i="1"/>
  <c r="D9807" i="1"/>
  <c r="E9807" i="1"/>
  <c r="F9807" i="1"/>
  <c r="L9807" i="1"/>
  <c r="M9807" i="1"/>
  <c r="N9807" i="1"/>
  <c r="O9807" i="1"/>
  <c r="C9808" i="1"/>
  <c r="D9808" i="1"/>
  <c r="E9808" i="1"/>
  <c r="F9808" i="1"/>
  <c r="L9808" i="1"/>
  <c r="M9808" i="1"/>
  <c r="N9808" i="1"/>
  <c r="O9808" i="1"/>
  <c r="C9809" i="1"/>
  <c r="D9809" i="1"/>
  <c r="E9809" i="1"/>
  <c r="F9809" i="1"/>
  <c r="L9809" i="1"/>
  <c r="M9809" i="1"/>
  <c r="N9809" i="1"/>
  <c r="O9809" i="1"/>
  <c r="D9810" i="1"/>
  <c r="E9810" i="1"/>
  <c r="F9810" i="1"/>
  <c r="L9810" i="1"/>
  <c r="M9810" i="1"/>
  <c r="N9810" i="1"/>
  <c r="O9810" i="1"/>
  <c r="D9811" i="1"/>
  <c r="E9811" i="1"/>
  <c r="F9811" i="1"/>
  <c r="L9811" i="1"/>
  <c r="M9811" i="1"/>
  <c r="N9811" i="1"/>
  <c r="O9811" i="1"/>
  <c r="C9812" i="1"/>
  <c r="D9812" i="1"/>
  <c r="E9812" i="1"/>
  <c r="F9812" i="1"/>
  <c r="L9812" i="1"/>
  <c r="M9812" i="1"/>
  <c r="N9812" i="1"/>
  <c r="O9812" i="1"/>
  <c r="C9813" i="1"/>
  <c r="D9813" i="1"/>
  <c r="E9813" i="1"/>
  <c r="F9813" i="1"/>
  <c r="L9813" i="1"/>
  <c r="M9813" i="1"/>
  <c r="N9813" i="1"/>
  <c r="O9813" i="1"/>
  <c r="D9814" i="1"/>
  <c r="E9814" i="1"/>
  <c r="C9814" i="1" s="1"/>
  <c r="F9814" i="1"/>
  <c r="L9814" i="1"/>
  <c r="M9814" i="1"/>
  <c r="N9814" i="1"/>
  <c r="O9814" i="1"/>
  <c r="C9815" i="1"/>
  <c r="D9815" i="1"/>
  <c r="E9815" i="1"/>
  <c r="F9815" i="1"/>
  <c r="L9815" i="1"/>
  <c r="M9815" i="1"/>
  <c r="N9815" i="1"/>
  <c r="O9815" i="1"/>
  <c r="C9816" i="1"/>
  <c r="D9816" i="1"/>
  <c r="E9816" i="1"/>
  <c r="F9816" i="1"/>
  <c r="L9816" i="1"/>
  <c r="M9816" i="1"/>
  <c r="N9816" i="1"/>
  <c r="O9816" i="1"/>
  <c r="C9817" i="1"/>
  <c r="D9817" i="1"/>
  <c r="E9817" i="1"/>
  <c r="F9817" i="1"/>
  <c r="L9817" i="1"/>
  <c r="M9817" i="1"/>
  <c r="N9817" i="1"/>
  <c r="O9817" i="1"/>
  <c r="D9818" i="1"/>
  <c r="E9818" i="1"/>
  <c r="F9818" i="1"/>
  <c r="L9818" i="1"/>
  <c r="M9818" i="1"/>
  <c r="N9818" i="1"/>
  <c r="O9818" i="1"/>
  <c r="D9819" i="1"/>
  <c r="E9819" i="1"/>
  <c r="F9819" i="1"/>
  <c r="L9819" i="1"/>
  <c r="M9819" i="1"/>
  <c r="N9819" i="1"/>
  <c r="O9819" i="1"/>
  <c r="C9820" i="1"/>
  <c r="D9820" i="1"/>
  <c r="E9820" i="1"/>
  <c r="F9820" i="1"/>
  <c r="L9820" i="1"/>
  <c r="M9820" i="1"/>
  <c r="N9820" i="1"/>
  <c r="O9820" i="1"/>
  <c r="D9821" i="1"/>
  <c r="E9821" i="1"/>
  <c r="C9821" i="1" s="1"/>
  <c r="F9821" i="1"/>
  <c r="L9821" i="1"/>
  <c r="M9821" i="1"/>
  <c r="N9821" i="1"/>
  <c r="O9821" i="1"/>
  <c r="D9822" i="1"/>
  <c r="E9822" i="1"/>
  <c r="C9822" i="1" s="1"/>
  <c r="F9822" i="1"/>
  <c r="L9822" i="1"/>
  <c r="M9822" i="1"/>
  <c r="N9822" i="1"/>
  <c r="O9822" i="1"/>
  <c r="C9823" i="1"/>
  <c r="D9823" i="1"/>
  <c r="E9823" i="1"/>
  <c r="F9823" i="1"/>
  <c r="L9823" i="1"/>
  <c r="M9823" i="1"/>
  <c r="N9823" i="1"/>
  <c r="O9823" i="1"/>
  <c r="C9824" i="1"/>
  <c r="D9824" i="1"/>
  <c r="E9824" i="1"/>
  <c r="F9824" i="1"/>
  <c r="L9824" i="1"/>
  <c r="M9824" i="1"/>
  <c r="N9824" i="1"/>
  <c r="O9824" i="1"/>
  <c r="C9825" i="1"/>
  <c r="D9825" i="1"/>
  <c r="E9825" i="1"/>
  <c r="F9825" i="1"/>
  <c r="L9825" i="1"/>
  <c r="M9825" i="1"/>
  <c r="N9825" i="1"/>
  <c r="O9825" i="1"/>
  <c r="D9826" i="1"/>
  <c r="E9826" i="1"/>
  <c r="F9826" i="1"/>
  <c r="L9826" i="1"/>
  <c r="M9826" i="1"/>
  <c r="N9826" i="1"/>
  <c r="O9826" i="1"/>
  <c r="D9827" i="1"/>
  <c r="E9827" i="1"/>
  <c r="F9827" i="1"/>
  <c r="L9827" i="1"/>
  <c r="M9827" i="1"/>
  <c r="N9827" i="1"/>
  <c r="O9827" i="1"/>
  <c r="C9828" i="1"/>
  <c r="D9828" i="1"/>
  <c r="E9828" i="1"/>
  <c r="F9828" i="1"/>
  <c r="L9828" i="1"/>
  <c r="M9828" i="1"/>
  <c r="N9828" i="1"/>
  <c r="O9828" i="1"/>
  <c r="D9829" i="1"/>
  <c r="E9829" i="1"/>
  <c r="F9829" i="1"/>
  <c r="L9829" i="1"/>
  <c r="M9829" i="1"/>
  <c r="N9829" i="1"/>
  <c r="O9829" i="1"/>
  <c r="D9830" i="1"/>
  <c r="E9830" i="1"/>
  <c r="C9830" i="1" s="1"/>
  <c r="F9830" i="1"/>
  <c r="L9830" i="1"/>
  <c r="M9830" i="1"/>
  <c r="N9830" i="1"/>
  <c r="O9830" i="1"/>
  <c r="C9831" i="1"/>
  <c r="D9831" i="1"/>
  <c r="E9831" i="1"/>
  <c r="F9831" i="1"/>
  <c r="L9831" i="1"/>
  <c r="M9831" i="1"/>
  <c r="N9831" i="1"/>
  <c r="O9831" i="1"/>
  <c r="C9832" i="1"/>
  <c r="D9832" i="1"/>
  <c r="E9832" i="1"/>
  <c r="F9832" i="1"/>
  <c r="L9832" i="1"/>
  <c r="M9832" i="1"/>
  <c r="N9832" i="1"/>
  <c r="O9832" i="1"/>
  <c r="C9833" i="1"/>
  <c r="D9833" i="1"/>
  <c r="E9833" i="1"/>
  <c r="F9833" i="1"/>
  <c r="L9833" i="1"/>
  <c r="M9833" i="1"/>
  <c r="N9833" i="1"/>
  <c r="O9833" i="1"/>
  <c r="D9834" i="1"/>
  <c r="E9834" i="1"/>
  <c r="C9834" i="1" s="1"/>
  <c r="F9834" i="1"/>
  <c r="L9834" i="1"/>
  <c r="M9834" i="1"/>
  <c r="N9834" i="1"/>
  <c r="O9834" i="1"/>
  <c r="D9835" i="1"/>
  <c r="E9835" i="1"/>
  <c r="F9835" i="1"/>
  <c r="L9835" i="1"/>
  <c r="M9835" i="1"/>
  <c r="N9835" i="1"/>
  <c r="O9835" i="1"/>
  <c r="C9836" i="1"/>
  <c r="D9836" i="1"/>
  <c r="E9836" i="1"/>
  <c r="F9836" i="1"/>
  <c r="L9836" i="1"/>
  <c r="M9836" i="1"/>
  <c r="N9836" i="1"/>
  <c r="O9836" i="1"/>
  <c r="D9837" i="1"/>
  <c r="E9837" i="1"/>
  <c r="F9837" i="1"/>
  <c r="L9837" i="1"/>
  <c r="M9837" i="1"/>
  <c r="N9837" i="1"/>
  <c r="O9837" i="1"/>
  <c r="D9838" i="1"/>
  <c r="E9838" i="1"/>
  <c r="C9838" i="1" s="1"/>
  <c r="F9838" i="1"/>
  <c r="L9838" i="1"/>
  <c r="M9838" i="1"/>
  <c r="N9838" i="1"/>
  <c r="O9838" i="1"/>
  <c r="D9839" i="1"/>
  <c r="E9839" i="1"/>
  <c r="F9839" i="1"/>
  <c r="L9839" i="1"/>
  <c r="M9839" i="1"/>
  <c r="N9839" i="1"/>
  <c r="O9839" i="1"/>
  <c r="C9840" i="1"/>
  <c r="D9840" i="1"/>
  <c r="E9840" i="1"/>
  <c r="F9840" i="1"/>
  <c r="L9840" i="1"/>
  <c r="M9840" i="1"/>
  <c r="N9840" i="1"/>
  <c r="O9840" i="1"/>
  <c r="C9841" i="1"/>
  <c r="D9841" i="1"/>
  <c r="E9841" i="1"/>
  <c r="F9841" i="1"/>
  <c r="L9841" i="1"/>
  <c r="M9841" i="1"/>
  <c r="N9841" i="1"/>
  <c r="O9841" i="1"/>
  <c r="D9842" i="1"/>
  <c r="E9842" i="1"/>
  <c r="C9842" i="1" s="1"/>
  <c r="F9842" i="1"/>
  <c r="L9842" i="1"/>
  <c r="M9842" i="1"/>
  <c r="N9842" i="1"/>
  <c r="O9842" i="1"/>
  <c r="D9843" i="1"/>
  <c r="E9843" i="1"/>
  <c r="F9843" i="1"/>
  <c r="L9843" i="1"/>
  <c r="M9843" i="1"/>
  <c r="N9843" i="1"/>
  <c r="O9843" i="1"/>
  <c r="C9844" i="1"/>
  <c r="D9844" i="1"/>
  <c r="E9844" i="1"/>
  <c r="F9844" i="1"/>
  <c r="L9844" i="1"/>
  <c r="M9844" i="1"/>
  <c r="N9844" i="1"/>
  <c r="O9844" i="1"/>
  <c r="C9845" i="1"/>
  <c r="D9845" i="1"/>
  <c r="E9845" i="1"/>
  <c r="F9845" i="1"/>
  <c r="L9845" i="1"/>
  <c r="M9845" i="1"/>
  <c r="N9845" i="1"/>
  <c r="O9845" i="1"/>
  <c r="D9846" i="1"/>
  <c r="E9846" i="1"/>
  <c r="C9846" i="1" s="1"/>
  <c r="F9846" i="1"/>
  <c r="L9846" i="1"/>
  <c r="M9846" i="1"/>
  <c r="N9846" i="1"/>
  <c r="O9846" i="1"/>
  <c r="C9847" i="1"/>
  <c r="D9847" i="1"/>
  <c r="E9847" i="1"/>
  <c r="F9847" i="1"/>
  <c r="L9847" i="1"/>
  <c r="M9847" i="1"/>
  <c r="N9847" i="1"/>
  <c r="O9847" i="1"/>
  <c r="C9848" i="1"/>
  <c r="D9848" i="1"/>
  <c r="E9848" i="1"/>
  <c r="F9848" i="1"/>
  <c r="L9848" i="1"/>
  <c r="M9848" i="1"/>
  <c r="N9848" i="1"/>
  <c r="O9848" i="1"/>
  <c r="C9849" i="1"/>
  <c r="D9849" i="1"/>
  <c r="E9849" i="1"/>
  <c r="F9849" i="1"/>
  <c r="L9849" i="1"/>
  <c r="M9849" i="1"/>
  <c r="N9849" i="1"/>
  <c r="O9849" i="1"/>
  <c r="D9850" i="1"/>
  <c r="E9850" i="1"/>
  <c r="C9850" i="1" s="1"/>
  <c r="F9850" i="1"/>
  <c r="L9850" i="1"/>
  <c r="M9850" i="1"/>
  <c r="N9850" i="1"/>
  <c r="O9850" i="1"/>
  <c r="D9851" i="1"/>
  <c r="E9851" i="1"/>
  <c r="F9851" i="1"/>
  <c r="L9851" i="1"/>
  <c r="M9851" i="1"/>
  <c r="N9851" i="1"/>
  <c r="O9851" i="1"/>
  <c r="C9852" i="1"/>
  <c r="D9852" i="1"/>
  <c r="E9852" i="1"/>
  <c r="F9852" i="1"/>
  <c r="L9852" i="1"/>
  <c r="M9852" i="1"/>
  <c r="N9852" i="1"/>
  <c r="O9852" i="1"/>
  <c r="C9853" i="1"/>
  <c r="D9853" i="1"/>
  <c r="E9853" i="1"/>
  <c r="F9853" i="1"/>
  <c r="L9853" i="1"/>
  <c r="M9853" i="1"/>
  <c r="N9853" i="1"/>
  <c r="O9853" i="1"/>
  <c r="D9854" i="1"/>
  <c r="E9854" i="1"/>
  <c r="C9854" i="1" s="1"/>
  <c r="F9854" i="1"/>
  <c r="L9854" i="1"/>
  <c r="M9854" i="1"/>
  <c r="N9854" i="1"/>
  <c r="O9854" i="1"/>
  <c r="C9855" i="1"/>
  <c r="D9855" i="1"/>
  <c r="E9855" i="1"/>
  <c r="F9855" i="1"/>
  <c r="L9855" i="1"/>
  <c r="M9855" i="1"/>
  <c r="N9855" i="1"/>
  <c r="O9855" i="1"/>
  <c r="C9856" i="1"/>
  <c r="D9856" i="1"/>
  <c r="E9856" i="1"/>
  <c r="F9856" i="1"/>
  <c r="L9856" i="1"/>
  <c r="M9856" i="1"/>
  <c r="N9856" i="1"/>
  <c r="O9856" i="1"/>
  <c r="C9857" i="1"/>
  <c r="D9857" i="1"/>
  <c r="E9857" i="1"/>
  <c r="F9857" i="1"/>
  <c r="L9857" i="1"/>
  <c r="M9857" i="1"/>
  <c r="N9857" i="1"/>
  <c r="O9857" i="1"/>
  <c r="D9858" i="1"/>
  <c r="E9858" i="1"/>
  <c r="C9858" i="1" s="1"/>
  <c r="F9858" i="1"/>
  <c r="L9858" i="1"/>
  <c r="M9858" i="1"/>
  <c r="N9858" i="1"/>
  <c r="O9858" i="1"/>
  <c r="D9859" i="1"/>
  <c r="E9859" i="1"/>
  <c r="F9859" i="1"/>
  <c r="L9859" i="1"/>
  <c r="M9859" i="1"/>
  <c r="N9859" i="1"/>
  <c r="O9859" i="1"/>
  <c r="C9860" i="1"/>
  <c r="D9860" i="1"/>
  <c r="E9860" i="1"/>
  <c r="F9860" i="1"/>
  <c r="L9860" i="1"/>
  <c r="M9860" i="1"/>
  <c r="N9860" i="1"/>
  <c r="O9860" i="1"/>
  <c r="D9861" i="1"/>
  <c r="E9861" i="1"/>
  <c r="F9861" i="1"/>
  <c r="L9861" i="1"/>
  <c r="M9861" i="1"/>
  <c r="N9861" i="1"/>
  <c r="O9861" i="1"/>
  <c r="D9862" i="1"/>
  <c r="E9862" i="1"/>
  <c r="C9862" i="1" s="1"/>
  <c r="F9862" i="1"/>
  <c r="L9862" i="1"/>
  <c r="M9862" i="1"/>
  <c r="N9862" i="1"/>
  <c r="O9862" i="1"/>
  <c r="D9863" i="1"/>
  <c r="E9863" i="1"/>
  <c r="F9863" i="1"/>
  <c r="L9863" i="1"/>
  <c r="M9863" i="1"/>
  <c r="N9863" i="1"/>
  <c r="O9863" i="1"/>
  <c r="C9864" i="1"/>
  <c r="D9864" i="1"/>
  <c r="E9864" i="1"/>
  <c r="F9864" i="1"/>
  <c r="L9864" i="1"/>
  <c r="M9864" i="1"/>
  <c r="N9864" i="1"/>
  <c r="O9864" i="1"/>
  <c r="C9865" i="1"/>
  <c r="D9865" i="1"/>
  <c r="E9865" i="1"/>
  <c r="F9865" i="1"/>
  <c r="L9865" i="1"/>
  <c r="M9865" i="1"/>
  <c r="N9865" i="1"/>
  <c r="O9865" i="1"/>
  <c r="D9866" i="1"/>
  <c r="E9866" i="1"/>
  <c r="C9866" i="1" s="1"/>
  <c r="F9866" i="1"/>
  <c r="L9866" i="1"/>
  <c r="M9866" i="1"/>
  <c r="N9866" i="1"/>
  <c r="O9866" i="1"/>
  <c r="D9867" i="1"/>
  <c r="E9867" i="1"/>
  <c r="F9867" i="1"/>
  <c r="L9867" i="1"/>
  <c r="M9867" i="1"/>
  <c r="N9867" i="1"/>
  <c r="O9867" i="1"/>
  <c r="C9868" i="1"/>
  <c r="D9868" i="1"/>
  <c r="E9868" i="1"/>
  <c r="F9868" i="1"/>
  <c r="L9868" i="1"/>
  <c r="M9868" i="1"/>
  <c r="N9868" i="1"/>
  <c r="O9868" i="1"/>
  <c r="D9869" i="1"/>
  <c r="E9869" i="1"/>
  <c r="F9869" i="1"/>
  <c r="L9869" i="1"/>
  <c r="M9869" i="1"/>
  <c r="N9869" i="1"/>
  <c r="O9869" i="1"/>
  <c r="D9870" i="1"/>
  <c r="E9870" i="1"/>
  <c r="C9870" i="1" s="1"/>
  <c r="F9870" i="1"/>
  <c r="L9870" i="1"/>
  <c r="M9870" i="1"/>
  <c r="N9870" i="1"/>
  <c r="O9870" i="1"/>
  <c r="D9871" i="1"/>
  <c r="E9871" i="1"/>
  <c r="F9871" i="1"/>
  <c r="L9871" i="1"/>
  <c r="M9871" i="1"/>
  <c r="N9871" i="1"/>
  <c r="O9871" i="1"/>
  <c r="C9872" i="1"/>
  <c r="D9872" i="1"/>
  <c r="E9872" i="1"/>
  <c r="F9872" i="1"/>
  <c r="L9872" i="1"/>
  <c r="M9872" i="1"/>
  <c r="N9872" i="1"/>
  <c r="O9872" i="1"/>
  <c r="C9873" i="1"/>
  <c r="D9873" i="1"/>
  <c r="E9873" i="1"/>
  <c r="F9873" i="1"/>
  <c r="L9873" i="1"/>
  <c r="M9873" i="1"/>
  <c r="N9873" i="1"/>
  <c r="O9873" i="1"/>
  <c r="D9874" i="1"/>
  <c r="E9874" i="1"/>
  <c r="C9874" i="1" s="1"/>
  <c r="F9874" i="1"/>
  <c r="L9874" i="1"/>
  <c r="M9874" i="1"/>
  <c r="N9874" i="1"/>
  <c r="O9874" i="1"/>
  <c r="D9875" i="1"/>
  <c r="E9875" i="1"/>
  <c r="F9875" i="1"/>
  <c r="L9875" i="1"/>
  <c r="M9875" i="1"/>
  <c r="N9875" i="1"/>
  <c r="O9875" i="1"/>
  <c r="C9876" i="1"/>
  <c r="D9876" i="1"/>
  <c r="E9876" i="1"/>
  <c r="F9876" i="1"/>
  <c r="L9876" i="1"/>
  <c r="M9876" i="1"/>
  <c r="N9876" i="1"/>
  <c r="O9876" i="1"/>
  <c r="C9877" i="1"/>
  <c r="D9877" i="1"/>
  <c r="E9877" i="1"/>
  <c r="F9877" i="1"/>
  <c r="L9877" i="1"/>
  <c r="M9877" i="1"/>
  <c r="N9877" i="1"/>
  <c r="O9877" i="1"/>
  <c r="D9878" i="1"/>
  <c r="E9878" i="1"/>
  <c r="C9878" i="1" s="1"/>
  <c r="F9878" i="1"/>
  <c r="L9878" i="1"/>
  <c r="M9878" i="1"/>
  <c r="N9878" i="1"/>
  <c r="O9878" i="1"/>
  <c r="C9879" i="1"/>
  <c r="D9879" i="1"/>
  <c r="E9879" i="1"/>
  <c r="F9879" i="1"/>
  <c r="L9879" i="1"/>
  <c r="M9879" i="1"/>
  <c r="N9879" i="1"/>
  <c r="O9879" i="1"/>
  <c r="C9880" i="1"/>
  <c r="D9880" i="1"/>
  <c r="E9880" i="1"/>
  <c r="F9880" i="1"/>
  <c r="L9880" i="1"/>
  <c r="M9880" i="1"/>
  <c r="N9880" i="1"/>
  <c r="O9880" i="1"/>
  <c r="C9881" i="1"/>
  <c r="D9881" i="1"/>
  <c r="E9881" i="1"/>
  <c r="F9881" i="1"/>
  <c r="L9881" i="1"/>
  <c r="M9881" i="1"/>
  <c r="N9881" i="1"/>
  <c r="O9881" i="1"/>
  <c r="D9882" i="1"/>
  <c r="E9882" i="1"/>
  <c r="C9882" i="1" s="1"/>
  <c r="F9882" i="1"/>
  <c r="L9882" i="1"/>
  <c r="M9882" i="1"/>
  <c r="N9882" i="1"/>
  <c r="O9882" i="1"/>
  <c r="D9883" i="1"/>
  <c r="E9883" i="1"/>
  <c r="F9883" i="1"/>
  <c r="L9883" i="1"/>
  <c r="M9883" i="1"/>
  <c r="N9883" i="1"/>
  <c r="O9883" i="1"/>
  <c r="C9884" i="1"/>
  <c r="D9884" i="1"/>
  <c r="E9884" i="1"/>
  <c r="F9884" i="1"/>
  <c r="L9884" i="1"/>
  <c r="M9884" i="1"/>
  <c r="N9884" i="1"/>
  <c r="O9884" i="1"/>
  <c r="C9885" i="1"/>
  <c r="D9885" i="1"/>
  <c r="E9885" i="1"/>
  <c r="F9885" i="1"/>
  <c r="L9885" i="1"/>
  <c r="M9885" i="1"/>
  <c r="N9885" i="1"/>
  <c r="O9885" i="1"/>
  <c r="D9886" i="1"/>
  <c r="E9886" i="1"/>
  <c r="C9886" i="1" s="1"/>
  <c r="F9886" i="1"/>
  <c r="L9886" i="1"/>
  <c r="M9886" i="1"/>
  <c r="N9886" i="1"/>
  <c r="O9886" i="1"/>
  <c r="C9887" i="1"/>
  <c r="D9887" i="1"/>
  <c r="E9887" i="1"/>
  <c r="F9887" i="1"/>
  <c r="L9887" i="1"/>
  <c r="M9887" i="1"/>
  <c r="N9887" i="1"/>
  <c r="O9887" i="1"/>
  <c r="C9888" i="1"/>
  <c r="D9888" i="1"/>
  <c r="E9888" i="1"/>
  <c r="F9888" i="1"/>
  <c r="L9888" i="1"/>
  <c r="M9888" i="1"/>
  <c r="N9888" i="1"/>
  <c r="O9888" i="1"/>
  <c r="C9889" i="1"/>
  <c r="D9889" i="1"/>
  <c r="E9889" i="1"/>
  <c r="F9889" i="1"/>
  <c r="L9889" i="1"/>
  <c r="M9889" i="1"/>
  <c r="N9889" i="1"/>
  <c r="O9889" i="1"/>
  <c r="D9890" i="1"/>
  <c r="E9890" i="1"/>
  <c r="C9890" i="1" s="1"/>
  <c r="F9890" i="1"/>
  <c r="L9890" i="1"/>
  <c r="M9890" i="1"/>
  <c r="N9890" i="1"/>
  <c r="O9890" i="1"/>
  <c r="D9891" i="1"/>
  <c r="E9891" i="1"/>
  <c r="F9891" i="1"/>
  <c r="L9891" i="1"/>
  <c r="M9891" i="1"/>
  <c r="N9891" i="1"/>
  <c r="O9891" i="1"/>
  <c r="C9892" i="1"/>
  <c r="D9892" i="1"/>
  <c r="E9892" i="1"/>
  <c r="F9892" i="1"/>
  <c r="L9892" i="1"/>
  <c r="M9892" i="1"/>
  <c r="N9892" i="1"/>
  <c r="O9892" i="1"/>
  <c r="D9893" i="1"/>
  <c r="E9893" i="1"/>
  <c r="F9893" i="1"/>
  <c r="L9893" i="1"/>
  <c r="M9893" i="1"/>
  <c r="N9893" i="1"/>
  <c r="O9893" i="1"/>
  <c r="D9894" i="1"/>
  <c r="E9894" i="1"/>
  <c r="C9894" i="1" s="1"/>
  <c r="F9894" i="1"/>
  <c r="L9894" i="1"/>
  <c r="M9894" i="1"/>
  <c r="N9894" i="1"/>
  <c r="O9894" i="1"/>
  <c r="D9895" i="1"/>
  <c r="E9895" i="1"/>
  <c r="F9895" i="1"/>
  <c r="L9895" i="1"/>
  <c r="M9895" i="1"/>
  <c r="N9895" i="1"/>
  <c r="O9895" i="1"/>
  <c r="C9896" i="1"/>
  <c r="D9896" i="1"/>
  <c r="E9896" i="1"/>
  <c r="F9896" i="1"/>
  <c r="L9896" i="1"/>
  <c r="M9896" i="1"/>
  <c r="N9896" i="1"/>
  <c r="O9896" i="1"/>
  <c r="C9897" i="1"/>
  <c r="D9897" i="1"/>
  <c r="E9897" i="1"/>
  <c r="F9897" i="1"/>
  <c r="L9897" i="1"/>
  <c r="M9897" i="1"/>
  <c r="N9897" i="1"/>
  <c r="O9897" i="1"/>
  <c r="D9898" i="1"/>
  <c r="E9898" i="1"/>
  <c r="C9898" i="1" s="1"/>
  <c r="F9898" i="1"/>
  <c r="L9898" i="1"/>
  <c r="M9898" i="1"/>
  <c r="N9898" i="1"/>
  <c r="O9898" i="1"/>
  <c r="D9899" i="1"/>
  <c r="E9899" i="1"/>
  <c r="F9899" i="1"/>
  <c r="L9899" i="1"/>
  <c r="M9899" i="1"/>
  <c r="N9899" i="1"/>
  <c r="O9899" i="1"/>
  <c r="C9900" i="1"/>
  <c r="D9900" i="1"/>
  <c r="E9900" i="1"/>
  <c r="F9900" i="1"/>
  <c r="L9900" i="1"/>
  <c r="M9900" i="1"/>
  <c r="N9900" i="1"/>
  <c r="O9900" i="1"/>
  <c r="D9901" i="1"/>
  <c r="E9901" i="1"/>
  <c r="F9901" i="1"/>
  <c r="L9901" i="1"/>
  <c r="M9901" i="1"/>
  <c r="N9901" i="1"/>
  <c r="O9901" i="1"/>
  <c r="D9902" i="1"/>
  <c r="E9902" i="1"/>
  <c r="C9902" i="1" s="1"/>
  <c r="F9902" i="1"/>
  <c r="L9902" i="1"/>
  <c r="M9902" i="1"/>
  <c r="N9902" i="1"/>
  <c r="O9902" i="1"/>
  <c r="D9903" i="1"/>
  <c r="E9903" i="1"/>
  <c r="F9903" i="1"/>
  <c r="L9903" i="1"/>
  <c r="M9903" i="1"/>
  <c r="N9903" i="1"/>
  <c r="O9903" i="1"/>
  <c r="C9904" i="1"/>
  <c r="D9904" i="1"/>
  <c r="E9904" i="1"/>
  <c r="F9904" i="1"/>
  <c r="L9904" i="1"/>
  <c r="M9904" i="1"/>
  <c r="N9904" i="1"/>
  <c r="O9904" i="1"/>
  <c r="C9905" i="1"/>
  <c r="D9905" i="1"/>
  <c r="E9905" i="1"/>
  <c r="F9905" i="1"/>
  <c r="L9905" i="1"/>
  <c r="M9905" i="1"/>
  <c r="N9905" i="1"/>
  <c r="O9905" i="1"/>
  <c r="D9906" i="1"/>
  <c r="E9906" i="1"/>
  <c r="C9906" i="1" s="1"/>
  <c r="F9906" i="1"/>
  <c r="L9906" i="1"/>
  <c r="M9906" i="1"/>
  <c r="N9906" i="1"/>
  <c r="O9906" i="1"/>
  <c r="D9907" i="1"/>
  <c r="E9907" i="1"/>
  <c r="F9907" i="1"/>
  <c r="L9907" i="1"/>
  <c r="M9907" i="1"/>
  <c r="N9907" i="1"/>
  <c r="O9907" i="1"/>
  <c r="C9908" i="1"/>
  <c r="D9908" i="1"/>
  <c r="E9908" i="1"/>
  <c r="F9908" i="1"/>
  <c r="L9908" i="1"/>
  <c r="M9908" i="1"/>
  <c r="N9908" i="1"/>
  <c r="O9908" i="1"/>
  <c r="C9909" i="1"/>
  <c r="D9909" i="1"/>
  <c r="E9909" i="1"/>
  <c r="F9909" i="1"/>
  <c r="L9909" i="1"/>
  <c r="M9909" i="1"/>
  <c r="N9909" i="1"/>
  <c r="O9909" i="1"/>
  <c r="D9910" i="1"/>
  <c r="E9910" i="1"/>
  <c r="C9910" i="1" s="1"/>
  <c r="F9910" i="1"/>
  <c r="L9910" i="1"/>
  <c r="M9910" i="1"/>
  <c r="N9910" i="1"/>
  <c r="O9910" i="1"/>
  <c r="C9911" i="1"/>
  <c r="D9911" i="1"/>
  <c r="E9911" i="1"/>
  <c r="F9911" i="1"/>
  <c r="L9911" i="1"/>
  <c r="M9911" i="1"/>
  <c r="N9911" i="1"/>
  <c r="O9911" i="1"/>
  <c r="C9912" i="1"/>
  <c r="D9912" i="1"/>
  <c r="E9912" i="1"/>
  <c r="F9912" i="1"/>
  <c r="L9912" i="1"/>
  <c r="M9912" i="1"/>
  <c r="N9912" i="1"/>
  <c r="O9912" i="1"/>
  <c r="C9913" i="1"/>
  <c r="D9913" i="1"/>
  <c r="E9913" i="1"/>
  <c r="F9913" i="1"/>
  <c r="L9913" i="1"/>
  <c r="M9913" i="1"/>
  <c r="N9913" i="1"/>
  <c r="O9913" i="1"/>
  <c r="D9914" i="1"/>
  <c r="E9914" i="1"/>
  <c r="C9914" i="1" s="1"/>
  <c r="F9914" i="1"/>
  <c r="L9914" i="1"/>
  <c r="M9914" i="1"/>
  <c r="N9914" i="1"/>
  <c r="O9914" i="1"/>
  <c r="D9915" i="1"/>
  <c r="E9915" i="1"/>
  <c r="F9915" i="1"/>
  <c r="L9915" i="1"/>
  <c r="M9915" i="1"/>
  <c r="N9915" i="1"/>
  <c r="O9915" i="1"/>
  <c r="C9916" i="1"/>
  <c r="D9916" i="1"/>
  <c r="E9916" i="1"/>
  <c r="F9916" i="1"/>
  <c r="L9916" i="1"/>
  <c r="M9916" i="1"/>
  <c r="N9916" i="1"/>
  <c r="O9916" i="1"/>
  <c r="C9917" i="1"/>
  <c r="D9917" i="1"/>
  <c r="E9917" i="1"/>
  <c r="F9917" i="1"/>
  <c r="L9917" i="1"/>
  <c r="M9917" i="1"/>
  <c r="N9917" i="1"/>
  <c r="O9917" i="1"/>
  <c r="D9918" i="1"/>
  <c r="E9918" i="1"/>
  <c r="C9918" i="1" s="1"/>
  <c r="F9918" i="1"/>
  <c r="L9918" i="1"/>
  <c r="M9918" i="1"/>
  <c r="N9918" i="1"/>
  <c r="O9918" i="1"/>
  <c r="C9919" i="1"/>
  <c r="D9919" i="1"/>
  <c r="E9919" i="1"/>
  <c r="F9919" i="1"/>
  <c r="L9919" i="1"/>
  <c r="M9919" i="1"/>
  <c r="N9919" i="1"/>
  <c r="O9919" i="1"/>
  <c r="C9920" i="1"/>
  <c r="D9920" i="1"/>
  <c r="E9920" i="1"/>
  <c r="F9920" i="1"/>
  <c r="L9920" i="1"/>
  <c r="M9920" i="1"/>
  <c r="N9920" i="1"/>
  <c r="O9920" i="1"/>
  <c r="C9921" i="1"/>
  <c r="D9921" i="1"/>
  <c r="E9921" i="1"/>
  <c r="F9921" i="1"/>
  <c r="L9921" i="1"/>
  <c r="M9921" i="1"/>
  <c r="N9921" i="1"/>
  <c r="O9921" i="1"/>
  <c r="D9922" i="1"/>
  <c r="E9922" i="1"/>
  <c r="C9922" i="1" s="1"/>
  <c r="F9922" i="1"/>
  <c r="L9922" i="1"/>
  <c r="M9922" i="1"/>
  <c r="N9922" i="1"/>
  <c r="O9922" i="1"/>
  <c r="D9923" i="1"/>
  <c r="E9923" i="1"/>
  <c r="F9923" i="1"/>
  <c r="L9923" i="1"/>
  <c r="M9923" i="1"/>
  <c r="N9923" i="1"/>
  <c r="O9923" i="1"/>
  <c r="C9924" i="1"/>
  <c r="D9924" i="1"/>
  <c r="E9924" i="1"/>
  <c r="F9924" i="1"/>
  <c r="L9924" i="1"/>
  <c r="M9924" i="1"/>
  <c r="N9924" i="1"/>
  <c r="O9924" i="1"/>
  <c r="D9925" i="1"/>
  <c r="E9925" i="1"/>
  <c r="F9925" i="1"/>
  <c r="L9925" i="1"/>
  <c r="M9925" i="1"/>
  <c r="N9925" i="1"/>
  <c r="O9925" i="1"/>
  <c r="D9926" i="1"/>
  <c r="E9926" i="1"/>
  <c r="C9926" i="1" s="1"/>
  <c r="F9926" i="1"/>
  <c r="L9926" i="1"/>
  <c r="M9926" i="1"/>
  <c r="N9926" i="1"/>
  <c r="O9926" i="1"/>
  <c r="D9927" i="1"/>
  <c r="E9927" i="1"/>
  <c r="F9927" i="1"/>
  <c r="L9927" i="1"/>
  <c r="M9927" i="1"/>
  <c r="N9927" i="1"/>
  <c r="O9927" i="1"/>
  <c r="C9928" i="1"/>
  <c r="D9928" i="1"/>
  <c r="E9928" i="1"/>
  <c r="F9928" i="1"/>
  <c r="L9928" i="1"/>
  <c r="M9928" i="1"/>
  <c r="N9928" i="1"/>
  <c r="O9928" i="1"/>
  <c r="C9929" i="1"/>
  <c r="D9929" i="1"/>
  <c r="E9929" i="1"/>
  <c r="F9929" i="1"/>
  <c r="L9929" i="1"/>
  <c r="M9929" i="1"/>
  <c r="N9929" i="1"/>
  <c r="O9929" i="1"/>
  <c r="D9930" i="1"/>
  <c r="E9930" i="1"/>
  <c r="C9930" i="1" s="1"/>
  <c r="F9930" i="1"/>
  <c r="L9930" i="1"/>
  <c r="M9930" i="1"/>
  <c r="N9930" i="1"/>
  <c r="O9930" i="1"/>
  <c r="D9931" i="1"/>
  <c r="E9931" i="1"/>
  <c r="F9931" i="1"/>
  <c r="L9931" i="1"/>
  <c r="M9931" i="1"/>
  <c r="N9931" i="1"/>
  <c r="O9931" i="1"/>
  <c r="C9932" i="1"/>
  <c r="D9932" i="1"/>
  <c r="E9932" i="1"/>
  <c r="F9932" i="1"/>
  <c r="L9932" i="1"/>
  <c r="M9932" i="1"/>
  <c r="N9932" i="1"/>
  <c r="O9932" i="1"/>
  <c r="D9933" i="1"/>
  <c r="E9933" i="1"/>
  <c r="F9933" i="1"/>
  <c r="L9933" i="1"/>
  <c r="M9933" i="1"/>
  <c r="N9933" i="1"/>
  <c r="O9933" i="1"/>
  <c r="D9934" i="1"/>
  <c r="E9934" i="1"/>
  <c r="C9934" i="1" s="1"/>
  <c r="F9934" i="1"/>
  <c r="L9934" i="1"/>
  <c r="M9934" i="1"/>
  <c r="N9934" i="1"/>
  <c r="O9934" i="1"/>
  <c r="D9935" i="1"/>
  <c r="E9935" i="1"/>
  <c r="F9935" i="1"/>
  <c r="L9935" i="1"/>
  <c r="M9935" i="1"/>
  <c r="N9935" i="1"/>
  <c r="O9935" i="1"/>
  <c r="C9936" i="1"/>
  <c r="D9936" i="1"/>
  <c r="E9936" i="1"/>
  <c r="F9936" i="1"/>
  <c r="L9936" i="1"/>
  <c r="M9936" i="1"/>
  <c r="N9936" i="1"/>
  <c r="O9936" i="1"/>
  <c r="C9937" i="1"/>
  <c r="D9937" i="1"/>
  <c r="E9937" i="1"/>
  <c r="F9937" i="1"/>
  <c r="L9937" i="1"/>
  <c r="M9937" i="1"/>
  <c r="N9937" i="1"/>
  <c r="O9937" i="1"/>
  <c r="D9938" i="1"/>
  <c r="E9938" i="1"/>
  <c r="C9938" i="1" s="1"/>
  <c r="F9938" i="1"/>
  <c r="L9938" i="1"/>
  <c r="M9938" i="1"/>
  <c r="N9938" i="1"/>
  <c r="O9938" i="1"/>
  <c r="D9939" i="1"/>
  <c r="E9939" i="1"/>
  <c r="F9939" i="1"/>
  <c r="L9939" i="1"/>
  <c r="M9939" i="1"/>
  <c r="N9939" i="1"/>
  <c r="O9939" i="1"/>
  <c r="C9940" i="1"/>
  <c r="D9940" i="1"/>
  <c r="E9940" i="1"/>
  <c r="F9940" i="1"/>
  <c r="L9940" i="1"/>
  <c r="M9940" i="1"/>
  <c r="N9940" i="1"/>
  <c r="O9940" i="1"/>
  <c r="D9941" i="1"/>
  <c r="E9941" i="1"/>
  <c r="F9941" i="1"/>
  <c r="L9941" i="1"/>
  <c r="M9941" i="1"/>
  <c r="N9941" i="1"/>
  <c r="O9941" i="1"/>
  <c r="D9942" i="1"/>
  <c r="E9942" i="1"/>
  <c r="C9942" i="1" s="1"/>
  <c r="F9942" i="1"/>
  <c r="L9942" i="1"/>
  <c r="M9942" i="1"/>
  <c r="N9942" i="1"/>
  <c r="O9942" i="1"/>
  <c r="D9943" i="1"/>
  <c r="E9943" i="1"/>
  <c r="C9943" i="1" s="1"/>
  <c r="F9943" i="1"/>
  <c r="L9943" i="1"/>
  <c r="M9943" i="1"/>
  <c r="N9943" i="1"/>
  <c r="O9943" i="1"/>
  <c r="C9944" i="1"/>
  <c r="D9944" i="1"/>
  <c r="E9944" i="1"/>
  <c r="F9944" i="1"/>
  <c r="L9944" i="1"/>
  <c r="M9944" i="1"/>
  <c r="N9944" i="1"/>
  <c r="O9944" i="1"/>
  <c r="C9945" i="1"/>
  <c r="D9945" i="1"/>
  <c r="E9945" i="1"/>
  <c r="F9945" i="1"/>
  <c r="L9945" i="1"/>
  <c r="M9945" i="1"/>
  <c r="N9945" i="1"/>
  <c r="O9945" i="1"/>
  <c r="D9946" i="1"/>
  <c r="E9946" i="1"/>
  <c r="C9946" i="1" s="1"/>
  <c r="F9946" i="1"/>
  <c r="L9946" i="1"/>
  <c r="M9946" i="1"/>
  <c r="N9946" i="1"/>
  <c r="O9946" i="1"/>
  <c r="D9947" i="1"/>
  <c r="E9947" i="1"/>
  <c r="F9947" i="1"/>
  <c r="L9947" i="1"/>
  <c r="M9947" i="1"/>
  <c r="N9947" i="1"/>
  <c r="O9947" i="1"/>
  <c r="C9948" i="1"/>
  <c r="D9948" i="1"/>
  <c r="E9948" i="1"/>
  <c r="F9948" i="1"/>
  <c r="L9948" i="1"/>
  <c r="M9948" i="1"/>
  <c r="N9948" i="1"/>
  <c r="O9948" i="1"/>
  <c r="C9949" i="1"/>
  <c r="D9949" i="1"/>
  <c r="E9949" i="1"/>
  <c r="F9949" i="1"/>
  <c r="L9949" i="1"/>
  <c r="M9949" i="1"/>
  <c r="N9949" i="1"/>
  <c r="O9949" i="1"/>
  <c r="D9950" i="1"/>
  <c r="E9950" i="1"/>
  <c r="C9950" i="1" s="1"/>
  <c r="F9950" i="1"/>
  <c r="L9950" i="1"/>
  <c r="M9950" i="1"/>
  <c r="N9950" i="1"/>
  <c r="O9950" i="1"/>
  <c r="C9951" i="1"/>
  <c r="D9951" i="1"/>
  <c r="E9951" i="1"/>
  <c r="F9951" i="1"/>
  <c r="L9951" i="1"/>
  <c r="M9951" i="1"/>
  <c r="N9951" i="1"/>
  <c r="O9951" i="1"/>
  <c r="C9952" i="1"/>
  <c r="D9952" i="1"/>
  <c r="E9952" i="1"/>
  <c r="F9952" i="1"/>
  <c r="L9952" i="1"/>
  <c r="M9952" i="1"/>
  <c r="N9952" i="1"/>
  <c r="O9952" i="1"/>
  <c r="C9953" i="1"/>
  <c r="D9953" i="1"/>
  <c r="E9953" i="1"/>
  <c r="F9953" i="1"/>
  <c r="L9953" i="1"/>
  <c r="M9953" i="1"/>
  <c r="N9953" i="1"/>
  <c r="O9953" i="1"/>
  <c r="D9954" i="1"/>
  <c r="E9954" i="1"/>
  <c r="C9954" i="1" s="1"/>
  <c r="F9954" i="1"/>
  <c r="L9954" i="1"/>
  <c r="M9954" i="1"/>
  <c r="N9954" i="1"/>
  <c r="O9954" i="1"/>
  <c r="D9955" i="1"/>
  <c r="E9955" i="1"/>
  <c r="F9955" i="1"/>
  <c r="L9955" i="1"/>
  <c r="M9955" i="1"/>
  <c r="N9955" i="1"/>
  <c r="O9955" i="1"/>
  <c r="C9956" i="1"/>
  <c r="D9956" i="1"/>
  <c r="E9956" i="1"/>
  <c r="F9956" i="1"/>
  <c r="L9956" i="1"/>
  <c r="M9956" i="1"/>
  <c r="N9956" i="1"/>
  <c r="O9956" i="1"/>
  <c r="D9957" i="1"/>
  <c r="E9957" i="1"/>
  <c r="F9957" i="1"/>
  <c r="L9957" i="1"/>
  <c r="M9957" i="1"/>
  <c r="N9957" i="1"/>
  <c r="O9957" i="1"/>
  <c r="D9958" i="1"/>
  <c r="E9958" i="1"/>
  <c r="C9958" i="1" s="1"/>
  <c r="F9958" i="1"/>
  <c r="L9958" i="1"/>
  <c r="M9958" i="1"/>
  <c r="N9958" i="1"/>
  <c r="O9958" i="1"/>
  <c r="D9959" i="1"/>
  <c r="E9959" i="1"/>
  <c r="F9959" i="1"/>
  <c r="L9959" i="1"/>
  <c r="M9959" i="1"/>
  <c r="N9959" i="1"/>
  <c r="O9959" i="1"/>
  <c r="C9960" i="1"/>
  <c r="D9960" i="1"/>
  <c r="E9960" i="1"/>
  <c r="F9960" i="1"/>
  <c r="L9960" i="1"/>
  <c r="M9960" i="1"/>
  <c r="N9960" i="1"/>
  <c r="O9960" i="1"/>
  <c r="C9961" i="1"/>
  <c r="D9961" i="1"/>
  <c r="E9961" i="1"/>
  <c r="F9961" i="1"/>
  <c r="L9961" i="1"/>
  <c r="M9961" i="1"/>
  <c r="N9961" i="1"/>
  <c r="O9961" i="1"/>
  <c r="D9962" i="1"/>
  <c r="E9962" i="1"/>
  <c r="C9962" i="1" s="1"/>
  <c r="F9962" i="1"/>
  <c r="L9962" i="1"/>
  <c r="M9962" i="1"/>
  <c r="N9962" i="1"/>
  <c r="O9962" i="1"/>
  <c r="D9963" i="1"/>
  <c r="E9963" i="1"/>
  <c r="F9963" i="1"/>
  <c r="L9963" i="1"/>
  <c r="M9963" i="1"/>
  <c r="N9963" i="1"/>
  <c r="O9963" i="1"/>
  <c r="C9964" i="1"/>
  <c r="D9964" i="1"/>
  <c r="E9964" i="1"/>
  <c r="F9964" i="1"/>
  <c r="L9964" i="1"/>
  <c r="M9964" i="1"/>
  <c r="N9964" i="1"/>
  <c r="O9964" i="1"/>
  <c r="C9965" i="1"/>
  <c r="D9965" i="1"/>
  <c r="E9965" i="1"/>
  <c r="F9965" i="1"/>
  <c r="L9965" i="1"/>
  <c r="M9965" i="1"/>
  <c r="N9965" i="1"/>
  <c r="O9965" i="1"/>
  <c r="D9966" i="1"/>
  <c r="E9966" i="1"/>
  <c r="C9966" i="1" s="1"/>
  <c r="F9966" i="1"/>
  <c r="L9966" i="1"/>
  <c r="M9966" i="1"/>
  <c r="N9966" i="1"/>
  <c r="O9966" i="1"/>
  <c r="C9967" i="1"/>
  <c r="D9967" i="1"/>
  <c r="E9967" i="1"/>
  <c r="F9967" i="1"/>
  <c r="L9967" i="1"/>
  <c r="M9967" i="1"/>
  <c r="N9967" i="1"/>
  <c r="O9967" i="1"/>
  <c r="C9968" i="1"/>
  <c r="D9968" i="1"/>
  <c r="E9968" i="1"/>
  <c r="F9968" i="1"/>
  <c r="L9968" i="1"/>
  <c r="M9968" i="1"/>
  <c r="N9968" i="1"/>
  <c r="O9968" i="1"/>
  <c r="C9969" i="1"/>
  <c r="D9969" i="1"/>
  <c r="E9969" i="1"/>
  <c r="F9969" i="1"/>
  <c r="L9969" i="1"/>
  <c r="M9969" i="1"/>
  <c r="N9969" i="1"/>
  <c r="O9969" i="1"/>
  <c r="D9970" i="1"/>
  <c r="E9970" i="1"/>
  <c r="C9970" i="1" s="1"/>
  <c r="F9970" i="1"/>
  <c r="L9970" i="1"/>
  <c r="M9970" i="1"/>
  <c r="N9970" i="1"/>
  <c r="O9970" i="1"/>
  <c r="D9971" i="1"/>
  <c r="E9971" i="1"/>
  <c r="F9971" i="1"/>
  <c r="L9971" i="1"/>
  <c r="M9971" i="1"/>
  <c r="N9971" i="1"/>
  <c r="O9971" i="1"/>
  <c r="C9972" i="1"/>
  <c r="D9972" i="1"/>
  <c r="E9972" i="1"/>
  <c r="F9972" i="1"/>
  <c r="L9972" i="1"/>
  <c r="M9972" i="1"/>
  <c r="N9972" i="1"/>
  <c r="O9972" i="1"/>
  <c r="D9973" i="1"/>
  <c r="E9973" i="1"/>
  <c r="F9973" i="1"/>
  <c r="L9973" i="1"/>
  <c r="M9973" i="1"/>
  <c r="N9973" i="1"/>
  <c r="O9973" i="1"/>
  <c r="D9974" i="1"/>
  <c r="E9974" i="1"/>
  <c r="C9974" i="1" s="1"/>
  <c r="F9974" i="1"/>
  <c r="L9974" i="1"/>
  <c r="M9974" i="1"/>
  <c r="N9974" i="1"/>
  <c r="O9974" i="1"/>
  <c r="D9975" i="1"/>
  <c r="E9975" i="1"/>
  <c r="C9975" i="1" s="1"/>
  <c r="F9975" i="1"/>
  <c r="L9975" i="1"/>
  <c r="M9975" i="1"/>
  <c r="N9975" i="1"/>
  <c r="O9975" i="1"/>
  <c r="C9976" i="1"/>
  <c r="D9976" i="1"/>
  <c r="E9976" i="1"/>
  <c r="F9976" i="1"/>
  <c r="L9976" i="1"/>
  <c r="M9976" i="1"/>
  <c r="N9976" i="1"/>
  <c r="O9976" i="1"/>
  <c r="C9977" i="1"/>
  <c r="D9977" i="1"/>
  <c r="E9977" i="1"/>
  <c r="F9977" i="1"/>
  <c r="L9977" i="1"/>
  <c r="M9977" i="1"/>
  <c r="N9977" i="1"/>
  <c r="O9977" i="1"/>
  <c r="D9978" i="1"/>
  <c r="E9978" i="1"/>
  <c r="C9978" i="1" s="1"/>
  <c r="F9978" i="1"/>
  <c r="L9978" i="1"/>
  <c r="M9978" i="1"/>
  <c r="N9978" i="1"/>
  <c r="O9978" i="1"/>
  <c r="D9979" i="1"/>
  <c r="E9979" i="1"/>
  <c r="F9979" i="1"/>
  <c r="L9979" i="1"/>
  <c r="M9979" i="1"/>
  <c r="N9979" i="1"/>
  <c r="O9979" i="1"/>
  <c r="C9980" i="1"/>
  <c r="D9980" i="1"/>
  <c r="E9980" i="1"/>
  <c r="F9980" i="1"/>
  <c r="L9980" i="1"/>
  <c r="M9980" i="1"/>
  <c r="N9980" i="1"/>
  <c r="O9980" i="1"/>
  <c r="C9981" i="1"/>
  <c r="D9981" i="1"/>
  <c r="E9981" i="1"/>
  <c r="F9981" i="1"/>
  <c r="L9981" i="1"/>
  <c r="M9981" i="1"/>
  <c r="N9981" i="1"/>
  <c r="O9981" i="1"/>
  <c r="D9982" i="1"/>
  <c r="E9982" i="1"/>
  <c r="C9982" i="1" s="1"/>
  <c r="F9982" i="1"/>
  <c r="L9982" i="1"/>
  <c r="M9982" i="1"/>
  <c r="N9982" i="1"/>
  <c r="O9982" i="1"/>
  <c r="C9983" i="1"/>
  <c r="D9983" i="1"/>
  <c r="E9983" i="1"/>
  <c r="F9983" i="1"/>
  <c r="L9983" i="1"/>
  <c r="M9983" i="1"/>
  <c r="N9983" i="1"/>
  <c r="O9983" i="1"/>
  <c r="C9984" i="1"/>
  <c r="D9984" i="1"/>
  <c r="E9984" i="1"/>
  <c r="F9984" i="1"/>
  <c r="L9984" i="1"/>
  <c r="M9984" i="1"/>
  <c r="N9984" i="1"/>
  <c r="O9984" i="1"/>
  <c r="C9985" i="1"/>
  <c r="D9985" i="1"/>
  <c r="E9985" i="1"/>
  <c r="F9985" i="1"/>
  <c r="L9985" i="1"/>
  <c r="M9985" i="1"/>
  <c r="N9985" i="1"/>
  <c r="O9985" i="1"/>
  <c r="D9986" i="1"/>
  <c r="E9986" i="1"/>
  <c r="C9986" i="1" s="1"/>
  <c r="F9986" i="1"/>
  <c r="L9986" i="1"/>
  <c r="M9986" i="1"/>
  <c r="N9986" i="1"/>
  <c r="O9986" i="1"/>
  <c r="D9987" i="1"/>
  <c r="E9987" i="1"/>
  <c r="F9987" i="1"/>
  <c r="L9987" i="1"/>
  <c r="M9987" i="1"/>
  <c r="N9987" i="1"/>
  <c r="O9987" i="1"/>
  <c r="C9988" i="1"/>
  <c r="D9988" i="1"/>
  <c r="E9988" i="1"/>
  <c r="F9988" i="1"/>
  <c r="L9988" i="1"/>
  <c r="M9988" i="1"/>
  <c r="N9988" i="1"/>
  <c r="O9988" i="1"/>
  <c r="D9989" i="1"/>
  <c r="E9989" i="1"/>
  <c r="F9989" i="1"/>
  <c r="L9989" i="1"/>
  <c r="M9989" i="1"/>
  <c r="N9989" i="1"/>
  <c r="O9989" i="1"/>
  <c r="D9990" i="1"/>
  <c r="E9990" i="1"/>
  <c r="C9990" i="1" s="1"/>
  <c r="F9990" i="1"/>
  <c r="L9990" i="1"/>
  <c r="M9990" i="1"/>
  <c r="N9990" i="1"/>
  <c r="O9990" i="1"/>
  <c r="D9991" i="1"/>
  <c r="E9991" i="1"/>
  <c r="F9991" i="1"/>
  <c r="L9991" i="1"/>
  <c r="M9991" i="1"/>
  <c r="N9991" i="1"/>
  <c r="O9991" i="1"/>
  <c r="C9992" i="1"/>
  <c r="D9992" i="1"/>
  <c r="E9992" i="1"/>
  <c r="F9992" i="1"/>
  <c r="L9992" i="1"/>
  <c r="M9992" i="1"/>
  <c r="N9992" i="1"/>
  <c r="O9992" i="1"/>
  <c r="C9993" i="1"/>
  <c r="D9993" i="1"/>
  <c r="E9993" i="1"/>
  <c r="F9993" i="1"/>
  <c r="L9993" i="1"/>
  <c r="M9993" i="1"/>
  <c r="N9993" i="1"/>
  <c r="O9993" i="1"/>
  <c r="D9994" i="1"/>
  <c r="E9994" i="1"/>
  <c r="C9994" i="1" s="1"/>
  <c r="F9994" i="1"/>
  <c r="L9994" i="1"/>
  <c r="M9994" i="1"/>
  <c r="N9994" i="1"/>
  <c r="O9994" i="1"/>
  <c r="D9995" i="1"/>
  <c r="E9995" i="1"/>
  <c r="F9995" i="1"/>
  <c r="L9995" i="1"/>
  <c r="M9995" i="1"/>
  <c r="N9995" i="1"/>
  <c r="O9995" i="1"/>
  <c r="C9996" i="1"/>
  <c r="D9996" i="1"/>
  <c r="E9996" i="1"/>
  <c r="F9996" i="1"/>
  <c r="L9996" i="1"/>
  <c r="M9996" i="1"/>
  <c r="N9996" i="1"/>
  <c r="O9996" i="1"/>
  <c r="C9997" i="1"/>
  <c r="D9997" i="1"/>
  <c r="E9997" i="1"/>
  <c r="F9997" i="1"/>
  <c r="L9997" i="1"/>
  <c r="M9997" i="1"/>
  <c r="N9997" i="1"/>
  <c r="O9997" i="1"/>
  <c r="D9998" i="1"/>
  <c r="E9998" i="1"/>
  <c r="C9998" i="1" s="1"/>
  <c r="F9998" i="1"/>
  <c r="L9998" i="1"/>
  <c r="M9998" i="1"/>
  <c r="N9998" i="1"/>
  <c r="O9998" i="1"/>
  <c r="C9999" i="1"/>
  <c r="D9999" i="1"/>
  <c r="E9999" i="1"/>
  <c r="F9999" i="1"/>
  <c r="L9999" i="1"/>
  <c r="M9999" i="1"/>
  <c r="N9999" i="1"/>
  <c r="O9999" i="1"/>
  <c r="C10000" i="1"/>
  <c r="D10000" i="1"/>
  <c r="E10000" i="1"/>
  <c r="F10000" i="1"/>
  <c r="L10000" i="1"/>
  <c r="M10000" i="1"/>
  <c r="N10000" i="1"/>
  <c r="O10000" i="1"/>
  <c r="C10001" i="1"/>
  <c r="D10001" i="1"/>
  <c r="E10001" i="1"/>
  <c r="F10001" i="1"/>
  <c r="L10001" i="1"/>
  <c r="M10001" i="1"/>
  <c r="N10001" i="1"/>
  <c r="O10001" i="1"/>
  <c r="D10002" i="1"/>
  <c r="E10002" i="1"/>
  <c r="C10002" i="1" s="1"/>
  <c r="F10002" i="1"/>
  <c r="L10002" i="1"/>
  <c r="M10002" i="1"/>
  <c r="N10002" i="1"/>
  <c r="O10002" i="1"/>
  <c r="D10003" i="1"/>
  <c r="E10003" i="1"/>
  <c r="F10003" i="1"/>
  <c r="L10003" i="1"/>
  <c r="M10003" i="1"/>
  <c r="N10003" i="1"/>
  <c r="O10003" i="1"/>
  <c r="C10004" i="1"/>
  <c r="D10004" i="1"/>
  <c r="E10004" i="1"/>
  <c r="F10004" i="1"/>
  <c r="L10004" i="1"/>
  <c r="M10004" i="1"/>
  <c r="N10004" i="1"/>
  <c r="O10004" i="1"/>
  <c r="D10005" i="1"/>
  <c r="E10005" i="1"/>
  <c r="F10005" i="1"/>
  <c r="L10005" i="1"/>
  <c r="M10005" i="1"/>
  <c r="N10005" i="1"/>
  <c r="O10005" i="1"/>
  <c r="D10006" i="1"/>
  <c r="E10006" i="1"/>
  <c r="C10006" i="1" s="1"/>
  <c r="F10006" i="1"/>
  <c r="L10006" i="1"/>
  <c r="M10006" i="1"/>
  <c r="N10006" i="1"/>
  <c r="O10006" i="1"/>
  <c r="D10007" i="1"/>
  <c r="E10007" i="1"/>
  <c r="C10007" i="1" s="1"/>
  <c r="F10007" i="1"/>
  <c r="L10007" i="1"/>
  <c r="M10007" i="1"/>
  <c r="N10007" i="1"/>
  <c r="O10007" i="1"/>
  <c r="C10008" i="1"/>
  <c r="D10008" i="1"/>
  <c r="E10008" i="1"/>
  <c r="F10008" i="1"/>
  <c r="L10008" i="1"/>
  <c r="M10008" i="1"/>
  <c r="N10008" i="1"/>
  <c r="O10008" i="1"/>
  <c r="C10009" i="1"/>
  <c r="D10009" i="1"/>
  <c r="E10009" i="1"/>
  <c r="F10009" i="1"/>
  <c r="L10009" i="1"/>
  <c r="M10009" i="1"/>
  <c r="N10009" i="1"/>
  <c r="O10009" i="1"/>
  <c r="D10010" i="1"/>
  <c r="E10010" i="1"/>
  <c r="C10010" i="1" s="1"/>
  <c r="F10010" i="1"/>
  <c r="L10010" i="1"/>
  <c r="M10010" i="1"/>
  <c r="N10010" i="1"/>
  <c r="O10010" i="1"/>
  <c r="D10011" i="1"/>
  <c r="E10011" i="1"/>
  <c r="F10011" i="1"/>
  <c r="L10011" i="1"/>
  <c r="M10011" i="1"/>
  <c r="N10011" i="1"/>
  <c r="O10011" i="1"/>
  <c r="C10012" i="1"/>
  <c r="D10012" i="1"/>
  <c r="E10012" i="1"/>
  <c r="F10012" i="1"/>
  <c r="L10012" i="1"/>
  <c r="M10012" i="1"/>
  <c r="N10012" i="1"/>
  <c r="O10012" i="1"/>
  <c r="C10013" i="1"/>
  <c r="D10013" i="1"/>
  <c r="E10013" i="1"/>
  <c r="F10013" i="1"/>
  <c r="L10013" i="1"/>
  <c r="M10013" i="1"/>
  <c r="N10013" i="1"/>
  <c r="O10013" i="1"/>
  <c r="D10014" i="1"/>
  <c r="E10014" i="1"/>
  <c r="C10014" i="1" s="1"/>
  <c r="F10014" i="1"/>
  <c r="L10014" i="1"/>
  <c r="M10014" i="1"/>
  <c r="N10014" i="1"/>
  <c r="O10014" i="1"/>
  <c r="C10015" i="1"/>
  <c r="D10015" i="1"/>
  <c r="E10015" i="1"/>
  <c r="F10015" i="1"/>
  <c r="L10015" i="1"/>
  <c r="M10015" i="1"/>
  <c r="N10015" i="1"/>
  <c r="O10015" i="1"/>
  <c r="C10016" i="1"/>
  <c r="D10016" i="1"/>
  <c r="E10016" i="1"/>
  <c r="F10016" i="1"/>
  <c r="L10016" i="1"/>
  <c r="M10016" i="1"/>
  <c r="N10016" i="1"/>
  <c r="O10016" i="1"/>
  <c r="C10017" i="1"/>
  <c r="D10017" i="1"/>
  <c r="E10017" i="1"/>
  <c r="F10017" i="1"/>
  <c r="L10017" i="1"/>
  <c r="M10017" i="1"/>
  <c r="N10017" i="1"/>
  <c r="O10017" i="1"/>
  <c r="D10018" i="1"/>
  <c r="E10018" i="1"/>
  <c r="C10018" i="1" s="1"/>
  <c r="F10018" i="1"/>
  <c r="L10018" i="1"/>
  <c r="M10018" i="1"/>
  <c r="N10018" i="1"/>
  <c r="O10018" i="1"/>
  <c r="D10019" i="1"/>
  <c r="E10019" i="1"/>
  <c r="F10019" i="1"/>
  <c r="L10019" i="1"/>
  <c r="M10019" i="1"/>
  <c r="N10019" i="1"/>
  <c r="O10019" i="1"/>
  <c r="C10020" i="1"/>
  <c r="D10020" i="1"/>
  <c r="E10020" i="1"/>
  <c r="F10020" i="1"/>
  <c r="L10020" i="1"/>
  <c r="M10020" i="1"/>
  <c r="N10020" i="1"/>
  <c r="O10020" i="1"/>
  <c r="D10021" i="1"/>
  <c r="E10021" i="1"/>
  <c r="F10021" i="1"/>
  <c r="L10021" i="1"/>
  <c r="M10021" i="1"/>
  <c r="N10021" i="1"/>
  <c r="O10021" i="1"/>
  <c r="D10022" i="1"/>
  <c r="E10022" i="1"/>
  <c r="C10022" i="1" s="1"/>
  <c r="F10022" i="1"/>
  <c r="L10022" i="1"/>
  <c r="M10022" i="1"/>
  <c r="N10022" i="1"/>
  <c r="O10022" i="1"/>
  <c r="D10023" i="1"/>
  <c r="E10023" i="1"/>
  <c r="F10023" i="1"/>
  <c r="L10023" i="1"/>
  <c r="M10023" i="1"/>
  <c r="N10023" i="1"/>
  <c r="O10023" i="1"/>
  <c r="C10024" i="1"/>
  <c r="D10024" i="1"/>
  <c r="E10024" i="1"/>
  <c r="F10024" i="1"/>
  <c r="L10024" i="1"/>
  <c r="M10024" i="1"/>
  <c r="N10024" i="1"/>
  <c r="O10024" i="1"/>
  <c r="C10025" i="1"/>
  <c r="D10025" i="1"/>
  <c r="E10025" i="1"/>
  <c r="F10025" i="1"/>
  <c r="L10025" i="1"/>
  <c r="M10025" i="1"/>
  <c r="N10025" i="1"/>
  <c r="O10025" i="1"/>
  <c r="D10026" i="1"/>
  <c r="E10026" i="1"/>
  <c r="C10026" i="1" s="1"/>
  <c r="F10026" i="1"/>
  <c r="L10026" i="1"/>
  <c r="M10026" i="1"/>
  <c r="N10026" i="1"/>
  <c r="O10026" i="1"/>
  <c r="D10027" i="1"/>
  <c r="E10027" i="1"/>
  <c r="F10027" i="1"/>
  <c r="L10027" i="1"/>
  <c r="M10027" i="1"/>
  <c r="N10027" i="1"/>
  <c r="O10027" i="1"/>
  <c r="C10028" i="1"/>
  <c r="D10028" i="1"/>
  <c r="E10028" i="1"/>
  <c r="F10028" i="1"/>
  <c r="L10028" i="1"/>
  <c r="M10028" i="1"/>
  <c r="N10028" i="1"/>
  <c r="O10028" i="1"/>
  <c r="C10029" i="1"/>
  <c r="D10029" i="1"/>
  <c r="E10029" i="1"/>
  <c r="F10029" i="1"/>
  <c r="L10029" i="1"/>
  <c r="M10029" i="1"/>
  <c r="N10029" i="1"/>
  <c r="O10029" i="1"/>
  <c r="D10030" i="1"/>
  <c r="E10030" i="1"/>
  <c r="C10030" i="1" s="1"/>
  <c r="F10030" i="1"/>
  <c r="L10030" i="1"/>
  <c r="M10030" i="1"/>
  <c r="N10030" i="1"/>
  <c r="O10030" i="1"/>
  <c r="C10031" i="1"/>
  <c r="D10031" i="1"/>
  <c r="E10031" i="1"/>
  <c r="F10031" i="1"/>
  <c r="L10031" i="1"/>
  <c r="M10031" i="1"/>
  <c r="N10031" i="1"/>
  <c r="O10031" i="1"/>
  <c r="C10032" i="1"/>
  <c r="D10032" i="1"/>
  <c r="E10032" i="1"/>
  <c r="F10032" i="1"/>
  <c r="L10032" i="1"/>
  <c r="M10032" i="1"/>
  <c r="N10032" i="1"/>
  <c r="O10032" i="1"/>
  <c r="C10033" i="1"/>
  <c r="D10033" i="1"/>
  <c r="E10033" i="1"/>
  <c r="F10033" i="1"/>
  <c r="L10033" i="1"/>
  <c r="M10033" i="1"/>
  <c r="N10033" i="1"/>
  <c r="O10033" i="1"/>
  <c r="D10034" i="1"/>
  <c r="E10034" i="1"/>
  <c r="C10034" i="1" s="1"/>
  <c r="F10034" i="1"/>
  <c r="L10034" i="1"/>
  <c r="M10034" i="1"/>
  <c r="N10034" i="1"/>
  <c r="O10034" i="1"/>
  <c r="D10035" i="1"/>
  <c r="E10035" i="1"/>
  <c r="F10035" i="1"/>
  <c r="L10035" i="1"/>
  <c r="M10035" i="1"/>
  <c r="N10035" i="1"/>
  <c r="O10035" i="1"/>
  <c r="C10036" i="1"/>
  <c r="D10036" i="1"/>
  <c r="E10036" i="1"/>
  <c r="F10036" i="1"/>
  <c r="L10036" i="1"/>
  <c r="M10036" i="1"/>
  <c r="N10036" i="1"/>
  <c r="O10036" i="1"/>
  <c r="D10037" i="1"/>
  <c r="E10037" i="1"/>
  <c r="F10037" i="1"/>
  <c r="L10037" i="1"/>
  <c r="M10037" i="1"/>
  <c r="N10037" i="1"/>
  <c r="O10037" i="1"/>
  <c r="D10038" i="1"/>
  <c r="E10038" i="1"/>
  <c r="C10038" i="1" s="1"/>
  <c r="F10038" i="1"/>
  <c r="L10038" i="1"/>
  <c r="M10038" i="1"/>
  <c r="N10038" i="1"/>
  <c r="O10038" i="1"/>
  <c r="D10039" i="1"/>
  <c r="E10039" i="1"/>
  <c r="C10039" i="1" s="1"/>
  <c r="F10039" i="1"/>
  <c r="L10039" i="1"/>
  <c r="M10039" i="1"/>
  <c r="N10039" i="1"/>
  <c r="O10039" i="1"/>
  <c r="C10040" i="1"/>
  <c r="D10040" i="1"/>
  <c r="E10040" i="1"/>
  <c r="F10040" i="1"/>
  <c r="L10040" i="1"/>
  <c r="M10040" i="1"/>
  <c r="N10040" i="1"/>
  <c r="O10040" i="1"/>
  <c r="C10041" i="1"/>
  <c r="D10041" i="1"/>
  <c r="E10041" i="1"/>
  <c r="F10041" i="1"/>
  <c r="L10041" i="1"/>
  <c r="M10041" i="1"/>
  <c r="N10041" i="1"/>
  <c r="O10041" i="1"/>
  <c r="D10042" i="1"/>
  <c r="E10042" i="1"/>
  <c r="C10042" i="1" s="1"/>
  <c r="F10042" i="1"/>
  <c r="L10042" i="1"/>
  <c r="M10042" i="1"/>
  <c r="N10042" i="1"/>
  <c r="O10042" i="1"/>
  <c r="D10043" i="1"/>
  <c r="E10043" i="1"/>
  <c r="F10043" i="1"/>
  <c r="L10043" i="1"/>
  <c r="M10043" i="1"/>
  <c r="N10043" i="1"/>
  <c r="O10043" i="1"/>
  <c r="C10044" i="1"/>
  <c r="D10044" i="1"/>
  <c r="E10044" i="1"/>
  <c r="F10044" i="1"/>
  <c r="L10044" i="1"/>
  <c r="M10044" i="1"/>
  <c r="N10044" i="1"/>
  <c r="O10044" i="1"/>
  <c r="C10045" i="1"/>
  <c r="D10045" i="1"/>
  <c r="E10045" i="1"/>
  <c r="F10045" i="1"/>
  <c r="L10045" i="1"/>
  <c r="M10045" i="1"/>
  <c r="N10045" i="1"/>
  <c r="O10045" i="1"/>
  <c r="D10046" i="1"/>
  <c r="E10046" i="1"/>
  <c r="C10046" i="1" s="1"/>
  <c r="F10046" i="1"/>
  <c r="L10046" i="1"/>
  <c r="M10046" i="1"/>
  <c r="N10046" i="1"/>
  <c r="O10046" i="1"/>
  <c r="C10047" i="1"/>
  <c r="D10047" i="1"/>
  <c r="E10047" i="1"/>
  <c r="F10047" i="1"/>
  <c r="L10047" i="1"/>
  <c r="M10047" i="1"/>
  <c r="N10047" i="1"/>
  <c r="O10047" i="1"/>
  <c r="C10048" i="1"/>
  <c r="D10048" i="1"/>
  <c r="E10048" i="1"/>
  <c r="F10048" i="1"/>
  <c r="L10048" i="1"/>
  <c r="M10048" i="1"/>
  <c r="N10048" i="1"/>
  <c r="O10048" i="1"/>
  <c r="C10049" i="1"/>
  <c r="D10049" i="1"/>
  <c r="E10049" i="1"/>
  <c r="F10049" i="1"/>
  <c r="L10049" i="1"/>
  <c r="M10049" i="1"/>
  <c r="N10049" i="1"/>
  <c r="O10049" i="1"/>
  <c r="D10050" i="1"/>
  <c r="E10050" i="1"/>
  <c r="C10050" i="1" s="1"/>
  <c r="F10050" i="1"/>
  <c r="L10050" i="1"/>
  <c r="M10050" i="1"/>
  <c r="N10050" i="1"/>
  <c r="O10050" i="1"/>
  <c r="D10051" i="1"/>
  <c r="E10051" i="1"/>
  <c r="F10051" i="1"/>
  <c r="L10051" i="1"/>
  <c r="M10051" i="1"/>
  <c r="N10051" i="1"/>
  <c r="O10051" i="1"/>
  <c r="C10052" i="1"/>
  <c r="D10052" i="1"/>
  <c r="E10052" i="1"/>
  <c r="F10052" i="1"/>
  <c r="L10052" i="1"/>
  <c r="M10052" i="1"/>
  <c r="N10052" i="1"/>
  <c r="O10052" i="1"/>
  <c r="D10053" i="1"/>
  <c r="E10053" i="1"/>
  <c r="F10053" i="1"/>
  <c r="L10053" i="1"/>
  <c r="M10053" i="1"/>
  <c r="N10053" i="1"/>
  <c r="O10053" i="1"/>
  <c r="D10054" i="1"/>
  <c r="E10054" i="1"/>
  <c r="C10054" i="1" s="1"/>
  <c r="F10054" i="1"/>
  <c r="L10054" i="1"/>
  <c r="M10054" i="1"/>
  <c r="N10054" i="1"/>
  <c r="O10054" i="1"/>
  <c r="D10055" i="1"/>
  <c r="E10055" i="1"/>
  <c r="F10055" i="1"/>
  <c r="L10055" i="1"/>
  <c r="M10055" i="1"/>
  <c r="N10055" i="1"/>
  <c r="O10055" i="1"/>
  <c r="C10056" i="1"/>
  <c r="D10056" i="1"/>
  <c r="E10056" i="1"/>
  <c r="F10056" i="1"/>
  <c r="L10056" i="1"/>
  <c r="M10056" i="1"/>
  <c r="N10056" i="1"/>
  <c r="O10056" i="1"/>
  <c r="C10057" i="1"/>
  <c r="D10057" i="1"/>
  <c r="E10057" i="1"/>
  <c r="F10057" i="1"/>
  <c r="L10057" i="1"/>
  <c r="M10057" i="1"/>
  <c r="N10057" i="1"/>
  <c r="O10057" i="1"/>
  <c r="D10058" i="1"/>
  <c r="E10058" i="1"/>
  <c r="C10058" i="1" s="1"/>
  <c r="F10058" i="1"/>
  <c r="L10058" i="1"/>
  <c r="M10058" i="1"/>
  <c r="N10058" i="1"/>
  <c r="O10058" i="1"/>
  <c r="D10059" i="1"/>
  <c r="E10059" i="1"/>
  <c r="F10059" i="1"/>
  <c r="L10059" i="1"/>
  <c r="M10059" i="1"/>
  <c r="N10059" i="1"/>
  <c r="O10059" i="1"/>
  <c r="C10060" i="1"/>
  <c r="D10060" i="1"/>
  <c r="E10060" i="1"/>
  <c r="F10060" i="1"/>
  <c r="L10060" i="1"/>
  <c r="M10060" i="1"/>
  <c r="N10060" i="1"/>
  <c r="O10060" i="1"/>
  <c r="C10061" i="1"/>
  <c r="D10061" i="1"/>
  <c r="E10061" i="1"/>
  <c r="F10061" i="1"/>
  <c r="L10061" i="1"/>
  <c r="M10061" i="1"/>
  <c r="N10061" i="1"/>
  <c r="O10061" i="1"/>
  <c r="D10062" i="1"/>
  <c r="E10062" i="1"/>
  <c r="C10062" i="1" s="1"/>
  <c r="F10062" i="1"/>
  <c r="L10062" i="1"/>
  <c r="M10062" i="1"/>
  <c r="N10062" i="1"/>
  <c r="O10062" i="1"/>
  <c r="C10063" i="1"/>
  <c r="D10063" i="1"/>
  <c r="E10063" i="1"/>
  <c r="F10063" i="1"/>
  <c r="L10063" i="1"/>
  <c r="M10063" i="1"/>
  <c r="N10063" i="1"/>
  <c r="O10063" i="1"/>
  <c r="C10064" i="1"/>
  <c r="D10064" i="1"/>
  <c r="E10064" i="1"/>
  <c r="F10064" i="1"/>
  <c r="L10064" i="1"/>
  <c r="M10064" i="1"/>
  <c r="N10064" i="1"/>
  <c r="O10064" i="1"/>
  <c r="C10065" i="1"/>
  <c r="D10065" i="1"/>
  <c r="E10065" i="1"/>
  <c r="F10065" i="1"/>
  <c r="L10065" i="1"/>
  <c r="M10065" i="1"/>
  <c r="N10065" i="1"/>
  <c r="O10065" i="1"/>
  <c r="D10066" i="1"/>
  <c r="E10066" i="1"/>
  <c r="C10066" i="1" s="1"/>
  <c r="F10066" i="1"/>
  <c r="L10066" i="1"/>
  <c r="M10066" i="1"/>
  <c r="N10066" i="1"/>
  <c r="O10066" i="1"/>
  <c r="D10067" i="1"/>
  <c r="E10067" i="1"/>
  <c r="F10067" i="1"/>
  <c r="L10067" i="1"/>
  <c r="M10067" i="1"/>
  <c r="N10067" i="1"/>
  <c r="O10067" i="1"/>
  <c r="C10068" i="1"/>
  <c r="D10068" i="1"/>
  <c r="E10068" i="1"/>
  <c r="F10068" i="1"/>
  <c r="L10068" i="1"/>
  <c r="M10068" i="1"/>
  <c r="N10068" i="1"/>
  <c r="O10068" i="1"/>
  <c r="D10069" i="1"/>
  <c r="E10069" i="1"/>
  <c r="F10069" i="1"/>
  <c r="L10069" i="1"/>
  <c r="M10069" i="1"/>
  <c r="N10069" i="1"/>
  <c r="O10069" i="1"/>
  <c r="D10070" i="1"/>
  <c r="E10070" i="1"/>
  <c r="C10070" i="1" s="1"/>
  <c r="F10070" i="1"/>
  <c r="L10070" i="1"/>
  <c r="M10070" i="1"/>
  <c r="N10070" i="1"/>
  <c r="O10070" i="1"/>
  <c r="D10071" i="1"/>
  <c r="E10071" i="1"/>
  <c r="C10071" i="1" s="1"/>
  <c r="F10071" i="1"/>
  <c r="L10071" i="1"/>
  <c r="M10071" i="1"/>
  <c r="N10071" i="1"/>
  <c r="O10071" i="1"/>
  <c r="C10072" i="1"/>
  <c r="D10072" i="1"/>
  <c r="E10072" i="1"/>
  <c r="F10072" i="1"/>
  <c r="L10072" i="1"/>
  <c r="M10072" i="1"/>
  <c r="N10072" i="1"/>
  <c r="O10072" i="1"/>
  <c r="C10073" i="1"/>
  <c r="D10073" i="1"/>
  <c r="E10073" i="1"/>
  <c r="F10073" i="1"/>
  <c r="L10073" i="1"/>
  <c r="M10073" i="1"/>
  <c r="N10073" i="1"/>
  <c r="O10073" i="1"/>
  <c r="D10074" i="1"/>
  <c r="E10074" i="1"/>
  <c r="C10074" i="1" s="1"/>
  <c r="F10074" i="1"/>
  <c r="L10074" i="1"/>
  <c r="M10074" i="1"/>
  <c r="N10074" i="1"/>
  <c r="O10074" i="1"/>
  <c r="D10075" i="1"/>
  <c r="E10075" i="1"/>
  <c r="F10075" i="1"/>
  <c r="L10075" i="1"/>
  <c r="M10075" i="1"/>
  <c r="N10075" i="1"/>
  <c r="O10075" i="1"/>
  <c r="C10076" i="1"/>
  <c r="D10076" i="1"/>
  <c r="E10076" i="1"/>
  <c r="F10076" i="1"/>
  <c r="L10076" i="1"/>
  <c r="M10076" i="1"/>
  <c r="N10076" i="1"/>
  <c r="O10076" i="1"/>
  <c r="C10077" i="1"/>
  <c r="D10077" i="1"/>
  <c r="E10077" i="1"/>
  <c r="F10077" i="1"/>
  <c r="L10077" i="1"/>
  <c r="M10077" i="1"/>
  <c r="N10077" i="1"/>
  <c r="O10077" i="1"/>
  <c r="D10078" i="1"/>
  <c r="E10078" i="1"/>
  <c r="C10078" i="1" s="1"/>
  <c r="F10078" i="1"/>
  <c r="L10078" i="1"/>
  <c r="M10078" i="1"/>
  <c r="N10078" i="1"/>
  <c r="O10078" i="1"/>
  <c r="C10079" i="1"/>
  <c r="D10079" i="1"/>
  <c r="E10079" i="1"/>
  <c r="F10079" i="1"/>
  <c r="L10079" i="1"/>
  <c r="M10079" i="1"/>
  <c r="N10079" i="1"/>
  <c r="O10079" i="1"/>
  <c r="C10080" i="1"/>
  <c r="D10080" i="1"/>
  <c r="E10080" i="1"/>
  <c r="F10080" i="1"/>
  <c r="L10080" i="1"/>
  <c r="M10080" i="1"/>
  <c r="N10080" i="1"/>
  <c r="O10080" i="1"/>
  <c r="C10081" i="1"/>
  <c r="D10081" i="1"/>
  <c r="E10081" i="1"/>
  <c r="F10081" i="1"/>
  <c r="L10081" i="1"/>
  <c r="M10081" i="1"/>
  <c r="N10081" i="1"/>
  <c r="O10081" i="1"/>
  <c r="D10082" i="1"/>
  <c r="E10082" i="1"/>
  <c r="C10082" i="1" s="1"/>
  <c r="F10082" i="1"/>
  <c r="L10082" i="1"/>
  <c r="M10082" i="1"/>
  <c r="N10082" i="1"/>
  <c r="O10082" i="1"/>
  <c r="D10083" i="1"/>
  <c r="E10083" i="1"/>
  <c r="F10083" i="1"/>
  <c r="L10083" i="1"/>
  <c r="M10083" i="1"/>
  <c r="N10083" i="1"/>
  <c r="O10083" i="1"/>
  <c r="C10084" i="1"/>
  <c r="D10084" i="1"/>
  <c r="E10084" i="1"/>
  <c r="F10084" i="1"/>
  <c r="L10084" i="1"/>
  <c r="M10084" i="1"/>
  <c r="N10084" i="1"/>
  <c r="O10084" i="1"/>
  <c r="D10085" i="1"/>
  <c r="E10085" i="1"/>
  <c r="F10085" i="1"/>
  <c r="L10085" i="1"/>
  <c r="M10085" i="1"/>
  <c r="N10085" i="1"/>
  <c r="O10085" i="1"/>
  <c r="D10086" i="1"/>
  <c r="E10086" i="1"/>
  <c r="C10086" i="1" s="1"/>
  <c r="F10086" i="1"/>
  <c r="L10086" i="1"/>
  <c r="M10086" i="1"/>
  <c r="N10086" i="1"/>
  <c r="O10086" i="1"/>
  <c r="D10087" i="1"/>
  <c r="E10087" i="1"/>
  <c r="F10087" i="1"/>
  <c r="L10087" i="1"/>
  <c r="M10087" i="1"/>
  <c r="N10087" i="1"/>
  <c r="O10087" i="1"/>
  <c r="C10088" i="1"/>
  <c r="D10088" i="1"/>
  <c r="E10088" i="1"/>
  <c r="F10088" i="1"/>
  <c r="L10088" i="1"/>
  <c r="M10088" i="1"/>
  <c r="N10088" i="1"/>
  <c r="O10088" i="1"/>
  <c r="C10089" i="1"/>
  <c r="D10089" i="1"/>
  <c r="E10089" i="1"/>
  <c r="F10089" i="1"/>
  <c r="L10089" i="1"/>
  <c r="M10089" i="1"/>
  <c r="N10089" i="1"/>
  <c r="O10089" i="1"/>
  <c r="D10090" i="1"/>
  <c r="E10090" i="1"/>
  <c r="C10090" i="1" s="1"/>
  <c r="F10090" i="1"/>
  <c r="L10090" i="1"/>
  <c r="M10090" i="1"/>
  <c r="N10090" i="1"/>
  <c r="O10090" i="1"/>
  <c r="D10091" i="1"/>
  <c r="E10091" i="1"/>
  <c r="F10091" i="1"/>
  <c r="L10091" i="1"/>
  <c r="M10091" i="1"/>
  <c r="N10091" i="1"/>
  <c r="O10091" i="1"/>
  <c r="C10092" i="1"/>
  <c r="D10092" i="1"/>
  <c r="E10092" i="1"/>
  <c r="F10092" i="1"/>
  <c r="L10092" i="1"/>
  <c r="M10092" i="1"/>
  <c r="N10092" i="1"/>
  <c r="O10092" i="1"/>
  <c r="C10093" i="1"/>
  <c r="D10093" i="1"/>
  <c r="E10093" i="1"/>
  <c r="F10093" i="1"/>
  <c r="L10093" i="1"/>
  <c r="M10093" i="1"/>
  <c r="N10093" i="1"/>
  <c r="O10093" i="1"/>
  <c r="D10094" i="1"/>
  <c r="E10094" i="1"/>
  <c r="C10094" i="1" s="1"/>
  <c r="F10094" i="1"/>
  <c r="L10094" i="1"/>
  <c r="M10094" i="1"/>
  <c r="N10094" i="1"/>
  <c r="O10094" i="1"/>
  <c r="C10095" i="1"/>
  <c r="D10095" i="1"/>
  <c r="E10095" i="1"/>
  <c r="F10095" i="1"/>
  <c r="L10095" i="1"/>
  <c r="M10095" i="1"/>
  <c r="N10095" i="1"/>
  <c r="O10095" i="1"/>
  <c r="C10096" i="1"/>
  <c r="D10096" i="1"/>
  <c r="E10096" i="1"/>
  <c r="F10096" i="1"/>
  <c r="L10096" i="1"/>
  <c r="M10096" i="1"/>
  <c r="N10096" i="1"/>
  <c r="O10096" i="1"/>
  <c r="C10097" i="1"/>
  <c r="D10097" i="1"/>
  <c r="E10097" i="1"/>
  <c r="F10097" i="1"/>
  <c r="L10097" i="1"/>
  <c r="M10097" i="1"/>
  <c r="N10097" i="1"/>
  <c r="O10097" i="1"/>
  <c r="D10098" i="1"/>
  <c r="E10098" i="1"/>
  <c r="C10098" i="1" s="1"/>
  <c r="F10098" i="1"/>
  <c r="L10098" i="1"/>
  <c r="M10098" i="1"/>
  <c r="N10098" i="1"/>
  <c r="O10098" i="1"/>
  <c r="D10099" i="1"/>
  <c r="E10099" i="1"/>
  <c r="F10099" i="1"/>
  <c r="L10099" i="1"/>
  <c r="M10099" i="1"/>
  <c r="N10099" i="1"/>
  <c r="O10099" i="1"/>
  <c r="C10100" i="1"/>
  <c r="D10100" i="1"/>
  <c r="E10100" i="1"/>
  <c r="F10100" i="1"/>
  <c r="L10100" i="1"/>
  <c r="M10100" i="1"/>
  <c r="N10100" i="1"/>
  <c r="O10100" i="1"/>
  <c r="D10101" i="1"/>
  <c r="E10101" i="1"/>
  <c r="F10101" i="1"/>
  <c r="L10101" i="1"/>
  <c r="M10101" i="1"/>
  <c r="N10101" i="1"/>
  <c r="O10101" i="1"/>
  <c r="D10102" i="1"/>
  <c r="E10102" i="1"/>
  <c r="C10102" i="1" s="1"/>
  <c r="F10102" i="1"/>
  <c r="L10102" i="1"/>
  <c r="M10102" i="1"/>
  <c r="N10102" i="1"/>
  <c r="O10102" i="1"/>
  <c r="D10103" i="1"/>
  <c r="E10103" i="1"/>
  <c r="C10103" i="1" s="1"/>
  <c r="F10103" i="1"/>
  <c r="L10103" i="1"/>
  <c r="M10103" i="1"/>
  <c r="N10103" i="1"/>
  <c r="O10103" i="1"/>
  <c r="C10104" i="1"/>
  <c r="D10104" i="1"/>
  <c r="E10104" i="1"/>
  <c r="F10104" i="1"/>
  <c r="L10104" i="1"/>
  <c r="M10104" i="1"/>
  <c r="N10104" i="1"/>
  <c r="O10104" i="1"/>
  <c r="C10105" i="1"/>
  <c r="D10105" i="1"/>
  <c r="E10105" i="1"/>
  <c r="F10105" i="1"/>
  <c r="L10105" i="1"/>
  <c r="M10105" i="1"/>
  <c r="N10105" i="1"/>
  <c r="O10105" i="1"/>
  <c r="D10106" i="1"/>
  <c r="E10106" i="1"/>
  <c r="C10106" i="1" s="1"/>
  <c r="F10106" i="1"/>
  <c r="L10106" i="1"/>
  <c r="M10106" i="1"/>
  <c r="N10106" i="1"/>
  <c r="O10106" i="1"/>
  <c r="D10107" i="1"/>
  <c r="E10107" i="1"/>
  <c r="F10107" i="1"/>
  <c r="L10107" i="1"/>
  <c r="M10107" i="1"/>
  <c r="N10107" i="1"/>
  <c r="O10107" i="1"/>
  <c r="C10108" i="1"/>
  <c r="D10108" i="1"/>
  <c r="E10108" i="1"/>
  <c r="F10108" i="1"/>
  <c r="L10108" i="1"/>
  <c r="M10108" i="1"/>
  <c r="N10108" i="1"/>
  <c r="O10108" i="1"/>
  <c r="C10109" i="1"/>
  <c r="D10109" i="1"/>
  <c r="E10109" i="1"/>
  <c r="F10109" i="1"/>
  <c r="L10109" i="1"/>
  <c r="M10109" i="1"/>
  <c r="N10109" i="1"/>
  <c r="O10109" i="1"/>
  <c r="D10110" i="1"/>
  <c r="E10110" i="1"/>
  <c r="C10110" i="1" s="1"/>
  <c r="F10110" i="1"/>
  <c r="L10110" i="1"/>
  <c r="M10110" i="1"/>
  <c r="N10110" i="1"/>
  <c r="O10110" i="1"/>
  <c r="C10111" i="1"/>
  <c r="D10111" i="1"/>
  <c r="E10111" i="1"/>
  <c r="F10111" i="1"/>
  <c r="L10111" i="1"/>
  <c r="M10111" i="1"/>
  <c r="N10111" i="1"/>
  <c r="O10111" i="1"/>
  <c r="C10112" i="1"/>
  <c r="D10112" i="1"/>
  <c r="E10112" i="1"/>
  <c r="F10112" i="1"/>
  <c r="L10112" i="1"/>
  <c r="M10112" i="1"/>
  <c r="N10112" i="1"/>
  <c r="O10112" i="1"/>
  <c r="C10113" i="1"/>
  <c r="D10113" i="1"/>
  <c r="E10113" i="1"/>
  <c r="F10113" i="1"/>
  <c r="L10113" i="1"/>
  <c r="M10113" i="1"/>
  <c r="N10113" i="1"/>
  <c r="O10113" i="1"/>
  <c r="D10114" i="1"/>
  <c r="E10114" i="1"/>
  <c r="C10114" i="1" s="1"/>
  <c r="F10114" i="1"/>
  <c r="L10114" i="1"/>
  <c r="M10114" i="1"/>
  <c r="N10114" i="1"/>
  <c r="O10114" i="1"/>
  <c r="D10115" i="1"/>
  <c r="E10115" i="1"/>
  <c r="F10115" i="1"/>
  <c r="L10115" i="1"/>
  <c r="M10115" i="1"/>
  <c r="N10115" i="1"/>
  <c r="O10115" i="1"/>
  <c r="C10116" i="1"/>
  <c r="D10116" i="1"/>
  <c r="E10116" i="1"/>
  <c r="F10116" i="1"/>
  <c r="L10116" i="1"/>
  <c r="M10116" i="1"/>
  <c r="N10116" i="1"/>
  <c r="O10116" i="1"/>
  <c r="D10117" i="1"/>
  <c r="E10117" i="1"/>
  <c r="F10117" i="1"/>
  <c r="L10117" i="1"/>
  <c r="M10117" i="1"/>
  <c r="N10117" i="1"/>
  <c r="O10117" i="1"/>
  <c r="D10118" i="1"/>
  <c r="E10118" i="1"/>
  <c r="C10118" i="1" s="1"/>
  <c r="F10118" i="1"/>
  <c r="L10118" i="1"/>
  <c r="M10118" i="1"/>
  <c r="N10118" i="1"/>
  <c r="O10118" i="1"/>
  <c r="D10119" i="1"/>
  <c r="E10119" i="1"/>
  <c r="F10119" i="1"/>
  <c r="L10119" i="1"/>
  <c r="M10119" i="1"/>
  <c r="N10119" i="1"/>
  <c r="O10119" i="1"/>
  <c r="C10120" i="1"/>
  <c r="D10120" i="1"/>
  <c r="E10120" i="1"/>
  <c r="F10120" i="1"/>
  <c r="L10120" i="1"/>
  <c r="M10120" i="1"/>
  <c r="N10120" i="1"/>
  <c r="O10120" i="1"/>
  <c r="C10121" i="1"/>
  <c r="D10121" i="1"/>
  <c r="E10121" i="1"/>
  <c r="F10121" i="1"/>
  <c r="L10121" i="1"/>
  <c r="M10121" i="1"/>
  <c r="N10121" i="1"/>
  <c r="O10121" i="1"/>
  <c r="D10122" i="1"/>
  <c r="E10122" i="1"/>
  <c r="C10122" i="1" s="1"/>
  <c r="F10122" i="1"/>
  <c r="L10122" i="1"/>
  <c r="M10122" i="1"/>
  <c r="N10122" i="1"/>
  <c r="O10122" i="1"/>
  <c r="D10123" i="1"/>
  <c r="E10123" i="1"/>
  <c r="F10123" i="1"/>
  <c r="L10123" i="1"/>
  <c r="M10123" i="1"/>
  <c r="N10123" i="1"/>
  <c r="O10123" i="1"/>
  <c r="C10124" i="1"/>
  <c r="D10124" i="1"/>
  <c r="E10124" i="1"/>
  <c r="F10124" i="1"/>
  <c r="L10124" i="1"/>
  <c r="M10124" i="1"/>
  <c r="N10124" i="1"/>
  <c r="O10124" i="1"/>
  <c r="C10125" i="1"/>
  <c r="D10125" i="1"/>
  <c r="E10125" i="1"/>
  <c r="F10125" i="1"/>
  <c r="L10125" i="1"/>
  <c r="M10125" i="1"/>
  <c r="N10125" i="1"/>
  <c r="O10125" i="1"/>
  <c r="D10126" i="1"/>
  <c r="E10126" i="1"/>
  <c r="C10126" i="1" s="1"/>
  <c r="F10126" i="1"/>
  <c r="L10126" i="1"/>
  <c r="M10126" i="1"/>
  <c r="N10126" i="1"/>
  <c r="O10126" i="1"/>
  <c r="C10127" i="1"/>
  <c r="D10127" i="1"/>
  <c r="E10127" i="1"/>
  <c r="F10127" i="1"/>
  <c r="L10127" i="1"/>
  <c r="M10127" i="1"/>
  <c r="N10127" i="1"/>
  <c r="O10127" i="1"/>
  <c r="C10128" i="1"/>
  <c r="D10128" i="1"/>
  <c r="E10128" i="1"/>
  <c r="F10128" i="1"/>
  <c r="L10128" i="1"/>
  <c r="M10128" i="1"/>
  <c r="N10128" i="1"/>
  <c r="O10128" i="1"/>
  <c r="C10129" i="1"/>
  <c r="D10129" i="1"/>
  <c r="E10129" i="1"/>
  <c r="F10129" i="1"/>
  <c r="L10129" i="1"/>
  <c r="M10129" i="1"/>
  <c r="N10129" i="1"/>
  <c r="O10129" i="1"/>
  <c r="D10130" i="1"/>
  <c r="E10130" i="1"/>
  <c r="C10130" i="1" s="1"/>
  <c r="F10130" i="1"/>
  <c r="L10130" i="1"/>
  <c r="M10130" i="1"/>
  <c r="N10130" i="1"/>
  <c r="O10130" i="1"/>
  <c r="D10131" i="1"/>
  <c r="E10131" i="1"/>
  <c r="F10131" i="1"/>
  <c r="L10131" i="1"/>
  <c r="M10131" i="1"/>
  <c r="N10131" i="1"/>
  <c r="O10131" i="1"/>
  <c r="C10132" i="1"/>
  <c r="D10132" i="1"/>
  <c r="E10132" i="1"/>
  <c r="F10132" i="1"/>
  <c r="L10132" i="1"/>
  <c r="M10132" i="1"/>
  <c r="N10132" i="1"/>
  <c r="O10132" i="1"/>
  <c r="D10133" i="1"/>
  <c r="E10133" i="1"/>
  <c r="F10133" i="1"/>
  <c r="L10133" i="1"/>
  <c r="M10133" i="1"/>
  <c r="N10133" i="1"/>
  <c r="O10133" i="1"/>
  <c r="D10134" i="1"/>
  <c r="E10134" i="1"/>
  <c r="C10134" i="1" s="1"/>
  <c r="F10134" i="1"/>
  <c r="L10134" i="1"/>
  <c r="M10134" i="1"/>
  <c r="N10134" i="1"/>
  <c r="O10134" i="1"/>
  <c r="D10135" i="1"/>
  <c r="E10135" i="1"/>
  <c r="C10135" i="1" s="1"/>
  <c r="F10135" i="1"/>
  <c r="L10135" i="1"/>
  <c r="M10135" i="1"/>
  <c r="N10135" i="1"/>
  <c r="O10135" i="1"/>
  <c r="C10136" i="1"/>
  <c r="D10136" i="1"/>
  <c r="E10136" i="1"/>
  <c r="F10136" i="1"/>
  <c r="L10136" i="1"/>
  <c r="M10136" i="1"/>
  <c r="N10136" i="1"/>
  <c r="O10136" i="1"/>
  <c r="C10137" i="1"/>
  <c r="D10137" i="1"/>
  <c r="E10137" i="1"/>
  <c r="F10137" i="1"/>
  <c r="L10137" i="1"/>
  <c r="M10137" i="1"/>
  <c r="N10137" i="1"/>
  <c r="O10137" i="1"/>
  <c r="D10138" i="1"/>
  <c r="E10138" i="1"/>
  <c r="C10138" i="1" s="1"/>
  <c r="F10138" i="1"/>
  <c r="L10138" i="1"/>
  <c r="M10138" i="1"/>
  <c r="N10138" i="1"/>
  <c r="O10138" i="1"/>
  <c r="D10139" i="1"/>
  <c r="E10139" i="1"/>
  <c r="F10139" i="1"/>
  <c r="L10139" i="1"/>
  <c r="M10139" i="1"/>
  <c r="N10139" i="1"/>
  <c r="O10139" i="1"/>
  <c r="C10140" i="1"/>
  <c r="D10140" i="1"/>
  <c r="E10140" i="1"/>
  <c r="F10140" i="1"/>
  <c r="L10140" i="1"/>
  <c r="M10140" i="1"/>
  <c r="N10140" i="1"/>
  <c r="O10140" i="1"/>
  <c r="C10141" i="1"/>
  <c r="D10141" i="1"/>
  <c r="E10141" i="1"/>
  <c r="F10141" i="1"/>
  <c r="L10141" i="1"/>
  <c r="M10141" i="1"/>
  <c r="N10141" i="1"/>
  <c r="O10141" i="1"/>
  <c r="D10142" i="1"/>
  <c r="E10142" i="1"/>
  <c r="C10142" i="1" s="1"/>
  <c r="F10142" i="1"/>
  <c r="L10142" i="1"/>
  <c r="M10142" i="1"/>
  <c r="N10142" i="1"/>
  <c r="O10142" i="1"/>
  <c r="C10143" i="1"/>
  <c r="D10143" i="1"/>
  <c r="E10143" i="1"/>
  <c r="F10143" i="1"/>
  <c r="L10143" i="1"/>
  <c r="M10143" i="1"/>
  <c r="N10143" i="1"/>
  <c r="O10143" i="1"/>
  <c r="C10144" i="1"/>
  <c r="D10144" i="1"/>
  <c r="E10144" i="1"/>
  <c r="F10144" i="1"/>
  <c r="L10144" i="1"/>
  <c r="M10144" i="1"/>
  <c r="N10144" i="1"/>
  <c r="O10144" i="1"/>
  <c r="C10145" i="1"/>
  <c r="D10145" i="1"/>
  <c r="E10145" i="1"/>
  <c r="F10145" i="1"/>
  <c r="L10145" i="1"/>
  <c r="M10145" i="1"/>
  <c r="N10145" i="1"/>
  <c r="O10145" i="1"/>
  <c r="D10146" i="1"/>
  <c r="E10146" i="1"/>
  <c r="C10146" i="1" s="1"/>
  <c r="F10146" i="1"/>
  <c r="L10146" i="1"/>
  <c r="M10146" i="1"/>
  <c r="N10146" i="1"/>
  <c r="O10146" i="1"/>
  <c r="D10147" i="1"/>
  <c r="E10147" i="1"/>
  <c r="F10147" i="1"/>
  <c r="L10147" i="1"/>
  <c r="M10147" i="1"/>
  <c r="N10147" i="1"/>
  <c r="O10147" i="1"/>
  <c r="C10148" i="1"/>
  <c r="D10148" i="1"/>
  <c r="E10148" i="1"/>
  <c r="F10148" i="1"/>
  <c r="L10148" i="1"/>
  <c r="M10148" i="1"/>
  <c r="N10148" i="1"/>
  <c r="O10148" i="1"/>
  <c r="D10149" i="1"/>
  <c r="E10149" i="1"/>
  <c r="F10149" i="1"/>
  <c r="L10149" i="1"/>
  <c r="M10149" i="1"/>
  <c r="N10149" i="1"/>
  <c r="O10149" i="1"/>
  <c r="D10150" i="1"/>
  <c r="E10150" i="1"/>
  <c r="C10150" i="1" s="1"/>
  <c r="F10150" i="1"/>
  <c r="L10150" i="1"/>
  <c r="M10150" i="1"/>
  <c r="N10150" i="1"/>
  <c r="O10150" i="1"/>
  <c r="D10151" i="1"/>
  <c r="E10151" i="1"/>
  <c r="F10151" i="1"/>
  <c r="L10151" i="1"/>
  <c r="M10151" i="1"/>
  <c r="N10151" i="1"/>
  <c r="O10151" i="1"/>
  <c r="C10152" i="1"/>
  <c r="D10152" i="1"/>
  <c r="E10152" i="1"/>
  <c r="F10152" i="1"/>
  <c r="L10152" i="1"/>
  <c r="M10152" i="1"/>
  <c r="N10152" i="1"/>
  <c r="O10152" i="1"/>
  <c r="C10153" i="1"/>
  <c r="D10153" i="1"/>
  <c r="E10153" i="1"/>
  <c r="F10153" i="1"/>
  <c r="L10153" i="1"/>
  <c r="M10153" i="1"/>
  <c r="N10153" i="1"/>
  <c r="O10153" i="1"/>
  <c r="D10154" i="1"/>
  <c r="E10154" i="1"/>
  <c r="C10154" i="1" s="1"/>
  <c r="F10154" i="1"/>
  <c r="L10154" i="1"/>
  <c r="M10154" i="1"/>
  <c r="N10154" i="1"/>
  <c r="O10154" i="1"/>
  <c r="D10155" i="1"/>
  <c r="E10155" i="1"/>
  <c r="F10155" i="1"/>
  <c r="L10155" i="1"/>
  <c r="M10155" i="1"/>
  <c r="N10155" i="1"/>
  <c r="O10155" i="1"/>
  <c r="C10156" i="1"/>
  <c r="D10156" i="1"/>
  <c r="E10156" i="1"/>
  <c r="F10156" i="1"/>
  <c r="L10156" i="1"/>
  <c r="M10156" i="1"/>
  <c r="N10156" i="1"/>
  <c r="O10156" i="1"/>
  <c r="C10157" i="1"/>
  <c r="D10157" i="1"/>
  <c r="E10157" i="1"/>
  <c r="F10157" i="1"/>
  <c r="L10157" i="1"/>
  <c r="M10157" i="1"/>
  <c r="N10157" i="1"/>
  <c r="O10157" i="1"/>
  <c r="D10158" i="1"/>
  <c r="E10158" i="1"/>
  <c r="C10158" i="1" s="1"/>
  <c r="F10158" i="1"/>
  <c r="L10158" i="1"/>
  <c r="M10158" i="1"/>
  <c r="N10158" i="1"/>
  <c r="O10158" i="1"/>
  <c r="C10159" i="1"/>
  <c r="D10159" i="1"/>
  <c r="E10159" i="1"/>
  <c r="F10159" i="1"/>
  <c r="L10159" i="1"/>
  <c r="M10159" i="1"/>
  <c r="N10159" i="1"/>
  <c r="O10159" i="1"/>
  <c r="C10160" i="1"/>
  <c r="D10160" i="1"/>
  <c r="E10160" i="1"/>
  <c r="F10160" i="1"/>
  <c r="L10160" i="1"/>
  <c r="M10160" i="1"/>
  <c r="N10160" i="1"/>
  <c r="O10160" i="1"/>
  <c r="C10161" i="1"/>
  <c r="D10161" i="1"/>
  <c r="E10161" i="1"/>
  <c r="F10161" i="1"/>
  <c r="L10161" i="1"/>
  <c r="M10161" i="1"/>
  <c r="N10161" i="1"/>
  <c r="O10161" i="1"/>
  <c r="D10162" i="1"/>
  <c r="E10162" i="1"/>
  <c r="C10162" i="1" s="1"/>
  <c r="F10162" i="1"/>
  <c r="L10162" i="1"/>
  <c r="M10162" i="1"/>
  <c r="N10162" i="1"/>
  <c r="O10162" i="1"/>
  <c r="D10163" i="1"/>
  <c r="E10163" i="1"/>
  <c r="F10163" i="1"/>
  <c r="L10163" i="1"/>
  <c r="M10163" i="1"/>
  <c r="N10163" i="1"/>
  <c r="O10163" i="1"/>
  <c r="C10164" i="1"/>
  <c r="D10164" i="1"/>
  <c r="E10164" i="1"/>
  <c r="F10164" i="1"/>
  <c r="L10164" i="1"/>
  <c r="M10164" i="1"/>
  <c r="N10164" i="1"/>
  <c r="O10164" i="1"/>
  <c r="D10165" i="1"/>
  <c r="E10165" i="1"/>
  <c r="F10165" i="1"/>
  <c r="L10165" i="1"/>
  <c r="M10165" i="1"/>
  <c r="N10165" i="1"/>
  <c r="O10165" i="1"/>
  <c r="D10166" i="1"/>
  <c r="E10166" i="1"/>
  <c r="C10166" i="1" s="1"/>
  <c r="F10166" i="1"/>
  <c r="L10166" i="1"/>
  <c r="M10166" i="1"/>
  <c r="N10166" i="1"/>
  <c r="O10166" i="1"/>
  <c r="D10167" i="1"/>
  <c r="E10167" i="1"/>
  <c r="C10167" i="1" s="1"/>
  <c r="F10167" i="1"/>
  <c r="L10167" i="1"/>
  <c r="M10167" i="1"/>
  <c r="N10167" i="1"/>
  <c r="O10167" i="1"/>
  <c r="C10168" i="1"/>
  <c r="D10168" i="1"/>
  <c r="E10168" i="1"/>
  <c r="F10168" i="1"/>
  <c r="L10168" i="1"/>
  <c r="M10168" i="1"/>
  <c r="N10168" i="1"/>
  <c r="O10168" i="1"/>
  <c r="C10169" i="1"/>
  <c r="D10169" i="1"/>
  <c r="E10169" i="1"/>
  <c r="F10169" i="1"/>
  <c r="L10169" i="1"/>
  <c r="M10169" i="1"/>
  <c r="N10169" i="1"/>
  <c r="O10169" i="1"/>
  <c r="D10170" i="1"/>
  <c r="E10170" i="1"/>
  <c r="C10170" i="1" s="1"/>
  <c r="F10170" i="1"/>
  <c r="L10170" i="1"/>
  <c r="M10170" i="1"/>
  <c r="N10170" i="1"/>
  <c r="O10170" i="1"/>
  <c r="D10171" i="1"/>
  <c r="E10171" i="1"/>
  <c r="F10171" i="1"/>
  <c r="L10171" i="1"/>
  <c r="M10171" i="1"/>
  <c r="N10171" i="1"/>
  <c r="O10171" i="1"/>
  <c r="C10172" i="1"/>
  <c r="D10172" i="1"/>
  <c r="E10172" i="1"/>
  <c r="F10172" i="1"/>
  <c r="L10172" i="1"/>
  <c r="M10172" i="1"/>
  <c r="N10172" i="1"/>
  <c r="O10172" i="1"/>
  <c r="C10173" i="1"/>
  <c r="D10173" i="1"/>
  <c r="E10173" i="1"/>
  <c r="F10173" i="1"/>
  <c r="L10173" i="1"/>
  <c r="M10173" i="1"/>
  <c r="N10173" i="1"/>
  <c r="O10173" i="1"/>
  <c r="D10174" i="1"/>
  <c r="E10174" i="1"/>
  <c r="C10174" i="1" s="1"/>
  <c r="F10174" i="1"/>
  <c r="L10174" i="1"/>
  <c r="M10174" i="1"/>
  <c r="N10174" i="1"/>
  <c r="O10174" i="1"/>
  <c r="C10175" i="1"/>
  <c r="D10175" i="1"/>
  <c r="E10175" i="1"/>
  <c r="F10175" i="1"/>
  <c r="L10175" i="1"/>
  <c r="M10175" i="1"/>
  <c r="N10175" i="1"/>
  <c r="O10175" i="1"/>
  <c r="C10176" i="1"/>
  <c r="D10176" i="1"/>
  <c r="E10176" i="1"/>
  <c r="F10176" i="1"/>
  <c r="L10176" i="1"/>
  <c r="M10176" i="1"/>
  <c r="N10176" i="1"/>
  <c r="O10176" i="1"/>
  <c r="C10177" i="1"/>
  <c r="D10177" i="1"/>
  <c r="E10177" i="1"/>
  <c r="F10177" i="1"/>
  <c r="L10177" i="1"/>
  <c r="M10177" i="1"/>
  <c r="N10177" i="1"/>
  <c r="O10177" i="1"/>
  <c r="D10178" i="1"/>
  <c r="E10178" i="1"/>
  <c r="C10178" i="1" s="1"/>
  <c r="F10178" i="1"/>
  <c r="L10178" i="1"/>
  <c r="M10178" i="1"/>
  <c r="N10178" i="1"/>
  <c r="O10178" i="1"/>
  <c r="D10179" i="1"/>
  <c r="E10179" i="1"/>
  <c r="F10179" i="1"/>
  <c r="L10179" i="1"/>
  <c r="M10179" i="1"/>
  <c r="N10179" i="1"/>
  <c r="O10179" i="1"/>
  <c r="C10180" i="1"/>
  <c r="D10180" i="1"/>
  <c r="E10180" i="1"/>
  <c r="F10180" i="1"/>
  <c r="L10180" i="1"/>
  <c r="M10180" i="1"/>
  <c r="N10180" i="1"/>
  <c r="O10180" i="1"/>
  <c r="D10181" i="1"/>
  <c r="E10181" i="1"/>
  <c r="F10181" i="1"/>
  <c r="L10181" i="1"/>
  <c r="M10181" i="1"/>
  <c r="N10181" i="1"/>
  <c r="O10181" i="1"/>
  <c r="D10182" i="1"/>
  <c r="E10182" i="1"/>
  <c r="C10182" i="1" s="1"/>
  <c r="F10182" i="1"/>
  <c r="L10182" i="1"/>
  <c r="M10182" i="1"/>
  <c r="N10182" i="1"/>
  <c r="O10182" i="1"/>
  <c r="D10183" i="1"/>
  <c r="E10183" i="1"/>
  <c r="F10183" i="1"/>
  <c r="L10183" i="1"/>
  <c r="M10183" i="1"/>
  <c r="N10183" i="1"/>
  <c r="O10183" i="1"/>
  <c r="C10184" i="1"/>
  <c r="D10184" i="1"/>
  <c r="E10184" i="1"/>
  <c r="F10184" i="1"/>
  <c r="L10184" i="1"/>
  <c r="M10184" i="1"/>
  <c r="N10184" i="1"/>
  <c r="O10184" i="1"/>
  <c r="C10185" i="1"/>
  <c r="D10185" i="1"/>
  <c r="E10185" i="1"/>
  <c r="F10185" i="1"/>
  <c r="L10185" i="1"/>
  <c r="M10185" i="1"/>
  <c r="N10185" i="1"/>
  <c r="O10185" i="1"/>
  <c r="D10186" i="1"/>
  <c r="E10186" i="1"/>
  <c r="C10186" i="1" s="1"/>
  <c r="F10186" i="1"/>
  <c r="L10186" i="1"/>
  <c r="M10186" i="1"/>
  <c r="N10186" i="1"/>
  <c r="O10186" i="1"/>
  <c r="D10187" i="1"/>
  <c r="E10187" i="1"/>
  <c r="F10187" i="1"/>
  <c r="L10187" i="1"/>
  <c r="M10187" i="1"/>
  <c r="N10187" i="1"/>
  <c r="O10187" i="1"/>
  <c r="C10188" i="1"/>
  <c r="D10188" i="1"/>
  <c r="E10188" i="1"/>
  <c r="F10188" i="1"/>
  <c r="L10188" i="1"/>
  <c r="M10188" i="1"/>
  <c r="N10188" i="1"/>
  <c r="O10188" i="1"/>
  <c r="C10189" i="1"/>
  <c r="D10189" i="1"/>
  <c r="E10189" i="1"/>
  <c r="F10189" i="1"/>
  <c r="L10189" i="1"/>
  <c r="M10189" i="1"/>
  <c r="N10189" i="1"/>
  <c r="O10189" i="1"/>
  <c r="D10190" i="1"/>
  <c r="E10190" i="1"/>
  <c r="C10190" i="1" s="1"/>
  <c r="F10190" i="1"/>
  <c r="L10190" i="1"/>
  <c r="M10190" i="1"/>
  <c r="N10190" i="1"/>
  <c r="O10190" i="1"/>
  <c r="C10191" i="1"/>
  <c r="D10191" i="1"/>
  <c r="E10191" i="1"/>
  <c r="F10191" i="1"/>
  <c r="L10191" i="1"/>
  <c r="M10191" i="1"/>
  <c r="N10191" i="1"/>
  <c r="O10191" i="1"/>
  <c r="C10192" i="1"/>
  <c r="D10192" i="1"/>
  <c r="E10192" i="1"/>
  <c r="F10192" i="1"/>
  <c r="L10192" i="1"/>
  <c r="M10192" i="1"/>
  <c r="N10192" i="1"/>
  <c r="O10192" i="1"/>
  <c r="C10193" i="1"/>
  <c r="D10193" i="1"/>
  <c r="E10193" i="1"/>
  <c r="F10193" i="1"/>
  <c r="L10193" i="1"/>
  <c r="M10193" i="1"/>
  <c r="N10193" i="1"/>
  <c r="O10193" i="1"/>
  <c r="D10194" i="1"/>
  <c r="E10194" i="1"/>
  <c r="C10194" i="1" s="1"/>
  <c r="F10194" i="1"/>
  <c r="L10194" i="1"/>
  <c r="M10194" i="1"/>
  <c r="N10194" i="1"/>
  <c r="O10194" i="1"/>
  <c r="D10195" i="1"/>
  <c r="E10195" i="1"/>
  <c r="F10195" i="1"/>
  <c r="L10195" i="1"/>
  <c r="M10195" i="1"/>
  <c r="N10195" i="1"/>
  <c r="O10195" i="1"/>
  <c r="C10196" i="1"/>
  <c r="D10196" i="1"/>
  <c r="E10196" i="1"/>
  <c r="F10196" i="1"/>
  <c r="L10196" i="1"/>
  <c r="M10196" i="1"/>
  <c r="N10196" i="1"/>
  <c r="O10196" i="1"/>
  <c r="D10197" i="1"/>
  <c r="E10197" i="1"/>
  <c r="F10197" i="1"/>
  <c r="L10197" i="1"/>
  <c r="M10197" i="1"/>
  <c r="N10197" i="1"/>
  <c r="O10197" i="1"/>
  <c r="D10198" i="1"/>
  <c r="E10198" i="1"/>
  <c r="C10198" i="1" s="1"/>
  <c r="F10198" i="1"/>
  <c r="L10198" i="1"/>
  <c r="M10198" i="1"/>
  <c r="N10198" i="1"/>
  <c r="O10198" i="1"/>
  <c r="D10199" i="1"/>
  <c r="E10199" i="1"/>
  <c r="C10199" i="1" s="1"/>
  <c r="F10199" i="1"/>
  <c r="L10199" i="1"/>
  <c r="M10199" i="1"/>
  <c r="N10199" i="1"/>
  <c r="O10199" i="1"/>
  <c r="C10200" i="1"/>
  <c r="D10200" i="1"/>
  <c r="E10200" i="1"/>
  <c r="F10200" i="1"/>
  <c r="L10200" i="1"/>
  <c r="M10200" i="1"/>
  <c r="N10200" i="1"/>
  <c r="O10200" i="1"/>
  <c r="C10201" i="1"/>
  <c r="D10201" i="1"/>
  <c r="E10201" i="1"/>
  <c r="F10201" i="1"/>
  <c r="L10201" i="1"/>
  <c r="M10201" i="1"/>
  <c r="N10201" i="1"/>
  <c r="O10201" i="1"/>
  <c r="D10202" i="1"/>
  <c r="E10202" i="1"/>
  <c r="C10202" i="1" s="1"/>
  <c r="F10202" i="1"/>
  <c r="L10202" i="1"/>
  <c r="M10202" i="1"/>
  <c r="N10202" i="1"/>
  <c r="O10202" i="1"/>
  <c r="C10203" i="1"/>
  <c r="D10203" i="1"/>
  <c r="E10203" i="1"/>
  <c r="F10203" i="1"/>
  <c r="L10203" i="1"/>
  <c r="M10203" i="1"/>
  <c r="N10203" i="1"/>
  <c r="O10203" i="1"/>
  <c r="C10204" i="1"/>
  <c r="D10204" i="1"/>
  <c r="E10204" i="1"/>
  <c r="F10204" i="1"/>
  <c r="L10204" i="1"/>
  <c r="M10204" i="1"/>
  <c r="N10204" i="1"/>
  <c r="O10204" i="1"/>
  <c r="D10205" i="1"/>
  <c r="E10205" i="1"/>
  <c r="F10205" i="1"/>
  <c r="L10205" i="1"/>
  <c r="M10205" i="1"/>
  <c r="N10205" i="1"/>
  <c r="O10205" i="1"/>
  <c r="D10206" i="1"/>
  <c r="E10206" i="1"/>
  <c r="C10206" i="1" s="1"/>
  <c r="F10206" i="1"/>
  <c r="L10206" i="1"/>
  <c r="M10206" i="1"/>
  <c r="N10206" i="1"/>
  <c r="O10206" i="1"/>
  <c r="D10207" i="1"/>
  <c r="E10207" i="1"/>
  <c r="F10207" i="1"/>
  <c r="L10207" i="1"/>
  <c r="M10207" i="1"/>
  <c r="N10207" i="1"/>
  <c r="O10207" i="1"/>
  <c r="C10208" i="1"/>
  <c r="D10208" i="1"/>
  <c r="E10208" i="1"/>
  <c r="F10208" i="1"/>
  <c r="L10208" i="1"/>
  <c r="M10208" i="1"/>
  <c r="N10208" i="1"/>
  <c r="O10208" i="1"/>
  <c r="C10209" i="1"/>
  <c r="D10209" i="1"/>
  <c r="E10209" i="1"/>
  <c r="F10209" i="1"/>
  <c r="L10209" i="1"/>
  <c r="M10209" i="1"/>
  <c r="N10209" i="1"/>
  <c r="O10209" i="1"/>
  <c r="D10210" i="1"/>
  <c r="E10210" i="1"/>
  <c r="C10210" i="1" s="1"/>
  <c r="F10210" i="1"/>
  <c r="L10210" i="1"/>
  <c r="M10210" i="1"/>
  <c r="N10210" i="1"/>
  <c r="O10210" i="1"/>
  <c r="C10211" i="1"/>
  <c r="D10211" i="1"/>
  <c r="E10211" i="1"/>
  <c r="F10211" i="1"/>
  <c r="L10211" i="1"/>
  <c r="M10211" i="1"/>
  <c r="N10211" i="1"/>
  <c r="O10211" i="1"/>
  <c r="C10212" i="1"/>
  <c r="D10212" i="1"/>
  <c r="E10212" i="1"/>
  <c r="F10212" i="1"/>
  <c r="L10212" i="1"/>
  <c r="M10212" i="1"/>
  <c r="N10212" i="1"/>
  <c r="O10212" i="1"/>
  <c r="D10213" i="1"/>
  <c r="E10213" i="1"/>
  <c r="F10213" i="1"/>
  <c r="L10213" i="1"/>
  <c r="M10213" i="1"/>
  <c r="N10213" i="1"/>
  <c r="O10213" i="1"/>
  <c r="D10214" i="1"/>
  <c r="E10214" i="1"/>
  <c r="F10214" i="1"/>
  <c r="L10214" i="1"/>
  <c r="M10214" i="1"/>
  <c r="N10214" i="1"/>
  <c r="O10214" i="1"/>
  <c r="D10215" i="1"/>
  <c r="E10215" i="1"/>
  <c r="F10215" i="1"/>
  <c r="L10215" i="1"/>
  <c r="M10215" i="1"/>
  <c r="N10215" i="1"/>
  <c r="O10215" i="1"/>
  <c r="C10216" i="1"/>
  <c r="D10216" i="1"/>
  <c r="E10216" i="1"/>
  <c r="F10216" i="1"/>
  <c r="L10216" i="1"/>
  <c r="M10216" i="1"/>
  <c r="N10216" i="1"/>
  <c r="O10216" i="1"/>
  <c r="C10217" i="1"/>
  <c r="D10217" i="1"/>
  <c r="E10217" i="1"/>
  <c r="F10217" i="1"/>
  <c r="L10217" i="1"/>
  <c r="M10217" i="1"/>
  <c r="N10217" i="1"/>
  <c r="O10217" i="1"/>
  <c r="D10218" i="1"/>
  <c r="E10218" i="1"/>
  <c r="C10218" i="1" s="1"/>
  <c r="F10218" i="1"/>
  <c r="L10218" i="1"/>
  <c r="M10218" i="1"/>
  <c r="N10218" i="1"/>
  <c r="O10218" i="1"/>
  <c r="C10219" i="1"/>
  <c r="D10219" i="1"/>
  <c r="E10219" i="1"/>
  <c r="F10219" i="1"/>
  <c r="L10219" i="1"/>
  <c r="M10219" i="1"/>
  <c r="N10219" i="1"/>
  <c r="O10219" i="1"/>
  <c r="C10220" i="1"/>
  <c r="D10220" i="1"/>
  <c r="E10220" i="1"/>
  <c r="F10220" i="1"/>
  <c r="L10220" i="1"/>
  <c r="M10220" i="1"/>
  <c r="N10220" i="1"/>
  <c r="O10220" i="1"/>
  <c r="D10221" i="1"/>
  <c r="E10221" i="1"/>
  <c r="F10221" i="1"/>
  <c r="L10221" i="1"/>
  <c r="M10221" i="1"/>
  <c r="N10221" i="1"/>
  <c r="O10221" i="1"/>
  <c r="D10222" i="1"/>
  <c r="E10222" i="1"/>
  <c r="C10222" i="1" s="1"/>
  <c r="F10222" i="1"/>
  <c r="L10222" i="1"/>
  <c r="M10222" i="1"/>
  <c r="N10222" i="1"/>
  <c r="O10222" i="1"/>
  <c r="D10223" i="1"/>
  <c r="E10223" i="1"/>
  <c r="F10223" i="1"/>
  <c r="L10223" i="1"/>
  <c r="M10223" i="1"/>
  <c r="N10223" i="1"/>
  <c r="O10223" i="1"/>
  <c r="C10224" i="1"/>
  <c r="D10224" i="1"/>
  <c r="E10224" i="1"/>
  <c r="F10224" i="1"/>
  <c r="L10224" i="1"/>
  <c r="M10224" i="1"/>
  <c r="N10224" i="1"/>
  <c r="O10224" i="1"/>
  <c r="C10225" i="1"/>
  <c r="D10225" i="1"/>
  <c r="E10225" i="1"/>
  <c r="F10225" i="1"/>
  <c r="L10225" i="1"/>
  <c r="M10225" i="1"/>
  <c r="N10225" i="1"/>
  <c r="O10225" i="1"/>
  <c r="D10226" i="1"/>
  <c r="E10226" i="1"/>
  <c r="C10226" i="1" s="1"/>
  <c r="F10226" i="1"/>
  <c r="L10226" i="1"/>
  <c r="M10226" i="1"/>
  <c r="N10226" i="1"/>
  <c r="O10226" i="1"/>
  <c r="C10227" i="1"/>
  <c r="D10227" i="1"/>
  <c r="E10227" i="1"/>
  <c r="F10227" i="1"/>
  <c r="L10227" i="1"/>
  <c r="M10227" i="1"/>
  <c r="N10227" i="1"/>
  <c r="O10227" i="1"/>
  <c r="C10228" i="1"/>
  <c r="D10228" i="1"/>
  <c r="E10228" i="1"/>
  <c r="F10228" i="1"/>
  <c r="L10228" i="1"/>
  <c r="M10228" i="1"/>
  <c r="N10228" i="1"/>
  <c r="O10228" i="1"/>
  <c r="D10229" i="1"/>
  <c r="E10229" i="1"/>
  <c r="F10229" i="1"/>
  <c r="L10229" i="1"/>
  <c r="M10229" i="1"/>
  <c r="N10229" i="1"/>
  <c r="O10229" i="1"/>
  <c r="D10230" i="1"/>
  <c r="E10230" i="1"/>
  <c r="F10230" i="1"/>
  <c r="L10230" i="1"/>
  <c r="M10230" i="1"/>
  <c r="N10230" i="1"/>
  <c r="O10230" i="1"/>
  <c r="D10231" i="1"/>
  <c r="E10231" i="1"/>
  <c r="F10231" i="1"/>
  <c r="L10231" i="1"/>
  <c r="M10231" i="1"/>
  <c r="N10231" i="1"/>
  <c r="O10231" i="1"/>
  <c r="C10232" i="1"/>
  <c r="D10232" i="1"/>
  <c r="E10232" i="1"/>
  <c r="F10232" i="1"/>
  <c r="L10232" i="1"/>
  <c r="M10232" i="1"/>
  <c r="N10232" i="1"/>
  <c r="O10232" i="1"/>
  <c r="C10233" i="1"/>
  <c r="D10233" i="1"/>
  <c r="E10233" i="1"/>
  <c r="F10233" i="1"/>
  <c r="L10233" i="1"/>
  <c r="M10233" i="1"/>
  <c r="N10233" i="1"/>
  <c r="O10233" i="1"/>
  <c r="D10234" i="1"/>
  <c r="E10234" i="1"/>
  <c r="C10234" i="1" s="1"/>
  <c r="F10234" i="1"/>
  <c r="L10234" i="1"/>
  <c r="M10234" i="1"/>
  <c r="N10234" i="1"/>
  <c r="O10234" i="1"/>
  <c r="C10235" i="1"/>
  <c r="D10235" i="1"/>
  <c r="E10235" i="1"/>
  <c r="F10235" i="1"/>
  <c r="L10235" i="1"/>
  <c r="M10235" i="1"/>
  <c r="N10235" i="1"/>
  <c r="O10235" i="1"/>
  <c r="C10236" i="1"/>
  <c r="D10236" i="1"/>
  <c r="E10236" i="1"/>
  <c r="F10236" i="1"/>
  <c r="L10236" i="1"/>
  <c r="M10236" i="1"/>
  <c r="N10236" i="1"/>
  <c r="O10236" i="1"/>
  <c r="D10237" i="1"/>
  <c r="E10237" i="1"/>
  <c r="F10237" i="1"/>
  <c r="L10237" i="1"/>
  <c r="M10237" i="1"/>
  <c r="N10237" i="1"/>
  <c r="O10237" i="1"/>
  <c r="D10238" i="1"/>
  <c r="E10238" i="1"/>
  <c r="F10238" i="1"/>
  <c r="L10238" i="1"/>
  <c r="M10238" i="1"/>
  <c r="N10238" i="1"/>
  <c r="O10238" i="1"/>
  <c r="D10239" i="1"/>
  <c r="E10239" i="1"/>
  <c r="F10239" i="1"/>
  <c r="L10239" i="1"/>
  <c r="M10239" i="1"/>
  <c r="N10239" i="1"/>
  <c r="O10239" i="1"/>
  <c r="C10240" i="1"/>
  <c r="D10240" i="1"/>
  <c r="E10240" i="1"/>
  <c r="F10240" i="1"/>
  <c r="L10240" i="1"/>
  <c r="M10240" i="1"/>
  <c r="N10240" i="1"/>
  <c r="O10240" i="1"/>
  <c r="C10241" i="1"/>
  <c r="D10241" i="1"/>
  <c r="E10241" i="1"/>
  <c r="F10241" i="1"/>
  <c r="L10241" i="1"/>
  <c r="M10241" i="1"/>
  <c r="N10241" i="1"/>
  <c r="O10241" i="1"/>
  <c r="D10242" i="1"/>
  <c r="E10242" i="1"/>
  <c r="C10242" i="1" s="1"/>
  <c r="F10242" i="1"/>
  <c r="L10242" i="1"/>
  <c r="M10242" i="1"/>
  <c r="N10242" i="1"/>
  <c r="O10242" i="1"/>
  <c r="C10243" i="1"/>
  <c r="D10243" i="1"/>
  <c r="E10243" i="1"/>
  <c r="F10243" i="1"/>
  <c r="L10243" i="1"/>
  <c r="M10243" i="1"/>
  <c r="N10243" i="1"/>
  <c r="O10243" i="1"/>
  <c r="C10244" i="1"/>
  <c r="D10244" i="1"/>
  <c r="E10244" i="1"/>
  <c r="F10244" i="1"/>
  <c r="L10244" i="1"/>
  <c r="M10244" i="1"/>
  <c r="N10244" i="1"/>
  <c r="O10244" i="1"/>
  <c r="D10245" i="1"/>
  <c r="E10245" i="1"/>
  <c r="F10245" i="1"/>
  <c r="L10245" i="1"/>
  <c r="M10245" i="1"/>
  <c r="N10245" i="1"/>
  <c r="O10245" i="1"/>
  <c r="D10246" i="1"/>
  <c r="E10246" i="1"/>
  <c r="F10246" i="1"/>
  <c r="L10246" i="1"/>
  <c r="M10246" i="1"/>
  <c r="N10246" i="1"/>
  <c r="O10246" i="1"/>
  <c r="D10247" i="1"/>
  <c r="E10247" i="1"/>
  <c r="F10247" i="1"/>
  <c r="L10247" i="1"/>
  <c r="M10247" i="1"/>
  <c r="N10247" i="1"/>
  <c r="O10247" i="1"/>
  <c r="C10248" i="1"/>
  <c r="D10248" i="1"/>
  <c r="E10248" i="1"/>
  <c r="F10248" i="1"/>
  <c r="L10248" i="1"/>
  <c r="M10248" i="1"/>
  <c r="N10248" i="1"/>
  <c r="O10248" i="1"/>
  <c r="C10249" i="1"/>
  <c r="D10249" i="1"/>
  <c r="E10249" i="1"/>
  <c r="F10249" i="1"/>
  <c r="L10249" i="1"/>
  <c r="M10249" i="1"/>
  <c r="N10249" i="1"/>
  <c r="O10249" i="1"/>
  <c r="D10250" i="1"/>
  <c r="E10250" i="1"/>
  <c r="C10250" i="1" s="1"/>
  <c r="F10250" i="1"/>
  <c r="L10250" i="1"/>
  <c r="M10250" i="1"/>
  <c r="N10250" i="1"/>
  <c r="O10250" i="1"/>
  <c r="C10251" i="1"/>
  <c r="D10251" i="1"/>
  <c r="E10251" i="1"/>
  <c r="F10251" i="1"/>
  <c r="L10251" i="1"/>
  <c r="M10251" i="1"/>
  <c r="N10251" i="1"/>
  <c r="O10251" i="1"/>
  <c r="C10252" i="1"/>
  <c r="D10252" i="1"/>
  <c r="E10252" i="1"/>
  <c r="F10252" i="1"/>
  <c r="L10252" i="1"/>
  <c r="M10252" i="1"/>
  <c r="N10252" i="1"/>
  <c r="O10252" i="1"/>
  <c r="D10253" i="1"/>
  <c r="E10253" i="1"/>
  <c r="F10253" i="1"/>
  <c r="L10253" i="1"/>
  <c r="M10253" i="1"/>
  <c r="N10253" i="1"/>
  <c r="O10253" i="1"/>
  <c r="D10254" i="1"/>
  <c r="E10254" i="1"/>
  <c r="F10254" i="1"/>
  <c r="L10254" i="1"/>
  <c r="M10254" i="1"/>
  <c r="N10254" i="1"/>
  <c r="O10254" i="1"/>
  <c r="D10255" i="1"/>
  <c r="E10255" i="1"/>
  <c r="F10255" i="1"/>
  <c r="L10255" i="1"/>
  <c r="M10255" i="1"/>
  <c r="N10255" i="1"/>
  <c r="O10255" i="1"/>
  <c r="C10256" i="1"/>
  <c r="D10256" i="1"/>
  <c r="E10256" i="1"/>
  <c r="F10256" i="1"/>
  <c r="L10256" i="1"/>
  <c r="M10256" i="1"/>
  <c r="N10256" i="1"/>
  <c r="O10256" i="1"/>
  <c r="C10257" i="1"/>
  <c r="D10257" i="1"/>
  <c r="E10257" i="1"/>
  <c r="F10257" i="1"/>
  <c r="L10257" i="1"/>
  <c r="M10257" i="1"/>
  <c r="N10257" i="1"/>
  <c r="O10257" i="1"/>
  <c r="D10258" i="1"/>
  <c r="E10258" i="1"/>
  <c r="C10258" i="1" s="1"/>
  <c r="F10258" i="1"/>
  <c r="L10258" i="1"/>
  <c r="M10258" i="1"/>
  <c r="N10258" i="1"/>
  <c r="O10258" i="1"/>
  <c r="C10259" i="1"/>
  <c r="D10259" i="1"/>
  <c r="E10259" i="1"/>
  <c r="F10259" i="1"/>
  <c r="L10259" i="1"/>
  <c r="M10259" i="1"/>
  <c r="N10259" i="1"/>
  <c r="O10259" i="1"/>
  <c r="D10260" i="1"/>
  <c r="E10260" i="1"/>
  <c r="C10260" i="1" s="1"/>
  <c r="F10260" i="1"/>
  <c r="L10260" i="1"/>
  <c r="M10260" i="1"/>
  <c r="N10260" i="1"/>
  <c r="O10260" i="1"/>
  <c r="D10261" i="1"/>
  <c r="E10261" i="1"/>
  <c r="F10261" i="1"/>
  <c r="L10261" i="1"/>
  <c r="M10261" i="1"/>
  <c r="N10261" i="1"/>
  <c r="O10261" i="1"/>
  <c r="C10262" i="1"/>
  <c r="D10262" i="1"/>
  <c r="E10262" i="1"/>
  <c r="F10262" i="1"/>
  <c r="L10262" i="1"/>
  <c r="M10262" i="1"/>
  <c r="N10262" i="1"/>
  <c r="O10262" i="1"/>
  <c r="C10263" i="1"/>
  <c r="D10263" i="1"/>
  <c r="E10263" i="1"/>
  <c r="F10263" i="1"/>
  <c r="L10263" i="1"/>
  <c r="M10263" i="1"/>
  <c r="N10263" i="1"/>
  <c r="O10263" i="1"/>
  <c r="D10264" i="1"/>
  <c r="E10264" i="1"/>
  <c r="C10264" i="1" s="1"/>
  <c r="F10264" i="1"/>
  <c r="L10264" i="1"/>
  <c r="M10264" i="1"/>
  <c r="N10264" i="1"/>
  <c r="O10264" i="1"/>
  <c r="D10265" i="1"/>
  <c r="E10265" i="1"/>
  <c r="F10265" i="1"/>
  <c r="L10265" i="1"/>
  <c r="M10265" i="1"/>
  <c r="N10265" i="1"/>
  <c r="O10265" i="1"/>
  <c r="C10266" i="1"/>
  <c r="D10266" i="1"/>
  <c r="E10266" i="1"/>
  <c r="F10266" i="1"/>
  <c r="L10266" i="1"/>
  <c r="M10266" i="1"/>
  <c r="N10266" i="1"/>
  <c r="O10266" i="1"/>
  <c r="C10267" i="1"/>
  <c r="D10267" i="1"/>
  <c r="E10267" i="1"/>
  <c r="F10267" i="1"/>
  <c r="L10267" i="1"/>
  <c r="M10267" i="1"/>
  <c r="N10267" i="1"/>
  <c r="O10267" i="1"/>
  <c r="D10268" i="1"/>
  <c r="E10268" i="1"/>
  <c r="C10268" i="1" s="1"/>
  <c r="F10268" i="1"/>
  <c r="L10268" i="1"/>
  <c r="M10268" i="1"/>
  <c r="N10268" i="1"/>
  <c r="O10268" i="1"/>
  <c r="D10269" i="1"/>
  <c r="E10269" i="1"/>
  <c r="F10269" i="1"/>
  <c r="L10269" i="1"/>
  <c r="M10269" i="1"/>
  <c r="N10269" i="1"/>
  <c r="O10269" i="1"/>
  <c r="C10270" i="1"/>
  <c r="D10270" i="1"/>
  <c r="E10270" i="1"/>
  <c r="F10270" i="1"/>
  <c r="L10270" i="1"/>
  <c r="M10270" i="1"/>
  <c r="N10270" i="1"/>
  <c r="O10270" i="1"/>
  <c r="C10271" i="1"/>
  <c r="D10271" i="1"/>
  <c r="E10271" i="1"/>
  <c r="F10271" i="1"/>
  <c r="L10271" i="1"/>
  <c r="M10271" i="1"/>
  <c r="N10271" i="1"/>
  <c r="O10271" i="1"/>
  <c r="D10272" i="1"/>
  <c r="E10272" i="1"/>
  <c r="C10272" i="1" s="1"/>
  <c r="F10272" i="1"/>
  <c r="L10272" i="1"/>
  <c r="M10272" i="1"/>
  <c r="N10272" i="1"/>
  <c r="O10272" i="1"/>
  <c r="D10273" i="1"/>
  <c r="E10273" i="1"/>
  <c r="F10273" i="1"/>
  <c r="L10273" i="1"/>
  <c r="M10273" i="1"/>
  <c r="N10273" i="1"/>
  <c r="O10273" i="1"/>
  <c r="C10274" i="1"/>
  <c r="D10274" i="1"/>
  <c r="E10274" i="1"/>
  <c r="F10274" i="1"/>
  <c r="L10274" i="1"/>
  <c r="M10274" i="1"/>
  <c r="N10274" i="1"/>
  <c r="O10274" i="1"/>
  <c r="C10275" i="1"/>
  <c r="D10275" i="1"/>
  <c r="E10275" i="1"/>
  <c r="F10275" i="1"/>
  <c r="L10275" i="1"/>
  <c r="M10275" i="1"/>
  <c r="N10275" i="1"/>
  <c r="O10275" i="1"/>
  <c r="D10276" i="1"/>
  <c r="E10276" i="1"/>
  <c r="C10276" i="1" s="1"/>
  <c r="F10276" i="1"/>
  <c r="L10276" i="1"/>
  <c r="M10276" i="1"/>
  <c r="N10276" i="1"/>
  <c r="O10276" i="1"/>
  <c r="D10277" i="1"/>
  <c r="E10277" i="1"/>
  <c r="F10277" i="1"/>
  <c r="L10277" i="1"/>
  <c r="M10277" i="1"/>
  <c r="N10277" i="1"/>
  <c r="O10277" i="1"/>
  <c r="C10278" i="1"/>
  <c r="D10278" i="1"/>
  <c r="E10278" i="1"/>
  <c r="F10278" i="1"/>
  <c r="L10278" i="1"/>
  <c r="M10278" i="1"/>
  <c r="N10278" i="1"/>
  <c r="O10278" i="1"/>
  <c r="C10279" i="1"/>
  <c r="D10279" i="1"/>
  <c r="E10279" i="1"/>
  <c r="F10279" i="1"/>
  <c r="L10279" i="1"/>
  <c r="M10279" i="1"/>
  <c r="N10279" i="1"/>
  <c r="O10279" i="1"/>
  <c r="D10280" i="1"/>
  <c r="E10280" i="1"/>
  <c r="C10280" i="1" s="1"/>
  <c r="F10280" i="1"/>
  <c r="L10280" i="1"/>
  <c r="M10280" i="1"/>
  <c r="N10280" i="1"/>
  <c r="O10280" i="1"/>
  <c r="D10281" i="1"/>
  <c r="E10281" i="1"/>
  <c r="F10281" i="1"/>
  <c r="L10281" i="1"/>
  <c r="M10281" i="1"/>
  <c r="N10281" i="1"/>
  <c r="O10281" i="1"/>
  <c r="C10282" i="1"/>
  <c r="D10282" i="1"/>
  <c r="E10282" i="1"/>
  <c r="F10282" i="1"/>
  <c r="L10282" i="1"/>
  <c r="M10282" i="1"/>
  <c r="N10282" i="1"/>
  <c r="O10282" i="1"/>
  <c r="C10283" i="1"/>
  <c r="D10283" i="1"/>
  <c r="E10283" i="1"/>
  <c r="F10283" i="1"/>
  <c r="L10283" i="1"/>
  <c r="M10283" i="1"/>
  <c r="N10283" i="1"/>
  <c r="O10283" i="1"/>
  <c r="D10284" i="1"/>
  <c r="E10284" i="1"/>
  <c r="C10284" i="1" s="1"/>
  <c r="F10284" i="1"/>
  <c r="L10284" i="1"/>
  <c r="M10284" i="1"/>
  <c r="N10284" i="1"/>
  <c r="O10284" i="1"/>
  <c r="D10285" i="1"/>
  <c r="E10285" i="1"/>
  <c r="F10285" i="1"/>
  <c r="L10285" i="1"/>
  <c r="M10285" i="1"/>
  <c r="N10285" i="1"/>
  <c r="O10285" i="1"/>
  <c r="C10286" i="1"/>
  <c r="D10286" i="1"/>
  <c r="E10286" i="1"/>
  <c r="F10286" i="1"/>
  <c r="L10286" i="1"/>
  <c r="M10286" i="1"/>
  <c r="N10286" i="1"/>
  <c r="O10286" i="1"/>
  <c r="C10287" i="1"/>
  <c r="D10287" i="1"/>
  <c r="E10287" i="1"/>
  <c r="F10287" i="1"/>
  <c r="L10287" i="1"/>
  <c r="M10287" i="1"/>
  <c r="N10287" i="1"/>
  <c r="O10287" i="1"/>
  <c r="D10288" i="1"/>
  <c r="E10288" i="1"/>
  <c r="C10288" i="1" s="1"/>
  <c r="F10288" i="1"/>
  <c r="L10288" i="1"/>
  <c r="M10288" i="1"/>
  <c r="N10288" i="1"/>
  <c r="O10288" i="1"/>
  <c r="D10289" i="1"/>
  <c r="E10289" i="1"/>
  <c r="F10289" i="1"/>
  <c r="L10289" i="1"/>
  <c r="M10289" i="1"/>
  <c r="N10289" i="1"/>
  <c r="O10289" i="1"/>
  <c r="C10290" i="1"/>
  <c r="D10290" i="1"/>
  <c r="E10290" i="1"/>
  <c r="F10290" i="1"/>
  <c r="L10290" i="1"/>
  <c r="M10290" i="1"/>
  <c r="N10290" i="1"/>
  <c r="O10290" i="1"/>
  <c r="C10291" i="1"/>
  <c r="D10291" i="1"/>
  <c r="E10291" i="1"/>
  <c r="F10291" i="1"/>
  <c r="L10291" i="1"/>
  <c r="M10291" i="1"/>
  <c r="N10291" i="1"/>
  <c r="O10291" i="1"/>
  <c r="D10292" i="1"/>
  <c r="E10292" i="1"/>
  <c r="C10292" i="1" s="1"/>
  <c r="F10292" i="1"/>
  <c r="L10292" i="1"/>
  <c r="M10292" i="1"/>
  <c r="N10292" i="1"/>
  <c r="O10292" i="1"/>
  <c r="D10293" i="1"/>
  <c r="E10293" i="1"/>
  <c r="F10293" i="1"/>
  <c r="L10293" i="1"/>
  <c r="M10293" i="1"/>
  <c r="N10293" i="1"/>
  <c r="O10293" i="1"/>
  <c r="C10294" i="1"/>
  <c r="D10294" i="1"/>
  <c r="E10294" i="1"/>
  <c r="F10294" i="1"/>
  <c r="L10294" i="1"/>
  <c r="M10294" i="1"/>
  <c r="N10294" i="1"/>
  <c r="O10294" i="1"/>
  <c r="C10295" i="1"/>
  <c r="D10295" i="1"/>
  <c r="E10295" i="1"/>
  <c r="F10295" i="1"/>
  <c r="L10295" i="1"/>
  <c r="M10295" i="1"/>
  <c r="N10295" i="1"/>
  <c r="O10295" i="1"/>
  <c r="D10296" i="1"/>
  <c r="E10296" i="1"/>
  <c r="C10296" i="1" s="1"/>
  <c r="F10296" i="1"/>
  <c r="L10296" i="1"/>
  <c r="M10296" i="1"/>
  <c r="N10296" i="1"/>
  <c r="O10296" i="1"/>
  <c r="D10297" i="1"/>
  <c r="E10297" i="1"/>
  <c r="F10297" i="1"/>
  <c r="L10297" i="1"/>
  <c r="M10297" i="1"/>
  <c r="N10297" i="1"/>
  <c r="O10297" i="1"/>
  <c r="C10298" i="1"/>
  <c r="D10298" i="1"/>
  <c r="E10298" i="1"/>
  <c r="F10298" i="1"/>
  <c r="L10298" i="1"/>
  <c r="M10298" i="1"/>
  <c r="N10298" i="1"/>
  <c r="O10298" i="1"/>
  <c r="C10299" i="1"/>
  <c r="D10299" i="1"/>
  <c r="E10299" i="1"/>
  <c r="F10299" i="1"/>
  <c r="L10299" i="1"/>
  <c r="M10299" i="1"/>
  <c r="N10299" i="1"/>
  <c r="O10299" i="1"/>
  <c r="D10300" i="1"/>
  <c r="E10300" i="1"/>
  <c r="C10300" i="1" s="1"/>
  <c r="F10300" i="1"/>
  <c r="L10300" i="1"/>
  <c r="M10300" i="1"/>
  <c r="N10300" i="1"/>
  <c r="O10300" i="1"/>
  <c r="D10301" i="1"/>
  <c r="E10301" i="1"/>
  <c r="F10301" i="1"/>
  <c r="L10301" i="1"/>
  <c r="M10301" i="1"/>
  <c r="N10301" i="1"/>
  <c r="O10301" i="1"/>
  <c r="C10302" i="1"/>
  <c r="D10302" i="1"/>
  <c r="E10302" i="1"/>
  <c r="F10302" i="1"/>
  <c r="L10302" i="1"/>
  <c r="M10302" i="1"/>
  <c r="N10302" i="1"/>
  <c r="O10302" i="1"/>
  <c r="C10303" i="1"/>
  <c r="D10303" i="1"/>
  <c r="E10303" i="1"/>
  <c r="F10303" i="1"/>
  <c r="L10303" i="1"/>
  <c r="M10303" i="1"/>
  <c r="N10303" i="1"/>
  <c r="O10303" i="1"/>
  <c r="D10304" i="1"/>
  <c r="E10304" i="1"/>
  <c r="C10304" i="1" s="1"/>
  <c r="F10304" i="1"/>
  <c r="L10304" i="1"/>
  <c r="M10304" i="1"/>
  <c r="N10304" i="1"/>
  <c r="O10304" i="1"/>
  <c r="D10305" i="1"/>
  <c r="E10305" i="1"/>
  <c r="F10305" i="1"/>
  <c r="L10305" i="1"/>
  <c r="M10305" i="1"/>
  <c r="N10305" i="1"/>
  <c r="O10305" i="1"/>
  <c r="C10306" i="1"/>
  <c r="D10306" i="1"/>
  <c r="E10306" i="1"/>
  <c r="F10306" i="1"/>
  <c r="L10306" i="1"/>
  <c r="M10306" i="1"/>
  <c r="N10306" i="1"/>
  <c r="O10306" i="1"/>
  <c r="C10307" i="1"/>
  <c r="D10307" i="1"/>
  <c r="E10307" i="1"/>
  <c r="F10307" i="1"/>
  <c r="L10307" i="1"/>
  <c r="M10307" i="1"/>
  <c r="N10307" i="1"/>
  <c r="O10307" i="1"/>
  <c r="D10308" i="1"/>
  <c r="E10308" i="1"/>
  <c r="C10308" i="1" s="1"/>
  <c r="F10308" i="1"/>
  <c r="L10308" i="1"/>
  <c r="M10308" i="1"/>
  <c r="N10308" i="1"/>
  <c r="O10308" i="1"/>
  <c r="D10309" i="1"/>
  <c r="E10309" i="1"/>
  <c r="F10309" i="1"/>
  <c r="L10309" i="1"/>
  <c r="M10309" i="1"/>
  <c r="N10309" i="1"/>
  <c r="O10309" i="1"/>
  <c r="C10310" i="1"/>
  <c r="D10310" i="1"/>
  <c r="E10310" i="1"/>
  <c r="F10310" i="1"/>
  <c r="L10310" i="1"/>
  <c r="M10310" i="1"/>
  <c r="N10310" i="1"/>
  <c r="O10310" i="1"/>
  <c r="C10311" i="1"/>
  <c r="D10311" i="1"/>
  <c r="E10311" i="1"/>
  <c r="F10311" i="1"/>
  <c r="L10311" i="1"/>
  <c r="M10311" i="1"/>
  <c r="N10311" i="1"/>
  <c r="O10311" i="1"/>
  <c r="D10312" i="1"/>
  <c r="E10312" i="1"/>
  <c r="C10312" i="1" s="1"/>
  <c r="F10312" i="1"/>
  <c r="L10312" i="1"/>
  <c r="M10312" i="1"/>
  <c r="N10312" i="1"/>
  <c r="O10312" i="1"/>
  <c r="D10313" i="1"/>
  <c r="E10313" i="1"/>
  <c r="F10313" i="1"/>
  <c r="L10313" i="1"/>
  <c r="M10313" i="1"/>
  <c r="N10313" i="1"/>
  <c r="O10313" i="1"/>
  <c r="C10314" i="1"/>
  <c r="D10314" i="1"/>
  <c r="E10314" i="1"/>
  <c r="F10314" i="1"/>
  <c r="L10314" i="1"/>
  <c r="M10314" i="1"/>
  <c r="N10314" i="1"/>
  <c r="O10314" i="1"/>
  <c r="C10315" i="1"/>
  <c r="D10315" i="1"/>
  <c r="E10315" i="1"/>
  <c r="F10315" i="1"/>
  <c r="L10315" i="1"/>
  <c r="M10315" i="1"/>
  <c r="N10315" i="1"/>
  <c r="O10315" i="1"/>
  <c r="D10316" i="1"/>
  <c r="E10316" i="1"/>
  <c r="C10316" i="1" s="1"/>
  <c r="F10316" i="1"/>
  <c r="L10316" i="1"/>
  <c r="M10316" i="1"/>
  <c r="N10316" i="1"/>
  <c r="O10316" i="1"/>
  <c r="D10317" i="1"/>
  <c r="E10317" i="1"/>
  <c r="F10317" i="1"/>
  <c r="L10317" i="1"/>
  <c r="M10317" i="1"/>
  <c r="N10317" i="1"/>
  <c r="O10317" i="1"/>
  <c r="C10318" i="1"/>
  <c r="D10318" i="1"/>
  <c r="E10318" i="1"/>
  <c r="F10318" i="1"/>
  <c r="L10318" i="1"/>
  <c r="M10318" i="1"/>
  <c r="N10318" i="1"/>
  <c r="O10318" i="1"/>
  <c r="C10319" i="1"/>
  <c r="D10319" i="1"/>
  <c r="E10319" i="1"/>
  <c r="F10319" i="1"/>
  <c r="L10319" i="1"/>
  <c r="M10319" i="1"/>
  <c r="N10319" i="1"/>
  <c r="O10319" i="1"/>
  <c r="D10320" i="1"/>
  <c r="E10320" i="1"/>
  <c r="C10320" i="1" s="1"/>
  <c r="F10320" i="1"/>
  <c r="L10320" i="1"/>
  <c r="M10320" i="1"/>
  <c r="N10320" i="1"/>
  <c r="O10320" i="1"/>
  <c r="D10321" i="1"/>
  <c r="E10321" i="1"/>
  <c r="F10321" i="1"/>
  <c r="L10321" i="1"/>
  <c r="M10321" i="1"/>
  <c r="N10321" i="1"/>
  <c r="O10321" i="1"/>
  <c r="C10322" i="1"/>
  <c r="D10322" i="1"/>
  <c r="E10322" i="1"/>
  <c r="F10322" i="1"/>
  <c r="L10322" i="1"/>
  <c r="M10322" i="1"/>
  <c r="N10322" i="1"/>
  <c r="O10322" i="1"/>
  <c r="C10323" i="1"/>
  <c r="D10323" i="1"/>
  <c r="E10323" i="1"/>
  <c r="F10323" i="1"/>
  <c r="L10323" i="1"/>
  <c r="M10323" i="1"/>
  <c r="N10323" i="1"/>
  <c r="O10323" i="1"/>
  <c r="D10324" i="1"/>
  <c r="E10324" i="1"/>
  <c r="C10324" i="1" s="1"/>
  <c r="F10324" i="1"/>
  <c r="L10324" i="1"/>
  <c r="M10324" i="1"/>
  <c r="N10324" i="1"/>
  <c r="O10324" i="1"/>
  <c r="D10325" i="1"/>
  <c r="E10325" i="1"/>
  <c r="F10325" i="1"/>
  <c r="L10325" i="1"/>
  <c r="M10325" i="1"/>
  <c r="N10325" i="1"/>
  <c r="O10325" i="1"/>
  <c r="C10326" i="1"/>
  <c r="D10326" i="1"/>
  <c r="E10326" i="1"/>
  <c r="F10326" i="1"/>
  <c r="L10326" i="1"/>
  <c r="M10326" i="1"/>
  <c r="N10326" i="1"/>
  <c r="O10326" i="1"/>
  <c r="C10327" i="1"/>
  <c r="D10327" i="1"/>
  <c r="E10327" i="1"/>
  <c r="F10327" i="1"/>
  <c r="L10327" i="1"/>
  <c r="M10327" i="1"/>
  <c r="N10327" i="1"/>
  <c r="O10327" i="1"/>
  <c r="D10328" i="1"/>
  <c r="E10328" i="1"/>
  <c r="C10328" i="1" s="1"/>
  <c r="F10328" i="1"/>
  <c r="L10328" i="1"/>
  <c r="M10328" i="1"/>
  <c r="N10328" i="1"/>
  <c r="O10328" i="1"/>
  <c r="D10329" i="1"/>
  <c r="E10329" i="1"/>
  <c r="F10329" i="1"/>
  <c r="L10329" i="1"/>
  <c r="M10329" i="1"/>
  <c r="N10329" i="1"/>
  <c r="O10329" i="1"/>
  <c r="C10330" i="1"/>
  <c r="D10330" i="1"/>
  <c r="E10330" i="1"/>
  <c r="F10330" i="1"/>
  <c r="L10330" i="1"/>
  <c r="M10330" i="1"/>
  <c r="N10330" i="1"/>
  <c r="O10330" i="1"/>
  <c r="C10331" i="1"/>
  <c r="D10331" i="1"/>
  <c r="E10331" i="1"/>
  <c r="B10331" i="1" s="1"/>
  <c r="F10331" i="1"/>
  <c r="L10331" i="1"/>
  <c r="M10331" i="1"/>
  <c r="N10331" i="1"/>
  <c r="O10331" i="1"/>
  <c r="D10332" i="1"/>
  <c r="E10332" i="1"/>
  <c r="C10332" i="1" s="1"/>
  <c r="B10332" i="1" s="1"/>
  <c r="F10332" i="1"/>
  <c r="L10332" i="1"/>
  <c r="M10332" i="1"/>
  <c r="N10332" i="1"/>
  <c r="O10332" i="1"/>
  <c r="D10333" i="1"/>
  <c r="E10333" i="1"/>
  <c r="F10333" i="1"/>
  <c r="L10333" i="1"/>
  <c r="M10333" i="1"/>
  <c r="N10333" i="1"/>
  <c r="O10333" i="1"/>
  <c r="B10334" i="1"/>
  <c r="C10334" i="1"/>
  <c r="D10334" i="1"/>
  <c r="E10334" i="1"/>
  <c r="F10334" i="1"/>
  <c r="L10334" i="1"/>
  <c r="M10334" i="1"/>
  <c r="N10334" i="1"/>
  <c r="O10334" i="1"/>
  <c r="C10335" i="1"/>
  <c r="D10335" i="1"/>
  <c r="E10335" i="1"/>
  <c r="B10335" i="1" s="1"/>
  <c r="F10335" i="1"/>
  <c r="L10335" i="1"/>
  <c r="M10335" i="1"/>
  <c r="N10335" i="1"/>
  <c r="O10335" i="1"/>
  <c r="D10336" i="1"/>
  <c r="E10336" i="1"/>
  <c r="C10336" i="1" s="1"/>
  <c r="B10336" i="1" s="1"/>
  <c r="F10336" i="1"/>
  <c r="L10336" i="1"/>
  <c r="M10336" i="1"/>
  <c r="N10336" i="1"/>
  <c r="O10336" i="1"/>
  <c r="D10337" i="1"/>
  <c r="E10337" i="1"/>
  <c r="F10337" i="1"/>
  <c r="L10337" i="1"/>
  <c r="M10337" i="1"/>
  <c r="N10337" i="1"/>
  <c r="O10337" i="1"/>
  <c r="B10338" i="1"/>
  <c r="C10338" i="1"/>
  <c r="D10338" i="1"/>
  <c r="E10338" i="1"/>
  <c r="F10338" i="1"/>
  <c r="L10338" i="1"/>
  <c r="M10338" i="1"/>
  <c r="N10338" i="1"/>
  <c r="O10338" i="1"/>
  <c r="C10339" i="1"/>
  <c r="D10339" i="1"/>
  <c r="E10339" i="1"/>
  <c r="B10339" i="1" s="1"/>
  <c r="F10339" i="1"/>
  <c r="L10339" i="1"/>
  <c r="M10339" i="1"/>
  <c r="N10339" i="1"/>
  <c r="O10339" i="1"/>
  <c r="D10340" i="1"/>
  <c r="E10340" i="1"/>
  <c r="C10340" i="1" s="1"/>
  <c r="B10340" i="1" s="1"/>
  <c r="F10340" i="1"/>
  <c r="L10340" i="1"/>
  <c r="M10340" i="1"/>
  <c r="N10340" i="1"/>
  <c r="O10340" i="1"/>
  <c r="D10341" i="1"/>
  <c r="E10341" i="1"/>
  <c r="F10341" i="1"/>
  <c r="L10341" i="1"/>
  <c r="M10341" i="1"/>
  <c r="N10341" i="1"/>
  <c r="O10341" i="1"/>
  <c r="B10342" i="1"/>
  <c r="C10342" i="1"/>
  <c r="D10342" i="1"/>
  <c r="E10342" i="1"/>
  <c r="F10342" i="1"/>
  <c r="L10342" i="1"/>
  <c r="M10342" i="1"/>
  <c r="N10342" i="1"/>
  <c r="O10342" i="1"/>
  <c r="C10343" i="1"/>
  <c r="D10343" i="1"/>
  <c r="E10343" i="1"/>
  <c r="B10343" i="1" s="1"/>
  <c r="F10343" i="1"/>
  <c r="L10343" i="1"/>
  <c r="M10343" i="1"/>
  <c r="N10343" i="1"/>
  <c r="O10343" i="1"/>
  <c r="D10344" i="1"/>
  <c r="E10344" i="1"/>
  <c r="C10344" i="1" s="1"/>
  <c r="B10344" i="1" s="1"/>
  <c r="F10344" i="1"/>
  <c r="L10344" i="1"/>
  <c r="M10344" i="1"/>
  <c r="N10344" i="1"/>
  <c r="O10344" i="1"/>
  <c r="D10345" i="1"/>
  <c r="E10345" i="1"/>
  <c r="F10345" i="1"/>
  <c r="L10345" i="1"/>
  <c r="M10345" i="1"/>
  <c r="N10345" i="1"/>
  <c r="O10345" i="1"/>
  <c r="B10346" i="1"/>
  <c r="C10346" i="1"/>
  <c r="D10346" i="1"/>
  <c r="E10346" i="1"/>
  <c r="F10346" i="1"/>
  <c r="L10346" i="1"/>
  <c r="M10346" i="1"/>
  <c r="N10346" i="1"/>
  <c r="O10346" i="1"/>
  <c r="C10347" i="1"/>
  <c r="D10347" i="1"/>
  <c r="E10347" i="1"/>
  <c r="B10347" i="1" s="1"/>
  <c r="F10347" i="1"/>
  <c r="L10347" i="1"/>
  <c r="M10347" i="1"/>
  <c r="N10347" i="1"/>
  <c r="O10347" i="1"/>
  <c r="D10348" i="1"/>
  <c r="E10348" i="1"/>
  <c r="C10348" i="1" s="1"/>
  <c r="B10348" i="1" s="1"/>
  <c r="F10348" i="1"/>
  <c r="L10348" i="1"/>
  <c r="M10348" i="1"/>
  <c r="N10348" i="1"/>
  <c r="O10348" i="1"/>
  <c r="D10349" i="1"/>
  <c r="E10349" i="1"/>
  <c r="F10349" i="1"/>
  <c r="L10349" i="1"/>
  <c r="M10349" i="1"/>
  <c r="N10349" i="1"/>
  <c r="O10349" i="1"/>
  <c r="B10350" i="1"/>
  <c r="C10350" i="1"/>
  <c r="D10350" i="1"/>
  <c r="E10350" i="1"/>
  <c r="F10350" i="1"/>
  <c r="L10350" i="1"/>
  <c r="M10350" i="1"/>
  <c r="N10350" i="1"/>
  <c r="O10350" i="1"/>
  <c r="C10351" i="1"/>
  <c r="D10351" i="1"/>
  <c r="E10351" i="1"/>
  <c r="B10351" i="1" s="1"/>
  <c r="F10351" i="1"/>
  <c r="L10351" i="1"/>
  <c r="M10351" i="1"/>
  <c r="N10351" i="1"/>
  <c r="O10351" i="1"/>
  <c r="D10352" i="1"/>
  <c r="E10352" i="1"/>
  <c r="C10352" i="1" s="1"/>
  <c r="B10352" i="1" s="1"/>
  <c r="F10352" i="1"/>
  <c r="L10352" i="1"/>
  <c r="M10352" i="1"/>
  <c r="N10352" i="1"/>
  <c r="O10352" i="1"/>
  <c r="D10353" i="1"/>
  <c r="E10353" i="1"/>
  <c r="F10353" i="1"/>
  <c r="L10353" i="1"/>
  <c r="M10353" i="1"/>
  <c r="N10353" i="1"/>
  <c r="O10353" i="1"/>
  <c r="B10354" i="1"/>
  <c r="C10354" i="1"/>
  <c r="D10354" i="1"/>
  <c r="E10354" i="1"/>
  <c r="F10354" i="1"/>
  <c r="L10354" i="1"/>
  <c r="M10354" i="1"/>
  <c r="N10354" i="1"/>
  <c r="O10354" i="1"/>
  <c r="C10355" i="1"/>
  <c r="D10355" i="1"/>
  <c r="E10355" i="1"/>
  <c r="B10355" i="1" s="1"/>
  <c r="F10355" i="1"/>
  <c r="L10355" i="1"/>
  <c r="M10355" i="1"/>
  <c r="N10355" i="1"/>
  <c r="O10355" i="1"/>
  <c r="D10356" i="1"/>
  <c r="E10356" i="1"/>
  <c r="C10356" i="1" s="1"/>
  <c r="B10356" i="1" s="1"/>
  <c r="F10356" i="1"/>
  <c r="L10356" i="1"/>
  <c r="M10356" i="1"/>
  <c r="N10356" i="1"/>
  <c r="O10356" i="1"/>
  <c r="D10357" i="1"/>
  <c r="E10357" i="1"/>
  <c r="F10357" i="1"/>
  <c r="L10357" i="1"/>
  <c r="M10357" i="1"/>
  <c r="N10357" i="1"/>
  <c r="O10357" i="1"/>
  <c r="B10358" i="1"/>
  <c r="C10358" i="1"/>
  <c r="D10358" i="1"/>
  <c r="E10358" i="1"/>
  <c r="F10358" i="1"/>
  <c r="L10358" i="1"/>
  <c r="M10358" i="1"/>
  <c r="N10358" i="1"/>
  <c r="O10358" i="1"/>
  <c r="C10359" i="1"/>
  <c r="D10359" i="1"/>
  <c r="E10359" i="1"/>
  <c r="B10359" i="1" s="1"/>
  <c r="F10359" i="1"/>
  <c r="L10359" i="1"/>
  <c r="M10359" i="1"/>
  <c r="N10359" i="1"/>
  <c r="O10359" i="1"/>
  <c r="D10360" i="1"/>
  <c r="E10360" i="1"/>
  <c r="C10360" i="1" s="1"/>
  <c r="B10360" i="1" s="1"/>
  <c r="F10360" i="1"/>
  <c r="L10360" i="1"/>
  <c r="M10360" i="1"/>
  <c r="N10360" i="1"/>
  <c r="O10360" i="1"/>
  <c r="D10361" i="1"/>
  <c r="E10361" i="1"/>
  <c r="F10361" i="1"/>
  <c r="L10361" i="1"/>
  <c r="M10361" i="1"/>
  <c r="N10361" i="1"/>
  <c r="O10361" i="1"/>
  <c r="B10362" i="1"/>
  <c r="C10362" i="1"/>
  <c r="D10362" i="1"/>
  <c r="E10362" i="1"/>
  <c r="F10362" i="1"/>
  <c r="L10362" i="1"/>
  <c r="M10362" i="1"/>
  <c r="N10362" i="1"/>
  <c r="O10362" i="1"/>
  <c r="C10363" i="1"/>
  <c r="D10363" i="1"/>
  <c r="E10363" i="1"/>
  <c r="B10363" i="1" s="1"/>
  <c r="F10363" i="1"/>
  <c r="L10363" i="1"/>
  <c r="M10363" i="1"/>
  <c r="N10363" i="1"/>
  <c r="O10363" i="1"/>
  <c r="D10364" i="1"/>
  <c r="E10364" i="1"/>
  <c r="C10364" i="1" s="1"/>
  <c r="B10364" i="1" s="1"/>
  <c r="F10364" i="1"/>
  <c r="L10364" i="1"/>
  <c r="M10364" i="1"/>
  <c r="N10364" i="1"/>
  <c r="O10364" i="1"/>
  <c r="D10365" i="1"/>
  <c r="E10365" i="1"/>
  <c r="F10365" i="1"/>
  <c r="L10365" i="1"/>
  <c r="M10365" i="1"/>
  <c r="N10365" i="1"/>
  <c r="O10365" i="1"/>
  <c r="B10366" i="1"/>
  <c r="C10366" i="1"/>
  <c r="D10366" i="1"/>
  <c r="E10366" i="1"/>
  <c r="F10366" i="1"/>
  <c r="L10366" i="1"/>
  <c r="M10366" i="1"/>
  <c r="N10366" i="1"/>
  <c r="O10366" i="1"/>
  <c r="C10367" i="1"/>
  <c r="D10367" i="1"/>
  <c r="E10367" i="1"/>
  <c r="B10367" i="1" s="1"/>
  <c r="F10367" i="1"/>
  <c r="L10367" i="1"/>
  <c r="M10367" i="1"/>
  <c r="N10367" i="1"/>
  <c r="O10367" i="1"/>
  <c r="D10368" i="1"/>
  <c r="E10368" i="1"/>
  <c r="C10368" i="1" s="1"/>
  <c r="B10368" i="1" s="1"/>
  <c r="F10368" i="1"/>
  <c r="L10368" i="1"/>
  <c r="M10368" i="1"/>
  <c r="N10368" i="1"/>
  <c r="O10368" i="1"/>
  <c r="D10369" i="1"/>
  <c r="E10369" i="1"/>
  <c r="F10369" i="1"/>
  <c r="L10369" i="1"/>
  <c r="M10369" i="1"/>
  <c r="N10369" i="1"/>
  <c r="O10369" i="1"/>
  <c r="B10370" i="1"/>
  <c r="C10370" i="1"/>
  <c r="D10370" i="1"/>
  <c r="E10370" i="1"/>
  <c r="F10370" i="1"/>
  <c r="L10370" i="1"/>
  <c r="M10370" i="1"/>
  <c r="N10370" i="1"/>
  <c r="O10370" i="1"/>
  <c r="C10371" i="1"/>
  <c r="D10371" i="1"/>
  <c r="E10371" i="1"/>
  <c r="B10371" i="1" s="1"/>
  <c r="F10371" i="1"/>
  <c r="L10371" i="1"/>
  <c r="M10371" i="1"/>
  <c r="N10371" i="1"/>
  <c r="O10371" i="1"/>
  <c r="D10372" i="1"/>
  <c r="E10372" i="1"/>
  <c r="C10372" i="1" s="1"/>
  <c r="B10372" i="1" s="1"/>
  <c r="F10372" i="1"/>
  <c r="L10372" i="1"/>
  <c r="M10372" i="1"/>
  <c r="N10372" i="1"/>
  <c r="O10372" i="1"/>
  <c r="D10373" i="1"/>
  <c r="E10373" i="1"/>
  <c r="F10373" i="1"/>
  <c r="L10373" i="1"/>
  <c r="M10373" i="1"/>
  <c r="N10373" i="1"/>
  <c r="O10373" i="1"/>
  <c r="B10374" i="1"/>
  <c r="C10374" i="1"/>
  <c r="D10374" i="1"/>
  <c r="E10374" i="1"/>
  <c r="F10374" i="1"/>
  <c r="L10374" i="1"/>
  <c r="M10374" i="1"/>
  <c r="N10374" i="1"/>
  <c r="O10374" i="1"/>
  <c r="C10375" i="1"/>
  <c r="D10375" i="1"/>
  <c r="E10375" i="1"/>
  <c r="B10375" i="1" s="1"/>
  <c r="F10375" i="1"/>
  <c r="L10375" i="1"/>
  <c r="M10375" i="1"/>
  <c r="N10375" i="1"/>
  <c r="O10375" i="1"/>
  <c r="D10376" i="1"/>
  <c r="E10376" i="1"/>
  <c r="C10376" i="1" s="1"/>
  <c r="B10376" i="1" s="1"/>
  <c r="F10376" i="1"/>
  <c r="L10376" i="1"/>
  <c r="M10376" i="1"/>
  <c r="N10376" i="1"/>
  <c r="O10376" i="1"/>
  <c r="D10377" i="1"/>
  <c r="E10377" i="1"/>
  <c r="F10377" i="1"/>
  <c r="L10377" i="1"/>
  <c r="M10377" i="1"/>
  <c r="N10377" i="1"/>
  <c r="O10377" i="1"/>
  <c r="B10378" i="1"/>
  <c r="C10378" i="1"/>
  <c r="D10378" i="1"/>
  <c r="E10378" i="1"/>
  <c r="F10378" i="1"/>
  <c r="L10378" i="1"/>
  <c r="M10378" i="1"/>
  <c r="N10378" i="1"/>
  <c r="O10378" i="1"/>
  <c r="D10379" i="1"/>
  <c r="E10379" i="1"/>
  <c r="F10379" i="1"/>
  <c r="L10379" i="1"/>
  <c r="M10379" i="1"/>
  <c r="N10379" i="1"/>
  <c r="O10379" i="1"/>
  <c r="D10380" i="1"/>
  <c r="E10380" i="1"/>
  <c r="C10380" i="1" s="1"/>
  <c r="B10380" i="1" s="1"/>
  <c r="F10380" i="1"/>
  <c r="L10380" i="1"/>
  <c r="M10380" i="1"/>
  <c r="N10380" i="1"/>
  <c r="O10380" i="1"/>
  <c r="D10381" i="1"/>
  <c r="E10381" i="1"/>
  <c r="F10381" i="1"/>
  <c r="L10381" i="1"/>
  <c r="M10381" i="1"/>
  <c r="N10381" i="1"/>
  <c r="O10381" i="1"/>
  <c r="B10382" i="1"/>
  <c r="C10382" i="1"/>
  <c r="D10382" i="1"/>
  <c r="E10382" i="1"/>
  <c r="F10382" i="1"/>
  <c r="L10382" i="1"/>
  <c r="M10382" i="1"/>
  <c r="N10382" i="1"/>
  <c r="O10382" i="1"/>
  <c r="C10383" i="1"/>
  <c r="D10383" i="1"/>
  <c r="E10383" i="1"/>
  <c r="B10383" i="1" s="1"/>
  <c r="F10383" i="1"/>
  <c r="L10383" i="1"/>
  <c r="M10383" i="1"/>
  <c r="N10383" i="1"/>
  <c r="O10383" i="1"/>
  <c r="D10384" i="1"/>
  <c r="E10384" i="1"/>
  <c r="C10384" i="1" s="1"/>
  <c r="B10384" i="1" s="1"/>
  <c r="F10384" i="1"/>
  <c r="L10384" i="1"/>
  <c r="M10384" i="1"/>
  <c r="N10384" i="1"/>
  <c r="O10384" i="1"/>
  <c r="D10385" i="1"/>
  <c r="E10385" i="1"/>
  <c r="F10385" i="1"/>
  <c r="L10385" i="1"/>
  <c r="M10385" i="1"/>
  <c r="N10385" i="1"/>
  <c r="O10385" i="1"/>
  <c r="B10386" i="1"/>
  <c r="C10386" i="1"/>
  <c r="D10386" i="1"/>
  <c r="E10386" i="1"/>
  <c r="F10386" i="1"/>
  <c r="L10386" i="1"/>
  <c r="M10386" i="1"/>
  <c r="N10386" i="1"/>
  <c r="O10386" i="1"/>
  <c r="D10387" i="1"/>
  <c r="E10387" i="1"/>
  <c r="F10387" i="1"/>
  <c r="L10387" i="1"/>
  <c r="M10387" i="1"/>
  <c r="N10387" i="1"/>
  <c r="O10387" i="1"/>
  <c r="D10388" i="1"/>
  <c r="E10388" i="1"/>
  <c r="C10388" i="1" s="1"/>
  <c r="B10388" i="1" s="1"/>
  <c r="F10388" i="1"/>
  <c r="L10388" i="1"/>
  <c r="M10388" i="1"/>
  <c r="N10388" i="1"/>
  <c r="O10388" i="1"/>
  <c r="D10389" i="1"/>
  <c r="E10389" i="1"/>
  <c r="F10389" i="1"/>
  <c r="L10389" i="1"/>
  <c r="M10389" i="1"/>
  <c r="N10389" i="1"/>
  <c r="O10389" i="1"/>
  <c r="B10390" i="1"/>
  <c r="C10390" i="1"/>
  <c r="D10390" i="1"/>
  <c r="E10390" i="1"/>
  <c r="F10390" i="1"/>
  <c r="L10390" i="1"/>
  <c r="M10390" i="1"/>
  <c r="N10390" i="1"/>
  <c r="O10390" i="1"/>
  <c r="C10391" i="1"/>
  <c r="D10391" i="1"/>
  <c r="E10391" i="1"/>
  <c r="F10391" i="1"/>
  <c r="L10391" i="1"/>
  <c r="M10391" i="1"/>
  <c r="N10391" i="1"/>
  <c r="O10391" i="1"/>
  <c r="B10392" i="1"/>
  <c r="D10392" i="1"/>
  <c r="E10392" i="1"/>
  <c r="C10392" i="1" s="1"/>
  <c r="F10392" i="1"/>
  <c r="L10392" i="1"/>
  <c r="M10392" i="1"/>
  <c r="N10392" i="1"/>
  <c r="O10392" i="1"/>
  <c r="D10393" i="1"/>
  <c r="E10393" i="1"/>
  <c r="F10393" i="1"/>
  <c r="L10393" i="1"/>
  <c r="M10393" i="1"/>
  <c r="N10393" i="1"/>
  <c r="O10393" i="1"/>
  <c r="B10394" i="1"/>
  <c r="C10394" i="1"/>
  <c r="D10394" i="1"/>
  <c r="E10394" i="1"/>
  <c r="F10394" i="1"/>
  <c r="L10394" i="1"/>
  <c r="M10394" i="1"/>
  <c r="N10394" i="1"/>
  <c r="O10394" i="1"/>
  <c r="C10395" i="1"/>
  <c r="D10395" i="1"/>
  <c r="E10395" i="1"/>
  <c r="F10395" i="1"/>
  <c r="L10395" i="1"/>
  <c r="M10395" i="1"/>
  <c r="N10395" i="1"/>
  <c r="O10395" i="1"/>
  <c r="B10396" i="1"/>
  <c r="D10396" i="1"/>
  <c r="E10396" i="1"/>
  <c r="C10396" i="1" s="1"/>
  <c r="F10396" i="1"/>
  <c r="L10396" i="1"/>
  <c r="M10396" i="1"/>
  <c r="N10396" i="1"/>
  <c r="O10396" i="1"/>
  <c r="C10397" i="1"/>
  <c r="D10397" i="1"/>
  <c r="E10397" i="1"/>
  <c r="F10397" i="1"/>
  <c r="L10397" i="1"/>
  <c r="M10397" i="1"/>
  <c r="N10397" i="1"/>
  <c r="O10397" i="1"/>
  <c r="B10398" i="1"/>
  <c r="C10398" i="1"/>
  <c r="D10398" i="1"/>
  <c r="E10398" i="1"/>
  <c r="F10398" i="1"/>
  <c r="L10398" i="1"/>
  <c r="M10398" i="1"/>
  <c r="N10398" i="1"/>
  <c r="O10398" i="1"/>
  <c r="C10399" i="1"/>
  <c r="D10399" i="1"/>
  <c r="E10399" i="1"/>
  <c r="F10399" i="1"/>
  <c r="L10399" i="1"/>
  <c r="M10399" i="1"/>
  <c r="N10399" i="1"/>
  <c r="O10399" i="1"/>
  <c r="B10400" i="1"/>
  <c r="D10400" i="1"/>
  <c r="E10400" i="1"/>
  <c r="C10400" i="1" s="1"/>
  <c r="F10400" i="1"/>
  <c r="L10400" i="1"/>
  <c r="M10400" i="1"/>
  <c r="N10400" i="1"/>
  <c r="O10400" i="1"/>
  <c r="D10401" i="1"/>
  <c r="E10401" i="1"/>
  <c r="F10401" i="1"/>
  <c r="L10401" i="1"/>
  <c r="M10401" i="1"/>
  <c r="N10401" i="1"/>
  <c r="O10401" i="1"/>
  <c r="B10402" i="1"/>
  <c r="C10402" i="1"/>
  <c r="D10402" i="1"/>
  <c r="E10402" i="1"/>
  <c r="F10402" i="1"/>
  <c r="L10402" i="1"/>
  <c r="M10402" i="1"/>
  <c r="N10402" i="1"/>
  <c r="O10402" i="1"/>
  <c r="C10403" i="1"/>
  <c r="D10403" i="1"/>
  <c r="E10403" i="1"/>
  <c r="F10403" i="1"/>
  <c r="L10403" i="1"/>
  <c r="M10403" i="1"/>
  <c r="N10403" i="1"/>
  <c r="O10403" i="1"/>
  <c r="B10404" i="1"/>
  <c r="D10404" i="1"/>
  <c r="E10404" i="1"/>
  <c r="C10404" i="1" s="1"/>
  <c r="F10404" i="1"/>
  <c r="L10404" i="1"/>
  <c r="M10404" i="1"/>
  <c r="N10404" i="1"/>
  <c r="O10404" i="1"/>
  <c r="C10405" i="1"/>
  <c r="D10405" i="1"/>
  <c r="E10405" i="1"/>
  <c r="F10405" i="1"/>
  <c r="L10405" i="1"/>
  <c r="M10405" i="1"/>
  <c r="N10405" i="1"/>
  <c r="O10405" i="1"/>
  <c r="B10406" i="1"/>
  <c r="C10406" i="1"/>
  <c r="D10406" i="1"/>
  <c r="E10406" i="1"/>
  <c r="F10406" i="1"/>
  <c r="L10406" i="1"/>
  <c r="M10406" i="1"/>
  <c r="N10406" i="1"/>
  <c r="O10406" i="1"/>
  <c r="C10407" i="1"/>
  <c r="D10407" i="1"/>
  <c r="E10407" i="1"/>
  <c r="F10407" i="1"/>
  <c r="L10407" i="1"/>
  <c r="M10407" i="1"/>
  <c r="N10407" i="1"/>
  <c r="O10407" i="1"/>
  <c r="B10408" i="1"/>
  <c r="D10408" i="1"/>
  <c r="E10408" i="1"/>
  <c r="C10408" i="1" s="1"/>
  <c r="F10408" i="1"/>
  <c r="L10408" i="1"/>
  <c r="M10408" i="1"/>
  <c r="N10408" i="1"/>
  <c r="O10408" i="1"/>
  <c r="D10409" i="1"/>
  <c r="E10409" i="1"/>
  <c r="F10409" i="1"/>
  <c r="L10409" i="1"/>
  <c r="M10409" i="1"/>
  <c r="N10409" i="1"/>
  <c r="O10409" i="1"/>
  <c r="B10410" i="1"/>
  <c r="C10410" i="1"/>
  <c r="D10410" i="1"/>
  <c r="E10410" i="1"/>
  <c r="F10410" i="1"/>
  <c r="L10410" i="1"/>
  <c r="M10410" i="1"/>
  <c r="N10410" i="1"/>
  <c r="O10410" i="1"/>
  <c r="C10411" i="1"/>
  <c r="D10411" i="1"/>
  <c r="E10411" i="1"/>
  <c r="F10411" i="1"/>
  <c r="L10411" i="1"/>
  <c r="M10411" i="1"/>
  <c r="N10411" i="1"/>
  <c r="O10411" i="1"/>
  <c r="B10412" i="1"/>
  <c r="D10412" i="1"/>
  <c r="E10412" i="1"/>
  <c r="C10412" i="1" s="1"/>
  <c r="F10412" i="1"/>
  <c r="L10412" i="1"/>
  <c r="M10412" i="1"/>
  <c r="N10412" i="1"/>
  <c r="O10412" i="1"/>
  <c r="C10413" i="1"/>
  <c r="D10413" i="1"/>
  <c r="E10413" i="1"/>
  <c r="F10413" i="1"/>
  <c r="L10413" i="1"/>
  <c r="M10413" i="1"/>
  <c r="N10413" i="1"/>
  <c r="O10413" i="1"/>
  <c r="B10414" i="1"/>
  <c r="C10414" i="1"/>
  <c r="D10414" i="1"/>
  <c r="E10414" i="1"/>
  <c r="F10414" i="1"/>
  <c r="L10414" i="1"/>
  <c r="M10414" i="1"/>
  <c r="N10414" i="1"/>
  <c r="O10414" i="1"/>
  <c r="C10415" i="1"/>
  <c r="D10415" i="1"/>
  <c r="E10415" i="1"/>
  <c r="B10415" i="1" s="1"/>
  <c r="F10415" i="1"/>
  <c r="L10415" i="1"/>
  <c r="M10415" i="1"/>
  <c r="N10415" i="1"/>
  <c r="O10415" i="1"/>
  <c r="D10416" i="1"/>
  <c r="E10416" i="1"/>
  <c r="C10416" i="1" s="1"/>
  <c r="B10416" i="1" s="1"/>
  <c r="F10416" i="1"/>
  <c r="L10416" i="1"/>
  <c r="M10416" i="1"/>
  <c r="N10416" i="1"/>
  <c r="O10416" i="1"/>
  <c r="D10417" i="1"/>
  <c r="E10417" i="1"/>
  <c r="F10417" i="1"/>
  <c r="L10417" i="1"/>
  <c r="M10417" i="1"/>
  <c r="N10417" i="1"/>
  <c r="O10417" i="1"/>
  <c r="B10418" i="1"/>
  <c r="C10418" i="1"/>
  <c r="D10418" i="1"/>
  <c r="E10418" i="1"/>
  <c r="F10418" i="1"/>
  <c r="L10418" i="1"/>
  <c r="M10418" i="1"/>
  <c r="N10418" i="1"/>
  <c r="O10418" i="1"/>
  <c r="D10419" i="1"/>
  <c r="E10419" i="1"/>
  <c r="C10419" i="1" s="1"/>
  <c r="F10419" i="1"/>
  <c r="L10419" i="1"/>
  <c r="M10419" i="1"/>
  <c r="N10419" i="1"/>
  <c r="O10419" i="1"/>
  <c r="D10420" i="1"/>
  <c r="E10420" i="1"/>
  <c r="C10420" i="1" s="1"/>
  <c r="B10420" i="1" s="1"/>
  <c r="F10420" i="1"/>
  <c r="L10420" i="1"/>
  <c r="M10420" i="1"/>
  <c r="N10420" i="1"/>
  <c r="O10420" i="1"/>
  <c r="D10421" i="1"/>
  <c r="E10421" i="1"/>
  <c r="C10421" i="1" s="1"/>
  <c r="F10421" i="1"/>
  <c r="L10421" i="1"/>
  <c r="M10421" i="1"/>
  <c r="N10421" i="1"/>
  <c r="O10421" i="1"/>
  <c r="B10422" i="1"/>
  <c r="C10422" i="1"/>
  <c r="D10422" i="1"/>
  <c r="E10422" i="1"/>
  <c r="F10422" i="1"/>
  <c r="L10422" i="1"/>
  <c r="M10422" i="1"/>
  <c r="N10422" i="1"/>
  <c r="O10422" i="1"/>
  <c r="D10423" i="1"/>
  <c r="E10423" i="1"/>
  <c r="C10423" i="1" s="1"/>
  <c r="F10423" i="1"/>
  <c r="L10423" i="1"/>
  <c r="M10423" i="1"/>
  <c r="N10423" i="1"/>
  <c r="O10423" i="1"/>
  <c r="D10424" i="1"/>
  <c r="E10424" i="1"/>
  <c r="C10424" i="1" s="1"/>
  <c r="B10424" i="1" s="1"/>
  <c r="F10424" i="1"/>
  <c r="L10424" i="1"/>
  <c r="M10424" i="1"/>
  <c r="N10424" i="1"/>
  <c r="O10424" i="1"/>
  <c r="D10425" i="1"/>
  <c r="E10425" i="1"/>
  <c r="C10425" i="1" s="1"/>
  <c r="F10425" i="1"/>
  <c r="L10425" i="1"/>
  <c r="M10425" i="1"/>
  <c r="N10425" i="1"/>
  <c r="O10425" i="1"/>
  <c r="B10426" i="1"/>
  <c r="C10426" i="1"/>
  <c r="D10426" i="1"/>
  <c r="E10426" i="1"/>
  <c r="F10426" i="1"/>
  <c r="L10426" i="1"/>
  <c r="M10426" i="1"/>
  <c r="N10426" i="1"/>
  <c r="O10426" i="1"/>
  <c r="C10427" i="1"/>
  <c r="D10427" i="1"/>
  <c r="E10427" i="1"/>
  <c r="F10427" i="1"/>
  <c r="L10427" i="1"/>
  <c r="M10427" i="1"/>
  <c r="N10427" i="1"/>
  <c r="O10427" i="1"/>
  <c r="B10428" i="1"/>
  <c r="D10428" i="1"/>
  <c r="E10428" i="1"/>
  <c r="C10428" i="1" s="1"/>
  <c r="F10428" i="1"/>
  <c r="L10428" i="1"/>
  <c r="M10428" i="1"/>
  <c r="N10428" i="1"/>
  <c r="O10428" i="1"/>
  <c r="C10429" i="1"/>
  <c r="D10429" i="1"/>
  <c r="E10429" i="1"/>
  <c r="F10429" i="1"/>
  <c r="L10429" i="1"/>
  <c r="M10429" i="1"/>
  <c r="N10429" i="1"/>
  <c r="O10429" i="1"/>
  <c r="B10430" i="1"/>
  <c r="C10430" i="1"/>
  <c r="D10430" i="1"/>
  <c r="E10430" i="1"/>
  <c r="F10430" i="1"/>
  <c r="L10430" i="1"/>
  <c r="M10430" i="1"/>
  <c r="N10430" i="1"/>
  <c r="O10430" i="1"/>
  <c r="D10431" i="1"/>
  <c r="E10431" i="1"/>
  <c r="F10431" i="1"/>
  <c r="L10431" i="1"/>
  <c r="M10431" i="1"/>
  <c r="N10431" i="1"/>
  <c r="O10431" i="1"/>
  <c r="D10432" i="1"/>
  <c r="E10432" i="1"/>
  <c r="C10432" i="1" s="1"/>
  <c r="B10432" i="1" s="1"/>
  <c r="F10432" i="1"/>
  <c r="L10432" i="1"/>
  <c r="M10432" i="1"/>
  <c r="N10432" i="1"/>
  <c r="O10432" i="1"/>
  <c r="D10433" i="1"/>
  <c r="E10433" i="1"/>
  <c r="F10433" i="1"/>
  <c r="L10433" i="1"/>
  <c r="M10433" i="1"/>
  <c r="N10433" i="1"/>
  <c r="O10433" i="1"/>
  <c r="B10434" i="1"/>
  <c r="C10434" i="1"/>
  <c r="D10434" i="1"/>
  <c r="E10434" i="1"/>
  <c r="F10434" i="1"/>
  <c r="L10434" i="1"/>
  <c r="M10434" i="1"/>
  <c r="N10434" i="1"/>
  <c r="O10434" i="1"/>
  <c r="D10435" i="1"/>
  <c r="E10435" i="1"/>
  <c r="F10435" i="1"/>
  <c r="L10435" i="1"/>
  <c r="M10435" i="1"/>
  <c r="N10435" i="1"/>
  <c r="O10435" i="1"/>
  <c r="D10436" i="1"/>
  <c r="E10436" i="1"/>
  <c r="C10436" i="1" s="1"/>
  <c r="B10436" i="1" s="1"/>
  <c r="F10436" i="1"/>
  <c r="L10436" i="1"/>
  <c r="M10436" i="1"/>
  <c r="N10436" i="1"/>
  <c r="O10436" i="1"/>
  <c r="D10437" i="1"/>
  <c r="E10437" i="1"/>
  <c r="F10437" i="1"/>
  <c r="L10437" i="1"/>
  <c r="M10437" i="1"/>
  <c r="N10437" i="1"/>
  <c r="O10437" i="1"/>
  <c r="B10438" i="1"/>
  <c r="C10438" i="1"/>
  <c r="D10438" i="1"/>
  <c r="E10438" i="1"/>
  <c r="F10438" i="1"/>
  <c r="L10438" i="1"/>
  <c r="M10438" i="1"/>
  <c r="N10438" i="1"/>
  <c r="O10438" i="1"/>
  <c r="C10439" i="1"/>
  <c r="D10439" i="1"/>
  <c r="E10439" i="1"/>
  <c r="F10439" i="1"/>
  <c r="L10439" i="1"/>
  <c r="M10439" i="1"/>
  <c r="N10439" i="1"/>
  <c r="O10439" i="1"/>
  <c r="B10440" i="1"/>
  <c r="D10440" i="1"/>
  <c r="E10440" i="1"/>
  <c r="C10440" i="1" s="1"/>
  <c r="F10440" i="1"/>
  <c r="L10440" i="1"/>
  <c r="M10440" i="1"/>
  <c r="N10440" i="1"/>
  <c r="O10440" i="1"/>
  <c r="C10441" i="1"/>
  <c r="D10441" i="1"/>
  <c r="E10441" i="1"/>
  <c r="F10441" i="1"/>
  <c r="L10441" i="1"/>
  <c r="M10441" i="1"/>
  <c r="N10441" i="1"/>
  <c r="O10441" i="1"/>
  <c r="B10442" i="1"/>
  <c r="C10442" i="1"/>
  <c r="D10442" i="1"/>
  <c r="E10442" i="1"/>
  <c r="F10442" i="1"/>
  <c r="L10442" i="1"/>
  <c r="M10442" i="1"/>
  <c r="N10442" i="1"/>
  <c r="O10442" i="1"/>
  <c r="C10443" i="1"/>
  <c r="D10443" i="1"/>
  <c r="E10443" i="1"/>
  <c r="F10443" i="1"/>
  <c r="L10443" i="1"/>
  <c r="M10443" i="1"/>
  <c r="N10443" i="1"/>
  <c r="O10443" i="1"/>
  <c r="B10444" i="1"/>
  <c r="D10444" i="1"/>
  <c r="E10444" i="1"/>
  <c r="C10444" i="1" s="1"/>
  <c r="F10444" i="1"/>
  <c r="L10444" i="1"/>
  <c r="M10444" i="1"/>
  <c r="N10444" i="1"/>
  <c r="O10444" i="1"/>
  <c r="C10445" i="1"/>
  <c r="D10445" i="1"/>
  <c r="E10445" i="1"/>
  <c r="F10445" i="1"/>
  <c r="L10445" i="1"/>
  <c r="M10445" i="1"/>
  <c r="N10445" i="1"/>
  <c r="O10445" i="1"/>
  <c r="B10446" i="1"/>
  <c r="C10446" i="1"/>
  <c r="D10446" i="1"/>
  <c r="E10446" i="1"/>
  <c r="F10446" i="1"/>
  <c r="L10446" i="1"/>
  <c r="M10446" i="1"/>
  <c r="N10446" i="1"/>
  <c r="O10446" i="1"/>
  <c r="C10447" i="1"/>
  <c r="D10447" i="1"/>
  <c r="E10447" i="1"/>
  <c r="F10447" i="1"/>
  <c r="L10447" i="1"/>
  <c r="M10447" i="1"/>
  <c r="N10447" i="1"/>
  <c r="O10447" i="1"/>
  <c r="B10448" i="1"/>
  <c r="D10448" i="1"/>
  <c r="E10448" i="1"/>
  <c r="C10448" i="1" s="1"/>
  <c r="F10448" i="1"/>
  <c r="L10448" i="1"/>
  <c r="M10448" i="1"/>
  <c r="N10448" i="1"/>
  <c r="O10448" i="1"/>
  <c r="C10449" i="1"/>
  <c r="D10449" i="1"/>
  <c r="E10449" i="1"/>
  <c r="F10449" i="1"/>
  <c r="L10449" i="1"/>
  <c r="M10449" i="1"/>
  <c r="N10449" i="1"/>
  <c r="O10449" i="1"/>
  <c r="B10450" i="1"/>
  <c r="C10450" i="1"/>
  <c r="D10450" i="1"/>
  <c r="E10450" i="1"/>
  <c r="F10450" i="1"/>
  <c r="L10450" i="1"/>
  <c r="M10450" i="1"/>
  <c r="N10450" i="1"/>
  <c r="O10450" i="1"/>
  <c r="D10451" i="1"/>
  <c r="E10451" i="1"/>
  <c r="C10451" i="1" s="1"/>
  <c r="F10451" i="1"/>
  <c r="L10451" i="1"/>
  <c r="M10451" i="1"/>
  <c r="N10451" i="1"/>
  <c r="O10451" i="1"/>
  <c r="D10452" i="1"/>
  <c r="E10452" i="1"/>
  <c r="C10452" i="1" s="1"/>
  <c r="B10452" i="1" s="1"/>
  <c r="F10452" i="1"/>
  <c r="L10452" i="1"/>
  <c r="M10452" i="1"/>
  <c r="N10452" i="1"/>
  <c r="O10452" i="1"/>
  <c r="D10453" i="1"/>
  <c r="E10453" i="1"/>
  <c r="C10453" i="1" s="1"/>
  <c r="F10453" i="1"/>
  <c r="L10453" i="1"/>
  <c r="M10453" i="1"/>
  <c r="N10453" i="1"/>
  <c r="O10453" i="1"/>
  <c r="B10454" i="1"/>
  <c r="C10454" i="1"/>
  <c r="D10454" i="1"/>
  <c r="E10454" i="1"/>
  <c r="F10454" i="1"/>
  <c r="L10454" i="1"/>
  <c r="M10454" i="1"/>
  <c r="N10454" i="1"/>
  <c r="O10454" i="1"/>
  <c r="D10455" i="1"/>
  <c r="E10455" i="1"/>
  <c r="C10455" i="1" s="1"/>
  <c r="F10455" i="1"/>
  <c r="L10455" i="1"/>
  <c r="M10455" i="1"/>
  <c r="N10455" i="1"/>
  <c r="O10455" i="1"/>
  <c r="D10456" i="1"/>
  <c r="E10456" i="1"/>
  <c r="C10456" i="1" s="1"/>
  <c r="B10456" i="1" s="1"/>
  <c r="F10456" i="1"/>
  <c r="L10456" i="1"/>
  <c r="M10456" i="1"/>
  <c r="N10456" i="1"/>
  <c r="O10456" i="1"/>
  <c r="D10457" i="1"/>
  <c r="E10457" i="1"/>
  <c r="C10457" i="1" s="1"/>
  <c r="F10457" i="1"/>
  <c r="L10457" i="1"/>
  <c r="M10457" i="1"/>
  <c r="N10457" i="1"/>
  <c r="O10457" i="1"/>
  <c r="B10458" i="1"/>
  <c r="C10458" i="1"/>
  <c r="D10458" i="1"/>
  <c r="E10458" i="1"/>
  <c r="F10458" i="1"/>
  <c r="L10458" i="1"/>
  <c r="M10458" i="1"/>
  <c r="N10458" i="1"/>
  <c r="O10458" i="1"/>
  <c r="C10459" i="1"/>
  <c r="D10459" i="1"/>
  <c r="E10459" i="1"/>
  <c r="F10459" i="1"/>
  <c r="L10459" i="1"/>
  <c r="M10459" i="1"/>
  <c r="N10459" i="1"/>
  <c r="O10459" i="1"/>
  <c r="B10460" i="1"/>
  <c r="D10460" i="1"/>
  <c r="E10460" i="1"/>
  <c r="C10460" i="1" s="1"/>
  <c r="F10460" i="1"/>
  <c r="L10460" i="1"/>
  <c r="M10460" i="1"/>
  <c r="N10460" i="1"/>
  <c r="O10460" i="1"/>
  <c r="C10461" i="1"/>
  <c r="D10461" i="1"/>
  <c r="E10461" i="1"/>
  <c r="F10461" i="1"/>
  <c r="L10461" i="1"/>
  <c r="M10461" i="1"/>
  <c r="N10461" i="1"/>
  <c r="O10461" i="1"/>
  <c r="B10462" i="1"/>
  <c r="C10462" i="1"/>
  <c r="D10462" i="1"/>
  <c r="E10462" i="1"/>
  <c r="F10462" i="1"/>
  <c r="L10462" i="1"/>
  <c r="M10462" i="1"/>
  <c r="N10462" i="1"/>
  <c r="O10462" i="1"/>
  <c r="D10463" i="1"/>
  <c r="E10463" i="1"/>
  <c r="F10463" i="1"/>
  <c r="L10463" i="1"/>
  <c r="M10463" i="1"/>
  <c r="N10463" i="1"/>
  <c r="O10463" i="1"/>
  <c r="D10464" i="1"/>
  <c r="E10464" i="1"/>
  <c r="C10464" i="1" s="1"/>
  <c r="B10464" i="1" s="1"/>
  <c r="F10464" i="1"/>
  <c r="L10464" i="1"/>
  <c r="M10464" i="1"/>
  <c r="N10464" i="1"/>
  <c r="O10464" i="1"/>
  <c r="D10465" i="1"/>
  <c r="E10465" i="1"/>
  <c r="F10465" i="1"/>
  <c r="L10465" i="1"/>
  <c r="M10465" i="1"/>
  <c r="N10465" i="1"/>
  <c r="O10465" i="1"/>
  <c r="B10466" i="1"/>
  <c r="C10466" i="1"/>
  <c r="D10466" i="1"/>
  <c r="E10466" i="1"/>
  <c r="F10466" i="1"/>
  <c r="L10466" i="1"/>
  <c r="M10466" i="1"/>
  <c r="N10466" i="1"/>
  <c r="O10466" i="1"/>
  <c r="D10467" i="1"/>
  <c r="E10467" i="1"/>
  <c r="F10467" i="1"/>
  <c r="L10467" i="1"/>
  <c r="M10467" i="1"/>
  <c r="N10467" i="1"/>
  <c r="O10467" i="1"/>
  <c r="D10468" i="1"/>
  <c r="E10468" i="1"/>
  <c r="C10468" i="1" s="1"/>
  <c r="B10468" i="1" s="1"/>
  <c r="F10468" i="1"/>
  <c r="L10468" i="1"/>
  <c r="M10468" i="1"/>
  <c r="N10468" i="1"/>
  <c r="O10468" i="1"/>
  <c r="D10469" i="1"/>
  <c r="E10469" i="1"/>
  <c r="F10469" i="1"/>
  <c r="L10469" i="1"/>
  <c r="M10469" i="1"/>
  <c r="N10469" i="1"/>
  <c r="O10469" i="1"/>
  <c r="B10470" i="1"/>
  <c r="C10470" i="1"/>
  <c r="D10470" i="1"/>
  <c r="E10470" i="1"/>
  <c r="F10470" i="1"/>
  <c r="L10470" i="1"/>
  <c r="M10470" i="1"/>
  <c r="N10470" i="1"/>
  <c r="O10470" i="1"/>
  <c r="C10471" i="1"/>
  <c r="D10471" i="1"/>
  <c r="E10471" i="1"/>
  <c r="F10471" i="1"/>
  <c r="L10471" i="1"/>
  <c r="M10471" i="1"/>
  <c r="N10471" i="1"/>
  <c r="O10471" i="1"/>
  <c r="B10472" i="1"/>
  <c r="D10472" i="1"/>
  <c r="E10472" i="1"/>
  <c r="C10472" i="1" s="1"/>
  <c r="F10472" i="1"/>
  <c r="L10472" i="1"/>
  <c r="M10472" i="1"/>
  <c r="N10472" i="1"/>
  <c r="O10472" i="1"/>
  <c r="C10473" i="1"/>
  <c r="D10473" i="1"/>
  <c r="E10473" i="1"/>
  <c r="F10473" i="1"/>
  <c r="L10473" i="1"/>
  <c r="M10473" i="1"/>
  <c r="N10473" i="1"/>
  <c r="O10473" i="1"/>
  <c r="B10474" i="1"/>
  <c r="C10474" i="1"/>
  <c r="D10474" i="1"/>
  <c r="E10474" i="1"/>
  <c r="F10474" i="1"/>
  <c r="L10474" i="1"/>
  <c r="M10474" i="1"/>
  <c r="N10474" i="1"/>
  <c r="O10474" i="1"/>
  <c r="C10475" i="1"/>
  <c r="D10475" i="1"/>
  <c r="E10475" i="1"/>
  <c r="F10475" i="1"/>
  <c r="L10475" i="1"/>
  <c r="M10475" i="1"/>
  <c r="N10475" i="1"/>
  <c r="O10475" i="1"/>
  <c r="B10476" i="1"/>
  <c r="D10476" i="1"/>
  <c r="E10476" i="1"/>
  <c r="C10476" i="1" s="1"/>
  <c r="F10476" i="1"/>
  <c r="L10476" i="1"/>
  <c r="M10476" i="1"/>
  <c r="N10476" i="1"/>
  <c r="O10476" i="1"/>
  <c r="C10477" i="1"/>
  <c r="D10477" i="1"/>
  <c r="E10477" i="1"/>
  <c r="F10477" i="1"/>
  <c r="L10477" i="1"/>
  <c r="M10477" i="1"/>
  <c r="N10477" i="1"/>
  <c r="O10477" i="1"/>
  <c r="B10478" i="1"/>
  <c r="C10478" i="1"/>
  <c r="D10478" i="1"/>
  <c r="E10478" i="1"/>
  <c r="F10478" i="1"/>
  <c r="L10478" i="1"/>
  <c r="M10478" i="1"/>
  <c r="N10478" i="1"/>
  <c r="O10478" i="1"/>
  <c r="D10479" i="1"/>
  <c r="E10479" i="1"/>
  <c r="C10479" i="1" s="1"/>
  <c r="B10479" i="1" s="1"/>
  <c r="F10479" i="1"/>
  <c r="L10479" i="1"/>
  <c r="M10479" i="1"/>
  <c r="N10479" i="1"/>
  <c r="O10479" i="1"/>
  <c r="D10480" i="1"/>
  <c r="E10480" i="1"/>
  <c r="C10480" i="1" s="1"/>
  <c r="B10480" i="1" s="1"/>
  <c r="F10480" i="1"/>
  <c r="L10480" i="1"/>
  <c r="M10480" i="1"/>
  <c r="N10480" i="1"/>
  <c r="O10480" i="1"/>
  <c r="D10481" i="1"/>
  <c r="E10481" i="1"/>
  <c r="C10481" i="1" s="1"/>
  <c r="F10481" i="1"/>
  <c r="L10481" i="1"/>
  <c r="M10481" i="1"/>
  <c r="N10481" i="1"/>
  <c r="O10481" i="1"/>
  <c r="B10482" i="1"/>
  <c r="C10482" i="1"/>
  <c r="D10482" i="1"/>
  <c r="E10482" i="1"/>
  <c r="F10482" i="1"/>
  <c r="L10482" i="1"/>
  <c r="M10482" i="1"/>
  <c r="N10482" i="1"/>
  <c r="O10482" i="1"/>
  <c r="C10483" i="1"/>
  <c r="B10483" i="1" s="1"/>
  <c r="D10483" i="1"/>
  <c r="E10483" i="1"/>
  <c r="F10483" i="1"/>
  <c r="L10483" i="1"/>
  <c r="M10483" i="1"/>
  <c r="N10483" i="1"/>
  <c r="O10483" i="1"/>
  <c r="B10484" i="1"/>
  <c r="D10484" i="1"/>
  <c r="E10484" i="1"/>
  <c r="C10484" i="1" s="1"/>
  <c r="F10484" i="1"/>
  <c r="L10484" i="1"/>
  <c r="M10484" i="1"/>
  <c r="N10484" i="1"/>
  <c r="O10484" i="1"/>
  <c r="C10485" i="1"/>
  <c r="D10485" i="1"/>
  <c r="E10485" i="1"/>
  <c r="F10485" i="1"/>
  <c r="L10485" i="1"/>
  <c r="M10485" i="1"/>
  <c r="N10485" i="1"/>
  <c r="O10485" i="1"/>
  <c r="B10486" i="1"/>
  <c r="C10486" i="1"/>
  <c r="D10486" i="1"/>
  <c r="E10486" i="1"/>
  <c r="F10486" i="1"/>
  <c r="L10486" i="1"/>
  <c r="M10486" i="1"/>
  <c r="N10486" i="1"/>
  <c r="O10486" i="1"/>
  <c r="D10487" i="1"/>
  <c r="E10487" i="1"/>
  <c r="F10487" i="1"/>
  <c r="L10487" i="1"/>
  <c r="M10487" i="1"/>
  <c r="N10487" i="1"/>
  <c r="O10487" i="1"/>
  <c r="D10488" i="1"/>
  <c r="E10488" i="1"/>
  <c r="C10488" i="1" s="1"/>
  <c r="F10488" i="1"/>
  <c r="L10488" i="1"/>
  <c r="M10488" i="1"/>
  <c r="N10488" i="1"/>
  <c r="O10488" i="1"/>
  <c r="D10489" i="1"/>
  <c r="E10489" i="1"/>
  <c r="F10489" i="1"/>
  <c r="L10489" i="1"/>
  <c r="M10489" i="1"/>
  <c r="N10489" i="1"/>
  <c r="O10489" i="1"/>
  <c r="C10490" i="1"/>
  <c r="B10490" i="1" s="1"/>
  <c r="D10490" i="1"/>
  <c r="E10490" i="1"/>
  <c r="F10490" i="1"/>
  <c r="L10490" i="1"/>
  <c r="M10490" i="1"/>
  <c r="N10490" i="1"/>
  <c r="O10490" i="1"/>
  <c r="C10491" i="1"/>
  <c r="B10491" i="1" s="1"/>
  <c r="D10491" i="1"/>
  <c r="E10491" i="1"/>
  <c r="F10491" i="1"/>
  <c r="L10491" i="1"/>
  <c r="M10491" i="1"/>
  <c r="N10491" i="1"/>
  <c r="O10491" i="1"/>
  <c r="B10492" i="1"/>
  <c r="D10492" i="1"/>
  <c r="E10492" i="1"/>
  <c r="C10492" i="1" s="1"/>
  <c r="F10492" i="1"/>
  <c r="L10492" i="1"/>
  <c r="M10492" i="1"/>
  <c r="N10492" i="1"/>
  <c r="O10492" i="1"/>
  <c r="C10493" i="1"/>
  <c r="D10493" i="1"/>
  <c r="E10493" i="1"/>
  <c r="F10493" i="1"/>
  <c r="L10493" i="1"/>
  <c r="M10493" i="1"/>
  <c r="N10493" i="1"/>
  <c r="O10493" i="1"/>
  <c r="B10494" i="1"/>
  <c r="C10494" i="1"/>
  <c r="D10494" i="1"/>
  <c r="E10494" i="1"/>
  <c r="F10494" i="1"/>
  <c r="L10494" i="1"/>
  <c r="M10494" i="1"/>
  <c r="N10494" i="1"/>
  <c r="O10494" i="1"/>
  <c r="D10495" i="1"/>
  <c r="E10495" i="1"/>
  <c r="F10495" i="1"/>
  <c r="L10495" i="1"/>
  <c r="M10495" i="1"/>
  <c r="N10495" i="1"/>
  <c r="O10495" i="1"/>
  <c r="D10496" i="1"/>
  <c r="E10496" i="1"/>
  <c r="C10496" i="1" s="1"/>
  <c r="F10496" i="1"/>
  <c r="L10496" i="1"/>
  <c r="M10496" i="1"/>
  <c r="N10496" i="1"/>
  <c r="O10496" i="1"/>
  <c r="D10497" i="1"/>
  <c r="E10497" i="1"/>
  <c r="C10497" i="1" s="1"/>
  <c r="F10497" i="1"/>
  <c r="L10497" i="1"/>
  <c r="M10497" i="1"/>
  <c r="N10497" i="1"/>
  <c r="O10497" i="1"/>
  <c r="B10498" i="1"/>
  <c r="C10498" i="1"/>
  <c r="D10498" i="1"/>
  <c r="E10498" i="1"/>
  <c r="F10498" i="1"/>
  <c r="L10498" i="1"/>
  <c r="M10498" i="1"/>
  <c r="N10498" i="1"/>
  <c r="O10498" i="1"/>
  <c r="C10499" i="1"/>
  <c r="B10499" i="1" s="1"/>
  <c r="D10499" i="1"/>
  <c r="E10499" i="1"/>
  <c r="F10499" i="1"/>
  <c r="L10499" i="1"/>
  <c r="M10499" i="1"/>
  <c r="N10499" i="1"/>
  <c r="O10499" i="1"/>
  <c r="B10500" i="1"/>
  <c r="D10500" i="1"/>
  <c r="E10500" i="1"/>
  <c r="C10500" i="1" s="1"/>
  <c r="F10500" i="1"/>
  <c r="L10500" i="1"/>
  <c r="M10500" i="1"/>
  <c r="N10500" i="1"/>
  <c r="O10500" i="1"/>
  <c r="C10501" i="1"/>
  <c r="D10501" i="1"/>
  <c r="E10501" i="1"/>
  <c r="F10501" i="1"/>
  <c r="L10501" i="1"/>
  <c r="M10501" i="1"/>
  <c r="N10501" i="1"/>
  <c r="O10501" i="1"/>
  <c r="B10502" i="1"/>
  <c r="C10502" i="1"/>
  <c r="D10502" i="1"/>
  <c r="E10502" i="1"/>
  <c r="F10502" i="1"/>
  <c r="L10502" i="1"/>
  <c r="M10502" i="1"/>
  <c r="N10502" i="1"/>
  <c r="O10502" i="1"/>
  <c r="D10503" i="1"/>
  <c r="E10503" i="1"/>
  <c r="F10503" i="1"/>
  <c r="L10503" i="1"/>
  <c r="M10503" i="1"/>
  <c r="N10503" i="1"/>
  <c r="O10503" i="1"/>
  <c r="D10504" i="1"/>
  <c r="E10504" i="1"/>
  <c r="C10504" i="1" s="1"/>
  <c r="F10504" i="1"/>
  <c r="L10504" i="1"/>
  <c r="M10504" i="1"/>
  <c r="N10504" i="1"/>
  <c r="O10504" i="1"/>
  <c r="D10505" i="1"/>
  <c r="E10505" i="1"/>
  <c r="F10505" i="1"/>
  <c r="L10505" i="1"/>
  <c r="M10505" i="1"/>
  <c r="N10505" i="1"/>
  <c r="O10505" i="1"/>
  <c r="C10506" i="1"/>
  <c r="B10506" i="1" s="1"/>
  <c r="D10506" i="1"/>
  <c r="E10506" i="1"/>
  <c r="F10506" i="1"/>
  <c r="L10506" i="1"/>
  <c r="M10506" i="1"/>
  <c r="N10506" i="1"/>
  <c r="O10506" i="1"/>
  <c r="C10507" i="1"/>
  <c r="B10507" i="1" s="1"/>
  <c r="D10507" i="1"/>
  <c r="E10507" i="1"/>
  <c r="F10507" i="1"/>
  <c r="L10507" i="1"/>
  <c r="M10507" i="1"/>
  <c r="N10507" i="1"/>
  <c r="O10507" i="1"/>
  <c r="B10508" i="1"/>
  <c r="D10508" i="1"/>
  <c r="E10508" i="1"/>
  <c r="C10508" i="1" s="1"/>
  <c r="F10508" i="1"/>
  <c r="L10508" i="1"/>
  <c r="M10508" i="1"/>
  <c r="N10508" i="1"/>
  <c r="O10508" i="1"/>
  <c r="C10509" i="1"/>
  <c r="D10509" i="1"/>
  <c r="E10509" i="1"/>
  <c r="F10509" i="1"/>
  <c r="L10509" i="1"/>
  <c r="M10509" i="1"/>
  <c r="N10509" i="1"/>
  <c r="O10509" i="1"/>
  <c r="B10510" i="1"/>
  <c r="C10510" i="1"/>
  <c r="D10510" i="1"/>
  <c r="E10510" i="1"/>
  <c r="F10510" i="1"/>
  <c r="L10510" i="1"/>
  <c r="M10510" i="1"/>
  <c r="N10510" i="1"/>
  <c r="O10510" i="1"/>
  <c r="D10511" i="1"/>
  <c r="E10511" i="1"/>
  <c r="F10511" i="1"/>
  <c r="L10511" i="1"/>
  <c r="M10511" i="1"/>
  <c r="N10511" i="1"/>
  <c r="O10511" i="1"/>
  <c r="D10512" i="1"/>
  <c r="E10512" i="1"/>
  <c r="C10512" i="1" s="1"/>
  <c r="F10512" i="1"/>
  <c r="L10512" i="1"/>
  <c r="M10512" i="1"/>
  <c r="N10512" i="1"/>
  <c r="O10512" i="1"/>
  <c r="D10513" i="1"/>
  <c r="E10513" i="1"/>
  <c r="C10513" i="1" s="1"/>
  <c r="F10513" i="1"/>
  <c r="L10513" i="1"/>
  <c r="M10513" i="1"/>
  <c r="N10513" i="1"/>
  <c r="O10513" i="1"/>
  <c r="B10514" i="1"/>
  <c r="C10514" i="1"/>
  <c r="D10514" i="1"/>
  <c r="E10514" i="1"/>
  <c r="F10514" i="1"/>
  <c r="L10514" i="1"/>
  <c r="M10514" i="1"/>
  <c r="N10514" i="1"/>
  <c r="O10514" i="1"/>
  <c r="C10515" i="1"/>
  <c r="B10515" i="1" s="1"/>
  <c r="D10515" i="1"/>
  <c r="E10515" i="1"/>
  <c r="F10515" i="1"/>
  <c r="L10515" i="1"/>
  <c r="M10515" i="1"/>
  <c r="N10515" i="1"/>
  <c r="O10515" i="1"/>
  <c r="B10516" i="1"/>
  <c r="D10516" i="1"/>
  <c r="E10516" i="1"/>
  <c r="C10516" i="1" s="1"/>
  <c r="F10516" i="1"/>
  <c r="L10516" i="1"/>
  <c r="M10516" i="1"/>
  <c r="N10516" i="1"/>
  <c r="O10516" i="1"/>
  <c r="C10517" i="1"/>
  <c r="D10517" i="1"/>
  <c r="E10517" i="1"/>
  <c r="F10517" i="1"/>
  <c r="L10517" i="1"/>
  <c r="M10517" i="1"/>
  <c r="N10517" i="1"/>
  <c r="O10517" i="1"/>
  <c r="B10518" i="1"/>
  <c r="C10518" i="1"/>
  <c r="D10518" i="1"/>
  <c r="E10518" i="1"/>
  <c r="F10518" i="1"/>
  <c r="L10518" i="1"/>
  <c r="M10518" i="1"/>
  <c r="N10518" i="1"/>
  <c r="O10518" i="1"/>
  <c r="D10519" i="1"/>
  <c r="E10519" i="1"/>
  <c r="F10519" i="1"/>
  <c r="L10519" i="1"/>
  <c r="M10519" i="1"/>
  <c r="N10519" i="1"/>
  <c r="O10519" i="1"/>
  <c r="D10520" i="1"/>
  <c r="E10520" i="1"/>
  <c r="C10520" i="1" s="1"/>
  <c r="F10520" i="1"/>
  <c r="L10520" i="1"/>
  <c r="M10520" i="1"/>
  <c r="N10520" i="1"/>
  <c r="O10520" i="1"/>
  <c r="D10521" i="1"/>
  <c r="E10521" i="1"/>
  <c r="F10521" i="1"/>
  <c r="L10521" i="1"/>
  <c r="M10521" i="1"/>
  <c r="N10521" i="1"/>
  <c r="O10521" i="1"/>
  <c r="C10522" i="1"/>
  <c r="B10522" i="1" s="1"/>
  <c r="D10522" i="1"/>
  <c r="E10522" i="1"/>
  <c r="F10522" i="1"/>
  <c r="L10522" i="1"/>
  <c r="M10522" i="1"/>
  <c r="N10522" i="1"/>
  <c r="O10522" i="1"/>
  <c r="C10523" i="1"/>
  <c r="B10523" i="1" s="1"/>
  <c r="D10523" i="1"/>
  <c r="E10523" i="1"/>
  <c r="F10523" i="1"/>
  <c r="L10523" i="1"/>
  <c r="M10523" i="1"/>
  <c r="N10523" i="1"/>
  <c r="O10523" i="1"/>
  <c r="B10524" i="1"/>
  <c r="D10524" i="1"/>
  <c r="E10524" i="1"/>
  <c r="C10524" i="1" s="1"/>
  <c r="F10524" i="1"/>
  <c r="L10524" i="1"/>
  <c r="M10524" i="1"/>
  <c r="N10524" i="1"/>
  <c r="O10524" i="1"/>
  <c r="C10525" i="1"/>
  <c r="D10525" i="1"/>
  <c r="E10525" i="1"/>
  <c r="F10525" i="1"/>
  <c r="L10525" i="1"/>
  <c r="M10525" i="1"/>
  <c r="N10525" i="1"/>
  <c r="O10525" i="1"/>
  <c r="B10526" i="1"/>
  <c r="C10526" i="1"/>
  <c r="D10526" i="1"/>
  <c r="E10526" i="1"/>
  <c r="F10526" i="1"/>
  <c r="L10526" i="1"/>
  <c r="M10526" i="1"/>
  <c r="N10526" i="1"/>
  <c r="O10526" i="1"/>
  <c r="D10527" i="1"/>
  <c r="E10527" i="1"/>
  <c r="F10527" i="1"/>
  <c r="L10527" i="1"/>
  <c r="M10527" i="1"/>
  <c r="N10527" i="1"/>
  <c r="O10527" i="1"/>
  <c r="D10528" i="1"/>
  <c r="E10528" i="1"/>
  <c r="C10528" i="1" s="1"/>
  <c r="F10528" i="1"/>
  <c r="L10528" i="1"/>
  <c r="M10528" i="1"/>
  <c r="N10528" i="1"/>
  <c r="O10528" i="1"/>
  <c r="D10529" i="1"/>
  <c r="E10529" i="1"/>
  <c r="C10529" i="1" s="1"/>
  <c r="F10529" i="1"/>
  <c r="L10529" i="1"/>
  <c r="M10529" i="1"/>
  <c r="N10529" i="1"/>
  <c r="O10529" i="1"/>
  <c r="B10530" i="1"/>
  <c r="C10530" i="1"/>
  <c r="D10530" i="1"/>
  <c r="E10530" i="1"/>
  <c r="F10530" i="1"/>
  <c r="L10530" i="1"/>
  <c r="M10530" i="1"/>
  <c r="N10530" i="1"/>
  <c r="O10530" i="1"/>
  <c r="C10531" i="1"/>
  <c r="B10531" i="1" s="1"/>
  <c r="D10531" i="1"/>
  <c r="E10531" i="1"/>
  <c r="F10531" i="1"/>
  <c r="L10531" i="1"/>
  <c r="M10531" i="1"/>
  <c r="N10531" i="1"/>
  <c r="O10531" i="1"/>
  <c r="B10532" i="1"/>
  <c r="D10532" i="1"/>
  <c r="E10532" i="1"/>
  <c r="C10532" i="1" s="1"/>
  <c r="F10532" i="1"/>
  <c r="L10532" i="1"/>
  <c r="M10532" i="1"/>
  <c r="N10532" i="1"/>
  <c r="O10532" i="1"/>
  <c r="C10533" i="1"/>
  <c r="D10533" i="1"/>
  <c r="E10533" i="1"/>
  <c r="F10533" i="1"/>
  <c r="L10533" i="1"/>
  <c r="M10533" i="1"/>
  <c r="N10533" i="1"/>
  <c r="O10533" i="1"/>
  <c r="B10534" i="1"/>
  <c r="C10534" i="1"/>
  <c r="D10534" i="1"/>
  <c r="E10534" i="1"/>
  <c r="F10534" i="1"/>
  <c r="L10534" i="1"/>
  <c r="M10534" i="1"/>
  <c r="N10534" i="1"/>
  <c r="O10534" i="1"/>
  <c r="D10535" i="1"/>
  <c r="E10535" i="1"/>
  <c r="F10535" i="1"/>
  <c r="L10535" i="1"/>
  <c r="M10535" i="1"/>
  <c r="N10535" i="1"/>
  <c r="O10535" i="1"/>
  <c r="D10536" i="1"/>
  <c r="E10536" i="1"/>
  <c r="C10536" i="1" s="1"/>
  <c r="F10536" i="1"/>
  <c r="L10536" i="1"/>
  <c r="M10536" i="1"/>
  <c r="N10536" i="1"/>
  <c r="O10536" i="1"/>
  <c r="D10537" i="1"/>
  <c r="E10537" i="1"/>
  <c r="F10537" i="1"/>
  <c r="L10537" i="1"/>
  <c r="M10537" i="1"/>
  <c r="N10537" i="1"/>
  <c r="O10537" i="1"/>
  <c r="C10538" i="1"/>
  <c r="B10538" i="1" s="1"/>
  <c r="D10538" i="1"/>
  <c r="E10538" i="1"/>
  <c r="F10538" i="1"/>
  <c r="L10538" i="1"/>
  <c r="M10538" i="1"/>
  <c r="N10538" i="1"/>
  <c r="O10538" i="1"/>
  <c r="C10539" i="1"/>
  <c r="B10539" i="1" s="1"/>
  <c r="D10539" i="1"/>
  <c r="E10539" i="1"/>
  <c r="F10539" i="1"/>
  <c r="L10539" i="1"/>
  <c r="M10539" i="1"/>
  <c r="N10539" i="1"/>
  <c r="O10539" i="1"/>
  <c r="B10540" i="1"/>
  <c r="D10540" i="1"/>
  <c r="E10540" i="1"/>
  <c r="C10540" i="1" s="1"/>
  <c r="F10540" i="1"/>
  <c r="L10540" i="1"/>
  <c r="M10540" i="1"/>
  <c r="N10540" i="1"/>
  <c r="O10540" i="1"/>
  <c r="C10541" i="1"/>
  <c r="D10541" i="1"/>
  <c r="E10541" i="1"/>
  <c r="F10541" i="1"/>
  <c r="L10541" i="1"/>
  <c r="M10541" i="1"/>
  <c r="N10541" i="1"/>
  <c r="O10541" i="1"/>
  <c r="B10542" i="1"/>
  <c r="C10542" i="1"/>
  <c r="D10542" i="1"/>
  <c r="E10542" i="1"/>
  <c r="F10542" i="1"/>
  <c r="L10542" i="1"/>
  <c r="M10542" i="1"/>
  <c r="N10542" i="1"/>
  <c r="O10542" i="1"/>
  <c r="D10543" i="1"/>
  <c r="E10543" i="1"/>
  <c r="F10543" i="1"/>
  <c r="L10543" i="1"/>
  <c r="M10543" i="1"/>
  <c r="N10543" i="1"/>
  <c r="O10543" i="1"/>
  <c r="D10544" i="1"/>
  <c r="E10544" i="1"/>
  <c r="C10544" i="1" s="1"/>
  <c r="F10544" i="1"/>
  <c r="L10544" i="1"/>
  <c r="M10544" i="1"/>
  <c r="N10544" i="1"/>
  <c r="O10544" i="1"/>
  <c r="D10545" i="1"/>
  <c r="E10545" i="1"/>
  <c r="C10545" i="1" s="1"/>
  <c r="F10545" i="1"/>
  <c r="L10545" i="1"/>
  <c r="M10545" i="1"/>
  <c r="N10545" i="1"/>
  <c r="O10545" i="1"/>
  <c r="B10546" i="1"/>
  <c r="C10546" i="1"/>
  <c r="D10546" i="1"/>
  <c r="E10546" i="1"/>
  <c r="F10546" i="1"/>
  <c r="L10546" i="1"/>
  <c r="M10546" i="1"/>
  <c r="N10546" i="1"/>
  <c r="O10546" i="1"/>
  <c r="C10547" i="1"/>
  <c r="B10547" i="1" s="1"/>
  <c r="D10547" i="1"/>
  <c r="E10547" i="1"/>
  <c r="F10547" i="1"/>
  <c r="L10547" i="1"/>
  <c r="M10547" i="1"/>
  <c r="N10547" i="1"/>
  <c r="O10547" i="1"/>
  <c r="B10548" i="1"/>
  <c r="D10548" i="1"/>
  <c r="E10548" i="1"/>
  <c r="C10548" i="1" s="1"/>
  <c r="F10548" i="1"/>
  <c r="L10548" i="1"/>
  <c r="M10548" i="1"/>
  <c r="N10548" i="1"/>
  <c r="O10548" i="1"/>
  <c r="C10549" i="1"/>
  <c r="D10549" i="1"/>
  <c r="E10549" i="1"/>
  <c r="F10549" i="1"/>
  <c r="L10549" i="1"/>
  <c r="M10549" i="1"/>
  <c r="N10549" i="1"/>
  <c r="O10549" i="1"/>
  <c r="B10550" i="1"/>
  <c r="C10550" i="1"/>
  <c r="D10550" i="1"/>
  <c r="E10550" i="1"/>
  <c r="F10550" i="1"/>
  <c r="L10550" i="1"/>
  <c r="M10550" i="1"/>
  <c r="N10550" i="1"/>
  <c r="O10550" i="1"/>
  <c r="D10551" i="1"/>
  <c r="E10551" i="1"/>
  <c r="F10551" i="1"/>
  <c r="L10551" i="1"/>
  <c r="M10551" i="1"/>
  <c r="N10551" i="1"/>
  <c r="O10551" i="1"/>
  <c r="D10552" i="1"/>
  <c r="E10552" i="1"/>
  <c r="C10552" i="1" s="1"/>
  <c r="F10552" i="1"/>
  <c r="L10552" i="1"/>
  <c r="M10552" i="1"/>
  <c r="N10552" i="1"/>
  <c r="O10552" i="1"/>
  <c r="D10553" i="1"/>
  <c r="E10553" i="1"/>
  <c r="F10553" i="1"/>
  <c r="L10553" i="1"/>
  <c r="M10553" i="1"/>
  <c r="N10553" i="1"/>
  <c r="O10553" i="1"/>
  <c r="C10554" i="1"/>
  <c r="B10554" i="1" s="1"/>
  <c r="D10554" i="1"/>
  <c r="E10554" i="1"/>
  <c r="F10554" i="1"/>
  <c r="L10554" i="1"/>
  <c r="M10554" i="1"/>
  <c r="N10554" i="1"/>
  <c r="O10554" i="1"/>
  <c r="C10555" i="1"/>
  <c r="B10555" i="1" s="1"/>
  <c r="D10555" i="1"/>
  <c r="E10555" i="1"/>
  <c r="F10555" i="1"/>
  <c r="L10555" i="1"/>
  <c r="M10555" i="1"/>
  <c r="N10555" i="1"/>
  <c r="O10555" i="1"/>
  <c r="B10556" i="1"/>
  <c r="D10556" i="1"/>
  <c r="E10556" i="1"/>
  <c r="C10556" i="1" s="1"/>
  <c r="F10556" i="1"/>
  <c r="L10556" i="1"/>
  <c r="M10556" i="1"/>
  <c r="N10556" i="1"/>
  <c r="O10556" i="1"/>
  <c r="C10557" i="1"/>
  <c r="D10557" i="1"/>
  <c r="E10557" i="1"/>
  <c r="F10557" i="1"/>
  <c r="L10557" i="1"/>
  <c r="M10557" i="1"/>
  <c r="N10557" i="1"/>
  <c r="O10557" i="1"/>
  <c r="B10558" i="1"/>
  <c r="C10558" i="1"/>
  <c r="D10558" i="1"/>
  <c r="E10558" i="1"/>
  <c r="F10558" i="1"/>
  <c r="L10558" i="1"/>
  <c r="M10558" i="1"/>
  <c r="N10558" i="1"/>
  <c r="O10558" i="1"/>
  <c r="D10559" i="1"/>
  <c r="E10559" i="1"/>
  <c r="F10559" i="1"/>
  <c r="L10559" i="1"/>
  <c r="M10559" i="1"/>
  <c r="N10559" i="1"/>
  <c r="O10559" i="1"/>
  <c r="D10560" i="1"/>
  <c r="E10560" i="1"/>
  <c r="C10560" i="1" s="1"/>
  <c r="F10560" i="1"/>
  <c r="L10560" i="1"/>
  <c r="M10560" i="1"/>
  <c r="N10560" i="1"/>
  <c r="O10560" i="1"/>
  <c r="D10561" i="1"/>
  <c r="E10561" i="1"/>
  <c r="C10561" i="1" s="1"/>
  <c r="F10561" i="1"/>
  <c r="L10561" i="1"/>
  <c r="M10561" i="1"/>
  <c r="N10561" i="1"/>
  <c r="O10561" i="1"/>
  <c r="B10562" i="1"/>
  <c r="C10562" i="1"/>
  <c r="D10562" i="1"/>
  <c r="E10562" i="1"/>
  <c r="F10562" i="1"/>
  <c r="L10562" i="1"/>
  <c r="M10562" i="1"/>
  <c r="N10562" i="1"/>
  <c r="O10562" i="1"/>
  <c r="C10563" i="1"/>
  <c r="B10563" i="1" s="1"/>
  <c r="D10563" i="1"/>
  <c r="E10563" i="1"/>
  <c r="F10563" i="1"/>
  <c r="L10563" i="1"/>
  <c r="M10563" i="1"/>
  <c r="N10563" i="1"/>
  <c r="O10563" i="1"/>
  <c r="B10564" i="1"/>
  <c r="D10564" i="1"/>
  <c r="E10564" i="1"/>
  <c r="C10564" i="1" s="1"/>
  <c r="F10564" i="1"/>
  <c r="L10564" i="1"/>
  <c r="M10564" i="1"/>
  <c r="N10564" i="1"/>
  <c r="O10564" i="1"/>
  <c r="C10565" i="1"/>
  <c r="D10565" i="1"/>
  <c r="E10565" i="1"/>
  <c r="F10565" i="1"/>
  <c r="L10565" i="1"/>
  <c r="M10565" i="1"/>
  <c r="N10565" i="1"/>
  <c r="O10565" i="1"/>
  <c r="B10566" i="1"/>
  <c r="C10566" i="1"/>
  <c r="D10566" i="1"/>
  <c r="E10566" i="1"/>
  <c r="F10566" i="1"/>
  <c r="L10566" i="1"/>
  <c r="M10566" i="1"/>
  <c r="N10566" i="1"/>
  <c r="O10566" i="1"/>
  <c r="D10567" i="1"/>
  <c r="E10567" i="1"/>
  <c r="F10567" i="1"/>
  <c r="L10567" i="1"/>
  <c r="M10567" i="1"/>
  <c r="N10567" i="1"/>
  <c r="O10567" i="1"/>
  <c r="D10568" i="1"/>
  <c r="E10568" i="1"/>
  <c r="C10568" i="1" s="1"/>
  <c r="F10568" i="1"/>
  <c r="L10568" i="1"/>
  <c r="M10568" i="1"/>
  <c r="N10568" i="1"/>
  <c r="O10568" i="1"/>
  <c r="D10569" i="1"/>
  <c r="E10569" i="1"/>
  <c r="F10569" i="1"/>
  <c r="L10569" i="1"/>
  <c r="M10569" i="1"/>
  <c r="N10569" i="1"/>
  <c r="O10569" i="1"/>
  <c r="C10570" i="1"/>
  <c r="B10570" i="1" s="1"/>
  <c r="D10570" i="1"/>
  <c r="E10570" i="1"/>
  <c r="F10570" i="1"/>
  <c r="L10570" i="1"/>
  <c r="M10570" i="1"/>
  <c r="N10570" i="1"/>
  <c r="O10570" i="1"/>
  <c r="C10571" i="1"/>
  <c r="B10571" i="1" s="1"/>
  <c r="D10571" i="1"/>
  <c r="E10571" i="1"/>
  <c r="F10571" i="1"/>
  <c r="L10571" i="1"/>
  <c r="M10571" i="1"/>
  <c r="N10571" i="1"/>
  <c r="O10571" i="1"/>
  <c r="B10572" i="1"/>
  <c r="D10572" i="1"/>
  <c r="E10572" i="1"/>
  <c r="C10572" i="1" s="1"/>
  <c r="F10572" i="1"/>
  <c r="L10572" i="1"/>
  <c r="M10572" i="1"/>
  <c r="N10572" i="1"/>
  <c r="O10572" i="1"/>
  <c r="C10573" i="1"/>
  <c r="D10573" i="1"/>
  <c r="E10573" i="1"/>
  <c r="F10573" i="1"/>
  <c r="L10573" i="1"/>
  <c r="M10573" i="1"/>
  <c r="N10573" i="1"/>
  <c r="O10573" i="1"/>
  <c r="B10574" i="1"/>
  <c r="C10574" i="1"/>
  <c r="D10574" i="1"/>
  <c r="E10574" i="1"/>
  <c r="F10574" i="1"/>
  <c r="L10574" i="1"/>
  <c r="M10574" i="1"/>
  <c r="N10574" i="1"/>
  <c r="O10574" i="1"/>
  <c r="D10575" i="1"/>
  <c r="E10575" i="1"/>
  <c r="F10575" i="1"/>
  <c r="L10575" i="1"/>
  <c r="M10575" i="1"/>
  <c r="N10575" i="1"/>
  <c r="O10575" i="1"/>
  <c r="D10576" i="1"/>
  <c r="E10576" i="1"/>
  <c r="C10576" i="1" s="1"/>
  <c r="F10576" i="1"/>
  <c r="L10576" i="1"/>
  <c r="M10576" i="1"/>
  <c r="N10576" i="1"/>
  <c r="O10576" i="1"/>
  <c r="D10577" i="1"/>
  <c r="E10577" i="1"/>
  <c r="C10577" i="1" s="1"/>
  <c r="F10577" i="1"/>
  <c r="L10577" i="1"/>
  <c r="M10577" i="1"/>
  <c r="N10577" i="1"/>
  <c r="O10577" i="1"/>
  <c r="B10578" i="1"/>
  <c r="C10578" i="1"/>
  <c r="D10578" i="1"/>
  <c r="E10578" i="1"/>
  <c r="F10578" i="1"/>
  <c r="L10578" i="1"/>
  <c r="M10578" i="1"/>
  <c r="N10578" i="1"/>
  <c r="O10578" i="1"/>
  <c r="C10579" i="1"/>
  <c r="B10579" i="1" s="1"/>
  <c r="D10579" i="1"/>
  <c r="E10579" i="1"/>
  <c r="F10579" i="1"/>
  <c r="L10579" i="1"/>
  <c r="M10579" i="1"/>
  <c r="N10579" i="1"/>
  <c r="O10579" i="1"/>
  <c r="B10580" i="1"/>
  <c r="D10580" i="1"/>
  <c r="E10580" i="1"/>
  <c r="C10580" i="1" s="1"/>
  <c r="F10580" i="1"/>
  <c r="L10580" i="1"/>
  <c r="M10580" i="1"/>
  <c r="N10580" i="1"/>
  <c r="O10580" i="1"/>
  <c r="C10581" i="1"/>
  <c r="D10581" i="1"/>
  <c r="E10581" i="1"/>
  <c r="F10581" i="1"/>
  <c r="L10581" i="1"/>
  <c r="M10581" i="1"/>
  <c r="N10581" i="1"/>
  <c r="O10581" i="1"/>
  <c r="B10582" i="1"/>
  <c r="C10582" i="1"/>
  <c r="D10582" i="1"/>
  <c r="E10582" i="1"/>
  <c r="F10582" i="1"/>
  <c r="L10582" i="1"/>
  <c r="M10582" i="1"/>
  <c r="N10582" i="1"/>
  <c r="O10582" i="1"/>
  <c r="D10583" i="1"/>
  <c r="E10583" i="1"/>
  <c r="F10583" i="1"/>
  <c r="L10583" i="1"/>
  <c r="M10583" i="1"/>
  <c r="N10583" i="1"/>
  <c r="O10583" i="1"/>
  <c r="D10584" i="1"/>
  <c r="E10584" i="1"/>
  <c r="C10584" i="1" s="1"/>
  <c r="F10584" i="1"/>
  <c r="L10584" i="1"/>
  <c r="M10584" i="1"/>
  <c r="N10584" i="1"/>
  <c r="O10584" i="1"/>
  <c r="D10585" i="1"/>
  <c r="E10585" i="1"/>
  <c r="F10585" i="1"/>
  <c r="L10585" i="1"/>
  <c r="M10585" i="1"/>
  <c r="N10585" i="1"/>
  <c r="O10585" i="1"/>
  <c r="C10586" i="1"/>
  <c r="B10586" i="1" s="1"/>
  <c r="D10586" i="1"/>
  <c r="E10586" i="1"/>
  <c r="F10586" i="1"/>
  <c r="L10586" i="1"/>
  <c r="M10586" i="1"/>
  <c r="N10586" i="1"/>
  <c r="O10586" i="1"/>
  <c r="C10587" i="1"/>
  <c r="B10587" i="1" s="1"/>
  <c r="D10587" i="1"/>
  <c r="E10587" i="1"/>
  <c r="F10587" i="1"/>
  <c r="L10587" i="1"/>
  <c r="M10587" i="1"/>
  <c r="N10587" i="1"/>
  <c r="O10587" i="1"/>
  <c r="B10588" i="1"/>
  <c r="D10588" i="1"/>
  <c r="E10588" i="1"/>
  <c r="C10588" i="1" s="1"/>
  <c r="F10588" i="1"/>
  <c r="L10588" i="1"/>
  <c r="M10588" i="1"/>
  <c r="N10588" i="1"/>
  <c r="O10588" i="1"/>
  <c r="C10589" i="1"/>
  <c r="D10589" i="1"/>
  <c r="E10589" i="1"/>
  <c r="F10589" i="1"/>
  <c r="L10589" i="1"/>
  <c r="M10589" i="1"/>
  <c r="N10589" i="1"/>
  <c r="O10589" i="1"/>
  <c r="B10590" i="1"/>
  <c r="C10590" i="1"/>
  <c r="D10590" i="1"/>
  <c r="E10590" i="1"/>
  <c r="F10590" i="1"/>
  <c r="L10590" i="1"/>
  <c r="M10590" i="1"/>
  <c r="N10590" i="1"/>
  <c r="O10590" i="1"/>
  <c r="D10591" i="1"/>
  <c r="E10591" i="1"/>
  <c r="F10591" i="1"/>
  <c r="L10591" i="1"/>
  <c r="M10591" i="1"/>
  <c r="N10591" i="1"/>
  <c r="O10591" i="1"/>
  <c r="D10592" i="1"/>
  <c r="E10592" i="1"/>
  <c r="C10592" i="1" s="1"/>
  <c r="F10592" i="1"/>
  <c r="L10592" i="1"/>
  <c r="M10592" i="1"/>
  <c r="N10592" i="1"/>
  <c r="O10592" i="1"/>
  <c r="D10593" i="1"/>
  <c r="E10593" i="1"/>
  <c r="C10593" i="1" s="1"/>
  <c r="F10593" i="1"/>
  <c r="L10593" i="1"/>
  <c r="M10593" i="1"/>
  <c r="N10593" i="1"/>
  <c r="O10593" i="1"/>
  <c r="B10594" i="1"/>
  <c r="C10594" i="1"/>
  <c r="D10594" i="1"/>
  <c r="E10594" i="1"/>
  <c r="F10594" i="1"/>
  <c r="L10594" i="1"/>
  <c r="M10594" i="1"/>
  <c r="N10594" i="1"/>
  <c r="O10594" i="1"/>
  <c r="C10595" i="1"/>
  <c r="B10595" i="1" s="1"/>
  <c r="D10595" i="1"/>
  <c r="E10595" i="1"/>
  <c r="F10595" i="1"/>
  <c r="L10595" i="1"/>
  <c r="M10595" i="1"/>
  <c r="N10595" i="1"/>
  <c r="O10595" i="1"/>
  <c r="B10596" i="1"/>
  <c r="D10596" i="1"/>
  <c r="E10596" i="1"/>
  <c r="C10596" i="1" s="1"/>
  <c r="F10596" i="1"/>
  <c r="L10596" i="1"/>
  <c r="M10596" i="1"/>
  <c r="N10596" i="1"/>
  <c r="O10596" i="1"/>
  <c r="C10597" i="1"/>
  <c r="D10597" i="1"/>
  <c r="E10597" i="1"/>
  <c r="F10597" i="1"/>
  <c r="L10597" i="1"/>
  <c r="M10597" i="1"/>
  <c r="N10597" i="1"/>
  <c r="O10597" i="1"/>
  <c r="B10598" i="1"/>
  <c r="C10598" i="1"/>
  <c r="D10598" i="1"/>
  <c r="E10598" i="1"/>
  <c r="F10598" i="1"/>
  <c r="L10598" i="1"/>
  <c r="M10598" i="1"/>
  <c r="N10598" i="1"/>
  <c r="O10598" i="1"/>
  <c r="D10599" i="1"/>
  <c r="E10599" i="1"/>
  <c r="F10599" i="1"/>
  <c r="L10599" i="1"/>
  <c r="M10599" i="1"/>
  <c r="N10599" i="1"/>
  <c r="O10599" i="1"/>
  <c r="D10600" i="1"/>
  <c r="E10600" i="1"/>
  <c r="C10600" i="1" s="1"/>
  <c r="F10600" i="1"/>
  <c r="L10600" i="1"/>
  <c r="M10600" i="1"/>
  <c r="N10600" i="1"/>
  <c r="O10600" i="1"/>
  <c r="D10601" i="1"/>
  <c r="E10601" i="1"/>
  <c r="F10601" i="1"/>
  <c r="L10601" i="1"/>
  <c r="M10601" i="1"/>
  <c r="N10601" i="1"/>
  <c r="O10601" i="1"/>
  <c r="C10602" i="1"/>
  <c r="B10602" i="1" s="1"/>
  <c r="D10602" i="1"/>
  <c r="E10602" i="1"/>
  <c r="F10602" i="1"/>
  <c r="L10602" i="1"/>
  <c r="M10602" i="1"/>
  <c r="N10602" i="1"/>
  <c r="O10602" i="1"/>
  <c r="C10603" i="1"/>
  <c r="B10603" i="1" s="1"/>
  <c r="D10603" i="1"/>
  <c r="E10603" i="1"/>
  <c r="F10603" i="1"/>
  <c r="L10603" i="1"/>
  <c r="M10603" i="1"/>
  <c r="N10603" i="1"/>
  <c r="O10603" i="1"/>
  <c r="B10604" i="1"/>
  <c r="D10604" i="1"/>
  <c r="E10604" i="1"/>
  <c r="C10604" i="1" s="1"/>
  <c r="F10604" i="1"/>
  <c r="L10604" i="1"/>
  <c r="M10604" i="1"/>
  <c r="N10604" i="1"/>
  <c r="O10604" i="1"/>
  <c r="C10605" i="1"/>
  <c r="D10605" i="1"/>
  <c r="E10605" i="1"/>
  <c r="F10605" i="1"/>
  <c r="L10605" i="1"/>
  <c r="M10605" i="1"/>
  <c r="N10605" i="1"/>
  <c r="O10605" i="1"/>
  <c r="B10606" i="1"/>
  <c r="C10606" i="1"/>
  <c r="D10606" i="1"/>
  <c r="E10606" i="1"/>
  <c r="F10606" i="1"/>
  <c r="L10606" i="1"/>
  <c r="M10606" i="1"/>
  <c r="N10606" i="1"/>
  <c r="O10606" i="1"/>
  <c r="D10607" i="1"/>
  <c r="E10607" i="1"/>
  <c r="F10607" i="1"/>
  <c r="L10607" i="1"/>
  <c r="M10607" i="1"/>
  <c r="N10607" i="1"/>
  <c r="O10607" i="1"/>
  <c r="D10608" i="1"/>
  <c r="E10608" i="1"/>
  <c r="C10608" i="1" s="1"/>
  <c r="F10608" i="1"/>
  <c r="L10608" i="1"/>
  <c r="M10608" i="1"/>
  <c r="N10608" i="1"/>
  <c r="O10608" i="1"/>
  <c r="D10609" i="1"/>
  <c r="E10609" i="1"/>
  <c r="C10609" i="1" s="1"/>
  <c r="F10609" i="1"/>
  <c r="L10609" i="1"/>
  <c r="M10609" i="1"/>
  <c r="N10609" i="1"/>
  <c r="O10609" i="1"/>
  <c r="B10610" i="1"/>
  <c r="C10610" i="1"/>
  <c r="D10610" i="1"/>
  <c r="E10610" i="1"/>
  <c r="F10610" i="1"/>
  <c r="L10610" i="1"/>
  <c r="M10610" i="1"/>
  <c r="N10610" i="1"/>
  <c r="O10610" i="1"/>
  <c r="C10611" i="1"/>
  <c r="B10611" i="1" s="1"/>
  <c r="D10611" i="1"/>
  <c r="E10611" i="1"/>
  <c r="F10611" i="1"/>
  <c r="L10611" i="1"/>
  <c r="M10611" i="1"/>
  <c r="N10611" i="1"/>
  <c r="O10611" i="1"/>
  <c r="B10612" i="1"/>
  <c r="D10612" i="1"/>
  <c r="E10612" i="1"/>
  <c r="C10612" i="1" s="1"/>
  <c r="F10612" i="1"/>
  <c r="L10612" i="1"/>
  <c r="M10612" i="1"/>
  <c r="N10612" i="1"/>
  <c r="O10612" i="1"/>
  <c r="C10613" i="1"/>
  <c r="D10613" i="1"/>
  <c r="E10613" i="1"/>
  <c r="F10613" i="1"/>
  <c r="L10613" i="1"/>
  <c r="M10613" i="1"/>
  <c r="N10613" i="1"/>
  <c r="O10613" i="1"/>
  <c r="B10614" i="1"/>
  <c r="C10614" i="1"/>
  <c r="D10614" i="1"/>
  <c r="E10614" i="1"/>
  <c r="F10614" i="1"/>
  <c r="L10614" i="1"/>
  <c r="M10614" i="1"/>
  <c r="N10614" i="1"/>
  <c r="O10614" i="1"/>
  <c r="D10615" i="1"/>
  <c r="E10615" i="1"/>
  <c r="F10615" i="1"/>
  <c r="L10615" i="1"/>
  <c r="M10615" i="1"/>
  <c r="N10615" i="1"/>
  <c r="O10615" i="1"/>
  <c r="D10616" i="1"/>
  <c r="E10616" i="1"/>
  <c r="C10616" i="1" s="1"/>
  <c r="F10616" i="1"/>
  <c r="L10616" i="1"/>
  <c r="M10616" i="1"/>
  <c r="N10616" i="1"/>
  <c r="O10616" i="1"/>
  <c r="D10617" i="1"/>
  <c r="E10617" i="1"/>
  <c r="F10617" i="1"/>
  <c r="L10617" i="1"/>
  <c r="M10617" i="1"/>
  <c r="N10617" i="1"/>
  <c r="O10617" i="1"/>
  <c r="C10618" i="1"/>
  <c r="B10618" i="1" s="1"/>
  <c r="D10618" i="1"/>
  <c r="E10618" i="1"/>
  <c r="F10618" i="1"/>
  <c r="L10618" i="1"/>
  <c r="M10618" i="1"/>
  <c r="N10618" i="1"/>
  <c r="O10618" i="1"/>
  <c r="C10619" i="1"/>
  <c r="D10619" i="1"/>
  <c r="E10619" i="1"/>
  <c r="B10619" i="1" s="1"/>
  <c r="F10619" i="1"/>
  <c r="L10619" i="1"/>
  <c r="M10619" i="1"/>
  <c r="N10619" i="1"/>
  <c r="O10619" i="1"/>
  <c r="B10620" i="1"/>
  <c r="D10620" i="1"/>
  <c r="E10620" i="1"/>
  <c r="C10620" i="1" s="1"/>
  <c r="F10620" i="1"/>
  <c r="L10620" i="1"/>
  <c r="M10620" i="1"/>
  <c r="N10620" i="1"/>
  <c r="O10620" i="1"/>
  <c r="C10621" i="1"/>
  <c r="D10621" i="1"/>
  <c r="E10621" i="1"/>
  <c r="F10621" i="1"/>
  <c r="L10621" i="1"/>
  <c r="M10621" i="1"/>
  <c r="N10621" i="1"/>
  <c r="O10621" i="1"/>
  <c r="B10622" i="1"/>
  <c r="C10622" i="1"/>
  <c r="D10622" i="1"/>
  <c r="E10622" i="1"/>
  <c r="F10622" i="1"/>
  <c r="L10622" i="1"/>
  <c r="M10622" i="1"/>
  <c r="N10622" i="1"/>
  <c r="O10622" i="1"/>
  <c r="D10623" i="1"/>
  <c r="E10623" i="1"/>
  <c r="F10623" i="1"/>
  <c r="L10623" i="1"/>
  <c r="M10623" i="1"/>
  <c r="N10623" i="1"/>
  <c r="O10623" i="1"/>
  <c r="D10624" i="1"/>
  <c r="E10624" i="1"/>
  <c r="C10624" i="1" s="1"/>
  <c r="F10624" i="1"/>
  <c r="L10624" i="1"/>
  <c r="M10624" i="1"/>
  <c r="N10624" i="1"/>
  <c r="O10624" i="1"/>
  <c r="D10625" i="1"/>
  <c r="E10625" i="1"/>
  <c r="C10625" i="1" s="1"/>
  <c r="F10625" i="1"/>
  <c r="L10625" i="1"/>
  <c r="M10625" i="1"/>
  <c r="N10625" i="1"/>
  <c r="O10625" i="1"/>
  <c r="B10626" i="1"/>
  <c r="C10626" i="1"/>
  <c r="D10626" i="1"/>
  <c r="E10626" i="1"/>
  <c r="F10626" i="1"/>
  <c r="L10626" i="1"/>
  <c r="M10626" i="1"/>
  <c r="N10626" i="1"/>
  <c r="O10626" i="1"/>
  <c r="C10627" i="1"/>
  <c r="B10627" i="1" s="1"/>
  <c r="D10627" i="1"/>
  <c r="E10627" i="1"/>
  <c r="F10627" i="1"/>
  <c r="L10627" i="1"/>
  <c r="M10627" i="1"/>
  <c r="N10627" i="1"/>
  <c r="O10627" i="1"/>
  <c r="B10628" i="1"/>
  <c r="D10628" i="1"/>
  <c r="E10628" i="1"/>
  <c r="C10628" i="1" s="1"/>
  <c r="F10628" i="1"/>
  <c r="L10628" i="1"/>
  <c r="M10628" i="1"/>
  <c r="N10628" i="1"/>
  <c r="O10628" i="1"/>
  <c r="C10629" i="1"/>
  <c r="D10629" i="1"/>
  <c r="E10629" i="1"/>
  <c r="F10629" i="1"/>
  <c r="L10629" i="1"/>
  <c r="M10629" i="1"/>
  <c r="N10629" i="1"/>
  <c r="O10629" i="1"/>
  <c r="B10630" i="1"/>
  <c r="C10630" i="1"/>
  <c r="D10630" i="1"/>
  <c r="E10630" i="1"/>
  <c r="F10630" i="1"/>
  <c r="L10630" i="1"/>
  <c r="M10630" i="1"/>
  <c r="N10630" i="1"/>
  <c r="O10630" i="1"/>
  <c r="D10631" i="1"/>
  <c r="E10631" i="1"/>
  <c r="F10631" i="1"/>
  <c r="L10631" i="1"/>
  <c r="M10631" i="1"/>
  <c r="N10631" i="1"/>
  <c r="O10631" i="1"/>
  <c r="D10632" i="1"/>
  <c r="E10632" i="1"/>
  <c r="C10632" i="1" s="1"/>
  <c r="F10632" i="1"/>
  <c r="L10632" i="1"/>
  <c r="M10632" i="1"/>
  <c r="N10632" i="1"/>
  <c r="O10632" i="1"/>
  <c r="D10633" i="1"/>
  <c r="E10633" i="1"/>
  <c r="F10633" i="1"/>
  <c r="L10633" i="1"/>
  <c r="M10633" i="1"/>
  <c r="N10633" i="1"/>
  <c r="O10633" i="1"/>
  <c r="C10634" i="1"/>
  <c r="B10634" i="1" s="1"/>
  <c r="D10634" i="1"/>
  <c r="E10634" i="1"/>
  <c r="F10634" i="1"/>
  <c r="L10634" i="1"/>
  <c r="M10634" i="1"/>
  <c r="N10634" i="1"/>
  <c r="O10634" i="1"/>
  <c r="C10635" i="1"/>
  <c r="D10635" i="1"/>
  <c r="E10635" i="1"/>
  <c r="B10635" i="1" s="1"/>
  <c r="F10635" i="1"/>
  <c r="L10635" i="1"/>
  <c r="M10635" i="1"/>
  <c r="N10635" i="1"/>
  <c r="O10635" i="1"/>
  <c r="B10636" i="1"/>
  <c r="D10636" i="1"/>
  <c r="E10636" i="1"/>
  <c r="C10636" i="1" s="1"/>
  <c r="F10636" i="1"/>
  <c r="L10636" i="1"/>
  <c r="M10636" i="1"/>
  <c r="N10636" i="1"/>
  <c r="O10636" i="1"/>
  <c r="C10637" i="1"/>
  <c r="D10637" i="1"/>
  <c r="E10637" i="1"/>
  <c r="F10637" i="1"/>
  <c r="L10637" i="1"/>
  <c r="M10637" i="1"/>
  <c r="N10637" i="1"/>
  <c r="O10637" i="1"/>
  <c r="B10638" i="1"/>
  <c r="C10638" i="1"/>
  <c r="D10638" i="1"/>
  <c r="E10638" i="1"/>
  <c r="F10638" i="1"/>
  <c r="L10638" i="1"/>
  <c r="M10638" i="1"/>
  <c r="N10638" i="1"/>
  <c r="O10638" i="1"/>
  <c r="D10639" i="1"/>
  <c r="E10639" i="1"/>
  <c r="F10639" i="1"/>
  <c r="L10639" i="1"/>
  <c r="M10639" i="1"/>
  <c r="N10639" i="1"/>
  <c r="O10639" i="1"/>
  <c r="D10640" i="1"/>
  <c r="E10640" i="1"/>
  <c r="C10640" i="1" s="1"/>
  <c r="F10640" i="1"/>
  <c r="L10640" i="1"/>
  <c r="M10640" i="1"/>
  <c r="N10640" i="1"/>
  <c r="O10640" i="1"/>
  <c r="D10641" i="1"/>
  <c r="E10641" i="1"/>
  <c r="C10641" i="1" s="1"/>
  <c r="F10641" i="1"/>
  <c r="L10641" i="1"/>
  <c r="M10641" i="1"/>
  <c r="N10641" i="1"/>
  <c r="O10641" i="1"/>
  <c r="B10642" i="1"/>
  <c r="C10642" i="1"/>
  <c r="D10642" i="1"/>
  <c r="E10642" i="1"/>
  <c r="F10642" i="1"/>
  <c r="L10642" i="1"/>
  <c r="M10642" i="1"/>
  <c r="N10642" i="1"/>
  <c r="O10642" i="1"/>
  <c r="C10643" i="1"/>
  <c r="B10643" i="1" s="1"/>
  <c r="D10643" i="1"/>
  <c r="E10643" i="1"/>
  <c r="F10643" i="1"/>
  <c r="L10643" i="1"/>
  <c r="M10643" i="1"/>
  <c r="N10643" i="1"/>
  <c r="O10643" i="1"/>
  <c r="B10644" i="1"/>
  <c r="D10644" i="1"/>
  <c r="E10644" i="1"/>
  <c r="C10644" i="1" s="1"/>
  <c r="F10644" i="1"/>
  <c r="L10644" i="1"/>
  <c r="M10644" i="1"/>
  <c r="N10644" i="1"/>
  <c r="O10644" i="1"/>
  <c r="C10645" i="1"/>
  <c r="D10645" i="1"/>
  <c r="E10645" i="1"/>
  <c r="F10645" i="1"/>
  <c r="L10645" i="1"/>
  <c r="M10645" i="1"/>
  <c r="N10645" i="1"/>
  <c r="O10645" i="1"/>
  <c r="B10646" i="1"/>
  <c r="C10646" i="1"/>
  <c r="D10646" i="1"/>
  <c r="E10646" i="1"/>
  <c r="F10646" i="1"/>
  <c r="L10646" i="1"/>
  <c r="M10646" i="1"/>
  <c r="N10646" i="1"/>
  <c r="O10646" i="1"/>
  <c r="D10647" i="1"/>
  <c r="E10647" i="1"/>
  <c r="F10647" i="1"/>
  <c r="L10647" i="1"/>
  <c r="M10647" i="1"/>
  <c r="N10647" i="1"/>
  <c r="O10647" i="1"/>
  <c r="D10648" i="1"/>
  <c r="E10648" i="1"/>
  <c r="C10648" i="1" s="1"/>
  <c r="F10648" i="1"/>
  <c r="L10648" i="1"/>
  <c r="M10648" i="1"/>
  <c r="N10648" i="1"/>
  <c r="O10648" i="1"/>
  <c r="C10649" i="1"/>
  <c r="D10649" i="1"/>
  <c r="E10649" i="1"/>
  <c r="B10649" i="1" s="1"/>
  <c r="F10649" i="1"/>
  <c r="L10649" i="1"/>
  <c r="M10649" i="1"/>
  <c r="N10649" i="1"/>
  <c r="O10649" i="1"/>
  <c r="C10650" i="1"/>
  <c r="D10650" i="1"/>
  <c r="E10650" i="1"/>
  <c r="B10650" i="1" s="1"/>
  <c r="F10650" i="1"/>
  <c r="L10650" i="1"/>
  <c r="M10650" i="1"/>
  <c r="N10650" i="1"/>
  <c r="O10650" i="1"/>
  <c r="B10651" i="1"/>
  <c r="C10651" i="1"/>
  <c r="D10651" i="1"/>
  <c r="E10651" i="1"/>
  <c r="F10651" i="1"/>
  <c r="L10651" i="1"/>
  <c r="M10651" i="1"/>
  <c r="N10651" i="1"/>
  <c r="O10651" i="1"/>
  <c r="D10652" i="1"/>
  <c r="E10652" i="1"/>
  <c r="F10652" i="1"/>
  <c r="L10652" i="1"/>
  <c r="M10652" i="1"/>
  <c r="N10652" i="1"/>
  <c r="O10652" i="1"/>
  <c r="D10653" i="1"/>
  <c r="E10653" i="1"/>
  <c r="C10653" i="1" s="1"/>
  <c r="B10653" i="1" s="1"/>
  <c r="F10653" i="1"/>
  <c r="L10653" i="1"/>
  <c r="M10653" i="1"/>
  <c r="N10653" i="1"/>
  <c r="O10653" i="1"/>
  <c r="C10654" i="1"/>
  <c r="D10654" i="1"/>
  <c r="E10654" i="1"/>
  <c r="B10654" i="1" s="1"/>
  <c r="F10654" i="1"/>
  <c r="L10654" i="1"/>
  <c r="M10654" i="1"/>
  <c r="N10654" i="1"/>
  <c r="O10654" i="1"/>
  <c r="D10655" i="1"/>
  <c r="E10655" i="1"/>
  <c r="C10655" i="1" s="1"/>
  <c r="B10655" i="1" s="1"/>
  <c r="F10655" i="1"/>
  <c r="L10655" i="1"/>
  <c r="M10655" i="1"/>
  <c r="N10655" i="1"/>
  <c r="O10655" i="1"/>
  <c r="D10656" i="1"/>
  <c r="E10656" i="1"/>
  <c r="F10656" i="1"/>
  <c r="L10656" i="1"/>
  <c r="M10656" i="1"/>
  <c r="N10656" i="1"/>
  <c r="O10656" i="1"/>
  <c r="C10657" i="1"/>
  <c r="D10657" i="1"/>
  <c r="E10657" i="1"/>
  <c r="B10657" i="1" s="1"/>
  <c r="F10657" i="1"/>
  <c r="L10657" i="1"/>
  <c r="M10657" i="1"/>
  <c r="N10657" i="1"/>
  <c r="O10657" i="1"/>
  <c r="C10658" i="1"/>
  <c r="D10658" i="1"/>
  <c r="E10658" i="1"/>
  <c r="B10658" i="1" s="1"/>
  <c r="F10658" i="1"/>
  <c r="L10658" i="1"/>
  <c r="M10658" i="1"/>
  <c r="N10658" i="1"/>
  <c r="O10658" i="1"/>
  <c r="B10659" i="1"/>
  <c r="C10659" i="1"/>
  <c r="D10659" i="1"/>
  <c r="E10659" i="1"/>
  <c r="F10659" i="1"/>
  <c r="L10659" i="1"/>
  <c r="M10659" i="1"/>
  <c r="N10659" i="1"/>
  <c r="O10659" i="1"/>
  <c r="D10660" i="1"/>
  <c r="E10660" i="1"/>
  <c r="F10660" i="1"/>
  <c r="L10660" i="1"/>
  <c r="M10660" i="1"/>
  <c r="N10660" i="1"/>
  <c r="O10660" i="1"/>
  <c r="D10661" i="1"/>
  <c r="E10661" i="1"/>
  <c r="C10661" i="1" s="1"/>
  <c r="B10661" i="1" s="1"/>
  <c r="F10661" i="1"/>
  <c r="L10661" i="1"/>
  <c r="M10661" i="1"/>
  <c r="N10661" i="1"/>
  <c r="O10661" i="1"/>
  <c r="C10662" i="1"/>
  <c r="D10662" i="1"/>
  <c r="E10662" i="1"/>
  <c r="B10662" i="1" s="1"/>
  <c r="F10662" i="1"/>
  <c r="L10662" i="1"/>
  <c r="M10662" i="1"/>
  <c r="N10662" i="1"/>
  <c r="O10662" i="1"/>
  <c r="D10663" i="1"/>
  <c r="E10663" i="1"/>
  <c r="C10663" i="1" s="1"/>
  <c r="B10663" i="1" s="1"/>
  <c r="F10663" i="1"/>
  <c r="L10663" i="1"/>
  <c r="M10663" i="1"/>
  <c r="N10663" i="1"/>
  <c r="O10663" i="1"/>
  <c r="D10664" i="1"/>
  <c r="E10664" i="1"/>
  <c r="F10664" i="1"/>
  <c r="L10664" i="1"/>
  <c r="M10664" i="1"/>
  <c r="N10664" i="1"/>
  <c r="O10664" i="1"/>
  <c r="C10665" i="1"/>
  <c r="D10665" i="1"/>
  <c r="E10665" i="1"/>
  <c r="B10665" i="1" s="1"/>
  <c r="F10665" i="1"/>
  <c r="L10665" i="1"/>
  <c r="M10665" i="1"/>
  <c r="N10665" i="1"/>
  <c r="O10665" i="1"/>
  <c r="C10666" i="1"/>
  <c r="D10666" i="1"/>
  <c r="E10666" i="1"/>
  <c r="B10666" i="1" s="1"/>
  <c r="F10666" i="1"/>
  <c r="L10666" i="1"/>
  <c r="M10666" i="1"/>
  <c r="N10666" i="1"/>
  <c r="O10666" i="1"/>
  <c r="B10667" i="1"/>
  <c r="C10667" i="1"/>
  <c r="D10667" i="1"/>
  <c r="E10667" i="1"/>
  <c r="F10667" i="1"/>
  <c r="L10667" i="1"/>
  <c r="M10667" i="1"/>
  <c r="N10667" i="1"/>
  <c r="O10667" i="1"/>
  <c r="D10668" i="1"/>
  <c r="E10668" i="1"/>
  <c r="F10668" i="1"/>
  <c r="L10668" i="1"/>
  <c r="M10668" i="1"/>
  <c r="N10668" i="1"/>
  <c r="O10668" i="1"/>
  <c r="D10669" i="1"/>
  <c r="E10669" i="1"/>
  <c r="C10669" i="1" s="1"/>
  <c r="B10669" i="1" s="1"/>
  <c r="F10669" i="1"/>
  <c r="L10669" i="1"/>
  <c r="M10669" i="1"/>
  <c r="N10669" i="1"/>
  <c r="O10669" i="1"/>
  <c r="C10670" i="1"/>
  <c r="D10670" i="1"/>
  <c r="E10670" i="1"/>
  <c r="B10670" i="1" s="1"/>
  <c r="F10670" i="1"/>
  <c r="L10670" i="1"/>
  <c r="M10670" i="1"/>
  <c r="N10670" i="1"/>
  <c r="O10670" i="1"/>
  <c r="D10671" i="1"/>
  <c r="E10671" i="1"/>
  <c r="C10671" i="1" s="1"/>
  <c r="B10671" i="1" s="1"/>
  <c r="F10671" i="1"/>
  <c r="L10671" i="1"/>
  <c r="M10671" i="1"/>
  <c r="N10671" i="1"/>
  <c r="O10671" i="1"/>
  <c r="D10672" i="1"/>
  <c r="E10672" i="1"/>
  <c r="F10672" i="1"/>
  <c r="L10672" i="1"/>
  <c r="M10672" i="1"/>
  <c r="N10672" i="1"/>
  <c r="O10672" i="1"/>
  <c r="C10673" i="1"/>
  <c r="D10673" i="1"/>
  <c r="E10673" i="1"/>
  <c r="B10673" i="1" s="1"/>
  <c r="F10673" i="1"/>
  <c r="L10673" i="1"/>
  <c r="M10673" i="1"/>
  <c r="N10673" i="1"/>
  <c r="O10673" i="1"/>
  <c r="C10674" i="1"/>
  <c r="D10674" i="1"/>
  <c r="E10674" i="1"/>
  <c r="B10674" i="1" s="1"/>
  <c r="F10674" i="1"/>
  <c r="L10674" i="1"/>
  <c r="M10674" i="1"/>
  <c r="N10674" i="1"/>
  <c r="O10674" i="1"/>
  <c r="B10675" i="1"/>
  <c r="C10675" i="1"/>
  <c r="D10675" i="1"/>
  <c r="E10675" i="1"/>
  <c r="F10675" i="1"/>
  <c r="L10675" i="1"/>
  <c r="M10675" i="1"/>
  <c r="N10675" i="1"/>
  <c r="O10675" i="1"/>
  <c r="D10676" i="1"/>
  <c r="E10676" i="1"/>
  <c r="F10676" i="1"/>
  <c r="L10676" i="1"/>
  <c r="M10676" i="1"/>
  <c r="N10676" i="1"/>
  <c r="O10676" i="1"/>
  <c r="D10677" i="1"/>
  <c r="E10677" i="1"/>
  <c r="C10677" i="1" s="1"/>
  <c r="B10677" i="1" s="1"/>
  <c r="F10677" i="1"/>
  <c r="L10677" i="1"/>
  <c r="M10677" i="1"/>
  <c r="N10677" i="1"/>
  <c r="O10677" i="1"/>
  <c r="C10678" i="1"/>
  <c r="D10678" i="1"/>
  <c r="E10678" i="1"/>
  <c r="B10678" i="1" s="1"/>
  <c r="F10678" i="1"/>
  <c r="L10678" i="1"/>
  <c r="M10678" i="1"/>
  <c r="N10678" i="1"/>
  <c r="O10678" i="1"/>
  <c r="D10679" i="1"/>
  <c r="E10679" i="1"/>
  <c r="C10679" i="1" s="1"/>
  <c r="B10679" i="1" s="1"/>
  <c r="F10679" i="1"/>
  <c r="L10679" i="1"/>
  <c r="M10679" i="1"/>
  <c r="N10679" i="1"/>
  <c r="O10679" i="1"/>
  <c r="D10680" i="1"/>
  <c r="E10680" i="1"/>
  <c r="F10680" i="1"/>
  <c r="L10680" i="1"/>
  <c r="M10680" i="1"/>
  <c r="N10680" i="1"/>
  <c r="O10680" i="1"/>
  <c r="C10681" i="1"/>
  <c r="D10681" i="1"/>
  <c r="E10681" i="1"/>
  <c r="B10681" i="1" s="1"/>
  <c r="F10681" i="1"/>
  <c r="L10681" i="1"/>
  <c r="M10681" i="1"/>
  <c r="N10681" i="1"/>
  <c r="O10681" i="1"/>
  <c r="C10682" i="1"/>
  <c r="D10682" i="1"/>
  <c r="E10682" i="1"/>
  <c r="B10682" i="1" s="1"/>
  <c r="F10682" i="1"/>
  <c r="L10682" i="1"/>
  <c r="M10682" i="1"/>
  <c r="N10682" i="1"/>
  <c r="O10682" i="1"/>
  <c r="B10683" i="1"/>
  <c r="C10683" i="1"/>
  <c r="D10683" i="1"/>
  <c r="E10683" i="1"/>
  <c r="F10683" i="1"/>
  <c r="L10683" i="1"/>
  <c r="M10683" i="1"/>
  <c r="N10683" i="1"/>
  <c r="O10683" i="1"/>
  <c r="D10684" i="1"/>
  <c r="E10684" i="1"/>
  <c r="F10684" i="1"/>
  <c r="L10684" i="1"/>
  <c r="M10684" i="1"/>
  <c r="N10684" i="1"/>
  <c r="O10684" i="1"/>
  <c r="D10685" i="1"/>
  <c r="E10685" i="1"/>
  <c r="C10685" i="1" s="1"/>
  <c r="B10685" i="1" s="1"/>
  <c r="F10685" i="1"/>
  <c r="L10685" i="1"/>
  <c r="M10685" i="1"/>
  <c r="N10685" i="1"/>
  <c r="O10685" i="1"/>
  <c r="C10686" i="1"/>
  <c r="D10686" i="1"/>
  <c r="E10686" i="1"/>
  <c r="B10686" i="1" s="1"/>
  <c r="F10686" i="1"/>
  <c r="L10686" i="1"/>
  <c r="M10686" i="1"/>
  <c r="N10686" i="1"/>
  <c r="O10686" i="1"/>
  <c r="D10687" i="1"/>
  <c r="E10687" i="1"/>
  <c r="C10687" i="1" s="1"/>
  <c r="B10687" i="1" s="1"/>
  <c r="F10687" i="1"/>
  <c r="L10687" i="1"/>
  <c r="M10687" i="1"/>
  <c r="N10687" i="1"/>
  <c r="O10687" i="1"/>
  <c r="D10688" i="1"/>
  <c r="E10688" i="1"/>
  <c r="F10688" i="1"/>
  <c r="L10688" i="1"/>
  <c r="M10688" i="1"/>
  <c r="N10688" i="1"/>
  <c r="O10688" i="1"/>
  <c r="C10689" i="1"/>
  <c r="D10689" i="1"/>
  <c r="E10689" i="1"/>
  <c r="B10689" i="1" s="1"/>
  <c r="F10689" i="1"/>
  <c r="L10689" i="1"/>
  <c r="M10689" i="1"/>
  <c r="N10689" i="1"/>
  <c r="O10689" i="1"/>
  <c r="C10690" i="1"/>
  <c r="D10690" i="1"/>
  <c r="E10690" i="1"/>
  <c r="B10690" i="1" s="1"/>
  <c r="F10690" i="1"/>
  <c r="L10690" i="1"/>
  <c r="M10690" i="1"/>
  <c r="N10690" i="1"/>
  <c r="O10690" i="1"/>
  <c r="B10691" i="1"/>
  <c r="C10691" i="1"/>
  <c r="D10691" i="1"/>
  <c r="E10691" i="1"/>
  <c r="F10691" i="1"/>
  <c r="L10691" i="1"/>
  <c r="M10691" i="1"/>
  <c r="N10691" i="1"/>
  <c r="O10691" i="1"/>
  <c r="D10692" i="1"/>
  <c r="E10692" i="1"/>
  <c r="F10692" i="1"/>
  <c r="L10692" i="1"/>
  <c r="M10692" i="1"/>
  <c r="N10692" i="1"/>
  <c r="O10692" i="1"/>
  <c r="D10693" i="1"/>
  <c r="E10693" i="1"/>
  <c r="C10693" i="1" s="1"/>
  <c r="B10693" i="1" s="1"/>
  <c r="F10693" i="1"/>
  <c r="L10693" i="1"/>
  <c r="M10693" i="1"/>
  <c r="N10693" i="1"/>
  <c r="O10693" i="1"/>
  <c r="C10694" i="1"/>
  <c r="D10694" i="1"/>
  <c r="E10694" i="1"/>
  <c r="B10694" i="1" s="1"/>
  <c r="F10694" i="1"/>
  <c r="L10694" i="1"/>
  <c r="M10694" i="1"/>
  <c r="N10694" i="1"/>
  <c r="O10694" i="1"/>
  <c r="D10695" i="1"/>
  <c r="E10695" i="1"/>
  <c r="C10695" i="1" s="1"/>
  <c r="B10695" i="1" s="1"/>
  <c r="F10695" i="1"/>
  <c r="L10695" i="1"/>
  <c r="M10695" i="1"/>
  <c r="N10695" i="1"/>
  <c r="O10695" i="1"/>
  <c r="D10696" i="1"/>
  <c r="E10696" i="1"/>
  <c r="F10696" i="1"/>
  <c r="L10696" i="1"/>
  <c r="M10696" i="1"/>
  <c r="N10696" i="1"/>
  <c r="O10696" i="1"/>
  <c r="C10697" i="1"/>
  <c r="D10697" i="1"/>
  <c r="E10697" i="1"/>
  <c r="B10697" i="1" s="1"/>
  <c r="F10697" i="1"/>
  <c r="L10697" i="1"/>
  <c r="M10697" i="1"/>
  <c r="N10697" i="1"/>
  <c r="O10697" i="1"/>
  <c r="C10698" i="1"/>
  <c r="D10698" i="1"/>
  <c r="E10698" i="1"/>
  <c r="B10698" i="1" s="1"/>
  <c r="F10698" i="1"/>
  <c r="L10698" i="1"/>
  <c r="M10698" i="1"/>
  <c r="N10698" i="1"/>
  <c r="O10698" i="1"/>
  <c r="B10699" i="1"/>
  <c r="C10699" i="1"/>
  <c r="D10699" i="1"/>
  <c r="E10699" i="1"/>
  <c r="F10699" i="1"/>
  <c r="L10699" i="1"/>
  <c r="M10699" i="1"/>
  <c r="N10699" i="1"/>
  <c r="O10699" i="1"/>
  <c r="D10700" i="1"/>
  <c r="E10700" i="1"/>
  <c r="F10700" i="1"/>
  <c r="L10700" i="1"/>
  <c r="M10700" i="1"/>
  <c r="N10700" i="1"/>
  <c r="O10700" i="1"/>
  <c r="B10701" i="1"/>
  <c r="C10701" i="1"/>
  <c r="D10701" i="1"/>
  <c r="E10701" i="1"/>
  <c r="F10701" i="1"/>
  <c r="L10701" i="1"/>
  <c r="M10701" i="1"/>
  <c r="N10701" i="1"/>
  <c r="O10701" i="1"/>
  <c r="C10702" i="1"/>
  <c r="B10702" i="1" s="1"/>
  <c r="D10702" i="1"/>
  <c r="E10702" i="1"/>
  <c r="F10702" i="1"/>
  <c r="L10702" i="1"/>
  <c r="M10702" i="1"/>
  <c r="N10702" i="1"/>
  <c r="O10702" i="1"/>
  <c r="D10703" i="1"/>
  <c r="E10703" i="1"/>
  <c r="C10703" i="1" s="1"/>
  <c r="B10703" i="1" s="1"/>
  <c r="F10703" i="1"/>
  <c r="L10703" i="1"/>
  <c r="M10703" i="1"/>
  <c r="N10703" i="1"/>
  <c r="O10703" i="1"/>
  <c r="D10704" i="1"/>
  <c r="E10704" i="1"/>
  <c r="F10704" i="1"/>
  <c r="L10704" i="1"/>
  <c r="M10704" i="1"/>
  <c r="N10704" i="1"/>
  <c r="O10704" i="1"/>
  <c r="C10705" i="1"/>
  <c r="D10705" i="1"/>
  <c r="E10705" i="1"/>
  <c r="B10705" i="1" s="1"/>
  <c r="F10705" i="1"/>
  <c r="L10705" i="1"/>
  <c r="M10705" i="1"/>
  <c r="N10705" i="1"/>
  <c r="O10705" i="1"/>
  <c r="C10706" i="1"/>
  <c r="D10706" i="1"/>
  <c r="E10706" i="1"/>
  <c r="B10706" i="1" s="1"/>
  <c r="F10706" i="1"/>
  <c r="L10706" i="1"/>
  <c r="M10706" i="1"/>
  <c r="N10706" i="1"/>
  <c r="O10706" i="1"/>
  <c r="B10707" i="1"/>
  <c r="C10707" i="1"/>
  <c r="D10707" i="1"/>
  <c r="E10707" i="1"/>
  <c r="F10707" i="1"/>
  <c r="L10707" i="1"/>
  <c r="M10707" i="1"/>
  <c r="N10707" i="1"/>
  <c r="O10707" i="1"/>
  <c r="D10708" i="1"/>
  <c r="E10708" i="1"/>
  <c r="F10708" i="1"/>
  <c r="L10708" i="1"/>
  <c r="M10708" i="1"/>
  <c r="N10708" i="1"/>
  <c r="O10708" i="1"/>
  <c r="B10709" i="1"/>
  <c r="C10709" i="1"/>
  <c r="D10709" i="1"/>
  <c r="E10709" i="1"/>
  <c r="F10709" i="1"/>
  <c r="L10709" i="1"/>
  <c r="M10709" i="1"/>
  <c r="N10709" i="1"/>
  <c r="O10709" i="1"/>
  <c r="C10710" i="1"/>
  <c r="B10710" i="1" s="1"/>
  <c r="D10710" i="1"/>
  <c r="E10710" i="1"/>
  <c r="F10710" i="1"/>
  <c r="L10710" i="1"/>
  <c r="M10710" i="1"/>
  <c r="N10710" i="1"/>
  <c r="O10710" i="1"/>
  <c r="D10711" i="1"/>
  <c r="E10711" i="1"/>
  <c r="C10711" i="1" s="1"/>
  <c r="B10711" i="1" s="1"/>
  <c r="F10711" i="1"/>
  <c r="L10711" i="1"/>
  <c r="M10711" i="1"/>
  <c r="N10711" i="1"/>
  <c r="O10711" i="1"/>
  <c r="D10712" i="1"/>
  <c r="E10712" i="1"/>
  <c r="F10712" i="1"/>
  <c r="L10712" i="1"/>
  <c r="M10712" i="1"/>
  <c r="N10712" i="1"/>
  <c r="O10712" i="1"/>
  <c r="C10713" i="1"/>
  <c r="D10713" i="1"/>
  <c r="E10713" i="1"/>
  <c r="B10713" i="1" s="1"/>
  <c r="F10713" i="1"/>
  <c r="L10713" i="1"/>
  <c r="M10713" i="1"/>
  <c r="N10713" i="1"/>
  <c r="O10713" i="1"/>
  <c r="C10714" i="1"/>
  <c r="D10714" i="1"/>
  <c r="E10714" i="1"/>
  <c r="B10714" i="1" s="1"/>
  <c r="F10714" i="1"/>
  <c r="L10714" i="1"/>
  <c r="M10714" i="1"/>
  <c r="N10714" i="1"/>
  <c r="O10714" i="1"/>
  <c r="B10715" i="1"/>
  <c r="C10715" i="1"/>
  <c r="D10715" i="1"/>
  <c r="E10715" i="1"/>
  <c r="F10715" i="1"/>
  <c r="L10715" i="1"/>
  <c r="M10715" i="1"/>
  <c r="N10715" i="1"/>
  <c r="O10715" i="1"/>
  <c r="D10716" i="1"/>
  <c r="E10716" i="1"/>
  <c r="F10716" i="1"/>
  <c r="L10716" i="1"/>
  <c r="M10716" i="1"/>
  <c r="N10716" i="1"/>
  <c r="O10716" i="1"/>
  <c r="B10717" i="1"/>
  <c r="C10717" i="1"/>
  <c r="D10717" i="1"/>
  <c r="E10717" i="1"/>
  <c r="F10717" i="1"/>
  <c r="L10717" i="1"/>
  <c r="M10717" i="1"/>
  <c r="N10717" i="1"/>
  <c r="O10717" i="1"/>
  <c r="C10718" i="1"/>
  <c r="B10718" i="1" s="1"/>
  <c r="D10718" i="1"/>
  <c r="E10718" i="1"/>
  <c r="F10718" i="1"/>
  <c r="L10718" i="1"/>
  <c r="M10718" i="1"/>
  <c r="N10718" i="1"/>
  <c r="O10718" i="1"/>
  <c r="D10719" i="1"/>
  <c r="E10719" i="1"/>
  <c r="C10719" i="1" s="1"/>
  <c r="B10719" i="1" s="1"/>
  <c r="F10719" i="1"/>
  <c r="L10719" i="1"/>
  <c r="M10719" i="1"/>
  <c r="N10719" i="1"/>
  <c r="O10719" i="1"/>
  <c r="D10720" i="1"/>
  <c r="E10720" i="1"/>
  <c r="F10720" i="1"/>
  <c r="L10720" i="1"/>
  <c r="M10720" i="1"/>
  <c r="N10720" i="1"/>
  <c r="O10720" i="1"/>
  <c r="C10721" i="1"/>
  <c r="D10721" i="1"/>
  <c r="E10721" i="1"/>
  <c r="B10721" i="1" s="1"/>
  <c r="F10721" i="1"/>
  <c r="L10721" i="1"/>
  <c r="M10721" i="1"/>
  <c r="N10721" i="1"/>
  <c r="O10721" i="1"/>
  <c r="C10722" i="1"/>
  <c r="D10722" i="1"/>
  <c r="E10722" i="1"/>
  <c r="B10722" i="1" s="1"/>
  <c r="F10722" i="1"/>
  <c r="L10722" i="1"/>
  <c r="M10722" i="1"/>
  <c r="N10722" i="1"/>
  <c r="O10722" i="1"/>
  <c r="B10723" i="1"/>
  <c r="C10723" i="1"/>
  <c r="D10723" i="1"/>
  <c r="E10723" i="1"/>
  <c r="F10723" i="1"/>
  <c r="L10723" i="1"/>
  <c r="M10723" i="1"/>
  <c r="N10723" i="1"/>
  <c r="O10723" i="1"/>
  <c r="D10724" i="1"/>
  <c r="E10724" i="1"/>
  <c r="F10724" i="1"/>
  <c r="L10724" i="1"/>
  <c r="M10724" i="1"/>
  <c r="N10724" i="1"/>
  <c r="O10724" i="1"/>
  <c r="B10725" i="1"/>
  <c r="C10725" i="1"/>
  <c r="D10725" i="1"/>
  <c r="E10725" i="1"/>
  <c r="F10725" i="1"/>
  <c r="L10725" i="1"/>
  <c r="M10725" i="1"/>
  <c r="N10725" i="1"/>
  <c r="O10725" i="1"/>
  <c r="C10726" i="1"/>
  <c r="B10726" i="1" s="1"/>
  <c r="D10726" i="1"/>
  <c r="E10726" i="1"/>
  <c r="F10726" i="1"/>
  <c r="L10726" i="1"/>
  <c r="M10726" i="1"/>
  <c r="N10726" i="1"/>
  <c r="O10726" i="1"/>
  <c r="D10727" i="1"/>
  <c r="E10727" i="1"/>
  <c r="C10727" i="1" s="1"/>
  <c r="B10727" i="1" s="1"/>
  <c r="F10727" i="1"/>
  <c r="L10727" i="1"/>
  <c r="M10727" i="1"/>
  <c r="N10727" i="1"/>
  <c r="O10727" i="1"/>
  <c r="D10728" i="1"/>
  <c r="E10728" i="1"/>
  <c r="F10728" i="1"/>
  <c r="L10728" i="1"/>
  <c r="M10728" i="1"/>
  <c r="N10728" i="1"/>
  <c r="O10728" i="1"/>
  <c r="C10729" i="1"/>
  <c r="D10729" i="1"/>
  <c r="E10729" i="1"/>
  <c r="B10729" i="1" s="1"/>
  <c r="F10729" i="1"/>
  <c r="L10729" i="1"/>
  <c r="M10729" i="1"/>
  <c r="N10729" i="1"/>
  <c r="O10729" i="1"/>
  <c r="C10730" i="1"/>
  <c r="D10730" i="1"/>
  <c r="E10730" i="1"/>
  <c r="B10730" i="1" s="1"/>
  <c r="F10730" i="1"/>
  <c r="L10730" i="1"/>
  <c r="M10730" i="1"/>
  <c r="N10730" i="1"/>
  <c r="O10730" i="1"/>
  <c r="B10731" i="1"/>
  <c r="C10731" i="1"/>
  <c r="D10731" i="1"/>
  <c r="E10731" i="1"/>
  <c r="F10731" i="1"/>
  <c r="L10731" i="1"/>
  <c r="M10731" i="1"/>
  <c r="N10731" i="1"/>
  <c r="O10731" i="1"/>
  <c r="D10732" i="1"/>
  <c r="E10732" i="1"/>
  <c r="F10732" i="1"/>
  <c r="L10732" i="1"/>
  <c r="M10732" i="1"/>
  <c r="N10732" i="1"/>
  <c r="O10732" i="1"/>
  <c r="B10733" i="1"/>
  <c r="C10733" i="1"/>
  <c r="D10733" i="1"/>
  <c r="E10733" i="1"/>
  <c r="F10733" i="1"/>
  <c r="L10733" i="1"/>
  <c r="M10733" i="1"/>
  <c r="N10733" i="1"/>
  <c r="O10733" i="1"/>
  <c r="C10734" i="1"/>
  <c r="B10734" i="1" s="1"/>
  <c r="D10734" i="1"/>
  <c r="E10734" i="1"/>
  <c r="F10734" i="1"/>
  <c r="L10734" i="1"/>
  <c r="M10734" i="1"/>
  <c r="N10734" i="1"/>
  <c r="O10734" i="1"/>
  <c r="D10735" i="1"/>
  <c r="E10735" i="1"/>
  <c r="C10735" i="1" s="1"/>
  <c r="B10735" i="1" s="1"/>
  <c r="F10735" i="1"/>
  <c r="L10735" i="1"/>
  <c r="M10735" i="1"/>
  <c r="N10735" i="1"/>
  <c r="O10735" i="1"/>
  <c r="D10736" i="1"/>
  <c r="E10736" i="1"/>
  <c r="F10736" i="1"/>
  <c r="L10736" i="1"/>
  <c r="M10736" i="1"/>
  <c r="N10736" i="1"/>
  <c r="O10736" i="1"/>
  <c r="C10737" i="1"/>
  <c r="D10737" i="1"/>
  <c r="E10737" i="1"/>
  <c r="B10737" i="1" s="1"/>
  <c r="F10737" i="1"/>
  <c r="L10737" i="1"/>
  <c r="M10737" i="1"/>
  <c r="N10737" i="1"/>
  <c r="O10737" i="1"/>
  <c r="C10738" i="1"/>
  <c r="D10738" i="1"/>
  <c r="E10738" i="1"/>
  <c r="B10738" i="1" s="1"/>
  <c r="F10738" i="1"/>
  <c r="L10738" i="1"/>
  <c r="M10738" i="1"/>
  <c r="N10738" i="1"/>
  <c r="O10738" i="1"/>
  <c r="B10739" i="1"/>
  <c r="C10739" i="1"/>
  <c r="D10739" i="1"/>
  <c r="E10739" i="1"/>
  <c r="F10739" i="1"/>
  <c r="L10739" i="1"/>
  <c r="M10739" i="1"/>
  <c r="N10739" i="1"/>
  <c r="O10739" i="1"/>
  <c r="D10740" i="1"/>
  <c r="E10740" i="1"/>
  <c r="F10740" i="1"/>
  <c r="L10740" i="1"/>
  <c r="M10740" i="1"/>
  <c r="N10740" i="1"/>
  <c r="O10740" i="1"/>
  <c r="B10741" i="1"/>
  <c r="C10741" i="1"/>
  <c r="D10741" i="1"/>
  <c r="E10741" i="1"/>
  <c r="F10741" i="1"/>
  <c r="L10741" i="1"/>
  <c r="M10741" i="1"/>
  <c r="N10741" i="1"/>
  <c r="O10741" i="1"/>
  <c r="C10742" i="1"/>
  <c r="B10742" i="1" s="1"/>
  <c r="D10742" i="1"/>
  <c r="E10742" i="1"/>
  <c r="F10742" i="1"/>
  <c r="L10742" i="1"/>
  <c r="M10742" i="1"/>
  <c r="N10742" i="1"/>
  <c r="O10742" i="1"/>
  <c r="D10743" i="1"/>
  <c r="E10743" i="1"/>
  <c r="C10743" i="1" s="1"/>
  <c r="B10743" i="1" s="1"/>
  <c r="F10743" i="1"/>
  <c r="L10743" i="1"/>
  <c r="M10743" i="1"/>
  <c r="N10743" i="1"/>
  <c r="O10743" i="1"/>
  <c r="D10744" i="1"/>
  <c r="E10744" i="1"/>
  <c r="F10744" i="1"/>
  <c r="L10744" i="1"/>
  <c r="M10744" i="1"/>
  <c r="N10744" i="1"/>
  <c r="O10744" i="1"/>
  <c r="C10745" i="1"/>
  <c r="D10745" i="1"/>
  <c r="E10745" i="1"/>
  <c r="B10745" i="1" s="1"/>
  <c r="F10745" i="1"/>
  <c r="L10745" i="1"/>
  <c r="M10745" i="1"/>
  <c r="N10745" i="1"/>
  <c r="O10745" i="1"/>
  <c r="C10746" i="1"/>
  <c r="D10746" i="1"/>
  <c r="E10746" i="1"/>
  <c r="B10746" i="1" s="1"/>
  <c r="F10746" i="1"/>
  <c r="L10746" i="1"/>
  <c r="M10746" i="1"/>
  <c r="N10746" i="1"/>
  <c r="O10746" i="1"/>
  <c r="B10747" i="1"/>
  <c r="C10747" i="1"/>
  <c r="D10747" i="1"/>
  <c r="E10747" i="1"/>
  <c r="F10747" i="1"/>
  <c r="L10747" i="1"/>
  <c r="M10747" i="1"/>
  <c r="N10747" i="1"/>
  <c r="O10747" i="1"/>
  <c r="D10748" i="1"/>
  <c r="E10748" i="1"/>
  <c r="F10748" i="1"/>
  <c r="L10748" i="1"/>
  <c r="M10748" i="1"/>
  <c r="N10748" i="1"/>
  <c r="O10748" i="1"/>
  <c r="B10749" i="1"/>
  <c r="C10749" i="1"/>
  <c r="D10749" i="1"/>
  <c r="E10749" i="1"/>
  <c r="F10749" i="1"/>
  <c r="L10749" i="1"/>
  <c r="M10749" i="1"/>
  <c r="N10749" i="1"/>
  <c r="O10749" i="1"/>
  <c r="C10750" i="1"/>
  <c r="B10750" i="1" s="1"/>
  <c r="D10750" i="1"/>
  <c r="E10750" i="1"/>
  <c r="F10750" i="1"/>
  <c r="L10750" i="1"/>
  <c r="M10750" i="1"/>
  <c r="N10750" i="1"/>
  <c r="O10750" i="1"/>
  <c r="D10751" i="1"/>
  <c r="E10751" i="1"/>
  <c r="C10751" i="1" s="1"/>
  <c r="B10751" i="1" s="1"/>
  <c r="F10751" i="1"/>
  <c r="L10751" i="1"/>
  <c r="M10751" i="1"/>
  <c r="N10751" i="1"/>
  <c r="O10751" i="1"/>
  <c r="D10752" i="1"/>
  <c r="E10752" i="1"/>
  <c r="F10752" i="1"/>
  <c r="L10752" i="1"/>
  <c r="M10752" i="1"/>
  <c r="N10752" i="1"/>
  <c r="O10752" i="1"/>
  <c r="C10753" i="1"/>
  <c r="D10753" i="1"/>
  <c r="E10753" i="1"/>
  <c r="B10753" i="1" s="1"/>
  <c r="F10753" i="1"/>
  <c r="L10753" i="1"/>
  <c r="M10753" i="1"/>
  <c r="N10753" i="1"/>
  <c r="O10753" i="1"/>
  <c r="C10754" i="1"/>
  <c r="D10754" i="1"/>
  <c r="E10754" i="1"/>
  <c r="B10754" i="1" s="1"/>
  <c r="F10754" i="1"/>
  <c r="L10754" i="1"/>
  <c r="M10754" i="1"/>
  <c r="N10754" i="1"/>
  <c r="O10754" i="1"/>
  <c r="B10755" i="1"/>
  <c r="C10755" i="1"/>
  <c r="D10755" i="1"/>
  <c r="E10755" i="1"/>
  <c r="F10755" i="1"/>
  <c r="L10755" i="1"/>
  <c r="M10755" i="1"/>
  <c r="N10755" i="1"/>
  <c r="O10755" i="1"/>
  <c r="D10756" i="1"/>
  <c r="E10756" i="1"/>
  <c r="F10756" i="1"/>
  <c r="L10756" i="1"/>
  <c r="M10756" i="1"/>
  <c r="N10756" i="1"/>
  <c r="O10756" i="1"/>
  <c r="B10757" i="1"/>
  <c r="C10757" i="1"/>
  <c r="D10757" i="1"/>
  <c r="E10757" i="1"/>
  <c r="F10757" i="1"/>
  <c r="L10757" i="1"/>
  <c r="M10757" i="1"/>
  <c r="N10757" i="1"/>
  <c r="O10757" i="1"/>
  <c r="C10758" i="1"/>
  <c r="B10758" i="1" s="1"/>
  <c r="D10758" i="1"/>
  <c r="E10758" i="1"/>
  <c r="F10758" i="1"/>
  <c r="L10758" i="1"/>
  <c r="M10758" i="1"/>
  <c r="N10758" i="1"/>
  <c r="O10758" i="1"/>
  <c r="D10759" i="1"/>
  <c r="E10759" i="1"/>
  <c r="C10759" i="1" s="1"/>
  <c r="B10759" i="1" s="1"/>
  <c r="F10759" i="1"/>
  <c r="L10759" i="1"/>
  <c r="M10759" i="1"/>
  <c r="N10759" i="1"/>
  <c r="O10759" i="1"/>
  <c r="D10760" i="1"/>
  <c r="E10760" i="1"/>
  <c r="F10760" i="1"/>
  <c r="L10760" i="1"/>
  <c r="M10760" i="1"/>
  <c r="N10760" i="1"/>
  <c r="O10760" i="1"/>
  <c r="C10761" i="1"/>
  <c r="D10761" i="1"/>
  <c r="E10761" i="1"/>
  <c r="B10761" i="1" s="1"/>
  <c r="F10761" i="1"/>
  <c r="L10761" i="1"/>
  <c r="M10761" i="1"/>
  <c r="N10761" i="1"/>
  <c r="O10761" i="1"/>
  <c r="C10762" i="1"/>
  <c r="D10762" i="1"/>
  <c r="E10762" i="1"/>
  <c r="B10762" i="1" s="1"/>
  <c r="F10762" i="1"/>
  <c r="L10762" i="1"/>
  <c r="M10762" i="1"/>
  <c r="N10762" i="1"/>
  <c r="O10762" i="1"/>
  <c r="B10763" i="1"/>
  <c r="C10763" i="1"/>
  <c r="D10763" i="1"/>
  <c r="E10763" i="1"/>
  <c r="F10763" i="1"/>
  <c r="L10763" i="1"/>
  <c r="M10763" i="1"/>
  <c r="N10763" i="1"/>
  <c r="O10763" i="1"/>
  <c r="D10764" i="1"/>
  <c r="E10764" i="1"/>
  <c r="F10764" i="1"/>
  <c r="L10764" i="1"/>
  <c r="M10764" i="1"/>
  <c r="N10764" i="1"/>
  <c r="O10764" i="1"/>
  <c r="B10765" i="1"/>
  <c r="C10765" i="1"/>
  <c r="D10765" i="1"/>
  <c r="E10765" i="1"/>
  <c r="F10765" i="1"/>
  <c r="L10765" i="1"/>
  <c r="M10765" i="1"/>
  <c r="N10765" i="1"/>
  <c r="O10765" i="1"/>
  <c r="C10766" i="1"/>
  <c r="B10766" i="1" s="1"/>
  <c r="D10766" i="1"/>
  <c r="E10766" i="1"/>
  <c r="F10766" i="1"/>
  <c r="L10766" i="1"/>
  <c r="M10766" i="1"/>
  <c r="N10766" i="1"/>
  <c r="O10766" i="1"/>
  <c r="D10767" i="1"/>
  <c r="E10767" i="1"/>
  <c r="C10767" i="1" s="1"/>
  <c r="B10767" i="1" s="1"/>
  <c r="F10767" i="1"/>
  <c r="L10767" i="1"/>
  <c r="M10767" i="1"/>
  <c r="N10767" i="1"/>
  <c r="O10767" i="1"/>
  <c r="D10768" i="1"/>
  <c r="E10768" i="1"/>
  <c r="F10768" i="1"/>
  <c r="L10768" i="1"/>
  <c r="M10768" i="1"/>
  <c r="N10768" i="1"/>
  <c r="O10768" i="1"/>
  <c r="C10769" i="1"/>
  <c r="D10769" i="1"/>
  <c r="E10769" i="1"/>
  <c r="B10769" i="1" s="1"/>
  <c r="F10769" i="1"/>
  <c r="L10769" i="1"/>
  <c r="M10769" i="1"/>
  <c r="N10769" i="1"/>
  <c r="O10769" i="1"/>
  <c r="C10770" i="1"/>
  <c r="D10770" i="1"/>
  <c r="E10770" i="1"/>
  <c r="B10770" i="1" s="1"/>
  <c r="F10770" i="1"/>
  <c r="L10770" i="1"/>
  <c r="M10770" i="1"/>
  <c r="N10770" i="1"/>
  <c r="O10770" i="1"/>
  <c r="B10771" i="1"/>
  <c r="C10771" i="1"/>
  <c r="D10771" i="1"/>
  <c r="E10771" i="1"/>
  <c r="F10771" i="1"/>
  <c r="L10771" i="1"/>
  <c r="M10771" i="1"/>
  <c r="N10771" i="1"/>
  <c r="O10771" i="1"/>
  <c r="D10772" i="1"/>
  <c r="E10772" i="1"/>
  <c r="F10772" i="1"/>
  <c r="L10772" i="1"/>
  <c r="M10772" i="1"/>
  <c r="N10772" i="1"/>
  <c r="O10772" i="1"/>
  <c r="B10773" i="1"/>
  <c r="C10773" i="1"/>
  <c r="D10773" i="1"/>
  <c r="E10773" i="1"/>
  <c r="F10773" i="1"/>
  <c r="L10773" i="1"/>
  <c r="M10773" i="1"/>
  <c r="N10773" i="1"/>
  <c r="O10773" i="1"/>
  <c r="C10774" i="1"/>
  <c r="B10774" i="1" s="1"/>
  <c r="D10774" i="1"/>
  <c r="E10774" i="1"/>
  <c r="F10774" i="1"/>
  <c r="L10774" i="1"/>
  <c r="M10774" i="1"/>
  <c r="N10774" i="1"/>
  <c r="O10774" i="1"/>
  <c r="D10775" i="1"/>
  <c r="E10775" i="1"/>
  <c r="C10775" i="1" s="1"/>
  <c r="B10775" i="1" s="1"/>
  <c r="F10775" i="1"/>
  <c r="L10775" i="1"/>
  <c r="M10775" i="1"/>
  <c r="N10775" i="1"/>
  <c r="O10775" i="1"/>
  <c r="D10776" i="1"/>
  <c r="E10776" i="1"/>
  <c r="F10776" i="1"/>
  <c r="L10776" i="1"/>
  <c r="M10776" i="1"/>
  <c r="N10776" i="1"/>
  <c r="O10776" i="1"/>
  <c r="C10777" i="1"/>
  <c r="D10777" i="1"/>
  <c r="E10777" i="1"/>
  <c r="B10777" i="1" s="1"/>
  <c r="F10777" i="1"/>
  <c r="L10777" i="1"/>
  <c r="M10777" i="1"/>
  <c r="N10777" i="1"/>
  <c r="O10777" i="1"/>
  <c r="C10778" i="1"/>
  <c r="D10778" i="1"/>
  <c r="E10778" i="1"/>
  <c r="B10778" i="1" s="1"/>
  <c r="F10778" i="1"/>
  <c r="L10778" i="1"/>
  <c r="M10778" i="1"/>
  <c r="N10778" i="1"/>
  <c r="O10778" i="1"/>
  <c r="B10779" i="1"/>
  <c r="C10779" i="1"/>
  <c r="D10779" i="1"/>
  <c r="E10779" i="1"/>
  <c r="F10779" i="1"/>
  <c r="L10779" i="1"/>
  <c r="M10779" i="1"/>
  <c r="N10779" i="1"/>
  <c r="O10779" i="1"/>
  <c r="D10780" i="1"/>
  <c r="E10780" i="1"/>
  <c r="F10780" i="1"/>
  <c r="L10780" i="1"/>
  <c r="M10780" i="1"/>
  <c r="N10780" i="1"/>
  <c r="O10780" i="1"/>
  <c r="B10781" i="1"/>
  <c r="C10781" i="1"/>
  <c r="D10781" i="1"/>
  <c r="E10781" i="1"/>
  <c r="F10781" i="1"/>
  <c r="L10781" i="1"/>
  <c r="M10781" i="1"/>
  <c r="N10781" i="1"/>
  <c r="O10781" i="1"/>
  <c r="C10782" i="1"/>
  <c r="B10782" i="1" s="1"/>
  <c r="D10782" i="1"/>
  <c r="E10782" i="1"/>
  <c r="F10782" i="1"/>
  <c r="L10782" i="1"/>
  <c r="M10782" i="1"/>
  <c r="N10782" i="1"/>
  <c r="O10782" i="1"/>
  <c r="D10783" i="1"/>
  <c r="E10783" i="1"/>
  <c r="C10783" i="1" s="1"/>
  <c r="B10783" i="1" s="1"/>
  <c r="F10783" i="1"/>
  <c r="L10783" i="1"/>
  <c r="M10783" i="1"/>
  <c r="N10783" i="1"/>
  <c r="O10783" i="1"/>
  <c r="D10784" i="1"/>
  <c r="E10784" i="1"/>
  <c r="F10784" i="1"/>
  <c r="L10784" i="1"/>
  <c r="M10784" i="1"/>
  <c r="N10784" i="1"/>
  <c r="O10784" i="1"/>
  <c r="C10785" i="1"/>
  <c r="D10785" i="1"/>
  <c r="E10785" i="1"/>
  <c r="B10785" i="1" s="1"/>
  <c r="F10785" i="1"/>
  <c r="L10785" i="1"/>
  <c r="M10785" i="1"/>
  <c r="N10785" i="1"/>
  <c r="O10785" i="1"/>
  <c r="C10786" i="1"/>
  <c r="D10786" i="1"/>
  <c r="E10786" i="1"/>
  <c r="B10786" i="1" s="1"/>
  <c r="F10786" i="1"/>
  <c r="L10786" i="1"/>
  <c r="M10786" i="1"/>
  <c r="N10786" i="1"/>
  <c r="O10786" i="1"/>
  <c r="B10787" i="1"/>
  <c r="C10787" i="1"/>
  <c r="D10787" i="1"/>
  <c r="E10787" i="1"/>
  <c r="F10787" i="1"/>
  <c r="L10787" i="1"/>
  <c r="M10787" i="1"/>
  <c r="N10787" i="1"/>
  <c r="O10787" i="1"/>
  <c r="D10788" i="1"/>
  <c r="E10788" i="1"/>
  <c r="F10788" i="1"/>
  <c r="L10788" i="1"/>
  <c r="M10788" i="1"/>
  <c r="N10788" i="1"/>
  <c r="O10788" i="1"/>
  <c r="B10789" i="1"/>
  <c r="C10789" i="1"/>
  <c r="D10789" i="1"/>
  <c r="E10789" i="1"/>
  <c r="F10789" i="1"/>
  <c r="L10789" i="1"/>
  <c r="M10789" i="1"/>
  <c r="N10789" i="1"/>
  <c r="O10789" i="1"/>
  <c r="C10790" i="1"/>
  <c r="B10790" i="1" s="1"/>
  <c r="D10790" i="1"/>
  <c r="E10790" i="1"/>
  <c r="F10790" i="1"/>
  <c r="L10790" i="1"/>
  <c r="M10790" i="1"/>
  <c r="N10790" i="1"/>
  <c r="O10790" i="1"/>
  <c r="D10791" i="1"/>
  <c r="E10791" i="1"/>
  <c r="C10791" i="1" s="1"/>
  <c r="B10791" i="1" s="1"/>
  <c r="F10791" i="1"/>
  <c r="L10791" i="1"/>
  <c r="M10791" i="1"/>
  <c r="N10791" i="1"/>
  <c r="O10791" i="1"/>
  <c r="D10792" i="1"/>
  <c r="E10792" i="1"/>
  <c r="F10792" i="1"/>
  <c r="L10792" i="1"/>
  <c r="M10792" i="1"/>
  <c r="N10792" i="1"/>
  <c r="O10792" i="1"/>
  <c r="C10793" i="1"/>
  <c r="D10793" i="1"/>
  <c r="E10793" i="1"/>
  <c r="B10793" i="1" s="1"/>
  <c r="F10793" i="1"/>
  <c r="L10793" i="1"/>
  <c r="M10793" i="1"/>
  <c r="N10793" i="1"/>
  <c r="O10793" i="1"/>
  <c r="C10794" i="1"/>
  <c r="D10794" i="1"/>
  <c r="E10794" i="1"/>
  <c r="B10794" i="1" s="1"/>
  <c r="F10794" i="1"/>
  <c r="L10794" i="1"/>
  <c r="M10794" i="1"/>
  <c r="N10794" i="1"/>
  <c r="O10794" i="1"/>
  <c r="B10795" i="1"/>
  <c r="C10795" i="1"/>
  <c r="D10795" i="1"/>
  <c r="E10795" i="1"/>
  <c r="F10795" i="1"/>
  <c r="L10795" i="1"/>
  <c r="M10795" i="1"/>
  <c r="N10795" i="1"/>
  <c r="O10795" i="1"/>
  <c r="D10796" i="1"/>
  <c r="E10796" i="1"/>
  <c r="F10796" i="1"/>
  <c r="L10796" i="1"/>
  <c r="M10796" i="1"/>
  <c r="N10796" i="1"/>
  <c r="O10796" i="1"/>
  <c r="B10797" i="1"/>
  <c r="C10797" i="1"/>
  <c r="D10797" i="1"/>
  <c r="E10797" i="1"/>
  <c r="F10797" i="1"/>
  <c r="L10797" i="1"/>
  <c r="M10797" i="1"/>
  <c r="N10797" i="1"/>
  <c r="O10797" i="1"/>
  <c r="C10798" i="1"/>
  <c r="B10798" i="1" s="1"/>
  <c r="D10798" i="1"/>
  <c r="E10798" i="1"/>
  <c r="F10798" i="1"/>
  <c r="L10798" i="1"/>
  <c r="M10798" i="1"/>
  <c r="N10798" i="1"/>
  <c r="O10798" i="1"/>
  <c r="D10799" i="1"/>
  <c r="E10799" i="1"/>
  <c r="C10799" i="1" s="1"/>
  <c r="B10799" i="1" s="1"/>
  <c r="F10799" i="1"/>
  <c r="L10799" i="1"/>
  <c r="M10799" i="1"/>
  <c r="N10799" i="1"/>
  <c r="O10799" i="1"/>
  <c r="D10800" i="1"/>
  <c r="E10800" i="1"/>
  <c r="F10800" i="1"/>
  <c r="L10800" i="1"/>
  <c r="M10800" i="1"/>
  <c r="N10800" i="1"/>
  <c r="O10800" i="1"/>
  <c r="C10801" i="1"/>
  <c r="D10801" i="1"/>
  <c r="E10801" i="1"/>
  <c r="B10801" i="1" s="1"/>
  <c r="F10801" i="1"/>
  <c r="L10801" i="1"/>
  <c r="M10801" i="1"/>
  <c r="N10801" i="1"/>
  <c r="O10801" i="1"/>
  <c r="C10802" i="1"/>
  <c r="D10802" i="1"/>
  <c r="E10802" i="1"/>
  <c r="B10802" i="1" s="1"/>
  <c r="F10802" i="1"/>
  <c r="L10802" i="1"/>
  <c r="M10802" i="1"/>
  <c r="N10802" i="1"/>
  <c r="O10802" i="1"/>
  <c r="B10803" i="1"/>
  <c r="C10803" i="1"/>
  <c r="D10803" i="1"/>
  <c r="E10803" i="1"/>
  <c r="F10803" i="1"/>
  <c r="L10803" i="1"/>
  <c r="M10803" i="1"/>
  <c r="N10803" i="1"/>
  <c r="O10803" i="1"/>
  <c r="D10804" i="1"/>
  <c r="E10804" i="1"/>
  <c r="F10804" i="1"/>
  <c r="L10804" i="1"/>
  <c r="M10804" i="1"/>
  <c r="N10804" i="1"/>
  <c r="O10804" i="1"/>
  <c r="B10805" i="1"/>
  <c r="C10805" i="1"/>
  <c r="D10805" i="1"/>
  <c r="E10805" i="1"/>
  <c r="F10805" i="1"/>
  <c r="L10805" i="1"/>
  <c r="M10805" i="1"/>
  <c r="N10805" i="1"/>
  <c r="O10805" i="1"/>
  <c r="C10806" i="1"/>
  <c r="B10806" i="1" s="1"/>
  <c r="D10806" i="1"/>
  <c r="E10806" i="1"/>
  <c r="F10806" i="1"/>
  <c r="L10806" i="1"/>
  <c r="M10806" i="1"/>
  <c r="N10806" i="1"/>
  <c r="O10806" i="1"/>
  <c r="D10807" i="1"/>
  <c r="E10807" i="1"/>
  <c r="C10807" i="1" s="1"/>
  <c r="B10807" i="1" s="1"/>
  <c r="F10807" i="1"/>
  <c r="L10807" i="1"/>
  <c r="M10807" i="1"/>
  <c r="N10807" i="1"/>
  <c r="O10807" i="1"/>
  <c r="D10808" i="1"/>
  <c r="E10808" i="1"/>
  <c r="F10808" i="1"/>
  <c r="L10808" i="1"/>
  <c r="M10808" i="1"/>
  <c r="N10808" i="1"/>
  <c r="O10808" i="1"/>
  <c r="C10809" i="1"/>
  <c r="D10809" i="1"/>
  <c r="E10809" i="1"/>
  <c r="B10809" i="1" s="1"/>
  <c r="F10809" i="1"/>
  <c r="L10809" i="1"/>
  <c r="M10809" i="1"/>
  <c r="N10809" i="1"/>
  <c r="O10809" i="1"/>
  <c r="C10810" i="1"/>
  <c r="D10810" i="1"/>
  <c r="E10810" i="1"/>
  <c r="B10810" i="1" s="1"/>
  <c r="F10810" i="1"/>
  <c r="L10810" i="1"/>
  <c r="M10810" i="1"/>
  <c r="N10810" i="1"/>
  <c r="O10810" i="1"/>
  <c r="B10811" i="1"/>
  <c r="C10811" i="1"/>
  <c r="D10811" i="1"/>
  <c r="E10811" i="1"/>
  <c r="F10811" i="1"/>
  <c r="L10811" i="1"/>
  <c r="M10811" i="1"/>
  <c r="N10811" i="1"/>
  <c r="O10811" i="1"/>
  <c r="D10812" i="1"/>
  <c r="E10812" i="1"/>
  <c r="F10812" i="1"/>
  <c r="L10812" i="1"/>
  <c r="M10812" i="1"/>
  <c r="N10812" i="1"/>
  <c r="O10812" i="1"/>
  <c r="B10813" i="1"/>
  <c r="C10813" i="1"/>
  <c r="D10813" i="1"/>
  <c r="E10813" i="1"/>
  <c r="F10813" i="1"/>
  <c r="L10813" i="1"/>
  <c r="M10813" i="1"/>
  <c r="N10813" i="1"/>
  <c r="O10813" i="1"/>
  <c r="C10814" i="1"/>
  <c r="B10814" i="1" s="1"/>
  <c r="D10814" i="1"/>
  <c r="E10814" i="1"/>
  <c r="F10814" i="1"/>
  <c r="L10814" i="1"/>
  <c r="M10814" i="1"/>
  <c r="N10814" i="1"/>
  <c r="O10814" i="1"/>
  <c r="D10815" i="1"/>
  <c r="E10815" i="1"/>
  <c r="C10815" i="1" s="1"/>
  <c r="B10815" i="1" s="1"/>
  <c r="F10815" i="1"/>
  <c r="L10815" i="1"/>
  <c r="M10815" i="1"/>
  <c r="N10815" i="1"/>
  <c r="O10815" i="1"/>
  <c r="D10816" i="1"/>
  <c r="E10816" i="1"/>
  <c r="F10816" i="1"/>
  <c r="L10816" i="1"/>
  <c r="M10816" i="1"/>
  <c r="N10816" i="1"/>
  <c r="O10816" i="1"/>
  <c r="C10817" i="1"/>
  <c r="D10817" i="1"/>
  <c r="E10817" i="1"/>
  <c r="B10817" i="1" s="1"/>
  <c r="F10817" i="1"/>
  <c r="L10817" i="1"/>
  <c r="M10817" i="1"/>
  <c r="N10817" i="1"/>
  <c r="O10817" i="1"/>
  <c r="C10818" i="1"/>
  <c r="D10818" i="1"/>
  <c r="E10818" i="1"/>
  <c r="B10818" i="1" s="1"/>
  <c r="F10818" i="1"/>
  <c r="L10818" i="1"/>
  <c r="M10818" i="1"/>
  <c r="N10818" i="1"/>
  <c r="O10818" i="1"/>
  <c r="B10819" i="1"/>
  <c r="C10819" i="1"/>
  <c r="D10819" i="1"/>
  <c r="E10819" i="1"/>
  <c r="F10819" i="1"/>
  <c r="L10819" i="1"/>
  <c r="M10819" i="1"/>
  <c r="N10819" i="1"/>
  <c r="O10819" i="1"/>
  <c r="D10820" i="1"/>
  <c r="E10820" i="1"/>
  <c r="F10820" i="1"/>
  <c r="L10820" i="1"/>
  <c r="M10820" i="1"/>
  <c r="N10820" i="1"/>
  <c r="O10820" i="1"/>
  <c r="B10821" i="1"/>
  <c r="C10821" i="1"/>
  <c r="D10821" i="1"/>
  <c r="E10821" i="1"/>
  <c r="F10821" i="1"/>
  <c r="L10821" i="1"/>
  <c r="M10821" i="1"/>
  <c r="N10821" i="1"/>
  <c r="O10821" i="1"/>
  <c r="C10822" i="1"/>
  <c r="B10822" i="1" s="1"/>
  <c r="D10822" i="1"/>
  <c r="E10822" i="1"/>
  <c r="F10822" i="1"/>
  <c r="L10822" i="1"/>
  <c r="M10822" i="1"/>
  <c r="N10822" i="1"/>
  <c r="O10822" i="1"/>
  <c r="D10823" i="1"/>
  <c r="E10823" i="1"/>
  <c r="C10823" i="1" s="1"/>
  <c r="B10823" i="1" s="1"/>
  <c r="F10823" i="1"/>
  <c r="L10823" i="1"/>
  <c r="M10823" i="1"/>
  <c r="N10823" i="1"/>
  <c r="O10823" i="1"/>
  <c r="D10824" i="1"/>
  <c r="E10824" i="1"/>
  <c r="F10824" i="1"/>
  <c r="L10824" i="1"/>
  <c r="M10824" i="1"/>
  <c r="N10824" i="1"/>
  <c r="O10824" i="1"/>
  <c r="C10825" i="1"/>
  <c r="D10825" i="1"/>
  <c r="E10825" i="1"/>
  <c r="B10825" i="1" s="1"/>
  <c r="F10825" i="1"/>
  <c r="L10825" i="1"/>
  <c r="M10825" i="1"/>
  <c r="N10825" i="1"/>
  <c r="O10825" i="1"/>
  <c r="C10826" i="1"/>
  <c r="D10826" i="1"/>
  <c r="E10826" i="1"/>
  <c r="B10826" i="1" s="1"/>
  <c r="F10826" i="1"/>
  <c r="L10826" i="1"/>
  <c r="M10826" i="1"/>
  <c r="N10826" i="1"/>
  <c r="O10826" i="1"/>
  <c r="B10827" i="1"/>
  <c r="C10827" i="1"/>
  <c r="D10827" i="1"/>
  <c r="E10827" i="1"/>
  <c r="F10827" i="1"/>
  <c r="L10827" i="1"/>
  <c r="M10827" i="1"/>
  <c r="N10827" i="1"/>
  <c r="O10827" i="1"/>
  <c r="C10828" i="1"/>
  <c r="D10828" i="1"/>
  <c r="E10828" i="1"/>
  <c r="B10828" i="1" s="1"/>
  <c r="F10828" i="1"/>
  <c r="L10828" i="1"/>
  <c r="M10828" i="1"/>
  <c r="N10828" i="1"/>
  <c r="O10828" i="1"/>
  <c r="B10829" i="1"/>
  <c r="C10829" i="1"/>
  <c r="D10829" i="1"/>
  <c r="E10829" i="1"/>
  <c r="F10829" i="1"/>
  <c r="L10829" i="1"/>
  <c r="M10829" i="1"/>
  <c r="N10829" i="1"/>
  <c r="O10829" i="1"/>
  <c r="C10830" i="1"/>
  <c r="B10830" i="1" s="1"/>
  <c r="D10830" i="1"/>
  <c r="E10830" i="1"/>
  <c r="F10830" i="1"/>
  <c r="L10830" i="1"/>
  <c r="M10830" i="1"/>
  <c r="N10830" i="1"/>
  <c r="O10830" i="1"/>
  <c r="D10831" i="1"/>
  <c r="E10831" i="1"/>
  <c r="C10831" i="1" s="1"/>
  <c r="B10831" i="1" s="1"/>
  <c r="F10831" i="1"/>
  <c r="L10831" i="1"/>
  <c r="M10831" i="1"/>
  <c r="N10831" i="1"/>
  <c r="O10831" i="1"/>
  <c r="D10832" i="1"/>
  <c r="E10832" i="1"/>
  <c r="F10832" i="1"/>
  <c r="L10832" i="1"/>
  <c r="M10832" i="1"/>
  <c r="N10832" i="1"/>
  <c r="O10832" i="1"/>
  <c r="C10833" i="1"/>
  <c r="D10833" i="1"/>
  <c r="E10833" i="1"/>
  <c r="B10833" i="1" s="1"/>
  <c r="F10833" i="1"/>
  <c r="L10833" i="1"/>
  <c r="M10833" i="1"/>
  <c r="N10833" i="1"/>
  <c r="O10833" i="1"/>
  <c r="C10834" i="1"/>
  <c r="D10834" i="1"/>
  <c r="E10834" i="1"/>
  <c r="B10834" i="1" s="1"/>
  <c r="F10834" i="1"/>
  <c r="L10834" i="1"/>
  <c r="M10834" i="1"/>
  <c r="N10834" i="1"/>
  <c r="O10834" i="1"/>
  <c r="B10835" i="1"/>
  <c r="C10835" i="1"/>
  <c r="D10835" i="1"/>
  <c r="E10835" i="1"/>
  <c r="F10835" i="1"/>
  <c r="L10835" i="1"/>
  <c r="M10835" i="1"/>
  <c r="N10835" i="1"/>
  <c r="O10835" i="1"/>
  <c r="C10836" i="1"/>
  <c r="D10836" i="1"/>
  <c r="E10836" i="1"/>
  <c r="B10836" i="1" s="1"/>
  <c r="F10836" i="1"/>
  <c r="L10836" i="1"/>
  <c r="M10836" i="1"/>
  <c r="N10836" i="1"/>
  <c r="O10836" i="1"/>
  <c r="B10837" i="1"/>
  <c r="C10837" i="1"/>
  <c r="D10837" i="1"/>
  <c r="E10837" i="1"/>
  <c r="F10837" i="1"/>
  <c r="L10837" i="1"/>
  <c r="M10837" i="1"/>
  <c r="N10837" i="1"/>
  <c r="O10837" i="1"/>
  <c r="C10838" i="1"/>
  <c r="B10838" i="1" s="1"/>
  <c r="D10838" i="1"/>
  <c r="E10838" i="1"/>
  <c r="F10838" i="1"/>
  <c r="L10838" i="1"/>
  <c r="M10838" i="1"/>
  <c r="N10838" i="1"/>
  <c r="O10838" i="1"/>
  <c r="D10839" i="1"/>
  <c r="E10839" i="1"/>
  <c r="C10839" i="1" s="1"/>
  <c r="B10839" i="1" s="1"/>
  <c r="F10839" i="1"/>
  <c r="L10839" i="1"/>
  <c r="M10839" i="1"/>
  <c r="N10839" i="1"/>
  <c r="O10839" i="1"/>
  <c r="D10840" i="1"/>
  <c r="E10840" i="1"/>
  <c r="F10840" i="1"/>
  <c r="L10840" i="1"/>
  <c r="M10840" i="1"/>
  <c r="N10840" i="1"/>
  <c r="O10840" i="1"/>
  <c r="C10841" i="1"/>
  <c r="D10841" i="1"/>
  <c r="E10841" i="1"/>
  <c r="B10841" i="1" s="1"/>
  <c r="F10841" i="1"/>
  <c r="L10841" i="1"/>
  <c r="M10841" i="1"/>
  <c r="N10841" i="1"/>
  <c r="O10841" i="1"/>
  <c r="C10842" i="1"/>
  <c r="D10842" i="1"/>
  <c r="E10842" i="1"/>
  <c r="B10842" i="1" s="1"/>
  <c r="F10842" i="1"/>
  <c r="L10842" i="1"/>
  <c r="M10842" i="1"/>
  <c r="N10842" i="1"/>
  <c r="O10842" i="1"/>
  <c r="B10843" i="1"/>
  <c r="C10843" i="1"/>
  <c r="D10843" i="1"/>
  <c r="E10843" i="1"/>
  <c r="F10843" i="1"/>
  <c r="L10843" i="1"/>
  <c r="M10843" i="1"/>
  <c r="N10843" i="1"/>
  <c r="O10843" i="1"/>
  <c r="C10844" i="1"/>
  <c r="D10844" i="1"/>
  <c r="E10844" i="1"/>
  <c r="B10844" i="1" s="1"/>
  <c r="F10844" i="1"/>
  <c r="L10844" i="1"/>
  <c r="M10844" i="1"/>
  <c r="N10844" i="1"/>
  <c r="O10844" i="1"/>
  <c r="B10845" i="1"/>
  <c r="C10845" i="1"/>
  <c r="D10845" i="1"/>
  <c r="E10845" i="1"/>
  <c r="F10845" i="1"/>
  <c r="L10845" i="1"/>
  <c r="M10845" i="1"/>
  <c r="N10845" i="1"/>
  <c r="O10845" i="1"/>
  <c r="C10846" i="1"/>
  <c r="B10846" i="1" s="1"/>
  <c r="D10846" i="1"/>
  <c r="E10846" i="1"/>
  <c r="F10846" i="1"/>
  <c r="L10846" i="1"/>
  <c r="M10846" i="1"/>
  <c r="N10846" i="1"/>
  <c r="O10846" i="1"/>
  <c r="D10847" i="1"/>
  <c r="E10847" i="1"/>
  <c r="C10847" i="1" s="1"/>
  <c r="B10847" i="1" s="1"/>
  <c r="F10847" i="1"/>
  <c r="L10847" i="1"/>
  <c r="M10847" i="1"/>
  <c r="N10847" i="1"/>
  <c r="O10847" i="1"/>
  <c r="D10848" i="1"/>
  <c r="E10848" i="1"/>
  <c r="F10848" i="1"/>
  <c r="L10848" i="1"/>
  <c r="M10848" i="1"/>
  <c r="N10848" i="1"/>
  <c r="O10848" i="1"/>
  <c r="C10849" i="1"/>
  <c r="D10849" i="1"/>
  <c r="E10849" i="1"/>
  <c r="B10849" i="1" s="1"/>
  <c r="F10849" i="1"/>
  <c r="L10849" i="1"/>
  <c r="M10849" i="1"/>
  <c r="N10849" i="1"/>
  <c r="O10849" i="1"/>
  <c r="C10850" i="1"/>
  <c r="D10850" i="1"/>
  <c r="E10850" i="1"/>
  <c r="B10850" i="1" s="1"/>
  <c r="F10850" i="1"/>
  <c r="L10850" i="1"/>
  <c r="M10850" i="1"/>
  <c r="N10850" i="1"/>
  <c r="O10850" i="1"/>
  <c r="B10851" i="1"/>
  <c r="C10851" i="1"/>
  <c r="D10851" i="1"/>
  <c r="E10851" i="1"/>
  <c r="F10851" i="1"/>
  <c r="L10851" i="1"/>
  <c r="M10851" i="1"/>
  <c r="N10851" i="1"/>
  <c r="O10851" i="1"/>
  <c r="C10852" i="1"/>
  <c r="D10852" i="1"/>
  <c r="E10852" i="1"/>
  <c r="B10852" i="1" s="1"/>
  <c r="F10852" i="1"/>
  <c r="L10852" i="1"/>
  <c r="M10852" i="1"/>
  <c r="N10852" i="1"/>
  <c r="O10852" i="1"/>
  <c r="B10853" i="1"/>
  <c r="C10853" i="1"/>
  <c r="D10853" i="1"/>
  <c r="E10853" i="1"/>
  <c r="F10853" i="1"/>
  <c r="L10853" i="1"/>
  <c r="M10853" i="1"/>
  <c r="N10853" i="1"/>
  <c r="O10853" i="1"/>
  <c r="C10854" i="1"/>
  <c r="B10854" i="1" s="1"/>
  <c r="D10854" i="1"/>
  <c r="E10854" i="1"/>
  <c r="F10854" i="1"/>
  <c r="L10854" i="1"/>
  <c r="M10854" i="1"/>
  <c r="N10854" i="1"/>
  <c r="O10854" i="1"/>
  <c r="D10855" i="1"/>
  <c r="E10855" i="1"/>
  <c r="C10855" i="1" s="1"/>
  <c r="B10855" i="1" s="1"/>
  <c r="F10855" i="1"/>
  <c r="L10855" i="1"/>
  <c r="M10855" i="1"/>
  <c r="N10855" i="1"/>
  <c r="O10855" i="1"/>
  <c r="D10856" i="1"/>
  <c r="E10856" i="1"/>
  <c r="F10856" i="1"/>
  <c r="L10856" i="1"/>
  <c r="M10856" i="1"/>
  <c r="N10856" i="1"/>
  <c r="O10856" i="1"/>
  <c r="C10857" i="1"/>
  <c r="D10857" i="1"/>
  <c r="E10857" i="1"/>
  <c r="B10857" i="1" s="1"/>
  <c r="F10857" i="1"/>
  <c r="L10857" i="1"/>
  <c r="M10857" i="1"/>
  <c r="N10857" i="1"/>
  <c r="O10857" i="1"/>
  <c r="C10858" i="1"/>
  <c r="D10858" i="1"/>
  <c r="E10858" i="1"/>
  <c r="B10858" i="1" s="1"/>
  <c r="F10858" i="1"/>
  <c r="L10858" i="1"/>
  <c r="M10858" i="1"/>
  <c r="N10858" i="1"/>
  <c r="O10858" i="1"/>
  <c r="B10859" i="1"/>
  <c r="C10859" i="1"/>
  <c r="D10859" i="1"/>
  <c r="E10859" i="1"/>
  <c r="F10859" i="1"/>
  <c r="L10859" i="1"/>
  <c r="M10859" i="1"/>
  <c r="N10859" i="1"/>
  <c r="O10859" i="1"/>
  <c r="C10860" i="1"/>
  <c r="D10860" i="1"/>
  <c r="E10860" i="1"/>
  <c r="B10860" i="1" s="1"/>
  <c r="F10860" i="1"/>
  <c r="L10860" i="1"/>
  <c r="M10860" i="1"/>
  <c r="N10860" i="1"/>
  <c r="O10860" i="1"/>
  <c r="B10861" i="1"/>
  <c r="C10861" i="1"/>
  <c r="D10861" i="1"/>
  <c r="E10861" i="1"/>
  <c r="F10861" i="1"/>
  <c r="L10861" i="1"/>
  <c r="M10861" i="1"/>
  <c r="N10861" i="1"/>
  <c r="O10861" i="1"/>
  <c r="C10862" i="1"/>
  <c r="B10862" i="1" s="1"/>
  <c r="D10862" i="1"/>
  <c r="E10862" i="1"/>
  <c r="F10862" i="1"/>
  <c r="L10862" i="1"/>
  <c r="M10862" i="1"/>
  <c r="N10862" i="1"/>
  <c r="O10862" i="1"/>
  <c r="D10863" i="1"/>
  <c r="E10863" i="1"/>
  <c r="C10863" i="1" s="1"/>
  <c r="B10863" i="1" s="1"/>
  <c r="F10863" i="1"/>
  <c r="L10863" i="1"/>
  <c r="M10863" i="1"/>
  <c r="N10863" i="1"/>
  <c r="O10863" i="1"/>
  <c r="D10864" i="1"/>
  <c r="E10864" i="1"/>
  <c r="F10864" i="1"/>
  <c r="L10864" i="1"/>
  <c r="M10864" i="1"/>
  <c r="N10864" i="1"/>
  <c r="O10864" i="1"/>
  <c r="C10865" i="1"/>
  <c r="D10865" i="1"/>
  <c r="E10865" i="1"/>
  <c r="B10865" i="1" s="1"/>
  <c r="F10865" i="1"/>
  <c r="L10865" i="1"/>
  <c r="M10865" i="1"/>
  <c r="N10865" i="1"/>
  <c r="O10865" i="1"/>
  <c r="D10866" i="1"/>
  <c r="E10866" i="1"/>
  <c r="C10866" i="1" s="1"/>
  <c r="F10866" i="1"/>
  <c r="L10866" i="1"/>
  <c r="M10866" i="1"/>
  <c r="N10866" i="1"/>
  <c r="O10866" i="1"/>
  <c r="B10867" i="1"/>
  <c r="C10867" i="1"/>
  <c r="D10867" i="1"/>
  <c r="E10867" i="1"/>
  <c r="F10867" i="1"/>
  <c r="L10867" i="1"/>
  <c r="M10867" i="1"/>
  <c r="N10867" i="1"/>
  <c r="O10867" i="1"/>
  <c r="C10868" i="1"/>
  <c r="D10868" i="1"/>
  <c r="E10868" i="1"/>
  <c r="B10868" i="1" s="1"/>
  <c r="F10868" i="1"/>
  <c r="L10868" i="1"/>
  <c r="M10868" i="1"/>
  <c r="N10868" i="1"/>
  <c r="O10868" i="1"/>
  <c r="B10869" i="1"/>
  <c r="C10869" i="1"/>
  <c r="D10869" i="1"/>
  <c r="E10869" i="1"/>
  <c r="F10869" i="1"/>
  <c r="L10869" i="1"/>
  <c r="M10869" i="1"/>
  <c r="N10869" i="1"/>
  <c r="O10869" i="1"/>
  <c r="C10870" i="1"/>
  <c r="B10870" i="1" s="1"/>
  <c r="D10870" i="1"/>
  <c r="E10870" i="1"/>
  <c r="F10870" i="1"/>
  <c r="L10870" i="1"/>
  <c r="M10870" i="1"/>
  <c r="N10870" i="1"/>
  <c r="O10870" i="1"/>
  <c r="D10871" i="1"/>
  <c r="E10871" i="1"/>
  <c r="C10871" i="1" s="1"/>
  <c r="B10871" i="1" s="1"/>
  <c r="F10871" i="1"/>
  <c r="L10871" i="1"/>
  <c r="M10871" i="1"/>
  <c r="N10871" i="1"/>
  <c r="O10871" i="1"/>
  <c r="D10872" i="1"/>
  <c r="E10872" i="1"/>
  <c r="F10872" i="1"/>
  <c r="L10872" i="1"/>
  <c r="M10872" i="1"/>
  <c r="N10872" i="1"/>
  <c r="O10872" i="1"/>
  <c r="C10873" i="1"/>
  <c r="D10873" i="1"/>
  <c r="E10873" i="1"/>
  <c r="B10873" i="1" s="1"/>
  <c r="F10873" i="1"/>
  <c r="L10873" i="1"/>
  <c r="M10873" i="1"/>
  <c r="N10873" i="1"/>
  <c r="O10873" i="1"/>
  <c r="D10874" i="1"/>
  <c r="E10874" i="1"/>
  <c r="C10874" i="1" s="1"/>
  <c r="F10874" i="1"/>
  <c r="L10874" i="1"/>
  <c r="M10874" i="1"/>
  <c r="N10874" i="1"/>
  <c r="O10874" i="1"/>
  <c r="B10875" i="1"/>
  <c r="C10875" i="1"/>
  <c r="D10875" i="1"/>
  <c r="E10875" i="1"/>
  <c r="F10875" i="1"/>
  <c r="L10875" i="1"/>
  <c r="M10875" i="1"/>
  <c r="N10875" i="1"/>
  <c r="O10875" i="1"/>
  <c r="C10876" i="1"/>
  <c r="D10876" i="1"/>
  <c r="E10876" i="1"/>
  <c r="B10876" i="1" s="1"/>
  <c r="F10876" i="1"/>
  <c r="L10876" i="1"/>
  <c r="M10876" i="1"/>
  <c r="N10876" i="1"/>
  <c r="O10876" i="1"/>
  <c r="B10877" i="1"/>
  <c r="C10877" i="1"/>
  <c r="D10877" i="1"/>
  <c r="E10877" i="1"/>
  <c r="F10877" i="1"/>
  <c r="L10877" i="1"/>
  <c r="M10877" i="1"/>
  <c r="N10877" i="1"/>
  <c r="O10877" i="1"/>
  <c r="C10878" i="1"/>
  <c r="B10878" i="1" s="1"/>
  <c r="D10878" i="1"/>
  <c r="E10878" i="1"/>
  <c r="F10878" i="1"/>
  <c r="L10878" i="1"/>
  <c r="M10878" i="1"/>
  <c r="N10878" i="1"/>
  <c r="O10878" i="1"/>
  <c r="D10879" i="1"/>
  <c r="E10879" i="1"/>
  <c r="C10879" i="1" s="1"/>
  <c r="B10879" i="1" s="1"/>
  <c r="F10879" i="1"/>
  <c r="L10879" i="1"/>
  <c r="M10879" i="1"/>
  <c r="N10879" i="1"/>
  <c r="O10879" i="1"/>
  <c r="D10880" i="1"/>
  <c r="E10880" i="1"/>
  <c r="F10880" i="1"/>
  <c r="L10880" i="1"/>
  <c r="M10880" i="1"/>
  <c r="N10880" i="1"/>
  <c r="O10880" i="1"/>
  <c r="C10881" i="1"/>
  <c r="D10881" i="1"/>
  <c r="E10881" i="1"/>
  <c r="B10881" i="1" s="1"/>
  <c r="F10881" i="1"/>
  <c r="L10881" i="1"/>
  <c r="M10881" i="1"/>
  <c r="N10881" i="1"/>
  <c r="O10881" i="1"/>
  <c r="D10882" i="1"/>
  <c r="E10882" i="1"/>
  <c r="C10882" i="1" s="1"/>
  <c r="F10882" i="1"/>
  <c r="L10882" i="1"/>
  <c r="M10882" i="1"/>
  <c r="N10882" i="1"/>
  <c r="O10882" i="1"/>
  <c r="B10883" i="1"/>
  <c r="C10883" i="1"/>
  <c r="D10883" i="1"/>
  <c r="E10883" i="1"/>
  <c r="F10883" i="1"/>
  <c r="L10883" i="1"/>
  <c r="M10883" i="1"/>
  <c r="N10883" i="1"/>
  <c r="O10883" i="1"/>
  <c r="C10884" i="1"/>
  <c r="D10884" i="1"/>
  <c r="E10884" i="1"/>
  <c r="B10884" i="1" s="1"/>
  <c r="F10884" i="1"/>
  <c r="L10884" i="1"/>
  <c r="M10884" i="1"/>
  <c r="N10884" i="1"/>
  <c r="O10884" i="1"/>
  <c r="B10885" i="1"/>
  <c r="C10885" i="1"/>
  <c r="D10885" i="1"/>
  <c r="E10885" i="1"/>
  <c r="F10885" i="1"/>
  <c r="L10885" i="1"/>
  <c r="M10885" i="1"/>
  <c r="N10885" i="1"/>
  <c r="O10885" i="1"/>
  <c r="C10886" i="1"/>
  <c r="B10886" i="1" s="1"/>
  <c r="D10886" i="1"/>
  <c r="E10886" i="1"/>
  <c r="F10886" i="1"/>
  <c r="L10886" i="1"/>
  <c r="M10886" i="1"/>
  <c r="N10886" i="1"/>
  <c r="O10886" i="1"/>
  <c r="D10887" i="1"/>
  <c r="E10887" i="1"/>
  <c r="C10887" i="1" s="1"/>
  <c r="B10887" i="1" s="1"/>
  <c r="F10887" i="1"/>
  <c r="L10887" i="1"/>
  <c r="M10887" i="1"/>
  <c r="N10887" i="1"/>
  <c r="O10887" i="1"/>
  <c r="D10888" i="1"/>
  <c r="E10888" i="1"/>
  <c r="F10888" i="1"/>
  <c r="L10888" i="1"/>
  <c r="M10888" i="1"/>
  <c r="N10888" i="1"/>
  <c r="O10888" i="1"/>
  <c r="C10889" i="1"/>
  <c r="D10889" i="1"/>
  <c r="E10889" i="1"/>
  <c r="B10889" i="1" s="1"/>
  <c r="F10889" i="1"/>
  <c r="L10889" i="1"/>
  <c r="M10889" i="1"/>
  <c r="N10889" i="1"/>
  <c r="O10889" i="1"/>
  <c r="D10890" i="1"/>
  <c r="E10890" i="1"/>
  <c r="C10890" i="1" s="1"/>
  <c r="F10890" i="1"/>
  <c r="L10890" i="1"/>
  <c r="M10890" i="1"/>
  <c r="N10890" i="1"/>
  <c r="O10890" i="1"/>
  <c r="B10891" i="1"/>
  <c r="C10891" i="1"/>
  <c r="D10891" i="1"/>
  <c r="E10891" i="1"/>
  <c r="F10891" i="1"/>
  <c r="L10891" i="1"/>
  <c r="M10891" i="1"/>
  <c r="N10891" i="1"/>
  <c r="O10891" i="1"/>
  <c r="C10892" i="1"/>
  <c r="D10892" i="1"/>
  <c r="E10892" i="1"/>
  <c r="B10892" i="1" s="1"/>
  <c r="F10892" i="1"/>
  <c r="L10892" i="1"/>
  <c r="M10892" i="1"/>
  <c r="N10892" i="1"/>
  <c r="O10892" i="1"/>
  <c r="B10893" i="1"/>
  <c r="C10893" i="1"/>
  <c r="D10893" i="1"/>
  <c r="E10893" i="1"/>
  <c r="F10893" i="1"/>
  <c r="L10893" i="1"/>
  <c r="M10893" i="1"/>
  <c r="N10893" i="1"/>
  <c r="O10893" i="1"/>
  <c r="C10894" i="1"/>
  <c r="B10894" i="1" s="1"/>
  <c r="D10894" i="1"/>
  <c r="E10894" i="1"/>
  <c r="F10894" i="1"/>
  <c r="L10894" i="1"/>
  <c r="M10894" i="1"/>
  <c r="N10894" i="1"/>
  <c r="O10894" i="1"/>
  <c r="D10895" i="1"/>
  <c r="E10895" i="1"/>
  <c r="C10895" i="1" s="1"/>
  <c r="B10895" i="1" s="1"/>
  <c r="F10895" i="1"/>
  <c r="L10895" i="1"/>
  <c r="M10895" i="1"/>
  <c r="N10895" i="1"/>
  <c r="O10895" i="1"/>
  <c r="D10896" i="1"/>
  <c r="E10896" i="1"/>
  <c r="F10896" i="1"/>
  <c r="L10896" i="1"/>
  <c r="M10896" i="1"/>
  <c r="N10896" i="1"/>
  <c r="O10896" i="1"/>
  <c r="C10897" i="1"/>
  <c r="D10897" i="1"/>
  <c r="E10897" i="1"/>
  <c r="B10897" i="1" s="1"/>
  <c r="F10897" i="1"/>
  <c r="L10897" i="1"/>
  <c r="M10897" i="1"/>
  <c r="N10897" i="1"/>
  <c r="O10897" i="1"/>
  <c r="D10898" i="1"/>
  <c r="E10898" i="1"/>
  <c r="C10898" i="1" s="1"/>
  <c r="F10898" i="1"/>
  <c r="L10898" i="1"/>
  <c r="M10898" i="1"/>
  <c r="N10898" i="1"/>
  <c r="O10898" i="1"/>
  <c r="B10899" i="1"/>
  <c r="C10899" i="1"/>
  <c r="D10899" i="1"/>
  <c r="E10899" i="1"/>
  <c r="F10899" i="1"/>
  <c r="L10899" i="1"/>
  <c r="M10899" i="1"/>
  <c r="N10899" i="1"/>
  <c r="O10899" i="1"/>
  <c r="C10900" i="1"/>
  <c r="D10900" i="1"/>
  <c r="E10900" i="1"/>
  <c r="B10900" i="1" s="1"/>
  <c r="F10900" i="1"/>
  <c r="L10900" i="1"/>
  <c r="M10900" i="1"/>
  <c r="N10900" i="1"/>
  <c r="O10900" i="1"/>
  <c r="B10901" i="1"/>
  <c r="C10901" i="1"/>
  <c r="D10901" i="1"/>
  <c r="E10901" i="1"/>
  <c r="F10901" i="1"/>
  <c r="L10901" i="1"/>
  <c r="M10901" i="1"/>
  <c r="N10901" i="1"/>
  <c r="O10901" i="1"/>
  <c r="C10902" i="1"/>
  <c r="B10902" i="1" s="1"/>
  <c r="D10902" i="1"/>
  <c r="E10902" i="1"/>
  <c r="F10902" i="1"/>
  <c r="L10902" i="1"/>
  <c r="M10902" i="1"/>
  <c r="N10902" i="1"/>
  <c r="O10902" i="1"/>
  <c r="D10903" i="1"/>
  <c r="E10903" i="1"/>
  <c r="C10903" i="1" s="1"/>
  <c r="B10903" i="1" s="1"/>
  <c r="F10903" i="1"/>
  <c r="L10903" i="1"/>
  <c r="M10903" i="1"/>
  <c r="N10903" i="1"/>
  <c r="O10903" i="1"/>
  <c r="D10904" i="1"/>
  <c r="E10904" i="1"/>
  <c r="F10904" i="1"/>
  <c r="L10904" i="1"/>
  <c r="M10904" i="1"/>
  <c r="N10904" i="1"/>
  <c r="O10904" i="1"/>
  <c r="C10905" i="1"/>
  <c r="D10905" i="1"/>
  <c r="E10905" i="1"/>
  <c r="B10905" i="1" s="1"/>
  <c r="F10905" i="1"/>
  <c r="L10905" i="1"/>
  <c r="M10905" i="1"/>
  <c r="N10905" i="1"/>
  <c r="O10905" i="1"/>
  <c r="D10906" i="1"/>
  <c r="E10906" i="1"/>
  <c r="C10906" i="1" s="1"/>
  <c r="F10906" i="1"/>
  <c r="L10906" i="1"/>
  <c r="M10906" i="1"/>
  <c r="N10906" i="1"/>
  <c r="O10906" i="1"/>
  <c r="B10907" i="1"/>
  <c r="C10907" i="1"/>
  <c r="D10907" i="1"/>
  <c r="E10907" i="1"/>
  <c r="F10907" i="1"/>
  <c r="L10907" i="1"/>
  <c r="M10907" i="1"/>
  <c r="N10907" i="1"/>
  <c r="O10907" i="1"/>
  <c r="C10908" i="1"/>
  <c r="D10908" i="1"/>
  <c r="E10908" i="1"/>
  <c r="B10908" i="1" s="1"/>
  <c r="F10908" i="1"/>
  <c r="L10908" i="1"/>
  <c r="M10908" i="1"/>
  <c r="N10908" i="1"/>
  <c r="O10908" i="1"/>
  <c r="B10909" i="1"/>
  <c r="C10909" i="1"/>
  <c r="D10909" i="1"/>
  <c r="E10909" i="1"/>
  <c r="F10909" i="1"/>
  <c r="L10909" i="1"/>
  <c r="M10909" i="1"/>
  <c r="N10909" i="1"/>
  <c r="O10909" i="1"/>
  <c r="C10910" i="1"/>
  <c r="B10910" i="1" s="1"/>
  <c r="D10910" i="1"/>
  <c r="E10910" i="1"/>
  <c r="F10910" i="1"/>
  <c r="L10910" i="1"/>
  <c r="M10910" i="1"/>
  <c r="N10910" i="1"/>
  <c r="O10910" i="1"/>
  <c r="D10911" i="1"/>
  <c r="E10911" i="1"/>
  <c r="C10911" i="1" s="1"/>
  <c r="B10911" i="1" s="1"/>
  <c r="F10911" i="1"/>
  <c r="L10911" i="1"/>
  <c r="M10911" i="1"/>
  <c r="N10911" i="1"/>
  <c r="O10911" i="1"/>
  <c r="D10912" i="1"/>
  <c r="E10912" i="1"/>
  <c r="F10912" i="1"/>
  <c r="L10912" i="1"/>
  <c r="M10912" i="1"/>
  <c r="N10912" i="1"/>
  <c r="O10912" i="1"/>
  <c r="C10913" i="1"/>
  <c r="D10913" i="1"/>
  <c r="E10913" i="1"/>
  <c r="B10913" i="1" s="1"/>
  <c r="F10913" i="1"/>
  <c r="L10913" i="1"/>
  <c r="M10913" i="1"/>
  <c r="N10913" i="1"/>
  <c r="O10913" i="1"/>
  <c r="D10914" i="1"/>
  <c r="E10914" i="1"/>
  <c r="C10914" i="1" s="1"/>
  <c r="F10914" i="1"/>
  <c r="L10914" i="1"/>
  <c r="M10914" i="1"/>
  <c r="N10914" i="1"/>
  <c r="O10914" i="1"/>
  <c r="B10915" i="1"/>
  <c r="C10915" i="1"/>
  <c r="D10915" i="1"/>
  <c r="E10915" i="1"/>
  <c r="F10915" i="1"/>
  <c r="L10915" i="1"/>
  <c r="M10915" i="1"/>
  <c r="N10915" i="1"/>
  <c r="O10915" i="1"/>
  <c r="C10916" i="1"/>
  <c r="D10916" i="1"/>
  <c r="E10916" i="1"/>
  <c r="B10916" i="1" s="1"/>
  <c r="F10916" i="1"/>
  <c r="L10916" i="1"/>
  <c r="M10916" i="1"/>
  <c r="N10916" i="1"/>
  <c r="O10916" i="1"/>
  <c r="B10917" i="1"/>
  <c r="C10917" i="1"/>
  <c r="D10917" i="1"/>
  <c r="E10917" i="1"/>
  <c r="F10917" i="1"/>
  <c r="L10917" i="1"/>
  <c r="M10917" i="1"/>
  <c r="N10917" i="1"/>
  <c r="O10917" i="1"/>
  <c r="C10918" i="1"/>
  <c r="B10918" i="1" s="1"/>
  <c r="D10918" i="1"/>
  <c r="E10918" i="1"/>
  <c r="F10918" i="1"/>
  <c r="L10918" i="1"/>
  <c r="M10918" i="1"/>
  <c r="N10918" i="1"/>
  <c r="O10918" i="1"/>
  <c r="D10919" i="1"/>
  <c r="E10919" i="1"/>
  <c r="C10919" i="1" s="1"/>
  <c r="B10919" i="1" s="1"/>
  <c r="F10919" i="1"/>
  <c r="L10919" i="1"/>
  <c r="M10919" i="1"/>
  <c r="N10919" i="1"/>
  <c r="O10919" i="1"/>
  <c r="D10920" i="1"/>
  <c r="E10920" i="1"/>
  <c r="F10920" i="1"/>
  <c r="L10920" i="1"/>
  <c r="M10920" i="1"/>
  <c r="N10920" i="1"/>
  <c r="O10920" i="1"/>
  <c r="C10921" i="1"/>
  <c r="D10921" i="1"/>
  <c r="E10921" i="1"/>
  <c r="B10921" i="1" s="1"/>
  <c r="F10921" i="1"/>
  <c r="L10921" i="1"/>
  <c r="M10921" i="1"/>
  <c r="N10921" i="1"/>
  <c r="O10921" i="1"/>
  <c r="D10922" i="1"/>
  <c r="E10922" i="1"/>
  <c r="C10922" i="1" s="1"/>
  <c r="F10922" i="1"/>
  <c r="L10922" i="1"/>
  <c r="M10922" i="1"/>
  <c r="N10922" i="1"/>
  <c r="O10922" i="1"/>
  <c r="B10923" i="1"/>
  <c r="C10923" i="1"/>
  <c r="D10923" i="1"/>
  <c r="E10923" i="1"/>
  <c r="F10923" i="1"/>
  <c r="L10923" i="1"/>
  <c r="M10923" i="1"/>
  <c r="N10923" i="1"/>
  <c r="O10923" i="1"/>
  <c r="C10924" i="1"/>
  <c r="D10924" i="1"/>
  <c r="E10924" i="1"/>
  <c r="B10924" i="1" s="1"/>
  <c r="F10924" i="1"/>
  <c r="L10924" i="1"/>
  <c r="M10924" i="1"/>
  <c r="N10924" i="1"/>
  <c r="O10924" i="1"/>
  <c r="B10925" i="1"/>
  <c r="C10925" i="1"/>
  <c r="D10925" i="1"/>
  <c r="E10925" i="1"/>
  <c r="F10925" i="1"/>
  <c r="L10925" i="1"/>
  <c r="M10925" i="1"/>
  <c r="N10925" i="1"/>
  <c r="O10925" i="1"/>
  <c r="C10926" i="1"/>
  <c r="B10926" i="1" s="1"/>
  <c r="D10926" i="1"/>
  <c r="E10926" i="1"/>
  <c r="F10926" i="1"/>
  <c r="L10926" i="1"/>
  <c r="M10926" i="1"/>
  <c r="N10926" i="1"/>
  <c r="O10926" i="1"/>
  <c r="D10927" i="1"/>
  <c r="E10927" i="1"/>
  <c r="C10927" i="1" s="1"/>
  <c r="B10927" i="1" s="1"/>
  <c r="F10927" i="1"/>
  <c r="L10927" i="1"/>
  <c r="M10927" i="1"/>
  <c r="N10927" i="1"/>
  <c r="O10927" i="1"/>
  <c r="D10928" i="1"/>
  <c r="E10928" i="1"/>
  <c r="F10928" i="1"/>
  <c r="L10928" i="1"/>
  <c r="M10928" i="1"/>
  <c r="N10928" i="1"/>
  <c r="O10928" i="1"/>
  <c r="C10929" i="1"/>
  <c r="D10929" i="1"/>
  <c r="E10929" i="1"/>
  <c r="B10929" i="1" s="1"/>
  <c r="F10929" i="1"/>
  <c r="L10929" i="1"/>
  <c r="M10929" i="1"/>
  <c r="N10929" i="1"/>
  <c r="O10929" i="1"/>
  <c r="D10930" i="1"/>
  <c r="E10930" i="1"/>
  <c r="C10930" i="1" s="1"/>
  <c r="F10930" i="1"/>
  <c r="L10930" i="1"/>
  <c r="M10930" i="1"/>
  <c r="N10930" i="1"/>
  <c r="O10930" i="1"/>
  <c r="B10931" i="1"/>
  <c r="C10931" i="1"/>
  <c r="D10931" i="1"/>
  <c r="E10931" i="1"/>
  <c r="F10931" i="1"/>
  <c r="L10931" i="1"/>
  <c r="M10931" i="1"/>
  <c r="N10931" i="1"/>
  <c r="O10931" i="1"/>
  <c r="C10932" i="1"/>
  <c r="D10932" i="1"/>
  <c r="E10932" i="1"/>
  <c r="B10932" i="1" s="1"/>
  <c r="F10932" i="1"/>
  <c r="L10932" i="1"/>
  <c r="M10932" i="1"/>
  <c r="N10932" i="1"/>
  <c r="O10932" i="1"/>
  <c r="B10933" i="1"/>
  <c r="C10933" i="1"/>
  <c r="D10933" i="1"/>
  <c r="E10933" i="1"/>
  <c r="F10933" i="1"/>
  <c r="L10933" i="1"/>
  <c r="M10933" i="1"/>
  <c r="N10933" i="1"/>
  <c r="O10933" i="1"/>
  <c r="C10934" i="1"/>
  <c r="B10934" i="1" s="1"/>
  <c r="D10934" i="1"/>
  <c r="E10934" i="1"/>
  <c r="F10934" i="1"/>
  <c r="L10934" i="1"/>
  <c r="M10934" i="1"/>
  <c r="N10934" i="1"/>
  <c r="O10934" i="1"/>
  <c r="D10935" i="1"/>
  <c r="E10935" i="1"/>
  <c r="C10935" i="1" s="1"/>
  <c r="B10935" i="1" s="1"/>
  <c r="F10935" i="1"/>
  <c r="L10935" i="1"/>
  <c r="M10935" i="1"/>
  <c r="N10935" i="1"/>
  <c r="O10935" i="1"/>
  <c r="D10936" i="1"/>
  <c r="E10936" i="1"/>
  <c r="F10936" i="1"/>
  <c r="L10936" i="1"/>
  <c r="M10936" i="1"/>
  <c r="N10936" i="1"/>
  <c r="O10936" i="1"/>
  <c r="C10937" i="1"/>
  <c r="D10937" i="1"/>
  <c r="E10937" i="1"/>
  <c r="B10937" i="1" s="1"/>
  <c r="F10937" i="1"/>
  <c r="L10937" i="1"/>
  <c r="M10937" i="1"/>
  <c r="N10937" i="1"/>
  <c r="O10937" i="1"/>
  <c r="D10938" i="1"/>
  <c r="E10938" i="1"/>
  <c r="C10938" i="1" s="1"/>
  <c r="F10938" i="1"/>
  <c r="L10938" i="1"/>
  <c r="M10938" i="1"/>
  <c r="N10938" i="1"/>
  <c r="O10938" i="1"/>
  <c r="B10939" i="1"/>
  <c r="C10939" i="1"/>
  <c r="D10939" i="1"/>
  <c r="E10939" i="1"/>
  <c r="F10939" i="1"/>
  <c r="L10939" i="1"/>
  <c r="M10939" i="1"/>
  <c r="N10939" i="1"/>
  <c r="O10939" i="1"/>
  <c r="C10940" i="1"/>
  <c r="D10940" i="1"/>
  <c r="E10940" i="1"/>
  <c r="B10940" i="1" s="1"/>
  <c r="F10940" i="1"/>
  <c r="L10940" i="1"/>
  <c r="M10940" i="1"/>
  <c r="N10940" i="1"/>
  <c r="O10940" i="1"/>
  <c r="B10941" i="1"/>
  <c r="C10941" i="1"/>
  <c r="D10941" i="1"/>
  <c r="E10941" i="1"/>
  <c r="F10941" i="1"/>
  <c r="L10941" i="1"/>
  <c r="M10941" i="1"/>
  <c r="N10941" i="1"/>
  <c r="O10941" i="1"/>
  <c r="C10942" i="1"/>
  <c r="B10942" i="1" s="1"/>
  <c r="D10942" i="1"/>
  <c r="E10942" i="1"/>
  <c r="F10942" i="1"/>
  <c r="L10942" i="1"/>
  <c r="M10942" i="1"/>
  <c r="N10942" i="1"/>
  <c r="O10942" i="1"/>
  <c r="D10943" i="1"/>
  <c r="E10943" i="1"/>
  <c r="C10943" i="1" s="1"/>
  <c r="B10943" i="1" s="1"/>
  <c r="F10943" i="1"/>
  <c r="L10943" i="1"/>
  <c r="M10943" i="1"/>
  <c r="N10943" i="1"/>
  <c r="O10943" i="1"/>
  <c r="D10944" i="1"/>
  <c r="E10944" i="1"/>
  <c r="F10944" i="1"/>
  <c r="L10944" i="1"/>
  <c r="M10944" i="1"/>
  <c r="N10944" i="1"/>
  <c r="O10944" i="1"/>
  <c r="C10945" i="1"/>
  <c r="D10945" i="1"/>
  <c r="E10945" i="1"/>
  <c r="B10945" i="1" s="1"/>
  <c r="F10945" i="1"/>
  <c r="L10945" i="1"/>
  <c r="M10945" i="1"/>
  <c r="N10945" i="1"/>
  <c r="O10945" i="1"/>
  <c r="D10946" i="1"/>
  <c r="E10946" i="1"/>
  <c r="C10946" i="1" s="1"/>
  <c r="F10946" i="1"/>
  <c r="L10946" i="1"/>
  <c r="M10946" i="1"/>
  <c r="N10946" i="1"/>
  <c r="O10946" i="1"/>
  <c r="B10947" i="1"/>
  <c r="C10947" i="1"/>
  <c r="D10947" i="1"/>
  <c r="E10947" i="1"/>
  <c r="F10947" i="1"/>
  <c r="L10947" i="1"/>
  <c r="M10947" i="1"/>
  <c r="N10947" i="1"/>
  <c r="O10947" i="1"/>
  <c r="C10948" i="1"/>
  <c r="D10948" i="1"/>
  <c r="E10948" i="1"/>
  <c r="B10948" i="1" s="1"/>
  <c r="F10948" i="1"/>
  <c r="L10948" i="1"/>
  <c r="M10948" i="1"/>
  <c r="N10948" i="1"/>
  <c r="O10948" i="1"/>
  <c r="B10949" i="1"/>
  <c r="C10949" i="1"/>
  <c r="D10949" i="1"/>
  <c r="E10949" i="1"/>
  <c r="F10949" i="1"/>
  <c r="L10949" i="1"/>
  <c r="M10949" i="1"/>
  <c r="N10949" i="1"/>
  <c r="O10949" i="1"/>
  <c r="C10950" i="1"/>
  <c r="B10950" i="1" s="1"/>
  <c r="D10950" i="1"/>
  <c r="E10950" i="1"/>
  <c r="F10950" i="1"/>
  <c r="L10950" i="1"/>
  <c r="M10950" i="1"/>
  <c r="N10950" i="1"/>
  <c r="O10950" i="1"/>
  <c r="D10951" i="1"/>
  <c r="E10951" i="1"/>
  <c r="C10951" i="1" s="1"/>
  <c r="B10951" i="1" s="1"/>
  <c r="F10951" i="1"/>
  <c r="L10951" i="1"/>
  <c r="M10951" i="1"/>
  <c r="N10951" i="1"/>
  <c r="O10951" i="1"/>
  <c r="D10952" i="1"/>
  <c r="E10952" i="1"/>
  <c r="F10952" i="1"/>
  <c r="L10952" i="1"/>
  <c r="M10952" i="1"/>
  <c r="N10952" i="1"/>
  <c r="O10952" i="1"/>
  <c r="C10953" i="1"/>
  <c r="D10953" i="1"/>
  <c r="E10953" i="1"/>
  <c r="B10953" i="1" s="1"/>
  <c r="F10953" i="1"/>
  <c r="L10953" i="1"/>
  <c r="M10953" i="1"/>
  <c r="N10953" i="1"/>
  <c r="O10953" i="1"/>
  <c r="D10954" i="1"/>
  <c r="E10954" i="1"/>
  <c r="F10954" i="1"/>
  <c r="L10954" i="1"/>
  <c r="M10954" i="1"/>
  <c r="N10954" i="1"/>
  <c r="O10954" i="1"/>
  <c r="B10955" i="1"/>
  <c r="C10955" i="1"/>
  <c r="D10955" i="1"/>
  <c r="E10955" i="1"/>
  <c r="F10955" i="1"/>
  <c r="L10955" i="1"/>
  <c r="M10955" i="1"/>
  <c r="N10955" i="1"/>
  <c r="O10955" i="1"/>
  <c r="C10956" i="1"/>
  <c r="D10956" i="1"/>
  <c r="E10956" i="1"/>
  <c r="B10956" i="1" s="1"/>
  <c r="F10956" i="1"/>
  <c r="L10956" i="1"/>
  <c r="M10956" i="1"/>
  <c r="N10956" i="1"/>
  <c r="O10956" i="1"/>
  <c r="B10957" i="1"/>
  <c r="C10957" i="1"/>
  <c r="D10957" i="1"/>
  <c r="E10957" i="1"/>
  <c r="F10957" i="1"/>
  <c r="L10957" i="1"/>
  <c r="M10957" i="1"/>
  <c r="N10957" i="1"/>
  <c r="O10957" i="1"/>
  <c r="C10958" i="1"/>
  <c r="B10958" i="1" s="1"/>
  <c r="D10958" i="1"/>
  <c r="E10958" i="1"/>
  <c r="F10958" i="1"/>
  <c r="L10958" i="1"/>
  <c r="M10958" i="1"/>
  <c r="N10958" i="1"/>
  <c r="O10958" i="1"/>
  <c r="D10959" i="1"/>
  <c r="E10959" i="1"/>
  <c r="C10959" i="1" s="1"/>
  <c r="B10959" i="1" s="1"/>
  <c r="F10959" i="1"/>
  <c r="L10959" i="1"/>
  <c r="M10959" i="1"/>
  <c r="N10959" i="1"/>
  <c r="O10959" i="1"/>
  <c r="D10960" i="1"/>
  <c r="E10960" i="1"/>
  <c r="F10960" i="1"/>
  <c r="L10960" i="1"/>
  <c r="M10960" i="1"/>
  <c r="N10960" i="1"/>
  <c r="O10960" i="1"/>
  <c r="C10961" i="1"/>
  <c r="D10961" i="1"/>
  <c r="E10961" i="1"/>
  <c r="B10961" i="1" s="1"/>
  <c r="F10961" i="1"/>
  <c r="L10961" i="1"/>
  <c r="M10961" i="1"/>
  <c r="N10961" i="1"/>
  <c r="O10961" i="1"/>
  <c r="D10962" i="1"/>
  <c r="E10962" i="1"/>
  <c r="F10962" i="1"/>
  <c r="L10962" i="1"/>
  <c r="M10962" i="1"/>
  <c r="N10962" i="1"/>
  <c r="O10962" i="1"/>
  <c r="B10963" i="1"/>
  <c r="C10963" i="1"/>
  <c r="D10963" i="1"/>
  <c r="E10963" i="1"/>
  <c r="F10963" i="1"/>
  <c r="L10963" i="1"/>
  <c r="M10963" i="1"/>
  <c r="N10963" i="1"/>
  <c r="O10963" i="1"/>
  <c r="C10964" i="1"/>
  <c r="D10964" i="1"/>
  <c r="E10964" i="1"/>
  <c r="B10964" i="1" s="1"/>
  <c r="F10964" i="1"/>
  <c r="L10964" i="1"/>
  <c r="M10964" i="1"/>
  <c r="N10964" i="1"/>
  <c r="O10964" i="1"/>
  <c r="B10965" i="1"/>
  <c r="C10965" i="1"/>
  <c r="D10965" i="1"/>
  <c r="E10965" i="1"/>
  <c r="F10965" i="1"/>
  <c r="L10965" i="1"/>
  <c r="M10965" i="1"/>
  <c r="N10965" i="1"/>
  <c r="O10965" i="1"/>
  <c r="C10966" i="1"/>
  <c r="B10966" i="1" s="1"/>
  <c r="D10966" i="1"/>
  <c r="E10966" i="1"/>
  <c r="F10966" i="1"/>
  <c r="L10966" i="1"/>
  <c r="M10966" i="1"/>
  <c r="N10966" i="1"/>
  <c r="O10966" i="1"/>
  <c r="D10967" i="1"/>
  <c r="E10967" i="1"/>
  <c r="C10967" i="1" s="1"/>
  <c r="B10967" i="1" s="1"/>
  <c r="F10967" i="1"/>
  <c r="L10967" i="1"/>
  <c r="M10967" i="1"/>
  <c r="N10967" i="1"/>
  <c r="O10967" i="1"/>
  <c r="D10968" i="1"/>
  <c r="E10968" i="1"/>
  <c r="F10968" i="1"/>
  <c r="L10968" i="1"/>
  <c r="M10968" i="1"/>
  <c r="N10968" i="1"/>
  <c r="O10968" i="1"/>
  <c r="C10969" i="1"/>
  <c r="D10969" i="1"/>
  <c r="E10969" i="1"/>
  <c r="B10969" i="1" s="1"/>
  <c r="F10969" i="1"/>
  <c r="L10969" i="1"/>
  <c r="M10969" i="1"/>
  <c r="N10969" i="1"/>
  <c r="O10969" i="1"/>
  <c r="C10970" i="1"/>
  <c r="D10970" i="1"/>
  <c r="E10970" i="1"/>
  <c r="B10970" i="1" s="1"/>
  <c r="F10970" i="1"/>
  <c r="L10970" i="1"/>
  <c r="M10970" i="1"/>
  <c r="N10970" i="1"/>
  <c r="O10970" i="1"/>
  <c r="B10971" i="1"/>
  <c r="C10971" i="1"/>
  <c r="D10971" i="1"/>
  <c r="E10971" i="1"/>
  <c r="F10971" i="1"/>
  <c r="L10971" i="1"/>
  <c r="M10971" i="1"/>
  <c r="N10971" i="1"/>
  <c r="O10971" i="1"/>
  <c r="C10972" i="1"/>
  <c r="D10972" i="1"/>
  <c r="E10972" i="1"/>
  <c r="B10972" i="1" s="1"/>
  <c r="F10972" i="1"/>
  <c r="L10972" i="1"/>
  <c r="M10972" i="1"/>
  <c r="N10972" i="1"/>
  <c r="O10972" i="1"/>
  <c r="B10973" i="1"/>
  <c r="C10973" i="1"/>
  <c r="D10973" i="1"/>
  <c r="E10973" i="1"/>
  <c r="F10973" i="1"/>
  <c r="L10973" i="1"/>
  <c r="M10973" i="1"/>
  <c r="N10973" i="1"/>
  <c r="O10973" i="1"/>
  <c r="C10974" i="1"/>
  <c r="B10974" i="1" s="1"/>
  <c r="D10974" i="1"/>
  <c r="E10974" i="1"/>
  <c r="F10974" i="1"/>
  <c r="L10974" i="1"/>
  <c r="M10974" i="1"/>
  <c r="N10974" i="1"/>
  <c r="O10974" i="1"/>
  <c r="D10975" i="1"/>
  <c r="E10975" i="1"/>
  <c r="C10975" i="1" s="1"/>
  <c r="B10975" i="1" s="1"/>
  <c r="F10975" i="1"/>
  <c r="L10975" i="1"/>
  <c r="M10975" i="1"/>
  <c r="N10975" i="1"/>
  <c r="O10975" i="1"/>
  <c r="D10976" i="1"/>
  <c r="E10976" i="1"/>
  <c r="F10976" i="1"/>
  <c r="L10976" i="1"/>
  <c r="M10976" i="1"/>
  <c r="N10976" i="1"/>
  <c r="O10976" i="1"/>
  <c r="C10977" i="1"/>
  <c r="D10977" i="1"/>
  <c r="E10977" i="1"/>
  <c r="B10977" i="1" s="1"/>
  <c r="F10977" i="1"/>
  <c r="L10977" i="1"/>
  <c r="M10977" i="1"/>
  <c r="N10977" i="1"/>
  <c r="O10977" i="1"/>
  <c r="C10978" i="1"/>
  <c r="D10978" i="1"/>
  <c r="E10978" i="1"/>
  <c r="B10978" i="1" s="1"/>
  <c r="F10978" i="1"/>
  <c r="L10978" i="1"/>
  <c r="M10978" i="1"/>
  <c r="N10978" i="1"/>
  <c r="O10978" i="1"/>
  <c r="B10979" i="1"/>
  <c r="C10979" i="1"/>
  <c r="D10979" i="1"/>
  <c r="E10979" i="1"/>
  <c r="F10979" i="1"/>
  <c r="L10979" i="1"/>
  <c r="M10979" i="1"/>
  <c r="N10979" i="1"/>
  <c r="O10979" i="1"/>
  <c r="C10980" i="1"/>
  <c r="D10980" i="1"/>
  <c r="E10980" i="1"/>
  <c r="B10980" i="1" s="1"/>
  <c r="F10980" i="1"/>
  <c r="L10980" i="1"/>
  <c r="M10980" i="1"/>
  <c r="N10980" i="1"/>
  <c r="O10980" i="1"/>
  <c r="B10981" i="1"/>
  <c r="C10981" i="1"/>
  <c r="D10981" i="1"/>
  <c r="E10981" i="1"/>
  <c r="F10981" i="1"/>
  <c r="L10981" i="1"/>
  <c r="M10981" i="1"/>
  <c r="N10981" i="1"/>
  <c r="O10981" i="1"/>
  <c r="C10982" i="1"/>
  <c r="B10982" i="1" s="1"/>
  <c r="D10982" i="1"/>
  <c r="E10982" i="1"/>
  <c r="F10982" i="1"/>
  <c r="L10982" i="1"/>
  <c r="M10982" i="1"/>
  <c r="N10982" i="1"/>
  <c r="O10982" i="1"/>
  <c r="D10983" i="1"/>
  <c r="E10983" i="1"/>
  <c r="C10983" i="1" s="1"/>
  <c r="B10983" i="1" s="1"/>
  <c r="F10983" i="1"/>
  <c r="L10983" i="1"/>
  <c r="M10983" i="1"/>
  <c r="N10983" i="1"/>
  <c r="O10983" i="1"/>
  <c r="D10984" i="1"/>
  <c r="E10984" i="1"/>
  <c r="F10984" i="1"/>
  <c r="L10984" i="1"/>
  <c r="M10984" i="1"/>
  <c r="N10984" i="1"/>
  <c r="O10984" i="1"/>
  <c r="C10985" i="1"/>
  <c r="D10985" i="1"/>
  <c r="E10985" i="1"/>
  <c r="B10985" i="1" s="1"/>
  <c r="F10985" i="1"/>
  <c r="L10985" i="1"/>
  <c r="M10985" i="1"/>
  <c r="N10985" i="1"/>
  <c r="O10985" i="1"/>
  <c r="C10986" i="1"/>
  <c r="D10986" i="1"/>
  <c r="E10986" i="1"/>
  <c r="B10986" i="1" s="1"/>
  <c r="F10986" i="1"/>
  <c r="L10986" i="1"/>
  <c r="M10986" i="1"/>
  <c r="N10986" i="1"/>
  <c r="O10986" i="1"/>
  <c r="B10987" i="1"/>
  <c r="C10987" i="1"/>
  <c r="D10987" i="1"/>
  <c r="E10987" i="1"/>
  <c r="F10987" i="1"/>
  <c r="L10987" i="1"/>
  <c r="M10987" i="1"/>
  <c r="N10987" i="1"/>
  <c r="O10987" i="1"/>
  <c r="C10988" i="1"/>
  <c r="D10988" i="1"/>
  <c r="E10988" i="1"/>
  <c r="B10988" i="1" s="1"/>
  <c r="F10988" i="1"/>
  <c r="L10988" i="1"/>
  <c r="M10988" i="1"/>
  <c r="N10988" i="1"/>
  <c r="O10988" i="1"/>
  <c r="B10989" i="1"/>
  <c r="C10989" i="1"/>
  <c r="D10989" i="1"/>
  <c r="E10989" i="1"/>
  <c r="F10989" i="1"/>
  <c r="L10989" i="1"/>
  <c r="M10989" i="1"/>
  <c r="N10989" i="1"/>
  <c r="O10989" i="1"/>
  <c r="C10990" i="1"/>
  <c r="B10990" i="1" s="1"/>
  <c r="D10990" i="1"/>
  <c r="E10990" i="1"/>
  <c r="F10990" i="1"/>
  <c r="L10990" i="1"/>
  <c r="M10990" i="1"/>
  <c r="N10990" i="1"/>
  <c r="O10990" i="1"/>
  <c r="D10991" i="1"/>
  <c r="E10991" i="1"/>
  <c r="C10991" i="1" s="1"/>
  <c r="B10991" i="1" s="1"/>
  <c r="F10991" i="1"/>
  <c r="L10991" i="1"/>
  <c r="M10991" i="1"/>
  <c r="N10991" i="1"/>
  <c r="O10991" i="1"/>
  <c r="D10992" i="1"/>
  <c r="E10992" i="1"/>
  <c r="F10992" i="1"/>
  <c r="L10992" i="1"/>
  <c r="M10992" i="1"/>
  <c r="N10992" i="1"/>
  <c r="O10992" i="1"/>
  <c r="C10993" i="1"/>
  <c r="D10993" i="1"/>
  <c r="E10993" i="1"/>
  <c r="B10993" i="1" s="1"/>
  <c r="F10993" i="1"/>
  <c r="L10993" i="1"/>
  <c r="M10993" i="1"/>
  <c r="N10993" i="1"/>
  <c r="O10993" i="1"/>
  <c r="D10994" i="1"/>
  <c r="E10994" i="1"/>
  <c r="F10994" i="1"/>
  <c r="L10994" i="1"/>
  <c r="M10994" i="1"/>
  <c r="N10994" i="1"/>
  <c r="O10994" i="1"/>
  <c r="B10995" i="1"/>
  <c r="C10995" i="1"/>
  <c r="D10995" i="1"/>
  <c r="E10995" i="1"/>
  <c r="F10995" i="1"/>
  <c r="L10995" i="1"/>
  <c r="M10995" i="1"/>
  <c r="N10995" i="1"/>
  <c r="O10995" i="1"/>
  <c r="C10996" i="1"/>
  <c r="D10996" i="1"/>
  <c r="E10996" i="1"/>
  <c r="B10996" i="1" s="1"/>
  <c r="F10996" i="1"/>
  <c r="L10996" i="1"/>
  <c r="M10996" i="1"/>
  <c r="N10996" i="1"/>
  <c r="O10996" i="1"/>
  <c r="B10997" i="1"/>
  <c r="C10997" i="1"/>
  <c r="D10997" i="1"/>
  <c r="E10997" i="1"/>
  <c r="F10997" i="1"/>
  <c r="L10997" i="1"/>
  <c r="M10997" i="1"/>
  <c r="N10997" i="1"/>
  <c r="O10997" i="1"/>
  <c r="C10998" i="1"/>
  <c r="B10998" i="1" s="1"/>
  <c r="D10998" i="1"/>
  <c r="E10998" i="1"/>
  <c r="F10998" i="1"/>
  <c r="L10998" i="1"/>
  <c r="M10998" i="1"/>
  <c r="N10998" i="1"/>
  <c r="O10998" i="1"/>
  <c r="D10999" i="1"/>
  <c r="E10999" i="1"/>
  <c r="C10999" i="1" s="1"/>
  <c r="B10999" i="1" s="1"/>
  <c r="F10999" i="1"/>
  <c r="L10999" i="1"/>
  <c r="M10999" i="1"/>
  <c r="N10999" i="1"/>
  <c r="O10999" i="1"/>
  <c r="D11000" i="1"/>
  <c r="E11000" i="1"/>
  <c r="F11000" i="1"/>
  <c r="L11000" i="1"/>
  <c r="M11000" i="1"/>
  <c r="N11000" i="1"/>
  <c r="O11000" i="1"/>
  <c r="C11001" i="1"/>
  <c r="D11001" i="1"/>
  <c r="E11001" i="1"/>
  <c r="B11001" i="1" s="1"/>
  <c r="F11001" i="1"/>
  <c r="L11001" i="1"/>
  <c r="M11001" i="1"/>
  <c r="N11001" i="1"/>
  <c r="O11001" i="1"/>
  <c r="D11002" i="1"/>
  <c r="E11002" i="1"/>
  <c r="F11002" i="1"/>
  <c r="L11002" i="1"/>
  <c r="M11002" i="1"/>
  <c r="N11002" i="1"/>
  <c r="O11002" i="1"/>
  <c r="B11003" i="1"/>
  <c r="C11003" i="1"/>
  <c r="D11003" i="1"/>
  <c r="E11003" i="1"/>
  <c r="F11003" i="1"/>
  <c r="L11003" i="1"/>
  <c r="M11003" i="1"/>
  <c r="N11003" i="1"/>
  <c r="O11003" i="1"/>
  <c r="C11004" i="1"/>
  <c r="D11004" i="1"/>
  <c r="E11004" i="1"/>
  <c r="B11004" i="1" s="1"/>
  <c r="F11004" i="1"/>
  <c r="L11004" i="1"/>
  <c r="M11004" i="1"/>
  <c r="N11004" i="1"/>
  <c r="O11004" i="1"/>
  <c r="B11005" i="1"/>
  <c r="C11005" i="1"/>
  <c r="D11005" i="1"/>
  <c r="E11005" i="1"/>
  <c r="F11005" i="1"/>
  <c r="L11005" i="1"/>
  <c r="M11005" i="1"/>
  <c r="N11005" i="1"/>
  <c r="O11005" i="1"/>
  <c r="C11006" i="1"/>
  <c r="B11006" i="1" s="1"/>
  <c r="D11006" i="1"/>
  <c r="E11006" i="1"/>
  <c r="F11006" i="1"/>
  <c r="L11006" i="1"/>
  <c r="M11006" i="1"/>
  <c r="N11006" i="1"/>
  <c r="O11006" i="1"/>
  <c r="D11007" i="1"/>
  <c r="E11007" i="1"/>
  <c r="C11007" i="1" s="1"/>
  <c r="B11007" i="1" s="1"/>
  <c r="F11007" i="1"/>
  <c r="L11007" i="1"/>
  <c r="M11007" i="1"/>
  <c r="N11007" i="1"/>
  <c r="O11007" i="1"/>
  <c r="D11008" i="1"/>
  <c r="E11008" i="1"/>
  <c r="F11008" i="1"/>
  <c r="L11008" i="1"/>
  <c r="M11008" i="1"/>
  <c r="N11008" i="1"/>
  <c r="O11008" i="1"/>
  <c r="D11009" i="1"/>
  <c r="E11009" i="1"/>
  <c r="F11009" i="1"/>
  <c r="L11009" i="1"/>
  <c r="M11009" i="1"/>
  <c r="N11009" i="1"/>
  <c r="O11009" i="1"/>
  <c r="D11010" i="1"/>
  <c r="E11010" i="1"/>
  <c r="F11010" i="1"/>
  <c r="L11010" i="1"/>
  <c r="M11010" i="1"/>
  <c r="N11010" i="1"/>
  <c r="O11010" i="1"/>
  <c r="B11011" i="1"/>
  <c r="C11011" i="1"/>
  <c r="D11011" i="1"/>
  <c r="E11011" i="1"/>
  <c r="F11011" i="1"/>
  <c r="L11011" i="1"/>
  <c r="M11011" i="1"/>
  <c r="N11011" i="1"/>
  <c r="O11011" i="1"/>
  <c r="C11012" i="1"/>
  <c r="D11012" i="1"/>
  <c r="E11012" i="1"/>
  <c r="B11012" i="1" s="1"/>
  <c r="F11012" i="1"/>
  <c r="L11012" i="1"/>
  <c r="M11012" i="1"/>
  <c r="N11012" i="1"/>
  <c r="O11012" i="1"/>
  <c r="B11013" i="1"/>
  <c r="C11013" i="1"/>
  <c r="D11013" i="1"/>
  <c r="E11013" i="1"/>
  <c r="F11013" i="1"/>
  <c r="L11013" i="1"/>
  <c r="M11013" i="1"/>
  <c r="N11013" i="1"/>
  <c r="O11013" i="1"/>
  <c r="C11014" i="1"/>
  <c r="B11014" i="1" s="1"/>
  <c r="D11014" i="1"/>
  <c r="E11014" i="1"/>
  <c r="F11014" i="1"/>
  <c r="L11014" i="1"/>
  <c r="M11014" i="1"/>
  <c r="N11014" i="1"/>
  <c r="O11014" i="1"/>
  <c r="D11015" i="1"/>
  <c r="E11015" i="1"/>
  <c r="C11015" i="1" s="1"/>
  <c r="B11015" i="1" s="1"/>
  <c r="F11015" i="1"/>
  <c r="L11015" i="1"/>
  <c r="M11015" i="1"/>
  <c r="N11015" i="1"/>
  <c r="O11015" i="1"/>
  <c r="D11016" i="1"/>
  <c r="E11016" i="1"/>
  <c r="F11016" i="1"/>
  <c r="L11016" i="1"/>
  <c r="M11016" i="1"/>
  <c r="N11016" i="1"/>
  <c r="O11016" i="1"/>
  <c r="D11017" i="1"/>
  <c r="E11017" i="1"/>
  <c r="F11017" i="1"/>
  <c r="L11017" i="1"/>
  <c r="M11017" i="1"/>
  <c r="N11017" i="1"/>
  <c r="O11017" i="1"/>
  <c r="D11018" i="1"/>
  <c r="E11018" i="1"/>
  <c r="F11018" i="1"/>
  <c r="L11018" i="1"/>
  <c r="M11018" i="1"/>
  <c r="N11018" i="1"/>
  <c r="O11018" i="1"/>
  <c r="B11019" i="1"/>
  <c r="C11019" i="1"/>
  <c r="D11019" i="1"/>
  <c r="E11019" i="1"/>
  <c r="F11019" i="1"/>
  <c r="L11019" i="1"/>
  <c r="M11019" i="1"/>
  <c r="N11019" i="1"/>
  <c r="O11019" i="1"/>
  <c r="C11020" i="1"/>
  <c r="D11020" i="1"/>
  <c r="E11020" i="1"/>
  <c r="B11020" i="1" s="1"/>
  <c r="F11020" i="1"/>
  <c r="L11020" i="1"/>
  <c r="M11020" i="1"/>
  <c r="N11020" i="1"/>
  <c r="O11020" i="1"/>
  <c r="B11021" i="1"/>
  <c r="C11021" i="1"/>
  <c r="D11021" i="1"/>
  <c r="E11021" i="1"/>
  <c r="F11021" i="1"/>
  <c r="L11021" i="1"/>
  <c r="M11021" i="1"/>
  <c r="N11021" i="1"/>
  <c r="O11021" i="1"/>
  <c r="C11022" i="1"/>
  <c r="B11022" i="1" s="1"/>
  <c r="D11022" i="1"/>
  <c r="E11022" i="1"/>
  <c r="F11022" i="1"/>
  <c r="L11022" i="1"/>
  <c r="M11022" i="1"/>
  <c r="N11022" i="1"/>
  <c r="O11022" i="1"/>
  <c r="D11023" i="1"/>
  <c r="E11023" i="1"/>
  <c r="C11023" i="1" s="1"/>
  <c r="B11023" i="1" s="1"/>
  <c r="F11023" i="1"/>
  <c r="L11023" i="1"/>
  <c r="M11023" i="1"/>
  <c r="N11023" i="1"/>
  <c r="O11023" i="1"/>
  <c r="D11024" i="1"/>
  <c r="E11024" i="1"/>
  <c r="F11024" i="1"/>
  <c r="L11024" i="1"/>
  <c r="M11024" i="1"/>
  <c r="N11024" i="1"/>
  <c r="O11024" i="1"/>
  <c r="D11025" i="1"/>
  <c r="E11025" i="1"/>
  <c r="F11025" i="1"/>
  <c r="L11025" i="1"/>
  <c r="M11025" i="1"/>
  <c r="N11025" i="1"/>
  <c r="O11025" i="1"/>
  <c r="D11026" i="1"/>
  <c r="E11026" i="1"/>
  <c r="F11026" i="1"/>
  <c r="L11026" i="1"/>
  <c r="M11026" i="1"/>
  <c r="N11026" i="1"/>
  <c r="O11026" i="1"/>
  <c r="B11027" i="1"/>
  <c r="C11027" i="1"/>
  <c r="D11027" i="1"/>
  <c r="E11027" i="1"/>
  <c r="F11027" i="1"/>
  <c r="L11027" i="1"/>
  <c r="M11027" i="1"/>
  <c r="N11027" i="1"/>
  <c r="O11027" i="1"/>
  <c r="C11028" i="1"/>
  <c r="D11028" i="1"/>
  <c r="E11028" i="1"/>
  <c r="B11028" i="1" s="1"/>
  <c r="F11028" i="1"/>
  <c r="L11028" i="1"/>
  <c r="M11028" i="1"/>
  <c r="N11028" i="1"/>
  <c r="O11028" i="1"/>
  <c r="B11029" i="1"/>
  <c r="C11029" i="1"/>
  <c r="D11029" i="1"/>
  <c r="E11029" i="1"/>
  <c r="F11029" i="1"/>
  <c r="L11029" i="1"/>
  <c r="M11029" i="1"/>
  <c r="N11029" i="1"/>
  <c r="O11029" i="1"/>
  <c r="C11030" i="1"/>
  <c r="B11030" i="1" s="1"/>
  <c r="D11030" i="1"/>
  <c r="E11030" i="1"/>
  <c r="F11030" i="1"/>
  <c r="L11030" i="1"/>
  <c r="M11030" i="1"/>
  <c r="N11030" i="1"/>
  <c r="O11030" i="1"/>
  <c r="D11031" i="1"/>
  <c r="E11031" i="1"/>
  <c r="C11031" i="1" s="1"/>
  <c r="B11031" i="1" s="1"/>
  <c r="F11031" i="1"/>
  <c r="L11031" i="1"/>
  <c r="M11031" i="1"/>
  <c r="N11031" i="1"/>
  <c r="O11031" i="1"/>
  <c r="D11032" i="1"/>
  <c r="E11032" i="1"/>
  <c r="F11032" i="1"/>
  <c r="L11032" i="1"/>
  <c r="M11032" i="1"/>
  <c r="N11032" i="1"/>
  <c r="O11032" i="1"/>
  <c r="D11033" i="1"/>
  <c r="E11033" i="1"/>
  <c r="F11033" i="1"/>
  <c r="L11033" i="1"/>
  <c r="M11033" i="1"/>
  <c r="N11033" i="1"/>
  <c r="O11033" i="1"/>
  <c r="D11034" i="1"/>
  <c r="E11034" i="1"/>
  <c r="F11034" i="1"/>
  <c r="L11034" i="1"/>
  <c r="M11034" i="1"/>
  <c r="N11034" i="1"/>
  <c r="O11034" i="1"/>
  <c r="B11035" i="1"/>
  <c r="C11035" i="1"/>
  <c r="D11035" i="1"/>
  <c r="E11035" i="1"/>
  <c r="F11035" i="1"/>
  <c r="L11035" i="1"/>
  <c r="M11035" i="1"/>
  <c r="N11035" i="1"/>
  <c r="O11035" i="1"/>
  <c r="C11036" i="1"/>
  <c r="D11036" i="1"/>
  <c r="E11036" i="1"/>
  <c r="B11036" i="1" s="1"/>
  <c r="F11036" i="1"/>
  <c r="L11036" i="1"/>
  <c r="M11036" i="1"/>
  <c r="N11036" i="1"/>
  <c r="O11036" i="1"/>
  <c r="B11037" i="1"/>
  <c r="C11037" i="1"/>
  <c r="D11037" i="1"/>
  <c r="E11037" i="1"/>
  <c r="F11037" i="1"/>
  <c r="L11037" i="1"/>
  <c r="M11037" i="1"/>
  <c r="N11037" i="1"/>
  <c r="O11037" i="1"/>
  <c r="C11038" i="1"/>
  <c r="B11038" i="1" s="1"/>
  <c r="D11038" i="1"/>
  <c r="E11038" i="1"/>
  <c r="F11038" i="1"/>
  <c r="L11038" i="1"/>
  <c r="M11038" i="1"/>
  <c r="N11038" i="1"/>
  <c r="O11038" i="1"/>
  <c r="D11039" i="1"/>
  <c r="E11039" i="1"/>
  <c r="C11039" i="1" s="1"/>
  <c r="B11039" i="1" s="1"/>
  <c r="F11039" i="1"/>
  <c r="L11039" i="1"/>
  <c r="M11039" i="1"/>
  <c r="N11039" i="1"/>
  <c r="O11039" i="1"/>
  <c r="D11040" i="1"/>
  <c r="E11040" i="1"/>
  <c r="F11040" i="1"/>
  <c r="L11040" i="1"/>
  <c r="M11040" i="1"/>
  <c r="N11040" i="1"/>
  <c r="O11040" i="1"/>
  <c r="D11041" i="1"/>
  <c r="E11041" i="1"/>
  <c r="F11041" i="1"/>
  <c r="L11041" i="1"/>
  <c r="M11041" i="1"/>
  <c r="N11041" i="1"/>
  <c r="O11041" i="1"/>
  <c r="D11042" i="1"/>
  <c r="E11042" i="1"/>
  <c r="C11042" i="1" s="1"/>
  <c r="F11042" i="1"/>
  <c r="L11042" i="1"/>
  <c r="M11042" i="1"/>
  <c r="N11042" i="1"/>
  <c r="O11042" i="1"/>
  <c r="B11043" i="1"/>
  <c r="C11043" i="1"/>
  <c r="D11043" i="1"/>
  <c r="E11043" i="1"/>
  <c r="F11043" i="1"/>
  <c r="L11043" i="1"/>
  <c r="M11043" i="1"/>
  <c r="N11043" i="1"/>
  <c r="O11043" i="1"/>
  <c r="C11044" i="1"/>
  <c r="D11044" i="1"/>
  <c r="E11044" i="1"/>
  <c r="B11044" i="1" s="1"/>
  <c r="F11044" i="1"/>
  <c r="L11044" i="1"/>
  <c r="M11044" i="1"/>
  <c r="N11044" i="1"/>
  <c r="O11044" i="1"/>
  <c r="B11045" i="1"/>
  <c r="C11045" i="1"/>
  <c r="D11045" i="1"/>
  <c r="E11045" i="1"/>
  <c r="F11045" i="1"/>
  <c r="L11045" i="1"/>
  <c r="M11045" i="1"/>
  <c r="N11045" i="1"/>
  <c r="O11045" i="1"/>
  <c r="C11046" i="1"/>
  <c r="B11046" i="1" s="1"/>
  <c r="D11046" i="1"/>
  <c r="E11046" i="1"/>
  <c r="F11046" i="1"/>
  <c r="L11046" i="1"/>
  <c r="M11046" i="1"/>
  <c r="N11046" i="1"/>
  <c r="O11046" i="1"/>
  <c r="D11047" i="1"/>
  <c r="E11047" i="1"/>
  <c r="C11047" i="1" s="1"/>
  <c r="B11047" i="1" s="1"/>
  <c r="F11047" i="1"/>
  <c r="L11047" i="1"/>
  <c r="M11047" i="1"/>
  <c r="N11047" i="1"/>
  <c r="O11047" i="1"/>
  <c r="D11048" i="1"/>
  <c r="E11048" i="1"/>
  <c r="F11048" i="1"/>
  <c r="L11048" i="1"/>
  <c r="M11048" i="1"/>
  <c r="N11048" i="1"/>
  <c r="O11048" i="1"/>
  <c r="D11049" i="1"/>
  <c r="E11049" i="1"/>
  <c r="F11049" i="1"/>
  <c r="L11049" i="1"/>
  <c r="M11049" i="1"/>
  <c r="N11049" i="1"/>
  <c r="O11049" i="1"/>
  <c r="D11050" i="1"/>
  <c r="E11050" i="1"/>
  <c r="F11050" i="1"/>
  <c r="L11050" i="1"/>
  <c r="M11050" i="1"/>
  <c r="N11050" i="1"/>
  <c r="O11050" i="1"/>
  <c r="B11051" i="1"/>
  <c r="C11051" i="1"/>
  <c r="D11051" i="1"/>
  <c r="E11051" i="1"/>
  <c r="F11051" i="1"/>
  <c r="L11051" i="1"/>
  <c r="M11051" i="1"/>
  <c r="N11051" i="1"/>
  <c r="O11051" i="1"/>
  <c r="C11052" i="1"/>
  <c r="D11052" i="1"/>
  <c r="E11052" i="1"/>
  <c r="B11052" i="1" s="1"/>
  <c r="F11052" i="1"/>
  <c r="L11052" i="1"/>
  <c r="M11052" i="1"/>
  <c r="N11052" i="1"/>
  <c r="O11052" i="1"/>
  <c r="B11053" i="1"/>
  <c r="C11053" i="1"/>
  <c r="D11053" i="1"/>
  <c r="E11053" i="1"/>
  <c r="F11053" i="1"/>
  <c r="L11053" i="1"/>
  <c r="M11053" i="1"/>
  <c r="N11053" i="1"/>
  <c r="O11053" i="1"/>
  <c r="C11054" i="1"/>
  <c r="B11054" i="1" s="1"/>
  <c r="D11054" i="1"/>
  <c r="E11054" i="1"/>
  <c r="F11054" i="1"/>
  <c r="L11054" i="1"/>
  <c r="M11054" i="1"/>
  <c r="N11054" i="1"/>
  <c r="O11054" i="1"/>
  <c r="D11055" i="1"/>
  <c r="E11055" i="1"/>
  <c r="C11055" i="1" s="1"/>
  <c r="B11055" i="1" s="1"/>
  <c r="F11055" i="1"/>
  <c r="L11055" i="1"/>
  <c r="M11055" i="1"/>
  <c r="N11055" i="1"/>
  <c r="O11055" i="1"/>
  <c r="D11056" i="1"/>
  <c r="E11056" i="1"/>
  <c r="F11056" i="1"/>
  <c r="L11056" i="1"/>
  <c r="M11056" i="1"/>
  <c r="N11056" i="1"/>
  <c r="O11056" i="1"/>
  <c r="D11057" i="1"/>
  <c r="E11057" i="1"/>
  <c r="F11057" i="1"/>
  <c r="L11057" i="1"/>
  <c r="M11057" i="1"/>
  <c r="N11057" i="1"/>
  <c r="O11057" i="1"/>
  <c r="D11058" i="1"/>
  <c r="E11058" i="1"/>
  <c r="F11058" i="1"/>
  <c r="L11058" i="1"/>
  <c r="M11058" i="1"/>
  <c r="N11058" i="1"/>
  <c r="O11058" i="1"/>
  <c r="B11059" i="1"/>
  <c r="C11059" i="1"/>
  <c r="D11059" i="1"/>
  <c r="E11059" i="1"/>
  <c r="F11059" i="1"/>
  <c r="L11059" i="1"/>
  <c r="M11059" i="1"/>
  <c r="N11059" i="1"/>
  <c r="O11059" i="1"/>
  <c r="C11060" i="1"/>
  <c r="D11060" i="1"/>
  <c r="E11060" i="1"/>
  <c r="B11060" i="1" s="1"/>
  <c r="F11060" i="1"/>
  <c r="L11060" i="1"/>
  <c r="M11060" i="1"/>
  <c r="N11060" i="1"/>
  <c r="O11060" i="1"/>
  <c r="B11061" i="1"/>
  <c r="C11061" i="1"/>
  <c r="D11061" i="1"/>
  <c r="E11061" i="1"/>
  <c r="F11061" i="1"/>
  <c r="L11061" i="1"/>
  <c r="M11061" i="1"/>
  <c r="N11061" i="1"/>
  <c r="O11061" i="1"/>
  <c r="C11062" i="1"/>
  <c r="B11062" i="1" s="1"/>
  <c r="D11062" i="1"/>
  <c r="E11062" i="1"/>
  <c r="F11062" i="1"/>
  <c r="L11062" i="1"/>
  <c r="M11062" i="1"/>
  <c r="N11062" i="1"/>
  <c r="O11062" i="1"/>
  <c r="D11063" i="1"/>
  <c r="E11063" i="1"/>
  <c r="C11063" i="1" s="1"/>
  <c r="B11063" i="1" s="1"/>
  <c r="F11063" i="1"/>
  <c r="L11063" i="1"/>
  <c r="M11063" i="1"/>
  <c r="N11063" i="1"/>
  <c r="O11063" i="1"/>
  <c r="D11064" i="1"/>
  <c r="E11064" i="1"/>
  <c r="F11064" i="1"/>
  <c r="L11064" i="1"/>
  <c r="M11064" i="1"/>
  <c r="N11064" i="1"/>
  <c r="O11064" i="1"/>
  <c r="D11065" i="1"/>
  <c r="E11065" i="1"/>
  <c r="F11065" i="1"/>
  <c r="L11065" i="1"/>
  <c r="M11065" i="1"/>
  <c r="N11065" i="1"/>
  <c r="O11065" i="1"/>
  <c r="D11066" i="1"/>
  <c r="E11066" i="1"/>
  <c r="F11066" i="1"/>
  <c r="L11066" i="1"/>
  <c r="M11066" i="1"/>
  <c r="N11066" i="1"/>
  <c r="O11066" i="1"/>
  <c r="B11067" i="1"/>
  <c r="C11067" i="1"/>
  <c r="D11067" i="1"/>
  <c r="E11067" i="1"/>
  <c r="F11067" i="1"/>
  <c r="L11067" i="1"/>
  <c r="M11067" i="1"/>
  <c r="N11067" i="1"/>
  <c r="O11067" i="1"/>
  <c r="C11068" i="1"/>
  <c r="D11068" i="1"/>
  <c r="E11068" i="1"/>
  <c r="B11068" i="1" s="1"/>
  <c r="F11068" i="1"/>
  <c r="L11068" i="1"/>
  <c r="M11068" i="1"/>
  <c r="N11068" i="1"/>
  <c r="O11068" i="1"/>
  <c r="B11069" i="1"/>
  <c r="C11069" i="1"/>
  <c r="D11069" i="1"/>
  <c r="E11069" i="1"/>
  <c r="F11069" i="1"/>
  <c r="L11069" i="1"/>
  <c r="M11069" i="1"/>
  <c r="N11069" i="1"/>
  <c r="O11069" i="1"/>
  <c r="C11070" i="1"/>
  <c r="B11070" i="1" s="1"/>
  <c r="D11070" i="1"/>
  <c r="E11070" i="1"/>
  <c r="F11070" i="1"/>
  <c r="L11070" i="1"/>
  <c r="M11070" i="1"/>
  <c r="N11070" i="1"/>
  <c r="O11070" i="1"/>
  <c r="D11071" i="1"/>
  <c r="E11071" i="1"/>
  <c r="C11071" i="1" s="1"/>
  <c r="B11071" i="1" s="1"/>
  <c r="F11071" i="1"/>
  <c r="L11071" i="1"/>
  <c r="M11071" i="1"/>
  <c r="N11071" i="1"/>
  <c r="O11071" i="1"/>
  <c r="D11072" i="1"/>
  <c r="E11072" i="1"/>
  <c r="F11072" i="1"/>
  <c r="L11072" i="1"/>
  <c r="M11072" i="1"/>
  <c r="N11072" i="1"/>
  <c r="O11072" i="1"/>
  <c r="D11073" i="1"/>
  <c r="E11073" i="1"/>
  <c r="F11073" i="1"/>
  <c r="L11073" i="1"/>
  <c r="M11073" i="1"/>
  <c r="N11073" i="1"/>
  <c r="O11073" i="1"/>
  <c r="D11074" i="1"/>
  <c r="E11074" i="1"/>
  <c r="F11074" i="1"/>
  <c r="L11074" i="1"/>
  <c r="M11074" i="1"/>
  <c r="N11074" i="1"/>
  <c r="O11074" i="1"/>
  <c r="B11075" i="1"/>
  <c r="C11075" i="1"/>
  <c r="D11075" i="1"/>
  <c r="E11075" i="1"/>
  <c r="F11075" i="1"/>
  <c r="L11075" i="1"/>
  <c r="M11075" i="1"/>
  <c r="N11075" i="1"/>
  <c r="O11075" i="1"/>
  <c r="C11076" i="1"/>
  <c r="D11076" i="1"/>
  <c r="E11076" i="1"/>
  <c r="B11076" i="1" s="1"/>
  <c r="F11076" i="1"/>
  <c r="L11076" i="1"/>
  <c r="M11076" i="1"/>
  <c r="N11076" i="1"/>
  <c r="O11076" i="1"/>
  <c r="B11077" i="1"/>
  <c r="C11077" i="1"/>
  <c r="D11077" i="1"/>
  <c r="E11077" i="1"/>
  <c r="F11077" i="1"/>
  <c r="L11077" i="1"/>
  <c r="M11077" i="1"/>
  <c r="N11077" i="1"/>
  <c r="O11077" i="1"/>
  <c r="C11078" i="1"/>
  <c r="B11078" i="1" s="1"/>
  <c r="D11078" i="1"/>
  <c r="E11078" i="1"/>
  <c r="F11078" i="1"/>
  <c r="L11078" i="1"/>
  <c r="M11078" i="1"/>
  <c r="N11078" i="1"/>
  <c r="O11078" i="1"/>
  <c r="D11079" i="1"/>
  <c r="E11079" i="1"/>
  <c r="C11079" i="1" s="1"/>
  <c r="B11079" i="1" s="1"/>
  <c r="F11079" i="1"/>
  <c r="L11079" i="1"/>
  <c r="M11079" i="1"/>
  <c r="N11079" i="1"/>
  <c r="O11079" i="1"/>
  <c r="D11080" i="1"/>
  <c r="E11080" i="1"/>
  <c r="F11080" i="1"/>
  <c r="L11080" i="1"/>
  <c r="M11080" i="1"/>
  <c r="N11080" i="1"/>
  <c r="O11080" i="1"/>
  <c r="D11081" i="1"/>
  <c r="E11081" i="1"/>
  <c r="F11081" i="1"/>
  <c r="L11081" i="1"/>
  <c r="M11081" i="1"/>
  <c r="N11081" i="1"/>
  <c r="O11081" i="1"/>
  <c r="D11082" i="1"/>
  <c r="E11082" i="1"/>
  <c r="F11082" i="1"/>
  <c r="L11082" i="1"/>
  <c r="M11082" i="1"/>
  <c r="N11082" i="1"/>
  <c r="O11082" i="1"/>
  <c r="B11083" i="1"/>
  <c r="C11083" i="1"/>
  <c r="D11083" i="1"/>
  <c r="E11083" i="1"/>
  <c r="F11083" i="1"/>
  <c r="L11083" i="1"/>
  <c r="M11083" i="1"/>
  <c r="N11083" i="1"/>
  <c r="O11083" i="1"/>
  <c r="C11084" i="1"/>
  <c r="D11084" i="1"/>
  <c r="E11084" i="1"/>
  <c r="B11084" i="1" s="1"/>
  <c r="F11084" i="1"/>
  <c r="L11084" i="1"/>
  <c r="M11084" i="1"/>
  <c r="N11084" i="1"/>
  <c r="O11084" i="1"/>
  <c r="B11085" i="1"/>
  <c r="C11085" i="1"/>
  <c r="D11085" i="1"/>
  <c r="E11085" i="1"/>
  <c r="F11085" i="1"/>
  <c r="L11085" i="1"/>
  <c r="M11085" i="1"/>
  <c r="N11085" i="1"/>
  <c r="O11085" i="1"/>
  <c r="C11086" i="1"/>
  <c r="B11086" i="1" s="1"/>
  <c r="D11086" i="1"/>
  <c r="E11086" i="1"/>
  <c r="F11086" i="1"/>
  <c r="L11086" i="1"/>
  <c r="M11086" i="1"/>
  <c r="N11086" i="1"/>
  <c r="O11086" i="1"/>
  <c r="D11087" i="1"/>
  <c r="E11087" i="1"/>
  <c r="C11087" i="1" s="1"/>
  <c r="B11087" i="1" s="1"/>
  <c r="F11087" i="1"/>
  <c r="L11087" i="1"/>
  <c r="M11087" i="1"/>
  <c r="N11087" i="1"/>
  <c r="O11087" i="1"/>
  <c r="D11088" i="1"/>
  <c r="E11088" i="1"/>
  <c r="F11088" i="1"/>
  <c r="L11088" i="1"/>
  <c r="M11088" i="1"/>
  <c r="N11088" i="1"/>
  <c r="O11088" i="1"/>
  <c r="D11089" i="1"/>
  <c r="E11089" i="1"/>
  <c r="F11089" i="1"/>
  <c r="L11089" i="1"/>
  <c r="M11089" i="1"/>
  <c r="N11089" i="1"/>
  <c r="O11089" i="1"/>
  <c r="D11090" i="1"/>
  <c r="E11090" i="1"/>
  <c r="F11090" i="1"/>
  <c r="L11090" i="1"/>
  <c r="M11090" i="1"/>
  <c r="N11090" i="1"/>
  <c r="O11090" i="1"/>
  <c r="B11091" i="1"/>
  <c r="C11091" i="1"/>
  <c r="D11091" i="1"/>
  <c r="E11091" i="1"/>
  <c r="F11091" i="1"/>
  <c r="L11091" i="1"/>
  <c r="M11091" i="1"/>
  <c r="N11091" i="1"/>
  <c r="O11091" i="1"/>
  <c r="C11092" i="1"/>
  <c r="D11092" i="1"/>
  <c r="E11092" i="1"/>
  <c r="B11092" i="1" s="1"/>
  <c r="F11092" i="1"/>
  <c r="L11092" i="1"/>
  <c r="M11092" i="1"/>
  <c r="N11092" i="1"/>
  <c r="O11092" i="1"/>
  <c r="B11093" i="1"/>
  <c r="C11093" i="1"/>
  <c r="D11093" i="1"/>
  <c r="E11093" i="1"/>
  <c r="F11093" i="1"/>
  <c r="L11093" i="1"/>
  <c r="M11093" i="1"/>
  <c r="N11093" i="1"/>
  <c r="O11093" i="1"/>
  <c r="C11094" i="1"/>
  <c r="B11094" i="1" s="1"/>
  <c r="D11094" i="1"/>
  <c r="E11094" i="1"/>
  <c r="F11094" i="1"/>
  <c r="L11094" i="1"/>
  <c r="M11094" i="1"/>
  <c r="N11094" i="1"/>
  <c r="O11094" i="1"/>
  <c r="D11095" i="1"/>
  <c r="E11095" i="1"/>
  <c r="C11095" i="1" s="1"/>
  <c r="B11095" i="1" s="1"/>
  <c r="F11095" i="1"/>
  <c r="L11095" i="1"/>
  <c r="M11095" i="1"/>
  <c r="N11095" i="1"/>
  <c r="O11095" i="1"/>
  <c r="D11096" i="1"/>
  <c r="E11096" i="1"/>
  <c r="F11096" i="1"/>
  <c r="L11096" i="1"/>
  <c r="M11096" i="1"/>
  <c r="N11096" i="1"/>
  <c r="O11096" i="1"/>
  <c r="D11097" i="1"/>
  <c r="E11097" i="1"/>
  <c r="F11097" i="1"/>
  <c r="L11097" i="1"/>
  <c r="M11097" i="1"/>
  <c r="N11097" i="1"/>
  <c r="O11097" i="1"/>
  <c r="D11098" i="1"/>
  <c r="E11098" i="1"/>
  <c r="F11098" i="1"/>
  <c r="L11098" i="1"/>
  <c r="M11098" i="1"/>
  <c r="N11098" i="1"/>
  <c r="O11098" i="1"/>
  <c r="B11099" i="1"/>
  <c r="C11099" i="1"/>
  <c r="D11099" i="1"/>
  <c r="E11099" i="1"/>
  <c r="F11099" i="1"/>
  <c r="L11099" i="1"/>
  <c r="M11099" i="1"/>
  <c r="N11099" i="1"/>
  <c r="O11099" i="1"/>
  <c r="C11100" i="1"/>
  <c r="D11100" i="1"/>
  <c r="E11100" i="1"/>
  <c r="B11100" i="1" s="1"/>
  <c r="F11100" i="1"/>
  <c r="L11100" i="1"/>
  <c r="M11100" i="1"/>
  <c r="N11100" i="1"/>
  <c r="O11100" i="1"/>
  <c r="B11101" i="1"/>
  <c r="C11101" i="1"/>
  <c r="D11101" i="1"/>
  <c r="E11101" i="1"/>
  <c r="F11101" i="1"/>
  <c r="L11101" i="1"/>
  <c r="M11101" i="1"/>
  <c r="N11101" i="1"/>
  <c r="O11101" i="1"/>
  <c r="C11102" i="1"/>
  <c r="B11102" i="1" s="1"/>
  <c r="D11102" i="1"/>
  <c r="E11102" i="1"/>
  <c r="F11102" i="1"/>
  <c r="L11102" i="1"/>
  <c r="M11102" i="1"/>
  <c r="N11102" i="1"/>
  <c r="O11102" i="1"/>
  <c r="D11103" i="1"/>
  <c r="E11103" i="1"/>
  <c r="C11103" i="1" s="1"/>
  <c r="B11103" i="1" s="1"/>
  <c r="F11103" i="1"/>
  <c r="L11103" i="1"/>
  <c r="M11103" i="1"/>
  <c r="N11103" i="1"/>
  <c r="O11103" i="1"/>
  <c r="D11104" i="1"/>
  <c r="E11104" i="1"/>
  <c r="F11104" i="1"/>
  <c r="L11104" i="1"/>
  <c r="M11104" i="1"/>
  <c r="N11104" i="1"/>
  <c r="O11104" i="1"/>
  <c r="D11105" i="1"/>
  <c r="E11105" i="1"/>
  <c r="F11105" i="1"/>
  <c r="L11105" i="1"/>
  <c r="M11105" i="1"/>
  <c r="N11105" i="1"/>
  <c r="O11105" i="1"/>
  <c r="D11106" i="1"/>
  <c r="E11106" i="1"/>
  <c r="C11106" i="1" s="1"/>
  <c r="F11106" i="1"/>
  <c r="L11106" i="1"/>
  <c r="M11106" i="1"/>
  <c r="N11106" i="1"/>
  <c r="O11106" i="1"/>
  <c r="B11107" i="1"/>
  <c r="C11107" i="1"/>
  <c r="D11107" i="1"/>
  <c r="E11107" i="1"/>
  <c r="F11107" i="1"/>
  <c r="L11107" i="1"/>
  <c r="M11107" i="1"/>
  <c r="N11107" i="1"/>
  <c r="O11107" i="1"/>
  <c r="C11108" i="1"/>
  <c r="D11108" i="1"/>
  <c r="E11108" i="1"/>
  <c r="B11108" i="1" s="1"/>
  <c r="F11108" i="1"/>
  <c r="L11108" i="1"/>
  <c r="M11108" i="1"/>
  <c r="N11108" i="1"/>
  <c r="O11108" i="1"/>
  <c r="B11109" i="1"/>
  <c r="C11109" i="1"/>
  <c r="D11109" i="1"/>
  <c r="E11109" i="1"/>
  <c r="F11109" i="1"/>
  <c r="L11109" i="1"/>
  <c r="M11109" i="1"/>
  <c r="N11109" i="1"/>
  <c r="O11109" i="1"/>
  <c r="C11110" i="1"/>
  <c r="B11110" i="1" s="1"/>
  <c r="D11110" i="1"/>
  <c r="E11110" i="1"/>
  <c r="F11110" i="1"/>
  <c r="L11110" i="1"/>
  <c r="M11110" i="1"/>
  <c r="N11110" i="1"/>
  <c r="O11110" i="1"/>
  <c r="D11111" i="1"/>
  <c r="E11111" i="1"/>
  <c r="C11111" i="1" s="1"/>
  <c r="B11111" i="1" s="1"/>
  <c r="F11111" i="1"/>
  <c r="L11111" i="1"/>
  <c r="M11111" i="1"/>
  <c r="N11111" i="1"/>
  <c r="O11111" i="1"/>
  <c r="D11112" i="1"/>
  <c r="E11112" i="1"/>
  <c r="F11112" i="1"/>
  <c r="L11112" i="1"/>
  <c r="M11112" i="1"/>
  <c r="N11112" i="1"/>
  <c r="O11112" i="1"/>
  <c r="D11113" i="1"/>
  <c r="E11113" i="1"/>
  <c r="F11113" i="1"/>
  <c r="L11113" i="1"/>
  <c r="M11113" i="1"/>
  <c r="N11113" i="1"/>
  <c r="O11113" i="1"/>
  <c r="D11114" i="1"/>
  <c r="E11114" i="1"/>
  <c r="C11114" i="1" s="1"/>
  <c r="F11114" i="1"/>
  <c r="L11114" i="1"/>
  <c r="M11114" i="1"/>
  <c r="N11114" i="1"/>
  <c r="O11114" i="1"/>
  <c r="B11115" i="1"/>
  <c r="C11115" i="1"/>
  <c r="D11115" i="1"/>
  <c r="E11115" i="1"/>
  <c r="F11115" i="1"/>
  <c r="L11115" i="1"/>
  <c r="M11115" i="1"/>
  <c r="N11115" i="1"/>
  <c r="O11115" i="1"/>
  <c r="C11116" i="1"/>
  <c r="D11116" i="1"/>
  <c r="E11116" i="1"/>
  <c r="B11116" i="1" s="1"/>
  <c r="F11116" i="1"/>
  <c r="L11116" i="1"/>
  <c r="M11116" i="1"/>
  <c r="N11116" i="1"/>
  <c r="O11116" i="1"/>
  <c r="B11117" i="1"/>
  <c r="C11117" i="1"/>
  <c r="D11117" i="1"/>
  <c r="E11117" i="1"/>
  <c r="F11117" i="1"/>
  <c r="L11117" i="1"/>
  <c r="M11117" i="1"/>
  <c r="N11117" i="1"/>
  <c r="O11117" i="1"/>
  <c r="C11118" i="1"/>
  <c r="B11118" i="1" s="1"/>
  <c r="D11118" i="1"/>
  <c r="E11118" i="1"/>
  <c r="F11118" i="1"/>
  <c r="L11118" i="1"/>
  <c r="M11118" i="1"/>
  <c r="N11118" i="1"/>
  <c r="O11118" i="1"/>
  <c r="D11119" i="1"/>
  <c r="E11119" i="1"/>
  <c r="C11119" i="1" s="1"/>
  <c r="B11119" i="1" s="1"/>
  <c r="F11119" i="1"/>
  <c r="L11119" i="1"/>
  <c r="M11119" i="1"/>
  <c r="N11119" i="1"/>
  <c r="O11119" i="1"/>
  <c r="D11120" i="1"/>
  <c r="E11120" i="1"/>
  <c r="F11120" i="1"/>
  <c r="L11120" i="1"/>
  <c r="M11120" i="1"/>
  <c r="N11120" i="1"/>
  <c r="O11120" i="1"/>
  <c r="D11121" i="1"/>
  <c r="E11121" i="1"/>
  <c r="F11121" i="1"/>
  <c r="L11121" i="1"/>
  <c r="M11121" i="1"/>
  <c r="N11121" i="1"/>
  <c r="O11121" i="1"/>
  <c r="D11122" i="1"/>
  <c r="E11122" i="1"/>
  <c r="F11122" i="1"/>
  <c r="L11122" i="1"/>
  <c r="M11122" i="1"/>
  <c r="N11122" i="1"/>
  <c r="O11122" i="1"/>
  <c r="B11123" i="1"/>
  <c r="C11123" i="1"/>
  <c r="D11123" i="1"/>
  <c r="E11123" i="1"/>
  <c r="F11123" i="1"/>
  <c r="L11123" i="1"/>
  <c r="M11123" i="1"/>
  <c r="N11123" i="1"/>
  <c r="O11123" i="1"/>
  <c r="C11124" i="1"/>
  <c r="D11124" i="1"/>
  <c r="E11124" i="1"/>
  <c r="B11124" i="1" s="1"/>
  <c r="F11124" i="1"/>
  <c r="L11124" i="1"/>
  <c r="M11124" i="1"/>
  <c r="N11124" i="1"/>
  <c r="O11124" i="1"/>
  <c r="B11125" i="1"/>
  <c r="C11125" i="1"/>
  <c r="D11125" i="1"/>
  <c r="E11125" i="1"/>
  <c r="F11125" i="1"/>
  <c r="L11125" i="1"/>
  <c r="M11125" i="1"/>
  <c r="N11125" i="1"/>
  <c r="O11125" i="1"/>
  <c r="C11126" i="1"/>
  <c r="B11126" i="1" s="1"/>
  <c r="D11126" i="1"/>
  <c r="E11126" i="1"/>
  <c r="F11126" i="1"/>
  <c r="L11126" i="1"/>
  <c r="M11126" i="1"/>
  <c r="N11126" i="1"/>
  <c r="O11126" i="1"/>
  <c r="D11127" i="1"/>
  <c r="E11127" i="1"/>
  <c r="C11127" i="1" s="1"/>
  <c r="B11127" i="1" s="1"/>
  <c r="F11127" i="1"/>
  <c r="L11127" i="1"/>
  <c r="M11127" i="1"/>
  <c r="N11127" i="1"/>
  <c r="O11127" i="1"/>
  <c r="D11128" i="1"/>
  <c r="E11128" i="1"/>
  <c r="F11128" i="1"/>
  <c r="L11128" i="1"/>
  <c r="M11128" i="1"/>
  <c r="N11128" i="1"/>
  <c r="O11128" i="1"/>
  <c r="D11129" i="1"/>
  <c r="E11129" i="1"/>
  <c r="F11129" i="1"/>
  <c r="L11129" i="1"/>
  <c r="M11129" i="1"/>
  <c r="N11129" i="1"/>
  <c r="O11129" i="1"/>
  <c r="D11130" i="1"/>
  <c r="E11130" i="1"/>
  <c r="F11130" i="1"/>
  <c r="L11130" i="1"/>
  <c r="M11130" i="1"/>
  <c r="N11130" i="1"/>
  <c r="O11130" i="1"/>
  <c r="B11131" i="1"/>
  <c r="C11131" i="1"/>
  <c r="D11131" i="1"/>
  <c r="E11131" i="1"/>
  <c r="F11131" i="1"/>
  <c r="L11131" i="1"/>
  <c r="M11131" i="1"/>
  <c r="N11131" i="1"/>
  <c r="O11131" i="1"/>
  <c r="C11132" i="1"/>
  <c r="D11132" i="1"/>
  <c r="E11132" i="1"/>
  <c r="B11132" i="1" s="1"/>
  <c r="F11132" i="1"/>
  <c r="L11132" i="1"/>
  <c r="M11132" i="1"/>
  <c r="N11132" i="1"/>
  <c r="O11132" i="1"/>
  <c r="B11133" i="1"/>
  <c r="C11133" i="1"/>
  <c r="D11133" i="1"/>
  <c r="E11133" i="1"/>
  <c r="F11133" i="1"/>
  <c r="L11133" i="1"/>
  <c r="M11133" i="1"/>
  <c r="N11133" i="1"/>
  <c r="O11133" i="1"/>
  <c r="C11134" i="1"/>
  <c r="B11134" i="1" s="1"/>
  <c r="D11134" i="1"/>
  <c r="E11134" i="1"/>
  <c r="F11134" i="1"/>
  <c r="L11134" i="1"/>
  <c r="M11134" i="1"/>
  <c r="N11134" i="1"/>
  <c r="O11134" i="1"/>
  <c r="D11135" i="1"/>
  <c r="E11135" i="1"/>
  <c r="C11135" i="1" s="1"/>
  <c r="B11135" i="1" s="1"/>
  <c r="F11135" i="1"/>
  <c r="L11135" i="1"/>
  <c r="M11135" i="1"/>
  <c r="N11135" i="1"/>
  <c r="O11135" i="1"/>
  <c r="D11136" i="1"/>
  <c r="E11136" i="1"/>
  <c r="F11136" i="1"/>
  <c r="L11136" i="1"/>
  <c r="M11136" i="1"/>
  <c r="N11136" i="1"/>
  <c r="O11136" i="1"/>
  <c r="D11137" i="1"/>
  <c r="E11137" i="1"/>
  <c r="F11137" i="1"/>
  <c r="L11137" i="1"/>
  <c r="M11137" i="1"/>
  <c r="N11137" i="1"/>
  <c r="O11137" i="1"/>
  <c r="D11138" i="1"/>
  <c r="E11138" i="1"/>
  <c r="F11138" i="1"/>
  <c r="L11138" i="1"/>
  <c r="M11138" i="1"/>
  <c r="N11138" i="1"/>
  <c r="O11138" i="1"/>
  <c r="B11139" i="1"/>
  <c r="C11139" i="1"/>
  <c r="D11139" i="1"/>
  <c r="E11139" i="1"/>
  <c r="F11139" i="1"/>
  <c r="L11139" i="1"/>
  <c r="M11139" i="1"/>
  <c r="N11139" i="1"/>
  <c r="O11139" i="1"/>
  <c r="C11140" i="1"/>
  <c r="D11140" i="1"/>
  <c r="E11140" i="1"/>
  <c r="B11140" i="1" s="1"/>
  <c r="F11140" i="1"/>
  <c r="L11140" i="1"/>
  <c r="M11140" i="1"/>
  <c r="N11140" i="1"/>
  <c r="O11140" i="1"/>
  <c r="B11141" i="1"/>
  <c r="C11141" i="1"/>
  <c r="D11141" i="1"/>
  <c r="E11141" i="1"/>
  <c r="F11141" i="1"/>
  <c r="L11141" i="1"/>
  <c r="M11141" i="1"/>
  <c r="N11141" i="1"/>
  <c r="O11141" i="1"/>
  <c r="C11142" i="1"/>
  <c r="B11142" i="1" s="1"/>
  <c r="D11142" i="1"/>
  <c r="E11142" i="1"/>
  <c r="F11142" i="1"/>
  <c r="L11142" i="1"/>
  <c r="M11142" i="1"/>
  <c r="N11142" i="1"/>
  <c r="O11142" i="1"/>
  <c r="D11143" i="1"/>
  <c r="E11143" i="1"/>
  <c r="C11143" i="1" s="1"/>
  <c r="B11143" i="1" s="1"/>
  <c r="F11143" i="1"/>
  <c r="L11143" i="1"/>
  <c r="M11143" i="1"/>
  <c r="N11143" i="1"/>
  <c r="O11143" i="1"/>
  <c r="D11144" i="1"/>
  <c r="E11144" i="1"/>
  <c r="F11144" i="1"/>
  <c r="L11144" i="1"/>
  <c r="M11144" i="1"/>
  <c r="N11144" i="1"/>
  <c r="O11144" i="1"/>
  <c r="D11145" i="1"/>
  <c r="E11145" i="1"/>
  <c r="F11145" i="1"/>
  <c r="L11145" i="1"/>
  <c r="M11145" i="1"/>
  <c r="N11145" i="1"/>
  <c r="O11145" i="1"/>
  <c r="D11146" i="1"/>
  <c r="E11146" i="1"/>
  <c r="C11146" i="1" s="1"/>
  <c r="F11146" i="1"/>
  <c r="L11146" i="1"/>
  <c r="M11146" i="1"/>
  <c r="N11146" i="1"/>
  <c r="O11146" i="1"/>
  <c r="B11147" i="1"/>
  <c r="C11147" i="1"/>
  <c r="D11147" i="1"/>
  <c r="E11147" i="1"/>
  <c r="F11147" i="1"/>
  <c r="L11147" i="1"/>
  <c r="M11147" i="1"/>
  <c r="N11147" i="1"/>
  <c r="O11147" i="1"/>
  <c r="C11148" i="1"/>
  <c r="D11148" i="1"/>
  <c r="E11148" i="1"/>
  <c r="B11148" i="1" s="1"/>
  <c r="F11148" i="1"/>
  <c r="L11148" i="1"/>
  <c r="M11148" i="1"/>
  <c r="N11148" i="1"/>
  <c r="O11148" i="1"/>
  <c r="B11149" i="1"/>
  <c r="C11149" i="1"/>
  <c r="D11149" i="1"/>
  <c r="E11149" i="1"/>
  <c r="F11149" i="1"/>
  <c r="L11149" i="1"/>
  <c r="M11149" i="1"/>
  <c r="N11149" i="1"/>
  <c r="O11149" i="1"/>
  <c r="C11150" i="1"/>
  <c r="B11150" i="1" s="1"/>
  <c r="D11150" i="1"/>
  <c r="E11150" i="1"/>
  <c r="F11150" i="1"/>
  <c r="L11150" i="1"/>
  <c r="M11150" i="1"/>
  <c r="N11150" i="1"/>
  <c r="O11150" i="1"/>
  <c r="D11151" i="1"/>
  <c r="E11151" i="1"/>
  <c r="C11151" i="1" s="1"/>
  <c r="B11151" i="1" s="1"/>
  <c r="F11151" i="1"/>
  <c r="L11151" i="1"/>
  <c r="M11151" i="1"/>
  <c r="N11151" i="1"/>
  <c r="O11151" i="1"/>
  <c r="D11152" i="1"/>
  <c r="E11152" i="1"/>
  <c r="F11152" i="1"/>
  <c r="L11152" i="1"/>
  <c r="M11152" i="1"/>
  <c r="N11152" i="1"/>
  <c r="O11152" i="1"/>
  <c r="D11153" i="1"/>
  <c r="E11153" i="1"/>
  <c r="F11153" i="1"/>
  <c r="L11153" i="1"/>
  <c r="M11153" i="1"/>
  <c r="N11153" i="1"/>
  <c r="O11153" i="1"/>
  <c r="D11154" i="1"/>
  <c r="E11154" i="1"/>
  <c r="F11154" i="1"/>
  <c r="L11154" i="1"/>
  <c r="M11154" i="1"/>
  <c r="N11154" i="1"/>
  <c r="O11154" i="1"/>
  <c r="B11155" i="1"/>
  <c r="C11155" i="1"/>
  <c r="D11155" i="1"/>
  <c r="E11155" i="1"/>
  <c r="F11155" i="1"/>
  <c r="L11155" i="1"/>
  <c r="M11155" i="1"/>
  <c r="N11155" i="1"/>
  <c r="O11155" i="1"/>
  <c r="C11156" i="1"/>
  <c r="D11156" i="1"/>
  <c r="E11156" i="1"/>
  <c r="B11156" i="1" s="1"/>
  <c r="F11156" i="1"/>
  <c r="L11156" i="1"/>
  <c r="M11156" i="1"/>
  <c r="N11156" i="1"/>
  <c r="O11156" i="1"/>
  <c r="B11157" i="1"/>
  <c r="C11157" i="1"/>
  <c r="D11157" i="1"/>
  <c r="E11157" i="1"/>
  <c r="F11157" i="1"/>
  <c r="L11157" i="1"/>
  <c r="M11157" i="1"/>
  <c r="N11157" i="1"/>
  <c r="O11157" i="1"/>
  <c r="C11158" i="1"/>
  <c r="B11158" i="1" s="1"/>
  <c r="D11158" i="1"/>
  <c r="E11158" i="1"/>
  <c r="F11158" i="1"/>
  <c r="L11158" i="1"/>
  <c r="M11158" i="1"/>
  <c r="N11158" i="1"/>
  <c r="O11158" i="1"/>
  <c r="D11159" i="1"/>
  <c r="E11159" i="1"/>
  <c r="C11159" i="1" s="1"/>
  <c r="B11159" i="1" s="1"/>
  <c r="F11159" i="1"/>
  <c r="L11159" i="1"/>
  <c r="M11159" i="1"/>
  <c r="N11159" i="1"/>
  <c r="O11159" i="1"/>
  <c r="D11160" i="1"/>
  <c r="E11160" i="1"/>
  <c r="F11160" i="1"/>
  <c r="L11160" i="1"/>
  <c r="M11160" i="1"/>
  <c r="N11160" i="1"/>
  <c r="O11160" i="1"/>
  <c r="D11161" i="1"/>
  <c r="E11161" i="1"/>
  <c r="F11161" i="1"/>
  <c r="L11161" i="1"/>
  <c r="M11161" i="1"/>
  <c r="N11161" i="1"/>
  <c r="O11161" i="1"/>
  <c r="D11162" i="1"/>
  <c r="E11162" i="1"/>
  <c r="C11162" i="1" s="1"/>
  <c r="F11162" i="1"/>
  <c r="L11162" i="1"/>
  <c r="M11162" i="1"/>
  <c r="N11162" i="1"/>
  <c r="O11162" i="1"/>
  <c r="B11163" i="1"/>
  <c r="C11163" i="1"/>
  <c r="D11163" i="1"/>
  <c r="E11163" i="1"/>
  <c r="F11163" i="1"/>
  <c r="L11163" i="1"/>
  <c r="M11163" i="1"/>
  <c r="N11163" i="1"/>
  <c r="O11163" i="1"/>
  <c r="C11164" i="1"/>
  <c r="D11164" i="1"/>
  <c r="E11164" i="1"/>
  <c r="B11164" i="1" s="1"/>
  <c r="F11164" i="1"/>
  <c r="L11164" i="1"/>
  <c r="M11164" i="1"/>
  <c r="N11164" i="1"/>
  <c r="O11164" i="1"/>
  <c r="B11165" i="1"/>
  <c r="C11165" i="1"/>
  <c r="D11165" i="1"/>
  <c r="E11165" i="1"/>
  <c r="F11165" i="1"/>
  <c r="L11165" i="1"/>
  <c r="M11165" i="1"/>
  <c r="N11165" i="1"/>
  <c r="O11165" i="1"/>
  <c r="C11166" i="1"/>
  <c r="B11166" i="1" s="1"/>
  <c r="D11166" i="1"/>
  <c r="E11166" i="1"/>
  <c r="F11166" i="1"/>
  <c r="L11166" i="1"/>
  <c r="M11166" i="1"/>
  <c r="N11166" i="1"/>
  <c r="O11166" i="1"/>
  <c r="D11167" i="1"/>
  <c r="E11167" i="1"/>
  <c r="C11167" i="1" s="1"/>
  <c r="B11167" i="1" s="1"/>
  <c r="F11167" i="1"/>
  <c r="L11167" i="1"/>
  <c r="M11167" i="1"/>
  <c r="N11167" i="1"/>
  <c r="O11167" i="1"/>
  <c r="D11168" i="1"/>
  <c r="E11168" i="1"/>
  <c r="F11168" i="1"/>
  <c r="L11168" i="1"/>
  <c r="M11168" i="1"/>
  <c r="N11168" i="1"/>
  <c r="O11168" i="1"/>
  <c r="D11169" i="1"/>
  <c r="E11169" i="1"/>
  <c r="F11169" i="1"/>
  <c r="L11169" i="1"/>
  <c r="M11169" i="1"/>
  <c r="N11169" i="1"/>
  <c r="O11169" i="1"/>
  <c r="D11170" i="1"/>
  <c r="E11170" i="1"/>
  <c r="F11170" i="1"/>
  <c r="L11170" i="1"/>
  <c r="M11170" i="1"/>
  <c r="N11170" i="1"/>
  <c r="O11170" i="1"/>
  <c r="B11171" i="1"/>
  <c r="C11171" i="1"/>
  <c r="D11171" i="1"/>
  <c r="E11171" i="1"/>
  <c r="F11171" i="1"/>
  <c r="L11171" i="1"/>
  <c r="M11171" i="1"/>
  <c r="N11171" i="1"/>
  <c r="O11171" i="1"/>
  <c r="C11172" i="1"/>
  <c r="D11172" i="1"/>
  <c r="E11172" i="1"/>
  <c r="B11172" i="1" s="1"/>
  <c r="F11172" i="1"/>
  <c r="L11172" i="1"/>
  <c r="M11172" i="1"/>
  <c r="N11172" i="1"/>
  <c r="O11172" i="1"/>
  <c r="B11173" i="1"/>
  <c r="C11173" i="1"/>
  <c r="D11173" i="1"/>
  <c r="E11173" i="1"/>
  <c r="F11173" i="1"/>
  <c r="L11173" i="1"/>
  <c r="M11173" i="1"/>
  <c r="N11173" i="1"/>
  <c r="O11173" i="1"/>
  <c r="C11174" i="1"/>
  <c r="B11174" i="1" s="1"/>
  <c r="D11174" i="1"/>
  <c r="E11174" i="1"/>
  <c r="F11174" i="1"/>
  <c r="L11174" i="1"/>
  <c r="M11174" i="1"/>
  <c r="N11174" i="1"/>
  <c r="O11174" i="1"/>
  <c r="D11175" i="1"/>
  <c r="E11175" i="1"/>
  <c r="C11175" i="1" s="1"/>
  <c r="B11175" i="1" s="1"/>
  <c r="F11175" i="1"/>
  <c r="L11175" i="1"/>
  <c r="M11175" i="1"/>
  <c r="N11175" i="1"/>
  <c r="O11175" i="1"/>
  <c r="D11176" i="1"/>
  <c r="E11176" i="1"/>
  <c r="F11176" i="1"/>
  <c r="L11176" i="1"/>
  <c r="M11176" i="1"/>
  <c r="N11176" i="1"/>
  <c r="O11176" i="1"/>
  <c r="D11177" i="1"/>
  <c r="E11177" i="1"/>
  <c r="F11177" i="1"/>
  <c r="L11177" i="1"/>
  <c r="M11177" i="1"/>
  <c r="N11177" i="1"/>
  <c r="O11177" i="1"/>
  <c r="D11178" i="1"/>
  <c r="E11178" i="1"/>
  <c r="F11178" i="1"/>
  <c r="L11178" i="1"/>
  <c r="M11178" i="1"/>
  <c r="N11178" i="1"/>
  <c r="O11178" i="1"/>
  <c r="B11179" i="1"/>
  <c r="C11179" i="1"/>
  <c r="D11179" i="1"/>
  <c r="E11179" i="1"/>
  <c r="F11179" i="1"/>
  <c r="L11179" i="1"/>
  <c r="M11179" i="1"/>
  <c r="N11179" i="1"/>
  <c r="O11179" i="1"/>
  <c r="C11180" i="1"/>
  <c r="D11180" i="1"/>
  <c r="E11180" i="1"/>
  <c r="B11180" i="1" s="1"/>
  <c r="F11180" i="1"/>
  <c r="L11180" i="1"/>
  <c r="M11180" i="1"/>
  <c r="N11180" i="1"/>
  <c r="O11180" i="1"/>
  <c r="B11181" i="1"/>
  <c r="C11181" i="1"/>
  <c r="D11181" i="1"/>
  <c r="E11181" i="1"/>
  <c r="F11181" i="1"/>
  <c r="L11181" i="1"/>
  <c r="M11181" i="1"/>
  <c r="N11181" i="1"/>
  <c r="O11181" i="1"/>
  <c r="C11182" i="1"/>
  <c r="B11182" i="1" s="1"/>
  <c r="D11182" i="1"/>
  <c r="E11182" i="1"/>
  <c r="F11182" i="1"/>
  <c r="L11182" i="1"/>
  <c r="M11182" i="1"/>
  <c r="N11182" i="1"/>
  <c r="O11182" i="1"/>
  <c r="D11183" i="1"/>
  <c r="E11183" i="1"/>
  <c r="C11183" i="1" s="1"/>
  <c r="B11183" i="1" s="1"/>
  <c r="F11183" i="1"/>
  <c r="L11183" i="1"/>
  <c r="M11183" i="1"/>
  <c r="N11183" i="1"/>
  <c r="O11183" i="1"/>
  <c r="D11184" i="1"/>
  <c r="E11184" i="1"/>
  <c r="F11184" i="1"/>
  <c r="L11184" i="1"/>
  <c r="M11184" i="1"/>
  <c r="N11184" i="1"/>
  <c r="O11184" i="1"/>
  <c r="D11185" i="1"/>
  <c r="E11185" i="1"/>
  <c r="F11185" i="1"/>
  <c r="L11185" i="1"/>
  <c r="M11185" i="1"/>
  <c r="N11185" i="1"/>
  <c r="O11185" i="1"/>
  <c r="D11186" i="1"/>
  <c r="E11186" i="1"/>
  <c r="F11186" i="1"/>
  <c r="L11186" i="1"/>
  <c r="M11186" i="1"/>
  <c r="N11186" i="1"/>
  <c r="O11186" i="1"/>
  <c r="B11187" i="1"/>
  <c r="C11187" i="1"/>
  <c r="D11187" i="1"/>
  <c r="E11187" i="1"/>
  <c r="F11187" i="1"/>
  <c r="L11187" i="1"/>
  <c r="M11187" i="1"/>
  <c r="N11187" i="1"/>
  <c r="O11187" i="1"/>
  <c r="C11188" i="1"/>
  <c r="D11188" i="1"/>
  <c r="E11188" i="1"/>
  <c r="B11188" i="1" s="1"/>
  <c r="F11188" i="1"/>
  <c r="L11188" i="1"/>
  <c r="M11188" i="1"/>
  <c r="N11188" i="1"/>
  <c r="O11188" i="1"/>
  <c r="B11189" i="1"/>
  <c r="C11189" i="1"/>
  <c r="D11189" i="1"/>
  <c r="E11189" i="1"/>
  <c r="F11189" i="1"/>
  <c r="L11189" i="1"/>
  <c r="M11189" i="1"/>
  <c r="N11189" i="1"/>
  <c r="O11189" i="1"/>
  <c r="C11190" i="1"/>
  <c r="B11190" i="1" s="1"/>
  <c r="D11190" i="1"/>
  <c r="E11190" i="1"/>
  <c r="F11190" i="1"/>
  <c r="L11190" i="1"/>
  <c r="M11190" i="1"/>
  <c r="N11190" i="1"/>
  <c r="O11190" i="1"/>
  <c r="D11191" i="1"/>
  <c r="E11191" i="1"/>
  <c r="C11191" i="1" s="1"/>
  <c r="B11191" i="1" s="1"/>
  <c r="F11191" i="1"/>
  <c r="L11191" i="1"/>
  <c r="M11191" i="1"/>
  <c r="N11191" i="1"/>
  <c r="O11191" i="1"/>
  <c r="D11192" i="1"/>
  <c r="E11192" i="1"/>
  <c r="F11192" i="1"/>
  <c r="L11192" i="1"/>
  <c r="M11192" i="1"/>
  <c r="N11192" i="1"/>
  <c r="O11192" i="1"/>
  <c r="D11193" i="1"/>
  <c r="E11193" i="1"/>
  <c r="F11193" i="1"/>
  <c r="L11193" i="1"/>
  <c r="M11193" i="1"/>
  <c r="N11193" i="1"/>
  <c r="O11193" i="1"/>
  <c r="D11194" i="1"/>
  <c r="E11194" i="1"/>
  <c r="C11194" i="1" s="1"/>
  <c r="F11194" i="1"/>
  <c r="L11194" i="1"/>
  <c r="M11194" i="1"/>
  <c r="N11194" i="1"/>
  <c r="O11194" i="1"/>
  <c r="B11195" i="1"/>
  <c r="C11195" i="1"/>
  <c r="D11195" i="1"/>
  <c r="E11195" i="1"/>
  <c r="F11195" i="1"/>
  <c r="L11195" i="1"/>
  <c r="M11195" i="1"/>
  <c r="N11195" i="1"/>
  <c r="O11195" i="1"/>
  <c r="C11196" i="1"/>
  <c r="D11196" i="1"/>
  <c r="E11196" i="1"/>
  <c r="B11196" i="1" s="1"/>
  <c r="F11196" i="1"/>
  <c r="L11196" i="1"/>
  <c r="M11196" i="1"/>
  <c r="N11196" i="1"/>
  <c r="O11196" i="1"/>
  <c r="B11197" i="1"/>
  <c r="C11197" i="1"/>
  <c r="D11197" i="1"/>
  <c r="E11197" i="1"/>
  <c r="F11197" i="1"/>
  <c r="L11197" i="1"/>
  <c r="M11197" i="1"/>
  <c r="N11197" i="1"/>
  <c r="O11197" i="1"/>
  <c r="C11198" i="1"/>
  <c r="B11198" i="1" s="1"/>
  <c r="D11198" i="1"/>
  <c r="E11198" i="1"/>
  <c r="F11198" i="1"/>
  <c r="L11198" i="1"/>
  <c r="M11198" i="1"/>
  <c r="N11198" i="1"/>
  <c r="O11198" i="1"/>
  <c r="D11199" i="1"/>
  <c r="E11199" i="1"/>
  <c r="C11199" i="1" s="1"/>
  <c r="B11199" i="1" s="1"/>
  <c r="F11199" i="1"/>
  <c r="L11199" i="1"/>
  <c r="M11199" i="1"/>
  <c r="N11199" i="1"/>
  <c r="O11199" i="1"/>
  <c r="D11200" i="1"/>
  <c r="E11200" i="1"/>
  <c r="F11200" i="1"/>
  <c r="L11200" i="1"/>
  <c r="M11200" i="1"/>
  <c r="N11200" i="1"/>
  <c r="O11200" i="1"/>
  <c r="D11201" i="1"/>
  <c r="E11201" i="1"/>
  <c r="F11201" i="1"/>
  <c r="L11201" i="1"/>
  <c r="M11201" i="1"/>
  <c r="N11201" i="1"/>
  <c r="O11201" i="1"/>
  <c r="D11202" i="1"/>
  <c r="E11202" i="1"/>
  <c r="F11202" i="1"/>
  <c r="L11202" i="1"/>
  <c r="M11202" i="1"/>
  <c r="N11202" i="1"/>
  <c r="O11202" i="1"/>
  <c r="B11203" i="1"/>
  <c r="C11203" i="1"/>
  <c r="D11203" i="1"/>
  <c r="E11203" i="1"/>
  <c r="F11203" i="1"/>
  <c r="L11203" i="1"/>
  <c r="M11203" i="1"/>
  <c r="N11203" i="1"/>
  <c r="O11203" i="1"/>
  <c r="C11204" i="1"/>
  <c r="D11204" i="1"/>
  <c r="E11204" i="1"/>
  <c r="B11204" i="1" s="1"/>
  <c r="F11204" i="1"/>
  <c r="L11204" i="1"/>
  <c r="M11204" i="1"/>
  <c r="N11204" i="1"/>
  <c r="O11204" i="1"/>
  <c r="B11205" i="1"/>
  <c r="C11205" i="1"/>
  <c r="D11205" i="1"/>
  <c r="E11205" i="1"/>
  <c r="F11205" i="1"/>
  <c r="L11205" i="1"/>
  <c r="M11205" i="1"/>
  <c r="N11205" i="1"/>
  <c r="O11205" i="1"/>
  <c r="C11206" i="1"/>
  <c r="B11206" i="1" s="1"/>
  <c r="D11206" i="1"/>
  <c r="E11206" i="1"/>
  <c r="F11206" i="1"/>
  <c r="L11206" i="1"/>
  <c r="M11206" i="1"/>
  <c r="N11206" i="1"/>
  <c r="O11206" i="1"/>
  <c r="D11207" i="1"/>
  <c r="E11207" i="1"/>
  <c r="C11207" i="1" s="1"/>
  <c r="B11207" i="1" s="1"/>
  <c r="F11207" i="1"/>
  <c r="L11207" i="1"/>
  <c r="M11207" i="1"/>
  <c r="N11207" i="1"/>
  <c r="O11207" i="1"/>
  <c r="D11208" i="1"/>
  <c r="E11208" i="1"/>
  <c r="F11208" i="1"/>
  <c r="L11208" i="1"/>
  <c r="M11208" i="1"/>
  <c r="N11208" i="1"/>
  <c r="O11208" i="1"/>
  <c r="D11209" i="1"/>
  <c r="E11209" i="1"/>
  <c r="F11209" i="1"/>
  <c r="L11209" i="1"/>
  <c r="M11209" i="1"/>
  <c r="N11209" i="1"/>
  <c r="O11209" i="1"/>
  <c r="D11210" i="1"/>
  <c r="E11210" i="1"/>
  <c r="F11210" i="1"/>
  <c r="L11210" i="1"/>
  <c r="M11210" i="1"/>
  <c r="N11210" i="1"/>
  <c r="O11210" i="1"/>
  <c r="B11211" i="1"/>
  <c r="C11211" i="1"/>
  <c r="D11211" i="1"/>
  <c r="E11211" i="1"/>
  <c r="F11211" i="1"/>
  <c r="L11211" i="1"/>
  <c r="M11211" i="1"/>
  <c r="N11211" i="1"/>
  <c r="O11211" i="1"/>
  <c r="C11212" i="1"/>
  <c r="D11212" i="1"/>
  <c r="E11212" i="1"/>
  <c r="B11212" i="1" s="1"/>
  <c r="F11212" i="1"/>
  <c r="L11212" i="1"/>
  <c r="M11212" i="1"/>
  <c r="N11212" i="1"/>
  <c r="O11212" i="1"/>
  <c r="B11213" i="1"/>
  <c r="C11213" i="1"/>
  <c r="D11213" i="1"/>
  <c r="E11213" i="1"/>
  <c r="F11213" i="1"/>
  <c r="L11213" i="1"/>
  <c r="M11213" i="1"/>
  <c r="N11213" i="1"/>
  <c r="O11213" i="1"/>
  <c r="C11214" i="1"/>
  <c r="B11214" i="1" s="1"/>
  <c r="D11214" i="1"/>
  <c r="E11214" i="1"/>
  <c r="F11214" i="1"/>
  <c r="L11214" i="1"/>
  <c r="M11214" i="1"/>
  <c r="N11214" i="1"/>
  <c r="O11214" i="1"/>
  <c r="D11215" i="1"/>
  <c r="E11215" i="1"/>
  <c r="C11215" i="1" s="1"/>
  <c r="B11215" i="1" s="1"/>
  <c r="F11215" i="1"/>
  <c r="L11215" i="1"/>
  <c r="M11215" i="1"/>
  <c r="N11215" i="1"/>
  <c r="O11215" i="1"/>
  <c r="D11216" i="1"/>
  <c r="E11216" i="1"/>
  <c r="F11216" i="1"/>
  <c r="L11216" i="1"/>
  <c r="M11216" i="1"/>
  <c r="N11216" i="1"/>
  <c r="O11216" i="1"/>
  <c r="D11217" i="1"/>
  <c r="E11217" i="1"/>
  <c r="F11217" i="1"/>
  <c r="L11217" i="1"/>
  <c r="M11217" i="1"/>
  <c r="N11217" i="1"/>
  <c r="O11217" i="1"/>
  <c r="D11218" i="1"/>
  <c r="E11218" i="1"/>
  <c r="F11218" i="1"/>
  <c r="L11218" i="1"/>
  <c r="M11218" i="1"/>
  <c r="N11218" i="1"/>
  <c r="O11218" i="1"/>
  <c r="B11219" i="1"/>
  <c r="C11219" i="1"/>
  <c r="D11219" i="1"/>
  <c r="E11219" i="1"/>
  <c r="F11219" i="1"/>
  <c r="L11219" i="1"/>
  <c r="M11219" i="1"/>
  <c r="N11219" i="1"/>
  <c r="O11219" i="1"/>
  <c r="C11220" i="1"/>
  <c r="D11220" i="1"/>
  <c r="E11220" i="1"/>
  <c r="B11220" i="1" s="1"/>
  <c r="F11220" i="1"/>
  <c r="L11220" i="1"/>
  <c r="M11220" i="1"/>
  <c r="N11220" i="1"/>
  <c r="O11220" i="1"/>
  <c r="B11221" i="1"/>
  <c r="C11221" i="1"/>
  <c r="D11221" i="1"/>
  <c r="E11221" i="1"/>
  <c r="F11221" i="1"/>
  <c r="L11221" i="1"/>
  <c r="M11221" i="1"/>
  <c r="N11221" i="1"/>
  <c r="O11221" i="1"/>
  <c r="C11222" i="1"/>
  <c r="B11222" i="1" s="1"/>
  <c r="D11222" i="1"/>
  <c r="E11222" i="1"/>
  <c r="F11222" i="1"/>
  <c r="L11222" i="1"/>
  <c r="M11222" i="1"/>
  <c r="N11222" i="1"/>
  <c r="O11222" i="1"/>
  <c r="D11223" i="1"/>
  <c r="E11223" i="1"/>
  <c r="C11223" i="1" s="1"/>
  <c r="B11223" i="1" s="1"/>
  <c r="F11223" i="1"/>
  <c r="L11223" i="1"/>
  <c r="M11223" i="1"/>
  <c r="N11223" i="1"/>
  <c r="O11223" i="1"/>
  <c r="D11224" i="1"/>
  <c r="E11224" i="1"/>
  <c r="F11224" i="1"/>
  <c r="L11224" i="1"/>
  <c r="M11224" i="1"/>
  <c r="N11224" i="1"/>
  <c r="O11224" i="1"/>
  <c r="D11225" i="1"/>
  <c r="E11225" i="1"/>
  <c r="F11225" i="1"/>
  <c r="L11225" i="1"/>
  <c r="M11225" i="1"/>
  <c r="N11225" i="1"/>
  <c r="O11225" i="1"/>
  <c r="D11226" i="1"/>
  <c r="E11226" i="1"/>
  <c r="F11226" i="1"/>
  <c r="L11226" i="1"/>
  <c r="M11226" i="1"/>
  <c r="N11226" i="1"/>
  <c r="O11226" i="1"/>
  <c r="B11227" i="1"/>
  <c r="C11227" i="1"/>
  <c r="D11227" i="1"/>
  <c r="E11227" i="1"/>
  <c r="F11227" i="1"/>
  <c r="L11227" i="1"/>
  <c r="M11227" i="1"/>
  <c r="N11227" i="1"/>
  <c r="O11227" i="1"/>
  <c r="C11228" i="1"/>
  <c r="D11228" i="1"/>
  <c r="E11228" i="1"/>
  <c r="B11228" i="1" s="1"/>
  <c r="F11228" i="1"/>
  <c r="L11228" i="1"/>
  <c r="M11228" i="1"/>
  <c r="N11228" i="1"/>
  <c r="O11228" i="1"/>
  <c r="B11229" i="1"/>
  <c r="C11229" i="1"/>
  <c r="D11229" i="1"/>
  <c r="E11229" i="1"/>
  <c r="F11229" i="1"/>
  <c r="L11229" i="1"/>
  <c r="M11229" i="1"/>
  <c r="N11229" i="1"/>
  <c r="O11229" i="1"/>
  <c r="C11230" i="1"/>
  <c r="B11230" i="1" s="1"/>
  <c r="D11230" i="1"/>
  <c r="E11230" i="1"/>
  <c r="F11230" i="1"/>
  <c r="L11230" i="1"/>
  <c r="M11230" i="1"/>
  <c r="N11230" i="1"/>
  <c r="O11230" i="1"/>
  <c r="D11231" i="1"/>
  <c r="E11231" i="1"/>
  <c r="C11231" i="1" s="1"/>
  <c r="B11231" i="1" s="1"/>
  <c r="F11231" i="1"/>
  <c r="L11231" i="1"/>
  <c r="M11231" i="1"/>
  <c r="N11231" i="1"/>
  <c r="O11231" i="1"/>
  <c r="D11232" i="1"/>
  <c r="E11232" i="1"/>
  <c r="F11232" i="1"/>
  <c r="L11232" i="1"/>
  <c r="M11232" i="1"/>
  <c r="N11232" i="1"/>
  <c r="O11232" i="1"/>
  <c r="D11233" i="1"/>
  <c r="E11233" i="1"/>
  <c r="F11233" i="1"/>
  <c r="L11233" i="1"/>
  <c r="M11233" i="1"/>
  <c r="N11233" i="1"/>
  <c r="O11233" i="1"/>
  <c r="D11234" i="1"/>
  <c r="E11234" i="1"/>
  <c r="F11234" i="1"/>
  <c r="L11234" i="1"/>
  <c r="M11234" i="1"/>
  <c r="N11234" i="1"/>
  <c r="O11234" i="1"/>
  <c r="B11235" i="1"/>
  <c r="C11235" i="1"/>
  <c r="D11235" i="1"/>
  <c r="E11235" i="1"/>
  <c r="F11235" i="1"/>
  <c r="L11235" i="1"/>
  <c r="M11235" i="1"/>
  <c r="N11235" i="1"/>
  <c r="O11235" i="1"/>
  <c r="C11236" i="1"/>
  <c r="D11236" i="1"/>
  <c r="E11236" i="1"/>
  <c r="B11236" i="1" s="1"/>
  <c r="F11236" i="1"/>
  <c r="L11236" i="1"/>
  <c r="M11236" i="1"/>
  <c r="N11236" i="1"/>
  <c r="O11236" i="1"/>
  <c r="B11237" i="1"/>
  <c r="C11237" i="1"/>
  <c r="D11237" i="1"/>
  <c r="E11237" i="1"/>
  <c r="F11237" i="1"/>
  <c r="L11237" i="1"/>
  <c r="M11237" i="1"/>
  <c r="N11237" i="1"/>
  <c r="O11237" i="1"/>
  <c r="C11238" i="1"/>
  <c r="B11238" i="1" s="1"/>
  <c r="D11238" i="1"/>
  <c r="E11238" i="1"/>
  <c r="F11238" i="1"/>
  <c r="L11238" i="1"/>
  <c r="M11238" i="1"/>
  <c r="N11238" i="1"/>
  <c r="O11238" i="1"/>
  <c r="D11239" i="1"/>
  <c r="E11239" i="1"/>
  <c r="C11239" i="1" s="1"/>
  <c r="B11239" i="1" s="1"/>
  <c r="F11239" i="1"/>
  <c r="L11239" i="1"/>
  <c r="M11239" i="1"/>
  <c r="N11239" i="1"/>
  <c r="O11239" i="1"/>
  <c r="D11240" i="1"/>
  <c r="E11240" i="1"/>
  <c r="F11240" i="1"/>
  <c r="L11240" i="1"/>
  <c r="M11240" i="1"/>
  <c r="N11240" i="1"/>
  <c r="O11240" i="1"/>
  <c r="D11241" i="1"/>
  <c r="E11241" i="1"/>
  <c r="F11241" i="1"/>
  <c r="L11241" i="1"/>
  <c r="M11241" i="1"/>
  <c r="N11241" i="1"/>
  <c r="O11241" i="1"/>
  <c r="D11242" i="1"/>
  <c r="E11242" i="1"/>
  <c r="C11242" i="1" s="1"/>
  <c r="F11242" i="1"/>
  <c r="L11242" i="1"/>
  <c r="M11242" i="1"/>
  <c r="N11242" i="1"/>
  <c r="O11242" i="1"/>
  <c r="B11243" i="1"/>
  <c r="C11243" i="1"/>
  <c r="D11243" i="1"/>
  <c r="E11243" i="1"/>
  <c r="F11243" i="1"/>
  <c r="L11243" i="1"/>
  <c r="M11243" i="1"/>
  <c r="N11243" i="1"/>
  <c r="O11243" i="1"/>
  <c r="C11244" i="1"/>
  <c r="D11244" i="1"/>
  <c r="E11244" i="1"/>
  <c r="B11244" i="1" s="1"/>
  <c r="F11244" i="1"/>
  <c r="L11244" i="1"/>
  <c r="M11244" i="1"/>
  <c r="N11244" i="1"/>
  <c r="O11244" i="1"/>
  <c r="B11245" i="1"/>
  <c r="C11245" i="1"/>
  <c r="D11245" i="1"/>
  <c r="E11245" i="1"/>
  <c r="F11245" i="1"/>
  <c r="L11245" i="1"/>
  <c r="M11245" i="1"/>
  <c r="N11245" i="1"/>
  <c r="O11245" i="1"/>
  <c r="C11246" i="1"/>
  <c r="B11246" i="1" s="1"/>
  <c r="D11246" i="1"/>
  <c r="E11246" i="1"/>
  <c r="F11246" i="1"/>
  <c r="L11246" i="1"/>
  <c r="M11246" i="1"/>
  <c r="N11246" i="1"/>
  <c r="O11246" i="1"/>
  <c r="D11247" i="1"/>
  <c r="E11247" i="1"/>
  <c r="C11247" i="1" s="1"/>
  <c r="B11247" i="1" s="1"/>
  <c r="F11247" i="1"/>
  <c r="L11247" i="1"/>
  <c r="M11247" i="1"/>
  <c r="N11247" i="1"/>
  <c r="O11247" i="1"/>
  <c r="D11248" i="1"/>
  <c r="E11248" i="1"/>
  <c r="F11248" i="1"/>
  <c r="L11248" i="1"/>
  <c r="M11248" i="1"/>
  <c r="N11248" i="1"/>
  <c r="O11248" i="1"/>
  <c r="D11249" i="1"/>
  <c r="E11249" i="1"/>
  <c r="F11249" i="1"/>
  <c r="L11249" i="1"/>
  <c r="M11249" i="1"/>
  <c r="N11249" i="1"/>
  <c r="O11249" i="1"/>
  <c r="D11250" i="1"/>
  <c r="E11250" i="1"/>
  <c r="C11250" i="1" s="1"/>
  <c r="F11250" i="1"/>
  <c r="L11250" i="1"/>
  <c r="M11250" i="1"/>
  <c r="N11250" i="1"/>
  <c r="O11250" i="1"/>
  <c r="B11251" i="1"/>
  <c r="C11251" i="1"/>
  <c r="D11251" i="1"/>
  <c r="E11251" i="1"/>
  <c r="F11251" i="1"/>
  <c r="L11251" i="1"/>
  <c r="M11251" i="1"/>
  <c r="N11251" i="1"/>
  <c r="O11251" i="1"/>
  <c r="C11252" i="1"/>
  <c r="D11252" i="1"/>
  <c r="E11252" i="1"/>
  <c r="B11252" i="1" s="1"/>
  <c r="F11252" i="1"/>
  <c r="L11252" i="1"/>
  <c r="M11252" i="1"/>
  <c r="N11252" i="1"/>
  <c r="O11252" i="1"/>
  <c r="B11253" i="1"/>
  <c r="C11253" i="1"/>
  <c r="D11253" i="1"/>
  <c r="E11253" i="1"/>
  <c r="F11253" i="1"/>
  <c r="L11253" i="1"/>
  <c r="M11253" i="1"/>
  <c r="N11253" i="1"/>
  <c r="O11253" i="1"/>
  <c r="C11254" i="1"/>
  <c r="B11254" i="1" s="1"/>
  <c r="D11254" i="1"/>
  <c r="E11254" i="1"/>
  <c r="F11254" i="1"/>
  <c r="L11254" i="1"/>
  <c r="M11254" i="1"/>
  <c r="N11254" i="1"/>
  <c r="O11254" i="1"/>
  <c r="D11255" i="1"/>
  <c r="E11255" i="1"/>
  <c r="C11255" i="1" s="1"/>
  <c r="B11255" i="1" s="1"/>
  <c r="F11255" i="1"/>
  <c r="L11255" i="1"/>
  <c r="M11255" i="1"/>
  <c r="N11255" i="1"/>
  <c r="O11255" i="1"/>
  <c r="D11256" i="1"/>
  <c r="E11256" i="1"/>
  <c r="F11256" i="1"/>
  <c r="L11256" i="1"/>
  <c r="M11256" i="1"/>
  <c r="N11256" i="1"/>
  <c r="O11256" i="1"/>
  <c r="D11257" i="1"/>
  <c r="E11257" i="1"/>
  <c r="F11257" i="1"/>
  <c r="L11257" i="1"/>
  <c r="M11257" i="1"/>
  <c r="N11257" i="1"/>
  <c r="O11257" i="1"/>
  <c r="D11258" i="1"/>
  <c r="E11258" i="1"/>
  <c r="F11258" i="1"/>
  <c r="L11258" i="1"/>
  <c r="M11258" i="1"/>
  <c r="N11258" i="1"/>
  <c r="O11258" i="1"/>
  <c r="B11259" i="1"/>
  <c r="C11259" i="1"/>
  <c r="D11259" i="1"/>
  <c r="E11259" i="1"/>
  <c r="F11259" i="1"/>
  <c r="L11259" i="1"/>
  <c r="M11259" i="1"/>
  <c r="N11259" i="1"/>
  <c r="O11259" i="1"/>
  <c r="C11260" i="1"/>
  <c r="D11260" i="1"/>
  <c r="E11260" i="1"/>
  <c r="B11260" i="1" s="1"/>
  <c r="F11260" i="1"/>
  <c r="L11260" i="1"/>
  <c r="M11260" i="1"/>
  <c r="N11260" i="1"/>
  <c r="O11260" i="1"/>
  <c r="B11261" i="1"/>
  <c r="C11261" i="1"/>
  <c r="D11261" i="1"/>
  <c r="E11261" i="1"/>
  <c r="F11261" i="1"/>
  <c r="L11261" i="1"/>
  <c r="M11261" i="1"/>
  <c r="N11261" i="1"/>
  <c r="O11261" i="1"/>
  <c r="C11262" i="1"/>
  <c r="B11262" i="1" s="1"/>
  <c r="D11262" i="1"/>
  <c r="E11262" i="1"/>
  <c r="F11262" i="1"/>
  <c r="L11262" i="1"/>
  <c r="M11262" i="1"/>
  <c r="N11262" i="1"/>
  <c r="O11262" i="1"/>
  <c r="D11263" i="1"/>
  <c r="E11263" i="1"/>
  <c r="C11263" i="1" s="1"/>
  <c r="B11263" i="1" s="1"/>
  <c r="F11263" i="1"/>
  <c r="L11263" i="1"/>
  <c r="M11263" i="1"/>
  <c r="N11263" i="1"/>
  <c r="O11263" i="1"/>
  <c r="D11264" i="1"/>
  <c r="E11264" i="1"/>
  <c r="F11264" i="1"/>
  <c r="L11264" i="1"/>
  <c r="M11264" i="1"/>
  <c r="N11264" i="1"/>
  <c r="O11264" i="1"/>
  <c r="D11265" i="1"/>
  <c r="E11265" i="1"/>
  <c r="F11265" i="1"/>
  <c r="L11265" i="1"/>
  <c r="M11265" i="1"/>
  <c r="N11265" i="1"/>
  <c r="O11265" i="1"/>
  <c r="D11266" i="1"/>
  <c r="E11266" i="1"/>
  <c r="C11266" i="1" s="1"/>
  <c r="F11266" i="1"/>
  <c r="L11266" i="1"/>
  <c r="M11266" i="1"/>
  <c r="N11266" i="1"/>
  <c r="O11266" i="1"/>
  <c r="D11267" i="1"/>
  <c r="E11267" i="1"/>
  <c r="C11267" i="1" s="1"/>
  <c r="B11267" i="1" s="1"/>
  <c r="F11267" i="1"/>
  <c r="L11267" i="1"/>
  <c r="M11267" i="1"/>
  <c r="N11267" i="1"/>
  <c r="O11267" i="1"/>
  <c r="C11268" i="1"/>
  <c r="D11268" i="1"/>
  <c r="E11268" i="1"/>
  <c r="B11268" i="1" s="1"/>
  <c r="F11268" i="1"/>
  <c r="L11268" i="1"/>
  <c r="M11268" i="1"/>
  <c r="N11268" i="1"/>
  <c r="O11268" i="1"/>
  <c r="B11269" i="1"/>
  <c r="C11269" i="1"/>
  <c r="D11269" i="1"/>
  <c r="E11269" i="1"/>
  <c r="F11269" i="1"/>
  <c r="L11269" i="1"/>
  <c r="M11269" i="1"/>
  <c r="N11269" i="1"/>
  <c r="O11269" i="1"/>
  <c r="C11270" i="1"/>
  <c r="B11270" i="1" s="1"/>
  <c r="D11270" i="1"/>
  <c r="E11270" i="1"/>
  <c r="F11270" i="1"/>
  <c r="L11270" i="1"/>
  <c r="M11270" i="1"/>
  <c r="N11270" i="1"/>
  <c r="O11270" i="1"/>
  <c r="D11271" i="1"/>
  <c r="E11271" i="1"/>
  <c r="C11271" i="1" s="1"/>
  <c r="B11271" i="1" s="1"/>
  <c r="F11271" i="1"/>
  <c r="L11271" i="1"/>
  <c r="M11271" i="1"/>
  <c r="N11271" i="1"/>
  <c r="O11271" i="1"/>
  <c r="D11272" i="1"/>
  <c r="E11272" i="1"/>
  <c r="F11272" i="1"/>
  <c r="L11272" i="1"/>
  <c r="M11272" i="1"/>
  <c r="N11272" i="1"/>
  <c r="O11272" i="1"/>
  <c r="D11273" i="1"/>
  <c r="E11273" i="1"/>
  <c r="F11273" i="1"/>
  <c r="L11273" i="1"/>
  <c r="M11273" i="1"/>
  <c r="N11273" i="1"/>
  <c r="O11273" i="1"/>
  <c r="D11274" i="1"/>
  <c r="E11274" i="1"/>
  <c r="C11274" i="1" s="1"/>
  <c r="F11274" i="1"/>
  <c r="L11274" i="1"/>
  <c r="M11274" i="1"/>
  <c r="N11274" i="1"/>
  <c r="O11274" i="1"/>
  <c r="D11275" i="1"/>
  <c r="E11275" i="1"/>
  <c r="C11275" i="1" s="1"/>
  <c r="B11275" i="1" s="1"/>
  <c r="F11275" i="1"/>
  <c r="L11275" i="1"/>
  <c r="M11275" i="1"/>
  <c r="N11275" i="1"/>
  <c r="O11275" i="1"/>
  <c r="C11276" i="1"/>
  <c r="D11276" i="1"/>
  <c r="E11276" i="1"/>
  <c r="B11276" i="1" s="1"/>
  <c r="F11276" i="1"/>
  <c r="L11276" i="1"/>
  <c r="M11276" i="1"/>
  <c r="N11276" i="1"/>
  <c r="O11276" i="1"/>
  <c r="B11277" i="1"/>
  <c r="C11277" i="1"/>
  <c r="D11277" i="1"/>
  <c r="E11277" i="1"/>
  <c r="F11277" i="1"/>
  <c r="L11277" i="1"/>
  <c r="M11277" i="1"/>
  <c r="N11277" i="1"/>
  <c r="O11277" i="1"/>
  <c r="C11278" i="1"/>
  <c r="B11278" i="1" s="1"/>
  <c r="D11278" i="1"/>
  <c r="E11278" i="1"/>
  <c r="F11278" i="1"/>
  <c r="L11278" i="1"/>
  <c r="M11278" i="1"/>
  <c r="N11278" i="1"/>
  <c r="O11278" i="1"/>
  <c r="D11279" i="1"/>
  <c r="E11279" i="1"/>
  <c r="C11279" i="1" s="1"/>
  <c r="B11279" i="1" s="1"/>
  <c r="F11279" i="1"/>
  <c r="L11279" i="1"/>
  <c r="M11279" i="1"/>
  <c r="N11279" i="1"/>
  <c r="O11279" i="1"/>
  <c r="D11280" i="1"/>
  <c r="E11280" i="1"/>
  <c r="F11280" i="1"/>
  <c r="L11280" i="1"/>
  <c r="M11280" i="1"/>
  <c r="N11280" i="1"/>
  <c r="O11280" i="1"/>
  <c r="D11281" i="1"/>
  <c r="E11281" i="1"/>
  <c r="F11281" i="1"/>
  <c r="L11281" i="1"/>
  <c r="M11281" i="1"/>
  <c r="N11281" i="1"/>
  <c r="O11281" i="1"/>
  <c r="D11282" i="1"/>
  <c r="E11282" i="1"/>
  <c r="C11282" i="1" s="1"/>
  <c r="F11282" i="1"/>
  <c r="L11282" i="1"/>
  <c r="M11282" i="1"/>
  <c r="N11282" i="1"/>
  <c r="O11282" i="1"/>
  <c r="D11283" i="1"/>
  <c r="E11283" i="1"/>
  <c r="C11283" i="1" s="1"/>
  <c r="B11283" i="1" s="1"/>
  <c r="F11283" i="1"/>
  <c r="L11283" i="1"/>
  <c r="M11283" i="1"/>
  <c r="N11283" i="1"/>
  <c r="O11283" i="1"/>
  <c r="C11284" i="1"/>
  <c r="D11284" i="1"/>
  <c r="E11284" i="1"/>
  <c r="B11284" i="1" s="1"/>
  <c r="F11284" i="1"/>
  <c r="L11284" i="1"/>
  <c r="M11284" i="1"/>
  <c r="N11284" i="1"/>
  <c r="O11284" i="1"/>
  <c r="B11285" i="1"/>
  <c r="C11285" i="1"/>
  <c r="D11285" i="1"/>
  <c r="E11285" i="1"/>
  <c r="F11285" i="1"/>
  <c r="L11285" i="1"/>
  <c r="M11285" i="1"/>
  <c r="N11285" i="1"/>
  <c r="O11285" i="1"/>
  <c r="C11286" i="1"/>
  <c r="B11286" i="1" s="1"/>
  <c r="D11286" i="1"/>
  <c r="E11286" i="1"/>
  <c r="F11286" i="1"/>
  <c r="L11286" i="1"/>
  <c r="M11286" i="1"/>
  <c r="N11286" i="1"/>
  <c r="O11286" i="1"/>
  <c r="D11287" i="1"/>
  <c r="E11287" i="1"/>
  <c r="C11287" i="1" s="1"/>
  <c r="B11287" i="1" s="1"/>
  <c r="F11287" i="1"/>
  <c r="L11287" i="1"/>
  <c r="M11287" i="1"/>
  <c r="N11287" i="1"/>
  <c r="O11287" i="1"/>
  <c r="D11288" i="1"/>
  <c r="E11288" i="1"/>
  <c r="F11288" i="1"/>
  <c r="L11288" i="1"/>
  <c r="M11288" i="1"/>
  <c r="N11288" i="1"/>
  <c r="O11288" i="1"/>
  <c r="D11289" i="1"/>
  <c r="E11289" i="1"/>
  <c r="F11289" i="1"/>
  <c r="L11289" i="1"/>
  <c r="M11289" i="1"/>
  <c r="N11289" i="1"/>
  <c r="O11289" i="1"/>
  <c r="D11290" i="1"/>
  <c r="E11290" i="1"/>
  <c r="C11290" i="1" s="1"/>
  <c r="F11290" i="1"/>
  <c r="L11290" i="1"/>
  <c r="M11290" i="1"/>
  <c r="N11290" i="1"/>
  <c r="O11290" i="1"/>
  <c r="D11291" i="1"/>
  <c r="E11291" i="1"/>
  <c r="C11291" i="1" s="1"/>
  <c r="B11291" i="1" s="1"/>
  <c r="F11291" i="1"/>
  <c r="L11291" i="1"/>
  <c r="M11291" i="1"/>
  <c r="N11291" i="1"/>
  <c r="O11291" i="1"/>
  <c r="C11292" i="1"/>
  <c r="D11292" i="1"/>
  <c r="E11292" i="1"/>
  <c r="B11292" i="1" s="1"/>
  <c r="F11292" i="1"/>
  <c r="L11292" i="1"/>
  <c r="M11292" i="1"/>
  <c r="N11292" i="1"/>
  <c r="O11292" i="1"/>
  <c r="B11293" i="1"/>
  <c r="C11293" i="1"/>
  <c r="D11293" i="1"/>
  <c r="E11293" i="1"/>
  <c r="F11293" i="1"/>
  <c r="L11293" i="1"/>
  <c r="M11293" i="1"/>
  <c r="N11293" i="1"/>
  <c r="O11293" i="1"/>
  <c r="C11294" i="1"/>
  <c r="B11294" i="1" s="1"/>
  <c r="D11294" i="1"/>
  <c r="E11294" i="1"/>
  <c r="F11294" i="1"/>
  <c r="L11294" i="1"/>
  <c r="M11294" i="1"/>
  <c r="N11294" i="1"/>
  <c r="O11294" i="1"/>
  <c r="D11295" i="1"/>
  <c r="E11295" i="1"/>
  <c r="C11295" i="1" s="1"/>
  <c r="B11295" i="1" s="1"/>
  <c r="F11295" i="1"/>
  <c r="L11295" i="1"/>
  <c r="M11295" i="1"/>
  <c r="N11295" i="1"/>
  <c r="O11295" i="1"/>
  <c r="D11296" i="1"/>
  <c r="E11296" i="1"/>
  <c r="F11296" i="1"/>
  <c r="L11296" i="1"/>
  <c r="M11296" i="1"/>
  <c r="N11296" i="1"/>
  <c r="O11296" i="1"/>
  <c r="D11297" i="1"/>
  <c r="E11297" i="1"/>
  <c r="F11297" i="1"/>
  <c r="L11297" i="1"/>
  <c r="M11297" i="1"/>
  <c r="N11297" i="1"/>
  <c r="O11297" i="1"/>
  <c r="D11298" i="1"/>
  <c r="E11298" i="1"/>
  <c r="F11298" i="1"/>
  <c r="L11298" i="1"/>
  <c r="M11298" i="1"/>
  <c r="N11298" i="1"/>
  <c r="O11298" i="1"/>
  <c r="D11299" i="1"/>
  <c r="E11299" i="1"/>
  <c r="C11299" i="1" s="1"/>
  <c r="B11299" i="1" s="1"/>
  <c r="F11299" i="1"/>
  <c r="L11299" i="1"/>
  <c r="M11299" i="1"/>
  <c r="N11299" i="1"/>
  <c r="O11299" i="1"/>
  <c r="C11300" i="1"/>
  <c r="D11300" i="1"/>
  <c r="E11300" i="1"/>
  <c r="B11300" i="1" s="1"/>
  <c r="F11300" i="1"/>
  <c r="L11300" i="1"/>
  <c r="M11300" i="1"/>
  <c r="N11300" i="1"/>
  <c r="O11300" i="1"/>
  <c r="B11301" i="1"/>
  <c r="C11301" i="1"/>
  <c r="D11301" i="1"/>
  <c r="E11301" i="1"/>
  <c r="F11301" i="1"/>
  <c r="L11301" i="1"/>
  <c r="M11301" i="1"/>
  <c r="N11301" i="1"/>
  <c r="O11301" i="1"/>
  <c r="C11302" i="1"/>
  <c r="B11302" i="1" s="1"/>
  <c r="D11302" i="1"/>
  <c r="E11302" i="1"/>
  <c r="F11302" i="1"/>
  <c r="L11302" i="1"/>
  <c r="M11302" i="1"/>
  <c r="N11302" i="1"/>
  <c r="O11302" i="1"/>
  <c r="D11303" i="1"/>
  <c r="E11303" i="1"/>
  <c r="C11303" i="1" s="1"/>
  <c r="B11303" i="1" s="1"/>
  <c r="F11303" i="1"/>
  <c r="L11303" i="1"/>
  <c r="M11303" i="1"/>
  <c r="N11303" i="1"/>
  <c r="O11303" i="1"/>
  <c r="D11304" i="1"/>
  <c r="E11304" i="1"/>
  <c r="F11304" i="1"/>
  <c r="L11304" i="1"/>
  <c r="M11304" i="1"/>
  <c r="N11304" i="1"/>
  <c r="O11304" i="1"/>
  <c r="D11305" i="1"/>
  <c r="E11305" i="1"/>
  <c r="F11305" i="1"/>
  <c r="L11305" i="1"/>
  <c r="M11305" i="1"/>
  <c r="N11305" i="1"/>
  <c r="O11305" i="1"/>
  <c r="D11306" i="1"/>
  <c r="E11306" i="1"/>
  <c r="C11306" i="1" s="1"/>
  <c r="F11306" i="1"/>
  <c r="L11306" i="1"/>
  <c r="M11306" i="1"/>
  <c r="N11306" i="1"/>
  <c r="O11306" i="1"/>
  <c r="D11307" i="1"/>
  <c r="E11307" i="1"/>
  <c r="C11307" i="1" s="1"/>
  <c r="B11307" i="1" s="1"/>
  <c r="F11307" i="1"/>
  <c r="L11307" i="1"/>
  <c r="M11307" i="1"/>
  <c r="N11307" i="1"/>
  <c r="O11307" i="1"/>
  <c r="C11308" i="1"/>
  <c r="D11308" i="1"/>
  <c r="E11308" i="1"/>
  <c r="B11308" i="1" s="1"/>
  <c r="F11308" i="1"/>
  <c r="L11308" i="1"/>
  <c r="M11308" i="1"/>
  <c r="N11308" i="1"/>
  <c r="O11308" i="1"/>
  <c r="B11309" i="1"/>
  <c r="C11309" i="1"/>
  <c r="D11309" i="1"/>
  <c r="E11309" i="1"/>
  <c r="F11309" i="1"/>
  <c r="L11309" i="1"/>
  <c r="M11309" i="1"/>
  <c r="N11309" i="1"/>
  <c r="O11309" i="1"/>
  <c r="C11310" i="1"/>
  <c r="B11310" i="1" s="1"/>
  <c r="D11310" i="1"/>
  <c r="E11310" i="1"/>
  <c r="F11310" i="1"/>
  <c r="L11310" i="1"/>
  <c r="M11310" i="1"/>
  <c r="N11310" i="1"/>
  <c r="O11310" i="1"/>
  <c r="D11311" i="1"/>
  <c r="E11311" i="1"/>
  <c r="C11311" i="1" s="1"/>
  <c r="B11311" i="1" s="1"/>
  <c r="F11311" i="1"/>
  <c r="L11311" i="1"/>
  <c r="M11311" i="1"/>
  <c r="N11311" i="1"/>
  <c r="O11311" i="1"/>
  <c r="D11312" i="1"/>
  <c r="E11312" i="1"/>
  <c r="F11312" i="1"/>
  <c r="L11312" i="1"/>
  <c r="M11312" i="1"/>
  <c r="N11312" i="1"/>
  <c r="O11312" i="1"/>
  <c r="D11313" i="1"/>
  <c r="E11313" i="1"/>
  <c r="F11313" i="1"/>
  <c r="L11313" i="1"/>
  <c r="M11313" i="1"/>
  <c r="N11313" i="1"/>
  <c r="O11313" i="1"/>
  <c r="D11314" i="1"/>
  <c r="E11314" i="1"/>
  <c r="C11314" i="1" s="1"/>
  <c r="F11314" i="1"/>
  <c r="L11314" i="1"/>
  <c r="M11314" i="1"/>
  <c r="N11314" i="1"/>
  <c r="O11314" i="1"/>
  <c r="D11315" i="1"/>
  <c r="E11315" i="1"/>
  <c r="C11315" i="1" s="1"/>
  <c r="B11315" i="1" s="1"/>
  <c r="F11315" i="1"/>
  <c r="L11315" i="1"/>
  <c r="M11315" i="1"/>
  <c r="N11315" i="1"/>
  <c r="O11315" i="1"/>
  <c r="C11316" i="1"/>
  <c r="D11316" i="1"/>
  <c r="E11316" i="1"/>
  <c r="B11316" i="1" s="1"/>
  <c r="F11316" i="1"/>
  <c r="L11316" i="1"/>
  <c r="M11316" i="1"/>
  <c r="N11316" i="1"/>
  <c r="O11316" i="1"/>
  <c r="B11317" i="1"/>
  <c r="C11317" i="1"/>
  <c r="D11317" i="1"/>
  <c r="E11317" i="1"/>
  <c r="F11317" i="1"/>
  <c r="L11317" i="1"/>
  <c r="M11317" i="1"/>
  <c r="N11317" i="1"/>
  <c r="O11317" i="1"/>
  <c r="C11318" i="1"/>
  <c r="B11318" i="1" s="1"/>
  <c r="D11318" i="1"/>
  <c r="E11318" i="1"/>
  <c r="F11318" i="1"/>
  <c r="L11318" i="1"/>
  <c r="M11318" i="1"/>
  <c r="N11318" i="1"/>
  <c r="O11318" i="1"/>
  <c r="D11319" i="1"/>
  <c r="E11319" i="1"/>
  <c r="C11319" i="1" s="1"/>
  <c r="B11319" i="1" s="1"/>
  <c r="F11319" i="1"/>
  <c r="L11319" i="1"/>
  <c r="M11319" i="1"/>
  <c r="N11319" i="1"/>
  <c r="O11319" i="1"/>
  <c r="D11320" i="1"/>
  <c r="E11320" i="1"/>
  <c r="F11320" i="1"/>
  <c r="L11320" i="1"/>
  <c r="M11320" i="1"/>
  <c r="N11320" i="1"/>
  <c r="O11320" i="1"/>
  <c r="D11321" i="1"/>
  <c r="E11321" i="1"/>
  <c r="F11321" i="1"/>
  <c r="L11321" i="1"/>
  <c r="M11321" i="1"/>
  <c r="N11321" i="1"/>
  <c r="O11321" i="1"/>
  <c r="D11322" i="1"/>
  <c r="E11322" i="1"/>
  <c r="C11322" i="1" s="1"/>
  <c r="F11322" i="1"/>
  <c r="L11322" i="1"/>
  <c r="M11322" i="1"/>
  <c r="N11322" i="1"/>
  <c r="O11322" i="1"/>
  <c r="D11323" i="1"/>
  <c r="E11323" i="1"/>
  <c r="C11323" i="1" s="1"/>
  <c r="B11323" i="1" s="1"/>
  <c r="F11323" i="1"/>
  <c r="L11323" i="1"/>
  <c r="M11323" i="1"/>
  <c r="N11323" i="1"/>
  <c r="O11323" i="1"/>
  <c r="C11324" i="1"/>
  <c r="D11324" i="1"/>
  <c r="E11324" i="1"/>
  <c r="B11324" i="1" s="1"/>
  <c r="F11324" i="1"/>
  <c r="L11324" i="1"/>
  <c r="M11324" i="1"/>
  <c r="N11324" i="1"/>
  <c r="O11324" i="1"/>
  <c r="B11325" i="1"/>
  <c r="C11325" i="1"/>
  <c r="D11325" i="1"/>
  <c r="E11325" i="1"/>
  <c r="F11325" i="1"/>
  <c r="L11325" i="1"/>
  <c r="M11325" i="1"/>
  <c r="N11325" i="1"/>
  <c r="O11325" i="1"/>
  <c r="C11326" i="1"/>
  <c r="B11326" i="1" s="1"/>
  <c r="D11326" i="1"/>
  <c r="E11326" i="1"/>
  <c r="F11326" i="1"/>
  <c r="L11326" i="1"/>
  <c r="M11326" i="1"/>
  <c r="N11326" i="1"/>
  <c r="O11326" i="1"/>
  <c r="D11327" i="1"/>
  <c r="E11327" i="1"/>
  <c r="C11327" i="1" s="1"/>
  <c r="B11327" i="1" s="1"/>
  <c r="F11327" i="1"/>
  <c r="L11327" i="1"/>
  <c r="M11327" i="1"/>
  <c r="N11327" i="1"/>
  <c r="O11327" i="1"/>
  <c r="D11328" i="1"/>
  <c r="E11328" i="1"/>
  <c r="F11328" i="1"/>
  <c r="L11328" i="1"/>
  <c r="M11328" i="1"/>
  <c r="N11328" i="1"/>
  <c r="O11328" i="1"/>
  <c r="D11329" i="1"/>
  <c r="E11329" i="1"/>
  <c r="F11329" i="1"/>
  <c r="L11329" i="1"/>
  <c r="M11329" i="1"/>
  <c r="N11329" i="1"/>
  <c r="O11329" i="1"/>
  <c r="D11330" i="1"/>
  <c r="E11330" i="1"/>
  <c r="C11330" i="1" s="1"/>
  <c r="F11330" i="1"/>
  <c r="L11330" i="1"/>
  <c r="M11330" i="1"/>
  <c r="N11330" i="1"/>
  <c r="O11330" i="1"/>
  <c r="D11331" i="1"/>
  <c r="E11331" i="1"/>
  <c r="C11331" i="1" s="1"/>
  <c r="B11331" i="1" s="1"/>
  <c r="F11331" i="1"/>
  <c r="L11331" i="1"/>
  <c r="M11331" i="1"/>
  <c r="N11331" i="1"/>
  <c r="O11331" i="1"/>
  <c r="C11332" i="1"/>
  <c r="D11332" i="1"/>
  <c r="E11332" i="1"/>
  <c r="B11332" i="1" s="1"/>
  <c r="F11332" i="1"/>
  <c r="L11332" i="1"/>
  <c r="M11332" i="1"/>
  <c r="N11332" i="1"/>
  <c r="O11332" i="1"/>
  <c r="B11333" i="1"/>
  <c r="C11333" i="1"/>
  <c r="D11333" i="1"/>
  <c r="E11333" i="1"/>
  <c r="F11333" i="1"/>
  <c r="L11333" i="1"/>
  <c r="M11333" i="1"/>
  <c r="N11333" i="1"/>
  <c r="O11333" i="1"/>
  <c r="C11334" i="1"/>
  <c r="B11334" i="1" s="1"/>
  <c r="D11334" i="1"/>
  <c r="E11334" i="1"/>
  <c r="F11334" i="1"/>
  <c r="L11334" i="1"/>
  <c r="M11334" i="1"/>
  <c r="N11334" i="1"/>
  <c r="O11334" i="1"/>
  <c r="D11335" i="1"/>
  <c r="E11335" i="1"/>
  <c r="C11335" i="1" s="1"/>
  <c r="B11335" i="1" s="1"/>
  <c r="F11335" i="1"/>
  <c r="L11335" i="1"/>
  <c r="M11335" i="1"/>
  <c r="N11335" i="1"/>
  <c r="O11335" i="1"/>
  <c r="D11336" i="1"/>
  <c r="E11336" i="1"/>
  <c r="F11336" i="1"/>
  <c r="L11336" i="1"/>
  <c r="M11336" i="1"/>
  <c r="N11336" i="1"/>
  <c r="O11336" i="1"/>
  <c r="D11337" i="1"/>
  <c r="E11337" i="1"/>
  <c r="F11337" i="1"/>
  <c r="L11337" i="1"/>
  <c r="M11337" i="1"/>
  <c r="N11337" i="1"/>
  <c r="O11337" i="1"/>
  <c r="D11338" i="1"/>
  <c r="E11338" i="1"/>
  <c r="C11338" i="1" s="1"/>
  <c r="F11338" i="1"/>
  <c r="L11338" i="1"/>
  <c r="M11338" i="1"/>
  <c r="N11338" i="1"/>
  <c r="O11338" i="1"/>
  <c r="D11339" i="1"/>
  <c r="E11339" i="1"/>
  <c r="C11339" i="1" s="1"/>
  <c r="B11339" i="1" s="1"/>
  <c r="F11339" i="1"/>
  <c r="L11339" i="1"/>
  <c r="M11339" i="1"/>
  <c r="N11339" i="1"/>
  <c r="O11339" i="1"/>
  <c r="C11340" i="1"/>
  <c r="D11340" i="1"/>
  <c r="E11340" i="1"/>
  <c r="B11340" i="1" s="1"/>
  <c r="F11340" i="1"/>
  <c r="L11340" i="1"/>
  <c r="M11340" i="1"/>
  <c r="N11340" i="1"/>
  <c r="O11340" i="1"/>
  <c r="B11341" i="1"/>
  <c r="C11341" i="1"/>
  <c r="D11341" i="1"/>
  <c r="E11341" i="1"/>
  <c r="F11341" i="1"/>
  <c r="L11341" i="1"/>
  <c r="M11341" i="1"/>
  <c r="N11341" i="1"/>
  <c r="O11341" i="1"/>
  <c r="C11342" i="1"/>
  <c r="B11342" i="1" s="1"/>
  <c r="D11342" i="1"/>
  <c r="E11342" i="1"/>
  <c r="F11342" i="1"/>
  <c r="L11342" i="1"/>
  <c r="M11342" i="1"/>
  <c r="N11342" i="1"/>
  <c r="O11342" i="1"/>
  <c r="D11343" i="1"/>
  <c r="E11343" i="1"/>
  <c r="C11343" i="1" s="1"/>
  <c r="B11343" i="1" s="1"/>
  <c r="F11343" i="1"/>
  <c r="L11343" i="1"/>
  <c r="M11343" i="1"/>
  <c r="N11343" i="1"/>
  <c r="O11343" i="1"/>
  <c r="D11344" i="1"/>
  <c r="E11344" i="1"/>
  <c r="F11344" i="1"/>
  <c r="L11344" i="1"/>
  <c r="M11344" i="1"/>
  <c r="N11344" i="1"/>
  <c r="O11344" i="1"/>
  <c r="D11345" i="1"/>
  <c r="E11345" i="1"/>
  <c r="F11345" i="1"/>
  <c r="L11345" i="1"/>
  <c r="M11345" i="1"/>
  <c r="N11345" i="1"/>
  <c r="O11345" i="1"/>
  <c r="D11346" i="1"/>
  <c r="E11346" i="1"/>
  <c r="F11346" i="1"/>
  <c r="L11346" i="1"/>
  <c r="M11346" i="1"/>
  <c r="N11346" i="1"/>
  <c r="O11346" i="1"/>
  <c r="D11347" i="1"/>
  <c r="E11347" i="1"/>
  <c r="C11347" i="1" s="1"/>
  <c r="B11347" i="1" s="1"/>
  <c r="F11347" i="1"/>
  <c r="L11347" i="1"/>
  <c r="M11347" i="1"/>
  <c r="N11347" i="1"/>
  <c r="O11347" i="1"/>
  <c r="C11348" i="1"/>
  <c r="D11348" i="1"/>
  <c r="E11348" i="1"/>
  <c r="B11348" i="1" s="1"/>
  <c r="F11348" i="1"/>
  <c r="L11348" i="1"/>
  <c r="M11348" i="1"/>
  <c r="N11348" i="1"/>
  <c r="O11348" i="1"/>
  <c r="B11349" i="1"/>
  <c r="C11349" i="1"/>
  <c r="D11349" i="1"/>
  <c r="E11349" i="1"/>
  <c r="F11349" i="1"/>
  <c r="L11349" i="1"/>
  <c r="M11349" i="1"/>
  <c r="N11349" i="1"/>
  <c r="O11349" i="1"/>
  <c r="C11350" i="1"/>
  <c r="B11350" i="1" s="1"/>
  <c r="D11350" i="1"/>
  <c r="E11350" i="1"/>
  <c r="F11350" i="1"/>
  <c r="L11350" i="1"/>
  <c r="M11350" i="1"/>
  <c r="N11350" i="1"/>
  <c r="O11350" i="1"/>
  <c r="D11351" i="1"/>
  <c r="E11351" i="1"/>
  <c r="C11351" i="1" s="1"/>
  <c r="B11351" i="1" s="1"/>
  <c r="F11351" i="1"/>
  <c r="L11351" i="1"/>
  <c r="M11351" i="1"/>
  <c r="N11351" i="1"/>
  <c r="O11351" i="1"/>
  <c r="D11352" i="1"/>
  <c r="E11352" i="1"/>
  <c r="F11352" i="1"/>
  <c r="L11352" i="1"/>
  <c r="M11352" i="1"/>
  <c r="N11352" i="1"/>
  <c r="O11352" i="1"/>
  <c r="D11353" i="1"/>
  <c r="E11353" i="1"/>
  <c r="F11353" i="1"/>
  <c r="L11353" i="1"/>
  <c r="M11353" i="1"/>
  <c r="N11353" i="1"/>
  <c r="O11353" i="1"/>
  <c r="D11354" i="1"/>
  <c r="E11354" i="1"/>
  <c r="F11354" i="1"/>
  <c r="L11354" i="1"/>
  <c r="M11354" i="1"/>
  <c r="N11354" i="1"/>
  <c r="O11354" i="1"/>
  <c r="D11355" i="1"/>
  <c r="E11355" i="1"/>
  <c r="C11355" i="1" s="1"/>
  <c r="B11355" i="1" s="1"/>
  <c r="F11355" i="1"/>
  <c r="L11355" i="1"/>
  <c r="M11355" i="1"/>
  <c r="N11355" i="1"/>
  <c r="O11355" i="1"/>
  <c r="C11356" i="1"/>
  <c r="D11356" i="1"/>
  <c r="E11356" i="1"/>
  <c r="B11356" i="1" s="1"/>
  <c r="F11356" i="1"/>
  <c r="L11356" i="1"/>
  <c r="M11356" i="1"/>
  <c r="N11356" i="1"/>
  <c r="O11356" i="1"/>
  <c r="B11357" i="1"/>
  <c r="C11357" i="1"/>
  <c r="D11357" i="1"/>
  <c r="E11357" i="1"/>
  <c r="F11357" i="1"/>
  <c r="L11357" i="1"/>
  <c r="M11357" i="1"/>
  <c r="N11357" i="1"/>
  <c r="O11357" i="1"/>
  <c r="C11358" i="1"/>
  <c r="B11358" i="1" s="1"/>
  <c r="D11358" i="1"/>
  <c r="E11358" i="1"/>
  <c r="F11358" i="1"/>
  <c r="L11358" i="1"/>
  <c r="M11358" i="1"/>
  <c r="N11358" i="1"/>
  <c r="O11358" i="1"/>
  <c r="D11359" i="1"/>
  <c r="E11359" i="1"/>
  <c r="C11359" i="1" s="1"/>
  <c r="B11359" i="1" s="1"/>
  <c r="F11359" i="1"/>
  <c r="L11359" i="1"/>
  <c r="M11359" i="1"/>
  <c r="N11359" i="1"/>
  <c r="O11359" i="1"/>
  <c r="D11360" i="1"/>
  <c r="E11360" i="1"/>
  <c r="F11360" i="1"/>
  <c r="L11360" i="1"/>
  <c r="M11360" i="1"/>
  <c r="N11360" i="1"/>
  <c r="O11360" i="1"/>
  <c r="D11361" i="1"/>
  <c r="E11361" i="1"/>
  <c r="F11361" i="1"/>
  <c r="L11361" i="1"/>
  <c r="M11361" i="1"/>
  <c r="N11361" i="1"/>
  <c r="O11361" i="1"/>
  <c r="D11362" i="1"/>
  <c r="E11362" i="1"/>
  <c r="C11362" i="1" s="1"/>
  <c r="F11362" i="1"/>
  <c r="L11362" i="1"/>
  <c r="M11362" i="1"/>
  <c r="N11362" i="1"/>
  <c r="O11362" i="1"/>
  <c r="D11363" i="1"/>
  <c r="E11363" i="1"/>
  <c r="C11363" i="1" s="1"/>
  <c r="B11363" i="1" s="1"/>
  <c r="F11363" i="1"/>
  <c r="L11363" i="1"/>
  <c r="M11363" i="1"/>
  <c r="N11363" i="1"/>
  <c r="O11363" i="1"/>
  <c r="C11364" i="1"/>
  <c r="D11364" i="1"/>
  <c r="E11364" i="1"/>
  <c r="B11364" i="1" s="1"/>
  <c r="F11364" i="1"/>
  <c r="L11364" i="1"/>
  <c r="M11364" i="1"/>
  <c r="N11364" i="1"/>
  <c r="O11364" i="1"/>
  <c r="B11365" i="1"/>
  <c r="C11365" i="1"/>
  <c r="D11365" i="1"/>
  <c r="E11365" i="1"/>
  <c r="F11365" i="1"/>
  <c r="L11365" i="1"/>
  <c r="M11365" i="1"/>
  <c r="N11365" i="1"/>
  <c r="O11365" i="1"/>
  <c r="C11366" i="1"/>
  <c r="B11366" i="1" s="1"/>
  <c r="D11366" i="1"/>
  <c r="E11366" i="1"/>
  <c r="F11366" i="1"/>
  <c r="L11366" i="1"/>
  <c r="M11366" i="1"/>
  <c r="N11366" i="1"/>
  <c r="O11366" i="1"/>
  <c r="D11367" i="1"/>
  <c r="E11367" i="1"/>
  <c r="C11367" i="1" s="1"/>
  <c r="B11367" i="1" s="1"/>
  <c r="F11367" i="1"/>
  <c r="L11367" i="1"/>
  <c r="M11367" i="1"/>
  <c r="N11367" i="1"/>
  <c r="O11367" i="1"/>
  <c r="D11368" i="1"/>
  <c r="E11368" i="1"/>
  <c r="F11368" i="1"/>
  <c r="L11368" i="1"/>
  <c r="M11368" i="1"/>
  <c r="N11368" i="1"/>
  <c r="O11368" i="1"/>
  <c r="D11369" i="1"/>
  <c r="E11369" i="1"/>
  <c r="F11369" i="1"/>
  <c r="L11369" i="1"/>
  <c r="M11369" i="1"/>
  <c r="N11369" i="1"/>
  <c r="O11369" i="1"/>
  <c r="D11370" i="1"/>
  <c r="E11370" i="1"/>
  <c r="C11370" i="1" s="1"/>
  <c r="F11370" i="1"/>
  <c r="L11370" i="1"/>
  <c r="M11370" i="1"/>
  <c r="N11370" i="1"/>
  <c r="O11370" i="1"/>
  <c r="D11371" i="1"/>
  <c r="E11371" i="1"/>
  <c r="C11371" i="1" s="1"/>
  <c r="B11371" i="1" s="1"/>
  <c r="F11371" i="1"/>
  <c r="L11371" i="1"/>
  <c r="M11371" i="1"/>
  <c r="N11371" i="1"/>
  <c r="O11371" i="1"/>
  <c r="C11372" i="1"/>
  <c r="D11372" i="1"/>
  <c r="E11372" i="1"/>
  <c r="B11372" i="1" s="1"/>
  <c r="F11372" i="1"/>
  <c r="L11372" i="1"/>
  <c r="M11372" i="1"/>
  <c r="N11372" i="1"/>
  <c r="O11372" i="1"/>
  <c r="B11373" i="1"/>
  <c r="C11373" i="1"/>
  <c r="D11373" i="1"/>
  <c r="E11373" i="1"/>
  <c r="F11373" i="1"/>
  <c r="L11373" i="1"/>
  <c r="M11373" i="1"/>
  <c r="N11373" i="1"/>
  <c r="O11373" i="1"/>
  <c r="C11374" i="1"/>
  <c r="B11374" i="1" s="1"/>
  <c r="D11374" i="1"/>
  <c r="E11374" i="1"/>
  <c r="F11374" i="1"/>
  <c r="L11374" i="1"/>
  <c r="M11374" i="1"/>
  <c r="N11374" i="1"/>
  <c r="O11374" i="1"/>
  <c r="D11375" i="1"/>
  <c r="E11375" i="1"/>
  <c r="C11375" i="1" s="1"/>
  <c r="B11375" i="1" s="1"/>
  <c r="F11375" i="1"/>
  <c r="L11375" i="1"/>
  <c r="M11375" i="1"/>
  <c r="N11375" i="1"/>
  <c r="O11375" i="1"/>
  <c r="D11376" i="1"/>
  <c r="E11376" i="1"/>
  <c r="F11376" i="1"/>
  <c r="L11376" i="1"/>
  <c r="M11376" i="1"/>
  <c r="N11376" i="1"/>
  <c r="O11376" i="1"/>
  <c r="D11377" i="1"/>
  <c r="E11377" i="1"/>
  <c r="F11377" i="1"/>
  <c r="L11377" i="1"/>
  <c r="M11377" i="1"/>
  <c r="N11377" i="1"/>
  <c r="O11377" i="1"/>
  <c r="D11378" i="1"/>
  <c r="E11378" i="1"/>
  <c r="C11378" i="1" s="1"/>
  <c r="F11378" i="1"/>
  <c r="L11378" i="1"/>
  <c r="M11378" i="1"/>
  <c r="N11378" i="1"/>
  <c r="O11378" i="1"/>
  <c r="D11379" i="1"/>
  <c r="E11379" i="1"/>
  <c r="C11379" i="1" s="1"/>
  <c r="B11379" i="1" s="1"/>
  <c r="F11379" i="1"/>
  <c r="L11379" i="1"/>
  <c r="M11379" i="1"/>
  <c r="N11379" i="1"/>
  <c r="O11379" i="1"/>
  <c r="C11380" i="1"/>
  <c r="D11380" i="1"/>
  <c r="E11380" i="1"/>
  <c r="B11380" i="1" s="1"/>
  <c r="F11380" i="1"/>
  <c r="L11380" i="1"/>
  <c r="M11380" i="1"/>
  <c r="N11380" i="1"/>
  <c r="O11380" i="1"/>
  <c r="B11381" i="1"/>
  <c r="C11381" i="1"/>
  <c r="D11381" i="1"/>
  <c r="E11381" i="1"/>
  <c r="F11381" i="1"/>
  <c r="L11381" i="1"/>
  <c r="M11381" i="1"/>
  <c r="N11381" i="1"/>
  <c r="O11381" i="1"/>
  <c r="C11382" i="1"/>
  <c r="B11382" i="1" s="1"/>
  <c r="D11382" i="1"/>
  <c r="E11382" i="1"/>
  <c r="F11382" i="1"/>
  <c r="L11382" i="1"/>
  <c r="M11382" i="1"/>
  <c r="N11382" i="1"/>
  <c r="O11382" i="1"/>
  <c r="D11383" i="1"/>
  <c r="E11383" i="1"/>
  <c r="C11383" i="1" s="1"/>
  <c r="B11383" i="1" s="1"/>
  <c r="F11383" i="1"/>
  <c r="L11383" i="1"/>
  <c r="M11383" i="1"/>
  <c r="N11383" i="1"/>
  <c r="O11383" i="1"/>
  <c r="D11384" i="1"/>
  <c r="E11384" i="1"/>
  <c r="F11384" i="1"/>
  <c r="L11384" i="1"/>
  <c r="M11384" i="1"/>
  <c r="N11384" i="1"/>
  <c r="O11384" i="1"/>
  <c r="D11385" i="1"/>
  <c r="E11385" i="1"/>
  <c r="F11385" i="1"/>
  <c r="L11385" i="1"/>
  <c r="M11385" i="1"/>
  <c r="N11385" i="1"/>
  <c r="O11385" i="1"/>
  <c r="D11386" i="1"/>
  <c r="E11386" i="1"/>
  <c r="C11386" i="1" s="1"/>
  <c r="F11386" i="1"/>
  <c r="L11386" i="1"/>
  <c r="M11386" i="1"/>
  <c r="N11386" i="1"/>
  <c r="O11386" i="1"/>
  <c r="D11387" i="1"/>
  <c r="E11387" i="1"/>
  <c r="C11387" i="1" s="1"/>
  <c r="B11387" i="1" s="1"/>
  <c r="F11387" i="1"/>
  <c r="L11387" i="1"/>
  <c r="M11387" i="1"/>
  <c r="N11387" i="1"/>
  <c r="O11387" i="1"/>
  <c r="C11388" i="1"/>
  <c r="D11388" i="1"/>
  <c r="E11388" i="1"/>
  <c r="B11388" i="1" s="1"/>
  <c r="F11388" i="1"/>
  <c r="L11388" i="1"/>
  <c r="M11388" i="1"/>
  <c r="N11388" i="1"/>
  <c r="O11388" i="1"/>
  <c r="D12145" i="1"/>
  <c r="E12145" i="1"/>
  <c r="F12145" i="1"/>
  <c r="L12145" i="1"/>
  <c r="M12145" i="1"/>
  <c r="N12145" i="1"/>
  <c r="O12145" i="1"/>
  <c r="D12137" i="1"/>
  <c r="E12137" i="1"/>
  <c r="C12137" i="1" s="1"/>
  <c r="B12137" i="1" s="1"/>
  <c r="F12137" i="1"/>
  <c r="L12137" i="1"/>
  <c r="M12137" i="1"/>
  <c r="N12137" i="1"/>
  <c r="O12137" i="1"/>
  <c r="D12138" i="1"/>
  <c r="E12138" i="1"/>
  <c r="F12138" i="1"/>
  <c r="L12138" i="1"/>
  <c r="M12138" i="1"/>
  <c r="N12138" i="1"/>
  <c r="O12138" i="1"/>
  <c r="D12139" i="1"/>
  <c r="E12139" i="1"/>
  <c r="C12139" i="1" s="1"/>
  <c r="F12139" i="1"/>
  <c r="L12139" i="1"/>
  <c r="M12139" i="1"/>
  <c r="N12139" i="1"/>
  <c r="O12139" i="1"/>
  <c r="D12140" i="1"/>
  <c r="E12140" i="1"/>
  <c r="C12140" i="1" s="1"/>
  <c r="F12140" i="1"/>
  <c r="L12140" i="1"/>
  <c r="M12140" i="1"/>
  <c r="N12140" i="1"/>
  <c r="O12140" i="1"/>
  <c r="D12141" i="1"/>
  <c r="E12141" i="1"/>
  <c r="F12141" i="1"/>
  <c r="L12141" i="1"/>
  <c r="M12141" i="1"/>
  <c r="N12141" i="1"/>
  <c r="O12141" i="1"/>
  <c r="D12142" i="1"/>
  <c r="E12142" i="1"/>
  <c r="C12142" i="1" s="1"/>
  <c r="F12142" i="1"/>
  <c r="L12142" i="1"/>
  <c r="M12142" i="1"/>
  <c r="N12142" i="1"/>
  <c r="O12142" i="1"/>
  <c r="D12143" i="1"/>
  <c r="E12143" i="1"/>
  <c r="C12143" i="1" s="1"/>
  <c r="P12143" i="1" s="1"/>
  <c r="F12143" i="1"/>
  <c r="L12143" i="1"/>
  <c r="M12143" i="1"/>
  <c r="N12143" i="1"/>
  <c r="O12143" i="1"/>
  <c r="D12144" i="1"/>
  <c r="E12144" i="1"/>
  <c r="C12144" i="1" s="1"/>
  <c r="F12144" i="1"/>
  <c r="L12144" i="1"/>
  <c r="M12144" i="1"/>
  <c r="N12144" i="1"/>
  <c r="O12144" i="1"/>
  <c r="D12136" i="1"/>
  <c r="E12136" i="1"/>
  <c r="C12136" i="1" s="1"/>
  <c r="B12136" i="1" s="1"/>
  <c r="F12136" i="1"/>
  <c r="L12136" i="1"/>
  <c r="M12136" i="1"/>
  <c r="N12136" i="1"/>
  <c r="O12136" i="1"/>
  <c r="D11992" i="1"/>
  <c r="E11992" i="1"/>
  <c r="F11992" i="1"/>
  <c r="L11992" i="1"/>
  <c r="M11992" i="1"/>
  <c r="N11992" i="1"/>
  <c r="O11992" i="1"/>
  <c r="D11993" i="1"/>
  <c r="E11993" i="1"/>
  <c r="F11993" i="1"/>
  <c r="L11993" i="1"/>
  <c r="M11993" i="1"/>
  <c r="N11993" i="1"/>
  <c r="O11993" i="1"/>
  <c r="D11994" i="1"/>
  <c r="E11994" i="1"/>
  <c r="F11994" i="1"/>
  <c r="L11994" i="1"/>
  <c r="M11994" i="1"/>
  <c r="N11994" i="1"/>
  <c r="O11994" i="1"/>
  <c r="D11995" i="1"/>
  <c r="E11995" i="1"/>
  <c r="F11995" i="1"/>
  <c r="L11995" i="1"/>
  <c r="M11995" i="1"/>
  <c r="N11995" i="1"/>
  <c r="O11995" i="1"/>
  <c r="D11996" i="1"/>
  <c r="E11996" i="1"/>
  <c r="F11996" i="1"/>
  <c r="L11996" i="1"/>
  <c r="M11996" i="1"/>
  <c r="N11996" i="1"/>
  <c r="O11996" i="1"/>
  <c r="D11997" i="1"/>
  <c r="E11997" i="1"/>
  <c r="C11997" i="1" s="1"/>
  <c r="B11997" i="1" s="1"/>
  <c r="F11997" i="1"/>
  <c r="L11997" i="1"/>
  <c r="M11997" i="1"/>
  <c r="N11997" i="1"/>
  <c r="O11997" i="1"/>
  <c r="D11998" i="1"/>
  <c r="E11998" i="1"/>
  <c r="C11998" i="1" s="1"/>
  <c r="B11998" i="1" s="1"/>
  <c r="F11998" i="1"/>
  <c r="L11998" i="1"/>
  <c r="M11998" i="1"/>
  <c r="N11998" i="1"/>
  <c r="O11998" i="1"/>
  <c r="D11999" i="1"/>
  <c r="E11999" i="1"/>
  <c r="F11999" i="1"/>
  <c r="L11999" i="1"/>
  <c r="M11999" i="1"/>
  <c r="N11999" i="1"/>
  <c r="O11999" i="1"/>
  <c r="D12000" i="1"/>
  <c r="E12000" i="1"/>
  <c r="C12000" i="1" s="1"/>
  <c r="B12000" i="1" s="1"/>
  <c r="F12000" i="1"/>
  <c r="L12000" i="1"/>
  <c r="M12000" i="1"/>
  <c r="N12000" i="1"/>
  <c r="O12000" i="1"/>
  <c r="D12001" i="1"/>
  <c r="E12001" i="1"/>
  <c r="F12001" i="1"/>
  <c r="L12001" i="1"/>
  <c r="M12001" i="1"/>
  <c r="N12001" i="1"/>
  <c r="O12001" i="1"/>
  <c r="D12002" i="1"/>
  <c r="E12002" i="1"/>
  <c r="F12002" i="1"/>
  <c r="L12002" i="1"/>
  <c r="M12002" i="1"/>
  <c r="N12002" i="1"/>
  <c r="O12002" i="1"/>
  <c r="D12003" i="1"/>
  <c r="E12003" i="1"/>
  <c r="F12003" i="1"/>
  <c r="L12003" i="1"/>
  <c r="M12003" i="1"/>
  <c r="N12003" i="1"/>
  <c r="O12003" i="1"/>
  <c r="D12004" i="1"/>
  <c r="E12004" i="1"/>
  <c r="F12004" i="1"/>
  <c r="L12004" i="1"/>
  <c r="M12004" i="1"/>
  <c r="N12004" i="1"/>
  <c r="O12004" i="1"/>
  <c r="D12005" i="1"/>
  <c r="E12005" i="1"/>
  <c r="C12005" i="1" s="1"/>
  <c r="F12005" i="1"/>
  <c r="L12005" i="1"/>
  <c r="M12005" i="1"/>
  <c r="N12005" i="1"/>
  <c r="O12005" i="1"/>
  <c r="D12006" i="1"/>
  <c r="E12006" i="1"/>
  <c r="C12006" i="1" s="1"/>
  <c r="B12006" i="1" s="1"/>
  <c r="F12006" i="1"/>
  <c r="L12006" i="1"/>
  <c r="M12006" i="1"/>
  <c r="N12006" i="1"/>
  <c r="O12006" i="1"/>
  <c r="D12007" i="1"/>
  <c r="E12007" i="1"/>
  <c r="C12007" i="1" s="1"/>
  <c r="B12007" i="1" s="1"/>
  <c r="F12007" i="1"/>
  <c r="L12007" i="1"/>
  <c r="M12007" i="1"/>
  <c r="N12007" i="1"/>
  <c r="O12007" i="1"/>
  <c r="D12008" i="1"/>
  <c r="E12008" i="1"/>
  <c r="C12008" i="1" s="1"/>
  <c r="B12008" i="1" s="1"/>
  <c r="F12008" i="1"/>
  <c r="L12008" i="1"/>
  <c r="M12008" i="1"/>
  <c r="N12008" i="1"/>
  <c r="O12008" i="1"/>
  <c r="D12009" i="1"/>
  <c r="E12009" i="1"/>
  <c r="F12009" i="1"/>
  <c r="L12009" i="1"/>
  <c r="M12009" i="1"/>
  <c r="N12009" i="1"/>
  <c r="O12009" i="1"/>
  <c r="D12010" i="1"/>
  <c r="E12010" i="1"/>
  <c r="F12010" i="1"/>
  <c r="L12010" i="1"/>
  <c r="M12010" i="1"/>
  <c r="N12010" i="1"/>
  <c r="O12010" i="1"/>
  <c r="D12011" i="1"/>
  <c r="E12011" i="1"/>
  <c r="F12011" i="1"/>
  <c r="L12011" i="1"/>
  <c r="M12011" i="1"/>
  <c r="N12011" i="1"/>
  <c r="O12011" i="1"/>
  <c r="D12012" i="1"/>
  <c r="E12012" i="1"/>
  <c r="F12012" i="1"/>
  <c r="L12012" i="1"/>
  <c r="M12012" i="1"/>
  <c r="N12012" i="1"/>
  <c r="O12012" i="1"/>
  <c r="D12013" i="1"/>
  <c r="E12013" i="1"/>
  <c r="F12013" i="1"/>
  <c r="L12013" i="1"/>
  <c r="M12013" i="1"/>
  <c r="N12013" i="1"/>
  <c r="O12013" i="1"/>
  <c r="D12014" i="1"/>
  <c r="E12014" i="1"/>
  <c r="C12014" i="1" s="1"/>
  <c r="B12014" i="1" s="1"/>
  <c r="F12014" i="1"/>
  <c r="L12014" i="1"/>
  <c r="M12014" i="1"/>
  <c r="N12014" i="1"/>
  <c r="O12014" i="1"/>
  <c r="D12015" i="1"/>
  <c r="E12015" i="1"/>
  <c r="F12015" i="1"/>
  <c r="L12015" i="1"/>
  <c r="M12015" i="1"/>
  <c r="N12015" i="1"/>
  <c r="O12015" i="1"/>
  <c r="D12016" i="1"/>
  <c r="E12016" i="1"/>
  <c r="C12016" i="1" s="1"/>
  <c r="B12016" i="1" s="1"/>
  <c r="F12016" i="1"/>
  <c r="L12016" i="1"/>
  <c r="M12016" i="1"/>
  <c r="N12016" i="1"/>
  <c r="O12016" i="1"/>
  <c r="D12017" i="1"/>
  <c r="E12017" i="1"/>
  <c r="F12017" i="1"/>
  <c r="L12017" i="1"/>
  <c r="M12017" i="1"/>
  <c r="N12017" i="1"/>
  <c r="O12017" i="1"/>
  <c r="D12018" i="1"/>
  <c r="E12018" i="1"/>
  <c r="F12018" i="1"/>
  <c r="L12018" i="1"/>
  <c r="M12018" i="1"/>
  <c r="N12018" i="1"/>
  <c r="O12018" i="1"/>
  <c r="D12019" i="1"/>
  <c r="E12019" i="1"/>
  <c r="F12019" i="1"/>
  <c r="L12019" i="1"/>
  <c r="M12019" i="1"/>
  <c r="N12019" i="1"/>
  <c r="O12019" i="1"/>
  <c r="D12020" i="1"/>
  <c r="E12020" i="1"/>
  <c r="F12020" i="1"/>
  <c r="L12020" i="1"/>
  <c r="M12020" i="1"/>
  <c r="N12020" i="1"/>
  <c r="O12020" i="1"/>
  <c r="D12021" i="1"/>
  <c r="E12021" i="1"/>
  <c r="F12021" i="1"/>
  <c r="L12021" i="1"/>
  <c r="M12021" i="1"/>
  <c r="N12021" i="1"/>
  <c r="O12021" i="1"/>
  <c r="D12022" i="1"/>
  <c r="E12022" i="1"/>
  <c r="C12022" i="1" s="1"/>
  <c r="B12022" i="1" s="1"/>
  <c r="F12022" i="1"/>
  <c r="L12022" i="1"/>
  <c r="M12022" i="1"/>
  <c r="N12022" i="1"/>
  <c r="O12022" i="1"/>
  <c r="D12023" i="1"/>
  <c r="E12023" i="1"/>
  <c r="C12023" i="1" s="1"/>
  <c r="B12023" i="1" s="1"/>
  <c r="F12023" i="1"/>
  <c r="L12023" i="1"/>
  <c r="M12023" i="1"/>
  <c r="N12023" i="1"/>
  <c r="O12023" i="1"/>
  <c r="D12024" i="1"/>
  <c r="E12024" i="1"/>
  <c r="C12024" i="1" s="1"/>
  <c r="B12024" i="1" s="1"/>
  <c r="F12024" i="1"/>
  <c r="L12024" i="1"/>
  <c r="M12024" i="1"/>
  <c r="N12024" i="1"/>
  <c r="O12024" i="1"/>
  <c r="D12025" i="1"/>
  <c r="E12025" i="1"/>
  <c r="F12025" i="1"/>
  <c r="L12025" i="1"/>
  <c r="M12025" i="1"/>
  <c r="N12025" i="1"/>
  <c r="O12025" i="1"/>
  <c r="D12026" i="1"/>
  <c r="E12026" i="1"/>
  <c r="F12026" i="1"/>
  <c r="L12026" i="1"/>
  <c r="M12026" i="1"/>
  <c r="N12026" i="1"/>
  <c r="O12026" i="1"/>
  <c r="D12027" i="1"/>
  <c r="E12027" i="1"/>
  <c r="F12027" i="1"/>
  <c r="L12027" i="1"/>
  <c r="M12027" i="1"/>
  <c r="N12027" i="1"/>
  <c r="O12027" i="1"/>
  <c r="D12028" i="1"/>
  <c r="E12028" i="1"/>
  <c r="F12028" i="1"/>
  <c r="L12028" i="1"/>
  <c r="M12028" i="1"/>
  <c r="N12028" i="1"/>
  <c r="O12028" i="1"/>
  <c r="D12029" i="1"/>
  <c r="E12029" i="1"/>
  <c r="F12029" i="1"/>
  <c r="L12029" i="1"/>
  <c r="M12029" i="1"/>
  <c r="N12029" i="1"/>
  <c r="O12029" i="1"/>
  <c r="D12030" i="1"/>
  <c r="E12030" i="1"/>
  <c r="C12030" i="1" s="1"/>
  <c r="B12030" i="1" s="1"/>
  <c r="F12030" i="1"/>
  <c r="L12030" i="1"/>
  <c r="M12030" i="1"/>
  <c r="N12030" i="1"/>
  <c r="O12030" i="1"/>
  <c r="D12031" i="1"/>
  <c r="E12031" i="1"/>
  <c r="C12031" i="1" s="1"/>
  <c r="B12031" i="1" s="1"/>
  <c r="F12031" i="1"/>
  <c r="L12031" i="1"/>
  <c r="M12031" i="1"/>
  <c r="N12031" i="1"/>
  <c r="O12031" i="1"/>
  <c r="D12032" i="1"/>
  <c r="E12032" i="1"/>
  <c r="F12032" i="1"/>
  <c r="L12032" i="1"/>
  <c r="M12032" i="1"/>
  <c r="N12032" i="1"/>
  <c r="O12032" i="1"/>
  <c r="D12033" i="1"/>
  <c r="E12033" i="1"/>
  <c r="C12033" i="1" s="1"/>
  <c r="B12033" i="1" s="1"/>
  <c r="F12033" i="1"/>
  <c r="L12033" i="1"/>
  <c r="M12033" i="1"/>
  <c r="N12033" i="1"/>
  <c r="O12033" i="1"/>
  <c r="D12034" i="1"/>
  <c r="E12034" i="1"/>
  <c r="F12034" i="1"/>
  <c r="L12034" i="1"/>
  <c r="M12034" i="1"/>
  <c r="N12034" i="1"/>
  <c r="O12034" i="1"/>
  <c r="D12035" i="1"/>
  <c r="E12035" i="1"/>
  <c r="F12035" i="1"/>
  <c r="L12035" i="1"/>
  <c r="M12035" i="1"/>
  <c r="N12035" i="1"/>
  <c r="O12035" i="1"/>
  <c r="D12036" i="1"/>
  <c r="E12036" i="1"/>
  <c r="F12036" i="1"/>
  <c r="L12036" i="1"/>
  <c r="M12036" i="1"/>
  <c r="N12036" i="1"/>
  <c r="O12036" i="1"/>
  <c r="D12037" i="1"/>
  <c r="E12037" i="1"/>
  <c r="F12037" i="1"/>
  <c r="L12037" i="1"/>
  <c r="M12037" i="1"/>
  <c r="N12037" i="1"/>
  <c r="O12037" i="1"/>
  <c r="D12038" i="1"/>
  <c r="E12038" i="1"/>
  <c r="C12038" i="1" s="1"/>
  <c r="B12038" i="1" s="1"/>
  <c r="F12038" i="1"/>
  <c r="L12038" i="1"/>
  <c r="M12038" i="1"/>
  <c r="N12038" i="1"/>
  <c r="O12038" i="1"/>
  <c r="D12039" i="1"/>
  <c r="E12039" i="1"/>
  <c r="C12039" i="1" s="1"/>
  <c r="B12039" i="1" s="1"/>
  <c r="F12039" i="1"/>
  <c r="L12039" i="1"/>
  <c r="M12039" i="1"/>
  <c r="N12039" i="1"/>
  <c r="O12039" i="1"/>
  <c r="D12040" i="1"/>
  <c r="E12040" i="1"/>
  <c r="F12040" i="1"/>
  <c r="L12040" i="1"/>
  <c r="M12040" i="1"/>
  <c r="N12040" i="1"/>
  <c r="O12040" i="1"/>
  <c r="D12041" i="1"/>
  <c r="E12041" i="1"/>
  <c r="C12041" i="1" s="1"/>
  <c r="B12041" i="1" s="1"/>
  <c r="F12041" i="1"/>
  <c r="L12041" i="1"/>
  <c r="M12041" i="1"/>
  <c r="N12041" i="1"/>
  <c r="O12041" i="1"/>
  <c r="D12042" i="1"/>
  <c r="E12042" i="1"/>
  <c r="C12042" i="1" s="1"/>
  <c r="B12042" i="1" s="1"/>
  <c r="F12042" i="1"/>
  <c r="L12042" i="1"/>
  <c r="M12042" i="1"/>
  <c r="N12042" i="1"/>
  <c r="O12042" i="1"/>
  <c r="D12043" i="1"/>
  <c r="E12043" i="1"/>
  <c r="F12043" i="1"/>
  <c r="L12043" i="1"/>
  <c r="M12043" i="1"/>
  <c r="N12043" i="1"/>
  <c r="O12043" i="1"/>
  <c r="D12044" i="1"/>
  <c r="E12044" i="1"/>
  <c r="F12044" i="1"/>
  <c r="L12044" i="1"/>
  <c r="M12044" i="1"/>
  <c r="N12044" i="1"/>
  <c r="O12044" i="1"/>
  <c r="D12045" i="1"/>
  <c r="E12045" i="1"/>
  <c r="F12045" i="1"/>
  <c r="L12045" i="1"/>
  <c r="M12045" i="1"/>
  <c r="N12045" i="1"/>
  <c r="O12045" i="1"/>
  <c r="D12046" i="1"/>
  <c r="E12046" i="1"/>
  <c r="C12046" i="1" s="1"/>
  <c r="B12046" i="1" s="1"/>
  <c r="F12046" i="1"/>
  <c r="L12046" i="1"/>
  <c r="M12046" i="1"/>
  <c r="N12046" i="1"/>
  <c r="O12046" i="1"/>
  <c r="D12047" i="1"/>
  <c r="E12047" i="1"/>
  <c r="F12047" i="1"/>
  <c r="L12047" i="1"/>
  <c r="M12047" i="1"/>
  <c r="N12047" i="1"/>
  <c r="O12047" i="1"/>
  <c r="D12048" i="1"/>
  <c r="E12048" i="1"/>
  <c r="C12048" i="1" s="1"/>
  <c r="B12048" i="1" s="1"/>
  <c r="F12048" i="1"/>
  <c r="L12048" i="1"/>
  <c r="M12048" i="1"/>
  <c r="N12048" i="1"/>
  <c r="O12048" i="1"/>
  <c r="D12049" i="1"/>
  <c r="E12049" i="1"/>
  <c r="F12049" i="1"/>
  <c r="L12049" i="1"/>
  <c r="M12049" i="1"/>
  <c r="N12049" i="1"/>
  <c r="O12049" i="1"/>
  <c r="D12050" i="1"/>
  <c r="E12050" i="1"/>
  <c r="C12050" i="1" s="1"/>
  <c r="B12050" i="1" s="1"/>
  <c r="F12050" i="1"/>
  <c r="L12050" i="1"/>
  <c r="M12050" i="1"/>
  <c r="N12050" i="1"/>
  <c r="O12050" i="1"/>
  <c r="D12051" i="1"/>
  <c r="E12051" i="1"/>
  <c r="F12051" i="1"/>
  <c r="L12051" i="1"/>
  <c r="M12051" i="1"/>
  <c r="N12051" i="1"/>
  <c r="O12051" i="1"/>
  <c r="D12052" i="1"/>
  <c r="E12052" i="1"/>
  <c r="F12052" i="1"/>
  <c r="L12052" i="1"/>
  <c r="M12052" i="1"/>
  <c r="N12052" i="1"/>
  <c r="O12052" i="1"/>
  <c r="D12053" i="1"/>
  <c r="E12053" i="1"/>
  <c r="F12053" i="1"/>
  <c r="L12053" i="1"/>
  <c r="M12053" i="1"/>
  <c r="N12053" i="1"/>
  <c r="O12053" i="1"/>
  <c r="D12054" i="1"/>
  <c r="E12054" i="1"/>
  <c r="C12054" i="1" s="1"/>
  <c r="F12054" i="1"/>
  <c r="L12054" i="1"/>
  <c r="M12054" i="1"/>
  <c r="N12054" i="1"/>
  <c r="O12054" i="1"/>
  <c r="D12055" i="1"/>
  <c r="E12055" i="1"/>
  <c r="F12055" i="1"/>
  <c r="L12055" i="1"/>
  <c r="M12055" i="1"/>
  <c r="N12055" i="1"/>
  <c r="O12055" i="1"/>
  <c r="D12056" i="1"/>
  <c r="E12056" i="1"/>
  <c r="F12056" i="1"/>
  <c r="L12056" i="1"/>
  <c r="M12056" i="1"/>
  <c r="N12056" i="1"/>
  <c r="O12056" i="1"/>
  <c r="D12057" i="1"/>
  <c r="E12057" i="1"/>
  <c r="F12057" i="1"/>
  <c r="L12057" i="1"/>
  <c r="M12057" i="1"/>
  <c r="N12057" i="1"/>
  <c r="O12057" i="1"/>
  <c r="D12058" i="1"/>
  <c r="E12058" i="1"/>
  <c r="C12058" i="1" s="1"/>
  <c r="B12058" i="1" s="1"/>
  <c r="F12058" i="1"/>
  <c r="L12058" i="1"/>
  <c r="M12058" i="1"/>
  <c r="N12058" i="1"/>
  <c r="O12058" i="1"/>
  <c r="D12059" i="1"/>
  <c r="E12059" i="1"/>
  <c r="F12059" i="1"/>
  <c r="L12059" i="1"/>
  <c r="M12059" i="1"/>
  <c r="N12059" i="1"/>
  <c r="O12059" i="1"/>
  <c r="D12060" i="1"/>
  <c r="E12060" i="1"/>
  <c r="F12060" i="1"/>
  <c r="L12060" i="1"/>
  <c r="M12060" i="1"/>
  <c r="N12060" i="1"/>
  <c r="O12060" i="1"/>
  <c r="D12061" i="1"/>
  <c r="E12061" i="1"/>
  <c r="F12061" i="1"/>
  <c r="L12061" i="1"/>
  <c r="M12061" i="1"/>
  <c r="N12061" i="1"/>
  <c r="O12061" i="1"/>
  <c r="D12062" i="1"/>
  <c r="E12062" i="1"/>
  <c r="C12062" i="1" s="1"/>
  <c r="F12062" i="1"/>
  <c r="L12062" i="1"/>
  <c r="M12062" i="1"/>
  <c r="N12062" i="1"/>
  <c r="O12062" i="1"/>
  <c r="D12063" i="1"/>
  <c r="E12063" i="1"/>
  <c r="F12063" i="1"/>
  <c r="L12063" i="1"/>
  <c r="M12063" i="1"/>
  <c r="N12063" i="1"/>
  <c r="O12063" i="1"/>
  <c r="D12064" i="1"/>
  <c r="E12064" i="1"/>
  <c r="F12064" i="1"/>
  <c r="L12064" i="1"/>
  <c r="M12064" i="1"/>
  <c r="N12064" i="1"/>
  <c r="O12064" i="1"/>
  <c r="D12065" i="1"/>
  <c r="E12065" i="1"/>
  <c r="F12065" i="1"/>
  <c r="L12065" i="1"/>
  <c r="M12065" i="1"/>
  <c r="N12065" i="1"/>
  <c r="O12065" i="1"/>
  <c r="D12066" i="1"/>
  <c r="E12066" i="1"/>
  <c r="C12066" i="1" s="1"/>
  <c r="B12066" i="1" s="1"/>
  <c r="F12066" i="1"/>
  <c r="L12066" i="1"/>
  <c r="M12066" i="1"/>
  <c r="N12066" i="1"/>
  <c r="O12066" i="1"/>
  <c r="D12067" i="1"/>
  <c r="E12067" i="1"/>
  <c r="F12067" i="1"/>
  <c r="L12067" i="1"/>
  <c r="M12067" i="1"/>
  <c r="N12067" i="1"/>
  <c r="O12067" i="1"/>
  <c r="D12068" i="1"/>
  <c r="E12068" i="1"/>
  <c r="F12068" i="1"/>
  <c r="L12068" i="1"/>
  <c r="M12068" i="1"/>
  <c r="N12068" i="1"/>
  <c r="O12068" i="1"/>
  <c r="D12069" i="1"/>
  <c r="E12069" i="1"/>
  <c r="F12069" i="1"/>
  <c r="L12069" i="1"/>
  <c r="M12069" i="1"/>
  <c r="N12069" i="1"/>
  <c r="O12069" i="1"/>
  <c r="D12070" i="1"/>
  <c r="E12070" i="1"/>
  <c r="C12070" i="1" s="1"/>
  <c r="F12070" i="1"/>
  <c r="L12070" i="1"/>
  <c r="M12070" i="1"/>
  <c r="N12070" i="1"/>
  <c r="O12070" i="1"/>
  <c r="D12071" i="1"/>
  <c r="E12071" i="1"/>
  <c r="C12071" i="1" s="1"/>
  <c r="B12071" i="1" s="1"/>
  <c r="F12071" i="1"/>
  <c r="L12071" i="1"/>
  <c r="M12071" i="1"/>
  <c r="N12071" i="1"/>
  <c r="O12071" i="1"/>
  <c r="D12072" i="1"/>
  <c r="E12072" i="1"/>
  <c r="C12072" i="1" s="1"/>
  <c r="B12072" i="1" s="1"/>
  <c r="F12072" i="1"/>
  <c r="L12072" i="1"/>
  <c r="M12072" i="1"/>
  <c r="N12072" i="1"/>
  <c r="O12072" i="1"/>
  <c r="D12073" i="1"/>
  <c r="E12073" i="1"/>
  <c r="F12073" i="1"/>
  <c r="L12073" i="1"/>
  <c r="M12073" i="1"/>
  <c r="N12073" i="1"/>
  <c r="O12073" i="1"/>
  <c r="D12074" i="1"/>
  <c r="E12074" i="1"/>
  <c r="C12074" i="1" s="1"/>
  <c r="B12074" i="1" s="1"/>
  <c r="F12074" i="1"/>
  <c r="L12074" i="1"/>
  <c r="M12074" i="1"/>
  <c r="N12074" i="1"/>
  <c r="O12074" i="1"/>
  <c r="D12075" i="1"/>
  <c r="E12075" i="1"/>
  <c r="F12075" i="1"/>
  <c r="L12075" i="1"/>
  <c r="M12075" i="1"/>
  <c r="N12075" i="1"/>
  <c r="O12075" i="1"/>
  <c r="D12076" i="1"/>
  <c r="E12076" i="1"/>
  <c r="F12076" i="1"/>
  <c r="L12076" i="1"/>
  <c r="M12076" i="1"/>
  <c r="N12076" i="1"/>
  <c r="O12076" i="1"/>
  <c r="D12077" i="1"/>
  <c r="E12077" i="1"/>
  <c r="F12077" i="1"/>
  <c r="L12077" i="1"/>
  <c r="M12077" i="1"/>
  <c r="N12077" i="1"/>
  <c r="O12077" i="1"/>
  <c r="D12078" i="1"/>
  <c r="E12078" i="1"/>
  <c r="C12078" i="1" s="1"/>
  <c r="F12078" i="1"/>
  <c r="L12078" i="1"/>
  <c r="M12078" i="1"/>
  <c r="N12078" i="1"/>
  <c r="O12078" i="1"/>
  <c r="D12079" i="1"/>
  <c r="E12079" i="1"/>
  <c r="C12079" i="1" s="1"/>
  <c r="B12079" i="1" s="1"/>
  <c r="F12079" i="1"/>
  <c r="L12079" i="1"/>
  <c r="M12079" i="1"/>
  <c r="N12079" i="1"/>
  <c r="O12079" i="1"/>
  <c r="D12080" i="1"/>
  <c r="E12080" i="1"/>
  <c r="C12080" i="1" s="1"/>
  <c r="B12080" i="1" s="1"/>
  <c r="F12080" i="1"/>
  <c r="L12080" i="1"/>
  <c r="M12080" i="1"/>
  <c r="N12080" i="1"/>
  <c r="O12080" i="1"/>
  <c r="D12081" i="1"/>
  <c r="E12081" i="1"/>
  <c r="C12081" i="1" s="1"/>
  <c r="B12081" i="1" s="1"/>
  <c r="F12081" i="1"/>
  <c r="L12081" i="1"/>
  <c r="M12081" i="1"/>
  <c r="N12081" i="1"/>
  <c r="O12081" i="1"/>
  <c r="D12082" i="1"/>
  <c r="E12082" i="1"/>
  <c r="C12082" i="1" s="1"/>
  <c r="B12082" i="1" s="1"/>
  <c r="F12082" i="1"/>
  <c r="L12082" i="1"/>
  <c r="M12082" i="1"/>
  <c r="N12082" i="1"/>
  <c r="O12082" i="1"/>
  <c r="D12083" i="1"/>
  <c r="E12083" i="1"/>
  <c r="F12083" i="1"/>
  <c r="L12083" i="1"/>
  <c r="M12083" i="1"/>
  <c r="N12083" i="1"/>
  <c r="O12083" i="1"/>
  <c r="D12084" i="1"/>
  <c r="E12084" i="1"/>
  <c r="F12084" i="1"/>
  <c r="L12084" i="1"/>
  <c r="M12084" i="1"/>
  <c r="N12084" i="1"/>
  <c r="O12084" i="1"/>
  <c r="D12085" i="1"/>
  <c r="E12085" i="1"/>
  <c r="F12085" i="1"/>
  <c r="L12085" i="1"/>
  <c r="M12085" i="1"/>
  <c r="N12085" i="1"/>
  <c r="O12085" i="1"/>
  <c r="D12086" i="1"/>
  <c r="E12086" i="1"/>
  <c r="C12086" i="1" s="1"/>
  <c r="F12086" i="1"/>
  <c r="L12086" i="1"/>
  <c r="M12086" i="1"/>
  <c r="N12086" i="1"/>
  <c r="O12086" i="1"/>
  <c r="D12087" i="1"/>
  <c r="E12087" i="1"/>
  <c r="C12087" i="1" s="1"/>
  <c r="B12087" i="1" s="1"/>
  <c r="F12087" i="1"/>
  <c r="L12087" i="1"/>
  <c r="M12087" i="1"/>
  <c r="N12087" i="1"/>
  <c r="O12087" i="1"/>
  <c r="D12088" i="1"/>
  <c r="E12088" i="1"/>
  <c r="C12088" i="1" s="1"/>
  <c r="B12088" i="1" s="1"/>
  <c r="F12088" i="1"/>
  <c r="L12088" i="1"/>
  <c r="M12088" i="1"/>
  <c r="N12088" i="1"/>
  <c r="O12088" i="1"/>
  <c r="D12089" i="1"/>
  <c r="E12089" i="1"/>
  <c r="C12089" i="1" s="1"/>
  <c r="B12089" i="1" s="1"/>
  <c r="F12089" i="1"/>
  <c r="L12089" i="1"/>
  <c r="M12089" i="1"/>
  <c r="N12089" i="1"/>
  <c r="O12089" i="1"/>
  <c r="D12090" i="1"/>
  <c r="E12090" i="1"/>
  <c r="C12090" i="1" s="1"/>
  <c r="B12090" i="1" s="1"/>
  <c r="F12090" i="1"/>
  <c r="L12090" i="1"/>
  <c r="M12090" i="1"/>
  <c r="N12090" i="1"/>
  <c r="O12090" i="1"/>
  <c r="D12091" i="1"/>
  <c r="E12091" i="1"/>
  <c r="F12091" i="1"/>
  <c r="L12091" i="1"/>
  <c r="M12091" i="1"/>
  <c r="N12091" i="1"/>
  <c r="O12091" i="1"/>
  <c r="D12092" i="1"/>
  <c r="E12092" i="1"/>
  <c r="F12092" i="1"/>
  <c r="L12092" i="1"/>
  <c r="M12092" i="1"/>
  <c r="N12092" i="1"/>
  <c r="O12092" i="1"/>
  <c r="D12093" i="1"/>
  <c r="E12093" i="1"/>
  <c r="F12093" i="1"/>
  <c r="L12093" i="1"/>
  <c r="M12093" i="1"/>
  <c r="N12093" i="1"/>
  <c r="O12093" i="1"/>
  <c r="D12094" i="1"/>
  <c r="E12094" i="1"/>
  <c r="C12094" i="1" s="1"/>
  <c r="F12094" i="1"/>
  <c r="L12094" i="1"/>
  <c r="M12094" i="1"/>
  <c r="N12094" i="1"/>
  <c r="O12094" i="1"/>
  <c r="D12095" i="1"/>
  <c r="E12095" i="1"/>
  <c r="F12095" i="1"/>
  <c r="L12095" i="1"/>
  <c r="M12095" i="1"/>
  <c r="N12095" i="1"/>
  <c r="O12095" i="1"/>
  <c r="D12096" i="1"/>
  <c r="E12096" i="1"/>
  <c r="C12096" i="1" s="1"/>
  <c r="B12096" i="1" s="1"/>
  <c r="F12096" i="1"/>
  <c r="L12096" i="1"/>
  <c r="M12096" i="1"/>
  <c r="N12096" i="1"/>
  <c r="O12096" i="1"/>
  <c r="D12097" i="1"/>
  <c r="E12097" i="1"/>
  <c r="C12097" i="1" s="1"/>
  <c r="B12097" i="1" s="1"/>
  <c r="F12097" i="1"/>
  <c r="L12097" i="1"/>
  <c r="M12097" i="1"/>
  <c r="N12097" i="1"/>
  <c r="O12097" i="1"/>
  <c r="D12098" i="1"/>
  <c r="E12098" i="1"/>
  <c r="C12098" i="1" s="1"/>
  <c r="B12098" i="1" s="1"/>
  <c r="F12098" i="1"/>
  <c r="L12098" i="1"/>
  <c r="M12098" i="1"/>
  <c r="N12098" i="1"/>
  <c r="O12098" i="1"/>
  <c r="D12099" i="1"/>
  <c r="E12099" i="1"/>
  <c r="F12099" i="1"/>
  <c r="L12099" i="1"/>
  <c r="M12099" i="1"/>
  <c r="N12099" i="1"/>
  <c r="O12099" i="1"/>
  <c r="D12100" i="1"/>
  <c r="E12100" i="1"/>
  <c r="F12100" i="1"/>
  <c r="L12100" i="1"/>
  <c r="M12100" i="1"/>
  <c r="N12100" i="1"/>
  <c r="O12100" i="1"/>
  <c r="D12101" i="1"/>
  <c r="E12101" i="1"/>
  <c r="F12101" i="1"/>
  <c r="L12101" i="1"/>
  <c r="M12101" i="1"/>
  <c r="N12101" i="1"/>
  <c r="O12101" i="1"/>
  <c r="D12102" i="1"/>
  <c r="E12102" i="1"/>
  <c r="F12102" i="1"/>
  <c r="L12102" i="1"/>
  <c r="M12102" i="1"/>
  <c r="N12102" i="1"/>
  <c r="O12102" i="1"/>
  <c r="D12103" i="1"/>
  <c r="E12103" i="1"/>
  <c r="C12103" i="1" s="1"/>
  <c r="F12103" i="1"/>
  <c r="L12103" i="1"/>
  <c r="M12103" i="1"/>
  <c r="N12103" i="1"/>
  <c r="O12103" i="1"/>
  <c r="D12104" i="1"/>
  <c r="E12104" i="1"/>
  <c r="C12104" i="1" s="1"/>
  <c r="F12104" i="1"/>
  <c r="L12104" i="1"/>
  <c r="M12104" i="1"/>
  <c r="N12104" i="1"/>
  <c r="O12104" i="1"/>
  <c r="D12105" i="1"/>
  <c r="E12105" i="1"/>
  <c r="C12105" i="1" s="1"/>
  <c r="B12105" i="1" s="1"/>
  <c r="F12105" i="1"/>
  <c r="L12105" i="1"/>
  <c r="M12105" i="1"/>
  <c r="N12105" i="1"/>
  <c r="O12105" i="1"/>
  <c r="D12106" i="1"/>
  <c r="E12106" i="1"/>
  <c r="C12106" i="1" s="1"/>
  <c r="B12106" i="1" s="1"/>
  <c r="F12106" i="1"/>
  <c r="L12106" i="1"/>
  <c r="M12106" i="1"/>
  <c r="N12106" i="1"/>
  <c r="O12106" i="1"/>
  <c r="D12107" i="1"/>
  <c r="E12107" i="1"/>
  <c r="F12107" i="1"/>
  <c r="L12107" i="1"/>
  <c r="M12107" i="1"/>
  <c r="N12107" i="1"/>
  <c r="O12107" i="1"/>
  <c r="D12108" i="1"/>
  <c r="E12108" i="1"/>
  <c r="F12108" i="1"/>
  <c r="L12108" i="1"/>
  <c r="M12108" i="1"/>
  <c r="N12108" i="1"/>
  <c r="O12108" i="1"/>
  <c r="D12109" i="1"/>
  <c r="E12109" i="1"/>
  <c r="F12109" i="1"/>
  <c r="L12109" i="1"/>
  <c r="M12109" i="1"/>
  <c r="N12109" i="1"/>
  <c r="O12109" i="1"/>
  <c r="D12110" i="1"/>
  <c r="E12110" i="1"/>
  <c r="F12110" i="1"/>
  <c r="L12110" i="1"/>
  <c r="M12110" i="1"/>
  <c r="N12110" i="1"/>
  <c r="O12110" i="1"/>
  <c r="D12111" i="1"/>
  <c r="E12111" i="1"/>
  <c r="F12111" i="1"/>
  <c r="L12111" i="1"/>
  <c r="M12111" i="1"/>
  <c r="N12111" i="1"/>
  <c r="O12111" i="1"/>
  <c r="D12112" i="1"/>
  <c r="E12112" i="1"/>
  <c r="C12112" i="1" s="1"/>
  <c r="F12112" i="1"/>
  <c r="L12112" i="1"/>
  <c r="M12112" i="1"/>
  <c r="N12112" i="1"/>
  <c r="O12112" i="1"/>
  <c r="D12113" i="1"/>
  <c r="E12113" i="1"/>
  <c r="C12113" i="1" s="1"/>
  <c r="F12113" i="1"/>
  <c r="L12113" i="1"/>
  <c r="M12113" i="1"/>
  <c r="N12113" i="1"/>
  <c r="O12113" i="1"/>
  <c r="D12114" i="1"/>
  <c r="E12114" i="1"/>
  <c r="C12114" i="1" s="1"/>
  <c r="B12114" i="1" s="1"/>
  <c r="F12114" i="1"/>
  <c r="L12114" i="1"/>
  <c r="M12114" i="1"/>
  <c r="N12114" i="1"/>
  <c r="O12114" i="1"/>
  <c r="D12115" i="1"/>
  <c r="E12115" i="1"/>
  <c r="F12115" i="1"/>
  <c r="L12115" i="1"/>
  <c r="M12115" i="1"/>
  <c r="N12115" i="1"/>
  <c r="O12115" i="1"/>
  <c r="D12116" i="1"/>
  <c r="E12116" i="1"/>
  <c r="F12116" i="1"/>
  <c r="L12116" i="1"/>
  <c r="M12116" i="1"/>
  <c r="N12116" i="1"/>
  <c r="O12116" i="1"/>
  <c r="D12117" i="1"/>
  <c r="E12117" i="1"/>
  <c r="F12117" i="1"/>
  <c r="L12117" i="1"/>
  <c r="M12117" i="1"/>
  <c r="N12117" i="1"/>
  <c r="O12117" i="1"/>
  <c r="D12118" i="1"/>
  <c r="E12118" i="1"/>
  <c r="C12118" i="1" s="1"/>
  <c r="F12118" i="1"/>
  <c r="L12118" i="1"/>
  <c r="M12118" i="1"/>
  <c r="N12118" i="1"/>
  <c r="O12118" i="1"/>
  <c r="D12119" i="1"/>
  <c r="E12119" i="1"/>
  <c r="F12119" i="1"/>
  <c r="L12119" i="1"/>
  <c r="M12119" i="1"/>
  <c r="N12119" i="1"/>
  <c r="O12119" i="1"/>
  <c r="D12120" i="1"/>
  <c r="E12120" i="1"/>
  <c r="F12120" i="1"/>
  <c r="L12120" i="1"/>
  <c r="M12120" i="1"/>
  <c r="N12120" i="1"/>
  <c r="O12120" i="1"/>
  <c r="D12121" i="1"/>
  <c r="E12121" i="1"/>
  <c r="F12121" i="1"/>
  <c r="L12121" i="1"/>
  <c r="M12121" i="1"/>
  <c r="N12121" i="1"/>
  <c r="O12121" i="1"/>
  <c r="D12122" i="1"/>
  <c r="E12122" i="1"/>
  <c r="C12122" i="1" s="1"/>
  <c r="B12122" i="1" s="1"/>
  <c r="F12122" i="1"/>
  <c r="L12122" i="1"/>
  <c r="M12122" i="1"/>
  <c r="N12122" i="1"/>
  <c r="O12122" i="1"/>
  <c r="D12123" i="1"/>
  <c r="E12123" i="1"/>
  <c r="F12123" i="1"/>
  <c r="L12123" i="1"/>
  <c r="M12123" i="1"/>
  <c r="N12123" i="1"/>
  <c r="O12123" i="1"/>
  <c r="D12124" i="1"/>
  <c r="E12124" i="1"/>
  <c r="F12124" i="1"/>
  <c r="L12124" i="1"/>
  <c r="M12124" i="1"/>
  <c r="N12124" i="1"/>
  <c r="O12124" i="1"/>
  <c r="D12125" i="1"/>
  <c r="E12125" i="1"/>
  <c r="F12125" i="1"/>
  <c r="L12125" i="1"/>
  <c r="M12125" i="1"/>
  <c r="N12125" i="1"/>
  <c r="O12125" i="1"/>
  <c r="D12126" i="1"/>
  <c r="E12126" i="1"/>
  <c r="C12126" i="1" s="1"/>
  <c r="F12126" i="1"/>
  <c r="L12126" i="1"/>
  <c r="M12126" i="1"/>
  <c r="N12126" i="1"/>
  <c r="O12126" i="1"/>
  <c r="D12127" i="1"/>
  <c r="E12127" i="1"/>
  <c r="C12127" i="1" s="1"/>
  <c r="B12127" i="1" s="1"/>
  <c r="F12127" i="1"/>
  <c r="L12127" i="1"/>
  <c r="M12127" i="1"/>
  <c r="N12127" i="1"/>
  <c r="O12127" i="1"/>
  <c r="D12128" i="1"/>
  <c r="E12128" i="1"/>
  <c r="F12128" i="1"/>
  <c r="L12128" i="1"/>
  <c r="M12128" i="1"/>
  <c r="N12128" i="1"/>
  <c r="O12128" i="1"/>
  <c r="D12129" i="1"/>
  <c r="E12129" i="1"/>
  <c r="F12129" i="1"/>
  <c r="L12129" i="1"/>
  <c r="M12129" i="1"/>
  <c r="N12129" i="1"/>
  <c r="O12129" i="1"/>
  <c r="D12130" i="1"/>
  <c r="E12130" i="1"/>
  <c r="C12130" i="1" s="1"/>
  <c r="B12130" i="1" s="1"/>
  <c r="F12130" i="1"/>
  <c r="L12130" i="1"/>
  <c r="M12130" i="1"/>
  <c r="N12130" i="1"/>
  <c r="O12130" i="1"/>
  <c r="D12131" i="1"/>
  <c r="E12131" i="1"/>
  <c r="F12131" i="1"/>
  <c r="L12131" i="1"/>
  <c r="M12131" i="1"/>
  <c r="N12131" i="1"/>
  <c r="O12131" i="1"/>
  <c r="D12132" i="1"/>
  <c r="E12132" i="1"/>
  <c r="F12132" i="1"/>
  <c r="L12132" i="1"/>
  <c r="M12132" i="1"/>
  <c r="N12132" i="1"/>
  <c r="O12132" i="1"/>
  <c r="D12133" i="1"/>
  <c r="E12133" i="1"/>
  <c r="F12133" i="1"/>
  <c r="L12133" i="1"/>
  <c r="M12133" i="1"/>
  <c r="N12133" i="1"/>
  <c r="O12133" i="1"/>
  <c r="D12134" i="1"/>
  <c r="E12134" i="1"/>
  <c r="C12134" i="1" s="1"/>
  <c r="F12134" i="1"/>
  <c r="L12134" i="1"/>
  <c r="M12134" i="1"/>
  <c r="N12134" i="1"/>
  <c r="O12134" i="1"/>
  <c r="D12135" i="1"/>
  <c r="E12135" i="1"/>
  <c r="C12135" i="1" s="1"/>
  <c r="B12135" i="1" s="1"/>
  <c r="F12135" i="1"/>
  <c r="L12135" i="1"/>
  <c r="M12135" i="1"/>
  <c r="N12135" i="1"/>
  <c r="O12135" i="1"/>
  <c r="D11989" i="1"/>
  <c r="E11989" i="1"/>
  <c r="C11989" i="1" s="1"/>
  <c r="B11989" i="1" s="1"/>
  <c r="F11989" i="1"/>
  <c r="L11989" i="1"/>
  <c r="M11989" i="1"/>
  <c r="N11989" i="1"/>
  <c r="O11989" i="1"/>
  <c r="D11990" i="1"/>
  <c r="E11990" i="1"/>
  <c r="C11990" i="1" s="1"/>
  <c r="B11990" i="1" s="1"/>
  <c r="F11990" i="1"/>
  <c r="L11990" i="1"/>
  <c r="M11990" i="1"/>
  <c r="N11990" i="1"/>
  <c r="O11990" i="1"/>
  <c r="D11991" i="1"/>
  <c r="E11991" i="1"/>
  <c r="C11991" i="1" s="1"/>
  <c r="B11991" i="1" s="1"/>
  <c r="F11991" i="1"/>
  <c r="L11991" i="1"/>
  <c r="M11991" i="1"/>
  <c r="N11991" i="1"/>
  <c r="O11991" i="1"/>
  <c r="D11389" i="1"/>
  <c r="E11389" i="1"/>
  <c r="F11389" i="1"/>
  <c r="L11389" i="1"/>
  <c r="M11389" i="1"/>
  <c r="N11389" i="1"/>
  <c r="O11389" i="1"/>
  <c r="D11390" i="1"/>
  <c r="E11390" i="1"/>
  <c r="F11390" i="1"/>
  <c r="L11390" i="1"/>
  <c r="M11390" i="1"/>
  <c r="N11390" i="1"/>
  <c r="O11390" i="1"/>
  <c r="D11391" i="1"/>
  <c r="E11391" i="1"/>
  <c r="C11391" i="1" s="1"/>
  <c r="F11391" i="1"/>
  <c r="L11391" i="1"/>
  <c r="M11391" i="1"/>
  <c r="N11391" i="1"/>
  <c r="O11391" i="1"/>
  <c r="D11392" i="1"/>
  <c r="E11392" i="1"/>
  <c r="C11392" i="1" s="1"/>
  <c r="B11392" i="1" s="1"/>
  <c r="F11392" i="1"/>
  <c r="L11392" i="1"/>
  <c r="M11392" i="1"/>
  <c r="N11392" i="1"/>
  <c r="O11392" i="1"/>
  <c r="D11393" i="1"/>
  <c r="E11393" i="1"/>
  <c r="C11393" i="1" s="1"/>
  <c r="B11393" i="1" s="1"/>
  <c r="F11393" i="1"/>
  <c r="L11393" i="1"/>
  <c r="M11393" i="1"/>
  <c r="N11393" i="1"/>
  <c r="O11393" i="1"/>
  <c r="D11394" i="1"/>
  <c r="E11394" i="1"/>
  <c r="F11394" i="1"/>
  <c r="L11394" i="1"/>
  <c r="M11394" i="1"/>
  <c r="N11394" i="1"/>
  <c r="O11394" i="1"/>
  <c r="D11395" i="1"/>
  <c r="E11395" i="1"/>
  <c r="F11395" i="1"/>
  <c r="L11395" i="1"/>
  <c r="M11395" i="1"/>
  <c r="N11395" i="1"/>
  <c r="O11395" i="1"/>
  <c r="D11396" i="1"/>
  <c r="E11396" i="1"/>
  <c r="C11396" i="1" s="1"/>
  <c r="F11396" i="1"/>
  <c r="L11396" i="1"/>
  <c r="M11396" i="1"/>
  <c r="N11396" i="1"/>
  <c r="O11396" i="1"/>
  <c r="D11397" i="1"/>
  <c r="E11397" i="1"/>
  <c r="C11397" i="1" s="1"/>
  <c r="F11397" i="1"/>
  <c r="L11397" i="1"/>
  <c r="M11397" i="1"/>
  <c r="N11397" i="1"/>
  <c r="O11397" i="1"/>
  <c r="D11398" i="1"/>
  <c r="E11398" i="1"/>
  <c r="F11398" i="1"/>
  <c r="L11398" i="1"/>
  <c r="M11398" i="1"/>
  <c r="N11398" i="1"/>
  <c r="O11398" i="1"/>
  <c r="D11399" i="1"/>
  <c r="E11399" i="1"/>
  <c r="F11399" i="1"/>
  <c r="L11399" i="1"/>
  <c r="M11399" i="1"/>
  <c r="N11399" i="1"/>
  <c r="O11399" i="1"/>
  <c r="D11400" i="1"/>
  <c r="E11400" i="1"/>
  <c r="C11400" i="1" s="1"/>
  <c r="B11400" i="1" s="1"/>
  <c r="F11400" i="1"/>
  <c r="L11400" i="1"/>
  <c r="M11400" i="1"/>
  <c r="N11400" i="1"/>
  <c r="O11400" i="1"/>
  <c r="D11401" i="1"/>
  <c r="E11401" i="1"/>
  <c r="C11401" i="1" s="1"/>
  <c r="B11401" i="1" s="1"/>
  <c r="F11401" i="1"/>
  <c r="L11401" i="1"/>
  <c r="M11401" i="1"/>
  <c r="N11401" i="1"/>
  <c r="O11401" i="1"/>
  <c r="D11402" i="1"/>
  <c r="E11402" i="1"/>
  <c r="F11402" i="1"/>
  <c r="L11402" i="1"/>
  <c r="M11402" i="1"/>
  <c r="N11402" i="1"/>
  <c r="O11402" i="1"/>
  <c r="D11403" i="1"/>
  <c r="E11403" i="1"/>
  <c r="C11403" i="1" s="1"/>
  <c r="F11403" i="1"/>
  <c r="L11403" i="1"/>
  <c r="M11403" i="1"/>
  <c r="N11403" i="1"/>
  <c r="O11403" i="1"/>
  <c r="D11404" i="1"/>
  <c r="E11404" i="1"/>
  <c r="F11404" i="1"/>
  <c r="L11404" i="1"/>
  <c r="M11404" i="1"/>
  <c r="N11404" i="1"/>
  <c r="O11404" i="1"/>
  <c r="D11405" i="1"/>
  <c r="E11405" i="1"/>
  <c r="F11405" i="1"/>
  <c r="L11405" i="1"/>
  <c r="M11405" i="1"/>
  <c r="N11405" i="1"/>
  <c r="O11405" i="1"/>
  <c r="D11406" i="1"/>
  <c r="E11406" i="1"/>
  <c r="F11406" i="1"/>
  <c r="L11406" i="1"/>
  <c r="M11406" i="1"/>
  <c r="N11406" i="1"/>
  <c r="O11406" i="1"/>
  <c r="D11407" i="1"/>
  <c r="E11407" i="1"/>
  <c r="C11407" i="1" s="1"/>
  <c r="F11407" i="1"/>
  <c r="L11407" i="1"/>
  <c r="M11407" i="1"/>
  <c r="N11407" i="1"/>
  <c r="O11407" i="1"/>
  <c r="D11408" i="1"/>
  <c r="E11408" i="1"/>
  <c r="C11408" i="1" s="1"/>
  <c r="B11408" i="1" s="1"/>
  <c r="F11408" i="1"/>
  <c r="L11408" i="1"/>
  <c r="M11408" i="1"/>
  <c r="N11408" i="1"/>
  <c r="O11408" i="1"/>
  <c r="D11409" i="1"/>
  <c r="E11409" i="1"/>
  <c r="C11409" i="1" s="1"/>
  <c r="B11409" i="1" s="1"/>
  <c r="F11409" i="1"/>
  <c r="L11409" i="1"/>
  <c r="M11409" i="1"/>
  <c r="N11409" i="1"/>
  <c r="O11409" i="1"/>
  <c r="D11410" i="1"/>
  <c r="E11410" i="1"/>
  <c r="F11410" i="1"/>
  <c r="L11410" i="1"/>
  <c r="M11410" i="1"/>
  <c r="N11410" i="1"/>
  <c r="O11410" i="1"/>
  <c r="D11411" i="1"/>
  <c r="E11411" i="1"/>
  <c r="F11411" i="1"/>
  <c r="L11411" i="1"/>
  <c r="M11411" i="1"/>
  <c r="N11411" i="1"/>
  <c r="O11411" i="1"/>
  <c r="D11412" i="1"/>
  <c r="E11412" i="1"/>
  <c r="C11412" i="1" s="1"/>
  <c r="F11412" i="1"/>
  <c r="L11412" i="1"/>
  <c r="M11412" i="1"/>
  <c r="N11412" i="1"/>
  <c r="O11412" i="1"/>
  <c r="D11413" i="1"/>
  <c r="E11413" i="1"/>
  <c r="C11413" i="1" s="1"/>
  <c r="F11413" i="1"/>
  <c r="L11413" i="1"/>
  <c r="M11413" i="1"/>
  <c r="N11413" i="1"/>
  <c r="O11413" i="1"/>
  <c r="D11414" i="1"/>
  <c r="E11414" i="1"/>
  <c r="F11414" i="1"/>
  <c r="L11414" i="1"/>
  <c r="M11414" i="1"/>
  <c r="N11414" i="1"/>
  <c r="O11414" i="1"/>
  <c r="D11415" i="1"/>
  <c r="E11415" i="1"/>
  <c r="F11415" i="1"/>
  <c r="L11415" i="1"/>
  <c r="M11415" i="1"/>
  <c r="N11415" i="1"/>
  <c r="O11415" i="1"/>
  <c r="D11416" i="1"/>
  <c r="E11416" i="1"/>
  <c r="C11416" i="1" s="1"/>
  <c r="B11416" i="1" s="1"/>
  <c r="F11416" i="1"/>
  <c r="L11416" i="1"/>
  <c r="M11416" i="1"/>
  <c r="N11416" i="1"/>
  <c r="O11416" i="1"/>
  <c r="D11417" i="1"/>
  <c r="E11417" i="1"/>
  <c r="C11417" i="1" s="1"/>
  <c r="B11417" i="1" s="1"/>
  <c r="F11417" i="1"/>
  <c r="L11417" i="1"/>
  <c r="M11417" i="1"/>
  <c r="N11417" i="1"/>
  <c r="O11417" i="1"/>
  <c r="D11418" i="1"/>
  <c r="E11418" i="1"/>
  <c r="F11418" i="1"/>
  <c r="L11418" i="1"/>
  <c r="M11418" i="1"/>
  <c r="N11418" i="1"/>
  <c r="O11418" i="1"/>
  <c r="D11419" i="1"/>
  <c r="E11419" i="1"/>
  <c r="C11419" i="1" s="1"/>
  <c r="F11419" i="1"/>
  <c r="L11419" i="1"/>
  <c r="M11419" i="1"/>
  <c r="N11419" i="1"/>
  <c r="O11419" i="1"/>
  <c r="D11420" i="1"/>
  <c r="E11420" i="1"/>
  <c r="F11420" i="1"/>
  <c r="L11420" i="1"/>
  <c r="M11420" i="1"/>
  <c r="N11420" i="1"/>
  <c r="O11420" i="1"/>
  <c r="D11421" i="1"/>
  <c r="E11421" i="1"/>
  <c r="F11421" i="1"/>
  <c r="L11421" i="1"/>
  <c r="M11421" i="1"/>
  <c r="N11421" i="1"/>
  <c r="O11421" i="1"/>
  <c r="D11422" i="1"/>
  <c r="E11422" i="1"/>
  <c r="F11422" i="1"/>
  <c r="L11422" i="1"/>
  <c r="M11422" i="1"/>
  <c r="N11422" i="1"/>
  <c r="O11422" i="1"/>
  <c r="D11423" i="1"/>
  <c r="E11423" i="1"/>
  <c r="C11423" i="1" s="1"/>
  <c r="F11423" i="1"/>
  <c r="L11423" i="1"/>
  <c r="M11423" i="1"/>
  <c r="N11423" i="1"/>
  <c r="O11423" i="1"/>
  <c r="D11424" i="1"/>
  <c r="E11424" i="1"/>
  <c r="C11424" i="1" s="1"/>
  <c r="B11424" i="1" s="1"/>
  <c r="F11424" i="1"/>
  <c r="L11424" i="1"/>
  <c r="M11424" i="1"/>
  <c r="N11424" i="1"/>
  <c r="O11424" i="1"/>
  <c r="D11425" i="1"/>
  <c r="E11425" i="1"/>
  <c r="C11425" i="1" s="1"/>
  <c r="B11425" i="1" s="1"/>
  <c r="F11425" i="1"/>
  <c r="L11425" i="1"/>
  <c r="M11425" i="1"/>
  <c r="N11425" i="1"/>
  <c r="O11425" i="1"/>
  <c r="D11426" i="1"/>
  <c r="E11426" i="1"/>
  <c r="F11426" i="1"/>
  <c r="L11426" i="1"/>
  <c r="M11426" i="1"/>
  <c r="N11426" i="1"/>
  <c r="O11426" i="1"/>
  <c r="D11427" i="1"/>
  <c r="E11427" i="1"/>
  <c r="F11427" i="1"/>
  <c r="L11427" i="1"/>
  <c r="M11427" i="1"/>
  <c r="N11427" i="1"/>
  <c r="O11427" i="1"/>
  <c r="D11428" i="1"/>
  <c r="E11428" i="1"/>
  <c r="C11428" i="1" s="1"/>
  <c r="F11428" i="1"/>
  <c r="L11428" i="1"/>
  <c r="M11428" i="1"/>
  <c r="N11428" i="1"/>
  <c r="O11428" i="1"/>
  <c r="D11429" i="1"/>
  <c r="E11429" i="1"/>
  <c r="C11429" i="1" s="1"/>
  <c r="F11429" i="1"/>
  <c r="L11429" i="1"/>
  <c r="M11429" i="1"/>
  <c r="N11429" i="1"/>
  <c r="O11429" i="1"/>
  <c r="D11430" i="1"/>
  <c r="E11430" i="1"/>
  <c r="F11430" i="1"/>
  <c r="L11430" i="1"/>
  <c r="M11430" i="1"/>
  <c r="N11430" i="1"/>
  <c r="O11430" i="1"/>
  <c r="D11431" i="1"/>
  <c r="E11431" i="1"/>
  <c r="F11431" i="1"/>
  <c r="L11431" i="1"/>
  <c r="M11431" i="1"/>
  <c r="N11431" i="1"/>
  <c r="O11431" i="1"/>
  <c r="D11432" i="1"/>
  <c r="E11432" i="1"/>
  <c r="C11432" i="1" s="1"/>
  <c r="B11432" i="1" s="1"/>
  <c r="F11432" i="1"/>
  <c r="L11432" i="1"/>
  <c r="M11432" i="1"/>
  <c r="N11432" i="1"/>
  <c r="O11432" i="1"/>
  <c r="D11433" i="1"/>
  <c r="E11433" i="1"/>
  <c r="C11433" i="1" s="1"/>
  <c r="B11433" i="1" s="1"/>
  <c r="F11433" i="1"/>
  <c r="L11433" i="1"/>
  <c r="M11433" i="1"/>
  <c r="N11433" i="1"/>
  <c r="O11433" i="1"/>
  <c r="D11434" i="1"/>
  <c r="E11434" i="1"/>
  <c r="F11434" i="1"/>
  <c r="L11434" i="1"/>
  <c r="M11434" i="1"/>
  <c r="N11434" i="1"/>
  <c r="O11434" i="1"/>
  <c r="D11435" i="1"/>
  <c r="E11435" i="1"/>
  <c r="C11435" i="1" s="1"/>
  <c r="F11435" i="1"/>
  <c r="L11435" i="1"/>
  <c r="M11435" i="1"/>
  <c r="N11435" i="1"/>
  <c r="O11435" i="1"/>
  <c r="D11436" i="1"/>
  <c r="E11436" i="1"/>
  <c r="F11436" i="1"/>
  <c r="L11436" i="1"/>
  <c r="M11436" i="1"/>
  <c r="N11436" i="1"/>
  <c r="O11436" i="1"/>
  <c r="D11437" i="1"/>
  <c r="E11437" i="1"/>
  <c r="F11437" i="1"/>
  <c r="L11437" i="1"/>
  <c r="M11437" i="1"/>
  <c r="N11437" i="1"/>
  <c r="O11437" i="1"/>
  <c r="D11438" i="1"/>
  <c r="E11438" i="1"/>
  <c r="F11438" i="1"/>
  <c r="L11438" i="1"/>
  <c r="M11438" i="1"/>
  <c r="N11438" i="1"/>
  <c r="O11438" i="1"/>
  <c r="D11439" i="1"/>
  <c r="E11439" i="1"/>
  <c r="C11439" i="1" s="1"/>
  <c r="F11439" i="1"/>
  <c r="L11439" i="1"/>
  <c r="M11439" i="1"/>
  <c r="N11439" i="1"/>
  <c r="O11439" i="1"/>
  <c r="D11440" i="1"/>
  <c r="E11440" i="1"/>
  <c r="C11440" i="1" s="1"/>
  <c r="B11440" i="1" s="1"/>
  <c r="F11440" i="1"/>
  <c r="L11440" i="1"/>
  <c r="M11440" i="1"/>
  <c r="N11440" i="1"/>
  <c r="O11440" i="1"/>
  <c r="D11441" i="1"/>
  <c r="E11441" i="1"/>
  <c r="C11441" i="1" s="1"/>
  <c r="B11441" i="1" s="1"/>
  <c r="F11441" i="1"/>
  <c r="L11441" i="1"/>
  <c r="M11441" i="1"/>
  <c r="N11441" i="1"/>
  <c r="O11441" i="1"/>
  <c r="D11442" i="1"/>
  <c r="E11442" i="1"/>
  <c r="F11442" i="1"/>
  <c r="L11442" i="1"/>
  <c r="M11442" i="1"/>
  <c r="N11442" i="1"/>
  <c r="O11442" i="1"/>
  <c r="D11443" i="1"/>
  <c r="E11443" i="1"/>
  <c r="F11443" i="1"/>
  <c r="L11443" i="1"/>
  <c r="M11443" i="1"/>
  <c r="N11443" i="1"/>
  <c r="O11443" i="1"/>
  <c r="D11444" i="1"/>
  <c r="E11444" i="1"/>
  <c r="C11444" i="1" s="1"/>
  <c r="F11444" i="1"/>
  <c r="L11444" i="1"/>
  <c r="M11444" i="1"/>
  <c r="N11444" i="1"/>
  <c r="O11444" i="1"/>
  <c r="D11445" i="1"/>
  <c r="E11445" i="1"/>
  <c r="C11445" i="1" s="1"/>
  <c r="F11445" i="1"/>
  <c r="L11445" i="1"/>
  <c r="M11445" i="1"/>
  <c r="N11445" i="1"/>
  <c r="O11445" i="1"/>
  <c r="D11446" i="1"/>
  <c r="E11446" i="1"/>
  <c r="F11446" i="1"/>
  <c r="L11446" i="1"/>
  <c r="M11446" i="1"/>
  <c r="N11446" i="1"/>
  <c r="O11446" i="1"/>
  <c r="D11447" i="1"/>
  <c r="E11447" i="1"/>
  <c r="F11447" i="1"/>
  <c r="L11447" i="1"/>
  <c r="M11447" i="1"/>
  <c r="N11447" i="1"/>
  <c r="O11447" i="1"/>
  <c r="D11448" i="1"/>
  <c r="E11448" i="1"/>
  <c r="C11448" i="1" s="1"/>
  <c r="B11448" i="1" s="1"/>
  <c r="F11448" i="1"/>
  <c r="L11448" i="1"/>
  <c r="M11448" i="1"/>
  <c r="N11448" i="1"/>
  <c r="O11448" i="1"/>
  <c r="D11449" i="1"/>
  <c r="E11449" i="1"/>
  <c r="C11449" i="1" s="1"/>
  <c r="B11449" i="1" s="1"/>
  <c r="F11449" i="1"/>
  <c r="L11449" i="1"/>
  <c r="M11449" i="1"/>
  <c r="N11449" i="1"/>
  <c r="O11449" i="1"/>
  <c r="D11450" i="1"/>
  <c r="E11450" i="1"/>
  <c r="F11450" i="1"/>
  <c r="L11450" i="1"/>
  <c r="M11450" i="1"/>
  <c r="N11450" i="1"/>
  <c r="O11450" i="1"/>
  <c r="D11451" i="1"/>
  <c r="E11451" i="1"/>
  <c r="C11451" i="1" s="1"/>
  <c r="F11451" i="1"/>
  <c r="L11451" i="1"/>
  <c r="M11451" i="1"/>
  <c r="N11451" i="1"/>
  <c r="O11451" i="1"/>
  <c r="D11452" i="1"/>
  <c r="E11452" i="1"/>
  <c r="C11452" i="1" s="1"/>
  <c r="F11452" i="1"/>
  <c r="L11452" i="1"/>
  <c r="M11452" i="1"/>
  <c r="N11452" i="1"/>
  <c r="O11452" i="1"/>
  <c r="D11453" i="1"/>
  <c r="E11453" i="1"/>
  <c r="F11453" i="1"/>
  <c r="L11453" i="1"/>
  <c r="M11453" i="1"/>
  <c r="N11453" i="1"/>
  <c r="O11453" i="1"/>
  <c r="D11454" i="1"/>
  <c r="E11454" i="1"/>
  <c r="F11454" i="1"/>
  <c r="L11454" i="1"/>
  <c r="M11454" i="1"/>
  <c r="N11454" i="1"/>
  <c r="O11454" i="1"/>
  <c r="D11455" i="1"/>
  <c r="E11455" i="1"/>
  <c r="C11455" i="1" s="1"/>
  <c r="F11455" i="1"/>
  <c r="L11455" i="1"/>
  <c r="M11455" i="1"/>
  <c r="N11455" i="1"/>
  <c r="O11455" i="1"/>
  <c r="D11456" i="1"/>
  <c r="E11456" i="1"/>
  <c r="C11456" i="1" s="1"/>
  <c r="B11456" i="1" s="1"/>
  <c r="F11456" i="1"/>
  <c r="L11456" i="1"/>
  <c r="M11456" i="1"/>
  <c r="N11456" i="1"/>
  <c r="O11456" i="1"/>
  <c r="D11457" i="1"/>
  <c r="E11457" i="1"/>
  <c r="C11457" i="1" s="1"/>
  <c r="B11457" i="1" s="1"/>
  <c r="F11457" i="1"/>
  <c r="L11457" i="1"/>
  <c r="M11457" i="1"/>
  <c r="N11457" i="1"/>
  <c r="O11457" i="1"/>
  <c r="D11458" i="1"/>
  <c r="E11458" i="1"/>
  <c r="F11458" i="1"/>
  <c r="L11458" i="1"/>
  <c r="M11458" i="1"/>
  <c r="N11458" i="1"/>
  <c r="O11458" i="1"/>
  <c r="D11459" i="1"/>
  <c r="E11459" i="1"/>
  <c r="F11459" i="1"/>
  <c r="L11459" i="1"/>
  <c r="M11459" i="1"/>
  <c r="N11459" i="1"/>
  <c r="O11459" i="1"/>
  <c r="D11460" i="1"/>
  <c r="E11460" i="1"/>
  <c r="C11460" i="1" s="1"/>
  <c r="F11460" i="1"/>
  <c r="L11460" i="1"/>
  <c r="M11460" i="1"/>
  <c r="N11460" i="1"/>
  <c r="O11460" i="1"/>
  <c r="D11461" i="1"/>
  <c r="E11461" i="1"/>
  <c r="C11461" i="1" s="1"/>
  <c r="F11461" i="1"/>
  <c r="L11461" i="1"/>
  <c r="M11461" i="1"/>
  <c r="N11461" i="1"/>
  <c r="O11461" i="1"/>
  <c r="D11462" i="1"/>
  <c r="E11462" i="1"/>
  <c r="F11462" i="1"/>
  <c r="L11462" i="1"/>
  <c r="M11462" i="1"/>
  <c r="N11462" i="1"/>
  <c r="O11462" i="1"/>
  <c r="D11463" i="1"/>
  <c r="E11463" i="1"/>
  <c r="F11463" i="1"/>
  <c r="L11463" i="1"/>
  <c r="M11463" i="1"/>
  <c r="N11463" i="1"/>
  <c r="O11463" i="1"/>
  <c r="D11464" i="1"/>
  <c r="E11464" i="1"/>
  <c r="C11464" i="1" s="1"/>
  <c r="B11464" i="1" s="1"/>
  <c r="F11464" i="1"/>
  <c r="L11464" i="1"/>
  <c r="M11464" i="1"/>
  <c r="N11464" i="1"/>
  <c r="O11464" i="1"/>
  <c r="D11465" i="1"/>
  <c r="E11465" i="1"/>
  <c r="C11465" i="1" s="1"/>
  <c r="B11465" i="1" s="1"/>
  <c r="F11465" i="1"/>
  <c r="L11465" i="1"/>
  <c r="M11465" i="1"/>
  <c r="N11465" i="1"/>
  <c r="O11465" i="1"/>
  <c r="D11466" i="1"/>
  <c r="E11466" i="1"/>
  <c r="F11466" i="1"/>
  <c r="L11466" i="1"/>
  <c r="M11466" i="1"/>
  <c r="N11466" i="1"/>
  <c r="O11466" i="1"/>
  <c r="D11467" i="1"/>
  <c r="E11467" i="1"/>
  <c r="C11467" i="1" s="1"/>
  <c r="F11467" i="1"/>
  <c r="L11467" i="1"/>
  <c r="M11467" i="1"/>
  <c r="N11467" i="1"/>
  <c r="O11467" i="1"/>
  <c r="D11468" i="1"/>
  <c r="E11468" i="1"/>
  <c r="C11468" i="1" s="1"/>
  <c r="F11468" i="1"/>
  <c r="L11468" i="1"/>
  <c r="M11468" i="1"/>
  <c r="N11468" i="1"/>
  <c r="O11468" i="1"/>
  <c r="D11469" i="1"/>
  <c r="E11469" i="1"/>
  <c r="F11469" i="1"/>
  <c r="L11469" i="1"/>
  <c r="M11469" i="1"/>
  <c r="N11469" i="1"/>
  <c r="O11469" i="1"/>
  <c r="D11470" i="1"/>
  <c r="E11470" i="1"/>
  <c r="F11470" i="1"/>
  <c r="L11470" i="1"/>
  <c r="M11470" i="1"/>
  <c r="N11470" i="1"/>
  <c r="O11470" i="1"/>
  <c r="D11471" i="1"/>
  <c r="E11471" i="1"/>
  <c r="C11471" i="1" s="1"/>
  <c r="F11471" i="1"/>
  <c r="L11471" i="1"/>
  <c r="M11471" i="1"/>
  <c r="N11471" i="1"/>
  <c r="O11471" i="1"/>
  <c r="D11472" i="1"/>
  <c r="E11472" i="1"/>
  <c r="C11472" i="1" s="1"/>
  <c r="B11472" i="1" s="1"/>
  <c r="F11472" i="1"/>
  <c r="L11472" i="1"/>
  <c r="M11472" i="1"/>
  <c r="N11472" i="1"/>
  <c r="O11472" i="1"/>
  <c r="D11473" i="1"/>
  <c r="E11473" i="1"/>
  <c r="C11473" i="1" s="1"/>
  <c r="F11473" i="1"/>
  <c r="L11473" i="1"/>
  <c r="M11473" i="1"/>
  <c r="N11473" i="1"/>
  <c r="O11473" i="1"/>
  <c r="D11474" i="1"/>
  <c r="E11474" i="1"/>
  <c r="F11474" i="1"/>
  <c r="L11474" i="1"/>
  <c r="M11474" i="1"/>
  <c r="N11474" i="1"/>
  <c r="O11474" i="1"/>
  <c r="D11475" i="1"/>
  <c r="E11475" i="1"/>
  <c r="F11475" i="1"/>
  <c r="L11475" i="1"/>
  <c r="M11475" i="1"/>
  <c r="N11475" i="1"/>
  <c r="O11475" i="1"/>
  <c r="D11476" i="1"/>
  <c r="E11476" i="1"/>
  <c r="C11476" i="1" s="1"/>
  <c r="F11476" i="1"/>
  <c r="L11476" i="1"/>
  <c r="M11476" i="1"/>
  <c r="N11476" i="1"/>
  <c r="O11476" i="1"/>
  <c r="D11477" i="1"/>
  <c r="E11477" i="1"/>
  <c r="C11477" i="1" s="1"/>
  <c r="F11477" i="1"/>
  <c r="L11477" i="1"/>
  <c r="M11477" i="1"/>
  <c r="N11477" i="1"/>
  <c r="O11477" i="1"/>
  <c r="D11478" i="1"/>
  <c r="E11478" i="1"/>
  <c r="F11478" i="1"/>
  <c r="L11478" i="1"/>
  <c r="M11478" i="1"/>
  <c r="N11478" i="1"/>
  <c r="O11478" i="1"/>
  <c r="D11479" i="1"/>
  <c r="E11479" i="1"/>
  <c r="F11479" i="1"/>
  <c r="L11479" i="1"/>
  <c r="M11479" i="1"/>
  <c r="N11479" i="1"/>
  <c r="O11479" i="1"/>
  <c r="D11480" i="1"/>
  <c r="E11480" i="1"/>
  <c r="C11480" i="1" s="1"/>
  <c r="B11480" i="1" s="1"/>
  <c r="F11480" i="1"/>
  <c r="L11480" i="1"/>
  <c r="M11480" i="1"/>
  <c r="N11480" i="1"/>
  <c r="O11480" i="1"/>
  <c r="D11481" i="1"/>
  <c r="E11481" i="1"/>
  <c r="C11481" i="1" s="1"/>
  <c r="F11481" i="1"/>
  <c r="L11481" i="1"/>
  <c r="M11481" i="1"/>
  <c r="N11481" i="1"/>
  <c r="O11481" i="1"/>
  <c r="D11482" i="1"/>
  <c r="E11482" i="1"/>
  <c r="F11482" i="1"/>
  <c r="L11482" i="1"/>
  <c r="M11482" i="1"/>
  <c r="N11482" i="1"/>
  <c r="O11482" i="1"/>
  <c r="D11483" i="1"/>
  <c r="E11483" i="1"/>
  <c r="C11483" i="1" s="1"/>
  <c r="F11483" i="1"/>
  <c r="L11483" i="1"/>
  <c r="M11483" i="1"/>
  <c r="N11483" i="1"/>
  <c r="O11483" i="1"/>
  <c r="D11484" i="1"/>
  <c r="E11484" i="1"/>
  <c r="F11484" i="1"/>
  <c r="L11484" i="1"/>
  <c r="M11484" i="1"/>
  <c r="N11484" i="1"/>
  <c r="O11484" i="1"/>
  <c r="D11485" i="1"/>
  <c r="E11485" i="1"/>
  <c r="F11485" i="1"/>
  <c r="L11485" i="1"/>
  <c r="M11485" i="1"/>
  <c r="N11485" i="1"/>
  <c r="O11485" i="1"/>
  <c r="D11486" i="1"/>
  <c r="E11486" i="1"/>
  <c r="F11486" i="1"/>
  <c r="L11486" i="1"/>
  <c r="M11486" i="1"/>
  <c r="N11486" i="1"/>
  <c r="O11486" i="1"/>
  <c r="D11487" i="1"/>
  <c r="E11487" i="1"/>
  <c r="C11487" i="1" s="1"/>
  <c r="F11487" i="1"/>
  <c r="L11487" i="1"/>
  <c r="M11487" i="1"/>
  <c r="N11487" i="1"/>
  <c r="O11487" i="1"/>
  <c r="D11488" i="1"/>
  <c r="E11488" i="1"/>
  <c r="C11488" i="1" s="1"/>
  <c r="B11488" i="1" s="1"/>
  <c r="F11488" i="1"/>
  <c r="L11488" i="1"/>
  <c r="M11488" i="1"/>
  <c r="N11488" i="1"/>
  <c r="O11488" i="1"/>
  <c r="D11489" i="1"/>
  <c r="E11489" i="1"/>
  <c r="C11489" i="1" s="1"/>
  <c r="F11489" i="1"/>
  <c r="L11489" i="1"/>
  <c r="M11489" i="1"/>
  <c r="N11489" i="1"/>
  <c r="O11489" i="1"/>
  <c r="D11490" i="1"/>
  <c r="E11490" i="1"/>
  <c r="F11490" i="1"/>
  <c r="L11490" i="1"/>
  <c r="M11490" i="1"/>
  <c r="N11490" i="1"/>
  <c r="O11490" i="1"/>
  <c r="D11491" i="1"/>
  <c r="E11491" i="1"/>
  <c r="F11491" i="1"/>
  <c r="L11491" i="1"/>
  <c r="M11491" i="1"/>
  <c r="N11491" i="1"/>
  <c r="O11491" i="1"/>
  <c r="D11492" i="1"/>
  <c r="E11492" i="1"/>
  <c r="C11492" i="1" s="1"/>
  <c r="F11492" i="1"/>
  <c r="L11492" i="1"/>
  <c r="M11492" i="1"/>
  <c r="N11492" i="1"/>
  <c r="O11492" i="1"/>
  <c r="D11493" i="1"/>
  <c r="E11493" i="1"/>
  <c r="C11493" i="1" s="1"/>
  <c r="F11493" i="1"/>
  <c r="L11493" i="1"/>
  <c r="M11493" i="1"/>
  <c r="N11493" i="1"/>
  <c r="O11493" i="1"/>
  <c r="D11494" i="1"/>
  <c r="E11494" i="1"/>
  <c r="F11494" i="1"/>
  <c r="L11494" i="1"/>
  <c r="M11494" i="1"/>
  <c r="N11494" i="1"/>
  <c r="O11494" i="1"/>
  <c r="D11495" i="1"/>
  <c r="E11495" i="1"/>
  <c r="F11495" i="1"/>
  <c r="L11495" i="1"/>
  <c r="M11495" i="1"/>
  <c r="N11495" i="1"/>
  <c r="O11495" i="1"/>
  <c r="D11496" i="1"/>
  <c r="E11496" i="1"/>
  <c r="C11496" i="1" s="1"/>
  <c r="B11496" i="1" s="1"/>
  <c r="F11496" i="1"/>
  <c r="L11496" i="1"/>
  <c r="M11496" i="1"/>
  <c r="N11496" i="1"/>
  <c r="O11496" i="1"/>
  <c r="D11497" i="1"/>
  <c r="E11497" i="1"/>
  <c r="C11497" i="1" s="1"/>
  <c r="F11497" i="1"/>
  <c r="L11497" i="1"/>
  <c r="M11497" i="1"/>
  <c r="N11497" i="1"/>
  <c r="O11497" i="1"/>
  <c r="D11498" i="1"/>
  <c r="E11498" i="1"/>
  <c r="F11498" i="1"/>
  <c r="L11498" i="1"/>
  <c r="M11498" i="1"/>
  <c r="N11498" i="1"/>
  <c r="O11498" i="1"/>
  <c r="D11499" i="1"/>
  <c r="E11499" i="1"/>
  <c r="C11499" i="1" s="1"/>
  <c r="F11499" i="1"/>
  <c r="L11499" i="1"/>
  <c r="M11499" i="1"/>
  <c r="N11499" i="1"/>
  <c r="O11499" i="1"/>
  <c r="D11500" i="1"/>
  <c r="E11500" i="1"/>
  <c r="F11500" i="1"/>
  <c r="L11500" i="1"/>
  <c r="M11500" i="1"/>
  <c r="N11500" i="1"/>
  <c r="O11500" i="1"/>
  <c r="D11501" i="1"/>
  <c r="E11501" i="1"/>
  <c r="F11501" i="1"/>
  <c r="L11501" i="1"/>
  <c r="M11501" i="1"/>
  <c r="N11501" i="1"/>
  <c r="O11501" i="1"/>
  <c r="D11502" i="1"/>
  <c r="E11502" i="1"/>
  <c r="F11502" i="1"/>
  <c r="L11502" i="1"/>
  <c r="M11502" i="1"/>
  <c r="N11502" i="1"/>
  <c r="O11502" i="1"/>
  <c r="D11503" i="1"/>
  <c r="E11503" i="1"/>
  <c r="C11503" i="1" s="1"/>
  <c r="F11503" i="1"/>
  <c r="L11503" i="1"/>
  <c r="M11503" i="1"/>
  <c r="N11503" i="1"/>
  <c r="O11503" i="1"/>
  <c r="D11504" i="1"/>
  <c r="E11504" i="1"/>
  <c r="C11504" i="1" s="1"/>
  <c r="B11504" i="1" s="1"/>
  <c r="F11504" i="1"/>
  <c r="L11504" i="1"/>
  <c r="M11504" i="1"/>
  <c r="N11504" i="1"/>
  <c r="O11504" i="1"/>
  <c r="D11505" i="1"/>
  <c r="E11505" i="1"/>
  <c r="C11505" i="1" s="1"/>
  <c r="F11505" i="1"/>
  <c r="L11505" i="1"/>
  <c r="M11505" i="1"/>
  <c r="N11505" i="1"/>
  <c r="O11505" i="1"/>
  <c r="D11506" i="1"/>
  <c r="E11506" i="1"/>
  <c r="F11506" i="1"/>
  <c r="L11506" i="1"/>
  <c r="M11506" i="1"/>
  <c r="N11506" i="1"/>
  <c r="O11506" i="1"/>
  <c r="D11507" i="1"/>
  <c r="E11507" i="1"/>
  <c r="F11507" i="1"/>
  <c r="L11507" i="1"/>
  <c r="M11507" i="1"/>
  <c r="N11507" i="1"/>
  <c r="O11507" i="1"/>
  <c r="D11508" i="1"/>
  <c r="E11508" i="1"/>
  <c r="C11508" i="1" s="1"/>
  <c r="F11508" i="1"/>
  <c r="L11508" i="1"/>
  <c r="M11508" i="1"/>
  <c r="N11508" i="1"/>
  <c r="O11508" i="1"/>
  <c r="D11509" i="1"/>
  <c r="E11509" i="1"/>
  <c r="C11509" i="1" s="1"/>
  <c r="F11509" i="1"/>
  <c r="L11509" i="1"/>
  <c r="M11509" i="1"/>
  <c r="N11509" i="1"/>
  <c r="O11509" i="1"/>
  <c r="D11510" i="1"/>
  <c r="E11510" i="1"/>
  <c r="F11510" i="1"/>
  <c r="L11510" i="1"/>
  <c r="M11510" i="1"/>
  <c r="N11510" i="1"/>
  <c r="O11510" i="1"/>
  <c r="D11511" i="1"/>
  <c r="E11511" i="1"/>
  <c r="F11511" i="1"/>
  <c r="L11511" i="1"/>
  <c r="M11511" i="1"/>
  <c r="N11511" i="1"/>
  <c r="O11511" i="1"/>
  <c r="D11512" i="1"/>
  <c r="E11512" i="1"/>
  <c r="C11512" i="1" s="1"/>
  <c r="B11512" i="1" s="1"/>
  <c r="F11512" i="1"/>
  <c r="L11512" i="1"/>
  <c r="M11512" i="1"/>
  <c r="N11512" i="1"/>
  <c r="O11512" i="1"/>
  <c r="D11513" i="1"/>
  <c r="E11513" i="1"/>
  <c r="C11513" i="1" s="1"/>
  <c r="F11513" i="1"/>
  <c r="L11513" i="1"/>
  <c r="M11513" i="1"/>
  <c r="N11513" i="1"/>
  <c r="O11513" i="1"/>
  <c r="D11514" i="1"/>
  <c r="E11514" i="1"/>
  <c r="F11514" i="1"/>
  <c r="L11514" i="1"/>
  <c r="M11514" i="1"/>
  <c r="N11514" i="1"/>
  <c r="O11514" i="1"/>
  <c r="D11515" i="1"/>
  <c r="E11515" i="1"/>
  <c r="C11515" i="1" s="1"/>
  <c r="F11515" i="1"/>
  <c r="L11515" i="1"/>
  <c r="M11515" i="1"/>
  <c r="N11515" i="1"/>
  <c r="O11515" i="1"/>
  <c r="D11516" i="1"/>
  <c r="E11516" i="1"/>
  <c r="F11516" i="1"/>
  <c r="L11516" i="1"/>
  <c r="M11516" i="1"/>
  <c r="N11516" i="1"/>
  <c r="O11516" i="1"/>
  <c r="D11517" i="1"/>
  <c r="E11517" i="1"/>
  <c r="F11517" i="1"/>
  <c r="L11517" i="1"/>
  <c r="M11517" i="1"/>
  <c r="N11517" i="1"/>
  <c r="O11517" i="1"/>
  <c r="D11518" i="1"/>
  <c r="E11518" i="1"/>
  <c r="F11518" i="1"/>
  <c r="L11518" i="1"/>
  <c r="M11518" i="1"/>
  <c r="N11518" i="1"/>
  <c r="O11518" i="1"/>
  <c r="D11519" i="1"/>
  <c r="E11519" i="1"/>
  <c r="C11519" i="1" s="1"/>
  <c r="F11519" i="1"/>
  <c r="L11519" i="1"/>
  <c r="M11519" i="1"/>
  <c r="N11519" i="1"/>
  <c r="O11519" i="1"/>
  <c r="D11520" i="1"/>
  <c r="E11520" i="1"/>
  <c r="C11520" i="1" s="1"/>
  <c r="B11520" i="1" s="1"/>
  <c r="F11520" i="1"/>
  <c r="L11520" i="1"/>
  <c r="M11520" i="1"/>
  <c r="N11520" i="1"/>
  <c r="O11520" i="1"/>
  <c r="D11521" i="1"/>
  <c r="E11521" i="1"/>
  <c r="C11521" i="1" s="1"/>
  <c r="F11521" i="1"/>
  <c r="L11521" i="1"/>
  <c r="M11521" i="1"/>
  <c r="N11521" i="1"/>
  <c r="O11521" i="1"/>
  <c r="D11522" i="1"/>
  <c r="E11522" i="1"/>
  <c r="F11522" i="1"/>
  <c r="L11522" i="1"/>
  <c r="M11522" i="1"/>
  <c r="N11522" i="1"/>
  <c r="O11522" i="1"/>
  <c r="D11523" i="1"/>
  <c r="E11523" i="1"/>
  <c r="F11523" i="1"/>
  <c r="L11523" i="1"/>
  <c r="M11523" i="1"/>
  <c r="N11523" i="1"/>
  <c r="O11523" i="1"/>
  <c r="D11524" i="1"/>
  <c r="E11524" i="1"/>
  <c r="C11524" i="1" s="1"/>
  <c r="F11524" i="1"/>
  <c r="L11524" i="1"/>
  <c r="M11524" i="1"/>
  <c r="N11524" i="1"/>
  <c r="O11524" i="1"/>
  <c r="D11525" i="1"/>
  <c r="E11525" i="1"/>
  <c r="C11525" i="1" s="1"/>
  <c r="F11525" i="1"/>
  <c r="L11525" i="1"/>
  <c r="M11525" i="1"/>
  <c r="N11525" i="1"/>
  <c r="O11525" i="1"/>
  <c r="D11526" i="1"/>
  <c r="E11526" i="1"/>
  <c r="F11526" i="1"/>
  <c r="L11526" i="1"/>
  <c r="M11526" i="1"/>
  <c r="N11526" i="1"/>
  <c r="O11526" i="1"/>
  <c r="D11527" i="1"/>
  <c r="E11527" i="1"/>
  <c r="F11527" i="1"/>
  <c r="L11527" i="1"/>
  <c r="M11527" i="1"/>
  <c r="N11527" i="1"/>
  <c r="O11527" i="1"/>
  <c r="D11528" i="1"/>
  <c r="E11528" i="1"/>
  <c r="C11528" i="1" s="1"/>
  <c r="B11528" i="1" s="1"/>
  <c r="F11528" i="1"/>
  <c r="L11528" i="1"/>
  <c r="M11528" i="1"/>
  <c r="N11528" i="1"/>
  <c r="O11528" i="1"/>
  <c r="D11529" i="1"/>
  <c r="E11529" i="1"/>
  <c r="C11529" i="1" s="1"/>
  <c r="F11529" i="1"/>
  <c r="L11529" i="1"/>
  <c r="M11529" i="1"/>
  <c r="N11529" i="1"/>
  <c r="O11529" i="1"/>
  <c r="D11530" i="1"/>
  <c r="E11530" i="1"/>
  <c r="F11530" i="1"/>
  <c r="L11530" i="1"/>
  <c r="M11530" i="1"/>
  <c r="N11530" i="1"/>
  <c r="O11530" i="1"/>
  <c r="D11531" i="1"/>
  <c r="E11531" i="1"/>
  <c r="C11531" i="1" s="1"/>
  <c r="F11531" i="1"/>
  <c r="L11531" i="1"/>
  <c r="M11531" i="1"/>
  <c r="N11531" i="1"/>
  <c r="O11531" i="1"/>
  <c r="D11532" i="1"/>
  <c r="E11532" i="1"/>
  <c r="F11532" i="1"/>
  <c r="L11532" i="1"/>
  <c r="M11532" i="1"/>
  <c r="N11532" i="1"/>
  <c r="O11532" i="1"/>
  <c r="D11533" i="1"/>
  <c r="E11533" i="1"/>
  <c r="F11533" i="1"/>
  <c r="L11533" i="1"/>
  <c r="M11533" i="1"/>
  <c r="N11533" i="1"/>
  <c r="O11533" i="1"/>
  <c r="D11534" i="1"/>
  <c r="E11534" i="1"/>
  <c r="F11534" i="1"/>
  <c r="L11534" i="1"/>
  <c r="M11534" i="1"/>
  <c r="N11534" i="1"/>
  <c r="O11534" i="1"/>
  <c r="D11535" i="1"/>
  <c r="E11535" i="1"/>
  <c r="C11535" i="1" s="1"/>
  <c r="F11535" i="1"/>
  <c r="L11535" i="1"/>
  <c r="M11535" i="1"/>
  <c r="N11535" i="1"/>
  <c r="O11535" i="1"/>
  <c r="D11536" i="1"/>
  <c r="E11536" i="1"/>
  <c r="C11536" i="1" s="1"/>
  <c r="B11536" i="1" s="1"/>
  <c r="F11536" i="1"/>
  <c r="L11536" i="1"/>
  <c r="M11536" i="1"/>
  <c r="N11536" i="1"/>
  <c r="O11536" i="1"/>
  <c r="D11537" i="1"/>
  <c r="E11537" i="1"/>
  <c r="C11537" i="1" s="1"/>
  <c r="F11537" i="1"/>
  <c r="L11537" i="1"/>
  <c r="M11537" i="1"/>
  <c r="N11537" i="1"/>
  <c r="O11537" i="1"/>
  <c r="D11538" i="1"/>
  <c r="E11538" i="1"/>
  <c r="F11538" i="1"/>
  <c r="L11538" i="1"/>
  <c r="M11538" i="1"/>
  <c r="N11538" i="1"/>
  <c r="O11538" i="1"/>
  <c r="D11539" i="1"/>
  <c r="E11539" i="1"/>
  <c r="F11539" i="1"/>
  <c r="L11539" i="1"/>
  <c r="M11539" i="1"/>
  <c r="N11539" i="1"/>
  <c r="O11539" i="1"/>
  <c r="D11540" i="1"/>
  <c r="E11540" i="1"/>
  <c r="C11540" i="1" s="1"/>
  <c r="F11540" i="1"/>
  <c r="L11540" i="1"/>
  <c r="M11540" i="1"/>
  <c r="N11540" i="1"/>
  <c r="O11540" i="1"/>
  <c r="D11541" i="1"/>
  <c r="E11541" i="1"/>
  <c r="C11541" i="1" s="1"/>
  <c r="F11541" i="1"/>
  <c r="L11541" i="1"/>
  <c r="M11541" i="1"/>
  <c r="N11541" i="1"/>
  <c r="O11541" i="1"/>
  <c r="D11542" i="1"/>
  <c r="E11542" i="1"/>
  <c r="F11542" i="1"/>
  <c r="L11542" i="1"/>
  <c r="M11542" i="1"/>
  <c r="N11542" i="1"/>
  <c r="O11542" i="1"/>
  <c r="D11543" i="1"/>
  <c r="E11543" i="1"/>
  <c r="F11543" i="1"/>
  <c r="L11543" i="1"/>
  <c r="M11543" i="1"/>
  <c r="N11543" i="1"/>
  <c r="O11543" i="1"/>
  <c r="D11544" i="1"/>
  <c r="E11544" i="1"/>
  <c r="C11544" i="1" s="1"/>
  <c r="B11544" i="1" s="1"/>
  <c r="F11544" i="1"/>
  <c r="L11544" i="1"/>
  <c r="M11544" i="1"/>
  <c r="N11544" i="1"/>
  <c r="O11544" i="1"/>
  <c r="D11545" i="1"/>
  <c r="E11545" i="1"/>
  <c r="C11545" i="1" s="1"/>
  <c r="F11545" i="1"/>
  <c r="L11545" i="1"/>
  <c r="M11545" i="1"/>
  <c r="N11545" i="1"/>
  <c r="O11545" i="1"/>
  <c r="D11546" i="1"/>
  <c r="E11546" i="1"/>
  <c r="F11546" i="1"/>
  <c r="L11546" i="1"/>
  <c r="M11546" i="1"/>
  <c r="N11546" i="1"/>
  <c r="O11546" i="1"/>
  <c r="D11547" i="1"/>
  <c r="E11547" i="1"/>
  <c r="C11547" i="1" s="1"/>
  <c r="F11547" i="1"/>
  <c r="L11547" i="1"/>
  <c r="M11547" i="1"/>
  <c r="N11547" i="1"/>
  <c r="O11547" i="1"/>
  <c r="D11548" i="1"/>
  <c r="E11548" i="1"/>
  <c r="F11548" i="1"/>
  <c r="L11548" i="1"/>
  <c r="M11548" i="1"/>
  <c r="N11548" i="1"/>
  <c r="O11548" i="1"/>
  <c r="D11549" i="1"/>
  <c r="E11549" i="1"/>
  <c r="F11549" i="1"/>
  <c r="L11549" i="1"/>
  <c r="M11549" i="1"/>
  <c r="N11549" i="1"/>
  <c r="O11549" i="1"/>
  <c r="D11550" i="1"/>
  <c r="E11550" i="1"/>
  <c r="F11550" i="1"/>
  <c r="L11550" i="1"/>
  <c r="M11550" i="1"/>
  <c r="N11550" i="1"/>
  <c r="O11550" i="1"/>
  <c r="D11551" i="1"/>
  <c r="E11551" i="1"/>
  <c r="C11551" i="1" s="1"/>
  <c r="F11551" i="1"/>
  <c r="L11551" i="1"/>
  <c r="M11551" i="1"/>
  <c r="N11551" i="1"/>
  <c r="O11551" i="1"/>
  <c r="D11552" i="1"/>
  <c r="E11552" i="1"/>
  <c r="C11552" i="1" s="1"/>
  <c r="B11552" i="1" s="1"/>
  <c r="F11552" i="1"/>
  <c r="L11552" i="1"/>
  <c r="M11552" i="1"/>
  <c r="N11552" i="1"/>
  <c r="O11552" i="1"/>
  <c r="D11553" i="1"/>
  <c r="E11553" i="1"/>
  <c r="C11553" i="1" s="1"/>
  <c r="F11553" i="1"/>
  <c r="L11553" i="1"/>
  <c r="M11553" i="1"/>
  <c r="N11553" i="1"/>
  <c r="O11553" i="1"/>
  <c r="D11554" i="1"/>
  <c r="E11554" i="1"/>
  <c r="F11554" i="1"/>
  <c r="L11554" i="1"/>
  <c r="M11554" i="1"/>
  <c r="N11554" i="1"/>
  <c r="O11554" i="1"/>
  <c r="D11555" i="1"/>
  <c r="E11555" i="1"/>
  <c r="F11555" i="1"/>
  <c r="L11555" i="1"/>
  <c r="M11555" i="1"/>
  <c r="N11555" i="1"/>
  <c r="O11555" i="1"/>
  <c r="D11556" i="1"/>
  <c r="E11556" i="1"/>
  <c r="C11556" i="1" s="1"/>
  <c r="F11556" i="1"/>
  <c r="L11556" i="1"/>
  <c r="M11556" i="1"/>
  <c r="N11556" i="1"/>
  <c r="O11556" i="1"/>
  <c r="D11557" i="1"/>
  <c r="E11557" i="1"/>
  <c r="C11557" i="1" s="1"/>
  <c r="F11557" i="1"/>
  <c r="L11557" i="1"/>
  <c r="M11557" i="1"/>
  <c r="N11557" i="1"/>
  <c r="O11557" i="1"/>
  <c r="D11558" i="1"/>
  <c r="E11558" i="1"/>
  <c r="F11558" i="1"/>
  <c r="L11558" i="1"/>
  <c r="M11558" i="1"/>
  <c r="N11558" i="1"/>
  <c r="O11558" i="1"/>
  <c r="D11559" i="1"/>
  <c r="E11559" i="1"/>
  <c r="F11559" i="1"/>
  <c r="L11559" i="1"/>
  <c r="M11559" i="1"/>
  <c r="N11559" i="1"/>
  <c r="O11559" i="1"/>
  <c r="D11560" i="1"/>
  <c r="E11560" i="1"/>
  <c r="C11560" i="1" s="1"/>
  <c r="B11560" i="1" s="1"/>
  <c r="F11560" i="1"/>
  <c r="L11560" i="1"/>
  <c r="M11560" i="1"/>
  <c r="N11560" i="1"/>
  <c r="O11560" i="1"/>
  <c r="D11561" i="1"/>
  <c r="E11561" i="1"/>
  <c r="C11561" i="1" s="1"/>
  <c r="F11561" i="1"/>
  <c r="L11561" i="1"/>
  <c r="M11561" i="1"/>
  <c r="N11561" i="1"/>
  <c r="O11561" i="1"/>
  <c r="D11562" i="1"/>
  <c r="E11562" i="1"/>
  <c r="F11562" i="1"/>
  <c r="L11562" i="1"/>
  <c r="M11562" i="1"/>
  <c r="N11562" i="1"/>
  <c r="O11562" i="1"/>
  <c r="D11563" i="1"/>
  <c r="E11563" i="1"/>
  <c r="C11563" i="1" s="1"/>
  <c r="F11563" i="1"/>
  <c r="L11563" i="1"/>
  <c r="M11563" i="1"/>
  <c r="N11563" i="1"/>
  <c r="O11563" i="1"/>
  <c r="D11564" i="1"/>
  <c r="E11564" i="1"/>
  <c r="F11564" i="1"/>
  <c r="L11564" i="1"/>
  <c r="M11564" i="1"/>
  <c r="N11564" i="1"/>
  <c r="O11564" i="1"/>
  <c r="D11565" i="1"/>
  <c r="E11565" i="1"/>
  <c r="F11565" i="1"/>
  <c r="L11565" i="1"/>
  <c r="M11565" i="1"/>
  <c r="N11565" i="1"/>
  <c r="O11565" i="1"/>
  <c r="D11566" i="1"/>
  <c r="E11566" i="1"/>
  <c r="F11566" i="1"/>
  <c r="L11566" i="1"/>
  <c r="M11566" i="1"/>
  <c r="N11566" i="1"/>
  <c r="O11566" i="1"/>
  <c r="D11567" i="1"/>
  <c r="E11567" i="1"/>
  <c r="C11567" i="1" s="1"/>
  <c r="F11567" i="1"/>
  <c r="L11567" i="1"/>
  <c r="M11567" i="1"/>
  <c r="N11567" i="1"/>
  <c r="O11567" i="1"/>
  <c r="D11568" i="1"/>
  <c r="E11568" i="1"/>
  <c r="C11568" i="1" s="1"/>
  <c r="B11568" i="1" s="1"/>
  <c r="F11568" i="1"/>
  <c r="L11568" i="1"/>
  <c r="M11568" i="1"/>
  <c r="N11568" i="1"/>
  <c r="O11568" i="1"/>
  <c r="D11569" i="1"/>
  <c r="E11569" i="1"/>
  <c r="C11569" i="1" s="1"/>
  <c r="F11569" i="1"/>
  <c r="L11569" i="1"/>
  <c r="M11569" i="1"/>
  <c r="N11569" i="1"/>
  <c r="O11569" i="1"/>
  <c r="D11570" i="1"/>
  <c r="E11570" i="1"/>
  <c r="F11570" i="1"/>
  <c r="L11570" i="1"/>
  <c r="M11570" i="1"/>
  <c r="N11570" i="1"/>
  <c r="O11570" i="1"/>
  <c r="D11571" i="1"/>
  <c r="E11571" i="1"/>
  <c r="C11571" i="1" s="1"/>
  <c r="F11571" i="1"/>
  <c r="L11571" i="1"/>
  <c r="M11571" i="1"/>
  <c r="N11571" i="1"/>
  <c r="O11571" i="1"/>
  <c r="D11572" i="1"/>
  <c r="E11572" i="1"/>
  <c r="C11572" i="1" s="1"/>
  <c r="F11572" i="1"/>
  <c r="L11572" i="1"/>
  <c r="M11572" i="1"/>
  <c r="N11572" i="1"/>
  <c r="O11572" i="1"/>
  <c r="D11573" i="1"/>
  <c r="E11573" i="1"/>
  <c r="F11573" i="1"/>
  <c r="L11573" i="1"/>
  <c r="M11573" i="1"/>
  <c r="N11573" i="1"/>
  <c r="O11573" i="1"/>
  <c r="D11574" i="1"/>
  <c r="E11574" i="1"/>
  <c r="F11574" i="1"/>
  <c r="L11574" i="1"/>
  <c r="M11574" i="1"/>
  <c r="N11574" i="1"/>
  <c r="O11574" i="1"/>
  <c r="D11575" i="1"/>
  <c r="E11575" i="1"/>
  <c r="C11575" i="1" s="1"/>
  <c r="F11575" i="1"/>
  <c r="L11575" i="1"/>
  <c r="M11575" i="1"/>
  <c r="N11575" i="1"/>
  <c r="O11575" i="1"/>
  <c r="D11576" i="1"/>
  <c r="E11576" i="1"/>
  <c r="C11576" i="1" s="1"/>
  <c r="B11576" i="1" s="1"/>
  <c r="F11576" i="1"/>
  <c r="L11576" i="1"/>
  <c r="M11576" i="1"/>
  <c r="N11576" i="1"/>
  <c r="O11576" i="1"/>
  <c r="D11577" i="1"/>
  <c r="E11577" i="1"/>
  <c r="C11577" i="1" s="1"/>
  <c r="F11577" i="1"/>
  <c r="L11577" i="1"/>
  <c r="M11577" i="1"/>
  <c r="N11577" i="1"/>
  <c r="O11577" i="1"/>
  <c r="D11578" i="1"/>
  <c r="E11578" i="1"/>
  <c r="F11578" i="1"/>
  <c r="L11578" i="1"/>
  <c r="M11578" i="1"/>
  <c r="N11578" i="1"/>
  <c r="O11578" i="1"/>
  <c r="D11579" i="1"/>
  <c r="E11579" i="1"/>
  <c r="C11579" i="1" s="1"/>
  <c r="F11579" i="1"/>
  <c r="L11579" i="1"/>
  <c r="M11579" i="1"/>
  <c r="N11579" i="1"/>
  <c r="O11579" i="1"/>
  <c r="D11580" i="1"/>
  <c r="E11580" i="1"/>
  <c r="C11580" i="1" s="1"/>
  <c r="B11580" i="1" s="1"/>
  <c r="F11580" i="1"/>
  <c r="L11580" i="1"/>
  <c r="M11580" i="1"/>
  <c r="N11580" i="1"/>
  <c r="O11580" i="1"/>
  <c r="D11581" i="1"/>
  <c r="E11581" i="1"/>
  <c r="C11581" i="1" s="1"/>
  <c r="F11581" i="1"/>
  <c r="L11581" i="1"/>
  <c r="M11581" i="1"/>
  <c r="N11581" i="1"/>
  <c r="O11581" i="1"/>
  <c r="D11582" i="1"/>
  <c r="E11582" i="1"/>
  <c r="F11582" i="1"/>
  <c r="L11582" i="1"/>
  <c r="M11582" i="1"/>
  <c r="N11582" i="1"/>
  <c r="O11582" i="1"/>
  <c r="D11583" i="1"/>
  <c r="E11583" i="1"/>
  <c r="C11583" i="1" s="1"/>
  <c r="F11583" i="1"/>
  <c r="L11583" i="1"/>
  <c r="M11583" i="1"/>
  <c r="N11583" i="1"/>
  <c r="O11583" i="1"/>
  <c r="D11584" i="1"/>
  <c r="E11584" i="1"/>
  <c r="C11584" i="1" s="1"/>
  <c r="B11584" i="1" s="1"/>
  <c r="F11584" i="1"/>
  <c r="L11584" i="1"/>
  <c r="M11584" i="1"/>
  <c r="N11584" i="1"/>
  <c r="O11584" i="1"/>
  <c r="D11585" i="1"/>
  <c r="E11585" i="1"/>
  <c r="C11585" i="1" s="1"/>
  <c r="F11585" i="1"/>
  <c r="L11585" i="1"/>
  <c r="M11585" i="1"/>
  <c r="N11585" i="1"/>
  <c r="O11585" i="1"/>
  <c r="D11586" i="1"/>
  <c r="E11586" i="1"/>
  <c r="F11586" i="1"/>
  <c r="L11586" i="1"/>
  <c r="M11586" i="1"/>
  <c r="N11586" i="1"/>
  <c r="O11586" i="1"/>
  <c r="D11587" i="1"/>
  <c r="E11587" i="1"/>
  <c r="C11587" i="1" s="1"/>
  <c r="F11587" i="1"/>
  <c r="L11587" i="1"/>
  <c r="M11587" i="1"/>
  <c r="N11587" i="1"/>
  <c r="O11587" i="1"/>
  <c r="D11588" i="1"/>
  <c r="E11588" i="1"/>
  <c r="F11588" i="1"/>
  <c r="L11588" i="1"/>
  <c r="M11588" i="1"/>
  <c r="N11588" i="1"/>
  <c r="O11588" i="1"/>
  <c r="D11589" i="1"/>
  <c r="E11589" i="1"/>
  <c r="C11589" i="1" s="1"/>
  <c r="F11589" i="1"/>
  <c r="L11589" i="1"/>
  <c r="M11589" i="1"/>
  <c r="N11589" i="1"/>
  <c r="O11589" i="1"/>
  <c r="D11590" i="1"/>
  <c r="E11590" i="1"/>
  <c r="F11590" i="1"/>
  <c r="L11590" i="1"/>
  <c r="M11590" i="1"/>
  <c r="N11590" i="1"/>
  <c r="O11590" i="1"/>
  <c r="D11591" i="1"/>
  <c r="E11591" i="1"/>
  <c r="C11591" i="1" s="1"/>
  <c r="F11591" i="1"/>
  <c r="L11591" i="1"/>
  <c r="M11591" i="1"/>
  <c r="N11591" i="1"/>
  <c r="O11591" i="1"/>
  <c r="D11592" i="1"/>
  <c r="E11592" i="1"/>
  <c r="C11592" i="1" s="1"/>
  <c r="B11592" i="1" s="1"/>
  <c r="F11592" i="1"/>
  <c r="L11592" i="1"/>
  <c r="M11592" i="1"/>
  <c r="N11592" i="1"/>
  <c r="O11592" i="1"/>
  <c r="D11593" i="1"/>
  <c r="E11593" i="1"/>
  <c r="C11593" i="1" s="1"/>
  <c r="F11593" i="1"/>
  <c r="L11593" i="1"/>
  <c r="M11593" i="1"/>
  <c r="N11593" i="1"/>
  <c r="O11593" i="1"/>
  <c r="D11594" i="1"/>
  <c r="E11594" i="1"/>
  <c r="F11594" i="1"/>
  <c r="L11594" i="1"/>
  <c r="M11594" i="1"/>
  <c r="N11594" i="1"/>
  <c r="O11594" i="1"/>
  <c r="D11595" i="1"/>
  <c r="E11595" i="1"/>
  <c r="C11595" i="1" s="1"/>
  <c r="F11595" i="1"/>
  <c r="L11595" i="1"/>
  <c r="M11595" i="1"/>
  <c r="N11595" i="1"/>
  <c r="O11595" i="1"/>
  <c r="D11596" i="1"/>
  <c r="E11596" i="1"/>
  <c r="F11596" i="1"/>
  <c r="L11596" i="1"/>
  <c r="M11596" i="1"/>
  <c r="N11596" i="1"/>
  <c r="O11596" i="1"/>
  <c r="D11597" i="1"/>
  <c r="E11597" i="1"/>
  <c r="F11597" i="1"/>
  <c r="L11597" i="1"/>
  <c r="M11597" i="1"/>
  <c r="N11597" i="1"/>
  <c r="O11597" i="1"/>
  <c r="D11598" i="1"/>
  <c r="E11598" i="1"/>
  <c r="F11598" i="1"/>
  <c r="L11598" i="1"/>
  <c r="M11598" i="1"/>
  <c r="N11598" i="1"/>
  <c r="O11598" i="1"/>
  <c r="D11599" i="1"/>
  <c r="E11599" i="1"/>
  <c r="C11599" i="1" s="1"/>
  <c r="F11599" i="1"/>
  <c r="L11599" i="1"/>
  <c r="M11599" i="1"/>
  <c r="N11599" i="1"/>
  <c r="O11599" i="1"/>
  <c r="D11600" i="1"/>
  <c r="E11600" i="1"/>
  <c r="C11600" i="1" s="1"/>
  <c r="B11600" i="1" s="1"/>
  <c r="F11600" i="1"/>
  <c r="L11600" i="1"/>
  <c r="M11600" i="1"/>
  <c r="N11600" i="1"/>
  <c r="O11600" i="1"/>
  <c r="D11601" i="1"/>
  <c r="E11601" i="1"/>
  <c r="C11601" i="1" s="1"/>
  <c r="F11601" i="1"/>
  <c r="L11601" i="1"/>
  <c r="M11601" i="1"/>
  <c r="N11601" i="1"/>
  <c r="O11601" i="1"/>
  <c r="D11602" i="1"/>
  <c r="E11602" i="1"/>
  <c r="F11602" i="1"/>
  <c r="L11602" i="1"/>
  <c r="M11602" i="1"/>
  <c r="N11602" i="1"/>
  <c r="O11602" i="1"/>
  <c r="D11603" i="1"/>
  <c r="E11603" i="1"/>
  <c r="C11603" i="1" s="1"/>
  <c r="F11603" i="1"/>
  <c r="L11603" i="1"/>
  <c r="M11603" i="1"/>
  <c r="N11603" i="1"/>
  <c r="O11603" i="1"/>
  <c r="D11604" i="1"/>
  <c r="E11604" i="1"/>
  <c r="C11604" i="1" s="1"/>
  <c r="F11604" i="1"/>
  <c r="L11604" i="1"/>
  <c r="M11604" i="1"/>
  <c r="N11604" i="1"/>
  <c r="O11604" i="1"/>
  <c r="D11605" i="1"/>
  <c r="E11605" i="1"/>
  <c r="F11605" i="1"/>
  <c r="L11605" i="1"/>
  <c r="M11605" i="1"/>
  <c r="N11605" i="1"/>
  <c r="O11605" i="1"/>
  <c r="D11606" i="1"/>
  <c r="E11606" i="1"/>
  <c r="F11606" i="1"/>
  <c r="L11606" i="1"/>
  <c r="M11606" i="1"/>
  <c r="N11606" i="1"/>
  <c r="O11606" i="1"/>
  <c r="D11607" i="1"/>
  <c r="E11607" i="1"/>
  <c r="C11607" i="1" s="1"/>
  <c r="F11607" i="1"/>
  <c r="L11607" i="1"/>
  <c r="M11607" i="1"/>
  <c r="N11607" i="1"/>
  <c r="O11607" i="1"/>
  <c r="D11608" i="1"/>
  <c r="E11608" i="1"/>
  <c r="C11608" i="1" s="1"/>
  <c r="B11608" i="1" s="1"/>
  <c r="F11608" i="1"/>
  <c r="L11608" i="1"/>
  <c r="M11608" i="1"/>
  <c r="N11608" i="1"/>
  <c r="O11608" i="1"/>
  <c r="D11609" i="1"/>
  <c r="E11609" i="1"/>
  <c r="C11609" i="1" s="1"/>
  <c r="F11609" i="1"/>
  <c r="L11609" i="1"/>
  <c r="M11609" i="1"/>
  <c r="N11609" i="1"/>
  <c r="O11609" i="1"/>
  <c r="D11610" i="1"/>
  <c r="E11610" i="1"/>
  <c r="F11610" i="1"/>
  <c r="L11610" i="1"/>
  <c r="M11610" i="1"/>
  <c r="N11610" i="1"/>
  <c r="O11610" i="1"/>
  <c r="D11611" i="1"/>
  <c r="E11611" i="1"/>
  <c r="C11611" i="1" s="1"/>
  <c r="F11611" i="1"/>
  <c r="L11611" i="1"/>
  <c r="M11611" i="1"/>
  <c r="N11611" i="1"/>
  <c r="O11611" i="1"/>
  <c r="D11612" i="1"/>
  <c r="E11612" i="1"/>
  <c r="C11612" i="1" s="1"/>
  <c r="B11612" i="1" s="1"/>
  <c r="F11612" i="1"/>
  <c r="L11612" i="1"/>
  <c r="M11612" i="1"/>
  <c r="N11612" i="1"/>
  <c r="O11612" i="1"/>
  <c r="D11613" i="1"/>
  <c r="E11613" i="1"/>
  <c r="C11613" i="1" s="1"/>
  <c r="F11613" i="1"/>
  <c r="L11613" i="1"/>
  <c r="M11613" i="1"/>
  <c r="N11613" i="1"/>
  <c r="O11613" i="1"/>
  <c r="D11614" i="1"/>
  <c r="E11614" i="1"/>
  <c r="F11614" i="1"/>
  <c r="L11614" i="1"/>
  <c r="M11614" i="1"/>
  <c r="N11614" i="1"/>
  <c r="O11614" i="1"/>
  <c r="D11615" i="1"/>
  <c r="E11615" i="1"/>
  <c r="C11615" i="1" s="1"/>
  <c r="B11615" i="1" s="1"/>
  <c r="F11615" i="1"/>
  <c r="L11615" i="1"/>
  <c r="M11615" i="1"/>
  <c r="N11615" i="1"/>
  <c r="O11615" i="1"/>
  <c r="D11616" i="1"/>
  <c r="E11616" i="1"/>
  <c r="C11616" i="1" s="1"/>
  <c r="B11616" i="1" s="1"/>
  <c r="F11616" i="1"/>
  <c r="L11616" i="1"/>
  <c r="M11616" i="1"/>
  <c r="N11616" i="1"/>
  <c r="O11616" i="1"/>
  <c r="D11617" i="1"/>
  <c r="E11617" i="1"/>
  <c r="C11617" i="1" s="1"/>
  <c r="F11617" i="1"/>
  <c r="L11617" i="1"/>
  <c r="M11617" i="1"/>
  <c r="N11617" i="1"/>
  <c r="O11617" i="1"/>
  <c r="D11618" i="1"/>
  <c r="E11618" i="1"/>
  <c r="F11618" i="1"/>
  <c r="L11618" i="1"/>
  <c r="M11618" i="1"/>
  <c r="N11618" i="1"/>
  <c r="O11618" i="1"/>
  <c r="D11619" i="1"/>
  <c r="E11619" i="1"/>
  <c r="C11619" i="1" s="1"/>
  <c r="F11619" i="1"/>
  <c r="L11619" i="1"/>
  <c r="M11619" i="1"/>
  <c r="N11619" i="1"/>
  <c r="O11619" i="1"/>
  <c r="D11620" i="1"/>
  <c r="E11620" i="1"/>
  <c r="C11620" i="1" s="1"/>
  <c r="F11620" i="1"/>
  <c r="L11620" i="1"/>
  <c r="M11620" i="1"/>
  <c r="N11620" i="1"/>
  <c r="O11620" i="1"/>
  <c r="D11621" i="1"/>
  <c r="E11621" i="1"/>
  <c r="C11621" i="1" s="1"/>
  <c r="F11621" i="1"/>
  <c r="L11621" i="1"/>
  <c r="M11621" i="1"/>
  <c r="N11621" i="1"/>
  <c r="O11621" i="1"/>
  <c r="D11622" i="1"/>
  <c r="E11622" i="1"/>
  <c r="F11622" i="1"/>
  <c r="L11622" i="1"/>
  <c r="M11622" i="1"/>
  <c r="N11622" i="1"/>
  <c r="O11622" i="1"/>
  <c r="D11623" i="1"/>
  <c r="E11623" i="1"/>
  <c r="C11623" i="1" s="1"/>
  <c r="B11623" i="1" s="1"/>
  <c r="F11623" i="1"/>
  <c r="L11623" i="1"/>
  <c r="M11623" i="1"/>
  <c r="N11623" i="1"/>
  <c r="O11623" i="1"/>
  <c r="D11624" i="1"/>
  <c r="E11624" i="1"/>
  <c r="C11624" i="1" s="1"/>
  <c r="B11624" i="1" s="1"/>
  <c r="F11624" i="1"/>
  <c r="L11624" i="1"/>
  <c r="M11624" i="1"/>
  <c r="N11624" i="1"/>
  <c r="O11624" i="1"/>
  <c r="D11625" i="1"/>
  <c r="E11625" i="1"/>
  <c r="C11625" i="1" s="1"/>
  <c r="F11625" i="1"/>
  <c r="L11625" i="1"/>
  <c r="M11625" i="1"/>
  <c r="N11625" i="1"/>
  <c r="O11625" i="1"/>
  <c r="D11626" i="1"/>
  <c r="E11626" i="1"/>
  <c r="F11626" i="1"/>
  <c r="L11626" i="1"/>
  <c r="M11626" i="1"/>
  <c r="N11626" i="1"/>
  <c r="O11626" i="1"/>
  <c r="D11627" i="1"/>
  <c r="E11627" i="1"/>
  <c r="C11627" i="1" s="1"/>
  <c r="F11627" i="1"/>
  <c r="L11627" i="1"/>
  <c r="M11627" i="1"/>
  <c r="N11627" i="1"/>
  <c r="O11627" i="1"/>
  <c r="D11628" i="1"/>
  <c r="E11628" i="1"/>
  <c r="F11628" i="1"/>
  <c r="L11628" i="1"/>
  <c r="M11628" i="1"/>
  <c r="N11628" i="1"/>
  <c r="O11628" i="1"/>
  <c r="D11629" i="1"/>
  <c r="E11629" i="1"/>
  <c r="F11629" i="1"/>
  <c r="L11629" i="1"/>
  <c r="M11629" i="1"/>
  <c r="N11629" i="1"/>
  <c r="O11629" i="1"/>
  <c r="D11630" i="1"/>
  <c r="E11630" i="1"/>
  <c r="F11630" i="1"/>
  <c r="L11630" i="1"/>
  <c r="M11630" i="1"/>
  <c r="N11630" i="1"/>
  <c r="O11630" i="1"/>
  <c r="D11631" i="1"/>
  <c r="E11631" i="1"/>
  <c r="C11631" i="1" s="1"/>
  <c r="F11631" i="1"/>
  <c r="L11631" i="1"/>
  <c r="M11631" i="1"/>
  <c r="N11631" i="1"/>
  <c r="O11631" i="1"/>
  <c r="D11632" i="1"/>
  <c r="E11632" i="1"/>
  <c r="C11632" i="1" s="1"/>
  <c r="B11632" i="1" s="1"/>
  <c r="F11632" i="1"/>
  <c r="L11632" i="1"/>
  <c r="M11632" i="1"/>
  <c r="N11632" i="1"/>
  <c r="O11632" i="1"/>
  <c r="D11633" i="1"/>
  <c r="E11633" i="1"/>
  <c r="C11633" i="1" s="1"/>
  <c r="F11633" i="1"/>
  <c r="L11633" i="1"/>
  <c r="M11633" i="1"/>
  <c r="N11633" i="1"/>
  <c r="O11633" i="1"/>
  <c r="D11634" i="1"/>
  <c r="E11634" i="1"/>
  <c r="F11634" i="1"/>
  <c r="L11634" i="1"/>
  <c r="M11634" i="1"/>
  <c r="N11634" i="1"/>
  <c r="O11634" i="1"/>
  <c r="D11635" i="1"/>
  <c r="E11635" i="1"/>
  <c r="F11635" i="1"/>
  <c r="L11635" i="1"/>
  <c r="M11635" i="1"/>
  <c r="N11635" i="1"/>
  <c r="O11635" i="1"/>
  <c r="D11636" i="1"/>
  <c r="E11636" i="1"/>
  <c r="C11636" i="1" s="1"/>
  <c r="F11636" i="1"/>
  <c r="L11636" i="1"/>
  <c r="M11636" i="1"/>
  <c r="N11636" i="1"/>
  <c r="O11636" i="1"/>
  <c r="D11637" i="1"/>
  <c r="E11637" i="1"/>
  <c r="F11637" i="1"/>
  <c r="L11637" i="1"/>
  <c r="M11637" i="1"/>
  <c r="N11637" i="1"/>
  <c r="O11637" i="1"/>
  <c r="D11638" i="1"/>
  <c r="E11638" i="1"/>
  <c r="F11638" i="1"/>
  <c r="L11638" i="1"/>
  <c r="M11638" i="1"/>
  <c r="N11638" i="1"/>
  <c r="O11638" i="1"/>
  <c r="D11639" i="1"/>
  <c r="E11639" i="1"/>
  <c r="F11639" i="1"/>
  <c r="L11639" i="1"/>
  <c r="M11639" i="1"/>
  <c r="N11639" i="1"/>
  <c r="O11639" i="1"/>
  <c r="D11640" i="1"/>
  <c r="E11640" i="1"/>
  <c r="C11640" i="1" s="1"/>
  <c r="B11640" i="1" s="1"/>
  <c r="F11640" i="1"/>
  <c r="L11640" i="1"/>
  <c r="M11640" i="1"/>
  <c r="N11640" i="1"/>
  <c r="O11640" i="1"/>
  <c r="D11641" i="1"/>
  <c r="E11641" i="1"/>
  <c r="C11641" i="1" s="1"/>
  <c r="F11641" i="1"/>
  <c r="L11641" i="1"/>
  <c r="M11641" i="1"/>
  <c r="N11641" i="1"/>
  <c r="O11641" i="1"/>
  <c r="D11642" i="1"/>
  <c r="E11642" i="1"/>
  <c r="F11642" i="1"/>
  <c r="L11642" i="1"/>
  <c r="M11642" i="1"/>
  <c r="N11642" i="1"/>
  <c r="O11642" i="1"/>
  <c r="D11643" i="1"/>
  <c r="E11643" i="1"/>
  <c r="C11643" i="1" s="1"/>
  <c r="F11643" i="1"/>
  <c r="L11643" i="1"/>
  <c r="M11643" i="1"/>
  <c r="N11643" i="1"/>
  <c r="O11643" i="1"/>
  <c r="D11644" i="1"/>
  <c r="E11644" i="1"/>
  <c r="C11644" i="1" s="1"/>
  <c r="B11644" i="1" s="1"/>
  <c r="F11644" i="1"/>
  <c r="L11644" i="1"/>
  <c r="M11644" i="1"/>
  <c r="N11644" i="1"/>
  <c r="O11644" i="1"/>
  <c r="D11645" i="1"/>
  <c r="E11645" i="1"/>
  <c r="C11645" i="1" s="1"/>
  <c r="F11645" i="1"/>
  <c r="L11645" i="1"/>
  <c r="M11645" i="1"/>
  <c r="N11645" i="1"/>
  <c r="O11645" i="1"/>
  <c r="D11646" i="1"/>
  <c r="E11646" i="1"/>
  <c r="F11646" i="1"/>
  <c r="L11646" i="1"/>
  <c r="M11646" i="1"/>
  <c r="N11646" i="1"/>
  <c r="O11646" i="1"/>
  <c r="D11647" i="1"/>
  <c r="E11647" i="1"/>
  <c r="C11647" i="1" s="1"/>
  <c r="F11647" i="1"/>
  <c r="L11647" i="1"/>
  <c r="M11647" i="1"/>
  <c r="N11647" i="1"/>
  <c r="O11647" i="1"/>
  <c r="D11648" i="1"/>
  <c r="E11648" i="1"/>
  <c r="C11648" i="1" s="1"/>
  <c r="B11648" i="1" s="1"/>
  <c r="F11648" i="1"/>
  <c r="L11648" i="1"/>
  <c r="M11648" i="1"/>
  <c r="N11648" i="1"/>
  <c r="O11648" i="1"/>
  <c r="D11649" i="1"/>
  <c r="E11649" i="1"/>
  <c r="C11649" i="1" s="1"/>
  <c r="F11649" i="1"/>
  <c r="L11649" i="1"/>
  <c r="M11649" i="1"/>
  <c r="N11649" i="1"/>
  <c r="O11649" i="1"/>
  <c r="D11650" i="1"/>
  <c r="E11650" i="1"/>
  <c r="F11650" i="1"/>
  <c r="L11650" i="1"/>
  <c r="M11650" i="1"/>
  <c r="N11650" i="1"/>
  <c r="O11650" i="1"/>
  <c r="D11651" i="1"/>
  <c r="E11651" i="1"/>
  <c r="C11651" i="1" s="1"/>
  <c r="F11651" i="1"/>
  <c r="L11651" i="1"/>
  <c r="M11651" i="1"/>
  <c r="N11651" i="1"/>
  <c r="O11651" i="1"/>
  <c r="D11652" i="1"/>
  <c r="E11652" i="1"/>
  <c r="C11652" i="1" s="1"/>
  <c r="F11652" i="1"/>
  <c r="L11652" i="1"/>
  <c r="M11652" i="1"/>
  <c r="N11652" i="1"/>
  <c r="O11652" i="1"/>
  <c r="D11653" i="1"/>
  <c r="E11653" i="1"/>
  <c r="C11653" i="1" s="1"/>
  <c r="F11653" i="1"/>
  <c r="L11653" i="1"/>
  <c r="M11653" i="1"/>
  <c r="N11653" i="1"/>
  <c r="O11653" i="1"/>
  <c r="D11654" i="1"/>
  <c r="E11654" i="1"/>
  <c r="F11654" i="1"/>
  <c r="L11654" i="1"/>
  <c r="M11654" i="1"/>
  <c r="N11654" i="1"/>
  <c r="O11654" i="1"/>
  <c r="D11655" i="1"/>
  <c r="E11655" i="1"/>
  <c r="C11655" i="1" s="1"/>
  <c r="F11655" i="1"/>
  <c r="L11655" i="1"/>
  <c r="M11655" i="1"/>
  <c r="N11655" i="1"/>
  <c r="O11655" i="1"/>
  <c r="D11656" i="1"/>
  <c r="E11656" i="1"/>
  <c r="C11656" i="1" s="1"/>
  <c r="B11656" i="1" s="1"/>
  <c r="F11656" i="1"/>
  <c r="L11656" i="1"/>
  <c r="M11656" i="1"/>
  <c r="N11656" i="1"/>
  <c r="O11656" i="1"/>
  <c r="D11657" i="1"/>
  <c r="E11657" i="1"/>
  <c r="C11657" i="1" s="1"/>
  <c r="F11657" i="1"/>
  <c r="L11657" i="1"/>
  <c r="M11657" i="1"/>
  <c r="N11657" i="1"/>
  <c r="O11657" i="1"/>
  <c r="D11658" i="1"/>
  <c r="E11658" i="1"/>
  <c r="F11658" i="1"/>
  <c r="L11658" i="1"/>
  <c r="M11658" i="1"/>
  <c r="N11658" i="1"/>
  <c r="O11658" i="1"/>
  <c r="D11659" i="1"/>
  <c r="E11659" i="1"/>
  <c r="C11659" i="1" s="1"/>
  <c r="F11659" i="1"/>
  <c r="L11659" i="1"/>
  <c r="M11659" i="1"/>
  <c r="N11659" i="1"/>
  <c r="O11659" i="1"/>
  <c r="D11660" i="1"/>
  <c r="E11660" i="1"/>
  <c r="C11660" i="1" s="1"/>
  <c r="F11660" i="1"/>
  <c r="L11660" i="1"/>
  <c r="M11660" i="1"/>
  <c r="N11660" i="1"/>
  <c r="O11660" i="1"/>
  <c r="D11661" i="1"/>
  <c r="E11661" i="1"/>
  <c r="F11661" i="1"/>
  <c r="L11661" i="1"/>
  <c r="M11661" i="1"/>
  <c r="N11661" i="1"/>
  <c r="O11661" i="1"/>
  <c r="D11662" i="1"/>
  <c r="E11662" i="1"/>
  <c r="F11662" i="1"/>
  <c r="L11662" i="1"/>
  <c r="M11662" i="1"/>
  <c r="N11662" i="1"/>
  <c r="O11662" i="1"/>
  <c r="D11663" i="1"/>
  <c r="E11663" i="1"/>
  <c r="C11663" i="1" s="1"/>
  <c r="B11663" i="1" s="1"/>
  <c r="F11663" i="1"/>
  <c r="L11663" i="1"/>
  <c r="M11663" i="1"/>
  <c r="N11663" i="1"/>
  <c r="O11663" i="1"/>
  <c r="D11664" i="1"/>
  <c r="E11664" i="1"/>
  <c r="C11664" i="1" s="1"/>
  <c r="B11664" i="1" s="1"/>
  <c r="F11664" i="1"/>
  <c r="L11664" i="1"/>
  <c r="M11664" i="1"/>
  <c r="N11664" i="1"/>
  <c r="O11664" i="1"/>
  <c r="D11665" i="1"/>
  <c r="E11665" i="1"/>
  <c r="C11665" i="1" s="1"/>
  <c r="F11665" i="1"/>
  <c r="L11665" i="1"/>
  <c r="M11665" i="1"/>
  <c r="N11665" i="1"/>
  <c r="O11665" i="1"/>
  <c r="D11666" i="1"/>
  <c r="E11666" i="1"/>
  <c r="F11666" i="1"/>
  <c r="L11666" i="1"/>
  <c r="M11666" i="1"/>
  <c r="N11666" i="1"/>
  <c r="O11666" i="1"/>
  <c r="D11667" i="1"/>
  <c r="E11667" i="1"/>
  <c r="C11667" i="1" s="1"/>
  <c r="F11667" i="1"/>
  <c r="L11667" i="1"/>
  <c r="M11667" i="1"/>
  <c r="N11667" i="1"/>
  <c r="O11667" i="1"/>
  <c r="D11668" i="1"/>
  <c r="E11668" i="1"/>
  <c r="C11668" i="1" s="1"/>
  <c r="F11668" i="1"/>
  <c r="L11668" i="1"/>
  <c r="M11668" i="1"/>
  <c r="N11668" i="1"/>
  <c r="O11668" i="1"/>
  <c r="D11669" i="1"/>
  <c r="E11669" i="1"/>
  <c r="F11669" i="1"/>
  <c r="L11669" i="1"/>
  <c r="M11669" i="1"/>
  <c r="N11669" i="1"/>
  <c r="O11669" i="1"/>
  <c r="D11670" i="1"/>
  <c r="E11670" i="1"/>
  <c r="F11670" i="1"/>
  <c r="L11670" i="1"/>
  <c r="M11670" i="1"/>
  <c r="N11670" i="1"/>
  <c r="O11670" i="1"/>
  <c r="D11671" i="1"/>
  <c r="E11671" i="1"/>
  <c r="C11671" i="1" s="1"/>
  <c r="B11671" i="1" s="1"/>
  <c r="F11671" i="1"/>
  <c r="L11671" i="1"/>
  <c r="M11671" i="1"/>
  <c r="N11671" i="1"/>
  <c r="O11671" i="1"/>
  <c r="D11672" i="1"/>
  <c r="E11672" i="1"/>
  <c r="C11672" i="1" s="1"/>
  <c r="B11672" i="1" s="1"/>
  <c r="F11672" i="1"/>
  <c r="L11672" i="1"/>
  <c r="M11672" i="1"/>
  <c r="N11672" i="1"/>
  <c r="O11672" i="1"/>
  <c r="D11673" i="1"/>
  <c r="E11673" i="1"/>
  <c r="C11673" i="1" s="1"/>
  <c r="F11673" i="1"/>
  <c r="L11673" i="1"/>
  <c r="M11673" i="1"/>
  <c r="N11673" i="1"/>
  <c r="O11673" i="1"/>
  <c r="D11674" i="1"/>
  <c r="E11674" i="1"/>
  <c r="F11674" i="1"/>
  <c r="L11674" i="1"/>
  <c r="M11674" i="1"/>
  <c r="N11674" i="1"/>
  <c r="O11674" i="1"/>
  <c r="D11675" i="1"/>
  <c r="E11675" i="1"/>
  <c r="C11675" i="1" s="1"/>
  <c r="F11675" i="1"/>
  <c r="L11675" i="1"/>
  <c r="M11675" i="1"/>
  <c r="N11675" i="1"/>
  <c r="O11675" i="1"/>
  <c r="D11676" i="1"/>
  <c r="E11676" i="1"/>
  <c r="F11676" i="1"/>
  <c r="L11676" i="1"/>
  <c r="M11676" i="1"/>
  <c r="N11676" i="1"/>
  <c r="O11676" i="1"/>
  <c r="D11677" i="1"/>
  <c r="E11677" i="1"/>
  <c r="C11677" i="1" s="1"/>
  <c r="F11677" i="1"/>
  <c r="L11677" i="1"/>
  <c r="M11677" i="1"/>
  <c r="N11677" i="1"/>
  <c r="O11677" i="1"/>
  <c r="D11678" i="1"/>
  <c r="E11678" i="1"/>
  <c r="F11678" i="1"/>
  <c r="L11678" i="1"/>
  <c r="M11678" i="1"/>
  <c r="N11678" i="1"/>
  <c r="O11678" i="1"/>
  <c r="D11679" i="1"/>
  <c r="E11679" i="1"/>
  <c r="C11679" i="1" s="1"/>
  <c r="B11679" i="1" s="1"/>
  <c r="F11679" i="1"/>
  <c r="L11679" i="1"/>
  <c r="M11679" i="1"/>
  <c r="N11679" i="1"/>
  <c r="O11679" i="1"/>
  <c r="D11680" i="1"/>
  <c r="E11680" i="1"/>
  <c r="C11680" i="1" s="1"/>
  <c r="B11680" i="1" s="1"/>
  <c r="F11680" i="1"/>
  <c r="L11680" i="1"/>
  <c r="M11680" i="1"/>
  <c r="N11680" i="1"/>
  <c r="O11680" i="1"/>
  <c r="D11681" i="1"/>
  <c r="E11681" i="1"/>
  <c r="C11681" i="1" s="1"/>
  <c r="F11681" i="1"/>
  <c r="L11681" i="1"/>
  <c r="M11681" i="1"/>
  <c r="N11681" i="1"/>
  <c r="O11681" i="1"/>
  <c r="D11682" i="1"/>
  <c r="E11682" i="1"/>
  <c r="F11682" i="1"/>
  <c r="L11682" i="1"/>
  <c r="M11682" i="1"/>
  <c r="N11682" i="1"/>
  <c r="O11682" i="1"/>
  <c r="D11683" i="1"/>
  <c r="E11683" i="1"/>
  <c r="F11683" i="1"/>
  <c r="L11683" i="1"/>
  <c r="M11683" i="1"/>
  <c r="N11683" i="1"/>
  <c r="O11683" i="1"/>
  <c r="D11684" i="1"/>
  <c r="E11684" i="1"/>
  <c r="F11684" i="1"/>
  <c r="L11684" i="1"/>
  <c r="M11684" i="1"/>
  <c r="N11684" i="1"/>
  <c r="O11684" i="1"/>
  <c r="D11685" i="1"/>
  <c r="E11685" i="1"/>
  <c r="C11685" i="1" s="1"/>
  <c r="F11685" i="1"/>
  <c r="L11685" i="1"/>
  <c r="M11685" i="1"/>
  <c r="N11685" i="1"/>
  <c r="O11685" i="1"/>
  <c r="D11686" i="1"/>
  <c r="E11686" i="1"/>
  <c r="F11686" i="1"/>
  <c r="L11686" i="1"/>
  <c r="M11686" i="1"/>
  <c r="N11686" i="1"/>
  <c r="O11686" i="1"/>
  <c r="D11687" i="1"/>
  <c r="E11687" i="1"/>
  <c r="C11687" i="1" s="1"/>
  <c r="B11687" i="1" s="1"/>
  <c r="F11687" i="1"/>
  <c r="L11687" i="1"/>
  <c r="M11687" i="1"/>
  <c r="N11687" i="1"/>
  <c r="O11687" i="1"/>
  <c r="D11688" i="1"/>
  <c r="E11688" i="1"/>
  <c r="C11688" i="1" s="1"/>
  <c r="B11688" i="1" s="1"/>
  <c r="F11688" i="1"/>
  <c r="L11688" i="1"/>
  <c r="M11688" i="1"/>
  <c r="N11688" i="1"/>
  <c r="O11688" i="1"/>
  <c r="D11689" i="1"/>
  <c r="E11689" i="1"/>
  <c r="C11689" i="1" s="1"/>
  <c r="F11689" i="1"/>
  <c r="L11689" i="1"/>
  <c r="M11689" i="1"/>
  <c r="N11689" i="1"/>
  <c r="O11689" i="1"/>
  <c r="D11690" i="1"/>
  <c r="E11690" i="1"/>
  <c r="F11690" i="1"/>
  <c r="L11690" i="1"/>
  <c r="M11690" i="1"/>
  <c r="N11690" i="1"/>
  <c r="O11690" i="1"/>
  <c r="D11691" i="1"/>
  <c r="E11691" i="1"/>
  <c r="C11691" i="1" s="1"/>
  <c r="F11691" i="1"/>
  <c r="L11691" i="1"/>
  <c r="M11691" i="1"/>
  <c r="N11691" i="1"/>
  <c r="O11691" i="1"/>
  <c r="D11692" i="1"/>
  <c r="E11692" i="1"/>
  <c r="F11692" i="1"/>
  <c r="L11692" i="1"/>
  <c r="M11692" i="1"/>
  <c r="N11692" i="1"/>
  <c r="O11692" i="1"/>
  <c r="D11693" i="1"/>
  <c r="E11693" i="1"/>
  <c r="C11693" i="1" s="1"/>
  <c r="B11693" i="1" s="1"/>
  <c r="F11693" i="1"/>
  <c r="L11693" i="1"/>
  <c r="M11693" i="1"/>
  <c r="N11693" i="1"/>
  <c r="O11693" i="1"/>
  <c r="D11694" i="1"/>
  <c r="E11694" i="1"/>
  <c r="F11694" i="1"/>
  <c r="L11694" i="1"/>
  <c r="M11694" i="1"/>
  <c r="N11694" i="1"/>
  <c r="O11694" i="1"/>
  <c r="D11695" i="1"/>
  <c r="E11695" i="1"/>
  <c r="C11695" i="1" s="1"/>
  <c r="B11695" i="1" s="1"/>
  <c r="F11695" i="1"/>
  <c r="L11695" i="1"/>
  <c r="M11695" i="1"/>
  <c r="N11695" i="1"/>
  <c r="O11695" i="1"/>
  <c r="D11696" i="1"/>
  <c r="E11696" i="1"/>
  <c r="C11696" i="1" s="1"/>
  <c r="B11696" i="1" s="1"/>
  <c r="F11696" i="1"/>
  <c r="L11696" i="1"/>
  <c r="M11696" i="1"/>
  <c r="N11696" i="1"/>
  <c r="O11696" i="1"/>
  <c r="D11697" i="1"/>
  <c r="E11697" i="1"/>
  <c r="C11697" i="1" s="1"/>
  <c r="F11697" i="1"/>
  <c r="L11697" i="1"/>
  <c r="M11697" i="1"/>
  <c r="N11697" i="1"/>
  <c r="O11697" i="1"/>
  <c r="D11698" i="1"/>
  <c r="E11698" i="1"/>
  <c r="F11698" i="1"/>
  <c r="L11698" i="1"/>
  <c r="M11698" i="1"/>
  <c r="N11698" i="1"/>
  <c r="O11698" i="1"/>
  <c r="D11699" i="1"/>
  <c r="E11699" i="1"/>
  <c r="C11699" i="1" s="1"/>
  <c r="F11699" i="1"/>
  <c r="L11699" i="1"/>
  <c r="M11699" i="1"/>
  <c r="N11699" i="1"/>
  <c r="O11699" i="1"/>
  <c r="D11700" i="1"/>
  <c r="E11700" i="1"/>
  <c r="C11700" i="1" s="1"/>
  <c r="F11700" i="1"/>
  <c r="L11700" i="1"/>
  <c r="M11700" i="1"/>
  <c r="N11700" i="1"/>
  <c r="O11700" i="1"/>
  <c r="D11701" i="1"/>
  <c r="E11701" i="1"/>
  <c r="C11701" i="1" s="1"/>
  <c r="B11701" i="1" s="1"/>
  <c r="F11701" i="1"/>
  <c r="L11701" i="1"/>
  <c r="M11701" i="1"/>
  <c r="N11701" i="1"/>
  <c r="O11701" i="1"/>
  <c r="D11702" i="1"/>
  <c r="E11702" i="1"/>
  <c r="F11702" i="1"/>
  <c r="L11702" i="1"/>
  <c r="M11702" i="1"/>
  <c r="N11702" i="1"/>
  <c r="O11702" i="1"/>
  <c r="D11703" i="1"/>
  <c r="E11703" i="1"/>
  <c r="C11703" i="1" s="1"/>
  <c r="B11703" i="1" s="1"/>
  <c r="F11703" i="1"/>
  <c r="L11703" i="1"/>
  <c r="M11703" i="1"/>
  <c r="N11703" i="1"/>
  <c r="O11703" i="1"/>
  <c r="D11704" i="1"/>
  <c r="E11704" i="1"/>
  <c r="C11704" i="1" s="1"/>
  <c r="B11704" i="1" s="1"/>
  <c r="F11704" i="1"/>
  <c r="L11704" i="1"/>
  <c r="M11704" i="1"/>
  <c r="N11704" i="1"/>
  <c r="O11704" i="1"/>
  <c r="D11705" i="1"/>
  <c r="E11705" i="1"/>
  <c r="C11705" i="1" s="1"/>
  <c r="F11705" i="1"/>
  <c r="L11705" i="1"/>
  <c r="M11705" i="1"/>
  <c r="N11705" i="1"/>
  <c r="O11705" i="1"/>
  <c r="D11706" i="1"/>
  <c r="E11706" i="1"/>
  <c r="F11706" i="1"/>
  <c r="L11706" i="1"/>
  <c r="M11706" i="1"/>
  <c r="N11706" i="1"/>
  <c r="O11706" i="1"/>
  <c r="D11707" i="1"/>
  <c r="E11707" i="1"/>
  <c r="C11707" i="1" s="1"/>
  <c r="F11707" i="1"/>
  <c r="L11707" i="1"/>
  <c r="M11707" i="1"/>
  <c r="N11707" i="1"/>
  <c r="O11707" i="1"/>
  <c r="D11708" i="1"/>
  <c r="E11708" i="1"/>
  <c r="C11708" i="1" s="1"/>
  <c r="F11708" i="1"/>
  <c r="L11708" i="1"/>
  <c r="M11708" i="1"/>
  <c r="N11708" i="1"/>
  <c r="O11708" i="1"/>
  <c r="D11709" i="1"/>
  <c r="E11709" i="1"/>
  <c r="C11709" i="1" s="1"/>
  <c r="B11709" i="1" s="1"/>
  <c r="F11709" i="1"/>
  <c r="L11709" i="1"/>
  <c r="M11709" i="1"/>
  <c r="N11709" i="1"/>
  <c r="O11709" i="1"/>
  <c r="D11710" i="1"/>
  <c r="E11710" i="1"/>
  <c r="F11710" i="1"/>
  <c r="L11710" i="1"/>
  <c r="M11710" i="1"/>
  <c r="N11710" i="1"/>
  <c r="O11710" i="1"/>
  <c r="D11711" i="1"/>
  <c r="E11711" i="1"/>
  <c r="C11711" i="1" s="1"/>
  <c r="B11711" i="1" s="1"/>
  <c r="F11711" i="1"/>
  <c r="L11711" i="1"/>
  <c r="M11711" i="1"/>
  <c r="N11711" i="1"/>
  <c r="O11711" i="1"/>
  <c r="D11712" i="1"/>
  <c r="E11712" i="1"/>
  <c r="C11712" i="1" s="1"/>
  <c r="B11712" i="1" s="1"/>
  <c r="F11712" i="1"/>
  <c r="L11712" i="1"/>
  <c r="M11712" i="1"/>
  <c r="N11712" i="1"/>
  <c r="O11712" i="1"/>
  <c r="D11713" i="1"/>
  <c r="E11713" i="1"/>
  <c r="C11713" i="1" s="1"/>
  <c r="F11713" i="1"/>
  <c r="L11713" i="1"/>
  <c r="M11713" i="1"/>
  <c r="N11713" i="1"/>
  <c r="O11713" i="1"/>
  <c r="D11714" i="1"/>
  <c r="E11714" i="1"/>
  <c r="F11714" i="1"/>
  <c r="L11714" i="1"/>
  <c r="M11714" i="1"/>
  <c r="N11714" i="1"/>
  <c r="O11714" i="1"/>
  <c r="D11715" i="1"/>
  <c r="E11715" i="1"/>
  <c r="C11715" i="1" s="1"/>
  <c r="F11715" i="1"/>
  <c r="L11715" i="1"/>
  <c r="M11715" i="1"/>
  <c r="N11715" i="1"/>
  <c r="O11715" i="1"/>
  <c r="D11716" i="1"/>
  <c r="E11716" i="1"/>
  <c r="F11716" i="1"/>
  <c r="L11716" i="1"/>
  <c r="M11716" i="1"/>
  <c r="N11716" i="1"/>
  <c r="O11716" i="1"/>
  <c r="D11717" i="1"/>
  <c r="E11717" i="1"/>
  <c r="C11717" i="1" s="1"/>
  <c r="B11717" i="1" s="1"/>
  <c r="F11717" i="1"/>
  <c r="L11717" i="1"/>
  <c r="M11717" i="1"/>
  <c r="N11717" i="1"/>
  <c r="O11717" i="1"/>
  <c r="D11718" i="1"/>
  <c r="E11718" i="1"/>
  <c r="F11718" i="1"/>
  <c r="L11718" i="1"/>
  <c r="M11718" i="1"/>
  <c r="N11718" i="1"/>
  <c r="O11718" i="1"/>
  <c r="D11719" i="1"/>
  <c r="E11719" i="1"/>
  <c r="C11719" i="1" s="1"/>
  <c r="B11719" i="1" s="1"/>
  <c r="F11719" i="1"/>
  <c r="L11719" i="1"/>
  <c r="M11719" i="1"/>
  <c r="N11719" i="1"/>
  <c r="O11719" i="1"/>
  <c r="D11720" i="1"/>
  <c r="E11720" i="1"/>
  <c r="C11720" i="1" s="1"/>
  <c r="B11720" i="1" s="1"/>
  <c r="F11720" i="1"/>
  <c r="L11720" i="1"/>
  <c r="M11720" i="1"/>
  <c r="N11720" i="1"/>
  <c r="O11720" i="1"/>
  <c r="D11721" i="1"/>
  <c r="E11721" i="1"/>
  <c r="C11721" i="1" s="1"/>
  <c r="F11721" i="1"/>
  <c r="L11721" i="1"/>
  <c r="M11721" i="1"/>
  <c r="N11721" i="1"/>
  <c r="O11721" i="1"/>
  <c r="D11722" i="1"/>
  <c r="E11722" i="1"/>
  <c r="F11722" i="1"/>
  <c r="L11722" i="1"/>
  <c r="M11722" i="1"/>
  <c r="N11722" i="1"/>
  <c r="O11722" i="1"/>
  <c r="D11723" i="1"/>
  <c r="E11723" i="1"/>
  <c r="C11723" i="1" s="1"/>
  <c r="F11723" i="1"/>
  <c r="L11723" i="1"/>
  <c r="M11723" i="1"/>
  <c r="N11723" i="1"/>
  <c r="O11723" i="1"/>
  <c r="D11724" i="1"/>
  <c r="E11724" i="1"/>
  <c r="C11724" i="1" s="1"/>
  <c r="B11724" i="1" s="1"/>
  <c r="F11724" i="1"/>
  <c r="L11724" i="1"/>
  <c r="M11724" i="1"/>
  <c r="N11724" i="1"/>
  <c r="O11724" i="1"/>
  <c r="D11725" i="1"/>
  <c r="E11725" i="1"/>
  <c r="C11725" i="1" s="1"/>
  <c r="B11725" i="1" s="1"/>
  <c r="F11725" i="1"/>
  <c r="L11725" i="1"/>
  <c r="M11725" i="1"/>
  <c r="N11725" i="1"/>
  <c r="O11725" i="1"/>
  <c r="D11726" i="1"/>
  <c r="E11726" i="1"/>
  <c r="F11726" i="1"/>
  <c r="L11726" i="1"/>
  <c r="M11726" i="1"/>
  <c r="N11726" i="1"/>
  <c r="O11726" i="1"/>
  <c r="D11727" i="1"/>
  <c r="E11727" i="1"/>
  <c r="C11727" i="1" s="1"/>
  <c r="B11727" i="1" s="1"/>
  <c r="F11727" i="1"/>
  <c r="L11727" i="1"/>
  <c r="M11727" i="1"/>
  <c r="N11727" i="1"/>
  <c r="O11727" i="1"/>
  <c r="D11728" i="1"/>
  <c r="E11728" i="1"/>
  <c r="C11728" i="1" s="1"/>
  <c r="B11728" i="1" s="1"/>
  <c r="F11728" i="1"/>
  <c r="L11728" i="1"/>
  <c r="M11728" i="1"/>
  <c r="N11728" i="1"/>
  <c r="O11728" i="1"/>
  <c r="D11729" i="1"/>
  <c r="E11729" i="1"/>
  <c r="C11729" i="1" s="1"/>
  <c r="F11729" i="1"/>
  <c r="L11729" i="1"/>
  <c r="M11729" i="1"/>
  <c r="N11729" i="1"/>
  <c r="O11729" i="1"/>
  <c r="D11730" i="1"/>
  <c r="E11730" i="1"/>
  <c r="F11730" i="1"/>
  <c r="L11730" i="1"/>
  <c r="M11730" i="1"/>
  <c r="N11730" i="1"/>
  <c r="O11730" i="1"/>
  <c r="D11731" i="1"/>
  <c r="E11731" i="1"/>
  <c r="F11731" i="1"/>
  <c r="L11731" i="1"/>
  <c r="M11731" i="1"/>
  <c r="N11731" i="1"/>
  <c r="O11731" i="1"/>
  <c r="D11732" i="1"/>
  <c r="E11732" i="1"/>
  <c r="C11732" i="1" s="1"/>
  <c r="F11732" i="1"/>
  <c r="L11732" i="1"/>
  <c r="M11732" i="1"/>
  <c r="N11732" i="1"/>
  <c r="O11732" i="1"/>
  <c r="D11733" i="1"/>
  <c r="E11733" i="1"/>
  <c r="C11733" i="1" s="1"/>
  <c r="B11733" i="1" s="1"/>
  <c r="F11733" i="1"/>
  <c r="L11733" i="1"/>
  <c r="M11733" i="1"/>
  <c r="N11733" i="1"/>
  <c r="O11733" i="1"/>
  <c r="D11734" i="1"/>
  <c r="E11734" i="1"/>
  <c r="F11734" i="1"/>
  <c r="L11734" i="1"/>
  <c r="M11734" i="1"/>
  <c r="N11734" i="1"/>
  <c r="O11734" i="1"/>
  <c r="D11735" i="1"/>
  <c r="E11735" i="1"/>
  <c r="C11735" i="1" s="1"/>
  <c r="B11735" i="1" s="1"/>
  <c r="F11735" i="1"/>
  <c r="L11735" i="1"/>
  <c r="M11735" i="1"/>
  <c r="N11735" i="1"/>
  <c r="O11735" i="1"/>
  <c r="D11736" i="1"/>
  <c r="E11736" i="1"/>
  <c r="C11736" i="1" s="1"/>
  <c r="B11736" i="1" s="1"/>
  <c r="F11736" i="1"/>
  <c r="L11736" i="1"/>
  <c r="M11736" i="1"/>
  <c r="N11736" i="1"/>
  <c r="O11736" i="1"/>
  <c r="D11737" i="1"/>
  <c r="E11737" i="1"/>
  <c r="C11737" i="1" s="1"/>
  <c r="F11737" i="1"/>
  <c r="L11737" i="1"/>
  <c r="M11737" i="1"/>
  <c r="N11737" i="1"/>
  <c r="O11737" i="1"/>
  <c r="D11738" i="1"/>
  <c r="E11738" i="1"/>
  <c r="F11738" i="1"/>
  <c r="L11738" i="1"/>
  <c r="M11738" i="1"/>
  <c r="N11738" i="1"/>
  <c r="O11738" i="1"/>
  <c r="D11739" i="1"/>
  <c r="E11739" i="1"/>
  <c r="C11739" i="1" s="1"/>
  <c r="F11739" i="1"/>
  <c r="L11739" i="1"/>
  <c r="M11739" i="1"/>
  <c r="N11739" i="1"/>
  <c r="O11739" i="1"/>
  <c r="D11740" i="1"/>
  <c r="E11740" i="1"/>
  <c r="C11740" i="1" s="1"/>
  <c r="B11740" i="1" s="1"/>
  <c r="F11740" i="1"/>
  <c r="L11740" i="1"/>
  <c r="M11740" i="1"/>
  <c r="N11740" i="1"/>
  <c r="O11740" i="1"/>
  <c r="D11741" i="1"/>
  <c r="E11741" i="1"/>
  <c r="C11741" i="1" s="1"/>
  <c r="B11741" i="1" s="1"/>
  <c r="F11741" i="1"/>
  <c r="L11741" i="1"/>
  <c r="M11741" i="1"/>
  <c r="N11741" i="1"/>
  <c r="O11741" i="1"/>
  <c r="D11742" i="1"/>
  <c r="E11742" i="1"/>
  <c r="F11742" i="1"/>
  <c r="L11742" i="1"/>
  <c r="M11742" i="1"/>
  <c r="N11742" i="1"/>
  <c r="O11742" i="1"/>
  <c r="D11743" i="1"/>
  <c r="E11743" i="1"/>
  <c r="C11743" i="1" s="1"/>
  <c r="B11743" i="1" s="1"/>
  <c r="F11743" i="1"/>
  <c r="L11743" i="1"/>
  <c r="M11743" i="1"/>
  <c r="N11743" i="1"/>
  <c r="O11743" i="1"/>
  <c r="D11744" i="1"/>
  <c r="E11744" i="1"/>
  <c r="C11744" i="1" s="1"/>
  <c r="B11744" i="1" s="1"/>
  <c r="F11744" i="1"/>
  <c r="L11744" i="1"/>
  <c r="M11744" i="1"/>
  <c r="N11744" i="1"/>
  <c r="O11744" i="1"/>
  <c r="D11745" i="1"/>
  <c r="E11745" i="1"/>
  <c r="C11745" i="1" s="1"/>
  <c r="F11745" i="1"/>
  <c r="L11745" i="1"/>
  <c r="M11745" i="1"/>
  <c r="N11745" i="1"/>
  <c r="O11745" i="1"/>
  <c r="D11746" i="1"/>
  <c r="E11746" i="1"/>
  <c r="F11746" i="1"/>
  <c r="L11746" i="1"/>
  <c r="M11746" i="1"/>
  <c r="N11746" i="1"/>
  <c r="O11746" i="1"/>
  <c r="D11747" i="1"/>
  <c r="E11747" i="1"/>
  <c r="C11747" i="1" s="1"/>
  <c r="F11747" i="1"/>
  <c r="L11747" i="1"/>
  <c r="M11747" i="1"/>
  <c r="N11747" i="1"/>
  <c r="O11747" i="1"/>
  <c r="D11748" i="1"/>
  <c r="E11748" i="1"/>
  <c r="C11748" i="1" s="1"/>
  <c r="F11748" i="1"/>
  <c r="L11748" i="1"/>
  <c r="M11748" i="1"/>
  <c r="N11748" i="1"/>
  <c r="O11748" i="1"/>
  <c r="D11749" i="1"/>
  <c r="E11749" i="1"/>
  <c r="C11749" i="1" s="1"/>
  <c r="B11749" i="1" s="1"/>
  <c r="F11749" i="1"/>
  <c r="L11749" i="1"/>
  <c r="M11749" i="1"/>
  <c r="N11749" i="1"/>
  <c r="O11749" i="1"/>
  <c r="D11750" i="1"/>
  <c r="E11750" i="1"/>
  <c r="F11750" i="1"/>
  <c r="L11750" i="1"/>
  <c r="M11750" i="1"/>
  <c r="N11750" i="1"/>
  <c r="O11750" i="1"/>
  <c r="D11751" i="1"/>
  <c r="E11751" i="1"/>
  <c r="C11751" i="1" s="1"/>
  <c r="B11751" i="1" s="1"/>
  <c r="F11751" i="1"/>
  <c r="L11751" i="1"/>
  <c r="M11751" i="1"/>
  <c r="N11751" i="1"/>
  <c r="O11751" i="1"/>
  <c r="D11752" i="1"/>
  <c r="E11752" i="1"/>
  <c r="C11752" i="1" s="1"/>
  <c r="B11752" i="1" s="1"/>
  <c r="F11752" i="1"/>
  <c r="L11752" i="1"/>
  <c r="M11752" i="1"/>
  <c r="N11752" i="1"/>
  <c r="O11752" i="1"/>
  <c r="D11753" i="1"/>
  <c r="E11753" i="1"/>
  <c r="C11753" i="1" s="1"/>
  <c r="F11753" i="1"/>
  <c r="L11753" i="1"/>
  <c r="M11753" i="1"/>
  <c r="N11753" i="1"/>
  <c r="O11753" i="1"/>
  <c r="D11754" i="1"/>
  <c r="E11754" i="1"/>
  <c r="F11754" i="1"/>
  <c r="L11754" i="1"/>
  <c r="M11754" i="1"/>
  <c r="N11754" i="1"/>
  <c r="O11754" i="1"/>
  <c r="D11755" i="1"/>
  <c r="E11755" i="1"/>
  <c r="C11755" i="1" s="1"/>
  <c r="F11755" i="1"/>
  <c r="L11755" i="1"/>
  <c r="M11755" i="1"/>
  <c r="N11755" i="1"/>
  <c r="O11755" i="1"/>
  <c r="D11756" i="1"/>
  <c r="E11756" i="1"/>
  <c r="C11756" i="1" s="1"/>
  <c r="B11756" i="1" s="1"/>
  <c r="F11756" i="1"/>
  <c r="L11756" i="1"/>
  <c r="M11756" i="1"/>
  <c r="N11756" i="1"/>
  <c r="O11756" i="1"/>
  <c r="D11757" i="1"/>
  <c r="E11757" i="1"/>
  <c r="C11757" i="1" s="1"/>
  <c r="B11757" i="1" s="1"/>
  <c r="F11757" i="1"/>
  <c r="L11757" i="1"/>
  <c r="M11757" i="1"/>
  <c r="N11757" i="1"/>
  <c r="O11757" i="1"/>
  <c r="D11758" i="1"/>
  <c r="E11758" i="1"/>
  <c r="F11758" i="1"/>
  <c r="L11758" i="1"/>
  <c r="M11758" i="1"/>
  <c r="N11758" i="1"/>
  <c r="O11758" i="1"/>
  <c r="D11759" i="1"/>
  <c r="E11759" i="1"/>
  <c r="C11759" i="1" s="1"/>
  <c r="B11759" i="1" s="1"/>
  <c r="F11759" i="1"/>
  <c r="L11759" i="1"/>
  <c r="M11759" i="1"/>
  <c r="N11759" i="1"/>
  <c r="O11759" i="1"/>
  <c r="D11760" i="1"/>
  <c r="E11760" i="1"/>
  <c r="C11760" i="1" s="1"/>
  <c r="B11760" i="1" s="1"/>
  <c r="F11760" i="1"/>
  <c r="L11760" i="1"/>
  <c r="M11760" i="1"/>
  <c r="N11760" i="1"/>
  <c r="O11760" i="1"/>
  <c r="D11761" i="1"/>
  <c r="E11761" i="1"/>
  <c r="C11761" i="1" s="1"/>
  <c r="F11761" i="1"/>
  <c r="L11761" i="1"/>
  <c r="M11761" i="1"/>
  <c r="N11761" i="1"/>
  <c r="O11761" i="1"/>
  <c r="D11762" i="1"/>
  <c r="E11762" i="1"/>
  <c r="F11762" i="1"/>
  <c r="L11762" i="1"/>
  <c r="M11762" i="1"/>
  <c r="N11762" i="1"/>
  <c r="O11762" i="1"/>
  <c r="D11763" i="1"/>
  <c r="E11763" i="1"/>
  <c r="C11763" i="1" s="1"/>
  <c r="F11763" i="1"/>
  <c r="L11763" i="1"/>
  <c r="M11763" i="1"/>
  <c r="N11763" i="1"/>
  <c r="O11763" i="1"/>
  <c r="D11764" i="1"/>
  <c r="E11764" i="1"/>
  <c r="C11764" i="1" s="1"/>
  <c r="F11764" i="1"/>
  <c r="L11764" i="1"/>
  <c r="M11764" i="1"/>
  <c r="N11764" i="1"/>
  <c r="O11764" i="1"/>
  <c r="D11765" i="1"/>
  <c r="E11765" i="1"/>
  <c r="C11765" i="1" s="1"/>
  <c r="B11765" i="1" s="1"/>
  <c r="F11765" i="1"/>
  <c r="L11765" i="1"/>
  <c r="M11765" i="1"/>
  <c r="N11765" i="1"/>
  <c r="O11765" i="1"/>
  <c r="D11766" i="1"/>
  <c r="E11766" i="1"/>
  <c r="F11766" i="1"/>
  <c r="L11766" i="1"/>
  <c r="M11766" i="1"/>
  <c r="N11766" i="1"/>
  <c r="O11766" i="1"/>
  <c r="D11767" i="1"/>
  <c r="E11767" i="1"/>
  <c r="C11767" i="1" s="1"/>
  <c r="B11767" i="1" s="1"/>
  <c r="F11767" i="1"/>
  <c r="L11767" i="1"/>
  <c r="M11767" i="1"/>
  <c r="N11767" i="1"/>
  <c r="O11767" i="1"/>
  <c r="D11768" i="1"/>
  <c r="E11768" i="1"/>
  <c r="C11768" i="1" s="1"/>
  <c r="B11768" i="1" s="1"/>
  <c r="F11768" i="1"/>
  <c r="L11768" i="1"/>
  <c r="M11768" i="1"/>
  <c r="N11768" i="1"/>
  <c r="O11768" i="1"/>
  <c r="D11769" i="1"/>
  <c r="E11769" i="1"/>
  <c r="C11769" i="1" s="1"/>
  <c r="F11769" i="1"/>
  <c r="L11769" i="1"/>
  <c r="M11769" i="1"/>
  <c r="N11769" i="1"/>
  <c r="O11769" i="1"/>
  <c r="D11770" i="1"/>
  <c r="E11770" i="1"/>
  <c r="F11770" i="1"/>
  <c r="L11770" i="1"/>
  <c r="M11770" i="1"/>
  <c r="N11770" i="1"/>
  <c r="O11770" i="1"/>
  <c r="D11771" i="1"/>
  <c r="E11771" i="1"/>
  <c r="C11771" i="1" s="1"/>
  <c r="F11771" i="1"/>
  <c r="L11771" i="1"/>
  <c r="M11771" i="1"/>
  <c r="N11771" i="1"/>
  <c r="O11771" i="1"/>
  <c r="D11772" i="1"/>
  <c r="E11772" i="1"/>
  <c r="C11772" i="1" s="1"/>
  <c r="B11772" i="1" s="1"/>
  <c r="F11772" i="1"/>
  <c r="L11772" i="1"/>
  <c r="M11772" i="1"/>
  <c r="N11772" i="1"/>
  <c r="O11772" i="1"/>
  <c r="D11773" i="1"/>
  <c r="E11773" i="1"/>
  <c r="C11773" i="1" s="1"/>
  <c r="B11773" i="1" s="1"/>
  <c r="F11773" i="1"/>
  <c r="L11773" i="1"/>
  <c r="M11773" i="1"/>
  <c r="N11773" i="1"/>
  <c r="O11773" i="1"/>
  <c r="D11774" i="1"/>
  <c r="E11774" i="1"/>
  <c r="F11774" i="1"/>
  <c r="L11774" i="1"/>
  <c r="M11774" i="1"/>
  <c r="N11774" i="1"/>
  <c r="O11774" i="1"/>
  <c r="D11775" i="1"/>
  <c r="E11775" i="1"/>
  <c r="C11775" i="1" s="1"/>
  <c r="B11775" i="1" s="1"/>
  <c r="F11775" i="1"/>
  <c r="L11775" i="1"/>
  <c r="M11775" i="1"/>
  <c r="N11775" i="1"/>
  <c r="O11775" i="1"/>
  <c r="D11776" i="1"/>
  <c r="E11776" i="1"/>
  <c r="C11776" i="1" s="1"/>
  <c r="B11776" i="1" s="1"/>
  <c r="F11776" i="1"/>
  <c r="L11776" i="1"/>
  <c r="M11776" i="1"/>
  <c r="N11776" i="1"/>
  <c r="O11776" i="1"/>
  <c r="D11777" i="1"/>
  <c r="E11777" i="1"/>
  <c r="C11777" i="1" s="1"/>
  <c r="F11777" i="1"/>
  <c r="L11777" i="1"/>
  <c r="M11777" i="1"/>
  <c r="N11777" i="1"/>
  <c r="O11777" i="1"/>
  <c r="D11778" i="1"/>
  <c r="E11778" i="1"/>
  <c r="F11778" i="1"/>
  <c r="L11778" i="1"/>
  <c r="M11778" i="1"/>
  <c r="N11778" i="1"/>
  <c r="O11778" i="1"/>
  <c r="D11779" i="1"/>
  <c r="E11779" i="1"/>
  <c r="F11779" i="1"/>
  <c r="L11779" i="1"/>
  <c r="M11779" i="1"/>
  <c r="N11779" i="1"/>
  <c r="O11779" i="1"/>
  <c r="D11780" i="1"/>
  <c r="E11780" i="1"/>
  <c r="C11780" i="1" s="1"/>
  <c r="F11780" i="1"/>
  <c r="L11780" i="1"/>
  <c r="M11780" i="1"/>
  <c r="N11780" i="1"/>
  <c r="O11780" i="1"/>
  <c r="D11781" i="1"/>
  <c r="E11781" i="1"/>
  <c r="C11781" i="1" s="1"/>
  <c r="B11781" i="1" s="1"/>
  <c r="F11781" i="1"/>
  <c r="L11781" i="1"/>
  <c r="M11781" i="1"/>
  <c r="N11781" i="1"/>
  <c r="O11781" i="1"/>
  <c r="D11782" i="1"/>
  <c r="E11782" i="1"/>
  <c r="F11782" i="1"/>
  <c r="L11782" i="1"/>
  <c r="M11782" i="1"/>
  <c r="N11782" i="1"/>
  <c r="O11782" i="1"/>
  <c r="D11783" i="1"/>
  <c r="E11783" i="1"/>
  <c r="C11783" i="1" s="1"/>
  <c r="B11783" i="1" s="1"/>
  <c r="F11783" i="1"/>
  <c r="L11783" i="1"/>
  <c r="M11783" i="1"/>
  <c r="N11783" i="1"/>
  <c r="O11783" i="1"/>
  <c r="D11784" i="1"/>
  <c r="E11784" i="1"/>
  <c r="C11784" i="1" s="1"/>
  <c r="B11784" i="1" s="1"/>
  <c r="F11784" i="1"/>
  <c r="L11784" i="1"/>
  <c r="M11784" i="1"/>
  <c r="N11784" i="1"/>
  <c r="O11784" i="1"/>
  <c r="D11785" i="1"/>
  <c r="E11785" i="1"/>
  <c r="C11785" i="1" s="1"/>
  <c r="F11785" i="1"/>
  <c r="L11785" i="1"/>
  <c r="M11785" i="1"/>
  <c r="N11785" i="1"/>
  <c r="O11785" i="1"/>
  <c r="D11786" i="1"/>
  <c r="E11786" i="1"/>
  <c r="F11786" i="1"/>
  <c r="L11786" i="1"/>
  <c r="M11786" i="1"/>
  <c r="N11786" i="1"/>
  <c r="O11786" i="1"/>
  <c r="D11787" i="1"/>
  <c r="E11787" i="1"/>
  <c r="C11787" i="1" s="1"/>
  <c r="F11787" i="1"/>
  <c r="L11787" i="1"/>
  <c r="M11787" i="1"/>
  <c r="N11787" i="1"/>
  <c r="O11787" i="1"/>
  <c r="D11788" i="1"/>
  <c r="E11788" i="1"/>
  <c r="F11788" i="1"/>
  <c r="L11788" i="1"/>
  <c r="M11788" i="1"/>
  <c r="N11788" i="1"/>
  <c r="O11788" i="1"/>
  <c r="D11789" i="1"/>
  <c r="E11789" i="1"/>
  <c r="C11789" i="1" s="1"/>
  <c r="B11789" i="1" s="1"/>
  <c r="F11789" i="1"/>
  <c r="L11789" i="1"/>
  <c r="M11789" i="1"/>
  <c r="N11789" i="1"/>
  <c r="O11789" i="1"/>
  <c r="D11790" i="1"/>
  <c r="E11790" i="1"/>
  <c r="F11790" i="1"/>
  <c r="L11790" i="1"/>
  <c r="M11790" i="1"/>
  <c r="N11790" i="1"/>
  <c r="O11790" i="1"/>
  <c r="D11791" i="1"/>
  <c r="E11791" i="1"/>
  <c r="C11791" i="1" s="1"/>
  <c r="B11791" i="1" s="1"/>
  <c r="F11791" i="1"/>
  <c r="L11791" i="1"/>
  <c r="M11791" i="1"/>
  <c r="N11791" i="1"/>
  <c r="O11791" i="1"/>
  <c r="D11792" i="1"/>
  <c r="E11792" i="1"/>
  <c r="C11792" i="1" s="1"/>
  <c r="B11792" i="1" s="1"/>
  <c r="F11792" i="1"/>
  <c r="L11792" i="1"/>
  <c r="M11792" i="1"/>
  <c r="N11792" i="1"/>
  <c r="O11792" i="1"/>
  <c r="D11793" i="1"/>
  <c r="E11793" i="1"/>
  <c r="C11793" i="1" s="1"/>
  <c r="F11793" i="1"/>
  <c r="L11793" i="1"/>
  <c r="M11793" i="1"/>
  <c r="N11793" i="1"/>
  <c r="O11793" i="1"/>
  <c r="D11794" i="1"/>
  <c r="E11794" i="1"/>
  <c r="F11794" i="1"/>
  <c r="L11794" i="1"/>
  <c r="M11794" i="1"/>
  <c r="N11794" i="1"/>
  <c r="O11794" i="1"/>
  <c r="D11795" i="1"/>
  <c r="E11795" i="1"/>
  <c r="C11795" i="1" s="1"/>
  <c r="F11795" i="1"/>
  <c r="L11795" i="1"/>
  <c r="M11795" i="1"/>
  <c r="N11795" i="1"/>
  <c r="O11795" i="1"/>
  <c r="D11796" i="1"/>
  <c r="E11796" i="1"/>
  <c r="C11796" i="1" s="1"/>
  <c r="F11796" i="1"/>
  <c r="L11796" i="1"/>
  <c r="M11796" i="1"/>
  <c r="N11796" i="1"/>
  <c r="O11796" i="1"/>
  <c r="D11797" i="1"/>
  <c r="E11797" i="1"/>
  <c r="C11797" i="1" s="1"/>
  <c r="B11797" i="1" s="1"/>
  <c r="F11797" i="1"/>
  <c r="L11797" i="1"/>
  <c r="M11797" i="1"/>
  <c r="N11797" i="1"/>
  <c r="O11797" i="1"/>
  <c r="D11798" i="1"/>
  <c r="E11798" i="1"/>
  <c r="F11798" i="1"/>
  <c r="L11798" i="1"/>
  <c r="M11798" i="1"/>
  <c r="N11798" i="1"/>
  <c r="O11798" i="1"/>
  <c r="D11799" i="1"/>
  <c r="E11799" i="1"/>
  <c r="C11799" i="1" s="1"/>
  <c r="B11799" i="1" s="1"/>
  <c r="F11799" i="1"/>
  <c r="L11799" i="1"/>
  <c r="M11799" i="1"/>
  <c r="N11799" i="1"/>
  <c r="O11799" i="1"/>
  <c r="D11800" i="1"/>
  <c r="E11800" i="1"/>
  <c r="C11800" i="1" s="1"/>
  <c r="B11800" i="1" s="1"/>
  <c r="F11800" i="1"/>
  <c r="L11800" i="1"/>
  <c r="M11800" i="1"/>
  <c r="N11800" i="1"/>
  <c r="O11800" i="1"/>
  <c r="D11801" i="1"/>
  <c r="E11801" i="1"/>
  <c r="C11801" i="1" s="1"/>
  <c r="F11801" i="1"/>
  <c r="L11801" i="1"/>
  <c r="M11801" i="1"/>
  <c r="N11801" i="1"/>
  <c r="O11801" i="1"/>
  <c r="D11802" i="1"/>
  <c r="E11802" i="1"/>
  <c r="F11802" i="1"/>
  <c r="L11802" i="1"/>
  <c r="M11802" i="1"/>
  <c r="N11802" i="1"/>
  <c r="O11802" i="1"/>
  <c r="D11803" i="1"/>
  <c r="E11803" i="1"/>
  <c r="C11803" i="1" s="1"/>
  <c r="F11803" i="1"/>
  <c r="L11803" i="1"/>
  <c r="M11803" i="1"/>
  <c r="N11803" i="1"/>
  <c r="O11803" i="1"/>
  <c r="D11804" i="1"/>
  <c r="E11804" i="1"/>
  <c r="C11804" i="1" s="1"/>
  <c r="F11804" i="1"/>
  <c r="L11804" i="1"/>
  <c r="M11804" i="1"/>
  <c r="N11804" i="1"/>
  <c r="O11804" i="1"/>
  <c r="D11805" i="1"/>
  <c r="E11805" i="1"/>
  <c r="C11805" i="1" s="1"/>
  <c r="B11805" i="1" s="1"/>
  <c r="F11805" i="1"/>
  <c r="L11805" i="1"/>
  <c r="M11805" i="1"/>
  <c r="N11805" i="1"/>
  <c r="O11805" i="1"/>
  <c r="D11806" i="1"/>
  <c r="E11806" i="1"/>
  <c r="F11806" i="1"/>
  <c r="L11806" i="1"/>
  <c r="M11806" i="1"/>
  <c r="N11806" i="1"/>
  <c r="O11806" i="1"/>
  <c r="D11807" i="1"/>
  <c r="E11807" i="1"/>
  <c r="C11807" i="1" s="1"/>
  <c r="F11807" i="1"/>
  <c r="L11807" i="1"/>
  <c r="M11807" i="1"/>
  <c r="N11807" i="1"/>
  <c r="O11807" i="1"/>
  <c r="D11808" i="1"/>
  <c r="E11808" i="1"/>
  <c r="C11808" i="1" s="1"/>
  <c r="B11808" i="1" s="1"/>
  <c r="F11808" i="1"/>
  <c r="L11808" i="1"/>
  <c r="M11808" i="1"/>
  <c r="N11808" i="1"/>
  <c r="O11808" i="1"/>
  <c r="D11809" i="1"/>
  <c r="E11809" i="1"/>
  <c r="C11809" i="1" s="1"/>
  <c r="F11809" i="1"/>
  <c r="L11809" i="1"/>
  <c r="M11809" i="1"/>
  <c r="N11809" i="1"/>
  <c r="O11809" i="1"/>
  <c r="D11810" i="1"/>
  <c r="E11810" i="1"/>
  <c r="F11810" i="1"/>
  <c r="L11810" i="1"/>
  <c r="M11810" i="1"/>
  <c r="N11810" i="1"/>
  <c r="O11810" i="1"/>
  <c r="D11811" i="1"/>
  <c r="E11811" i="1"/>
  <c r="F11811" i="1"/>
  <c r="L11811" i="1"/>
  <c r="M11811" i="1"/>
  <c r="N11811" i="1"/>
  <c r="O11811" i="1"/>
  <c r="D11812" i="1"/>
  <c r="E11812" i="1"/>
  <c r="F11812" i="1"/>
  <c r="L11812" i="1"/>
  <c r="M11812" i="1"/>
  <c r="N11812" i="1"/>
  <c r="O11812" i="1"/>
  <c r="D11813" i="1"/>
  <c r="E11813" i="1"/>
  <c r="C11813" i="1" s="1"/>
  <c r="B11813" i="1" s="1"/>
  <c r="F11813" i="1"/>
  <c r="L11813" i="1"/>
  <c r="M11813" i="1"/>
  <c r="N11813" i="1"/>
  <c r="O11813" i="1"/>
  <c r="D11814" i="1"/>
  <c r="E11814" i="1"/>
  <c r="F11814" i="1"/>
  <c r="L11814" i="1"/>
  <c r="M11814" i="1"/>
  <c r="N11814" i="1"/>
  <c r="O11814" i="1"/>
  <c r="D11815" i="1"/>
  <c r="E11815" i="1"/>
  <c r="C11815" i="1" s="1"/>
  <c r="F11815" i="1"/>
  <c r="L11815" i="1"/>
  <c r="M11815" i="1"/>
  <c r="N11815" i="1"/>
  <c r="O11815" i="1"/>
  <c r="D11816" i="1"/>
  <c r="E11816" i="1"/>
  <c r="C11816" i="1" s="1"/>
  <c r="B11816" i="1" s="1"/>
  <c r="F11816" i="1"/>
  <c r="L11816" i="1"/>
  <c r="M11816" i="1"/>
  <c r="N11816" i="1"/>
  <c r="O11816" i="1"/>
  <c r="D11817" i="1"/>
  <c r="E11817" i="1"/>
  <c r="C11817" i="1" s="1"/>
  <c r="F11817" i="1"/>
  <c r="L11817" i="1"/>
  <c r="M11817" i="1"/>
  <c r="N11817" i="1"/>
  <c r="O11817" i="1"/>
  <c r="D11818" i="1"/>
  <c r="E11818" i="1"/>
  <c r="F11818" i="1"/>
  <c r="L11818" i="1"/>
  <c r="M11818" i="1"/>
  <c r="N11818" i="1"/>
  <c r="O11818" i="1"/>
  <c r="D11819" i="1"/>
  <c r="E11819" i="1"/>
  <c r="C11819" i="1" s="1"/>
  <c r="F11819" i="1"/>
  <c r="L11819" i="1"/>
  <c r="M11819" i="1"/>
  <c r="N11819" i="1"/>
  <c r="O11819" i="1"/>
  <c r="D11820" i="1"/>
  <c r="E11820" i="1"/>
  <c r="F11820" i="1"/>
  <c r="L11820" i="1"/>
  <c r="M11820" i="1"/>
  <c r="N11820" i="1"/>
  <c r="O11820" i="1"/>
  <c r="D11821" i="1"/>
  <c r="E11821" i="1"/>
  <c r="C11821" i="1" s="1"/>
  <c r="B11821" i="1" s="1"/>
  <c r="F11821" i="1"/>
  <c r="L11821" i="1"/>
  <c r="M11821" i="1"/>
  <c r="N11821" i="1"/>
  <c r="O11821" i="1"/>
  <c r="D11822" i="1"/>
  <c r="E11822" i="1"/>
  <c r="F11822" i="1"/>
  <c r="L11822" i="1"/>
  <c r="M11822" i="1"/>
  <c r="N11822" i="1"/>
  <c r="O11822" i="1"/>
  <c r="D11823" i="1"/>
  <c r="E11823" i="1"/>
  <c r="C11823" i="1" s="1"/>
  <c r="B11823" i="1" s="1"/>
  <c r="F11823" i="1"/>
  <c r="L11823" i="1"/>
  <c r="M11823" i="1"/>
  <c r="N11823" i="1"/>
  <c r="O11823" i="1"/>
  <c r="D11824" i="1"/>
  <c r="E11824" i="1"/>
  <c r="C11824" i="1" s="1"/>
  <c r="B11824" i="1" s="1"/>
  <c r="F11824" i="1"/>
  <c r="L11824" i="1"/>
  <c r="M11824" i="1"/>
  <c r="N11824" i="1"/>
  <c r="O11824" i="1"/>
  <c r="D11825" i="1"/>
  <c r="E11825" i="1"/>
  <c r="C11825" i="1" s="1"/>
  <c r="F11825" i="1"/>
  <c r="L11825" i="1"/>
  <c r="M11825" i="1"/>
  <c r="N11825" i="1"/>
  <c r="O11825" i="1"/>
  <c r="D11826" i="1"/>
  <c r="E11826" i="1"/>
  <c r="F11826" i="1"/>
  <c r="L11826" i="1"/>
  <c r="M11826" i="1"/>
  <c r="N11826" i="1"/>
  <c r="O11826" i="1"/>
  <c r="D11827" i="1"/>
  <c r="E11827" i="1"/>
  <c r="F11827" i="1"/>
  <c r="L11827" i="1"/>
  <c r="M11827" i="1"/>
  <c r="N11827" i="1"/>
  <c r="O11827" i="1"/>
  <c r="D11828" i="1"/>
  <c r="E11828" i="1"/>
  <c r="C11828" i="1" s="1"/>
  <c r="F11828" i="1"/>
  <c r="L11828" i="1"/>
  <c r="M11828" i="1"/>
  <c r="N11828" i="1"/>
  <c r="O11828" i="1"/>
  <c r="D11829" i="1"/>
  <c r="E11829" i="1"/>
  <c r="C11829" i="1" s="1"/>
  <c r="B11829" i="1" s="1"/>
  <c r="F11829" i="1"/>
  <c r="L11829" i="1"/>
  <c r="M11829" i="1"/>
  <c r="N11829" i="1"/>
  <c r="O11829" i="1"/>
  <c r="D11830" i="1"/>
  <c r="E11830" i="1"/>
  <c r="F11830" i="1"/>
  <c r="L11830" i="1"/>
  <c r="M11830" i="1"/>
  <c r="N11830" i="1"/>
  <c r="O11830" i="1"/>
  <c r="D11831" i="1"/>
  <c r="E11831" i="1"/>
  <c r="C11831" i="1" s="1"/>
  <c r="B11831" i="1" s="1"/>
  <c r="F11831" i="1"/>
  <c r="L11831" i="1"/>
  <c r="M11831" i="1"/>
  <c r="N11831" i="1"/>
  <c r="O11831" i="1"/>
  <c r="D11832" i="1"/>
  <c r="E11832" i="1"/>
  <c r="C11832" i="1" s="1"/>
  <c r="B11832" i="1" s="1"/>
  <c r="F11832" i="1"/>
  <c r="L11832" i="1"/>
  <c r="M11832" i="1"/>
  <c r="N11832" i="1"/>
  <c r="O11832" i="1"/>
  <c r="D11833" i="1"/>
  <c r="E11833" i="1"/>
  <c r="C11833" i="1" s="1"/>
  <c r="F11833" i="1"/>
  <c r="L11833" i="1"/>
  <c r="M11833" i="1"/>
  <c r="N11833" i="1"/>
  <c r="O11833" i="1"/>
  <c r="D11834" i="1"/>
  <c r="E11834" i="1"/>
  <c r="F11834" i="1"/>
  <c r="L11834" i="1"/>
  <c r="M11834" i="1"/>
  <c r="N11834" i="1"/>
  <c r="O11834" i="1"/>
  <c r="D11835" i="1"/>
  <c r="E11835" i="1"/>
  <c r="C11835" i="1" s="1"/>
  <c r="F11835" i="1"/>
  <c r="L11835" i="1"/>
  <c r="M11835" i="1"/>
  <c r="N11835" i="1"/>
  <c r="O11835" i="1"/>
  <c r="D11836" i="1"/>
  <c r="E11836" i="1"/>
  <c r="F11836" i="1"/>
  <c r="L11836" i="1"/>
  <c r="M11836" i="1"/>
  <c r="N11836" i="1"/>
  <c r="O11836" i="1"/>
  <c r="D11837" i="1"/>
  <c r="E11837" i="1"/>
  <c r="C11837" i="1" s="1"/>
  <c r="B11837" i="1" s="1"/>
  <c r="F11837" i="1"/>
  <c r="L11837" i="1"/>
  <c r="M11837" i="1"/>
  <c r="N11837" i="1"/>
  <c r="O11837" i="1"/>
  <c r="D11838" i="1"/>
  <c r="E11838" i="1"/>
  <c r="F11838" i="1"/>
  <c r="L11838" i="1"/>
  <c r="M11838" i="1"/>
  <c r="N11838" i="1"/>
  <c r="O11838" i="1"/>
  <c r="D11839" i="1"/>
  <c r="E11839" i="1"/>
  <c r="C11839" i="1" s="1"/>
  <c r="B11839" i="1" s="1"/>
  <c r="F11839" i="1"/>
  <c r="L11839" i="1"/>
  <c r="M11839" i="1"/>
  <c r="N11839" i="1"/>
  <c r="O11839" i="1"/>
  <c r="D11840" i="1"/>
  <c r="E11840" i="1"/>
  <c r="C11840" i="1" s="1"/>
  <c r="B11840" i="1" s="1"/>
  <c r="F11840" i="1"/>
  <c r="L11840" i="1"/>
  <c r="M11840" i="1"/>
  <c r="N11840" i="1"/>
  <c r="O11840" i="1"/>
  <c r="D11841" i="1"/>
  <c r="E11841" i="1"/>
  <c r="C11841" i="1" s="1"/>
  <c r="F11841" i="1"/>
  <c r="L11841" i="1"/>
  <c r="M11841" i="1"/>
  <c r="N11841" i="1"/>
  <c r="O11841" i="1"/>
  <c r="D11842" i="1"/>
  <c r="E11842" i="1"/>
  <c r="F11842" i="1"/>
  <c r="L11842" i="1"/>
  <c r="M11842" i="1"/>
  <c r="N11842" i="1"/>
  <c r="O11842" i="1"/>
  <c r="D11843" i="1"/>
  <c r="E11843" i="1"/>
  <c r="F11843" i="1"/>
  <c r="L11843" i="1"/>
  <c r="M11843" i="1"/>
  <c r="N11843" i="1"/>
  <c r="O11843" i="1"/>
  <c r="D11844" i="1"/>
  <c r="E11844" i="1"/>
  <c r="F11844" i="1"/>
  <c r="L11844" i="1"/>
  <c r="M11844" i="1"/>
  <c r="N11844" i="1"/>
  <c r="O11844" i="1"/>
  <c r="D11845" i="1"/>
  <c r="E11845" i="1"/>
  <c r="C11845" i="1" s="1"/>
  <c r="B11845" i="1" s="1"/>
  <c r="F11845" i="1"/>
  <c r="L11845" i="1"/>
  <c r="M11845" i="1"/>
  <c r="N11845" i="1"/>
  <c r="O11845" i="1"/>
  <c r="D11846" i="1"/>
  <c r="E11846" i="1"/>
  <c r="F11846" i="1"/>
  <c r="L11846" i="1"/>
  <c r="M11846" i="1"/>
  <c r="N11846" i="1"/>
  <c r="O11846" i="1"/>
  <c r="D11847" i="1"/>
  <c r="E11847" i="1"/>
  <c r="C11847" i="1" s="1"/>
  <c r="B11847" i="1" s="1"/>
  <c r="F11847" i="1"/>
  <c r="L11847" i="1"/>
  <c r="M11847" i="1"/>
  <c r="N11847" i="1"/>
  <c r="O11847" i="1"/>
  <c r="D11848" i="1"/>
  <c r="E11848" i="1"/>
  <c r="C11848" i="1" s="1"/>
  <c r="B11848" i="1" s="1"/>
  <c r="F11848" i="1"/>
  <c r="L11848" i="1"/>
  <c r="M11848" i="1"/>
  <c r="N11848" i="1"/>
  <c r="O11848" i="1"/>
  <c r="D11849" i="1"/>
  <c r="E11849" i="1"/>
  <c r="C11849" i="1" s="1"/>
  <c r="F11849" i="1"/>
  <c r="L11849" i="1"/>
  <c r="M11849" i="1"/>
  <c r="N11849" i="1"/>
  <c r="O11849" i="1"/>
  <c r="D11850" i="1"/>
  <c r="E11850" i="1"/>
  <c r="F11850" i="1"/>
  <c r="L11850" i="1"/>
  <c r="M11850" i="1"/>
  <c r="N11850" i="1"/>
  <c r="O11850" i="1"/>
  <c r="D11851" i="1"/>
  <c r="E11851" i="1"/>
  <c r="C11851" i="1" s="1"/>
  <c r="F11851" i="1"/>
  <c r="L11851" i="1"/>
  <c r="M11851" i="1"/>
  <c r="N11851" i="1"/>
  <c r="O11851" i="1"/>
  <c r="D11852" i="1"/>
  <c r="E11852" i="1"/>
  <c r="C11852" i="1" s="1"/>
  <c r="F11852" i="1"/>
  <c r="L11852" i="1"/>
  <c r="M11852" i="1"/>
  <c r="N11852" i="1"/>
  <c r="O11852" i="1"/>
  <c r="D11853" i="1"/>
  <c r="E11853" i="1"/>
  <c r="C11853" i="1" s="1"/>
  <c r="B11853" i="1" s="1"/>
  <c r="F11853" i="1"/>
  <c r="L11853" i="1"/>
  <c r="M11853" i="1"/>
  <c r="N11853" i="1"/>
  <c r="O11853" i="1"/>
  <c r="D11854" i="1"/>
  <c r="E11854" i="1"/>
  <c r="F11854" i="1"/>
  <c r="L11854" i="1"/>
  <c r="M11854" i="1"/>
  <c r="N11854" i="1"/>
  <c r="O11854" i="1"/>
  <c r="D11855" i="1"/>
  <c r="E11855" i="1"/>
  <c r="C11855" i="1" s="1"/>
  <c r="B11855" i="1" s="1"/>
  <c r="F11855" i="1"/>
  <c r="L11855" i="1"/>
  <c r="M11855" i="1"/>
  <c r="N11855" i="1"/>
  <c r="O11855" i="1"/>
  <c r="D11856" i="1"/>
  <c r="E11856" i="1"/>
  <c r="C11856" i="1" s="1"/>
  <c r="B11856" i="1" s="1"/>
  <c r="F11856" i="1"/>
  <c r="L11856" i="1"/>
  <c r="M11856" i="1"/>
  <c r="N11856" i="1"/>
  <c r="O11856" i="1"/>
  <c r="D11857" i="1"/>
  <c r="E11857" i="1"/>
  <c r="C11857" i="1" s="1"/>
  <c r="F11857" i="1"/>
  <c r="L11857" i="1"/>
  <c r="M11857" i="1"/>
  <c r="N11857" i="1"/>
  <c r="O11857" i="1"/>
  <c r="D11858" i="1"/>
  <c r="E11858" i="1"/>
  <c r="F11858" i="1"/>
  <c r="L11858" i="1"/>
  <c r="M11858" i="1"/>
  <c r="N11858" i="1"/>
  <c r="O11858" i="1"/>
  <c r="D11859" i="1"/>
  <c r="E11859" i="1"/>
  <c r="C11859" i="1" s="1"/>
  <c r="F11859" i="1"/>
  <c r="L11859" i="1"/>
  <c r="M11859" i="1"/>
  <c r="N11859" i="1"/>
  <c r="O11859" i="1"/>
  <c r="D11860" i="1"/>
  <c r="E11860" i="1"/>
  <c r="C11860" i="1" s="1"/>
  <c r="F11860" i="1"/>
  <c r="L11860" i="1"/>
  <c r="M11860" i="1"/>
  <c r="N11860" i="1"/>
  <c r="O11860" i="1"/>
  <c r="D11861" i="1"/>
  <c r="E11861" i="1"/>
  <c r="C11861" i="1" s="1"/>
  <c r="B11861" i="1" s="1"/>
  <c r="F11861" i="1"/>
  <c r="L11861" i="1"/>
  <c r="M11861" i="1"/>
  <c r="N11861" i="1"/>
  <c r="O11861" i="1"/>
  <c r="D11862" i="1"/>
  <c r="E11862" i="1"/>
  <c r="F11862" i="1"/>
  <c r="L11862" i="1"/>
  <c r="M11862" i="1"/>
  <c r="N11862" i="1"/>
  <c r="O11862" i="1"/>
  <c r="D11863" i="1"/>
  <c r="E11863" i="1"/>
  <c r="C11863" i="1" s="1"/>
  <c r="B11863" i="1" s="1"/>
  <c r="F11863" i="1"/>
  <c r="L11863" i="1"/>
  <c r="M11863" i="1"/>
  <c r="N11863" i="1"/>
  <c r="O11863" i="1"/>
  <c r="D11864" i="1"/>
  <c r="E11864" i="1"/>
  <c r="C11864" i="1" s="1"/>
  <c r="B11864" i="1" s="1"/>
  <c r="F11864" i="1"/>
  <c r="L11864" i="1"/>
  <c r="M11864" i="1"/>
  <c r="N11864" i="1"/>
  <c r="O11864" i="1"/>
  <c r="D11865" i="1"/>
  <c r="E11865" i="1"/>
  <c r="C11865" i="1" s="1"/>
  <c r="F11865" i="1"/>
  <c r="L11865" i="1"/>
  <c r="M11865" i="1"/>
  <c r="N11865" i="1"/>
  <c r="O11865" i="1"/>
  <c r="D11866" i="1"/>
  <c r="E11866" i="1"/>
  <c r="F11866" i="1"/>
  <c r="L11866" i="1"/>
  <c r="M11866" i="1"/>
  <c r="N11866" i="1"/>
  <c r="O11866" i="1"/>
  <c r="D11867" i="1"/>
  <c r="E11867" i="1"/>
  <c r="C11867" i="1" s="1"/>
  <c r="F11867" i="1"/>
  <c r="L11867" i="1"/>
  <c r="M11867" i="1"/>
  <c r="N11867" i="1"/>
  <c r="O11867" i="1"/>
  <c r="D11868" i="1"/>
  <c r="E11868" i="1"/>
  <c r="F11868" i="1"/>
  <c r="L11868" i="1"/>
  <c r="M11868" i="1"/>
  <c r="N11868" i="1"/>
  <c r="O11868" i="1"/>
  <c r="D11869" i="1"/>
  <c r="E11869" i="1"/>
  <c r="C11869" i="1" s="1"/>
  <c r="B11869" i="1" s="1"/>
  <c r="F11869" i="1"/>
  <c r="L11869" i="1"/>
  <c r="M11869" i="1"/>
  <c r="N11869" i="1"/>
  <c r="O11869" i="1"/>
  <c r="D11870" i="1"/>
  <c r="E11870" i="1"/>
  <c r="F11870" i="1"/>
  <c r="L11870" i="1"/>
  <c r="M11870" i="1"/>
  <c r="N11870" i="1"/>
  <c r="O11870" i="1"/>
  <c r="D11871" i="1"/>
  <c r="E11871" i="1"/>
  <c r="C11871" i="1" s="1"/>
  <c r="B11871" i="1" s="1"/>
  <c r="F11871" i="1"/>
  <c r="L11871" i="1"/>
  <c r="M11871" i="1"/>
  <c r="N11871" i="1"/>
  <c r="O11871" i="1"/>
  <c r="D11872" i="1"/>
  <c r="E11872" i="1"/>
  <c r="C11872" i="1" s="1"/>
  <c r="B11872" i="1" s="1"/>
  <c r="F11872" i="1"/>
  <c r="L11872" i="1"/>
  <c r="M11872" i="1"/>
  <c r="N11872" i="1"/>
  <c r="O11872" i="1"/>
  <c r="D11873" i="1"/>
  <c r="E11873" i="1"/>
  <c r="C11873" i="1" s="1"/>
  <c r="F11873" i="1"/>
  <c r="L11873" i="1"/>
  <c r="M11873" i="1"/>
  <c r="N11873" i="1"/>
  <c r="O11873" i="1"/>
  <c r="D11874" i="1"/>
  <c r="E11874" i="1"/>
  <c r="F11874" i="1"/>
  <c r="L11874" i="1"/>
  <c r="M11874" i="1"/>
  <c r="N11874" i="1"/>
  <c r="O11874" i="1"/>
  <c r="D11875" i="1"/>
  <c r="E11875" i="1"/>
  <c r="F11875" i="1"/>
  <c r="L11875" i="1"/>
  <c r="M11875" i="1"/>
  <c r="N11875" i="1"/>
  <c r="O11875" i="1"/>
  <c r="D11876" i="1"/>
  <c r="E11876" i="1"/>
  <c r="F11876" i="1"/>
  <c r="L11876" i="1"/>
  <c r="M11876" i="1"/>
  <c r="N11876" i="1"/>
  <c r="O11876" i="1"/>
  <c r="D11877" i="1"/>
  <c r="E11877" i="1"/>
  <c r="C11877" i="1" s="1"/>
  <c r="B11877" i="1" s="1"/>
  <c r="F11877" i="1"/>
  <c r="L11877" i="1"/>
  <c r="M11877" i="1"/>
  <c r="N11877" i="1"/>
  <c r="O11877" i="1"/>
  <c r="D11878" i="1"/>
  <c r="E11878" i="1"/>
  <c r="F11878" i="1"/>
  <c r="L11878" i="1"/>
  <c r="M11878" i="1"/>
  <c r="N11878" i="1"/>
  <c r="O11878" i="1"/>
  <c r="D11879" i="1"/>
  <c r="E11879" i="1"/>
  <c r="F11879" i="1"/>
  <c r="L11879" i="1"/>
  <c r="M11879" i="1"/>
  <c r="N11879" i="1"/>
  <c r="O11879" i="1"/>
  <c r="D11880" i="1"/>
  <c r="E11880" i="1"/>
  <c r="C11880" i="1" s="1"/>
  <c r="B11880" i="1" s="1"/>
  <c r="F11880" i="1"/>
  <c r="L11880" i="1"/>
  <c r="M11880" i="1"/>
  <c r="N11880" i="1"/>
  <c r="O11880" i="1"/>
  <c r="D11881" i="1"/>
  <c r="E11881" i="1"/>
  <c r="C11881" i="1" s="1"/>
  <c r="F11881" i="1"/>
  <c r="L11881" i="1"/>
  <c r="M11881" i="1"/>
  <c r="N11881" i="1"/>
  <c r="O11881" i="1"/>
  <c r="D11882" i="1"/>
  <c r="E11882" i="1"/>
  <c r="F11882" i="1"/>
  <c r="L11882" i="1"/>
  <c r="M11882" i="1"/>
  <c r="N11882" i="1"/>
  <c r="O11882" i="1"/>
  <c r="D11883" i="1"/>
  <c r="E11883" i="1"/>
  <c r="C11883" i="1" s="1"/>
  <c r="F11883" i="1"/>
  <c r="L11883" i="1"/>
  <c r="M11883" i="1"/>
  <c r="N11883" i="1"/>
  <c r="O11883" i="1"/>
  <c r="D11884" i="1"/>
  <c r="E11884" i="1"/>
  <c r="C11884" i="1" s="1"/>
  <c r="B11884" i="1" s="1"/>
  <c r="F11884" i="1"/>
  <c r="L11884" i="1"/>
  <c r="M11884" i="1"/>
  <c r="N11884" i="1"/>
  <c r="O11884" i="1"/>
  <c r="D11885" i="1"/>
  <c r="E11885" i="1"/>
  <c r="C11885" i="1" s="1"/>
  <c r="B11885" i="1" s="1"/>
  <c r="F11885" i="1"/>
  <c r="L11885" i="1"/>
  <c r="M11885" i="1"/>
  <c r="N11885" i="1"/>
  <c r="O11885" i="1"/>
  <c r="D11886" i="1"/>
  <c r="E11886" i="1"/>
  <c r="F11886" i="1"/>
  <c r="L11886" i="1"/>
  <c r="M11886" i="1"/>
  <c r="N11886" i="1"/>
  <c r="O11886" i="1"/>
  <c r="D11887" i="1"/>
  <c r="E11887" i="1"/>
  <c r="C11887" i="1" s="1"/>
  <c r="B11887" i="1" s="1"/>
  <c r="F11887" i="1"/>
  <c r="L11887" i="1"/>
  <c r="M11887" i="1"/>
  <c r="N11887" i="1"/>
  <c r="O11887" i="1"/>
  <c r="D11888" i="1"/>
  <c r="E11888" i="1"/>
  <c r="C11888" i="1" s="1"/>
  <c r="B11888" i="1" s="1"/>
  <c r="F11888" i="1"/>
  <c r="L11888" i="1"/>
  <c r="M11888" i="1"/>
  <c r="N11888" i="1"/>
  <c r="O11888" i="1"/>
  <c r="D11889" i="1"/>
  <c r="E11889" i="1"/>
  <c r="C11889" i="1" s="1"/>
  <c r="F11889" i="1"/>
  <c r="L11889" i="1"/>
  <c r="M11889" i="1"/>
  <c r="N11889" i="1"/>
  <c r="O11889" i="1"/>
  <c r="D11890" i="1"/>
  <c r="E11890" i="1"/>
  <c r="F11890" i="1"/>
  <c r="L11890" i="1"/>
  <c r="M11890" i="1"/>
  <c r="N11890" i="1"/>
  <c r="O11890" i="1"/>
  <c r="D11891" i="1"/>
  <c r="E11891" i="1"/>
  <c r="C11891" i="1" s="1"/>
  <c r="F11891" i="1"/>
  <c r="L11891" i="1"/>
  <c r="M11891" i="1"/>
  <c r="N11891" i="1"/>
  <c r="O11891" i="1"/>
  <c r="D11892" i="1"/>
  <c r="E11892" i="1"/>
  <c r="C11892" i="1" s="1"/>
  <c r="F11892" i="1"/>
  <c r="L11892" i="1"/>
  <c r="M11892" i="1"/>
  <c r="N11892" i="1"/>
  <c r="O11892" i="1"/>
  <c r="D11893" i="1"/>
  <c r="E11893" i="1"/>
  <c r="C11893" i="1" s="1"/>
  <c r="B11893" i="1" s="1"/>
  <c r="F11893" i="1"/>
  <c r="L11893" i="1"/>
  <c r="M11893" i="1"/>
  <c r="N11893" i="1"/>
  <c r="O11893" i="1"/>
  <c r="D11894" i="1"/>
  <c r="E11894" i="1"/>
  <c r="F11894" i="1"/>
  <c r="L11894" i="1"/>
  <c r="M11894" i="1"/>
  <c r="N11894" i="1"/>
  <c r="O11894" i="1"/>
  <c r="D11895" i="1"/>
  <c r="E11895" i="1"/>
  <c r="C11895" i="1" s="1"/>
  <c r="B11895" i="1" s="1"/>
  <c r="F11895" i="1"/>
  <c r="L11895" i="1"/>
  <c r="M11895" i="1"/>
  <c r="N11895" i="1"/>
  <c r="O11895" i="1"/>
  <c r="D11896" i="1"/>
  <c r="E11896" i="1"/>
  <c r="C11896" i="1" s="1"/>
  <c r="B11896" i="1" s="1"/>
  <c r="F11896" i="1"/>
  <c r="L11896" i="1"/>
  <c r="M11896" i="1"/>
  <c r="N11896" i="1"/>
  <c r="O11896" i="1"/>
  <c r="D11897" i="1"/>
  <c r="E11897" i="1"/>
  <c r="C11897" i="1" s="1"/>
  <c r="F11897" i="1"/>
  <c r="L11897" i="1"/>
  <c r="M11897" i="1"/>
  <c r="N11897" i="1"/>
  <c r="O11897" i="1"/>
  <c r="D11898" i="1"/>
  <c r="E11898" i="1"/>
  <c r="F11898" i="1"/>
  <c r="L11898" i="1"/>
  <c r="M11898" i="1"/>
  <c r="N11898" i="1"/>
  <c r="O11898" i="1"/>
  <c r="D11899" i="1"/>
  <c r="E11899" i="1"/>
  <c r="C11899" i="1" s="1"/>
  <c r="F11899" i="1"/>
  <c r="L11899" i="1"/>
  <c r="M11899" i="1"/>
  <c r="N11899" i="1"/>
  <c r="O11899" i="1"/>
  <c r="D11900" i="1"/>
  <c r="E11900" i="1"/>
  <c r="C11900" i="1" s="1"/>
  <c r="B11900" i="1" s="1"/>
  <c r="F11900" i="1"/>
  <c r="L11900" i="1"/>
  <c r="M11900" i="1"/>
  <c r="N11900" i="1"/>
  <c r="O11900" i="1"/>
  <c r="D11901" i="1"/>
  <c r="E11901" i="1"/>
  <c r="C11901" i="1" s="1"/>
  <c r="B11901" i="1" s="1"/>
  <c r="F11901" i="1"/>
  <c r="L11901" i="1"/>
  <c r="M11901" i="1"/>
  <c r="N11901" i="1"/>
  <c r="O11901" i="1"/>
  <c r="D11902" i="1"/>
  <c r="E11902" i="1"/>
  <c r="F11902" i="1"/>
  <c r="L11902" i="1"/>
  <c r="M11902" i="1"/>
  <c r="N11902" i="1"/>
  <c r="O11902" i="1"/>
  <c r="D11903" i="1"/>
  <c r="E11903" i="1"/>
  <c r="C11903" i="1" s="1"/>
  <c r="F11903" i="1"/>
  <c r="L11903" i="1"/>
  <c r="M11903" i="1"/>
  <c r="N11903" i="1"/>
  <c r="O11903" i="1"/>
  <c r="D11904" i="1"/>
  <c r="E11904" i="1"/>
  <c r="C11904" i="1" s="1"/>
  <c r="B11904" i="1" s="1"/>
  <c r="F11904" i="1"/>
  <c r="L11904" i="1"/>
  <c r="M11904" i="1"/>
  <c r="N11904" i="1"/>
  <c r="O11904" i="1"/>
  <c r="D11905" i="1"/>
  <c r="E11905" i="1"/>
  <c r="C11905" i="1" s="1"/>
  <c r="F11905" i="1"/>
  <c r="L11905" i="1"/>
  <c r="M11905" i="1"/>
  <c r="N11905" i="1"/>
  <c r="O11905" i="1"/>
  <c r="D11906" i="1"/>
  <c r="E11906" i="1"/>
  <c r="F11906" i="1"/>
  <c r="L11906" i="1"/>
  <c r="M11906" i="1"/>
  <c r="N11906" i="1"/>
  <c r="O11906" i="1"/>
  <c r="D11907" i="1"/>
  <c r="E11907" i="1"/>
  <c r="F11907" i="1"/>
  <c r="L11907" i="1"/>
  <c r="M11907" i="1"/>
  <c r="N11907" i="1"/>
  <c r="O11907" i="1"/>
  <c r="D11908" i="1"/>
  <c r="E11908" i="1"/>
  <c r="C11908" i="1" s="1"/>
  <c r="F11908" i="1"/>
  <c r="L11908" i="1"/>
  <c r="M11908" i="1"/>
  <c r="N11908" i="1"/>
  <c r="O11908" i="1"/>
  <c r="D11909" i="1"/>
  <c r="E11909" i="1"/>
  <c r="C11909" i="1" s="1"/>
  <c r="B11909" i="1" s="1"/>
  <c r="F11909" i="1"/>
  <c r="L11909" i="1"/>
  <c r="M11909" i="1"/>
  <c r="N11909" i="1"/>
  <c r="O11909" i="1"/>
  <c r="D11910" i="1"/>
  <c r="E11910" i="1"/>
  <c r="F11910" i="1"/>
  <c r="L11910" i="1"/>
  <c r="M11910" i="1"/>
  <c r="N11910" i="1"/>
  <c r="O11910" i="1"/>
  <c r="D11911" i="1"/>
  <c r="E11911" i="1"/>
  <c r="F11911" i="1"/>
  <c r="L11911" i="1"/>
  <c r="M11911" i="1"/>
  <c r="N11911" i="1"/>
  <c r="O11911" i="1"/>
  <c r="D11912" i="1"/>
  <c r="E11912" i="1"/>
  <c r="C11912" i="1" s="1"/>
  <c r="B11912" i="1" s="1"/>
  <c r="F11912" i="1"/>
  <c r="L11912" i="1"/>
  <c r="M11912" i="1"/>
  <c r="N11912" i="1"/>
  <c r="O11912" i="1"/>
  <c r="D11913" i="1"/>
  <c r="E11913" i="1"/>
  <c r="C11913" i="1" s="1"/>
  <c r="F11913" i="1"/>
  <c r="L11913" i="1"/>
  <c r="M11913" i="1"/>
  <c r="N11913" i="1"/>
  <c r="O11913" i="1"/>
  <c r="D11914" i="1"/>
  <c r="E11914" i="1"/>
  <c r="F11914" i="1"/>
  <c r="L11914" i="1"/>
  <c r="M11914" i="1"/>
  <c r="N11914" i="1"/>
  <c r="O11914" i="1"/>
  <c r="D11915" i="1"/>
  <c r="E11915" i="1"/>
  <c r="C11915" i="1" s="1"/>
  <c r="F11915" i="1"/>
  <c r="L11915" i="1"/>
  <c r="M11915" i="1"/>
  <c r="N11915" i="1"/>
  <c r="O11915" i="1"/>
  <c r="D11916" i="1"/>
  <c r="E11916" i="1"/>
  <c r="C11916" i="1" s="1"/>
  <c r="B11916" i="1" s="1"/>
  <c r="F11916" i="1"/>
  <c r="L11916" i="1"/>
  <c r="M11916" i="1"/>
  <c r="N11916" i="1"/>
  <c r="O11916" i="1"/>
  <c r="D11917" i="1"/>
  <c r="E11917" i="1"/>
  <c r="C11917" i="1" s="1"/>
  <c r="B11917" i="1" s="1"/>
  <c r="F11917" i="1"/>
  <c r="L11917" i="1"/>
  <c r="M11917" i="1"/>
  <c r="N11917" i="1"/>
  <c r="O11917" i="1"/>
  <c r="D11918" i="1"/>
  <c r="E11918" i="1"/>
  <c r="F11918" i="1"/>
  <c r="L11918" i="1"/>
  <c r="M11918" i="1"/>
  <c r="N11918" i="1"/>
  <c r="O11918" i="1"/>
  <c r="D11919" i="1"/>
  <c r="E11919" i="1"/>
  <c r="C11919" i="1" s="1"/>
  <c r="B11919" i="1" s="1"/>
  <c r="F11919" i="1"/>
  <c r="L11919" i="1"/>
  <c r="M11919" i="1"/>
  <c r="N11919" i="1"/>
  <c r="O11919" i="1"/>
  <c r="D11920" i="1"/>
  <c r="E11920" i="1"/>
  <c r="C11920" i="1" s="1"/>
  <c r="B11920" i="1" s="1"/>
  <c r="F11920" i="1"/>
  <c r="L11920" i="1"/>
  <c r="M11920" i="1"/>
  <c r="N11920" i="1"/>
  <c r="O11920" i="1"/>
  <c r="D11921" i="1"/>
  <c r="E11921" i="1"/>
  <c r="C11921" i="1" s="1"/>
  <c r="F11921" i="1"/>
  <c r="L11921" i="1"/>
  <c r="M11921" i="1"/>
  <c r="N11921" i="1"/>
  <c r="O11921" i="1"/>
  <c r="D11922" i="1"/>
  <c r="E11922" i="1"/>
  <c r="F11922" i="1"/>
  <c r="L11922" i="1"/>
  <c r="M11922" i="1"/>
  <c r="N11922" i="1"/>
  <c r="O11922" i="1"/>
  <c r="D11923" i="1"/>
  <c r="E11923" i="1"/>
  <c r="F11923" i="1"/>
  <c r="L11923" i="1"/>
  <c r="M11923" i="1"/>
  <c r="N11923" i="1"/>
  <c r="O11923" i="1"/>
  <c r="D11924" i="1"/>
  <c r="E11924" i="1"/>
  <c r="C11924" i="1" s="1"/>
  <c r="F11924" i="1"/>
  <c r="L11924" i="1"/>
  <c r="M11924" i="1"/>
  <c r="N11924" i="1"/>
  <c r="O11924" i="1"/>
  <c r="D11925" i="1"/>
  <c r="E11925" i="1"/>
  <c r="C11925" i="1" s="1"/>
  <c r="B11925" i="1" s="1"/>
  <c r="F11925" i="1"/>
  <c r="L11925" i="1"/>
  <c r="M11925" i="1"/>
  <c r="N11925" i="1"/>
  <c r="O11925" i="1"/>
  <c r="D11926" i="1"/>
  <c r="E11926" i="1"/>
  <c r="F11926" i="1"/>
  <c r="L11926" i="1"/>
  <c r="M11926" i="1"/>
  <c r="N11926" i="1"/>
  <c r="O11926" i="1"/>
  <c r="D11927" i="1"/>
  <c r="E11927" i="1"/>
  <c r="C11927" i="1" s="1"/>
  <c r="B11927" i="1" s="1"/>
  <c r="F11927" i="1"/>
  <c r="L11927" i="1"/>
  <c r="M11927" i="1"/>
  <c r="N11927" i="1"/>
  <c r="O11927" i="1"/>
  <c r="D11928" i="1"/>
  <c r="E11928" i="1"/>
  <c r="C11928" i="1" s="1"/>
  <c r="B11928" i="1" s="1"/>
  <c r="F11928" i="1"/>
  <c r="L11928" i="1"/>
  <c r="M11928" i="1"/>
  <c r="N11928" i="1"/>
  <c r="O11928" i="1"/>
  <c r="D11929" i="1"/>
  <c r="E11929" i="1"/>
  <c r="C11929" i="1" s="1"/>
  <c r="F11929" i="1"/>
  <c r="L11929" i="1"/>
  <c r="M11929" i="1"/>
  <c r="N11929" i="1"/>
  <c r="O11929" i="1"/>
  <c r="D11930" i="1"/>
  <c r="E11930" i="1"/>
  <c r="F11930" i="1"/>
  <c r="L11930" i="1"/>
  <c r="M11930" i="1"/>
  <c r="N11930" i="1"/>
  <c r="O11930" i="1"/>
  <c r="D11931" i="1"/>
  <c r="E11931" i="1"/>
  <c r="C11931" i="1" s="1"/>
  <c r="F11931" i="1"/>
  <c r="L11931" i="1"/>
  <c r="M11931" i="1"/>
  <c r="N11931" i="1"/>
  <c r="O11931" i="1"/>
  <c r="D11932" i="1"/>
  <c r="E11932" i="1"/>
  <c r="C11932" i="1" s="1"/>
  <c r="B11932" i="1" s="1"/>
  <c r="F11932" i="1"/>
  <c r="L11932" i="1"/>
  <c r="M11932" i="1"/>
  <c r="N11932" i="1"/>
  <c r="O11932" i="1"/>
  <c r="D11933" i="1"/>
  <c r="E11933" i="1"/>
  <c r="C11933" i="1" s="1"/>
  <c r="B11933" i="1" s="1"/>
  <c r="F11933" i="1"/>
  <c r="L11933" i="1"/>
  <c r="M11933" i="1"/>
  <c r="N11933" i="1"/>
  <c r="O11933" i="1"/>
  <c r="D11934" i="1"/>
  <c r="E11934" i="1"/>
  <c r="F11934" i="1"/>
  <c r="L11934" i="1"/>
  <c r="M11934" i="1"/>
  <c r="N11934" i="1"/>
  <c r="O11934" i="1"/>
  <c r="D11935" i="1"/>
  <c r="E11935" i="1"/>
  <c r="C11935" i="1" s="1"/>
  <c r="B11935" i="1" s="1"/>
  <c r="F11935" i="1"/>
  <c r="L11935" i="1"/>
  <c r="M11935" i="1"/>
  <c r="N11935" i="1"/>
  <c r="O11935" i="1"/>
  <c r="D11936" i="1"/>
  <c r="E11936" i="1"/>
  <c r="C11936" i="1" s="1"/>
  <c r="B11936" i="1" s="1"/>
  <c r="F11936" i="1"/>
  <c r="L11936" i="1"/>
  <c r="M11936" i="1"/>
  <c r="N11936" i="1"/>
  <c r="O11936" i="1"/>
  <c r="D11937" i="1"/>
  <c r="E11937" i="1"/>
  <c r="C11937" i="1" s="1"/>
  <c r="F11937" i="1"/>
  <c r="L11937" i="1"/>
  <c r="M11937" i="1"/>
  <c r="N11937" i="1"/>
  <c r="O11937" i="1"/>
  <c r="D11938" i="1"/>
  <c r="E11938" i="1"/>
  <c r="F11938" i="1"/>
  <c r="L11938" i="1"/>
  <c r="M11938" i="1"/>
  <c r="N11938" i="1"/>
  <c r="O11938" i="1"/>
  <c r="D11939" i="1"/>
  <c r="E11939" i="1"/>
  <c r="C11939" i="1" s="1"/>
  <c r="F11939" i="1"/>
  <c r="L11939" i="1"/>
  <c r="M11939" i="1"/>
  <c r="N11939" i="1"/>
  <c r="O11939" i="1"/>
  <c r="D11940" i="1"/>
  <c r="E11940" i="1"/>
  <c r="C11940" i="1" s="1"/>
  <c r="F11940" i="1"/>
  <c r="L11940" i="1"/>
  <c r="M11940" i="1"/>
  <c r="N11940" i="1"/>
  <c r="O11940" i="1"/>
  <c r="D11941" i="1"/>
  <c r="E11941" i="1"/>
  <c r="C11941" i="1" s="1"/>
  <c r="B11941" i="1" s="1"/>
  <c r="F11941" i="1"/>
  <c r="L11941" i="1"/>
  <c r="M11941" i="1"/>
  <c r="N11941" i="1"/>
  <c r="O11941" i="1"/>
  <c r="D11942" i="1"/>
  <c r="E11942" i="1"/>
  <c r="F11942" i="1"/>
  <c r="L11942" i="1"/>
  <c r="M11942" i="1"/>
  <c r="N11942" i="1"/>
  <c r="O11942" i="1"/>
  <c r="D11943" i="1"/>
  <c r="E11943" i="1"/>
  <c r="C11943" i="1" s="1"/>
  <c r="B11943" i="1" s="1"/>
  <c r="F11943" i="1"/>
  <c r="L11943" i="1"/>
  <c r="M11943" i="1"/>
  <c r="N11943" i="1"/>
  <c r="O11943" i="1"/>
  <c r="D11944" i="1"/>
  <c r="E11944" i="1"/>
  <c r="C11944" i="1" s="1"/>
  <c r="B11944" i="1" s="1"/>
  <c r="F11944" i="1"/>
  <c r="L11944" i="1"/>
  <c r="M11944" i="1"/>
  <c r="N11944" i="1"/>
  <c r="O11944" i="1"/>
  <c r="D11945" i="1"/>
  <c r="E11945" i="1"/>
  <c r="C11945" i="1" s="1"/>
  <c r="F11945" i="1"/>
  <c r="L11945" i="1"/>
  <c r="M11945" i="1"/>
  <c r="N11945" i="1"/>
  <c r="O11945" i="1"/>
  <c r="D11946" i="1"/>
  <c r="E11946" i="1"/>
  <c r="F11946" i="1"/>
  <c r="L11946" i="1"/>
  <c r="M11946" i="1"/>
  <c r="N11946" i="1"/>
  <c r="O11946" i="1"/>
  <c r="D11947" i="1"/>
  <c r="E11947" i="1"/>
  <c r="C11947" i="1" s="1"/>
  <c r="F11947" i="1"/>
  <c r="L11947" i="1"/>
  <c r="M11947" i="1"/>
  <c r="N11947" i="1"/>
  <c r="O11947" i="1"/>
  <c r="D11948" i="1"/>
  <c r="E11948" i="1"/>
  <c r="C11948" i="1" s="1"/>
  <c r="B11948" i="1" s="1"/>
  <c r="F11948" i="1"/>
  <c r="L11948" i="1"/>
  <c r="M11948" i="1"/>
  <c r="N11948" i="1"/>
  <c r="O11948" i="1"/>
  <c r="D11949" i="1"/>
  <c r="E11949" i="1"/>
  <c r="C11949" i="1" s="1"/>
  <c r="B11949" i="1" s="1"/>
  <c r="F11949" i="1"/>
  <c r="L11949" i="1"/>
  <c r="M11949" i="1"/>
  <c r="N11949" i="1"/>
  <c r="O11949" i="1"/>
  <c r="D11950" i="1"/>
  <c r="E11950" i="1"/>
  <c r="F11950" i="1"/>
  <c r="L11950" i="1"/>
  <c r="M11950" i="1"/>
  <c r="N11950" i="1"/>
  <c r="O11950" i="1"/>
  <c r="D11951" i="1"/>
  <c r="E11951" i="1"/>
  <c r="C11951" i="1" s="1"/>
  <c r="B11951" i="1" s="1"/>
  <c r="F11951" i="1"/>
  <c r="L11951" i="1"/>
  <c r="M11951" i="1"/>
  <c r="N11951" i="1"/>
  <c r="O11951" i="1"/>
  <c r="D11952" i="1"/>
  <c r="E11952" i="1"/>
  <c r="C11952" i="1" s="1"/>
  <c r="B11952" i="1" s="1"/>
  <c r="F11952" i="1"/>
  <c r="L11952" i="1"/>
  <c r="M11952" i="1"/>
  <c r="N11952" i="1"/>
  <c r="O11952" i="1"/>
  <c r="D11953" i="1"/>
  <c r="E11953" i="1"/>
  <c r="C11953" i="1" s="1"/>
  <c r="F11953" i="1"/>
  <c r="L11953" i="1"/>
  <c r="M11953" i="1"/>
  <c r="N11953" i="1"/>
  <c r="O11953" i="1"/>
  <c r="D11954" i="1"/>
  <c r="E11954" i="1"/>
  <c r="F11954" i="1"/>
  <c r="L11954" i="1"/>
  <c r="M11954" i="1"/>
  <c r="N11954" i="1"/>
  <c r="O11954" i="1"/>
  <c r="D11955" i="1"/>
  <c r="E11955" i="1"/>
  <c r="C11955" i="1" s="1"/>
  <c r="F11955" i="1"/>
  <c r="L11955" i="1"/>
  <c r="M11955" i="1"/>
  <c r="N11955" i="1"/>
  <c r="O11955" i="1"/>
  <c r="D11956" i="1"/>
  <c r="E11956" i="1"/>
  <c r="C11956" i="1" s="1"/>
  <c r="F11956" i="1"/>
  <c r="L11956" i="1"/>
  <c r="M11956" i="1"/>
  <c r="N11956" i="1"/>
  <c r="O11956" i="1"/>
  <c r="D11957" i="1"/>
  <c r="E11957" i="1"/>
  <c r="C11957" i="1" s="1"/>
  <c r="B11957" i="1" s="1"/>
  <c r="F11957" i="1"/>
  <c r="L11957" i="1"/>
  <c r="M11957" i="1"/>
  <c r="N11957" i="1"/>
  <c r="O11957" i="1"/>
  <c r="D11958" i="1"/>
  <c r="E11958" i="1"/>
  <c r="F11958" i="1"/>
  <c r="L11958" i="1"/>
  <c r="M11958" i="1"/>
  <c r="N11958" i="1"/>
  <c r="O11958" i="1"/>
  <c r="D11959" i="1"/>
  <c r="E11959" i="1"/>
  <c r="C11959" i="1" s="1"/>
  <c r="B11959" i="1" s="1"/>
  <c r="F11959" i="1"/>
  <c r="L11959" i="1"/>
  <c r="M11959" i="1"/>
  <c r="N11959" i="1"/>
  <c r="O11959" i="1"/>
  <c r="D11960" i="1"/>
  <c r="E11960" i="1"/>
  <c r="C11960" i="1" s="1"/>
  <c r="B11960" i="1" s="1"/>
  <c r="F11960" i="1"/>
  <c r="L11960" i="1"/>
  <c r="M11960" i="1"/>
  <c r="N11960" i="1"/>
  <c r="O11960" i="1"/>
  <c r="D11961" i="1"/>
  <c r="E11961" i="1"/>
  <c r="C11961" i="1" s="1"/>
  <c r="F11961" i="1"/>
  <c r="L11961" i="1"/>
  <c r="M11961" i="1"/>
  <c r="N11961" i="1"/>
  <c r="O11961" i="1"/>
  <c r="D11962" i="1"/>
  <c r="E11962" i="1"/>
  <c r="F11962" i="1"/>
  <c r="L11962" i="1"/>
  <c r="M11962" i="1"/>
  <c r="N11962" i="1"/>
  <c r="O11962" i="1"/>
  <c r="D11963" i="1"/>
  <c r="E11963" i="1"/>
  <c r="C11963" i="1" s="1"/>
  <c r="F11963" i="1"/>
  <c r="L11963" i="1"/>
  <c r="M11963" i="1"/>
  <c r="N11963" i="1"/>
  <c r="O11963" i="1"/>
  <c r="D11964" i="1"/>
  <c r="E11964" i="1"/>
  <c r="C11964" i="1" s="1"/>
  <c r="B11964" i="1" s="1"/>
  <c r="F11964" i="1"/>
  <c r="L11964" i="1"/>
  <c r="M11964" i="1"/>
  <c r="N11964" i="1"/>
  <c r="O11964" i="1"/>
  <c r="D11965" i="1"/>
  <c r="E11965" i="1"/>
  <c r="C11965" i="1" s="1"/>
  <c r="B11965" i="1" s="1"/>
  <c r="F11965" i="1"/>
  <c r="L11965" i="1"/>
  <c r="M11965" i="1"/>
  <c r="N11965" i="1"/>
  <c r="O11965" i="1"/>
  <c r="D11966" i="1"/>
  <c r="E11966" i="1"/>
  <c r="F11966" i="1"/>
  <c r="L11966" i="1"/>
  <c r="M11966" i="1"/>
  <c r="N11966" i="1"/>
  <c r="O11966" i="1"/>
  <c r="D11967" i="1"/>
  <c r="E11967" i="1"/>
  <c r="C11967" i="1" s="1"/>
  <c r="B11967" i="1" s="1"/>
  <c r="F11967" i="1"/>
  <c r="L11967" i="1"/>
  <c r="M11967" i="1"/>
  <c r="N11967" i="1"/>
  <c r="O11967" i="1"/>
  <c r="D11968" i="1"/>
  <c r="E11968" i="1"/>
  <c r="C11968" i="1" s="1"/>
  <c r="B11968" i="1" s="1"/>
  <c r="F11968" i="1"/>
  <c r="L11968" i="1"/>
  <c r="M11968" i="1"/>
  <c r="N11968" i="1"/>
  <c r="O11968" i="1"/>
  <c r="D11969" i="1"/>
  <c r="E11969" i="1"/>
  <c r="C11969" i="1" s="1"/>
  <c r="F11969" i="1"/>
  <c r="L11969" i="1"/>
  <c r="M11969" i="1"/>
  <c r="N11969" i="1"/>
  <c r="O11969" i="1"/>
  <c r="D11970" i="1"/>
  <c r="E11970" i="1"/>
  <c r="F11970" i="1"/>
  <c r="L11970" i="1"/>
  <c r="M11970" i="1"/>
  <c r="N11970" i="1"/>
  <c r="O11970" i="1"/>
  <c r="D11971" i="1"/>
  <c r="E11971" i="1"/>
  <c r="C11971" i="1" s="1"/>
  <c r="F11971" i="1"/>
  <c r="L11971" i="1"/>
  <c r="M11971" i="1"/>
  <c r="N11971" i="1"/>
  <c r="O11971" i="1"/>
  <c r="D11972" i="1"/>
  <c r="E11972" i="1"/>
  <c r="C11972" i="1" s="1"/>
  <c r="F11972" i="1"/>
  <c r="L11972" i="1"/>
  <c r="M11972" i="1"/>
  <c r="N11972" i="1"/>
  <c r="O11972" i="1"/>
  <c r="D11973" i="1"/>
  <c r="E11973" i="1"/>
  <c r="C11973" i="1" s="1"/>
  <c r="B11973" i="1" s="1"/>
  <c r="F11973" i="1"/>
  <c r="L11973" i="1"/>
  <c r="M11973" i="1"/>
  <c r="N11973" i="1"/>
  <c r="O11973" i="1"/>
  <c r="D11974" i="1"/>
  <c r="E11974" i="1"/>
  <c r="F11974" i="1"/>
  <c r="L11974" i="1"/>
  <c r="M11974" i="1"/>
  <c r="N11974" i="1"/>
  <c r="O11974" i="1"/>
  <c r="D11975" i="1"/>
  <c r="E11975" i="1"/>
  <c r="C11975" i="1" s="1"/>
  <c r="B11975" i="1" s="1"/>
  <c r="F11975" i="1"/>
  <c r="L11975" i="1"/>
  <c r="M11975" i="1"/>
  <c r="N11975" i="1"/>
  <c r="O11975" i="1"/>
  <c r="D11976" i="1"/>
  <c r="E11976" i="1"/>
  <c r="C11976" i="1" s="1"/>
  <c r="B11976" i="1" s="1"/>
  <c r="F11976" i="1"/>
  <c r="L11976" i="1"/>
  <c r="M11976" i="1"/>
  <c r="N11976" i="1"/>
  <c r="O11976" i="1"/>
  <c r="D11977" i="1"/>
  <c r="E11977" i="1"/>
  <c r="C11977" i="1" s="1"/>
  <c r="F11977" i="1"/>
  <c r="L11977" i="1"/>
  <c r="M11977" i="1"/>
  <c r="N11977" i="1"/>
  <c r="O11977" i="1"/>
  <c r="D11978" i="1"/>
  <c r="E11978" i="1"/>
  <c r="F11978" i="1"/>
  <c r="L11978" i="1"/>
  <c r="M11978" i="1"/>
  <c r="N11978" i="1"/>
  <c r="O11978" i="1"/>
  <c r="D11979" i="1"/>
  <c r="E11979" i="1"/>
  <c r="C11979" i="1" s="1"/>
  <c r="F11979" i="1"/>
  <c r="L11979" i="1"/>
  <c r="M11979" i="1"/>
  <c r="N11979" i="1"/>
  <c r="O11979" i="1"/>
  <c r="D11980" i="1"/>
  <c r="E11980" i="1"/>
  <c r="C11980" i="1" s="1"/>
  <c r="B11980" i="1" s="1"/>
  <c r="F11980" i="1"/>
  <c r="L11980" i="1"/>
  <c r="M11980" i="1"/>
  <c r="N11980" i="1"/>
  <c r="O11980" i="1"/>
  <c r="D11981" i="1"/>
  <c r="E11981" i="1"/>
  <c r="C11981" i="1" s="1"/>
  <c r="B11981" i="1" s="1"/>
  <c r="F11981" i="1"/>
  <c r="L11981" i="1"/>
  <c r="M11981" i="1"/>
  <c r="N11981" i="1"/>
  <c r="O11981" i="1"/>
  <c r="D11982" i="1"/>
  <c r="E11982" i="1"/>
  <c r="F11982" i="1"/>
  <c r="L11982" i="1"/>
  <c r="M11982" i="1"/>
  <c r="N11982" i="1"/>
  <c r="O11982" i="1"/>
  <c r="D11983" i="1"/>
  <c r="E11983" i="1"/>
  <c r="C11983" i="1" s="1"/>
  <c r="B11983" i="1" s="1"/>
  <c r="F11983" i="1"/>
  <c r="L11983" i="1"/>
  <c r="M11983" i="1"/>
  <c r="N11983" i="1"/>
  <c r="O11983" i="1"/>
  <c r="D11984" i="1"/>
  <c r="E11984" i="1"/>
  <c r="C11984" i="1" s="1"/>
  <c r="B11984" i="1" s="1"/>
  <c r="F11984" i="1"/>
  <c r="L11984" i="1"/>
  <c r="M11984" i="1"/>
  <c r="N11984" i="1"/>
  <c r="O11984" i="1"/>
  <c r="D11985" i="1"/>
  <c r="E11985" i="1"/>
  <c r="C11985" i="1" s="1"/>
  <c r="F11985" i="1"/>
  <c r="L11985" i="1"/>
  <c r="M11985" i="1"/>
  <c r="N11985" i="1"/>
  <c r="O11985" i="1"/>
  <c r="D11986" i="1"/>
  <c r="E11986" i="1"/>
  <c r="F11986" i="1"/>
  <c r="L11986" i="1"/>
  <c r="M11986" i="1"/>
  <c r="N11986" i="1"/>
  <c r="O11986" i="1"/>
  <c r="D11987" i="1"/>
  <c r="E11987" i="1"/>
  <c r="C11987" i="1" s="1"/>
  <c r="F11987" i="1"/>
  <c r="L11987" i="1"/>
  <c r="M11987" i="1"/>
  <c r="N11987" i="1"/>
  <c r="O11987" i="1"/>
  <c r="D11988" i="1"/>
  <c r="E11988" i="1"/>
  <c r="F11988" i="1"/>
  <c r="L11988" i="1"/>
  <c r="M11988" i="1"/>
  <c r="N11988" i="1"/>
  <c r="O11988" i="1"/>
  <c r="F87" i="1"/>
  <c r="B11018" i="1" l="1"/>
  <c r="B11066" i="1"/>
  <c r="B10756" i="1"/>
  <c r="B10700" i="1"/>
  <c r="B11138" i="1"/>
  <c r="B11074" i="1"/>
  <c r="C11210" i="1"/>
  <c r="B11210" i="1" s="1"/>
  <c r="C11186" i="1"/>
  <c r="B11186" i="1" s="1"/>
  <c r="C11154" i="1"/>
  <c r="B11154" i="1" s="1"/>
  <c r="C11138" i="1"/>
  <c r="C11074" i="1"/>
  <c r="C11066" i="1"/>
  <c r="C11058" i="1"/>
  <c r="B11058" i="1" s="1"/>
  <c r="C11034" i="1"/>
  <c r="B11034" i="1" s="1"/>
  <c r="C11018" i="1"/>
  <c r="C10994" i="1"/>
  <c r="B10994" i="1" s="1"/>
  <c r="C10962" i="1"/>
  <c r="B10962" i="1" s="1"/>
  <c r="C10954" i="1"/>
  <c r="B10954" i="1" s="1"/>
  <c r="B10449" i="1"/>
  <c r="B10447" i="1"/>
  <c r="C10417" i="1"/>
  <c r="B10417" i="1" s="1"/>
  <c r="B10413" i="1"/>
  <c r="B10411" i="1"/>
  <c r="B10407" i="1"/>
  <c r="C10313" i="1"/>
  <c r="C10281" i="1"/>
  <c r="C10253" i="1"/>
  <c r="C10247" i="1"/>
  <c r="C10215" i="1"/>
  <c r="C10820" i="1"/>
  <c r="B10820" i="1" s="1"/>
  <c r="C10812" i="1"/>
  <c r="B10812" i="1" s="1"/>
  <c r="C10804" i="1"/>
  <c r="B10804" i="1" s="1"/>
  <c r="C10796" i="1"/>
  <c r="B10796" i="1" s="1"/>
  <c r="C10788" i="1"/>
  <c r="B10788" i="1" s="1"/>
  <c r="C10780" i="1"/>
  <c r="B10780" i="1" s="1"/>
  <c r="C10772" i="1"/>
  <c r="B10772" i="1" s="1"/>
  <c r="C10764" i="1"/>
  <c r="B10764" i="1" s="1"/>
  <c r="C10756" i="1"/>
  <c r="C10748" i="1"/>
  <c r="B10748" i="1" s="1"/>
  <c r="C10740" i="1"/>
  <c r="B10740" i="1" s="1"/>
  <c r="C10732" i="1"/>
  <c r="B10732" i="1" s="1"/>
  <c r="C10724" i="1"/>
  <c r="B10724" i="1" s="1"/>
  <c r="C10716" i="1"/>
  <c r="B10716" i="1" s="1"/>
  <c r="C10708" i="1"/>
  <c r="B10708" i="1" s="1"/>
  <c r="C10700" i="1"/>
  <c r="C10692" i="1"/>
  <c r="B10692" i="1" s="1"/>
  <c r="C10684" i="1"/>
  <c r="B10684" i="1" s="1"/>
  <c r="C10676" i="1"/>
  <c r="B10676" i="1" s="1"/>
  <c r="C10668" i="1"/>
  <c r="B10668" i="1" s="1"/>
  <c r="C10660" i="1"/>
  <c r="B10660" i="1" s="1"/>
  <c r="C10652" i="1"/>
  <c r="B10652" i="1" s="1"/>
  <c r="B10640" i="1"/>
  <c r="C10639" i="1"/>
  <c r="B10639" i="1" s="1"/>
  <c r="B10637" i="1"/>
  <c r="B10624" i="1"/>
  <c r="C10623" i="1"/>
  <c r="B10623" i="1" s="1"/>
  <c r="B10621" i="1"/>
  <c r="B10608" i="1"/>
  <c r="C10607" i="1"/>
  <c r="B10607" i="1" s="1"/>
  <c r="B10605" i="1"/>
  <c r="B10592" i="1"/>
  <c r="C10591" i="1"/>
  <c r="B10591" i="1" s="1"/>
  <c r="B10589" i="1"/>
  <c r="B10576" i="1"/>
  <c r="C10575" i="1"/>
  <c r="B10575" i="1" s="1"/>
  <c r="B10573" i="1"/>
  <c r="B10560" i="1"/>
  <c r="C10559" i="1"/>
  <c r="B10559" i="1" s="1"/>
  <c r="B10557" i="1"/>
  <c r="B10544" i="1"/>
  <c r="C10543" i="1"/>
  <c r="B10543" i="1" s="1"/>
  <c r="B10541" i="1"/>
  <c r="B10528" i="1"/>
  <c r="C10527" i="1"/>
  <c r="B10527" i="1" s="1"/>
  <c r="B10525" i="1"/>
  <c r="B10512" i="1"/>
  <c r="C10511" i="1"/>
  <c r="B10511" i="1" s="1"/>
  <c r="B10509" i="1"/>
  <c r="B10496" i="1"/>
  <c r="C10495" i="1"/>
  <c r="B10495" i="1" s="1"/>
  <c r="B10493" i="1"/>
  <c r="B10477" i="1"/>
  <c r="B10475" i="1"/>
  <c r="B10445" i="1"/>
  <c r="B10443" i="1"/>
  <c r="C10409" i="1"/>
  <c r="B10409" i="1" s="1"/>
  <c r="B10405" i="1"/>
  <c r="B10403" i="1"/>
  <c r="B10399" i="1"/>
  <c r="C10317" i="1"/>
  <c r="C10285" i="1"/>
  <c r="C10254" i="1"/>
  <c r="B10473" i="1"/>
  <c r="B10471" i="1"/>
  <c r="B10441" i="1"/>
  <c r="B10439" i="1"/>
  <c r="B10401" i="1"/>
  <c r="C10401" i="1"/>
  <c r="B10397" i="1"/>
  <c r="B10395" i="1"/>
  <c r="B10391" i="1"/>
  <c r="C10321" i="1"/>
  <c r="C10289" i="1"/>
  <c r="C10255" i="1"/>
  <c r="C10229" i="1"/>
  <c r="C10223" i="1"/>
  <c r="C11218" i="1"/>
  <c r="B11218" i="1" s="1"/>
  <c r="C11202" i="1"/>
  <c r="B11202" i="1" s="1"/>
  <c r="C11130" i="1"/>
  <c r="B11130" i="1" s="1"/>
  <c r="C11122" i="1"/>
  <c r="B11122" i="1" s="1"/>
  <c r="C11050" i="1"/>
  <c r="B11050" i="1" s="1"/>
  <c r="B10393" i="1"/>
  <c r="C10393" i="1"/>
  <c r="C10325" i="1"/>
  <c r="C10293" i="1"/>
  <c r="C10261" i="1"/>
  <c r="C10230" i="1"/>
  <c r="C11354" i="1"/>
  <c r="B11354" i="1" s="1"/>
  <c r="C11346" i="1"/>
  <c r="B11346" i="1" s="1"/>
  <c r="C11298" i="1"/>
  <c r="B11298" i="1" s="1"/>
  <c r="C11258" i="1"/>
  <c r="B11258" i="1" s="1"/>
  <c r="C11234" i="1"/>
  <c r="B11234" i="1" s="1"/>
  <c r="C11226" i="1"/>
  <c r="B11226" i="1" s="1"/>
  <c r="C11178" i="1"/>
  <c r="B11178" i="1" s="1"/>
  <c r="C11170" i="1"/>
  <c r="B11170" i="1" s="1"/>
  <c r="C11098" i="1"/>
  <c r="B11098" i="1" s="1"/>
  <c r="C11090" i="1"/>
  <c r="B11090" i="1" s="1"/>
  <c r="C11082" i="1"/>
  <c r="B11082" i="1" s="1"/>
  <c r="C11026" i="1"/>
  <c r="B11026" i="1" s="1"/>
  <c r="C11010" i="1"/>
  <c r="B11010" i="1" s="1"/>
  <c r="C11002" i="1"/>
  <c r="B11002" i="1" s="1"/>
  <c r="B11386" i="1"/>
  <c r="C11385" i="1"/>
  <c r="B11385" i="1" s="1"/>
  <c r="B11378" i="1"/>
  <c r="C11377" i="1"/>
  <c r="B11377" i="1" s="1"/>
  <c r="B11370" i="1"/>
  <c r="C11369" i="1"/>
  <c r="B11369" i="1" s="1"/>
  <c r="B11362" i="1"/>
  <c r="C11361" i="1"/>
  <c r="B11361" i="1" s="1"/>
  <c r="C11353" i="1"/>
  <c r="B11353" i="1" s="1"/>
  <c r="C11345" i="1"/>
  <c r="B11345" i="1" s="1"/>
  <c r="B11338" i="1"/>
  <c r="C11337" i="1"/>
  <c r="B11337" i="1" s="1"/>
  <c r="B11330" i="1"/>
  <c r="C11329" i="1"/>
  <c r="B11329" i="1" s="1"/>
  <c r="B11322" i="1"/>
  <c r="C11321" i="1"/>
  <c r="B11321" i="1" s="1"/>
  <c r="B11314" i="1"/>
  <c r="C11313" i="1"/>
  <c r="B11313" i="1" s="1"/>
  <c r="B11306" i="1"/>
  <c r="C11305" i="1"/>
  <c r="B11305" i="1" s="1"/>
  <c r="C11297" i="1"/>
  <c r="B11297" i="1" s="1"/>
  <c r="B11290" i="1"/>
  <c r="C11289" i="1"/>
  <c r="B11289" i="1" s="1"/>
  <c r="B11282" i="1"/>
  <c r="C11281" i="1"/>
  <c r="B11281" i="1" s="1"/>
  <c r="B11274" i="1"/>
  <c r="C11273" i="1"/>
  <c r="B11273" i="1" s="1"/>
  <c r="B11266" i="1"/>
  <c r="C11265" i="1"/>
  <c r="B11265" i="1" s="1"/>
  <c r="C11257" i="1"/>
  <c r="B11257" i="1" s="1"/>
  <c r="B11250" i="1"/>
  <c r="C11249" i="1"/>
  <c r="B11249" i="1" s="1"/>
  <c r="B11242" i="1"/>
  <c r="C11241" i="1"/>
  <c r="B11241" i="1" s="1"/>
  <c r="C11233" i="1"/>
  <c r="B11233" i="1" s="1"/>
  <c r="C11225" i="1"/>
  <c r="B11225" i="1" s="1"/>
  <c r="C11217" i="1"/>
  <c r="B11217" i="1" s="1"/>
  <c r="C11209" i="1"/>
  <c r="B11209" i="1" s="1"/>
  <c r="C11201" i="1"/>
  <c r="B11201" i="1" s="1"/>
  <c r="B11194" i="1"/>
  <c r="C11193" i="1"/>
  <c r="B11193" i="1" s="1"/>
  <c r="C11185" i="1"/>
  <c r="B11185" i="1" s="1"/>
  <c r="C11177" i="1"/>
  <c r="B11177" i="1" s="1"/>
  <c r="C11169" i="1"/>
  <c r="B11169" i="1" s="1"/>
  <c r="B11162" i="1"/>
  <c r="C11161" i="1"/>
  <c r="B11161" i="1" s="1"/>
  <c r="C11153" i="1"/>
  <c r="B11153" i="1" s="1"/>
  <c r="B11146" i="1"/>
  <c r="C11145" i="1"/>
  <c r="B11145" i="1" s="1"/>
  <c r="C11137" i="1"/>
  <c r="B11137" i="1" s="1"/>
  <c r="C11129" i="1"/>
  <c r="B11129" i="1" s="1"/>
  <c r="C11121" i="1"/>
  <c r="B11121" i="1" s="1"/>
  <c r="B11114" i="1"/>
  <c r="C11113" i="1"/>
  <c r="B11113" i="1" s="1"/>
  <c r="B11106" i="1"/>
  <c r="C11105" i="1"/>
  <c r="B11105" i="1" s="1"/>
  <c r="C11097" i="1"/>
  <c r="B11097" i="1" s="1"/>
  <c r="C11089" i="1"/>
  <c r="B11089" i="1" s="1"/>
  <c r="C11081" i="1"/>
  <c r="B11081" i="1" s="1"/>
  <c r="C11073" i="1"/>
  <c r="B11073" i="1" s="1"/>
  <c r="C11065" i="1"/>
  <c r="B11065" i="1" s="1"/>
  <c r="C11057" i="1"/>
  <c r="B11057" i="1" s="1"/>
  <c r="C11049" i="1"/>
  <c r="B11049" i="1" s="1"/>
  <c r="B11042" i="1"/>
  <c r="C11041" i="1"/>
  <c r="B11041" i="1" s="1"/>
  <c r="C11033" i="1"/>
  <c r="B11033" i="1" s="1"/>
  <c r="C11025" i="1"/>
  <c r="B11025" i="1" s="1"/>
  <c r="C11017" i="1"/>
  <c r="B11017" i="1" s="1"/>
  <c r="C11009" i="1"/>
  <c r="B11009" i="1" s="1"/>
  <c r="B10946" i="1"/>
  <c r="B10938" i="1"/>
  <c r="B10930" i="1"/>
  <c r="B10922" i="1"/>
  <c r="B10914" i="1"/>
  <c r="B10906" i="1"/>
  <c r="B10898" i="1"/>
  <c r="B10890" i="1"/>
  <c r="B10882" i="1"/>
  <c r="B10874" i="1"/>
  <c r="B10866" i="1"/>
  <c r="B10385" i="1"/>
  <c r="C10385" i="1"/>
  <c r="C10329" i="1"/>
  <c r="C10297" i="1"/>
  <c r="C10265" i="1"/>
  <c r="C10237" i="1"/>
  <c r="C10231" i="1"/>
  <c r="C11384" i="1"/>
  <c r="B11384" i="1" s="1"/>
  <c r="C11376" i="1"/>
  <c r="B11376" i="1" s="1"/>
  <c r="C11368" i="1"/>
  <c r="B11368" i="1" s="1"/>
  <c r="C11360" i="1"/>
  <c r="B11360" i="1" s="1"/>
  <c r="C11352" i="1"/>
  <c r="B11352" i="1" s="1"/>
  <c r="C11344" i="1"/>
  <c r="B11344" i="1" s="1"/>
  <c r="C11336" i="1"/>
  <c r="B11336" i="1" s="1"/>
  <c r="C11328" i="1"/>
  <c r="B11328" i="1" s="1"/>
  <c r="C11320" i="1"/>
  <c r="B11320" i="1" s="1"/>
  <c r="C11312" i="1"/>
  <c r="B11312" i="1" s="1"/>
  <c r="C11304" i="1"/>
  <c r="B11304" i="1" s="1"/>
  <c r="C11296" i="1"/>
  <c r="B11296" i="1" s="1"/>
  <c r="C11288" i="1"/>
  <c r="B11288" i="1" s="1"/>
  <c r="C11280" i="1"/>
  <c r="B11280" i="1" s="1"/>
  <c r="C11272" i="1"/>
  <c r="B11272" i="1" s="1"/>
  <c r="C11264" i="1"/>
  <c r="B11264" i="1" s="1"/>
  <c r="C11256" i="1"/>
  <c r="B11256" i="1" s="1"/>
  <c r="C11248" i="1"/>
  <c r="B11248" i="1" s="1"/>
  <c r="C11240" i="1"/>
  <c r="B11240" i="1" s="1"/>
  <c r="C11232" i="1"/>
  <c r="B11232" i="1" s="1"/>
  <c r="C11224" i="1"/>
  <c r="B11224" i="1" s="1"/>
  <c r="C11216" i="1"/>
  <c r="B11216" i="1" s="1"/>
  <c r="C11208" i="1"/>
  <c r="B11208" i="1" s="1"/>
  <c r="C11200" i="1"/>
  <c r="B11200" i="1" s="1"/>
  <c r="C11192" i="1"/>
  <c r="B11192" i="1" s="1"/>
  <c r="C11184" i="1"/>
  <c r="B11184" i="1" s="1"/>
  <c r="C11176" i="1"/>
  <c r="B11176" i="1" s="1"/>
  <c r="C11168" i="1"/>
  <c r="B11168" i="1" s="1"/>
  <c r="C11160" i="1"/>
  <c r="B11160" i="1" s="1"/>
  <c r="C11152" i="1"/>
  <c r="B11152" i="1" s="1"/>
  <c r="C11144" i="1"/>
  <c r="B11144" i="1" s="1"/>
  <c r="C11136" i="1"/>
  <c r="B11136" i="1" s="1"/>
  <c r="C11128" i="1"/>
  <c r="B11128" i="1" s="1"/>
  <c r="C11120" i="1"/>
  <c r="B11120" i="1" s="1"/>
  <c r="C11112" i="1"/>
  <c r="B11112" i="1" s="1"/>
  <c r="C11104" i="1"/>
  <c r="B11104" i="1" s="1"/>
  <c r="C11096" i="1"/>
  <c r="B11096" i="1" s="1"/>
  <c r="C11088" i="1"/>
  <c r="B11088" i="1" s="1"/>
  <c r="C11080" i="1"/>
  <c r="B11080" i="1" s="1"/>
  <c r="C11072" i="1"/>
  <c r="B11072" i="1" s="1"/>
  <c r="C11064" i="1"/>
  <c r="B11064" i="1" s="1"/>
  <c r="C11056" i="1"/>
  <c r="B11056" i="1" s="1"/>
  <c r="C11048" i="1"/>
  <c r="B11048" i="1" s="1"/>
  <c r="C11040" i="1"/>
  <c r="B11040" i="1" s="1"/>
  <c r="C11032" i="1"/>
  <c r="B11032" i="1" s="1"/>
  <c r="C11024" i="1"/>
  <c r="B11024" i="1" s="1"/>
  <c r="C11016" i="1"/>
  <c r="B11016" i="1" s="1"/>
  <c r="C11008" i="1"/>
  <c r="B11008" i="1" s="1"/>
  <c r="C11000" i="1"/>
  <c r="B11000" i="1" s="1"/>
  <c r="C10992" i="1"/>
  <c r="B10992" i="1" s="1"/>
  <c r="C10984" i="1"/>
  <c r="B10984" i="1" s="1"/>
  <c r="C10976" i="1"/>
  <c r="B10976" i="1" s="1"/>
  <c r="C10968" i="1"/>
  <c r="B10968" i="1" s="1"/>
  <c r="C10960" i="1"/>
  <c r="B10960" i="1" s="1"/>
  <c r="C10952" i="1"/>
  <c r="B10952" i="1" s="1"/>
  <c r="C10944" i="1"/>
  <c r="B10944" i="1" s="1"/>
  <c r="C10936" i="1"/>
  <c r="B10936" i="1" s="1"/>
  <c r="C10928" i="1"/>
  <c r="B10928" i="1" s="1"/>
  <c r="C10920" i="1"/>
  <c r="B10920" i="1" s="1"/>
  <c r="C10912" i="1"/>
  <c r="B10912" i="1" s="1"/>
  <c r="C10904" i="1"/>
  <c r="B10904" i="1" s="1"/>
  <c r="C10896" i="1"/>
  <c r="B10896" i="1" s="1"/>
  <c r="C10888" i="1"/>
  <c r="B10888" i="1" s="1"/>
  <c r="C10880" i="1"/>
  <c r="B10880" i="1" s="1"/>
  <c r="C10872" i="1"/>
  <c r="B10872" i="1" s="1"/>
  <c r="C10864" i="1"/>
  <c r="B10864" i="1" s="1"/>
  <c r="C10856" i="1"/>
  <c r="B10856" i="1" s="1"/>
  <c r="C10848" i="1"/>
  <c r="B10848" i="1" s="1"/>
  <c r="C10840" i="1"/>
  <c r="B10840" i="1" s="1"/>
  <c r="C10832" i="1"/>
  <c r="B10832" i="1" s="1"/>
  <c r="C10824" i="1"/>
  <c r="B10824" i="1" s="1"/>
  <c r="C10816" i="1"/>
  <c r="B10816" i="1" s="1"/>
  <c r="C10808" i="1"/>
  <c r="B10808" i="1" s="1"/>
  <c r="C10800" i="1"/>
  <c r="B10800" i="1" s="1"/>
  <c r="C10792" i="1"/>
  <c r="B10792" i="1" s="1"/>
  <c r="C10784" i="1"/>
  <c r="B10784" i="1" s="1"/>
  <c r="C10776" i="1"/>
  <c r="B10776" i="1" s="1"/>
  <c r="C10768" i="1"/>
  <c r="B10768" i="1" s="1"/>
  <c r="C10760" i="1"/>
  <c r="B10760" i="1" s="1"/>
  <c r="C10752" i="1"/>
  <c r="B10752" i="1" s="1"/>
  <c r="C10744" i="1"/>
  <c r="B10744" i="1" s="1"/>
  <c r="C10736" i="1"/>
  <c r="B10736" i="1" s="1"/>
  <c r="C10728" i="1"/>
  <c r="B10728" i="1" s="1"/>
  <c r="C10720" i="1"/>
  <c r="B10720" i="1" s="1"/>
  <c r="C10712" i="1"/>
  <c r="B10712" i="1" s="1"/>
  <c r="C10704" i="1"/>
  <c r="B10704" i="1" s="1"/>
  <c r="C10696" i="1"/>
  <c r="B10696" i="1" s="1"/>
  <c r="C10688" i="1"/>
  <c r="B10688" i="1" s="1"/>
  <c r="C10680" i="1"/>
  <c r="B10680" i="1" s="1"/>
  <c r="C10672" i="1"/>
  <c r="B10672" i="1" s="1"/>
  <c r="C10664" i="1"/>
  <c r="B10664" i="1" s="1"/>
  <c r="C10656" i="1"/>
  <c r="B10656" i="1" s="1"/>
  <c r="B10648" i="1"/>
  <c r="C10647" i="1"/>
  <c r="B10647" i="1" s="1"/>
  <c r="B10645" i="1"/>
  <c r="C10633" i="1"/>
  <c r="B10633" i="1" s="1"/>
  <c r="B10632" i="1"/>
  <c r="C10631" i="1"/>
  <c r="B10631" i="1" s="1"/>
  <c r="B10629" i="1"/>
  <c r="C10617" i="1"/>
  <c r="B10617" i="1" s="1"/>
  <c r="B10616" i="1"/>
  <c r="C10615" i="1"/>
  <c r="B10615" i="1" s="1"/>
  <c r="B10613" i="1"/>
  <c r="C10601" i="1"/>
  <c r="B10601" i="1" s="1"/>
  <c r="B10600" i="1"/>
  <c r="C10599" i="1"/>
  <c r="B10599" i="1" s="1"/>
  <c r="B10597" i="1"/>
  <c r="C10585" i="1"/>
  <c r="B10585" i="1" s="1"/>
  <c r="B10584" i="1"/>
  <c r="C10583" i="1"/>
  <c r="B10583" i="1" s="1"/>
  <c r="B10581" i="1"/>
  <c r="C10569" i="1"/>
  <c r="B10569" i="1" s="1"/>
  <c r="B10568" i="1"/>
  <c r="C10567" i="1"/>
  <c r="B10567" i="1" s="1"/>
  <c r="B10565" i="1"/>
  <c r="C10553" i="1"/>
  <c r="B10553" i="1" s="1"/>
  <c r="B10552" i="1"/>
  <c r="C10551" i="1"/>
  <c r="B10551" i="1" s="1"/>
  <c r="B10549" i="1"/>
  <c r="C10537" i="1"/>
  <c r="B10537" i="1" s="1"/>
  <c r="B10536" i="1"/>
  <c r="C10535" i="1"/>
  <c r="B10535" i="1" s="1"/>
  <c r="B10533" i="1"/>
  <c r="C10521" i="1"/>
  <c r="B10521" i="1" s="1"/>
  <c r="B10520" i="1"/>
  <c r="C10519" i="1"/>
  <c r="B10519" i="1" s="1"/>
  <c r="B10517" i="1"/>
  <c r="C10505" i="1"/>
  <c r="B10505" i="1" s="1"/>
  <c r="B10504" i="1"/>
  <c r="C10503" i="1"/>
  <c r="B10503" i="1" s="1"/>
  <c r="B10501" i="1"/>
  <c r="C10489" i="1"/>
  <c r="B10489" i="1" s="1"/>
  <c r="B10488" i="1"/>
  <c r="C10487" i="1"/>
  <c r="B10487" i="1" s="1"/>
  <c r="B10485" i="1"/>
  <c r="C10469" i="1"/>
  <c r="B10469" i="1" s="1"/>
  <c r="C10467" i="1"/>
  <c r="B10467" i="1" s="1"/>
  <c r="B10461" i="1"/>
  <c r="B10459" i="1"/>
  <c r="C10437" i="1"/>
  <c r="B10437" i="1" s="1"/>
  <c r="C10435" i="1"/>
  <c r="B10435" i="1" s="1"/>
  <c r="B10429" i="1"/>
  <c r="B10427" i="1"/>
  <c r="C10389" i="1"/>
  <c r="B10389" i="1" s="1"/>
  <c r="C10387" i="1"/>
  <c r="B10387" i="1" s="1"/>
  <c r="C10377" i="1"/>
  <c r="B10377" i="1" s="1"/>
  <c r="B10373" i="1"/>
  <c r="C10373" i="1"/>
  <c r="B10369" i="1"/>
  <c r="C10369" i="1"/>
  <c r="B10365" i="1"/>
  <c r="C10365" i="1"/>
  <c r="C10361" i="1"/>
  <c r="B10361" i="1" s="1"/>
  <c r="B10357" i="1"/>
  <c r="C10357" i="1"/>
  <c r="B10353" i="1"/>
  <c r="C10353" i="1"/>
  <c r="B10349" i="1"/>
  <c r="C10349" i="1"/>
  <c r="C10345" i="1"/>
  <c r="B10345" i="1" s="1"/>
  <c r="B10341" i="1"/>
  <c r="C10341" i="1"/>
  <c r="B10337" i="1"/>
  <c r="C10337" i="1"/>
  <c r="B10333" i="1"/>
  <c r="C10333" i="1"/>
  <c r="C10301" i="1"/>
  <c r="C10269" i="1"/>
  <c r="C10238" i="1"/>
  <c r="C10465" i="1"/>
  <c r="B10465" i="1" s="1"/>
  <c r="C10463" i="1"/>
  <c r="B10463" i="1" s="1"/>
  <c r="B10457" i="1"/>
  <c r="B10455" i="1"/>
  <c r="C10433" i="1"/>
  <c r="B10433" i="1" s="1"/>
  <c r="C10431" i="1"/>
  <c r="B10431" i="1" s="1"/>
  <c r="B10425" i="1"/>
  <c r="B10423" i="1"/>
  <c r="C10381" i="1"/>
  <c r="B10381" i="1" s="1"/>
  <c r="C10379" i="1"/>
  <c r="B10379" i="1" s="1"/>
  <c r="C10305" i="1"/>
  <c r="C10273" i="1"/>
  <c r="C10245" i="1"/>
  <c r="C10239" i="1"/>
  <c r="C10213" i="1"/>
  <c r="B10641" i="1"/>
  <c r="B10625" i="1"/>
  <c r="B10609" i="1"/>
  <c r="B10593" i="1"/>
  <c r="B10577" i="1"/>
  <c r="B10561" i="1"/>
  <c r="B10545" i="1"/>
  <c r="B10529" i="1"/>
  <c r="B10513" i="1"/>
  <c r="B10497" i="1"/>
  <c r="B10481" i="1"/>
  <c r="B10453" i="1"/>
  <c r="B10451" i="1"/>
  <c r="B10421" i="1"/>
  <c r="B10419" i="1"/>
  <c r="C10309" i="1"/>
  <c r="C10277" i="1"/>
  <c r="C10246" i="1"/>
  <c r="C10214" i="1"/>
  <c r="C10195" i="1"/>
  <c r="C10163" i="1"/>
  <c r="C10131" i="1"/>
  <c r="C10099" i="1"/>
  <c r="C10067" i="1"/>
  <c r="C10035" i="1"/>
  <c r="C10003" i="1"/>
  <c r="C9971" i="1"/>
  <c r="C9939" i="1"/>
  <c r="C9907" i="1"/>
  <c r="C9875" i="1"/>
  <c r="C9843" i="1"/>
  <c r="C9795" i="1"/>
  <c r="C9786" i="1"/>
  <c r="C9715" i="1"/>
  <c r="C10197" i="1"/>
  <c r="C10165" i="1"/>
  <c r="C10133" i="1"/>
  <c r="C10101" i="1"/>
  <c r="C10069" i="1"/>
  <c r="C10037" i="1"/>
  <c r="C10005" i="1"/>
  <c r="C9973" i="1"/>
  <c r="C9941" i="1"/>
  <c r="C9787" i="1"/>
  <c r="C9778" i="1"/>
  <c r="C9770" i="1"/>
  <c r="C9762" i="1"/>
  <c r="C9754" i="1"/>
  <c r="C9746" i="1"/>
  <c r="C9738" i="1"/>
  <c r="C9730" i="1"/>
  <c r="C10187" i="1"/>
  <c r="C10155" i="1"/>
  <c r="C10123" i="1"/>
  <c r="C10091" i="1"/>
  <c r="C10059" i="1"/>
  <c r="C10027" i="1"/>
  <c r="C9995" i="1"/>
  <c r="C9963" i="1"/>
  <c r="C9931" i="1"/>
  <c r="C9899" i="1"/>
  <c r="C9867" i="1"/>
  <c r="C9835" i="1"/>
  <c r="C9779" i="1"/>
  <c r="C9771" i="1"/>
  <c r="C9763" i="1"/>
  <c r="C9755" i="1"/>
  <c r="C9747" i="1"/>
  <c r="C9739" i="1"/>
  <c r="C9731" i="1"/>
  <c r="C9723" i="1"/>
  <c r="C9935" i="1"/>
  <c r="C9933" i="1"/>
  <c r="C9903" i="1"/>
  <c r="C9901" i="1"/>
  <c r="C9871" i="1"/>
  <c r="C9869" i="1"/>
  <c r="C9839" i="1"/>
  <c r="C9837" i="1"/>
  <c r="C9826" i="1"/>
  <c r="C10179" i="1"/>
  <c r="C10147" i="1"/>
  <c r="C10115" i="1"/>
  <c r="C10083" i="1"/>
  <c r="C10051" i="1"/>
  <c r="C10019" i="1"/>
  <c r="C9987" i="1"/>
  <c r="C9955" i="1"/>
  <c r="C9923" i="1"/>
  <c r="C9891" i="1"/>
  <c r="C9859" i="1"/>
  <c r="C9827" i="1"/>
  <c r="C9818" i="1"/>
  <c r="C9699" i="1"/>
  <c r="C10221" i="1"/>
  <c r="C10207" i="1"/>
  <c r="C10205" i="1"/>
  <c r="C10183" i="1"/>
  <c r="C10181" i="1"/>
  <c r="C10151" i="1"/>
  <c r="C10149" i="1"/>
  <c r="C10119" i="1"/>
  <c r="C10117" i="1"/>
  <c r="C10087" i="1"/>
  <c r="C10085" i="1"/>
  <c r="C10055" i="1"/>
  <c r="C10053" i="1"/>
  <c r="C10023" i="1"/>
  <c r="C10021" i="1"/>
  <c r="C9991" i="1"/>
  <c r="C9989" i="1"/>
  <c r="C9959" i="1"/>
  <c r="C9957" i="1"/>
  <c r="C9927" i="1"/>
  <c r="C9925" i="1"/>
  <c r="C9895" i="1"/>
  <c r="C9893" i="1"/>
  <c r="C9863" i="1"/>
  <c r="C9861" i="1"/>
  <c r="C9829" i="1"/>
  <c r="C9819" i="1"/>
  <c r="C9810" i="1"/>
  <c r="C10171" i="1"/>
  <c r="C10139" i="1"/>
  <c r="C10107" i="1"/>
  <c r="C10075" i="1"/>
  <c r="C10043" i="1"/>
  <c r="C10011" i="1"/>
  <c r="C9979" i="1"/>
  <c r="C9947" i="1"/>
  <c r="C9915" i="1"/>
  <c r="C9883" i="1"/>
  <c r="C9851" i="1"/>
  <c r="C9811" i="1"/>
  <c r="C9802" i="1"/>
  <c r="C9707" i="1"/>
  <c r="C9803" i="1"/>
  <c r="C9794" i="1"/>
  <c r="C9241" i="1"/>
  <c r="C9209" i="1"/>
  <c r="C9177" i="1"/>
  <c r="C9145" i="1"/>
  <c r="C9113" i="1"/>
  <c r="C9081" i="1"/>
  <c r="C9049" i="1"/>
  <c r="C9017" i="1"/>
  <c r="C8985" i="1"/>
  <c r="C8953" i="1"/>
  <c r="C8921" i="1"/>
  <c r="C8889" i="1"/>
  <c r="C8833" i="1"/>
  <c r="C8824" i="1"/>
  <c r="C8816" i="1"/>
  <c r="C8808" i="1"/>
  <c r="C8800" i="1"/>
  <c r="C8792" i="1"/>
  <c r="C8784" i="1"/>
  <c r="C8776" i="1"/>
  <c r="C8768" i="1"/>
  <c r="C8760" i="1"/>
  <c r="C8752" i="1"/>
  <c r="C8744" i="1"/>
  <c r="C8736" i="1"/>
  <c r="C8728" i="1"/>
  <c r="C8720" i="1"/>
  <c r="C8712" i="1"/>
  <c r="C8704" i="1"/>
  <c r="C8696" i="1"/>
  <c r="C8688" i="1"/>
  <c r="C8680" i="1"/>
  <c r="C8672" i="1"/>
  <c r="C8664" i="1"/>
  <c r="C8657" i="1"/>
  <c r="C8600" i="1"/>
  <c r="C8593" i="1"/>
  <c r="C8536" i="1"/>
  <c r="C8529" i="1"/>
  <c r="C8491" i="1"/>
  <c r="C8880" i="1"/>
  <c r="C8825" i="1"/>
  <c r="C8817" i="1"/>
  <c r="C8809" i="1"/>
  <c r="C8801" i="1"/>
  <c r="C8793" i="1"/>
  <c r="C8785" i="1"/>
  <c r="C8777" i="1"/>
  <c r="C8769" i="1"/>
  <c r="C8761" i="1"/>
  <c r="C8753" i="1"/>
  <c r="C8745" i="1"/>
  <c r="C8737" i="1"/>
  <c r="C8729" i="1"/>
  <c r="C8721" i="1"/>
  <c r="C8713" i="1"/>
  <c r="C8705" i="1"/>
  <c r="C8697" i="1"/>
  <c r="C8689" i="1"/>
  <c r="C8681" i="1"/>
  <c r="C8673" i="1"/>
  <c r="C8665" i="1"/>
  <c r="C8608" i="1"/>
  <c r="C8601" i="1"/>
  <c r="C8544" i="1"/>
  <c r="C8537" i="1"/>
  <c r="C9233" i="1"/>
  <c r="C9201" i="1"/>
  <c r="C9169" i="1"/>
  <c r="C9137" i="1"/>
  <c r="C9105" i="1"/>
  <c r="C9073" i="1"/>
  <c r="C9041" i="1"/>
  <c r="C9009" i="1"/>
  <c r="C8977" i="1"/>
  <c r="C8945" i="1"/>
  <c r="C8913" i="1"/>
  <c r="C8881" i="1"/>
  <c r="C8872" i="1"/>
  <c r="C8616" i="1"/>
  <c r="C8609" i="1"/>
  <c r="C8552" i="1"/>
  <c r="C8545" i="1"/>
  <c r="C8475" i="1"/>
  <c r="C8873" i="1"/>
  <c r="C8864" i="1"/>
  <c r="C8624" i="1"/>
  <c r="C8617" i="1"/>
  <c r="C8560" i="1"/>
  <c r="C8553" i="1"/>
  <c r="C8494" i="1"/>
  <c r="C9691" i="1"/>
  <c r="C9683" i="1"/>
  <c r="C9675" i="1"/>
  <c r="C9667" i="1"/>
  <c r="C9659" i="1"/>
  <c r="C9651" i="1"/>
  <c r="C9643" i="1"/>
  <c r="C9635" i="1"/>
  <c r="C9627" i="1"/>
  <c r="C9619" i="1"/>
  <c r="C9611" i="1"/>
  <c r="C9603" i="1"/>
  <c r="C9595" i="1"/>
  <c r="C9587" i="1"/>
  <c r="C9579" i="1"/>
  <c r="C9571" i="1"/>
  <c r="C9563" i="1"/>
  <c r="C9555" i="1"/>
  <c r="C9547" i="1"/>
  <c r="C9539" i="1"/>
  <c r="C9531" i="1"/>
  <c r="C9523" i="1"/>
  <c r="C9515" i="1"/>
  <c r="C9507" i="1"/>
  <c r="C9499" i="1"/>
  <c r="C9491" i="1"/>
  <c r="C9483" i="1"/>
  <c r="C9475" i="1"/>
  <c r="C9467" i="1"/>
  <c r="C9459" i="1"/>
  <c r="C9451" i="1"/>
  <c r="C9443" i="1"/>
  <c r="C9435" i="1"/>
  <c r="C9427" i="1"/>
  <c r="C9419" i="1"/>
  <c r="C9411" i="1"/>
  <c r="C9403" i="1"/>
  <c r="C9395" i="1"/>
  <c r="C9387" i="1"/>
  <c r="C9379" i="1"/>
  <c r="C9371" i="1"/>
  <c r="C9363" i="1"/>
  <c r="C9355" i="1"/>
  <c r="C9347" i="1"/>
  <c r="C9339" i="1"/>
  <c r="C9331" i="1"/>
  <c r="C9323" i="1"/>
  <c r="C9315" i="1"/>
  <c r="C9307" i="1"/>
  <c r="C9299" i="1"/>
  <c r="C9291" i="1"/>
  <c r="C9283" i="1"/>
  <c r="C9275" i="1"/>
  <c r="C9261" i="1"/>
  <c r="C9259" i="1"/>
  <c r="C9257" i="1"/>
  <c r="C9225" i="1"/>
  <c r="C9193" i="1"/>
  <c r="C9161" i="1"/>
  <c r="C9129" i="1"/>
  <c r="C9097" i="1"/>
  <c r="C9065" i="1"/>
  <c r="C9033" i="1"/>
  <c r="C9001" i="1"/>
  <c r="C8969" i="1"/>
  <c r="C8937" i="1"/>
  <c r="C8905" i="1"/>
  <c r="C8875" i="1"/>
  <c r="C8865" i="1"/>
  <c r="C8856" i="1"/>
  <c r="C8632" i="1"/>
  <c r="C8625" i="1"/>
  <c r="C8568" i="1"/>
  <c r="C8561" i="1"/>
  <c r="C8504" i="1"/>
  <c r="C9722" i="1"/>
  <c r="C9714" i="1"/>
  <c r="C9706" i="1"/>
  <c r="C9698" i="1"/>
  <c r="C9690" i="1"/>
  <c r="C9682" i="1"/>
  <c r="C9674" i="1"/>
  <c r="C9666" i="1"/>
  <c r="C9658" i="1"/>
  <c r="C9650" i="1"/>
  <c r="C9642" i="1"/>
  <c r="C9634" i="1"/>
  <c r="C9626" i="1"/>
  <c r="C9618" i="1"/>
  <c r="C9610" i="1"/>
  <c r="C9602" i="1"/>
  <c r="C9594" i="1"/>
  <c r="C9586" i="1"/>
  <c r="C9578" i="1"/>
  <c r="C9570" i="1"/>
  <c r="C9562" i="1"/>
  <c r="C9554" i="1"/>
  <c r="C9546" i="1"/>
  <c r="C9538" i="1"/>
  <c r="C9530" i="1"/>
  <c r="C9522" i="1"/>
  <c r="C9514" i="1"/>
  <c r="C9506" i="1"/>
  <c r="C9498" i="1"/>
  <c r="C9490" i="1"/>
  <c r="C9482" i="1"/>
  <c r="C9474" i="1"/>
  <c r="C9466" i="1"/>
  <c r="C9458" i="1"/>
  <c r="C9450" i="1"/>
  <c r="C9442" i="1"/>
  <c r="C9434" i="1"/>
  <c r="C9426" i="1"/>
  <c r="C9418" i="1"/>
  <c r="C9410" i="1"/>
  <c r="C9402" i="1"/>
  <c r="C9394" i="1"/>
  <c r="C9386" i="1"/>
  <c r="C9378" i="1"/>
  <c r="C9370" i="1"/>
  <c r="C9362" i="1"/>
  <c r="C9354" i="1"/>
  <c r="C9346" i="1"/>
  <c r="C9338" i="1"/>
  <c r="C9330" i="1"/>
  <c r="C9322" i="1"/>
  <c r="C9314" i="1"/>
  <c r="C9306" i="1"/>
  <c r="C9298" i="1"/>
  <c r="C9290" i="1"/>
  <c r="C9282" i="1"/>
  <c r="C9274" i="1"/>
  <c r="C9229" i="1"/>
  <c r="C9227" i="1"/>
  <c r="C9197" i="1"/>
  <c r="C9195" i="1"/>
  <c r="C9165" i="1"/>
  <c r="C9163" i="1"/>
  <c r="C9133" i="1"/>
  <c r="C9131" i="1"/>
  <c r="C9101" i="1"/>
  <c r="C9099" i="1"/>
  <c r="C9069" i="1"/>
  <c r="C9067" i="1"/>
  <c r="C9037" i="1"/>
  <c r="C9035" i="1"/>
  <c r="C9005" i="1"/>
  <c r="C9003" i="1"/>
  <c r="C8973" i="1"/>
  <c r="C8971" i="1"/>
  <c r="C8941" i="1"/>
  <c r="C8939" i="1"/>
  <c r="C8909" i="1"/>
  <c r="C8907" i="1"/>
  <c r="C8867" i="1"/>
  <c r="C8857" i="1"/>
  <c r="C8848" i="1"/>
  <c r="C8640" i="1"/>
  <c r="C8633" i="1"/>
  <c r="C8576" i="1"/>
  <c r="C8569" i="1"/>
  <c r="C8512" i="1"/>
  <c r="C8505" i="1"/>
  <c r="C8478" i="1"/>
  <c r="C9249" i="1"/>
  <c r="C9217" i="1"/>
  <c r="C9185" i="1"/>
  <c r="C9153" i="1"/>
  <c r="C9121" i="1"/>
  <c r="C9089" i="1"/>
  <c r="C9057" i="1"/>
  <c r="C9025" i="1"/>
  <c r="C8993" i="1"/>
  <c r="C8961" i="1"/>
  <c r="C8929" i="1"/>
  <c r="C8897" i="1"/>
  <c r="C8849" i="1"/>
  <c r="C8840" i="1"/>
  <c r="C8648" i="1"/>
  <c r="C8641" i="1"/>
  <c r="C8584" i="1"/>
  <c r="C8577" i="1"/>
  <c r="C8520" i="1"/>
  <c r="C8513" i="1"/>
  <c r="C8841" i="1"/>
  <c r="C8832" i="1"/>
  <c r="C8656" i="1"/>
  <c r="C8649" i="1"/>
  <c r="C8592" i="1"/>
  <c r="C8585" i="1"/>
  <c r="C8528" i="1"/>
  <c r="C8521" i="1"/>
  <c r="C7999" i="1"/>
  <c r="C7967" i="1"/>
  <c r="C8460" i="1"/>
  <c r="C8456" i="1"/>
  <c r="C8452" i="1"/>
  <c r="C8448" i="1"/>
  <c r="C8444" i="1"/>
  <c r="C8440" i="1"/>
  <c r="C8436" i="1"/>
  <c r="C8432" i="1"/>
  <c r="C8428" i="1"/>
  <c r="C8424" i="1"/>
  <c r="C8420" i="1"/>
  <c r="C8416" i="1"/>
  <c r="C8412" i="1"/>
  <c r="C8408" i="1"/>
  <c r="C8404" i="1"/>
  <c r="C8400" i="1"/>
  <c r="C8396" i="1"/>
  <c r="C8392" i="1"/>
  <c r="C8388" i="1"/>
  <c r="C8384" i="1"/>
  <c r="C8380" i="1"/>
  <c r="C8376" i="1"/>
  <c r="C8372" i="1"/>
  <c r="C8368" i="1"/>
  <c r="C8364" i="1"/>
  <c r="C8360" i="1"/>
  <c r="C8356" i="1"/>
  <c r="C8352" i="1"/>
  <c r="C8348" i="1"/>
  <c r="C8344" i="1"/>
  <c r="C8340" i="1"/>
  <c r="C8336" i="1"/>
  <c r="C8332" i="1"/>
  <c r="C8328" i="1"/>
  <c r="C8324" i="1"/>
  <c r="C8320" i="1"/>
  <c r="C8316" i="1"/>
  <c r="C8312" i="1"/>
  <c r="C8308" i="1"/>
  <c r="C8304" i="1"/>
  <c r="C8300" i="1"/>
  <c r="C8296" i="1"/>
  <c r="C8292" i="1"/>
  <c r="C8288" i="1"/>
  <c r="C8284" i="1"/>
  <c r="C8280" i="1"/>
  <c r="C8276" i="1"/>
  <c r="C8272" i="1"/>
  <c r="C8268" i="1"/>
  <c r="C8264" i="1"/>
  <c r="C8260" i="1"/>
  <c r="C8256" i="1"/>
  <c r="C8252" i="1"/>
  <c r="C8248" i="1"/>
  <c r="C8244" i="1"/>
  <c r="C8240" i="1"/>
  <c r="C8236" i="1"/>
  <c r="C8232" i="1"/>
  <c r="C8228" i="1"/>
  <c r="C8224" i="1"/>
  <c r="C8220" i="1"/>
  <c r="C8216" i="1"/>
  <c r="C8212" i="1"/>
  <c r="C8208" i="1"/>
  <c r="C8204" i="1"/>
  <c r="C8200" i="1"/>
  <c r="C8196" i="1"/>
  <c r="C8192" i="1"/>
  <c r="C8188" i="1"/>
  <c r="C8184" i="1"/>
  <c r="C8180" i="1"/>
  <c r="C8176" i="1"/>
  <c r="C8172" i="1"/>
  <c r="C8168" i="1"/>
  <c r="C8164" i="1"/>
  <c r="C8160" i="1"/>
  <c r="C8156" i="1"/>
  <c r="C8152" i="1"/>
  <c r="C8148" i="1"/>
  <c r="C8144" i="1"/>
  <c r="C8140" i="1"/>
  <c r="C8136" i="1"/>
  <c r="C8132" i="1"/>
  <c r="C8128" i="1"/>
  <c r="C8124" i="1"/>
  <c r="C8120" i="1"/>
  <c r="C8116" i="1"/>
  <c r="C8112" i="1"/>
  <c r="C8108" i="1"/>
  <c r="C8104" i="1"/>
  <c r="C8100" i="1"/>
  <c r="C8096" i="1"/>
  <c r="C8092" i="1"/>
  <c r="C8088" i="1"/>
  <c r="C8084" i="1"/>
  <c r="C8080" i="1"/>
  <c r="C8076" i="1"/>
  <c r="C8072" i="1"/>
  <c r="C8068" i="1"/>
  <c r="C8064" i="1"/>
  <c r="C8060" i="1"/>
  <c r="C8056" i="1"/>
  <c r="C8052" i="1"/>
  <c r="C8048" i="1"/>
  <c r="C8044" i="1"/>
  <c r="C8040" i="1"/>
  <c r="C8036" i="1"/>
  <c r="C8032" i="1"/>
  <c r="C8028" i="1"/>
  <c r="C8024" i="1"/>
  <c r="C8020" i="1"/>
  <c r="C8016" i="1"/>
  <c r="C8012" i="1"/>
  <c r="C8008" i="1"/>
  <c r="C7971" i="1"/>
  <c r="C7975" i="1"/>
  <c r="C8492" i="1"/>
  <c r="C8476" i="1"/>
  <c r="C7979" i="1"/>
  <c r="C7951" i="1"/>
  <c r="C7983" i="1"/>
  <c r="C8493" i="1"/>
  <c r="C8477" i="1"/>
  <c r="C7987" i="1"/>
  <c r="C7991" i="1"/>
  <c r="C7959" i="1"/>
  <c r="C8500" i="1"/>
  <c r="C8484" i="1"/>
  <c r="C8468" i="1"/>
  <c r="C7995" i="1"/>
  <c r="C7963" i="1"/>
  <c r="C8000" i="1"/>
  <c r="C7992" i="1"/>
  <c r="C7984" i="1"/>
  <c r="C7976" i="1"/>
  <c r="C7968" i="1"/>
  <c r="C7960" i="1"/>
  <c r="C7952" i="1"/>
  <c r="C7944" i="1"/>
  <c r="C7936" i="1"/>
  <c r="C7928" i="1"/>
  <c r="C7920" i="1"/>
  <c r="C7912" i="1"/>
  <c r="C7904" i="1"/>
  <c r="C7896" i="1"/>
  <c r="C7888" i="1"/>
  <c r="C7880" i="1"/>
  <c r="C7872" i="1"/>
  <c r="C7864" i="1"/>
  <c r="C7856" i="1"/>
  <c r="C7848" i="1"/>
  <c r="C7840" i="1"/>
  <c r="C7832" i="1"/>
  <c r="C7824" i="1"/>
  <c r="C7816" i="1"/>
  <c r="C7808" i="1"/>
  <c r="C7800" i="1"/>
  <c r="C7792" i="1"/>
  <c r="C7784" i="1"/>
  <c r="C7776" i="1"/>
  <c r="C7768" i="1"/>
  <c r="C7760" i="1"/>
  <c r="C7752" i="1"/>
  <c r="C7744" i="1"/>
  <c r="C7736" i="1"/>
  <c r="C7728" i="1"/>
  <c r="C7720" i="1"/>
  <c r="C7712" i="1"/>
  <c r="C7704" i="1"/>
  <c r="C7696" i="1"/>
  <c r="C7688" i="1"/>
  <c r="C7680" i="1"/>
  <c r="C7672" i="1"/>
  <c r="C7664" i="1"/>
  <c r="C7656" i="1"/>
  <c r="C7648" i="1"/>
  <c r="C7640" i="1"/>
  <c r="C7632" i="1"/>
  <c r="C7624" i="1"/>
  <c r="C7616" i="1"/>
  <c r="C7608" i="1"/>
  <c r="C7600" i="1"/>
  <c r="C7592" i="1"/>
  <c r="C7584" i="1"/>
  <c r="C7576" i="1"/>
  <c r="C7568" i="1"/>
  <c r="C7560" i="1"/>
  <c r="C7552" i="1"/>
  <c r="C7544" i="1"/>
  <c r="C7536" i="1"/>
  <c r="C7528" i="1"/>
  <c r="C7520" i="1"/>
  <c r="C7512" i="1"/>
  <c r="C7504" i="1"/>
  <c r="C7496" i="1"/>
  <c r="C7488" i="1"/>
  <c r="C7480" i="1"/>
  <c r="C7472" i="1"/>
  <c r="C7464" i="1"/>
  <c r="C7456" i="1"/>
  <c r="C7448" i="1"/>
  <c r="C7440" i="1"/>
  <c r="C7432" i="1"/>
  <c r="C7424" i="1"/>
  <c r="C7416" i="1"/>
  <c r="C7408" i="1"/>
  <c r="C7400" i="1"/>
  <c r="C7392" i="1"/>
  <c r="C7384" i="1"/>
  <c r="C7275" i="1"/>
  <c r="C7264" i="1"/>
  <c r="C7243" i="1"/>
  <c r="C7232" i="1"/>
  <c r="C7211" i="1"/>
  <c r="C7203" i="1"/>
  <c r="C7171" i="1"/>
  <c r="C7139" i="1"/>
  <c r="C7107" i="1"/>
  <c r="C7082" i="1"/>
  <c r="C7066" i="1"/>
  <c r="C7050" i="1"/>
  <c r="C7943" i="1"/>
  <c r="C7935" i="1"/>
  <c r="C7927" i="1"/>
  <c r="C7919" i="1"/>
  <c r="C7911" i="1"/>
  <c r="C7903" i="1"/>
  <c r="C7895" i="1"/>
  <c r="C7887" i="1"/>
  <c r="C7879" i="1"/>
  <c r="C7871" i="1"/>
  <c r="C7863" i="1"/>
  <c r="C7855" i="1"/>
  <c r="C7847" i="1"/>
  <c r="C7839" i="1"/>
  <c r="C7831" i="1"/>
  <c r="C7823" i="1"/>
  <c r="C7815" i="1"/>
  <c r="C7807" i="1"/>
  <c r="C7799" i="1"/>
  <c r="C7791" i="1"/>
  <c r="C7783" i="1"/>
  <c r="C7775" i="1"/>
  <c r="C7767" i="1"/>
  <c r="C7759" i="1"/>
  <c r="C7751" i="1"/>
  <c r="C7743" i="1"/>
  <c r="C7735" i="1"/>
  <c r="C7727" i="1"/>
  <c r="C7719" i="1"/>
  <c r="C7711" i="1"/>
  <c r="C7703" i="1"/>
  <c r="C7695" i="1"/>
  <c r="C7687" i="1"/>
  <c r="C7679" i="1"/>
  <c r="C7671" i="1"/>
  <c r="C7663" i="1"/>
  <c r="C7655" i="1"/>
  <c r="C7647" i="1"/>
  <c r="C7639" i="1"/>
  <c r="C7631" i="1"/>
  <c r="C7623" i="1"/>
  <c r="C7615" i="1"/>
  <c r="C7607" i="1"/>
  <c r="C7599" i="1"/>
  <c r="C7591" i="1"/>
  <c r="C7583" i="1"/>
  <c r="C7575" i="1"/>
  <c r="C7567" i="1"/>
  <c r="C7559" i="1"/>
  <c r="C7551" i="1"/>
  <c r="C7543" i="1"/>
  <c r="C7535" i="1"/>
  <c r="C7527" i="1"/>
  <c r="C7519" i="1"/>
  <c r="C7511" i="1"/>
  <c r="C7503" i="1"/>
  <c r="C7495" i="1"/>
  <c r="C7487" i="1"/>
  <c r="C7479" i="1"/>
  <c r="C7471" i="1"/>
  <c r="C7463" i="1"/>
  <c r="C7455" i="1"/>
  <c r="C7447" i="1"/>
  <c r="C7439" i="1"/>
  <c r="C7431" i="1"/>
  <c r="C7423" i="1"/>
  <c r="C7415" i="1"/>
  <c r="C7407" i="1"/>
  <c r="C7399" i="1"/>
  <c r="C7391" i="1"/>
  <c r="C7383" i="1"/>
  <c r="C7372" i="1"/>
  <c r="C7356" i="1"/>
  <c r="C7340" i="1"/>
  <c r="C7324" i="1"/>
  <c r="C7308" i="1"/>
  <c r="C7292" i="1"/>
  <c r="C7265" i="1"/>
  <c r="C7233" i="1"/>
  <c r="C7178" i="1"/>
  <c r="C7146" i="1"/>
  <c r="C7114" i="1"/>
  <c r="C7368" i="1"/>
  <c r="C7352" i="1"/>
  <c r="C7336" i="1"/>
  <c r="C7320" i="1"/>
  <c r="C7304" i="1"/>
  <c r="C7288" i="1"/>
  <c r="C7256" i="1"/>
  <c r="C7224" i="1"/>
  <c r="C7179" i="1"/>
  <c r="C7147" i="1"/>
  <c r="C7115" i="1"/>
  <c r="C7257" i="1"/>
  <c r="C7225" i="1"/>
  <c r="C7186" i="1"/>
  <c r="C7154" i="1"/>
  <c r="C7122" i="1"/>
  <c r="C7090" i="1"/>
  <c r="C8004" i="1"/>
  <c r="C7996" i="1"/>
  <c r="C7988" i="1"/>
  <c r="C7980" i="1"/>
  <c r="C7972" i="1"/>
  <c r="C7964" i="1"/>
  <c r="C7956" i="1"/>
  <c r="C7948" i="1"/>
  <c r="C7940" i="1"/>
  <c r="C7932" i="1"/>
  <c r="C7924" i="1"/>
  <c r="C7916" i="1"/>
  <c r="C7908" i="1"/>
  <c r="C7900" i="1"/>
  <c r="C7892" i="1"/>
  <c r="C7884" i="1"/>
  <c r="C7876" i="1"/>
  <c r="C7868" i="1"/>
  <c r="C7860" i="1"/>
  <c r="C7852" i="1"/>
  <c r="C7844" i="1"/>
  <c r="C7836" i="1"/>
  <c r="C7828" i="1"/>
  <c r="C7820" i="1"/>
  <c r="C7812" i="1"/>
  <c r="C7804" i="1"/>
  <c r="C7796" i="1"/>
  <c r="C7788" i="1"/>
  <c r="C7780" i="1"/>
  <c r="C7772" i="1"/>
  <c r="C7764" i="1"/>
  <c r="C7756" i="1"/>
  <c r="C7748" i="1"/>
  <c r="C7740" i="1"/>
  <c r="C7732" i="1"/>
  <c r="C7724" i="1"/>
  <c r="C7716" i="1"/>
  <c r="C7708" i="1"/>
  <c r="C7700" i="1"/>
  <c r="C7692" i="1"/>
  <c r="C7684" i="1"/>
  <c r="C7676" i="1"/>
  <c r="C7668" i="1"/>
  <c r="C7660" i="1"/>
  <c r="C7652" i="1"/>
  <c r="C7644" i="1"/>
  <c r="C7636" i="1"/>
  <c r="C7628" i="1"/>
  <c r="C7620" i="1"/>
  <c r="C7612" i="1"/>
  <c r="C7604" i="1"/>
  <c r="C7596" i="1"/>
  <c r="C7588" i="1"/>
  <c r="C7580" i="1"/>
  <c r="C7572" i="1"/>
  <c r="C7564" i="1"/>
  <c r="C7556" i="1"/>
  <c r="C7548" i="1"/>
  <c r="C7540" i="1"/>
  <c r="C7532" i="1"/>
  <c r="C7524" i="1"/>
  <c r="C7516" i="1"/>
  <c r="C7508" i="1"/>
  <c r="C7500" i="1"/>
  <c r="C7492" i="1"/>
  <c r="C7484" i="1"/>
  <c r="C7476" i="1"/>
  <c r="C7468" i="1"/>
  <c r="C7460" i="1"/>
  <c r="C7452" i="1"/>
  <c r="C7444" i="1"/>
  <c r="C7436" i="1"/>
  <c r="C7428" i="1"/>
  <c r="C7420" i="1"/>
  <c r="C7412" i="1"/>
  <c r="C7404" i="1"/>
  <c r="C7396" i="1"/>
  <c r="C7388" i="1"/>
  <c r="C7380" i="1"/>
  <c r="C7369" i="1"/>
  <c r="C7353" i="1"/>
  <c r="C7337" i="1"/>
  <c r="C7321" i="1"/>
  <c r="C7305" i="1"/>
  <c r="C7289" i="1"/>
  <c r="C7280" i="1"/>
  <c r="C7259" i="1"/>
  <c r="C7248" i="1"/>
  <c r="C7227" i="1"/>
  <c r="C7216" i="1"/>
  <c r="C7187" i="1"/>
  <c r="C7180" i="1"/>
  <c r="C7155" i="1"/>
  <c r="C7148" i="1"/>
  <c r="C7123" i="1"/>
  <c r="C7116" i="1"/>
  <c r="C7091" i="1"/>
  <c r="C7074" i="1"/>
  <c r="C7058" i="1"/>
  <c r="C7955" i="1"/>
  <c r="C7947" i="1"/>
  <c r="C7939" i="1"/>
  <c r="C7931" i="1"/>
  <c r="C7923" i="1"/>
  <c r="C7915" i="1"/>
  <c r="C7907" i="1"/>
  <c r="C7899" i="1"/>
  <c r="C7891" i="1"/>
  <c r="C7883" i="1"/>
  <c r="C7875" i="1"/>
  <c r="C7867" i="1"/>
  <c r="C7859" i="1"/>
  <c r="C7851" i="1"/>
  <c r="C7843" i="1"/>
  <c r="C7835" i="1"/>
  <c r="C7827" i="1"/>
  <c r="C7819" i="1"/>
  <c r="C7811" i="1"/>
  <c r="C7803" i="1"/>
  <c r="C7795" i="1"/>
  <c r="C7787" i="1"/>
  <c r="C7779" i="1"/>
  <c r="C7771" i="1"/>
  <c r="C7763" i="1"/>
  <c r="C7755" i="1"/>
  <c r="C7747" i="1"/>
  <c r="C7739" i="1"/>
  <c r="C7731" i="1"/>
  <c r="C7723" i="1"/>
  <c r="C7715" i="1"/>
  <c r="C7707" i="1"/>
  <c r="C7699" i="1"/>
  <c r="C7691" i="1"/>
  <c r="C7683" i="1"/>
  <c r="C7675" i="1"/>
  <c r="C7667" i="1"/>
  <c r="C7659" i="1"/>
  <c r="C7651" i="1"/>
  <c r="C7643" i="1"/>
  <c r="C7635" i="1"/>
  <c r="C7627" i="1"/>
  <c r="C7619" i="1"/>
  <c r="C7611" i="1"/>
  <c r="C7603" i="1"/>
  <c r="C7595" i="1"/>
  <c r="C7587" i="1"/>
  <c r="C7579" i="1"/>
  <c r="C7571" i="1"/>
  <c r="C7563" i="1"/>
  <c r="C7555" i="1"/>
  <c r="C7547" i="1"/>
  <c r="C7539" i="1"/>
  <c r="C7531" i="1"/>
  <c r="C7523" i="1"/>
  <c r="C7515" i="1"/>
  <c r="C7507" i="1"/>
  <c r="C7499" i="1"/>
  <c r="C7491" i="1"/>
  <c r="C7483" i="1"/>
  <c r="C7475" i="1"/>
  <c r="C7467" i="1"/>
  <c r="C7459" i="1"/>
  <c r="C7451" i="1"/>
  <c r="C7443" i="1"/>
  <c r="C7435" i="1"/>
  <c r="C7427" i="1"/>
  <c r="C7419" i="1"/>
  <c r="C7411" i="1"/>
  <c r="C7403" i="1"/>
  <c r="C7395" i="1"/>
  <c r="C7387" i="1"/>
  <c r="C7379" i="1"/>
  <c r="C7364" i="1"/>
  <c r="C7281" i="1"/>
  <c r="C7258" i="1"/>
  <c r="C7249" i="1"/>
  <c r="C7226" i="1"/>
  <c r="C7217" i="1"/>
  <c r="C7194" i="1"/>
  <c r="C7162" i="1"/>
  <c r="C7130" i="1"/>
  <c r="C7098" i="1"/>
  <c r="C7360" i="1"/>
  <c r="C7344" i="1"/>
  <c r="C7328" i="1"/>
  <c r="C7312" i="1"/>
  <c r="C7296" i="1"/>
  <c r="C7272" i="1"/>
  <c r="C7240" i="1"/>
  <c r="C7208" i="1"/>
  <c r="C7195" i="1"/>
  <c r="C7163" i="1"/>
  <c r="C7131" i="1"/>
  <c r="C7099" i="1"/>
  <c r="C7273" i="1"/>
  <c r="C7241" i="1"/>
  <c r="C7209" i="1"/>
  <c r="C7202" i="1"/>
  <c r="C7170" i="1"/>
  <c r="C7138" i="1"/>
  <c r="C7106" i="1"/>
  <c r="C6732" i="1"/>
  <c r="C7083" i="1"/>
  <c r="C7075" i="1"/>
  <c r="C7067" i="1"/>
  <c r="C7059" i="1"/>
  <c r="C7051" i="1"/>
  <c r="C7043" i="1"/>
  <c r="C7035" i="1"/>
  <c r="C7027" i="1"/>
  <c r="C7019" i="1"/>
  <c r="C7011" i="1"/>
  <c r="C7003" i="1"/>
  <c r="C6995" i="1"/>
  <c r="C6987" i="1"/>
  <c r="C6979" i="1"/>
  <c r="C6971" i="1"/>
  <c r="C6963" i="1"/>
  <c r="C6955" i="1"/>
  <c r="C6947" i="1"/>
  <c r="C6939" i="1"/>
  <c r="C6931" i="1"/>
  <c r="C6923" i="1"/>
  <c r="C6915" i="1"/>
  <c r="C6907" i="1"/>
  <c r="C6899" i="1"/>
  <c r="C6891" i="1"/>
  <c r="C6883" i="1"/>
  <c r="C6875" i="1"/>
  <c r="C6867" i="1"/>
  <c r="C6772" i="1"/>
  <c r="C6764" i="1"/>
  <c r="C6756" i="1"/>
  <c r="C6748" i="1"/>
  <c r="C6740" i="1"/>
  <c r="C6696" i="1"/>
  <c r="C6692" i="1"/>
  <c r="C6664" i="1"/>
  <c r="C6660" i="1"/>
  <c r="C6632" i="1"/>
  <c r="C6628" i="1"/>
  <c r="C6600" i="1"/>
  <c r="C6596" i="1"/>
  <c r="C6568" i="1"/>
  <c r="C6564" i="1"/>
  <c r="C7042" i="1"/>
  <c r="C7034" i="1"/>
  <c r="C7026" i="1"/>
  <c r="C7018" i="1"/>
  <c r="C7010" i="1"/>
  <c r="C7002" i="1"/>
  <c r="C6994" i="1"/>
  <c r="C6986" i="1"/>
  <c r="C6978" i="1"/>
  <c r="C6970" i="1"/>
  <c r="C6962" i="1"/>
  <c r="C6954" i="1"/>
  <c r="C6946" i="1"/>
  <c r="C6938" i="1"/>
  <c r="C6930" i="1"/>
  <c r="C6922" i="1"/>
  <c r="C6914" i="1"/>
  <c r="C6906" i="1"/>
  <c r="C6898" i="1"/>
  <c r="C6890" i="1"/>
  <c r="C6882" i="1"/>
  <c r="C6874" i="1"/>
  <c r="C6866" i="1"/>
  <c r="C6864" i="1"/>
  <c r="C6852" i="1"/>
  <c r="C6850" i="1"/>
  <c r="C6848" i="1"/>
  <c r="C6836" i="1"/>
  <c r="C6834" i="1"/>
  <c r="C6832" i="1"/>
  <c r="C6820" i="1"/>
  <c r="C6818" i="1"/>
  <c r="C6816" i="1"/>
  <c r="C6804" i="1"/>
  <c r="C6802" i="1"/>
  <c r="C6800" i="1"/>
  <c r="C6540" i="1"/>
  <c r="C7201" i="1"/>
  <c r="C7193" i="1"/>
  <c r="C7185" i="1"/>
  <c r="C7177" i="1"/>
  <c r="C7169" i="1"/>
  <c r="C7161" i="1"/>
  <c r="C7153" i="1"/>
  <c r="C7145" i="1"/>
  <c r="C7137" i="1"/>
  <c r="C7129" i="1"/>
  <c r="C7121" i="1"/>
  <c r="C7113" i="1"/>
  <c r="C7105" i="1"/>
  <c r="C7097" i="1"/>
  <c r="C7089" i="1"/>
  <c r="C7081" i="1"/>
  <c r="C7073" i="1"/>
  <c r="C7065" i="1"/>
  <c r="C7057" i="1"/>
  <c r="C7049" i="1"/>
  <c r="C7041" i="1"/>
  <c r="C7033" i="1"/>
  <c r="C7025" i="1"/>
  <c r="C7017" i="1"/>
  <c r="C7009" i="1"/>
  <c r="C7001" i="1"/>
  <c r="C6993" i="1"/>
  <c r="C6985" i="1"/>
  <c r="C6977" i="1"/>
  <c r="C6969" i="1"/>
  <c r="C6961" i="1"/>
  <c r="C6953" i="1"/>
  <c r="C6945" i="1"/>
  <c r="C6937" i="1"/>
  <c r="C6929" i="1"/>
  <c r="C6921" i="1"/>
  <c r="C6913" i="1"/>
  <c r="C6905" i="1"/>
  <c r="C6897" i="1"/>
  <c r="C6889" i="1"/>
  <c r="C6881" i="1"/>
  <c r="C6873" i="1"/>
  <c r="C6773" i="1"/>
  <c r="C6765" i="1"/>
  <c r="C6757" i="1"/>
  <c r="C6749" i="1"/>
  <c r="C6704" i="1"/>
  <c r="C6700" i="1"/>
  <c r="C6672" i="1"/>
  <c r="C6668" i="1"/>
  <c r="C6640" i="1"/>
  <c r="C6636" i="1"/>
  <c r="C6608" i="1"/>
  <c r="C6604" i="1"/>
  <c r="C6576" i="1"/>
  <c r="C6572" i="1"/>
  <c r="C7200" i="1"/>
  <c r="C7192" i="1"/>
  <c r="C7184" i="1"/>
  <c r="C7176" i="1"/>
  <c r="C7168" i="1"/>
  <c r="C7160" i="1"/>
  <c r="C7152" i="1"/>
  <c r="C7144" i="1"/>
  <c r="C7136" i="1"/>
  <c r="C7128" i="1"/>
  <c r="C7120" i="1"/>
  <c r="C7112" i="1"/>
  <c r="C7104" i="1"/>
  <c r="C7096" i="1"/>
  <c r="C7088" i="1"/>
  <c r="C7080" i="1"/>
  <c r="C7072" i="1"/>
  <c r="C7064" i="1"/>
  <c r="C7056" i="1"/>
  <c r="C7048" i="1"/>
  <c r="C7040" i="1"/>
  <c r="C7032" i="1"/>
  <c r="C7024" i="1"/>
  <c r="C7016" i="1"/>
  <c r="C7008" i="1"/>
  <c r="C7000" i="1"/>
  <c r="C6992" i="1"/>
  <c r="C6984" i="1"/>
  <c r="C6976" i="1"/>
  <c r="C6968" i="1"/>
  <c r="C6960" i="1"/>
  <c r="C6952" i="1"/>
  <c r="C6944" i="1"/>
  <c r="C6936" i="1"/>
  <c r="C6928" i="1"/>
  <c r="C6920" i="1"/>
  <c r="C6912" i="1"/>
  <c r="C6904" i="1"/>
  <c r="C6896" i="1"/>
  <c r="C6888" i="1"/>
  <c r="C6880" i="1"/>
  <c r="C6872" i="1"/>
  <c r="C6862" i="1"/>
  <c r="C6846" i="1"/>
  <c r="C6830" i="1"/>
  <c r="C6814" i="1"/>
  <c r="C6798" i="1"/>
  <c r="C6712" i="1"/>
  <c r="C6720" i="1"/>
  <c r="C6708" i="1"/>
  <c r="C6680" i="1"/>
  <c r="C6676" i="1"/>
  <c r="C6648" i="1"/>
  <c r="C6644" i="1"/>
  <c r="C6616" i="1"/>
  <c r="C6612" i="1"/>
  <c r="C6584" i="1"/>
  <c r="C6580" i="1"/>
  <c r="C6548" i="1"/>
  <c r="C6728" i="1"/>
  <c r="C6716" i="1"/>
  <c r="C6736" i="1"/>
  <c r="C6724" i="1"/>
  <c r="C6688" i="1"/>
  <c r="C6684" i="1"/>
  <c r="C6656" i="1"/>
  <c r="C6652" i="1"/>
  <c r="C6624" i="1"/>
  <c r="C6620" i="1"/>
  <c r="C6592" i="1"/>
  <c r="C6588" i="1"/>
  <c r="C6560" i="1"/>
  <c r="C6556" i="1"/>
  <c r="C6532" i="1"/>
  <c r="C6524" i="1"/>
  <c r="C6516" i="1"/>
  <c r="C6508" i="1"/>
  <c r="C6500" i="1"/>
  <c r="C6492" i="1"/>
  <c r="C6484" i="1"/>
  <c r="C6476" i="1"/>
  <c r="C6464" i="1"/>
  <c r="C6448" i="1"/>
  <c r="C6432" i="1"/>
  <c r="C6416" i="1"/>
  <c r="C6400" i="1"/>
  <c r="C6384" i="1"/>
  <c r="C6360" i="1"/>
  <c r="C6328" i="1"/>
  <c r="C6296" i="1"/>
  <c r="C6264" i="1"/>
  <c r="C6232" i="1"/>
  <c r="C6200" i="1"/>
  <c r="C6168" i="1"/>
  <c r="C6136" i="1"/>
  <c r="C6104" i="1"/>
  <c r="C6072" i="1"/>
  <c r="C6040" i="1"/>
  <c r="C6008" i="1"/>
  <c r="C5950" i="1"/>
  <c r="C5941" i="1"/>
  <c r="C5886" i="1"/>
  <c r="C5878" i="1"/>
  <c r="C5821" i="1"/>
  <c r="C5814" i="1"/>
  <c r="C5757" i="1"/>
  <c r="C5750" i="1"/>
  <c r="C5693" i="1"/>
  <c r="C5686" i="1"/>
  <c r="C6350" i="1"/>
  <c r="C6318" i="1"/>
  <c r="C6286" i="1"/>
  <c r="C6254" i="1"/>
  <c r="C6222" i="1"/>
  <c r="C6190" i="1"/>
  <c r="C6158" i="1"/>
  <c r="C6126" i="1"/>
  <c r="C6094" i="1"/>
  <c r="C6062" i="1"/>
  <c r="C6030" i="1"/>
  <c r="C5998" i="1"/>
  <c r="C5942" i="1"/>
  <c r="C5933" i="1"/>
  <c r="C5829" i="1"/>
  <c r="C5822" i="1"/>
  <c r="C5765" i="1"/>
  <c r="C5758" i="1"/>
  <c r="C5701" i="1"/>
  <c r="C5694" i="1"/>
  <c r="C6066" i="1"/>
  <c r="C6064" i="1"/>
  <c r="C6034" i="1"/>
  <c r="C6032" i="1"/>
  <c r="C6002" i="1"/>
  <c r="C6000" i="1"/>
  <c r="C5989" i="1"/>
  <c r="C5934" i="1"/>
  <c r="C5925" i="1"/>
  <c r="C5837" i="1"/>
  <c r="C5830" i="1"/>
  <c r="C5773" i="1"/>
  <c r="C5766" i="1"/>
  <c r="C5709" i="1"/>
  <c r="C5702" i="1"/>
  <c r="C6374" i="1"/>
  <c r="C6342" i="1"/>
  <c r="C6310" i="1"/>
  <c r="C6278" i="1"/>
  <c r="C6246" i="1"/>
  <c r="C6214" i="1"/>
  <c r="C6182" i="1"/>
  <c r="C6150" i="1"/>
  <c r="C6118" i="1"/>
  <c r="C6086" i="1"/>
  <c r="C6054" i="1"/>
  <c r="C6022" i="1"/>
  <c r="C5990" i="1"/>
  <c r="C5981" i="1"/>
  <c r="C5936" i="1"/>
  <c r="C5926" i="1"/>
  <c r="C5917" i="1"/>
  <c r="C5845" i="1"/>
  <c r="C5838" i="1"/>
  <c r="C5781" i="1"/>
  <c r="C5774" i="1"/>
  <c r="C5717" i="1"/>
  <c r="C5710" i="1"/>
  <c r="C5661" i="1"/>
  <c r="C6552" i="1"/>
  <c r="C6544" i="1"/>
  <c r="C6536" i="1"/>
  <c r="C6528" i="1"/>
  <c r="C6520" i="1"/>
  <c r="C6512" i="1"/>
  <c r="C6504" i="1"/>
  <c r="C6496" i="1"/>
  <c r="C6488" i="1"/>
  <c r="C6480" i="1"/>
  <c r="C6472" i="1"/>
  <c r="C6458" i="1"/>
  <c r="C6456" i="1"/>
  <c r="C6442" i="1"/>
  <c r="C6440" i="1"/>
  <c r="C6426" i="1"/>
  <c r="C6424" i="1"/>
  <c r="C6410" i="1"/>
  <c r="C6408" i="1"/>
  <c r="C6394" i="1"/>
  <c r="C6392" i="1"/>
  <c r="C6378" i="1"/>
  <c r="C6376" i="1"/>
  <c r="C6346" i="1"/>
  <c r="C6344" i="1"/>
  <c r="C6314" i="1"/>
  <c r="C6312" i="1"/>
  <c r="C6282" i="1"/>
  <c r="C6280" i="1"/>
  <c r="C6250" i="1"/>
  <c r="C6248" i="1"/>
  <c r="C6218" i="1"/>
  <c r="C6216" i="1"/>
  <c r="C6186" i="1"/>
  <c r="C6184" i="1"/>
  <c r="C6154" i="1"/>
  <c r="C6152" i="1"/>
  <c r="C6122" i="1"/>
  <c r="C6120" i="1"/>
  <c r="C6090" i="1"/>
  <c r="C6088" i="1"/>
  <c r="C6058" i="1"/>
  <c r="C6026" i="1"/>
  <c r="C5982" i="1"/>
  <c r="C5973" i="1"/>
  <c r="C5918" i="1"/>
  <c r="C5909" i="1"/>
  <c r="C5853" i="1"/>
  <c r="C5846" i="1"/>
  <c r="C5789" i="1"/>
  <c r="C5782" i="1"/>
  <c r="C5725" i="1"/>
  <c r="C5718" i="1"/>
  <c r="C6366" i="1"/>
  <c r="C6334" i="1"/>
  <c r="C6302" i="1"/>
  <c r="C6270" i="1"/>
  <c r="C6238" i="1"/>
  <c r="C6206" i="1"/>
  <c r="C6174" i="1"/>
  <c r="C6142" i="1"/>
  <c r="C6110" i="1"/>
  <c r="C6078" i="1"/>
  <c r="C6046" i="1"/>
  <c r="C6014" i="1"/>
  <c r="C5974" i="1"/>
  <c r="C5965" i="1"/>
  <c r="C5910" i="1"/>
  <c r="C5901" i="1"/>
  <c r="C5861" i="1"/>
  <c r="C5854" i="1"/>
  <c r="C5797" i="1"/>
  <c r="C5790" i="1"/>
  <c r="C5733" i="1"/>
  <c r="C5726" i="1"/>
  <c r="C5669" i="1"/>
  <c r="C5966" i="1"/>
  <c r="C5957" i="1"/>
  <c r="C5902" i="1"/>
  <c r="C5893" i="1"/>
  <c r="C5869" i="1"/>
  <c r="C5862" i="1"/>
  <c r="C5805" i="1"/>
  <c r="C5798" i="1"/>
  <c r="C5741" i="1"/>
  <c r="C5734" i="1"/>
  <c r="C5677" i="1"/>
  <c r="C6358" i="1"/>
  <c r="C6326" i="1"/>
  <c r="C6294" i="1"/>
  <c r="C6262" i="1"/>
  <c r="C6230" i="1"/>
  <c r="C6198" i="1"/>
  <c r="C6166" i="1"/>
  <c r="C6134" i="1"/>
  <c r="C6102" i="1"/>
  <c r="C6070" i="1"/>
  <c r="C6038" i="1"/>
  <c r="C6006" i="1"/>
  <c r="C5958" i="1"/>
  <c r="C5949" i="1"/>
  <c r="C5894" i="1"/>
  <c r="C5885" i="1"/>
  <c r="C5877" i="1"/>
  <c r="C5870" i="1"/>
  <c r="C5813" i="1"/>
  <c r="C5806" i="1"/>
  <c r="C5749" i="1"/>
  <c r="C5742" i="1"/>
  <c r="C5685" i="1"/>
  <c r="C5678" i="1"/>
  <c r="C5432" i="1"/>
  <c r="C5400" i="1"/>
  <c r="C5368" i="1"/>
  <c r="C5336" i="1"/>
  <c r="C5304" i="1"/>
  <c r="C5272" i="1"/>
  <c r="C5240" i="1"/>
  <c r="C5236" i="1"/>
  <c r="C5232" i="1"/>
  <c r="C5228" i="1"/>
  <c r="C5224" i="1"/>
  <c r="C5220" i="1"/>
  <c r="C5216" i="1"/>
  <c r="C5212" i="1"/>
  <c r="C5208" i="1"/>
  <c r="C5204" i="1"/>
  <c r="C5200" i="1"/>
  <c r="C5196" i="1"/>
  <c r="C5192" i="1"/>
  <c r="C5188" i="1"/>
  <c r="C5184" i="1"/>
  <c r="C5180" i="1"/>
  <c r="C5176" i="1"/>
  <c r="C5172" i="1"/>
  <c r="C5168" i="1"/>
  <c r="C5164" i="1"/>
  <c r="C5160" i="1"/>
  <c r="C5156" i="1"/>
  <c r="C5152" i="1"/>
  <c r="C5148" i="1"/>
  <c r="C5144" i="1"/>
  <c r="C5140" i="1"/>
  <c r="C5136" i="1"/>
  <c r="C5132" i="1"/>
  <c r="C5128" i="1"/>
  <c r="C5124" i="1"/>
  <c r="C5120" i="1"/>
  <c r="C5116" i="1"/>
  <c r="C5112" i="1"/>
  <c r="C5108" i="1"/>
  <c r="C5104" i="1"/>
  <c r="C5100" i="1"/>
  <c r="C5096" i="1"/>
  <c r="C5092" i="1"/>
  <c r="C5088" i="1"/>
  <c r="C5084" i="1"/>
  <c r="C5080" i="1"/>
  <c r="C5076" i="1"/>
  <c r="C5072" i="1"/>
  <c r="C5068" i="1"/>
  <c r="C5064" i="1"/>
  <c r="C5060" i="1"/>
  <c r="C5056" i="1"/>
  <c r="C5052" i="1"/>
  <c r="C5048" i="1"/>
  <c r="C5044" i="1"/>
  <c r="C5040" i="1"/>
  <c r="C5036" i="1"/>
  <c r="C5032" i="1"/>
  <c r="C5028" i="1"/>
  <c r="C5024" i="1"/>
  <c r="C5020" i="1"/>
  <c r="C5016" i="1"/>
  <c r="C5012" i="1"/>
  <c r="C5008" i="1"/>
  <c r="C5004" i="1"/>
  <c r="C5000" i="1"/>
  <c r="C4996" i="1"/>
  <c r="C4992" i="1"/>
  <c r="C4935" i="1"/>
  <c r="C4928" i="1"/>
  <c r="C4883" i="1"/>
  <c r="C4851" i="1"/>
  <c r="C4819" i="1"/>
  <c r="C4943" i="1"/>
  <c r="C4936" i="1"/>
  <c r="C4887" i="1"/>
  <c r="C4855" i="1"/>
  <c r="C4823" i="1"/>
  <c r="C5424" i="1"/>
  <c r="C5392" i="1"/>
  <c r="C5360" i="1"/>
  <c r="C5328" i="1"/>
  <c r="C5296" i="1"/>
  <c r="C5264" i="1"/>
  <c r="C4951" i="1"/>
  <c r="C4944" i="1"/>
  <c r="C4891" i="1"/>
  <c r="C4859" i="1"/>
  <c r="C4827" i="1"/>
  <c r="C5670" i="1"/>
  <c r="C5662" i="1"/>
  <c r="C5654" i="1"/>
  <c r="C5646" i="1"/>
  <c r="C5638" i="1"/>
  <c r="C5630" i="1"/>
  <c r="C5622" i="1"/>
  <c r="C5614" i="1"/>
  <c r="C5606" i="1"/>
  <c r="C5598" i="1"/>
  <c r="C5590" i="1"/>
  <c r="C5582" i="1"/>
  <c r="C5574" i="1"/>
  <c r="C5566" i="1"/>
  <c r="C5558" i="1"/>
  <c r="C5550" i="1"/>
  <c r="C5542" i="1"/>
  <c r="C5532" i="1"/>
  <c r="C5428" i="1"/>
  <c r="C5426" i="1"/>
  <c r="C5396" i="1"/>
  <c r="C5394" i="1"/>
  <c r="C5364" i="1"/>
  <c r="C5362" i="1"/>
  <c r="C5332" i="1"/>
  <c r="C5330" i="1"/>
  <c r="C5300" i="1"/>
  <c r="C5298" i="1"/>
  <c r="C5268" i="1"/>
  <c r="C5266" i="1"/>
  <c r="C4959" i="1"/>
  <c r="C4952" i="1"/>
  <c r="C4895" i="1"/>
  <c r="C4863" i="1"/>
  <c r="C4831" i="1"/>
  <c r="C5653" i="1"/>
  <c r="C5645" i="1"/>
  <c r="C5637" i="1"/>
  <c r="C5629" i="1"/>
  <c r="C5621" i="1"/>
  <c r="C5613" i="1"/>
  <c r="C5605" i="1"/>
  <c r="C5597" i="1"/>
  <c r="C5589" i="1"/>
  <c r="C5581" i="1"/>
  <c r="C5573" i="1"/>
  <c r="C5565" i="1"/>
  <c r="C5557" i="1"/>
  <c r="C5549" i="1"/>
  <c r="C5541" i="1"/>
  <c r="C5530" i="1"/>
  <c r="C5516" i="1"/>
  <c r="C5514" i="1"/>
  <c r="C5500" i="1"/>
  <c r="C5498" i="1"/>
  <c r="C5484" i="1"/>
  <c r="C5482" i="1"/>
  <c r="C5468" i="1"/>
  <c r="C5466" i="1"/>
  <c r="C5452" i="1"/>
  <c r="C5450" i="1"/>
  <c r="C5448" i="1"/>
  <c r="C5416" i="1"/>
  <c r="C5384" i="1"/>
  <c r="C5352" i="1"/>
  <c r="C5320" i="1"/>
  <c r="C5288" i="1"/>
  <c r="C5256" i="1"/>
  <c r="C4967" i="1"/>
  <c r="C4960" i="1"/>
  <c r="C4903" i="1"/>
  <c r="C4867" i="1"/>
  <c r="C4835" i="1"/>
  <c r="C4975" i="1"/>
  <c r="C4968" i="1"/>
  <c r="C4911" i="1"/>
  <c r="C4904" i="1"/>
  <c r="C4871" i="1"/>
  <c r="C4839" i="1"/>
  <c r="C5440" i="1"/>
  <c r="C5408" i="1"/>
  <c r="C5376" i="1"/>
  <c r="C5344" i="1"/>
  <c r="C5312" i="1"/>
  <c r="C5280" i="1"/>
  <c r="C5248" i="1"/>
  <c r="C4983" i="1"/>
  <c r="C4976" i="1"/>
  <c r="C4919" i="1"/>
  <c r="C4912" i="1"/>
  <c r="C4875" i="1"/>
  <c r="C4843" i="1"/>
  <c r="C4811" i="1"/>
  <c r="C4991" i="1"/>
  <c r="C4984" i="1"/>
  <c r="C4927" i="1"/>
  <c r="C4920" i="1"/>
  <c r="C4879" i="1"/>
  <c r="C4847" i="1"/>
  <c r="C4803" i="1"/>
  <c r="C4795" i="1"/>
  <c r="C4787" i="1"/>
  <c r="C4779" i="1"/>
  <c r="C4771" i="1"/>
  <c r="C4763" i="1"/>
  <c r="C4755" i="1"/>
  <c r="C4747" i="1"/>
  <c r="C4739" i="1"/>
  <c r="C4731" i="1"/>
  <c r="C4723" i="1"/>
  <c r="C4715" i="1"/>
  <c r="C4707" i="1"/>
  <c r="C4699" i="1"/>
  <c r="C4691" i="1"/>
  <c r="C4683" i="1"/>
  <c r="C4675" i="1"/>
  <c r="C4667" i="1"/>
  <c r="C4659" i="1"/>
  <c r="C4651" i="1"/>
  <c r="C4643" i="1"/>
  <c r="C4635" i="1"/>
  <c r="C4627" i="1"/>
  <c r="C4619" i="1"/>
  <c r="C4611" i="1"/>
  <c r="C4603" i="1"/>
  <c r="C4595" i="1"/>
  <c r="C4587" i="1"/>
  <c r="C4579" i="1"/>
  <c r="C4571" i="1"/>
  <c r="C4563" i="1"/>
  <c r="C4555" i="1"/>
  <c r="C4547" i="1"/>
  <c r="C4539" i="1"/>
  <c r="C4531" i="1"/>
  <c r="C4523" i="1"/>
  <c r="C4515" i="1"/>
  <c r="C4507" i="1"/>
  <c r="C4499" i="1"/>
  <c r="C4214" i="1"/>
  <c r="C4206" i="1"/>
  <c r="C4198" i="1"/>
  <c r="C4190" i="1"/>
  <c r="C4182" i="1"/>
  <c r="C4174" i="1"/>
  <c r="C4166" i="1"/>
  <c r="C4158" i="1"/>
  <c r="C4150" i="1"/>
  <c r="C4142" i="1"/>
  <c r="C4134" i="1"/>
  <c r="C4106" i="1"/>
  <c r="C4107" i="1"/>
  <c r="C4111" i="1"/>
  <c r="C4896" i="1"/>
  <c r="C4888" i="1"/>
  <c r="C4880" i="1"/>
  <c r="C4872" i="1"/>
  <c r="C4864" i="1"/>
  <c r="C4856" i="1"/>
  <c r="C4848" i="1"/>
  <c r="C4840" i="1"/>
  <c r="C4832" i="1"/>
  <c r="C4824" i="1"/>
  <c r="C4816" i="1"/>
  <c r="C4808" i="1"/>
  <c r="C4800" i="1"/>
  <c r="C4792" i="1"/>
  <c r="C4784" i="1"/>
  <c r="C4776" i="1"/>
  <c r="C4768" i="1"/>
  <c r="C4760" i="1"/>
  <c r="C4752" i="1"/>
  <c r="C4744" i="1"/>
  <c r="C4736" i="1"/>
  <c r="C4728" i="1"/>
  <c r="C4720" i="1"/>
  <c r="C4712" i="1"/>
  <c r="C4704" i="1"/>
  <c r="C4696" i="1"/>
  <c r="C4688" i="1"/>
  <c r="C4680" i="1"/>
  <c r="C4672" i="1"/>
  <c r="C4664" i="1"/>
  <c r="C4656" i="1"/>
  <c r="C4648" i="1"/>
  <c r="C4640" i="1"/>
  <c r="C4632" i="1"/>
  <c r="C4624" i="1"/>
  <c r="C4616" i="1"/>
  <c r="C4608" i="1"/>
  <c r="C4600" i="1"/>
  <c r="C4592" i="1"/>
  <c r="C4584" i="1"/>
  <c r="C4576" i="1"/>
  <c r="C4568" i="1"/>
  <c r="C4560" i="1"/>
  <c r="C4552" i="1"/>
  <c r="C4544" i="1"/>
  <c r="C4536" i="1"/>
  <c r="C4528" i="1"/>
  <c r="C4520" i="1"/>
  <c r="C4512" i="1"/>
  <c r="C4504" i="1"/>
  <c r="C4496" i="1"/>
  <c r="C4488" i="1"/>
  <c r="C4480" i="1"/>
  <c r="C4472" i="1"/>
  <c r="C4464" i="1"/>
  <c r="C4456" i="1"/>
  <c r="C4448" i="1"/>
  <c r="C4440" i="1"/>
  <c r="C4432" i="1"/>
  <c r="C4424" i="1"/>
  <c r="C4416" i="1"/>
  <c r="C4408" i="1"/>
  <c r="C4400" i="1"/>
  <c r="C4392" i="1"/>
  <c r="C4384" i="1"/>
  <c r="C4376" i="1"/>
  <c r="C4368" i="1"/>
  <c r="C4360" i="1"/>
  <c r="C4352" i="1"/>
  <c r="C4344" i="1"/>
  <c r="C4336" i="1"/>
  <c r="C4328" i="1"/>
  <c r="C4320" i="1"/>
  <c r="C4312" i="1"/>
  <c r="C4304" i="1"/>
  <c r="C4296" i="1"/>
  <c r="C4288" i="1"/>
  <c r="C4280" i="1"/>
  <c r="C4277" i="1"/>
  <c r="C4264" i="1"/>
  <c r="C4261" i="1"/>
  <c r="C4248" i="1"/>
  <c r="C4245" i="1"/>
  <c r="C4232" i="1"/>
  <c r="C4229" i="1"/>
  <c r="C4117" i="1"/>
  <c r="C4815" i="1"/>
  <c r="C4807" i="1"/>
  <c r="C4799" i="1"/>
  <c r="C4791" i="1"/>
  <c r="C4783" i="1"/>
  <c r="C4775" i="1"/>
  <c r="C4767" i="1"/>
  <c r="C4759" i="1"/>
  <c r="C4751" i="1"/>
  <c r="C4743" i="1"/>
  <c r="C4735" i="1"/>
  <c r="C4727" i="1"/>
  <c r="C4719" i="1"/>
  <c r="C4711" i="1"/>
  <c r="C4703" i="1"/>
  <c r="C4695" i="1"/>
  <c r="C4687" i="1"/>
  <c r="C4679" i="1"/>
  <c r="C4671" i="1"/>
  <c r="C4663" i="1"/>
  <c r="C4655" i="1"/>
  <c r="C4647" i="1"/>
  <c r="C4639" i="1"/>
  <c r="C4631" i="1"/>
  <c r="C4623" i="1"/>
  <c r="C4615" i="1"/>
  <c r="C4607" i="1"/>
  <c r="C4599" i="1"/>
  <c r="C4591" i="1"/>
  <c r="C4583" i="1"/>
  <c r="C4575" i="1"/>
  <c r="C4567" i="1"/>
  <c r="C4559" i="1"/>
  <c r="C4551" i="1"/>
  <c r="C4543" i="1"/>
  <c r="C4535" i="1"/>
  <c r="C4527" i="1"/>
  <c r="C4519" i="1"/>
  <c r="C4511" i="1"/>
  <c r="C4503" i="1"/>
  <c r="C4495" i="1"/>
  <c r="C4487" i="1"/>
  <c r="C4479" i="1"/>
  <c r="C4471" i="1"/>
  <c r="C4463" i="1"/>
  <c r="C4455" i="1"/>
  <c r="C4447" i="1"/>
  <c r="C4439" i="1"/>
  <c r="C4431" i="1"/>
  <c r="C4423" i="1"/>
  <c r="C4415" i="1"/>
  <c r="C4407" i="1"/>
  <c r="C4399" i="1"/>
  <c r="C4391" i="1"/>
  <c r="C4383" i="1"/>
  <c r="C4375" i="1"/>
  <c r="C4367" i="1"/>
  <c r="C4359" i="1"/>
  <c r="C4351" i="1"/>
  <c r="C4343" i="1"/>
  <c r="C4335" i="1"/>
  <c r="C4327" i="1"/>
  <c r="C4319" i="1"/>
  <c r="C4311" i="1"/>
  <c r="C4303" i="1"/>
  <c r="C4295" i="1"/>
  <c r="C4287" i="1"/>
  <c r="C4279" i="1"/>
  <c r="C4263" i="1"/>
  <c r="C4247" i="1"/>
  <c r="C4231" i="1"/>
  <c r="C4121" i="1"/>
  <c r="C4125" i="1"/>
  <c r="C4093" i="1"/>
  <c r="C4129" i="1"/>
  <c r="C4094" i="1"/>
  <c r="C4269" i="1"/>
  <c r="C4253" i="1"/>
  <c r="C4237" i="1"/>
  <c r="C4221" i="1"/>
  <c r="C4213" i="1"/>
  <c r="C4205" i="1"/>
  <c r="C4197" i="1"/>
  <c r="C4189" i="1"/>
  <c r="C4181" i="1"/>
  <c r="C4173" i="1"/>
  <c r="C4165" i="1"/>
  <c r="C4157" i="1"/>
  <c r="C4149" i="1"/>
  <c r="C4141" i="1"/>
  <c r="C4133" i="1"/>
  <c r="C4105" i="1"/>
  <c r="C4101" i="1"/>
  <c r="C4095" i="1"/>
  <c r="C4003" i="1"/>
  <c r="C3971" i="1"/>
  <c r="C3939" i="1"/>
  <c r="C3907" i="1"/>
  <c r="C3875" i="1"/>
  <c r="C3774" i="1"/>
  <c r="C3742" i="1"/>
  <c r="C3710" i="1"/>
  <c r="C3678" i="1"/>
  <c r="C3646" i="1"/>
  <c r="C3614" i="1"/>
  <c r="C3778" i="1"/>
  <c r="C3746" i="1"/>
  <c r="C3714" i="1"/>
  <c r="C3682" i="1"/>
  <c r="C3650" i="1"/>
  <c r="C3618" i="1"/>
  <c r="C3590" i="1"/>
  <c r="C4126" i="1"/>
  <c r="C4118" i="1"/>
  <c r="C4108" i="1"/>
  <c r="C4027" i="1"/>
  <c r="C3995" i="1"/>
  <c r="C3963" i="1"/>
  <c r="C3931" i="1"/>
  <c r="C3899" i="1"/>
  <c r="C3867" i="1"/>
  <c r="C3782" i="1"/>
  <c r="C3750" i="1"/>
  <c r="C3718" i="1"/>
  <c r="C3686" i="1"/>
  <c r="C3654" i="1"/>
  <c r="C3622" i="1"/>
  <c r="C4079" i="1"/>
  <c r="C4077" i="1"/>
  <c r="C4063" i="1"/>
  <c r="C4061" i="1"/>
  <c r="C4047" i="1"/>
  <c r="C4045" i="1"/>
  <c r="C4031" i="1"/>
  <c r="C4029" i="1"/>
  <c r="C3999" i="1"/>
  <c r="C3997" i="1"/>
  <c r="C3967" i="1"/>
  <c r="C3965" i="1"/>
  <c r="C3935" i="1"/>
  <c r="C3933" i="1"/>
  <c r="C3903" i="1"/>
  <c r="C3901" i="1"/>
  <c r="C3871" i="1"/>
  <c r="C3869" i="1"/>
  <c r="C3786" i="1"/>
  <c r="C3754" i="1"/>
  <c r="C3722" i="1"/>
  <c r="C3690" i="1"/>
  <c r="C3658" i="1"/>
  <c r="C3626" i="1"/>
  <c r="C4019" i="1"/>
  <c r="C3987" i="1"/>
  <c r="C3955" i="1"/>
  <c r="C3923" i="1"/>
  <c r="C3891" i="1"/>
  <c r="C3859" i="1"/>
  <c r="C3790" i="1"/>
  <c r="C3758" i="1"/>
  <c r="C3726" i="1"/>
  <c r="C3694" i="1"/>
  <c r="C3662" i="1"/>
  <c r="C3630" i="1"/>
  <c r="C3598" i="1"/>
  <c r="C3794" i="1"/>
  <c r="C3762" i="1"/>
  <c r="C3730" i="1"/>
  <c r="C3698" i="1"/>
  <c r="C3666" i="1"/>
  <c r="C3634" i="1"/>
  <c r="C4011" i="1"/>
  <c r="C3979" i="1"/>
  <c r="C3947" i="1"/>
  <c r="C3915" i="1"/>
  <c r="C3883" i="1"/>
  <c r="C3851" i="1"/>
  <c r="C3802" i="1"/>
  <c r="C3766" i="1"/>
  <c r="C3734" i="1"/>
  <c r="C3702" i="1"/>
  <c r="C3670" i="1"/>
  <c r="C3638" i="1"/>
  <c r="C3606" i="1"/>
  <c r="C3582" i="1"/>
  <c r="C4087" i="1"/>
  <c r="C4071" i="1"/>
  <c r="C4055" i="1"/>
  <c r="C4039" i="1"/>
  <c r="C4015" i="1"/>
  <c r="C3983" i="1"/>
  <c r="C3951" i="1"/>
  <c r="C3919" i="1"/>
  <c r="C3887" i="1"/>
  <c r="C3855" i="1"/>
  <c r="C3847" i="1"/>
  <c r="C3843" i="1"/>
  <c r="C3839" i="1"/>
  <c r="C3835" i="1"/>
  <c r="C3831" i="1"/>
  <c r="C3827" i="1"/>
  <c r="C3823" i="1"/>
  <c r="C3819" i="1"/>
  <c r="C3815" i="1"/>
  <c r="C3811" i="1"/>
  <c r="C3803" i="1"/>
  <c r="C3770" i="1"/>
  <c r="C3738" i="1"/>
  <c r="C3706" i="1"/>
  <c r="C3674" i="1"/>
  <c r="C3642" i="1"/>
  <c r="C3610" i="1"/>
  <c r="C3574" i="1"/>
  <c r="C3566" i="1"/>
  <c r="C3558" i="1"/>
  <c r="C3550" i="1"/>
  <c r="C3542" i="1"/>
  <c r="C3534" i="1"/>
  <c r="C3526" i="1"/>
  <c r="C3518" i="1"/>
  <c r="C3510" i="1"/>
  <c r="C3502" i="1"/>
  <c r="C3494" i="1"/>
  <c r="C3486" i="1"/>
  <c r="C3478" i="1"/>
  <c r="C3470" i="1"/>
  <c r="C3462" i="1"/>
  <c r="C3454" i="1"/>
  <c r="C3446" i="1"/>
  <c r="C3438" i="1"/>
  <c r="C3430" i="1"/>
  <c r="C3422" i="1"/>
  <c r="C3401" i="1"/>
  <c r="C3391" i="1"/>
  <c r="C3369" i="1"/>
  <c r="C3359" i="1"/>
  <c r="C3337" i="1"/>
  <c r="C3327" i="1"/>
  <c r="C3303" i="1"/>
  <c r="C3271" i="1"/>
  <c r="C3239" i="1"/>
  <c r="C3199" i="1"/>
  <c r="C3189" i="1"/>
  <c r="C3181" i="1"/>
  <c r="C3173" i="1"/>
  <c r="C3165" i="1"/>
  <c r="C3109" i="1"/>
  <c r="C3293" i="1"/>
  <c r="C3261" i="1"/>
  <c r="C3229" i="1"/>
  <c r="C3116" i="1"/>
  <c r="C3124" i="1"/>
  <c r="C3117" i="1"/>
  <c r="C3795" i="1"/>
  <c r="C3787" i="1"/>
  <c r="C3779" i="1"/>
  <c r="C3771" i="1"/>
  <c r="C3763" i="1"/>
  <c r="C3755" i="1"/>
  <c r="C3747" i="1"/>
  <c r="C3739" i="1"/>
  <c r="C3731" i="1"/>
  <c r="C3723" i="1"/>
  <c r="C3715" i="1"/>
  <c r="C3707" i="1"/>
  <c r="C3699" i="1"/>
  <c r="C3691" i="1"/>
  <c r="C3683" i="1"/>
  <c r="C3675" i="1"/>
  <c r="C3667" i="1"/>
  <c r="C3659" i="1"/>
  <c r="C3651" i="1"/>
  <c r="C3643" i="1"/>
  <c r="C3635" i="1"/>
  <c r="C3627" i="1"/>
  <c r="C3619" i="1"/>
  <c r="C3611" i="1"/>
  <c r="C3603" i="1"/>
  <c r="C3595" i="1"/>
  <c r="C3587" i="1"/>
  <c r="C3579" i="1"/>
  <c r="C3571" i="1"/>
  <c r="C3563" i="1"/>
  <c r="C3555" i="1"/>
  <c r="C3547" i="1"/>
  <c r="C3539" i="1"/>
  <c r="C3531" i="1"/>
  <c r="C3523" i="1"/>
  <c r="C3515" i="1"/>
  <c r="C3507" i="1"/>
  <c r="C3499" i="1"/>
  <c r="C3491" i="1"/>
  <c r="C3483" i="1"/>
  <c r="C3475" i="1"/>
  <c r="C3467" i="1"/>
  <c r="C3459" i="1"/>
  <c r="C3451" i="1"/>
  <c r="C3443" i="1"/>
  <c r="C3435" i="1"/>
  <c r="C3427" i="1"/>
  <c r="C3418" i="1"/>
  <c r="C3408" i="1"/>
  <c r="C3398" i="1"/>
  <c r="C3396" i="1"/>
  <c r="C3386" i="1"/>
  <c r="C3376" i="1"/>
  <c r="C3366" i="1"/>
  <c r="C3364" i="1"/>
  <c r="C3354" i="1"/>
  <c r="C3344" i="1"/>
  <c r="C3334" i="1"/>
  <c r="C3332" i="1"/>
  <c r="C3320" i="1"/>
  <c r="C3317" i="1"/>
  <c r="C3285" i="1"/>
  <c r="C3253" i="1"/>
  <c r="C3221" i="1"/>
  <c r="C3132" i="1"/>
  <c r="C3125" i="1"/>
  <c r="C3602" i="1"/>
  <c r="C3594" i="1"/>
  <c r="C3586" i="1"/>
  <c r="C3578" i="1"/>
  <c r="C3570" i="1"/>
  <c r="C3562" i="1"/>
  <c r="C3554" i="1"/>
  <c r="C3546" i="1"/>
  <c r="C3538" i="1"/>
  <c r="C3530" i="1"/>
  <c r="C3522" i="1"/>
  <c r="C3514" i="1"/>
  <c r="C3506" i="1"/>
  <c r="C3498" i="1"/>
  <c r="C3490" i="1"/>
  <c r="C3482" i="1"/>
  <c r="C3474" i="1"/>
  <c r="C3466" i="1"/>
  <c r="C3458" i="1"/>
  <c r="C3450" i="1"/>
  <c r="C3442" i="1"/>
  <c r="C3434" i="1"/>
  <c r="C3426" i="1"/>
  <c r="C3417" i="1"/>
  <c r="C3407" i="1"/>
  <c r="C3385" i="1"/>
  <c r="C3375" i="1"/>
  <c r="C3353" i="1"/>
  <c r="C3343" i="1"/>
  <c r="C3319" i="1"/>
  <c r="C3289" i="1"/>
  <c r="C3287" i="1"/>
  <c r="C3257" i="1"/>
  <c r="C3255" i="1"/>
  <c r="C3225" i="1"/>
  <c r="C3223" i="1"/>
  <c r="C3212" i="1"/>
  <c r="C3140" i="1"/>
  <c r="C3133" i="1"/>
  <c r="C3309" i="1"/>
  <c r="C3277" i="1"/>
  <c r="C3245" i="1"/>
  <c r="C3213" i="1"/>
  <c r="C3204" i="1"/>
  <c r="C3148" i="1"/>
  <c r="C3141" i="1"/>
  <c r="C3205" i="1"/>
  <c r="C3196" i="1"/>
  <c r="C3156" i="1"/>
  <c r="C3149" i="1"/>
  <c r="C3414" i="1"/>
  <c r="C3382" i="1"/>
  <c r="C3350" i="1"/>
  <c r="C3325" i="1"/>
  <c r="C3301" i="1"/>
  <c r="C3269" i="1"/>
  <c r="C3237" i="1"/>
  <c r="C3197" i="1"/>
  <c r="C3188" i="1"/>
  <c r="C3180" i="1"/>
  <c r="C3172" i="1"/>
  <c r="C3164" i="1"/>
  <c r="C3157" i="1"/>
  <c r="C2762" i="1"/>
  <c r="C2730" i="1"/>
  <c r="C2721" i="1"/>
  <c r="C2842" i="1"/>
  <c r="C2826" i="1"/>
  <c r="C2810" i="1"/>
  <c r="C2794" i="1"/>
  <c r="C2778" i="1"/>
  <c r="C2722" i="1"/>
  <c r="C2713" i="1"/>
  <c r="C2714" i="1"/>
  <c r="C2705" i="1"/>
  <c r="C3101" i="1"/>
  <c r="C3093" i="1"/>
  <c r="C3085" i="1"/>
  <c r="C3077" i="1"/>
  <c r="C3069" i="1"/>
  <c r="C3061" i="1"/>
  <c r="C3053" i="1"/>
  <c r="C3045" i="1"/>
  <c r="C3037" i="1"/>
  <c r="C3029" i="1"/>
  <c r="C3021" i="1"/>
  <c r="C3013" i="1"/>
  <c r="C3005" i="1"/>
  <c r="C2997" i="1"/>
  <c r="C2989" i="1"/>
  <c r="C2981" i="1"/>
  <c r="C2973" i="1"/>
  <c r="C2965" i="1"/>
  <c r="C2957" i="1"/>
  <c r="C2949" i="1"/>
  <c r="C2941" i="1"/>
  <c r="C2933" i="1"/>
  <c r="C2925" i="1"/>
  <c r="C2917" i="1"/>
  <c r="C2909" i="1"/>
  <c r="C2901" i="1"/>
  <c r="C2893" i="1"/>
  <c r="C2885" i="1"/>
  <c r="C2877" i="1"/>
  <c r="C2867" i="1"/>
  <c r="C2865" i="1"/>
  <c r="C2843" i="1"/>
  <c r="C2827" i="1"/>
  <c r="C2811" i="1"/>
  <c r="C2795" i="1"/>
  <c r="C2779" i="1"/>
  <c r="C2754" i="1"/>
  <c r="C2716" i="1"/>
  <c r="C2706" i="1"/>
  <c r="C2697" i="1"/>
  <c r="C3108" i="1"/>
  <c r="C3100" i="1"/>
  <c r="C3092" i="1"/>
  <c r="C3084" i="1"/>
  <c r="C3076" i="1"/>
  <c r="C3068" i="1"/>
  <c r="C3060" i="1"/>
  <c r="C3052" i="1"/>
  <c r="C3044" i="1"/>
  <c r="C3036" i="1"/>
  <c r="C3028" i="1"/>
  <c r="C3020" i="1"/>
  <c r="C3012" i="1"/>
  <c r="C3004" i="1"/>
  <c r="C2996" i="1"/>
  <c r="C2988" i="1"/>
  <c r="C2980" i="1"/>
  <c r="C2972" i="1"/>
  <c r="C2964" i="1"/>
  <c r="C2956" i="1"/>
  <c r="C2948" i="1"/>
  <c r="C2940" i="1"/>
  <c r="C2932" i="1"/>
  <c r="C2924" i="1"/>
  <c r="C2916" i="1"/>
  <c r="C2908" i="1"/>
  <c r="C2900" i="1"/>
  <c r="C2892" i="1"/>
  <c r="C2884" i="1"/>
  <c r="C2876" i="1"/>
  <c r="C2854" i="1"/>
  <c r="C2838" i="1"/>
  <c r="C2822" i="1"/>
  <c r="C2806" i="1"/>
  <c r="C2790" i="1"/>
  <c r="C2774" i="1"/>
  <c r="C2756" i="1"/>
  <c r="C2708" i="1"/>
  <c r="C2698" i="1"/>
  <c r="C2689" i="1"/>
  <c r="C2850" i="1"/>
  <c r="C2834" i="1"/>
  <c r="C2818" i="1"/>
  <c r="C2802" i="1"/>
  <c r="C2786" i="1"/>
  <c r="C2770" i="1"/>
  <c r="C2746" i="1"/>
  <c r="C2690" i="1"/>
  <c r="C2681" i="1"/>
  <c r="C2737" i="1"/>
  <c r="C2682" i="1"/>
  <c r="C2673" i="1"/>
  <c r="C2738" i="1"/>
  <c r="C2729" i="1"/>
  <c r="C2674" i="1"/>
  <c r="C2406" i="1"/>
  <c r="C2374" i="1"/>
  <c r="C2410" i="1"/>
  <c r="C2378" i="1"/>
  <c r="C2414" i="1"/>
  <c r="C2382" i="1"/>
  <c r="C2418" i="1"/>
  <c r="C2386" i="1"/>
  <c r="C2422" i="1"/>
  <c r="C2390" i="1"/>
  <c r="C2426" i="1"/>
  <c r="C2394" i="1"/>
  <c r="C2362" i="1"/>
  <c r="C2663" i="1"/>
  <c r="C2659" i="1"/>
  <c r="C2655" i="1"/>
  <c r="C2651" i="1"/>
  <c r="C2647" i="1"/>
  <c r="C2643" i="1"/>
  <c r="C2639" i="1"/>
  <c r="C2635" i="1"/>
  <c r="C2631" i="1"/>
  <c r="C2627" i="1"/>
  <c r="C2623" i="1"/>
  <c r="C2619" i="1"/>
  <c r="C2615" i="1"/>
  <c r="C2611" i="1"/>
  <c r="C2607" i="1"/>
  <c r="C2603" i="1"/>
  <c r="C2599" i="1"/>
  <c r="C2595" i="1"/>
  <c r="C2591" i="1"/>
  <c r="C2587" i="1"/>
  <c r="C2583" i="1"/>
  <c r="C2579" i="1"/>
  <c r="C2575" i="1"/>
  <c r="C2571" i="1"/>
  <c r="C2567" i="1"/>
  <c r="C2563" i="1"/>
  <c r="C2559" i="1"/>
  <c r="C2555" i="1"/>
  <c r="C2551" i="1"/>
  <c r="C2547" i="1"/>
  <c r="C2543" i="1"/>
  <c r="C2539" i="1"/>
  <c r="C2535" i="1"/>
  <c r="C2531" i="1"/>
  <c r="C2527" i="1"/>
  <c r="C2523" i="1"/>
  <c r="C2519" i="1"/>
  <c r="C2515" i="1"/>
  <c r="C2511" i="1"/>
  <c r="C2507" i="1"/>
  <c r="C2503" i="1"/>
  <c r="C2499" i="1"/>
  <c r="C2495" i="1"/>
  <c r="C2491" i="1"/>
  <c r="C2487" i="1"/>
  <c r="C2483" i="1"/>
  <c r="C2479" i="1"/>
  <c r="C2475" i="1"/>
  <c r="C2471" i="1"/>
  <c r="C2467" i="1"/>
  <c r="C2463" i="1"/>
  <c r="C2459" i="1"/>
  <c r="C2455" i="1"/>
  <c r="C2451" i="1"/>
  <c r="C2447" i="1"/>
  <c r="C2443" i="1"/>
  <c r="C2439" i="1"/>
  <c r="C2435" i="1"/>
  <c r="C2398" i="1"/>
  <c r="C2366" i="1"/>
  <c r="C2402" i="1"/>
  <c r="C2370" i="1"/>
  <c r="C2354" i="1"/>
  <c r="C2346" i="1"/>
  <c r="C2338" i="1"/>
  <c r="C2330" i="1"/>
  <c r="C2322" i="1"/>
  <c r="C2314" i="1"/>
  <c r="C2306" i="1"/>
  <c r="C2298" i="1"/>
  <c r="C2290" i="1"/>
  <c r="C2282" i="1"/>
  <c r="C2274" i="1"/>
  <c r="C2266" i="1"/>
  <c r="C2258" i="1"/>
  <c r="C2250" i="1"/>
  <c r="C2242" i="1"/>
  <c r="C2230" i="1"/>
  <c r="C2227" i="1"/>
  <c r="C2214" i="1"/>
  <c r="C2211" i="1"/>
  <c r="C2198" i="1"/>
  <c r="C2195" i="1"/>
  <c r="C2182" i="1"/>
  <c r="C2179" i="1"/>
  <c r="C2166" i="1"/>
  <c r="C2163" i="1"/>
  <c r="C2142" i="1"/>
  <c r="C2131" i="1"/>
  <c r="C2110" i="1"/>
  <c r="C2099" i="1"/>
  <c r="C2078" i="1"/>
  <c r="C2067" i="1"/>
  <c r="C1903" i="1"/>
  <c r="C1883" i="1"/>
  <c r="C2132" i="1"/>
  <c r="C2100" i="1"/>
  <c r="C2068" i="1"/>
  <c r="C2027" i="1"/>
  <c r="C2023" i="1"/>
  <c r="C1995" i="1"/>
  <c r="C1991" i="1"/>
  <c r="C1963" i="1"/>
  <c r="C1959" i="1"/>
  <c r="C1931" i="1"/>
  <c r="C1927" i="1"/>
  <c r="C1907" i="1"/>
  <c r="C1863" i="1"/>
  <c r="C2155" i="1"/>
  <c r="C2123" i="1"/>
  <c r="C2091" i="1"/>
  <c r="C2059" i="1"/>
  <c r="C1887" i="1"/>
  <c r="C1867" i="1"/>
  <c r="C2431" i="1"/>
  <c r="C2423" i="1"/>
  <c r="C2415" i="1"/>
  <c r="C2407" i="1"/>
  <c r="C2399" i="1"/>
  <c r="C2391" i="1"/>
  <c r="C2383" i="1"/>
  <c r="C2375" i="1"/>
  <c r="C2367" i="1"/>
  <c r="C2359" i="1"/>
  <c r="C2351" i="1"/>
  <c r="C2343" i="1"/>
  <c r="C2335" i="1"/>
  <c r="C2327" i="1"/>
  <c r="C2319" i="1"/>
  <c r="C2311" i="1"/>
  <c r="C2303" i="1"/>
  <c r="C2295" i="1"/>
  <c r="C2287" i="1"/>
  <c r="C2279" i="1"/>
  <c r="C2271" i="1"/>
  <c r="C2263" i="1"/>
  <c r="C2255" i="1"/>
  <c r="C2247" i="1"/>
  <c r="C2239" i="1"/>
  <c r="C2223" i="1"/>
  <c r="C2207" i="1"/>
  <c r="C2191" i="1"/>
  <c r="C2175" i="1"/>
  <c r="C2156" i="1"/>
  <c r="C2133" i="1"/>
  <c r="C2124" i="1"/>
  <c r="C2101" i="1"/>
  <c r="C2092" i="1"/>
  <c r="C2069" i="1"/>
  <c r="C2060" i="1"/>
  <c r="C2035" i="1"/>
  <c r="C2031" i="1"/>
  <c r="C2003" i="1"/>
  <c r="C1999" i="1"/>
  <c r="C1971" i="1"/>
  <c r="C1967" i="1"/>
  <c r="C1939" i="1"/>
  <c r="C1935" i="1"/>
  <c r="C1911" i="1"/>
  <c r="C1891" i="1"/>
  <c r="C1851" i="1"/>
  <c r="C1835" i="1"/>
  <c r="C2358" i="1"/>
  <c r="C2350" i="1"/>
  <c r="C2342" i="1"/>
  <c r="C2334" i="1"/>
  <c r="C2326" i="1"/>
  <c r="C2318" i="1"/>
  <c r="C2310" i="1"/>
  <c r="C2302" i="1"/>
  <c r="C2294" i="1"/>
  <c r="C2286" i="1"/>
  <c r="C2278" i="1"/>
  <c r="C2270" i="1"/>
  <c r="C2262" i="1"/>
  <c r="C2254" i="1"/>
  <c r="C2246" i="1"/>
  <c r="C2238" i="1"/>
  <c r="C2235" i="1"/>
  <c r="C2222" i="1"/>
  <c r="C2219" i="1"/>
  <c r="C2206" i="1"/>
  <c r="C2203" i="1"/>
  <c r="C2190" i="1"/>
  <c r="C2187" i="1"/>
  <c r="C2174" i="1"/>
  <c r="C2171" i="1"/>
  <c r="C2158" i="1"/>
  <c r="C2147" i="1"/>
  <c r="C2126" i="1"/>
  <c r="C2115" i="1"/>
  <c r="C2094" i="1"/>
  <c r="C2083" i="1"/>
  <c r="C2062" i="1"/>
  <c r="C2051" i="1"/>
  <c r="C1915" i="1"/>
  <c r="C1871" i="1"/>
  <c r="C2148" i="1"/>
  <c r="C2116" i="1"/>
  <c r="C2084" i="1"/>
  <c r="C2052" i="1"/>
  <c r="C2043" i="1"/>
  <c r="C2039" i="1"/>
  <c r="C2011" i="1"/>
  <c r="C2007" i="1"/>
  <c r="C1979" i="1"/>
  <c r="C1975" i="1"/>
  <c r="C1947" i="1"/>
  <c r="C1943" i="1"/>
  <c r="C1895" i="1"/>
  <c r="C1875" i="1"/>
  <c r="C2139" i="1"/>
  <c r="C2107" i="1"/>
  <c r="C2075" i="1"/>
  <c r="C1919" i="1"/>
  <c r="C1899" i="1"/>
  <c r="C2149" i="1"/>
  <c r="C2140" i="1"/>
  <c r="C2117" i="1"/>
  <c r="C2108" i="1"/>
  <c r="C2085" i="1"/>
  <c r="C2076" i="1"/>
  <c r="C2053" i="1"/>
  <c r="C2019" i="1"/>
  <c r="C2015" i="1"/>
  <c r="C1987" i="1"/>
  <c r="C1983" i="1"/>
  <c r="C1955" i="1"/>
  <c r="C1951" i="1"/>
  <c r="C1923" i="1"/>
  <c r="C1879" i="1"/>
  <c r="C1859" i="1"/>
  <c r="C1843" i="1"/>
  <c r="C1827" i="1"/>
  <c r="C1855" i="1"/>
  <c r="C1847" i="1"/>
  <c r="C1839" i="1"/>
  <c r="C1831" i="1"/>
  <c r="C1823" i="1"/>
  <c r="C1815" i="1"/>
  <c r="C1807" i="1"/>
  <c r="C1799" i="1"/>
  <c r="C1791" i="1"/>
  <c r="C1783" i="1"/>
  <c r="C1775" i="1"/>
  <c r="C1767" i="1"/>
  <c r="C1574" i="1"/>
  <c r="C1566" i="1"/>
  <c r="C1558" i="1"/>
  <c r="C1550" i="1"/>
  <c r="C1542" i="1"/>
  <c r="C1534" i="1"/>
  <c r="C1526" i="1"/>
  <c r="C1519" i="1"/>
  <c r="C1462" i="1"/>
  <c r="C1455" i="1"/>
  <c r="C1567" i="1"/>
  <c r="C1559" i="1"/>
  <c r="C1551" i="1"/>
  <c r="C1543" i="1"/>
  <c r="C1535" i="1"/>
  <c r="C1527" i="1"/>
  <c r="C1470" i="1"/>
  <c r="C1463" i="1"/>
  <c r="C1430" i="1"/>
  <c r="C1646" i="1"/>
  <c r="C1630" i="1"/>
  <c r="C1614" i="1"/>
  <c r="C1598" i="1"/>
  <c r="C1553" i="1"/>
  <c r="C1545" i="1"/>
  <c r="C1537" i="1"/>
  <c r="C1478" i="1"/>
  <c r="C1471" i="1"/>
  <c r="C2044" i="1"/>
  <c r="C2036" i="1"/>
  <c r="C2028" i="1"/>
  <c r="C2020" i="1"/>
  <c r="C2012" i="1"/>
  <c r="C2004" i="1"/>
  <c r="C1996" i="1"/>
  <c r="C1988" i="1"/>
  <c r="C1980" i="1"/>
  <c r="C1972" i="1"/>
  <c r="C1964" i="1"/>
  <c r="C1956" i="1"/>
  <c r="C1948" i="1"/>
  <c r="C1940" i="1"/>
  <c r="C1932" i="1"/>
  <c r="C1924" i="1"/>
  <c r="C1916" i="1"/>
  <c r="C1908" i="1"/>
  <c r="C1900" i="1"/>
  <c r="C1892" i="1"/>
  <c r="C1884" i="1"/>
  <c r="C1876" i="1"/>
  <c r="C1868" i="1"/>
  <c r="C1860" i="1"/>
  <c r="C1852" i="1"/>
  <c r="C1844" i="1"/>
  <c r="C1836" i="1"/>
  <c r="C1828" i="1"/>
  <c r="C1820" i="1"/>
  <c r="C1812" i="1"/>
  <c r="C1804" i="1"/>
  <c r="C1796" i="1"/>
  <c r="C1788" i="1"/>
  <c r="C1780" i="1"/>
  <c r="C1772" i="1"/>
  <c r="C1764" i="1"/>
  <c r="C1756" i="1"/>
  <c r="C1748" i="1"/>
  <c r="C1740" i="1"/>
  <c r="C1732" i="1"/>
  <c r="C1724" i="1"/>
  <c r="C1716" i="1"/>
  <c r="C1708" i="1"/>
  <c r="C1700" i="1"/>
  <c r="C1692" i="1"/>
  <c r="C1684" i="1"/>
  <c r="C1676" i="1"/>
  <c r="C1668" i="1"/>
  <c r="C1660" i="1"/>
  <c r="C1648" i="1"/>
  <c r="C1632" i="1"/>
  <c r="C1616" i="1"/>
  <c r="C1600" i="1"/>
  <c r="C1486" i="1"/>
  <c r="C1479" i="1"/>
  <c r="C1819" i="1"/>
  <c r="C1811" i="1"/>
  <c r="C1803" i="1"/>
  <c r="C1795" i="1"/>
  <c r="C1787" i="1"/>
  <c r="C1779" i="1"/>
  <c r="C1771" i="1"/>
  <c r="C1763" i="1"/>
  <c r="C1755" i="1"/>
  <c r="C1747" i="1"/>
  <c r="C1739" i="1"/>
  <c r="C1731" i="1"/>
  <c r="C1723" i="1"/>
  <c r="C1715" i="1"/>
  <c r="C1707" i="1"/>
  <c r="C1699" i="1"/>
  <c r="C1691" i="1"/>
  <c r="C1683" i="1"/>
  <c r="C1675" i="1"/>
  <c r="C1667" i="1"/>
  <c r="C1659" i="1"/>
  <c r="C1647" i="1"/>
  <c r="C1631" i="1"/>
  <c r="C1615" i="1"/>
  <c r="C1599" i="1"/>
  <c r="C1593" i="1"/>
  <c r="C1590" i="1"/>
  <c r="C1494" i="1"/>
  <c r="C1487" i="1"/>
  <c r="C1438" i="1"/>
  <c r="C1502" i="1"/>
  <c r="C1495" i="1"/>
  <c r="C1654" i="1"/>
  <c r="C1638" i="1"/>
  <c r="C1622" i="1"/>
  <c r="C1606" i="1"/>
  <c r="C1582" i="1"/>
  <c r="C1510" i="1"/>
  <c r="C1503" i="1"/>
  <c r="C1446" i="1"/>
  <c r="C1518" i="1"/>
  <c r="C1511" i="1"/>
  <c r="C1454" i="1"/>
  <c r="C1442" i="1"/>
  <c r="C1244" i="1"/>
  <c r="C1212" i="1"/>
  <c r="C1180" i="1"/>
  <c r="C1171" i="1"/>
  <c r="C1123" i="1"/>
  <c r="C1116" i="1"/>
  <c r="C1172" i="1"/>
  <c r="C1163" i="1"/>
  <c r="C1155" i="1"/>
  <c r="C1147" i="1"/>
  <c r="C1139" i="1"/>
  <c r="C1131" i="1"/>
  <c r="C1124" i="1"/>
  <c r="C1084" i="1"/>
  <c r="C1268" i="1"/>
  <c r="C1236" i="1"/>
  <c r="C1204" i="1"/>
  <c r="C1164" i="1"/>
  <c r="C1156" i="1"/>
  <c r="C1148" i="1"/>
  <c r="C1140" i="1"/>
  <c r="C1132" i="1"/>
  <c r="C1447" i="1"/>
  <c r="C1439" i="1"/>
  <c r="C1431" i="1"/>
  <c r="C1423" i="1"/>
  <c r="C1415" i="1"/>
  <c r="C1407" i="1"/>
  <c r="C1399" i="1"/>
  <c r="C1391" i="1"/>
  <c r="C1383" i="1"/>
  <c r="C1375" i="1"/>
  <c r="C1367" i="1"/>
  <c r="C1359" i="1"/>
  <c r="C1351" i="1"/>
  <c r="C1343" i="1"/>
  <c r="C1320" i="1"/>
  <c r="C1318" i="1"/>
  <c r="C1304" i="1"/>
  <c r="C1302" i="1"/>
  <c r="C1288" i="1"/>
  <c r="C1286" i="1"/>
  <c r="C1272" i="1"/>
  <c r="C1270" i="1"/>
  <c r="C1240" i="1"/>
  <c r="C1238" i="1"/>
  <c r="C1208" i="1"/>
  <c r="C1206" i="1"/>
  <c r="C1166" i="1"/>
  <c r="C1158" i="1"/>
  <c r="C1150" i="1"/>
  <c r="C1142" i="1"/>
  <c r="C1092" i="1"/>
  <c r="C1422" i="1"/>
  <c r="C1414" i="1"/>
  <c r="C1406" i="1"/>
  <c r="C1398" i="1"/>
  <c r="C1390" i="1"/>
  <c r="C1382" i="1"/>
  <c r="C1374" i="1"/>
  <c r="C1366" i="1"/>
  <c r="C1358" i="1"/>
  <c r="C1350" i="1"/>
  <c r="C1342" i="1"/>
  <c r="C1332" i="1"/>
  <c r="C1260" i="1"/>
  <c r="C1228" i="1"/>
  <c r="C1196" i="1"/>
  <c r="C1381" i="1"/>
  <c r="C1373" i="1"/>
  <c r="C1365" i="1"/>
  <c r="C1357" i="1"/>
  <c r="C1349" i="1"/>
  <c r="C1341" i="1"/>
  <c r="C1330" i="1"/>
  <c r="C1316" i="1"/>
  <c r="C1314" i="1"/>
  <c r="C1300" i="1"/>
  <c r="C1298" i="1"/>
  <c r="C1284" i="1"/>
  <c r="C1282" i="1"/>
  <c r="C1264" i="1"/>
  <c r="C1262" i="1"/>
  <c r="C1232" i="1"/>
  <c r="C1200" i="1"/>
  <c r="C1198" i="1"/>
  <c r="C1100" i="1"/>
  <c r="C1252" i="1"/>
  <c r="C1220" i="1"/>
  <c r="C1188" i="1"/>
  <c r="C1328" i="1"/>
  <c r="C1312" i="1"/>
  <c r="C1296" i="1"/>
  <c r="C1280" i="1"/>
  <c r="C1256" i="1"/>
  <c r="C1224" i="1"/>
  <c r="C1192" i="1"/>
  <c r="C1179" i="1"/>
  <c r="C1115" i="1"/>
  <c r="C1108" i="1"/>
  <c r="C1076" i="1"/>
  <c r="C1068" i="1"/>
  <c r="C1060" i="1"/>
  <c r="C1052" i="1"/>
  <c r="C1044" i="1"/>
  <c r="C1036" i="1"/>
  <c r="C1107" i="1"/>
  <c r="C1099" i="1"/>
  <c r="C1091" i="1"/>
  <c r="C1083" i="1"/>
  <c r="C1075" i="1"/>
  <c r="C1067" i="1"/>
  <c r="C1059" i="1"/>
  <c r="C1051" i="1"/>
  <c r="C1043" i="1"/>
  <c r="C1035" i="1"/>
  <c r="C913" i="1"/>
  <c r="C921" i="1"/>
  <c r="C914" i="1"/>
  <c r="C1026" i="1"/>
  <c r="C1022" i="1"/>
  <c r="C1018" i="1"/>
  <c r="C1014" i="1"/>
  <c r="C1010" i="1"/>
  <c r="C1006" i="1"/>
  <c r="C1002" i="1"/>
  <c r="C998" i="1"/>
  <c r="C994" i="1"/>
  <c r="C990" i="1"/>
  <c r="C986" i="1"/>
  <c r="C982" i="1"/>
  <c r="C978" i="1"/>
  <c r="C974" i="1"/>
  <c r="C970" i="1"/>
  <c r="C966" i="1"/>
  <c r="C962" i="1"/>
  <c r="C958" i="1"/>
  <c r="C954" i="1"/>
  <c r="C950" i="1"/>
  <c r="C946" i="1"/>
  <c r="C942" i="1"/>
  <c r="C938" i="1"/>
  <c r="C934" i="1"/>
  <c r="C930" i="1"/>
  <c r="C922" i="1"/>
  <c r="C745" i="1"/>
  <c r="C713" i="1"/>
  <c r="C681" i="1"/>
  <c r="C746" i="1"/>
  <c r="C714" i="1"/>
  <c r="C682" i="1"/>
  <c r="C753" i="1"/>
  <c r="C721" i="1"/>
  <c r="C689" i="1"/>
  <c r="C906" i="1"/>
  <c r="C898" i="1"/>
  <c r="C890" i="1"/>
  <c r="C882" i="1"/>
  <c r="C874" i="1"/>
  <c r="C866" i="1"/>
  <c r="C858" i="1"/>
  <c r="C850" i="1"/>
  <c r="C842" i="1"/>
  <c r="C834" i="1"/>
  <c r="C826" i="1"/>
  <c r="C818" i="1"/>
  <c r="C810" i="1"/>
  <c r="C802" i="1"/>
  <c r="C791" i="1"/>
  <c r="C789" i="1"/>
  <c r="C777" i="1"/>
  <c r="C775" i="1"/>
  <c r="C773" i="1"/>
  <c r="C754" i="1"/>
  <c r="C722" i="1"/>
  <c r="C690" i="1"/>
  <c r="C905" i="1"/>
  <c r="C897" i="1"/>
  <c r="C889" i="1"/>
  <c r="C881" i="1"/>
  <c r="C873" i="1"/>
  <c r="C865" i="1"/>
  <c r="C857" i="1"/>
  <c r="C769" i="1"/>
  <c r="C761" i="1"/>
  <c r="C729" i="1"/>
  <c r="C697" i="1"/>
  <c r="C665" i="1"/>
  <c r="C771" i="1"/>
  <c r="C730" i="1"/>
  <c r="C698" i="1"/>
  <c r="C823" i="1"/>
  <c r="C815" i="1"/>
  <c r="C807" i="1"/>
  <c r="C799" i="1"/>
  <c r="C770" i="1"/>
  <c r="C737" i="1"/>
  <c r="C705" i="1"/>
  <c r="C673" i="1"/>
  <c r="C785" i="1"/>
  <c r="C783" i="1"/>
  <c r="C738" i="1"/>
  <c r="C706" i="1"/>
  <c r="C674" i="1"/>
  <c r="C653" i="1"/>
  <c r="C645" i="1"/>
  <c r="C475" i="1"/>
  <c r="C420" i="1"/>
  <c r="C540" i="1"/>
  <c r="C508" i="1"/>
  <c r="C476" i="1"/>
  <c r="C467" i="1"/>
  <c r="C428" i="1"/>
  <c r="C397" i="1"/>
  <c r="C468" i="1"/>
  <c r="C459" i="1"/>
  <c r="C436" i="1"/>
  <c r="C429" i="1"/>
  <c r="C666" i="1"/>
  <c r="C658" i="1"/>
  <c r="C650" i="1"/>
  <c r="C642" i="1"/>
  <c r="C634" i="1"/>
  <c r="C626" i="1"/>
  <c r="C618" i="1"/>
  <c r="C610" i="1"/>
  <c r="C602" i="1"/>
  <c r="C594" i="1"/>
  <c r="C586" i="1"/>
  <c r="C578" i="1"/>
  <c r="C570" i="1"/>
  <c r="C561" i="1"/>
  <c r="C559" i="1"/>
  <c r="C541" i="1"/>
  <c r="C532" i="1"/>
  <c r="C500" i="1"/>
  <c r="C460" i="1"/>
  <c r="C444" i="1"/>
  <c r="C437" i="1"/>
  <c r="C431" i="1"/>
  <c r="C385" i="1"/>
  <c r="C657" i="1"/>
  <c r="C649" i="1"/>
  <c r="C641" i="1"/>
  <c r="C633" i="1"/>
  <c r="C625" i="1"/>
  <c r="C617" i="1"/>
  <c r="C609" i="1"/>
  <c r="C601" i="1"/>
  <c r="C593" i="1"/>
  <c r="C585" i="1"/>
  <c r="C577" i="1"/>
  <c r="C569" i="1"/>
  <c r="C452" i="1"/>
  <c r="C445" i="1"/>
  <c r="C386" i="1"/>
  <c r="C557" i="1"/>
  <c r="C533" i="1"/>
  <c r="C524" i="1"/>
  <c r="C501" i="1"/>
  <c r="C492" i="1"/>
  <c r="C461" i="1"/>
  <c r="C447" i="1"/>
  <c r="C417" i="1"/>
  <c r="C407" i="1"/>
  <c r="C387" i="1"/>
  <c r="C453" i="1"/>
  <c r="C418" i="1"/>
  <c r="C553" i="1"/>
  <c r="C548" i="1"/>
  <c r="C525" i="1"/>
  <c r="C516" i="1"/>
  <c r="C493" i="1"/>
  <c r="C484" i="1"/>
  <c r="C419" i="1"/>
  <c r="C451" i="1"/>
  <c r="C443" i="1"/>
  <c r="C435" i="1"/>
  <c r="C427" i="1"/>
  <c r="C406" i="1"/>
  <c r="C396" i="1"/>
  <c r="C374" i="1"/>
  <c r="C364" i="1"/>
  <c r="C341" i="1"/>
  <c r="C298" i="1"/>
  <c r="C202" i="1"/>
  <c r="C132" i="1"/>
  <c r="C290" i="1"/>
  <c r="C210" i="1"/>
  <c r="C156" i="1"/>
  <c r="C92" i="1"/>
  <c r="C282" i="1"/>
  <c r="C218" i="1"/>
  <c r="C180" i="1"/>
  <c r="C116" i="1"/>
  <c r="C403" i="1"/>
  <c r="C371" i="1"/>
  <c r="C347" i="1"/>
  <c r="C331" i="1"/>
  <c r="C274" i="1"/>
  <c r="C226" i="1"/>
  <c r="C212" i="1"/>
  <c r="C140" i="1"/>
  <c r="C266" i="1"/>
  <c r="C234" i="1"/>
  <c r="C220" i="1"/>
  <c r="C164" i="1"/>
  <c r="C100" i="1"/>
  <c r="C322" i="1"/>
  <c r="C258" i="1"/>
  <c r="C242" i="1"/>
  <c r="C228" i="1"/>
  <c r="C188" i="1"/>
  <c r="C124" i="1"/>
  <c r="C398" i="1"/>
  <c r="C388" i="1"/>
  <c r="C366" i="1"/>
  <c r="C356" i="1"/>
  <c r="C314" i="1"/>
  <c r="C250" i="1"/>
  <c r="C148" i="1"/>
  <c r="C355" i="1"/>
  <c r="C339" i="1"/>
  <c r="C326" i="1"/>
  <c r="C324" i="1"/>
  <c r="C306" i="1"/>
  <c r="C262" i="1"/>
  <c r="C260" i="1"/>
  <c r="C244" i="1"/>
  <c r="C194" i="1"/>
  <c r="C172" i="1"/>
  <c r="C108" i="1"/>
  <c r="C186" i="1"/>
  <c r="C178" i="1"/>
  <c r="C170" i="1"/>
  <c r="C162" i="1"/>
  <c r="C154" i="1"/>
  <c r="C146" i="1"/>
  <c r="C138" i="1"/>
  <c r="C130" i="1"/>
  <c r="C122" i="1"/>
  <c r="C114" i="1"/>
  <c r="C106" i="1"/>
  <c r="C98" i="1"/>
  <c r="C90" i="1"/>
  <c r="C113" i="1"/>
  <c r="C105" i="1"/>
  <c r="C97" i="1"/>
  <c r="C89" i="1"/>
  <c r="C88" i="1"/>
  <c r="C12145" i="1"/>
  <c r="B12145" i="1" s="1"/>
  <c r="C12138" i="1"/>
  <c r="B12138" i="1" s="1"/>
  <c r="B12143" i="1"/>
  <c r="P12142" i="1"/>
  <c r="B12142" i="1"/>
  <c r="B12144" i="1"/>
  <c r="P12144" i="1"/>
  <c r="P12139" i="1"/>
  <c r="B12139" i="1"/>
  <c r="P12140" i="1"/>
  <c r="B12140" i="1"/>
  <c r="C12141" i="1"/>
  <c r="P12141" i="1" s="1"/>
  <c r="P12138" i="1"/>
  <c r="P12137" i="1"/>
  <c r="C12095" i="1"/>
  <c r="B12095" i="1" s="1"/>
  <c r="C12057" i="1"/>
  <c r="B12057" i="1" s="1"/>
  <c r="C12049" i="1"/>
  <c r="B12049" i="1" s="1"/>
  <c r="C12121" i="1"/>
  <c r="B12121" i="1" s="1"/>
  <c r="B12113" i="1"/>
  <c r="B12112" i="1"/>
  <c r="C12063" i="1"/>
  <c r="B12063" i="1" s="1"/>
  <c r="C12040" i="1"/>
  <c r="B12040" i="1" s="1"/>
  <c r="B12104" i="1"/>
  <c r="B12103" i="1"/>
  <c r="B12086" i="1"/>
  <c r="B12094" i="1"/>
  <c r="C11999" i="1"/>
  <c r="B11999" i="1" s="1"/>
  <c r="C12129" i="1"/>
  <c r="B12129" i="1" s="1"/>
  <c r="C12120" i="1"/>
  <c r="B12120" i="1" s="1"/>
  <c r="B12118" i="1"/>
  <c r="C12111" i="1"/>
  <c r="B12111" i="1" s="1"/>
  <c r="C12102" i="1"/>
  <c r="B12102" i="1" s="1"/>
  <c r="C12065" i="1"/>
  <c r="B12065" i="1" s="1"/>
  <c r="C12056" i="1"/>
  <c r="B12056" i="1" s="1"/>
  <c r="B12054" i="1"/>
  <c r="C12047" i="1"/>
  <c r="B12047" i="1" s="1"/>
  <c r="C12015" i="1"/>
  <c r="B12015" i="1" s="1"/>
  <c r="C12128" i="1"/>
  <c r="B12128" i="1" s="1"/>
  <c r="B12126" i="1"/>
  <c r="C12119" i="1"/>
  <c r="B12119" i="1" s="1"/>
  <c r="C12110" i="1"/>
  <c r="B12110" i="1" s="1"/>
  <c r="C12073" i="1"/>
  <c r="B12073" i="1" s="1"/>
  <c r="C12064" i="1"/>
  <c r="B12064" i="1" s="1"/>
  <c r="B12062" i="1"/>
  <c r="C12055" i="1"/>
  <c r="B12055" i="1" s="1"/>
  <c r="C12032" i="1"/>
  <c r="B12032" i="1" s="1"/>
  <c r="B12134" i="1"/>
  <c r="B12070" i="1"/>
  <c r="B12005" i="1"/>
  <c r="B12078" i="1"/>
  <c r="C12133" i="1"/>
  <c r="B12133" i="1" s="1"/>
  <c r="C12125" i="1"/>
  <c r="P12125" i="1" s="1"/>
  <c r="C12117" i="1"/>
  <c r="P12117" i="1" s="1"/>
  <c r="C12109" i="1"/>
  <c r="B12109" i="1" s="1"/>
  <c r="C12101" i="1"/>
  <c r="B12101" i="1" s="1"/>
  <c r="C12093" i="1"/>
  <c r="B12093" i="1" s="1"/>
  <c r="C12085" i="1"/>
  <c r="B12085" i="1" s="1"/>
  <c r="C12077" i="1"/>
  <c r="B12077" i="1" s="1"/>
  <c r="C12069" i="1"/>
  <c r="B12069" i="1" s="1"/>
  <c r="C12061" i="1"/>
  <c r="B12061" i="1" s="1"/>
  <c r="C12053" i="1"/>
  <c r="B12053" i="1" s="1"/>
  <c r="C12045" i="1"/>
  <c r="B12045" i="1" s="1"/>
  <c r="C12037" i="1"/>
  <c r="B12037" i="1" s="1"/>
  <c r="C12029" i="1"/>
  <c r="B12029" i="1" s="1"/>
  <c r="C12021" i="1"/>
  <c r="B12021" i="1" s="1"/>
  <c r="C12013" i="1"/>
  <c r="B12013" i="1" s="1"/>
  <c r="C12132" i="1"/>
  <c r="B12132" i="1" s="1"/>
  <c r="C12124" i="1"/>
  <c r="B12124" i="1" s="1"/>
  <c r="C12116" i="1"/>
  <c r="B12116" i="1" s="1"/>
  <c r="C12108" i="1"/>
  <c r="B12108" i="1" s="1"/>
  <c r="C12100" i="1"/>
  <c r="B12100" i="1" s="1"/>
  <c r="C12092" i="1"/>
  <c r="B12092" i="1" s="1"/>
  <c r="C12084" i="1"/>
  <c r="B12084" i="1" s="1"/>
  <c r="C12076" i="1"/>
  <c r="B12076" i="1" s="1"/>
  <c r="C12068" i="1"/>
  <c r="B12068" i="1" s="1"/>
  <c r="C12060" i="1"/>
  <c r="B12060" i="1" s="1"/>
  <c r="C12052" i="1"/>
  <c r="B12052" i="1" s="1"/>
  <c r="C12044" i="1"/>
  <c r="B12044" i="1" s="1"/>
  <c r="C12036" i="1"/>
  <c r="B12036" i="1" s="1"/>
  <c r="C12028" i="1"/>
  <c r="B12028" i="1" s="1"/>
  <c r="C12020" i="1"/>
  <c r="B12020" i="1" s="1"/>
  <c r="C12012" i="1"/>
  <c r="B12012" i="1" s="1"/>
  <c r="C12004" i="1"/>
  <c r="B12004" i="1" s="1"/>
  <c r="C11996" i="1"/>
  <c r="B11996" i="1" s="1"/>
  <c r="C12131" i="1"/>
  <c r="P12131" i="1" s="1"/>
  <c r="C12123" i="1"/>
  <c r="B12123" i="1" s="1"/>
  <c r="C12115" i="1"/>
  <c r="B12115" i="1" s="1"/>
  <c r="C12107" i="1"/>
  <c r="B12107" i="1" s="1"/>
  <c r="C12099" i="1"/>
  <c r="B12099" i="1" s="1"/>
  <c r="C12091" i="1"/>
  <c r="B12091" i="1" s="1"/>
  <c r="C12083" i="1"/>
  <c r="B12083" i="1" s="1"/>
  <c r="C12075" i="1"/>
  <c r="B12075" i="1" s="1"/>
  <c r="C12067" i="1"/>
  <c r="B12067" i="1" s="1"/>
  <c r="C12059" i="1"/>
  <c r="B12059" i="1" s="1"/>
  <c r="C12051" i="1"/>
  <c r="B12051" i="1" s="1"/>
  <c r="C12043" i="1"/>
  <c r="B12043" i="1" s="1"/>
  <c r="C12035" i="1"/>
  <c r="B12035" i="1" s="1"/>
  <c r="C12027" i="1"/>
  <c r="B12027" i="1" s="1"/>
  <c r="C12019" i="1"/>
  <c r="B12019" i="1" s="1"/>
  <c r="C12011" i="1"/>
  <c r="B12011" i="1" s="1"/>
  <c r="C12003" i="1"/>
  <c r="B12003" i="1" s="1"/>
  <c r="C11995" i="1"/>
  <c r="B11995" i="1" s="1"/>
  <c r="C12034" i="1"/>
  <c r="B12034" i="1" s="1"/>
  <c r="C12026" i="1"/>
  <c r="B12026" i="1" s="1"/>
  <c r="C12018" i="1"/>
  <c r="B12018" i="1" s="1"/>
  <c r="C12010" i="1"/>
  <c r="B12010" i="1" s="1"/>
  <c r="C12002" i="1"/>
  <c r="B12002" i="1" s="1"/>
  <c r="C11994" i="1"/>
  <c r="B11994" i="1" s="1"/>
  <c r="C12025" i="1"/>
  <c r="B12025" i="1" s="1"/>
  <c r="C12017" i="1"/>
  <c r="B12017" i="1" s="1"/>
  <c r="C12009" i="1"/>
  <c r="B12009" i="1" s="1"/>
  <c r="C12001" i="1"/>
  <c r="B12001" i="1" s="1"/>
  <c r="C11993" i="1"/>
  <c r="B11993" i="1" s="1"/>
  <c r="C11992" i="1"/>
  <c r="B11992" i="1" s="1"/>
  <c r="P12136" i="1"/>
  <c r="P12112" i="1"/>
  <c r="P12104" i="1"/>
  <c r="P12135" i="1"/>
  <c r="P12127" i="1"/>
  <c r="P12103" i="1"/>
  <c r="P12134" i="1"/>
  <c r="P12126" i="1"/>
  <c r="P12118" i="1"/>
  <c r="P12130" i="1"/>
  <c r="P12122" i="1"/>
  <c r="P12114" i="1"/>
  <c r="P12106" i="1"/>
  <c r="P12098" i="1"/>
  <c r="P12121" i="1"/>
  <c r="P12113" i="1"/>
  <c r="P12105" i="1"/>
  <c r="B11804" i="1"/>
  <c r="C11868" i="1"/>
  <c r="B11868" i="1" s="1"/>
  <c r="B11708" i="1"/>
  <c r="C11812" i="1"/>
  <c r="B11812" i="1" s="1"/>
  <c r="C11676" i="1"/>
  <c r="B11676" i="1" s="1"/>
  <c r="B11620" i="1"/>
  <c r="C11836" i="1"/>
  <c r="B11836" i="1" s="1"/>
  <c r="B11780" i="1"/>
  <c r="C11716" i="1"/>
  <c r="B11716" i="1" s="1"/>
  <c r="B11748" i="1"/>
  <c r="C11684" i="1"/>
  <c r="B11684" i="1" s="1"/>
  <c r="C11844" i="1"/>
  <c r="B11844" i="1" s="1"/>
  <c r="B11652" i="1"/>
  <c r="C11588" i="1"/>
  <c r="B11588" i="1" s="1"/>
  <c r="B11852" i="1"/>
  <c r="B11660" i="1"/>
  <c r="B11468" i="1"/>
  <c r="B11452" i="1"/>
  <c r="C11988" i="1"/>
  <c r="B11988" i="1" s="1"/>
  <c r="B11963" i="1"/>
  <c r="B11956" i="1"/>
  <c r="B11931" i="1"/>
  <c r="B11924" i="1"/>
  <c r="C11923" i="1"/>
  <c r="B11923" i="1" s="1"/>
  <c r="B11903" i="1"/>
  <c r="B11899" i="1"/>
  <c r="B11892" i="1"/>
  <c r="B11867" i="1"/>
  <c r="B11860" i="1"/>
  <c r="B11835" i="1"/>
  <c r="B11828" i="1"/>
  <c r="C11827" i="1"/>
  <c r="B11827" i="1" s="1"/>
  <c r="B11807" i="1"/>
  <c r="B11803" i="1"/>
  <c r="B11796" i="1"/>
  <c r="B11771" i="1"/>
  <c r="B11764" i="1"/>
  <c r="B11739" i="1"/>
  <c r="B11732" i="1"/>
  <c r="C11731" i="1"/>
  <c r="B11731" i="1" s="1"/>
  <c r="B11707" i="1"/>
  <c r="B11700" i="1"/>
  <c r="B11675" i="1"/>
  <c r="B11668" i="1"/>
  <c r="B11647" i="1"/>
  <c r="B11643" i="1"/>
  <c r="C11639" i="1"/>
  <c r="B11639" i="1" s="1"/>
  <c r="B11636" i="1"/>
  <c r="C11635" i="1"/>
  <c r="B11635" i="1" s="1"/>
  <c r="B11611" i="1"/>
  <c r="B11604" i="1"/>
  <c r="B11583" i="1"/>
  <c r="B11579" i="1"/>
  <c r="B11572" i="1"/>
  <c r="B11685" i="1"/>
  <c r="B11653" i="1"/>
  <c r="B11621" i="1"/>
  <c r="B11589" i="1"/>
  <c r="C11559" i="1"/>
  <c r="B11559" i="1" s="1"/>
  <c r="C11543" i="1"/>
  <c r="B11543" i="1" s="1"/>
  <c r="C11527" i="1"/>
  <c r="B11527" i="1" s="1"/>
  <c r="C11511" i="1"/>
  <c r="B11511" i="1" s="1"/>
  <c r="C11495" i="1"/>
  <c r="B11495" i="1" s="1"/>
  <c r="C11479" i="1"/>
  <c r="B11479" i="1" s="1"/>
  <c r="C11463" i="1"/>
  <c r="B11463" i="1" s="1"/>
  <c r="C11447" i="1"/>
  <c r="B11447" i="1" s="1"/>
  <c r="C11431" i="1"/>
  <c r="B11431" i="1" s="1"/>
  <c r="C11415" i="1"/>
  <c r="B11415" i="1" s="1"/>
  <c r="C11399" i="1"/>
  <c r="B11399" i="1" s="1"/>
  <c r="C11876" i="1"/>
  <c r="B11876" i="1" s="1"/>
  <c r="B11979" i="1"/>
  <c r="B11972" i="1"/>
  <c r="B11947" i="1"/>
  <c r="B11940" i="1"/>
  <c r="B11915" i="1"/>
  <c r="C11911" i="1"/>
  <c r="B11911" i="1" s="1"/>
  <c r="B11908" i="1"/>
  <c r="C11907" i="1"/>
  <c r="B11907" i="1" s="1"/>
  <c r="B11883" i="1"/>
  <c r="C11879" i="1"/>
  <c r="B11879" i="1" s="1"/>
  <c r="C11875" i="1"/>
  <c r="B11875" i="1" s="1"/>
  <c r="B11851" i="1"/>
  <c r="C11843" i="1"/>
  <c r="B11843" i="1" s="1"/>
  <c r="B11819" i="1"/>
  <c r="C11811" i="1"/>
  <c r="B11811" i="1" s="1"/>
  <c r="B11787" i="1"/>
  <c r="C11779" i="1"/>
  <c r="B11779" i="1" s="1"/>
  <c r="B11755" i="1"/>
  <c r="B11723" i="1"/>
  <c r="B11691" i="1"/>
  <c r="C11683" i="1"/>
  <c r="B11683" i="1" s="1"/>
  <c r="B11659" i="1"/>
  <c r="B11631" i="1"/>
  <c r="B11627" i="1"/>
  <c r="B11599" i="1"/>
  <c r="B11595" i="1"/>
  <c r="B11567" i="1"/>
  <c r="B11563" i="1"/>
  <c r="B11815" i="1"/>
  <c r="B11747" i="1"/>
  <c r="B11715" i="1"/>
  <c r="B11655" i="1"/>
  <c r="B11651" i="1"/>
  <c r="B11619" i="1"/>
  <c r="B11591" i="1"/>
  <c r="B11587" i="1"/>
  <c r="C11820" i="1"/>
  <c r="B11820" i="1" s="1"/>
  <c r="C11788" i="1"/>
  <c r="B11788" i="1" s="1"/>
  <c r="C11692" i="1"/>
  <c r="B11692" i="1" s="1"/>
  <c r="C11661" i="1"/>
  <c r="B11661" i="1" s="1"/>
  <c r="C11629" i="1"/>
  <c r="B11629" i="1" s="1"/>
  <c r="C11628" i="1"/>
  <c r="B11628" i="1" s="1"/>
  <c r="C11597" i="1"/>
  <c r="B11597" i="1" s="1"/>
  <c r="C11596" i="1"/>
  <c r="B11596" i="1" s="1"/>
  <c r="C11565" i="1"/>
  <c r="B11565" i="1" s="1"/>
  <c r="C11564" i="1"/>
  <c r="B11564" i="1" s="1"/>
  <c r="C11549" i="1"/>
  <c r="B11549" i="1" s="1"/>
  <c r="C11548" i="1"/>
  <c r="B11548" i="1" s="1"/>
  <c r="C11533" i="1"/>
  <c r="B11533" i="1" s="1"/>
  <c r="C11532" i="1"/>
  <c r="B11532" i="1" s="1"/>
  <c r="C11517" i="1"/>
  <c r="B11517" i="1" s="1"/>
  <c r="C11516" i="1"/>
  <c r="B11516" i="1" s="1"/>
  <c r="C11501" i="1"/>
  <c r="B11501" i="1" s="1"/>
  <c r="C11500" i="1"/>
  <c r="B11500" i="1" s="1"/>
  <c r="C11485" i="1"/>
  <c r="B11485" i="1" s="1"/>
  <c r="C11484" i="1"/>
  <c r="B11484" i="1" s="1"/>
  <c r="C11469" i="1"/>
  <c r="B11469" i="1" s="1"/>
  <c r="C11453" i="1"/>
  <c r="B11453" i="1" s="1"/>
  <c r="C11437" i="1"/>
  <c r="B11437" i="1" s="1"/>
  <c r="C11436" i="1"/>
  <c r="B11436" i="1" s="1"/>
  <c r="C11421" i="1"/>
  <c r="B11421" i="1" s="1"/>
  <c r="C11420" i="1"/>
  <c r="B11420" i="1" s="1"/>
  <c r="C11405" i="1"/>
  <c r="B11405" i="1" s="1"/>
  <c r="C11404" i="1"/>
  <c r="B11404" i="1" s="1"/>
  <c r="C11389" i="1"/>
  <c r="B11389" i="1" s="1"/>
  <c r="B11971" i="1"/>
  <c r="B11939" i="1"/>
  <c r="B11987" i="1"/>
  <c r="B11955" i="1"/>
  <c r="B11891" i="1"/>
  <c r="B11859" i="1"/>
  <c r="B11795" i="1"/>
  <c r="B11763" i="1"/>
  <c r="B11699" i="1"/>
  <c r="B11667" i="1"/>
  <c r="B11607" i="1"/>
  <c r="B11603" i="1"/>
  <c r="B11575" i="1"/>
  <c r="B11571" i="1"/>
  <c r="B11677" i="1"/>
  <c r="C11669" i="1"/>
  <c r="B11669" i="1" s="1"/>
  <c r="B11645" i="1"/>
  <c r="C11637" i="1"/>
  <c r="B11637" i="1" s="1"/>
  <c r="B11613" i="1"/>
  <c r="C11605" i="1"/>
  <c r="B11605" i="1" s="1"/>
  <c r="B11581" i="1"/>
  <c r="C11573" i="1"/>
  <c r="B11573" i="1" s="1"/>
  <c r="B11557" i="1"/>
  <c r="B11556" i="1"/>
  <c r="C11555" i="1"/>
  <c r="B11555" i="1" s="1"/>
  <c r="B11541" i="1"/>
  <c r="B11540" i="1"/>
  <c r="C11539" i="1"/>
  <c r="B11539" i="1" s="1"/>
  <c r="B11525" i="1"/>
  <c r="B11524" i="1"/>
  <c r="C11523" i="1"/>
  <c r="B11523" i="1" s="1"/>
  <c r="B11509" i="1"/>
  <c r="B11508" i="1"/>
  <c r="C11507" i="1"/>
  <c r="B11507" i="1" s="1"/>
  <c r="B11493" i="1"/>
  <c r="B11492" i="1"/>
  <c r="C11491" i="1"/>
  <c r="B11491" i="1" s="1"/>
  <c r="B11477" i="1"/>
  <c r="B11476" i="1"/>
  <c r="C11475" i="1"/>
  <c r="B11475" i="1" s="1"/>
  <c r="B11461" i="1"/>
  <c r="B11460" i="1"/>
  <c r="C11459" i="1"/>
  <c r="B11459" i="1" s="1"/>
  <c r="B11445" i="1"/>
  <c r="B11444" i="1"/>
  <c r="C11443" i="1"/>
  <c r="B11443" i="1" s="1"/>
  <c r="B11429" i="1"/>
  <c r="B11428" i="1"/>
  <c r="C11427" i="1"/>
  <c r="B11427" i="1" s="1"/>
  <c r="B11413" i="1"/>
  <c r="B11412" i="1"/>
  <c r="C11411" i="1"/>
  <c r="B11411" i="1" s="1"/>
  <c r="B11397" i="1"/>
  <c r="B11396" i="1"/>
  <c r="C11395" i="1"/>
  <c r="B11395" i="1" s="1"/>
  <c r="B11551" i="1"/>
  <c r="B11547" i="1"/>
  <c r="B11519" i="1"/>
  <c r="B11515" i="1"/>
  <c r="B11487" i="1"/>
  <c r="B11483" i="1"/>
  <c r="B11455" i="1"/>
  <c r="B11451" i="1"/>
  <c r="B11423" i="1"/>
  <c r="B11419" i="1"/>
  <c r="B11391" i="1"/>
  <c r="B11535" i="1"/>
  <c r="B11531" i="1"/>
  <c r="B11503" i="1"/>
  <c r="B11499" i="1"/>
  <c r="B11471" i="1"/>
  <c r="B11467" i="1"/>
  <c r="B11439" i="1"/>
  <c r="B11435" i="1"/>
  <c r="B11407" i="1"/>
  <c r="B11403" i="1"/>
  <c r="B11953" i="1"/>
  <c r="B11921" i="1"/>
  <c r="B11889" i="1"/>
  <c r="B11849" i="1"/>
  <c r="B11793" i="1"/>
  <c r="B11785" i="1"/>
  <c r="B11745" i="1"/>
  <c r="B11737" i="1"/>
  <c r="B11713" i="1"/>
  <c r="B11681" i="1"/>
  <c r="B11601" i="1"/>
  <c r="B11545" i="1"/>
  <c r="B11473" i="1"/>
  <c r="B11977" i="1"/>
  <c r="B11945" i="1"/>
  <c r="B11913" i="1"/>
  <c r="B11825" i="1"/>
  <c r="B11777" i="1"/>
  <c r="B11753" i="1"/>
  <c r="B11673" i="1"/>
  <c r="B11617" i="1"/>
  <c r="B11569" i="1"/>
  <c r="B11553" i="1"/>
  <c r="B11985" i="1"/>
  <c r="B11969" i="1"/>
  <c r="B11961" i="1"/>
  <c r="B11929" i="1"/>
  <c r="B11897" i="1"/>
  <c r="B11801" i="1"/>
  <c r="B11761" i="1"/>
  <c r="B11697" i="1"/>
  <c r="B11633" i="1"/>
  <c r="B11625" i="1"/>
  <c r="B11609" i="1"/>
  <c r="B11585" i="1"/>
  <c r="B11577" i="1"/>
  <c r="B11529" i="1"/>
  <c r="B11521" i="1"/>
  <c r="B11513" i="1"/>
  <c r="B11505" i="1"/>
  <c r="B11497" i="1"/>
  <c r="B11489" i="1"/>
  <c r="B11481" i="1"/>
  <c r="C11982" i="1"/>
  <c r="B11982" i="1" s="1"/>
  <c r="C11974" i="1"/>
  <c r="B11974" i="1" s="1"/>
  <c r="C11966" i="1"/>
  <c r="B11966" i="1" s="1"/>
  <c r="C11958" i="1"/>
  <c r="B11958" i="1" s="1"/>
  <c r="C11950" i="1"/>
  <c r="B11950" i="1" s="1"/>
  <c r="C11942" i="1"/>
  <c r="B11942" i="1" s="1"/>
  <c r="C11934" i="1"/>
  <c r="B11934" i="1" s="1"/>
  <c r="C11926" i="1"/>
  <c r="B11926" i="1" s="1"/>
  <c r="C11918" i="1"/>
  <c r="B11918" i="1" s="1"/>
  <c r="C11910" i="1"/>
  <c r="B11910" i="1" s="1"/>
  <c r="C11902" i="1"/>
  <c r="B11902" i="1" s="1"/>
  <c r="C11894" i="1"/>
  <c r="B11894" i="1" s="1"/>
  <c r="C11886" i="1"/>
  <c r="B11886" i="1" s="1"/>
  <c r="C11878" i="1"/>
  <c r="B11878" i="1" s="1"/>
  <c r="C11870" i="1"/>
  <c r="B11870" i="1" s="1"/>
  <c r="C11862" i="1"/>
  <c r="B11862" i="1" s="1"/>
  <c r="C11854" i="1"/>
  <c r="B11854" i="1" s="1"/>
  <c r="C11846" i="1"/>
  <c r="B11846" i="1" s="1"/>
  <c r="C11838" i="1"/>
  <c r="B11838" i="1" s="1"/>
  <c r="C11830" i="1"/>
  <c r="B11830" i="1" s="1"/>
  <c r="C11822" i="1"/>
  <c r="B11822" i="1" s="1"/>
  <c r="C11814" i="1"/>
  <c r="B11814" i="1" s="1"/>
  <c r="C11806" i="1"/>
  <c r="B11806" i="1" s="1"/>
  <c r="C11798" i="1"/>
  <c r="B11798" i="1" s="1"/>
  <c r="C11790" i="1"/>
  <c r="B11790" i="1" s="1"/>
  <c r="C11782" i="1"/>
  <c r="B11782" i="1" s="1"/>
  <c r="C11774" i="1"/>
  <c r="B11774" i="1" s="1"/>
  <c r="C11766" i="1"/>
  <c r="B11766" i="1" s="1"/>
  <c r="C11758" i="1"/>
  <c r="B11758" i="1" s="1"/>
  <c r="C11750" i="1"/>
  <c r="B11750" i="1" s="1"/>
  <c r="C11742" i="1"/>
  <c r="B11742" i="1" s="1"/>
  <c r="C11734" i="1"/>
  <c r="B11734" i="1" s="1"/>
  <c r="C11726" i="1"/>
  <c r="B11726" i="1" s="1"/>
  <c r="C11718" i="1"/>
  <c r="B11718" i="1" s="1"/>
  <c r="C11710" i="1"/>
  <c r="B11710" i="1" s="1"/>
  <c r="C11702" i="1"/>
  <c r="B11702" i="1" s="1"/>
  <c r="C11694" i="1"/>
  <c r="B11694" i="1" s="1"/>
  <c r="C11686" i="1"/>
  <c r="B11686" i="1" s="1"/>
  <c r="C11678" i="1"/>
  <c r="B11678" i="1" s="1"/>
  <c r="C11670" i="1"/>
  <c r="B11670" i="1" s="1"/>
  <c r="C11662" i="1"/>
  <c r="B11662" i="1" s="1"/>
  <c r="C11654" i="1"/>
  <c r="B11654" i="1" s="1"/>
  <c r="C11646" i="1"/>
  <c r="B11646" i="1" s="1"/>
  <c r="C11638" i="1"/>
  <c r="B11638" i="1" s="1"/>
  <c r="C11630" i="1"/>
  <c r="B11630" i="1" s="1"/>
  <c r="C11622" i="1"/>
  <c r="B11622" i="1" s="1"/>
  <c r="C11614" i="1"/>
  <c r="B11614" i="1" s="1"/>
  <c r="C11606" i="1"/>
  <c r="B11606" i="1" s="1"/>
  <c r="C11598" i="1"/>
  <c r="B11598" i="1" s="1"/>
  <c r="C11590" i="1"/>
  <c r="B11590" i="1" s="1"/>
  <c r="C11582" i="1"/>
  <c r="B11582" i="1" s="1"/>
  <c r="C11574" i="1"/>
  <c r="B11574" i="1" s="1"/>
  <c r="C11566" i="1"/>
  <c r="B11566" i="1" s="1"/>
  <c r="C11558" i="1"/>
  <c r="B11558" i="1" s="1"/>
  <c r="C11550" i="1"/>
  <c r="B11550" i="1" s="1"/>
  <c r="C11542" i="1"/>
  <c r="B11542" i="1" s="1"/>
  <c r="C11534" i="1"/>
  <c r="B11534" i="1" s="1"/>
  <c r="C11526" i="1"/>
  <c r="B11526" i="1" s="1"/>
  <c r="C11518" i="1"/>
  <c r="B11518" i="1" s="1"/>
  <c r="C11510" i="1"/>
  <c r="B11510" i="1" s="1"/>
  <c r="C11502" i="1"/>
  <c r="B11502" i="1" s="1"/>
  <c r="C11494" i="1"/>
  <c r="B11494" i="1" s="1"/>
  <c r="C11486" i="1"/>
  <c r="B11486" i="1" s="1"/>
  <c r="C11478" i="1"/>
  <c r="B11478" i="1" s="1"/>
  <c r="C11470" i="1"/>
  <c r="B11470" i="1" s="1"/>
  <c r="C11462" i="1"/>
  <c r="B11462" i="1" s="1"/>
  <c r="C11454" i="1"/>
  <c r="B11454" i="1" s="1"/>
  <c r="C11446" i="1"/>
  <c r="B11446" i="1" s="1"/>
  <c r="C11438" i="1"/>
  <c r="B11438" i="1" s="1"/>
  <c r="C11430" i="1"/>
  <c r="B11430" i="1" s="1"/>
  <c r="C11422" i="1"/>
  <c r="B11422" i="1" s="1"/>
  <c r="C11414" i="1"/>
  <c r="B11414" i="1" s="1"/>
  <c r="C11406" i="1"/>
  <c r="B11406" i="1" s="1"/>
  <c r="C11398" i="1"/>
  <c r="B11398" i="1" s="1"/>
  <c r="C11390" i="1"/>
  <c r="B11390" i="1" s="1"/>
  <c r="B11865" i="1"/>
  <c r="B11833" i="1"/>
  <c r="B11809" i="1"/>
  <c r="B11729" i="1"/>
  <c r="B11721" i="1"/>
  <c r="B11657" i="1"/>
  <c r="B11641" i="1"/>
  <c r="B11593" i="1"/>
  <c r="B11537" i="1"/>
  <c r="B11937" i="1"/>
  <c r="B11905" i="1"/>
  <c r="B11881" i="1"/>
  <c r="B11873" i="1"/>
  <c r="B11857" i="1"/>
  <c r="B11841" i="1"/>
  <c r="B11817" i="1"/>
  <c r="B11769" i="1"/>
  <c r="B11705" i="1"/>
  <c r="B11689" i="1"/>
  <c r="B11665" i="1"/>
  <c r="B11649" i="1"/>
  <c r="B11561" i="1"/>
  <c r="C11986" i="1"/>
  <c r="B11986" i="1" s="1"/>
  <c r="C11978" i="1"/>
  <c r="B11978" i="1" s="1"/>
  <c r="C11970" i="1"/>
  <c r="B11970" i="1" s="1"/>
  <c r="C11962" i="1"/>
  <c r="B11962" i="1" s="1"/>
  <c r="C11954" i="1"/>
  <c r="B11954" i="1" s="1"/>
  <c r="C11946" i="1"/>
  <c r="B11946" i="1" s="1"/>
  <c r="C11938" i="1"/>
  <c r="B11938" i="1" s="1"/>
  <c r="C11930" i="1"/>
  <c r="B11930" i="1" s="1"/>
  <c r="C11922" i="1"/>
  <c r="B11922" i="1" s="1"/>
  <c r="C11914" i="1"/>
  <c r="B11914" i="1" s="1"/>
  <c r="C11906" i="1"/>
  <c r="B11906" i="1" s="1"/>
  <c r="C11898" i="1"/>
  <c r="B11898" i="1" s="1"/>
  <c r="C11890" i="1"/>
  <c r="B11890" i="1" s="1"/>
  <c r="C11882" i="1"/>
  <c r="B11882" i="1" s="1"/>
  <c r="C11874" i="1"/>
  <c r="B11874" i="1" s="1"/>
  <c r="C11866" i="1"/>
  <c r="B11866" i="1" s="1"/>
  <c r="C11858" i="1"/>
  <c r="B11858" i="1" s="1"/>
  <c r="C11850" i="1"/>
  <c r="B11850" i="1" s="1"/>
  <c r="C11842" i="1"/>
  <c r="B11842" i="1" s="1"/>
  <c r="C11834" i="1"/>
  <c r="B11834" i="1" s="1"/>
  <c r="C11826" i="1"/>
  <c r="B11826" i="1" s="1"/>
  <c r="C11818" i="1"/>
  <c r="B11818" i="1" s="1"/>
  <c r="C11810" i="1"/>
  <c r="B11810" i="1" s="1"/>
  <c r="C11802" i="1"/>
  <c r="B11802" i="1" s="1"/>
  <c r="C11794" i="1"/>
  <c r="B11794" i="1" s="1"/>
  <c r="C11786" i="1"/>
  <c r="B11786" i="1" s="1"/>
  <c r="C11778" i="1"/>
  <c r="B11778" i="1" s="1"/>
  <c r="C11770" i="1"/>
  <c r="B11770" i="1" s="1"/>
  <c r="C11762" i="1"/>
  <c r="B11762" i="1" s="1"/>
  <c r="C11754" i="1"/>
  <c r="B11754" i="1" s="1"/>
  <c r="C11746" i="1"/>
  <c r="B11746" i="1" s="1"/>
  <c r="C11738" i="1"/>
  <c r="B11738" i="1" s="1"/>
  <c r="C11730" i="1"/>
  <c r="B11730" i="1" s="1"/>
  <c r="C11722" i="1"/>
  <c r="B11722" i="1" s="1"/>
  <c r="C11714" i="1"/>
  <c r="B11714" i="1" s="1"/>
  <c r="C11706" i="1"/>
  <c r="B11706" i="1" s="1"/>
  <c r="C11698" i="1"/>
  <c r="B11698" i="1" s="1"/>
  <c r="C11690" i="1"/>
  <c r="B11690" i="1" s="1"/>
  <c r="C11682" i="1"/>
  <c r="B11682" i="1" s="1"/>
  <c r="C11674" i="1"/>
  <c r="B11674" i="1" s="1"/>
  <c r="C11666" i="1"/>
  <c r="B11666" i="1" s="1"/>
  <c r="C11658" i="1"/>
  <c r="B11658" i="1" s="1"/>
  <c r="C11650" i="1"/>
  <c r="B11650" i="1" s="1"/>
  <c r="C11642" i="1"/>
  <c r="B11642" i="1" s="1"/>
  <c r="C11634" i="1"/>
  <c r="B11634" i="1" s="1"/>
  <c r="C11626" i="1"/>
  <c r="B11626" i="1" s="1"/>
  <c r="C11618" i="1"/>
  <c r="B11618" i="1" s="1"/>
  <c r="C11610" i="1"/>
  <c r="B11610" i="1" s="1"/>
  <c r="C11602" i="1"/>
  <c r="B11602" i="1" s="1"/>
  <c r="C11594" i="1"/>
  <c r="B11594" i="1" s="1"/>
  <c r="C11586" i="1"/>
  <c r="B11586" i="1" s="1"/>
  <c r="C11578" i="1"/>
  <c r="B11578" i="1" s="1"/>
  <c r="C11570" i="1"/>
  <c r="B11570" i="1" s="1"/>
  <c r="C11562" i="1"/>
  <c r="B11562" i="1" s="1"/>
  <c r="C11554" i="1"/>
  <c r="B11554" i="1" s="1"/>
  <c r="C11546" i="1"/>
  <c r="B11546" i="1" s="1"/>
  <c r="C11538" i="1"/>
  <c r="B11538" i="1" s="1"/>
  <c r="C11530" i="1"/>
  <c r="B11530" i="1" s="1"/>
  <c r="C11522" i="1"/>
  <c r="B11522" i="1" s="1"/>
  <c r="C11514" i="1"/>
  <c r="B11514" i="1" s="1"/>
  <c r="C11506" i="1"/>
  <c r="B11506" i="1" s="1"/>
  <c r="C11498" i="1"/>
  <c r="B11498" i="1" s="1"/>
  <c r="C11490" i="1"/>
  <c r="B11490" i="1" s="1"/>
  <c r="C11482" i="1"/>
  <c r="B11482" i="1" s="1"/>
  <c r="C11474" i="1"/>
  <c r="B11474" i="1" s="1"/>
  <c r="C11466" i="1"/>
  <c r="B11466" i="1" s="1"/>
  <c r="C11458" i="1"/>
  <c r="B11458" i="1" s="1"/>
  <c r="C11450" i="1"/>
  <c r="B11450" i="1" s="1"/>
  <c r="C11442" i="1"/>
  <c r="B11442" i="1" s="1"/>
  <c r="C11434" i="1"/>
  <c r="B11434" i="1" s="1"/>
  <c r="C11426" i="1"/>
  <c r="B11426" i="1" s="1"/>
  <c r="C11418" i="1"/>
  <c r="B11418" i="1" s="1"/>
  <c r="C11410" i="1"/>
  <c r="B11410" i="1" s="1"/>
  <c r="C11402" i="1"/>
  <c r="B11402" i="1" s="1"/>
  <c r="C11394" i="1"/>
  <c r="B11394" i="1" s="1"/>
  <c r="D87" i="1"/>
  <c r="M87" i="1"/>
  <c r="N87" i="1"/>
  <c r="O87" i="1"/>
  <c r="L87" i="1"/>
  <c r="E87" i="1"/>
  <c r="C87" i="1" s="1"/>
  <c r="P12145" i="1" l="1"/>
  <c r="P12102" i="1"/>
  <c r="P12109" i="1"/>
  <c r="P12120" i="1"/>
  <c r="P12107" i="1"/>
  <c r="P12100" i="1"/>
  <c r="P12111" i="1"/>
  <c r="P12101" i="1"/>
  <c r="P12119" i="1"/>
  <c r="P12128" i="1"/>
  <c r="P12110" i="1"/>
  <c r="B12141" i="1"/>
  <c r="P12129" i="1"/>
  <c r="P12099" i="1"/>
  <c r="P12108" i="1"/>
  <c r="P12133" i="1"/>
  <c r="P12123" i="1"/>
  <c r="P12132" i="1"/>
  <c r="P12115" i="1"/>
  <c r="P12116" i="1"/>
  <c r="P12124" i="1"/>
  <c r="B12117" i="1"/>
  <c r="B12131" i="1"/>
  <c r="B12125" i="1"/>
  <c r="P11982" i="1"/>
  <c r="P11979" i="1"/>
  <c r="P11980" i="1"/>
  <c r="P11974" i="1"/>
  <c r="P11977" i="1"/>
  <c r="P11972" i="1"/>
  <c r="P11978" i="1"/>
  <c r="P11981" i="1"/>
  <c r="P11975" i="1"/>
  <c r="P11973" i="1"/>
  <c r="P11970" i="1"/>
  <c r="P11954" i="1"/>
  <c r="P11922" i="1"/>
  <c r="P11936" i="1"/>
  <c r="P11920" i="1"/>
  <c r="P11951" i="1"/>
  <c r="P11935" i="1"/>
  <c r="P11917" i="1"/>
  <c r="P11949" i="1"/>
  <c r="P11964" i="1"/>
  <c r="P11916" i="1"/>
  <c r="P11933" i="1"/>
  <c r="P11929" i="1"/>
  <c r="P11913" i="1"/>
  <c r="P11966" i="1"/>
  <c r="P11960" i="1"/>
  <c r="P11928" i="1"/>
  <c r="P11912" i="1"/>
  <c r="P11939" i="1"/>
  <c r="P11923" i="1"/>
  <c r="P11963" i="1"/>
  <c r="P11947" i="1"/>
  <c r="P11931" i="1"/>
  <c r="P11915" i="1"/>
  <c r="P11962" i="1"/>
  <c r="P11946" i="1"/>
  <c r="P11930" i="1"/>
  <c r="P11914" i="1"/>
  <c r="P11942" i="1"/>
  <c r="P11932" i="1"/>
  <c r="P11948" i="1"/>
  <c r="P11924" i="1"/>
  <c r="P11959" i="1"/>
  <c r="P11938" i="1"/>
  <c r="P11958" i="1"/>
  <c r="P11926" i="1"/>
  <c r="P11943" i="1"/>
  <c r="P11937" i="1"/>
  <c r="P11925" i="1"/>
  <c r="P11953" i="1"/>
  <c r="P11911" i="1"/>
  <c r="P11969" i="1"/>
  <c r="P11921" i="1"/>
  <c r="P11967" i="1"/>
  <c r="P11919" i="1"/>
  <c r="P11918" i="1"/>
  <c r="P11934" i="1"/>
  <c r="P11952" i="1"/>
  <c r="P11945" i="1"/>
  <c r="P11971" i="1"/>
  <c r="P11968" i="1"/>
  <c r="P11957" i="1"/>
  <c r="P11941" i="1"/>
  <c r="P11956" i="1"/>
  <c r="P11940" i="1"/>
  <c r="P11726" i="1"/>
  <c r="P11727" i="1"/>
  <c r="P11728" i="1"/>
  <c r="P11729" i="1"/>
  <c r="P11730" i="1"/>
  <c r="P11732" i="1"/>
  <c r="P11733" i="1"/>
  <c r="P11734" i="1"/>
  <c r="P11736" i="1"/>
  <c r="P11737" i="1"/>
  <c r="P11739" i="1"/>
  <c r="P11740" i="1"/>
  <c r="P11741" i="1"/>
  <c r="P11742" i="1"/>
  <c r="P11743" i="1"/>
  <c r="P11744" i="1"/>
  <c r="P11745" i="1"/>
  <c r="P11746" i="1"/>
  <c r="P11747" i="1"/>
  <c r="P11749" i="1"/>
  <c r="P11750" i="1"/>
  <c r="P11752" i="1"/>
  <c r="P11753" i="1"/>
  <c r="P11754" i="1"/>
  <c r="P11755" i="1"/>
  <c r="P11756" i="1"/>
  <c r="P11757" i="1"/>
  <c r="P11758" i="1"/>
  <c r="P11759" i="1"/>
  <c r="P11760" i="1"/>
  <c r="P11761" i="1"/>
  <c r="P11762" i="1"/>
  <c r="P11763" i="1"/>
  <c r="P11765" i="1"/>
  <c r="P11766" i="1"/>
  <c r="P11767" i="1"/>
  <c r="P11768" i="1"/>
  <c r="P11769" i="1"/>
  <c r="P11770" i="1"/>
  <c r="P11771" i="1"/>
  <c r="P11772" i="1"/>
  <c r="P11773" i="1"/>
  <c r="P11774" i="1"/>
  <c r="P11775" i="1"/>
  <c r="P11776" i="1"/>
  <c r="P11777" i="1"/>
  <c r="P11778" i="1"/>
  <c r="P11779" i="1"/>
  <c r="P11780" i="1"/>
  <c r="P11781" i="1"/>
  <c r="P11782" i="1"/>
  <c r="P11783" i="1"/>
  <c r="P11784" i="1"/>
  <c r="P11785" i="1"/>
  <c r="P11786" i="1"/>
  <c r="P11787" i="1"/>
  <c r="P11788" i="1"/>
  <c r="P11789" i="1"/>
  <c r="P11790" i="1"/>
  <c r="P11791" i="1"/>
  <c r="P11792" i="1"/>
  <c r="P11793" i="1"/>
  <c r="P11795" i="1"/>
  <c r="P11797" i="1"/>
  <c r="P11798" i="1"/>
  <c r="P11799" i="1"/>
  <c r="P11800" i="1"/>
  <c r="P11801" i="1"/>
  <c r="P11802" i="1"/>
  <c r="P11803" i="1"/>
  <c r="P11804" i="1"/>
  <c r="P11805" i="1"/>
  <c r="P11806" i="1"/>
  <c r="P11807" i="1"/>
  <c r="P11808" i="1"/>
  <c r="P11809" i="1"/>
  <c r="P11811" i="1"/>
  <c r="P11812" i="1"/>
  <c r="P11813" i="1"/>
  <c r="P11814" i="1"/>
  <c r="P11815" i="1"/>
  <c r="P11816" i="1"/>
  <c r="P11818" i="1"/>
  <c r="P11819" i="1"/>
  <c r="P11820" i="1"/>
  <c r="P11821" i="1"/>
  <c r="P11822" i="1"/>
  <c r="P11823" i="1"/>
  <c r="P11824" i="1"/>
  <c r="P11825" i="1"/>
  <c r="P11827" i="1"/>
  <c r="P11828" i="1"/>
  <c r="P11830" i="1"/>
  <c r="P11832" i="1"/>
  <c r="P11833" i="1"/>
  <c r="P11835" i="1"/>
  <c r="P11836" i="1"/>
  <c r="P11837" i="1"/>
  <c r="P11838" i="1"/>
  <c r="P11839" i="1"/>
  <c r="P11840" i="1"/>
  <c r="P11841" i="1"/>
  <c r="P11842" i="1"/>
  <c r="P11843" i="1"/>
  <c r="P11844" i="1"/>
  <c r="P11845" i="1"/>
  <c r="P11846" i="1"/>
  <c r="P11847" i="1"/>
  <c r="P11848" i="1"/>
  <c r="P11850" i="1"/>
  <c r="P11851" i="1"/>
  <c r="P11852" i="1"/>
  <c r="P11853" i="1"/>
  <c r="P11854" i="1"/>
  <c r="P11855" i="1"/>
  <c r="P11856" i="1"/>
  <c r="P11857" i="1"/>
  <c r="P11859" i="1"/>
  <c r="P11860" i="1"/>
  <c r="P11862" i="1"/>
  <c r="P11864" i="1"/>
  <c r="P11865" i="1"/>
  <c r="P11866" i="1"/>
  <c r="P11867" i="1"/>
  <c r="P11868" i="1"/>
  <c r="P11869" i="1"/>
  <c r="P11870" i="1"/>
  <c r="P11871" i="1"/>
  <c r="P11872" i="1"/>
  <c r="P11873" i="1"/>
  <c r="P11874" i="1"/>
  <c r="P11875" i="1"/>
  <c r="P11876" i="1"/>
  <c r="P11877" i="1"/>
  <c r="P11878" i="1"/>
  <c r="P11880" i="1"/>
  <c r="P11881" i="1"/>
  <c r="P11883" i="1"/>
  <c r="P11884" i="1"/>
  <c r="P11886" i="1"/>
  <c r="P11888" i="1"/>
  <c r="P11889" i="1"/>
  <c r="P11890" i="1"/>
  <c r="P11891" i="1"/>
  <c r="P11892" i="1"/>
  <c r="P11893" i="1"/>
  <c r="P11894" i="1"/>
  <c r="P11896" i="1"/>
  <c r="P11897" i="1"/>
  <c r="P11898" i="1"/>
  <c r="P11899" i="1"/>
  <c r="P11900" i="1"/>
  <c r="P11901" i="1"/>
  <c r="P11902" i="1"/>
  <c r="P11903" i="1"/>
  <c r="P11904" i="1"/>
  <c r="P11905" i="1"/>
  <c r="P11906" i="1"/>
  <c r="P11907" i="1"/>
  <c r="P11908" i="1"/>
  <c r="P11909" i="1"/>
  <c r="P11831" i="1" l="1"/>
  <c r="P11817" i="1"/>
  <c r="P11887" i="1"/>
  <c r="P11849" i="1"/>
  <c r="P11863" i="1"/>
  <c r="P11895" i="1"/>
  <c r="P11879" i="1"/>
  <c r="P11927" i="1"/>
  <c r="P11735" i="1"/>
  <c r="P11751" i="1"/>
  <c r="P11976" i="1"/>
  <c r="P11885" i="1"/>
  <c r="P11910" i="1"/>
  <c r="P11861" i="1"/>
  <c r="P11796" i="1"/>
  <c r="P11731" i="1"/>
  <c r="P11764" i="1"/>
  <c r="P11829" i="1"/>
  <c r="P11826" i="1"/>
  <c r="P11810" i="1"/>
  <c r="P11794" i="1"/>
  <c r="P11858" i="1"/>
  <c r="P11955" i="1"/>
  <c r="P11748" i="1"/>
  <c r="P11834" i="1"/>
  <c r="P11950" i="1"/>
  <c r="P11882" i="1"/>
  <c r="P11738" i="1"/>
  <c r="P11965" i="1"/>
  <c r="P11944" i="1"/>
  <c r="P11961" i="1"/>
  <c r="P11687" i="1"/>
  <c r="P11688" i="1"/>
  <c r="P11689" i="1"/>
  <c r="P11690" i="1"/>
  <c r="P11691" i="1"/>
  <c r="P11692" i="1"/>
  <c r="P11693" i="1"/>
  <c r="P11694" i="1"/>
  <c r="P11695" i="1"/>
  <c r="P11696" i="1"/>
  <c r="P11697" i="1"/>
  <c r="P11698" i="1"/>
  <c r="P11699" i="1"/>
  <c r="P11700" i="1"/>
  <c r="P11701" i="1"/>
  <c r="P11702" i="1"/>
  <c r="P11703" i="1"/>
  <c r="P11704" i="1"/>
  <c r="P11705" i="1"/>
  <c r="P11706" i="1"/>
  <c r="P11707" i="1"/>
  <c r="P11708" i="1"/>
  <c r="P11709" i="1"/>
  <c r="P11710" i="1"/>
  <c r="P11711" i="1"/>
  <c r="P11712" i="1"/>
  <c r="P11713" i="1"/>
  <c r="P11714" i="1"/>
  <c r="P11715" i="1"/>
  <c r="P11716" i="1"/>
  <c r="P11717" i="1"/>
  <c r="P11718" i="1"/>
  <c r="P11719" i="1"/>
  <c r="P11720" i="1"/>
  <c r="P11721" i="1"/>
  <c r="P11722" i="1"/>
  <c r="P11723" i="1"/>
  <c r="P11724" i="1"/>
  <c r="P11725" i="1"/>
  <c r="P11677" i="1" l="1"/>
  <c r="P11678" i="1"/>
  <c r="P11679" i="1"/>
  <c r="P11680" i="1"/>
  <c r="P11681" i="1"/>
  <c r="P11682" i="1"/>
  <c r="P11683" i="1"/>
  <c r="P11684" i="1"/>
  <c r="P11685" i="1"/>
  <c r="P11686" i="1"/>
  <c r="P11676" i="1" l="1"/>
  <c r="P11534" i="1" l="1"/>
  <c r="P11535" i="1"/>
  <c r="P11536" i="1"/>
  <c r="P11537" i="1"/>
  <c r="P11538" i="1"/>
  <c r="P11539" i="1"/>
  <c r="P11540" i="1"/>
  <c r="P11541" i="1"/>
  <c r="P11542" i="1"/>
  <c r="P11543" i="1"/>
  <c r="P11544" i="1"/>
  <c r="P11545" i="1"/>
  <c r="P11546" i="1"/>
  <c r="P11547" i="1"/>
  <c r="P11548" i="1"/>
  <c r="P11549" i="1"/>
  <c r="P11550" i="1"/>
  <c r="P11551" i="1"/>
  <c r="P11552" i="1"/>
  <c r="P11553" i="1"/>
  <c r="P11554" i="1"/>
  <c r="P11555" i="1"/>
  <c r="P11556" i="1"/>
  <c r="P11557" i="1"/>
  <c r="P11558" i="1"/>
  <c r="P11559" i="1"/>
  <c r="P11560" i="1"/>
  <c r="P11561" i="1"/>
  <c r="P11562" i="1"/>
  <c r="P11563" i="1"/>
  <c r="P11564" i="1"/>
  <c r="P11565" i="1"/>
  <c r="P11566" i="1"/>
  <c r="P11567" i="1"/>
  <c r="P11568" i="1"/>
  <c r="P11569" i="1"/>
  <c r="P11570" i="1"/>
  <c r="P11571" i="1"/>
  <c r="P11572" i="1"/>
  <c r="P11573" i="1"/>
  <c r="P11574" i="1"/>
  <c r="P11575" i="1"/>
  <c r="P11576" i="1"/>
  <c r="P11577" i="1"/>
  <c r="P11578" i="1"/>
  <c r="P11579" i="1"/>
  <c r="P11580" i="1"/>
  <c r="P11581" i="1"/>
  <c r="P11582" i="1"/>
  <c r="P11583" i="1"/>
  <c r="P11584" i="1"/>
  <c r="P11585" i="1"/>
  <c r="P11586" i="1"/>
  <c r="P11587" i="1"/>
  <c r="P11588" i="1"/>
  <c r="P11589" i="1"/>
  <c r="P11590" i="1"/>
  <c r="P11591" i="1"/>
  <c r="P11592" i="1"/>
  <c r="P11593" i="1"/>
  <c r="P11594" i="1"/>
  <c r="P11595" i="1"/>
  <c r="P11596" i="1"/>
  <c r="P11597" i="1"/>
  <c r="P11598" i="1"/>
  <c r="P11599" i="1"/>
  <c r="P11600" i="1"/>
  <c r="P11601" i="1"/>
  <c r="P11602" i="1"/>
  <c r="P11603" i="1"/>
  <c r="P11604" i="1"/>
  <c r="P11605" i="1"/>
  <c r="P11606" i="1"/>
  <c r="P11607" i="1"/>
  <c r="P11608" i="1"/>
  <c r="P11609" i="1"/>
  <c r="P11610" i="1"/>
  <c r="P11611" i="1"/>
  <c r="P11612" i="1"/>
  <c r="P11613" i="1"/>
  <c r="P11614" i="1"/>
  <c r="P11615" i="1"/>
  <c r="P11616" i="1"/>
  <c r="P11617" i="1"/>
  <c r="P11618" i="1"/>
  <c r="P11619" i="1"/>
  <c r="P11620" i="1"/>
  <c r="P11621" i="1"/>
  <c r="P11622" i="1"/>
  <c r="P11623" i="1"/>
  <c r="P11624" i="1"/>
  <c r="P11625" i="1"/>
  <c r="P11626" i="1"/>
  <c r="P11627" i="1"/>
  <c r="P11628" i="1"/>
  <c r="P11629" i="1"/>
  <c r="P11630" i="1"/>
  <c r="P11631" i="1"/>
  <c r="P11632" i="1"/>
  <c r="P11633" i="1"/>
  <c r="P11634" i="1"/>
  <c r="P11635" i="1"/>
  <c r="P11636" i="1"/>
  <c r="P11637" i="1"/>
  <c r="P11638" i="1"/>
  <c r="P11639" i="1"/>
  <c r="P11640" i="1"/>
  <c r="P11641" i="1"/>
  <c r="P11642" i="1"/>
  <c r="P11643" i="1"/>
  <c r="P11644" i="1"/>
  <c r="P11645" i="1"/>
  <c r="P11646" i="1"/>
  <c r="P11647" i="1"/>
  <c r="P11648" i="1"/>
  <c r="P11649" i="1"/>
  <c r="P11650" i="1"/>
  <c r="P11651" i="1"/>
  <c r="P11652" i="1"/>
  <c r="P11653" i="1"/>
  <c r="P11654" i="1"/>
  <c r="P11655" i="1"/>
  <c r="P11656" i="1"/>
  <c r="P11657" i="1"/>
  <c r="P11658" i="1"/>
  <c r="P11659" i="1"/>
  <c r="P11660" i="1"/>
  <c r="P11661" i="1"/>
  <c r="P11662" i="1"/>
  <c r="P11663" i="1"/>
  <c r="P11664" i="1"/>
  <c r="P11665" i="1"/>
  <c r="P11666" i="1"/>
  <c r="P11667" i="1"/>
  <c r="P11668" i="1"/>
  <c r="P11669" i="1"/>
  <c r="P11670" i="1"/>
  <c r="P11671" i="1"/>
  <c r="P11672" i="1"/>
  <c r="P11673" i="1"/>
  <c r="P11674" i="1"/>
  <c r="P11675" i="1"/>
  <c r="P11983" i="1"/>
  <c r="P11984" i="1"/>
  <c r="P11985" i="1"/>
  <c r="P11986" i="1"/>
  <c r="P11987" i="1"/>
  <c r="P11988" i="1"/>
  <c r="P11989" i="1"/>
  <c r="P11990" i="1"/>
  <c r="P11991" i="1"/>
  <c r="P11992" i="1"/>
  <c r="P11993" i="1"/>
  <c r="P11994" i="1"/>
  <c r="P11995" i="1"/>
  <c r="P11996" i="1"/>
  <c r="P11997" i="1"/>
  <c r="P11998" i="1"/>
  <c r="P11999" i="1"/>
  <c r="P12000" i="1"/>
  <c r="P12001" i="1"/>
  <c r="P12002" i="1"/>
  <c r="P12003" i="1"/>
  <c r="P12004" i="1"/>
  <c r="P12005" i="1"/>
  <c r="P12006" i="1"/>
  <c r="P12007" i="1"/>
  <c r="P12008" i="1"/>
  <c r="P12009" i="1"/>
  <c r="P12010" i="1"/>
  <c r="P12011" i="1"/>
  <c r="P12012" i="1"/>
  <c r="P12013" i="1"/>
  <c r="P12014" i="1"/>
  <c r="P12015" i="1"/>
  <c r="P12016" i="1"/>
  <c r="P12017" i="1"/>
  <c r="P12018" i="1"/>
  <c r="P12019" i="1"/>
  <c r="P12020" i="1"/>
  <c r="P12021" i="1"/>
  <c r="P12022" i="1"/>
  <c r="P12023" i="1"/>
  <c r="P12024" i="1"/>
  <c r="P12025" i="1"/>
  <c r="P12026" i="1"/>
  <c r="P12027" i="1"/>
  <c r="P12028" i="1"/>
  <c r="P12029" i="1"/>
  <c r="P12030" i="1"/>
  <c r="P12031" i="1"/>
  <c r="P12032" i="1"/>
  <c r="P12033" i="1"/>
  <c r="P12034" i="1"/>
  <c r="P12035" i="1"/>
  <c r="P12036" i="1"/>
  <c r="P12037" i="1"/>
  <c r="P12038" i="1"/>
  <c r="P12039" i="1"/>
  <c r="P12040" i="1"/>
  <c r="P12041" i="1"/>
  <c r="P12042" i="1"/>
  <c r="P12043" i="1"/>
  <c r="P12044" i="1"/>
  <c r="P12045" i="1"/>
  <c r="P12046" i="1"/>
  <c r="P12047" i="1"/>
  <c r="P12048" i="1"/>
  <c r="P12049" i="1"/>
  <c r="P12050" i="1"/>
  <c r="P12051" i="1"/>
  <c r="P12052" i="1"/>
  <c r="P12053" i="1"/>
  <c r="P12054" i="1"/>
  <c r="P12055" i="1"/>
  <c r="P12056" i="1"/>
  <c r="P12057" i="1"/>
  <c r="P12058" i="1"/>
  <c r="P12059" i="1"/>
  <c r="P12060" i="1"/>
  <c r="P12061" i="1"/>
  <c r="P12062" i="1"/>
  <c r="P12063" i="1"/>
  <c r="P12064" i="1"/>
  <c r="P12065" i="1"/>
  <c r="P12066" i="1"/>
  <c r="P12067" i="1"/>
  <c r="P12068" i="1"/>
  <c r="P12069" i="1"/>
  <c r="P12070" i="1"/>
  <c r="P12071" i="1"/>
  <c r="P12072" i="1"/>
  <c r="P12073" i="1"/>
  <c r="P12074" i="1"/>
  <c r="P12075" i="1"/>
  <c r="P12076" i="1"/>
  <c r="P12077" i="1"/>
  <c r="P12078" i="1"/>
  <c r="P12079" i="1"/>
  <c r="P12080" i="1"/>
  <c r="P12081" i="1"/>
  <c r="P12082" i="1"/>
  <c r="P12083" i="1"/>
  <c r="P12084" i="1"/>
  <c r="P12085" i="1"/>
  <c r="P12086" i="1"/>
  <c r="P12087" i="1"/>
  <c r="P12088" i="1"/>
  <c r="P12089" i="1"/>
  <c r="P12090" i="1"/>
  <c r="P12091" i="1"/>
  <c r="P12092" i="1"/>
  <c r="P12093" i="1"/>
  <c r="P12094" i="1"/>
  <c r="P12095" i="1"/>
  <c r="P12096" i="1"/>
  <c r="P12097" i="1"/>
  <c r="P11526" i="1" l="1"/>
  <c r="P11527" i="1"/>
  <c r="P11528" i="1"/>
  <c r="P11529" i="1"/>
  <c r="P11530" i="1"/>
  <c r="P11531" i="1"/>
  <c r="P11532" i="1"/>
  <c r="P11533" i="1"/>
  <c r="P11525" i="1" l="1"/>
  <c r="P11517" i="1" l="1"/>
  <c r="P10589" i="1"/>
  <c r="P10590" i="1"/>
  <c r="P10591" i="1"/>
  <c r="P10592" i="1"/>
  <c r="P10593" i="1"/>
  <c r="P10594" i="1"/>
  <c r="P10595" i="1"/>
  <c r="P10596" i="1"/>
  <c r="P10597" i="1"/>
  <c r="P10598" i="1"/>
  <c r="P10599" i="1"/>
  <c r="P10600" i="1"/>
  <c r="P10601" i="1"/>
  <c r="P10602" i="1"/>
  <c r="P10603" i="1"/>
  <c r="P10604" i="1"/>
  <c r="P10605" i="1"/>
  <c r="P10606" i="1"/>
  <c r="P10607" i="1"/>
  <c r="P10608" i="1"/>
  <c r="P10609" i="1"/>
  <c r="P10610" i="1"/>
  <c r="P10611" i="1"/>
  <c r="P10612" i="1"/>
  <c r="P10613" i="1"/>
  <c r="P10614" i="1"/>
  <c r="P10615" i="1"/>
  <c r="P10616" i="1"/>
  <c r="P10617" i="1"/>
  <c r="P10618" i="1"/>
  <c r="P10619" i="1"/>
  <c r="P10620" i="1"/>
  <c r="P10621" i="1"/>
  <c r="P10622" i="1"/>
  <c r="P10623" i="1"/>
  <c r="P10624" i="1"/>
  <c r="P10625" i="1"/>
  <c r="P10626" i="1"/>
  <c r="P10627" i="1"/>
  <c r="P10628" i="1"/>
  <c r="P10629" i="1"/>
  <c r="P10630" i="1"/>
  <c r="P10631" i="1"/>
  <c r="P10632" i="1"/>
  <c r="P10633" i="1"/>
  <c r="P10634" i="1"/>
  <c r="P10635" i="1"/>
  <c r="P10636" i="1"/>
  <c r="P10637" i="1"/>
  <c r="P10638" i="1"/>
  <c r="P10639" i="1"/>
  <c r="P10640" i="1"/>
  <c r="P10641" i="1"/>
  <c r="P10642" i="1"/>
  <c r="P10643" i="1"/>
  <c r="P10644" i="1"/>
  <c r="P10645" i="1"/>
  <c r="P10646" i="1"/>
  <c r="P10647" i="1"/>
  <c r="P10648" i="1"/>
  <c r="P10649" i="1"/>
  <c r="P10650" i="1"/>
  <c r="P10651" i="1"/>
  <c r="P10652" i="1"/>
  <c r="P10653" i="1"/>
  <c r="P10654" i="1"/>
  <c r="P10655" i="1"/>
  <c r="P10656" i="1"/>
  <c r="P10657" i="1"/>
  <c r="P10658" i="1"/>
  <c r="P10659" i="1"/>
  <c r="P10660" i="1"/>
  <c r="P10661" i="1"/>
  <c r="P10662" i="1"/>
  <c r="P10663" i="1"/>
  <c r="P10664" i="1"/>
  <c r="P10665" i="1"/>
  <c r="P10666" i="1"/>
  <c r="P10667" i="1"/>
  <c r="P10668" i="1"/>
  <c r="P10669" i="1"/>
  <c r="P10670" i="1"/>
  <c r="P10671" i="1"/>
  <c r="P10672" i="1"/>
  <c r="P10673" i="1"/>
  <c r="P10674" i="1"/>
  <c r="P10675" i="1"/>
  <c r="P10676" i="1"/>
  <c r="P10677" i="1"/>
  <c r="P10678" i="1"/>
  <c r="P10679" i="1"/>
  <c r="P10680" i="1"/>
  <c r="P10681" i="1"/>
  <c r="P10682" i="1"/>
  <c r="P10683" i="1"/>
  <c r="P10684" i="1"/>
  <c r="P10685" i="1"/>
  <c r="P10686" i="1"/>
  <c r="P10687" i="1"/>
  <c r="P10688" i="1"/>
  <c r="P10689" i="1"/>
  <c r="P10690" i="1"/>
  <c r="P10691" i="1"/>
  <c r="P10692" i="1"/>
  <c r="P10693" i="1"/>
  <c r="P10694" i="1"/>
  <c r="P10695" i="1"/>
  <c r="P10696" i="1"/>
  <c r="P10697" i="1"/>
  <c r="P10698" i="1"/>
  <c r="P10699" i="1"/>
  <c r="P10700" i="1"/>
  <c r="P10701" i="1"/>
  <c r="P10702" i="1"/>
  <c r="P10703" i="1"/>
  <c r="P10704" i="1"/>
  <c r="P10705" i="1"/>
  <c r="P10706" i="1"/>
  <c r="P10707" i="1"/>
  <c r="P10708" i="1"/>
  <c r="P10709" i="1"/>
  <c r="P10710" i="1"/>
  <c r="P10711" i="1"/>
  <c r="P10712" i="1"/>
  <c r="P10713" i="1"/>
  <c r="P10714" i="1"/>
  <c r="P10715" i="1"/>
  <c r="P10716" i="1"/>
  <c r="P10717" i="1"/>
  <c r="P10718" i="1"/>
  <c r="P10719" i="1"/>
  <c r="P10720" i="1"/>
  <c r="P10721" i="1"/>
  <c r="P10722" i="1"/>
  <c r="P10723" i="1"/>
  <c r="P10724" i="1"/>
  <c r="P10725" i="1"/>
  <c r="P10726" i="1"/>
  <c r="P10727" i="1"/>
  <c r="P10728" i="1"/>
  <c r="P10729" i="1"/>
  <c r="P10730" i="1"/>
  <c r="P10731" i="1"/>
  <c r="P10732" i="1"/>
  <c r="P10733" i="1"/>
  <c r="P10734" i="1"/>
  <c r="P10735" i="1"/>
  <c r="P10736" i="1"/>
  <c r="P10737" i="1"/>
  <c r="P10738" i="1"/>
  <c r="P10739" i="1"/>
  <c r="P10740" i="1"/>
  <c r="P10741" i="1"/>
  <c r="P10742" i="1"/>
  <c r="P10743" i="1"/>
  <c r="P10744" i="1"/>
  <c r="P10745" i="1"/>
  <c r="P10746" i="1"/>
  <c r="P10747" i="1"/>
  <c r="P10748" i="1"/>
  <c r="P10749" i="1"/>
  <c r="P10750" i="1"/>
  <c r="P10751" i="1"/>
  <c r="P10752" i="1"/>
  <c r="P10753" i="1"/>
  <c r="P10754" i="1"/>
  <c r="P10755" i="1"/>
  <c r="P10756" i="1"/>
  <c r="P10757" i="1"/>
  <c r="P10758" i="1"/>
  <c r="P10759" i="1"/>
  <c r="P10760" i="1"/>
  <c r="P10761" i="1"/>
  <c r="P10762" i="1"/>
  <c r="P10763" i="1"/>
  <c r="P10764" i="1"/>
  <c r="P10765" i="1"/>
  <c r="P10766" i="1"/>
  <c r="P10767" i="1"/>
  <c r="P10768" i="1"/>
  <c r="P10769" i="1"/>
  <c r="P10770" i="1"/>
  <c r="P10771" i="1"/>
  <c r="P10772" i="1"/>
  <c r="P10773" i="1"/>
  <c r="P10774" i="1"/>
  <c r="P10775" i="1"/>
  <c r="P10776" i="1"/>
  <c r="P10777" i="1"/>
  <c r="P10778" i="1"/>
  <c r="P10779" i="1"/>
  <c r="P10780" i="1"/>
  <c r="P10781" i="1"/>
  <c r="P10782" i="1"/>
  <c r="P10783" i="1"/>
  <c r="P10784" i="1"/>
  <c r="P10785" i="1"/>
  <c r="P10786" i="1"/>
  <c r="P10787" i="1"/>
  <c r="P10788" i="1"/>
  <c r="P10789" i="1"/>
  <c r="P10790" i="1"/>
  <c r="P10791" i="1"/>
  <c r="P10792" i="1"/>
  <c r="P10793" i="1"/>
  <c r="P10794" i="1"/>
  <c r="P10795" i="1"/>
  <c r="P10796" i="1"/>
  <c r="P10797" i="1"/>
  <c r="P10798" i="1"/>
  <c r="P10799" i="1"/>
  <c r="P10800" i="1"/>
  <c r="P10801" i="1"/>
  <c r="P10802" i="1"/>
  <c r="P10803" i="1"/>
  <c r="P10804" i="1"/>
  <c r="P10805" i="1"/>
  <c r="P10806" i="1"/>
  <c r="P10807" i="1"/>
  <c r="P10808" i="1"/>
  <c r="P10809" i="1"/>
  <c r="P10810" i="1"/>
  <c r="P10811" i="1"/>
  <c r="P10812" i="1"/>
  <c r="P10813" i="1"/>
  <c r="P10814" i="1"/>
  <c r="P10815" i="1"/>
  <c r="P10816" i="1"/>
  <c r="P10817" i="1"/>
  <c r="P10818" i="1"/>
  <c r="P10819" i="1"/>
  <c r="P10820" i="1"/>
  <c r="P10821" i="1"/>
  <c r="P10822" i="1"/>
  <c r="P10823" i="1"/>
  <c r="P10824" i="1"/>
  <c r="P10825" i="1"/>
  <c r="P10826" i="1"/>
  <c r="P10827" i="1"/>
  <c r="P10828" i="1"/>
  <c r="P10829" i="1"/>
  <c r="P10830" i="1"/>
  <c r="P10831" i="1"/>
  <c r="P10832" i="1"/>
  <c r="P10833" i="1"/>
  <c r="P10834" i="1"/>
  <c r="P10835" i="1"/>
  <c r="P10836" i="1"/>
  <c r="P10837" i="1"/>
  <c r="P10838" i="1"/>
  <c r="P10839" i="1"/>
  <c r="P10840" i="1"/>
  <c r="P10841" i="1"/>
  <c r="P10842" i="1"/>
  <c r="P10843" i="1"/>
  <c r="P10844" i="1"/>
  <c r="P10845" i="1"/>
  <c r="P10846" i="1"/>
  <c r="P10847" i="1"/>
  <c r="P10848" i="1"/>
  <c r="P10849" i="1"/>
  <c r="P10850" i="1"/>
  <c r="P10851" i="1"/>
  <c r="P10852" i="1"/>
  <c r="P10853" i="1"/>
  <c r="P10854" i="1"/>
  <c r="P10855" i="1"/>
  <c r="P10856" i="1"/>
  <c r="P10857" i="1"/>
  <c r="P10858" i="1"/>
  <c r="P10859" i="1"/>
  <c r="P10860" i="1"/>
  <c r="P10861" i="1"/>
  <c r="P10862" i="1"/>
  <c r="P10863" i="1"/>
  <c r="P10864" i="1"/>
  <c r="P10865" i="1"/>
  <c r="P10866" i="1"/>
  <c r="P10867" i="1"/>
  <c r="P10868" i="1"/>
  <c r="P10869" i="1"/>
  <c r="P10870" i="1"/>
  <c r="P10871" i="1"/>
  <c r="P10872" i="1"/>
  <c r="P10873" i="1"/>
  <c r="P10874" i="1"/>
  <c r="P10875" i="1"/>
  <c r="P10876" i="1"/>
  <c r="P10877" i="1"/>
  <c r="P10878" i="1"/>
  <c r="P10879" i="1"/>
  <c r="P10880" i="1"/>
  <c r="P10881" i="1"/>
  <c r="P10882" i="1"/>
  <c r="P10883" i="1"/>
  <c r="P10884" i="1"/>
  <c r="P10885" i="1"/>
  <c r="P10886" i="1"/>
  <c r="P10887" i="1"/>
  <c r="P10888" i="1"/>
  <c r="P10889" i="1"/>
  <c r="P10890" i="1"/>
  <c r="P10891" i="1"/>
  <c r="P10892" i="1"/>
  <c r="P10893" i="1"/>
  <c r="P10894" i="1"/>
  <c r="P10895" i="1"/>
  <c r="P10896" i="1"/>
  <c r="P10897" i="1"/>
  <c r="P10898" i="1"/>
  <c r="P10899" i="1"/>
  <c r="P10900" i="1"/>
  <c r="P10901" i="1"/>
  <c r="P10902" i="1"/>
  <c r="P10903" i="1"/>
  <c r="P10904" i="1"/>
  <c r="P10905" i="1"/>
  <c r="P10906" i="1"/>
  <c r="P10907" i="1"/>
  <c r="P10908" i="1"/>
  <c r="P10909" i="1"/>
  <c r="P10910" i="1"/>
  <c r="P10911" i="1"/>
  <c r="P10912" i="1"/>
  <c r="P10913" i="1"/>
  <c r="P10914" i="1"/>
  <c r="P10915" i="1"/>
  <c r="P10916" i="1"/>
  <c r="P10917" i="1"/>
  <c r="P10918" i="1"/>
  <c r="P10919" i="1"/>
  <c r="P10920" i="1"/>
  <c r="P10921" i="1"/>
  <c r="P10922" i="1"/>
  <c r="P10923" i="1"/>
  <c r="P10924" i="1"/>
  <c r="P10925" i="1"/>
  <c r="P10926" i="1"/>
  <c r="P10927" i="1"/>
  <c r="P10928" i="1"/>
  <c r="P10929" i="1"/>
  <c r="P10930" i="1"/>
  <c r="P10931" i="1"/>
  <c r="P10932" i="1"/>
  <c r="P10933" i="1"/>
  <c r="P10934" i="1"/>
  <c r="P10935" i="1"/>
  <c r="P10936" i="1"/>
  <c r="P10937" i="1"/>
  <c r="P10938" i="1"/>
  <c r="P10939" i="1"/>
  <c r="P10940" i="1"/>
  <c r="P10941" i="1"/>
  <c r="P10942" i="1"/>
  <c r="P10943" i="1"/>
  <c r="P10944" i="1"/>
  <c r="P10945" i="1"/>
  <c r="P10946" i="1"/>
  <c r="P10947" i="1"/>
  <c r="P10948" i="1"/>
  <c r="P10949" i="1"/>
  <c r="P10950" i="1"/>
  <c r="P10951" i="1"/>
  <c r="P10952" i="1"/>
  <c r="P10953" i="1"/>
  <c r="P10954" i="1"/>
  <c r="P10955" i="1"/>
  <c r="P10956" i="1"/>
  <c r="P10957" i="1"/>
  <c r="P10958" i="1"/>
  <c r="P10959" i="1"/>
  <c r="P10960" i="1"/>
  <c r="P10961" i="1"/>
  <c r="P10962" i="1"/>
  <c r="P10963" i="1"/>
  <c r="P10964" i="1"/>
  <c r="P10965" i="1"/>
  <c r="P10966" i="1"/>
  <c r="P10967" i="1"/>
  <c r="P10968" i="1"/>
  <c r="P10969" i="1"/>
  <c r="P10970" i="1"/>
  <c r="P10971" i="1"/>
  <c r="P10972" i="1"/>
  <c r="P10973" i="1"/>
  <c r="P10974" i="1"/>
  <c r="P10975" i="1"/>
  <c r="P10976" i="1"/>
  <c r="P10977" i="1"/>
  <c r="P10978" i="1"/>
  <c r="P10979" i="1"/>
  <c r="P10980" i="1"/>
  <c r="P10981" i="1"/>
  <c r="P10982" i="1"/>
  <c r="P10983" i="1"/>
  <c r="P10984" i="1"/>
  <c r="P10985" i="1"/>
  <c r="P10986" i="1"/>
  <c r="P10987" i="1"/>
  <c r="P10988" i="1"/>
  <c r="P10989" i="1"/>
  <c r="P10990" i="1"/>
  <c r="P10991" i="1"/>
  <c r="P10992" i="1"/>
  <c r="P10993" i="1"/>
  <c r="P10994" i="1"/>
  <c r="P10995" i="1"/>
  <c r="P10996" i="1"/>
  <c r="P10997" i="1"/>
  <c r="P10998" i="1"/>
  <c r="P10999" i="1"/>
  <c r="P11000" i="1"/>
  <c r="P11001" i="1"/>
  <c r="P11002" i="1"/>
  <c r="P11003" i="1"/>
  <c r="P11004" i="1"/>
  <c r="P11005" i="1"/>
  <c r="P11006" i="1"/>
  <c r="P11007" i="1"/>
  <c r="P11008" i="1"/>
  <c r="P11009" i="1"/>
  <c r="P11010" i="1"/>
  <c r="P11011" i="1"/>
  <c r="P11012" i="1"/>
  <c r="P11013" i="1"/>
  <c r="P11014" i="1"/>
  <c r="P11015" i="1"/>
  <c r="P11016" i="1"/>
  <c r="P11017" i="1"/>
  <c r="P11018" i="1"/>
  <c r="P11019" i="1"/>
  <c r="P11020" i="1"/>
  <c r="P11021" i="1"/>
  <c r="P11022" i="1"/>
  <c r="P11023" i="1"/>
  <c r="P11024" i="1"/>
  <c r="P11025" i="1"/>
  <c r="P11026" i="1"/>
  <c r="P11027" i="1"/>
  <c r="P11028" i="1"/>
  <c r="P11029" i="1"/>
  <c r="P11030" i="1"/>
  <c r="P11031" i="1"/>
  <c r="P11032" i="1"/>
  <c r="P11033" i="1"/>
  <c r="P11034" i="1"/>
  <c r="P11035" i="1"/>
  <c r="P11036" i="1"/>
  <c r="P11037" i="1"/>
  <c r="P11038" i="1"/>
  <c r="P11039" i="1"/>
  <c r="P11040" i="1"/>
  <c r="P11041" i="1"/>
  <c r="P11042" i="1"/>
  <c r="P11043" i="1"/>
  <c r="P11044" i="1"/>
  <c r="P11045" i="1"/>
  <c r="P11046" i="1"/>
  <c r="P11047" i="1"/>
  <c r="P11048" i="1"/>
  <c r="P11049" i="1"/>
  <c r="P11050" i="1"/>
  <c r="P11051" i="1"/>
  <c r="P11052" i="1"/>
  <c r="P11053" i="1"/>
  <c r="P11054" i="1"/>
  <c r="P11055" i="1"/>
  <c r="P11056" i="1"/>
  <c r="P11057" i="1"/>
  <c r="P11058" i="1"/>
  <c r="P11059" i="1"/>
  <c r="P11060" i="1"/>
  <c r="P11061" i="1"/>
  <c r="P11062" i="1"/>
  <c r="P11063" i="1"/>
  <c r="P11064" i="1"/>
  <c r="P11065" i="1"/>
  <c r="P11066" i="1"/>
  <c r="P11067" i="1"/>
  <c r="P11068" i="1"/>
  <c r="P11069" i="1"/>
  <c r="P11070" i="1"/>
  <c r="P11071" i="1"/>
  <c r="P11072" i="1"/>
  <c r="P11073" i="1"/>
  <c r="P11074" i="1"/>
  <c r="P11075" i="1"/>
  <c r="P11076" i="1"/>
  <c r="P11077" i="1"/>
  <c r="P11078" i="1"/>
  <c r="P11079" i="1"/>
  <c r="P11080" i="1"/>
  <c r="P11081" i="1"/>
  <c r="P11082" i="1"/>
  <c r="P11083" i="1"/>
  <c r="P11084" i="1"/>
  <c r="P11085" i="1"/>
  <c r="P11086" i="1"/>
  <c r="P11087" i="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11477" i="1"/>
  <c r="P11478" i="1"/>
  <c r="P11479" i="1"/>
  <c r="P11480" i="1"/>
  <c r="P11481" i="1"/>
  <c r="P11482" i="1"/>
  <c r="P11483" i="1"/>
  <c r="P11484" i="1"/>
  <c r="P11485" i="1"/>
  <c r="P11486" i="1"/>
  <c r="P11487" i="1"/>
  <c r="P11488" i="1"/>
  <c r="P11489" i="1"/>
  <c r="P11490" i="1"/>
  <c r="P11491" i="1"/>
  <c r="P11492" i="1"/>
  <c r="P11493" i="1"/>
  <c r="P11494" i="1"/>
  <c r="P11495" i="1"/>
  <c r="P11496" i="1"/>
  <c r="P11497" i="1"/>
  <c r="P11498" i="1"/>
  <c r="P11499" i="1"/>
  <c r="P11500" i="1"/>
  <c r="P11501" i="1"/>
  <c r="P11502" i="1"/>
  <c r="P11503" i="1"/>
  <c r="P11504" i="1"/>
  <c r="P11505" i="1"/>
  <c r="P11506" i="1"/>
  <c r="P11507" i="1"/>
  <c r="P11508" i="1"/>
  <c r="P11509" i="1"/>
  <c r="P11510" i="1"/>
  <c r="P11511" i="1"/>
  <c r="P11512" i="1"/>
  <c r="P11513" i="1"/>
  <c r="P11514" i="1"/>
  <c r="P11515" i="1"/>
  <c r="P11516" i="1"/>
  <c r="P11518" i="1"/>
  <c r="P11519" i="1"/>
  <c r="P11520" i="1"/>
  <c r="P11521" i="1"/>
  <c r="P11522" i="1"/>
  <c r="P11523" i="1"/>
  <c r="P11524" i="1"/>
  <c r="P87" i="1"/>
  <c r="B87" i="1" s="1"/>
  <c r="P88" i="1"/>
  <c r="B88" i="1" s="1"/>
  <c r="P89" i="1"/>
  <c r="B89" i="1" s="1"/>
  <c r="P90" i="1"/>
  <c r="B90" i="1" s="1"/>
  <c r="P91" i="1"/>
  <c r="B91" i="1" s="1"/>
  <c r="P92" i="1"/>
  <c r="B92" i="1" s="1"/>
  <c r="P93" i="1"/>
  <c r="B93" i="1" s="1"/>
  <c r="P94" i="1"/>
  <c r="B94" i="1" s="1"/>
  <c r="P95" i="1"/>
  <c r="B95" i="1" s="1"/>
  <c r="P96" i="1"/>
  <c r="B96" i="1" s="1"/>
  <c r="P97" i="1"/>
  <c r="B97" i="1" s="1"/>
  <c r="P98" i="1"/>
  <c r="B98" i="1" s="1"/>
  <c r="P99" i="1"/>
  <c r="B99" i="1" s="1"/>
  <c r="P100" i="1"/>
  <c r="B100" i="1" s="1"/>
  <c r="P101" i="1"/>
  <c r="B101" i="1" s="1"/>
  <c r="P102" i="1"/>
  <c r="B102" i="1" s="1"/>
  <c r="P103" i="1"/>
  <c r="B103" i="1" s="1"/>
  <c r="P104" i="1"/>
  <c r="B104" i="1" s="1"/>
  <c r="P105" i="1"/>
  <c r="B105" i="1" s="1"/>
  <c r="P106" i="1"/>
  <c r="B106" i="1" s="1"/>
  <c r="P107" i="1"/>
  <c r="B107" i="1" s="1"/>
  <c r="P108" i="1"/>
  <c r="B108" i="1" s="1"/>
  <c r="P109" i="1"/>
  <c r="B109" i="1" s="1"/>
  <c r="P110" i="1"/>
  <c r="B110" i="1" s="1"/>
  <c r="P111" i="1"/>
  <c r="B111" i="1" s="1"/>
  <c r="P112" i="1"/>
  <c r="B112" i="1" s="1"/>
  <c r="P113" i="1"/>
  <c r="B113" i="1" s="1"/>
  <c r="P114" i="1"/>
  <c r="B114" i="1" s="1"/>
  <c r="P115" i="1"/>
  <c r="B115" i="1" s="1"/>
  <c r="P116" i="1"/>
  <c r="B116" i="1" s="1"/>
  <c r="P117" i="1"/>
  <c r="B117" i="1" s="1"/>
  <c r="P118" i="1"/>
  <c r="B118" i="1" s="1"/>
  <c r="P119" i="1"/>
  <c r="B119" i="1" s="1"/>
  <c r="P120" i="1"/>
  <c r="B120" i="1" s="1"/>
  <c r="P121" i="1"/>
  <c r="B121" i="1" s="1"/>
  <c r="P122" i="1"/>
  <c r="B122" i="1" s="1"/>
  <c r="P123" i="1"/>
  <c r="B123" i="1" s="1"/>
  <c r="P124" i="1"/>
  <c r="B124" i="1" s="1"/>
  <c r="P125" i="1"/>
  <c r="B125" i="1" s="1"/>
  <c r="P126" i="1"/>
  <c r="B126" i="1" s="1"/>
  <c r="P127" i="1"/>
  <c r="B127" i="1" s="1"/>
  <c r="P128" i="1"/>
  <c r="B128" i="1" s="1"/>
  <c r="P129" i="1"/>
  <c r="B129" i="1" s="1"/>
  <c r="P130" i="1"/>
  <c r="B130" i="1" s="1"/>
  <c r="P131" i="1"/>
  <c r="B131" i="1" s="1"/>
  <c r="P132" i="1"/>
  <c r="B132" i="1" s="1"/>
  <c r="P133" i="1"/>
  <c r="B133" i="1" s="1"/>
  <c r="P134" i="1"/>
  <c r="B134" i="1" s="1"/>
  <c r="P135" i="1"/>
  <c r="B135" i="1" s="1"/>
  <c r="P136" i="1"/>
  <c r="B136" i="1" s="1"/>
  <c r="P137" i="1"/>
  <c r="B137" i="1" s="1"/>
  <c r="P138" i="1"/>
  <c r="B138" i="1" s="1"/>
  <c r="P139" i="1"/>
  <c r="B139" i="1" s="1"/>
  <c r="P140" i="1"/>
  <c r="B140" i="1" s="1"/>
  <c r="P141" i="1"/>
  <c r="B141" i="1" s="1"/>
  <c r="P142" i="1"/>
  <c r="B142" i="1" s="1"/>
  <c r="P143" i="1"/>
  <c r="B143" i="1" s="1"/>
  <c r="P144" i="1"/>
  <c r="B144" i="1" s="1"/>
  <c r="P145" i="1"/>
  <c r="B145" i="1" s="1"/>
  <c r="P146" i="1"/>
  <c r="B146" i="1" s="1"/>
  <c r="P147" i="1"/>
  <c r="B147" i="1" s="1"/>
  <c r="P148" i="1"/>
  <c r="B148" i="1" s="1"/>
  <c r="P149" i="1"/>
  <c r="B149" i="1" s="1"/>
  <c r="P150" i="1"/>
  <c r="B150" i="1" s="1"/>
  <c r="P151" i="1"/>
  <c r="B151" i="1" s="1"/>
  <c r="P152" i="1"/>
  <c r="B152" i="1" s="1"/>
  <c r="P153" i="1"/>
  <c r="B153" i="1" s="1"/>
  <c r="P154" i="1"/>
  <c r="B154" i="1" s="1"/>
  <c r="P155" i="1"/>
  <c r="B155" i="1" s="1"/>
  <c r="P156" i="1"/>
  <c r="B156" i="1" s="1"/>
  <c r="P157" i="1"/>
  <c r="B157" i="1" s="1"/>
  <c r="P158" i="1"/>
  <c r="B158" i="1" s="1"/>
  <c r="P159" i="1"/>
  <c r="B159" i="1" s="1"/>
  <c r="P160" i="1"/>
  <c r="B160" i="1" s="1"/>
  <c r="P161" i="1"/>
  <c r="B161" i="1" s="1"/>
  <c r="P162" i="1"/>
  <c r="B162" i="1" s="1"/>
  <c r="P163" i="1"/>
  <c r="B163" i="1" s="1"/>
  <c r="P164" i="1"/>
  <c r="B164" i="1" s="1"/>
  <c r="P165" i="1"/>
  <c r="B165" i="1" s="1"/>
  <c r="P166" i="1"/>
  <c r="B166" i="1" s="1"/>
  <c r="P167" i="1"/>
  <c r="B167" i="1" s="1"/>
  <c r="P168" i="1"/>
  <c r="B168" i="1" s="1"/>
  <c r="P169" i="1"/>
  <c r="B169" i="1" s="1"/>
  <c r="P170" i="1"/>
  <c r="B170" i="1" s="1"/>
  <c r="P171" i="1"/>
  <c r="B171" i="1" s="1"/>
  <c r="P172" i="1"/>
  <c r="B172" i="1" s="1"/>
  <c r="P173" i="1"/>
  <c r="B173" i="1" s="1"/>
  <c r="P174" i="1"/>
  <c r="B174" i="1" s="1"/>
  <c r="P175" i="1"/>
  <c r="B175" i="1" s="1"/>
  <c r="P176" i="1"/>
  <c r="B176" i="1" s="1"/>
  <c r="P177" i="1"/>
  <c r="B177" i="1" s="1"/>
  <c r="P178" i="1"/>
  <c r="B178" i="1" s="1"/>
  <c r="P179" i="1"/>
  <c r="B179" i="1" s="1"/>
  <c r="P180" i="1"/>
  <c r="B180" i="1" s="1"/>
  <c r="P181" i="1"/>
  <c r="B181" i="1" s="1"/>
  <c r="P182" i="1"/>
  <c r="B182" i="1" s="1"/>
  <c r="P183" i="1"/>
  <c r="B183" i="1" s="1"/>
  <c r="P184" i="1"/>
  <c r="B184" i="1" s="1"/>
  <c r="P185" i="1"/>
  <c r="B185" i="1" s="1"/>
  <c r="P186" i="1"/>
  <c r="B186" i="1" s="1"/>
  <c r="P187" i="1"/>
  <c r="B187" i="1" s="1"/>
  <c r="P188" i="1"/>
  <c r="B188" i="1" s="1"/>
  <c r="P189" i="1"/>
  <c r="B189" i="1" s="1"/>
  <c r="P190" i="1"/>
  <c r="B190" i="1" s="1"/>
  <c r="P191" i="1"/>
  <c r="B191" i="1" s="1"/>
  <c r="P192" i="1"/>
  <c r="B192" i="1" s="1"/>
  <c r="P193" i="1"/>
  <c r="B193" i="1" s="1"/>
  <c r="P194" i="1"/>
  <c r="B194" i="1" s="1"/>
  <c r="P195" i="1"/>
  <c r="B195" i="1" s="1"/>
  <c r="P196" i="1"/>
  <c r="B196" i="1" s="1"/>
  <c r="P197" i="1"/>
  <c r="B197" i="1" s="1"/>
  <c r="P198" i="1"/>
  <c r="B198" i="1" s="1"/>
  <c r="P199" i="1"/>
  <c r="B199" i="1" s="1"/>
  <c r="P200" i="1"/>
  <c r="B200" i="1" s="1"/>
  <c r="P201" i="1"/>
  <c r="B201" i="1" s="1"/>
  <c r="P202" i="1"/>
  <c r="B202" i="1" s="1"/>
  <c r="P203" i="1"/>
  <c r="B203" i="1" s="1"/>
  <c r="P204" i="1"/>
  <c r="B204" i="1" s="1"/>
  <c r="P205" i="1"/>
  <c r="B205" i="1" s="1"/>
  <c r="P206" i="1"/>
  <c r="B206" i="1" s="1"/>
  <c r="P207" i="1"/>
  <c r="B207" i="1" s="1"/>
  <c r="P208" i="1"/>
  <c r="B208" i="1" s="1"/>
  <c r="P209" i="1"/>
  <c r="B209" i="1" s="1"/>
  <c r="P210" i="1"/>
  <c r="B210" i="1" s="1"/>
  <c r="P211" i="1"/>
  <c r="B211" i="1" s="1"/>
  <c r="P212" i="1"/>
  <c r="B212" i="1" s="1"/>
  <c r="P213" i="1"/>
  <c r="B213" i="1" s="1"/>
  <c r="P214" i="1"/>
  <c r="B214" i="1" s="1"/>
  <c r="P215" i="1"/>
  <c r="B215" i="1" s="1"/>
  <c r="P216" i="1"/>
  <c r="B216" i="1" s="1"/>
  <c r="P217" i="1"/>
  <c r="B217" i="1" s="1"/>
  <c r="P218" i="1"/>
  <c r="B218" i="1" s="1"/>
  <c r="P219" i="1"/>
  <c r="B219" i="1" s="1"/>
  <c r="P220" i="1"/>
  <c r="B220" i="1" s="1"/>
  <c r="P221" i="1"/>
  <c r="B221" i="1" s="1"/>
  <c r="P222" i="1"/>
  <c r="B222" i="1" s="1"/>
  <c r="P223" i="1"/>
  <c r="B223" i="1" s="1"/>
  <c r="P224" i="1"/>
  <c r="B224" i="1" s="1"/>
  <c r="P225" i="1"/>
  <c r="B225" i="1" s="1"/>
  <c r="P226" i="1"/>
  <c r="B226" i="1" s="1"/>
  <c r="P227" i="1"/>
  <c r="B227" i="1" s="1"/>
  <c r="P228" i="1"/>
  <c r="B228" i="1" s="1"/>
  <c r="P229" i="1"/>
  <c r="B229" i="1" s="1"/>
  <c r="P230" i="1"/>
  <c r="B230" i="1" s="1"/>
  <c r="P231" i="1"/>
  <c r="B231" i="1" s="1"/>
  <c r="P232" i="1"/>
  <c r="B232" i="1" s="1"/>
  <c r="P233" i="1"/>
  <c r="B233" i="1" s="1"/>
  <c r="P234" i="1"/>
  <c r="B234" i="1" s="1"/>
  <c r="P235" i="1"/>
  <c r="B235" i="1" s="1"/>
  <c r="P236" i="1"/>
  <c r="B236" i="1" s="1"/>
  <c r="P237" i="1"/>
  <c r="B237" i="1" s="1"/>
  <c r="P238" i="1"/>
  <c r="B238" i="1" s="1"/>
  <c r="P239" i="1"/>
  <c r="B239" i="1" s="1"/>
  <c r="P240" i="1"/>
  <c r="B240" i="1" s="1"/>
  <c r="P241" i="1"/>
  <c r="B241" i="1" s="1"/>
  <c r="P242" i="1"/>
  <c r="B242" i="1" s="1"/>
  <c r="P243" i="1"/>
  <c r="B243" i="1" s="1"/>
  <c r="P244" i="1"/>
  <c r="B244" i="1" s="1"/>
  <c r="P245" i="1"/>
  <c r="B245" i="1" s="1"/>
  <c r="P246" i="1"/>
  <c r="B246" i="1" s="1"/>
  <c r="P247" i="1"/>
  <c r="B247" i="1" s="1"/>
  <c r="P248" i="1"/>
  <c r="B248" i="1" s="1"/>
  <c r="P249" i="1"/>
  <c r="B249" i="1" s="1"/>
  <c r="P250" i="1"/>
  <c r="B250" i="1" s="1"/>
  <c r="P251" i="1"/>
  <c r="B251" i="1" s="1"/>
  <c r="P252" i="1"/>
  <c r="B252" i="1" s="1"/>
  <c r="P253" i="1"/>
  <c r="B253" i="1" s="1"/>
  <c r="P254" i="1"/>
  <c r="B254" i="1" s="1"/>
  <c r="P255" i="1"/>
  <c r="B255" i="1" s="1"/>
  <c r="P256" i="1"/>
  <c r="B256" i="1" s="1"/>
  <c r="P257" i="1"/>
  <c r="B257" i="1" s="1"/>
  <c r="P258" i="1"/>
  <c r="B258" i="1" s="1"/>
  <c r="P259" i="1"/>
  <c r="B259" i="1" s="1"/>
  <c r="P260" i="1"/>
  <c r="B260" i="1" s="1"/>
  <c r="P261" i="1"/>
  <c r="B261" i="1" s="1"/>
  <c r="P262" i="1"/>
  <c r="B262" i="1" s="1"/>
  <c r="P263" i="1"/>
  <c r="B263" i="1" s="1"/>
  <c r="P264" i="1"/>
  <c r="B264" i="1" s="1"/>
  <c r="P265" i="1"/>
  <c r="B265" i="1" s="1"/>
  <c r="P266" i="1"/>
  <c r="B266" i="1" s="1"/>
  <c r="P267" i="1"/>
  <c r="B267" i="1" s="1"/>
  <c r="P268" i="1"/>
  <c r="B268" i="1" s="1"/>
  <c r="P269" i="1"/>
  <c r="B269" i="1" s="1"/>
  <c r="P270" i="1"/>
  <c r="B270" i="1" s="1"/>
  <c r="P271" i="1"/>
  <c r="B271" i="1" s="1"/>
  <c r="P272" i="1"/>
  <c r="B272" i="1" s="1"/>
  <c r="P273" i="1"/>
  <c r="B273" i="1" s="1"/>
  <c r="P274" i="1"/>
  <c r="B274" i="1" s="1"/>
  <c r="P275" i="1"/>
  <c r="B275" i="1" s="1"/>
  <c r="P276" i="1"/>
  <c r="B276" i="1" s="1"/>
  <c r="P277" i="1"/>
  <c r="B277" i="1" s="1"/>
  <c r="P278" i="1"/>
  <c r="B278" i="1" s="1"/>
  <c r="P279" i="1"/>
  <c r="B279" i="1" s="1"/>
  <c r="P280" i="1"/>
  <c r="B280" i="1" s="1"/>
  <c r="P281" i="1"/>
  <c r="B281" i="1" s="1"/>
  <c r="P282" i="1"/>
  <c r="B282" i="1" s="1"/>
  <c r="P283" i="1"/>
  <c r="B283" i="1" s="1"/>
  <c r="P284" i="1"/>
  <c r="B284" i="1" s="1"/>
  <c r="P285" i="1"/>
  <c r="B285" i="1" s="1"/>
  <c r="P286" i="1"/>
  <c r="B286" i="1" s="1"/>
  <c r="P287" i="1"/>
  <c r="B287" i="1" s="1"/>
  <c r="P288" i="1"/>
  <c r="B288" i="1" s="1"/>
  <c r="P289" i="1"/>
  <c r="B289" i="1" s="1"/>
  <c r="P290" i="1"/>
  <c r="B290" i="1" s="1"/>
  <c r="P291" i="1"/>
  <c r="B291" i="1" s="1"/>
  <c r="P292" i="1"/>
  <c r="B292" i="1" s="1"/>
  <c r="P293" i="1"/>
  <c r="B293" i="1" s="1"/>
  <c r="P294" i="1"/>
  <c r="B294" i="1" s="1"/>
  <c r="P295" i="1"/>
  <c r="B295" i="1" s="1"/>
  <c r="P296" i="1"/>
  <c r="B296" i="1" s="1"/>
  <c r="P297" i="1"/>
  <c r="B297" i="1" s="1"/>
  <c r="P298" i="1"/>
  <c r="B298" i="1" s="1"/>
  <c r="P299" i="1"/>
  <c r="B299" i="1" s="1"/>
  <c r="P300" i="1"/>
  <c r="B300" i="1" s="1"/>
  <c r="P301" i="1"/>
  <c r="B301" i="1" s="1"/>
  <c r="P302" i="1"/>
  <c r="B302" i="1" s="1"/>
  <c r="P303" i="1"/>
  <c r="B303" i="1" s="1"/>
  <c r="P304" i="1"/>
  <c r="B304" i="1" s="1"/>
  <c r="P305" i="1"/>
  <c r="B305" i="1" s="1"/>
  <c r="P306" i="1"/>
  <c r="B306" i="1" s="1"/>
  <c r="P307" i="1"/>
  <c r="B307" i="1" s="1"/>
  <c r="P308" i="1"/>
  <c r="B308" i="1" s="1"/>
  <c r="P309" i="1"/>
  <c r="B309" i="1" s="1"/>
  <c r="P310" i="1"/>
  <c r="B310" i="1" s="1"/>
  <c r="P311" i="1"/>
  <c r="B311" i="1" s="1"/>
  <c r="P312" i="1"/>
  <c r="B312" i="1" s="1"/>
  <c r="P313" i="1"/>
  <c r="B313" i="1" s="1"/>
  <c r="P314" i="1"/>
  <c r="B314" i="1" s="1"/>
  <c r="P315" i="1"/>
  <c r="B315" i="1" s="1"/>
  <c r="P316" i="1"/>
  <c r="B316" i="1" s="1"/>
  <c r="P317" i="1"/>
  <c r="B317" i="1" s="1"/>
  <c r="P318" i="1"/>
  <c r="B318" i="1" s="1"/>
  <c r="P319" i="1"/>
  <c r="B319" i="1" s="1"/>
  <c r="P320" i="1"/>
  <c r="B320" i="1" s="1"/>
  <c r="P321" i="1"/>
  <c r="B321" i="1" s="1"/>
  <c r="P322" i="1"/>
  <c r="B322" i="1" s="1"/>
  <c r="P323" i="1"/>
  <c r="B323" i="1" s="1"/>
  <c r="P324" i="1"/>
  <c r="B324" i="1" s="1"/>
  <c r="P325" i="1"/>
  <c r="B325" i="1" s="1"/>
  <c r="P326" i="1"/>
  <c r="B326" i="1" s="1"/>
  <c r="P327" i="1"/>
  <c r="B327" i="1" s="1"/>
  <c r="P328" i="1"/>
  <c r="B328" i="1" s="1"/>
  <c r="P329" i="1"/>
  <c r="B329" i="1" s="1"/>
  <c r="P330" i="1"/>
  <c r="B330" i="1" s="1"/>
  <c r="P331" i="1"/>
  <c r="B331" i="1" s="1"/>
  <c r="P332" i="1"/>
  <c r="B332" i="1" s="1"/>
  <c r="P333" i="1"/>
  <c r="B333" i="1" s="1"/>
  <c r="P334" i="1"/>
  <c r="B334" i="1" s="1"/>
  <c r="P335" i="1"/>
  <c r="B335" i="1" s="1"/>
  <c r="P336" i="1"/>
  <c r="B336" i="1" s="1"/>
  <c r="P337" i="1"/>
  <c r="B337" i="1" s="1"/>
  <c r="P338" i="1"/>
  <c r="B338" i="1" s="1"/>
  <c r="P339" i="1"/>
  <c r="B339" i="1" s="1"/>
  <c r="P340" i="1"/>
  <c r="B340" i="1" s="1"/>
  <c r="P341" i="1"/>
  <c r="B341" i="1" s="1"/>
  <c r="P342" i="1"/>
  <c r="B342" i="1" s="1"/>
  <c r="P343" i="1"/>
  <c r="B343" i="1" s="1"/>
  <c r="P344" i="1"/>
  <c r="B344" i="1" s="1"/>
  <c r="P345" i="1"/>
  <c r="B345" i="1" s="1"/>
  <c r="P346" i="1"/>
  <c r="B346" i="1" s="1"/>
  <c r="P347" i="1"/>
  <c r="B347" i="1" s="1"/>
  <c r="P348" i="1"/>
  <c r="B348" i="1" s="1"/>
  <c r="P349" i="1"/>
  <c r="B349" i="1" s="1"/>
  <c r="P350" i="1"/>
  <c r="B350" i="1" s="1"/>
  <c r="P351" i="1"/>
  <c r="B351" i="1" s="1"/>
  <c r="P352" i="1"/>
  <c r="B352" i="1" s="1"/>
  <c r="P353" i="1"/>
  <c r="B353" i="1" s="1"/>
  <c r="P354" i="1"/>
  <c r="B354" i="1" s="1"/>
  <c r="P355" i="1"/>
  <c r="B355" i="1" s="1"/>
  <c r="P356" i="1"/>
  <c r="B356" i="1" s="1"/>
  <c r="P357" i="1"/>
  <c r="B357" i="1" s="1"/>
  <c r="P358" i="1"/>
  <c r="B358" i="1" s="1"/>
  <c r="P359" i="1"/>
  <c r="B359" i="1" s="1"/>
  <c r="P360" i="1"/>
  <c r="B360" i="1" s="1"/>
  <c r="P361" i="1"/>
  <c r="B361" i="1" s="1"/>
  <c r="P362" i="1"/>
  <c r="B362" i="1" s="1"/>
  <c r="P363" i="1"/>
  <c r="B363" i="1" s="1"/>
  <c r="P364" i="1"/>
  <c r="B364" i="1" s="1"/>
  <c r="P365" i="1"/>
  <c r="B365" i="1" s="1"/>
  <c r="P366" i="1"/>
  <c r="B366" i="1" s="1"/>
  <c r="P367" i="1"/>
  <c r="B367" i="1" s="1"/>
  <c r="P368" i="1"/>
  <c r="B368" i="1" s="1"/>
  <c r="P369" i="1"/>
  <c r="B369" i="1" s="1"/>
  <c r="P370" i="1"/>
  <c r="B370" i="1" s="1"/>
  <c r="P371" i="1"/>
  <c r="B371" i="1" s="1"/>
  <c r="P372" i="1"/>
  <c r="B372" i="1" s="1"/>
  <c r="P373" i="1"/>
  <c r="B373" i="1" s="1"/>
  <c r="P374" i="1"/>
  <c r="B374" i="1" s="1"/>
  <c r="P375" i="1"/>
  <c r="B375" i="1" s="1"/>
  <c r="P376" i="1"/>
  <c r="B376" i="1" s="1"/>
  <c r="P377" i="1"/>
  <c r="B377" i="1" s="1"/>
  <c r="P378" i="1"/>
  <c r="B378" i="1" s="1"/>
  <c r="P379" i="1"/>
  <c r="B379" i="1" s="1"/>
  <c r="P380" i="1"/>
  <c r="B380" i="1" s="1"/>
  <c r="P381" i="1"/>
  <c r="B381" i="1" s="1"/>
  <c r="P382" i="1"/>
  <c r="B382" i="1" s="1"/>
  <c r="P383" i="1"/>
  <c r="B383" i="1" s="1"/>
  <c r="P384" i="1"/>
  <c r="B384" i="1" s="1"/>
  <c r="P385" i="1"/>
  <c r="B385" i="1" s="1"/>
  <c r="P386" i="1"/>
  <c r="B386" i="1" s="1"/>
  <c r="P387" i="1"/>
  <c r="B387" i="1" s="1"/>
  <c r="P388" i="1"/>
  <c r="B388" i="1" s="1"/>
  <c r="P389" i="1"/>
  <c r="B389" i="1" s="1"/>
  <c r="P390" i="1"/>
  <c r="B390" i="1" s="1"/>
  <c r="P391" i="1"/>
  <c r="B391" i="1" s="1"/>
  <c r="P392" i="1"/>
  <c r="B392" i="1" s="1"/>
  <c r="P393" i="1"/>
  <c r="B393" i="1" s="1"/>
  <c r="P394" i="1"/>
  <c r="B394" i="1" s="1"/>
  <c r="P395" i="1"/>
  <c r="B395" i="1" s="1"/>
  <c r="P396" i="1"/>
  <c r="B396" i="1" s="1"/>
  <c r="P397" i="1"/>
  <c r="B397" i="1" s="1"/>
  <c r="P398" i="1"/>
  <c r="B398" i="1" s="1"/>
  <c r="P399" i="1"/>
  <c r="B399" i="1" s="1"/>
  <c r="P400" i="1"/>
  <c r="B400" i="1" s="1"/>
  <c r="P401" i="1"/>
  <c r="B401" i="1" s="1"/>
  <c r="P402" i="1"/>
  <c r="B402" i="1" s="1"/>
  <c r="P403" i="1"/>
  <c r="B403" i="1" s="1"/>
  <c r="P404" i="1"/>
  <c r="B404" i="1" s="1"/>
  <c r="P405" i="1"/>
  <c r="B405" i="1" s="1"/>
  <c r="P406" i="1"/>
  <c r="B406" i="1" s="1"/>
  <c r="P407" i="1"/>
  <c r="B407" i="1" s="1"/>
  <c r="P408" i="1"/>
  <c r="B408" i="1" s="1"/>
  <c r="P409" i="1"/>
  <c r="B409" i="1" s="1"/>
  <c r="P410" i="1"/>
  <c r="B410" i="1" s="1"/>
  <c r="P411" i="1"/>
  <c r="B411" i="1" s="1"/>
  <c r="P412" i="1"/>
  <c r="B412" i="1" s="1"/>
  <c r="P413" i="1"/>
  <c r="B413" i="1" s="1"/>
  <c r="P414" i="1"/>
  <c r="B414" i="1" s="1"/>
  <c r="P415" i="1"/>
  <c r="B415" i="1" s="1"/>
  <c r="P416" i="1"/>
  <c r="B416" i="1" s="1"/>
  <c r="P417" i="1"/>
  <c r="B417" i="1" s="1"/>
  <c r="P418" i="1"/>
  <c r="B418" i="1" s="1"/>
  <c r="P419" i="1"/>
  <c r="B419" i="1" s="1"/>
  <c r="P420" i="1"/>
  <c r="B420" i="1" s="1"/>
  <c r="P421" i="1"/>
  <c r="B421" i="1" s="1"/>
  <c r="P422" i="1"/>
  <c r="B422" i="1" s="1"/>
  <c r="P423" i="1"/>
  <c r="B423" i="1" s="1"/>
  <c r="P424" i="1"/>
  <c r="B424" i="1" s="1"/>
  <c r="P425" i="1"/>
  <c r="B425" i="1" s="1"/>
  <c r="P426" i="1"/>
  <c r="B426" i="1" s="1"/>
  <c r="P427" i="1"/>
  <c r="B427" i="1" s="1"/>
  <c r="P428" i="1"/>
  <c r="B428" i="1" s="1"/>
  <c r="P429" i="1"/>
  <c r="B429" i="1" s="1"/>
  <c r="P430" i="1"/>
  <c r="B430" i="1" s="1"/>
  <c r="P431" i="1"/>
  <c r="B431" i="1" s="1"/>
  <c r="P432" i="1"/>
  <c r="B432" i="1" s="1"/>
  <c r="P433" i="1"/>
  <c r="B433" i="1" s="1"/>
  <c r="P434" i="1"/>
  <c r="B434" i="1" s="1"/>
  <c r="P435" i="1"/>
  <c r="B435" i="1" s="1"/>
  <c r="P436" i="1"/>
  <c r="B436" i="1" s="1"/>
  <c r="P437" i="1"/>
  <c r="B437" i="1" s="1"/>
  <c r="P438" i="1"/>
  <c r="B438" i="1" s="1"/>
  <c r="P439" i="1"/>
  <c r="B439" i="1" s="1"/>
  <c r="P440" i="1"/>
  <c r="B440" i="1" s="1"/>
  <c r="P441" i="1"/>
  <c r="B441" i="1" s="1"/>
  <c r="P442" i="1"/>
  <c r="B442" i="1" s="1"/>
  <c r="P443" i="1"/>
  <c r="B443" i="1" s="1"/>
  <c r="P444" i="1"/>
  <c r="B444" i="1" s="1"/>
  <c r="P445" i="1"/>
  <c r="B445" i="1" s="1"/>
  <c r="P446" i="1"/>
  <c r="B446" i="1" s="1"/>
  <c r="P447" i="1"/>
  <c r="B447" i="1" s="1"/>
  <c r="P448" i="1"/>
  <c r="B448" i="1" s="1"/>
  <c r="P449" i="1"/>
  <c r="B449" i="1" s="1"/>
  <c r="P450" i="1"/>
  <c r="B450" i="1" s="1"/>
  <c r="P451" i="1"/>
  <c r="B451" i="1" s="1"/>
  <c r="P452" i="1"/>
  <c r="B452" i="1" s="1"/>
  <c r="P453" i="1"/>
  <c r="B453" i="1" s="1"/>
  <c r="P454" i="1"/>
  <c r="B454" i="1" s="1"/>
  <c r="P455" i="1"/>
  <c r="B455" i="1" s="1"/>
  <c r="P456" i="1"/>
  <c r="B456" i="1" s="1"/>
  <c r="P457" i="1"/>
  <c r="B457" i="1" s="1"/>
  <c r="P458" i="1"/>
  <c r="B458" i="1" s="1"/>
  <c r="P459" i="1"/>
  <c r="B459" i="1" s="1"/>
  <c r="P460" i="1"/>
  <c r="B460" i="1" s="1"/>
  <c r="P461" i="1"/>
  <c r="B461" i="1" s="1"/>
  <c r="P462" i="1"/>
  <c r="B462" i="1" s="1"/>
  <c r="P463" i="1"/>
  <c r="B463" i="1" s="1"/>
  <c r="P464" i="1"/>
  <c r="B464" i="1" s="1"/>
  <c r="P465" i="1"/>
  <c r="B465" i="1" s="1"/>
  <c r="P466" i="1"/>
  <c r="B466" i="1" s="1"/>
  <c r="P467" i="1"/>
  <c r="B467" i="1" s="1"/>
  <c r="P468" i="1"/>
  <c r="B468" i="1" s="1"/>
  <c r="P469" i="1"/>
  <c r="B469" i="1" s="1"/>
  <c r="P470" i="1"/>
  <c r="B470" i="1" s="1"/>
  <c r="P471" i="1"/>
  <c r="B471" i="1" s="1"/>
  <c r="P472" i="1"/>
  <c r="B472" i="1" s="1"/>
  <c r="P473" i="1"/>
  <c r="B473" i="1" s="1"/>
  <c r="P474" i="1"/>
  <c r="B474" i="1" s="1"/>
  <c r="P475" i="1"/>
  <c r="B475" i="1" s="1"/>
  <c r="P476" i="1"/>
  <c r="B476" i="1" s="1"/>
  <c r="P477" i="1"/>
  <c r="B477" i="1" s="1"/>
  <c r="P478" i="1"/>
  <c r="B478" i="1" s="1"/>
  <c r="P479" i="1"/>
  <c r="B479" i="1" s="1"/>
  <c r="P480" i="1"/>
  <c r="B480" i="1" s="1"/>
  <c r="P481" i="1"/>
  <c r="B481" i="1" s="1"/>
  <c r="P482" i="1"/>
  <c r="B482" i="1" s="1"/>
  <c r="P483" i="1"/>
  <c r="B483" i="1" s="1"/>
  <c r="P484" i="1"/>
  <c r="B484" i="1" s="1"/>
  <c r="P485" i="1"/>
  <c r="B485" i="1" s="1"/>
  <c r="P486" i="1"/>
  <c r="B486" i="1" s="1"/>
  <c r="P487" i="1"/>
  <c r="B487" i="1" s="1"/>
  <c r="P488" i="1"/>
  <c r="B488" i="1" s="1"/>
  <c r="P489" i="1"/>
  <c r="B489" i="1" s="1"/>
  <c r="P490" i="1"/>
  <c r="B490" i="1" s="1"/>
  <c r="P491" i="1"/>
  <c r="B491" i="1" s="1"/>
  <c r="P492" i="1"/>
  <c r="B492" i="1" s="1"/>
  <c r="P493" i="1"/>
  <c r="B493" i="1" s="1"/>
  <c r="P494" i="1"/>
  <c r="B494" i="1" s="1"/>
  <c r="P495" i="1"/>
  <c r="B495" i="1" s="1"/>
  <c r="P496" i="1"/>
  <c r="B496" i="1" s="1"/>
  <c r="P497" i="1"/>
  <c r="B497" i="1" s="1"/>
  <c r="P498" i="1"/>
  <c r="B498" i="1" s="1"/>
  <c r="P499" i="1"/>
  <c r="B499" i="1" s="1"/>
  <c r="P500" i="1"/>
  <c r="B500" i="1" s="1"/>
  <c r="P501" i="1"/>
  <c r="B501" i="1" s="1"/>
  <c r="P502" i="1"/>
  <c r="B502" i="1" s="1"/>
  <c r="P503" i="1"/>
  <c r="B503" i="1" s="1"/>
  <c r="P504" i="1"/>
  <c r="B504" i="1" s="1"/>
  <c r="P505" i="1"/>
  <c r="B505" i="1" s="1"/>
  <c r="P506" i="1"/>
  <c r="B506" i="1" s="1"/>
  <c r="P507" i="1"/>
  <c r="B507" i="1" s="1"/>
  <c r="P508" i="1"/>
  <c r="B508" i="1" s="1"/>
  <c r="P509" i="1"/>
  <c r="B509" i="1" s="1"/>
  <c r="P510" i="1"/>
  <c r="B510" i="1" s="1"/>
  <c r="P511" i="1"/>
  <c r="B511" i="1" s="1"/>
  <c r="P512" i="1"/>
  <c r="B512" i="1" s="1"/>
  <c r="P513" i="1"/>
  <c r="B513" i="1" s="1"/>
  <c r="P514" i="1"/>
  <c r="B514" i="1" s="1"/>
  <c r="P515" i="1"/>
  <c r="B515" i="1" s="1"/>
  <c r="P516" i="1"/>
  <c r="B516" i="1" s="1"/>
  <c r="P517" i="1"/>
  <c r="B517" i="1" s="1"/>
  <c r="P518" i="1"/>
  <c r="B518" i="1" s="1"/>
  <c r="P519" i="1"/>
  <c r="B519" i="1" s="1"/>
  <c r="P520" i="1"/>
  <c r="B520" i="1" s="1"/>
  <c r="P521" i="1"/>
  <c r="B521" i="1" s="1"/>
  <c r="P522" i="1"/>
  <c r="B522" i="1" s="1"/>
  <c r="P523" i="1"/>
  <c r="B523" i="1" s="1"/>
  <c r="P524" i="1"/>
  <c r="B524" i="1" s="1"/>
  <c r="P525" i="1"/>
  <c r="B525" i="1" s="1"/>
  <c r="P526" i="1"/>
  <c r="B526" i="1" s="1"/>
  <c r="P527" i="1"/>
  <c r="B527" i="1" s="1"/>
  <c r="P528" i="1"/>
  <c r="B528" i="1" s="1"/>
  <c r="P529" i="1"/>
  <c r="B529" i="1" s="1"/>
  <c r="P530" i="1"/>
  <c r="B530" i="1" s="1"/>
  <c r="P531" i="1"/>
  <c r="B531" i="1" s="1"/>
  <c r="P532" i="1"/>
  <c r="B532" i="1" s="1"/>
  <c r="P533" i="1"/>
  <c r="B533" i="1" s="1"/>
  <c r="P534" i="1"/>
  <c r="B534" i="1" s="1"/>
  <c r="P535" i="1"/>
  <c r="B535" i="1" s="1"/>
  <c r="P536" i="1"/>
  <c r="B536" i="1" s="1"/>
  <c r="P537" i="1"/>
  <c r="B537" i="1" s="1"/>
  <c r="P538" i="1"/>
  <c r="B538" i="1" s="1"/>
  <c r="P539" i="1"/>
  <c r="B539" i="1" s="1"/>
  <c r="P540" i="1"/>
  <c r="B540" i="1" s="1"/>
  <c r="P541" i="1"/>
  <c r="B541" i="1" s="1"/>
  <c r="P542" i="1"/>
  <c r="B542" i="1" s="1"/>
  <c r="P543" i="1"/>
  <c r="B543" i="1" s="1"/>
  <c r="P544" i="1"/>
  <c r="B544" i="1" s="1"/>
  <c r="P545" i="1"/>
  <c r="B545" i="1" s="1"/>
  <c r="P546" i="1"/>
  <c r="B546" i="1" s="1"/>
  <c r="P547" i="1"/>
  <c r="B547" i="1" s="1"/>
  <c r="P548" i="1"/>
  <c r="B548" i="1" s="1"/>
  <c r="P549" i="1"/>
  <c r="B549" i="1" s="1"/>
  <c r="P550" i="1"/>
  <c r="B550" i="1" s="1"/>
  <c r="P551" i="1"/>
  <c r="B551" i="1" s="1"/>
  <c r="P552" i="1"/>
  <c r="B552" i="1" s="1"/>
  <c r="P553" i="1"/>
  <c r="B553" i="1" s="1"/>
  <c r="P554" i="1"/>
  <c r="B554" i="1" s="1"/>
  <c r="P555" i="1"/>
  <c r="B555" i="1" s="1"/>
  <c r="P556" i="1"/>
  <c r="B556" i="1" s="1"/>
  <c r="P557" i="1"/>
  <c r="B557" i="1" s="1"/>
  <c r="P558" i="1"/>
  <c r="B558" i="1" s="1"/>
  <c r="P559" i="1"/>
  <c r="B559" i="1" s="1"/>
  <c r="P560" i="1"/>
  <c r="B560" i="1" s="1"/>
  <c r="P561" i="1"/>
  <c r="B561" i="1" s="1"/>
  <c r="P562" i="1"/>
  <c r="B562" i="1" s="1"/>
  <c r="P563" i="1"/>
  <c r="B563" i="1" s="1"/>
  <c r="P564" i="1"/>
  <c r="B564" i="1" s="1"/>
  <c r="P565" i="1"/>
  <c r="B565" i="1" s="1"/>
  <c r="P566" i="1"/>
  <c r="B566" i="1" s="1"/>
  <c r="P567" i="1"/>
  <c r="B567" i="1" s="1"/>
  <c r="P568" i="1"/>
  <c r="B568" i="1" s="1"/>
  <c r="P569" i="1"/>
  <c r="B569" i="1" s="1"/>
  <c r="P570" i="1"/>
  <c r="B570" i="1" s="1"/>
  <c r="P571" i="1"/>
  <c r="B571" i="1" s="1"/>
  <c r="P572" i="1"/>
  <c r="B572" i="1" s="1"/>
  <c r="P573" i="1"/>
  <c r="B573" i="1" s="1"/>
  <c r="P574" i="1"/>
  <c r="B574" i="1" s="1"/>
  <c r="P575" i="1"/>
  <c r="B575" i="1" s="1"/>
  <c r="P576" i="1"/>
  <c r="B576" i="1" s="1"/>
  <c r="P577" i="1"/>
  <c r="B577" i="1" s="1"/>
  <c r="P578" i="1"/>
  <c r="B578" i="1" s="1"/>
  <c r="P579" i="1"/>
  <c r="B579" i="1" s="1"/>
  <c r="P580" i="1"/>
  <c r="B580" i="1" s="1"/>
  <c r="P581" i="1"/>
  <c r="B581" i="1" s="1"/>
  <c r="P582" i="1"/>
  <c r="B582" i="1" s="1"/>
  <c r="P583" i="1"/>
  <c r="B583" i="1" s="1"/>
  <c r="P584" i="1"/>
  <c r="B584" i="1" s="1"/>
  <c r="P585" i="1"/>
  <c r="B585" i="1" s="1"/>
  <c r="P586" i="1"/>
  <c r="B586" i="1" s="1"/>
  <c r="P587" i="1"/>
  <c r="B587" i="1" s="1"/>
  <c r="P588" i="1"/>
  <c r="B588" i="1" s="1"/>
  <c r="P589" i="1"/>
  <c r="B589" i="1" s="1"/>
  <c r="P590" i="1"/>
  <c r="B590" i="1" s="1"/>
  <c r="P591" i="1"/>
  <c r="B591" i="1" s="1"/>
  <c r="P592" i="1"/>
  <c r="B592" i="1" s="1"/>
  <c r="P593" i="1"/>
  <c r="B593" i="1" s="1"/>
  <c r="P594" i="1"/>
  <c r="B594" i="1" s="1"/>
  <c r="P595" i="1"/>
  <c r="B595" i="1" s="1"/>
  <c r="P596" i="1"/>
  <c r="B596" i="1" s="1"/>
  <c r="P597" i="1"/>
  <c r="B597" i="1" s="1"/>
  <c r="P598" i="1"/>
  <c r="B598" i="1" s="1"/>
  <c r="P599" i="1"/>
  <c r="B599" i="1" s="1"/>
  <c r="P600" i="1"/>
  <c r="B600" i="1" s="1"/>
  <c r="P601" i="1"/>
  <c r="B601" i="1" s="1"/>
  <c r="P602" i="1"/>
  <c r="B602" i="1" s="1"/>
  <c r="P603" i="1"/>
  <c r="B603" i="1" s="1"/>
  <c r="P604" i="1"/>
  <c r="B604" i="1" s="1"/>
  <c r="P605" i="1"/>
  <c r="B605" i="1" s="1"/>
  <c r="P606" i="1"/>
  <c r="B606" i="1" s="1"/>
  <c r="P607" i="1"/>
  <c r="B607" i="1" s="1"/>
  <c r="P608" i="1"/>
  <c r="B608" i="1" s="1"/>
  <c r="P609" i="1"/>
  <c r="B609" i="1" s="1"/>
  <c r="P610" i="1"/>
  <c r="B610" i="1" s="1"/>
  <c r="P611" i="1"/>
  <c r="B611" i="1" s="1"/>
  <c r="P612" i="1"/>
  <c r="B612" i="1" s="1"/>
  <c r="P613" i="1"/>
  <c r="B613" i="1" s="1"/>
  <c r="P614" i="1"/>
  <c r="B614" i="1" s="1"/>
  <c r="P615" i="1"/>
  <c r="B615" i="1" s="1"/>
  <c r="P616" i="1"/>
  <c r="B616" i="1" s="1"/>
  <c r="P617" i="1"/>
  <c r="B617" i="1" s="1"/>
  <c r="P618" i="1"/>
  <c r="B618" i="1" s="1"/>
  <c r="P619" i="1"/>
  <c r="B619" i="1" s="1"/>
  <c r="P620" i="1"/>
  <c r="B620" i="1" s="1"/>
  <c r="P621" i="1"/>
  <c r="B621" i="1" s="1"/>
  <c r="P622" i="1"/>
  <c r="B622" i="1" s="1"/>
  <c r="P623" i="1"/>
  <c r="B623" i="1" s="1"/>
  <c r="P624" i="1"/>
  <c r="B624" i="1" s="1"/>
  <c r="P625" i="1"/>
  <c r="B625" i="1" s="1"/>
  <c r="P626" i="1"/>
  <c r="B626" i="1" s="1"/>
  <c r="P627" i="1"/>
  <c r="B627" i="1" s="1"/>
  <c r="P628" i="1"/>
  <c r="B628" i="1" s="1"/>
  <c r="P629" i="1"/>
  <c r="B629" i="1" s="1"/>
  <c r="P630" i="1"/>
  <c r="B630" i="1" s="1"/>
  <c r="P631" i="1"/>
  <c r="B631" i="1" s="1"/>
  <c r="P632" i="1"/>
  <c r="B632" i="1" s="1"/>
  <c r="P633" i="1"/>
  <c r="B633" i="1" s="1"/>
  <c r="P634" i="1"/>
  <c r="B634" i="1" s="1"/>
  <c r="P635" i="1"/>
  <c r="B635" i="1" s="1"/>
  <c r="P636" i="1"/>
  <c r="B636" i="1" s="1"/>
  <c r="P637" i="1"/>
  <c r="B637" i="1" s="1"/>
  <c r="P638" i="1"/>
  <c r="B638" i="1" s="1"/>
  <c r="P639" i="1"/>
  <c r="B639" i="1" s="1"/>
  <c r="P640" i="1"/>
  <c r="B640" i="1" s="1"/>
  <c r="P641" i="1"/>
  <c r="B641" i="1" s="1"/>
  <c r="P642" i="1"/>
  <c r="B642" i="1" s="1"/>
  <c r="P643" i="1"/>
  <c r="B643" i="1" s="1"/>
  <c r="P644" i="1"/>
  <c r="B644" i="1" s="1"/>
  <c r="P645" i="1"/>
  <c r="B645" i="1" s="1"/>
  <c r="P646" i="1"/>
  <c r="B646" i="1" s="1"/>
  <c r="P647" i="1"/>
  <c r="B647" i="1" s="1"/>
  <c r="P648" i="1"/>
  <c r="B648" i="1" s="1"/>
  <c r="P649" i="1"/>
  <c r="B649" i="1" s="1"/>
  <c r="P650" i="1"/>
  <c r="B650" i="1" s="1"/>
  <c r="P651" i="1"/>
  <c r="B651" i="1" s="1"/>
  <c r="P652" i="1"/>
  <c r="B652" i="1" s="1"/>
  <c r="P653" i="1"/>
  <c r="B653" i="1" s="1"/>
  <c r="P654" i="1"/>
  <c r="B654" i="1" s="1"/>
  <c r="P655" i="1"/>
  <c r="B655" i="1" s="1"/>
  <c r="P656" i="1"/>
  <c r="B656" i="1" s="1"/>
  <c r="P657" i="1"/>
  <c r="B657" i="1" s="1"/>
  <c r="P658" i="1"/>
  <c r="B658" i="1" s="1"/>
  <c r="P659" i="1"/>
  <c r="B659" i="1" s="1"/>
  <c r="P660" i="1"/>
  <c r="B660" i="1" s="1"/>
  <c r="P661" i="1"/>
  <c r="B661" i="1" s="1"/>
  <c r="P662" i="1"/>
  <c r="B662" i="1" s="1"/>
  <c r="P663" i="1"/>
  <c r="B663" i="1" s="1"/>
  <c r="P664" i="1"/>
  <c r="B664" i="1" s="1"/>
  <c r="P665" i="1"/>
  <c r="B665" i="1" s="1"/>
  <c r="P666" i="1"/>
  <c r="B666" i="1" s="1"/>
  <c r="P667" i="1"/>
  <c r="B667" i="1" s="1"/>
  <c r="P668" i="1"/>
  <c r="B668" i="1" s="1"/>
  <c r="P669" i="1"/>
  <c r="B669" i="1" s="1"/>
  <c r="P670" i="1"/>
  <c r="B670" i="1" s="1"/>
  <c r="P671" i="1"/>
  <c r="B671" i="1" s="1"/>
  <c r="P672" i="1"/>
  <c r="B672" i="1" s="1"/>
  <c r="P673" i="1"/>
  <c r="B673" i="1" s="1"/>
  <c r="P674" i="1"/>
  <c r="B674" i="1" s="1"/>
  <c r="P675" i="1"/>
  <c r="B675" i="1" s="1"/>
  <c r="P676" i="1"/>
  <c r="B676" i="1" s="1"/>
  <c r="P677" i="1"/>
  <c r="B677" i="1" s="1"/>
  <c r="P678" i="1"/>
  <c r="B678" i="1" s="1"/>
  <c r="P679" i="1"/>
  <c r="B679" i="1" s="1"/>
  <c r="P680" i="1"/>
  <c r="B680" i="1" s="1"/>
  <c r="P681" i="1"/>
  <c r="B681" i="1" s="1"/>
  <c r="P682" i="1"/>
  <c r="B682" i="1" s="1"/>
  <c r="P683" i="1"/>
  <c r="B683" i="1" s="1"/>
  <c r="P684" i="1"/>
  <c r="B684" i="1" s="1"/>
  <c r="P685" i="1"/>
  <c r="B685" i="1" s="1"/>
  <c r="P686" i="1"/>
  <c r="B686" i="1" s="1"/>
  <c r="P687" i="1"/>
  <c r="B687" i="1" s="1"/>
  <c r="P688" i="1"/>
  <c r="B688" i="1" s="1"/>
  <c r="P689" i="1"/>
  <c r="B689" i="1" s="1"/>
  <c r="P690" i="1"/>
  <c r="B690" i="1" s="1"/>
  <c r="P691" i="1"/>
  <c r="B691" i="1" s="1"/>
  <c r="P692" i="1"/>
  <c r="B692" i="1" s="1"/>
  <c r="P693" i="1"/>
  <c r="B693" i="1" s="1"/>
  <c r="P694" i="1"/>
  <c r="B694" i="1" s="1"/>
  <c r="P695" i="1"/>
  <c r="B695" i="1" s="1"/>
  <c r="P696" i="1"/>
  <c r="B696" i="1" s="1"/>
  <c r="P697" i="1"/>
  <c r="B697" i="1" s="1"/>
  <c r="P698" i="1"/>
  <c r="B698" i="1" s="1"/>
  <c r="P699" i="1"/>
  <c r="B699" i="1" s="1"/>
  <c r="P700" i="1"/>
  <c r="B700" i="1" s="1"/>
  <c r="P701" i="1"/>
  <c r="B701" i="1" s="1"/>
  <c r="P702" i="1"/>
  <c r="B702" i="1" s="1"/>
  <c r="P703" i="1"/>
  <c r="B703" i="1" s="1"/>
  <c r="P704" i="1"/>
  <c r="B704" i="1" s="1"/>
  <c r="P705" i="1"/>
  <c r="B705" i="1" s="1"/>
  <c r="P706" i="1"/>
  <c r="B706" i="1" s="1"/>
  <c r="P707" i="1"/>
  <c r="B707" i="1" s="1"/>
  <c r="P708" i="1"/>
  <c r="B708" i="1" s="1"/>
  <c r="P709" i="1"/>
  <c r="B709" i="1" s="1"/>
  <c r="P710" i="1"/>
  <c r="B710" i="1" s="1"/>
  <c r="P711" i="1"/>
  <c r="B711" i="1" s="1"/>
  <c r="P712" i="1"/>
  <c r="B712" i="1" s="1"/>
  <c r="P713" i="1"/>
  <c r="B713" i="1" s="1"/>
  <c r="P714" i="1"/>
  <c r="B714" i="1" s="1"/>
  <c r="P715" i="1"/>
  <c r="B715" i="1" s="1"/>
  <c r="P716" i="1"/>
  <c r="B716" i="1" s="1"/>
  <c r="P717" i="1"/>
  <c r="B717" i="1" s="1"/>
  <c r="P718" i="1"/>
  <c r="B718" i="1" s="1"/>
  <c r="P719" i="1"/>
  <c r="B719" i="1" s="1"/>
  <c r="P720" i="1"/>
  <c r="B720" i="1" s="1"/>
  <c r="P721" i="1"/>
  <c r="B721" i="1" s="1"/>
  <c r="P722" i="1"/>
  <c r="B722" i="1" s="1"/>
  <c r="P723" i="1"/>
  <c r="B723" i="1" s="1"/>
  <c r="P724" i="1"/>
  <c r="B724" i="1" s="1"/>
  <c r="P725" i="1"/>
  <c r="B725" i="1" s="1"/>
  <c r="P726" i="1"/>
  <c r="B726" i="1" s="1"/>
  <c r="P727" i="1"/>
  <c r="B727" i="1" s="1"/>
  <c r="P728" i="1"/>
  <c r="B728" i="1" s="1"/>
  <c r="P729" i="1"/>
  <c r="B729" i="1" s="1"/>
  <c r="P730" i="1"/>
  <c r="B730" i="1" s="1"/>
  <c r="P731" i="1"/>
  <c r="B731" i="1" s="1"/>
  <c r="P732" i="1"/>
  <c r="B732" i="1" s="1"/>
  <c r="P733" i="1"/>
  <c r="B733" i="1" s="1"/>
  <c r="P734" i="1"/>
  <c r="B734" i="1" s="1"/>
  <c r="P735" i="1"/>
  <c r="B735" i="1" s="1"/>
  <c r="P736" i="1"/>
  <c r="B736" i="1" s="1"/>
  <c r="P737" i="1"/>
  <c r="B737" i="1" s="1"/>
  <c r="P738" i="1"/>
  <c r="B738" i="1" s="1"/>
  <c r="P739" i="1"/>
  <c r="B739" i="1" s="1"/>
  <c r="P740" i="1"/>
  <c r="B740" i="1" s="1"/>
  <c r="P741" i="1"/>
  <c r="B741" i="1" s="1"/>
  <c r="P742" i="1"/>
  <c r="B742" i="1" s="1"/>
  <c r="P743" i="1"/>
  <c r="B743" i="1" s="1"/>
  <c r="P744" i="1"/>
  <c r="B744" i="1" s="1"/>
  <c r="P745" i="1"/>
  <c r="B745" i="1" s="1"/>
  <c r="P746" i="1"/>
  <c r="B746" i="1" s="1"/>
  <c r="P747" i="1"/>
  <c r="B747" i="1" s="1"/>
  <c r="P748" i="1"/>
  <c r="B748" i="1" s="1"/>
  <c r="P749" i="1"/>
  <c r="B749" i="1" s="1"/>
  <c r="P750" i="1"/>
  <c r="B750" i="1" s="1"/>
  <c r="P751" i="1"/>
  <c r="B751" i="1" s="1"/>
  <c r="P752" i="1"/>
  <c r="B752" i="1" s="1"/>
  <c r="P753" i="1"/>
  <c r="B753" i="1" s="1"/>
  <c r="P754" i="1"/>
  <c r="B754" i="1" s="1"/>
  <c r="P755" i="1"/>
  <c r="B755" i="1" s="1"/>
  <c r="P756" i="1"/>
  <c r="B756" i="1" s="1"/>
  <c r="P757" i="1"/>
  <c r="B757" i="1" s="1"/>
  <c r="P758" i="1"/>
  <c r="B758" i="1" s="1"/>
  <c r="P759" i="1"/>
  <c r="B759" i="1" s="1"/>
  <c r="P760" i="1"/>
  <c r="B760" i="1" s="1"/>
  <c r="P761" i="1"/>
  <c r="B761" i="1" s="1"/>
  <c r="P762" i="1"/>
  <c r="B762" i="1" s="1"/>
  <c r="P763" i="1"/>
  <c r="B763" i="1" s="1"/>
  <c r="P764" i="1"/>
  <c r="B764" i="1" s="1"/>
  <c r="P765" i="1"/>
  <c r="B765" i="1" s="1"/>
  <c r="P766" i="1"/>
  <c r="B766" i="1" s="1"/>
  <c r="P767" i="1"/>
  <c r="B767" i="1" s="1"/>
  <c r="P768" i="1"/>
  <c r="B768" i="1" s="1"/>
  <c r="P769" i="1"/>
  <c r="B769" i="1" s="1"/>
  <c r="P770" i="1"/>
  <c r="B770" i="1" s="1"/>
  <c r="P771" i="1"/>
  <c r="B771" i="1" s="1"/>
  <c r="P772" i="1"/>
  <c r="B772" i="1" s="1"/>
  <c r="P773" i="1"/>
  <c r="B773" i="1" s="1"/>
  <c r="P774" i="1"/>
  <c r="B774" i="1" s="1"/>
  <c r="P775" i="1"/>
  <c r="B775" i="1" s="1"/>
  <c r="P776" i="1"/>
  <c r="B776" i="1" s="1"/>
  <c r="P777" i="1"/>
  <c r="B777" i="1" s="1"/>
  <c r="P778" i="1"/>
  <c r="B778" i="1" s="1"/>
  <c r="P779" i="1"/>
  <c r="B779" i="1" s="1"/>
  <c r="P780" i="1"/>
  <c r="B780" i="1" s="1"/>
  <c r="P781" i="1"/>
  <c r="B781" i="1" s="1"/>
  <c r="P782" i="1"/>
  <c r="B782" i="1" s="1"/>
  <c r="P783" i="1"/>
  <c r="B783" i="1" s="1"/>
  <c r="P784" i="1"/>
  <c r="B784" i="1" s="1"/>
  <c r="P785" i="1"/>
  <c r="B785" i="1" s="1"/>
  <c r="P786" i="1"/>
  <c r="B786" i="1" s="1"/>
  <c r="P787" i="1"/>
  <c r="B787" i="1" s="1"/>
  <c r="P788" i="1"/>
  <c r="B788" i="1" s="1"/>
  <c r="P789" i="1"/>
  <c r="B789" i="1" s="1"/>
  <c r="P790" i="1"/>
  <c r="B790" i="1" s="1"/>
  <c r="P791" i="1"/>
  <c r="B791" i="1" s="1"/>
  <c r="P792" i="1"/>
  <c r="B792" i="1" s="1"/>
  <c r="P793" i="1"/>
  <c r="B793" i="1" s="1"/>
  <c r="P794" i="1"/>
  <c r="B794" i="1" s="1"/>
  <c r="P795" i="1"/>
  <c r="B795" i="1" s="1"/>
  <c r="P796" i="1"/>
  <c r="B796" i="1" s="1"/>
  <c r="P797" i="1"/>
  <c r="B797" i="1" s="1"/>
  <c r="P798" i="1"/>
  <c r="B798" i="1" s="1"/>
  <c r="P799" i="1"/>
  <c r="B799" i="1" s="1"/>
  <c r="P800" i="1"/>
  <c r="B800" i="1" s="1"/>
  <c r="P801" i="1"/>
  <c r="B801" i="1" s="1"/>
  <c r="P802" i="1"/>
  <c r="B802" i="1" s="1"/>
  <c r="P803" i="1"/>
  <c r="B803" i="1" s="1"/>
  <c r="P804" i="1"/>
  <c r="B804" i="1" s="1"/>
  <c r="P805" i="1"/>
  <c r="B805" i="1" s="1"/>
  <c r="P806" i="1"/>
  <c r="B806" i="1" s="1"/>
  <c r="P807" i="1"/>
  <c r="B807" i="1" s="1"/>
  <c r="P808" i="1"/>
  <c r="B808" i="1" s="1"/>
  <c r="P809" i="1"/>
  <c r="B809" i="1" s="1"/>
  <c r="P810" i="1"/>
  <c r="B810" i="1" s="1"/>
  <c r="P811" i="1"/>
  <c r="B811" i="1" s="1"/>
  <c r="P812" i="1"/>
  <c r="B812" i="1" s="1"/>
  <c r="P813" i="1"/>
  <c r="B813" i="1" s="1"/>
  <c r="P814" i="1"/>
  <c r="B814" i="1" s="1"/>
  <c r="P815" i="1"/>
  <c r="B815" i="1" s="1"/>
  <c r="P816" i="1"/>
  <c r="B816" i="1" s="1"/>
  <c r="P817" i="1"/>
  <c r="B817" i="1" s="1"/>
  <c r="P818" i="1"/>
  <c r="B818" i="1" s="1"/>
  <c r="P819" i="1"/>
  <c r="B819" i="1" s="1"/>
  <c r="P820" i="1"/>
  <c r="B820" i="1" s="1"/>
  <c r="P821" i="1"/>
  <c r="B821" i="1" s="1"/>
  <c r="P822" i="1"/>
  <c r="B822" i="1" s="1"/>
  <c r="P823" i="1"/>
  <c r="B823" i="1" s="1"/>
  <c r="P824" i="1"/>
  <c r="B824" i="1" s="1"/>
  <c r="P825" i="1"/>
  <c r="B825" i="1" s="1"/>
  <c r="P826" i="1"/>
  <c r="B826" i="1" s="1"/>
  <c r="P827" i="1"/>
  <c r="B827" i="1" s="1"/>
  <c r="P828" i="1"/>
  <c r="B828" i="1" s="1"/>
  <c r="P829" i="1"/>
  <c r="B829" i="1" s="1"/>
  <c r="P830" i="1"/>
  <c r="B830" i="1" s="1"/>
  <c r="P831" i="1"/>
  <c r="B831" i="1" s="1"/>
  <c r="P832" i="1"/>
  <c r="B832" i="1" s="1"/>
  <c r="P833" i="1"/>
  <c r="B833" i="1" s="1"/>
  <c r="P834" i="1"/>
  <c r="B834" i="1" s="1"/>
  <c r="P835" i="1"/>
  <c r="B835" i="1" s="1"/>
  <c r="P836" i="1"/>
  <c r="B836" i="1" s="1"/>
  <c r="P837" i="1"/>
  <c r="B837" i="1" s="1"/>
  <c r="P838" i="1"/>
  <c r="B838" i="1" s="1"/>
  <c r="P839" i="1"/>
  <c r="B839" i="1" s="1"/>
  <c r="P840" i="1"/>
  <c r="B840" i="1" s="1"/>
  <c r="P841" i="1"/>
  <c r="B841" i="1" s="1"/>
  <c r="P842" i="1"/>
  <c r="B842" i="1" s="1"/>
  <c r="P843" i="1"/>
  <c r="B843" i="1" s="1"/>
  <c r="P844" i="1"/>
  <c r="B844" i="1" s="1"/>
  <c r="P845" i="1"/>
  <c r="B845" i="1" s="1"/>
  <c r="P846" i="1"/>
  <c r="B846" i="1" s="1"/>
  <c r="P847" i="1"/>
  <c r="B847" i="1" s="1"/>
  <c r="P848" i="1"/>
  <c r="B848" i="1" s="1"/>
  <c r="P849" i="1"/>
  <c r="B849" i="1" s="1"/>
  <c r="P850" i="1"/>
  <c r="B850" i="1" s="1"/>
  <c r="P851" i="1"/>
  <c r="B851" i="1" s="1"/>
  <c r="P852" i="1"/>
  <c r="B852" i="1" s="1"/>
  <c r="P853" i="1"/>
  <c r="B853" i="1" s="1"/>
  <c r="P854" i="1"/>
  <c r="B854" i="1" s="1"/>
  <c r="P855" i="1"/>
  <c r="B855" i="1" s="1"/>
  <c r="P856" i="1"/>
  <c r="B856" i="1" s="1"/>
  <c r="P857" i="1"/>
  <c r="B857" i="1" s="1"/>
  <c r="P858" i="1"/>
  <c r="B858" i="1" s="1"/>
  <c r="P859" i="1"/>
  <c r="B859" i="1" s="1"/>
  <c r="P860" i="1"/>
  <c r="B860" i="1" s="1"/>
  <c r="P861" i="1"/>
  <c r="B861" i="1" s="1"/>
  <c r="P862" i="1"/>
  <c r="B862" i="1" s="1"/>
  <c r="P863" i="1"/>
  <c r="B863" i="1" s="1"/>
  <c r="P864" i="1"/>
  <c r="B864" i="1" s="1"/>
  <c r="P865" i="1"/>
  <c r="B865" i="1" s="1"/>
  <c r="P866" i="1"/>
  <c r="B866" i="1" s="1"/>
  <c r="P867" i="1"/>
  <c r="B867" i="1" s="1"/>
  <c r="P868" i="1"/>
  <c r="B868" i="1" s="1"/>
  <c r="P869" i="1"/>
  <c r="B869" i="1" s="1"/>
  <c r="P870" i="1"/>
  <c r="B870" i="1" s="1"/>
  <c r="P871" i="1"/>
  <c r="B871" i="1" s="1"/>
  <c r="P872" i="1"/>
  <c r="B872" i="1" s="1"/>
  <c r="P873" i="1"/>
  <c r="B873" i="1" s="1"/>
  <c r="P874" i="1"/>
  <c r="B874" i="1" s="1"/>
  <c r="P875" i="1"/>
  <c r="B875" i="1" s="1"/>
  <c r="P876" i="1"/>
  <c r="B876" i="1" s="1"/>
  <c r="P877" i="1"/>
  <c r="B877" i="1" s="1"/>
  <c r="P878" i="1"/>
  <c r="B878" i="1" s="1"/>
  <c r="P879" i="1"/>
  <c r="B879" i="1" s="1"/>
  <c r="P880" i="1"/>
  <c r="B880" i="1" s="1"/>
  <c r="P881" i="1"/>
  <c r="B881" i="1" s="1"/>
  <c r="P882" i="1"/>
  <c r="B882" i="1" s="1"/>
  <c r="P883" i="1"/>
  <c r="B883" i="1" s="1"/>
  <c r="P884" i="1"/>
  <c r="B884" i="1" s="1"/>
  <c r="P885" i="1"/>
  <c r="B885" i="1" s="1"/>
  <c r="P886" i="1"/>
  <c r="B886" i="1" s="1"/>
  <c r="P887" i="1"/>
  <c r="B887" i="1" s="1"/>
  <c r="P888" i="1"/>
  <c r="B888" i="1" s="1"/>
  <c r="P889" i="1"/>
  <c r="B889" i="1" s="1"/>
  <c r="P890" i="1"/>
  <c r="B890" i="1" s="1"/>
  <c r="P891" i="1"/>
  <c r="B891" i="1" s="1"/>
  <c r="P892" i="1"/>
  <c r="B892" i="1" s="1"/>
  <c r="P893" i="1"/>
  <c r="B893" i="1" s="1"/>
  <c r="P894" i="1"/>
  <c r="B894" i="1" s="1"/>
  <c r="P895" i="1"/>
  <c r="B895" i="1" s="1"/>
  <c r="P896" i="1"/>
  <c r="B896" i="1" s="1"/>
  <c r="P897" i="1"/>
  <c r="B897" i="1" s="1"/>
  <c r="P898" i="1"/>
  <c r="B898" i="1" s="1"/>
  <c r="P899" i="1"/>
  <c r="B899" i="1" s="1"/>
  <c r="P900" i="1"/>
  <c r="B900" i="1" s="1"/>
  <c r="P901" i="1"/>
  <c r="B901" i="1" s="1"/>
  <c r="P902" i="1"/>
  <c r="B902" i="1" s="1"/>
  <c r="P903" i="1"/>
  <c r="B903" i="1" s="1"/>
  <c r="P904" i="1"/>
  <c r="B904" i="1" s="1"/>
  <c r="P905" i="1"/>
  <c r="B905" i="1" s="1"/>
  <c r="P906" i="1"/>
  <c r="B906" i="1" s="1"/>
  <c r="P907" i="1"/>
  <c r="B907" i="1" s="1"/>
  <c r="P908" i="1"/>
  <c r="B908" i="1" s="1"/>
  <c r="P909" i="1"/>
  <c r="B909" i="1" s="1"/>
  <c r="P910" i="1"/>
  <c r="B910" i="1" s="1"/>
  <c r="P911" i="1"/>
  <c r="B911" i="1" s="1"/>
  <c r="P912" i="1"/>
  <c r="B912" i="1" s="1"/>
  <c r="P913" i="1"/>
  <c r="B913" i="1" s="1"/>
  <c r="P914" i="1"/>
  <c r="B914" i="1" s="1"/>
  <c r="P915" i="1"/>
  <c r="B915" i="1" s="1"/>
  <c r="P916" i="1"/>
  <c r="B916" i="1" s="1"/>
  <c r="P917" i="1"/>
  <c r="B917" i="1" s="1"/>
  <c r="P918" i="1"/>
  <c r="B918" i="1" s="1"/>
  <c r="P919" i="1"/>
  <c r="B919" i="1" s="1"/>
  <c r="P920" i="1"/>
  <c r="B920" i="1" s="1"/>
  <c r="P921" i="1"/>
  <c r="B921" i="1" s="1"/>
  <c r="P922" i="1"/>
  <c r="B922" i="1" s="1"/>
  <c r="P923" i="1"/>
  <c r="B923" i="1" s="1"/>
  <c r="P924" i="1"/>
  <c r="B924" i="1" s="1"/>
  <c r="P925" i="1"/>
  <c r="B925" i="1" s="1"/>
  <c r="P926" i="1"/>
  <c r="B926" i="1" s="1"/>
  <c r="P927" i="1"/>
  <c r="B927" i="1" s="1"/>
  <c r="P928" i="1"/>
  <c r="B928" i="1" s="1"/>
  <c r="P929" i="1"/>
  <c r="B929" i="1" s="1"/>
  <c r="P930" i="1"/>
  <c r="B930" i="1" s="1"/>
  <c r="P931" i="1"/>
  <c r="B931" i="1" s="1"/>
  <c r="P932" i="1"/>
  <c r="B932" i="1" s="1"/>
  <c r="P933" i="1"/>
  <c r="B933" i="1" s="1"/>
  <c r="P934" i="1"/>
  <c r="B934" i="1" s="1"/>
  <c r="P935" i="1"/>
  <c r="B935" i="1" s="1"/>
  <c r="P936" i="1"/>
  <c r="B936" i="1" s="1"/>
  <c r="P937" i="1"/>
  <c r="B937" i="1" s="1"/>
  <c r="P938" i="1"/>
  <c r="B938" i="1" s="1"/>
  <c r="P939" i="1"/>
  <c r="B939" i="1" s="1"/>
  <c r="P940" i="1"/>
  <c r="B940" i="1" s="1"/>
  <c r="P941" i="1"/>
  <c r="B941" i="1" s="1"/>
  <c r="P942" i="1"/>
  <c r="B942" i="1" s="1"/>
  <c r="P943" i="1"/>
  <c r="B943" i="1" s="1"/>
  <c r="P944" i="1"/>
  <c r="B944" i="1" s="1"/>
  <c r="P945" i="1"/>
  <c r="B945" i="1" s="1"/>
  <c r="P946" i="1"/>
  <c r="B946" i="1" s="1"/>
  <c r="P947" i="1"/>
  <c r="B947" i="1" s="1"/>
  <c r="P948" i="1"/>
  <c r="B948" i="1" s="1"/>
  <c r="P949" i="1"/>
  <c r="B949" i="1" s="1"/>
  <c r="P950" i="1"/>
  <c r="B950" i="1" s="1"/>
  <c r="P951" i="1"/>
  <c r="B951" i="1" s="1"/>
  <c r="P952" i="1"/>
  <c r="B952" i="1" s="1"/>
  <c r="P953" i="1"/>
  <c r="B953" i="1" s="1"/>
  <c r="P954" i="1"/>
  <c r="B954" i="1" s="1"/>
  <c r="P955" i="1"/>
  <c r="B955" i="1" s="1"/>
  <c r="P956" i="1"/>
  <c r="B956" i="1" s="1"/>
  <c r="P957" i="1"/>
  <c r="B957" i="1" s="1"/>
  <c r="P958" i="1"/>
  <c r="B958" i="1" s="1"/>
  <c r="P959" i="1"/>
  <c r="B959" i="1" s="1"/>
  <c r="P960" i="1"/>
  <c r="B960" i="1" s="1"/>
  <c r="P961" i="1"/>
  <c r="B961" i="1" s="1"/>
  <c r="P962" i="1"/>
  <c r="B962" i="1" s="1"/>
  <c r="P963" i="1"/>
  <c r="B963" i="1" s="1"/>
  <c r="P964" i="1"/>
  <c r="B964" i="1" s="1"/>
  <c r="P965" i="1"/>
  <c r="B965" i="1" s="1"/>
  <c r="P966" i="1"/>
  <c r="B966" i="1" s="1"/>
  <c r="P967" i="1"/>
  <c r="B967" i="1" s="1"/>
  <c r="P968" i="1"/>
  <c r="B968" i="1" s="1"/>
  <c r="P969" i="1"/>
  <c r="B969" i="1" s="1"/>
  <c r="P970" i="1"/>
  <c r="B970" i="1" s="1"/>
  <c r="P971" i="1"/>
  <c r="B971" i="1" s="1"/>
  <c r="P972" i="1"/>
  <c r="B972" i="1" s="1"/>
  <c r="P973" i="1"/>
  <c r="B973" i="1" s="1"/>
  <c r="P974" i="1"/>
  <c r="B974" i="1" s="1"/>
  <c r="P975" i="1"/>
  <c r="B975" i="1" s="1"/>
  <c r="P976" i="1"/>
  <c r="B976" i="1" s="1"/>
  <c r="P977" i="1"/>
  <c r="B977" i="1" s="1"/>
  <c r="P978" i="1"/>
  <c r="B978" i="1" s="1"/>
  <c r="P979" i="1"/>
  <c r="B979" i="1" s="1"/>
  <c r="P980" i="1"/>
  <c r="B980" i="1" s="1"/>
  <c r="P981" i="1"/>
  <c r="B981" i="1" s="1"/>
  <c r="P982" i="1"/>
  <c r="B982" i="1" s="1"/>
  <c r="P983" i="1"/>
  <c r="B983" i="1" s="1"/>
  <c r="P984" i="1"/>
  <c r="B984" i="1" s="1"/>
  <c r="P985" i="1"/>
  <c r="B985" i="1" s="1"/>
  <c r="P986" i="1"/>
  <c r="B986" i="1" s="1"/>
  <c r="P987" i="1"/>
  <c r="B987" i="1" s="1"/>
  <c r="P988" i="1"/>
  <c r="B988" i="1" s="1"/>
  <c r="P989" i="1"/>
  <c r="B989" i="1" s="1"/>
  <c r="P990" i="1"/>
  <c r="B990" i="1" s="1"/>
  <c r="P991" i="1"/>
  <c r="B991" i="1" s="1"/>
  <c r="P992" i="1"/>
  <c r="B992" i="1" s="1"/>
  <c r="P993" i="1"/>
  <c r="B993" i="1" s="1"/>
  <c r="P994" i="1"/>
  <c r="B994" i="1" s="1"/>
  <c r="P995" i="1"/>
  <c r="B995" i="1" s="1"/>
  <c r="P996" i="1"/>
  <c r="B996" i="1" s="1"/>
  <c r="P997" i="1"/>
  <c r="B997" i="1" s="1"/>
  <c r="P998" i="1"/>
  <c r="B998" i="1" s="1"/>
  <c r="P999" i="1"/>
  <c r="B999" i="1" s="1"/>
  <c r="P1000" i="1"/>
  <c r="B1000" i="1" s="1"/>
  <c r="P1001" i="1"/>
  <c r="B1001" i="1" s="1"/>
  <c r="P1002" i="1"/>
  <c r="B1002" i="1" s="1"/>
  <c r="P1003" i="1"/>
  <c r="B1003" i="1" s="1"/>
  <c r="P1004" i="1"/>
  <c r="B1004" i="1" s="1"/>
  <c r="P1005" i="1"/>
  <c r="B1005" i="1" s="1"/>
  <c r="P1006" i="1"/>
  <c r="B1006" i="1" s="1"/>
  <c r="P1007" i="1"/>
  <c r="B1007" i="1" s="1"/>
  <c r="P1008" i="1"/>
  <c r="B1008" i="1" s="1"/>
  <c r="P1009" i="1"/>
  <c r="B1009" i="1" s="1"/>
  <c r="P1010" i="1"/>
  <c r="B1010" i="1" s="1"/>
  <c r="P1011" i="1"/>
  <c r="B1011" i="1" s="1"/>
  <c r="P1012" i="1"/>
  <c r="B1012" i="1" s="1"/>
  <c r="P1013" i="1"/>
  <c r="B1013" i="1" s="1"/>
  <c r="P1014" i="1"/>
  <c r="B1014" i="1" s="1"/>
  <c r="P1015" i="1"/>
  <c r="B1015" i="1" s="1"/>
  <c r="P1016" i="1"/>
  <c r="B1016" i="1" s="1"/>
  <c r="P1017" i="1"/>
  <c r="B1017" i="1" s="1"/>
  <c r="P1018" i="1"/>
  <c r="B1018" i="1" s="1"/>
  <c r="P1019" i="1"/>
  <c r="B1019" i="1" s="1"/>
  <c r="P1020" i="1"/>
  <c r="B1020" i="1" s="1"/>
  <c r="P1021" i="1"/>
  <c r="B1021" i="1" s="1"/>
  <c r="P1022" i="1"/>
  <c r="B1022" i="1" s="1"/>
  <c r="P1023" i="1"/>
  <c r="B1023" i="1" s="1"/>
  <c r="P1024" i="1"/>
  <c r="B1024" i="1" s="1"/>
  <c r="P1025" i="1"/>
  <c r="B1025" i="1" s="1"/>
  <c r="P1026" i="1"/>
  <c r="B1026" i="1" s="1"/>
  <c r="P1027" i="1"/>
  <c r="B1027" i="1" s="1"/>
  <c r="P1028" i="1"/>
  <c r="B1028" i="1" s="1"/>
  <c r="P1029" i="1"/>
  <c r="B1029" i="1" s="1"/>
  <c r="P1030" i="1"/>
  <c r="B1030" i="1" s="1"/>
  <c r="P1031" i="1"/>
  <c r="B1031" i="1" s="1"/>
  <c r="P1032" i="1"/>
  <c r="B1032" i="1" s="1"/>
  <c r="P1033" i="1"/>
  <c r="B1033" i="1" s="1"/>
  <c r="P1034" i="1"/>
  <c r="B1034" i="1" s="1"/>
  <c r="P1035" i="1"/>
  <c r="B1035" i="1" s="1"/>
  <c r="P1036" i="1"/>
  <c r="B1036" i="1" s="1"/>
  <c r="P1037" i="1"/>
  <c r="B1037" i="1" s="1"/>
  <c r="P1038" i="1"/>
  <c r="B1038" i="1" s="1"/>
  <c r="P1039" i="1"/>
  <c r="B1039" i="1" s="1"/>
  <c r="P1040" i="1"/>
  <c r="B1040" i="1" s="1"/>
  <c r="P1041" i="1"/>
  <c r="B1041" i="1" s="1"/>
  <c r="P1042" i="1"/>
  <c r="B1042" i="1" s="1"/>
  <c r="P1043" i="1"/>
  <c r="B1043" i="1" s="1"/>
  <c r="P1044" i="1"/>
  <c r="B1044" i="1" s="1"/>
  <c r="P1045" i="1"/>
  <c r="B1045" i="1" s="1"/>
  <c r="P1046" i="1"/>
  <c r="B1046" i="1" s="1"/>
  <c r="P1047" i="1"/>
  <c r="B1047" i="1" s="1"/>
  <c r="P1048" i="1"/>
  <c r="B1048" i="1" s="1"/>
  <c r="P1049" i="1"/>
  <c r="B1049" i="1" s="1"/>
  <c r="P1050" i="1"/>
  <c r="B1050" i="1" s="1"/>
  <c r="P1051" i="1"/>
  <c r="B1051" i="1" s="1"/>
  <c r="P1052" i="1"/>
  <c r="B1052" i="1" s="1"/>
  <c r="P1053" i="1"/>
  <c r="B1053" i="1" s="1"/>
  <c r="P1054" i="1"/>
  <c r="B1054" i="1" s="1"/>
  <c r="P1055" i="1"/>
  <c r="B1055" i="1" s="1"/>
  <c r="P1056" i="1"/>
  <c r="B1056" i="1" s="1"/>
  <c r="P1057" i="1"/>
  <c r="B1057" i="1" s="1"/>
  <c r="P1058" i="1"/>
  <c r="B1058" i="1" s="1"/>
  <c r="P1059" i="1"/>
  <c r="B1059" i="1" s="1"/>
  <c r="P1060" i="1"/>
  <c r="B1060" i="1" s="1"/>
  <c r="P1061" i="1"/>
  <c r="B1061" i="1" s="1"/>
  <c r="P1062" i="1"/>
  <c r="B1062" i="1" s="1"/>
  <c r="P1063" i="1"/>
  <c r="B1063" i="1" s="1"/>
  <c r="P1064" i="1"/>
  <c r="B1064" i="1" s="1"/>
  <c r="P1065" i="1"/>
  <c r="B1065" i="1" s="1"/>
  <c r="P1066" i="1"/>
  <c r="B1066" i="1" s="1"/>
  <c r="P1067" i="1"/>
  <c r="B1067" i="1" s="1"/>
  <c r="P1068" i="1"/>
  <c r="B1068" i="1" s="1"/>
  <c r="P1069" i="1"/>
  <c r="B1069" i="1" s="1"/>
  <c r="P1070" i="1"/>
  <c r="B1070" i="1" s="1"/>
  <c r="P1071" i="1"/>
  <c r="B1071" i="1" s="1"/>
  <c r="P1072" i="1"/>
  <c r="B1072" i="1" s="1"/>
  <c r="P1073" i="1"/>
  <c r="B1073" i="1" s="1"/>
  <c r="P1074" i="1"/>
  <c r="B1074" i="1" s="1"/>
  <c r="P1075" i="1"/>
  <c r="B1075" i="1" s="1"/>
  <c r="P1076" i="1"/>
  <c r="B1076" i="1" s="1"/>
  <c r="P1077" i="1"/>
  <c r="B1077" i="1" s="1"/>
  <c r="P1078" i="1"/>
  <c r="B1078" i="1" s="1"/>
  <c r="P1079" i="1"/>
  <c r="B1079" i="1" s="1"/>
  <c r="P1080" i="1"/>
  <c r="B1080" i="1" s="1"/>
  <c r="P1081" i="1"/>
  <c r="B1081" i="1" s="1"/>
  <c r="P1082" i="1"/>
  <c r="B1082" i="1" s="1"/>
  <c r="P1083" i="1"/>
  <c r="B1083" i="1" s="1"/>
  <c r="P1084" i="1"/>
  <c r="B1084" i="1" s="1"/>
  <c r="P1085" i="1"/>
  <c r="B1085" i="1" s="1"/>
  <c r="P1086" i="1"/>
  <c r="B1086" i="1" s="1"/>
  <c r="P1087" i="1"/>
  <c r="B1087" i="1" s="1"/>
  <c r="P1088" i="1"/>
  <c r="B1088" i="1" s="1"/>
  <c r="P1089" i="1"/>
  <c r="B1089" i="1" s="1"/>
  <c r="P1090" i="1"/>
  <c r="B1090" i="1" s="1"/>
  <c r="P1091" i="1"/>
  <c r="B1091" i="1" s="1"/>
  <c r="P1092" i="1"/>
  <c r="B1092" i="1" s="1"/>
  <c r="P1093" i="1"/>
  <c r="B1093" i="1" s="1"/>
  <c r="P1094" i="1"/>
  <c r="B1094" i="1" s="1"/>
  <c r="P1095" i="1"/>
  <c r="B1095" i="1" s="1"/>
  <c r="P1096" i="1"/>
  <c r="B1096" i="1" s="1"/>
  <c r="P1097" i="1"/>
  <c r="B1097" i="1" s="1"/>
  <c r="P1098" i="1"/>
  <c r="B1098" i="1" s="1"/>
  <c r="P1099" i="1"/>
  <c r="B1099" i="1" s="1"/>
  <c r="P1100" i="1"/>
  <c r="B1100" i="1" s="1"/>
  <c r="P1101" i="1"/>
  <c r="B1101" i="1" s="1"/>
  <c r="P1102" i="1"/>
  <c r="B1102" i="1" s="1"/>
  <c r="P1103" i="1"/>
  <c r="B1103" i="1" s="1"/>
  <c r="P1104" i="1"/>
  <c r="B1104" i="1" s="1"/>
  <c r="P1105" i="1"/>
  <c r="B1105" i="1" s="1"/>
  <c r="P1106" i="1"/>
  <c r="B1106" i="1" s="1"/>
  <c r="P1107" i="1"/>
  <c r="B1107" i="1" s="1"/>
  <c r="P1108" i="1"/>
  <c r="B1108" i="1" s="1"/>
  <c r="P1109" i="1"/>
  <c r="B1109" i="1" s="1"/>
  <c r="P1110" i="1"/>
  <c r="B1110" i="1" s="1"/>
  <c r="P1111" i="1"/>
  <c r="B1111" i="1" s="1"/>
  <c r="P1112" i="1"/>
  <c r="B1112" i="1" s="1"/>
  <c r="P1113" i="1"/>
  <c r="B1113" i="1" s="1"/>
  <c r="P1114" i="1"/>
  <c r="B1114" i="1" s="1"/>
  <c r="P1115" i="1"/>
  <c r="B1115" i="1" s="1"/>
  <c r="P1116" i="1"/>
  <c r="B1116" i="1" s="1"/>
  <c r="P1117" i="1"/>
  <c r="B1117" i="1" s="1"/>
  <c r="P1118" i="1"/>
  <c r="B1118" i="1" s="1"/>
  <c r="P1119" i="1"/>
  <c r="B1119" i="1" s="1"/>
  <c r="P1120" i="1"/>
  <c r="B1120" i="1" s="1"/>
  <c r="P1121" i="1"/>
  <c r="B1121" i="1" s="1"/>
  <c r="P1122" i="1"/>
  <c r="B1122" i="1" s="1"/>
  <c r="P1123" i="1"/>
  <c r="B1123" i="1" s="1"/>
  <c r="P1124" i="1"/>
  <c r="B1124" i="1" s="1"/>
  <c r="P1125" i="1"/>
  <c r="B1125" i="1" s="1"/>
  <c r="P1126" i="1"/>
  <c r="B1126" i="1" s="1"/>
  <c r="P1127" i="1"/>
  <c r="B1127" i="1" s="1"/>
  <c r="P1128" i="1"/>
  <c r="B1128" i="1" s="1"/>
  <c r="P1129" i="1"/>
  <c r="B1129" i="1" s="1"/>
  <c r="P1130" i="1"/>
  <c r="B1130" i="1" s="1"/>
  <c r="P1131" i="1"/>
  <c r="B1131" i="1" s="1"/>
  <c r="P1132" i="1"/>
  <c r="B1132" i="1" s="1"/>
  <c r="P1133" i="1"/>
  <c r="B1133" i="1" s="1"/>
  <c r="P1134" i="1"/>
  <c r="B1134" i="1" s="1"/>
  <c r="P1135" i="1"/>
  <c r="B1135" i="1" s="1"/>
  <c r="P1136" i="1"/>
  <c r="B1136" i="1" s="1"/>
  <c r="P1137" i="1"/>
  <c r="B1137" i="1" s="1"/>
  <c r="P1138" i="1"/>
  <c r="B1138" i="1" s="1"/>
  <c r="P1139" i="1"/>
  <c r="B1139" i="1" s="1"/>
  <c r="P1140" i="1"/>
  <c r="B1140" i="1" s="1"/>
  <c r="P1141" i="1"/>
  <c r="B1141" i="1" s="1"/>
  <c r="P1142" i="1"/>
  <c r="B1142" i="1" s="1"/>
  <c r="P1143" i="1"/>
  <c r="B1143" i="1" s="1"/>
  <c r="P1144" i="1"/>
  <c r="B1144" i="1" s="1"/>
  <c r="P1145" i="1"/>
  <c r="B1145" i="1" s="1"/>
  <c r="P1146" i="1"/>
  <c r="B1146" i="1" s="1"/>
  <c r="P1147" i="1"/>
  <c r="B1147" i="1" s="1"/>
  <c r="P1148" i="1"/>
  <c r="B1148" i="1" s="1"/>
  <c r="P1149" i="1"/>
  <c r="B1149" i="1" s="1"/>
  <c r="P1150" i="1"/>
  <c r="B1150" i="1" s="1"/>
  <c r="P1151" i="1"/>
  <c r="B1151" i="1" s="1"/>
  <c r="P1152" i="1"/>
  <c r="B1152" i="1" s="1"/>
  <c r="P1153" i="1"/>
  <c r="B1153" i="1" s="1"/>
  <c r="P1154" i="1"/>
  <c r="B1154" i="1" s="1"/>
  <c r="P1155" i="1"/>
  <c r="B1155" i="1" s="1"/>
  <c r="P1156" i="1"/>
  <c r="B1156" i="1" s="1"/>
  <c r="P1157" i="1"/>
  <c r="B1157" i="1" s="1"/>
  <c r="P1158" i="1"/>
  <c r="B1158" i="1" s="1"/>
  <c r="P1159" i="1"/>
  <c r="B1159" i="1" s="1"/>
  <c r="P1160" i="1"/>
  <c r="B1160" i="1" s="1"/>
  <c r="P1161" i="1"/>
  <c r="B1161" i="1" s="1"/>
  <c r="P1162" i="1"/>
  <c r="B1162" i="1" s="1"/>
  <c r="P1163" i="1"/>
  <c r="B1163" i="1" s="1"/>
  <c r="P1164" i="1"/>
  <c r="B1164" i="1" s="1"/>
  <c r="P1165" i="1"/>
  <c r="B1165" i="1" s="1"/>
  <c r="P1166" i="1"/>
  <c r="B1166" i="1" s="1"/>
  <c r="P1167" i="1"/>
  <c r="B1167" i="1" s="1"/>
  <c r="P1168" i="1"/>
  <c r="B1168" i="1" s="1"/>
  <c r="P1169" i="1"/>
  <c r="B1169" i="1" s="1"/>
  <c r="P1170" i="1"/>
  <c r="B1170" i="1" s="1"/>
  <c r="P1171" i="1"/>
  <c r="B1171" i="1" s="1"/>
  <c r="P1172" i="1"/>
  <c r="B1172" i="1" s="1"/>
  <c r="P1173" i="1"/>
  <c r="B1173" i="1" s="1"/>
  <c r="P1174" i="1"/>
  <c r="B1174" i="1" s="1"/>
  <c r="P1175" i="1"/>
  <c r="B1175" i="1" s="1"/>
  <c r="P1176" i="1"/>
  <c r="B1176" i="1" s="1"/>
  <c r="P1177" i="1"/>
  <c r="B1177" i="1" s="1"/>
  <c r="P1178" i="1"/>
  <c r="B1178" i="1" s="1"/>
  <c r="P1179" i="1"/>
  <c r="B1179" i="1" s="1"/>
  <c r="P1180" i="1"/>
  <c r="B1180" i="1" s="1"/>
  <c r="P1181" i="1"/>
  <c r="B1181" i="1" s="1"/>
  <c r="P1182" i="1"/>
  <c r="B1182" i="1" s="1"/>
  <c r="P1183" i="1"/>
  <c r="B1183" i="1" s="1"/>
  <c r="P1184" i="1"/>
  <c r="B1184" i="1" s="1"/>
  <c r="P1185" i="1"/>
  <c r="B1185" i="1" s="1"/>
  <c r="P1186" i="1"/>
  <c r="B1186" i="1" s="1"/>
  <c r="P1187" i="1"/>
  <c r="B1187" i="1" s="1"/>
  <c r="P1188" i="1"/>
  <c r="B1188" i="1" s="1"/>
  <c r="P1189" i="1"/>
  <c r="B1189" i="1" s="1"/>
  <c r="P1190" i="1"/>
  <c r="B1190" i="1" s="1"/>
  <c r="P1191" i="1"/>
  <c r="B1191" i="1" s="1"/>
  <c r="P1192" i="1"/>
  <c r="B1192" i="1" s="1"/>
  <c r="P1193" i="1"/>
  <c r="B1193" i="1" s="1"/>
  <c r="P1194" i="1"/>
  <c r="B1194" i="1" s="1"/>
  <c r="P1195" i="1"/>
  <c r="B1195" i="1" s="1"/>
  <c r="P1196" i="1"/>
  <c r="B1196" i="1" s="1"/>
  <c r="P1197" i="1"/>
  <c r="B1197" i="1" s="1"/>
  <c r="P1198" i="1"/>
  <c r="B1198" i="1" s="1"/>
  <c r="P1199" i="1"/>
  <c r="B1199" i="1" s="1"/>
  <c r="P1200" i="1"/>
  <c r="B1200" i="1" s="1"/>
  <c r="P1201" i="1"/>
  <c r="B1201" i="1" s="1"/>
  <c r="P1202" i="1"/>
  <c r="B1202" i="1" s="1"/>
  <c r="P1203" i="1"/>
  <c r="B1203" i="1" s="1"/>
  <c r="P1204" i="1"/>
  <c r="B1204" i="1" s="1"/>
  <c r="P1205" i="1"/>
  <c r="B1205" i="1" s="1"/>
  <c r="P1206" i="1"/>
  <c r="B1206" i="1" s="1"/>
  <c r="P1207" i="1"/>
  <c r="B1207" i="1" s="1"/>
  <c r="P1208" i="1"/>
  <c r="B1208" i="1" s="1"/>
  <c r="P1209" i="1"/>
  <c r="B1209" i="1" s="1"/>
  <c r="P1210" i="1"/>
  <c r="B1210" i="1" s="1"/>
  <c r="P1211" i="1"/>
  <c r="B1211" i="1" s="1"/>
  <c r="P1212" i="1"/>
  <c r="B1212" i="1" s="1"/>
  <c r="P1213" i="1"/>
  <c r="B1213" i="1" s="1"/>
  <c r="P1214" i="1"/>
  <c r="B1214" i="1" s="1"/>
  <c r="P1215" i="1"/>
  <c r="B1215" i="1" s="1"/>
  <c r="P1216" i="1"/>
  <c r="B1216" i="1" s="1"/>
  <c r="P1217" i="1"/>
  <c r="B1217" i="1" s="1"/>
  <c r="P1218" i="1"/>
  <c r="B1218" i="1" s="1"/>
  <c r="P1219" i="1"/>
  <c r="B1219" i="1" s="1"/>
  <c r="P1220" i="1"/>
  <c r="B1220" i="1" s="1"/>
  <c r="P1221" i="1"/>
  <c r="B1221" i="1" s="1"/>
  <c r="P1222" i="1"/>
  <c r="B1222" i="1" s="1"/>
  <c r="P1223" i="1"/>
  <c r="B1223" i="1" s="1"/>
  <c r="P1224" i="1"/>
  <c r="B1224" i="1" s="1"/>
  <c r="P1225" i="1"/>
  <c r="B1225" i="1" s="1"/>
  <c r="P1226" i="1"/>
  <c r="B1226" i="1" s="1"/>
  <c r="P1227" i="1"/>
  <c r="B1227" i="1" s="1"/>
  <c r="P1228" i="1"/>
  <c r="B1228" i="1" s="1"/>
  <c r="P1229" i="1"/>
  <c r="B1229" i="1" s="1"/>
  <c r="P1230" i="1"/>
  <c r="B1230" i="1" s="1"/>
  <c r="P1231" i="1"/>
  <c r="B1231" i="1" s="1"/>
  <c r="P1232" i="1"/>
  <c r="B1232" i="1" s="1"/>
  <c r="P1233" i="1"/>
  <c r="B1233" i="1" s="1"/>
  <c r="P1234" i="1"/>
  <c r="B1234" i="1" s="1"/>
  <c r="P1235" i="1"/>
  <c r="B1235" i="1" s="1"/>
  <c r="P1236" i="1"/>
  <c r="B1236" i="1" s="1"/>
  <c r="P1237" i="1"/>
  <c r="B1237" i="1" s="1"/>
  <c r="P1238" i="1"/>
  <c r="B1238" i="1" s="1"/>
  <c r="P1239" i="1"/>
  <c r="B1239" i="1" s="1"/>
  <c r="P1240" i="1"/>
  <c r="B1240" i="1" s="1"/>
  <c r="P1241" i="1"/>
  <c r="B1241" i="1" s="1"/>
  <c r="P1242" i="1"/>
  <c r="B1242" i="1" s="1"/>
  <c r="P1243" i="1"/>
  <c r="B1243" i="1" s="1"/>
  <c r="P1244" i="1"/>
  <c r="B1244" i="1" s="1"/>
  <c r="P1245" i="1"/>
  <c r="B1245" i="1" s="1"/>
  <c r="P1246" i="1"/>
  <c r="B1246" i="1" s="1"/>
  <c r="P1247" i="1"/>
  <c r="B1247" i="1" s="1"/>
  <c r="P1248" i="1"/>
  <c r="B1248" i="1" s="1"/>
  <c r="P1249" i="1"/>
  <c r="B1249" i="1" s="1"/>
  <c r="P1250" i="1"/>
  <c r="B1250" i="1" s="1"/>
  <c r="P1251" i="1"/>
  <c r="B1251" i="1" s="1"/>
  <c r="P1252" i="1"/>
  <c r="B1252" i="1" s="1"/>
  <c r="P1253" i="1"/>
  <c r="B1253" i="1" s="1"/>
  <c r="P1254" i="1"/>
  <c r="B1254" i="1" s="1"/>
  <c r="P1255" i="1"/>
  <c r="B1255" i="1" s="1"/>
  <c r="P1256" i="1"/>
  <c r="B1256" i="1" s="1"/>
  <c r="P1257" i="1"/>
  <c r="B1257" i="1" s="1"/>
  <c r="P1258" i="1"/>
  <c r="B1258" i="1" s="1"/>
  <c r="P1259" i="1"/>
  <c r="B1259" i="1" s="1"/>
  <c r="P1260" i="1"/>
  <c r="B1260" i="1" s="1"/>
  <c r="P1261" i="1"/>
  <c r="B1261" i="1" s="1"/>
  <c r="P1262" i="1"/>
  <c r="B1262" i="1" s="1"/>
  <c r="P1263" i="1"/>
  <c r="B1263" i="1" s="1"/>
  <c r="P1264" i="1"/>
  <c r="B1264" i="1" s="1"/>
  <c r="P1265" i="1"/>
  <c r="B1265" i="1" s="1"/>
  <c r="P1266" i="1"/>
  <c r="B1266" i="1" s="1"/>
  <c r="P1267" i="1"/>
  <c r="B1267" i="1" s="1"/>
  <c r="P1268" i="1"/>
  <c r="B1268" i="1" s="1"/>
  <c r="P1269" i="1"/>
  <c r="B1269" i="1" s="1"/>
  <c r="P1270" i="1"/>
  <c r="B1270" i="1" s="1"/>
  <c r="P1271" i="1"/>
  <c r="B1271" i="1" s="1"/>
  <c r="P1272" i="1"/>
  <c r="B1272" i="1" s="1"/>
  <c r="P1273" i="1"/>
  <c r="B1273" i="1" s="1"/>
  <c r="P1274" i="1"/>
  <c r="B1274" i="1" s="1"/>
  <c r="P1275" i="1"/>
  <c r="B1275" i="1" s="1"/>
  <c r="P1276" i="1"/>
  <c r="B1276" i="1" s="1"/>
  <c r="P1277" i="1"/>
  <c r="B1277" i="1" s="1"/>
  <c r="P1278" i="1"/>
  <c r="B1278" i="1" s="1"/>
  <c r="P1279" i="1"/>
  <c r="B1279" i="1" s="1"/>
  <c r="P1280" i="1"/>
  <c r="B1280" i="1" s="1"/>
  <c r="P1281" i="1"/>
  <c r="B1281" i="1" s="1"/>
  <c r="P1282" i="1"/>
  <c r="B1282" i="1" s="1"/>
  <c r="P1283" i="1"/>
  <c r="B1283" i="1" s="1"/>
  <c r="P1284" i="1"/>
  <c r="B1284" i="1" s="1"/>
  <c r="P1285" i="1"/>
  <c r="B1285" i="1" s="1"/>
  <c r="P1286" i="1"/>
  <c r="B1286" i="1" s="1"/>
  <c r="P1287" i="1"/>
  <c r="B1287" i="1" s="1"/>
  <c r="P1288" i="1"/>
  <c r="B1288" i="1" s="1"/>
  <c r="P1289" i="1"/>
  <c r="B1289" i="1" s="1"/>
  <c r="P1290" i="1"/>
  <c r="B1290" i="1" s="1"/>
  <c r="P1291" i="1"/>
  <c r="B1291" i="1" s="1"/>
  <c r="P1292" i="1"/>
  <c r="B1292" i="1" s="1"/>
  <c r="P1293" i="1"/>
  <c r="B1293" i="1" s="1"/>
  <c r="P1294" i="1"/>
  <c r="B1294" i="1" s="1"/>
  <c r="P1295" i="1"/>
  <c r="B1295" i="1" s="1"/>
  <c r="P1296" i="1"/>
  <c r="B1296" i="1" s="1"/>
  <c r="P1297" i="1"/>
  <c r="B1297" i="1" s="1"/>
  <c r="P1298" i="1"/>
  <c r="B1298" i="1" s="1"/>
  <c r="P1299" i="1"/>
  <c r="B1299" i="1" s="1"/>
  <c r="P1300" i="1"/>
  <c r="B1300" i="1" s="1"/>
  <c r="P1301" i="1"/>
  <c r="B1301" i="1" s="1"/>
  <c r="P1302" i="1"/>
  <c r="B1302" i="1" s="1"/>
  <c r="P1303" i="1"/>
  <c r="B1303" i="1" s="1"/>
  <c r="P1304" i="1"/>
  <c r="B1304" i="1" s="1"/>
  <c r="P1305" i="1"/>
  <c r="B1305" i="1" s="1"/>
  <c r="P1306" i="1"/>
  <c r="B1306" i="1" s="1"/>
  <c r="P1307" i="1"/>
  <c r="B1307" i="1" s="1"/>
  <c r="P1308" i="1"/>
  <c r="B1308" i="1" s="1"/>
  <c r="P1309" i="1"/>
  <c r="B1309" i="1" s="1"/>
  <c r="P1310" i="1"/>
  <c r="B1310" i="1" s="1"/>
  <c r="P1311" i="1"/>
  <c r="B1311" i="1" s="1"/>
  <c r="P1312" i="1"/>
  <c r="B1312" i="1" s="1"/>
  <c r="P1313" i="1"/>
  <c r="B1313" i="1" s="1"/>
  <c r="P1314" i="1"/>
  <c r="B1314" i="1" s="1"/>
  <c r="P1315" i="1"/>
  <c r="B1315" i="1" s="1"/>
  <c r="P1316" i="1"/>
  <c r="B1316" i="1" s="1"/>
  <c r="P1317" i="1"/>
  <c r="B1317" i="1" s="1"/>
  <c r="P1318" i="1"/>
  <c r="B1318" i="1" s="1"/>
  <c r="P1319" i="1"/>
  <c r="B1319" i="1" s="1"/>
  <c r="P1320" i="1"/>
  <c r="B1320" i="1" s="1"/>
  <c r="P1321" i="1"/>
  <c r="B1321" i="1" s="1"/>
  <c r="P1322" i="1"/>
  <c r="B1322" i="1" s="1"/>
  <c r="P1323" i="1"/>
  <c r="B1323" i="1" s="1"/>
  <c r="P1324" i="1"/>
  <c r="B1324" i="1" s="1"/>
  <c r="P1325" i="1"/>
  <c r="B1325" i="1" s="1"/>
  <c r="P1326" i="1"/>
  <c r="B1326" i="1" s="1"/>
  <c r="P1327" i="1"/>
  <c r="B1327" i="1" s="1"/>
  <c r="P1328" i="1"/>
  <c r="B1328" i="1" s="1"/>
  <c r="P1329" i="1"/>
  <c r="B1329" i="1" s="1"/>
  <c r="P1330" i="1"/>
  <c r="B1330" i="1" s="1"/>
  <c r="P1331" i="1"/>
  <c r="B1331" i="1" s="1"/>
  <c r="P1332" i="1"/>
  <c r="B1332" i="1" s="1"/>
  <c r="P1333" i="1"/>
  <c r="B1333" i="1" s="1"/>
  <c r="P1334" i="1"/>
  <c r="B1334" i="1" s="1"/>
  <c r="P1335" i="1"/>
  <c r="B1335" i="1" s="1"/>
  <c r="P1336" i="1"/>
  <c r="B1336" i="1" s="1"/>
  <c r="P1337" i="1"/>
  <c r="B1337" i="1" s="1"/>
  <c r="P1338" i="1"/>
  <c r="B1338" i="1" s="1"/>
  <c r="P1339" i="1"/>
  <c r="B1339" i="1" s="1"/>
  <c r="P1340" i="1"/>
  <c r="B1340" i="1" s="1"/>
  <c r="P1341" i="1"/>
  <c r="B1341" i="1" s="1"/>
  <c r="P1342" i="1"/>
  <c r="B1342" i="1" s="1"/>
  <c r="P1343" i="1"/>
  <c r="B1343" i="1" s="1"/>
  <c r="P1344" i="1"/>
  <c r="B1344" i="1" s="1"/>
  <c r="P1345" i="1"/>
  <c r="B1345" i="1" s="1"/>
  <c r="P1346" i="1"/>
  <c r="B1346" i="1" s="1"/>
  <c r="P1347" i="1"/>
  <c r="B1347" i="1" s="1"/>
  <c r="P1348" i="1"/>
  <c r="B1348" i="1" s="1"/>
  <c r="P1349" i="1"/>
  <c r="B1349" i="1" s="1"/>
  <c r="P1350" i="1"/>
  <c r="B1350" i="1" s="1"/>
  <c r="P1351" i="1"/>
  <c r="B1351" i="1" s="1"/>
  <c r="P1352" i="1"/>
  <c r="B1352" i="1" s="1"/>
  <c r="P1353" i="1"/>
  <c r="B1353" i="1" s="1"/>
  <c r="P1354" i="1"/>
  <c r="B1354" i="1" s="1"/>
  <c r="P1355" i="1"/>
  <c r="B1355" i="1" s="1"/>
  <c r="P1356" i="1"/>
  <c r="B1356" i="1" s="1"/>
  <c r="P1357" i="1"/>
  <c r="B1357" i="1" s="1"/>
  <c r="P1358" i="1"/>
  <c r="B1358" i="1" s="1"/>
  <c r="P1359" i="1"/>
  <c r="B1359" i="1" s="1"/>
  <c r="P1360" i="1"/>
  <c r="B1360" i="1" s="1"/>
  <c r="P1361" i="1"/>
  <c r="B1361" i="1" s="1"/>
  <c r="P1362" i="1"/>
  <c r="B1362" i="1" s="1"/>
  <c r="P1363" i="1"/>
  <c r="B1363" i="1" s="1"/>
  <c r="P1364" i="1"/>
  <c r="B1364" i="1" s="1"/>
  <c r="P1365" i="1"/>
  <c r="B1365" i="1" s="1"/>
  <c r="P1366" i="1"/>
  <c r="B1366" i="1" s="1"/>
  <c r="P1367" i="1"/>
  <c r="B1367" i="1" s="1"/>
  <c r="P1368" i="1"/>
  <c r="B1368" i="1" s="1"/>
  <c r="P1369" i="1"/>
  <c r="B1369" i="1" s="1"/>
  <c r="P1370" i="1"/>
  <c r="B1370" i="1" s="1"/>
  <c r="P1371" i="1"/>
  <c r="B1371" i="1" s="1"/>
  <c r="P1372" i="1"/>
  <c r="B1372" i="1" s="1"/>
  <c r="P1373" i="1"/>
  <c r="B1373" i="1" s="1"/>
  <c r="P1374" i="1"/>
  <c r="B1374" i="1" s="1"/>
  <c r="P1375" i="1"/>
  <c r="B1375" i="1" s="1"/>
  <c r="P1376" i="1"/>
  <c r="B1376" i="1" s="1"/>
  <c r="P1377" i="1"/>
  <c r="B1377" i="1" s="1"/>
  <c r="P1378" i="1"/>
  <c r="B1378" i="1" s="1"/>
  <c r="P1379" i="1"/>
  <c r="B1379" i="1" s="1"/>
  <c r="P1380" i="1"/>
  <c r="B1380" i="1" s="1"/>
  <c r="P1381" i="1"/>
  <c r="B1381" i="1" s="1"/>
  <c r="P1382" i="1"/>
  <c r="B1382" i="1" s="1"/>
  <c r="P1383" i="1"/>
  <c r="B1383" i="1" s="1"/>
  <c r="P1384" i="1"/>
  <c r="B1384" i="1" s="1"/>
  <c r="P1385" i="1"/>
  <c r="B1385" i="1" s="1"/>
  <c r="P1386" i="1"/>
  <c r="B1386" i="1" s="1"/>
  <c r="P1387" i="1"/>
  <c r="B1387" i="1" s="1"/>
  <c r="P1388" i="1"/>
  <c r="B1388" i="1" s="1"/>
  <c r="P1389" i="1"/>
  <c r="B1389" i="1" s="1"/>
  <c r="P1390" i="1"/>
  <c r="B1390" i="1" s="1"/>
  <c r="P1391" i="1"/>
  <c r="B1391" i="1" s="1"/>
  <c r="P1392" i="1"/>
  <c r="B1392" i="1" s="1"/>
  <c r="P1393" i="1"/>
  <c r="B1393" i="1" s="1"/>
  <c r="P1394" i="1"/>
  <c r="B1394" i="1" s="1"/>
  <c r="P1395" i="1"/>
  <c r="B1395" i="1" s="1"/>
  <c r="P1396" i="1"/>
  <c r="B1396" i="1" s="1"/>
  <c r="P1397" i="1"/>
  <c r="B1397" i="1" s="1"/>
  <c r="P1398" i="1"/>
  <c r="B1398" i="1" s="1"/>
  <c r="P1399" i="1"/>
  <c r="B1399" i="1" s="1"/>
  <c r="P1400" i="1"/>
  <c r="B1400" i="1" s="1"/>
  <c r="P1401" i="1"/>
  <c r="B1401" i="1" s="1"/>
  <c r="P1402" i="1"/>
  <c r="B1402" i="1" s="1"/>
  <c r="P1403" i="1"/>
  <c r="B1403" i="1" s="1"/>
  <c r="P1404" i="1"/>
  <c r="B1404" i="1" s="1"/>
  <c r="P1405" i="1"/>
  <c r="B1405" i="1" s="1"/>
  <c r="P1406" i="1"/>
  <c r="B1406" i="1" s="1"/>
  <c r="P1407" i="1"/>
  <c r="B1407" i="1" s="1"/>
  <c r="P1408" i="1"/>
  <c r="B1408" i="1" s="1"/>
  <c r="P1409" i="1"/>
  <c r="B1409" i="1" s="1"/>
  <c r="P1410" i="1"/>
  <c r="B1410" i="1" s="1"/>
  <c r="P1411" i="1"/>
  <c r="B1411" i="1" s="1"/>
  <c r="P1412" i="1"/>
  <c r="B1412" i="1" s="1"/>
  <c r="P1413" i="1"/>
  <c r="B1413" i="1" s="1"/>
  <c r="P1414" i="1"/>
  <c r="B1414" i="1" s="1"/>
  <c r="P1415" i="1"/>
  <c r="B1415" i="1" s="1"/>
  <c r="P1416" i="1"/>
  <c r="B1416" i="1" s="1"/>
  <c r="P1417" i="1"/>
  <c r="B1417" i="1" s="1"/>
  <c r="P1418" i="1"/>
  <c r="B1418" i="1" s="1"/>
  <c r="P1419" i="1"/>
  <c r="B1419" i="1" s="1"/>
  <c r="P1420" i="1"/>
  <c r="B1420" i="1" s="1"/>
  <c r="P1421" i="1"/>
  <c r="B1421" i="1" s="1"/>
  <c r="P1422" i="1"/>
  <c r="B1422" i="1" s="1"/>
  <c r="P1423" i="1"/>
  <c r="B1423" i="1" s="1"/>
  <c r="P1424" i="1"/>
  <c r="B1424" i="1" s="1"/>
  <c r="P1425" i="1"/>
  <c r="B1425" i="1" s="1"/>
  <c r="P1426" i="1"/>
  <c r="B1426" i="1" s="1"/>
  <c r="P1427" i="1"/>
  <c r="B1427" i="1" s="1"/>
  <c r="P1428" i="1"/>
  <c r="B1428" i="1" s="1"/>
  <c r="P1429" i="1"/>
  <c r="B1429" i="1" s="1"/>
  <c r="P1430" i="1"/>
  <c r="B1430" i="1" s="1"/>
  <c r="P1431" i="1"/>
  <c r="B1431" i="1" s="1"/>
  <c r="P1432" i="1"/>
  <c r="B1432" i="1" s="1"/>
  <c r="P1433" i="1"/>
  <c r="B1433" i="1" s="1"/>
  <c r="P1434" i="1"/>
  <c r="B1434" i="1" s="1"/>
  <c r="P1435" i="1"/>
  <c r="B1435" i="1" s="1"/>
  <c r="P1436" i="1"/>
  <c r="B1436" i="1" s="1"/>
  <c r="P1437" i="1"/>
  <c r="B1437" i="1" s="1"/>
  <c r="P1438" i="1"/>
  <c r="B1438" i="1" s="1"/>
  <c r="P1439" i="1"/>
  <c r="B1439" i="1" s="1"/>
  <c r="P1440" i="1"/>
  <c r="B1440" i="1" s="1"/>
  <c r="P1441" i="1"/>
  <c r="B1441" i="1" s="1"/>
  <c r="P1442" i="1"/>
  <c r="B1442" i="1" s="1"/>
  <c r="P1443" i="1"/>
  <c r="B1443" i="1" s="1"/>
  <c r="P1444" i="1"/>
  <c r="B1444" i="1" s="1"/>
  <c r="P1445" i="1"/>
  <c r="B1445" i="1" s="1"/>
  <c r="P1446" i="1"/>
  <c r="B1446" i="1" s="1"/>
  <c r="P1447" i="1"/>
  <c r="B1447" i="1" s="1"/>
  <c r="P1448" i="1"/>
  <c r="B1448" i="1" s="1"/>
  <c r="P1449" i="1"/>
  <c r="B1449" i="1" s="1"/>
  <c r="P1450" i="1"/>
  <c r="B1450" i="1" s="1"/>
  <c r="P1451" i="1"/>
  <c r="B1451" i="1" s="1"/>
  <c r="P1452" i="1"/>
  <c r="B1452" i="1" s="1"/>
  <c r="P1453" i="1"/>
  <c r="B1453" i="1" s="1"/>
  <c r="P1454" i="1"/>
  <c r="B1454" i="1" s="1"/>
  <c r="P1455" i="1"/>
  <c r="B1455" i="1" s="1"/>
  <c r="P1456" i="1"/>
  <c r="B1456" i="1" s="1"/>
  <c r="P1457" i="1"/>
  <c r="B1457" i="1" s="1"/>
  <c r="P1458" i="1"/>
  <c r="B1458" i="1" s="1"/>
  <c r="P1459" i="1"/>
  <c r="B1459" i="1" s="1"/>
  <c r="P1460" i="1"/>
  <c r="B1460" i="1" s="1"/>
  <c r="P1461" i="1"/>
  <c r="B1461" i="1" s="1"/>
  <c r="P1462" i="1"/>
  <c r="B1462" i="1" s="1"/>
  <c r="P1463" i="1"/>
  <c r="B1463" i="1" s="1"/>
  <c r="P1464" i="1"/>
  <c r="B1464" i="1" s="1"/>
  <c r="P1465" i="1"/>
  <c r="B1465" i="1" s="1"/>
  <c r="P1466" i="1"/>
  <c r="B1466" i="1" s="1"/>
  <c r="P1467" i="1"/>
  <c r="B1467" i="1" s="1"/>
  <c r="P1468" i="1"/>
  <c r="B1468" i="1" s="1"/>
  <c r="P1469" i="1"/>
  <c r="B1469" i="1" s="1"/>
  <c r="P1470" i="1"/>
  <c r="B1470" i="1" s="1"/>
  <c r="P1471" i="1"/>
  <c r="B1471" i="1" s="1"/>
  <c r="P1472" i="1"/>
  <c r="B1472" i="1" s="1"/>
  <c r="P1473" i="1"/>
  <c r="B1473" i="1" s="1"/>
  <c r="P1474" i="1"/>
  <c r="B1474" i="1" s="1"/>
  <c r="P1475" i="1"/>
  <c r="B1475" i="1" s="1"/>
  <c r="P1476" i="1"/>
  <c r="B1476" i="1" s="1"/>
  <c r="P1477" i="1"/>
  <c r="B1477" i="1" s="1"/>
  <c r="P1478" i="1"/>
  <c r="B1478" i="1" s="1"/>
  <c r="P1479" i="1"/>
  <c r="B1479" i="1" s="1"/>
  <c r="P1480" i="1"/>
  <c r="B1480" i="1" s="1"/>
  <c r="P1481" i="1"/>
  <c r="B1481" i="1" s="1"/>
  <c r="P1482" i="1"/>
  <c r="B1482" i="1" s="1"/>
  <c r="P1483" i="1"/>
  <c r="B1483" i="1" s="1"/>
  <c r="P1484" i="1"/>
  <c r="B1484" i="1" s="1"/>
  <c r="P1485" i="1"/>
  <c r="B1485" i="1" s="1"/>
  <c r="P1486" i="1"/>
  <c r="B1486" i="1" s="1"/>
  <c r="P1487" i="1"/>
  <c r="B1487" i="1" s="1"/>
  <c r="P1488" i="1"/>
  <c r="B1488" i="1" s="1"/>
  <c r="P1489" i="1"/>
  <c r="B1489" i="1" s="1"/>
  <c r="P1490" i="1"/>
  <c r="B1490" i="1" s="1"/>
  <c r="P1491" i="1"/>
  <c r="B1491" i="1" s="1"/>
  <c r="P1492" i="1"/>
  <c r="B1492" i="1" s="1"/>
  <c r="P1493" i="1"/>
  <c r="B1493" i="1" s="1"/>
  <c r="P1494" i="1"/>
  <c r="B1494" i="1" s="1"/>
  <c r="P1495" i="1"/>
  <c r="B1495" i="1" s="1"/>
  <c r="P1496" i="1"/>
  <c r="B1496" i="1" s="1"/>
  <c r="P1497" i="1"/>
  <c r="B1497" i="1" s="1"/>
  <c r="P1498" i="1"/>
  <c r="B1498" i="1" s="1"/>
  <c r="P1499" i="1"/>
  <c r="B1499" i="1" s="1"/>
  <c r="P1500" i="1"/>
  <c r="B1500" i="1" s="1"/>
  <c r="P1501" i="1"/>
  <c r="B1501" i="1" s="1"/>
  <c r="P1502" i="1"/>
  <c r="B1502" i="1" s="1"/>
  <c r="P1503" i="1"/>
  <c r="B1503" i="1" s="1"/>
  <c r="P1504" i="1"/>
  <c r="B1504" i="1" s="1"/>
  <c r="P1505" i="1"/>
  <c r="B1505" i="1" s="1"/>
  <c r="P1506" i="1"/>
  <c r="B1506" i="1" s="1"/>
  <c r="P1507" i="1"/>
  <c r="B1507" i="1" s="1"/>
  <c r="P1508" i="1"/>
  <c r="B1508" i="1" s="1"/>
  <c r="P1509" i="1"/>
  <c r="B1509" i="1" s="1"/>
  <c r="P1510" i="1"/>
  <c r="B1510" i="1" s="1"/>
  <c r="P1511" i="1"/>
  <c r="B1511" i="1" s="1"/>
  <c r="P1512" i="1"/>
  <c r="B1512" i="1" s="1"/>
  <c r="P1513" i="1"/>
  <c r="B1513" i="1" s="1"/>
  <c r="P1514" i="1"/>
  <c r="B1514" i="1" s="1"/>
  <c r="P1515" i="1"/>
  <c r="B1515" i="1" s="1"/>
  <c r="P1516" i="1"/>
  <c r="B1516" i="1" s="1"/>
  <c r="P1517" i="1"/>
  <c r="B1517" i="1" s="1"/>
  <c r="P1518" i="1"/>
  <c r="B1518" i="1" s="1"/>
  <c r="P1519" i="1"/>
  <c r="B1519" i="1" s="1"/>
  <c r="P1520" i="1"/>
  <c r="B1520" i="1" s="1"/>
  <c r="P1521" i="1"/>
  <c r="B1521" i="1" s="1"/>
  <c r="P1522" i="1"/>
  <c r="B1522" i="1" s="1"/>
  <c r="P1523" i="1"/>
  <c r="B1523" i="1" s="1"/>
  <c r="P1524" i="1"/>
  <c r="B1524" i="1" s="1"/>
  <c r="P1525" i="1"/>
  <c r="B1525" i="1" s="1"/>
  <c r="P1526" i="1"/>
  <c r="B1526" i="1" s="1"/>
  <c r="P1527" i="1"/>
  <c r="B1527" i="1" s="1"/>
  <c r="P1528" i="1"/>
  <c r="B1528" i="1" s="1"/>
  <c r="P1529" i="1"/>
  <c r="B1529" i="1" s="1"/>
  <c r="P1530" i="1"/>
  <c r="B1530" i="1" s="1"/>
  <c r="P1531" i="1"/>
  <c r="B1531" i="1" s="1"/>
  <c r="P1532" i="1"/>
  <c r="B1532" i="1" s="1"/>
  <c r="P1533" i="1"/>
  <c r="B1533" i="1" s="1"/>
  <c r="P1534" i="1"/>
  <c r="B1534" i="1" s="1"/>
  <c r="P1535" i="1"/>
  <c r="B1535" i="1" s="1"/>
  <c r="P1536" i="1"/>
  <c r="B1536" i="1" s="1"/>
  <c r="P1537" i="1"/>
  <c r="B1537" i="1" s="1"/>
  <c r="P1538" i="1"/>
  <c r="B1538" i="1" s="1"/>
  <c r="P1539" i="1"/>
  <c r="B1539" i="1" s="1"/>
  <c r="P1540" i="1"/>
  <c r="B1540" i="1" s="1"/>
  <c r="P1541" i="1"/>
  <c r="B1541" i="1" s="1"/>
  <c r="P1542" i="1"/>
  <c r="B1542" i="1" s="1"/>
  <c r="P1543" i="1"/>
  <c r="B1543" i="1" s="1"/>
  <c r="P1544" i="1"/>
  <c r="B1544" i="1" s="1"/>
  <c r="P1545" i="1"/>
  <c r="B1545" i="1" s="1"/>
  <c r="P1546" i="1"/>
  <c r="B1546" i="1" s="1"/>
  <c r="P1547" i="1"/>
  <c r="B1547" i="1" s="1"/>
  <c r="P1548" i="1"/>
  <c r="B1548" i="1" s="1"/>
  <c r="P1549" i="1"/>
  <c r="B1549" i="1" s="1"/>
  <c r="P1550" i="1"/>
  <c r="B1550" i="1" s="1"/>
  <c r="P1551" i="1"/>
  <c r="B1551" i="1" s="1"/>
  <c r="P1552" i="1"/>
  <c r="B1552" i="1" s="1"/>
  <c r="P1553" i="1"/>
  <c r="B1553" i="1" s="1"/>
  <c r="P1554" i="1"/>
  <c r="B1554" i="1" s="1"/>
  <c r="P1555" i="1"/>
  <c r="B1555" i="1" s="1"/>
  <c r="P1556" i="1"/>
  <c r="B1556" i="1" s="1"/>
  <c r="P1557" i="1"/>
  <c r="B1557" i="1" s="1"/>
  <c r="P1558" i="1"/>
  <c r="B1558" i="1" s="1"/>
  <c r="P1559" i="1"/>
  <c r="B1559" i="1" s="1"/>
  <c r="P1560" i="1"/>
  <c r="B1560" i="1" s="1"/>
  <c r="P1561" i="1"/>
  <c r="B1561" i="1" s="1"/>
  <c r="P1562" i="1"/>
  <c r="B1562" i="1" s="1"/>
  <c r="P1563" i="1"/>
  <c r="B1563" i="1" s="1"/>
  <c r="P1564" i="1"/>
  <c r="B1564" i="1" s="1"/>
  <c r="P1565" i="1"/>
  <c r="B1565" i="1" s="1"/>
  <c r="P1566" i="1"/>
  <c r="B1566" i="1" s="1"/>
  <c r="P1567" i="1"/>
  <c r="B1567" i="1" s="1"/>
  <c r="P1568" i="1"/>
  <c r="B1568" i="1" s="1"/>
  <c r="P1569" i="1"/>
  <c r="B1569" i="1" s="1"/>
  <c r="P1570" i="1"/>
  <c r="B1570" i="1" s="1"/>
  <c r="P1571" i="1"/>
  <c r="B1571" i="1" s="1"/>
  <c r="P1572" i="1"/>
  <c r="B1572" i="1" s="1"/>
  <c r="P1573" i="1"/>
  <c r="B1573" i="1" s="1"/>
  <c r="P1574" i="1"/>
  <c r="B1574" i="1" s="1"/>
  <c r="P1575" i="1"/>
  <c r="B1575" i="1" s="1"/>
  <c r="P1576" i="1"/>
  <c r="B1576" i="1" s="1"/>
  <c r="P1577" i="1"/>
  <c r="B1577" i="1" s="1"/>
  <c r="P1578" i="1"/>
  <c r="B1578" i="1" s="1"/>
  <c r="P1579" i="1"/>
  <c r="B1579" i="1" s="1"/>
  <c r="P1580" i="1"/>
  <c r="B1580" i="1" s="1"/>
  <c r="P1581" i="1"/>
  <c r="B1581" i="1" s="1"/>
  <c r="P1582" i="1"/>
  <c r="B1582" i="1" s="1"/>
  <c r="P1583" i="1"/>
  <c r="B1583" i="1" s="1"/>
  <c r="P1584" i="1"/>
  <c r="B1584" i="1" s="1"/>
  <c r="P1585" i="1"/>
  <c r="B1585" i="1" s="1"/>
  <c r="P1586" i="1"/>
  <c r="B1586" i="1" s="1"/>
  <c r="P1587" i="1"/>
  <c r="B1587" i="1" s="1"/>
  <c r="P1588" i="1"/>
  <c r="B1588" i="1" s="1"/>
  <c r="P1589" i="1"/>
  <c r="B1589" i="1" s="1"/>
  <c r="P1590" i="1"/>
  <c r="B1590" i="1" s="1"/>
  <c r="P1591" i="1"/>
  <c r="B1591" i="1" s="1"/>
  <c r="P1592" i="1"/>
  <c r="B1592" i="1" s="1"/>
  <c r="P1593" i="1"/>
  <c r="B1593" i="1" s="1"/>
  <c r="P1594" i="1"/>
  <c r="B1594" i="1" s="1"/>
  <c r="P1595" i="1"/>
  <c r="B1595" i="1" s="1"/>
  <c r="P1596" i="1"/>
  <c r="B1596" i="1" s="1"/>
  <c r="P1597" i="1"/>
  <c r="B1597" i="1" s="1"/>
  <c r="P1598" i="1"/>
  <c r="B1598" i="1" s="1"/>
  <c r="P1599" i="1"/>
  <c r="B1599" i="1" s="1"/>
  <c r="P1600" i="1"/>
  <c r="B1600" i="1" s="1"/>
  <c r="P1601" i="1"/>
  <c r="B1601" i="1" s="1"/>
  <c r="P1602" i="1"/>
  <c r="B1602" i="1" s="1"/>
  <c r="P1603" i="1"/>
  <c r="B1603" i="1" s="1"/>
  <c r="P1604" i="1"/>
  <c r="B1604" i="1" s="1"/>
  <c r="P1605" i="1"/>
  <c r="B1605" i="1" s="1"/>
  <c r="P1606" i="1"/>
  <c r="B1606" i="1" s="1"/>
  <c r="P1607" i="1"/>
  <c r="B1607" i="1" s="1"/>
  <c r="P1608" i="1"/>
  <c r="B1608" i="1" s="1"/>
  <c r="P1609" i="1"/>
  <c r="B1609" i="1" s="1"/>
  <c r="P1610" i="1"/>
  <c r="B1610" i="1" s="1"/>
  <c r="P1611" i="1"/>
  <c r="B1611" i="1" s="1"/>
  <c r="P1612" i="1"/>
  <c r="B1612" i="1" s="1"/>
  <c r="P1613" i="1"/>
  <c r="B1613" i="1" s="1"/>
  <c r="P1614" i="1"/>
  <c r="B1614" i="1" s="1"/>
  <c r="P1615" i="1"/>
  <c r="B1615" i="1" s="1"/>
  <c r="P1616" i="1"/>
  <c r="B1616" i="1" s="1"/>
  <c r="P1617" i="1"/>
  <c r="B1617" i="1" s="1"/>
  <c r="P1618" i="1"/>
  <c r="B1618" i="1" s="1"/>
  <c r="P1619" i="1"/>
  <c r="B1619" i="1" s="1"/>
  <c r="P1620" i="1"/>
  <c r="B1620" i="1" s="1"/>
  <c r="P1621" i="1"/>
  <c r="B1621" i="1" s="1"/>
  <c r="P1622" i="1"/>
  <c r="B1622" i="1" s="1"/>
  <c r="P1623" i="1"/>
  <c r="B1623" i="1" s="1"/>
  <c r="P1624" i="1"/>
  <c r="B1624" i="1" s="1"/>
  <c r="P1625" i="1"/>
  <c r="B1625" i="1" s="1"/>
  <c r="P1626" i="1"/>
  <c r="B1626" i="1" s="1"/>
  <c r="P1627" i="1"/>
  <c r="B1627" i="1" s="1"/>
  <c r="P1628" i="1"/>
  <c r="B1628" i="1" s="1"/>
  <c r="P1629" i="1"/>
  <c r="B1629" i="1" s="1"/>
  <c r="P1630" i="1"/>
  <c r="B1630" i="1" s="1"/>
  <c r="P1631" i="1"/>
  <c r="B1631" i="1" s="1"/>
  <c r="P1632" i="1"/>
  <c r="B1632" i="1" s="1"/>
  <c r="P1633" i="1"/>
  <c r="B1633" i="1" s="1"/>
  <c r="P1634" i="1"/>
  <c r="B1634" i="1" s="1"/>
  <c r="P1635" i="1"/>
  <c r="B1635" i="1" s="1"/>
  <c r="P1636" i="1"/>
  <c r="B1636" i="1" s="1"/>
  <c r="P1637" i="1"/>
  <c r="B1637" i="1" s="1"/>
  <c r="P1638" i="1"/>
  <c r="B1638" i="1" s="1"/>
  <c r="P1639" i="1"/>
  <c r="B1639" i="1" s="1"/>
  <c r="P1640" i="1"/>
  <c r="B1640" i="1" s="1"/>
  <c r="P1641" i="1"/>
  <c r="B1641" i="1" s="1"/>
  <c r="P1642" i="1"/>
  <c r="B1642" i="1" s="1"/>
  <c r="P1643" i="1"/>
  <c r="B1643" i="1" s="1"/>
  <c r="P1644" i="1"/>
  <c r="B1644" i="1" s="1"/>
  <c r="P1645" i="1"/>
  <c r="B1645" i="1" s="1"/>
  <c r="P1646" i="1"/>
  <c r="B1646" i="1" s="1"/>
  <c r="P1647" i="1"/>
  <c r="B1647" i="1" s="1"/>
  <c r="P1648" i="1"/>
  <c r="B1648" i="1" s="1"/>
  <c r="P1649" i="1"/>
  <c r="B1649" i="1" s="1"/>
  <c r="P1650" i="1"/>
  <c r="B1650" i="1" s="1"/>
  <c r="P1651" i="1"/>
  <c r="B1651" i="1" s="1"/>
  <c r="P1652" i="1"/>
  <c r="B1652" i="1" s="1"/>
  <c r="P1653" i="1"/>
  <c r="B1653" i="1" s="1"/>
  <c r="P1654" i="1"/>
  <c r="B1654" i="1" s="1"/>
  <c r="P1655" i="1"/>
  <c r="B1655" i="1" s="1"/>
  <c r="P1656" i="1"/>
  <c r="B1656" i="1" s="1"/>
  <c r="P1657" i="1"/>
  <c r="B1657" i="1" s="1"/>
  <c r="P1658" i="1"/>
  <c r="B1658" i="1" s="1"/>
  <c r="P1659" i="1"/>
  <c r="B1659" i="1" s="1"/>
  <c r="P1660" i="1"/>
  <c r="B1660" i="1" s="1"/>
  <c r="P1661" i="1"/>
  <c r="B1661" i="1" s="1"/>
  <c r="P1662" i="1"/>
  <c r="B1662" i="1" s="1"/>
  <c r="P1663" i="1"/>
  <c r="B1663" i="1" s="1"/>
  <c r="P1664" i="1"/>
  <c r="B1664" i="1" s="1"/>
  <c r="P1665" i="1"/>
  <c r="B1665" i="1" s="1"/>
  <c r="P1666" i="1"/>
  <c r="B1666" i="1" s="1"/>
  <c r="P1667" i="1"/>
  <c r="B1667" i="1" s="1"/>
  <c r="P1668" i="1"/>
  <c r="B1668" i="1" s="1"/>
  <c r="P1669" i="1"/>
  <c r="B1669" i="1" s="1"/>
  <c r="P1670" i="1"/>
  <c r="B1670" i="1" s="1"/>
  <c r="P1671" i="1"/>
  <c r="B1671" i="1" s="1"/>
  <c r="P1672" i="1"/>
  <c r="B1672" i="1" s="1"/>
  <c r="P1673" i="1"/>
  <c r="B1673" i="1" s="1"/>
  <c r="P1674" i="1"/>
  <c r="B1674" i="1" s="1"/>
  <c r="P1675" i="1"/>
  <c r="B1675" i="1" s="1"/>
  <c r="P1676" i="1"/>
  <c r="B1676" i="1" s="1"/>
  <c r="P1677" i="1"/>
  <c r="B1677" i="1" s="1"/>
  <c r="P1678" i="1"/>
  <c r="B1678" i="1" s="1"/>
  <c r="P1679" i="1"/>
  <c r="B1679" i="1" s="1"/>
  <c r="P1680" i="1"/>
  <c r="B1680" i="1" s="1"/>
  <c r="P1681" i="1"/>
  <c r="B1681" i="1" s="1"/>
  <c r="P1682" i="1"/>
  <c r="B1682" i="1" s="1"/>
  <c r="P1683" i="1"/>
  <c r="B1683" i="1" s="1"/>
  <c r="P1684" i="1"/>
  <c r="B1684" i="1" s="1"/>
  <c r="P1685" i="1"/>
  <c r="B1685" i="1" s="1"/>
  <c r="P1686" i="1"/>
  <c r="B1686" i="1" s="1"/>
  <c r="P1687" i="1"/>
  <c r="B1687" i="1" s="1"/>
  <c r="P1688" i="1"/>
  <c r="B1688" i="1" s="1"/>
  <c r="P1689" i="1"/>
  <c r="B1689" i="1" s="1"/>
  <c r="P1690" i="1"/>
  <c r="B1690" i="1" s="1"/>
  <c r="P1691" i="1"/>
  <c r="B1691" i="1" s="1"/>
  <c r="P1692" i="1"/>
  <c r="B1692" i="1" s="1"/>
  <c r="P1693" i="1"/>
  <c r="B1693" i="1" s="1"/>
  <c r="P1694" i="1"/>
  <c r="B1694" i="1" s="1"/>
  <c r="P1695" i="1"/>
  <c r="B1695" i="1" s="1"/>
  <c r="P1696" i="1"/>
  <c r="B1696" i="1" s="1"/>
  <c r="P1697" i="1"/>
  <c r="B1697" i="1" s="1"/>
  <c r="P1698" i="1"/>
  <c r="B1698" i="1" s="1"/>
  <c r="P1699" i="1"/>
  <c r="B1699" i="1" s="1"/>
  <c r="P1700" i="1"/>
  <c r="B1700" i="1" s="1"/>
  <c r="P1701" i="1"/>
  <c r="B1701" i="1" s="1"/>
  <c r="P1702" i="1"/>
  <c r="B1702" i="1" s="1"/>
  <c r="P1703" i="1"/>
  <c r="B1703" i="1" s="1"/>
  <c r="P1704" i="1"/>
  <c r="B1704" i="1" s="1"/>
  <c r="P1705" i="1"/>
  <c r="B1705" i="1" s="1"/>
  <c r="P1706" i="1"/>
  <c r="B1706" i="1" s="1"/>
  <c r="P1707" i="1"/>
  <c r="B1707" i="1" s="1"/>
  <c r="P1708" i="1"/>
  <c r="B1708" i="1" s="1"/>
  <c r="P1709" i="1"/>
  <c r="B1709" i="1" s="1"/>
  <c r="P1710" i="1"/>
  <c r="B1710" i="1" s="1"/>
  <c r="P1711" i="1"/>
  <c r="B1711" i="1" s="1"/>
  <c r="P1712" i="1"/>
  <c r="B1712" i="1" s="1"/>
  <c r="P1713" i="1"/>
  <c r="B1713" i="1" s="1"/>
  <c r="P1714" i="1"/>
  <c r="B1714" i="1" s="1"/>
  <c r="P1715" i="1"/>
  <c r="B1715" i="1" s="1"/>
  <c r="P1716" i="1"/>
  <c r="B1716" i="1" s="1"/>
  <c r="P1717" i="1"/>
  <c r="B1717" i="1" s="1"/>
  <c r="P1718" i="1"/>
  <c r="B1718" i="1" s="1"/>
  <c r="P1719" i="1"/>
  <c r="B1719" i="1" s="1"/>
  <c r="P1720" i="1"/>
  <c r="B1720" i="1" s="1"/>
  <c r="P1721" i="1"/>
  <c r="B1721" i="1" s="1"/>
  <c r="P1722" i="1"/>
  <c r="B1722" i="1" s="1"/>
  <c r="P1723" i="1"/>
  <c r="B1723" i="1" s="1"/>
  <c r="P1724" i="1"/>
  <c r="B1724" i="1" s="1"/>
  <c r="P1725" i="1"/>
  <c r="B1725" i="1" s="1"/>
  <c r="P1726" i="1"/>
  <c r="B1726" i="1" s="1"/>
  <c r="P1727" i="1"/>
  <c r="B1727" i="1" s="1"/>
  <c r="P1728" i="1"/>
  <c r="B1728" i="1" s="1"/>
  <c r="P1729" i="1"/>
  <c r="B1729" i="1" s="1"/>
  <c r="P1730" i="1"/>
  <c r="B1730" i="1" s="1"/>
  <c r="P1731" i="1"/>
  <c r="B1731" i="1" s="1"/>
  <c r="P1732" i="1"/>
  <c r="B1732" i="1" s="1"/>
  <c r="P1733" i="1"/>
  <c r="B1733" i="1" s="1"/>
  <c r="P1734" i="1"/>
  <c r="B1734" i="1" s="1"/>
  <c r="P1735" i="1"/>
  <c r="B1735" i="1" s="1"/>
  <c r="P1736" i="1"/>
  <c r="B1736" i="1" s="1"/>
  <c r="P1737" i="1"/>
  <c r="B1737" i="1" s="1"/>
  <c r="P1738" i="1"/>
  <c r="B1738" i="1" s="1"/>
  <c r="P1739" i="1"/>
  <c r="B1739" i="1" s="1"/>
  <c r="P1740" i="1"/>
  <c r="B1740" i="1" s="1"/>
  <c r="P1741" i="1"/>
  <c r="B1741" i="1" s="1"/>
  <c r="P1742" i="1"/>
  <c r="B1742" i="1" s="1"/>
  <c r="P1743" i="1"/>
  <c r="B1743" i="1" s="1"/>
  <c r="P1744" i="1"/>
  <c r="B1744" i="1" s="1"/>
  <c r="P1745" i="1"/>
  <c r="B1745" i="1" s="1"/>
  <c r="P1746" i="1"/>
  <c r="B1746" i="1" s="1"/>
  <c r="P1747" i="1"/>
  <c r="B1747" i="1" s="1"/>
  <c r="P1748" i="1"/>
  <c r="B1748" i="1" s="1"/>
  <c r="P1749" i="1"/>
  <c r="B1749" i="1" s="1"/>
  <c r="P1750" i="1"/>
  <c r="B1750" i="1" s="1"/>
  <c r="P1751" i="1"/>
  <c r="B1751" i="1" s="1"/>
  <c r="P1752" i="1"/>
  <c r="B1752" i="1" s="1"/>
  <c r="P1753" i="1"/>
  <c r="B1753" i="1" s="1"/>
  <c r="P1754" i="1"/>
  <c r="B1754" i="1" s="1"/>
  <c r="P1755" i="1"/>
  <c r="B1755" i="1" s="1"/>
  <c r="P1756" i="1"/>
  <c r="B1756" i="1" s="1"/>
  <c r="P1757" i="1"/>
  <c r="B1757" i="1" s="1"/>
  <c r="P1758" i="1"/>
  <c r="B1758" i="1" s="1"/>
  <c r="P1759" i="1"/>
  <c r="B1759" i="1" s="1"/>
  <c r="P1760" i="1"/>
  <c r="B1760" i="1" s="1"/>
  <c r="P1761" i="1"/>
  <c r="B1761" i="1" s="1"/>
  <c r="P1762" i="1"/>
  <c r="B1762" i="1" s="1"/>
  <c r="P1763" i="1"/>
  <c r="B1763" i="1" s="1"/>
  <c r="P1764" i="1"/>
  <c r="B1764" i="1" s="1"/>
  <c r="P1765" i="1"/>
  <c r="B1765" i="1" s="1"/>
  <c r="P1766" i="1"/>
  <c r="B1766" i="1" s="1"/>
  <c r="P1767" i="1"/>
  <c r="B1767" i="1" s="1"/>
  <c r="P1768" i="1"/>
  <c r="B1768" i="1" s="1"/>
  <c r="P1769" i="1"/>
  <c r="B1769" i="1" s="1"/>
  <c r="P1770" i="1"/>
  <c r="B1770" i="1" s="1"/>
  <c r="P1771" i="1"/>
  <c r="B1771" i="1" s="1"/>
  <c r="P1772" i="1"/>
  <c r="B1772" i="1" s="1"/>
  <c r="P1773" i="1"/>
  <c r="B1773" i="1" s="1"/>
  <c r="P1774" i="1"/>
  <c r="B1774" i="1" s="1"/>
  <c r="P1775" i="1"/>
  <c r="B1775" i="1" s="1"/>
  <c r="P1776" i="1"/>
  <c r="B1776" i="1" s="1"/>
  <c r="P1777" i="1"/>
  <c r="B1777" i="1" s="1"/>
  <c r="P1778" i="1"/>
  <c r="B1778" i="1" s="1"/>
  <c r="P1779" i="1"/>
  <c r="B1779" i="1" s="1"/>
  <c r="P1780" i="1"/>
  <c r="B1780" i="1" s="1"/>
  <c r="P1781" i="1"/>
  <c r="B1781" i="1" s="1"/>
  <c r="P1782" i="1"/>
  <c r="B1782" i="1" s="1"/>
  <c r="P1783" i="1"/>
  <c r="B1783" i="1" s="1"/>
  <c r="P1784" i="1"/>
  <c r="B1784" i="1" s="1"/>
  <c r="P1785" i="1"/>
  <c r="B1785" i="1" s="1"/>
  <c r="P1786" i="1"/>
  <c r="B1786" i="1" s="1"/>
  <c r="P1787" i="1"/>
  <c r="B1787" i="1" s="1"/>
  <c r="P1788" i="1"/>
  <c r="B1788" i="1" s="1"/>
  <c r="P1789" i="1"/>
  <c r="B1789" i="1" s="1"/>
  <c r="P1790" i="1"/>
  <c r="B1790" i="1" s="1"/>
  <c r="P1791" i="1"/>
  <c r="B1791" i="1" s="1"/>
  <c r="P1792" i="1"/>
  <c r="B1792" i="1" s="1"/>
  <c r="P1793" i="1"/>
  <c r="B1793" i="1" s="1"/>
  <c r="P1794" i="1"/>
  <c r="B1794" i="1" s="1"/>
  <c r="P1795" i="1"/>
  <c r="B1795" i="1" s="1"/>
  <c r="P1796" i="1"/>
  <c r="B1796" i="1" s="1"/>
  <c r="P1797" i="1"/>
  <c r="B1797" i="1" s="1"/>
  <c r="P1798" i="1"/>
  <c r="B1798" i="1" s="1"/>
  <c r="P1799" i="1"/>
  <c r="B1799" i="1" s="1"/>
  <c r="P1800" i="1"/>
  <c r="B1800" i="1" s="1"/>
  <c r="P1801" i="1"/>
  <c r="B1801" i="1" s="1"/>
  <c r="P1802" i="1"/>
  <c r="B1802" i="1" s="1"/>
  <c r="P1803" i="1"/>
  <c r="B1803" i="1" s="1"/>
  <c r="P1804" i="1"/>
  <c r="B1804" i="1" s="1"/>
  <c r="P1805" i="1"/>
  <c r="B1805" i="1" s="1"/>
  <c r="P1806" i="1"/>
  <c r="B1806" i="1" s="1"/>
  <c r="P1807" i="1"/>
  <c r="B1807" i="1" s="1"/>
  <c r="P1808" i="1"/>
  <c r="B1808" i="1" s="1"/>
  <c r="P1809" i="1"/>
  <c r="B1809" i="1" s="1"/>
  <c r="P1810" i="1"/>
  <c r="B1810" i="1" s="1"/>
  <c r="P1811" i="1"/>
  <c r="B1811" i="1" s="1"/>
  <c r="P1812" i="1"/>
  <c r="B1812" i="1" s="1"/>
  <c r="P1813" i="1"/>
  <c r="B1813" i="1" s="1"/>
  <c r="P1814" i="1"/>
  <c r="B1814" i="1" s="1"/>
  <c r="P1815" i="1"/>
  <c r="B1815" i="1" s="1"/>
  <c r="P1816" i="1"/>
  <c r="B1816" i="1" s="1"/>
  <c r="P1817" i="1"/>
  <c r="B1817" i="1" s="1"/>
  <c r="P1818" i="1"/>
  <c r="B1818" i="1" s="1"/>
  <c r="P1819" i="1"/>
  <c r="B1819" i="1" s="1"/>
  <c r="P1820" i="1"/>
  <c r="B1820" i="1" s="1"/>
  <c r="P1821" i="1"/>
  <c r="B1821" i="1" s="1"/>
  <c r="P1822" i="1"/>
  <c r="B1822" i="1" s="1"/>
  <c r="P1823" i="1"/>
  <c r="B1823" i="1" s="1"/>
  <c r="P1824" i="1"/>
  <c r="B1824" i="1" s="1"/>
  <c r="P1825" i="1"/>
  <c r="B1825" i="1" s="1"/>
  <c r="P1826" i="1"/>
  <c r="B1826" i="1" s="1"/>
  <c r="P1827" i="1"/>
  <c r="B1827" i="1" s="1"/>
  <c r="P1828" i="1"/>
  <c r="B1828" i="1" s="1"/>
  <c r="P1829" i="1"/>
  <c r="B1829" i="1" s="1"/>
  <c r="P1830" i="1"/>
  <c r="B1830" i="1" s="1"/>
  <c r="P1831" i="1"/>
  <c r="B1831" i="1" s="1"/>
  <c r="P1832" i="1"/>
  <c r="B1832" i="1" s="1"/>
  <c r="P1833" i="1"/>
  <c r="B1833" i="1" s="1"/>
  <c r="P1834" i="1"/>
  <c r="B1834" i="1" s="1"/>
  <c r="P1835" i="1"/>
  <c r="B1835" i="1" s="1"/>
  <c r="P1836" i="1"/>
  <c r="B1836" i="1" s="1"/>
  <c r="P1837" i="1"/>
  <c r="B1837" i="1" s="1"/>
  <c r="P1838" i="1"/>
  <c r="B1838" i="1" s="1"/>
  <c r="P1839" i="1"/>
  <c r="B1839" i="1" s="1"/>
  <c r="P1840" i="1"/>
  <c r="B1840" i="1" s="1"/>
  <c r="P1841" i="1"/>
  <c r="B1841" i="1" s="1"/>
  <c r="P1842" i="1"/>
  <c r="B1842" i="1" s="1"/>
  <c r="P1843" i="1"/>
  <c r="B1843" i="1" s="1"/>
  <c r="P1844" i="1"/>
  <c r="B1844" i="1" s="1"/>
  <c r="P1845" i="1"/>
  <c r="B1845" i="1" s="1"/>
  <c r="P1846" i="1"/>
  <c r="B1846" i="1" s="1"/>
  <c r="P1847" i="1"/>
  <c r="B1847" i="1" s="1"/>
  <c r="P1848" i="1"/>
  <c r="B1848" i="1" s="1"/>
  <c r="P1849" i="1"/>
  <c r="B1849" i="1" s="1"/>
  <c r="P1850" i="1"/>
  <c r="B1850" i="1" s="1"/>
  <c r="P1851" i="1"/>
  <c r="B1851" i="1" s="1"/>
  <c r="P1852" i="1"/>
  <c r="B1852" i="1" s="1"/>
  <c r="P1853" i="1"/>
  <c r="B1853" i="1" s="1"/>
  <c r="P1854" i="1"/>
  <c r="B1854" i="1" s="1"/>
  <c r="P1855" i="1"/>
  <c r="B1855" i="1" s="1"/>
  <c r="P1856" i="1"/>
  <c r="B1856" i="1" s="1"/>
  <c r="P1857" i="1"/>
  <c r="B1857" i="1" s="1"/>
  <c r="P1858" i="1"/>
  <c r="B1858" i="1" s="1"/>
  <c r="P1859" i="1"/>
  <c r="B1859" i="1" s="1"/>
  <c r="P1860" i="1"/>
  <c r="B1860" i="1" s="1"/>
  <c r="P1861" i="1"/>
  <c r="B1861" i="1" s="1"/>
  <c r="P1862" i="1"/>
  <c r="B1862" i="1" s="1"/>
  <c r="P1863" i="1"/>
  <c r="B1863" i="1" s="1"/>
  <c r="P1864" i="1"/>
  <c r="B1864" i="1" s="1"/>
  <c r="P1865" i="1"/>
  <c r="B1865" i="1" s="1"/>
  <c r="P1866" i="1"/>
  <c r="B1866" i="1" s="1"/>
  <c r="P1867" i="1"/>
  <c r="B1867" i="1" s="1"/>
  <c r="P1868" i="1"/>
  <c r="B1868" i="1" s="1"/>
  <c r="P1869" i="1"/>
  <c r="B1869" i="1" s="1"/>
  <c r="P1870" i="1"/>
  <c r="B1870" i="1" s="1"/>
  <c r="P1871" i="1"/>
  <c r="B1871" i="1" s="1"/>
  <c r="P1872" i="1"/>
  <c r="B1872" i="1" s="1"/>
  <c r="P1873" i="1"/>
  <c r="B1873" i="1" s="1"/>
  <c r="P1874" i="1"/>
  <c r="B1874" i="1" s="1"/>
  <c r="P1875" i="1"/>
  <c r="B1875" i="1" s="1"/>
  <c r="P1876" i="1"/>
  <c r="B1876" i="1" s="1"/>
  <c r="P1877" i="1"/>
  <c r="B1877" i="1" s="1"/>
  <c r="P1878" i="1"/>
  <c r="B1878" i="1" s="1"/>
  <c r="P1879" i="1"/>
  <c r="B1879" i="1" s="1"/>
  <c r="P1880" i="1"/>
  <c r="B1880" i="1" s="1"/>
  <c r="P1881" i="1"/>
  <c r="B1881" i="1" s="1"/>
  <c r="P1882" i="1"/>
  <c r="B1882" i="1" s="1"/>
  <c r="P1883" i="1"/>
  <c r="B1883" i="1" s="1"/>
  <c r="P1884" i="1"/>
  <c r="B1884" i="1" s="1"/>
  <c r="P1885" i="1"/>
  <c r="B1885" i="1" s="1"/>
  <c r="P1886" i="1"/>
  <c r="B1886" i="1" s="1"/>
  <c r="P1887" i="1"/>
  <c r="B1887" i="1" s="1"/>
  <c r="P1888" i="1"/>
  <c r="B1888" i="1" s="1"/>
  <c r="P1889" i="1"/>
  <c r="B1889" i="1" s="1"/>
  <c r="P1890" i="1"/>
  <c r="B1890" i="1" s="1"/>
  <c r="P1891" i="1"/>
  <c r="B1891" i="1" s="1"/>
  <c r="P1892" i="1"/>
  <c r="B1892" i="1" s="1"/>
  <c r="P1893" i="1"/>
  <c r="B1893" i="1" s="1"/>
  <c r="P1894" i="1"/>
  <c r="B1894" i="1" s="1"/>
  <c r="P1895" i="1"/>
  <c r="B1895" i="1" s="1"/>
  <c r="P1896" i="1"/>
  <c r="B1896" i="1" s="1"/>
  <c r="P1897" i="1"/>
  <c r="B1897" i="1" s="1"/>
  <c r="P1898" i="1"/>
  <c r="B1898" i="1" s="1"/>
  <c r="P1899" i="1"/>
  <c r="B1899" i="1" s="1"/>
  <c r="P1900" i="1"/>
  <c r="B1900" i="1" s="1"/>
  <c r="P1901" i="1"/>
  <c r="B1901" i="1" s="1"/>
  <c r="P1902" i="1"/>
  <c r="B1902" i="1" s="1"/>
  <c r="P1903" i="1"/>
  <c r="B1903" i="1" s="1"/>
  <c r="P1904" i="1"/>
  <c r="B1904" i="1" s="1"/>
  <c r="P1905" i="1"/>
  <c r="B1905" i="1" s="1"/>
  <c r="P1906" i="1"/>
  <c r="B1906" i="1" s="1"/>
  <c r="P1907" i="1"/>
  <c r="B1907" i="1" s="1"/>
  <c r="P1908" i="1"/>
  <c r="B1908" i="1" s="1"/>
  <c r="P1909" i="1"/>
  <c r="B1909" i="1" s="1"/>
  <c r="P1910" i="1"/>
  <c r="B1910" i="1" s="1"/>
  <c r="P1911" i="1"/>
  <c r="B1911" i="1" s="1"/>
  <c r="P1912" i="1"/>
  <c r="B1912" i="1" s="1"/>
  <c r="P1913" i="1"/>
  <c r="B1913" i="1" s="1"/>
  <c r="P1914" i="1"/>
  <c r="B1914" i="1" s="1"/>
  <c r="P1915" i="1"/>
  <c r="B1915" i="1" s="1"/>
  <c r="P1916" i="1"/>
  <c r="B1916" i="1" s="1"/>
  <c r="P1917" i="1"/>
  <c r="B1917" i="1" s="1"/>
  <c r="P1918" i="1"/>
  <c r="B1918" i="1" s="1"/>
  <c r="P1919" i="1"/>
  <c r="B1919" i="1" s="1"/>
  <c r="P1920" i="1"/>
  <c r="B1920" i="1" s="1"/>
  <c r="P1921" i="1"/>
  <c r="B1921" i="1" s="1"/>
  <c r="P1922" i="1"/>
  <c r="B1922" i="1" s="1"/>
  <c r="P1923" i="1"/>
  <c r="B1923" i="1" s="1"/>
  <c r="P1924" i="1"/>
  <c r="B1924" i="1" s="1"/>
  <c r="P1925" i="1"/>
  <c r="B1925" i="1" s="1"/>
  <c r="P1926" i="1"/>
  <c r="B1926" i="1" s="1"/>
  <c r="P1927" i="1"/>
  <c r="B1927" i="1" s="1"/>
  <c r="P1928" i="1"/>
  <c r="B1928" i="1" s="1"/>
  <c r="P1929" i="1"/>
  <c r="B1929" i="1" s="1"/>
  <c r="P1930" i="1"/>
  <c r="B1930" i="1" s="1"/>
  <c r="P1931" i="1"/>
  <c r="B1931" i="1" s="1"/>
  <c r="P1932" i="1"/>
  <c r="B1932" i="1" s="1"/>
  <c r="P1933" i="1"/>
  <c r="B1933" i="1" s="1"/>
  <c r="P1934" i="1"/>
  <c r="B1934" i="1" s="1"/>
  <c r="P1935" i="1"/>
  <c r="B1935" i="1" s="1"/>
  <c r="P1936" i="1"/>
  <c r="B1936" i="1" s="1"/>
  <c r="P1937" i="1"/>
  <c r="B1937" i="1" s="1"/>
  <c r="P1938" i="1"/>
  <c r="B1938" i="1" s="1"/>
  <c r="P1939" i="1"/>
  <c r="B1939" i="1" s="1"/>
  <c r="P1940" i="1"/>
  <c r="B1940" i="1" s="1"/>
  <c r="P1941" i="1"/>
  <c r="B1941" i="1" s="1"/>
  <c r="P1942" i="1"/>
  <c r="B1942" i="1" s="1"/>
  <c r="P1943" i="1"/>
  <c r="B1943" i="1" s="1"/>
  <c r="P1944" i="1"/>
  <c r="B1944" i="1" s="1"/>
  <c r="P1945" i="1"/>
  <c r="B1945" i="1" s="1"/>
  <c r="P1946" i="1"/>
  <c r="B1946" i="1" s="1"/>
  <c r="P1947" i="1"/>
  <c r="B1947" i="1" s="1"/>
  <c r="P1948" i="1"/>
  <c r="B1948" i="1" s="1"/>
  <c r="P1949" i="1"/>
  <c r="B1949" i="1" s="1"/>
  <c r="P1950" i="1"/>
  <c r="B1950" i="1" s="1"/>
  <c r="P1951" i="1"/>
  <c r="B1951" i="1" s="1"/>
  <c r="P1952" i="1"/>
  <c r="B1952" i="1" s="1"/>
  <c r="P1953" i="1"/>
  <c r="B1953" i="1" s="1"/>
  <c r="P1954" i="1"/>
  <c r="B1954" i="1" s="1"/>
  <c r="P1955" i="1"/>
  <c r="B1955" i="1" s="1"/>
  <c r="P1956" i="1"/>
  <c r="B1956" i="1" s="1"/>
  <c r="P1957" i="1"/>
  <c r="B1957" i="1" s="1"/>
  <c r="P1958" i="1"/>
  <c r="B1958" i="1" s="1"/>
  <c r="P1959" i="1"/>
  <c r="B1959" i="1" s="1"/>
  <c r="P1960" i="1"/>
  <c r="B1960" i="1" s="1"/>
  <c r="P1961" i="1"/>
  <c r="B1961" i="1" s="1"/>
  <c r="P1962" i="1"/>
  <c r="B1962" i="1" s="1"/>
  <c r="P1963" i="1"/>
  <c r="B1963" i="1" s="1"/>
  <c r="P1964" i="1"/>
  <c r="B1964" i="1" s="1"/>
  <c r="P1965" i="1"/>
  <c r="B1965" i="1" s="1"/>
  <c r="P1966" i="1"/>
  <c r="B1966" i="1" s="1"/>
  <c r="P1967" i="1"/>
  <c r="B1967" i="1" s="1"/>
  <c r="P1968" i="1"/>
  <c r="B1968" i="1" s="1"/>
  <c r="P1969" i="1"/>
  <c r="B1969" i="1" s="1"/>
  <c r="P1970" i="1"/>
  <c r="B1970" i="1" s="1"/>
  <c r="P1971" i="1"/>
  <c r="B1971" i="1" s="1"/>
  <c r="P1972" i="1"/>
  <c r="B1972" i="1" s="1"/>
  <c r="P1973" i="1"/>
  <c r="B1973" i="1" s="1"/>
  <c r="P1974" i="1"/>
  <c r="B1974" i="1" s="1"/>
  <c r="P1975" i="1"/>
  <c r="B1975" i="1" s="1"/>
  <c r="P1976" i="1"/>
  <c r="B1976" i="1" s="1"/>
  <c r="P1977" i="1"/>
  <c r="B1977" i="1" s="1"/>
  <c r="P1978" i="1"/>
  <c r="B1978" i="1" s="1"/>
  <c r="P1979" i="1"/>
  <c r="B1979" i="1" s="1"/>
  <c r="P1980" i="1"/>
  <c r="B1980" i="1" s="1"/>
  <c r="P1981" i="1"/>
  <c r="B1981" i="1" s="1"/>
  <c r="P1982" i="1"/>
  <c r="B1982" i="1" s="1"/>
  <c r="P1983" i="1"/>
  <c r="B1983" i="1" s="1"/>
  <c r="P1984" i="1"/>
  <c r="B1984" i="1" s="1"/>
  <c r="P1985" i="1"/>
  <c r="B1985" i="1" s="1"/>
  <c r="P1986" i="1"/>
  <c r="B1986" i="1" s="1"/>
  <c r="P1987" i="1"/>
  <c r="B1987" i="1" s="1"/>
  <c r="P1988" i="1"/>
  <c r="B1988" i="1" s="1"/>
  <c r="P1989" i="1"/>
  <c r="B1989" i="1" s="1"/>
  <c r="P1990" i="1"/>
  <c r="B1990" i="1" s="1"/>
  <c r="P1991" i="1"/>
  <c r="B1991" i="1" s="1"/>
  <c r="P1992" i="1"/>
  <c r="B1992" i="1" s="1"/>
  <c r="P1993" i="1"/>
  <c r="B1993" i="1" s="1"/>
  <c r="P1994" i="1"/>
  <c r="B1994" i="1" s="1"/>
  <c r="P1995" i="1"/>
  <c r="B1995" i="1" s="1"/>
  <c r="P1996" i="1"/>
  <c r="B1996" i="1" s="1"/>
  <c r="P1997" i="1"/>
  <c r="B1997" i="1" s="1"/>
  <c r="P1998" i="1"/>
  <c r="B1998" i="1" s="1"/>
  <c r="P1999" i="1"/>
  <c r="B1999" i="1" s="1"/>
  <c r="P2000" i="1"/>
  <c r="B2000" i="1" s="1"/>
  <c r="P2001" i="1"/>
  <c r="B2001" i="1" s="1"/>
  <c r="P2002" i="1"/>
  <c r="B2002" i="1" s="1"/>
  <c r="P2003" i="1"/>
  <c r="B2003" i="1" s="1"/>
  <c r="P2004" i="1"/>
  <c r="B2004" i="1" s="1"/>
  <c r="P2005" i="1"/>
  <c r="B2005" i="1" s="1"/>
  <c r="P2006" i="1"/>
  <c r="B2006" i="1" s="1"/>
  <c r="P2007" i="1"/>
  <c r="B2007" i="1" s="1"/>
  <c r="P2008" i="1"/>
  <c r="B2008" i="1" s="1"/>
  <c r="P2009" i="1"/>
  <c r="B2009" i="1" s="1"/>
  <c r="P2010" i="1"/>
  <c r="B2010" i="1" s="1"/>
  <c r="P2011" i="1"/>
  <c r="B2011" i="1" s="1"/>
  <c r="P2012" i="1"/>
  <c r="B2012" i="1" s="1"/>
  <c r="P2013" i="1"/>
  <c r="B2013" i="1" s="1"/>
  <c r="P2014" i="1"/>
  <c r="B2014" i="1" s="1"/>
  <c r="P2015" i="1"/>
  <c r="B2015" i="1" s="1"/>
  <c r="P2016" i="1"/>
  <c r="B2016" i="1" s="1"/>
  <c r="P2017" i="1"/>
  <c r="B2017" i="1" s="1"/>
  <c r="P2018" i="1"/>
  <c r="B2018" i="1" s="1"/>
  <c r="P2019" i="1"/>
  <c r="B2019" i="1" s="1"/>
  <c r="P2020" i="1"/>
  <c r="B2020" i="1" s="1"/>
  <c r="P2021" i="1"/>
  <c r="B2021" i="1" s="1"/>
  <c r="P2022" i="1"/>
  <c r="B2022" i="1" s="1"/>
  <c r="P2023" i="1"/>
  <c r="B2023" i="1" s="1"/>
  <c r="P2024" i="1"/>
  <c r="B2024" i="1" s="1"/>
  <c r="P2025" i="1"/>
  <c r="B2025" i="1" s="1"/>
  <c r="P2026" i="1"/>
  <c r="B2026" i="1" s="1"/>
  <c r="P2027" i="1"/>
  <c r="B2027" i="1" s="1"/>
  <c r="P2028" i="1"/>
  <c r="B2028" i="1" s="1"/>
  <c r="P2029" i="1"/>
  <c r="B2029" i="1" s="1"/>
  <c r="P2030" i="1"/>
  <c r="B2030" i="1" s="1"/>
  <c r="P2031" i="1"/>
  <c r="B2031" i="1" s="1"/>
  <c r="P2032" i="1"/>
  <c r="B2032" i="1" s="1"/>
  <c r="P2033" i="1"/>
  <c r="B2033" i="1" s="1"/>
  <c r="P2034" i="1"/>
  <c r="B2034" i="1" s="1"/>
  <c r="P2035" i="1"/>
  <c r="B2035" i="1" s="1"/>
  <c r="P2036" i="1"/>
  <c r="B2036" i="1" s="1"/>
  <c r="P2037" i="1"/>
  <c r="B2037" i="1" s="1"/>
  <c r="P2038" i="1"/>
  <c r="B2038" i="1" s="1"/>
  <c r="P2039" i="1"/>
  <c r="B2039" i="1" s="1"/>
  <c r="P2040" i="1"/>
  <c r="B2040" i="1" s="1"/>
  <c r="P2041" i="1"/>
  <c r="B2041" i="1" s="1"/>
  <c r="P2042" i="1"/>
  <c r="B2042" i="1" s="1"/>
  <c r="P2043" i="1"/>
  <c r="B2043" i="1" s="1"/>
  <c r="P2044" i="1"/>
  <c r="B2044" i="1" s="1"/>
  <c r="P2045" i="1"/>
  <c r="B2045" i="1" s="1"/>
  <c r="P2046" i="1"/>
  <c r="B2046" i="1" s="1"/>
  <c r="P2047" i="1"/>
  <c r="B2047" i="1" s="1"/>
  <c r="P2048" i="1"/>
  <c r="B2048" i="1" s="1"/>
  <c r="P2049" i="1"/>
  <c r="B2049" i="1" s="1"/>
  <c r="P2050" i="1"/>
  <c r="B2050" i="1" s="1"/>
  <c r="P2051" i="1"/>
  <c r="B2051" i="1" s="1"/>
  <c r="P2052" i="1"/>
  <c r="B2052" i="1" s="1"/>
  <c r="P2053" i="1"/>
  <c r="B2053" i="1" s="1"/>
  <c r="P2054" i="1"/>
  <c r="B2054" i="1" s="1"/>
  <c r="P2055" i="1"/>
  <c r="B2055" i="1" s="1"/>
  <c r="P2056" i="1"/>
  <c r="B2056" i="1" s="1"/>
  <c r="P2057" i="1"/>
  <c r="B2057" i="1" s="1"/>
  <c r="P2058" i="1"/>
  <c r="B2058" i="1" s="1"/>
  <c r="P2059" i="1"/>
  <c r="B2059" i="1" s="1"/>
  <c r="P2060" i="1"/>
  <c r="B2060" i="1" s="1"/>
  <c r="P2061" i="1"/>
  <c r="B2061" i="1" s="1"/>
  <c r="P2062" i="1"/>
  <c r="B2062" i="1" s="1"/>
  <c r="P2063" i="1"/>
  <c r="B2063" i="1" s="1"/>
  <c r="P2064" i="1"/>
  <c r="B2064" i="1" s="1"/>
  <c r="P2065" i="1"/>
  <c r="B2065" i="1" s="1"/>
  <c r="P2066" i="1"/>
  <c r="B2066" i="1" s="1"/>
  <c r="P2067" i="1"/>
  <c r="B2067" i="1" s="1"/>
  <c r="P2068" i="1"/>
  <c r="B2068" i="1" s="1"/>
  <c r="P2069" i="1"/>
  <c r="B2069" i="1" s="1"/>
  <c r="P2070" i="1"/>
  <c r="B2070" i="1" s="1"/>
  <c r="P2071" i="1"/>
  <c r="B2071" i="1" s="1"/>
  <c r="P2072" i="1"/>
  <c r="B2072" i="1" s="1"/>
  <c r="P2073" i="1"/>
  <c r="B2073" i="1" s="1"/>
  <c r="P2074" i="1"/>
  <c r="B2074" i="1" s="1"/>
  <c r="P2075" i="1"/>
  <c r="B2075" i="1" s="1"/>
  <c r="P2076" i="1"/>
  <c r="B2076" i="1" s="1"/>
  <c r="P2077" i="1"/>
  <c r="B2077" i="1" s="1"/>
  <c r="P2078" i="1"/>
  <c r="B2078" i="1" s="1"/>
  <c r="P2079" i="1"/>
  <c r="B2079" i="1" s="1"/>
  <c r="P2080" i="1"/>
  <c r="B2080" i="1" s="1"/>
  <c r="P2081" i="1"/>
  <c r="B2081" i="1" s="1"/>
  <c r="P2082" i="1"/>
  <c r="B2082" i="1" s="1"/>
  <c r="P2083" i="1"/>
  <c r="B2083" i="1" s="1"/>
  <c r="P2084" i="1"/>
  <c r="B2084" i="1" s="1"/>
  <c r="P2085" i="1"/>
  <c r="B2085" i="1" s="1"/>
  <c r="P2086" i="1"/>
  <c r="B2086" i="1" s="1"/>
  <c r="P2087" i="1"/>
  <c r="B2087" i="1" s="1"/>
  <c r="P2088" i="1"/>
  <c r="B2088" i="1" s="1"/>
  <c r="P2089" i="1"/>
  <c r="B2089" i="1" s="1"/>
  <c r="P2090" i="1"/>
  <c r="B2090" i="1" s="1"/>
  <c r="P2091" i="1"/>
  <c r="B2091" i="1" s="1"/>
  <c r="P2092" i="1"/>
  <c r="B2092" i="1" s="1"/>
  <c r="P2093" i="1"/>
  <c r="B2093" i="1" s="1"/>
  <c r="P2094" i="1"/>
  <c r="B2094" i="1" s="1"/>
  <c r="P2095" i="1"/>
  <c r="B2095" i="1" s="1"/>
  <c r="P2096" i="1"/>
  <c r="B2096" i="1" s="1"/>
  <c r="P2097" i="1"/>
  <c r="B2097" i="1" s="1"/>
  <c r="P2098" i="1"/>
  <c r="B2098" i="1" s="1"/>
  <c r="P2099" i="1"/>
  <c r="B2099" i="1" s="1"/>
  <c r="P2100" i="1"/>
  <c r="B2100" i="1" s="1"/>
  <c r="P2101" i="1"/>
  <c r="B2101" i="1" s="1"/>
  <c r="P2102" i="1"/>
  <c r="B2102" i="1" s="1"/>
  <c r="P2103" i="1"/>
  <c r="B2103" i="1" s="1"/>
  <c r="P2104" i="1"/>
  <c r="B2104" i="1" s="1"/>
  <c r="P2105" i="1"/>
  <c r="B2105" i="1" s="1"/>
  <c r="P2106" i="1"/>
  <c r="B2106" i="1" s="1"/>
  <c r="P2107" i="1"/>
  <c r="B2107" i="1" s="1"/>
  <c r="P2108" i="1"/>
  <c r="B2108" i="1" s="1"/>
  <c r="P2109" i="1"/>
  <c r="B2109" i="1" s="1"/>
  <c r="P2110" i="1"/>
  <c r="B2110" i="1" s="1"/>
  <c r="P2111" i="1"/>
  <c r="B2111" i="1" s="1"/>
  <c r="P2112" i="1"/>
  <c r="B2112" i="1" s="1"/>
  <c r="P2113" i="1"/>
  <c r="B2113" i="1" s="1"/>
  <c r="P2114" i="1"/>
  <c r="B2114" i="1" s="1"/>
  <c r="P2115" i="1"/>
  <c r="B2115" i="1" s="1"/>
  <c r="P2116" i="1"/>
  <c r="B2116" i="1" s="1"/>
  <c r="P2117" i="1"/>
  <c r="B2117" i="1" s="1"/>
  <c r="P2118" i="1"/>
  <c r="B2118" i="1" s="1"/>
  <c r="P2119" i="1"/>
  <c r="B2119" i="1" s="1"/>
  <c r="P2120" i="1"/>
  <c r="B2120" i="1" s="1"/>
  <c r="P2121" i="1"/>
  <c r="B2121" i="1" s="1"/>
  <c r="P2122" i="1"/>
  <c r="B2122" i="1" s="1"/>
  <c r="P2123" i="1"/>
  <c r="B2123" i="1" s="1"/>
  <c r="P2124" i="1"/>
  <c r="B2124" i="1" s="1"/>
  <c r="P2125" i="1"/>
  <c r="B2125" i="1" s="1"/>
  <c r="P2126" i="1"/>
  <c r="B2126" i="1" s="1"/>
  <c r="P2127" i="1"/>
  <c r="B2127" i="1" s="1"/>
  <c r="P2128" i="1"/>
  <c r="B2128" i="1" s="1"/>
  <c r="P2129" i="1"/>
  <c r="B2129" i="1" s="1"/>
  <c r="P2130" i="1"/>
  <c r="B2130" i="1" s="1"/>
  <c r="P2131" i="1"/>
  <c r="B2131" i="1" s="1"/>
  <c r="P2132" i="1"/>
  <c r="B2132" i="1" s="1"/>
  <c r="P2133" i="1"/>
  <c r="B2133" i="1" s="1"/>
  <c r="P2134" i="1"/>
  <c r="B2134" i="1" s="1"/>
  <c r="P2135" i="1"/>
  <c r="B2135" i="1" s="1"/>
  <c r="P2136" i="1"/>
  <c r="B2136" i="1" s="1"/>
  <c r="P2137" i="1"/>
  <c r="B2137" i="1" s="1"/>
  <c r="P2138" i="1"/>
  <c r="B2138" i="1" s="1"/>
  <c r="P2139" i="1"/>
  <c r="B2139" i="1" s="1"/>
  <c r="P2140" i="1"/>
  <c r="B2140" i="1" s="1"/>
  <c r="P2141" i="1"/>
  <c r="B2141" i="1" s="1"/>
  <c r="P2142" i="1"/>
  <c r="B2142" i="1" s="1"/>
  <c r="P2143" i="1"/>
  <c r="B2143" i="1" s="1"/>
  <c r="P2144" i="1"/>
  <c r="B2144" i="1" s="1"/>
  <c r="P2145" i="1"/>
  <c r="B2145" i="1" s="1"/>
  <c r="P2146" i="1"/>
  <c r="B2146" i="1" s="1"/>
  <c r="P2147" i="1"/>
  <c r="B2147" i="1" s="1"/>
  <c r="P2148" i="1"/>
  <c r="B2148" i="1" s="1"/>
  <c r="P2149" i="1"/>
  <c r="B2149" i="1" s="1"/>
  <c r="P2150" i="1"/>
  <c r="B2150" i="1" s="1"/>
  <c r="P2151" i="1"/>
  <c r="B2151" i="1" s="1"/>
  <c r="P2152" i="1"/>
  <c r="B2152" i="1" s="1"/>
  <c r="P2153" i="1"/>
  <c r="B2153" i="1" s="1"/>
  <c r="P2154" i="1"/>
  <c r="B2154" i="1" s="1"/>
  <c r="P2155" i="1"/>
  <c r="B2155" i="1" s="1"/>
  <c r="P2156" i="1"/>
  <c r="B2156" i="1" s="1"/>
  <c r="P2157" i="1"/>
  <c r="B2157" i="1" s="1"/>
  <c r="P2158" i="1"/>
  <c r="B2158" i="1" s="1"/>
  <c r="P2159" i="1"/>
  <c r="B2159" i="1" s="1"/>
  <c r="P2160" i="1"/>
  <c r="B2160" i="1" s="1"/>
  <c r="P2161" i="1"/>
  <c r="B2161" i="1" s="1"/>
  <c r="P2162" i="1"/>
  <c r="B2162" i="1" s="1"/>
  <c r="P2163" i="1"/>
  <c r="B2163" i="1" s="1"/>
  <c r="P2164" i="1"/>
  <c r="B2164" i="1" s="1"/>
  <c r="P2165" i="1"/>
  <c r="B2165" i="1" s="1"/>
  <c r="P2166" i="1"/>
  <c r="B2166" i="1" s="1"/>
  <c r="P2167" i="1"/>
  <c r="B2167" i="1" s="1"/>
  <c r="P2168" i="1"/>
  <c r="B2168" i="1" s="1"/>
  <c r="P2169" i="1"/>
  <c r="B2169" i="1" s="1"/>
  <c r="P2170" i="1"/>
  <c r="B2170" i="1" s="1"/>
  <c r="P2171" i="1"/>
  <c r="B2171" i="1" s="1"/>
  <c r="P2172" i="1"/>
  <c r="B2172" i="1" s="1"/>
  <c r="P2173" i="1"/>
  <c r="B2173" i="1" s="1"/>
  <c r="P2174" i="1"/>
  <c r="B2174" i="1" s="1"/>
  <c r="P2175" i="1"/>
  <c r="B2175" i="1" s="1"/>
  <c r="P2176" i="1"/>
  <c r="B2176" i="1" s="1"/>
  <c r="P2177" i="1"/>
  <c r="B2177" i="1" s="1"/>
  <c r="P2178" i="1"/>
  <c r="B2178" i="1" s="1"/>
  <c r="P2179" i="1"/>
  <c r="B2179" i="1" s="1"/>
  <c r="P2180" i="1"/>
  <c r="B2180" i="1" s="1"/>
  <c r="P2181" i="1"/>
  <c r="B2181" i="1" s="1"/>
  <c r="P2182" i="1"/>
  <c r="B2182" i="1" s="1"/>
  <c r="P2183" i="1"/>
  <c r="B2183" i="1" s="1"/>
  <c r="P2184" i="1"/>
  <c r="B2184" i="1" s="1"/>
  <c r="P2185" i="1"/>
  <c r="B2185" i="1" s="1"/>
  <c r="P2186" i="1"/>
  <c r="B2186" i="1" s="1"/>
  <c r="P2187" i="1"/>
  <c r="B2187" i="1" s="1"/>
  <c r="P2188" i="1"/>
  <c r="B2188" i="1" s="1"/>
  <c r="P2189" i="1"/>
  <c r="B2189" i="1" s="1"/>
  <c r="P2190" i="1"/>
  <c r="B2190" i="1" s="1"/>
  <c r="P2191" i="1"/>
  <c r="B2191" i="1" s="1"/>
  <c r="P2192" i="1"/>
  <c r="B2192" i="1" s="1"/>
  <c r="P2193" i="1"/>
  <c r="B2193" i="1" s="1"/>
  <c r="P2194" i="1"/>
  <c r="B2194" i="1" s="1"/>
  <c r="P2195" i="1"/>
  <c r="B2195" i="1" s="1"/>
  <c r="P2196" i="1"/>
  <c r="B2196" i="1" s="1"/>
  <c r="P2197" i="1"/>
  <c r="B2197" i="1" s="1"/>
  <c r="P2198" i="1"/>
  <c r="B2198" i="1" s="1"/>
  <c r="P2199" i="1"/>
  <c r="B2199" i="1" s="1"/>
  <c r="P2200" i="1"/>
  <c r="B2200" i="1" s="1"/>
  <c r="P2201" i="1"/>
  <c r="B2201" i="1" s="1"/>
  <c r="P2202" i="1"/>
  <c r="B2202" i="1" s="1"/>
  <c r="P2203" i="1"/>
  <c r="B2203" i="1" s="1"/>
  <c r="P2204" i="1"/>
  <c r="B2204" i="1" s="1"/>
  <c r="P2205" i="1"/>
  <c r="B2205" i="1" s="1"/>
  <c r="P2206" i="1"/>
  <c r="B2206" i="1" s="1"/>
  <c r="P2207" i="1"/>
  <c r="B2207" i="1" s="1"/>
  <c r="P2208" i="1"/>
  <c r="B2208" i="1" s="1"/>
  <c r="P2209" i="1"/>
  <c r="B2209" i="1" s="1"/>
  <c r="P2210" i="1"/>
  <c r="B2210" i="1" s="1"/>
  <c r="P2211" i="1"/>
  <c r="B2211" i="1" s="1"/>
  <c r="P2212" i="1"/>
  <c r="B2212" i="1" s="1"/>
  <c r="P2213" i="1"/>
  <c r="B2213" i="1" s="1"/>
  <c r="P2214" i="1"/>
  <c r="B2214" i="1" s="1"/>
  <c r="P2215" i="1"/>
  <c r="B2215" i="1" s="1"/>
  <c r="P2216" i="1"/>
  <c r="B2216" i="1" s="1"/>
  <c r="P2217" i="1"/>
  <c r="B2217" i="1" s="1"/>
  <c r="P2218" i="1"/>
  <c r="B2218" i="1" s="1"/>
  <c r="P2219" i="1"/>
  <c r="B2219" i="1" s="1"/>
  <c r="P2220" i="1"/>
  <c r="B2220" i="1" s="1"/>
  <c r="P2221" i="1"/>
  <c r="B2221" i="1" s="1"/>
  <c r="P2222" i="1"/>
  <c r="B2222" i="1" s="1"/>
  <c r="P2223" i="1"/>
  <c r="B2223" i="1" s="1"/>
  <c r="P2224" i="1"/>
  <c r="B2224" i="1" s="1"/>
  <c r="P2225" i="1"/>
  <c r="B2225" i="1" s="1"/>
  <c r="P2226" i="1"/>
  <c r="B2226" i="1" s="1"/>
  <c r="P2227" i="1"/>
  <c r="B2227" i="1" s="1"/>
  <c r="P2228" i="1"/>
  <c r="B2228" i="1" s="1"/>
  <c r="P2229" i="1"/>
  <c r="B2229" i="1" s="1"/>
  <c r="P2230" i="1"/>
  <c r="B2230" i="1" s="1"/>
  <c r="P2231" i="1"/>
  <c r="B2231" i="1" s="1"/>
  <c r="P2232" i="1"/>
  <c r="B2232" i="1" s="1"/>
  <c r="P2233" i="1"/>
  <c r="B2233" i="1" s="1"/>
  <c r="P2234" i="1"/>
  <c r="B2234" i="1" s="1"/>
  <c r="P2235" i="1"/>
  <c r="B2235" i="1" s="1"/>
  <c r="P2236" i="1"/>
  <c r="B2236" i="1" s="1"/>
  <c r="P2237" i="1"/>
  <c r="B2237" i="1" s="1"/>
  <c r="P2238" i="1"/>
  <c r="B2238" i="1" s="1"/>
  <c r="P2239" i="1"/>
  <c r="B2239" i="1" s="1"/>
  <c r="P2240" i="1"/>
  <c r="B2240" i="1" s="1"/>
  <c r="P2241" i="1"/>
  <c r="B2241" i="1" s="1"/>
  <c r="P2242" i="1"/>
  <c r="B2242" i="1" s="1"/>
  <c r="P2243" i="1"/>
  <c r="B2243" i="1" s="1"/>
  <c r="P2244" i="1"/>
  <c r="B2244" i="1" s="1"/>
  <c r="P2245" i="1"/>
  <c r="B2245" i="1" s="1"/>
  <c r="P2246" i="1"/>
  <c r="B2246" i="1" s="1"/>
  <c r="P2247" i="1"/>
  <c r="B2247" i="1" s="1"/>
  <c r="P2248" i="1"/>
  <c r="B2248" i="1" s="1"/>
  <c r="P2249" i="1"/>
  <c r="B2249" i="1" s="1"/>
  <c r="P2250" i="1"/>
  <c r="B2250" i="1" s="1"/>
  <c r="P2251" i="1"/>
  <c r="B2251" i="1" s="1"/>
  <c r="P2252" i="1"/>
  <c r="B2252" i="1" s="1"/>
  <c r="P2253" i="1"/>
  <c r="B2253" i="1" s="1"/>
  <c r="P2254" i="1"/>
  <c r="B2254" i="1" s="1"/>
  <c r="P2255" i="1"/>
  <c r="B2255" i="1" s="1"/>
  <c r="P2256" i="1"/>
  <c r="B2256" i="1" s="1"/>
  <c r="P2257" i="1"/>
  <c r="B2257" i="1" s="1"/>
  <c r="P2258" i="1"/>
  <c r="B2258" i="1" s="1"/>
  <c r="P2259" i="1"/>
  <c r="B2259" i="1" s="1"/>
  <c r="P2260" i="1"/>
  <c r="B2260" i="1" s="1"/>
  <c r="P2261" i="1"/>
  <c r="B2261" i="1" s="1"/>
  <c r="P2262" i="1"/>
  <c r="B2262" i="1" s="1"/>
  <c r="P2263" i="1"/>
  <c r="B2263" i="1" s="1"/>
  <c r="P2264" i="1"/>
  <c r="B2264" i="1" s="1"/>
  <c r="P2265" i="1"/>
  <c r="B2265" i="1" s="1"/>
  <c r="P2266" i="1"/>
  <c r="B2266" i="1" s="1"/>
  <c r="P2267" i="1"/>
  <c r="B2267" i="1" s="1"/>
  <c r="P2268" i="1"/>
  <c r="B2268" i="1" s="1"/>
  <c r="P2269" i="1"/>
  <c r="B2269" i="1" s="1"/>
  <c r="P2270" i="1"/>
  <c r="B2270" i="1" s="1"/>
  <c r="P2271" i="1"/>
  <c r="B2271" i="1" s="1"/>
  <c r="P2272" i="1"/>
  <c r="B2272" i="1" s="1"/>
  <c r="P2273" i="1"/>
  <c r="B2273" i="1" s="1"/>
  <c r="P2274" i="1"/>
  <c r="B2274" i="1" s="1"/>
  <c r="P2275" i="1"/>
  <c r="B2275" i="1" s="1"/>
  <c r="P2276" i="1"/>
  <c r="B2276" i="1" s="1"/>
  <c r="P2277" i="1"/>
  <c r="B2277" i="1" s="1"/>
  <c r="P2278" i="1"/>
  <c r="B2278" i="1" s="1"/>
  <c r="P2279" i="1"/>
  <c r="B2279" i="1" s="1"/>
  <c r="P2280" i="1"/>
  <c r="B2280" i="1" s="1"/>
  <c r="P2281" i="1"/>
  <c r="B2281" i="1" s="1"/>
  <c r="P2282" i="1"/>
  <c r="B2282" i="1" s="1"/>
  <c r="P2283" i="1"/>
  <c r="B2283" i="1" s="1"/>
  <c r="P2284" i="1"/>
  <c r="B2284" i="1" s="1"/>
  <c r="P2285" i="1"/>
  <c r="B2285" i="1" s="1"/>
  <c r="P2286" i="1"/>
  <c r="B2286" i="1" s="1"/>
  <c r="P2287" i="1"/>
  <c r="B2287" i="1" s="1"/>
  <c r="P2288" i="1"/>
  <c r="B2288" i="1" s="1"/>
  <c r="P2289" i="1"/>
  <c r="B2289" i="1" s="1"/>
  <c r="P2290" i="1"/>
  <c r="B2290" i="1" s="1"/>
  <c r="P2291" i="1"/>
  <c r="B2291" i="1" s="1"/>
  <c r="P2292" i="1"/>
  <c r="B2292" i="1" s="1"/>
  <c r="P2293" i="1"/>
  <c r="B2293" i="1" s="1"/>
  <c r="P2294" i="1"/>
  <c r="B2294" i="1" s="1"/>
  <c r="P2295" i="1"/>
  <c r="B2295" i="1" s="1"/>
  <c r="P2296" i="1"/>
  <c r="B2296" i="1" s="1"/>
  <c r="P2297" i="1"/>
  <c r="B2297" i="1" s="1"/>
  <c r="P2298" i="1"/>
  <c r="B2298" i="1" s="1"/>
  <c r="P2299" i="1"/>
  <c r="B2299" i="1" s="1"/>
  <c r="P2300" i="1"/>
  <c r="B2300" i="1" s="1"/>
  <c r="P2301" i="1"/>
  <c r="B2301" i="1" s="1"/>
  <c r="P2302" i="1"/>
  <c r="B2302" i="1" s="1"/>
  <c r="P2303" i="1"/>
  <c r="B2303" i="1" s="1"/>
  <c r="P2304" i="1"/>
  <c r="B2304" i="1" s="1"/>
  <c r="P2305" i="1"/>
  <c r="B2305" i="1" s="1"/>
  <c r="P2306" i="1"/>
  <c r="B2306" i="1" s="1"/>
  <c r="P2307" i="1"/>
  <c r="B2307" i="1" s="1"/>
  <c r="P2308" i="1"/>
  <c r="B2308" i="1" s="1"/>
  <c r="P2309" i="1"/>
  <c r="B2309" i="1" s="1"/>
  <c r="P2310" i="1"/>
  <c r="B2310" i="1" s="1"/>
  <c r="P2311" i="1"/>
  <c r="B2311" i="1" s="1"/>
  <c r="P2312" i="1"/>
  <c r="B2312" i="1" s="1"/>
  <c r="P2313" i="1"/>
  <c r="B2313" i="1" s="1"/>
  <c r="P2314" i="1"/>
  <c r="B2314" i="1" s="1"/>
  <c r="P2315" i="1"/>
  <c r="B2315" i="1" s="1"/>
  <c r="P2316" i="1"/>
  <c r="B2316" i="1" s="1"/>
  <c r="P2317" i="1"/>
  <c r="B2317" i="1" s="1"/>
  <c r="P2318" i="1"/>
  <c r="B2318" i="1" s="1"/>
  <c r="P2319" i="1"/>
  <c r="B2319" i="1" s="1"/>
  <c r="P2320" i="1"/>
  <c r="B2320" i="1" s="1"/>
  <c r="P2321" i="1"/>
  <c r="B2321" i="1" s="1"/>
  <c r="P2322" i="1"/>
  <c r="B2322" i="1" s="1"/>
  <c r="P2323" i="1"/>
  <c r="B2323" i="1" s="1"/>
  <c r="P2324" i="1"/>
  <c r="B2324" i="1" s="1"/>
  <c r="P2325" i="1"/>
  <c r="B2325" i="1" s="1"/>
  <c r="P2326" i="1"/>
  <c r="B2326" i="1" s="1"/>
  <c r="P2327" i="1"/>
  <c r="B2327" i="1" s="1"/>
  <c r="P2328" i="1"/>
  <c r="B2328" i="1" s="1"/>
  <c r="P2329" i="1"/>
  <c r="B2329" i="1" s="1"/>
  <c r="P2330" i="1"/>
  <c r="B2330" i="1" s="1"/>
  <c r="P2331" i="1"/>
  <c r="B2331" i="1" s="1"/>
  <c r="P2332" i="1"/>
  <c r="B2332" i="1" s="1"/>
  <c r="P2333" i="1"/>
  <c r="B2333" i="1" s="1"/>
  <c r="P2334" i="1"/>
  <c r="B2334" i="1" s="1"/>
  <c r="P2335" i="1"/>
  <c r="B2335" i="1" s="1"/>
  <c r="P2336" i="1"/>
  <c r="B2336" i="1" s="1"/>
  <c r="P2337" i="1"/>
  <c r="B2337" i="1" s="1"/>
  <c r="P2338" i="1"/>
  <c r="B2338" i="1" s="1"/>
  <c r="P2339" i="1"/>
  <c r="B2339" i="1" s="1"/>
  <c r="P2340" i="1"/>
  <c r="B2340" i="1" s="1"/>
  <c r="P2341" i="1"/>
  <c r="B2341" i="1" s="1"/>
  <c r="P2342" i="1"/>
  <c r="B2342" i="1" s="1"/>
  <c r="P2343" i="1"/>
  <c r="B2343" i="1" s="1"/>
  <c r="P2344" i="1"/>
  <c r="B2344" i="1" s="1"/>
  <c r="P2345" i="1"/>
  <c r="B2345" i="1" s="1"/>
  <c r="P2346" i="1"/>
  <c r="B2346" i="1" s="1"/>
  <c r="P2347" i="1"/>
  <c r="B2347" i="1" s="1"/>
  <c r="P2348" i="1"/>
  <c r="B2348" i="1" s="1"/>
  <c r="P2349" i="1"/>
  <c r="B2349" i="1" s="1"/>
  <c r="P2350" i="1"/>
  <c r="B2350" i="1" s="1"/>
  <c r="P2351" i="1"/>
  <c r="B2351" i="1" s="1"/>
  <c r="P2352" i="1"/>
  <c r="B2352" i="1" s="1"/>
  <c r="P2353" i="1"/>
  <c r="B2353" i="1" s="1"/>
  <c r="P2354" i="1"/>
  <c r="B2354" i="1" s="1"/>
  <c r="P2355" i="1"/>
  <c r="B2355" i="1" s="1"/>
  <c r="P2356" i="1"/>
  <c r="B2356" i="1" s="1"/>
  <c r="P2357" i="1"/>
  <c r="B2357" i="1" s="1"/>
  <c r="P2358" i="1"/>
  <c r="B2358" i="1" s="1"/>
  <c r="P2359" i="1"/>
  <c r="B2359" i="1" s="1"/>
  <c r="P2360" i="1"/>
  <c r="B2360" i="1" s="1"/>
  <c r="P2361" i="1"/>
  <c r="B2361" i="1" s="1"/>
  <c r="P2362" i="1"/>
  <c r="B2362" i="1" s="1"/>
  <c r="P2363" i="1"/>
  <c r="B2363" i="1" s="1"/>
  <c r="P2364" i="1"/>
  <c r="B2364" i="1" s="1"/>
  <c r="P2365" i="1"/>
  <c r="B2365" i="1" s="1"/>
  <c r="P2366" i="1"/>
  <c r="B2366" i="1" s="1"/>
  <c r="P2367" i="1"/>
  <c r="B2367" i="1" s="1"/>
  <c r="P2368" i="1"/>
  <c r="B2368" i="1" s="1"/>
  <c r="P2369" i="1"/>
  <c r="B2369" i="1" s="1"/>
  <c r="P2370" i="1"/>
  <c r="B2370" i="1" s="1"/>
  <c r="P2371" i="1"/>
  <c r="B2371" i="1" s="1"/>
  <c r="P2372" i="1"/>
  <c r="B2372" i="1" s="1"/>
  <c r="P2373" i="1"/>
  <c r="B2373" i="1" s="1"/>
  <c r="P2374" i="1"/>
  <c r="B2374" i="1" s="1"/>
  <c r="P2375" i="1"/>
  <c r="B2375" i="1" s="1"/>
  <c r="P2376" i="1"/>
  <c r="B2376" i="1" s="1"/>
  <c r="P2377" i="1"/>
  <c r="B2377" i="1" s="1"/>
  <c r="P2378" i="1"/>
  <c r="B2378" i="1" s="1"/>
  <c r="P2379" i="1"/>
  <c r="B2379" i="1" s="1"/>
  <c r="P2380" i="1"/>
  <c r="B2380" i="1" s="1"/>
  <c r="P2381" i="1"/>
  <c r="B2381" i="1" s="1"/>
  <c r="P2382" i="1"/>
  <c r="B2382" i="1" s="1"/>
  <c r="P2383" i="1"/>
  <c r="B2383" i="1" s="1"/>
  <c r="P2384" i="1"/>
  <c r="B2384" i="1" s="1"/>
  <c r="P2385" i="1"/>
  <c r="B2385" i="1" s="1"/>
  <c r="P2386" i="1"/>
  <c r="B2386" i="1" s="1"/>
  <c r="P2387" i="1"/>
  <c r="B2387" i="1" s="1"/>
  <c r="P2388" i="1"/>
  <c r="B2388" i="1" s="1"/>
  <c r="P2389" i="1"/>
  <c r="B2389" i="1" s="1"/>
  <c r="P2390" i="1"/>
  <c r="B2390" i="1" s="1"/>
  <c r="P2391" i="1"/>
  <c r="B2391" i="1" s="1"/>
  <c r="P2392" i="1"/>
  <c r="B2392" i="1" s="1"/>
  <c r="P2393" i="1"/>
  <c r="B2393" i="1" s="1"/>
  <c r="P2394" i="1"/>
  <c r="B2394" i="1" s="1"/>
  <c r="P2395" i="1"/>
  <c r="B2395" i="1" s="1"/>
  <c r="P2396" i="1"/>
  <c r="B2396" i="1" s="1"/>
  <c r="P2397" i="1"/>
  <c r="B2397" i="1" s="1"/>
  <c r="P2398" i="1"/>
  <c r="B2398" i="1" s="1"/>
  <c r="P2399" i="1"/>
  <c r="B2399" i="1" s="1"/>
  <c r="P2400" i="1"/>
  <c r="B2400" i="1" s="1"/>
  <c r="P2401" i="1"/>
  <c r="B2401" i="1" s="1"/>
  <c r="P2402" i="1"/>
  <c r="B2402" i="1" s="1"/>
  <c r="P2403" i="1"/>
  <c r="B2403" i="1" s="1"/>
  <c r="P2404" i="1"/>
  <c r="B2404" i="1" s="1"/>
  <c r="P2405" i="1"/>
  <c r="B2405" i="1" s="1"/>
  <c r="P2406" i="1"/>
  <c r="B2406" i="1" s="1"/>
  <c r="P2407" i="1"/>
  <c r="B2407" i="1" s="1"/>
  <c r="P2408" i="1"/>
  <c r="B2408" i="1" s="1"/>
  <c r="P2409" i="1"/>
  <c r="B2409" i="1" s="1"/>
  <c r="P2410" i="1"/>
  <c r="B2410" i="1" s="1"/>
  <c r="P2411" i="1"/>
  <c r="B2411" i="1" s="1"/>
  <c r="P2412" i="1"/>
  <c r="B2412" i="1" s="1"/>
  <c r="P2413" i="1"/>
  <c r="B2413" i="1" s="1"/>
  <c r="P2414" i="1"/>
  <c r="B2414" i="1" s="1"/>
  <c r="P2415" i="1"/>
  <c r="B2415" i="1" s="1"/>
  <c r="P2416" i="1"/>
  <c r="B2416" i="1" s="1"/>
  <c r="P2417" i="1"/>
  <c r="B2417" i="1" s="1"/>
  <c r="P2418" i="1"/>
  <c r="B2418" i="1" s="1"/>
  <c r="P2419" i="1"/>
  <c r="B2419" i="1" s="1"/>
  <c r="P2420" i="1"/>
  <c r="B2420" i="1" s="1"/>
  <c r="P2421" i="1"/>
  <c r="B2421" i="1" s="1"/>
  <c r="P2422" i="1"/>
  <c r="B2422" i="1" s="1"/>
  <c r="P2423" i="1"/>
  <c r="B2423" i="1" s="1"/>
  <c r="P2424" i="1"/>
  <c r="B2424" i="1" s="1"/>
  <c r="P2425" i="1"/>
  <c r="B2425" i="1" s="1"/>
  <c r="P2426" i="1"/>
  <c r="B2426" i="1" s="1"/>
  <c r="P2427" i="1"/>
  <c r="B2427" i="1" s="1"/>
  <c r="P2428" i="1"/>
  <c r="B2428" i="1" s="1"/>
  <c r="P2429" i="1"/>
  <c r="B2429" i="1" s="1"/>
  <c r="P2430" i="1"/>
  <c r="B2430" i="1" s="1"/>
  <c r="P2431" i="1"/>
  <c r="B2431" i="1" s="1"/>
  <c r="P2432" i="1"/>
  <c r="B2432" i="1" s="1"/>
  <c r="P2433" i="1"/>
  <c r="B2433" i="1" s="1"/>
  <c r="P2434" i="1"/>
  <c r="B2434" i="1" s="1"/>
  <c r="P2435" i="1"/>
  <c r="B2435" i="1" s="1"/>
  <c r="P2436" i="1"/>
  <c r="B2436" i="1" s="1"/>
  <c r="P2437" i="1"/>
  <c r="B2437" i="1" s="1"/>
  <c r="P2438" i="1"/>
  <c r="B2438" i="1" s="1"/>
  <c r="P2439" i="1"/>
  <c r="B2439" i="1" s="1"/>
  <c r="P2440" i="1"/>
  <c r="B2440" i="1" s="1"/>
  <c r="P2441" i="1"/>
  <c r="B2441" i="1" s="1"/>
  <c r="P2442" i="1"/>
  <c r="B2442" i="1" s="1"/>
  <c r="P2443" i="1"/>
  <c r="B2443" i="1" s="1"/>
  <c r="P2444" i="1"/>
  <c r="B2444" i="1" s="1"/>
  <c r="P2445" i="1"/>
  <c r="B2445" i="1" s="1"/>
  <c r="P2446" i="1"/>
  <c r="B2446" i="1" s="1"/>
  <c r="P2447" i="1"/>
  <c r="B2447" i="1" s="1"/>
  <c r="P2448" i="1"/>
  <c r="B2448" i="1" s="1"/>
  <c r="P2449" i="1"/>
  <c r="B2449" i="1" s="1"/>
  <c r="P2450" i="1"/>
  <c r="B2450" i="1" s="1"/>
  <c r="P2451" i="1"/>
  <c r="B2451" i="1" s="1"/>
  <c r="P2452" i="1"/>
  <c r="B2452" i="1" s="1"/>
  <c r="P2453" i="1"/>
  <c r="B2453" i="1" s="1"/>
  <c r="P2454" i="1"/>
  <c r="B2454" i="1" s="1"/>
  <c r="P2455" i="1"/>
  <c r="B2455" i="1" s="1"/>
  <c r="P2456" i="1"/>
  <c r="B2456" i="1" s="1"/>
  <c r="P2457" i="1"/>
  <c r="B2457" i="1" s="1"/>
  <c r="P2458" i="1"/>
  <c r="B2458" i="1" s="1"/>
  <c r="P2459" i="1"/>
  <c r="B2459" i="1" s="1"/>
  <c r="P2460" i="1"/>
  <c r="B2460" i="1" s="1"/>
  <c r="P2461" i="1"/>
  <c r="B2461" i="1" s="1"/>
  <c r="P2462" i="1"/>
  <c r="B2462" i="1" s="1"/>
  <c r="P2463" i="1"/>
  <c r="B2463" i="1" s="1"/>
  <c r="P2464" i="1"/>
  <c r="B2464" i="1" s="1"/>
  <c r="P2465" i="1"/>
  <c r="B2465" i="1" s="1"/>
  <c r="P2466" i="1"/>
  <c r="B2466" i="1" s="1"/>
  <c r="P2467" i="1"/>
  <c r="B2467" i="1" s="1"/>
  <c r="P2468" i="1"/>
  <c r="B2468" i="1" s="1"/>
  <c r="P2469" i="1"/>
  <c r="B2469" i="1" s="1"/>
  <c r="P2470" i="1"/>
  <c r="B2470" i="1" s="1"/>
  <c r="P2471" i="1"/>
  <c r="B2471" i="1" s="1"/>
  <c r="P2472" i="1"/>
  <c r="B2472" i="1" s="1"/>
  <c r="P2473" i="1"/>
  <c r="B2473" i="1" s="1"/>
  <c r="P2474" i="1"/>
  <c r="B2474" i="1" s="1"/>
  <c r="P2475" i="1"/>
  <c r="B2475" i="1" s="1"/>
  <c r="P2476" i="1"/>
  <c r="B2476" i="1" s="1"/>
  <c r="P2477" i="1"/>
  <c r="B2477" i="1" s="1"/>
  <c r="P2478" i="1"/>
  <c r="B2478" i="1" s="1"/>
  <c r="P2479" i="1"/>
  <c r="B2479" i="1" s="1"/>
  <c r="P2480" i="1"/>
  <c r="B2480" i="1" s="1"/>
  <c r="P2481" i="1"/>
  <c r="B2481" i="1" s="1"/>
  <c r="P2482" i="1"/>
  <c r="B2482" i="1" s="1"/>
  <c r="P2483" i="1"/>
  <c r="B2483" i="1" s="1"/>
  <c r="P2484" i="1"/>
  <c r="B2484" i="1" s="1"/>
  <c r="P2485" i="1"/>
  <c r="B2485" i="1" s="1"/>
  <c r="P2486" i="1"/>
  <c r="B2486" i="1" s="1"/>
  <c r="P2487" i="1"/>
  <c r="B2487" i="1" s="1"/>
  <c r="P2488" i="1"/>
  <c r="B2488" i="1" s="1"/>
  <c r="P2489" i="1"/>
  <c r="B2489" i="1" s="1"/>
  <c r="P2490" i="1"/>
  <c r="B2490" i="1" s="1"/>
  <c r="P2491" i="1"/>
  <c r="B2491" i="1" s="1"/>
  <c r="P2492" i="1"/>
  <c r="B2492" i="1" s="1"/>
  <c r="P2493" i="1"/>
  <c r="B2493" i="1" s="1"/>
  <c r="P2494" i="1"/>
  <c r="B2494" i="1" s="1"/>
  <c r="P2495" i="1"/>
  <c r="B2495" i="1" s="1"/>
  <c r="P2496" i="1"/>
  <c r="B2496" i="1" s="1"/>
  <c r="P2497" i="1"/>
  <c r="B2497" i="1" s="1"/>
  <c r="P2498" i="1"/>
  <c r="B2498" i="1" s="1"/>
  <c r="P2499" i="1"/>
  <c r="B2499" i="1" s="1"/>
  <c r="P2500" i="1"/>
  <c r="B2500" i="1" s="1"/>
  <c r="P2501" i="1"/>
  <c r="B2501" i="1" s="1"/>
  <c r="P2502" i="1"/>
  <c r="B2502" i="1" s="1"/>
  <c r="P2503" i="1"/>
  <c r="B2503" i="1" s="1"/>
  <c r="P2504" i="1"/>
  <c r="B2504" i="1" s="1"/>
  <c r="P2505" i="1"/>
  <c r="B2505" i="1" s="1"/>
  <c r="P2506" i="1"/>
  <c r="B2506" i="1" s="1"/>
  <c r="P2507" i="1"/>
  <c r="B2507" i="1" s="1"/>
  <c r="P2508" i="1"/>
  <c r="B2508" i="1" s="1"/>
  <c r="P2509" i="1"/>
  <c r="B2509" i="1" s="1"/>
  <c r="P2510" i="1"/>
  <c r="B2510" i="1" s="1"/>
  <c r="P2511" i="1"/>
  <c r="B2511" i="1" s="1"/>
  <c r="P2512" i="1"/>
  <c r="B2512" i="1" s="1"/>
  <c r="P2513" i="1"/>
  <c r="B2513" i="1" s="1"/>
  <c r="P2514" i="1"/>
  <c r="B2514" i="1" s="1"/>
  <c r="P2515" i="1"/>
  <c r="B2515" i="1" s="1"/>
  <c r="P2516" i="1"/>
  <c r="B2516" i="1" s="1"/>
  <c r="P2517" i="1"/>
  <c r="B2517" i="1" s="1"/>
  <c r="P2518" i="1"/>
  <c r="B2518" i="1" s="1"/>
  <c r="P2519" i="1"/>
  <c r="B2519" i="1" s="1"/>
  <c r="P2520" i="1"/>
  <c r="B2520" i="1" s="1"/>
  <c r="P2521" i="1"/>
  <c r="B2521" i="1" s="1"/>
  <c r="P2522" i="1"/>
  <c r="B2522" i="1" s="1"/>
  <c r="P2523" i="1"/>
  <c r="B2523" i="1" s="1"/>
  <c r="P2524" i="1"/>
  <c r="B2524" i="1" s="1"/>
  <c r="P2525" i="1"/>
  <c r="B2525" i="1" s="1"/>
  <c r="P2526" i="1"/>
  <c r="B2526" i="1" s="1"/>
  <c r="P2527" i="1"/>
  <c r="B2527" i="1" s="1"/>
  <c r="P2528" i="1"/>
  <c r="B2528" i="1" s="1"/>
  <c r="P2529" i="1"/>
  <c r="B2529" i="1" s="1"/>
  <c r="P2530" i="1"/>
  <c r="B2530" i="1" s="1"/>
  <c r="P2531" i="1"/>
  <c r="B2531" i="1" s="1"/>
  <c r="P2532" i="1"/>
  <c r="B2532" i="1" s="1"/>
  <c r="P2533" i="1"/>
  <c r="B2533" i="1" s="1"/>
  <c r="P2534" i="1"/>
  <c r="B2534" i="1" s="1"/>
  <c r="P2535" i="1"/>
  <c r="B2535" i="1" s="1"/>
  <c r="P2536" i="1"/>
  <c r="B2536" i="1" s="1"/>
  <c r="P2537" i="1"/>
  <c r="B2537" i="1" s="1"/>
  <c r="P2538" i="1"/>
  <c r="B2538" i="1" s="1"/>
  <c r="P2539" i="1"/>
  <c r="B2539" i="1" s="1"/>
  <c r="P2540" i="1"/>
  <c r="B2540" i="1" s="1"/>
  <c r="P2541" i="1"/>
  <c r="B2541" i="1" s="1"/>
  <c r="P2542" i="1"/>
  <c r="B2542" i="1" s="1"/>
  <c r="P2543" i="1"/>
  <c r="B2543" i="1" s="1"/>
  <c r="P2544" i="1"/>
  <c r="B2544" i="1" s="1"/>
  <c r="P2545" i="1"/>
  <c r="B2545" i="1" s="1"/>
  <c r="P2546" i="1"/>
  <c r="B2546" i="1" s="1"/>
  <c r="P2547" i="1"/>
  <c r="B2547" i="1" s="1"/>
  <c r="P2548" i="1"/>
  <c r="B2548" i="1" s="1"/>
  <c r="P2549" i="1"/>
  <c r="B2549" i="1" s="1"/>
  <c r="P2550" i="1"/>
  <c r="B2550" i="1" s="1"/>
  <c r="P2551" i="1"/>
  <c r="B2551" i="1" s="1"/>
  <c r="P2552" i="1"/>
  <c r="B2552" i="1" s="1"/>
  <c r="P2553" i="1"/>
  <c r="B2553" i="1" s="1"/>
  <c r="P2554" i="1"/>
  <c r="B2554" i="1" s="1"/>
  <c r="P2555" i="1"/>
  <c r="B2555" i="1" s="1"/>
  <c r="P2556" i="1"/>
  <c r="B2556" i="1" s="1"/>
  <c r="P2557" i="1"/>
  <c r="B2557" i="1" s="1"/>
  <c r="P2558" i="1"/>
  <c r="B2558" i="1" s="1"/>
  <c r="P2559" i="1"/>
  <c r="B2559" i="1" s="1"/>
  <c r="P2560" i="1"/>
  <c r="B2560" i="1" s="1"/>
  <c r="P2561" i="1"/>
  <c r="B2561" i="1" s="1"/>
  <c r="P2562" i="1"/>
  <c r="B2562" i="1" s="1"/>
  <c r="P2563" i="1"/>
  <c r="B2563" i="1" s="1"/>
  <c r="P2564" i="1"/>
  <c r="B2564" i="1" s="1"/>
  <c r="P2565" i="1"/>
  <c r="B2565" i="1" s="1"/>
  <c r="P2566" i="1"/>
  <c r="B2566" i="1" s="1"/>
  <c r="P2567" i="1"/>
  <c r="B2567" i="1" s="1"/>
  <c r="P2568" i="1"/>
  <c r="B2568" i="1" s="1"/>
  <c r="P2569" i="1"/>
  <c r="B2569" i="1" s="1"/>
  <c r="P2570" i="1"/>
  <c r="B2570" i="1" s="1"/>
  <c r="P2571" i="1"/>
  <c r="B2571" i="1" s="1"/>
  <c r="P2572" i="1"/>
  <c r="B2572" i="1" s="1"/>
  <c r="P2573" i="1"/>
  <c r="B2573" i="1" s="1"/>
  <c r="P2574" i="1"/>
  <c r="B2574" i="1" s="1"/>
  <c r="P2575" i="1"/>
  <c r="B2575" i="1" s="1"/>
  <c r="P2576" i="1"/>
  <c r="B2576" i="1" s="1"/>
  <c r="P2577" i="1"/>
  <c r="B2577" i="1" s="1"/>
  <c r="P2578" i="1"/>
  <c r="B2578" i="1" s="1"/>
  <c r="P2579" i="1"/>
  <c r="B2579" i="1" s="1"/>
  <c r="P2580" i="1"/>
  <c r="B2580" i="1" s="1"/>
  <c r="P2581" i="1"/>
  <c r="B2581" i="1" s="1"/>
  <c r="P2582" i="1"/>
  <c r="B2582" i="1" s="1"/>
  <c r="P2583" i="1"/>
  <c r="B2583" i="1" s="1"/>
  <c r="P2584" i="1"/>
  <c r="B2584" i="1" s="1"/>
  <c r="P2585" i="1"/>
  <c r="B2585" i="1" s="1"/>
  <c r="P2586" i="1"/>
  <c r="B2586" i="1" s="1"/>
  <c r="P2587" i="1"/>
  <c r="B2587" i="1" s="1"/>
  <c r="P2588" i="1"/>
  <c r="B2588" i="1" s="1"/>
  <c r="P2589" i="1"/>
  <c r="B2589" i="1" s="1"/>
  <c r="P2590" i="1"/>
  <c r="B2590" i="1" s="1"/>
  <c r="P2591" i="1"/>
  <c r="B2591" i="1" s="1"/>
  <c r="P2592" i="1"/>
  <c r="B2592" i="1" s="1"/>
  <c r="P2593" i="1"/>
  <c r="B2593" i="1" s="1"/>
  <c r="P2594" i="1"/>
  <c r="B2594" i="1" s="1"/>
  <c r="P2595" i="1"/>
  <c r="B2595" i="1" s="1"/>
  <c r="P2596" i="1"/>
  <c r="B2596" i="1" s="1"/>
  <c r="P2597" i="1"/>
  <c r="B2597" i="1" s="1"/>
  <c r="P2598" i="1"/>
  <c r="B2598" i="1" s="1"/>
  <c r="P2599" i="1"/>
  <c r="B2599" i="1" s="1"/>
  <c r="P2600" i="1"/>
  <c r="B2600" i="1" s="1"/>
  <c r="P2601" i="1"/>
  <c r="B2601" i="1" s="1"/>
  <c r="P2602" i="1"/>
  <c r="B2602" i="1" s="1"/>
  <c r="P2603" i="1"/>
  <c r="B2603" i="1" s="1"/>
  <c r="P2604" i="1"/>
  <c r="B2604" i="1" s="1"/>
  <c r="P2605" i="1"/>
  <c r="B2605" i="1" s="1"/>
  <c r="P2606" i="1"/>
  <c r="B2606" i="1" s="1"/>
  <c r="P2607" i="1"/>
  <c r="B2607" i="1" s="1"/>
  <c r="P2608" i="1"/>
  <c r="B2608" i="1" s="1"/>
  <c r="P2609" i="1"/>
  <c r="B2609" i="1" s="1"/>
  <c r="P2610" i="1"/>
  <c r="B2610" i="1" s="1"/>
  <c r="P2611" i="1"/>
  <c r="B2611" i="1" s="1"/>
  <c r="P2612" i="1"/>
  <c r="B2612" i="1" s="1"/>
  <c r="P2613" i="1"/>
  <c r="B2613" i="1" s="1"/>
  <c r="P2614" i="1"/>
  <c r="B2614" i="1" s="1"/>
  <c r="P2615" i="1"/>
  <c r="B2615" i="1" s="1"/>
  <c r="P2616" i="1"/>
  <c r="B2616" i="1" s="1"/>
  <c r="P2617" i="1"/>
  <c r="B2617" i="1" s="1"/>
  <c r="P2618" i="1"/>
  <c r="B2618" i="1" s="1"/>
  <c r="P2619" i="1"/>
  <c r="B2619" i="1" s="1"/>
  <c r="P2620" i="1"/>
  <c r="B2620" i="1" s="1"/>
  <c r="P2621" i="1"/>
  <c r="B2621" i="1" s="1"/>
  <c r="P2622" i="1"/>
  <c r="B2622" i="1" s="1"/>
  <c r="P2623" i="1"/>
  <c r="B2623" i="1" s="1"/>
  <c r="P2624" i="1"/>
  <c r="B2624" i="1" s="1"/>
  <c r="P2625" i="1"/>
  <c r="B2625" i="1" s="1"/>
  <c r="P2626" i="1"/>
  <c r="B2626" i="1" s="1"/>
  <c r="P2627" i="1"/>
  <c r="B2627" i="1" s="1"/>
  <c r="P2628" i="1"/>
  <c r="B2628" i="1" s="1"/>
  <c r="P2629" i="1"/>
  <c r="B2629" i="1" s="1"/>
  <c r="P2630" i="1"/>
  <c r="B2630" i="1" s="1"/>
  <c r="P2631" i="1"/>
  <c r="B2631" i="1" s="1"/>
  <c r="P2632" i="1"/>
  <c r="B2632" i="1" s="1"/>
  <c r="P2633" i="1"/>
  <c r="B2633" i="1" s="1"/>
  <c r="P2634" i="1"/>
  <c r="B2634" i="1" s="1"/>
  <c r="P2635" i="1"/>
  <c r="B2635" i="1" s="1"/>
  <c r="P2636" i="1"/>
  <c r="B2636" i="1" s="1"/>
  <c r="P2637" i="1"/>
  <c r="B2637" i="1" s="1"/>
  <c r="P2638" i="1"/>
  <c r="B2638" i="1" s="1"/>
  <c r="P2639" i="1"/>
  <c r="B2639" i="1" s="1"/>
  <c r="P2640" i="1"/>
  <c r="B2640" i="1" s="1"/>
  <c r="P2641" i="1"/>
  <c r="B2641" i="1" s="1"/>
  <c r="P2642" i="1"/>
  <c r="B2642" i="1" s="1"/>
  <c r="P2643" i="1"/>
  <c r="B2643" i="1" s="1"/>
  <c r="P2644" i="1"/>
  <c r="B2644" i="1" s="1"/>
  <c r="P2645" i="1"/>
  <c r="B2645" i="1" s="1"/>
  <c r="P2646" i="1"/>
  <c r="B2646" i="1" s="1"/>
  <c r="P2647" i="1"/>
  <c r="B2647" i="1" s="1"/>
  <c r="P2648" i="1"/>
  <c r="B2648" i="1" s="1"/>
  <c r="P2649" i="1"/>
  <c r="B2649" i="1" s="1"/>
  <c r="P2650" i="1"/>
  <c r="B2650" i="1" s="1"/>
  <c r="P2651" i="1"/>
  <c r="B2651" i="1" s="1"/>
  <c r="P2652" i="1"/>
  <c r="B2652" i="1" s="1"/>
  <c r="P2653" i="1"/>
  <c r="B2653" i="1" s="1"/>
  <c r="P2654" i="1"/>
  <c r="B2654" i="1" s="1"/>
  <c r="P2655" i="1"/>
  <c r="B2655" i="1" s="1"/>
  <c r="P2656" i="1"/>
  <c r="B2656" i="1" s="1"/>
  <c r="P2657" i="1"/>
  <c r="B2657" i="1" s="1"/>
  <c r="P2658" i="1"/>
  <c r="B2658" i="1" s="1"/>
  <c r="P2659" i="1"/>
  <c r="B2659" i="1" s="1"/>
  <c r="P2660" i="1"/>
  <c r="B2660" i="1" s="1"/>
  <c r="P2661" i="1"/>
  <c r="B2661" i="1" s="1"/>
  <c r="P2662" i="1"/>
  <c r="B2662" i="1" s="1"/>
  <c r="P2663" i="1"/>
  <c r="B2663" i="1" s="1"/>
  <c r="P2664" i="1"/>
  <c r="B2664" i="1" s="1"/>
  <c r="P2665" i="1"/>
  <c r="B2665" i="1" s="1"/>
  <c r="P2666" i="1"/>
  <c r="B2666" i="1" s="1"/>
  <c r="P2667" i="1"/>
  <c r="B2667" i="1" s="1"/>
  <c r="P2668" i="1"/>
  <c r="B2668" i="1" s="1"/>
  <c r="P2669" i="1"/>
  <c r="B2669" i="1" s="1"/>
  <c r="P2670" i="1"/>
  <c r="B2670" i="1" s="1"/>
  <c r="P2671" i="1"/>
  <c r="B2671" i="1" s="1"/>
  <c r="P2672" i="1"/>
  <c r="B2672" i="1" s="1"/>
  <c r="P2673" i="1"/>
  <c r="B2673" i="1" s="1"/>
  <c r="P2674" i="1"/>
  <c r="B2674" i="1" s="1"/>
  <c r="P2675" i="1"/>
  <c r="B2675" i="1" s="1"/>
  <c r="P2676" i="1"/>
  <c r="B2676" i="1" s="1"/>
  <c r="P2677" i="1"/>
  <c r="B2677" i="1" s="1"/>
  <c r="P2678" i="1"/>
  <c r="B2678" i="1" s="1"/>
  <c r="P2679" i="1"/>
  <c r="B2679" i="1" s="1"/>
  <c r="P2680" i="1"/>
  <c r="B2680" i="1" s="1"/>
  <c r="P2681" i="1"/>
  <c r="B2681" i="1" s="1"/>
  <c r="P2682" i="1"/>
  <c r="B2682" i="1" s="1"/>
  <c r="P2683" i="1"/>
  <c r="B2683" i="1" s="1"/>
  <c r="P2684" i="1"/>
  <c r="B2684" i="1" s="1"/>
  <c r="P2685" i="1"/>
  <c r="B2685" i="1" s="1"/>
  <c r="P2686" i="1"/>
  <c r="B2686" i="1" s="1"/>
  <c r="P2687" i="1"/>
  <c r="B2687" i="1" s="1"/>
  <c r="P2688" i="1"/>
  <c r="B2688" i="1" s="1"/>
  <c r="P2689" i="1"/>
  <c r="B2689" i="1" s="1"/>
  <c r="P2690" i="1"/>
  <c r="B2690" i="1" s="1"/>
  <c r="P2691" i="1"/>
  <c r="B2691" i="1" s="1"/>
  <c r="P2692" i="1"/>
  <c r="B2692" i="1" s="1"/>
  <c r="P2693" i="1"/>
  <c r="B2693" i="1" s="1"/>
  <c r="P2694" i="1"/>
  <c r="B2694" i="1" s="1"/>
  <c r="P2695" i="1"/>
  <c r="B2695" i="1" s="1"/>
  <c r="P2696" i="1"/>
  <c r="B2696" i="1" s="1"/>
  <c r="P2697" i="1"/>
  <c r="B2697" i="1" s="1"/>
  <c r="P2698" i="1"/>
  <c r="B2698" i="1" s="1"/>
  <c r="P2699" i="1"/>
  <c r="B2699" i="1" s="1"/>
  <c r="P2700" i="1"/>
  <c r="B2700" i="1" s="1"/>
  <c r="P2701" i="1"/>
  <c r="B2701" i="1" s="1"/>
  <c r="P2702" i="1"/>
  <c r="B2702" i="1" s="1"/>
  <c r="P2703" i="1"/>
  <c r="B2703" i="1" s="1"/>
  <c r="P2704" i="1"/>
  <c r="B2704" i="1" s="1"/>
  <c r="P2705" i="1"/>
  <c r="B2705" i="1" s="1"/>
  <c r="P2706" i="1"/>
  <c r="B2706" i="1" s="1"/>
  <c r="P2707" i="1"/>
  <c r="B2707" i="1" s="1"/>
  <c r="P2708" i="1"/>
  <c r="B2708" i="1" s="1"/>
  <c r="P2709" i="1"/>
  <c r="B2709" i="1" s="1"/>
  <c r="P2710" i="1"/>
  <c r="B2710" i="1" s="1"/>
  <c r="P2711" i="1"/>
  <c r="B2711" i="1" s="1"/>
  <c r="P2712" i="1"/>
  <c r="B2712" i="1" s="1"/>
  <c r="P2713" i="1"/>
  <c r="B2713" i="1" s="1"/>
  <c r="P2714" i="1"/>
  <c r="B2714" i="1" s="1"/>
  <c r="P2715" i="1"/>
  <c r="B2715" i="1" s="1"/>
  <c r="P2716" i="1"/>
  <c r="B2716" i="1" s="1"/>
  <c r="P2717" i="1"/>
  <c r="B2717" i="1" s="1"/>
  <c r="P2718" i="1"/>
  <c r="B2718" i="1" s="1"/>
  <c r="P2719" i="1"/>
  <c r="B2719" i="1" s="1"/>
  <c r="P2720" i="1"/>
  <c r="B2720" i="1" s="1"/>
  <c r="P2721" i="1"/>
  <c r="B2721" i="1" s="1"/>
  <c r="P2722" i="1"/>
  <c r="B2722" i="1" s="1"/>
  <c r="P2723" i="1"/>
  <c r="B2723" i="1" s="1"/>
  <c r="P2724" i="1"/>
  <c r="B2724" i="1" s="1"/>
  <c r="P2725" i="1"/>
  <c r="B2725" i="1" s="1"/>
  <c r="P2726" i="1"/>
  <c r="B2726" i="1" s="1"/>
  <c r="P2727" i="1"/>
  <c r="B2727" i="1" s="1"/>
  <c r="P2728" i="1"/>
  <c r="B2728" i="1" s="1"/>
  <c r="P2729" i="1"/>
  <c r="B2729" i="1" s="1"/>
  <c r="P2730" i="1"/>
  <c r="B2730" i="1" s="1"/>
  <c r="P2731" i="1"/>
  <c r="B2731" i="1" s="1"/>
  <c r="P2732" i="1"/>
  <c r="B2732" i="1" s="1"/>
  <c r="P2733" i="1"/>
  <c r="B2733" i="1" s="1"/>
  <c r="P2734" i="1"/>
  <c r="B2734" i="1" s="1"/>
  <c r="P2735" i="1"/>
  <c r="B2735" i="1" s="1"/>
  <c r="P2736" i="1"/>
  <c r="B2736" i="1" s="1"/>
  <c r="P2737" i="1"/>
  <c r="B2737" i="1" s="1"/>
  <c r="P2738" i="1"/>
  <c r="B2738" i="1" s="1"/>
  <c r="P2739" i="1"/>
  <c r="B2739" i="1" s="1"/>
  <c r="P2740" i="1"/>
  <c r="B2740" i="1" s="1"/>
  <c r="P2741" i="1"/>
  <c r="B2741" i="1" s="1"/>
  <c r="P2742" i="1"/>
  <c r="B2742" i="1" s="1"/>
  <c r="P2743" i="1"/>
  <c r="B2743" i="1" s="1"/>
  <c r="P2744" i="1"/>
  <c r="B2744" i="1" s="1"/>
  <c r="P2745" i="1"/>
  <c r="B2745" i="1" s="1"/>
  <c r="P2746" i="1"/>
  <c r="B2746" i="1" s="1"/>
  <c r="P2747" i="1"/>
  <c r="B2747" i="1" s="1"/>
  <c r="P2748" i="1"/>
  <c r="B2748" i="1" s="1"/>
  <c r="P2749" i="1"/>
  <c r="B2749" i="1" s="1"/>
  <c r="P2750" i="1"/>
  <c r="B2750" i="1" s="1"/>
  <c r="P2751" i="1"/>
  <c r="B2751" i="1" s="1"/>
  <c r="P2752" i="1"/>
  <c r="B2752" i="1" s="1"/>
  <c r="P2753" i="1"/>
  <c r="B2753" i="1" s="1"/>
  <c r="P2754" i="1"/>
  <c r="B2754" i="1" s="1"/>
  <c r="P2755" i="1"/>
  <c r="B2755" i="1" s="1"/>
  <c r="P2756" i="1"/>
  <c r="B2756" i="1" s="1"/>
  <c r="P2757" i="1"/>
  <c r="B2757" i="1" s="1"/>
  <c r="P2758" i="1"/>
  <c r="B2758" i="1" s="1"/>
  <c r="P2759" i="1"/>
  <c r="B2759" i="1" s="1"/>
  <c r="P2760" i="1"/>
  <c r="B2760" i="1" s="1"/>
  <c r="P2761" i="1"/>
  <c r="B2761" i="1" s="1"/>
  <c r="P2762" i="1"/>
  <c r="B2762" i="1" s="1"/>
  <c r="P2763" i="1"/>
  <c r="B2763" i="1" s="1"/>
  <c r="P2764" i="1"/>
  <c r="B2764" i="1" s="1"/>
  <c r="P2765" i="1"/>
  <c r="B2765" i="1" s="1"/>
  <c r="P2766" i="1"/>
  <c r="B2766" i="1" s="1"/>
  <c r="P2767" i="1"/>
  <c r="B2767" i="1" s="1"/>
  <c r="P2768" i="1"/>
  <c r="B2768" i="1" s="1"/>
  <c r="P2769" i="1"/>
  <c r="B2769" i="1" s="1"/>
  <c r="P2770" i="1"/>
  <c r="B2770" i="1" s="1"/>
  <c r="P2771" i="1"/>
  <c r="B2771" i="1" s="1"/>
  <c r="P2772" i="1"/>
  <c r="B2772" i="1" s="1"/>
  <c r="P2773" i="1"/>
  <c r="B2773" i="1" s="1"/>
  <c r="P2774" i="1"/>
  <c r="B2774" i="1" s="1"/>
  <c r="P2775" i="1"/>
  <c r="B2775" i="1" s="1"/>
  <c r="P2776" i="1"/>
  <c r="B2776" i="1" s="1"/>
  <c r="P2777" i="1"/>
  <c r="B2777" i="1" s="1"/>
  <c r="P2778" i="1"/>
  <c r="B2778" i="1" s="1"/>
  <c r="P2779" i="1"/>
  <c r="B2779" i="1" s="1"/>
  <c r="P2780" i="1"/>
  <c r="B2780" i="1" s="1"/>
  <c r="P2781" i="1"/>
  <c r="B2781" i="1" s="1"/>
  <c r="P2782" i="1"/>
  <c r="B2782" i="1" s="1"/>
  <c r="P2783" i="1"/>
  <c r="B2783" i="1" s="1"/>
  <c r="P2784" i="1"/>
  <c r="B2784" i="1" s="1"/>
  <c r="P2785" i="1"/>
  <c r="B2785" i="1" s="1"/>
  <c r="P2786" i="1"/>
  <c r="B2786" i="1" s="1"/>
  <c r="P2787" i="1"/>
  <c r="B2787" i="1" s="1"/>
  <c r="P2788" i="1"/>
  <c r="B2788" i="1" s="1"/>
  <c r="P2789" i="1"/>
  <c r="B2789" i="1" s="1"/>
  <c r="P2790" i="1"/>
  <c r="B2790" i="1" s="1"/>
  <c r="P2791" i="1"/>
  <c r="B2791" i="1" s="1"/>
  <c r="P2792" i="1"/>
  <c r="B2792" i="1" s="1"/>
  <c r="P2793" i="1"/>
  <c r="B2793" i="1" s="1"/>
  <c r="P2794" i="1"/>
  <c r="B2794" i="1" s="1"/>
  <c r="P2795" i="1"/>
  <c r="B2795" i="1" s="1"/>
  <c r="P2796" i="1"/>
  <c r="B2796" i="1" s="1"/>
  <c r="P2797" i="1"/>
  <c r="B2797" i="1" s="1"/>
  <c r="P2798" i="1"/>
  <c r="B2798" i="1" s="1"/>
  <c r="P2799" i="1"/>
  <c r="B2799" i="1" s="1"/>
  <c r="P2800" i="1"/>
  <c r="B2800" i="1" s="1"/>
  <c r="P2801" i="1"/>
  <c r="B2801" i="1" s="1"/>
  <c r="P2802" i="1"/>
  <c r="B2802" i="1" s="1"/>
  <c r="P2803" i="1"/>
  <c r="B2803" i="1" s="1"/>
  <c r="P2804" i="1"/>
  <c r="B2804" i="1" s="1"/>
  <c r="P2805" i="1"/>
  <c r="B2805" i="1" s="1"/>
  <c r="P2806" i="1"/>
  <c r="B2806" i="1" s="1"/>
  <c r="P2807" i="1"/>
  <c r="B2807" i="1" s="1"/>
  <c r="P2808" i="1"/>
  <c r="B2808" i="1" s="1"/>
  <c r="P2809" i="1"/>
  <c r="B2809" i="1" s="1"/>
  <c r="P2810" i="1"/>
  <c r="B2810" i="1" s="1"/>
  <c r="P2811" i="1"/>
  <c r="B2811" i="1" s="1"/>
  <c r="P2812" i="1"/>
  <c r="B2812" i="1" s="1"/>
  <c r="P2813" i="1"/>
  <c r="B2813" i="1" s="1"/>
  <c r="P2814" i="1"/>
  <c r="B2814" i="1" s="1"/>
  <c r="P2815" i="1"/>
  <c r="B2815" i="1" s="1"/>
  <c r="P2816" i="1"/>
  <c r="B2816" i="1" s="1"/>
  <c r="P2817" i="1"/>
  <c r="B2817" i="1" s="1"/>
  <c r="P2818" i="1"/>
  <c r="B2818" i="1" s="1"/>
  <c r="P2819" i="1"/>
  <c r="B2819" i="1" s="1"/>
  <c r="P2820" i="1"/>
  <c r="B2820" i="1" s="1"/>
  <c r="P2821" i="1"/>
  <c r="B2821" i="1" s="1"/>
  <c r="P2822" i="1"/>
  <c r="B2822" i="1" s="1"/>
  <c r="P2823" i="1"/>
  <c r="B2823" i="1" s="1"/>
  <c r="P2824" i="1"/>
  <c r="B2824" i="1" s="1"/>
  <c r="P2825" i="1"/>
  <c r="B2825" i="1" s="1"/>
  <c r="P2826" i="1"/>
  <c r="B2826" i="1" s="1"/>
  <c r="P2827" i="1"/>
  <c r="B2827" i="1" s="1"/>
  <c r="P2828" i="1"/>
  <c r="B2828" i="1" s="1"/>
  <c r="P2829" i="1"/>
  <c r="B2829" i="1" s="1"/>
  <c r="P2830" i="1"/>
  <c r="B2830" i="1" s="1"/>
  <c r="P2831" i="1"/>
  <c r="B2831" i="1" s="1"/>
  <c r="P2832" i="1"/>
  <c r="B2832" i="1" s="1"/>
  <c r="P2833" i="1"/>
  <c r="B2833" i="1" s="1"/>
  <c r="P2834" i="1"/>
  <c r="B2834" i="1" s="1"/>
  <c r="P2835" i="1"/>
  <c r="B2835" i="1" s="1"/>
  <c r="P2836" i="1"/>
  <c r="B2836" i="1" s="1"/>
  <c r="P2837" i="1"/>
  <c r="B2837" i="1" s="1"/>
  <c r="P2838" i="1"/>
  <c r="B2838" i="1" s="1"/>
  <c r="P2839" i="1"/>
  <c r="B2839" i="1" s="1"/>
  <c r="P2840" i="1"/>
  <c r="B2840" i="1" s="1"/>
  <c r="P2841" i="1"/>
  <c r="B2841" i="1" s="1"/>
  <c r="P2842" i="1"/>
  <c r="B2842" i="1" s="1"/>
  <c r="P2843" i="1"/>
  <c r="B2843" i="1" s="1"/>
  <c r="P2844" i="1"/>
  <c r="B2844" i="1" s="1"/>
  <c r="P2845" i="1"/>
  <c r="B2845" i="1" s="1"/>
  <c r="P2846" i="1"/>
  <c r="B2846" i="1" s="1"/>
  <c r="P2847" i="1"/>
  <c r="B2847" i="1" s="1"/>
  <c r="P2848" i="1"/>
  <c r="B2848" i="1" s="1"/>
  <c r="P2849" i="1"/>
  <c r="B2849" i="1" s="1"/>
  <c r="P2850" i="1"/>
  <c r="B2850" i="1" s="1"/>
  <c r="P2851" i="1"/>
  <c r="B2851" i="1" s="1"/>
  <c r="P2852" i="1"/>
  <c r="B2852" i="1" s="1"/>
  <c r="P2853" i="1"/>
  <c r="B2853" i="1" s="1"/>
  <c r="P2854" i="1"/>
  <c r="B2854" i="1" s="1"/>
  <c r="P2855" i="1"/>
  <c r="B2855" i="1" s="1"/>
  <c r="P2856" i="1"/>
  <c r="B2856" i="1" s="1"/>
  <c r="P2857" i="1"/>
  <c r="B2857" i="1" s="1"/>
  <c r="P2858" i="1"/>
  <c r="B2858" i="1" s="1"/>
  <c r="P2859" i="1"/>
  <c r="B2859" i="1" s="1"/>
  <c r="P2860" i="1"/>
  <c r="B2860" i="1" s="1"/>
  <c r="P2861" i="1"/>
  <c r="B2861" i="1" s="1"/>
  <c r="P2862" i="1"/>
  <c r="B2862" i="1" s="1"/>
  <c r="P2863" i="1"/>
  <c r="B2863" i="1" s="1"/>
  <c r="P2864" i="1"/>
  <c r="B2864" i="1" s="1"/>
  <c r="P2865" i="1"/>
  <c r="B2865" i="1" s="1"/>
  <c r="P2866" i="1"/>
  <c r="B2866" i="1" s="1"/>
  <c r="P2867" i="1"/>
  <c r="B2867" i="1" s="1"/>
  <c r="P2868" i="1"/>
  <c r="B2868" i="1" s="1"/>
  <c r="P2869" i="1"/>
  <c r="B2869" i="1" s="1"/>
  <c r="P2870" i="1"/>
  <c r="B2870" i="1" s="1"/>
  <c r="P2871" i="1"/>
  <c r="B2871" i="1" s="1"/>
  <c r="P2872" i="1"/>
  <c r="B2872" i="1" s="1"/>
  <c r="P2873" i="1"/>
  <c r="B2873" i="1" s="1"/>
  <c r="P2874" i="1"/>
  <c r="B2874" i="1" s="1"/>
  <c r="P2875" i="1"/>
  <c r="B2875" i="1" s="1"/>
  <c r="P2876" i="1"/>
  <c r="B2876" i="1" s="1"/>
  <c r="P2877" i="1"/>
  <c r="B2877" i="1" s="1"/>
  <c r="P2878" i="1"/>
  <c r="B2878" i="1" s="1"/>
  <c r="P2879" i="1"/>
  <c r="B2879" i="1" s="1"/>
  <c r="P2880" i="1"/>
  <c r="B2880" i="1" s="1"/>
  <c r="P2881" i="1"/>
  <c r="B2881" i="1" s="1"/>
  <c r="P2882" i="1"/>
  <c r="B2882" i="1" s="1"/>
  <c r="P2883" i="1"/>
  <c r="B2883" i="1" s="1"/>
  <c r="P2884" i="1"/>
  <c r="B2884" i="1" s="1"/>
  <c r="P2885" i="1"/>
  <c r="B2885" i="1" s="1"/>
  <c r="P2886" i="1"/>
  <c r="B2886" i="1" s="1"/>
  <c r="P2887" i="1"/>
  <c r="B2887" i="1" s="1"/>
  <c r="P2888" i="1"/>
  <c r="B2888" i="1" s="1"/>
  <c r="P2889" i="1"/>
  <c r="B2889" i="1" s="1"/>
  <c r="P2890" i="1"/>
  <c r="B2890" i="1" s="1"/>
  <c r="P2891" i="1"/>
  <c r="B2891" i="1" s="1"/>
  <c r="P2892" i="1"/>
  <c r="B2892" i="1" s="1"/>
  <c r="P2893" i="1"/>
  <c r="B2893" i="1" s="1"/>
  <c r="P2894" i="1"/>
  <c r="B2894" i="1" s="1"/>
  <c r="P2895" i="1"/>
  <c r="B2895" i="1" s="1"/>
  <c r="P2896" i="1"/>
  <c r="B2896" i="1" s="1"/>
  <c r="P2897" i="1"/>
  <c r="B2897" i="1" s="1"/>
  <c r="P2898" i="1"/>
  <c r="B2898" i="1" s="1"/>
  <c r="P2899" i="1"/>
  <c r="B2899" i="1" s="1"/>
  <c r="P2900" i="1"/>
  <c r="B2900" i="1" s="1"/>
  <c r="P2901" i="1"/>
  <c r="B2901" i="1" s="1"/>
  <c r="P2902" i="1"/>
  <c r="B2902" i="1" s="1"/>
  <c r="P2903" i="1"/>
  <c r="B2903" i="1" s="1"/>
  <c r="P2904" i="1"/>
  <c r="B2904" i="1" s="1"/>
  <c r="P2905" i="1"/>
  <c r="B2905" i="1" s="1"/>
  <c r="P2906" i="1"/>
  <c r="B2906" i="1" s="1"/>
  <c r="P2907" i="1"/>
  <c r="B2907" i="1" s="1"/>
  <c r="P2908" i="1"/>
  <c r="B2908" i="1" s="1"/>
  <c r="P2909" i="1"/>
  <c r="B2909" i="1" s="1"/>
  <c r="P2910" i="1"/>
  <c r="B2910" i="1" s="1"/>
  <c r="P2911" i="1"/>
  <c r="B2911" i="1" s="1"/>
  <c r="P2912" i="1"/>
  <c r="B2912" i="1" s="1"/>
  <c r="P2913" i="1"/>
  <c r="B2913" i="1" s="1"/>
  <c r="P2914" i="1"/>
  <c r="B2914" i="1" s="1"/>
  <c r="P2915" i="1"/>
  <c r="B2915" i="1" s="1"/>
  <c r="P2916" i="1"/>
  <c r="B2916" i="1" s="1"/>
  <c r="P2917" i="1"/>
  <c r="B2917" i="1" s="1"/>
  <c r="P2918" i="1"/>
  <c r="B2918" i="1" s="1"/>
  <c r="P2919" i="1"/>
  <c r="B2919" i="1" s="1"/>
  <c r="P2920" i="1"/>
  <c r="B2920" i="1" s="1"/>
  <c r="P2921" i="1"/>
  <c r="B2921" i="1" s="1"/>
  <c r="P2922" i="1"/>
  <c r="B2922" i="1" s="1"/>
  <c r="P2923" i="1"/>
  <c r="B2923" i="1" s="1"/>
  <c r="P2924" i="1"/>
  <c r="B2924" i="1" s="1"/>
  <c r="P2925" i="1"/>
  <c r="B2925" i="1" s="1"/>
  <c r="P2926" i="1"/>
  <c r="B2926" i="1" s="1"/>
  <c r="P2927" i="1"/>
  <c r="B2927" i="1" s="1"/>
  <c r="P2928" i="1"/>
  <c r="B2928" i="1" s="1"/>
  <c r="P2929" i="1"/>
  <c r="B2929" i="1" s="1"/>
  <c r="P2930" i="1"/>
  <c r="B2930" i="1" s="1"/>
  <c r="P2931" i="1"/>
  <c r="B2931" i="1" s="1"/>
  <c r="P2932" i="1"/>
  <c r="B2932" i="1" s="1"/>
  <c r="P2933" i="1"/>
  <c r="B2933" i="1" s="1"/>
  <c r="P2934" i="1"/>
  <c r="B2934" i="1" s="1"/>
  <c r="P2935" i="1"/>
  <c r="B2935" i="1" s="1"/>
  <c r="P2936" i="1"/>
  <c r="B2936" i="1" s="1"/>
  <c r="P2937" i="1"/>
  <c r="B2937" i="1" s="1"/>
  <c r="P2938" i="1"/>
  <c r="B2938" i="1" s="1"/>
  <c r="P2939" i="1"/>
  <c r="B2939" i="1" s="1"/>
  <c r="P2940" i="1"/>
  <c r="B2940" i="1" s="1"/>
  <c r="P2941" i="1"/>
  <c r="B2941" i="1" s="1"/>
  <c r="P2942" i="1"/>
  <c r="B2942" i="1" s="1"/>
  <c r="P2943" i="1"/>
  <c r="B2943" i="1" s="1"/>
  <c r="P2944" i="1"/>
  <c r="B2944" i="1" s="1"/>
  <c r="P2945" i="1"/>
  <c r="B2945" i="1" s="1"/>
  <c r="P2946" i="1"/>
  <c r="B2946" i="1" s="1"/>
  <c r="P2947" i="1"/>
  <c r="B2947" i="1" s="1"/>
  <c r="P2948" i="1"/>
  <c r="B2948" i="1" s="1"/>
  <c r="P2949" i="1"/>
  <c r="B2949" i="1" s="1"/>
  <c r="P2950" i="1"/>
  <c r="B2950" i="1" s="1"/>
  <c r="P2951" i="1"/>
  <c r="B2951" i="1" s="1"/>
  <c r="P2952" i="1"/>
  <c r="B2952" i="1" s="1"/>
  <c r="P2953" i="1"/>
  <c r="B2953" i="1" s="1"/>
  <c r="P2954" i="1"/>
  <c r="B2954" i="1" s="1"/>
  <c r="P2955" i="1"/>
  <c r="B2955" i="1" s="1"/>
  <c r="P2956" i="1"/>
  <c r="B2956" i="1" s="1"/>
  <c r="P2957" i="1"/>
  <c r="B2957" i="1" s="1"/>
  <c r="P2958" i="1"/>
  <c r="B2958" i="1" s="1"/>
  <c r="P2959" i="1"/>
  <c r="B2959" i="1" s="1"/>
  <c r="P2960" i="1"/>
  <c r="B2960" i="1" s="1"/>
  <c r="P2961" i="1"/>
  <c r="B2961" i="1" s="1"/>
  <c r="P2962" i="1"/>
  <c r="B2962" i="1" s="1"/>
  <c r="P2963" i="1"/>
  <c r="B2963" i="1" s="1"/>
  <c r="P2964" i="1"/>
  <c r="B2964" i="1" s="1"/>
  <c r="P2965" i="1"/>
  <c r="B2965" i="1" s="1"/>
  <c r="P2966" i="1"/>
  <c r="B2966" i="1" s="1"/>
  <c r="P2967" i="1"/>
  <c r="B2967" i="1" s="1"/>
  <c r="P2968" i="1"/>
  <c r="B2968" i="1" s="1"/>
  <c r="P2969" i="1"/>
  <c r="B2969" i="1" s="1"/>
  <c r="P2970" i="1"/>
  <c r="B2970" i="1" s="1"/>
  <c r="P2971" i="1"/>
  <c r="B2971" i="1" s="1"/>
  <c r="P2972" i="1"/>
  <c r="B2972" i="1" s="1"/>
  <c r="P2973" i="1"/>
  <c r="B2973" i="1" s="1"/>
  <c r="P2974" i="1"/>
  <c r="B2974" i="1" s="1"/>
  <c r="P2975" i="1"/>
  <c r="B2975" i="1" s="1"/>
  <c r="P2976" i="1"/>
  <c r="B2976" i="1" s="1"/>
  <c r="P2977" i="1"/>
  <c r="B2977" i="1" s="1"/>
  <c r="P2978" i="1"/>
  <c r="B2978" i="1" s="1"/>
  <c r="P2979" i="1"/>
  <c r="B2979" i="1" s="1"/>
  <c r="P2980" i="1"/>
  <c r="B2980" i="1" s="1"/>
  <c r="P2981" i="1"/>
  <c r="B2981" i="1" s="1"/>
  <c r="P2982" i="1"/>
  <c r="B2982" i="1" s="1"/>
  <c r="P2983" i="1"/>
  <c r="B2983" i="1" s="1"/>
  <c r="P2984" i="1"/>
  <c r="B2984" i="1" s="1"/>
  <c r="P2985" i="1"/>
  <c r="B2985" i="1" s="1"/>
  <c r="P2986" i="1"/>
  <c r="B2986" i="1" s="1"/>
  <c r="P2987" i="1"/>
  <c r="B2987" i="1" s="1"/>
  <c r="P2988" i="1"/>
  <c r="B2988" i="1" s="1"/>
  <c r="P2989" i="1"/>
  <c r="B2989" i="1" s="1"/>
  <c r="P2990" i="1"/>
  <c r="B2990" i="1" s="1"/>
  <c r="P2991" i="1"/>
  <c r="B2991" i="1" s="1"/>
  <c r="P2992" i="1"/>
  <c r="B2992" i="1" s="1"/>
  <c r="P2993" i="1"/>
  <c r="B2993" i="1" s="1"/>
  <c r="P2994" i="1"/>
  <c r="B2994" i="1" s="1"/>
  <c r="P2995" i="1"/>
  <c r="B2995" i="1" s="1"/>
  <c r="P2996" i="1"/>
  <c r="B2996" i="1" s="1"/>
  <c r="P2997" i="1"/>
  <c r="B2997" i="1" s="1"/>
  <c r="P2998" i="1"/>
  <c r="B2998" i="1" s="1"/>
  <c r="P2999" i="1"/>
  <c r="B2999" i="1" s="1"/>
  <c r="P3000" i="1"/>
  <c r="B3000" i="1" s="1"/>
  <c r="P3001" i="1"/>
  <c r="B3001" i="1" s="1"/>
  <c r="P3002" i="1"/>
  <c r="B3002" i="1" s="1"/>
  <c r="P3003" i="1"/>
  <c r="B3003" i="1" s="1"/>
  <c r="P3004" i="1"/>
  <c r="B3004" i="1" s="1"/>
  <c r="P3005" i="1"/>
  <c r="B3005" i="1" s="1"/>
  <c r="P3006" i="1"/>
  <c r="B3006" i="1" s="1"/>
  <c r="P3007" i="1"/>
  <c r="B3007" i="1" s="1"/>
  <c r="P3008" i="1"/>
  <c r="B3008" i="1" s="1"/>
  <c r="P3009" i="1"/>
  <c r="B3009" i="1" s="1"/>
  <c r="P3010" i="1"/>
  <c r="B3010" i="1" s="1"/>
  <c r="P3011" i="1"/>
  <c r="B3011" i="1" s="1"/>
  <c r="P3012" i="1"/>
  <c r="B3012" i="1" s="1"/>
  <c r="P3013" i="1"/>
  <c r="B3013" i="1" s="1"/>
  <c r="P3014" i="1"/>
  <c r="B3014" i="1" s="1"/>
  <c r="P3015" i="1"/>
  <c r="B3015" i="1" s="1"/>
  <c r="P3016" i="1"/>
  <c r="B3016" i="1" s="1"/>
  <c r="P3017" i="1"/>
  <c r="B3017" i="1" s="1"/>
  <c r="P3018" i="1"/>
  <c r="B3018" i="1" s="1"/>
  <c r="P3019" i="1"/>
  <c r="B3019" i="1" s="1"/>
  <c r="P3020" i="1"/>
  <c r="B3020" i="1" s="1"/>
  <c r="P3021" i="1"/>
  <c r="B3021" i="1" s="1"/>
  <c r="P3022" i="1"/>
  <c r="B3022" i="1" s="1"/>
  <c r="P3023" i="1"/>
  <c r="B3023" i="1" s="1"/>
  <c r="P3024" i="1"/>
  <c r="B3024" i="1" s="1"/>
  <c r="P3025" i="1"/>
  <c r="B3025" i="1" s="1"/>
  <c r="P3026" i="1"/>
  <c r="B3026" i="1" s="1"/>
  <c r="P3027" i="1"/>
  <c r="B3027" i="1" s="1"/>
  <c r="P3028" i="1"/>
  <c r="B3028" i="1" s="1"/>
  <c r="P3029" i="1"/>
  <c r="B3029" i="1" s="1"/>
  <c r="P3030" i="1"/>
  <c r="B3030" i="1" s="1"/>
  <c r="P3031" i="1"/>
  <c r="B3031" i="1" s="1"/>
  <c r="P3032" i="1"/>
  <c r="B3032" i="1" s="1"/>
  <c r="P3033" i="1"/>
  <c r="B3033" i="1" s="1"/>
  <c r="P3034" i="1"/>
  <c r="B3034" i="1" s="1"/>
  <c r="P3035" i="1"/>
  <c r="B3035" i="1" s="1"/>
  <c r="P3036" i="1"/>
  <c r="B3036" i="1" s="1"/>
  <c r="P3037" i="1"/>
  <c r="B3037" i="1" s="1"/>
  <c r="P3038" i="1"/>
  <c r="B3038" i="1" s="1"/>
  <c r="P3039" i="1"/>
  <c r="B3039" i="1" s="1"/>
  <c r="P3040" i="1"/>
  <c r="B3040" i="1" s="1"/>
  <c r="P3041" i="1"/>
  <c r="B3041" i="1" s="1"/>
  <c r="P3042" i="1"/>
  <c r="B3042" i="1" s="1"/>
  <c r="P3043" i="1"/>
  <c r="B3043" i="1" s="1"/>
  <c r="P3044" i="1"/>
  <c r="B3044" i="1" s="1"/>
  <c r="P3045" i="1"/>
  <c r="B3045" i="1" s="1"/>
  <c r="P3046" i="1"/>
  <c r="B3046" i="1" s="1"/>
  <c r="P3047" i="1"/>
  <c r="B3047" i="1" s="1"/>
  <c r="P3048" i="1"/>
  <c r="B3048" i="1" s="1"/>
  <c r="P3049" i="1"/>
  <c r="B3049" i="1" s="1"/>
  <c r="P3050" i="1"/>
  <c r="B3050" i="1" s="1"/>
  <c r="P3051" i="1"/>
  <c r="B3051" i="1" s="1"/>
  <c r="P3052" i="1"/>
  <c r="B3052" i="1" s="1"/>
  <c r="P3053" i="1"/>
  <c r="B3053" i="1" s="1"/>
  <c r="P3054" i="1"/>
  <c r="B3054" i="1" s="1"/>
  <c r="P3055" i="1"/>
  <c r="B3055" i="1" s="1"/>
  <c r="P3056" i="1"/>
  <c r="B3056" i="1" s="1"/>
  <c r="P3057" i="1"/>
  <c r="B3057" i="1" s="1"/>
  <c r="P3058" i="1"/>
  <c r="B3058" i="1" s="1"/>
  <c r="P3059" i="1"/>
  <c r="B3059" i="1" s="1"/>
  <c r="P3060" i="1"/>
  <c r="B3060" i="1" s="1"/>
  <c r="P3061" i="1"/>
  <c r="B3061" i="1" s="1"/>
  <c r="P3062" i="1"/>
  <c r="B3062" i="1" s="1"/>
  <c r="P3063" i="1"/>
  <c r="B3063" i="1" s="1"/>
  <c r="P3064" i="1"/>
  <c r="B3064" i="1" s="1"/>
  <c r="P3065" i="1"/>
  <c r="B3065" i="1" s="1"/>
  <c r="P3066" i="1"/>
  <c r="B3066" i="1" s="1"/>
  <c r="P3067" i="1"/>
  <c r="B3067" i="1" s="1"/>
  <c r="P3068" i="1"/>
  <c r="B3068" i="1" s="1"/>
  <c r="P3069" i="1"/>
  <c r="B3069" i="1" s="1"/>
  <c r="P3070" i="1"/>
  <c r="B3070" i="1" s="1"/>
  <c r="P3071" i="1"/>
  <c r="B3071" i="1" s="1"/>
  <c r="P3072" i="1"/>
  <c r="B3072" i="1" s="1"/>
  <c r="P3073" i="1"/>
  <c r="B3073" i="1" s="1"/>
  <c r="P3074" i="1"/>
  <c r="B3074" i="1" s="1"/>
  <c r="P3075" i="1"/>
  <c r="B3075" i="1" s="1"/>
  <c r="P3076" i="1"/>
  <c r="B3076" i="1" s="1"/>
  <c r="P3077" i="1"/>
  <c r="B3077" i="1" s="1"/>
  <c r="P3078" i="1"/>
  <c r="B3078" i="1" s="1"/>
  <c r="P3079" i="1"/>
  <c r="B3079" i="1" s="1"/>
  <c r="P3080" i="1"/>
  <c r="B3080" i="1" s="1"/>
  <c r="P3081" i="1"/>
  <c r="B3081" i="1" s="1"/>
  <c r="P3082" i="1"/>
  <c r="B3082" i="1" s="1"/>
  <c r="P3083" i="1"/>
  <c r="B3083" i="1" s="1"/>
  <c r="P3084" i="1"/>
  <c r="B3084" i="1" s="1"/>
  <c r="P3085" i="1"/>
  <c r="B3085" i="1" s="1"/>
  <c r="P3086" i="1"/>
  <c r="B3086" i="1" s="1"/>
  <c r="P3087" i="1"/>
  <c r="B3087" i="1" s="1"/>
  <c r="P3088" i="1"/>
  <c r="B3088" i="1" s="1"/>
  <c r="P3089" i="1"/>
  <c r="B3089" i="1" s="1"/>
  <c r="P3090" i="1"/>
  <c r="B3090" i="1" s="1"/>
  <c r="P3091" i="1"/>
  <c r="B3091" i="1" s="1"/>
  <c r="P3092" i="1"/>
  <c r="B3092" i="1" s="1"/>
  <c r="P3093" i="1"/>
  <c r="B3093" i="1" s="1"/>
  <c r="P3094" i="1"/>
  <c r="B3094" i="1" s="1"/>
  <c r="P3095" i="1"/>
  <c r="B3095" i="1" s="1"/>
  <c r="P3096" i="1"/>
  <c r="B3096" i="1" s="1"/>
  <c r="P3097" i="1"/>
  <c r="B3097" i="1" s="1"/>
  <c r="P3098" i="1"/>
  <c r="B3098" i="1" s="1"/>
  <c r="P3099" i="1"/>
  <c r="B3099" i="1" s="1"/>
  <c r="P3100" i="1"/>
  <c r="B3100" i="1" s="1"/>
  <c r="P3101" i="1"/>
  <c r="B3101" i="1" s="1"/>
  <c r="P3102" i="1"/>
  <c r="B3102" i="1" s="1"/>
  <c r="P3103" i="1"/>
  <c r="B3103" i="1" s="1"/>
  <c r="P3104" i="1"/>
  <c r="B3104" i="1" s="1"/>
  <c r="P3105" i="1"/>
  <c r="B3105" i="1" s="1"/>
  <c r="P3106" i="1"/>
  <c r="B3106" i="1" s="1"/>
  <c r="P3107" i="1"/>
  <c r="B3107" i="1" s="1"/>
  <c r="P3108" i="1"/>
  <c r="B3108" i="1" s="1"/>
  <c r="P3109" i="1"/>
  <c r="B3109" i="1" s="1"/>
  <c r="P3110" i="1"/>
  <c r="B3110" i="1" s="1"/>
  <c r="P3111" i="1"/>
  <c r="B3111" i="1" s="1"/>
  <c r="P3112" i="1"/>
  <c r="B3112" i="1" s="1"/>
  <c r="P3113" i="1"/>
  <c r="B3113" i="1" s="1"/>
  <c r="P3114" i="1"/>
  <c r="B3114" i="1" s="1"/>
  <c r="P3115" i="1"/>
  <c r="B3115" i="1" s="1"/>
  <c r="P3116" i="1"/>
  <c r="B3116" i="1" s="1"/>
  <c r="P3117" i="1"/>
  <c r="B3117" i="1" s="1"/>
  <c r="P3118" i="1"/>
  <c r="B3118" i="1" s="1"/>
  <c r="P3119" i="1"/>
  <c r="B3119" i="1" s="1"/>
  <c r="P3120" i="1"/>
  <c r="B3120" i="1" s="1"/>
  <c r="P3121" i="1"/>
  <c r="B3121" i="1" s="1"/>
  <c r="P3122" i="1"/>
  <c r="B3122" i="1" s="1"/>
  <c r="P3123" i="1"/>
  <c r="B3123" i="1" s="1"/>
  <c r="P3124" i="1"/>
  <c r="B3124" i="1" s="1"/>
  <c r="P3125" i="1"/>
  <c r="B3125" i="1" s="1"/>
  <c r="P3126" i="1"/>
  <c r="B3126" i="1" s="1"/>
  <c r="P3127" i="1"/>
  <c r="B3127" i="1" s="1"/>
  <c r="P3128" i="1"/>
  <c r="B3128" i="1" s="1"/>
  <c r="P3129" i="1"/>
  <c r="B3129" i="1" s="1"/>
  <c r="P3130" i="1"/>
  <c r="B3130" i="1" s="1"/>
  <c r="P3131" i="1"/>
  <c r="B3131" i="1" s="1"/>
  <c r="P3132" i="1"/>
  <c r="B3132" i="1" s="1"/>
  <c r="P3133" i="1"/>
  <c r="B3133" i="1" s="1"/>
  <c r="P3134" i="1"/>
  <c r="B3134" i="1" s="1"/>
  <c r="P3135" i="1"/>
  <c r="B3135" i="1" s="1"/>
  <c r="P3136" i="1"/>
  <c r="B3136" i="1" s="1"/>
  <c r="P3137" i="1"/>
  <c r="B3137" i="1" s="1"/>
  <c r="P3138" i="1"/>
  <c r="B3138" i="1" s="1"/>
  <c r="P3139" i="1"/>
  <c r="B3139" i="1" s="1"/>
  <c r="P3140" i="1"/>
  <c r="B3140" i="1" s="1"/>
  <c r="P3141" i="1"/>
  <c r="B3141" i="1" s="1"/>
  <c r="P3142" i="1"/>
  <c r="B3142" i="1" s="1"/>
  <c r="P3143" i="1"/>
  <c r="B3143" i="1" s="1"/>
  <c r="P3144" i="1"/>
  <c r="B3144" i="1" s="1"/>
  <c r="P3145" i="1"/>
  <c r="B3145" i="1" s="1"/>
  <c r="P3146" i="1"/>
  <c r="B3146" i="1" s="1"/>
  <c r="P3147" i="1"/>
  <c r="B3147" i="1" s="1"/>
  <c r="P3148" i="1"/>
  <c r="B3148" i="1" s="1"/>
  <c r="P3149" i="1"/>
  <c r="B3149" i="1" s="1"/>
  <c r="P3150" i="1"/>
  <c r="B3150" i="1" s="1"/>
  <c r="P3151" i="1"/>
  <c r="B3151" i="1" s="1"/>
  <c r="P3152" i="1"/>
  <c r="B3152" i="1" s="1"/>
  <c r="P3153" i="1"/>
  <c r="B3153" i="1" s="1"/>
  <c r="P3154" i="1"/>
  <c r="B3154" i="1" s="1"/>
  <c r="P3155" i="1"/>
  <c r="B3155" i="1" s="1"/>
  <c r="P3156" i="1"/>
  <c r="B3156" i="1" s="1"/>
  <c r="P3157" i="1"/>
  <c r="B3157" i="1" s="1"/>
  <c r="P3158" i="1"/>
  <c r="B3158" i="1" s="1"/>
  <c r="P3159" i="1"/>
  <c r="B3159" i="1" s="1"/>
  <c r="P3160" i="1"/>
  <c r="B3160" i="1" s="1"/>
  <c r="P3161" i="1"/>
  <c r="B3161" i="1" s="1"/>
  <c r="P3162" i="1"/>
  <c r="B3162" i="1" s="1"/>
  <c r="P3163" i="1"/>
  <c r="B3163" i="1" s="1"/>
  <c r="P3164" i="1"/>
  <c r="B3164" i="1" s="1"/>
  <c r="P3165" i="1"/>
  <c r="B3165" i="1" s="1"/>
  <c r="P3166" i="1"/>
  <c r="B3166" i="1" s="1"/>
  <c r="P3167" i="1"/>
  <c r="B3167" i="1" s="1"/>
  <c r="P3168" i="1"/>
  <c r="B3168" i="1" s="1"/>
  <c r="P3169" i="1"/>
  <c r="B3169" i="1" s="1"/>
  <c r="P3170" i="1"/>
  <c r="B3170" i="1" s="1"/>
  <c r="P3171" i="1"/>
  <c r="B3171" i="1" s="1"/>
  <c r="P3172" i="1"/>
  <c r="B3172" i="1" s="1"/>
  <c r="P3173" i="1"/>
  <c r="B3173" i="1" s="1"/>
  <c r="P3174" i="1"/>
  <c r="B3174" i="1" s="1"/>
  <c r="P3175" i="1"/>
  <c r="B3175" i="1" s="1"/>
  <c r="P3176" i="1"/>
  <c r="B3176" i="1" s="1"/>
  <c r="P3177" i="1"/>
  <c r="B3177" i="1" s="1"/>
  <c r="P3178" i="1"/>
  <c r="B3178" i="1" s="1"/>
  <c r="P3179" i="1"/>
  <c r="B3179" i="1" s="1"/>
  <c r="P3180" i="1"/>
  <c r="B3180" i="1" s="1"/>
  <c r="P3181" i="1"/>
  <c r="B3181" i="1" s="1"/>
  <c r="P3182" i="1"/>
  <c r="B3182" i="1" s="1"/>
  <c r="P3183" i="1"/>
  <c r="B3183" i="1" s="1"/>
  <c r="P3184" i="1"/>
  <c r="B3184" i="1" s="1"/>
  <c r="P3185" i="1"/>
  <c r="B3185" i="1" s="1"/>
  <c r="P3186" i="1"/>
  <c r="B3186" i="1" s="1"/>
  <c r="P3187" i="1"/>
  <c r="B3187" i="1" s="1"/>
  <c r="P3188" i="1"/>
  <c r="B3188" i="1" s="1"/>
  <c r="P3189" i="1"/>
  <c r="B3189" i="1" s="1"/>
  <c r="P3190" i="1"/>
  <c r="B3190" i="1" s="1"/>
  <c r="P3191" i="1"/>
  <c r="B3191" i="1" s="1"/>
  <c r="P3192" i="1"/>
  <c r="B3192" i="1" s="1"/>
  <c r="P3193" i="1"/>
  <c r="B3193" i="1" s="1"/>
  <c r="P3194" i="1"/>
  <c r="B3194" i="1" s="1"/>
  <c r="P3195" i="1"/>
  <c r="B3195" i="1" s="1"/>
  <c r="P3196" i="1"/>
  <c r="B3196" i="1" s="1"/>
  <c r="P3197" i="1"/>
  <c r="B3197" i="1" s="1"/>
  <c r="P3198" i="1"/>
  <c r="B3198" i="1" s="1"/>
  <c r="P3199" i="1"/>
  <c r="B3199" i="1" s="1"/>
  <c r="P3200" i="1"/>
  <c r="B3200" i="1" s="1"/>
  <c r="P3201" i="1"/>
  <c r="B3201" i="1" s="1"/>
  <c r="P3202" i="1"/>
  <c r="B3202" i="1" s="1"/>
  <c r="P3203" i="1"/>
  <c r="B3203" i="1" s="1"/>
  <c r="P3204" i="1"/>
  <c r="B3204" i="1" s="1"/>
  <c r="P3205" i="1"/>
  <c r="B3205" i="1" s="1"/>
  <c r="P3206" i="1"/>
  <c r="B3206" i="1" s="1"/>
  <c r="P3207" i="1"/>
  <c r="B3207" i="1" s="1"/>
  <c r="P3208" i="1"/>
  <c r="B3208" i="1" s="1"/>
  <c r="P3209" i="1"/>
  <c r="B3209" i="1" s="1"/>
  <c r="P3210" i="1"/>
  <c r="B3210" i="1" s="1"/>
  <c r="P3211" i="1"/>
  <c r="B3211" i="1" s="1"/>
  <c r="P3212" i="1"/>
  <c r="B3212" i="1" s="1"/>
  <c r="P3213" i="1"/>
  <c r="B3213" i="1" s="1"/>
  <c r="P3214" i="1"/>
  <c r="B3214" i="1" s="1"/>
  <c r="P3215" i="1"/>
  <c r="B3215" i="1" s="1"/>
  <c r="P3216" i="1"/>
  <c r="B3216" i="1" s="1"/>
  <c r="P3217" i="1"/>
  <c r="B3217" i="1" s="1"/>
  <c r="P3218" i="1"/>
  <c r="B3218" i="1" s="1"/>
  <c r="P3219" i="1"/>
  <c r="B3219" i="1" s="1"/>
  <c r="P3220" i="1"/>
  <c r="B3220" i="1" s="1"/>
  <c r="P3221" i="1"/>
  <c r="B3221" i="1" s="1"/>
  <c r="P3222" i="1"/>
  <c r="B3222" i="1" s="1"/>
  <c r="P3223" i="1"/>
  <c r="B3223" i="1" s="1"/>
  <c r="P3224" i="1"/>
  <c r="B3224" i="1" s="1"/>
  <c r="P3225" i="1"/>
  <c r="B3225" i="1" s="1"/>
  <c r="P3226" i="1"/>
  <c r="B3226" i="1" s="1"/>
  <c r="P3227" i="1"/>
  <c r="B3227" i="1" s="1"/>
  <c r="P3228" i="1"/>
  <c r="B3228" i="1" s="1"/>
  <c r="P3229" i="1"/>
  <c r="B3229" i="1" s="1"/>
  <c r="P3230" i="1"/>
  <c r="B3230" i="1" s="1"/>
  <c r="P3231" i="1"/>
  <c r="B3231" i="1" s="1"/>
  <c r="P3232" i="1"/>
  <c r="B3232" i="1" s="1"/>
  <c r="P3233" i="1"/>
  <c r="B3233" i="1" s="1"/>
  <c r="P3234" i="1"/>
  <c r="B3234" i="1" s="1"/>
  <c r="P3235" i="1"/>
  <c r="B3235" i="1" s="1"/>
  <c r="P3236" i="1"/>
  <c r="B3236" i="1" s="1"/>
  <c r="P3237" i="1"/>
  <c r="B3237" i="1" s="1"/>
  <c r="P3238" i="1"/>
  <c r="B3238" i="1" s="1"/>
  <c r="P3239" i="1"/>
  <c r="B3239" i="1" s="1"/>
  <c r="P3240" i="1"/>
  <c r="B3240" i="1" s="1"/>
  <c r="P3241" i="1"/>
  <c r="B3241" i="1" s="1"/>
  <c r="P3242" i="1"/>
  <c r="B3242" i="1" s="1"/>
  <c r="P3243" i="1"/>
  <c r="B3243" i="1" s="1"/>
  <c r="P3244" i="1"/>
  <c r="B3244" i="1" s="1"/>
  <c r="P3245" i="1"/>
  <c r="B3245" i="1" s="1"/>
  <c r="P3246" i="1"/>
  <c r="B3246" i="1" s="1"/>
  <c r="P3247" i="1"/>
  <c r="B3247" i="1" s="1"/>
  <c r="P3248" i="1"/>
  <c r="B3248" i="1" s="1"/>
  <c r="P3249" i="1"/>
  <c r="B3249" i="1" s="1"/>
  <c r="P3250" i="1"/>
  <c r="B3250" i="1" s="1"/>
  <c r="P3251" i="1"/>
  <c r="B3251" i="1" s="1"/>
  <c r="P3252" i="1"/>
  <c r="B3252" i="1" s="1"/>
  <c r="P3253" i="1"/>
  <c r="B3253" i="1" s="1"/>
  <c r="P3254" i="1"/>
  <c r="B3254" i="1" s="1"/>
  <c r="P3255" i="1"/>
  <c r="B3255" i="1" s="1"/>
  <c r="P3256" i="1"/>
  <c r="B3256" i="1" s="1"/>
  <c r="P3257" i="1"/>
  <c r="B3257" i="1" s="1"/>
  <c r="P3258" i="1"/>
  <c r="B3258" i="1" s="1"/>
  <c r="P3259" i="1"/>
  <c r="B3259" i="1" s="1"/>
  <c r="P3260" i="1"/>
  <c r="B3260" i="1" s="1"/>
  <c r="P3261" i="1"/>
  <c r="B3261" i="1" s="1"/>
  <c r="P3262" i="1"/>
  <c r="B3262" i="1" s="1"/>
  <c r="P3263" i="1"/>
  <c r="B3263" i="1" s="1"/>
  <c r="P3264" i="1"/>
  <c r="B3264" i="1" s="1"/>
  <c r="P3265" i="1"/>
  <c r="B3265" i="1" s="1"/>
  <c r="P3266" i="1"/>
  <c r="B3266" i="1" s="1"/>
  <c r="P3267" i="1"/>
  <c r="B3267" i="1" s="1"/>
  <c r="P3268" i="1"/>
  <c r="B3268" i="1" s="1"/>
  <c r="P3269" i="1"/>
  <c r="B3269" i="1" s="1"/>
  <c r="P3270" i="1"/>
  <c r="B3270" i="1" s="1"/>
  <c r="P3271" i="1"/>
  <c r="B3271" i="1" s="1"/>
  <c r="P3272" i="1"/>
  <c r="B3272" i="1" s="1"/>
  <c r="P3273" i="1"/>
  <c r="B3273" i="1" s="1"/>
  <c r="P3274" i="1"/>
  <c r="B3274" i="1" s="1"/>
  <c r="P3275" i="1"/>
  <c r="B3275" i="1" s="1"/>
  <c r="P3276" i="1"/>
  <c r="B3276" i="1" s="1"/>
  <c r="P3277" i="1"/>
  <c r="B3277" i="1" s="1"/>
  <c r="P3278" i="1"/>
  <c r="B3278" i="1" s="1"/>
  <c r="P3279" i="1"/>
  <c r="B3279" i="1" s="1"/>
  <c r="P3280" i="1"/>
  <c r="B3280" i="1" s="1"/>
  <c r="P3281" i="1"/>
  <c r="B3281" i="1" s="1"/>
  <c r="P3282" i="1"/>
  <c r="B3282" i="1" s="1"/>
  <c r="P3283" i="1"/>
  <c r="B3283" i="1" s="1"/>
  <c r="P3284" i="1"/>
  <c r="B3284" i="1" s="1"/>
  <c r="P3285" i="1"/>
  <c r="B3285" i="1" s="1"/>
  <c r="P3286" i="1"/>
  <c r="B3286" i="1" s="1"/>
  <c r="P3287" i="1"/>
  <c r="B3287" i="1" s="1"/>
  <c r="P3288" i="1"/>
  <c r="B3288" i="1" s="1"/>
  <c r="P3289" i="1"/>
  <c r="B3289" i="1" s="1"/>
  <c r="P3290" i="1"/>
  <c r="B3290" i="1" s="1"/>
  <c r="P3291" i="1"/>
  <c r="B3291" i="1" s="1"/>
  <c r="P3292" i="1"/>
  <c r="B3292" i="1" s="1"/>
  <c r="P3293" i="1"/>
  <c r="B3293" i="1" s="1"/>
  <c r="P3294" i="1"/>
  <c r="B3294" i="1" s="1"/>
  <c r="P3295" i="1"/>
  <c r="B3295" i="1" s="1"/>
  <c r="P3296" i="1"/>
  <c r="B3296" i="1" s="1"/>
  <c r="P3297" i="1"/>
  <c r="B3297" i="1" s="1"/>
  <c r="P3298" i="1"/>
  <c r="B3298" i="1" s="1"/>
  <c r="P3299" i="1"/>
  <c r="B3299" i="1" s="1"/>
  <c r="P3300" i="1"/>
  <c r="B3300" i="1" s="1"/>
  <c r="P3301" i="1"/>
  <c r="B3301" i="1" s="1"/>
  <c r="P3302" i="1"/>
  <c r="B3302" i="1" s="1"/>
  <c r="P3303" i="1"/>
  <c r="B3303" i="1" s="1"/>
  <c r="P3304" i="1"/>
  <c r="B3304" i="1" s="1"/>
  <c r="P3305" i="1"/>
  <c r="B3305" i="1" s="1"/>
  <c r="P3306" i="1"/>
  <c r="B3306" i="1" s="1"/>
  <c r="P3307" i="1"/>
  <c r="B3307" i="1" s="1"/>
  <c r="P3308" i="1"/>
  <c r="B3308" i="1" s="1"/>
  <c r="P3309" i="1"/>
  <c r="B3309" i="1" s="1"/>
  <c r="P3310" i="1"/>
  <c r="B3310" i="1" s="1"/>
  <c r="P3311" i="1"/>
  <c r="B3311" i="1" s="1"/>
  <c r="P3312" i="1"/>
  <c r="B3312" i="1" s="1"/>
  <c r="P3313" i="1"/>
  <c r="B3313" i="1" s="1"/>
  <c r="P3314" i="1"/>
  <c r="B3314" i="1" s="1"/>
  <c r="P3315" i="1"/>
  <c r="B3315" i="1" s="1"/>
  <c r="P3316" i="1"/>
  <c r="B3316" i="1" s="1"/>
  <c r="P3317" i="1"/>
  <c r="B3317" i="1" s="1"/>
  <c r="P3318" i="1"/>
  <c r="B3318" i="1" s="1"/>
  <c r="P3319" i="1"/>
  <c r="B3319" i="1" s="1"/>
  <c r="P3320" i="1"/>
  <c r="B3320" i="1" s="1"/>
  <c r="P3321" i="1"/>
  <c r="B3321" i="1" s="1"/>
  <c r="P3322" i="1"/>
  <c r="B3322" i="1" s="1"/>
  <c r="P3323" i="1"/>
  <c r="B3323" i="1" s="1"/>
  <c r="P3324" i="1"/>
  <c r="B3324" i="1" s="1"/>
  <c r="P3325" i="1"/>
  <c r="B3325" i="1" s="1"/>
  <c r="P3326" i="1"/>
  <c r="B3326" i="1" s="1"/>
  <c r="P3327" i="1"/>
  <c r="B3327" i="1" s="1"/>
  <c r="P3328" i="1"/>
  <c r="B3328" i="1" s="1"/>
  <c r="P3329" i="1"/>
  <c r="B3329" i="1" s="1"/>
  <c r="P3330" i="1"/>
  <c r="B3330" i="1" s="1"/>
  <c r="P3331" i="1"/>
  <c r="B3331" i="1" s="1"/>
  <c r="P3332" i="1"/>
  <c r="B3332" i="1" s="1"/>
  <c r="P3333" i="1"/>
  <c r="B3333" i="1" s="1"/>
  <c r="P3334" i="1"/>
  <c r="B3334" i="1" s="1"/>
  <c r="P3335" i="1"/>
  <c r="B3335" i="1" s="1"/>
  <c r="P3336" i="1"/>
  <c r="B3336" i="1" s="1"/>
  <c r="P3337" i="1"/>
  <c r="B3337" i="1" s="1"/>
  <c r="P3338" i="1"/>
  <c r="B3338" i="1" s="1"/>
  <c r="P3339" i="1"/>
  <c r="B3339" i="1" s="1"/>
  <c r="P3340" i="1"/>
  <c r="B3340" i="1" s="1"/>
  <c r="P3341" i="1"/>
  <c r="B3341" i="1" s="1"/>
  <c r="P3342" i="1"/>
  <c r="B3342" i="1" s="1"/>
  <c r="P3343" i="1"/>
  <c r="B3343" i="1" s="1"/>
  <c r="P3344" i="1"/>
  <c r="B3344" i="1" s="1"/>
  <c r="P3345" i="1"/>
  <c r="B3345" i="1" s="1"/>
  <c r="P3346" i="1"/>
  <c r="B3346" i="1" s="1"/>
  <c r="P3347" i="1"/>
  <c r="B3347" i="1" s="1"/>
  <c r="P3348" i="1"/>
  <c r="B3348" i="1" s="1"/>
  <c r="P3349" i="1"/>
  <c r="B3349" i="1" s="1"/>
  <c r="P3350" i="1"/>
  <c r="B3350" i="1" s="1"/>
  <c r="P3351" i="1"/>
  <c r="B3351" i="1" s="1"/>
  <c r="P3352" i="1"/>
  <c r="B3352" i="1" s="1"/>
  <c r="P3353" i="1"/>
  <c r="B3353" i="1" s="1"/>
  <c r="P3354" i="1"/>
  <c r="B3354" i="1" s="1"/>
  <c r="P3355" i="1"/>
  <c r="B3355" i="1" s="1"/>
  <c r="P3356" i="1"/>
  <c r="B3356" i="1" s="1"/>
  <c r="P3357" i="1"/>
  <c r="B3357" i="1" s="1"/>
  <c r="P3358" i="1"/>
  <c r="B3358" i="1" s="1"/>
  <c r="P3359" i="1"/>
  <c r="B3359" i="1" s="1"/>
  <c r="P3360" i="1"/>
  <c r="B3360" i="1" s="1"/>
  <c r="P3361" i="1"/>
  <c r="B3361" i="1" s="1"/>
  <c r="P3362" i="1"/>
  <c r="B3362" i="1" s="1"/>
  <c r="P3363" i="1"/>
  <c r="B3363" i="1" s="1"/>
  <c r="P3364" i="1"/>
  <c r="B3364" i="1" s="1"/>
  <c r="P3365" i="1"/>
  <c r="B3365" i="1" s="1"/>
  <c r="P3366" i="1"/>
  <c r="B3366" i="1" s="1"/>
  <c r="P3367" i="1"/>
  <c r="B3367" i="1" s="1"/>
  <c r="P3368" i="1"/>
  <c r="B3368" i="1" s="1"/>
  <c r="P3369" i="1"/>
  <c r="B3369" i="1" s="1"/>
  <c r="P3370" i="1"/>
  <c r="B3370" i="1" s="1"/>
  <c r="P3371" i="1"/>
  <c r="B3371" i="1" s="1"/>
  <c r="P3372" i="1"/>
  <c r="B3372" i="1" s="1"/>
  <c r="P3373" i="1"/>
  <c r="B3373" i="1" s="1"/>
  <c r="P3374" i="1"/>
  <c r="B3374" i="1" s="1"/>
  <c r="P3375" i="1"/>
  <c r="B3375" i="1" s="1"/>
  <c r="P3376" i="1"/>
  <c r="B3376" i="1" s="1"/>
  <c r="P3377" i="1"/>
  <c r="B3377" i="1" s="1"/>
  <c r="P3378" i="1"/>
  <c r="B3378" i="1" s="1"/>
  <c r="P3379" i="1"/>
  <c r="B3379" i="1" s="1"/>
  <c r="P3380" i="1"/>
  <c r="B3380" i="1" s="1"/>
  <c r="P3381" i="1"/>
  <c r="B3381" i="1" s="1"/>
  <c r="P3382" i="1"/>
  <c r="B3382" i="1" s="1"/>
  <c r="P3383" i="1"/>
  <c r="B3383" i="1" s="1"/>
  <c r="P3384" i="1"/>
  <c r="B3384" i="1" s="1"/>
  <c r="P3385" i="1"/>
  <c r="B3385" i="1" s="1"/>
  <c r="P3386" i="1"/>
  <c r="B3386" i="1" s="1"/>
  <c r="P3387" i="1"/>
  <c r="B3387" i="1" s="1"/>
  <c r="P3388" i="1"/>
  <c r="B3388" i="1" s="1"/>
  <c r="P3389" i="1"/>
  <c r="B3389" i="1" s="1"/>
  <c r="P3390" i="1"/>
  <c r="B3390" i="1" s="1"/>
  <c r="P3391" i="1"/>
  <c r="B3391" i="1" s="1"/>
  <c r="P3392" i="1"/>
  <c r="B3392" i="1" s="1"/>
  <c r="P3393" i="1"/>
  <c r="B3393" i="1" s="1"/>
  <c r="P3394" i="1"/>
  <c r="B3394" i="1" s="1"/>
  <c r="P3395" i="1"/>
  <c r="B3395" i="1" s="1"/>
  <c r="P3396" i="1"/>
  <c r="B3396" i="1" s="1"/>
  <c r="P3397" i="1"/>
  <c r="B3397" i="1" s="1"/>
  <c r="P3398" i="1"/>
  <c r="B3398" i="1" s="1"/>
  <c r="P3399" i="1"/>
  <c r="B3399" i="1" s="1"/>
  <c r="P3400" i="1"/>
  <c r="B3400" i="1" s="1"/>
  <c r="P3401" i="1"/>
  <c r="B3401" i="1" s="1"/>
  <c r="P3402" i="1"/>
  <c r="B3402" i="1" s="1"/>
  <c r="P3403" i="1"/>
  <c r="B3403" i="1" s="1"/>
  <c r="P3404" i="1"/>
  <c r="B3404" i="1" s="1"/>
  <c r="P3405" i="1"/>
  <c r="B3405" i="1" s="1"/>
  <c r="P3406" i="1"/>
  <c r="B3406" i="1" s="1"/>
  <c r="P3407" i="1"/>
  <c r="B3407" i="1" s="1"/>
  <c r="P3408" i="1"/>
  <c r="B3408" i="1" s="1"/>
  <c r="P3409" i="1"/>
  <c r="B3409" i="1" s="1"/>
  <c r="P3410" i="1"/>
  <c r="B3410" i="1" s="1"/>
  <c r="P3411" i="1"/>
  <c r="B3411" i="1" s="1"/>
  <c r="P3412" i="1"/>
  <c r="B3412" i="1" s="1"/>
  <c r="P3413" i="1"/>
  <c r="B3413" i="1" s="1"/>
  <c r="P3414" i="1"/>
  <c r="B3414" i="1" s="1"/>
  <c r="P3415" i="1"/>
  <c r="B3415" i="1" s="1"/>
  <c r="P3416" i="1"/>
  <c r="B3416" i="1" s="1"/>
  <c r="P3417" i="1"/>
  <c r="B3417" i="1" s="1"/>
  <c r="P3418" i="1"/>
  <c r="B3418" i="1" s="1"/>
  <c r="P3419" i="1"/>
  <c r="B3419" i="1" s="1"/>
  <c r="P3420" i="1"/>
  <c r="B3420" i="1" s="1"/>
  <c r="P3421" i="1"/>
  <c r="B3421" i="1" s="1"/>
  <c r="P3422" i="1"/>
  <c r="B3422" i="1" s="1"/>
  <c r="P3423" i="1"/>
  <c r="B3423" i="1" s="1"/>
  <c r="P3424" i="1"/>
  <c r="B3424" i="1" s="1"/>
  <c r="P3425" i="1"/>
  <c r="B3425" i="1" s="1"/>
  <c r="P3426" i="1"/>
  <c r="B3426" i="1" s="1"/>
  <c r="P3427" i="1"/>
  <c r="B3427" i="1" s="1"/>
  <c r="P3428" i="1"/>
  <c r="B3428" i="1" s="1"/>
  <c r="P3429" i="1"/>
  <c r="B3429" i="1" s="1"/>
  <c r="P3430" i="1"/>
  <c r="B3430" i="1" s="1"/>
  <c r="P3431" i="1"/>
  <c r="B3431" i="1" s="1"/>
  <c r="P3432" i="1"/>
  <c r="B3432" i="1" s="1"/>
  <c r="P3433" i="1"/>
  <c r="B3433" i="1" s="1"/>
  <c r="P3434" i="1"/>
  <c r="B3434" i="1" s="1"/>
  <c r="P3435" i="1"/>
  <c r="B3435" i="1" s="1"/>
  <c r="P3436" i="1"/>
  <c r="B3436" i="1" s="1"/>
  <c r="P3437" i="1"/>
  <c r="B3437" i="1" s="1"/>
  <c r="P3438" i="1"/>
  <c r="B3438" i="1" s="1"/>
  <c r="P3439" i="1"/>
  <c r="B3439" i="1" s="1"/>
  <c r="P3440" i="1"/>
  <c r="B3440" i="1" s="1"/>
  <c r="P3441" i="1"/>
  <c r="B3441" i="1" s="1"/>
  <c r="P3442" i="1"/>
  <c r="B3442" i="1" s="1"/>
  <c r="P3443" i="1"/>
  <c r="B3443" i="1" s="1"/>
  <c r="P3444" i="1"/>
  <c r="B3444" i="1" s="1"/>
  <c r="P3445" i="1"/>
  <c r="B3445" i="1" s="1"/>
  <c r="P3446" i="1"/>
  <c r="B3446" i="1" s="1"/>
  <c r="P3447" i="1"/>
  <c r="B3447" i="1" s="1"/>
  <c r="P3448" i="1"/>
  <c r="B3448" i="1" s="1"/>
  <c r="P3449" i="1"/>
  <c r="B3449" i="1" s="1"/>
  <c r="P3450" i="1"/>
  <c r="B3450" i="1" s="1"/>
  <c r="P3451" i="1"/>
  <c r="B3451" i="1" s="1"/>
  <c r="P3452" i="1"/>
  <c r="B3452" i="1" s="1"/>
  <c r="P3453" i="1"/>
  <c r="B3453" i="1" s="1"/>
  <c r="P3454" i="1"/>
  <c r="B3454" i="1" s="1"/>
  <c r="P3455" i="1"/>
  <c r="B3455" i="1" s="1"/>
  <c r="P3456" i="1"/>
  <c r="B3456" i="1" s="1"/>
  <c r="P3457" i="1"/>
  <c r="B3457" i="1" s="1"/>
  <c r="P3458" i="1"/>
  <c r="B3458" i="1" s="1"/>
  <c r="P3459" i="1"/>
  <c r="B3459" i="1" s="1"/>
  <c r="P3460" i="1"/>
  <c r="B3460" i="1" s="1"/>
  <c r="P3461" i="1"/>
  <c r="B3461" i="1" s="1"/>
  <c r="P3462" i="1"/>
  <c r="B3462" i="1" s="1"/>
  <c r="P3463" i="1"/>
  <c r="B3463" i="1" s="1"/>
  <c r="P3464" i="1"/>
  <c r="B3464" i="1" s="1"/>
  <c r="P3465" i="1"/>
  <c r="B3465" i="1" s="1"/>
  <c r="P3466" i="1"/>
  <c r="B3466" i="1" s="1"/>
  <c r="P3467" i="1"/>
  <c r="B3467" i="1" s="1"/>
  <c r="P3468" i="1"/>
  <c r="B3468" i="1" s="1"/>
  <c r="P3469" i="1"/>
  <c r="B3469" i="1" s="1"/>
  <c r="P3470" i="1"/>
  <c r="B3470" i="1" s="1"/>
  <c r="P3471" i="1"/>
  <c r="B3471" i="1" s="1"/>
  <c r="P3472" i="1"/>
  <c r="B3472" i="1" s="1"/>
  <c r="P3473" i="1"/>
  <c r="B3473" i="1" s="1"/>
  <c r="P3474" i="1"/>
  <c r="B3474" i="1" s="1"/>
  <c r="P3475" i="1"/>
  <c r="B3475" i="1" s="1"/>
  <c r="P3476" i="1"/>
  <c r="B3476" i="1" s="1"/>
  <c r="P3477" i="1"/>
  <c r="B3477" i="1" s="1"/>
  <c r="P3478" i="1"/>
  <c r="B3478" i="1" s="1"/>
  <c r="P3479" i="1"/>
  <c r="B3479" i="1" s="1"/>
  <c r="P3480" i="1"/>
  <c r="B3480" i="1" s="1"/>
  <c r="P3481" i="1"/>
  <c r="B3481" i="1" s="1"/>
  <c r="P3482" i="1"/>
  <c r="B3482" i="1" s="1"/>
  <c r="P3483" i="1"/>
  <c r="B3483" i="1" s="1"/>
  <c r="P3484" i="1"/>
  <c r="B3484" i="1" s="1"/>
  <c r="P3485" i="1"/>
  <c r="B3485" i="1" s="1"/>
  <c r="P3486" i="1"/>
  <c r="B3486" i="1" s="1"/>
  <c r="P3487" i="1"/>
  <c r="B3487" i="1" s="1"/>
  <c r="P3488" i="1"/>
  <c r="B3488" i="1" s="1"/>
  <c r="P3489" i="1"/>
  <c r="B3489" i="1" s="1"/>
  <c r="P3490" i="1"/>
  <c r="B3490" i="1" s="1"/>
  <c r="P3491" i="1"/>
  <c r="B3491" i="1" s="1"/>
  <c r="P3492" i="1"/>
  <c r="B3492" i="1" s="1"/>
  <c r="P3493" i="1"/>
  <c r="B3493" i="1" s="1"/>
  <c r="P3494" i="1"/>
  <c r="B3494" i="1" s="1"/>
  <c r="P3495" i="1"/>
  <c r="B3495" i="1" s="1"/>
  <c r="P3496" i="1"/>
  <c r="B3496" i="1" s="1"/>
  <c r="P3497" i="1"/>
  <c r="B3497" i="1" s="1"/>
  <c r="P3498" i="1"/>
  <c r="B3498" i="1" s="1"/>
  <c r="P3499" i="1"/>
  <c r="B3499" i="1" s="1"/>
  <c r="P3500" i="1"/>
  <c r="B3500" i="1" s="1"/>
  <c r="P3501" i="1"/>
  <c r="B3501" i="1" s="1"/>
  <c r="P3502" i="1"/>
  <c r="B3502" i="1" s="1"/>
  <c r="P3503" i="1"/>
  <c r="B3503" i="1" s="1"/>
  <c r="P3504" i="1"/>
  <c r="B3504" i="1" s="1"/>
  <c r="P3505" i="1"/>
  <c r="B3505" i="1" s="1"/>
  <c r="P3506" i="1"/>
  <c r="B3506" i="1" s="1"/>
  <c r="P3507" i="1"/>
  <c r="B3507" i="1" s="1"/>
  <c r="P3508" i="1"/>
  <c r="B3508" i="1" s="1"/>
  <c r="P3509" i="1"/>
  <c r="B3509" i="1" s="1"/>
  <c r="P3510" i="1"/>
  <c r="B3510" i="1" s="1"/>
  <c r="P3511" i="1"/>
  <c r="B3511" i="1" s="1"/>
  <c r="P3512" i="1"/>
  <c r="B3512" i="1" s="1"/>
  <c r="P3513" i="1"/>
  <c r="B3513" i="1" s="1"/>
  <c r="P3514" i="1"/>
  <c r="B3514" i="1" s="1"/>
  <c r="P3515" i="1"/>
  <c r="B3515" i="1" s="1"/>
  <c r="P3516" i="1"/>
  <c r="B3516" i="1" s="1"/>
  <c r="P3517" i="1"/>
  <c r="B3517" i="1" s="1"/>
  <c r="P3518" i="1"/>
  <c r="B3518" i="1" s="1"/>
  <c r="P3519" i="1"/>
  <c r="B3519" i="1" s="1"/>
  <c r="P3520" i="1"/>
  <c r="B3520" i="1" s="1"/>
  <c r="P3521" i="1"/>
  <c r="B3521" i="1" s="1"/>
  <c r="P3522" i="1"/>
  <c r="B3522" i="1" s="1"/>
  <c r="P3523" i="1"/>
  <c r="B3523" i="1" s="1"/>
  <c r="P3524" i="1"/>
  <c r="B3524" i="1" s="1"/>
  <c r="P3525" i="1"/>
  <c r="B3525" i="1" s="1"/>
  <c r="P3526" i="1"/>
  <c r="B3526" i="1" s="1"/>
  <c r="P3527" i="1"/>
  <c r="B3527" i="1" s="1"/>
  <c r="P3528" i="1"/>
  <c r="B3528" i="1" s="1"/>
  <c r="P3529" i="1"/>
  <c r="B3529" i="1" s="1"/>
  <c r="P3530" i="1"/>
  <c r="B3530" i="1" s="1"/>
  <c r="P3531" i="1"/>
  <c r="B3531" i="1" s="1"/>
  <c r="P3532" i="1"/>
  <c r="B3532" i="1" s="1"/>
  <c r="P3533" i="1"/>
  <c r="B3533" i="1" s="1"/>
  <c r="P3534" i="1"/>
  <c r="B3534" i="1" s="1"/>
  <c r="P3535" i="1"/>
  <c r="B3535" i="1" s="1"/>
  <c r="P3536" i="1"/>
  <c r="B3536" i="1" s="1"/>
  <c r="P3537" i="1"/>
  <c r="B3537" i="1" s="1"/>
  <c r="P3538" i="1"/>
  <c r="B3538" i="1" s="1"/>
  <c r="P3539" i="1"/>
  <c r="B3539" i="1" s="1"/>
  <c r="P3540" i="1"/>
  <c r="B3540" i="1" s="1"/>
  <c r="P3541" i="1"/>
  <c r="B3541" i="1" s="1"/>
  <c r="P3542" i="1"/>
  <c r="B3542" i="1" s="1"/>
  <c r="P3543" i="1"/>
  <c r="B3543" i="1" s="1"/>
  <c r="P3544" i="1"/>
  <c r="B3544" i="1" s="1"/>
  <c r="P3545" i="1"/>
  <c r="B3545" i="1" s="1"/>
  <c r="P3546" i="1"/>
  <c r="B3546" i="1" s="1"/>
  <c r="P3547" i="1"/>
  <c r="B3547" i="1" s="1"/>
  <c r="P3548" i="1"/>
  <c r="B3548" i="1" s="1"/>
  <c r="P3549" i="1"/>
  <c r="B3549" i="1" s="1"/>
  <c r="P3550" i="1"/>
  <c r="B3550" i="1" s="1"/>
  <c r="P3551" i="1"/>
  <c r="B3551" i="1" s="1"/>
  <c r="P3552" i="1"/>
  <c r="B3552" i="1" s="1"/>
  <c r="P3553" i="1"/>
  <c r="B3553" i="1" s="1"/>
  <c r="P3554" i="1"/>
  <c r="B3554" i="1" s="1"/>
  <c r="P3555" i="1"/>
  <c r="B3555" i="1" s="1"/>
  <c r="P3556" i="1"/>
  <c r="B3556" i="1" s="1"/>
  <c r="P3557" i="1"/>
  <c r="B3557" i="1" s="1"/>
  <c r="P3558" i="1"/>
  <c r="B3558" i="1" s="1"/>
  <c r="P3559" i="1"/>
  <c r="B3559" i="1" s="1"/>
  <c r="P3560" i="1"/>
  <c r="B3560" i="1" s="1"/>
  <c r="P3561" i="1"/>
  <c r="B3561" i="1" s="1"/>
  <c r="P3562" i="1"/>
  <c r="B3562" i="1" s="1"/>
  <c r="P3563" i="1"/>
  <c r="B3563" i="1" s="1"/>
  <c r="P3564" i="1"/>
  <c r="B3564" i="1" s="1"/>
  <c r="P3565" i="1"/>
  <c r="B3565" i="1" s="1"/>
  <c r="P3566" i="1"/>
  <c r="B3566" i="1" s="1"/>
  <c r="P3567" i="1"/>
  <c r="B3567" i="1" s="1"/>
  <c r="P3568" i="1"/>
  <c r="B3568" i="1" s="1"/>
  <c r="P3569" i="1"/>
  <c r="B3569" i="1" s="1"/>
  <c r="P3570" i="1"/>
  <c r="B3570" i="1" s="1"/>
  <c r="P3571" i="1"/>
  <c r="B3571" i="1" s="1"/>
  <c r="P3572" i="1"/>
  <c r="B3572" i="1" s="1"/>
  <c r="P3573" i="1"/>
  <c r="B3573" i="1" s="1"/>
  <c r="P3574" i="1"/>
  <c r="B3574" i="1" s="1"/>
  <c r="P3575" i="1"/>
  <c r="B3575" i="1" s="1"/>
  <c r="P3576" i="1"/>
  <c r="B3576" i="1" s="1"/>
  <c r="P3577" i="1"/>
  <c r="B3577" i="1" s="1"/>
  <c r="P3578" i="1"/>
  <c r="B3578" i="1" s="1"/>
  <c r="P3579" i="1"/>
  <c r="B3579" i="1" s="1"/>
  <c r="P3580" i="1"/>
  <c r="B3580" i="1" s="1"/>
  <c r="P3581" i="1"/>
  <c r="B3581" i="1" s="1"/>
  <c r="P3582" i="1"/>
  <c r="B3582" i="1" s="1"/>
  <c r="P3583" i="1"/>
  <c r="B3583" i="1" s="1"/>
  <c r="P3584" i="1"/>
  <c r="B3584" i="1" s="1"/>
  <c r="P3585" i="1"/>
  <c r="B3585" i="1" s="1"/>
  <c r="P3586" i="1"/>
  <c r="B3586" i="1" s="1"/>
  <c r="P3587" i="1"/>
  <c r="B3587" i="1" s="1"/>
  <c r="P3588" i="1"/>
  <c r="B3588" i="1" s="1"/>
  <c r="P3589" i="1"/>
  <c r="B3589" i="1" s="1"/>
  <c r="P3590" i="1"/>
  <c r="B3590" i="1" s="1"/>
  <c r="P3591" i="1"/>
  <c r="B3591" i="1" s="1"/>
  <c r="P3592" i="1"/>
  <c r="B3592" i="1" s="1"/>
  <c r="P3593" i="1"/>
  <c r="B3593" i="1" s="1"/>
  <c r="P3594" i="1"/>
  <c r="B3594" i="1" s="1"/>
  <c r="P3595" i="1"/>
  <c r="B3595" i="1" s="1"/>
  <c r="P3596" i="1"/>
  <c r="B3596" i="1" s="1"/>
  <c r="P3597" i="1"/>
  <c r="B3597" i="1" s="1"/>
  <c r="P3598" i="1"/>
  <c r="B3598" i="1" s="1"/>
  <c r="P3599" i="1"/>
  <c r="B3599" i="1" s="1"/>
  <c r="P3600" i="1"/>
  <c r="B3600" i="1" s="1"/>
  <c r="P3601" i="1"/>
  <c r="B3601" i="1" s="1"/>
  <c r="P3602" i="1"/>
  <c r="B3602" i="1" s="1"/>
  <c r="P3603" i="1"/>
  <c r="B3603" i="1" s="1"/>
  <c r="P3604" i="1"/>
  <c r="B3604" i="1" s="1"/>
  <c r="P3605" i="1"/>
  <c r="B3605" i="1" s="1"/>
  <c r="P3606" i="1"/>
  <c r="B3606" i="1" s="1"/>
  <c r="P3607" i="1"/>
  <c r="B3607" i="1" s="1"/>
  <c r="P3608" i="1"/>
  <c r="B3608" i="1" s="1"/>
  <c r="P3609" i="1"/>
  <c r="B3609" i="1" s="1"/>
  <c r="P3610" i="1"/>
  <c r="B3610" i="1" s="1"/>
  <c r="P3611" i="1"/>
  <c r="B3611" i="1" s="1"/>
  <c r="P3612" i="1"/>
  <c r="B3612" i="1" s="1"/>
  <c r="P3613" i="1"/>
  <c r="B3613" i="1" s="1"/>
  <c r="P3614" i="1"/>
  <c r="B3614" i="1" s="1"/>
  <c r="P3615" i="1"/>
  <c r="B3615" i="1" s="1"/>
  <c r="P3616" i="1"/>
  <c r="B3616" i="1" s="1"/>
  <c r="P3617" i="1"/>
  <c r="B3617" i="1" s="1"/>
  <c r="P3618" i="1"/>
  <c r="B3618" i="1" s="1"/>
  <c r="P3619" i="1"/>
  <c r="B3619" i="1" s="1"/>
  <c r="P3620" i="1"/>
  <c r="B3620" i="1" s="1"/>
  <c r="P3621" i="1"/>
  <c r="B3621" i="1" s="1"/>
  <c r="P3622" i="1"/>
  <c r="B3622" i="1" s="1"/>
  <c r="P3623" i="1"/>
  <c r="B3623" i="1" s="1"/>
  <c r="P3624" i="1"/>
  <c r="B3624" i="1" s="1"/>
  <c r="P3625" i="1"/>
  <c r="B3625" i="1" s="1"/>
  <c r="P3626" i="1"/>
  <c r="B3626" i="1" s="1"/>
  <c r="P3627" i="1"/>
  <c r="B3627" i="1" s="1"/>
  <c r="P3628" i="1"/>
  <c r="B3628" i="1" s="1"/>
  <c r="P3629" i="1"/>
  <c r="B3629" i="1" s="1"/>
  <c r="P3630" i="1"/>
  <c r="B3630" i="1" s="1"/>
  <c r="P3631" i="1"/>
  <c r="B3631" i="1" s="1"/>
  <c r="P3632" i="1"/>
  <c r="B3632" i="1" s="1"/>
  <c r="P3633" i="1"/>
  <c r="B3633" i="1" s="1"/>
  <c r="P3634" i="1"/>
  <c r="B3634" i="1" s="1"/>
  <c r="P3635" i="1"/>
  <c r="B3635" i="1" s="1"/>
  <c r="P3636" i="1"/>
  <c r="B3636" i="1" s="1"/>
  <c r="P3637" i="1"/>
  <c r="B3637" i="1" s="1"/>
  <c r="P3638" i="1"/>
  <c r="B3638" i="1" s="1"/>
  <c r="P3639" i="1"/>
  <c r="B3639" i="1" s="1"/>
  <c r="P3640" i="1"/>
  <c r="B3640" i="1" s="1"/>
  <c r="P3641" i="1"/>
  <c r="B3641" i="1" s="1"/>
  <c r="P3642" i="1"/>
  <c r="B3642" i="1" s="1"/>
  <c r="P3643" i="1"/>
  <c r="B3643" i="1" s="1"/>
  <c r="P3644" i="1"/>
  <c r="B3644" i="1" s="1"/>
  <c r="P3645" i="1"/>
  <c r="B3645" i="1" s="1"/>
  <c r="P3646" i="1"/>
  <c r="B3646" i="1" s="1"/>
  <c r="P3647" i="1"/>
  <c r="B3647" i="1" s="1"/>
  <c r="P3648" i="1"/>
  <c r="B3648" i="1" s="1"/>
  <c r="P3649" i="1"/>
  <c r="B3649" i="1" s="1"/>
  <c r="P3650" i="1"/>
  <c r="B3650" i="1" s="1"/>
  <c r="P3651" i="1"/>
  <c r="B3651" i="1" s="1"/>
  <c r="P3652" i="1"/>
  <c r="B3652" i="1" s="1"/>
  <c r="P3653" i="1"/>
  <c r="B3653" i="1" s="1"/>
  <c r="P3654" i="1"/>
  <c r="B3654" i="1" s="1"/>
  <c r="P3655" i="1"/>
  <c r="B3655" i="1" s="1"/>
  <c r="P3656" i="1"/>
  <c r="B3656" i="1" s="1"/>
  <c r="P3657" i="1"/>
  <c r="B3657" i="1" s="1"/>
  <c r="P3658" i="1"/>
  <c r="B3658" i="1" s="1"/>
  <c r="P3659" i="1"/>
  <c r="B3659" i="1" s="1"/>
  <c r="P3660" i="1"/>
  <c r="B3660" i="1" s="1"/>
  <c r="P3661" i="1"/>
  <c r="B3661" i="1" s="1"/>
  <c r="P3662" i="1"/>
  <c r="B3662" i="1" s="1"/>
  <c r="P3663" i="1"/>
  <c r="B3663" i="1" s="1"/>
  <c r="P3664" i="1"/>
  <c r="B3664" i="1" s="1"/>
  <c r="P3665" i="1"/>
  <c r="B3665" i="1" s="1"/>
  <c r="P3666" i="1"/>
  <c r="B3666" i="1" s="1"/>
  <c r="P3667" i="1"/>
  <c r="B3667" i="1" s="1"/>
  <c r="P3668" i="1"/>
  <c r="B3668" i="1" s="1"/>
  <c r="P3669" i="1"/>
  <c r="B3669" i="1" s="1"/>
  <c r="P3670" i="1"/>
  <c r="B3670" i="1" s="1"/>
  <c r="P3671" i="1"/>
  <c r="B3671" i="1" s="1"/>
  <c r="P3672" i="1"/>
  <c r="B3672" i="1" s="1"/>
  <c r="P3673" i="1"/>
  <c r="B3673" i="1" s="1"/>
  <c r="P3674" i="1"/>
  <c r="B3674" i="1" s="1"/>
  <c r="P3675" i="1"/>
  <c r="B3675" i="1" s="1"/>
  <c r="P3676" i="1"/>
  <c r="B3676" i="1" s="1"/>
  <c r="P3677" i="1"/>
  <c r="B3677" i="1" s="1"/>
  <c r="P3678" i="1"/>
  <c r="B3678" i="1" s="1"/>
  <c r="P3679" i="1"/>
  <c r="B3679" i="1" s="1"/>
  <c r="P3680" i="1"/>
  <c r="B3680" i="1" s="1"/>
  <c r="P3681" i="1"/>
  <c r="B3681" i="1" s="1"/>
  <c r="P3682" i="1"/>
  <c r="B3682" i="1" s="1"/>
  <c r="P3683" i="1"/>
  <c r="B3683" i="1" s="1"/>
  <c r="P3684" i="1"/>
  <c r="B3684" i="1" s="1"/>
  <c r="P3685" i="1"/>
  <c r="B3685" i="1" s="1"/>
  <c r="P3686" i="1"/>
  <c r="B3686" i="1" s="1"/>
  <c r="P3687" i="1"/>
  <c r="B3687" i="1" s="1"/>
  <c r="P3688" i="1"/>
  <c r="B3688" i="1" s="1"/>
  <c r="P3689" i="1"/>
  <c r="B3689" i="1" s="1"/>
  <c r="P3690" i="1"/>
  <c r="B3690" i="1" s="1"/>
  <c r="P3691" i="1"/>
  <c r="B3691" i="1" s="1"/>
  <c r="P3692" i="1"/>
  <c r="B3692" i="1" s="1"/>
  <c r="P3693" i="1"/>
  <c r="B3693" i="1" s="1"/>
  <c r="P3694" i="1"/>
  <c r="B3694" i="1" s="1"/>
  <c r="P3695" i="1"/>
  <c r="B3695" i="1" s="1"/>
  <c r="P3696" i="1"/>
  <c r="B3696" i="1" s="1"/>
  <c r="P3697" i="1"/>
  <c r="B3697" i="1" s="1"/>
  <c r="P3698" i="1"/>
  <c r="B3698" i="1" s="1"/>
  <c r="P3699" i="1"/>
  <c r="B3699" i="1" s="1"/>
  <c r="P3700" i="1"/>
  <c r="B3700" i="1" s="1"/>
  <c r="P3701" i="1"/>
  <c r="B3701" i="1" s="1"/>
  <c r="P3702" i="1"/>
  <c r="B3702" i="1" s="1"/>
  <c r="P3703" i="1"/>
  <c r="B3703" i="1" s="1"/>
  <c r="P3704" i="1"/>
  <c r="B3704" i="1" s="1"/>
  <c r="P3705" i="1"/>
  <c r="B3705" i="1" s="1"/>
  <c r="P3706" i="1"/>
  <c r="B3706" i="1" s="1"/>
  <c r="P3707" i="1"/>
  <c r="B3707" i="1" s="1"/>
  <c r="P3708" i="1"/>
  <c r="B3708" i="1" s="1"/>
  <c r="P3709" i="1"/>
  <c r="B3709" i="1" s="1"/>
  <c r="P3710" i="1"/>
  <c r="B3710" i="1" s="1"/>
  <c r="P3711" i="1"/>
  <c r="B3711" i="1" s="1"/>
  <c r="P3712" i="1"/>
  <c r="B3712" i="1" s="1"/>
  <c r="P3713" i="1"/>
  <c r="B3713" i="1" s="1"/>
  <c r="P3714" i="1"/>
  <c r="B3714" i="1" s="1"/>
  <c r="P3715" i="1"/>
  <c r="B3715" i="1" s="1"/>
  <c r="P3716" i="1"/>
  <c r="B3716" i="1" s="1"/>
  <c r="P3717" i="1"/>
  <c r="B3717" i="1" s="1"/>
  <c r="P3718" i="1"/>
  <c r="B3718" i="1" s="1"/>
  <c r="P3719" i="1"/>
  <c r="B3719" i="1" s="1"/>
  <c r="P3720" i="1"/>
  <c r="B3720" i="1" s="1"/>
  <c r="P3721" i="1"/>
  <c r="B3721" i="1" s="1"/>
  <c r="P3722" i="1"/>
  <c r="B3722" i="1" s="1"/>
  <c r="P3723" i="1"/>
  <c r="B3723" i="1" s="1"/>
  <c r="P3724" i="1"/>
  <c r="B3724" i="1" s="1"/>
  <c r="P3725" i="1"/>
  <c r="B3725" i="1" s="1"/>
  <c r="P3726" i="1"/>
  <c r="B3726" i="1" s="1"/>
  <c r="P3727" i="1"/>
  <c r="B3727" i="1" s="1"/>
  <c r="P3728" i="1"/>
  <c r="B3728" i="1" s="1"/>
  <c r="P3729" i="1"/>
  <c r="B3729" i="1" s="1"/>
  <c r="P3730" i="1"/>
  <c r="B3730" i="1" s="1"/>
  <c r="P3731" i="1"/>
  <c r="B3731" i="1" s="1"/>
  <c r="P3732" i="1"/>
  <c r="B3732" i="1" s="1"/>
  <c r="P3733" i="1"/>
  <c r="B3733" i="1" s="1"/>
  <c r="P3734" i="1"/>
  <c r="B3734" i="1" s="1"/>
  <c r="P3735" i="1"/>
  <c r="B3735" i="1" s="1"/>
  <c r="P3736" i="1"/>
  <c r="B3736" i="1" s="1"/>
  <c r="P3737" i="1"/>
  <c r="B3737" i="1" s="1"/>
  <c r="P3738" i="1"/>
  <c r="B3738" i="1" s="1"/>
  <c r="P3739" i="1"/>
  <c r="B3739" i="1" s="1"/>
  <c r="P3740" i="1"/>
  <c r="B3740" i="1" s="1"/>
  <c r="P3741" i="1"/>
  <c r="B3741" i="1" s="1"/>
  <c r="P3742" i="1"/>
  <c r="B3742" i="1" s="1"/>
  <c r="P3743" i="1"/>
  <c r="B3743" i="1" s="1"/>
  <c r="P3744" i="1"/>
  <c r="B3744" i="1" s="1"/>
  <c r="P3745" i="1"/>
  <c r="B3745" i="1" s="1"/>
  <c r="P3746" i="1"/>
  <c r="B3746" i="1" s="1"/>
  <c r="P3747" i="1"/>
  <c r="B3747" i="1" s="1"/>
  <c r="P3748" i="1"/>
  <c r="B3748" i="1" s="1"/>
  <c r="P3749" i="1"/>
  <c r="B3749" i="1" s="1"/>
  <c r="P3750" i="1"/>
  <c r="B3750" i="1" s="1"/>
  <c r="P3751" i="1"/>
  <c r="B3751" i="1" s="1"/>
  <c r="P3752" i="1"/>
  <c r="B3752" i="1" s="1"/>
  <c r="P3753" i="1"/>
  <c r="B3753" i="1" s="1"/>
  <c r="P3754" i="1"/>
  <c r="B3754" i="1" s="1"/>
  <c r="P3755" i="1"/>
  <c r="B3755" i="1" s="1"/>
  <c r="P3756" i="1"/>
  <c r="B3756" i="1" s="1"/>
  <c r="P3757" i="1"/>
  <c r="B3757" i="1" s="1"/>
  <c r="P3758" i="1"/>
  <c r="B3758" i="1" s="1"/>
  <c r="P3759" i="1"/>
  <c r="B3759" i="1" s="1"/>
  <c r="P3760" i="1"/>
  <c r="B3760" i="1" s="1"/>
  <c r="P3761" i="1"/>
  <c r="B3761" i="1" s="1"/>
  <c r="P3762" i="1"/>
  <c r="B3762" i="1" s="1"/>
  <c r="P3763" i="1"/>
  <c r="B3763" i="1" s="1"/>
  <c r="P3764" i="1"/>
  <c r="B3764" i="1" s="1"/>
  <c r="P3765" i="1"/>
  <c r="B3765" i="1" s="1"/>
  <c r="P3766" i="1"/>
  <c r="B3766" i="1" s="1"/>
  <c r="P3767" i="1"/>
  <c r="B3767" i="1" s="1"/>
  <c r="P3768" i="1"/>
  <c r="B3768" i="1" s="1"/>
  <c r="P3769" i="1"/>
  <c r="B3769" i="1" s="1"/>
  <c r="P3770" i="1"/>
  <c r="B3770" i="1" s="1"/>
  <c r="P3771" i="1"/>
  <c r="B3771" i="1" s="1"/>
  <c r="P3772" i="1"/>
  <c r="B3772" i="1" s="1"/>
  <c r="P3773" i="1"/>
  <c r="B3773" i="1" s="1"/>
  <c r="P3774" i="1"/>
  <c r="B3774" i="1" s="1"/>
  <c r="P3775" i="1"/>
  <c r="B3775" i="1" s="1"/>
  <c r="P3776" i="1"/>
  <c r="B3776" i="1" s="1"/>
  <c r="P3777" i="1"/>
  <c r="B3777" i="1" s="1"/>
  <c r="P3778" i="1"/>
  <c r="B3778" i="1" s="1"/>
  <c r="P3779" i="1"/>
  <c r="B3779" i="1" s="1"/>
  <c r="P3780" i="1"/>
  <c r="B3780" i="1" s="1"/>
  <c r="P3781" i="1"/>
  <c r="B3781" i="1" s="1"/>
  <c r="P3782" i="1"/>
  <c r="B3782" i="1" s="1"/>
  <c r="P3783" i="1"/>
  <c r="B3783" i="1" s="1"/>
  <c r="P3784" i="1"/>
  <c r="B3784" i="1" s="1"/>
  <c r="P3785" i="1"/>
  <c r="B3785" i="1" s="1"/>
  <c r="P3786" i="1"/>
  <c r="B3786" i="1" s="1"/>
  <c r="P3787" i="1"/>
  <c r="B3787" i="1" s="1"/>
  <c r="P3788" i="1"/>
  <c r="B3788" i="1" s="1"/>
  <c r="P3789" i="1"/>
  <c r="B3789" i="1" s="1"/>
  <c r="P3790" i="1"/>
  <c r="B3790" i="1" s="1"/>
  <c r="P3791" i="1"/>
  <c r="B3791" i="1" s="1"/>
  <c r="P3792" i="1"/>
  <c r="B3792" i="1" s="1"/>
  <c r="P3793" i="1"/>
  <c r="B3793" i="1" s="1"/>
  <c r="P3794" i="1"/>
  <c r="B3794" i="1" s="1"/>
  <c r="P3795" i="1"/>
  <c r="B3795" i="1" s="1"/>
  <c r="P3796" i="1"/>
  <c r="B3796" i="1" s="1"/>
  <c r="P3797" i="1"/>
  <c r="B3797" i="1" s="1"/>
  <c r="P3798" i="1"/>
  <c r="B3798" i="1" s="1"/>
  <c r="P3799" i="1"/>
  <c r="B3799" i="1" s="1"/>
  <c r="P3800" i="1"/>
  <c r="B3800" i="1" s="1"/>
  <c r="P3801" i="1"/>
  <c r="B3801" i="1" s="1"/>
  <c r="P3802" i="1"/>
  <c r="B3802" i="1" s="1"/>
  <c r="P3803" i="1"/>
  <c r="B3803" i="1" s="1"/>
  <c r="P3804" i="1"/>
  <c r="B3804" i="1" s="1"/>
  <c r="P3805" i="1"/>
  <c r="B3805" i="1" s="1"/>
  <c r="P3806" i="1"/>
  <c r="B3806" i="1" s="1"/>
  <c r="P3807" i="1"/>
  <c r="B3807" i="1" s="1"/>
  <c r="P3808" i="1"/>
  <c r="B3808" i="1" s="1"/>
  <c r="P3809" i="1"/>
  <c r="B3809" i="1" s="1"/>
  <c r="P3810" i="1"/>
  <c r="B3810" i="1" s="1"/>
  <c r="P3811" i="1"/>
  <c r="B3811" i="1" s="1"/>
  <c r="P3812" i="1"/>
  <c r="B3812" i="1" s="1"/>
  <c r="P3813" i="1"/>
  <c r="B3813" i="1" s="1"/>
  <c r="P3814" i="1"/>
  <c r="B3814" i="1" s="1"/>
  <c r="P3815" i="1"/>
  <c r="B3815" i="1" s="1"/>
  <c r="P3816" i="1"/>
  <c r="B3816" i="1" s="1"/>
  <c r="P3817" i="1"/>
  <c r="B3817" i="1" s="1"/>
  <c r="P3818" i="1"/>
  <c r="B3818" i="1" s="1"/>
  <c r="P3819" i="1"/>
  <c r="B3819" i="1" s="1"/>
  <c r="P3820" i="1"/>
  <c r="B3820" i="1" s="1"/>
  <c r="P3821" i="1"/>
  <c r="B3821" i="1" s="1"/>
  <c r="P3822" i="1"/>
  <c r="B3822" i="1" s="1"/>
  <c r="P3823" i="1"/>
  <c r="B3823" i="1" s="1"/>
  <c r="P3824" i="1"/>
  <c r="B3824" i="1" s="1"/>
  <c r="P3825" i="1"/>
  <c r="B3825" i="1" s="1"/>
  <c r="P3826" i="1"/>
  <c r="B3826" i="1" s="1"/>
  <c r="P3827" i="1"/>
  <c r="B3827" i="1" s="1"/>
  <c r="P3828" i="1"/>
  <c r="B3828" i="1" s="1"/>
  <c r="P3829" i="1"/>
  <c r="B3829" i="1" s="1"/>
  <c r="P3830" i="1"/>
  <c r="B3830" i="1" s="1"/>
  <c r="P3831" i="1"/>
  <c r="B3831" i="1" s="1"/>
  <c r="P3832" i="1"/>
  <c r="B3832" i="1" s="1"/>
  <c r="P3833" i="1"/>
  <c r="B3833" i="1" s="1"/>
  <c r="P3834" i="1"/>
  <c r="B3834" i="1" s="1"/>
  <c r="P3835" i="1"/>
  <c r="B3835" i="1" s="1"/>
  <c r="P3836" i="1"/>
  <c r="B3836" i="1" s="1"/>
  <c r="P3837" i="1"/>
  <c r="B3837" i="1" s="1"/>
  <c r="P3838" i="1"/>
  <c r="B3838" i="1" s="1"/>
  <c r="P3839" i="1"/>
  <c r="B3839" i="1" s="1"/>
  <c r="P3840" i="1"/>
  <c r="B3840" i="1" s="1"/>
  <c r="P3841" i="1"/>
  <c r="B3841" i="1" s="1"/>
  <c r="P3842" i="1"/>
  <c r="B3842" i="1" s="1"/>
  <c r="P3843" i="1"/>
  <c r="B3843" i="1" s="1"/>
  <c r="P3844" i="1"/>
  <c r="B3844" i="1" s="1"/>
  <c r="P3845" i="1"/>
  <c r="B3845" i="1" s="1"/>
  <c r="P3846" i="1"/>
  <c r="B3846" i="1" s="1"/>
  <c r="P3847" i="1"/>
  <c r="B3847" i="1" s="1"/>
  <c r="P3848" i="1"/>
  <c r="B3848" i="1" s="1"/>
  <c r="P3849" i="1"/>
  <c r="B3849" i="1" s="1"/>
  <c r="P3850" i="1"/>
  <c r="B3850" i="1" s="1"/>
  <c r="P3851" i="1"/>
  <c r="B3851" i="1" s="1"/>
  <c r="P3852" i="1"/>
  <c r="B3852" i="1" s="1"/>
  <c r="P3853" i="1"/>
  <c r="B3853" i="1" s="1"/>
  <c r="P3854" i="1"/>
  <c r="B3854" i="1" s="1"/>
  <c r="P3855" i="1"/>
  <c r="B3855" i="1" s="1"/>
  <c r="P3856" i="1"/>
  <c r="B3856" i="1" s="1"/>
  <c r="P3857" i="1"/>
  <c r="B3857" i="1" s="1"/>
  <c r="P3858" i="1"/>
  <c r="B3858" i="1" s="1"/>
  <c r="P3859" i="1"/>
  <c r="B3859" i="1" s="1"/>
  <c r="P3860" i="1"/>
  <c r="B3860" i="1" s="1"/>
  <c r="P3861" i="1"/>
  <c r="B3861" i="1" s="1"/>
  <c r="P3862" i="1"/>
  <c r="B3862" i="1" s="1"/>
  <c r="P3863" i="1"/>
  <c r="B3863" i="1" s="1"/>
  <c r="P3864" i="1"/>
  <c r="B3864" i="1" s="1"/>
  <c r="P3865" i="1"/>
  <c r="B3865" i="1" s="1"/>
  <c r="P3866" i="1"/>
  <c r="B3866" i="1" s="1"/>
  <c r="P3867" i="1"/>
  <c r="B3867" i="1" s="1"/>
  <c r="P3868" i="1"/>
  <c r="B3868" i="1" s="1"/>
  <c r="P3869" i="1"/>
  <c r="B3869" i="1" s="1"/>
  <c r="P3870" i="1"/>
  <c r="B3870" i="1" s="1"/>
  <c r="P3871" i="1"/>
  <c r="B3871" i="1" s="1"/>
  <c r="P3872" i="1"/>
  <c r="B3872" i="1" s="1"/>
  <c r="P3873" i="1"/>
  <c r="B3873" i="1" s="1"/>
  <c r="P3874" i="1"/>
  <c r="B3874" i="1" s="1"/>
  <c r="P3875" i="1"/>
  <c r="B3875" i="1" s="1"/>
  <c r="P3876" i="1"/>
  <c r="B3876" i="1" s="1"/>
  <c r="P3877" i="1"/>
  <c r="B3877" i="1" s="1"/>
  <c r="P3878" i="1"/>
  <c r="B3878" i="1" s="1"/>
  <c r="P3879" i="1"/>
  <c r="B3879" i="1" s="1"/>
  <c r="P3880" i="1"/>
  <c r="B3880" i="1" s="1"/>
  <c r="P3881" i="1"/>
  <c r="B3881" i="1" s="1"/>
  <c r="P3882" i="1"/>
  <c r="B3882" i="1" s="1"/>
  <c r="P3883" i="1"/>
  <c r="B3883" i="1" s="1"/>
  <c r="P3884" i="1"/>
  <c r="B3884" i="1" s="1"/>
  <c r="P3885" i="1"/>
  <c r="B3885" i="1" s="1"/>
  <c r="P3886" i="1"/>
  <c r="B3886" i="1" s="1"/>
  <c r="P3887" i="1"/>
  <c r="B3887" i="1" s="1"/>
  <c r="P3888" i="1"/>
  <c r="B3888" i="1" s="1"/>
  <c r="P3889" i="1"/>
  <c r="B3889" i="1" s="1"/>
  <c r="P3890" i="1"/>
  <c r="B3890" i="1" s="1"/>
  <c r="P3891" i="1"/>
  <c r="B3891" i="1" s="1"/>
  <c r="P3892" i="1"/>
  <c r="B3892" i="1" s="1"/>
  <c r="P3893" i="1"/>
  <c r="B3893" i="1" s="1"/>
  <c r="P3894" i="1"/>
  <c r="B3894" i="1" s="1"/>
  <c r="P3895" i="1"/>
  <c r="B3895" i="1" s="1"/>
  <c r="P3896" i="1"/>
  <c r="B3896" i="1" s="1"/>
  <c r="P3897" i="1"/>
  <c r="B3897" i="1" s="1"/>
  <c r="P3898" i="1"/>
  <c r="B3898" i="1" s="1"/>
  <c r="P3899" i="1"/>
  <c r="B3899" i="1" s="1"/>
  <c r="P3900" i="1"/>
  <c r="B3900" i="1" s="1"/>
  <c r="P3901" i="1"/>
  <c r="B3901" i="1" s="1"/>
  <c r="P3902" i="1"/>
  <c r="B3902" i="1" s="1"/>
  <c r="P3903" i="1"/>
  <c r="B3903" i="1" s="1"/>
  <c r="P3904" i="1"/>
  <c r="B3904" i="1" s="1"/>
  <c r="P3905" i="1"/>
  <c r="B3905" i="1" s="1"/>
  <c r="P3906" i="1"/>
  <c r="B3906" i="1" s="1"/>
  <c r="P3907" i="1"/>
  <c r="B3907" i="1" s="1"/>
  <c r="P3908" i="1"/>
  <c r="B3908" i="1" s="1"/>
  <c r="P3909" i="1"/>
  <c r="B3909" i="1" s="1"/>
  <c r="P3910" i="1"/>
  <c r="B3910" i="1" s="1"/>
  <c r="P3911" i="1"/>
  <c r="B3911" i="1" s="1"/>
  <c r="P3912" i="1"/>
  <c r="B3912" i="1" s="1"/>
  <c r="P3913" i="1"/>
  <c r="B3913" i="1" s="1"/>
  <c r="P3914" i="1"/>
  <c r="B3914" i="1" s="1"/>
  <c r="P3915" i="1"/>
  <c r="B3915" i="1" s="1"/>
  <c r="P3916" i="1"/>
  <c r="B3916" i="1" s="1"/>
  <c r="P3917" i="1"/>
  <c r="B3917" i="1" s="1"/>
  <c r="P3918" i="1"/>
  <c r="B3918" i="1" s="1"/>
  <c r="P3919" i="1"/>
  <c r="B3919" i="1" s="1"/>
  <c r="P3920" i="1"/>
  <c r="B3920" i="1" s="1"/>
  <c r="P3921" i="1"/>
  <c r="B3921" i="1" s="1"/>
  <c r="P3922" i="1"/>
  <c r="B3922" i="1" s="1"/>
  <c r="P3923" i="1"/>
  <c r="B3923" i="1" s="1"/>
  <c r="P3924" i="1"/>
  <c r="B3924" i="1" s="1"/>
  <c r="P3925" i="1"/>
  <c r="B3925" i="1" s="1"/>
  <c r="P3926" i="1"/>
  <c r="B3926" i="1" s="1"/>
  <c r="P3927" i="1"/>
  <c r="B3927" i="1" s="1"/>
  <c r="P3928" i="1"/>
  <c r="B3928" i="1" s="1"/>
  <c r="P3929" i="1"/>
  <c r="B3929" i="1" s="1"/>
  <c r="P3930" i="1"/>
  <c r="B3930" i="1" s="1"/>
  <c r="P3931" i="1"/>
  <c r="B3931" i="1" s="1"/>
  <c r="P3932" i="1"/>
  <c r="B3932" i="1" s="1"/>
  <c r="P3933" i="1"/>
  <c r="B3933" i="1" s="1"/>
  <c r="P3934" i="1"/>
  <c r="B3934" i="1" s="1"/>
  <c r="P3935" i="1"/>
  <c r="B3935" i="1" s="1"/>
  <c r="P3936" i="1"/>
  <c r="B3936" i="1" s="1"/>
  <c r="P3937" i="1"/>
  <c r="B3937" i="1" s="1"/>
  <c r="P3938" i="1"/>
  <c r="B3938" i="1" s="1"/>
  <c r="P3939" i="1"/>
  <c r="B3939" i="1" s="1"/>
  <c r="P3940" i="1"/>
  <c r="B3940" i="1" s="1"/>
  <c r="P3941" i="1"/>
  <c r="B3941" i="1" s="1"/>
  <c r="P3942" i="1"/>
  <c r="B3942" i="1" s="1"/>
  <c r="P3943" i="1"/>
  <c r="B3943" i="1" s="1"/>
  <c r="P3944" i="1"/>
  <c r="B3944" i="1" s="1"/>
  <c r="P3945" i="1"/>
  <c r="B3945" i="1" s="1"/>
  <c r="P3946" i="1"/>
  <c r="B3946" i="1" s="1"/>
  <c r="P3947" i="1"/>
  <c r="B3947" i="1" s="1"/>
  <c r="P3948" i="1"/>
  <c r="B3948" i="1" s="1"/>
  <c r="P3949" i="1"/>
  <c r="B3949" i="1" s="1"/>
  <c r="P3950" i="1"/>
  <c r="B3950" i="1" s="1"/>
  <c r="P3951" i="1"/>
  <c r="B3951" i="1" s="1"/>
  <c r="P3952" i="1"/>
  <c r="B3952" i="1" s="1"/>
  <c r="P3953" i="1"/>
  <c r="B3953" i="1" s="1"/>
  <c r="P3954" i="1"/>
  <c r="B3954" i="1" s="1"/>
  <c r="P3955" i="1"/>
  <c r="B3955" i="1" s="1"/>
  <c r="P3956" i="1"/>
  <c r="B3956" i="1" s="1"/>
  <c r="P3957" i="1"/>
  <c r="B3957" i="1" s="1"/>
  <c r="P3958" i="1"/>
  <c r="B3958" i="1" s="1"/>
  <c r="P3959" i="1"/>
  <c r="B3959" i="1" s="1"/>
  <c r="P3960" i="1"/>
  <c r="B3960" i="1" s="1"/>
  <c r="P3961" i="1"/>
  <c r="B3961" i="1" s="1"/>
  <c r="P3962" i="1"/>
  <c r="B3962" i="1" s="1"/>
  <c r="P3963" i="1"/>
  <c r="B3963" i="1" s="1"/>
  <c r="P3964" i="1"/>
  <c r="B3964" i="1" s="1"/>
  <c r="P3965" i="1"/>
  <c r="B3965" i="1" s="1"/>
  <c r="P3966" i="1"/>
  <c r="B3966" i="1" s="1"/>
  <c r="P3967" i="1"/>
  <c r="B3967" i="1" s="1"/>
  <c r="P3968" i="1"/>
  <c r="B3968" i="1" s="1"/>
  <c r="P3969" i="1"/>
  <c r="B3969" i="1" s="1"/>
  <c r="P3970" i="1"/>
  <c r="B3970" i="1" s="1"/>
  <c r="P3971" i="1"/>
  <c r="B3971" i="1" s="1"/>
  <c r="P3972" i="1"/>
  <c r="B3972" i="1" s="1"/>
  <c r="P3973" i="1"/>
  <c r="B3973" i="1" s="1"/>
  <c r="P3974" i="1"/>
  <c r="B3974" i="1" s="1"/>
  <c r="P3975" i="1"/>
  <c r="B3975" i="1" s="1"/>
  <c r="P3976" i="1"/>
  <c r="B3976" i="1" s="1"/>
  <c r="P3977" i="1"/>
  <c r="B3977" i="1" s="1"/>
  <c r="P3978" i="1"/>
  <c r="B3978" i="1" s="1"/>
  <c r="P3979" i="1"/>
  <c r="B3979" i="1" s="1"/>
  <c r="P3980" i="1"/>
  <c r="B3980" i="1" s="1"/>
  <c r="P3981" i="1"/>
  <c r="B3981" i="1" s="1"/>
  <c r="P3982" i="1"/>
  <c r="B3982" i="1" s="1"/>
  <c r="P3983" i="1"/>
  <c r="B3983" i="1" s="1"/>
  <c r="P3984" i="1"/>
  <c r="B3984" i="1" s="1"/>
  <c r="P3985" i="1"/>
  <c r="B3985" i="1" s="1"/>
  <c r="P3986" i="1"/>
  <c r="B3986" i="1" s="1"/>
  <c r="P3987" i="1"/>
  <c r="B3987" i="1" s="1"/>
  <c r="P3988" i="1"/>
  <c r="B3988" i="1" s="1"/>
  <c r="P3989" i="1"/>
  <c r="B3989" i="1" s="1"/>
  <c r="P3990" i="1"/>
  <c r="B3990" i="1" s="1"/>
  <c r="P3991" i="1"/>
  <c r="B3991" i="1" s="1"/>
  <c r="P3992" i="1"/>
  <c r="B3992" i="1" s="1"/>
  <c r="P3993" i="1"/>
  <c r="B3993" i="1" s="1"/>
  <c r="P3994" i="1"/>
  <c r="B3994" i="1" s="1"/>
  <c r="P3995" i="1"/>
  <c r="B3995" i="1" s="1"/>
  <c r="P3996" i="1"/>
  <c r="B3996" i="1" s="1"/>
  <c r="P3997" i="1"/>
  <c r="B3997" i="1" s="1"/>
  <c r="P3998" i="1"/>
  <c r="B3998" i="1" s="1"/>
  <c r="P3999" i="1"/>
  <c r="B3999" i="1" s="1"/>
  <c r="P4000" i="1"/>
  <c r="B4000" i="1" s="1"/>
  <c r="P4001" i="1"/>
  <c r="B4001" i="1" s="1"/>
  <c r="P4002" i="1"/>
  <c r="B4002" i="1" s="1"/>
  <c r="P4003" i="1"/>
  <c r="B4003" i="1" s="1"/>
  <c r="P4004" i="1"/>
  <c r="B4004" i="1" s="1"/>
  <c r="P4005" i="1"/>
  <c r="B4005" i="1" s="1"/>
  <c r="P4006" i="1"/>
  <c r="B4006" i="1" s="1"/>
  <c r="P4007" i="1"/>
  <c r="B4007" i="1" s="1"/>
  <c r="P4008" i="1"/>
  <c r="B4008" i="1" s="1"/>
  <c r="P4009" i="1"/>
  <c r="B4009" i="1" s="1"/>
  <c r="P4010" i="1"/>
  <c r="B4010" i="1" s="1"/>
  <c r="P4011" i="1"/>
  <c r="B4011" i="1" s="1"/>
  <c r="P4012" i="1"/>
  <c r="B4012" i="1" s="1"/>
  <c r="P4013" i="1"/>
  <c r="B4013" i="1" s="1"/>
  <c r="P4014" i="1"/>
  <c r="B4014" i="1" s="1"/>
  <c r="P4015" i="1"/>
  <c r="B4015" i="1" s="1"/>
  <c r="P4016" i="1"/>
  <c r="B4016" i="1" s="1"/>
  <c r="P4017" i="1"/>
  <c r="B4017" i="1" s="1"/>
  <c r="P4018" i="1"/>
  <c r="B4018" i="1" s="1"/>
  <c r="P4019" i="1"/>
  <c r="B4019" i="1" s="1"/>
  <c r="P4020" i="1"/>
  <c r="B4020" i="1" s="1"/>
  <c r="P4021" i="1"/>
  <c r="B4021" i="1" s="1"/>
  <c r="P4022" i="1"/>
  <c r="B4022" i="1" s="1"/>
  <c r="P4023" i="1"/>
  <c r="B4023" i="1" s="1"/>
  <c r="P4024" i="1"/>
  <c r="B4024" i="1" s="1"/>
  <c r="P4025" i="1"/>
  <c r="B4025" i="1" s="1"/>
  <c r="P4026" i="1"/>
  <c r="B4026" i="1" s="1"/>
  <c r="P4027" i="1"/>
  <c r="B4027" i="1" s="1"/>
  <c r="P4028" i="1"/>
  <c r="B4028" i="1" s="1"/>
  <c r="P4029" i="1"/>
  <c r="B4029" i="1" s="1"/>
  <c r="P4030" i="1"/>
  <c r="B4030" i="1" s="1"/>
  <c r="P4031" i="1"/>
  <c r="B4031" i="1" s="1"/>
  <c r="P4032" i="1"/>
  <c r="B4032" i="1" s="1"/>
  <c r="P4033" i="1"/>
  <c r="B4033" i="1" s="1"/>
  <c r="P4034" i="1"/>
  <c r="B4034" i="1" s="1"/>
  <c r="P4035" i="1"/>
  <c r="B4035" i="1" s="1"/>
  <c r="P4036" i="1"/>
  <c r="B4036" i="1" s="1"/>
  <c r="P4037" i="1"/>
  <c r="B4037" i="1" s="1"/>
  <c r="P4038" i="1"/>
  <c r="B4038" i="1" s="1"/>
  <c r="P4039" i="1"/>
  <c r="B4039" i="1" s="1"/>
  <c r="P4040" i="1"/>
  <c r="B4040" i="1" s="1"/>
  <c r="P4041" i="1"/>
  <c r="B4041" i="1" s="1"/>
  <c r="P4042" i="1"/>
  <c r="B4042" i="1" s="1"/>
  <c r="P4043" i="1"/>
  <c r="B4043" i="1" s="1"/>
  <c r="P4044" i="1"/>
  <c r="B4044" i="1" s="1"/>
  <c r="P4045" i="1"/>
  <c r="B4045" i="1" s="1"/>
  <c r="P4046" i="1"/>
  <c r="B4046" i="1" s="1"/>
  <c r="P4047" i="1"/>
  <c r="B4047" i="1" s="1"/>
  <c r="P4048" i="1"/>
  <c r="B4048" i="1" s="1"/>
  <c r="P4049" i="1"/>
  <c r="B4049" i="1" s="1"/>
  <c r="P4050" i="1"/>
  <c r="B4050" i="1" s="1"/>
  <c r="P4051" i="1"/>
  <c r="B4051" i="1" s="1"/>
  <c r="P4052" i="1"/>
  <c r="B4052" i="1" s="1"/>
  <c r="P4053" i="1"/>
  <c r="B4053" i="1" s="1"/>
  <c r="P4054" i="1"/>
  <c r="B4054" i="1" s="1"/>
  <c r="P4055" i="1"/>
  <c r="B4055" i="1" s="1"/>
  <c r="P4056" i="1"/>
  <c r="B4056" i="1" s="1"/>
  <c r="P4057" i="1"/>
  <c r="B4057" i="1" s="1"/>
  <c r="P4058" i="1"/>
  <c r="B4058" i="1" s="1"/>
  <c r="P4059" i="1"/>
  <c r="B4059" i="1" s="1"/>
  <c r="P4060" i="1"/>
  <c r="B4060" i="1" s="1"/>
  <c r="P4061" i="1"/>
  <c r="B4061" i="1" s="1"/>
  <c r="P4062" i="1"/>
  <c r="B4062" i="1" s="1"/>
  <c r="P4063" i="1"/>
  <c r="B4063" i="1" s="1"/>
  <c r="P4064" i="1"/>
  <c r="B4064" i="1" s="1"/>
  <c r="P4065" i="1"/>
  <c r="B4065" i="1" s="1"/>
  <c r="P4066" i="1"/>
  <c r="B4066" i="1" s="1"/>
  <c r="P4067" i="1"/>
  <c r="B4067" i="1" s="1"/>
  <c r="P4068" i="1"/>
  <c r="B4068" i="1" s="1"/>
  <c r="P4069" i="1"/>
  <c r="B4069" i="1" s="1"/>
  <c r="P4070" i="1"/>
  <c r="B4070" i="1" s="1"/>
  <c r="P4071" i="1"/>
  <c r="B4071" i="1" s="1"/>
  <c r="P4072" i="1"/>
  <c r="B4072" i="1" s="1"/>
  <c r="P4073" i="1"/>
  <c r="B4073" i="1" s="1"/>
  <c r="P4074" i="1"/>
  <c r="B4074" i="1" s="1"/>
  <c r="P4075" i="1"/>
  <c r="B4075" i="1" s="1"/>
  <c r="P4076" i="1"/>
  <c r="B4076" i="1" s="1"/>
  <c r="P4077" i="1"/>
  <c r="B4077" i="1" s="1"/>
  <c r="P4078" i="1"/>
  <c r="B4078" i="1" s="1"/>
  <c r="P4079" i="1"/>
  <c r="B4079" i="1" s="1"/>
  <c r="P4080" i="1"/>
  <c r="B4080" i="1" s="1"/>
  <c r="P4081" i="1"/>
  <c r="B4081" i="1" s="1"/>
  <c r="P4082" i="1"/>
  <c r="B4082" i="1" s="1"/>
  <c r="P4083" i="1"/>
  <c r="B4083" i="1" s="1"/>
  <c r="P4084" i="1"/>
  <c r="B4084" i="1" s="1"/>
  <c r="P4085" i="1"/>
  <c r="B4085" i="1" s="1"/>
  <c r="P4086" i="1"/>
  <c r="B4086" i="1" s="1"/>
  <c r="P4087" i="1"/>
  <c r="B4087" i="1" s="1"/>
  <c r="P4088" i="1"/>
  <c r="B4088" i="1" s="1"/>
  <c r="P4089" i="1"/>
  <c r="B4089" i="1" s="1"/>
  <c r="P4090" i="1"/>
  <c r="B4090" i="1" s="1"/>
  <c r="P4091" i="1"/>
  <c r="B4091" i="1" s="1"/>
  <c r="P4092" i="1"/>
  <c r="B4092" i="1" s="1"/>
  <c r="P4093" i="1"/>
  <c r="B4093" i="1" s="1"/>
  <c r="P4094" i="1"/>
  <c r="B4094" i="1" s="1"/>
  <c r="P4095" i="1"/>
  <c r="B4095" i="1" s="1"/>
  <c r="P4096" i="1"/>
  <c r="B4096" i="1" s="1"/>
  <c r="P4097" i="1"/>
  <c r="B4097" i="1" s="1"/>
  <c r="P4098" i="1"/>
  <c r="B4098" i="1" s="1"/>
  <c r="P4099" i="1"/>
  <c r="B4099" i="1" s="1"/>
  <c r="P4100" i="1"/>
  <c r="B4100" i="1" s="1"/>
  <c r="P4101" i="1"/>
  <c r="B4101" i="1" s="1"/>
  <c r="P4102" i="1"/>
  <c r="B4102" i="1" s="1"/>
  <c r="P4103" i="1"/>
  <c r="B4103" i="1" s="1"/>
  <c r="P4104" i="1"/>
  <c r="B4104" i="1" s="1"/>
  <c r="P4105" i="1"/>
  <c r="B4105" i="1" s="1"/>
  <c r="P4106" i="1"/>
  <c r="B4106" i="1" s="1"/>
  <c r="P4107" i="1"/>
  <c r="B4107" i="1" s="1"/>
  <c r="P4108" i="1"/>
  <c r="B4108" i="1" s="1"/>
  <c r="P4109" i="1"/>
  <c r="B4109" i="1" s="1"/>
  <c r="P4110" i="1"/>
  <c r="B4110" i="1" s="1"/>
  <c r="P4111" i="1"/>
  <c r="B4111" i="1" s="1"/>
  <c r="P4112" i="1"/>
  <c r="B4112" i="1" s="1"/>
  <c r="P4113" i="1"/>
  <c r="B4113" i="1" s="1"/>
  <c r="P4114" i="1"/>
  <c r="B4114" i="1" s="1"/>
  <c r="P4115" i="1"/>
  <c r="B4115" i="1" s="1"/>
  <c r="P4116" i="1"/>
  <c r="B4116" i="1" s="1"/>
  <c r="P4117" i="1"/>
  <c r="B4117" i="1" s="1"/>
  <c r="P4118" i="1"/>
  <c r="B4118" i="1" s="1"/>
  <c r="P4119" i="1"/>
  <c r="B4119" i="1" s="1"/>
  <c r="P4120" i="1"/>
  <c r="B4120" i="1" s="1"/>
  <c r="P4121" i="1"/>
  <c r="B4121" i="1" s="1"/>
  <c r="P4122" i="1"/>
  <c r="B4122" i="1" s="1"/>
  <c r="P4123" i="1"/>
  <c r="B4123" i="1" s="1"/>
  <c r="P4124" i="1"/>
  <c r="B4124" i="1" s="1"/>
  <c r="P4125" i="1"/>
  <c r="B4125" i="1" s="1"/>
  <c r="P4126" i="1"/>
  <c r="B4126" i="1" s="1"/>
  <c r="P4127" i="1"/>
  <c r="B4127" i="1" s="1"/>
  <c r="P4128" i="1"/>
  <c r="B4128" i="1" s="1"/>
  <c r="P4129" i="1"/>
  <c r="B4129" i="1" s="1"/>
  <c r="P4130" i="1"/>
  <c r="B4130" i="1" s="1"/>
  <c r="P4131" i="1"/>
  <c r="B4131" i="1" s="1"/>
  <c r="P4132" i="1"/>
  <c r="B4132" i="1" s="1"/>
  <c r="P4133" i="1"/>
  <c r="B4133" i="1" s="1"/>
  <c r="P4134" i="1"/>
  <c r="B4134" i="1" s="1"/>
  <c r="P4135" i="1"/>
  <c r="B4135" i="1" s="1"/>
  <c r="P4136" i="1"/>
  <c r="B4136" i="1" s="1"/>
  <c r="P4137" i="1"/>
  <c r="B4137" i="1" s="1"/>
  <c r="P4138" i="1"/>
  <c r="B4138" i="1" s="1"/>
  <c r="P4139" i="1"/>
  <c r="B4139" i="1" s="1"/>
  <c r="P4140" i="1"/>
  <c r="B4140" i="1" s="1"/>
  <c r="P4141" i="1"/>
  <c r="B4141" i="1" s="1"/>
  <c r="P4142" i="1"/>
  <c r="B4142" i="1" s="1"/>
  <c r="P4143" i="1"/>
  <c r="B4143" i="1" s="1"/>
  <c r="P4144" i="1"/>
  <c r="B4144" i="1" s="1"/>
  <c r="P4145" i="1"/>
  <c r="B4145" i="1" s="1"/>
  <c r="P4146" i="1"/>
  <c r="B4146" i="1" s="1"/>
  <c r="P4147" i="1"/>
  <c r="B4147" i="1" s="1"/>
  <c r="P4148" i="1"/>
  <c r="B4148" i="1" s="1"/>
  <c r="P4149" i="1"/>
  <c r="B4149" i="1" s="1"/>
  <c r="P4150" i="1"/>
  <c r="B4150" i="1" s="1"/>
  <c r="P4151" i="1"/>
  <c r="B4151" i="1" s="1"/>
  <c r="P4152" i="1"/>
  <c r="B4152" i="1" s="1"/>
  <c r="P4153" i="1"/>
  <c r="B4153" i="1" s="1"/>
  <c r="P4154" i="1"/>
  <c r="B4154" i="1" s="1"/>
  <c r="P4155" i="1"/>
  <c r="B4155" i="1" s="1"/>
  <c r="P4156" i="1"/>
  <c r="B4156" i="1" s="1"/>
  <c r="P4157" i="1"/>
  <c r="B4157" i="1" s="1"/>
  <c r="P4158" i="1"/>
  <c r="B4158" i="1" s="1"/>
  <c r="P4159" i="1"/>
  <c r="B4159" i="1" s="1"/>
  <c r="P4160" i="1"/>
  <c r="B4160" i="1" s="1"/>
  <c r="P4161" i="1"/>
  <c r="B4161" i="1" s="1"/>
  <c r="P4162" i="1"/>
  <c r="B4162" i="1" s="1"/>
  <c r="P4163" i="1"/>
  <c r="B4163" i="1" s="1"/>
  <c r="P4164" i="1"/>
  <c r="B4164" i="1" s="1"/>
  <c r="P4165" i="1"/>
  <c r="B4165" i="1" s="1"/>
  <c r="P4166" i="1"/>
  <c r="B4166" i="1" s="1"/>
  <c r="P4167" i="1"/>
  <c r="B4167" i="1" s="1"/>
  <c r="P4168" i="1"/>
  <c r="B4168" i="1" s="1"/>
  <c r="P4169" i="1"/>
  <c r="B4169" i="1" s="1"/>
  <c r="P4170" i="1"/>
  <c r="B4170" i="1" s="1"/>
  <c r="P4171" i="1"/>
  <c r="B4171" i="1" s="1"/>
  <c r="P4172" i="1"/>
  <c r="B4172" i="1" s="1"/>
  <c r="P4173" i="1"/>
  <c r="B4173" i="1" s="1"/>
  <c r="P4174" i="1"/>
  <c r="B4174" i="1" s="1"/>
  <c r="P4175" i="1"/>
  <c r="B4175" i="1" s="1"/>
  <c r="P4176" i="1"/>
  <c r="B4176" i="1" s="1"/>
  <c r="P4177" i="1"/>
  <c r="B4177" i="1" s="1"/>
  <c r="P4178" i="1"/>
  <c r="B4178" i="1" s="1"/>
  <c r="P4179" i="1"/>
  <c r="B4179" i="1" s="1"/>
  <c r="P4180" i="1"/>
  <c r="B4180" i="1" s="1"/>
  <c r="P4181" i="1"/>
  <c r="B4181" i="1" s="1"/>
  <c r="P4182" i="1"/>
  <c r="B4182" i="1" s="1"/>
  <c r="P4183" i="1"/>
  <c r="B4183" i="1" s="1"/>
  <c r="P4184" i="1"/>
  <c r="B4184" i="1" s="1"/>
  <c r="P4185" i="1"/>
  <c r="B4185" i="1" s="1"/>
  <c r="P4186" i="1"/>
  <c r="B4186" i="1" s="1"/>
  <c r="P4187" i="1"/>
  <c r="B4187" i="1" s="1"/>
  <c r="P4188" i="1"/>
  <c r="B4188" i="1" s="1"/>
  <c r="P4189" i="1"/>
  <c r="B4189" i="1" s="1"/>
  <c r="P4190" i="1"/>
  <c r="B4190" i="1" s="1"/>
  <c r="P4191" i="1"/>
  <c r="B4191" i="1" s="1"/>
  <c r="P4192" i="1"/>
  <c r="B4192" i="1" s="1"/>
  <c r="P4193" i="1"/>
  <c r="B4193" i="1" s="1"/>
  <c r="P4194" i="1"/>
  <c r="B4194" i="1" s="1"/>
  <c r="P4195" i="1"/>
  <c r="B4195" i="1" s="1"/>
  <c r="P4196" i="1"/>
  <c r="B4196" i="1" s="1"/>
  <c r="P4197" i="1"/>
  <c r="B4197" i="1" s="1"/>
  <c r="P4198" i="1"/>
  <c r="B4198" i="1" s="1"/>
  <c r="P4199" i="1"/>
  <c r="B4199" i="1" s="1"/>
  <c r="P4200" i="1"/>
  <c r="B4200" i="1" s="1"/>
  <c r="P4201" i="1"/>
  <c r="B4201" i="1" s="1"/>
  <c r="P4202" i="1"/>
  <c r="B4202" i="1" s="1"/>
  <c r="P4203" i="1"/>
  <c r="B4203" i="1" s="1"/>
  <c r="P4204" i="1"/>
  <c r="B4204" i="1" s="1"/>
  <c r="P4205" i="1"/>
  <c r="B4205" i="1" s="1"/>
  <c r="P4206" i="1"/>
  <c r="B4206" i="1" s="1"/>
  <c r="P4207" i="1"/>
  <c r="B4207" i="1" s="1"/>
  <c r="P4208" i="1"/>
  <c r="B4208" i="1" s="1"/>
  <c r="P4209" i="1"/>
  <c r="B4209" i="1" s="1"/>
  <c r="P4210" i="1"/>
  <c r="B4210" i="1" s="1"/>
  <c r="P4211" i="1"/>
  <c r="B4211" i="1" s="1"/>
  <c r="P4212" i="1"/>
  <c r="B4212" i="1" s="1"/>
  <c r="P4213" i="1"/>
  <c r="B4213" i="1" s="1"/>
  <c r="P4214" i="1"/>
  <c r="B4214" i="1" s="1"/>
  <c r="P4215" i="1"/>
  <c r="B4215" i="1" s="1"/>
  <c r="P4216" i="1"/>
  <c r="B4216" i="1" s="1"/>
  <c r="P4217" i="1"/>
  <c r="B4217" i="1" s="1"/>
  <c r="P4218" i="1"/>
  <c r="B4218" i="1" s="1"/>
  <c r="P4219" i="1"/>
  <c r="B4219" i="1" s="1"/>
  <c r="P4220" i="1"/>
  <c r="B4220" i="1" s="1"/>
  <c r="P4221" i="1"/>
  <c r="B4221" i="1" s="1"/>
  <c r="P4222" i="1"/>
  <c r="B4222" i="1" s="1"/>
  <c r="P4223" i="1"/>
  <c r="B4223" i="1" s="1"/>
  <c r="P4224" i="1"/>
  <c r="B4224" i="1" s="1"/>
  <c r="P4225" i="1"/>
  <c r="B4225" i="1" s="1"/>
  <c r="P4226" i="1"/>
  <c r="B4226" i="1" s="1"/>
  <c r="P4227" i="1"/>
  <c r="B4227" i="1" s="1"/>
  <c r="P4228" i="1"/>
  <c r="B4228" i="1" s="1"/>
  <c r="P4229" i="1"/>
  <c r="B4229" i="1" s="1"/>
  <c r="P4230" i="1"/>
  <c r="B4230" i="1" s="1"/>
  <c r="P4231" i="1"/>
  <c r="B4231" i="1" s="1"/>
  <c r="P4232" i="1"/>
  <c r="B4232" i="1" s="1"/>
  <c r="P4233" i="1"/>
  <c r="B4233" i="1" s="1"/>
  <c r="P4234" i="1"/>
  <c r="B4234" i="1" s="1"/>
  <c r="P4235" i="1"/>
  <c r="B4235" i="1" s="1"/>
  <c r="P4236" i="1"/>
  <c r="B4236" i="1" s="1"/>
  <c r="P4237" i="1"/>
  <c r="B4237" i="1" s="1"/>
  <c r="P4238" i="1"/>
  <c r="B4238" i="1" s="1"/>
  <c r="P4239" i="1"/>
  <c r="B4239" i="1" s="1"/>
  <c r="P4240" i="1"/>
  <c r="B4240" i="1" s="1"/>
  <c r="P4241" i="1"/>
  <c r="B4241" i="1" s="1"/>
  <c r="P4242" i="1"/>
  <c r="B4242" i="1" s="1"/>
  <c r="P4243" i="1"/>
  <c r="B4243" i="1" s="1"/>
  <c r="P4244" i="1"/>
  <c r="B4244" i="1" s="1"/>
  <c r="P4245" i="1"/>
  <c r="B4245" i="1" s="1"/>
  <c r="P4246" i="1"/>
  <c r="B4246" i="1" s="1"/>
  <c r="P4247" i="1"/>
  <c r="B4247" i="1" s="1"/>
  <c r="P4248" i="1"/>
  <c r="B4248" i="1" s="1"/>
  <c r="P4249" i="1"/>
  <c r="B4249" i="1" s="1"/>
  <c r="P4250" i="1"/>
  <c r="B4250" i="1" s="1"/>
  <c r="P4251" i="1"/>
  <c r="B4251" i="1" s="1"/>
  <c r="P4252" i="1"/>
  <c r="B4252" i="1" s="1"/>
  <c r="P4253" i="1"/>
  <c r="B4253" i="1" s="1"/>
  <c r="P4254" i="1"/>
  <c r="B4254" i="1" s="1"/>
  <c r="P4255" i="1"/>
  <c r="B4255" i="1" s="1"/>
  <c r="P4256" i="1"/>
  <c r="B4256" i="1" s="1"/>
  <c r="P4257" i="1"/>
  <c r="B4257" i="1" s="1"/>
  <c r="P4258" i="1"/>
  <c r="B4258" i="1" s="1"/>
  <c r="P4259" i="1"/>
  <c r="B4259" i="1" s="1"/>
  <c r="P4260" i="1"/>
  <c r="B4260" i="1" s="1"/>
  <c r="P4261" i="1"/>
  <c r="B4261" i="1" s="1"/>
  <c r="P4262" i="1"/>
  <c r="B4262" i="1" s="1"/>
  <c r="P4263" i="1"/>
  <c r="B4263" i="1" s="1"/>
  <c r="P4264" i="1"/>
  <c r="B4264" i="1" s="1"/>
  <c r="P4265" i="1"/>
  <c r="B4265" i="1" s="1"/>
  <c r="P4266" i="1"/>
  <c r="B4266" i="1" s="1"/>
  <c r="P4267" i="1"/>
  <c r="B4267" i="1" s="1"/>
  <c r="P4268" i="1"/>
  <c r="B4268" i="1" s="1"/>
  <c r="P4269" i="1"/>
  <c r="B4269" i="1" s="1"/>
  <c r="P4270" i="1"/>
  <c r="B4270" i="1" s="1"/>
  <c r="P4271" i="1"/>
  <c r="B4271" i="1" s="1"/>
  <c r="P4272" i="1"/>
  <c r="B4272" i="1" s="1"/>
  <c r="P4273" i="1"/>
  <c r="B4273" i="1" s="1"/>
  <c r="P4274" i="1"/>
  <c r="B4274" i="1" s="1"/>
  <c r="P4275" i="1"/>
  <c r="B4275" i="1" s="1"/>
  <c r="P4276" i="1"/>
  <c r="B4276" i="1" s="1"/>
  <c r="P4277" i="1"/>
  <c r="B4277" i="1" s="1"/>
  <c r="P4278" i="1"/>
  <c r="B4278" i="1" s="1"/>
  <c r="P4279" i="1"/>
  <c r="B4279" i="1" s="1"/>
  <c r="P4280" i="1"/>
  <c r="B4280" i="1" s="1"/>
  <c r="P4281" i="1"/>
  <c r="B4281" i="1" s="1"/>
  <c r="P4282" i="1"/>
  <c r="B4282" i="1" s="1"/>
  <c r="P4283" i="1"/>
  <c r="B4283" i="1" s="1"/>
  <c r="P4284" i="1"/>
  <c r="B4284" i="1" s="1"/>
  <c r="P4285" i="1"/>
  <c r="B4285" i="1" s="1"/>
  <c r="P4286" i="1"/>
  <c r="B4286" i="1" s="1"/>
  <c r="P4287" i="1"/>
  <c r="B4287" i="1" s="1"/>
  <c r="P4288" i="1"/>
  <c r="B4288" i="1" s="1"/>
  <c r="P4289" i="1"/>
  <c r="B4289" i="1" s="1"/>
  <c r="P4290" i="1"/>
  <c r="B4290" i="1" s="1"/>
  <c r="P4291" i="1"/>
  <c r="B4291" i="1" s="1"/>
  <c r="P4292" i="1"/>
  <c r="B4292" i="1" s="1"/>
  <c r="P4293" i="1"/>
  <c r="B4293" i="1" s="1"/>
  <c r="P4294" i="1"/>
  <c r="B4294" i="1" s="1"/>
  <c r="P4295" i="1"/>
  <c r="B4295" i="1" s="1"/>
  <c r="P4296" i="1"/>
  <c r="B4296" i="1" s="1"/>
  <c r="P4297" i="1"/>
  <c r="B4297" i="1" s="1"/>
  <c r="P4298" i="1"/>
  <c r="B4298" i="1" s="1"/>
  <c r="P4299" i="1"/>
  <c r="B4299" i="1" s="1"/>
  <c r="P4300" i="1"/>
  <c r="B4300" i="1" s="1"/>
  <c r="P4301" i="1"/>
  <c r="B4301" i="1" s="1"/>
  <c r="P4302" i="1"/>
  <c r="B4302" i="1" s="1"/>
  <c r="P4303" i="1"/>
  <c r="B4303" i="1" s="1"/>
  <c r="P4304" i="1"/>
  <c r="B4304" i="1" s="1"/>
  <c r="P4305" i="1"/>
  <c r="B4305" i="1" s="1"/>
  <c r="P4306" i="1"/>
  <c r="B4306" i="1" s="1"/>
  <c r="P4307" i="1"/>
  <c r="B4307" i="1" s="1"/>
  <c r="P4308" i="1"/>
  <c r="B4308" i="1" s="1"/>
  <c r="P4309" i="1"/>
  <c r="B4309" i="1" s="1"/>
  <c r="P4310" i="1"/>
  <c r="B4310" i="1" s="1"/>
  <c r="P4311" i="1"/>
  <c r="B4311" i="1" s="1"/>
  <c r="P4312" i="1"/>
  <c r="B4312" i="1" s="1"/>
  <c r="P4313" i="1"/>
  <c r="B4313" i="1" s="1"/>
  <c r="P4314" i="1"/>
  <c r="B4314" i="1" s="1"/>
  <c r="P4315" i="1"/>
  <c r="B4315" i="1" s="1"/>
  <c r="P4316" i="1"/>
  <c r="B4316" i="1" s="1"/>
  <c r="P4317" i="1"/>
  <c r="B4317" i="1" s="1"/>
  <c r="P4318" i="1"/>
  <c r="B4318" i="1" s="1"/>
  <c r="P4319" i="1"/>
  <c r="B4319" i="1" s="1"/>
  <c r="P4320" i="1"/>
  <c r="B4320" i="1" s="1"/>
  <c r="P4321" i="1"/>
  <c r="B4321" i="1" s="1"/>
  <c r="P4322" i="1"/>
  <c r="B4322" i="1" s="1"/>
  <c r="P4323" i="1"/>
  <c r="B4323" i="1" s="1"/>
  <c r="P4324" i="1"/>
  <c r="B4324" i="1" s="1"/>
  <c r="P4325" i="1"/>
  <c r="B4325" i="1" s="1"/>
  <c r="P4326" i="1"/>
  <c r="B4326" i="1" s="1"/>
  <c r="P4327" i="1"/>
  <c r="B4327" i="1" s="1"/>
  <c r="P4328" i="1"/>
  <c r="B4328" i="1" s="1"/>
  <c r="P4329" i="1"/>
  <c r="B4329" i="1" s="1"/>
  <c r="P4330" i="1"/>
  <c r="B4330" i="1" s="1"/>
  <c r="P4331" i="1"/>
  <c r="B4331" i="1" s="1"/>
  <c r="P4332" i="1"/>
  <c r="B4332" i="1" s="1"/>
  <c r="P4333" i="1"/>
  <c r="B4333" i="1" s="1"/>
  <c r="P4334" i="1"/>
  <c r="B4334" i="1" s="1"/>
  <c r="P4335" i="1"/>
  <c r="B4335" i="1" s="1"/>
  <c r="P4336" i="1"/>
  <c r="B4336" i="1" s="1"/>
  <c r="P4337" i="1"/>
  <c r="B4337" i="1" s="1"/>
  <c r="P4338" i="1"/>
  <c r="B4338" i="1" s="1"/>
  <c r="P4339" i="1"/>
  <c r="B4339" i="1" s="1"/>
  <c r="P4340" i="1"/>
  <c r="B4340" i="1" s="1"/>
  <c r="P4341" i="1"/>
  <c r="B4341" i="1" s="1"/>
  <c r="P4342" i="1"/>
  <c r="B4342" i="1" s="1"/>
  <c r="P4343" i="1"/>
  <c r="B4343" i="1" s="1"/>
  <c r="P4344" i="1"/>
  <c r="B4344" i="1" s="1"/>
  <c r="P4345" i="1"/>
  <c r="B4345" i="1" s="1"/>
  <c r="P4346" i="1"/>
  <c r="B4346" i="1" s="1"/>
  <c r="P4347" i="1"/>
  <c r="B4347" i="1" s="1"/>
  <c r="P4348" i="1"/>
  <c r="B4348" i="1" s="1"/>
  <c r="P4349" i="1"/>
  <c r="B4349" i="1" s="1"/>
  <c r="P4350" i="1"/>
  <c r="B4350" i="1" s="1"/>
  <c r="P4351" i="1"/>
  <c r="B4351" i="1" s="1"/>
  <c r="P4352" i="1"/>
  <c r="B4352" i="1" s="1"/>
  <c r="P4353" i="1"/>
  <c r="B4353" i="1" s="1"/>
  <c r="P4354" i="1"/>
  <c r="B4354" i="1" s="1"/>
  <c r="P4355" i="1"/>
  <c r="B4355" i="1" s="1"/>
  <c r="P4356" i="1"/>
  <c r="B4356" i="1" s="1"/>
  <c r="P4357" i="1"/>
  <c r="B4357" i="1" s="1"/>
  <c r="P4358" i="1"/>
  <c r="B4358" i="1" s="1"/>
  <c r="P4359" i="1"/>
  <c r="B4359" i="1" s="1"/>
  <c r="P4360" i="1"/>
  <c r="B4360" i="1" s="1"/>
  <c r="P4361" i="1"/>
  <c r="B4361" i="1" s="1"/>
  <c r="P4362" i="1"/>
  <c r="B4362" i="1" s="1"/>
  <c r="P4363" i="1"/>
  <c r="B4363" i="1" s="1"/>
  <c r="P4364" i="1"/>
  <c r="B4364" i="1" s="1"/>
  <c r="P4365" i="1"/>
  <c r="B4365" i="1" s="1"/>
  <c r="P4366" i="1"/>
  <c r="B4366" i="1" s="1"/>
  <c r="P4367" i="1"/>
  <c r="B4367" i="1" s="1"/>
  <c r="P4368" i="1"/>
  <c r="B4368" i="1" s="1"/>
  <c r="P4369" i="1"/>
  <c r="B4369" i="1" s="1"/>
  <c r="P4370" i="1"/>
  <c r="B4370" i="1" s="1"/>
  <c r="P4371" i="1"/>
  <c r="B4371" i="1" s="1"/>
  <c r="P4372" i="1"/>
  <c r="B4372" i="1" s="1"/>
  <c r="P4373" i="1"/>
  <c r="B4373" i="1" s="1"/>
  <c r="P4374" i="1"/>
  <c r="B4374" i="1" s="1"/>
  <c r="P4375" i="1"/>
  <c r="B4375" i="1" s="1"/>
  <c r="P4376" i="1"/>
  <c r="B4376" i="1" s="1"/>
  <c r="P4377" i="1"/>
  <c r="B4377" i="1" s="1"/>
  <c r="P4378" i="1"/>
  <c r="B4378" i="1" s="1"/>
  <c r="P4379" i="1"/>
  <c r="B4379" i="1" s="1"/>
  <c r="P4380" i="1"/>
  <c r="B4380" i="1" s="1"/>
  <c r="P4381" i="1"/>
  <c r="B4381" i="1" s="1"/>
  <c r="P4382" i="1"/>
  <c r="B4382" i="1" s="1"/>
  <c r="P4383" i="1"/>
  <c r="B4383" i="1" s="1"/>
  <c r="P4384" i="1"/>
  <c r="B4384" i="1" s="1"/>
  <c r="P4385" i="1"/>
  <c r="B4385" i="1" s="1"/>
  <c r="P4386" i="1"/>
  <c r="B4386" i="1" s="1"/>
  <c r="P4387" i="1"/>
  <c r="B4387" i="1" s="1"/>
  <c r="P4388" i="1"/>
  <c r="B4388" i="1" s="1"/>
  <c r="P4389" i="1"/>
  <c r="B4389" i="1" s="1"/>
  <c r="P4390" i="1"/>
  <c r="B4390" i="1" s="1"/>
  <c r="P4391" i="1"/>
  <c r="B4391" i="1" s="1"/>
  <c r="P4392" i="1"/>
  <c r="B4392" i="1" s="1"/>
  <c r="P4393" i="1"/>
  <c r="B4393" i="1" s="1"/>
  <c r="P4394" i="1"/>
  <c r="B4394" i="1" s="1"/>
  <c r="P4395" i="1"/>
  <c r="B4395" i="1" s="1"/>
  <c r="P4396" i="1"/>
  <c r="B4396" i="1" s="1"/>
  <c r="P4397" i="1"/>
  <c r="B4397" i="1" s="1"/>
  <c r="P4398" i="1"/>
  <c r="B4398" i="1" s="1"/>
  <c r="P4399" i="1"/>
  <c r="B4399" i="1" s="1"/>
  <c r="P4400" i="1"/>
  <c r="B4400" i="1" s="1"/>
  <c r="P4401" i="1"/>
  <c r="B4401" i="1" s="1"/>
  <c r="P4402" i="1"/>
  <c r="B4402" i="1" s="1"/>
  <c r="P4403" i="1"/>
  <c r="B4403" i="1" s="1"/>
  <c r="P4404" i="1"/>
  <c r="B4404" i="1" s="1"/>
  <c r="P4405" i="1"/>
  <c r="B4405" i="1" s="1"/>
  <c r="P4406" i="1"/>
  <c r="B4406" i="1" s="1"/>
  <c r="P4407" i="1"/>
  <c r="B4407" i="1" s="1"/>
  <c r="P4408" i="1"/>
  <c r="B4408" i="1" s="1"/>
  <c r="P4409" i="1"/>
  <c r="B4409" i="1" s="1"/>
  <c r="P4410" i="1"/>
  <c r="B4410" i="1" s="1"/>
  <c r="P4411" i="1"/>
  <c r="B4411" i="1" s="1"/>
  <c r="P4412" i="1"/>
  <c r="B4412" i="1" s="1"/>
  <c r="P4413" i="1"/>
  <c r="B4413" i="1" s="1"/>
  <c r="P4414" i="1"/>
  <c r="B4414" i="1" s="1"/>
  <c r="P4415" i="1"/>
  <c r="B4415" i="1" s="1"/>
  <c r="P4416" i="1"/>
  <c r="B4416" i="1" s="1"/>
  <c r="P4417" i="1"/>
  <c r="B4417" i="1" s="1"/>
  <c r="P4418" i="1"/>
  <c r="B4418" i="1" s="1"/>
  <c r="P4419" i="1"/>
  <c r="B4419" i="1" s="1"/>
  <c r="P4420" i="1"/>
  <c r="B4420" i="1" s="1"/>
  <c r="P4421" i="1"/>
  <c r="B4421" i="1" s="1"/>
  <c r="P4422" i="1"/>
  <c r="B4422" i="1" s="1"/>
  <c r="P4423" i="1"/>
  <c r="B4423" i="1" s="1"/>
  <c r="P4424" i="1"/>
  <c r="B4424" i="1" s="1"/>
  <c r="P4425" i="1"/>
  <c r="B4425" i="1" s="1"/>
  <c r="P4426" i="1"/>
  <c r="B4426" i="1" s="1"/>
  <c r="P4427" i="1"/>
  <c r="B4427" i="1" s="1"/>
  <c r="P4428" i="1"/>
  <c r="B4428" i="1" s="1"/>
  <c r="P4429" i="1"/>
  <c r="B4429" i="1" s="1"/>
  <c r="P4430" i="1"/>
  <c r="B4430" i="1" s="1"/>
  <c r="P4431" i="1"/>
  <c r="B4431" i="1" s="1"/>
  <c r="P4432" i="1"/>
  <c r="B4432" i="1" s="1"/>
  <c r="P4433" i="1"/>
  <c r="B4433" i="1" s="1"/>
  <c r="P4434" i="1"/>
  <c r="B4434" i="1" s="1"/>
  <c r="P4435" i="1"/>
  <c r="B4435" i="1" s="1"/>
  <c r="P4436" i="1"/>
  <c r="B4436" i="1" s="1"/>
  <c r="P4437" i="1"/>
  <c r="B4437" i="1" s="1"/>
  <c r="P4438" i="1"/>
  <c r="B4438" i="1" s="1"/>
  <c r="P4439" i="1"/>
  <c r="B4439" i="1" s="1"/>
  <c r="P4440" i="1"/>
  <c r="B4440" i="1" s="1"/>
  <c r="P4441" i="1"/>
  <c r="B4441" i="1" s="1"/>
  <c r="P4442" i="1"/>
  <c r="B4442" i="1" s="1"/>
  <c r="P4443" i="1"/>
  <c r="B4443" i="1" s="1"/>
  <c r="P4444" i="1"/>
  <c r="B4444" i="1" s="1"/>
  <c r="P4445" i="1"/>
  <c r="B4445" i="1" s="1"/>
  <c r="P4446" i="1"/>
  <c r="B4446" i="1" s="1"/>
  <c r="P4447" i="1"/>
  <c r="B4447" i="1" s="1"/>
  <c r="P4448" i="1"/>
  <c r="B4448" i="1" s="1"/>
  <c r="P4449" i="1"/>
  <c r="B4449" i="1" s="1"/>
  <c r="P4450" i="1"/>
  <c r="B4450" i="1" s="1"/>
  <c r="P4451" i="1"/>
  <c r="B4451" i="1" s="1"/>
  <c r="P4452" i="1"/>
  <c r="B4452" i="1" s="1"/>
  <c r="P4453" i="1"/>
  <c r="B4453" i="1" s="1"/>
  <c r="P4454" i="1"/>
  <c r="B4454" i="1" s="1"/>
  <c r="P4455" i="1"/>
  <c r="B4455" i="1" s="1"/>
  <c r="P4456" i="1"/>
  <c r="B4456" i="1" s="1"/>
  <c r="P4457" i="1"/>
  <c r="B4457" i="1" s="1"/>
  <c r="P4458" i="1"/>
  <c r="B4458" i="1" s="1"/>
  <c r="P4459" i="1"/>
  <c r="B4459" i="1" s="1"/>
  <c r="P4460" i="1"/>
  <c r="B4460" i="1" s="1"/>
  <c r="P4461" i="1"/>
  <c r="B4461" i="1" s="1"/>
  <c r="P4462" i="1"/>
  <c r="B4462" i="1" s="1"/>
  <c r="P4463" i="1"/>
  <c r="B4463" i="1" s="1"/>
  <c r="P4464" i="1"/>
  <c r="B4464" i="1" s="1"/>
  <c r="P4465" i="1"/>
  <c r="B4465" i="1" s="1"/>
  <c r="P4466" i="1"/>
  <c r="B4466" i="1" s="1"/>
  <c r="P4467" i="1"/>
  <c r="B4467" i="1" s="1"/>
  <c r="P4468" i="1"/>
  <c r="B4468" i="1" s="1"/>
  <c r="P4469" i="1"/>
  <c r="B4469" i="1" s="1"/>
  <c r="P4470" i="1"/>
  <c r="B4470" i="1" s="1"/>
  <c r="P4471" i="1"/>
  <c r="B4471" i="1" s="1"/>
  <c r="P4472" i="1"/>
  <c r="B4472" i="1" s="1"/>
  <c r="P4473" i="1"/>
  <c r="B4473" i="1" s="1"/>
  <c r="P4474" i="1"/>
  <c r="B4474" i="1" s="1"/>
  <c r="P4475" i="1"/>
  <c r="B4475" i="1" s="1"/>
  <c r="P4476" i="1"/>
  <c r="B4476" i="1" s="1"/>
  <c r="P4477" i="1"/>
  <c r="B4477" i="1" s="1"/>
  <c r="P4478" i="1"/>
  <c r="B4478" i="1" s="1"/>
  <c r="P4479" i="1"/>
  <c r="B4479" i="1" s="1"/>
  <c r="P4480" i="1"/>
  <c r="B4480" i="1" s="1"/>
  <c r="P4481" i="1"/>
  <c r="B4481" i="1" s="1"/>
  <c r="P4482" i="1"/>
  <c r="B4482" i="1" s="1"/>
  <c r="P4483" i="1"/>
  <c r="B4483" i="1" s="1"/>
  <c r="P4484" i="1"/>
  <c r="B4484" i="1" s="1"/>
  <c r="P4485" i="1"/>
  <c r="B4485" i="1" s="1"/>
  <c r="P4486" i="1"/>
  <c r="B4486" i="1" s="1"/>
  <c r="P4487" i="1"/>
  <c r="B4487" i="1" s="1"/>
  <c r="P4488" i="1"/>
  <c r="B4488" i="1" s="1"/>
  <c r="P4489" i="1"/>
  <c r="B4489" i="1" s="1"/>
  <c r="P4490" i="1"/>
  <c r="B4490" i="1" s="1"/>
  <c r="P4491" i="1"/>
  <c r="B4491" i="1" s="1"/>
  <c r="P4492" i="1"/>
  <c r="B4492" i="1" s="1"/>
  <c r="P4493" i="1"/>
  <c r="B4493" i="1" s="1"/>
  <c r="P4494" i="1"/>
  <c r="B4494" i="1" s="1"/>
  <c r="P4495" i="1"/>
  <c r="B4495" i="1" s="1"/>
  <c r="P4496" i="1"/>
  <c r="B4496" i="1" s="1"/>
  <c r="P4497" i="1"/>
  <c r="B4497" i="1" s="1"/>
  <c r="P4498" i="1"/>
  <c r="B4498" i="1" s="1"/>
  <c r="P4499" i="1"/>
  <c r="B4499" i="1" s="1"/>
  <c r="P4500" i="1"/>
  <c r="B4500" i="1" s="1"/>
  <c r="P4501" i="1"/>
  <c r="B4501" i="1" s="1"/>
  <c r="P4502" i="1"/>
  <c r="B4502" i="1" s="1"/>
  <c r="P4503" i="1"/>
  <c r="B4503" i="1" s="1"/>
  <c r="P4504" i="1"/>
  <c r="B4504" i="1" s="1"/>
  <c r="P4505" i="1"/>
  <c r="B4505" i="1" s="1"/>
  <c r="P4506" i="1"/>
  <c r="B4506" i="1" s="1"/>
  <c r="P4507" i="1"/>
  <c r="B4507" i="1" s="1"/>
  <c r="P4508" i="1"/>
  <c r="B4508" i="1" s="1"/>
  <c r="P4509" i="1"/>
  <c r="B4509" i="1" s="1"/>
  <c r="P4510" i="1"/>
  <c r="B4510" i="1" s="1"/>
  <c r="P4511" i="1"/>
  <c r="B4511" i="1" s="1"/>
  <c r="P4512" i="1"/>
  <c r="B4512" i="1" s="1"/>
  <c r="P4513" i="1"/>
  <c r="B4513" i="1" s="1"/>
  <c r="P4514" i="1"/>
  <c r="B4514" i="1" s="1"/>
  <c r="P4515" i="1"/>
  <c r="B4515" i="1" s="1"/>
  <c r="P4516" i="1"/>
  <c r="B4516" i="1" s="1"/>
  <c r="P4517" i="1"/>
  <c r="B4517" i="1" s="1"/>
  <c r="P4518" i="1"/>
  <c r="B4518" i="1" s="1"/>
  <c r="P4519" i="1"/>
  <c r="B4519" i="1" s="1"/>
  <c r="P4520" i="1"/>
  <c r="B4520" i="1" s="1"/>
  <c r="P4521" i="1"/>
  <c r="B4521" i="1" s="1"/>
  <c r="P4522" i="1"/>
  <c r="B4522" i="1" s="1"/>
  <c r="P4523" i="1"/>
  <c r="B4523" i="1" s="1"/>
  <c r="P4524" i="1"/>
  <c r="B4524" i="1" s="1"/>
  <c r="P4525" i="1"/>
  <c r="B4525" i="1" s="1"/>
  <c r="P4526" i="1"/>
  <c r="B4526" i="1" s="1"/>
  <c r="P4527" i="1"/>
  <c r="B4527" i="1" s="1"/>
  <c r="P4528" i="1"/>
  <c r="B4528" i="1" s="1"/>
  <c r="P4529" i="1"/>
  <c r="B4529" i="1" s="1"/>
  <c r="P4530" i="1"/>
  <c r="B4530" i="1" s="1"/>
  <c r="P4531" i="1"/>
  <c r="B4531" i="1" s="1"/>
  <c r="P4532" i="1"/>
  <c r="B4532" i="1" s="1"/>
  <c r="P4533" i="1"/>
  <c r="B4533" i="1" s="1"/>
  <c r="P4534" i="1"/>
  <c r="B4534" i="1" s="1"/>
  <c r="P4535" i="1"/>
  <c r="B4535" i="1" s="1"/>
  <c r="P4536" i="1"/>
  <c r="B4536" i="1" s="1"/>
  <c r="P4537" i="1"/>
  <c r="B4537" i="1" s="1"/>
  <c r="P4538" i="1"/>
  <c r="B4538" i="1" s="1"/>
  <c r="P4539" i="1"/>
  <c r="B4539" i="1" s="1"/>
  <c r="P4540" i="1"/>
  <c r="B4540" i="1" s="1"/>
  <c r="P4541" i="1"/>
  <c r="B4541" i="1" s="1"/>
  <c r="P4542" i="1"/>
  <c r="B4542" i="1" s="1"/>
  <c r="P4543" i="1"/>
  <c r="B4543" i="1" s="1"/>
  <c r="P4544" i="1"/>
  <c r="B4544" i="1" s="1"/>
  <c r="P4545" i="1"/>
  <c r="B4545" i="1" s="1"/>
  <c r="P4546" i="1"/>
  <c r="B4546" i="1" s="1"/>
  <c r="P4547" i="1"/>
  <c r="B4547" i="1" s="1"/>
  <c r="P4548" i="1"/>
  <c r="B4548" i="1" s="1"/>
  <c r="P4549" i="1"/>
  <c r="B4549" i="1" s="1"/>
  <c r="P4550" i="1"/>
  <c r="B4550" i="1" s="1"/>
  <c r="P4551" i="1"/>
  <c r="B4551" i="1" s="1"/>
  <c r="P4552" i="1"/>
  <c r="B4552" i="1" s="1"/>
  <c r="P4553" i="1"/>
  <c r="B4553" i="1" s="1"/>
  <c r="P4554" i="1"/>
  <c r="B4554" i="1" s="1"/>
  <c r="P4555" i="1"/>
  <c r="B4555" i="1" s="1"/>
  <c r="P4556" i="1"/>
  <c r="B4556" i="1" s="1"/>
  <c r="P4557" i="1"/>
  <c r="B4557" i="1" s="1"/>
  <c r="P4558" i="1"/>
  <c r="B4558" i="1" s="1"/>
  <c r="P4559" i="1"/>
  <c r="B4559" i="1" s="1"/>
  <c r="P4560" i="1"/>
  <c r="B4560" i="1" s="1"/>
  <c r="P4561" i="1"/>
  <c r="B4561" i="1" s="1"/>
  <c r="P4562" i="1"/>
  <c r="B4562" i="1" s="1"/>
  <c r="P4563" i="1"/>
  <c r="B4563" i="1" s="1"/>
  <c r="P4564" i="1"/>
  <c r="B4564" i="1" s="1"/>
  <c r="P4565" i="1"/>
  <c r="B4565" i="1" s="1"/>
  <c r="P4566" i="1"/>
  <c r="B4566" i="1" s="1"/>
  <c r="P4567" i="1"/>
  <c r="B4567" i="1" s="1"/>
  <c r="P4568" i="1"/>
  <c r="B4568" i="1" s="1"/>
  <c r="P4569" i="1"/>
  <c r="B4569" i="1" s="1"/>
  <c r="P4570" i="1"/>
  <c r="B4570" i="1" s="1"/>
  <c r="P4571" i="1"/>
  <c r="B4571" i="1" s="1"/>
  <c r="P4572" i="1"/>
  <c r="B4572" i="1" s="1"/>
  <c r="P4573" i="1"/>
  <c r="B4573" i="1" s="1"/>
  <c r="P4574" i="1"/>
  <c r="B4574" i="1" s="1"/>
  <c r="P4575" i="1"/>
  <c r="B4575" i="1" s="1"/>
  <c r="P4576" i="1"/>
  <c r="B4576" i="1" s="1"/>
  <c r="P4577" i="1"/>
  <c r="B4577" i="1" s="1"/>
  <c r="P4578" i="1"/>
  <c r="B4578" i="1" s="1"/>
  <c r="P4579" i="1"/>
  <c r="B4579" i="1" s="1"/>
  <c r="P4580" i="1"/>
  <c r="B4580" i="1" s="1"/>
  <c r="P4581" i="1"/>
  <c r="B4581" i="1" s="1"/>
  <c r="P4582" i="1"/>
  <c r="B4582" i="1" s="1"/>
  <c r="P4583" i="1"/>
  <c r="B4583" i="1" s="1"/>
  <c r="P4584" i="1"/>
  <c r="B4584" i="1" s="1"/>
  <c r="P4585" i="1"/>
  <c r="B4585" i="1" s="1"/>
  <c r="P4586" i="1"/>
  <c r="B4586" i="1" s="1"/>
  <c r="P4587" i="1"/>
  <c r="B4587" i="1" s="1"/>
  <c r="P4588" i="1"/>
  <c r="B4588" i="1" s="1"/>
  <c r="P4589" i="1"/>
  <c r="B4589" i="1" s="1"/>
  <c r="P4590" i="1"/>
  <c r="B4590" i="1" s="1"/>
  <c r="P4591" i="1"/>
  <c r="B4591" i="1" s="1"/>
  <c r="P4592" i="1"/>
  <c r="B4592" i="1" s="1"/>
  <c r="P4593" i="1"/>
  <c r="B4593" i="1" s="1"/>
  <c r="P4594" i="1"/>
  <c r="B4594" i="1" s="1"/>
  <c r="P4595" i="1"/>
  <c r="B4595" i="1" s="1"/>
  <c r="P4596" i="1"/>
  <c r="B4596" i="1" s="1"/>
  <c r="P4597" i="1"/>
  <c r="B4597" i="1" s="1"/>
  <c r="P4598" i="1"/>
  <c r="B4598" i="1" s="1"/>
  <c r="P4599" i="1"/>
  <c r="B4599" i="1" s="1"/>
  <c r="P4600" i="1"/>
  <c r="B4600" i="1" s="1"/>
  <c r="P4601" i="1"/>
  <c r="B4601" i="1" s="1"/>
  <c r="P4602" i="1"/>
  <c r="B4602" i="1" s="1"/>
  <c r="P4603" i="1"/>
  <c r="B4603" i="1" s="1"/>
  <c r="P4604" i="1"/>
  <c r="B4604" i="1" s="1"/>
  <c r="P4605" i="1"/>
  <c r="B4605" i="1" s="1"/>
  <c r="P4606" i="1"/>
  <c r="B4606" i="1" s="1"/>
  <c r="P4607" i="1"/>
  <c r="B4607" i="1" s="1"/>
  <c r="P4608" i="1"/>
  <c r="B4608" i="1" s="1"/>
  <c r="P4609" i="1"/>
  <c r="B4609" i="1" s="1"/>
  <c r="P4610" i="1"/>
  <c r="B4610" i="1" s="1"/>
  <c r="P4611" i="1"/>
  <c r="B4611" i="1" s="1"/>
  <c r="P4612" i="1"/>
  <c r="B4612" i="1" s="1"/>
  <c r="P4613" i="1"/>
  <c r="B4613" i="1" s="1"/>
  <c r="P4614" i="1"/>
  <c r="B4614" i="1" s="1"/>
  <c r="P4615" i="1"/>
  <c r="B4615" i="1" s="1"/>
  <c r="P4616" i="1"/>
  <c r="B4616" i="1" s="1"/>
  <c r="P4617" i="1"/>
  <c r="B4617" i="1" s="1"/>
  <c r="P4618" i="1"/>
  <c r="B4618" i="1" s="1"/>
  <c r="P4619" i="1"/>
  <c r="B4619" i="1" s="1"/>
  <c r="P4620" i="1"/>
  <c r="B4620" i="1" s="1"/>
  <c r="P4621" i="1"/>
  <c r="B4621" i="1" s="1"/>
  <c r="P4622" i="1"/>
  <c r="B4622" i="1" s="1"/>
  <c r="P4623" i="1"/>
  <c r="B4623" i="1" s="1"/>
  <c r="P4624" i="1"/>
  <c r="B4624" i="1" s="1"/>
  <c r="P4625" i="1"/>
  <c r="B4625" i="1" s="1"/>
  <c r="P4626" i="1"/>
  <c r="B4626" i="1" s="1"/>
  <c r="P4627" i="1"/>
  <c r="B4627" i="1" s="1"/>
  <c r="P4628" i="1"/>
  <c r="B4628" i="1" s="1"/>
  <c r="P4629" i="1"/>
  <c r="B4629" i="1" s="1"/>
  <c r="P4630" i="1"/>
  <c r="B4630" i="1" s="1"/>
  <c r="P4631" i="1"/>
  <c r="B4631" i="1" s="1"/>
  <c r="P4632" i="1"/>
  <c r="B4632" i="1" s="1"/>
  <c r="P4633" i="1"/>
  <c r="B4633" i="1" s="1"/>
  <c r="P4634" i="1"/>
  <c r="B4634" i="1" s="1"/>
  <c r="P4635" i="1"/>
  <c r="B4635" i="1" s="1"/>
  <c r="P4636" i="1"/>
  <c r="B4636" i="1" s="1"/>
  <c r="P4637" i="1"/>
  <c r="B4637" i="1" s="1"/>
  <c r="P4638" i="1"/>
  <c r="B4638" i="1" s="1"/>
  <c r="P4639" i="1"/>
  <c r="B4639" i="1" s="1"/>
  <c r="P4640" i="1"/>
  <c r="B4640" i="1" s="1"/>
  <c r="P4641" i="1"/>
  <c r="B4641" i="1" s="1"/>
  <c r="P4642" i="1"/>
  <c r="B4642" i="1" s="1"/>
  <c r="P4643" i="1"/>
  <c r="B4643" i="1" s="1"/>
  <c r="P4644" i="1"/>
  <c r="B4644" i="1" s="1"/>
  <c r="P4645" i="1"/>
  <c r="B4645" i="1" s="1"/>
  <c r="P4646" i="1"/>
  <c r="B4646" i="1" s="1"/>
  <c r="P4647" i="1"/>
  <c r="B4647" i="1" s="1"/>
  <c r="P4648" i="1"/>
  <c r="B4648" i="1" s="1"/>
  <c r="P4649" i="1"/>
  <c r="B4649" i="1" s="1"/>
  <c r="P4650" i="1"/>
  <c r="B4650" i="1" s="1"/>
  <c r="P4651" i="1"/>
  <c r="B4651" i="1" s="1"/>
  <c r="P4652" i="1"/>
  <c r="B4652" i="1" s="1"/>
  <c r="P4653" i="1"/>
  <c r="B4653" i="1" s="1"/>
  <c r="P4654" i="1"/>
  <c r="B4654" i="1" s="1"/>
  <c r="P4655" i="1"/>
  <c r="B4655" i="1" s="1"/>
  <c r="P4656" i="1"/>
  <c r="B4656" i="1" s="1"/>
  <c r="P4657" i="1"/>
  <c r="B4657" i="1" s="1"/>
  <c r="P4658" i="1"/>
  <c r="B4658" i="1" s="1"/>
  <c r="P4659" i="1"/>
  <c r="B4659" i="1" s="1"/>
  <c r="P4660" i="1"/>
  <c r="B4660" i="1" s="1"/>
  <c r="P4661" i="1"/>
  <c r="B4661" i="1" s="1"/>
  <c r="P4662" i="1"/>
  <c r="B4662" i="1" s="1"/>
  <c r="P4663" i="1"/>
  <c r="B4663" i="1" s="1"/>
  <c r="P4664" i="1"/>
  <c r="B4664" i="1" s="1"/>
  <c r="P4665" i="1"/>
  <c r="B4665" i="1" s="1"/>
  <c r="P4666" i="1"/>
  <c r="B4666" i="1" s="1"/>
  <c r="P4667" i="1"/>
  <c r="B4667" i="1" s="1"/>
  <c r="P4668" i="1"/>
  <c r="B4668" i="1" s="1"/>
  <c r="P4669" i="1"/>
  <c r="B4669" i="1" s="1"/>
  <c r="P4670" i="1"/>
  <c r="B4670" i="1" s="1"/>
  <c r="P4671" i="1"/>
  <c r="B4671" i="1" s="1"/>
  <c r="P4672" i="1"/>
  <c r="B4672" i="1" s="1"/>
  <c r="P4673" i="1"/>
  <c r="B4673" i="1" s="1"/>
  <c r="P4674" i="1"/>
  <c r="B4674" i="1" s="1"/>
  <c r="P4675" i="1"/>
  <c r="B4675" i="1" s="1"/>
  <c r="P4676" i="1"/>
  <c r="B4676" i="1" s="1"/>
  <c r="P4677" i="1"/>
  <c r="B4677" i="1" s="1"/>
  <c r="P4678" i="1"/>
  <c r="B4678" i="1" s="1"/>
  <c r="P4679" i="1"/>
  <c r="B4679" i="1" s="1"/>
  <c r="P4680" i="1"/>
  <c r="B4680" i="1" s="1"/>
  <c r="P4681" i="1"/>
  <c r="B4681" i="1" s="1"/>
  <c r="P4682" i="1"/>
  <c r="B4682" i="1" s="1"/>
  <c r="P4683" i="1"/>
  <c r="B4683" i="1" s="1"/>
  <c r="P4684" i="1"/>
  <c r="B4684" i="1" s="1"/>
  <c r="P4685" i="1"/>
  <c r="B4685" i="1" s="1"/>
  <c r="P4686" i="1"/>
  <c r="B4686" i="1" s="1"/>
  <c r="P4687" i="1"/>
  <c r="B4687" i="1" s="1"/>
  <c r="P4688" i="1"/>
  <c r="B4688" i="1" s="1"/>
  <c r="P4689" i="1"/>
  <c r="B4689" i="1" s="1"/>
  <c r="P4690" i="1"/>
  <c r="B4690" i="1" s="1"/>
  <c r="P4691" i="1"/>
  <c r="B4691" i="1" s="1"/>
  <c r="P4692" i="1"/>
  <c r="B4692" i="1" s="1"/>
  <c r="P4693" i="1"/>
  <c r="B4693" i="1" s="1"/>
  <c r="P4694" i="1"/>
  <c r="B4694" i="1" s="1"/>
  <c r="P4695" i="1"/>
  <c r="B4695" i="1" s="1"/>
  <c r="P4696" i="1"/>
  <c r="B4696" i="1" s="1"/>
  <c r="P4697" i="1"/>
  <c r="B4697" i="1" s="1"/>
  <c r="P4698" i="1"/>
  <c r="B4698" i="1" s="1"/>
  <c r="P4699" i="1"/>
  <c r="B4699" i="1" s="1"/>
  <c r="P4700" i="1"/>
  <c r="B4700" i="1" s="1"/>
  <c r="P4701" i="1"/>
  <c r="B4701" i="1" s="1"/>
  <c r="P4702" i="1"/>
  <c r="B4702" i="1" s="1"/>
  <c r="P4703" i="1"/>
  <c r="B4703" i="1" s="1"/>
  <c r="P4704" i="1"/>
  <c r="B4704" i="1" s="1"/>
  <c r="P4705" i="1"/>
  <c r="B4705" i="1" s="1"/>
  <c r="P4706" i="1"/>
  <c r="B4706" i="1" s="1"/>
  <c r="P4707" i="1"/>
  <c r="B4707" i="1" s="1"/>
  <c r="P4708" i="1"/>
  <c r="B4708" i="1" s="1"/>
  <c r="P4709" i="1"/>
  <c r="B4709" i="1" s="1"/>
  <c r="P4710" i="1"/>
  <c r="B4710" i="1" s="1"/>
  <c r="P4711" i="1"/>
  <c r="B4711" i="1" s="1"/>
  <c r="P4712" i="1"/>
  <c r="B4712" i="1" s="1"/>
  <c r="P4713" i="1"/>
  <c r="B4713" i="1" s="1"/>
  <c r="P4714" i="1"/>
  <c r="B4714" i="1" s="1"/>
  <c r="P4715" i="1"/>
  <c r="B4715" i="1" s="1"/>
  <c r="P4716" i="1"/>
  <c r="B4716" i="1" s="1"/>
  <c r="P4717" i="1"/>
  <c r="B4717" i="1" s="1"/>
  <c r="P4718" i="1"/>
  <c r="B4718" i="1" s="1"/>
  <c r="P4719" i="1"/>
  <c r="B4719" i="1" s="1"/>
  <c r="P4720" i="1"/>
  <c r="B4720" i="1" s="1"/>
  <c r="P4721" i="1"/>
  <c r="B4721" i="1" s="1"/>
  <c r="P4722" i="1"/>
  <c r="B4722" i="1" s="1"/>
  <c r="P4723" i="1"/>
  <c r="B4723" i="1" s="1"/>
  <c r="P4724" i="1"/>
  <c r="B4724" i="1" s="1"/>
  <c r="P4725" i="1"/>
  <c r="B4725" i="1" s="1"/>
  <c r="P4726" i="1"/>
  <c r="B4726" i="1" s="1"/>
  <c r="P4727" i="1"/>
  <c r="B4727" i="1" s="1"/>
  <c r="P4728" i="1"/>
  <c r="B4728" i="1" s="1"/>
  <c r="P4729" i="1"/>
  <c r="B4729" i="1" s="1"/>
  <c r="P4730" i="1"/>
  <c r="B4730" i="1" s="1"/>
  <c r="P4731" i="1"/>
  <c r="B4731" i="1" s="1"/>
  <c r="P4732" i="1"/>
  <c r="B4732" i="1" s="1"/>
  <c r="P4733" i="1"/>
  <c r="B4733" i="1" s="1"/>
  <c r="P4734" i="1"/>
  <c r="B4734" i="1" s="1"/>
  <c r="P4735" i="1"/>
  <c r="B4735" i="1" s="1"/>
  <c r="P4736" i="1"/>
  <c r="B4736" i="1" s="1"/>
  <c r="P4737" i="1"/>
  <c r="B4737" i="1" s="1"/>
  <c r="P4738" i="1"/>
  <c r="B4738" i="1" s="1"/>
  <c r="P4739" i="1"/>
  <c r="B4739" i="1" s="1"/>
  <c r="P4740" i="1"/>
  <c r="B4740" i="1" s="1"/>
  <c r="P4741" i="1"/>
  <c r="B4741" i="1" s="1"/>
  <c r="P4742" i="1"/>
  <c r="B4742" i="1" s="1"/>
  <c r="P4743" i="1"/>
  <c r="B4743" i="1" s="1"/>
  <c r="P4744" i="1"/>
  <c r="B4744" i="1" s="1"/>
  <c r="P4745" i="1"/>
  <c r="B4745" i="1" s="1"/>
  <c r="P4746" i="1"/>
  <c r="B4746" i="1" s="1"/>
  <c r="P4747" i="1"/>
  <c r="B4747" i="1" s="1"/>
  <c r="P4748" i="1"/>
  <c r="B4748" i="1" s="1"/>
  <c r="P4749" i="1"/>
  <c r="B4749" i="1" s="1"/>
  <c r="P4750" i="1"/>
  <c r="B4750" i="1" s="1"/>
  <c r="P4751" i="1"/>
  <c r="B4751" i="1" s="1"/>
  <c r="P4752" i="1"/>
  <c r="B4752" i="1" s="1"/>
  <c r="P4753" i="1"/>
  <c r="B4753" i="1" s="1"/>
  <c r="P4754" i="1"/>
  <c r="B4754" i="1" s="1"/>
  <c r="P4755" i="1"/>
  <c r="B4755" i="1" s="1"/>
  <c r="P4756" i="1"/>
  <c r="B4756" i="1" s="1"/>
  <c r="P4757" i="1"/>
  <c r="B4757" i="1" s="1"/>
  <c r="P4758" i="1"/>
  <c r="B4758" i="1" s="1"/>
  <c r="P4759" i="1"/>
  <c r="B4759" i="1" s="1"/>
  <c r="P4760" i="1"/>
  <c r="B4760" i="1" s="1"/>
  <c r="P4761" i="1"/>
  <c r="B4761" i="1" s="1"/>
  <c r="P4762" i="1"/>
  <c r="B4762" i="1" s="1"/>
  <c r="P4763" i="1"/>
  <c r="B4763" i="1" s="1"/>
  <c r="P4764" i="1"/>
  <c r="B4764" i="1" s="1"/>
  <c r="P4765" i="1"/>
  <c r="B4765" i="1" s="1"/>
  <c r="P4766" i="1"/>
  <c r="B4766" i="1" s="1"/>
  <c r="P4767" i="1"/>
  <c r="B4767" i="1" s="1"/>
  <c r="P4768" i="1"/>
  <c r="B4768" i="1" s="1"/>
  <c r="P4769" i="1"/>
  <c r="B4769" i="1" s="1"/>
  <c r="P4770" i="1"/>
  <c r="B4770" i="1" s="1"/>
  <c r="P4771" i="1"/>
  <c r="B4771" i="1" s="1"/>
  <c r="P4772" i="1"/>
  <c r="B4772" i="1" s="1"/>
  <c r="P4773" i="1"/>
  <c r="B4773" i="1" s="1"/>
  <c r="P4774" i="1"/>
  <c r="B4774" i="1" s="1"/>
  <c r="P4775" i="1"/>
  <c r="B4775" i="1" s="1"/>
  <c r="P4776" i="1"/>
  <c r="B4776" i="1" s="1"/>
  <c r="P4777" i="1"/>
  <c r="B4777" i="1" s="1"/>
  <c r="P4778" i="1"/>
  <c r="B4778" i="1" s="1"/>
  <c r="P4779" i="1"/>
  <c r="B4779" i="1" s="1"/>
  <c r="P4780" i="1"/>
  <c r="B4780" i="1" s="1"/>
  <c r="P4781" i="1"/>
  <c r="B4781" i="1" s="1"/>
  <c r="P4782" i="1"/>
  <c r="B4782" i="1" s="1"/>
  <c r="P4783" i="1"/>
  <c r="B4783" i="1" s="1"/>
  <c r="P4784" i="1"/>
  <c r="B4784" i="1" s="1"/>
  <c r="P4785" i="1"/>
  <c r="B4785" i="1" s="1"/>
  <c r="P4786" i="1"/>
  <c r="B4786" i="1" s="1"/>
  <c r="P4787" i="1"/>
  <c r="B4787" i="1" s="1"/>
  <c r="P4788" i="1"/>
  <c r="B4788" i="1" s="1"/>
  <c r="P4789" i="1"/>
  <c r="B4789" i="1" s="1"/>
  <c r="P4790" i="1"/>
  <c r="B4790" i="1" s="1"/>
  <c r="P4791" i="1"/>
  <c r="B4791" i="1" s="1"/>
  <c r="P4792" i="1"/>
  <c r="B4792" i="1" s="1"/>
  <c r="P4793" i="1"/>
  <c r="B4793" i="1" s="1"/>
  <c r="P4794" i="1"/>
  <c r="B4794" i="1" s="1"/>
  <c r="P4795" i="1"/>
  <c r="B4795" i="1" s="1"/>
  <c r="P4796" i="1"/>
  <c r="B4796" i="1" s="1"/>
  <c r="P4797" i="1"/>
  <c r="B4797" i="1" s="1"/>
  <c r="P4798" i="1"/>
  <c r="B4798" i="1" s="1"/>
  <c r="P4799" i="1"/>
  <c r="B4799" i="1" s="1"/>
  <c r="P4800" i="1"/>
  <c r="B4800" i="1" s="1"/>
  <c r="P4801" i="1"/>
  <c r="B4801" i="1" s="1"/>
  <c r="P4802" i="1"/>
  <c r="B4802" i="1" s="1"/>
  <c r="P4803" i="1"/>
  <c r="B4803" i="1" s="1"/>
  <c r="P4804" i="1"/>
  <c r="B4804" i="1" s="1"/>
  <c r="P4805" i="1"/>
  <c r="B4805" i="1" s="1"/>
  <c r="P4806" i="1"/>
  <c r="B4806" i="1" s="1"/>
  <c r="P4807" i="1"/>
  <c r="B4807" i="1" s="1"/>
  <c r="P4808" i="1"/>
  <c r="B4808" i="1" s="1"/>
  <c r="P4809" i="1"/>
  <c r="B4809" i="1" s="1"/>
  <c r="P4810" i="1"/>
  <c r="B4810" i="1" s="1"/>
  <c r="P4811" i="1"/>
  <c r="B4811" i="1" s="1"/>
  <c r="P4812" i="1"/>
  <c r="B4812" i="1" s="1"/>
  <c r="P4813" i="1"/>
  <c r="B4813" i="1" s="1"/>
  <c r="P4814" i="1"/>
  <c r="B4814" i="1" s="1"/>
  <c r="P4815" i="1"/>
  <c r="B4815" i="1" s="1"/>
  <c r="P4816" i="1"/>
  <c r="B4816" i="1" s="1"/>
  <c r="P4817" i="1"/>
  <c r="B4817" i="1" s="1"/>
  <c r="P4818" i="1"/>
  <c r="B4818" i="1" s="1"/>
  <c r="P4819" i="1"/>
  <c r="B4819" i="1" s="1"/>
  <c r="P4820" i="1"/>
  <c r="B4820" i="1" s="1"/>
  <c r="P4821" i="1"/>
  <c r="B4821" i="1" s="1"/>
  <c r="P4822" i="1"/>
  <c r="B4822" i="1" s="1"/>
  <c r="P4823" i="1"/>
  <c r="B4823" i="1" s="1"/>
  <c r="P4824" i="1"/>
  <c r="B4824" i="1" s="1"/>
  <c r="P4825" i="1"/>
  <c r="B4825" i="1" s="1"/>
  <c r="P4826" i="1"/>
  <c r="B4826" i="1" s="1"/>
  <c r="P4827" i="1"/>
  <c r="B4827" i="1" s="1"/>
  <c r="P4828" i="1"/>
  <c r="B4828" i="1" s="1"/>
  <c r="P4829" i="1"/>
  <c r="B4829" i="1" s="1"/>
  <c r="P4830" i="1"/>
  <c r="B4830" i="1" s="1"/>
  <c r="P4831" i="1"/>
  <c r="B4831" i="1" s="1"/>
  <c r="P4832" i="1"/>
  <c r="B4832" i="1" s="1"/>
  <c r="P4833" i="1"/>
  <c r="B4833" i="1" s="1"/>
  <c r="P4834" i="1"/>
  <c r="B4834" i="1" s="1"/>
  <c r="P4835" i="1"/>
  <c r="B4835" i="1" s="1"/>
  <c r="P4836" i="1"/>
  <c r="B4836" i="1" s="1"/>
  <c r="P4837" i="1"/>
  <c r="B4837" i="1" s="1"/>
  <c r="P4838" i="1"/>
  <c r="B4838" i="1" s="1"/>
  <c r="P4839" i="1"/>
  <c r="B4839" i="1" s="1"/>
  <c r="P4840" i="1"/>
  <c r="B4840" i="1" s="1"/>
  <c r="P4841" i="1"/>
  <c r="B4841" i="1" s="1"/>
  <c r="P4842" i="1"/>
  <c r="B4842" i="1" s="1"/>
  <c r="P4843" i="1"/>
  <c r="B4843" i="1" s="1"/>
  <c r="P4844" i="1"/>
  <c r="B4844" i="1" s="1"/>
  <c r="P4845" i="1"/>
  <c r="B4845" i="1" s="1"/>
  <c r="P4846" i="1"/>
  <c r="B4846" i="1" s="1"/>
  <c r="P4847" i="1"/>
  <c r="B4847" i="1" s="1"/>
  <c r="P4848" i="1"/>
  <c r="B4848" i="1" s="1"/>
  <c r="P4849" i="1"/>
  <c r="B4849" i="1" s="1"/>
  <c r="P4850" i="1"/>
  <c r="B4850" i="1" s="1"/>
  <c r="P4851" i="1"/>
  <c r="B4851" i="1" s="1"/>
  <c r="P4852" i="1"/>
  <c r="B4852" i="1" s="1"/>
  <c r="P4853" i="1"/>
  <c r="B4853" i="1" s="1"/>
  <c r="P4854" i="1"/>
  <c r="B4854" i="1" s="1"/>
  <c r="P4855" i="1"/>
  <c r="B4855" i="1" s="1"/>
  <c r="P4856" i="1"/>
  <c r="B4856" i="1" s="1"/>
  <c r="P4857" i="1"/>
  <c r="B4857" i="1" s="1"/>
  <c r="P4858" i="1"/>
  <c r="B4858" i="1" s="1"/>
  <c r="P4859" i="1"/>
  <c r="B4859" i="1" s="1"/>
  <c r="P4860" i="1"/>
  <c r="B4860" i="1" s="1"/>
  <c r="P4861" i="1"/>
  <c r="B4861" i="1" s="1"/>
  <c r="P4862" i="1"/>
  <c r="B4862" i="1" s="1"/>
  <c r="P4863" i="1"/>
  <c r="B4863" i="1" s="1"/>
  <c r="P4864" i="1"/>
  <c r="B4864" i="1" s="1"/>
  <c r="P4865" i="1"/>
  <c r="B4865" i="1" s="1"/>
  <c r="P4866" i="1"/>
  <c r="B4866" i="1" s="1"/>
  <c r="P4867" i="1"/>
  <c r="B4867" i="1" s="1"/>
  <c r="P4868" i="1"/>
  <c r="B4868" i="1" s="1"/>
  <c r="P4869" i="1"/>
  <c r="B4869" i="1" s="1"/>
  <c r="P4870" i="1"/>
  <c r="B4870" i="1" s="1"/>
  <c r="P4871" i="1"/>
  <c r="B4871" i="1" s="1"/>
  <c r="P4872" i="1"/>
  <c r="B4872" i="1" s="1"/>
  <c r="P4873" i="1"/>
  <c r="B4873" i="1" s="1"/>
  <c r="P4874" i="1"/>
  <c r="B4874" i="1" s="1"/>
  <c r="P4875" i="1"/>
  <c r="B4875" i="1" s="1"/>
  <c r="P4876" i="1"/>
  <c r="B4876" i="1" s="1"/>
  <c r="P4877" i="1"/>
  <c r="B4877" i="1" s="1"/>
  <c r="P4878" i="1"/>
  <c r="B4878" i="1" s="1"/>
  <c r="P4879" i="1"/>
  <c r="B4879" i="1" s="1"/>
  <c r="P4880" i="1"/>
  <c r="B4880" i="1" s="1"/>
  <c r="P4881" i="1"/>
  <c r="B4881" i="1" s="1"/>
  <c r="P4882" i="1"/>
  <c r="B4882" i="1" s="1"/>
  <c r="P4883" i="1"/>
  <c r="B4883" i="1" s="1"/>
  <c r="P4884" i="1"/>
  <c r="B4884" i="1" s="1"/>
  <c r="P4885" i="1"/>
  <c r="B4885" i="1" s="1"/>
  <c r="P4886" i="1"/>
  <c r="B4886" i="1" s="1"/>
  <c r="P4887" i="1"/>
  <c r="B4887" i="1" s="1"/>
  <c r="P4888" i="1"/>
  <c r="B4888" i="1" s="1"/>
  <c r="P4889" i="1"/>
  <c r="B4889" i="1" s="1"/>
  <c r="P4890" i="1"/>
  <c r="B4890" i="1" s="1"/>
  <c r="P4891" i="1"/>
  <c r="B4891" i="1" s="1"/>
  <c r="P4892" i="1"/>
  <c r="B4892" i="1" s="1"/>
  <c r="P4893" i="1"/>
  <c r="B4893" i="1" s="1"/>
  <c r="P4894" i="1"/>
  <c r="B4894" i="1" s="1"/>
  <c r="P4895" i="1"/>
  <c r="B4895" i="1" s="1"/>
  <c r="P4896" i="1"/>
  <c r="B4896" i="1" s="1"/>
  <c r="P4897" i="1"/>
  <c r="B4897" i="1" s="1"/>
  <c r="P4898" i="1"/>
  <c r="B4898" i="1" s="1"/>
  <c r="P4899" i="1"/>
  <c r="B4899" i="1" s="1"/>
  <c r="P4900" i="1"/>
  <c r="B4900" i="1" s="1"/>
  <c r="P4901" i="1"/>
  <c r="B4901" i="1" s="1"/>
  <c r="P4902" i="1"/>
  <c r="B4902" i="1" s="1"/>
  <c r="P4903" i="1"/>
  <c r="B4903" i="1" s="1"/>
  <c r="P4904" i="1"/>
  <c r="B4904" i="1" s="1"/>
  <c r="P4905" i="1"/>
  <c r="B4905" i="1" s="1"/>
  <c r="P4906" i="1"/>
  <c r="B4906" i="1" s="1"/>
  <c r="P4907" i="1"/>
  <c r="B4907" i="1" s="1"/>
  <c r="P4908" i="1"/>
  <c r="B4908" i="1" s="1"/>
  <c r="P4909" i="1"/>
  <c r="B4909" i="1" s="1"/>
  <c r="P4910" i="1"/>
  <c r="B4910" i="1" s="1"/>
  <c r="P4911" i="1"/>
  <c r="B4911" i="1" s="1"/>
  <c r="P4912" i="1"/>
  <c r="B4912" i="1" s="1"/>
  <c r="P4913" i="1"/>
  <c r="B4913" i="1" s="1"/>
  <c r="P4914" i="1"/>
  <c r="B4914" i="1" s="1"/>
  <c r="P4915" i="1"/>
  <c r="B4915" i="1" s="1"/>
  <c r="P4916" i="1"/>
  <c r="B4916" i="1" s="1"/>
  <c r="P4917" i="1"/>
  <c r="B4917" i="1" s="1"/>
  <c r="P4918" i="1"/>
  <c r="B4918" i="1" s="1"/>
  <c r="P4919" i="1"/>
  <c r="B4919" i="1" s="1"/>
  <c r="P4920" i="1"/>
  <c r="B4920" i="1" s="1"/>
  <c r="P4921" i="1"/>
  <c r="B4921" i="1" s="1"/>
  <c r="P4922" i="1"/>
  <c r="B4922" i="1" s="1"/>
  <c r="P4923" i="1"/>
  <c r="B4923" i="1" s="1"/>
  <c r="P4924" i="1"/>
  <c r="B4924" i="1" s="1"/>
  <c r="P4925" i="1"/>
  <c r="B4925" i="1" s="1"/>
  <c r="P4926" i="1"/>
  <c r="B4926" i="1" s="1"/>
  <c r="P4927" i="1"/>
  <c r="B4927" i="1" s="1"/>
  <c r="P4928" i="1"/>
  <c r="B4928" i="1" s="1"/>
  <c r="P4929" i="1"/>
  <c r="B4929" i="1" s="1"/>
  <c r="P4930" i="1"/>
  <c r="B4930" i="1" s="1"/>
  <c r="P4931" i="1"/>
  <c r="B4931" i="1" s="1"/>
  <c r="P4932" i="1"/>
  <c r="B4932" i="1" s="1"/>
  <c r="P4933" i="1"/>
  <c r="B4933" i="1" s="1"/>
  <c r="P4934" i="1"/>
  <c r="B4934" i="1" s="1"/>
  <c r="P4935" i="1"/>
  <c r="B4935" i="1" s="1"/>
  <c r="P4936" i="1"/>
  <c r="B4936" i="1" s="1"/>
  <c r="P4937" i="1"/>
  <c r="B4937" i="1" s="1"/>
  <c r="P4938" i="1"/>
  <c r="B4938" i="1" s="1"/>
  <c r="P4939" i="1"/>
  <c r="B4939" i="1" s="1"/>
  <c r="P4940" i="1"/>
  <c r="B4940" i="1" s="1"/>
  <c r="P4941" i="1"/>
  <c r="B4941" i="1" s="1"/>
  <c r="P4942" i="1"/>
  <c r="B4942" i="1" s="1"/>
  <c r="P4943" i="1"/>
  <c r="B4943" i="1" s="1"/>
  <c r="P4944" i="1"/>
  <c r="B4944" i="1" s="1"/>
  <c r="P4945" i="1"/>
  <c r="B4945" i="1" s="1"/>
  <c r="P4946" i="1"/>
  <c r="B4946" i="1" s="1"/>
  <c r="P4947" i="1"/>
  <c r="B4947" i="1" s="1"/>
  <c r="P4948" i="1"/>
  <c r="B4948" i="1" s="1"/>
  <c r="P4949" i="1"/>
  <c r="B4949" i="1" s="1"/>
  <c r="P4950" i="1"/>
  <c r="B4950" i="1" s="1"/>
  <c r="P4951" i="1"/>
  <c r="B4951" i="1" s="1"/>
  <c r="P4952" i="1"/>
  <c r="B4952" i="1" s="1"/>
  <c r="P4953" i="1"/>
  <c r="B4953" i="1" s="1"/>
  <c r="P4954" i="1"/>
  <c r="B4954" i="1" s="1"/>
  <c r="P4955" i="1"/>
  <c r="B4955" i="1" s="1"/>
  <c r="P4956" i="1"/>
  <c r="B4956" i="1" s="1"/>
  <c r="P4957" i="1"/>
  <c r="B4957" i="1" s="1"/>
  <c r="P4958" i="1"/>
  <c r="B4958" i="1" s="1"/>
  <c r="P4959" i="1"/>
  <c r="B4959" i="1" s="1"/>
  <c r="P4960" i="1"/>
  <c r="B4960" i="1" s="1"/>
  <c r="P4961" i="1"/>
  <c r="B4961" i="1" s="1"/>
  <c r="P4962" i="1"/>
  <c r="B4962" i="1" s="1"/>
  <c r="P4963" i="1"/>
  <c r="B4963" i="1" s="1"/>
  <c r="P4964" i="1"/>
  <c r="B4964" i="1" s="1"/>
  <c r="P4965" i="1"/>
  <c r="B4965" i="1" s="1"/>
  <c r="P4966" i="1"/>
  <c r="B4966" i="1" s="1"/>
  <c r="P4967" i="1"/>
  <c r="B4967" i="1" s="1"/>
  <c r="P4968" i="1"/>
  <c r="B4968" i="1" s="1"/>
  <c r="P4969" i="1"/>
  <c r="B4969" i="1" s="1"/>
  <c r="P4970" i="1"/>
  <c r="B4970" i="1" s="1"/>
  <c r="P4971" i="1"/>
  <c r="B4971" i="1" s="1"/>
  <c r="P4972" i="1"/>
  <c r="B4972" i="1" s="1"/>
  <c r="P4973" i="1"/>
  <c r="B4973" i="1" s="1"/>
  <c r="P4974" i="1"/>
  <c r="B4974" i="1" s="1"/>
  <c r="P4975" i="1"/>
  <c r="B4975" i="1" s="1"/>
  <c r="P4976" i="1"/>
  <c r="B4976" i="1" s="1"/>
  <c r="P4977" i="1"/>
  <c r="B4977" i="1" s="1"/>
  <c r="P4978" i="1"/>
  <c r="B4978" i="1" s="1"/>
  <c r="P4979" i="1"/>
  <c r="B4979" i="1" s="1"/>
  <c r="P4980" i="1"/>
  <c r="B4980" i="1" s="1"/>
  <c r="P4981" i="1"/>
  <c r="B4981" i="1" s="1"/>
  <c r="P4982" i="1"/>
  <c r="B4982" i="1" s="1"/>
  <c r="P4983" i="1"/>
  <c r="B4983" i="1" s="1"/>
  <c r="P4984" i="1"/>
  <c r="B4984" i="1" s="1"/>
  <c r="P4985" i="1"/>
  <c r="B4985" i="1" s="1"/>
  <c r="P4986" i="1"/>
  <c r="B4986" i="1" s="1"/>
  <c r="P4987" i="1"/>
  <c r="B4987" i="1" s="1"/>
  <c r="P4988" i="1"/>
  <c r="B4988" i="1" s="1"/>
  <c r="P4989" i="1"/>
  <c r="B4989" i="1" s="1"/>
  <c r="P4990" i="1"/>
  <c r="B4990" i="1" s="1"/>
  <c r="P4991" i="1"/>
  <c r="B4991" i="1" s="1"/>
  <c r="P4992" i="1"/>
  <c r="B4992" i="1" s="1"/>
  <c r="P4993" i="1"/>
  <c r="B4993" i="1" s="1"/>
  <c r="P4994" i="1"/>
  <c r="B4994" i="1" s="1"/>
  <c r="P4995" i="1"/>
  <c r="B4995" i="1" s="1"/>
  <c r="P4996" i="1"/>
  <c r="B4996" i="1" s="1"/>
  <c r="P4997" i="1"/>
  <c r="B4997" i="1" s="1"/>
  <c r="P4998" i="1"/>
  <c r="B4998" i="1" s="1"/>
  <c r="P4999" i="1"/>
  <c r="B4999" i="1" s="1"/>
  <c r="P5000" i="1"/>
  <c r="B5000" i="1" s="1"/>
  <c r="P5001" i="1"/>
  <c r="B5001" i="1" s="1"/>
  <c r="P5002" i="1"/>
  <c r="B5002" i="1" s="1"/>
  <c r="P5003" i="1"/>
  <c r="B5003" i="1" s="1"/>
  <c r="P5004" i="1"/>
  <c r="B5004" i="1" s="1"/>
  <c r="P5005" i="1"/>
  <c r="B5005" i="1" s="1"/>
  <c r="P5006" i="1"/>
  <c r="B5006" i="1" s="1"/>
  <c r="P5007" i="1"/>
  <c r="B5007" i="1" s="1"/>
  <c r="P5008" i="1"/>
  <c r="B5008" i="1" s="1"/>
  <c r="P5009" i="1"/>
  <c r="B5009" i="1" s="1"/>
  <c r="P5010" i="1"/>
  <c r="B5010" i="1" s="1"/>
  <c r="P5011" i="1"/>
  <c r="B5011" i="1" s="1"/>
  <c r="P5012" i="1"/>
  <c r="B5012" i="1" s="1"/>
  <c r="P5013" i="1"/>
  <c r="B5013" i="1" s="1"/>
  <c r="P5014" i="1"/>
  <c r="B5014" i="1" s="1"/>
  <c r="P5015" i="1"/>
  <c r="B5015" i="1" s="1"/>
  <c r="P5016" i="1"/>
  <c r="B5016" i="1" s="1"/>
  <c r="P5017" i="1"/>
  <c r="B5017" i="1" s="1"/>
  <c r="P5018" i="1"/>
  <c r="B5018" i="1" s="1"/>
  <c r="P5019" i="1"/>
  <c r="B5019" i="1" s="1"/>
  <c r="P5020" i="1"/>
  <c r="B5020" i="1" s="1"/>
  <c r="P5021" i="1"/>
  <c r="B5021" i="1" s="1"/>
  <c r="P5022" i="1"/>
  <c r="B5022" i="1" s="1"/>
  <c r="P5023" i="1"/>
  <c r="B5023" i="1" s="1"/>
  <c r="P5024" i="1"/>
  <c r="B5024" i="1" s="1"/>
  <c r="P5025" i="1"/>
  <c r="B5025" i="1" s="1"/>
  <c r="P5026" i="1"/>
  <c r="B5026" i="1" s="1"/>
  <c r="P5027" i="1"/>
  <c r="B5027" i="1" s="1"/>
  <c r="P5028" i="1"/>
  <c r="B5028" i="1" s="1"/>
  <c r="P5029" i="1"/>
  <c r="B5029" i="1" s="1"/>
  <c r="P5030" i="1"/>
  <c r="B5030" i="1" s="1"/>
  <c r="P5031" i="1"/>
  <c r="B5031" i="1" s="1"/>
  <c r="P5032" i="1"/>
  <c r="B5032" i="1" s="1"/>
  <c r="P5033" i="1"/>
  <c r="B5033" i="1" s="1"/>
  <c r="P5034" i="1"/>
  <c r="B5034" i="1" s="1"/>
  <c r="P5035" i="1"/>
  <c r="B5035" i="1" s="1"/>
  <c r="P5036" i="1"/>
  <c r="B5036" i="1" s="1"/>
  <c r="P5037" i="1"/>
  <c r="B5037" i="1" s="1"/>
  <c r="P5038" i="1"/>
  <c r="B5038" i="1" s="1"/>
  <c r="P5039" i="1"/>
  <c r="B5039" i="1" s="1"/>
  <c r="P5040" i="1"/>
  <c r="B5040" i="1" s="1"/>
  <c r="P5041" i="1"/>
  <c r="B5041" i="1" s="1"/>
  <c r="P5042" i="1"/>
  <c r="B5042" i="1" s="1"/>
  <c r="P5043" i="1"/>
  <c r="B5043" i="1" s="1"/>
  <c r="P5044" i="1"/>
  <c r="B5044" i="1" s="1"/>
  <c r="P5045" i="1"/>
  <c r="B5045" i="1" s="1"/>
  <c r="P5046" i="1"/>
  <c r="B5046" i="1" s="1"/>
  <c r="P5047" i="1"/>
  <c r="B5047" i="1" s="1"/>
  <c r="P5048" i="1"/>
  <c r="B5048" i="1" s="1"/>
  <c r="P5049" i="1"/>
  <c r="B5049" i="1" s="1"/>
  <c r="P5050" i="1"/>
  <c r="B5050" i="1" s="1"/>
  <c r="P5051" i="1"/>
  <c r="B5051" i="1" s="1"/>
  <c r="P5052" i="1"/>
  <c r="B5052" i="1" s="1"/>
  <c r="P5053" i="1"/>
  <c r="B5053" i="1" s="1"/>
  <c r="P5054" i="1"/>
  <c r="B5054" i="1" s="1"/>
  <c r="P5055" i="1"/>
  <c r="B5055" i="1" s="1"/>
  <c r="P5056" i="1"/>
  <c r="B5056" i="1" s="1"/>
  <c r="P5057" i="1"/>
  <c r="B5057" i="1" s="1"/>
  <c r="P5058" i="1"/>
  <c r="B5058" i="1" s="1"/>
  <c r="P5059" i="1"/>
  <c r="B5059" i="1" s="1"/>
  <c r="P5060" i="1"/>
  <c r="B5060" i="1" s="1"/>
  <c r="P5061" i="1"/>
  <c r="B5061" i="1" s="1"/>
  <c r="P5062" i="1"/>
  <c r="B5062" i="1" s="1"/>
  <c r="P5063" i="1"/>
  <c r="B5063" i="1" s="1"/>
  <c r="P5064" i="1"/>
  <c r="B5064" i="1" s="1"/>
  <c r="P5065" i="1"/>
  <c r="B5065" i="1" s="1"/>
  <c r="P5066" i="1"/>
  <c r="B5066" i="1" s="1"/>
  <c r="P5067" i="1"/>
  <c r="B5067" i="1" s="1"/>
  <c r="P5068" i="1"/>
  <c r="B5068" i="1" s="1"/>
  <c r="P5069" i="1"/>
  <c r="B5069" i="1" s="1"/>
  <c r="P5070" i="1"/>
  <c r="B5070" i="1" s="1"/>
  <c r="P5071" i="1"/>
  <c r="B5071" i="1" s="1"/>
  <c r="P5072" i="1"/>
  <c r="B5072" i="1" s="1"/>
  <c r="P5073" i="1"/>
  <c r="B5073" i="1" s="1"/>
  <c r="P5074" i="1"/>
  <c r="B5074" i="1" s="1"/>
  <c r="P5075" i="1"/>
  <c r="B5075" i="1" s="1"/>
  <c r="P5076" i="1"/>
  <c r="B5076" i="1" s="1"/>
  <c r="P5077" i="1"/>
  <c r="B5077" i="1" s="1"/>
  <c r="P5078" i="1"/>
  <c r="B5078" i="1" s="1"/>
  <c r="P5079" i="1"/>
  <c r="B5079" i="1" s="1"/>
  <c r="P5080" i="1"/>
  <c r="B5080" i="1" s="1"/>
  <c r="P5081" i="1"/>
  <c r="B5081" i="1" s="1"/>
  <c r="P5082" i="1"/>
  <c r="B5082" i="1" s="1"/>
  <c r="P5083" i="1"/>
  <c r="B5083" i="1" s="1"/>
  <c r="P5084" i="1"/>
  <c r="B5084" i="1" s="1"/>
  <c r="P5085" i="1"/>
  <c r="B5085" i="1" s="1"/>
  <c r="P5086" i="1"/>
  <c r="B5086" i="1" s="1"/>
  <c r="P5087" i="1"/>
  <c r="B5087" i="1" s="1"/>
  <c r="P5088" i="1"/>
  <c r="B5088" i="1" s="1"/>
  <c r="P5089" i="1"/>
  <c r="B5089" i="1" s="1"/>
  <c r="P5090" i="1"/>
  <c r="B5090" i="1" s="1"/>
  <c r="P5091" i="1"/>
  <c r="B5091" i="1" s="1"/>
  <c r="P5092" i="1"/>
  <c r="B5092" i="1" s="1"/>
  <c r="P5093" i="1"/>
  <c r="B5093" i="1" s="1"/>
  <c r="P5094" i="1"/>
  <c r="B5094" i="1" s="1"/>
  <c r="P5095" i="1"/>
  <c r="B5095" i="1" s="1"/>
  <c r="P5096" i="1"/>
  <c r="B5096" i="1" s="1"/>
  <c r="P5097" i="1"/>
  <c r="B5097" i="1" s="1"/>
  <c r="P5098" i="1"/>
  <c r="B5098" i="1" s="1"/>
  <c r="P5099" i="1"/>
  <c r="B5099" i="1" s="1"/>
  <c r="P5100" i="1"/>
  <c r="B5100" i="1" s="1"/>
  <c r="P5101" i="1"/>
  <c r="B5101" i="1" s="1"/>
  <c r="P5102" i="1"/>
  <c r="B5102" i="1" s="1"/>
  <c r="P5103" i="1"/>
  <c r="B5103" i="1" s="1"/>
  <c r="P5104" i="1"/>
  <c r="B5104" i="1" s="1"/>
  <c r="P5105" i="1"/>
  <c r="B5105" i="1" s="1"/>
  <c r="P5106" i="1"/>
  <c r="B5106" i="1" s="1"/>
  <c r="P5107" i="1"/>
  <c r="B5107" i="1" s="1"/>
  <c r="P5108" i="1"/>
  <c r="B5108" i="1" s="1"/>
  <c r="P5109" i="1"/>
  <c r="B5109" i="1" s="1"/>
  <c r="P5110" i="1"/>
  <c r="B5110" i="1" s="1"/>
  <c r="P5111" i="1"/>
  <c r="B5111" i="1" s="1"/>
  <c r="P5112" i="1"/>
  <c r="B5112" i="1" s="1"/>
  <c r="P5113" i="1"/>
  <c r="B5113" i="1" s="1"/>
  <c r="P5114" i="1"/>
  <c r="B5114" i="1" s="1"/>
  <c r="P5115" i="1"/>
  <c r="B5115" i="1" s="1"/>
  <c r="P5116" i="1"/>
  <c r="B5116" i="1" s="1"/>
  <c r="P5117" i="1"/>
  <c r="B5117" i="1" s="1"/>
  <c r="P5118" i="1"/>
  <c r="B5118" i="1" s="1"/>
  <c r="P5119" i="1"/>
  <c r="B5119" i="1" s="1"/>
  <c r="P5120" i="1"/>
  <c r="B5120" i="1" s="1"/>
  <c r="P5121" i="1"/>
  <c r="B5121" i="1" s="1"/>
  <c r="P5122" i="1"/>
  <c r="B5122" i="1" s="1"/>
  <c r="P5123" i="1"/>
  <c r="B5123" i="1" s="1"/>
  <c r="P5124" i="1"/>
  <c r="B5124" i="1" s="1"/>
  <c r="P5125" i="1"/>
  <c r="B5125" i="1" s="1"/>
  <c r="P5126" i="1"/>
  <c r="B5126" i="1" s="1"/>
  <c r="P5127" i="1"/>
  <c r="B5127" i="1" s="1"/>
  <c r="P5128" i="1"/>
  <c r="B5128" i="1" s="1"/>
  <c r="P5129" i="1"/>
  <c r="B5129" i="1" s="1"/>
  <c r="P5130" i="1"/>
  <c r="B5130" i="1" s="1"/>
  <c r="P5131" i="1"/>
  <c r="B5131" i="1" s="1"/>
  <c r="P5132" i="1"/>
  <c r="B5132" i="1" s="1"/>
  <c r="P5133" i="1"/>
  <c r="B5133" i="1" s="1"/>
  <c r="P5134" i="1"/>
  <c r="B5134" i="1" s="1"/>
  <c r="P5135" i="1"/>
  <c r="B5135" i="1" s="1"/>
  <c r="P5136" i="1"/>
  <c r="B5136" i="1" s="1"/>
  <c r="P5137" i="1"/>
  <c r="B5137" i="1" s="1"/>
  <c r="P5138" i="1"/>
  <c r="B5138" i="1" s="1"/>
  <c r="P5139" i="1"/>
  <c r="B5139" i="1" s="1"/>
  <c r="P5140" i="1"/>
  <c r="B5140" i="1" s="1"/>
  <c r="P5141" i="1"/>
  <c r="B5141" i="1" s="1"/>
  <c r="P5142" i="1"/>
  <c r="B5142" i="1" s="1"/>
  <c r="P5143" i="1"/>
  <c r="B5143" i="1" s="1"/>
  <c r="P5144" i="1"/>
  <c r="B5144" i="1" s="1"/>
  <c r="P5145" i="1"/>
  <c r="B5145" i="1" s="1"/>
  <c r="P5146" i="1"/>
  <c r="B5146" i="1" s="1"/>
  <c r="P5147" i="1"/>
  <c r="B5147" i="1" s="1"/>
  <c r="P5148" i="1"/>
  <c r="B5148" i="1" s="1"/>
  <c r="P5149" i="1"/>
  <c r="B5149" i="1" s="1"/>
  <c r="P5150" i="1"/>
  <c r="B5150" i="1" s="1"/>
  <c r="P5151" i="1"/>
  <c r="B5151" i="1" s="1"/>
  <c r="P5152" i="1"/>
  <c r="B5152" i="1" s="1"/>
  <c r="P5153" i="1"/>
  <c r="B5153" i="1" s="1"/>
  <c r="P5154" i="1"/>
  <c r="B5154" i="1" s="1"/>
  <c r="P5155" i="1"/>
  <c r="B5155" i="1" s="1"/>
  <c r="P5156" i="1"/>
  <c r="B5156" i="1" s="1"/>
  <c r="P5157" i="1"/>
  <c r="B5157" i="1" s="1"/>
  <c r="P5158" i="1"/>
  <c r="B5158" i="1" s="1"/>
  <c r="P5159" i="1"/>
  <c r="B5159" i="1" s="1"/>
  <c r="P5160" i="1"/>
  <c r="B5160" i="1" s="1"/>
  <c r="P5161" i="1"/>
  <c r="B5161" i="1" s="1"/>
  <c r="P5162" i="1"/>
  <c r="B5162" i="1" s="1"/>
  <c r="P5163" i="1"/>
  <c r="B5163" i="1" s="1"/>
  <c r="P5164" i="1"/>
  <c r="B5164" i="1" s="1"/>
  <c r="P5165" i="1"/>
  <c r="B5165" i="1" s="1"/>
  <c r="P5166" i="1"/>
  <c r="B5166" i="1" s="1"/>
  <c r="P5167" i="1"/>
  <c r="B5167" i="1" s="1"/>
  <c r="P5168" i="1"/>
  <c r="B5168" i="1" s="1"/>
  <c r="P5169" i="1"/>
  <c r="B5169" i="1" s="1"/>
  <c r="P5170" i="1"/>
  <c r="B5170" i="1" s="1"/>
  <c r="P5171" i="1"/>
  <c r="B5171" i="1" s="1"/>
  <c r="P5172" i="1"/>
  <c r="B5172" i="1" s="1"/>
  <c r="P5173" i="1"/>
  <c r="B5173" i="1" s="1"/>
  <c r="P5174" i="1"/>
  <c r="B5174" i="1" s="1"/>
  <c r="P5175" i="1"/>
  <c r="B5175" i="1" s="1"/>
  <c r="P5176" i="1"/>
  <c r="B5176" i="1" s="1"/>
  <c r="P5177" i="1"/>
  <c r="B5177" i="1" s="1"/>
  <c r="P5178" i="1"/>
  <c r="B5178" i="1" s="1"/>
  <c r="P5179" i="1"/>
  <c r="B5179" i="1" s="1"/>
  <c r="P5180" i="1"/>
  <c r="B5180" i="1" s="1"/>
  <c r="P5181" i="1"/>
  <c r="B5181" i="1" s="1"/>
  <c r="P5182" i="1"/>
  <c r="B5182" i="1" s="1"/>
  <c r="P5183" i="1"/>
  <c r="B5183" i="1" s="1"/>
  <c r="P5184" i="1"/>
  <c r="B5184" i="1" s="1"/>
  <c r="P5185" i="1"/>
  <c r="B5185" i="1" s="1"/>
  <c r="P5186" i="1"/>
  <c r="B5186" i="1" s="1"/>
  <c r="P5187" i="1"/>
  <c r="B5187" i="1" s="1"/>
  <c r="P5188" i="1"/>
  <c r="B5188" i="1" s="1"/>
  <c r="P5189" i="1"/>
  <c r="B5189" i="1" s="1"/>
  <c r="P5190" i="1"/>
  <c r="B5190" i="1" s="1"/>
  <c r="P5191" i="1"/>
  <c r="B5191" i="1" s="1"/>
  <c r="P5192" i="1"/>
  <c r="B5192" i="1" s="1"/>
  <c r="P5193" i="1"/>
  <c r="B5193" i="1" s="1"/>
  <c r="P5194" i="1"/>
  <c r="B5194" i="1" s="1"/>
  <c r="P5195" i="1"/>
  <c r="B5195" i="1" s="1"/>
  <c r="P5196" i="1"/>
  <c r="B5196" i="1" s="1"/>
  <c r="P5197" i="1"/>
  <c r="B5197" i="1" s="1"/>
  <c r="P5198" i="1"/>
  <c r="B5198" i="1" s="1"/>
  <c r="P5199" i="1"/>
  <c r="B5199" i="1" s="1"/>
  <c r="P5200" i="1"/>
  <c r="B5200" i="1" s="1"/>
  <c r="P5201" i="1"/>
  <c r="B5201" i="1" s="1"/>
  <c r="P5202" i="1"/>
  <c r="B5202" i="1" s="1"/>
  <c r="P5203" i="1"/>
  <c r="B5203" i="1" s="1"/>
  <c r="P5204" i="1"/>
  <c r="B5204" i="1" s="1"/>
  <c r="P5205" i="1"/>
  <c r="B5205" i="1" s="1"/>
  <c r="P5206" i="1"/>
  <c r="B5206" i="1" s="1"/>
  <c r="P5207" i="1"/>
  <c r="B5207" i="1" s="1"/>
  <c r="P5208" i="1"/>
  <c r="B5208" i="1" s="1"/>
  <c r="P5209" i="1"/>
  <c r="B5209" i="1" s="1"/>
  <c r="P5210" i="1"/>
  <c r="B5210" i="1" s="1"/>
  <c r="P5211" i="1"/>
  <c r="B5211" i="1" s="1"/>
  <c r="P5212" i="1"/>
  <c r="B5212" i="1" s="1"/>
  <c r="P5213" i="1"/>
  <c r="B5213" i="1" s="1"/>
  <c r="P5214" i="1"/>
  <c r="B5214" i="1" s="1"/>
  <c r="P5215" i="1"/>
  <c r="B5215" i="1" s="1"/>
  <c r="P5216" i="1"/>
  <c r="B5216" i="1" s="1"/>
  <c r="P5217" i="1"/>
  <c r="B5217" i="1" s="1"/>
  <c r="P5218" i="1"/>
  <c r="B5218" i="1" s="1"/>
  <c r="P5219" i="1"/>
  <c r="B5219" i="1" s="1"/>
  <c r="P5220" i="1"/>
  <c r="B5220" i="1" s="1"/>
  <c r="P5221" i="1"/>
  <c r="B5221" i="1" s="1"/>
  <c r="P5222" i="1"/>
  <c r="B5222" i="1" s="1"/>
  <c r="P5223" i="1"/>
  <c r="B5223" i="1" s="1"/>
  <c r="P5224" i="1"/>
  <c r="B5224" i="1" s="1"/>
  <c r="P5225" i="1"/>
  <c r="B5225" i="1" s="1"/>
  <c r="P5226" i="1"/>
  <c r="B5226" i="1" s="1"/>
  <c r="P5227" i="1"/>
  <c r="B5227" i="1" s="1"/>
  <c r="P5228" i="1"/>
  <c r="B5228" i="1" s="1"/>
  <c r="P5229" i="1"/>
  <c r="B5229" i="1" s="1"/>
  <c r="P5230" i="1"/>
  <c r="B5230" i="1" s="1"/>
  <c r="P5231" i="1"/>
  <c r="B5231" i="1" s="1"/>
  <c r="P5232" i="1"/>
  <c r="B5232" i="1" s="1"/>
  <c r="P5233" i="1"/>
  <c r="B5233" i="1" s="1"/>
  <c r="P5234" i="1"/>
  <c r="B5234" i="1" s="1"/>
  <c r="P5235" i="1"/>
  <c r="B5235" i="1" s="1"/>
  <c r="P5236" i="1"/>
  <c r="B5236" i="1" s="1"/>
  <c r="P5237" i="1"/>
  <c r="B5237" i="1" s="1"/>
  <c r="P5238" i="1"/>
  <c r="B5238" i="1" s="1"/>
  <c r="P5239" i="1"/>
  <c r="B5239" i="1" s="1"/>
  <c r="P5240" i="1"/>
  <c r="B5240" i="1" s="1"/>
  <c r="P5241" i="1"/>
  <c r="B5241" i="1" s="1"/>
  <c r="P5242" i="1"/>
  <c r="B5242" i="1" s="1"/>
  <c r="P5243" i="1"/>
  <c r="B5243" i="1" s="1"/>
  <c r="P5244" i="1"/>
  <c r="B5244" i="1" s="1"/>
  <c r="P5245" i="1"/>
  <c r="B5245" i="1" s="1"/>
  <c r="P5246" i="1"/>
  <c r="B5246" i="1" s="1"/>
  <c r="P5247" i="1"/>
  <c r="B5247" i="1" s="1"/>
  <c r="P5248" i="1"/>
  <c r="B5248" i="1" s="1"/>
  <c r="P5249" i="1"/>
  <c r="B5249" i="1" s="1"/>
  <c r="P5250" i="1"/>
  <c r="B5250" i="1" s="1"/>
  <c r="P5251" i="1"/>
  <c r="B5251" i="1" s="1"/>
  <c r="P5252" i="1"/>
  <c r="B5252" i="1" s="1"/>
  <c r="P5253" i="1"/>
  <c r="B5253" i="1" s="1"/>
  <c r="P5254" i="1"/>
  <c r="B5254" i="1" s="1"/>
  <c r="P5255" i="1"/>
  <c r="B5255" i="1" s="1"/>
  <c r="P5256" i="1"/>
  <c r="B5256" i="1" s="1"/>
  <c r="P5257" i="1"/>
  <c r="B5257" i="1" s="1"/>
  <c r="P5258" i="1"/>
  <c r="B5258" i="1" s="1"/>
  <c r="P5259" i="1"/>
  <c r="B5259" i="1" s="1"/>
  <c r="P5260" i="1"/>
  <c r="B5260" i="1" s="1"/>
  <c r="P5261" i="1"/>
  <c r="B5261" i="1" s="1"/>
  <c r="P5262" i="1"/>
  <c r="B5262" i="1" s="1"/>
  <c r="P5263" i="1"/>
  <c r="B5263" i="1" s="1"/>
  <c r="P5264" i="1"/>
  <c r="B5264" i="1" s="1"/>
  <c r="P5265" i="1"/>
  <c r="B5265" i="1" s="1"/>
  <c r="P5266" i="1"/>
  <c r="B5266" i="1" s="1"/>
  <c r="P5267" i="1"/>
  <c r="B5267" i="1" s="1"/>
  <c r="P5268" i="1"/>
  <c r="B5268" i="1" s="1"/>
  <c r="P5269" i="1"/>
  <c r="B5269" i="1" s="1"/>
  <c r="P5270" i="1"/>
  <c r="B5270" i="1" s="1"/>
  <c r="P5271" i="1"/>
  <c r="B5271" i="1" s="1"/>
  <c r="P5272" i="1"/>
  <c r="B5272" i="1" s="1"/>
  <c r="P5273" i="1"/>
  <c r="B5273" i="1" s="1"/>
  <c r="P5274" i="1"/>
  <c r="B5274" i="1" s="1"/>
  <c r="P5275" i="1"/>
  <c r="B5275" i="1" s="1"/>
  <c r="P5276" i="1"/>
  <c r="B5276" i="1" s="1"/>
  <c r="P5277" i="1"/>
  <c r="B5277" i="1" s="1"/>
  <c r="P5278" i="1"/>
  <c r="B5278" i="1" s="1"/>
  <c r="P5279" i="1"/>
  <c r="B5279" i="1" s="1"/>
  <c r="P5280" i="1"/>
  <c r="B5280" i="1" s="1"/>
  <c r="P5281" i="1"/>
  <c r="B5281" i="1" s="1"/>
  <c r="P5282" i="1"/>
  <c r="B5282" i="1" s="1"/>
  <c r="P5283" i="1"/>
  <c r="B5283" i="1" s="1"/>
  <c r="P5284" i="1"/>
  <c r="B5284" i="1" s="1"/>
  <c r="P5285" i="1"/>
  <c r="B5285" i="1" s="1"/>
  <c r="P5286" i="1"/>
  <c r="B5286" i="1" s="1"/>
  <c r="P5287" i="1"/>
  <c r="B5287" i="1" s="1"/>
  <c r="P5288" i="1"/>
  <c r="B5288" i="1" s="1"/>
  <c r="P5289" i="1"/>
  <c r="B5289" i="1" s="1"/>
  <c r="P5290" i="1"/>
  <c r="B5290" i="1" s="1"/>
  <c r="P5291" i="1"/>
  <c r="B5291" i="1" s="1"/>
  <c r="P5292" i="1"/>
  <c r="B5292" i="1" s="1"/>
  <c r="P5293" i="1"/>
  <c r="B5293" i="1" s="1"/>
  <c r="P5294" i="1"/>
  <c r="B5294" i="1" s="1"/>
  <c r="P5295" i="1"/>
  <c r="B5295" i="1" s="1"/>
  <c r="P5296" i="1"/>
  <c r="B5296" i="1" s="1"/>
  <c r="P5297" i="1"/>
  <c r="B5297" i="1" s="1"/>
  <c r="P5298" i="1"/>
  <c r="B5298" i="1" s="1"/>
  <c r="P5299" i="1"/>
  <c r="B5299" i="1" s="1"/>
  <c r="P5300" i="1"/>
  <c r="B5300" i="1" s="1"/>
  <c r="P5301" i="1"/>
  <c r="B5301" i="1" s="1"/>
  <c r="P5302" i="1"/>
  <c r="B5302" i="1" s="1"/>
  <c r="P5303" i="1"/>
  <c r="B5303" i="1" s="1"/>
  <c r="P5304" i="1"/>
  <c r="B5304" i="1" s="1"/>
  <c r="P5305" i="1"/>
  <c r="B5305" i="1" s="1"/>
  <c r="P5306" i="1"/>
  <c r="B5306" i="1" s="1"/>
  <c r="P5307" i="1"/>
  <c r="B5307" i="1" s="1"/>
  <c r="P5308" i="1"/>
  <c r="B5308" i="1" s="1"/>
  <c r="P5309" i="1"/>
  <c r="B5309" i="1" s="1"/>
  <c r="P5310" i="1"/>
  <c r="B5310" i="1" s="1"/>
  <c r="P5311" i="1"/>
  <c r="B5311" i="1" s="1"/>
  <c r="P5312" i="1"/>
  <c r="B5312" i="1" s="1"/>
  <c r="P5313" i="1"/>
  <c r="B5313" i="1" s="1"/>
  <c r="P5314" i="1"/>
  <c r="B5314" i="1" s="1"/>
  <c r="P5315" i="1"/>
  <c r="B5315" i="1" s="1"/>
  <c r="P5316" i="1"/>
  <c r="B5316" i="1" s="1"/>
  <c r="P5317" i="1"/>
  <c r="B5317" i="1" s="1"/>
  <c r="P5318" i="1"/>
  <c r="B5318" i="1" s="1"/>
  <c r="P5319" i="1"/>
  <c r="B5319" i="1" s="1"/>
  <c r="P5320" i="1"/>
  <c r="B5320" i="1" s="1"/>
  <c r="P5321" i="1"/>
  <c r="B5321" i="1" s="1"/>
  <c r="P5322" i="1"/>
  <c r="B5322" i="1" s="1"/>
  <c r="P5323" i="1"/>
  <c r="B5323" i="1" s="1"/>
  <c r="P5324" i="1"/>
  <c r="B5324" i="1" s="1"/>
  <c r="P5325" i="1"/>
  <c r="B5325" i="1" s="1"/>
  <c r="P5326" i="1"/>
  <c r="B5326" i="1" s="1"/>
  <c r="P5327" i="1"/>
  <c r="B5327" i="1" s="1"/>
  <c r="P5328" i="1"/>
  <c r="B5328" i="1" s="1"/>
  <c r="P5329" i="1"/>
  <c r="B5329" i="1" s="1"/>
  <c r="P5330" i="1"/>
  <c r="B5330" i="1" s="1"/>
  <c r="P5331" i="1"/>
  <c r="B5331" i="1" s="1"/>
  <c r="P5332" i="1"/>
  <c r="B5332" i="1" s="1"/>
  <c r="P5333" i="1"/>
  <c r="B5333" i="1" s="1"/>
  <c r="P5334" i="1"/>
  <c r="B5334" i="1" s="1"/>
  <c r="P5335" i="1"/>
  <c r="B5335" i="1" s="1"/>
  <c r="P5336" i="1"/>
  <c r="B5336" i="1" s="1"/>
  <c r="P5337" i="1"/>
  <c r="B5337" i="1" s="1"/>
  <c r="P5338" i="1"/>
  <c r="B5338" i="1" s="1"/>
  <c r="P5339" i="1"/>
  <c r="B5339" i="1" s="1"/>
  <c r="P5340" i="1"/>
  <c r="B5340" i="1" s="1"/>
  <c r="P5341" i="1"/>
  <c r="B5341" i="1" s="1"/>
  <c r="P5342" i="1"/>
  <c r="B5342" i="1" s="1"/>
  <c r="P5343" i="1"/>
  <c r="B5343" i="1" s="1"/>
  <c r="P5344" i="1"/>
  <c r="B5344" i="1" s="1"/>
  <c r="P5345" i="1"/>
  <c r="B5345" i="1" s="1"/>
  <c r="P5346" i="1"/>
  <c r="B5346" i="1" s="1"/>
  <c r="P5347" i="1"/>
  <c r="B5347" i="1" s="1"/>
  <c r="P5348" i="1"/>
  <c r="B5348" i="1" s="1"/>
  <c r="P5349" i="1"/>
  <c r="B5349" i="1" s="1"/>
  <c r="P5350" i="1"/>
  <c r="B5350" i="1" s="1"/>
  <c r="P5351" i="1"/>
  <c r="B5351" i="1" s="1"/>
  <c r="P5352" i="1"/>
  <c r="B5352" i="1" s="1"/>
  <c r="P5353" i="1"/>
  <c r="B5353" i="1" s="1"/>
  <c r="P5354" i="1"/>
  <c r="B5354" i="1" s="1"/>
  <c r="P5355" i="1"/>
  <c r="B5355" i="1" s="1"/>
  <c r="P5356" i="1"/>
  <c r="B5356" i="1" s="1"/>
  <c r="P5357" i="1"/>
  <c r="B5357" i="1" s="1"/>
  <c r="P5358" i="1"/>
  <c r="B5358" i="1" s="1"/>
  <c r="P5359" i="1"/>
  <c r="B5359" i="1" s="1"/>
  <c r="P5360" i="1"/>
  <c r="B5360" i="1" s="1"/>
  <c r="P5361" i="1"/>
  <c r="B5361" i="1" s="1"/>
  <c r="P5362" i="1"/>
  <c r="B5362" i="1" s="1"/>
  <c r="P5363" i="1"/>
  <c r="B5363" i="1" s="1"/>
  <c r="P5364" i="1"/>
  <c r="B5364" i="1" s="1"/>
  <c r="P5365" i="1"/>
  <c r="B5365" i="1" s="1"/>
  <c r="P5366" i="1"/>
  <c r="B5366" i="1" s="1"/>
  <c r="P5367" i="1"/>
  <c r="B5367" i="1" s="1"/>
  <c r="P5368" i="1"/>
  <c r="B5368" i="1" s="1"/>
  <c r="P5369" i="1"/>
  <c r="B5369" i="1" s="1"/>
  <c r="P5370" i="1"/>
  <c r="B5370" i="1" s="1"/>
  <c r="P5371" i="1"/>
  <c r="B5371" i="1" s="1"/>
  <c r="P5372" i="1"/>
  <c r="B5372" i="1" s="1"/>
  <c r="P5373" i="1"/>
  <c r="B5373" i="1" s="1"/>
  <c r="P5374" i="1"/>
  <c r="B5374" i="1" s="1"/>
  <c r="P5375" i="1"/>
  <c r="B5375" i="1" s="1"/>
  <c r="P5376" i="1"/>
  <c r="B5376" i="1" s="1"/>
  <c r="P5377" i="1"/>
  <c r="B5377" i="1" s="1"/>
  <c r="P5378" i="1"/>
  <c r="B5378" i="1" s="1"/>
  <c r="P5379" i="1"/>
  <c r="B5379" i="1" s="1"/>
  <c r="P5380" i="1"/>
  <c r="B5380" i="1" s="1"/>
  <c r="P5381" i="1"/>
  <c r="B5381" i="1" s="1"/>
  <c r="P5382" i="1"/>
  <c r="B5382" i="1" s="1"/>
  <c r="P5383" i="1"/>
  <c r="B5383" i="1" s="1"/>
  <c r="P5384" i="1"/>
  <c r="B5384" i="1" s="1"/>
  <c r="P5385" i="1"/>
  <c r="B5385" i="1" s="1"/>
  <c r="P5386" i="1"/>
  <c r="B5386" i="1" s="1"/>
  <c r="P5387" i="1"/>
  <c r="B5387" i="1" s="1"/>
  <c r="P5388" i="1"/>
  <c r="B5388" i="1" s="1"/>
  <c r="P5389" i="1"/>
  <c r="B5389" i="1" s="1"/>
  <c r="P5390" i="1"/>
  <c r="B5390" i="1" s="1"/>
  <c r="P5391" i="1"/>
  <c r="B5391" i="1" s="1"/>
  <c r="P5392" i="1"/>
  <c r="B5392" i="1" s="1"/>
  <c r="P5393" i="1"/>
  <c r="B5393" i="1" s="1"/>
  <c r="P5394" i="1"/>
  <c r="B5394" i="1" s="1"/>
  <c r="P5395" i="1"/>
  <c r="B5395" i="1" s="1"/>
  <c r="P5396" i="1"/>
  <c r="B5396" i="1" s="1"/>
  <c r="P5397" i="1"/>
  <c r="B5397" i="1" s="1"/>
  <c r="P5398" i="1"/>
  <c r="B5398" i="1" s="1"/>
  <c r="P5399" i="1"/>
  <c r="B5399" i="1" s="1"/>
  <c r="P5400" i="1"/>
  <c r="B5400" i="1" s="1"/>
  <c r="P5401" i="1"/>
  <c r="B5401" i="1" s="1"/>
  <c r="P5402" i="1"/>
  <c r="B5402" i="1" s="1"/>
  <c r="P5403" i="1"/>
  <c r="B5403" i="1" s="1"/>
  <c r="P5404" i="1"/>
  <c r="B5404" i="1" s="1"/>
  <c r="P5405" i="1"/>
  <c r="B5405" i="1" s="1"/>
  <c r="P5406" i="1"/>
  <c r="B5406" i="1" s="1"/>
  <c r="P5407" i="1"/>
  <c r="B5407" i="1" s="1"/>
  <c r="P5408" i="1"/>
  <c r="B5408" i="1" s="1"/>
  <c r="P5409" i="1"/>
  <c r="B5409" i="1" s="1"/>
  <c r="P5410" i="1"/>
  <c r="B5410" i="1" s="1"/>
  <c r="P5411" i="1"/>
  <c r="B5411" i="1" s="1"/>
  <c r="P5412" i="1"/>
  <c r="B5412" i="1" s="1"/>
  <c r="P5413" i="1"/>
  <c r="B5413" i="1" s="1"/>
  <c r="P5414" i="1"/>
  <c r="B5414" i="1" s="1"/>
  <c r="P5415" i="1"/>
  <c r="B5415" i="1" s="1"/>
  <c r="P5416" i="1"/>
  <c r="B5416" i="1" s="1"/>
  <c r="P5417" i="1"/>
  <c r="B5417" i="1" s="1"/>
  <c r="P5418" i="1"/>
  <c r="B5418" i="1" s="1"/>
  <c r="P5419" i="1"/>
  <c r="B5419" i="1" s="1"/>
  <c r="P5420" i="1"/>
  <c r="B5420" i="1" s="1"/>
  <c r="P5421" i="1"/>
  <c r="B5421" i="1" s="1"/>
  <c r="P5422" i="1"/>
  <c r="B5422" i="1" s="1"/>
  <c r="P5423" i="1"/>
  <c r="B5423" i="1" s="1"/>
  <c r="P5424" i="1"/>
  <c r="B5424" i="1" s="1"/>
  <c r="P5425" i="1"/>
  <c r="B5425" i="1" s="1"/>
  <c r="P5426" i="1"/>
  <c r="B5426" i="1" s="1"/>
  <c r="P5427" i="1"/>
  <c r="B5427" i="1" s="1"/>
  <c r="P5428" i="1"/>
  <c r="B5428" i="1" s="1"/>
  <c r="P5429" i="1"/>
  <c r="B5429" i="1" s="1"/>
  <c r="P5430" i="1"/>
  <c r="B5430" i="1" s="1"/>
  <c r="P5431" i="1"/>
  <c r="B5431" i="1" s="1"/>
  <c r="P5432" i="1"/>
  <c r="B5432" i="1" s="1"/>
  <c r="P5433" i="1"/>
  <c r="B5433" i="1" s="1"/>
  <c r="P5434" i="1"/>
  <c r="B5434" i="1" s="1"/>
  <c r="P5435" i="1"/>
  <c r="B5435" i="1" s="1"/>
  <c r="P5436" i="1"/>
  <c r="B5436" i="1" s="1"/>
  <c r="P5437" i="1"/>
  <c r="B5437" i="1" s="1"/>
  <c r="P5438" i="1"/>
  <c r="B5438" i="1" s="1"/>
  <c r="P5439" i="1"/>
  <c r="B5439" i="1" s="1"/>
  <c r="P5440" i="1"/>
  <c r="B5440" i="1" s="1"/>
  <c r="P5441" i="1"/>
  <c r="B5441" i="1" s="1"/>
  <c r="P5442" i="1"/>
  <c r="B5442" i="1" s="1"/>
  <c r="P5443" i="1"/>
  <c r="B5443" i="1" s="1"/>
  <c r="P5444" i="1"/>
  <c r="B5444" i="1" s="1"/>
  <c r="P5445" i="1"/>
  <c r="B5445" i="1" s="1"/>
  <c r="P5446" i="1"/>
  <c r="B5446" i="1" s="1"/>
  <c r="P5447" i="1"/>
  <c r="B5447" i="1" s="1"/>
  <c r="P5448" i="1"/>
  <c r="B5448" i="1" s="1"/>
  <c r="P5449" i="1"/>
  <c r="B5449" i="1" s="1"/>
  <c r="P5450" i="1"/>
  <c r="B5450" i="1" s="1"/>
  <c r="P5451" i="1"/>
  <c r="B5451" i="1" s="1"/>
  <c r="P5452" i="1"/>
  <c r="B5452" i="1" s="1"/>
  <c r="P5453" i="1"/>
  <c r="B5453" i="1" s="1"/>
  <c r="P5454" i="1"/>
  <c r="B5454" i="1" s="1"/>
  <c r="P5455" i="1"/>
  <c r="B5455" i="1" s="1"/>
  <c r="P5456" i="1"/>
  <c r="B5456" i="1" s="1"/>
  <c r="P5457" i="1"/>
  <c r="B5457" i="1" s="1"/>
  <c r="P5458" i="1"/>
  <c r="B5458" i="1" s="1"/>
  <c r="P5459" i="1"/>
  <c r="B5459" i="1" s="1"/>
  <c r="P5460" i="1"/>
  <c r="B5460" i="1" s="1"/>
  <c r="P5461" i="1"/>
  <c r="B5461" i="1" s="1"/>
  <c r="P5462" i="1"/>
  <c r="B5462" i="1" s="1"/>
  <c r="P5463" i="1"/>
  <c r="B5463" i="1" s="1"/>
  <c r="P5464" i="1"/>
  <c r="B5464" i="1" s="1"/>
  <c r="P5465" i="1"/>
  <c r="B5465" i="1" s="1"/>
  <c r="P5466" i="1"/>
  <c r="B5466" i="1" s="1"/>
  <c r="P5467" i="1"/>
  <c r="B5467" i="1" s="1"/>
  <c r="P5468" i="1"/>
  <c r="B5468" i="1" s="1"/>
  <c r="P5469" i="1"/>
  <c r="B5469" i="1" s="1"/>
  <c r="P5470" i="1"/>
  <c r="B5470" i="1" s="1"/>
  <c r="P5471" i="1"/>
  <c r="B5471" i="1" s="1"/>
  <c r="P5472" i="1"/>
  <c r="B5472" i="1" s="1"/>
  <c r="P5473" i="1"/>
  <c r="B5473" i="1" s="1"/>
  <c r="P5474" i="1"/>
  <c r="B5474" i="1" s="1"/>
  <c r="P5475" i="1"/>
  <c r="B5475" i="1" s="1"/>
  <c r="P5476" i="1"/>
  <c r="B5476" i="1" s="1"/>
  <c r="P5477" i="1"/>
  <c r="B5477" i="1" s="1"/>
  <c r="P5478" i="1"/>
  <c r="B5478" i="1" s="1"/>
  <c r="P5479" i="1"/>
  <c r="B5479" i="1" s="1"/>
  <c r="P5480" i="1"/>
  <c r="B5480" i="1" s="1"/>
  <c r="P5481" i="1"/>
  <c r="B5481" i="1" s="1"/>
  <c r="P5482" i="1"/>
  <c r="B5482" i="1" s="1"/>
  <c r="P5483" i="1"/>
  <c r="B5483" i="1" s="1"/>
  <c r="P5484" i="1"/>
  <c r="B5484" i="1" s="1"/>
  <c r="P5485" i="1"/>
  <c r="B5485" i="1" s="1"/>
  <c r="P5486" i="1"/>
  <c r="B5486" i="1" s="1"/>
  <c r="P5487" i="1"/>
  <c r="B5487" i="1" s="1"/>
  <c r="P5488" i="1"/>
  <c r="B5488" i="1" s="1"/>
  <c r="P5489" i="1"/>
  <c r="B5489" i="1" s="1"/>
  <c r="P5490" i="1"/>
  <c r="B5490" i="1" s="1"/>
  <c r="P5491" i="1"/>
  <c r="B5491" i="1" s="1"/>
  <c r="P5492" i="1"/>
  <c r="B5492" i="1" s="1"/>
  <c r="P5493" i="1"/>
  <c r="B5493" i="1" s="1"/>
  <c r="P5494" i="1"/>
  <c r="B5494" i="1" s="1"/>
  <c r="P5495" i="1"/>
  <c r="B5495" i="1" s="1"/>
  <c r="P5496" i="1"/>
  <c r="B5496" i="1" s="1"/>
  <c r="P5497" i="1"/>
  <c r="B5497" i="1" s="1"/>
  <c r="P5498" i="1"/>
  <c r="B5498" i="1" s="1"/>
  <c r="P5499" i="1"/>
  <c r="B5499" i="1" s="1"/>
  <c r="P5500" i="1"/>
  <c r="B5500" i="1" s="1"/>
  <c r="P5501" i="1"/>
  <c r="B5501" i="1" s="1"/>
  <c r="P5502" i="1"/>
  <c r="B5502" i="1" s="1"/>
  <c r="P5503" i="1"/>
  <c r="B5503" i="1" s="1"/>
  <c r="P5504" i="1"/>
  <c r="B5504" i="1" s="1"/>
  <c r="P5505" i="1"/>
  <c r="B5505" i="1" s="1"/>
  <c r="P5506" i="1"/>
  <c r="B5506" i="1" s="1"/>
  <c r="P5507" i="1"/>
  <c r="B5507" i="1" s="1"/>
  <c r="P5508" i="1"/>
  <c r="B5508" i="1" s="1"/>
  <c r="P5509" i="1"/>
  <c r="B5509" i="1" s="1"/>
  <c r="P5510" i="1"/>
  <c r="B5510" i="1" s="1"/>
  <c r="P5511" i="1"/>
  <c r="B5511" i="1" s="1"/>
  <c r="P5512" i="1"/>
  <c r="B5512" i="1" s="1"/>
  <c r="P5513" i="1"/>
  <c r="B5513" i="1" s="1"/>
  <c r="P5514" i="1"/>
  <c r="B5514" i="1" s="1"/>
  <c r="P5515" i="1"/>
  <c r="B5515" i="1" s="1"/>
  <c r="P5516" i="1"/>
  <c r="B5516" i="1" s="1"/>
  <c r="P5517" i="1"/>
  <c r="B5517" i="1" s="1"/>
  <c r="P5518" i="1"/>
  <c r="B5518" i="1" s="1"/>
  <c r="P5519" i="1"/>
  <c r="B5519" i="1" s="1"/>
  <c r="P5520" i="1"/>
  <c r="B5520" i="1" s="1"/>
  <c r="P5521" i="1"/>
  <c r="B5521" i="1" s="1"/>
  <c r="P5522" i="1"/>
  <c r="B5522" i="1" s="1"/>
  <c r="P5523" i="1"/>
  <c r="B5523" i="1" s="1"/>
  <c r="P5524" i="1"/>
  <c r="B5524" i="1" s="1"/>
  <c r="P5525" i="1"/>
  <c r="B5525" i="1" s="1"/>
  <c r="P5526" i="1"/>
  <c r="B5526" i="1" s="1"/>
  <c r="P5527" i="1"/>
  <c r="B5527" i="1" s="1"/>
  <c r="P5528" i="1"/>
  <c r="B5528" i="1" s="1"/>
  <c r="P5529" i="1"/>
  <c r="B5529" i="1" s="1"/>
  <c r="P5530" i="1"/>
  <c r="B5530" i="1" s="1"/>
  <c r="P5531" i="1"/>
  <c r="B5531" i="1" s="1"/>
  <c r="P5532" i="1"/>
  <c r="B5532" i="1" s="1"/>
  <c r="P5533" i="1"/>
  <c r="B5533" i="1" s="1"/>
  <c r="P5534" i="1"/>
  <c r="B5534" i="1" s="1"/>
  <c r="P5535" i="1"/>
  <c r="B5535" i="1" s="1"/>
  <c r="P5536" i="1"/>
  <c r="B5536" i="1" s="1"/>
  <c r="P5537" i="1"/>
  <c r="B5537" i="1" s="1"/>
  <c r="P5538" i="1"/>
  <c r="B5538" i="1" s="1"/>
  <c r="P5539" i="1"/>
  <c r="B5539" i="1" s="1"/>
  <c r="P5540" i="1"/>
  <c r="B5540" i="1" s="1"/>
  <c r="P5541" i="1"/>
  <c r="B5541" i="1" s="1"/>
  <c r="P5542" i="1"/>
  <c r="B5542" i="1" s="1"/>
  <c r="P5543" i="1"/>
  <c r="B5543" i="1" s="1"/>
  <c r="P5544" i="1"/>
  <c r="B5544" i="1" s="1"/>
  <c r="P5545" i="1"/>
  <c r="B5545" i="1" s="1"/>
  <c r="P5546" i="1"/>
  <c r="B5546" i="1" s="1"/>
  <c r="P5547" i="1"/>
  <c r="B5547" i="1" s="1"/>
  <c r="P5548" i="1"/>
  <c r="B5548" i="1" s="1"/>
  <c r="P5549" i="1"/>
  <c r="B5549" i="1" s="1"/>
  <c r="P5550" i="1"/>
  <c r="B5550" i="1" s="1"/>
  <c r="P5551" i="1"/>
  <c r="B5551" i="1" s="1"/>
  <c r="P5552" i="1"/>
  <c r="B5552" i="1" s="1"/>
  <c r="P5553" i="1"/>
  <c r="B5553" i="1" s="1"/>
  <c r="P5554" i="1"/>
  <c r="B5554" i="1" s="1"/>
  <c r="P5555" i="1"/>
  <c r="B5555" i="1" s="1"/>
  <c r="P5556" i="1"/>
  <c r="B5556" i="1" s="1"/>
  <c r="P5557" i="1"/>
  <c r="B5557" i="1" s="1"/>
  <c r="P5558" i="1"/>
  <c r="B5558" i="1" s="1"/>
  <c r="P5559" i="1"/>
  <c r="B5559" i="1" s="1"/>
  <c r="P5560" i="1"/>
  <c r="B5560" i="1" s="1"/>
  <c r="P5561" i="1"/>
  <c r="B5561" i="1" s="1"/>
  <c r="P5562" i="1"/>
  <c r="B5562" i="1" s="1"/>
  <c r="P5563" i="1"/>
  <c r="B5563" i="1" s="1"/>
  <c r="P5564" i="1"/>
  <c r="B5564" i="1" s="1"/>
  <c r="P5565" i="1"/>
  <c r="B5565" i="1" s="1"/>
  <c r="P5566" i="1"/>
  <c r="B5566" i="1" s="1"/>
  <c r="P5567" i="1"/>
  <c r="B5567" i="1" s="1"/>
  <c r="P5568" i="1"/>
  <c r="B5568" i="1" s="1"/>
  <c r="P5569" i="1"/>
  <c r="B5569" i="1" s="1"/>
  <c r="P5570" i="1"/>
  <c r="B5570" i="1" s="1"/>
  <c r="P5571" i="1"/>
  <c r="B5571" i="1" s="1"/>
  <c r="P5572" i="1"/>
  <c r="B5572" i="1" s="1"/>
  <c r="P5573" i="1"/>
  <c r="B5573" i="1" s="1"/>
  <c r="P5574" i="1"/>
  <c r="B5574" i="1" s="1"/>
  <c r="P5575" i="1"/>
  <c r="B5575" i="1" s="1"/>
  <c r="P5576" i="1"/>
  <c r="B5576" i="1" s="1"/>
  <c r="P5577" i="1"/>
  <c r="B5577" i="1" s="1"/>
  <c r="P5578" i="1"/>
  <c r="B5578" i="1" s="1"/>
  <c r="P5579" i="1"/>
  <c r="B5579" i="1" s="1"/>
  <c r="P5580" i="1"/>
  <c r="B5580" i="1" s="1"/>
  <c r="P5581" i="1"/>
  <c r="B5581" i="1" s="1"/>
  <c r="P5582" i="1"/>
  <c r="B5582" i="1" s="1"/>
  <c r="P5583" i="1"/>
  <c r="B5583" i="1" s="1"/>
  <c r="P5584" i="1"/>
  <c r="B5584" i="1" s="1"/>
  <c r="P5585" i="1"/>
  <c r="B5585" i="1" s="1"/>
  <c r="P5586" i="1"/>
  <c r="B5586" i="1" s="1"/>
  <c r="P5587" i="1"/>
  <c r="B5587" i="1" s="1"/>
  <c r="P5588" i="1"/>
  <c r="B5588" i="1" s="1"/>
  <c r="P5589" i="1"/>
  <c r="B5589" i="1" s="1"/>
  <c r="P5590" i="1"/>
  <c r="B5590" i="1" s="1"/>
  <c r="P5591" i="1"/>
  <c r="B5591" i="1" s="1"/>
  <c r="P5592" i="1"/>
  <c r="B5592" i="1" s="1"/>
  <c r="P5593" i="1"/>
  <c r="B5593" i="1" s="1"/>
  <c r="P5594" i="1"/>
  <c r="B5594" i="1" s="1"/>
  <c r="P5595" i="1"/>
  <c r="B5595" i="1" s="1"/>
  <c r="P5596" i="1"/>
  <c r="B5596" i="1" s="1"/>
  <c r="P5597" i="1"/>
  <c r="B5597" i="1" s="1"/>
  <c r="P5598" i="1"/>
  <c r="B5598" i="1" s="1"/>
  <c r="P5599" i="1"/>
  <c r="B5599" i="1" s="1"/>
  <c r="P5600" i="1"/>
  <c r="B5600" i="1" s="1"/>
  <c r="P5601" i="1"/>
  <c r="B5601" i="1" s="1"/>
  <c r="P5602" i="1"/>
  <c r="B5602" i="1" s="1"/>
  <c r="P5603" i="1"/>
  <c r="B5603" i="1" s="1"/>
  <c r="P5604" i="1"/>
  <c r="B5604" i="1" s="1"/>
  <c r="P5605" i="1"/>
  <c r="B5605" i="1" s="1"/>
  <c r="P5606" i="1"/>
  <c r="B5606" i="1" s="1"/>
  <c r="P5607" i="1"/>
  <c r="B5607" i="1" s="1"/>
  <c r="P5608" i="1"/>
  <c r="B5608" i="1" s="1"/>
  <c r="P5609" i="1"/>
  <c r="B5609" i="1" s="1"/>
  <c r="P5610" i="1"/>
  <c r="B5610" i="1" s="1"/>
  <c r="P5611" i="1"/>
  <c r="B5611" i="1" s="1"/>
  <c r="P5612" i="1"/>
  <c r="B5612" i="1" s="1"/>
  <c r="P5613" i="1"/>
  <c r="B5613" i="1" s="1"/>
  <c r="P5614" i="1"/>
  <c r="B5614" i="1" s="1"/>
  <c r="P5615" i="1"/>
  <c r="B5615" i="1" s="1"/>
  <c r="P5616" i="1"/>
  <c r="B5616" i="1" s="1"/>
  <c r="P5617" i="1"/>
  <c r="B5617" i="1" s="1"/>
  <c r="P5618" i="1"/>
  <c r="B5618" i="1" s="1"/>
  <c r="P5619" i="1"/>
  <c r="B5619" i="1" s="1"/>
  <c r="P5620" i="1"/>
  <c r="B5620" i="1" s="1"/>
  <c r="P5621" i="1"/>
  <c r="B5621" i="1" s="1"/>
  <c r="P5622" i="1"/>
  <c r="B5622" i="1" s="1"/>
  <c r="P5623" i="1"/>
  <c r="B5623" i="1" s="1"/>
  <c r="P5624" i="1"/>
  <c r="B5624" i="1" s="1"/>
  <c r="P5625" i="1"/>
  <c r="B5625" i="1" s="1"/>
  <c r="P5626" i="1"/>
  <c r="B5626" i="1" s="1"/>
  <c r="P5627" i="1"/>
  <c r="B5627" i="1" s="1"/>
  <c r="P5628" i="1"/>
  <c r="B5628" i="1" s="1"/>
  <c r="P5629" i="1"/>
  <c r="B5629" i="1" s="1"/>
  <c r="P5630" i="1"/>
  <c r="B5630" i="1" s="1"/>
  <c r="P5631" i="1"/>
  <c r="B5631" i="1" s="1"/>
  <c r="P5632" i="1"/>
  <c r="B5632" i="1" s="1"/>
  <c r="P5633" i="1"/>
  <c r="B5633" i="1" s="1"/>
  <c r="P5634" i="1"/>
  <c r="B5634" i="1" s="1"/>
  <c r="P5635" i="1"/>
  <c r="B5635" i="1" s="1"/>
  <c r="P5636" i="1"/>
  <c r="B5636" i="1" s="1"/>
  <c r="P5637" i="1"/>
  <c r="B5637" i="1" s="1"/>
  <c r="P5638" i="1"/>
  <c r="B5638" i="1" s="1"/>
  <c r="P5639" i="1"/>
  <c r="B5639" i="1" s="1"/>
  <c r="P5640" i="1"/>
  <c r="B5640" i="1" s="1"/>
  <c r="P5641" i="1"/>
  <c r="B5641" i="1" s="1"/>
  <c r="P5642" i="1"/>
  <c r="B5642" i="1" s="1"/>
  <c r="P5643" i="1"/>
  <c r="B5643" i="1" s="1"/>
  <c r="P5644" i="1"/>
  <c r="B5644" i="1" s="1"/>
  <c r="P5645" i="1"/>
  <c r="B5645" i="1" s="1"/>
  <c r="P5646" i="1"/>
  <c r="B5646" i="1" s="1"/>
  <c r="P5647" i="1"/>
  <c r="B5647" i="1" s="1"/>
  <c r="P5648" i="1"/>
  <c r="B5648" i="1" s="1"/>
  <c r="P5649" i="1"/>
  <c r="B5649" i="1" s="1"/>
  <c r="P5650" i="1"/>
  <c r="B5650" i="1" s="1"/>
  <c r="P5651" i="1"/>
  <c r="B5651" i="1" s="1"/>
  <c r="P5652" i="1"/>
  <c r="B5652" i="1" s="1"/>
  <c r="P5653" i="1"/>
  <c r="B5653" i="1" s="1"/>
  <c r="P5654" i="1"/>
  <c r="B5654" i="1" s="1"/>
  <c r="P5655" i="1"/>
  <c r="B5655" i="1" s="1"/>
  <c r="P5656" i="1"/>
  <c r="B5656" i="1" s="1"/>
  <c r="P5657" i="1"/>
  <c r="B5657" i="1" s="1"/>
  <c r="P5658" i="1"/>
  <c r="B5658" i="1" s="1"/>
  <c r="P5659" i="1"/>
  <c r="B5659" i="1" s="1"/>
  <c r="P5660" i="1"/>
  <c r="B5660" i="1" s="1"/>
  <c r="P5661" i="1"/>
  <c r="B5661" i="1" s="1"/>
  <c r="P5662" i="1"/>
  <c r="B5662" i="1" s="1"/>
  <c r="P5663" i="1"/>
  <c r="B5663" i="1" s="1"/>
  <c r="P5664" i="1"/>
  <c r="B5664" i="1" s="1"/>
  <c r="P5665" i="1"/>
  <c r="B5665" i="1" s="1"/>
  <c r="P5666" i="1"/>
  <c r="B5666" i="1" s="1"/>
  <c r="P5667" i="1"/>
  <c r="B5667" i="1" s="1"/>
  <c r="P5668" i="1"/>
  <c r="B5668" i="1" s="1"/>
  <c r="P5669" i="1"/>
  <c r="B5669" i="1" s="1"/>
  <c r="P5670" i="1"/>
  <c r="B5670" i="1" s="1"/>
  <c r="P5671" i="1"/>
  <c r="B5671" i="1" s="1"/>
  <c r="P5672" i="1"/>
  <c r="B5672" i="1" s="1"/>
  <c r="P5673" i="1"/>
  <c r="B5673" i="1" s="1"/>
  <c r="P5674" i="1"/>
  <c r="B5674" i="1" s="1"/>
  <c r="P5675" i="1"/>
  <c r="B5675" i="1" s="1"/>
  <c r="P5676" i="1"/>
  <c r="B5676" i="1" s="1"/>
  <c r="P5677" i="1"/>
  <c r="B5677" i="1" s="1"/>
  <c r="P5678" i="1"/>
  <c r="B5678" i="1" s="1"/>
  <c r="P5679" i="1"/>
  <c r="B5679" i="1" s="1"/>
  <c r="P5680" i="1"/>
  <c r="B5680" i="1" s="1"/>
  <c r="P5681" i="1"/>
  <c r="B5681" i="1" s="1"/>
  <c r="P5682" i="1"/>
  <c r="B5682" i="1" s="1"/>
  <c r="P5683" i="1"/>
  <c r="B5683" i="1" s="1"/>
  <c r="P5684" i="1"/>
  <c r="B5684" i="1" s="1"/>
  <c r="P5685" i="1"/>
  <c r="B5685" i="1" s="1"/>
  <c r="P5686" i="1"/>
  <c r="B5686" i="1" s="1"/>
  <c r="P5687" i="1"/>
  <c r="B5687" i="1" s="1"/>
  <c r="P5688" i="1"/>
  <c r="B5688" i="1" s="1"/>
  <c r="P5689" i="1"/>
  <c r="B5689" i="1" s="1"/>
  <c r="P5690" i="1"/>
  <c r="B5690" i="1" s="1"/>
  <c r="P5691" i="1"/>
  <c r="B5691" i="1" s="1"/>
  <c r="P5692" i="1"/>
  <c r="B5692" i="1" s="1"/>
  <c r="P5693" i="1"/>
  <c r="B5693" i="1" s="1"/>
  <c r="P5694" i="1"/>
  <c r="B5694" i="1" s="1"/>
  <c r="P5695" i="1"/>
  <c r="B5695" i="1" s="1"/>
  <c r="P5696" i="1"/>
  <c r="B5696" i="1" s="1"/>
  <c r="P5697" i="1"/>
  <c r="B5697" i="1" s="1"/>
  <c r="P5698" i="1"/>
  <c r="B5698" i="1" s="1"/>
  <c r="P5699" i="1"/>
  <c r="B5699" i="1" s="1"/>
  <c r="P5700" i="1"/>
  <c r="B5700" i="1" s="1"/>
  <c r="P5701" i="1"/>
  <c r="B5701" i="1" s="1"/>
  <c r="P5702" i="1"/>
  <c r="B5702" i="1" s="1"/>
  <c r="P5703" i="1"/>
  <c r="B5703" i="1" s="1"/>
  <c r="P5704" i="1"/>
  <c r="B5704" i="1" s="1"/>
  <c r="P5705" i="1"/>
  <c r="B5705" i="1" s="1"/>
  <c r="P5706" i="1"/>
  <c r="B5706" i="1" s="1"/>
  <c r="P5707" i="1"/>
  <c r="B5707" i="1" s="1"/>
  <c r="P5708" i="1"/>
  <c r="B5708" i="1" s="1"/>
  <c r="P5709" i="1"/>
  <c r="B5709" i="1" s="1"/>
  <c r="P5710" i="1"/>
  <c r="B5710" i="1" s="1"/>
  <c r="P5711" i="1"/>
  <c r="B5711" i="1" s="1"/>
  <c r="P5712" i="1"/>
  <c r="B5712" i="1" s="1"/>
  <c r="P5713" i="1"/>
  <c r="B5713" i="1" s="1"/>
  <c r="P5714" i="1"/>
  <c r="B5714" i="1" s="1"/>
  <c r="P5715" i="1"/>
  <c r="B5715" i="1" s="1"/>
  <c r="P5716" i="1"/>
  <c r="B5716" i="1" s="1"/>
  <c r="P5717" i="1"/>
  <c r="B5717" i="1" s="1"/>
  <c r="P5718" i="1"/>
  <c r="B5718" i="1" s="1"/>
  <c r="P5719" i="1"/>
  <c r="B5719" i="1" s="1"/>
  <c r="P5720" i="1"/>
  <c r="B5720" i="1" s="1"/>
  <c r="P5721" i="1"/>
  <c r="B5721" i="1" s="1"/>
  <c r="P5722" i="1"/>
  <c r="B5722" i="1" s="1"/>
  <c r="P5723" i="1"/>
  <c r="B5723" i="1" s="1"/>
  <c r="P5724" i="1"/>
  <c r="B5724" i="1" s="1"/>
  <c r="P5725" i="1"/>
  <c r="B5725" i="1" s="1"/>
  <c r="P5726" i="1"/>
  <c r="B5726" i="1" s="1"/>
  <c r="P5727" i="1"/>
  <c r="B5727" i="1" s="1"/>
  <c r="P5728" i="1"/>
  <c r="B5728" i="1" s="1"/>
  <c r="P5729" i="1"/>
  <c r="B5729" i="1" s="1"/>
  <c r="P5730" i="1"/>
  <c r="B5730" i="1" s="1"/>
  <c r="P5731" i="1"/>
  <c r="B5731" i="1" s="1"/>
  <c r="P5732" i="1"/>
  <c r="B5732" i="1" s="1"/>
  <c r="P5733" i="1"/>
  <c r="B5733" i="1" s="1"/>
  <c r="P5734" i="1"/>
  <c r="B5734" i="1" s="1"/>
  <c r="P5735" i="1"/>
  <c r="B5735" i="1" s="1"/>
  <c r="P5736" i="1"/>
  <c r="B5736" i="1" s="1"/>
  <c r="P5737" i="1"/>
  <c r="B5737" i="1" s="1"/>
  <c r="P5738" i="1"/>
  <c r="B5738" i="1" s="1"/>
  <c r="P5739" i="1"/>
  <c r="B5739" i="1" s="1"/>
  <c r="P5740" i="1"/>
  <c r="B5740" i="1" s="1"/>
  <c r="P5741" i="1"/>
  <c r="B5741" i="1" s="1"/>
  <c r="P5742" i="1"/>
  <c r="B5742" i="1" s="1"/>
  <c r="P5743" i="1"/>
  <c r="B5743" i="1" s="1"/>
  <c r="P5744" i="1"/>
  <c r="B5744" i="1" s="1"/>
  <c r="P5745" i="1"/>
  <c r="B5745" i="1" s="1"/>
  <c r="P5746" i="1"/>
  <c r="B5746" i="1" s="1"/>
  <c r="P5747" i="1"/>
  <c r="B5747" i="1" s="1"/>
  <c r="P5748" i="1"/>
  <c r="B5748" i="1" s="1"/>
  <c r="P5749" i="1"/>
  <c r="B5749" i="1" s="1"/>
  <c r="P5750" i="1"/>
  <c r="B5750" i="1" s="1"/>
  <c r="P5751" i="1"/>
  <c r="B5751" i="1" s="1"/>
  <c r="P5752" i="1"/>
  <c r="B5752" i="1" s="1"/>
  <c r="P5753" i="1"/>
  <c r="B5753" i="1" s="1"/>
  <c r="P5754" i="1"/>
  <c r="B5754" i="1" s="1"/>
  <c r="P5755" i="1"/>
  <c r="B5755" i="1" s="1"/>
  <c r="P5756" i="1"/>
  <c r="B5756" i="1" s="1"/>
  <c r="P5757" i="1"/>
  <c r="B5757" i="1" s="1"/>
  <c r="P5758" i="1"/>
  <c r="B5758" i="1" s="1"/>
  <c r="P5759" i="1"/>
  <c r="B5759" i="1" s="1"/>
  <c r="P5760" i="1"/>
  <c r="B5760" i="1" s="1"/>
  <c r="P5761" i="1"/>
  <c r="B5761" i="1" s="1"/>
  <c r="P5762" i="1"/>
  <c r="B5762" i="1" s="1"/>
  <c r="P5763" i="1"/>
  <c r="B5763" i="1" s="1"/>
  <c r="P5764" i="1"/>
  <c r="B5764" i="1" s="1"/>
  <c r="P5765" i="1"/>
  <c r="B5765" i="1" s="1"/>
  <c r="P5766" i="1"/>
  <c r="B5766" i="1" s="1"/>
  <c r="P5767" i="1"/>
  <c r="B5767" i="1" s="1"/>
  <c r="P5768" i="1"/>
  <c r="B5768" i="1" s="1"/>
  <c r="P5769" i="1"/>
  <c r="B5769" i="1" s="1"/>
  <c r="P5770" i="1"/>
  <c r="B5770" i="1" s="1"/>
  <c r="P5771" i="1"/>
  <c r="B5771" i="1" s="1"/>
  <c r="P5772" i="1"/>
  <c r="B5772" i="1" s="1"/>
  <c r="P5773" i="1"/>
  <c r="B5773" i="1" s="1"/>
  <c r="P5774" i="1"/>
  <c r="B5774" i="1" s="1"/>
  <c r="P5775" i="1"/>
  <c r="B5775" i="1" s="1"/>
  <c r="P5776" i="1"/>
  <c r="B5776" i="1" s="1"/>
  <c r="P5777" i="1"/>
  <c r="B5777" i="1" s="1"/>
  <c r="P5778" i="1"/>
  <c r="B5778" i="1" s="1"/>
  <c r="P5779" i="1"/>
  <c r="B5779" i="1" s="1"/>
  <c r="P5780" i="1"/>
  <c r="B5780" i="1" s="1"/>
  <c r="P5781" i="1"/>
  <c r="B5781" i="1" s="1"/>
  <c r="P5782" i="1"/>
  <c r="B5782" i="1" s="1"/>
  <c r="P5783" i="1"/>
  <c r="B5783" i="1" s="1"/>
  <c r="P5784" i="1"/>
  <c r="B5784" i="1" s="1"/>
  <c r="P5785" i="1"/>
  <c r="B5785" i="1" s="1"/>
  <c r="P5786" i="1"/>
  <c r="B5786" i="1" s="1"/>
  <c r="P5787" i="1"/>
  <c r="B5787" i="1" s="1"/>
  <c r="P5788" i="1"/>
  <c r="B5788" i="1" s="1"/>
  <c r="P5789" i="1"/>
  <c r="B5789" i="1" s="1"/>
  <c r="P5790" i="1"/>
  <c r="B5790" i="1" s="1"/>
  <c r="P5791" i="1"/>
  <c r="B5791" i="1" s="1"/>
  <c r="P5792" i="1"/>
  <c r="B5792" i="1" s="1"/>
  <c r="P5793" i="1"/>
  <c r="B5793" i="1" s="1"/>
  <c r="P5794" i="1"/>
  <c r="B5794" i="1" s="1"/>
  <c r="P5795" i="1"/>
  <c r="B5795" i="1" s="1"/>
  <c r="P5796" i="1"/>
  <c r="B5796" i="1" s="1"/>
  <c r="P5797" i="1"/>
  <c r="B5797" i="1" s="1"/>
  <c r="P5798" i="1"/>
  <c r="B5798" i="1" s="1"/>
  <c r="P5799" i="1"/>
  <c r="B5799" i="1" s="1"/>
  <c r="P5800" i="1"/>
  <c r="B5800" i="1" s="1"/>
  <c r="P5801" i="1"/>
  <c r="B5801" i="1" s="1"/>
  <c r="P5802" i="1"/>
  <c r="B5802" i="1" s="1"/>
  <c r="P5803" i="1"/>
  <c r="B5803" i="1" s="1"/>
  <c r="P5804" i="1"/>
  <c r="B5804" i="1" s="1"/>
  <c r="P5805" i="1"/>
  <c r="B5805" i="1" s="1"/>
  <c r="P5806" i="1"/>
  <c r="B5806" i="1" s="1"/>
  <c r="P5807" i="1"/>
  <c r="B5807" i="1" s="1"/>
  <c r="P5808" i="1"/>
  <c r="B5808" i="1" s="1"/>
  <c r="P5809" i="1"/>
  <c r="B5809" i="1" s="1"/>
  <c r="P5810" i="1"/>
  <c r="B5810" i="1" s="1"/>
  <c r="P5811" i="1"/>
  <c r="B5811" i="1" s="1"/>
  <c r="P5812" i="1"/>
  <c r="B5812" i="1" s="1"/>
  <c r="P5813" i="1"/>
  <c r="B5813" i="1" s="1"/>
  <c r="P5814" i="1"/>
  <c r="B5814" i="1" s="1"/>
  <c r="P5815" i="1"/>
  <c r="B5815" i="1" s="1"/>
  <c r="P5816" i="1"/>
  <c r="B5816" i="1" s="1"/>
  <c r="P5817" i="1"/>
  <c r="B5817" i="1" s="1"/>
  <c r="P5818" i="1"/>
  <c r="B5818" i="1" s="1"/>
  <c r="P5819" i="1"/>
  <c r="B5819" i="1" s="1"/>
  <c r="P5820" i="1"/>
  <c r="B5820" i="1" s="1"/>
  <c r="P5821" i="1"/>
  <c r="B5821" i="1" s="1"/>
  <c r="P5822" i="1"/>
  <c r="B5822" i="1" s="1"/>
  <c r="P5823" i="1"/>
  <c r="B5823" i="1" s="1"/>
  <c r="P5824" i="1"/>
  <c r="B5824" i="1" s="1"/>
  <c r="P5825" i="1"/>
  <c r="B5825" i="1" s="1"/>
  <c r="P5826" i="1"/>
  <c r="B5826" i="1" s="1"/>
  <c r="P5827" i="1"/>
  <c r="B5827" i="1" s="1"/>
  <c r="P5828" i="1"/>
  <c r="B5828" i="1" s="1"/>
  <c r="P5829" i="1"/>
  <c r="B5829" i="1" s="1"/>
  <c r="P5830" i="1"/>
  <c r="B5830" i="1" s="1"/>
  <c r="P5831" i="1"/>
  <c r="B5831" i="1" s="1"/>
  <c r="P5832" i="1"/>
  <c r="B5832" i="1" s="1"/>
  <c r="P5833" i="1"/>
  <c r="B5833" i="1" s="1"/>
  <c r="P5834" i="1"/>
  <c r="B5834" i="1" s="1"/>
  <c r="P5835" i="1"/>
  <c r="B5835" i="1" s="1"/>
  <c r="P5836" i="1"/>
  <c r="B5836" i="1" s="1"/>
  <c r="P5837" i="1"/>
  <c r="B5837" i="1" s="1"/>
  <c r="P5838" i="1"/>
  <c r="B5838" i="1" s="1"/>
  <c r="P5839" i="1"/>
  <c r="B5839" i="1" s="1"/>
  <c r="P5840" i="1"/>
  <c r="B5840" i="1" s="1"/>
  <c r="P5841" i="1"/>
  <c r="B5841" i="1" s="1"/>
  <c r="P5842" i="1"/>
  <c r="B5842" i="1" s="1"/>
  <c r="P5843" i="1"/>
  <c r="B5843" i="1" s="1"/>
  <c r="P5844" i="1"/>
  <c r="B5844" i="1" s="1"/>
  <c r="P5845" i="1"/>
  <c r="B5845" i="1" s="1"/>
  <c r="P5846" i="1"/>
  <c r="B5846" i="1" s="1"/>
  <c r="P5847" i="1"/>
  <c r="B5847" i="1" s="1"/>
  <c r="P5848" i="1"/>
  <c r="B5848" i="1" s="1"/>
  <c r="P5849" i="1"/>
  <c r="B5849" i="1" s="1"/>
  <c r="P5850" i="1"/>
  <c r="B5850" i="1" s="1"/>
  <c r="P5851" i="1"/>
  <c r="B5851" i="1" s="1"/>
  <c r="P5852" i="1"/>
  <c r="B5852" i="1" s="1"/>
  <c r="P5853" i="1"/>
  <c r="B5853" i="1" s="1"/>
  <c r="P5854" i="1"/>
  <c r="B5854" i="1" s="1"/>
  <c r="P5855" i="1"/>
  <c r="B5855" i="1" s="1"/>
  <c r="P5856" i="1"/>
  <c r="B5856" i="1" s="1"/>
  <c r="P5857" i="1"/>
  <c r="B5857" i="1" s="1"/>
  <c r="P5858" i="1"/>
  <c r="B5858" i="1" s="1"/>
  <c r="P5859" i="1"/>
  <c r="B5859" i="1" s="1"/>
  <c r="P5860" i="1"/>
  <c r="B5860" i="1" s="1"/>
  <c r="P5861" i="1"/>
  <c r="B5861" i="1" s="1"/>
  <c r="P5862" i="1"/>
  <c r="B5862" i="1" s="1"/>
  <c r="P5863" i="1"/>
  <c r="B5863" i="1" s="1"/>
  <c r="P5864" i="1"/>
  <c r="B5864" i="1" s="1"/>
  <c r="P5865" i="1"/>
  <c r="B5865" i="1" s="1"/>
  <c r="P5866" i="1"/>
  <c r="B5866" i="1" s="1"/>
  <c r="P5867" i="1"/>
  <c r="B5867" i="1" s="1"/>
  <c r="P5868" i="1"/>
  <c r="B5868" i="1" s="1"/>
  <c r="P5869" i="1"/>
  <c r="B5869" i="1" s="1"/>
  <c r="P5870" i="1"/>
  <c r="B5870" i="1" s="1"/>
  <c r="P5871" i="1"/>
  <c r="B5871" i="1" s="1"/>
  <c r="P5872" i="1"/>
  <c r="B5872" i="1" s="1"/>
  <c r="P5873" i="1"/>
  <c r="B5873" i="1" s="1"/>
  <c r="P5874" i="1"/>
  <c r="B5874" i="1" s="1"/>
  <c r="P5875" i="1"/>
  <c r="B5875" i="1" s="1"/>
  <c r="P5876" i="1"/>
  <c r="B5876" i="1" s="1"/>
  <c r="P5877" i="1"/>
  <c r="B5877" i="1" s="1"/>
  <c r="P5878" i="1"/>
  <c r="B5878" i="1" s="1"/>
  <c r="P5879" i="1"/>
  <c r="B5879" i="1" s="1"/>
  <c r="P5880" i="1"/>
  <c r="B5880" i="1" s="1"/>
  <c r="P5881" i="1"/>
  <c r="B5881" i="1" s="1"/>
  <c r="P5882" i="1"/>
  <c r="B5882" i="1" s="1"/>
  <c r="P5883" i="1"/>
  <c r="B5883" i="1" s="1"/>
  <c r="P5884" i="1"/>
  <c r="B5884" i="1" s="1"/>
  <c r="P5885" i="1"/>
  <c r="B5885" i="1" s="1"/>
  <c r="P5886" i="1"/>
  <c r="B5886" i="1" s="1"/>
  <c r="P5887" i="1"/>
  <c r="B5887" i="1" s="1"/>
  <c r="P5888" i="1"/>
  <c r="B5888" i="1" s="1"/>
  <c r="P5889" i="1"/>
  <c r="B5889" i="1" s="1"/>
  <c r="P5890" i="1"/>
  <c r="B5890" i="1" s="1"/>
  <c r="P5891" i="1"/>
  <c r="B5891" i="1" s="1"/>
  <c r="P5892" i="1"/>
  <c r="B5892" i="1" s="1"/>
  <c r="P5893" i="1"/>
  <c r="B5893" i="1" s="1"/>
  <c r="P5894" i="1"/>
  <c r="B5894" i="1" s="1"/>
  <c r="P5895" i="1"/>
  <c r="B5895" i="1" s="1"/>
  <c r="P5896" i="1"/>
  <c r="B5896" i="1" s="1"/>
  <c r="P5897" i="1"/>
  <c r="B5897" i="1" s="1"/>
  <c r="P5898" i="1"/>
  <c r="B5898" i="1" s="1"/>
  <c r="P5899" i="1"/>
  <c r="B5899" i="1" s="1"/>
  <c r="P5900" i="1"/>
  <c r="B5900" i="1" s="1"/>
  <c r="P5901" i="1"/>
  <c r="B5901" i="1" s="1"/>
  <c r="P5902" i="1"/>
  <c r="B5902" i="1" s="1"/>
  <c r="P5903" i="1"/>
  <c r="B5903" i="1" s="1"/>
  <c r="P5904" i="1"/>
  <c r="B5904" i="1" s="1"/>
  <c r="P5905" i="1"/>
  <c r="B5905" i="1" s="1"/>
  <c r="P5906" i="1"/>
  <c r="B5906" i="1" s="1"/>
  <c r="P5907" i="1"/>
  <c r="B5907" i="1" s="1"/>
  <c r="P5908" i="1"/>
  <c r="B5908" i="1" s="1"/>
  <c r="P5909" i="1"/>
  <c r="B5909" i="1" s="1"/>
  <c r="P5910" i="1"/>
  <c r="B5910" i="1" s="1"/>
  <c r="P5911" i="1"/>
  <c r="B5911" i="1" s="1"/>
  <c r="P5912" i="1"/>
  <c r="B5912" i="1" s="1"/>
  <c r="P5913" i="1"/>
  <c r="B5913" i="1" s="1"/>
  <c r="P5914" i="1"/>
  <c r="B5914" i="1" s="1"/>
  <c r="P5915" i="1"/>
  <c r="B5915" i="1" s="1"/>
  <c r="P5916" i="1"/>
  <c r="B5916" i="1" s="1"/>
  <c r="P5917" i="1"/>
  <c r="B5917" i="1" s="1"/>
  <c r="P5918" i="1"/>
  <c r="B5918" i="1" s="1"/>
  <c r="P5919" i="1"/>
  <c r="B5919" i="1" s="1"/>
  <c r="P5920" i="1"/>
  <c r="B5920" i="1" s="1"/>
  <c r="P5921" i="1"/>
  <c r="B5921" i="1" s="1"/>
  <c r="P5922" i="1"/>
  <c r="B5922" i="1" s="1"/>
  <c r="P5923" i="1"/>
  <c r="B5923" i="1" s="1"/>
  <c r="P5924" i="1"/>
  <c r="B5924" i="1" s="1"/>
  <c r="P5925" i="1"/>
  <c r="B5925" i="1" s="1"/>
  <c r="P5926" i="1"/>
  <c r="B5926" i="1" s="1"/>
  <c r="P5927" i="1"/>
  <c r="B5927" i="1" s="1"/>
  <c r="P5928" i="1"/>
  <c r="B5928" i="1" s="1"/>
  <c r="P5929" i="1"/>
  <c r="B5929" i="1" s="1"/>
  <c r="P5930" i="1"/>
  <c r="B5930" i="1" s="1"/>
  <c r="P5931" i="1"/>
  <c r="B5931" i="1" s="1"/>
  <c r="P5932" i="1"/>
  <c r="B5932" i="1" s="1"/>
  <c r="P5933" i="1"/>
  <c r="B5933" i="1" s="1"/>
  <c r="P5934" i="1"/>
  <c r="B5934" i="1" s="1"/>
  <c r="P5935" i="1"/>
  <c r="B5935" i="1" s="1"/>
  <c r="P5936" i="1"/>
  <c r="B5936" i="1" s="1"/>
  <c r="P5937" i="1"/>
  <c r="B5937" i="1" s="1"/>
  <c r="P5938" i="1"/>
  <c r="B5938" i="1" s="1"/>
  <c r="P5939" i="1"/>
  <c r="B5939" i="1" s="1"/>
  <c r="P5940" i="1"/>
  <c r="B5940" i="1" s="1"/>
  <c r="P5941" i="1"/>
  <c r="B5941" i="1" s="1"/>
  <c r="P5942" i="1"/>
  <c r="B5942" i="1" s="1"/>
  <c r="P5943" i="1"/>
  <c r="B5943" i="1" s="1"/>
  <c r="P5944" i="1"/>
  <c r="B5944" i="1" s="1"/>
  <c r="P5945" i="1"/>
  <c r="B5945" i="1" s="1"/>
  <c r="P5946" i="1"/>
  <c r="B5946" i="1" s="1"/>
  <c r="P5947" i="1"/>
  <c r="B5947" i="1" s="1"/>
  <c r="P5948" i="1"/>
  <c r="B5948" i="1" s="1"/>
  <c r="P5949" i="1"/>
  <c r="B5949" i="1" s="1"/>
  <c r="P5950" i="1"/>
  <c r="B5950" i="1" s="1"/>
  <c r="P5951" i="1"/>
  <c r="B5951" i="1" s="1"/>
  <c r="P5952" i="1"/>
  <c r="B5952" i="1" s="1"/>
  <c r="P5953" i="1"/>
  <c r="B5953" i="1" s="1"/>
  <c r="P5954" i="1"/>
  <c r="B5954" i="1" s="1"/>
  <c r="P5955" i="1"/>
  <c r="B5955" i="1" s="1"/>
  <c r="P5956" i="1"/>
  <c r="B5956" i="1" s="1"/>
  <c r="P5957" i="1"/>
  <c r="B5957" i="1" s="1"/>
  <c r="P5958" i="1"/>
  <c r="B5958" i="1" s="1"/>
  <c r="P5959" i="1"/>
  <c r="B5959" i="1" s="1"/>
  <c r="P5960" i="1"/>
  <c r="B5960" i="1" s="1"/>
  <c r="P5961" i="1"/>
  <c r="B5961" i="1" s="1"/>
  <c r="P5962" i="1"/>
  <c r="B5962" i="1" s="1"/>
  <c r="P5963" i="1"/>
  <c r="B5963" i="1" s="1"/>
  <c r="P5964" i="1"/>
  <c r="B5964" i="1" s="1"/>
  <c r="P5965" i="1"/>
  <c r="B5965" i="1" s="1"/>
  <c r="P5966" i="1"/>
  <c r="B5966" i="1" s="1"/>
  <c r="P5967" i="1"/>
  <c r="B5967" i="1" s="1"/>
  <c r="P5968" i="1"/>
  <c r="B5968" i="1" s="1"/>
  <c r="P5969" i="1"/>
  <c r="B5969" i="1" s="1"/>
  <c r="P5970" i="1"/>
  <c r="B5970" i="1" s="1"/>
  <c r="P5971" i="1"/>
  <c r="B5971" i="1" s="1"/>
  <c r="P5972" i="1"/>
  <c r="B5972" i="1" s="1"/>
  <c r="P5973" i="1"/>
  <c r="B5973" i="1" s="1"/>
  <c r="P5974" i="1"/>
  <c r="B5974" i="1" s="1"/>
  <c r="P5975" i="1"/>
  <c r="B5975" i="1" s="1"/>
  <c r="P5976" i="1"/>
  <c r="B5976" i="1" s="1"/>
  <c r="P5977" i="1"/>
  <c r="B5977" i="1" s="1"/>
  <c r="P5978" i="1"/>
  <c r="B5978" i="1" s="1"/>
  <c r="P5979" i="1"/>
  <c r="B5979" i="1" s="1"/>
  <c r="P5980" i="1"/>
  <c r="B5980" i="1" s="1"/>
  <c r="P5981" i="1"/>
  <c r="B5981" i="1" s="1"/>
  <c r="P5982" i="1"/>
  <c r="B5982" i="1" s="1"/>
  <c r="P5983" i="1"/>
  <c r="B5983" i="1" s="1"/>
  <c r="P5984" i="1"/>
  <c r="B5984" i="1" s="1"/>
  <c r="P5985" i="1"/>
  <c r="B5985" i="1" s="1"/>
  <c r="P5986" i="1"/>
  <c r="B5986" i="1" s="1"/>
  <c r="P5987" i="1"/>
  <c r="B5987" i="1" s="1"/>
  <c r="P5988" i="1"/>
  <c r="B5988" i="1" s="1"/>
  <c r="P5989" i="1"/>
  <c r="B5989" i="1" s="1"/>
  <c r="P5990" i="1"/>
  <c r="B5990" i="1" s="1"/>
  <c r="P5991" i="1"/>
  <c r="B5991" i="1" s="1"/>
  <c r="P5992" i="1"/>
  <c r="B5992" i="1" s="1"/>
  <c r="P5993" i="1"/>
  <c r="B5993" i="1" s="1"/>
  <c r="P5994" i="1"/>
  <c r="B5994" i="1" s="1"/>
  <c r="P5995" i="1"/>
  <c r="B5995" i="1" s="1"/>
  <c r="P5996" i="1"/>
  <c r="B5996" i="1" s="1"/>
  <c r="P5997" i="1"/>
  <c r="B5997" i="1" s="1"/>
  <c r="P5998" i="1"/>
  <c r="B5998" i="1" s="1"/>
  <c r="P5999" i="1"/>
  <c r="B5999" i="1" s="1"/>
  <c r="P6000" i="1"/>
  <c r="B6000" i="1" s="1"/>
  <c r="P6001" i="1"/>
  <c r="B6001" i="1" s="1"/>
  <c r="P6002" i="1"/>
  <c r="B6002" i="1" s="1"/>
  <c r="P6003" i="1"/>
  <c r="B6003" i="1" s="1"/>
  <c r="P6004" i="1"/>
  <c r="B6004" i="1" s="1"/>
  <c r="P6005" i="1"/>
  <c r="B6005" i="1" s="1"/>
  <c r="P6006" i="1"/>
  <c r="B6006" i="1" s="1"/>
  <c r="P6007" i="1"/>
  <c r="B6007" i="1" s="1"/>
  <c r="P6008" i="1"/>
  <c r="B6008" i="1" s="1"/>
  <c r="P6009" i="1"/>
  <c r="B6009" i="1" s="1"/>
  <c r="P6010" i="1"/>
  <c r="B6010" i="1" s="1"/>
  <c r="P6011" i="1"/>
  <c r="B6011" i="1" s="1"/>
  <c r="P6012" i="1"/>
  <c r="B6012" i="1" s="1"/>
  <c r="P6013" i="1"/>
  <c r="B6013" i="1" s="1"/>
  <c r="P6014" i="1"/>
  <c r="B6014" i="1" s="1"/>
  <c r="P6015" i="1"/>
  <c r="B6015" i="1" s="1"/>
  <c r="P6016" i="1"/>
  <c r="B6016" i="1" s="1"/>
  <c r="P6017" i="1"/>
  <c r="B6017" i="1" s="1"/>
  <c r="P6018" i="1"/>
  <c r="B6018" i="1" s="1"/>
  <c r="P6019" i="1"/>
  <c r="B6019" i="1" s="1"/>
  <c r="P6020" i="1"/>
  <c r="B6020" i="1" s="1"/>
  <c r="P6021" i="1"/>
  <c r="B6021" i="1" s="1"/>
  <c r="P6022" i="1"/>
  <c r="B6022" i="1" s="1"/>
  <c r="P6023" i="1"/>
  <c r="B6023" i="1" s="1"/>
  <c r="P6024" i="1"/>
  <c r="B6024" i="1" s="1"/>
  <c r="P6025" i="1"/>
  <c r="B6025" i="1" s="1"/>
  <c r="P6026" i="1"/>
  <c r="B6026" i="1" s="1"/>
  <c r="P6027" i="1"/>
  <c r="B6027" i="1" s="1"/>
  <c r="P6028" i="1"/>
  <c r="B6028" i="1" s="1"/>
  <c r="P6029" i="1"/>
  <c r="B6029" i="1" s="1"/>
  <c r="P6030" i="1"/>
  <c r="B6030" i="1" s="1"/>
  <c r="P6031" i="1"/>
  <c r="B6031" i="1" s="1"/>
  <c r="P6032" i="1"/>
  <c r="B6032" i="1" s="1"/>
  <c r="P6033" i="1"/>
  <c r="B6033" i="1" s="1"/>
  <c r="P6034" i="1"/>
  <c r="B6034" i="1" s="1"/>
  <c r="P6035" i="1"/>
  <c r="B6035" i="1" s="1"/>
  <c r="P6036" i="1"/>
  <c r="B6036" i="1" s="1"/>
  <c r="P6037" i="1"/>
  <c r="B6037" i="1" s="1"/>
  <c r="P6038" i="1"/>
  <c r="B6038" i="1" s="1"/>
  <c r="P6039" i="1"/>
  <c r="B6039" i="1" s="1"/>
  <c r="P6040" i="1"/>
  <c r="B6040" i="1" s="1"/>
  <c r="P6041" i="1"/>
  <c r="B6041" i="1" s="1"/>
  <c r="P6042" i="1"/>
  <c r="B6042" i="1" s="1"/>
  <c r="P6043" i="1"/>
  <c r="B6043" i="1" s="1"/>
  <c r="P6044" i="1"/>
  <c r="B6044" i="1" s="1"/>
  <c r="P6045" i="1"/>
  <c r="B6045" i="1" s="1"/>
  <c r="P6046" i="1"/>
  <c r="B6046" i="1" s="1"/>
  <c r="P6047" i="1"/>
  <c r="B6047" i="1" s="1"/>
  <c r="P6048" i="1"/>
  <c r="B6048" i="1" s="1"/>
  <c r="P6049" i="1"/>
  <c r="B6049" i="1" s="1"/>
  <c r="P6050" i="1"/>
  <c r="B6050" i="1" s="1"/>
  <c r="P6051" i="1"/>
  <c r="B6051" i="1" s="1"/>
  <c r="P6052" i="1"/>
  <c r="B6052" i="1" s="1"/>
  <c r="P6053" i="1"/>
  <c r="B6053" i="1" s="1"/>
  <c r="P6054" i="1"/>
  <c r="B6054" i="1" s="1"/>
  <c r="P6055" i="1"/>
  <c r="B6055" i="1" s="1"/>
  <c r="P6056" i="1"/>
  <c r="B6056" i="1" s="1"/>
  <c r="P6057" i="1"/>
  <c r="B6057" i="1" s="1"/>
  <c r="P6058" i="1"/>
  <c r="B6058" i="1" s="1"/>
  <c r="P6059" i="1"/>
  <c r="B6059" i="1" s="1"/>
  <c r="P6060" i="1"/>
  <c r="B6060" i="1" s="1"/>
  <c r="P6061" i="1"/>
  <c r="B6061" i="1" s="1"/>
  <c r="P6062" i="1"/>
  <c r="B6062" i="1" s="1"/>
  <c r="P6063" i="1"/>
  <c r="B6063" i="1" s="1"/>
  <c r="P6064" i="1"/>
  <c r="B6064" i="1" s="1"/>
  <c r="P6065" i="1"/>
  <c r="B6065" i="1" s="1"/>
  <c r="P6066" i="1"/>
  <c r="B6066" i="1" s="1"/>
  <c r="P6067" i="1"/>
  <c r="B6067" i="1" s="1"/>
  <c r="P6068" i="1"/>
  <c r="B6068" i="1" s="1"/>
  <c r="P6069" i="1"/>
  <c r="B6069" i="1" s="1"/>
  <c r="P6070" i="1"/>
  <c r="B6070" i="1" s="1"/>
  <c r="P6071" i="1"/>
  <c r="B6071" i="1" s="1"/>
  <c r="P6072" i="1"/>
  <c r="B6072" i="1" s="1"/>
  <c r="P6073" i="1"/>
  <c r="B6073" i="1" s="1"/>
  <c r="P6074" i="1"/>
  <c r="B6074" i="1" s="1"/>
  <c r="P6075" i="1"/>
  <c r="B6075" i="1" s="1"/>
  <c r="P6076" i="1"/>
  <c r="B6076" i="1" s="1"/>
  <c r="P6077" i="1"/>
  <c r="B6077" i="1" s="1"/>
  <c r="P6078" i="1"/>
  <c r="B6078" i="1" s="1"/>
  <c r="P6079" i="1"/>
  <c r="B6079" i="1" s="1"/>
  <c r="P6080" i="1"/>
  <c r="B6080" i="1" s="1"/>
  <c r="P6081" i="1"/>
  <c r="B6081" i="1" s="1"/>
  <c r="P6082" i="1"/>
  <c r="B6082" i="1" s="1"/>
  <c r="P6083" i="1"/>
  <c r="B6083" i="1" s="1"/>
  <c r="P6084" i="1"/>
  <c r="B6084" i="1" s="1"/>
  <c r="P6085" i="1"/>
  <c r="B6085" i="1" s="1"/>
  <c r="P6086" i="1"/>
  <c r="B6086" i="1" s="1"/>
  <c r="P6087" i="1"/>
  <c r="B6087" i="1" s="1"/>
  <c r="P6088" i="1"/>
  <c r="B6088" i="1" s="1"/>
  <c r="P6089" i="1"/>
  <c r="B6089" i="1" s="1"/>
  <c r="P6090" i="1"/>
  <c r="B6090" i="1" s="1"/>
  <c r="P6091" i="1"/>
  <c r="B6091" i="1" s="1"/>
  <c r="P6092" i="1"/>
  <c r="B6092" i="1" s="1"/>
  <c r="P6093" i="1"/>
  <c r="B6093" i="1" s="1"/>
  <c r="P6094" i="1"/>
  <c r="B6094" i="1" s="1"/>
  <c r="P6095" i="1"/>
  <c r="B6095" i="1" s="1"/>
  <c r="P6096" i="1"/>
  <c r="B6096" i="1" s="1"/>
  <c r="P6097" i="1"/>
  <c r="B6097" i="1" s="1"/>
  <c r="P6098" i="1"/>
  <c r="B6098" i="1" s="1"/>
  <c r="P6099" i="1"/>
  <c r="B6099" i="1" s="1"/>
  <c r="P6100" i="1"/>
  <c r="B6100" i="1" s="1"/>
  <c r="P6101" i="1"/>
  <c r="B6101" i="1" s="1"/>
  <c r="P6102" i="1"/>
  <c r="B6102" i="1" s="1"/>
  <c r="P6103" i="1"/>
  <c r="B6103" i="1" s="1"/>
  <c r="P6104" i="1"/>
  <c r="B6104" i="1" s="1"/>
  <c r="P6105" i="1"/>
  <c r="B6105" i="1" s="1"/>
  <c r="P6106" i="1"/>
  <c r="B6106" i="1" s="1"/>
  <c r="P6107" i="1"/>
  <c r="B6107" i="1" s="1"/>
  <c r="P6108" i="1"/>
  <c r="B6108" i="1" s="1"/>
  <c r="P6109" i="1"/>
  <c r="B6109" i="1" s="1"/>
  <c r="P6110" i="1"/>
  <c r="B6110" i="1" s="1"/>
  <c r="P6111" i="1"/>
  <c r="B6111" i="1" s="1"/>
  <c r="P6112" i="1"/>
  <c r="B6112" i="1" s="1"/>
  <c r="P6113" i="1"/>
  <c r="B6113" i="1" s="1"/>
  <c r="P6114" i="1"/>
  <c r="B6114" i="1" s="1"/>
  <c r="P6115" i="1"/>
  <c r="B6115" i="1" s="1"/>
  <c r="P6116" i="1"/>
  <c r="B6116" i="1" s="1"/>
  <c r="P6117" i="1"/>
  <c r="B6117" i="1" s="1"/>
  <c r="P6118" i="1"/>
  <c r="B6118" i="1" s="1"/>
  <c r="P6119" i="1"/>
  <c r="B6119" i="1" s="1"/>
  <c r="P6120" i="1"/>
  <c r="B6120" i="1" s="1"/>
  <c r="P6121" i="1"/>
  <c r="B6121" i="1" s="1"/>
  <c r="P6122" i="1"/>
  <c r="B6122" i="1" s="1"/>
  <c r="P6123" i="1"/>
  <c r="B6123" i="1" s="1"/>
  <c r="P6124" i="1"/>
  <c r="B6124" i="1" s="1"/>
  <c r="P6125" i="1"/>
  <c r="B6125" i="1" s="1"/>
  <c r="P6126" i="1"/>
  <c r="B6126" i="1" s="1"/>
  <c r="P6127" i="1"/>
  <c r="B6127" i="1" s="1"/>
  <c r="P6128" i="1"/>
  <c r="B6128" i="1" s="1"/>
  <c r="P6129" i="1"/>
  <c r="B6129" i="1" s="1"/>
  <c r="P6130" i="1"/>
  <c r="B6130" i="1" s="1"/>
  <c r="P6131" i="1"/>
  <c r="B6131" i="1" s="1"/>
  <c r="P6132" i="1"/>
  <c r="B6132" i="1" s="1"/>
  <c r="P6133" i="1"/>
  <c r="B6133" i="1" s="1"/>
  <c r="P6134" i="1"/>
  <c r="B6134" i="1" s="1"/>
  <c r="P6135" i="1"/>
  <c r="B6135" i="1" s="1"/>
  <c r="P6136" i="1"/>
  <c r="B6136" i="1" s="1"/>
  <c r="P6137" i="1"/>
  <c r="B6137" i="1" s="1"/>
  <c r="P6138" i="1"/>
  <c r="B6138" i="1" s="1"/>
  <c r="P6139" i="1"/>
  <c r="B6139" i="1" s="1"/>
  <c r="P6140" i="1"/>
  <c r="B6140" i="1" s="1"/>
  <c r="P6141" i="1"/>
  <c r="B6141" i="1" s="1"/>
  <c r="P6142" i="1"/>
  <c r="B6142" i="1" s="1"/>
  <c r="P6143" i="1"/>
  <c r="B6143" i="1" s="1"/>
  <c r="P6144" i="1"/>
  <c r="B6144" i="1" s="1"/>
  <c r="P6145" i="1"/>
  <c r="B6145" i="1" s="1"/>
  <c r="P6146" i="1"/>
  <c r="B6146" i="1" s="1"/>
  <c r="P6147" i="1"/>
  <c r="B6147" i="1" s="1"/>
  <c r="P6148" i="1"/>
  <c r="B6148" i="1" s="1"/>
  <c r="P6149" i="1"/>
  <c r="B6149" i="1" s="1"/>
  <c r="P6150" i="1"/>
  <c r="B6150" i="1" s="1"/>
  <c r="P6151" i="1"/>
  <c r="B6151" i="1" s="1"/>
  <c r="P6152" i="1"/>
  <c r="B6152" i="1" s="1"/>
  <c r="P6153" i="1"/>
  <c r="B6153" i="1" s="1"/>
  <c r="P6154" i="1"/>
  <c r="B6154" i="1" s="1"/>
  <c r="P6155" i="1"/>
  <c r="B6155" i="1" s="1"/>
  <c r="P6156" i="1"/>
  <c r="B6156" i="1" s="1"/>
  <c r="P6157" i="1"/>
  <c r="B6157" i="1" s="1"/>
  <c r="P6158" i="1"/>
  <c r="B6158" i="1" s="1"/>
  <c r="P6159" i="1"/>
  <c r="B6159" i="1" s="1"/>
  <c r="P6160" i="1"/>
  <c r="B6160" i="1" s="1"/>
  <c r="P6161" i="1"/>
  <c r="B6161" i="1" s="1"/>
  <c r="P6162" i="1"/>
  <c r="B6162" i="1" s="1"/>
  <c r="P6163" i="1"/>
  <c r="B6163" i="1" s="1"/>
  <c r="P6164" i="1"/>
  <c r="B6164" i="1" s="1"/>
  <c r="P6165" i="1"/>
  <c r="B6165" i="1" s="1"/>
  <c r="P6166" i="1"/>
  <c r="B6166" i="1" s="1"/>
  <c r="P6167" i="1"/>
  <c r="B6167" i="1" s="1"/>
  <c r="P6168" i="1"/>
  <c r="B6168" i="1" s="1"/>
  <c r="P6169" i="1"/>
  <c r="B6169" i="1" s="1"/>
  <c r="P6170" i="1"/>
  <c r="B6170" i="1" s="1"/>
  <c r="P6171" i="1"/>
  <c r="B6171" i="1" s="1"/>
  <c r="P6172" i="1"/>
  <c r="B6172" i="1" s="1"/>
  <c r="P6173" i="1"/>
  <c r="B6173" i="1" s="1"/>
  <c r="P6174" i="1"/>
  <c r="B6174" i="1" s="1"/>
  <c r="P6175" i="1"/>
  <c r="B6175" i="1" s="1"/>
  <c r="P6176" i="1"/>
  <c r="B6176" i="1" s="1"/>
  <c r="P6177" i="1"/>
  <c r="B6177" i="1" s="1"/>
  <c r="P6178" i="1"/>
  <c r="B6178" i="1" s="1"/>
  <c r="P6179" i="1"/>
  <c r="B6179" i="1" s="1"/>
  <c r="P6180" i="1"/>
  <c r="B6180" i="1" s="1"/>
  <c r="P6181" i="1"/>
  <c r="B6181" i="1" s="1"/>
  <c r="P6182" i="1"/>
  <c r="B6182" i="1" s="1"/>
  <c r="P6183" i="1"/>
  <c r="B6183" i="1" s="1"/>
  <c r="P6184" i="1"/>
  <c r="B6184" i="1" s="1"/>
  <c r="P6185" i="1"/>
  <c r="B6185" i="1" s="1"/>
  <c r="P6186" i="1"/>
  <c r="B6186" i="1" s="1"/>
  <c r="P6187" i="1"/>
  <c r="B6187" i="1" s="1"/>
  <c r="P6188" i="1"/>
  <c r="B6188" i="1" s="1"/>
  <c r="P6189" i="1"/>
  <c r="B6189" i="1" s="1"/>
  <c r="P6190" i="1"/>
  <c r="B6190" i="1" s="1"/>
  <c r="P6191" i="1"/>
  <c r="B6191" i="1" s="1"/>
  <c r="P6192" i="1"/>
  <c r="B6192" i="1" s="1"/>
  <c r="P6193" i="1"/>
  <c r="B6193" i="1" s="1"/>
  <c r="P6194" i="1"/>
  <c r="B6194" i="1" s="1"/>
  <c r="P6195" i="1"/>
  <c r="B6195" i="1" s="1"/>
  <c r="P6196" i="1"/>
  <c r="B6196" i="1" s="1"/>
  <c r="P6197" i="1"/>
  <c r="B6197" i="1" s="1"/>
  <c r="P6198" i="1"/>
  <c r="B6198" i="1" s="1"/>
  <c r="P6199" i="1"/>
  <c r="B6199" i="1" s="1"/>
  <c r="P6200" i="1"/>
  <c r="B6200" i="1" s="1"/>
  <c r="P6201" i="1"/>
  <c r="B6201" i="1" s="1"/>
  <c r="P6202" i="1"/>
  <c r="B6202" i="1" s="1"/>
  <c r="P6203" i="1"/>
  <c r="B6203" i="1" s="1"/>
  <c r="P6204" i="1"/>
  <c r="B6204" i="1" s="1"/>
  <c r="P6205" i="1"/>
  <c r="B6205" i="1" s="1"/>
  <c r="P6206" i="1"/>
  <c r="B6206" i="1" s="1"/>
  <c r="P6207" i="1"/>
  <c r="B6207" i="1" s="1"/>
  <c r="P6208" i="1"/>
  <c r="B6208" i="1" s="1"/>
  <c r="P6209" i="1"/>
  <c r="B6209" i="1" s="1"/>
  <c r="P6210" i="1"/>
  <c r="B6210" i="1" s="1"/>
  <c r="P6211" i="1"/>
  <c r="B6211" i="1" s="1"/>
  <c r="P6212" i="1"/>
  <c r="B6212" i="1" s="1"/>
  <c r="P6213" i="1"/>
  <c r="B6213" i="1" s="1"/>
  <c r="P6214" i="1"/>
  <c r="B6214" i="1" s="1"/>
  <c r="P6215" i="1"/>
  <c r="B6215" i="1" s="1"/>
  <c r="P6216" i="1"/>
  <c r="B6216" i="1" s="1"/>
  <c r="P6217" i="1"/>
  <c r="B6217" i="1" s="1"/>
  <c r="P6218" i="1"/>
  <c r="B6218" i="1" s="1"/>
  <c r="P6219" i="1"/>
  <c r="B6219" i="1" s="1"/>
  <c r="P6220" i="1"/>
  <c r="B6220" i="1" s="1"/>
  <c r="P6221" i="1"/>
  <c r="B6221" i="1" s="1"/>
  <c r="P6222" i="1"/>
  <c r="B6222" i="1" s="1"/>
  <c r="P6223" i="1"/>
  <c r="B6223" i="1" s="1"/>
  <c r="P6224" i="1"/>
  <c r="B6224" i="1" s="1"/>
  <c r="P6225" i="1"/>
  <c r="B6225" i="1" s="1"/>
  <c r="P6226" i="1"/>
  <c r="B6226" i="1" s="1"/>
  <c r="P6227" i="1"/>
  <c r="B6227" i="1" s="1"/>
  <c r="P6228" i="1"/>
  <c r="B6228" i="1" s="1"/>
  <c r="P6229" i="1"/>
  <c r="B6229" i="1" s="1"/>
  <c r="P6230" i="1"/>
  <c r="B6230" i="1" s="1"/>
  <c r="P6231" i="1"/>
  <c r="B6231" i="1" s="1"/>
  <c r="P6232" i="1"/>
  <c r="B6232" i="1" s="1"/>
  <c r="P6233" i="1"/>
  <c r="B6233" i="1" s="1"/>
  <c r="P6234" i="1"/>
  <c r="B6234" i="1" s="1"/>
  <c r="P6235" i="1"/>
  <c r="B6235" i="1" s="1"/>
  <c r="P6236" i="1"/>
  <c r="B6236" i="1" s="1"/>
  <c r="P6237" i="1"/>
  <c r="B6237" i="1" s="1"/>
  <c r="P6238" i="1"/>
  <c r="B6238" i="1" s="1"/>
  <c r="P6239" i="1"/>
  <c r="B6239" i="1" s="1"/>
  <c r="P6240" i="1"/>
  <c r="B6240" i="1" s="1"/>
  <c r="P6241" i="1"/>
  <c r="B6241" i="1" s="1"/>
  <c r="P6242" i="1"/>
  <c r="B6242" i="1" s="1"/>
  <c r="P6243" i="1"/>
  <c r="B6243" i="1" s="1"/>
  <c r="P6244" i="1"/>
  <c r="B6244" i="1" s="1"/>
  <c r="P6245" i="1"/>
  <c r="B6245" i="1" s="1"/>
  <c r="P6246" i="1"/>
  <c r="B6246" i="1" s="1"/>
  <c r="P6247" i="1"/>
  <c r="B6247" i="1" s="1"/>
  <c r="P6248" i="1"/>
  <c r="B6248" i="1" s="1"/>
  <c r="P6249" i="1"/>
  <c r="B6249" i="1" s="1"/>
  <c r="P6250" i="1"/>
  <c r="B6250" i="1" s="1"/>
  <c r="P6251" i="1"/>
  <c r="B6251" i="1" s="1"/>
  <c r="P6252" i="1"/>
  <c r="B6252" i="1" s="1"/>
  <c r="P6253" i="1"/>
  <c r="B6253" i="1" s="1"/>
  <c r="P6254" i="1"/>
  <c r="B6254" i="1" s="1"/>
  <c r="P6255" i="1"/>
  <c r="B6255" i="1" s="1"/>
  <c r="P6256" i="1"/>
  <c r="B6256" i="1" s="1"/>
  <c r="P6257" i="1"/>
  <c r="B6257" i="1" s="1"/>
  <c r="P6258" i="1"/>
  <c r="B6258" i="1" s="1"/>
  <c r="P6259" i="1"/>
  <c r="B6259" i="1" s="1"/>
  <c r="P6260" i="1"/>
  <c r="B6260" i="1" s="1"/>
  <c r="P6261" i="1"/>
  <c r="B6261" i="1" s="1"/>
  <c r="P6262" i="1"/>
  <c r="B6262" i="1" s="1"/>
  <c r="P6263" i="1"/>
  <c r="B6263" i="1" s="1"/>
  <c r="P6264" i="1"/>
  <c r="B6264" i="1" s="1"/>
  <c r="P6265" i="1"/>
  <c r="B6265" i="1" s="1"/>
  <c r="P6266" i="1"/>
  <c r="B6266" i="1" s="1"/>
  <c r="P6267" i="1"/>
  <c r="B6267" i="1" s="1"/>
  <c r="P6268" i="1"/>
  <c r="B6268" i="1" s="1"/>
  <c r="P6269" i="1"/>
  <c r="B6269" i="1" s="1"/>
  <c r="P6270" i="1"/>
  <c r="B6270" i="1" s="1"/>
  <c r="P6271" i="1"/>
  <c r="B6271" i="1" s="1"/>
  <c r="P6272" i="1"/>
  <c r="B6272" i="1" s="1"/>
  <c r="P6273" i="1"/>
  <c r="B6273" i="1" s="1"/>
  <c r="P6274" i="1"/>
  <c r="B6274" i="1" s="1"/>
  <c r="P6275" i="1"/>
  <c r="B6275" i="1" s="1"/>
  <c r="P6276" i="1"/>
  <c r="B6276" i="1" s="1"/>
  <c r="P6277" i="1"/>
  <c r="B6277" i="1" s="1"/>
  <c r="P6278" i="1"/>
  <c r="B6278" i="1" s="1"/>
  <c r="P6279" i="1"/>
  <c r="B6279" i="1" s="1"/>
  <c r="P6280" i="1"/>
  <c r="B6280" i="1" s="1"/>
  <c r="P6281" i="1"/>
  <c r="B6281" i="1" s="1"/>
  <c r="P6282" i="1"/>
  <c r="B6282" i="1" s="1"/>
  <c r="P6283" i="1"/>
  <c r="B6283" i="1" s="1"/>
  <c r="P6284" i="1"/>
  <c r="B6284" i="1" s="1"/>
  <c r="P6285" i="1"/>
  <c r="B6285" i="1" s="1"/>
  <c r="P6286" i="1"/>
  <c r="B6286" i="1" s="1"/>
  <c r="P6287" i="1"/>
  <c r="B6287" i="1" s="1"/>
  <c r="P6288" i="1"/>
  <c r="B6288" i="1" s="1"/>
  <c r="P6289" i="1"/>
  <c r="B6289" i="1" s="1"/>
  <c r="P6290" i="1"/>
  <c r="B6290" i="1" s="1"/>
  <c r="P6291" i="1"/>
  <c r="B6291" i="1" s="1"/>
  <c r="P6292" i="1"/>
  <c r="B6292" i="1" s="1"/>
  <c r="P6293" i="1"/>
  <c r="B6293" i="1" s="1"/>
  <c r="P6294" i="1"/>
  <c r="B6294" i="1" s="1"/>
  <c r="P6295" i="1"/>
  <c r="B6295" i="1" s="1"/>
  <c r="P6296" i="1"/>
  <c r="B6296" i="1" s="1"/>
  <c r="P6297" i="1"/>
  <c r="B6297" i="1" s="1"/>
  <c r="P6298" i="1"/>
  <c r="B6298" i="1" s="1"/>
  <c r="P6299" i="1"/>
  <c r="B6299" i="1" s="1"/>
  <c r="P6300" i="1"/>
  <c r="B6300" i="1" s="1"/>
  <c r="P6301" i="1"/>
  <c r="B6301" i="1" s="1"/>
  <c r="P6302" i="1"/>
  <c r="B6302" i="1" s="1"/>
  <c r="P6303" i="1"/>
  <c r="B6303" i="1" s="1"/>
  <c r="P6304" i="1"/>
  <c r="B6304" i="1" s="1"/>
  <c r="P6305" i="1"/>
  <c r="B6305" i="1" s="1"/>
  <c r="P6306" i="1"/>
  <c r="B6306" i="1" s="1"/>
  <c r="P6307" i="1"/>
  <c r="B6307" i="1" s="1"/>
  <c r="P6308" i="1"/>
  <c r="B6308" i="1" s="1"/>
  <c r="P6309" i="1"/>
  <c r="B6309" i="1" s="1"/>
  <c r="P6310" i="1"/>
  <c r="B6310" i="1" s="1"/>
  <c r="P6311" i="1"/>
  <c r="B6311" i="1" s="1"/>
  <c r="P6312" i="1"/>
  <c r="B6312" i="1" s="1"/>
  <c r="P6313" i="1"/>
  <c r="B6313" i="1" s="1"/>
  <c r="P6314" i="1"/>
  <c r="B6314" i="1" s="1"/>
  <c r="P6315" i="1"/>
  <c r="B6315" i="1" s="1"/>
  <c r="P6316" i="1"/>
  <c r="B6316" i="1" s="1"/>
  <c r="P6317" i="1"/>
  <c r="B6317" i="1" s="1"/>
  <c r="P6318" i="1"/>
  <c r="B6318" i="1" s="1"/>
  <c r="P6319" i="1"/>
  <c r="B6319" i="1" s="1"/>
  <c r="P6320" i="1"/>
  <c r="B6320" i="1" s="1"/>
  <c r="P6321" i="1"/>
  <c r="B6321" i="1" s="1"/>
  <c r="P6322" i="1"/>
  <c r="B6322" i="1" s="1"/>
  <c r="P6323" i="1"/>
  <c r="B6323" i="1" s="1"/>
  <c r="P6324" i="1"/>
  <c r="B6324" i="1" s="1"/>
  <c r="P6325" i="1"/>
  <c r="B6325" i="1" s="1"/>
  <c r="P6326" i="1"/>
  <c r="B6326" i="1" s="1"/>
  <c r="P6327" i="1"/>
  <c r="B6327" i="1" s="1"/>
  <c r="P6328" i="1"/>
  <c r="B6328" i="1" s="1"/>
  <c r="P6329" i="1"/>
  <c r="B6329" i="1" s="1"/>
  <c r="P6330" i="1"/>
  <c r="B6330" i="1" s="1"/>
  <c r="P6331" i="1"/>
  <c r="B6331" i="1" s="1"/>
  <c r="P6332" i="1"/>
  <c r="B6332" i="1" s="1"/>
  <c r="P6333" i="1"/>
  <c r="B6333" i="1" s="1"/>
  <c r="P6334" i="1"/>
  <c r="B6334" i="1" s="1"/>
  <c r="P6335" i="1"/>
  <c r="B6335" i="1" s="1"/>
  <c r="P6336" i="1"/>
  <c r="B6336" i="1" s="1"/>
  <c r="P6337" i="1"/>
  <c r="B6337" i="1" s="1"/>
  <c r="P6338" i="1"/>
  <c r="B6338" i="1" s="1"/>
  <c r="P6339" i="1"/>
  <c r="B6339" i="1" s="1"/>
  <c r="P6340" i="1"/>
  <c r="B6340" i="1" s="1"/>
  <c r="P6341" i="1"/>
  <c r="B6341" i="1" s="1"/>
  <c r="P6342" i="1"/>
  <c r="B6342" i="1" s="1"/>
  <c r="P6343" i="1"/>
  <c r="B6343" i="1" s="1"/>
  <c r="P6344" i="1"/>
  <c r="B6344" i="1" s="1"/>
  <c r="P6345" i="1"/>
  <c r="B6345" i="1" s="1"/>
  <c r="P6346" i="1"/>
  <c r="B6346" i="1" s="1"/>
  <c r="P6347" i="1"/>
  <c r="B6347" i="1" s="1"/>
  <c r="P6348" i="1"/>
  <c r="B6348" i="1" s="1"/>
  <c r="P6349" i="1"/>
  <c r="B6349" i="1" s="1"/>
  <c r="P6350" i="1"/>
  <c r="B6350" i="1" s="1"/>
  <c r="P6351" i="1"/>
  <c r="B6351" i="1" s="1"/>
  <c r="P6352" i="1"/>
  <c r="B6352" i="1" s="1"/>
  <c r="P6353" i="1"/>
  <c r="B6353" i="1" s="1"/>
  <c r="P6354" i="1"/>
  <c r="B6354" i="1" s="1"/>
  <c r="P6355" i="1"/>
  <c r="B6355" i="1" s="1"/>
  <c r="P6356" i="1"/>
  <c r="B6356" i="1" s="1"/>
  <c r="P6357" i="1"/>
  <c r="B6357" i="1" s="1"/>
  <c r="P6358" i="1"/>
  <c r="B6358" i="1" s="1"/>
  <c r="P6359" i="1"/>
  <c r="B6359" i="1" s="1"/>
  <c r="P6360" i="1"/>
  <c r="B6360" i="1" s="1"/>
  <c r="P6361" i="1"/>
  <c r="B6361" i="1" s="1"/>
  <c r="P6362" i="1"/>
  <c r="B6362" i="1" s="1"/>
  <c r="P6363" i="1"/>
  <c r="B6363" i="1" s="1"/>
  <c r="P6364" i="1"/>
  <c r="B6364" i="1" s="1"/>
  <c r="P6365" i="1"/>
  <c r="B6365" i="1" s="1"/>
  <c r="P6366" i="1"/>
  <c r="B6366" i="1" s="1"/>
  <c r="P6367" i="1"/>
  <c r="B6367" i="1" s="1"/>
  <c r="P6368" i="1"/>
  <c r="B6368" i="1" s="1"/>
  <c r="P6369" i="1"/>
  <c r="B6369" i="1" s="1"/>
  <c r="P6370" i="1"/>
  <c r="B6370" i="1" s="1"/>
  <c r="P6371" i="1"/>
  <c r="B6371" i="1" s="1"/>
  <c r="P6372" i="1"/>
  <c r="B6372" i="1" s="1"/>
  <c r="P6373" i="1"/>
  <c r="B6373" i="1" s="1"/>
  <c r="P6374" i="1"/>
  <c r="B6374" i="1" s="1"/>
  <c r="P6375" i="1"/>
  <c r="B6375" i="1" s="1"/>
  <c r="P6376" i="1"/>
  <c r="B6376" i="1" s="1"/>
  <c r="P6377" i="1"/>
  <c r="B6377" i="1" s="1"/>
  <c r="P6378" i="1"/>
  <c r="B6378" i="1" s="1"/>
  <c r="P6379" i="1"/>
  <c r="B6379" i="1" s="1"/>
  <c r="P6380" i="1"/>
  <c r="B6380" i="1" s="1"/>
  <c r="P6381" i="1"/>
  <c r="B6381" i="1" s="1"/>
  <c r="P6382" i="1"/>
  <c r="B6382" i="1" s="1"/>
  <c r="P6383" i="1"/>
  <c r="B6383" i="1" s="1"/>
  <c r="P6384" i="1"/>
  <c r="B6384" i="1" s="1"/>
  <c r="P6385" i="1"/>
  <c r="B6385" i="1" s="1"/>
  <c r="P6386" i="1"/>
  <c r="B6386" i="1" s="1"/>
  <c r="P6387" i="1"/>
  <c r="B6387" i="1" s="1"/>
  <c r="P6388" i="1"/>
  <c r="B6388" i="1" s="1"/>
  <c r="P6389" i="1"/>
  <c r="B6389" i="1" s="1"/>
  <c r="P6390" i="1"/>
  <c r="B6390" i="1" s="1"/>
  <c r="P6391" i="1"/>
  <c r="B6391" i="1" s="1"/>
  <c r="P6392" i="1"/>
  <c r="B6392" i="1" s="1"/>
  <c r="P6393" i="1"/>
  <c r="B6393" i="1" s="1"/>
  <c r="P6394" i="1"/>
  <c r="B6394" i="1" s="1"/>
  <c r="P6395" i="1"/>
  <c r="B6395" i="1" s="1"/>
  <c r="P6396" i="1"/>
  <c r="B6396" i="1" s="1"/>
  <c r="P6397" i="1"/>
  <c r="B6397" i="1" s="1"/>
  <c r="P6398" i="1"/>
  <c r="B6398" i="1" s="1"/>
  <c r="P6399" i="1"/>
  <c r="B6399" i="1" s="1"/>
  <c r="P6400" i="1"/>
  <c r="B6400" i="1" s="1"/>
  <c r="P6401" i="1"/>
  <c r="B6401" i="1" s="1"/>
  <c r="P6402" i="1"/>
  <c r="B6402" i="1" s="1"/>
  <c r="P6403" i="1"/>
  <c r="B6403" i="1" s="1"/>
  <c r="P6404" i="1"/>
  <c r="B6404" i="1" s="1"/>
  <c r="P6405" i="1"/>
  <c r="B6405" i="1" s="1"/>
  <c r="P6406" i="1"/>
  <c r="B6406" i="1" s="1"/>
  <c r="P6407" i="1"/>
  <c r="B6407" i="1" s="1"/>
  <c r="P6408" i="1"/>
  <c r="B6408" i="1" s="1"/>
  <c r="P6409" i="1"/>
  <c r="B6409" i="1" s="1"/>
  <c r="P6410" i="1"/>
  <c r="B6410" i="1" s="1"/>
  <c r="P6411" i="1"/>
  <c r="B6411" i="1" s="1"/>
  <c r="P6412" i="1"/>
  <c r="B6412" i="1" s="1"/>
  <c r="P6413" i="1"/>
  <c r="B6413" i="1" s="1"/>
  <c r="P6414" i="1"/>
  <c r="B6414" i="1" s="1"/>
  <c r="P6415" i="1"/>
  <c r="B6415" i="1" s="1"/>
  <c r="P6416" i="1"/>
  <c r="B6416" i="1" s="1"/>
  <c r="P6417" i="1"/>
  <c r="B6417" i="1" s="1"/>
  <c r="P6418" i="1"/>
  <c r="B6418" i="1" s="1"/>
  <c r="P6419" i="1"/>
  <c r="B6419" i="1" s="1"/>
  <c r="P6420" i="1"/>
  <c r="B6420" i="1" s="1"/>
  <c r="P6421" i="1"/>
  <c r="B6421" i="1" s="1"/>
  <c r="P6422" i="1"/>
  <c r="B6422" i="1" s="1"/>
  <c r="P6423" i="1"/>
  <c r="B6423" i="1" s="1"/>
  <c r="P6424" i="1"/>
  <c r="B6424" i="1" s="1"/>
  <c r="P6425" i="1"/>
  <c r="B6425" i="1" s="1"/>
  <c r="P6426" i="1"/>
  <c r="B6426" i="1" s="1"/>
  <c r="P6427" i="1"/>
  <c r="B6427" i="1" s="1"/>
  <c r="P6428" i="1"/>
  <c r="B6428" i="1" s="1"/>
  <c r="P6429" i="1"/>
  <c r="B6429" i="1" s="1"/>
  <c r="P6430" i="1"/>
  <c r="B6430" i="1" s="1"/>
  <c r="P6431" i="1"/>
  <c r="B6431" i="1" s="1"/>
  <c r="P6432" i="1"/>
  <c r="B6432" i="1" s="1"/>
  <c r="P6433" i="1"/>
  <c r="B6433" i="1" s="1"/>
  <c r="P6434" i="1"/>
  <c r="B6434" i="1" s="1"/>
  <c r="P6435" i="1"/>
  <c r="B6435" i="1" s="1"/>
  <c r="P6436" i="1"/>
  <c r="B6436" i="1" s="1"/>
  <c r="P6437" i="1"/>
  <c r="B6437" i="1" s="1"/>
  <c r="P6438" i="1"/>
  <c r="B6438" i="1" s="1"/>
  <c r="P6439" i="1"/>
  <c r="B6439" i="1" s="1"/>
  <c r="P6440" i="1"/>
  <c r="B6440" i="1" s="1"/>
  <c r="P6441" i="1"/>
  <c r="B6441" i="1" s="1"/>
  <c r="P6442" i="1"/>
  <c r="B6442" i="1" s="1"/>
  <c r="P6443" i="1"/>
  <c r="B6443" i="1" s="1"/>
  <c r="P6444" i="1"/>
  <c r="B6444" i="1" s="1"/>
  <c r="P6445" i="1"/>
  <c r="B6445" i="1" s="1"/>
  <c r="P6446" i="1"/>
  <c r="B6446" i="1" s="1"/>
  <c r="P6447" i="1"/>
  <c r="B6447" i="1" s="1"/>
  <c r="P6448" i="1"/>
  <c r="B6448" i="1" s="1"/>
  <c r="P6449" i="1"/>
  <c r="B6449" i="1" s="1"/>
  <c r="P6450" i="1"/>
  <c r="B6450" i="1" s="1"/>
  <c r="P6451" i="1"/>
  <c r="B6451" i="1" s="1"/>
  <c r="P6452" i="1"/>
  <c r="B6452" i="1" s="1"/>
  <c r="P6453" i="1"/>
  <c r="B6453" i="1" s="1"/>
  <c r="P6454" i="1"/>
  <c r="B6454" i="1" s="1"/>
  <c r="P6455" i="1"/>
  <c r="B6455" i="1" s="1"/>
  <c r="P6456" i="1"/>
  <c r="B6456" i="1" s="1"/>
  <c r="P6457" i="1"/>
  <c r="B6457" i="1" s="1"/>
  <c r="P6458" i="1"/>
  <c r="B6458" i="1" s="1"/>
  <c r="P6459" i="1"/>
  <c r="B6459" i="1" s="1"/>
  <c r="P6460" i="1"/>
  <c r="B6460" i="1" s="1"/>
  <c r="P6461" i="1"/>
  <c r="B6461" i="1" s="1"/>
  <c r="P6462" i="1"/>
  <c r="B6462" i="1" s="1"/>
  <c r="P6463" i="1"/>
  <c r="B6463" i="1" s="1"/>
  <c r="P6464" i="1"/>
  <c r="B6464" i="1" s="1"/>
  <c r="P6465" i="1"/>
  <c r="B6465" i="1" s="1"/>
  <c r="P6466" i="1"/>
  <c r="B6466" i="1" s="1"/>
  <c r="P6467" i="1"/>
  <c r="B6467" i="1" s="1"/>
  <c r="P6468" i="1"/>
  <c r="B6468" i="1" s="1"/>
  <c r="P6469" i="1"/>
  <c r="B6469" i="1" s="1"/>
  <c r="P6470" i="1"/>
  <c r="B6470" i="1" s="1"/>
  <c r="P6471" i="1"/>
  <c r="B6471" i="1" s="1"/>
  <c r="P6472" i="1"/>
  <c r="B6472" i="1" s="1"/>
  <c r="P6473" i="1"/>
  <c r="B6473" i="1" s="1"/>
  <c r="P6474" i="1"/>
  <c r="B6474" i="1" s="1"/>
  <c r="P6475" i="1"/>
  <c r="B6475" i="1" s="1"/>
  <c r="P6476" i="1"/>
  <c r="B6476" i="1" s="1"/>
  <c r="P6477" i="1"/>
  <c r="B6477" i="1" s="1"/>
  <c r="P6478" i="1"/>
  <c r="B6478" i="1" s="1"/>
  <c r="P6479" i="1"/>
  <c r="B6479" i="1" s="1"/>
  <c r="P6480" i="1"/>
  <c r="B6480" i="1" s="1"/>
  <c r="P6481" i="1"/>
  <c r="B6481" i="1" s="1"/>
  <c r="P6482" i="1"/>
  <c r="B6482" i="1" s="1"/>
  <c r="P6483" i="1"/>
  <c r="B6483" i="1" s="1"/>
  <c r="P6484" i="1"/>
  <c r="B6484" i="1" s="1"/>
  <c r="P6485" i="1"/>
  <c r="B6485" i="1" s="1"/>
  <c r="P6486" i="1"/>
  <c r="B6486" i="1" s="1"/>
  <c r="P6487" i="1"/>
  <c r="B6487" i="1" s="1"/>
  <c r="P6488" i="1"/>
  <c r="B6488" i="1" s="1"/>
  <c r="P6489" i="1"/>
  <c r="B6489" i="1" s="1"/>
  <c r="P6490" i="1"/>
  <c r="B6490" i="1" s="1"/>
  <c r="P6491" i="1"/>
  <c r="B6491" i="1" s="1"/>
  <c r="P6492" i="1"/>
  <c r="B6492" i="1" s="1"/>
  <c r="P6493" i="1"/>
  <c r="B6493" i="1" s="1"/>
  <c r="P6494" i="1"/>
  <c r="B6494" i="1" s="1"/>
  <c r="P6495" i="1"/>
  <c r="B6495" i="1" s="1"/>
  <c r="P6496" i="1"/>
  <c r="B6496" i="1" s="1"/>
  <c r="P6497" i="1"/>
  <c r="B6497" i="1" s="1"/>
  <c r="P6498" i="1"/>
  <c r="B6498" i="1" s="1"/>
  <c r="P6499" i="1"/>
  <c r="B6499" i="1" s="1"/>
  <c r="P6500" i="1"/>
  <c r="B6500" i="1" s="1"/>
  <c r="P6501" i="1"/>
  <c r="B6501" i="1" s="1"/>
  <c r="P6502" i="1"/>
  <c r="B6502" i="1" s="1"/>
  <c r="P6503" i="1"/>
  <c r="B6503" i="1" s="1"/>
  <c r="P6504" i="1"/>
  <c r="B6504" i="1" s="1"/>
  <c r="P6505" i="1"/>
  <c r="B6505" i="1" s="1"/>
  <c r="P6506" i="1"/>
  <c r="B6506" i="1" s="1"/>
  <c r="P6507" i="1"/>
  <c r="B6507" i="1" s="1"/>
  <c r="P6508" i="1"/>
  <c r="B6508" i="1" s="1"/>
  <c r="P6509" i="1"/>
  <c r="B6509" i="1" s="1"/>
  <c r="P6510" i="1"/>
  <c r="B6510" i="1" s="1"/>
  <c r="P6511" i="1"/>
  <c r="B6511" i="1" s="1"/>
  <c r="P6512" i="1"/>
  <c r="B6512" i="1" s="1"/>
  <c r="P6513" i="1"/>
  <c r="B6513" i="1" s="1"/>
  <c r="P6514" i="1"/>
  <c r="B6514" i="1" s="1"/>
  <c r="P6515" i="1"/>
  <c r="B6515" i="1" s="1"/>
  <c r="P6516" i="1"/>
  <c r="B6516" i="1" s="1"/>
  <c r="P6517" i="1"/>
  <c r="B6517" i="1" s="1"/>
  <c r="P6518" i="1"/>
  <c r="B6518" i="1" s="1"/>
  <c r="P6519" i="1"/>
  <c r="B6519" i="1" s="1"/>
  <c r="P6520" i="1"/>
  <c r="B6520" i="1" s="1"/>
  <c r="P6521" i="1"/>
  <c r="B6521" i="1" s="1"/>
  <c r="P6522" i="1"/>
  <c r="B6522" i="1" s="1"/>
  <c r="P6523" i="1"/>
  <c r="B6523" i="1" s="1"/>
  <c r="P6524" i="1"/>
  <c r="B6524" i="1" s="1"/>
  <c r="P6525" i="1"/>
  <c r="B6525" i="1" s="1"/>
  <c r="P6526" i="1"/>
  <c r="B6526" i="1" s="1"/>
  <c r="P6527" i="1"/>
  <c r="B6527" i="1" s="1"/>
  <c r="P6528" i="1"/>
  <c r="B6528" i="1" s="1"/>
  <c r="P6529" i="1"/>
  <c r="B6529" i="1" s="1"/>
  <c r="P6530" i="1"/>
  <c r="B6530" i="1" s="1"/>
  <c r="P6531" i="1"/>
  <c r="B6531" i="1" s="1"/>
  <c r="P6532" i="1"/>
  <c r="B6532" i="1" s="1"/>
  <c r="P6533" i="1"/>
  <c r="B6533" i="1" s="1"/>
  <c r="P6534" i="1"/>
  <c r="B6534" i="1" s="1"/>
  <c r="P6535" i="1"/>
  <c r="B6535" i="1" s="1"/>
  <c r="P6536" i="1"/>
  <c r="B6536" i="1" s="1"/>
  <c r="P6537" i="1"/>
  <c r="B6537" i="1" s="1"/>
  <c r="P6538" i="1"/>
  <c r="B6538" i="1" s="1"/>
  <c r="P6539" i="1"/>
  <c r="B6539" i="1" s="1"/>
  <c r="P6540" i="1"/>
  <c r="B6540" i="1" s="1"/>
  <c r="P6541" i="1"/>
  <c r="B6541" i="1" s="1"/>
  <c r="P6542" i="1"/>
  <c r="B6542" i="1" s="1"/>
  <c r="P6543" i="1"/>
  <c r="B6543" i="1" s="1"/>
  <c r="P6544" i="1"/>
  <c r="B6544" i="1" s="1"/>
  <c r="P6545" i="1"/>
  <c r="B6545" i="1" s="1"/>
  <c r="P6546" i="1"/>
  <c r="B6546" i="1" s="1"/>
  <c r="P6547" i="1"/>
  <c r="B6547" i="1" s="1"/>
  <c r="P6548" i="1"/>
  <c r="B6548" i="1" s="1"/>
  <c r="P6549" i="1"/>
  <c r="B6549" i="1" s="1"/>
  <c r="P6550" i="1"/>
  <c r="B6550" i="1" s="1"/>
  <c r="P6551" i="1"/>
  <c r="B6551" i="1" s="1"/>
  <c r="P6552" i="1"/>
  <c r="B6552" i="1" s="1"/>
  <c r="P6553" i="1"/>
  <c r="B6553" i="1" s="1"/>
  <c r="P6554" i="1"/>
  <c r="B6554" i="1" s="1"/>
  <c r="P6555" i="1"/>
  <c r="B6555" i="1" s="1"/>
  <c r="P6556" i="1"/>
  <c r="B6556" i="1" s="1"/>
  <c r="P6557" i="1"/>
  <c r="B6557" i="1" s="1"/>
  <c r="P6558" i="1"/>
  <c r="B6558" i="1" s="1"/>
  <c r="P6559" i="1"/>
  <c r="B6559" i="1" s="1"/>
  <c r="P6560" i="1"/>
  <c r="B6560" i="1" s="1"/>
  <c r="P6561" i="1"/>
  <c r="B6561" i="1" s="1"/>
  <c r="P6562" i="1"/>
  <c r="B6562" i="1" s="1"/>
  <c r="P6563" i="1"/>
  <c r="B6563" i="1" s="1"/>
  <c r="P6564" i="1"/>
  <c r="B6564" i="1" s="1"/>
  <c r="P6565" i="1"/>
  <c r="B6565" i="1" s="1"/>
  <c r="P6566" i="1"/>
  <c r="B6566" i="1" s="1"/>
  <c r="P6567" i="1"/>
  <c r="B6567" i="1" s="1"/>
  <c r="P6568" i="1"/>
  <c r="B6568" i="1" s="1"/>
  <c r="P6569" i="1"/>
  <c r="B6569" i="1" s="1"/>
  <c r="P6570" i="1"/>
  <c r="B6570" i="1" s="1"/>
  <c r="P6571" i="1"/>
  <c r="B6571" i="1" s="1"/>
  <c r="P6572" i="1"/>
  <c r="B6572" i="1" s="1"/>
  <c r="P6573" i="1"/>
  <c r="B6573" i="1" s="1"/>
  <c r="P6574" i="1"/>
  <c r="B6574" i="1" s="1"/>
  <c r="P6575" i="1"/>
  <c r="B6575" i="1" s="1"/>
  <c r="P6576" i="1"/>
  <c r="B6576" i="1" s="1"/>
  <c r="P6577" i="1"/>
  <c r="B6577" i="1" s="1"/>
  <c r="P6578" i="1"/>
  <c r="B6578" i="1" s="1"/>
  <c r="P6579" i="1"/>
  <c r="B6579" i="1" s="1"/>
  <c r="P6580" i="1"/>
  <c r="B6580" i="1" s="1"/>
  <c r="P6581" i="1"/>
  <c r="B6581" i="1" s="1"/>
  <c r="P6582" i="1"/>
  <c r="B6582" i="1" s="1"/>
  <c r="P6583" i="1"/>
  <c r="B6583" i="1" s="1"/>
  <c r="P6584" i="1"/>
  <c r="B6584" i="1" s="1"/>
  <c r="P6585" i="1"/>
  <c r="B6585" i="1" s="1"/>
  <c r="P6586" i="1"/>
  <c r="B6586" i="1" s="1"/>
  <c r="P6587" i="1"/>
  <c r="B6587" i="1" s="1"/>
  <c r="P6588" i="1"/>
  <c r="B6588" i="1" s="1"/>
  <c r="P6589" i="1"/>
  <c r="B6589" i="1" s="1"/>
  <c r="P6590" i="1"/>
  <c r="B6590" i="1" s="1"/>
  <c r="P6591" i="1"/>
  <c r="B6591" i="1" s="1"/>
  <c r="P6592" i="1"/>
  <c r="B6592" i="1" s="1"/>
  <c r="P6593" i="1"/>
  <c r="B6593" i="1" s="1"/>
  <c r="P6594" i="1"/>
  <c r="B6594" i="1" s="1"/>
  <c r="P6595" i="1"/>
  <c r="B6595" i="1" s="1"/>
  <c r="P6596" i="1"/>
  <c r="B6596" i="1" s="1"/>
  <c r="P6597" i="1"/>
  <c r="B6597" i="1" s="1"/>
  <c r="P6598" i="1"/>
  <c r="B6598" i="1" s="1"/>
  <c r="P6599" i="1"/>
  <c r="B6599" i="1" s="1"/>
  <c r="P6600" i="1"/>
  <c r="B6600" i="1" s="1"/>
  <c r="P6601" i="1"/>
  <c r="B6601" i="1" s="1"/>
  <c r="P6602" i="1"/>
  <c r="B6602" i="1" s="1"/>
  <c r="P6603" i="1"/>
  <c r="B6603" i="1" s="1"/>
  <c r="P6604" i="1"/>
  <c r="B6604" i="1" s="1"/>
  <c r="P6605" i="1"/>
  <c r="B6605" i="1" s="1"/>
  <c r="P6606" i="1"/>
  <c r="B6606" i="1" s="1"/>
  <c r="P6607" i="1"/>
  <c r="B6607" i="1" s="1"/>
  <c r="P6608" i="1"/>
  <c r="B6608" i="1" s="1"/>
  <c r="P6609" i="1"/>
  <c r="B6609" i="1" s="1"/>
  <c r="P6610" i="1"/>
  <c r="B6610" i="1" s="1"/>
  <c r="P6611" i="1"/>
  <c r="B6611" i="1" s="1"/>
  <c r="P6612" i="1"/>
  <c r="B6612" i="1" s="1"/>
  <c r="P6613" i="1"/>
  <c r="B6613" i="1" s="1"/>
  <c r="P6614" i="1"/>
  <c r="B6614" i="1" s="1"/>
  <c r="P6615" i="1"/>
  <c r="B6615" i="1" s="1"/>
  <c r="P6616" i="1"/>
  <c r="B6616" i="1" s="1"/>
  <c r="P6617" i="1"/>
  <c r="B6617" i="1" s="1"/>
  <c r="P6618" i="1"/>
  <c r="B6618" i="1" s="1"/>
  <c r="P6619" i="1"/>
  <c r="B6619" i="1" s="1"/>
  <c r="P6620" i="1"/>
  <c r="B6620" i="1" s="1"/>
  <c r="P6621" i="1"/>
  <c r="B6621" i="1" s="1"/>
  <c r="P6622" i="1"/>
  <c r="B6622" i="1" s="1"/>
  <c r="P6623" i="1"/>
  <c r="B6623" i="1" s="1"/>
  <c r="P6624" i="1"/>
  <c r="B6624" i="1" s="1"/>
  <c r="P6625" i="1"/>
  <c r="B6625" i="1" s="1"/>
  <c r="P6626" i="1"/>
  <c r="B6626" i="1" s="1"/>
  <c r="P6627" i="1"/>
  <c r="B6627" i="1" s="1"/>
  <c r="P6628" i="1"/>
  <c r="B6628" i="1" s="1"/>
  <c r="P6629" i="1"/>
  <c r="B6629" i="1" s="1"/>
  <c r="P6630" i="1"/>
  <c r="B6630" i="1" s="1"/>
  <c r="P6631" i="1"/>
  <c r="B6631" i="1" s="1"/>
  <c r="P6632" i="1"/>
  <c r="B6632" i="1" s="1"/>
  <c r="P6633" i="1"/>
  <c r="B6633" i="1" s="1"/>
  <c r="P6634" i="1"/>
  <c r="B6634" i="1" s="1"/>
  <c r="P6635" i="1"/>
  <c r="B6635" i="1" s="1"/>
  <c r="P6636" i="1"/>
  <c r="B6636" i="1" s="1"/>
  <c r="P6637" i="1"/>
  <c r="B6637" i="1" s="1"/>
  <c r="P6638" i="1"/>
  <c r="B6638" i="1" s="1"/>
  <c r="P6639" i="1"/>
  <c r="B6639" i="1" s="1"/>
  <c r="P6640" i="1"/>
  <c r="B6640" i="1" s="1"/>
  <c r="P6641" i="1"/>
  <c r="B6641" i="1" s="1"/>
  <c r="P6642" i="1"/>
  <c r="B6642" i="1" s="1"/>
  <c r="P6643" i="1"/>
  <c r="B6643" i="1" s="1"/>
  <c r="P6644" i="1"/>
  <c r="B6644" i="1" s="1"/>
  <c r="P6645" i="1"/>
  <c r="B6645" i="1" s="1"/>
  <c r="P6646" i="1"/>
  <c r="B6646" i="1" s="1"/>
  <c r="P6647" i="1"/>
  <c r="B6647" i="1" s="1"/>
  <c r="P6648" i="1"/>
  <c r="B6648" i="1" s="1"/>
  <c r="P6649" i="1"/>
  <c r="B6649" i="1" s="1"/>
  <c r="P6650" i="1"/>
  <c r="B6650" i="1" s="1"/>
  <c r="P6651" i="1"/>
  <c r="B6651" i="1" s="1"/>
  <c r="P6652" i="1"/>
  <c r="B6652" i="1" s="1"/>
  <c r="P6653" i="1"/>
  <c r="B6653" i="1" s="1"/>
  <c r="P6654" i="1"/>
  <c r="B6654" i="1" s="1"/>
  <c r="P6655" i="1"/>
  <c r="B6655" i="1" s="1"/>
  <c r="P6656" i="1"/>
  <c r="B6656" i="1" s="1"/>
  <c r="P6657" i="1"/>
  <c r="B6657" i="1" s="1"/>
  <c r="P6658" i="1"/>
  <c r="B6658" i="1" s="1"/>
  <c r="P6659" i="1"/>
  <c r="B6659" i="1" s="1"/>
  <c r="P6660" i="1"/>
  <c r="B6660" i="1" s="1"/>
  <c r="P6661" i="1"/>
  <c r="B6661" i="1" s="1"/>
  <c r="P6662" i="1"/>
  <c r="B6662" i="1" s="1"/>
  <c r="P6663" i="1"/>
  <c r="B6663" i="1" s="1"/>
  <c r="P6664" i="1"/>
  <c r="B6664" i="1" s="1"/>
  <c r="P6665" i="1"/>
  <c r="B6665" i="1" s="1"/>
  <c r="P6666" i="1"/>
  <c r="B6666" i="1" s="1"/>
  <c r="P6667" i="1"/>
  <c r="B6667" i="1" s="1"/>
  <c r="P6668" i="1"/>
  <c r="B6668" i="1" s="1"/>
  <c r="P6669" i="1"/>
  <c r="B6669" i="1" s="1"/>
  <c r="P6670" i="1"/>
  <c r="B6670" i="1" s="1"/>
  <c r="P6671" i="1"/>
  <c r="B6671" i="1" s="1"/>
  <c r="P6672" i="1"/>
  <c r="B6672" i="1" s="1"/>
  <c r="P6673" i="1"/>
  <c r="B6673" i="1" s="1"/>
  <c r="P6674" i="1"/>
  <c r="B6674" i="1" s="1"/>
  <c r="P6675" i="1"/>
  <c r="B6675" i="1" s="1"/>
  <c r="P6676" i="1"/>
  <c r="B6676" i="1" s="1"/>
  <c r="P6677" i="1"/>
  <c r="B6677" i="1" s="1"/>
  <c r="P6678" i="1"/>
  <c r="B6678" i="1" s="1"/>
  <c r="P6679" i="1"/>
  <c r="B6679" i="1" s="1"/>
  <c r="P6680" i="1"/>
  <c r="B6680" i="1" s="1"/>
  <c r="P6681" i="1"/>
  <c r="B6681" i="1" s="1"/>
  <c r="P6682" i="1"/>
  <c r="B6682" i="1" s="1"/>
  <c r="P6683" i="1"/>
  <c r="B6683" i="1" s="1"/>
  <c r="P6684" i="1"/>
  <c r="B6684" i="1" s="1"/>
  <c r="P6685" i="1"/>
  <c r="B6685" i="1" s="1"/>
  <c r="P6686" i="1"/>
  <c r="B6686" i="1" s="1"/>
  <c r="P6687" i="1"/>
  <c r="B6687" i="1" s="1"/>
  <c r="P6688" i="1"/>
  <c r="B6688" i="1" s="1"/>
  <c r="P6689" i="1"/>
  <c r="B6689" i="1" s="1"/>
  <c r="P6690" i="1"/>
  <c r="B6690" i="1" s="1"/>
  <c r="P6691" i="1"/>
  <c r="B6691" i="1" s="1"/>
  <c r="P6692" i="1"/>
  <c r="B6692" i="1" s="1"/>
  <c r="P6693" i="1"/>
  <c r="B6693" i="1" s="1"/>
  <c r="P6694" i="1"/>
  <c r="B6694" i="1" s="1"/>
  <c r="P6695" i="1"/>
  <c r="B6695" i="1" s="1"/>
  <c r="P6696" i="1"/>
  <c r="B6696" i="1" s="1"/>
  <c r="P6697" i="1"/>
  <c r="B6697" i="1" s="1"/>
  <c r="P6698" i="1"/>
  <c r="B6698" i="1" s="1"/>
  <c r="P6699" i="1"/>
  <c r="B6699" i="1" s="1"/>
  <c r="P6700" i="1"/>
  <c r="B6700" i="1" s="1"/>
  <c r="P6701" i="1"/>
  <c r="B6701" i="1" s="1"/>
  <c r="P6702" i="1"/>
  <c r="B6702" i="1" s="1"/>
  <c r="P6703" i="1"/>
  <c r="B6703" i="1" s="1"/>
  <c r="P6704" i="1"/>
  <c r="B6704" i="1" s="1"/>
  <c r="P6705" i="1"/>
  <c r="B6705" i="1" s="1"/>
  <c r="P6706" i="1"/>
  <c r="B6706" i="1" s="1"/>
  <c r="P6707" i="1"/>
  <c r="B6707" i="1" s="1"/>
  <c r="P6708" i="1"/>
  <c r="B6708" i="1" s="1"/>
  <c r="P6709" i="1"/>
  <c r="B6709" i="1" s="1"/>
  <c r="P6710" i="1"/>
  <c r="B6710" i="1" s="1"/>
  <c r="P6711" i="1"/>
  <c r="B6711" i="1" s="1"/>
  <c r="P6712" i="1"/>
  <c r="B6712" i="1" s="1"/>
  <c r="P6713" i="1"/>
  <c r="B6713" i="1" s="1"/>
  <c r="P6714" i="1"/>
  <c r="B6714" i="1" s="1"/>
  <c r="P6715" i="1"/>
  <c r="B6715" i="1" s="1"/>
  <c r="P6716" i="1"/>
  <c r="B6716" i="1" s="1"/>
  <c r="P6717" i="1"/>
  <c r="B6717" i="1" s="1"/>
  <c r="P6718" i="1"/>
  <c r="B6718" i="1" s="1"/>
  <c r="P6719" i="1"/>
  <c r="B6719" i="1" s="1"/>
  <c r="P6720" i="1"/>
  <c r="B6720" i="1" s="1"/>
  <c r="P6721" i="1"/>
  <c r="B6721" i="1" s="1"/>
  <c r="P6722" i="1"/>
  <c r="B6722" i="1" s="1"/>
  <c r="P6723" i="1"/>
  <c r="B6723" i="1" s="1"/>
  <c r="P6724" i="1"/>
  <c r="B6724" i="1" s="1"/>
  <c r="P6725" i="1"/>
  <c r="B6725" i="1" s="1"/>
  <c r="P6726" i="1"/>
  <c r="B6726" i="1" s="1"/>
  <c r="P6727" i="1"/>
  <c r="B6727" i="1" s="1"/>
  <c r="P6728" i="1"/>
  <c r="B6728" i="1" s="1"/>
  <c r="P6729" i="1"/>
  <c r="B6729" i="1" s="1"/>
  <c r="P6730" i="1"/>
  <c r="B6730" i="1" s="1"/>
  <c r="P6731" i="1"/>
  <c r="B6731" i="1" s="1"/>
  <c r="P6732" i="1"/>
  <c r="B6732" i="1" s="1"/>
  <c r="P6733" i="1"/>
  <c r="B6733" i="1" s="1"/>
  <c r="P6734" i="1"/>
  <c r="B6734" i="1" s="1"/>
  <c r="P6735" i="1"/>
  <c r="B6735" i="1" s="1"/>
  <c r="P6736" i="1"/>
  <c r="B6736" i="1" s="1"/>
  <c r="P6737" i="1"/>
  <c r="B6737" i="1" s="1"/>
  <c r="P6738" i="1"/>
  <c r="B6738" i="1" s="1"/>
  <c r="P6739" i="1"/>
  <c r="B6739" i="1" s="1"/>
  <c r="P6740" i="1"/>
  <c r="B6740" i="1" s="1"/>
  <c r="P6741" i="1"/>
  <c r="B6741" i="1" s="1"/>
  <c r="P6742" i="1"/>
  <c r="B6742" i="1" s="1"/>
  <c r="P6743" i="1"/>
  <c r="B6743" i="1" s="1"/>
  <c r="P6744" i="1"/>
  <c r="B6744" i="1" s="1"/>
  <c r="P6745" i="1"/>
  <c r="B6745" i="1" s="1"/>
  <c r="P6746" i="1"/>
  <c r="B6746" i="1" s="1"/>
  <c r="P6747" i="1"/>
  <c r="B6747" i="1" s="1"/>
  <c r="P6748" i="1"/>
  <c r="B6748" i="1" s="1"/>
  <c r="P6749" i="1"/>
  <c r="B6749" i="1" s="1"/>
  <c r="P6750" i="1"/>
  <c r="B6750" i="1" s="1"/>
  <c r="P6751" i="1"/>
  <c r="B6751" i="1" s="1"/>
  <c r="P6752" i="1"/>
  <c r="B6752" i="1" s="1"/>
  <c r="P6753" i="1"/>
  <c r="B6753" i="1" s="1"/>
  <c r="P6754" i="1"/>
  <c r="B6754" i="1" s="1"/>
  <c r="P6755" i="1"/>
  <c r="B6755" i="1" s="1"/>
  <c r="P6756" i="1"/>
  <c r="B6756" i="1" s="1"/>
  <c r="P6757" i="1"/>
  <c r="B6757" i="1" s="1"/>
  <c r="P6758" i="1"/>
  <c r="B6758" i="1" s="1"/>
  <c r="P6759" i="1"/>
  <c r="B6759" i="1" s="1"/>
  <c r="P6760" i="1"/>
  <c r="B6760" i="1" s="1"/>
  <c r="P6761" i="1"/>
  <c r="B6761" i="1" s="1"/>
  <c r="P6762" i="1"/>
  <c r="B6762" i="1" s="1"/>
  <c r="P6763" i="1"/>
  <c r="B6763" i="1" s="1"/>
  <c r="P6764" i="1"/>
  <c r="B6764" i="1" s="1"/>
  <c r="P6765" i="1"/>
  <c r="B6765" i="1" s="1"/>
  <c r="P6766" i="1"/>
  <c r="B6766" i="1" s="1"/>
  <c r="P6767" i="1"/>
  <c r="B6767" i="1" s="1"/>
  <c r="P6768" i="1"/>
  <c r="B6768" i="1" s="1"/>
  <c r="P6769" i="1"/>
  <c r="B6769" i="1" s="1"/>
  <c r="P6770" i="1"/>
  <c r="B6770" i="1" s="1"/>
  <c r="P6771" i="1"/>
  <c r="B6771" i="1" s="1"/>
  <c r="P6772" i="1"/>
  <c r="B6772" i="1" s="1"/>
  <c r="P6773" i="1"/>
  <c r="B6773" i="1" s="1"/>
  <c r="P6774" i="1"/>
  <c r="B6774" i="1" s="1"/>
  <c r="P6775" i="1"/>
  <c r="B6775" i="1" s="1"/>
  <c r="P6776" i="1"/>
  <c r="B6776" i="1" s="1"/>
  <c r="P6777" i="1"/>
  <c r="B6777" i="1" s="1"/>
  <c r="P6778" i="1"/>
  <c r="B6778" i="1" s="1"/>
  <c r="P6779" i="1"/>
  <c r="B6779" i="1" s="1"/>
  <c r="P6780" i="1"/>
  <c r="B6780" i="1" s="1"/>
  <c r="P6781" i="1"/>
  <c r="B6781" i="1" s="1"/>
  <c r="P6782" i="1"/>
  <c r="B6782" i="1" s="1"/>
  <c r="P6783" i="1"/>
  <c r="B6783" i="1" s="1"/>
  <c r="P6784" i="1"/>
  <c r="B6784" i="1" s="1"/>
  <c r="P6785" i="1"/>
  <c r="B6785" i="1" s="1"/>
  <c r="P6786" i="1"/>
  <c r="B6786" i="1" s="1"/>
  <c r="P6787" i="1"/>
  <c r="B6787" i="1" s="1"/>
  <c r="P6788" i="1"/>
  <c r="B6788" i="1" s="1"/>
  <c r="P6789" i="1"/>
  <c r="B6789" i="1" s="1"/>
  <c r="P6790" i="1"/>
  <c r="B6790" i="1" s="1"/>
  <c r="P6791" i="1"/>
  <c r="B6791" i="1" s="1"/>
  <c r="P6792" i="1"/>
  <c r="B6792" i="1" s="1"/>
  <c r="P6793" i="1"/>
  <c r="B6793" i="1" s="1"/>
  <c r="P6794" i="1"/>
  <c r="B6794" i="1" s="1"/>
  <c r="P6795" i="1"/>
  <c r="B6795" i="1" s="1"/>
  <c r="P6796" i="1"/>
  <c r="B6796" i="1" s="1"/>
  <c r="P6797" i="1"/>
  <c r="B6797" i="1" s="1"/>
  <c r="P6798" i="1"/>
  <c r="B6798" i="1" s="1"/>
  <c r="P6799" i="1"/>
  <c r="B6799" i="1" s="1"/>
  <c r="P6800" i="1"/>
  <c r="B6800" i="1" s="1"/>
  <c r="P6801" i="1"/>
  <c r="B6801" i="1" s="1"/>
  <c r="P6802" i="1"/>
  <c r="B6802" i="1" s="1"/>
  <c r="P6803" i="1"/>
  <c r="B6803" i="1" s="1"/>
  <c r="P6804" i="1"/>
  <c r="B6804" i="1" s="1"/>
  <c r="P6805" i="1"/>
  <c r="B6805" i="1" s="1"/>
  <c r="P6806" i="1"/>
  <c r="B6806" i="1" s="1"/>
  <c r="P6807" i="1"/>
  <c r="B6807" i="1" s="1"/>
  <c r="P6808" i="1"/>
  <c r="B6808" i="1" s="1"/>
  <c r="P6809" i="1"/>
  <c r="B6809" i="1" s="1"/>
  <c r="P6810" i="1"/>
  <c r="B6810" i="1" s="1"/>
  <c r="P6811" i="1"/>
  <c r="B6811" i="1" s="1"/>
  <c r="P6812" i="1"/>
  <c r="B6812" i="1" s="1"/>
  <c r="P6813" i="1"/>
  <c r="B6813" i="1" s="1"/>
  <c r="P6814" i="1"/>
  <c r="B6814" i="1" s="1"/>
  <c r="P6815" i="1"/>
  <c r="B6815" i="1" s="1"/>
  <c r="P6816" i="1"/>
  <c r="B6816" i="1" s="1"/>
  <c r="P6817" i="1"/>
  <c r="B6817" i="1" s="1"/>
  <c r="P6818" i="1"/>
  <c r="B6818" i="1" s="1"/>
  <c r="P6819" i="1"/>
  <c r="B6819" i="1" s="1"/>
  <c r="P6820" i="1"/>
  <c r="B6820" i="1" s="1"/>
  <c r="P6821" i="1"/>
  <c r="B6821" i="1" s="1"/>
  <c r="P6822" i="1"/>
  <c r="B6822" i="1" s="1"/>
  <c r="P6823" i="1"/>
  <c r="B6823" i="1" s="1"/>
  <c r="P6824" i="1"/>
  <c r="B6824" i="1" s="1"/>
  <c r="P6825" i="1"/>
  <c r="B6825" i="1" s="1"/>
  <c r="P6826" i="1"/>
  <c r="B6826" i="1" s="1"/>
  <c r="P6827" i="1"/>
  <c r="B6827" i="1" s="1"/>
  <c r="P6828" i="1"/>
  <c r="B6828" i="1" s="1"/>
  <c r="P6829" i="1"/>
  <c r="B6829" i="1" s="1"/>
  <c r="P6830" i="1"/>
  <c r="B6830" i="1" s="1"/>
  <c r="P6831" i="1"/>
  <c r="B6831" i="1" s="1"/>
  <c r="P6832" i="1"/>
  <c r="B6832" i="1" s="1"/>
  <c r="P6833" i="1"/>
  <c r="B6833" i="1" s="1"/>
  <c r="P6834" i="1"/>
  <c r="B6834" i="1" s="1"/>
  <c r="P6835" i="1"/>
  <c r="B6835" i="1" s="1"/>
  <c r="P6836" i="1"/>
  <c r="B6836" i="1" s="1"/>
  <c r="P6837" i="1"/>
  <c r="B6837" i="1" s="1"/>
  <c r="P6838" i="1"/>
  <c r="B6838" i="1" s="1"/>
  <c r="P6839" i="1"/>
  <c r="B6839" i="1" s="1"/>
  <c r="P6840" i="1"/>
  <c r="B6840" i="1" s="1"/>
  <c r="P6841" i="1"/>
  <c r="B6841" i="1" s="1"/>
  <c r="P6842" i="1"/>
  <c r="B6842" i="1" s="1"/>
  <c r="P6843" i="1"/>
  <c r="B6843" i="1" s="1"/>
  <c r="P6844" i="1"/>
  <c r="B6844" i="1" s="1"/>
  <c r="P6845" i="1"/>
  <c r="B6845" i="1" s="1"/>
  <c r="P6846" i="1"/>
  <c r="B6846" i="1" s="1"/>
  <c r="P6847" i="1"/>
  <c r="B6847" i="1" s="1"/>
  <c r="P6848" i="1"/>
  <c r="B6848" i="1" s="1"/>
  <c r="P6849" i="1"/>
  <c r="B6849" i="1" s="1"/>
  <c r="P6850" i="1"/>
  <c r="B6850" i="1" s="1"/>
  <c r="P6851" i="1"/>
  <c r="B6851" i="1" s="1"/>
  <c r="P6852" i="1"/>
  <c r="B6852" i="1" s="1"/>
  <c r="P6853" i="1"/>
  <c r="B6853" i="1" s="1"/>
  <c r="P6854" i="1"/>
  <c r="B6854" i="1" s="1"/>
  <c r="P6855" i="1"/>
  <c r="B6855" i="1" s="1"/>
  <c r="P6856" i="1"/>
  <c r="B6856" i="1" s="1"/>
  <c r="P6857" i="1"/>
  <c r="B6857" i="1" s="1"/>
  <c r="P6858" i="1"/>
  <c r="B6858" i="1" s="1"/>
  <c r="P6859" i="1"/>
  <c r="B6859" i="1" s="1"/>
  <c r="P6860" i="1"/>
  <c r="B6860" i="1" s="1"/>
  <c r="P6861" i="1"/>
  <c r="B6861" i="1" s="1"/>
  <c r="P6862" i="1"/>
  <c r="B6862" i="1" s="1"/>
  <c r="P6863" i="1"/>
  <c r="B6863" i="1" s="1"/>
  <c r="P6864" i="1"/>
  <c r="B6864" i="1" s="1"/>
  <c r="P6865" i="1"/>
  <c r="B6865" i="1" s="1"/>
  <c r="P6866" i="1"/>
  <c r="B6866" i="1" s="1"/>
  <c r="P6867" i="1"/>
  <c r="B6867" i="1" s="1"/>
  <c r="P6868" i="1"/>
  <c r="B6868" i="1" s="1"/>
  <c r="P6869" i="1"/>
  <c r="B6869" i="1" s="1"/>
  <c r="P6870" i="1"/>
  <c r="B6870" i="1" s="1"/>
  <c r="P6871" i="1"/>
  <c r="B6871" i="1" s="1"/>
  <c r="P6872" i="1"/>
  <c r="B6872" i="1" s="1"/>
  <c r="P6873" i="1"/>
  <c r="B6873" i="1" s="1"/>
  <c r="P6874" i="1"/>
  <c r="B6874" i="1" s="1"/>
  <c r="P6875" i="1"/>
  <c r="B6875" i="1" s="1"/>
  <c r="P6876" i="1"/>
  <c r="B6876" i="1" s="1"/>
  <c r="P6877" i="1"/>
  <c r="B6877" i="1" s="1"/>
  <c r="P6878" i="1"/>
  <c r="B6878" i="1" s="1"/>
  <c r="P6879" i="1"/>
  <c r="B6879" i="1" s="1"/>
  <c r="P6880" i="1"/>
  <c r="B6880" i="1" s="1"/>
  <c r="P6881" i="1"/>
  <c r="B6881" i="1" s="1"/>
  <c r="P6882" i="1"/>
  <c r="B6882" i="1" s="1"/>
  <c r="P6883" i="1"/>
  <c r="B6883" i="1" s="1"/>
  <c r="P6884" i="1"/>
  <c r="B6884" i="1" s="1"/>
  <c r="P6885" i="1"/>
  <c r="B6885" i="1" s="1"/>
  <c r="P6886" i="1"/>
  <c r="B6886" i="1" s="1"/>
  <c r="P6887" i="1"/>
  <c r="B6887" i="1" s="1"/>
  <c r="P6888" i="1"/>
  <c r="B6888" i="1" s="1"/>
  <c r="P6889" i="1"/>
  <c r="B6889" i="1" s="1"/>
  <c r="P6890" i="1"/>
  <c r="B6890" i="1" s="1"/>
  <c r="P6891" i="1"/>
  <c r="B6891" i="1" s="1"/>
  <c r="P6892" i="1"/>
  <c r="B6892" i="1" s="1"/>
  <c r="P6893" i="1"/>
  <c r="B6893" i="1" s="1"/>
  <c r="P6894" i="1"/>
  <c r="B6894" i="1" s="1"/>
  <c r="P6895" i="1"/>
  <c r="B6895" i="1" s="1"/>
  <c r="P6896" i="1"/>
  <c r="B6896" i="1" s="1"/>
  <c r="P6897" i="1"/>
  <c r="B6897" i="1" s="1"/>
  <c r="P6898" i="1"/>
  <c r="B6898" i="1" s="1"/>
  <c r="P6899" i="1"/>
  <c r="B6899" i="1" s="1"/>
  <c r="P6900" i="1"/>
  <c r="B6900" i="1" s="1"/>
  <c r="P6901" i="1"/>
  <c r="B6901" i="1" s="1"/>
  <c r="P6902" i="1"/>
  <c r="B6902" i="1" s="1"/>
  <c r="P6903" i="1"/>
  <c r="B6903" i="1" s="1"/>
  <c r="P6904" i="1"/>
  <c r="B6904" i="1" s="1"/>
  <c r="P6905" i="1"/>
  <c r="B6905" i="1" s="1"/>
  <c r="P6906" i="1"/>
  <c r="B6906" i="1" s="1"/>
  <c r="P6907" i="1"/>
  <c r="B6907" i="1" s="1"/>
  <c r="P6908" i="1"/>
  <c r="B6908" i="1" s="1"/>
  <c r="P6909" i="1"/>
  <c r="B6909" i="1" s="1"/>
  <c r="P6910" i="1"/>
  <c r="B6910" i="1" s="1"/>
  <c r="P6911" i="1"/>
  <c r="B6911" i="1" s="1"/>
  <c r="P6912" i="1"/>
  <c r="B6912" i="1" s="1"/>
  <c r="P6913" i="1"/>
  <c r="B6913" i="1" s="1"/>
  <c r="P6914" i="1"/>
  <c r="B6914" i="1" s="1"/>
  <c r="P6915" i="1"/>
  <c r="B6915" i="1" s="1"/>
  <c r="P6916" i="1"/>
  <c r="B6916" i="1" s="1"/>
  <c r="P6917" i="1"/>
  <c r="B6917" i="1" s="1"/>
  <c r="P6918" i="1"/>
  <c r="B6918" i="1" s="1"/>
  <c r="P6919" i="1"/>
  <c r="B6919" i="1" s="1"/>
  <c r="P6920" i="1"/>
  <c r="B6920" i="1" s="1"/>
  <c r="P6921" i="1"/>
  <c r="B6921" i="1" s="1"/>
  <c r="P6922" i="1"/>
  <c r="B6922" i="1" s="1"/>
  <c r="P6923" i="1"/>
  <c r="B6923" i="1" s="1"/>
  <c r="P6924" i="1"/>
  <c r="B6924" i="1" s="1"/>
  <c r="P6925" i="1"/>
  <c r="B6925" i="1" s="1"/>
  <c r="P6926" i="1"/>
  <c r="B6926" i="1" s="1"/>
  <c r="P6927" i="1"/>
  <c r="B6927" i="1" s="1"/>
  <c r="P6928" i="1"/>
  <c r="B6928" i="1" s="1"/>
  <c r="P6929" i="1"/>
  <c r="B6929" i="1" s="1"/>
  <c r="P6930" i="1"/>
  <c r="B6930" i="1" s="1"/>
  <c r="P6931" i="1"/>
  <c r="B6931" i="1" s="1"/>
  <c r="P6932" i="1"/>
  <c r="B6932" i="1" s="1"/>
  <c r="P6933" i="1"/>
  <c r="B6933" i="1" s="1"/>
  <c r="P6934" i="1"/>
  <c r="B6934" i="1" s="1"/>
  <c r="P6935" i="1"/>
  <c r="B6935" i="1" s="1"/>
  <c r="P6936" i="1"/>
  <c r="B6936" i="1" s="1"/>
  <c r="P6937" i="1"/>
  <c r="B6937" i="1" s="1"/>
  <c r="P6938" i="1"/>
  <c r="B6938" i="1" s="1"/>
  <c r="P6939" i="1"/>
  <c r="B6939" i="1" s="1"/>
  <c r="P6940" i="1"/>
  <c r="B6940" i="1" s="1"/>
  <c r="P6941" i="1"/>
  <c r="B6941" i="1" s="1"/>
  <c r="P6942" i="1"/>
  <c r="B6942" i="1" s="1"/>
  <c r="P6943" i="1"/>
  <c r="B6943" i="1" s="1"/>
  <c r="P6944" i="1"/>
  <c r="B6944" i="1" s="1"/>
  <c r="P6945" i="1"/>
  <c r="B6945" i="1" s="1"/>
  <c r="P6946" i="1"/>
  <c r="B6946" i="1" s="1"/>
  <c r="P6947" i="1"/>
  <c r="B6947" i="1" s="1"/>
  <c r="P6948" i="1"/>
  <c r="B6948" i="1" s="1"/>
  <c r="P6949" i="1"/>
  <c r="B6949" i="1" s="1"/>
  <c r="P6950" i="1"/>
  <c r="B6950" i="1" s="1"/>
  <c r="P6951" i="1"/>
  <c r="B6951" i="1" s="1"/>
  <c r="P6952" i="1"/>
  <c r="B6952" i="1" s="1"/>
  <c r="P6953" i="1"/>
  <c r="B6953" i="1" s="1"/>
  <c r="P6954" i="1"/>
  <c r="B6954" i="1" s="1"/>
  <c r="P6955" i="1"/>
  <c r="B6955" i="1" s="1"/>
  <c r="P6956" i="1"/>
  <c r="B6956" i="1" s="1"/>
  <c r="P6957" i="1"/>
  <c r="B6957" i="1" s="1"/>
  <c r="P6958" i="1"/>
  <c r="B6958" i="1" s="1"/>
  <c r="P6959" i="1"/>
  <c r="B6959" i="1" s="1"/>
  <c r="P6960" i="1"/>
  <c r="B6960" i="1" s="1"/>
  <c r="P6961" i="1"/>
  <c r="B6961" i="1" s="1"/>
  <c r="P6962" i="1"/>
  <c r="B6962" i="1" s="1"/>
  <c r="P6963" i="1"/>
  <c r="B6963" i="1" s="1"/>
  <c r="P6964" i="1"/>
  <c r="B6964" i="1" s="1"/>
  <c r="P6965" i="1"/>
  <c r="B6965" i="1" s="1"/>
  <c r="P6966" i="1"/>
  <c r="B6966" i="1" s="1"/>
  <c r="P6967" i="1"/>
  <c r="B6967" i="1" s="1"/>
  <c r="P6968" i="1"/>
  <c r="B6968" i="1" s="1"/>
  <c r="P6969" i="1"/>
  <c r="B6969" i="1" s="1"/>
  <c r="P6970" i="1"/>
  <c r="B6970" i="1" s="1"/>
  <c r="P6971" i="1"/>
  <c r="B6971" i="1" s="1"/>
  <c r="P6972" i="1"/>
  <c r="B6972" i="1" s="1"/>
  <c r="P6973" i="1"/>
  <c r="B6973" i="1" s="1"/>
  <c r="P6974" i="1"/>
  <c r="B6974" i="1" s="1"/>
  <c r="P6975" i="1"/>
  <c r="B6975" i="1" s="1"/>
  <c r="P6976" i="1"/>
  <c r="B6976" i="1" s="1"/>
  <c r="P6977" i="1"/>
  <c r="B6977" i="1" s="1"/>
  <c r="P6978" i="1"/>
  <c r="B6978" i="1" s="1"/>
  <c r="P6979" i="1"/>
  <c r="B6979" i="1" s="1"/>
  <c r="P6980" i="1"/>
  <c r="B6980" i="1" s="1"/>
  <c r="P6981" i="1"/>
  <c r="B6981" i="1" s="1"/>
  <c r="P6982" i="1"/>
  <c r="B6982" i="1" s="1"/>
  <c r="P6983" i="1"/>
  <c r="B6983" i="1" s="1"/>
  <c r="P6984" i="1"/>
  <c r="B6984" i="1" s="1"/>
  <c r="P6985" i="1"/>
  <c r="B6985" i="1" s="1"/>
  <c r="P6986" i="1"/>
  <c r="B6986" i="1" s="1"/>
  <c r="P6987" i="1"/>
  <c r="B6987" i="1" s="1"/>
  <c r="P6988" i="1"/>
  <c r="B6988" i="1" s="1"/>
  <c r="P6989" i="1"/>
  <c r="B6989" i="1" s="1"/>
  <c r="P6990" i="1"/>
  <c r="B6990" i="1" s="1"/>
  <c r="P6991" i="1"/>
  <c r="B6991" i="1" s="1"/>
  <c r="P6992" i="1"/>
  <c r="B6992" i="1" s="1"/>
  <c r="P6993" i="1"/>
  <c r="B6993" i="1" s="1"/>
  <c r="P6994" i="1"/>
  <c r="B6994" i="1" s="1"/>
  <c r="P6995" i="1"/>
  <c r="B6995" i="1" s="1"/>
  <c r="P6996" i="1"/>
  <c r="B6996" i="1" s="1"/>
  <c r="P6997" i="1"/>
  <c r="B6997" i="1" s="1"/>
  <c r="P6998" i="1"/>
  <c r="B6998" i="1" s="1"/>
  <c r="P6999" i="1"/>
  <c r="B6999" i="1" s="1"/>
  <c r="P7000" i="1"/>
  <c r="B7000" i="1" s="1"/>
  <c r="P7001" i="1"/>
  <c r="B7001" i="1" s="1"/>
  <c r="P7002" i="1"/>
  <c r="B7002" i="1" s="1"/>
  <c r="P7003" i="1"/>
  <c r="B7003" i="1" s="1"/>
  <c r="P7004" i="1"/>
  <c r="B7004" i="1" s="1"/>
  <c r="P7005" i="1"/>
  <c r="B7005" i="1" s="1"/>
  <c r="P7006" i="1"/>
  <c r="B7006" i="1" s="1"/>
  <c r="P7007" i="1"/>
  <c r="B7007" i="1" s="1"/>
  <c r="P7008" i="1"/>
  <c r="B7008" i="1" s="1"/>
  <c r="P7009" i="1"/>
  <c r="B7009" i="1" s="1"/>
  <c r="P7010" i="1"/>
  <c r="B7010" i="1" s="1"/>
  <c r="P7011" i="1"/>
  <c r="B7011" i="1" s="1"/>
  <c r="P7012" i="1"/>
  <c r="B7012" i="1" s="1"/>
  <c r="P7013" i="1"/>
  <c r="B7013" i="1" s="1"/>
  <c r="P7014" i="1"/>
  <c r="B7014" i="1" s="1"/>
  <c r="P7015" i="1"/>
  <c r="B7015" i="1" s="1"/>
  <c r="P7016" i="1"/>
  <c r="B7016" i="1" s="1"/>
  <c r="P7017" i="1"/>
  <c r="B7017" i="1" s="1"/>
  <c r="P7018" i="1"/>
  <c r="B7018" i="1" s="1"/>
  <c r="P7019" i="1"/>
  <c r="B7019" i="1" s="1"/>
  <c r="P7020" i="1"/>
  <c r="B7020" i="1" s="1"/>
  <c r="P7021" i="1"/>
  <c r="B7021" i="1" s="1"/>
  <c r="P7022" i="1"/>
  <c r="B7022" i="1" s="1"/>
  <c r="P7023" i="1"/>
  <c r="B7023" i="1" s="1"/>
  <c r="P7024" i="1"/>
  <c r="B7024" i="1" s="1"/>
  <c r="P7025" i="1"/>
  <c r="B7025" i="1" s="1"/>
  <c r="P7026" i="1"/>
  <c r="B7026" i="1" s="1"/>
  <c r="P7027" i="1"/>
  <c r="B7027" i="1" s="1"/>
  <c r="P7028" i="1"/>
  <c r="B7028" i="1" s="1"/>
  <c r="P7029" i="1"/>
  <c r="B7029" i="1" s="1"/>
  <c r="P7030" i="1"/>
  <c r="B7030" i="1" s="1"/>
  <c r="P7031" i="1"/>
  <c r="B7031" i="1" s="1"/>
  <c r="P7032" i="1"/>
  <c r="B7032" i="1" s="1"/>
  <c r="P7033" i="1"/>
  <c r="B7033" i="1" s="1"/>
  <c r="P7034" i="1"/>
  <c r="B7034" i="1" s="1"/>
  <c r="P7035" i="1"/>
  <c r="B7035" i="1" s="1"/>
  <c r="P7036" i="1"/>
  <c r="B7036" i="1" s="1"/>
  <c r="P7037" i="1"/>
  <c r="B7037" i="1" s="1"/>
  <c r="P7038" i="1"/>
  <c r="B7038" i="1" s="1"/>
  <c r="P7039" i="1"/>
  <c r="B7039" i="1" s="1"/>
  <c r="P7040" i="1"/>
  <c r="B7040" i="1" s="1"/>
  <c r="P7041" i="1"/>
  <c r="B7041" i="1" s="1"/>
  <c r="P7042" i="1"/>
  <c r="B7042" i="1" s="1"/>
  <c r="P7043" i="1"/>
  <c r="B7043" i="1" s="1"/>
  <c r="P7044" i="1"/>
  <c r="B7044" i="1" s="1"/>
  <c r="P7045" i="1"/>
  <c r="B7045" i="1" s="1"/>
  <c r="P7046" i="1"/>
  <c r="B7046" i="1" s="1"/>
  <c r="P7047" i="1"/>
  <c r="B7047" i="1" s="1"/>
  <c r="P7048" i="1"/>
  <c r="B7048" i="1" s="1"/>
  <c r="P7049" i="1"/>
  <c r="B7049" i="1" s="1"/>
  <c r="P7050" i="1"/>
  <c r="B7050" i="1" s="1"/>
  <c r="P7051" i="1"/>
  <c r="B7051" i="1" s="1"/>
  <c r="P7052" i="1"/>
  <c r="B7052" i="1" s="1"/>
  <c r="P7053" i="1"/>
  <c r="B7053" i="1" s="1"/>
  <c r="P7054" i="1"/>
  <c r="B7054" i="1" s="1"/>
  <c r="P7055" i="1"/>
  <c r="B7055" i="1" s="1"/>
  <c r="P7056" i="1"/>
  <c r="B7056" i="1" s="1"/>
  <c r="P7057" i="1"/>
  <c r="B7057" i="1" s="1"/>
  <c r="P7058" i="1"/>
  <c r="B7058" i="1" s="1"/>
  <c r="P7059" i="1"/>
  <c r="B7059" i="1" s="1"/>
  <c r="P7060" i="1"/>
  <c r="B7060" i="1" s="1"/>
  <c r="P7061" i="1"/>
  <c r="B7061" i="1" s="1"/>
  <c r="P7062" i="1"/>
  <c r="B7062" i="1" s="1"/>
  <c r="P7063" i="1"/>
  <c r="B7063" i="1" s="1"/>
  <c r="P7064" i="1"/>
  <c r="B7064" i="1" s="1"/>
  <c r="P7065" i="1"/>
  <c r="B7065" i="1" s="1"/>
  <c r="P7066" i="1"/>
  <c r="B7066" i="1" s="1"/>
  <c r="P7067" i="1"/>
  <c r="B7067" i="1" s="1"/>
  <c r="P7068" i="1"/>
  <c r="B7068" i="1" s="1"/>
  <c r="P7069" i="1"/>
  <c r="B7069" i="1" s="1"/>
  <c r="P7070" i="1"/>
  <c r="B7070" i="1" s="1"/>
  <c r="P7071" i="1"/>
  <c r="B7071" i="1" s="1"/>
  <c r="P7072" i="1"/>
  <c r="B7072" i="1" s="1"/>
  <c r="P7073" i="1"/>
  <c r="B7073" i="1" s="1"/>
  <c r="P7074" i="1"/>
  <c r="B7074" i="1" s="1"/>
  <c r="P7075" i="1"/>
  <c r="B7075" i="1" s="1"/>
  <c r="P7076" i="1"/>
  <c r="B7076" i="1" s="1"/>
  <c r="P7077" i="1"/>
  <c r="B7077" i="1" s="1"/>
  <c r="P7078" i="1"/>
  <c r="B7078" i="1" s="1"/>
  <c r="P7079" i="1"/>
  <c r="B7079" i="1" s="1"/>
  <c r="P7080" i="1"/>
  <c r="B7080" i="1" s="1"/>
  <c r="P7081" i="1"/>
  <c r="B7081" i="1" s="1"/>
  <c r="P7082" i="1"/>
  <c r="B7082" i="1" s="1"/>
  <c r="P7083" i="1"/>
  <c r="B7083" i="1" s="1"/>
  <c r="P7084" i="1"/>
  <c r="B7084" i="1" s="1"/>
  <c r="P7085" i="1"/>
  <c r="B7085" i="1" s="1"/>
  <c r="P7086" i="1"/>
  <c r="B7086" i="1" s="1"/>
  <c r="P7087" i="1"/>
  <c r="B7087" i="1" s="1"/>
  <c r="P7088" i="1"/>
  <c r="B7088" i="1" s="1"/>
  <c r="P7089" i="1"/>
  <c r="B7089" i="1" s="1"/>
  <c r="P7090" i="1"/>
  <c r="B7090" i="1" s="1"/>
  <c r="P7091" i="1"/>
  <c r="B7091" i="1" s="1"/>
  <c r="P7092" i="1"/>
  <c r="B7092" i="1" s="1"/>
  <c r="P7093" i="1"/>
  <c r="B7093" i="1" s="1"/>
  <c r="P7094" i="1"/>
  <c r="B7094" i="1" s="1"/>
  <c r="P7095" i="1"/>
  <c r="B7095" i="1" s="1"/>
  <c r="P7096" i="1"/>
  <c r="B7096" i="1" s="1"/>
  <c r="P7097" i="1"/>
  <c r="B7097" i="1" s="1"/>
  <c r="P7098" i="1"/>
  <c r="B7098" i="1" s="1"/>
  <c r="P7099" i="1"/>
  <c r="B7099" i="1" s="1"/>
  <c r="P7100" i="1"/>
  <c r="B7100" i="1" s="1"/>
  <c r="P7101" i="1"/>
  <c r="B7101" i="1" s="1"/>
  <c r="P7102" i="1"/>
  <c r="B7102" i="1" s="1"/>
  <c r="P7103" i="1"/>
  <c r="B7103" i="1" s="1"/>
  <c r="P7104" i="1"/>
  <c r="B7104" i="1" s="1"/>
  <c r="P7105" i="1"/>
  <c r="B7105" i="1" s="1"/>
  <c r="P7106" i="1"/>
  <c r="B7106" i="1" s="1"/>
  <c r="P7107" i="1"/>
  <c r="B7107" i="1" s="1"/>
  <c r="P7108" i="1"/>
  <c r="B7108" i="1" s="1"/>
  <c r="P7109" i="1"/>
  <c r="B7109" i="1" s="1"/>
  <c r="P7110" i="1"/>
  <c r="B7110" i="1" s="1"/>
  <c r="P7111" i="1"/>
  <c r="B7111" i="1" s="1"/>
  <c r="P7112" i="1"/>
  <c r="B7112" i="1" s="1"/>
  <c r="P7113" i="1"/>
  <c r="B7113" i="1" s="1"/>
  <c r="P7114" i="1"/>
  <c r="B7114" i="1" s="1"/>
  <c r="P7115" i="1"/>
  <c r="B7115" i="1" s="1"/>
  <c r="P7116" i="1"/>
  <c r="B7116" i="1" s="1"/>
  <c r="P7117" i="1"/>
  <c r="B7117" i="1" s="1"/>
  <c r="P7118" i="1"/>
  <c r="B7118" i="1" s="1"/>
  <c r="P7119" i="1"/>
  <c r="B7119" i="1" s="1"/>
  <c r="P7120" i="1"/>
  <c r="B7120" i="1" s="1"/>
  <c r="P7121" i="1"/>
  <c r="B7121" i="1" s="1"/>
  <c r="P7122" i="1"/>
  <c r="B7122" i="1" s="1"/>
  <c r="P7123" i="1"/>
  <c r="B7123" i="1" s="1"/>
  <c r="P7124" i="1"/>
  <c r="B7124" i="1" s="1"/>
  <c r="P7125" i="1"/>
  <c r="B7125" i="1" s="1"/>
  <c r="P7126" i="1"/>
  <c r="B7126" i="1" s="1"/>
  <c r="P7127" i="1"/>
  <c r="B7127" i="1" s="1"/>
  <c r="P7128" i="1"/>
  <c r="B7128" i="1" s="1"/>
  <c r="P7129" i="1"/>
  <c r="B7129" i="1" s="1"/>
  <c r="P7130" i="1"/>
  <c r="B7130" i="1" s="1"/>
  <c r="P7131" i="1"/>
  <c r="B7131" i="1" s="1"/>
  <c r="P7132" i="1"/>
  <c r="B7132" i="1" s="1"/>
  <c r="P7133" i="1"/>
  <c r="B7133" i="1" s="1"/>
  <c r="P7134" i="1"/>
  <c r="B7134" i="1" s="1"/>
  <c r="P7135" i="1"/>
  <c r="B7135" i="1" s="1"/>
  <c r="P7136" i="1"/>
  <c r="B7136" i="1" s="1"/>
  <c r="P7137" i="1"/>
  <c r="B7137" i="1" s="1"/>
  <c r="P7138" i="1"/>
  <c r="B7138" i="1" s="1"/>
  <c r="P7139" i="1"/>
  <c r="B7139" i="1" s="1"/>
  <c r="P7140" i="1"/>
  <c r="B7140" i="1" s="1"/>
  <c r="P7141" i="1"/>
  <c r="B7141" i="1" s="1"/>
  <c r="P7142" i="1"/>
  <c r="B7142" i="1" s="1"/>
  <c r="P7143" i="1"/>
  <c r="B7143" i="1" s="1"/>
  <c r="P7144" i="1"/>
  <c r="B7144" i="1" s="1"/>
  <c r="P7145" i="1"/>
  <c r="B7145" i="1" s="1"/>
  <c r="P7146" i="1"/>
  <c r="B7146" i="1" s="1"/>
  <c r="P7147" i="1"/>
  <c r="B7147" i="1" s="1"/>
  <c r="P7148" i="1"/>
  <c r="B7148" i="1" s="1"/>
  <c r="P7149" i="1"/>
  <c r="B7149" i="1" s="1"/>
  <c r="P7150" i="1"/>
  <c r="B7150" i="1" s="1"/>
  <c r="P7151" i="1"/>
  <c r="B7151" i="1" s="1"/>
  <c r="P7152" i="1"/>
  <c r="B7152" i="1" s="1"/>
  <c r="P7153" i="1"/>
  <c r="B7153" i="1" s="1"/>
  <c r="P7154" i="1"/>
  <c r="B7154" i="1" s="1"/>
  <c r="P7155" i="1"/>
  <c r="B7155" i="1" s="1"/>
  <c r="P7156" i="1"/>
  <c r="B7156" i="1" s="1"/>
  <c r="P7157" i="1"/>
  <c r="B7157" i="1" s="1"/>
  <c r="P7158" i="1"/>
  <c r="B7158" i="1" s="1"/>
  <c r="P7159" i="1"/>
  <c r="B7159" i="1" s="1"/>
  <c r="P7160" i="1"/>
  <c r="B7160" i="1" s="1"/>
  <c r="P7161" i="1"/>
  <c r="B7161" i="1" s="1"/>
  <c r="P7162" i="1"/>
  <c r="B7162" i="1" s="1"/>
  <c r="P7163" i="1"/>
  <c r="B7163" i="1" s="1"/>
  <c r="P7164" i="1"/>
  <c r="B7164" i="1" s="1"/>
  <c r="P7165" i="1"/>
  <c r="B7165" i="1" s="1"/>
  <c r="P7166" i="1"/>
  <c r="B7166" i="1" s="1"/>
  <c r="P7167" i="1"/>
  <c r="B7167" i="1" s="1"/>
  <c r="P7168" i="1"/>
  <c r="B7168" i="1" s="1"/>
  <c r="P7169" i="1"/>
  <c r="B7169" i="1" s="1"/>
  <c r="P7170" i="1"/>
  <c r="B7170" i="1" s="1"/>
  <c r="P7171" i="1"/>
  <c r="B7171" i="1" s="1"/>
  <c r="P7172" i="1"/>
  <c r="B7172" i="1" s="1"/>
  <c r="P7173" i="1"/>
  <c r="B7173" i="1" s="1"/>
  <c r="P7174" i="1"/>
  <c r="B7174" i="1" s="1"/>
  <c r="P7175" i="1"/>
  <c r="B7175" i="1" s="1"/>
  <c r="P7176" i="1"/>
  <c r="B7176" i="1" s="1"/>
  <c r="P7177" i="1"/>
  <c r="B7177" i="1" s="1"/>
  <c r="P7178" i="1"/>
  <c r="B7178" i="1" s="1"/>
  <c r="P7179" i="1"/>
  <c r="B7179" i="1" s="1"/>
  <c r="P7180" i="1"/>
  <c r="B7180" i="1" s="1"/>
  <c r="P7181" i="1"/>
  <c r="B7181" i="1" s="1"/>
  <c r="P7182" i="1"/>
  <c r="B7182" i="1" s="1"/>
  <c r="P7183" i="1"/>
  <c r="B7183" i="1" s="1"/>
  <c r="P7184" i="1"/>
  <c r="B7184" i="1" s="1"/>
  <c r="P7185" i="1"/>
  <c r="B7185" i="1" s="1"/>
  <c r="P7186" i="1"/>
  <c r="B7186" i="1" s="1"/>
  <c r="P7187" i="1"/>
  <c r="B7187" i="1" s="1"/>
  <c r="P7188" i="1"/>
  <c r="B7188" i="1" s="1"/>
  <c r="P7189" i="1"/>
  <c r="B7189" i="1" s="1"/>
  <c r="P7190" i="1"/>
  <c r="B7190" i="1" s="1"/>
  <c r="P7191" i="1"/>
  <c r="B7191" i="1" s="1"/>
  <c r="P7192" i="1"/>
  <c r="B7192" i="1" s="1"/>
  <c r="P7193" i="1"/>
  <c r="B7193" i="1" s="1"/>
  <c r="P7194" i="1"/>
  <c r="B7194" i="1" s="1"/>
  <c r="P7195" i="1"/>
  <c r="B7195" i="1" s="1"/>
  <c r="P7196" i="1"/>
  <c r="B7196" i="1" s="1"/>
  <c r="P7197" i="1"/>
  <c r="B7197" i="1" s="1"/>
  <c r="P7198" i="1"/>
  <c r="B7198" i="1" s="1"/>
  <c r="P7199" i="1"/>
  <c r="B7199" i="1" s="1"/>
  <c r="P7200" i="1"/>
  <c r="B7200" i="1" s="1"/>
  <c r="P7201" i="1"/>
  <c r="B7201" i="1" s="1"/>
  <c r="P7202" i="1"/>
  <c r="B7202" i="1" s="1"/>
  <c r="P7203" i="1"/>
  <c r="B7203" i="1" s="1"/>
  <c r="P7204" i="1"/>
  <c r="B7204" i="1" s="1"/>
  <c r="P7205" i="1"/>
  <c r="B7205" i="1" s="1"/>
  <c r="P7206" i="1"/>
  <c r="B7206" i="1" s="1"/>
  <c r="P7207" i="1"/>
  <c r="B7207" i="1" s="1"/>
  <c r="P7208" i="1"/>
  <c r="B7208" i="1" s="1"/>
  <c r="P7209" i="1"/>
  <c r="B7209" i="1" s="1"/>
  <c r="P7210" i="1"/>
  <c r="B7210" i="1" s="1"/>
  <c r="P7211" i="1"/>
  <c r="B7211" i="1" s="1"/>
  <c r="P7212" i="1"/>
  <c r="B7212" i="1" s="1"/>
  <c r="P7213" i="1"/>
  <c r="B7213" i="1" s="1"/>
  <c r="P7214" i="1"/>
  <c r="B7214" i="1" s="1"/>
  <c r="P7215" i="1"/>
  <c r="B7215" i="1" s="1"/>
  <c r="P7216" i="1"/>
  <c r="B7216" i="1" s="1"/>
  <c r="P7217" i="1"/>
  <c r="B7217" i="1" s="1"/>
  <c r="P7218" i="1"/>
  <c r="B7218" i="1" s="1"/>
  <c r="P7219" i="1"/>
  <c r="B7219" i="1" s="1"/>
  <c r="P7220" i="1"/>
  <c r="B7220" i="1" s="1"/>
  <c r="P7221" i="1"/>
  <c r="B7221" i="1" s="1"/>
  <c r="P7222" i="1"/>
  <c r="B7222" i="1" s="1"/>
  <c r="P7223" i="1"/>
  <c r="B7223" i="1" s="1"/>
  <c r="P7224" i="1"/>
  <c r="B7224" i="1" s="1"/>
  <c r="P7225" i="1"/>
  <c r="B7225" i="1" s="1"/>
  <c r="P7226" i="1"/>
  <c r="B7226" i="1" s="1"/>
  <c r="P7227" i="1"/>
  <c r="B7227" i="1" s="1"/>
  <c r="P7228" i="1"/>
  <c r="B7228" i="1" s="1"/>
  <c r="P7229" i="1"/>
  <c r="B7229" i="1" s="1"/>
  <c r="P7230" i="1"/>
  <c r="B7230" i="1" s="1"/>
  <c r="P7231" i="1"/>
  <c r="B7231" i="1" s="1"/>
  <c r="P7232" i="1"/>
  <c r="B7232" i="1" s="1"/>
  <c r="P7233" i="1"/>
  <c r="B7233" i="1" s="1"/>
  <c r="P7234" i="1"/>
  <c r="B7234" i="1" s="1"/>
  <c r="P7235" i="1"/>
  <c r="B7235" i="1" s="1"/>
  <c r="P7236" i="1"/>
  <c r="B7236" i="1" s="1"/>
  <c r="P7237" i="1"/>
  <c r="B7237" i="1" s="1"/>
  <c r="P7238" i="1"/>
  <c r="B7238" i="1" s="1"/>
  <c r="P7239" i="1"/>
  <c r="B7239" i="1" s="1"/>
  <c r="P7240" i="1"/>
  <c r="B7240" i="1" s="1"/>
  <c r="P7241" i="1"/>
  <c r="B7241" i="1" s="1"/>
  <c r="P7242" i="1"/>
  <c r="B7242" i="1" s="1"/>
  <c r="P7243" i="1"/>
  <c r="B7243" i="1" s="1"/>
  <c r="P7244" i="1"/>
  <c r="B7244" i="1" s="1"/>
  <c r="P7245" i="1"/>
  <c r="B7245" i="1" s="1"/>
  <c r="P7246" i="1"/>
  <c r="B7246" i="1" s="1"/>
  <c r="P7247" i="1"/>
  <c r="B7247" i="1" s="1"/>
  <c r="P7248" i="1"/>
  <c r="B7248" i="1" s="1"/>
  <c r="P7249" i="1"/>
  <c r="B7249" i="1" s="1"/>
  <c r="P7250" i="1"/>
  <c r="B7250" i="1" s="1"/>
  <c r="P7251" i="1"/>
  <c r="B7251" i="1" s="1"/>
  <c r="P7252" i="1"/>
  <c r="B7252" i="1" s="1"/>
  <c r="P7253" i="1"/>
  <c r="B7253" i="1" s="1"/>
  <c r="P7254" i="1"/>
  <c r="B7254" i="1" s="1"/>
  <c r="P7255" i="1"/>
  <c r="B7255" i="1" s="1"/>
  <c r="P7256" i="1"/>
  <c r="B7256" i="1" s="1"/>
  <c r="P7257" i="1"/>
  <c r="B7257" i="1" s="1"/>
  <c r="P7258" i="1"/>
  <c r="B7258" i="1" s="1"/>
  <c r="P7259" i="1"/>
  <c r="B7259" i="1" s="1"/>
  <c r="P7260" i="1"/>
  <c r="B7260" i="1" s="1"/>
  <c r="P7261" i="1"/>
  <c r="B7261" i="1" s="1"/>
  <c r="P7262" i="1"/>
  <c r="B7262" i="1" s="1"/>
  <c r="P7263" i="1"/>
  <c r="B7263" i="1" s="1"/>
  <c r="P7264" i="1"/>
  <c r="B7264" i="1" s="1"/>
  <c r="P7265" i="1"/>
  <c r="B7265" i="1" s="1"/>
  <c r="P7266" i="1"/>
  <c r="B7266" i="1" s="1"/>
  <c r="P7267" i="1"/>
  <c r="B7267" i="1" s="1"/>
  <c r="P7268" i="1"/>
  <c r="B7268" i="1" s="1"/>
  <c r="P7269" i="1"/>
  <c r="B7269" i="1" s="1"/>
  <c r="P7270" i="1"/>
  <c r="B7270" i="1" s="1"/>
  <c r="P7271" i="1"/>
  <c r="B7271" i="1" s="1"/>
  <c r="P7272" i="1"/>
  <c r="B7272" i="1" s="1"/>
  <c r="P7273" i="1"/>
  <c r="B7273" i="1" s="1"/>
  <c r="P7274" i="1"/>
  <c r="B7274" i="1" s="1"/>
  <c r="P7275" i="1"/>
  <c r="B7275" i="1" s="1"/>
  <c r="P7276" i="1"/>
  <c r="B7276" i="1" s="1"/>
  <c r="P7277" i="1"/>
  <c r="B7277" i="1" s="1"/>
  <c r="P7278" i="1"/>
  <c r="B7278" i="1" s="1"/>
  <c r="P7279" i="1"/>
  <c r="B7279" i="1" s="1"/>
  <c r="P7280" i="1"/>
  <c r="B7280" i="1" s="1"/>
  <c r="P7281" i="1"/>
  <c r="B7281" i="1" s="1"/>
  <c r="P7282" i="1"/>
  <c r="B7282" i="1" s="1"/>
  <c r="P7283" i="1"/>
  <c r="B7283" i="1" s="1"/>
  <c r="P7284" i="1"/>
  <c r="B7284" i="1" s="1"/>
  <c r="P7285" i="1"/>
  <c r="B7285" i="1" s="1"/>
  <c r="P7286" i="1"/>
  <c r="B7286" i="1" s="1"/>
  <c r="P7287" i="1"/>
  <c r="B7287" i="1" s="1"/>
  <c r="P7288" i="1"/>
  <c r="B7288" i="1" s="1"/>
  <c r="P7289" i="1"/>
  <c r="B7289" i="1" s="1"/>
  <c r="P7290" i="1"/>
  <c r="B7290" i="1" s="1"/>
  <c r="P7291" i="1"/>
  <c r="B7291" i="1" s="1"/>
  <c r="P7292" i="1"/>
  <c r="B7292" i="1" s="1"/>
  <c r="P7293" i="1"/>
  <c r="B7293" i="1" s="1"/>
  <c r="P7294" i="1"/>
  <c r="B7294" i="1" s="1"/>
  <c r="P7295" i="1"/>
  <c r="B7295" i="1" s="1"/>
  <c r="P7296" i="1"/>
  <c r="B7296" i="1" s="1"/>
  <c r="P7297" i="1"/>
  <c r="B7297" i="1" s="1"/>
  <c r="P7298" i="1"/>
  <c r="B7298" i="1" s="1"/>
  <c r="P7299" i="1"/>
  <c r="B7299" i="1" s="1"/>
  <c r="P7300" i="1"/>
  <c r="B7300" i="1" s="1"/>
  <c r="P7301" i="1"/>
  <c r="B7301" i="1" s="1"/>
  <c r="P7302" i="1"/>
  <c r="B7302" i="1" s="1"/>
  <c r="P7303" i="1"/>
  <c r="B7303" i="1" s="1"/>
  <c r="P7304" i="1"/>
  <c r="B7304" i="1" s="1"/>
  <c r="P7305" i="1"/>
  <c r="B7305" i="1" s="1"/>
  <c r="P7306" i="1"/>
  <c r="B7306" i="1" s="1"/>
  <c r="P7307" i="1"/>
  <c r="B7307" i="1" s="1"/>
  <c r="P7308" i="1"/>
  <c r="B7308" i="1" s="1"/>
  <c r="P7309" i="1"/>
  <c r="B7309" i="1" s="1"/>
  <c r="P7310" i="1"/>
  <c r="B7310" i="1" s="1"/>
  <c r="P7311" i="1"/>
  <c r="B7311" i="1" s="1"/>
  <c r="P7312" i="1"/>
  <c r="B7312" i="1" s="1"/>
  <c r="P7313" i="1"/>
  <c r="B7313" i="1" s="1"/>
  <c r="P7314" i="1"/>
  <c r="B7314" i="1" s="1"/>
  <c r="P7315" i="1"/>
  <c r="B7315" i="1" s="1"/>
  <c r="P7316" i="1"/>
  <c r="B7316" i="1" s="1"/>
  <c r="P7317" i="1"/>
  <c r="B7317" i="1" s="1"/>
  <c r="P7318" i="1"/>
  <c r="B7318" i="1" s="1"/>
  <c r="P7319" i="1"/>
  <c r="B7319" i="1" s="1"/>
  <c r="P7320" i="1"/>
  <c r="B7320" i="1" s="1"/>
  <c r="P7321" i="1"/>
  <c r="B7321" i="1" s="1"/>
  <c r="P7322" i="1"/>
  <c r="B7322" i="1" s="1"/>
  <c r="P7323" i="1"/>
  <c r="B7323" i="1" s="1"/>
  <c r="P7324" i="1"/>
  <c r="B7324" i="1" s="1"/>
  <c r="P7325" i="1"/>
  <c r="B7325" i="1" s="1"/>
  <c r="P7326" i="1"/>
  <c r="B7326" i="1" s="1"/>
  <c r="P7327" i="1"/>
  <c r="B7327" i="1" s="1"/>
  <c r="P7328" i="1"/>
  <c r="B7328" i="1" s="1"/>
  <c r="P7329" i="1"/>
  <c r="B7329" i="1" s="1"/>
  <c r="P7330" i="1"/>
  <c r="B7330" i="1" s="1"/>
  <c r="P7331" i="1"/>
  <c r="B7331" i="1" s="1"/>
  <c r="P7332" i="1"/>
  <c r="B7332" i="1" s="1"/>
  <c r="P7333" i="1"/>
  <c r="B7333" i="1" s="1"/>
  <c r="P7334" i="1"/>
  <c r="B7334" i="1" s="1"/>
  <c r="P7335" i="1"/>
  <c r="B7335" i="1" s="1"/>
  <c r="P7336" i="1"/>
  <c r="B7336" i="1" s="1"/>
  <c r="P7337" i="1"/>
  <c r="B7337" i="1" s="1"/>
  <c r="P7338" i="1"/>
  <c r="B7338" i="1" s="1"/>
  <c r="P7339" i="1"/>
  <c r="B7339" i="1" s="1"/>
  <c r="P7340" i="1"/>
  <c r="B7340" i="1" s="1"/>
  <c r="P7341" i="1"/>
  <c r="B7341" i="1" s="1"/>
  <c r="P7342" i="1"/>
  <c r="B7342" i="1" s="1"/>
  <c r="P7343" i="1"/>
  <c r="B7343" i="1" s="1"/>
  <c r="P7344" i="1"/>
  <c r="B7344" i="1" s="1"/>
  <c r="P7345" i="1"/>
  <c r="B7345" i="1" s="1"/>
  <c r="P7346" i="1"/>
  <c r="B7346" i="1" s="1"/>
  <c r="P7347" i="1"/>
  <c r="B7347" i="1" s="1"/>
  <c r="P7348" i="1"/>
  <c r="B7348" i="1" s="1"/>
  <c r="P7349" i="1"/>
  <c r="B7349" i="1" s="1"/>
  <c r="P7350" i="1"/>
  <c r="B7350" i="1" s="1"/>
  <c r="P7351" i="1"/>
  <c r="B7351" i="1" s="1"/>
  <c r="P7352" i="1"/>
  <c r="B7352" i="1" s="1"/>
  <c r="P7353" i="1"/>
  <c r="B7353" i="1" s="1"/>
  <c r="P7354" i="1"/>
  <c r="B7354" i="1" s="1"/>
  <c r="P7355" i="1"/>
  <c r="B7355" i="1" s="1"/>
  <c r="P7356" i="1"/>
  <c r="B7356" i="1" s="1"/>
  <c r="P7357" i="1"/>
  <c r="B7357" i="1" s="1"/>
  <c r="P7358" i="1"/>
  <c r="B7358" i="1" s="1"/>
  <c r="P7359" i="1"/>
  <c r="B7359" i="1" s="1"/>
  <c r="P7360" i="1"/>
  <c r="B7360" i="1" s="1"/>
  <c r="P7361" i="1"/>
  <c r="B7361" i="1" s="1"/>
  <c r="P7362" i="1"/>
  <c r="B7362" i="1" s="1"/>
  <c r="P7363" i="1"/>
  <c r="B7363" i="1" s="1"/>
  <c r="P7364" i="1"/>
  <c r="B7364" i="1" s="1"/>
  <c r="P7365" i="1"/>
  <c r="B7365" i="1" s="1"/>
  <c r="P7366" i="1"/>
  <c r="B7366" i="1" s="1"/>
  <c r="P7367" i="1"/>
  <c r="B7367" i="1" s="1"/>
  <c r="P7368" i="1"/>
  <c r="B7368" i="1" s="1"/>
  <c r="P7369" i="1"/>
  <c r="B7369" i="1" s="1"/>
  <c r="P7370" i="1"/>
  <c r="B7370" i="1" s="1"/>
  <c r="P7371" i="1"/>
  <c r="B7371" i="1" s="1"/>
  <c r="P7372" i="1"/>
  <c r="B7372" i="1" s="1"/>
  <c r="P7373" i="1"/>
  <c r="B7373" i="1" s="1"/>
  <c r="P7374" i="1"/>
  <c r="B7374" i="1" s="1"/>
  <c r="P7375" i="1"/>
  <c r="B7375" i="1" s="1"/>
  <c r="P7376" i="1"/>
  <c r="B7376" i="1" s="1"/>
  <c r="P7377" i="1"/>
  <c r="B7377" i="1" s="1"/>
  <c r="P7378" i="1"/>
  <c r="B7378" i="1" s="1"/>
  <c r="P7379" i="1"/>
  <c r="B7379" i="1" s="1"/>
  <c r="P7380" i="1"/>
  <c r="B7380" i="1" s="1"/>
  <c r="P7381" i="1"/>
  <c r="B7381" i="1" s="1"/>
  <c r="P7382" i="1"/>
  <c r="B7382" i="1" s="1"/>
  <c r="P7383" i="1"/>
  <c r="B7383" i="1" s="1"/>
  <c r="P7384" i="1"/>
  <c r="B7384" i="1" s="1"/>
  <c r="P7385" i="1"/>
  <c r="B7385" i="1" s="1"/>
  <c r="P7386" i="1"/>
  <c r="B7386" i="1" s="1"/>
  <c r="P7387" i="1"/>
  <c r="B7387" i="1" s="1"/>
  <c r="P7388" i="1"/>
  <c r="B7388" i="1" s="1"/>
  <c r="P7389" i="1"/>
  <c r="B7389" i="1" s="1"/>
  <c r="P7390" i="1"/>
  <c r="B7390" i="1" s="1"/>
  <c r="P7391" i="1"/>
  <c r="B7391" i="1" s="1"/>
  <c r="P7392" i="1"/>
  <c r="B7392" i="1" s="1"/>
  <c r="P7393" i="1"/>
  <c r="B7393" i="1" s="1"/>
  <c r="P7394" i="1"/>
  <c r="B7394" i="1" s="1"/>
  <c r="P7395" i="1"/>
  <c r="B7395" i="1" s="1"/>
  <c r="P7396" i="1"/>
  <c r="B7396" i="1" s="1"/>
  <c r="P7397" i="1"/>
  <c r="B7397" i="1" s="1"/>
  <c r="P7398" i="1"/>
  <c r="B7398" i="1" s="1"/>
  <c r="P7399" i="1"/>
  <c r="B7399" i="1" s="1"/>
  <c r="P7400" i="1"/>
  <c r="B7400" i="1" s="1"/>
  <c r="P7401" i="1"/>
  <c r="B7401" i="1" s="1"/>
  <c r="P7402" i="1"/>
  <c r="B7402" i="1" s="1"/>
  <c r="P7403" i="1"/>
  <c r="B7403" i="1" s="1"/>
  <c r="P7404" i="1"/>
  <c r="B7404" i="1" s="1"/>
  <c r="P7405" i="1"/>
  <c r="B7405" i="1" s="1"/>
  <c r="P7406" i="1"/>
  <c r="B7406" i="1" s="1"/>
  <c r="P7407" i="1"/>
  <c r="B7407" i="1" s="1"/>
  <c r="P7408" i="1"/>
  <c r="B7408" i="1" s="1"/>
  <c r="P7409" i="1"/>
  <c r="B7409" i="1" s="1"/>
  <c r="P7410" i="1"/>
  <c r="B7410" i="1" s="1"/>
  <c r="P7411" i="1"/>
  <c r="B7411" i="1" s="1"/>
  <c r="P7412" i="1"/>
  <c r="B7412" i="1" s="1"/>
  <c r="P7413" i="1"/>
  <c r="B7413" i="1" s="1"/>
  <c r="P7414" i="1"/>
  <c r="B7414" i="1" s="1"/>
  <c r="P7415" i="1"/>
  <c r="B7415" i="1" s="1"/>
  <c r="P7416" i="1"/>
  <c r="B7416" i="1" s="1"/>
  <c r="P7417" i="1"/>
  <c r="B7417" i="1" s="1"/>
  <c r="P7418" i="1"/>
  <c r="B7418" i="1" s="1"/>
  <c r="P7419" i="1"/>
  <c r="B7419" i="1" s="1"/>
  <c r="P7420" i="1"/>
  <c r="B7420" i="1" s="1"/>
  <c r="P7421" i="1"/>
  <c r="B7421" i="1" s="1"/>
  <c r="P7422" i="1"/>
  <c r="B7422" i="1" s="1"/>
  <c r="P7423" i="1"/>
  <c r="B7423" i="1" s="1"/>
  <c r="P7424" i="1"/>
  <c r="B7424" i="1" s="1"/>
  <c r="P7425" i="1"/>
  <c r="B7425" i="1" s="1"/>
  <c r="P7426" i="1"/>
  <c r="B7426" i="1" s="1"/>
  <c r="P7427" i="1"/>
  <c r="B7427" i="1" s="1"/>
  <c r="P7428" i="1"/>
  <c r="B7428" i="1" s="1"/>
  <c r="P7429" i="1"/>
  <c r="B7429" i="1" s="1"/>
  <c r="P7430" i="1"/>
  <c r="B7430" i="1" s="1"/>
  <c r="P7431" i="1"/>
  <c r="B7431" i="1" s="1"/>
  <c r="P7432" i="1"/>
  <c r="B7432" i="1" s="1"/>
  <c r="P7433" i="1"/>
  <c r="B7433" i="1" s="1"/>
  <c r="P7434" i="1"/>
  <c r="B7434" i="1" s="1"/>
  <c r="P7435" i="1"/>
  <c r="B7435" i="1" s="1"/>
  <c r="P7436" i="1"/>
  <c r="B7436" i="1" s="1"/>
  <c r="P7437" i="1"/>
  <c r="B7437" i="1" s="1"/>
  <c r="P7438" i="1"/>
  <c r="B7438" i="1" s="1"/>
  <c r="P7439" i="1"/>
  <c r="B7439" i="1" s="1"/>
  <c r="P7440" i="1"/>
  <c r="B7440" i="1" s="1"/>
  <c r="P7441" i="1"/>
  <c r="B7441" i="1" s="1"/>
  <c r="P7442" i="1"/>
  <c r="B7442" i="1" s="1"/>
  <c r="P7443" i="1"/>
  <c r="B7443" i="1" s="1"/>
  <c r="P7444" i="1"/>
  <c r="B7444" i="1" s="1"/>
  <c r="P7445" i="1"/>
  <c r="B7445" i="1" s="1"/>
  <c r="P7446" i="1"/>
  <c r="B7446" i="1" s="1"/>
  <c r="P7447" i="1"/>
  <c r="B7447" i="1" s="1"/>
  <c r="P7448" i="1"/>
  <c r="B7448" i="1" s="1"/>
  <c r="P7449" i="1"/>
  <c r="B7449" i="1" s="1"/>
  <c r="P7450" i="1"/>
  <c r="B7450" i="1" s="1"/>
  <c r="P7451" i="1"/>
  <c r="B7451" i="1" s="1"/>
  <c r="P7452" i="1"/>
  <c r="B7452" i="1" s="1"/>
  <c r="P7453" i="1"/>
  <c r="B7453" i="1" s="1"/>
  <c r="P7454" i="1"/>
  <c r="B7454" i="1" s="1"/>
  <c r="P7455" i="1"/>
  <c r="B7455" i="1" s="1"/>
  <c r="P7456" i="1"/>
  <c r="B7456" i="1" s="1"/>
  <c r="P7457" i="1"/>
  <c r="B7457" i="1" s="1"/>
  <c r="P7458" i="1"/>
  <c r="B7458" i="1" s="1"/>
  <c r="P7459" i="1"/>
  <c r="B7459" i="1" s="1"/>
  <c r="P7460" i="1"/>
  <c r="B7460" i="1" s="1"/>
  <c r="P7461" i="1"/>
  <c r="B7461" i="1" s="1"/>
  <c r="P7462" i="1"/>
  <c r="B7462" i="1" s="1"/>
  <c r="P7463" i="1"/>
  <c r="B7463" i="1" s="1"/>
  <c r="P7464" i="1"/>
  <c r="B7464" i="1" s="1"/>
  <c r="P7465" i="1"/>
  <c r="B7465" i="1" s="1"/>
  <c r="P7466" i="1"/>
  <c r="B7466" i="1" s="1"/>
  <c r="P7467" i="1"/>
  <c r="B7467" i="1" s="1"/>
  <c r="P7468" i="1"/>
  <c r="B7468" i="1" s="1"/>
  <c r="P7469" i="1"/>
  <c r="B7469" i="1" s="1"/>
  <c r="P7470" i="1"/>
  <c r="B7470" i="1" s="1"/>
  <c r="P7471" i="1"/>
  <c r="B7471" i="1" s="1"/>
  <c r="P7472" i="1"/>
  <c r="B7472" i="1" s="1"/>
  <c r="P7473" i="1"/>
  <c r="B7473" i="1" s="1"/>
  <c r="P7474" i="1"/>
  <c r="B7474" i="1" s="1"/>
  <c r="P7475" i="1"/>
  <c r="B7475" i="1" s="1"/>
  <c r="P7476" i="1"/>
  <c r="B7476" i="1" s="1"/>
  <c r="P7477" i="1"/>
  <c r="B7477" i="1" s="1"/>
  <c r="P7478" i="1"/>
  <c r="B7478" i="1" s="1"/>
  <c r="P7479" i="1"/>
  <c r="B7479" i="1" s="1"/>
  <c r="P7480" i="1"/>
  <c r="B7480" i="1" s="1"/>
  <c r="P7481" i="1"/>
  <c r="B7481" i="1" s="1"/>
  <c r="P7482" i="1"/>
  <c r="B7482" i="1" s="1"/>
  <c r="P7483" i="1"/>
  <c r="B7483" i="1" s="1"/>
  <c r="P7484" i="1"/>
  <c r="B7484" i="1" s="1"/>
  <c r="P7485" i="1"/>
  <c r="B7485" i="1" s="1"/>
  <c r="P7486" i="1"/>
  <c r="B7486" i="1" s="1"/>
  <c r="P7487" i="1"/>
  <c r="B7487" i="1" s="1"/>
  <c r="P7488" i="1"/>
  <c r="B7488" i="1" s="1"/>
  <c r="P7489" i="1"/>
  <c r="B7489" i="1" s="1"/>
  <c r="P7490" i="1"/>
  <c r="B7490" i="1" s="1"/>
  <c r="P7491" i="1"/>
  <c r="B7491" i="1" s="1"/>
  <c r="P7492" i="1"/>
  <c r="B7492" i="1" s="1"/>
  <c r="P7493" i="1"/>
  <c r="B7493" i="1" s="1"/>
  <c r="P7494" i="1"/>
  <c r="B7494" i="1" s="1"/>
  <c r="P7495" i="1"/>
  <c r="B7495" i="1" s="1"/>
  <c r="P7496" i="1"/>
  <c r="B7496" i="1" s="1"/>
  <c r="P7497" i="1"/>
  <c r="B7497" i="1" s="1"/>
  <c r="P7498" i="1"/>
  <c r="B7498" i="1" s="1"/>
  <c r="P7499" i="1"/>
  <c r="B7499" i="1" s="1"/>
  <c r="P7500" i="1"/>
  <c r="B7500" i="1" s="1"/>
  <c r="P7501" i="1"/>
  <c r="B7501" i="1" s="1"/>
  <c r="P7502" i="1"/>
  <c r="B7502" i="1" s="1"/>
  <c r="P7503" i="1"/>
  <c r="B7503" i="1" s="1"/>
  <c r="P7504" i="1"/>
  <c r="B7504" i="1" s="1"/>
  <c r="P7505" i="1"/>
  <c r="B7505" i="1" s="1"/>
  <c r="P7506" i="1"/>
  <c r="B7506" i="1" s="1"/>
  <c r="P7507" i="1"/>
  <c r="B7507" i="1" s="1"/>
  <c r="P7508" i="1"/>
  <c r="B7508" i="1" s="1"/>
  <c r="P7509" i="1"/>
  <c r="B7509" i="1" s="1"/>
  <c r="P7510" i="1"/>
  <c r="B7510" i="1" s="1"/>
  <c r="P7511" i="1"/>
  <c r="B7511" i="1" s="1"/>
  <c r="P7512" i="1"/>
  <c r="B7512" i="1" s="1"/>
  <c r="P7513" i="1"/>
  <c r="B7513" i="1" s="1"/>
  <c r="P7514" i="1"/>
  <c r="B7514" i="1" s="1"/>
  <c r="P7515" i="1"/>
  <c r="B7515" i="1" s="1"/>
  <c r="P7516" i="1"/>
  <c r="B7516" i="1" s="1"/>
  <c r="P7517" i="1"/>
  <c r="B7517" i="1" s="1"/>
  <c r="P7518" i="1"/>
  <c r="B7518" i="1" s="1"/>
  <c r="P7519" i="1"/>
  <c r="B7519" i="1" s="1"/>
  <c r="P7520" i="1"/>
  <c r="B7520" i="1" s="1"/>
  <c r="P7521" i="1"/>
  <c r="B7521" i="1" s="1"/>
  <c r="P7522" i="1"/>
  <c r="B7522" i="1" s="1"/>
  <c r="P7523" i="1"/>
  <c r="B7523" i="1" s="1"/>
  <c r="P7524" i="1"/>
  <c r="B7524" i="1" s="1"/>
  <c r="P7525" i="1"/>
  <c r="B7525" i="1" s="1"/>
  <c r="P7526" i="1"/>
  <c r="B7526" i="1" s="1"/>
  <c r="P7527" i="1"/>
  <c r="B7527" i="1" s="1"/>
  <c r="P7528" i="1"/>
  <c r="B7528" i="1" s="1"/>
  <c r="P7529" i="1"/>
  <c r="B7529" i="1" s="1"/>
  <c r="P7530" i="1"/>
  <c r="B7530" i="1" s="1"/>
  <c r="P7531" i="1"/>
  <c r="B7531" i="1" s="1"/>
  <c r="P7532" i="1"/>
  <c r="B7532" i="1" s="1"/>
  <c r="P7533" i="1"/>
  <c r="B7533" i="1" s="1"/>
  <c r="P7534" i="1"/>
  <c r="B7534" i="1" s="1"/>
  <c r="P7535" i="1"/>
  <c r="B7535" i="1" s="1"/>
  <c r="P7536" i="1"/>
  <c r="B7536" i="1" s="1"/>
  <c r="P7537" i="1"/>
  <c r="B7537" i="1" s="1"/>
  <c r="P7538" i="1"/>
  <c r="B7538" i="1" s="1"/>
  <c r="P7539" i="1"/>
  <c r="B7539" i="1" s="1"/>
  <c r="P7540" i="1"/>
  <c r="B7540" i="1" s="1"/>
  <c r="P7541" i="1"/>
  <c r="B7541" i="1" s="1"/>
  <c r="P7542" i="1"/>
  <c r="B7542" i="1" s="1"/>
  <c r="P7543" i="1"/>
  <c r="B7543" i="1" s="1"/>
  <c r="P7544" i="1"/>
  <c r="B7544" i="1" s="1"/>
  <c r="P7545" i="1"/>
  <c r="B7545" i="1" s="1"/>
  <c r="P7546" i="1"/>
  <c r="B7546" i="1" s="1"/>
  <c r="P7547" i="1"/>
  <c r="B7547" i="1" s="1"/>
  <c r="P7548" i="1"/>
  <c r="B7548" i="1" s="1"/>
  <c r="P7549" i="1"/>
  <c r="B7549" i="1" s="1"/>
  <c r="P7550" i="1"/>
  <c r="B7550" i="1" s="1"/>
  <c r="P7551" i="1"/>
  <c r="B7551" i="1" s="1"/>
  <c r="P7552" i="1"/>
  <c r="B7552" i="1" s="1"/>
  <c r="P7553" i="1"/>
  <c r="B7553" i="1" s="1"/>
  <c r="P7554" i="1"/>
  <c r="B7554" i="1" s="1"/>
  <c r="P7555" i="1"/>
  <c r="B7555" i="1" s="1"/>
  <c r="P7556" i="1"/>
  <c r="B7556" i="1" s="1"/>
  <c r="P7557" i="1"/>
  <c r="B7557" i="1" s="1"/>
  <c r="P7558" i="1"/>
  <c r="B7558" i="1" s="1"/>
  <c r="P7559" i="1"/>
  <c r="B7559" i="1" s="1"/>
  <c r="P7560" i="1"/>
  <c r="B7560" i="1" s="1"/>
  <c r="P7561" i="1"/>
  <c r="B7561" i="1" s="1"/>
  <c r="P7562" i="1"/>
  <c r="B7562" i="1" s="1"/>
  <c r="P7563" i="1"/>
  <c r="B7563" i="1" s="1"/>
  <c r="P7564" i="1"/>
  <c r="B7564" i="1" s="1"/>
  <c r="P7565" i="1"/>
  <c r="B7565" i="1" s="1"/>
  <c r="P7566" i="1"/>
  <c r="B7566" i="1" s="1"/>
  <c r="P7567" i="1"/>
  <c r="B7567" i="1" s="1"/>
  <c r="P7568" i="1"/>
  <c r="B7568" i="1" s="1"/>
  <c r="P7569" i="1"/>
  <c r="B7569" i="1" s="1"/>
  <c r="P7570" i="1"/>
  <c r="B7570" i="1" s="1"/>
  <c r="P7571" i="1"/>
  <c r="B7571" i="1" s="1"/>
  <c r="P7572" i="1"/>
  <c r="B7572" i="1" s="1"/>
  <c r="P7573" i="1"/>
  <c r="B7573" i="1" s="1"/>
  <c r="P7574" i="1"/>
  <c r="B7574" i="1" s="1"/>
  <c r="P7575" i="1"/>
  <c r="B7575" i="1" s="1"/>
  <c r="P7576" i="1"/>
  <c r="B7576" i="1" s="1"/>
  <c r="P7577" i="1"/>
  <c r="B7577" i="1" s="1"/>
  <c r="P7578" i="1"/>
  <c r="B7578" i="1" s="1"/>
  <c r="P7579" i="1"/>
  <c r="B7579" i="1" s="1"/>
  <c r="P7580" i="1"/>
  <c r="B7580" i="1" s="1"/>
  <c r="P7581" i="1"/>
  <c r="B7581" i="1" s="1"/>
  <c r="P7582" i="1"/>
  <c r="B7582" i="1" s="1"/>
  <c r="P7583" i="1"/>
  <c r="B7583" i="1" s="1"/>
  <c r="P7584" i="1"/>
  <c r="B7584" i="1" s="1"/>
  <c r="P7585" i="1"/>
  <c r="B7585" i="1" s="1"/>
  <c r="P7586" i="1"/>
  <c r="B7586" i="1" s="1"/>
  <c r="P7587" i="1"/>
  <c r="B7587" i="1" s="1"/>
  <c r="P7588" i="1"/>
  <c r="B7588" i="1" s="1"/>
  <c r="P7589" i="1"/>
  <c r="B7589" i="1" s="1"/>
  <c r="P7590" i="1"/>
  <c r="B7590" i="1" s="1"/>
  <c r="P7591" i="1"/>
  <c r="B7591" i="1" s="1"/>
  <c r="P7592" i="1"/>
  <c r="B7592" i="1" s="1"/>
  <c r="P7593" i="1"/>
  <c r="B7593" i="1" s="1"/>
  <c r="P7594" i="1"/>
  <c r="B7594" i="1" s="1"/>
  <c r="P7595" i="1"/>
  <c r="B7595" i="1" s="1"/>
  <c r="P7596" i="1"/>
  <c r="B7596" i="1" s="1"/>
  <c r="P7597" i="1"/>
  <c r="B7597" i="1" s="1"/>
  <c r="P7598" i="1"/>
  <c r="B7598" i="1" s="1"/>
  <c r="P7599" i="1"/>
  <c r="B7599" i="1" s="1"/>
  <c r="P7600" i="1"/>
  <c r="B7600" i="1" s="1"/>
  <c r="P7601" i="1"/>
  <c r="B7601" i="1" s="1"/>
  <c r="P7602" i="1"/>
  <c r="B7602" i="1" s="1"/>
  <c r="P7603" i="1"/>
  <c r="B7603" i="1" s="1"/>
  <c r="P7604" i="1"/>
  <c r="B7604" i="1" s="1"/>
  <c r="P7605" i="1"/>
  <c r="B7605" i="1" s="1"/>
  <c r="P7606" i="1"/>
  <c r="B7606" i="1" s="1"/>
  <c r="P7607" i="1"/>
  <c r="B7607" i="1" s="1"/>
  <c r="P7608" i="1"/>
  <c r="B7608" i="1" s="1"/>
  <c r="P7609" i="1"/>
  <c r="B7609" i="1" s="1"/>
  <c r="P7610" i="1"/>
  <c r="B7610" i="1" s="1"/>
  <c r="P7611" i="1"/>
  <c r="B7611" i="1" s="1"/>
  <c r="P7612" i="1"/>
  <c r="B7612" i="1" s="1"/>
  <c r="P7613" i="1"/>
  <c r="B7613" i="1" s="1"/>
  <c r="P7614" i="1"/>
  <c r="B7614" i="1" s="1"/>
  <c r="P7615" i="1"/>
  <c r="B7615" i="1" s="1"/>
  <c r="P7616" i="1"/>
  <c r="B7616" i="1" s="1"/>
  <c r="P7617" i="1"/>
  <c r="B7617" i="1" s="1"/>
  <c r="P7618" i="1"/>
  <c r="B7618" i="1" s="1"/>
  <c r="P7619" i="1"/>
  <c r="B7619" i="1" s="1"/>
  <c r="P7620" i="1"/>
  <c r="B7620" i="1" s="1"/>
  <c r="P7621" i="1"/>
  <c r="B7621" i="1" s="1"/>
  <c r="P7622" i="1"/>
  <c r="B7622" i="1" s="1"/>
  <c r="P7623" i="1"/>
  <c r="B7623" i="1" s="1"/>
  <c r="P7624" i="1"/>
  <c r="B7624" i="1" s="1"/>
  <c r="P7625" i="1"/>
  <c r="B7625" i="1" s="1"/>
  <c r="P7626" i="1"/>
  <c r="B7626" i="1" s="1"/>
  <c r="P7627" i="1"/>
  <c r="B7627" i="1" s="1"/>
  <c r="P7628" i="1"/>
  <c r="B7628" i="1" s="1"/>
  <c r="P7629" i="1"/>
  <c r="B7629" i="1" s="1"/>
  <c r="P7630" i="1"/>
  <c r="B7630" i="1" s="1"/>
  <c r="P7631" i="1"/>
  <c r="B7631" i="1" s="1"/>
  <c r="P7632" i="1"/>
  <c r="B7632" i="1" s="1"/>
  <c r="P7633" i="1"/>
  <c r="B7633" i="1" s="1"/>
  <c r="P7634" i="1"/>
  <c r="B7634" i="1" s="1"/>
  <c r="P7635" i="1"/>
  <c r="B7635" i="1" s="1"/>
  <c r="P7636" i="1"/>
  <c r="B7636" i="1" s="1"/>
  <c r="P7637" i="1"/>
  <c r="B7637" i="1" s="1"/>
  <c r="P7638" i="1"/>
  <c r="B7638" i="1" s="1"/>
  <c r="P7639" i="1"/>
  <c r="B7639" i="1" s="1"/>
  <c r="P7640" i="1"/>
  <c r="B7640" i="1" s="1"/>
  <c r="P7641" i="1"/>
  <c r="B7641" i="1" s="1"/>
  <c r="P7642" i="1"/>
  <c r="B7642" i="1" s="1"/>
  <c r="P7643" i="1"/>
  <c r="B7643" i="1" s="1"/>
  <c r="P7644" i="1"/>
  <c r="B7644" i="1" s="1"/>
  <c r="P7645" i="1"/>
  <c r="B7645" i="1" s="1"/>
  <c r="P7646" i="1"/>
  <c r="B7646" i="1" s="1"/>
  <c r="P7647" i="1"/>
  <c r="B7647" i="1" s="1"/>
  <c r="P7648" i="1"/>
  <c r="B7648" i="1" s="1"/>
  <c r="P7649" i="1"/>
  <c r="B7649" i="1" s="1"/>
  <c r="P7650" i="1"/>
  <c r="B7650" i="1" s="1"/>
  <c r="P7651" i="1"/>
  <c r="B7651" i="1" s="1"/>
  <c r="P7652" i="1"/>
  <c r="B7652" i="1" s="1"/>
  <c r="P7653" i="1"/>
  <c r="B7653" i="1" s="1"/>
  <c r="P7654" i="1"/>
  <c r="B7654" i="1" s="1"/>
  <c r="P7655" i="1"/>
  <c r="B7655" i="1" s="1"/>
  <c r="P7656" i="1"/>
  <c r="B7656" i="1" s="1"/>
  <c r="P7657" i="1"/>
  <c r="B7657" i="1" s="1"/>
  <c r="P7658" i="1"/>
  <c r="B7658" i="1" s="1"/>
  <c r="P7659" i="1"/>
  <c r="B7659" i="1" s="1"/>
  <c r="P7660" i="1"/>
  <c r="B7660" i="1" s="1"/>
  <c r="P7661" i="1"/>
  <c r="B7661" i="1" s="1"/>
  <c r="P7662" i="1"/>
  <c r="B7662" i="1" s="1"/>
  <c r="P7663" i="1"/>
  <c r="B7663" i="1" s="1"/>
  <c r="P7664" i="1"/>
  <c r="B7664" i="1" s="1"/>
  <c r="P7665" i="1"/>
  <c r="B7665" i="1" s="1"/>
  <c r="P7666" i="1"/>
  <c r="B7666" i="1" s="1"/>
  <c r="P7667" i="1"/>
  <c r="B7667" i="1" s="1"/>
  <c r="P7668" i="1"/>
  <c r="B7668" i="1" s="1"/>
  <c r="P7669" i="1"/>
  <c r="B7669" i="1" s="1"/>
  <c r="P7670" i="1"/>
  <c r="B7670" i="1" s="1"/>
  <c r="P7671" i="1"/>
  <c r="B7671" i="1" s="1"/>
  <c r="P7672" i="1"/>
  <c r="B7672" i="1" s="1"/>
  <c r="P7673" i="1"/>
  <c r="B7673" i="1" s="1"/>
  <c r="P7674" i="1"/>
  <c r="B7674" i="1" s="1"/>
  <c r="P7675" i="1"/>
  <c r="B7675" i="1" s="1"/>
  <c r="P7676" i="1"/>
  <c r="B7676" i="1" s="1"/>
  <c r="P7677" i="1"/>
  <c r="B7677" i="1" s="1"/>
  <c r="P7678" i="1"/>
  <c r="B7678" i="1" s="1"/>
  <c r="P7679" i="1"/>
  <c r="B7679" i="1" s="1"/>
  <c r="P7680" i="1"/>
  <c r="B7680" i="1" s="1"/>
  <c r="P7681" i="1"/>
  <c r="B7681" i="1" s="1"/>
  <c r="P7682" i="1"/>
  <c r="B7682" i="1" s="1"/>
  <c r="P7683" i="1"/>
  <c r="B7683" i="1" s="1"/>
  <c r="P7684" i="1"/>
  <c r="B7684" i="1" s="1"/>
  <c r="P7685" i="1"/>
  <c r="B7685" i="1" s="1"/>
  <c r="P7686" i="1"/>
  <c r="B7686" i="1" s="1"/>
  <c r="P7687" i="1"/>
  <c r="B7687" i="1" s="1"/>
  <c r="P7688" i="1"/>
  <c r="B7688" i="1" s="1"/>
  <c r="P7689" i="1"/>
  <c r="B7689" i="1" s="1"/>
  <c r="P7690" i="1"/>
  <c r="B7690" i="1" s="1"/>
  <c r="P7691" i="1"/>
  <c r="B7691" i="1" s="1"/>
  <c r="P7692" i="1"/>
  <c r="B7692" i="1" s="1"/>
  <c r="P7693" i="1"/>
  <c r="B7693" i="1" s="1"/>
  <c r="P7694" i="1"/>
  <c r="B7694" i="1" s="1"/>
  <c r="P7695" i="1"/>
  <c r="B7695" i="1" s="1"/>
  <c r="P7696" i="1"/>
  <c r="B7696" i="1" s="1"/>
  <c r="P7697" i="1"/>
  <c r="B7697" i="1" s="1"/>
  <c r="P7698" i="1"/>
  <c r="B7698" i="1" s="1"/>
  <c r="P7699" i="1"/>
  <c r="B7699" i="1" s="1"/>
  <c r="P7700" i="1"/>
  <c r="B7700" i="1" s="1"/>
  <c r="P7701" i="1"/>
  <c r="B7701" i="1" s="1"/>
  <c r="P7702" i="1"/>
  <c r="B7702" i="1" s="1"/>
  <c r="P7703" i="1"/>
  <c r="B7703" i="1" s="1"/>
  <c r="P7704" i="1"/>
  <c r="B7704" i="1" s="1"/>
  <c r="P7705" i="1"/>
  <c r="B7705" i="1" s="1"/>
  <c r="P7706" i="1"/>
  <c r="B7706" i="1" s="1"/>
  <c r="P7707" i="1"/>
  <c r="B7707" i="1" s="1"/>
  <c r="P7708" i="1"/>
  <c r="B7708" i="1" s="1"/>
  <c r="P7709" i="1"/>
  <c r="B7709" i="1" s="1"/>
  <c r="P7710" i="1"/>
  <c r="B7710" i="1" s="1"/>
  <c r="P7711" i="1"/>
  <c r="B7711" i="1" s="1"/>
  <c r="P7712" i="1"/>
  <c r="B7712" i="1" s="1"/>
  <c r="P7713" i="1"/>
  <c r="B7713" i="1" s="1"/>
  <c r="P7714" i="1"/>
  <c r="B7714" i="1" s="1"/>
  <c r="P7715" i="1"/>
  <c r="B7715" i="1" s="1"/>
  <c r="P7716" i="1"/>
  <c r="B7716" i="1" s="1"/>
  <c r="P7717" i="1"/>
  <c r="B7717" i="1" s="1"/>
  <c r="P7718" i="1"/>
  <c r="B7718" i="1" s="1"/>
  <c r="P7719" i="1"/>
  <c r="B7719" i="1" s="1"/>
  <c r="P7720" i="1"/>
  <c r="B7720" i="1" s="1"/>
  <c r="P7721" i="1"/>
  <c r="B7721" i="1" s="1"/>
  <c r="P7722" i="1"/>
  <c r="B7722" i="1" s="1"/>
  <c r="P7723" i="1"/>
  <c r="B7723" i="1" s="1"/>
  <c r="P7724" i="1"/>
  <c r="B7724" i="1" s="1"/>
  <c r="P7725" i="1"/>
  <c r="B7725" i="1" s="1"/>
  <c r="P7726" i="1"/>
  <c r="B7726" i="1" s="1"/>
  <c r="P7727" i="1"/>
  <c r="B7727" i="1" s="1"/>
  <c r="P7728" i="1"/>
  <c r="B7728" i="1" s="1"/>
  <c r="P7729" i="1"/>
  <c r="B7729" i="1" s="1"/>
  <c r="P7730" i="1"/>
  <c r="B7730" i="1" s="1"/>
  <c r="P7731" i="1"/>
  <c r="B7731" i="1" s="1"/>
  <c r="P7732" i="1"/>
  <c r="B7732" i="1" s="1"/>
  <c r="P7733" i="1"/>
  <c r="B7733" i="1" s="1"/>
  <c r="P7734" i="1"/>
  <c r="B7734" i="1" s="1"/>
  <c r="P7735" i="1"/>
  <c r="B7735" i="1" s="1"/>
  <c r="P7736" i="1"/>
  <c r="B7736" i="1" s="1"/>
  <c r="P7737" i="1"/>
  <c r="B7737" i="1" s="1"/>
  <c r="P7738" i="1"/>
  <c r="B7738" i="1" s="1"/>
  <c r="P7739" i="1"/>
  <c r="B7739" i="1" s="1"/>
  <c r="P7740" i="1"/>
  <c r="B7740" i="1" s="1"/>
  <c r="P7741" i="1"/>
  <c r="B7741" i="1" s="1"/>
  <c r="P7742" i="1"/>
  <c r="B7742" i="1" s="1"/>
  <c r="P7743" i="1"/>
  <c r="B7743" i="1" s="1"/>
  <c r="P7744" i="1"/>
  <c r="B7744" i="1" s="1"/>
  <c r="P7745" i="1"/>
  <c r="B7745" i="1" s="1"/>
  <c r="P7746" i="1"/>
  <c r="B7746" i="1" s="1"/>
  <c r="P7747" i="1"/>
  <c r="B7747" i="1" s="1"/>
  <c r="P7748" i="1"/>
  <c r="B7748" i="1" s="1"/>
  <c r="P7749" i="1"/>
  <c r="B7749" i="1" s="1"/>
  <c r="P7750" i="1"/>
  <c r="B7750" i="1" s="1"/>
  <c r="P7751" i="1"/>
  <c r="B7751" i="1" s="1"/>
  <c r="P7752" i="1"/>
  <c r="B7752" i="1" s="1"/>
  <c r="P7753" i="1"/>
  <c r="B7753" i="1" s="1"/>
  <c r="P7754" i="1"/>
  <c r="B7754" i="1" s="1"/>
  <c r="P7755" i="1"/>
  <c r="B7755" i="1" s="1"/>
  <c r="P7756" i="1"/>
  <c r="B7756" i="1" s="1"/>
  <c r="P7757" i="1"/>
  <c r="B7757" i="1" s="1"/>
  <c r="P7758" i="1"/>
  <c r="B7758" i="1" s="1"/>
  <c r="P7759" i="1"/>
  <c r="B7759" i="1" s="1"/>
  <c r="P7760" i="1"/>
  <c r="B7760" i="1" s="1"/>
  <c r="P7761" i="1"/>
  <c r="B7761" i="1" s="1"/>
  <c r="P7762" i="1"/>
  <c r="B7762" i="1" s="1"/>
  <c r="P7763" i="1"/>
  <c r="B7763" i="1" s="1"/>
  <c r="P7764" i="1"/>
  <c r="B7764" i="1" s="1"/>
  <c r="P7765" i="1"/>
  <c r="B7765" i="1" s="1"/>
  <c r="P7766" i="1"/>
  <c r="B7766" i="1" s="1"/>
  <c r="P7767" i="1"/>
  <c r="B7767" i="1" s="1"/>
  <c r="P7768" i="1"/>
  <c r="B7768" i="1" s="1"/>
  <c r="P7769" i="1"/>
  <c r="B7769" i="1" s="1"/>
  <c r="P7770" i="1"/>
  <c r="B7770" i="1" s="1"/>
  <c r="P7771" i="1"/>
  <c r="B7771" i="1" s="1"/>
  <c r="P7772" i="1"/>
  <c r="B7772" i="1" s="1"/>
  <c r="P7773" i="1"/>
  <c r="B7773" i="1" s="1"/>
  <c r="P7774" i="1"/>
  <c r="B7774" i="1" s="1"/>
  <c r="P7775" i="1"/>
  <c r="B7775" i="1" s="1"/>
  <c r="P7776" i="1"/>
  <c r="B7776" i="1" s="1"/>
  <c r="P7777" i="1"/>
  <c r="B7777" i="1" s="1"/>
  <c r="P7778" i="1"/>
  <c r="B7778" i="1" s="1"/>
  <c r="P7779" i="1"/>
  <c r="B7779" i="1" s="1"/>
  <c r="P7780" i="1"/>
  <c r="B7780" i="1" s="1"/>
  <c r="P7781" i="1"/>
  <c r="B7781" i="1" s="1"/>
  <c r="P7782" i="1"/>
  <c r="B7782" i="1" s="1"/>
  <c r="P7783" i="1"/>
  <c r="B7783" i="1" s="1"/>
  <c r="P7784" i="1"/>
  <c r="B7784" i="1" s="1"/>
  <c r="P7785" i="1"/>
  <c r="B7785" i="1" s="1"/>
  <c r="P7786" i="1"/>
  <c r="B7786" i="1" s="1"/>
  <c r="P7787" i="1"/>
  <c r="B7787" i="1" s="1"/>
  <c r="P7788" i="1"/>
  <c r="B7788" i="1" s="1"/>
  <c r="P7789" i="1"/>
  <c r="B7789" i="1" s="1"/>
  <c r="P7790" i="1"/>
  <c r="B7790" i="1" s="1"/>
  <c r="P7791" i="1"/>
  <c r="B7791" i="1" s="1"/>
  <c r="P7792" i="1"/>
  <c r="B7792" i="1" s="1"/>
  <c r="P7793" i="1"/>
  <c r="B7793" i="1" s="1"/>
  <c r="P7794" i="1"/>
  <c r="B7794" i="1" s="1"/>
  <c r="P7795" i="1"/>
  <c r="B7795" i="1" s="1"/>
  <c r="P7796" i="1"/>
  <c r="B7796" i="1" s="1"/>
  <c r="P7797" i="1"/>
  <c r="B7797" i="1" s="1"/>
  <c r="P7798" i="1"/>
  <c r="B7798" i="1" s="1"/>
  <c r="P7799" i="1"/>
  <c r="B7799" i="1" s="1"/>
  <c r="P7800" i="1"/>
  <c r="B7800" i="1" s="1"/>
  <c r="P7801" i="1"/>
  <c r="B7801" i="1" s="1"/>
  <c r="P7802" i="1"/>
  <c r="B7802" i="1" s="1"/>
  <c r="P7803" i="1"/>
  <c r="B7803" i="1" s="1"/>
  <c r="P7804" i="1"/>
  <c r="B7804" i="1" s="1"/>
  <c r="P7805" i="1"/>
  <c r="B7805" i="1" s="1"/>
  <c r="P7806" i="1"/>
  <c r="B7806" i="1" s="1"/>
  <c r="P7807" i="1"/>
  <c r="B7807" i="1" s="1"/>
  <c r="P7808" i="1"/>
  <c r="B7808" i="1" s="1"/>
  <c r="P7809" i="1"/>
  <c r="B7809" i="1" s="1"/>
  <c r="P7810" i="1"/>
  <c r="B7810" i="1" s="1"/>
  <c r="P7811" i="1"/>
  <c r="B7811" i="1" s="1"/>
  <c r="P7812" i="1"/>
  <c r="B7812" i="1" s="1"/>
  <c r="P7813" i="1"/>
  <c r="B7813" i="1" s="1"/>
  <c r="P7814" i="1"/>
  <c r="B7814" i="1" s="1"/>
  <c r="P7815" i="1"/>
  <c r="B7815" i="1" s="1"/>
  <c r="P7816" i="1"/>
  <c r="B7816" i="1" s="1"/>
  <c r="P7817" i="1"/>
  <c r="B7817" i="1" s="1"/>
  <c r="P7818" i="1"/>
  <c r="B7818" i="1" s="1"/>
  <c r="P7819" i="1"/>
  <c r="B7819" i="1" s="1"/>
  <c r="P7820" i="1"/>
  <c r="B7820" i="1" s="1"/>
  <c r="P7821" i="1"/>
  <c r="B7821" i="1" s="1"/>
  <c r="P7822" i="1"/>
  <c r="B7822" i="1" s="1"/>
  <c r="P7823" i="1"/>
  <c r="B7823" i="1" s="1"/>
  <c r="P7824" i="1"/>
  <c r="B7824" i="1" s="1"/>
  <c r="P7825" i="1"/>
  <c r="B7825" i="1" s="1"/>
  <c r="P7826" i="1"/>
  <c r="B7826" i="1" s="1"/>
  <c r="P7827" i="1"/>
  <c r="B7827" i="1" s="1"/>
  <c r="P7828" i="1"/>
  <c r="B7828" i="1" s="1"/>
  <c r="P7829" i="1"/>
  <c r="B7829" i="1" s="1"/>
  <c r="P7830" i="1"/>
  <c r="B7830" i="1" s="1"/>
  <c r="P7831" i="1"/>
  <c r="B7831" i="1" s="1"/>
  <c r="P7832" i="1"/>
  <c r="B7832" i="1" s="1"/>
  <c r="P7833" i="1"/>
  <c r="B7833" i="1" s="1"/>
  <c r="P7834" i="1"/>
  <c r="B7834" i="1" s="1"/>
  <c r="P7835" i="1"/>
  <c r="B7835" i="1" s="1"/>
  <c r="P7836" i="1"/>
  <c r="B7836" i="1" s="1"/>
  <c r="P7837" i="1"/>
  <c r="B7837" i="1" s="1"/>
  <c r="P7838" i="1"/>
  <c r="B7838" i="1" s="1"/>
  <c r="P7839" i="1"/>
  <c r="B7839" i="1" s="1"/>
  <c r="P7840" i="1"/>
  <c r="B7840" i="1" s="1"/>
  <c r="P7841" i="1"/>
  <c r="B7841" i="1" s="1"/>
  <c r="P7842" i="1"/>
  <c r="B7842" i="1" s="1"/>
  <c r="P7843" i="1"/>
  <c r="B7843" i="1" s="1"/>
  <c r="P7844" i="1"/>
  <c r="B7844" i="1" s="1"/>
  <c r="P7845" i="1"/>
  <c r="B7845" i="1" s="1"/>
  <c r="P7846" i="1"/>
  <c r="B7846" i="1" s="1"/>
  <c r="P7847" i="1"/>
  <c r="B7847" i="1" s="1"/>
  <c r="P7848" i="1"/>
  <c r="B7848" i="1" s="1"/>
  <c r="P7849" i="1"/>
  <c r="B7849" i="1" s="1"/>
  <c r="P7850" i="1"/>
  <c r="B7850" i="1" s="1"/>
  <c r="P7851" i="1"/>
  <c r="B7851" i="1" s="1"/>
  <c r="P7852" i="1"/>
  <c r="B7852" i="1" s="1"/>
  <c r="P7853" i="1"/>
  <c r="B7853" i="1" s="1"/>
  <c r="P7854" i="1"/>
  <c r="B7854" i="1" s="1"/>
  <c r="P7855" i="1"/>
  <c r="B7855" i="1" s="1"/>
  <c r="P7856" i="1"/>
  <c r="B7856" i="1" s="1"/>
  <c r="P7857" i="1"/>
  <c r="B7857" i="1" s="1"/>
  <c r="P7858" i="1"/>
  <c r="B7858" i="1" s="1"/>
  <c r="P7859" i="1"/>
  <c r="B7859" i="1" s="1"/>
  <c r="P7860" i="1"/>
  <c r="B7860" i="1" s="1"/>
  <c r="P7861" i="1"/>
  <c r="B7861" i="1" s="1"/>
  <c r="P7862" i="1"/>
  <c r="B7862" i="1" s="1"/>
  <c r="P7863" i="1"/>
  <c r="B7863" i="1" s="1"/>
  <c r="P7864" i="1"/>
  <c r="B7864" i="1" s="1"/>
  <c r="P7865" i="1"/>
  <c r="B7865" i="1" s="1"/>
  <c r="P7866" i="1"/>
  <c r="B7866" i="1" s="1"/>
  <c r="P7867" i="1"/>
  <c r="B7867" i="1" s="1"/>
  <c r="P7868" i="1"/>
  <c r="B7868" i="1" s="1"/>
  <c r="P7869" i="1"/>
  <c r="B7869" i="1" s="1"/>
  <c r="P7870" i="1"/>
  <c r="B7870" i="1" s="1"/>
  <c r="P7871" i="1"/>
  <c r="B7871" i="1" s="1"/>
  <c r="P7872" i="1"/>
  <c r="B7872" i="1" s="1"/>
  <c r="P7873" i="1"/>
  <c r="B7873" i="1" s="1"/>
  <c r="P7874" i="1"/>
  <c r="B7874" i="1" s="1"/>
  <c r="P7875" i="1"/>
  <c r="B7875" i="1" s="1"/>
  <c r="P7876" i="1"/>
  <c r="B7876" i="1" s="1"/>
  <c r="P7877" i="1"/>
  <c r="B7877" i="1" s="1"/>
  <c r="P7878" i="1"/>
  <c r="B7878" i="1" s="1"/>
  <c r="P7879" i="1"/>
  <c r="B7879" i="1" s="1"/>
  <c r="P7880" i="1"/>
  <c r="B7880" i="1" s="1"/>
  <c r="P7881" i="1"/>
  <c r="B7881" i="1" s="1"/>
  <c r="P7882" i="1"/>
  <c r="B7882" i="1" s="1"/>
  <c r="P7883" i="1"/>
  <c r="B7883" i="1" s="1"/>
  <c r="P7884" i="1"/>
  <c r="B7884" i="1" s="1"/>
  <c r="P7885" i="1"/>
  <c r="B7885" i="1" s="1"/>
  <c r="P7886" i="1"/>
  <c r="B7886" i="1" s="1"/>
  <c r="P7887" i="1"/>
  <c r="B7887" i="1" s="1"/>
  <c r="P7888" i="1"/>
  <c r="B7888" i="1" s="1"/>
  <c r="P7889" i="1"/>
  <c r="B7889" i="1" s="1"/>
  <c r="P7890" i="1"/>
  <c r="B7890" i="1" s="1"/>
  <c r="P7891" i="1"/>
  <c r="B7891" i="1" s="1"/>
  <c r="P7892" i="1"/>
  <c r="B7892" i="1" s="1"/>
  <c r="P7893" i="1"/>
  <c r="B7893" i="1" s="1"/>
  <c r="P7894" i="1"/>
  <c r="B7894" i="1" s="1"/>
  <c r="P7895" i="1"/>
  <c r="B7895" i="1" s="1"/>
  <c r="P7896" i="1"/>
  <c r="B7896" i="1" s="1"/>
  <c r="P7897" i="1"/>
  <c r="B7897" i="1" s="1"/>
  <c r="P7898" i="1"/>
  <c r="B7898" i="1" s="1"/>
  <c r="P7899" i="1"/>
  <c r="B7899" i="1" s="1"/>
  <c r="P7900" i="1"/>
  <c r="B7900" i="1" s="1"/>
  <c r="P7901" i="1"/>
  <c r="B7901" i="1" s="1"/>
  <c r="P7902" i="1"/>
  <c r="B7902" i="1" s="1"/>
  <c r="P7903" i="1"/>
  <c r="B7903" i="1" s="1"/>
  <c r="P7904" i="1"/>
  <c r="B7904" i="1" s="1"/>
  <c r="P7905" i="1"/>
  <c r="B7905" i="1" s="1"/>
  <c r="P7906" i="1"/>
  <c r="B7906" i="1" s="1"/>
  <c r="P7907" i="1"/>
  <c r="B7907" i="1" s="1"/>
  <c r="P7908" i="1"/>
  <c r="B7908" i="1" s="1"/>
  <c r="P7909" i="1"/>
  <c r="B7909" i="1" s="1"/>
  <c r="P7910" i="1"/>
  <c r="B7910" i="1" s="1"/>
  <c r="P7911" i="1"/>
  <c r="B7911" i="1" s="1"/>
  <c r="P7912" i="1"/>
  <c r="B7912" i="1" s="1"/>
  <c r="P7913" i="1"/>
  <c r="B7913" i="1" s="1"/>
  <c r="P7914" i="1"/>
  <c r="B7914" i="1" s="1"/>
  <c r="P7915" i="1"/>
  <c r="B7915" i="1" s="1"/>
  <c r="P7916" i="1"/>
  <c r="B7916" i="1" s="1"/>
  <c r="P7917" i="1"/>
  <c r="B7917" i="1" s="1"/>
  <c r="P7918" i="1"/>
  <c r="B7918" i="1" s="1"/>
  <c r="P7919" i="1"/>
  <c r="B7919" i="1" s="1"/>
  <c r="P7920" i="1"/>
  <c r="B7920" i="1" s="1"/>
  <c r="P7921" i="1"/>
  <c r="B7921" i="1" s="1"/>
  <c r="P7922" i="1"/>
  <c r="B7922" i="1" s="1"/>
  <c r="P7923" i="1"/>
  <c r="B7923" i="1" s="1"/>
  <c r="P7924" i="1"/>
  <c r="B7924" i="1" s="1"/>
  <c r="P7925" i="1"/>
  <c r="B7925" i="1" s="1"/>
  <c r="P7926" i="1"/>
  <c r="B7926" i="1" s="1"/>
  <c r="P7927" i="1"/>
  <c r="B7927" i="1" s="1"/>
  <c r="P7928" i="1"/>
  <c r="B7928" i="1" s="1"/>
  <c r="P7929" i="1"/>
  <c r="B7929" i="1" s="1"/>
  <c r="P7930" i="1"/>
  <c r="B7930" i="1" s="1"/>
  <c r="P7931" i="1"/>
  <c r="B7931" i="1" s="1"/>
  <c r="P7932" i="1"/>
  <c r="B7932" i="1" s="1"/>
  <c r="P7933" i="1"/>
  <c r="B7933" i="1" s="1"/>
  <c r="P7934" i="1"/>
  <c r="B7934" i="1" s="1"/>
  <c r="P7935" i="1"/>
  <c r="B7935" i="1" s="1"/>
  <c r="P7936" i="1"/>
  <c r="B7936" i="1" s="1"/>
  <c r="P7937" i="1"/>
  <c r="B7937" i="1" s="1"/>
  <c r="P7938" i="1"/>
  <c r="B7938" i="1" s="1"/>
  <c r="P7939" i="1"/>
  <c r="B7939" i="1" s="1"/>
  <c r="P7940" i="1"/>
  <c r="B7940" i="1" s="1"/>
  <c r="P7941" i="1"/>
  <c r="B7941" i="1" s="1"/>
  <c r="P7942" i="1"/>
  <c r="B7942" i="1" s="1"/>
  <c r="P7943" i="1"/>
  <c r="B7943" i="1" s="1"/>
  <c r="P7944" i="1"/>
  <c r="B7944" i="1" s="1"/>
  <c r="P7945" i="1"/>
  <c r="B7945" i="1" s="1"/>
  <c r="P7946" i="1"/>
  <c r="B7946" i="1" s="1"/>
  <c r="P7947" i="1"/>
  <c r="B7947" i="1" s="1"/>
  <c r="P7948" i="1"/>
  <c r="B7948" i="1" s="1"/>
  <c r="P7949" i="1"/>
  <c r="B7949" i="1" s="1"/>
  <c r="P7950" i="1"/>
  <c r="B7950" i="1" s="1"/>
  <c r="P7951" i="1"/>
  <c r="B7951" i="1" s="1"/>
  <c r="P7952" i="1"/>
  <c r="B7952" i="1" s="1"/>
  <c r="P7953" i="1"/>
  <c r="B7953" i="1" s="1"/>
  <c r="P7954" i="1"/>
  <c r="B7954" i="1" s="1"/>
  <c r="P7955" i="1"/>
  <c r="B7955" i="1" s="1"/>
  <c r="P7956" i="1"/>
  <c r="B7956" i="1" s="1"/>
  <c r="P7957" i="1"/>
  <c r="B7957" i="1" s="1"/>
  <c r="P7958" i="1"/>
  <c r="B7958" i="1" s="1"/>
  <c r="P7959" i="1"/>
  <c r="B7959" i="1" s="1"/>
  <c r="P7960" i="1"/>
  <c r="B7960" i="1" s="1"/>
  <c r="P7961" i="1"/>
  <c r="B7961" i="1" s="1"/>
  <c r="P7962" i="1"/>
  <c r="B7962" i="1" s="1"/>
  <c r="P7963" i="1"/>
  <c r="B7963" i="1" s="1"/>
  <c r="P7964" i="1"/>
  <c r="B7964" i="1" s="1"/>
  <c r="P7965" i="1"/>
  <c r="B7965" i="1" s="1"/>
  <c r="P7966" i="1"/>
  <c r="B7966" i="1" s="1"/>
  <c r="P7967" i="1"/>
  <c r="B7967" i="1" s="1"/>
  <c r="P7968" i="1"/>
  <c r="B7968" i="1" s="1"/>
  <c r="P7969" i="1"/>
  <c r="B7969" i="1" s="1"/>
  <c r="P7970" i="1"/>
  <c r="B7970" i="1" s="1"/>
  <c r="P7971" i="1"/>
  <c r="B7971" i="1" s="1"/>
  <c r="P7972" i="1"/>
  <c r="B7972" i="1" s="1"/>
  <c r="P7973" i="1"/>
  <c r="B7973" i="1" s="1"/>
  <c r="P7974" i="1"/>
  <c r="B7974" i="1" s="1"/>
  <c r="P7975" i="1"/>
  <c r="B7975" i="1" s="1"/>
  <c r="P7976" i="1"/>
  <c r="B7976" i="1" s="1"/>
  <c r="P7977" i="1"/>
  <c r="B7977" i="1" s="1"/>
  <c r="P7978" i="1"/>
  <c r="B7978" i="1" s="1"/>
  <c r="P7979" i="1"/>
  <c r="B7979" i="1" s="1"/>
  <c r="P7980" i="1"/>
  <c r="B7980" i="1" s="1"/>
  <c r="P7981" i="1"/>
  <c r="B7981" i="1" s="1"/>
  <c r="P7982" i="1"/>
  <c r="B7982" i="1" s="1"/>
  <c r="P7983" i="1"/>
  <c r="B7983" i="1" s="1"/>
  <c r="P7984" i="1"/>
  <c r="B7984" i="1" s="1"/>
  <c r="P7985" i="1"/>
  <c r="B7985" i="1" s="1"/>
  <c r="P7986" i="1"/>
  <c r="B7986" i="1" s="1"/>
  <c r="P7987" i="1"/>
  <c r="B7987" i="1" s="1"/>
  <c r="P7988" i="1"/>
  <c r="B7988" i="1" s="1"/>
  <c r="P7989" i="1"/>
  <c r="B7989" i="1" s="1"/>
  <c r="P7990" i="1"/>
  <c r="B7990" i="1" s="1"/>
  <c r="P7991" i="1"/>
  <c r="B7991" i="1" s="1"/>
  <c r="P7992" i="1"/>
  <c r="B7992" i="1" s="1"/>
  <c r="P7993" i="1"/>
  <c r="B7993" i="1" s="1"/>
  <c r="P7994" i="1"/>
  <c r="B7994" i="1" s="1"/>
  <c r="P7995" i="1"/>
  <c r="B7995" i="1" s="1"/>
  <c r="P7996" i="1"/>
  <c r="B7996" i="1" s="1"/>
  <c r="P7997" i="1"/>
  <c r="B7997" i="1" s="1"/>
  <c r="P7998" i="1"/>
  <c r="B7998" i="1" s="1"/>
  <c r="P7999" i="1"/>
  <c r="B7999" i="1" s="1"/>
  <c r="P8000" i="1"/>
  <c r="B8000" i="1" s="1"/>
  <c r="P8001" i="1"/>
  <c r="B8001" i="1" s="1"/>
  <c r="P8002" i="1"/>
  <c r="B8002" i="1" s="1"/>
  <c r="P8003" i="1"/>
  <c r="B8003" i="1" s="1"/>
  <c r="P8004" i="1"/>
  <c r="B8004" i="1" s="1"/>
  <c r="P8005" i="1"/>
  <c r="B8005" i="1" s="1"/>
  <c r="P8006" i="1"/>
  <c r="B8006" i="1" s="1"/>
  <c r="P8007" i="1"/>
  <c r="B8007" i="1" s="1"/>
  <c r="P8008" i="1"/>
  <c r="B8008" i="1" s="1"/>
  <c r="P8009" i="1"/>
  <c r="B8009" i="1" s="1"/>
  <c r="P8010" i="1"/>
  <c r="B8010" i="1" s="1"/>
  <c r="P8011" i="1"/>
  <c r="B8011" i="1" s="1"/>
  <c r="P8012" i="1"/>
  <c r="B8012" i="1" s="1"/>
  <c r="P8013" i="1"/>
  <c r="B8013" i="1" s="1"/>
  <c r="P8014" i="1"/>
  <c r="B8014" i="1" s="1"/>
  <c r="P8015" i="1"/>
  <c r="B8015" i="1" s="1"/>
  <c r="P8016" i="1"/>
  <c r="B8016" i="1" s="1"/>
  <c r="P8017" i="1"/>
  <c r="B8017" i="1" s="1"/>
  <c r="P8018" i="1"/>
  <c r="B8018" i="1" s="1"/>
  <c r="P8019" i="1"/>
  <c r="B8019" i="1" s="1"/>
  <c r="P8020" i="1"/>
  <c r="B8020" i="1" s="1"/>
  <c r="P8021" i="1"/>
  <c r="B8021" i="1" s="1"/>
  <c r="P8022" i="1"/>
  <c r="B8022" i="1" s="1"/>
  <c r="P8023" i="1"/>
  <c r="B8023" i="1" s="1"/>
  <c r="P8024" i="1"/>
  <c r="B8024" i="1" s="1"/>
  <c r="P8025" i="1"/>
  <c r="B8025" i="1" s="1"/>
  <c r="P8026" i="1"/>
  <c r="B8026" i="1" s="1"/>
  <c r="P8027" i="1"/>
  <c r="B8027" i="1" s="1"/>
  <c r="P8028" i="1"/>
  <c r="B8028" i="1" s="1"/>
  <c r="P8029" i="1"/>
  <c r="B8029" i="1" s="1"/>
  <c r="P8030" i="1"/>
  <c r="B8030" i="1" s="1"/>
  <c r="P8031" i="1"/>
  <c r="B8031" i="1" s="1"/>
  <c r="P8032" i="1"/>
  <c r="B8032" i="1" s="1"/>
  <c r="P8033" i="1"/>
  <c r="B8033" i="1" s="1"/>
  <c r="P8034" i="1"/>
  <c r="B8034" i="1" s="1"/>
  <c r="P8035" i="1"/>
  <c r="B8035" i="1" s="1"/>
  <c r="P8036" i="1"/>
  <c r="B8036" i="1" s="1"/>
  <c r="P8037" i="1"/>
  <c r="B8037" i="1" s="1"/>
  <c r="P8038" i="1"/>
  <c r="B8038" i="1" s="1"/>
  <c r="P8039" i="1"/>
  <c r="B8039" i="1" s="1"/>
  <c r="P8040" i="1"/>
  <c r="B8040" i="1" s="1"/>
  <c r="P8041" i="1"/>
  <c r="B8041" i="1" s="1"/>
  <c r="P8042" i="1"/>
  <c r="B8042" i="1" s="1"/>
  <c r="P8043" i="1"/>
  <c r="B8043" i="1" s="1"/>
  <c r="P8044" i="1"/>
  <c r="B8044" i="1" s="1"/>
  <c r="P8045" i="1"/>
  <c r="B8045" i="1" s="1"/>
  <c r="P8046" i="1"/>
  <c r="B8046" i="1" s="1"/>
  <c r="P8047" i="1"/>
  <c r="B8047" i="1" s="1"/>
  <c r="P8048" i="1"/>
  <c r="B8048" i="1" s="1"/>
  <c r="P8049" i="1"/>
  <c r="B8049" i="1" s="1"/>
  <c r="P8050" i="1"/>
  <c r="B8050" i="1" s="1"/>
  <c r="P8051" i="1"/>
  <c r="B8051" i="1" s="1"/>
  <c r="P8052" i="1"/>
  <c r="B8052" i="1" s="1"/>
  <c r="P8053" i="1"/>
  <c r="B8053" i="1" s="1"/>
  <c r="P8054" i="1"/>
  <c r="B8054" i="1" s="1"/>
  <c r="P8055" i="1"/>
  <c r="B8055" i="1" s="1"/>
  <c r="P8056" i="1"/>
  <c r="B8056" i="1" s="1"/>
  <c r="P8057" i="1"/>
  <c r="B8057" i="1" s="1"/>
  <c r="P8058" i="1"/>
  <c r="B8058" i="1" s="1"/>
  <c r="P8059" i="1"/>
  <c r="B8059" i="1" s="1"/>
  <c r="P8060" i="1"/>
  <c r="B8060" i="1" s="1"/>
  <c r="P8061" i="1"/>
  <c r="B8061" i="1" s="1"/>
  <c r="P8062" i="1"/>
  <c r="B8062" i="1" s="1"/>
  <c r="P8063" i="1"/>
  <c r="B8063" i="1" s="1"/>
  <c r="P8064" i="1"/>
  <c r="B8064" i="1" s="1"/>
  <c r="P8065" i="1"/>
  <c r="B8065" i="1" s="1"/>
  <c r="P8066" i="1"/>
  <c r="B8066" i="1" s="1"/>
  <c r="P8067" i="1"/>
  <c r="B8067" i="1" s="1"/>
  <c r="P8068" i="1"/>
  <c r="B8068" i="1" s="1"/>
  <c r="P8069" i="1"/>
  <c r="B8069" i="1" s="1"/>
  <c r="P8070" i="1"/>
  <c r="B8070" i="1" s="1"/>
  <c r="P8071" i="1"/>
  <c r="B8071" i="1" s="1"/>
  <c r="P8072" i="1"/>
  <c r="B8072" i="1" s="1"/>
  <c r="P8073" i="1"/>
  <c r="B8073" i="1" s="1"/>
  <c r="P8074" i="1"/>
  <c r="B8074" i="1" s="1"/>
  <c r="P8075" i="1"/>
  <c r="B8075" i="1" s="1"/>
  <c r="P8076" i="1"/>
  <c r="B8076" i="1" s="1"/>
  <c r="P8077" i="1"/>
  <c r="B8077" i="1" s="1"/>
  <c r="P8078" i="1"/>
  <c r="B8078" i="1" s="1"/>
  <c r="P8079" i="1"/>
  <c r="B8079" i="1" s="1"/>
  <c r="P8080" i="1"/>
  <c r="B8080" i="1" s="1"/>
  <c r="P8081" i="1"/>
  <c r="B8081" i="1" s="1"/>
  <c r="P8082" i="1"/>
  <c r="B8082" i="1" s="1"/>
  <c r="P8083" i="1"/>
  <c r="B8083" i="1" s="1"/>
  <c r="P8084" i="1"/>
  <c r="B8084" i="1" s="1"/>
  <c r="P8085" i="1"/>
  <c r="B8085" i="1" s="1"/>
  <c r="P8086" i="1"/>
  <c r="B8086" i="1" s="1"/>
  <c r="P8087" i="1"/>
  <c r="B8087" i="1" s="1"/>
  <c r="P8088" i="1"/>
  <c r="B8088" i="1" s="1"/>
  <c r="P8089" i="1"/>
  <c r="B8089" i="1" s="1"/>
  <c r="P8090" i="1"/>
  <c r="B8090" i="1" s="1"/>
  <c r="P8091" i="1"/>
  <c r="B8091" i="1" s="1"/>
  <c r="P8092" i="1"/>
  <c r="B8092" i="1" s="1"/>
  <c r="P8093" i="1"/>
  <c r="B8093" i="1" s="1"/>
  <c r="P8094" i="1"/>
  <c r="B8094" i="1" s="1"/>
  <c r="P8095" i="1"/>
  <c r="B8095" i="1" s="1"/>
  <c r="P8096" i="1"/>
  <c r="B8096" i="1" s="1"/>
  <c r="P8097" i="1"/>
  <c r="B8097" i="1" s="1"/>
  <c r="P8098" i="1"/>
  <c r="B8098" i="1" s="1"/>
  <c r="P8099" i="1"/>
  <c r="B8099" i="1" s="1"/>
  <c r="P8100" i="1"/>
  <c r="B8100" i="1" s="1"/>
  <c r="P8101" i="1"/>
  <c r="B8101" i="1" s="1"/>
  <c r="P8102" i="1"/>
  <c r="B8102" i="1" s="1"/>
  <c r="P8103" i="1"/>
  <c r="B8103" i="1" s="1"/>
  <c r="P8104" i="1"/>
  <c r="B8104" i="1" s="1"/>
  <c r="P8105" i="1"/>
  <c r="B8105" i="1" s="1"/>
  <c r="P8106" i="1"/>
  <c r="B8106" i="1" s="1"/>
  <c r="P8107" i="1"/>
  <c r="B8107" i="1" s="1"/>
  <c r="P8108" i="1"/>
  <c r="B8108" i="1" s="1"/>
  <c r="P8109" i="1"/>
  <c r="B8109" i="1" s="1"/>
  <c r="P8110" i="1"/>
  <c r="B8110" i="1" s="1"/>
  <c r="P8111" i="1"/>
  <c r="B8111" i="1" s="1"/>
  <c r="P8112" i="1"/>
  <c r="B8112" i="1" s="1"/>
  <c r="P8113" i="1"/>
  <c r="B8113" i="1" s="1"/>
  <c r="P8114" i="1"/>
  <c r="B8114" i="1" s="1"/>
  <c r="P8115" i="1"/>
  <c r="B8115" i="1" s="1"/>
  <c r="P8116" i="1"/>
  <c r="B8116" i="1" s="1"/>
  <c r="P8117" i="1"/>
  <c r="B8117" i="1" s="1"/>
  <c r="P8118" i="1"/>
  <c r="B8118" i="1" s="1"/>
  <c r="P8119" i="1"/>
  <c r="B8119" i="1" s="1"/>
  <c r="P8120" i="1"/>
  <c r="B8120" i="1" s="1"/>
  <c r="P8121" i="1"/>
  <c r="B8121" i="1" s="1"/>
  <c r="P8122" i="1"/>
  <c r="B8122" i="1" s="1"/>
  <c r="P8123" i="1"/>
  <c r="B8123" i="1" s="1"/>
  <c r="P8124" i="1"/>
  <c r="B8124" i="1" s="1"/>
  <c r="P8125" i="1"/>
  <c r="B8125" i="1" s="1"/>
  <c r="P8126" i="1"/>
  <c r="B8126" i="1" s="1"/>
  <c r="P8127" i="1"/>
  <c r="B8127" i="1" s="1"/>
  <c r="P8128" i="1"/>
  <c r="B8128" i="1" s="1"/>
  <c r="P8129" i="1"/>
  <c r="B8129" i="1" s="1"/>
  <c r="P8130" i="1"/>
  <c r="B8130" i="1" s="1"/>
  <c r="P8131" i="1"/>
  <c r="B8131" i="1" s="1"/>
  <c r="P8132" i="1"/>
  <c r="B8132" i="1" s="1"/>
  <c r="P8133" i="1"/>
  <c r="B8133" i="1" s="1"/>
  <c r="P8134" i="1"/>
  <c r="B8134" i="1" s="1"/>
  <c r="P8135" i="1"/>
  <c r="B8135" i="1" s="1"/>
  <c r="P8136" i="1"/>
  <c r="B8136" i="1" s="1"/>
  <c r="P8137" i="1"/>
  <c r="B8137" i="1" s="1"/>
  <c r="P8138" i="1"/>
  <c r="B8138" i="1" s="1"/>
  <c r="P8139" i="1"/>
  <c r="B8139" i="1" s="1"/>
  <c r="P8140" i="1"/>
  <c r="B8140" i="1" s="1"/>
  <c r="P8141" i="1"/>
  <c r="B8141" i="1" s="1"/>
  <c r="P8142" i="1"/>
  <c r="B8142" i="1" s="1"/>
  <c r="P8143" i="1"/>
  <c r="B8143" i="1" s="1"/>
  <c r="P8144" i="1"/>
  <c r="B8144" i="1" s="1"/>
  <c r="P8145" i="1"/>
  <c r="B8145" i="1" s="1"/>
  <c r="P8146" i="1"/>
  <c r="B8146" i="1" s="1"/>
  <c r="P8147" i="1"/>
  <c r="B8147" i="1" s="1"/>
  <c r="P8148" i="1"/>
  <c r="B8148" i="1" s="1"/>
  <c r="P8149" i="1"/>
  <c r="B8149" i="1" s="1"/>
  <c r="P8150" i="1"/>
  <c r="B8150" i="1" s="1"/>
  <c r="P8151" i="1"/>
  <c r="B8151" i="1" s="1"/>
  <c r="P8152" i="1"/>
  <c r="B8152" i="1" s="1"/>
  <c r="P8153" i="1"/>
  <c r="B8153" i="1" s="1"/>
  <c r="P8154" i="1"/>
  <c r="B8154" i="1" s="1"/>
  <c r="P8155" i="1"/>
  <c r="B8155" i="1" s="1"/>
  <c r="P8156" i="1"/>
  <c r="B8156" i="1" s="1"/>
  <c r="P8157" i="1"/>
  <c r="B8157" i="1" s="1"/>
  <c r="P8158" i="1"/>
  <c r="B8158" i="1" s="1"/>
  <c r="P8159" i="1"/>
  <c r="B8159" i="1" s="1"/>
  <c r="P8160" i="1"/>
  <c r="B8160" i="1" s="1"/>
  <c r="P8161" i="1"/>
  <c r="B8161" i="1" s="1"/>
  <c r="P8162" i="1"/>
  <c r="B8162" i="1" s="1"/>
  <c r="P8163" i="1"/>
  <c r="B8163" i="1" s="1"/>
  <c r="P8164" i="1"/>
  <c r="B8164" i="1" s="1"/>
  <c r="P8165" i="1"/>
  <c r="B8165" i="1" s="1"/>
  <c r="P8166" i="1"/>
  <c r="B8166" i="1" s="1"/>
  <c r="P8167" i="1"/>
  <c r="B8167" i="1" s="1"/>
  <c r="P8168" i="1"/>
  <c r="B8168" i="1" s="1"/>
  <c r="P8169" i="1"/>
  <c r="B8169" i="1" s="1"/>
  <c r="P8170" i="1"/>
  <c r="B8170" i="1" s="1"/>
  <c r="P8171" i="1"/>
  <c r="B8171" i="1" s="1"/>
  <c r="P8172" i="1"/>
  <c r="B8172" i="1" s="1"/>
  <c r="P8173" i="1"/>
  <c r="B8173" i="1" s="1"/>
  <c r="P8174" i="1"/>
  <c r="B8174" i="1" s="1"/>
  <c r="P8175" i="1"/>
  <c r="B8175" i="1" s="1"/>
  <c r="P8176" i="1"/>
  <c r="B8176" i="1" s="1"/>
  <c r="P8177" i="1"/>
  <c r="B8177" i="1" s="1"/>
  <c r="P8178" i="1"/>
  <c r="B8178" i="1" s="1"/>
  <c r="P8179" i="1"/>
  <c r="B8179" i="1" s="1"/>
  <c r="P8180" i="1"/>
  <c r="B8180" i="1" s="1"/>
  <c r="P8181" i="1"/>
  <c r="B8181" i="1" s="1"/>
  <c r="P8182" i="1"/>
  <c r="B8182" i="1" s="1"/>
  <c r="P8183" i="1"/>
  <c r="B8183" i="1" s="1"/>
  <c r="P8184" i="1"/>
  <c r="B8184" i="1" s="1"/>
  <c r="P8185" i="1"/>
  <c r="B8185" i="1" s="1"/>
  <c r="P8186" i="1"/>
  <c r="B8186" i="1" s="1"/>
  <c r="P8187" i="1"/>
  <c r="B8187" i="1" s="1"/>
  <c r="P8188" i="1"/>
  <c r="B8188" i="1" s="1"/>
  <c r="P8189" i="1"/>
  <c r="B8189" i="1" s="1"/>
  <c r="P8190" i="1"/>
  <c r="B8190" i="1" s="1"/>
  <c r="P8191" i="1"/>
  <c r="B8191" i="1" s="1"/>
  <c r="P8192" i="1"/>
  <c r="B8192" i="1" s="1"/>
  <c r="P8193" i="1"/>
  <c r="B8193" i="1" s="1"/>
  <c r="P8194" i="1"/>
  <c r="B8194" i="1" s="1"/>
  <c r="P8195" i="1"/>
  <c r="B8195" i="1" s="1"/>
  <c r="P8196" i="1"/>
  <c r="B8196" i="1" s="1"/>
  <c r="P8197" i="1"/>
  <c r="B8197" i="1" s="1"/>
  <c r="P8198" i="1"/>
  <c r="B8198" i="1" s="1"/>
  <c r="P8199" i="1"/>
  <c r="B8199" i="1" s="1"/>
  <c r="P8200" i="1"/>
  <c r="B8200" i="1" s="1"/>
  <c r="P8201" i="1"/>
  <c r="B8201" i="1" s="1"/>
  <c r="P8202" i="1"/>
  <c r="B8202" i="1" s="1"/>
  <c r="P8203" i="1"/>
  <c r="B8203" i="1" s="1"/>
  <c r="P8204" i="1"/>
  <c r="B8204" i="1" s="1"/>
  <c r="P8205" i="1"/>
  <c r="B8205" i="1" s="1"/>
  <c r="P8206" i="1"/>
  <c r="B8206" i="1" s="1"/>
  <c r="P8207" i="1"/>
  <c r="B8207" i="1" s="1"/>
  <c r="P8208" i="1"/>
  <c r="B8208" i="1" s="1"/>
  <c r="P8209" i="1"/>
  <c r="B8209" i="1" s="1"/>
  <c r="P8210" i="1"/>
  <c r="B8210" i="1" s="1"/>
  <c r="P8211" i="1"/>
  <c r="B8211" i="1" s="1"/>
  <c r="P8212" i="1"/>
  <c r="B8212" i="1" s="1"/>
  <c r="P8213" i="1"/>
  <c r="B8213" i="1" s="1"/>
  <c r="P8214" i="1"/>
  <c r="B8214" i="1" s="1"/>
  <c r="P8215" i="1"/>
  <c r="B8215" i="1" s="1"/>
  <c r="P8216" i="1"/>
  <c r="B8216" i="1" s="1"/>
  <c r="P8217" i="1"/>
  <c r="B8217" i="1" s="1"/>
  <c r="P8218" i="1"/>
  <c r="B8218" i="1" s="1"/>
  <c r="P8219" i="1"/>
  <c r="B8219" i="1" s="1"/>
  <c r="P8220" i="1"/>
  <c r="B8220" i="1" s="1"/>
  <c r="P8221" i="1"/>
  <c r="B8221" i="1" s="1"/>
  <c r="P8222" i="1"/>
  <c r="B8222" i="1" s="1"/>
  <c r="P8223" i="1"/>
  <c r="B8223" i="1" s="1"/>
  <c r="P8224" i="1"/>
  <c r="B8224" i="1" s="1"/>
  <c r="P8225" i="1"/>
  <c r="B8225" i="1" s="1"/>
  <c r="P8226" i="1"/>
  <c r="B8226" i="1" s="1"/>
  <c r="P8227" i="1"/>
  <c r="B8227" i="1" s="1"/>
  <c r="P8228" i="1"/>
  <c r="B8228" i="1" s="1"/>
  <c r="P8229" i="1"/>
  <c r="B8229" i="1" s="1"/>
  <c r="P8230" i="1"/>
  <c r="B8230" i="1" s="1"/>
  <c r="P8231" i="1"/>
  <c r="B8231" i="1" s="1"/>
  <c r="P8232" i="1"/>
  <c r="B8232" i="1" s="1"/>
  <c r="P8233" i="1"/>
  <c r="B8233" i="1" s="1"/>
  <c r="P8234" i="1"/>
  <c r="B8234" i="1" s="1"/>
  <c r="P8235" i="1"/>
  <c r="B8235" i="1" s="1"/>
  <c r="P8236" i="1"/>
  <c r="B8236" i="1" s="1"/>
  <c r="P8237" i="1"/>
  <c r="B8237" i="1" s="1"/>
  <c r="P8238" i="1"/>
  <c r="B8238" i="1" s="1"/>
  <c r="P8239" i="1"/>
  <c r="B8239" i="1" s="1"/>
  <c r="P8240" i="1"/>
  <c r="B8240" i="1" s="1"/>
  <c r="P8241" i="1"/>
  <c r="B8241" i="1" s="1"/>
  <c r="P8242" i="1"/>
  <c r="B8242" i="1" s="1"/>
  <c r="P8243" i="1"/>
  <c r="B8243" i="1" s="1"/>
  <c r="P8244" i="1"/>
  <c r="B8244" i="1" s="1"/>
  <c r="P8245" i="1"/>
  <c r="B8245" i="1" s="1"/>
  <c r="P8246" i="1"/>
  <c r="B8246" i="1" s="1"/>
  <c r="P8247" i="1"/>
  <c r="B8247" i="1" s="1"/>
  <c r="P8248" i="1"/>
  <c r="B8248" i="1" s="1"/>
  <c r="P8249" i="1"/>
  <c r="B8249" i="1" s="1"/>
  <c r="P8250" i="1"/>
  <c r="B8250" i="1" s="1"/>
  <c r="P8251" i="1"/>
  <c r="B8251" i="1" s="1"/>
  <c r="P8252" i="1"/>
  <c r="B8252" i="1" s="1"/>
  <c r="P8253" i="1"/>
  <c r="B8253" i="1" s="1"/>
  <c r="P8254" i="1"/>
  <c r="B8254" i="1" s="1"/>
  <c r="P8255" i="1"/>
  <c r="B8255" i="1" s="1"/>
  <c r="P8256" i="1"/>
  <c r="B8256" i="1" s="1"/>
  <c r="P8257" i="1"/>
  <c r="B8257" i="1" s="1"/>
  <c r="P8258" i="1"/>
  <c r="B8258" i="1" s="1"/>
  <c r="P8259" i="1"/>
  <c r="B8259" i="1" s="1"/>
  <c r="P8260" i="1"/>
  <c r="B8260" i="1" s="1"/>
  <c r="P8261" i="1"/>
  <c r="B8261" i="1" s="1"/>
  <c r="P8262" i="1"/>
  <c r="B8262" i="1" s="1"/>
  <c r="P8263" i="1"/>
  <c r="B8263" i="1" s="1"/>
  <c r="P8264" i="1"/>
  <c r="B8264" i="1" s="1"/>
  <c r="P8265" i="1"/>
  <c r="B8265" i="1" s="1"/>
  <c r="P8266" i="1"/>
  <c r="B8266" i="1" s="1"/>
  <c r="P8267" i="1"/>
  <c r="B8267" i="1" s="1"/>
  <c r="P8268" i="1"/>
  <c r="B8268" i="1" s="1"/>
  <c r="P8269" i="1"/>
  <c r="B8269" i="1" s="1"/>
  <c r="P8270" i="1"/>
  <c r="B8270" i="1" s="1"/>
  <c r="P8271" i="1"/>
  <c r="B8271" i="1" s="1"/>
  <c r="P8272" i="1"/>
  <c r="B8272" i="1" s="1"/>
  <c r="P8273" i="1"/>
  <c r="B8273" i="1" s="1"/>
  <c r="P8274" i="1"/>
  <c r="B8274" i="1" s="1"/>
  <c r="P8275" i="1"/>
  <c r="B8275" i="1" s="1"/>
  <c r="P8276" i="1"/>
  <c r="B8276" i="1" s="1"/>
  <c r="P8277" i="1"/>
  <c r="B8277" i="1" s="1"/>
  <c r="P8278" i="1"/>
  <c r="B8278" i="1" s="1"/>
  <c r="P8279" i="1"/>
  <c r="B8279" i="1" s="1"/>
  <c r="P8280" i="1"/>
  <c r="B8280" i="1" s="1"/>
  <c r="P8281" i="1"/>
  <c r="B8281" i="1" s="1"/>
  <c r="P8282" i="1"/>
  <c r="B8282" i="1" s="1"/>
  <c r="P8283" i="1"/>
  <c r="B8283" i="1" s="1"/>
  <c r="P8284" i="1"/>
  <c r="B8284" i="1" s="1"/>
  <c r="P8285" i="1"/>
  <c r="B8285" i="1" s="1"/>
  <c r="P8286" i="1"/>
  <c r="B8286" i="1" s="1"/>
  <c r="P8287" i="1"/>
  <c r="B8287" i="1" s="1"/>
  <c r="P8288" i="1"/>
  <c r="B8288" i="1" s="1"/>
  <c r="P8289" i="1"/>
  <c r="B8289" i="1" s="1"/>
  <c r="P8290" i="1"/>
  <c r="B8290" i="1" s="1"/>
  <c r="P8291" i="1"/>
  <c r="B8291" i="1" s="1"/>
  <c r="P8292" i="1"/>
  <c r="B8292" i="1" s="1"/>
  <c r="P8293" i="1"/>
  <c r="B8293" i="1" s="1"/>
  <c r="P8294" i="1"/>
  <c r="B8294" i="1" s="1"/>
  <c r="P8295" i="1"/>
  <c r="B8295" i="1" s="1"/>
  <c r="P8296" i="1"/>
  <c r="B8296" i="1" s="1"/>
  <c r="P8297" i="1"/>
  <c r="B8297" i="1" s="1"/>
  <c r="P8298" i="1"/>
  <c r="B8298" i="1" s="1"/>
  <c r="P8299" i="1"/>
  <c r="B8299" i="1" s="1"/>
  <c r="P8300" i="1"/>
  <c r="B8300" i="1" s="1"/>
  <c r="P8301" i="1"/>
  <c r="B8301" i="1" s="1"/>
  <c r="P8302" i="1"/>
  <c r="B8302" i="1" s="1"/>
  <c r="P8303" i="1"/>
  <c r="B8303" i="1" s="1"/>
  <c r="P8304" i="1"/>
  <c r="B8304" i="1" s="1"/>
  <c r="P8305" i="1"/>
  <c r="B8305" i="1" s="1"/>
  <c r="P8306" i="1"/>
  <c r="B8306" i="1" s="1"/>
  <c r="P8307" i="1"/>
  <c r="B8307" i="1" s="1"/>
  <c r="P8308" i="1"/>
  <c r="B8308" i="1" s="1"/>
  <c r="P8309" i="1"/>
  <c r="B8309" i="1" s="1"/>
  <c r="P8310" i="1"/>
  <c r="B8310" i="1" s="1"/>
  <c r="P8311" i="1"/>
  <c r="B8311" i="1" s="1"/>
  <c r="P8312" i="1"/>
  <c r="B8312" i="1" s="1"/>
  <c r="P8313" i="1"/>
  <c r="B8313" i="1" s="1"/>
  <c r="P8314" i="1"/>
  <c r="B8314" i="1" s="1"/>
  <c r="P8315" i="1"/>
  <c r="B8315" i="1" s="1"/>
  <c r="P8316" i="1"/>
  <c r="B8316" i="1" s="1"/>
  <c r="P8317" i="1"/>
  <c r="B8317" i="1" s="1"/>
  <c r="P8318" i="1"/>
  <c r="B8318" i="1" s="1"/>
  <c r="P8319" i="1"/>
  <c r="B8319" i="1" s="1"/>
  <c r="P8320" i="1"/>
  <c r="B8320" i="1" s="1"/>
  <c r="P8321" i="1"/>
  <c r="B8321" i="1" s="1"/>
  <c r="P8322" i="1"/>
  <c r="B8322" i="1" s="1"/>
  <c r="P8323" i="1"/>
  <c r="B8323" i="1" s="1"/>
  <c r="P8324" i="1"/>
  <c r="B8324" i="1" s="1"/>
  <c r="P8325" i="1"/>
  <c r="B8325" i="1" s="1"/>
  <c r="P8326" i="1"/>
  <c r="B8326" i="1" s="1"/>
  <c r="P8327" i="1"/>
  <c r="B8327" i="1" s="1"/>
  <c r="P8328" i="1"/>
  <c r="B8328" i="1" s="1"/>
  <c r="P8329" i="1"/>
  <c r="B8329" i="1" s="1"/>
  <c r="P8330" i="1"/>
  <c r="B8330" i="1" s="1"/>
  <c r="P8331" i="1"/>
  <c r="B8331" i="1" s="1"/>
  <c r="P8332" i="1"/>
  <c r="B8332" i="1" s="1"/>
  <c r="P8333" i="1"/>
  <c r="B8333" i="1" s="1"/>
  <c r="P8334" i="1"/>
  <c r="B8334" i="1" s="1"/>
  <c r="P8335" i="1"/>
  <c r="B8335" i="1" s="1"/>
  <c r="P8336" i="1"/>
  <c r="B8336" i="1" s="1"/>
  <c r="P8337" i="1"/>
  <c r="B8337" i="1" s="1"/>
  <c r="P8338" i="1"/>
  <c r="B8338" i="1" s="1"/>
  <c r="P8339" i="1"/>
  <c r="B8339" i="1" s="1"/>
  <c r="P8340" i="1"/>
  <c r="B8340" i="1" s="1"/>
  <c r="P8341" i="1"/>
  <c r="B8341" i="1" s="1"/>
  <c r="P8342" i="1"/>
  <c r="B8342" i="1" s="1"/>
  <c r="P8343" i="1"/>
  <c r="B8343" i="1" s="1"/>
  <c r="P8344" i="1"/>
  <c r="B8344" i="1" s="1"/>
  <c r="P8345" i="1"/>
  <c r="B8345" i="1" s="1"/>
  <c r="P8346" i="1"/>
  <c r="B8346" i="1" s="1"/>
  <c r="P8347" i="1"/>
  <c r="B8347" i="1" s="1"/>
  <c r="P8348" i="1"/>
  <c r="B8348" i="1" s="1"/>
  <c r="P8349" i="1"/>
  <c r="B8349" i="1" s="1"/>
  <c r="P8350" i="1"/>
  <c r="B8350" i="1" s="1"/>
  <c r="P8351" i="1"/>
  <c r="B8351" i="1" s="1"/>
  <c r="P8352" i="1"/>
  <c r="B8352" i="1" s="1"/>
  <c r="P8353" i="1"/>
  <c r="B8353" i="1" s="1"/>
  <c r="P8354" i="1"/>
  <c r="B8354" i="1" s="1"/>
  <c r="P8355" i="1"/>
  <c r="B8355" i="1" s="1"/>
  <c r="P8356" i="1"/>
  <c r="B8356" i="1" s="1"/>
  <c r="P8357" i="1"/>
  <c r="B8357" i="1" s="1"/>
  <c r="P8358" i="1"/>
  <c r="B8358" i="1" s="1"/>
  <c r="P8359" i="1"/>
  <c r="B8359" i="1" s="1"/>
  <c r="P8360" i="1"/>
  <c r="B8360" i="1" s="1"/>
  <c r="P8361" i="1"/>
  <c r="B8361" i="1" s="1"/>
  <c r="P8362" i="1"/>
  <c r="B8362" i="1" s="1"/>
  <c r="P8363" i="1"/>
  <c r="B8363" i="1" s="1"/>
  <c r="P8364" i="1"/>
  <c r="B8364" i="1" s="1"/>
  <c r="P8365" i="1"/>
  <c r="B8365" i="1" s="1"/>
  <c r="P8366" i="1"/>
  <c r="B8366" i="1" s="1"/>
  <c r="P8367" i="1"/>
  <c r="B8367" i="1" s="1"/>
  <c r="P8368" i="1"/>
  <c r="B8368" i="1" s="1"/>
  <c r="P8369" i="1"/>
  <c r="B8369" i="1" s="1"/>
  <c r="P8370" i="1"/>
  <c r="B8370" i="1" s="1"/>
  <c r="P8371" i="1"/>
  <c r="B8371" i="1" s="1"/>
  <c r="P8372" i="1"/>
  <c r="B8372" i="1" s="1"/>
  <c r="P8373" i="1"/>
  <c r="B8373" i="1" s="1"/>
  <c r="P8374" i="1"/>
  <c r="B8374" i="1" s="1"/>
  <c r="P8375" i="1"/>
  <c r="B8375" i="1" s="1"/>
  <c r="P8376" i="1"/>
  <c r="B8376" i="1" s="1"/>
  <c r="P8377" i="1"/>
  <c r="B8377" i="1" s="1"/>
  <c r="P8378" i="1"/>
  <c r="B8378" i="1" s="1"/>
  <c r="P8379" i="1"/>
  <c r="B8379" i="1" s="1"/>
  <c r="P8380" i="1"/>
  <c r="B8380" i="1" s="1"/>
  <c r="P8381" i="1"/>
  <c r="B8381" i="1" s="1"/>
  <c r="P8382" i="1"/>
  <c r="B8382" i="1" s="1"/>
  <c r="P8383" i="1"/>
  <c r="B8383" i="1" s="1"/>
  <c r="P8384" i="1"/>
  <c r="B8384" i="1" s="1"/>
  <c r="P8385" i="1"/>
  <c r="B8385" i="1" s="1"/>
  <c r="P8386" i="1"/>
  <c r="B8386" i="1" s="1"/>
  <c r="P8387" i="1"/>
  <c r="B8387" i="1" s="1"/>
  <c r="P8388" i="1"/>
  <c r="B8388" i="1" s="1"/>
  <c r="P8389" i="1"/>
  <c r="B8389" i="1" s="1"/>
  <c r="P8390" i="1"/>
  <c r="B8390" i="1" s="1"/>
  <c r="P8391" i="1"/>
  <c r="B8391" i="1" s="1"/>
  <c r="P8392" i="1"/>
  <c r="B8392" i="1" s="1"/>
  <c r="P8393" i="1"/>
  <c r="B8393" i="1" s="1"/>
  <c r="P8394" i="1"/>
  <c r="B8394" i="1" s="1"/>
  <c r="P8395" i="1"/>
  <c r="B8395" i="1" s="1"/>
  <c r="P8396" i="1"/>
  <c r="B8396" i="1" s="1"/>
  <c r="P8397" i="1"/>
  <c r="B8397" i="1" s="1"/>
  <c r="P8398" i="1"/>
  <c r="B8398" i="1" s="1"/>
  <c r="P8399" i="1"/>
  <c r="B8399" i="1" s="1"/>
  <c r="P8400" i="1"/>
  <c r="B8400" i="1" s="1"/>
  <c r="P8401" i="1"/>
  <c r="B8401" i="1" s="1"/>
  <c r="P8402" i="1"/>
  <c r="B8402" i="1" s="1"/>
  <c r="P8403" i="1"/>
  <c r="B8403" i="1" s="1"/>
  <c r="P8404" i="1"/>
  <c r="B8404" i="1" s="1"/>
  <c r="P8405" i="1"/>
  <c r="B8405" i="1" s="1"/>
  <c r="P8406" i="1"/>
  <c r="B8406" i="1" s="1"/>
  <c r="P8407" i="1"/>
  <c r="B8407" i="1" s="1"/>
  <c r="P8408" i="1"/>
  <c r="B8408" i="1" s="1"/>
  <c r="P8409" i="1"/>
  <c r="B8409" i="1" s="1"/>
  <c r="P8410" i="1"/>
  <c r="B8410" i="1" s="1"/>
  <c r="P8411" i="1"/>
  <c r="B8411" i="1" s="1"/>
  <c r="P8412" i="1"/>
  <c r="B8412" i="1" s="1"/>
  <c r="P8413" i="1"/>
  <c r="B8413" i="1" s="1"/>
  <c r="P8414" i="1"/>
  <c r="B8414" i="1" s="1"/>
  <c r="P8415" i="1"/>
  <c r="B8415" i="1" s="1"/>
  <c r="P8416" i="1"/>
  <c r="B8416" i="1" s="1"/>
  <c r="P8417" i="1"/>
  <c r="B8417" i="1" s="1"/>
  <c r="P8418" i="1"/>
  <c r="B8418" i="1" s="1"/>
  <c r="P8419" i="1"/>
  <c r="B8419" i="1" s="1"/>
  <c r="P8420" i="1"/>
  <c r="B8420" i="1" s="1"/>
  <c r="P8421" i="1"/>
  <c r="B8421" i="1" s="1"/>
  <c r="P8422" i="1"/>
  <c r="B8422" i="1" s="1"/>
  <c r="P8423" i="1"/>
  <c r="B8423" i="1" s="1"/>
  <c r="P8424" i="1"/>
  <c r="B8424" i="1" s="1"/>
  <c r="P8425" i="1"/>
  <c r="B8425" i="1" s="1"/>
  <c r="P8426" i="1"/>
  <c r="B8426" i="1" s="1"/>
  <c r="P8427" i="1"/>
  <c r="B8427" i="1" s="1"/>
  <c r="P8428" i="1"/>
  <c r="B8428" i="1" s="1"/>
  <c r="P8429" i="1"/>
  <c r="B8429" i="1" s="1"/>
  <c r="P8430" i="1"/>
  <c r="B8430" i="1" s="1"/>
  <c r="P8431" i="1"/>
  <c r="B8431" i="1" s="1"/>
  <c r="P8432" i="1"/>
  <c r="B8432" i="1" s="1"/>
  <c r="P8433" i="1"/>
  <c r="B8433" i="1" s="1"/>
  <c r="P8434" i="1"/>
  <c r="B8434" i="1" s="1"/>
  <c r="P8435" i="1"/>
  <c r="B8435" i="1" s="1"/>
  <c r="P8436" i="1"/>
  <c r="B8436" i="1" s="1"/>
  <c r="P8437" i="1"/>
  <c r="B8437" i="1" s="1"/>
  <c r="P8438" i="1"/>
  <c r="B8438" i="1" s="1"/>
  <c r="P8439" i="1"/>
  <c r="B8439" i="1" s="1"/>
  <c r="P8440" i="1"/>
  <c r="B8440" i="1" s="1"/>
  <c r="P8441" i="1"/>
  <c r="B8441" i="1" s="1"/>
  <c r="P8442" i="1"/>
  <c r="B8442" i="1" s="1"/>
  <c r="P8443" i="1"/>
  <c r="B8443" i="1" s="1"/>
  <c r="P8444" i="1"/>
  <c r="B8444" i="1" s="1"/>
  <c r="P8445" i="1"/>
  <c r="B8445" i="1" s="1"/>
  <c r="P8446" i="1"/>
  <c r="B8446" i="1" s="1"/>
  <c r="P8447" i="1"/>
  <c r="B8447" i="1" s="1"/>
  <c r="P8448" i="1"/>
  <c r="B8448" i="1" s="1"/>
  <c r="P8449" i="1"/>
  <c r="B8449" i="1" s="1"/>
  <c r="P8450" i="1"/>
  <c r="B8450" i="1" s="1"/>
  <c r="P8451" i="1"/>
  <c r="B8451" i="1" s="1"/>
  <c r="P8452" i="1"/>
  <c r="B8452" i="1" s="1"/>
  <c r="P8453" i="1"/>
  <c r="B8453" i="1" s="1"/>
  <c r="P8454" i="1"/>
  <c r="B8454" i="1" s="1"/>
  <c r="P8455" i="1"/>
  <c r="B8455" i="1" s="1"/>
  <c r="P8456" i="1"/>
  <c r="B8456" i="1" s="1"/>
  <c r="P8457" i="1"/>
  <c r="B8457" i="1" s="1"/>
  <c r="P8458" i="1"/>
  <c r="B8458" i="1" s="1"/>
  <c r="P8459" i="1"/>
  <c r="B8459" i="1" s="1"/>
  <c r="P8460" i="1"/>
  <c r="B8460" i="1" s="1"/>
  <c r="P8461" i="1"/>
  <c r="B8461" i="1" s="1"/>
  <c r="P8462" i="1"/>
  <c r="B8462" i="1" s="1"/>
  <c r="P8463" i="1"/>
  <c r="B8463" i="1" s="1"/>
  <c r="P8464" i="1"/>
  <c r="B8464" i="1" s="1"/>
  <c r="P8465" i="1"/>
  <c r="B8465" i="1" s="1"/>
  <c r="P8466" i="1"/>
  <c r="B8466" i="1" s="1"/>
  <c r="P8467" i="1"/>
  <c r="B8467" i="1" s="1"/>
  <c r="P8468" i="1"/>
  <c r="B8468" i="1" s="1"/>
  <c r="P8469" i="1"/>
  <c r="B8469" i="1" s="1"/>
  <c r="P8470" i="1"/>
  <c r="B8470" i="1" s="1"/>
  <c r="P8471" i="1"/>
  <c r="B8471" i="1" s="1"/>
  <c r="P8472" i="1"/>
  <c r="B8472" i="1" s="1"/>
  <c r="P8473" i="1"/>
  <c r="B8473" i="1" s="1"/>
  <c r="P8474" i="1"/>
  <c r="B8474" i="1" s="1"/>
  <c r="P8475" i="1"/>
  <c r="B8475" i="1" s="1"/>
  <c r="P8476" i="1"/>
  <c r="B8476" i="1" s="1"/>
  <c r="P8477" i="1"/>
  <c r="B8477" i="1" s="1"/>
  <c r="P8478" i="1"/>
  <c r="B8478" i="1" s="1"/>
  <c r="P8479" i="1"/>
  <c r="B8479" i="1" s="1"/>
  <c r="P8480" i="1"/>
  <c r="B8480" i="1" s="1"/>
  <c r="P8481" i="1"/>
  <c r="B8481" i="1" s="1"/>
  <c r="P8482" i="1"/>
  <c r="B8482" i="1" s="1"/>
  <c r="P8483" i="1"/>
  <c r="B8483" i="1" s="1"/>
  <c r="P8484" i="1"/>
  <c r="B8484" i="1" s="1"/>
  <c r="P8485" i="1"/>
  <c r="B8485" i="1" s="1"/>
  <c r="P8486" i="1"/>
  <c r="B8486" i="1" s="1"/>
  <c r="P8487" i="1"/>
  <c r="B8487" i="1" s="1"/>
  <c r="P8488" i="1"/>
  <c r="B8488" i="1" s="1"/>
  <c r="P8489" i="1"/>
  <c r="B8489" i="1" s="1"/>
  <c r="P8490" i="1"/>
  <c r="B8490" i="1" s="1"/>
  <c r="P8491" i="1"/>
  <c r="B8491" i="1" s="1"/>
  <c r="P8492" i="1"/>
  <c r="B8492" i="1" s="1"/>
  <c r="P8493" i="1"/>
  <c r="B8493" i="1" s="1"/>
  <c r="P8494" i="1"/>
  <c r="B8494" i="1" s="1"/>
  <c r="P8495" i="1"/>
  <c r="B8495" i="1" s="1"/>
  <c r="P8496" i="1"/>
  <c r="B8496" i="1" s="1"/>
  <c r="P8497" i="1"/>
  <c r="B8497" i="1" s="1"/>
  <c r="P8498" i="1"/>
  <c r="B8498" i="1" s="1"/>
  <c r="P8499" i="1"/>
  <c r="B8499" i="1" s="1"/>
  <c r="P8500" i="1"/>
  <c r="B8500" i="1" s="1"/>
  <c r="P8501" i="1"/>
  <c r="B8501" i="1" s="1"/>
  <c r="P8502" i="1"/>
  <c r="B8502" i="1" s="1"/>
  <c r="P8503" i="1"/>
  <c r="B8503" i="1" s="1"/>
  <c r="P8504" i="1"/>
  <c r="B8504" i="1" s="1"/>
  <c r="P8505" i="1"/>
  <c r="B8505" i="1" s="1"/>
  <c r="P8506" i="1"/>
  <c r="B8506" i="1" s="1"/>
  <c r="P8507" i="1"/>
  <c r="B8507" i="1" s="1"/>
  <c r="P8508" i="1"/>
  <c r="B8508" i="1" s="1"/>
  <c r="P8509" i="1"/>
  <c r="B8509" i="1" s="1"/>
  <c r="P8510" i="1"/>
  <c r="B8510" i="1" s="1"/>
  <c r="P8511" i="1"/>
  <c r="B8511" i="1" s="1"/>
  <c r="P8512" i="1"/>
  <c r="B8512" i="1" s="1"/>
  <c r="P8513" i="1"/>
  <c r="B8513" i="1" s="1"/>
  <c r="P8514" i="1"/>
  <c r="B8514" i="1" s="1"/>
  <c r="P8515" i="1"/>
  <c r="B8515" i="1" s="1"/>
  <c r="P8516" i="1"/>
  <c r="B8516" i="1" s="1"/>
  <c r="P8517" i="1"/>
  <c r="B8517" i="1" s="1"/>
  <c r="P8518" i="1"/>
  <c r="B8518" i="1" s="1"/>
  <c r="P8519" i="1"/>
  <c r="B8519" i="1" s="1"/>
  <c r="P8520" i="1"/>
  <c r="B8520" i="1" s="1"/>
  <c r="P8521" i="1"/>
  <c r="B8521" i="1" s="1"/>
  <c r="P8522" i="1"/>
  <c r="B8522" i="1" s="1"/>
  <c r="P8523" i="1"/>
  <c r="B8523" i="1" s="1"/>
  <c r="P8524" i="1"/>
  <c r="B8524" i="1" s="1"/>
  <c r="P8525" i="1"/>
  <c r="B8525" i="1" s="1"/>
  <c r="P8526" i="1"/>
  <c r="B8526" i="1" s="1"/>
  <c r="P8527" i="1"/>
  <c r="B8527" i="1" s="1"/>
  <c r="P8528" i="1"/>
  <c r="B8528" i="1" s="1"/>
  <c r="P8529" i="1"/>
  <c r="B8529" i="1" s="1"/>
  <c r="P8530" i="1"/>
  <c r="B8530" i="1" s="1"/>
  <c r="P8531" i="1"/>
  <c r="B8531" i="1" s="1"/>
  <c r="P8532" i="1"/>
  <c r="B8532" i="1" s="1"/>
  <c r="P8533" i="1"/>
  <c r="B8533" i="1" s="1"/>
  <c r="P8534" i="1"/>
  <c r="B8534" i="1" s="1"/>
  <c r="P8535" i="1"/>
  <c r="B8535" i="1" s="1"/>
  <c r="P8536" i="1"/>
  <c r="B8536" i="1" s="1"/>
  <c r="P8537" i="1"/>
  <c r="B8537" i="1" s="1"/>
  <c r="P8538" i="1"/>
  <c r="B8538" i="1" s="1"/>
  <c r="P8539" i="1"/>
  <c r="B8539" i="1" s="1"/>
  <c r="P8540" i="1"/>
  <c r="B8540" i="1" s="1"/>
  <c r="P8541" i="1"/>
  <c r="B8541" i="1" s="1"/>
  <c r="P8542" i="1"/>
  <c r="B8542" i="1" s="1"/>
  <c r="P8543" i="1"/>
  <c r="B8543" i="1" s="1"/>
  <c r="P8544" i="1"/>
  <c r="B8544" i="1" s="1"/>
  <c r="P8545" i="1"/>
  <c r="B8545" i="1" s="1"/>
  <c r="P8546" i="1"/>
  <c r="B8546" i="1" s="1"/>
  <c r="P8547" i="1"/>
  <c r="B8547" i="1" s="1"/>
  <c r="P8548" i="1"/>
  <c r="B8548" i="1" s="1"/>
  <c r="P8549" i="1"/>
  <c r="B8549" i="1" s="1"/>
  <c r="P8550" i="1"/>
  <c r="B8550" i="1" s="1"/>
  <c r="P8551" i="1"/>
  <c r="B8551" i="1" s="1"/>
  <c r="P8552" i="1"/>
  <c r="B8552" i="1" s="1"/>
  <c r="P8553" i="1"/>
  <c r="B8553" i="1" s="1"/>
  <c r="P8554" i="1"/>
  <c r="B8554" i="1" s="1"/>
  <c r="P8555" i="1"/>
  <c r="B8555" i="1" s="1"/>
  <c r="P8556" i="1"/>
  <c r="B8556" i="1" s="1"/>
  <c r="P8557" i="1"/>
  <c r="B8557" i="1" s="1"/>
  <c r="P8558" i="1"/>
  <c r="B8558" i="1" s="1"/>
  <c r="P8559" i="1"/>
  <c r="B8559" i="1" s="1"/>
  <c r="P8560" i="1"/>
  <c r="B8560" i="1" s="1"/>
  <c r="P8561" i="1"/>
  <c r="B8561" i="1" s="1"/>
  <c r="P8562" i="1"/>
  <c r="B8562" i="1" s="1"/>
  <c r="P8563" i="1"/>
  <c r="B8563" i="1" s="1"/>
  <c r="P8564" i="1"/>
  <c r="B8564" i="1" s="1"/>
  <c r="P8565" i="1"/>
  <c r="B8565" i="1" s="1"/>
  <c r="P8566" i="1"/>
  <c r="B8566" i="1" s="1"/>
  <c r="P8567" i="1"/>
  <c r="B8567" i="1" s="1"/>
  <c r="P8568" i="1"/>
  <c r="B8568" i="1" s="1"/>
  <c r="P8569" i="1"/>
  <c r="B8569" i="1" s="1"/>
  <c r="P8570" i="1"/>
  <c r="B8570" i="1" s="1"/>
  <c r="P8571" i="1"/>
  <c r="B8571" i="1" s="1"/>
  <c r="P8572" i="1"/>
  <c r="B8572" i="1" s="1"/>
  <c r="P8573" i="1"/>
  <c r="B8573" i="1" s="1"/>
  <c r="P8574" i="1"/>
  <c r="B8574" i="1" s="1"/>
  <c r="P8575" i="1"/>
  <c r="B8575" i="1" s="1"/>
  <c r="P8576" i="1"/>
  <c r="B8576" i="1" s="1"/>
  <c r="P8577" i="1"/>
  <c r="B8577" i="1" s="1"/>
  <c r="P8578" i="1"/>
  <c r="B8578" i="1" s="1"/>
  <c r="P8579" i="1"/>
  <c r="B8579" i="1" s="1"/>
  <c r="P8580" i="1"/>
  <c r="B8580" i="1" s="1"/>
  <c r="P8581" i="1"/>
  <c r="B8581" i="1" s="1"/>
  <c r="P8582" i="1"/>
  <c r="B8582" i="1" s="1"/>
  <c r="P8583" i="1"/>
  <c r="B8583" i="1" s="1"/>
  <c r="P8584" i="1"/>
  <c r="B8584" i="1" s="1"/>
  <c r="P8585" i="1"/>
  <c r="B8585" i="1" s="1"/>
  <c r="P8586" i="1"/>
  <c r="B8586" i="1" s="1"/>
  <c r="P8587" i="1"/>
  <c r="B8587" i="1" s="1"/>
  <c r="P8588" i="1"/>
  <c r="B8588" i="1" s="1"/>
  <c r="P8589" i="1"/>
  <c r="B8589" i="1" s="1"/>
  <c r="P8590" i="1"/>
  <c r="B8590" i="1" s="1"/>
  <c r="P8591" i="1"/>
  <c r="B8591" i="1" s="1"/>
  <c r="P8592" i="1"/>
  <c r="B8592" i="1" s="1"/>
  <c r="P8593" i="1"/>
  <c r="B8593" i="1" s="1"/>
  <c r="P8594" i="1"/>
  <c r="B8594" i="1" s="1"/>
  <c r="P8595" i="1"/>
  <c r="B8595" i="1" s="1"/>
  <c r="P8596" i="1"/>
  <c r="B8596" i="1" s="1"/>
  <c r="P8597" i="1"/>
  <c r="B8597" i="1" s="1"/>
  <c r="P8598" i="1"/>
  <c r="B8598" i="1" s="1"/>
  <c r="P8599" i="1"/>
  <c r="B8599" i="1" s="1"/>
  <c r="P8600" i="1"/>
  <c r="B8600" i="1" s="1"/>
  <c r="P8601" i="1"/>
  <c r="B8601" i="1" s="1"/>
  <c r="P8602" i="1"/>
  <c r="B8602" i="1" s="1"/>
  <c r="P8603" i="1"/>
  <c r="B8603" i="1" s="1"/>
  <c r="P8604" i="1"/>
  <c r="B8604" i="1" s="1"/>
  <c r="P8605" i="1"/>
  <c r="B8605" i="1" s="1"/>
  <c r="P8606" i="1"/>
  <c r="B8606" i="1" s="1"/>
  <c r="P8607" i="1"/>
  <c r="B8607" i="1" s="1"/>
  <c r="P8608" i="1"/>
  <c r="B8608" i="1" s="1"/>
  <c r="P8609" i="1"/>
  <c r="B8609" i="1" s="1"/>
  <c r="P8610" i="1"/>
  <c r="B8610" i="1" s="1"/>
  <c r="P8611" i="1"/>
  <c r="B8611" i="1" s="1"/>
  <c r="P8612" i="1"/>
  <c r="B8612" i="1" s="1"/>
  <c r="P8613" i="1"/>
  <c r="B8613" i="1" s="1"/>
  <c r="P8614" i="1"/>
  <c r="B8614" i="1" s="1"/>
  <c r="P8615" i="1"/>
  <c r="B8615" i="1" s="1"/>
  <c r="P8616" i="1"/>
  <c r="B8616" i="1" s="1"/>
  <c r="P8617" i="1"/>
  <c r="B8617" i="1" s="1"/>
  <c r="P8618" i="1"/>
  <c r="B8618" i="1" s="1"/>
  <c r="P8619" i="1"/>
  <c r="B8619" i="1" s="1"/>
  <c r="P8620" i="1"/>
  <c r="B8620" i="1" s="1"/>
  <c r="P8621" i="1"/>
  <c r="B8621" i="1" s="1"/>
  <c r="P8622" i="1"/>
  <c r="B8622" i="1" s="1"/>
  <c r="P8623" i="1"/>
  <c r="B8623" i="1" s="1"/>
  <c r="P8624" i="1"/>
  <c r="B8624" i="1" s="1"/>
  <c r="P8625" i="1"/>
  <c r="B8625" i="1" s="1"/>
  <c r="P8626" i="1"/>
  <c r="B8626" i="1" s="1"/>
  <c r="P8627" i="1"/>
  <c r="B8627" i="1" s="1"/>
  <c r="P8628" i="1"/>
  <c r="B8628" i="1" s="1"/>
  <c r="P8629" i="1"/>
  <c r="B8629" i="1" s="1"/>
  <c r="P8630" i="1"/>
  <c r="B8630" i="1" s="1"/>
  <c r="P8631" i="1"/>
  <c r="B8631" i="1" s="1"/>
  <c r="P8632" i="1"/>
  <c r="B8632" i="1" s="1"/>
  <c r="P8633" i="1"/>
  <c r="B8633" i="1" s="1"/>
  <c r="P8634" i="1"/>
  <c r="B8634" i="1" s="1"/>
  <c r="P8635" i="1"/>
  <c r="B8635" i="1" s="1"/>
  <c r="P8636" i="1"/>
  <c r="B8636" i="1" s="1"/>
  <c r="P8637" i="1"/>
  <c r="B8637" i="1" s="1"/>
  <c r="P8638" i="1"/>
  <c r="B8638" i="1" s="1"/>
  <c r="P8639" i="1"/>
  <c r="B8639" i="1" s="1"/>
  <c r="P8640" i="1"/>
  <c r="B8640" i="1" s="1"/>
  <c r="P8641" i="1"/>
  <c r="B8641" i="1" s="1"/>
  <c r="P8642" i="1"/>
  <c r="B8642" i="1" s="1"/>
  <c r="P8643" i="1"/>
  <c r="B8643" i="1" s="1"/>
  <c r="P8644" i="1"/>
  <c r="B8644" i="1" s="1"/>
  <c r="P8645" i="1"/>
  <c r="B8645" i="1" s="1"/>
  <c r="P8646" i="1"/>
  <c r="B8646" i="1" s="1"/>
  <c r="P8647" i="1"/>
  <c r="B8647" i="1" s="1"/>
  <c r="P8648" i="1"/>
  <c r="B8648" i="1" s="1"/>
  <c r="P8649" i="1"/>
  <c r="B8649" i="1" s="1"/>
  <c r="P8650" i="1"/>
  <c r="B8650" i="1" s="1"/>
  <c r="P8651" i="1"/>
  <c r="B8651" i="1" s="1"/>
  <c r="P8652" i="1"/>
  <c r="B8652" i="1" s="1"/>
  <c r="P8653" i="1"/>
  <c r="B8653" i="1" s="1"/>
  <c r="P8654" i="1"/>
  <c r="B8654" i="1" s="1"/>
  <c r="P8655" i="1"/>
  <c r="B8655" i="1" s="1"/>
  <c r="P8656" i="1"/>
  <c r="B8656" i="1" s="1"/>
  <c r="P8657" i="1"/>
  <c r="B8657" i="1" s="1"/>
  <c r="P8658" i="1"/>
  <c r="B8658" i="1" s="1"/>
  <c r="P8659" i="1"/>
  <c r="B8659" i="1" s="1"/>
  <c r="P8660" i="1"/>
  <c r="B8660" i="1" s="1"/>
  <c r="P8661" i="1"/>
  <c r="B8661" i="1" s="1"/>
  <c r="P8662" i="1"/>
  <c r="B8662" i="1" s="1"/>
  <c r="P8663" i="1"/>
  <c r="B8663" i="1" s="1"/>
  <c r="P8664" i="1"/>
  <c r="B8664" i="1" s="1"/>
  <c r="P8665" i="1"/>
  <c r="B8665" i="1" s="1"/>
  <c r="P8666" i="1"/>
  <c r="B8666" i="1" s="1"/>
  <c r="P8667" i="1"/>
  <c r="B8667" i="1" s="1"/>
  <c r="P8668" i="1"/>
  <c r="B8668" i="1" s="1"/>
  <c r="P8669" i="1"/>
  <c r="B8669" i="1" s="1"/>
  <c r="P8670" i="1"/>
  <c r="B8670" i="1" s="1"/>
  <c r="P8671" i="1"/>
  <c r="B8671" i="1" s="1"/>
  <c r="P8672" i="1"/>
  <c r="B8672" i="1" s="1"/>
  <c r="P8673" i="1"/>
  <c r="B8673" i="1" s="1"/>
  <c r="P8674" i="1"/>
  <c r="B8674" i="1" s="1"/>
  <c r="P8675" i="1"/>
  <c r="B8675" i="1" s="1"/>
  <c r="P8676" i="1"/>
  <c r="B8676" i="1" s="1"/>
  <c r="P8677" i="1"/>
  <c r="B8677" i="1" s="1"/>
  <c r="P8678" i="1"/>
  <c r="B8678" i="1" s="1"/>
  <c r="P8679" i="1"/>
  <c r="B8679" i="1" s="1"/>
  <c r="P8680" i="1"/>
  <c r="B8680" i="1" s="1"/>
  <c r="P8681" i="1"/>
  <c r="B8681" i="1" s="1"/>
  <c r="P8682" i="1"/>
  <c r="B8682" i="1" s="1"/>
  <c r="P8683" i="1"/>
  <c r="B8683" i="1" s="1"/>
  <c r="P8684" i="1"/>
  <c r="B8684" i="1" s="1"/>
  <c r="P8685" i="1"/>
  <c r="B8685" i="1" s="1"/>
  <c r="P8686" i="1"/>
  <c r="B8686" i="1" s="1"/>
  <c r="P8687" i="1"/>
  <c r="B8687" i="1" s="1"/>
  <c r="P8688" i="1"/>
  <c r="B8688" i="1" s="1"/>
  <c r="P8689" i="1"/>
  <c r="B8689" i="1" s="1"/>
  <c r="P8690" i="1"/>
  <c r="B8690" i="1" s="1"/>
  <c r="P8691" i="1"/>
  <c r="B8691" i="1" s="1"/>
  <c r="P8692" i="1"/>
  <c r="B8692" i="1" s="1"/>
  <c r="P8693" i="1"/>
  <c r="B8693" i="1" s="1"/>
  <c r="P8694" i="1"/>
  <c r="B8694" i="1" s="1"/>
  <c r="P8695" i="1"/>
  <c r="B8695" i="1" s="1"/>
  <c r="P8696" i="1"/>
  <c r="B8696" i="1" s="1"/>
  <c r="P8697" i="1"/>
  <c r="B8697" i="1" s="1"/>
  <c r="P8698" i="1"/>
  <c r="B8698" i="1" s="1"/>
  <c r="P8699" i="1"/>
  <c r="B8699" i="1" s="1"/>
  <c r="P8700" i="1"/>
  <c r="B8700" i="1" s="1"/>
  <c r="P8701" i="1"/>
  <c r="B8701" i="1" s="1"/>
  <c r="P8702" i="1"/>
  <c r="B8702" i="1" s="1"/>
  <c r="P8703" i="1"/>
  <c r="B8703" i="1" s="1"/>
  <c r="P8704" i="1"/>
  <c r="B8704" i="1" s="1"/>
  <c r="P8705" i="1"/>
  <c r="B8705" i="1" s="1"/>
  <c r="P8706" i="1"/>
  <c r="B8706" i="1" s="1"/>
  <c r="P8707" i="1"/>
  <c r="B8707" i="1" s="1"/>
  <c r="P8708" i="1"/>
  <c r="B8708" i="1" s="1"/>
  <c r="P8709" i="1"/>
  <c r="B8709" i="1" s="1"/>
  <c r="P8710" i="1"/>
  <c r="B8710" i="1" s="1"/>
  <c r="P8711" i="1"/>
  <c r="B8711" i="1" s="1"/>
  <c r="P8712" i="1"/>
  <c r="B8712" i="1" s="1"/>
  <c r="P8713" i="1"/>
  <c r="B8713" i="1" s="1"/>
  <c r="P8714" i="1"/>
  <c r="B8714" i="1" s="1"/>
  <c r="P8715" i="1"/>
  <c r="B8715" i="1" s="1"/>
  <c r="P8716" i="1"/>
  <c r="B8716" i="1" s="1"/>
  <c r="P8717" i="1"/>
  <c r="B8717" i="1" s="1"/>
  <c r="P8718" i="1"/>
  <c r="B8718" i="1" s="1"/>
  <c r="P8719" i="1"/>
  <c r="B8719" i="1" s="1"/>
  <c r="P8720" i="1"/>
  <c r="B8720" i="1" s="1"/>
  <c r="P8721" i="1"/>
  <c r="B8721" i="1" s="1"/>
  <c r="P8722" i="1"/>
  <c r="B8722" i="1" s="1"/>
  <c r="P8723" i="1"/>
  <c r="B8723" i="1" s="1"/>
  <c r="P8724" i="1"/>
  <c r="B8724" i="1" s="1"/>
  <c r="P8725" i="1"/>
  <c r="B8725" i="1" s="1"/>
  <c r="P8726" i="1"/>
  <c r="B8726" i="1" s="1"/>
  <c r="P8727" i="1"/>
  <c r="B8727" i="1" s="1"/>
  <c r="P8728" i="1"/>
  <c r="B8728" i="1" s="1"/>
  <c r="P8729" i="1"/>
  <c r="B8729" i="1" s="1"/>
  <c r="P8730" i="1"/>
  <c r="B8730" i="1" s="1"/>
  <c r="P8731" i="1"/>
  <c r="B8731" i="1" s="1"/>
  <c r="P8732" i="1"/>
  <c r="B8732" i="1" s="1"/>
  <c r="P8733" i="1"/>
  <c r="B8733" i="1" s="1"/>
  <c r="P8734" i="1"/>
  <c r="B8734" i="1" s="1"/>
  <c r="P8735" i="1"/>
  <c r="B8735" i="1" s="1"/>
  <c r="P8736" i="1"/>
  <c r="B8736" i="1" s="1"/>
  <c r="P8737" i="1"/>
  <c r="B8737" i="1" s="1"/>
  <c r="P8738" i="1"/>
  <c r="B8738" i="1" s="1"/>
  <c r="P8739" i="1"/>
  <c r="B8739" i="1" s="1"/>
  <c r="P8740" i="1"/>
  <c r="B8740" i="1" s="1"/>
  <c r="P8741" i="1"/>
  <c r="B8741" i="1" s="1"/>
  <c r="P8742" i="1"/>
  <c r="B8742" i="1" s="1"/>
  <c r="P8743" i="1"/>
  <c r="B8743" i="1" s="1"/>
  <c r="P8744" i="1"/>
  <c r="B8744" i="1" s="1"/>
  <c r="P8745" i="1"/>
  <c r="B8745" i="1" s="1"/>
  <c r="P8746" i="1"/>
  <c r="B8746" i="1" s="1"/>
  <c r="P8747" i="1"/>
  <c r="B8747" i="1" s="1"/>
  <c r="P8748" i="1"/>
  <c r="B8748" i="1" s="1"/>
  <c r="P8749" i="1"/>
  <c r="B8749" i="1" s="1"/>
  <c r="P8750" i="1"/>
  <c r="B8750" i="1" s="1"/>
  <c r="P8751" i="1"/>
  <c r="B8751" i="1" s="1"/>
  <c r="P8752" i="1"/>
  <c r="B8752" i="1" s="1"/>
  <c r="P8753" i="1"/>
  <c r="B8753" i="1" s="1"/>
  <c r="P8754" i="1"/>
  <c r="B8754" i="1" s="1"/>
  <c r="P8755" i="1"/>
  <c r="B8755" i="1" s="1"/>
  <c r="P8756" i="1"/>
  <c r="B8756" i="1" s="1"/>
  <c r="P8757" i="1"/>
  <c r="B8757" i="1" s="1"/>
  <c r="P8758" i="1"/>
  <c r="B8758" i="1" s="1"/>
  <c r="P8759" i="1"/>
  <c r="B8759" i="1" s="1"/>
  <c r="P8760" i="1"/>
  <c r="B8760" i="1" s="1"/>
  <c r="P8761" i="1"/>
  <c r="B8761" i="1" s="1"/>
  <c r="P8762" i="1"/>
  <c r="B8762" i="1" s="1"/>
  <c r="P8763" i="1"/>
  <c r="B8763" i="1" s="1"/>
  <c r="P8764" i="1"/>
  <c r="B8764" i="1" s="1"/>
  <c r="P8765" i="1"/>
  <c r="B8765" i="1" s="1"/>
  <c r="P8766" i="1"/>
  <c r="B8766" i="1" s="1"/>
  <c r="P8767" i="1"/>
  <c r="B8767" i="1" s="1"/>
  <c r="P8768" i="1"/>
  <c r="B8768" i="1" s="1"/>
  <c r="P8769" i="1"/>
  <c r="B8769" i="1" s="1"/>
  <c r="P8770" i="1"/>
  <c r="B8770" i="1" s="1"/>
  <c r="P8771" i="1"/>
  <c r="B8771" i="1" s="1"/>
  <c r="P8772" i="1"/>
  <c r="B8772" i="1" s="1"/>
  <c r="P8773" i="1"/>
  <c r="B8773" i="1" s="1"/>
  <c r="P8774" i="1"/>
  <c r="B8774" i="1" s="1"/>
  <c r="P8775" i="1"/>
  <c r="B8775" i="1" s="1"/>
  <c r="P8776" i="1"/>
  <c r="B8776" i="1" s="1"/>
  <c r="P8777" i="1"/>
  <c r="B8777" i="1" s="1"/>
  <c r="P8778" i="1"/>
  <c r="B8778" i="1" s="1"/>
  <c r="P8779" i="1"/>
  <c r="B8779" i="1" s="1"/>
  <c r="P8780" i="1"/>
  <c r="B8780" i="1" s="1"/>
  <c r="P8781" i="1"/>
  <c r="B8781" i="1" s="1"/>
  <c r="P8782" i="1"/>
  <c r="B8782" i="1" s="1"/>
  <c r="P8783" i="1"/>
  <c r="B8783" i="1" s="1"/>
  <c r="P8784" i="1"/>
  <c r="B8784" i="1" s="1"/>
  <c r="P8785" i="1"/>
  <c r="B8785" i="1" s="1"/>
  <c r="P8786" i="1"/>
  <c r="B8786" i="1" s="1"/>
  <c r="P8787" i="1"/>
  <c r="B8787" i="1" s="1"/>
  <c r="P8788" i="1"/>
  <c r="B8788" i="1" s="1"/>
  <c r="P8789" i="1"/>
  <c r="B8789" i="1" s="1"/>
  <c r="P8790" i="1"/>
  <c r="B8790" i="1" s="1"/>
  <c r="P8791" i="1"/>
  <c r="B8791" i="1" s="1"/>
  <c r="P8792" i="1"/>
  <c r="B8792" i="1" s="1"/>
  <c r="P8793" i="1"/>
  <c r="B8793" i="1" s="1"/>
  <c r="P8794" i="1"/>
  <c r="B8794" i="1" s="1"/>
  <c r="P8795" i="1"/>
  <c r="B8795" i="1" s="1"/>
  <c r="P8796" i="1"/>
  <c r="B8796" i="1" s="1"/>
  <c r="P8797" i="1"/>
  <c r="B8797" i="1" s="1"/>
  <c r="P8798" i="1"/>
  <c r="B8798" i="1" s="1"/>
  <c r="P8799" i="1"/>
  <c r="B8799" i="1" s="1"/>
  <c r="P8800" i="1"/>
  <c r="B8800" i="1" s="1"/>
  <c r="P8801" i="1"/>
  <c r="B8801" i="1" s="1"/>
  <c r="P8802" i="1"/>
  <c r="B8802" i="1" s="1"/>
  <c r="P8803" i="1"/>
  <c r="B8803" i="1" s="1"/>
  <c r="P8804" i="1"/>
  <c r="B8804" i="1" s="1"/>
  <c r="P8805" i="1"/>
  <c r="B8805" i="1" s="1"/>
  <c r="P8806" i="1"/>
  <c r="B8806" i="1" s="1"/>
  <c r="P8807" i="1"/>
  <c r="B8807" i="1" s="1"/>
  <c r="P8808" i="1"/>
  <c r="B8808" i="1" s="1"/>
  <c r="P8809" i="1"/>
  <c r="B8809" i="1" s="1"/>
  <c r="P8810" i="1"/>
  <c r="B8810" i="1" s="1"/>
  <c r="P8811" i="1"/>
  <c r="B8811" i="1" s="1"/>
  <c r="P8812" i="1"/>
  <c r="B8812" i="1" s="1"/>
  <c r="P8813" i="1"/>
  <c r="B8813" i="1" s="1"/>
  <c r="P8814" i="1"/>
  <c r="B8814" i="1" s="1"/>
  <c r="P8815" i="1"/>
  <c r="B8815" i="1" s="1"/>
  <c r="P8816" i="1"/>
  <c r="B8816" i="1" s="1"/>
  <c r="P8817" i="1"/>
  <c r="B8817" i="1" s="1"/>
  <c r="P8818" i="1"/>
  <c r="B8818" i="1" s="1"/>
  <c r="P8819" i="1"/>
  <c r="B8819" i="1" s="1"/>
  <c r="P8820" i="1"/>
  <c r="B8820" i="1" s="1"/>
  <c r="P8821" i="1"/>
  <c r="B8821" i="1" s="1"/>
  <c r="P8822" i="1"/>
  <c r="B8822" i="1" s="1"/>
  <c r="P8823" i="1"/>
  <c r="B8823" i="1" s="1"/>
  <c r="P8824" i="1"/>
  <c r="B8824" i="1" s="1"/>
  <c r="P8825" i="1"/>
  <c r="B8825" i="1" s="1"/>
  <c r="P8826" i="1"/>
  <c r="B8826" i="1" s="1"/>
  <c r="P8827" i="1"/>
  <c r="B8827" i="1" s="1"/>
  <c r="P8828" i="1"/>
  <c r="B8828" i="1" s="1"/>
  <c r="P8829" i="1"/>
  <c r="B8829" i="1" s="1"/>
  <c r="P8830" i="1"/>
  <c r="B8830" i="1" s="1"/>
  <c r="P8831" i="1"/>
  <c r="B8831" i="1" s="1"/>
  <c r="P8832" i="1"/>
  <c r="B8832" i="1" s="1"/>
  <c r="P8833" i="1"/>
  <c r="B8833" i="1" s="1"/>
  <c r="P8834" i="1"/>
  <c r="B8834" i="1" s="1"/>
  <c r="P8835" i="1"/>
  <c r="B8835" i="1" s="1"/>
  <c r="P8836" i="1"/>
  <c r="B8836" i="1" s="1"/>
  <c r="P8837" i="1"/>
  <c r="B8837" i="1" s="1"/>
  <c r="P8838" i="1"/>
  <c r="B8838" i="1" s="1"/>
  <c r="P8839" i="1"/>
  <c r="B8839" i="1" s="1"/>
  <c r="P8840" i="1"/>
  <c r="B8840" i="1" s="1"/>
  <c r="P8841" i="1"/>
  <c r="B8841" i="1" s="1"/>
  <c r="P8842" i="1"/>
  <c r="B8842" i="1" s="1"/>
  <c r="P8843" i="1"/>
  <c r="B8843" i="1" s="1"/>
  <c r="P8844" i="1"/>
  <c r="B8844" i="1" s="1"/>
  <c r="P8845" i="1"/>
  <c r="B8845" i="1" s="1"/>
  <c r="P8846" i="1"/>
  <c r="B8846" i="1" s="1"/>
  <c r="P8847" i="1"/>
  <c r="B8847" i="1" s="1"/>
  <c r="P8848" i="1"/>
  <c r="B8848" i="1" s="1"/>
  <c r="P8849" i="1"/>
  <c r="B8849" i="1" s="1"/>
  <c r="P8850" i="1"/>
  <c r="B8850" i="1" s="1"/>
  <c r="P8851" i="1"/>
  <c r="B8851" i="1" s="1"/>
  <c r="P8852" i="1"/>
  <c r="B8852" i="1" s="1"/>
  <c r="P8853" i="1"/>
  <c r="B8853" i="1" s="1"/>
  <c r="P8854" i="1"/>
  <c r="B8854" i="1" s="1"/>
  <c r="P8855" i="1"/>
  <c r="B8855" i="1" s="1"/>
  <c r="P8856" i="1"/>
  <c r="B8856" i="1" s="1"/>
  <c r="P8857" i="1"/>
  <c r="B8857" i="1" s="1"/>
  <c r="P8858" i="1"/>
  <c r="B8858" i="1" s="1"/>
  <c r="P8859" i="1"/>
  <c r="B8859" i="1" s="1"/>
  <c r="P8860" i="1"/>
  <c r="B8860" i="1" s="1"/>
  <c r="P8861" i="1"/>
  <c r="B8861" i="1" s="1"/>
  <c r="P8862" i="1"/>
  <c r="B8862" i="1" s="1"/>
  <c r="P8863" i="1"/>
  <c r="B8863" i="1" s="1"/>
  <c r="P8864" i="1"/>
  <c r="B8864" i="1" s="1"/>
  <c r="P8865" i="1"/>
  <c r="B8865" i="1" s="1"/>
  <c r="P8866" i="1"/>
  <c r="B8866" i="1" s="1"/>
  <c r="P8867" i="1"/>
  <c r="B8867" i="1" s="1"/>
  <c r="P8868" i="1"/>
  <c r="B8868" i="1" s="1"/>
  <c r="P8869" i="1"/>
  <c r="B8869" i="1" s="1"/>
  <c r="P8870" i="1"/>
  <c r="B8870" i="1" s="1"/>
  <c r="P8871" i="1"/>
  <c r="B8871" i="1" s="1"/>
  <c r="P8872" i="1"/>
  <c r="B8872" i="1" s="1"/>
  <c r="P8873" i="1"/>
  <c r="B8873" i="1" s="1"/>
  <c r="P8874" i="1"/>
  <c r="B8874" i="1" s="1"/>
  <c r="P8875" i="1"/>
  <c r="B8875" i="1" s="1"/>
  <c r="P8876" i="1"/>
  <c r="B8876" i="1" s="1"/>
  <c r="P8877" i="1"/>
  <c r="B8877" i="1" s="1"/>
  <c r="P8878" i="1"/>
  <c r="B8878" i="1" s="1"/>
  <c r="P8879" i="1"/>
  <c r="B8879" i="1" s="1"/>
  <c r="P8880" i="1"/>
  <c r="B8880" i="1" s="1"/>
  <c r="P8881" i="1"/>
  <c r="B8881" i="1" s="1"/>
  <c r="P8882" i="1"/>
  <c r="B8882" i="1" s="1"/>
  <c r="P8883" i="1"/>
  <c r="B8883" i="1" s="1"/>
  <c r="P8884" i="1"/>
  <c r="B8884" i="1" s="1"/>
  <c r="P8885" i="1"/>
  <c r="B8885" i="1" s="1"/>
  <c r="P8886" i="1"/>
  <c r="B8886" i="1" s="1"/>
  <c r="P8887" i="1"/>
  <c r="B8887" i="1" s="1"/>
  <c r="P8888" i="1"/>
  <c r="B8888" i="1" s="1"/>
  <c r="P8889" i="1"/>
  <c r="B8889" i="1" s="1"/>
  <c r="P8890" i="1"/>
  <c r="B8890" i="1" s="1"/>
  <c r="P8891" i="1"/>
  <c r="B8891" i="1" s="1"/>
  <c r="P8892" i="1"/>
  <c r="B8892" i="1" s="1"/>
  <c r="P8893" i="1"/>
  <c r="B8893" i="1" s="1"/>
  <c r="P8894" i="1"/>
  <c r="B8894" i="1" s="1"/>
  <c r="P8895" i="1"/>
  <c r="B8895" i="1" s="1"/>
  <c r="P8896" i="1"/>
  <c r="B8896" i="1" s="1"/>
  <c r="P8897" i="1"/>
  <c r="B8897" i="1" s="1"/>
  <c r="P8898" i="1"/>
  <c r="B8898" i="1" s="1"/>
  <c r="P8899" i="1"/>
  <c r="B8899" i="1" s="1"/>
  <c r="P8900" i="1"/>
  <c r="B8900" i="1" s="1"/>
  <c r="P8901" i="1"/>
  <c r="B8901" i="1" s="1"/>
  <c r="P8902" i="1"/>
  <c r="B8902" i="1" s="1"/>
  <c r="P8903" i="1"/>
  <c r="B8903" i="1" s="1"/>
  <c r="P8904" i="1"/>
  <c r="B8904" i="1" s="1"/>
  <c r="P8905" i="1"/>
  <c r="B8905" i="1" s="1"/>
  <c r="P8906" i="1"/>
  <c r="B8906" i="1" s="1"/>
  <c r="P8907" i="1"/>
  <c r="B8907" i="1" s="1"/>
  <c r="P8908" i="1"/>
  <c r="B8908" i="1" s="1"/>
  <c r="P8909" i="1"/>
  <c r="B8909" i="1" s="1"/>
  <c r="P8910" i="1"/>
  <c r="B8910" i="1" s="1"/>
  <c r="P8911" i="1"/>
  <c r="B8911" i="1" s="1"/>
  <c r="P8912" i="1"/>
  <c r="B8912" i="1" s="1"/>
  <c r="P8913" i="1"/>
  <c r="B8913" i="1" s="1"/>
  <c r="P8914" i="1"/>
  <c r="B8914" i="1" s="1"/>
  <c r="P8915" i="1"/>
  <c r="B8915" i="1" s="1"/>
  <c r="P8916" i="1"/>
  <c r="B8916" i="1" s="1"/>
  <c r="P8917" i="1"/>
  <c r="B8917" i="1" s="1"/>
  <c r="P8918" i="1"/>
  <c r="B8918" i="1" s="1"/>
  <c r="P8919" i="1"/>
  <c r="B8919" i="1" s="1"/>
  <c r="P8920" i="1"/>
  <c r="B8920" i="1" s="1"/>
  <c r="P8921" i="1"/>
  <c r="B8921" i="1" s="1"/>
  <c r="P8922" i="1"/>
  <c r="B8922" i="1" s="1"/>
  <c r="P8923" i="1"/>
  <c r="B8923" i="1" s="1"/>
  <c r="P8924" i="1"/>
  <c r="B8924" i="1" s="1"/>
  <c r="P8925" i="1"/>
  <c r="B8925" i="1" s="1"/>
  <c r="P8926" i="1"/>
  <c r="B8926" i="1" s="1"/>
  <c r="P8927" i="1"/>
  <c r="B8927" i="1" s="1"/>
  <c r="P8928" i="1"/>
  <c r="B8928" i="1" s="1"/>
  <c r="P8929" i="1"/>
  <c r="B8929" i="1" s="1"/>
  <c r="P8930" i="1"/>
  <c r="B8930" i="1" s="1"/>
  <c r="P8931" i="1"/>
  <c r="B8931" i="1" s="1"/>
  <c r="P8932" i="1"/>
  <c r="B8932" i="1" s="1"/>
  <c r="P8933" i="1"/>
  <c r="B8933" i="1" s="1"/>
  <c r="P8934" i="1"/>
  <c r="B8934" i="1" s="1"/>
  <c r="P8935" i="1"/>
  <c r="B8935" i="1" s="1"/>
  <c r="P8936" i="1"/>
  <c r="B8936" i="1" s="1"/>
  <c r="P8937" i="1"/>
  <c r="B8937" i="1" s="1"/>
  <c r="P8938" i="1"/>
  <c r="B8938" i="1" s="1"/>
  <c r="P8939" i="1"/>
  <c r="B8939" i="1" s="1"/>
  <c r="P8940" i="1"/>
  <c r="B8940" i="1" s="1"/>
  <c r="P8941" i="1"/>
  <c r="B8941" i="1" s="1"/>
  <c r="P8942" i="1"/>
  <c r="B8942" i="1" s="1"/>
  <c r="P8943" i="1"/>
  <c r="B8943" i="1" s="1"/>
  <c r="P8944" i="1"/>
  <c r="B8944" i="1" s="1"/>
  <c r="P8945" i="1"/>
  <c r="B8945" i="1" s="1"/>
  <c r="P8946" i="1"/>
  <c r="B8946" i="1" s="1"/>
  <c r="P8947" i="1"/>
  <c r="B8947" i="1" s="1"/>
  <c r="P8948" i="1"/>
  <c r="B8948" i="1" s="1"/>
  <c r="P8949" i="1"/>
  <c r="B8949" i="1" s="1"/>
  <c r="P8950" i="1"/>
  <c r="B8950" i="1" s="1"/>
  <c r="P8951" i="1"/>
  <c r="B8951" i="1" s="1"/>
  <c r="P8952" i="1"/>
  <c r="B8952" i="1" s="1"/>
  <c r="P8953" i="1"/>
  <c r="B8953" i="1" s="1"/>
  <c r="P8954" i="1"/>
  <c r="B8954" i="1" s="1"/>
  <c r="P8955" i="1"/>
  <c r="B8955" i="1" s="1"/>
  <c r="P8956" i="1"/>
  <c r="B8956" i="1" s="1"/>
  <c r="P8957" i="1"/>
  <c r="B8957" i="1" s="1"/>
  <c r="P8958" i="1"/>
  <c r="B8958" i="1" s="1"/>
  <c r="P8959" i="1"/>
  <c r="B8959" i="1" s="1"/>
  <c r="P8960" i="1"/>
  <c r="B8960" i="1" s="1"/>
  <c r="P8961" i="1"/>
  <c r="B8961" i="1" s="1"/>
  <c r="P8962" i="1"/>
  <c r="B8962" i="1" s="1"/>
  <c r="P8963" i="1"/>
  <c r="B8963" i="1" s="1"/>
  <c r="P8964" i="1"/>
  <c r="B8964" i="1" s="1"/>
  <c r="P8965" i="1"/>
  <c r="B8965" i="1" s="1"/>
  <c r="P8966" i="1"/>
  <c r="B8966" i="1" s="1"/>
  <c r="P8967" i="1"/>
  <c r="B8967" i="1" s="1"/>
  <c r="P8968" i="1"/>
  <c r="B8968" i="1" s="1"/>
  <c r="P8969" i="1"/>
  <c r="B8969" i="1" s="1"/>
  <c r="P8970" i="1"/>
  <c r="B8970" i="1" s="1"/>
  <c r="P8971" i="1"/>
  <c r="B8971" i="1" s="1"/>
  <c r="P8972" i="1"/>
  <c r="B8972" i="1" s="1"/>
  <c r="P8973" i="1"/>
  <c r="B8973" i="1" s="1"/>
  <c r="P8974" i="1"/>
  <c r="B8974" i="1" s="1"/>
  <c r="P8975" i="1"/>
  <c r="B8975" i="1" s="1"/>
  <c r="P8976" i="1"/>
  <c r="B8976" i="1" s="1"/>
  <c r="P8977" i="1"/>
  <c r="B8977" i="1" s="1"/>
  <c r="P8978" i="1"/>
  <c r="B8978" i="1" s="1"/>
  <c r="P8979" i="1"/>
  <c r="B8979" i="1" s="1"/>
  <c r="P8980" i="1"/>
  <c r="B8980" i="1" s="1"/>
  <c r="P8981" i="1"/>
  <c r="B8981" i="1" s="1"/>
  <c r="P8982" i="1"/>
  <c r="B8982" i="1" s="1"/>
  <c r="P8983" i="1"/>
  <c r="B8983" i="1" s="1"/>
  <c r="P8984" i="1"/>
  <c r="B8984" i="1" s="1"/>
  <c r="P8985" i="1"/>
  <c r="B8985" i="1" s="1"/>
  <c r="P8986" i="1"/>
  <c r="B8986" i="1" s="1"/>
  <c r="P8987" i="1"/>
  <c r="B8987" i="1" s="1"/>
  <c r="P8988" i="1"/>
  <c r="B8988" i="1" s="1"/>
  <c r="P8989" i="1"/>
  <c r="B8989" i="1" s="1"/>
  <c r="P8990" i="1"/>
  <c r="B8990" i="1" s="1"/>
  <c r="P8991" i="1"/>
  <c r="B8991" i="1" s="1"/>
  <c r="P8992" i="1"/>
  <c r="B8992" i="1" s="1"/>
  <c r="P8993" i="1"/>
  <c r="B8993" i="1" s="1"/>
  <c r="P8994" i="1"/>
  <c r="B8994" i="1" s="1"/>
  <c r="P8995" i="1"/>
  <c r="B8995" i="1" s="1"/>
  <c r="P8996" i="1"/>
  <c r="B8996" i="1" s="1"/>
  <c r="P8997" i="1"/>
  <c r="B8997" i="1" s="1"/>
  <c r="P8998" i="1"/>
  <c r="B8998" i="1" s="1"/>
  <c r="P8999" i="1"/>
  <c r="B8999" i="1" s="1"/>
  <c r="P9000" i="1"/>
  <c r="B9000" i="1" s="1"/>
  <c r="P9001" i="1"/>
  <c r="B9001" i="1" s="1"/>
  <c r="P9002" i="1"/>
  <c r="B9002" i="1" s="1"/>
  <c r="P9003" i="1"/>
  <c r="B9003" i="1" s="1"/>
  <c r="P9004" i="1"/>
  <c r="B9004" i="1" s="1"/>
  <c r="P9005" i="1"/>
  <c r="B9005" i="1" s="1"/>
  <c r="P9006" i="1"/>
  <c r="B9006" i="1" s="1"/>
  <c r="P9007" i="1"/>
  <c r="B9007" i="1" s="1"/>
  <c r="P9008" i="1"/>
  <c r="B9008" i="1" s="1"/>
  <c r="P9009" i="1"/>
  <c r="B9009" i="1" s="1"/>
  <c r="P9010" i="1"/>
  <c r="B9010" i="1" s="1"/>
  <c r="P9011" i="1"/>
  <c r="B9011" i="1" s="1"/>
  <c r="P9012" i="1"/>
  <c r="B9012" i="1" s="1"/>
  <c r="P9013" i="1"/>
  <c r="B9013" i="1" s="1"/>
  <c r="P9014" i="1"/>
  <c r="B9014" i="1" s="1"/>
  <c r="P9015" i="1"/>
  <c r="B9015" i="1" s="1"/>
  <c r="P9016" i="1"/>
  <c r="B9016" i="1" s="1"/>
  <c r="P9017" i="1"/>
  <c r="B9017" i="1" s="1"/>
  <c r="P9018" i="1"/>
  <c r="B9018" i="1" s="1"/>
  <c r="P9019" i="1"/>
  <c r="B9019" i="1" s="1"/>
  <c r="P9020" i="1"/>
  <c r="B9020" i="1" s="1"/>
  <c r="P9021" i="1"/>
  <c r="B9021" i="1" s="1"/>
  <c r="P9022" i="1"/>
  <c r="B9022" i="1" s="1"/>
  <c r="P9023" i="1"/>
  <c r="B9023" i="1" s="1"/>
  <c r="P9024" i="1"/>
  <c r="B9024" i="1" s="1"/>
  <c r="P9025" i="1"/>
  <c r="B9025" i="1" s="1"/>
  <c r="P9026" i="1"/>
  <c r="B9026" i="1" s="1"/>
  <c r="P9027" i="1"/>
  <c r="B9027" i="1" s="1"/>
  <c r="P9028" i="1"/>
  <c r="B9028" i="1" s="1"/>
  <c r="P9029" i="1"/>
  <c r="B9029" i="1" s="1"/>
  <c r="P9030" i="1"/>
  <c r="B9030" i="1" s="1"/>
  <c r="P9031" i="1"/>
  <c r="B9031" i="1" s="1"/>
  <c r="P9032" i="1"/>
  <c r="B9032" i="1" s="1"/>
  <c r="P9033" i="1"/>
  <c r="B9033" i="1" s="1"/>
  <c r="P9034" i="1"/>
  <c r="B9034" i="1" s="1"/>
  <c r="P9035" i="1"/>
  <c r="B9035" i="1" s="1"/>
  <c r="P9036" i="1"/>
  <c r="B9036" i="1" s="1"/>
  <c r="P9037" i="1"/>
  <c r="B9037" i="1" s="1"/>
  <c r="P9038" i="1"/>
  <c r="B9038" i="1" s="1"/>
  <c r="P9039" i="1"/>
  <c r="B9039" i="1" s="1"/>
  <c r="P9040" i="1"/>
  <c r="B9040" i="1" s="1"/>
  <c r="P9041" i="1"/>
  <c r="B9041" i="1" s="1"/>
  <c r="P9042" i="1"/>
  <c r="B9042" i="1" s="1"/>
  <c r="P9043" i="1"/>
  <c r="B9043" i="1" s="1"/>
  <c r="P9044" i="1"/>
  <c r="B9044" i="1" s="1"/>
  <c r="P9045" i="1"/>
  <c r="B9045" i="1" s="1"/>
  <c r="P9046" i="1"/>
  <c r="B9046" i="1" s="1"/>
  <c r="P9047" i="1"/>
  <c r="B9047" i="1" s="1"/>
  <c r="P9048" i="1"/>
  <c r="B9048" i="1" s="1"/>
  <c r="P9049" i="1"/>
  <c r="B9049" i="1" s="1"/>
  <c r="P9050" i="1"/>
  <c r="B9050" i="1" s="1"/>
  <c r="P9051" i="1"/>
  <c r="B9051" i="1" s="1"/>
  <c r="P9052" i="1"/>
  <c r="B9052" i="1" s="1"/>
  <c r="P9053" i="1"/>
  <c r="B9053" i="1" s="1"/>
  <c r="P9054" i="1"/>
  <c r="B9054" i="1" s="1"/>
  <c r="P9055" i="1"/>
  <c r="B9055" i="1" s="1"/>
  <c r="P9056" i="1"/>
  <c r="B9056" i="1" s="1"/>
  <c r="P9057" i="1"/>
  <c r="B9057" i="1" s="1"/>
  <c r="P9058" i="1"/>
  <c r="B9058" i="1" s="1"/>
  <c r="P9059" i="1"/>
  <c r="B9059" i="1" s="1"/>
  <c r="P9060" i="1"/>
  <c r="B9060" i="1" s="1"/>
  <c r="P9061" i="1"/>
  <c r="B9061" i="1" s="1"/>
  <c r="P9062" i="1"/>
  <c r="B9062" i="1" s="1"/>
  <c r="P9063" i="1"/>
  <c r="B9063" i="1" s="1"/>
  <c r="P9064" i="1"/>
  <c r="B9064" i="1" s="1"/>
  <c r="P9065" i="1"/>
  <c r="B9065" i="1" s="1"/>
  <c r="P9066" i="1"/>
  <c r="B9066" i="1" s="1"/>
  <c r="P9067" i="1"/>
  <c r="B9067" i="1" s="1"/>
  <c r="P9068" i="1"/>
  <c r="B9068" i="1" s="1"/>
  <c r="P9069" i="1"/>
  <c r="B9069" i="1" s="1"/>
  <c r="P9070" i="1"/>
  <c r="B9070" i="1" s="1"/>
  <c r="P9071" i="1"/>
  <c r="B9071" i="1" s="1"/>
  <c r="P9072" i="1"/>
  <c r="B9072" i="1" s="1"/>
  <c r="P9073" i="1"/>
  <c r="B9073" i="1" s="1"/>
  <c r="P9074" i="1"/>
  <c r="B9074" i="1" s="1"/>
  <c r="P9075" i="1"/>
  <c r="B9075" i="1" s="1"/>
  <c r="P9076" i="1"/>
  <c r="B9076" i="1" s="1"/>
  <c r="P9077" i="1"/>
  <c r="B9077" i="1" s="1"/>
  <c r="P9078" i="1"/>
  <c r="B9078" i="1" s="1"/>
  <c r="P9079" i="1"/>
  <c r="B9079" i="1" s="1"/>
  <c r="P9080" i="1"/>
  <c r="B9080" i="1" s="1"/>
  <c r="P9081" i="1"/>
  <c r="B9081" i="1" s="1"/>
  <c r="P9082" i="1"/>
  <c r="B9082" i="1" s="1"/>
  <c r="P9083" i="1"/>
  <c r="B9083" i="1" s="1"/>
  <c r="P9084" i="1"/>
  <c r="B9084" i="1" s="1"/>
  <c r="P9085" i="1"/>
  <c r="B9085" i="1" s="1"/>
  <c r="P9086" i="1"/>
  <c r="B9086" i="1" s="1"/>
  <c r="P9087" i="1"/>
  <c r="B9087" i="1" s="1"/>
  <c r="P9088" i="1"/>
  <c r="B9088" i="1" s="1"/>
  <c r="P9089" i="1"/>
  <c r="B9089" i="1" s="1"/>
  <c r="P9090" i="1"/>
  <c r="B9090" i="1" s="1"/>
  <c r="P9091" i="1"/>
  <c r="B9091" i="1" s="1"/>
  <c r="P9092" i="1"/>
  <c r="B9092" i="1" s="1"/>
  <c r="P9093" i="1"/>
  <c r="B9093" i="1" s="1"/>
  <c r="P9094" i="1"/>
  <c r="B9094" i="1" s="1"/>
  <c r="P9095" i="1"/>
  <c r="B9095" i="1" s="1"/>
  <c r="P9096" i="1"/>
  <c r="B9096" i="1" s="1"/>
  <c r="P9097" i="1"/>
  <c r="B9097" i="1" s="1"/>
  <c r="P9098" i="1"/>
  <c r="B9098" i="1" s="1"/>
  <c r="P9099" i="1"/>
  <c r="B9099" i="1" s="1"/>
  <c r="P9100" i="1"/>
  <c r="B9100" i="1" s="1"/>
  <c r="P9101" i="1"/>
  <c r="B9101" i="1" s="1"/>
  <c r="P9102" i="1"/>
  <c r="B9102" i="1" s="1"/>
  <c r="P9103" i="1"/>
  <c r="B9103" i="1" s="1"/>
  <c r="P9104" i="1"/>
  <c r="B9104" i="1" s="1"/>
  <c r="P9105" i="1"/>
  <c r="B9105" i="1" s="1"/>
  <c r="P9106" i="1"/>
  <c r="B9106" i="1" s="1"/>
  <c r="P9107" i="1"/>
  <c r="B9107" i="1" s="1"/>
  <c r="P9108" i="1"/>
  <c r="B9108" i="1" s="1"/>
  <c r="P9109" i="1"/>
  <c r="B9109" i="1" s="1"/>
  <c r="P9110" i="1"/>
  <c r="B9110" i="1" s="1"/>
  <c r="P9111" i="1"/>
  <c r="B9111" i="1" s="1"/>
  <c r="P9112" i="1"/>
  <c r="B9112" i="1" s="1"/>
  <c r="P9113" i="1"/>
  <c r="B9113" i="1" s="1"/>
  <c r="P9114" i="1"/>
  <c r="B9114" i="1" s="1"/>
  <c r="P9115" i="1"/>
  <c r="B9115" i="1" s="1"/>
  <c r="P9116" i="1"/>
  <c r="B9116" i="1" s="1"/>
  <c r="P9117" i="1"/>
  <c r="B9117" i="1" s="1"/>
  <c r="P9118" i="1"/>
  <c r="B9118" i="1" s="1"/>
  <c r="P9119" i="1"/>
  <c r="B9119" i="1" s="1"/>
  <c r="P9120" i="1"/>
  <c r="B9120" i="1" s="1"/>
  <c r="P9121" i="1"/>
  <c r="B9121" i="1" s="1"/>
  <c r="P9122" i="1"/>
  <c r="B9122" i="1" s="1"/>
  <c r="P9123" i="1"/>
  <c r="B9123" i="1" s="1"/>
  <c r="P9124" i="1"/>
  <c r="B9124" i="1" s="1"/>
  <c r="P9125" i="1"/>
  <c r="B9125" i="1" s="1"/>
  <c r="P9126" i="1"/>
  <c r="B9126" i="1" s="1"/>
  <c r="P9127" i="1"/>
  <c r="B9127" i="1" s="1"/>
  <c r="P9128" i="1"/>
  <c r="B9128" i="1" s="1"/>
  <c r="P9129" i="1"/>
  <c r="B9129" i="1" s="1"/>
  <c r="P9130" i="1"/>
  <c r="B9130" i="1" s="1"/>
  <c r="P9131" i="1"/>
  <c r="B9131" i="1" s="1"/>
  <c r="P9132" i="1"/>
  <c r="B9132" i="1" s="1"/>
  <c r="P9133" i="1"/>
  <c r="B9133" i="1" s="1"/>
  <c r="P9134" i="1"/>
  <c r="B9134" i="1" s="1"/>
  <c r="P9135" i="1"/>
  <c r="B9135" i="1" s="1"/>
  <c r="P9136" i="1"/>
  <c r="B9136" i="1" s="1"/>
  <c r="P9137" i="1"/>
  <c r="B9137" i="1" s="1"/>
  <c r="P9138" i="1"/>
  <c r="B9138" i="1" s="1"/>
  <c r="P9139" i="1"/>
  <c r="B9139" i="1" s="1"/>
  <c r="P9140" i="1"/>
  <c r="B9140" i="1" s="1"/>
  <c r="P9141" i="1"/>
  <c r="B9141" i="1" s="1"/>
  <c r="P9142" i="1"/>
  <c r="B9142" i="1" s="1"/>
  <c r="P9143" i="1"/>
  <c r="B9143" i="1" s="1"/>
  <c r="P9144" i="1"/>
  <c r="B9144" i="1" s="1"/>
  <c r="P9145" i="1"/>
  <c r="B9145" i="1" s="1"/>
  <c r="P9146" i="1"/>
  <c r="B9146" i="1" s="1"/>
  <c r="P9147" i="1"/>
  <c r="B9147" i="1" s="1"/>
  <c r="P9148" i="1"/>
  <c r="B9148" i="1" s="1"/>
  <c r="P9149" i="1"/>
  <c r="B9149" i="1" s="1"/>
  <c r="P9150" i="1"/>
  <c r="B9150" i="1" s="1"/>
  <c r="P9151" i="1"/>
  <c r="B9151" i="1" s="1"/>
  <c r="P9152" i="1"/>
  <c r="B9152" i="1" s="1"/>
  <c r="P9153" i="1"/>
  <c r="B9153" i="1" s="1"/>
  <c r="P9154" i="1"/>
  <c r="B9154" i="1" s="1"/>
  <c r="P9155" i="1"/>
  <c r="B9155" i="1" s="1"/>
  <c r="P9156" i="1"/>
  <c r="B9156" i="1" s="1"/>
  <c r="P9157" i="1"/>
  <c r="B9157" i="1" s="1"/>
  <c r="P9158" i="1"/>
  <c r="B9158" i="1" s="1"/>
  <c r="P9159" i="1"/>
  <c r="B9159" i="1" s="1"/>
  <c r="P9160" i="1"/>
  <c r="B9160" i="1" s="1"/>
  <c r="P9161" i="1"/>
  <c r="B9161" i="1" s="1"/>
  <c r="P9162" i="1"/>
  <c r="B9162" i="1" s="1"/>
  <c r="P9163" i="1"/>
  <c r="B9163" i="1" s="1"/>
  <c r="P9164" i="1"/>
  <c r="B9164" i="1" s="1"/>
  <c r="P9165" i="1"/>
  <c r="B9165" i="1" s="1"/>
  <c r="P9166" i="1"/>
  <c r="B9166" i="1" s="1"/>
  <c r="P9167" i="1"/>
  <c r="B9167" i="1" s="1"/>
  <c r="P9168" i="1"/>
  <c r="B9168" i="1" s="1"/>
  <c r="P9169" i="1"/>
  <c r="B9169" i="1" s="1"/>
  <c r="P9170" i="1"/>
  <c r="B9170" i="1" s="1"/>
  <c r="P9171" i="1"/>
  <c r="B9171" i="1" s="1"/>
  <c r="P9172" i="1"/>
  <c r="B9172" i="1" s="1"/>
  <c r="P9173" i="1"/>
  <c r="B9173" i="1" s="1"/>
  <c r="P9174" i="1"/>
  <c r="B9174" i="1" s="1"/>
  <c r="P9175" i="1"/>
  <c r="B9175" i="1" s="1"/>
  <c r="P9176" i="1"/>
  <c r="B9176" i="1" s="1"/>
  <c r="P9177" i="1"/>
  <c r="B9177" i="1" s="1"/>
  <c r="P9178" i="1"/>
  <c r="B9178" i="1" s="1"/>
  <c r="P9179" i="1"/>
  <c r="B9179" i="1" s="1"/>
  <c r="P9180" i="1"/>
  <c r="B9180" i="1" s="1"/>
  <c r="P9181" i="1"/>
  <c r="B9181" i="1" s="1"/>
  <c r="P9182" i="1"/>
  <c r="B9182" i="1" s="1"/>
  <c r="P9183" i="1"/>
  <c r="B9183" i="1" s="1"/>
  <c r="P9184" i="1"/>
  <c r="B9184" i="1" s="1"/>
  <c r="P9185" i="1"/>
  <c r="B9185" i="1" s="1"/>
  <c r="P9186" i="1"/>
  <c r="B9186" i="1" s="1"/>
  <c r="P9187" i="1"/>
  <c r="B9187" i="1" s="1"/>
  <c r="P9188" i="1"/>
  <c r="B9188" i="1" s="1"/>
  <c r="P9189" i="1"/>
  <c r="B9189" i="1" s="1"/>
  <c r="P9190" i="1"/>
  <c r="B9190" i="1" s="1"/>
  <c r="P9191" i="1"/>
  <c r="B9191" i="1" s="1"/>
  <c r="P9192" i="1"/>
  <c r="B9192" i="1" s="1"/>
  <c r="P9193" i="1"/>
  <c r="B9193" i="1" s="1"/>
  <c r="P9194" i="1"/>
  <c r="B9194" i="1" s="1"/>
  <c r="P9195" i="1"/>
  <c r="B9195" i="1" s="1"/>
  <c r="P9196" i="1"/>
  <c r="B9196" i="1" s="1"/>
  <c r="P9197" i="1"/>
  <c r="B9197" i="1" s="1"/>
  <c r="P9198" i="1"/>
  <c r="B9198" i="1" s="1"/>
  <c r="P9199" i="1"/>
  <c r="B9199" i="1" s="1"/>
  <c r="P9200" i="1"/>
  <c r="B9200" i="1" s="1"/>
  <c r="P9201" i="1"/>
  <c r="B9201" i="1" s="1"/>
  <c r="P9202" i="1"/>
  <c r="B9202" i="1" s="1"/>
  <c r="P9203" i="1"/>
  <c r="B9203" i="1" s="1"/>
  <c r="P9204" i="1"/>
  <c r="B9204" i="1" s="1"/>
  <c r="P9205" i="1"/>
  <c r="B9205" i="1" s="1"/>
  <c r="P9206" i="1"/>
  <c r="B9206" i="1" s="1"/>
  <c r="P9207" i="1"/>
  <c r="B9207" i="1" s="1"/>
  <c r="P9208" i="1"/>
  <c r="B9208" i="1" s="1"/>
  <c r="P9209" i="1"/>
  <c r="B9209" i="1" s="1"/>
  <c r="P9210" i="1"/>
  <c r="B9210" i="1" s="1"/>
  <c r="P9211" i="1"/>
  <c r="B9211" i="1" s="1"/>
  <c r="P9212" i="1"/>
  <c r="B9212" i="1" s="1"/>
  <c r="P9213" i="1"/>
  <c r="B9213" i="1" s="1"/>
  <c r="P9214" i="1"/>
  <c r="B9214" i="1" s="1"/>
  <c r="P9215" i="1"/>
  <c r="B9215" i="1" s="1"/>
  <c r="P9216" i="1"/>
  <c r="B9216" i="1" s="1"/>
  <c r="P9217" i="1"/>
  <c r="B9217" i="1" s="1"/>
  <c r="P9218" i="1"/>
  <c r="B9218" i="1" s="1"/>
  <c r="P9219" i="1"/>
  <c r="B9219" i="1" s="1"/>
  <c r="P9220" i="1"/>
  <c r="B9220" i="1" s="1"/>
  <c r="P9221" i="1"/>
  <c r="B9221" i="1" s="1"/>
  <c r="P9222" i="1"/>
  <c r="B9222" i="1" s="1"/>
  <c r="P9223" i="1"/>
  <c r="B9223" i="1" s="1"/>
  <c r="P9224" i="1"/>
  <c r="B9224" i="1" s="1"/>
  <c r="P9225" i="1"/>
  <c r="B9225" i="1" s="1"/>
  <c r="P9226" i="1"/>
  <c r="B9226" i="1" s="1"/>
  <c r="P9227" i="1"/>
  <c r="B9227" i="1" s="1"/>
  <c r="P9228" i="1"/>
  <c r="B9228" i="1" s="1"/>
  <c r="P9229" i="1"/>
  <c r="B9229" i="1" s="1"/>
  <c r="P9230" i="1"/>
  <c r="B9230" i="1" s="1"/>
  <c r="P9231" i="1"/>
  <c r="B9231" i="1" s="1"/>
  <c r="P9232" i="1"/>
  <c r="B9232" i="1" s="1"/>
  <c r="P9233" i="1"/>
  <c r="B9233" i="1" s="1"/>
  <c r="P9234" i="1"/>
  <c r="B9234" i="1" s="1"/>
  <c r="P9235" i="1"/>
  <c r="B9235" i="1" s="1"/>
  <c r="P9236" i="1"/>
  <c r="B9236" i="1" s="1"/>
  <c r="P9237" i="1"/>
  <c r="B9237" i="1" s="1"/>
  <c r="P9238" i="1"/>
  <c r="B9238" i="1" s="1"/>
  <c r="P9239" i="1"/>
  <c r="B9239" i="1" s="1"/>
  <c r="P9240" i="1"/>
  <c r="B9240" i="1" s="1"/>
  <c r="P9241" i="1"/>
  <c r="B9241" i="1" s="1"/>
  <c r="P9242" i="1"/>
  <c r="B9242" i="1" s="1"/>
  <c r="P9243" i="1"/>
  <c r="B9243" i="1" s="1"/>
  <c r="P9244" i="1"/>
  <c r="B9244" i="1" s="1"/>
  <c r="P9245" i="1"/>
  <c r="B9245" i="1" s="1"/>
  <c r="P9246" i="1"/>
  <c r="B9246" i="1" s="1"/>
  <c r="P9247" i="1"/>
  <c r="B9247" i="1" s="1"/>
  <c r="P9248" i="1"/>
  <c r="B9248" i="1" s="1"/>
  <c r="P9249" i="1"/>
  <c r="B9249" i="1" s="1"/>
  <c r="P9250" i="1"/>
  <c r="B9250" i="1" s="1"/>
  <c r="P9251" i="1"/>
  <c r="B9251" i="1" s="1"/>
  <c r="P9252" i="1"/>
  <c r="B9252" i="1" s="1"/>
  <c r="P9253" i="1"/>
  <c r="B9253" i="1" s="1"/>
  <c r="P9254" i="1"/>
  <c r="B9254" i="1" s="1"/>
  <c r="P9255" i="1"/>
  <c r="B9255" i="1" s="1"/>
  <c r="P9256" i="1"/>
  <c r="B9256" i="1" s="1"/>
  <c r="P9257" i="1"/>
  <c r="B9257" i="1" s="1"/>
  <c r="P9258" i="1"/>
  <c r="B9258" i="1" s="1"/>
  <c r="P9259" i="1"/>
  <c r="B9259" i="1" s="1"/>
  <c r="P9260" i="1"/>
  <c r="B9260" i="1" s="1"/>
  <c r="P9261" i="1"/>
  <c r="B9261" i="1" s="1"/>
  <c r="P9262" i="1"/>
  <c r="B9262" i="1" s="1"/>
  <c r="P9263" i="1"/>
  <c r="B9263" i="1" s="1"/>
  <c r="P9264" i="1"/>
  <c r="B9264" i="1" s="1"/>
  <c r="P9265" i="1"/>
  <c r="B9265" i="1" s="1"/>
  <c r="P9266" i="1"/>
  <c r="B9266" i="1" s="1"/>
  <c r="P9267" i="1"/>
  <c r="B9267" i="1" s="1"/>
  <c r="P9268" i="1"/>
  <c r="B9268" i="1" s="1"/>
  <c r="P9269" i="1"/>
  <c r="B9269" i="1" s="1"/>
  <c r="P9270" i="1"/>
  <c r="B9270" i="1" s="1"/>
  <c r="P9271" i="1"/>
  <c r="B9271" i="1" s="1"/>
  <c r="P9272" i="1"/>
  <c r="B9272" i="1" s="1"/>
  <c r="P9273" i="1"/>
  <c r="B9273" i="1" s="1"/>
  <c r="P9274" i="1"/>
  <c r="B9274" i="1" s="1"/>
  <c r="P9275" i="1"/>
  <c r="B9275" i="1" s="1"/>
  <c r="P9276" i="1"/>
  <c r="B9276" i="1" s="1"/>
  <c r="P9277" i="1"/>
  <c r="B9277" i="1" s="1"/>
  <c r="P9278" i="1"/>
  <c r="B9278" i="1" s="1"/>
  <c r="P9279" i="1"/>
  <c r="B9279" i="1" s="1"/>
  <c r="P9280" i="1"/>
  <c r="B9280" i="1" s="1"/>
  <c r="P9281" i="1"/>
  <c r="B9281" i="1" s="1"/>
  <c r="P9282" i="1"/>
  <c r="B9282" i="1" s="1"/>
  <c r="P9283" i="1"/>
  <c r="B9283" i="1" s="1"/>
  <c r="P9284" i="1"/>
  <c r="B9284" i="1" s="1"/>
  <c r="P9285" i="1"/>
  <c r="B9285" i="1" s="1"/>
  <c r="P9286" i="1"/>
  <c r="B9286" i="1" s="1"/>
  <c r="P9287" i="1"/>
  <c r="B9287" i="1" s="1"/>
  <c r="P9288" i="1"/>
  <c r="B9288" i="1" s="1"/>
  <c r="P9289" i="1"/>
  <c r="B9289" i="1" s="1"/>
  <c r="P9290" i="1"/>
  <c r="B9290" i="1" s="1"/>
  <c r="P9291" i="1"/>
  <c r="B9291" i="1" s="1"/>
  <c r="P9292" i="1"/>
  <c r="B9292" i="1" s="1"/>
  <c r="P9293" i="1"/>
  <c r="B9293" i="1" s="1"/>
  <c r="P9294" i="1"/>
  <c r="B9294" i="1" s="1"/>
  <c r="P9295" i="1"/>
  <c r="B9295" i="1" s="1"/>
  <c r="P9296" i="1"/>
  <c r="B9296" i="1" s="1"/>
  <c r="P9297" i="1"/>
  <c r="B9297" i="1" s="1"/>
  <c r="P9298" i="1"/>
  <c r="B9298" i="1" s="1"/>
  <c r="P9299" i="1"/>
  <c r="B9299" i="1" s="1"/>
  <c r="P9300" i="1"/>
  <c r="B9300" i="1" s="1"/>
  <c r="P9301" i="1"/>
  <c r="B9301" i="1" s="1"/>
  <c r="P9302" i="1"/>
  <c r="B9302" i="1" s="1"/>
  <c r="P9303" i="1"/>
  <c r="B9303" i="1" s="1"/>
  <c r="P9304" i="1"/>
  <c r="B9304" i="1" s="1"/>
  <c r="P9305" i="1"/>
  <c r="B9305" i="1" s="1"/>
  <c r="P9306" i="1"/>
  <c r="B9306" i="1" s="1"/>
  <c r="P9307" i="1"/>
  <c r="B9307" i="1" s="1"/>
  <c r="P9308" i="1"/>
  <c r="B9308" i="1" s="1"/>
  <c r="P9309" i="1"/>
  <c r="B9309" i="1" s="1"/>
  <c r="P9310" i="1"/>
  <c r="B9310" i="1" s="1"/>
  <c r="P9311" i="1"/>
  <c r="B9311" i="1" s="1"/>
  <c r="P9312" i="1"/>
  <c r="B9312" i="1" s="1"/>
  <c r="P9313" i="1"/>
  <c r="B9313" i="1" s="1"/>
  <c r="P9314" i="1"/>
  <c r="B9314" i="1" s="1"/>
  <c r="P9315" i="1"/>
  <c r="B9315" i="1" s="1"/>
  <c r="P9316" i="1"/>
  <c r="B9316" i="1" s="1"/>
  <c r="P9317" i="1"/>
  <c r="B9317" i="1" s="1"/>
  <c r="P9318" i="1"/>
  <c r="B9318" i="1" s="1"/>
  <c r="P9319" i="1"/>
  <c r="B9319" i="1" s="1"/>
  <c r="P9320" i="1"/>
  <c r="B9320" i="1" s="1"/>
  <c r="P9321" i="1"/>
  <c r="B9321" i="1" s="1"/>
  <c r="P9322" i="1"/>
  <c r="B9322" i="1" s="1"/>
  <c r="P9323" i="1"/>
  <c r="B9323" i="1" s="1"/>
  <c r="P9324" i="1"/>
  <c r="B9324" i="1" s="1"/>
  <c r="P9325" i="1"/>
  <c r="B9325" i="1" s="1"/>
  <c r="P9326" i="1"/>
  <c r="B9326" i="1" s="1"/>
  <c r="P9327" i="1"/>
  <c r="B9327" i="1" s="1"/>
  <c r="P9328" i="1"/>
  <c r="B9328" i="1" s="1"/>
  <c r="P9329" i="1"/>
  <c r="B9329" i="1" s="1"/>
  <c r="P9330" i="1"/>
  <c r="B9330" i="1" s="1"/>
  <c r="P9331" i="1"/>
  <c r="B9331" i="1" s="1"/>
  <c r="P9332" i="1"/>
  <c r="B9332" i="1" s="1"/>
  <c r="P9333" i="1"/>
  <c r="B9333" i="1" s="1"/>
  <c r="P9334" i="1"/>
  <c r="B9334" i="1" s="1"/>
  <c r="P9335" i="1"/>
  <c r="B9335" i="1" s="1"/>
  <c r="P9336" i="1"/>
  <c r="B9336" i="1" s="1"/>
  <c r="P9337" i="1"/>
  <c r="B9337" i="1" s="1"/>
  <c r="P9338" i="1"/>
  <c r="B9338" i="1" s="1"/>
  <c r="P9339" i="1"/>
  <c r="B9339" i="1" s="1"/>
  <c r="P9340" i="1"/>
  <c r="B9340" i="1" s="1"/>
  <c r="P9341" i="1"/>
  <c r="B9341" i="1" s="1"/>
  <c r="P9342" i="1"/>
  <c r="B9342" i="1" s="1"/>
  <c r="P9343" i="1"/>
  <c r="B9343" i="1" s="1"/>
  <c r="P9344" i="1"/>
  <c r="B9344" i="1" s="1"/>
  <c r="P9345" i="1"/>
  <c r="B9345" i="1" s="1"/>
  <c r="P9346" i="1"/>
  <c r="B9346" i="1" s="1"/>
  <c r="P9347" i="1"/>
  <c r="B9347" i="1" s="1"/>
  <c r="P9348" i="1"/>
  <c r="B9348" i="1" s="1"/>
  <c r="P9349" i="1"/>
  <c r="B9349" i="1" s="1"/>
  <c r="P9350" i="1"/>
  <c r="B9350" i="1" s="1"/>
  <c r="P9351" i="1"/>
  <c r="B9351" i="1" s="1"/>
  <c r="P9352" i="1"/>
  <c r="B9352" i="1" s="1"/>
  <c r="P9353" i="1"/>
  <c r="B9353" i="1" s="1"/>
  <c r="P9354" i="1"/>
  <c r="B9354" i="1" s="1"/>
  <c r="P9355" i="1"/>
  <c r="B9355" i="1" s="1"/>
  <c r="P9356" i="1"/>
  <c r="B9356" i="1" s="1"/>
  <c r="P9357" i="1"/>
  <c r="B9357" i="1" s="1"/>
  <c r="P9358" i="1"/>
  <c r="B9358" i="1" s="1"/>
  <c r="P9359" i="1"/>
  <c r="B9359" i="1" s="1"/>
  <c r="P9360" i="1"/>
  <c r="B9360" i="1" s="1"/>
  <c r="P9361" i="1"/>
  <c r="B9361" i="1" s="1"/>
  <c r="P9362" i="1"/>
  <c r="B9362" i="1" s="1"/>
  <c r="P9363" i="1"/>
  <c r="B9363" i="1" s="1"/>
  <c r="P9364" i="1"/>
  <c r="B9364" i="1" s="1"/>
  <c r="P9365" i="1"/>
  <c r="B9365" i="1" s="1"/>
  <c r="P9366" i="1"/>
  <c r="B9366" i="1" s="1"/>
  <c r="P9367" i="1"/>
  <c r="B9367" i="1" s="1"/>
  <c r="P9368" i="1"/>
  <c r="B9368" i="1" s="1"/>
  <c r="P9369" i="1"/>
  <c r="B9369" i="1" s="1"/>
  <c r="P9370" i="1"/>
  <c r="B9370" i="1" s="1"/>
  <c r="P9371" i="1"/>
  <c r="B9371" i="1" s="1"/>
  <c r="P9372" i="1"/>
  <c r="B9372" i="1" s="1"/>
  <c r="P9373" i="1"/>
  <c r="B9373" i="1" s="1"/>
  <c r="P9374" i="1"/>
  <c r="B9374" i="1" s="1"/>
  <c r="P9375" i="1"/>
  <c r="B9375" i="1" s="1"/>
  <c r="P9376" i="1"/>
  <c r="B9376" i="1" s="1"/>
  <c r="P9377" i="1"/>
  <c r="B9377" i="1" s="1"/>
  <c r="P9378" i="1"/>
  <c r="B9378" i="1" s="1"/>
  <c r="P9379" i="1"/>
  <c r="B9379" i="1" s="1"/>
  <c r="P9380" i="1"/>
  <c r="B9380" i="1" s="1"/>
  <c r="P9381" i="1"/>
  <c r="B9381" i="1" s="1"/>
  <c r="P9382" i="1"/>
  <c r="B9382" i="1" s="1"/>
  <c r="P9383" i="1"/>
  <c r="B9383" i="1" s="1"/>
  <c r="P9384" i="1"/>
  <c r="B9384" i="1" s="1"/>
  <c r="P9385" i="1"/>
  <c r="B9385" i="1" s="1"/>
  <c r="P9386" i="1"/>
  <c r="B9386" i="1" s="1"/>
  <c r="P9387" i="1"/>
  <c r="B9387" i="1" s="1"/>
  <c r="P9388" i="1"/>
  <c r="B9388" i="1" s="1"/>
  <c r="P9389" i="1"/>
  <c r="B9389" i="1" s="1"/>
  <c r="P9390" i="1"/>
  <c r="B9390" i="1" s="1"/>
  <c r="P9391" i="1"/>
  <c r="B9391" i="1" s="1"/>
  <c r="P9392" i="1"/>
  <c r="B9392" i="1" s="1"/>
  <c r="P9393" i="1"/>
  <c r="B9393" i="1" s="1"/>
  <c r="P9394" i="1"/>
  <c r="B9394" i="1" s="1"/>
  <c r="P9395" i="1"/>
  <c r="B9395" i="1" s="1"/>
  <c r="P9396" i="1"/>
  <c r="B9396" i="1" s="1"/>
  <c r="P9397" i="1"/>
  <c r="B9397" i="1" s="1"/>
  <c r="P9398" i="1"/>
  <c r="B9398" i="1" s="1"/>
  <c r="P9399" i="1"/>
  <c r="B9399" i="1" s="1"/>
  <c r="P9400" i="1"/>
  <c r="B9400" i="1" s="1"/>
  <c r="P9401" i="1"/>
  <c r="B9401" i="1" s="1"/>
  <c r="P9402" i="1"/>
  <c r="B9402" i="1" s="1"/>
  <c r="P9403" i="1"/>
  <c r="B9403" i="1" s="1"/>
  <c r="P9404" i="1"/>
  <c r="B9404" i="1" s="1"/>
  <c r="P9405" i="1"/>
  <c r="B9405" i="1" s="1"/>
  <c r="P9406" i="1"/>
  <c r="B9406" i="1" s="1"/>
  <c r="P9407" i="1"/>
  <c r="B9407" i="1" s="1"/>
  <c r="P9408" i="1"/>
  <c r="B9408" i="1" s="1"/>
  <c r="P9409" i="1"/>
  <c r="B9409" i="1" s="1"/>
  <c r="P9410" i="1"/>
  <c r="B9410" i="1" s="1"/>
  <c r="P9411" i="1"/>
  <c r="B9411" i="1" s="1"/>
  <c r="P9412" i="1"/>
  <c r="B9412" i="1" s="1"/>
  <c r="P9413" i="1"/>
  <c r="B9413" i="1" s="1"/>
  <c r="P9414" i="1"/>
  <c r="B9414" i="1" s="1"/>
  <c r="P9415" i="1"/>
  <c r="B9415" i="1" s="1"/>
  <c r="P9416" i="1"/>
  <c r="B9416" i="1" s="1"/>
  <c r="P9417" i="1"/>
  <c r="B9417" i="1" s="1"/>
  <c r="P9418" i="1"/>
  <c r="B9418" i="1" s="1"/>
  <c r="P9419" i="1"/>
  <c r="B9419" i="1" s="1"/>
  <c r="P9420" i="1"/>
  <c r="B9420" i="1" s="1"/>
  <c r="P9421" i="1"/>
  <c r="B9421" i="1" s="1"/>
  <c r="P9422" i="1"/>
  <c r="B9422" i="1" s="1"/>
  <c r="P9423" i="1"/>
  <c r="B9423" i="1" s="1"/>
  <c r="P9424" i="1"/>
  <c r="B9424" i="1" s="1"/>
  <c r="P9425" i="1"/>
  <c r="B9425" i="1" s="1"/>
  <c r="P9426" i="1"/>
  <c r="B9426" i="1" s="1"/>
  <c r="P9427" i="1"/>
  <c r="B9427" i="1" s="1"/>
  <c r="P9428" i="1"/>
  <c r="B9428" i="1" s="1"/>
  <c r="P9429" i="1"/>
  <c r="B9429" i="1" s="1"/>
  <c r="P9430" i="1"/>
  <c r="B9430" i="1" s="1"/>
  <c r="P9431" i="1"/>
  <c r="B9431" i="1" s="1"/>
  <c r="P9432" i="1"/>
  <c r="B9432" i="1" s="1"/>
  <c r="P9433" i="1"/>
  <c r="B9433" i="1" s="1"/>
  <c r="P9434" i="1"/>
  <c r="B9434" i="1" s="1"/>
  <c r="P9435" i="1"/>
  <c r="B9435" i="1" s="1"/>
  <c r="P9436" i="1"/>
  <c r="B9436" i="1" s="1"/>
  <c r="P9437" i="1"/>
  <c r="B9437" i="1" s="1"/>
  <c r="P9438" i="1"/>
  <c r="B9438" i="1" s="1"/>
  <c r="P9439" i="1"/>
  <c r="B9439" i="1" s="1"/>
  <c r="P9440" i="1"/>
  <c r="B9440" i="1" s="1"/>
  <c r="P9441" i="1"/>
  <c r="B9441" i="1" s="1"/>
  <c r="P9442" i="1"/>
  <c r="B9442" i="1" s="1"/>
  <c r="P9443" i="1"/>
  <c r="B9443" i="1" s="1"/>
  <c r="P9444" i="1"/>
  <c r="B9444" i="1" s="1"/>
  <c r="P9445" i="1"/>
  <c r="B9445" i="1" s="1"/>
  <c r="P9446" i="1"/>
  <c r="B9446" i="1" s="1"/>
  <c r="P9447" i="1"/>
  <c r="B9447" i="1" s="1"/>
  <c r="P9448" i="1"/>
  <c r="B9448" i="1" s="1"/>
  <c r="P9449" i="1"/>
  <c r="B9449" i="1" s="1"/>
  <c r="P9450" i="1"/>
  <c r="B9450" i="1" s="1"/>
  <c r="P9451" i="1"/>
  <c r="B9451" i="1" s="1"/>
  <c r="P9452" i="1"/>
  <c r="B9452" i="1" s="1"/>
  <c r="P9453" i="1"/>
  <c r="B9453" i="1" s="1"/>
  <c r="P9454" i="1"/>
  <c r="B9454" i="1" s="1"/>
  <c r="P9455" i="1"/>
  <c r="B9455" i="1" s="1"/>
  <c r="P9456" i="1"/>
  <c r="B9456" i="1" s="1"/>
  <c r="P9457" i="1"/>
  <c r="B9457" i="1" s="1"/>
  <c r="P9458" i="1"/>
  <c r="B9458" i="1" s="1"/>
  <c r="P9459" i="1"/>
  <c r="B9459" i="1" s="1"/>
  <c r="P9460" i="1"/>
  <c r="B9460" i="1" s="1"/>
  <c r="P9461" i="1"/>
  <c r="B9461" i="1" s="1"/>
  <c r="P9462" i="1"/>
  <c r="B9462" i="1" s="1"/>
  <c r="P9463" i="1"/>
  <c r="B9463" i="1" s="1"/>
  <c r="P9464" i="1"/>
  <c r="B9464" i="1" s="1"/>
  <c r="P9465" i="1"/>
  <c r="B9465" i="1" s="1"/>
  <c r="P9466" i="1"/>
  <c r="B9466" i="1" s="1"/>
  <c r="P9467" i="1"/>
  <c r="B9467" i="1" s="1"/>
  <c r="P9468" i="1"/>
  <c r="B9468" i="1" s="1"/>
  <c r="P9469" i="1"/>
  <c r="B9469" i="1" s="1"/>
  <c r="P9470" i="1"/>
  <c r="B9470" i="1" s="1"/>
  <c r="P9471" i="1"/>
  <c r="B9471" i="1" s="1"/>
  <c r="P9472" i="1"/>
  <c r="B9472" i="1" s="1"/>
  <c r="P9473" i="1"/>
  <c r="B9473" i="1" s="1"/>
  <c r="P9474" i="1"/>
  <c r="B9474" i="1" s="1"/>
  <c r="P9475" i="1"/>
  <c r="B9475" i="1" s="1"/>
  <c r="P9476" i="1"/>
  <c r="B9476" i="1" s="1"/>
  <c r="P9477" i="1"/>
  <c r="B9477" i="1" s="1"/>
  <c r="P9478" i="1"/>
  <c r="B9478" i="1" s="1"/>
  <c r="P9479" i="1"/>
  <c r="B9479" i="1" s="1"/>
  <c r="P9480" i="1"/>
  <c r="B9480" i="1" s="1"/>
  <c r="P9481" i="1"/>
  <c r="B9481" i="1" s="1"/>
  <c r="P9482" i="1"/>
  <c r="B9482" i="1" s="1"/>
  <c r="P9483" i="1"/>
  <c r="B9483" i="1" s="1"/>
  <c r="P9484" i="1"/>
  <c r="B9484" i="1" s="1"/>
  <c r="P9485" i="1"/>
  <c r="B9485" i="1" s="1"/>
  <c r="P9486" i="1"/>
  <c r="B9486" i="1" s="1"/>
  <c r="P9487" i="1"/>
  <c r="B9487" i="1" s="1"/>
  <c r="P9488" i="1"/>
  <c r="B9488" i="1" s="1"/>
  <c r="P9489" i="1"/>
  <c r="B9489" i="1" s="1"/>
  <c r="P9490" i="1"/>
  <c r="B9490" i="1" s="1"/>
  <c r="P9491" i="1"/>
  <c r="B9491" i="1" s="1"/>
  <c r="P9492" i="1"/>
  <c r="B9492" i="1" s="1"/>
  <c r="P9493" i="1"/>
  <c r="B9493" i="1" s="1"/>
  <c r="P9494" i="1"/>
  <c r="B9494" i="1" s="1"/>
  <c r="P9495" i="1"/>
  <c r="B9495" i="1" s="1"/>
  <c r="P9496" i="1"/>
  <c r="B9496" i="1" s="1"/>
  <c r="P9497" i="1"/>
  <c r="B9497" i="1" s="1"/>
  <c r="P9498" i="1"/>
  <c r="B9498" i="1" s="1"/>
  <c r="P9499" i="1"/>
  <c r="B9499" i="1" s="1"/>
  <c r="P9500" i="1"/>
  <c r="B9500" i="1" s="1"/>
  <c r="P9501" i="1"/>
  <c r="B9501" i="1" s="1"/>
  <c r="P9502" i="1"/>
  <c r="B9502" i="1" s="1"/>
  <c r="P9503" i="1"/>
  <c r="B9503" i="1" s="1"/>
  <c r="P9504" i="1"/>
  <c r="B9504" i="1" s="1"/>
  <c r="P9505" i="1"/>
  <c r="B9505" i="1" s="1"/>
  <c r="P9506" i="1"/>
  <c r="B9506" i="1" s="1"/>
  <c r="P9507" i="1"/>
  <c r="B9507" i="1" s="1"/>
  <c r="P9508" i="1"/>
  <c r="B9508" i="1" s="1"/>
  <c r="P9509" i="1"/>
  <c r="B9509" i="1" s="1"/>
  <c r="P9510" i="1"/>
  <c r="B9510" i="1" s="1"/>
  <c r="P9511" i="1"/>
  <c r="B9511" i="1" s="1"/>
  <c r="P9512" i="1"/>
  <c r="B9512" i="1" s="1"/>
  <c r="P9513" i="1"/>
  <c r="B9513" i="1" s="1"/>
  <c r="P9514" i="1"/>
  <c r="B9514" i="1" s="1"/>
  <c r="P9515" i="1"/>
  <c r="B9515" i="1" s="1"/>
  <c r="P9516" i="1"/>
  <c r="B9516" i="1" s="1"/>
  <c r="P9517" i="1"/>
  <c r="B9517" i="1" s="1"/>
  <c r="P9518" i="1"/>
  <c r="B9518" i="1" s="1"/>
  <c r="P9519" i="1"/>
  <c r="B9519" i="1" s="1"/>
  <c r="P9520" i="1"/>
  <c r="B9520" i="1" s="1"/>
  <c r="P9521" i="1"/>
  <c r="B9521" i="1" s="1"/>
  <c r="P9522" i="1"/>
  <c r="B9522" i="1" s="1"/>
  <c r="P9523" i="1"/>
  <c r="B9523" i="1" s="1"/>
  <c r="P9524" i="1"/>
  <c r="B9524" i="1" s="1"/>
  <c r="P9525" i="1"/>
  <c r="B9525" i="1" s="1"/>
  <c r="P9526" i="1"/>
  <c r="B9526" i="1" s="1"/>
  <c r="P9527" i="1"/>
  <c r="B9527" i="1" s="1"/>
  <c r="P9528" i="1"/>
  <c r="B9528" i="1" s="1"/>
  <c r="P9529" i="1"/>
  <c r="B9529" i="1" s="1"/>
  <c r="P9530" i="1"/>
  <c r="B9530" i="1" s="1"/>
  <c r="P9531" i="1"/>
  <c r="B9531" i="1" s="1"/>
  <c r="P9532" i="1"/>
  <c r="B9532" i="1" s="1"/>
  <c r="P9533" i="1"/>
  <c r="B9533" i="1" s="1"/>
  <c r="P9534" i="1"/>
  <c r="B9534" i="1" s="1"/>
  <c r="P9535" i="1"/>
  <c r="B9535" i="1" s="1"/>
  <c r="P9536" i="1"/>
  <c r="B9536" i="1" s="1"/>
  <c r="P9537" i="1"/>
  <c r="B9537" i="1" s="1"/>
  <c r="P9538" i="1"/>
  <c r="B9538" i="1" s="1"/>
  <c r="P9539" i="1"/>
  <c r="B9539" i="1" s="1"/>
  <c r="P9540" i="1"/>
  <c r="B9540" i="1" s="1"/>
  <c r="P9541" i="1"/>
  <c r="B9541" i="1" s="1"/>
  <c r="P9542" i="1"/>
  <c r="B9542" i="1" s="1"/>
  <c r="P9543" i="1"/>
  <c r="B9543" i="1" s="1"/>
  <c r="P9544" i="1"/>
  <c r="B9544" i="1" s="1"/>
  <c r="P9545" i="1"/>
  <c r="B9545" i="1" s="1"/>
  <c r="P9546" i="1"/>
  <c r="B9546" i="1" s="1"/>
  <c r="P9547" i="1"/>
  <c r="B9547" i="1" s="1"/>
  <c r="P9548" i="1"/>
  <c r="B9548" i="1" s="1"/>
  <c r="P9549" i="1"/>
  <c r="B9549" i="1" s="1"/>
  <c r="P9550" i="1"/>
  <c r="B9550" i="1" s="1"/>
  <c r="P9551" i="1"/>
  <c r="B9551" i="1" s="1"/>
  <c r="P9552" i="1"/>
  <c r="B9552" i="1" s="1"/>
  <c r="P9553" i="1"/>
  <c r="B9553" i="1" s="1"/>
  <c r="P9554" i="1"/>
  <c r="B9554" i="1" s="1"/>
  <c r="P9555" i="1"/>
  <c r="B9555" i="1" s="1"/>
  <c r="P9556" i="1"/>
  <c r="B9556" i="1" s="1"/>
  <c r="P9557" i="1"/>
  <c r="B9557" i="1" s="1"/>
  <c r="P9558" i="1"/>
  <c r="B9558" i="1" s="1"/>
  <c r="P9559" i="1"/>
  <c r="B9559" i="1" s="1"/>
  <c r="P9560" i="1"/>
  <c r="B9560" i="1" s="1"/>
  <c r="P9561" i="1"/>
  <c r="B9561" i="1" s="1"/>
  <c r="P9562" i="1"/>
  <c r="B9562" i="1" s="1"/>
  <c r="P9563" i="1"/>
  <c r="B9563" i="1" s="1"/>
  <c r="P9564" i="1"/>
  <c r="B9564" i="1" s="1"/>
  <c r="P9565" i="1"/>
  <c r="B9565" i="1" s="1"/>
  <c r="P9566" i="1"/>
  <c r="B9566" i="1" s="1"/>
  <c r="P9567" i="1"/>
  <c r="B9567" i="1" s="1"/>
  <c r="P9568" i="1"/>
  <c r="B9568" i="1" s="1"/>
  <c r="P9569" i="1"/>
  <c r="B9569" i="1" s="1"/>
  <c r="P9570" i="1"/>
  <c r="B9570" i="1" s="1"/>
  <c r="P9571" i="1"/>
  <c r="B9571" i="1" s="1"/>
  <c r="P9572" i="1"/>
  <c r="B9572" i="1" s="1"/>
  <c r="P9573" i="1"/>
  <c r="B9573" i="1" s="1"/>
  <c r="P9574" i="1"/>
  <c r="B9574" i="1" s="1"/>
  <c r="P9575" i="1"/>
  <c r="B9575" i="1" s="1"/>
  <c r="P9576" i="1"/>
  <c r="B9576" i="1" s="1"/>
  <c r="P9577" i="1"/>
  <c r="B9577" i="1" s="1"/>
  <c r="P9578" i="1"/>
  <c r="B9578" i="1" s="1"/>
  <c r="P9579" i="1"/>
  <c r="B9579" i="1" s="1"/>
  <c r="P9580" i="1"/>
  <c r="B9580" i="1" s="1"/>
  <c r="P9581" i="1"/>
  <c r="B9581" i="1" s="1"/>
  <c r="P9582" i="1"/>
  <c r="B9582" i="1" s="1"/>
  <c r="P9583" i="1"/>
  <c r="B9583" i="1" s="1"/>
  <c r="P9584" i="1"/>
  <c r="B9584" i="1" s="1"/>
  <c r="P9585" i="1"/>
  <c r="B9585" i="1" s="1"/>
  <c r="P9586" i="1"/>
  <c r="B9586" i="1" s="1"/>
  <c r="P9587" i="1"/>
  <c r="B9587" i="1" s="1"/>
  <c r="P9588" i="1"/>
  <c r="B9588" i="1" s="1"/>
  <c r="P9589" i="1"/>
  <c r="B9589" i="1" s="1"/>
  <c r="P9590" i="1"/>
  <c r="B9590" i="1" s="1"/>
  <c r="P9591" i="1"/>
  <c r="B9591" i="1" s="1"/>
  <c r="P9592" i="1"/>
  <c r="B9592" i="1" s="1"/>
  <c r="P9593" i="1"/>
  <c r="B9593" i="1" s="1"/>
  <c r="P9594" i="1"/>
  <c r="B9594" i="1" s="1"/>
  <c r="P9595" i="1"/>
  <c r="B9595" i="1" s="1"/>
  <c r="P9596" i="1"/>
  <c r="B9596" i="1" s="1"/>
  <c r="P9597" i="1"/>
  <c r="B9597" i="1" s="1"/>
  <c r="P9598" i="1"/>
  <c r="B9598" i="1" s="1"/>
  <c r="P9599" i="1"/>
  <c r="B9599" i="1" s="1"/>
  <c r="P9600" i="1"/>
  <c r="B9600" i="1" s="1"/>
  <c r="P9601" i="1"/>
  <c r="B9601" i="1" s="1"/>
  <c r="P9602" i="1"/>
  <c r="B9602" i="1" s="1"/>
  <c r="P9603" i="1"/>
  <c r="B9603" i="1" s="1"/>
  <c r="P9604" i="1"/>
  <c r="B9604" i="1" s="1"/>
  <c r="P9605" i="1"/>
  <c r="B9605" i="1" s="1"/>
  <c r="P9606" i="1"/>
  <c r="B9606" i="1" s="1"/>
  <c r="P9607" i="1"/>
  <c r="B9607" i="1" s="1"/>
  <c r="P9608" i="1"/>
  <c r="B9608" i="1" s="1"/>
  <c r="P9609" i="1"/>
  <c r="B9609" i="1" s="1"/>
  <c r="P9610" i="1"/>
  <c r="B9610" i="1" s="1"/>
  <c r="P9611" i="1"/>
  <c r="B9611" i="1" s="1"/>
  <c r="P9612" i="1"/>
  <c r="B9612" i="1" s="1"/>
  <c r="P9613" i="1"/>
  <c r="B9613" i="1" s="1"/>
  <c r="P9614" i="1"/>
  <c r="B9614" i="1" s="1"/>
  <c r="P9615" i="1"/>
  <c r="B9615" i="1" s="1"/>
  <c r="P9616" i="1"/>
  <c r="B9616" i="1" s="1"/>
  <c r="P9617" i="1"/>
  <c r="B9617" i="1" s="1"/>
  <c r="P9618" i="1"/>
  <c r="B9618" i="1" s="1"/>
  <c r="P9619" i="1"/>
  <c r="B9619" i="1" s="1"/>
  <c r="P9620" i="1"/>
  <c r="B9620" i="1" s="1"/>
  <c r="P9621" i="1"/>
  <c r="B9621" i="1" s="1"/>
  <c r="P9622" i="1"/>
  <c r="B9622" i="1" s="1"/>
  <c r="P9623" i="1"/>
  <c r="B9623" i="1" s="1"/>
  <c r="P9624" i="1"/>
  <c r="B9624" i="1" s="1"/>
  <c r="P9625" i="1"/>
  <c r="B9625" i="1" s="1"/>
  <c r="P9626" i="1"/>
  <c r="B9626" i="1" s="1"/>
  <c r="P9627" i="1"/>
  <c r="B9627" i="1" s="1"/>
  <c r="P9628" i="1"/>
  <c r="B9628" i="1" s="1"/>
  <c r="P9629" i="1"/>
  <c r="B9629" i="1" s="1"/>
  <c r="P9630" i="1"/>
  <c r="B9630" i="1" s="1"/>
  <c r="P9631" i="1"/>
  <c r="B9631" i="1" s="1"/>
  <c r="P9632" i="1"/>
  <c r="B9632" i="1" s="1"/>
  <c r="P9633" i="1"/>
  <c r="B9633" i="1" s="1"/>
  <c r="P9634" i="1"/>
  <c r="B9634" i="1" s="1"/>
  <c r="P9635" i="1"/>
  <c r="B9635" i="1" s="1"/>
  <c r="P9636" i="1"/>
  <c r="B9636" i="1" s="1"/>
  <c r="P9637" i="1"/>
  <c r="B9637" i="1" s="1"/>
  <c r="P9638" i="1"/>
  <c r="B9638" i="1" s="1"/>
  <c r="P9639" i="1"/>
  <c r="B9639" i="1" s="1"/>
  <c r="P9640" i="1"/>
  <c r="B9640" i="1" s="1"/>
  <c r="P9641" i="1"/>
  <c r="B9641" i="1" s="1"/>
  <c r="P9642" i="1"/>
  <c r="B9642" i="1" s="1"/>
  <c r="P9643" i="1"/>
  <c r="B9643" i="1" s="1"/>
  <c r="P9644" i="1"/>
  <c r="B9644" i="1" s="1"/>
  <c r="P9645" i="1"/>
  <c r="B9645" i="1" s="1"/>
  <c r="P9646" i="1"/>
  <c r="B9646" i="1" s="1"/>
  <c r="P9647" i="1"/>
  <c r="B9647" i="1" s="1"/>
  <c r="P9648" i="1"/>
  <c r="B9648" i="1" s="1"/>
  <c r="P9649" i="1"/>
  <c r="B9649" i="1" s="1"/>
  <c r="P9650" i="1"/>
  <c r="B9650" i="1" s="1"/>
  <c r="P9651" i="1"/>
  <c r="B9651" i="1" s="1"/>
  <c r="P9652" i="1"/>
  <c r="B9652" i="1" s="1"/>
  <c r="P9653" i="1"/>
  <c r="B9653" i="1" s="1"/>
  <c r="P9654" i="1"/>
  <c r="B9654" i="1" s="1"/>
  <c r="P9655" i="1"/>
  <c r="B9655" i="1" s="1"/>
  <c r="P9656" i="1"/>
  <c r="B9656" i="1" s="1"/>
  <c r="P9657" i="1"/>
  <c r="B9657" i="1" s="1"/>
  <c r="P9658" i="1"/>
  <c r="B9658" i="1" s="1"/>
  <c r="P9659" i="1"/>
  <c r="B9659" i="1" s="1"/>
  <c r="P9660" i="1"/>
  <c r="B9660" i="1" s="1"/>
  <c r="P9661" i="1"/>
  <c r="B9661" i="1" s="1"/>
  <c r="P9662" i="1"/>
  <c r="B9662" i="1" s="1"/>
  <c r="P9663" i="1"/>
  <c r="B9663" i="1" s="1"/>
  <c r="P9664" i="1"/>
  <c r="B9664" i="1" s="1"/>
  <c r="P9665" i="1"/>
  <c r="B9665" i="1" s="1"/>
  <c r="P9666" i="1"/>
  <c r="B9666" i="1" s="1"/>
  <c r="P9667" i="1"/>
  <c r="B9667" i="1" s="1"/>
  <c r="P9668" i="1"/>
  <c r="B9668" i="1" s="1"/>
  <c r="P9669" i="1"/>
  <c r="B9669" i="1" s="1"/>
  <c r="P9670" i="1"/>
  <c r="B9670" i="1" s="1"/>
  <c r="P9671" i="1"/>
  <c r="B9671" i="1" s="1"/>
  <c r="P9672" i="1"/>
  <c r="B9672" i="1" s="1"/>
  <c r="P9673" i="1"/>
  <c r="B9673" i="1" s="1"/>
  <c r="P9674" i="1"/>
  <c r="B9674" i="1" s="1"/>
  <c r="P9675" i="1"/>
  <c r="B9675" i="1" s="1"/>
  <c r="P9676" i="1"/>
  <c r="B9676" i="1" s="1"/>
  <c r="P9677" i="1"/>
  <c r="B9677" i="1" s="1"/>
  <c r="P9678" i="1"/>
  <c r="B9678" i="1" s="1"/>
  <c r="P9679" i="1"/>
  <c r="B9679" i="1" s="1"/>
  <c r="P9680" i="1"/>
  <c r="B9680" i="1" s="1"/>
  <c r="P9681" i="1"/>
  <c r="B9681" i="1" s="1"/>
  <c r="P9682" i="1"/>
  <c r="B9682" i="1" s="1"/>
  <c r="P9683" i="1"/>
  <c r="B9683" i="1" s="1"/>
  <c r="P9684" i="1"/>
  <c r="B9684" i="1" s="1"/>
  <c r="P9685" i="1"/>
  <c r="B9685" i="1" s="1"/>
  <c r="P9686" i="1"/>
  <c r="B9686" i="1" s="1"/>
  <c r="P9687" i="1"/>
  <c r="B9687" i="1" s="1"/>
  <c r="P9688" i="1"/>
  <c r="B9688" i="1" s="1"/>
  <c r="P9689" i="1"/>
  <c r="B9689" i="1" s="1"/>
  <c r="P9690" i="1"/>
  <c r="B9690" i="1" s="1"/>
  <c r="P9691" i="1"/>
  <c r="B9691" i="1" s="1"/>
  <c r="P9692" i="1"/>
  <c r="B9692" i="1" s="1"/>
  <c r="P9693" i="1"/>
  <c r="B9693" i="1" s="1"/>
  <c r="P9694" i="1"/>
  <c r="B9694" i="1" s="1"/>
  <c r="P9695" i="1"/>
  <c r="B9695" i="1" s="1"/>
  <c r="P9696" i="1"/>
  <c r="B9696" i="1" s="1"/>
  <c r="P9697" i="1"/>
  <c r="B9697" i="1" s="1"/>
  <c r="P9698" i="1"/>
  <c r="B9698" i="1" s="1"/>
  <c r="P9699" i="1"/>
  <c r="B9699" i="1" s="1"/>
  <c r="P9700" i="1"/>
  <c r="B9700" i="1" s="1"/>
  <c r="P9701" i="1"/>
  <c r="B9701" i="1" s="1"/>
  <c r="P9702" i="1"/>
  <c r="B9702" i="1" s="1"/>
  <c r="P9703" i="1"/>
  <c r="B9703" i="1" s="1"/>
  <c r="P9704" i="1"/>
  <c r="B9704" i="1" s="1"/>
  <c r="P9705" i="1"/>
  <c r="B9705" i="1" s="1"/>
  <c r="P9706" i="1"/>
  <c r="B9706" i="1" s="1"/>
  <c r="P9707" i="1"/>
  <c r="B9707" i="1" s="1"/>
  <c r="P9708" i="1"/>
  <c r="B9708" i="1" s="1"/>
  <c r="P9709" i="1"/>
  <c r="B9709" i="1" s="1"/>
  <c r="P9710" i="1"/>
  <c r="B9710" i="1" s="1"/>
  <c r="P9711" i="1"/>
  <c r="B9711" i="1" s="1"/>
  <c r="P9712" i="1"/>
  <c r="B9712" i="1" s="1"/>
  <c r="P9713" i="1"/>
  <c r="B9713" i="1" s="1"/>
  <c r="P9714" i="1"/>
  <c r="B9714" i="1" s="1"/>
  <c r="P9715" i="1"/>
  <c r="B9715" i="1" s="1"/>
  <c r="P9716" i="1"/>
  <c r="B9716" i="1" s="1"/>
  <c r="P9717" i="1"/>
  <c r="B9717" i="1" s="1"/>
  <c r="P9718" i="1"/>
  <c r="B9718" i="1" s="1"/>
  <c r="P9719" i="1"/>
  <c r="B9719" i="1" s="1"/>
  <c r="P9720" i="1"/>
  <c r="B9720" i="1" s="1"/>
  <c r="P9721" i="1"/>
  <c r="B9721" i="1" s="1"/>
  <c r="P9722" i="1"/>
  <c r="B9722" i="1" s="1"/>
  <c r="P9723" i="1"/>
  <c r="B9723" i="1" s="1"/>
  <c r="P9724" i="1"/>
  <c r="B9724" i="1" s="1"/>
  <c r="P9725" i="1"/>
  <c r="B9725" i="1" s="1"/>
  <c r="P9726" i="1"/>
  <c r="B9726" i="1" s="1"/>
  <c r="P9727" i="1"/>
  <c r="B9727" i="1" s="1"/>
  <c r="P9728" i="1"/>
  <c r="B9728" i="1" s="1"/>
  <c r="P9729" i="1"/>
  <c r="B9729" i="1" s="1"/>
  <c r="P9730" i="1"/>
  <c r="B9730" i="1" s="1"/>
  <c r="P9731" i="1"/>
  <c r="B9731" i="1" s="1"/>
  <c r="P9732" i="1"/>
  <c r="B9732" i="1" s="1"/>
  <c r="P9733" i="1"/>
  <c r="B9733" i="1" s="1"/>
  <c r="P9734" i="1"/>
  <c r="B9734" i="1" s="1"/>
  <c r="P9735" i="1"/>
  <c r="B9735" i="1" s="1"/>
  <c r="P9736" i="1"/>
  <c r="B9736" i="1" s="1"/>
  <c r="P9737" i="1"/>
  <c r="B9737" i="1" s="1"/>
  <c r="P9738" i="1"/>
  <c r="B9738" i="1" s="1"/>
  <c r="P9739" i="1"/>
  <c r="B9739" i="1" s="1"/>
  <c r="P9740" i="1"/>
  <c r="B9740" i="1" s="1"/>
  <c r="P9741" i="1"/>
  <c r="B9741" i="1" s="1"/>
  <c r="P9742" i="1"/>
  <c r="B9742" i="1" s="1"/>
  <c r="P9743" i="1"/>
  <c r="B9743" i="1" s="1"/>
  <c r="P9744" i="1"/>
  <c r="B9744" i="1" s="1"/>
  <c r="P9745" i="1"/>
  <c r="B9745" i="1" s="1"/>
  <c r="P9746" i="1"/>
  <c r="B9746" i="1" s="1"/>
  <c r="P9747" i="1"/>
  <c r="B9747" i="1" s="1"/>
  <c r="P9748" i="1"/>
  <c r="B9748" i="1" s="1"/>
  <c r="P9749" i="1"/>
  <c r="B9749" i="1" s="1"/>
  <c r="P9750" i="1"/>
  <c r="B9750" i="1" s="1"/>
  <c r="P9751" i="1"/>
  <c r="B9751" i="1" s="1"/>
  <c r="P9752" i="1"/>
  <c r="B9752" i="1" s="1"/>
  <c r="P9753" i="1"/>
  <c r="B9753" i="1" s="1"/>
  <c r="P9754" i="1"/>
  <c r="B9754" i="1" s="1"/>
  <c r="P9755" i="1"/>
  <c r="B9755" i="1" s="1"/>
  <c r="P9756" i="1"/>
  <c r="B9756" i="1" s="1"/>
  <c r="P9757" i="1"/>
  <c r="B9757" i="1" s="1"/>
  <c r="P9758" i="1"/>
  <c r="B9758" i="1" s="1"/>
  <c r="P9759" i="1"/>
  <c r="B9759" i="1" s="1"/>
  <c r="P9760" i="1"/>
  <c r="B9760" i="1" s="1"/>
  <c r="P9761" i="1"/>
  <c r="B9761" i="1" s="1"/>
  <c r="P9762" i="1"/>
  <c r="B9762" i="1" s="1"/>
  <c r="P9763" i="1"/>
  <c r="B9763" i="1" s="1"/>
  <c r="P9764" i="1"/>
  <c r="B9764" i="1" s="1"/>
  <c r="P9765" i="1"/>
  <c r="B9765" i="1" s="1"/>
  <c r="P9766" i="1"/>
  <c r="B9766" i="1" s="1"/>
  <c r="P9767" i="1"/>
  <c r="B9767" i="1" s="1"/>
  <c r="P9768" i="1"/>
  <c r="B9768" i="1" s="1"/>
  <c r="P9769" i="1"/>
  <c r="B9769" i="1" s="1"/>
  <c r="P9770" i="1"/>
  <c r="B9770" i="1" s="1"/>
  <c r="P9771" i="1"/>
  <c r="B9771" i="1" s="1"/>
  <c r="P9772" i="1"/>
  <c r="B9772" i="1" s="1"/>
  <c r="P9773" i="1"/>
  <c r="B9773" i="1" s="1"/>
  <c r="P9774" i="1"/>
  <c r="B9774" i="1" s="1"/>
  <c r="P9775" i="1"/>
  <c r="B9775" i="1" s="1"/>
  <c r="P9776" i="1"/>
  <c r="B9776" i="1" s="1"/>
  <c r="P9777" i="1"/>
  <c r="B9777" i="1" s="1"/>
  <c r="P9778" i="1"/>
  <c r="B9778" i="1" s="1"/>
  <c r="P9779" i="1"/>
  <c r="B9779" i="1" s="1"/>
  <c r="P9780" i="1"/>
  <c r="B9780" i="1" s="1"/>
  <c r="P9781" i="1"/>
  <c r="B9781" i="1" s="1"/>
  <c r="P9782" i="1"/>
  <c r="B9782" i="1" s="1"/>
  <c r="P9783" i="1"/>
  <c r="B9783" i="1" s="1"/>
  <c r="P9784" i="1"/>
  <c r="B9784" i="1" s="1"/>
  <c r="P9785" i="1"/>
  <c r="B9785" i="1" s="1"/>
  <c r="P9786" i="1"/>
  <c r="B9786" i="1" s="1"/>
  <c r="P9787" i="1"/>
  <c r="B9787" i="1" s="1"/>
  <c r="P9788" i="1"/>
  <c r="B9788" i="1" s="1"/>
  <c r="P9789" i="1"/>
  <c r="B9789" i="1" s="1"/>
  <c r="P9790" i="1"/>
  <c r="B9790" i="1" s="1"/>
  <c r="P9791" i="1"/>
  <c r="B9791" i="1" s="1"/>
  <c r="P9792" i="1"/>
  <c r="B9792" i="1" s="1"/>
  <c r="P9793" i="1"/>
  <c r="B9793" i="1" s="1"/>
  <c r="P9794" i="1"/>
  <c r="B9794" i="1" s="1"/>
  <c r="P9795" i="1"/>
  <c r="B9795" i="1" s="1"/>
  <c r="P9796" i="1"/>
  <c r="B9796" i="1" s="1"/>
  <c r="P9797" i="1"/>
  <c r="B9797" i="1" s="1"/>
  <c r="P9798" i="1"/>
  <c r="B9798" i="1" s="1"/>
  <c r="P9799" i="1"/>
  <c r="B9799" i="1" s="1"/>
  <c r="P9800" i="1"/>
  <c r="B9800" i="1" s="1"/>
  <c r="P9801" i="1"/>
  <c r="B9801" i="1" s="1"/>
  <c r="P9802" i="1"/>
  <c r="B9802" i="1" s="1"/>
  <c r="P9803" i="1"/>
  <c r="B9803" i="1" s="1"/>
  <c r="P9804" i="1"/>
  <c r="B9804" i="1" s="1"/>
  <c r="P9805" i="1"/>
  <c r="B9805" i="1" s="1"/>
  <c r="P9806" i="1"/>
  <c r="B9806" i="1" s="1"/>
  <c r="P9807" i="1"/>
  <c r="B9807" i="1" s="1"/>
  <c r="P9808" i="1"/>
  <c r="B9808" i="1" s="1"/>
  <c r="P9809" i="1"/>
  <c r="B9809" i="1" s="1"/>
  <c r="P9810" i="1"/>
  <c r="B9810" i="1" s="1"/>
  <c r="P9811" i="1"/>
  <c r="B9811" i="1" s="1"/>
  <c r="P9812" i="1"/>
  <c r="B9812" i="1" s="1"/>
  <c r="P9813" i="1"/>
  <c r="B9813" i="1" s="1"/>
  <c r="P9814" i="1"/>
  <c r="B9814" i="1" s="1"/>
  <c r="P9815" i="1"/>
  <c r="B9815" i="1" s="1"/>
  <c r="P9816" i="1"/>
  <c r="B9816" i="1" s="1"/>
  <c r="P9817" i="1"/>
  <c r="B9817" i="1" s="1"/>
  <c r="P9818" i="1"/>
  <c r="B9818" i="1" s="1"/>
  <c r="P9819" i="1"/>
  <c r="B9819" i="1" s="1"/>
  <c r="P9820" i="1"/>
  <c r="B9820" i="1" s="1"/>
  <c r="P9821" i="1"/>
  <c r="B9821" i="1" s="1"/>
  <c r="P9822" i="1"/>
  <c r="B9822" i="1" s="1"/>
  <c r="P9823" i="1"/>
  <c r="B9823" i="1" s="1"/>
  <c r="P9824" i="1"/>
  <c r="B9824" i="1" s="1"/>
  <c r="P9825" i="1"/>
  <c r="B9825" i="1" s="1"/>
  <c r="P9826" i="1"/>
  <c r="B9826" i="1" s="1"/>
  <c r="P9827" i="1"/>
  <c r="B9827" i="1" s="1"/>
  <c r="P9828" i="1"/>
  <c r="B9828" i="1" s="1"/>
  <c r="P9829" i="1"/>
  <c r="B9829" i="1" s="1"/>
  <c r="P9830" i="1"/>
  <c r="B9830" i="1" s="1"/>
  <c r="P9831" i="1"/>
  <c r="B9831" i="1" s="1"/>
  <c r="P9832" i="1"/>
  <c r="B9832" i="1" s="1"/>
  <c r="P9833" i="1"/>
  <c r="B9833" i="1" s="1"/>
  <c r="P9834" i="1"/>
  <c r="B9834" i="1" s="1"/>
  <c r="P9835" i="1"/>
  <c r="B9835" i="1" s="1"/>
  <c r="P9836" i="1"/>
  <c r="B9836" i="1" s="1"/>
  <c r="P9837" i="1"/>
  <c r="B9837" i="1" s="1"/>
  <c r="P9838" i="1"/>
  <c r="B9838" i="1" s="1"/>
  <c r="P9839" i="1"/>
  <c r="B9839" i="1" s="1"/>
  <c r="P9840" i="1"/>
  <c r="B9840" i="1" s="1"/>
  <c r="P9841" i="1"/>
  <c r="B9841" i="1" s="1"/>
  <c r="P9842" i="1"/>
  <c r="B9842" i="1" s="1"/>
  <c r="P9843" i="1"/>
  <c r="B9843" i="1" s="1"/>
  <c r="P9844" i="1"/>
  <c r="B9844" i="1" s="1"/>
  <c r="P9845" i="1"/>
  <c r="B9845" i="1" s="1"/>
  <c r="P9846" i="1"/>
  <c r="B9846" i="1" s="1"/>
  <c r="P9847" i="1"/>
  <c r="B9847" i="1" s="1"/>
  <c r="P9848" i="1"/>
  <c r="B9848" i="1" s="1"/>
  <c r="P9849" i="1"/>
  <c r="B9849" i="1" s="1"/>
  <c r="P9850" i="1"/>
  <c r="B9850" i="1" s="1"/>
  <c r="P9851" i="1"/>
  <c r="B9851" i="1" s="1"/>
  <c r="P9852" i="1"/>
  <c r="B9852" i="1" s="1"/>
  <c r="P9853" i="1"/>
  <c r="B9853" i="1" s="1"/>
  <c r="P9854" i="1"/>
  <c r="B9854" i="1" s="1"/>
  <c r="P9855" i="1"/>
  <c r="B9855" i="1" s="1"/>
  <c r="P9856" i="1"/>
  <c r="B9856" i="1" s="1"/>
  <c r="P9857" i="1"/>
  <c r="B9857" i="1" s="1"/>
  <c r="P9858" i="1"/>
  <c r="B9858" i="1" s="1"/>
  <c r="P9859" i="1"/>
  <c r="B9859" i="1" s="1"/>
  <c r="P9860" i="1"/>
  <c r="B9860" i="1" s="1"/>
  <c r="P9861" i="1"/>
  <c r="B9861" i="1" s="1"/>
  <c r="P9862" i="1"/>
  <c r="B9862" i="1" s="1"/>
  <c r="P9863" i="1"/>
  <c r="B9863" i="1" s="1"/>
  <c r="P9864" i="1"/>
  <c r="B9864" i="1" s="1"/>
  <c r="P9865" i="1"/>
  <c r="B9865" i="1" s="1"/>
  <c r="P9866" i="1"/>
  <c r="B9866" i="1" s="1"/>
  <c r="P9867" i="1"/>
  <c r="B9867" i="1" s="1"/>
  <c r="P9868" i="1"/>
  <c r="B9868" i="1" s="1"/>
  <c r="P9869" i="1"/>
  <c r="B9869" i="1" s="1"/>
  <c r="P9870" i="1"/>
  <c r="B9870" i="1" s="1"/>
  <c r="P9871" i="1"/>
  <c r="B9871" i="1" s="1"/>
  <c r="P9872" i="1"/>
  <c r="B9872" i="1" s="1"/>
  <c r="P9873" i="1"/>
  <c r="B9873" i="1" s="1"/>
  <c r="P9874" i="1"/>
  <c r="B9874" i="1" s="1"/>
  <c r="P9875" i="1"/>
  <c r="B9875" i="1" s="1"/>
  <c r="P9876" i="1"/>
  <c r="B9876" i="1" s="1"/>
  <c r="P9877" i="1"/>
  <c r="B9877" i="1" s="1"/>
  <c r="P9878" i="1"/>
  <c r="B9878" i="1" s="1"/>
  <c r="P9879" i="1"/>
  <c r="B9879" i="1" s="1"/>
  <c r="P9880" i="1"/>
  <c r="B9880" i="1" s="1"/>
  <c r="P9881" i="1"/>
  <c r="B9881" i="1" s="1"/>
  <c r="P9882" i="1"/>
  <c r="B9882" i="1" s="1"/>
  <c r="P9883" i="1"/>
  <c r="B9883" i="1" s="1"/>
  <c r="P9884" i="1"/>
  <c r="B9884" i="1" s="1"/>
  <c r="P9885" i="1"/>
  <c r="B9885" i="1" s="1"/>
  <c r="P9886" i="1"/>
  <c r="B9886" i="1" s="1"/>
  <c r="P9887" i="1"/>
  <c r="B9887" i="1" s="1"/>
  <c r="P9888" i="1"/>
  <c r="B9888" i="1" s="1"/>
  <c r="P9889" i="1"/>
  <c r="B9889" i="1" s="1"/>
  <c r="P9890" i="1"/>
  <c r="B9890" i="1" s="1"/>
  <c r="P9891" i="1"/>
  <c r="B9891" i="1" s="1"/>
  <c r="P9892" i="1"/>
  <c r="B9892" i="1" s="1"/>
  <c r="P9893" i="1"/>
  <c r="B9893" i="1" s="1"/>
  <c r="P9894" i="1"/>
  <c r="B9894" i="1" s="1"/>
  <c r="P9895" i="1"/>
  <c r="B9895" i="1" s="1"/>
  <c r="P9896" i="1"/>
  <c r="B9896" i="1" s="1"/>
  <c r="P9897" i="1"/>
  <c r="B9897" i="1" s="1"/>
  <c r="P9898" i="1"/>
  <c r="B9898" i="1" s="1"/>
  <c r="P9899" i="1"/>
  <c r="B9899" i="1" s="1"/>
  <c r="P9900" i="1"/>
  <c r="B9900" i="1" s="1"/>
  <c r="P9901" i="1"/>
  <c r="B9901" i="1" s="1"/>
  <c r="P9902" i="1"/>
  <c r="B9902" i="1" s="1"/>
  <c r="P9903" i="1"/>
  <c r="B9903" i="1" s="1"/>
  <c r="P9904" i="1"/>
  <c r="B9904" i="1" s="1"/>
  <c r="P9905" i="1"/>
  <c r="B9905" i="1" s="1"/>
  <c r="P9906" i="1"/>
  <c r="B9906" i="1" s="1"/>
  <c r="P9907" i="1"/>
  <c r="B9907" i="1" s="1"/>
  <c r="P9908" i="1"/>
  <c r="B9908" i="1" s="1"/>
  <c r="P9909" i="1"/>
  <c r="B9909" i="1" s="1"/>
  <c r="P9910" i="1"/>
  <c r="B9910" i="1" s="1"/>
  <c r="P9911" i="1"/>
  <c r="B9911" i="1" s="1"/>
  <c r="P9912" i="1"/>
  <c r="B9912" i="1" s="1"/>
  <c r="P9913" i="1"/>
  <c r="B9913" i="1" s="1"/>
  <c r="P9914" i="1"/>
  <c r="B9914" i="1" s="1"/>
  <c r="P9915" i="1"/>
  <c r="B9915" i="1" s="1"/>
  <c r="P9916" i="1"/>
  <c r="B9916" i="1" s="1"/>
  <c r="P9917" i="1"/>
  <c r="B9917" i="1" s="1"/>
  <c r="P9918" i="1"/>
  <c r="B9918" i="1" s="1"/>
  <c r="P9919" i="1"/>
  <c r="B9919" i="1" s="1"/>
  <c r="P9920" i="1"/>
  <c r="B9920" i="1" s="1"/>
  <c r="P9921" i="1"/>
  <c r="B9921" i="1" s="1"/>
  <c r="P9922" i="1"/>
  <c r="B9922" i="1" s="1"/>
  <c r="P9923" i="1"/>
  <c r="B9923" i="1" s="1"/>
  <c r="P9924" i="1"/>
  <c r="B9924" i="1" s="1"/>
  <c r="P9925" i="1"/>
  <c r="B9925" i="1" s="1"/>
  <c r="P9926" i="1"/>
  <c r="B9926" i="1" s="1"/>
  <c r="P9927" i="1"/>
  <c r="B9927" i="1" s="1"/>
  <c r="P9928" i="1"/>
  <c r="B9928" i="1" s="1"/>
  <c r="P9929" i="1"/>
  <c r="B9929" i="1" s="1"/>
  <c r="P9930" i="1"/>
  <c r="B9930" i="1" s="1"/>
  <c r="P9931" i="1"/>
  <c r="B9931" i="1" s="1"/>
  <c r="P9932" i="1"/>
  <c r="B9932" i="1" s="1"/>
  <c r="P9933" i="1"/>
  <c r="B9933" i="1" s="1"/>
  <c r="P9934" i="1"/>
  <c r="B9934" i="1" s="1"/>
  <c r="P9935" i="1"/>
  <c r="B9935" i="1" s="1"/>
  <c r="P9936" i="1"/>
  <c r="B9936" i="1" s="1"/>
  <c r="P9937" i="1"/>
  <c r="B9937" i="1" s="1"/>
  <c r="P9938" i="1"/>
  <c r="B9938" i="1" s="1"/>
  <c r="P9939" i="1"/>
  <c r="B9939" i="1" s="1"/>
  <c r="P9940" i="1"/>
  <c r="B9940" i="1" s="1"/>
  <c r="P9941" i="1"/>
  <c r="B9941" i="1" s="1"/>
  <c r="P9942" i="1"/>
  <c r="B9942" i="1" s="1"/>
  <c r="P9943" i="1"/>
  <c r="B9943" i="1" s="1"/>
  <c r="P9944" i="1"/>
  <c r="B9944" i="1" s="1"/>
  <c r="P9945" i="1"/>
  <c r="B9945" i="1" s="1"/>
  <c r="P9946" i="1"/>
  <c r="B9946" i="1" s="1"/>
  <c r="P9947" i="1"/>
  <c r="B9947" i="1" s="1"/>
  <c r="P9948" i="1"/>
  <c r="B9948" i="1" s="1"/>
  <c r="P9949" i="1"/>
  <c r="B9949" i="1" s="1"/>
  <c r="P9950" i="1"/>
  <c r="B9950" i="1" s="1"/>
  <c r="P9951" i="1"/>
  <c r="B9951" i="1" s="1"/>
  <c r="P9952" i="1"/>
  <c r="B9952" i="1" s="1"/>
  <c r="P9953" i="1"/>
  <c r="B9953" i="1" s="1"/>
  <c r="P9954" i="1"/>
  <c r="B9954" i="1" s="1"/>
  <c r="P9955" i="1"/>
  <c r="B9955" i="1" s="1"/>
  <c r="P9956" i="1"/>
  <c r="B9956" i="1" s="1"/>
  <c r="P9957" i="1"/>
  <c r="B9957" i="1" s="1"/>
  <c r="P9958" i="1"/>
  <c r="B9958" i="1" s="1"/>
  <c r="P9959" i="1"/>
  <c r="B9959" i="1" s="1"/>
  <c r="P9960" i="1"/>
  <c r="B9960" i="1" s="1"/>
  <c r="P9961" i="1"/>
  <c r="B9961" i="1" s="1"/>
  <c r="P9962" i="1"/>
  <c r="B9962" i="1" s="1"/>
  <c r="P9963" i="1"/>
  <c r="B9963" i="1" s="1"/>
  <c r="P9964" i="1"/>
  <c r="B9964" i="1" s="1"/>
  <c r="P9965" i="1"/>
  <c r="B9965" i="1" s="1"/>
  <c r="P9966" i="1"/>
  <c r="B9966" i="1" s="1"/>
  <c r="P9967" i="1"/>
  <c r="B9967" i="1" s="1"/>
  <c r="P9968" i="1"/>
  <c r="B9968" i="1" s="1"/>
  <c r="P9969" i="1"/>
  <c r="B9969" i="1" s="1"/>
  <c r="P9970" i="1"/>
  <c r="B9970" i="1" s="1"/>
  <c r="P9971" i="1"/>
  <c r="B9971" i="1" s="1"/>
  <c r="P9972" i="1"/>
  <c r="B9972" i="1" s="1"/>
  <c r="P9973" i="1"/>
  <c r="B9973" i="1" s="1"/>
  <c r="P9974" i="1"/>
  <c r="B9974" i="1" s="1"/>
  <c r="P9975" i="1"/>
  <c r="B9975" i="1" s="1"/>
  <c r="P9976" i="1"/>
  <c r="B9976" i="1" s="1"/>
  <c r="P9977" i="1"/>
  <c r="B9977" i="1" s="1"/>
  <c r="P9978" i="1"/>
  <c r="B9978" i="1" s="1"/>
  <c r="P9979" i="1"/>
  <c r="B9979" i="1" s="1"/>
  <c r="P9980" i="1"/>
  <c r="B9980" i="1" s="1"/>
  <c r="P9981" i="1"/>
  <c r="B9981" i="1" s="1"/>
  <c r="P9982" i="1"/>
  <c r="B9982" i="1" s="1"/>
  <c r="P9983" i="1"/>
  <c r="B9983" i="1" s="1"/>
  <c r="P9984" i="1"/>
  <c r="B9984" i="1" s="1"/>
  <c r="P9985" i="1"/>
  <c r="B9985" i="1" s="1"/>
  <c r="P9986" i="1"/>
  <c r="B9986" i="1" s="1"/>
  <c r="P9987" i="1"/>
  <c r="B9987" i="1" s="1"/>
  <c r="P9988" i="1"/>
  <c r="B9988" i="1" s="1"/>
  <c r="P9989" i="1"/>
  <c r="B9989" i="1" s="1"/>
  <c r="P9990" i="1"/>
  <c r="B9990" i="1" s="1"/>
  <c r="P9991" i="1"/>
  <c r="B9991" i="1" s="1"/>
  <c r="P9992" i="1"/>
  <c r="B9992" i="1" s="1"/>
  <c r="P9993" i="1"/>
  <c r="B9993" i="1" s="1"/>
  <c r="P9994" i="1"/>
  <c r="B9994" i="1" s="1"/>
  <c r="P9995" i="1"/>
  <c r="B9995" i="1" s="1"/>
  <c r="P9996" i="1"/>
  <c r="B9996" i="1" s="1"/>
  <c r="P9997" i="1"/>
  <c r="B9997" i="1" s="1"/>
  <c r="P9998" i="1"/>
  <c r="B9998" i="1" s="1"/>
  <c r="P9999" i="1"/>
  <c r="B9999" i="1" s="1"/>
  <c r="P10000" i="1"/>
  <c r="B10000" i="1" s="1"/>
  <c r="P10001" i="1"/>
  <c r="B10001" i="1" s="1"/>
  <c r="P10002" i="1"/>
  <c r="B10002" i="1" s="1"/>
  <c r="P10003" i="1"/>
  <c r="B10003" i="1" s="1"/>
  <c r="P10004" i="1"/>
  <c r="B10004" i="1" s="1"/>
  <c r="P10005" i="1"/>
  <c r="B10005" i="1" s="1"/>
  <c r="P10006" i="1"/>
  <c r="B10006" i="1" s="1"/>
  <c r="P10007" i="1"/>
  <c r="B10007" i="1" s="1"/>
  <c r="P10008" i="1"/>
  <c r="B10008" i="1" s="1"/>
  <c r="P10009" i="1"/>
  <c r="B10009" i="1" s="1"/>
  <c r="P10010" i="1"/>
  <c r="B10010" i="1" s="1"/>
  <c r="P10011" i="1"/>
  <c r="B10011" i="1" s="1"/>
  <c r="P10012" i="1"/>
  <c r="B10012" i="1" s="1"/>
  <c r="P10013" i="1"/>
  <c r="B10013" i="1" s="1"/>
  <c r="P10014" i="1"/>
  <c r="B10014" i="1" s="1"/>
  <c r="P10015" i="1"/>
  <c r="B10015" i="1" s="1"/>
  <c r="P10016" i="1"/>
  <c r="B10016" i="1" s="1"/>
  <c r="P10017" i="1"/>
  <c r="B10017" i="1" s="1"/>
  <c r="P10018" i="1"/>
  <c r="B10018" i="1" s="1"/>
  <c r="P10019" i="1"/>
  <c r="B10019" i="1" s="1"/>
  <c r="P10020" i="1"/>
  <c r="B10020" i="1" s="1"/>
  <c r="P10021" i="1"/>
  <c r="B10021" i="1" s="1"/>
  <c r="P10022" i="1"/>
  <c r="B10022" i="1" s="1"/>
  <c r="P10023" i="1"/>
  <c r="B10023" i="1" s="1"/>
  <c r="P10024" i="1"/>
  <c r="B10024" i="1" s="1"/>
  <c r="P10025" i="1"/>
  <c r="B10025" i="1" s="1"/>
  <c r="P10026" i="1"/>
  <c r="B10026" i="1" s="1"/>
  <c r="P10027" i="1"/>
  <c r="B10027" i="1" s="1"/>
  <c r="P10028" i="1"/>
  <c r="B10028" i="1" s="1"/>
  <c r="P10029" i="1"/>
  <c r="B10029" i="1" s="1"/>
  <c r="P10030" i="1"/>
  <c r="B10030" i="1" s="1"/>
  <c r="P10031" i="1"/>
  <c r="B10031" i="1" s="1"/>
  <c r="P10032" i="1"/>
  <c r="B10032" i="1" s="1"/>
  <c r="P10033" i="1"/>
  <c r="B10033" i="1" s="1"/>
  <c r="P10034" i="1"/>
  <c r="B10034" i="1" s="1"/>
  <c r="P10035" i="1"/>
  <c r="B10035" i="1" s="1"/>
  <c r="P10036" i="1"/>
  <c r="B10036" i="1" s="1"/>
  <c r="P10037" i="1"/>
  <c r="B10037" i="1" s="1"/>
  <c r="P10038" i="1"/>
  <c r="B10038" i="1" s="1"/>
  <c r="P10039" i="1"/>
  <c r="B10039" i="1" s="1"/>
  <c r="P10040" i="1"/>
  <c r="B10040" i="1" s="1"/>
  <c r="P10041" i="1"/>
  <c r="B10041" i="1" s="1"/>
  <c r="P10042" i="1"/>
  <c r="B10042" i="1" s="1"/>
  <c r="P10043" i="1"/>
  <c r="B10043" i="1" s="1"/>
  <c r="P10044" i="1"/>
  <c r="B10044" i="1" s="1"/>
  <c r="P10045" i="1"/>
  <c r="B10045" i="1" s="1"/>
  <c r="P10046" i="1"/>
  <c r="B10046" i="1" s="1"/>
  <c r="P10047" i="1"/>
  <c r="B10047" i="1" s="1"/>
  <c r="P10048" i="1"/>
  <c r="B10048" i="1" s="1"/>
  <c r="P10049" i="1"/>
  <c r="B10049" i="1" s="1"/>
  <c r="P10050" i="1"/>
  <c r="B10050" i="1" s="1"/>
  <c r="P10051" i="1"/>
  <c r="B10051" i="1" s="1"/>
  <c r="P10052" i="1"/>
  <c r="B10052" i="1" s="1"/>
  <c r="P10053" i="1"/>
  <c r="B10053" i="1" s="1"/>
  <c r="P10054" i="1"/>
  <c r="B10054" i="1" s="1"/>
  <c r="P10055" i="1"/>
  <c r="B10055" i="1" s="1"/>
  <c r="P10056" i="1"/>
  <c r="B10056" i="1" s="1"/>
  <c r="P10057" i="1"/>
  <c r="B10057" i="1" s="1"/>
  <c r="P10058" i="1"/>
  <c r="B10058" i="1" s="1"/>
  <c r="P10059" i="1"/>
  <c r="B10059" i="1" s="1"/>
  <c r="P10060" i="1"/>
  <c r="B10060" i="1" s="1"/>
  <c r="P10061" i="1"/>
  <c r="B10061" i="1" s="1"/>
  <c r="P10062" i="1"/>
  <c r="B10062" i="1" s="1"/>
  <c r="P10063" i="1"/>
  <c r="B10063" i="1" s="1"/>
  <c r="P10064" i="1"/>
  <c r="B10064" i="1" s="1"/>
  <c r="P10065" i="1"/>
  <c r="B10065" i="1" s="1"/>
  <c r="P10066" i="1"/>
  <c r="B10066" i="1" s="1"/>
  <c r="P10067" i="1"/>
  <c r="B10067" i="1" s="1"/>
  <c r="P10068" i="1"/>
  <c r="B10068" i="1" s="1"/>
  <c r="P10069" i="1"/>
  <c r="B10069" i="1" s="1"/>
  <c r="P10070" i="1"/>
  <c r="B10070" i="1" s="1"/>
  <c r="P10071" i="1"/>
  <c r="B10071" i="1" s="1"/>
  <c r="P10072" i="1"/>
  <c r="B10072" i="1" s="1"/>
  <c r="P10073" i="1"/>
  <c r="B10073" i="1" s="1"/>
  <c r="P10074" i="1"/>
  <c r="B10074" i="1" s="1"/>
  <c r="P10075" i="1"/>
  <c r="B10075" i="1" s="1"/>
  <c r="P10076" i="1"/>
  <c r="B10076" i="1" s="1"/>
  <c r="P10077" i="1"/>
  <c r="B10077" i="1" s="1"/>
  <c r="P10078" i="1"/>
  <c r="B10078" i="1" s="1"/>
  <c r="P10079" i="1"/>
  <c r="B10079" i="1" s="1"/>
  <c r="P10080" i="1"/>
  <c r="B10080" i="1" s="1"/>
  <c r="P10081" i="1"/>
  <c r="B10081" i="1" s="1"/>
  <c r="P10082" i="1"/>
  <c r="B10082" i="1" s="1"/>
  <c r="P10083" i="1"/>
  <c r="B10083" i="1" s="1"/>
  <c r="P10084" i="1"/>
  <c r="B10084" i="1" s="1"/>
  <c r="P10085" i="1"/>
  <c r="B10085" i="1" s="1"/>
  <c r="P10086" i="1"/>
  <c r="B10086" i="1" s="1"/>
  <c r="P10087" i="1"/>
  <c r="B10087" i="1" s="1"/>
  <c r="P10088" i="1"/>
  <c r="B10088" i="1" s="1"/>
  <c r="P10089" i="1"/>
  <c r="B10089" i="1" s="1"/>
  <c r="P10090" i="1"/>
  <c r="B10090" i="1" s="1"/>
  <c r="P10091" i="1"/>
  <c r="B10091" i="1" s="1"/>
  <c r="P10092" i="1"/>
  <c r="B10092" i="1" s="1"/>
  <c r="P10093" i="1"/>
  <c r="B10093" i="1" s="1"/>
  <c r="P10094" i="1"/>
  <c r="B10094" i="1" s="1"/>
  <c r="P10095" i="1"/>
  <c r="B10095" i="1" s="1"/>
  <c r="P10096" i="1"/>
  <c r="B10096" i="1" s="1"/>
  <c r="P10097" i="1"/>
  <c r="B10097" i="1" s="1"/>
  <c r="P10098" i="1"/>
  <c r="B10098" i="1" s="1"/>
  <c r="P10099" i="1"/>
  <c r="B10099" i="1" s="1"/>
  <c r="P10100" i="1"/>
  <c r="B10100" i="1" s="1"/>
  <c r="P10101" i="1"/>
  <c r="B10101" i="1" s="1"/>
  <c r="P10102" i="1"/>
  <c r="B10102" i="1" s="1"/>
  <c r="P10103" i="1"/>
  <c r="B10103" i="1" s="1"/>
  <c r="P10104" i="1"/>
  <c r="B10104" i="1" s="1"/>
  <c r="P10105" i="1"/>
  <c r="B10105" i="1" s="1"/>
  <c r="P10106" i="1"/>
  <c r="B10106" i="1" s="1"/>
  <c r="P10107" i="1"/>
  <c r="B10107" i="1" s="1"/>
  <c r="P10108" i="1"/>
  <c r="B10108" i="1" s="1"/>
  <c r="P10109" i="1"/>
  <c r="B10109" i="1" s="1"/>
  <c r="P10110" i="1"/>
  <c r="B10110" i="1" s="1"/>
  <c r="P10111" i="1"/>
  <c r="B10111" i="1" s="1"/>
  <c r="P10112" i="1"/>
  <c r="B10112" i="1" s="1"/>
  <c r="P10113" i="1"/>
  <c r="B10113" i="1" s="1"/>
  <c r="P10114" i="1"/>
  <c r="B10114" i="1" s="1"/>
  <c r="P10115" i="1"/>
  <c r="B10115" i="1" s="1"/>
  <c r="P10116" i="1"/>
  <c r="B10116" i="1" s="1"/>
  <c r="P10117" i="1"/>
  <c r="B10117" i="1" s="1"/>
  <c r="P10118" i="1"/>
  <c r="B10118" i="1" s="1"/>
  <c r="P10119" i="1"/>
  <c r="B10119" i="1" s="1"/>
  <c r="P10120" i="1"/>
  <c r="B10120" i="1" s="1"/>
  <c r="P10121" i="1"/>
  <c r="B10121" i="1" s="1"/>
  <c r="P10122" i="1"/>
  <c r="B10122" i="1" s="1"/>
  <c r="P10123" i="1"/>
  <c r="B10123" i="1" s="1"/>
  <c r="P10124" i="1"/>
  <c r="B10124" i="1" s="1"/>
  <c r="P10125" i="1"/>
  <c r="B10125" i="1" s="1"/>
  <c r="P10126" i="1"/>
  <c r="B10126" i="1" s="1"/>
  <c r="P10127" i="1"/>
  <c r="B10127" i="1" s="1"/>
  <c r="P10128" i="1"/>
  <c r="B10128" i="1" s="1"/>
  <c r="P10129" i="1"/>
  <c r="B10129" i="1" s="1"/>
  <c r="P10130" i="1"/>
  <c r="B10130" i="1" s="1"/>
  <c r="P10131" i="1"/>
  <c r="B10131" i="1" s="1"/>
  <c r="P10132" i="1"/>
  <c r="B10132" i="1" s="1"/>
  <c r="P10133" i="1"/>
  <c r="B10133" i="1" s="1"/>
  <c r="P10134" i="1"/>
  <c r="B10134" i="1" s="1"/>
  <c r="P10135" i="1"/>
  <c r="B10135" i="1" s="1"/>
  <c r="P10136" i="1"/>
  <c r="B10136" i="1" s="1"/>
  <c r="P10137" i="1"/>
  <c r="B10137" i="1" s="1"/>
  <c r="P10138" i="1"/>
  <c r="B10138" i="1" s="1"/>
  <c r="P10139" i="1"/>
  <c r="B10139" i="1" s="1"/>
  <c r="P10140" i="1"/>
  <c r="B10140" i="1" s="1"/>
  <c r="P10141" i="1"/>
  <c r="B10141" i="1" s="1"/>
  <c r="P10142" i="1"/>
  <c r="B10142" i="1" s="1"/>
  <c r="P10143" i="1"/>
  <c r="B10143" i="1" s="1"/>
  <c r="P10144" i="1"/>
  <c r="B10144" i="1" s="1"/>
  <c r="P10145" i="1"/>
  <c r="B10145" i="1" s="1"/>
  <c r="P10146" i="1"/>
  <c r="B10146" i="1" s="1"/>
  <c r="P10147" i="1"/>
  <c r="B10147" i="1" s="1"/>
  <c r="P10148" i="1"/>
  <c r="B10148" i="1" s="1"/>
  <c r="P10149" i="1"/>
  <c r="B10149" i="1" s="1"/>
  <c r="P10150" i="1"/>
  <c r="B10150" i="1" s="1"/>
  <c r="P10151" i="1"/>
  <c r="B10151" i="1" s="1"/>
  <c r="P10152" i="1"/>
  <c r="B10152" i="1" s="1"/>
  <c r="P10153" i="1"/>
  <c r="B10153" i="1" s="1"/>
  <c r="P10154" i="1"/>
  <c r="B10154" i="1" s="1"/>
  <c r="P10155" i="1"/>
  <c r="B10155" i="1" s="1"/>
  <c r="P10156" i="1"/>
  <c r="B10156" i="1" s="1"/>
  <c r="P10157" i="1"/>
  <c r="B10157" i="1" s="1"/>
  <c r="P10158" i="1"/>
  <c r="B10158" i="1" s="1"/>
  <c r="P10159" i="1"/>
  <c r="B10159" i="1" s="1"/>
  <c r="P10160" i="1"/>
  <c r="B10160" i="1" s="1"/>
  <c r="P10161" i="1"/>
  <c r="B10161" i="1" s="1"/>
  <c r="P10162" i="1"/>
  <c r="B10162" i="1" s="1"/>
  <c r="P10163" i="1"/>
  <c r="B10163" i="1" s="1"/>
  <c r="P10164" i="1"/>
  <c r="B10164" i="1" s="1"/>
  <c r="P10165" i="1"/>
  <c r="B10165" i="1" s="1"/>
  <c r="P10166" i="1"/>
  <c r="B10166" i="1" s="1"/>
  <c r="P10167" i="1"/>
  <c r="B10167" i="1" s="1"/>
  <c r="P10168" i="1"/>
  <c r="B10168" i="1" s="1"/>
  <c r="P10169" i="1"/>
  <c r="B10169" i="1" s="1"/>
  <c r="P10170" i="1"/>
  <c r="B10170" i="1" s="1"/>
  <c r="P10171" i="1"/>
  <c r="B10171" i="1" s="1"/>
  <c r="P10172" i="1"/>
  <c r="B10172" i="1" s="1"/>
  <c r="P10173" i="1"/>
  <c r="B10173" i="1" s="1"/>
  <c r="P10174" i="1"/>
  <c r="B10174" i="1" s="1"/>
  <c r="P10175" i="1"/>
  <c r="B10175" i="1" s="1"/>
  <c r="P10176" i="1"/>
  <c r="B10176" i="1" s="1"/>
  <c r="P10177" i="1"/>
  <c r="B10177" i="1" s="1"/>
  <c r="P10178" i="1"/>
  <c r="B10178" i="1" s="1"/>
  <c r="P10179" i="1"/>
  <c r="B10179" i="1" s="1"/>
  <c r="P10180" i="1"/>
  <c r="B10180" i="1" s="1"/>
  <c r="P10181" i="1"/>
  <c r="B10181" i="1" s="1"/>
  <c r="P10182" i="1"/>
  <c r="B10182" i="1" s="1"/>
  <c r="P10183" i="1"/>
  <c r="B10183" i="1" s="1"/>
  <c r="P10184" i="1"/>
  <c r="B10184" i="1" s="1"/>
  <c r="P10185" i="1"/>
  <c r="B10185" i="1" s="1"/>
  <c r="P10186" i="1"/>
  <c r="B10186" i="1" s="1"/>
  <c r="P10187" i="1"/>
  <c r="B10187" i="1" s="1"/>
  <c r="P10188" i="1"/>
  <c r="B10188" i="1" s="1"/>
  <c r="P10189" i="1"/>
  <c r="B10189" i="1" s="1"/>
  <c r="P10190" i="1"/>
  <c r="B10190" i="1" s="1"/>
  <c r="P10191" i="1"/>
  <c r="B10191" i="1" s="1"/>
  <c r="P10192" i="1"/>
  <c r="B10192" i="1" s="1"/>
  <c r="P10193" i="1"/>
  <c r="B10193" i="1" s="1"/>
  <c r="P10194" i="1"/>
  <c r="B10194" i="1" s="1"/>
  <c r="P10195" i="1"/>
  <c r="B10195" i="1" s="1"/>
  <c r="P10196" i="1"/>
  <c r="B10196" i="1" s="1"/>
  <c r="P10197" i="1"/>
  <c r="B10197" i="1" s="1"/>
  <c r="P10198" i="1"/>
  <c r="B10198" i="1" s="1"/>
  <c r="P10199" i="1"/>
  <c r="B10199" i="1" s="1"/>
  <c r="P10200" i="1"/>
  <c r="B10200" i="1" s="1"/>
  <c r="P10201" i="1"/>
  <c r="B10201" i="1" s="1"/>
  <c r="P10202" i="1"/>
  <c r="B10202" i="1" s="1"/>
  <c r="P10203" i="1"/>
  <c r="B10203" i="1" s="1"/>
  <c r="P10204" i="1"/>
  <c r="B10204" i="1" s="1"/>
  <c r="P10205" i="1"/>
  <c r="B10205" i="1" s="1"/>
  <c r="P10206" i="1"/>
  <c r="B10206" i="1" s="1"/>
  <c r="P10207" i="1"/>
  <c r="B10207" i="1" s="1"/>
  <c r="P10208" i="1"/>
  <c r="B10208" i="1" s="1"/>
  <c r="P10209" i="1"/>
  <c r="B10209" i="1" s="1"/>
  <c r="P10210" i="1"/>
  <c r="B10210" i="1" s="1"/>
  <c r="P10211" i="1"/>
  <c r="B10211" i="1" s="1"/>
  <c r="P10212" i="1"/>
  <c r="B10212" i="1" s="1"/>
  <c r="P10213" i="1"/>
  <c r="B10213" i="1" s="1"/>
  <c r="P10214" i="1"/>
  <c r="B10214" i="1" s="1"/>
  <c r="P10215" i="1"/>
  <c r="B10215" i="1" s="1"/>
  <c r="P10216" i="1"/>
  <c r="B10216" i="1" s="1"/>
  <c r="P10217" i="1"/>
  <c r="B10217" i="1" s="1"/>
  <c r="P10218" i="1"/>
  <c r="B10218" i="1" s="1"/>
  <c r="P10219" i="1"/>
  <c r="B10219" i="1" s="1"/>
  <c r="P10220" i="1"/>
  <c r="B10220" i="1" s="1"/>
  <c r="P10221" i="1"/>
  <c r="B10221" i="1" s="1"/>
  <c r="P10222" i="1"/>
  <c r="B10222" i="1" s="1"/>
  <c r="P10223" i="1"/>
  <c r="B10223" i="1" s="1"/>
  <c r="P10224" i="1"/>
  <c r="B10224" i="1" s="1"/>
  <c r="P10225" i="1"/>
  <c r="B10225" i="1" s="1"/>
  <c r="P10226" i="1"/>
  <c r="B10226" i="1" s="1"/>
  <c r="P10227" i="1"/>
  <c r="B10227" i="1" s="1"/>
  <c r="P10228" i="1"/>
  <c r="B10228" i="1" s="1"/>
  <c r="P10229" i="1"/>
  <c r="B10229" i="1" s="1"/>
  <c r="P10230" i="1"/>
  <c r="B10230" i="1" s="1"/>
  <c r="P10231" i="1"/>
  <c r="B10231" i="1" s="1"/>
  <c r="P10232" i="1"/>
  <c r="B10232" i="1" s="1"/>
  <c r="P10233" i="1"/>
  <c r="B10233" i="1" s="1"/>
  <c r="P10234" i="1"/>
  <c r="B10234" i="1" s="1"/>
  <c r="P10235" i="1"/>
  <c r="B10235" i="1" s="1"/>
  <c r="P10236" i="1"/>
  <c r="B10236" i="1" s="1"/>
  <c r="P10237" i="1"/>
  <c r="B10237" i="1" s="1"/>
  <c r="P10238" i="1"/>
  <c r="B10238" i="1" s="1"/>
  <c r="P10239" i="1"/>
  <c r="B10239" i="1" s="1"/>
  <c r="P10240" i="1"/>
  <c r="B10240" i="1" s="1"/>
  <c r="P10241" i="1"/>
  <c r="B10241" i="1" s="1"/>
  <c r="P10242" i="1"/>
  <c r="B10242" i="1" s="1"/>
  <c r="P10243" i="1"/>
  <c r="B10243" i="1" s="1"/>
  <c r="P10244" i="1"/>
  <c r="B10244" i="1" s="1"/>
  <c r="P10245" i="1"/>
  <c r="B10245" i="1" s="1"/>
  <c r="P10246" i="1"/>
  <c r="B10246" i="1" s="1"/>
  <c r="P10247" i="1"/>
  <c r="B10247" i="1" s="1"/>
  <c r="P10248" i="1"/>
  <c r="B10248" i="1" s="1"/>
  <c r="P10249" i="1"/>
  <c r="B10249" i="1" s="1"/>
  <c r="P10250" i="1"/>
  <c r="B10250" i="1" s="1"/>
  <c r="P10251" i="1"/>
  <c r="B10251" i="1" s="1"/>
  <c r="P10252" i="1"/>
  <c r="B10252" i="1" s="1"/>
  <c r="P10253" i="1"/>
  <c r="B10253" i="1" s="1"/>
  <c r="P10254" i="1"/>
  <c r="B10254" i="1" s="1"/>
  <c r="P10255" i="1"/>
  <c r="B10255" i="1" s="1"/>
  <c r="P10256" i="1"/>
  <c r="B10256" i="1" s="1"/>
  <c r="P10257" i="1"/>
  <c r="B10257" i="1" s="1"/>
  <c r="P10258" i="1"/>
  <c r="B10258" i="1" s="1"/>
  <c r="P10259" i="1"/>
  <c r="B10259" i="1" s="1"/>
  <c r="P10260" i="1"/>
  <c r="B10260" i="1" s="1"/>
  <c r="P10261" i="1"/>
  <c r="B10261" i="1" s="1"/>
  <c r="P10262" i="1"/>
  <c r="B10262" i="1" s="1"/>
  <c r="P10263" i="1"/>
  <c r="B10263" i="1" s="1"/>
  <c r="P10264" i="1"/>
  <c r="B10264" i="1" s="1"/>
  <c r="P10265" i="1"/>
  <c r="B10265" i="1" s="1"/>
  <c r="P10266" i="1"/>
  <c r="B10266" i="1" s="1"/>
  <c r="P10267" i="1"/>
  <c r="B10267" i="1" s="1"/>
  <c r="P10268" i="1"/>
  <c r="B10268" i="1" s="1"/>
  <c r="P10269" i="1"/>
  <c r="B10269" i="1" s="1"/>
  <c r="P10270" i="1"/>
  <c r="B10270" i="1" s="1"/>
  <c r="P10271" i="1"/>
  <c r="B10271" i="1" s="1"/>
  <c r="P10272" i="1"/>
  <c r="B10272" i="1" s="1"/>
  <c r="P10273" i="1"/>
  <c r="B10273" i="1" s="1"/>
  <c r="P10274" i="1"/>
  <c r="B10274" i="1" s="1"/>
  <c r="P10275" i="1"/>
  <c r="B10275" i="1" s="1"/>
  <c r="P10276" i="1"/>
  <c r="B10276" i="1" s="1"/>
  <c r="P10277" i="1"/>
  <c r="B10277" i="1" s="1"/>
  <c r="P10278" i="1"/>
  <c r="B10278" i="1" s="1"/>
  <c r="P10279" i="1"/>
  <c r="B10279" i="1" s="1"/>
  <c r="P10280" i="1"/>
  <c r="B10280" i="1" s="1"/>
  <c r="P10281" i="1"/>
  <c r="B10281" i="1" s="1"/>
  <c r="P10282" i="1"/>
  <c r="B10282" i="1" s="1"/>
  <c r="P10283" i="1"/>
  <c r="B10283" i="1" s="1"/>
  <c r="P10284" i="1"/>
  <c r="B10284" i="1" s="1"/>
  <c r="P10285" i="1"/>
  <c r="B10285" i="1" s="1"/>
  <c r="P10286" i="1"/>
  <c r="B10286" i="1" s="1"/>
  <c r="P10287" i="1"/>
  <c r="B10287" i="1" s="1"/>
  <c r="P10288" i="1"/>
  <c r="B10288" i="1" s="1"/>
  <c r="P10289" i="1"/>
  <c r="B10289" i="1" s="1"/>
  <c r="P10290" i="1"/>
  <c r="B10290" i="1" s="1"/>
  <c r="P10291" i="1"/>
  <c r="B10291" i="1" s="1"/>
  <c r="P10292" i="1"/>
  <c r="B10292" i="1" s="1"/>
  <c r="P10293" i="1"/>
  <c r="B10293" i="1" s="1"/>
  <c r="P10294" i="1"/>
  <c r="B10294" i="1" s="1"/>
  <c r="P10295" i="1"/>
  <c r="B10295" i="1" s="1"/>
  <c r="P10296" i="1"/>
  <c r="B10296" i="1" s="1"/>
  <c r="P10297" i="1"/>
  <c r="B10297" i="1" s="1"/>
  <c r="P10298" i="1"/>
  <c r="B10298" i="1" s="1"/>
  <c r="P10299" i="1"/>
  <c r="B10299" i="1" s="1"/>
  <c r="P10300" i="1"/>
  <c r="B10300" i="1" s="1"/>
  <c r="P10301" i="1"/>
  <c r="B10301" i="1" s="1"/>
  <c r="P10302" i="1"/>
  <c r="B10302" i="1" s="1"/>
  <c r="P10303" i="1"/>
  <c r="B10303" i="1" s="1"/>
  <c r="P10304" i="1"/>
  <c r="B10304" i="1" s="1"/>
  <c r="P10305" i="1"/>
  <c r="B10305" i="1" s="1"/>
  <c r="P10306" i="1"/>
  <c r="B10306" i="1" s="1"/>
  <c r="P10307" i="1"/>
  <c r="B10307" i="1" s="1"/>
  <c r="P10308" i="1"/>
  <c r="B10308" i="1" s="1"/>
  <c r="P10309" i="1"/>
  <c r="B10309" i="1" s="1"/>
  <c r="P10310" i="1"/>
  <c r="B10310" i="1" s="1"/>
  <c r="P10311" i="1"/>
  <c r="B10311" i="1" s="1"/>
  <c r="P10312" i="1"/>
  <c r="B10312" i="1" s="1"/>
  <c r="P10313" i="1"/>
  <c r="B10313" i="1" s="1"/>
  <c r="P10314" i="1"/>
  <c r="B10314" i="1" s="1"/>
  <c r="P10315" i="1"/>
  <c r="B10315" i="1" s="1"/>
  <c r="P10316" i="1"/>
  <c r="B10316" i="1" s="1"/>
  <c r="P10317" i="1"/>
  <c r="B10317" i="1" s="1"/>
  <c r="P10318" i="1"/>
  <c r="B10318" i="1" s="1"/>
  <c r="P10319" i="1"/>
  <c r="B10319" i="1" s="1"/>
  <c r="P10320" i="1"/>
  <c r="B10320" i="1" s="1"/>
  <c r="P10321" i="1"/>
  <c r="B10321" i="1" s="1"/>
  <c r="P10322" i="1"/>
  <c r="B10322" i="1" s="1"/>
  <c r="P10323" i="1"/>
  <c r="B10323" i="1" s="1"/>
  <c r="P10324" i="1"/>
  <c r="B10324" i="1" s="1"/>
  <c r="P10325" i="1"/>
  <c r="B10325" i="1" s="1"/>
  <c r="P10326" i="1"/>
  <c r="B10326" i="1" s="1"/>
  <c r="P10327" i="1"/>
  <c r="B10327" i="1" s="1"/>
  <c r="P10328" i="1"/>
  <c r="B10328" i="1" s="1"/>
  <c r="P10329" i="1"/>
  <c r="B10329" i="1" s="1"/>
  <c r="P10330" i="1"/>
  <c r="B10330" i="1" s="1"/>
  <c r="P10331" i="1"/>
  <c r="P10332" i="1"/>
  <c r="P10333" i="1"/>
  <c r="P10334" i="1"/>
  <c r="P10335" i="1"/>
  <c r="P10336" i="1"/>
  <c r="P10337" i="1"/>
  <c r="P10338" i="1"/>
  <c r="P10339" i="1"/>
  <c r="P10340" i="1"/>
  <c r="P10341" i="1"/>
  <c r="P10342" i="1"/>
  <c r="P10343" i="1"/>
  <c r="P10344" i="1"/>
  <c r="P10345" i="1"/>
  <c r="P10346" i="1"/>
  <c r="P10347" i="1"/>
  <c r="P10348" i="1"/>
  <c r="P10349" i="1"/>
  <c r="P10350" i="1"/>
  <c r="P10351" i="1"/>
  <c r="P10352" i="1"/>
  <c r="P10353" i="1"/>
  <c r="P10354" i="1"/>
  <c r="P10355" i="1"/>
  <c r="P10356" i="1"/>
  <c r="P10357" i="1"/>
  <c r="P10358" i="1"/>
  <c r="P10359" i="1"/>
  <c r="P10360" i="1"/>
  <c r="P10361" i="1"/>
  <c r="P10362" i="1"/>
  <c r="P10363" i="1"/>
  <c r="P10364" i="1"/>
  <c r="P10365" i="1"/>
  <c r="P10366" i="1"/>
  <c r="P10367" i="1"/>
  <c r="P10368" i="1"/>
  <c r="P10369" i="1"/>
  <c r="P10370" i="1"/>
  <c r="P10371" i="1"/>
  <c r="P10372" i="1"/>
  <c r="P10373" i="1"/>
  <c r="P10374" i="1"/>
  <c r="P10375" i="1"/>
  <c r="P10376" i="1"/>
  <c r="P10377" i="1"/>
  <c r="P10378" i="1"/>
  <c r="P10379" i="1"/>
  <c r="P10380" i="1"/>
  <c r="P10381" i="1"/>
  <c r="P10382" i="1"/>
  <c r="P10383" i="1"/>
  <c r="P10384" i="1"/>
  <c r="P10385" i="1"/>
  <c r="P10386" i="1"/>
  <c r="P10387" i="1"/>
  <c r="P10388" i="1"/>
  <c r="P10389" i="1"/>
  <c r="P10390" i="1"/>
  <c r="P10391" i="1"/>
  <c r="P10392" i="1"/>
  <c r="P10393" i="1"/>
  <c r="P10394" i="1"/>
  <c r="P10395" i="1"/>
  <c r="P10396" i="1"/>
  <c r="P10397" i="1"/>
  <c r="P10398" i="1"/>
  <c r="P10399" i="1"/>
  <c r="P10400" i="1"/>
  <c r="P10401" i="1"/>
  <c r="P10402" i="1"/>
  <c r="P10403" i="1"/>
  <c r="P10404" i="1"/>
  <c r="P10405" i="1"/>
  <c r="P10406" i="1"/>
  <c r="P10407" i="1"/>
  <c r="P10408" i="1"/>
  <c r="P10409" i="1"/>
  <c r="P10410" i="1"/>
  <c r="P10411" i="1"/>
  <c r="P10412" i="1"/>
  <c r="P10413" i="1"/>
  <c r="P10414" i="1"/>
  <c r="P10415" i="1"/>
  <c r="P10416" i="1"/>
  <c r="P10417" i="1"/>
  <c r="P10418" i="1"/>
  <c r="P10419" i="1"/>
  <c r="P10420" i="1"/>
  <c r="P10421" i="1"/>
  <c r="P10422" i="1"/>
  <c r="P10423" i="1"/>
  <c r="P10424" i="1"/>
  <c r="P10425" i="1"/>
  <c r="P10426" i="1"/>
  <c r="P10427" i="1"/>
  <c r="P10428" i="1"/>
  <c r="P10429" i="1"/>
  <c r="P10430" i="1"/>
  <c r="P10431" i="1"/>
  <c r="P10432" i="1"/>
  <c r="P10433" i="1"/>
  <c r="P10434" i="1"/>
  <c r="P10435" i="1"/>
  <c r="P10436" i="1"/>
  <c r="P10437" i="1"/>
  <c r="P10438" i="1"/>
  <c r="P10439" i="1"/>
  <c r="P10440" i="1"/>
  <c r="P10441" i="1"/>
  <c r="P10442" i="1"/>
  <c r="P10443" i="1"/>
  <c r="P10444" i="1"/>
  <c r="P10445" i="1"/>
  <c r="P10446" i="1"/>
  <c r="P10447" i="1"/>
  <c r="P10448" i="1"/>
  <c r="P10449" i="1"/>
  <c r="P10450" i="1"/>
  <c r="P10451" i="1"/>
  <c r="P10452" i="1"/>
  <c r="P10453" i="1"/>
  <c r="P10454" i="1"/>
  <c r="P10455" i="1"/>
  <c r="P10456" i="1"/>
  <c r="P10457" i="1"/>
  <c r="P10458" i="1"/>
  <c r="P10459" i="1"/>
  <c r="P10460" i="1"/>
  <c r="P10461" i="1"/>
  <c r="P10462" i="1"/>
  <c r="P10463" i="1"/>
  <c r="P10464" i="1"/>
  <c r="P10465" i="1"/>
  <c r="P10466" i="1"/>
  <c r="P10467" i="1"/>
  <c r="P10468" i="1"/>
  <c r="P10469" i="1"/>
  <c r="P10470" i="1"/>
  <c r="P10471" i="1"/>
  <c r="P10472" i="1"/>
  <c r="P10473" i="1"/>
  <c r="P10474" i="1"/>
  <c r="P10475" i="1"/>
  <c r="P10476" i="1"/>
  <c r="P10477" i="1"/>
  <c r="P10478" i="1"/>
  <c r="P10479" i="1"/>
  <c r="P10480" i="1"/>
  <c r="P10481" i="1"/>
  <c r="P10482" i="1"/>
  <c r="P10483" i="1"/>
  <c r="P10484" i="1"/>
  <c r="P10485" i="1"/>
  <c r="P10486" i="1"/>
  <c r="P10487" i="1"/>
  <c r="P10488" i="1"/>
  <c r="P10489" i="1"/>
  <c r="P10490" i="1"/>
  <c r="P10491" i="1"/>
  <c r="P10492" i="1"/>
  <c r="P10493" i="1"/>
  <c r="P10494" i="1"/>
  <c r="P10495" i="1"/>
  <c r="P10496" i="1"/>
  <c r="P10497" i="1"/>
  <c r="P10498" i="1"/>
  <c r="P10499" i="1"/>
  <c r="P10500" i="1"/>
  <c r="P10501" i="1"/>
  <c r="P10502" i="1"/>
  <c r="P10503" i="1"/>
  <c r="P10504" i="1"/>
  <c r="P10505" i="1"/>
  <c r="P10506" i="1"/>
  <c r="P10507" i="1"/>
  <c r="P10508" i="1"/>
  <c r="P10509" i="1"/>
  <c r="P10510" i="1"/>
  <c r="P10511" i="1"/>
  <c r="P10512" i="1"/>
  <c r="P10513" i="1"/>
  <c r="P10514" i="1"/>
  <c r="P10515" i="1"/>
  <c r="P10516" i="1"/>
  <c r="P10517" i="1"/>
  <c r="P10518" i="1"/>
  <c r="P10519" i="1"/>
  <c r="P10520" i="1"/>
  <c r="P10521" i="1"/>
  <c r="P10522" i="1"/>
  <c r="P10523" i="1"/>
  <c r="P10524" i="1"/>
  <c r="P10525" i="1"/>
  <c r="P10526" i="1"/>
  <c r="P10527" i="1"/>
  <c r="P10528" i="1"/>
  <c r="P10529" i="1"/>
  <c r="P10530" i="1"/>
  <c r="P10531" i="1"/>
  <c r="P10532" i="1"/>
  <c r="P10533" i="1"/>
  <c r="P10534" i="1"/>
  <c r="P10535" i="1"/>
  <c r="P10536" i="1"/>
  <c r="P10537" i="1"/>
  <c r="P10538" i="1"/>
  <c r="P10539" i="1"/>
  <c r="P10540" i="1"/>
  <c r="P10541" i="1"/>
  <c r="P10542" i="1"/>
  <c r="P10543" i="1"/>
  <c r="P10544" i="1"/>
  <c r="P10545" i="1"/>
  <c r="P10546" i="1"/>
  <c r="P10547" i="1"/>
  <c r="P10548" i="1"/>
  <c r="P10549" i="1"/>
  <c r="P10550" i="1"/>
  <c r="P10551" i="1"/>
  <c r="P10552" i="1"/>
  <c r="P10553" i="1"/>
  <c r="P10554" i="1"/>
  <c r="P10555" i="1"/>
  <c r="P10556" i="1"/>
  <c r="P10557" i="1"/>
  <c r="P10558" i="1"/>
  <c r="P10559" i="1"/>
  <c r="P10560" i="1"/>
  <c r="P10561" i="1"/>
  <c r="P10562" i="1"/>
  <c r="P10563" i="1"/>
  <c r="P10564" i="1"/>
  <c r="P10565" i="1"/>
  <c r="P10566" i="1"/>
  <c r="P10567" i="1"/>
  <c r="P10568" i="1"/>
  <c r="P10569" i="1"/>
  <c r="P10570" i="1"/>
  <c r="P10571" i="1"/>
  <c r="P10572" i="1"/>
  <c r="P10573" i="1"/>
  <c r="P10574" i="1"/>
  <c r="P10575" i="1"/>
  <c r="P10576" i="1"/>
  <c r="P10577" i="1"/>
  <c r="P10578" i="1"/>
  <c r="P10579" i="1"/>
  <c r="P10580" i="1"/>
  <c r="P10581" i="1"/>
  <c r="P10582" i="1"/>
  <c r="P10583" i="1"/>
  <c r="P10584" i="1"/>
  <c r="P10585" i="1"/>
  <c r="P10586" i="1"/>
  <c r="P10587" i="1"/>
  <c r="P10588" i="1"/>
  <c r="D25" i="2" l="1"/>
  <c r="D22" i="2"/>
  <c r="D24" i="2"/>
  <c r="D2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EB4877F-5ACF-4827-BC4F-326BD5388A01}" keepAlive="1" name="Query - Ano" description="Connection to the 'Ano' query in the workbook." type="5" refreshedVersion="0" background="1">
    <dbPr connection="Provider=Microsoft.Mashup.OleDb.1;Data Source=$Workbook$;Location=Ano;Extended Properties=&quot;&quot;" command="SELECT * FROM [Ano]"/>
  </connection>
  <connection id="2" xr16:uid="{FF0EA618-3CA3-4096-9456-27992579CE93}" keepAlive="1" name="Query - TabelaIBPTax" description="Connection to the 'TabelaIBPTax' query in the workbook." type="5" refreshedVersion="8" background="1" saveData="1">
    <dbPr connection="Provider=Microsoft.Mashup.OleDb.1;Data Source=$Workbook$;Location=TabelaIBPTax;Extended Properties=&quot;&quot;" command="SELECT * FROM [TabelaIBPTax]"/>
  </connection>
  <connection id="3" xr16:uid="{D824E70B-252B-4CC8-8373-FCF67F6E3898}" keepAlive="1" name="Query - UF" description="Connection to the 'UF' query in the workbook." type="5" refreshedVersion="0" background="1">
    <dbPr connection="Provider=Microsoft.Mashup.OleDb.1;Data Source=$Workbook$;Location=UF;Extended Properties=&quot;&quot;" command="SELECT * FROM [UF]"/>
  </connection>
  <connection id="4" xr16:uid="{88D900CD-2ABB-44D6-80F6-E32237642FFF}" keepAlive="1" name="Query - Versao" description="Connection to the 'Versao' query in the workbook." type="5" refreshedVersion="0" background="1">
    <dbPr connection="Provider=Microsoft.Mashup.OleDb.1;Data Source=$Workbook$;Location=Versao;Extended Properties=&quot;&quot;" command="SELECT * FROM [Versao]"/>
  </connection>
</connections>
</file>

<file path=xl/sharedStrings.xml><?xml version="1.0" encoding="utf-8"?>
<sst xmlns="http://schemas.openxmlformats.org/spreadsheetml/2006/main" count="15932" uniqueCount="12971">
  <si>
    <t>codigo</t>
  </si>
  <si>
    <t>ex</t>
  </si>
  <si>
    <t>tabela</t>
  </si>
  <si>
    <t>descricao</t>
  </si>
  <si>
    <t>chave</t>
  </si>
  <si>
    <t>versao</t>
  </si>
  <si>
    <t>Outros</t>
  </si>
  <si>
    <t>Outras</t>
  </si>
  <si>
    <t>01</t>
  </si>
  <si>
    <t>02</t>
  </si>
  <si>
    <t>Lupulina</t>
  </si>
  <si>
    <t>Goma-laca</t>
  </si>
  <si>
    <t>Farinha de endosperma</t>
  </si>
  <si>
    <t>Lanolina</t>
  </si>
  <si>
    <t>Glicerol em bruto</t>
  </si>
  <si>
    <t>Extrato de malte</t>
  </si>
  <si>
    <t>Doce de leite</t>
  </si>
  <si>
    <t>Panetone</t>
  </si>
  <si>
    <t>03</t>
  </si>
  <si>
    <t>Saccharomyces boulardii</t>
  </si>
  <si>
    <t>Farinha de mostarda</t>
  </si>
  <si>
    <t>Complementos alimentares</t>
  </si>
  <si>
    <t>04</t>
  </si>
  <si>
    <t>05</t>
  </si>
  <si>
    <t>Mostos</t>
  </si>
  <si>
    <t>Sidra</t>
  </si>
  <si>
    <t>Anidrita</t>
  </si>
  <si>
    <t>Minerais de metais das terras raras</t>
  </si>
  <si>
    <t>Terras corantes</t>
  </si>
  <si>
    <t>Cinzas de origem vegetal</t>
  </si>
  <si>
    <t>Monocloreto de enxofre</t>
  </si>
  <si>
    <t>Dicloreto de enxofre</t>
  </si>
  <si>
    <t>Alumina calcinada</t>
  </si>
  <si>
    <t>Trifluoreto de cromo</t>
  </si>
  <si>
    <t>Periodatos</t>
  </si>
  <si>
    <t>Percloratos</t>
  </si>
  <si>
    <t>Polissulfetos</t>
  </si>
  <si>
    <t>Ditionito de zinco</t>
  </si>
  <si>
    <t>Sulfato ferroso</t>
  </si>
  <si>
    <t>Pirofosfato de zinco</t>
  </si>
  <si>
    <t>Oxicianetos</t>
  </si>
  <si>
    <t>Peroxocromatos</t>
  </si>
  <si>
    <t>Manganitos</t>
  </si>
  <si>
    <t>Manganatos</t>
  </si>
  <si>
    <t>Vanadatos</t>
  </si>
  <si>
    <t>Plumbatos</t>
  </si>
  <si>
    <t>Antimoniatos</t>
  </si>
  <si>
    <t>Zincatos</t>
  </si>
  <si>
    <t>Vitelinato de prata</t>
  </si>
  <si>
    <t>Cloretos dos demais metais das terras raras</t>
  </si>
  <si>
    <t>Gadopentetato de dimeglumina</t>
  </si>
  <si>
    <t>Nitreto de boro</t>
  </si>
  <si>
    <t>Timerosal</t>
  </si>
  <si>
    <t>Limoneno</t>
  </si>
  <si>
    <t>Antraceno</t>
  </si>
  <si>
    <t>Clordano</t>
  </si>
  <si>
    <t>Clorobenzeno</t>
  </si>
  <si>
    <t>Hexaclorobenzeno</t>
  </si>
  <si>
    <t>Cloreto de benzila</t>
  </si>
  <si>
    <t>Cloreto de neofila</t>
  </si>
  <si>
    <t>Triclorobenzenos</t>
  </si>
  <si>
    <t>Cloronaftalenos</t>
  </si>
  <si>
    <t>Cloreto de benzilideno</t>
  </si>
  <si>
    <t>Cloretos de xilila</t>
  </si>
  <si>
    <t>Bromobenzeno</t>
  </si>
  <si>
    <t>Brometos de xilila</t>
  </si>
  <si>
    <t>Bromodifenilmetano</t>
  </si>
  <si>
    <t>Metanossulfonato de chumbo</t>
  </si>
  <si>
    <t>Metanossulfonato de estanho</t>
  </si>
  <si>
    <t>Nitropropanos</t>
  </si>
  <si>
    <t>Dinitrotoluenos</t>
  </si>
  <si>
    <t>Nitrobenzeno</t>
  </si>
  <si>
    <t>Derivados nitrados do xileno</t>
  </si>
  <si>
    <t>Isodecanol</t>
  </si>
  <si>
    <t>Isononanol</t>
  </si>
  <si>
    <t>Isotridecanol</t>
  </si>
  <si>
    <t>Linalol</t>
  </si>
  <si>
    <t>Geraniol</t>
  </si>
  <si>
    <t>Hidrato de cloral</t>
  </si>
  <si>
    <t>Derivados do mentol</t>
  </si>
  <si>
    <t>Terpina e seu hidrato</t>
  </si>
  <si>
    <t>Dicofol</t>
  </si>
  <si>
    <t>Disofenol</t>
  </si>
  <si>
    <t>Anetol</t>
  </si>
  <si>
    <t>Oxifluorfeno</t>
  </si>
  <si>
    <t>Guaifenesina</t>
  </si>
  <si>
    <t>Trietilenoglicol</t>
  </si>
  <si>
    <t>Tetraetilenoglicol</t>
  </si>
  <si>
    <t>Dipropilenoglicol</t>
  </si>
  <si>
    <t>Triclosan</t>
  </si>
  <si>
    <t>Eugenol</t>
  </si>
  <si>
    <t>Isoeugenol</t>
  </si>
  <si>
    <t>Glioxal</t>
  </si>
  <si>
    <t>Citral</t>
  </si>
  <si>
    <t>Heptanal</t>
  </si>
  <si>
    <t>Forona</t>
  </si>
  <si>
    <t>Acetilacetona</t>
  </si>
  <si>
    <t>Acetonilacetona</t>
  </si>
  <si>
    <t>Diacetila</t>
  </si>
  <si>
    <t>Metilexilcetona</t>
  </si>
  <si>
    <t>Pseudoiononas</t>
  </si>
  <si>
    <t>Metilisopropilcetona</t>
  </si>
  <si>
    <t>Cicloexanona</t>
  </si>
  <si>
    <t>Metilcicloexanonas</t>
  </si>
  <si>
    <t>Iononas</t>
  </si>
  <si>
    <t>Metiliononas</t>
  </si>
  <si>
    <t>Carvona</t>
  </si>
  <si>
    <t>Acetofenona</t>
  </si>
  <si>
    <t>Nabumetona</t>
  </si>
  <si>
    <t>Lapachol</t>
  </si>
  <si>
    <t>Menadiona</t>
  </si>
  <si>
    <t>Acetato de linalila</t>
  </si>
  <si>
    <t>Triacetina</t>
  </si>
  <si>
    <t>Acetato de 2-etoxietila</t>
  </si>
  <si>
    <t>Sais</t>
  </si>
  <si>
    <t>Cloreto de cloroacetila</t>
  </si>
  <si>
    <t>Miristato de isopropila</t>
  </si>
  <si>
    <t>Oleato de manitol</t>
  </si>
  <si>
    <t>Aletrinas</t>
  </si>
  <si>
    <t>Permetrina</t>
  </si>
  <si>
    <t>Bifentrin</t>
  </si>
  <si>
    <t>Ibuprofeno</t>
  </si>
  <si>
    <t>Perbenzoato de ter-butila</t>
  </si>
  <si>
    <t>Sebacato de dibutila</t>
  </si>
  <si>
    <t>Sebacato de dioctila</t>
  </si>
  <si>
    <t>Bromopropilato</t>
  </si>
  <si>
    <t>Metilparabeno</t>
  </si>
  <si>
    <t>Propilparabeno</t>
  </si>
  <si>
    <t>Cetoprofeno</t>
  </si>
  <si>
    <t>Butirilacetato de metila</t>
  </si>
  <si>
    <t>Acetilacetato de 2-nitrometilbenzilideno</t>
  </si>
  <si>
    <t>Naproxeno</t>
  </si>
  <si>
    <t>Diclofop-metila</t>
  </si>
  <si>
    <t>Fenofibrato</t>
  </si>
  <si>
    <t>Fenitrotion</t>
  </si>
  <si>
    <t>Cloreto de fosforotioato de dimetila</t>
  </si>
  <si>
    <t>Propargite</t>
  </si>
  <si>
    <t>Nitroglicerina</t>
  </si>
  <si>
    <t>Monometilamina</t>
  </si>
  <si>
    <t>Dimetilamina</t>
  </si>
  <si>
    <t>Metilclorofenoxiacetato de dimetilamina</t>
  </si>
  <si>
    <t>Trimetilamina</t>
  </si>
  <si>
    <t>Cloridrato de trimetilamina</t>
  </si>
  <si>
    <t>Monoetilamina e seus sais</t>
  </si>
  <si>
    <t>Trietilamina</t>
  </si>
  <si>
    <t>Mono-n-propilamina e seus sais</t>
  </si>
  <si>
    <t>Di-n-propilamina e seus sais</t>
  </si>
  <si>
    <t>Monoisopropilamina e seus sais</t>
  </si>
  <si>
    <t>Diisopropilamina e seus sais</t>
  </si>
  <si>
    <t>Diisobutilamina e seus sais</t>
  </si>
  <si>
    <t>Metildialquilaminas</t>
  </si>
  <si>
    <t>Mucato de isometepteno</t>
  </si>
  <si>
    <t>Dietilenotriamina e seus sais</t>
  </si>
  <si>
    <t>Trietilenotetramina e seus sais</t>
  </si>
  <si>
    <t>Monocicloexilamina e seus sais</t>
  </si>
  <si>
    <t>Dicicloexilamina</t>
  </si>
  <si>
    <t>Propilexedrina</t>
  </si>
  <si>
    <t>Trifluralina</t>
  </si>
  <si>
    <t>Difenilamina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</si>
  <si>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</si>
  <si>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</si>
  <si>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</si>
  <si>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</si>
  <si>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</si>
  <si>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</si>
  <si>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</si>
  <si>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</si>
  <si>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</si>
  <si>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Pendimetalina</t>
  </si>
  <si>
    <t>Sulfato de tranilcipromina</t>
  </si>
  <si>
    <t>Trietanolamina</t>
  </si>
  <si>
    <t>Monoisopropanolamina</t>
  </si>
  <si>
    <t>Fumarato de benciclano</t>
  </si>
  <si>
    <t>Tamoxifen e seu citrato</t>
  </si>
  <si>
    <t>Nitroanisidinas e seus sais</t>
  </si>
  <si>
    <t>Aminoantraquinonas e seus sais</t>
  </si>
  <si>
    <t>Lisina</t>
  </si>
  <si>
    <t>Tilidina</t>
  </si>
  <si>
    <t>Glicina e seus sais</t>
  </si>
  <si>
    <t>Diclofenaco</t>
  </si>
  <si>
    <t>Derivados da colina</t>
  </si>
  <si>
    <t>Fosfamidona</t>
  </si>
  <si>
    <t>Acrilamida</t>
  </si>
  <si>
    <t>Metacrilamidas</t>
  </si>
  <si>
    <t>Carisoprodol</t>
  </si>
  <si>
    <t>Hexanitrocarbanilidas</t>
  </si>
  <si>
    <t>Diuron</t>
  </si>
  <si>
    <t>Acetanilida</t>
  </si>
  <si>
    <t>Carbaril</t>
  </si>
  <si>
    <t>Propoxur</t>
  </si>
  <si>
    <t>Teclozam</t>
  </si>
  <si>
    <t>Iodamida</t>
  </si>
  <si>
    <t>Bromoprida</t>
  </si>
  <si>
    <t>Metoclopramida e seu cloridrato</t>
  </si>
  <si>
    <t>Propanil</t>
  </si>
  <si>
    <t>Flutamida</t>
  </si>
  <si>
    <t>Iobitridol</t>
  </si>
  <si>
    <t>Aspartame</t>
  </si>
  <si>
    <t>Diflubenzuron</t>
  </si>
  <si>
    <t>Metalaxil</t>
  </si>
  <si>
    <t>Triflumuron</t>
  </si>
  <si>
    <t>Buclosamida</t>
  </si>
  <si>
    <t>Talidomida</t>
  </si>
  <si>
    <t>Guanidina</t>
  </si>
  <si>
    <t>Clorexidina e seus sais</t>
  </si>
  <si>
    <t>Amitraz</t>
  </si>
  <si>
    <t>Isetionato de pentamidina</t>
  </si>
  <si>
    <t>Verapamil</t>
  </si>
  <si>
    <t>Ciflutrin</t>
  </si>
  <si>
    <t>Cipermetrina</t>
  </si>
  <si>
    <t>Deltametrina</t>
  </si>
  <si>
    <t>Fenvalerato</t>
  </si>
  <si>
    <t>Closantel</t>
  </si>
  <si>
    <t>Clorotalonil</t>
  </si>
  <si>
    <t>Cianoacrilatos de etila</t>
  </si>
  <si>
    <t>Azodicarbonamida</t>
  </si>
  <si>
    <t>Metiletilacetoxima</t>
  </si>
  <si>
    <t>Carbidopa</t>
  </si>
  <si>
    <t>Fenilidrazina</t>
  </si>
  <si>
    <t>Diisocianato de difenilmetano</t>
  </si>
  <si>
    <t>Isocianato de 3,4-diclorofenila</t>
  </si>
  <si>
    <t>Cartap</t>
  </si>
  <si>
    <t>Dietilditiocarbamato de zinco</t>
  </si>
  <si>
    <t>Dibutilditiocarbamato de zinco</t>
  </si>
  <si>
    <t>Sulfiram</t>
  </si>
  <si>
    <t>Thiram</t>
  </si>
  <si>
    <t>Dissulfiram</t>
  </si>
  <si>
    <t>Captafol</t>
  </si>
  <si>
    <t>Tioureia</t>
  </si>
  <si>
    <t>Metomil</t>
  </si>
  <si>
    <t>Forato</t>
  </si>
  <si>
    <t>Dissulfoton</t>
  </si>
  <si>
    <t>Etion</t>
  </si>
  <si>
    <t>Dimetoato</t>
  </si>
  <si>
    <t>Acefato</t>
  </si>
  <si>
    <t>Tiaprida</t>
  </si>
  <si>
    <t>Bicalutamida</t>
  </si>
  <si>
    <t>Captan</t>
  </si>
  <si>
    <t>Metileno-bis-tiocianato</t>
  </si>
  <si>
    <t>Dimetiltiofosforamida</t>
  </si>
  <si>
    <t>Acetato de trifenilestanho</t>
  </si>
  <si>
    <t>Tetraoctilestanho</t>
  </si>
  <si>
    <t>Ranitidina e seus sais</t>
  </si>
  <si>
    <t>Nafronil</t>
  </si>
  <si>
    <t>Nitrovin</t>
  </si>
  <si>
    <t>Bioresmetrina</t>
  </si>
  <si>
    <t>Eucaliptol</t>
  </si>
  <si>
    <t>Quercetina</t>
  </si>
  <si>
    <t>Dinitrato de isossorbida</t>
  </si>
  <si>
    <t>Cloridrato de amiodarona</t>
  </si>
  <si>
    <t>Dibenzilideno-sorbitol</t>
  </si>
  <si>
    <t>Dipirona</t>
  </si>
  <si>
    <t>Iprodiona</t>
  </si>
  <si>
    <t>Metronidazol e seus sais</t>
  </si>
  <si>
    <t>Tinidazol</t>
  </si>
  <si>
    <t>Econazol e seu nitrato</t>
  </si>
  <si>
    <t>Nitrato de miconazol</t>
  </si>
  <si>
    <t>Cloridrato de clonidina</t>
  </si>
  <si>
    <t>Nitrato de isoconazol</t>
  </si>
  <si>
    <t>Clotrimazol</t>
  </si>
  <si>
    <t>Cimetidina e seus sais</t>
  </si>
  <si>
    <t>Imidazol</t>
  </si>
  <si>
    <t>Histidina e seus sais</t>
  </si>
  <si>
    <t>Ondansetron e seus sais</t>
  </si>
  <si>
    <t>Piridina</t>
  </si>
  <si>
    <t>Anileridina</t>
  </si>
  <si>
    <t>Bromazepam</t>
  </si>
  <si>
    <t>Difenoxilato</t>
  </si>
  <si>
    <t>Cloridrato de difenoxilato</t>
  </si>
  <si>
    <t>Difenoxina</t>
  </si>
  <si>
    <t>Dipipanona</t>
  </si>
  <si>
    <t>Fenciclidina</t>
  </si>
  <si>
    <t>Fenoperidina</t>
  </si>
  <si>
    <t>Pentazocina</t>
  </si>
  <si>
    <t>Pipradrol</t>
  </si>
  <si>
    <t>Cloridrato de petidina</t>
  </si>
  <si>
    <t>Piritramida</t>
  </si>
  <si>
    <t>Propiram</t>
  </si>
  <si>
    <t>Trimeperidina</t>
  </si>
  <si>
    <t>Droperidol</t>
  </si>
  <si>
    <t>Haloperidol</t>
  </si>
  <si>
    <t>Picloram</t>
  </si>
  <si>
    <t>Terfenadina</t>
  </si>
  <si>
    <t>Biperideno e seus sais</t>
  </si>
  <si>
    <t>Nifedipina</t>
  </si>
  <si>
    <t>Nitrendipina</t>
  </si>
  <si>
    <t>Maleato de pirilamina</t>
  </si>
  <si>
    <t>Omeprazol</t>
  </si>
  <si>
    <t>Nimodipina</t>
  </si>
  <si>
    <t>Cloridrato de benzetimida</t>
  </si>
  <si>
    <t>Dicloreto de paraquat</t>
  </si>
  <si>
    <t>Cloridrato de fenazopiridina</t>
  </si>
  <si>
    <t>Isoniazida</t>
  </si>
  <si>
    <t>Levorfanol</t>
  </si>
  <si>
    <t>Rosoxacina</t>
  </si>
  <si>
    <t>Imazaquin</t>
  </si>
  <si>
    <t>Oxaminiquina</t>
  </si>
  <si>
    <t>Broxiquinolina</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</si>
  <si>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</si>
  <si>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</si>
  <si>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</si>
  <si>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</si>
  <si>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</si>
  <si>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</si>
  <si>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</si>
  <si>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</si>
  <si>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</si>
  <si>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</si>
  <si>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</si>
  <si>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Loprazolam e seus sais</t>
  </si>
  <si>
    <t>Mecloqualona e seus sais</t>
  </si>
  <si>
    <t>Metaqualona e seus sais</t>
  </si>
  <si>
    <t>Zipeprol e seus sais</t>
  </si>
  <si>
    <t>Oxatomida</t>
  </si>
  <si>
    <t>Praziquantel</t>
  </si>
  <si>
    <t>Norfloxacina e seu nicotinato</t>
  </si>
  <si>
    <t>Flunarizina e seu dicloridrato</t>
  </si>
  <si>
    <t>Cloridrato de buspirona</t>
  </si>
  <si>
    <t>Bromacil</t>
  </si>
  <si>
    <t>Terbacil</t>
  </si>
  <si>
    <t>Fluorouracil</t>
  </si>
  <si>
    <t>Propiltiouracil</t>
  </si>
  <si>
    <t>Diazinon</t>
  </si>
  <si>
    <t>Azatioprina</t>
  </si>
  <si>
    <t>Trimetoprima</t>
  </si>
  <si>
    <t>Aciclovir</t>
  </si>
  <si>
    <t>Tosilatos de dipiridamol</t>
  </si>
  <si>
    <t>Nicarbazina</t>
  </si>
  <si>
    <t>Bissulfito de menadiona dimetilpirimidinol</t>
  </si>
  <si>
    <t>Minoxidil</t>
  </si>
  <si>
    <t>Mercaptodiclorotriazina</t>
  </si>
  <si>
    <t>Atrazina</t>
  </si>
  <si>
    <t>Simazina</t>
  </si>
  <si>
    <t>Cianazina</t>
  </si>
  <si>
    <t>Anilazina</t>
  </si>
  <si>
    <t>Hexazinona</t>
  </si>
  <si>
    <t>Metribuzim</t>
  </si>
  <si>
    <t>Ametrina</t>
  </si>
  <si>
    <t>Metenamina e seus sais</t>
  </si>
  <si>
    <t>Piracetam</t>
  </si>
  <si>
    <t>Alprazolam</t>
  </si>
  <si>
    <t>Clonazepam</t>
  </si>
  <si>
    <t>Clorazepato</t>
  </si>
  <si>
    <t>Delorazepam</t>
  </si>
  <si>
    <t>Diazepam</t>
  </si>
  <si>
    <t>Estazolam</t>
  </si>
  <si>
    <t>Fludiazepam</t>
  </si>
  <si>
    <t>Flunitrazepam</t>
  </si>
  <si>
    <t>Halazepam</t>
  </si>
  <si>
    <t>Loflazepato de etila</t>
  </si>
  <si>
    <t>Lorazepam</t>
  </si>
  <si>
    <t>Lormetazepam</t>
  </si>
  <si>
    <t>Mazindol</t>
  </si>
  <si>
    <t>Medazepam</t>
  </si>
  <si>
    <t>Nimetazepam</t>
  </si>
  <si>
    <t>Nitrazepam</t>
  </si>
  <si>
    <t>Nordazepam</t>
  </si>
  <si>
    <t>Oxazepam</t>
  </si>
  <si>
    <t>Pinazepam</t>
  </si>
  <si>
    <t>Pirovalerona</t>
  </si>
  <si>
    <t>Prazepam</t>
  </si>
  <si>
    <t>Temazepam</t>
  </si>
  <si>
    <t>Tetrazepam</t>
  </si>
  <si>
    <t>Triazolam</t>
  </si>
  <si>
    <t>Pirazinamida</t>
  </si>
  <si>
    <t>Cloridrato de amilorida</t>
  </si>
  <si>
    <t>Pindolol</t>
  </si>
  <si>
    <t>Carbamazepina</t>
  </si>
  <si>
    <t>Cloridrato de clomipramina</t>
  </si>
  <si>
    <t>Hexametilenoimina</t>
  </si>
  <si>
    <t>Amisulprida</t>
  </si>
  <si>
    <t>Sultoprida</t>
  </si>
  <si>
    <t>Alizaprida</t>
  </si>
  <si>
    <t>Maleato de enalapril</t>
  </si>
  <si>
    <t>Ketorolac trometamina</t>
  </si>
  <si>
    <t>Benomil</t>
  </si>
  <si>
    <t>Oxifendazol</t>
  </si>
  <si>
    <t>Mebendazol</t>
  </si>
  <si>
    <t>Flubendazol</t>
  </si>
  <si>
    <t>Triadimenol</t>
  </si>
  <si>
    <t>Triadimefon</t>
  </si>
  <si>
    <t>Clofazimina</t>
  </si>
  <si>
    <t>Fentiazac</t>
  </si>
  <si>
    <t>Cloridrato de tiazolidina</t>
  </si>
  <si>
    <t>Tiabendazol</t>
  </si>
  <si>
    <t>Enantato de flufenazina</t>
  </si>
  <si>
    <t>Prometazina</t>
  </si>
  <si>
    <t>Aminorex e seus sais</t>
  </si>
  <si>
    <t>Brotizolam e seus sais</t>
  </si>
  <si>
    <t>Clotiazepam</t>
  </si>
  <si>
    <t>Cloxazolam</t>
  </si>
  <si>
    <t>Dextromoramida</t>
  </si>
  <si>
    <t>Fenmetrazina e seus sais</t>
  </si>
  <si>
    <t>Haloxazolam e seus sais</t>
  </si>
  <si>
    <t>Ketazolam</t>
  </si>
  <si>
    <t>Oxazolam e seus sais</t>
  </si>
  <si>
    <t>Pemolina e seus sais</t>
  </si>
  <si>
    <t>Morfolina e seus sais</t>
  </si>
  <si>
    <t>Nimorazol</t>
  </si>
  <si>
    <t>Timidina</t>
  </si>
  <si>
    <t>Furazolidona</t>
  </si>
  <si>
    <t>Citarabina</t>
  </si>
  <si>
    <t>Oxadiazona</t>
  </si>
  <si>
    <t>Estavudina</t>
  </si>
  <si>
    <t>Cetoconazol</t>
  </si>
  <si>
    <t>Cloridrato de prazosina</t>
  </si>
  <si>
    <t>Talniflumato</t>
  </si>
  <si>
    <t>Propiconazol</t>
  </si>
  <si>
    <t>Tiofeno</t>
  </si>
  <si>
    <t>Clormezanona</t>
  </si>
  <si>
    <t>Tebutiuron</t>
  </si>
  <si>
    <t>Tetramisol</t>
  </si>
  <si>
    <t>Levamisol e seus sais</t>
  </si>
  <si>
    <t>Tioconazol</t>
  </si>
  <si>
    <t>Cloridrato de tizanidina</t>
  </si>
  <si>
    <t>Timolol</t>
  </si>
  <si>
    <t>Lamivudina</t>
  </si>
  <si>
    <t>Sulpirida</t>
  </si>
  <si>
    <t>Veraliprida</t>
  </si>
  <si>
    <t>Furosemida</t>
  </si>
  <si>
    <t>Ftalilsulfatiazol</t>
  </si>
  <si>
    <t>Piroxicam</t>
  </si>
  <si>
    <t>Tenoxicam</t>
  </si>
  <si>
    <t>Sulfametoxazol</t>
  </si>
  <si>
    <t>Gliburida</t>
  </si>
  <si>
    <t>Toluenossulfonamidas</t>
  </si>
  <si>
    <t>Nimesulida</t>
  </si>
  <si>
    <t>Bumetanida</t>
  </si>
  <si>
    <t>Sulfaguanidina</t>
  </si>
  <si>
    <t>Menotropinas</t>
  </si>
  <si>
    <t>Oxitocina</t>
  </si>
  <si>
    <t>Cortisona</t>
  </si>
  <si>
    <t>Hidrocortisona</t>
  </si>
  <si>
    <t>Dexametasona e seus acetatos</t>
  </si>
  <si>
    <t>Acetonida da triancinolona</t>
  </si>
  <si>
    <t>Valerato de diflucortolona</t>
  </si>
  <si>
    <t>Medroxiprogesterona e seus derivados</t>
  </si>
  <si>
    <t>Estriol e seu succinato</t>
  </si>
  <si>
    <t>Hemissuccinato de estradiol</t>
  </si>
  <si>
    <t>Alilestrenol</t>
  </si>
  <si>
    <t>Desogestrel</t>
  </si>
  <si>
    <t>Linestrenol</t>
  </si>
  <si>
    <t>Acetato de etinodiol</t>
  </si>
  <si>
    <t>Gestodeno</t>
  </si>
  <si>
    <t>Acetato de ciproterona</t>
  </si>
  <si>
    <t>Mesterolona e seus derivados</t>
  </si>
  <si>
    <t>Espironolactona</t>
  </si>
  <si>
    <t>Deflazacorte</t>
  </si>
  <si>
    <t>Buprenorfina e seus sais</t>
  </si>
  <si>
    <t>Etilmorfina e seus sais</t>
  </si>
  <si>
    <t>Etorfina e seus sais</t>
  </si>
  <si>
    <t>Folcodina e seus sais</t>
  </si>
  <si>
    <t>Hidromorfona e seus sais</t>
  </si>
  <si>
    <t>Morfina</t>
  </si>
  <si>
    <t>Cloridrato e sulfato de morfina</t>
  </si>
  <si>
    <t>Nicomorfina e seus sais</t>
  </si>
  <si>
    <t>Oxicodona e seus sais</t>
  </si>
  <si>
    <t>Tebacona e seus sais</t>
  </si>
  <si>
    <t>Teofilina</t>
  </si>
  <si>
    <t>Aminofilina</t>
  </si>
  <si>
    <t>Maleato de metilergometrina</t>
  </si>
  <si>
    <t>Mesilato de diidroergotamina</t>
  </si>
  <si>
    <t>Mesilato de diidroergocornina</t>
  </si>
  <si>
    <t>Mesilato de alfa-diidroergocriptina</t>
  </si>
  <si>
    <t>Mesilato de beta-diidroergocriptina</t>
  </si>
  <si>
    <t>Ergocristina</t>
  </si>
  <si>
    <t>Metanossulfonato de diidroergocristina</t>
  </si>
  <si>
    <t>Galactose</t>
  </si>
  <si>
    <t>Arabinose</t>
  </si>
  <si>
    <t>Ramnose</t>
  </si>
  <si>
    <t>Maltitol</t>
  </si>
  <si>
    <t>Ampicilina e seus sais</t>
  </si>
  <si>
    <t>Amoxicilina e seus sais</t>
  </si>
  <si>
    <t>Cloridrato de tetraciclina</t>
  </si>
  <si>
    <t>Oxitetraciclina</t>
  </si>
  <si>
    <t>Minociclina</t>
  </si>
  <si>
    <t>Claritromicina</t>
  </si>
  <si>
    <t>Eritromicina e seus sais</t>
  </si>
  <si>
    <t>Cloridrato de lincomicina</t>
  </si>
  <si>
    <t>Fosfato de clindamicina</t>
  </si>
  <si>
    <t>Ceftriaxona e seus sais</t>
  </si>
  <si>
    <t>Cefadroxil e seus sais</t>
  </si>
  <si>
    <t>Cefoxitina e seus sais</t>
  </si>
  <si>
    <t>Sulfato de neomicina</t>
  </si>
  <si>
    <t>Sulfato de gentamicina</t>
  </si>
  <si>
    <t>Nistatina e seus sais</t>
  </si>
  <si>
    <t>Narasina</t>
  </si>
  <si>
    <t>Avilamicinas</t>
  </si>
  <si>
    <t>Polimixinas e seus sais</t>
  </si>
  <si>
    <t>Sulfato de colistina</t>
  </si>
  <si>
    <t>Virginiamicinas e seus sais</t>
  </si>
  <si>
    <t>Griseofulvina e seus sais</t>
  </si>
  <si>
    <t>Fumarato de tiamulina</t>
  </si>
  <si>
    <t>Heparina e seus sais</t>
  </si>
  <si>
    <t>Uroquinase</t>
  </si>
  <si>
    <t>Estreptoquinase</t>
  </si>
  <si>
    <t>Cloridrato de ketamina</t>
  </si>
  <si>
    <t>Complexo de ferro dextrana</t>
  </si>
  <si>
    <t>Taninos</t>
  </si>
  <si>
    <t>Outros pigmentos</t>
  </si>
  <si>
    <t>Engobos</t>
  </si>
  <si>
    <t>Indutos utilizados em pintura</t>
  </si>
  <si>
    <t>Pastas para modelar</t>
  </si>
  <si>
    <t>Soroalbumina</t>
  </si>
  <si>
    <t>Peptonas e peptonatos</t>
  </si>
  <si>
    <t>Fibrinucleases</t>
  </si>
  <si>
    <t>Bromelina</t>
  </si>
  <si>
    <t>Estreptodornase</t>
  </si>
  <si>
    <t>Mistura de estreptoquinase e estreptodornase</t>
  </si>
  <si>
    <t>Lisozima e seu cloridrato</t>
  </si>
  <si>
    <t>27</t>
  </si>
  <si>
    <t>Foguetes e cartuchos contra o granizo e semelhantes</t>
  </si>
  <si>
    <t>Pasta carbonada para eletrodos</t>
  </si>
  <si>
    <t>Bentonita</t>
  </si>
  <si>
    <t>Atapulgita</t>
  </si>
  <si>
    <t>Lignossulfonatos</t>
  </si>
  <si>
    <t>Misturas de alquilbenzenos</t>
  </si>
  <si>
    <t>Misturas de alquilnaftalenos</t>
  </si>
  <si>
    <t>Salinomicina micelial</t>
  </si>
  <si>
    <t>Polietileno clorado</t>
  </si>
  <si>
    <t>Polidextrose</t>
  </si>
  <si>
    <t>Polietilenaminas</t>
  </si>
  <si>
    <t>Polissulfonas</t>
  </si>
  <si>
    <t>06</t>
  </si>
  <si>
    <t>07</t>
  </si>
  <si>
    <t>08</t>
  </si>
  <si>
    <t>09</t>
  </si>
  <si>
    <t>10</t>
  </si>
  <si>
    <t>11</t>
  </si>
  <si>
    <t>Borracha acrilonitrila-butadieno hidrogenada</t>
  </si>
  <si>
    <t>Cheques de viagem</t>
  </si>
  <si>
    <t>Juta</t>
  </si>
  <si>
    <t>Contas de vidro</t>
  </si>
  <si>
    <t>23</t>
  </si>
  <si>
    <t>Resfriadores de leite</t>
  </si>
  <si>
    <t>Estufas</t>
  </si>
  <si>
    <t>Torrefadores</t>
  </si>
  <si>
    <t>Selecionadores de frutas</t>
  </si>
  <si>
    <t>Outras impressoras alimentadas por folhas</t>
  </si>
  <si>
    <t>Cartuchos de tinta</t>
  </si>
  <si>
    <t>Gravadores de som de cabines de aeronaves</t>
  </si>
  <si>
    <t>Termistores</t>
  </si>
  <si>
    <t>Varistores</t>
  </si>
  <si>
    <t>Eletrificadores de cercas</t>
  </si>
  <si>
    <t>Lentes intraoculares</t>
  </si>
  <si>
    <t>Medidores de radioatividade</t>
  </si>
  <si>
    <t>101011000</t>
  </si>
  <si>
    <t>Serviços de construção de edificações residenciais de um e dois pavimentos</t>
  </si>
  <si>
    <t>101012000</t>
  </si>
  <si>
    <t>Serviços de construção de edificações residenciais com mais de dois pavimentos</t>
  </si>
  <si>
    <t>101021000</t>
  </si>
  <si>
    <t>Serviços de construção de edificações industriais</t>
  </si>
  <si>
    <t>101022000</t>
  </si>
  <si>
    <t>Serviços de construção de edificações comerciais</t>
  </si>
  <si>
    <t>101029000</t>
  </si>
  <si>
    <t>Outros serviços de construção de edificações não residenciais</t>
  </si>
  <si>
    <t>101031000</t>
  </si>
  <si>
    <t>101032000</t>
  </si>
  <si>
    <t>101033000</t>
  </si>
  <si>
    <t>Serviços de construção de pistas de pouso e decolagem em aeroportos</t>
  </si>
  <si>
    <t>101034000</t>
  </si>
  <si>
    <t>Serviços de construção de infraestrutura aeroportuária</t>
  </si>
  <si>
    <t>101040000</t>
  </si>
  <si>
    <t>Serviços de construção de pontes, autoestradas elevadas e túneis</t>
  </si>
  <si>
    <t>101051100</t>
  </si>
  <si>
    <t>Serviços de construção de guias-corrente, espigões, quebra-mares, canais de acesso, bacias de evolução, balizamento e sinalização, derrocagens e dragagens.</t>
  </si>
  <si>
    <t>101051900</t>
  </si>
  <si>
    <t>Outros serviços de construção de infraestrutura de proteção e acesso aquaviário</t>
  </si>
  <si>
    <t>101052100</t>
  </si>
  <si>
    <t>Serviços de construção de ancoradouros, docas, cais, pontes, dolfins e píeres</t>
  </si>
  <si>
    <t>101052900</t>
  </si>
  <si>
    <t>Outros serviços de construção de infraestrutura de acostagem aquaviária</t>
  </si>
  <si>
    <t>101053100</t>
  </si>
  <si>
    <t>Serviços de construção de armazéns, inclusive os especiais, silos, pátios e vias de circulação</t>
  </si>
  <si>
    <t>101053900</t>
  </si>
  <si>
    <t>Outros serviços de construção de infraestrutura terrestre nos portos</t>
  </si>
  <si>
    <t>101061000</t>
  </si>
  <si>
    <t>Serviços de construção de barragens e adutoras</t>
  </si>
  <si>
    <t>101062100</t>
  </si>
  <si>
    <t>101062200</t>
  </si>
  <si>
    <t>Serviços de construção de sistemas de esgotos</t>
  </si>
  <si>
    <t>101062300</t>
  </si>
  <si>
    <t>101069000</t>
  </si>
  <si>
    <t>Outros serviços de construção de sistemas hídricos</t>
  </si>
  <si>
    <t>101071100</t>
  </si>
  <si>
    <t>Serviços de construção de dutos de longo curso para o transporte de petróleo, seus derivados, e gás</t>
  </si>
  <si>
    <t>101071200</t>
  </si>
  <si>
    <t>Serviços de construção de dutos de longo curso para o transporte e escoamento de águas e esgotos</t>
  </si>
  <si>
    <t>101071900</t>
  </si>
  <si>
    <t>101072100</t>
  </si>
  <si>
    <t>Serviços de construção de linhas de comunicação de longo curso</t>
  </si>
  <si>
    <t>101072210</t>
  </si>
  <si>
    <t>101072220</t>
  </si>
  <si>
    <t>101081000</t>
  </si>
  <si>
    <t>Serviços de construção de dutos locais</t>
  </si>
  <si>
    <t>101082110</t>
  </si>
  <si>
    <t>101082120</t>
  </si>
  <si>
    <t>101082900</t>
  </si>
  <si>
    <t>Outros serviços de construção relacionados</t>
  </si>
  <si>
    <t>101091000</t>
  </si>
  <si>
    <t>Serviços de construção de usinas de geração de energia</t>
  </si>
  <si>
    <t>101092000</t>
  </si>
  <si>
    <t>Serviços de construção de subestações de força</t>
  </si>
  <si>
    <t>101101000</t>
  </si>
  <si>
    <t>Serviços de construção de minas</t>
  </si>
  <si>
    <t>101102000</t>
  </si>
  <si>
    <t>Serviços de construção de unidades industriais relacionadas à mineração</t>
  </si>
  <si>
    <t>101110000</t>
  </si>
  <si>
    <t>Serviços de construção de instalações para recreação e atividades desportivas ao ar livre</t>
  </si>
  <si>
    <t>101120000</t>
  </si>
  <si>
    <t>101130000</t>
  </si>
  <si>
    <t>Serviços de demolição</t>
  </si>
  <si>
    <t>101140000</t>
  </si>
  <si>
    <t>Serviços de preparação de terrenos e construção de canteiros de obras</t>
  </si>
  <si>
    <t>101150000</t>
  </si>
  <si>
    <t>Serviços de escavação e remoção de terra</t>
  </si>
  <si>
    <t>101161000</t>
  </si>
  <si>
    <t>Serviços de perfuração de poços de água</t>
  </si>
  <si>
    <t>101162000</t>
  </si>
  <si>
    <t>Serviços de instalação de sistemas sépticos</t>
  </si>
  <si>
    <t>101170000</t>
  </si>
  <si>
    <t>Serviços de montagem e edificação de construções pré-fabricadas</t>
  </si>
  <si>
    <t>Serviços de estaqueamento</t>
  </si>
  <si>
    <t>Serviços de fundação</t>
  </si>
  <si>
    <t>101191000</t>
  </si>
  <si>
    <t>Serviços de construção de estruturas de prédios</t>
  </si>
  <si>
    <t>101192000</t>
  </si>
  <si>
    <t>Serviços de construção de estruturas de telhados e coberturas</t>
  </si>
  <si>
    <t>101200000</t>
  </si>
  <si>
    <t>Serviços de construção de telhados e coberturas e serviços de impermeabilização</t>
  </si>
  <si>
    <t>101210000</t>
  </si>
  <si>
    <t>Serviços de concretagem</t>
  </si>
  <si>
    <t>101220000</t>
  </si>
  <si>
    <t>Serviços de estruturas de aço estrutural</t>
  </si>
  <si>
    <t>101230000</t>
  </si>
  <si>
    <t>Serviços de alvenaria</t>
  </si>
  <si>
    <t>101240000</t>
  </si>
  <si>
    <t>Serviços de andaimes</t>
  </si>
  <si>
    <t>101250000</t>
  </si>
  <si>
    <t>Outros serviços especializados de construção</t>
  </si>
  <si>
    <t>101261000</t>
  </si>
  <si>
    <t>101262000</t>
  </si>
  <si>
    <t>Serviços de instalação de alarmes contra incêndio</t>
  </si>
  <si>
    <t>101263000</t>
  </si>
  <si>
    <t>Serviços de instalação de sistemas de alarmes antifurto</t>
  </si>
  <si>
    <t>101264000</t>
  </si>
  <si>
    <t>Serviços de instalação de antenas residenciais</t>
  </si>
  <si>
    <t>101269000</t>
  </si>
  <si>
    <t>Outros serviços de instalação elétrica</t>
  </si>
  <si>
    <t>101271000</t>
  </si>
  <si>
    <t>Serviços de tubulação para fornecimento de água</t>
  </si>
  <si>
    <t>101272000</t>
  </si>
  <si>
    <t>Serviços de tubulação de escoamento de água</t>
  </si>
  <si>
    <t>101281000</t>
  </si>
  <si>
    <t>Serviços de instalação de aquecimento</t>
  </si>
  <si>
    <t>101282000</t>
  </si>
  <si>
    <t>Serviços de instalação de ventilação e ar condicionado</t>
  </si>
  <si>
    <t>101290000</t>
  </si>
  <si>
    <t>Serviços de instalação de gás</t>
  </si>
  <si>
    <t>101300000</t>
  </si>
  <si>
    <t>Serviços de isolamento</t>
  </si>
  <si>
    <t>101311000</t>
  </si>
  <si>
    <t>Serviços de instalação de elevadores, esteiras e escadas rolantes</t>
  </si>
  <si>
    <t>101319000</t>
  </si>
  <si>
    <t>101320000</t>
  </si>
  <si>
    <t>Serviços de vidraçaria</t>
  </si>
  <si>
    <t>101330000</t>
  </si>
  <si>
    <t>Serviços de gesso</t>
  </si>
  <si>
    <t>101340000</t>
  </si>
  <si>
    <t>Serviços de pintura</t>
  </si>
  <si>
    <t>101350000</t>
  </si>
  <si>
    <t>101360000</t>
  </si>
  <si>
    <t>Outros serviços de cobertura de pisos e paredes e papel de parede</t>
  </si>
  <si>
    <t>101370000</t>
  </si>
  <si>
    <t>101380000</t>
  </si>
  <si>
    <t>Serviços de instalação de cercas e grades</t>
  </si>
  <si>
    <t>101390000</t>
  </si>
  <si>
    <t>Outros serviços de acabamento das construções</t>
  </si>
  <si>
    <t>102010000</t>
  </si>
  <si>
    <t>102020000</t>
  </si>
  <si>
    <t>Comércio atacadista</t>
  </si>
  <si>
    <t>102030000</t>
  </si>
  <si>
    <t>102041000</t>
  </si>
  <si>
    <t>Serviços de despachante aduaneiro na importação</t>
  </si>
  <si>
    <t>102042000</t>
  </si>
  <si>
    <t>Serviços de despachante aduaneiro na exportação</t>
  </si>
  <si>
    <t>102050000</t>
  </si>
  <si>
    <t>103011000</t>
  </si>
  <si>
    <t>Fornecimento de refeições acompanhado de serviços de restaurante</t>
  </si>
  <si>
    <t>103012100</t>
  </si>
  <si>
    <t>103012200</t>
  </si>
  <si>
    <t>103012900</t>
  </si>
  <si>
    <t>103013100</t>
  </si>
  <si>
    <t>103013200</t>
  </si>
  <si>
    <t>103013900</t>
  </si>
  <si>
    <t>Outros fornecimentos de alimentação</t>
  </si>
  <si>
    <t>103020000</t>
  </si>
  <si>
    <t>Fornecimento de bebidas em bares, cervejarias e outros</t>
  </si>
  <si>
    <t>103031100</t>
  </si>
  <si>
    <t>Serviços de quarto ou de unidades de hospedagem para visitantes, com serviços diários de faxina</t>
  </si>
  <si>
    <t>103031200</t>
  </si>
  <si>
    <t>Serviços de quarto ou de unidades de hospedagem para visitantes, sem serviços diários de faxina</t>
  </si>
  <si>
    <t>103031300</t>
  </si>
  <si>
    <t>Serviços de quarto ou de unidades de hospedagem para visitantes, em propriedades partilhadas</t>
  </si>
  <si>
    <t>103031400</t>
  </si>
  <si>
    <t>Serviços de quarto ou de unidades de hospedagem para visitantes, em quartos de múltipla ocupação</t>
  </si>
  <si>
    <t>103032000</t>
  </si>
  <si>
    <t>103039000</t>
  </si>
  <si>
    <t>Outros serviços de hospedagem para visitantes</t>
  </si>
  <si>
    <t>103041000</t>
  </si>
  <si>
    <t>Serviços de quarto ou de unidades de hospedagem para estudantes em residências estudantis</t>
  </si>
  <si>
    <t>103042000</t>
  </si>
  <si>
    <t>103049000</t>
  </si>
  <si>
    <t>Outros serviços de quarto ou de unidades de hospedagem</t>
  </si>
  <si>
    <t>104011110</t>
  </si>
  <si>
    <t>Serviços prestados única e exclusivamente por meio de ônibus</t>
  </si>
  <si>
    <t>104011190</t>
  </si>
  <si>
    <t>Serviços prestados por meio de outros veículos rodoviários</t>
  </si>
  <si>
    <t>104011200</t>
  </si>
  <si>
    <t>104011300</t>
  </si>
  <si>
    <t>104011400</t>
  </si>
  <si>
    <t>104011500</t>
  </si>
  <si>
    <t>104011600</t>
  </si>
  <si>
    <t>Serviços de taxi</t>
  </si>
  <si>
    <t>104011700</t>
  </si>
  <si>
    <t>Serviço de aluguel de carros com motorista</t>
  </si>
  <si>
    <t>104011910</t>
  </si>
  <si>
    <t>Serviços de transporte escolar</t>
  </si>
  <si>
    <t>104011990</t>
  </si>
  <si>
    <t>104012100</t>
  </si>
  <si>
    <t>104012200</t>
  </si>
  <si>
    <t>Serviços de transporte por navegação interior de passageiros por embarcações para cruzeiros</t>
  </si>
  <si>
    <t>104012900</t>
  </si>
  <si>
    <t>Outros serviços de transporte por navegação interior de passageiros</t>
  </si>
  <si>
    <t>104019000</t>
  </si>
  <si>
    <t>104021100</t>
  </si>
  <si>
    <t>104021200</t>
  </si>
  <si>
    <t>104021300</t>
  </si>
  <si>
    <t>104021400</t>
  </si>
  <si>
    <t>104021900</t>
  </si>
  <si>
    <t>104022100</t>
  </si>
  <si>
    <t>Serviços de fretamento contínuo</t>
  </si>
  <si>
    <t>104022200</t>
  </si>
  <si>
    <t>Serviços de fretamento eventual ou turístico</t>
  </si>
  <si>
    <t>104022900</t>
  </si>
  <si>
    <t>Outros serviços de fretamento, exceto aéreo</t>
  </si>
  <si>
    <t>104031110</t>
  </si>
  <si>
    <t>104031190</t>
  </si>
  <si>
    <t>104031200</t>
  </si>
  <si>
    <t>Serviços de transporte ferroviário interestadual, inclusive interestadual semiurbano, de passageiros</t>
  </si>
  <si>
    <t>104031900</t>
  </si>
  <si>
    <t>104032100</t>
  </si>
  <si>
    <t>104032200</t>
  </si>
  <si>
    <t>Serviços de transporte interestadual, inclusive interestadual semiurbano, por navegação interior, de passageiros por embarcações para cruzeiros</t>
  </si>
  <si>
    <t>104032300</t>
  </si>
  <si>
    <t>104032900</t>
  </si>
  <si>
    <t>104041100</t>
  </si>
  <si>
    <t>104041200</t>
  </si>
  <si>
    <t>104042000</t>
  </si>
  <si>
    <t>Serviços de transporte aéreo por fretamento</t>
  </si>
  <si>
    <t>104049100</t>
  </si>
  <si>
    <t>Serviços de táxi aéreo</t>
  </si>
  <si>
    <t>104049900</t>
  </si>
  <si>
    <t>Outros serviços de transporte aéreo de passageiros</t>
  </si>
  <si>
    <t>105011110</t>
  </si>
  <si>
    <t>105011120</t>
  </si>
  <si>
    <t>Serviços de transporte rodoviário de cargas líquidas ou liquefeitas, a granel</t>
  </si>
  <si>
    <t>105011130</t>
  </si>
  <si>
    <t>Serviços de transporte rodoviário de cargas gasosas a granel</t>
  </si>
  <si>
    <t>105011200</t>
  </si>
  <si>
    <t>Serviços de transporte rodoviário de cargas vivas</t>
  </si>
  <si>
    <t>105011310</t>
  </si>
  <si>
    <t>105011320</t>
  </si>
  <si>
    <t>105011410</t>
  </si>
  <si>
    <t>105011490</t>
  </si>
  <si>
    <t>105011500</t>
  </si>
  <si>
    <t>105011600</t>
  </si>
  <si>
    <t>105011700</t>
  </si>
  <si>
    <t>Serviços de transporte rodoviário de veículos</t>
  </si>
  <si>
    <t>105011810</t>
  </si>
  <si>
    <t>105011820</t>
  </si>
  <si>
    <t>Serviços de transporte rodoviário de produtos químicos perigosos</t>
  </si>
  <si>
    <t>105011890</t>
  </si>
  <si>
    <t>Serviços de transporte rodoviário de  outros produtos perigosos</t>
  </si>
  <si>
    <t>105011900</t>
  </si>
  <si>
    <t>105012110</t>
  </si>
  <si>
    <t>105012120</t>
  </si>
  <si>
    <t>Serviços de transporte ferroviário de cargas líquidas ou liquefeitas, a granel</t>
  </si>
  <si>
    <t>105012130</t>
  </si>
  <si>
    <t>Serviços de transporte ferroviário de cargas gasosas a granel</t>
  </si>
  <si>
    <t>105012200</t>
  </si>
  <si>
    <t>Serviços de transporte ferroviário de cargas vivas</t>
  </si>
  <si>
    <t>105012310</t>
  </si>
  <si>
    <t>105012320</t>
  </si>
  <si>
    <t>105012330</t>
  </si>
  <si>
    <t>Serviços de transporte ferroviário de bens e valores</t>
  </si>
  <si>
    <t>105012410</t>
  </si>
  <si>
    <t>105012490</t>
  </si>
  <si>
    <t>105012510</t>
  </si>
  <si>
    <t>105012520</t>
  </si>
  <si>
    <t>105012530</t>
  </si>
  <si>
    <t>105012540</t>
  </si>
  <si>
    <t>105012550</t>
  </si>
  <si>
    <t>105012590</t>
  </si>
  <si>
    <t>Serviços de transporte ferroviário de outros produtos perigosos</t>
  </si>
  <si>
    <t>105012900</t>
  </si>
  <si>
    <t>105013100</t>
  </si>
  <si>
    <t>Serviços de transporte de petróleo, gás natural e combustível</t>
  </si>
  <si>
    <t>105013200</t>
  </si>
  <si>
    <t>Serviços de transporte de minérios</t>
  </si>
  <si>
    <t>105013900</t>
  </si>
  <si>
    <t>Serviços de transporte de outras mercadorias</t>
  </si>
  <si>
    <t>105021110</t>
  </si>
  <si>
    <t>105021120</t>
  </si>
  <si>
    <t>Serviços de transporte aquaviário de navegação de cabotagem e de longo curso de cargas líquidas ou liquefeitas, a granel</t>
  </si>
  <si>
    <t>105021130</t>
  </si>
  <si>
    <t>Serviços de transporte aquaviário de navegação de cabotagem e de longo curso de cargas gasosas a granel</t>
  </si>
  <si>
    <t>105021200</t>
  </si>
  <si>
    <t>Serviços de transporte aquaviário de navegação de cabotagem e de longo curso  de cargas vivas</t>
  </si>
  <si>
    <t>105021310</t>
  </si>
  <si>
    <t>Serviços de transporte aquaviário de navegação de cabotagem e de longo curso de carga solta, não unitizada</t>
  </si>
  <si>
    <t>105021320</t>
  </si>
  <si>
    <t>105021410</t>
  </si>
  <si>
    <t>105021490</t>
  </si>
  <si>
    <t>105021500</t>
  </si>
  <si>
    <t>105021600</t>
  </si>
  <si>
    <t>105021700</t>
  </si>
  <si>
    <t>Serviços de transporte aquaviário de navegação de cabotagem e de longo curso de veículos</t>
  </si>
  <si>
    <t>105021810</t>
  </si>
  <si>
    <t>105021820</t>
  </si>
  <si>
    <t>Serviços de transporte aquaviário de navegação de cabotagem e de longo curso de produtos químicos perigosos</t>
  </si>
  <si>
    <t>105021890</t>
  </si>
  <si>
    <t>Serviços de transporte aquaviário de navegação de cabotagem e de longo curso de outros produtos perigosos</t>
  </si>
  <si>
    <t>105021900</t>
  </si>
  <si>
    <t>105022110</t>
  </si>
  <si>
    <t>105022120</t>
  </si>
  <si>
    <t>Serviços de transporte aquaviário por navegação interior de cargas líquidas ou liquefeitas, a granel</t>
  </si>
  <si>
    <t>105022130</t>
  </si>
  <si>
    <t>Serviços de transporte aquaviário por navegação interior de cargas gasosas a granel</t>
  </si>
  <si>
    <t>105022200</t>
  </si>
  <si>
    <t>Serviços de transporte aquaviário por navegação interior  de cargas vivas</t>
  </si>
  <si>
    <t>105022310</t>
  </si>
  <si>
    <t>Serviços de transporte aquaviário por navegação interior de carga solta, não unitizada</t>
  </si>
  <si>
    <t>105022320</t>
  </si>
  <si>
    <t>105022410</t>
  </si>
  <si>
    <t>105022490</t>
  </si>
  <si>
    <t>105022500</t>
  </si>
  <si>
    <t>105022600</t>
  </si>
  <si>
    <t>105022700</t>
  </si>
  <si>
    <t>Serviços de transporte aquaviário por navegação interior de veículos</t>
  </si>
  <si>
    <t>105022810</t>
  </si>
  <si>
    <t>105022820</t>
  </si>
  <si>
    <t>Serviços de transporte aquaviário por navegação interior de produtos químicos perigosos</t>
  </si>
  <si>
    <t>105022890</t>
  </si>
  <si>
    <t>Serviços de transporte aquaviário por navegação interior  de  outros produtos perigosos</t>
  </si>
  <si>
    <t>105022900</t>
  </si>
  <si>
    <t>105023100</t>
  </si>
  <si>
    <t>Serviços de navegação de apoio portuário</t>
  </si>
  <si>
    <t>105023200</t>
  </si>
  <si>
    <t>Serviços de navegação de apoio marítimo</t>
  </si>
  <si>
    <t>105032010</t>
  </si>
  <si>
    <t>105032090</t>
  </si>
  <si>
    <t>105033010</t>
  </si>
  <si>
    <t>Serviços de transporte aéreo de produtos perigosos</t>
  </si>
  <si>
    <t>105033020</t>
  </si>
  <si>
    <t>Serviços de transporte aéreo de animais vivos</t>
  </si>
  <si>
    <t>105033030</t>
  </si>
  <si>
    <t>Serviços de transporte aéreo de máquinas e veículos</t>
  </si>
  <si>
    <t>105033040</t>
  </si>
  <si>
    <t>Serviços de transporte aéreo de perecíveis</t>
  </si>
  <si>
    <t>105033050</t>
  </si>
  <si>
    <t>Serviços de transporte aéreo de cargas frágeis</t>
  </si>
  <si>
    <t>105033060</t>
  </si>
  <si>
    <t>Serviços de transporte aéreo de cargas controladas</t>
  </si>
  <si>
    <t>105033070</t>
  </si>
  <si>
    <t>Serviços de transporte aéreo de valores</t>
  </si>
  <si>
    <t>105033090</t>
  </si>
  <si>
    <t>Serviços de transporte aéreo de outras cargas especiais</t>
  </si>
  <si>
    <t>105039000</t>
  </si>
  <si>
    <t>105041010</t>
  </si>
  <si>
    <t>105041020</t>
  </si>
  <si>
    <t>Serviços de transporte multimodal de cargas líquidas ou liquefeitas, a granel</t>
  </si>
  <si>
    <t>105041030</t>
  </si>
  <si>
    <t>Serviços de transporte multimodal de cargas gasosas a granel</t>
  </si>
  <si>
    <t>105042000</t>
  </si>
  <si>
    <t>Serviços de transporte multimodal de cargas vivas</t>
  </si>
  <si>
    <t>105043010</t>
  </si>
  <si>
    <t>Serviços de transporte multimodal de cargas soltas, não unitizadas</t>
  </si>
  <si>
    <t>105043020</t>
  </si>
  <si>
    <t>105044010</t>
  </si>
  <si>
    <t>105044090</t>
  </si>
  <si>
    <t>105045000</t>
  </si>
  <si>
    <t>105046000</t>
  </si>
  <si>
    <t>105047000</t>
  </si>
  <si>
    <t>Serviços de transporte multimodal de veículos</t>
  </si>
  <si>
    <t>105048010</t>
  </si>
  <si>
    <t>105048020</t>
  </si>
  <si>
    <t>Serviços de transporte multimodal de produtos químicos perigosos</t>
  </si>
  <si>
    <t>105048090</t>
  </si>
  <si>
    <t>Serviços de transporte multimodal de outros produtos perigosos</t>
  </si>
  <si>
    <t>105049000</t>
  </si>
  <si>
    <t>105051010</t>
  </si>
  <si>
    <t>105051020</t>
  </si>
  <si>
    <t>Serviços de transporte intermodal de cargas líquidas ou liquefeitas, a granel</t>
  </si>
  <si>
    <t>105051030</t>
  </si>
  <si>
    <t>Serviços de transporte intermodal de cargas gasosas a granel</t>
  </si>
  <si>
    <t>105052000</t>
  </si>
  <si>
    <t>Serviços de transporte intermodal de cargas vivas</t>
  </si>
  <si>
    <t>105053010</t>
  </si>
  <si>
    <t>105053020</t>
  </si>
  <si>
    <t>105054010</t>
  </si>
  <si>
    <t>105054090</t>
  </si>
  <si>
    <t>105055000</t>
  </si>
  <si>
    <t>105056000</t>
  </si>
  <si>
    <t>105057000</t>
  </si>
  <si>
    <t>Serviços de transporte intermodal de veículos</t>
  </si>
  <si>
    <t>105058010</t>
  </si>
  <si>
    <t>105058020</t>
  </si>
  <si>
    <t>Serviços de transporte intermodal de produtos químicos perigosos</t>
  </si>
  <si>
    <t>105058090</t>
  </si>
  <si>
    <t>Serviços de transporte intermodal de outros produtos perigosos</t>
  </si>
  <si>
    <t>105059000</t>
  </si>
  <si>
    <t>106011000</t>
  </si>
  <si>
    <t>Serviços de manuseio de contêineres</t>
  </si>
  <si>
    <t>106019000</t>
  </si>
  <si>
    <t>Outros serviços de manuseio de cargas e bagagens</t>
  </si>
  <si>
    <t>106021000</t>
  </si>
  <si>
    <t>Serviços de armazenagem frigorífica</t>
  </si>
  <si>
    <t>106022010</t>
  </si>
  <si>
    <t>Serviços de armazenagem de petróleo e seus derivados</t>
  </si>
  <si>
    <t>106022020</t>
  </si>
  <si>
    <t>106022030</t>
  </si>
  <si>
    <t>Serviços de armazenagem de produtos químicos perigosos</t>
  </si>
  <si>
    <t>106022090</t>
  </si>
  <si>
    <t>Serviços de armazenagem de outros produtos perigosos</t>
  </si>
  <si>
    <t>106023010</t>
  </si>
  <si>
    <t>Serviços de armazenagem de granéis sólidos</t>
  </si>
  <si>
    <t>106023020</t>
  </si>
  <si>
    <t>Serviços de armazenagem de granéis líquidos ou liquefeitos</t>
  </si>
  <si>
    <t>106023030</t>
  </si>
  <si>
    <t>Serviços de armazenagem de granéis gasosos</t>
  </si>
  <si>
    <t>106029000</t>
  </si>
  <si>
    <t>Outros serviços de armazenagem em depósitos</t>
  </si>
  <si>
    <t>106030000</t>
  </si>
  <si>
    <t>Serviços de apoio para transportes ferroviários</t>
  </si>
  <si>
    <t>106041000</t>
  </si>
  <si>
    <t>Serviços de estações rodoviárias</t>
  </si>
  <si>
    <t>106042010</t>
  </si>
  <si>
    <t>Serviços de operação de autoestradas</t>
  </si>
  <si>
    <t>106042020</t>
  </si>
  <si>
    <t>Serviços de operação de pontes e túneis</t>
  </si>
  <si>
    <t>106042030</t>
  </si>
  <si>
    <t>Serviços de exploração de pedágios</t>
  </si>
  <si>
    <t>106043000</t>
  </si>
  <si>
    <t>106044000</t>
  </si>
  <si>
    <t>Serviços de reboque para veículos particulares e comerciais</t>
  </si>
  <si>
    <t>106049000</t>
  </si>
  <si>
    <t>Outros serviços de apoio ao transporte rodoviário</t>
  </si>
  <si>
    <t>106051000</t>
  </si>
  <si>
    <t>Serviços de operação de portos e canais, exceto manuseio de cargas</t>
  </si>
  <si>
    <t>106052000</t>
  </si>
  <si>
    <t>106053000</t>
  </si>
  <si>
    <t>106059000</t>
  </si>
  <si>
    <t>Outros serviços de apoio ao transporte aquaviário, exceto os serviços de navegação de apoio</t>
  </si>
  <si>
    <t>106061000</t>
  </si>
  <si>
    <t>Serviços de operação de aeroportos, exceto manuseio de cargas</t>
  </si>
  <si>
    <t>106062000</t>
  </si>
  <si>
    <t>Serviços de controle de tráfego aéreo</t>
  </si>
  <si>
    <t>106069000</t>
  </si>
  <si>
    <t>Outros serviços de apoio ao transporte aéreo</t>
  </si>
  <si>
    <t>106071000</t>
  </si>
  <si>
    <t>Serviços de agências de fretamento de transporte e outros serviços de fretamento de transportes</t>
  </si>
  <si>
    <t>106081000</t>
  </si>
  <si>
    <t>106082000</t>
  </si>
  <si>
    <t>Serviços de unitização ou desunitização do transporte multimodal e intermodal de cargas</t>
  </si>
  <si>
    <t>106083000</t>
  </si>
  <si>
    <t>Serviços de movimentação do transporte multimodal e intermodal de cargas</t>
  </si>
  <si>
    <t>106084000</t>
  </si>
  <si>
    <t>Serviços de consolidação ou desconsolidação documental do transporte multimodal e intermodal de cargas</t>
  </si>
  <si>
    <t>106089000</t>
  </si>
  <si>
    <t>Outros serviços de apoio ao transporte multimodal e intermodal de cargas</t>
  </si>
  <si>
    <t>107010000</t>
  </si>
  <si>
    <t>107020000</t>
  </si>
  <si>
    <t>107030000</t>
  </si>
  <si>
    <t>Serviços de remessas expressas</t>
  </si>
  <si>
    <t>108011100</t>
  </si>
  <si>
    <t>Serviços de transmissão de eletricidade</t>
  </si>
  <si>
    <t>108011200</t>
  </si>
  <si>
    <t>Serviços de distribuição de eletricidade</t>
  </si>
  <si>
    <t>108012000</t>
  </si>
  <si>
    <t>Serviços de distribuição de gás canalizado</t>
  </si>
  <si>
    <t>108021000</t>
  </si>
  <si>
    <t>Serviços de distribuição de água por meio de tubulações, exceto vapor de água e água quente</t>
  </si>
  <si>
    <t>108022000</t>
  </si>
  <si>
    <t>108023000</t>
  </si>
  <si>
    <t>109011000</t>
  </si>
  <si>
    <t>Serviços de banco central</t>
  </si>
  <si>
    <t>109012100</t>
  </si>
  <si>
    <t>Serviços de depósito para pessoas jurídicas</t>
  </si>
  <si>
    <t>109012200</t>
  </si>
  <si>
    <t>Serviços de depósito para pessoas físicas</t>
  </si>
  <si>
    <t>109012900</t>
  </si>
  <si>
    <t>Outros serviços de depósito</t>
  </si>
  <si>
    <t>109013100</t>
  </si>
  <si>
    <t>Serviços de financiamentos imobiliários residenciais</t>
  </si>
  <si>
    <t>109013200</t>
  </si>
  <si>
    <t>Serviços de financiamentos imobiliários não-residenciais</t>
  </si>
  <si>
    <t>109013300</t>
  </si>
  <si>
    <t>Serviços de empréstimos e financiamentos, pessoais</t>
  </si>
  <si>
    <t>109013400</t>
  </si>
  <si>
    <t>109013500</t>
  </si>
  <si>
    <t>Serviços de empréstimos e financiamentos, industriais</t>
  </si>
  <si>
    <t>109013600</t>
  </si>
  <si>
    <t>Serviços de empréstimos e financiamentos, agropecuários</t>
  </si>
  <si>
    <t>109013900</t>
  </si>
  <si>
    <t>109014000</t>
  </si>
  <si>
    <t>109021000</t>
  </si>
  <si>
    <t>Serviços de valoração de ativos</t>
  </si>
  <si>
    <t>109022000</t>
  </si>
  <si>
    <t>Serviços de subscrição de valores mobiliários</t>
  </si>
  <si>
    <t>109023000</t>
  </si>
  <si>
    <t>109024000</t>
  </si>
  <si>
    <t>109029000</t>
  </si>
  <si>
    <t>109031100</t>
  </si>
  <si>
    <t>109031200</t>
  </si>
  <si>
    <t>Serviços de previdência complementar aberta</t>
  </si>
  <si>
    <t>109031300</t>
  </si>
  <si>
    <t>Serviços de previdência complementar fechada</t>
  </si>
  <si>
    <t>Serviços de seguros saúde e de acidentes</t>
  </si>
  <si>
    <t>109039100</t>
  </si>
  <si>
    <t>Serviços de seguros de veículos rodoviários</t>
  </si>
  <si>
    <t>109039200</t>
  </si>
  <si>
    <t>109039300</t>
  </si>
  <si>
    <t>Serviços de seguros de cargas</t>
  </si>
  <si>
    <t>109039400</t>
  </si>
  <si>
    <t>Serviços de seguros de outras propriedades</t>
  </si>
  <si>
    <t>109039500</t>
  </si>
  <si>
    <t>Serviços de seguros por responsabilidade civil</t>
  </si>
  <si>
    <t>109039600</t>
  </si>
  <si>
    <t>109039700</t>
  </si>
  <si>
    <t>109039900</t>
  </si>
  <si>
    <t>109041000</t>
  </si>
  <si>
    <t>109042000</t>
  </si>
  <si>
    <t>Serviços de resseguros saúde e de acidentes</t>
  </si>
  <si>
    <t>109043100</t>
  </si>
  <si>
    <t>109043200</t>
  </si>
  <si>
    <t>109043300</t>
  </si>
  <si>
    <t>Serviços de resseguros de cargas</t>
  </si>
  <si>
    <t>109043400</t>
  </si>
  <si>
    <t>Serviços de resseguros de outras propriedades</t>
  </si>
  <si>
    <t>109043500</t>
  </si>
  <si>
    <t>Serviços de resseguros de responsabilidade civil</t>
  </si>
  <si>
    <t>109043600</t>
  </si>
  <si>
    <t>109043900</t>
  </si>
  <si>
    <t>109051100</t>
  </si>
  <si>
    <t>Serviços de corretagem de títulos</t>
  </si>
  <si>
    <t>109051200</t>
  </si>
  <si>
    <t>Serviços de corretagem de derivativos e commodities</t>
  </si>
  <si>
    <t>109051300</t>
  </si>
  <si>
    <t>109052000</t>
  </si>
  <si>
    <t>109053000</t>
  </si>
  <si>
    <t>109054000</t>
  </si>
  <si>
    <t>109059100</t>
  </si>
  <si>
    <t>109059200</t>
  </si>
  <si>
    <t>109059300</t>
  </si>
  <si>
    <t>109059400</t>
  </si>
  <si>
    <t>109059900</t>
  </si>
  <si>
    <t>109061100</t>
  </si>
  <si>
    <t>109061200</t>
  </si>
  <si>
    <t>109062000</t>
  </si>
  <si>
    <t>109063000</t>
  </si>
  <si>
    <t>109064000</t>
  </si>
  <si>
    <t>Serviços de gestão de fundos de previdência complementar</t>
  </si>
  <si>
    <t>109069000</t>
  </si>
  <si>
    <t>109070000</t>
  </si>
  <si>
    <t>Securitização de recebíveis</t>
  </si>
  <si>
    <t>109080000</t>
  </si>
  <si>
    <t>110011100</t>
  </si>
  <si>
    <t>110011210</t>
  </si>
  <si>
    <t>Serviços de administração de locação, sublocação, arrendamento, direito de passagem ou permissão de uso, compartilhado ou não, de ferrovia, rodovia, postes, cabos, dutos e condutos de qualquer natureza</t>
  </si>
  <si>
    <t>110011290</t>
  </si>
  <si>
    <t>Outros serviços de administração e locação de imóveis não residenciais</t>
  </si>
  <si>
    <t>110012100</t>
  </si>
  <si>
    <t>Compra e venda de imóveis residenciais</t>
  </si>
  <si>
    <t>110012200</t>
  </si>
  <si>
    <t>Compra e venda de imóveis não-residenciais</t>
  </si>
  <si>
    <t>110013000</t>
  </si>
  <si>
    <t>110014000</t>
  </si>
  <si>
    <t>Serviços de consultoria imobiliária</t>
  </si>
  <si>
    <t>110015000</t>
  </si>
  <si>
    <t>111011100</t>
  </si>
  <si>
    <t>111011200</t>
  </si>
  <si>
    <t>111011300</t>
  </si>
  <si>
    <t>111011400</t>
  </si>
  <si>
    <t>111011500</t>
  </si>
  <si>
    <t>111011600</t>
  </si>
  <si>
    <t>111011700</t>
  </si>
  <si>
    <t>111012100</t>
  </si>
  <si>
    <t>111012200</t>
  </si>
  <si>
    <t>111012300</t>
  </si>
  <si>
    <t>111012400</t>
  </si>
  <si>
    <t>Arrendamento mercantil operacional ou locação de computadores, sem operador</t>
  </si>
  <si>
    <t>111012500</t>
  </si>
  <si>
    <t>111012900</t>
  </si>
  <si>
    <t>111021000</t>
  </si>
  <si>
    <t>111022000</t>
  </si>
  <si>
    <t>111023000</t>
  </si>
  <si>
    <t>Arrendamento mercantil operacional ou locação de móveis e eletrodomésticos</t>
  </si>
  <si>
    <t>111024000</t>
  </si>
  <si>
    <t>111025000</t>
  </si>
  <si>
    <t>Arrendamento mercantil operacional ou locação de artigos de cama, mesa e banho</t>
  </si>
  <si>
    <t>111026000</t>
  </si>
  <si>
    <t>111029000</t>
  </si>
  <si>
    <t>Arrendamento mercantil operacional ou locação de outras mercadorias não classificadas em outra posição</t>
  </si>
  <si>
    <t>111031000</t>
  </si>
  <si>
    <t>Licenciamento de direitos de obras literárias</t>
  </si>
  <si>
    <t>111032100</t>
  </si>
  <si>
    <t>Licenciamento de direitos de produção, distribuição ou comercialização de programas de computador</t>
  </si>
  <si>
    <t>111032200</t>
  </si>
  <si>
    <t>Licenciamento de direitos de uso de programas de computador</t>
  </si>
  <si>
    <t>111032900</t>
  </si>
  <si>
    <t>111033100</t>
  </si>
  <si>
    <t>Licenciamento de direitos de autor de obras cinematográficas</t>
  </si>
  <si>
    <t>111033200</t>
  </si>
  <si>
    <t>Licenciamento de direitos de autor de obras jornalísticas</t>
  </si>
  <si>
    <t>111033300</t>
  </si>
  <si>
    <t>Licenciamento de direitos de autor de obras publicitárias</t>
  </si>
  <si>
    <t>111033400</t>
  </si>
  <si>
    <t>Licenciamento de direitos conexos de artistas intérpretes ou executantes em obras audiovisuais</t>
  </si>
  <si>
    <t>111033500</t>
  </si>
  <si>
    <t>Licenciamento de direitos conexos de produtores de obras audiovisuais</t>
  </si>
  <si>
    <t>111034100</t>
  </si>
  <si>
    <t>Licenciamento de direitos de autor de obras musicais ou literomusicais</t>
  </si>
  <si>
    <t>111034200</t>
  </si>
  <si>
    <t>Licenciamento de direitos conexos de artistas intérpretes ou executantes</t>
  </si>
  <si>
    <t>111034300</t>
  </si>
  <si>
    <t>Licenciamento de direitos conexos de produtores de fonogramas</t>
  </si>
  <si>
    <t>111035000</t>
  </si>
  <si>
    <t>Licenciamento de direitos relacionados à radiodifusão</t>
  </si>
  <si>
    <t>111039100</t>
  </si>
  <si>
    <t>111039200</t>
  </si>
  <si>
    <t>111041000</t>
  </si>
  <si>
    <t>Cessão temporária de direitos de obras literárias</t>
  </si>
  <si>
    <t>111042000</t>
  </si>
  <si>
    <t>111043100</t>
  </si>
  <si>
    <t>Cessão temporária de direitos de autor de obras cinematográficas</t>
  </si>
  <si>
    <t>111043200</t>
  </si>
  <si>
    <t>Cessão temporária de direitos de autor de obras jornalísticas</t>
  </si>
  <si>
    <t>111043300</t>
  </si>
  <si>
    <t>Cessão temporária de direitos de autor de obras publicitárias</t>
  </si>
  <si>
    <t>111043400</t>
  </si>
  <si>
    <t>Cessão temporária de direitos conexos de artistas intérpretes ou executantes em obras audiovisuais</t>
  </si>
  <si>
    <t>111043500</t>
  </si>
  <si>
    <t>Cessão temporária de direitos conexos de produtores de obras audiovisuais</t>
  </si>
  <si>
    <t>111044100</t>
  </si>
  <si>
    <t>Cessão temporária de direitos de autor de obras musicais e literomusicais</t>
  </si>
  <si>
    <t>111044200</t>
  </si>
  <si>
    <t>Cessão temporária de direitos conexos de artistas intérpretes ou executantes</t>
  </si>
  <si>
    <t>111044300</t>
  </si>
  <si>
    <t>Cessão temporária de direitos conexos de produtores de fonogramas</t>
  </si>
  <si>
    <t>111045000</t>
  </si>
  <si>
    <t>Cessão temporária de direitos relacionados à radiodifusão</t>
  </si>
  <si>
    <t>111049100</t>
  </si>
  <si>
    <t>111049200</t>
  </si>
  <si>
    <t>Cessão temporária de outros direitos conexos</t>
  </si>
  <si>
    <t>111051000</t>
  </si>
  <si>
    <t>Licenciamento de direitos sobre patentes</t>
  </si>
  <si>
    <t>111052000</t>
  </si>
  <si>
    <t>111053000</t>
  </si>
  <si>
    <t>Licenciamento de direitos sobre desenho industrial</t>
  </si>
  <si>
    <t>111059000</t>
  </si>
  <si>
    <t>Licenciamento de outros direitos sobre a propriedade industrial</t>
  </si>
  <si>
    <t>111060000</t>
  </si>
  <si>
    <t>Licenciamento de direitos sobre cultivares</t>
  </si>
  <si>
    <t>111070000</t>
  </si>
  <si>
    <t>Licenciamento de direitos sobre topografias de circuitos integrados</t>
  </si>
  <si>
    <t>111080000</t>
  </si>
  <si>
    <t>Licenciamento de direitos relativos à informação não divulgada</t>
  </si>
  <si>
    <t>111090000</t>
  </si>
  <si>
    <t>111101000</t>
  </si>
  <si>
    <t>Contratos de prestação de serviços de assistência técnica e científica, combinadamente ou não, com qualquer modalidade de transferência de tecnologia</t>
  </si>
  <si>
    <t>111102000</t>
  </si>
  <si>
    <t>111103000</t>
  </si>
  <si>
    <t>Contratos de franquia</t>
  </si>
  <si>
    <t>111109000</t>
  </si>
  <si>
    <t>Outros contratos de transferência de tecnologia</t>
  </si>
  <si>
    <t>111111000</t>
  </si>
  <si>
    <t>111112000</t>
  </si>
  <si>
    <t>111121000</t>
  </si>
  <si>
    <t>Licenciamento de direitos sobre conhecimento tradicional associado a recursos genéticos</t>
  </si>
  <si>
    <t>111129000</t>
  </si>
  <si>
    <t>Licenciamento de direitos sobre outros conhecimentos tradicionais</t>
  </si>
  <si>
    <t>111130000</t>
  </si>
  <si>
    <t>Licenciamento de direitos relativos ao acesso a recursos genéticos, exceto os decorrentes do conhecimento tradicional</t>
  </si>
  <si>
    <t>112011100</t>
  </si>
  <si>
    <t>Serviços de pesquisa e desenvolvimento em física</t>
  </si>
  <si>
    <t>112011200</t>
  </si>
  <si>
    <t>112011900</t>
  </si>
  <si>
    <t>Serviços de pesquisa e desenvolvimento em outras ciências naturais e exatas</t>
  </si>
  <si>
    <t>112012100</t>
  </si>
  <si>
    <t>Serviços de pesquisa e desenvolvimento em biotecnologia</t>
  </si>
  <si>
    <t>112012200</t>
  </si>
  <si>
    <t>112012300</t>
  </si>
  <si>
    <t>112012400</t>
  </si>
  <si>
    <t>Serviços de pesquisa e desenvolvimento em engenharia e tecnologia nucleares</t>
  </si>
  <si>
    <t>112012500</t>
  </si>
  <si>
    <t>Serviços de pesquisa e desenvolvimento em engenharia e tecnologia em microondas de potência</t>
  </si>
  <si>
    <t>112012900</t>
  </si>
  <si>
    <t>112013000</t>
  </si>
  <si>
    <t>Serviços de pesquisa e desenvolvimento em  ciências médica, odontológica e farmacêutica</t>
  </si>
  <si>
    <t>112014000</t>
  </si>
  <si>
    <t>112019100</t>
  </si>
  <si>
    <t>Pesquisa tecnológica utilizando documentos de patentes</t>
  </si>
  <si>
    <t>112019900</t>
  </si>
  <si>
    <t>Outros serviços de pesquisa e desenvolvimento em ciências naturais e engenharia</t>
  </si>
  <si>
    <t>112021100</t>
  </si>
  <si>
    <t>112021200</t>
  </si>
  <si>
    <t>112021300</t>
  </si>
  <si>
    <t>Serviços de pesquisa e desenvolvimento em direito</t>
  </si>
  <si>
    <t>112021900</t>
  </si>
  <si>
    <t>112022000</t>
  </si>
  <si>
    <t>112030000</t>
  </si>
  <si>
    <t>113011000</t>
  </si>
  <si>
    <t>Serviços de representação e consultoria jurídica criminal</t>
  </si>
  <si>
    <t>113012000</t>
  </si>
  <si>
    <t>113013000</t>
  </si>
  <si>
    <t>Serviços de documentação e certificação, exceto os serviços notariais e de registro</t>
  </si>
  <si>
    <t>113014100</t>
  </si>
  <si>
    <t>113014900</t>
  </si>
  <si>
    <t>113021100</t>
  </si>
  <si>
    <t>113021900</t>
  </si>
  <si>
    <t>113022100</t>
  </si>
  <si>
    <t>113022200</t>
  </si>
  <si>
    <t>113022300</t>
  </si>
  <si>
    <t>Serviços de folha de pagamento</t>
  </si>
  <si>
    <t>113022900</t>
  </si>
  <si>
    <t>Outros serviços de contabilidade e escrituração mercantil</t>
  </si>
  <si>
    <t>113031000</t>
  </si>
  <si>
    <t>113032000</t>
  </si>
  <si>
    <t>Serviços de consultoria tributária para pessoas físicas</t>
  </si>
  <si>
    <t>113040000</t>
  </si>
  <si>
    <t>114011100</t>
  </si>
  <si>
    <t>Serviços de consultoria gerencial estratégica</t>
  </si>
  <si>
    <t>114011200</t>
  </si>
  <si>
    <t>114011300</t>
  </si>
  <si>
    <t>Serviços de consultoria gerencial em recursos humanos</t>
  </si>
  <si>
    <t>114011400</t>
  </si>
  <si>
    <t>114011500</t>
  </si>
  <si>
    <t>Serviços de consultoria gerencial operacional</t>
  </si>
  <si>
    <t>114011600</t>
  </si>
  <si>
    <t>Serviços de consultoria gerencial em energia</t>
  </si>
  <si>
    <t>114011700</t>
  </si>
  <si>
    <t>Serviços de consultoria em logística</t>
  </si>
  <si>
    <t>114011800</t>
  </si>
  <si>
    <t>114011900</t>
  </si>
  <si>
    <t>Outros serviços gerenciais e de consultoria gerencial</t>
  </si>
  <si>
    <t>114012000</t>
  </si>
  <si>
    <t>114013100</t>
  </si>
  <si>
    <t>Serviços de assessoria de imprensa</t>
  </si>
  <si>
    <t>114013900</t>
  </si>
  <si>
    <t>Outros serviços de comunicação social</t>
  </si>
  <si>
    <t>114021100</t>
  </si>
  <si>
    <t>114021200</t>
  </si>
  <si>
    <t>114021300</t>
  </si>
  <si>
    <t>114021400</t>
  </si>
  <si>
    <t>Serviços arquitetônicos para restauração de prédios históricos</t>
  </si>
  <si>
    <t>Serviços de arquitetura relativos ao acompanhamento e fiscalização da execução de projetos arquitetônicos e urbanísticos</t>
  </si>
  <si>
    <t>114022100</t>
  </si>
  <si>
    <t>114022200</t>
  </si>
  <si>
    <t>114023100</t>
  </si>
  <si>
    <t>Serviços de consultoria de paisagismo</t>
  </si>
  <si>
    <t>114023200</t>
  </si>
  <si>
    <t>114031000</t>
  </si>
  <si>
    <t>114032110</t>
  </si>
  <si>
    <t>Serviços de engenharia de projetos de construção residencial</t>
  </si>
  <si>
    <t>114032120</t>
  </si>
  <si>
    <t>Serviços de engenharia de projetos de construção não residencial</t>
  </si>
  <si>
    <t>114032200</t>
  </si>
  <si>
    <t>Serviços de engenharia de projetos industriais e de fabricação, exceto para projetos de energia</t>
  </si>
  <si>
    <t>114032300</t>
  </si>
  <si>
    <t>Serviços de engenharia para projetos de transportes</t>
  </si>
  <si>
    <t>114032410</t>
  </si>
  <si>
    <t>Serviços de engenharia para projetos de exploração de petróleo e gás</t>
  </si>
  <si>
    <t>114032420</t>
  </si>
  <si>
    <t>Serviços de engenharia para projetos de refino de petróleo e petroquímica</t>
  </si>
  <si>
    <t>114032430</t>
  </si>
  <si>
    <t>Serviços de engenharia para projetos de unidades de produção de biocombustíveis</t>
  </si>
  <si>
    <t>114032440</t>
  </si>
  <si>
    <t>Serviços de engenharia para projetos de energia elétrica</t>
  </si>
  <si>
    <t>Serviços de engenharia para projetos de embarcações</t>
  </si>
  <si>
    <t>114032490</t>
  </si>
  <si>
    <t>114032500</t>
  </si>
  <si>
    <t>Serviços de engenharia de projetos de radiodifusão e televisão</t>
  </si>
  <si>
    <t>114032600</t>
  </si>
  <si>
    <t>114032700</t>
  </si>
  <si>
    <t>114032800</t>
  </si>
  <si>
    <t>Serviços de engenharia de projetos de telecomunicação</t>
  </si>
  <si>
    <t>114032910</t>
  </si>
  <si>
    <t>114032990</t>
  </si>
  <si>
    <t>114033000</t>
  </si>
  <si>
    <t>114039000</t>
  </si>
  <si>
    <t>Outros serviços de engenharia</t>
  </si>
  <si>
    <t>114041100</t>
  </si>
  <si>
    <t>Serviços de  consultoria geológica e geofísica</t>
  </si>
  <si>
    <t>114041200</t>
  </si>
  <si>
    <t>Serviços geofísicos</t>
  </si>
  <si>
    <t>114041300</t>
  </si>
  <si>
    <t>Serviços geoquímicos</t>
  </si>
  <si>
    <t>114041400</t>
  </si>
  <si>
    <t>114041900</t>
  </si>
  <si>
    <t>Outros serviços de prospecção</t>
  </si>
  <si>
    <t>114042100</t>
  </si>
  <si>
    <t>114042200</t>
  </si>
  <si>
    <t>114043000</t>
  </si>
  <si>
    <t>Serviços meteorológicos e de previsão do tempo</t>
  </si>
  <si>
    <t>114044100</t>
  </si>
  <si>
    <t>114044200</t>
  </si>
  <si>
    <t>114044300</t>
  </si>
  <si>
    <t>114044400</t>
  </si>
  <si>
    <t>114044900</t>
  </si>
  <si>
    <t>114051010</t>
  </si>
  <si>
    <t>Serviços hospitalares, com ou sem internação</t>
  </si>
  <si>
    <t>114051090</t>
  </si>
  <si>
    <t>114052010</t>
  </si>
  <si>
    <t>114052090</t>
  </si>
  <si>
    <t>114053000</t>
  </si>
  <si>
    <t>Serviços funerários, de cremação e de embalsamamento de animais</t>
  </si>
  <si>
    <t>114059100</t>
  </si>
  <si>
    <t>114059200</t>
  </si>
  <si>
    <t>Serviços de unidades de atendimento, assistência ou tratamento móvel</t>
  </si>
  <si>
    <t>114059300</t>
  </si>
  <si>
    <t>114059400</t>
  </si>
  <si>
    <t>114059900</t>
  </si>
  <si>
    <t>Outros serviços veterinários</t>
  </si>
  <si>
    <t>114061100</t>
  </si>
  <si>
    <t>114061200</t>
  </si>
  <si>
    <t>Serviços de marketing direto e mala direta</t>
  </si>
  <si>
    <t>114061900</t>
  </si>
  <si>
    <t>Outros serviços de propaganda</t>
  </si>
  <si>
    <t>114062000</t>
  </si>
  <si>
    <t>114063100</t>
  </si>
  <si>
    <t>114063200</t>
  </si>
  <si>
    <t>114063300</t>
  </si>
  <si>
    <t>114063900</t>
  </si>
  <si>
    <t>Venda de espaço ou tempo para propaganda em outros meios de comunicação publicitária, exceto sob comissão</t>
  </si>
  <si>
    <t>114070000</t>
  </si>
  <si>
    <t>Pesquisas de mercado e serviços de pesquisa de opinião pública</t>
  </si>
  <si>
    <t>114081100</t>
  </si>
  <si>
    <t>114081200</t>
  </si>
  <si>
    <t>114081300</t>
  </si>
  <si>
    <t>Serviços fotográficos e videográficos de eventos</t>
  </si>
  <si>
    <t>114081400</t>
  </si>
  <si>
    <t>114081900</t>
  </si>
  <si>
    <t>Serviços de processamento de fotografias</t>
  </si>
  <si>
    <t>114091110</t>
  </si>
  <si>
    <t>114091190</t>
  </si>
  <si>
    <t>114091200</t>
  </si>
  <si>
    <t>114091310</t>
  </si>
  <si>
    <t>114091320</t>
  </si>
  <si>
    <t>114091330</t>
  </si>
  <si>
    <t>114091340</t>
  </si>
  <si>
    <t>114091390</t>
  </si>
  <si>
    <t>114091900</t>
  </si>
  <si>
    <t>114092100</t>
  </si>
  <si>
    <t>114092900</t>
  </si>
  <si>
    <t>114093000</t>
  </si>
  <si>
    <t>114094000</t>
  </si>
  <si>
    <t>114095000</t>
  </si>
  <si>
    <t>114099000</t>
  </si>
  <si>
    <t>115011000</t>
  </si>
  <si>
    <t>115012000</t>
  </si>
  <si>
    <t>115013000</t>
  </si>
  <si>
    <t>115021000</t>
  </si>
  <si>
    <t>115022000</t>
  </si>
  <si>
    <t>115023000</t>
  </si>
  <si>
    <t>115024000</t>
  </si>
  <si>
    <t>115025000</t>
  </si>
  <si>
    <t>115029000</t>
  </si>
  <si>
    <t>115030000</t>
  </si>
  <si>
    <t>115040000</t>
  </si>
  <si>
    <t>Serviços de projeto e desenvolvimento de topografias de circuitos integrados</t>
  </si>
  <si>
    <t>115050000</t>
  </si>
  <si>
    <t>Serviços de projeto de circuitos integrados</t>
  </si>
  <si>
    <t>115061000</t>
  </si>
  <si>
    <t>115062000</t>
  </si>
  <si>
    <t>115069000</t>
  </si>
  <si>
    <t>115071000</t>
  </si>
  <si>
    <t>Serviços de gerenciamento de redes</t>
  </si>
  <si>
    <t>115072000</t>
  </si>
  <si>
    <t>115079000</t>
  </si>
  <si>
    <t>115080000</t>
  </si>
  <si>
    <t>Serviços de manutenção de aplicativos e programas</t>
  </si>
  <si>
    <t>115090000</t>
  </si>
  <si>
    <t>Serviços auxiliares de processamento de dados</t>
  </si>
  <si>
    <t>117011110</t>
  </si>
  <si>
    <t>Local</t>
  </si>
  <si>
    <t>117011120</t>
  </si>
  <si>
    <t>Nacional</t>
  </si>
  <si>
    <t>117011130</t>
  </si>
  <si>
    <t>Internacional</t>
  </si>
  <si>
    <t>117011210</t>
  </si>
  <si>
    <t>117011220</t>
  </si>
  <si>
    <t>117011230</t>
  </si>
  <si>
    <t>117011300</t>
  </si>
  <si>
    <t>Serviços de valor adicionado sobre serviços de telecomunicações fixos</t>
  </si>
  <si>
    <t>117011400</t>
  </si>
  <si>
    <t>117011500</t>
  </si>
  <si>
    <t>117011900</t>
  </si>
  <si>
    <t>117012110</t>
  </si>
  <si>
    <t>117012120</t>
  </si>
  <si>
    <t>117012130</t>
  </si>
  <si>
    <t>117012210</t>
  </si>
  <si>
    <t>117012220</t>
  </si>
  <si>
    <t>117012230</t>
  </si>
  <si>
    <t>117012300</t>
  </si>
  <si>
    <t>Serviços de valor adicionado sobre serviços de telecomunicações móveis</t>
  </si>
  <si>
    <t>117012400</t>
  </si>
  <si>
    <t>117012500</t>
  </si>
  <si>
    <t>117012610</t>
  </si>
  <si>
    <t>117012620</t>
  </si>
  <si>
    <t>117012700</t>
  </si>
  <si>
    <t>117012900</t>
  </si>
  <si>
    <t>117013010</t>
  </si>
  <si>
    <t>Serviços fixos de redes privativas</t>
  </si>
  <si>
    <t>117013020</t>
  </si>
  <si>
    <t>Serviços móveis, nomádicos de uso privativo</t>
  </si>
  <si>
    <t>117013031</t>
  </si>
  <si>
    <t>Serviços de interesse restrito de abrangência local</t>
  </si>
  <si>
    <t>117013032</t>
  </si>
  <si>
    <t>Serviços de interesse restrito de abrangência nacional</t>
  </si>
  <si>
    <t>117013033</t>
  </si>
  <si>
    <t>Serviços de interesse restrito de abrangência internacional</t>
  </si>
  <si>
    <t>117013040</t>
  </si>
  <si>
    <t>Serviços de valor adicionado sobre serviços de redes privadas ou de serviços de interesse restrito</t>
  </si>
  <si>
    <t>117014010</t>
  </si>
  <si>
    <t>117014020</t>
  </si>
  <si>
    <t>Serviços de exploração de linha dedicada local, nacional ou internacional</t>
  </si>
  <si>
    <t>117015010</t>
  </si>
  <si>
    <t>Serviços de distribuição de pacotes básicos de programação de televisão por assinatura</t>
  </si>
  <si>
    <t>117015020</t>
  </si>
  <si>
    <t>Serviços de distribuição de grades de programação especiais de televisão por assinatura</t>
  </si>
  <si>
    <t>117015030</t>
  </si>
  <si>
    <t>117015090</t>
  </si>
  <si>
    <t>117019000</t>
  </si>
  <si>
    <t>117021000</t>
  </si>
  <si>
    <t>117022100</t>
  </si>
  <si>
    <t>117022200</t>
  </si>
  <si>
    <t>117029000</t>
  </si>
  <si>
    <t>Outros serviços na rede mundial de computadores</t>
  </si>
  <si>
    <t>117031000</t>
  </si>
  <si>
    <t>117032000</t>
  </si>
  <si>
    <t>117033000</t>
  </si>
  <si>
    <t>117034000</t>
  </si>
  <si>
    <t>117035000</t>
  </si>
  <si>
    <t>Serviços de conteúdo de portais de busca na rede mundial de computadores</t>
  </si>
  <si>
    <t>117039000</t>
  </si>
  <si>
    <t>117041000</t>
  </si>
  <si>
    <t>Serviços de agências de notícias para jornais e periódicos</t>
  </si>
  <si>
    <t>117042000</t>
  </si>
  <si>
    <t>117049000</t>
  </si>
  <si>
    <t>117051000</t>
  </si>
  <si>
    <t>Serviços de biblioteca</t>
  </si>
  <si>
    <t>117052000</t>
  </si>
  <si>
    <t>117061100</t>
  </si>
  <si>
    <t>117061210</t>
  </si>
  <si>
    <t>Serviços de difusão de programas originais para televisão aberta</t>
  </si>
  <si>
    <t>117061220</t>
  </si>
  <si>
    <t>117062100</t>
  </si>
  <si>
    <t>117062200</t>
  </si>
  <si>
    <t>Serviços de programação dos canais de televisão</t>
  </si>
  <si>
    <t>117063000</t>
  </si>
  <si>
    <t>Serviços de distribuição de sinais de rádio e televisão</t>
  </si>
  <si>
    <t>117064000</t>
  </si>
  <si>
    <t>Serviços de distribuição de programas de televisão aberta</t>
  </si>
  <si>
    <t>118011000</t>
  </si>
  <si>
    <t>118012100</t>
  </si>
  <si>
    <t>118012200</t>
  </si>
  <si>
    <t>Serviços de fornecimento de mão de obra temporária</t>
  </si>
  <si>
    <t>118019000</t>
  </si>
  <si>
    <t>Outros serviços de recrutamento e seleção de pessoal</t>
  </si>
  <si>
    <t>118021000</t>
  </si>
  <si>
    <t>118022000</t>
  </si>
  <si>
    <t>118023000</t>
  </si>
  <si>
    <t>118024000</t>
  </si>
  <si>
    <t>Serviços de transporte de valores</t>
  </si>
  <si>
    <t>118025000</t>
  </si>
  <si>
    <t>Serviços de guarda e escolta armada</t>
  </si>
  <si>
    <t>118029000</t>
  </si>
  <si>
    <t>118031000</t>
  </si>
  <si>
    <t>Serviços de desinfecção e extermínio de pragas</t>
  </si>
  <si>
    <t>118032000</t>
  </si>
  <si>
    <t>Serviços gerais de limpeza</t>
  </si>
  <si>
    <t>118033000</t>
  </si>
  <si>
    <t>118041100</t>
  </si>
  <si>
    <t>118041900</t>
  </si>
  <si>
    <t>Outros serviços de planejamento e reserva em transportes</t>
  </si>
  <si>
    <t>118042100</t>
  </si>
  <si>
    <t>Serviços de reservas de hospedagem</t>
  </si>
  <si>
    <t>118042200</t>
  </si>
  <si>
    <t>Serviços de reservas em cruzeiros</t>
  </si>
  <si>
    <t>118042300</t>
  </si>
  <si>
    <t>Serviços de reservas de pacotes turísticos</t>
  </si>
  <si>
    <t>118043000</t>
  </si>
  <si>
    <t>Outros serviços de reservas</t>
  </si>
  <si>
    <t>118044000</t>
  </si>
  <si>
    <t>Serviços de operadoras de turismo</t>
  </si>
  <si>
    <t>118045000</t>
  </si>
  <si>
    <t>Serviços de guias turísticos</t>
  </si>
  <si>
    <t>118046100</t>
  </si>
  <si>
    <t>Serviços de promoção turística</t>
  </si>
  <si>
    <t>118046200</t>
  </si>
  <si>
    <t>Serviços de informação a visitantes</t>
  </si>
  <si>
    <t>118051000</t>
  </si>
  <si>
    <t>Serviços de informação cadastral para fins de crédito</t>
  </si>
  <si>
    <t>118052000</t>
  </si>
  <si>
    <t>Serviços de cobrança</t>
  </si>
  <si>
    <t>118053100</t>
  </si>
  <si>
    <t>Serviços de telemarketing, incluindo serviços de atendimento ao cliente</t>
  </si>
  <si>
    <t>118053900</t>
  </si>
  <si>
    <t>Outros serviços de apoio por meio de telefone</t>
  </si>
  <si>
    <t>118054000</t>
  </si>
  <si>
    <t>Serviços combinados de escritório e apoio administrativo</t>
  </si>
  <si>
    <t>118055100</t>
  </si>
  <si>
    <t>Serviços de fotocópia</t>
  </si>
  <si>
    <t>118055200</t>
  </si>
  <si>
    <t>118055300</t>
  </si>
  <si>
    <t>Serviços de preparação de documentos e outros serviços especializados de apoio a escritórios</t>
  </si>
  <si>
    <t>118056100</t>
  </si>
  <si>
    <t>Serviços de assistência e organização de convenções</t>
  </si>
  <si>
    <t>118056200</t>
  </si>
  <si>
    <t>Serviços de assistência e organização de feiras de negócios</t>
  </si>
  <si>
    <t>118056300</t>
  </si>
  <si>
    <t>Serviços de exploração de centros de convenções, escritórios virtuais, estandes de qualquer natureza, auditórios e os demais assemelhados para realização de eventos ou negócios de qualquer natureza</t>
  </si>
  <si>
    <t>118056900</t>
  </si>
  <si>
    <t>118057000</t>
  </si>
  <si>
    <t>Serviços de jardinagem</t>
  </si>
  <si>
    <t>118059011</t>
  </si>
  <si>
    <t>Serviços de leitura de medidores de eletricidade</t>
  </si>
  <si>
    <t>118059012</t>
  </si>
  <si>
    <t>Serviços de leitura de medidores de gás</t>
  </si>
  <si>
    <t>118059013</t>
  </si>
  <si>
    <t>Serviços de leitura de medidores de água</t>
  </si>
  <si>
    <t>118059020</t>
  </si>
  <si>
    <t>Serviços de agências de modelos</t>
  </si>
  <si>
    <t>118059030</t>
  </si>
  <si>
    <t>Serviços de distribuição e venda de bilhetes e demais produtos de loteria, cartões, pules ou cupons de apostas, sorteios, prêmios, inclusive os decorrentes de títulos de capitalização e congêneres.</t>
  </si>
  <si>
    <t>118059090</t>
  </si>
  <si>
    <t>Outros serviços de apoio</t>
  </si>
  <si>
    <t>119011000</t>
  </si>
  <si>
    <t>Serviços de apoio à agricultura</t>
  </si>
  <si>
    <t>119012000</t>
  </si>
  <si>
    <t>Serviços de apoio à pecuária</t>
  </si>
  <si>
    <t>119013000</t>
  </si>
  <si>
    <t>119014000</t>
  </si>
  <si>
    <t>119015000</t>
  </si>
  <si>
    <t>Serviços de apoio à aquicultura</t>
  </si>
  <si>
    <t>119021000</t>
  </si>
  <si>
    <t>119029000</t>
  </si>
  <si>
    <t>119031100</t>
  </si>
  <si>
    <t>119031200</t>
  </si>
  <si>
    <t>119032000</t>
  </si>
  <si>
    <t>Serviços de apoio à distribuição de gás por meio de tubulações</t>
  </si>
  <si>
    <t>119033000</t>
  </si>
  <si>
    <t>119034000</t>
  </si>
  <si>
    <t>Serviços de apoio à distribuição de ar condicionado, água quente e vapor por meio de tubulações</t>
  </si>
  <si>
    <t>120011000</t>
  </si>
  <si>
    <t>Serviços de manutenção e reparação de produtos metálicos</t>
  </si>
  <si>
    <t>120012000</t>
  </si>
  <si>
    <t>120013100</t>
  </si>
  <si>
    <t>120013200</t>
  </si>
  <si>
    <t>120013300</t>
  </si>
  <si>
    <t>120015100</t>
  </si>
  <si>
    <t>120015200</t>
  </si>
  <si>
    <t>Serviços de manutenção e reparação de equipamentos e aparelhos de telecomunicações</t>
  </si>
  <si>
    <t>120015300</t>
  </si>
  <si>
    <t>Serviços de manutenção e reparação de instrumentos e equipamentos médico-hospitalares, odontológicos, óticos e de precisão</t>
  </si>
  <si>
    <t>120015400</t>
  </si>
  <si>
    <t>Serviços de manutenção e reparação de equipamentos militares</t>
  </si>
  <si>
    <t>120015910</t>
  </si>
  <si>
    <t>Serviços de manutenção e reparação de turbinas industriais</t>
  </si>
  <si>
    <t>120015990</t>
  </si>
  <si>
    <t>120021000</t>
  </si>
  <si>
    <t>120022000</t>
  </si>
  <si>
    <t>120023000</t>
  </si>
  <si>
    <t>120029000</t>
  </si>
  <si>
    <t>Outros serviços de manutenção e reparação de outros bens de consumo</t>
  </si>
  <si>
    <t>120031000</t>
  </si>
  <si>
    <t>Serviços de instalação de produtos metálicos</t>
  </si>
  <si>
    <t>120032100</t>
  </si>
  <si>
    <t>Serviços de montagem sob encomenda de turbinas industriais</t>
  </si>
  <si>
    <t>120032900</t>
  </si>
  <si>
    <t>Outros serviços de instalação de maquinário e equipamentos, industriais</t>
  </si>
  <si>
    <t>120033000</t>
  </si>
  <si>
    <t>Serviços de instalação de computadores e seus periféricos e maquinário de escritório</t>
  </si>
  <si>
    <t>120034000</t>
  </si>
  <si>
    <t>120035000</t>
  </si>
  <si>
    <t>Serviços de instalação de maquinários, equipamentos, instrumentos e aparelhos médico-hospitalares, óticos e de precisão</t>
  </si>
  <si>
    <t>120036000</t>
  </si>
  <si>
    <t>Serviços de instalação de sensores e sistemas de armas</t>
  </si>
  <si>
    <t>120037000</t>
  </si>
  <si>
    <t>Serviços de instalação de maquinários e equipamentos de emprego militar</t>
  </si>
  <si>
    <t>120038010</t>
  </si>
  <si>
    <t>Serviços de montagem sob encomenda de motores, turborreatores e turbopropulsores aeronáuticos</t>
  </si>
  <si>
    <t>120038090</t>
  </si>
  <si>
    <t>120039000</t>
  </si>
  <si>
    <t>121011000</t>
  </si>
  <si>
    <t>121012100</t>
  </si>
  <si>
    <t>Serviços de impressão</t>
  </si>
  <si>
    <t>121012200</t>
  </si>
  <si>
    <t>Serviços relacionados à impressão</t>
  </si>
  <si>
    <t>121012300</t>
  </si>
  <si>
    <t>121013000</t>
  </si>
  <si>
    <t>Serviços de apoio aos serviços de reprodução, impressão e editoração</t>
  </si>
  <si>
    <t>121019000</t>
  </si>
  <si>
    <t>Outros serviços de reprodução, impressão e editoração</t>
  </si>
  <si>
    <t>122011100</t>
  </si>
  <si>
    <t>122011200</t>
  </si>
  <si>
    <t>122011900</t>
  </si>
  <si>
    <t>Outros serviços de educação infantil</t>
  </si>
  <si>
    <t>122012000</t>
  </si>
  <si>
    <t>Serviços de ensino fundamental</t>
  </si>
  <si>
    <t>122013000</t>
  </si>
  <si>
    <t>Serviços de ensino médio</t>
  </si>
  <si>
    <t>122020000</t>
  </si>
  <si>
    <t>Serviços de educação técnica de nível médio</t>
  </si>
  <si>
    <t>122031000</t>
  </si>
  <si>
    <t>Serviços de alfabetização de jovens e adultos</t>
  </si>
  <si>
    <t>122032000</t>
  </si>
  <si>
    <t>Serviços de ensino fundamental de jovens e adultos</t>
  </si>
  <si>
    <t>122033000</t>
  </si>
  <si>
    <t>Serviços de ensino médio de jovens e adultos</t>
  </si>
  <si>
    <t>122041000</t>
  </si>
  <si>
    <t>Serviços educacionais de graduação</t>
  </si>
  <si>
    <t>122042000</t>
  </si>
  <si>
    <t>Serviços educacionais de pós-graduação</t>
  </si>
  <si>
    <t>122043000</t>
  </si>
  <si>
    <t>Serviços educacionais de extensão</t>
  </si>
  <si>
    <t>122044000</t>
  </si>
  <si>
    <t>Serviços educacionais de cursos sequenciais</t>
  </si>
  <si>
    <t>122050000</t>
  </si>
  <si>
    <t>Serviços de educação especial</t>
  </si>
  <si>
    <t>Serviços de educação em línguas estrangeiras</t>
  </si>
  <si>
    <t>Serviços de palestras e conferências</t>
  </si>
  <si>
    <t>Outros serviços de educação e treinamento</t>
  </si>
  <si>
    <t>123011100</t>
  </si>
  <si>
    <t>123011200</t>
  </si>
  <si>
    <t>123011300</t>
  </si>
  <si>
    <t>123011400</t>
  </si>
  <si>
    <t>Serviços cardiológicos</t>
  </si>
  <si>
    <t>123011500</t>
  </si>
  <si>
    <t>Serviços oncológicos</t>
  </si>
  <si>
    <t>123011600</t>
  </si>
  <si>
    <t>Serviços aos recém-nascidos</t>
  </si>
  <si>
    <t>123011700</t>
  </si>
  <si>
    <t>123011800</t>
  </si>
  <si>
    <t>Serviços prestados em unidades de terapia intensiva</t>
  </si>
  <si>
    <t>123011910</t>
  </si>
  <si>
    <t>Serviços de atendimento de urgência</t>
  </si>
  <si>
    <t>123011920</t>
  </si>
  <si>
    <t>Serviços conexos à saúde pública</t>
  </si>
  <si>
    <t>123011990</t>
  </si>
  <si>
    <t>Outros serviços hospitalares</t>
  </si>
  <si>
    <t>123012100</t>
  </si>
  <si>
    <t>123012200</t>
  </si>
  <si>
    <t>123012300</t>
  </si>
  <si>
    <t>Serviços odontológicos</t>
  </si>
  <si>
    <t>123019100</t>
  </si>
  <si>
    <t>123019200</t>
  </si>
  <si>
    <t>123019300</t>
  </si>
  <si>
    <t>123019400</t>
  </si>
  <si>
    <t>Serviços de diagnóstico por imagem</t>
  </si>
  <si>
    <t>123019500</t>
  </si>
  <si>
    <t>123019600</t>
  </si>
  <si>
    <t>Serviços de bancos de leite, tecidos, olhos, ossos, óvulos e outros materiais biológicos</t>
  </si>
  <si>
    <t>123019900</t>
  </si>
  <si>
    <t>123021000</t>
  </si>
  <si>
    <t>Serviços de consultoria em saúde</t>
  </si>
  <si>
    <t>123029000</t>
  </si>
  <si>
    <t>Outros serviços de gestão hospitalar</t>
  </si>
  <si>
    <t>123030000</t>
  </si>
  <si>
    <t>123040000</t>
  </si>
  <si>
    <t>Serviços de apoio a idosos, crianças, adolescentes, pessoas com transtornos mentais e com deficiências, exceto domiciliar</t>
  </si>
  <si>
    <t>123051100</t>
  </si>
  <si>
    <t>Serviços de atenção integral à família</t>
  </si>
  <si>
    <t>123051200</t>
  </si>
  <si>
    <t>Serviços de convivência para crianças, adolescentes, jovens e idosos</t>
  </si>
  <si>
    <t>123051300</t>
  </si>
  <si>
    <t>123051900</t>
  </si>
  <si>
    <t>Outros serviços de proteção social básica</t>
  </si>
  <si>
    <t>123052100</t>
  </si>
  <si>
    <t>Serviços de acolhida para adultos e idosos em albergues, abrigos ou moradias provisórias</t>
  </si>
  <si>
    <t>123052200</t>
  </si>
  <si>
    <t>123052300</t>
  </si>
  <si>
    <t>Serviços especiais de referência para pessoas com necessidades especiais, em situação de abandono, vítimas de negligência, abusos e formas de violência</t>
  </si>
  <si>
    <t>123052400</t>
  </si>
  <si>
    <t>Serviços de apoio a situações de risco circunstanciais em decorrência de calamidades públicas e emergenciais</t>
  </si>
  <si>
    <t>123052500</t>
  </si>
  <si>
    <t>Outros serviços de assistência social</t>
  </si>
  <si>
    <t>123052910</t>
  </si>
  <si>
    <t>Serviços de reabilitação vocacional</t>
  </si>
  <si>
    <t>123052990</t>
  </si>
  <si>
    <t>123060000</t>
  </si>
  <si>
    <t>Serviços de planos privados de assistência à saúde</t>
  </si>
  <si>
    <t>124010000</t>
  </si>
  <si>
    <t>Serviços de tratamento de água</t>
  </si>
  <si>
    <t>124021000</t>
  </si>
  <si>
    <t>124022000</t>
  </si>
  <si>
    <t>124031000</t>
  </si>
  <si>
    <t>124032000</t>
  </si>
  <si>
    <t>Serviços de coleta de resíduos de serviços de saúde</t>
  </si>
  <si>
    <t>124033100</t>
  </si>
  <si>
    <t>Serviços de coleta de resíduos sólidos de origem doméstica, comercial e de varrição</t>
  </si>
  <si>
    <t>124033200</t>
  </si>
  <si>
    <t>Serviços de coleta de resíduos sólidos de origem industrial</t>
  </si>
  <si>
    <t>124033300</t>
  </si>
  <si>
    <t>Serviços de coleta de resíduos sólidos recicláveis</t>
  </si>
  <si>
    <t>124033900</t>
  </si>
  <si>
    <t>124034000</t>
  </si>
  <si>
    <t>Serviços de coleta de resíduos líquidos</t>
  </si>
  <si>
    <t>124039000</t>
  </si>
  <si>
    <t>Outros serviços de coleta de resíduos</t>
  </si>
  <si>
    <t>124041000</t>
  </si>
  <si>
    <t>124042000</t>
  </si>
  <si>
    <t>Serviços de triagem, preparação, consolidação, estocagem e outros tratamentos e disposição de resíduos de serviços de saúde</t>
  </si>
  <si>
    <t>124043100</t>
  </si>
  <si>
    <t>Serviços de triagem, preparação, consolidação, estocagem e outros tratamentos e disposição de resíduos de origem doméstica, comercial e de varrição</t>
  </si>
  <si>
    <t>124043200</t>
  </si>
  <si>
    <t>Serviços de triagem, preparação, consolidação, estocagem e outros tratamentos e disposição de resíduos sólidos de origem industrial</t>
  </si>
  <si>
    <t>124043300</t>
  </si>
  <si>
    <t>Serviços de triagem, preparação, consolidação, estocagem e outros tratamentos e disposição de resíduos sólidos recicláveis</t>
  </si>
  <si>
    <t>124043900</t>
  </si>
  <si>
    <t>124044000</t>
  </si>
  <si>
    <t>Serviços de triagem, preparação, consolidação, estocagem e outros tratamentos e disposição de resíduos líquidos</t>
  </si>
  <si>
    <t>124049000</t>
  </si>
  <si>
    <t>Outros serviços de triagem, preparação, consolidação, estocagem e outros tratamentos e disposição de resíduos</t>
  </si>
  <si>
    <t>124051000</t>
  </si>
  <si>
    <t>124059000</t>
  </si>
  <si>
    <t>124061000</t>
  </si>
  <si>
    <t>Serviços ambientais relacionados à água</t>
  </si>
  <si>
    <t>124062000</t>
  </si>
  <si>
    <t>Serviços ambientais relacionados ao solo</t>
  </si>
  <si>
    <t>124063000</t>
  </si>
  <si>
    <t>Serviços ambientais relacionados ao ar</t>
  </si>
  <si>
    <t>124069000</t>
  </si>
  <si>
    <t>Outros serviços ambientais</t>
  </si>
  <si>
    <t>124071100</t>
  </si>
  <si>
    <t>124071200</t>
  </si>
  <si>
    <t>124071300</t>
  </si>
  <si>
    <t>Serviços de remediação do solo e águas subterrâneas</t>
  </si>
  <si>
    <t>124071400</t>
  </si>
  <si>
    <t>Serviços de remediação em edificações</t>
  </si>
  <si>
    <t>124072000</t>
  </si>
  <si>
    <t>124079000</t>
  </si>
  <si>
    <t>125011100</t>
  </si>
  <si>
    <t>Serviços de gravação de som em estúdio</t>
  </si>
  <si>
    <t>125011200</t>
  </si>
  <si>
    <t>125012100</t>
  </si>
  <si>
    <t>125012200</t>
  </si>
  <si>
    <t>125013100</t>
  </si>
  <si>
    <t>125013200</t>
  </si>
  <si>
    <t>125013300</t>
  </si>
  <si>
    <t>Serviços de correção de cor e restauração digital de obras audiovisuais</t>
  </si>
  <si>
    <t>125013400</t>
  </si>
  <si>
    <t>Serviços de efeitos visuais em obras audiovisuais</t>
  </si>
  <si>
    <t>125013500</t>
  </si>
  <si>
    <t>Serviços de animação</t>
  </si>
  <si>
    <t>125013600</t>
  </si>
  <si>
    <t>Serviços de legendas, títulos e dublagem em obras audiovisuais</t>
  </si>
  <si>
    <t>125013700</t>
  </si>
  <si>
    <t>Serviços de projeto e edição de som em obras audiovisuais</t>
  </si>
  <si>
    <t>125013900</t>
  </si>
  <si>
    <t>Outros serviços de pós-produção em obras audiovisuais</t>
  </si>
  <si>
    <t>125014000</t>
  </si>
  <si>
    <t>125015000</t>
  </si>
  <si>
    <t>Serviços de projeção de filmes</t>
  </si>
  <si>
    <t>125021000</t>
  </si>
  <si>
    <t>Serviços de organização e promoção de atuações artísticas ao vivo</t>
  </si>
  <si>
    <t>125022000</t>
  </si>
  <si>
    <t>Serviços de produção e apresentação de atuações artísticas ao vivo</t>
  </si>
  <si>
    <t>125023000</t>
  </si>
  <si>
    <t>Serviços de apoio para atuações artísticas ao vivo</t>
  </si>
  <si>
    <t>125029000</t>
  </si>
  <si>
    <t>125031000</t>
  </si>
  <si>
    <t>Serviços de atuação artística</t>
  </si>
  <si>
    <t>125032000</t>
  </si>
  <si>
    <t>125041100</t>
  </si>
  <si>
    <t>Serviços de museus</t>
  </si>
  <si>
    <t>125041200</t>
  </si>
  <si>
    <t>125042100</t>
  </si>
  <si>
    <t>125042200</t>
  </si>
  <si>
    <t>125051100</t>
  </si>
  <si>
    <t>125051200</t>
  </si>
  <si>
    <t>125059000</t>
  </si>
  <si>
    <t>Outros serviços de desportes e de recreação desportiva</t>
  </si>
  <si>
    <t>125060000</t>
  </si>
  <si>
    <t>125071000</t>
  </si>
  <si>
    <t>125079000</t>
  </si>
  <si>
    <t>126011000</t>
  </si>
  <si>
    <t>Serviços de limpeza de têxteis, exceto quando realizados a seco</t>
  </si>
  <si>
    <t>126012000</t>
  </si>
  <si>
    <t>Serviços de limpeza a seco</t>
  </si>
  <si>
    <t>126013000</t>
  </si>
  <si>
    <t>Serviços de tinturaria</t>
  </si>
  <si>
    <t>126019000</t>
  </si>
  <si>
    <t>126021000</t>
  </si>
  <si>
    <t>126022000</t>
  </si>
  <si>
    <t>126023000</t>
  </si>
  <si>
    <t>126029000</t>
  </si>
  <si>
    <t>126030000</t>
  </si>
  <si>
    <t>Serviços funerários, de cremação e de embalsamamento</t>
  </si>
  <si>
    <t>127011000</t>
  </si>
  <si>
    <t>Cessão de direitos de obras literárias</t>
  </si>
  <si>
    <t>127012000</t>
  </si>
  <si>
    <t>Cessão de direitos sobre programas de computador</t>
  </si>
  <si>
    <t>127013100</t>
  </si>
  <si>
    <t>Cessão de direitos de obras cinematográficas</t>
  </si>
  <si>
    <t>127013200</t>
  </si>
  <si>
    <t>Cessão de direitos de obras jornalísticas</t>
  </si>
  <si>
    <t>127013300</t>
  </si>
  <si>
    <t>127013900</t>
  </si>
  <si>
    <t>Cessão de direitos de outras obras audiovisuais</t>
  </si>
  <si>
    <t>127014000</t>
  </si>
  <si>
    <t>Cessão de direitos de obras musicais e outros fonogramas</t>
  </si>
  <si>
    <t>127015000</t>
  </si>
  <si>
    <t>Cessão de direitos relacionados à radiodifusão</t>
  </si>
  <si>
    <t>127019000</t>
  </si>
  <si>
    <t>Cessão de outros direitos de autor e outros direitos conexos</t>
  </si>
  <si>
    <t>127021000</t>
  </si>
  <si>
    <t>Cessão de direitos sobre patentes</t>
  </si>
  <si>
    <t>127022000</t>
  </si>
  <si>
    <t>Cessão de direitos sobre marcas</t>
  </si>
  <si>
    <t>127023000</t>
  </si>
  <si>
    <t>Cessão de direitos sobre desenho industrial</t>
  </si>
  <si>
    <t>127029000</t>
  </si>
  <si>
    <t>127030000</t>
  </si>
  <si>
    <t>Cessão de direitos sobre cultivares</t>
  </si>
  <si>
    <t>127040000</t>
  </si>
  <si>
    <t>Cessão de direitos sobre topografias de circuitos integrados</t>
  </si>
  <si>
    <t>127050000</t>
  </si>
  <si>
    <t>Cessão de direitos relativos à informação não divulgada</t>
  </si>
  <si>
    <t>Cessão de outros direitos de propriedade intelectual não classificados em nenhuma das posições anteriores</t>
  </si>
  <si>
    <t>nacionalFederal</t>
  </si>
  <si>
    <t>vigenciaInicio</t>
  </si>
  <si>
    <t>vigenciaFim</t>
  </si>
  <si>
    <t>importadosFederal</t>
  </si>
  <si>
    <t>estadual</t>
  </si>
  <si>
    <t>municipal</t>
  </si>
  <si>
    <t>Contém a NCM, NBS ou LC116</t>
  </si>
  <si>
    <t>Conteúdo</t>
  </si>
  <si>
    <t>Campo</t>
  </si>
  <si>
    <t>Exceção fiscal da NCM ou TIPI. Na data desta versão, a maior EX da TIPI é 11</t>
  </si>
  <si>
    <t>Formato</t>
  </si>
  <si>
    <t>Inteiro de 1~8</t>
  </si>
  <si>
    <t>[vazio|inteiro:0~99]</t>
  </si>
  <si>
    <t>Define-se o código que pertence a uma NCM ou a uma NBS</t>
  </si>
  <si>
    <t>0: NCM
1: NBS</t>
  </si>
  <si>
    <t>Contém o nome do produto ou serviço. Meramente informativo e não possui influência em cálculos. Não é utilizado em cálculos, nem deve ser informado ao consumidor.</t>
  </si>
  <si>
    <t>Texto, com até 500 caracteres</t>
  </si>
  <si>
    <t>Decimal com precisão de duas casas: Ex: 99.99</t>
  </si>
  <si>
    <t>Carga tributária federal para os produtos importados</t>
  </si>
  <si>
    <t>Carga tributária federal para os produtos nacionais</t>
  </si>
  <si>
    <t>Carga tributária estadual</t>
  </si>
  <si>
    <t>Carga tributária municipal</t>
  </si>
  <si>
    <t>Data de início da vigência desta alíquota</t>
  </si>
  <si>
    <t>Data de fim da vigência desta alíquota</t>
  </si>
  <si>
    <t>Chave que associa a tabela IBPTax baixada com a empresa, data e parâmetros informados pela empresa e que foram utilizados no cálculo</t>
  </si>
  <si>
    <t>Versão das alíquotas utilizadas para cálculo. Novas versões podem ser disponibilizadas por ocasião da criação ou supressão de NCMs e NBSs pelo governo. Contém apenas códigos válidos.</t>
  </si>
  <si>
    <t>Data DD/MM/AAAA</t>
  </si>
  <si>
    <t>Tipo do arquivo: CSV – Comma-separated values ou Valores Separados por Vírgula.</t>
  </si>
  <si>
    <t>PADRÃO TÉCNICO</t>
  </si>
  <si>
    <t>Campos correspondentes no cadastro de produtos do sistema emissor da nota fiscal</t>
  </si>
  <si>
    <t>Contém o código da NCM ou NBS. Normalmente está presente no cadastro de produtos.</t>
  </si>
  <si>
    <t xml:space="preserve">Ex ou campo correspondente que armazena a exceção fiscal, ou, ex tarifário, como preferir chamar da tabela NCM – Nomenclatura Comum do Mercosul. </t>
  </si>
  <si>
    <t>Este código é exclusivo desta tabela.</t>
  </si>
  <si>
    <t>Campo que contém a descrição do produto ou serviço de acordo com a tabela correspondente. Sua informação é meramente informativa e está contido no arquivo para dar apoio aos desenvolvedores de software em atendimento a milhares de pedidos.</t>
  </si>
  <si>
    <t>A carga tributária federal de produtos, mercadorias e serviços  nacionais é utilizada quando o primeiro caractere que identifica a Origem da Mercadoria ou Serviço, utilizado em conjunto com a CST – Código de Situação Tributária, do cadastro do produto for igual a: 0, 3, 4, 5</t>
  </si>
  <si>
    <t>A carga tributária federal de produtos, mercadorias e serviços  importados é utilizada quando o primeiro caractere que identifica a Origem da Mercadoria ou Serviço, utilizado em conjunto com a CST – Código de Situação Tributária, do cadastro do produto for diferente de: 0, 3, 4, 5</t>
  </si>
  <si>
    <t>Este código é exclusivo desta tabela e é utilizado apenas no IBPT, devendo constar no cupom fiscal</t>
  </si>
  <si>
    <t>Contém o número da versão do arquivo. Neste caso, há apenas o nome do campo que contém a versão, sem conter dados neste campo. As versões são sequenciais.</t>
  </si>
  <si>
    <t>Texto, alfanumérico, 6 caracteres, diferenciando maiúscula e minúscula. Exemplo: 14.1.a. onde:
14 = ano
1 = semestre
a = versao do semestre</t>
  </si>
  <si>
    <t>Texto, alfanumérico, 6 caracteres, diferenciando maiúscula e minúscula. Exemplo: aWd7S8</t>
  </si>
  <si>
    <t>18</t>
  </si>
  <si>
    <t>Tributação federal para importados</t>
  </si>
  <si>
    <t>Tributação federal para nacionais</t>
  </si>
  <si>
    <t>Tributação estadual</t>
  </si>
  <si>
    <t>Tributação municipal</t>
  </si>
  <si>
    <t>Não</t>
  </si>
  <si>
    <t>Sim</t>
  </si>
  <si>
    <t>12</t>
  </si>
  <si>
    <t>13</t>
  </si>
  <si>
    <t>14</t>
  </si>
  <si>
    <t>15</t>
  </si>
  <si>
    <t>16</t>
  </si>
  <si>
    <t>17</t>
  </si>
  <si>
    <t>19</t>
  </si>
  <si>
    <t>20</t>
  </si>
  <si>
    <t>21</t>
  </si>
  <si>
    <t>22</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</si>
  <si>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</si>
  <si>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</si>
  <si>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</si>
  <si>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</si>
  <si>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</si>
  <si>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</si>
  <si>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</si>
  <si>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</si>
  <si>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</si>
  <si>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</si>
  <si>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</si>
  <si>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</si>
  <si>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</si>
  <si>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</si>
  <si>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</si>
  <si>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</si>
  <si>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</si>
  <si>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</si>
  <si>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</si>
  <si>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</si>
  <si>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</si>
  <si>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</si>
  <si>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</si>
  <si>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</si>
  <si>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</si>
  <si>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</si>
  <si>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</si>
  <si>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</si>
  <si>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</si>
  <si>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</si>
  <si>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</si>
  <si>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</si>
  <si>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</si>
  <si>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</si>
  <si>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</si>
  <si>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</si>
  <si>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</si>
  <si>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</si>
  <si>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</si>
  <si>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</si>
  <si>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</si>
  <si>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</si>
  <si>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</si>
  <si>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</si>
  <si>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</si>
  <si>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</si>
  <si>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</si>
  <si>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</si>
  <si>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</si>
  <si>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</si>
  <si>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</si>
  <si>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</si>
  <si>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</si>
  <si>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</si>
  <si>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</si>
  <si>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</si>
  <si>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</si>
  <si>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</si>
  <si>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</si>
  <si>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</si>
  <si>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</si>
  <si>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</si>
  <si>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</si>
  <si>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</si>
  <si>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</si>
  <si>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</si>
  <si>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</si>
  <si>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</si>
  <si>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</si>
  <si>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</si>
  <si>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</si>
  <si>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</si>
  <si>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</si>
  <si>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</si>
  <si>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</si>
  <si>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RESUMO</t>
  </si>
  <si>
    <t>Tipo</t>
  </si>
  <si>
    <t>Animais vivos</t>
  </si>
  <si>
    <t>Carnes e miudezas, comestíveis</t>
  </si>
  <si>
    <t>Peixes e crustáceos, moluscos e os outros invertebrados aquáticos</t>
  </si>
  <si>
    <t>Outros produtos de origem animal, não especificados nem compreendidos noutros Capítulos</t>
  </si>
  <si>
    <t>Plantas vivas e produtos de floricultura</t>
  </si>
  <si>
    <t>Produtos hortícolas, plantas, raízes e tubérculos, comestíveis</t>
  </si>
  <si>
    <t>Café, chá, mate e especiarias</t>
  </si>
  <si>
    <t>Cereais</t>
  </si>
  <si>
    <t>Gomas, resinas e outros sucos e extratos vegetais</t>
  </si>
  <si>
    <t>Matérias para entrançar e outros produtos de origem vegetal, não especificados nem compreendidos noutros Capítulos</t>
  </si>
  <si>
    <t>Preparações de carne, de peixes ou de crustáceos, de moluscos ou de outros invertebrados Aquáticos</t>
  </si>
  <si>
    <t>Açúcares e produtos de confeitaria</t>
  </si>
  <si>
    <t>Cacau e suas preparações</t>
  </si>
  <si>
    <t>Preparações de produtos hortícolas, de frutas ou de outras partes de plantas</t>
  </si>
  <si>
    <t>Preparações alimentícias diversas</t>
  </si>
  <si>
    <t>Bebidas, líquidos alcoólicos e vinagres</t>
  </si>
  <si>
    <t>Tabaco e seus sucedâneos manufaturados</t>
  </si>
  <si>
    <t>Minérios, escórias e cinzas</t>
  </si>
  <si>
    <t>Produtos químicos orgânicos.</t>
  </si>
  <si>
    <t>Produtos farmacêuticos</t>
  </si>
  <si>
    <t>Adubos (fertilizantes).</t>
  </si>
  <si>
    <t>Sabões, agentes orgânicos de superfície, preparações para lavagem, preparações lubrificantes, ceras artificiais, ceras preparadas, produtos de conservação e limpeza, velas e artigos semelhantes, massas ou pastas para modelar, "ceras para dentistas" e composições para dentistas à base de gesso.</t>
  </si>
  <si>
    <t>Produtos para fotografia e cinematografia.</t>
  </si>
  <si>
    <t>Produtos diversos das indústrias químicas.</t>
  </si>
  <si>
    <t>Plásticos e suas obras.</t>
  </si>
  <si>
    <t>Borracha e suas obras.</t>
  </si>
  <si>
    <t>Peles, exceto as peles com pelo, e couros.</t>
  </si>
  <si>
    <t>Madeira, carvão vegetal e obras de madeira.</t>
  </si>
  <si>
    <t>Cortiça e suas obras.</t>
  </si>
  <si>
    <t>Obras de espartaria ou de cestaria.</t>
  </si>
  <si>
    <t>Seda.</t>
  </si>
  <si>
    <t>Algodão.</t>
  </si>
  <si>
    <t>Fibras sintéticas ou artificiais, descontínuas.</t>
  </si>
  <si>
    <t>Tapetes e outros revestimentos para pisos (pavimentos), de matérias têxteis.</t>
  </si>
  <si>
    <t>Tecidos de malha.</t>
  </si>
  <si>
    <t>Vestuário e seus acessórios, de malha.</t>
  </si>
  <si>
    <t>Vestuário e seus acessórios, exceto de malha.</t>
  </si>
  <si>
    <t>Calçados, polainas e artefatos semelhantes, e suas partes.</t>
  </si>
  <si>
    <t>Chapéus e artefatos de uso semelhante, e suas partes.</t>
  </si>
  <si>
    <t>Guarda-chuvas, sombrinhas, guarda-sóis, bengalas, bengalas-assentos, chicotes, rebenques e suas partes.</t>
  </si>
  <si>
    <t>Obras de pedra, gesso, cimento, amianto, mica ou de matérias semelhantes.</t>
  </si>
  <si>
    <t>Produtos cerâmicos.</t>
  </si>
  <si>
    <t>Vidro e suas obras.</t>
  </si>
  <si>
    <t>Ferro fundido, ferro e aço.</t>
  </si>
  <si>
    <t>Obras de ferro fundido, ferro ou aço.</t>
  </si>
  <si>
    <t>Cobre e suas obras.</t>
  </si>
  <si>
    <t>Níquel e suas obras.</t>
  </si>
  <si>
    <t>Alumínio e suas obras.</t>
  </si>
  <si>
    <t>(Reservado para uma eventual utilização futura no Sistema Harmonizado)</t>
  </si>
  <si>
    <t>Chumbo e suas obras.</t>
  </si>
  <si>
    <t>Zinco e suas obras.</t>
  </si>
  <si>
    <t>Estanho e suas obras.</t>
  </si>
  <si>
    <t>Ferramentas, artefatos de cutelaria e talheres, e suas partes, de metais comuns.</t>
  </si>
  <si>
    <t>Obras diversas de metais comuns.</t>
  </si>
  <si>
    <t>Reatores nucleares, caldeiras, máquinas, aparelhos e instrumentos mecânicos, e suas partes.</t>
  </si>
  <si>
    <t>Veículos automóveis, tratores, ciclos e outros veículos terrestres, suas partes e acessórios.</t>
  </si>
  <si>
    <t>Aeronaves e aparelhos espaciais, e suas partes.</t>
  </si>
  <si>
    <t>Embarcações e estruturas flutuantes.</t>
  </si>
  <si>
    <t>Aparelhos de relojoaria e suas partes.</t>
  </si>
  <si>
    <t>Obras diversas.</t>
  </si>
  <si>
    <t>Objetos de arte, de coleção e antiguidades.</t>
  </si>
  <si>
    <t>(Reservado para usos especiais pelas Partes Contratantes)</t>
  </si>
  <si>
    <t>Leite e laticínios; ovos de aves; mel natural; produtos comestíveis de origem animal, não especificados nem compreendidos noutros Capítulos</t>
  </si>
  <si>
    <t>Frutas; cascas de cítricos e de melões</t>
  </si>
  <si>
    <t>Produtos da indústria de moagem; malte; amidos e féculas; inulina; glúten de trigo</t>
  </si>
  <si>
    <t>Sementes e frutos oleaginosos; grãos, sementes e frutos diversos; plantas industriais ou medicinais; palhas e forragens</t>
  </si>
  <si>
    <t>Gorduras e óleos animais ou vegetais; produtos da sua dissociação; gorduras alimentares elaboradas; ceras de origem animal ou vegetal</t>
  </si>
  <si>
    <t>Preparações à base de cereais, farinhas, amidos, féculas ou de leite; produtos de pastelaria</t>
  </si>
  <si>
    <t>Resíduos e desperdícios das indústrias alimentares; alimentos preparados para animais</t>
  </si>
  <si>
    <t>Sal; enxofre; terras e pedras; gesso, cal e cimento</t>
  </si>
  <si>
    <t>Combustíveis minerais, óleos minerais e produtos da sua destilação; matérias betuminosas; ceras minerais</t>
  </si>
  <si>
    <t>Produtos químicos inorgânicos; compostos inorgânicos ou orgânicos de metais preciosos, de elementos radioativos, de metais das terras raras ou de isótopos.</t>
  </si>
  <si>
    <t>Extratos tanantes e tintoriais; taninos e seus derivados; pigmentos e outras matérias corantes; tintas e vernizes;mástiques; tintas de escrever.</t>
  </si>
  <si>
    <t>Óleos essenciais e resinóides; produtos de perfumaria ou de toucador preparados e preparações cosméticas.</t>
  </si>
  <si>
    <t>Matérias albuminóides; produtos à base de amidos ou de féculas modificados; colas; enzimas.</t>
  </si>
  <si>
    <t>Pólvoras e explosivos; artigos de pirotecnia; fósforos; ligas pirofóricas; matérias inflamáveis.</t>
  </si>
  <si>
    <t>Obras de couro; artigos de correeiro ou de seleiro; artigos de viagem, bolsas e artefatos semelhantes; obras de tripa.</t>
  </si>
  <si>
    <t>Peles com pelo e suas obras; peles com pelo artificiais.</t>
  </si>
  <si>
    <t>Pastas de madeira ou de outras matérias fibrosas celulósicas; papel ou cartão para reciclar (desperdícios e aparas).</t>
  </si>
  <si>
    <t>Papel e cartão; obras de pasta de celulose, de papel ou de cartão.</t>
  </si>
  <si>
    <t>Livros, jornais, gravuras e outros produtos das indústrias gráficas; textos manuscritos ou datilografados, planos e plantas.</t>
  </si>
  <si>
    <t>Lã, pêlos finos ou grosseiros; fios e tecidos de crina.</t>
  </si>
  <si>
    <t>Outras fibras têxteis vegetais; fios de papel e tecidos de fios de papel.</t>
  </si>
  <si>
    <t>Filamentos sintéticos ou artificiais; lâminas e formas semelhantes de matérias têxteis sintéticas ou artificiais.</t>
  </si>
  <si>
    <t>Pastas (ouates), feltros e falsos tecidos; fios especiais; cordéis, cordas e cabos; artigos de Cordoaria.</t>
  </si>
  <si>
    <t>Tecidos especiais; tecidos tufados; rendas; tapeçarias; passamanarias; bordados.</t>
  </si>
  <si>
    <t>Tecidos impregnados, revestidos, recobertos ou estratificados; artigos para usos técnicos de matérias têxteis.</t>
  </si>
  <si>
    <t>Outros artefatos têxteis confeccionados; sortidos; artefatos de matérias têxteis, calçados, chapéus e artefatos de uso semelhante, usados; trapos.</t>
  </si>
  <si>
    <t>Penas e penugem preparadas, e suas obras; flores artificiais; obras de cabelo.</t>
  </si>
  <si>
    <t>Pérolas naturais ou cultivadas, pedras preciosas ou semipreciosas e semelhantes, metais preciosos, metais folheados ou chapeados de metais preciosos (plaquê), e suas obras; bijuterias; moedas.</t>
  </si>
  <si>
    <t>Máquinas, aparelhos e materiais elétricos, e suas partes; aparelhos de gravação ou de reprodução de som, aparelhos de gravação ou de reprodução de imagens e de som em televisão, e suas partes e acessórios.</t>
  </si>
  <si>
    <t>Veículos e material para vias férreas ou semelhantes, e suas partes; aparelhos mecânicos (incluídos os eletromecânicos) de sinalização para vias de comunicação.</t>
  </si>
  <si>
    <t>Instrumentos e aparelhos de óptica, de fotografia, de cinematografia, de medida, de controle ou de precisão; instrumentos e aparelhos médico-cirúrgicos; suas partes e acessórios.</t>
  </si>
  <si>
    <t>Instrumentos musicais; suas partes e acessórios.</t>
  </si>
  <si>
    <t>Armas e munições; suas partes e acessórios.</t>
  </si>
  <si>
    <t>Móveis; mobiliário médico-cirúrgico; colchões, almofadas e semelhantes; aparelhos de iluminação não especificados nem compreendidos em outros Capítulos; anúncios, cartazes ou tabuletas e placas indicadoras, luminosos, e artigos semelhantes; construções pré-fabricadas.</t>
  </si>
  <si>
    <t>Brinquedos, jogos, artigos para divertimento ou para esporte; suas partes e acessórios.</t>
  </si>
  <si>
    <t xml:space="preserve"> </t>
  </si>
  <si>
    <t>Outros metais comuns; ceramais (cermets); obras dessas matérias.</t>
  </si>
  <si>
    <t>Descrição</t>
  </si>
  <si>
    <t>Imprimir</t>
  </si>
  <si>
    <t>Código</t>
  </si>
  <si>
    <t>EX</t>
  </si>
  <si>
    <t>Descricao</t>
  </si>
  <si>
    <t>Atenolol, metolaclor</t>
  </si>
  <si>
    <t>Enrofloxacina, sais de piperazina</t>
  </si>
  <si>
    <t>Triciclos, patinetes, carros de pedais e outros brinquedos semelhantes com rodas, carrinhos para bonecos</t>
  </si>
  <si>
    <t>Meus produtos</t>
  </si>
  <si>
    <t>Nome dos produtos</t>
  </si>
  <si>
    <t>Grupo</t>
  </si>
  <si>
    <t>Meus serviços</t>
  </si>
  <si>
    <t>Carga tributaria Municipal</t>
  </si>
  <si>
    <t>Carga tributaria Estadual</t>
  </si>
  <si>
    <t>Carga tributaria Federal para produtos nacionais</t>
  </si>
  <si>
    <t>Carga tributaria Federal para produtos importados</t>
  </si>
  <si>
    <t>Média</t>
  </si>
  <si>
    <t>Menor</t>
  </si>
  <si>
    <t>Maior</t>
  </si>
  <si>
    <t>total</t>
  </si>
  <si>
    <t>Outros serviços de distribuição de programação de televisão por assinatura, inclusive os “pacotes combinados”</t>
  </si>
  <si>
    <t>Serviços de acolhida para crianças e adolescentes em repúblicas, casas de acolhida, abrigos ou com “família acolhedora”</t>
  </si>
  <si>
    <t>101181000</t>
  </si>
  <si>
    <t>101182000</t>
  </si>
  <si>
    <t>103019000</t>
  </si>
  <si>
    <t>104039000</t>
  </si>
  <si>
    <t>104900000</t>
  </si>
  <si>
    <t>105031000</t>
  </si>
  <si>
    <t>106079000</t>
  </si>
  <si>
    <t>109032000</t>
  </si>
  <si>
    <t>110900000</t>
  </si>
  <si>
    <t>111119000</t>
  </si>
  <si>
    <t>111900000</t>
  </si>
  <si>
    <t>114021500</t>
  </si>
  <si>
    <t>114029000</t>
  </si>
  <si>
    <t>114032920</t>
  </si>
  <si>
    <t>114082000</t>
  </si>
  <si>
    <t>115900000</t>
  </si>
  <si>
    <t>117069000</t>
  </si>
  <si>
    <t>121900000</t>
  </si>
  <si>
    <t>122901100</t>
  </si>
  <si>
    <t>122901200</t>
  </si>
  <si>
    <t>122901300</t>
  </si>
  <si>
    <t>122901910</t>
  </si>
  <si>
    <t>122901990</t>
  </si>
  <si>
    <t>122902000</t>
  </si>
  <si>
    <t>125019000</t>
  </si>
  <si>
    <t>125900000</t>
  </si>
  <si>
    <t>126900000</t>
  </si>
  <si>
    <t>127900000</t>
  </si>
  <si>
    <t>0101</t>
  </si>
  <si>
    <t>0102</t>
  </si>
  <si>
    <t>0103</t>
  </si>
  <si>
    <t>0104</t>
  </si>
  <si>
    <t>0105</t>
  </si>
  <si>
    <t>0106</t>
  </si>
  <si>
    <t>0107</t>
  </si>
  <si>
    <t>0108</t>
  </si>
  <si>
    <t>4001</t>
  </si>
  <si>
    <t>1</t>
  </si>
  <si>
    <t>2</t>
  </si>
  <si>
    <t>Trigo duro,para semeadura</t>
  </si>
  <si>
    <t>Outros especies de trigo duro</t>
  </si>
  <si>
    <t>Outros especies de trigo,para semeadura</t>
  </si>
  <si>
    <t>Outs.especies de trigo e misturas de trigo com centeio</t>
  </si>
  <si>
    <t>Centeio para semeadura</t>
  </si>
  <si>
    <t>Outros especies de centeio</t>
  </si>
  <si>
    <t>Cevada para semeadura</t>
  </si>
  <si>
    <t>Cevada cervejeira</t>
  </si>
  <si>
    <t>Outros especies de cevada,em grao</t>
  </si>
  <si>
    <t>Outros especies de cevada</t>
  </si>
  <si>
    <t>Aveia para semeadura</t>
  </si>
  <si>
    <t>Outros especies de aveia</t>
  </si>
  <si>
    <t>Milho para semeadura</t>
  </si>
  <si>
    <t>Outros especies de milho,em grao</t>
  </si>
  <si>
    <t>Outros especies de milho</t>
  </si>
  <si>
    <t>Arroz (paddy) com casca,para semeadura</t>
  </si>
  <si>
    <t>Arroz (paddy) com casca,parboilizado (estufado)</t>
  </si>
  <si>
    <t>Arroz (paddy) com casca,nao parboilizado (n/estufado)</t>
  </si>
  <si>
    <t>Arroz (cargo ou castanho),descascado, parboilizado</t>
  </si>
  <si>
    <t>Arroz (cargo ou castanho),descascado,nao parboilizado</t>
  </si>
  <si>
    <t>Arroz semibranqueado,etc.parboilizado, polido ou brunido</t>
  </si>
  <si>
    <t>Outs.tipos de arroz semibranqueado,etc. parboilizado</t>
  </si>
  <si>
    <t>Arroz semibranqueado,etc.n/parboilizado, polido,brunido</t>
  </si>
  <si>
    <t>Outs.tipos de arroz semibranqueado,etc. n/parboilizado</t>
  </si>
  <si>
    <t>Arroz quebrado (trinca de arroz)</t>
  </si>
  <si>
    <t>Sorgo em grao,para semeadura</t>
  </si>
  <si>
    <t>Outros graos de sorgo</t>
  </si>
  <si>
    <t>Trigo mourisco,para semeadura</t>
  </si>
  <si>
    <t>Outros graos de trigo mourisco</t>
  </si>
  <si>
    <t>Milheto (pennisetum glaucum)</t>
  </si>
  <si>
    <t>Outros milheto (pennisetum glaucum)</t>
  </si>
  <si>
    <t>Alpiste para semeadura</t>
  </si>
  <si>
    <t>Outros graos de alpiste</t>
  </si>
  <si>
    <t>Quinoa para semeadura</t>
  </si>
  <si>
    <t>Outros quinoa</t>
  </si>
  <si>
    <t>Triticale para semeadura</t>
  </si>
  <si>
    <t>Outros triticale</t>
  </si>
  <si>
    <t>Outros cereais para semeadura</t>
  </si>
  <si>
    <t>Outros cereais</t>
  </si>
  <si>
    <t>Farinhas de trigo</t>
  </si>
  <si>
    <t>Farinhas de mistura de trigo com centeio</t>
  </si>
  <si>
    <t>Farinha de milho</t>
  </si>
  <si>
    <t>Farinhas de outs.cereais</t>
  </si>
  <si>
    <t>Grumos e semolas,de trigo</t>
  </si>
  <si>
    <t>Grumos e semolas,de milho</t>
  </si>
  <si>
    <t>Grumos e semolas,de outs.cereais</t>
  </si>
  <si>
    <t>Pellets de cereais</t>
  </si>
  <si>
    <t>Graos de aveia,esmagados ou em flocos</t>
  </si>
  <si>
    <t>Graos de outs.cereais,esmagados ou em flocos</t>
  </si>
  <si>
    <t>Graos de aveia,descascados,em perolas, cortados,etc.</t>
  </si>
  <si>
    <t>Graos de milho,descascados,em perolas, cortados,etc.</t>
  </si>
  <si>
    <t>Graos de outs.cereais,descascados,em perolas,etc.</t>
  </si>
  <si>
    <t>Germes de cereais,inteiros,esmagados,em flocos,moidos</t>
  </si>
  <si>
    <t>Farinha,semola e po,de batata</t>
  </si>
  <si>
    <t>Flocos,granulos e pellets,de batata</t>
  </si>
  <si>
    <t>Farinhas,semolas e pos,dos legumes de vagem,secos</t>
  </si>
  <si>
    <t>Farinhas,semolas e pos,de sagu,de raizes e tuberculos</t>
  </si>
  <si>
    <t>Farinhas,semolas e pos,de frutas,cascas de citricos,etc</t>
  </si>
  <si>
    <t>Malte nao torrado,inteiro ou partido</t>
  </si>
  <si>
    <t>Malte nao torrado,moido ou em farinha</t>
  </si>
  <si>
    <t>Malte torrado,inteiro ou partido</t>
  </si>
  <si>
    <t>Malte torrado,moido ou em farinha</t>
  </si>
  <si>
    <t>Amido de trigo</t>
  </si>
  <si>
    <t>Amido de milho</t>
  </si>
  <si>
    <t>Fecula de batata</t>
  </si>
  <si>
    <t>Fecula de mandioca</t>
  </si>
  <si>
    <t>Outros amidos e feculas</t>
  </si>
  <si>
    <t>Inulina</t>
  </si>
  <si>
    <t>Gluten de trigo,mesmo seco</t>
  </si>
  <si>
    <t>Soja, mesmo triturada, para semeadura</t>
  </si>
  <si>
    <t>Outros graos de soja,mesmo triturados, exceto para semeadura</t>
  </si>
  <si>
    <t>Amendoins com casca,nao torrados,nem cozidos</t>
  </si>
  <si>
    <t>Outs.graos de amendoins,descascados, n/torrados,n/cozid., mesmo triturados</t>
  </si>
  <si>
    <t>Copra em graos</t>
  </si>
  <si>
    <t>Sementes de linho (linhaca) para semeadura</t>
  </si>
  <si>
    <t>Outs.sementes de linho (linhaca),mesmo trituradas</t>
  </si>
  <si>
    <t>Outs.sementes de nabo silvestre,de colza, mesmo triturad</t>
  </si>
  <si>
    <t>Sementes de nabo silvestre ou de colza ,para semeadura</t>
  </si>
  <si>
    <t>Sementes de girassol,para semeadura</t>
  </si>
  <si>
    <t>Outros sementes de girassol,mesmo trituradas</t>
  </si>
  <si>
    <t>Sementes de algodao,para semeadura</t>
  </si>
  <si>
    <t>Outros sementes de algodao,mesmo trituradas, exceto para semeadura</t>
  </si>
  <si>
    <t>Sementes de ricino,para semeadura</t>
  </si>
  <si>
    <t>Outros sementes de ricino,mesmo trituradas</t>
  </si>
  <si>
    <t>Sementes de gergelim,para semeadura</t>
  </si>
  <si>
    <t>Outros sementes de gergelim,mesmo trituradas</t>
  </si>
  <si>
    <t>Sementes de mostarda,para semeadura</t>
  </si>
  <si>
    <t>Outros sementes de mostarda,mesmo trituradas</t>
  </si>
  <si>
    <t>Sementes de dormideira ou papoula,para semeadura</t>
  </si>
  <si>
    <t>Outs.sementes de dormideira ou papoula,mesmo trituradas</t>
  </si>
  <si>
    <t>Outs.sementes e frutos oleaginosos,para semeadura</t>
  </si>
  <si>
    <t>Outs.sementes e frutos oleaginosos,mesmo triturados</t>
  </si>
  <si>
    <t>Farinhas de soja</t>
  </si>
  <si>
    <t>Farinhas de outs.sementes,frutos oleag.exc.de mostarda</t>
  </si>
  <si>
    <t>Sementes de beterraba sacarina,para semeadura</t>
  </si>
  <si>
    <t>Sementes de alfafa (luzerna),para semeadura</t>
  </si>
  <si>
    <t>Sementes de trevo (trifolium spp),para semeadura</t>
  </si>
  <si>
    <t>Sementes de festuca,para semeadura</t>
  </si>
  <si>
    <t>Sementes de pasto dos prados do kentucky,para semeadura</t>
  </si>
  <si>
    <t>Sementes de azevem,para semeadura</t>
  </si>
  <si>
    <t>Outros sementes forrageiras,para semeadura</t>
  </si>
  <si>
    <t>Sementes de plantas herbaceas,cult. p/flores, p/semeadura</t>
  </si>
  <si>
    <t>Sementes de produtos horticolas,para semeadura</t>
  </si>
  <si>
    <t>Outros sementes,frutos e esporos,para semeadura</t>
  </si>
  <si>
    <t>Cones de lupulo,frescos,secos, n/triturados, n/moidos,etc</t>
  </si>
  <si>
    <t>Cones de lupulo,triturados ou moidos,ou em pellets</t>
  </si>
  <si>
    <t>Coca (folha de),p/util.perfum.medicina,etc.</t>
  </si>
  <si>
    <t>Outs.plantas e partes,p/perfumaria,medicina e semelhs.</t>
  </si>
  <si>
    <t>Beterraba sacarina,fresca,refriger. congelada, seca,em po</t>
  </si>
  <si>
    <t>Alfarroba utiliz.principalm.na aliment.humana</t>
  </si>
  <si>
    <t>Outs.prods.vegetais utiliz.principalm.na aliment.humana</t>
  </si>
  <si>
    <t>Palhas,cascas de cereais,em bruto,moidas, prensadas,etc.</t>
  </si>
  <si>
    <t>Farinhas e pellets,de alfafa (luzerna)</t>
  </si>
  <si>
    <t>Rutabagas,raizes forrageiras e outs.prods. forrageiros</t>
  </si>
  <si>
    <t>Goma-arabica</t>
  </si>
  <si>
    <t>Outs.gomas,resinas,gomas-resinas, oleorresinas,naturais</t>
  </si>
  <si>
    <t>Concentrado de palha de papoula</t>
  </si>
  <si>
    <t>Sucos e extratos,de alcacuz</t>
  </si>
  <si>
    <t>Sucos e extratos,de lupulo</t>
  </si>
  <si>
    <t>Sucos e extratos,de mamao (carica papaya),seco</t>
  </si>
  <si>
    <t>Sucos e extratos,de semente de pomelo (grapefruit)</t>
  </si>
  <si>
    <t>Sucos e extratos,de ginkgo biloba,seco</t>
  </si>
  <si>
    <t>Sucos e extratos,valepotriatos</t>
  </si>
  <si>
    <t>Sucos e extratos,de ginseng</t>
  </si>
  <si>
    <t>Sucos e extratos,silimarina</t>
  </si>
  <si>
    <t>Sucos e extratos,de piretro ou de raizes c/rotenona</t>
  </si>
  <si>
    <t>Sucos e extratos,de outs.vegetais</t>
  </si>
  <si>
    <t>Materias pecticas (pectinas)</t>
  </si>
  <si>
    <t>Outros materias pecticas,pectinatos e pectatos</t>
  </si>
  <si>
    <t>Agar-agar</t>
  </si>
  <si>
    <t>Outs.prods.mucilag.espessantes,de alfarroba e sementes</t>
  </si>
  <si>
    <t>Prods.mucilaginosos e espessantes,de sementes de guare</t>
  </si>
  <si>
    <t>Prods.mucilaginosos e espessantes,de carragenina</t>
  </si>
  <si>
    <t>Prods.mucilaginosos e espessantes, deriv. outs.vegetais</t>
  </si>
  <si>
    <t>Bambus para cestaria ou espartaria</t>
  </si>
  <si>
    <t>Rotins para cestaria ou espartaria</t>
  </si>
  <si>
    <t>Outs.materias vegetais para cestaria ou espartaria</t>
  </si>
  <si>
    <t>Linteres de algodao,em bruto</t>
  </si>
  <si>
    <t>Outros linteres de algodao</t>
  </si>
  <si>
    <t>Banha</t>
  </si>
  <si>
    <t>Outras gorduras de porco</t>
  </si>
  <si>
    <t>Gordura de aves</t>
  </si>
  <si>
    <t>Sebo bovino,em bruto</t>
  </si>
  <si>
    <t>Sebo bovino,fundido</t>
  </si>
  <si>
    <t>Outros sebos bovinos</t>
  </si>
  <si>
    <t>Outros sebos</t>
  </si>
  <si>
    <t>Outros gorduras bovinas,ovinas ou caprinas</t>
  </si>
  <si>
    <t>Estearina solar,oleo de banha de porco, etc.n/preparados</t>
  </si>
  <si>
    <t>Oleos de figados de bacalhau,em bruto</t>
  </si>
  <si>
    <t>Outros oleos de figados de bacalhau</t>
  </si>
  <si>
    <t>Oleos de figados de outs.peixes e respectivas fracoes</t>
  </si>
  <si>
    <t>Gorduras e oleos,de peixe e respectivas fracoes</t>
  </si>
  <si>
    <t>Gorduras e oleos,de mamiferos marinhos, respect.fracoes</t>
  </si>
  <si>
    <t>Outros substancias gordas derivadas da suarda</t>
  </si>
  <si>
    <t>Outs.gorduras,oleos,animais,incl.refin.mas n/quim.modif</t>
  </si>
  <si>
    <t>Oleo de soja,em bruto,mesmo degomado</t>
  </si>
  <si>
    <t>Oleo de soja,refinado (em recipientes com capacidade &lt;=5l)</t>
  </si>
  <si>
    <t>Oleo de soja,refinado (outros)</t>
  </si>
  <si>
    <t>Outros oleos de soja</t>
  </si>
  <si>
    <t>Oleo de amendoim,em bruto</t>
  </si>
  <si>
    <t>Outros oleos de amendoim</t>
  </si>
  <si>
    <t>Azeite de oliva,refinado</t>
  </si>
  <si>
    <t>Outros azeites de oliva</t>
  </si>
  <si>
    <t>Oleos de dende,em bruto</t>
  </si>
  <si>
    <t>Outros oleos de dende</t>
  </si>
  <si>
    <t>Oleo de girassol,em bruto</t>
  </si>
  <si>
    <t>Oleo de cartamo,em bruto</t>
  </si>
  <si>
    <t>Outros oleos de girassol - refinado, em recipientes com capacidade &lt;=5l)</t>
  </si>
  <si>
    <t>Outros oleos de cartamo</t>
  </si>
  <si>
    <t>Oleo de algodao,em bruto,mesmo desprovido de gossypol</t>
  </si>
  <si>
    <t>Oleo de algodao,refinado</t>
  </si>
  <si>
    <t>Outros oleos de algodao</t>
  </si>
  <si>
    <t>Oleo de coco (oleo de copra),em bruto</t>
  </si>
  <si>
    <t>Outros oleos de coco (oleos de copra)</t>
  </si>
  <si>
    <t>Oleo de palmiste,em bruto</t>
  </si>
  <si>
    <t>Oleo de babacu,em bruto</t>
  </si>
  <si>
    <t>Outros oleos de babacu</t>
  </si>
  <si>
    <t>Oleos de nabo silvestre ou de colza,em bruto</t>
  </si>
  <si>
    <t>Outs.oleos de nabo silvestre,de colza, refinados</t>
  </si>
  <si>
    <t>Outs.oleos de nabo silvestre,de colza</t>
  </si>
  <si>
    <t>Outs.oleos de nabo silvestre,de colza ou de mostarda,em bruto</t>
  </si>
  <si>
    <t>Outs.oleos de nabo silvestre,de colza ou de mostarda,refinados</t>
  </si>
  <si>
    <t>Outs.oleos de nabo silvestre,de colza ou de mostarda</t>
  </si>
  <si>
    <t>Oleo de linhaca,em bruto</t>
  </si>
  <si>
    <t>Outros oleos de linhaca</t>
  </si>
  <si>
    <t>Oleo de milho,em bruto</t>
  </si>
  <si>
    <t>Refinado, em recipientes com capacidade &lt;=5l</t>
  </si>
  <si>
    <t>Oleo de ricino</t>
  </si>
  <si>
    <t>Oleo de gergelim</t>
  </si>
  <si>
    <t>Oleo de tungue,em bruto</t>
  </si>
  <si>
    <t>Oleo de tungue,refinado</t>
  </si>
  <si>
    <t>Outs.gorduras e oleos,vegetais,fixos,mesmo refinados</t>
  </si>
  <si>
    <t>Gorduras e oleos,animais,hidrogens. interesterifs.etc.</t>
  </si>
  <si>
    <t>Gorduras e oleos,vegetais,hidrogens. interesterifs.etc.</t>
  </si>
  <si>
    <t>Margarina,exceto a margarina liquida</t>
  </si>
  <si>
    <t>Oleo vegetal epoxidado</t>
  </si>
  <si>
    <t>Outs.gorduras e oleos animais/veget. cozidos,oxidad.etc.</t>
  </si>
  <si>
    <t>Agua e lixivia,glicericas</t>
  </si>
  <si>
    <t>Cera de abelha,em bruto</t>
  </si>
  <si>
    <t>Ceras de outs.insetos e espermacete,mesmo refin.corados</t>
  </si>
  <si>
    <t>Degras e residuos do tratam.das materias graxas,etc.</t>
  </si>
  <si>
    <t>Enchidos de carne,miudezas,sangue,suas prepars.aliments</t>
  </si>
  <si>
    <t>Prepars.aliments.homogeneiz.de carnes, miudezas,sangue</t>
  </si>
  <si>
    <t>Prepars.alimenticias e conservas,de figados de animais</t>
  </si>
  <si>
    <t>Preparacoes alimenticias e conservas,de peru</t>
  </si>
  <si>
    <t>Galo/galinha c/cont.carne/miud.&gt;=57% em peso nao cozida</t>
  </si>
  <si>
    <t>Galo/galinha c/cont.carne/miud.&gt;=57% em peso cozidas</t>
  </si>
  <si>
    <t>Galo/galinha c/cont.carne/miud.&gt;=25 e &lt;57% em peso</t>
  </si>
  <si>
    <t>Preparacoes alimenticias e conservas,de outs.aves</t>
  </si>
  <si>
    <t>Prepars.alim.conservas,de pernas,seus pedacos,de suinos</t>
  </si>
  <si>
    <t>Prepars.aliment.conservas,de pas,seus pedacos,de suinos</t>
  </si>
  <si>
    <t>Outs.prepars.aliments.e conservas,de suinos e misturas</t>
  </si>
  <si>
    <t>Preparacoes alimenticias e conservas,de bovinos</t>
  </si>
  <si>
    <t>Outs.prepars.alims.conservas,de carnes, miudezas,sangue</t>
  </si>
  <si>
    <t>Extratos e sucos,de carnes,de peixes,de crustaceos,etc.</t>
  </si>
  <si>
    <t>Prepars.e conservas,de salmoes,inteiros ou em pedacos</t>
  </si>
  <si>
    <t>Prepars.e conservas,de arenques,inteiros ou em pedacos</t>
  </si>
  <si>
    <t>Prepars.e conservas,de sardinhas,inteiras ou em pedacos</t>
  </si>
  <si>
    <t>Prepars.conservas,de sardinelas, espadilhas, int.pedacos</t>
  </si>
  <si>
    <t>Preparacoes e conservas,de atuns,inteiros ou em pedacos</t>
  </si>
  <si>
    <t>Prepars.conservas,de bonitos-listrados, inteiros,pedacos</t>
  </si>
  <si>
    <t>Prepars.conservas,de bonitos-cachorros, inteiros,pedacos</t>
  </si>
  <si>
    <t>Prepars.conservas,de cavalas,cavalinhas, etc.int.pedacos</t>
  </si>
  <si>
    <t>Prepars.e conservas,de anchovas,inteiras ou em pedacos</t>
  </si>
  <si>
    <t>Outros preparacoes e conservas,de atuns</t>
  </si>
  <si>
    <t>Outs.preparacoes e conservas,de bonitos-listrados</t>
  </si>
  <si>
    <t>Outs.prepars.e conservas,de sardinhas, sardinelas,etc.</t>
  </si>
  <si>
    <t>Outros preparacoes e conservas,de outs. peixes</t>
  </si>
  <si>
    <t>Caviar</t>
  </si>
  <si>
    <t>Sucedaneos do caviar</t>
  </si>
  <si>
    <t>Preparacoes e conservas,de caranguejos</t>
  </si>
  <si>
    <t>Preparacoes e conservas,de camaroes</t>
  </si>
  <si>
    <t>Preparacoes e conservas,de lavagantes (homards)</t>
  </si>
  <si>
    <t>Preparacoes e conservas,de outs.crustaceos</t>
  </si>
  <si>
    <t>Prepars.e conservas,de ostras</t>
  </si>
  <si>
    <t>Prepars.e conservas,de vieiras e outros mariscos</t>
  </si>
  <si>
    <t>Prepars.e conservas,de polvos</t>
  </si>
  <si>
    <t>Prepars.e conservas,de abalones</t>
  </si>
  <si>
    <t>Prepars.e conservas,de outros moluscos</t>
  </si>
  <si>
    <t>Prepars.e conservas,de pepinos do mar</t>
  </si>
  <si>
    <t>Prepars.e conservas,de invertebr.aquat.</t>
  </si>
  <si>
    <t>Acucar de beterraba,em bruto</t>
  </si>
  <si>
    <t>Outros acucares de cana,em bruto</t>
  </si>
  <si>
    <t>Outs.acucares de cana,beterraba, c/aromatizante, corante</t>
  </si>
  <si>
    <t>Lactose e xarope de lactose,peso&gt;=99% de lactose,etc.</t>
  </si>
  <si>
    <t>Outros lactoses e xaropes de lactose</t>
  </si>
  <si>
    <t>Acucar e xarope,de bordo (acer)</t>
  </si>
  <si>
    <t>Glicose quimicamente pura</t>
  </si>
  <si>
    <t>Outs.glicoses contendo estado seco,peso&lt;20% de frutose</t>
  </si>
  <si>
    <t>Xarope de glicose cont.estado seco,peso&lt;20% de frutose</t>
  </si>
  <si>
    <t>Glicose contendo estado seco,20%&lt;=peso&lt;50% de frutose</t>
  </si>
  <si>
    <t>Xarope de glicose,cont.estado seco, 20%&lt;=p&lt;50% frutose</t>
  </si>
  <si>
    <t>Frutose quimicamente pura</t>
  </si>
  <si>
    <t>Frutose contendo no estado seco,peso&gt;50% de frutose</t>
  </si>
  <si>
    <t>Xarope de frutose,cont.no estado seco,p&gt;50% de frutose</t>
  </si>
  <si>
    <t>Outs.acucares,xaropes de acucares, sucedaneos do mel,etc</t>
  </si>
  <si>
    <t>Melacos de cana</t>
  </si>
  <si>
    <t>Outros melacos da extracao ou refinacao do acucar</t>
  </si>
  <si>
    <t>Gomas de mascar,sem cacau,mesmo revestidas de acucar</t>
  </si>
  <si>
    <t>Chocolate branco,sem cacau</t>
  </si>
  <si>
    <t>Bombons,caramelos,confeitos e pastilhas,sem cacau</t>
  </si>
  <si>
    <t>Outros produtos de confeitaria,sem cacau</t>
  </si>
  <si>
    <t>Cacau inteiro ou partido,em bruto ou torrado</t>
  </si>
  <si>
    <t>Cascas,peliculas e outs.desperdicios de cacau</t>
  </si>
  <si>
    <t>Pasta de cacau,nao desengordurada</t>
  </si>
  <si>
    <t>Pasta de cacau,total ou parcialmente desengordurada</t>
  </si>
  <si>
    <t>Manteiga,gordura e oleo,de cacau</t>
  </si>
  <si>
    <t>Cacau em po,sem adicao de acucar ou outs. edulcorantes</t>
  </si>
  <si>
    <t>Cacau em po,com adicao de acucar ou outs. edulcorantes</t>
  </si>
  <si>
    <t>Outs.prepars.aliment.c/cacau,em blocos, barras,p&gt;2kg,etc</t>
  </si>
  <si>
    <t>Chocolate recheado,em tabletes,barras e paus</t>
  </si>
  <si>
    <t>Outs.prepars.aliments.c/cacau,recheadas,em tabletes,etc</t>
  </si>
  <si>
    <t>Chocolate nao recheado,em tabletes,barras e paus</t>
  </si>
  <si>
    <t>Outs.prepars.alims.c/cacau,n/recheadas,em tabletes,etc.</t>
  </si>
  <si>
    <t>Leite modificado,para alimentacao de criancas</t>
  </si>
  <si>
    <t>Farinha lactea,para alimentacao de criancas</t>
  </si>
  <si>
    <t>Prepars.a base farinha,semola,amido,p/alim.de criancas</t>
  </si>
  <si>
    <t>Outros preparacoes para alimentacao de criancas</t>
  </si>
  <si>
    <t>Outros prepars.alims.de farinhas,semolas, etc.p&lt;40% caca</t>
  </si>
  <si>
    <t>Massas alimenticias,cont.ovos,n/cozidas, n/recheadas,etc</t>
  </si>
  <si>
    <t>Outs.massas alimenticias,nao cozidas,nao recheadas,etc.</t>
  </si>
  <si>
    <t>Massas aliments.recheadas,incl.cozidas, prepars.out.modo</t>
  </si>
  <si>
    <t>Outros massas alimenticias</t>
  </si>
  <si>
    <t>Couscous</t>
  </si>
  <si>
    <t>Tapioca,seus sucedaneos,de feculas,em flocos,grumos,etc</t>
  </si>
  <si>
    <t>Prods.a base de cereais,obtidos por expansao, torrefacao</t>
  </si>
  <si>
    <t>Prepars.aliment.obtidas de flocos de cereais e misturas</t>
  </si>
  <si>
    <t>Trigo burgol</t>
  </si>
  <si>
    <t>Outs.cereais em graos,pre-cozidos,prepars.de out.modo</t>
  </si>
  <si>
    <t>Pao denominado knackebrot</t>
  </si>
  <si>
    <t>Pao de especiarias - outros</t>
  </si>
  <si>
    <t>Bolachas e biscoitos,adicionados de edulcorantes</t>
  </si>
  <si>
    <t>Wafles e wafers</t>
  </si>
  <si>
    <t>Torradas,pao torrado e produtos semelhantes torrados</t>
  </si>
  <si>
    <t>Outs.prods.de padaria,pastelaria,inds.de biscoitos,etc. - bolachas</t>
  </si>
  <si>
    <t>Pepinos e pepininhos,prepars/conserv. vinagre,ac.acetico</t>
  </si>
  <si>
    <t>Outs.prods.horts,etc.prepars/conserv.vinagre,ac.acetico</t>
  </si>
  <si>
    <t>Tomates inteiros ou pedacos,preparados ou conservados</t>
  </si>
  <si>
    <t>Cogumelos do genero agaricus</t>
  </si>
  <si>
    <t>Outs.prods.horts.prepar/conserv.cong.exc.em vinagre,etc</t>
  </si>
  <si>
    <t>Prods.horticolas homogen.prepars/conserv. n/congelados</t>
  </si>
  <si>
    <t>Batatas preparadas ou conservadas,nao congeladas</t>
  </si>
  <si>
    <t>Ervilhas preparadas ou conservadas,nao congeladas</t>
  </si>
  <si>
    <t>Feijao em grao,preparado ou conservado,nao congelado</t>
  </si>
  <si>
    <t>Outs.feijoes prepars/conservs.n/cong.exc.em vinagre,etc</t>
  </si>
  <si>
    <t>Aspargos preparados ou conservados,nao congelados</t>
  </si>
  <si>
    <t>Azeitonas preparadas/conserv.n/cong.exc.em vinagre,etc.</t>
  </si>
  <si>
    <t>Milho doce,preparado ou conservado,nao congelado</t>
  </si>
  <si>
    <t>Brotos de bambu</t>
  </si>
  <si>
    <t>Outs.prods.horts.prepar/conserv.n/cong.exc.vinagre,etc.</t>
  </si>
  <si>
    <t>Prods.horticolas,frutas e cascas,etc. conservs.em acucar</t>
  </si>
  <si>
    <t>Prepars.homogen.de frutas,por cozimento, p/alim.criancas</t>
  </si>
  <si>
    <t>Geleias e marmelades,de outs.frutas</t>
  </si>
  <si>
    <t>Doces,pures e pastas,de outs.frutas</t>
  </si>
  <si>
    <t>Amendoins preparados ou conservados</t>
  </si>
  <si>
    <t>Abacaxis preparados ou conserv.de out.modo</t>
  </si>
  <si>
    <t>Citricos preparados ou conservados</t>
  </si>
  <si>
    <t>Peras prepars/conservs.em agua edulcorada,incl.xarope</t>
  </si>
  <si>
    <t>Cerejas preparadas ou conservadas de out.modo</t>
  </si>
  <si>
    <t>Pessegos em polpa com valor brix igual ou superior a 20</t>
  </si>
  <si>
    <t>Morangos preparados ou conservados</t>
  </si>
  <si>
    <t>Palmitos preparados ou conservados</t>
  </si>
  <si>
    <t>Misturas de frutas preparadas,conservadas de out.modo</t>
  </si>
  <si>
    <t>Sucos de laranjas,congelados,nao fermentados</t>
  </si>
  <si>
    <t>Outros sucos de laranjas,nao fermentados</t>
  </si>
  <si>
    <t>Sucos de pomelos (grapefruit),com valor brix =&lt;20</t>
  </si>
  <si>
    <t>Outs sucos de pomelos (grapefruit),nao fermentados</t>
  </si>
  <si>
    <t>Sucos de outs.citricos,com valor brix =&lt;20</t>
  </si>
  <si>
    <t>Outs sucos de outs.citricos,nao fermentados</t>
  </si>
  <si>
    <t>Sucos de abacaxis (ananases),com valor brix =&lt;20</t>
  </si>
  <si>
    <t>Outs sucos de abacaxis (ananases),nao fermentados</t>
  </si>
  <si>
    <t>Sucos de tomates,nao fermentados</t>
  </si>
  <si>
    <t>Sucos de uvas (incl.os mostos de uvas), com valor brix =&lt;20</t>
  </si>
  <si>
    <t>Outs sucos de uvas (incl.os mostos de uvas),nao fermentados</t>
  </si>
  <si>
    <t>Sucos de macas,com valor brix =&lt;20</t>
  </si>
  <si>
    <t>Outs sucos de macas,nao fermentados</t>
  </si>
  <si>
    <t>Sucos de airelas vermelhas (...),nao fermentados</t>
  </si>
  <si>
    <t>Sucos (sumo) de outras frutas,n/fermen. s/adicao de acu.</t>
  </si>
  <si>
    <t>Misturas de sucos,nao fermentados</t>
  </si>
  <si>
    <t>Cafe soluvel,mesmo descafeinado</t>
  </si>
  <si>
    <t>Outros extratos,essencias e concentrados,de cafe</t>
  </si>
  <si>
    <t>Prepars.a base de extratos,essencias, concentrad. de cafe</t>
  </si>
  <si>
    <t>Extratos,essencias,concentrados e suas prepars.de cha</t>
  </si>
  <si>
    <t>Extratos,essencias,concentrados e suas prepars.de mate</t>
  </si>
  <si>
    <t>Chicoria torrada,outs.sucedaneos torrados do cafe,etc.</t>
  </si>
  <si>
    <t>Outras leveduras vivas</t>
  </si>
  <si>
    <t>Leveduras mortas,outs.microorgans. monocelulares mortos</t>
  </si>
  <si>
    <t>Pos para levedar,preparados</t>
  </si>
  <si>
    <t>Molhos de soja,preparados,embalagens imediatas,p&lt;=1kg</t>
  </si>
  <si>
    <t>Outros molhos de soja,preparados</t>
  </si>
  <si>
    <t>Ketchup e outs.molhos tomate, prepar. embal.imed.p&lt;=1kg</t>
  </si>
  <si>
    <t>Outs.ketchup e outs.molhos de tomate, preparados</t>
  </si>
  <si>
    <t>Mostarda preparada,em embalagens imediatas,peso&lt;=1kg</t>
  </si>
  <si>
    <t>Outros mostardas preparadas</t>
  </si>
  <si>
    <t>Maionese em embalagens imediatas,peso&lt;=1kg</t>
  </si>
  <si>
    <t>Outros maioneses</t>
  </si>
  <si>
    <t>Condimentos e temperos,compostos, embalag.imediat.p&lt;=1kg</t>
  </si>
  <si>
    <t>Outros condimentos e temperos,compostos</t>
  </si>
  <si>
    <t>Outs.prepars.p/molhos,molhos prepars.embal. imed.p&lt;=1kg</t>
  </si>
  <si>
    <t>Outros preparacoes para molhos e molhos preparados</t>
  </si>
  <si>
    <t>Preparacoes p/caldos e sopas,embalags. imediatas,p&lt;=1kg</t>
  </si>
  <si>
    <t>Outros preparacoes para caldos e sopas</t>
  </si>
  <si>
    <t>Caldos e sopas,preparados,embalagens imediatas,p&lt;=1kg</t>
  </si>
  <si>
    <t>Outros caldos e sopas,preparados</t>
  </si>
  <si>
    <t>Preparacoes alimenticias compostas, homogeneizadas</t>
  </si>
  <si>
    <t>Sorvetes,mesmo contendo cacau,embalags. imediatas,p&lt;=2kg</t>
  </si>
  <si>
    <t>Outros sorvetes,mesmo contendo cacau</t>
  </si>
  <si>
    <t>Concentrados de proteinas,substs.proteicas texturizadas</t>
  </si>
  <si>
    <t>Outros preparacoes para elaboracao de bebidas</t>
  </si>
  <si>
    <t>Pos p/preparacoes de pudins,embalagens imediatas,p&lt;=1kg</t>
  </si>
  <si>
    <t>Pos p/prepars.de cremes,sorvetes, gelatinas, flans,etc.</t>
  </si>
  <si>
    <t>Misturas a base de ascorbato sodio,glucose, p/embutidos</t>
  </si>
  <si>
    <t>Outs.aguas,s/acucar,n/aromatizadas,etc.gelo e neve</t>
  </si>
  <si>
    <t>Cervejas de malte</t>
  </si>
  <si>
    <t>Vinhos de uvas frescas,tipo champanha (champagne)</t>
  </si>
  <si>
    <t>Outs.vinhos de uvas frescas,espumantes e espumosos</t>
  </si>
  <si>
    <t>Outros mostos de uvas</t>
  </si>
  <si>
    <t>Vermutes,outs.vinhos uvas frescas, aromatizs.recips&lt;=2l</t>
  </si>
  <si>
    <t>Outs.vermutes e vinhos de uvas frescas, aromatizados</t>
  </si>
  <si>
    <t>Alcool etilico n/desnaturado, c/vol.teor alcoolico&gt;=80%, c/teor agua &lt;= 1% vol</t>
  </si>
  <si>
    <t>Outros alcool etilico n/desnaturado</t>
  </si>
  <si>
    <t>Aguardente desnaturado com qualquer teor alcoolico</t>
  </si>
  <si>
    <t>Aguardente de vinho ou de bagaco de uvas</t>
  </si>
  <si>
    <t>Uisques,vol.teor alcoolico&gt;50%,recips. capac&gt;=50 litros</t>
  </si>
  <si>
    <t>Uisques,embalagens de capacidade&lt;=2 litros</t>
  </si>
  <si>
    <t>Outros uisques</t>
  </si>
  <si>
    <t>Gim e genebra</t>
  </si>
  <si>
    <t>Vodca</t>
  </si>
  <si>
    <t>Licores</t>
  </si>
  <si>
    <t>Outros bebidas alcoolicas</t>
  </si>
  <si>
    <t>Vinagres e sucedan.obtidos acid.acetico,p/uso alimentar</t>
  </si>
  <si>
    <t>Farinhas,pos e pellets de carne,impropr. p/alim.humana</t>
  </si>
  <si>
    <t>Farinhas de miudezas,improprs.p/alim.humana e torresmos</t>
  </si>
  <si>
    <t>Farinhas,pos,pellets de peixes,improprs. p/alim.humana</t>
  </si>
  <si>
    <t>Farinhas,pos,de crustaceos,etc.improprs. p/alim.humana</t>
  </si>
  <si>
    <t>Semeas,farelos e outs.residuos,de milho</t>
  </si>
  <si>
    <t>Farelo de trigo</t>
  </si>
  <si>
    <t>Semeas e outs.residuos,de trigo</t>
  </si>
  <si>
    <t>Semeas,farelos e outs.residuos,de outs.cereais</t>
  </si>
  <si>
    <t>Semeas,farelos e outs.residuos,de leguminosas</t>
  </si>
  <si>
    <t>Residuos da fabricacao do amido e residuos semelhantes</t>
  </si>
  <si>
    <t>Polpas e bagacos e outs.derperdicios da ind.do acucar</t>
  </si>
  <si>
    <t>Borras e desperds.da ind.da cerveja e das destilarias</t>
  </si>
  <si>
    <t>Farinhas e pellets,da soja</t>
  </si>
  <si>
    <t>Bagacos e outs.residuos solidos,da extr.do oleo de soja</t>
  </si>
  <si>
    <t>Tortas e outs.residuos solidos,do amendoim</t>
  </si>
  <si>
    <t>Tortas e outs.residuos solidos,do algodao</t>
  </si>
  <si>
    <t>Tortas e outs.residuos solidos,da linhaca</t>
  </si>
  <si>
    <t>Tortas,farinhas e pellets,do girassol</t>
  </si>
  <si>
    <t>Outros residuos solidos,do girassol</t>
  </si>
  <si>
    <t>Tortas,outs.resids.solidos,do nabo silvestre,da colza, com baixo teor de acido erucico</t>
  </si>
  <si>
    <t>Outs tortas,outs.resids.solidos,do nabo silvestre,da colza</t>
  </si>
  <si>
    <t>Tortas e outs.residuos solidos,do coco ou da copra</t>
  </si>
  <si>
    <t>Tortas e outs.resids.solidos,de nozes ou de palmiste</t>
  </si>
  <si>
    <t>Tortas e outs.residuos solidos,do germe de milho</t>
  </si>
  <si>
    <t>Outs.tortas,resids.solids.da extr.gordura/ oleos vegets.</t>
  </si>
  <si>
    <t>Borras de vinho e tartaro em bruto</t>
  </si>
  <si>
    <t>Materias,desperdicios,resids.etc.vegetais,p/alim.animal</t>
  </si>
  <si>
    <t>Alimentos para caes e gatos</t>
  </si>
  <si>
    <t>Alimentos compostos completos,para animais</t>
  </si>
  <si>
    <t>Preparacoes cont.diclazuril,p/alimentacao de animais</t>
  </si>
  <si>
    <t>Outros preparacoes para alimentacao de animais</t>
  </si>
  <si>
    <t>Fumo n/manufat.n/destalado,em folhas, s/secar,n/ferment.</t>
  </si>
  <si>
    <t>Fumo n/manufat.n/destal.em fls.secas,etc.tipo capeiro</t>
  </si>
  <si>
    <t>Fumo n/manufat.n/destal.em fls.secas,etc.tipo virginia</t>
  </si>
  <si>
    <t>Fumo n/manufat.n/destal.em fls.secas,etc.tipo turco</t>
  </si>
  <si>
    <t>Outros fumos nao manufaturados,nao destalados</t>
  </si>
  <si>
    <t>Fumo n/manuf.total/parc.destal.em fls.s/secar, n/fermen.</t>
  </si>
  <si>
    <t>Fumo n/manuf.total/parc.destal.fls. secas, fermen.capeiro</t>
  </si>
  <si>
    <t>Fumo n/manuf.total/parc.destal.fls.secas, etc.virginia</t>
  </si>
  <si>
    <t>Fumo n/manuf.total/parc.destal.fls.secas,tipo burley</t>
  </si>
  <si>
    <t>Outs.fumos nao manufaturados,total/parcialm. destalados</t>
  </si>
  <si>
    <t>Desperdicios de fumo</t>
  </si>
  <si>
    <t>Charutos,cigarrilhas e cigarros,de sucedaneos do fumo</t>
  </si>
  <si>
    <t>Tabaco manufaturado,p/fumar,mesmo cont.sucedaneos do tabaco</t>
  </si>
  <si>
    <t>Tabaco manufaturado,homogeneizado ou reconstituido</t>
  </si>
  <si>
    <t>Extratos e molhos,de tabaco</t>
  </si>
  <si>
    <t>Outs.produtos do tabaco e seus sucedaneos, manufaturados</t>
  </si>
  <si>
    <t>Sal marinho ( nve )</t>
  </si>
  <si>
    <t>Outros tipos de sal a granel,sem agregados</t>
  </si>
  <si>
    <t>Piritas de ferro nao ustuladas</t>
  </si>
  <si>
    <t>Enxofre a granel,exc.sublimado,precipitado ou coloidal</t>
  </si>
  <si>
    <t>Grafita natural em po ou em escamas</t>
  </si>
  <si>
    <t>Outros formas de grafita natural</t>
  </si>
  <si>
    <t>Areias siliciosas e areias quartzosas</t>
  </si>
  <si>
    <t>Outros areias naturais,mesmo coradas</t>
  </si>
  <si>
    <t>Quartzo</t>
  </si>
  <si>
    <t>Caulim</t>
  </si>
  <si>
    <t>Outros argilas caulinicas,mesmo calcinadas</t>
  </si>
  <si>
    <t>Argilas refratarias</t>
  </si>
  <si>
    <t>Argilas plasticas,teor de f2o3&lt;1.5%,perda p/calcin&gt;12%</t>
  </si>
  <si>
    <t>Outros argilas</t>
  </si>
  <si>
    <t>Andaluzita,cianita e silimanita</t>
  </si>
  <si>
    <t>Mulita</t>
  </si>
  <si>
    <t>Barro cozido em po (terra chamotte) e terra de dinas</t>
  </si>
  <si>
    <t>Cre</t>
  </si>
  <si>
    <t>Fosfatos de calcio,naturais,nao moidos</t>
  </si>
  <si>
    <t>Fosfatos aluminocalcicos,naturs.cre-fosfatado,n/moidos</t>
  </si>
  <si>
    <t>Fosfatos de calcio,naturais,moidos</t>
  </si>
  <si>
    <t>Fosfatos aluminocalcicos,naturais,cre-fosfatado,moidos</t>
  </si>
  <si>
    <t>Sulfato de bario natural (baritina)</t>
  </si>
  <si>
    <t>Carbonato de bario natural (witherita)</t>
  </si>
  <si>
    <t>Farinhas siliciosas fosseis,outs.terras siliciosas,d&lt;=1</t>
  </si>
  <si>
    <t>Pedras-pomes</t>
  </si>
  <si>
    <t>Esmeril,corindo/granada naturais,outs.abrasivos naturs.</t>
  </si>
  <si>
    <t>Ardosia incl.desbastada ou cortada em blocos ou placas</t>
  </si>
  <si>
    <t>Marmores e travertinos,em bruto ou desbastados</t>
  </si>
  <si>
    <t>Marmores cortados em blocos ou placas</t>
  </si>
  <si>
    <t>Travertinos cortados em blocos ou placas</t>
  </si>
  <si>
    <t>Granitos belgas,outs.pedras calcarias de cantaria,etc.</t>
  </si>
  <si>
    <t>Granito em bruto ou desbastado</t>
  </si>
  <si>
    <t>Granito cortado em blocos ou placas</t>
  </si>
  <si>
    <t>Outros pedras de cantaria ou de construcao</t>
  </si>
  <si>
    <t>Calhaus,cascalhos e pedras britadas,para concreto,etc.</t>
  </si>
  <si>
    <t>Macadame de escorias de altos-fornos,outs.escorias,etc.</t>
  </si>
  <si>
    <t>Tarmacadame</t>
  </si>
  <si>
    <t>Granulos,lascas e pos,de marmore</t>
  </si>
  <si>
    <t>Granulos,lascas e pos,granito e outs.pedras de cantaria</t>
  </si>
  <si>
    <t>Dolomita nao calcinada nem sinterizada,crua</t>
  </si>
  <si>
    <t>Dolomita calcinada ou sinterizada</t>
  </si>
  <si>
    <t>Aglomerados de dolomita</t>
  </si>
  <si>
    <t>Carbonato de magnesio natural (magnesita)</t>
  </si>
  <si>
    <t>Magnesia eletrofundida</t>
  </si>
  <si>
    <t>Magnesia calcinada a fundo e outs.oxidos de magnesio</t>
  </si>
  <si>
    <t>Gipsita em pedacos irregulares (pedras)</t>
  </si>
  <si>
    <t>Outros formas de gipsitas</t>
  </si>
  <si>
    <t>Gesso moido,apto para uso odontologico</t>
  </si>
  <si>
    <t>Outros formas de gesso</t>
  </si>
  <si>
    <t>Castinas,pedras calcarias p/fabr.de cal ou de cimento</t>
  </si>
  <si>
    <t>Cal viva</t>
  </si>
  <si>
    <t>Cal apagada</t>
  </si>
  <si>
    <t>Cal hidraulica</t>
  </si>
  <si>
    <t>Cimentos nao pulverizados (clinkers)</t>
  </si>
  <si>
    <t>Cimentos portland,brancos</t>
  </si>
  <si>
    <t>Cimentos portland,comuns</t>
  </si>
  <si>
    <t>Outros tips de cimento portland</t>
  </si>
  <si>
    <t>Cimentos aluminosos</t>
  </si>
  <si>
    <t>Outros cimentos hidraulicos</t>
  </si>
  <si>
    <t>Crocidolita</t>
  </si>
  <si>
    <t>Outros amiantos (arbesto)</t>
  </si>
  <si>
    <t>Mica em bruto ou clivada em folhas,lamelas irregulares</t>
  </si>
  <si>
    <t>Mica em po</t>
  </si>
  <si>
    <t>Desperdicios de mica</t>
  </si>
  <si>
    <t>Esteatita natural,nao triturada nem em po</t>
  </si>
  <si>
    <t>Esteatita natural,triturada ou em po e talco</t>
  </si>
  <si>
    <t>Feldspato</t>
  </si>
  <si>
    <t>Espatofluor contendo peso&lt;=97% de fluoreto de calcio</t>
  </si>
  <si>
    <t>Espatofluor contendo peso&gt;97% de fluoreto de calcio</t>
  </si>
  <si>
    <t>Leucita,nefelina e nefelina-sienito</t>
  </si>
  <si>
    <t>Perlita nao expandida</t>
  </si>
  <si>
    <t>Vermiculita e cloritas,nao expandidas</t>
  </si>
  <si>
    <t>Kieserita,epsomita (sulfatos de magnesio naturais)</t>
  </si>
  <si>
    <t>Espodumenio</t>
  </si>
  <si>
    <t>Areias de zirconio microniz.p/prepar.de esmaltes ceram.</t>
  </si>
  <si>
    <t>Outros materias minerais</t>
  </si>
  <si>
    <t>Minerios de ferro nao aglomerados e seus concentrados</t>
  </si>
  <si>
    <t>Outros minerios de ferro aglomerados</t>
  </si>
  <si>
    <t>Piritas de ferro ustuladas (cinzas de piritas)</t>
  </si>
  <si>
    <t>Minerios de manganes aglomerados e seus concentrados</t>
  </si>
  <si>
    <t>Outros minerios de manganes aglomerados e seus concentrados</t>
  </si>
  <si>
    <t>Sulfetos de minerios de cobre</t>
  </si>
  <si>
    <t>Outros minerios de cobre e seus concentrados</t>
  </si>
  <si>
    <t>Minerios de niquel e seus concentrados</t>
  </si>
  <si>
    <t>Minerios de cobalto e seus concentrados</t>
  </si>
  <si>
    <t>Bauxita nao calcinada (minerio de aluminio)</t>
  </si>
  <si>
    <t>Bauxita calcinada (minerio de aluminio)</t>
  </si>
  <si>
    <t>Outros minerios de aluminio e seus concentrados</t>
  </si>
  <si>
    <t>Minerios de chumbo e seus concentrados</t>
  </si>
  <si>
    <t>Sulfetos de minerios de zinco</t>
  </si>
  <si>
    <t>Outros minerios de zinco e seus concentrados</t>
  </si>
  <si>
    <t>Minerios de estanho e seus concentrados</t>
  </si>
  <si>
    <t>Cromita (minerios de cromo)</t>
  </si>
  <si>
    <t>Outros minerios de cromo e seus concentrados</t>
  </si>
  <si>
    <t>Minerios de tungstenio e seus concentrados</t>
  </si>
  <si>
    <t>Minerios de uranio e seus concentrados</t>
  </si>
  <si>
    <t>Minerios de torio e seus concentrados</t>
  </si>
  <si>
    <t>Molibdenita ustulada (minerios de molibdenio)</t>
  </si>
  <si>
    <t>Outs.minerios de molibdenio,ustulados,seus concentrados</t>
  </si>
  <si>
    <t>Molibdenita nao ustulada (minerios de molibdenio)</t>
  </si>
  <si>
    <t>Outs.minerios de molibdenio n/ustulados e concentrados</t>
  </si>
  <si>
    <t>Ilmenita (minerios de titanio)</t>
  </si>
  <si>
    <t>Outros minerios de titanio e seus concentrados</t>
  </si>
  <si>
    <t>Badeleita (minerio de zirconio)</t>
  </si>
  <si>
    <t>Zirconita (minerio de zirconio)</t>
  </si>
  <si>
    <t>Outros minerios de zirconio e seus concentrados</t>
  </si>
  <si>
    <t>Minerios de niobio,tantalo ou vanadio,seus concentrados</t>
  </si>
  <si>
    <t>Minerios de prata e seus concentrados</t>
  </si>
  <si>
    <t>Minerios de outs.metais preciosos e seus concentrados</t>
  </si>
  <si>
    <t>Minerios de antimonio e seus concentrados</t>
  </si>
  <si>
    <t>Outros minerios e seus concentrados</t>
  </si>
  <si>
    <t>Escoria de altos-fornos granul.da fabr.do ferro e aco</t>
  </si>
  <si>
    <t>Outs.escorias e desperdicios,da fabr.do ferro e aco</t>
  </si>
  <si>
    <t>Mates de galvanizacao (contendo zinco)</t>
  </si>
  <si>
    <t>Outros cinzas e residuos contendo zinco</t>
  </si>
  <si>
    <t>Lamas de gasolina contendo chumbo e lamas de compostos antidetonantes contendo chumbo</t>
  </si>
  <si>
    <t>Outs cinzas e residuos contendo chumbo</t>
  </si>
  <si>
    <t>Cinzas e residuos contendo cobre</t>
  </si>
  <si>
    <t>Cinzas e residuos contendo aluminio</t>
  </si>
  <si>
    <t>Cinzas e residuos contendo arsenio, mercurio, talio ou suas misturas, dos tipos utilizados p/ extr. arsenio ou desses metais p/ fab. desses metais ou seus compostos quimicos</t>
  </si>
  <si>
    <t>Outs cinzas e residuos contendo principalmente titanio</t>
  </si>
  <si>
    <t>Outs cinzas e residuos contendo outs.metais ou compostos</t>
  </si>
  <si>
    <t>Outros escorias e cinzas,incl.as cinzas de algas</t>
  </si>
  <si>
    <t>Hulha antracita,nao aglomerada</t>
  </si>
  <si>
    <t>Hulha betuminosa,nao aglomerada</t>
  </si>
  <si>
    <t>Outros hulhas,mesmo em po,mas nao aglomeradas</t>
  </si>
  <si>
    <t>Briquetes,bolas em aglomerados,etc.obtidos da hulha</t>
  </si>
  <si>
    <t>Linhitas,mesmo em po,mas nao aglomeradas</t>
  </si>
  <si>
    <t>Linhitas aglomeradas</t>
  </si>
  <si>
    <t>Turfa,incl.aglomerada e a turfa p/cama de animais</t>
  </si>
  <si>
    <t>Semicoques de hulha,linhita ou turfa,carvao de retorta</t>
  </si>
  <si>
    <t>Gas de hulha,agua,etc.exc.de petroleo/ hidrocarb.gasosos</t>
  </si>
  <si>
    <t>Alcatroes de hulha,de linhita ou de turfa,etc.</t>
  </si>
  <si>
    <t>Benzois (prods.da destilacao dos alcatroes de hulha)</t>
  </si>
  <si>
    <t>Toluois (prods.da destilacao dos alcatroes de hulha)</t>
  </si>
  <si>
    <t>Xilois (prods.da destilacao dos alcatroes de hulha)</t>
  </si>
  <si>
    <t>Naftaleno (prods.da destilacao dos alcatroes de hulha)</t>
  </si>
  <si>
    <t>Oleos de creosoto</t>
  </si>
  <si>
    <t>Cresois (isomeros fenolicos)</t>
  </si>
  <si>
    <t>Outs.oleos e prods.da destil.dos alcatroes da hulha,etc</t>
  </si>
  <si>
    <t>Breu obtido de alcatroes minerais</t>
  </si>
  <si>
    <t>Coque de breu obtido de alcatroes minerais</t>
  </si>
  <si>
    <t>Oleos brutos de petroleo</t>
  </si>
  <si>
    <t>Oleos brutos de minerais betuminosos</t>
  </si>
  <si>
    <t>Diisobutileno (mistura de alquilidenos)</t>
  </si>
  <si>
    <t>Aguarras mineral (white spirit)</t>
  </si>
  <si>
    <t>Gasolinas de aviacao</t>
  </si>
  <si>
    <t>Outros querosenes - iso-parafina, normal parafina</t>
  </si>
  <si>
    <t>Outros oleos combustiveis</t>
  </si>
  <si>
    <t>Oleos lubrificantes sem aditivos</t>
  </si>
  <si>
    <t>Oleos lubrificantes com aditivos</t>
  </si>
  <si>
    <t>Oleos para isolamento eletrico</t>
  </si>
  <si>
    <t>Outros desperdicios de oleos</t>
  </si>
  <si>
    <t>Gas natural,liquefeito</t>
  </si>
  <si>
    <t>Propano bruto</t>
  </si>
  <si>
    <t>Outros propanos liquefeitos</t>
  </si>
  <si>
    <t>Butanos liquefeitos</t>
  </si>
  <si>
    <t>Etileno,propileno,butileno e butadieno,liquefeitos</t>
  </si>
  <si>
    <t>Gas liquefeito de petroleo (glp)</t>
  </si>
  <si>
    <t>Outs.gases liquefeitos de hidrocarbonetos gasosos</t>
  </si>
  <si>
    <t>Gas natural no estado gasoso</t>
  </si>
  <si>
    <t>Butanos no estado gasoso</t>
  </si>
  <si>
    <t>Outs.hidrocarb.gasosos e gas petroleo,no estado gasoso</t>
  </si>
  <si>
    <t>Vaselina</t>
  </si>
  <si>
    <t>Parafina contendo peso&lt;0.75% de oleo</t>
  </si>
  <si>
    <t>Cera de petroleo microcristalina,ceras minerais,etc.</t>
  </si>
  <si>
    <t>Coque de petroleo nao calcinado</t>
  </si>
  <si>
    <t>Coque de petroleo calcinado</t>
  </si>
  <si>
    <t>Betume de petroleo</t>
  </si>
  <si>
    <t>Outs.resids.dos oleos de petroleo,minerais betuminosos</t>
  </si>
  <si>
    <t>Xistos e areias betuminosos</t>
  </si>
  <si>
    <t>Betumes,asfaltos naturais,asfaltitas,rocha alfalticas</t>
  </si>
  <si>
    <t>Misturas betuminosas a base de asfalto,de betumes,etc.</t>
  </si>
  <si>
    <t>Energia eletrica</t>
  </si>
  <si>
    <t>Cloro</t>
  </si>
  <si>
    <t>Iodo sublimado</t>
  </si>
  <si>
    <t>Outros formas de iodo</t>
  </si>
  <si>
    <t>Fluor e bromo</t>
  </si>
  <si>
    <t>Enxofre sublimado ou precipitado e enxofre coloidal</t>
  </si>
  <si>
    <t>Negros de acetileno (negros de carbono)</t>
  </si>
  <si>
    <t>Outros negros de carbono</t>
  </si>
  <si>
    <t>Outros formas de carbono</t>
  </si>
  <si>
    <t>Hidrogenio</t>
  </si>
  <si>
    <t>Argonio (gases raros)</t>
  </si>
  <si>
    <t>Helio liquido (gases raros)</t>
  </si>
  <si>
    <t>Outros gases raros</t>
  </si>
  <si>
    <t>Nitrogenio</t>
  </si>
  <si>
    <t>Oxigenio</t>
  </si>
  <si>
    <t>Boro e telurio</t>
  </si>
  <si>
    <t>Silicio contendo em peso&gt;=99.99% de silicio</t>
  </si>
  <si>
    <t>Outros silicios</t>
  </si>
  <si>
    <t>Fosforo branco</t>
  </si>
  <si>
    <t>Fosforo vermelho ou amorfo</t>
  </si>
  <si>
    <t>Fosforo negro</t>
  </si>
  <si>
    <t>Arsenio</t>
  </si>
  <si>
    <t>Selenio</t>
  </si>
  <si>
    <t>Sodio (metal alcalino)</t>
  </si>
  <si>
    <t>Calcio (metal alcalino terroso)</t>
  </si>
  <si>
    <t>Estroncio (metal alcalino terroso)</t>
  </si>
  <si>
    <t>Bario (metal alcalino terroso)</t>
  </si>
  <si>
    <t>Outros metais alcalinos</t>
  </si>
  <si>
    <t>Liga de cerio com peso&lt;=5% de ferro (mischmetal)</t>
  </si>
  <si>
    <t>Outros metais de terras raras,escandio e itrio</t>
  </si>
  <si>
    <t>Mercurio</t>
  </si>
  <si>
    <t>Cloreto de hidrogenio (ac.cloridrico),gasoso,liquefeito</t>
  </si>
  <si>
    <t>Cloreto de hidrogenio (ac.cloridrico),em solucao aquosa</t>
  </si>
  <si>
    <t>Acido clorossulfurico</t>
  </si>
  <si>
    <t>Acido sulfurico</t>
  </si>
  <si>
    <t>Oleum (acido sulfurico fumante)</t>
  </si>
  <si>
    <t>Acido nitrico</t>
  </si>
  <si>
    <t>Acido sulfonitrico</t>
  </si>
  <si>
    <t>Pentoxido de difosforo</t>
  </si>
  <si>
    <t>Acido fosforico com teor de ferro &lt; 750 ppm</t>
  </si>
  <si>
    <t>Outros acidos fosforicos</t>
  </si>
  <si>
    <t>Acido metafosforico</t>
  </si>
  <si>
    <t>Acido pirofosforico</t>
  </si>
  <si>
    <t>Outros acidos polifosforicos</t>
  </si>
  <si>
    <t>Acido ortoborico</t>
  </si>
  <si>
    <t>Oxidos de boro e outs.acidos boricos</t>
  </si>
  <si>
    <t>Fluoreto de hidrogenio (acido fluoridrico)</t>
  </si>
  <si>
    <t>Acido aminossulfonico (acido sulfamico)</t>
  </si>
  <si>
    <t>Acido fosfonico (acido fosforoso)</t>
  </si>
  <si>
    <t>Acido perclorico</t>
  </si>
  <si>
    <t>Fluoracidos e outs.compostos de fluor</t>
  </si>
  <si>
    <t>Outros acidos inorganicos</t>
  </si>
  <si>
    <t>Dioxido de carbono</t>
  </si>
  <si>
    <t>Dioxido de silicio obtido por precipitacao quimica</t>
  </si>
  <si>
    <t>Dioxido de silicio tipo aerogel</t>
  </si>
  <si>
    <t>Gel de silica (dioxido de silicio)</t>
  </si>
  <si>
    <t>Outros dioxidos de silicio</t>
  </si>
  <si>
    <t>Dioxido de enxofre</t>
  </si>
  <si>
    <t>Outs.compostos oxigen.inorgan.dos elementos n/metalicos</t>
  </si>
  <si>
    <t>Tricloreto de fosforo</t>
  </si>
  <si>
    <t>Outs.halogenetos,oxialogenetos dos elem.n/metalicos</t>
  </si>
  <si>
    <t>Dissulfeto de carbono</t>
  </si>
  <si>
    <t>Pentassulfeto de difosforo</t>
  </si>
  <si>
    <t>Outs.sulfetos dos elem.n/metals.e trissulf.fosforo com.</t>
  </si>
  <si>
    <t>Amoniaco anidro</t>
  </si>
  <si>
    <t>Amoniaco em solucao aquosa (amonia)</t>
  </si>
  <si>
    <t>Hidroxido de sodio (soda caustica) solido</t>
  </si>
  <si>
    <t>Hidroxido de sodio em sol.aquosa (lixivia soda caustica</t>
  </si>
  <si>
    <t>Hidroxido de potassio (potassa caustica)</t>
  </si>
  <si>
    <t>Peroxidos de sodio ou de potassio</t>
  </si>
  <si>
    <t>Hidroxido de magnesio</t>
  </si>
  <si>
    <t>Peroxido de magnesio</t>
  </si>
  <si>
    <t>Hidroxido de bario</t>
  </si>
  <si>
    <t>Oxido,hidroxido e peroxido de estroncio ou de bario</t>
  </si>
  <si>
    <t>Oxido de zinco (branco de zinco)</t>
  </si>
  <si>
    <t>Peroxido de zinco</t>
  </si>
  <si>
    <t>Corindo artificial,branco,de granulometria&lt;=63 microns</t>
  </si>
  <si>
    <t>Outs.corindos artificiais,quimicamente definido ou nao</t>
  </si>
  <si>
    <t>Outros oxidos de aluminio</t>
  </si>
  <si>
    <t>Hidroxido de aluminio</t>
  </si>
  <si>
    <t>Trioxido de cromo</t>
  </si>
  <si>
    <t>Oxidos de cromo</t>
  </si>
  <si>
    <t>Hidroxidos de cromo</t>
  </si>
  <si>
    <t>Oxido manganoso</t>
  </si>
  <si>
    <t>Trioxido de dimanganes (sesquioxido de manganes)</t>
  </si>
  <si>
    <t>Tetraoxido de trimanganes (oxido salino de manganes)</t>
  </si>
  <si>
    <t>Heptaoxido de dimanganes (anidrido permanganico)</t>
  </si>
  <si>
    <t>Oxido ferrico com teor em peso&gt;=85% de fe2o3</t>
  </si>
  <si>
    <t>Outros oxidos ferricos</t>
  </si>
  <si>
    <t>Oxido ferroso-ferrico (oxido magnetico de ferro)</t>
  </si>
  <si>
    <t>Hidroxidos de ferro</t>
  </si>
  <si>
    <t>Outros oxidos de ferro</t>
  </si>
  <si>
    <t>Terras corantes,peso&gt;=70% de ferro combinado,em fe2o3</t>
  </si>
  <si>
    <t>Tetraoxido de tricobalto (oxido salino de cobalto)</t>
  </si>
  <si>
    <t>Outs.oxidos e hidroxidos de cobalto,incl.os comerciais</t>
  </si>
  <si>
    <t>Oxidos de titanio,tipo anatase</t>
  </si>
  <si>
    <t>Outros oxidos de titanio</t>
  </si>
  <si>
    <t>Monoxido de chumbo (litargirio,massicote)</t>
  </si>
  <si>
    <t>Minio (zarcao) e minio-laranja (mine-orange)</t>
  </si>
  <si>
    <t>Outros oxidos de chumbo</t>
  </si>
  <si>
    <t>Hidrazina e seus sais inorganicos</t>
  </si>
  <si>
    <t>Hidroxilamina e seus sais inorganicos</t>
  </si>
  <si>
    <t>Oxido de litio</t>
  </si>
  <si>
    <t>Hidroxido de litio</t>
  </si>
  <si>
    <t>Pentoxido de divanadio</t>
  </si>
  <si>
    <t>Outros oxidos e hidroxidos de vanadio</t>
  </si>
  <si>
    <t>Oxido niqueloso</t>
  </si>
  <si>
    <t>Outros oxidos e hidroxidos de niquel</t>
  </si>
  <si>
    <t>Oxido cuprico,com teor de cuo&gt;=98%,em peso</t>
  </si>
  <si>
    <t>Outros oxidos e hidroxidos de cobre</t>
  </si>
  <si>
    <t>Oxidos de germanio</t>
  </si>
  <si>
    <t>Dioxido de zirconio</t>
  </si>
  <si>
    <t>Trioxido de molibdenio</t>
  </si>
  <si>
    <t>Outros oxidos e hidroxidos de molibdenio</t>
  </si>
  <si>
    <t>Trioxido de antimonio</t>
  </si>
  <si>
    <t>Outros oxidos de antimonio</t>
  </si>
  <si>
    <t>Oxido de cadmio</t>
  </si>
  <si>
    <t>Trioxido de tungstenio (volframio)</t>
  </si>
  <si>
    <t>Oxidos,hidroxidos e peroxidos de outs.metais,etc.</t>
  </si>
  <si>
    <t>Fluoretos de aluminio</t>
  </si>
  <si>
    <t>Fluoreto acido de amonio</t>
  </si>
  <si>
    <t>Outros fluoretos</t>
  </si>
  <si>
    <t>Hexafluoraluminato de sodio (criolita sintetica)</t>
  </si>
  <si>
    <t>Fluoraluminato de potassio</t>
  </si>
  <si>
    <t>Fluossilicatos de sodio ou de potassio</t>
  </si>
  <si>
    <t>Outs.fluossilicatos,fluoraluminatos,sais complexs.fluor</t>
  </si>
  <si>
    <t>Cloreto de amonio</t>
  </si>
  <si>
    <t>Cloreto de calcio,com teor&gt;=98% de cacl2,em base seca</t>
  </si>
  <si>
    <t>Outros cloretos de calcio</t>
  </si>
  <si>
    <t>Cloreto de magnesio,com teor&lt;98% mgcl2 e teor&lt;=0.5% ca</t>
  </si>
  <si>
    <t>Outros cloretos de magnesio</t>
  </si>
  <si>
    <t>Cloreto de aluminio</t>
  </si>
  <si>
    <t>Cloreto de niquel</t>
  </si>
  <si>
    <t>Cloreto de cobre i (cloreto cuproso,monocloreto cobre)</t>
  </si>
  <si>
    <t>Cloreto de titanio</t>
  </si>
  <si>
    <t>Cloreto de zirconio</t>
  </si>
  <si>
    <t>Cloreto de antimonio</t>
  </si>
  <si>
    <t>Cloreto de litio</t>
  </si>
  <si>
    <t>Cloreto de bismuto</t>
  </si>
  <si>
    <t>Cloreto de cadmio</t>
  </si>
  <si>
    <t>Cloreto de cesio</t>
  </si>
  <si>
    <t>Cloreto de cromo</t>
  </si>
  <si>
    <t>Cloreto de estroncio</t>
  </si>
  <si>
    <t>Cloreto de manganes</t>
  </si>
  <si>
    <t>Cloreto de ferro</t>
  </si>
  <si>
    <t>Cloreto de cobalto</t>
  </si>
  <si>
    <t>Outros cloretos</t>
  </si>
  <si>
    <t>Oxicloretos de cobre</t>
  </si>
  <si>
    <t>Hidroxicloretos de cobre</t>
  </si>
  <si>
    <t>Oxicloretos de bismuto</t>
  </si>
  <si>
    <t>Oxicloretos de zirconio</t>
  </si>
  <si>
    <t>Outros oxicloretos</t>
  </si>
  <si>
    <t>Hidroxicloretos de aluminio</t>
  </si>
  <si>
    <t>Outros hidroxicloretos</t>
  </si>
  <si>
    <t>Brometos de sodio ou de potassio</t>
  </si>
  <si>
    <t>Outros brometos e oxibrometos</t>
  </si>
  <si>
    <t>Iodetos de sodio</t>
  </si>
  <si>
    <t>Iodetos de potassio</t>
  </si>
  <si>
    <t>Outros iodetos</t>
  </si>
  <si>
    <t>Oxiiodetos de potassio</t>
  </si>
  <si>
    <t>Outros oxiiodetos</t>
  </si>
  <si>
    <t>Hipocloritos de calcio,incl.o comercial</t>
  </si>
  <si>
    <t>Hipocloritos de sodio</t>
  </si>
  <si>
    <t>Outros hipocloritos</t>
  </si>
  <si>
    <t>Clorito de sodio</t>
  </si>
  <si>
    <t>Outros cloritos e hipobromitos</t>
  </si>
  <si>
    <t>Cloratos de sodio</t>
  </si>
  <si>
    <t>Cloratos de calcio</t>
  </si>
  <si>
    <t>Cloratos de potassio</t>
  </si>
  <si>
    <t>Outros cloratos</t>
  </si>
  <si>
    <t>Bromatos de sodio</t>
  </si>
  <si>
    <t>Bromatos de potassio</t>
  </si>
  <si>
    <t>Outros bromatos</t>
  </si>
  <si>
    <t>Perbromatos de sodio</t>
  </si>
  <si>
    <t>Perbromatos de potassio</t>
  </si>
  <si>
    <t>Outros perbromatos</t>
  </si>
  <si>
    <t>Iodatos de potassio</t>
  </si>
  <si>
    <t>Iodatos de calcio</t>
  </si>
  <si>
    <t>Outros iodatos</t>
  </si>
  <si>
    <t>Sulfeto de dissodio</t>
  </si>
  <si>
    <t>Sulfeto de monossodio (hidrogenossulfeto de sodio)</t>
  </si>
  <si>
    <t>Sulfetos de molibnedio iv (dissulfeto de molibdenio)</t>
  </si>
  <si>
    <t>Sulfeto de bario</t>
  </si>
  <si>
    <t>Sulfeto de potassio</t>
  </si>
  <si>
    <t>Sulfeto de chumbo</t>
  </si>
  <si>
    <t>Sulfeto de estroncio</t>
  </si>
  <si>
    <t>Sulfeto de zinco</t>
  </si>
  <si>
    <t>Outros sulfetos</t>
  </si>
  <si>
    <t>Ditionitos (hidrossulfitos) de sodio estabilizados</t>
  </si>
  <si>
    <t>Outros ditionitos (hidrossulfitos) de sodio</t>
  </si>
  <si>
    <t>Sulfoxilatos de sodio,estabilizados com formaldeido</t>
  </si>
  <si>
    <t>Outros sulfoxilatos de sodio</t>
  </si>
  <si>
    <t>Outros ditionitos e sulfoxilatos</t>
  </si>
  <si>
    <t>Sulfito de dissodio</t>
  </si>
  <si>
    <t>Outros sulfitos de sodio</t>
  </si>
  <si>
    <t>Outros sulfitos</t>
  </si>
  <si>
    <t>Tiossulfato de amonio</t>
  </si>
  <si>
    <t>Tiossulfato de sodio</t>
  </si>
  <si>
    <t>Outros tiossulfatos</t>
  </si>
  <si>
    <t>Sulfato dissodico anidro</t>
  </si>
  <si>
    <t>Outros sulfatos dissodicos</t>
  </si>
  <si>
    <t>Outros sulfatos de sodio</t>
  </si>
  <si>
    <t>Sulfato de magnesio</t>
  </si>
  <si>
    <t>Sulfato de aluminio</t>
  </si>
  <si>
    <t>Sulfato de niquel</t>
  </si>
  <si>
    <t>Sulfato cuproso</t>
  </si>
  <si>
    <t>Sulfato cuprico</t>
  </si>
  <si>
    <t>Sulfato de bario com teor em peso&gt;=97.5% de baso4</t>
  </si>
  <si>
    <t>Outros sulfatos de bario</t>
  </si>
  <si>
    <t>Sulfato de antimonio</t>
  </si>
  <si>
    <t>Sulfato de litio</t>
  </si>
  <si>
    <t>Sulfato de estroncio</t>
  </si>
  <si>
    <t>Sulfato neutro de chumbo</t>
  </si>
  <si>
    <t>Sulfato de cromo</t>
  </si>
  <si>
    <t>Sulfato de zinco</t>
  </si>
  <si>
    <t>Outros sulfatos</t>
  </si>
  <si>
    <t>Alumes</t>
  </si>
  <si>
    <t>Peroxossulfato (persulfato) de sodio</t>
  </si>
  <si>
    <t>Peroxossulfato (persulfato) de amonio</t>
  </si>
  <si>
    <t>Outros peroxossulfatos (persulfatos)</t>
  </si>
  <si>
    <t>Nitrito de sodio</t>
  </si>
  <si>
    <t>Outros nitritos</t>
  </si>
  <si>
    <t>Nitrato de potassio,com teor em peso&lt;=98% de kno3</t>
  </si>
  <si>
    <t>Outros nitratos de potassio</t>
  </si>
  <si>
    <t>Nitrato de calcio com teor em peso&lt;=16% de nitrogenio</t>
  </si>
  <si>
    <t>Nitrato de aluminio</t>
  </si>
  <si>
    <t>Nitrato de litio</t>
  </si>
  <si>
    <t>Outros nitratos</t>
  </si>
  <si>
    <t>Fosfinato (hipofosfito) de sodio</t>
  </si>
  <si>
    <t>Outros fosfinatos (hipofosfitos)</t>
  </si>
  <si>
    <t>Fosfonato (fosfito) dibasico de chumbo</t>
  </si>
  <si>
    <t>Outros fosfonatos (fosfitos)</t>
  </si>
  <si>
    <t>Fosfato mono ou dissodico</t>
  </si>
  <si>
    <t>Fosfato de potassio</t>
  </si>
  <si>
    <t>Fosfato hidrogeno-ortofosfato de calcio (dicalcico)</t>
  </si>
  <si>
    <t>Outros fosfatos de calcio</t>
  </si>
  <si>
    <t>Fosfato de ferro</t>
  </si>
  <si>
    <t>Fosfato de cobalto</t>
  </si>
  <si>
    <t>Fosfato de cobre</t>
  </si>
  <si>
    <t>Fosfato de cromo</t>
  </si>
  <si>
    <t>Fosfato de estroncio</t>
  </si>
  <si>
    <t>Fosfato de manganes</t>
  </si>
  <si>
    <t>Fosfato de triamonio</t>
  </si>
  <si>
    <t>Fosfato de trissodio</t>
  </si>
  <si>
    <t>Outros fosfatos</t>
  </si>
  <si>
    <t>Outros trifosfato de sodio (tripolifosfato de sodio)</t>
  </si>
  <si>
    <t>Metafosfatos de sodio</t>
  </si>
  <si>
    <t>Pirofosfatos de sodio</t>
  </si>
  <si>
    <t>Outros polifosfatos</t>
  </si>
  <si>
    <t>Carbonato dissodico anidro</t>
  </si>
  <si>
    <t>Outros carbonatos dissodicos</t>
  </si>
  <si>
    <t>Hidrogenocarbonato (bicarbonato) de sodio</t>
  </si>
  <si>
    <t>Carbonatos de potassio</t>
  </si>
  <si>
    <t>Carbonato de calcio</t>
  </si>
  <si>
    <t>Carbonatos de litio</t>
  </si>
  <si>
    <t>Carbonato de estroncio</t>
  </si>
  <si>
    <t>Carbonato de magnesio com densidade&lt;200kg/m3</t>
  </si>
  <si>
    <t>Carbonato de zirconio</t>
  </si>
  <si>
    <t>Carbonatos de amonio inclusive o comercial</t>
  </si>
  <si>
    <t>Outros carbonatos</t>
  </si>
  <si>
    <t>Peroxocarbonatos (percarbonatos)</t>
  </si>
  <si>
    <t>Cianeto e oxicianeto de sodio</t>
  </si>
  <si>
    <t>Cianeto de potassio</t>
  </si>
  <si>
    <t>Cianeto de zinco</t>
  </si>
  <si>
    <t>Cianeto de cobre i (cianeto cuproso)</t>
  </si>
  <si>
    <t>Cianeto de cobre ii (cianeto cuprico)</t>
  </si>
  <si>
    <t>Outros cianetos</t>
  </si>
  <si>
    <t>Ferrocianeto de sodio</t>
  </si>
  <si>
    <t>Ferrocianeto de ferro ii (ferrocianeto ferroso)</t>
  </si>
  <si>
    <t>Outros ferrocianetos</t>
  </si>
  <si>
    <t>Ferricianeto de potassio</t>
  </si>
  <si>
    <t>Ferricianeto de ferro ii (ferricianeto ferroso)</t>
  </si>
  <si>
    <t>Ferricianeto de ferro iii (ferricianeto ferrico)</t>
  </si>
  <si>
    <t>Outros ferricianetos</t>
  </si>
  <si>
    <t>Outros cianetos complexos</t>
  </si>
  <si>
    <t>Metassilicatos de sodio</t>
  </si>
  <si>
    <t>Outros silicatos de sodio</t>
  </si>
  <si>
    <t>Silicato de magnesio</t>
  </si>
  <si>
    <t>Silicato de aluminio</t>
  </si>
  <si>
    <t>Silicato de zirconio</t>
  </si>
  <si>
    <t>Silicato de chumbo</t>
  </si>
  <si>
    <t>Silicato de potassio</t>
  </si>
  <si>
    <t>Outros silicatos</t>
  </si>
  <si>
    <t>Tetraborato dissodico (borax refinado) anidro</t>
  </si>
  <si>
    <t>Outros tetraboratos dissodicos (borax refinado)</t>
  </si>
  <si>
    <t>Outros boratos</t>
  </si>
  <si>
    <t>Peroxoboratos (perboratos)</t>
  </si>
  <si>
    <t>Dicromato de sodio</t>
  </si>
  <si>
    <t>Cromato de amonio e dicromato de amonio</t>
  </si>
  <si>
    <t>Cromato de potassio</t>
  </si>
  <si>
    <t>Cromato de sodio</t>
  </si>
  <si>
    <t>Dicromato de potassio</t>
  </si>
  <si>
    <t>Cromatos de zinco</t>
  </si>
  <si>
    <t>Cromatos de chumbo</t>
  </si>
  <si>
    <t>Outros cromatos e dicromatos</t>
  </si>
  <si>
    <t>Permanganato de potassio</t>
  </si>
  <si>
    <t>Outros permanganatos</t>
  </si>
  <si>
    <t>Molibdato de amonio</t>
  </si>
  <si>
    <t>Molibdato de sodio</t>
  </si>
  <si>
    <t>Outros molibdatos</t>
  </si>
  <si>
    <t>Tungstato (volframato) de amonio</t>
  </si>
  <si>
    <t>Tungstato (volframato) de chumbo</t>
  </si>
  <si>
    <t>Outros tungstatos (volframatos)</t>
  </si>
  <si>
    <t>Titanato de chumbo</t>
  </si>
  <si>
    <t>Titanatos de bario ou de bismuto</t>
  </si>
  <si>
    <t>Titanatos de calcio ou de estroncio</t>
  </si>
  <si>
    <t>Titanato de magnesio</t>
  </si>
  <si>
    <t>Titanatos de lantanio ou de neodimio</t>
  </si>
  <si>
    <t>Outros titanatos</t>
  </si>
  <si>
    <t>Ferrito de bario</t>
  </si>
  <si>
    <t>Outros ferritos e ferratos</t>
  </si>
  <si>
    <t>Estanato de bario</t>
  </si>
  <si>
    <t>Estanato de bismuto</t>
  </si>
  <si>
    <t>Estanato de calcio</t>
  </si>
  <si>
    <t>Outros estanatos</t>
  </si>
  <si>
    <t>Aluminato de sodio</t>
  </si>
  <si>
    <t>Aluminato de magnesio</t>
  </si>
  <si>
    <t>Aluminato de bismuto</t>
  </si>
  <si>
    <t>Outros aluminatos</t>
  </si>
  <si>
    <t>Outs.sais dos acidos oxometalicos ou peroxometalicos</t>
  </si>
  <si>
    <t>Outs silicatos duplos ou complexos</t>
  </si>
  <si>
    <t>Outros sais dos acidos ou peroxoacidos inorganicos</t>
  </si>
  <si>
    <t>Metais preciosos no estado coloidal</t>
  </si>
  <si>
    <t>Nitrato de prata</t>
  </si>
  <si>
    <t>Outros compostos de prata</t>
  </si>
  <si>
    <t>Sulfeto de ouro em dispersao de gelatina</t>
  </si>
  <si>
    <t>Outros compostos de ouro</t>
  </si>
  <si>
    <t>Dexormaplatina, enloplatina, iproplatina, lobaplatina, miboplatina, ormaplatina, sebriplatina e zeniplatina , apresentados como medicamentos</t>
  </si>
  <si>
    <t>Outs.compostos, amalgamas</t>
  </si>
  <si>
    <t>Outs.compostos inorg/org.amalgamas,de metais preciosos</t>
  </si>
  <si>
    <t>Uranio natural e seus compostos,ligas, dispersoes,etc.</t>
  </si>
  <si>
    <t>Uranio enriquecido em u235,plutonio,seus compostos,etc.</t>
  </si>
  <si>
    <t>Uranio empobrecido em u235,torio,seus compostos,etc.</t>
  </si>
  <si>
    <t>Elementos combustiveis,usados,de reatores nucleares</t>
  </si>
  <si>
    <t>Agua pesada (oxido de deuterio)</t>
  </si>
  <si>
    <t>Outs.isotopos e seus compostos inorganicos ou organicos</t>
  </si>
  <si>
    <t>Oxido cerico</t>
  </si>
  <si>
    <t>Outros compostos de cerio</t>
  </si>
  <si>
    <t>Oxido de praseodimio</t>
  </si>
  <si>
    <t>Outs.compostos dos metais das terras raras,de itrio,etc</t>
  </si>
  <si>
    <t>Peroxido de hidrogenio (agua oxigenada)</t>
  </si>
  <si>
    <t>Carboneto de calcio</t>
  </si>
  <si>
    <t>Carboneto de silicio</t>
  </si>
  <si>
    <t>Carboneto de boro</t>
  </si>
  <si>
    <t>Carboneto de tantalo</t>
  </si>
  <si>
    <t>Carboneto de tungstenio (volframio)</t>
  </si>
  <si>
    <t>Outros carbonetos de constituicao quimica definida ou n</t>
  </si>
  <si>
    <t>Silicieto de calcio</t>
  </si>
  <si>
    <t>Hidretos,azidas,boretos e outs.nitretos e silicietos</t>
  </si>
  <si>
    <t>Oxidos de mercurio, inorganicos</t>
  </si>
  <si>
    <t>Cloreto de mercurio i (cloreto mercuroso)</t>
  </si>
  <si>
    <t>Outs.preparacoes quimicas p/usos fotograficos, etc.</t>
  </si>
  <si>
    <t>Outros compostos inorganicos do mercurio</t>
  </si>
  <si>
    <t>Acetato de mercurio</t>
  </si>
  <si>
    <t>Cianamida e seus derivados metalicos</t>
  </si>
  <si>
    <t>Sulfocloretos de fosforo</t>
  </si>
  <si>
    <t>Hidrocarbonetos aciclicos saturados</t>
  </si>
  <si>
    <t>Etileno nao saturado</t>
  </si>
  <si>
    <t>Propeno (propileno) nao saturado</t>
  </si>
  <si>
    <t>Buteno (butileno) nao saturado e seus isomeros</t>
  </si>
  <si>
    <t>Buta-1,3-dieno nao saturado</t>
  </si>
  <si>
    <t>Isopreno nao saturado</t>
  </si>
  <si>
    <t>Outros hidrocarbonetos aciclicos nao saturados</t>
  </si>
  <si>
    <t>Cicloexano</t>
  </si>
  <si>
    <t>Outs.hidrocarbonetos ciclanicos,ciclenicos,cicloterpen.</t>
  </si>
  <si>
    <t>Benzeno</t>
  </si>
  <si>
    <t>Tolueno</t>
  </si>
  <si>
    <t>O-xileno</t>
  </si>
  <si>
    <t>M-xileno</t>
  </si>
  <si>
    <t>P-xileno</t>
  </si>
  <si>
    <t>Mistura de isomeros do xileno</t>
  </si>
  <si>
    <t>Estireno</t>
  </si>
  <si>
    <t>Etilbenzeno</t>
  </si>
  <si>
    <t>Cumeno</t>
  </si>
  <si>
    <t>Difenila (1,1-bifenila)</t>
  </si>
  <si>
    <t>Naftaleno (hidrocarboneto ciclico)</t>
  </si>
  <si>
    <t>Alfa-metilestireno</t>
  </si>
  <si>
    <t>Outros hidrocarbonetos ciclicos</t>
  </si>
  <si>
    <t>Clorometano (cloreto de metila)</t>
  </si>
  <si>
    <t>Cloroetano (cloreto de etila)</t>
  </si>
  <si>
    <t>Diclorometano (cloreto de metileno)</t>
  </si>
  <si>
    <t>Cloroformio (triclorometano)</t>
  </si>
  <si>
    <t>Tetracloreto de carbono</t>
  </si>
  <si>
    <t>1,2-dicloroetano (cloreto de etileno)</t>
  </si>
  <si>
    <t>1,1,1-tricloroetano (metilcloroformio)</t>
  </si>
  <si>
    <t>1,1,2-tricloroetano</t>
  </si>
  <si>
    <t>Outs.derivs.clorados saturados dos hidrocarb.aciclicos</t>
  </si>
  <si>
    <t>Cloreto de vinila (cloroetileno)</t>
  </si>
  <si>
    <t>Tricloroetileno</t>
  </si>
  <si>
    <t>Tetracloroetileno (percloroetileno)</t>
  </si>
  <si>
    <t>Clorodifluormetano</t>
  </si>
  <si>
    <t>Diclorotrifluoretanos</t>
  </si>
  <si>
    <t>Diclorofluoretanos</t>
  </si>
  <si>
    <t>Clorodifluoretanos</t>
  </si>
  <si>
    <t>Dicloropentafluorpropanos</t>
  </si>
  <si>
    <t>Bromoclorodifluormetano,bromotrifluormetano,etc.</t>
  </si>
  <si>
    <t>Triclorofluormetano</t>
  </si>
  <si>
    <t>Diclorodifluormetano</t>
  </si>
  <si>
    <t>Clorotrifluormetano</t>
  </si>
  <si>
    <t>Triclorotrifluoretanos</t>
  </si>
  <si>
    <t>Diclorotetrafluoretanos e cloropentafluoretano</t>
  </si>
  <si>
    <t>Pentaclorofluoretano</t>
  </si>
  <si>
    <t>Tetraclorodifluoretanos</t>
  </si>
  <si>
    <t>Heptaclorofluorpropanos</t>
  </si>
  <si>
    <t>Hexaclorodifluorpropanos</t>
  </si>
  <si>
    <t>Pentaclorotrifluorpropanos</t>
  </si>
  <si>
    <t>Tetraclorotetrafluorpropanos</t>
  </si>
  <si>
    <t>Tricloropentafluorpropanos</t>
  </si>
  <si>
    <t>Dicloroexafluorpropanos</t>
  </si>
  <si>
    <t>Cloroeptafluorpropanos</t>
  </si>
  <si>
    <t>Outros derivados peralogenados, unicamente com fluor e cloro</t>
  </si>
  <si>
    <t>Outs.derivs.peralogen.dos hidroc.acicl.c/2 halog.difer.</t>
  </si>
  <si>
    <t>Clorofluoretanos</t>
  </si>
  <si>
    <t>Clorotetrafluoretanos</t>
  </si>
  <si>
    <t>Outs.derivs.do metano,etano,etc.halogen. c/fluor e cloro</t>
  </si>
  <si>
    <t>Derivs.do metano,etano,propano,halogen. c/fluor e bromo</t>
  </si>
  <si>
    <t>Halotano (bromoclorotrifluoretano)</t>
  </si>
  <si>
    <t>Outros derivados do bromoclorotrifluoretano</t>
  </si>
  <si>
    <t>Outs.derivs.halogen.dos hidroc.acicl.c/2 halogen.difer.</t>
  </si>
  <si>
    <t>Lindano (1,2,3,4,5,6-hexaclorocicloexano)</t>
  </si>
  <si>
    <t>Outs.derivados do 1,2,3,4,5,6-hexaclorocicloexano</t>
  </si>
  <si>
    <t>Aldrin (deriv.halogen.dos hidrocarbon. ciclanicos,etc.)</t>
  </si>
  <si>
    <t>Heptacloro (deriv.halogen.dos hidrocarb. ciclanicos,etc)</t>
  </si>
  <si>
    <t>O-diclorobenzeno</t>
  </si>
  <si>
    <t>P-diclorobenzeno</t>
  </si>
  <si>
    <t>Ddt [1,1,1-tricloro-2,2-bis(p-clorofenil)etano]</t>
  </si>
  <si>
    <t>P-clorotolueno</t>
  </si>
  <si>
    <t>Bifenilas policloradas (pcb), terfenilas policloradas (pct)</t>
  </si>
  <si>
    <t>Outros derivs.halogen.dos hidrocarb. aromaticos unicamente com clor</t>
  </si>
  <si>
    <t>Bifenilas polibromadas (pbb)</t>
  </si>
  <si>
    <t>Outs.derivs.halogenados de hidrocarb.aromaticos unicamente c/bromo</t>
  </si>
  <si>
    <t>4-cloro-alfa,alfa,alfa-trifluortolueno</t>
  </si>
  <si>
    <t>Outs.derivs.halogen.de hidrocarb.aromat.c/cloro e fluor</t>
  </si>
  <si>
    <t>Outs.derivs.halogenados dos hidrocarbonetos aromaticos</t>
  </si>
  <si>
    <t>Acido metanossulfonico</t>
  </si>
  <si>
    <t>Outs.derivs.do acido metanossulfonico e seus sais</t>
  </si>
  <si>
    <t>Acido dodecilbenzenossulfonico e seus sais</t>
  </si>
  <si>
    <t>Acido toluenossulfonico,xilenossulfonico e seus sais</t>
  </si>
  <si>
    <t>Acido etanossulfonico e acido etilenossulfonico</t>
  </si>
  <si>
    <t>Naftalenossulfonatos de sodio</t>
  </si>
  <si>
    <t>Acido beta-naftalenossulfonico</t>
  </si>
  <si>
    <t>Acido alquil e diaquilnaftalenossulfonico e seus sais</t>
  </si>
  <si>
    <t>Outs.acidos naftalenossulfonicos,sais, esteres etilicos</t>
  </si>
  <si>
    <t>Acido benzenossulfonico e seus sais</t>
  </si>
  <si>
    <t>Outs.derivs.sulfonados dos hidrocarbonetos,sais,etc.</t>
  </si>
  <si>
    <t>Mononitrotoluenos (mnt)</t>
  </si>
  <si>
    <t>2,4,6-trinitrotolueno (tnt)</t>
  </si>
  <si>
    <t>Outros trinitrotoluenos</t>
  </si>
  <si>
    <t>1,3,5-trinitrobenzeno</t>
  </si>
  <si>
    <t>Outros derivados nitrados do benzeno</t>
  </si>
  <si>
    <t>Mononitroetano e nitrometanos</t>
  </si>
  <si>
    <t>Outs.derivs.nitrados ou nitrosados dos hidrocarbonetos</t>
  </si>
  <si>
    <t>Tricloronitrometano (cloropicrina)</t>
  </si>
  <si>
    <t>Metanol (alcool metilico)</t>
  </si>
  <si>
    <t>Alcool propilico (propan-1-ol)</t>
  </si>
  <si>
    <t>Alcool isopropilico (propan-2-ol)</t>
  </si>
  <si>
    <t>Butan-1-ol (alcool n-butilico)</t>
  </si>
  <si>
    <t>Alcool isobutilico</t>
  </si>
  <si>
    <t>Alcool sec-butilico</t>
  </si>
  <si>
    <t>Alcool ter-butilico</t>
  </si>
  <si>
    <t>Octanol (alcool octilico) e seus isomeros</t>
  </si>
  <si>
    <t>Alcool laurilico (dodecan-1-ol)</t>
  </si>
  <si>
    <t>Alcool cetilico (hexadecan-1-ol)</t>
  </si>
  <si>
    <t>Alcool estearico (octadecan-1-ol)</t>
  </si>
  <si>
    <t>N-decanol</t>
  </si>
  <si>
    <t>Outros decanois,saturados</t>
  </si>
  <si>
    <t>Etilato de magnesio</t>
  </si>
  <si>
    <t>Metilato de sodio</t>
  </si>
  <si>
    <t>Etilato de sodio</t>
  </si>
  <si>
    <t>Outros alcoolatos metalicos</t>
  </si>
  <si>
    <t>4-metilpentan-2-ol</t>
  </si>
  <si>
    <t>Tetraidrolinalol (3,7-dimetiloctan-3-ol)</t>
  </si>
  <si>
    <t>Pentanol (alcool amilico) e seus isomeros</t>
  </si>
  <si>
    <t>Outros monoalcoois saturados</t>
  </si>
  <si>
    <t>Diidromircenol (2,6-dimetil-7-octen-2-ol)</t>
  </si>
  <si>
    <t>Outros alcoois terpenicos aciclicos,nao saturados</t>
  </si>
  <si>
    <t>Alcool alilico</t>
  </si>
  <si>
    <t>Outros monoalcoois nao saturados</t>
  </si>
  <si>
    <t>Etilenoglicol (etanodiol)</t>
  </si>
  <si>
    <t>Propilenoglicol (propano-1,2-diol)</t>
  </si>
  <si>
    <t>2-metil-2,4-pentanodiol (hexilenoglicol)</t>
  </si>
  <si>
    <t>Trimetilenoglicol (1,3-propanodiol)</t>
  </si>
  <si>
    <t>1,3-butilenoglicol (1,3-butanodiol)</t>
  </si>
  <si>
    <t>Outros alcoois diois,nao saturados</t>
  </si>
  <si>
    <t>2-etil-2-(hidroximetil)propano-1,3-diol (trimetiolprop.</t>
  </si>
  <si>
    <t>Pentaeritritol (pentaeritrita)</t>
  </si>
  <si>
    <t>Manitol</t>
  </si>
  <si>
    <t>D-glucitol (sorbitol) (polialcool)</t>
  </si>
  <si>
    <t>Glicerol</t>
  </si>
  <si>
    <t>Outros polialcoois,nao saturados</t>
  </si>
  <si>
    <t>Etclorvinol (dc)</t>
  </si>
  <si>
    <t>Outs.derivs.halogens.etc.dos alcoois aciclicos,n/satur.</t>
  </si>
  <si>
    <t>Mentol</t>
  </si>
  <si>
    <t>Cicloexanol,metilcicloexanois e dimetilcicloexanois</t>
  </si>
  <si>
    <t>Esterois e inositois</t>
  </si>
  <si>
    <t>Borneol e isoborneol</t>
  </si>
  <si>
    <t>Alcool fenchilico (1,3,3-trimetil-2-norbornanol)</t>
  </si>
  <si>
    <t>Terpineois</t>
  </si>
  <si>
    <t>Outs.alcoois ciclanicos,ciclenicos e cicloterpenicos</t>
  </si>
  <si>
    <t>Alcool benzilico</t>
  </si>
  <si>
    <t>2-feniletanol</t>
  </si>
  <si>
    <t>Outs.alcoois ciclicos aromaticos e seus derivados</t>
  </si>
  <si>
    <t>Fenol (hidroxibenzeno) e seus sais</t>
  </si>
  <si>
    <t>Cresois e seus sais</t>
  </si>
  <si>
    <t>Octilfenol,nonilfenol,seus isomeros e sais</t>
  </si>
  <si>
    <t>Beta-naftol e seus sais</t>
  </si>
  <si>
    <t>Outros naftois e seus sais</t>
  </si>
  <si>
    <t>2,6-di-ter-butil-p-cresol e seus sais</t>
  </si>
  <si>
    <t>O-fenilfenol e seus sais</t>
  </si>
  <si>
    <t>P-ter-butilfenol e seus sais</t>
  </si>
  <si>
    <t>Xilenois e seus sais</t>
  </si>
  <si>
    <t>Outros monofenois</t>
  </si>
  <si>
    <t>Resorcinol e seus sais</t>
  </si>
  <si>
    <t>Hidroquinona e seus sais</t>
  </si>
  <si>
    <t>4-4-isopropilidenodifenol e seus sais</t>
  </si>
  <si>
    <t>Outros polifenois</t>
  </si>
  <si>
    <t>Pentaclorofenol (iso)</t>
  </si>
  <si>
    <t>4-cloro-m-cresol e seus sais</t>
  </si>
  <si>
    <t>Diclorofenois e seus sais</t>
  </si>
  <si>
    <t>P-clorofenol</t>
  </si>
  <si>
    <t>Triclorofenois e seus sais</t>
  </si>
  <si>
    <t>Tetraclorofenois e seus sais</t>
  </si>
  <si>
    <t>Outros derivados halogenados unicamente com cloro</t>
  </si>
  <si>
    <t>2,4,6-tribromofenol</t>
  </si>
  <si>
    <t>Outros derivados halogenados unicamente com bromo</t>
  </si>
  <si>
    <t>Outs.deriv.halog.dos fenois/fenois-alcoois e seus sais</t>
  </si>
  <si>
    <t>Dinoseb (iso) e seus sais</t>
  </si>
  <si>
    <t>4,6-dinitro-o-cresol e seus sais</t>
  </si>
  <si>
    <t>P-nitrofenol e seus sais</t>
  </si>
  <si>
    <t>Acido picrico</t>
  </si>
  <si>
    <t>Outs.deriv.nitrados dos fenois/fenois-alcoois,seus sais</t>
  </si>
  <si>
    <t>Outs.derivs.nitroalogenados dos fenois/fenois-alcoois</t>
  </si>
  <si>
    <t>Derivados sulfonados dos fenois,seus sais e esteres</t>
  </si>
  <si>
    <t>Outs.derivs.nitrosados,etc.dos fenois/fenois-alcoois</t>
  </si>
  <si>
    <t>Eter dietilico (oxido de dietila)</t>
  </si>
  <si>
    <t>Eter metil-ter-butilico (mtbe)</t>
  </si>
  <si>
    <t>Outs.eteres aciclicos e seus derivados halogenados,etc.</t>
  </si>
  <si>
    <t>Eteres ciclanicos,ciclenicos, cicloterpenicos e derivs.</t>
  </si>
  <si>
    <t>Eter difenilico (eter fenilico)</t>
  </si>
  <si>
    <t>Eter dibenzilico (eter benzilico)</t>
  </si>
  <si>
    <t>Eter feniletil-isoamilico</t>
  </si>
  <si>
    <t>Outros eteres aromaticos</t>
  </si>
  <si>
    <t>Outs.derivados halogenados,etc.dos eteres aromaticos</t>
  </si>
  <si>
    <t>2,2-oxidietanol (dietilenoglicol)</t>
  </si>
  <si>
    <t>Eteres monobutilicos do etilenoglicol</t>
  </si>
  <si>
    <t>Eteres monobutilicos do dietilenoglicol</t>
  </si>
  <si>
    <t>Eter etilico do etilenoglicol</t>
  </si>
  <si>
    <t>Eter isobutilico do etilenoglicol</t>
  </si>
  <si>
    <t>Eter hexilico do etilenoglicol</t>
  </si>
  <si>
    <t>Outros eteres monometilicos do etilenoglicol</t>
  </si>
  <si>
    <t>Eter etilico do dietilenoglicol</t>
  </si>
  <si>
    <t>Outros eteres monometilicos do dietilenoglicol</t>
  </si>
  <si>
    <t>Pentaetilenoglicol e seus eteres</t>
  </si>
  <si>
    <t>Eter fenilico do etilenoglicol</t>
  </si>
  <si>
    <t>Outros etilenoglicois e seus eteres</t>
  </si>
  <si>
    <t>Eteres do mono-,di- e tripropilenoglicol</t>
  </si>
  <si>
    <t>Outros propilenoglicois e seus eteres</t>
  </si>
  <si>
    <t>Eter etilico do butilenoglicol</t>
  </si>
  <si>
    <t>Butilenoglicois e outs.eteres</t>
  </si>
  <si>
    <t>Alcool fenoxibenzilico</t>
  </si>
  <si>
    <t>Outs.eteres-alcoois e seus derivados halogenados,etc.</t>
  </si>
  <si>
    <t>Outros eteres-fenois</t>
  </si>
  <si>
    <t>Eteres-alcoois-fenois e seus derivados halogenados,etc.</t>
  </si>
  <si>
    <t>Hidroperoxido de diisopropilbenzeno</t>
  </si>
  <si>
    <t>Hidroperoxido de ter-butila</t>
  </si>
  <si>
    <t>Hidroperoxido de p-mentano</t>
  </si>
  <si>
    <t>Outs.hidroperoxidos de alcoois,eteres,cetonas e derivs.</t>
  </si>
  <si>
    <t>Oxirano (oxido de etileno)</t>
  </si>
  <si>
    <t>Metiloxirano (oxido de propileno)</t>
  </si>
  <si>
    <t>1-cloro-2,3-epoxipropano (epicloridrina)</t>
  </si>
  <si>
    <t>Dieldrin (iso, dci)</t>
  </si>
  <si>
    <t>Oxido de estireno</t>
  </si>
  <si>
    <t>Outs.epoxidos,epoxialcoois,etc.com 3 atomos no ciclo</t>
  </si>
  <si>
    <t>Dimetilacetal do 2-nitrobenzaldeido</t>
  </si>
  <si>
    <t>Outs.acetais,semi-acetais e seus derivs.halogenados,etc</t>
  </si>
  <si>
    <t>Metanal (formaldeido)</t>
  </si>
  <si>
    <t>Etanal (acetaldeido)</t>
  </si>
  <si>
    <t>Glutaraldeido</t>
  </si>
  <si>
    <t>Outros dialdeidos</t>
  </si>
  <si>
    <t>Citronelal (3,7-dimetil-6-octenal)</t>
  </si>
  <si>
    <t>Bergamal (3,7-dimetil-2-metileno-6-octenal)</t>
  </si>
  <si>
    <t>Outros monoaldeidos nao saturados</t>
  </si>
  <si>
    <t>Outs.aldeidos aciclicos n/cont.outs.funcoes oxigenadas</t>
  </si>
  <si>
    <t>Benzaldeido (aldeido benzoico)</t>
  </si>
  <si>
    <t>Aldeido alfa-amilcinamico</t>
  </si>
  <si>
    <t>Aldeido alfa-hexilcinamico</t>
  </si>
  <si>
    <t>Outs.aldeidos ciclicos n/cont.outs.funcoes oxigenadas</t>
  </si>
  <si>
    <t>Vanilina (aldeido metilprotocatequico)</t>
  </si>
  <si>
    <t>Etilvanilina (aldeido etilprotocatequico)</t>
  </si>
  <si>
    <t>3-fenoxibenzaldeido</t>
  </si>
  <si>
    <t>3-hidroxibenzaldeido</t>
  </si>
  <si>
    <t>3,4,5-trimetoxibenzaldeido</t>
  </si>
  <si>
    <t>4-(4-hidroxi-4metilpentil)-3-cicloexeno-1-carboxialdeid</t>
  </si>
  <si>
    <t>Outros aldeidos-alcoois</t>
  </si>
  <si>
    <t>Outros aldeidos-eteres,aldeidos-fenois e c/funcoes oxig</t>
  </si>
  <si>
    <t>Polimeros ciclicos dos aldeidos</t>
  </si>
  <si>
    <t>Paraformaldeido</t>
  </si>
  <si>
    <t>Tricloroacetaldeido</t>
  </si>
  <si>
    <t>Outs.derivados halogenados,sulfonados,etc.dos aldeidos</t>
  </si>
  <si>
    <t>Acetona nao contendo outs.funcoes oxigenadas</t>
  </si>
  <si>
    <t>Butanona (metiletilcetona)</t>
  </si>
  <si>
    <t>4-metilpentan-2-ona (metilisobutilcetona)</t>
  </si>
  <si>
    <t>Outros dicetonas</t>
  </si>
  <si>
    <t>Outs.cetonas aciclicas n/cont.outs.funcoes oxigenadas</t>
  </si>
  <si>
    <t>1-mentona</t>
  </si>
  <si>
    <t>Outs.cetonas ciclanicas,etc.n/cont.outs. funcoes oxigen.</t>
  </si>
  <si>
    <t>Fenilacetona (fenilpropan-2-ona)</t>
  </si>
  <si>
    <t>Outs.cetonas aromaticas n/contendo outs.funcoes oxigen.</t>
  </si>
  <si>
    <t>4-hidroxi-4-metilpentano-2-ona (diacetona alcool)</t>
  </si>
  <si>
    <t>Benzoina</t>
  </si>
  <si>
    <t>Outros cetonas-alcoois e cetonas-aldeidos</t>
  </si>
  <si>
    <t>1,8-diidroxi-3-metil-9-antrona e sua forma enolica</t>
  </si>
  <si>
    <t>Outs.cetonas-fenois e cetonas cont.outs.funcoes oxigen.</t>
  </si>
  <si>
    <t>Antraquinona</t>
  </si>
  <si>
    <t>Outros quinonas</t>
  </si>
  <si>
    <t>Bissulfito sodico de menadiona</t>
  </si>
  <si>
    <t>Acido formico</t>
  </si>
  <si>
    <t>Sal de sodio,do acido formico</t>
  </si>
  <si>
    <t>Outros sais do acido formico</t>
  </si>
  <si>
    <t>Ester de geranila,do acido formico</t>
  </si>
  <si>
    <t>Outros esteres do acido formico</t>
  </si>
  <si>
    <t>Acido acetico</t>
  </si>
  <si>
    <t>Anidrido acetico</t>
  </si>
  <si>
    <t>Acetato de sodio</t>
  </si>
  <si>
    <t>Acetato de cobalto</t>
  </si>
  <si>
    <t>Outros sais do acido acetico</t>
  </si>
  <si>
    <t>Acetato de etila</t>
  </si>
  <si>
    <t>Acetato de vinila</t>
  </si>
  <si>
    <t>Acetato de n-butila</t>
  </si>
  <si>
    <t>Acetato de dinoseb (iso)</t>
  </si>
  <si>
    <t>Outros acetatos de glicerila</t>
  </si>
  <si>
    <t>Acetato de n-propila</t>
  </si>
  <si>
    <t>Acetato de decila</t>
  </si>
  <si>
    <t>Acetato de hexenila</t>
  </si>
  <si>
    <t>Acetato de benzestrol</t>
  </si>
  <si>
    <t>Acetato de dienoestrol</t>
  </si>
  <si>
    <t>Acetato de hexestrol</t>
  </si>
  <si>
    <t>Acetato de mestilbol</t>
  </si>
  <si>
    <t>Acetato de estildestrol</t>
  </si>
  <si>
    <t>Acetato de tricloro-alfa-feniletila</t>
  </si>
  <si>
    <t>Acetato de triclorometilfenilcarbinila</t>
  </si>
  <si>
    <t>Diacetato de etilenoglicol (diacetato de etileno)</t>
  </si>
  <si>
    <t>Esteres de 2-ter-butilcicloexila</t>
  </si>
  <si>
    <t>Esteres de bornila</t>
  </si>
  <si>
    <t>Esteres de dimetilbenzilcarbinila</t>
  </si>
  <si>
    <t>Bis(p-acetoxifenil)cicloexilidenometano (ciclofenil)</t>
  </si>
  <si>
    <t>Outros esteres do acido acetico</t>
  </si>
  <si>
    <t>Acido monocloroacetico</t>
  </si>
  <si>
    <t>Monocloroacetato de sodio</t>
  </si>
  <si>
    <t>Acido di- ou tricloroacetico,seus sais e esteres</t>
  </si>
  <si>
    <t>Acido propionico</t>
  </si>
  <si>
    <t>Sais do acido propionico</t>
  </si>
  <si>
    <t>Esteres do acido propionico</t>
  </si>
  <si>
    <t>Acido butirico e seus sais</t>
  </si>
  <si>
    <t>Butirato de etila</t>
  </si>
  <si>
    <t>Outros esteres do acido butirico</t>
  </si>
  <si>
    <t>Acido pivalico</t>
  </si>
  <si>
    <t>Sais e esteres do acido pivalico</t>
  </si>
  <si>
    <t>Acido palmitico,seus sais e esteres</t>
  </si>
  <si>
    <t>Outros (seus sais e esteres)</t>
  </si>
  <si>
    <t>Acido estearico (ac.monocarboxilico aciclico saturado)</t>
  </si>
  <si>
    <t>Sais de zinco do acido estearico</t>
  </si>
  <si>
    <t>Outros sais do acido estearico</t>
  </si>
  <si>
    <t>Esteres do acido estearico</t>
  </si>
  <si>
    <t>Acido 2-etilexanoico (acido 2-etilexoico)</t>
  </si>
  <si>
    <t>2-etilexanoato de estanho ii</t>
  </si>
  <si>
    <t>Di(2-etilexanotato) de trietilenoglicol</t>
  </si>
  <si>
    <t>Cloreto de 2-etilexanoila</t>
  </si>
  <si>
    <t>Outros sais e esteres do acido 2-etilexanoico</t>
  </si>
  <si>
    <t>Acido miristico</t>
  </si>
  <si>
    <t>Acido caprilico</t>
  </si>
  <si>
    <t>Outs.sais e esteres dos acidos miristico ou caprilico</t>
  </si>
  <si>
    <t>Acido laurico</t>
  </si>
  <si>
    <t>Peroxidos dos acidos monocarboxilicos aciclicos satur.</t>
  </si>
  <si>
    <t>Peracidos dos acidos monocarboxilicos aciclicos satur.</t>
  </si>
  <si>
    <t>Outs.acidos monocarboxil.acicl.satur.seus anidridos,etc</t>
  </si>
  <si>
    <t>Acido acrilico</t>
  </si>
  <si>
    <t>Sais do acido acrilico</t>
  </si>
  <si>
    <t>Esteres de metila do acido acrilico</t>
  </si>
  <si>
    <t>Esteres de etila do acido acrilico</t>
  </si>
  <si>
    <t>Esteres de butila do acido acrilico</t>
  </si>
  <si>
    <t>Esteres de 2-etilexila do acido acrilico</t>
  </si>
  <si>
    <t>Outros esteres do acido acrilico</t>
  </si>
  <si>
    <t>Acido metacrilico</t>
  </si>
  <si>
    <t>Sais do acido metacrilico</t>
  </si>
  <si>
    <t>Esteres de metila do acido metacrilico</t>
  </si>
  <si>
    <t>Esteres de etila do acido metacrilico</t>
  </si>
  <si>
    <t>Esteres de n-butila do acido metacrilico</t>
  </si>
  <si>
    <t>Outros esteres do acido metacrilico</t>
  </si>
  <si>
    <t>Acido oleico,outs.sais e esteres (ac.monocarbox.acicl.)</t>
  </si>
  <si>
    <t>Acido linoleico e acido linonenico,seus sais e esteres</t>
  </si>
  <si>
    <t>Binapacril(iso)</t>
  </si>
  <si>
    <t>Sorbato de potassio</t>
  </si>
  <si>
    <t>Acido sorbico,seus outs.sais e esteres</t>
  </si>
  <si>
    <t>Acido undecilenico</t>
  </si>
  <si>
    <t>Undecilinato de metila</t>
  </si>
  <si>
    <t>Undecilinato de zinco</t>
  </si>
  <si>
    <t>Outros sais e esteres do acido undecilenico</t>
  </si>
  <si>
    <t>Outs.acidos monocarboxilicos aciclicos n/saturados,etc.</t>
  </si>
  <si>
    <t>Acido 3(2,2dibromovinil)-2,2 dimetilciclopropanocarboxil</t>
  </si>
  <si>
    <t>Cloreto do ac.3(2,2diclorovinil)2,2 dimetilciclopr.(dvo)</t>
  </si>
  <si>
    <t>Outros derivados do acido ciclopropanocarboxilico</t>
  </si>
  <si>
    <t>Outs.acidos monocarboxilicos ciclanicos, ciclenicos,etc.</t>
  </si>
  <si>
    <t>Acido benzoico</t>
  </si>
  <si>
    <t>Sais de sodio do acido benzoico</t>
  </si>
  <si>
    <t>Sais de amonio do acido benzoico</t>
  </si>
  <si>
    <t>Outros sais do acido benzoico</t>
  </si>
  <si>
    <t>Esteres de metila do acido benzoico</t>
  </si>
  <si>
    <t>Esteres de benzila do acido benzoico</t>
  </si>
  <si>
    <t>Outros esteres do acido benzoico</t>
  </si>
  <si>
    <t>Peroxido de benzoila</t>
  </si>
  <si>
    <t>Cloreto de benzoila</t>
  </si>
  <si>
    <t>Acido fenilacetico e seus sais</t>
  </si>
  <si>
    <t>Cloreto de 4-cloro-alfa-(1-metiletil) benzenoacetila</t>
  </si>
  <si>
    <t>Acido 4-cloro-3-nitrobenzoico</t>
  </si>
  <si>
    <t>Outs.acidos monocarboxilicos aromats.seus anidridos,etc</t>
  </si>
  <si>
    <t>Acido oxalico e seus sais</t>
  </si>
  <si>
    <t>Esteres do acido oxalico</t>
  </si>
  <si>
    <t>Acido adipico</t>
  </si>
  <si>
    <t>Sais e esteres do acido adipico</t>
  </si>
  <si>
    <t>Acido azelaico,seus sais e esteres</t>
  </si>
  <si>
    <t>Acido sebacico</t>
  </si>
  <si>
    <t>Outros sais e esteres do acido sebacico</t>
  </si>
  <si>
    <t>Anidrido maleico</t>
  </si>
  <si>
    <t>Dioctilsulfossuccinato de sodio</t>
  </si>
  <si>
    <t>Acido maleico</t>
  </si>
  <si>
    <t>Sais e esteres do acido maleico</t>
  </si>
  <si>
    <t>Acido fumarico,seus sais e esteres</t>
  </si>
  <si>
    <t>Outs.acidos policarboxilicos acicls.seus anidridos,etc.</t>
  </si>
  <si>
    <t>Acido policarboxilico ciclanico,ciclenico,etc.</t>
  </si>
  <si>
    <t>Ortoftalatos de dioctila</t>
  </si>
  <si>
    <t>Ortoftalatos de dinonila ou de didecila</t>
  </si>
  <si>
    <t>Outros esteres do acido ortoftalico</t>
  </si>
  <si>
    <t>Anidrido ftalico</t>
  </si>
  <si>
    <t>Acido tereftalico e seus sais</t>
  </si>
  <si>
    <t>Tereftalato de dimetila</t>
  </si>
  <si>
    <t>Esteres do acido m-ftalico</t>
  </si>
  <si>
    <t>Acido m-ftalico e seus sais</t>
  </si>
  <si>
    <t>Acido o-ftalico e seus sais</t>
  </si>
  <si>
    <t>Esteres de dioctila do acido tereftalico</t>
  </si>
  <si>
    <t>Outros esteres do acido tereftalico</t>
  </si>
  <si>
    <t>Sais e esteres do ac.trimelitico (1,2,4-benzenotricarb)</t>
  </si>
  <si>
    <t>Anidrido trimelitico (ac.1,3dioxo-5isobenzofuranocarb.)</t>
  </si>
  <si>
    <t>Outs.acidos policarboxilicos aromats.seus anidridos,etc</t>
  </si>
  <si>
    <t>Acido lactico,seus sais e esteres</t>
  </si>
  <si>
    <t>Acido tartarico</t>
  </si>
  <si>
    <t>Sais do acido tartarico</t>
  </si>
  <si>
    <t>Esteres do acido tartarico</t>
  </si>
  <si>
    <t>Acido citrico</t>
  </si>
  <si>
    <t>Gluconato de calcio</t>
  </si>
  <si>
    <t>Acido gluconico,seus outs.sais e esteres</t>
  </si>
  <si>
    <t>Clorobenzilato (iso)</t>
  </si>
  <si>
    <t>Ursodiol (acido ursodeoxicolico)</t>
  </si>
  <si>
    <t>Acido quenodeoxicolico</t>
  </si>
  <si>
    <t>Acido biliar,seus outs.sais,esteres e derivados</t>
  </si>
  <si>
    <t>Acido 12-hidroxiestearico</t>
  </si>
  <si>
    <t>Outs.acidos carboxilicos de funcao alcool,anidridos,etc</t>
  </si>
  <si>
    <t>Acido salicilico</t>
  </si>
  <si>
    <t>Sais do acido salicilico</t>
  </si>
  <si>
    <t>Acido o-acetilsalicilico</t>
  </si>
  <si>
    <t>O-acetilsalicilato de aluminio</t>
  </si>
  <si>
    <t>Outros sais do acido o-acetilsalicilico</t>
  </si>
  <si>
    <t>Esteres do acido o-acetilsalicilico</t>
  </si>
  <si>
    <t>Outros esteres do acido salicilico e seus sais</t>
  </si>
  <si>
    <t>Acido hidroxinaftoico</t>
  </si>
  <si>
    <t>Acido p-hidroxibenzoico</t>
  </si>
  <si>
    <t>Outros sais e esteres do acido p-hidroxibenzoico</t>
  </si>
  <si>
    <t>Acido galico,seus sais e esteres</t>
  </si>
  <si>
    <t>Tetrakis(3(3,5d.t.butil-4hidroxif.)prop. pentaeritritila</t>
  </si>
  <si>
    <t>3-(3,5-d.t.butil-4hidroxifenil)propionato de octadecila</t>
  </si>
  <si>
    <t>Outs.acidos carboxilicos de funcao fenol, anidridos,etc.</t>
  </si>
  <si>
    <t>Acido deidrocolico</t>
  </si>
  <si>
    <t>Deidrocolato de sodio</t>
  </si>
  <si>
    <t>Deidrocolato de magnesio</t>
  </si>
  <si>
    <t>Outros sais do acido deidrocolico</t>
  </si>
  <si>
    <t>Outs.acidos carboxils.de funcao aldeido ou cetona,etc.</t>
  </si>
  <si>
    <t>Acido fenoxiacetico,seus sais e esteres</t>
  </si>
  <si>
    <t>Acido 2,4-diclorofenoxiacetico,seus sais e esteres</t>
  </si>
  <si>
    <t>Outs.derivados do acido fenoxiacetico,sais e esteres</t>
  </si>
  <si>
    <t>Acifluorfen sodico</t>
  </si>
  <si>
    <t>Acido 3(2-cloro-alfa,alfa,alfa-trifluor-p-toliloxi)benzoico</t>
  </si>
  <si>
    <t>Acido metilclorofenoxiacetico,seus sais e esteres</t>
  </si>
  <si>
    <t>5-(2-cloro-4-trifluormetilfenoxi)-2-nitrobenzoato. etc.(lactofen)</t>
  </si>
  <si>
    <t>Acido 4-(4-hidroxifenoxi)-3,5-diiodofenilacetico</t>
  </si>
  <si>
    <t>Outs.acidos carboxilicos cont.funcoes oxigen.suplem.etc</t>
  </si>
  <si>
    <t>Fosfato de tris(2,3-dibromopropila)</t>
  </si>
  <si>
    <t>Ester fosforico de tributila</t>
  </si>
  <si>
    <t>Ester fosforico de tricresila</t>
  </si>
  <si>
    <t>Ester fosforico de trifenila</t>
  </si>
  <si>
    <t>Diclorvos (ddvp)</t>
  </si>
  <si>
    <t>Lactofosfato de calcio</t>
  </si>
  <si>
    <t>Clorfenvinfos</t>
  </si>
  <si>
    <t>Outs.esteres fosforicos,seus sais,deriv. halogenados,etc</t>
  </si>
  <si>
    <t>Paration (etil paration)</t>
  </si>
  <si>
    <t>Paration-metila (metil paration)</t>
  </si>
  <si>
    <t>Outs.esteres tiofosforicos,seus sais,derivs. halogen.etc</t>
  </si>
  <si>
    <t>Fosfito de difenila</t>
  </si>
  <si>
    <t>Fosetil al</t>
  </si>
  <si>
    <t>Outros sulfitos de esteres de acidos inorganicos</t>
  </si>
  <si>
    <t>Nitrato de propatila</t>
  </si>
  <si>
    <t>Tetranitrato de pentaeritritol (petn,nitropenta,etc.)</t>
  </si>
  <si>
    <t>Outros nitratos de esteres de acidos inorganicos</t>
  </si>
  <si>
    <t>Sulfato de alquila de c6 a c22</t>
  </si>
  <si>
    <t>Sulfato de monoalquil(di ou tri)etilenoglicol</t>
  </si>
  <si>
    <t>Outros sulfatos de esteres de acidos inorganicos</t>
  </si>
  <si>
    <t>Silicato de etila</t>
  </si>
  <si>
    <t>Outros silicatos de esteres de acidos inorganicos</t>
  </si>
  <si>
    <t>Outs.esteres dos acidos inorgan.sais,derivs.halogen.etc</t>
  </si>
  <si>
    <t>Sais de monometilamina</t>
  </si>
  <si>
    <t>2,4-diclorofenoxiacetato de dimetilamina</t>
  </si>
  <si>
    <t>Outros sais de dimetilamina</t>
  </si>
  <si>
    <t>Outros sais de trimetilamina</t>
  </si>
  <si>
    <t>Bis (2-cloroetil) etilamina</t>
  </si>
  <si>
    <t>Triclormetina (tris (2-cloroetil) amina)</t>
  </si>
  <si>
    <t>Dietilamina e seus sais, exceto etansilato (ethamsylate)</t>
  </si>
  <si>
    <t>Outros etilaminas,seus derivados e seus sais</t>
  </si>
  <si>
    <t>Outros n-propilaminas,isopropilaminas e seus sais</t>
  </si>
  <si>
    <t>Outros butilaminas e seus sais</t>
  </si>
  <si>
    <t>Monoalquil- e outs.dialquilaminas,alquila de c10 a c18</t>
  </si>
  <si>
    <t>Clormetina (bis (2-cloroetil) metilamina)</t>
  </si>
  <si>
    <t>N,n-dialquil-2-cloroetilamina, com grupos alquila .... sais protonados</t>
  </si>
  <si>
    <t>Etilenodiamina e seus sais</t>
  </si>
  <si>
    <t>Hexametilenodiamina e seus sais</t>
  </si>
  <si>
    <t>Outs.poliaminas aciclicas,seus derivados e seus sais</t>
  </si>
  <si>
    <t>Outros cicloexilaminas e seus sais</t>
  </si>
  <si>
    <t>Outs.monoaminas e poliaminas ciclanicas,ciclenicas,etc.</t>
  </si>
  <si>
    <t>Anilina e seus sais</t>
  </si>
  <si>
    <t>Acido sulfanilico e seus sais</t>
  </si>
  <si>
    <t>Outros acidos aminobenzenossulfonicos e seus sais</t>
  </si>
  <si>
    <t>3,4-dicloroanilina e seus sais</t>
  </si>
  <si>
    <t>Outros cloroanilinas e seus sais</t>
  </si>
  <si>
    <t>4-nitroanilina</t>
  </si>
  <si>
    <t>Outros nitroanilinas e seus sais</t>
  </si>
  <si>
    <t>5-cloro-2-nitroanilina</t>
  </si>
  <si>
    <t>Outros cloronitroanilinas e seus sais</t>
  </si>
  <si>
    <t>Outros derivados da anilina e seus sais</t>
  </si>
  <si>
    <t>O-toluidina</t>
  </si>
  <si>
    <t>Outros toluidinas e seus sais</t>
  </si>
  <si>
    <t>3-nitro-4-toluidina e seus sais</t>
  </si>
  <si>
    <t>4-cloro-2-toluidina</t>
  </si>
  <si>
    <t>Outros derivados das toluidinas e seus sais</t>
  </si>
  <si>
    <t>N-octildifenilamina</t>
  </si>
  <si>
    <t>N-nonildifenilamina</t>
  </si>
  <si>
    <t>Outros derivados da difenilamina e seus sais</t>
  </si>
  <si>
    <t>1-naftilamina (alfa),2-naftilamina (beta),derivs.e sais</t>
  </si>
  <si>
    <t>Anfetaminas e seus sais</t>
  </si>
  <si>
    <t>2,4-xilidina e seus sais</t>
  </si>
  <si>
    <t>Outros xilidinas,seus derivados e seus sais</t>
  </si>
  <si>
    <t>Outros tranilciprominas e seus sais</t>
  </si>
  <si>
    <t>Outros monoaminas aromaticas,seus derivados e seus sais</t>
  </si>
  <si>
    <t>M-fenilenodiamina e seus sais</t>
  </si>
  <si>
    <t>Diaminotoluenos (toluilenodiaminas)</t>
  </si>
  <si>
    <t>O-fenilenodiamina,p-fenilenodiamina e seus sais</t>
  </si>
  <si>
    <t>Derivados sulfonados das fenilenodiaminas,derivs.e sais</t>
  </si>
  <si>
    <t>N,n-di-sec-butil-p-fenilenodiamina</t>
  </si>
  <si>
    <t>N-isopropil-n-fenil-p-fenilenodiamina</t>
  </si>
  <si>
    <t>N-(1,3-dimetilbutil)-n-fenil-p-fenilenodiamina</t>
  </si>
  <si>
    <t>N-(1,4-dimetilpentil)-n-fenil-p-fenilenodiamina</t>
  </si>
  <si>
    <t>N-fenil-p-fenilenodiamina (4-aminodifenilamina) e sais</t>
  </si>
  <si>
    <t>Outros derivados das fenilenodiaminas e seus sais</t>
  </si>
  <si>
    <t>Outros sais da fenilenodiaminas</t>
  </si>
  <si>
    <t>3,3-diclorobenzidina</t>
  </si>
  <si>
    <t>Benzidina,outs.derivados e sais</t>
  </si>
  <si>
    <t>4,4-diaminodifenilmetano</t>
  </si>
  <si>
    <t>Outros diaminodifenilmetanos</t>
  </si>
  <si>
    <t>4,4-diaminodifenilamina e seus sais</t>
  </si>
  <si>
    <t>Acido 4,4-diaminodifenilamino-2-sulfonico e seus sais</t>
  </si>
  <si>
    <t>Outs.diaminodifenilaminas,seus derivados e seus sais</t>
  </si>
  <si>
    <t>Outros poliaminas aromaticas,seus derivados e seus sais</t>
  </si>
  <si>
    <t>Monoetanolamina e seus sais</t>
  </si>
  <si>
    <t>Dietanolamina e seus sais</t>
  </si>
  <si>
    <t>Dextropropoxifeno (dci) e seus sais</t>
  </si>
  <si>
    <t>2,4-diclorofenoxiacetato de triisopropanolamina</t>
  </si>
  <si>
    <t>2,4-diclorofenoxiacetato de dimetilpropanolamina</t>
  </si>
  <si>
    <t>Propanolamina,outs.sais e derivados</t>
  </si>
  <si>
    <t>Citrato de orfenadrina</t>
  </si>
  <si>
    <t>Orfenadrina e outs.sais</t>
  </si>
  <si>
    <t>Cloridrato de ambroxol</t>
  </si>
  <si>
    <t>Ambroxol e outs.sais</t>
  </si>
  <si>
    <t>Cloridrato de clobutinol</t>
  </si>
  <si>
    <t>Clobutinol e outs.sais</t>
  </si>
  <si>
    <t>N,n-dimetill-2-aminoetanol e seus sais protonados</t>
  </si>
  <si>
    <t>N,n-dietill-2-aminoetanol e seus sais protonados</t>
  </si>
  <si>
    <t>1-p-nitrofenil-2-amino-1,3-propanodiol</t>
  </si>
  <si>
    <t>Clembuterol (clenbuterol) e seu cloridrato</t>
  </si>
  <si>
    <t>Mirtecaina</t>
  </si>
  <si>
    <t>Outros aminoalcoois,seus eteres,esteres e sais</t>
  </si>
  <si>
    <t>Acido aminonaftolsulfonico e seus sais</t>
  </si>
  <si>
    <t>P-aminofenol</t>
  </si>
  <si>
    <t>O-aminofenois,m-aminofenois e seus sais</t>
  </si>
  <si>
    <t>Outs.aminonaftois,aminofenois,seus eteres,esteres,sais</t>
  </si>
  <si>
    <t>Dietilpropiona (amfepramone)</t>
  </si>
  <si>
    <t>Metadona</t>
  </si>
  <si>
    <t>Normetadona</t>
  </si>
  <si>
    <t>Ketamina e outs.sais</t>
  </si>
  <si>
    <t>Outs.aminoaldeidos,aminocetonas,aminoquinonas,seus sais</t>
  </si>
  <si>
    <t>Esteres e sais,da lisina</t>
  </si>
  <si>
    <t>Acido glutamico</t>
  </si>
  <si>
    <t>Sais do acido glutamico</t>
  </si>
  <si>
    <t>Acido antranilico e seus sais</t>
  </si>
  <si>
    <t>Sais de tilidina</t>
  </si>
  <si>
    <t>Acido etilenodiaminotetracetico (edta) e seus sais</t>
  </si>
  <si>
    <t>Acido iminodiacetico</t>
  </si>
  <si>
    <t>Sais do acido iminodiacetico</t>
  </si>
  <si>
    <t>Acido dietilenotriaminopentacetico e seus sais</t>
  </si>
  <si>
    <t>Alfa-fenilglicina</t>
  </si>
  <si>
    <t>Cloridrato do cloreto de d(-)alfa-aminobenzenoacetila</t>
  </si>
  <si>
    <t>Outros sais e derivados de alfa-fenilglicina</t>
  </si>
  <si>
    <t>Diclofenaco de sodio</t>
  </si>
  <si>
    <t>Diclofenaco de potassio</t>
  </si>
  <si>
    <t>Diclofenaco de dietilamonio</t>
  </si>
  <si>
    <t>Outros diclofenacos,seus sais e derivados</t>
  </si>
  <si>
    <t>Outros aminoacidos,seus esteres e sais</t>
  </si>
  <si>
    <t>Cloridrato de fenilefrina</t>
  </si>
  <si>
    <t>Fenilefrina e outs.sais</t>
  </si>
  <si>
    <t>Levodopa de tirosina</t>
  </si>
  <si>
    <t>Metildopa de tirosina</t>
  </si>
  <si>
    <t>Tirosina e outs. sais</t>
  </si>
  <si>
    <t>N(1metoxicarbonil)propen-2il)alfa amino p-etc.(napoh)</t>
  </si>
  <si>
    <t>Outs.aminoalcooisfenois,aminoacidosfenois,etc.func.oxig</t>
  </si>
  <si>
    <t>Colina e seus sais</t>
  </si>
  <si>
    <t>Lecitinas e outros fosfoaminolipidios</t>
  </si>
  <si>
    <t>Betaina e seus sais</t>
  </si>
  <si>
    <t>Cloreto de 3-cloro-2-hidroxipropiltrimetilamonio</t>
  </si>
  <si>
    <t>Halogenetos de alquil-trimetilamonio,c/alquila c6 a c22</t>
  </si>
  <si>
    <t>Halogenetos de dialquil- ou alquil-benzil-dimetilamonio</t>
  </si>
  <si>
    <t>Halogenetos de pentametil-alquil-propilenodiamonio,etc.</t>
  </si>
  <si>
    <t>Outros sais e hidroxidos de amonio quaternarios</t>
  </si>
  <si>
    <t>Meprobamato</t>
  </si>
  <si>
    <t>Fluorocetamida</t>
  </si>
  <si>
    <t>Monocrotofos</t>
  </si>
  <si>
    <t>2-cloro-n-metilacetoacetamida</t>
  </si>
  <si>
    <t>Acetoacetamidas e outs.derivados e sais</t>
  </si>
  <si>
    <t>N-metilformamida</t>
  </si>
  <si>
    <t>N,n-dimetilformamida</t>
  </si>
  <si>
    <t>Outros formamidas e acetamidas</t>
  </si>
  <si>
    <t>Outros derivados das acrilamidas</t>
  </si>
  <si>
    <t>Dicrotofos</t>
  </si>
  <si>
    <t>Crotonamidas e outs.derivados</t>
  </si>
  <si>
    <t>N,n-dimetilureia</t>
  </si>
  <si>
    <t>N,n(diestearoil)etilenodiamina (etilen-bis-estearamida</t>
  </si>
  <si>
    <t>Dietanolamidas de acidos graxos de c12 a c18</t>
  </si>
  <si>
    <t>Outros amidas aciclicas,seus derivados e sais</t>
  </si>
  <si>
    <t>Carbanilidas,outs.derivados e sais</t>
  </si>
  <si>
    <t>Outros ureinas,seus derivados e sais</t>
  </si>
  <si>
    <t>Acido 2-acetamidobenzoico )acido n-acetilantanilico) e seus sais</t>
  </si>
  <si>
    <t>Etinamato</t>
  </si>
  <si>
    <t>4-aminoacetanilida</t>
  </si>
  <si>
    <t>Acetaminofen (paracetamol)</t>
  </si>
  <si>
    <t>Lidocaina e seu cloridrato</t>
  </si>
  <si>
    <t>2,5-dimetoxiacetanilida</t>
  </si>
  <si>
    <t>Outros derivados da acetanilida e seus sais</t>
  </si>
  <si>
    <t>Anilidas dos acidos hidroxinaftoicos,seus derivs.e sais</t>
  </si>
  <si>
    <t>Outros carbamatos</t>
  </si>
  <si>
    <t>Acido ioxaglico</t>
  </si>
  <si>
    <t>Cloreto do acido p-acetamidobenzenossulfonico</t>
  </si>
  <si>
    <t>Acido ioxitalamico</t>
  </si>
  <si>
    <t>Outros acetamidas e seus derivados</t>
  </si>
  <si>
    <t>Outros metoxibenzamidas,seus derivados e sais</t>
  </si>
  <si>
    <t>Prilocaina e seu cloridrato</t>
  </si>
  <si>
    <t>Outros propanamidas,seus derivados e sais</t>
  </si>
  <si>
    <t>Outros amidas ciclicas,seus derivados e sais</t>
  </si>
  <si>
    <t>Sacarina e seus sais</t>
  </si>
  <si>
    <t>Glutetimida</t>
  </si>
  <si>
    <t>Outros imidas,seus derivados e sais</t>
  </si>
  <si>
    <t xml:space="preserve"> clordimeforme (iso)</t>
  </si>
  <si>
    <t>Aspartato de l-arginina</t>
  </si>
  <si>
    <t>Outs arginina e seus sais</t>
  </si>
  <si>
    <t>N,n-difenilguanidina</t>
  </si>
  <si>
    <t>Outros derivados da guanidina e seus sais</t>
  </si>
  <si>
    <t>N-(3,7-dimetil-7-hidroxioctilideno)antranilato metila</t>
  </si>
  <si>
    <t>Outros iminas,seus derivados e sais</t>
  </si>
  <si>
    <t>Acrilonitrila</t>
  </si>
  <si>
    <t>1-cianoguanidina (diciandiamida)</t>
  </si>
  <si>
    <t>Femproporex (fenproporex)</t>
  </si>
  <si>
    <t>Ssia de fenproporex</t>
  </si>
  <si>
    <t>Cloridrato de verapamil</t>
  </si>
  <si>
    <t>Outros sais de verapamil</t>
  </si>
  <si>
    <t>Alcool alfa-ciano-3-fenoxibenzilico</t>
  </si>
  <si>
    <t>Cialotrin (cyhalothrin)</t>
  </si>
  <si>
    <t>Outs.derivs,esteres do alcool alfa-ciano-3-fenoxibenzil</t>
  </si>
  <si>
    <t>Sais de intermediario da metadona</t>
  </si>
  <si>
    <t>Adiponitrila (1,4-dicianobutano)</t>
  </si>
  <si>
    <t>Cianidrina de acetona (acetona cianidrina)</t>
  </si>
  <si>
    <t>Outros compostos de funcao nitrila</t>
  </si>
  <si>
    <t>Compostos diazoicos</t>
  </si>
  <si>
    <t>Outros compostos azoicos</t>
  </si>
  <si>
    <t>Compostos azoxicos</t>
  </si>
  <si>
    <t>Outros acetoximas,seus derivados e sais</t>
  </si>
  <si>
    <t>2-hidrazinoetanol</t>
  </si>
  <si>
    <t>Derivados da fenilidrazina</t>
  </si>
  <si>
    <t>Outs.derivados organicos da hidrazina e hidroxilamina</t>
  </si>
  <si>
    <t>Mistura de isomeros de diisocianatos de tolueno</t>
  </si>
  <si>
    <t>Outros diisocianatos de tolueno</t>
  </si>
  <si>
    <t>Outros isocianatos</t>
  </si>
  <si>
    <t>Acido ciclamico de sodio e seus sais</t>
  </si>
  <si>
    <t>Acido ciclamico de calcio e seus sais</t>
  </si>
  <si>
    <t>Outros acidos ciclamicos e seus sais</t>
  </si>
  <si>
    <t>Outros compostos de funcoes nitrogenadas</t>
  </si>
  <si>
    <t>Eptc (tiocarbamato)</t>
  </si>
  <si>
    <t>Tiobencarb (dietiltiocarbamato de s-4-clorobenzila)</t>
  </si>
  <si>
    <t>Outros tiocarbamatos</t>
  </si>
  <si>
    <t>Ziram e dimetilditiocarbamato de sodio</t>
  </si>
  <si>
    <t>Metam sodio</t>
  </si>
  <si>
    <t>Outros ditiocarbamatos</t>
  </si>
  <si>
    <t>Monossulfeto de tetrametiltiourama</t>
  </si>
  <si>
    <t>Outros monossulfetos de tiourama</t>
  </si>
  <si>
    <t>Outros dissulfetos de tiourama</t>
  </si>
  <si>
    <t>Tetrassulfetos de tiourama</t>
  </si>
  <si>
    <t>Dl-metionina,teor de cinzas sulfatadas&gt;0.1% em peso</t>
  </si>
  <si>
    <t>Outros metioninas</t>
  </si>
  <si>
    <t>Metamidofos</t>
  </si>
  <si>
    <t>Acido tioglicolico e seus sais</t>
  </si>
  <si>
    <t>Cisteina</t>
  </si>
  <si>
    <t>N,n-dialquil-2-aminoetanotiol, com grupos .... , e seus sais protonados</t>
  </si>
  <si>
    <t>Outros tiois,seus derivados e sais</t>
  </si>
  <si>
    <t>Tiofanato-metila</t>
  </si>
  <si>
    <t>4-metil-3-tiosemicarbazida</t>
  </si>
  <si>
    <t>Outros tioamidas,seus derivados e sais</t>
  </si>
  <si>
    <t>2-(etiltio)etanol com uma concentracao&gt;=98%</t>
  </si>
  <si>
    <t>3-(metiltio)propanal e aldicarb</t>
  </si>
  <si>
    <t>Clorotioformiato de s-etila</t>
  </si>
  <si>
    <t>Acido 2-hidroxi-4-(metiltio)butanoico e seu sal calcico</t>
  </si>
  <si>
    <t>Carbocisteina</t>
  </si>
  <si>
    <t>4-sulfatoetilsulfonil-2,5-dimetoxianilina,etc.</t>
  </si>
  <si>
    <t>Outros tioeteres,tioesteres,seus derivados e sais</t>
  </si>
  <si>
    <t>O,o-dietil-fosforotioato de s-(2-)dietilamino) etila) e seus sais (...)</t>
  </si>
  <si>
    <t>Fosforoditioato de 0,0-dimetila s-(etc.)vamidotion</t>
  </si>
  <si>
    <t>Fosforotioato de o-(4-bromo-s-clorofenila, etc) profenofos</t>
  </si>
  <si>
    <t>Outros (fosforotioatos,seus derivados e sais)</t>
  </si>
  <si>
    <t>Tiometon</t>
  </si>
  <si>
    <t>Outros fosforoditioatos,seus derivados e sais</t>
  </si>
  <si>
    <t>Outros fosforoamidotioatos,seus derivados e sais</t>
  </si>
  <si>
    <t>Outros sulfonas</t>
  </si>
  <si>
    <t>Sulfeto de 2-cloroetila e de clorametila</t>
  </si>
  <si>
    <t>Sulfeto de bis (2-cloroetila)</t>
  </si>
  <si>
    <t>Bis (2-cloroetiltio) metano</t>
  </si>
  <si>
    <t>1,2-bis (2-cloroetiltio) etano</t>
  </si>
  <si>
    <t>1,3-bis (2-cloroetiltio) n-propano</t>
  </si>
  <si>
    <t>1,4-bis (2-cloroetiltio) n-butano</t>
  </si>
  <si>
    <t>1,5-bis (2-cloroetiltio) n-pentano</t>
  </si>
  <si>
    <t>Oxido de bis (2-cloroetiltiometila)</t>
  </si>
  <si>
    <t>Oxido de bis (2-cloroetiltioetila)</t>
  </si>
  <si>
    <t>Ditiocarbonatos (xantatos e xantogenatos)</t>
  </si>
  <si>
    <t>Outros tiocompostos organicos</t>
  </si>
  <si>
    <t>Chumbo tetrametila e chumbo tetraetileno</t>
  </si>
  <si>
    <t>Compostos de tributilestanho</t>
  </si>
  <si>
    <t>Bis(trimetilsilil)ureia</t>
  </si>
  <si>
    <t>Outros compostos organossilicicos</t>
  </si>
  <si>
    <t>Ciexatim</t>
  </si>
  <si>
    <t>Hidroxido de trifenilestanho</t>
  </si>
  <si>
    <t>Oxido de fembutatin (oxido de fenbutatin)</t>
  </si>
  <si>
    <t>Sais de dimetil-estanho,etc.do acido carboxil/tioglicol</t>
  </si>
  <si>
    <t>Outros compostos organo-metalicos do estanho</t>
  </si>
  <si>
    <t>Acido metilarsinico e seus sais</t>
  </si>
  <si>
    <t>2-clorovinil-dicloroarsina</t>
  </si>
  <si>
    <t>Bis (2-clorovinil) cloroarsina</t>
  </si>
  <si>
    <t>Tris (2-clorovinil) arsina</t>
  </si>
  <si>
    <t>Outros compostos organo-arseniais</t>
  </si>
  <si>
    <t>Tricloreto de etilaluminio (sesquicloreto etilaluminico</t>
  </si>
  <si>
    <t>Cloreto de dietilaluminio</t>
  </si>
  <si>
    <t>Outros compostos organo-aluminicos</t>
  </si>
  <si>
    <t>Outros compostos organo-inorganicos</t>
  </si>
  <si>
    <t>Tetraidrofurano</t>
  </si>
  <si>
    <t>2-furaldeido (furfural)</t>
  </si>
  <si>
    <t>Alcool furfurilico</t>
  </si>
  <si>
    <t>Alcool tetraidrofurfurilico</t>
  </si>
  <si>
    <t>Diacetato de 5-nitrofurfurilideno (nfda)</t>
  </si>
  <si>
    <t>Outs.compostos heterocicl.c/1 ciclo furano,n/condensado</t>
  </si>
  <si>
    <t>Lactonas</t>
  </si>
  <si>
    <t>Isossafrol</t>
  </si>
  <si>
    <t>1-(1,3-benzodioxol-5-il) propan-2-ona</t>
  </si>
  <si>
    <t>Piperonal</t>
  </si>
  <si>
    <t>Safrol</t>
  </si>
  <si>
    <t>1,3,4,6,7,8-hexaidro-4,6,6,7,8,8-hexametilciclopent.etc</t>
  </si>
  <si>
    <t>Carbosulfan ((dibutilaminotio) metilcarbamato de 2,etc.</t>
  </si>
  <si>
    <t>Outs.compostos heterocicl.de heteroatomos de oxigenio</t>
  </si>
  <si>
    <t>Magnopirol (dipirona magnesica)</t>
  </si>
  <si>
    <t>Outs.ac.1-fenil-2,3-dimetil-5-pirazolona-4-metilam.etc.</t>
  </si>
  <si>
    <t>Metileno-bis (4metilamino-1fenil-2,3-dimetil)pirazolona</t>
  </si>
  <si>
    <t>Outros fenazonas (antipirinas) e seus derivados</t>
  </si>
  <si>
    <t>Fenilbutazona calcica</t>
  </si>
  <si>
    <t>Outros fenilbutazonas e seus sais</t>
  </si>
  <si>
    <t>Outs.compostos heterocicls.c/1 ciclo pirazol,n/condens.</t>
  </si>
  <si>
    <t>Fenitoina e seu sal sodico</t>
  </si>
  <si>
    <t>Outros sais da fenitoina</t>
  </si>
  <si>
    <t>Outros hidantoinas e seus derivados</t>
  </si>
  <si>
    <t>2-metil-5-nitroimidazol</t>
  </si>
  <si>
    <t>Outs.compostos heterociclicos com 1 ciclo nitroimidazol</t>
  </si>
  <si>
    <t>Outs.compostos heterociclicos c/ciclo benzeno clorado</t>
  </si>
  <si>
    <t>4-metil-5-hidroximetilimidazol e seus sais</t>
  </si>
  <si>
    <t>1-hidroxietil-2-undecanoilimidazolina</t>
  </si>
  <si>
    <t>1-hidroxietil-2-(8-heptadecenoil) imidazolina</t>
  </si>
  <si>
    <t>Outs.compostos heterocicl.1 ciclo imidazol n/condensado</t>
  </si>
  <si>
    <t>Sais de piridina</t>
  </si>
  <si>
    <t>Piperidina e seus sais</t>
  </si>
  <si>
    <t>Alfentanil</t>
  </si>
  <si>
    <t>Sais de alfentanil e anileridina</t>
  </si>
  <si>
    <t>Bezitramida (ezitramide)</t>
  </si>
  <si>
    <t>Sais de bezitramida e bromazepam</t>
  </si>
  <si>
    <t>Outros, sais de difenoxilato</t>
  </si>
  <si>
    <t>Sais de difenoxina e dipipanona</t>
  </si>
  <si>
    <t>Fentanil</t>
  </si>
  <si>
    <t>Sais de fenciclidina, fenoperidina e fentanil</t>
  </si>
  <si>
    <t>Metifenidato</t>
  </si>
  <si>
    <t>Sais de metilfenidato e pentazocina</t>
  </si>
  <si>
    <t>Petidina (meperidina)</t>
  </si>
  <si>
    <t>Intermediario a da petidina</t>
  </si>
  <si>
    <t>Sais de piritramida, propiram e trimeperidina</t>
  </si>
  <si>
    <t>Acido niflumico</t>
  </si>
  <si>
    <t>Haloxifop (acido (rs)-2-[4-(3-cloro-5-trifluormetil-etc</t>
  </si>
  <si>
    <t>Outs.compost.heterocicl.c/fluor e/ou bromo,lig.covalent</t>
  </si>
  <si>
    <t>Clorpirifos</t>
  </si>
  <si>
    <t>Malato acido de cleboprida (malato de cleboprida)</t>
  </si>
  <si>
    <t>Cloridrato de cloperamida</t>
  </si>
  <si>
    <t>Acido 2-(2metil-3cloroanilino) nicotinico/sal de lisina</t>
  </si>
  <si>
    <t>Outros compostos heterocicls.c/cloro,sem fluor nem brom</t>
  </si>
  <si>
    <t>Acido isonicotinico</t>
  </si>
  <si>
    <t>5-etil-2,3-dicarboxipiridina (5-epdc)</t>
  </si>
  <si>
    <t>Imazetapir (ac.(rs)-5-etil-2-(4-isopropil-4-metil-5-etc</t>
  </si>
  <si>
    <t>Cloridrato de mepivacaina</t>
  </si>
  <si>
    <t>Cloridrato de bupivacaina</t>
  </si>
  <si>
    <t>Outs.compost.heterocicl.c/piridina,n-subst.alquila,aril</t>
  </si>
  <si>
    <t>3-cianopiridina</t>
  </si>
  <si>
    <t>4,4-bipiridina</t>
  </si>
  <si>
    <t>Outs.compostos heterocicl.1 ciclo piridina n/condensado</t>
  </si>
  <si>
    <t>Sais de levorfanol</t>
  </si>
  <si>
    <t>Acido 2,3-quinolinodicarboxilico</t>
  </si>
  <si>
    <t>Outros derivados do acido quinolinocarboxilico</t>
  </si>
  <si>
    <t>Esteres do levorfanol</t>
  </si>
  <si>
    <t>Outs.compostos heterociclicos c/1 ciclo quinoleina,etc.</t>
  </si>
  <si>
    <t>Vinibital e seus sais</t>
  </si>
  <si>
    <t>Outros derivados da malonilureia(manolinureia), metaqualona e zizeprol, sais desses produtos</t>
  </si>
  <si>
    <t>Outs.compostos heterociclicos,com ciclo piperazina</t>
  </si>
  <si>
    <t>Outs.compost.heteroc.ciclo pirimidina,halog.lig.covalen</t>
  </si>
  <si>
    <t>Pirazofos</t>
  </si>
  <si>
    <t>6-mercaptopurina</t>
  </si>
  <si>
    <t>Outs.compost.heteroc.ciclo pirimidina,enxofre,s/halogen</t>
  </si>
  <si>
    <t>Outs.comp.heteroc.cicl.pirimidina,func.alcool e/ou eter</t>
  </si>
  <si>
    <t>2-aminopirimidina</t>
  </si>
  <si>
    <t>Outs.compostos heterocicl.c/ciclo pirimidina/piperazina</t>
  </si>
  <si>
    <t>Melamina</t>
  </si>
  <si>
    <t>2,4,6-triclorotriazina (cloreto cianurico)</t>
  </si>
  <si>
    <t>Outs.compost.heteroc.ciclo triazina,c/cloro lig.covalen</t>
  </si>
  <si>
    <t>N,n,n-triidroxietilexaidrotriazina</t>
  </si>
  <si>
    <t>Outs.compost.heteroc.ciclo triazina,s/cloro lig.covalen</t>
  </si>
  <si>
    <t>Outs.compostos heterocicl.1 ciclo triazina n/condensado</t>
  </si>
  <si>
    <t>6-hexanolactama (epsilon-caprolactama)</t>
  </si>
  <si>
    <t>Clobazan</t>
  </si>
  <si>
    <t>Metilprilona</t>
  </si>
  <si>
    <t>Outros lactamas</t>
  </si>
  <si>
    <t>Camazepan</t>
  </si>
  <si>
    <t>Clordiazepoxido</t>
  </si>
  <si>
    <t>Sais de delorazepam, diazepam, estazolam</t>
  </si>
  <si>
    <t>Flurazepam e seus sais</t>
  </si>
  <si>
    <t>Sais de fludiazepam, flunitrazepam, flurazepam, halazepam</t>
  </si>
  <si>
    <t>Sais de loflazepato, lorazepam, lormetazepam</t>
  </si>
  <si>
    <t>Midazolam</t>
  </si>
  <si>
    <t>Sais de mazindol, medazepam, midazolam</t>
  </si>
  <si>
    <t>Sais de nimetazepam, nitrazepam, nordazepam, oxazepam</t>
  </si>
  <si>
    <t>Sais de pinazepam, pirovalerona, prazepam</t>
  </si>
  <si>
    <t>Sais de temazepam, tetrazepam, triazolam</t>
  </si>
  <si>
    <t>Sais de alprazolam, camazepam, clonazepam, clorazepato,etc</t>
  </si>
  <si>
    <t>Dibenzoazepina (iminoestilbeno)</t>
  </si>
  <si>
    <t>Molinate (hexaidroazepin-1-carbotioato de s-etila)</t>
  </si>
  <si>
    <t>Outs.compostos heterociclicos,com 1 ciclo azepina</t>
  </si>
  <si>
    <t>Clemastina,seus derivados e sais</t>
  </si>
  <si>
    <t>Buflomedil,seus derivados e sais</t>
  </si>
  <si>
    <t>Outros compostos heterociclicos,com 1 ciclo pirrol</t>
  </si>
  <si>
    <t>Albendazol e seu sulfoxido</t>
  </si>
  <si>
    <t>Fembendazol (fenbendazole)</t>
  </si>
  <si>
    <t>Outros compostos heterociclicos,com ciclo imidazol</t>
  </si>
  <si>
    <t>Triazofos (fosforotioato de o,o-dietila-o-(1-fenil-etc.</t>
  </si>
  <si>
    <t>Outs.compost.heterocicl.c/1 ciclo triazol n/condensado</t>
  </si>
  <si>
    <t>Azinfos etilico</t>
  </si>
  <si>
    <t>Acido nalidixico</t>
  </si>
  <si>
    <t>Metilsulfato de amezinio</t>
  </si>
  <si>
    <t>Hidrazida maleica e seus sais</t>
  </si>
  <si>
    <t>Outs.compostos heterocicl.de heteroatomos de nitrogenio</t>
  </si>
  <si>
    <t>Outs.compostos heterocicl.c/1 ciclo tiazol n/condensado</t>
  </si>
  <si>
    <t>2-mercaptobenzotiazol e seus sais</t>
  </si>
  <si>
    <t>2,2-ditiobis(benzotiazol) (dissulfeto de benzotiazila)</t>
  </si>
  <si>
    <t>2-(terbutilaminotio)benzotiazol (n-terbutil-benzot.etc.</t>
  </si>
  <si>
    <t>2-(cicloexilaminotio)benzotiazol(n-cicloexil-benzot.etc</t>
  </si>
  <si>
    <t>2-(dicicloexilaminotio)benzotiazol (n,n-dicicloexil-etc</t>
  </si>
  <si>
    <t>2-(4-morfonilitio)benzotiazol (n-oxidietileno-benz.etc.</t>
  </si>
  <si>
    <t>Outros benzotiazois-sulfenamidas</t>
  </si>
  <si>
    <t>2-(tiocianometiltio)benzotiazol (tcmtb)</t>
  </si>
  <si>
    <t>Outs.compostos heterociclicos com ciclos de benzotiazol</t>
  </si>
  <si>
    <t>Maleato de metotrimeprazina (maleato de levomepromazina</t>
  </si>
  <si>
    <t>Outs.compostos heterociclicos com ciclos fenotiazina</t>
  </si>
  <si>
    <t>Sais de clotiazepam, cloxazolam, dextromoramia</t>
  </si>
  <si>
    <t>Ferdimetrazina e seus sais</t>
  </si>
  <si>
    <t>Mesocarb</t>
  </si>
  <si>
    <t>Sais de ketazolam, mesocato</t>
  </si>
  <si>
    <t>Sulfentanil e seus sais</t>
  </si>
  <si>
    <t>Pirenoxina sodica (catalino sodico)</t>
  </si>
  <si>
    <t>Anidrido isatoico (2h-3,1-benzoxazina-2,4-(1h)-diona)</t>
  </si>
  <si>
    <t>4,4-ditiodimorfolina</t>
  </si>
  <si>
    <t>Outros compostos heterociclicos,com ciclos oxazina</t>
  </si>
  <si>
    <t>Zidovudina (azt)</t>
  </si>
  <si>
    <t>Acido nucleico e seus sais</t>
  </si>
  <si>
    <t>Outs.compostos heterocicl.c/heteroatomos de nitrog.oxig</t>
  </si>
  <si>
    <t>Acido 6-aminopenicilanico</t>
  </si>
  <si>
    <t>Acido 7-aminocefalosporanico</t>
  </si>
  <si>
    <t>Acido 7-aminodesacetoxifalosporanico</t>
  </si>
  <si>
    <t>9-(n-metil-4-piperidinilideno)tioxanteno</t>
  </si>
  <si>
    <t>Outs.compost.heteroc.heteroatom&lt;=2 enxofre,incl.nitrog.</t>
  </si>
  <si>
    <t>Outros compost.heterocicl.c/3 heteroatom. enxofre e nitr</t>
  </si>
  <si>
    <t>Outs.compostos heteroc.c/heteroatom.enxofre incl.nitrog</t>
  </si>
  <si>
    <t>Maleato acido de timolol</t>
  </si>
  <si>
    <t>Outs acidos nucleicos,seus sais, outs compostos heterociclicos</t>
  </si>
  <si>
    <t>Sulfadiazina e seu sal sodico</t>
  </si>
  <si>
    <t>Vitamina a1 alcool (retinol)</t>
  </si>
  <si>
    <t>Acetato de vitamina a1 alcool</t>
  </si>
  <si>
    <t>Palmitato de vitamina a1 alcool</t>
  </si>
  <si>
    <t>Outs.derivados da vitamina a1 alcool,nao misturados</t>
  </si>
  <si>
    <t>Outros vitaminas a e seus derivados,nao misturados</t>
  </si>
  <si>
    <t>Cloridrato de vitamina b1 (tiamina),nao misturado</t>
  </si>
  <si>
    <t>Mononitrato de vitamina b1 (tiamina),nao misturado</t>
  </si>
  <si>
    <t>Outs.vitaminas b1 e seus derivados,nao misturados</t>
  </si>
  <si>
    <t>Vitamina b2 (riboflavina),nao misturada</t>
  </si>
  <si>
    <t>5-fosfato sodico de vitamina b2 nao misturado</t>
  </si>
  <si>
    <t>Outros derivados da vitamina b2,nao misturados</t>
  </si>
  <si>
    <t>D-pantotenato de calcio,nao misturado</t>
  </si>
  <si>
    <t>Outs.ac.d- ou dl-pantotenico (vitamina b3/b5) e derivs.</t>
  </si>
  <si>
    <t>Vitamina b6,nao misturada</t>
  </si>
  <si>
    <t>Cloridrato de piridoxina,nao misturado</t>
  </si>
  <si>
    <t>Outros derivados da vitamina b6,nao misturados</t>
  </si>
  <si>
    <t>Vitamina b12 (cianocobalamina),nao misturada</t>
  </si>
  <si>
    <t>Cobamamida nao misturada</t>
  </si>
  <si>
    <t>Hidroxocobalamina e seus sais,nao misturados</t>
  </si>
  <si>
    <t>Outros derivados da vitamina b12,nao misturados</t>
  </si>
  <si>
    <t>Vitamina c (acido l- ou dl-ascorbico),nao misturada</t>
  </si>
  <si>
    <t>Ascorbato de sodio,nao misturado</t>
  </si>
  <si>
    <t>Outros derivados da vitamina c,nao misturados</t>
  </si>
  <si>
    <t>D- ou dl-alfa-tocoferol,nao misturados</t>
  </si>
  <si>
    <t>Acetato de d- ou dl-alfa-tocoferol,nao misturados</t>
  </si>
  <si>
    <t>Outs.derivados de d- ou dl-alfa-tocoferol,n/misturados</t>
  </si>
  <si>
    <t>Outros vitaminas e e seus derivados,nao misturados</t>
  </si>
  <si>
    <t>Vitamina b9 (acido folico) e seus sais,nao misturados</t>
  </si>
  <si>
    <t>Outros derivados da vitamina b9,nao misturados</t>
  </si>
  <si>
    <t>Vitamina d3 (colecalciferol),nao misturada</t>
  </si>
  <si>
    <t>Outros vitaminas d e seus derivados,nao misturados</t>
  </si>
  <si>
    <t>Vitamina h (biotina),nao misturada</t>
  </si>
  <si>
    <t>Outros derivados da vitamina h,nao misturados</t>
  </si>
  <si>
    <t>Vitaminas k e seus derivados,nao misturados</t>
  </si>
  <si>
    <t>Acido nicotinico,nao misturado</t>
  </si>
  <si>
    <t>Nicotinamida nao misturada</t>
  </si>
  <si>
    <t>Nicotinato de sodio,nao misturado</t>
  </si>
  <si>
    <t>Outs.derivados do acido nicotinico,nao misturados</t>
  </si>
  <si>
    <t>Outros vitaminas e seus derivados,nao misturados</t>
  </si>
  <si>
    <t>Somatotropina, seus derivados e analogos estruturais</t>
  </si>
  <si>
    <t>Insulina e seus sais</t>
  </si>
  <si>
    <t>Acth (corticotrofina)</t>
  </si>
  <si>
    <t>Hcg (gonadotrofina corionica)</t>
  </si>
  <si>
    <t>Pmsg (gonadotrofina serica)</t>
  </si>
  <si>
    <t>Outs hormonios polipeptideos, proteicos, etc</t>
  </si>
  <si>
    <t>Prednisona (deidrocortisona)</t>
  </si>
  <si>
    <t>Prednisolona (deidroidrocortisona)</t>
  </si>
  <si>
    <t>Triancinolona e outs.derivados</t>
  </si>
  <si>
    <t>Fluorcortolona e outs.derivados</t>
  </si>
  <si>
    <t>Outs.derivs.halogen.dos hormonios corticossupra-renais</t>
  </si>
  <si>
    <t>L-norgestrel (levonorgestrel)</t>
  </si>
  <si>
    <t>Dl-norgestrel</t>
  </si>
  <si>
    <t>Norgestrel e outs.derivados</t>
  </si>
  <si>
    <t>Outros esteres e sais do estriol</t>
  </si>
  <si>
    <t>Fempropionato de estradiol (17-(3-fenilpropionato)</t>
  </si>
  <si>
    <t>Estradiol e outs.esteres,sais e derivados</t>
  </si>
  <si>
    <t>Esteres e sais do alilestrenol</t>
  </si>
  <si>
    <t>Outros estrogenios e progestogenios</t>
  </si>
  <si>
    <t>Metiliprednisolona e seus derivados</t>
  </si>
  <si>
    <t>21-succinato sodico de hidrocortisona</t>
  </si>
  <si>
    <t>Ciproterona e outs.derivados</t>
  </si>
  <si>
    <t>Outs.hormonios corticossupra-renais e seus derivados</t>
  </si>
  <si>
    <t>Prostaglandinas, tromboxanas e leucotrienos, seus derivados e analogos estruturais</t>
  </si>
  <si>
    <t>Outs hormonios, prostaglandinas, tromboxanas e leucotrienos, seus derivados e analogos estruturais</t>
  </si>
  <si>
    <t>Rutosidio (rutina) e seus derivados</t>
  </si>
  <si>
    <t>Deslanosideo</t>
  </si>
  <si>
    <t>Esteviosideo</t>
  </si>
  <si>
    <t>Outs.heterosideos,seus sais,eteres,esteres e derivados</t>
  </si>
  <si>
    <t>Codeina e seus sais</t>
  </si>
  <si>
    <t>Diidrocodeina e seus sais</t>
  </si>
  <si>
    <t>Diacetilmorfina,etilmorfina e seus sais</t>
  </si>
  <si>
    <t>Hidrocodona,oxicodona e seus sais</t>
  </si>
  <si>
    <t>Outros derivados da morfina, sais destes produtos</t>
  </si>
  <si>
    <t>Oximorfina e seus sais</t>
  </si>
  <si>
    <t>Alcaloides da quina,seus derivados e sais</t>
  </si>
  <si>
    <t>Cafeina</t>
  </si>
  <si>
    <t>Sais da cafeina</t>
  </si>
  <si>
    <t>Efedrina e seus sais</t>
  </si>
  <si>
    <t>Pseudoefedrina (dci) e seus sais</t>
  </si>
  <si>
    <t>Catina e seus sais</t>
  </si>
  <si>
    <t>Norefredrina e seus sais</t>
  </si>
  <si>
    <t>Outros (derivados da efedrina e seus sais)</t>
  </si>
  <si>
    <t>Fenetilina e seus sais</t>
  </si>
  <si>
    <t>Derivados e sais da teofilina e aminofilina</t>
  </si>
  <si>
    <t>Ergometrina (dci) e seus sais</t>
  </si>
  <si>
    <t>Ergotamina (dci) e seus sais</t>
  </si>
  <si>
    <t>Acido lisergico e seus sais</t>
  </si>
  <si>
    <t>Outros derivados da ergometrina (dci) e seus sais</t>
  </si>
  <si>
    <t>Outros derivados da ergotamina (dci) e seus sais</t>
  </si>
  <si>
    <t>Ergocornina e outs.derivados e sais</t>
  </si>
  <si>
    <t>Ergocriptina e outs.derivados e sais</t>
  </si>
  <si>
    <t>Outros derivados da ergocristina e seus sais</t>
  </si>
  <si>
    <t>Outs.alcaloides da cravagem do centeio,seus derivs.sais</t>
  </si>
  <si>
    <t>Tiocolquicosido</t>
  </si>
  <si>
    <t>Outros acucares quimicamente puros</t>
  </si>
  <si>
    <t>Acido lactobionico</t>
  </si>
  <si>
    <t>Lactobionato de calcio</t>
  </si>
  <si>
    <t>Bromolactobionato de calcio</t>
  </si>
  <si>
    <t>Outs.sais,derivs.halogen.sulfon.etc.do ac.lactobionico</t>
  </si>
  <si>
    <t>Frutose-1,6-difosfato de calcio ou de sodio</t>
  </si>
  <si>
    <t>Lactogluconato de calcio</t>
  </si>
  <si>
    <t>Outros eteres e esteres de acucares e seus sais</t>
  </si>
  <si>
    <t>Penicilina v potassica</t>
  </si>
  <si>
    <t>Outros penicilinas v,derivados e sais</t>
  </si>
  <si>
    <t>Penicilina g potassica</t>
  </si>
  <si>
    <t>Penicilina g benzatinica</t>
  </si>
  <si>
    <t>Penicilina g procainica</t>
  </si>
  <si>
    <t>Outros penicilinas g,derivados e sais</t>
  </si>
  <si>
    <t>Outros penicilinas,derivs.c/estrut.ac.penicilanico e sa</t>
  </si>
  <si>
    <t>Sulfatos de estreptomicinas</t>
  </si>
  <si>
    <t>Estreptomicinas,outs.derivados e sais</t>
  </si>
  <si>
    <t>Sais de minociclina</t>
  </si>
  <si>
    <t>Tetraciclina,outs.derivados e sais</t>
  </si>
  <si>
    <t>Cloranfenicol,seu palmitato,succinato ou hemissuccinato</t>
  </si>
  <si>
    <t>Outros esteres do cloranfenicol</t>
  </si>
  <si>
    <t>Tianfenicol e seus esteres</t>
  </si>
  <si>
    <t>Outros derivados e sais,do cloranfenicol</t>
  </si>
  <si>
    <t>Outros derivados da eritromicina e seus sais</t>
  </si>
  <si>
    <t>Rifamicina s</t>
  </si>
  <si>
    <t>Rifampicina (rifamicina amp)</t>
  </si>
  <si>
    <t>Rifamicina sv sodica</t>
  </si>
  <si>
    <t>Outros rifamicinas,derivados e sais</t>
  </si>
  <si>
    <t>Lincomicina,outs.derivados e sais</t>
  </si>
  <si>
    <t>Cefoperazona e seus sais,e cefazolina sodica</t>
  </si>
  <si>
    <t>Cefaclor e cefalexina monoidratados,e cefalotina sodica</t>
  </si>
  <si>
    <t>Cefotaxima sodica</t>
  </si>
  <si>
    <t>Cefalosporina c</t>
  </si>
  <si>
    <t>Outs.cefalosporinas e cefamicinas,derivados e sais</t>
  </si>
  <si>
    <t>Embonato de gentamicina (pamoato de gentamicina)</t>
  </si>
  <si>
    <t>Outros aminoglucosideos e seus sais</t>
  </si>
  <si>
    <t>Embonato de espiramicina (pamoato de espiramicina)</t>
  </si>
  <si>
    <t>Outros macrolidios e seus sais</t>
  </si>
  <si>
    <t>Anfotericina b e seus sais</t>
  </si>
  <si>
    <t>Outros polienos e seus sais</t>
  </si>
  <si>
    <t>Monensina sodica</t>
  </si>
  <si>
    <t>Outros polieteres e seus sais</t>
  </si>
  <si>
    <t>Outros polipeptidios e seus sais</t>
  </si>
  <si>
    <t>Outros antibioticos</t>
  </si>
  <si>
    <t>Outros compostos organicos</t>
  </si>
  <si>
    <t>Extratos de figados,para uso opoterapico</t>
  </si>
  <si>
    <t>Extratos de glandulas,outs.orgaos,etc.p/uso opoterapico</t>
  </si>
  <si>
    <t>Pedacos de pericardio de origem bovina ou suina</t>
  </si>
  <si>
    <t>Figados dessecados,para uso opoterapico</t>
  </si>
  <si>
    <t>Glandulas e outs.orgaos,para uso opoterapico</t>
  </si>
  <si>
    <t>Outs.substs.humanas/animais,p/fins terapeuts. profilats.</t>
  </si>
  <si>
    <t>Concentrado de fator viii</t>
  </si>
  <si>
    <t>Plasmina (fibrinolisina)</t>
  </si>
  <si>
    <t>Medicamento cont.ampicilina ou seus sais,exc.em doses</t>
  </si>
  <si>
    <t>Medicamento cont.amoxicilina ou seus sais,exc.em doses</t>
  </si>
  <si>
    <t>Medicamento cont.penicilina g benzatinica,exc.em doses</t>
  </si>
  <si>
    <t>Medicamento cont.penicilina g potassica,exc.em doses</t>
  </si>
  <si>
    <t>Medicamento cont.penicilina g procainica,exc.em doses</t>
  </si>
  <si>
    <t>Medicamento cont.outs.penicilinas/derivs.exc.em doses</t>
  </si>
  <si>
    <t>Medicamento cont.estreptomicinas/derivs.exc.em doses</t>
  </si>
  <si>
    <t>Medicamento contendo cloranfenicol,etc.exc.em doses</t>
  </si>
  <si>
    <t>Medicamento cont.anfenicois/outs.derivs.exc.em doses</t>
  </si>
  <si>
    <t>Medicamento cont.eritromicina/seus sais,exc.em doses</t>
  </si>
  <si>
    <t>Medicamento cont.macrolidios/outs.derivs.exc.em doses</t>
  </si>
  <si>
    <t>Medicamento cont.rifamicina sv sodica,exc.em doses</t>
  </si>
  <si>
    <t>Medicamento contendo rifampicina,exc.em doses</t>
  </si>
  <si>
    <t>Medicamento cont.ansamicinas/outs.derivs.exc.em doses</t>
  </si>
  <si>
    <t>Medicamento cont.cloridrato de lincomicina, exc.em doses</t>
  </si>
  <si>
    <t>Medicamento cont.lincosamidas/outs.derivs. exc.em doses</t>
  </si>
  <si>
    <t>Medicamento contendo cefalotina sodica,exc.em doses</t>
  </si>
  <si>
    <t>Medicamento c/cefaclor/cefalexina monoidratad.exc.doses</t>
  </si>
  <si>
    <t>Medicamento c/cefalosporinas/cefamicinas/etc. exc.doses</t>
  </si>
  <si>
    <t>Medicamento cont.sulfato de gentamicina,exc.em doses</t>
  </si>
  <si>
    <t>Medicamento cont. daunorubicina, exc.em doses</t>
  </si>
  <si>
    <t>Medicamento cont. pirarubicina, idarubicina,exc.em doses</t>
  </si>
  <si>
    <t>Medicamento cont.aminoglicosidios/outs.derivs .exc.doses</t>
  </si>
  <si>
    <t>Medicamento contendo vancomicina,exc.em doses</t>
  </si>
  <si>
    <t>Medicamento cont. actinomicinas, exc.em doses</t>
  </si>
  <si>
    <t>Ciclosporina a</t>
  </si>
  <si>
    <t>Medicamento cont.polipeptidios/outs.derivs.exc.em doses</t>
  </si>
  <si>
    <t>Medicamento contendo mitomicina,exc.em doses</t>
  </si>
  <si>
    <t>Medicamento contendo fumarato de tiamulina,exc.em doses</t>
  </si>
  <si>
    <t>Medicamento cont.bleomicinas ou seus sais,exc.em doses</t>
  </si>
  <si>
    <t>Medicamento contendo imipenem,exc.em doses</t>
  </si>
  <si>
    <t>Medicamento contendo outs.antibioticos,exc.em doses</t>
  </si>
  <si>
    <t>Medicamento cont.insulina,n/cont.antibiot.exc.em doses</t>
  </si>
  <si>
    <t>Medicamento c/hormonio crescim.(somatrofina),exc.doses</t>
  </si>
  <si>
    <t>Medicamento c/hcg (gonadotrofina corionica),exc.doses</t>
  </si>
  <si>
    <t>Medicamento cont.menotropinas,n/cont.antibiot.exc.doses</t>
  </si>
  <si>
    <t>Acth (corticotropina)</t>
  </si>
  <si>
    <t>Medicamento cont.pmsg (gonadotrofina serica),exc.doses</t>
  </si>
  <si>
    <t>Medicamento cont.somatostatina/seus sais,exc.em doses</t>
  </si>
  <si>
    <t>Medicamento contendo acetato de buserelina,exc.em doses</t>
  </si>
  <si>
    <t>Medicamento cont.triptorelina/seus sais,exc.em doses</t>
  </si>
  <si>
    <t>Medicamento contendo leuprolide ou seu acetato,exc.em doses</t>
  </si>
  <si>
    <t>Medicamento contendo lh-rh (gonadorelina),exc.em doses</t>
  </si>
  <si>
    <t>Medicamento contendo oxitocina,exc.em doses</t>
  </si>
  <si>
    <t>Medicamento contendo sais de insulina,exc.em doses</t>
  </si>
  <si>
    <t>Medicamento contendo timosinas,exc.em doses</t>
  </si>
  <si>
    <t>Medicamento contendo octreotida,exc.em doses</t>
  </si>
  <si>
    <t>Medicamento contendo goserelina ou seu acetato,exc.em doses</t>
  </si>
  <si>
    <t>Medicamento contendo nafarelina ou seu acetato,exc.em doses</t>
  </si>
  <si>
    <t>Medicamento c/outs.hormon.polipeptidicos,etc.exc.doses</t>
  </si>
  <si>
    <t>Medicamento cont.hemissuccinato de estradiol,exc.doses</t>
  </si>
  <si>
    <t>Medicamento cont.fempropionato de estradiol,exc.doses</t>
  </si>
  <si>
    <t>Medicamento cont.estriol ou seu succinato,exc.em doses</t>
  </si>
  <si>
    <t>Medicamento contendo alilestrenol,exc.em doses</t>
  </si>
  <si>
    <t>Medicamento contendo linestrenol,exc.em doses</t>
  </si>
  <si>
    <t>Medicamento contendo acetato de magestrol, formestano, fulvestranto, exc.em doses</t>
  </si>
  <si>
    <t>Medicamento contendo desogestrel,exc.em doses</t>
  </si>
  <si>
    <t>Medicamento cont.outs.estrogenios/ progestogen.exc.doses</t>
  </si>
  <si>
    <t>Medicamento cont.espironolactona,nao apresent.em doses</t>
  </si>
  <si>
    <t>Medicamento cont.exemestano,nao apresent.em doses</t>
  </si>
  <si>
    <t>Medicamento c/folinato calcio (leucovorina),exc.doses</t>
  </si>
  <si>
    <t>Medicamento cont.acido nicotinico,etc.exc.em doses</t>
  </si>
  <si>
    <t>Medicamento cont.hidroxocobalamina,etc.exc.em doses</t>
  </si>
  <si>
    <t>Medicamento cont.d-pantotenato de calcio,vitamina d3 (colecalciferol).exc.doses</t>
  </si>
  <si>
    <t>Medicamento c/esteres das vitaminas a e d,etc.exc.doses</t>
  </si>
  <si>
    <t>Medicamento c/outs.vitaminas,provitam.derivs.exc.doses</t>
  </si>
  <si>
    <t>Medicamento contendo estreptoquinase,exc.em doses</t>
  </si>
  <si>
    <t>Medicamento contendo l-asparaginase,exc.em doses</t>
  </si>
  <si>
    <t>Medicamento contendo deoximbonuclease,exc.em doses</t>
  </si>
  <si>
    <t>Medicamento c/outs.enzimas,n/cont.vitams.etc.exc.doses</t>
  </si>
  <si>
    <t>Medicamento contendo permetrina,etc.exc.em doses</t>
  </si>
  <si>
    <t>Medicamento c/acido gluconico/sais/esteres,exc.em doses</t>
  </si>
  <si>
    <t>Medicamento c/acido o-acetilsalicilico/etc.exc.em doses</t>
  </si>
  <si>
    <t>Medicamento cont.acido lactico/sais/etc.exc.em doses</t>
  </si>
  <si>
    <t>Medicamento cont.acido fumarico/sais/etc. exc.em doses</t>
  </si>
  <si>
    <t>Medicamento contendo etretinato/etc.exc.em doses</t>
  </si>
  <si>
    <t>Medicamento c/outs.acidos carboxilicos,etc. exc.em doses</t>
  </si>
  <si>
    <t>Medicamento c/sulfato de tranilcipromina,etc. exc.doses</t>
  </si>
  <si>
    <t>Medicamento c/acido sulfanilico,sais,etc.exc.em doses</t>
  </si>
  <si>
    <t>Medicamento c/clembuterol/seu cloridrato,exc.em doses</t>
  </si>
  <si>
    <t>Medicamento contendo tamoxifen/seu citrato,exc.em doses</t>
  </si>
  <si>
    <t>Medicamento contendo levodopa, alfa-metildopa</t>
  </si>
  <si>
    <t>Medicamento c/cloridrato de fenilefrina,etc.exc.doses</t>
  </si>
  <si>
    <t>Medicamento cont.diclofenaco de sodio,etc.exc.em doses</t>
  </si>
  <si>
    <t>Medicamento contclorambucil, clormetina (dci) ou seu cloridrato, melfalano, toremifene ou seu citrato, exc.em doses</t>
  </si>
  <si>
    <t>Medicamento c/outs.compostos funcao amina,etc.exc.doses</t>
  </si>
  <si>
    <t>Medicamento contendo metoclopramida,etc.exc.em doses</t>
  </si>
  <si>
    <t>Medicamento cont.atenolol/prilocaina/etc.exc.em doses</t>
  </si>
  <si>
    <t>Medicamento c/lidocaina/seu cloridrato,etc.exc.em doses</t>
  </si>
  <si>
    <t>Medicamento contendo femproporex,exc.em doses</t>
  </si>
  <si>
    <t>Medicamento cont.paracetamol ou bromoprida,exc.em doses</t>
  </si>
  <si>
    <t>Medicamento cont.amitraz ou cipermetrina,exc.em doses</t>
  </si>
  <si>
    <t>Medicamento cont.clorexidina/seus sais,etc.exc.em doses</t>
  </si>
  <si>
    <t>Medicamento cont.carmustina/ lomustina, etc.exc.em doses</t>
  </si>
  <si>
    <t>Medicamento c/outs.comp.func.carboxiamida,etc.exc.doses</t>
  </si>
  <si>
    <t>Medicamento c/quercetina,etc.exc.em doses</t>
  </si>
  <si>
    <t>Medicamento contendo tiaprida,exc.em doses</t>
  </si>
  <si>
    <t>Medicamento contendo etidronato dissodico,exc.em doses</t>
  </si>
  <si>
    <t>Medicamento cont.cloridrato de amiodarona,exc.em doses</t>
  </si>
  <si>
    <t>Medicamento cont.nitrovin ou moxidectina,exc.em doses</t>
  </si>
  <si>
    <t>Medicamento cont.carbocisteina ou sulfiram,exc.em doses</t>
  </si>
  <si>
    <t>Medicamento c/outs.tiocompostos organ.etc.exc.em doses</t>
  </si>
  <si>
    <t>Medicamento c/terfenadina/talniflumato,etc.exc.em doses</t>
  </si>
  <si>
    <t>Medicamento c/cloridrato de loperamida, fembendazol, ketorolac trometamina, nifedipina, nimodipina, nitrendipina.exc.em doses</t>
  </si>
  <si>
    <t>Medicamento c/ciclosporina a/fluspirileno, etc.exc.doses</t>
  </si>
  <si>
    <t>Medicam.c/out.comp.heteroc.heteroat.nitrog.exc.em doses</t>
  </si>
  <si>
    <t>Medicamento cont.levamisol/seus sais,etc.exc.em doses</t>
  </si>
  <si>
    <t>Medicamento c/sulfadiazina/seu sal sodico,etc.exc.doses</t>
  </si>
  <si>
    <t>Medicamento cont.ketazolam/sulpirida,etc.exc.em doses</t>
  </si>
  <si>
    <t>Medicam.c/ftalilsulfatiazol/bumetanida,etc.exc.em doses</t>
  </si>
  <si>
    <t>Medicamento c/enantato de flufenazina,etc.exc.em doses</t>
  </si>
  <si>
    <t>Medicamento c/furosemida/clortalidona,etc.exc.em doses</t>
  </si>
  <si>
    <t>Medicamento c/cloridrato de tizanidina, cetoconazol,furazolidona.exc.em doses</t>
  </si>
  <si>
    <t>Medicamento c/outs.compost.heterocicl. etc.exc.em doses</t>
  </si>
  <si>
    <t>Medicamento contendo extrato de polen,exc.em doses</t>
  </si>
  <si>
    <t>Medicamento cont.disofenol/crisarobina,etc.exc.em doses</t>
  </si>
  <si>
    <t>Medicamento contendo dicoflenaco resinato,exc.em doses</t>
  </si>
  <si>
    <t>Medicamento contendo silimarina,exc.em doses</t>
  </si>
  <si>
    <t>Bussulfano, dexormaplatina, dietilestilbestrol ou seu dipropionato, enloplatina, filgrastina, iproplatina, lobaplatina, miboplatina, miltefosina, mitotano, ormaplatina, procarbazina ou seu cloridrato, propofol, sebriplatina, zeniplatina .exc.em doses</t>
  </si>
  <si>
    <t>Outs.medicam.cont.prods.misturados,p/fins terapeut.etc.</t>
  </si>
  <si>
    <t>Medicamento contendo ampicilina ou seus sais,em doses</t>
  </si>
  <si>
    <t>Medicamento contendo amoxicilina ou seus sais,em doses</t>
  </si>
  <si>
    <t>Medicamento contendo penicilina g benzatinica,em doses</t>
  </si>
  <si>
    <t>Medicamento contendo penicilina g potassica,em doses</t>
  </si>
  <si>
    <t>Medicamento contendo penicilina g procainica,em doses</t>
  </si>
  <si>
    <t>Medicamento cont.outs.penicilinas/seus derivs.em doses</t>
  </si>
  <si>
    <t>Medicamento cont.estreptomicinas/seus derivs.em doses</t>
  </si>
  <si>
    <t>Medicamento c/cloranfenicol/seu palmitato, etc.em doses</t>
  </si>
  <si>
    <t>Medicamento contendo anfenicois/outs.sais,em doses</t>
  </si>
  <si>
    <t>Medicamento contendo eritromicina ou seus sais,em doses</t>
  </si>
  <si>
    <t>Outs.medicamentos cont.macrolideos /derivados,em doses</t>
  </si>
  <si>
    <t>Medicamento contendo rifamicina sv sodica,em doses</t>
  </si>
  <si>
    <t>Medicamento contendo rifampicina,em doses</t>
  </si>
  <si>
    <t>Outs.medicamentos cont.ansamicinas/ derivados,em doses</t>
  </si>
  <si>
    <t>Medicamento contendo cloridrato de lincomicina,em doses</t>
  </si>
  <si>
    <t>Outros medicamentos cont.lincosamidas/ derivados,em dose</t>
  </si>
  <si>
    <t>Medicamento contendo cafalotina sodica,em doses</t>
  </si>
  <si>
    <t>Medicamento c/cefaclor/cefalexina monoidratads.em doses</t>
  </si>
  <si>
    <t>Outros medicamentos contendo cefalosporinas,etc.em dose</t>
  </si>
  <si>
    <t>Medicamento contendo sulfato de gentamicina,em doses</t>
  </si>
  <si>
    <t>Medicamento contendo daunorubicina, em doses</t>
  </si>
  <si>
    <t>Medicamento contendo pirarubicina, em doses</t>
  </si>
  <si>
    <t>Outs.medicamentos cont.aminoglucosidios/ derivs.em doses</t>
  </si>
  <si>
    <t>Medicamento contendo vancomicina,em doses</t>
  </si>
  <si>
    <t>Medicamento contendo actinomicina, em doses</t>
  </si>
  <si>
    <t>Medicamento contendo ciclosporina a, em doses</t>
  </si>
  <si>
    <t>Outs.medicamentos cont.polipeptideos/derivados,em doses</t>
  </si>
  <si>
    <t>Medicamento contendo mitomicina,em doses</t>
  </si>
  <si>
    <t>Medicamento contendo fumarato de tiamulina,em doses</t>
  </si>
  <si>
    <t>Medicamento contendo bleomicinas ou seus sais,em doses</t>
  </si>
  <si>
    <t>Medicamento contendo imipenem,em doses</t>
  </si>
  <si>
    <t>Medicamentos contendo anfotericina b em lipossomas,em doses</t>
  </si>
  <si>
    <t>Medicamentos contendo outs.antibioticos,em doses</t>
  </si>
  <si>
    <t>Medicamento contendo insulina,em doses</t>
  </si>
  <si>
    <t>Medicamento c/hormonio crescim.(somatotrofina),em doses</t>
  </si>
  <si>
    <t>Medicamento cont.hcg (gonadotrofina corionica),em doses</t>
  </si>
  <si>
    <t>Medicamento contendo menotropinas,em doses</t>
  </si>
  <si>
    <t>Medicamento contendo acth (corticotrofina),em doses</t>
  </si>
  <si>
    <t>Medicamento cont.pmsg (gonadotrofina serica),em doses</t>
  </si>
  <si>
    <t>Medicamento cont.somatostatina ou seus sais,em doses</t>
  </si>
  <si>
    <t>Medicamento contendo acetato de buserelina,em doses</t>
  </si>
  <si>
    <t>Medicamento contendo triptorelina ou seus sais,em doses</t>
  </si>
  <si>
    <t>Medicamento contendo leuprolide ou seu acetato, em doses</t>
  </si>
  <si>
    <t>Medicamento contendo lh-rh (gonadorelina),em doses</t>
  </si>
  <si>
    <t>Medicamento contendo oxitocina,em doses</t>
  </si>
  <si>
    <t>Medicamento contendo sais de insulina,em doses</t>
  </si>
  <si>
    <t>Medicamento contendo timosinas,em doses</t>
  </si>
  <si>
    <t>Medicamento contendo calcitonina,em doses</t>
  </si>
  <si>
    <t>Medicamento contendo octreotida,em doses</t>
  </si>
  <si>
    <t>Medicamento contendo goserelina ou seu acetato,em doses</t>
  </si>
  <si>
    <t>Medicamento contendo nafarelina ou seu acetato ,em doses</t>
  </si>
  <si>
    <t>Medicam.c/outs.hormonios polipeptidicos, etc.em doses</t>
  </si>
  <si>
    <t>Medicamento cont.hemissuccinato de estradiol,em doses</t>
  </si>
  <si>
    <t>Medicamento cont.fempropionato de estradiol,em doses</t>
  </si>
  <si>
    <t>Medicamento contendo estriol ou seu succinato,em doses</t>
  </si>
  <si>
    <t>Medicamento contendo alilestrenol,em doses</t>
  </si>
  <si>
    <t>Medicamento contendo linestrenol,em doses</t>
  </si>
  <si>
    <t>Medicamento contendo acetato de megestrol, formestano, fulvestranto,em doses</t>
  </si>
  <si>
    <t>Medicamento contendo desogestrel,em doses</t>
  </si>
  <si>
    <t>Medicamento c/outs.estrogenios/ progestogenios, em doses</t>
  </si>
  <si>
    <t>Medicam.c/sal sodico ac.9,11,15-trii.em doses</t>
  </si>
  <si>
    <t>Medicam.c/tiratricol/seu sal sodico,em doses</t>
  </si>
  <si>
    <t>Medicamento cont.exemestano,em doses</t>
  </si>
  <si>
    <t>Outs.medicamentos cont.hormonios,em doses,etc</t>
  </si>
  <si>
    <t>Medicamento c/folinato de calcio (leucovorina),em doses</t>
  </si>
  <si>
    <t>Medicamento c/.nicotinamida, em doses</t>
  </si>
  <si>
    <t>Medicamento c/hidroxocovalamina/seus sais,etc.em doses</t>
  </si>
  <si>
    <t>Medicamento cont.d-pantotenato de calcio, vitamina d3 (colecalciferol).em doses</t>
  </si>
  <si>
    <t>Medicamento c/outs.vitaminas/provitaminas, etc.em doses</t>
  </si>
  <si>
    <t>Medicamento contendo estreptoquinase,em doses</t>
  </si>
  <si>
    <t>Medicamento contendo l-asparaginase,em doses</t>
  </si>
  <si>
    <t>Medicamento contendo deoxirribonuclease,em doses</t>
  </si>
  <si>
    <t>Medicamento contendo outs.enzimas,em doses</t>
  </si>
  <si>
    <t>Medicamento c/permetrina/nitrato propatila,etc.em doses</t>
  </si>
  <si>
    <t>Medicamento cont.acido gluconico/sais/esteres,em doses</t>
  </si>
  <si>
    <t>Medicamento cont.acido o-acetilsalicilico,etc.em doses</t>
  </si>
  <si>
    <t>Medicamento contendo tiratricol (triac),etc.em doses</t>
  </si>
  <si>
    <t>Medicamento cont.acido fumarico/seus sais,etc.em doses</t>
  </si>
  <si>
    <t>Outs.medicam.c/ac.monocarboxil.acicl.n/sat.etc.em doses</t>
  </si>
  <si>
    <t>Medicamento c/sulfato de tranilcipromina,etc.em doses</t>
  </si>
  <si>
    <t>Medicamento c/acido sulfanilico/seus sais,etc.em doses</t>
  </si>
  <si>
    <t>Medicamento cont.clembuterol ou seu cloridrato,em doses</t>
  </si>
  <si>
    <t>Medicamento contendo tamoxifen ou seu citrato,em doses</t>
  </si>
  <si>
    <t>Medicamento cont.cloridrato de fenilefrina,etc.em doses</t>
  </si>
  <si>
    <t>Medicamento contendo diclofenaco de sodio,etc.em doses</t>
  </si>
  <si>
    <t>Medicamento contendo clorambucil, clormetina (dci) ou seu cloridrato, melfalano, toremifene ou seu citrato, em doses</t>
  </si>
  <si>
    <t>Outs.medicam.c/compostos de funcao amina,etc.em doses</t>
  </si>
  <si>
    <t>Medicamentos c/metoclopramida/cloridrato,etc.em doses</t>
  </si>
  <si>
    <t>Medicamento cont.atenolol/prilocaina,etc.em doses</t>
  </si>
  <si>
    <t>Medicamento cont.lidocaina/seu cloridrato,etc.em doses</t>
  </si>
  <si>
    <t>Medicamento contendo femproporex,em doses</t>
  </si>
  <si>
    <t>Medicamento cont.paracetamol ou bromoprida,em doses</t>
  </si>
  <si>
    <t>Medicamento contendo amitraz ou cipermetrina,em doses</t>
  </si>
  <si>
    <t>Medicamento contendo clorexidina/seus sais,etc.em doses</t>
  </si>
  <si>
    <t>Medicamento contendo aminoglutetimida, carmustina, deferoxamina (desferrioxamina b) ou seus sais, derivados destes produtos, lomustina, procarbazina ou seu cloridrato, em doses</t>
  </si>
  <si>
    <t>Outs.medicam.c/comp.de funcao carboxiamida,etc.em doses</t>
  </si>
  <si>
    <t>Medicamento cont.quercetina, em doses</t>
  </si>
  <si>
    <t>Medicamento contendo tiaprida,em doses</t>
  </si>
  <si>
    <t>Medicamento contendo etidronato dissodico,em doses</t>
  </si>
  <si>
    <t>Medicamento contendo cloridrato de amiodarona,em doses</t>
  </si>
  <si>
    <t>Medicamento contendo nitrovin ou moxidectina,em doses</t>
  </si>
  <si>
    <t>Medicamento contendo carbocisteina ou sulfiram,em doses</t>
  </si>
  <si>
    <t>Outs.medicamentos c/tiocompostos organicos,etc.em doses</t>
  </si>
  <si>
    <t>Medicamento cont.terfenadina/talniflumato,etc.em doses</t>
  </si>
  <si>
    <t>Medicamento cont.cloridrato de loperamida, fembendazol, ketorolac trometamina, nifedipina nimodipina, nitrendipina, em doses</t>
  </si>
  <si>
    <t>Medicam.c/ac.2-(2-metil-3-cloroanilina)nicotinico, doses</t>
  </si>
  <si>
    <t>Medicamento cont.enrofloxacina, maleato de enalapril, maleato de pirilamina, nicarbazina, norfloxacina, sais de piperazina , em doses</t>
  </si>
  <si>
    <t>Medicamento c/altretamina, bortezomib, dacarbazina, disoproxilfumarato de tenofovir, enfuvirtida, fluspirileno, letrozol, lopinavir, mesilato de imatinib, nelfinavir ou seu mesilato, nevirapine, pemetrexed, saquinavir, sulfato de abacavir, sulfato de ataz</t>
  </si>
  <si>
    <t>Outs.medicam.c/comp.heterocicl.heteroat.nitrog.em doses</t>
  </si>
  <si>
    <t>Medicamento c/levamisol/seus sais/tetramisol,em doses</t>
  </si>
  <si>
    <t>Medicamento c/sulfadiazina/seu sal sodico,sulfametoxazol, em doses</t>
  </si>
  <si>
    <t>Medicamento contendo cloxazolam, ketazolam, piroxicam, tenoxicam, em doses</t>
  </si>
  <si>
    <t>Medicamento c/ftalilsulfatiazol, inosina, em doses</t>
  </si>
  <si>
    <t>Medicamento cont.clortalidona, furosemida, em doses</t>
  </si>
  <si>
    <t>Medicamento cont.cloridrato de tizanidina, cetoconazol, furazolidona, em doses</t>
  </si>
  <si>
    <t>Outs.medicamentos c/compostos heterocicl.etc.em doses</t>
  </si>
  <si>
    <t>Medicamento contendo extrato de polen,em doses</t>
  </si>
  <si>
    <t>Medicamento contendo crisarobina, disofenol, em doses</t>
  </si>
  <si>
    <t>Medicamento contendo diclofenaco resinato,em doses</t>
  </si>
  <si>
    <t>Medicamento contendo silimarina,em doses</t>
  </si>
  <si>
    <t>Medicamento contendo bussulfano, dexormaplatina, dietilestilbestrol ou seu dipropionato, enloplatina, filgrastina, iproplatina, lobaplatina, miboplatina, mitotano, ormaplatina, propofol, sebriplatina, zeniplatina, em doses</t>
  </si>
  <si>
    <t>Medicam.cont.complexo de ferro dextrana.em doses</t>
  </si>
  <si>
    <t>Outs.medicam.cont.prods.p/fins terapeuticos, etc.doses</t>
  </si>
  <si>
    <t>Pensos adesivos impregn/recob.subst.farmaceut</t>
  </si>
  <si>
    <t>Pensos adesivos cirurgicos de observ.direta de feridas</t>
  </si>
  <si>
    <t>Pensos adesivos impermeaveis aplicaveis sobre mucosas</t>
  </si>
  <si>
    <t>Pensos adesivos com obturador,para colostomia</t>
  </si>
  <si>
    <t>Pensos adesivos c/fecho de correr,p/fechar ferimentos</t>
  </si>
  <si>
    <t>Outs.pensos adesivos,artigos analogos c/camada adesiva</t>
  </si>
  <si>
    <t>Pensos reabsorviveis,de acido poliglicolico</t>
  </si>
  <si>
    <t>Pensos reabsorvs.de copolim.de acido glicolico/lactico</t>
  </si>
  <si>
    <t>Outros pensos reabsorviveis</t>
  </si>
  <si>
    <t>Campos cirurgicos,de falso tecido</t>
  </si>
  <si>
    <t>Outs.pastas,gazes,semelhs.p/uso medicinal, cirurgico,etc</t>
  </si>
  <si>
    <t>Materiais para suturas cirurgicas,de polidiexzanona</t>
  </si>
  <si>
    <t>Materiais para suturas cirurgicas,de aco inoxidavel</t>
  </si>
  <si>
    <t>Outs.categutes esterilizados,etc.p/suturas cirurgicas</t>
  </si>
  <si>
    <t>Preparacao opacificante,de loexol,p/exame radiografico</t>
  </si>
  <si>
    <t>Prepar.opacif.de locarmato dimeglumina, p/exam.radiograf</t>
  </si>
  <si>
    <t>Preparacao opacificante,de lopamidol,p/exame radiograf.</t>
  </si>
  <si>
    <t>Prepar.opacif.dioxido de zirconio,etc.p/exame radiograf</t>
  </si>
  <si>
    <t>Prepar.opacif.loversol p/exame radiograf, a base de ioversol ou de iopromida</t>
  </si>
  <si>
    <t>Outs.preparacoes opacificantes,para exames radiologicos</t>
  </si>
  <si>
    <t>Reagente de diagnost.de somatoliberina,p/admin. paciente</t>
  </si>
  <si>
    <t>Outs.reagentes de diagnostico,p/ser administr. paciente</t>
  </si>
  <si>
    <t>Cimentos para obturacao dentaria</t>
  </si>
  <si>
    <t>Outros produtos para obturacao dentaria</t>
  </si>
  <si>
    <t>Cimentos para reconstituicao ossea</t>
  </si>
  <si>
    <t>Estojos e caixas de primeiros-socorros, guarnecidos</t>
  </si>
  <si>
    <t>Prepars.quims.contraceptivas,de hormonios/ espermicidas</t>
  </si>
  <si>
    <t>Bolsas para uso em colostomia, ileostomia e urostomia</t>
  </si>
  <si>
    <t>Adubos ou fertilizantes de origem animal/vegetal, etc.</t>
  </si>
  <si>
    <t>Ureia com teor de nitrogenio&gt;45% em peso</t>
  </si>
  <si>
    <t>Outros ureias,mesmo em solucao aquosa</t>
  </si>
  <si>
    <t>Sulfato de amonio</t>
  </si>
  <si>
    <t>Sulfonitrato de amonio</t>
  </si>
  <si>
    <t>Outs.sais duplos/misturas,de sulfato/nitrato de amonio</t>
  </si>
  <si>
    <t>Nitrato de amonio,mesmo em solucao aquosa</t>
  </si>
  <si>
    <t>Misturas de nitrato de amonio c/carbonato de calcio,etc</t>
  </si>
  <si>
    <t>Nitrato de sodio,natural,com teor de nitrogenio&lt;=16.3%</t>
  </si>
  <si>
    <t>Outros nitratos de sodio,naturais</t>
  </si>
  <si>
    <t>Outros nitratos de sodio</t>
  </si>
  <si>
    <t>Sais duplos e misturas de nitratos de calcio e amonio</t>
  </si>
  <si>
    <t>Misturas de ureia c/nitrato de amonio,em sol.aquosa,etc</t>
  </si>
  <si>
    <t>Outs.adubos ou fertilizs.minerais/quimicos ,nitrogenados</t>
  </si>
  <si>
    <t>Hidrogeno-ortofosfato de calcio,teor de p2o5&lt;=46%</t>
  </si>
  <si>
    <t>Outros hidrogenos-ortofosfatos de calcio</t>
  </si>
  <si>
    <t>Outs.adubos ou fertilizs.minerais/quimicos, fosfatados</t>
  </si>
  <si>
    <t>Cloreto de potassio,teor de oxido de potassio(k2o)&lt;=60%</t>
  </si>
  <si>
    <t>Outros cloretos de potassio</t>
  </si>
  <si>
    <t>Sulfato de potassio,teor de oxido de potassio(k2o)&lt;=52%</t>
  </si>
  <si>
    <t>Outros sulfatos de potassio</t>
  </si>
  <si>
    <t>Sulfato duplo de potassio e de magnesio,teor de k2o&gt;30%</t>
  </si>
  <si>
    <t>Outs.adubos ou fertilizs.minerais/quimicos, potassicos</t>
  </si>
  <si>
    <t>Adubos ou fertilizantes em tabletes/embalagens p&lt;=10kg</t>
  </si>
  <si>
    <t>Adubos ou fertilizantes c/nitrogenio,fosforo e potassio</t>
  </si>
  <si>
    <t>Diidrogeno-ortofosfato de amonio,incl.mist.hidrogen.etc</t>
  </si>
  <si>
    <t>Adubos ou fertilizantes c/nitrato e fosfato</t>
  </si>
  <si>
    <t>Outs.adubos ou fertilizs.contendo nitrogenio e fosforo</t>
  </si>
  <si>
    <t>Adubos ou fertilizantes c/fosforo e potassio</t>
  </si>
  <si>
    <t>Nitrato de sodio potassico,teor de n&lt;=15% e k2o&lt;=15%</t>
  </si>
  <si>
    <t>Outros nitratos de sodio potassico</t>
  </si>
  <si>
    <t>Outs.adubos/fertils.miner.quim.c/nitrogenio e potassio</t>
  </si>
  <si>
    <t>Extrato tanante,de quebracho</t>
  </si>
  <si>
    <t>Extrato tanante,de mimosa</t>
  </si>
  <si>
    <t>Extrato tanante,de gambir</t>
  </si>
  <si>
    <t>Extrato tanante,de carvalho ou de castanheiro</t>
  </si>
  <si>
    <t>Outros extratos tanantes,de origem vegetal</t>
  </si>
  <si>
    <t>Sais,eteres,esteres e outs.derivados dos taninos</t>
  </si>
  <si>
    <t>Produtos tanantes organicos sinteticos</t>
  </si>
  <si>
    <t>Produtos tanantes,a base de sais de cromo</t>
  </si>
  <si>
    <t>Produtos tanantes,a base de sais de titanio</t>
  </si>
  <si>
    <t>Produtos tanantes,a base de sais de zirconio</t>
  </si>
  <si>
    <t>Outros produtos tanantes inorganicos</t>
  </si>
  <si>
    <t>Preparacoes tanantes,a base de compostos de cromo</t>
  </si>
  <si>
    <t>Outros preparacoes tanantes</t>
  </si>
  <si>
    <t>Preparacoes enzimaticas,para a pre-curtimenta</t>
  </si>
  <si>
    <t>Hemateina (materia corante)</t>
  </si>
  <si>
    <t>Fisetina (materia corante)</t>
  </si>
  <si>
    <t>Morina (materia corante)</t>
  </si>
  <si>
    <t>Outros materias corantes,de origem vegetal</t>
  </si>
  <si>
    <t>Carmim de cochonilha (materia corante)</t>
  </si>
  <si>
    <t>Outros materias corantes,de origem animal</t>
  </si>
  <si>
    <t>Prepars.a base de materias corantes,orig.vegetal/animal</t>
  </si>
  <si>
    <t>Corantes dispersos e suas preparacoes</t>
  </si>
  <si>
    <t>Corantes acidos,mesmo metalizados e suas preparacoes</t>
  </si>
  <si>
    <t>Corantes mordentes e suas preparacoes</t>
  </si>
  <si>
    <t>Corantes basicos e suas preparacoes</t>
  </si>
  <si>
    <t>Corantes diretos e suas preparacoes</t>
  </si>
  <si>
    <t>Corante indigo blue,segundo colour index 73000</t>
  </si>
  <si>
    <t>Corante dibenzantrona</t>
  </si>
  <si>
    <t>Corante 12,12-dimetoxidibenzantrona</t>
  </si>
  <si>
    <t>Outros corantes a cuba e suas preparacoes</t>
  </si>
  <si>
    <t>Corantes reagentes e suas preparacoes</t>
  </si>
  <si>
    <t>Pigmentos e suas preparacoes</t>
  </si>
  <si>
    <t>Corantes soluveis em solventes (corantes solventes)</t>
  </si>
  <si>
    <t>Corantes azoicos</t>
  </si>
  <si>
    <t>Outs.materias corantes organicas sintet.e suas prepars.</t>
  </si>
  <si>
    <t>Derivs.do ac.4,4-bis-(1,3,5)triazinil-6-aminoestil. etc.</t>
  </si>
  <si>
    <t>Outs.derivs.do estilbeno,util.agente avivam. fluorescent</t>
  </si>
  <si>
    <t>Outs.prods.organs.sintet.util.agente avivam. fluorescent</t>
  </si>
  <si>
    <t>Outros materias corantes organicas sinteticas,etc.</t>
  </si>
  <si>
    <t>Lacas corantes e suas preparacoes</t>
  </si>
  <si>
    <t>Preparacoes a base de dioxido de titanio, peso&gt;=80%</t>
  </si>
  <si>
    <t>Pigmento const.por mica revest.pelicula dioxido titanio</t>
  </si>
  <si>
    <t>Outs.pigmentos e prepars.a base de dioxido de titanio</t>
  </si>
  <si>
    <t>Pigmentos e preparacoes a base de compostos de cromo</t>
  </si>
  <si>
    <t>Ultramar e suas preparacoes</t>
  </si>
  <si>
    <t>Litoponio</t>
  </si>
  <si>
    <t>Outs.pigmentos e preparacoes a base de sulfeto de zinco</t>
  </si>
  <si>
    <t>Pigmentos e preparacoes a base de compostos de cadmio</t>
  </si>
  <si>
    <t>Pigmentos e preparacoes a base de hexacianoferratos (ferrocianetos e ferricianetos)</t>
  </si>
  <si>
    <t>Outros materias corantes e preparacoes</t>
  </si>
  <si>
    <t>Halofosfatos de calcio,etc.c/subst.radioativ. util.lumin</t>
  </si>
  <si>
    <t>Halofosfatos de calcio,etc.s/subst.radioativ. util.lumin</t>
  </si>
  <si>
    <t>Outs.pigmentos,opacificantes/cores,preparados e prepars</t>
  </si>
  <si>
    <t>Prepar. com teor de prata &gt;=25% (...) p/ fabric. circuitos impressos</t>
  </si>
  <si>
    <t>Polimentos liquidos e preparacoes semelhantes</t>
  </si>
  <si>
    <t>Fritas de vidro,em po,em granulos,em lamelas ou flocos</t>
  </si>
  <si>
    <t>Outs.vidros em po,em granulos,em lamelas ou em flocos</t>
  </si>
  <si>
    <t>Tintas de poliesteres,dispersos/dissolv.meio n/aquoso</t>
  </si>
  <si>
    <t>Vernizes de poliesteres,dispersos/dissolv.meio n/aquoso</t>
  </si>
  <si>
    <t>Solucoes de poliesteres,dispersos/dissolv.meio n/aquoso</t>
  </si>
  <si>
    <t>Vernizes de polim.acril/vinil.dispers/ dissolv. n/aquoso</t>
  </si>
  <si>
    <t>Solucoes de polim.acril/vinil.dispers/dissolv .n/aquoso</t>
  </si>
  <si>
    <t>Tintas de outs.polim.sint.etc.dispers/dissolv.n/aquoso</t>
  </si>
  <si>
    <t>Vernizes de derivs.celulose,dispersos/dissolv.n/aquoso</t>
  </si>
  <si>
    <t>Vernizes de out.polim.sint.etc.dispers/dissolv.n/aquoso</t>
  </si>
  <si>
    <t>Solucoes de silicones,dispersos/dissolvs.meio n/aquoso</t>
  </si>
  <si>
    <t>Outs.solucoes polim.sint.etc.dispers/dissolv.n/aquoso</t>
  </si>
  <si>
    <t>Tintas de polim.acril/vinil.dispers/dissolv.meio aquoso</t>
  </si>
  <si>
    <t>Vernizes de polim.acril/vinil.dispersos/dissolv.aquoso</t>
  </si>
  <si>
    <t>Tintas de politetrafluoretileno,dispers/dissolv.aquoso</t>
  </si>
  <si>
    <t>Tintas de outs.polim.sint.etc.dispersos/dissolv.aquoso</t>
  </si>
  <si>
    <t>Vernizes de outs.polim.sint.etc.dispers/dissolv.aquoso</t>
  </si>
  <si>
    <t>Outros tintas</t>
  </si>
  <si>
    <t>Outros vernizes</t>
  </si>
  <si>
    <t>Pigmentos a agua preparados,utiliz.p/acabam.de couros</t>
  </si>
  <si>
    <t>Secantes preparados</t>
  </si>
  <si>
    <t>Folhas para marcar a ferro</t>
  </si>
  <si>
    <t>Aluminio em po,etc.empastado c/solvente hidrocarboneto</t>
  </si>
  <si>
    <t>Outs.pigmentos dispers.meios n/aquosos,est.liquido,etc.</t>
  </si>
  <si>
    <t>Cores em sortidos,p/pintura artistica,ativid.educat.etc</t>
  </si>
  <si>
    <t>Outs.cores p/pintura artistica,atividade educativa,etc.</t>
  </si>
  <si>
    <t>Mastique de vidraceiro,cimentos de resinas,outs.mastiq.</t>
  </si>
  <si>
    <t>Indutos n/refratarios do tipo utilizados em alvenaria</t>
  </si>
  <si>
    <t>Tintas pretas,de impressao</t>
  </si>
  <si>
    <t>Outros tintas de impressao</t>
  </si>
  <si>
    <t>Tintas de escrever ou de desenhar e outs.tintas</t>
  </si>
  <si>
    <t>Oleo essencial,de petit grain de laranja</t>
  </si>
  <si>
    <t>Outros oleos essenciais,de laranja</t>
  </si>
  <si>
    <t>Oleo essencial,de limao</t>
  </si>
  <si>
    <t>Oleo essencial,de lima</t>
  </si>
  <si>
    <t>Oleo essencial,de outs.citricos</t>
  </si>
  <si>
    <t>Oleo essencial,de hortela-pimenta (mentha piperita)</t>
  </si>
  <si>
    <t>Oleo essencial,de menta japonesa (mentha arvensis)</t>
  </si>
  <si>
    <t>Oleo essencial,de mentha spearmint(mentha viridis l)</t>
  </si>
  <si>
    <t>Oleo essencial,de outs.mentas</t>
  </si>
  <si>
    <t>Oleo essencial,de citronela</t>
  </si>
  <si>
    <t>Oleo essencial,de cedro</t>
  </si>
  <si>
    <t>Oleo essencial,de pau santo (bulnesia sarmientol)</t>
  </si>
  <si>
    <t>Oleo essencial,de lemongrass</t>
  </si>
  <si>
    <t>Oleo essencial,de pau-rosa</t>
  </si>
  <si>
    <t>Oleo essencial,de palma rosa</t>
  </si>
  <si>
    <t>Oleo essencial,de coriandro</t>
  </si>
  <si>
    <t>Oleo essencial,de cabreuva</t>
  </si>
  <si>
    <t>Oleo essencial,de eucalipto</t>
  </si>
  <si>
    <t>Oleo essencial,de alfazema ou lavanda</t>
  </si>
  <si>
    <t>Oleo essencial,de vetiver</t>
  </si>
  <si>
    <t>Outros oleos essenciais</t>
  </si>
  <si>
    <t>Resinoides</t>
  </si>
  <si>
    <t>Solucoes concentr.de oleos essenciais do tratam.flores</t>
  </si>
  <si>
    <t>Subprods.terpenicos resids.da desterp.oleos essenciais</t>
  </si>
  <si>
    <t>Agua destilada aromat.e sol.aquosa de oleos essenciais</t>
  </si>
  <si>
    <t>Oleorresinas de extracao</t>
  </si>
  <si>
    <t>Misturas util.materia basica p/inds.alimentar/de bebida</t>
  </si>
  <si>
    <t>Vetiverol para perfumaria</t>
  </si>
  <si>
    <t>Outs.misturas utilizs.como materia basica p/perfumaria</t>
  </si>
  <si>
    <t>Perfumes (extratos)</t>
  </si>
  <si>
    <t>Agua-de-colonia</t>
  </si>
  <si>
    <t>Produtos de maquilagem para os labios</t>
  </si>
  <si>
    <t>Sombra,delineador,lapis para sobrancelhas e rimel</t>
  </si>
  <si>
    <t>Outros produtos de maquilagem para os olhos</t>
  </si>
  <si>
    <t>Preparacoes para manicuros e pedicuros</t>
  </si>
  <si>
    <t>Cremes de beleza,cremes nutritivos e locoes tonicas</t>
  </si>
  <si>
    <t>Outs.produtos de beleza ou de maquilagem preparados,etc</t>
  </si>
  <si>
    <t>Xampus para os cabelos</t>
  </si>
  <si>
    <t>Prepars.p/ondulacao/alisamento/permanentes,dos cabelos</t>
  </si>
  <si>
    <t>Laques para os cabelos</t>
  </si>
  <si>
    <t>Outros preparacoes capilares</t>
  </si>
  <si>
    <t>Dentifricios</t>
  </si>
  <si>
    <t>Fios utiliz.p/limpar espacos interdentais (fio dental)</t>
  </si>
  <si>
    <t>Outs.preparacoes para higiene bucal ou dentaria,etc.</t>
  </si>
  <si>
    <t>Preparacoes para barbear (antes,durante ou apos)</t>
  </si>
  <si>
    <t>Desodorantes corporais e antiperspirantes, liquidos</t>
  </si>
  <si>
    <t>Outros desodorantes corporais e antiperspirantes</t>
  </si>
  <si>
    <t>Sais perfumados e outs.preparacoes para banhos</t>
  </si>
  <si>
    <t>Agarbate e outs.prepar.odoriferas que atuem p/combustao</t>
  </si>
  <si>
    <t>Outs.preparacoes para perfumar ou desodorizar ambientes</t>
  </si>
  <si>
    <t>Outs.prods.de perfumaria ou toucador, preparados,etc.</t>
  </si>
  <si>
    <t>Saboes medicinais,em barras,pedacos,figura moldada,etc.</t>
  </si>
  <si>
    <t>Outs.prods/prepars.de toucador,em barras, pedacos,etc.</t>
  </si>
  <si>
    <t>Outs.saboes/produtos/preparacoes,em barras,pedacos,etc.</t>
  </si>
  <si>
    <t>Saboes de toucador,sob outs.formas</t>
  </si>
  <si>
    <t>Outros saboes</t>
  </si>
  <si>
    <t>Produtos e prepar. organicos tensoativos destinados a lavagem da pele, na forma liquida...</t>
  </si>
  <si>
    <t>Misturas de agente organ.de superf.cont.prods. n/ionicos</t>
  </si>
  <si>
    <t>Outros misturas de agentes organicos de superficie</t>
  </si>
  <si>
    <t>Solucoes ou emulsoes a base de nonanoiloxienzenossulfonato de sodio</t>
  </si>
  <si>
    <t>Prepars.de nonilfenol etoxilado (detergente) p/lavagem</t>
  </si>
  <si>
    <t>Outros preparacoes para lavagem (detergentes)</t>
  </si>
  <si>
    <t>Outs.preparacoes tensoativas e preparacoes para limpeza</t>
  </si>
  <si>
    <t>Prepars.cont.oleos de petroleo,etc.p/trat.mater.textil</t>
  </si>
  <si>
    <t>Prepars.cont.oleos de petroleo,etc.p/trat.couros/peles</t>
  </si>
  <si>
    <t>Prepars.cont.oleos de petroleo,etc.p/trat.outs.materias</t>
  </si>
  <si>
    <t>Outs.prepars.cont.oleos de petroleo/miners.betuminosos</t>
  </si>
  <si>
    <t>Outs.preparacoes para tratamento de materia textil</t>
  </si>
  <si>
    <t>Outs.preparacoes para tratamento de couros e peles</t>
  </si>
  <si>
    <t>Outs.preparacoes para tratamento de outs.materias</t>
  </si>
  <si>
    <t>Outs.prepars.lubrificantes/antiaderentes/antiferrug.etc</t>
  </si>
  <si>
    <t>Ceras artificiais de poli (oxietileno) (polietileno-glicol)</t>
  </si>
  <si>
    <t>Ceras preparadas de polietileno-glicois</t>
  </si>
  <si>
    <t>Cera artificial de polietileno,emulsionavel</t>
  </si>
  <si>
    <t>Outros ceras artificiais,de polietileno</t>
  </si>
  <si>
    <t>Cera artificial de polipropilenoglicois</t>
  </si>
  <si>
    <t>Outros ceras artificiais</t>
  </si>
  <si>
    <t>Cera preparada a base de vaselina e alcoois de lanolina</t>
  </si>
  <si>
    <t>Outros ceras preparadas</t>
  </si>
  <si>
    <t>Pomadas,cremes e prepars.semelhs.p/calcados ou couros</t>
  </si>
  <si>
    <t>Encausticas/prepars.p/conservs.de moveis,etc.de madeira</t>
  </si>
  <si>
    <t>Preparacoes p/dar brilho a pintura de carrocarias,etc.</t>
  </si>
  <si>
    <t>Pastas,pos e outs.preparacoes para arear</t>
  </si>
  <si>
    <t>Outs.preparacoes para dar brilho em vidros,metais,etc.</t>
  </si>
  <si>
    <t>Velas,pavios,cirios e artigos semelhantes</t>
  </si>
  <si>
    <t>Ceras para dentistas</t>
  </si>
  <si>
    <t>Outros composicoes para dentistas,a base de gesso</t>
  </si>
  <si>
    <t>Caseinas</t>
  </si>
  <si>
    <t>Caseinato de sodio</t>
  </si>
  <si>
    <t>Outros caseinatos e derivados das caseinas</t>
  </si>
  <si>
    <t>Colas de caseina</t>
  </si>
  <si>
    <t>Ovalbumina seca</t>
  </si>
  <si>
    <t>Outros ovalbuminas</t>
  </si>
  <si>
    <t>Lactalbumina,incl.concentrs&gt;=2 proteinas de soro leite</t>
  </si>
  <si>
    <t>Outros albuminas</t>
  </si>
  <si>
    <t>Gelatinas de osseina,seus derivs.c/grau pureza&gt;=99.98%</t>
  </si>
  <si>
    <t>Gelatinas de osseina,seus derivs.c/grau pureza&lt;99.98%</t>
  </si>
  <si>
    <t>Outros gelatinas e seus derivados</t>
  </si>
  <si>
    <t>Ictiocola,outs.colas de orig.animal,exc.cola de caseina</t>
  </si>
  <si>
    <t>Outros derivados das peptonas</t>
  </si>
  <si>
    <t>Proteinas de soja em po,teor proteina em base seca&gt;=90%</t>
  </si>
  <si>
    <t>Outs.materias proteicas,seus derivados e po de peles</t>
  </si>
  <si>
    <t>Dextrina e outs.amidos e feculas modificados</t>
  </si>
  <si>
    <t>Colas a base de amidos ou de feculas,de dextrina,etc.</t>
  </si>
  <si>
    <t>Prods.util.como colas,adesivos,de cianoacrilatos,p&lt;=1kg</t>
  </si>
  <si>
    <t>Outs.prods.utilizados como colas ou adesivos,peso&lt;=1kg</t>
  </si>
  <si>
    <t>Adesivos a base de borracha</t>
  </si>
  <si>
    <t>Adesivos a base de plasticos,dispersos,p/dispersar etc.</t>
  </si>
  <si>
    <t>Outros adesivos a base de plasticos</t>
  </si>
  <si>
    <t>Outros colas e adesivos preparados</t>
  </si>
  <si>
    <t>Coalho e seus concentrados</t>
  </si>
  <si>
    <t>Alfa-amilase (aspergillus oryzae)</t>
  </si>
  <si>
    <t>Outros amilases e seus concentrados</t>
  </si>
  <si>
    <t>Papaina</t>
  </si>
  <si>
    <t>Outros proteases e seus concentrados</t>
  </si>
  <si>
    <t>L-asparaginase</t>
  </si>
  <si>
    <t>Outros enzimas e seus concentrados</t>
  </si>
  <si>
    <t>Enzimas preparadas a base de celulases</t>
  </si>
  <si>
    <t>Enzimas preparadas a base de transglutaminase</t>
  </si>
  <si>
    <t>Outros enzimas preparadas</t>
  </si>
  <si>
    <t>Polvoras propulsivas</t>
  </si>
  <si>
    <t>Explosivos preparados,exceto polvoras propulsivas</t>
  </si>
  <si>
    <t>Fogos de artificio</t>
  </si>
  <si>
    <t>Outs.foguetes de sinalizacao e artigos de pirotecnia</t>
  </si>
  <si>
    <t>Fosforos,exceto os artigos de pirotecnia</t>
  </si>
  <si>
    <t>Combustiveis liq.etc.util.p/carreg.isqueiro, cap&lt;=300cm3</t>
  </si>
  <si>
    <t>Ferrocerio e outs.ligas pirofosforicas,art. mat.inflamav</t>
  </si>
  <si>
    <t>Chapas/filmes planos,p/raios x,sensib.1 face,n/impress.</t>
  </si>
  <si>
    <t>Chapas/film.planos,p/raios x odont.sensib.2 f.n/impress</t>
  </si>
  <si>
    <t>Outs.chapas/film.planos,p/raios x,sensib.2 f.n/impress.</t>
  </si>
  <si>
    <t>Filmes planos,revel.instant.sensib.n/impr. p/foto cores</t>
  </si>
  <si>
    <t>Filmes plan.revel.instant.sensib.n/impr.p/foto monocrom</t>
  </si>
  <si>
    <t>Outs.chapas/film.plan.sensib.n/impr.d&gt;255mm,p/fot.cores</t>
  </si>
  <si>
    <t>Chapas aluminio,plan.sensib.polim.fotoss. n/impr.d&gt;255mm</t>
  </si>
  <si>
    <t>Chapas poliester,plan.sens.polim.fotoss. n/impr.d&gt;255mm</t>
  </si>
  <si>
    <t>Outs.chapas planas,sensib.polim.fotoss.n/impres.d&gt;255mm</t>
  </si>
  <si>
    <t>Chapas aluminio,planas,sensib.out.proc .n/impres.d&gt;255mm</t>
  </si>
  <si>
    <t>Outs.chapas planas,sensib.out.proc.n/impres. dim&gt;255mm</t>
  </si>
  <si>
    <t>Filmes planos,p/artes graficas,sensib. n/impress.d&gt;255mm</t>
  </si>
  <si>
    <t>Filmes plan.heliograf.poliester,sensib. n/impres.d&gt;255mm</t>
  </si>
  <si>
    <t>Outs.chapas e filmes planos,sensib.n/impress.dim&gt;255mm</t>
  </si>
  <si>
    <t>Outs.chapas/filmes,planos,sensib.n/impress.p/foto cores</t>
  </si>
  <si>
    <t>Outs.chapas/filmes,planos,sensib.n/impr.p/foto monocrom</t>
  </si>
  <si>
    <t>Filmes p/raios x,sensibil.1 face,n/ impression. em rolos</t>
  </si>
  <si>
    <t>Filmes p/raios x,sensibil.2 faces,n/impression. em rolos</t>
  </si>
  <si>
    <t>Outros filmes c/emuls.halog.prata,sensib. n/impr. l&lt;=105mm,rolos</t>
  </si>
  <si>
    <t>Outs.filmes n/perfur.sensib.n/impress. l&lt;=105mm,em rolos</t>
  </si>
  <si>
    <t>Filmes p/foto cores,sensib.n/impr.l&gt;610mm, c&gt;200m,rolos</t>
  </si>
  <si>
    <t>Filmes p/artes grafs.sensib.n/impr.l&gt;610mm, c&gt;200m,rolos</t>
  </si>
  <si>
    <t>Outs.filmes n/perfur.sensib.n/impr.l&gt;610mm, c&gt;200m,rolos</t>
  </si>
  <si>
    <t>Filmes p/artes graf.sensib.n/impr.l&gt;610mm, c&lt;=200m,rolos</t>
  </si>
  <si>
    <t>Filmes heliogr.poliest.sens.n/impr.l&gt;61cm, c&lt;=200m,rolos</t>
  </si>
  <si>
    <t>Outs.filmes n/perf.sensib.n/impr. l&gt;610mm, c&lt;=200m,rolos</t>
  </si>
  <si>
    <t>Filmes p/foto cores,sensib.n/impr. 105&lt;l&lt;=610mm, em rolos</t>
  </si>
  <si>
    <t>Filmes p/artes graf.monocr.n/impr. 105&lt;l&lt;=610mm, em rolos</t>
  </si>
  <si>
    <t>Outs.filmes monocrom.sensib.n/impres. 105&lt;l&lt;=610mm,rolos</t>
  </si>
  <si>
    <t>Filmes p/diaposit.cores,n/impr.16&lt;l&lt;=35mm, c&lt;=30m,rolos</t>
  </si>
  <si>
    <t>Filmes p/foto cores,sensib.n/impr.l=35mm, c&lt;=30m,bobinas</t>
  </si>
  <si>
    <t>Outs.filmes p/foto cores,n/impress.l=35mm, c&lt;=30m,rolos</t>
  </si>
  <si>
    <t>Filmes p/foto cores,n/impr.16&lt;l&lt;35mm,c&lt;=30m,em bobinas</t>
  </si>
  <si>
    <t>Outs.filmes p/foto cores,n/impr.16&lt;l&lt;35mm, c&lt;=30m,rolos</t>
  </si>
  <si>
    <t>Filmes p/foto cores,sensib.n/impr.l=35mm,c&gt;30m,em rolos</t>
  </si>
  <si>
    <t>Filmes p/foto cores,sensib.n/impr.16&lt;l&lt;35mm, c&gt;30m,rolos</t>
  </si>
  <si>
    <t>Filmes p/foto cores,sensib.n/impress.l&gt;35mm,em rolos</t>
  </si>
  <si>
    <t>Outros filmes sensib.n/impress.l&gt;35mm,em rolos</t>
  </si>
  <si>
    <t>Papel,etc.p/foto cores,sensib.n/impr.em rolos,l&gt;610mm</t>
  </si>
  <si>
    <t>Papel heliograf.monocrom.sensib.n/impr.em rolos,l&gt;610mm</t>
  </si>
  <si>
    <t>Outs.papeis p/foto monocrom.sensib.n/impr.rolos,l&gt;610mm</t>
  </si>
  <si>
    <t>Outs.papeis p/foto a cores,sensibil.n/impressionados</t>
  </si>
  <si>
    <t>Papel p/fotocomposicao,sensibilizado,nao impressionado</t>
  </si>
  <si>
    <t>Outs.papeis,cartoes e texteis fotograf.sensib.n/impress</t>
  </si>
  <si>
    <t>Chapas,filmes,etc.fotograficos,impress.mas n/revelados</t>
  </si>
  <si>
    <t>Filmes cinematograficos impress.e revelados, l&gt;=35mm</t>
  </si>
  <si>
    <t>Outros filmes cinematograficos impress.e revelados</t>
  </si>
  <si>
    <t>Emulsoes p/sensibilizacao de superfs.p/uso fotografico</t>
  </si>
  <si>
    <t>Fixadores para uso fotografico</t>
  </si>
  <si>
    <t>Reveladores a base de negro de fumo,etc. p/reprod.docum.</t>
  </si>
  <si>
    <t>Outros reveladores para uso fotografico</t>
  </si>
  <si>
    <t>Compost.diazoicos fotossens.p/prepar.emulsoes fotograf.</t>
  </si>
  <si>
    <t>Grafita artificial</t>
  </si>
  <si>
    <t>Suspensao semicoloidal em oleos minerais (grafita)</t>
  </si>
  <si>
    <t>Outros grafitas coloidais ou semicoloidais</t>
  </si>
  <si>
    <t>Pastas semelh.as carbonadas p/revest.interior de fornos</t>
  </si>
  <si>
    <t>Outs.prepars.base de grafita/outs.carbonos,em pasta,etc</t>
  </si>
  <si>
    <t>Carvoes ativados</t>
  </si>
  <si>
    <t>Farinhas siliciosas fosseis</t>
  </si>
  <si>
    <t>Bentonita (materia mineral natural ativada)</t>
  </si>
  <si>
    <t>Outros argilas e terras ativadas</t>
  </si>
  <si>
    <t>Bauxita (materia mineral natural ativada)</t>
  </si>
  <si>
    <t>Outros materias minerais naturais ativadas,etc.</t>
  </si>
  <si>
    <t>Lixivia residual da fabr.pasta de celulose,ao sulfito</t>
  </si>
  <si>
    <t>Lixivia residual da fabr.pasta celulose,a soda/sulfato</t>
  </si>
  <si>
    <t>Essencias de terebintina,de pinheiro ou etc.</t>
  </si>
  <si>
    <t>Oleo de pinho</t>
  </si>
  <si>
    <t>Outs.essencias terpenicas da destil/tratam. madeiras,etc</t>
  </si>
  <si>
    <t>Colofonias e acidos resinicos</t>
  </si>
  <si>
    <t>Sais de colofonias,acidos resinicos ou de seus derivs.</t>
  </si>
  <si>
    <t>Gomas esteres (gomas fundidas)</t>
  </si>
  <si>
    <t>Abietatos de metila ou benzila,hidroabietato de metila</t>
  </si>
  <si>
    <t>Outs.derivados de colofonias ou de acidos resinicos</t>
  </si>
  <si>
    <t>Outros essencias de colofonia e oleos de colofonia</t>
  </si>
  <si>
    <t>Alcatroes de madeira,oleos de alcatrao de madeira,etc.</t>
  </si>
  <si>
    <t>Inseticida cont.bromometano,etc.p/uso domissanit.direto</t>
  </si>
  <si>
    <t>Outs.inseticidas em embalagens p/uso domissanit.direto</t>
  </si>
  <si>
    <t>Inseticida cont.bromometano,etc. apresent. de outro modo</t>
  </si>
  <si>
    <t>Inseticida a base de acefato apresentado de outro modo</t>
  </si>
  <si>
    <t>Inseticida a base de cipermetrina/ permetrina, outro modo</t>
  </si>
  <si>
    <t>Inseticida a base de dicrotofos, apresent. de outro modo</t>
  </si>
  <si>
    <t>Inseticida a base de dissulfoton/endossulfan, outro modo</t>
  </si>
  <si>
    <t>Inseticida a base de fosfeto de aluminio,em outro modo</t>
  </si>
  <si>
    <t>Inseticida a base de diclorvos/triclorfon, em outro modo</t>
  </si>
  <si>
    <t>Inseticida a base de oleo mineral/ tiometon,outro modo</t>
  </si>
  <si>
    <t>Outs.inseticidas,apresentados de outro modo</t>
  </si>
  <si>
    <t>Fungicida cont.bromometano,etc.p/uso domissanit.direto</t>
  </si>
  <si>
    <t>Outs.fungicidas em embalag.p/uso domissanitario direto</t>
  </si>
  <si>
    <t>Fungicida cont.bromometano, etc.apresent. de outro modo</t>
  </si>
  <si>
    <t>Fungicida a base de hidroxido de cobre,etc. outro modo</t>
  </si>
  <si>
    <t>Fungicida a base de enxofre/ziram, apresent. outro modo</t>
  </si>
  <si>
    <t>Fungicida a base de mancozeb/maneb, apresent.outro modo</t>
  </si>
  <si>
    <t>Fungicida a base de sulfiram,apresent. de outro modo</t>
  </si>
  <si>
    <t>Fungic.a base de comp.de arsenio/cobre/ cromo, outro modo</t>
  </si>
  <si>
    <t>Fungicida a base de thiram, apresentado de outro modo</t>
  </si>
  <si>
    <t>Fungicida a base de propiconazol, apresent. de outro modo</t>
  </si>
  <si>
    <t>Outs.fungicidas apresentados de outro modo</t>
  </si>
  <si>
    <t>Herbicida cont.bromometano,etc.p/uso domissanit.direto</t>
  </si>
  <si>
    <t>Outs.herbicidas em embalag.p/uso domissanitario direto</t>
  </si>
  <si>
    <t>Herbicida a base de atrazina/alaclor/diuron ou ametrina</t>
  </si>
  <si>
    <t>Herbicida a base glifosato/sal monoisopropilamina,etc.</t>
  </si>
  <si>
    <t>Herbicida a base de dicloreto de paraquat, propanil,etc.</t>
  </si>
  <si>
    <t>Herbicida a base de trifluralina</t>
  </si>
  <si>
    <t>Herbicida a base de imazetapir</t>
  </si>
  <si>
    <t>Herbicida a base de hexazinona</t>
  </si>
  <si>
    <t>Outros herbicidas apresentados de out.modo</t>
  </si>
  <si>
    <t>Inibidores de germinacao para uso domissanitario direto</t>
  </si>
  <si>
    <t>Outs.inibidores de germinacao apresentados de out.modo</t>
  </si>
  <si>
    <t>Regul.crescim.plant.c/brometo metila. embal.p/domissanit</t>
  </si>
  <si>
    <t>Outs.regul.de crescim.de plant.embal.p/ domissanit.diret</t>
  </si>
  <si>
    <t>Reguladores de crescim.plantas, contendo bromometano (brometo de metila) ou bromoclorometano</t>
  </si>
  <si>
    <t>Reguladores de crescim.plantas,base hidrazida maleica</t>
  </si>
  <si>
    <t>Outs.reguladores de crescim.plantas, apresents.out.modo</t>
  </si>
  <si>
    <t>Desinfetantes contendo bromometano (brometo de metila) ou bromoclorometano para uso domissanitario direto</t>
  </si>
  <si>
    <t>Outros desinfetantes para uso domissanitario direto</t>
  </si>
  <si>
    <t>Desinfetante a base de 2-(tiocianometiltio) benzotiazol</t>
  </si>
  <si>
    <t>Outs.rodentic.cont.brometo metila,p/uso domissanit.dir.</t>
  </si>
  <si>
    <t>Outs.rodenticidas ou semelh.embal.p/uso domissanit.dir.</t>
  </si>
  <si>
    <t>Outs.rodenticidas,cont.brometo metila,apresent.out.modo</t>
  </si>
  <si>
    <t>Acaricidas a base amitraz,clorfenvinfos, metamidofos,etc</t>
  </si>
  <si>
    <t>Acaricidas a base ciexatin,oxido de fembutatin,etc.</t>
  </si>
  <si>
    <t>Outros acaricidas apresentados de out. modo</t>
  </si>
  <si>
    <t>Nematicidas a base de metam sodio, apresentados out.modo</t>
  </si>
  <si>
    <t>Outros nematicidas apresentados de out.modo</t>
  </si>
  <si>
    <t>Raticidas apresentados de out.modo</t>
  </si>
  <si>
    <t>Outs.rodenticidas/prods.semelhs.apresentados out.modo</t>
  </si>
  <si>
    <t>Preparacoes a base de materias amilaceas p/ind.textil</t>
  </si>
  <si>
    <t>Outros preparacoes a base de materias amilaceas</t>
  </si>
  <si>
    <t>Aprestos preparados util.na industria textil/semelhante</t>
  </si>
  <si>
    <t>Preparacoes mordentes p/industria textil/inds.semelhs.</t>
  </si>
  <si>
    <t>Prods.ignifugos para industria textil ou inds.semelhs.</t>
  </si>
  <si>
    <t>Impermeabilizante a base de parafina,etc .p/ind.textil</t>
  </si>
  <si>
    <t>Outs.impermeabilizantes p/industria textil/inds. semelhs</t>
  </si>
  <si>
    <t>Outs.agentes de apresto ou acabamento,etc. p/ind. textil</t>
  </si>
  <si>
    <t>Impermeabilizante a base de parafina,etc.p/ind. papel</t>
  </si>
  <si>
    <t>Outs.agentes de apresto ou acabamento,etc. p/ind. papel</t>
  </si>
  <si>
    <t>Preparacoes para decapagem de metais</t>
  </si>
  <si>
    <t>Pastas e pos para soldar</t>
  </si>
  <si>
    <t>Outs.fluxos/prepars.auxiliares/varetas,p/ soldar,etc.</t>
  </si>
  <si>
    <t>Prepars.antidetonantes a base de compostos de chumbo</t>
  </si>
  <si>
    <t>Outros preparacoes antidetonantes</t>
  </si>
  <si>
    <t>Aditivos melhoradores do indice viscosid. p/oleos lubrif</t>
  </si>
  <si>
    <t>Aditivos antidesgastes,anticorrosiv.etc.p/oleos lubrif.</t>
  </si>
  <si>
    <t>Outs.aditivos dispersantes-detergentes, p/oleos lubrif.</t>
  </si>
  <si>
    <t>Prepars.c/melh.indice visc/antidesg.etc. p/oleos lubrif.</t>
  </si>
  <si>
    <t>Aditivos peptizantes,c/oleos petrol. etc. p/oleos lubrif.</t>
  </si>
  <si>
    <t>Outs.aditivos c/oleos de petroleo,etc.p/ oleos lubrific.</t>
  </si>
  <si>
    <t>Outs.aditivos peptizantes/dispersantes-deterg.tbn&lt;170</t>
  </si>
  <si>
    <t>Outs.aditivos peptizantes/dispersantes-deterg.tbn&gt;=170</t>
  </si>
  <si>
    <t>Outros aditivos p/oleos lubrificantes</t>
  </si>
  <si>
    <t>Outs.aditivs.dispers.s/cinzas,p/oleo petrol.combust.etc</t>
  </si>
  <si>
    <t>Outs.aditivos preparados,p/oleos minerais/ outs.liquidos</t>
  </si>
  <si>
    <t>Preparacoes denominadas aceleradores de vulcanizacao</t>
  </si>
  <si>
    <t>Plastificantes compostos para borracha ou plastico</t>
  </si>
  <si>
    <t>Cargas c/bromoclorodifluormetano, etc.p/apars.extintores</t>
  </si>
  <si>
    <t>Cargas c/hidrobromofluorcarbonetos (hbfc) p/apars.extint</t>
  </si>
  <si>
    <t>Cargas c/hidroclorofluorcarbonetos (hcfc) p/apars.extint</t>
  </si>
  <si>
    <t>Composicoes/cargas cont.bromoclorometano p/apars.extint</t>
  </si>
  <si>
    <t>Composicoes e cargas p/apars.extintores, granadas,etc.</t>
  </si>
  <si>
    <t>Outs.solventes/diluentes,cont.clorofluorcarbonetos(cfc)</t>
  </si>
  <si>
    <t>Outs.solventes/diluentes,cont.hidroclorofluorcar organ.</t>
  </si>
  <si>
    <t>Outs.solventes/diluentes,cont.tetracloreto de carbono,</t>
  </si>
  <si>
    <t>Outs.solventes e diluentes organicos compostos,etc.</t>
  </si>
  <si>
    <t>Catalisador em suporte,subst.ativa=niquel ou composto</t>
  </si>
  <si>
    <t>Outs catalisador em suporte,subst.ativa=metal precioso/comp.</t>
  </si>
  <si>
    <t>Outros catalisadores em suporte</t>
  </si>
  <si>
    <t>Outs.preparacoes cataliticas p/craqueamento de petroleo</t>
  </si>
  <si>
    <t>Outs.prepars.cataliticas,subst.ativa=isoprenilaluminio</t>
  </si>
  <si>
    <t>Outs.prepars.cataliticas,subst.ativa oxido de zinco</t>
  </si>
  <si>
    <t>Outros prepars.cataliticas</t>
  </si>
  <si>
    <t>Cimento/argamassa,a base magnesita calcinada,refratario</t>
  </si>
  <si>
    <t>Cimento e argamassa,a base de silimanita, refratarios</t>
  </si>
  <si>
    <t>Outros cimentos e argamassas,refratarios</t>
  </si>
  <si>
    <t>Prepars.a base cromo-magnesita,zirconio, etc.refratarios peso .50% corindon ou grafita</t>
  </si>
  <si>
    <t>Outras (prepars.a base cromo-magnesita, etc. refratarios)</t>
  </si>
  <si>
    <t>Elementos quims.impurifs.de silicio,p/util. eletronica</t>
  </si>
  <si>
    <t>Outs.elementos quimicos impurificados p/util.eletronica</t>
  </si>
  <si>
    <t>Liquidos p/freios hidraulicos,etc.c/oleos petroleo&lt;=70%</t>
  </si>
  <si>
    <t>Prepars.anticongelantes/liquidos prepar.p/ descongelacao</t>
  </si>
  <si>
    <t>Acido estearico (ac.graxo monocarboxilico industrial)</t>
  </si>
  <si>
    <t>Acido oleico (acido graxo monocarboxilico industrial)</t>
  </si>
  <si>
    <t>Acido graxo (gordo) do tall oil</t>
  </si>
  <si>
    <t>Alcool laurico (alcool graxo industrial)</t>
  </si>
  <si>
    <t>Outros alcoois graxos industriais</t>
  </si>
  <si>
    <t>Aglutinantes preparados p/moldes ou nucleos de fundicao</t>
  </si>
  <si>
    <t>Carbonetos metalicos n/aglomer.misturados entre si,etc.</t>
  </si>
  <si>
    <t>Aditivos preparados p/cimentos,argamassas ou concretos</t>
  </si>
  <si>
    <t>Argamassas e concretos,nao refratarios</t>
  </si>
  <si>
    <t>Sorbitol,exceto o polialcool d-glucitol</t>
  </si>
  <si>
    <t>Mistura de oxido de propileno,c/teor oxido etileno&lt;=30%</t>
  </si>
  <si>
    <t>Outros prods.e prepars.contendo fosfato de tris(2,3-dibromopropila)</t>
  </si>
  <si>
    <t>Misturas de polietilenoglicois</t>
  </si>
  <si>
    <t>Lixos municipais</t>
  </si>
  <si>
    <t>Lamas de tratamentos de esgotos</t>
  </si>
  <si>
    <t>Residuos clinicos</t>
  </si>
  <si>
    <t>Residuos de solventes organicos halogenados</t>
  </si>
  <si>
    <t>Outs residuos de solventes organicos</t>
  </si>
  <si>
    <t>Outs residuos das ind quimicas ou conexas contendo principalmente constituintes organicos</t>
  </si>
  <si>
    <t>Outs residuos das ind quimicas ou conexas</t>
  </si>
  <si>
    <t>Polietileno c/carga,vulcaniz.d&gt;=1.3,em forma primaria</t>
  </si>
  <si>
    <t>Outs.polietilenos c/carga,d&gt;=0.94,em formas primarias</t>
  </si>
  <si>
    <t>Polietileno s/carga,vulcaniz.dens&gt;1.3,em forma primaria</t>
  </si>
  <si>
    <t>Outs.polietilenos s/carga,d&gt;=0.94,em formas primarias</t>
  </si>
  <si>
    <t>Copolimero de etileno/acetato vinila,em liquidos,pastas</t>
  </si>
  <si>
    <t>Copolimero etileno/acetato vinila,em outs.formas primar</t>
  </si>
  <si>
    <t>Copolimero de etileno/acido acrilico,em formas primars.</t>
  </si>
  <si>
    <t>Copolimeros de etileno/monomeros etc.em formas primars.</t>
  </si>
  <si>
    <t>Polietileno clorossulfonado,em forma primaria</t>
  </si>
  <si>
    <t>Outros polimeros de etileno,em formas primarias</t>
  </si>
  <si>
    <t>Polipropileno com carga,em forma primaria</t>
  </si>
  <si>
    <t>Polipropileno sem carga,em forma primaria</t>
  </si>
  <si>
    <t>Poliisobutileno em forma primaria</t>
  </si>
  <si>
    <t>Copolimeros de propileno,em formas primarias</t>
  </si>
  <si>
    <t>Outs.polimeros de propileno/olefinas,em formas primars.</t>
  </si>
  <si>
    <t>Poliestireno expansivel,com carga,em forma primaria</t>
  </si>
  <si>
    <t>Poliestireno expansivel,sem carga,em forma primaria</t>
  </si>
  <si>
    <t>Outros poliestirenos em formas primarias</t>
  </si>
  <si>
    <t>Copolimeros de estireno-acrilonitrila,em formas primars</t>
  </si>
  <si>
    <t>Copolimeros de acrilonitrila-butadieno-estireno,c/carga</t>
  </si>
  <si>
    <t>Copolimeros de acrilonitrila-butadieno-estireno,s/carga</t>
  </si>
  <si>
    <t>Copolimeros de metacrilato de metila-butadieno-estireno</t>
  </si>
  <si>
    <t>Copolimeros de acrilonitrila-estireno-acrilato de butila (asa)</t>
  </si>
  <si>
    <t>Outros polimeros de estireno,em formas primarias</t>
  </si>
  <si>
    <t>Policloreto de vinila,obt.proc.suspensao,forma primaria</t>
  </si>
  <si>
    <t>Policloreto de vinila,obt.proc.emulsao,forma primaria</t>
  </si>
  <si>
    <t>Outros policloretos de vinila,em formas primarias</t>
  </si>
  <si>
    <t>Policloreto de vinila,n/plastificado,em forma primaria</t>
  </si>
  <si>
    <t>Policloreto de vinila,plastificado,em forma primaria</t>
  </si>
  <si>
    <t>Copolimeros de cloreto,acetato de vinila, formas primars</t>
  </si>
  <si>
    <t>Copolimeros de cloreto,acetato vinila c/ac. dibasico,etc</t>
  </si>
  <si>
    <t>Outs.copolimeros de cloreto de vinila,formas primarias</t>
  </si>
  <si>
    <t>Copolimeros de cloreto de vinilideno, s/emulsionante,etc</t>
  </si>
  <si>
    <t>Outs.polimeros de cloreto vinilideno,formas primarias</t>
  </si>
  <si>
    <t>Politetrafluoretileno em liquidos e pastas</t>
  </si>
  <si>
    <t>Outros politetrafluoretilenos em formas primarias</t>
  </si>
  <si>
    <t>Copolimero de fluoreto de vinilideno, hexafluorpropileno</t>
  </si>
  <si>
    <t>Outros polimeros fluorados,em formas primarias</t>
  </si>
  <si>
    <t>Acetato de polivinila,em dispersao aquosa</t>
  </si>
  <si>
    <t>Acetato de polivinila,com alcool vinilico,em blocos,etc</t>
  </si>
  <si>
    <t>Outs.polimeros de acetato de polivinila,formas primars.</t>
  </si>
  <si>
    <t>Copolimeros de acetato de vinila,em dispersao aquosa</t>
  </si>
  <si>
    <t>Outs.copolimeros de acetato de vinila,formas primarias</t>
  </si>
  <si>
    <t>Alcool polivinilico,em forma primaria</t>
  </si>
  <si>
    <t>Copolimero de vinilpirrolidona,etc.em solucao alcoolica</t>
  </si>
  <si>
    <t>Outros copolimeros de acetato de vinila,etc. formas prim</t>
  </si>
  <si>
    <t>Copolimero polivinilformal,em forma primaria</t>
  </si>
  <si>
    <t>Copolimero polivinilbutiral,em forma primaria</t>
  </si>
  <si>
    <t>Copolimero polivinilpirrolidona iodada,formas primarias</t>
  </si>
  <si>
    <t>Outs.copolimeros polivinilpirrolidonas,formas primarias</t>
  </si>
  <si>
    <t>Polimetacrilato de metila,em forma primaria</t>
  </si>
  <si>
    <t>Copolimero de metacrilato 2-diisopropil.em suspens.etc.</t>
  </si>
  <si>
    <t>Acido poliacrilico e sais,em liq/pasta,em outs. solv.etc</t>
  </si>
  <si>
    <t>Poliacetais com carga,em liquidos e pastas</t>
  </si>
  <si>
    <t>Outros (poliacetais sem carga,em liquidos e pastas)</t>
  </si>
  <si>
    <t>Outros poliacetais em granulos,c/diametro de particula &gt;2mm, segundo a norma astm e 11-70</t>
  </si>
  <si>
    <t>Outros (poliacetais)</t>
  </si>
  <si>
    <t>Resinas epoxidas com carga,em liquidos e pastas</t>
  </si>
  <si>
    <t>Resinas epoxidas com carga,em outs.formas primarias</t>
  </si>
  <si>
    <t>Copolimero tetrabromobisfenol a,etc.s/carga, forma prim.</t>
  </si>
  <si>
    <t>Outras resinas epoxidas sem carga,em liquidos e pastas</t>
  </si>
  <si>
    <t>Outs.policarbonatos em formas primarias</t>
  </si>
  <si>
    <t>Resinas alquidicas em liquidos e pastas</t>
  </si>
  <si>
    <t>Resinas alquidicas em outs.formas primarias</t>
  </si>
  <si>
    <t>Outs.polieteres nao saturados,em formas primarias</t>
  </si>
  <si>
    <t>(poli)tereftalato butileno c/carga fibra vidro,forma prim</t>
  </si>
  <si>
    <t>Tereftalato de polibutileno em outs.formas primarias</t>
  </si>
  <si>
    <t>Poli (epsilon caprolactona)</t>
  </si>
  <si>
    <t>Outros poliesteres em formas primarias</t>
  </si>
  <si>
    <t>Poliamida-11 em liquidos e pastas</t>
  </si>
  <si>
    <t>Poliamida-12 em liquidos e pastas</t>
  </si>
  <si>
    <t>Poliamida-6 ou poliamida-6,6,c/garga,em liquidos,pastas</t>
  </si>
  <si>
    <t>Poliamida-6 ou poliamida-6,6,s/carga,em liquidos,pastas</t>
  </si>
  <si>
    <t>Poliamidas-6,9 ou 6,10 ou 6-12,em liquidos e pastas</t>
  </si>
  <si>
    <t>Poliamida-11 em blocos irregulares,pedados,grumos,etc.</t>
  </si>
  <si>
    <t>Poliamida-12 em blocos irregulares,pedacos, grumos,etc.</t>
  </si>
  <si>
    <t>Poliamida-6 ou poliamida-6,6,com carga,em pedacos,etc.</t>
  </si>
  <si>
    <t>Poliamidas-6,9 ou 6,10 ou 6-12,em blocos irregul.etc.</t>
  </si>
  <si>
    <t>Copolimero de lauril-lactama,em forma primaria</t>
  </si>
  <si>
    <t>Outros poliamidas em formas primarias</t>
  </si>
  <si>
    <t>Resinas ureicas/resinas de tioureia,em formas primarias</t>
  </si>
  <si>
    <t>Melamina-formaldeido,com carga,em po</t>
  </si>
  <si>
    <t>Outs.resinas melaminicas,com carga,em formas primarias</t>
  </si>
  <si>
    <t>Melamina-formaldeido,sem carga,em po</t>
  </si>
  <si>
    <t>Outs.resinas melaminicas,sem carga,em formas primarias</t>
  </si>
  <si>
    <t>Fenol-formaldeido,lipossoluvel,puro ou modificado</t>
  </si>
  <si>
    <t>Outs.resinas fenolicas,lipossoluveis, puras/ modificadas</t>
  </si>
  <si>
    <t>Outros fenois-formaldeidos em formas primarias</t>
  </si>
  <si>
    <t>Outros resinas fenolicas em formas primarias</t>
  </si>
  <si>
    <t>Poliuretano em solucoes em solventes organicos</t>
  </si>
  <si>
    <t>Poliuretano em dispersao aquosa</t>
  </si>
  <si>
    <t>Outros poliuretanos em liquidos e pastas</t>
  </si>
  <si>
    <t>Poliuretano hidroxil.c/propried.adesiva,em pedacos,etc.</t>
  </si>
  <si>
    <t>Outs.poliuretanos em blocos irregulares, pedacos,pos,etc</t>
  </si>
  <si>
    <t>Oleos hidrolisados de dimetildiclororosilano (silicone)</t>
  </si>
  <si>
    <t>Oleos polidimetilsiloxano,etc.em dispersao (silicone)</t>
  </si>
  <si>
    <t>Oleos copolimeros de dimetilsiloxano, c/comp. vinil.etc.</t>
  </si>
  <si>
    <t>Outros oleos silicones em formas primarias</t>
  </si>
  <si>
    <t>Outros (elastomeros (silicone))</t>
  </si>
  <si>
    <t>Resinas (silicone)</t>
  </si>
  <si>
    <t>Silicones em outs.formas primarias</t>
  </si>
  <si>
    <t>Resina de petroleo,de cumarona,etc.c/carga, forma primar</t>
  </si>
  <si>
    <t>Outras resina de petroleo,de cumarona,etc.s/carga, forma primar</t>
  </si>
  <si>
    <t>Politerpenos modif.quimicam.c/carga,em formas primarias</t>
  </si>
  <si>
    <t>Polieteremidas e seus copolimeros,c/carga,formas primar</t>
  </si>
  <si>
    <t>Poli(sulfeto de fenileno)</t>
  </si>
  <si>
    <t>Polissulfetos,polissulfonas,etc.c/carga,formas primars.</t>
  </si>
  <si>
    <t>Politerpenos modifs.quimicam.sem carga,em formas primar</t>
  </si>
  <si>
    <t>Polissulfeto de fenileno,sem carga,em formas primarias</t>
  </si>
  <si>
    <t>Cloreto de hexadimetrina</t>
  </si>
  <si>
    <t>Outs.politerpenos,etc.sem carga,em formas primarias</t>
  </si>
  <si>
    <t>Acetato de celulose,nao plastificado,c/carga, forma prim</t>
  </si>
  <si>
    <t>Acetato de celulose,nao plastificado,s/carga, forma prim</t>
  </si>
  <si>
    <t>Acetato de celulose,plastificado,em forma primaria</t>
  </si>
  <si>
    <t>Nitrato de celulose,com carga,em forma primaria</t>
  </si>
  <si>
    <t>Nitrato de celulose,s/carga,em alcool,teor n/volat&gt;=65%</t>
  </si>
  <si>
    <t>Outs.nitratos de celulose,sem carga,em forma primaria</t>
  </si>
  <si>
    <t>Carboximetilcelulose com teor&gt;=75%,em formas primarias</t>
  </si>
  <si>
    <t>Outros carboximetilceluloses em formas primarias</t>
  </si>
  <si>
    <t>Sais de carboximetilcelulose,teor&gt;=75%,em formas primar</t>
  </si>
  <si>
    <t>Outs.sais de carboximetilcelulose,em formas primarias</t>
  </si>
  <si>
    <t>Metil-,etil- e propilcelulose,hidroxiladas,forma primar</t>
  </si>
  <si>
    <t>Outros metilceluloses,em formas primarias</t>
  </si>
  <si>
    <t>Outros etilceluloses,em formas primarias</t>
  </si>
  <si>
    <t>Outros eteres de celulose,em formas primarias</t>
  </si>
  <si>
    <t>Propionato de celulose,em forma primaria</t>
  </si>
  <si>
    <t>Acetobutirato de celulose,em forma primaria</t>
  </si>
  <si>
    <t>Celulose microcristalina,em po</t>
  </si>
  <si>
    <t>Celulose microcristalina,em outs.formas primarias</t>
  </si>
  <si>
    <t>Outros celuloses,em po</t>
  </si>
  <si>
    <t>Outs.celuloses e derivs.quimicos,em formas primarias</t>
  </si>
  <si>
    <t>Acido alginico,seus sais e esteres,em forma primaria</t>
  </si>
  <si>
    <t>Borracha clorada ou cloridratada,em pedacos,grumos,etc.</t>
  </si>
  <si>
    <t>Borracha clorada em outs.formas primarias</t>
  </si>
  <si>
    <t>Outs.derivs.quims.da borracha natural,em formas primars</t>
  </si>
  <si>
    <t>Goma xantana,em formas primarias</t>
  </si>
  <si>
    <t>Dextrana em formas primarias</t>
  </si>
  <si>
    <t>Proteinas endurecidas em formas primarias</t>
  </si>
  <si>
    <t>Quitosan,seus sais ou derivados,em formas primarias</t>
  </si>
  <si>
    <t>Sulfato de condroitina e seus sais</t>
  </si>
  <si>
    <t>Outs.polimeros naturais,incl.modifs.em formas primarias</t>
  </si>
  <si>
    <t>Permutad.de ions,base copolim.estireno-divinilbenz.etc.</t>
  </si>
  <si>
    <t>Outs.permutad.de ions,a base poliestireno/seus copolim.</t>
  </si>
  <si>
    <t>Permutad.de ions,a base de outs.polim.em formas primars</t>
  </si>
  <si>
    <t>Desperdicios,residuos e aparas,de polimeros de etileno</t>
  </si>
  <si>
    <t>Desperdicios,residuos e aparas,de polimeros de estireno</t>
  </si>
  <si>
    <t>Desperdicios,residuos,etc.de polim.de cloreto de vinila</t>
  </si>
  <si>
    <t>Desperdicios,residuos e aparas,de outs. plasticos</t>
  </si>
  <si>
    <t>Monofilamentos (monofios),etc.de polimeros de etileno</t>
  </si>
  <si>
    <t>Monofilamentos (monofios),etc.de polim. cloreto vinila</t>
  </si>
  <si>
    <t>Monofilamentos (monofios),de outs.plasticos</t>
  </si>
  <si>
    <t>Varas,bastoes e perfis,de outs.plasticos</t>
  </si>
  <si>
    <t>Tripas artificiais de proteinas endurecidas</t>
  </si>
  <si>
    <t>Tripas artifs.fibrosas,de celulose regenerada.d&gt;=150mm</t>
  </si>
  <si>
    <t>Tripas artificiais de outs.plasticos celulosicos</t>
  </si>
  <si>
    <t>Tubo rigido,de polimeros de etileno</t>
  </si>
  <si>
    <t>Tubo rigido,de polimeros de cloreto de vinila</t>
  </si>
  <si>
    <t>Tubo rigido,de outs.plasticos</t>
  </si>
  <si>
    <t>Tubo flexivel,de plastico,p/suportar pressao&gt;=27.6 mpa</t>
  </si>
  <si>
    <t>Tubo de copolimeros de etileno,n/reforcado, s/acessorios</t>
  </si>
  <si>
    <t>Tubo capilar semipermeav.de polipropileno, p/hemodialise</t>
  </si>
  <si>
    <t>Outs.tubos de polipropileno,n/reforcados,sem acessorios</t>
  </si>
  <si>
    <t>Tubo de tereftalato de polietileno, n/reforcado,s/acess.</t>
  </si>
  <si>
    <t>Tubo de silicones,nao reforcado,sem acessorios</t>
  </si>
  <si>
    <t>Tubo capilar semipermeav.celulose regener. p/hemodialise</t>
  </si>
  <si>
    <t>Outs.tubos de celulose regenerada, n/reforcados, s/acess.</t>
  </si>
  <si>
    <t>Outs.tubos de plasticos,nao reforcados,sem acessorios</t>
  </si>
  <si>
    <t>Tubo de plastico,nao reforcado,com acessorios</t>
  </si>
  <si>
    <t>Outros tubos de plasticos</t>
  </si>
  <si>
    <t>Revestim.de pavimentos,etc.de polimer.de cloreto vinila</t>
  </si>
  <si>
    <t>Revestim.de pavimentos/paredes/tetos,de outs.plasticos</t>
  </si>
  <si>
    <t>Outs chapas (...) de polimero depropileno</t>
  </si>
  <si>
    <t>Chapas,etc.polim.propileno,biax.orient.metaliz.s/suport</t>
  </si>
  <si>
    <t>Outs.chapas,etc.polim.propileno,biax.orient.s/suporte, de largura &lt;= 50cm e espessura &lt;= 25 microns (...) norma astm d 3755-97), em rolos</t>
  </si>
  <si>
    <t>Outs.chapas,etc.polim.propileno,biax.orient.s/suporte</t>
  </si>
  <si>
    <t>Outs.chapas,etc.polim.propileno,s/suporte,n/reforc.etc.</t>
  </si>
  <si>
    <t>Chapas,etc.de polimeros estireno,s/suporte, n/reforc.etc</t>
  </si>
  <si>
    <t>Chapas,etc.policloreto vinila,flexiv.transpar. s/suporte</t>
  </si>
  <si>
    <t>Outs chapas,etc.de polim.cloreto vinila, c/conteudo deplastificante &gt;=6% empeso</t>
  </si>
  <si>
    <t>Outschapas,etc.de polim.cloreto vinila</t>
  </si>
  <si>
    <t>Chapas,etc.polimetacrilato metila,s/suport. n/reforc.etc</t>
  </si>
  <si>
    <t>Outs.chapas,etc.polimeros acrilicos,s/suporte, n/reforc.</t>
  </si>
  <si>
    <t>Chapas,etc.de policarbonatos,s/suporte, n/reforcadas,etc</t>
  </si>
  <si>
    <t>Outs.chapas,etc.tereft.polietileno,e&lt;=40 micr.s/suporte</t>
  </si>
  <si>
    <t>Outs.chapas,etc.tereftalato polietileno, s/suporte,etc.</t>
  </si>
  <si>
    <t>Chapas,etc.de poliesteres n/saturad. s/suporte, n/reforc.</t>
  </si>
  <si>
    <t>Chapas,etc.de outs.poliesteres,s/suporte, n/reforcad.etc</t>
  </si>
  <si>
    <t>Chapas,etc.de celulose regener.s/suporte, n/reforcad.etc</t>
  </si>
  <si>
    <t>Chapas,etc.acetato celulose,e&lt;=0.75mm,s/suport. n/reforc</t>
  </si>
  <si>
    <t>Outs.chapas,etc.de acetato celulose,s/suporte, n/reforc.</t>
  </si>
  <si>
    <t>Chapas,etc.de fibra vulcaniz.e&lt;=1mm,s/suporte, n/reforc.</t>
  </si>
  <si>
    <t>Chapas,etc.de outs.derivs.celulose,s/suporte, n/reforc.</t>
  </si>
  <si>
    <t>Chapas,etc.butiral polivinila,s/suporte, n/reforcad.etc.</t>
  </si>
  <si>
    <t>Chapas,etc.de poliamidas,s/suporte, n/reforcadas, etc.</t>
  </si>
  <si>
    <t>Chapas,etc.de resinas aminicas,s/suporte, n/reforcad.etc</t>
  </si>
  <si>
    <t>Chapas,etc.de resinas fenolicas,s/suporte, n/reforc.etc.</t>
  </si>
  <si>
    <t>Chapas,etc.de silicones,s/suporte, n/reforcadas,etc.</t>
  </si>
  <si>
    <t>Chapas,etc.de alcool polivinilico,s/suport. n/reforc.etc</t>
  </si>
  <si>
    <t>Chapas,etc.polim.fluoreto vinila,s/suporte, n/reforc.etc</t>
  </si>
  <si>
    <t>Chapas, etc de poliimida</t>
  </si>
  <si>
    <t>Outs.chapas,etc.de outs.plasticos,n/alveol. s/suport.etc</t>
  </si>
  <si>
    <t>Outs.chapas,etc.de polimeros de estireno, alveolares</t>
  </si>
  <si>
    <t>Outs.chapas,etc.de polimer.de cloreto vinila, alveolares</t>
  </si>
  <si>
    <t>Outs.chapas,etc.de polester, 24&lt;=poros&lt;=157, 3,5&lt;=pka&lt;=4</t>
  </si>
  <si>
    <t>Outs.chapas,etc.de poliuretanos,alveolares</t>
  </si>
  <si>
    <t>Outs.chapas,etc.de celulose regenerada,alveolares</t>
  </si>
  <si>
    <t>Outros chapas,etc.de outs.plasticos,alveolares</t>
  </si>
  <si>
    <t>Chapas,etc.de resina melamina-formaldeido, estratificads</t>
  </si>
  <si>
    <t>Outs.chapas,etc.de outs.plasticos,estratificadas c/suporte ou reforco</t>
  </si>
  <si>
    <t>Outs.chapas,folhas,peliculas,tiras,laminas,de plasticos</t>
  </si>
  <si>
    <t>Banheiras,banheiras p/duchas,pias e lavatorios, de plasticos</t>
  </si>
  <si>
    <t>Assentos e tampas de sanitarios,de plasticos</t>
  </si>
  <si>
    <t>Outs.artigos p/usos sanitarios/higienicos,de plasticos</t>
  </si>
  <si>
    <t>Estojos de plastico,p/acondic.disco leit.raio laser</t>
  </si>
  <si>
    <t>Outs.artigos semelh.caixas,engradados,etc.de plastico</t>
  </si>
  <si>
    <t>Sacos,bolsas,cartuchos,de polim.de etileno, cap&lt;=1000cm3</t>
  </si>
  <si>
    <t>Outs.sacos,bolsas e cartuchos,de polimeros de etileno</t>
  </si>
  <si>
    <t>Sacos,bolsas e cartuchos,de outs.plasticos, cap&lt;=1000cm3</t>
  </si>
  <si>
    <t>Outros sacos,bolsas e cartuchos,de outs.plasticos</t>
  </si>
  <si>
    <t>Bobinas,carreteis e suportes semelhantes,de plasticos</t>
  </si>
  <si>
    <t>Rolhas,tampas,etc.p/fechar recipientes,de plasticos</t>
  </si>
  <si>
    <t>Servicos de mesa/outs.artigos mesa/cozinha,de plasticos</t>
  </si>
  <si>
    <t>Outs.artigos de higiene ou de toucador,de plastico</t>
  </si>
  <si>
    <t>Reservatorios,cisternas,cubas,etc.de plasticos,cap&gt;300l</t>
  </si>
  <si>
    <t>Portas,janelas,seus caixilhos,alizares,etc.de plasticos</t>
  </si>
  <si>
    <t>Postigos,estores,artigos semelhs.e partes,de plasticos</t>
  </si>
  <si>
    <t>Outras obras de plastico de poliestireno expandido eps</t>
  </si>
  <si>
    <t>Outras obras de plastico</t>
  </si>
  <si>
    <t>Artigos de escritorio e artigos escolares,de plasticos</t>
  </si>
  <si>
    <t>Guarnicoes p/moveis,carrocarias e semelhs.de plasticos</t>
  </si>
  <si>
    <t>Estatuetas e outs.objetos de ornamentacao,de plasticos</t>
  </si>
  <si>
    <t>Arruelas (anilhas) de plasticos</t>
  </si>
  <si>
    <t>Latex de borracha natural,mesmo pre-vulcanizado</t>
  </si>
  <si>
    <t>Borracha natural em folhas fumadas</t>
  </si>
  <si>
    <t>Borracha natural tecnicam.especif.(tsnr),em outs.formas</t>
  </si>
  <si>
    <t>Borracha natural crepada</t>
  </si>
  <si>
    <t>Borracha natural granulada ou prensada</t>
  </si>
  <si>
    <t>Borracha natural em outras formas</t>
  </si>
  <si>
    <t>Balata,guta-percha,chicle e gomas naturais analogas</t>
  </si>
  <si>
    <t>Latex de borracha de estireno-butadieno (sbr)</t>
  </si>
  <si>
    <t>Latex de borracha de estireno-butadieno-carboxilada</t>
  </si>
  <si>
    <t>Borracha de estireno-butadieno,em chapas,folhas,tiras</t>
  </si>
  <si>
    <t>Borracha de estireno-butadieno,grau alim.forma primaria</t>
  </si>
  <si>
    <t>Borracha de estireno-butadieno,em outs.formas primarias</t>
  </si>
  <si>
    <t>Borracha de estireno-butadieno-carboxilad.em chapas,etc</t>
  </si>
  <si>
    <t>Oleo de borracha de butadieno (br)</t>
  </si>
  <si>
    <t>Borracha de isobuteno-isopreno (butila),em chapas,etc.</t>
  </si>
  <si>
    <t>Borracha de isobuteno-isopreno halogenada,em chapas,etc</t>
  </si>
  <si>
    <t>Latex de borracha de cloropreno (clorobutadieno)(cr)</t>
  </si>
  <si>
    <t>Borracha de cloropreno (clorobutadieno),em chapas,etc.</t>
  </si>
  <si>
    <t>Latex de borracha de acrilonitrila-butadieno (nbr)</t>
  </si>
  <si>
    <t>Borracha de acrilonitrila-butadieno em chapas,fls.etc.</t>
  </si>
  <si>
    <t>Borracha de isopreno (ir) em chapas,folhas,tiras,etc.</t>
  </si>
  <si>
    <t>Borracha de etileno-propileno-dieno n/conjug.em chapas,</t>
  </si>
  <si>
    <t>Misturas de borracha natural com borracha sintetica,etc</t>
  </si>
  <si>
    <t>Latex de outs.borrachas sinteticas ou artificiais</t>
  </si>
  <si>
    <t>Borracha estireno-isopreno-estireno em chapas,fls.etc.</t>
  </si>
  <si>
    <t>Borracha etileno-propileno-dieno n/conjugado-propil.etc</t>
  </si>
  <si>
    <t>Outs.borrachas sinteticas e artificiais,em chapas,etc.</t>
  </si>
  <si>
    <t>Borracha regenerada,em formas primarias ou chapas,etc.</t>
  </si>
  <si>
    <t>Desperdicios,residuos,etc.de borracha nao endurecida</t>
  </si>
  <si>
    <t>Borracha etileno-propileno-dieno,etc.c/silica,granulos</t>
  </si>
  <si>
    <t>Outs.borrachas vulcan.c/negro fumo/silica,em chapas,etc</t>
  </si>
  <si>
    <t>Borracha misturada,n/vulcanizada,em solucoes,dispersoes</t>
  </si>
  <si>
    <t>Prepars.base borracha,p/fabr.gomas mascar,em chapas,etc</t>
  </si>
  <si>
    <t>Outs.borrachas misturadas,n/vulcan.em chapas,fls.tiras</t>
  </si>
  <si>
    <t>Prepars.base borracha,p/fabr.gomas mascar,formas primar</t>
  </si>
  <si>
    <t>Outs.borrachas misturadas,n/vulcan.em formas primarias</t>
  </si>
  <si>
    <t>Perfis para recauchutagem,de borracha nao vulcanizada</t>
  </si>
  <si>
    <t>Outs.formas e artigos,de borracha nao vulcanizada</t>
  </si>
  <si>
    <t>Fios recobertos com silicone, (...) (de borracha vulcanizada)</t>
  </si>
  <si>
    <t>Outros (fios de borracha vulcanizada)</t>
  </si>
  <si>
    <t>Cordas (de borracha vulcanizada)</t>
  </si>
  <si>
    <t>Chapas,folhas,etc.de borracha vulcan.alveolar n/endurec</t>
  </si>
  <si>
    <t>Varetas e perfis,de borracha vulcan.alveolar n/endurec.</t>
  </si>
  <si>
    <t>Varetas e perfis de borracha vulcan.n/alveol.n/endurec.</t>
  </si>
  <si>
    <t>Tubo de borracha vulcan.n/endurec.n/reforcado, s/acess.</t>
  </si>
  <si>
    <t>Tubo de borracha vulcan.n/endurec.n/reforcado, c/acess.</t>
  </si>
  <si>
    <t>Outs tubo de borracha vulcan.n/endurec.n/reforcado, c/acess.</t>
  </si>
  <si>
    <t>Tubo de borracha vulc.n/endur.c/metal, s/acess.p&lt;17.3mpa</t>
  </si>
  <si>
    <t>Outs.tubos de borracha vulcan.n/endur.c/metal, s/acess.</t>
  </si>
  <si>
    <t>Tubos de borracha vulcan.n/endur.c/metal, c/acess.</t>
  </si>
  <si>
    <t>Outs tubos de borracha vulcan.n/endur.c/metal, c/acess.</t>
  </si>
  <si>
    <t>Tubo de borracha vulcan.n/endur.c/mater.textil, s/acess.</t>
  </si>
  <si>
    <t>Tubo de borracha vulcan.n/endur.c/mater.textil, c/acess.</t>
  </si>
  <si>
    <t>Outs tubo de borracha vulcan.n/endur.c/mater. textil, c/acess.</t>
  </si>
  <si>
    <t>Tubo de borracha vulcan.n/endur.c/out.materias, s/acess.</t>
  </si>
  <si>
    <t>Tubo de borracha vulcan.n/endur.c/out. materias,/acess.</t>
  </si>
  <si>
    <t>Outs tubo de borracha vulcan.n/endur.c/out. materias, c/acess.</t>
  </si>
  <si>
    <t>Correia transportad.de borracha vulcan. reforcada metal</t>
  </si>
  <si>
    <t>Correia transportad.de borracha vulcan. reforc.mat.text.</t>
  </si>
  <si>
    <t>Outs.correias transportadoras,de borracha vulcanizada</t>
  </si>
  <si>
    <t>Correia transm.s/fim,trapez.6dm&lt;c&lt;=18dm, borracha vulcan, estriada</t>
  </si>
  <si>
    <t>Correia transm.s/fim,trapez.18&lt;c&lt;=24dm, borracha vulcan.,estriada</t>
  </si>
  <si>
    <t>Correia transm.s/fim,sincron.6&lt;c&lt;=15dm, borracha vulcan.</t>
  </si>
  <si>
    <t>Correia transm.s/fim,sincr.150&lt;c&lt;=198cm, borracha vulcan</t>
  </si>
  <si>
    <t>Outs.correias de transmissao,de borracha vulcanizada</t>
  </si>
  <si>
    <t>Pneumaticos novos de borracha,p/automoveis de passag.</t>
  </si>
  <si>
    <t>Pneumat.novos de borracha,p/onibus, caminhoes,m=11,00-24</t>
  </si>
  <si>
    <t>Outs.pneumaticos novos de borracha,p/onibus e caminhoes</t>
  </si>
  <si>
    <t>Pneumaticos novos de borracha,para avioes</t>
  </si>
  <si>
    <t>Pneumaticos novos de borracha,para motocicletas</t>
  </si>
  <si>
    <t>Pneumaticos novos de borracha,para bicicletas</t>
  </si>
  <si>
    <t>Pneumaticos recauchutados,de borracha p/ automoveis</t>
  </si>
  <si>
    <t>Pneumaticos recauchutados,de borrachap/ onibus e caminhoes</t>
  </si>
  <si>
    <t>Pneumaticos recauchutados,de borracha,p/ veiculos aereos</t>
  </si>
  <si>
    <t>Outspneumaticos recauchutados,de borracha</t>
  </si>
  <si>
    <t>Pneumaticos usados,de borracha</t>
  </si>
  <si>
    <t>Flaps para pneumaticos,de borracha</t>
  </si>
  <si>
    <t>Protetores/bandas rodagem,etc.p/pneumaticos,de borracha</t>
  </si>
  <si>
    <t>Outs.camaras-de-ar borracha,p/pneumats. automoveis, etc.</t>
  </si>
  <si>
    <t>Camaras-de-ar de borracha,para bicicletas</t>
  </si>
  <si>
    <t>Outros camaras-de-ar de borracha</t>
  </si>
  <si>
    <t>Preservativos de borracha vulcanizada,nao endurecida</t>
  </si>
  <si>
    <t>Bolsas p/gelo/agua quente,de borracha vulcan.n/endurec.</t>
  </si>
  <si>
    <t>Outs.artigos de higiene,etc.de borracha vulcan.n/endur.</t>
  </si>
  <si>
    <t>Partes de automovs.etc.borracha vulcan.alveol. n/endur.</t>
  </si>
  <si>
    <t>Outs.obras de borracha vulcanizada alveolar n/endurec.</t>
  </si>
  <si>
    <t>Revestim.p/pavimentos,etc.de borracha vulcan.n/endurec.</t>
  </si>
  <si>
    <t>Borrachas de apagar</t>
  </si>
  <si>
    <t>Juntas,gaxetas,semelhs.de borracha vulcan.n/endurecida</t>
  </si>
  <si>
    <t>Defensas p/atracar embarcacoes,borracha vulcan.n/endur.</t>
  </si>
  <si>
    <t>Artigos inflav.de salvamento,de borracha vulcan.n/endur</t>
  </si>
  <si>
    <t>Outs.artigos inflaveis,de borracha vulcan.n/endurecida</t>
  </si>
  <si>
    <t>Tampoes vedadores p/capacitor,de epdm,c/perf. p/terminal</t>
  </si>
  <si>
    <t>Couros e peles em bruto,de bovino,inteiras,qdo secas,etc&gt; 16kg,etc. sem dividir</t>
  </si>
  <si>
    <t>Couros e peles em bruto,de bovino,inteiras,qdo secas, etc&gt;16kg, etc., divididos com a flor</t>
  </si>
  <si>
    <t>Couros e peles em bruto,de bovino,inteiras,qdo secas,etc&gt;16kg,etc., divididos sem a flor</t>
  </si>
  <si>
    <t>Outs couros e pele em bruto,de bovino, (dorsos), n/dividida, fresca,etc.</t>
  </si>
  <si>
    <t>Outs couros e pele em bruto,de bovino (dorso),divid. c/flor, fresca,etc</t>
  </si>
  <si>
    <t>Outs ouros e pele em bruto,de bovino (dorso),divid.s/flor, fresca,etc</t>
  </si>
  <si>
    <t>Peles em bruto,de ovinos,com la</t>
  </si>
  <si>
    <t>Peles em bruto,de ovinos,picladas</t>
  </si>
  <si>
    <t>Outs.peles em bruto,de ovinos,depiladas ou sem la</t>
  </si>
  <si>
    <t>Peles em bruto,de repteis</t>
  </si>
  <si>
    <t>Peles em bruto,de suinos</t>
  </si>
  <si>
    <t>Peles em bruto,de outs.animais</t>
  </si>
  <si>
    <t>Couro/pele inteira,de bovino,s&lt;=2.6m2,wet blue,n/divid.</t>
  </si>
  <si>
    <t>Outs couro/pele inteira,de bovino,s&lt;=2.6m2,wet blue,n/divid.</t>
  </si>
  <si>
    <t>Outs couro/pele inteira,de bovino,s&lt;=2.6m2,wet blue, com pre-curtimenta vegetal</t>
  </si>
  <si>
    <t>Couro/pele inteir.bovina,s&lt;=2.6m2,wet blue,divid.c/flor</t>
  </si>
  <si>
    <t>Outs couro/pele inteir.bovina,s&lt;=2.6m2,wet blue,divid.c/flor</t>
  </si>
  <si>
    <t>Outs couro/pele inteir.bovina,s&lt;=2.6m2,wet blue, com pre-curtimenta vegetal</t>
  </si>
  <si>
    <t>Couro/pele,inteiro/meio,de bovino (incluidos os bufalos), wet blue,divid.c/flor</t>
  </si>
  <si>
    <t>Couro/pele inteir.outs animais,s&lt;=2.6m2,wet blue,divid.c/flor</t>
  </si>
  <si>
    <t>Couro/pele inteir.bovina,s&lt;=2.6m2,wet blue,divid.s/flor</t>
  </si>
  <si>
    <t>Outs couro/pele inteir.bovina,s&lt;=2.6m2,wet blue,divid.s/flor</t>
  </si>
  <si>
    <t>Couros e peles,de bovinos,com pre-curtimenta vegetal</t>
  </si>
  <si>
    <t>Couros/peles,equideos,umidos</t>
  </si>
  <si>
    <t>Couro/pele inteira,de bovino,s&lt;=2.6m2,box-calf, plena flor, n/dividido, dividido c/flor</t>
  </si>
  <si>
    <t>Couro/pele bovina,curt.ao veg.p/solas,plena flor,s/acab</t>
  </si>
  <si>
    <t>Outs.couros/peles bovinas,prepar.curt.plena flor,s/acab</t>
  </si>
  <si>
    <t>Outs couro/pele inteira,de bovino,s&lt;=2.6m2,box-calf</t>
  </si>
  <si>
    <t>Outs couro/pele inteira,de bovino,s&lt;=2.6m2,box-calf, plena flor, n/dividido, dividido c/flor</t>
  </si>
  <si>
    <t>Outs couro/pele bovina,curt.ao veg.p/solas,plena flor,s/acab</t>
  </si>
  <si>
    <t>Peles depiladas,de ovinos,com pre-curtimenta vegetal</t>
  </si>
  <si>
    <t>Peles depiladas,de ovinos,curtid.cromo,umido,wet blue</t>
  </si>
  <si>
    <t>Peles depiladas,de ovinos,pre-curtidas de out.modo</t>
  </si>
  <si>
    <t>Outs.peles depiladas,de ovinos,curtidas ou recurtidas</t>
  </si>
  <si>
    <t>Peles depiladas,de ovinos,seco,crust</t>
  </si>
  <si>
    <t>Couros e peles depiladas de caprinos, curtidos ou crust, c/pre-curtimenta vegetal</t>
  </si>
  <si>
    <t>Couros e peles depiladas de caprinos, simplesmente curtidos ao cromo</t>
  </si>
  <si>
    <t>Outs couros e peles depiladas de caprinos, curtidos</t>
  </si>
  <si>
    <t>Outs couros e peles depiladas de caprinos, curtidos ou crust</t>
  </si>
  <si>
    <t>Couros e peles depiladas de caprinos, no estado seco (crust)</t>
  </si>
  <si>
    <t>Couros e peles depiladas de suinos, simplesmente curtidos ao cromo</t>
  </si>
  <si>
    <t>Outs couros e peles depiladas de suinos, no estado umido (incluindo wet blue)</t>
  </si>
  <si>
    <t>Couros e peles depiladas de suinos, no estado seco (crust)</t>
  </si>
  <si>
    <t>Couros e peles depiladas de ouits animais, desprovidos de pelos,no estado umido (curtidos)</t>
  </si>
  <si>
    <t>Couros e peles depiladas de ouits animais, desprovidos de pelos,no estado seco (crust)</t>
  </si>
  <si>
    <t>Couros e peles,acamurcados,incl.a camurca combinada</t>
  </si>
  <si>
    <t>Couros e peles,envernizados ou revestidos</t>
  </si>
  <si>
    <t>Couros e peles,metalizados</t>
  </si>
  <si>
    <t>Couro reconstituido em chapas,folhas ou tiras</t>
  </si>
  <si>
    <t>Aparas e outs.desperd.de couros/peles, preparados,etc.</t>
  </si>
  <si>
    <t>Artigos de seleiro/correeiro,de couro natural/ reconstit</t>
  </si>
  <si>
    <t>Artigos de seleiro/correeiro,de outs.materias</t>
  </si>
  <si>
    <t>Malas,maletas e pastas,de couro natural/ reconst/envern.</t>
  </si>
  <si>
    <t>Malas,maletas e pastas,de plastico</t>
  </si>
  <si>
    <t>Malas,maletas e pastas,de materias texteis</t>
  </si>
  <si>
    <t>Malas,maletas e pastas,de outs.materias</t>
  </si>
  <si>
    <t>Bolsas de couro natural,reconstituido ou envernizado</t>
  </si>
  <si>
    <t>Bolsas de folhas de plastico</t>
  </si>
  <si>
    <t>Bolsas de materias texteis</t>
  </si>
  <si>
    <t>Bolsas de outs.materias</t>
  </si>
  <si>
    <t>Artigos de bolsos/bolsas,de couro natural/reconstit.etc</t>
  </si>
  <si>
    <t>Artigos de bolsos/bolsas,de fls.de plastico/mat.textil</t>
  </si>
  <si>
    <t>Artigos de bolsos/bolsas,de outs.materias</t>
  </si>
  <si>
    <t>Outs.artefatos de couro natural/reconstituido/enverniz.</t>
  </si>
  <si>
    <t>Outs.artefatos,de fls.de plastico ou materias texteis</t>
  </si>
  <si>
    <t>Outros artefatos,de outs.materias</t>
  </si>
  <si>
    <t>Vestuario de couro natural ou reconstituido</t>
  </si>
  <si>
    <t>Luvas,mitemes,etc.p/esportes,de couro natural/reconstit</t>
  </si>
  <si>
    <t>Outs.luvas,mitemes,etc.de couro natural/ reconstituido</t>
  </si>
  <si>
    <t>Cintos,cinturoes,bandoleiras,etc.de couro nat/reconstit</t>
  </si>
  <si>
    <t>Outs.acessorios de vestuario,de couro natural/reconstit</t>
  </si>
  <si>
    <t>Outros obras de couro natural ou reconstituido</t>
  </si>
  <si>
    <t>Peleteria em bruto,de vison,inteira</t>
  </si>
  <si>
    <t>Peleteria em bruto,de cordeiros astraca,etc.inteira</t>
  </si>
  <si>
    <t>Peleteria em bruto,de raposa,inteira</t>
  </si>
  <si>
    <t>Peleteria em bruto,de outs.animais,inteira</t>
  </si>
  <si>
    <t>Cabecas,caudas,patas,etc.de animais util.na ind.peles</t>
  </si>
  <si>
    <t>Peleteria curtida/acabada,de vison,inteira, n/reunida</t>
  </si>
  <si>
    <t>Peleteria curtida/acabada,de ovinos,inteira, n/reunida</t>
  </si>
  <si>
    <t>Peleteria curtida/acab.de outs.animais,inteir. n/reunida</t>
  </si>
  <si>
    <t>Cabecas,caudas,etc.curtidas/acabads.inteiras,n/reunidas</t>
  </si>
  <si>
    <t>Vestuario e seus acessorios,de peleteria</t>
  </si>
  <si>
    <t>Outros artefatos de peleteria</t>
  </si>
  <si>
    <t>Peleteria artificial e suas obras</t>
  </si>
  <si>
    <t>Madeira de coniferas,em estilhas ou em particulas</t>
  </si>
  <si>
    <t>Madeira de nao coniferas,em estilhas ou em particulas</t>
  </si>
  <si>
    <t>Pellets de madeira</t>
  </si>
  <si>
    <t>Outras serragens,desperdicios e residuos,de madeira</t>
  </si>
  <si>
    <t>Carvao vegetal de bambu</t>
  </si>
  <si>
    <t>Outs carvao vegetal</t>
  </si>
  <si>
    <t>Outros madeiras tropicais,em bruto</t>
  </si>
  <si>
    <t>Arcos de madeira,estacas fendidas,etc.de coniferas</t>
  </si>
  <si>
    <t>Arcos de madeira,estacas fendidas,etc.de nao coniferas</t>
  </si>
  <si>
    <t>La de madeira e farinha de madeira</t>
  </si>
  <si>
    <t>Madeira de mogno,serrada/cortada em fls.etc.esp&gt;6mm</t>
  </si>
  <si>
    <t>Madeira de virola/imbuia/balsa,serrada,cort.em fls.etc.esp&gt;6mm</t>
  </si>
  <si>
    <t>Madeira de dark red meranti,etc. serrada, cort.fls.e&gt;6mm</t>
  </si>
  <si>
    <t>Madeira de white lauan,etc.serrada,cort.fls.etc. esp&gt;6mm</t>
  </si>
  <si>
    <t>Sapelli,serradas/cort.fls.etc .esp&gt;6mm</t>
  </si>
  <si>
    <t>Iroco,serradas/cort.fls.etc. esp&gt;6mm</t>
  </si>
  <si>
    <t>Madeira de cedro,serrada/cortada em folhas,etc.esp&gt;6mm</t>
  </si>
  <si>
    <t>Madeira de ipe,serrada/cortada em folhas,etc.esp&gt;6mm</t>
  </si>
  <si>
    <t>Madeira de pau marfim,serrada/cort.em fls.etc.esp&gt;6mm</t>
  </si>
  <si>
    <t>Madeira de louro,serrada/cortada em folhas,etc.esp&gt;6mm</t>
  </si>
  <si>
    <t>Outs.madeiras tropicais,serradas/cort.fls.etc. esp&gt;6mm</t>
  </si>
  <si>
    <t>Madeira de carvalho,serrada/cortada em fls.etc.esp&gt;6mm</t>
  </si>
  <si>
    <t>Madeira de faia,serrada/cortada em folhas,etc.esp&gt;6mm</t>
  </si>
  <si>
    <t>Madeira de cerejeira,serrada/cortada em folhas,etc.esp&gt;6mm</t>
  </si>
  <si>
    <t>Madeira de freixo,serrada/cortada em folhas,etc.esp&gt;6mm</t>
  </si>
  <si>
    <t>Madeira de peroba,serrada/cortada em folhas,etc.esp&gt;6mm</t>
  </si>
  <si>
    <t>Madeira de guaiuvira,serrada/cortada em fls.etc.esp&gt;6mm</t>
  </si>
  <si>
    <t>Madeira de amendoim,serrada/cortada em fls.etc.esp&gt;6mm</t>
  </si>
  <si>
    <t>Madeira de angico preto,serrada/cort.em fls.etc.esp&gt;6mm</t>
  </si>
  <si>
    <t>Outs.madeiras serradas/cortadas em folhas,etc.esp&gt;6mm</t>
  </si>
  <si>
    <t>Folhas de madeira obtidas por corte de madieira estratificada</t>
  </si>
  <si>
    <t>Folhas de madeira,de pinho brasil,espessura&lt;=6mm</t>
  </si>
  <si>
    <t>Folhas de outs.madeiras,de coniferas,espessura&lt;=6mm</t>
  </si>
  <si>
    <t>Folhas de madeira,de dark/light red meranti,etc.e&lt;=6mm,otidas por corte de madeira estratificada</t>
  </si>
  <si>
    <t>Outs folhas de madeira,de dark/light red meranti,etc.e&lt;=6mm</t>
  </si>
  <si>
    <t>Outs folhas de madeiras tropicais,obtidas por corte de madeira estratificada</t>
  </si>
  <si>
    <t>Folhas de madeira,de cedro,espessura&lt;=6mm</t>
  </si>
  <si>
    <t>Folhas de madeira,de pau marfim,espessura&lt;=6mm</t>
  </si>
  <si>
    <t>Folhas de outs.madeiras tropicais,espessura&lt;=6mm</t>
  </si>
  <si>
    <t>Outs folhas de outs.madeiras,obtidas por corte de madeira estratificada</t>
  </si>
  <si>
    <t>Folhas p/folhead.etc.de outs.madeiras</t>
  </si>
  <si>
    <t>Madeira de coniferas,perfilada</t>
  </si>
  <si>
    <t>Madeira de bambu,perfilada</t>
  </si>
  <si>
    <t>Madeira de nao coniferas,perfilada</t>
  </si>
  <si>
    <t>Outros paineis de madeira</t>
  </si>
  <si>
    <t>Paineis de madeira denominados denominados “oriented strand board” (osb), em bruto ou polidos</t>
  </si>
  <si>
    <t>Outros paineis de madeira denominados denominados “oriented strand board” (osb)</t>
  </si>
  <si>
    <t>Paineis de madeira denominados waferboard, em bruto ou polidos</t>
  </si>
  <si>
    <t>Outs paineis de madeira denominados waferboard</t>
  </si>
  <si>
    <t>Outros paineis de madeira, em bruto ou simplesmente polidos</t>
  </si>
  <si>
    <t>Paineis de outs.materias lenhosas</t>
  </si>
  <si>
    <t>Outros paineis de fibras de madeira,de media densidade (denominados mdf) de espessura &lt;=5mm,</t>
  </si>
  <si>
    <t>Outs paineis de fibras de madeira,de media densidade (denominados mdf) de espessura &gt;5mm e &lt;= 9mm</t>
  </si>
  <si>
    <t>Outs paineis de fibras de madeira,de media densidade (denominados mdf) de espessura &gt;9mm</t>
  </si>
  <si>
    <t>Paineis de fibras de madeira,n/trab.mecan. d&gt;0.8g/cm3</t>
  </si>
  <si>
    <t>Outs.paineis de fibras de madeira, densidade&gt;0.8g/cm3</t>
  </si>
  <si>
    <t>Paineis de fibras de madeira,n/trab.mec. 0.5&lt;d&lt;=0.8g/cm3</t>
  </si>
  <si>
    <t>Paineis de fibras madeira,n/trab.mecan. d&lt;=0.5g/cm3</t>
  </si>
  <si>
    <t>Outs paineis de fibras madeira,n/trab.mecan. d&lt;=0.5g/cm3</t>
  </si>
  <si>
    <t>Madeira compensada (contraplacada), madeira folheada e madeiras estratificadas semelhantes, de bambu</t>
  </si>
  <si>
    <t>Outs.madeiras compensadas,com folhas de espessura&lt;=6mm</t>
  </si>
  <si>
    <t>Outs.madeiras compensadas,folheadas ou estratificadas</t>
  </si>
  <si>
    <t>Madeira densificada,em blocos,pranchas, laminas, perfis</t>
  </si>
  <si>
    <t>Caixotes,caixas,engradados,barricas,etc.de madeira</t>
  </si>
  <si>
    <t>Paletes simples,paletes-caixas,etc.de madeira</t>
  </si>
  <si>
    <t>Barris,cubas,balsas,dornas,etc.de madeira de carvalho</t>
  </si>
  <si>
    <t>Barris,cubas,balsas,dornas,selhas,etc.de outs.madeiras</t>
  </si>
  <si>
    <t>Ferramentas de madeira</t>
  </si>
  <si>
    <t>Formas,alargadeiras e esticadores,de madeira,p/calcados</t>
  </si>
  <si>
    <t>Armacoes e cabos,de madeira,de ferramentas,escovas,etc.</t>
  </si>
  <si>
    <t>Armacoes de madeira,para concreto</t>
  </si>
  <si>
    <t>Madeira marchetada/incrustada,cofres,etc.de madeira</t>
  </si>
  <si>
    <t>Cabides de madeira,para vestuario</t>
  </si>
  <si>
    <t>Cortica natural,em bruto ou simplesmente preparada</t>
  </si>
  <si>
    <t>Desperdicios de cortica,cortica triturada,granulada,etc</t>
  </si>
  <si>
    <t>Cortica natural,sem a crosta/esquadriada/em cubos,etc.</t>
  </si>
  <si>
    <t>Rolhas de cortica natural</t>
  </si>
  <si>
    <t>Outros obras de cortica natural</t>
  </si>
  <si>
    <t>Cortica aglomerada,em cubos,blocos,chapas,folhas,etc.</t>
  </si>
  <si>
    <t>Outros obras de cortica aglomerada</t>
  </si>
  <si>
    <t>Esteiras,capachos e divisorias,de bambu</t>
  </si>
  <si>
    <t>Outras esteiras,capachos e divisorias,de materias vegetais</t>
  </si>
  <si>
    <t>Trancas/etc.de bambu,tecidas/ paralelizadas</t>
  </si>
  <si>
    <t>Trancas/etc.de materias vegetais,tecidas/ paralelizadas</t>
  </si>
  <si>
    <t>Obras de cestaria,de bambu</t>
  </si>
  <si>
    <t>Obras de cestaria,de outras materias vegetais</t>
  </si>
  <si>
    <t>Obras de cestaria,de outs.materias p/entrancar,etc.</t>
  </si>
  <si>
    <t>Pastas mecanicas de madeira</t>
  </si>
  <si>
    <t>Pasta quimica de madeira,para dissolucao</t>
  </si>
  <si>
    <t>Pasta quim.madeira de conifera,a soda ou sulfato,crua</t>
  </si>
  <si>
    <t>Pasta quim.madeira de n/conifera,a soda ou sulfato,crua</t>
  </si>
  <si>
    <t>Pasta quim.madeira de n/conif.a soda/sulfato,semi/branq</t>
  </si>
  <si>
    <t>Pasta quim.madeira de conifera,ao bissulfito,crua</t>
  </si>
  <si>
    <t>Pasta quim.madeira de nao conifera,ao bissulfito,crua</t>
  </si>
  <si>
    <t>Pasta quim.madeira de conifera,ao bissulfito,semi/branq</t>
  </si>
  <si>
    <t>Pasta quim.madeira de n/conif.ao bissulfito,semi/branq.</t>
  </si>
  <si>
    <t>Pastas semiquimicas de madeira</t>
  </si>
  <si>
    <t>Pastas de linteres de algodao</t>
  </si>
  <si>
    <t>Pastas mecanicas de bambu</t>
  </si>
  <si>
    <t>Pastas mecanicas de outs.materias fibrosas celulosicas</t>
  </si>
  <si>
    <t>Pastas quimicas de outs.materias fibrosas celulosicas</t>
  </si>
  <si>
    <t>Pastas semiquims.de outs.materias fibrosas celulosicas</t>
  </si>
  <si>
    <t>Papel/cartao kraft,crus ou ondul.de reciclar (desperds)</t>
  </si>
  <si>
    <t>Outs.papeis/cartoes obt.da pasta quim.branq.de reciclar</t>
  </si>
  <si>
    <t>Papel/cartao obtidos da pasta mecanica,de reciclar</t>
  </si>
  <si>
    <t>Outs.papeis ou cartoes,de reciclar,incl. n/selecionados</t>
  </si>
  <si>
    <t>Outros papeis jornais,em rolos ou em folhas</t>
  </si>
  <si>
    <t>Papel e cartao feitos a mao (folha a folha) c/fibra,processo mecanico</t>
  </si>
  <si>
    <t>Papel/cartao p/fabr.papel/cartao fotossen. etc.rolos,fls</t>
  </si>
  <si>
    <t>Outs papel/cartao p/fabr.papel/cartao fotossen. etc.</t>
  </si>
  <si>
    <t>Papel para fabricacao de papeis de parede. em tiras ou em rolos</t>
  </si>
  <si>
    <t>Outs papel para fabricacao de papeis de parede</t>
  </si>
  <si>
    <t>Outs papeis/cartoes s/fibras obtidas por proces mec/quim.mec,ou percentagem fibras (...)&lt;40g/m2, tiras/rolos</t>
  </si>
  <si>
    <t>Outs papeis/cartoes s/fibras obtidas por proces mec/quim.mec,ou percentagem fibras (...)&lt;40g/m2</t>
  </si>
  <si>
    <t>Outs papeis/cartoes s/fibras obtidas por proces mec/quim.mec,ou percentagem fibras (...)&gt;=40&lt;150g/m2, tiras/rolos</t>
  </si>
  <si>
    <t>Outs papeis/cartoes s/fibras obtidas por proces mec/quim.mec,ou percentagem fibras (...)&gt;=40&lt;150g/m2, de desenho</t>
  </si>
  <si>
    <t>Outs papeis/cartoes s/fibras obtidas por proces mec/quim.mec,ou percentagem fibras (...)&gt;=40&lt;150g/m2, kraft</t>
  </si>
  <si>
    <t>Outs papeis/cartoes s/fibras obtidas por proces mec/quim.mec,ou percentagem fibras (...)&gt;=40&lt;150g/m2</t>
  </si>
  <si>
    <t>Outs papeis/cartoes s/fibras obtidas por proces mec/quim.mec,ou percentagem fibras (...)&gt;=40&lt;150g/m2,em folhas</t>
  </si>
  <si>
    <t>Outs papeis/cartoes s/fibras obtidas por proces mec/quim.mec,ou percentagem fibras (...)&gt;=40&lt;150g/m2,em folhas, de desenho</t>
  </si>
  <si>
    <t>Outs papeis/cartoes s/fibras obtidas por proces mec/quim.mec,ou percentagem fibras (...)&gt;=40&lt;150g/m2,em folhas, kraft</t>
  </si>
  <si>
    <t>Outs papeis/cartoes s/fibras obtidas por proces mec/quim.mec,ou percentagem fibras (...)&gt;=40&lt;150g/m2,em tiras</t>
  </si>
  <si>
    <t>Outs papeis/cartoes s/fibras obtidas por proces mec/quim.mec,ou percentagem fibras (...)&gt;=40&lt;150g/m2,em tiras, p/ impres papel moeda</t>
  </si>
  <si>
    <t>Outs papeis/cartoes s/fibras obtidas por proces mec/quim.mec,ou percentagem fibras (...)&gt;=40&lt;150g/m2,em tiras, de desenho</t>
  </si>
  <si>
    <t>Outs papeis/cartoes s/fibras obtidas por proces mec/quim.mec,ou percentagem fibras (...)&gt;=40&lt;150g/m2,em tiras, kraft</t>
  </si>
  <si>
    <t>Outs.papeis/cartoes fibra mec&lt;=10%,40g/m2&lt;=p&lt;=150g/m2</t>
  </si>
  <si>
    <t>Outs papeis/cartoes s/fibras obtidas por proces mec/quim.mec,ou percentagem fibras (...)&gt;150g/m2,em tiras ou rolos</t>
  </si>
  <si>
    <t>Outs papeis/cartoes s/fibras obtidas por proces mec/quim.mec,ou percentagem fibras (...)&gt;150g/m2,em tiras ou rolos, de desenho</t>
  </si>
  <si>
    <t>Outs papeis/cartoes s/fibras obtidas por proces mec/quim.mec,ou percentagem fibras (...)&gt;150g/m2,em tiras ou rolos, kraft</t>
  </si>
  <si>
    <t>Papel fibra mec&gt;10%,tiras l&lt;=15cm,fls.lado&lt;=360mm</t>
  </si>
  <si>
    <t>Pasta de celulose e mantas de fibras de celulose</t>
  </si>
  <si>
    <t>Papel p/fabr.de papel higienico ou de toucador,etc.</t>
  </si>
  <si>
    <t>Papel/cartao kraftliner,p/cobertura,crus,em rolos/fls</t>
  </si>
  <si>
    <t>Outs.papeis/cartoes kraftliner,p/cobert.em rolos/fls.</t>
  </si>
  <si>
    <t>Papel kraft p/sacos de gde.capacidade,cru,em rolos/fls.</t>
  </si>
  <si>
    <t>Outs.papeis kraft p/sacos gde.capacidade,em rolos/fls.</t>
  </si>
  <si>
    <t>Papel/cartao kraft,crus,p&lt;=150g/m2,rigid. dieletr&gt;=600v</t>
  </si>
  <si>
    <t>Outs.papeis/cartoes kraft,crus,p&lt;=150g/m2,em rolos/fls.</t>
  </si>
  <si>
    <t>Outs.papeis/cartao kraft,p&lt;=150g/m2,rigid. dieletr&gt;=600v</t>
  </si>
  <si>
    <t>Outros papeis/cartoes kraft,p&lt;=150g/m2,em rolos ou folh</t>
  </si>
  <si>
    <t>Papel e cartao kraft,crus,150&lt;p&lt;225g/m2,em rolos/folhas</t>
  </si>
  <si>
    <t>Papel kraft,branq.fibra proc.quim&gt;95%,150&lt;p&lt;=225g/m2</t>
  </si>
  <si>
    <t>Outs.papeis/cartoes kraft,150&lt;p&lt;225g/m2,em rolos/folhas</t>
  </si>
  <si>
    <t>Papel e cartao kraft,crus,p&gt;=225g/m2,em rolos ou folhas</t>
  </si>
  <si>
    <t>Papel/cartao kraft,branq.fibra proc.quim&gt;95%,p&gt;=225g/m2</t>
  </si>
  <si>
    <t>Outros papeis/cartoes kraft,p&gt;=225g/m2,em rolos ou folh</t>
  </si>
  <si>
    <t>Papel semiquimico p/ondular,nao revestido,em rolos/fls.</t>
  </si>
  <si>
    <t>Papel palha p/ondular,nao revestido,em rolos/fls.</t>
  </si>
  <si>
    <t>Outs papel semiquimico p/ondular,nao revestido</t>
  </si>
  <si>
    <t>Papel e cartao testliner,peso&lt;150g/m2</t>
  </si>
  <si>
    <t>Papel e cartao testliner,peso&gt;150g/m2</t>
  </si>
  <si>
    <t>Papel sulfito p/embalagem,n/revestido,em rolos/folhas</t>
  </si>
  <si>
    <t>Papel-filtro e cartao-filtro,n/revestidos,em rolos/fls., peso&gt; 15g/m2</t>
  </si>
  <si>
    <t>Outs papel-filtro e cartao-filtro,n/revestidos,em rolos/fls.</t>
  </si>
  <si>
    <t>Papel-feltro,cartao-feltro e papel/cartao lanosos,etc.</t>
  </si>
  <si>
    <t>Papel-pergaminho e cartao-pergaminho,em rolos ou folhas</t>
  </si>
  <si>
    <t>Papel impermeavel a gorduras,em rolos ou em folhas</t>
  </si>
  <si>
    <t>Papel vegetal,em rolos ou em folhas</t>
  </si>
  <si>
    <t>Papel cristal/outs.papeis calandrados,etc.em rolos/fls.</t>
  </si>
  <si>
    <t>Papel e cartao ondulados,mesmo perfurados,em rolos/fls.</t>
  </si>
  <si>
    <t>Papeis kraft,encrespados/plissados, etc. rolos/fls. mesmo gofrados, estampados ou perfurados</t>
  </si>
  <si>
    <t>Outs.papeis/cartoes ondulados/ encrespados, etc. rolos/fls</t>
  </si>
  <si>
    <t>Papel autocopiativo,em rolos ou em folhas</t>
  </si>
  <si>
    <t>Outs.papeis escrit.etc.fibra&lt;=10%,p&gt;150g/m2, fl&lt;=435x297</t>
  </si>
  <si>
    <t>Papel cuche leve,util.p/escrita,etc.fibra proc.mec&gt;10%, em tiras ou rolos de largura &lt;15cm</t>
  </si>
  <si>
    <t>Outs papel cuche leve,util.p/escrita,etc.fibra proc.mec&gt;10%, em tiras ou rolos de largura &lt;15cm</t>
  </si>
  <si>
    <t>Outs.papeis/cartoes,p/escrita,etc.fibra proc.mecan&gt;10%, em tiras ou rolos</t>
  </si>
  <si>
    <t>Outs.papeis/cartoes,p/escrita,etc.fibra proc.mecan&gt;10%,</t>
  </si>
  <si>
    <t>Papel/cartao kraft,branq.fibra proc.quim&gt;95%, p&lt;=150g/m2, exceto p/ escrita, peso &lt;150g/m2, em tiras ou rolos......</t>
  </si>
  <si>
    <t>Outs papel/cartao kraft,branq.fibra proc.quim&gt;95%,p&lt;=150g/m2, exceto p/ escrita, peso &lt;150g/m2</t>
  </si>
  <si>
    <t>Papel/cartao kraft,branq.fibra proc. quim&gt;95%,p&gt;150g/m2</t>
  </si>
  <si>
    <t>Outs papel/cartao kraft,branq.fibra proc.quim&gt;95%,p&gt;150g/m2</t>
  </si>
  <si>
    <t>Outs.papeis/cartoes kraft,exceto p/ escrita,.em tiras ou rolos &lt;15cm</t>
  </si>
  <si>
    <t>Outs.papeis/cartoes kraft,exceto p/ escrita,</t>
  </si>
  <si>
    <t>Outs.papeis/cartoes,camadas multipl.em rolos/fls</t>
  </si>
  <si>
    <t>Outs.papeis/cartoes,camadas multipl.revest.</t>
  </si>
  <si>
    <t>Outs.papeis/cartoes,revest.caulim,etc.em rolos/folhas</t>
  </si>
  <si>
    <t>Outs.papeis/cartoes,revest.</t>
  </si>
  <si>
    <t>Papel e cartao alcatroados,betuminados,etc.em rolos,fls</t>
  </si>
  <si>
    <t>Outs papel e cartao alcatroados,betuminados, etc.em rolos,fls</t>
  </si>
  <si>
    <t>Papel e cartao auto-adesivos,em rolos ou em folhas</t>
  </si>
  <si>
    <t>Outs papel e cartao auto-adesivos,em rolos ou em folhas</t>
  </si>
  <si>
    <t>Papel e cartao gomado ou outs,em rolos ou em folhas</t>
  </si>
  <si>
    <t>Outs.papeis e cartoes gomados/adesivos,em rolos/folhas</t>
  </si>
  <si>
    <t>Papel/cartao branq.revest.silicone,p&gt;150g/m2, tiras ou rolos,largura&lt;15cm</t>
  </si>
  <si>
    <t>Papel/cartao branq.revest.silicone, p&gt;150g/m2, rolos/fls.</t>
  </si>
  <si>
    <t>Papel branq.rev.polietileno estrat.alum. p&gt;150g/m2,impr.</t>
  </si>
  <si>
    <t>Papel branq.rev.polietileno,etc.p&gt;150g/m2, p/papel foto</t>
  </si>
  <si>
    <t>Papel/cartao branq.rev.out.gofrados na face recoberta ou revestida</t>
  </si>
  <si>
    <t>Papel/cartao branq.rev.out.plastico,p&gt;150g/m2, rolos/fls</t>
  </si>
  <si>
    <t>Papel/cartao branq.impregn.plastico,p&gt;150g/m2, rolos/fls</t>
  </si>
  <si>
    <t>Outs.papeis rev.polietileno,etc.p/papel foto, rolos/fls.</t>
  </si>
  <si>
    <t>Outs.papeis rev.polietileno,etc.p/papel foto,</t>
  </si>
  <si>
    <t>Outs.papeis/cartoes,revest.de silicone,em rolos/folhas</t>
  </si>
  <si>
    <t>Outs.papeis/cartoes,rev.polietileno,estrat.alumin.impr.</t>
  </si>
  <si>
    <t>Papel/cartao revest.de outs.plasticos,em rolos/folhas</t>
  </si>
  <si>
    <t>Outs.papeis/cartoes impregns.de plastico,em rolos/fls.</t>
  </si>
  <si>
    <t>Papel/cartao revest/impregn.cera,parafina,etc. rolos/fls</t>
  </si>
  <si>
    <t>Outs papel/cartao revest/impregn.cera,parafina, etc. rolos/fls</t>
  </si>
  <si>
    <t>Outs.papeis/cartoes/pasta e mantas de fibras celulose</t>
  </si>
  <si>
    <t>Blocos e chapas,filtrantes,de pasta de papel</t>
  </si>
  <si>
    <t>Papel para cigarros,em cadernos ou em tubos</t>
  </si>
  <si>
    <t>Papel para cigarros,em rolos de largura&lt;=5cm</t>
  </si>
  <si>
    <t>Outros papeis para cigarros</t>
  </si>
  <si>
    <t>Outs.papeis de parede/revestim.paredes, papel p/vitrais</t>
  </si>
  <si>
    <t>Papel autocopiativo,mesmo em caixas</t>
  </si>
  <si>
    <t>Papel-carbono e semelhs.mesmo em caixas</t>
  </si>
  <si>
    <t>Outros papeis p/copia/duplicacao e chapas ofset,de papel mesmo em caixas</t>
  </si>
  <si>
    <t>Envelopes de papel ou cartao</t>
  </si>
  <si>
    <t>Aerogramas,bilhetes-postais n/ilustr.cartoes p/corresp.</t>
  </si>
  <si>
    <t>Caixas,etc.de papel/cartao,cont.sortido artig.p/corresp</t>
  </si>
  <si>
    <t>Papel higienico</t>
  </si>
  <si>
    <t>Lencos e toalhas de mao,de papel</t>
  </si>
  <si>
    <t>Toalhas e guardanapos,de papel,de mesa</t>
  </si>
  <si>
    <t>Vestuario e seus acessorios,de papel</t>
  </si>
  <si>
    <t>Almofadas absorventes do tipo usado em embalagem de produtos alimenticios</t>
  </si>
  <si>
    <t>Outs.artigos de papel,p/uso sanitario/domestico/ hospit.</t>
  </si>
  <si>
    <t>Caixas de papel ou cartao,ondulados (canelados)</t>
  </si>
  <si>
    <t>Caixas e cartonagens,dobraveis,de papel/cartao,n/ondul.</t>
  </si>
  <si>
    <t>Sacos de papel ou cartao,cuja largura da base&gt;=40cm</t>
  </si>
  <si>
    <t>Outros sacos,bolsas e cartuchos,de papel ou cartao</t>
  </si>
  <si>
    <t>Outs.embalagens de papel ou cartao,incl.capas p/discos</t>
  </si>
  <si>
    <t>Cartonagens p/escritorios,lojas e estabelecim.semelhs.</t>
  </si>
  <si>
    <t>Livros de registro,de contabilidade,blocos de notas,etc</t>
  </si>
  <si>
    <t>Cadernos</t>
  </si>
  <si>
    <t>Classificadores,capas p/encadernacao,de papel ou cartao</t>
  </si>
  <si>
    <t>Formularios em blocos manifold,mesmo c/papel-carbono</t>
  </si>
  <si>
    <t>Albuns para amostras ou colecoes,de papel ou cartao</t>
  </si>
  <si>
    <t>Outs.artigos de papel/cartao,p/escritorio/ papelaria,etc</t>
  </si>
  <si>
    <t>Etiquetas de papel ou cartao,impressas</t>
  </si>
  <si>
    <t>Outros etiquetas de papel ou cartao</t>
  </si>
  <si>
    <t>Carreteis,bobinas,etc.de papel/cartao,p/fios texteis</t>
  </si>
  <si>
    <t>Carreteis,bobinas,etc.de papel/cartao, p/outs.usos</t>
  </si>
  <si>
    <t>Outs papel-filtro e cartao-filtro. em tiras ou rolos</t>
  </si>
  <si>
    <t>Outs papel-filtro e cartao-filtro</t>
  </si>
  <si>
    <t>Papel-diagrama p/apars.registradores,em bobinas/fls,etc</t>
  </si>
  <si>
    <t>Bandejas,travessas,pratos,xicaras,etc.de papel/cartao (de bambu)</t>
  </si>
  <si>
    <t>Bandejas,travessas,pratos,xicaras,etc.de outs papel/cartao</t>
  </si>
  <si>
    <t>Artigos moldados ou prensados,de pasta de papel</t>
  </si>
  <si>
    <t>Cartoes perfurados para mecanismos jacquard</t>
  </si>
  <si>
    <t>Papel e cartao,de rigidez dieletrica&gt;=600v, p&lt;=60g/m2</t>
  </si>
  <si>
    <t>Outs.papeis/cartoes/pastas/etc.cortados em tiras ou rolos/sua obras</t>
  </si>
  <si>
    <t>Outs.papeis/cartoes/pastas/etc.cortados e suas obras</t>
  </si>
  <si>
    <t>Livros,brochuras,impressos semelhantes,em folhas soltas</t>
  </si>
  <si>
    <t>Dicionarios e enciclopedias,mesmo em fasciculos</t>
  </si>
  <si>
    <t>Outros livros,brochuras e impressos semelhantes</t>
  </si>
  <si>
    <t>Jornais e publicacoes,impressos,periodo&gt;=4 vezes/semana</t>
  </si>
  <si>
    <t>Outros jornais e publicacoes periodicas, impressos</t>
  </si>
  <si>
    <t>Albuns ou livros de ilustracoes,etc.para criancas</t>
  </si>
  <si>
    <t>Musica manuscrita ou impressa,ilustrada ou nao</t>
  </si>
  <si>
    <t>Planos,plantas,desenhos,de arquitetura, etc.feitos a mao</t>
  </si>
  <si>
    <t>Papel-moeda</t>
  </si>
  <si>
    <t>Titulos de acoes,obrigacoes,etc. convalidados / assinados</t>
  </si>
  <si>
    <t>Selos postais,fiscais,etc.n/obliterados, c/curso legal</t>
  </si>
  <si>
    <t>Decalcomanias vitrificaveis</t>
  </si>
  <si>
    <t>Outros decalcomanias de qq.especie</t>
  </si>
  <si>
    <t>Cartoes-postais impressos ou ilustrados,etc.</t>
  </si>
  <si>
    <t>Calendarios impressos,incl.blocos-calendarios p/desfolh</t>
  </si>
  <si>
    <t>Impressos publicit/catalogos comals.(manuais tecnicos)</t>
  </si>
  <si>
    <t>Outs.impressos publicitarios/catalogos comerciais,etc.</t>
  </si>
  <si>
    <t>Estampas,gravuras e fotografias</t>
  </si>
  <si>
    <t>Outros impressos</t>
  </si>
  <si>
    <t>Casulos de bicho-da-seda,proprios para dobar</t>
  </si>
  <si>
    <t>Seda crua (nao fiada)</t>
  </si>
  <si>
    <t>Outros desperdicios de seda</t>
  </si>
  <si>
    <t>Fios de seda</t>
  </si>
  <si>
    <t>Fios de desperdicios de seda</t>
  </si>
  <si>
    <t>Fios de seda/desperdicios de seda e pelo de messina</t>
  </si>
  <si>
    <t>Tecidos de bourrette de seda,estampados, tintos, etc.</t>
  </si>
  <si>
    <t>Outros tecidos de bourrette de seda</t>
  </si>
  <si>
    <t>Tecidos de seda/desperds.(conteudo&gt;=85%),estampados,etc</t>
  </si>
  <si>
    <t>Outs.tecidos de seda/desperds.de seda (conteudo&gt;=85%)</t>
  </si>
  <si>
    <t>Outros tecidos de seda ou de desperdicios de seda</t>
  </si>
  <si>
    <t>La de tosquia,suja,n/cardada,etc. 22.05&lt;=f&lt;=32.6 microns</t>
  </si>
  <si>
    <t>Outs.las de tosquia,sujas,nao cardadas nem penteadas</t>
  </si>
  <si>
    <t>Outros las sujas,nao cardadas nem penteadas</t>
  </si>
  <si>
    <t>La de tosquia,desengord.n/carboniz. n/cardada, n/penteada</t>
  </si>
  <si>
    <t>Outs.las desengord.n/carboniz.n/cardadas, n/penteadas</t>
  </si>
  <si>
    <t>La desengordurada,carbonizada,nao cardada nem penteada</t>
  </si>
  <si>
    <t>Pelos finos,nao cardados nem penteados, de cabra de cachemira</t>
  </si>
  <si>
    <t>Outs pelos finos,nao cardados nem penteados</t>
  </si>
  <si>
    <t>Pelos grosseiros,nao cardados nem penteados</t>
  </si>
  <si>
    <t>Desperdicios da penteacao de la ou de pelos finos</t>
  </si>
  <si>
    <t>Outros desperdicios de la ou de pelos finos</t>
  </si>
  <si>
    <t>Desperdicios de pelos grosseiros</t>
  </si>
  <si>
    <t>Fiapos de la ou de pelos finos ou grosseiros</t>
  </si>
  <si>
    <t>La cardada</t>
  </si>
  <si>
    <t>La penteada a granel</t>
  </si>
  <si>
    <t>Tops de la penteada</t>
  </si>
  <si>
    <t>Outros las penteadas,de finura&lt;22.5 micrometros</t>
  </si>
  <si>
    <t>Outros las penteadas</t>
  </si>
  <si>
    <t>Pelos finos,cardados ou penteados, de cabra de cachemira</t>
  </si>
  <si>
    <t>Outs pelos finos,cardados ou penteados</t>
  </si>
  <si>
    <t>Pelos grosseiros,cardados ou penteados</t>
  </si>
  <si>
    <t>Fios de la cardada (conteudo&gt;=85%)</t>
  </si>
  <si>
    <t>Fios de la cardada (conteudo&lt;85%)</t>
  </si>
  <si>
    <t>Fios de la penteada(&gt;=85%),retorcid.2 cabos,t&lt;=184.58d</t>
  </si>
  <si>
    <t>Outs.fios de la penteada (conteudo&gt;=85%),retorcidos</t>
  </si>
  <si>
    <t>Outros fios de la penteada (conteudo&gt;=85%)</t>
  </si>
  <si>
    <t>Fios de la penteada (conteudo&lt;85%)</t>
  </si>
  <si>
    <t>Fios de la ou de pelos finos (conteudo&gt;=85%), acondicionados p/ venda</t>
  </si>
  <si>
    <t>Outros fios de la ou de pelos finos (acondicionados p/ venda)</t>
  </si>
  <si>
    <t>Tecidos de la cardada (conteudo&gt;=85%), peso&lt;=300g/m2</t>
  </si>
  <si>
    <t>Tecidos de pelos finos (conteudo&gt;=85%), peso&lt;=300g/m2</t>
  </si>
  <si>
    <t>Outs.tecidos de la/pelos finos,cardados (conteudo&gt;=85%)</t>
  </si>
  <si>
    <t>Tecido de la/pelos finos,cardados,com filam.sint/artif</t>
  </si>
  <si>
    <t>Tecido de la,card.feltrad.c/fibra sint.etc.p/bola tenis</t>
  </si>
  <si>
    <t>Outs.tecidos de la/pelos finos,card.c/fibra sint/artif.</t>
  </si>
  <si>
    <t>Outros tecidos de la ou de pelos finos,cardados</t>
  </si>
  <si>
    <t>Tecido de la/pelos finos,pentead.(cont&gt;=85%),p&lt;=200g/m2</t>
  </si>
  <si>
    <t>Outros tecidos de la penteada (conteudo&gt;=85%)</t>
  </si>
  <si>
    <t>Outros tecidos de pelos finos (conteudo&gt;=85%)</t>
  </si>
  <si>
    <t>Tecido de la penteada,com filamentos sinteticos/artif.</t>
  </si>
  <si>
    <t>Tecido de pelos finos penteados com filam.sintet/artif.</t>
  </si>
  <si>
    <t>Tecido de la penteada,com fibras sintet/artif. descont.</t>
  </si>
  <si>
    <t>Tecido de pelos finos,com fibras sintet/artif. descont.</t>
  </si>
  <si>
    <t>Outros tecidos de la ou de pelos finos,penteados</t>
  </si>
  <si>
    <t>Tecidos de pelos grosseiros (conteudo&gt;=85%)</t>
  </si>
  <si>
    <t>Tecidos de pelos grosseiros (conteudo&lt;85%),com algodao</t>
  </si>
  <si>
    <t>Tecidos de pelos grosseiros (conteudo&lt;85%),sem algodao</t>
  </si>
  <si>
    <t>Tecidos de crina</t>
  </si>
  <si>
    <t>Algodao nao debulhado,nao cardado nem penteado</t>
  </si>
  <si>
    <t>Algodao simplesmente debulhado,nao cardado nem penteado</t>
  </si>
  <si>
    <t>Outros tipos de algodao nao cardado nem penteado</t>
  </si>
  <si>
    <t>Desperdicios de fios de algodao</t>
  </si>
  <si>
    <t>Fiapos de algodao</t>
  </si>
  <si>
    <t>Outros desperdicios de algodao</t>
  </si>
  <si>
    <t>Algodao cardado ou penteado</t>
  </si>
  <si>
    <t>Linha p/costura,de algodao cru&gt;=85%,tit&lt;=5000d, cabo=2</t>
  </si>
  <si>
    <t>Linha p/costura,de algodao cru&gt;=85%,tit&lt;=5000d, cabo&gt;=3</t>
  </si>
  <si>
    <t>Linha p/costura,de algodao cru&gt;=85%,tit&gt;5000 decitex</t>
  </si>
  <si>
    <t>Linha p/costura,algodao&gt;=85%,branq/cor, t&lt;=5000d, cabo=2</t>
  </si>
  <si>
    <t>Linha p/costura,algodao&gt;=85%,branq/cor, t&lt;=5000d, cabo&gt;=3</t>
  </si>
  <si>
    <t>Linha p/costura,de algodao&gt;=85%,branqueado/cor, t&gt;5000d</t>
  </si>
  <si>
    <t>Outs.linhas p/costura,algodao cru,tit&lt;=5000dec. cabo=2</t>
  </si>
  <si>
    <t>Outs.linhas p/costura,algodao cru,tit&lt;=5000dec. cabo&gt;=3</t>
  </si>
  <si>
    <t>Outs.linhas p/costura,algodao cru,tit&gt;5000decitex</t>
  </si>
  <si>
    <t>Outs.linhas p/costura,algodao branq/cor, t&lt;=5000d, cabo=2</t>
  </si>
  <si>
    <t>Outs.linhas p/costura,algod.branq/cor,t&lt;=5000d, cabo&gt;=3</t>
  </si>
  <si>
    <t>Outs.linhas p/costura,de algodao branqueado/ cor, t&gt;5000d</t>
  </si>
  <si>
    <t>Outs.linhas p/costura,de algodao,para venda a retalho</t>
  </si>
  <si>
    <t>Fio algodao&gt;=85%,simples,fibra n/pent.tit&gt;=714.29d</t>
  </si>
  <si>
    <t>Fio algodao&gt;=85%,simples,fibra n/pent. 232.56&lt;=t&lt;714.29d</t>
  </si>
  <si>
    <t>Fio algodao&gt;=85%,cru,simpl.fibra n/pent.192.3&lt;=t&lt;232.5d</t>
  </si>
  <si>
    <t>Outs.fios algod&gt;=85%,simpl.fibra n/pent.192.3&lt;=t&lt;232.5d</t>
  </si>
  <si>
    <t>Fio algodao&gt;=85%,simples,fibra n/pent.125d&lt;=tit&lt;192.31d</t>
  </si>
  <si>
    <t>Fio algodao&gt;=85%,simples,fibra n/pent.titulo&lt;125decitex</t>
  </si>
  <si>
    <t>Fio algodao&gt;=85%,simples,fibra pent.titulo&gt;=714.29decit</t>
  </si>
  <si>
    <t>Fio algodao&gt;=85%,simples,fibra pent.232.56d&lt;=t&lt;714.29d</t>
  </si>
  <si>
    <t>Fio algodao&gt;=85%,cru,simpl.fibra pent.192.3d&lt;=t&lt;232.56d</t>
  </si>
  <si>
    <t>Outs.fios algod&gt;=85%,simpl.fibra pent.192.3d&lt;=t&lt;232.56d</t>
  </si>
  <si>
    <t>Fio algodao&gt;=85%,simples,fibra pent.125d&lt;=tit&lt;192.31d</t>
  </si>
  <si>
    <t>Fio algodao&gt;=85%,simples,fibra pent.106.38d&lt;=tit&lt;125d</t>
  </si>
  <si>
    <t>Fio algodao&gt;=85%,simples,fibra pent.83.33d&lt;=tit&lt;106.38d</t>
  </si>
  <si>
    <t>Fio algodao&gt;=85%,simples,fibra pent.titulo&lt;83.33decitex</t>
  </si>
  <si>
    <t>Fio algodao&gt;=85%,retorc.fibra n/pent.titulo&gt;=714.29dec.</t>
  </si>
  <si>
    <t>Fio algodao&gt;=85%,retorc.fibra n/pent.232.56d&lt;=t&lt;714.29d</t>
  </si>
  <si>
    <t>Fio algodao&gt;=85%,retorc.fibra n/pent.192.31d&lt;=t&lt;232.56d</t>
  </si>
  <si>
    <t>Fio algodao&gt;=85%,retorc.fibra n/pent.125d&lt;=tit&lt;192.31d</t>
  </si>
  <si>
    <t>Fio algodao&gt;=85%,retorc.fibra n/pent.titulo&lt;125decitex</t>
  </si>
  <si>
    <t>Fio algodao&lt;85%,simples,fibra n/pent. titulo&gt;=714.29dec.</t>
  </si>
  <si>
    <t>Fio algodao&lt;85%,simples,fibra n/pent. 232.56d&lt;=t&lt;714.29d</t>
  </si>
  <si>
    <t>Fio algodao&lt;85%,simples,fibra n/pent. 192.31d&lt;=t&lt;232.56d</t>
  </si>
  <si>
    <t>Fio algodao&lt;85%,simples,fibra n/pent.125d&lt;=tit&lt;192.31d</t>
  </si>
  <si>
    <t>Fio algodao&lt;85%,simples,fibra n/pent.titulo&lt;125decitex</t>
  </si>
  <si>
    <t>Fio algodao&lt;85%,simples,fibra pent.titulo&gt;=714.29decit.</t>
  </si>
  <si>
    <t>Fio algodao&lt;85%,simples,fibra pent.232.56d&lt;=tit&lt;714.29d</t>
  </si>
  <si>
    <t>Fio algodao&lt;85%,simples,fibra pent.192.31d&lt;=tit&lt;232.56d</t>
  </si>
  <si>
    <t>Fio algodao&lt;85%,simples,fibra pent.125d&lt;=titulo&lt;192.31d</t>
  </si>
  <si>
    <t>Fio algodao&lt;85%,simples,fibra pent.titulo&lt;125decitex</t>
  </si>
  <si>
    <t>Fio algodao&lt;85%,retorc.fibra n/pent.titulo&gt;=714.29decit</t>
  </si>
  <si>
    <t>Fio algodao&lt;85%,retorc.fibra n/pent.232.56d&lt;=t&lt;714.29d</t>
  </si>
  <si>
    <t>Fio algodao&lt;85%,retorc.fibra n/pent.192.31d&lt;=t&lt;232.56d</t>
  </si>
  <si>
    <t>Fio algodao&lt;85%,retorc.fibra n/pent.125d&lt;=tit&lt;192.31d</t>
  </si>
  <si>
    <t>Fio algodao&lt;85%,retorc.fibra n/pent.titulo&lt;125decitex</t>
  </si>
  <si>
    <t>Fio algodao&lt;85%,retorc.fibra pent.titulo&gt;=714.29decitex</t>
  </si>
  <si>
    <t>Fio algodao&lt;85%,retorc.fibra pent.125d&lt;=titulo&lt;192.31d</t>
  </si>
  <si>
    <t>Fio algodao&lt;85%,retorc.fibra pent.titulo&lt;125decitex</t>
  </si>
  <si>
    <t>Fio algodao&gt;=85%,para venda a retalho</t>
  </si>
  <si>
    <t>Outros fios de algodao,para venda a retalho</t>
  </si>
  <si>
    <t>Tecido de algodao&gt;=85%,cru,ponto tafeta,p&lt;=100g/m2</t>
  </si>
  <si>
    <t>Tecido de algodao&gt;=85%,cru,ponto tafeta, 100&lt;p&lt;=200g/m2</t>
  </si>
  <si>
    <t>Tecido de algodao&gt;=85%,cru,ponto sarjado, p&lt;=200g/m2</t>
  </si>
  <si>
    <t>Outros tecidos de algodao&gt;=85%,cru, peso&lt;=200g/m2</t>
  </si>
  <si>
    <t>Tecido de algodao&gt;=85%,branq.pto.tafeta, p&lt;=100g/m2</t>
  </si>
  <si>
    <t>Tecido de algodao&gt;=85%,branq.pto.tafeta, 100&lt;p&lt;=200g/m2</t>
  </si>
  <si>
    <t>Tecido de algodao&gt;=85%,branq.pto.sarjado, p&lt;=200g/m2</t>
  </si>
  <si>
    <t>Outs.tecidos de algodao&gt;=85%,branqueado, p&lt;=200g/m2</t>
  </si>
  <si>
    <t>Tecido de algodao&gt;=85%,tinto,pto.tafeta, p&lt;=100g/m2</t>
  </si>
  <si>
    <t>Tecido de algodao&gt;=85%,tinto,pto.tafeta, 100&lt;p&lt;=200g/m2</t>
  </si>
  <si>
    <t>Tecido de algodao&gt;=85%,tinto,pto.sarjado, p&lt;=200g/m2</t>
  </si>
  <si>
    <t>Outros tecidos de algodao&gt;=85%,tinto, p&lt;=200g/m2</t>
  </si>
  <si>
    <t>Tecido de algodao&gt;=85%,fio color.pto.tafeta, p&lt;=100g/m2</t>
  </si>
  <si>
    <t>Tecido algodao&gt;=85%,fio color.pto.tafeta, 100&lt;p&lt;=200g/m2</t>
  </si>
  <si>
    <t>Tecido de algodao&gt;=85%,fio color.pto.sarjado, p&lt;=200g/m2</t>
  </si>
  <si>
    <t>Outs.tecidos de algodao&gt;=85%,fio color. peso&lt;=200g/m2</t>
  </si>
  <si>
    <t>Tecido de algodao&gt;=85%,estampado, pto.tafeta, p&lt;=100g/m2</t>
  </si>
  <si>
    <t>Tecido algodao&gt;=85%,estampado,pto.tafeta, 100&lt;p&lt;=200g/m2</t>
  </si>
  <si>
    <t>Outs.tecidos de algodao&gt;=85%,estampado, peso&lt;=200g/m2</t>
  </si>
  <si>
    <t>Tecido de algodao&gt;=85%,cru,ponto de tafeta,peso&gt;200g/m2</t>
  </si>
  <si>
    <t>Tecido de algodao&gt;=85%,cru,ponto sarjado,peso&gt;200g/m2</t>
  </si>
  <si>
    <t>Outros tecidos de algodao&gt;=85%,cru, peso&gt;200g/m2</t>
  </si>
  <si>
    <t>Tecido de algodao&gt;=85%,branqueado, pto.tafeta,p&gt;200g/m2</t>
  </si>
  <si>
    <t>Tecido de algodao&gt;=85%,branqueado, pto.sarjado,p&gt;200g/m2</t>
  </si>
  <si>
    <t>Outs.tecidos de algodao&gt;=85%,branqueado,peso&gt;200g/m2</t>
  </si>
  <si>
    <t>Tecido de algodao&gt;=85%,tinto,ponto de tafeta,p&gt;200g/m2</t>
  </si>
  <si>
    <t>Tecido de algodao&gt;=85%,tinto,ponto sarjado,peso&gt;200g/m2</t>
  </si>
  <si>
    <t>Outros tecidos de algodao&gt;=85%,tinto,peso&gt;200g/m2</t>
  </si>
  <si>
    <t>Tecido de algodao&gt;=85%,fio color.ponto tafeta,p&gt;200g/m2</t>
  </si>
  <si>
    <t>Tecido de algodao&gt;=85%,fio color.denim,indigo,p&gt;200g/m2</t>
  </si>
  <si>
    <t>Outs.tecidos de algodao&gt;=85%,fio color.denin,p&gt;200g/m2</t>
  </si>
  <si>
    <t>Tecido de algodao&gt;=85%,fio color.pto.sarjado,p&gt;200g/m2</t>
  </si>
  <si>
    <t>Outs.tecidos de algodao&gt;=85%,fio color.peso&gt;200g/m2</t>
  </si>
  <si>
    <t>Tecido de algodao&gt;=85%,estampado, pto.tafeta, p&gt;200g/m2</t>
  </si>
  <si>
    <t>Tecido de algodao&gt;=85%,estampado, pto.sarjado, p&gt;200g/m2</t>
  </si>
  <si>
    <t>Outs.tecidos de algodao&gt;=85%,estampado, peso&gt;200g/m2</t>
  </si>
  <si>
    <t>Tecido algodao&lt;85%,cru/fibra sint/art.tafeta, p&lt;=200g/m2</t>
  </si>
  <si>
    <t>Tecido algodao&lt;85%,cru/fibra sint/art.sarjad. p&lt;=200g/m2</t>
  </si>
  <si>
    <t>Outs.tecidos algodao&lt;85%,cru/fibra sint/art.p&lt;=200g/m2</t>
  </si>
  <si>
    <t>Tecido algod&lt;85%,branq/fibra sint/art.tafeta,p&lt;=200g/m2</t>
  </si>
  <si>
    <t>Tecido algod&lt;85%,branq/fibra sint/art.sarjad.p&lt;=200g/m2</t>
  </si>
  <si>
    <t>Outs.tecidos algod&lt;85%,branq/fibra sint/art.p&lt;=200g/m2</t>
  </si>
  <si>
    <t>Tecido algod&lt;85%,tinto/fibra sint/art.tafeta,p&lt;=200g/m2</t>
  </si>
  <si>
    <t>Tecido algod&lt;85%,tinto/fibra sint/art.sarjad.p&lt;=200g/m2</t>
  </si>
  <si>
    <t>Outs.tecidos algod&lt;85%,tinto/fibra sint/art.p&lt;=200g/m2</t>
  </si>
  <si>
    <t>Tecido algod&lt;85%,color/fibra sint/art.tafeta,p&lt;=200g/m2</t>
  </si>
  <si>
    <t>Tecido algod&lt;85%,color/fibra sint/art.sarjad.p&lt;=200g/m2</t>
  </si>
  <si>
    <t>Outs.tecidos algod&lt;85%,color/fibra sint/art.p&lt;=200g/m2</t>
  </si>
  <si>
    <t>Tecido algod&lt;85%,estamp/fibr.sint/art.tafeta, p&lt;=200g/m2</t>
  </si>
  <si>
    <t>Tecido algod&lt;85%,estamp/fibr.sint/art.sarjad. p&lt;=200g/m2</t>
  </si>
  <si>
    <t>Outs.tecidos algod&lt;85%,estamp/fibra sint/art. p&lt;=200g/m2</t>
  </si>
  <si>
    <t>Tecido algodao&lt;85%,cru/fibra sint/art.tafeta, p&gt;200g/m2</t>
  </si>
  <si>
    <t>Tecido algodao&lt;85%,cru/fibra sint/art.sarjado, p&gt;200g/m2</t>
  </si>
  <si>
    <t>Outs.tecidos algodao&lt;85%,cru/fibra sint/art. p&gt;200g/m2</t>
  </si>
  <si>
    <t>Tecido algodao&lt;85%,branq/fibr.sint/art. tafeta, p&gt;200g/m2</t>
  </si>
  <si>
    <t>Tecido algodao&lt;85%,branq/fibr.sint/art. sarjad. p&gt;200g/m2</t>
  </si>
  <si>
    <t>Outs.tecidos algodao&lt;85%,branq/fibra sint/art.p&gt;200g/m2</t>
  </si>
  <si>
    <t>Tecido algodao&lt;85%,tinto/fibr.sint/art.tafeta, p&gt;200g/m2</t>
  </si>
  <si>
    <t>Tecido algodao&lt;85%,tinto/fibr.sint/art. sarjad. p&gt;200g/m2</t>
  </si>
  <si>
    <t>Outs.tecidos algodao&lt;85%,tinto/fibra sint/art. p&gt;200g/m2</t>
  </si>
  <si>
    <t>Tecido algodao&lt;85%,color/fibr.sint/art.tafeta, p&gt;200g/m2</t>
  </si>
  <si>
    <t>Tecido algodao&lt;85%,indigo blue/fibra sint/art.p&gt;200g/m2</t>
  </si>
  <si>
    <t>Outs.tecidos algodao&lt;85%,denim/fibra sint/art.p&gt;200g/m2</t>
  </si>
  <si>
    <t>Tecido algodao&lt;85%,color/fibr.sint/art. sarjad. p&gt;200g/m2</t>
  </si>
  <si>
    <t>Outs.tecidos algodao&lt;85%,color/fibra sint/art.p&gt;200g/m2</t>
  </si>
  <si>
    <t>Tecido algod&lt;85%,estamp/fibra sint/art.tafeta, p&gt;200g/m2</t>
  </si>
  <si>
    <t>Tecido algod&lt;85%,estamp/fibra sint/art. sarjad. p&gt;200g/m2</t>
  </si>
  <si>
    <t>Outs.tecidos algodao&lt;85%,estamp/fibr. sint/art. p&gt;200g/m2</t>
  </si>
  <si>
    <t>Outros tecidos de algodao,crus ,peso&lt;=200g/m2</t>
  </si>
  <si>
    <t>Outs.tecidos de algodao,branqueados, peso&lt;=200g/m2</t>
  </si>
  <si>
    <t>Outros tecidos de algodao,tintos, peso&lt;=200g/m2</t>
  </si>
  <si>
    <t>Outs.tecidos de algodao,fios divs.cores, peso&lt;=200g/m2</t>
  </si>
  <si>
    <t>Outros tecidos de algodao,estampados, peso&lt;=200g/m2</t>
  </si>
  <si>
    <t>Outros tecidos de algodao,crus,peso&gt;200g/m2</t>
  </si>
  <si>
    <t>Outros tecidos de algodao,branqueados, peso&gt;200g/m2</t>
  </si>
  <si>
    <t>Outros tecidos de algodao,tintos, peso&gt;200g/m2</t>
  </si>
  <si>
    <t>Outs.tecidos de algodao,fios divs.cores, peso&gt;200g/m2</t>
  </si>
  <si>
    <t>Outros tecidos de algodao,estampados, peso&gt;200g/m2</t>
  </si>
  <si>
    <t>Linho quebrado</t>
  </si>
  <si>
    <t>Linho espadelado,mas nao fiado</t>
  </si>
  <si>
    <t>Linho penteado,mas nao fiado</t>
  </si>
  <si>
    <t>Linho trabalhado de out.forma,mas nao fiado</t>
  </si>
  <si>
    <t>Estopas e desperdicios de linho</t>
  </si>
  <si>
    <t>Canhamo em bruto ou macerado</t>
  </si>
  <si>
    <t>Canhamo trabalh.out.forma,mas n/fiado,estopas,desperds.</t>
  </si>
  <si>
    <t>Outs.fibras texteis liberianas,em bruto ou maceradas</t>
  </si>
  <si>
    <t>Juta trabalh.de out.modo,mas n/fiada,estopas,desperds.</t>
  </si>
  <si>
    <t>Outs.fibras texteis liber.trabalh.out.modo,estopas,etc.</t>
  </si>
  <si>
    <t>Fios de linho,simples</t>
  </si>
  <si>
    <t>Fios de linho,retorcidos ou retorcidos multiplos</t>
  </si>
  <si>
    <t>Fios de juta,simples</t>
  </si>
  <si>
    <t>Fios de outs.fibras texteis liberianas,simples</t>
  </si>
  <si>
    <t>Fios de juta,retorcidos ou retorcidos multiplos</t>
  </si>
  <si>
    <t>Fios de outs.fibras texteis liberianas,retorcidos,etc.</t>
  </si>
  <si>
    <t>Fios de cairo (fios de fibras de coco)</t>
  </si>
  <si>
    <t>Fios de canhamo</t>
  </si>
  <si>
    <t>Fios de outs.fibras texteis vegetais, fios de papel</t>
  </si>
  <si>
    <t>Tecidos de linho (conteudo&gt;=85%),crus ou branqueados</t>
  </si>
  <si>
    <t>Outros tecidos de linho (conteudo&gt;=85%)</t>
  </si>
  <si>
    <t>Tecidos de linho (conteudo&lt;85%),crus ou branqueados</t>
  </si>
  <si>
    <t>Outros tecidos de linho (conteudo&lt;85%)</t>
  </si>
  <si>
    <t>Tecidos de aniagem de juta,crus</t>
  </si>
  <si>
    <t>Tecidos de outs.fibras texteis liberianas,crus</t>
  </si>
  <si>
    <t>Outs.tecidos de juta ou outs.fibras texteis liberianas</t>
  </si>
  <si>
    <t>Tecidos de outs.fibras texteis veg.ou de fios de papel</t>
  </si>
  <si>
    <t>Linha p/costura,de poliester,exc.para venda a retalho</t>
  </si>
  <si>
    <t>Linha p/costura,de poliester,para venda a retalho</t>
  </si>
  <si>
    <t>Linha p/costura,de outs.filamentos sinteticos</t>
  </si>
  <si>
    <t>Linha p/costura,raiom viscose,alta tenac.exc.p/retalho</t>
  </si>
  <si>
    <t>Linha p/costura,raiom viscose,alta tenac.p/vda.retalho</t>
  </si>
  <si>
    <t>Linha p/costura,de outs.filamentos artificiais</t>
  </si>
  <si>
    <t>Fio de alta tenacidade,de aramida (poliamida aromatica)</t>
  </si>
  <si>
    <t>Fio de alta tenacidade,de nailon (poliamida alifatica)</t>
  </si>
  <si>
    <t>Fio de alta tenacidade,de outs.poliamidas</t>
  </si>
  <si>
    <t>Fio texturizado,de nailon,tinto,titulo&lt;=50tex</t>
  </si>
  <si>
    <t>Outros fios texturizados,de nailon, titulo&lt;=50tex</t>
  </si>
  <si>
    <t>Fio texturizado,de outs.poliamidas,tinto, titulo&lt;=50tex</t>
  </si>
  <si>
    <t>Multifilamento de nailon,efeito antiest.perman.tit&gt;110t</t>
  </si>
  <si>
    <t>Outros fios texturizados,de nailon, titulo&gt;50tex</t>
  </si>
  <si>
    <t>Fio texturizado de outs.poliamidas, titulo&gt;50tex</t>
  </si>
  <si>
    <t>Fios texturizados, de poliester, crus</t>
  </si>
  <si>
    <t>Fios texturizados, de poliester, tintos</t>
  </si>
  <si>
    <t>Outros fios texturizados, de poliester</t>
  </si>
  <si>
    <t>Multifilamento de polipropileno,titulo&gt;110tex</t>
  </si>
  <si>
    <t>Fio texturizado de outs.filamentos sinteticos</t>
  </si>
  <si>
    <t>Fio elastomerico,de outs.filam.sint. simples, torc&lt;=50 v/m</t>
  </si>
  <si>
    <t>Fio de aramida,simples,torcao&lt;=50 voltas/ metro</t>
  </si>
  <si>
    <t>Fio de nailon,simples,torcao&lt;=50voltas/metro</t>
  </si>
  <si>
    <t>Fio de outs.poliamidas,simples, torcao&lt;=50 voltas/metro</t>
  </si>
  <si>
    <t>Fio de poliesteres,simples,parcialm.orient. torc&lt;=50v/m</t>
  </si>
  <si>
    <t>Fio de polipropileno, simples,torcao &lt;=50voltas /metro</t>
  </si>
  <si>
    <t>Fio de polietileno, com tenacidade superior ou igual a 26 cn/tex</t>
  </si>
  <si>
    <t>Fio de outs.filam.sint.simples,torcao&lt;=50 voltas /metro</t>
  </si>
  <si>
    <t>Fio de aramida,simples,torcao&gt;50 voltas/ metro</t>
  </si>
  <si>
    <t>Fio de nailon/outs.poliamidas,simples, torcao&gt;50voltas/m</t>
  </si>
  <si>
    <t>Fio de poliesteres,simples, torcao&gt;50voltas/ metro</t>
  </si>
  <si>
    <t>Fio de outs.filamentos sintet.simples, torcao&gt;50 voltas/m</t>
  </si>
  <si>
    <t>Fio de aramida,retorcido ou retorcido multiplo</t>
  </si>
  <si>
    <t>Fio de nailon/outs.poliamidas,retorcido/ retorc .multiplo</t>
  </si>
  <si>
    <t>Fio de poliesteres,retorcido ou retorcido multiplo</t>
  </si>
  <si>
    <t>Fio de outs.filamentos sintet.retorcido/ retorc. multiplo</t>
  </si>
  <si>
    <t>Fio de alta tenacidade,de raiom viscose</t>
  </si>
  <si>
    <t>Fio de raiom viscose,simples,torcao&gt;120 voltas/ metro</t>
  </si>
  <si>
    <t>Fio de acetato de celulose,simples</t>
  </si>
  <si>
    <t>Fio de outs.filamentos artificiais,simples</t>
  </si>
  <si>
    <t>Fio de raiom viscose,retorcido ou retorcido multiplo</t>
  </si>
  <si>
    <t>Fio de acetato de celulose,retorcido ou retorc.multiplo</t>
  </si>
  <si>
    <t>Fio de outs.filamentos artif.retorcidos/retorc. multiplo</t>
  </si>
  <si>
    <t>Monofilamentos de elastomero.t&gt;=67decitex, sec.transv&lt;=1mm</t>
  </si>
  <si>
    <t>Outros monofilamentos de polipropileno. t&gt;=67decitex, sec.transv&lt;=1mm</t>
  </si>
  <si>
    <t>Imitacoes de categute,reabsorv.de monofilam.sint. t&gt;=67d</t>
  </si>
  <si>
    <t>Outs.imitacoes de categute,de monofilam.sintet. t&gt;=67dec</t>
  </si>
  <si>
    <t>Outs.monofilamentos sintet.t&gt;=67decitex, sec.transv&lt;=1mm</t>
  </si>
  <si>
    <t>Laminas de materias texteis sinteticas, largura&lt;=5mm</t>
  </si>
  <si>
    <t>Monofilamentos artifs.t&gt;=67decitex, sec.transv&lt;=1mm,etc.</t>
  </si>
  <si>
    <t>Fios de filamentos sinteticos,para venda a retalho</t>
  </si>
  <si>
    <t>Fios de filamentos artificiais,para venda a retalho</t>
  </si>
  <si>
    <t>Tecido de fios alta tenac.de aramida,s/fio borracha</t>
  </si>
  <si>
    <t>Tecido de fios alta tenac.de nailon,etc.s/fio borracha</t>
  </si>
  <si>
    <t>Tecido de fios alta tenac.de aramida,c/fio borracha</t>
  </si>
  <si>
    <t>Tecido de fios alta tenac.de nailon,etc.c/fio borracha</t>
  </si>
  <si>
    <t>Tecido obtido a partir de laminas sinteticas,etc.</t>
  </si>
  <si>
    <t>Tecidos mantas de fios de filamento sintetico</t>
  </si>
  <si>
    <t>Tecido de filam.de nailon,out.poliamida&gt;=85%, crus/branq</t>
  </si>
  <si>
    <t>Tecido de filam.de nailon,out. poliamida&gt;=85%,divs.cores</t>
  </si>
  <si>
    <t>Tecido de filam.de nailon,out. poliamida&gt;=85%,estampados</t>
  </si>
  <si>
    <t>Tecido de filam.poliester textur&gt;=85%,crus/branqueados</t>
  </si>
  <si>
    <t>Tecido de filam.poliester textur&gt;=85%,tintos,s/borracha</t>
  </si>
  <si>
    <t>Tecido de filam.poliester textur&gt;=85%,tintos,c/borracha</t>
  </si>
  <si>
    <t>Tecido de filam.poliester textur&gt;=85%,fios divs.cores</t>
  </si>
  <si>
    <t>Tecido de filam.poliester textur&gt;=85%,estampados</t>
  </si>
  <si>
    <t>Tecido de filam.de poliester nao texturizado&gt;=85%</t>
  </si>
  <si>
    <t>Tecido de outs.filamentos de poliester&gt;=85%</t>
  </si>
  <si>
    <t>Tecido de filamentos sinteticos&gt;=85%,crus/branqueados</t>
  </si>
  <si>
    <t>Tecido de filamentos sinteticos&gt;=85%,tintos</t>
  </si>
  <si>
    <t>Tecido de filamentos sinteticos&gt;=85%,fios divs.cores</t>
  </si>
  <si>
    <t>Tecido de filamentos sinteticos&gt;=85%,estampados</t>
  </si>
  <si>
    <t>Tecido de filamento sintetico&lt;85% c/algodao,cru/branq.</t>
  </si>
  <si>
    <t>Tecido de filamento sintetico&lt;85% c/algodao,tinto</t>
  </si>
  <si>
    <t>Tecido de filamento sintetico&lt;85% c/algodao,divs.cores</t>
  </si>
  <si>
    <t>Tecido de filamento sintetico&lt;85% c/algodao,estampado</t>
  </si>
  <si>
    <t>Outs.tecidos de filamentos sinteticos&lt;85%,crus/branq.</t>
  </si>
  <si>
    <t>Outros tecidos de filamentos sinteticos&lt;85%,tintos</t>
  </si>
  <si>
    <t>Outs.tecidos de filamentos sinteticos&lt;85%,divs.cores</t>
  </si>
  <si>
    <t>Outs.tecidos de filamentos sinteticos&lt;85%,estampados</t>
  </si>
  <si>
    <t>Tecido de fios de alta tenacidade,de raiom viscose</t>
  </si>
  <si>
    <t>Tecido de filamentos artificiais&gt;=85%,cru/branqueado</t>
  </si>
  <si>
    <t>Tecido de filamentos artificiais&gt;=85%,tinto</t>
  </si>
  <si>
    <t>Tecido de filamentos artificiais&gt;=85%,fios divs.cores</t>
  </si>
  <si>
    <t>Tecido de filamentos artificiais&gt;=85%,estampado</t>
  </si>
  <si>
    <t>Outs.tecidos de filamentos artificiais&lt;85%,crus/branq.</t>
  </si>
  <si>
    <t>Outs.tecidos de filamentos artificiais&lt;85%,tintos</t>
  </si>
  <si>
    <t>Outs.tecidos de filamentos artificiais&lt;85%,divs.cores</t>
  </si>
  <si>
    <t>Outs.tecidos de filamentos artificiais&lt;85%,estampados</t>
  </si>
  <si>
    <t>Cabos de poliesteres</t>
  </si>
  <si>
    <t>Cabos acrilicos ou modacrilicos</t>
  </si>
  <si>
    <t>Cabos de filamentos sinteticos de polipropileno</t>
  </si>
  <si>
    <t>Cabos de outs.filamentos sinteticos</t>
  </si>
  <si>
    <t>Fibras de aramida,nao cardadas,nao penteadas, etc.</t>
  </si>
  <si>
    <t>Outras (fibras de nailon ou outs.poliamidas,nao cardadas,etc.)</t>
  </si>
  <si>
    <t>Outras fibras de poliesteres,nao cardadas,nao penteadas,etc.</t>
  </si>
  <si>
    <t>Fibras acrilicas ou modacrilicas,nao cardadas,etc.</t>
  </si>
  <si>
    <t>Fibras de polipropileno,nao cardadas,nao penteadas,etc.</t>
  </si>
  <si>
    <t>Outs.fibras sinteticas descontinuas (...) bicomponentes,de (...)</t>
  </si>
  <si>
    <t>Outs.fibras sinteticas descontinuas (...) de poli (alcool vinilico...)</t>
  </si>
  <si>
    <t>Outras (outs.fibras sinteticas descontinuas,nao cardadas,etc.)</t>
  </si>
  <si>
    <t>Fibras de raiom viscose,nao cardadas,nao penteadas,etc.</t>
  </si>
  <si>
    <t>Outras (outs.fibras artificiais descontinuas,nao cardadas,etc.)</t>
  </si>
  <si>
    <t>Desperdicios de fibras sinteticas</t>
  </si>
  <si>
    <t>Desperdicios de fibras artificiais</t>
  </si>
  <si>
    <t>Fibras de nailon/outs.poliamidas,cardadas,etc.p/fiacao</t>
  </si>
  <si>
    <t>Fibras de poliesteres,cardadas,penteadas,etc.p/fiacao</t>
  </si>
  <si>
    <t>Fibras acrilicas ou modacrilicas,cardadas,etc.p/fiacao</t>
  </si>
  <si>
    <t>Outs.fibras sinteticas,cardadas,penteadas,etc.p/fiacao</t>
  </si>
  <si>
    <t>Fibras artificiais,cardadas,penteadas,etc.p/fiacao</t>
  </si>
  <si>
    <t>Linha p/costura,de fibras sinteticas</t>
  </si>
  <si>
    <t>Linha p/costura,de fibras artificiais</t>
  </si>
  <si>
    <t>Fio de fibras de nailon/outs. poliamidas&gt;=85%,simples</t>
  </si>
  <si>
    <t>Fio de fibras de aramida&gt;=85%,retorcido/ retorc.multiplo</t>
  </si>
  <si>
    <t>Fio de fibras de nailon/outs.poliamidas&gt;=85%, retorc.etc</t>
  </si>
  <si>
    <t>Fio de fibras de poliesteres&gt;=85%,simples</t>
  </si>
  <si>
    <t>Fio de fibras de poliesteres&gt;=85%,retorcido/ retorc.mult</t>
  </si>
  <si>
    <t>Fio de fibras acrilicas/modacrilicas&gt;=85%, simples</t>
  </si>
  <si>
    <t>Fio de fibras acrilicas/modacrilicas&gt;=85%, retorcido,etc</t>
  </si>
  <si>
    <t>Fio de outs.fibras sintets&gt;=85%,simples</t>
  </si>
  <si>
    <t>Fio de outs.fibras sintets&gt;=85%,retorcido/ retorc .multip</t>
  </si>
  <si>
    <t>Fio de fibras de poliesteres com fibras artificiais</t>
  </si>
  <si>
    <t>Fio de fibras de poliesteres com la ou pelos finos</t>
  </si>
  <si>
    <t>Fio de fibras de poliesteres com algodao</t>
  </si>
  <si>
    <t>Outros fios de fibras de poliesteres</t>
  </si>
  <si>
    <t>Fio de fibras acrilicas/modacrilicas com la/pelos finos</t>
  </si>
  <si>
    <t>Fio de fibras acrilicas/modacrilicas com algodao</t>
  </si>
  <si>
    <t>Outros fios de fibras acrilicas ou modacrilicas</t>
  </si>
  <si>
    <t>Fio de outs.fibras sinteticas com la ou pelos finos</t>
  </si>
  <si>
    <t>Fio de outs.fibras sinteticas com algodao</t>
  </si>
  <si>
    <t>Outros fios de fibras sinteticas</t>
  </si>
  <si>
    <t>Fio de fibras sinteticas&gt;=85%,para venda a retalho</t>
  </si>
  <si>
    <t>Fio de fibras sinteticas&lt;85%,para venda a retalho</t>
  </si>
  <si>
    <t>Fio de fibras artificiais,para venda a retalho</t>
  </si>
  <si>
    <t>Tecido de fibras de poliester&gt;=85%,crus ou branqueados</t>
  </si>
  <si>
    <t>Tecido de outs.fibras de poliester&gt;=85%</t>
  </si>
  <si>
    <t>Tecido de fibras acrilicas/modacrilicas&gt;=85%,cru/branq.</t>
  </si>
  <si>
    <t>Tecido de outs.fibras acrilicas ou modacrilicas&gt;=85%</t>
  </si>
  <si>
    <t>Tecido de aramida&gt;=85%,cru ou branqueado</t>
  </si>
  <si>
    <t>Tecido de outs.fibras sinteticas&gt;=85%,cru ou branqueado</t>
  </si>
  <si>
    <t>Outros tecidos de aramida&gt;=85%</t>
  </si>
  <si>
    <t>Outros tecidos de fibras sinteticas&gt;=85%</t>
  </si>
  <si>
    <t>Tecido poliest&lt;85% c/algod.p&lt;=170g/m2,tafeta, cru/branq.</t>
  </si>
  <si>
    <t>Tecido poliest&lt;85% c/algod.p&lt;=170g/m2, sarjado, cru/branq</t>
  </si>
  <si>
    <t>Outs.tecidos poliester&lt;85% c/algod.p&lt;=170g/m2, cru/branq</t>
  </si>
  <si>
    <t>Outs.tecidos fibr.sint&lt;85% c/algod.p&lt;=170g/m2,cru/branq</t>
  </si>
  <si>
    <t>Tecido poliester&lt;85% c/algodao,p&lt;=170g/m2,tafeta,tinto</t>
  </si>
  <si>
    <t>Tecido poliester&lt;85% c/algodao,p&lt;=170g/m2, sarjado, tinto</t>
  </si>
  <si>
    <t>Outs.tecidos poliester&lt;85% c/algodao, p&lt;=170g/m2,tintos</t>
  </si>
  <si>
    <t>Outs.tecidos fibra sint&lt;85% c/algodao, p&lt;=170g/m2,tintos</t>
  </si>
  <si>
    <t>Tecido poliest&lt;85% c/algod.p&lt;=170g/m2,tafeta, divs.cores</t>
  </si>
  <si>
    <t>Outs.tecidos fibr.sint&lt;85% c/algod.p&lt;=170g/m2, div.cores</t>
  </si>
  <si>
    <t>Tecido poliester&lt;85% c/algodao,p&lt;=170g/m2, tafeta,estamp</t>
  </si>
  <si>
    <t>Outs.tecidos fibra sint&lt;85% c/algodao,p&lt;=170g/m2, estamp</t>
  </si>
  <si>
    <t>Tecido poliester&lt;85% c/algod.p&gt;170g/m2,tafeta, cru/branq</t>
  </si>
  <si>
    <t>Tecido poliester&lt;85% c/algod.p&gt;170g/m2,sarjad. cru/branq</t>
  </si>
  <si>
    <t>Outs.tecidos fibra sint&lt;85% c/algod.p&gt;170g/m2, cru/branq</t>
  </si>
  <si>
    <t>Tecido poliester&lt;85% c/algodao,p&gt;170g/m2, tafeta,tinto</t>
  </si>
  <si>
    <t>Tecido poliester&lt;85% c/algodao,p&gt;170g/m2, sarjado,tinto</t>
  </si>
  <si>
    <t>Outs.tecidos poliester&lt;85% c/algodao,p&gt;170g/m2, tintos</t>
  </si>
  <si>
    <t>Outs.tecidos fibra sint&lt;85% c/alcodao,p&gt;170g/m2, tintos</t>
  </si>
  <si>
    <t>Tecido poliest&lt;85% c/algodao,p&gt;170g/m2,tafeta, div.cores</t>
  </si>
  <si>
    <t>Tecido poliest&lt;85% c/algodao,p&gt;170g/m2,sarjad. div.cores</t>
  </si>
  <si>
    <t>Outs.tecidos fibra sint&lt;85% c/algod.p&gt;170g/m2, div.cores</t>
  </si>
  <si>
    <t>Tecido poliester&lt;85% c/algodao,p&gt;170g/m2, tafeta,estamp.</t>
  </si>
  <si>
    <t>Tecido poliester&lt;85% c/algodao,p&gt;170g/m2, sarjado,estamp</t>
  </si>
  <si>
    <t>Outs.tecidos poliester&lt;85% c/algodao,p&gt;170g/m2, estamp.</t>
  </si>
  <si>
    <t>Outs.tecidos fibra sint&lt;85% c/algodao,p&gt;170g/m2, estamp.</t>
  </si>
  <si>
    <t>Tecido de fibras de poliester com raiom viscose</t>
  </si>
  <si>
    <t>Tecido de fibras de poliester com filamento sint/artif.</t>
  </si>
  <si>
    <t>Tecido de fibras de poliester com la ou pelos finos</t>
  </si>
  <si>
    <t>Outros tecidos de fibras de poliester</t>
  </si>
  <si>
    <t>Tecido de fibras acrilicas,etc.com filamento sint/artif</t>
  </si>
  <si>
    <t>Tecido de fibras acrilicas,etc.com la ou pelos finos</t>
  </si>
  <si>
    <t>Outros tecidos de fibras acrilicas ou modacrilicas</t>
  </si>
  <si>
    <t>Tecido de outs.fibras sinteticas com filam.sint/artif.</t>
  </si>
  <si>
    <t>Tecido de outs.fibras sinteticas com la ou pelos finos</t>
  </si>
  <si>
    <t>Outros tecidos de fibras sinteticas</t>
  </si>
  <si>
    <t>Tecido de fibras artificiais&gt;=85%,cru ou branqueado</t>
  </si>
  <si>
    <t>Tecido de fibras artificiais&gt;=85%,tinto</t>
  </si>
  <si>
    <t>Tecido de fibras artificiais&gt;=85%,de fios de divs.cores</t>
  </si>
  <si>
    <t>Tecido de fibras artificiais&gt;=85%,estampado</t>
  </si>
  <si>
    <t>Tecido de fibras artif&lt;85% c/filam.sint/artif.cru/branq</t>
  </si>
  <si>
    <t>Tecido de fibras artif&lt;85% com filam.sint/artif.tinto</t>
  </si>
  <si>
    <t>Tecido de fibras artif&lt;85% com filam.sint/artif.cores</t>
  </si>
  <si>
    <t>Tecido de fibras artif&lt;85% com filam.sint/artif.estamp.</t>
  </si>
  <si>
    <t>Tecido de fibras artif&lt;85% com la/pelos finos,cru/branq</t>
  </si>
  <si>
    <t>Tecido de fibras artif&lt;85% com la/pelos finos,tinto</t>
  </si>
  <si>
    <t>Tecido de fibras artif&lt;85% com la/pelos finos,div.cores</t>
  </si>
  <si>
    <t>Tecido de fibras artif&lt;85% com la/pelos finos,estampado</t>
  </si>
  <si>
    <t>Tecido de fibras artif&lt;85% com algodao,cru/branqueado</t>
  </si>
  <si>
    <t>Tecido de fibras artif&lt;85% com algodao,tinto</t>
  </si>
  <si>
    <t>Tecido de fibras artif&lt;85% com algodao,fio divs.cores</t>
  </si>
  <si>
    <t>Tecido de fibras artif&lt;85% com algodao,estampado</t>
  </si>
  <si>
    <t>Outs.tecidos de fibras artificiais,crus ou branqueados</t>
  </si>
  <si>
    <t>Outros tecidos de fibras artificiais,tintos</t>
  </si>
  <si>
    <t>Outs.tecidos de fibras artificiais,de fios divs.cores</t>
  </si>
  <si>
    <t>Outros tecidos de fibras artificiais,estampados</t>
  </si>
  <si>
    <t>Outros artigos de pastas (ouates) de algodao</t>
  </si>
  <si>
    <t>Pastas (ouates) de fibras de aramida</t>
  </si>
  <si>
    <t>Pastas (ouates) de outs.fibras sinteticas/artificiais</t>
  </si>
  <si>
    <t>Cilindros p/filtro cigarros,de pastas fibras sint/artif</t>
  </si>
  <si>
    <t>Outs.artigos de pastas de fibras sinteticas/artificiais</t>
  </si>
  <si>
    <t>Pastas/outs.artigos de pastas,de outs.materias texteis</t>
  </si>
  <si>
    <t>Tontisses e nos e bolotas,de fibras de aramida</t>
  </si>
  <si>
    <t>Tontisses e nos e bolotas,de outs.materias texteis</t>
  </si>
  <si>
    <t>Feltros agulhados/artefs.da costura por entrelacamento</t>
  </si>
  <si>
    <t>Feltros de la/pelos finos,n/impregnados, n/revests. etc.</t>
  </si>
  <si>
    <t>Feltros de outs.maters.texteis,n/impregn. n/revest.etc.</t>
  </si>
  <si>
    <t>Outs.feltros impregnados/revestidos/ recobertos/ estratif</t>
  </si>
  <si>
    <t>Falsos tecidos de filamentos de aramida, peso&lt;=25g/m2</t>
  </si>
  <si>
    <t>Falsos tecidos de filamentos de polipropileno, peso&lt;=25g/m2</t>
  </si>
  <si>
    <t>Falsos tecidos de filamentos de raiom viscose, peso&lt;=25g/m2</t>
  </si>
  <si>
    <t>Falsos tecidos de outs.filamentos sint/artif.p&lt;=25g/m2</t>
  </si>
  <si>
    <t>Falsos tecidos de filam.poliet.alta dens.25&lt;p&lt;=70g/m2</t>
  </si>
  <si>
    <t>Falsos tecidos de filamentos de aramida,25&lt;p&lt;=70g/m2</t>
  </si>
  <si>
    <t>Falsos tecidos de filamentos de polipropileno, 25&lt;p&lt;=70g/m2</t>
  </si>
  <si>
    <t>Falsos tecidos de filamentos de raiom viscose, 25&lt;p&lt;=70g/m2</t>
  </si>
  <si>
    <t>Falsos tecidos de outs.filam.sint/artif.25&lt;p&lt;=70g/m2</t>
  </si>
  <si>
    <t>Falsos tecidos de filam.poliet.alta dens.70&lt;p&lt;=150g/m2</t>
  </si>
  <si>
    <t>Falsos tecidos de filamentos de aramida,70&lt;p&lt;=150g/m2</t>
  </si>
  <si>
    <t>Falsos tecidos de filamentos de polipropileno, 70&lt;p&lt;=150g/m2</t>
  </si>
  <si>
    <t>Falsos tecidos de filamentos de raiom viscose,, 70&lt;p&lt;=150g/m2</t>
  </si>
  <si>
    <t>Falsos tecidos de outs.filam.sint/artif.70&lt;p&lt;=150g/m2</t>
  </si>
  <si>
    <t>Falsos tecidos de filamentos de aramida,peso&gt;150g/m2</t>
  </si>
  <si>
    <t>Falsos tecidos de filamentos de polipropileno, peso&gt;150g/m2</t>
  </si>
  <si>
    <t>Falsos tecidos de filamentos de raiom viscose, peso&gt;150g/m2</t>
  </si>
  <si>
    <t>Falsos tecidos de outs.filamentos sint/artif.p&gt;150g/m2</t>
  </si>
  <si>
    <t>Outros falsos tecidos, de polipropileno, peso&lt;=25g/m2</t>
  </si>
  <si>
    <t>Outros falsos tecidos, de raiom viscose, peso&lt;=25g/m2</t>
  </si>
  <si>
    <t>Outros falsos tecidos, peso&lt;=25g/m2</t>
  </si>
  <si>
    <t>Outs.falsos tecidos,polietileno alta dens.25&lt;p&lt;=70g/m2</t>
  </si>
  <si>
    <t>Outs.falsos tecidos, de polipropileno.25&lt;p &lt;=70g/m2</t>
  </si>
  <si>
    <t>Outs.falsos tecidos,de raiom viscose, 25&lt;p &lt;=70g/m2</t>
  </si>
  <si>
    <t>Outros falsos tecidos,25g/m2&lt;peso&lt;=70g/m2</t>
  </si>
  <si>
    <t>Outs.falsos tecidos,polietileno alta dens.70&lt;p&lt;=150g/m2</t>
  </si>
  <si>
    <t>Outs.falsos tecidos, de raiom viscose, 70&lt;p&lt;=150g/m2</t>
  </si>
  <si>
    <t>Outros falsos tecidos,70g/m2&lt;peso&lt;=150g/m2</t>
  </si>
  <si>
    <t>Outros falsos tecidos, de polipropileno, peso&gt;150g/m2</t>
  </si>
  <si>
    <t>Outros falsos tecidos, de raiom viscose, peso&gt;150g/m2</t>
  </si>
  <si>
    <t>Outros falsos tecidos, peso&gt;150g/m2</t>
  </si>
  <si>
    <t>Fios e cordas,de borracha,recobertos de texteis</t>
  </si>
  <si>
    <t>Imitacoes de categute constituidas por fios de seda</t>
  </si>
  <si>
    <t>Fios de alta tenacidade de poliesteres,etc.com borracha</t>
  </si>
  <si>
    <t>Fios de alta tenacidade de poliesteres,etc.com plastico</t>
  </si>
  <si>
    <t>Outs.fios texteis/laminas,etc.com borracha ou plastico</t>
  </si>
  <si>
    <t>Fios metalicos const.fios text.etc.com metais preciosos</t>
  </si>
  <si>
    <t>Fios metalicos const.fios text.etc.revest.c/outs.metais</t>
  </si>
  <si>
    <t>Outs.fios metalicos const.fios text.etc.combin.c/metal</t>
  </si>
  <si>
    <t>Fios revest.por enrolam/laminas/monofilam.sint/art.etc.</t>
  </si>
  <si>
    <t>Cordeis de sisal/outs.fibras agave,p/atadeiras/enfard</t>
  </si>
  <si>
    <t>Outros cordeis/cordas e cabos,de sisal/outs.fibras aga</t>
  </si>
  <si>
    <t>Cordeis de polietileno/polipropileno,p/atadeiras/enfard</t>
  </si>
  <si>
    <t>Outs.cordeis,cordas,etc.de polietileno ou polipropileno</t>
  </si>
  <si>
    <t>Cordeis,cordas e cabos,de fibras de nailon</t>
  </si>
  <si>
    <t>Cordeis,cordas e cabos,de fibras de outs.poliamidas</t>
  </si>
  <si>
    <t>Cordeis,cordas e cabos,de outs.fibras sinteticas</t>
  </si>
  <si>
    <t>Cordeis,cordas e cabos,de algodao</t>
  </si>
  <si>
    <t>Cordeis,cordas e cabos,de outs.materias texteis</t>
  </si>
  <si>
    <t>Redes confeccion.de materias texteis sint/artif.p/pesca</t>
  </si>
  <si>
    <t>Outs.redes confeccion.de materias texteis sint/artif.</t>
  </si>
  <si>
    <t>Redes de malhas com nos,etc.de outs.materias texteis</t>
  </si>
  <si>
    <t>Artigos de fios,laminas,, etc.de algodao</t>
  </si>
  <si>
    <t>Tapete de la,de ponto nodado/enrolado,feito a mao</t>
  </si>
  <si>
    <t>Tapete de la,de ponto nodado/enrolado,feito a maquina</t>
  </si>
  <si>
    <t>Tapete de pelos finos,de ponto nodado ou enrolado</t>
  </si>
  <si>
    <t>Tapete de out.materia textil,de ponto nodado/ enrolado</t>
  </si>
  <si>
    <t>Tapete kelim,schumacks,karamanie, etc. tecido a mao</t>
  </si>
  <si>
    <t>Revestimento para pavimento,de cairo (fibras de coco)</t>
  </si>
  <si>
    <t>Tapete,etc.de la ou pelos finos,aveludado, n/confeccion.</t>
  </si>
  <si>
    <t>Tapete,etc.de mater.textil sint/artif.avelud. n/confecc.</t>
  </si>
  <si>
    <t>Tapete,etc.de out.materia textil,aveludado, n/confeccion</t>
  </si>
  <si>
    <t>Tapete,etc.de la ou pelos finos,aveludado, confeccionado</t>
  </si>
  <si>
    <t>Tapete,etc.de materia textil sint/artif.avelud. confecc.</t>
  </si>
  <si>
    <t>Tapete,etc.de out.materia textil,aveludado, confeccion.</t>
  </si>
  <si>
    <t>Tapete,etc.de la ou pelos finos,n/aveludado, n/confecc.</t>
  </si>
  <si>
    <t>Tapete,etc.de mat.textil sint/artif.n/avelud. n/confecc.</t>
  </si>
  <si>
    <t>Tapete,etc.de out.materia textil,n/aveludado, n/confecc.</t>
  </si>
  <si>
    <t>Tapete,etc.de la ou pelos finos,n/aveludado, confeccion.</t>
  </si>
  <si>
    <t>Tapete,etc.de mater.textil sint.artif.n/avelud. confecc.</t>
  </si>
  <si>
    <t>Tapete,etc.de out.materia textil,n/aveludado, confeccion</t>
  </si>
  <si>
    <t>Tapete/revest.p/pavim.de la ou pelos finos, tufado</t>
  </si>
  <si>
    <t>Tapete/revest.p/pavim.de outs.materias texteis</t>
  </si>
  <si>
    <t>Ladrilhos de feltro,p/revestim.de pavim.superf&lt;=0.3m2</t>
  </si>
  <si>
    <t>Outros tapetes/revestimentos p/pavim.de feltro</t>
  </si>
  <si>
    <t>Outs.tapetes/revestimentos p/pavim.de materias texteis</t>
  </si>
  <si>
    <t>Veludo/pelucia,tecido,de la ou pelos finos</t>
  </si>
  <si>
    <t>Veludo/pelucia,tecido,da trama algodao,nao cortado</t>
  </si>
  <si>
    <t>Veludo/pelucia,tecido,da trama algodao,cortado,canelado</t>
  </si>
  <si>
    <t>Outs.veludos e pelucias,tecidos,da trama de algodao</t>
  </si>
  <si>
    <t>Tecido de froco (chenille),de algodao</t>
  </si>
  <si>
    <t>Veludo/pelucia,tecido de algodao obtidos por urdidura</t>
  </si>
  <si>
    <t>Veludo/pelucia,tecido,da trama fibra sint/artif.n/cort.</t>
  </si>
  <si>
    <t>Veludo/pelucia,tecido,da trama fibra sint/artif.cortado</t>
  </si>
  <si>
    <t>Outs.veludos/pelucias,tecidos,da trama fibra sint/artif</t>
  </si>
  <si>
    <t>Tecido de froco (chenille) de fibra sintetica/artif.</t>
  </si>
  <si>
    <t>Veludo/pelucia,tecido,de outs.materias texteis</t>
  </si>
  <si>
    <t>Tecido atoalhado,de outs.materias texteis</t>
  </si>
  <si>
    <t>Tecido tufado</t>
  </si>
  <si>
    <t>Tecido de algodao,em ponto de gaze</t>
  </si>
  <si>
    <t>Tecido de outs.materias texteis,em ponto de gaze</t>
  </si>
  <si>
    <t>Tules,filo e tecidos de malhas com nos,de algodao</t>
  </si>
  <si>
    <t>Outros tules,filos e tecidos de malhas com nos</t>
  </si>
  <si>
    <t>Renda de fibra sintetica/artificial,de fabr.mecanica</t>
  </si>
  <si>
    <t>Renda de algodao,de fabricacao mecanica</t>
  </si>
  <si>
    <t>Renda de outs.materias texteis,de fabricacao mecanica</t>
  </si>
  <si>
    <t>Renda de algodao,de fabricacao manual</t>
  </si>
  <si>
    <t>Outros rendas de fabricacao manual</t>
  </si>
  <si>
    <t>Tapecarias de algodao,tecidas a mao ou feitas a agulha</t>
  </si>
  <si>
    <t>Tapecarias de fibra sintetica/artif.tecidas a mao,etc.</t>
  </si>
  <si>
    <t>Tapecarias de outs.materias texteis,tecidas a mao,etc.</t>
  </si>
  <si>
    <t>Fitas de veludo/pelucia,de tecido de froco ou atoalhado</t>
  </si>
  <si>
    <t>Outs.fitas conteudo&gt;=5% de fios de elastomeros/borracha</t>
  </si>
  <si>
    <t>Fitas de algodao</t>
  </si>
  <si>
    <t>Fitas de fibras sinteticas ou artificiais</t>
  </si>
  <si>
    <t>Fitas de outs.materias texteis</t>
  </si>
  <si>
    <t>Fitas sem trama,de fios/fibras,paralelizados e colados</t>
  </si>
  <si>
    <t>Etiquetas,emblemas,etc.de materias texteis,tecidos</t>
  </si>
  <si>
    <t>Outros etiquetas,emblemas,etc.de materias texteis</t>
  </si>
  <si>
    <t>Entrancados em pecas</t>
  </si>
  <si>
    <t>Artigos de passamanaria/ornamentais analogos,borlas,etc</t>
  </si>
  <si>
    <t>Tecido de fios de metal,de fios texteis metalizados,etc</t>
  </si>
  <si>
    <t>Bordados quimicos/aereos/com fundo recortad.em peca,etc</t>
  </si>
  <si>
    <t>Bordados de algodao,em peca,em tiras ou em motivos</t>
  </si>
  <si>
    <t>Bordados de fibra sint/artif.em peca/tiras ou motivos</t>
  </si>
  <si>
    <t>Bordados de out.materia textil,em peca/tiras ou motivos</t>
  </si>
  <si>
    <t>Artefatos texteis matelasses em peca,etc.</t>
  </si>
  <si>
    <t>Tecido revest.cola/materia amilacea, p/encadernacao,etc.</t>
  </si>
  <si>
    <t>Telas p/decalque,transparente p/desenho, p/pintura,etc.</t>
  </si>
  <si>
    <t>Telas p/pneumat.de fios alta tenac.poliamida c/borracha</t>
  </si>
  <si>
    <t>Outs.telas p/pneumat.de fios alta tenac.de poliamida</t>
  </si>
  <si>
    <t>Telas p/pneumaticos,de fios alta tenac.de poliesteres</t>
  </si>
  <si>
    <t>Telas p/pneumaticos,de fios alta tenac.de raiom viscose</t>
  </si>
  <si>
    <t>Tecido impregnado/revestido,etc.c/policloreto de vinila</t>
  </si>
  <si>
    <t>Tecido impregnado/revestido,etc.c/poliuretano</t>
  </si>
  <si>
    <t>Tecido impregnado/revestido,etc.c/outs. plasticos</t>
  </si>
  <si>
    <t>Linoleos,mesmo recortados</t>
  </si>
  <si>
    <t>Revestim.p/pavim.c/ suportes texteis</t>
  </si>
  <si>
    <t>Revestimento para paredes,de materias texteis</t>
  </si>
  <si>
    <t>Fitas adesivas,tecidas com borracha,de largura&lt;=20cm</t>
  </si>
  <si>
    <t>Tecidos de malha,com borracha</t>
  </si>
  <si>
    <t>Outros tecidos com borracha</t>
  </si>
  <si>
    <t>Outs.tecidos impregnados/revestidos /recobertos,etc.</t>
  </si>
  <si>
    <t>Mechas de materia textil,tecidas,p/candeeiros, velas,etc</t>
  </si>
  <si>
    <t>Mangueiras e tubos semelhantes,de materias texteis</t>
  </si>
  <si>
    <t>Correias transportadoras/transmissao,de materia textil</t>
  </si>
  <si>
    <t>Tecido e feltro,c/camada borracha,etc.util. fabr. cardas</t>
  </si>
  <si>
    <t>Gazes e telas p/peneirar,de mat.text.sint/artif. em peca</t>
  </si>
  <si>
    <t>Gazes e telas p/peneirar,de outs.materias texteis</t>
  </si>
  <si>
    <t>Tecido e feltro,util.em maqs.p/fabr.de papel,p&lt;650g/m2</t>
  </si>
  <si>
    <t>Tecido e feltro,util.em maqs.p/fabr.de papel,p&gt;=650g/m2</t>
  </si>
  <si>
    <t>Tecidos filtrantes/espessos,util.prensas de oleo,etc.</t>
  </si>
  <si>
    <t>Outs.prods/artefatos,de materia textil,p/usos tecnicos</t>
  </si>
  <si>
    <t>Tecido de malha de algodao,denominado felpa longa</t>
  </si>
  <si>
    <t>Tecido de malha de fibra sint/artif.denom.felpa longa</t>
  </si>
  <si>
    <t>Tecido de malha de out.mater.textil,denom. felpa longa</t>
  </si>
  <si>
    <t>Tecido atoalhado,de malha de algodao</t>
  </si>
  <si>
    <t>Tecido atoalhado,de malha de fibra sintetica/artificial</t>
  </si>
  <si>
    <t>Tecido atoalhado,de malha de outs.materias texteis</t>
  </si>
  <si>
    <t>Veludo e pelucia,de malha de algodao</t>
  </si>
  <si>
    <t>Veludo e pelucia,de malha de fibra sintetica/artificial</t>
  </si>
  <si>
    <t>Veludo e pelucia,de malha de outs.materias texteis</t>
  </si>
  <si>
    <t>Tecido de malha de algodao,l&lt;=30cm,cont. elastomeros,etc</t>
  </si>
  <si>
    <t>Tecido de malha de fibra sint/art.l&lt;=30cm, c/elastom.etc</t>
  </si>
  <si>
    <t>Tecido de malha de out.mat.textil,l&lt;=30cm, c/elastom.etc</t>
  </si>
  <si>
    <t>Outs tecido de malha de algodao,l&lt;=30cm, cont. elastomeros,etc</t>
  </si>
  <si>
    <t>Outs tecido de malha de fibra sint/art. l&lt;=30cm, c/elastom.etc</t>
  </si>
  <si>
    <t>Outs tecido de malha de out.mat.textil, l&lt;=30cm, c/elastom.etc</t>
  </si>
  <si>
    <t>Tecidos de malha de algodao,l&lt;=30cm</t>
  </si>
  <si>
    <t>Outs.tecidos de malha de fibra sintetica. l&lt;=30cm</t>
  </si>
  <si>
    <t>Outs.tecidos de malha de fibra artif.l&lt;=30cm</t>
  </si>
  <si>
    <t>Tecidos de malha de outs.materias texteis, l&lt;=30cm</t>
  </si>
  <si>
    <t>Tecidos de malha de fibra sint crus/ branqueados l&gt;30cm</t>
  </si>
  <si>
    <t>Tecidos de malha de fibra sintetica tintos l&gt;30cm</t>
  </si>
  <si>
    <t>Tecidos de malha de fibra sint fios divers cores l&gt;30cm</t>
  </si>
  <si>
    <t>Tecidos de malha de fibra sintetica estampados l&gt;30cm</t>
  </si>
  <si>
    <t>Tecidos de malha de fibra artif crus/ branqueados l&gt;30cm</t>
  </si>
  <si>
    <t>Tecidos de malha de fibra artificiais tintos l&gt;30cm</t>
  </si>
  <si>
    <t>Tecidos de malha de fibra artif fios diver cores l&gt;30cm</t>
  </si>
  <si>
    <t>Tecidos de malha de fibra artificiais estampados l&gt;30cm</t>
  </si>
  <si>
    <t>Tecido de malha de out.mat.textil, crus/branqueados, l&gt;30cm, c/elastom.etc.</t>
  </si>
  <si>
    <t>Tecido de malha de out.mat.textil, tintos, l&gt;30cm, c/elastom.etc.</t>
  </si>
  <si>
    <t>Tecido de malha de out.mat.textil, fios de diversas cores, l&gt;30cm, c/elastom.etc.</t>
  </si>
  <si>
    <t>Tecido de malha de out.mat.textil, estampados, l&gt;30cm, c/elastom.etc.</t>
  </si>
  <si>
    <t>Outs.tecidos de malha de algodao,l&gt;30cm</t>
  </si>
  <si>
    <t>Outs.tecidos de malha fibras sinteticas l&gt;30cm</t>
  </si>
  <si>
    <t>Outs.tecidos de malha fibras artificiais, l&gt;30cm</t>
  </si>
  <si>
    <t>Outs tecido de malha de out.mat.textil, l&gt;30cm, c/elastom.etc.</t>
  </si>
  <si>
    <t>Tecido de malha-urdidura de algodao, crus ou branqueados</t>
  </si>
  <si>
    <t>Tecido de malha-urdidura de algodao. tingidos</t>
  </si>
  <si>
    <t>Tecido de malha-urdidura de algodao, com fios de diversas cores</t>
  </si>
  <si>
    <t>Tecido de malha-urdidura de algodao, estampados</t>
  </si>
  <si>
    <t>Tecido de malha-urdidura,de fibras artificiais, crus ou branqueados</t>
  </si>
  <si>
    <t>Tecido de malha-urdidura,de fibras artificiais, tingidos</t>
  </si>
  <si>
    <t>Tecido de malha-urdidura,de fibras artificiais, c/fios de diversas cores</t>
  </si>
  <si>
    <t>Tecido de malha-urdidura,de fibras artificiais, estampados</t>
  </si>
  <si>
    <t>Tecido de malha-urdidura de outs.materias texteis</t>
  </si>
  <si>
    <t>Outros tecidos de malha de la ou de pelos finos</t>
  </si>
  <si>
    <t>Outros tecidos de malha de algodao, crus ou branqueados</t>
  </si>
  <si>
    <t>Outros tecidos de malha de algodao, tingidos</t>
  </si>
  <si>
    <t>Outros tecidos de malha de algodao, c/fios de diversas cores</t>
  </si>
  <si>
    <t>Outros tecidos de malha de algodao, estampdos</t>
  </si>
  <si>
    <t>Outs.tecidos de malha de fibras artificiais, crus ou branqueados</t>
  </si>
  <si>
    <t>Outs.tecidos de malha de fibras artificiais, tingidos</t>
  </si>
  <si>
    <t>Outs.tecidos de malha de fibras artificiais, c/fios de diversas cores</t>
  </si>
  <si>
    <t>Outs.tecidos de malha de fibras artificiais, estampados</t>
  </si>
  <si>
    <t>Outros tecidos de malha de outs.materias texteis</t>
  </si>
  <si>
    <t>Sobretudos,etc.de malha de algodao,de uso masculino</t>
  </si>
  <si>
    <t>Sobretudos,etc.de malha de fibra sint/art.uso masculino</t>
  </si>
  <si>
    <t>Sobretudos,etc.de malha de la/pelos finos,uso masculino</t>
  </si>
  <si>
    <t>Sobretudos,etc.de malha de out.mat.textil,uso masculino</t>
  </si>
  <si>
    <t>Mantos,etc.de malha de la ou pelos finos,uso feminino</t>
  </si>
  <si>
    <t>Mantos,etc.de malha de algodao,de uso feminino</t>
  </si>
  <si>
    <t>Mantos,etc.de malha de fibra sint/artif.de uso feminino</t>
  </si>
  <si>
    <t>Mantos,etc.de malha de out.materia textil,uso feminino</t>
  </si>
  <si>
    <t>Ternos de malha de la ou pelos finos</t>
  </si>
  <si>
    <t>Ternos de malha de fibras sinteticas</t>
  </si>
  <si>
    <t>Ternos de malha de outs.materias texteis</t>
  </si>
  <si>
    <t>Conjuntos de malha de algodao,de uso masculino</t>
  </si>
  <si>
    <t>Conjuntos de malha de fibra sint/artif.de uso masculino</t>
  </si>
  <si>
    <t>Conjuntos de malha de la ou pelos finos,uso masculino</t>
  </si>
  <si>
    <t>Conjuntos de malha de out.materia textil,uso masculino</t>
  </si>
  <si>
    <t>Paletos de malha de la ou de pelos finos</t>
  </si>
  <si>
    <t>Paletos de malha de algodao</t>
  </si>
  <si>
    <t>Paletos de malha de fibras sinteticas</t>
  </si>
  <si>
    <t>Paletos de malha de outs.materias texteis</t>
  </si>
  <si>
    <t>Calcas,etc.de malha de la ou pelos finos,uso masculino</t>
  </si>
  <si>
    <t>Calcas,etc.de malha de algodao,de uso masculino</t>
  </si>
  <si>
    <t>Calcas,etc.de malha de fibras sinteticas,uso masculino</t>
  </si>
  <si>
    <t>Calcas,etc.de malha de out.materia textil,uso masculino</t>
  </si>
  <si>
    <t>Tailleurs de malha de fibras sinteticas</t>
  </si>
  <si>
    <t>Tailleurs de malha de la ou de pelos finos</t>
  </si>
  <si>
    <t>Tailleurs de malha de algodao</t>
  </si>
  <si>
    <t>Tailleurs de malha de outs.materias texteis</t>
  </si>
  <si>
    <t>Conjuntos de malha de algodao,de uso feminino</t>
  </si>
  <si>
    <t>Conjuntos de malha de fibras sinteticas,de uso feminino</t>
  </si>
  <si>
    <t>Conjuntos de malha de la ou pelos finos,de uso feminino</t>
  </si>
  <si>
    <t>Conjuntos de malha de out.materia textil,uso feminino</t>
  </si>
  <si>
    <t>Blazers de malha de la ou de pelos finos,uso feminino</t>
  </si>
  <si>
    <t>Blazers de malha de algodao,uso feminino</t>
  </si>
  <si>
    <t>Blazers de malha de fibras sinteticas,uso feminino</t>
  </si>
  <si>
    <t>Blazers de malha de outs.mater.texteis,uso feminino</t>
  </si>
  <si>
    <t>Vestidos de malha de la ou pelos finos,de uso feminino</t>
  </si>
  <si>
    <t>Vestidos de malha de algodao</t>
  </si>
  <si>
    <t>Vestidos de malha de fibras sinteticas</t>
  </si>
  <si>
    <t>Vestidos de malha de fibras artificiais</t>
  </si>
  <si>
    <t>Vestidos de malha de outs.materias texteis</t>
  </si>
  <si>
    <t>Saias e saias-calcas,de malha de la ou de pelos finos</t>
  </si>
  <si>
    <t>Saias e saias-calcas,de malha de algodao</t>
  </si>
  <si>
    <t>Saias e saias-calcas,de malha de fibras sinteticas</t>
  </si>
  <si>
    <t>Saias e saias-calcas,de malha de outs.materias texteis</t>
  </si>
  <si>
    <t>Calcas,etc.de malha de la ou pelos finos,uso feminino</t>
  </si>
  <si>
    <t>Calcas,etc.de malha de algodao,de uso feminino</t>
  </si>
  <si>
    <t>Calcas,etc.de malha de fibras sinteticas,uso feminino</t>
  </si>
  <si>
    <t>Calcas,etc.de malha de out.materia textil,uso feminino</t>
  </si>
  <si>
    <t>Camisas de malha de algodao,de uso masculino</t>
  </si>
  <si>
    <t>Camisas de malha de fibra sintetica,artif.uso masculino</t>
  </si>
  <si>
    <t>Camisas de malha de outs.materias texteis,uso masculino</t>
  </si>
  <si>
    <t>Camisas,etc.de malha de algodao,de uso feminino</t>
  </si>
  <si>
    <t>Camisas,etc.de malha de fibras sint/artif.uso feminino</t>
  </si>
  <si>
    <t>Camisas,etc.de malha de out.materia textil,uso feminino</t>
  </si>
  <si>
    <t>Cuecas e ceroulas,de malha de algodao</t>
  </si>
  <si>
    <t>Cuecas e ceroulas,de malha de fibras sinteticas/artif.</t>
  </si>
  <si>
    <t>Cuecas e ceroulas,de malha de outs.materias texteis</t>
  </si>
  <si>
    <t>Camisoloes,etc.de malha de algodao,de uso masculino</t>
  </si>
  <si>
    <t>Camisoloes,etc.de malha de fibra sint/art.uso masculino</t>
  </si>
  <si>
    <t>Camisoloes,etc.de malha de out.mat.textil,uso masculino</t>
  </si>
  <si>
    <t>Roupoes,etc.de malha de algodao,de uso masculino</t>
  </si>
  <si>
    <t>Roupoes,etc.de malha de fibra sint/artif.uso masculino</t>
  </si>
  <si>
    <t>Roupoes,etc.de malha de out.mater.textil,uso masculino</t>
  </si>
  <si>
    <t>Combinacoes e anaguas,de malha de fibra sintetica/artif</t>
  </si>
  <si>
    <t>Combinacoes e anaguas,de malha de outs.materias texteis</t>
  </si>
  <si>
    <t>Calcinhas de malha de algodao</t>
  </si>
  <si>
    <t>Calcinhas de malha de fibras sinteticas ou artificiais</t>
  </si>
  <si>
    <t>Calcinhas de malha de outs.materias texteis</t>
  </si>
  <si>
    <t>Camisolas,etc.de malha de algodao,de uso feminino</t>
  </si>
  <si>
    <t>Camisolas,etc.de malha de fibra sint/artif.uso feminino</t>
  </si>
  <si>
    <t>Camisolas,etc.de malha de out.mater.textil,uso feminino</t>
  </si>
  <si>
    <t>Roupoes,etc.de malha de algodao,de uso feminino</t>
  </si>
  <si>
    <t>Roupoes,etc.de malha de fibras sint/artif.uso feminino</t>
  </si>
  <si>
    <t>Roupoes,etc.de malha de out.materia textil,uso feminino</t>
  </si>
  <si>
    <t>Camisetas t-shirts,etc.de malha de algodao</t>
  </si>
  <si>
    <t>Camisetas t-shirts,etc.de malha de out.materia textil</t>
  </si>
  <si>
    <t>Sueteres,puloveres,etc.de malha de la ou pelos finos</t>
  </si>
  <si>
    <t>Sueteres,puloveres,etc.de malha de algodao</t>
  </si>
  <si>
    <t>Sueteres,puloveres,etc.de malha de fibras sint/artif.</t>
  </si>
  <si>
    <t>Sueteres,puloveres,etc.de malha de out.materia textil</t>
  </si>
  <si>
    <t>Vestuario p/bebes e acess.de malha de algodao</t>
  </si>
  <si>
    <t>Vestuario p/bebes e acess.de malha de fibras sinteticas</t>
  </si>
  <si>
    <t>Vestuario p/bebes e acess.de malha de la ou pelos finos</t>
  </si>
  <si>
    <t>Vestuario p/bebes e acess.de malha de out.mater.textil</t>
  </si>
  <si>
    <t>Abrigos para esportes,de malha de algodao</t>
  </si>
  <si>
    <t>Abrigos para esportes,de malha de fibras sinteticas</t>
  </si>
  <si>
    <t>Abrigos para esportes,de malha de outs.materias texteis</t>
  </si>
  <si>
    <t>Macacoes e conjuntos,de esqui,de malha de mater.textil</t>
  </si>
  <si>
    <t>Shorts e sungas,de banho,de malha de fibra sintetica</t>
  </si>
  <si>
    <t>Shorts e sungas,de banho,de malha de outs.mat.texteis</t>
  </si>
  <si>
    <t>Maios e biquinis,de banho,de malha de fibras sinteticas</t>
  </si>
  <si>
    <t>Maios e biquinis,de banho,de malha de out.mater.textil</t>
  </si>
  <si>
    <t>Vestuario confecc.de tecidos malha c/plastico/borracha</t>
  </si>
  <si>
    <t>Outros vestuarios de malha de algodao</t>
  </si>
  <si>
    <t>Outs.vestuarios de malha de fibra sintetica/artificial</t>
  </si>
  <si>
    <t>Outros vestuarios de malha de la ou de pelos finos</t>
  </si>
  <si>
    <t>Outs.vestuarios de malha de outs.materias texteis</t>
  </si>
  <si>
    <t>Meias-calcas de malha de fibra sintetica,tit&lt;67decitex</t>
  </si>
  <si>
    <t>Meias-calcas de malha de fibra sintetica,tit&gt;=67decitex</t>
  </si>
  <si>
    <t>Meias-calcas de malha de la ou de pelos finos</t>
  </si>
  <si>
    <t>Meias-calcas de malha de algodao</t>
  </si>
  <si>
    <t>Meias-calcas de outs.materias texteis</t>
  </si>
  <si>
    <t>Meias de senhora,de malha de fibra sint/artif.tit&lt;67dec</t>
  </si>
  <si>
    <t>Meias de senhora,de malha de algodao,titulo&lt;67decitex</t>
  </si>
  <si>
    <t>Meias de senhora,de outs.materias texteis,tit&lt;67decitex</t>
  </si>
  <si>
    <t>Outras meias de senhora,de malha de fibra sint/artif.tit&lt;67dec</t>
  </si>
  <si>
    <t>Outros meias de malha de la ou de pelos finos</t>
  </si>
  <si>
    <t>Outros meias de malha de algodao</t>
  </si>
  <si>
    <t>Outros meias de malha de fibras sinteticas</t>
  </si>
  <si>
    <t>Outros meias de malha de outs.materias texteis</t>
  </si>
  <si>
    <t>Luvas,etc.de malha,impregnadas,etc.de plastico/borracha</t>
  </si>
  <si>
    <t>Luvas,etc.de malha de la ou de pelos finos</t>
  </si>
  <si>
    <t>Luvas,etc.de malha de algodao</t>
  </si>
  <si>
    <t>Luvas,etc.de malha de fibras sinteticas</t>
  </si>
  <si>
    <t>Luvas,etc.de malha de outs.materias texteis</t>
  </si>
  <si>
    <t>Xales,echarpes,lencos de pescoco,cachenes, etc.de malha</t>
  </si>
  <si>
    <t>Gravatas,gravatas-borboletas e plastrons,de malha</t>
  </si>
  <si>
    <t>Outs.acessorios de vestuario,confeccionados,de malha</t>
  </si>
  <si>
    <t>Partes de vestuarios ou seus acessorios,de malha</t>
  </si>
  <si>
    <t>Ternos (fatos) de la ou de pelos finos</t>
  </si>
  <si>
    <t>Ternos (fatos) de fibras sinteticas</t>
  </si>
  <si>
    <t>Ternos (fatos) de outs.materias texteis</t>
  </si>
  <si>
    <t>Conjuntos de algodao,de uso masculino</t>
  </si>
  <si>
    <t>Conjuntos de fibras sinteticas,de uso masculino</t>
  </si>
  <si>
    <t>Conjuntos de la ou de pelos finos,de uso masculino</t>
  </si>
  <si>
    <t>Conjuntos de outs.materias texteis,de uso masculino</t>
  </si>
  <si>
    <t>Paletos (casacos) de la ou de pelos finos</t>
  </si>
  <si>
    <t>Paletos (casacos) de algodao</t>
  </si>
  <si>
    <t>Paletos (casacos) de fibras sinteticas</t>
  </si>
  <si>
    <t>Paletos (casacos) de outs.materias texteis</t>
  </si>
  <si>
    <t>Calcas,jardineiras,etc.de la/pelos finos,uso masculino</t>
  </si>
  <si>
    <t>Calcas,jardineiras,etc.de algodao,uso masculino</t>
  </si>
  <si>
    <t>Calcas,jardineiras,etc.de fibra sintetica,uso masculino</t>
  </si>
  <si>
    <t>Calcas,jardineiras,etc.de out.mat.textil,uso masculino</t>
  </si>
  <si>
    <t>Tailleurs (fatos de saia-casaco) de la/pelos finos</t>
  </si>
  <si>
    <t>Tailleurs (fatos de saia-casaco) de algodao</t>
  </si>
  <si>
    <t>Tailleurs (fatos de saia-casaco) de fibras sinteticas</t>
  </si>
  <si>
    <t>Tailleurs (fatos de saia-casaco) de outs.mat.texteis</t>
  </si>
  <si>
    <t>Conjuntos de la ou de pelos finos,de uso feminino</t>
  </si>
  <si>
    <t>Conjuntos de algodao,de uso feminino</t>
  </si>
  <si>
    <t>Conjuntos de fibras sinteticas,de uso feminino</t>
  </si>
  <si>
    <t>Conjuntos de outs.materias texteis,de uso feminino</t>
  </si>
  <si>
    <t>Blazers de la ou de pelos finos,uso feminino</t>
  </si>
  <si>
    <t>Blazers de algodao,uso feminino</t>
  </si>
  <si>
    <t>Blazers de fibras sinteticas,uso feminino</t>
  </si>
  <si>
    <t>Blazers de outs.materias texteis,uso feminino</t>
  </si>
  <si>
    <t>Vestidos de la ou de pelos finos</t>
  </si>
  <si>
    <t>Vestidos de algodao</t>
  </si>
  <si>
    <t>Vestidos de fibras sinteticas</t>
  </si>
  <si>
    <t>Vestidos de fibras artificiais</t>
  </si>
  <si>
    <t>Vestidos de outs.materias texteis</t>
  </si>
  <si>
    <t>Saias e saias-calcas,de la ou de pelos finos</t>
  </si>
  <si>
    <t>Saias e saias-calcas,de algodao</t>
  </si>
  <si>
    <t>Saias e saias-calcas,de fibras sinteticas</t>
  </si>
  <si>
    <t>Saias e saias-calcas,de outs.materias texteis</t>
  </si>
  <si>
    <t>Calcas,jardineiras,etc.de la/pelos finos,uso feminino</t>
  </si>
  <si>
    <t>Calcas,jardineiras,etc.de algodao,de uso feminino</t>
  </si>
  <si>
    <t>Calcas,jardineiras,etc.de fibra sintetica,uso feminino</t>
  </si>
  <si>
    <t>Calcas,jardineiras,etc.de out.mater.textil,uso feminino</t>
  </si>
  <si>
    <t>Camisas de algodao,de uso masculino</t>
  </si>
  <si>
    <t>Camisas de fibras sinteticas/artificiais,uso masculino</t>
  </si>
  <si>
    <t>Camisas de la ou de pelos finos,de uso masculino</t>
  </si>
  <si>
    <t>Camisas de outs.materias texteis,de uso masculino</t>
  </si>
  <si>
    <t>Camisas,blusas,etc.de seda/desperds.de uso feminino</t>
  </si>
  <si>
    <t>Camisas,blusas,etc.de la ou pelos finos,de uso feminino</t>
  </si>
  <si>
    <t>Camisas,blusas,etc.de algodao,de uso feminino</t>
  </si>
  <si>
    <t>Camisas,blusas,etc.de fibras sint/artif.de uso feminino</t>
  </si>
  <si>
    <t>Camisas,blusas,etc.de out.materia textil,uso feminino</t>
  </si>
  <si>
    <t>Cuecas e ceroulas,de algodao</t>
  </si>
  <si>
    <t>Cuecas e ceroulas,de outs.materias texteis</t>
  </si>
  <si>
    <t>Camisoloes e pijamas,de algodao,de uso masculino</t>
  </si>
  <si>
    <t>Camisoloes e pijamas,de fibra sint/artif.uso masculino</t>
  </si>
  <si>
    <t>Camisoloes e pijamas,de out.mater.textil,uso masculino</t>
  </si>
  <si>
    <t>Camisetas interiores,etc.de algodao,de uso masculino</t>
  </si>
  <si>
    <t>Camisetas interiores,etc.de fibras sint/artif.masculino</t>
  </si>
  <si>
    <t>Camisetas interiores,etc.de out.mater.textil,masculino</t>
  </si>
  <si>
    <t>Combinacoes e anaguas,de fibras sint/artif.uso feminino</t>
  </si>
  <si>
    <t>Combinacoes e anaguas,de out.mater.textil,uso feminino</t>
  </si>
  <si>
    <t>Camisolas e pijamas,de algodao,de uso feminino</t>
  </si>
  <si>
    <t>Camisolas e pijamas,de fibras sint/artif.uso feminino</t>
  </si>
  <si>
    <t>Camisolas e pijamas,de out.materia textil,uso feminino</t>
  </si>
  <si>
    <t>Corpetes,calcinhas,penhoares,etc.de algodao</t>
  </si>
  <si>
    <t>Corpetes,calcinhas,penhoares,etc.de fibras sint/artif.</t>
  </si>
  <si>
    <t>Corpetes,calcinhas,penhoares,etc.de out.materia textil</t>
  </si>
  <si>
    <t>Vestuario p/bebes e acessorios,de algodao</t>
  </si>
  <si>
    <t>Vestuario p/bebes e acessorios,de fibras sinteticas</t>
  </si>
  <si>
    <t>Vestuario p/bebes e acessorios,de la ou de pelos finos</t>
  </si>
  <si>
    <t>Vestuario p/bebes e acessorios,de outs.materias texteis</t>
  </si>
  <si>
    <t>Vestuario confeccionado com feltros ou falsos tecidos</t>
  </si>
  <si>
    <t>Sobretudos,impermeav.etc.de mat.textil c/plast/borracha</t>
  </si>
  <si>
    <t>Mantos,impermeav.etc.de mat.textil c/plastico/borracha</t>
  </si>
  <si>
    <t>Outs.vestuarios confecc.c/plastico/borracha,masculino</t>
  </si>
  <si>
    <t>Outs.vestuarios confecc.c/plastico/borracha,feminino</t>
  </si>
  <si>
    <t>Shorts e sungas,de banho,exc.de malha</t>
  </si>
  <si>
    <t>Maios e biquinis,de banho,exceto de malha</t>
  </si>
  <si>
    <t>Macacoes e conjuntos,de esqui,exceto de malha</t>
  </si>
  <si>
    <t>Outros vestuarios de algodao,de uso masculino</t>
  </si>
  <si>
    <t>Outs.vesturaios de fibras sint/artif.de uso masculino</t>
  </si>
  <si>
    <t>Outs.vestuarios de la ou pelos finos,de uso masculino</t>
  </si>
  <si>
    <t>Outs.vestuarios de outs.materias texteis,uso masculino</t>
  </si>
  <si>
    <t>Outros vestuarios de algodao,de uso feminino</t>
  </si>
  <si>
    <t>Outs.vestuarios de fibras sint/artif.de uso feminino</t>
  </si>
  <si>
    <t>Outs.vestuarios de outs.materias texteis,uso feminino</t>
  </si>
  <si>
    <t>Sutias e bustiers (soutiens de cos alto)</t>
  </si>
  <si>
    <t>Cintas e cintas-calcas</t>
  </si>
  <si>
    <t>Modeladores de torso inteiro (cintas soutiens)</t>
  </si>
  <si>
    <t>Espartilhos,suspensorios,ligas,artefs.semelhs.e partes</t>
  </si>
  <si>
    <t>Lencos de assoar e de bolso,de algodao</t>
  </si>
  <si>
    <t>Lencos de assoar e de bolso,de seda/desperds. de seda</t>
  </si>
  <si>
    <t>Lencos de assoar e de bolso,de outs.materias texteis</t>
  </si>
  <si>
    <t>Xales,echarpes,cachecois,etc.de seda/desperds. de seda</t>
  </si>
  <si>
    <t>Xales,echarpes,cachecois,etc.de la ou de pelos finos</t>
  </si>
  <si>
    <t>Xales,echarpes,cachecois,etc.de fibras sinteticas</t>
  </si>
  <si>
    <t>Xales,echarpes,cachecois,etc.de fibras artificiais</t>
  </si>
  <si>
    <t>Xales,echarpes,cachecois,etc.de algodao</t>
  </si>
  <si>
    <t>Xales,echarpes,cachecois,etc.de outs.materias texteis</t>
  </si>
  <si>
    <t>Gravatas,plastrons,etc.de seda ou desperdicios de seda</t>
  </si>
  <si>
    <t>Gravatas,plastrons,etc.de fibras sinteticas/artificiais</t>
  </si>
  <si>
    <t>Gravatas,plastrons,etc.de outs.materias texteis</t>
  </si>
  <si>
    <t>Luvas,mitenes e semelhantes</t>
  </si>
  <si>
    <t>Outros acessorios confeccionados,de vestuario</t>
  </si>
  <si>
    <t>Outros partes de vestuario ou dos seus acessorios</t>
  </si>
  <si>
    <t>Cobertores e mantas,eletricos</t>
  </si>
  <si>
    <t>Cobertores e mantas,de la ou pelos finos,nao eletricos</t>
  </si>
  <si>
    <t>Cobertores e mantas,de algodao,nao eletricos</t>
  </si>
  <si>
    <t>Cobertores e mantas,de fibras sinteticas,nao eletricos</t>
  </si>
  <si>
    <t>Outros cobertores e mantas</t>
  </si>
  <si>
    <t>Roupas de cama,de malha</t>
  </si>
  <si>
    <t>Roupas de cama,de algodao,estampadas</t>
  </si>
  <si>
    <t>Roupas de cama,de fibras sinteticas ou artif.estampadas</t>
  </si>
  <si>
    <t>Roupas de cama,de outs.materias texteis,estampadas</t>
  </si>
  <si>
    <t>Outros roupas de cama,de algodao</t>
  </si>
  <si>
    <t>Outs.roupas de cama,de fibras sinteticas ou artificiais</t>
  </si>
  <si>
    <t>Outros roupas de cama,de outs.materias texteis</t>
  </si>
  <si>
    <t>Roupas de mesa,de malha</t>
  </si>
  <si>
    <t>Roupas de mesa,de algodao,exc.de malha</t>
  </si>
  <si>
    <t>Roupas de mesa,de fibras sinteticas/artif.exc.de malha</t>
  </si>
  <si>
    <t>Roupas de mesa,de linho</t>
  </si>
  <si>
    <t>Roupas de mesa,de outs.materias texteis</t>
  </si>
  <si>
    <t>Roupas de toucador/cozinha,de tecidos atoalh.de algodao</t>
  </si>
  <si>
    <t>Outros roupas de toucador ou de cozinha,de algodao</t>
  </si>
  <si>
    <t>Roupas de toucador/cozinha,de fibras sinteticas/artif.</t>
  </si>
  <si>
    <t>Roupas de toucador/cozinha,de linho</t>
  </si>
  <si>
    <t>Roupas de toucador/cozinha,de outs.materias texteis</t>
  </si>
  <si>
    <t>Cortinas,sanefas,etc.de malha de fibras sinteticas</t>
  </si>
  <si>
    <t>Cortinas,sanefas,etc.de malha de algodao</t>
  </si>
  <si>
    <t>Cortinas,sanefas,etc.de malha de outs.materias texteis</t>
  </si>
  <si>
    <t>Cortinas,sanefas,etc.de algodao,exc.de malha</t>
  </si>
  <si>
    <t>Cortinas,sanefas,etc.de fibras sinteticas,exc.de malha</t>
  </si>
  <si>
    <t>Cortinas,sanefas,etc.de out.materia textil,exc.de malha</t>
  </si>
  <si>
    <t>Colchas de malha</t>
  </si>
  <si>
    <t>Colchas de algodao,exc.de malha</t>
  </si>
  <si>
    <t>Colchas de outs.materias texteis</t>
  </si>
  <si>
    <t>Outros artefs.guarn.interiores,de malha</t>
  </si>
  <si>
    <t>Outs.artefs.guarn.interiores,de algodao,exc.de malha</t>
  </si>
  <si>
    <t>Outs.artefs.guarn.interiores,de fibra sint.exc.de malha</t>
  </si>
  <si>
    <t>Outs.artefs.guarn.interiores,de out.mat.text.exc.malha</t>
  </si>
  <si>
    <t>Sacos p/embalagem,de juta ou out.fibra textil liberiana</t>
  </si>
  <si>
    <t>Sacos p/embalagem,de algodao</t>
  </si>
  <si>
    <t>Conteiner flexiv.p/prods.granel,de mat.text.sint/artif.</t>
  </si>
  <si>
    <t>Sacos p/embalagem,de malha de polietileno/polipropileno</t>
  </si>
  <si>
    <t>Outs.sacos p/embalagem,de laminas de polietileno,etc.</t>
  </si>
  <si>
    <t>Sacos p/embalagem,de outs.materias texteis sint/artif.</t>
  </si>
  <si>
    <t>Outros sacos p/embalagem</t>
  </si>
  <si>
    <t>Encerados e toldos,de fibras sinteticas</t>
  </si>
  <si>
    <t>Encerados e toldos,de algodao</t>
  </si>
  <si>
    <t>Encerados e toldos,de outs.materias texteis</t>
  </si>
  <si>
    <t>Tendas de fibras sinteticas</t>
  </si>
  <si>
    <t>Tendas de algodao</t>
  </si>
  <si>
    <t>Tendas de outs.materias texteis</t>
  </si>
  <si>
    <t>Velas para embarcacoes,etc.de fibras sinteticas</t>
  </si>
  <si>
    <t>Velas para embarcacoes,etc.de outs.materias texteis</t>
  </si>
  <si>
    <t>Colchoes pneumaticos,de algodao</t>
  </si>
  <si>
    <t>Colchoes pneumaticos,de outs.materias texteis</t>
  </si>
  <si>
    <t>Out.art.p/ acampamento, out.encer.e toldos</t>
  </si>
  <si>
    <t>Rodilhas,esfregoes e outs.artefatos confecc.de limpeza</t>
  </si>
  <si>
    <t>Cintos e coletes salva-vidas</t>
  </si>
  <si>
    <t>Outros artefatos confeccionados,de falso tecido</t>
  </si>
  <si>
    <t>Artefatos tubulares c/trat.ignif.p/saida emerg.pessoas</t>
  </si>
  <si>
    <t>Outros artefatos texteis confeccionados</t>
  </si>
  <si>
    <t>Sortidos de cortes de tecido/fios,p/confecc.tapetes,etc</t>
  </si>
  <si>
    <t>Vestuario,seus acessorios e suas partes,usados</t>
  </si>
  <si>
    <t>Outros artefatos de materias texteis,usados</t>
  </si>
  <si>
    <t>Trapos,cordeis,etc.de materias texteis, escolhidos</t>
  </si>
  <si>
    <t>Outs.trapos,cordeis,etc.de materias texteis,em desperds</t>
  </si>
  <si>
    <t>Calcados imperm.de borr/plast. com biqueira protetora de metal</t>
  </si>
  <si>
    <t>Calcados impermeav.de borracha/plast.cobrindo tornozelo</t>
  </si>
  <si>
    <t>Calcados impermeav.de borracha/plast.cobrindo joelho</t>
  </si>
  <si>
    <t>Outs.calcados impermeav.de borracha/plast.sem costura</t>
  </si>
  <si>
    <t>Calcados p/outs.esportes,de borracha ou plastico</t>
  </si>
  <si>
    <t>Calcados de borracha/plast.c/parte super.em tiras,etc.</t>
  </si>
  <si>
    <t>Outros calcados de borracha/plastico,cobrindo tornozelo, c/biq. prot.de metal</t>
  </si>
  <si>
    <t>Outs.calcados de borracha/plastico,cobrindo tornozelo</t>
  </si>
  <si>
    <t>Outros calcados de borracha/plastico,c/biq. prot.de metal</t>
  </si>
  <si>
    <t>Outros calcados de borracha ou plastico</t>
  </si>
  <si>
    <t>Calcados p/outs.esportes,de couro natural</t>
  </si>
  <si>
    <t>Calcados de couro natural, c/ parte super. em tiras,etc</t>
  </si>
  <si>
    <t>Outs. calcados de couro natural, c/ biqueira prot. de metal</t>
  </si>
  <si>
    <t>Calcados de couro natural, c/ sola madeira, s/ palmilha,etc</t>
  </si>
  <si>
    <t>Calcados de couro natural,sola couro,cobrindo tornozelo</t>
  </si>
  <si>
    <t>Outs.calcados de couro natural e sola exterior de couro</t>
  </si>
  <si>
    <t>Calcados de couro natural, cobrindo o tornozelo, c/ sola madeira, s/ palmilha,etc</t>
  </si>
  <si>
    <t>Outs.calcados de couro natural,cobrindo o tornozelo</t>
  </si>
  <si>
    <t>Outros calcados de couro natural</t>
  </si>
  <si>
    <t>Calcados p/esportes,etc.de mat.text.sola borracha/plast</t>
  </si>
  <si>
    <t>Outs.calcados de materia textil,sola de borracha/plast.</t>
  </si>
  <si>
    <t>Calcados de materia textil,com sola exterior de couro</t>
  </si>
  <si>
    <t>Calcados de couro reconst.sola exter.de borracha/plast.</t>
  </si>
  <si>
    <t>Calcados de couro reconst.sola exter.de couro</t>
  </si>
  <si>
    <t>Outros calcados de couro natural ou reconstituido</t>
  </si>
  <si>
    <t>Outros calcados de materias texteis</t>
  </si>
  <si>
    <t>Outros calcados</t>
  </si>
  <si>
    <t>Partes superiores de calcados e seus componentes</t>
  </si>
  <si>
    <t>Solas exteriores e saltos,de borracha ou plastico</t>
  </si>
  <si>
    <t>Sola exterior e salto,de calcados,de couro nat/reconst.</t>
  </si>
  <si>
    <t>Palmilhas de outs.materias</t>
  </si>
  <si>
    <t>Outros partes de calcados,etc.de outs.materias</t>
  </si>
  <si>
    <t>Esbocos n/enformados,discos,etc.de feltro,p/chapeus</t>
  </si>
  <si>
    <t>Esbocos de chapeus,entrancados,etc.de palha fina</t>
  </si>
  <si>
    <t>Esbocos de chapeus,entrancados,etc.de outs.materias</t>
  </si>
  <si>
    <t>Chapeus e outs.artefs.entrancados,etc.de palha fina</t>
  </si>
  <si>
    <t>Chapeus e outs.artefs.entrancados,etc.de outs.materias</t>
  </si>
  <si>
    <t>Art.de uso semelh.a chapeu, coifas e rede p/cabelo</t>
  </si>
  <si>
    <t>Capacetes e outs.artefatos,de protecao</t>
  </si>
  <si>
    <t>Chapeus e outs.artefs.de borracha ou de plastico</t>
  </si>
  <si>
    <t>Chapeus e outs.artefs.de outs.materias,exc.de malha</t>
  </si>
  <si>
    <t>Tiras p/guarn.interior,forros,etc.p/chapeus/ outs.artefs</t>
  </si>
  <si>
    <t>Guarda-sois de jardim e artefatos semelhantes</t>
  </si>
  <si>
    <t>Guarda-chuvas de haste/cabo telescop.c/tecido seda/etc.</t>
  </si>
  <si>
    <t>Outs.guarda-chuvas,sombrinhas,de haste/cabo telescopico</t>
  </si>
  <si>
    <t>Outros guarda-chuvas,sombrinhas e guarda-sois</t>
  </si>
  <si>
    <t>Bengalas,bengalas-assentos,chicotes e artefs.semelhs.</t>
  </si>
  <si>
    <t>Armacoes montadas p/guarda-chuvas, sobrinhas, guarda-sois</t>
  </si>
  <si>
    <t>Outs.partes,guarnicoes e acessorios,p/guarda-chuvas,etc</t>
  </si>
  <si>
    <t>Flores,folhagem,frutos,artifs.e partes,de plastico</t>
  </si>
  <si>
    <t>Flores,folhagem,frutos,artifs.e partes,de outs.materias</t>
  </si>
  <si>
    <t>Cabelos,la e outs.maters.texteis prepars. p/fabr.perucas</t>
  </si>
  <si>
    <t>Perucas completas,de materias texteis sinteticas</t>
  </si>
  <si>
    <t>Barbas,sobrancelhas,etc.de materias texteis sinteticas</t>
  </si>
  <si>
    <t>Perucas,barbas,sobrancelhas,etc.de cabelo</t>
  </si>
  <si>
    <t>Perucas,barbas,sobrancelhas,etc.de outs. maters.texteis</t>
  </si>
  <si>
    <t>Pedra p/calcetar meio-fio e placa p/pavim.de pedra nat.</t>
  </si>
  <si>
    <t>Ladrilhos,etc.de pedra natural,lado&lt;7cm</t>
  </si>
  <si>
    <t>Outs.pedras de cantaria,talhad/serrad.superf. plana/lisa</t>
  </si>
  <si>
    <t>Outs.pedras calcarias,trabalhadas de out.modo e obras</t>
  </si>
  <si>
    <t>Outs.granitos trabalhados de out.modo e suas obras</t>
  </si>
  <si>
    <t>Mos para moer ou desfibrar</t>
  </si>
  <si>
    <t>Mos de diamante nat/sint.aglomerados c/resina,d&lt;53.34cm</t>
  </si>
  <si>
    <t>Outs.mos de diamante natural/sint. aglomerados, d&lt;53.34cm</t>
  </si>
  <si>
    <t>Outros mos de diamante natural/sint. aglomerados</t>
  </si>
  <si>
    <t>Mos de outs.abrasivos aglomerados com resina,d&lt;53.34cm</t>
  </si>
  <si>
    <t>Outs.mos de outs.abrasivos aglomer/ceramica, d&lt;53.34cm</t>
  </si>
  <si>
    <t>Outros mos de outs.abrasivos aglomer/ ceramica</t>
  </si>
  <si>
    <t>Outros mos e artefatos semelhantes</t>
  </si>
  <si>
    <t>Pedras p/amolar/polir,manualmente,de pedra natural,etc.</t>
  </si>
  <si>
    <t>Abrasivos nat/artif.em po/grao,aplic.em tecido mat.text</t>
  </si>
  <si>
    <t>Abrasivos nat/artif.em po/grao,aplic.em papel/cartao</t>
  </si>
  <si>
    <t>Abrasivos nat/artif.c/suporte papel/cartao c/mat.textil</t>
  </si>
  <si>
    <t>Discos abrasivos de fibra vulcan.recob.oxido alumin.etc</t>
  </si>
  <si>
    <t>Outs.abrasivos nat/artif.em po/grao aplic. outs.materias</t>
  </si>
  <si>
    <t>Las de escorias de alto-fornos,etc.em blocos,fls.rolos</t>
  </si>
  <si>
    <t>Vermiculita e argilas,expandidas,espuma de escorias,etc</t>
  </si>
  <si>
    <t>Produtos minerais aluminosos ou silicoaluminos</t>
  </si>
  <si>
    <t>Obras de asfalto ou de produtos semelhantes, em rolos</t>
  </si>
  <si>
    <t>Outros obras de asfalto ou de produtos semelhantes</t>
  </si>
  <si>
    <t>Paineis e semelh.de fibra veget/palha aglom.cimento,etc</t>
  </si>
  <si>
    <t>Chapas,etc.n/ornamentadas,de gesso revest. papel/cartao</t>
  </si>
  <si>
    <t>Outros chapas,placas,paineis,etc.n/ ornamentados,de gesso</t>
  </si>
  <si>
    <t>Outs.obras de gesso ou de composicoes a base de gesso</t>
  </si>
  <si>
    <t>Blocos e tijolos p/construcao,de cimento, concreto,etc.</t>
  </si>
  <si>
    <t>Outs.telhas,ladrilhos,semelhs.de cimento, concreto,etc.</t>
  </si>
  <si>
    <t>Elementos pre-fabr.p/construcao,de cimento, concreto,etc</t>
  </si>
  <si>
    <t>Outs.obras de cimento,concreto ou de pedra artificial</t>
  </si>
  <si>
    <t>Obras de fibrocimento,cimento-celulose,etc. contendo amianto</t>
  </si>
  <si>
    <t>Chapas onduladas de fibrocimento,cimento-celulose,etc.</t>
  </si>
  <si>
    <t>Outs.chapas, ladrilhos, telhas e semelhs.de fibrocimento,cimento-celulose</t>
  </si>
  <si>
    <t>Outs.obras de fibrocimento,cimento-celulose e semelhs.</t>
  </si>
  <si>
    <t>Obras de amianto ou das misturas de crocidolita</t>
  </si>
  <si>
    <t>Vestuario e acess.calcados,etc.de amianto/das misturas</t>
  </si>
  <si>
    <t>Juntas e outs.elementos,de amianto,c/funcao de vedacao</t>
  </si>
  <si>
    <t>Amianto (arbesto) em fibras,trabalhado</t>
  </si>
  <si>
    <t>Misturas de amianto ou amianto e carbonato de magnesio</t>
  </si>
  <si>
    <t>Outros obras de amianto ou das misturas</t>
  </si>
  <si>
    <t>Placas/folhas ou tiras,de mica aglomerada/ reconstituida</t>
  </si>
  <si>
    <t>Outros obras de mica ou mica trabalhada</t>
  </si>
  <si>
    <t>Obras de turfa</t>
  </si>
  <si>
    <t>Obras cont.magnesita,etc.crus,aglomer.c/ aglutin.quim.</t>
  </si>
  <si>
    <t>Outs.obras contendo magnesita,dolomita ou cromita</t>
  </si>
  <si>
    <t>Obras de pedras/outs.mat.minerais, eletrofundidas, com teor de alumina&gt;=90% ...</t>
  </si>
  <si>
    <t>Outras obras de pedras/outs.materias minerais, eletrofundidas</t>
  </si>
  <si>
    <t>Outs.obras de pedras ou de outs.materias minerais</t>
  </si>
  <si>
    <t>Tijolos/outs.pecas ceram.de farinhas siliciosas fosseis</t>
  </si>
  <si>
    <t>Tijolos refratarios,magnesianos ou de oxido cromo&gt;50%</t>
  </si>
  <si>
    <t>Outs.tijolos refrat.magnesianos ou de oxido de cromo</t>
  </si>
  <si>
    <t>Outs.pecas ceram.refratar.magnesianas ou de oxido cromo</t>
  </si>
  <si>
    <t>Outs.pecas ceram.refratar.com magnesio/ calcio/cromo&gt;50%</t>
  </si>
  <si>
    <t>Tijolos refratarios,silico-aluminosos</t>
  </si>
  <si>
    <t>Outros pecas ceram.refratar.silico-aluminosos</t>
  </si>
  <si>
    <t>Outs.pecas ceram.refratar.silicosa/semi-silicosa/silica</t>
  </si>
  <si>
    <t>Outs.pecas ceram.refratar.silimanita/ carboneto silicio</t>
  </si>
  <si>
    <t>Outs.pecas ceram.refratar.com alumina e/ou silica&gt;50%</t>
  </si>
  <si>
    <t>Tijolos e outs.pecas ceram.refratar.de grafita</t>
  </si>
  <si>
    <t>Tijolos e outs.pecas ceram.refratar.n/fundidos, zro2&gt;25%</t>
  </si>
  <si>
    <t>Outs.tijolos e pecas ceramicas p/construcao, refratarios</t>
  </si>
  <si>
    <t>Cadinhos refratarios,de grafita</t>
  </si>
  <si>
    <t>Cadinhos refratarios,de grafita c/carboneto de silicio</t>
  </si>
  <si>
    <t>Outs.cadinhos refratarios,de grafita ou out.carbono&gt;50%</t>
  </si>
  <si>
    <t>Retortas refratarias,de grafita c/carboneto de silicio</t>
  </si>
  <si>
    <t>Tampas/tampoes,refratar.de grafita ou out.carbono&gt;50%</t>
  </si>
  <si>
    <t>Tubo refratario,de grafita/out.carbono ou mistura&gt;50%</t>
  </si>
  <si>
    <t>Outs.prods.ceram.refrat.de grafita ou out.carbono&gt;50%</t>
  </si>
  <si>
    <t>Cadinhos refratarios,de alumina ou alumina c/silica&gt;50%</t>
  </si>
  <si>
    <t>Tampas/tampoes,refratar.de alumina/alumina c/silica&gt;50%</t>
  </si>
  <si>
    <t>Tubo refratario,de alumina ou alumina com silica&gt;50%</t>
  </si>
  <si>
    <t>Outs.prods.ceram.refrat.de alumina/alumina c/silica&gt;50%</t>
  </si>
  <si>
    <t>Tubo refratario,de carboneto de silicio</t>
  </si>
  <si>
    <t>Tubo refratario,de compostos de zirconio</t>
  </si>
  <si>
    <t>Outros tubos ceramicos refratarios</t>
  </si>
  <si>
    <t>Outros prods.ceram.refrat.de carboneto de silicio</t>
  </si>
  <si>
    <t>Outros prods.ceram.refrat.de compostos de zirconio</t>
  </si>
  <si>
    <t>Outros produtos ceramicos refratarios</t>
  </si>
  <si>
    <t>Tijolos de ceramica</t>
  </si>
  <si>
    <t>Tijoleiras e outs.prods.p/construcao,de ceramica</t>
  </si>
  <si>
    <t>Telhas de ceramica</t>
  </si>
  <si>
    <t>Outros produtos ceramicos para construcao</t>
  </si>
  <si>
    <t>Tubos,calhas/algerozes e acess.p/canaliz.de ceramica</t>
  </si>
  <si>
    <t>Apars.e artefatos de porcelana,p/uso quimico ou tecnico</t>
  </si>
  <si>
    <t>Guia-fios p/maq.textil,dureza&gt;=9mohs,de outs.ceramicas</t>
  </si>
  <si>
    <t>Guias de agulhas,p/cabecas impr.d&gt;=9mohs,de outs.ceram.</t>
  </si>
  <si>
    <t>Outs.artefatos de ceramica,exc.porcelana, dureza&gt;=9mohs</t>
  </si>
  <si>
    <t>Outs.guia-fios p/maq.textil,de ceramica exc.porcelana</t>
  </si>
  <si>
    <t>Outs.guias de agulhas p/cabecas impressao,de outs.ceram</t>
  </si>
  <si>
    <t>Colmeia de ceram.de depurad.conversao catalitica gases</t>
  </si>
  <si>
    <t>Outs.apars.e artefs.de ceramica,p/uso quimico/tecnico</t>
  </si>
  <si>
    <t>Alguidares e outs.recip.de ceramica para uso rural,etc.</t>
  </si>
  <si>
    <t>Pias,lavatorios,etc.p/sanitar.de porcelana</t>
  </si>
  <si>
    <t>Pias,lavatorios,etc.p/sanitar.de ceramica, exc.porcelana</t>
  </si>
  <si>
    <t>Conjunto p/jantar/cafe/cha,de porcelana, embalagem comum</t>
  </si>
  <si>
    <t>Outs.artigos p/servico de mesa ou cozinha,de porcelana</t>
  </si>
  <si>
    <t>Outs.artigos de uso domestico,higiene,etc.de porcelana</t>
  </si>
  <si>
    <t>Loucas/outs.artigos,uso domestico,etc.de outs.ceramicas</t>
  </si>
  <si>
    <t>Estatuetas/outs.objetos ornament.de porcelana</t>
  </si>
  <si>
    <t>Estatuetas/outs.objetos ornament.de ceram.exc.porcelana</t>
  </si>
  <si>
    <t>Outros obras de porcelana</t>
  </si>
  <si>
    <t>Outros obras de ceramica,exceto porcelana</t>
  </si>
  <si>
    <t>Esferas de vidro,nao trabalhado</t>
  </si>
  <si>
    <t>Barras ou varetas,de vidro,nao trabalhado</t>
  </si>
  <si>
    <t>Tubos de outs.vidros,dilat.lin&lt;=0.000005/kelv . n/trabalh</t>
  </si>
  <si>
    <t>Tubos de outs.vidros,nao trabalhados</t>
  </si>
  <si>
    <t>Chapas/fls.n/armadas,de vidro vazado/lamin. coradas, etc.</t>
  </si>
  <si>
    <t>Chapas/fls.armadas,de vidro vazado/lamin.</t>
  </si>
  <si>
    <t>Perfis de vidro vazado ou laminado</t>
  </si>
  <si>
    <t>Outros folhas de vidro estirado ou soprado</t>
  </si>
  <si>
    <t>Chapas/fls.de vidro flotado,etc.n/armadas, camada absorv</t>
  </si>
  <si>
    <t>Outs.chapas/fls.de vidro flotado, desbastado, etc.n/armad</t>
  </si>
  <si>
    <t>Chapas/fls.de vidro flotado e desbastado/ polido, armadas</t>
  </si>
  <si>
    <t>Vidro vazado,estirado,flotado ou desbastado, trabalhado</t>
  </si>
  <si>
    <t>Vidros de seguranca,temperados, p/automoveis/ outs.veics.</t>
  </si>
  <si>
    <t>Outros vidros de seguranca,temperados</t>
  </si>
  <si>
    <t>Vidros de seguranca,de fls.contracoladas, p/automovs.etc</t>
  </si>
  <si>
    <t>Outros vidros de seguranca,de folhas contracoladas</t>
  </si>
  <si>
    <t>Vidros isolantes de paredes multiplas</t>
  </si>
  <si>
    <t>Espelhos retrovisores para veiculos</t>
  </si>
  <si>
    <t>Espelhos de vidro,nao emoldurados</t>
  </si>
  <si>
    <t>Espelhos de vidro,emoldurados</t>
  </si>
  <si>
    <t>Ampolas de vidro,p/transporte ou embalagem</t>
  </si>
  <si>
    <t>Rolhas,tampas e dispositivos semelhs.de vidro</t>
  </si>
  <si>
    <t>Garrafoes e garrafas,de vidro,capacidade&gt;1 litro</t>
  </si>
  <si>
    <t>Frascos,boioes,vasos,etc.de vidro, capacidade&gt;1l</t>
  </si>
  <si>
    <t>Garrafoes e garrafas,de vidro, 0.33l&lt;capacidade&lt;=1l</t>
  </si>
  <si>
    <t>Frascos,boioes,vasos,etc.de vidro, 0.33l&lt;capacidade&lt;=1l</t>
  </si>
  <si>
    <t>Outs garrafoes,garrafas,frascos,etc.de vidro,0.15l&lt;c&lt;=0.33l</t>
  </si>
  <si>
    <t>Ampolas de vidro,etc.para lampadas ou tubos de descarga</t>
  </si>
  <si>
    <t>Bulbos de vidro,diam&lt;=90mm,p/lampadas de incandescencia</t>
  </si>
  <si>
    <t>Ampolas de vidro,etc.para lampadas de incandescencia</t>
  </si>
  <si>
    <t>Outs.ampolas,etc.de vidro,para iluminacao eletrica</t>
  </si>
  <si>
    <t>Ampolas de vidro,etc.para tubos catodicos</t>
  </si>
  <si>
    <t>Outs.ampolas e involucros,abertos,de vidro,suas partes</t>
  </si>
  <si>
    <t>Objetos de vitroceramica,p/servico de mesa,cozinha,etc.</t>
  </si>
  <si>
    <t>Outros copos ,de cristal de chumbo</t>
  </si>
  <si>
    <t>Outros copos ,de vidro</t>
  </si>
  <si>
    <t>Objetos de cristal de chumbo,p/servico de mesa/cozinha</t>
  </si>
  <si>
    <t>Cafeteiras/chaleiras,de vidro,dilat. lin&lt;=0.000005kelvin</t>
  </si>
  <si>
    <t>Outs.objs.de vidro,p/serv.mesa/cozinha, dilat&lt;=0.000005k</t>
  </si>
  <si>
    <t>Outros objs.de vidro,p/serv.mesa/cozinha</t>
  </si>
  <si>
    <t>Objetos de cristal de chumbo,p/ornament.de interiores</t>
  </si>
  <si>
    <t>Outs.objs.de cristal de chumbo,p/toucador ou escritorio</t>
  </si>
  <si>
    <t>Outros objetos de vidro,p/toucador, escritorio,etc.</t>
  </si>
  <si>
    <t>Artefatos de vidro para sinalizacao,etc.</t>
  </si>
  <si>
    <t>Vidro p/lentes corretivas,fotocromat.n/ trabalh. opticam.</t>
  </si>
  <si>
    <t>Vidro p/lentes corretivas,branco,n/trabalh. opticamente</t>
  </si>
  <si>
    <t>Vidro p/lentes corretivas,colorido,n/trabalh. opticam.</t>
  </si>
  <si>
    <t>Vidro para relogios</t>
  </si>
  <si>
    <t>Vidro para mascaras,oculos ou anteparos, protetores</t>
  </si>
  <si>
    <t>Vidro para os demais oculos</t>
  </si>
  <si>
    <t>Outs.vidros p/apars.semelh.relogio,esferas de vidro,etc</t>
  </si>
  <si>
    <t>Cubos,pastilhas,etc.de vidro,p/mosaicos e decoracoes</t>
  </si>
  <si>
    <t>Blocos,etc.de vidro prensado/moldado, p/construcao,etc.</t>
  </si>
  <si>
    <t>Artefatos de quartzo/outs.silicas fund.p/ laborat.etc.</t>
  </si>
  <si>
    <t>Artefatos de outs.vidros,dilat&lt;=0.000005k, p/laborat.etc</t>
  </si>
  <si>
    <t>Outs.artefs.de vidro,p/laboratorio,higiene e farmacia</t>
  </si>
  <si>
    <t>Imitacoes de perolas,pedras preciosas/semi,de vidro</t>
  </si>
  <si>
    <t>Outs.artefs.de vidro semelhs.imitacao pedras preciosas</t>
  </si>
  <si>
    <t>Microesferas de vidro,de diametro&lt;=1mm</t>
  </si>
  <si>
    <t>Outros obras e objetos de ornamentacao,de vidro</t>
  </si>
  <si>
    <t>Fios de fibras de vidro,cortados,de comprimento&lt;=50mm</t>
  </si>
  <si>
    <t>Mechas ligeiram.torcidas (rovings) de fibras de vidro</t>
  </si>
  <si>
    <t>Mechas ligeiram.torcidas (rovings) de fibras de vidro, impregnadas ou recobertas</t>
  </si>
  <si>
    <t>Outros mechas e fios,de fibras de vidro</t>
  </si>
  <si>
    <t>Ampolas de vidro,p/garrafas termicas,etc. isolam. a vacuo</t>
  </si>
  <si>
    <t>Outros obras de vidro</t>
  </si>
  <si>
    <t>Perolas naturais,nao montadas,nem engastadas</t>
  </si>
  <si>
    <t>Perolas cultivadas,em bruto,nao montadas,nem engastadas</t>
  </si>
  <si>
    <t>Perolas cultivadas,trabalhadas,n/montadas, n/engastadas</t>
  </si>
  <si>
    <t>Diamantes nao selecionados,nao montados,nem engastados</t>
  </si>
  <si>
    <t>Diamantes industriais,em bruto ou serrados, clivados,etc</t>
  </si>
  <si>
    <t>Outs.diamantes industriais,nao montados,nem engastados</t>
  </si>
  <si>
    <t>Outs.diamantes nao industriais,n/montados, n/engastados</t>
  </si>
  <si>
    <t>Pedras preciosas/semi,em bruto,serradas ou desbastadas</t>
  </si>
  <si>
    <t>Rubis,safiras e esmeraldas,trabalhadas de out.modo</t>
  </si>
  <si>
    <t>Outs.pedras preciosas/semi,trabalhadas de out.modo</t>
  </si>
  <si>
    <t>Quartzo piezoeletrico</t>
  </si>
  <si>
    <t>Po de diamantes</t>
  </si>
  <si>
    <t>Po de pedras preciosas,semipreciosas ou sinteticas</t>
  </si>
  <si>
    <t>Po de prata</t>
  </si>
  <si>
    <t>Prata em formas brutas</t>
  </si>
  <si>
    <t>Prata em barras,fios e perfis de secao macica</t>
  </si>
  <si>
    <t>Prata em chapas,laminas,folhas e tiras</t>
  </si>
  <si>
    <t>Prata em outs.formas semimanufaturadas</t>
  </si>
  <si>
    <t>Metais comuns folheados,etc.de prata,em bruto,semimanuf</t>
  </si>
  <si>
    <t>Po de ouro</t>
  </si>
  <si>
    <t>Outras (ouro em outs.formas brutas,para uso nao monetario)</t>
  </si>
  <si>
    <t>Outs.barras,fios,etc.de ouro,para uso n/monetario</t>
  </si>
  <si>
    <t>Ouro em formas brutas/semimanufaturadas, p/uso monetario</t>
  </si>
  <si>
    <t>Metais comuns/prata,folheado/chapeado ouro,em bruto,etc</t>
  </si>
  <si>
    <t>Platina em formas brutas ou em po</t>
  </si>
  <si>
    <t>Platina em barras,fios e perfis de secao macica</t>
  </si>
  <si>
    <t>Platina em outs.formas semimanufaturadas</t>
  </si>
  <si>
    <t>Paladio em formas brutas ou em po</t>
  </si>
  <si>
    <t>Paladio em formas semimanufaturadas</t>
  </si>
  <si>
    <t>Rodio em formas brutas ou em po</t>
  </si>
  <si>
    <t>Rodio em formas semimanufaturadas</t>
  </si>
  <si>
    <t>Iridio,osmio e rutenio,em formas brutas ou em po</t>
  </si>
  <si>
    <t>Iridio,osmio e rutenio,em formas semimanufaturadas</t>
  </si>
  <si>
    <t>Metais comuns/prata/ouro,folh/chap.platina,em bruto,etc</t>
  </si>
  <si>
    <t>Outs desperds/resid.de outs.met.prec/met.folh/ chap.met.prec.</t>
  </si>
  <si>
    <t>Outs desperds/resid.de metais folheado/ chapeado</t>
  </si>
  <si>
    <t>Artefatos de joalharia,de prata,mesmo folh.de met.prec.</t>
  </si>
  <si>
    <t>Artefatos de joalharia,de outs.metais preciosos,etc.</t>
  </si>
  <si>
    <t>Artefatos de joalharia,de metais comuns folh.metal prec</t>
  </si>
  <si>
    <t>Artefatos de ourivesaria,de prata,mesmo folh.met.prec.</t>
  </si>
  <si>
    <t>Artefatos de ourivesaria,de outs.metais preciosos,etc.</t>
  </si>
  <si>
    <t>Artefatos de ourivesaria,de metais comuns folh.met.prec</t>
  </si>
  <si>
    <t>Telas ou grades catalisadoras,de platina</t>
  </si>
  <si>
    <t>Outros obras de metais prec/metais folh/chap.metal prec</t>
  </si>
  <si>
    <t>Obras de perolas naturais ou cultivadas</t>
  </si>
  <si>
    <t>Obras de diamantes sinteticos</t>
  </si>
  <si>
    <t>Guias de agulhas,de rubi,para cabecas de impressao</t>
  </si>
  <si>
    <t>Outs.obras de pedras preciosas/semi,sinteticas/ reconst.</t>
  </si>
  <si>
    <t>Abotoaduras e outs.botoes,de metais comuns</t>
  </si>
  <si>
    <t>Outros bijuterias de metais comuns</t>
  </si>
  <si>
    <t>Outros bijuterias</t>
  </si>
  <si>
    <t>Outras (moedas sem curso legal,exceto de ouro)</t>
  </si>
  <si>
    <t>Outros moedas</t>
  </si>
  <si>
    <t>Ferro fundido bruto nao ligado,c/peso&lt;=0.5% de fosforo</t>
  </si>
  <si>
    <t>Ferro fundido bruto nao ligado,c/peso&gt;0.5% de fosforo</t>
  </si>
  <si>
    <t>Ligas de ferro fundido bruto,ferro spiegel(especular)</t>
  </si>
  <si>
    <t>Ferromanganes contendo,em peso&gt;2% de carbono</t>
  </si>
  <si>
    <t>Outros ligas de ferromanganes</t>
  </si>
  <si>
    <t>Ferrossilicio contendo peso&gt;55% de silicio</t>
  </si>
  <si>
    <t>Outros ligas de ferrossilicio</t>
  </si>
  <si>
    <t>Ferrossilicio-manganes</t>
  </si>
  <si>
    <t>Ferrocromo contendo peso&gt;4% de carbono</t>
  </si>
  <si>
    <t>Outros ligas de ferrocromo</t>
  </si>
  <si>
    <t>Ferrossilicio-cromo</t>
  </si>
  <si>
    <t>Ferroniquel</t>
  </si>
  <si>
    <t>Ferromolibdenio</t>
  </si>
  <si>
    <t>Ferrotungstenio e ferrossilicio-tungstenio</t>
  </si>
  <si>
    <t>Ferrotitanio e ferrossilicio-titanio</t>
  </si>
  <si>
    <t>Ferrovanadio</t>
  </si>
  <si>
    <t>Ferroniobio</t>
  </si>
  <si>
    <t>Ferrofosforos</t>
  </si>
  <si>
    <t>Outros ferroligas</t>
  </si>
  <si>
    <t>Prods.ferrosos da reducao direta dos minerios de ferro</t>
  </si>
  <si>
    <t>Outs.prods.ferrosos esponjosos,em pedacos,esferas,etc.</t>
  </si>
  <si>
    <t>Desperdicios e residuos de ferro fundido</t>
  </si>
  <si>
    <t>Desperdicios e residuos de de acos inoxidaveis</t>
  </si>
  <si>
    <t>Desperdicios e residuos de outs.ligas de aco</t>
  </si>
  <si>
    <t>Desperdicios e residuos de ferro ou aco estanhados</t>
  </si>
  <si>
    <t>Residuos do torno,da fresa,aparas,lascas, limalhas,etc.</t>
  </si>
  <si>
    <t>Outros desperdicios e residuos de ferro ou aco</t>
  </si>
  <si>
    <t>Desperdicios de ferro ou aco em lingotes</t>
  </si>
  <si>
    <t>Granalhas de ferro fundido bruto,spiegel, ferro ou aco</t>
  </si>
  <si>
    <t>Pos de ligas de aco</t>
  </si>
  <si>
    <t>Pos de ferro esponjoso,teor em peso&gt;=98% de ferro</t>
  </si>
  <si>
    <t>Outs.pos de ferro fundido bruto,spiegel, ferro ou aco</t>
  </si>
  <si>
    <t>Ferro e acos,em lingotes</t>
  </si>
  <si>
    <t>Ferro e acos nao ligados ou em outs.formas primarias</t>
  </si>
  <si>
    <t>Billets de ferro/aco,c&lt;0.25%,sec.transv. quad/ret.l&lt;2e</t>
  </si>
  <si>
    <t>Outs.prods.semimanuf.ferro/aco,c&lt;0.25%,sec.transv.l&lt;2e</t>
  </si>
  <si>
    <t>Outs.prods.semimanuf.ferro/aco,c&lt;0.25%,sec.transv.ret.</t>
  </si>
  <si>
    <t>Outs.prods.semimanuf.ferro/aco,n/ligados,carbono&lt;0.25%</t>
  </si>
  <si>
    <t>Prods.semimanufat.de ferro/aco,n/ligados, carbono&gt;=0.25%</t>
  </si>
  <si>
    <t>Lamin.ferro/aco,quente,l&gt;=60cm,rolo,motivo em relevo</t>
  </si>
  <si>
    <t>Lamin.ferro/aco,quente,l&gt;=60cm,rolo,decap.e&gt;=4.75mm</t>
  </si>
  <si>
    <t>Lamin.ferro/aco,quente,l&gt;=60cm,rolo,decap.e&gt;=3mm,355mpa</t>
  </si>
  <si>
    <t>Outs.lamin.ferro/aco,l&gt;=6dm,quente,rolos,decap.3&lt;=e&lt;4mm</t>
  </si>
  <si>
    <t>Lamin.ferro/aco,quente,l&gt;=60cm,rolo,decap.e&lt;3mm,275mpa</t>
  </si>
  <si>
    <t>Outs.lamin.ferro/aco,l&gt;=6dm,quente,rolos,decap.e&lt;3mm</t>
  </si>
  <si>
    <t>Lamin.ferro/aco,quente,l&gt;=60cm,rolo,e&gt;10mm,elast.355mpa</t>
  </si>
  <si>
    <t>Outros lamin.ferro/aco,l&gt;=6dm,quente, rolos, e&gt;10mm</t>
  </si>
  <si>
    <t>Lamin.ferro/aco,quente,l&gt;=60cm,rolo,4.75mm&lt;e&lt;=10mm</t>
  </si>
  <si>
    <t>Lamin.ferro/aco,quente,l&gt;=60cm,rolo,3&lt;=e&lt;4.75mm,355mpa</t>
  </si>
  <si>
    <t>Outs.lamin.ferro/aco,l&gt;=6dm,quente,rolos,3mm&lt;=e&lt;=4.75mm</t>
  </si>
  <si>
    <t>Lamin.ferro/aco,quente,l&gt;=60cm,rolo,e&lt;3mm,elast.275mpa</t>
  </si>
  <si>
    <t>Outros lamin.ferro/aco,l&gt;=6dm,quente,rolos, e&lt;3mm</t>
  </si>
  <si>
    <t>Lamin.ferro/aco,quente,l&gt;=60cm,n/enrolado,motivo relevo</t>
  </si>
  <si>
    <t>Lamin.ferro/aco,quente,l&gt;=60cm,n/enrolado,e&gt;10mm</t>
  </si>
  <si>
    <t>Lamin.ferro/aco,quente,l&gt;=60cm,n/enrolado,4.75&lt;=e&lt;=10mm</t>
  </si>
  <si>
    <t>Lamin.ferro/aco,quente,l&gt;=60cm,n/enrolado,3mm&lt;=e&lt;4.75mm</t>
  </si>
  <si>
    <t>Lamin.ferro/aco,quente,l&gt;=60cm,n/enrolado,e&lt;3mm</t>
  </si>
  <si>
    <t>Outs.lamin.ferro/aco,l&gt;=6dm,quente,n/folheados/chap.etc</t>
  </si>
  <si>
    <t>Lamin.ferro/aco,a frio,l&gt;=6dm,em rolos,e&gt;=3mm</t>
  </si>
  <si>
    <t>Lamin.ferro/aco,a frio,l&gt;=6dm,em rolos, 1mm&lt;e&lt;3mm</t>
  </si>
  <si>
    <t>Lamin.ferro/aco,a frio,l&gt;=6dm,em rolos, 0.5mm&lt;=e&lt;=1mm</t>
  </si>
  <si>
    <t>Lamin.ferro/aco,a frio,l&gt;=6dm,em rolos,e&lt;0.5mm</t>
  </si>
  <si>
    <t>Lamin.ferro/aco,a frio,l&gt;=6dm,n/enrolado, e&gt;=3mm</t>
  </si>
  <si>
    <t>Lamin.ferro/aco,a frio,l&gt;=6dm,n/enrolado, 1mm&lt;e&lt;3mm</t>
  </si>
  <si>
    <t>Lamin.ferro/aco,a frio,l&gt;=6dm,n/enrolado, 0.5mm&lt;=e&lt;=1mm</t>
  </si>
  <si>
    <t>Lamin.ferro/aco,a frio,l&gt;=6dm,n/enrolado, e&lt;0.5mm</t>
  </si>
  <si>
    <t>Outs.lamin.ferro/aco,l&gt;=6dm,a frio,n/folheados/ chap.etc</t>
  </si>
  <si>
    <t>Lamin.ferro/aco,l&gt;=6dm,estanhado,e&gt;=0.5mm</t>
  </si>
  <si>
    <t>Lamin.ferro/aco,l&gt;=6dm,estanhado,e&lt;0.5mm</t>
  </si>
  <si>
    <t>Lamin.ferro/aco,l&gt;=6dm,revest.chumbo,incl.chumboestanho</t>
  </si>
  <si>
    <t>Lamin.ferro/aco,l&gt;=6dm,galvan.eletroliticam.e&lt;4.75mm</t>
  </si>
  <si>
    <t>Outs.lamin.ferro/aco,l&gt;=6dm,galvan.eletroliticamente</t>
  </si>
  <si>
    <t>Lamin.ferro/aco,l&gt;=6dm,galvan.out.proc.ondulado,e&lt;4.7mm</t>
  </si>
  <si>
    <t>Outs.lamin.ferro/aco,l&gt;=6dm,galvan.out.proc.ondulados</t>
  </si>
  <si>
    <t>Lamin.ferro/aco,l&gt;=6dm,galvan.out.proc.e&lt;4.75mm</t>
  </si>
  <si>
    <t>Outros lamin.ferro/aco,l&gt;=6dm,galvan.out.proc.</t>
  </si>
  <si>
    <t>Lamin.ferro/aco,l&gt;=6dm,revest.oxido de cromo e/ou cromo</t>
  </si>
  <si>
    <t>Lamin.ferro/aco,l&gt;=6dm,revest.ligas de aluminio-zinco</t>
  </si>
  <si>
    <t>Lamin.ferro/aco,l&gt;=6dm,pintados ou envernizados</t>
  </si>
  <si>
    <t>Lamin.ferro/aco,l&gt;=6dm,revest.plasticos</t>
  </si>
  <si>
    <t>Outs.lamin.ferro/aco,l&gt;=6dm,folheados/chapeados/revest.</t>
  </si>
  <si>
    <t>Lamin.ferro/aco,quente,15&lt;l&lt;60cm,e&gt;=4mm,n/enrolado,etc</t>
  </si>
  <si>
    <t>Outros lamin.ferro/aco,l&lt;6dm,quente,e&gt;=4.75mm</t>
  </si>
  <si>
    <t>Outs.lamin.ferro/aco,l&lt;6dm,quente,n/folheados,etc.</t>
  </si>
  <si>
    <t>Lamin.ferro/aco,a frio,l&lt;6dm,teor&lt;0.25% de carbono</t>
  </si>
  <si>
    <t>Lamin.ferro/aco,a frio,l&lt;6dm,teor 0.25%&lt;=carbono&lt;0.6%</t>
  </si>
  <si>
    <t>Lamin.ferro/aco,a frio,l&lt;6dm,teor&gt;=0.6% de carbono</t>
  </si>
  <si>
    <t>Outros lamin.ferro/aco,l&lt;6dm,teor&gt;=0.6% de carbono</t>
  </si>
  <si>
    <t>Outs.lamin.ferro/aco,l&lt;6dm,n/folheados/chapeados,etc.</t>
  </si>
  <si>
    <t>Lamin.ferro/aco,l&lt;6dm,estanhado</t>
  </si>
  <si>
    <t>Lamin.ferro/aco,l&lt;6dm,galvan.eletrolit.e&lt;4.75mm</t>
  </si>
  <si>
    <t>Outros lamin.ferro/aco,l&lt;6dm,galvan.eletrolit.</t>
  </si>
  <si>
    <t>Lamin.ferro/aco,l&lt;6dm,galvan.out.processo</t>
  </si>
  <si>
    <t>Lamin.ferro/aco,l&lt;6dm,pintado ou envernizado</t>
  </si>
  <si>
    <t>Outs.lamin.ferro/aco,l&lt;6dm,revestido de outs.materias</t>
  </si>
  <si>
    <t>Lamin.ferro/aco,l&lt;6dm,folheado ou chapeado</t>
  </si>
  <si>
    <t>Fio-maquina de ferro/aco,dentado,c/nervura, sulco,revelo</t>
  </si>
  <si>
    <t>Fio-maquina de acos para tornear</t>
  </si>
  <si>
    <t>Fio-maquina de ferro/aco,sec.circ.d&lt;14mm, carbono&gt;=0.6%</t>
  </si>
  <si>
    <t>Outs.fio-maquinas de ferro/aco,n/ligado, sec.circ.d&lt;14mm</t>
  </si>
  <si>
    <t>Outs.fio-maquinas de ferro/aco,n/ligado, carbono&gt;=0.6%</t>
  </si>
  <si>
    <t>Outros fio-maquinas de ferro/aco,n/ligado</t>
  </si>
  <si>
    <t>Barras de ferro/aco,forjadas,quente, carbono&lt;=0.60%</t>
  </si>
  <si>
    <t>Outros barras de ferro/aco,n/lig.forjada, quente</t>
  </si>
  <si>
    <t>Barras de ferro/aco,lamin.quente,dentadas,etc.</t>
  </si>
  <si>
    <t>Barras de acos para tornear,laminadas,etc.a quente</t>
  </si>
  <si>
    <t>Barras de ferro/aco,lamin.etc.quente,sec. transv.retang.</t>
  </si>
  <si>
    <t>Barras de ferro/aco,lamin.etc.quente,sec. circular</t>
  </si>
  <si>
    <t>Outros barras de ferro/aco,n/lig.lamin.etc. quente</t>
  </si>
  <si>
    <t>Barras de acos para tornear,obtidas/acabadas a frio</t>
  </si>
  <si>
    <t>Outs.barras de ferro/aco,n/lig.obtidas/acabadas a frio</t>
  </si>
  <si>
    <t>Outros barras de ferro/aco,n/lig.carbono &lt;=0.60%</t>
  </si>
  <si>
    <t>Outros barras de ferro/aco,n/lig.</t>
  </si>
  <si>
    <t>Perfis em u, i ou h, simplesmente laminados, estirados ou extrudados, a quente, de altura inferior a 80mm</t>
  </si>
  <si>
    <t>Perfis em l, simplesmente laminados, estirados ou extrudados, a quente, de altura inferior a 80mm</t>
  </si>
  <si>
    <t>Perfis em t, simplesmente laminados, estirados ou extrudados, a quente, de altura inferior a 80mm</t>
  </si>
  <si>
    <t>Perfis em u, simplesmente laminados, estirados ou extrudados, a quente, de altura igual ou superior a 80mm</t>
  </si>
  <si>
    <t>Perfis em i, simplesmente laminados, estirados ou extrudados, a quente, de altura igual ou superior a 80mm</t>
  </si>
  <si>
    <t>Perfis em h, simplesmente laminados, estirados ou extrudados, a quente, de altura igual ou superior a 80mm</t>
  </si>
  <si>
    <t>Perfis de ferro/aco,em l,t,lamin.etc.quente, 8&lt;=h&lt;=20cm</t>
  </si>
  <si>
    <t>Perfis de ferro/aco,em l,t,lamin.etc.quente, h&gt;=8cm</t>
  </si>
  <si>
    <t>Outros perfis de ferro/aco,n/lig.lamin.etc. quente</t>
  </si>
  <si>
    <t>Perfis de ferro/aco,obt/acab.de prods.lamin. frio, h&lt;8cm</t>
  </si>
  <si>
    <t>Outs.perfis de ferro/aco,obt/acab.frio,lam. plano,h&gt;=8cm</t>
  </si>
  <si>
    <t>Outros perfis de ferro/aco,obt/acab.a frio, h&lt;8cm a partir de produtos laminados planos</t>
  </si>
  <si>
    <t>Outros perfis de ferro/aco,obt/acab.a frio, a partir de produtos laminados planos</t>
  </si>
  <si>
    <t>Outs.perfis de ferro/aco,obt/acab.frio, a partir de produtos lamin. plano</t>
  </si>
  <si>
    <t>Outros perfis de ferro/aco,nao ligados</t>
  </si>
  <si>
    <t>Fios de ferro/aco,n/ligados,n/revestidos, carbono&gt;=0.6%</t>
  </si>
  <si>
    <t>Outros fios de ferro/aco,n/ligados,n/revestidos</t>
  </si>
  <si>
    <t>Fios de ferro/aco,n/ligados,galvanizados, carbono&gt;=0.6%</t>
  </si>
  <si>
    <t>Outros fios de ferro/aco,n/ligados,galvanizados</t>
  </si>
  <si>
    <t>Fios de ferro/aco,revest.outs.met.comuns, carbono&gt;=0.6%</t>
  </si>
  <si>
    <t>Outs.fios de ferro/aco,n/lig.revest.outs.metais comuns</t>
  </si>
  <si>
    <t>Outros fios de ferro/aco,n/lig.</t>
  </si>
  <si>
    <t>Acos inoxidaveis,em lingotes e outs.formas primarias</t>
  </si>
  <si>
    <t>Prods.semimanufaturados,de acos inox.sec. transv.retang.</t>
  </si>
  <si>
    <t>Outs.produtos semimanufaturados,de acos inoxidaveis</t>
  </si>
  <si>
    <t>Lamin.acos inox.quente,l&gt;=600mm,rolos,e&gt;10mm</t>
  </si>
  <si>
    <t>Lamin.acos inox.quente,l&gt;=600mm,rolos, 4.75mm&lt;=e&lt;=10mm</t>
  </si>
  <si>
    <t>Lamin.acos inox.quente,l&gt;=600mm,rolos, 3mm&lt;=e&lt;4.75mm</t>
  </si>
  <si>
    <t>Lamin.acos inox.quente,l&gt;=600mm,rolos,e&lt;3mm</t>
  </si>
  <si>
    <t>Lamin.acos inox.quente,l&gt;=600mm,n/enrol.e&gt;10mm</t>
  </si>
  <si>
    <t>Lamin.acos inox.quente,l&gt;=600mm,n/enrol. 4.75mm&lt;=e&lt;=10mm</t>
  </si>
  <si>
    <t>Lamin.acos inox.quente,l&gt;=600mm,n/enrol. 3mm&lt;=e&lt;4.75mm</t>
  </si>
  <si>
    <t>Lamin.acos inox.quente,l&gt;=600mm,e&lt;3mm</t>
  </si>
  <si>
    <t>Lamin.acos inox.a frio,l&gt;=600mm,e&gt;=4.75mm</t>
  </si>
  <si>
    <t>Lamin.acos inox.a frio,l&gt;=600mm,3mm&lt;=e&lt;4.75mm</t>
  </si>
  <si>
    <t>Lamin.acos inox.a frio,l&gt;=600mm,1mm&lt;e&lt;3mm</t>
  </si>
  <si>
    <t>Lamin.acos inox.a frio,l&gt;=600mm,0.5mm&lt;=e&lt;=1mm</t>
  </si>
  <si>
    <t>Lamin.acos inox.a frio,l&gt;=600mm,e&lt;0.5mm</t>
  </si>
  <si>
    <t>Outs.lamin.acos inox.l&gt;=600mm,e&lt;4.75mm, dureza&gt;=42hrc</t>
  </si>
  <si>
    <t>Outros lamin.acos inox.l&gt;=600mm</t>
  </si>
  <si>
    <t>Lamin.acos inox.quente,l&lt;600mm,e&gt;=4.75mm</t>
  </si>
  <si>
    <t>Lamin.acos inox.quente,l&lt;600mm,e&lt;=1.5mm</t>
  </si>
  <si>
    <t>Lamin.acos inox.quente,l&lt;600mm,1.5mm&lt;e&lt;=3mm</t>
  </si>
  <si>
    <t>Outros lamin.acos inox.quente,l&lt;600mm</t>
  </si>
  <si>
    <t>Lamin.acos inox.a frio,l&lt;=23mm,e&lt;=0.1mm</t>
  </si>
  <si>
    <t>Outros lamin.acos inox.a frio,l&lt;600mm</t>
  </si>
  <si>
    <t>Outros lamin.acos inox.l&lt;600mm</t>
  </si>
  <si>
    <t>Fio-maquina de acos inoxidaveis</t>
  </si>
  <si>
    <t>Barras de acos inox.lamin.etc.quente,sec. circular</t>
  </si>
  <si>
    <t>Barras de acos inox.lamin.etc.quente,sec.transv. retang.</t>
  </si>
  <si>
    <t>Outs.barras de acos inoxidaveis,lamin.etc.a quente</t>
  </si>
  <si>
    <t>Barras de acos inox.obtidas/completam.acabadas a frio</t>
  </si>
  <si>
    <t>Outros barras de acos inoxidaveis</t>
  </si>
  <si>
    <t>Perfis de acos inoxidaveis,altura&gt;=80mm</t>
  </si>
  <si>
    <t>Outros perfis de acos inoxidaveis</t>
  </si>
  <si>
    <t>Fios de acos inoxidaveis</t>
  </si>
  <si>
    <t>Outs.ligas de acos,em lingotes e outs.formas primarias</t>
  </si>
  <si>
    <t>Produtos semimanufaturados,de outs.ligas de acos</t>
  </si>
  <si>
    <t>Lamin.ligas de acos ao silicio,l&gt;=600mm,graos orient.</t>
  </si>
  <si>
    <t>Outros lamin.de ligas de acos ao silicio,l&gt;=600mm</t>
  </si>
  <si>
    <t>Lamin.de outs.ligas acos,quente,l&gt;=600mm,rolos</t>
  </si>
  <si>
    <t>Lamin.de outs.ligas acos,quente,l&gt;=600mm, n/enrol. e&lt;=7mm</t>
  </si>
  <si>
    <t>Outs.lamin.de acos de corte rapido,quente, l&gt;=600mm, n/enrol.</t>
  </si>
  <si>
    <t>Outs.lamin.de outs.ligas acos,quente,l&gt;=600mm, n/enrol.</t>
  </si>
  <si>
    <t>Lamin.de acos de corte rapido,a frio,l&gt;=600mm</t>
  </si>
  <si>
    <t>Lamin.de outs.ligas acos,a frio,l&gt;=600mm</t>
  </si>
  <si>
    <t>Lamin.de outs.ligas acos,l&gt;=600mm,galvan. eletrolit.</t>
  </si>
  <si>
    <t>Lamin.de outs.ligas acos,l&gt;=600mm,galvan.por out.proc.</t>
  </si>
  <si>
    <t>Outros lamin.de acos de corte rapido,l&gt;=600mm</t>
  </si>
  <si>
    <t>Outros lamin.de outs.ligas acos,l&gt;=600mm</t>
  </si>
  <si>
    <t>Lamin.de ligas acos ao silicio,l&lt;600mm,graos orient.</t>
  </si>
  <si>
    <t>Outros lamin.de ligas acos ao silicio,l&lt;600mm</t>
  </si>
  <si>
    <t>Lamin.de ligas acos de corte rapido, l&lt;600mm,1mm&lt;=e&lt;=4mm</t>
  </si>
  <si>
    <t>Outros lamin.de ligas acos de corte rapido, l&lt;600mm</t>
  </si>
  <si>
    <t>Lamin.de outs.ligas de acos,a quente,l&lt;600mm</t>
  </si>
  <si>
    <t>Lamin.de outs.ligas de acos,a frio,l&lt;600mm</t>
  </si>
  <si>
    <t>Outros lamin.de outs.ligas de acos,l&lt;600mm</t>
  </si>
  <si>
    <t>Fio-maquina de ligas de acos de corte rapido</t>
  </si>
  <si>
    <t>Fio-maquina de ligas de acos silicio-manganes</t>
  </si>
  <si>
    <t>Outros fio-maquinas de outs.ligas de acos</t>
  </si>
  <si>
    <t>Barras de ligas acos de corte rapido,lamin.etc.a quente</t>
  </si>
  <si>
    <t>Outros barras de ligas acos de corte rapido</t>
  </si>
  <si>
    <t>Barras de ligas de acos silicio-manganes</t>
  </si>
  <si>
    <t>Barras de outs.ligas de acos,lamin.etc.a quente</t>
  </si>
  <si>
    <t>Barras de outs.ligas de acos,forjadas</t>
  </si>
  <si>
    <t>Barras de outs.ligas de acos,obtidas/ acabadas a frio</t>
  </si>
  <si>
    <t>Outros barras de outs.ligas de acos</t>
  </si>
  <si>
    <t>Perfis de outs.ligas de acos</t>
  </si>
  <si>
    <t>Barras ocas de ligas de acos, para perfuracao</t>
  </si>
  <si>
    <t>Fios de ligas de acos silicio-manganes</t>
  </si>
  <si>
    <t>Fios de outs.ligas de acos</t>
  </si>
  <si>
    <t>Estacas-pranchas de ferro ou aco</t>
  </si>
  <si>
    <t>Perfis de ferro ou aco,obtidos por soldadura</t>
  </si>
  <si>
    <t>Trilhos de ferro fundido/ferro/aco, 25kg/m&lt;=p&lt;=57kg/m</t>
  </si>
  <si>
    <t>Outs.trilhos de vias ferreas,de ferro fundido/ ferro/aco</t>
  </si>
  <si>
    <t>Agulhas e outs.elem.cruzam/desvio,de ferro fundido,etc.</t>
  </si>
  <si>
    <t>Talas de juncao/placa apoio,etc.de ferro fund/ferro/aco</t>
  </si>
  <si>
    <t>Outs.elementos de vias ferreas,de ferro fund/ferro/aco</t>
  </si>
  <si>
    <t>Tubos e perfis ocos,de ferro fundido</t>
  </si>
  <si>
    <t>Tubos de acos inox.sem costura,p/oleodutos/ gasodutos</t>
  </si>
  <si>
    <t>Outs.tubos de ferro/aco,s/costura,p/oleodutos/ gasodutos</t>
  </si>
  <si>
    <t>Outs.tubos de ferro/aco,s/cost.p/perf.extr. petroleo/gas</t>
  </si>
  <si>
    <t>Tubos de acos n/lig.s/cost.p/perfur.extrac. petroleo/gas</t>
  </si>
  <si>
    <t>Tubos de acos inox.s/cost.p/revestim.de pocos, etc.</t>
  </si>
  <si>
    <t>Tubos de acos n/lig.s/cost.p/revestim.de pocos, etc.</t>
  </si>
  <si>
    <t>Tubos de ligas acos,s/cost.p/revest.pocos,etc. d&lt;=229mm</t>
  </si>
  <si>
    <t>Outs.tubos ligas acos,n/rev.s/cost.p/revest. pocos,etc.</t>
  </si>
  <si>
    <t>Outs.tubos ferro fund/ferro/aco,s/cost. p/rev. pocos,etc.</t>
  </si>
  <si>
    <t>Tubos de ferro/aco n/lig.s/cost.sec.circ. lam.frio, n/rev</t>
  </si>
  <si>
    <t>Outs.tubos de ferro/aco n/lig.s/cost.sec.circ. lam. frio</t>
  </si>
  <si>
    <t>Tubos de ferro/aco n/lig.s/cost.sec.circ. n/rev. d&lt;=229mm</t>
  </si>
  <si>
    <t>Tubos de ferro/aco n/lig.s/cost.sec.circ.rev. d&lt;=229mm</t>
  </si>
  <si>
    <t>Outros tubos de ferro/aco n/lig.s/cost.sec. circ.</t>
  </si>
  <si>
    <t>Outros tubos de acos inox.s/cost.sec.circ. lamin.a frio</t>
  </si>
  <si>
    <t>Outros tubos de acos inox.s/cost.sec.circ.</t>
  </si>
  <si>
    <t>Outros tubos outs.ligas acos,s/cost.sec. circ. lam.frio, d&lt;=229mm</t>
  </si>
  <si>
    <t>Outs.tubos de outs.ligas acos,s/cost.sec.circ. lam.frio</t>
  </si>
  <si>
    <t>Outros tubos de outs.ligas acos,s/cost.sec. circ.</t>
  </si>
  <si>
    <t>Outs.tubos/perfis ocos,de acos inox.s/cost. d&lt;=229mm</t>
  </si>
  <si>
    <t>Outs.tubos/perfis ocos,de ferro/aco,s/cost. d&lt;=229mm</t>
  </si>
  <si>
    <t>Outros tubos/perfis ocos,de ferro/aco, s/cost.</t>
  </si>
  <si>
    <t>Tubos ferro/aco,sold.long.arco,sec.circ. d&gt;406mm,p/oleod</t>
  </si>
  <si>
    <t>Outs.tubos ferro/aco,sold.long.sec.circ. d&gt;406mm,p/oleod</t>
  </si>
  <si>
    <t>Outs.tubos ferro/aco,sold.etc.sec.circ. d&gt;406mm,p/oleod.</t>
  </si>
  <si>
    <t>Tubos ferro/aco,sold.etc.sec.circ. d&gt;406mm, p/rev.pocos</t>
  </si>
  <si>
    <t>Outs.tubos ferro/aco,sold.longit.sec. circ. d&gt;406mm</t>
  </si>
  <si>
    <t>Outros tubos ferro/aco,sold.sec. circ. d&gt;406mm</t>
  </si>
  <si>
    <t>Outros tubos ferro/aco,rebitados,sec.circ. d&gt;406mm</t>
  </si>
  <si>
    <t>Tubos ferro/aco,rebitad/agrafad. p/oleoduto/ gasod.</t>
  </si>
  <si>
    <t>Outros tubos de ferro/aco n/lig.sold.sec. circ.</t>
  </si>
  <si>
    <t>Outros tubos de acos inox.sold.sec.circ.</t>
  </si>
  <si>
    <t>Outros tubos de outs.ligas acos,sold.etc. sec.circ.</t>
  </si>
  <si>
    <t>Outs.tubos e perfis ocos,de ferro/aco n/lig.sold.etc.</t>
  </si>
  <si>
    <t>Outs.tubos e perfis ocos,de acos inox.sold/ rebitad.etc.</t>
  </si>
  <si>
    <t>Outs.tubos e perfis ocos,de ferro/aco,sold/ rebitad.etc.</t>
  </si>
  <si>
    <t>Acessorios moldados p/tubos de ferro fund. n/maleavel</t>
  </si>
  <si>
    <t>Acessorios moldados p/tubos de ferro fund. maleav.d&gt;50mm</t>
  </si>
  <si>
    <t>Acessorios moldados p/tubos de aco</t>
  </si>
  <si>
    <t>Outs.acessorios p/tubos,moldad.de ferro fund/ferro/aco</t>
  </si>
  <si>
    <t>Flanges p/tubos,de acos inoxidaveis</t>
  </si>
  <si>
    <t>Cotovelos,curvas e luvas,roscados,p/tubos,de acos inox.</t>
  </si>
  <si>
    <t>Acessorios para soldar topo a topo,tubos de acos inox.</t>
  </si>
  <si>
    <t>Outros acessorios p/tubos,de acos inox.</t>
  </si>
  <si>
    <t>Outs.flanges p/tubos,de ferro fundido/ferro ou aco</t>
  </si>
  <si>
    <t>Outs.cotovelos,curvas,etc.roscados,p/tubos de ferro/aco</t>
  </si>
  <si>
    <t>Outs.acessorios p/soldar topo a topo,tubos de ferro/aco</t>
  </si>
  <si>
    <t>Outs.acessorios p/tubos de ferro fundido,ferro ou aco</t>
  </si>
  <si>
    <t>Pontes e elementos de pontes,de ferro fundido/ferro/aco</t>
  </si>
  <si>
    <t>Torres e porticos,de ferro fundido,ferro ou aco</t>
  </si>
  <si>
    <t>Portas e janelas,etc.de ferro fundido,ferro ou aco</t>
  </si>
  <si>
    <t>Material p/andaimes,armacoes,etc.ferro fund/ferro/aco</t>
  </si>
  <si>
    <t>Chapas,barras,etc.p/construcoes,de ferro fund/ferro/aco</t>
  </si>
  <si>
    <t>Reservatorios,etc.ferro/aco,c&gt;300l,p/armaz. graos,solid.</t>
  </si>
  <si>
    <t>Recipientes isotermicos refrigerados a nitrogenio liquido,utilizados para semen, sangue, tecidos biologicos, etc</t>
  </si>
  <si>
    <t>Outs.reservatorios,etc.de ferro/aco,c&gt;300l, s/disp.term.</t>
  </si>
  <si>
    <t>Reservatorios,etc.de ferro/aco,50&lt;=c&lt;=300l, s/disp.term.</t>
  </si>
  <si>
    <t>Latas de ferro/aco,fecham.p/sold.crav. c&lt;50l, p/prod.alim</t>
  </si>
  <si>
    <t>Outros latas de ferro/aco,fecham.p/sold. crav.c&lt;50l</t>
  </si>
  <si>
    <t>Outs.reservatorios,etc.de ferro/aco,c&lt;50l, p/prods.alim.</t>
  </si>
  <si>
    <t>Outros reservatorios,etc.de ferro/aco,c&lt;50l</t>
  </si>
  <si>
    <t>Recipientes de ferro/aco,p/gases comprimidos/ liquefeit.</t>
  </si>
  <si>
    <t>Cordas e cabos,de fios aco,revest.bronze/latao, p/eletr.</t>
  </si>
  <si>
    <t>Outs.cordas e cabos,de ferro/aco,n/isol.p/uso eletr.</t>
  </si>
  <si>
    <t>Trancas/lingas,etc.de ferro/aco,n/isol.p/uso eletr.</t>
  </si>
  <si>
    <t>Arame farpado e outs.de ferro ou aco,util.em cercas</t>
  </si>
  <si>
    <t>Tela metalica tecida,de acos inox.continua, s/fim.p/maqs</t>
  </si>
  <si>
    <t>Outros telas metal.tecid.de acos inoxidaveis</t>
  </si>
  <si>
    <t>Outros telas metal.tecid.de ferro ou aco</t>
  </si>
  <si>
    <t>Grades/redes,de fios ferro/aco,sold.pto.inters. galvan.</t>
  </si>
  <si>
    <t>Outs.grades/redes,de fios ferro/aco,sold.pto. intersec.</t>
  </si>
  <si>
    <t>Outros telas metals.etc.de fios ferro/aco, galvan.</t>
  </si>
  <si>
    <t>Outs.telas metals.etc.de fios ferro/aco,recob. plasticos</t>
  </si>
  <si>
    <t>Outros telas metals.etc.de fios ferro/aco</t>
  </si>
  <si>
    <t>Chapas e tiras,distendidas,de ferro/aco</t>
  </si>
  <si>
    <t>Corrente de transmissao,de ferro fundido,ferro ou aco</t>
  </si>
  <si>
    <t>Outs.correntes de elos articulados,de ferro ou aco</t>
  </si>
  <si>
    <t>Partes de correntes de elos articulados,de ferro ou aco</t>
  </si>
  <si>
    <t>Correntes antiderrapantes,de ferro fundido, ferro ou aco</t>
  </si>
  <si>
    <t>Correntes de elos c/suporte,de ferro fundido/ ferro/aco</t>
  </si>
  <si>
    <t>Correntes de elos soldados,de ferro fundido/ ferro/aco</t>
  </si>
  <si>
    <t>Outs.correntes e cadeias,de ferro fundido, ferro ou aco</t>
  </si>
  <si>
    <t>Partes de outs.correntes e cadeias,de ferro ou aco</t>
  </si>
  <si>
    <t>Ancoras e fateixas e suas partes,de ferro fundido,etc.</t>
  </si>
  <si>
    <t>Tachas de ferro fundido/ferro/aco,incl.cabeca out.mater</t>
  </si>
  <si>
    <t>Grampos de fio curvado,de ferro fundido,ferro ou aco</t>
  </si>
  <si>
    <t>Pontas ou dentes,de ferro fund/ferro/aco, p/maqs.texteis</t>
  </si>
  <si>
    <t>Pregos,percevejos,artefs.semelh.de ferro fund/ferro/aco</t>
  </si>
  <si>
    <t>Tira-fundos (roscados),de ferro fundido,ferro ou aco</t>
  </si>
  <si>
    <t>Outs.parafusos de ferro fundido,ferro ou aco,p/madeira</t>
  </si>
  <si>
    <t>Ganchos e armelas (pitoes),de ferro fundido/ ferro/aco</t>
  </si>
  <si>
    <t>Parafusos perfurantes,de ferro fundido,ferro ou aco</t>
  </si>
  <si>
    <t>Outs.parafusos/pinos/pernos,de ferro fundido/ ferro/aco</t>
  </si>
  <si>
    <t>Porcas de ferro fundido,ferro ou aco</t>
  </si>
  <si>
    <t>Outs.artefatos roscados,de ferro fundido, ferro ou aco</t>
  </si>
  <si>
    <t>Arruelas de pressao ou seguranca,de ferro fundido,etc.</t>
  </si>
  <si>
    <t>Outros arruelas de ferro fundido,ferro ou aco</t>
  </si>
  <si>
    <t>Rebites de ferro fundido,ferro ou aco</t>
  </si>
  <si>
    <t>Chavetas/cavilhas,etc.de ferro fundido,ferro ou aco</t>
  </si>
  <si>
    <t>Outros artefatos n/roscados,de ferro fundido, ferro ou a</t>
  </si>
  <si>
    <t>Outros alfinetes de uso manual,de ferro ou aco</t>
  </si>
  <si>
    <t>Molas de folhas e suas folhas,de ferro ou aco</t>
  </si>
  <si>
    <t>Molas helicoidais cilindricas,de ferro ou aco</t>
  </si>
  <si>
    <t>Outros molas helicoidais de ferro ou aco</t>
  </si>
  <si>
    <t>Outros molas de ferro ou aco</t>
  </si>
  <si>
    <t>Apars.p/cozinhar/aquecer,de ferro,etc. combustiv.gasoso</t>
  </si>
  <si>
    <t>Apars.p/cozinhar/aquecer,de ferro,etc. combustiv.liquido</t>
  </si>
  <si>
    <t>Outs.aquecedores,etc.de ferro/aco,a gas/outs. combustiv.</t>
  </si>
  <si>
    <t>Outs.aquecedores,etc.de ferro/aco,a combustiv. liquidos</t>
  </si>
  <si>
    <t>Outs.aquecedores,etc.de ferro/aco,a combustiv. solidos</t>
  </si>
  <si>
    <t>Radiadores p/aquec.central,n/eletr.partes,de ferro fund</t>
  </si>
  <si>
    <t>Radiadores p/aquec.central,n/eletr.partes,de ferro/aco</t>
  </si>
  <si>
    <t>Outros (geradores,etc.n/eletr.e partes,de ferro fund/ferro/aco)</t>
  </si>
  <si>
    <t>Palhas,esponjas,etc.de ferro/aco,p/limpeza/ polimento</t>
  </si>
  <si>
    <t>Outs.artefs.domesticos,de ferro fund.n/esmalt.e partes</t>
  </si>
  <si>
    <t>Outs.artefs.domesticos,de ferro fund.esmaltad. e partes</t>
  </si>
  <si>
    <t>Outs.artefs.domesticos,de acos inoxidaveis,e partes</t>
  </si>
  <si>
    <t>Outros artefs.domesticos,de ferro/aco, esmaltados,e part</t>
  </si>
  <si>
    <t>Outros artefs.domesticos,de ferro fund/ferro/ aco,e part</t>
  </si>
  <si>
    <t>Pias e lavatorios,de acos inoxidaveis</t>
  </si>
  <si>
    <t>Banheiras de ferro fundido,mesmo esmaltadas</t>
  </si>
  <si>
    <t>Outros banheiras de ferro ou aco</t>
  </si>
  <si>
    <t>Outs.artefs.de higiene/toucador,de ferro/aco,e partes</t>
  </si>
  <si>
    <t>Outs.obras moldadas de ferro fundido,nao maleavel</t>
  </si>
  <si>
    <t>Esferas,etc.moldadas,de ferro fund/ferro/ aco,p/moinhos</t>
  </si>
  <si>
    <t>Outros obras moldadas,de aco</t>
  </si>
  <si>
    <t>Outros obras moldadas,de ferro fundido ou ferro</t>
  </si>
  <si>
    <t>Esferas,etc.forjadas/estampadas,de ferro/aco, p/moinhos</t>
  </si>
  <si>
    <t>Outros obras forjadas/estampadas,de ferro ou aco</t>
  </si>
  <si>
    <t>Obras de fios de ferro ou aco</t>
  </si>
  <si>
    <t>Outros obras de ferro ou aco</t>
  </si>
  <si>
    <t>Mates de cobre, cobre de cementacao (precipitado de cobre)</t>
  </si>
  <si>
    <t>Cobre n/refinado e anodos de cobre p/refin. eletrolitica</t>
  </si>
  <si>
    <t>Catodos de cobre refinado/seus elementos,em forma bruta</t>
  </si>
  <si>
    <t>Barras de cobre refinado,p/obtencao fios,em forma bruta</t>
  </si>
  <si>
    <t>Palanquilhas de cobre refinado,em forma bruta</t>
  </si>
  <si>
    <t>Outros prods.de cobre refinado,em forma bruta</t>
  </si>
  <si>
    <t>Ligas de cobre-zinco (latao),em forma bruta</t>
  </si>
  <si>
    <t>Ligas de cobre-estanho (bronze),em forma bruta</t>
  </si>
  <si>
    <t>Desperdicios e residuos,de cobre</t>
  </si>
  <si>
    <t>Ligas-maes de cobre</t>
  </si>
  <si>
    <t>Pos de cobre,de estrutura nao lamelar</t>
  </si>
  <si>
    <t>Pos de cobre,de estrutura lamelar e escamas de cobre</t>
  </si>
  <si>
    <t>Barras de cobre refinado</t>
  </si>
  <si>
    <t>Perfis ocos de cobre refinado</t>
  </si>
  <si>
    <t>Outros perfis de cobre refinado</t>
  </si>
  <si>
    <t>Barras de ligas de cobre-zinco (latao)</t>
  </si>
  <si>
    <t>Perfis de ligas de cobre-zinco (latao)</t>
  </si>
  <si>
    <t>Barras de ligas de cobre-niquel ou cobre-niquel-zinco</t>
  </si>
  <si>
    <t>Perfis ocos a base de ligas de cobre</t>
  </si>
  <si>
    <t>Outros perfis de ligas de cobre</t>
  </si>
  <si>
    <t>Fios de cobre refinado,maior dimensao da sec. transv&gt;6mm</t>
  </si>
  <si>
    <t>Outros fios de cobre refinado</t>
  </si>
  <si>
    <t>Fios de ligas de cobre-zinco (latao)</t>
  </si>
  <si>
    <t>Fios de ligas de cobre-niquel ou cobre-niquel-zinco</t>
  </si>
  <si>
    <t>Outros fios de ligas de cobre-estanho (bronze)</t>
  </si>
  <si>
    <t>Outros fios de ligas de cobre</t>
  </si>
  <si>
    <t>Chapas e tiras,de cobre refinado,esp&gt;0.15mm,em rolos</t>
  </si>
  <si>
    <t>Outros chapas e tiras,de cobre refinado, esp&gt;0.15mm</t>
  </si>
  <si>
    <t>Chapas e tiras de ligas cobre-zinco, esp&gt;0.15mm,em rolos</t>
  </si>
  <si>
    <t>Outs.chapas e tiras,de ligas de cobre-zinco, esp&gt;0.15mm</t>
  </si>
  <si>
    <t>Outras chapas e tiras de ligas cobre-estanho, e&gt;0.15mm,em rolos</t>
  </si>
  <si>
    <t>Outs.chapas e tiras,de ligas de cobre-estanho, e&gt;0.15mm</t>
  </si>
  <si>
    <t>Outs.chapas e tiras,de ligas de cobre-niquel, esp&gt;0.15mm</t>
  </si>
  <si>
    <t>Chapas e tiras,de outs.ligas de cobre,esp&gt;0.15mm</t>
  </si>
  <si>
    <t>Outras folha de cobre ref.s/suport.outras, de espessura inferior ou igual a 0,04mm</t>
  </si>
  <si>
    <t>Outras folha de cobre ref.s/suport.e&lt;=0.07mm, pureza&gt;=99.85%</t>
  </si>
  <si>
    <t>Outs.folhas/tiras,de cobre refin.s/suporte, e&lt;=0.15mm</t>
  </si>
  <si>
    <t>Folha e tira,de ligas de cobre,s/suporte, e&lt;=0.15mm</t>
  </si>
  <si>
    <t>Folha de cobre ref.c/suport.p/circuit.impress. e&lt;=0.15mm</t>
  </si>
  <si>
    <t>Folha de cobre ref.c/suport.poliest.etc. 0.012&lt;e&lt;=0.15mm</t>
  </si>
  <si>
    <t>Outs.folhas/tiras,de cobre refin.c/suporte, e&lt;=0.15mm</t>
  </si>
  <si>
    <t>Folha e tira,de ligas de cobre,c/suporte, e&lt;=0.15mm</t>
  </si>
  <si>
    <t>Tubos de cobre refinado,nao aletados nem ranhurados</t>
  </si>
  <si>
    <t>Outros tubos de cobre refinado</t>
  </si>
  <si>
    <t>Tubos de ligas de cobre-zinco,n/aletados n/ranhurados</t>
  </si>
  <si>
    <t>Outros tubos de ligas de cobre-zinco</t>
  </si>
  <si>
    <t>Tubos de ligas cobre-niquel,etc.n/aletados n/ranhurados</t>
  </si>
  <si>
    <t>Outs.tubos de ligas de cobre-niquel/cobre-niquel-zinco</t>
  </si>
  <si>
    <t>Tubos de outs.ligas de cobre,n/aletados n/ranhurados</t>
  </si>
  <si>
    <t>Tubos de outs.ligas de cobre</t>
  </si>
  <si>
    <t>Acessorios para tubos de cobre refinado</t>
  </si>
  <si>
    <t>Acessorios para tubos de ligas de cobre</t>
  </si>
  <si>
    <t>Cordas,cabos,trancas,etc.de cobre,n/isolad. p/uso eletr.</t>
  </si>
  <si>
    <t>Tachas,pregos,etc.de cobre/ferro/aco,c/cabeca de cobre</t>
  </si>
  <si>
    <t>Arruelas de cobre</t>
  </si>
  <si>
    <t>Outros artefatos nao roscados,de cobre</t>
  </si>
  <si>
    <t>Parafusos,pinos ou pernos e porcas,de cobre</t>
  </si>
  <si>
    <t>Outros artefatos roscados,de cobre</t>
  </si>
  <si>
    <t>Art.uso dom.e part.,esponjas,esfregao,luva, etc. p/lim.cobre</t>
  </si>
  <si>
    <t>Artefatos de cobre,de higiene/toucador e suas partes</t>
  </si>
  <si>
    <t>Mates de niquel</t>
  </si>
  <si>
    <t>Sinters de oxido niquel/prods.intermed. metal. niquel</t>
  </si>
  <si>
    <t>Catodos de niquel nao ligado,em forma bruta</t>
  </si>
  <si>
    <t>Outros formas brutas de niquel,nao ligado</t>
  </si>
  <si>
    <t>Ligas de niquel,em forma bruta</t>
  </si>
  <si>
    <t>Desperdicios e residuos,de niquel</t>
  </si>
  <si>
    <t>Pos e escamas,de niquel nao ligado</t>
  </si>
  <si>
    <t>Outros pos e escamas,de niquel</t>
  </si>
  <si>
    <t>Barras de niquel nao ligado</t>
  </si>
  <si>
    <t>Perfis ocos de niquel nao ligado</t>
  </si>
  <si>
    <t>Outros perfis de niquel nao ligado</t>
  </si>
  <si>
    <t>Barras de ligas de niquel</t>
  </si>
  <si>
    <t>Perfis ocos de ligas de niquel</t>
  </si>
  <si>
    <t>Outros perfis de ligas de niquel</t>
  </si>
  <si>
    <t>Fios de niquel nao ligado</t>
  </si>
  <si>
    <t>Chapas,tiras e folhas,de niquel nao ligado</t>
  </si>
  <si>
    <t>Chapas,tiras e folhas,de ligas de niquel</t>
  </si>
  <si>
    <t>Tubos de niquel nao ligado</t>
  </si>
  <si>
    <t>Tubos de ligas de niquel</t>
  </si>
  <si>
    <t>Acessorios para tubos de niquel</t>
  </si>
  <si>
    <t>Telas metalicas e grades,de fios de niquel</t>
  </si>
  <si>
    <t>Outros obras de niquel</t>
  </si>
  <si>
    <t>Aluminio nao ligado em forma bruta</t>
  </si>
  <si>
    <t>Ligas de aluminio em forma bruta</t>
  </si>
  <si>
    <t>Desperdicios e residuos,de aluminio</t>
  </si>
  <si>
    <t>Pos de aluminio,de estrut.nao lamelar</t>
  </si>
  <si>
    <t>Pos de aluminio,de estrut.lamelar/escamas de aluminio</t>
  </si>
  <si>
    <t>Barras de aluminio nao ligado</t>
  </si>
  <si>
    <t>Perfis ocos de aluminio nao ligado</t>
  </si>
  <si>
    <t>Outros perfis de aluminio nao ligado</t>
  </si>
  <si>
    <t>Perfis ocos de ligas de aluminio</t>
  </si>
  <si>
    <t>Barras de ligas aluminio,forjad.sec.circ. 400&lt;=d&lt;=760mm</t>
  </si>
  <si>
    <t>Outros barras de ligas de aluminio</t>
  </si>
  <si>
    <t>Outros perfis de ligas de aluminio</t>
  </si>
  <si>
    <t>Fios de aluminio n/lig.sec. transv&gt;7mm,re&lt;=0.0283ohm.mm2</t>
  </si>
  <si>
    <t>Outros fios de aluminio n/lig.dim.sec.transv&gt;7mm</t>
  </si>
  <si>
    <t>Outs.fios de aluminio n/lig.resist.eletr&lt;=0.283 ohm.mm2</t>
  </si>
  <si>
    <t>Outros fios de aluminio,n/lig.</t>
  </si>
  <si>
    <t>Fios de ligas aluminio,sec. transv&gt;7mm, re&lt;=0.0328ohm.mm2</t>
  </si>
  <si>
    <t>Outros fios de ligas aluminio,dim.sec. transv&gt;7mm</t>
  </si>
  <si>
    <t>Outs.fios de ligas aluminio,resist.eletr &lt;=0.0328ohm.mm2</t>
  </si>
  <si>
    <t>Outros fios de ligas aluminio</t>
  </si>
  <si>
    <t>Outras (chapas/tiras,de aluminio n/lig.e&gt;0.2mm, quadradas/ retang)</t>
  </si>
  <si>
    <t>Chapas de ligas aluminio,0.2&lt;e&lt;=0.3mm,l&gt;=1468mm, envern.</t>
  </si>
  <si>
    <t>Outs.chapas de aluminio n/lig.e&gt;0.2mm,quadr.teor silic.</t>
  </si>
  <si>
    <t>Outros chapas e tiras,de ligas aluminio, esp&gt;0.2mm</t>
  </si>
  <si>
    <t>Outs.chapas e tiras,de aluminio nao ligado, esp&gt;0.2mm</t>
  </si>
  <si>
    <t>Outs.chapas e tiras,de ligas de aluminio, esp&gt;0.2mm</t>
  </si>
  <si>
    <t>Folhas/tiras,de aluminio,s/suporte,laminadas, e&lt;=0.2mm, c/ teor em peso de silicio &gt;= 0,05% ...</t>
  </si>
  <si>
    <t>Outras (folhas/tiras,de aluminio,s/suporte,laminadas, e&lt;=0.2mm)</t>
  </si>
  <si>
    <t>Folhas/tiras,de aluminio,s/suporte,gravad. e&lt;=110microns</t>
  </si>
  <si>
    <t>Outs.folhas e tiras,de aluminio,s/suporte, esp&lt;=0.2mm</t>
  </si>
  <si>
    <t>Folhas/tiras,de aluminio,c/suporte,esp&lt;=0.2mm</t>
  </si>
  <si>
    <t>Tubos de aluminio nao ligado</t>
  </si>
  <si>
    <t>Outs tubos de ligas de aluminio</t>
  </si>
  <si>
    <t>Acessorios para tubos de aluminio</t>
  </si>
  <si>
    <t>Portas,janelas,seus caixilhos,alizares,etc.de aluminio</t>
  </si>
  <si>
    <t>Construcoes/outs.partes,chapas,barras,etc.de aluminio</t>
  </si>
  <si>
    <t>Reservatorios,etc.de aluminio,c&gt;300l,s/disp. mecan/term.</t>
  </si>
  <si>
    <t>Recipientes tubul.flexiv.de aluminio,c&lt;=300l, s/disp.mec</t>
  </si>
  <si>
    <t>Recipientes tubul.de aluminio,c&lt;=700cm3, p/aerossois</t>
  </si>
  <si>
    <t>Outros recipientes tubulares,de aluminio,c&lt;=300l</t>
  </si>
  <si>
    <t>Outs.reservator.etc.de aluminio,c&lt;=300l,s/ disp. mec.term</t>
  </si>
  <si>
    <t>Recipientes p/gases comprimidos/liquefeitos,de aluminio</t>
  </si>
  <si>
    <t>Cordas/cabos,de aluminio,c/alma de aco,n/isol. p/eletr.</t>
  </si>
  <si>
    <t>Trancas,etc.de aluminio,c/alma de aco,n/isol. p/eletr.</t>
  </si>
  <si>
    <t>Outros cabos de aluminio,n/isol.p/uso eletr.</t>
  </si>
  <si>
    <t>Outros cordas,trancas,etc.n/isol.p/uso eletr.</t>
  </si>
  <si>
    <t>Art.uso dom.e part.,esponjas,esfregao, luva.p/limpeza, de aluminio</t>
  </si>
  <si>
    <t>Artefatos de aluminio,de higiene/toucador e suas partes</t>
  </si>
  <si>
    <t>Tachas,pregos,escapulas,parafusos,pinos,etc.de aluminio</t>
  </si>
  <si>
    <t>Telas metalicas,grades e redes,de fios de aluminio</t>
  </si>
  <si>
    <t>Outros obras de aluminio</t>
  </si>
  <si>
    <t>Chumbo refinado,eletrolitico,em lingotes</t>
  </si>
  <si>
    <t>Outs.formas brutas de chumbo refinado, eletrolitico</t>
  </si>
  <si>
    <t>Outros formas brutas de chumbo refinado</t>
  </si>
  <si>
    <t>Chumbo c/antimonio como seg.elem.predom.em forma bruta</t>
  </si>
  <si>
    <t>Outros formas brutas de chumbo</t>
  </si>
  <si>
    <t>Desperdicios e residuos,de chumbo</t>
  </si>
  <si>
    <t>Folhas e tiras,de chumbo,espessura&lt;=0.2mm</t>
  </si>
  <si>
    <t>Chapas e outs.folhas e tiras,de chumbo</t>
  </si>
  <si>
    <t>Pos e escamas de chumbo</t>
  </si>
  <si>
    <t>Barras,perfis e fios,de chumbo</t>
  </si>
  <si>
    <t>Tubos e seus acessorios,de chumbo</t>
  </si>
  <si>
    <t>Outros obras de chumbo</t>
  </si>
  <si>
    <t>Zinco n/lig.cont.zinco&gt;=99.99%, eletrolitico,em lingotes</t>
  </si>
  <si>
    <t>Outs.formas brutas de zinco n/lig. zinco&gt;=99.99%, eletrol</t>
  </si>
  <si>
    <t>Outros lingotes de zinco n/lig.cont. zinco&gt;=99.99%</t>
  </si>
  <si>
    <t>Outs.formas brutas de zinco n/lig.cont. zinco&gt;=99.99%</t>
  </si>
  <si>
    <t>Zinco n/lig.cont.zinco&lt;99.99%,em lingotes</t>
  </si>
  <si>
    <t>Outs.formas brutas de zinco n/lig.cont. zinco&lt;99,99%</t>
  </si>
  <si>
    <t>Ligas de zinco,em lingotes</t>
  </si>
  <si>
    <t>Outros formas brutas de ligas de zinco</t>
  </si>
  <si>
    <t>Desperdicios e residuos,de zinco</t>
  </si>
  <si>
    <t>Poeiras de zinco</t>
  </si>
  <si>
    <t>Pos e escamas,de zinco</t>
  </si>
  <si>
    <t>Barras,perfis e fios,de zinco</t>
  </si>
  <si>
    <t>Chapas,folhas e tiras,de zinco</t>
  </si>
  <si>
    <t>Tubos e seus acessorios,de zinco</t>
  </si>
  <si>
    <t>Outros obras,de zinco</t>
  </si>
  <si>
    <t>Estanho nao ligado,em forma bruta</t>
  </si>
  <si>
    <t>Ligas de estanho,em forma bruta</t>
  </si>
  <si>
    <t>Desperdicios e residuos,de estanho</t>
  </si>
  <si>
    <t>Barras,perfis e fios,de estanho</t>
  </si>
  <si>
    <t>Chapas,folhas e tiras,de estanho</t>
  </si>
  <si>
    <t>Pos e escamas,de estanho</t>
  </si>
  <si>
    <t>Tubos e seus acessorios,de estanho</t>
  </si>
  <si>
    <t>Outros obras de estanho</t>
  </si>
  <si>
    <t>Pos de tungstenio (volframio)</t>
  </si>
  <si>
    <t>Fios de tungstenio</t>
  </si>
  <si>
    <t>Obras de tungstenio,util.p/fabr.de contatos eletr.</t>
  </si>
  <si>
    <t>Outros obras de tungstenio</t>
  </si>
  <si>
    <t>Pos de molibdenio</t>
  </si>
  <si>
    <t>Molibdenio em forma bruta,incl.barra sinter,etc</t>
  </si>
  <si>
    <t>Barras e perfis/chapas/tiras/folhas,de molibdenio</t>
  </si>
  <si>
    <t>Fios de molibdenio</t>
  </si>
  <si>
    <t>Desperdicios ou residuos de molibdenio</t>
  </si>
  <si>
    <t>Outros obras de molibdenio</t>
  </si>
  <si>
    <t>Tantalo em forma bruta,incl.barra sinter.</t>
  </si>
  <si>
    <t>Desperdicios e residuos de tantalo</t>
  </si>
  <si>
    <t>Magnesio em forma bruta,cont.magnesio&gt;=99.80%</t>
  </si>
  <si>
    <t>Outros formas brutas de magnesio</t>
  </si>
  <si>
    <t>Desperdicios e residuos,de magnesio</t>
  </si>
  <si>
    <t>Residuos de torno,granulos calibrados e pos de magnesio</t>
  </si>
  <si>
    <t>Outros obras de magnesio</t>
  </si>
  <si>
    <t>Cobalto em bruto</t>
  </si>
  <si>
    <t>Outros pos de cobalto</t>
  </si>
  <si>
    <t>Outs mates de cobalto,outs.prod.intermed. metal. cobalto,etc.</t>
  </si>
  <si>
    <t>Desperdicios e residuos de cobalto</t>
  </si>
  <si>
    <t>Chapas,folhas,tiras,fios,hastes,etc.de cobalto</t>
  </si>
  <si>
    <t>Outros obras de cobalto</t>
  </si>
  <si>
    <t>Titanio em forma bruta,pos de titanio</t>
  </si>
  <si>
    <t>Desperd.resid.de titanio</t>
  </si>
  <si>
    <t>Obras de titanio</t>
  </si>
  <si>
    <t>Antimonio em bruto</t>
  </si>
  <si>
    <t>Desperdicios e residuos,de antimonio</t>
  </si>
  <si>
    <t>Obras de antimonio</t>
  </si>
  <si>
    <t>Manganes em bruto</t>
  </si>
  <si>
    <t>Chapas,folhas,tiras,fios,hastes,etc.de manganes</t>
  </si>
  <si>
    <t>Outs.obras de manganes,desperd.e residuos de manganes</t>
  </si>
  <si>
    <t>Berilio em forma bruta, pos de berilio</t>
  </si>
  <si>
    <t>Desperd.resid.de berilio</t>
  </si>
  <si>
    <t>Obras de berilio</t>
  </si>
  <si>
    <t>Cromo em bruto</t>
  </si>
  <si>
    <t>Desperdicios e residuos,de cromo</t>
  </si>
  <si>
    <t>Obras de cromo</t>
  </si>
  <si>
    <t>Obras e outs.prods.do galio</t>
  </si>
  <si>
    <t>Germanio, vanadio, hafnio,indio,niobio,etc.em bruto,desperd.resid.po</t>
  </si>
  <si>
    <t>Obras de germanio, vanadio, hafnio,indio, niobio, renio e talio, etc</t>
  </si>
  <si>
    <t>Chapas,folhas,tiras,fios,hastes.etc.de ceramais</t>
  </si>
  <si>
    <t>Outs.obras de ceramais,desperd.e residuos de ceramais</t>
  </si>
  <si>
    <t>Pas de metais comuns</t>
  </si>
  <si>
    <t>Alvioes,picaretas,enxadas,sachos,etc.de metais comuns</t>
  </si>
  <si>
    <t>Machados,podoes e outs.ferram.c/gume,de metais comuns</t>
  </si>
  <si>
    <t>Tesouras de podar,manipuladas c/1 mao,de metais comuns</t>
  </si>
  <si>
    <t>Tesouras p/sebes,etc.manipul.c/2 maos,de metais comuns</t>
  </si>
  <si>
    <t>Outs.ferram.manuais,p/agricultura,etc.de metais comuns</t>
  </si>
  <si>
    <t>Serras manuais,de metais comuns</t>
  </si>
  <si>
    <t>Folha de serras de fita,de metais comuns</t>
  </si>
  <si>
    <t>Folha de serras circ.de metais comuns,parte operant.aco</t>
  </si>
  <si>
    <t>Outs.folhas de serras circ.de metais comuns,incl.partes</t>
  </si>
  <si>
    <t>Correntes cortantes de serras,de metais comuns</t>
  </si>
  <si>
    <t>Folha de serras retil.de metais comuns,p/trabalh.metais</t>
  </si>
  <si>
    <t>Folha de serras,reta,n/dent.de met.comuns,p/serr.pedras</t>
  </si>
  <si>
    <t>Outros folhas de serras,de metais comuns</t>
  </si>
  <si>
    <t>Limas e grosas,de metais comuns</t>
  </si>
  <si>
    <t>Outs.ferram.manuais semelh.limas/grosas,de met.comuns</t>
  </si>
  <si>
    <t>Alicates de metais comuns</t>
  </si>
  <si>
    <t>Tenazes,pincas,ferram.manuais semelh.de metais comuns</t>
  </si>
  <si>
    <t>Cisalhas p/metais,ferram.manuais semelh.de met.comuns</t>
  </si>
  <si>
    <t>Corta-tubos e ferram.manuais semelh.de metais comuns</t>
  </si>
  <si>
    <t>Chaves de porcas,manuais,de abert.fixa,de metais comuns</t>
  </si>
  <si>
    <t>Chaves de porcas,manuais,de abert.variav.de met.comuns</t>
  </si>
  <si>
    <t>Chaves de caixa intercambiav.incl.c/cabos,de met.comuns</t>
  </si>
  <si>
    <t>Ferramentas manuais de furar/roscar,de metais comuns</t>
  </si>
  <si>
    <t>Martelos e marretas,manuais,de metais comuns</t>
  </si>
  <si>
    <t>Plaina/ferram.manuais cort.de met.comuns,p/trab.madeira</t>
  </si>
  <si>
    <t>Chaves de fenda,manuais,de metais comuns</t>
  </si>
  <si>
    <t>Outros ferramentas manuais,uso domestico,de metais comu</t>
  </si>
  <si>
    <t>Outros ferramentas manuais,de metais comuns</t>
  </si>
  <si>
    <t>Lamparinas/lampadas de soldar,e semelh.de metais comuns</t>
  </si>
  <si>
    <t>Tornos de apertar,sargentos e semelh.de metais comuns</t>
  </si>
  <si>
    <t>Sortido de serras,limas,etc.uso manual,de metais comuns</t>
  </si>
  <si>
    <t>Ferramentas de perfur.de met.comuns,parte oper.ceramais</t>
  </si>
  <si>
    <t>Fieiras de met.comuns,de estiragem/extrusao p/metais</t>
  </si>
  <si>
    <t>Ferramentas de embutir/estampar/puncionar,de met.comuns</t>
  </si>
  <si>
    <t>Ferramentas de roscar interiormente,de metais comuns</t>
  </si>
  <si>
    <t>Ferramentas de roscar exteriormente,de metais comuns</t>
  </si>
  <si>
    <t>Brocas helicoidais,d&lt;=52mm,de met.comuns, incl.diamantad</t>
  </si>
  <si>
    <t>Outros brocas de metais comuns,mesmo diamantadas</t>
  </si>
  <si>
    <t>Outros ferramentas de furar,de metais comuns</t>
  </si>
  <si>
    <t>Ferramentas de mandrilar ou de brochar,de metais comuns</t>
  </si>
  <si>
    <t>Ferramentas de fresar de topo,de metais comuns</t>
  </si>
  <si>
    <t>Ferramentas para cortar engrenagens,de metais comuns</t>
  </si>
  <si>
    <t>Outros ferramentas de fresar,de metais comuns</t>
  </si>
  <si>
    <t>Ferramentas de tornear,de metais comuns</t>
  </si>
  <si>
    <t>Outs.ferramentas intercambiaveis,de metais comuns</t>
  </si>
  <si>
    <t>Facas/laminas cort.de metais comuns,p/trab. metais</t>
  </si>
  <si>
    <t>Facas/laminas cort.de metais comuns,p/trab. madeira</t>
  </si>
  <si>
    <t>Facas/laminas cort.de metais comuns,p/apars. cozinha,etc</t>
  </si>
  <si>
    <t>Facas/laminas cort.de met.comuns,p/maqs. agricultura,etc</t>
  </si>
  <si>
    <t>Outs.facas/laminas cort.de met.comuns,p/ maqs. apar.mecan</t>
  </si>
  <si>
    <t>Plaquetas/pastilhas,intercamb.de ceramais, p/ferramentas</t>
  </si>
  <si>
    <t>Outs.plaquetas/pastilhas,de ceramais, n/montad. p/ferram.</t>
  </si>
  <si>
    <t>Varetas,pontas,etc.de ceramais,n/montados, p/ferramentas</t>
  </si>
  <si>
    <t>Moinhos mecan.de acion.manual,p&lt;=10kg, p/alimentos,etc.</t>
  </si>
  <si>
    <t>Outs.apars.mecan.acion.manual,p&lt;=10kg,p/alimentos,etc.</t>
  </si>
  <si>
    <t>Facas de lamina cortante/serrilhad.e laminas,em sortido</t>
  </si>
  <si>
    <t>Facas de mesa,de lamina fixa,de metais comuns</t>
  </si>
  <si>
    <t>Facas de cozinha/acougue,de lamina fixa,de met.comuns</t>
  </si>
  <si>
    <t>Facas para caca,de lamina fixa,de metais comuns</t>
  </si>
  <si>
    <t>Outros facas de lamina fixa,de metais comuns</t>
  </si>
  <si>
    <t>Facas podadeiras e suas partes,de metais comuns</t>
  </si>
  <si>
    <t>Canivetes c/uma/varias laminas/outs.pecas,de met.comuns</t>
  </si>
  <si>
    <t>Outros facas exc.de lamina fixa,de metais comuns</t>
  </si>
  <si>
    <t>Laminas para facas,de metais comuns</t>
  </si>
  <si>
    <t>Cabos de metais comuns p/facas de metais comuns</t>
  </si>
  <si>
    <t>Navalhas de barbear,de metais comuns</t>
  </si>
  <si>
    <t>Apars.de barbear,nao eletricos</t>
  </si>
  <si>
    <t>Laminas de barbear,de seguranca,de metais comuns</t>
  </si>
  <si>
    <t>Esbocos de laminas,em tiras,de metais comuns</t>
  </si>
  <si>
    <t>Outs.partes de navalhas/apars.de barbear,de met.comuns</t>
  </si>
  <si>
    <t>Tesouras e suas laminas,de metais comuns</t>
  </si>
  <si>
    <t>Espatulas,abre-cartas,etc.e suas laminas,de met.comuns</t>
  </si>
  <si>
    <t>Utensil/sortido utensil.manicuro/pedicuro,de met.comuns</t>
  </si>
  <si>
    <t>Maquinas de tosquiar e suas partes,de metais comuns</t>
  </si>
  <si>
    <t>Outs.artigos de cutelaria de met.comuns,e suas partes</t>
  </si>
  <si>
    <t>Sortido de colher,etc.de met.comuns,c&gt;=1 prat/dour/plat</t>
  </si>
  <si>
    <t>Outs.sortidos de colher,garfo,concha,etc.de met.comuns</t>
  </si>
  <si>
    <t>Colher,garfo,concha,etc.de met.comuns,pratead/dour/plat</t>
  </si>
  <si>
    <t>Colheres,garfos,conchas,escumadeiras,etc.de acos inox.</t>
  </si>
  <si>
    <t>Outs.colheres,garfos,conchas,etc.de metais comuns</t>
  </si>
  <si>
    <t>Cadeados de metais comuns</t>
  </si>
  <si>
    <t>Fechaduras de metais comuns,p/veiculos automoveis</t>
  </si>
  <si>
    <t>Fechaduras de metais comuns,p/moveis</t>
  </si>
  <si>
    <t>Outros fechaduras e ferrolhos,de metais comuns</t>
  </si>
  <si>
    <t>Fechos e armacoes c/fecho,c/fechadura,de metais comuns</t>
  </si>
  <si>
    <t>Partes de cadeados,fechaduras,etc.de metais comuns</t>
  </si>
  <si>
    <t>Chaves de metais comuns,apresentadas isoladamente</t>
  </si>
  <si>
    <t>Dobradicas de metais comuns,de qq.tipo</t>
  </si>
  <si>
    <t>Rodizios com armacao,de metais comuns</t>
  </si>
  <si>
    <t>Outs.guarnicoes,etc.de metais comuns,p/veics .automoveis</t>
  </si>
  <si>
    <t>Outs.guarnicoes,etc.de metais comuns, p/construcoes</t>
  </si>
  <si>
    <t>Outros guarnicoes,etc.de metais comuns, p/moveis</t>
  </si>
  <si>
    <t>Outros guarnicoes,etc.de metais comuns</t>
  </si>
  <si>
    <t>Pateras,porta-chapeus,cabides,etc.de metais comuns</t>
  </si>
  <si>
    <t>Fechos automaticos de metais comuns, p/portas</t>
  </si>
  <si>
    <t>Cofres-fortes,portas blindadas,etc.de metais comuns</t>
  </si>
  <si>
    <t>Classificadores/outs.artefs.de escritorio,de met.comuns</t>
  </si>
  <si>
    <t>Ferragens p/encadern.de fls.moveis,etc.de metais comuns</t>
  </si>
  <si>
    <t>Grampos em barretas,de metais comuns</t>
  </si>
  <si>
    <t>Molas p/papeis,outs.objs.de escritorio,de metais comuns</t>
  </si>
  <si>
    <t>Sinos,campainhas,gongos,etc.de metais comuns,n/eletr.</t>
  </si>
  <si>
    <t>Estatuetas/obj.ornament.de met.comuns,pratead/dour/plat</t>
  </si>
  <si>
    <t>Outs.estatuetas/objetos de ornament.de metais comuns</t>
  </si>
  <si>
    <t>Molduras p/fotografia,gravura,espelhos,de metais comuns</t>
  </si>
  <si>
    <t>Outros (tubos flexiveis de ferro ou aco,mesmo com acessorios)</t>
  </si>
  <si>
    <t>Tubos flexiveis de outs.metais comuns</t>
  </si>
  <si>
    <t>Grampos/colchetes/ilhoses,de met.comuns, p/vestuario,etc</t>
  </si>
  <si>
    <t>Rebites tubulares ou de haste fendida,de metais comuns</t>
  </si>
  <si>
    <t>Fivelas de metais comuns</t>
  </si>
  <si>
    <t>Capsulas de coroa,de metais comuns, p/embalagem</t>
  </si>
  <si>
    <t>Rolhas,outs.tampas e acess.p/embalagem,de metais comuns</t>
  </si>
  <si>
    <t>Eletrodos revest.exter.p/soldar a arco,de metais comuns</t>
  </si>
  <si>
    <t>Fios revest.interiorm.p/soldar a arco,de metais comuns</t>
  </si>
  <si>
    <t>Varetas e fios,revest.p/soldar a chama,de metais comuns</t>
  </si>
  <si>
    <t>Outs.fios,varetas,tubos,chapas,etc.de metais comuns</t>
  </si>
  <si>
    <t>Reatores nucleares</t>
  </si>
  <si>
    <t>Maquinas e apars.p/separacao de isotopos,e suas partes</t>
  </si>
  <si>
    <t>Elementos combustiv.n/irradiados,p/reatores nucleares</t>
  </si>
  <si>
    <t>Partes de reatores nucleares</t>
  </si>
  <si>
    <t>Caldeiras aquatubulares,com producao de vapor&gt;45t/hora</t>
  </si>
  <si>
    <t>Caldeiras aquatubulares,com producao de vapor&lt;=45t/hora</t>
  </si>
  <si>
    <t>Outros caldeiras p/producao de vapor,incl.caldeira mist</t>
  </si>
  <si>
    <t>Caldeiras denominadas de agua superaquecida</t>
  </si>
  <si>
    <t>Partes de caldeiras de vapor e de agua superaquecida</t>
  </si>
  <si>
    <t>Caldeiras p/aquecimento central,cap&lt;=200000 kcal/hora</t>
  </si>
  <si>
    <t>Outros caldeiras p/aquecimento central</t>
  </si>
  <si>
    <t>Partes de caldeiras p/aquecimento central</t>
  </si>
  <si>
    <t>Apars.auxiliares p/caldeiras de vapor/agua superaquec</t>
  </si>
  <si>
    <t>Apars.auxiliares p/caldeiras de aquecimento central</t>
  </si>
  <si>
    <t>Condensadores p/maquinas a vapor</t>
  </si>
  <si>
    <t>Partes de apars.auxiliares p/caldeiras de vapor,etc.</t>
  </si>
  <si>
    <t>Partes de apars.auxiliares p/caldeiras aquecim.central</t>
  </si>
  <si>
    <t>Geradores de gas de ar/gas de agua/de acetileno,etc.</t>
  </si>
  <si>
    <t>Partes de geradores de gas de ar/gas de agua,etc.</t>
  </si>
  <si>
    <t>Turbinas a vapor,p/propulsao de embarcacoes</t>
  </si>
  <si>
    <t>Outros turbinas a vapor,de potencia&gt;40mw</t>
  </si>
  <si>
    <t>Outros turbinas a vapor,de potencia&lt;=40mw</t>
  </si>
  <si>
    <t>Rotores de turbinas a reacao,a vapor,de multipl.estag.</t>
  </si>
  <si>
    <t>Outs.rotores de turbinas a vapor</t>
  </si>
  <si>
    <t>Palhetas fixas (de estator) de turbinas a vapor</t>
  </si>
  <si>
    <t>Outs.palhetas de turbinas a vapor</t>
  </si>
  <si>
    <t>Outs.partes de turbinas a vapor</t>
  </si>
  <si>
    <t>Motores de explosao,p/aviacao</t>
  </si>
  <si>
    <t>Motores de explosao,p/embarcacao, outboard,monocil.</t>
  </si>
  <si>
    <t>Outros motores de explosao,p/embarcacao, outboard</t>
  </si>
  <si>
    <t>Outs.motores de explosao,p/embarcacao, monocilindricos</t>
  </si>
  <si>
    <t>Outros motores de explosao,p/embarcacao</t>
  </si>
  <si>
    <t>Motores de explosao,p/veic.do cap.87,ate 50cm3,monocil</t>
  </si>
  <si>
    <t>Outs.motores de explosao.p/veic.do cap.87,ate 50cm3</t>
  </si>
  <si>
    <t>Motores de explosao,p/veic.cap.87,sup.50cm3 ate 250cm3</t>
  </si>
  <si>
    <t>Motores de explosao,p/veic.cap.87, 250&lt;cm3&lt;=1000,monocil</t>
  </si>
  <si>
    <t>Outs.motores de explosao,p/veic.cap.87, 250&lt;cm3&lt;=1000</t>
  </si>
  <si>
    <t>Motores de explosao,p/veic.cap.87,sup. 1000cm3,monocil.</t>
  </si>
  <si>
    <t>Outs.motores de explosao,p/veic.cap.87,sup. 1000cm3</t>
  </si>
  <si>
    <t>Outros motores de explosao</t>
  </si>
  <si>
    <t>Motores diesel/semidiesel,p/embarcacao,tipo outboard</t>
  </si>
  <si>
    <t>Outros motores diesel/semidiesel,para embarcacao</t>
  </si>
  <si>
    <t>Motores diesel/semidiesel,p/veic.cap.87, 2500&lt;cm3&lt;=3500</t>
  </si>
  <si>
    <t>Outros motores diesel/semidiesel</t>
  </si>
  <si>
    <t>Partes de motores para aviacao</t>
  </si>
  <si>
    <t>Bielas para motores de explosao</t>
  </si>
  <si>
    <t>Carburadores para motores de explosao</t>
  </si>
  <si>
    <t>Coletores de admissao ou escape,p/motores de explosao</t>
  </si>
  <si>
    <t>Camisas de cilindro,para motores de explosao</t>
  </si>
  <si>
    <t>Injecao eletronica,para motores de explosao</t>
  </si>
  <si>
    <t>Valvulas de admissao ou de escape,p/motores diesel/semi</t>
  </si>
  <si>
    <t>Camisas de cilindro,p/motores diesel ou semidiesel</t>
  </si>
  <si>
    <t>Turbinas e rodas hidraulicas,de potencia&lt;=1000kw</t>
  </si>
  <si>
    <t>Turbinas e rodas hidraulicas,1000kw&lt;potencia&lt;=10000kw</t>
  </si>
  <si>
    <t>Turbinas e rodas hidraulicas,de potencia&gt;10000kw</t>
  </si>
  <si>
    <t>Partes de turbinas e rodas hidraulicas,incl. reguladores</t>
  </si>
  <si>
    <t>Turborreatores de empuxo&lt;=25kn</t>
  </si>
  <si>
    <t>Turborreatores de empuxo&gt;25kn</t>
  </si>
  <si>
    <t>Turbopropulsores de potencia&lt;=1100kw</t>
  </si>
  <si>
    <t>Turbopropulsores de potencia&gt;1100kw</t>
  </si>
  <si>
    <t>Outros turbinas a gas,de potencia&lt;=5000kw</t>
  </si>
  <si>
    <t>Outros turbinas a gas,de potencia&gt;5000kw</t>
  </si>
  <si>
    <t>Partes de turborreatores ou de turbopropulsores</t>
  </si>
  <si>
    <t>Partes de outs.turbinas a gas</t>
  </si>
  <si>
    <t>Propulsores a reacao,exc.os turborreatores</t>
  </si>
  <si>
    <t>Cilindros hidraulicos</t>
  </si>
  <si>
    <t>Outros motores hidraulicos</t>
  </si>
  <si>
    <t>Cilindros pneumaticos</t>
  </si>
  <si>
    <t>Outros motores pneumaticos,de movimento retilineo</t>
  </si>
  <si>
    <t>Outros motores pneumaticos</t>
  </si>
  <si>
    <t>Outros motores e maquinas motrizes</t>
  </si>
  <si>
    <t>Partes de propulsores a reacao</t>
  </si>
  <si>
    <t>Partes de maquinas a vapor,de movimento retilineo</t>
  </si>
  <si>
    <t>Partes de motores hidraul/pneumat.de movim.retilineo</t>
  </si>
  <si>
    <t>Partes de outs.motores e maquinas motrizes</t>
  </si>
  <si>
    <t>Bombas p/distrib.combustiv/lubrif.em postos servico,etc</t>
  </si>
  <si>
    <t>Outs.bombas p/liquidos c/disp.medidor/conceb. p/comport.</t>
  </si>
  <si>
    <t>Bombas p/liquidos,manuais</t>
  </si>
  <si>
    <t>Bombas p/gasolina/alcool,p/motor de explosao</t>
  </si>
  <si>
    <t>Bombas injetoras de combustivel p/motor diesel/semi</t>
  </si>
  <si>
    <t>Bombas p/concreto (betao)</t>
  </si>
  <si>
    <t>Bombas volumetricas alternativas,5hp&lt;potencia&lt;=600hp</t>
  </si>
  <si>
    <t>Outros bombas volumetricas alternativas</t>
  </si>
  <si>
    <t>Bombas volumetr.rotativas,vazao&lt;=300l/min. de engrenagem</t>
  </si>
  <si>
    <t>Outs.bombas volumetricas rotativas,de vazao&lt;=300l/min.</t>
  </si>
  <si>
    <t>Outros bombas volumetricas rotativas</t>
  </si>
  <si>
    <t>Eletrobombas submersiveis</t>
  </si>
  <si>
    <t>Outs.bombas centrifugas,de vazao &lt;=300litros/minuto</t>
  </si>
  <si>
    <t>Outros bombas centrifugas</t>
  </si>
  <si>
    <t>Outros bombas p/liquidos</t>
  </si>
  <si>
    <t>Elevadores de liquidos</t>
  </si>
  <si>
    <t>Outras partes de bombas</t>
  </si>
  <si>
    <t>Partes de elevadores de liquidos</t>
  </si>
  <si>
    <t>Bombas de vacuo</t>
  </si>
  <si>
    <t>Bombas de ar,de mao ou de pe</t>
  </si>
  <si>
    <t>Motocompressor hermetico,capacidade&lt;4700 frigorias/hora</t>
  </si>
  <si>
    <t>Outs.motocompressores hermeticos p/equipam.frigorificos</t>
  </si>
  <si>
    <t>Compressor p/equipam.frigorifico,cap&lt;=16000 frigorias/h</t>
  </si>
  <si>
    <t>Outros compressores p/equipamentos frigorificos</t>
  </si>
  <si>
    <t>Compressor de ar,de deslocamento alternativo</t>
  </si>
  <si>
    <t>Compressor de ar,de parafuso,mont. chassis/rebocaveis</t>
  </si>
  <si>
    <t>Outs.compressores de ar,mont.chassis c/rodas/rebocaveis</t>
  </si>
  <si>
    <t>Ventilador de mesa,c/motor eletrico,de potencia&lt;=125w</t>
  </si>
  <si>
    <t>Ventilador de teto,c/motor eletrico,de potencia&lt;=125w</t>
  </si>
  <si>
    <t>Outs.ventiladores c/motor eletrico,de potencia&lt;=125w</t>
  </si>
  <si>
    <t>Microventiladores c/area de carcaca&lt;90cm2</t>
  </si>
  <si>
    <t>Outros ventiladores</t>
  </si>
  <si>
    <t>Outros compressores de ar,estacionarios,de pistao</t>
  </si>
  <si>
    <t>Outros compressores de ar,de parafuso</t>
  </si>
  <si>
    <t>Outs.compressores de ar,de lobulos paralelos (roots)</t>
  </si>
  <si>
    <t>Outros compressores de ar</t>
  </si>
  <si>
    <t>Outs.turboaliment.de ar,p&lt;=50kg,p/motor explosao/diesel</t>
  </si>
  <si>
    <t>Outs.turboaliment.de ar,p&gt;50kg,p/motor explosao/diesel</t>
  </si>
  <si>
    <t>Outros turbocompressores de ar</t>
  </si>
  <si>
    <t>Outros compressores de gases,de pistao</t>
  </si>
  <si>
    <t>Outros compressores de gases,de parafuso</t>
  </si>
  <si>
    <t>Outs.compressores de gases,centrif.vazao max&lt;22000 m3/h</t>
  </si>
  <si>
    <t>Outros compressores de gases,centrifugos</t>
  </si>
  <si>
    <t>Outros compressores de gases</t>
  </si>
  <si>
    <t>Outs.bombas de ar/coifas aspirantes p/extracao/reciclag</t>
  </si>
  <si>
    <t>Partes de bombas de ar ou de vacuo</t>
  </si>
  <si>
    <t>Partes de ventiladores ou coifas aspirantes</t>
  </si>
  <si>
    <t>Pistoes ou embolos,de compressores de ar/outs.gases</t>
  </si>
  <si>
    <t>Aneis de segmento,para compressores de ar ou outs.gases</t>
  </si>
  <si>
    <t>Blocos de cilindros/cabecotes/carteres, p/compressores</t>
  </si>
  <si>
    <t>Valvulas de compressores de ar/outs.gases</t>
  </si>
  <si>
    <t>Outros partes de compressores de ar/ outs.gases</t>
  </si>
  <si>
    <t>Apars.de ar-condicionado do tipo split system (sistema c/ elementos separados), c&lt;=30000f/h, p/paredes/janelas</t>
  </si>
  <si>
    <t>Outs apars.de ar-condicionado,c&lt;=30000f/h, p/paredes/janelas</t>
  </si>
  <si>
    <t>Apars.de ar-condicionado,c&lt;=30000f/h,p/veic. automoveis</t>
  </si>
  <si>
    <t>Outs.apars.de ar condicionado,p/veiculos automoveis</t>
  </si>
  <si>
    <t>Outs.apars.ar cond.c/disp.refrig.e valv.inv.c&lt;=30000f/h</t>
  </si>
  <si>
    <t>Outs.apars.ar cond.c/disp.refrig.e valv. inv.cicl.term.</t>
  </si>
  <si>
    <t>Outs.apars.ar cond.c/disp.refrig. cap&lt;=30000frigorias/h</t>
  </si>
  <si>
    <t>Outros apars.ar cond.c/disp.refrig.</t>
  </si>
  <si>
    <t>Outros apars.ar cond.s/disp.refrig.</t>
  </si>
  <si>
    <t>Unid.evap.interna ar cond. split c/ cap&lt;=30k frig/hora</t>
  </si>
  <si>
    <t>Unid.cond.externa ar cond. split c/ cap&lt;=30k frig/hora</t>
  </si>
  <si>
    <t>Queimadores p/aliment.fornalhas,de combustiv. liquidos</t>
  </si>
  <si>
    <t>Queimadores p/aliment.fornalhas,de gases</t>
  </si>
  <si>
    <t>Outs.queimadores p/aliment.de fornalhas, incl.os mistos</t>
  </si>
  <si>
    <t>Fornalhas automaticas,incl.as antefornalhas, etc.</t>
  </si>
  <si>
    <t>Partes de queimadores,fornalhas automativas, etc.</t>
  </si>
  <si>
    <t>Fornos industriais,n/eletr.p/fusao de metais</t>
  </si>
  <si>
    <t>Fornos industriais,n/eletr.p/tratam.termico de metais</t>
  </si>
  <si>
    <t>Outs.fornos n/eletr.p/ustulacao,etc.de minerios/metais</t>
  </si>
  <si>
    <t>Fornos industriais,n/eletr.de padaria, pastelaria, etc.</t>
  </si>
  <si>
    <t>Fornos industriais,n/eletr.p/ceramica</t>
  </si>
  <si>
    <t>Fornos industriais,n/eletr.p/fusao de vidro</t>
  </si>
  <si>
    <t>Outs.fornos industriais ou de laboratorio, n/eletricos</t>
  </si>
  <si>
    <t>Partes de fornos industriais ou de laboratorio, n/eletr.</t>
  </si>
  <si>
    <t>Refrigeradores de compressao,de uso domestico</t>
  </si>
  <si>
    <t>Outros refrigeradores de uso domestico</t>
  </si>
  <si>
    <t>Congeladores (freezers) tipo cofre, capacidade&lt;=800l</t>
  </si>
  <si>
    <t>Congeladores (freezers) tipo armario, capacidade&lt;=900l</t>
  </si>
  <si>
    <t>Outros congeladores (freezers)</t>
  </si>
  <si>
    <t>Outs.refrigeradores,vitrinas,balcoes,etc.p/prod.de frio</t>
  </si>
  <si>
    <t>Unidades fornecedoras de agua ou sucos</t>
  </si>
  <si>
    <t>Outs.materiais/maqs.apars.p/prod.frio,e bombas de calor</t>
  </si>
  <si>
    <t>Gabinetes/moveis p/receber equipamento p/prod.de frio</t>
  </si>
  <si>
    <t>Outros partes de refrigeradores, congeladores,etc.</t>
  </si>
  <si>
    <t>Aquecedores de agua,de aquecimento instantaneo,a gas</t>
  </si>
  <si>
    <t>Esterilizadores medico-cirurgicos ou de laboratorio</t>
  </si>
  <si>
    <t>Outros secadores</t>
  </si>
  <si>
    <t>Apars.de destilacao de agua</t>
  </si>
  <si>
    <t>Apars.de destilacao ou retificacao,de alcoois,etc.</t>
  </si>
  <si>
    <t>Outros aparelhos de destilacao ou de retificacao</t>
  </si>
  <si>
    <t>Trocadores (permutadores) de calor,de placas</t>
  </si>
  <si>
    <t>Trocadores (permutadores) de calor,tubulares,metalicos</t>
  </si>
  <si>
    <t>Trocadores (permutadores) de calor,tubulares,de grafite</t>
  </si>
  <si>
    <t>Outs.trocadores (permutadores) de calor, tubulares</t>
  </si>
  <si>
    <t>Outros trocadores (permutadores) de calor</t>
  </si>
  <si>
    <t>Apars.e dispositivos p/liquefacao do ar ou outs.gases</t>
  </si>
  <si>
    <t>Autoclaves p/prepar.de bebida quente/aquec. de alimento</t>
  </si>
  <si>
    <t>Outs.apars/dispositivos p/prepar.de bebidas quentes,etc</t>
  </si>
  <si>
    <t>Esterilizadores de aliment.uht,inj.vapor, cap&gt;=6500 l/h</t>
  </si>
  <si>
    <t>Outros esterilizadores</t>
  </si>
  <si>
    <t>Partes de aquecedores de agua,n/eletr.aquecim. inst.etc.</t>
  </si>
  <si>
    <t>Partes de colunas de destilacao ou de retificacao</t>
  </si>
  <si>
    <t>Placa corrugada,de aco inox/aluminio,troca term.s&gt;0.4m2</t>
  </si>
  <si>
    <t>Outs.placas de trocadores (permutadores) de calor</t>
  </si>
  <si>
    <t>Partes de apars/disposit.p/prepar.de bebida quente,etc.</t>
  </si>
  <si>
    <t>Outs.partes de apars/disposit.p/tratam. c/modif.temperat</t>
  </si>
  <si>
    <t>Calandras e laminadores p/papel ou cartao</t>
  </si>
  <si>
    <t>Outros calandras e laminadores</t>
  </si>
  <si>
    <t>Cilindros p/calandras e laminadores</t>
  </si>
  <si>
    <t>Outros partes p/calandras e laminadores</t>
  </si>
  <si>
    <t>Desnatadeira centrifuga,cap.processam.leite &gt;30000l/hora</t>
  </si>
  <si>
    <t>Outros desnatadeiras centrifugas</t>
  </si>
  <si>
    <t>Secador de roupa,centrifugo,cap.de roupa seca&lt;=6kg</t>
  </si>
  <si>
    <t>Outros secadores de roupa,centrifugos</t>
  </si>
  <si>
    <t>Centrifugador p/laborat.de analise,ensaio,pesq. cientif.</t>
  </si>
  <si>
    <t>Apars.p/filtrar ou depurar agua</t>
  </si>
  <si>
    <t>Apars.p/filtrar ou depurar bebidas,exc.agua</t>
  </si>
  <si>
    <t>Apars.p/filtrar oleos minerais nos motores explosao,etc</t>
  </si>
  <si>
    <t>Hemodialisador tipo capilar</t>
  </si>
  <si>
    <t>Outros hemodialisadores</t>
  </si>
  <si>
    <t>Apars.de osmose inversa</t>
  </si>
  <si>
    <t>Filtros-prensas p/liquidos</t>
  </si>
  <si>
    <t>Outros apars.p/filtrar ou depurar liquidos</t>
  </si>
  <si>
    <t>Filtros de entrada de ar p/motores a explosao/diesel</t>
  </si>
  <si>
    <t>Filtros eletrostaticos p/gases</t>
  </si>
  <si>
    <t>Concentrador de oxigenio por depuracao do ar,c&lt;=6l/min</t>
  </si>
  <si>
    <t>Outros apars.p/filtrar ou depurar gases</t>
  </si>
  <si>
    <t>Partes de secadores de roupa,centrifugos, cap.roupa&lt;=6kg</t>
  </si>
  <si>
    <t>Tambores rotativos c/pratos/discos separadores, p&gt;300kg</t>
  </si>
  <si>
    <t>Outros partes de centrifugadores</t>
  </si>
  <si>
    <t>Partes de outs.apars.p/filtrar ou depurar gases</t>
  </si>
  <si>
    <t>Cartuchos de membrana de apars.de osmose inversa</t>
  </si>
  <si>
    <t>Outs.partes de apars.p/filtrar ou depurar liquidos,etc.</t>
  </si>
  <si>
    <t>Maqs.de lavar louca,do tipo domestico</t>
  </si>
  <si>
    <t>Outros maqs.de lavar louca</t>
  </si>
  <si>
    <t>Maqs.e apars.p/limpar/secar garrafas/outs.recipientes</t>
  </si>
  <si>
    <t>Maqs.e apars.p/encher/fechar/arrolhar, etc.garrafas</t>
  </si>
  <si>
    <t>Maqs.e apars.p/encher caixas/sacos com po ou graos</t>
  </si>
  <si>
    <t>Maqs.e apars.p/encher/fechar embalagem tetra pack,etc</t>
  </si>
  <si>
    <t>Maqs.e apars.p/encher/fechar bisnagas, cap&gt;=100 unid/min</t>
  </si>
  <si>
    <t>Maqs.e apars.p/encher/fechar latas,capsular vasos,etc.</t>
  </si>
  <si>
    <t>Maqs.e apars.p/gaseificar bebidas</t>
  </si>
  <si>
    <t>Maqs.e apars.horizont.p/empacotar massa alim.longa,etc.</t>
  </si>
  <si>
    <t>Maqs.e apars.automat.p/embalar tubo/barra de metal,etc.</t>
  </si>
  <si>
    <t>Maqs.e apars.p/empacot.embalag .papel/ cartao,cap&gt;=5000/h</t>
  </si>
  <si>
    <t>Outs.maqs.e apars.p/empacotar/embalar mercadorias</t>
  </si>
  <si>
    <t>Partes de maqs.p/lavar loucas,de uso domestico</t>
  </si>
  <si>
    <t>Partes de maqs.e apars.p/limpar/secar/encher/fechar,etc</t>
  </si>
  <si>
    <t>Balancas para pessoas,incl.p/bebes e de uso domestico</t>
  </si>
  <si>
    <t>Basculas de pesagem continua em transportadores</t>
  </si>
  <si>
    <t>Basculas dosadoras c/apars.perifericos c/unid.funcional</t>
  </si>
  <si>
    <t>Outros basculas dosadoras</t>
  </si>
  <si>
    <t>Basculas de pesagem constante e basculas ensacadoras</t>
  </si>
  <si>
    <t>Apars.e instrum.pesagem,de mesa,c&lt;=30kg,c/disp.reg.etc.</t>
  </si>
  <si>
    <t>Outros apars.e instrum.de pesagem, capacidade&lt;=30kg</t>
  </si>
  <si>
    <t>Apars.e instrum.pesagem,30kg&lt; capacidade &lt;=5000kg</t>
  </si>
  <si>
    <t>Outros apars.e instrum.de pesagem</t>
  </si>
  <si>
    <t>Pesos p/balancas</t>
  </si>
  <si>
    <t>Partes de balancas p/pessoas,incl.p/bebes/ uso domestico</t>
  </si>
  <si>
    <t>Partes de outs.apars.e instrum.pesagem, incl.basculas</t>
  </si>
  <si>
    <t>Extintores,mesmo carregados</t>
  </si>
  <si>
    <t>Pistolas aerograficas e apars.semelhantes</t>
  </si>
  <si>
    <t>Maqs.e apars.p/desobstrucao tubulacao,etc.de jato agua</t>
  </si>
  <si>
    <t>Maqs.e apars.p/desgaste localiz.vestuario,de jato areia</t>
  </si>
  <si>
    <t>Maqs.e apars.perfuradoras por jato agua,pressao&gt;=10mpa</t>
  </si>
  <si>
    <t>Outs.maqs.e apars.de jato de areia/jato de vapor,etc.</t>
  </si>
  <si>
    <t>Outs.apars.mecanicos,p/projetar,etc.liquidos ou pos</t>
  </si>
  <si>
    <t>Partes de extintores/apars.p/pulverizar, etc. manuais</t>
  </si>
  <si>
    <t>Partes de outs.apar.mecan.p/projetar.etc. liquido/po,etc</t>
  </si>
  <si>
    <t>Talhas,cadernais e moitoes,de motor eletrico</t>
  </si>
  <si>
    <t>Talhas,cadernais e moitoes,manuais</t>
  </si>
  <si>
    <t>Outros talhas,cadernais e moitoes</t>
  </si>
  <si>
    <t>Guinchos e cabrestantes,de motor eletrico,cap&lt;=100t</t>
  </si>
  <si>
    <t>Outros guinchos e cabrestantes,de motor eletrico</t>
  </si>
  <si>
    <t>Outros guinchos e cabrestantes,cap&lt;=100t</t>
  </si>
  <si>
    <t>Outros guinchos e cabrestantes</t>
  </si>
  <si>
    <t>Macacos elevadores fixos de veiculos, p/garagens</t>
  </si>
  <si>
    <t>Macacos hidraulicos</t>
  </si>
  <si>
    <t>Macacos manuais</t>
  </si>
  <si>
    <t>Outros macacos</t>
  </si>
  <si>
    <t>Pontes e vigas,rolantes,de suportes fixos</t>
  </si>
  <si>
    <t>Porticos moveis de pneumaticos e carros-porticos</t>
  </si>
  <si>
    <t>Outros porticos e pontes-guindastes</t>
  </si>
  <si>
    <t>Guindastes de torre</t>
  </si>
  <si>
    <t>Guindastes de portico</t>
  </si>
  <si>
    <t>Maqs.e apars.autopropulsados,de pneumaticos, com deslocamento em sentido longitudinal, transversal e diagonal (tipo caranguejo) com capacidade de carga superior ou igual a 60t</t>
  </si>
  <si>
    <t>Outs maqs.e apars.autopropulsados,de pneumaticos</t>
  </si>
  <si>
    <t>Outros maqs.e apars.autopropulsados</t>
  </si>
  <si>
    <t>Maqs.e apars.p/montagem em veiculos rodoviarios</t>
  </si>
  <si>
    <t>Cabreas e outs.guindastes</t>
  </si>
  <si>
    <t>Empilhadeiras autopropulsoras,de motor eletr.cap&gt;6.5t</t>
  </si>
  <si>
    <t>Outs.empilhadeiras autopropulsoras,de motor eletrico</t>
  </si>
  <si>
    <t>Outros veic.p/movim.carga,autopropulsores,de motor elet</t>
  </si>
  <si>
    <t>Outros empilhadeiras autopropulsoras,cap&gt;6.5t</t>
  </si>
  <si>
    <t>Outros veic.p/movim.carga,autopropulsores</t>
  </si>
  <si>
    <t>Outs.empilhadeiras/veic.p/movim.carga,c/disp.elevacao</t>
  </si>
  <si>
    <t>Elevadores e monta-cargas</t>
  </si>
  <si>
    <t>Transportadores pneumat.tubulares moveis de motor&gt;120hp</t>
  </si>
  <si>
    <t>Outs.apars.elevadores/transportadores,pneumaticos</t>
  </si>
  <si>
    <t>Apars.elevadores/transp.de mercadorias,p/uso subterran.</t>
  </si>
  <si>
    <t>Apars.elevadores/transp.de mercadorias,de cacamba</t>
  </si>
  <si>
    <t>Apars.elevadores/transp.de mercadorias,de tira/correia</t>
  </si>
  <si>
    <t>Apars.elevadores/transp.de mercadorias,de correntes</t>
  </si>
  <si>
    <t>Apars.elevadores/transp.de mercadorias,de rolos motores</t>
  </si>
  <si>
    <t>Outs.apars.elevador/transport.acao continua,p/mercad.</t>
  </si>
  <si>
    <t>Escadas e tapetes,rolantes</t>
  </si>
  <si>
    <t>Telefericos e mecanismos de tracao p/funiculares</t>
  </si>
  <si>
    <t>Maqs.e apars.p/desembarque de botes salva-vidas,etc.</t>
  </si>
  <si>
    <t>Outs.maqs.e apars.de elevacao,de carga,de descarga,etc.</t>
  </si>
  <si>
    <t>Bulldozers e angledozers,de lagartas,pot&gt;=520hp</t>
  </si>
  <si>
    <t>Outros buldozers e angledozers,de lagartas</t>
  </si>
  <si>
    <t>Outros bulldozers de potencia no volante&gt;=315hp</t>
  </si>
  <si>
    <t>Outros bulldozers e angledozers</t>
  </si>
  <si>
    <t>Motoniveladores articulados,potencia no volante&gt;=275hp</t>
  </si>
  <si>
    <t>Outros niveladores</t>
  </si>
  <si>
    <t>Raspo-transportadores,autopropulsores</t>
  </si>
  <si>
    <t>Compactadores e rolos/cilindros compressores,autopropul</t>
  </si>
  <si>
    <t>Carregadoras-transportadoras,util.minas substerraneas</t>
  </si>
  <si>
    <t>Outs.carregadoras-transportadoras de carregam.frontal</t>
  </si>
  <si>
    <t>Infraestrutura motora,p/receber carregadoras,p&gt;=609hp</t>
  </si>
  <si>
    <t>Infraestrutura motora,p/receber outs.carregadoras</t>
  </si>
  <si>
    <t>Outs.carregadoras/pas-carregadoras,de carregam.frontal</t>
  </si>
  <si>
    <t>Escavadeiras,cap.efet.rotacao=360graus,cap.carga&gt;=19m3</t>
  </si>
  <si>
    <t>Outs.maqs.escavadoras,etc.cap.efet.rotacao=360graus</t>
  </si>
  <si>
    <t>Outros pas mecanicas,escavadores, carregadoras,etc.</t>
  </si>
  <si>
    <t>Bate-estacas e arranca-estacas</t>
  </si>
  <si>
    <t>Limpa-neves</t>
  </si>
  <si>
    <t>Cortadores de carvao ou de rochas, autopropulsores</t>
  </si>
  <si>
    <t>Maqs.p/perfuracao de tuneis e galerias, autopropulsoras</t>
  </si>
  <si>
    <t>Outros cortadores de carvao ou de rochas</t>
  </si>
  <si>
    <t>Outros maqs.p/perfuracao de tuneis e galerias</t>
  </si>
  <si>
    <t>Perfuratriz de percussao,autopropulsora</t>
  </si>
  <si>
    <t>Perfuratriz rotativa,autopropulsora</t>
  </si>
  <si>
    <t>Maqs.de sondagem,rotativas,autopropulsoras</t>
  </si>
  <si>
    <t>Outros maqs.de sondagem/perfuracao, autopropulsoras</t>
  </si>
  <si>
    <t>Outros perfuratrizes de percussao</t>
  </si>
  <si>
    <t>Outros maqs.de sondagem,rotativas</t>
  </si>
  <si>
    <t>Outros maqs.de sondagem/perfuracao</t>
  </si>
  <si>
    <t>Outs.maqs.e apars.de terraplanagem,etc. autopropulsores</t>
  </si>
  <si>
    <t>Maqs.de comprimir/compactar terra,etc.exc. autopropuls.</t>
  </si>
  <si>
    <t>Outs.equipamentos frontais p/carregad. etc.exc.autopuls.</t>
  </si>
  <si>
    <t>Outs.maqs.e apars.de terraplanagem,etc. exc.autopropuls.</t>
  </si>
  <si>
    <t>Partes de talhas,cadernais,moitoes manuais, guinchos,etc</t>
  </si>
  <si>
    <t>Partes de outs.talhas,cadernais,moitoes, guinchos,etc.</t>
  </si>
  <si>
    <t>Partes de empilhadeiras,autopropulsoras</t>
  </si>
  <si>
    <t>Partes de outs.empilhadeiras</t>
  </si>
  <si>
    <t>Partes de outs.veic.p/movim.carga,c/disposit.elevacao</t>
  </si>
  <si>
    <t>Partes de elevadores</t>
  </si>
  <si>
    <t>Partes de monta-cargas/escadas rolantes</t>
  </si>
  <si>
    <t>Partes de outs.maqs.e apars.de elevacao de carga,etc.</t>
  </si>
  <si>
    <t>Cacambas,pas,ganchos,etc.p/maqs.e apars.terraplanagem</t>
  </si>
  <si>
    <t>Laminas p/bulldozers ou angledozers</t>
  </si>
  <si>
    <t>Partes das maqs.de sondagem/perfuracao rotativas</t>
  </si>
  <si>
    <t>Partes de outs.maqs.de sondagem/ perfuracao</t>
  </si>
  <si>
    <t>Partes de guindastes,outs.maqs.apars.de carga/descarga</t>
  </si>
  <si>
    <t>Cabinas para maqs.e aparelhos de terraplanagem,etc.</t>
  </si>
  <si>
    <t>Lagartas de maquinas/aparelhos das posic. 8429 ou 8430</t>
  </si>
  <si>
    <t>Outras partes de tanques de combustivel e demais reservatorios</t>
  </si>
  <si>
    <t>Outras partes de outs.maqs.e aparelhos de terraplanagem,etc.</t>
  </si>
  <si>
    <t>Arados e charruas</t>
  </si>
  <si>
    <t>Grades de discos,uso agricola,etc.p/prepar.do solo</t>
  </si>
  <si>
    <t>Outs.grades,escarificadores,cultivadores,enxadas,etc.</t>
  </si>
  <si>
    <t>Outros maqs.e apars.agricolas,etc.p/prepar.do solo</t>
  </si>
  <si>
    <t>Partes de maqs.e apars.agricolas,etc.p/prepar.do solo</t>
  </si>
  <si>
    <t>Cortadores de grama,motoriz.disp.corte num plano horiz.</t>
  </si>
  <si>
    <t>Outros cortadores de grama</t>
  </si>
  <si>
    <t>Ceifeiras c/disp.acond.em fileiras,rotor de dedos/pente</t>
  </si>
  <si>
    <t>Outs.ceifeiras,incl.barras de corte p/montag.em trator</t>
  </si>
  <si>
    <t>Outros maqs.e apars.p/colher e dispor o feno</t>
  </si>
  <si>
    <t>Enfardadeiras de palha/forragem,incl.com apanhadeiras</t>
  </si>
  <si>
    <t>Ceifeiras-debulhadoras</t>
  </si>
  <si>
    <t>Outros maqs.e apars.p/debulha</t>
  </si>
  <si>
    <t>Maqs.p/colheita de raizes ou tuberculos</t>
  </si>
  <si>
    <t>Outros maqs.e apars.p/colheita</t>
  </si>
  <si>
    <t>Maquinas p/limpar ou selecionar ovos,cap&gt;=36000/hora</t>
  </si>
  <si>
    <t>Outs.maquinas p/limpar ou selecionar ovos</t>
  </si>
  <si>
    <t>Maqs.p/limpar/selecionar ovos e outs.prods.agricolas</t>
  </si>
  <si>
    <t>Partes de cortadores de grama</t>
  </si>
  <si>
    <t>Partes de outs.maqs.e apars.p/colheita,debulha,etc.</t>
  </si>
  <si>
    <t>Maqs.de ordenhar</t>
  </si>
  <si>
    <t>Maqs.e apars.p/tratamento do leite</t>
  </si>
  <si>
    <t>Outros maqs.e apars.p/a ind.de laticinios</t>
  </si>
  <si>
    <t>Partes de maqs.e apars.de ordenhar/ind.de laticinios</t>
  </si>
  <si>
    <t>Maqs.e apars.p/fabr.de vinho,sidra,suco de frutas,etc.</t>
  </si>
  <si>
    <t>Partes de maqs.e apars.p/fabr.de vinho,sidra,etc.</t>
  </si>
  <si>
    <t>Maqs.e apars.p/prepar.de alimentos ou racoes p/animais</t>
  </si>
  <si>
    <t>Chocadeiras e criadeiras</t>
  </si>
  <si>
    <t>Outros maqs.e apars.p/avicultura</t>
  </si>
  <si>
    <t>Outs.maqs.e apars.p/agricultura, horticultura,etc.</t>
  </si>
  <si>
    <t>Partes de maqs.e apars.p/avicultura</t>
  </si>
  <si>
    <t>Partes de maqs.e apars.p/agricultura, horticultura,etc.</t>
  </si>
  <si>
    <t>Maqs.p/limpeza,selecao,etc.de graos,prods. hortic.secos</t>
  </si>
  <si>
    <t>Maqs.e apars.p/trituracao ou moagem de graos</t>
  </si>
  <si>
    <t>Outs.maqs.e apars.p/ind.de moagem,tratam.de cereais,etc</t>
  </si>
  <si>
    <t>Partes de maqs.e apars.p/limpeza,selecao,etc. de graos</t>
  </si>
  <si>
    <t>Maqs.e apars.p/ind.de panificacao,pastelaria,etc</t>
  </si>
  <si>
    <t>Maqs.e apars.p/fabr.bombons de chocolate por moldagem,cap&gt;=150 kg/h</t>
  </si>
  <si>
    <t>Outs.maquinas e aparelhos p/industrias de confeitaria</t>
  </si>
  <si>
    <t>Maqs.e apars.p/ind.de cacau ou de chocolate</t>
  </si>
  <si>
    <t>Maqs.e apars.p/ind.de acucar</t>
  </si>
  <si>
    <t>Maqs.e apars.p/ind.cervejeira</t>
  </si>
  <si>
    <t>Maqs.e apars.p/prepar.de carnes</t>
  </si>
  <si>
    <t>Maqs.e apars.p/prepar.de frutas ou prods.horticolas</t>
  </si>
  <si>
    <t>Maqs.p/extracao de oleo essencial de citricos</t>
  </si>
  <si>
    <t>Maqs.e apars.automat.p/descabecar,etc.pescado,c&gt;350unid</t>
  </si>
  <si>
    <t>Outs.maqs.e apars.p/prepar/fabr.indal.de alimentos,etc.</t>
  </si>
  <si>
    <t>Partes de maqs.e apars.p/prepar.fabr.de alimentos,etc.</t>
  </si>
  <si>
    <t>Maqs.e apars.p/trat.materia-prima,p/fabr.pasta celulose</t>
  </si>
  <si>
    <t>Classificadoras e depuradoras da pasta de celulose</t>
  </si>
  <si>
    <t>Refinadoras p/fabr.pasta de materia celulosica</t>
  </si>
  <si>
    <t>Outs.maqs.e apars.p/fabr.de pasta de materia celulosica</t>
  </si>
  <si>
    <t>Maqs.e apars.p/fabr.de papel ou cartao</t>
  </si>
  <si>
    <t>Bobinadoras-esticadoras p/acabamento de papel ou cartao</t>
  </si>
  <si>
    <t>Maqs.e apars.p/impregnar papel ou cartao</t>
  </si>
  <si>
    <t>Maqs.e apars.p/ondular papel ou cartao</t>
  </si>
  <si>
    <t>Outs.maqs.e apars.p/acabamento de papel ou cartao</t>
  </si>
  <si>
    <t>Partes de maqs.e apars.p/fabr.pasta de mater.celulosica</t>
  </si>
  <si>
    <t>Rolos,corrugad/pressao,de maqs.ondular papel,l&gt;=2500 mm</t>
  </si>
  <si>
    <t>Outs.partes de maqs.apars.p/fabr/acabam.de papel/cartao</t>
  </si>
  <si>
    <t>Maqs.e apars.de costurar cadernos, c/aliment .automatica</t>
  </si>
  <si>
    <t>Outros maqs.e apars.de costurar cadernos</t>
  </si>
  <si>
    <t>Outros maqs.e apars.p/brochura ou encadernacao</t>
  </si>
  <si>
    <t>Partes de maqs.e apars.p/brochura ou encadernacao</t>
  </si>
  <si>
    <t>Cortadeiras bobinadoras p/papel,cartao,etc.v&gt;2000m/min</t>
  </si>
  <si>
    <t>Outs.cortadeiras p/pasta de papel,papel ou cartao</t>
  </si>
  <si>
    <t>Maqs.p/fabr.de sacos ou envelopes de papel,etc.</t>
  </si>
  <si>
    <t>Maqs.de dobrar e colar,p/fabr.de caixas de papel</t>
  </si>
  <si>
    <t>Outs.maqs.p/fabr.de caixas,tubos,tambores,de papel,etc.</t>
  </si>
  <si>
    <t>Maqs.de moldar artigos de pasta de papel/papel/cartao</t>
  </si>
  <si>
    <t>Outs.maqs.e apars.p/trab.da pasta de papel/papel/cartao</t>
  </si>
  <si>
    <t>Partes de maqs.e apars.p/trab.pasta de papel,papel,etc.</t>
  </si>
  <si>
    <t>Outs.maqs.apars.e material p/prepar/fabr.de cliches,etc</t>
  </si>
  <si>
    <t>Partes de maqs.de compor caract.proc.fotograf.</t>
  </si>
  <si>
    <t>Partes de outs.maqs.apars.etc.p/compor caract.tipograf.</t>
  </si>
  <si>
    <t>Partes de outs.maqs.apars.etc.p/prepar/ fabr.cliches,etc</t>
  </si>
  <si>
    <t>Caracteres tipograficos e outs.elementos de impressao</t>
  </si>
  <si>
    <t>Outras (maqs.e apars.impressao ofset,alim.por bobinas)</t>
  </si>
  <si>
    <t>Maqs.e apars.impressao ofset,alim.fls.formato&lt;=22x36cm</t>
  </si>
  <si>
    <t>Maqs.e apars.impressao ofset,multicol.de mat.plast.etc.</t>
  </si>
  <si>
    <t>Outs.maqs.apars.impress.ofsete,alim.bobinas,fl&lt;=37x51cm</t>
  </si>
  <si>
    <t>Outros maqs.e apars.de impressao por ofset</t>
  </si>
  <si>
    <t>Outros maqs.e apars.de impressao,heliograficos</t>
  </si>
  <si>
    <t>Maqs.de impressao p/serigrafia</t>
  </si>
  <si>
    <t>Outros maqs.de impressao</t>
  </si>
  <si>
    <t>Impressoras de impacto,de linha</t>
  </si>
  <si>
    <t>Impressoras de impacto, de caracteres braille</t>
  </si>
  <si>
    <t>Impressoras de impacto, matriciais (por ponto)</t>
  </si>
  <si>
    <t>Outros impressoras de impacto</t>
  </si>
  <si>
    <t>Impressoras c/vi&lt;30ppm,a jato de tinta liq.li&lt;=420mm</t>
  </si>
  <si>
    <t>Tracadores graficos (ploters),por meio de penas</t>
  </si>
  <si>
    <t>Outros tracadores graficos (ploters)</t>
  </si>
  <si>
    <t>Outros teleimpressores</t>
  </si>
  <si>
    <t>Maqs.de impressao de jato de tinta</t>
  </si>
  <si>
    <t>Outras maquinas copiadoras</t>
  </si>
  <si>
    <t>Outros maqs.e apars.de escritorio,bancario, etc.</t>
  </si>
  <si>
    <t>Partes de maqs.apars.impressao ofset, alim.fls&lt;=22x36cm</t>
  </si>
  <si>
    <t>Maqs.auxiliares de impressao,dobradoras</t>
  </si>
  <si>
    <t>Maqs.auxiliares de mpressao,numeradores automaticos</t>
  </si>
  <si>
    <t>Outros maqs.auxiliares de impressao</t>
  </si>
  <si>
    <t>Mecanismo de impressao a laser,etc.para telecopiadoras (fax)</t>
  </si>
  <si>
    <t>Outros partes p/ telecopiadoras</t>
  </si>
  <si>
    <t>Partes e acess.p/ copiadoras</t>
  </si>
  <si>
    <t>Maqs.p/extrudar materias texteis sinteticas/ artificiais</t>
  </si>
  <si>
    <t>Maqs.p/corte/ruptura de fibras texteis sinteticas/artif</t>
  </si>
  <si>
    <t>Outs.maqs.p/estirar,etc.materias texteis sintet/artif.</t>
  </si>
  <si>
    <t>Cardas p/la</t>
  </si>
  <si>
    <t>Cardas p/prepar.de fibras texteis vegetais</t>
  </si>
  <si>
    <t>Cardas p/prepar.de outs.materias texteis</t>
  </si>
  <si>
    <t>Penteadoras de materias texteis</t>
  </si>
  <si>
    <t>Bancas de estiramento (bancas de fusos)</t>
  </si>
  <si>
    <t>Maqs.p/prepar.da seda</t>
  </si>
  <si>
    <t>Maqs.p/recuper.cordas,etc.transform.fibras p/cardagem</t>
  </si>
  <si>
    <t>Descarocadeiras e deslintadeiras de algodao</t>
  </si>
  <si>
    <t>Maqs.p/desengordurar,lavar,etc.fibras texteis em massa</t>
  </si>
  <si>
    <t>Abridoras de fibras de la</t>
  </si>
  <si>
    <t>Abridoras de outs.fibras texteis vegetais</t>
  </si>
  <si>
    <t>Maqs.de carbonizar a la</t>
  </si>
  <si>
    <t>Maqs.p/estirar la</t>
  </si>
  <si>
    <t>Outros maqs.p/prepar.de materia textil</t>
  </si>
  <si>
    <t>Filatorios intermitentes p/fiacao de materia textil</t>
  </si>
  <si>
    <t>Retorcedeiras de materia textil</t>
  </si>
  <si>
    <t>Outros maqs.p/dobragem ou torcao de materia textil</t>
  </si>
  <si>
    <t>Bobinadeiras de trama de materia textil,automaticas</t>
  </si>
  <si>
    <t>Bobinadeiras p/fios elastanos,automaticas</t>
  </si>
  <si>
    <t>Outs.bobinadeiras de materia textil,c/atador automat.</t>
  </si>
  <si>
    <t>Outros bobinadeiras de materia textil, automatica</t>
  </si>
  <si>
    <t>Bobinadeiras de materia textil,n/automat. v&gt;=4000m/min</t>
  </si>
  <si>
    <t>Outros bobinadeiras de materia textil, n/automat.</t>
  </si>
  <si>
    <t>Meadeiras de materia textil,c/controle/atador automat.</t>
  </si>
  <si>
    <t>Outros meadeiras de materia textil</t>
  </si>
  <si>
    <t>Noveleiras de materia textil,automaticas</t>
  </si>
  <si>
    <t>Outros maqs.de bobinar ou de dobar,materia textil</t>
  </si>
  <si>
    <t>Urdideiras de materia textil</t>
  </si>
  <si>
    <t>Passadeiras p/lico e pente,de materia textil</t>
  </si>
  <si>
    <t>Maqs.p/amarrar urdideiras de materia textil</t>
  </si>
  <si>
    <t>Maqs.p/colocar lamelas de materia textil,automaticas</t>
  </si>
  <si>
    <t>Outros maqs.e apars.p/fabr/prepar.de fios texteis</t>
  </si>
  <si>
    <t>Teares p/tecido de larg&lt;=30cm,c/mecanismo jacquard</t>
  </si>
  <si>
    <t>Outros teares p/tecido de larg&lt;=30cm</t>
  </si>
  <si>
    <t>Teares p/tecido de l&gt;30cm,de lancadeira,a motor</t>
  </si>
  <si>
    <t>Outros teares p/tecido de l&gt;30cm,de lancadeira</t>
  </si>
  <si>
    <t>Teares p/tecido de l&gt;30cm,s/lancadeira,a jato de ar</t>
  </si>
  <si>
    <t>Teares p/tecido de l&gt;30cm,s/lancadeira,a jato de agua</t>
  </si>
  <si>
    <t>Teares p/tecido de l&gt;30cm,s/lancadeira,de projetil</t>
  </si>
  <si>
    <t>Teares p/tecido atoalhado,l&gt;30cm,s/ lancadeira, de pincas</t>
  </si>
  <si>
    <t>Outros teares p/tecido,l&gt;30cm,s/lancadeira</t>
  </si>
  <si>
    <t>Teares circulares,p/malhas,c/cilindro, diametro&lt;=165mm</t>
  </si>
  <si>
    <t>Teares circulares,p/malhas,c/cilindro, diametro&gt;165mm</t>
  </si>
  <si>
    <t>Teares retilineos,p/malhas,manuais</t>
  </si>
  <si>
    <t>Teares retilineos,motorizados,p/fabr.malha de urdidura</t>
  </si>
  <si>
    <t>Outros teares retilineos,motorizados,p/malhas</t>
  </si>
  <si>
    <t>Maqs.de costura por entrelacamento</t>
  </si>
  <si>
    <t>Maqs.p/fabr.de redes,tules ou filos</t>
  </si>
  <si>
    <t>Maqs.p/bordar,automaticas</t>
  </si>
  <si>
    <t>Outs.maqs.p/fabr.guipuras,rendas,etc.e inserir tufos</t>
  </si>
  <si>
    <t>Ratieras p/teares</t>
  </si>
  <si>
    <t>Mecanismos jacquard p/teares</t>
  </si>
  <si>
    <t>Redutores,perfuradores e copiadores de cartoes,etc.</t>
  </si>
  <si>
    <t>Outs.maqs.e apars.auxiliares p/trab.etc. materia textil</t>
  </si>
  <si>
    <t>Fieiras p/extrusao de materia textil sintetica/ artif.</t>
  </si>
  <si>
    <t>Outs.partes e acess.de maqs.p/extrusao de mater.textil</t>
  </si>
  <si>
    <t>Partes e acess.de maqs.p/corte/ruptura de fibra textil</t>
  </si>
  <si>
    <t>Outs.partes e acess.de maqs.p/estirar,etc. mater.textil</t>
  </si>
  <si>
    <t>Guarnicoes de cardas</t>
  </si>
  <si>
    <t>Chapeus (flats) de cardas</t>
  </si>
  <si>
    <t>Outros partes e acessorios de cardas</t>
  </si>
  <si>
    <t>Partes e acess.de penteadoras de materia textil</t>
  </si>
  <si>
    <t>Bancas de estiramento de materia textil</t>
  </si>
  <si>
    <t>Partes e acess.de maqs.p/prepar.da seda</t>
  </si>
  <si>
    <t>Partes e acess.de maqs.p/carbonizar la</t>
  </si>
  <si>
    <t>Outs.partes e acess.de maqs.p/prepar.de materia textil</t>
  </si>
  <si>
    <t>Cursores de fusos p/maqs.prepar.materia textil</t>
  </si>
  <si>
    <t>Fusos,suas aletas e aneis,p/maqs.prepar.materia textil</t>
  </si>
  <si>
    <t>Partes e acess.de filatorios intermitentes</t>
  </si>
  <si>
    <t>Partes e acess.de maqs.tow-to-yarn p/fiacao mat.text.</t>
  </si>
  <si>
    <t>Partes e acess.de outs.filatorios p/fiacao mater.textil</t>
  </si>
  <si>
    <t>Partes e acess.de maqs.p/dobragem,torcao de mat.textil</t>
  </si>
  <si>
    <t>Partes e acess.de bobinadeiras de trama</t>
  </si>
  <si>
    <t>Partes e acess.de bobinadeiras automat.p/fios elastanos</t>
  </si>
  <si>
    <t>Partes e acess.de outs.bobinadeiras automaticas</t>
  </si>
  <si>
    <t>Partes e acess.de outs.maqs.de bobinar ou de dobar</t>
  </si>
  <si>
    <t>Partes e acess.de urdideiras</t>
  </si>
  <si>
    <t>Partes e acess.de passadeiras p/lico e pente</t>
  </si>
  <si>
    <t>Partes e acess.de outs.maqs.e apars.p/trab.mater.textil</t>
  </si>
  <si>
    <t>Pentes,licos e quadros de licos,de teares p/tecidos</t>
  </si>
  <si>
    <t>Partes e acess.de maqs.e apars.auxiliares de teares</t>
  </si>
  <si>
    <t>Partes e acess.de teares p/tecido l&gt;30cm,jato agua,etc.</t>
  </si>
  <si>
    <t>Outros partes e acess.de teares p/tecidos</t>
  </si>
  <si>
    <t>Partes e acess.de teares circulares p/fabr.de malhas</t>
  </si>
  <si>
    <t>Partes e acess.de teares retilin.manuais, p/fabr.malhas</t>
  </si>
  <si>
    <t>Partes e acess.de teares retilin.p/fabr. malhas urdidura</t>
  </si>
  <si>
    <t>Outros partes e acess.de outs.teares retilineos</t>
  </si>
  <si>
    <t>Partes e acess.de maqs.p/fabr.de redes,tules,filos,etc.</t>
  </si>
  <si>
    <t>Partes e acess.de maqs.p/fabr.guipuras, rendas,etc.</t>
  </si>
  <si>
    <t>Outs.partes e acess.de outs.teares,maqs. costura entrel.</t>
  </si>
  <si>
    <t>Maqs.e apars.p/fabricacao ou acabamento de feltros</t>
  </si>
  <si>
    <t>Maqs.e apars.p/fabr.de falsos tecidos</t>
  </si>
  <si>
    <t>Outros maqs.e apars.p/fabr.ou acabam.de chapeus de felt</t>
  </si>
  <si>
    <t>Partes de maqs.e apars.p/fabr.de falsos tecidos</t>
  </si>
  <si>
    <t>Partes de maqs.e apars.p/fabr/acabam.de feltros,etc.</t>
  </si>
  <si>
    <t>Maqs.de lavar roupa,cap&lt;=10kg,inteiramente automatica</t>
  </si>
  <si>
    <t>Outs.maqs.de lavar roupa,capacidade&lt;=10kg de roupa seca</t>
  </si>
  <si>
    <t>Tuneis continuos de lavar roupa,cap&gt;10kg de roupa seca</t>
  </si>
  <si>
    <t>Outs.maqs.de lavar roupa,capacidade&gt;10kg de roupa seca</t>
  </si>
  <si>
    <t>Partes de maqs.de lavar roupa,cap&gt;10kg de roupa seca</t>
  </si>
  <si>
    <t>Partes de maqs.de lavar roupa,cap&lt;=10kg de roupa seca</t>
  </si>
  <si>
    <t>Maqs.p/lavar roupa,a seco</t>
  </si>
  <si>
    <t>Maqs.p/secar roupa,capacidade&lt;=10kg de roupa seca</t>
  </si>
  <si>
    <t>Outs.maqs.p/secar roupa,por microondas, prod&gt;=120 kg/h</t>
  </si>
  <si>
    <t>Outras maquinas p/secar roupa</t>
  </si>
  <si>
    <t>Maqs.e prensas p/passar roupa,automaticas</t>
  </si>
  <si>
    <t>Outs.(prensas p/passar de peso &lt;= 14kg</t>
  </si>
  <si>
    <t>Outs.maqs.e prensas p/passar roupa,incl.as fixadoras</t>
  </si>
  <si>
    <t>Maqs.p/lavar fios,tecidos ou obras de materias texteis</t>
  </si>
  <si>
    <t>Maqs.p/tingir tecidos em rolos,por pressao estatica,etc</t>
  </si>
  <si>
    <t>Outros maqs.p/tingir ou branquear fios ou tecidos</t>
  </si>
  <si>
    <t>Maqs.branquear ou tingir outs.materias texteis</t>
  </si>
  <si>
    <t>Maqs.p/inspecionar tecidos</t>
  </si>
  <si>
    <t>Maqs.p/enfestar ou cortar tecidos,automaticas</t>
  </si>
  <si>
    <t>Outs.maqs.p/enrolar,desenrolar,dobrar,dentear tecidos</t>
  </si>
  <si>
    <t>Partes de maqs.de secar,capacidade&lt;=10kg de roupa seca</t>
  </si>
  <si>
    <t>Partes de outs.maqs.e apars.p/trabalhar materia textil</t>
  </si>
  <si>
    <t>Maqs.de costura de uso domestico</t>
  </si>
  <si>
    <t>Maqs.p/costurar couros ou peles, automaticas</t>
  </si>
  <si>
    <t>Maqs.p/costurar tecidos,automaticas</t>
  </si>
  <si>
    <t>Maqs.p/costurar outs.materias,automaticas</t>
  </si>
  <si>
    <t>Maqs.p/costurar couros ou peles,nao automaticas</t>
  </si>
  <si>
    <t>Remalhadeiras p/costurar tecidos,nao automaticas</t>
  </si>
  <si>
    <t>Maqs.p/casear tecidos,nao automaticas</t>
  </si>
  <si>
    <t>Maqs.p/inserir elastico em tecido,zigue-zague,n/automat</t>
  </si>
  <si>
    <t>Outros maqs.p/costurar tecidos, de costura reta</t>
  </si>
  <si>
    <t>Outros maqs.p/costurar tecidos, galoneiras</t>
  </si>
  <si>
    <t>Outros maqs.p/costurar tecidos,nao automaticas</t>
  </si>
  <si>
    <t>Outros maqs.de costura,nao automaticas</t>
  </si>
  <si>
    <t>Agulhas para maqs.de costura</t>
  </si>
  <si>
    <t>Moveis,bases e tampas,p/maqs.de costura,e suas partes</t>
  </si>
  <si>
    <t>Guia-fios,lancadeiras,etc.p/maqs.de costura,domesticas</t>
  </si>
  <si>
    <t>Outros partes de maqs.de costura,de uso domestico</t>
  </si>
  <si>
    <t>Guia-fios,lancadeiras,etc.p/outs.maqs.de costura</t>
  </si>
  <si>
    <t>Partes p/remalhadeiras</t>
  </si>
  <si>
    <t>Maqs.p/dividir couros c/l&lt;=3m,lamina s/fim,eletronicas</t>
  </si>
  <si>
    <t>Outs.maqs.e apars.p/prepar/curtir/trabalh.couros/peles</t>
  </si>
  <si>
    <t>Maqs.e apars.p/fabr/conserto calcados</t>
  </si>
  <si>
    <t>Maqs.e apars.p/fabr/conserto outs.obras de couros/peles</t>
  </si>
  <si>
    <t>Partes de maqs.e apars.p/prepar/curtir,etc.couros/peles</t>
  </si>
  <si>
    <t>Conversores p/metalurgia,aciaria ou fundicao</t>
  </si>
  <si>
    <t>Lingoteiras de fundicao</t>
  </si>
  <si>
    <t>Cadinhos ou colheres de fundicao</t>
  </si>
  <si>
    <t>Maqs.de vazar (moldar) sob pressao</t>
  </si>
  <si>
    <t>Maqs.de vazar (moldar) por centrifugacao</t>
  </si>
  <si>
    <t>Outs.maqs.de vazar (moldar),p/metalurgia,aciaria,etc.</t>
  </si>
  <si>
    <t>Partes de maqs.de vazar (moldar) por centrifugacao</t>
  </si>
  <si>
    <t>Partes de conversores,etc.p/metalurgia/aciaria/fundicao</t>
  </si>
  <si>
    <t>Laminador de metais,de tubo</t>
  </si>
  <si>
    <t>Laminador a quente e/ou frio,de metais,de cilindro liso</t>
  </si>
  <si>
    <t>Outros laminadores a quente e/ou frio,de metais</t>
  </si>
  <si>
    <t>Laminador a frio de metais,de cilindro liso</t>
  </si>
  <si>
    <t>Outros laminadores a frio de metais</t>
  </si>
  <si>
    <t>Cilindros de laminadores,fundidos,de aco/ferro nodular</t>
  </si>
  <si>
    <t>Outros cilindros de laminadores de metais</t>
  </si>
  <si>
    <t>Outros partes de laminadores de metais</t>
  </si>
  <si>
    <t>Maqs.ferram.a ultra-som,de comando numerico</t>
  </si>
  <si>
    <t>Outros maqs.ferram.oper.por ultra-som</t>
  </si>
  <si>
    <t>Outras (maqs.ferram.a eletro-erosao,de comando numerico)</t>
  </si>
  <si>
    <t>Outros maqs.ferram.oper.por eletro-erosao</t>
  </si>
  <si>
    <t>Outs.maqs.ferram.oper.por proc. eletroquimicos, etc.</t>
  </si>
  <si>
    <t>Centros de usinagem,p/trabalhar metais</t>
  </si>
  <si>
    <t>Maqs.de sistema monostatico,p/trab.metais,de cmdo.numer</t>
  </si>
  <si>
    <t>Outros maqs.de sistema monostatico,p/trab. metais</t>
  </si>
  <si>
    <t>Maqs.de estacoes multiplas,p/trab.metais,de cmdo.numer.</t>
  </si>
  <si>
    <t>Outros maqs.de estacoes multiplas,p/trab. metais</t>
  </si>
  <si>
    <t>Tornos horiz.p/trab.metais,c/cmdo.numer.tipo revolver</t>
  </si>
  <si>
    <t>Outros tornos horiz.p/trab.metais, c/cmdo.numer.</t>
  </si>
  <si>
    <t>Tornos horiz.p/trab.metais,s/cmdo.numer.tipo revolver</t>
  </si>
  <si>
    <t>Outros tornos horiz.p/trab.metais,s/cmdo. numer.</t>
  </si>
  <si>
    <t>Outros tornos p/trab.metais,c/comando numerico</t>
  </si>
  <si>
    <t>Outros tornos p/trab.metais,s/comando numerico</t>
  </si>
  <si>
    <t>Maqs.ferram.p/furar,mandrilar,etc.metais,cabeca desliz.</t>
  </si>
  <si>
    <t>Maqs.ferram.p/furar metais,cmd.num.radiais</t>
  </si>
  <si>
    <t>Maqs.ferram.p/furar metais,cmd.num. cabecote &gt;=1mono/mult</t>
  </si>
  <si>
    <t>Outros maqs-ferram.p/furar metais,cmd.num.</t>
  </si>
  <si>
    <t>Outros maqs-ferram.p/furar metais</t>
  </si>
  <si>
    <t>Outs.mandriladoras-fresadoras de metais, c/cmdo.numer.</t>
  </si>
  <si>
    <t>Outs.mandriladoras-fresadoras de metais,s/cmdo.numer.</t>
  </si>
  <si>
    <t>Maqs.ferram.p/fresar metais,c/console,c/ cmdo. numer.</t>
  </si>
  <si>
    <t>Maqs.ferram.p/fresar metais,c/console, s/cmdo.numer.</t>
  </si>
  <si>
    <t>Maqs.ferram.p/fresar metais,s/console, c/cmdo.numer.</t>
  </si>
  <si>
    <t>Maqs.ferram.p/fresar metais,s/console, s/cmdo.numer.</t>
  </si>
  <si>
    <t>Outros maqs.ferram.p/roscar interior/ exteriormente metal</t>
  </si>
  <si>
    <t>Outs.maqs.ferram.p/retif.superf.plana de metais,etc.</t>
  </si>
  <si>
    <t>Outs.maqs.ferram.p/retif.metais/ceramais,prec&gt;=0.01mm</t>
  </si>
  <si>
    <t>Maqs.ferram.p/afiar metais/ceramais, c/comando numerico</t>
  </si>
  <si>
    <t>Outros maqs.ferram.p/afiar metais/ceramais</t>
  </si>
  <si>
    <t>Brunidoras p/cilindros de metais,d&lt;=312mm, c/cmdo.numer.</t>
  </si>
  <si>
    <t>Outs.maqs.ferram.p/brunir metais/ceramais, c/cmdo.numer.</t>
  </si>
  <si>
    <t>Outs.brunidoras p/cilindros de metais/ ceramais,d&lt;=312mm</t>
  </si>
  <si>
    <t>Outros maqs.ferram.p/brunir metais/ ceramais</t>
  </si>
  <si>
    <t>Outs.maqs.ferram.p/amolar,etc.metais/ceramais,c/cmd.num</t>
  </si>
  <si>
    <t>Outros maqs.ferram.p/amolar,etc.metais/ceramais</t>
  </si>
  <si>
    <t>Maqs.ferram.p/escatelar engrenagens</t>
  </si>
  <si>
    <t>Plainas-limadoras de engrenagens</t>
  </si>
  <si>
    <t>Maqs.ferram.p/brochar engrenagens, c/cmdo.numer.</t>
  </si>
  <si>
    <t>Outros maqs.ferram.p/brochar engrenagens</t>
  </si>
  <si>
    <t>Denteadoras de engrenagens,com comando numerico</t>
  </si>
  <si>
    <t>Outros redondeadoras de dentes de engrenagens</t>
  </si>
  <si>
    <t>Outros maqs.ferram.p/cortar/acabar engrenagens</t>
  </si>
  <si>
    <t>Maqs.ferram.p/serrar/seccionar metais,de fitas sem fim</t>
  </si>
  <si>
    <t>Maqs.ferram.p/serrar/seccionar metais,circulares</t>
  </si>
  <si>
    <t>Outros maqs.ferram.p/serrar/seccionar metais</t>
  </si>
  <si>
    <t>Outs.maqs.ferram.oper.por elim.metal,etc. c/cmdo.numer.</t>
  </si>
  <si>
    <t>Outros maqs.ferram.oper.por elim.metal,etc.</t>
  </si>
  <si>
    <t>Outs.maqs-ferram.p/enrolar,arquear, dobrar, etc.metais</t>
  </si>
  <si>
    <t>Outros maqs.ferram.p/puncionar/chanfrar metais</t>
  </si>
  <si>
    <t>Bancas p/estirar tubos de metais/ceramais</t>
  </si>
  <si>
    <t>Bancas p/estirar barras,perfis,fios de metais/ceramais</t>
  </si>
  <si>
    <t>Maqs.ferram.p/fazer roscas por lamin.metais,c/cmd.numer</t>
  </si>
  <si>
    <t>Outs.maqs.ferram.de pente plano,cap&gt;=160 roscas/min.</t>
  </si>
  <si>
    <t>Outs.maqs.ferram.p/fazer roscas por lamin.de metais,etc</t>
  </si>
  <si>
    <t>Maqs.ferram.p/trabalhar arames e fios de metal</t>
  </si>
  <si>
    <t>Outs.maqs.ferram.p/trab.metais,s/elim.mater.c/cmd.numer</t>
  </si>
  <si>
    <t>Outros maqs.ferram.p/trab.metais,s/elim.mater.</t>
  </si>
  <si>
    <t>Maqs.ferram.p/serrar pedra,prods.ceramicos,concreto,etc</t>
  </si>
  <si>
    <t>Maqs.ferram.p/esmerilar/polir vidro</t>
  </si>
  <si>
    <t>Maqs.ferram.p/polir placas,pavim.revestim.de ceramica</t>
  </si>
  <si>
    <t>Outs.maquinas ferram.p/esmerilar/polir ceramica</t>
  </si>
  <si>
    <t>Maqs.ferram.p/esmerilar/polir pedra, prods.ceramicos,etc</t>
  </si>
  <si>
    <t>Outs.maqs.ferram.p/retif.fresar,etc.vidro,c/cmd.numer.</t>
  </si>
  <si>
    <t>Outros maqs.ferram.p/trab.a frio do vidro</t>
  </si>
  <si>
    <t>Outs.maqs.ferram.p/trab.pedra,prods.ceramicos,etc.</t>
  </si>
  <si>
    <t>Maqs.ferram.p/trab.madeira,etc.c/difer.operac.s/trocar</t>
  </si>
  <si>
    <t>Maqs.ferram.de serrar madeira,cortica, etc.de fita s/fim</t>
  </si>
  <si>
    <t>Maqs.ferram.de serrar madeira,cortica, etc.circulares</t>
  </si>
  <si>
    <t>Outs.maqs.ferram.de serrar madeira,cortica, osso,etc.</t>
  </si>
  <si>
    <t>Fresadoras de madeira,cortica,osso,etc. c/cmdo.numer.</t>
  </si>
  <si>
    <t>Maqs.ferram.p/desbastar,etc.madeira,etc.c/cmdo.numer.</t>
  </si>
  <si>
    <t>Outs.maqs.ferram.p/desbastar,etc.madeira,cortica,etc.</t>
  </si>
  <si>
    <t>Lixadeiras p/madeira,cortica,osso,borracha endurec.etc.</t>
  </si>
  <si>
    <t>Outs.maqs.ferram.p/esmerilar/polir madeira, cortica,etc.</t>
  </si>
  <si>
    <t>Maqs.ferram.p/arquear/reunir madeira, cortica, osso,etc.</t>
  </si>
  <si>
    <t>Maqs.ferram.p/furar madeira,cortica,etc. c/cmdo.numer.</t>
  </si>
  <si>
    <t>Maqs.ferram.p/escatelar madeira,cortica,etc. c/cmdo.num.</t>
  </si>
  <si>
    <t>Outs.maqs.ferram.p/furar madeira,cortica, osso,etc.</t>
  </si>
  <si>
    <t>Outs.maqs.ferram.p/escatelar madeira, cortica, osso,etc.</t>
  </si>
  <si>
    <t>Maqs.ferram.p/fender/seccionar/desenrolar madeira,etc.</t>
  </si>
  <si>
    <t>Outs.maqs.ferram.p/trab.madeira,cortica,osso,etc.</t>
  </si>
  <si>
    <t>Porta-ferramentas e fieiras de abertura automatica</t>
  </si>
  <si>
    <t>Porta-pecas p/tornos</t>
  </si>
  <si>
    <t>Porta-pecas p/outs.maqs.ferram.</t>
  </si>
  <si>
    <t>Dispositivos divisores/especiais p/maqs. ferram.</t>
  </si>
  <si>
    <t>Partes e acess.de maqs.ferram.p/trab.pedra, concreto,etc</t>
  </si>
  <si>
    <t>Partes e acess.de maqs.ferram.p/trab. madeira, osso,etc.</t>
  </si>
  <si>
    <t>Partes e acess.de maqs.ferram.oper.por ultra-som</t>
  </si>
  <si>
    <t>Partes e acess.de maqs.ferram.oper.por laser,etc.</t>
  </si>
  <si>
    <t>Partes e acess.de centros de usinagem, etc.p/trab.metais</t>
  </si>
  <si>
    <t>Partes e acess.de tornos p/metais</t>
  </si>
  <si>
    <t>Partes e acess.de maqs.ferram.p/furar, fresar,etc.metais</t>
  </si>
  <si>
    <t>Partes e acess.de maqs.ferram.p/afiar,amolar,etc.metais</t>
  </si>
  <si>
    <t>Partes e acess.de maqs.ferram.p/aplainar,etc.engrenagem</t>
  </si>
  <si>
    <t>Partes e acess.de maqs.ferram.p/forjar, etc.metais</t>
  </si>
  <si>
    <t>Partes e acess.de maqs.ferram.p/enrolar, etc.metais</t>
  </si>
  <si>
    <t>Partes e acess.de outs.maqs.ferram.p/trab. metais,etc.</t>
  </si>
  <si>
    <t>Furadeiras pneumaticas rotativas,de uso manual</t>
  </si>
  <si>
    <t>Outs.ferramentas pneumaticas rotativas,de uso manual</t>
  </si>
  <si>
    <t>Outros ferramentas pneumaticas,de uso manual</t>
  </si>
  <si>
    <t>Furadeiras de todos os tipos, incluidas as perfuratrizes (perfuradoras0 rotativas, c/motor eletrico incorporado</t>
  </si>
  <si>
    <t>Serras, c/ motor eletrico incorporado</t>
  </si>
  <si>
    <t>Tesouras, c/ motor eletrico incorporado</t>
  </si>
  <si>
    <t>Cortadoras de tecidos, c/ motor eletrico incorporado</t>
  </si>
  <si>
    <t>Parafusadeiras e rosqueadeiras, c/ motor eletrico incorporado</t>
  </si>
  <si>
    <t>Martelos com motor eletrico incorporado</t>
  </si>
  <si>
    <t>Outras ferramentas com motor eletr.incorp.</t>
  </si>
  <si>
    <t>Serras de corrente,de uso manual</t>
  </si>
  <si>
    <t>Outros ferramentas hidraul/de motor n/eletr.de uso manu</t>
  </si>
  <si>
    <t>Partes de serras de corrente,de uso manual</t>
  </si>
  <si>
    <t>Partes de ferramentas pneumaticas,de uso manual</t>
  </si>
  <si>
    <t>Partes de ferramentas hidraul/de motor n/eletr.manuais</t>
  </si>
  <si>
    <t>Macaricos de uso manual</t>
  </si>
  <si>
    <t>Outros maqs.e apars.a gas,p/tempera superficial</t>
  </si>
  <si>
    <t>Maqs.e apars.p/soldar por friccao</t>
  </si>
  <si>
    <t>Outros maqs.e apars.p/soldar</t>
  </si>
  <si>
    <t>Partes de macaricos de uso manual</t>
  </si>
  <si>
    <t>Partes de maqs.e apars.p/soldar por friccao</t>
  </si>
  <si>
    <t>Partes de outs.maqs.e apars.p/soldar,maqs.e apars.a gas</t>
  </si>
  <si>
    <t>Maqs.de calcular,eletron.c/disposit. impressor incorpor.</t>
  </si>
  <si>
    <t>Outros maqs.de calcular,eletron.</t>
  </si>
  <si>
    <t>Outros maqs.de calcular</t>
  </si>
  <si>
    <t>Maqs.de franquear correspondencia</t>
  </si>
  <si>
    <t>Outs.maqs.de contabilidade, franquear,emitir tiquetes e maqs.semelh.</t>
  </si>
  <si>
    <t>Maqs.dig.proc.dados,bater/eletr.portat.p&lt;350g,t&lt;=140cm2</t>
  </si>
  <si>
    <t>Maqs.dig.proc.dados,bater/eletr.portat.p&lt;3.5kg,t&lt;560cm2</t>
  </si>
  <si>
    <t>Outs.maqs.digit.p/proc.dados,bater/eletr.portat.p&lt;=10kg</t>
  </si>
  <si>
    <t>Outs.maqs.automat.digit.p/proc.dados,portat.p&lt;=10kg,etc</t>
  </si>
  <si>
    <t>Outs maqs.p/processam.de dados apresentadas sob a forma de sistemas</t>
  </si>
  <si>
    <t>Unid.proc.digit.med.cap.etc.us$12500&lt;fob&lt;=us$46000</t>
  </si>
  <si>
    <t>Unid.proc.digit.muito gde.cap.etc.fob &gt;us$100000</t>
  </si>
  <si>
    <t>Outs.unid.proc.digit.com unid.memo e/ou 1 unid.e/s</t>
  </si>
  <si>
    <t>Teclados p/maqs.automat.proc.dados</t>
  </si>
  <si>
    <t>Indicadores ou apontadores (“mouse” e “track-ball”, por exemplo)</t>
  </si>
  <si>
    <t>Mesas digitalizadoras,p/maqs.automat. proc.dados</t>
  </si>
  <si>
    <t>Outs.unidades de entrada,p/maqs.automat. proc.dados</t>
  </si>
  <si>
    <t>Apars.terminais c/teclado alfanumer.e video monocromat.</t>
  </si>
  <si>
    <t>Apars.terminais c/teclado alfanumer.e video policromat.</t>
  </si>
  <si>
    <t>Outros unidades de memoria</t>
  </si>
  <si>
    <t>Leitores de codigos de barras</t>
  </si>
  <si>
    <t>Outs.maqs.automats.p/processam.de dados e suas unidades</t>
  </si>
  <si>
    <t>Maqs.automat.p/obliterar selos postais</t>
  </si>
  <si>
    <t>Maqs.automat.p/selecao correspond.leit.opt.cod.post.etc</t>
  </si>
  <si>
    <t>Maqs.automat.p/selecao encomendas,leit.opt. cod.post.etc</t>
  </si>
  <si>
    <t>Outs.maqs.p/selecionar,dobrar,abrir,etc.correspondencia</t>
  </si>
  <si>
    <t>Distribuidores automat.papel-moeda,incl. efet.outs.oper.</t>
  </si>
  <si>
    <t>Maqs.p/selecionar e contar moedas ou papel-moeda</t>
  </si>
  <si>
    <t>Maqs.p/imprimir enderecos,p/estampar placa de enderecos</t>
  </si>
  <si>
    <t>Partes e acess.de maqs.de calcular eletronicas</t>
  </si>
  <si>
    <t>Circuito impresso montado p/caixa registradora</t>
  </si>
  <si>
    <t>Partes e acess.de outs.maqs.de calcular/ contabilidade</t>
  </si>
  <si>
    <t>Partes e acess.de maqs.de franquear,emitir tiquetes,etc</t>
  </si>
  <si>
    <t>Gabinete c/fonte de aliment.p/maqs.automat. proc.dados</t>
  </si>
  <si>
    <t>Outros gabinetes p/maqs.automat.proc.dados</t>
  </si>
  <si>
    <t>Conjuntos cabeca-disco de unid.de disco rigido,montados</t>
  </si>
  <si>
    <t>Bracos posicion.de cabeca magnet.p/unid.de discos/fitas</t>
  </si>
  <si>
    <t>Cabecas magneticas p/unidades de discos ou de fitas</t>
  </si>
  <si>
    <t>Mecanismo bobinador p/unidades de fitas magneticas</t>
  </si>
  <si>
    <t>Outs.partes e acess.de unid.de discos/fitas magneticos</t>
  </si>
  <si>
    <t>Placas de memoria,montadas,s&lt;=50cm2,p/maqs. proc.dados</t>
  </si>
  <si>
    <t>Outs.circuitos impressos p/maqs.automat. proc.dados</t>
  </si>
  <si>
    <t>Circuito impresso montado p/maqs.e apars. escritorio</t>
  </si>
  <si>
    <t>Outs.partes e acess.p/maqs.bancaria,distrib. papel-moeda</t>
  </si>
  <si>
    <t>Outs.partes e acess.p/maqs.e apars.de escritorio,etc.</t>
  </si>
  <si>
    <t>Circuito impresso montado util.em 2/mais dif.maqs.</t>
  </si>
  <si>
    <t>Cabecas magneticas,util.2/mais dif.maqs.</t>
  </si>
  <si>
    <t>Placas de memoria,superf&lt;=50cm2,util.2/mais dif.maqs.</t>
  </si>
  <si>
    <t>Outros partes e acess.util.2/mais dif.maqs.</t>
  </si>
  <si>
    <t>Maqs.e apars.p/selecionar,etc.subst.miner. solida</t>
  </si>
  <si>
    <t>Maqs.e apars.p/esmagar,etc.subst. miner. solida,de bolas</t>
  </si>
  <si>
    <t>Outs.maqs.e apars.p/esmagar,etc.subst. miner.solida</t>
  </si>
  <si>
    <t>Betoneiras e apars.p/amassar cimento</t>
  </si>
  <si>
    <t>Maqs.p/misturar materias minerais c/betume</t>
  </si>
  <si>
    <t>Outs.maqs.e apars.p/misturar/amassar subst.miner.solida</t>
  </si>
  <si>
    <t>Maqs.e apars.p/fabr.de moldes de areia p/fundicao</t>
  </si>
  <si>
    <t>Maqs.p/aglomerar/moldar combustiveis miner.solidos,etc.</t>
  </si>
  <si>
    <t>Partes de maqs.e apars.p/selecionar,etc. subst.minerais</t>
  </si>
  <si>
    <t>Maqs.p/montag.de lampadas/tubos/valvulas, eletricos,etc.</t>
  </si>
  <si>
    <t>Maqs.p/fabr.de fibras opticas e seus esbocos</t>
  </si>
  <si>
    <t>Maqs.p/fabr.de recipientes de vidro</t>
  </si>
  <si>
    <t>Outs.maqs.p/fabr/trab.a quente,de vidro e suas obras</t>
  </si>
  <si>
    <t>Partes de maqs.p/fabr/trab.a quente,de vidro e s/obras</t>
  </si>
  <si>
    <t>Maqs.automat.de venda de bebidas,c/disp. aquec/refrig.</t>
  </si>
  <si>
    <t>Outros maqs.automat.de venda de bebidas</t>
  </si>
  <si>
    <t>Maqs.automat.de venda de alimentos,c/disp .aquec/refrig.</t>
  </si>
  <si>
    <t>Maqs.automat.de venda de selos postais</t>
  </si>
  <si>
    <t>Maqs.automat.de venda de outros produtos</t>
  </si>
  <si>
    <t>Partes de maqs.automat.de venda de produtos</t>
  </si>
  <si>
    <t>Maqs.de moldar termopl.p/inj&lt;=5kg,horiz.cmd. num.monocol</t>
  </si>
  <si>
    <t>Outs.maqs.de moldar borracha/plast.p/inj. horiz.cmd.num.</t>
  </si>
  <si>
    <t>Outs.maqs.de moldar termopl.p/inj&lt;=5kg, horiz.monocol.</t>
  </si>
  <si>
    <t>Outros maqs.de moldar borracha/plast. p/inj. horiz.</t>
  </si>
  <si>
    <t>Outs.maqs.de moldar borracha/plast. p/inj. cmd.num.</t>
  </si>
  <si>
    <t>Outros maqs.de moldar borracha/plast.p/inj.</t>
  </si>
  <si>
    <t>Extrusoras p/materiais termoplasticos,diam. rosca&lt;=300mm</t>
  </si>
  <si>
    <t>Outros extrusoras p/borracha ou plastico</t>
  </si>
  <si>
    <t>Maqs.p/fabr.recip.termopl.c&lt;=5l,prod&lt;=1000u/h,p/insufl.</t>
  </si>
  <si>
    <t>Outs.maqs.de moldar borracha/plast.por insuflacao</t>
  </si>
  <si>
    <t>Maqs.de moldar a vacuo poliestireno expand/polipropilen</t>
  </si>
  <si>
    <t>Outs.maquinas de moldar a vacuo ou de termoformar</t>
  </si>
  <si>
    <t>Maqs.p/moldar/recauchutar pneumat.e moldar camara-de-ar</t>
  </si>
  <si>
    <t>Prensas p/moldar borracha/plast. cap &lt;=30000kn</t>
  </si>
  <si>
    <t>Outros prensas p/moldar borracha/plast.</t>
  </si>
  <si>
    <t>Outros maqs.e apars.p/moldar borracha/plast.</t>
  </si>
  <si>
    <t>Outs.maqs.e apars.p/trab.borracha/plast.ou fabr.s/prods</t>
  </si>
  <si>
    <t>Partes de maqs.e apars.p/trab.borracha/ plast. fabr.prods</t>
  </si>
  <si>
    <t>Batedoras-separadoras automat.de talos/ folhas de fumo</t>
  </si>
  <si>
    <t>Outros maqs.e apars.p/preparar/transformar fumo</t>
  </si>
  <si>
    <t>Maqs.e apars.automotrizes p/espalhar,etc. pavim. betumin.</t>
  </si>
  <si>
    <t>Outs.maqs.e apars.p/obras publicas, construcao civil,etc</t>
  </si>
  <si>
    <t>Maqs.e apars.p/extracao,etc.de oleo/gordura animal/veg.</t>
  </si>
  <si>
    <t>Prensas p/fabr.painel de particulas,fibras madeira,etc.</t>
  </si>
  <si>
    <t>Maqs.p/fabr.de cordas/cabos</t>
  </si>
  <si>
    <t>Robos industriais</t>
  </si>
  <si>
    <t>Apars.de evaporacao para arrefecimento do ar</t>
  </si>
  <si>
    <t>Pontes de embarque para passageiros dos tipos usados em aeroportos</t>
  </si>
  <si>
    <t>Outras pontes de embarque para passageiros</t>
  </si>
  <si>
    <t>Outras (maqs.e apars.p/tratam.de metais)</t>
  </si>
  <si>
    <t>Outros misturadores</t>
  </si>
  <si>
    <t>Outs.maqs.e apars.p/amassar,esmagar,moer, separar,etc.</t>
  </si>
  <si>
    <t>Outros prensas</t>
  </si>
  <si>
    <t>Outs.distribuidores/doseadores de solidos/ liquidos</t>
  </si>
  <si>
    <t>Maqs.e apars.p/cestaria/espartaria</t>
  </si>
  <si>
    <t>Maqs.e apars.p/fabr.de pinceis/broxas/ escovas</t>
  </si>
  <si>
    <t>Limpadores de para-brisas eletricos, p/aeronaves</t>
  </si>
  <si>
    <t>Acumuladores hidraulicos p/aeronaves</t>
  </si>
  <si>
    <t>Silos metalicos p/cereais,fixos,incl.as baterias,etc.</t>
  </si>
  <si>
    <t>Apars.p/limpar pecas por ultra-som</t>
  </si>
  <si>
    <t>Maqs.de leme p/embarcacoes</t>
  </si>
  <si>
    <t>Outros maqs.e apars.mecanicos c/funcao propria</t>
  </si>
  <si>
    <t>Partes de limpadores de para-brisas,etc. p/aeronaves</t>
  </si>
  <si>
    <t>Outs.partes de maqs.e apars.mecanicos c/funcao propria</t>
  </si>
  <si>
    <t>Caixas de fundicao</t>
  </si>
  <si>
    <t>Placas de fundo p/moldes</t>
  </si>
  <si>
    <t>Modelos p/moldes</t>
  </si>
  <si>
    <t>Moldes p/moldagem de metais,etc.por injecao/compressao</t>
  </si>
  <si>
    <t>Coquilhas p/metais/carbonetos metalicos</t>
  </si>
  <si>
    <t>Outros moldes p/metais/carbonetos metalicos</t>
  </si>
  <si>
    <t>Moldes p/vidros</t>
  </si>
  <si>
    <t>Moldes p/materias minerais</t>
  </si>
  <si>
    <t>Moldes p/moldagem de borrracha/plastico,por injecao,etc</t>
  </si>
  <si>
    <t>Valvulas redutoras de pressao</t>
  </si>
  <si>
    <t>Outras valvulas rotativas,de caixas de direcao hidraulica</t>
  </si>
  <si>
    <t>Outs.valvulas p/transmissoes oleo-hidraulicas/pneumat.</t>
  </si>
  <si>
    <t>Valvulas de retencao</t>
  </si>
  <si>
    <t>Valvulas de seguranca ou de alivio</t>
  </si>
  <si>
    <t>Valvulas p/escoamento,util.em banheiros/ cozinhas</t>
  </si>
  <si>
    <t>Outros dispositivos util.em banheiros/cozinhas</t>
  </si>
  <si>
    <t>Valvulas tipo aerosol</t>
  </si>
  <si>
    <t>Valvulas solenoides</t>
  </si>
  <si>
    <t>Valvulas tipo gaveta</t>
  </si>
  <si>
    <t>Valvulas tipo esfera</t>
  </si>
  <si>
    <t>Rolamentos de esferas,de carga radial</t>
  </si>
  <si>
    <t>Outros rolamentos de esferas</t>
  </si>
  <si>
    <t>Rolamentos de roletes conicos,de carga radial</t>
  </si>
  <si>
    <t>Outros rolamentos de roletes conicos</t>
  </si>
  <si>
    <t>Rolamentos de roletes em forma de tonel</t>
  </si>
  <si>
    <t>Rolamentos de agulhas</t>
  </si>
  <si>
    <t>Rolamentos de roletes cilindricos,de carga radial</t>
  </si>
  <si>
    <t>Outros rolamentos de roletes cilindricos</t>
  </si>
  <si>
    <t>Outs.rolamentos de roletes,incl.rolamentos combinados</t>
  </si>
  <si>
    <t>Esferas de aco calibradas p/carga de canetas esferograf</t>
  </si>
  <si>
    <t>Outros esferas de aco calibradas,p/ rolamentos</t>
  </si>
  <si>
    <t>Roletes cilindricos p/rolamentos</t>
  </si>
  <si>
    <t>Roletes conicos p/rolamentos</t>
  </si>
  <si>
    <t>Outros esferas,roletes e agulhas p/rolamentos</t>
  </si>
  <si>
    <t>Outros partes de rolamentos</t>
  </si>
  <si>
    <t>Outros - virabrequins (cambotas)</t>
  </si>
  <si>
    <t>Veios flexiveis de transmissao</t>
  </si>
  <si>
    <t>Outros arvores (veios) de transmissao</t>
  </si>
  <si>
    <t>Mancais (chumaceiras) c/rolamentos incorporados</t>
  </si>
  <si>
    <t>Mancais s/rolam.montados c/bronzes de metal antifriccao</t>
  </si>
  <si>
    <t>Bronzes - outros</t>
  </si>
  <si>
    <t>Outros mancais sem rolamentos</t>
  </si>
  <si>
    <t>Caixas de transmissao,redutores,etc.de velocidade</t>
  </si>
  <si>
    <t>Engrenagens e rodas de friccao,eixos de esferas/roletes</t>
  </si>
  <si>
    <t>Polias exc.as de rolamentos reguladores de tensao</t>
  </si>
  <si>
    <t>Volantes e outs.polias</t>
  </si>
  <si>
    <t>Embreagens de friccao</t>
  </si>
  <si>
    <t>Outros embreagens</t>
  </si>
  <si>
    <t>Dispositivos de acoplamento,incl.juntas de articulacao</t>
  </si>
  <si>
    <t>Partes de arvores de transmissao,manivelas, mancais,etc.</t>
  </si>
  <si>
    <t>Juntas metaloplasticas</t>
  </si>
  <si>
    <t>Juntas de vedacao,mecanicas</t>
  </si>
  <si>
    <t>Jogos/sortidos de juntas,em bolsas, envelopes,etc.</t>
  </si>
  <si>
    <t>Helices p/embarcacoes e suas pas</t>
  </si>
  <si>
    <t>Motor eletr.de corrente continua, pot&lt;=37.5w, passo&lt;=1.8g</t>
  </si>
  <si>
    <t>Outros motores eletr.de corrente continua, p&lt;=37.5w</t>
  </si>
  <si>
    <t>Motor eletr.de corrente alternada, pot&lt;=37.5w,sincrono</t>
  </si>
  <si>
    <t>Outs.motores eletr.de corrente alternada, pot&lt;=37.5w</t>
  </si>
  <si>
    <t>Motor eletr.universal,pot&lt;=37.5w</t>
  </si>
  <si>
    <t>Motor eletr.universal,pot&gt;37.5w</t>
  </si>
  <si>
    <t>Motor eletr.de corrente continua, 37.5w&lt;pot&lt;=750w</t>
  </si>
  <si>
    <t>Gerador eletr.de corrente continua,pot&lt;=750w</t>
  </si>
  <si>
    <t>Motor eletr.de corrente continua, 750w&lt;pot&lt;=75kw</t>
  </si>
  <si>
    <t>Gerador eletr.de corrente continua, 750w&lt;pot&lt;=75kw</t>
  </si>
  <si>
    <t>Motor eletr.de corrente continua, 75kw&lt;pot&lt;=375kw</t>
  </si>
  <si>
    <t>Gerador eletr.de corrente continua, 75kw&lt;pot&lt;=375kw</t>
  </si>
  <si>
    <t>Motor eletr.de corrente continua, 375kw&lt;pot&lt;=3000kw</t>
  </si>
  <si>
    <t>Outs.motores eletr.de corrente continua, pot&gt;375kw</t>
  </si>
  <si>
    <t>Gerador eletr.de corrente continua, pot&gt;375kw</t>
  </si>
  <si>
    <t>Motor eletr.de corr.altern.monof. 37.5w&lt;p&lt;=15kw,sincrono</t>
  </si>
  <si>
    <t>Outs.motores eletr.de corr.altern.monof. 37.5w&lt;p&lt;=15kw</t>
  </si>
  <si>
    <t>Motor eletr.de corr.altern.monof. pot&gt;15kw,sincrono</t>
  </si>
  <si>
    <t>Outros motores eletr.de corr.altern.monof. pot&gt;15kw</t>
  </si>
  <si>
    <t>Motor eletr.corr.altern.trif. 37.5w&lt;p&lt;=750w, rotor aneis</t>
  </si>
  <si>
    <t>Outs.motores eletr.de corr.altern.polif. 37.5w&lt;p&lt;=750w</t>
  </si>
  <si>
    <t>Motor eletr.corr.altern.trif.750w&lt;p&lt;=75kw, rotor gaiola</t>
  </si>
  <si>
    <t>Motor eletr.corr.altern.trif.750w&lt;p&lt;=75kw, rotor aneis</t>
  </si>
  <si>
    <t>Outs.motores eletr.de corr.altern.polif. 750w&lt;pot&lt;=75kw</t>
  </si>
  <si>
    <t>Motor eletr.corr.altern.trif.75kw&lt;pot&lt;=7500kw</t>
  </si>
  <si>
    <t>Motor eletr.corr.altern.trif. 7500kw&lt;pot&lt;=30000kw</t>
  </si>
  <si>
    <t>Outs.motores eletr.de corr.altern.polifasicos, pot&gt;75kw</t>
  </si>
  <si>
    <t>Geradores de corrente alternada,pot&lt;=75kva</t>
  </si>
  <si>
    <t>Geradores de corrente alternada, 75kva&lt;pot&lt;=375kva</t>
  </si>
  <si>
    <t>Geradores de corrente alternada, 375kva&lt;pot&lt;=750kva</t>
  </si>
  <si>
    <t>Geradores de corrente alternada,pot&gt;750kva</t>
  </si>
  <si>
    <t>Grupo eletrog.p/motor diesel,p&lt;=75kva, corr.altern.</t>
  </si>
  <si>
    <t>Outros grupos eletrog.p/motor diesel, pot&lt;=75kva</t>
  </si>
  <si>
    <t>Grupo eletrog.p/motor diesel,75&lt;p&lt;=375kva, corr.altern.</t>
  </si>
  <si>
    <t>Outs.grupos eletrog.p/motor diesel, 75kva&lt;p&lt;375kva</t>
  </si>
  <si>
    <t>Grupo eletrog.p/motor diesel,375&lt;p&lt;=430kva, corr.altern.</t>
  </si>
  <si>
    <t>Outs.grupos eletrog.p/motor diesel,p&gt;375kva, corr.altern</t>
  </si>
  <si>
    <t>Outros grupos eletrog.p/motor diesel,p&gt;375kva</t>
  </si>
  <si>
    <t>Grupo eletrog.p/motor explosao,corr. altern. p&lt;=210kva</t>
  </si>
  <si>
    <t>Outs.grupos eletrog.p/motor explosao,corr. altern.</t>
  </si>
  <si>
    <t>Outros grupos eletrog.p/motor explosao</t>
  </si>
  <si>
    <t>Outros grupos eletrog.de energia eolica</t>
  </si>
  <si>
    <t>Outros grupos eletrog.</t>
  </si>
  <si>
    <t>Conversores rotativos eletricos,de frequencia</t>
  </si>
  <si>
    <t>Outros conversores rotativos eletricos</t>
  </si>
  <si>
    <t>Partes de motores/geradores de pot&lt;=75kva</t>
  </si>
  <si>
    <t>Partes de outs.motores/geradores/grupos eletrog.etc.</t>
  </si>
  <si>
    <t>Reatores p/lampadas/tubos de descargas</t>
  </si>
  <si>
    <t>Transformador de dieletrico liquido, pot&lt;=650kva</t>
  </si>
  <si>
    <t>Transformador de dieletrico liquido, 650&lt;pot&lt;=10000kva</t>
  </si>
  <si>
    <t>Transformador de dieletrico liquido, pot&gt;10000kva</t>
  </si>
  <si>
    <t>Transformador eletr.pot&lt;=1kva,p/freq&lt;=60hz,de corrente</t>
  </si>
  <si>
    <t>Transformador eletr.pot&lt;=1kva,saida horiz.t&gt;18kv,etc.</t>
  </si>
  <si>
    <t>Transformador eletr.pot&lt;=1kva,de fi,deteccao, foco,etc.</t>
  </si>
  <si>
    <t>Transformador eletr.1kva&lt;pot&lt;=3kva, p/freq&lt;=60hz</t>
  </si>
  <si>
    <t>Outros transformadores eletr.1kva&lt;pot&lt;=3kva</t>
  </si>
  <si>
    <t>Transformador eletr.3kva&lt;pot&lt;=16kva, p/freq&lt;=60hz</t>
  </si>
  <si>
    <t>Outros transformadores eletr. 3kva&lt;pot&lt;=16kva</t>
  </si>
  <si>
    <t>Transformador eletr.16kva&lt;pot&lt;=500kva</t>
  </si>
  <si>
    <t>Transformador eletr.pot&gt;500kva</t>
  </si>
  <si>
    <t>Carregadores de acumuladores (conv.eletr.)</t>
  </si>
  <si>
    <t>Retificadores de cristal (semicondutores) (conv.eletr.)</t>
  </si>
  <si>
    <t>Retificador eletrolitico (conversor eletr.)</t>
  </si>
  <si>
    <t>Equipamento de aliment.ininterrupta de energia eletr.</t>
  </si>
  <si>
    <t>Conversores eletronicos de freq.p/var.vel. motor eletr.</t>
  </si>
  <si>
    <t>Outros conversores eletricos estaticos</t>
  </si>
  <si>
    <t>Nucleos de po ferromagnetico</t>
  </si>
  <si>
    <t>Partes de reatores p/lampadas/tubos de descarga</t>
  </si>
  <si>
    <t>Partes de transformadores de dieletr.liq.ou pot&gt;16kva</t>
  </si>
  <si>
    <t>Partes de conversores eletricos estaticos</t>
  </si>
  <si>
    <t>Outs.partes de outs.transformadores, conversores,etc.</t>
  </si>
  <si>
    <t>Imas permanentes de metal,e artefs. magnetizav. p/imas</t>
  </si>
  <si>
    <t>Imas permanentes de ferrita,e artefs. magnetizav. p/imas</t>
  </si>
  <si>
    <t>Outros imas permanentes e artefs. magnetizav. p/imas</t>
  </si>
  <si>
    <t>Freios eletromagnet.por corr.foucaut,p/veic. automoveis</t>
  </si>
  <si>
    <t>Acoplamentos,embreagens,etc.eletromagneticos</t>
  </si>
  <si>
    <t>Placas,mandris e dispositivos magneticos, etc.de fixacao</t>
  </si>
  <si>
    <t>Partes de aclopamentos,embreagens,etc. eletromagneticos</t>
  </si>
  <si>
    <t>Outros pilhas eletricas,de bioxido de manganes</t>
  </si>
  <si>
    <t>Pilhas/baterias eletr.de oxido de mercurio, vol&lt;=300cm3</t>
  </si>
  <si>
    <t>Outros pilhas/baterias eletr.de oxido de mercurio</t>
  </si>
  <si>
    <t>Pilhas/baterias eletr.de oxido de prata, vol&lt;=300cm3</t>
  </si>
  <si>
    <t>Outros pilhas/baterias eletricas,de oxido de prata</t>
  </si>
  <si>
    <t>Pilhas/baterias eletr.de litio,vol&lt;=300cm3</t>
  </si>
  <si>
    <t>Outros pilhas/baterias eletr.de litio</t>
  </si>
  <si>
    <t>Pilhas/baterias eletr.de ar-zinco,vol&lt;=300cm3</t>
  </si>
  <si>
    <t>Outros pilhas/baterias eletr.de ar-zinco</t>
  </si>
  <si>
    <t>Outros pilhas/baterias eletr.vol&lt;=300cm3</t>
  </si>
  <si>
    <t>Outros pilhas/baterias eletr.</t>
  </si>
  <si>
    <t>Partes de pilhas/baterias de pilhas,eletricas</t>
  </si>
  <si>
    <t>Outros acumuladores eletr.de chumbo,p/arranque de motor pistao</t>
  </si>
  <si>
    <t>Outros acumuladores eletr.de chumbo, peso&lt;=1000kg</t>
  </si>
  <si>
    <t>Outros acumuladores eletr.de chumbo</t>
  </si>
  <si>
    <t>Acumuladores eletr.de niquel-cadmio, p&lt;=2500kg,cap&lt;=15ah</t>
  </si>
  <si>
    <t>Outs.acumuladores eletr.de niquel-cadmio, p&lt;=2500kg</t>
  </si>
  <si>
    <t>Outros acumuladores eletr.de niquel-cadmio</t>
  </si>
  <si>
    <t>Outros acumuladores eletr.</t>
  </si>
  <si>
    <t>Separadores p/acumuladores eletr.</t>
  </si>
  <si>
    <t>Recipientes p/acumuladores eletr.de plastico,tampas,etc</t>
  </si>
  <si>
    <t>Outros partes p/acumuladores eletr.</t>
  </si>
  <si>
    <t>Outros aspiradores de po,com motor eletrico</t>
  </si>
  <si>
    <t>Outros aspiradores de po</t>
  </si>
  <si>
    <t>Partes de apars.eletromecan.c/motor eletr.uso domestico</t>
  </si>
  <si>
    <t>Liquidificador de alimentos,c/motor eletr.uso domestico</t>
  </si>
  <si>
    <t>Batedeiras de alimentos,c/motor eletr.uso domestico</t>
  </si>
  <si>
    <t>Moedores de carne,c/motor eletr.uso domestico</t>
  </si>
  <si>
    <t>Extrator centrifugo de sucos,c/motor eletr.domestico</t>
  </si>
  <si>
    <t>Apars.de funcoes multiplas,p/process.alim. c/motor eletr</t>
  </si>
  <si>
    <t>Outs.trituradores,etc.p/alim.c/motor eletr.domestico</t>
  </si>
  <si>
    <t>Enceradeiras de piso,c/motor eletr.uso domestico</t>
  </si>
  <si>
    <t>Outs.apars.eletromecanicos,c/motor eletr.uso domestico</t>
  </si>
  <si>
    <t>Apars.ou maqs.de barbear,com motor eletrico</t>
  </si>
  <si>
    <t>Maqs.de cortar o cabelo/tosquiar,c/motor eletr.</t>
  </si>
  <si>
    <t>Apars.de depilar,com motor eletrico</t>
  </si>
  <si>
    <t>Laminas de apars.ou maqs.de barbear,c/motor eletr.</t>
  </si>
  <si>
    <t>Outs.partes de apars.ou maqs.de barbear, c/motor eletr.</t>
  </si>
  <si>
    <t>Partes de maqs.de cortar cabelo/tosquiar, c/motor eletr.</t>
  </si>
  <si>
    <t>Velas de ignicao p/motor explosao/diesel</t>
  </si>
  <si>
    <t>Magnetos p/motor explosao/diesel</t>
  </si>
  <si>
    <t>Dinamos-magnetos/volante magnet.p/motor explosao/diesel</t>
  </si>
  <si>
    <t>Distribuidores p/motor explosao/diesel</t>
  </si>
  <si>
    <t>Bobinas de ignicao p/motor explosao/diesel</t>
  </si>
  <si>
    <t>Motores de arranque p/motor explosao/diesel</t>
  </si>
  <si>
    <t>Dinamos e alternadores p/motor explosao/ diesel</t>
  </si>
  <si>
    <t>Outros geradores p/motor explosao/diesel</t>
  </si>
  <si>
    <t>Velas de aquecimento p/motor explosao/diesel</t>
  </si>
  <si>
    <t>Regulador de voltagem p/motor explosao/ diesel</t>
  </si>
  <si>
    <t>Ignicao eletronica digital p/motor explosao/ diesel</t>
  </si>
  <si>
    <t>Outs.apars.e disp.eletr.ignicao,etc.p/motor explosao/</t>
  </si>
  <si>
    <t>Partes de apars.disp.eletr.ignicao,etc.p/motor explosao</t>
  </si>
  <si>
    <t>Apars.de iluminacao/sinaliz.visual util.em bicicletas</t>
  </si>
  <si>
    <t>Farois p/automoveis e outs.ciclos</t>
  </si>
  <si>
    <t>Outs.apars.eletr.de iluminacao p/automoveis/ outs.ciclos</t>
  </si>
  <si>
    <t>Luzes fixas p/automoveis e outs.ciclos</t>
  </si>
  <si>
    <t>Outs.apars.eletr.de sinaliz.visual p/automoveis, etc.</t>
  </si>
  <si>
    <t>Apars.de sinalizacao acustica util.em ciclos/ automoveis</t>
  </si>
  <si>
    <t>Limpadores de para-brisas p/automoveis</t>
  </si>
  <si>
    <t>Degeladores e desembacadores p/automoveis</t>
  </si>
  <si>
    <t>Partes de apars.eletr.ilumin/sinaliz.p/ automoveis, etc.</t>
  </si>
  <si>
    <t>Lanternas manuais</t>
  </si>
  <si>
    <t>Outros lanternas eletr.portateis,de pilhas,etc.</t>
  </si>
  <si>
    <t>Partes de lanternas eletr.portateis,de pilhas,etc.</t>
  </si>
  <si>
    <t>Fornos de inducao,industriais</t>
  </si>
  <si>
    <t>Fornos de perdas dieletricas,industriais/de laboratorio</t>
  </si>
  <si>
    <t>Outs.apars.de inducao/perdas dieletr.p/trat.term.mater.</t>
  </si>
  <si>
    <t>Partes de fornos eletr.industriais/de laboratorio,etc.</t>
  </si>
  <si>
    <t>Ferros e pistolas p/soldadura forte ou fraca</t>
  </si>
  <si>
    <t>Outros maqs.e apars.p/soldadura forte ou fraca</t>
  </si>
  <si>
    <t>Maqs.e apars.p/soldar metais,de resistencia, automaticas</t>
  </si>
  <si>
    <t>Outros maqs.e apars.p/soldar metais,de resistencia</t>
  </si>
  <si>
    <t>Outs.maqs.apars.soldar metais,de arco/jato plasma,autom</t>
  </si>
  <si>
    <t>Outs.maqs.e apars.p/soldar metais,de arco/jato plasma</t>
  </si>
  <si>
    <t>Maqs.e apars.p/soldar a laser</t>
  </si>
  <si>
    <t>Outs.maqs.e apars.p/soldar,eletr.por outs.processos</t>
  </si>
  <si>
    <t>Partes de maqs.e apars.p/soldar,eletr.</t>
  </si>
  <si>
    <t>Aquecedores eletricos de agua,incl.os de imersao</t>
  </si>
  <si>
    <t>Radiadores de acumulacao,p/aquecim.de ambientes,etc.</t>
  </si>
  <si>
    <t>Outros apars.eletr.p/aquecim.de ambientes.etc</t>
  </si>
  <si>
    <t>Secadores de cabelo,eletrotermicos</t>
  </si>
  <si>
    <t>Outros apars.p/arranjos do cabelo, eletrotermicos</t>
  </si>
  <si>
    <t>Apars.p/secar as maos,eletrotermicos</t>
  </si>
  <si>
    <t>Ferros eletr.de passar</t>
  </si>
  <si>
    <t>Fornos de microondas</t>
  </si>
  <si>
    <t>Apars.p/preparacao de cafe ou de cha, eletrotermicos</t>
  </si>
  <si>
    <t>Torradeiras de pao,eletrotermicas</t>
  </si>
  <si>
    <t>Panelas eletrotermicas</t>
  </si>
  <si>
    <t>Fritadoras eletrotermicas</t>
  </si>
  <si>
    <t>Outros apars.eletrotermicos,uso domestico</t>
  </si>
  <si>
    <t>Resistencias de aquecimento p/apars.eletr/ eletrotermico</t>
  </si>
  <si>
    <t>Outros resistencias de aquecimento</t>
  </si>
  <si>
    <t>Partes de aquecedores eletr/apars.eletr.p/ aquecim.etc.</t>
  </si>
  <si>
    <t>Apars.transm/recep.de telefonia celular, p/estacao base</t>
  </si>
  <si>
    <t>Apars.transm/recep.de telecom.satelite, p/estacao terren</t>
  </si>
  <si>
    <t>Apars.transm/recep.de telecom.satelite, p/estacao vsat</t>
  </si>
  <si>
    <t>Apars.transm/recep.de voz/dados,dig.de telecom.satelite (c ku, l ou s)</t>
  </si>
  <si>
    <t>Outros apars.transmiss.recept.de telecom. satelite</t>
  </si>
  <si>
    <t>Outs.apars.transmiss.recept.digit.p/radiotelef.etc. de frequencia &lt;= 23 ghz ...</t>
  </si>
  <si>
    <t>Outs.apars.transm/recep.radiotelef.radiotelegraf.digit.</t>
  </si>
  <si>
    <t>Apars.transm/recep.de radiotelef.</t>
  </si>
  <si>
    <t>Concentradores de linhas de assinantes (terminais de central ou terminal remoto)</t>
  </si>
  <si>
    <t>Outros centrais automat.comut.linha telef.</t>
  </si>
  <si>
    <t>Outs.apars.eletr.de comutacao p/telefonia/ telegrafia</t>
  </si>
  <si>
    <t>Outros roteadores digitais, em redes com ou sem fio</t>
  </si>
  <si>
    <t>Aparelhos emissores com receptor incorporado de tecnologia celular</t>
  </si>
  <si>
    <t>Outros aparelhos emissores com receptor incorporado, digitais</t>
  </si>
  <si>
    <t>Aparelhos transmissores (emissores)</t>
  </si>
  <si>
    <t>Circuito impresso montado p/apars.transmiss. recept.</t>
  </si>
  <si>
    <t>Outs.antenas e refletores de antenas,e suas partes</t>
  </si>
  <si>
    <t>Outros microfones e seus suportes</t>
  </si>
  <si>
    <t>Alto-falante unico montado no seu proprio receptaculo</t>
  </si>
  <si>
    <t>Alto-falantes multiplos montados no mesmo receptaculo</t>
  </si>
  <si>
    <t>Outros alto-falantes</t>
  </si>
  <si>
    <t>Amplificador eletrico de audiofrequencia</t>
  </si>
  <si>
    <t>Apars.eletr.de amplificacao de som</t>
  </si>
  <si>
    <t>Partes de alto-falantes</t>
  </si>
  <si>
    <t>Partes de microfones,fones de ouvido, amplificadores,etc</t>
  </si>
  <si>
    <t>Apars.de reprod.de som,c/sist.de leit.optica por laser</t>
  </si>
  <si>
    <t>Outs.apars.de gravacao/reprod.som</t>
  </si>
  <si>
    <t>Gravador-reprodutor de fita magnet. s/sintonizador</t>
  </si>
  <si>
    <t>Apars.videofon.de grav/reprod.p/fitas cassetes,l=12mm</t>
  </si>
  <si>
    <t>Outs.apars.videofon.grav/reprod.fita magnet.l&lt;19.05mm</t>
  </si>
  <si>
    <t>Outs.apars.videofon.grav/reprod.fita magnet.l&gt;=19.05mm</t>
  </si>
  <si>
    <t>Fonocaptores p/apars.de gravacao/reproducao</t>
  </si>
  <si>
    <t>Cartoes magnet.n/grav.</t>
  </si>
  <si>
    <t>Cartoes magnet.gravados</t>
  </si>
  <si>
    <t>Discos magnet.n/grav.p/unidades de discos rigidos</t>
  </si>
  <si>
    <t>Outros discos magnet.n/grav.</t>
  </si>
  <si>
    <t>Outs.suportes p/gravacao de som/semelhs. n/gravados</t>
  </si>
  <si>
    <t>Discos p/sist.leit.raio laser,possib.grav.1 vez (cd-r)</t>
  </si>
  <si>
    <t>Suportes gravados,p/leit.raio laser,reprod. apenas do som</t>
  </si>
  <si>
    <t>Suportes gravados,p/leit.raio laser,de fenom. dif.som/imag</t>
  </si>
  <si>
    <t>Outros suportes gravados,p/leitura por raio laser</t>
  </si>
  <si>
    <t>Discos fonograficos,gravados</t>
  </si>
  <si>
    <t>Apars.transm.de radio em am,c/modul.larg. pulso,pot&gt;10kw</t>
  </si>
  <si>
    <t>Outros apars.transmissores de radiodifusao</t>
  </si>
  <si>
    <t>Apars.transm.de televisao,banda vhf,pot&gt;=20kw</t>
  </si>
  <si>
    <t>Apars.transm/recep.de televisao, frequencia&gt;7ghz</t>
  </si>
  <si>
    <t>Apars.de radiodeteccao e de radiossondagem (radar)</t>
  </si>
  <si>
    <t>Apars.de radionavegacao</t>
  </si>
  <si>
    <t>Apars.de radiotelecomando</t>
  </si>
  <si>
    <t>Radio toca-fitas (radio-cassetes),de bolso</t>
  </si>
  <si>
    <t>Outros apars.recep.radiodif.p/veic.automoveis, etc.</t>
  </si>
  <si>
    <t>Apars.recept.de radio c/relogio,a eletricidade</t>
  </si>
  <si>
    <t>Amplificador com sintonizador (receiver)</t>
  </si>
  <si>
    <t>Outros apars.recep.radiodif.etc.</t>
  </si>
  <si>
    <t>Outs.apars.recep.televisao cores,mesmo c/apars.som/imag</t>
  </si>
  <si>
    <t>Apars.recept.de tv em preto/branco,mesmo com radio,etc.</t>
  </si>
  <si>
    <t>Gabinetes e bastidores p/apars.transmissores/ receptores</t>
  </si>
  <si>
    <t>Outs.partes p/apars.recept.radiodifusao, televisao,etc.</t>
  </si>
  <si>
    <t>Outs.partes p/apars.radiodeteccao e radiossondagem</t>
  </si>
  <si>
    <t>Apars.eletr.digit.p/controle de trafego de vias ferreas</t>
  </si>
  <si>
    <t>Outs.apars.eletr.de sinalizacao,etc.p/vias ferreas</t>
  </si>
  <si>
    <t>Apars.eletr.digit.p/controle de trafego de automotores</t>
  </si>
  <si>
    <t>Outs.apars.eletr.sinalizacao,etc.p/vias terrestres,etc.</t>
  </si>
  <si>
    <t>Partes de apars.eletr.de sinaliz.etc.p/vias ferreas,etc</t>
  </si>
  <si>
    <t>Alarmes contra incendio ou sobreaquecimento</t>
  </si>
  <si>
    <t>Outs.apars.eletr.de alarme,p/protecao contra roubo</t>
  </si>
  <si>
    <t>Outs.apars.eletr.de sinalizacao acustica ou visual</t>
  </si>
  <si>
    <t>Partes de apars.eletr.de sinalizacao acustica ou visual</t>
  </si>
  <si>
    <t>Condensador fixo eletr.de tantalo,montag. superf.t&lt;=125v</t>
  </si>
  <si>
    <t>Outs.condensad.fixos eletr.de tantalo, p/montag. superf.</t>
  </si>
  <si>
    <t>Outros condensadores fixos eletr.de tantalo</t>
  </si>
  <si>
    <t>Condensador fixo eletrolitico,de aluminio</t>
  </si>
  <si>
    <t>Condensador fixo c/dieletr.ceram.1 camada,montag.superf</t>
  </si>
  <si>
    <t>Outs.condensadores fixos c/dieletr.ceram.1 camada</t>
  </si>
  <si>
    <t>Outs.condensadores fixos c/dieletr.ceram. montag.superf.</t>
  </si>
  <si>
    <t>Outros condensadores fixos c/dieletr.ceram.</t>
  </si>
  <si>
    <t>Condensador fixo c/dieletr.papel/plast. p/montag.superf.</t>
  </si>
  <si>
    <t>Outros condensadores fixos c/dieletr. papel/plast.</t>
  </si>
  <si>
    <t>Outs.condensadores fixos eletr.p/montag.em superf.</t>
  </si>
  <si>
    <t>Outros condensadores fixos eletr.</t>
  </si>
  <si>
    <t>Condensadores variaveis/ajustav.eletr. p/montag.superf.</t>
  </si>
  <si>
    <t>Outros condensadores variaveis/ajustav.eletr.</t>
  </si>
  <si>
    <t>Partes de condensadores eletr.fixos/variaveis/ ajustav.</t>
  </si>
  <si>
    <t>Resistencias eletr.fixas,p/pot&lt;=20w,de fio</t>
  </si>
  <si>
    <t>Resistencias eletr.fixas,p/pot&lt;=20w,p/montag.em superf.</t>
  </si>
  <si>
    <t>Outros resistencias eletr.fixas,p/pot&lt;=20w</t>
  </si>
  <si>
    <t>Outros resistencias eletr.fixas</t>
  </si>
  <si>
    <t>Potenciometros p/pot&lt;=20w</t>
  </si>
  <si>
    <t>Outs.resistencias eletr.variaveis bobinadas p/pot&lt;=20w</t>
  </si>
  <si>
    <t>Outros potenciometros</t>
  </si>
  <si>
    <t>Outros resistencias eletr.variaveis bobinadas</t>
  </si>
  <si>
    <t>Outs.resistencias eletr.variav.n/lineares semicondut.</t>
  </si>
  <si>
    <t>Outros resistencias eletr.variav.</t>
  </si>
  <si>
    <t>Partes de resistencias eletr.</t>
  </si>
  <si>
    <t>Circuito impresso simples face rig.c/isolante res.fenol./papel celulos</t>
  </si>
  <si>
    <t>Circuito impresso simples face rig.c/isolante res.epoxi./papel celulos</t>
  </si>
  <si>
    <t>Circuito impresso simples face rig.c/isolante res.expox./tec.fib.vidro</t>
  </si>
  <si>
    <t>Outros circuitos impressos simples face rigidos</t>
  </si>
  <si>
    <t>Circuito impresso simples face flexiveis</t>
  </si>
  <si>
    <t>Circuito impresso dupla face rig.c/isolante res.fenol./papel celulos</t>
  </si>
  <si>
    <t>Circuito impresso dupla face rig.c/isolante res.epoxi./papel celulos</t>
  </si>
  <si>
    <t>Circuito impresso dupla face rig.c/isolante res.epoxi./tec.fib.vidro</t>
  </si>
  <si>
    <t>Outros circuitos impressos dubla face rigidos</t>
  </si>
  <si>
    <t>Circuito impresso dupla face flexiveis</t>
  </si>
  <si>
    <t>Circuito impresso multicamada c/ isolante res.epoxida/tec fibra vidro</t>
  </si>
  <si>
    <t>Outros circuitos impressos multicamada</t>
  </si>
  <si>
    <t>Fusiveis/corta-circuito de fusiveis, p/tensao&gt;1000 volts</t>
  </si>
  <si>
    <t>Disjuntores,p/tensao sup.1 kv e inferior a 72,5 kv</t>
  </si>
  <si>
    <t>Outs.disjuntores p/tensao igual ou superior a 72,5 kv</t>
  </si>
  <si>
    <t>Outs.seccionadores/interruptores,t&gt;1kv,corrente&lt;=1600a</t>
  </si>
  <si>
    <t>Interrup.vacuo s/disp.acionamento automatico &gt;1600a</t>
  </si>
  <si>
    <t>Outs.seccionadores/interruptores,t&gt;1kv,corrente&gt;1600a</t>
  </si>
  <si>
    <t>Para-raios p/prot.linhas transmiss. eletricidade, t&gt;1kv</t>
  </si>
  <si>
    <t>Limitadores de tensao/eliminadores de onda eletr.t&gt;1kv</t>
  </si>
  <si>
    <t>Fusiveis e corta-circuitos de fusiveis, p/tensao&lt;=1kv</t>
  </si>
  <si>
    <t>Disjuntores p/tensao&lt;=1kv</t>
  </si>
  <si>
    <t>Reles p/tensao&lt;=60volts</t>
  </si>
  <si>
    <t>Outros reles,60volts&lt;tensao&lt;=1000volts</t>
  </si>
  <si>
    <t>Unidade chavead.de conversor p/telecom. satelite,t&lt;=1kv</t>
  </si>
  <si>
    <t>Unidade chavead.de amplif.hpa p/telecom. satelite,t&lt;=1kv</t>
  </si>
  <si>
    <t>Outs.interruptores,etc.de circuitos eletr.p/tensao&lt;=1kv</t>
  </si>
  <si>
    <t>Suporte p/lampadas,p/tensao&lt;=1kv</t>
  </si>
  <si>
    <t>Tomada polarizada e tomada blindada, p/tensao&lt;=1kv</t>
  </si>
  <si>
    <t>Outros tomadas de corrente,p/tensao&lt;=1kv</t>
  </si>
  <si>
    <t>Conectores p/cabos planos de condutor paralelo,t&lt;=1kv</t>
  </si>
  <si>
    <t>Tomadas de contato deslizante em condutor aereo,t&lt;=1kv</t>
  </si>
  <si>
    <t>Soquetes p/microestruturas eletronicas, p/tensao&lt;=1kv</t>
  </si>
  <si>
    <t>Conectores p/circuito impresso,p/tensao&lt;=1kv</t>
  </si>
  <si>
    <t>Outs.apars.p/interrupcao,etc.p/circuitos eletr.t&lt;=1kv</t>
  </si>
  <si>
    <t>Outs.quadros,paineis,etc.c/apars.cmd.num.comput.t&lt;=1kv</t>
  </si>
  <si>
    <t>Quadros c/apars.control.programaveis, t&lt;=1kv</t>
  </si>
  <si>
    <t>Quadros c/apars.control.demanda de energia eletr.t&lt;=1kv</t>
  </si>
  <si>
    <t>Outs.quadros,etc.c/apars.interrup.circuito eletr.t&lt;=1kv</t>
  </si>
  <si>
    <t>Substacoes isoladas a gas(gis ou his), p/tensao&gt;52kv</t>
  </si>
  <si>
    <t>Outs quadros etc.c/apar interrup circuito eletr t&gt;52kv</t>
  </si>
  <si>
    <t>Quadros,paineis,etc.s/apars.interrup.circuito eletr.</t>
  </si>
  <si>
    <t>Circuito impresso montado p/apars.interrup. circ.eletr.</t>
  </si>
  <si>
    <t>Outros partes p/apars.interrup.circuito eletr.</t>
  </si>
  <si>
    <t>Farois e projetores em unidades seladas, p/tensao&lt;=15v</t>
  </si>
  <si>
    <t>Outros farois e projetores em unidades seladas</t>
  </si>
  <si>
    <t>Lampadas/tubos incandesc.halogenos,de tungstenio,t&lt;=15v</t>
  </si>
  <si>
    <t>Outs.lampadas/tubos incandesc.halogenos,de tungstenio</t>
  </si>
  <si>
    <t>Outros lampadas/tubos incandesc. pot&lt;=200w,t&gt;100v</t>
  </si>
  <si>
    <t>Outras lampadas de arco</t>
  </si>
  <si>
    <t>Lampadas/tubos de raios ultravioleta ou infravermelhos</t>
  </si>
  <si>
    <t>Eletrodos p/lampadas/tubos eletr.de incandescencia,etc.</t>
  </si>
  <si>
    <t>Bases p/lampadas/tubos eletr.de incandescencia,etc.</t>
  </si>
  <si>
    <t>Outs.partes p/lampadas/tubos eletr. incandescencia,etc.</t>
  </si>
  <si>
    <t>Tubos catodicos p/recept.de televisao a cores,etc.</t>
  </si>
  <si>
    <t>Tubos catodicos p/recept.televisao em preto/branco,etc.</t>
  </si>
  <si>
    <t>Tubos p/cameras de televisao em preto e branco,etc.</t>
  </si>
  <si>
    <t>Outros tubos p/cameras de televisao</t>
  </si>
  <si>
    <t>Tubos conversores/intensificadores imagens,de raios x</t>
  </si>
  <si>
    <t>Outs.tubos conversores/intensificadores de imagens,etc.</t>
  </si>
  <si>
    <t>Outs.tubos catodicos,de visualiz.dados graf.a cores,etc</t>
  </si>
  <si>
    <t>Outros tubos catodicos</t>
  </si>
  <si>
    <t>Tubos p/microondas,magnetrons</t>
  </si>
  <si>
    <t>Outros tubos p/microondas</t>
  </si>
  <si>
    <t>Tubos de recepcao ou de amplificacao</t>
  </si>
  <si>
    <t>Valvulas de potencia p/transmissores</t>
  </si>
  <si>
    <t>Outros lampadas,tubos e valvulas,eletronicos, etc.</t>
  </si>
  <si>
    <t>Bobinas de deflexao (yokes) p/tubos catodicos</t>
  </si>
  <si>
    <t>Nucleos de po ferromagnetico p/bobinas de deflexao</t>
  </si>
  <si>
    <t>Canhoes eletronicos p/tubos catodicos</t>
  </si>
  <si>
    <t>Painel de vidro,mascara,etc.reunidos,p/tubos tricromat.</t>
  </si>
  <si>
    <t>Outros partes p/tubos catodicos</t>
  </si>
  <si>
    <t>Partes p/lampadas,outs.tubos e valvulas, eletron. etc.</t>
  </si>
  <si>
    <t>Diodos nao montados,zener</t>
  </si>
  <si>
    <t>Diodos nao montados,de intensidade de corrente&lt;=3a</t>
  </si>
  <si>
    <t>Outros diodos nao montados</t>
  </si>
  <si>
    <t>Diodos montados p/montag.superf.zener</t>
  </si>
  <si>
    <t>Diodos montados p/montag.superf.intensid. corrente&lt;=3a</t>
  </si>
  <si>
    <t>Outros diodos montados p/montag.em superficie</t>
  </si>
  <si>
    <t>Outros diodos zener</t>
  </si>
  <si>
    <t>Outros diodos de intensidade de corrente&lt;=3a</t>
  </si>
  <si>
    <t>Outros diodos exc.fotodiodos e diodos emissores de luz</t>
  </si>
  <si>
    <t>Transistores c/cap.dissip.&lt;1w,nao montados</t>
  </si>
  <si>
    <t>Transistores c/cap.dissip.&lt;1w,montados, p/montag.superf.</t>
  </si>
  <si>
    <t>Outs.transistores c/cap.dissip.&lt;1w,exc.fototransistores</t>
  </si>
  <si>
    <t>Outs.transistores,nao montados, exc.fototransistores</t>
  </si>
  <si>
    <t>Outros transistores,montados,exc. fototransistores</t>
  </si>
  <si>
    <t>Tiristores,diacs,etc.n/montados,intensid.corrente&lt;=3a</t>
  </si>
  <si>
    <t>Outros tiristores,diacs,triacs,n/montados</t>
  </si>
  <si>
    <t>Tiristores,diacs,etc.montados,intensid.corrente&lt;=3a</t>
  </si>
  <si>
    <t>Outros tiristores,diacs,triacs,montados</t>
  </si>
  <si>
    <t>Cristais piezoeletr.montados,de quartzo, 1&lt;=freq&lt;=100mhz</t>
  </si>
  <si>
    <t>Outros cristais piezoeletricos montados</t>
  </si>
  <si>
    <t>Suporte-conector em tiras,diodos, etc. semicondutores</t>
  </si>
  <si>
    <t>Coberturas p/encapsulamento (capsulas)</t>
  </si>
  <si>
    <t>Outs.partes de diodos,transistores,etc. semicondutores</t>
  </si>
  <si>
    <t>Outros microcontroladores montados</t>
  </si>
  <si>
    <t>Outros amplificadores hibridos</t>
  </si>
  <si>
    <t>Outros amplificadores nao montados</t>
  </si>
  <si>
    <t>Outros amplificadores</t>
  </si>
  <si>
    <t>Outros circuitos integr.hibridos</t>
  </si>
  <si>
    <t>Outros circuitos integr.nao montados</t>
  </si>
  <si>
    <t>Outros circuitos integr.montados do tipo chip-set</t>
  </si>
  <si>
    <t>Outros circuitos integrados montados</t>
  </si>
  <si>
    <t>Aceleradores de particulas,eletr.</t>
  </si>
  <si>
    <t>Geradores de sinais,eletr.</t>
  </si>
  <si>
    <t>Amplificador radiofreq.p/recep.sinal microonda,lna,etc</t>
  </si>
  <si>
    <t>Outs.amplificad.radiofreq.p/recep.sinais microondas</t>
  </si>
  <si>
    <t>Outs.amplificad.radiofreq.p/transm.sinais microondas</t>
  </si>
  <si>
    <t>Geradores de caracteres,digitais,p/video</t>
  </si>
  <si>
    <t>Sincronizador de quadro armazen.etc.base tempo,p/video</t>
  </si>
  <si>
    <t>Transcodificador ou conversor de padroes de televisao</t>
  </si>
  <si>
    <t>Partes de maqs.e apars.amplificad.radiofreq. video,etc.</t>
  </si>
  <si>
    <t>Partes de outs.maqs.e apars.eletr.c/funcao propria</t>
  </si>
  <si>
    <t>Fios de cobre p/bobinar,isolados p/uso eletr.</t>
  </si>
  <si>
    <t>Outros fios p/bobinar,isolados p/uso eletr.</t>
  </si>
  <si>
    <t>Cabos coaxiais e outs.condutores eletr.coaxiais</t>
  </si>
  <si>
    <t>Jogos de fios p/velas de ignicao e outs.fios p/veiculos</t>
  </si>
  <si>
    <t>Outros condutores eletr.80v&lt;tensao&lt;=1.000v</t>
  </si>
  <si>
    <t>Outros condutores eletr.p/tensao&gt;1000v</t>
  </si>
  <si>
    <t>Cabos de fibras opticas com rev.ext.de material dieletr.</t>
  </si>
  <si>
    <t>Cabos de fibras opticas com rev.ext.de aco proprio p/inst.submarina</t>
  </si>
  <si>
    <t>Cabos de fibras opticas rev.ext.de aluminio</t>
  </si>
  <si>
    <t>Outros cabos de fibras opticas</t>
  </si>
  <si>
    <t>Eletrodos de carvao p/uso em fornos eletr.</t>
  </si>
  <si>
    <t>Eletrodos de grafita,teor carbono&gt;=99.9%,p/uso eletr.</t>
  </si>
  <si>
    <t>Outros eletrodos de carvao,p/uso eletr.</t>
  </si>
  <si>
    <t>Escovas de carvao,p/uso eletr.</t>
  </si>
  <si>
    <t>Carvoes p/pilhas eletricas</t>
  </si>
  <si>
    <t>Resistencias aquecedoras desprov.de revestim/terminais</t>
  </si>
  <si>
    <t>Suporte de conexao (nipples) p/eletrodos</t>
  </si>
  <si>
    <t>Outs.carvoes e artigos de grafita/carvao p/uso eletr.</t>
  </si>
  <si>
    <t>Isoladores de vidro p/uso eletrico</t>
  </si>
  <si>
    <t>Isoladores de ceramica p/uso eletrico</t>
  </si>
  <si>
    <t>Isoladores de outs.materias p/uso eletrico</t>
  </si>
  <si>
    <t>Pecas isolantes de ceramica p/maqs.apars.e instal.eletr</t>
  </si>
  <si>
    <t>Pecas isolantes de plastico p/maqs.apars.e instal.eletr</t>
  </si>
  <si>
    <t>Outs.pecas/tubos isolantes p/maqs.apars.e instal.eletr.</t>
  </si>
  <si>
    <t>Locomotivas e locotratores,de fonte ext.de eletricidade</t>
  </si>
  <si>
    <t>Locomotivas e locotratores,de acumuladores eletricos</t>
  </si>
  <si>
    <t>Locomotivas diesel-eletricas</t>
  </si>
  <si>
    <t>Outros locomotivas e locotratores,e tenderes</t>
  </si>
  <si>
    <t>Litorinas (automotoras),de fonte ext.de eletricidade</t>
  </si>
  <si>
    <t>Outros litorinas (automotoras)</t>
  </si>
  <si>
    <t>Veics.autopropuls.batedor balastro,alinhad.vias ferreas</t>
  </si>
  <si>
    <t>Outs.veiculos p/inspecao/manutencao de vias ferreas,etc</t>
  </si>
  <si>
    <t>Vagoes de passageiros p/vias ferreas/semelhs.</t>
  </si>
  <si>
    <t>Furgoes p/bagagem,vagoes-postais,etc.p/vias ferreas</t>
  </si>
  <si>
    <t>Vagoes-tanques/semelhs.p/transp.mercad.em vias ferreas</t>
  </si>
  <si>
    <t>Vagoes de descarga automat.mercadorias em vias ferreas</t>
  </si>
  <si>
    <t>Vagoes cobertos/fechados,p/transp.mercad.vias ferreas</t>
  </si>
  <si>
    <t>Vagoes abertos/paredes fixas,altura&gt;60cm p/vias ferreas</t>
  </si>
  <si>
    <t>Outs.vagoes p/transporte de mercadorias em vias ferreas</t>
  </si>
  <si>
    <t>Truques (bogies) de tracao de veiculos p/vias ferreas</t>
  </si>
  <si>
    <t>Bisseis de tracao de veiculos p/vias ferreas/semelhs.</t>
  </si>
  <si>
    <t>Outs.bogies e bisseis de veiculos p/vias ferreas</t>
  </si>
  <si>
    <t>Mancais de veiculos p/vias ferreas, c/ rolamento incorporado ...</t>
  </si>
  <si>
    <t>Outros (mancais de veiculos p/vias ferreas)</t>
  </si>
  <si>
    <t>Eixos,rodas e suas partes de veiculos p/vias ferreas</t>
  </si>
  <si>
    <t>Freios a ar comprim.suas partes de veic.p/vias ferreas</t>
  </si>
  <si>
    <t>Outs.freios e suas partes,de veiculos p/vias ferreas</t>
  </si>
  <si>
    <t>Ganchos,para-choques,etc.de veiculos p/vias ferreas</t>
  </si>
  <si>
    <t>Outros partes de locomotivas ou de locotratores</t>
  </si>
  <si>
    <t>Outros partes de veiculos p/vias ferreas</t>
  </si>
  <si>
    <t>Apars.mecanicos de sinalizacao,etc.p/vias ferreas,etc.</t>
  </si>
  <si>
    <t>Apars.eletromecan.de sinalizacao,etc.p/vias ferreas,etc</t>
  </si>
  <si>
    <t>Material fixo de vias ferreas/semelhs.e suas partes</t>
  </si>
  <si>
    <t>Conteineres (contentores) incl.de transp.fluidos,etc.</t>
  </si>
  <si>
    <t>Tratores motocultores</t>
  </si>
  <si>
    <t>Tratores de lagartas</t>
  </si>
  <si>
    <t>Veiculos automoveis p/deslocam.na neve,campo golfe,etc.</t>
  </si>
  <si>
    <t>Automoveis c/motor explosao,cil&lt;=1000cm3</t>
  </si>
  <si>
    <t>Automoveis c/motor explosao,1000&lt;cm3&lt;=1500, ate 6 passag</t>
  </si>
  <si>
    <t>Automoveis c/motor explosao,1000&lt;cm3&lt;=1500, sup.6 passag</t>
  </si>
  <si>
    <t>Automoveis c/motor explosao,1500&lt;cm3&lt;=3000, ate 6 passag</t>
  </si>
  <si>
    <t>Automoveis c/motor explosao,1500&lt;cm3&lt;=3000, sup.6 passag</t>
  </si>
  <si>
    <t>Automoveis c/motor explosao,cm3&gt;3000,ate 6 passageiros</t>
  </si>
  <si>
    <t>Automoveis c/motor explosao,cm3&gt;3000,sup.6 passageiros</t>
  </si>
  <si>
    <t>Automoveis c/motor diesel,cm3&lt;=1500,ate 6 passageiros</t>
  </si>
  <si>
    <t>Automoveis c/motor diesel,cm3&lt;=1500,sup.6 passageiros</t>
  </si>
  <si>
    <t>Automoveis c/motor diesel,1500&lt;cm3&lt;=2500,ate 6 passag.</t>
  </si>
  <si>
    <t>Automoveis c/motor diesel,1500&lt;cm3&lt;=2500,sup.6 passag.</t>
  </si>
  <si>
    <t>Automoveis c/motor diesel,cm3&gt;2500,ate 6 passageiros</t>
  </si>
  <si>
    <t>Automoveis c/motor diesel,cm3&gt;2500,sup.6 passageiros</t>
  </si>
  <si>
    <t>Outs.automoveis de passageiros,incl.de uso misto,etc.</t>
  </si>
  <si>
    <t>Dumpers p/transp.mercadoria&gt;=85t,util.fora de rodovias</t>
  </si>
  <si>
    <t>Outs.dumpers p/transp.mercadoria,util.fora de rodovias</t>
  </si>
  <si>
    <t>Chassis c/motor diesel e cabina,p/carga&lt;=5t</t>
  </si>
  <si>
    <t>Outs.veiculos automoveis c/motor diesel,p/carga&lt;=5t</t>
  </si>
  <si>
    <t>Chassis c/motor diesel e cabina,5t&lt;carga&lt;=20t</t>
  </si>
  <si>
    <t>Outros caminhoes-guindastes</t>
  </si>
  <si>
    <t>Torres (derricks) automoveis,p/sondagem/ perfuracao</t>
  </si>
  <si>
    <t>Veiculos automoveis de combate a incendios</t>
  </si>
  <si>
    <t>Caminhoes-betoneiras</t>
  </si>
  <si>
    <t>Outros veiculos automoveis p/usos especiais</t>
  </si>
  <si>
    <t>Carrocarias p/automoveis de passageiros,incl. as cabinas</t>
  </si>
  <si>
    <t>Carrocarias p/tratores e dumpers,incl.as cabinas</t>
  </si>
  <si>
    <t>Para-choques e suas partes p/veiculos automoveis</t>
  </si>
  <si>
    <t>Cintos de seguranca p/veiculos automoveis</t>
  </si>
  <si>
    <t>Para-lamas p/tratores e dumpers,exc. rodoviarios</t>
  </si>
  <si>
    <t>Grades de radiadores p/tratores e dumpers,exc. rodov.</t>
  </si>
  <si>
    <t>Portas p/tratores e dumpers,exc.rodoviarios</t>
  </si>
  <si>
    <t>Paineis de instrumentos p/tratores e dumpers exc.rodov</t>
  </si>
  <si>
    <t>Outs.partes e acess.de carrocarias p/tratores/ dumpers</t>
  </si>
  <si>
    <t>Para-lamas p/veiculos automoveis</t>
  </si>
  <si>
    <t>Grades de radiadores p/veiculos automoveis</t>
  </si>
  <si>
    <t>Portas p/veiculos automoveis</t>
  </si>
  <si>
    <t>Paineis de instrumentos p/veiculos automoveis</t>
  </si>
  <si>
    <t>Outs.partes e acess.de carrocarias p/veic.automoveis</t>
  </si>
  <si>
    <t>Guarnicoes de freios,montadas,p/tratores e dumpers</t>
  </si>
  <si>
    <t>Guarnicoes de freios,montadas,p/veiculos automoveis</t>
  </si>
  <si>
    <t>Outs.freios e suas partes,p/tratores/veic. automoveis</t>
  </si>
  <si>
    <t>Caixas de marchas p/veiculos automoveis</t>
  </si>
  <si>
    <t>Eixos de transmissao c/diferenc.p/dumpers, carga&gt;=14t</t>
  </si>
  <si>
    <t>Outs.eixos e suas partes,p/tratores/dumpers, exc.rodov</t>
  </si>
  <si>
    <t>Outs.eixos e suas partes</t>
  </si>
  <si>
    <t>Eixos de transmissao c/diferencial p/veic. automoveis</t>
  </si>
  <si>
    <t>Partes e acess.de outros eixos p/tratores e veiculos automoveis</t>
  </si>
  <si>
    <t>Rodas de eixos propulsor.e partes,p/tratores/ dumpers/veiculos automoveis</t>
  </si>
  <si>
    <t>Outs.rodas,suas partes e acess.p/veiculos automoveis</t>
  </si>
  <si>
    <t>Radiadores p/tratores e veiculos automoveis</t>
  </si>
  <si>
    <t>Silenciosos e tubos de escape p/tratores/veic. automov.</t>
  </si>
  <si>
    <t>Volantes de direcao p/tratores/dumpers, exc rodoviarios</t>
  </si>
  <si>
    <t>Barras de direcao p/tratores/dumpers, exc.rodoviarios</t>
  </si>
  <si>
    <t>Caixas de direcao p/tratores/dumpers, exc.rodoviarios</t>
  </si>
  <si>
    <t>Volantes de direcao p/veiculos automoveis</t>
  </si>
  <si>
    <t>Barras de direcao p/veiculos automoveis</t>
  </si>
  <si>
    <t>Caixas de direcao p/veiculos automoveis</t>
  </si>
  <si>
    <t>Bolsas inflaveis para airbags</t>
  </si>
  <si>
    <t>Outs.partes e acess.p/tratores e veiculos automoveis</t>
  </si>
  <si>
    <t>Veiculos automov.eletr.s/disp.elev.util.em fabricas,etc</t>
  </si>
  <si>
    <t>Outs.veiculos automov.s/disp.elev.util.em fabricas,etc.</t>
  </si>
  <si>
    <t>Partes de veic.automov.s/disp.elev.util.em fabricas,etc</t>
  </si>
  <si>
    <t>Veiculos e carros blindados de combate e suas partes</t>
  </si>
  <si>
    <t>Motocicletas,etc.c/motor pistao alternat.cil&lt;=50cm3</t>
  </si>
  <si>
    <t>Motocicletas c/motor pistao alternat.50cm3&lt;cil&lt;=125cm3</t>
  </si>
  <si>
    <t>Motocicletas c/motor pistao alternat.125cm3&lt;cil&lt;=250cm3</t>
  </si>
  <si>
    <t>Outs.ciclos c/motor pistao alternat.50cm3&lt;cil&lt;=250cm3</t>
  </si>
  <si>
    <t>Motocicletas,etc.c/motor pistao alternat.250&lt;c&lt;=500cm3</t>
  </si>
  <si>
    <t>Motocicletas,etc.c/motor pistao alternat.500&lt;c&lt;=800cm3</t>
  </si>
  <si>
    <t>Motocicletas,etc.c/motor pistao alternat.cil&gt;800cm3</t>
  </si>
  <si>
    <t>Outs.motocicletas/ciclos c/motor auxil.carros laterais</t>
  </si>
  <si>
    <t>Outros ciclos sem motor,incl.triciclos</t>
  </si>
  <si>
    <t>Cadeiras de rodas,etc.sem mecanismo de propulsao</t>
  </si>
  <si>
    <t>Outs.cadeiras de rodas e outs.veiculos p/invalidos</t>
  </si>
  <si>
    <t>Partes e acess.p/motocicletas incl. ciclomotores</t>
  </si>
  <si>
    <t>Partes e acess.p/cadeiras de rodas/outs.veic.p/invalido</t>
  </si>
  <si>
    <t>Quadros,garfos e suas partes p/bicicletas e outs.ciclos</t>
  </si>
  <si>
    <t>Aros e raios para bicicletas e outs.ciclos</t>
  </si>
  <si>
    <t>Outs.pinhoes de rodas livres p/bicibletas,etc.</t>
  </si>
  <si>
    <t>Cubos de freios p/bicicletas e outs.ciclos</t>
  </si>
  <si>
    <t>Outs.freios e suas partes p/bicicletas e outs.ciclos</t>
  </si>
  <si>
    <t>Selins de bicicletas e outs.ciclos</t>
  </si>
  <si>
    <t>Outros partes e acess.p/bicicletas e outs.ciclos</t>
  </si>
  <si>
    <t>Carrinhos,veic.semelh.e suas partes,p/transp. criancas</t>
  </si>
  <si>
    <t>Reboques/semi-reboques p/habitacao/acampar trailer</t>
  </si>
  <si>
    <t>Reboques/semi-reboques autocarregaveis, etc.uso agricola</t>
  </si>
  <si>
    <t>Reboques-cisternas p/transporte de mercadorias</t>
  </si>
  <si>
    <t>Outs.reboques e semi-reboques p/transp.de mercadorias</t>
  </si>
  <si>
    <t>Outros reboques e semi-reboques</t>
  </si>
  <si>
    <t>Outros veiculos nao autopropulsores</t>
  </si>
  <si>
    <t>Chassis de reboques e semi-reboques</t>
  </si>
  <si>
    <t>Outs.partes de reboques/semi-reboques/ veic. n/autopropul</t>
  </si>
  <si>
    <t>Helicopteros de peso&lt;=2000kg,vazios</t>
  </si>
  <si>
    <t>Helicopteros de 2000kg&lt;peso&lt;=3500kg,vazios</t>
  </si>
  <si>
    <t>Outros helicopteros de peso&gt;3500kg,vazios</t>
  </si>
  <si>
    <t>Avioes a helice,etc.peso&lt;=2000kg,vazios</t>
  </si>
  <si>
    <t>Avioes a turboelice,etc.monomotores, p&lt;=2000kg,vazios</t>
  </si>
  <si>
    <t>Avioes a turboelice,etc.multimotores, p&lt;=2000kg, vazios</t>
  </si>
  <si>
    <t>Outros avioes/veiculos aereos,peso&lt;=2000kg, vazios</t>
  </si>
  <si>
    <t>Avioes a helice,etc.2000kg&lt;peso&lt;=15000kg,vazios</t>
  </si>
  <si>
    <t>Avioes a turboelice,etc.multimotores,2t&lt;peso&lt;=7t, vazios</t>
  </si>
  <si>
    <t>Outros avioes a turboelice,etc.7t&lt;peso&lt;=15t, vazios</t>
  </si>
  <si>
    <t>Avioes a turbojato,etc.2000kg&lt;peso&lt;=7000kg, vazios</t>
  </si>
  <si>
    <t>Outs.avioes a turbojato,etc.7000kg&lt;peso&lt;=15000kg, vazios</t>
  </si>
  <si>
    <t>Outs.avioes/veiculos aereos, 2000kg&lt;peso&lt;=15000kg, vazios</t>
  </si>
  <si>
    <t>Avioes a turboelice,etc.peso&gt;15000kg,vazios</t>
  </si>
  <si>
    <t>Outros avioes/veiculos aereos,peso&gt;15000kg, vazios</t>
  </si>
  <si>
    <t>Veiculos espaciais e seus veiculos de lancamento,etc.</t>
  </si>
  <si>
    <t>Para-quedas/para-quedas giratorios,suas partes e acess.</t>
  </si>
  <si>
    <t>Apars.e dispositivos p/lancam.de veic.aereo, etc.partes</t>
  </si>
  <si>
    <t>Apars.simuladores de combate aereo e suas partes</t>
  </si>
  <si>
    <t>Apars.simuladores de voo em terra e suas partes</t>
  </si>
  <si>
    <t>Navios-tanque</t>
  </si>
  <si>
    <t>Barcos frigorificos,exc.os navios-tanque</t>
  </si>
  <si>
    <t>Outs.embarcacoes p/transp.mercadorias ou pessoas/mercad</t>
  </si>
  <si>
    <t>Barcos de pesca,navios-fabricas,etc. comprimento&gt;=35m</t>
  </si>
  <si>
    <t>Outros barcos de pesca,navios-fabricas,etc.</t>
  </si>
  <si>
    <t>Outs.barcos/embarcacoes de recreio/esporte, incl.canoas</t>
  </si>
  <si>
    <t>Rebocadores e barcos p/empurrar outs. embarcacoes</t>
  </si>
  <si>
    <t>Dragas</t>
  </si>
  <si>
    <t>Plataformas de perfuracao/exploracao, flutuantes,etc.</t>
  </si>
  <si>
    <t>Barcos-farois/quindastes/docas/diques flutuantes,etc.</t>
  </si>
  <si>
    <t>Navios de guerra</t>
  </si>
  <si>
    <t>Outros embarcacoes</t>
  </si>
  <si>
    <t>Balsas inflaveis</t>
  </si>
  <si>
    <t>Outros estruturas flutuantes</t>
  </si>
  <si>
    <t>Fibras opticas,diametro de nucleo&lt;11microns</t>
  </si>
  <si>
    <t>Outros fibras opticas</t>
  </si>
  <si>
    <t>Feixes e cabos de fibras opticas</t>
  </si>
  <si>
    <t>Materias polarizantes,em folhas e placas</t>
  </si>
  <si>
    <t>Lentes de contato</t>
  </si>
  <si>
    <t>Lentes de vidro,p/oculos</t>
  </si>
  <si>
    <t>Lentes de outs.materias,p/oculos</t>
  </si>
  <si>
    <t>Outros lentes n/montadas</t>
  </si>
  <si>
    <t>Prismas,espelhos e outs.elementos de optica, n/montados</t>
  </si>
  <si>
    <t>Outs.lentes objetiv.montadas,p/cameras, apars.fotograf.</t>
  </si>
  <si>
    <t>Outros lentes objetiv.montadas</t>
  </si>
  <si>
    <t>Filtros polarizantes,montados</t>
  </si>
  <si>
    <t>Outros filtros opticos,montados</t>
  </si>
  <si>
    <t>Armacoes de plasticos,para oculos</t>
  </si>
  <si>
    <t>Armacoes de metais comuns,p/oculos,mesmo folheado,etc.</t>
  </si>
  <si>
    <t>Armacoes de outs.materias,para oculos</t>
  </si>
  <si>
    <t>Charneiras p/armacoes de oculos</t>
  </si>
  <si>
    <t>Outs.partes p/armacoes de oculos e artigos semelhs.</t>
  </si>
  <si>
    <t>Oculos de sol</t>
  </si>
  <si>
    <t>Oculos p/correcao</t>
  </si>
  <si>
    <t>Oculos de seguranca</t>
  </si>
  <si>
    <t>Outs.oculos p/protecao ou outs.fins e artigos semelhs.</t>
  </si>
  <si>
    <t>Binoculos</t>
  </si>
  <si>
    <t>Lunetas e outs.instrum.de astronomia e suas armacoes</t>
  </si>
  <si>
    <t>Partes e acess.de binoculos</t>
  </si>
  <si>
    <t>Partes e acess.de lunetas e outs.instrum.de astronomia</t>
  </si>
  <si>
    <t>Apars.de tubo de descarga,p/producao de luz-relampago</t>
  </si>
  <si>
    <t>Outros apars.e dispositivos p/fotografia</t>
  </si>
  <si>
    <t>Corpos p/ camaras fotograficas</t>
  </si>
  <si>
    <t>Outros partes e acess.p/camaras fotograficas</t>
  </si>
  <si>
    <t>Outs.partes e acess.p/apars.e dispositivos p/fotografia</t>
  </si>
  <si>
    <t>Projetores para filmes, largura&gt;=35mm, mas &lt;=70mm</t>
  </si>
  <si>
    <t>Outros projetores cinematograficos</t>
  </si>
  <si>
    <t>Partes e acess.p/cameras cinematograficas</t>
  </si>
  <si>
    <t>Partes e acess.p/projetores cinematograficos</t>
  </si>
  <si>
    <t>Partes e acess.p/apars.de projecao fixa,etc.</t>
  </si>
  <si>
    <t>Cubas e cubetas automat.progr.eletron.p/ revel. peliculas</t>
  </si>
  <si>
    <t>Ampliadoras-copiadoras automat.p/papel fotograf&gt;1000c/h</t>
  </si>
  <si>
    <t>Outs.apars.e mater.p/revel.automat.pelic. fotograf.etc.</t>
  </si>
  <si>
    <t>Telas p/projecao fotografica/cinematografica</t>
  </si>
  <si>
    <t>Partes e acess.p/apars.revel.automat. pelic. fotograf.etc</t>
  </si>
  <si>
    <t>Partes e acess.p/outs.apars.util.laborat. fotograf.etc.</t>
  </si>
  <si>
    <t>Microscopios opticos estereoscopicos</t>
  </si>
  <si>
    <t>Microscopios p/fotomicrografia</t>
  </si>
  <si>
    <t>Microscopios p/cinefotomicrografia</t>
  </si>
  <si>
    <t>Microscopios p/microprojecao</t>
  </si>
  <si>
    <t>Microscopios opticos binoculares de platina movel</t>
  </si>
  <si>
    <t>Outros microscopios opticos</t>
  </si>
  <si>
    <t>Partes e acess.p/microscopios p/ fotomicrografia, etc.</t>
  </si>
  <si>
    <t>Partes e acess.p/microscopios opticos</t>
  </si>
  <si>
    <t>Microscopios eletronicos</t>
  </si>
  <si>
    <t>Outros microscopios e difratografos</t>
  </si>
  <si>
    <t>Partes e acess.p/microscopios eletronicos</t>
  </si>
  <si>
    <t>Partes e acess.p/outs.microscopios e difratografos</t>
  </si>
  <si>
    <t>Miras telescopicas p/armas</t>
  </si>
  <si>
    <t>Periscopios,lunetas p/maqs.apars.e instrumentos opticos</t>
  </si>
  <si>
    <t>Lasers exc.os diodos laser</t>
  </si>
  <si>
    <t>Partes e acess.de miras telescopicas, periscopios,etc.</t>
  </si>
  <si>
    <t>Bussolas incl.as agulhas de marear</t>
  </si>
  <si>
    <t>Altimetros para navegacao aerea ou espacial</t>
  </si>
  <si>
    <t>Pilotos automaticos p/navegacao aerea/ espacial</t>
  </si>
  <si>
    <t>Inclinometros p/navegacao aerea/espacial</t>
  </si>
  <si>
    <t>Outs.instrumentos e apars.p/navegacao aerea/espacial</t>
  </si>
  <si>
    <t>Sondas acusticas ou de ultra-sons p/navegacao</t>
  </si>
  <si>
    <t>Outros apars.e instrumentos p/navegacao</t>
  </si>
  <si>
    <t>Partes e acess.p/instrumentos e apars.p/ navegacao</t>
  </si>
  <si>
    <t>Telemetros</t>
  </si>
  <si>
    <t>Teodolitos e taqueometros,leit.por prisma,etc. prec=1seg</t>
  </si>
  <si>
    <t>Outros teodolitos e taqueometros</t>
  </si>
  <si>
    <t>Niveis</t>
  </si>
  <si>
    <t>Instrumentos e apars.de fotogrametria</t>
  </si>
  <si>
    <t>Molinetes hidrometricos</t>
  </si>
  <si>
    <t>Outs.instrumentos e apars.de geodesia, topografia,etc.</t>
  </si>
  <si>
    <t>Partes e acess.de instrumentos e apars.de fotogrametria</t>
  </si>
  <si>
    <t>Partes e acess.de instrumentos e apars.de geodesia,etc.</t>
  </si>
  <si>
    <t>Balancas sensiveis a pesos&lt;=0.2mg</t>
  </si>
  <si>
    <t>Balancas sensiveis a 0.2mg&lt;pesos&lt;=50mg, com/ sem pesos</t>
  </si>
  <si>
    <t>Mesas e maqs.de desenhar,automaticas</t>
  </si>
  <si>
    <t>Outros mesas e maqs.de desenhar</t>
  </si>
  <si>
    <t>Outs.instrumentos de desenho,de tracado ou de calculo</t>
  </si>
  <si>
    <t>Micrometros (instrum.de medida manual de distancias)</t>
  </si>
  <si>
    <t>Paquimetros (instrum.de medida manual de distancias)</t>
  </si>
  <si>
    <t>Calibres e semelhs.(instrum.medida manual de distancias</t>
  </si>
  <si>
    <t>Metros (instrum.de medida manual de distancias)</t>
  </si>
  <si>
    <t>Outros instrumentos de medida manual de distancias</t>
  </si>
  <si>
    <t>Partes e acess.de mesas e maqs.de desenhar, automaticas</t>
  </si>
  <si>
    <t>Partes e acess.de outs.instrum.de desenho, medida,etc.</t>
  </si>
  <si>
    <t>Eletrocardiografos</t>
  </si>
  <si>
    <t>Ecografos c/analise espectral doppler</t>
  </si>
  <si>
    <t>Outs.apars.de eletrodiagnost.por varredura ultra-sonica</t>
  </si>
  <si>
    <t>Apars.de diagnostico por visualiz.de ressonancia magnet</t>
  </si>
  <si>
    <t>Scanner de tomografia por emissao de positrons</t>
  </si>
  <si>
    <t>Camaras gama</t>
  </si>
  <si>
    <t>Outs.aparelhos de cintilografia</t>
  </si>
  <si>
    <t>Endoscopios</t>
  </si>
  <si>
    <t>Audiometros</t>
  </si>
  <si>
    <t>Outros apars.de eletrodiagnostico</t>
  </si>
  <si>
    <t>Partes de apars.de eletrodiagnostico</t>
  </si>
  <si>
    <t>Apars.de raios ultravioleta ou infravermelhos, p/ cirurgias, que operam por laser</t>
  </si>
  <si>
    <t>Apars.operando por laser p/tratamento bucal</t>
  </si>
  <si>
    <t>Outros (apars.de raios ultravioleta ou infravermelhos)</t>
  </si>
  <si>
    <t>Seringas de plastico,mesmo c/agulhas, capacidade &lt;=2cm3</t>
  </si>
  <si>
    <t>Outros seringas de plastico,mesmo c/agulhas</t>
  </si>
  <si>
    <t>Seringas de outs.materias,mesmo c/agulhas</t>
  </si>
  <si>
    <t>Agulhas tubulares de metal,gengivais</t>
  </si>
  <si>
    <t>Agulhas tubulares de aco cromo-niquel/bisel trifacetado (...), utilizadas com bolsas de sangue</t>
  </si>
  <si>
    <t>Outros agulhas tubulares de metal</t>
  </si>
  <si>
    <t>Agulhas para suturas</t>
  </si>
  <si>
    <t>Outros agulhas</t>
  </si>
  <si>
    <t>Cateter de policloreto vinila,p/embolectomia arterial</t>
  </si>
  <si>
    <t>Cateter de policloreto vinila,p/termodiluicao</t>
  </si>
  <si>
    <t>Outs.instrumentos semelh.seringas,agulhas, cateteres,etc</t>
  </si>
  <si>
    <t>Apars.dentarios de brocar mesmo c/outs. equip.dentarios</t>
  </si>
  <si>
    <t>Brocas p/odontologia,de aco-vanadio</t>
  </si>
  <si>
    <t>Microscopios binoculares,util.cirurgia oftalmologica</t>
  </si>
  <si>
    <t>Outs.instrumentos e aparelhos de oftalmologia</t>
  </si>
  <si>
    <t>Bisturis eletricos</t>
  </si>
  <si>
    <t>Apars.de mecanoterapia,de massagem ou de psicotecnica</t>
  </si>
  <si>
    <t>Apars.de oxigenoterapia</t>
  </si>
  <si>
    <t>Apars.de aerossolterapia</t>
  </si>
  <si>
    <t>Respiratorios de reanimacao</t>
  </si>
  <si>
    <t>Respiradores automaticos (pulmoes de aco)</t>
  </si>
  <si>
    <t>Apars.de ozonoterapia e outs.de terapia respiratoria</t>
  </si>
  <si>
    <t>Mascaras contra gases</t>
  </si>
  <si>
    <t>Outros apars.respiratorios</t>
  </si>
  <si>
    <t>Artigos e apars.ortopedicos</t>
  </si>
  <si>
    <t>Artigos e apars.para fraturas</t>
  </si>
  <si>
    <t>Partes e acess.de artigos e apars.ortopedia,articulares</t>
  </si>
  <si>
    <t>Outs.partes e acess.de proteses articul/apars.ortoped.</t>
  </si>
  <si>
    <t>Dentes artificiais de acrilico</t>
  </si>
  <si>
    <t>Outros dentes artificiais exc.de acrilico</t>
  </si>
  <si>
    <t>Outros artigos e apars.de protese dentaria</t>
  </si>
  <si>
    <t>Proteses articulares,femurais</t>
  </si>
  <si>
    <t>Proteses articulares,mioletricas</t>
  </si>
  <si>
    <t>Outros proteses articulares</t>
  </si>
  <si>
    <t>Valvulas cardiacas mecanicas</t>
  </si>
  <si>
    <t>Outros valvulas cardiacas,exc.mecanicas</t>
  </si>
  <si>
    <t>Proteses de arterias vasculares revestidas</t>
  </si>
  <si>
    <t>Proteses mamarias nao implantaveis</t>
  </si>
  <si>
    <t>Outros artigos e apars.de protese</t>
  </si>
  <si>
    <t>Partes de proteses modulares subst.membros super.infer.</t>
  </si>
  <si>
    <t>Partes e acess.de outs.artigos e apars.de protese</t>
  </si>
  <si>
    <t>Apars.p/facilitar a audicao de surdos,exc.partes/acess.</t>
  </si>
  <si>
    <t>Marca-passos cardiacos,exc.partes e acess.</t>
  </si>
  <si>
    <t>Cardiodesfibrilador automatico</t>
  </si>
  <si>
    <t>Outs.apars.implant.organ.p/compensar defeito/incapacid.</t>
  </si>
  <si>
    <t>Partes e acess.de marca-passos cardiacos</t>
  </si>
  <si>
    <t>Partes e acess.de apars.p/facilitar audicao dos surdos</t>
  </si>
  <si>
    <t>Partes e acess.de artigos/apars.p/compensar deficiencia</t>
  </si>
  <si>
    <t>Apars.de tomografia computadorizada</t>
  </si>
  <si>
    <t>Apars.de raios x,de diagnost.de tomada maxilar panoram.</t>
  </si>
  <si>
    <t>Outros apars.de raios x,p/diagnost.de odontologia</t>
  </si>
  <si>
    <t>Outros apars.de raios x,p/odontologia</t>
  </si>
  <si>
    <t>Apars.de raios x,de diagnost.p/mamografia</t>
  </si>
  <si>
    <t>Apars.de raios x,de diagnost.p/angiografia</t>
  </si>
  <si>
    <t>Apars.computadoriz.de diagnostico, p/densitometria ossea</t>
  </si>
  <si>
    <t>Outs.apars.de raios x,p/diagnost.medico, cirurgico,etc.</t>
  </si>
  <si>
    <t>Outs.apars.de raios x,p/uso medico,cirurgico, veterinar.</t>
  </si>
  <si>
    <t>Espectrometros ou espectrografos,de raios x</t>
  </si>
  <si>
    <t>Outs.apars.de raios x,radiofotografia ou radioterapia</t>
  </si>
  <si>
    <t>Apars.de gamaterapia p/uso medico, cirurgico,etc.</t>
  </si>
  <si>
    <t>Apars.raios gama,p/detec.nivel enchim/tampa lata bebida</t>
  </si>
  <si>
    <t>Outros aparelhos de radiacao alfa,beta ou gama</t>
  </si>
  <si>
    <t>Tubos de raios x</t>
  </si>
  <si>
    <t>Maqs.e apars.p/ensaios de tracao/compressao de metais</t>
  </si>
  <si>
    <t>Maqs.e apars.p/ensaios de dureza de metais</t>
  </si>
  <si>
    <t>Maqs.e apars.p/outs.ensaios de metais</t>
  </si>
  <si>
    <t>Maqs.e apars.p/ensaios de texteis,automaticos</t>
  </si>
  <si>
    <t>Outros maqs.e apars.p/ensaios de texteis</t>
  </si>
  <si>
    <t>Maqs.e apars.p/ensaios de papeis,cartao, linoleo,etc.</t>
  </si>
  <si>
    <t>Outs.maqs.e apars.p/ensaios de dureza,etc.de materiais</t>
  </si>
  <si>
    <t>Partes e acess.de maqs.e apars.p/ensaios de dureza,etc.</t>
  </si>
  <si>
    <t>Pirometros opticos</t>
  </si>
  <si>
    <t>Outros termometros e pirometros</t>
  </si>
  <si>
    <t>Densimetros,areometros,higrometros e outs. instrumentos</t>
  </si>
  <si>
    <t>Partes e acess.de termometros</t>
  </si>
  <si>
    <t>Partes e acess.de densimetros e outs. instrumentos</t>
  </si>
  <si>
    <t>Medidor-transmissor eletron.induc. eletromagnet. de vazao</t>
  </si>
  <si>
    <t>Outs.instrumentos e apars.p/medida/controle de vazao</t>
  </si>
  <si>
    <t>Instrumentos e apars.p/medida/controle do nivel, de metais, mediante corentes parasitas</t>
  </si>
  <si>
    <t>Outros (instrumentos e apars.p/medida/controle do nivel)</t>
  </si>
  <si>
    <t>Manometros</t>
  </si>
  <si>
    <t>Outs.instrumentos e apars.p/medida/controle da pressao</t>
  </si>
  <si>
    <t>Outs.instrumentos e apars.p/medida/controle de liq.etc.</t>
  </si>
  <si>
    <t>Partes e acess.p/instrum.e apars.medida/ controle nivel</t>
  </si>
  <si>
    <t>Partes e acess.p/manometros</t>
  </si>
  <si>
    <t>Partes e acess.p/outs.instrum.e apars.de medida/control</t>
  </si>
  <si>
    <t>Analisadores de gases ou de fumaca (fumo)</t>
  </si>
  <si>
    <t>Cromatografos de fase gasosa</t>
  </si>
  <si>
    <t>Cromatografos de fase liquida</t>
  </si>
  <si>
    <t>Outros cromatografos</t>
  </si>
  <si>
    <t>Sequenciadores automaticos de adn mediante eletroforese capilar</t>
  </si>
  <si>
    <t>Outs apars.de eletroforese</t>
  </si>
  <si>
    <t>Espectrometros e espectrografos de emissao optica (emissao atomica),</t>
  </si>
  <si>
    <t>Outros espectrometros, outros espectrografos</t>
  </si>
  <si>
    <t>Espectrofotometros de radiacoes uv,visiveis e iv</t>
  </si>
  <si>
    <t>Colorimetros</t>
  </si>
  <si>
    <t>Fotometros</t>
  </si>
  <si>
    <t>Refratometros</t>
  </si>
  <si>
    <t>Sacarimetros</t>
  </si>
  <si>
    <t>Citometro de fluxo</t>
  </si>
  <si>
    <t>Outs.instrumentos e apars.que utiliz.radiacoes opticas</t>
  </si>
  <si>
    <t>Microtomos</t>
  </si>
  <si>
    <t>Partes e acess.p/espectrometros e de espectrografos de emissao optica</t>
  </si>
  <si>
    <t>Partes e acess.p/polarografos</t>
  </si>
  <si>
    <t>Partes e acess.p/outs.instrum.e apars.p/analise,etc.</t>
  </si>
  <si>
    <t>Outros (contadores de gas natural comprimido,eletronicos)</t>
  </si>
  <si>
    <t>Outros contadores de gases</t>
  </si>
  <si>
    <t>Contadores de liquidos,peso&lt;=50kg</t>
  </si>
  <si>
    <t>Contadores de liquidos,peso&gt;50kg</t>
  </si>
  <si>
    <t>Contadores monofasicos,p/corr.eletr.alternada,digitais</t>
  </si>
  <si>
    <t>Outs.contadores monofasicos,p/corr.eletr.alternada</t>
  </si>
  <si>
    <t>Contadores bifasicos de eletricidade,digitais</t>
  </si>
  <si>
    <t>Outros contadores bifasicos de eletricidade</t>
  </si>
  <si>
    <t>Contadores trifasicos de eletricidade,digitais</t>
  </si>
  <si>
    <t>Outros contadores trifasicos de eletricidade</t>
  </si>
  <si>
    <t>Outros contadores de eletricidade</t>
  </si>
  <si>
    <t>Partes e acess.p/contadores de eletricidade</t>
  </si>
  <si>
    <t>Partes e acess.p/contadores de gases/liquidos</t>
  </si>
  <si>
    <t>Contadores de voltas ou de producao/horas de trabalho</t>
  </si>
  <si>
    <t>Taximetros,totalizadores de caminho percorrido,etc.</t>
  </si>
  <si>
    <t>Indicadores de velocidade e tacometros</t>
  </si>
  <si>
    <t>Partes e acess.p/indicadores de velocidade/tacometros</t>
  </si>
  <si>
    <t>Partes e acess.p/outs.contadores/estroboscopios</t>
  </si>
  <si>
    <t>Outs.instrumentos e apars.p/medida radiacoes ionizantes</t>
  </si>
  <si>
    <t>Osciloscopios digitais</t>
  </si>
  <si>
    <t>Osciloscopios catodicos analogicos, frequencia&gt;=60mhz</t>
  </si>
  <si>
    <t>Vetorscopio (osciloscopios catodicos analogicos)</t>
  </si>
  <si>
    <t>Outros osciloscopios catodicos analogicos</t>
  </si>
  <si>
    <t>Oscilografos</t>
  </si>
  <si>
    <t>Multimetros sem dispositivo registrador</t>
  </si>
  <si>
    <t>Multimetros com dispositivo registrador</t>
  </si>
  <si>
    <t>Voltimetros digitais,sem dispositivo registrador</t>
  </si>
  <si>
    <t>Outros voltimetros sem dispositivo registrador</t>
  </si>
  <si>
    <t>Amperimetros sem disposit.registrador, p/veic.automoveis</t>
  </si>
  <si>
    <t>Outros amperimetros s/dispositivo registrador</t>
  </si>
  <si>
    <t>Apars.de teste de contin.de circuit.impresso, c/disp.reg</t>
  </si>
  <si>
    <t>Outs.instrum.e apars.p/medida/controle eletr.c/disp.reg</t>
  </si>
  <si>
    <t>Analisadores de protocolo,para telecomunicacao</t>
  </si>
  <si>
    <t>Analisadores de nivel seletivo,para telecomunicacao</t>
  </si>
  <si>
    <t>Analisadores digitais de transmissao,p/telecomunicacao</t>
  </si>
  <si>
    <t>Outros instrumentos e apars.p/telecomunicacao</t>
  </si>
  <si>
    <t>Instrumentos e apars.p/testes de circuitos integrados</t>
  </si>
  <si>
    <t>Outs.instrumentos e apars.p/medida/controle discos,etc.</t>
  </si>
  <si>
    <t>Apars.de teste automat.circuit.impresso,mont. c/disp.reg</t>
  </si>
  <si>
    <t>Analisadores logicos de circuitos digitais</t>
  </si>
  <si>
    <t>Analisadores de espectro de frequencia</t>
  </si>
  <si>
    <t>Frequencimetros</t>
  </si>
  <si>
    <t>Fasimetros</t>
  </si>
  <si>
    <t>Outs.instrum.e apars.p/medida/controle eletr.etc.</t>
  </si>
  <si>
    <t>Partes e acess.p/apars.de medida,etc.radiacao ionizante</t>
  </si>
  <si>
    <t>Partes e acess.p/apars.de medida,etc.eletr. s/disp.reg.</t>
  </si>
  <si>
    <t>Maqs.de equilibrar pecas mecanicas</t>
  </si>
  <si>
    <t>Bancos de ensaio p/motores</t>
  </si>
  <si>
    <t>Outros bancos de ensaio,exc.p/motores</t>
  </si>
  <si>
    <t>Instrumentos e apars.opticos,p/controle de discos,etc.</t>
  </si>
  <si>
    <t>Instrums.e apars.raios laser,p/medir dim.fibra celulose</t>
  </si>
  <si>
    <t>Instrums.e apars.raios laser,p/medir esp.pneumaticos</t>
  </si>
  <si>
    <t>Dinamometros</t>
  </si>
  <si>
    <t>Rugosimetros</t>
  </si>
  <si>
    <t>Maqs.p/medicao tridimensional</t>
  </si>
  <si>
    <t>Metros padroes</t>
  </si>
  <si>
    <t>Apars.digitais util.em automoveis (computador de bordo)</t>
  </si>
  <si>
    <t>Apars.p/analise de texteis,computadorizados</t>
  </si>
  <si>
    <t>Celulas de carga</t>
  </si>
  <si>
    <t>Outs.instrumentos,apars.e maqs.de medida/ controle</t>
  </si>
  <si>
    <t>Partes e acess.p/bancos de ensaio</t>
  </si>
  <si>
    <t>Partes e acess.p/outs.instrum.e apars.medida/ controle</t>
  </si>
  <si>
    <t>Termostatos automaticos,de expansao de fluidos</t>
  </si>
  <si>
    <t>Outros termostatos automaticos</t>
  </si>
  <si>
    <t>Manostatos automaticos (pressostatos)</t>
  </si>
  <si>
    <t>Instrumentos e apars.hidraulicos/ pneumaticos, automat.</t>
  </si>
  <si>
    <t>Reguladores eletronicos,de voltagem, automaticos</t>
  </si>
  <si>
    <t>Outros reguladores de voltagem,automaticos</t>
  </si>
  <si>
    <t>Controladores eletron.p/sist.antibloq.de freio,automat.</t>
  </si>
  <si>
    <t>Controladores eletron.p/sist.de suspensao, automaticos</t>
  </si>
  <si>
    <t>Controladores eletron.p/sist.de transmissao, automaticos</t>
  </si>
  <si>
    <t>Controladores eletron.p/sist.de ignicao, automaticos</t>
  </si>
  <si>
    <t>Controladores eletron.p/sist.de injecao, automaticos</t>
  </si>
  <si>
    <t>Outs.controladores eletron.automat.p/veic. automoveis</t>
  </si>
  <si>
    <t>Equipamento digital automat.p/controle de veic.ferrov.</t>
  </si>
  <si>
    <t>Instrumentos e apars.automat.p/controle de pressao</t>
  </si>
  <si>
    <t>Instrumentos e apars.automat.p/controle de temperatura</t>
  </si>
  <si>
    <t>Instrumentos e apars.automat.p/controle de umidade</t>
  </si>
  <si>
    <t>Instrumentos e apars.automat.p/controle velocid.motores</t>
  </si>
  <si>
    <t>Outs.instrum.e apars.automat.p/controle grandez.n/eletr</t>
  </si>
  <si>
    <t>Outs.instrums.e apars.automat.p/regulacao/ controle</t>
  </si>
  <si>
    <t>Circuito impresso montado,p/apars.automat. regulacao,etc</t>
  </si>
  <si>
    <t>Partes e acess.p/termostatos automaticos</t>
  </si>
  <si>
    <t>Partes e acess.p/outs.apars.automat.p/ regulacao,etc.</t>
  </si>
  <si>
    <t>Partes e acess.p/outs.maqs.apars.instrum.de optica,etc.</t>
  </si>
  <si>
    <t>Relogio de pulso,cx.met.prec.func.eletr. mostr.mecan.</t>
  </si>
  <si>
    <t>Outs.relogios de pulso,cx.de metal prec.etc. func. eletr.</t>
  </si>
  <si>
    <t>Relogio de pulso,cx.met.prec.etc.corda automat.</t>
  </si>
  <si>
    <t>Outros relogios de pulso,cx.metal prec.etc.</t>
  </si>
  <si>
    <t>Relogio de bolso,semelh.cx.met.prec.etc. func.eletr.</t>
  </si>
  <si>
    <t>Outros relogios de bolso,semelh.cx.metal prec.etc.</t>
  </si>
  <si>
    <t>Relogio de pulso,cx.met.comum,func.eletr. mostr.mecan.</t>
  </si>
  <si>
    <t>Outros relogios de pulso,func.eletr.mostr. mecan.</t>
  </si>
  <si>
    <t>Relogio de pulso,cx.met.comum,func.eletr. mostr. optoelet</t>
  </si>
  <si>
    <t>Relogio de pulso,cx.plastico,func.eletr. mostr.optoeletr</t>
  </si>
  <si>
    <t>Outs.relogios de pulso,func.eletr.mostr. optoeletr.</t>
  </si>
  <si>
    <t>Outros relogios de pulso,func.eletr.</t>
  </si>
  <si>
    <t>Relogio de pulso,de corda automat.</t>
  </si>
  <si>
    <t>Outros relogio de pulso</t>
  </si>
  <si>
    <t>Relogio de bolso,semelh.func.eletr.</t>
  </si>
  <si>
    <t>Outros relogios de bolso,semelh.</t>
  </si>
  <si>
    <t>Despertadores e outs.relogios,maquin.peq.vol. func.eletr</t>
  </si>
  <si>
    <t>Outros despertadores/outs.relogios,maquin. peq.vol.</t>
  </si>
  <si>
    <t>Relogios p/paineis de instrum.p/automoveis e outs.veics</t>
  </si>
  <si>
    <t>Outs.despertadores func.eletr.exc.maquin. peq.vol.</t>
  </si>
  <si>
    <t>Outros despertadores exc.maquin.peq.vol.</t>
  </si>
  <si>
    <t>Pendulas/relogios parede,func.eletr.exc.maquin. peq.vol.</t>
  </si>
  <si>
    <t>Outs.pendulas e relogios de parede,exc.maquin. peq.vol.</t>
  </si>
  <si>
    <t>Outs.apars.de relojoaria,func.eletr.exc.maquin. peq.vol.</t>
  </si>
  <si>
    <t>Outros apars.de relojoaria,exc.maquin.peq.vol.</t>
  </si>
  <si>
    <t>Relogios de ponto,relog.datadores e contadores de horas</t>
  </si>
  <si>
    <t>Outros apars.de controle/contadores de tempo,etc.</t>
  </si>
  <si>
    <t>Interruptores horarios</t>
  </si>
  <si>
    <t>Outs.apars.p/acionar mecanismo em tempo determinado,etc</t>
  </si>
  <si>
    <t>Maquinismo montado p/relog.pulso,func.eletr. mostr.mecan</t>
  </si>
  <si>
    <t>Maquinismo montado p/outs.relog.peq.vol.f. eletr. m.mecan</t>
  </si>
  <si>
    <t>Maquinismo montado p/relog.pulso,func.eletr. mostr.optoe</t>
  </si>
  <si>
    <t>Maquinismo montado p/outs.relog.peq.vol.f. eletr. m.optoe</t>
  </si>
  <si>
    <t>Maquinismo montado p/relogio peq.vol.de corda automat.</t>
  </si>
  <si>
    <t>Outs.maquinismos montados peq.vol.compl.p/ outs.relogios</t>
  </si>
  <si>
    <t>Maquinismo montado exc.peq.vol.p/relog. func.eletr.</t>
  </si>
  <si>
    <t>Maquinismo montado exc.peq.vol.p/outs.apars. relojoaria</t>
  </si>
  <si>
    <t>Maquinismo n/montado compl.p/relogio de pulso,bolso,etc</t>
  </si>
  <si>
    <t>Maquinismo n/montado compl.p/outs.relogios de peq.vol.</t>
  </si>
  <si>
    <t>Maquinismo montado incompl.p/apars.relojoaria peq.vol.</t>
  </si>
  <si>
    <t>Esbocos de maquinismos p/apars.relojoaria de peq.vol.</t>
  </si>
  <si>
    <t>Maquinismo n/montado compl.p/apars.relojoar. exc.peq.vol</t>
  </si>
  <si>
    <t>Caixas p/relogio de pulso/bolso,de metal precioso,etc.</t>
  </si>
  <si>
    <t>Caixas p/relogio de pulso/bolso,de latao,em esboco</t>
  </si>
  <si>
    <t>Caixas p/relogio de pulso/bolso,de outs.metais comuns</t>
  </si>
  <si>
    <t>Caixas p/relogio de pulso/bolso,de outs. materias</t>
  </si>
  <si>
    <t>Fundos p/caixa de relogio de pulso/bolso,de metal comum</t>
  </si>
  <si>
    <t>Outros partes p/caixa de relogio de pulso/ bolso</t>
  </si>
  <si>
    <t>Caixas e semelh.p/apars.de relojoaria</t>
  </si>
  <si>
    <t>Partes p/caixas e semelh.p/apars.de relojoaria</t>
  </si>
  <si>
    <t>Pulseiras p/relogios,de metal precioso, folheado,etc.</t>
  </si>
  <si>
    <t>Pulseiras p/relogios,de metal comum</t>
  </si>
  <si>
    <t>Pulseiras p/relogios,de outs.mater.e partes p/pulseiras</t>
  </si>
  <si>
    <t>Quadrantes p/apars.de relojoaria</t>
  </si>
  <si>
    <t>Platinas e pontes p/apars.de relojoaria</t>
  </si>
  <si>
    <t>Pianos verticais</t>
  </si>
  <si>
    <t>Pianos de cauda</t>
  </si>
  <si>
    <t>Outs.pianos,cravos e outs.instrum.de cordas, c/teclado</t>
  </si>
  <si>
    <t>Instrumentos musicais de cordas,tocados c/auxilio arco</t>
  </si>
  <si>
    <t>Outros instrumentos musicais de cordas</t>
  </si>
  <si>
    <t>Instrumentos musicais de sopro denominados metais</t>
  </si>
  <si>
    <t>Outros instrumentos musicais de sopro</t>
  </si>
  <si>
    <t>Instrumentos musicais de percussao (tambores,etc.)</t>
  </si>
  <si>
    <t>Sintetizadores (instrumentos musicais de teclado)</t>
  </si>
  <si>
    <t>Outros instrumentos musicais de teclado</t>
  </si>
  <si>
    <t>Guitarra e contrabaixo</t>
  </si>
  <si>
    <t>Outros instrumentos musicais c/som amplif.por meio elet</t>
  </si>
  <si>
    <t>Caixas de musica</t>
  </si>
  <si>
    <t>Orgaos mecanicos de feira e outs.instrum. musicais</t>
  </si>
  <si>
    <t>Cordas p/instrumentos musicais</t>
  </si>
  <si>
    <t>Partes e acess.p/pianos</t>
  </si>
  <si>
    <t>Partes e acess.p/instrumentos musicais de cordas</t>
  </si>
  <si>
    <t>Partes e acess.p/instrum.musicais som amplif.meio eletr</t>
  </si>
  <si>
    <t>Partes e acess.p/outs.instrumentos musicais</t>
  </si>
  <si>
    <t>Outras armas de guerra,exc.revolveres, pistolas e armas brancas</t>
  </si>
  <si>
    <t>Revolveres e pistolas</t>
  </si>
  <si>
    <t>Armas de fogo carregaveis exclusivamente pela boca</t>
  </si>
  <si>
    <t>Espingardas/carabinas p/caca/tiro-ao-alvo,cano liso&gt;=1</t>
  </si>
  <si>
    <t>Outros espingardas/carabinas p/caca/tiro-ao-alvo</t>
  </si>
  <si>
    <t>Partes e acess.p/revolveres/pistolas</t>
  </si>
  <si>
    <t>Partes e acess.para espingardas/carabinas de fogo</t>
  </si>
  <si>
    <t>Partes e acess.p/armas de guerra</t>
  </si>
  <si>
    <t>Partes e acess.p/outs.armas</t>
  </si>
  <si>
    <t>Sabres,espadas,baionetas,outs.armas brancas,suas partes e bainhas</t>
  </si>
  <si>
    <t>Assentos ejetaveis,para veiculos aereos</t>
  </si>
  <si>
    <t>Outros assentos p/veiculos aereos,exc. ejetaveis</t>
  </si>
  <si>
    <t>Assentos de cana,vime ou de materias semelhantes</t>
  </si>
  <si>
    <t>Assentos estofados,com armacao de madeira</t>
  </si>
  <si>
    <t>Outros assentos c/armacao de madeira</t>
  </si>
  <si>
    <t>Assentos estofados,com armacao de metal</t>
  </si>
  <si>
    <t>Outros assentos c/armacao de metal</t>
  </si>
  <si>
    <t>Outros assentos</t>
  </si>
  <si>
    <t>Cadeiras de dentista/saloes de cabeleireiro,etc. partes</t>
  </si>
  <si>
    <t>Mesas p/operacao cirurgica</t>
  </si>
  <si>
    <t>Camas dotadas de mecanismos p/usos clinicos</t>
  </si>
  <si>
    <t>Outs.mobiliarios p/medicina,cirurgia, odontologia, etc.</t>
  </si>
  <si>
    <t>Moveis de metal p/escritorios</t>
  </si>
  <si>
    <t>Moveis de madeira p/escritorios</t>
  </si>
  <si>
    <t>Moveis de madeira p/cozinhas</t>
  </si>
  <si>
    <t>Moveis de madeira p/quartos de dormir</t>
  </si>
  <si>
    <t>Outros moveis de madeira</t>
  </si>
  <si>
    <t>Moveis de plasticos</t>
  </si>
  <si>
    <t>Moveis de outs.materias,incl.vime, etc.</t>
  </si>
  <si>
    <t>Suporte elastico p/camas</t>
  </si>
  <si>
    <t>Colchoes de borracha/plasticos alveolares, mesmo rocob.</t>
  </si>
  <si>
    <t>Colchoes de outs.materias</t>
  </si>
  <si>
    <t>Sacos de dormir</t>
  </si>
  <si>
    <t>Ededroes,almofadas,pufes,travesseiros e artigos semelh.</t>
  </si>
  <si>
    <t>Apars.nao eletricos de iluminacao</t>
  </si>
  <si>
    <t>Partes p/apars.de iluminacao,de vidro</t>
  </si>
  <si>
    <t>Partes p/apars.de iluminacao,de plasticos</t>
  </si>
  <si>
    <t>Partes p/apars.de iluminacao,de outs.materias</t>
  </si>
  <si>
    <t>Bonecos de figura humana, mesmo vestidos, c/mecanismo a corda/eletr.</t>
  </si>
  <si>
    <t>Outros bonecos ,mesmo vestidos</t>
  </si>
  <si>
    <t>Outros partes e acess.p/bonecos de figura humana</t>
  </si>
  <si>
    <t>Brinquedos c/enchimento,de figura animal ou nao-humana</t>
  </si>
  <si>
    <t>Outros brinquedos de figura animal ou nao humana</t>
  </si>
  <si>
    <t>Trens eletr.de brinquedo,incl.trilhos/sinais/ outs.acess</t>
  </si>
  <si>
    <t>Modelos reduzidos,de brinquedo,em conj.p/montagem</t>
  </si>
  <si>
    <t>Outros conjuntos e brinquedos,p/construcao</t>
  </si>
  <si>
    <t>Quebra-cabecas (puzzles)</t>
  </si>
  <si>
    <t>Outros brinquedos em sortidos ou em panoplias</t>
  </si>
  <si>
    <t>Instrumentos e apars.musicais,de brinquedo</t>
  </si>
  <si>
    <t>Outros brinquedos e modelos,motorizados, eletricos</t>
  </si>
  <si>
    <t>Outros brinquedos de friccao,de corda ou de mola</t>
  </si>
  <si>
    <t>Outros brinquedos</t>
  </si>
  <si>
    <t>Bilhares e seus acess.</t>
  </si>
  <si>
    <t>Outs.jogos acionados por ficha/moeda,exc. jogos balizas</t>
  </si>
  <si>
    <t>Cartas de jogar</t>
  </si>
  <si>
    <t>Artigos para festas de natal</t>
  </si>
  <si>
    <t>Artigos para outs.festas,carnaval ou outs. divertimentos</t>
  </si>
  <si>
    <t>Esquis p/neve</t>
  </si>
  <si>
    <t>Fixadores p/esquis</t>
  </si>
  <si>
    <t>Outros equipamentos p/esquiar na neve</t>
  </si>
  <si>
    <t>Pranchas a vela</t>
  </si>
  <si>
    <t>Esquis aquaticos e outs.equipam.p/esportes aquaticos</t>
  </si>
  <si>
    <t>Tacos completos p/golfe</t>
  </si>
  <si>
    <t>Bolas p/golfe</t>
  </si>
  <si>
    <t>Outros equipamentos p/golfe</t>
  </si>
  <si>
    <t>Artigos e equipamentos p/tenis de mesa</t>
  </si>
  <si>
    <t>Raquetes de tenis,mesmo nao encordoadas</t>
  </si>
  <si>
    <t>Raquetes de badminton e raquetes semelh.</t>
  </si>
  <si>
    <t>Bolas p/tenis,exc.tenis de mesa</t>
  </si>
  <si>
    <t>Bolas inflaveis</t>
  </si>
  <si>
    <t>Outros bolas</t>
  </si>
  <si>
    <t>Patins p/gelo e patins de rodas,incl.fixados em calcado</t>
  </si>
  <si>
    <t>Artigos e equipamentos p/cultura fisica, ginastica,etc.</t>
  </si>
  <si>
    <t>Artigos e equipamentos p/outs.esportes e piscinas</t>
  </si>
  <si>
    <t>Varas (canas) de pesca</t>
  </si>
  <si>
    <t>Anzois,mesmo montados em sedelas (terminais)</t>
  </si>
  <si>
    <t>Molinetes (carretos) de pesca</t>
  </si>
  <si>
    <t>Outs.artigos p/pesca a linha,pucas,redes,iscas, caca,etc</t>
  </si>
  <si>
    <t>Marfim trabalhado e obras de marfim</t>
  </si>
  <si>
    <t>Outs.materias animais p/entalhar,trabalhados e obras</t>
  </si>
  <si>
    <t>Capsulas de gelatinas digeriveis</t>
  </si>
  <si>
    <t>Colmeias artificiais</t>
  </si>
  <si>
    <t>Outs.materias veget/miner.de entalhar,trabalh. obras,etc</t>
  </si>
  <si>
    <t>Vassouras e escovas,de materias vegetais em feixes</t>
  </si>
  <si>
    <t>Escovas de dentes,incl.as escovas p/dentaduras</t>
  </si>
  <si>
    <t>Escovas e pinceis de barba,escovas p/cabelos, cilios,etc</t>
  </si>
  <si>
    <t>Pinceis e escovas p/artistas,p/prods. cosmeticos,etc.</t>
  </si>
  <si>
    <t>Rolos p/pintura</t>
  </si>
  <si>
    <t>Escovas e pinceis p/pintar,caiar,envernizar,etc. bonecas</t>
  </si>
  <si>
    <t>Outs.escovas constit.partes de maqs.apars.ou veiculos</t>
  </si>
  <si>
    <t>Outs.vassouras,escovas,pinceis,espanadores,rodos,etc.</t>
  </si>
  <si>
    <t>Peneiras e crivos,manuais</t>
  </si>
  <si>
    <t>Sortidos de viagem,p/toucador,p/costura/ limpeza roupas</t>
  </si>
  <si>
    <t>Botoes de pressao e suas partes</t>
  </si>
  <si>
    <t>Botoes de plastico,n/recob.de materias texteis</t>
  </si>
  <si>
    <t>Botoes de metais comuns,n/recob.de materias texteis</t>
  </si>
  <si>
    <t>Outros botoes</t>
  </si>
  <si>
    <t>Formas e outs.partes de botoes e esbocos de botoes</t>
  </si>
  <si>
    <t>Fechos ecler c/grampos de metal comum</t>
  </si>
  <si>
    <t>Outros fechos ecler</t>
  </si>
  <si>
    <t>Partes de fechos ecler</t>
  </si>
  <si>
    <t>Canetas esferograficas</t>
  </si>
  <si>
    <t>Canetas e marcadores,c/ponta de feltro/pontas porosas</t>
  </si>
  <si>
    <t>Canetas-tinteiro e outras canetas</t>
  </si>
  <si>
    <t>Lapiseiras</t>
  </si>
  <si>
    <t>Sortidos de canetas com lapiseiras</t>
  </si>
  <si>
    <t>Cargas c/ponta,p/canetas esferograficas</t>
  </si>
  <si>
    <t>Penas (aparos) e suas pontas,p/canetas-tinteiro</t>
  </si>
  <si>
    <t>Pontas porosas,p/canetas e marcadores</t>
  </si>
  <si>
    <t>Outros partes p/canetas,lapiseiras,etc.</t>
  </si>
  <si>
    <t>Estiletes p/duplicadores,porta-lapis e artigos semelhs.</t>
  </si>
  <si>
    <t>Lapis</t>
  </si>
  <si>
    <t>Minas p/lapis/lapiseiras</t>
  </si>
  <si>
    <t>Pasteis,carvoes,gizes p/escrever/desenhar e de alfaiate</t>
  </si>
  <si>
    <t>Lousas e quadros p/escrever/desenhar,mesmo emoldurados</t>
  </si>
  <si>
    <t>Carimbos,datadores,numeradores,sinetes e artigos semelh</t>
  </si>
  <si>
    <t>Almofadas de carimbo</t>
  </si>
  <si>
    <t>Isqueiros de bolso,a gas,n/recarregaveis</t>
  </si>
  <si>
    <t>Isqueiros de bolso,a gas,recarregaveis</t>
  </si>
  <si>
    <t>Outros isqueiros e acendedores</t>
  </si>
  <si>
    <t>Partes de isqueiros e outs.acendedores</t>
  </si>
  <si>
    <t>Pentes e travessas p/cabelo,de borracha endur/plastico</t>
  </si>
  <si>
    <t>Outs.pentes e travessas p/cabelo,de outs.materias</t>
  </si>
  <si>
    <t>Grampos p/cabelo,pincas e outs.artigos p/penteados</t>
  </si>
  <si>
    <t>Vaporizadores de toucador,armacoes e suas cabecas</t>
  </si>
  <si>
    <t>Borlas/esponjas p/pos/outs.cosmeticos/prods. de toucador</t>
  </si>
  <si>
    <t>Garrafa termica/outs.recip.isoterm.montados,isol.vacuo</t>
  </si>
  <si>
    <t>Partes de garrafas termicas e outs.recips. isotermicos</t>
  </si>
  <si>
    <t>Manequim,automato e cenas animadas p/vitrine/mostruario</t>
  </si>
  <si>
    <t>Absorventes e tampoes higienicos,cueiro e fralda p/bebe</t>
  </si>
  <si>
    <t>Serviços de construção de autoestradas (exceto autoestradas elevadas), ruas e estradas.</t>
  </si>
  <si>
    <t>Serviços de construção de estradas férreas</t>
  </si>
  <si>
    <t>Serviços de construção de sistemas de irrigação  </t>
  </si>
  <si>
    <t>Serviços de construção de sistemas de unidades para tratamento e purificação de água  </t>
  </si>
  <si>
    <t>Serviços de construção de outros dutos de longo curso</t>
  </si>
  <si>
    <t>Serviços de construção de linhas de transmissão de alta tensão em corrente contínua</t>
  </si>
  <si>
    <t>Serviços de construção de linhas de transmissão de alta tensão em corrente alternada</t>
  </si>
  <si>
    <t>Serviços de construção de linhas locais de transmissão de baixa e média tensão</t>
  </si>
  <si>
    <t>Serviços de construção de linhas locais de comunicação</t>
  </si>
  <si>
    <t>Outros serviços de construção civil não classificados  nas posições anteriores</t>
  </si>
  <si>
    <t>Serviços de instalação de fiação elétrica e componentes</t>
  </si>
  <si>
    <t>Outros serviços de instalação</t>
  </si>
  <si>
    <t>Serviços de assentamento de revestimentos em paredes e pisos</t>
  </si>
  <si>
    <t>Serviços de carpintaria  e serralheria, inclusive suas instalações e monstagens</t>
  </si>
  <si>
    <t>Serviços de agentes de distribuição de mercadorias</t>
  </si>
  <si>
    <t>Comércio varejista</t>
  </si>
  <si>
    <t>Serviços de agentes na comercialização de energia elétrica</t>
  </si>
  <si>
    <t>Fornecimento de refeições pelo sistema de autoserviço (self-service)</t>
  </si>
  <si>
    <t>Fornecimento de comidas do tipo “comidas rápidas” (fast-food)</t>
  </si>
  <si>
    <t>Outros fornecimentos de refeições com serviços limitados de restaurante</t>
  </si>
  <si>
    <t>Fornecimento de alimentação, para eventos, sob contrato</t>
  </si>
  <si>
    <t>Fornecimento de alimentação, incluindo refeições para operadoras de transportes (comissaria ou catering)</t>
  </si>
  <si>
    <t>Outros fornecimentos de alimentação, incluindo refeições, sob contrato</t>
  </si>
  <si>
    <t>Serviços de acampamentos turísticos (camping)</t>
  </si>
  <si>
    <t>Serviços de quarto ou de unidades de hospedagem para trabalhadores em hotéis ou campos</t>
  </si>
  <si>
    <t>Serviços de transporte rodoviário de passageiros nas áreas metropolitanas</t>
  </si>
  <si>
    <t>Serviços de transporte ferroviário urbano ou rural, inclusive nas áreas metropolitanas, de passageiros</t>
  </si>
  <si>
    <t>Serviços de transporte metroviário (metrô) de passageiros</t>
  </si>
  <si>
    <t>Serviços de transporte integrado urbano ou rural, inclusive nas áreas metropolitanas, de passageiros</t>
  </si>
  <si>
    <t>Outros serviços terrestres de transporte de passageiros</t>
  </si>
  <si>
    <t>Serviços de transporte por navegação interior de passageiros por embarcações para travessia</t>
  </si>
  <si>
    <t>Outros serviços de transporte de passageiros em áreas urbanas ou rurais, inclusive metropolitanas</t>
  </si>
  <si>
    <t>Serviços de transporte rodoviário para passeios turísticos (sightseeing)</t>
  </si>
  <si>
    <t>Serviços de transporte ferroviário para passeios turísticos (sightseeing)</t>
  </si>
  <si>
    <t>Serviços de transporte aquaviário para passeios turísticos (sightseeing)</t>
  </si>
  <si>
    <t>Serviços de transporte aéreo para passeios turísticos (sightseeing)</t>
  </si>
  <si>
    <t>Outros serviços transporte para passeios turísticos (sightseeing)</t>
  </si>
  <si>
    <t>Outros serviços terrestres de transporte interestadual, inclusive interestadual semiurbano, não classificados em outra posição, e de transporte internacional de passageiros</t>
  </si>
  <si>
    <t>Serviços de transporte interestadual, inclusive interestadual semiurbano, por navegação interior, de passageiros por embarcações para travessia</t>
  </si>
  <si>
    <t>Serviços de transporte internacional, de passageiros por embarcações para cruzeiros</t>
  </si>
  <si>
    <t>Outros serviços de transporte aquaviário interestadual, inclusive interestadual semiurbano de passageiros</t>
  </si>
  <si>
    <t>Outros serviços de transporte interestadual, inclusive interestadual semiurbano e internacional de passageiros, exceto serviços de transporte aéreo</t>
  </si>
  <si>
    <t>Serviços de transporte aéreo doméstico de passageiros</t>
  </si>
  <si>
    <t>Serviços de transporte aéreo internacional de passageiros</t>
  </si>
  <si>
    <t>Outros serviços de transporte de passageiros</t>
  </si>
  <si>
    <t>Serviços de transporte rodoviário de cargas sólidas a granel</t>
  </si>
  <si>
    <t>Serviços de transporte rodoviário de carga solta, não unitizada.</t>
  </si>
  <si>
    <t>Serviços de transporte rodoviário de carga unitizada, exceto em contêineres</t>
  </si>
  <si>
    <t>Serviços de transporte rodoviário de cargas em contêineres frigorificados</t>
  </si>
  <si>
    <t>Serviços de transporte rodoviário de cargas em outros tipos de contêineres</t>
  </si>
  <si>
    <t>Serviços de transporte rodoviário de mudanças domésticas, e de mobília e outros objetos de escritório</t>
  </si>
  <si>
    <t>Serviços de transporte rodoviário de cargas especiais e de grande porte</t>
  </si>
  <si>
    <t>Serviços de transporte rodoviário de combustíveis, lubrificantes e glp, inclusive apresentado em botijões metálicos</t>
  </si>
  <si>
    <t>Serviços de transporte rodoviário de outros tipos de carga</t>
  </si>
  <si>
    <t>Serviços de transporte ferroviário de cargas sólidas a granel</t>
  </si>
  <si>
    <t>Serviços de transporte ferroviário de carga solta, não unitizada </t>
  </si>
  <si>
    <t>Serviços de transporte ferroviário de carga unitizada, exceto de em contêineres</t>
  </si>
  <si>
    <t>Serviços de transporte ferroviário de cargas em contêineres frigorificados  climatizados</t>
  </si>
  <si>
    <t>Serviços de transporte ferroviário de cargas em outros tipos de contêineres</t>
  </si>
  <si>
    <t>Serviços de transporte ferroviário de combustíveis, lubrificantes e glp, inclusive apresentado em botijões metálicos</t>
  </si>
  <si>
    <t>Serviços de transporte ferroviário de produtos químicos perigosos</t>
  </si>
  <si>
    <t>Serviços de transporte ferroviário de armamentos militares e munições</t>
  </si>
  <si>
    <t>Serviços de transporte ferroviário de fundidos em estado líquido</t>
  </si>
  <si>
    <t>Serviços de transporte ferroviário de material radioativo</t>
  </si>
  <si>
    <t>Serviços de transporte ferroviário de outros tipos de carga</t>
  </si>
  <si>
    <t>Serviços de transporte aquaviário de navegação de cabotagem e de longo curso de cargas sólidas, a granel</t>
  </si>
  <si>
    <t>Serviços de transporte aquaviário de navegação de cabotagem e de longo curso  de carga unitizada, exceto de em contêineres</t>
  </si>
  <si>
    <t>Serviços de transporte aquaviário de navegação de cabotagem e de longo curso  de cargas em contêineres frigorificados ou climatizados</t>
  </si>
  <si>
    <t>Serviços de transporte aquaviário de navegação de cabotagem e de longo curso  de cargas em outros tipos de contêineres</t>
  </si>
  <si>
    <t>Serviços de transporte aquaviário de navegação de cabotagem e de longo curso de mudanças domésticas, e de mobília e outros objetos de escritório</t>
  </si>
  <si>
    <t>Serviços de transporte aquaviário de navegação de cabotagem e de longo curso de cargas especiais e de grande porte</t>
  </si>
  <si>
    <t>Serviços de transporte aquaviário de navegação de cabotagem e de longo curso de combustíveis, lubrificantes e glp, inclusive apresentado em botijões metálicos</t>
  </si>
  <si>
    <t>Serviços de transporte aquaviário de navegação de cabotagem e de longo curso de outros tipos de carga</t>
  </si>
  <si>
    <t>Serviços de transporte aquaviário por navegação interior de cargas sólidas, a granel</t>
  </si>
  <si>
    <t>Serviços de transporte aquaviário por navegação interior de carga unitizada, exceto em contêineres</t>
  </si>
  <si>
    <t>Serviços de transporte aquaviário por navegação interior de cargas  em contêineres frigorificados ou climatizados</t>
  </si>
  <si>
    <t>Serviços de transporte aquaviário por navegação interior de cargas em outros tipos de contêineres</t>
  </si>
  <si>
    <t>Serviços de transporte aquaviário por navegação interior de mudanças domésticas, e de mobília e de outros objetos de escritório</t>
  </si>
  <si>
    <t>Serviços de transporte aquaviário por navegação interior  de cargas especiais e de grande porte</t>
  </si>
  <si>
    <t>Serviços de transporte aquaviário por navegação interior de combustíveis, lubrificantes e glp, inclusive apresentado em botijões metálicos</t>
  </si>
  <si>
    <t>Serviços de transporte aquaviário por navegação interior de outros tipos de carga</t>
  </si>
  <si>
    <t>Serviços de transporte aéreo de cargas postais, remessas expressas e cargas congêneres</t>
  </si>
  <si>
    <t>Serviços de transporte aéreo de cargas em contêineres frigorificados ou climatizados</t>
  </si>
  <si>
    <t>Serviços de transporte aéreo de outros tipos de cargas em contêineres</t>
  </si>
  <si>
    <t>Serviços de transporte aéreo de outros tipos de cargas</t>
  </si>
  <si>
    <t>Serviços de transporte multimodal de cargas sólidas, a granel</t>
  </si>
  <si>
    <t>Serviços de transporte multimodal de cargas unitizadas, exceto em contêineres</t>
  </si>
  <si>
    <t>Serviços de transporte multimodal de cargas em contêineres frigorificados ou climatizados</t>
  </si>
  <si>
    <t>Serviços de transporte multimodal de cargas em outros tipos de contêineres</t>
  </si>
  <si>
    <t>Serviços de transporte multimodal de mudanças domésticas, e de mobília e outros objetos de escritório</t>
  </si>
  <si>
    <t>Serviços de transporte multimodal de cargas especiais e de grande porte</t>
  </si>
  <si>
    <t>Serviços de transporte multimodal de combustíveis, lubrificantes e glp, inclusive apresentado em botijões metálicos</t>
  </si>
  <si>
    <t>Serviços de transporte multimodal de outros tipos de carga</t>
  </si>
  <si>
    <t>Serviços de transporte intermodal de cargas sólidas, a granel</t>
  </si>
  <si>
    <t>Serviços de transporte intermodal de cargas soltas, não unitizadas.</t>
  </si>
  <si>
    <t>Serviços de transporte intermodal de cargas unitizadas, exceto em contêineres</t>
  </si>
  <si>
    <t>Serviços de transporte intermodal de cargas em contêineres frigorificados ou climatizados</t>
  </si>
  <si>
    <t>Serviços de transporte intermodal de outros tipos de cargas em contêineres</t>
  </si>
  <si>
    <t>Serviços de transporte intermodal de mudanças domésticas, e de mobília e de outros objetos de escritório</t>
  </si>
  <si>
    <t>Serviços de transporte intermodal de cargas especiais e de grande porte</t>
  </si>
  <si>
    <t>Serviços de transporte intermodal de combustíveis, lubrificantes e glp, inclusive apresentado em botijões metálicos</t>
  </si>
  <si>
    <t>Serviços de transporte intermodal de outros tipos de carga</t>
  </si>
  <si>
    <t>Serviços de armazenagem de combustíveis, lubrificantes e glp, inclusive apresentado em botijões metálicos</t>
  </si>
  <si>
    <t>Serviços de estacionamentos</t>
  </si>
  <si>
    <t>Serviços de praticagem e de docas</t>
  </si>
  <si>
    <t>Serviços de salvamento de embarcações</t>
  </si>
  <si>
    <t>Outros serviços de apoio aos transportes, exceto serviços de apoio ao transporte multimodal e intermodal de cargas</t>
  </si>
  <si>
    <t>Serviços de coleta e entrega do transporte multimodal e intermodal de cargas</t>
  </si>
  <si>
    <t>Serviços postais e de telegrama</t>
  </si>
  <si>
    <t>Serviços de coleta, remessa ou entrega de documentos (exceto cartas) ou de pequenos objetos</t>
  </si>
  <si>
    <t>Serviços de distribuição de vapor de água, água quente e ar condicionado por meio de tubulações</t>
  </si>
  <si>
    <t>Serviços de distribuição de água, exceto através de tubulações</t>
  </si>
  <si>
    <t>Serviços de empréstimos e financiamentos, comerciais</t>
  </si>
  <si>
    <t>Outros serviços de concessão de crédito</t>
  </si>
  <si>
    <t>Serviços de cartão de crédito</t>
  </si>
  <si>
    <t>Serviços de fusões e aquisições </t>
  </si>
  <si>
    <t>Serviços de capital de risco e finanças corporativas</t>
  </si>
  <si>
    <t>Outros serviços relacionados a bancos de investimentos</t>
  </si>
  <si>
    <t>Serviços de seguros de vida</t>
  </si>
  <si>
    <t>Serviços de seguros de veículos e equipamentos para transporte ferroviário, aquaviário e aéreo</t>
  </si>
  <si>
    <t>Serviços de seguros de crédito e de caução</t>
  </si>
  <si>
    <t>Serviços de seguro de viagem</t>
  </si>
  <si>
    <t>Outros serviços de seguros</t>
  </si>
  <si>
    <t>Serviços de resseguros de vida</t>
  </si>
  <si>
    <t>Serviços de resseguros de veículos rodoviários</t>
  </si>
  <si>
    <t>Serviços de resseguros de veículos e equipamentos para transporte ferroviário, aquaviário e aéreo</t>
  </si>
  <si>
    <t>Serviços de resseguros de crédito e caução</t>
  </si>
  <si>
    <t>Outros serviços de resseguros e serviços de retrocessão</t>
  </si>
  <si>
    <t>Serviços de compensação de transações financeiras, inclusive com ativos financeiros (clearinghouse)</t>
  </si>
  <si>
    <t>Serviços de gestão e administração de carteiras de ativos, exceto fundos de pensão</t>
  </si>
  <si>
    <t>Serviços de guarda e custódia</t>
  </si>
  <si>
    <t>Serviços relacionados à administração de mercados financeiros</t>
  </si>
  <si>
    <t>Serviços de consultoria financeira</t>
  </si>
  <si>
    <t>Serviços de câmbio</t>
  </si>
  <si>
    <t>Serviços de classificação de risco (rating)</t>
  </si>
  <si>
    <t>Serviços fiduciários</t>
  </si>
  <si>
    <t>Outros serviços auxiliares aos serviços financeiros não classificados em outra posição</t>
  </si>
  <si>
    <t>Serviços de agenciamento e corretagem de seguros e previdência complementar, exceto de seguros saúde</t>
  </si>
  <si>
    <t>Serviços de corretagem de seguros saúde</t>
  </si>
  <si>
    <t>Serviços de perícia e avaliação de seguros</t>
  </si>
  <si>
    <t>Serviços atuariais</t>
  </si>
  <si>
    <t>Outros serviços auxiliares a seguros, e previdência complementar</t>
  </si>
  <si>
    <t>Fomento comercial (factoring)</t>
  </si>
  <si>
    <t>Serviços de administração e locação de imóveis residenciais</t>
  </si>
  <si>
    <t>Serviços de avaliação de imóveis</t>
  </si>
  <si>
    <t>Serviços de assessoria de gestão condominial (condomínios, edifícios residenciais e mistos)</t>
  </si>
  <si>
    <t>Outros serviços imobiliários</t>
  </si>
  <si>
    <t>Arrendamento mercantil operacional ou locação de veículos rodoviários automotores para o transporte de até oito passageiros, sem operador</t>
  </si>
  <si>
    <t>Arrendamento mercantil operacional ou locação de veículos rodoviários automotores para o transporte de mercadorias, sem operador</t>
  </si>
  <si>
    <t>Arrendamento mercantil operacional ou locação de veículos e equipamentos ferroviários, sem operador</t>
  </si>
  <si>
    <t>Arrendamento mercantil operacional ou locação de outros equipamentos de transporte terrestre, inclusive de veículos de uso misto, sem operador</t>
  </si>
  <si>
    <t>Arrendamento mercantil operacional ou locação de navios e outras embarcações, sem tripulação</t>
  </si>
  <si>
    <t>Arrendamento mercantil operacional ou locação de aeronaves, sem tripulação</t>
  </si>
  <si>
    <t>Arrendamento mercantil operacional ou locação de contêineres</t>
  </si>
  <si>
    <t>Arrendamento mercantil operacional ou locação de máquinas e equipamentos agrícolas, sem operador</t>
  </si>
  <si>
    <t>Arrendamento mercantil operacional ou locação de máquinas e equipamentos de construção, sem operador</t>
  </si>
  <si>
    <t>Arrendamento mercantil operacional ou locação de máquinas e equipamentos para escritórios, exceto computadores, sem operador</t>
  </si>
  <si>
    <t>Arrendamento mercantil operacional ou locação de equipamentos de telecomunicação, sem operador</t>
  </si>
  <si>
    <t>Arrendamento mercantil operacional ou locação de máquinas e equipamentos, não classificados em outra posição, sem operador</t>
  </si>
  <si>
    <t>Arrendamento mercantil operacional ou locação de televisão e outros eletroeletrônicos domésticos, bem como seus acessórios</t>
  </si>
  <si>
    <t>Arrendamento mercantil operacional ou locação de mídias gravadas</t>
  </si>
  <si>
    <t>Arrendamento mercantil operacional ou locação de equipamentos para diversão e lazer</t>
  </si>
  <si>
    <t>Arrendamento mercantil operacional ou locação de roupas e calçados</t>
  </si>
  <si>
    <t>Licenciamento de outros direitos sobre programas de computador </t>
  </si>
  <si>
    <t>Licenciamento de outros direitos de autor</t>
  </si>
  <si>
    <t>Licenciamento de outros direitos conexos</t>
  </si>
  <si>
    <t>Cessão temporária de direitos sobre programas de computador </t>
  </si>
  <si>
    <t>Cessão temporária de outros direitos de autor</t>
  </si>
  <si>
    <t>Licenciamento de direitos sobre marcas</t>
  </si>
  <si>
    <t>Licenciamento de outros direitos de propriedade intelectual não classificados em nenhuma das posições anteriores</t>
  </si>
  <si>
    <t>Contratos de fornecimento de tecnologia (know-how)</t>
  </si>
  <si>
    <t>Licenciamento de direitos de  de recursos vegetais, inclusive florestais</t>
  </si>
  <si>
    <t>Licenciamento de direitos de explotação de recursos minerais</t>
  </si>
  <si>
    <t>Licenciamento de direitos de exploração de outros recursos naturais</t>
  </si>
  <si>
    <t>Outras formas de licenciamento e de cessões para exploração de direitos não classificadas nas posições anteriores</t>
  </si>
  <si>
    <t>Serviços de pesquisa e desenvolvimento em química e biologia</t>
  </si>
  <si>
    <t>Serviços de pesquisa e desenvolvimento em tecnologia da informação e comunicação (tic)</t>
  </si>
  <si>
    <t>Serviços de pesquisa e desenvolvimento em nanotecnologia</t>
  </si>
  <si>
    <t>Serviços de pesquisa e desenvolvimento em outros ramos da  engenharia e tecnologia</t>
  </si>
  <si>
    <t>Serviços de pesquisa e desenvolvimento em ciências agrárias</t>
  </si>
  <si>
    <t>Serviços de pesquisa e desenvolvimento em psicologia</t>
  </si>
  <si>
    <t>Serviços de pesquisa e desenvolvimento em ciências econômicas</t>
  </si>
  <si>
    <t>Serviços de pesquisa e desenvolvimento em outras ciências sociais</t>
  </si>
  <si>
    <t>Serviços de pesquisa e desenvolvimento em humanidades</t>
  </si>
  <si>
    <t>Serviços de pesquisa e desenvolvimento interdisciplinar</t>
  </si>
  <si>
    <t>Serviços de representação e consultoria jurídica em outras áreas do direito</t>
  </si>
  <si>
    <t>Serviços de arbitragem, conciliação e mediação</t>
  </si>
  <si>
    <t>Outros serviços jurídicos não classificados em outra posição</t>
  </si>
  <si>
    <t>Serviços de auditoria contábil</t>
  </si>
  <si>
    <t>Outros serviços de auditoria</t>
  </si>
  <si>
    <t>Serviços de contabilidade</t>
  </si>
  <si>
    <t>Serviços de escrituração mercantil</t>
  </si>
  <si>
    <t>Serviços de consultoria tributária para pessoas jurídicas</t>
  </si>
  <si>
    <t>Serviços notariais e de registro</t>
  </si>
  <si>
    <t>Serviços de consultoria gerencial financeira</t>
  </si>
  <si>
    <t>Serviços de consultoria gerencial em marketing</t>
  </si>
  <si>
    <t>Serviços gerenciais em processos de negócios</t>
  </si>
  <si>
    <t>Serviços de relações públicas</t>
  </si>
  <si>
    <t>Serviços de consultoria em arquitetura</t>
  </si>
  <si>
    <t>Serviços arquitetônicos para projetos de construções residenciais</t>
  </si>
  <si>
    <t>Serviços arquitetônicos para projetos de construções não residenciais </t>
  </si>
  <si>
    <t>Serviços de planejamento urbano</t>
  </si>
  <si>
    <t>Serviços de planejamento de áreas rurais</t>
  </si>
  <si>
    <t>Serviços arquitetônicos de paisagismo</t>
  </si>
  <si>
    <t>Outros serviços de arquitetura, de planejamento urbano e de áreas rurais e de paisagismo</t>
  </si>
  <si>
    <t>Serviços de consultoria de engenharia</t>
  </si>
  <si>
    <t>Outros serviços de engenharia para projetos de energia</t>
  </si>
  <si>
    <t>Serviços de engenharia de projetos de gerenciamento de resíduos (perigosos e não perigosos) </t>
  </si>
  <si>
    <t>Serviços de engenharia de projetos de distribuição de água e redes de esgotos</t>
  </si>
  <si>
    <t>Serviços de engenharia de projetos aeroespaciais</t>
  </si>
  <si>
    <t>Outros serviços de engenharia de projetos</t>
  </si>
  <si>
    <t>Serviços de gerenciamento de projetos de construção</t>
  </si>
  <si>
    <t>Serviços de informações para avaliação e exploração de recursos naturais</t>
  </si>
  <si>
    <t>Serviços topográficos</t>
  </si>
  <si>
    <t>Serviços cartográficos</t>
  </si>
  <si>
    <t>Serviços de análise e de exames técnicos sobre pureza e composição</t>
  </si>
  <si>
    <t>Serviços de análise e de exames técnicos de propriedades físicas</t>
  </si>
  <si>
    <t>Serviços de análise e de exames técnicos de sistemas elétricos e mecânicos</t>
  </si>
  <si>
    <t>Serviços de inspeção técnica de veículos de transporte rodoviários</t>
  </si>
  <si>
    <t>Outros serviços de análise e de exames técnicos</t>
  </si>
  <si>
    <t>Outros serviços veterinários para animais domésticos</t>
  </si>
  <si>
    <t>Outros serviços veterinários para animais de corte</t>
  </si>
  <si>
    <t>Serviços de bancos de órgãos, sangue, sêmen, tecidos, óvulos e outros materiais biológicos</t>
  </si>
  <si>
    <t>Planos de atendimento e assistência médico-veterinária</t>
  </si>
  <si>
    <t>Serviços de guarda, tratamento, adestramento, embelezamento e alojamento (hotel veterinário)</t>
  </si>
  <si>
    <t>Serviços de campanhas publicitárias</t>
  </si>
  <si>
    <t>Aquisição ou venda de espaço ou tempo para propaganda, sob comissão</t>
  </si>
  <si>
    <t>Venda de espaço para propaganda em mídia impressa, exceto sob comissão</t>
  </si>
  <si>
    <t>Venda de tempo para propaganda em rádio e televisão, exceto sob comissão</t>
  </si>
  <si>
    <t>Venda de espaço para propaganda na rede mundial de computadores, exceto sob comissão</t>
  </si>
  <si>
    <t>Serviços fotográficos de retratos</t>
  </si>
  <si>
    <t>Serviços fotográficos para propaganda</t>
  </si>
  <si>
    <t>Serviços fotográficos especiais</t>
  </si>
  <si>
    <t>Outros serviços fotográficos e videográficos</t>
  </si>
  <si>
    <t>Serviços de projetos (design) de espaços comerciais e públicos</t>
  </si>
  <si>
    <t>Outros serviços de projeto (design) de interiores</t>
  </si>
  <si>
    <t>Serviços de desenho industrial</t>
  </si>
  <si>
    <t>Serviços de projetos (design) de marcas, imagens, objetos gráficos e digitais</t>
  </si>
  <si>
    <t>Serviços de projetos (design) de embalagens, expositores de loja e objetos promocionais para comunicação e vendas</t>
  </si>
  <si>
    <t>Serviços de projetos (design) de produtos, utensílios, equipamentos, vestuário, calçados, ornamentos, jóias joias e objetos pessoais</t>
  </si>
  <si>
    <t>Serviços de projetos (design) de máquinas, equipamentos, acessórios e objetos de uso industrial de qualquer natureza</t>
  </si>
  <si>
    <t>Outros serviços projetos (design) originais</t>
  </si>
  <si>
    <t>Outros serviços especializados de projeto (design)</t>
  </si>
  <si>
    <t>Serviços de consultoria ambiental</t>
  </si>
  <si>
    <t>Outros serviços de consultoria técnica e científica</t>
  </si>
  <si>
    <t>Compilação e coletânea de fatos e informações originais</t>
  </si>
  <si>
    <t>Serviços de tradução e de intérpretes</t>
  </si>
  <si>
    <t>Serviços para registros de marcas comerciais e de franquias empresariais, exceto as licenças de uso de direito</t>
  </si>
  <si>
    <t>Outros serviços profissionais, técnicos e gerenciais não classificados nas subposições anteriores</t>
  </si>
  <si>
    <t>Serviços de consultoria em tecnologia da informação (ti)</t>
  </si>
  <si>
    <t>Serviços de segurança em tecnologia da informação (ti)</t>
  </si>
  <si>
    <t>Serviços de suporte em tecnologia da informação (ti) </t>
  </si>
  <si>
    <t>Serviços de projeto, desenvolvimento e instalação de aplicativos e programas não personalizados (não customizados)</t>
  </si>
  <si>
    <t>Serviços de projeto e desenvolvimento, adaptação e instalação de aplicativos personalizados (customizados)</t>
  </si>
  <si>
    <t>Serviços de projeto e desenvolvimento de estruturas e conteúdo de páginas eletrônicas</t>
  </si>
  <si>
    <t>Serviços de projeto e desenvolvimento de estruturas e conteúdo de bancos de dados</t>
  </si>
  <si>
    <t>Serviços de integração de sistemas em tecnologia da informação (ti) </t>
  </si>
  <si>
    <t>Outros serviços de projeto e desenvolvimento de aplicativos</t>
  </si>
  <si>
    <t>Serviços de projeto e desenvolvimento de redes em tecnologia da informação (ti) </t>
  </si>
  <si>
    <t>Serviços de hospedagem de sítios na rede mundial de computadores</t>
  </si>
  <si>
    <t>Serviços de hospedagem de aplicativos e programas</t>
  </si>
  <si>
    <t>Outros serviços de infraestrutura para hospedagem em tecnologia da informação (ti)  </t>
  </si>
  <si>
    <t>Serviços de gerenciamento de sistemas computacionais</t>
  </si>
  <si>
    <t>Outros serviços de gerenciamento de infraestrutura de tecnologia da informação (ti)</t>
  </si>
  <si>
    <t>Outros serviços de tecnologia da informação (ti)  </t>
  </si>
  <si>
    <t>Serviços de gerência de redes fixas e administração de seus usuários</t>
  </si>
  <si>
    <t>Serviços de interconexão pelo uso da rede fixa</t>
  </si>
  <si>
    <t>Outros serviços de telecomunicações fixas</t>
  </si>
  <si>
    <t>Serviços de gerência das redes móveis e administração de seus usuários</t>
  </si>
  <si>
    <t>Serviços de interconexão pelo uso de rede móvel</t>
  </si>
  <si>
    <t>Serviços de usuário visitante nacional (roaming nacional)</t>
  </si>
  <si>
    <t>Serviços de usuário visitante internacional (roaming internacional)</t>
  </si>
  <si>
    <t>Serviços nomádicos</t>
  </si>
  <si>
    <t>Outros serviços de telecomunicações móveis</t>
  </si>
  <si>
    <t>Serviços de transmissão de dados local, nacional ou internacional</t>
  </si>
  <si>
    <t>Serviços de distribuição de programação através do sistema “pague e assista” (pay-per-view) de televisão por assinatura</t>
  </si>
  <si>
    <t>Outros serviços de telecomunicações</t>
  </si>
  <si>
    <t>Serviços de fornecimento de infraestrutura de acesso (backbone) à rede mundial de computadores </t>
  </si>
  <si>
    <t>Serviços de acesso à rede mundial de computadores por conexão discada</t>
  </si>
  <si>
    <t>Serviços de acesso à rede mundial de computadores por banda larga</t>
  </si>
  <si>
    <t>Serviços de oferta de livros, jornais, periódicos, diretórios e listas de postagem de acesso imediato (on-line)</t>
  </si>
  <si>
    <t>Serviços de oferta de áudio, inclusive de conteúdo contínuo (streaming), de acesso imediato (on-line)</t>
  </si>
  <si>
    <t>Serviços de oferta de filmes e vídeos, inclusive de conteúdo contínuo (streaming), de acesso imediato (on-line) </t>
  </si>
  <si>
    <t>Serviços de oferta de conteúdos que combinem duas ou mais mídias de acesso imediato (on-line)</t>
  </si>
  <si>
    <t>Outros serviços de conteúdos de acesso imediato (on-line) </t>
  </si>
  <si>
    <t>Serviços de agências de notícias em mídia audiovisual</t>
  </si>
  <si>
    <t>Outros serviços de agências de notícias</t>
  </si>
  <si>
    <t>Serviços de arquivo</t>
  </si>
  <si>
    <t>Serviços de difusão de programas originais de rádio</t>
  </si>
  <si>
    <t>Serviços de difusão de programas originais para televisão por assinatura</t>
  </si>
  <si>
    <t>Serviços de programação dos canais de rádio</t>
  </si>
  <si>
    <t>Outros serviços de difusão, programação e distribuição de programas de radio e televisão</t>
  </si>
  <si>
    <t>Serviços de busca de empregos e encaminhamento de pessoal</t>
  </si>
  <si>
    <t>Serviços de fornecimento de mão de obra efetiva</t>
  </si>
  <si>
    <t>Serviços de investigação</t>
  </si>
  <si>
    <t>Serviços de consultoria em segurança</t>
  </si>
  <si>
    <t>Serviços de sistemas de segurança</t>
  </si>
  <si>
    <t>Outros serviços de segurança</t>
  </si>
  <si>
    <t>Serviços especializados de limpeza</t>
  </si>
  <si>
    <t>Serviços de reservas em transportes aéreos</t>
  </si>
  <si>
    <t>Serviços de execução de mala direta e de elaboração de listas de endereços</t>
  </si>
  <si>
    <t>Outros serviços de assistência e organização de feiras de negócios e convenções</t>
  </si>
  <si>
    <t>Serviços de apoio à produção florestal (silvicultura)</t>
  </si>
  <si>
    <t>Serviços de apoio à pesca</t>
  </si>
  <si>
    <t>Serviços de apoio à extração de petróleo e gás</t>
  </si>
  <si>
    <t>Outros serviços de apoio à mineração</t>
  </si>
  <si>
    <t>Serviços de apoio à transmissão de eletricidade</t>
  </si>
  <si>
    <t>Serviços de apoio à distribuição de eletricidade</t>
  </si>
  <si>
    <t>Serviços de apoio à distribuição de água</t>
  </si>
  <si>
    <t>Serviços de manutenção e reparação de computadores e seus periféricos e maquinário de escritório</t>
  </si>
  <si>
    <t>Serviços de manutenção e reparação de veículos automotores rodoviários</t>
  </si>
  <si>
    <t>Serviços de manutenção e reparação de reboques (trailers), semirreboques (semi-trailers) e outros veículos não motorizados</t>
  </si>
  <si>
    <t>Serviços de manutenção e reparação de veículos militares</t>
  </si>
  <si>
    <t>Serviços de manutenção e reparação de aparelhos eletro-eletrônicos domésticos</t>
  </si>
  <si>
    <t>Outros serviços de manutenção e reparação de maquinário e equipamentos</t>
  </si>
  <si>
    <t>Serviços de manutenção e reparação de produtos de couro, calçados, malas e bolsas</t>
  </si>
  <si>
    <t>Serviços de manutenção e reparação de relógios e jóias</t>
  </si>
  <si>
    <t>Serviços de manutenção e reparação de móveis</t>
  </si>
  <si>
    <t>Serviços de instalação de equipamentos e aparelhos de comunicação, incluindo de rádio e de televisão</t>
  </si>
  <si>
    <t>Outros serviços de instalação de maquinários e equipamentos de transporte</t>
  </si>
  <si>
    <t>Serviços de instalação de maquinários e equipamentos não classificados em outra posição</t>
  </si>
  <si>
    <t>Serviços de editoração</t>
  </si>
  <si>
    <t>Serviços de reprodução de mídia gravada</t>
  </si>
  <si>
    <t>Outros serviços de publicação</t>
  </si>
  <si>
    <t>Serviços de creches ou de entidades equivalentes</t>
  </si>
  <si>
    <t>Serviços de pré-escola</t>
  </si>
  <si>
    <t>Serviços culturais, com enfoque educacional</t>
  </si>
  <si>
    <t>Serviços de educação desportiva e recreacional</t>
  </si>
  <si>
    <t>Serviços de apoio aos serviços educacionais</t>
  </si>
  <si>
    <t>Serviços cirúrgicos</t>
  </si>
  <si>
    <t>Serviços ginecológicos e obstétricos</t>
  </si>
  <si>
    <t>Serviços psiquiátricos</t>
  </si>
  <si>
    <t>Serviços de ambulâncias, exceto aquelas sem envolver atendimento médico ao paciente e destinadas exclusivamente à remoção de enfermos</t>
  </si>
  <si>
    <t>Serviços de clínica médica</t>
  </si>
  <si>
    <t>Serviços médicos especializados</t>
  </si>
  <si>
    <t>Serviços de enfermagem</t>
  </si>
  <si>
    <t>Serviços fisioterapêuticos</t>
  </si>
  <si>
    <t>Serviços laboratoriais</t>
  </si>
  <si>
    <t>Serviços de bancos de órgãos, esperma e sangue</t>
  </si>
  <si>
    <t>Outros serviços de saúde humana, exceto os serviços hospitalares</t>
  </si>
  <si>
    <t>Serviços domiciliares de apoio a idosos, crianças, adolescentes, pessoas com transtornos mentais e com deficiências</t>
  </si>
  <si>
    <t>Serviços de apoio a à autonomia e à convivência familiar e comunitária</t>
  </si>
  <si>
    <t>Serviços especiais de referência para adolescentes em cumprimento de medida socioeducativa de liberdade assistida e de prestação de serviços a à comunidade</t>
  </si>
  <si>
    <t>Serviços de esgoto e tratamento de esgotos</t>
  </si>
  <si>
    <t>Serviços de esvaziamento e limpeza de fossas sépticas</t>
  </si>
  <si>
    <t>Serviços de coleta de resíduos sólidos perigosos, exceto de serviços de saúde</t>
  </si>
  <si>
    <t>Serviços de coleta de outros resíduos sólidos não perigosos, inertes ou não inertes</t>
  </si>
  <si>
    <t>Serviços de triagem, preparação, consolidação, estocagem e outros tratamentos e disposição de resíduos sólidos perigosos, exceto os resíduos de serviços de saúde</t>
  </si>
  <si>
    <t>Serviços de triagem, preparação, consolidação, estocagem e outros tratamentos e disposição de outros resíduos sólidos não perigosos, inertes ou não inertes</t>
  </si>
  <si>
    <t>Serviços de varrição e limpeza de ruas e outros locais públicos</t>
  </si>
  <si>
    <t>Outros serviços de saneamento</t>
  </si>
  <si>
    <t>Serviços de remediação do ar</t>
  </si>
  <si>
    <t>Serviços de remediação de águas de superfície</t>
  </si>
  <si>
    <t>Serviços de contenção de contaminantes</t>
  </si>
  <si>
    <t>Outros serviços de remediação</t>
  </si>
  <si>
    <t>Serviços de gravação de som ao vivo</t>
  </si>
  <si>
    <t>Serviços de produção de programas de televisão, videoteipes e filmes</t>
  </si>
  <si>
    <t>Serviços de produção de programas de rádio</t>
  </si>
  <si>
    <t>Serviços de edição de obras audiovisuais</t>
  </si>
  <si>
    <t>Serviços de duplicação e transferência de obras audiovisuais</t>
  </si>
  <si>
    <t>Serviços de agenciamento pela comercialização de obras audiovisuais</t>
  </si>
  <si>
    <t>Outros serviços de produção audiovisual, de apoio e relacionados</t>
  </si>
  <si>
    <t>Outros serviços de entretenimento artístico ao vivo</t>
  </si>
  <si>
    <t>Serviços de autores, compositores, escultores, pintores e outros artistas, exceto os de atuação artística</t>
  </si>
  <si>
    <t>Serviços de preservação e operação de locais e construções históricas</t>
  </si>
  <si>
    <t>Serviços de jardins botânico e zoológico</t>
  </si>
  <si>
    <t>Serviços de reserva natural, incluindo preservação de vida selvagem</t>
  </si>
  <si>
    <t>Serviços de organização e promoção de eventos desportivos e recreacionais desportivos</t>
  </si>
  <si>
    <t>Serviços de clubes desportivos</t>
  </si>
  <si>
    <t>Serviços fornecidos por atletas e desportistas, por conta própria, e serviços de apoio relacionados com desportes e recreação desportiva</t>
  </si>
  <si>
    <t>Serviços de parques temáticos de diversão</t>
  </si>
  <si>
    <t>Outros serviços de parques de diversão e atrações similares</t>
  </si>
  <si>
    <t>Outros serviços recreativos, culturais e desportivos</t>
  </si>
  <si>
    <t>Outros serviços de lavanderia</t>
  </si>
  <si>
    <t>Serviços de cabeleireiros e barbeiros</t>
  </si>
  <si>
    <t>Serviços de manicure, pedicure e tratamento cosmético</t>
  </si>
  <si>
    <t>Serviços de bem-estar físico</t>
  </si>
  <si>
    <t>Outros tratamentos de beleza e bem-estar físico</t>
  </si>
  <si>
    <t>Outros serviços pessoais</t>
  </si>
  <si>
    <t>Cessão de direitos de obras publicitárias</t>
  </si>
  <si>
    <t>Cessão de outros direitos sobre a propriedade industrial</t>
  </si>
  <si>
    <t>Análise e desenvolvimento de sistemas.</t>
  </si>
  <si>
    <t>Programação.</t>
  </si>
  <si>
    <t>Processamento de dados e congêneres.</t>
  </si>
  <si>
    <t>Elaboração de programas de computadores, inclusive de jogos eletrônicos.</t>
  </si>
  <si>
    <t>Licenciamento ou cessão de direito de uso de programas de computação.</t>
  </si>
  <si>
    <t>Assessoria e consultoria em informática.</t>
  </si>
  <si>
    <t>Suporte técnico em informática, inclusive instalação, configuração e manutenção de programas de computação e bancos de dados.</t>
  </si>
  <si>
    <t>Planejamento, confecção, manutenção e atualização de páginas eletrônicas.</t>
  </si>
  <si>
    <t>Obras de arte sob encomenda.</t>
  </si>
  <si>
    <t>Código NBS/LC116</t>
  </si>
  <si>
    <t>Raizes de ginseng, secas</t>
  </si>
  <si>
    <t>Coca (folha de),p/util.perfum.medicina,etc., seca</t>
  </si>
  <si>
    <t>Palha de papoula,p/util.perfum.medicina,etc., seca</t>
  </si>
  <si>
    <t>Outs.plantas e partes,p/perfumaria,medicina e semelhs., secas</t>
  </si>
  <si>
    <t>Ceras vegetais, refinadas, branqueadas ou coloridas artificialmente</t>
  </si>
  <si>
    <t>Outros ceras de abelha, refinadas, branqueadas ou coloridas artificialmente</t>
  </si>
  <si>
    <t>Ceras de insetos, refinadas, branqueadas ou coloridas artificialmente</t>
  </si>
  <si>
    <t>Espermacete, prensado ou refinado</t>
  </si>
  <si>
    <t>Outs.acucares de cana,beterraba,sol.</t>
  </si>
  <si>
    <t>Sacarose quimicamente pura</t>
  </si>
  <si>
    <t>Cacau torrado</t>
  </si>
  <si>
    <t>Outras trufas</t>
  </si>
  <si>
    <t>Outs.frutas de casca rija,outs.sementes, prepars/conserv, incluindo as misturas</t>
  </si>
  <si>
    <t>Leveduras mortas</t>
  </si>
  <si>
    <t>Refrescos</t>
  </si>
  <si>
    <t>Chope</t>
  </si>
  <si>
    <t>Vinhos da madeira, do porto e de xerez</t>
  </si>
  <si>
    <t>Cigarrillhas</t>
  </si>
  <si>
    <t>Talco e polvilho com ou sem perfume</t>
  </si>
  <si>
    <t>Preparados bronzeadores</t>
  </si>
  <si>
    <t>Preparados anti-solares, exceto os que possuam propriedades de bronzeadores</t>
  </si>
  <si>
    <t>Condicionadores</t>
  </si>
  <si>
    <t>Chapas e filmes</t>
  </si>
  <si>
    <t>Gomas fundidas</t>
  </si>
  <si>
    <t>Solventes e diluentes compostos para vernizes ou produtos semelhantes</t>
  </si>
  <si>
    <t>Biodiesel</t>
  </si>
  <si>
    <t>Cintos</t>
  </si>
  <si>
    <t>Parafusos e porcas</t>
  </si>
  <si>
    <t>Leques e ventarolas</t>
  </si>
  <si>
    <t>Remoldados</t>
  </si>
  <si>
    <t>Sapatas</t>
  </si>
  <si>
    <t>Cordas de tripa</t>
  </si>
  <si>
    <t>De bovino, ovino, caprino, coelho ou de lebre</t>
  </si>
  <si>
    <t>Peles “alongadas”, exceto de bovino, ovino, caprino, coelho ou de lebre</t>
  </si>
  <si>
    <t>Esquadriada</t>
  </si>
  <si>
    <t>Esquadriadas</t>
  </si>
  <si>
    <t>Com publicidade</t>
  </si>
  <si>
    <t>Fotografias tiradas diretamente</t>
  </si>
  <si>
    <t>Em bruto</t>
  </si>
  <si>
    <t>Macerada</t>
  </si>
  <si>
    <t>Em bruto, exceto sisal</t>
  </si>
  <si>
    <t>Artefatos de peles de aves providas de suas penas, de penas, de partes de penas e de penugem, exceto leques e ventarolas</t>
  </si>
  <si>
    <t>Telhas onduladas</t>
  </si>
  <si>
    <t>Decantadores de vinho</t>
  </si>
  <si>
    <t>Partes</t>
  </si>
  <si>
    <t>Com capacidade inferior a 7.500 frigorias/hora</t>
  </si>
  <si>
    <t>Bebedouros refrigerados</t>
  </si>
  <si>
    <t>Para ar-condicionado</t>
  </si>
  <si>
    <t>Dos tipos utilizados em bares, restaurantes, cantinas e semelhantes</t>
  </si>
  <si>
    <t>Com capacidade de lavagem superior a 1000 pratos por hora</t>
  </si>
  <si>
    <t>Telecadeiras e telesquis</t>
  </si>
  <si>
    <t>Rolos para gramados</t>
  </si>
  <si>
    <t>De colheitadeiras</t>
  </si>
  <si>
    <t>De capacidade superior a 20Kg, em peso de roupa seca</t>
  </si>
  <si>
    <t>Calculadora equipada com sintetizador de voz</t>
  </si>
  <si>
    <t>Com colmeia</t>
  </si>
  <si>
    <t>Linha Braille</t>
  </si>
  <si>
    <t>Equipados com sintetizador de voz</t>
  </si>
  <si>
    <t>Duplicador Braille</t>
  </si>
  <si>
    <t>Dos dispositivos do item 8481.80.1</t>
  </si>
  <si>
    <t>Industriais</t>
  </si>
  <si>
    <t>Toca-fitas</t>
  </si>
  <si>
    <t>Chaves de faca</t>
  </si>
  <si>
    <t>Obtidos por tecnologia bipolar</t>
  </si>
  <si>
    <t>Carro-forte para transporte de valores</t>
  </si>
  <si>
    <t>Docas flutuantes</t>
  </si>
  <si>
    <t>Estruturas flutuantes</t>
  </si>
  <si>
    <t>Moviolas</t>
  </si>
  <si>
    <t>Cadeiras de dentista equipadas com aparelhos de odontologia</t>
  </si>
  <si>
    <t>Modelos de anatomia para ensino</t>
  </si>
  <si>
    <t>Projetores de perfis</t>
  </si>
  <si>
    <t>Com caixa de metal comum, mesmo dourado, prateado ou platinado</t>
  </si>
  <si>
    <t>Partes de cartuchos</t>
  </si>
  <si>
    <t>Gizes</t>
  </si>
  <si>
    <t>Dados e copos para dados</t>
  </si>
  <si>
    <t>De acerola (Malpighia spp.)</t>
  </si>
  <si>
    <t>De banana (Musa spp.)</t>
  </si>
  <si>
    <t>De goiaba (Psidium guajava)</t>
  </si>
  <si>
    <t>De manga (Mangifera indica)</t>
  </si>
  <si>
    <t>Crus</t>
  </si>
  <si>
    <t>Tintos</t>
  </si>
  <si>
    <t>Suco (sumo), de acerola (Malpighia spp.)</t>
  </si>
  <si>
    <t>Suco (sumo), outros</t>
  </si>
  <si>
    <t>Carbonato de bario, outros</t>
  </si>
  <si>
    <t>Tall-oil mesmo refinado, bruto</t>
  </si>
  <si>
    <t>Tall-oil mesmo refinado, outros</t>
  </si>
  <si>
    <t>Chapas,fls.etc.auto-adesivas,de plasticos, de polipropileno</t>
  </si>
  <si>
    <t>Outs.chapas,folhas,tiras,etc.auto-adesivas,de plasticos, de polipropileno</t>
  </si>
  <si>
    <t>Outs.chapas,folhas,tiras,etc.auto-adesivas,de plasticos, de poli(cloreto de vinila)</t>
  </si>
  <si>
    <t>Outs.chapas,folhas,tiras,etc.auto-adesivas,de plasticos, outras</t>
  </si>
  <si>
    <t>Fio de fibras artificiais, de raiom viscose, exceto modal</t>
  </si>
  <si>
    <t>Fio de fibras artificiais, de modal</t>
  </si>
  <si>
    <t>Fio de fibras artificiais, de liocel</t>
  </si>
  <si>
    <t>Fio de fibras artificiais, outros</t>
  </si>
  <si>
    <t>Fio de fibras artificiais,retorcido/ retorc. multipl, de raiom viscose, exceto modal</t>
  </si>
  <si>
    <t>Fio de fibras artificiais,retorcido/ retorc. multipl, de modal</t>
  </si>
  <si>
    <t>Fio de fibras artificiais,retorcido/ retorc. multipl, de liocel</t>
  </si>
  <si>
    <t>Fio de fibras artificiais,retorcido/ retorc. multipl, outros</t>
  </si>
  <si>
    <t>Fio de fibras artificiais combinados com la ou pelos finos, de raiom viscose, exceto modal</t>
  </si>
  <si>
    <t>Fio de fibras artificiais combinados com la ou pelos finos, de modal</t>
  </si>
  <si>
    <t>Fio de fibras artificiais combinados com la ou pelos finos, de liocel</t>
  </si>
  <si>
    <t>Fio de fibras artificiais combinados com la ou pelos finos, outros</t>
  </si>
  <si>
    <t>Outros fios de fibras artificiais, de raiom viscose, exceto modal</t>
  </si>
  <si>
    <t>Outros fios de fibras artificiais, de modal</t>
  </si>
  <si>
    <t>Outros fios de fibras artificiais, de liocel</t>
  </si>
  <si>
    <t>Outros fios de fibras artificiais, outros</t>
  </si>
  <si>
    <t>Tecidos de malha de fibras sinteticas, crus ou branqueados, outros</t>
  </si>
  <si>
    <t>Tecidos de malha de fibras sinteticas, tintos, outros</t>
  </si>
  <si>
    <t>Tecidos de malha de fibras sinteticas, fios de diversas cores, outros</t>
  </si>
  <si>
    <t>Tecidos de malha de fibras sinteticas, estampados, outros</t>
  </si>
  <si>
    <t>Efedra</t>
  </si>
  <si>
    <t>De efedra</t>
  </si>
  <si>
    <t>Barbatanas de tubarao</t>
  </si>
  <si>
    <t>Cerveja sem alcool</t>
  </si>
  <si>
    <t>Em recipientes de capacidade nao superior a 5 l</t>
  </si>
  <si>
    <t>Vinhos</t>
  </si>
  <si>
    <t>Cianeto de hidrogenio (acido cianidrico ou acido hidrocianico)</t>
  </si>
  <si>
    <t>Dicloreto de carbonila (fosgenio)</t>
  </si>
  <si>
    <t>Oxicloreto de fosforo</t>
  </si>
  <si>
    <t>Pentacloreto de fosforo</t>
  </si>
  <si>
    <t>Cloreto de tionila</t>
  </si>
  <si>
    <t>Tricloreto de arsenio</t>
  </si>
  <si>
    <t>Oxicloretos</t>
  </si>
  <si>
    <t>Cloreto de cianogenio (clorociano)</t>
  </si>
  <si>
    <t>De aluminio</t>
  </si>
  <si>
    <t>De magnesio</t>
  </si>
  <si>
    <t>De cobre (fosfetos de cobre), contendo mais de 15 %, em peso, de fosforo</t>
  </si>
  <si>
    <t>Mirex (iso)</t>
  </si>
  <si>
    <t>Pentaclorobenzeno (iso)</t>
  </si>
  <si>
    <t>Hexabromobifenilas</t>
  </si>
  <si>
    <t>Acido perfluoroctano sulfonico</t>
  </si>
  <si>
    <t>Perfluoroctanossulfonato de amonio</t>
  </si>
  <si>
    <t>Perfluoroctanossulfonato de litio</t>
  </si>
  <si>
    <t>Perfluoroctanossulfonato de potassio</t>
  </si>
  <si>
    <t>Outros sais do acido perfluoroctano sulfonico</t>
  </si>
  <si>
    <t>Fluoreto de perfluoroctanossulfonila</t>
  </si>
  <si>
    <t>1 cloro 4 nitrobenzeno</t>
  </si>
  <si>
    <t>1 cloro 2,4 dinitrobenzeno</t>
  </si>
  <si>
    <t>2 cloro 1,3 dinitrobenzeno</t>
  </si>
  <si>
    <t>4 cloro alfa,alfa,alfa trifluor 3,5 dinitrotolueno</t>
  </si>
  <si>
    <t>1,2 dicloro 4 nitrobenzeno</t>
  </si>
  <si>
    <t>Acidos dinitroestilbenodissulfonicos</t>
  </si>
  <si>
    <t>Cloreto de p toluenossulfonila (cloreto de tosila)</t>
  </si>
  <si>
    <t>Cloreto de o toluenossulfonila</t>
  </si>
  <si>
    <t>Endrin (iso)</t>
  </si>
  <si>
    <t>Coenzima q10 (ubidecarenona (dci))</t>
  </si>
  <si>
    <t>Clordecona (iso)</t>
  </si>
  <si>
    <t>1 cloro 5 hexanona</t>
  </si>
  <si>
    <t>Acido 2 hidroxi 4 metoxibenzofenona 5 sulfonico (sulisobenzona)</t>
  </si>
  <si>
    <t>Acido 2,2 difenil 2 hidroxiacetico (acido benzilico)</t>
  </si>
  <si>
    <t>Fosfito de dimetila</t>
  </si>
  <si>
    <t>Fosfito de dietila</t>
  </si>
  <si>
    <t>Fosfito de trimetila</t>
  </si>
  <si>
    <t>Fosfito de trietila</t>
  </si>
  <si>
    <t>Fosfito de alquila de c3 a c13 ou de alquil arila</t>
  </si>
  <si>
    <t>Outros fosfitos, de arila</t>
  </si>
  <si>
    <t>Fosfito de tris(2,4 di ter butilfenila)</t>
  </si>
  <si>
    <t>Endossulfan (iso)</t>
  </si>
  <si>
    <t>Cloridrato de 2 cloroetil(n,n dimetilamina)</t>
  </si>
  <si>
    <t>Cloridrato de 2 cloroetil(n,n dietilamina)</t>
  </si>
  <si>
    <t>Cloridrato de 2 cloroetil(n,n diisopropilamina)</t>
  </si>
  <si>
    <t>Perfluoroctanossulfonato de dietanolamonio</t>
  </si>
  <si>
    <t>Metildietanolamina e etildietanolamina</t>
  </si>
  <si>
    <t>2 (n,n diisopropilamino)etanol</t>
  </si>
  <si>
    <t>Cloridrato</t>
  </si>
  <si>
    <t>Tartarato</t>
  </si>
  <si>
    <t>Propranolol e seus sais</t>
  </si>
  <si>
    <t>Perfluoroctanossulfonato de tetraetilamonio</t>
  </si>
  <si>
    <t>Perfluoroctanossulfonato de didecildimetilamonio</t>
  </si>
  <si>
    <t>Alaclor (iso)</t>
  </si>
  <si>
    <t>Alfa fenilacetoacetonitrila</t>
  </si>
  <si>
    <t>2 (n,n dietilamino)etanotiol</t>
  </si>
  <si>
    <t>Sulfeto de bis(2 hidroxietila) (tiodiglicol (dci))</t>
  </si>
  <si>
    <t>Aldicarb</t>
  </si>
  <si>
    <t>Sucralose</t>
  </si>
  <si>
    <t>Azinfos metil (iso)</t>
  </si>
  <si>
    <t>N metilperfluoroctano sulfonamida</t>
  </si>
  <si>
    <t>N etilperfluoroctano sulfonamida</t>
  </si>
  <si>
    <t>N etil n (2 hidroxietil)perfluoroctano sulfonamida</t>
  </si>
  <si>
    <t>N (2 hidroxietil) n metilperfluoroctano sulfonamida</t>
  </si>
  <si>
    <t>Outras perfluoroctanossulfonamidas</t>
  </si>
  <si>
    <t>Clortalidona</t>
  </si>
  <si>
    <t>Sulfametazina (4,6 dimetil 2 sulfanilamidopirimidina) e seu sal sodico</t>
  </si>
  <si>
    <t>Cloramina b e cloramina t</t>
  </si>
  <si>
    <t>Brometo de n butilescopolamonio</t>
  </si>
  <si>
    <t>Pilocarpina, seu nitrato e seu cloridrato</t>
  </si>
  <si>
    <t>Antiofidicos e outros antivenenosos</t>
  </si>
  <si>
    <t>Antitetanico</t>
  </si>
  <si>
    <t>Anticatarral</t>
  </si>
  <si>
    <t>Antipiogenico</t>
  </si>
  <si>
    <t>Antidifterico</t>
  </si>
  <si>
    <t>Polivalentes</t>
  </si>
  <si>
    <t>Imunoglobulina anti rh</t>
  </si>
  <si>
    <t>Outras imunoglobulinas sericas</t>
  </si>
  <si>
    <t>Soroalbumina, em forma de gel, para preparacao de reagentes de diagnostico</t>
  </si>
  <si>
    <t>Soroalbumina, exceto a humana</t>
  </si>
  <si>
    <t>Imunoglobulina e cloridrato de histamina, associados</t>
  </si>
  <si>
    <t>Imunoglobulina g, liofilizada ou em solucao</t>
  </si>
  <si>
    <t>Soroalbumina humana</t>
  </si>
  <si>
    <t>Produtos imunologicos, nao misturados, nao apresentados em doses nem acondicionados para venda a retalho</t>
  </si>
  <si>
    <t>Que contenham efedrina ou seus sais</t>
  </si>
  <si>
    <t>Que contenham pseudoefedrina (dci) ou seus sais</t>
  </si>
  <si>
    <t>Que contenham norefedrina ou seus sais</t>
  </si>
  <si>
    <t>Pilocarpina, seu nitrato ou seu cloridrato</t>
  </si>
  <si>
    <t>Codeina ou seus sais</t>
  </si>
  <si>
    <t>Outros, que contenham principios ativos antimalaricos (antipaludicos) descritos na nota de subposicoes 2 do presente capitulo</t>
  </si>
  <si>
    <t>Que contenham, em peso, 35 % ou mais de pentoxido de difosforo (p2o5)</t>
  </si>
  <si>
    <t>Fotomascaras sobre vidro plano, positivas, proprias para gravacao em pastilhas de silicio (chips) para fabricacao de microestruturas eletronicas</t>
  </si>
  <si>
    <t>Ddt (iso) (clofenotano (dci)), acondicionado em embalagens com um conteudo de peso liquido nao superior a 300 g</t>
  </si>
  <si>
    <t>Apresentadas em formas ou embalagens exclusivamente para uso direto em aplicacoes domissanitarias</t>
  </si>
  <si>
    <t>A base de metamidofos (iso) ou monocrotofos (iso)</t>
  </si>
  <si>
    <t>A base de endossulfan (iso)</t>
  </si>
  <si>
    <t>A base de alaclor (iso)</t>
  </si>
  <si>
    <t>Acondicionadas em embalagens com um conteudo de peso liquido nao superior a 300 g</t>
  </si>
  <si>
    <t>A base de alfa cipermetrina (iso)</t>
  </si>
  <si>
    <t>Misturas de oligomeros de 2,2,4 trimetil 1,2 diidroquinolina (tmq)</t>
  </si>
  <si>
    <t>Que contenham derivados n substituidos de p fenilenodiamina</t>
  </si>
  <si>
    <t>Que contenham fosfitos de alquila, de arila ou de alquil arila</t>
  </si>
  <si>
    <t>Que contenham aldrin (iso), canfecloro (iso) (toxafeno), clordano (iso), clordecona (iso), ddt (iso) (clofenotano (dci), 1,1,1 tricloro 2,2 bis(p clorofenil)etano), dieldrin (iso, dci), endossulfan (iso), endrin (iso), heptacloro (iso) ou mirex (iso)</t>
  </si>
  <si>
    <t>Que contenham 1,2,3,4,5,6 hexaclorocicloexano (hch (iso)), incluindo o lindano (iso, dci)</t>
  </si>
  <si>
    <t>Que contenham pentaclorobenzeno (iso) ou hexaclorobenzeno (iso)</t>
  </si>
  <si>
    <t>Que contenham acido perfluoroctano sulfonico, seus sais, perfluoroctanossulfonamidas, ou fluoreto de perfluoroctanossulfonila</t>
  </si>
  <si>
    <t>Misturas e preparacoes constituidas principalmente por metilfosfonato de (5 etil 2 metil 2 oxido 1,3,2 dioxafosfinan 5 il)metil metila e metilfosfonato de bis[(5 etil 2 metil 2 oxido 1,3,2 dioxafosfinan 5 il)metila]</t>
  </si>
  <si>
    <t>Com um teor de cianocobalamina inferior ou igual a 55 %, em peso</t>
  </si>
  <si>
    <t>Da fabricacao da primicina amonica</t>
  </si>
  <si>
    <t>Maduramicina amonica, em solucao alcoolica, da fabricacao da maduramicina</t>
  </si>
  <si>
    <t>Preparacoes contendo trigliceridios dos acidos caprilico e caprico</t>
  </si>
  <si>
    <t>Copolimeros de etileno e alfa olefina, de densidade inferior a 0,94</t>
  </si>
  <si>
    <t>De um indice de viscosidade de 78 ml/g ou mais</t>
  </si>
  <si>
    <t>Poli(isocianato de fenil metileno) (mdi bruto, mdi polimerico)</t>
  </si>
  <si>
    <t>Radiais, para dumpers concebidos para serem utilizados fora de rodovias, com secao de largura igual ou superior a 940 mm (37), para aros de diametro igual ou superior a 1448 mm (57)</t>
  </si>
  <si>
    <t>Outros, com secao de largura igual ou superior a 1143 mm (45), para aros de diametro igual ou superior a 1143 mm (45)</t>
  </si>
  <si>
    <t>Com secao de largura igual ou superior a 1143 mm (45), para aros de diametro igual ou superior a 1143 mm (45)</t>
  </si>
  <si>
    <t>De coniferas</t>
  </si>
  <si>
    <t>De nao coniferas</t>
  </si>
  <si>
    <t>De pinheiro (pinus spp), cuja maior dimensao da secao transversal e igual ou superior a 15 cm</t>
  </si>
  <si>
    <t>De pinheiro (pinus spp), outras</t>
  </si>
  <si>
    <t>De abeto (abies spp) e de espruce (picea) (picea spp), cuja maior dimensao da secao transversal e igual ou superior a 15 cm</t>
  </si>
  <si>
    <t>De abeto (abies spp) e de espruce (picea) (picea spp), outras</t>
  </si>
  <si>
    <t>Outras, cuja maior dimensao da secao transversal e igual ou superior a 15 cm</t>
  </si>
  <si>
    <t>De faia (fagus spp), cuja maior dimensao da secao transversal e igual ou superior a 15 cm</t>
  </si>
  <si>
    <t>De faia (fagus spp), outras</t>
  </si>
  <si>
    <t>De betula (vidoeiro) (betula spp), cuja maior dimensao da secao transversal e igual ou superior a 15 cm</t>
  </si>
  <si>
    <t>De betula (vidoeiro) (betula spp), outras</t>
  </si>
  <si>
    <t>De choupo (alamo) (populus spp)</t>
  </si>
  <si>
    <t>De eucalipto (eucalyptus spp)</t>
  </si>
  <si>
    <t>De pinheiro (pinus spp)</t>
  </si>
  <si>
    <t>De abeto (abies spp) e de espruce (picea) (picea spp)</t>
  </si>
  <si>
    <t>De canafistula (peltophorum vogelianum)</t>
  </si>
  <si>
    <t>De cabreuva parda (myrocarpus spp)</t>
  </si>
  <si>
    <t>De urundei (astronium balansae)</t>
  </si>
  <si>
    <t>De betula (vidoeiro) (betula spp)</t>
  </si>
  <si>
    <t>De madeiras tropicais</t>
  </si>
  <si>
    <t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t>
  </si>
  <si>
    <t>Outras, com, pelo menos, uma camada exterior de madeira nao conifera, nao especificadas na subposicao 441233</t>
  </si>
  <si>
    <t>De bambu ou com, pelo menos, a camada superior de bambu</t>
  </si>
  <si>
    <t>Outros, para pisos (pavimentos) em mosaico</t>
  </si>
  <si>
    <t>Outros, de camadas multiplas</t>
  </si>
  <si>
    <t>De bambu</t>
  </si>
  <si>
    <t>Tabuas para cortar pao, outras tabuas para cortar e artigos semelhantes</t>
  </si>
  <si>
    <t>Pauzinhos (hashi ou fachi)</t>
  </si>
  <si>
    <t>Em folhas, nas que nenhum lado exceda 360 mm, quando nao dobradas</t>
  </si>
  <si>
    <t>Outros, de peso inferior ou igual a 57 g/m2, em que 65 % ou mais, em peso, do conteudo total de fibras seja constituido por fibras de madeiras obtidas por processo mecanico</t>
  </si>
  <si>
    <t>De polipropileno</t>
  </si>
  <si>
    <t>De acetato de celulose</t>
  </si>
  <si>
    <t>De raiom viscose</t>
  </si>
  <si>
    <t>De liocel</t>
  </si>
  <si>
    <t>Ladrilhos de area da superficie superior a 0,3 m2, mas nao superior a 1 m2</t>
  </si>
  <si>
    <t>Tecidos mencionados na nota de subposicao 1 do presente capitulo</t>
  </si>
  <si>
    <t>Outros, crus ou branqueados</t>
  </si>
  <si>
    <t>Outros, tintos</t>
  </si>
  <si>
    <t>Outros, de fios de diversas cores</t>
  </si>
  <si>
    <t>Outros, estampados</t>
  </si>
  <si>
    <t>Mosquiteiros para camas mencionados na nota de subposicao 1 do presente capitulo</t>
  </si>
  <si>
    <t>Com um coeficiente de absorcao de agua, em peso, nao superior a 0,5 %</t>
  </si>
  <si>
    <t>Com um coeficiente de absorcao de agua, em peso, superior a 0,5 %, mas nao superior a 10 %</t>
  </si>
  <si>
    <t>Com um coeficiente de absorcao de agua, em peso, superior a 10 %</t>
  </si>
  <si>
    <t>Cubos, pastilhas e artigos semelhantes, para mosaicos, exceto os da subposicao 690740</t>
  </si>
  <si>
    <t>Pecas de acabamento</t>
  </si>
  <si>
    <t>Pulverizadores portateis</t>
  </si>
  <si>
    <t>Por aspersao</t>
  </si>
  <si>
    <t>Semeadores adubadores</t>
  </si>
  <si>
    <t>Espalhadores de estrume</t>
  </si>
  <si>
    <t>Distribuidores de adubos (fertilizantes)</t>
  </si>
  <si>
    <t>Para corte de chapas metalicas de espessura superior a 8 mm</t>
  </si>
  <si>
    <t>Que operem por jato de plasma</t>
  </si>
  <si>
    <t>Maquinas de corte a jato de agua</t>
  </si>
  <si>
    <t>De comando numerico</t>
  </si>
  <si>
    <t>Maquinas para retificar sem centro, de comando numerico</t>
  </si>
  <si>
    <t>Outras maquinas para retificar superficies cilindricas, de comando numerico</t>
  </si>
  <si>
    <t>Outras, de comando numerico</t>
  </si>
  <si>
    <t>Centros de usinagem (fabricacao*)</t>
  </si>
  <si>
    <t>Capazes de serem conectados diretamente a uma maquina automatica para processamento de dados da posicao 8471 e concebidos para serem utilizados com esta maquina</t>
  </si>
  <si>
    <t>Nao superior a 18 kw</t>
  </si>
  <si>
    <t>Superior a 18 kw, mas nao superior a 37 kw</t>
  </si>
  <si>
    <t>Superior a 37 kw, mas nao superior a 75 kw</t>
  </si>
  <si>
    <t>Equipados para propulsao, simultaneamente, com um motor de pistao de ignicao por compressao (diesel ou semidiesel) e um motor eletrico</t>
  </si>
  <si>
    <t>Equipados para propulsao, simultaneamente, com um motor de pistao alternativo de ignicao por centelha (faisca*) e um motor eletrico</t>
  </si>
  <si>
    <t>Trolebus</t>
  </si>
  <si>
    <t>Outros veiculos, equipados para propulsao, simultaneamente, com um motor de pistao alternativo de ignicao por centelha (faisca*) e um motor eletrico, exceto os suscetiveis de serem carregados por conexao a uma fonte externa de energia eletrica</t>
  </si>
  <si>
    <t>Outros veiculos, equipados para propulsao, simultaneamente, com um motor de pistao de ignicao por compressao (diesel ou semidiesel) e um motor eletrico, exceto os suscetiveis de serem carregados por conexao a uma fonte externa de energia eletrica</t>
  </si>
  <si>
    <t>Outros veiculos, equipados para propulsao, simultaneamente, com um motor de pistao alternativo de ignicao por centelha (faisca*) e um motor eletrico, suscetiveis de serem carregados por conexao a uma fonte externa de energia eletrica</t>
  </si>
  <si>
    <t>Outros veiculos, equipados para propulsao, simultaneamente, com um motor de pistao de ignicao por compressao (diesel ou semidiesel) e um motor eletrico, suscetiveis de serem carregados por conexao a uma fonte externa de energia eletrica</t>
  </si>
  <si>
    <t>Outros veiculos, equipados unicamente com motor eletrico para propulsao</t>
  </si>
  <si>
    <t>Com motor eletrico para propulsao</t>
  </si>
  <si>
    <t>Fotocompositoras a laser para preparacao de cliches</t>
  </si>
  <si>
    <t>Para obtencao de negativos de 45 mm x 60 mm ou de dimensoes superiores</t>
  </si>
  <si>
    <t>De rotim</t>
  </si>
  <si>
    <t>Com estrutura de ferro ou aco e paredes exteriores constituidas principalmente dessas materias</t>
  </si>
  <si>
    <t>O nitroclorobenzeno, m nitroclorobenzeno</t>
  </si>
  <si>
    <t>Teobromina e seus derivados, sais destes produtos</t>
  </si>
  <si>
    <t>Interferon beta, peg interferon alfa 2 a</t>
  </si>
  <si>
    <t>Basiliximab (dci), bevacizumab (dci), daclizumab (dci), etanercept (dci), gemtuzumab ozogamicin (dci), oprelvekin (dci), rituximab (dci), trastuzumab (dci)</t>
  </si>
  <si>
    <t>Vimblastina, vincristina, derivados destes produtos, topotecan ou seu cloridrato</t>
  </si>
  <si>
    <t>Granisetron, tropisetrona ou seu cloridrato</t>
  </si>
  <si>
    <t>Preparacoes contendo estearoilbenzoilmetano e palmitoilbenzoilmetano, preparacoes contendo caprilato e caprato de propilenoglicol</t>
  </si>
  <si>
    <t>Preparacoes a base de carbeto de tungstenio (volframio) com niquel como aglomerante, brometo de hidrogenio em solucao</t>
  </si>
  <si>
    <t>Nas seguintes medidas: 4,00 15, 4,00 18, 4,00 19, 5,00 15, 5,00 16, 5,50 16, 6,00 16, 6,00 19, 6,00 20, 6,50 16, 6,50 20, 7,50 16, 7,50 18, 7,50 20</t>
  </si>
  <si>
    <t>Com granulometria igual ou superior a 80 mm</t>
  </si>
  <si>
    <t>Com granulometria inferior a 80 mm</t>
  </si>
  <si>
    <t>Pigmentos tipo rutilo</t>
  </si>
  <si>
    <t>120013929</t>
  </si>
  <si>
    <t>Outros serviços de manutenção e reparação de embarcações</t>
  </si>
  <si>
    <t>PRODUTO NAO ESPECIFICADO NA LISTA DE NCM</t>
  </si>
  <si>
    <t>Sevoflurano</t>
  </si>
  <si>
    <t>Medicamento Sevoflurano em doses</t>
  </si>
  <si>
    <t>Crus ou branqueados</t>
  </si>
  <si>
    <t>Platinas</t>
  </si>
  <si>
    <t>Outros varistores</t>
  </si>
  <si>
    <t>Veiculos automoveis p/transp&gt;=10 pessoas,c/motor diesel</t>
  </si>
  <si>
    <t>Veic.automov.c/motor diesel/caixa bascul.p/carga&lt;=5t</t>
  </si>
  <si>
    <t>Veic.automov.c/motor diesel/caixa bascul.5t&lt;carga&lt;=20t</t>
  </si>
  <si>
    <t>Veic.automov.frigorif.etc.c/motor diesel,5t&lt;carga&lt;=20t</t>
  </si>
  <si>
    <t>Outs.veiculos automoveis c/motor diesel,5t&lt;carga&lt;=20t</t>
  </si>
  <si>
    <t>Chassis c/motor diesel e cabina,carga&gt;20t</t>
  </si>
  <si>
    <t>Veic.automov.c/motor diesel/caixa bascul.carga&gt;20t</t>
  </si>
  <si>
    <t>Outs.veiculos automoveis c/motor diesel,carga&gt;20t</t>
  </si>
  <si>
    <t>Chassis c/motor explosao e cabina,carga&gt;5t</t>
  </si>
  <si>
    <t>Veic.automov.c/motor explosao/caixa bascul. carga&gt;5t</t>
  </si>
  <si>
    <t>Veic.automov.frigorif.etc.c/motor explosao, carga&gt;5t</t>
  </si>
  <si>
    <t>Outs.veiculos automoveis c/motor explosao, carga&gt;5t</t>
  </si>
  <si>
    <t>Outs.veiculos automoveis p/transporte de mercadorias</t>
  </si>
  <si>
    <t>Outs.chassis c/motor p/automoveis de passag/ mercadorias</t>
  </si>
  <si>
    <t>00</t>
  </si>
  <si>
    <t>0201</t>
  </si>
  <si>
    <t>Serviços de pesquisas e desenvolvimento de qualquer natureza.</t>
  </si>
  <si>
    <t>0301</t>
  </si>
  <si>
    <t>Vetado</t>
  </si>
  <si>
    <t>0302</t>
  </si>
  <si>
    <t>Cessão de direito de uso de marcas e de sinais de propaganda.</t>
  </si>
  <si>
    <t>0303</t>
  </si>
  <si>
    <t>Exploração de salões de festas, centro de convenções, escritórios virtuais, stands, quadras esportivas, estádios, ginásios, auditórios, casas de espetáculos, parques de diversões, canchas e congêneres, para realização de eventos ou negócios de qualquer natureza.</t>
  </si>
  <si>
    <t>0304</t>
  </si>
  <si>
    <t>Locação, sublocação, arrendamento, direito de passagem ou permissão de uso, compartilhado ou não, de ferrovia, rodovia, postes, cabos, dutos e condutos de qualquer natureza.</t>
  </si>
  <si>
    <t>0305</t>
  </si>
  <si>
    <t>Cessão de andaimes, palcos, coberturas e outras estruturas de uso temporário.</t>
  </si>
  <si>
    <t>0401</t>
  </si>
  <si>
    <t>Medicina e biomedicina.</t>
  </si>
  <si>
    <t>0402</t>
  </si>
  <si>
    <t>Análises clínicas, patologia, eletricidade médica, radioterapia, quimioterapia, ultra-sonografia, ressonância magnética, radiologia, tomografia e congêneres.</t>
  </si>
  <si>
    <t>0403</t>
  </si>
  <si>
    <t>Hospitais, clínicas, laboratórios, sanatórios, manicômios, casas de saúde, prontos-socorros, ambulatórios e congêneres.</t>
  </si>
  <si>
    <t>0404</t>
  </si>
  <si>
    <t>Instrumentação cirúrgica.</t>
  </si>
  <si>
    <t>0405</t>
  </si>
  <si>
    <t>Acupuntura.</t>
  </si>
  <si>
    <t>0406</t>
  </si>
  <si>
    <t>Enfermagem, inclusive serviços auxiliares.</t>
  </si>
  <si>
    <t>0407</t>
  </si>
  <si>
    <t>Serviços farmacêuticos.</t>
  </si>
  <si>
    <t>0408</t>
  </si>
  <si>
    <t>Terapia ocupacional, fisioterapia e fonoaudiologia.</t>
  </si>
  <si>
    <t>0409</t>
  </si>
  <si>
    <t>Terapias de qualquer espécie destinadas ao tratamento físico, orgânico e mental.</t>
  </si>
  <si>
    <t>0410</t>
  </si>
  <si>
    <t>Nutrição.</t>
  </si>
  <si>
    <t>0411</t>
  </si>
  <si>
    <t>Obstetrícia.</t>
  </si>
  <si>
    <t>0412</t>
  </si>
  <si>
    <t>Odontologia.</t>
  </si>
  <si>
    <t>0413</t>
  </si>
  <si>
    <t>Ortóptica.</t>
  </si>
  <si>
    <t>0414</t>
  </si>
  <si>
    <t>Próteses sob encomenda.</t>
  </si>
  <si>
    <t>0415</t>
  </si>
  <si>
    <t>Psicanálise.</t>
  </si>
  <si>
    <t>0416</t>
  </si>
  <si>
    <t>Psicologia.</t>
  </si>
  <si>
    <t>0417</t>
  </si>
  <si>
    <t>Casas de repouso e de recuperação, creches, asilos e congêneres.</t>
  </si>
  <si>
    <t>0418</t>
  </si>
  <si>
    <t>Inseminação artificial, fertilização in vitro e congêneres.</t>
  </si>
  <si>
    <t>0419</t>
  </si>
  <si>
    <t>Bancos de sangue, leite, pele, olhos, óvulos, sêmen e congêneres.</t>
  </si>
  <si>
    <t>0420</t>
  </si>
  <si>
    <t>Coleta de sangue, leite, tecidos, sêmen, órgãos e materiais biológicos de qualquer espécie.</t>
  </si>
  <si>
    <t>0421</t>
  </si>
  <si>
    <t>Unidade de atendimento, assistência ou tratamento móvel e congêneres.</t>
  </si>
  <si>
    <t>0422</t>
  </si>
  <si>
    <t>Planos de medicina de grupo ou individual e convênios para prestação de assistência médica, hospitalar, odontológica e congêneres.</t>
  </si>
  <si>
    <t>0423</t>
  </si>
  <si>
    <t>Outros planos de saúde que se cumpram através de serviços de terceiros contratados, credenciados, cooperados ou apenas pagos pelo operador do plano mediante indicação do beneficiário.</t>
  </si>
  <si>
    <t>0501</t>
  </si>
  <si>
    <t>Medicina veterinária e zootecnia.</t>
  </si>
  <si>
    <t>0502</t>
  </si>
  <si>
    <t>Hospitais, clínicas, ambulatórios, prontos-socorros e congêneres, na área veterinária.</t>
  </si>
  <si>
    <t>0503</t>
  </si>
  <si>
    <t>Laboratórios de análise na área veterinária.</t>
  </si>
  <si>
    <t>0504</t>
  </si>
  <si>
    <t>0505</t>
  </si>
  <si>
    <t>Bancos de sangue e de órgãos e congêneres.</t>
  </si>
  <si>
    <t>0506</t>
  </si>
  <si>
    <t>0507</t>
  </si>
  <si>
    <t>0508</t>
  </si>
  <si>
    <t>Guarda, tratamento, amestramento, embelezamento, alojamento e congêneres.</t>
  </si>
  <si>
    <t>0509</t>
  </si>
  <si>
    <t>Planos de atendimento e assistência médico-veterinária.</t>
  </si>
  <si>
    <t>0601</t>
  </si>
  <si>
    <t>Barbearia, cabeleireiros, manicuros, pedicuros e congêneres.</t>
  </si>
  <si>
    <t>0602</t>
  </si>
  <si>
    <t>Esteticistas, tratamento de pele, depilação e congêneres.</t>
  </si>
  <si>
    <t>0603</t>
  </si>
  <si>
    <t>Banhos, duchas, sauna, massagens e congêneres.</t>
  </si>
  <si>
    <t>0604</t>
  </si>
  <si>
    <t>Ginástica, dança, esportes, natação, artes marciais e demais atividades físicas.</t>
  </si>
  <si>
    <t>0605</t>
  </si>
  <si>
    <t>Centros de emagrecimento, spa e congêneres.</t>
  </si>
  <si>
    <t>0701</t>
  </si>
  <si>
    <t>Engenharia, agronomia, agrimensura, arquitetura, geologia, urbanismo, paisagismo e congêneres.</t>
  </si>
  <si>
    <t>0702</t>
  </si>
  <si>
    <t>Execução, por administração, empreitada ou subempreitada, de obras de construção civil, hidráulica ou elétrica e de outras obras semelhantes, inclusive sondagem, perfuração de poços, escavação, drenagem e irrigação, terraplanagem, pavimentação, concretagem e a instalação e montagem de produtos, peças e equipamentos</t>
  </si>
  <si>
    <t>0703</t>
  </si>
  <si>
    <t>Elaboração de planos diretores, estudos de viabilidade, estudos organizacionais e outros, relacionados com obras e serviços de engenharia, elaboração de anteprojetos, projetos básicos e projetos executivos para trabalhos de engenharia.</t>
  </si>
  <si>
    <t>0704</t>
  </si>
  <si>
    <t>Demolição.</t>
  </si>
  <si>
    <t>0705</t>
  </si>
  <si>
    <t>Reparação, conservação e reforma de edifícios, estradas, pontes, portos e congêneres  exceto o fornecimento de mercadorias produzidas pelo prestador dos serviços, fora do local da prestação dos serviços, que fica sujeito ao icms .</t>
  </si>
  <si>
    <t>0706</t>
  </si>
  <si>
    <t>Colocação e instalação de tapetes, carpetes, assoalhos, cortinas, revestimentos de parede, vidros, divisórias, placas de gesso e congêneres, com material fornecido pelo tomador do serviço.</t>
  </si>
  <si>
    <t>0707</t>
  </si>
  <si>
    <t>Recuperação, raspagem, polimento e lustração de pisos e congêneres.</t>
  </si>
  <si>
    <t>0708</t>
  </si>
  <si>
    <t>Calafetação.</t>
  </si>
  <si>
    <t>0709</t>
  </si>
  <si>
    <t>Varrição, coleta, remoção, incineração, tratamento, reciclagem, separação e destinação final de lixo, rejeitos e outros resíduos quaisquer.</t>
  </si>
  <si>
    <t>0710</t>
  </si>
  <si>
    <t>Limpeza, manutenção e conservação de vias e logradouros públicos, imóveis, chaminés, piscinas, parques, jardins e congêneres.</t>
  </si>
  <si>
    <t>0711</t>
  </si>
  <si>
    <t>Decoração e jardinagem, inclusive corte e poda de árvores.</t>
  </si>
  <si>
    <t>0712</t>
  </si>
  <si>
    <t>Controle e tratamento de efluentes de qualquer natureza e de agentes físicos, químicos e biológicos.</t>
  </si>
  <si>
    <t>0713</t>
  </si>
  <si>
    <t>Dedetização, desinfecção, desinsetização, imunização, higienização, desratização, pulverização e congêneres.</t>
  </si>
  <si>
    <t>0714</t>
  </si>
  <si>
    <t>0715</t>
  </si>
  <si>
    <t>0716</t>
  </si>
  <si>
    <t>Florestamento, reflorestamento, semeadura, adubação e congêneres.</t>
  </si>
  <si>
    <t>0717</t>
  </si>
  <si>
    <t>Escoramento, contenção de encostas e serviços congêneres.</t>
  </si>
  <si>
    <t>0718</t>
  </si>
  <si>
    <t>Limpeza e dragagem de rios, portos, canais, baías, lagos, lagoas, represas, açudes e congêneres.</t>
  </si>
  <si>
    <t>0719</t>
  </si>
  <si>
    <t>Acompanhamento e fiscalização da execução de obras de engenharia, arquitetura e urbanismo.</t>
  </si>
  <si>
    <t>0720</t>
  </si>
  <si>
    <t>Aerofotogrametria  inclusive interpretação , cartografia, mapeamento, levantamentos topográficos, batimétricos, geográficos, geodésicos, geológicos, geofísicos e congêneres.</t>
  </si>
  <si>
    <t>0721</t>
  </si>
  <si>
    <t>Pesquisa, perfuração, cimentação, mergulho, perfilagem, concretação, testemunhagem, pescaria, estimulação e outros serviços relacionados com a exploração e explotação de petróleo, gás natural e de outros recursos minerais.</t>
  </si>
  <si>
    <t>0722</t>
  </si>
  <si>
    <t>Nucleação e bombardeamento de nuvens e congêneres.</t>
  </si>
  <si>
    <t>0801</t>
  </si>
  <si>
    <t>Ensino regular pré-escolar, fundamental, médio e superior.</t>
  </si>
  <si>
    <t>0802</t>
  </si>
  <si>
    <t>Instrução, treinamento, orientação pedagógica e educacional, avaliação de conhecimentos de qualquer natureza.</t>
  </si>
  <si>
    <t>0901</t>
  </si>
  <si>
    <t>Hospedagem de qualquer natureza em hotéis, apart-service condominiais, flat, apart-hotéis, hotéis residência, residence-service, suite service, hotelaria marítima, motéis, pensões e congêneres, ocupação por temporada com fornecimento de serviço  o valor da alimentação e gorjeta, quando incluído no preço da diária, fica sujeito ao iss</t>
  </si>
  <si>
    <t>0902</t>
  </si>
  <si>
    <t>Agenciamento, organização, promoção, intermediação e execução de programas de turismo, passeios, viagens, excursões, hospedagens e congêneres.</t>
  </si>
  <si>
    <t>0903</t>
  </si>
  <si>
    <t>Guias de turismo.</t>
  </si>
  <si>
    <t>1001</t>
  </si>
  <si>
    <t>Agenciamento, corretagem ou intermediação de câmbio, de seguros, de cartões de crédito, de planos de saúde e de planos de previdência privada.</t>
  </si>
  <si>
    <t>1002</t>
  </si>
  <si>
    <t>Agenciamento, corretagem ou intermediação de títulos em geral, valores mobiliários e contratos quaisquer.</t>
  </si>
  <si>
    <t>1003</t>
  </si>
  <si>
    <t>Agenciamento, corretagem ou intermediação de direitos de propriedade industrial, artística ou literária.</t>
  </si>
  <si>
    <t>1004</t>
  </si>
  <si>
    <t>Agenciamento, corretagem ou intermediação de contratos de arrendamento mercantil  leasing , de franquia  franchising  e de faturização  factoring .</t>
  </si>
  <si>
    <t>1005</t>
  </si>
  <si>
    <t>Agenciamento, corretagem ou intermediação de bens móveis ou imóveis, não abrangidos em outros itens ou subitens, inclusive aqueles realizados no âmbito de bolsas de mercadorias e futuros, por quaisquer meios.</t>
  </si>
  <si>
    <t>1006</t>
  </si>
  <si>
    <t>Agenciamento marítimo.</t>
  </si>
  <si>
    <t>1007</t>
  </si>
  <si>
    <t>Agenciamento de notícias.</t>
  </si>
  <si>
    <t>1008</t>
  </si>
  <si>
    <t>Agenciamento de publicidade e propaganda, inclusive o agenciamento de veiculação por quaisquer meios.</t>
  </si>
  <si>
    <t>1009</t>
  </si>
  <si>
    <t>Representação de qualquer natureza, inclusive comercial.</t>
  </si>
  <si>
    <t>1010</t>
  </si>
  <si>
    <t>Distribuição de bens de terceiros.</t>
  </si>
  <si>
    <t>1101</t>
  </si>
  <si>
    <t>Guarda e estacionamento de veículos terrestres automotores, de aeronaves e de embarcações.</t>
  </si>
  <si>
    <t>1102</t>
  </si>
  <si>
    <t>Vigilância, segurança ou monitoramento de bens e pessoas.</t>
  </si>
  <si>
    <t>1103</t>
  </si>
  <si>
    <t>Escolta, inclusive de veículos e cargas.</t>
  </si>
  <si>
    <t>1104</t>
  </si>
  <si>
    <t>Armazenamento, depósito, carga, descarga, arrumação e guarda de bens de qualquer espécie.</t>
  </si>
  <si>
    <t>1201</t>
  </si>
  <si>
    <t>Espetáculos teatrais.</t>
  </si>
  <si>
    <t>1202</t>
  </si>
  <si>
    <t>Exibições cinematográficas.</t>
  </si>
  <si>
    <t>1203</t>
  </si>
  <si>
    <t>Espetáculos circenses.</t>
  </si>
  <si>
    <t>1204</t>
  </si>
  <si>
    <t>Programas de auditório.</t>
  </si>
  <si>
    <t>1205</t>
  </si>
  <si>
    <t>Parques de diversões, centros de lazer e congêneres.</t>
  </si>
  <si>
    <t>1206</t>
  </si>
  <si>
    <t>Boates, taxi-dancing e congêneres.</t>
  </si>
  <si>
    <t>1207</t>
  </si>
  <si>
    <t>Shows, ballet, danças, desfiles, bailes, óperas, concertos, recitais, festivais e congêneres.</t>
  </si>
  <si>
    <t>1208</t>
  </si>
  <si>
    <t>Feiras, exposições, congressos e congêneres.</t>
  </si>
  <si>
    <t>1209</t>
  </si>
  <si>
    <t>Bilhares, boliches e diversões eletrônicas ou não.</t>
  </si>
  <si>
    <t>1210</t>
  </si>
  <si>
    <t>Corridas e competições de animais.</t>
  </si>
  <si>
    <t>1211</t>
  </si>
  <si>
    <t>Competições esportivas ou de destreza física ou intelectual, com ou sem a participação do espectador.</t>
  </si>
  <si>
    <t>1212</t>
  </si>
  <si>
    <t>Execução de música.</t>
  </si>
  <si>
    <t>1213</t>
  </si>
  <si>
    <t>Produção, mediante ou sem encomenda prévia, de eventos, espetáculos, entrevistas, shows, ballet, danças, desfiles, bailes, teatros, óperas, concertos, recitais, festivais e congêneres.</t>
  </si>
  <si>
    <t>1214</t>
  </si>
  <si>
    <t>Fornecimento de música para ambientes fechados ou não, mediante transmissão por qualquer processo.</t>
  </si>
  <si>
    <t>1215</t>
  </si>
  <si>
    <t>Desfiles de blocos carnavalescos ou folclóricos, trios elétricos e congêneres.</t>
  </si>
  <si>
    <t>1216</t>
  </si>
  <si>
    <t>Exibição de filmes, entrevistas, musicais, espetáculos, shows, concertos, desfiles, óperas, competições esportivas, de destreza intelectual ou congêneres.</t>
  </si>
  <si>
    <t>1217</t>
  </si>
  <si>
    <t>Recreação e animação, inclusive em festas e eventos de qualquer natureza.</t>
  </si>
  <si>
    <t>1301</t>
  </si>
  <si>
    <t>1302</t>
  </si>
  <si>
    <t>Fonografia ou gravação de sons, inclusive trucagem, dublagem, mixagem e congêneres.</t>
  </si>
  <si>
    <t>1303</t>
  </si>
  <si>
    <t>Fotografia e cinematografia, inclusive revelação, ampliação, cópia, reprodução, trucagem e congêneres.</t>
  </si>
  <si>
    <t>1304</t>
  </si>
  <si>
    <t>Reprografia, microfilmagem e digitalização.</t>
  </si>
  <si>
    <t>1305</t>
  </si>
  <si>
    <t>Composição gráfica, fotocomposição, clicheria, zincografia, litografia, fotolitografia.</t>
  </si>
  <si>
    <t>1401</t>
  </si>
  <si>
    <t>Lubrificação, limpeza, lustração, revisão, carga e recarga, conserto, restauração, blindagem, manutenção e conservação de máquinas, veículos, aparelhos, equipamentos, motores, elevadores ou de qualquer objeto  exceto peças e partes empregadas, que ficam sujeitas ao icms .</t>
  </si>
  <si>
    <t>1402</t>
  </si>
  <si>
    <t>Assistência técnica.</t>
  </si>
  <si>
    <t>1403</t>
  </si>
  <si>
    <t>Recondicionamento de motores  exceto peças e partes empregadas, que ficam sujeitas ao icms .</t>
  </si>
  <si>
    <t>1404</t>
  </si>
  <si>
    <t>Recauchutagem ou regeneração de pneus.</t>
  </si>
  <si>
    <t>1405</t>
  </si>
  <si>
    <t>Restauração, recondicionamento, acondicionamento, pintura, beneficiamento, lavagem, secagem, tingimento, galvanoplastia, anodização, corte, recorte, polimento, plastificação e congêneres, de objetos quaisquer.</t>
  </si>
  <si>
    <t>1406</t>
  </si>
  <si>
    <t>Instalação e montagem de aparelhos, máquinas e equipamentos, inclusive montagem industrial, prestados ao usuário final, exclusivamente com material por ele fornecido.</t>
  </si>
  <si>
    <t>1407</t>
  </si>
  <si>
    <t>Colocação de molduras e congêneres.</t>
  </si>
  <si>
    <t>1408</t>
  </si>
  <si>
    <t>Encadernação, gravação e douração de livros, revistas e congêneres.</t>
  </si>
  <si>
    <t>1409</t>
  </si>
  <si>
    <t>Alfaiataria e costura, quando o material for fornecido pelo usuário final, exceto aviamento.</t>
  </si>
  <si>
    <t>1410</t>
  </si>
  <si>
    <t>Tinturaria e lavanderia.</t>
  </si>
  <si>
    <t>1411</t>
  </si>
  <si>
    <t>Tapeçaria e reforma de estofamentos em geral.</t>
  </si>
  <si>
    <t>1412</t>
  </si>
  <si>
    <t>Funilaria e lanternagem.</t>
  </si>
  <si>
    <t>1413</t>
  </si>
  <si>
    <t>Carpintaria e serralheria.</t>
  </si>
  <si>
    <t>1501</t>
  </si>
  <si>
    <t>Administração de fundos quaisquer, de consórcio, de cartão de crédito ou débito e congêneres, de carteira de clientes, de cheques pré-datados e congêneres.</t>
  </si>
  <si>
    <t>1502</t>
  </si>
  <si>
    <t>Abertura de contas em geral, inclusive conta-corrente, conta de investimentos e aplicação e caderneta de poupança, no país e no exterior, bem como a manutenção das referidas contas ativas e inativas.</t>
  </si>
  <si>
    <t>1503</t>
  </si>
  <si>
    <t>Locação e manutenção de cofres particulares, de terminais eletrônicos, de terminais de atendimento e de bens e equipamentos em geral.</t>
  </si>
  <si>
    <t>1504</t>
  </si>
  <si>
    <t>Fornecimento ou emissão de atestados em geral, inclusive atestado de idoneidade, atestado de capacidade financeira e congêneres.</t>
  </si>
  <si>
    <t>1505</t>
  </si>
  <si>
    <t>Cadastro, elaboração de ficha cadastral, renovação cadastral e congêneres, inclusão ou exclusão no cadastro de emitentes de cheques sem fundos ccf ou em quaisquer outros bancos cadastrais.</t>
  </si>
  <si>
    <t>1506</t>
  </si>
  <si>
    <t>Emissão, reemissão e fornecimento de avisos, comprovantes e documentos em geral, abono de firmas, coleta e entrega de documentos, bens e valores, comunicação com outra agência ou com a administração central, licenciamento eletrônico de veículos, transferência de veículos, agenciamento fiduciário ou depositário, devolução de bens em custódia.</t>
  </si>
  <si>
    <t>1507</t>
  </si>
  <si>
    <t>Acesso, movimentação, atendimento e consulta a contas em geral, por qualquer meio ou processo, inclusive por telefone, fac-símile, internet e telex, acesso a terminais de atendimento, inclusive vinte e quatro horas, acesso a outro banco e a rede compartilhada, fornecimento de saldo, extrato e demais informações</t>
  </si>
  <si>
    <t>1508</t>
  </si>
  <si>
    <t>Emissão, reemissão, alteração, cessão, substituição, cancelamento e registro de contrato de crédito, estudo, análise e avaliação de operações de crédito, emissão, concessão, alteração ou contratação de aval, fiança, anuência e congêneres, serviços relativos a abertura de crédito, para quaisquer fins.</t>
  </si>
  <si>
    <t>1509</t>
  </si>
  <si>
    <t>Arrendamento mercantil  leasing  de quaisquer bens, inclusive cessão de direitos e obrigações, substituição de garantia, alteração, cancelamento e registro de contrato, e demais serviços relacionados ao arrendamento mercantil  leasing .</t>
  </si>
  <si>
    <t>1510</t>
  </si>
  <si>
    <t>Serviços relacionados a cobranças, recebimentos ou pagamentos em geral, de títulos quaisquer, de contas ou carnês, de câmbio, de tributos e por conta de terceiros, inclusive os efetuados por meio eletrônico, automático ou por máquinas de atendimento, fornecimento de posição de cobrança, recebimento ou pagamento, emissão de carnês</t>
  </si>
  <si>
    <t>1511</t>
  </si>
  <si>
    <t>Devolução de títulos, protesto de títulos, sustação de protesto, manutenção de títulos, reapresentação de títulos, e demais serviços a eles relacionados.</t>
  </si>
  <si>
    <t>1512</t>
  </si>
  <si>
    <t>Custódia em geral, inclusive de títulos e valores mobiliários.</t>
  </si>
  <si>
    <t>1513</t>
  </si>
  <si>
    <t>Serviços relacionados a operações de câmbio em geral, edição, alteração, prorrogação, cancelamento e baixa de contrato de câmbio, emissão de registro de exportação ou de crédito, cobrança ou depósito no exterior, emissão, cancelamento e demais serviços relativos a carta de crédito de importação</t>
  </si>
  <si>
    <t>1514</t>
  </si>
  <si>
    <t>Fornecimento, emissão, reemissão, renovação e manutenção de cartão magnético, cartão de crédito, cartão de débito, cartão salário e congêneres.</t>
  </si>
  <si>
    <t>1515</t>
  </si>
  <si>
    <t>Compensação de cheques e títulos quaisquer, serviços relacionados a depósito, inclusive depósito identificado, a saque de contas quaisquer, por qualquer meio ou processo, inclusive em terminais eletrônicos e de atendimento.</t>
  </si>
  <si>
    <t>1516</t>
  </si>
  <si>
    <t>Emissão, reemissão, liquidação, alteração, cancelamento e baixa de ordens de pagamento, ordens de crédito e similares, por qualquer meio ou processo, serviços relacionados à transferência de valores, dados, fundos, pagamentos e similares, inclusive entre contas em geral.</t>
  </si>
  <si>
    <t>1517</t>
  </si>
  <si>
    <t>Emissão, fornecimento, devolução, sustação, cancelamento e oposição de cheques quaisquer, avulso ou por talão.</t>
  </si>
  <si>
    <t>1518</t>
  </si>
  <si>
    <t>Serviços relacionados a crédito imobiliário, avaliação e vistoria de imóvel ou obra, análise técnica e jurídica, emissão, reemissão, alteração, transferência e renegociação de contrato, emissão e reemissão do termo de quitação e demais serviços relacionados a crédito imobiliário.</t>
  </si>
  <si>
    <t>1601</t>
  </si>
  <si>
    <t>Serviços de transporte de natureza municipal.</t>
  </si>
  <si>
    <t>1701</t>
  </si>
  <si>
    <t>Assessoria ou consultoria de qualquer natureza, não contida em outros itens desta lista, análise, exame, pesquisa, coleta, compilação e fornecimento de dados e informações de qualquer natureza, inclusive cadastro e similares.</t>
  </si>
  <si>
    <t>1702</t>
  </si>
  <si>
    <t>Datilografia, digitação, estenografia, expediente, secretaria em geral, resposta audível, redação, edição, interpretação, revisão, tradução, apoio e infra-estrutura administrativa e congêneres.</t>
  </si>
  <si>
    <t>1703</t>
  </si>
  <si>
    <t>Planejamento, coordenação, programação ou organização técnica, financeira ou administrativa.</t>
  </si>
  <si>
    <t>1704</t>
  </si>
  <si>
    <t>Recrutamento, agenciamento, seleção e colocação de mão-de-obra.</t>
  </si>
  <si>
    <t>1705</t>
  </si>
  <si>
    <t>Fornecimento de mão-de-obra, mesmo em caráter temporário, inclusive de empregados ou trabalhadores, avulsos ou temporários, contratados pelo prestador de serviço.</t>
  </si>
  <si>
    <t>1706</t>
  </si>
  <si>
    <t>Propaganda e publicidade, inclusive promoção de vendas, planejamento de campanhas ou sistemas de publicidade, elaboração de desenhos, textos e demais materiais publicitários.</t>
  </si>
  <si>
    <t>1707</t>
  </si>
  <si>
    <t>1708</t>
  </si>
  <si>
    <t>Franquia  franchising .</t>
  </si>
  <si>
    <t>1709</t>
  </si>
  <si>
    <t>Perícias, laudos, exames técnicos e análises técnicas.</t>
  </si>
  <si>
    <t>1710</t>
  </si>
  <si>
    <t>Planejamento, organização e administração de feiras, exposições, congressos e congêneres.</t>
  </si>
  <si>
    <t>1711</t>
  </si>
  <si>
    <t>Organização de festas e recepções, bufê  exceto o fornecimento de alimentação e bebidas, que fica sujeito ao icms .</t>
  </si>
  <si>
    <t>1712</t>
  </si>
  <si>
    <t>Administração em geral, inclusive de bens e negócios de terceiros.</t>
  </si>
  <si>
    <t>1713</t>
  </si>
  <si>
    <t>Leilão e congêneres.</t>
  </si>
  <si>
    <t>1714</t>
  </si>
  <si>
    <t>Advocacia.</t>
  </si>
  <si>
    <t>1715</t>
  </si>
  <si>
    <t>Arbitragem de qualquer espécie, inclusive jurídica.</t>
  </si>
  <si>
    <t>1716</t>
  </si>
  <si>
    <t>Auditoria.</t>
  </si>
  <si>
    <t>1717</t>
  </si>
  <si>
    <t>Análise de organização e métodos.</t>
  </si>
  <si>
    <t>1718</t>
  </si>
  <si>
    <t>Atuária e cálculos técnicos de qualquer natureza.</t>
  </si>
  <si>
    <t>1719</t>
  </si>
  <si>
    <t>Contabilidade, inclusive serviços técnicos e auxiliares.</t>
  </si>
  <si>
    <t>1720</t>
  </si>
  <si>
    <t>Consultoria e assessoria econômica ou financeira.</t>
  </si>
  <si>
    <t>1721</t>
  </si>
  <si>
    <t>Estatística.</t>
  </si>
  <si>
    <t>1722</t>
  </si>
  <si>
    <t>Cobrança em geral.</t>
  </si>
  <si>
    <t>1723</t>
  </si>
  <si>
    <t>Assessoria, análise, avaliação, atendimento, consulta, cadastro, seleção, gerenciamento de informações, administração de contas a receber ou a pagar e em geral, relacionados a operações de faturização  factoring .</t>
  </si>
  <si>
    <t>1724</t>
  </si>
  <si>
    <t>Apresentação de palestras, conferências, seminários e congêneres.</t>
  </si>
  <si>
    <t>1801</t>
  </si>
  <si>
    <t>Serviços de regulação de sinistros vinculados a contratos de seguros, inspeção e avaliação de riscos para cobertura de contratos de seguros, prevenção e gerência de riscos seguráveis e congêneres.</t>
  </si>
  <si>
    <t>1901</t>
  </si>
  <si>
    <t>Serviços de distribuição e venda de bilhetes e demais produtos de loteria, bingos, cartões, pules ou cupons de apostas, sorteios, prêmios, inclusive os decorrentes de títulos de capitalização e congêneres.</t>
  </si>
  <si>
    <t>2001</t>
  </si>
  <si>
    <t>Serviços portuários, ferroportuários, utilização de porto, movimentação de passageiros, reboque de embarcações, rebocador escoteiro, atracação, desatracação, serviços de praticagem, capatazia, armazenagem de qualquer natureza, serviços acessórios, serviços de armadores, estiva, conferência, logística e congêneres.</t>
  </si>
  <si>
    <t>2002</t>
  </si>
  <si>
    <t>Serviços aeroportuários, utilização de aeroporto, movimentação de passageiros, armazenagem de qualquer natureza, capatazia, movimentação de aeronaves, serviços de apoio aeroportuários, serviços acessórios, movimentação de mercadorias, logística e congêneres.</t>
  </si>
  <si>
    <t>2003</t>
  </si>
  <si>
    <t>Serviços de terminais rodoviários, ferroviários, metroviários, movimentação de passageiros, mercadorias, inclusive suas operações, logística e congêneres.</t>
  </si>
  <si>
    <t>2101</t>
  </si>
  <si>
    <t>Serviços de registros públicos, cartorários e notariais.</t>
  </si>
  <si>
    <t>2201</t>
  </si>
  <si>
    <t>Serviços de exploração de rodovia mediante cobrança de preço ou pedágio dos usuários, envolvendo execução de serviços de conservação, manutenção, melhoramentos para adequação de capacidade e segurança de trânsito, operação, monitoração, assistência aos usuários e outros serviços definidos em contratos, atos de concessão</t>
  </si>
  <si>
    <t>2301</t>
  </si>
  <si>
    <t>Serviços de programação e comunicação visual, desenho industrial e congêneres.</t>
  </si>
  <si>
    <t>2401</t>
  </si>
  <si>
    <t>Serviços de chaveiros, confecção de carimbos, placas, sinalização visual, banners, adesivos e congêneres.</t>
  </si>
  <si>
    <t>2501</t>
  </si>
  <si>
    <t>Funerais, inclusive fornecimento de caixão, urna ou esquifes, aluguel de capela, transporte do corpo cadavérico, fornecimento de flores, coroas e outros paramentos, desembaraço de certidão de óbito, fornecimento de véu, essa e outros adornos, embalsamento, embelezamento, conservação ou restauração de cadáveres.</t>
  </si>
  <si>
    <t>2502</t>
  </si>
  <si>
    <t>Cremação de corpos e partes de corpos cadavéricos.</t>
  </si>
  <si>
    <t>2503</t>
  </si>
  <si>
    <t>Planos ou convênio funerários.</t>
  </si>
  <si>
    <t>2504</t>
  </si>
  <si>
    <t>Manutenção e conservação de jazigos e cemitérios.</t>
  </si>
  <si>
    <t>2601</t>
  </si>
  <si>
    <t>Serviços de coleta, remessa ou entrega de correspondências, documentos, objetos, bens ou valores, inclusive pelos correios e suas agências franqueadas, courrier e congêneres.</t>
  </si>
  <si>
    <t>2701</t>
  </si>
  <si>
    <t>Serviços de assistência social.</t>
  </si>
  <si>
    <t>2801</t>
  </si>
  <si>
    <t>Serviços de avaliação de bens e serviços de qualquer natureza.</t>
  </si>
  <si>
    <t>2901</t>
  </si>
  <si>
    <t>Serviços de biblioteconomia.</t>
  </si>
  <si>
    <t>3001</t>
  </si>
  <si>
    <t>Serviços de biologia, biotecnologia e química.</t>
  </si>
  <si>
    <t>3101</t>
  </si>
  <si>
    <t>Serviços técnicos em edificações, eletrônica, eletrotécnica, mecânica, telecomunicações e congêneres.</t>
  </si>
  <si>
    <t>3201</t>
  </si>
  <si>
    <t>Serviços de desenhos técnicos.</t>
  </si>
  <si>
    <t>3301</t>
  </si>
  <si>
    <t>Serviços de desembaraço aduaneiro, comissários, despachantes e congêneres.</t>
  </si>
  <si>
    <t>3401</t>
  </si>
  <si>
    <t>Serviços de investigações particulares, detetives e congêneres.</t>
  </si>
  <si>
    <t>3501</t>
  </si>
  <si>
    <t>Serviços de reportagem, assessoria de imprensa, jornalismo e relações públicas.</t>
  </si>
  <si>
    <t>3601</t>
  </si>
  <si>
    <t>Serviços de meteorologia.</t>
  </si>
  <si>
    <t>3701</t>
  </si>
  <si>
    <t>Serviços de artistas, atletas, modelos e manequins.</t>
  </si>
  <si>
    <t>3801</t>
  </si>
  <si>
    <t>Serviços de museologia.</t>
  </si>
  <si>
    <t>3901</t>
  </si>
  <si>
    <t>Serviços de ourivesaria e lapidação  quando o material for fornecido pelo tomador do serviço .</t>
  </si>
  <si>
    <t>Poli(cloreto de vinila) clorado</t>
  </si>
  <si>
    <t>Zener</t>
  </si>
  <si>
    <t>Brocas (drill bits)</t>
  </si>
  <si>
    <t>Sais e esteres do acido citrico</t>
  </si>
  <si>
    <t>Hexaclorobutadieno</t>
  </si>
  <si>
    <t>Hexabromociclododecano</t>
  </si>
  <si>
    <t>Pentacloroanisol</t>
  </si>
  <si>
    <t>Laurato de pentaclorobifenila</t>
  </si>
  <si>
    <t>Outros, fosforosos</t>
  </si>
  <si>
    <t>tipo</t>
  </si>
  <si>
    <t>nacionalfederal</t>
  </si>
  <si>
    <t>importadosfederal</t>
  </si>
  <si>
    <t>nacionalfederal_formatado</t>
  </si>
  <si>
    <t>importadosfederal_formatado</t>
  </si>
  <si>
    <t>estadual_formatado</t>
  </si>
  <si>
    <t>municipal_formatado</t>
  </si>
  <si>
    <t>Painco para semeadura</t>
  </si>
  <si>
    <t>Outros painco</t>
  </si>
  <si>
    <t>Milha para semeadura</t>
  </si>
  <si>
    <t>Outros milha</t>
  </si>
  <si>
    <t>Amendoins nao torrados nem cozidos, para semeadura</t>
  </si>
  <si>
    <t>Sementes de nabo silvestre ou de colza com baixo teor de acido erucico,para semeadura</t>
  </si>
  <si>
    <t>Nozes e amendoas de palma (palmiste) para semeadura</t>
  </si>
  <si>
    <t>Outras nozes e amendoas de palma (palmiste)</t>
  </si>
  <si>
    <t>Sementes de cartamo (carthamus tinctorius) para semeadura</t>
  </si>
  <si>
    <t>Outras sementes de cartamos (carthamus tinctorius)</t>
  </si>
  <si>
    <t>Sementes de melao,para semeadura</t>
  </si>
  <si>
    <t>Outras sementes de melao</t>
  </si>
  <si>
    <t>Oregano origanum vulgare,incl.cort.tritur.po, p/medicina,etc.</t>
  </si>
  <si>
    <t>Oregano origanum vulgare,incl.cort.tritur.po, p/medicina,etc., seco</t>
  </si>
  <si>
    <t>Algas proprias para a alimentacao humana</t>
  </si>
  <si>
    <t>Algas proprias para a alimentacao humana, congeladas</t>
  </si>
  <si>
    <t>Outras algas, das especies utilizadas principalmente em medicina, secas</t>
  </si>
  <si>
    <t>Alfarroba utiliz.principalm.na aliment.humana, seca, incluidas as suas sementes</t>
  </si>
  <si>
    <t>Cana-de-acucar utiliz.principalm.na aliment.humana</t>
  </si>
  <si>
    <t>Raizes de chicoria utiliz.principalm.na aliment.humana</t>
  </si>
  <si>
    <t>Stevia rebaudiana (kaa hee)</t>
  </si>
  <si>
    <t>Materias vegetais das especies principalmente utilizadas na fabricacao de vassouras ou de escovas (por exemplo sorgo, piacaba, raiz de grama, tampico), mesmo torcidas ou em feixes</t>
  </si>
  <si>
    <t>Outros produtos de origem vegetal,nao especificados nem compreendidos em outras posicoes</t>
  </si>
  <si>
    <t>Oleo de jojoba e respectivas fracoes</t>
  </si>
  <si>
    <t>Outras - misturas de oleos refinados, em recipientes com capacidade &lt;= 5l</t>
  </si>
  <si>
    <t>Outras preparacoes / conservas de galo e galinhas</t>
  </si>
  <si>
    <t>Prepars.e conservas,de enguias,inteiros, em pedacos</t>
  </si>
  <si>
    <t>Prepars.e conservas,de outs.peixes,inteiros, em pedacos</t>
  </si>
  <si>
    <t>Preparacoes e conservas,de camaroes nao acondicionados em recipientes hermeticamentre fechados</t>
  </si>
  <si>
    <t>Prepars.e conservas,de mexilhoes</t>
  </si>
  <si>
    <t>Prepars.e conservas,de sepias e lulas</t>
  </si>
  <si>
    <t>Prepars.e conservas,de ameijoas, berbigoes (…)</t>
  </si>
  <si>
    <t>Prepars.e conservas,de caracois, exceto do mar</t>
  </si>
  <si>
    <t>Prepars.e conservas,de ouricos do mar</t>
  </si>
  <si>
    <t>Prepars.e conservas,de medusas (aguas vivas)</t>
  </si>
  <si>
    <t>Acucar de cana,em bruto (mencionado na nota 2 de subposicao do presente capitulo)</t>
  </si>
  <si>
    <t>Achocolatados, assim entendidos os produtos a base de chocolate, em po ou em granulos, destinados a mistura com agua ou leite</t>
  </si>
  <si>
    <t>Outs.prods.de padaria,pastelaria,inds.de biscoitos,etc. - pao de forma</t>
  </si>
  <si>
    <t>Pao do tipo comum</t>
  </si>
  <si>
    <t>Tomates inteiros ou em pedacos, cozidos exceto em agua ou vapor e congelados</t>
  </si>
  <si>
    <t>Cogumelos do genero agaricus, cozidos exceto em agua ou vapor e congelados</t>
  </si>
  <si>
    <t>Outs cogumelos preparados ou conservados, cozidos exceto em agua ou vapor e congelados</t>
  </si>
  <si>
    <t>Trufas cozidas exceto em agua ou vapor e congeladas</t>
  </si>
  <si>
    <t xml:space="preserve">Batatas, cozidas exceto em agua ou vapor </t>
  </si>
  <si>
    <t xml:space="preserve">Outros produtos horticolas e misturas de produtos horticolas, cozidos exceto em agua ou vapor </t>
  </si>
  <si>
    <t>Geleias e marmelades,de citricos</t>
  </si>
  <si>
    <t>De acai (euterpe oleracea)</t>
  </si>
  <si>
    <t>De cupuacu (Theobroma grandiflorum)</t>
  </si>
  <si>
    <t>De mamao (papaia) (carica papaya L.)</t>
  </si>
  <si>
    <t>Outs.frutas de casca rija,outs.sementes, prepars/conserv, cozidos exceto em agua e vapor , congelados e sem adicao de acucar ou de outros edulcorantes, excluidas as misturas</t>
  </si>
  <si>
    <t>Abacaxis, cozidos exceto em agua e vapor , congelados e sem adicao de acucar ou de outros edulcorantes</t>
  </si>
  <si>
    <t>Frutos citricos cozidos exceto em agua e vapor , congelados e sem adicao de acucar ou de outros edulcorantes</t>
  </si>
  <si>
    <t>Peras preparadas ou conservadas de out.modo, cozidas exceto em agua e vapor , congeladas e sem adicao de acucar ou de outros edulcorantes</t>
  </si>
  <si>
    <t>Damascos cozidos exceto em agua e vapor , congelados e sem adicao de acucar ou de outros edulcorantes</t>
  </si>
  <si>
    <t>Cerejas preparadas ou conservadas de out.modo, cozidas exceto em agua e vapor , congeladas e sem adicao de acucar ou de outros edulcorantes</t>
  </si>
  <si>
    <t>Pessegos preparados ou conservados de out.modo, cozidos exceto em agua e vapor , congelados e sem adicao de acucar ou de outros edulcorantes</t>
  </si>
  <si>
    <t>Morangos, cozidos exceto em agua e vapor , congelados e sem adicao de acucar ou de outros edulcorantes</t>
  </si>
  <si>
    <t>Airelas vermelhas Vaccinium macrocarpon, Vaccinium oxycoccos, Vaccinium vitis-idaea, cozidas exceto em agua e vapor , congeladas e sem adicao de acucar ou de outros edulcorantes</t>
  </si>
  <si>
    <t>Misturas de frutas preparadas,conservadas de out.modo, cozidas exceto em agua e vapor , congeladas e sem adicao de acucar ou de outros edulcorantes</t>
  </si>
  <si>
    <t>Outs.frutas,partes de plantas,prepars/ conservs.out.modo, cozidas exceto em agua e vapor , congeladas e sem adicao de acucar ou de outros edulcorantes</t>
  </si>
  <si>
    <t>Sucos de laranjas,nao congelados,com valor brix =&lt;20</t>
  </si>
  <si>
    <t>Suco (sumo), de pessego, com valor Brix igual ou superior a 60</t>
  </si>
  <si>
    <t>Suco (sumo), de maracuja (Passiflora edulis)</t>
  </si>
  <si>
    <t>Agua de coco (cocos nucifera) com valor Brix nao superior a 7,4</t>
  </si>
  <si>
    <t>Agua de coco (cocos nucifera) com valor Brix superior a 7,4</t>
  </si>
  <si>
    <t>Preparacoes compostas, nao alcoolicas extratos concentrados ou sabores concentrados , para elaboracao de bebida da posicao 22.02, com capacidade de diluicao superior a 10 partes da bebida para cada parte do concentrado</t>
  </si>
  <si>
    <t>Preparacoes compostas, nao alcoolicas extratos concentrados ou sabores concentrados , para elaboracao de bebida refrigerante do capitulo 22, com capacidade de diluicao de ate 10 partes da bebida para cada parte do concentrado</t>
  </si>
  <si>
    <t>Caramelos, confeitos, pastilhas e produtos semelhantes, sem acucar</t>
  </si>
  <si>
    <t>Aguas minerais naturais comercializadas em recipientes com capacidade nominal inferior a 10 dez litros</t>
  </si>
  <si>
    <t>Aguas minerais naturais comercializadas em recipientes com capacidade nominal igual ou superior a 10 dez litros</t>
  </si>
  <si>
    <t>Outs.bebidas fermentadas e misturas de bebidas ferments, com teor alcoolico superior a 14%</t>
  </si>
  <si>
    <t>Para fins carburantes, com as especificacoes determinadas pela anP</t>
  </si>
  <si>
    <t xml:space="preserve">Retificado alcool neutro </t>
  </si>
  <si>
    <t>Alcool etilico desnaturado c/qq.teor alcoolico, c/ teor agua &lt;= 1% volume</t>
  </si>
  <si>
    <t>Rum e outras aguardentes obtidas do melaco da cana</t>
  </si>
  <si>
    <t>Alcool etilico</t>
  </si>
  <si>
    <t>Bebida refrescante com teor alcoolico inferior a 8%</t>
  </si>
  <si>
    <t>Preparacoes com teor de cloridrato de ractopamina igual ou superior a 2%, em peso, com suporte de farelo de soja</t>
  </si>
  <si>
    <t>Preparacoes alimenticias para caes ou gatos, nao acondicionadas para a venda a retalho</t>
  </si>
  <si>
    <t>Outras preparacoes alimenticias para caes ou gatos, nao acondicionadas para a venda a retalho</t>
  </si>
  <si>
    <t>Cigarros de fumo, feitos a mao</t>
  </si>
  <si>
    <t>Cigarros nao contendo tabaco, exceto os feitos a mao</t>
  </si>
  <si>
    <t>Tabaco para narguile (cachimbo de agua) mencionado na nota 1 de subposicao do presente capitulo</t>
  </si>
  <si>
    <t>Cloreto de sodio puro</t>
  </si>
  <si>
    <t>Em bruto ou nao refinado</t>
  </si>
  <si>
    <t>Quartzitos em bruto ou desbastados, cortado a serra ou outro meio, em bloco ou placa, de forma quadrada, retangular ...</t>
  </si>
  <si>
    <t>Arenito em bruto ou desbastados, cortado a serra ou outro meio, em bloco ou placa, de forma quadrada, retangular ...</t>
  </si>
  <si>
    <t>Boratos naturais e seus concentrados (calcinados ou nao), exceto boratos extraidos de salmouras naturais, acido borico natural com um teor maximo de 85 % de h3bo3, em produto seco</t>
  </si>
  <si>
    <t>Minerios de ferro e seus concentrados aglomerados por processo de peletizacao, de diametro superior ou igual a 8mm e inferior ou igual a 18mm</t>
  </si>
  <si>
    <t>Outs cinzas e residuos contendo antimonio, berilio, cadmio,cromo ou suas misturas</t>
  </si>
  <si>
    <t>Misturas que contenham trimetilbenzenos e etiltoluenos, como componentes majoritarios</t>
  </si>
  <si>
    <t>Naftas para petroquimica (que possa servir a formulacao de gasolina ou diesel)</t>
  </si>
  <si>
    <t>Oleos parcialmente refinados</t>
  </si>
  <si>
    <t xml:space="preserve">Oleos para lamparina de mecha “signal-oil” </t>
  </si>
  <si>
    <t xml:space="preserve">Oleos leves e preparacoes, exceto oleos para lamparina de mecha “signal-oil” </t>
  </si>
  <si>
    <t>Trifosfato de sodio (tripolifosfato de sodio) grau alimenticio, de acordo com o estabelecido pela fao-oms ou pelo fcc (food chemical codex)</t>
  </si>
  <si>
    <t>Carbonato de bario, com um teor de Baco3 superior ou igual a 98% em peso</t>
  </si>
  <si>
    <t>Ferrito de estroncio</t>
  </si>
  <si>
    <t>Zeolitas dos tipos utilizados como trocadores de ions para tratamento de agua</t>
  </si>
  <si>
    <t>Tricloreto de rutenio em solucao aquosa com uma concentracao igual ou superior a 17 %, mas inferior ou igual a 27 %, em peso</t>
  </si>
  <si>
    <t>Acido hexacloroiridico em solucao aquosa com uma concentracao igual ou superior a 17 %, mas inferior ou igual a 27 %, em peso</t>
  </si>
  <si>
    <t>Cloreto de mercurio ii (cloreto mercurico), apresentado de outro modo</t>
  </si>
  <si>
    <t>Estearato de mercurio</t>
  </si>
  <si>
    <t>Lactato de mercurio</t>
  </si>
  <si>
    <t>Salicilato de mercurio</t>
  </si>
  <si>
    <t>Outros compostos organicos de mercurio</t>
  </si>
  <si>
    <t>Outros compostos de mercurio</t>
  </si>
  <si>
    <t>Alfa-Hexaclorocicloexano</t>
  </si>
  <si>
    <t>Beta-Hexaclorocicloexano</t>
  </si>
  <si>
    <t>3,3-dimetibutan-2-ol (alcool</t>
  </si>
  <si>
    <t>Pentaclorofenato de sodio</t>
  </si>
  <si>
    <t>Eteres tetra- ou pentabromodifenilicos</t>
  </si>
  <si>
    <t>Eteres hexa-, hepta- ou octabromodifenilicos</t>
  </si>
  <si>
    <t>Eter decabromodifenilico</t>
  </si>
  <si>
    <t>Outros acetatos de monoalcoois aciclicos saturados de ate 8 atomos de carbono</t>
  </si>
  <si>
    <t>Esteres</t>
  </si>
  <si>
    <t>2,4,5-t (iso) (acido 2,4,5-triclorofenoxiacetico), seus sais e seus esteres</t>
  </si>
  <si>
    <t>Acidos diclorofenoxibutanoicos, seus sais e seus esteres</t>
  </si>
  <si>
    <t>Outros acidos fenoxibutanoicos, seus sais e seus esteres, derivados destes produtos</t>
  </si>
  <si>
    <t>N,n-Dimetilcetilamina</t>
  </si>
  <si>
    <t>Benzoato de denatonio</t>
  </si>
  <si>
    <t>Intermediario de metadona</t>
  </si>
  <si>
    <t>Etilditiofosfonato de o-etila e de s-fenila (fonofos)</t>
  </si>
  <si>
    <t>Hidrogenio alquil (de c1 a c3) fosfonotioatos (...)</t>
  </si>
  <si>
    <t>Outros compostos que apresentam um atomo de fosforo ligado (...)</t>
  </si>
  <si>
    <t>Tetraidrocanabinois (todos os isomeros)</t>
  </si>
  <si>
    <t>Sais de petidina, intermediario a da petidina e pipradrol</t>
  </si>
  <si>
    <t>Outros (cuja estrutura contem funcoes alcool, acido carboxilico......).....</t>
  </si>
  <si>
    <t>Outros (cuja estrutura contem eter, ester ou ambas.............)</t>
  </si>
  <si>
    <t>Malonilureia(manolinureia) (acido barbiturico) e seus sais</t>
  </si>
  <si>
    <t>Outs.compostos heterocicl.c/1 ciclo diazepina(hidrogenado ou nao)</t>
  </si>
  <si>
    <t>Outs.acidos nucleicos,seus sais de construcao quimica nao definida</t>
  </si>
  <si>
    <t>Provitaminas e vitaminas,misturadas ou nao, incluidos os concentrados naturais</t>
  </si>
  <si>
    <t>Tiratricol (triac) e seu sal sodico</t>
  </si>
  <si>
    <t>Levotiroxina sodica</t>
  </si>
  <si>
    <t>Liotironina sodica</t>
  </si>
  <si>
    <t>Tebaina e seus sais</t>
  </si>
  <si>
    <t>Medicamento cont. levotiroxina sodica, exc.doses</t>
  </si>
  <si>
    <t>Medicamento cont. liotironina sodica, exc.doses</t>
  </si>
  <si>
    <t>Medicamento contendo sal sodico ou ester metilico (...)</t>
  </si>
  <si>
    <t>Medicamento cont.tiratricol ou seu sal sodico</t>
  </si>
  <si>
    <t>Medicamento cont.outs.hormonios/ derivs.etc.exc.em doses, mas nao contendo antibioticos</t>
  </si>
  <si>
    <t>Medicamento cont.vitamina a1 ou derivs.exceto acido retinoico, exc.em doses</t>
  </si>
  <si>
    <t>Medicamento cont. acido retinoico (tretinoina), exc.em doses</t>
  </si>
  <si>
    <t>Medicamento contendo idursulfase,exc.em doses</t>
  </si>
  <si>
    <t>Alfa-agalsidase, alfavelaglicerase</t>
  </si>
  <si>
    <t>Medicamento cont.acido colico, acido deoxicolico, sal magnesico do acido deidrocolico,etc.exc.em doses</t>
  </si>
  <si>
    <t>Medicamento contendo acido clodronico ou seu sal dissodico, estreptozocina, fotemustina,exc.em doses</t>
  </si>
  <si>
    <t>Medicamento c/albendazol ou seu sulfoxido, mebendazol, 6-mercaptopurina, metilsulfato de amezinio, oxifendazol, praziquantel.exc.em doses</t>
  </si>
  <si>
    <t>Medicamento cont.alprazolam, bromazepam, clordiazepoxido, cloridrato de petidina, diazepam, droperidol, mazindol, triazolam.exc.em doses</t>
  </si>
  <si>
    <t>Medicamento c/benzetimida ou seu cloridrato, fenitoina ou seu sal sodico, isoniazida, pirazinamida exc.em doses</t>
  </si>
  <si>
    <t>Medicam.c/ac.acido 2-(2-metil-3-cloroanilina)nicotinico ou seu sal de lisina, metronidazol ou seus sais, azatioprina, nitrato de miconazol.exc.doses</t>
  </si>
  <si>
    <t>Medicam.contendo enrofloxacina, maleato de enalapril, maleato de pirilamina, nicarbazina, norfloxacina, sais de piperazina , .exc.doses</t>
  </si>
  <si>
    <t>Medicam.contendo amprenavir, aprepitanto, delavirdina ou seu mesilato, efavirenz, emtricitabina, etoposido, fosfato de fludarabina, fosamprenavir calcico, gencitabina ou seu cloridrato, raltitrexida, ritonavir, teniposido, .exc.doses</t>
  </si>
  <si>
    <t>Hormonios corticosteroides</t>
  </si>
  <si>
    <t>Medicamento cont. levotiroxina sodica, em doses</t>
  </si>
  <si>
    <t>Medicamento cont. liotironina sodica, em doses</t>
  </si>
  <si>
    <t>Medicamento cont.vitamina a1 ou derivs.exceto acido retinoico, em doses</t>
  </si>
  <si>
    <t>Medicamento cont. acido retinoico (tretinoina), em doses</t>
  </si>
  <si>
    <t>Medicamento contendo idursulfase,em doses</t>
  </si>
  <si>
    <t>Medicamento contendo acido colico, acido deoxicolico, sal magnesico do acido deidrocolico, em doses</t>
  </si>
  <si>
    <t>Medicamento cont.acido lactico, seus sais ou seus esteres, acido 4-(4-hidroxifenoxi)-3,5-diiodofenilacetico, acido fumarico, seus sais ou seus esteres, em doses</t>
  </si>
  <si>
    <t>Medicam.c/etretinato, fosfestrol ou seus sais de di ou tetrassodio, miltefosina, doses</t>
  </si>
  <si>
    <t>Medicamento contendo acido clodronico ou seu sal dissodico, estreptozocina, fotemustina, em doses</t>
  </si>
  <si>
    <t>Medicamento cont.albendazol ou seu sulfoxido, mebendazol, 6-mercaptopurina, metilsulfato de amezinio, oxifendazol, praziquantel, em doses</t>
  </si>
  <si>
    <t>Medicamento contendo alprazolam, bromazepam, clordiazepoxido, cloridrato de petidina, diazepam, droperidol, mazindol, triazolam, em doses</t>
  </si>
  <si>
    <t>Medicamento cont.benzetimida ou seu cloridrato, fenitoina ou seu sal sodico, isoniazida, pirazinamida, em doses</t>
  </si>
  <si>
    <t>Medicamento cont.enantato de flufenazina, prometazina, gliburida, rutosidio, deslanosidio, em doses</t>
  </si>
  <si>
    <t>Medicam.contendo amprenavir, aprepitanto, delavirdina ou seu mesilato, efavirenz, emtricitabina, etoposido, fosfato de fludarabina, fosamprenavir calcico, gencitabina ou seu cloridrato, raltitrexida, ritonavir, teniposido, em doses</t>
  </si>
  <si>
    <t>Prepar.opacif.diatrizoato de sodio ou de meglumina p/exame radiograf</t>
  </si>
  <si>
    <t>Prepar.opacif.lotalamato de sodio, lotalamato de meglumina ou de suas misturas p/exame radiograf</t>
  </si>
  <si>
    <t>Preparacoes apresentadas na forma de gel p/ utilizacao em medicina omo lubrificante em intervencoes, etc</t>
  </si>
  <si>
    <t>Outros equipamentos identificaveis para uso em ostomia</t>
  </si>
  <si>
    <t>Desperdicios farmaceuticos</t>
  </si>
  <si>
    <t>Outros nitratos de sodio, com teor de nitrogenio superior a 16,3% em peso</t>
  </si>
  <si>
    <t>Cianamida calcica com teor de nitrogenio superior a 25% em peso</t>
  </si>
  <si>
    <t>Nitrato de sodio com teor de nitrogenio superior a 16,3% em peso</t>
  </si>
  <si>
    <t>Sulfato de potassio com teor de oxido de potassio K2o superior a 52% em peso</t>
  </si>
  <si>
    <t>Sulfato duplo de magnesio e potassio com teor de oxido de potassio K2o com teor superior a 30% em peso</t>
  </si>
  <si>
    <t>Hidrogeno-ortofosfato de diamonio (fosfato diamonico ou diamoniacal)</t>
  </si>
  <si>
    <t>Outs.prods.inorgans.util.luminoforos,c/subst.    radioativ.</t>
  </si>
  <si>
    <t>Outs.prods.inorgans.util.luminoforos,s/subst.    radioativ.</t>
  </si>
  <si>
    <t>Tintas a base de polimeros acrilicos, apresentadas em sortidos definidos na nota 3 da secao vi, dos tipos utilizados para a fabricacao de circuitos impressos</t>
  </si>
  <si>
    <t>Outras tintas a base de polim.acril/vinil. dispersos/ dissolv. n/aquoso</t>
  </si>
  <si>
    <t>Solucoes para lentes de contato ou para olhos artificiais</t>
  </si>
  <si>
    <t>Sabao</t>
  </si>
  <si>
    <t>Papel, pastas “ouates” , feltros e falsos tecidos, impregnados, revestidos ou recobertos de sabao ou de detergentes</t>
  </si>
  <si>
    <t>Produtos e preparacoes organicos tensoativos utilizados como sabao</t>
  </si>
  <si>
    <t>Solucoes ou emulsoes hidroalcoolicas (...)</t>
  </si>
  <si>
    <t>Solucoes ou emulsoes hidroalcoolicas de sulfonatos de perfluoralquiltrimetilamonio e de perfluoralquilacrilamida</t>
  </si>
  <si>
    <t>Outras solucoes ou emulsoes de produtos tensoativos (...)</t>
  </si>
  <si>
    <t>De dimero de alquilceteno com dois grupos alternados n-alquila de c12, c14 e c16, em granulos</t>
  </si>
  <si>
    <t>A base de hidroxiestearil cetil eter</t>
  </si>
  <si>
    <t>Proteinas de batata em po, com teor de proteinas superior ou igual a 80%, em peso, em base seca</t>
  </si>
  <si>
    <t>Explosivos preparados,exceto polvoras propulsivas, a base de poliacoois dinamite , outros explosivos preparados com efeito equivalente ao da dinamite</t>
  </si>
  <si>
    <t>Foguetes e artigos semelhantes para sinalizacao</t>
  </si>
  <si>
    <t>Outros filmes, nao perfurados, de largura nao superior a 105mm, para fotografia a cores (policromos)</t>
  </si>
  <si>
    <t>Outs.filmes monocrom.sensib.n/impres.de larg &gt;105mm, mas nao superior a 610 mm, fotopolimerizaveis, sensibilizadas a base de compostos acrilicos, dos tipos utilizados para a fabricacao de circuitos impressos</t>
  </si>
  <si>
    <t>Filmes cinematograficos de 16 mm de largura e comprimento superior a 14m</t>
  </si>
  <si>
    <t>Filmes p/foto cores,sensib.n/impr.l &gt;16mm &lt;=35mm,c&lt;=30m (exceto p/ diapositivos)de 12 exposicoes (0,5m de comprimento), de 24 exposicoes (1,0m de comprimento) ou de 36 exposicoes (1,5m de comp)</t>
  </si>
  <si>
    <t>Outs.filmes sensib.n/impress.de largura nao superior a 35 mm e comprimento nao superior a 30 m</t>
  </si>
  <si>
    <t>De largura nao superior a 16mm e comprimento superior a 14 metros</t>
  </si>
  <si>
    <t>De largura nao superior a 16mm</t>
  </si>
  <si>
    <t>A base de 1,2,3,4,5,6-hexaclorocicloexano (HcH (iSo)), incluindo o lindano (iSo,Dci)</t>
  </si>
  <si>
    <t>Herbicidas a base de acido 2,4-diclorofenoxiacetico (2,4-d), de acido 4-(2,4-diclorofenoxi)butirico (2,4-db), de acido (4-cloro-2-metil)fenoxiacetico (mcpa) ou de derivados de 2,4-d ou 2,4-db</t>
  </si>
  <si>
    <t>Inibidores de germinacao , apresentados em formas ou embalagens exclusivamente para uso domissanitario direto</t>
  </si>
  <si>
    <t>Com propriedades acessorias odoriferas ou desodorizantes de ambientes, apresentados em embalagem tipo aerossol</t>
  </si>
  <si>
    <t>A base de hipoclorito de sodio</t>
  </si>
  <si>
    <t>Com propriedades acessorias odoriferas ou desodorizantes de ambientes</t>
  </si>
  <si>
    <t>Preparacoes ignifugas</t>
  </si>
  <si>
    <t>Catalisador em suporte,subst.ativa=metal precioso/comp., em colmeia ceramica ou metalica para conversao catalitica de gases de escape de veiculos</t>
  </si>
  <si>
    <t>Catalisador em suporte,subst.ativa=metal precioso/comp., com tamanho de particula &lt; 500 microns</t>
  </si>
  <si>
    <t>Tendo como substancia ativa oxidos de terras raras</t>
  </si>
  <si>
    <t>Meios de cultura preparados para o desenvolvimento e a manutencao de microrganismos (incluidos os virus e organismos similares) ou de celulas vegetais, humanas ou animais</t>
  </si>
  <si>
    <t>Alcool cetilico (alcool graxo industrial)</t>
  </si>
  <si>
    <t>Ex 01 - com caracteristicas de ceras artificiais</t>
  </si>
  <si>
    <t>Com caracteristicas de ceras artificiais</t>
  </si>
  <si>
    <t>Outras misturas contendo oxirano (oxido de etileno)</t>
  </si>
  <si>
    <t>Que contenham policlorobifenilas (PcB)</t>
  </si>
  <si>
    <t>Que contenham eteres tetra- ou pentabromodifenilicos</t>
  </si>
  <si>
    <t>Que contenham eteres hexa-, hepta- ou octabromodifenilicos</t>
  </si>
  <si>
    <t>Residuos de solucoes decapantes para metais, de fluidos hidraulicos, de fluidos para freios e de liquidos anticongelantes</t>
  </si>
  <si>
    <t>Outs produtos residuais ou lixos nao mencionados</t>
  </si>
  <si>
    <t>Biodiesel e suas misturas, que nao contenham ou que contenham menos de 70 %, em peso, de oleos de petroleo ou de oleos minerais betuminosos.</t>
  </si>
  <si>
    <t>Copolimeros de etileno - acido metacrilico, com um conteudo de etileno superior ou igual a 60%, em peso</t>
  </si>
  <si>
    <t>Em po, de granulometria de 50 a 400 mesh, proprio para uso odontologico</t>
  </si>
  <si>
    <t>Poliacetais com carga,em blocos, pos e outs. formas primarias</t>
  </si>
  <si>
    <t>Outros (poliacetais sem carga,em po que passe atraves de uma peneira c/abertura de malha de 0,85mm (...))</t>
  </si>
  <si>
    <t>Outros (poliacetais sem carga,em blocos, pos eouts.formas primarias</t>
  </si>
  <si>
    <t>Outs.resinas, nas formas previstas na nota 6 a) deste capitulo</t>
  </si>
  <si>
    <t>Nas formas previstas na nota 6 b) deste capitulo, com transmissao de luz de comprimento de onda de 550nm ou 800nm, superior a 89%, segundo norma astm d 1003-00 e indice de fluidez de massa superior ou igual a 60g/10min e inferior ou igual a 80g/10min segu</t>
  </si>
  <si>
    <t>Poli(acido lactico)</t>
  </si>
  <si>
    <t>Outros, nas formas previstas na nota 6 a) deste capitulo</t>
  </si>
  <si>
    <t>Outros poliesteres nas formas previstas na nota 6 a) deste capitulo</t>
  </si>
  <si>
    <t>Copolimero de tereftalato de dimetila, cicloexanodimetanol e acido isoftalico</t>
  </si>
  <si>
    <t>Copolimero de tereftalato de dimetila, cicloexanodimetanol e tetrametil cicloexanobutanodiol</t>
  </si>
  <si>
    <t xml:space="preserve">Copolimero de tereftalato de dimetila, cicloexanodimetanol e etilenoglicol </t>
  </si>
  <si>
    <t>Obtidas (poliamidas) por condensacao de acidos graxos (...)</t>
  </si>
  <si>
    <t>(elastomeros (silicone)) de vulcanizacao a quente</t>
  </si>
  <si>
    <t>Resinas de petroleo, total ou parcialmente hidrogenadas, de cor gardner inferior a 3, segundo norma astm d 1544</t>
  </si>
  <si>
    <t>Polieterimidas (pei) e seus copolimeros</t>
  </si>
  <si>
    <t>Polietersulfonas (pes) e seus copolimeros</t>
  </si>
  <si>
    <t>Forros de policloreto de vinil PVc utilizados na construcao civil</t>
  </si>
  <si>
    <t>Acessorios (para tubos) dos tipos utilizados em linhas de sangue para hemodialise</t>
  </si>
  <si>
    <t>Outs acessorios (para tubos)</t>
  </si>
  <si>
    <t>Chapas, etc, de polimero de etileno de densidade &gt;= 0,94 (...)</t>
  </si>
  <si>
    <t>De densidade inferior a 0,94g/cm3, com oleo de parafina e carga (silica e negro-de-carbono), apresentando nervuras paralelas entre si, com uma resistencia eletrica, segundo norma jis c 2313-90, superior ou igual a 0,059ohms.cm2 mas inferior ou igual a 0,0</t>
  </si>
  <si>
    <t>Substrato de polipropileno biaxialmente orientado, recoberto em ambas as faces da folha por camadas de tinta opacificante que propiciam receber as impressoes ofsete seco, calcografica, tipografica e vernizes de protecao com cura a ultravioleta</t>
  </si>
  <si>
    <t>De polimeros de estireno</t>
  </si>
  <si>
    <t>Laminados rigidos de policloreto de vinil PVc utilizados para revestimento de moveis</t>
  </si>
  <si>
    <t>Laminados de politereftalato de etileno PeT para revestimento</t>
  </si>
  <si>
    <t>Outs.chapas,etc.de polietileno, com reforco de napas de fibras de polietileno paralelizadas, superpostas entre si em angulo de 90o e impregnadas com resinas</t>
  </si>
  <si>
    <t>De copolimeros de tetrafluoretileno reforcadas com tecido de fibras politetrafluoretileno, do tipo utilizado como membranas semipermeaveis em celulas de eletrolise</t>
  </si>
  <si>
    <t>Outs.chapas,etc.de poli(tereftalato de etileno), com camada antiestatica a base de gelatina ou de latex em ambas as faces, mesmo com halogenetos de potassio</t>
  </si>
  <si>
    <t>Recipientes para gas liquefeito de petroleo (GLP)</t>
  </si>
  <si>
    <t>Esbocos de garrafas de plastico, fechados em uma extremidade e aberta na outra, munida de uma rosca sobre a qual ira adaptar-se a uma tampa roscada, devendo a parte abaixo da rosca ser transformada, posteriormente, para que seja obtida a dimensao e forma desejadas.</t>
  </si>
  <si>
    <t>Bolsas para uso em medicina (hemodialise e usos semelhantes)</t>
  </si>
  <si>
    <t>Exclusivamente de laboratorio de analises clinicas</t>
  </si>
  <si>
    <t>Acessorios dos tipo utilizados em linhas de sangue para hemodialise, tais omo obturadores, clipes e semelhantes</t>
  </si>
  <si>
    <t>Forma para fabricacao de calcados</t>
  </si>
  <si>
    <t>Mascara de protecao</t>
  </si>
  <si>
    <t>Revestimento para canais de irrigacao, de PVc flexivel ou semelhante, com ilhoses para fixacao no solo</t>
  </si>
  <si>
    <t>Cinto, colete, boia e equipamento semelhante de salvamento</t>
  </si>
  <si>
    <t>Brincos e pulseiras para identificacao de animais</t>
  </si>
  <si>
    <t>Cabos para ferramentas, utensilios e aparelhos</t>
  </si>
  <si>
    <t>Recipiente com serpentina e deposito para gelo, proprio para gelar bebidas</t>
  </si>
  <si>
    <t xml:space="preserve">Bolsas para coleta de sangue e seus componentes e bolsas de dialise peritoneal infusao e drenagem </t>
  </si>
  <si>
    <t>Remendo e manchao, com superficie recoberta de produtos autovulcanizantes a frio e protegidos por papel, plastico ou outra materia</t>
  </si>
  <si>
    <t>Correia transm.s/fim,trapez.6dm&lt;c&lt;=18dm, borracha vulcan,nao estriada</t>
  </si>
  <si>
    <t>Correia transm.s/fim,trapez.18&lt;c&lt;=24dm, borracha vulcan., nao estriada</t>
  </si>
  <si>
    <t>Remoldados, exceto para maquinas e tratores agricolas</t>
  </si>
  <si>
    <t>Remoldados, para maquinas e tratores agricolas</t>
  </si>
  <si>
    <t>Dos tipos utilizados em onibus ou caminhoes</t>
  </si>
  <si>
    <t>Dos tipos utilizados em colheitadeiras ou tratores agricolas</t>
  </si>
  <si>
    <t>De seguranca e protecao</t>
  </si>
  <si>
    <t>Vestuario de seguranca e protecao, mesmo com seus acessorios</t>
  </si>
  <si>
    <t>Partes dos produtos das posicoes 8608, 8710 e 8713</t>
  </si>
  <si>
    <t>Tapetes proprios para onibus ou caminhoes</t>
  </si>
  <si>
    <t>Placas de borracha endurecida com encaixes de sobreposicao, obtidas pela trituracao de sucata de pneumaticos</t>
  </si>
  <si>
    <t>Estrado de borracha endurecida, obtido pela trituracao de sucata de pneumaticos</t>
  </si>
  <si>
    <t>Borracha endurecida sob quaisquer formas, incluidos os desperdicios e residuos</t>
  </si>
  <si>
    <t>Couros e peles em bruto, inteiros, nao divididos, de peso unitario nao superior a 8 kg quando secos, a 10 kg quando salgados a seco e a 16 kg quando frescos, salgados a umido ou conservados de outro modo</t>
  </si>
  <si>
    <t>Outs couro/pele,inteiro/meio,de bovino (incluidos os bufalos),wet blue, plena flor, nao divid</t>
  </si>
  <si>
    <t>Outs couro/pele,inteiro/meio,de outs animais,wet blue, plena flor, nao divid</t>
  </si>
  <si>
    <t>Outs couro/pele,inteiro/meio,de bovino (incluidos os bufalos),wet blue,divid.s/flor</t>
  </si>
  <si>
    <t>Couros e peles depiladas de repteis, desprovidos de pelos,curtidos ou crust</t>
  </si>
  <si>
    <t>Couros e peles preparados apos curtimenta (...),de bovinos,apergaminhadas, depilados, inteiros,plena flor nao divid</t>
  </si>
  <si>
    <t>Outs couros e peles preparados apos curtimenta (...),de bovinos,apergaminhadas, depilados, inteiros,plena flor nao divid</t>
  </si>
  <si>
    <t>Couros e peles preparados apos curtimenta (...),de outs animais, apergaminhadas, depilados, inteiros,plena flor nao divid</t>
  </si>
  <si>
    <t>Couros e peles preparados apos curtimenta (...),de bovinos, apergaminhadas, depilados, inteiros,divididos c/ a flor</t>
  </si>
  <si>
    <t>Outs couros e peles preparados apos curtimenta (...),de bovinos, apergaminhadas, depilados, inteiros,divididos c/ a flor</t>
  </si>
  <si>
    <t>Couros e peles preparados apos curtimenta (...),de outs animais, apergaminhadas, depilados, inteiros,divididos c/ a flor</t>
  </si>
  <si>
    <t>Outs couros e peles inteiros de bovinos preparados apos curtimenta ou apos secagem</t>
  </si>
  <si>
    <t>Outs couros e peles de bovinos preparados apos curtimenta ou apos secagem</t>
  </si>
  <si>
    <t>Outs couros e peles preparados apos curtimenta ou apos secagem</t>
  </si>
  <si>
    <t>Outs couros e peles preparados apos curtimenta (...),de bovinos, apergaminhadas, depilados, inteiros,plena flor nao divididos</t>
  </si>
  <si>
    <t>Outs couros e peles preparados apos curtimenta (...),apergaminhadas, depilados, inteiros,plena flor nao divididos</t>
  </si>
  <si>
    <t>Outs couros e peles preparados apos curtimenta (...),de bovinos, apergaminhadas, depilados, inteiros,divididos, c/ a flor</t>
  </si>
  <si>
    <t>Outs couros e peles preparados apos curtimenta (...),apergaminhadas, depilados, inteiros,divididos, c/ a flor</t>
  </si>
  <si>
    <t>Outs couros e peles preparados apos curtimenta (...),de bovinos, apergaminhadas, depilados</t>
  </si>
  <si>
    <t>Outs couros e peles preparados apos curtimenta (...),apergaminhadas, depilados</t>
  </si>
  <si>
    <t>Couros de ovinos preparados apos curtimenta ou apos secagem, apergamins(curtido ao cromo)</t>
  </si>
  <si>
    <t>Couros de caprinos preparados apos curtimenta ou apos secagem, apergamins(curtido ao cromo)</t>
  </si>
  <si>
    <t>Outs couros de caprinos preparados apos curtimenta ou apos secagem, apergamins</t>
  </si>
  <si>
    <t>Couros de suinos preparados apos curtimenta ou apos secagem, apergamins(curtido ao cromo)</t>
  </si>
  <si>
    <t>Couros de repteis preparados apos curtimenta ou apos secagem, apergamins(curtido ao cromo)</t>
  </si>
  <si>
    <t>Couros de outs animais preparados apos curtimenta ou apos secagem, apergamins (curtido ao cromo)</t>
  </si>
  <si>
    <t>De protecao, para trabalho manual</t>
  </si>
  <si>
    <t>Cabecas, caudas, patas e outras partes, desperdicios e aparas, de coelho ou de lebre</t>
  </si>
  <si>
    <t>Cabecas, caudas, patas e outras partes, desperdicios e aparas, de bovino, de ovino ou de caprino</t>
  </si>
  <si>
    <t>Madeira de acer,serrada/cortada em folhas,etc.esp&gt;6mm</t>
  </si>
  <si>
    <t>Paineis de particulas de madeira, em bruto ou simplesmente polidos</t>
  </si>
  <si>
    <t>Paineis de particulas de madeira, recobertos na superficie com papel impregnado de melamina em ambas as faces, com pelicula protetora na face superior e trabalho de encaixe nas quatro laterais, dos tipos utilizados para pavimentos</t>
  </si>
  <si>
    <t>Outros paineis de particulas de madeira, recobertos na superficie com papel impregnado de melamina</t>
  </si>
  <si>
    <t>Outros paineis de madeira, recobeeros na superficie c/ papel impregnado de melamina</t>
  </si>
  <si>
    <t>Paineis de fibras de madeira,de media densidade (denominados mdf) de espessura &lt;=5mm, n/trab.mecan. nem recobertos a superficie</t>
  </si>
  <si>
    <t>Paineis de fibras de madeira,de media densidade (denominados mdf) de espessura &gt;5mm e &lt;= 9mm, n/trab.mecan. nem recobertos a superficie</t>
  </si>
  <si>
    <t>Outs paineis de fibras de madeira,de media densidade (denominados mdf) de espessura &gt;5mm e &lt;= 9mm, recobertos em ambas as faces com papel impregnado de melamina, pelicula protetora na face superior e trabalho de encaixe nas quatro laterais, dos tipos utilizados para pavimentos</t>
  </si>
  <si>
    <t>Paineis de fibras de madeira,de media densidade (denominados mdf) de espessura &gt;9mm, n/trab.mecan. nem recobertos a superficie</t>
  </si>
  <si>
    <t>Paineis de fibra de madeira ou de outras materias lenhosas com densidade &gt;0,5 &lt;0,8g/cm3</t>
  </si>
  <si>
    <t>Outras madeiras compensadas (contraplacadas) constituidas exclusivamente por folhas de madeira (exceto bambu)cada uma das quais de espessura nao superior a c/fls&lt;=6mm</t>
  </si>
  <si>
    <t>Fasquias de madeira,para telhados (“shingles” e “shakes”)</t>
  </si>
  <si>
    <t>Outs.paineis montados para revestimento de pavimentos (pisos</t>
  </si>
  <si>
    <t>Cortica triturada, granulada ou pulverizada</t>
  </si>
  <si>
    <t>Esteiras,capachos e divisorias,de rata</t>
  </si>
  <si>
    <t>Trancas/etc.de rata,tecidas/ paralelizadas</t>
  </si>
  <si>
    <t>Outros artigos entrancados de outs.materias vegetais</t>
  </si>
  <si>
    <t>Obras de cestaria,de rata</t>
  </si>
  <si>
    <t>Pastas de fibras obtidas do papel ou cartao reciclados (desperdicios e aparas)</t>
  </si>
  <si>
    <t>Outs papeis/cartoes s/fibras fabricado principalmente a partir de pasta branqueada ou pasta obtida por um processo mecanico, de peso inferior a 19g/m2</t>
  </si>
  <si>
    <t>Outs papeis/cartoes s/fibras obtidas por proces mec/quim.mec,ou percentagem fibras (...)&gt;=40&lt;150g/m2,em folhas, p/impressao papel moeda</t>
  </si>
  <si>
    <t>Outs papeis e cartoes om fibra processo mecanico ou quimico-mecanico, em rolos (p/ impressao)</t>
  </si>
  <si>
    <t>Outs papeis e cartoes om fibra processo mecanico ou quimico-mecanicoem rolos,peso&lt;=57g/m2</t>
  </si>
  <si>
    <t>Outs papeis e cartoes om fibra processo mecanico ou quimico-mecanico, em rolos - kraft</t>
  </si>
  <si>
    <t>Outs papeis e cartoes om fibra processo mecanico ou quimico-mecanico, em rolos</t>
  </si>
  <si>
    <t>Outs papeis e cartoes om fibra processo mecanico ou quimico-mecanico, em folhas (p/ impressao)</t>
  </si>
  <si>
    <t>Outs papeis e cartoes om fibra processo mecanico ou quimico-mecanico, em folhas ,de peso &lt;=57g/m2</t>
  </si>
  <si>
    <t>Outs papeis e cartoes om fibra processo mecanico ou quimico-mecanico, em folhas - kraft</t>
  </si>
  <si>
    <t>Outs papeis e cartoes om fibra processo mecanico ou quimico-mecanico, em folhas</t>
  </si>
  <si>
    <t>Outs papeis e cartoes om fibra processo mecanico ou quimico-mecanico, (p/ impressao), de largura &lt; 15cm,em folhas</t>
  </si>
  <si>
    <t>Outs papeis e cartoes om fibra processo mecanico ou quimico-mecanico, (p/ impressao), de largura &lt; 15cm,em folhas, kraft</t>
  </si>
  <si>
    <t>Semibranqueados, com um conteudo de 100%, em peso, de fibras de madeira obtidas por processo quimico</t>
  </si>
  <si>
    <t>Outs papeis e cartoes n/revestidos,peso&lt;150g/m2</t>
  </si>
  <si>
    <t>Outs papeis e cartoes n/revestidos,peso&gt;150g/m2, c/fibra devidro</t>
  </si>
  <si>
    <t>Outs papeis e cartoes n/revestidos,peso&gt;150g/m2</t>
  </si>
  <si>
    <t>Outs papeis e cartoes n/revestidos,peso=&gt;225g/m2</t>
  </si>
  <si>
    <t>Papel e cartao obtidos por colagem de folhas sobrepostas, nao revestidos na superficie nem impregnados, mesmo reforcados interiormente, em rolos ou em folhas</t>
  </si>
  <si>
    <t>Papel-carbono e outros papeis para copia ou duplicacao (incluidos os papeis, revestidos ou impregnados, para estenceis ou para chapas ofsete), mesmo impressos, em rolos ou em folhas</t>
  </si>
  <si>
    <t>Papel e cartao utilizados p/escrita/impressao ou outrs finalidades graficas, em rolos, largura&lt;15cm</t>
  </si>
  <si>
    <t>Papel e cartao utilizados p/escrita/impressao ou outrs finalidades graficas, em rolos, peso &gt;150g/m2, metalizados</t>
  </si>
  <si>
    <t>Papel e cartao utilizados p/escrita/impressao ou outrs finalidades graficas, em rolos, peso &gt;150g/m2, baritados</t>
  </si>
  <si>
    <t>Outs papel e cartao utilizados p/escrita/impressao ou outrs finalidades graficas, em rolos, peso &gt;150g/m2</t>
  </si>
  <si>
    <t>Papel revestido ou recoberto em uma face, do tipo wet strength, resistente a umidade e ao meio alcalino</t>
  </si>
  <si>
    <t>Papel e cartao utilizados p/escrita/impressao ou outrs finalidades graficas, em folhas</t>
  </si>
  <si>
    <t>Papel e cartao utilizados p/escrita/impressao ou outrs finalidades graficas, em folhas, de peso &gt;150g/m2,metalizados</t>
  </si>
  <si>
    <t>Papel e cartao utilizados p/escrita/impressao ou outrs finalidades graficas, em folhas, de peso &gt;150g/m2,baritados</t>
  </si>
  <si>
    <t>Outs papel e cartao utilizados p/escrita/ impressao ou outrs finalidades graficas</t>
  </si>
  <si>
    <t>Outs papel e cartao utilizados p/escrita/ impressao ou outrs finalidades graficas, em tiras de largura &lt;15cm</t>
  </si>
  <si>
    <t>Outs papel e cartao utilizados p/escrita/ impressao ou outrs finalidades graficas, de peso &gt; 150g/m2, metalizados</t>
  </si>
  <si>
    <t>Outs papel e cartao utilizados p/escrita/ impressao ou outrs finalidades graficas, de peso &gt; 150g/m2, baritados</t>
  </si>
  <si>
    <t>Papel de parede e revestimentos de parede semelhantes, constituidos por papel revestido ou recoberto, na face visivel, por uma camada de plastico granida, gofrada, colorida, impressa com desenhos ou decorada de qualquer outra forma</t>
  </si>
  <si>
    <t>Papel-filtro e cartao-filtro, de peso &gt; 15g/m2 e &lt;=25g/m2, , com um conteudo de fibras sinteticas termossoldaveis superior ou igual a 20% e inferior ou igual a 25%, em peso, do conteudo total de fibras</t>
  </si>
  <si>
    <t>Textos manuscritos ou datilografados, e suas copias obtidas por meio de papel carbono ou fotocopia</t>
  </si>
  <si>
    <t>Desperdicios de seda (incluidos os casulos de bicho-da-seda improprios para dobar, os desperdicios de fios e os fiapos), nao cardados,nem penteados</t>
  </si>
  <si>
    <t>Fios de pelos finos,cardados (nao acondicionados p/ venda)</t>
  </si>
  <si>
    <t>Fios de pelos finos,penteados (nao acondicionados p/ venda)</t>
  </si>
  <si>
    <t>Fios de pelos grosseiros ou de crina (incluidos os fios de crina revestidos por enrolamento), mesmo acondicionados para venda a retalho</t>
  </si>
  <si>
    <t>Fio algodao&gt;=85%,retorc.fibra pent. de titulo igual ou superior a 714,29 decitex por fio simples (numero metrico nao superior a 14, por fio simples)</t>
  </si>
  <si>
    <t>Fio algodao&gt;=85%,retorc.fibra pent.de titulo inferior a 714,29 decitex mas nao inferior a 232,56 decitex, por fio simples (numero metrico superior a 14 mas nao superior a 43, por fio simples)</t>
  </si>
  <si>
    <t>Fio algodao&gt;=85%,retorc.fibra pent.de titulo inferior a 232,56 decitex mas nao inferior a 192,31 decitex, por fio simples (numero metrico superior a 43 mas nao superior a 52, por fio simples)</t>
  </si>
  <si>
    <t>Fio algodao&gt;=85%,retorc.fibra pent.de titulo inferior a 192,31 decitex mas nao inferior a 125 decitex, por fio simples (numero metrico superior a 52 mas nao superior a 80, por fio simples)</t>
  </si>
  <si>
    <t>Fio algodao&gt;=85%,retorc.fibra pent.de titulo inferior a 125 decitex mas nao inferior a 106,38 decitex, por fio simples (numero metrico superior a 80 mas nao superior a 94, por fio simples)</t>
  </si>
  <si>
    <t>Fio algodao&gt;=85%,retorc.fibra pent.de titulo inferior a 106,38 decitex mas nao inferior a 83,33 decitex, por fio simples (numero metrico superior a 94 mas nao superior a 120, por fio simples)</t>
  </si>
  <si>
    <t>Fio algodao&lt;85%,retorc.fibra pent.de titulo inferior a 714,29 decitex mas nao inferior a 232,56 decitex, por fio simples (numero metrico superior a 14 mas nao superior a 43, por fio simples)</t>
  </si>
  <si>
    <t>Fio algodao&lt;85%,retorc.fibra pent.de titulo inferior a 232,56 decitex mas nao inferior a 192,31 decitex, por fio simples (numero metrico superior a 43 mas nao superior a 52, por fio simples)</t>
  </si>
  <si>
    <t>Outs.tecidos de algodao&gt;=85%,estampado, peso&lt;=200g/m2 em ponto sarjado, incluido o diagonal, cuja relacao de textura nao seja superior a 4</t>
  </si>
  <si>
    <t>Estopas e desperdicios, exceto de sisal</t>
  </si>
  <si>
    <t>De copolimero de acido p-hidroxibenzoico e acido hidroxinaftoico</t>
  </si>
  <si>
    <t>Tecido de filam.de nailon,out. poliamida&gt;=85%,tintos</t>
  </si>
  <si>
    <t>Fibras de nailon ou outs.poliamidas,bicomponentes, de diferentes pontos de fusao</t>
  </si>
  <si>
    <t>Fibras de poliesteres,nao cardadas,nao penteadas,etc. bicomponentes, de diferentes pontos de fusao</t>
  </si>
  <si>
    <t>Outros fios, combinados, principal ou unicamente, com algodao, de raiom viscose, exceto modal</t>
  </si>
  <si>
    <t>Outros fios, combinados, principal ou unicamente, com algodao, de modal</t>
  </si>
  <si>
    <t>Outros fios, combinados, principal ou unicamente, com algodao, de liocel</t>
  </si>
  <si>
    <t>Outros fios, combinados, principal ou unicamente, com algodao, outros</t>
  </si>
  <si>
    <t>Outs.tecidos de fibras descontinuas de poliester em ponto sarjado, incluido o diagonal, cuja relacao de textura nao seja superior a 4</t>
  </si>
  <si>
    <t>Outs.tecidos de fibras descontinuas de poliester</t>
  </si>
  <si>
    <t>Outs.tecidos de fibras descontinuas de poliester estampados em ponto sarjado, incluido o diagonal, cuja relacao de textura nao seja superior a 4</t>
  </si>
  <si>
    <t>Outs.tecidos de fibras descontinuas de poliester estampados</t>
  </si>
  <si>
    <t>Outs.tecidos de fibras descontinuas de poliester&lt;85% c/algod.p&gt;170g/m2,cru/branq</t>
  </si>
  <si>
    <t>Pastas (“ouates”) de materias texteis e artigos destas pastas (ouates), fibras texteis de comprimento nao superior a 5mm (“tontisses”), nos e bolotas de materias texteis.</t>
  </si>
  <si>
    <t>Falsos tecidos de filamentos de poliester, peso&lt;=25g/m2</t>
  </si>
  <si>
    <t>Falsos tecidos de filamentos de poliester, 25&lt;p&lt;=70g/m2</t>
  </si>
  <si>
    <t>Falsos tecidos de filamentos de poliester, 70&lt;p&lt;=150g/m2</t>
  </si>
  <si>
    <t>Falsos tecidos de filamentos de poliester, peso&gt;150g/m2</t>
  </si>
  <si>
    <t>Outros falsos tecidos,de poliester, peso&lt;=25g/m2</t>
  </si>
  <si>
    <t>Outs.falsos tecidos, de poliester, 25&lt;p&lt;=70g/m2</t>
  </si>
  <si>
    <t>Outs.falsos tecidos, de poliester, 70&lt;p&lt;=150g/m2</t>
  </si>
  <si>
    <t>Outs.falsos tecidos, de polipropileno, 70&lt;p&lt;=150g/m2</t>
  </si>
  <si>
    <t>Outros falsos tecidos, de poliester, peso&gt;150g/m2</t>
  </si>
  <si>
    <t>Cordeis,cordas e cabos,de de juta, inferior ao numero metrico 0,75 por fio simples</t>
  </si>
  <si>
    <t>Artigos de fios,laminas,cordeis, cordas, cabos, etc.de outs.mat.text. sint/artif</t>
  </si>
  <si>
    <t>Veludo/pelucia,tecido de fibras artificiais ou sinteticas obtidos por urdidura</t>
  </si>
  <si>
    <t>Tecidos de malha de las ou pelos finos, l&lt;=30cm</t>
  </si>
  <si>
    <t>Tecidos de malha de algodao crus ou branqueados l&gt;30cm</t>
  </si>
  <si>
    <t>Tecidos de malha de algodao tintos l&gt;30cm</t>
  </si>
  <si>
    <t>Tecidos de malha de algodao fios diversas cores l&gt;30cm</t>
  </si>
  <si>
    <t>Tecidos de malha de algodao estampados l&gt;30</t>
  </si>
  <si>
    <t>Tecido de malha-urdidura de la ou pelos finos</t>
  </si>
  <si>
    <t>Tecidos de malha de fibras sinteticas, crus ou branqueados, de nailon ou de outras poliamidas</t>
  </si>
  <si>
    <t>Tecidos de malha de fibras sinteticas, crus ou branqueados, de poliesteres</t>
  </si>
  <si>
    <t>Tecidos de malha de fibras sinteticas, crus ou branqueados, acrilicos ou modacrilicos</t>
  </si>
  <si>
    <t>Tecidos de malha de fibras sinteticas, tintos, de nailon ou de outras poliamidas</t>
  </si>
  <si>
    <t>Tecidos de malha de fibras sinteticas, tintos, de poliesteres</t>
  </si>
  <si>
    <t>Tecidos de malha de fibras sinteticas, tintos, acrilicos ou modacrilicos</t>
  </si>
  <si>
    <t>Tecidos de malha de fibras sinteticas, fios de diversas cores, de nailon ou de outras poliamidas</t>
  </si>
  <si>
    <t>Tecidos de malha de fibras sinteticas, fios de diversas cores, de poliesteres</t>
  </si>
  <si>
    <t>Tecidos de malha de fibras sinteticas, fios de diversas cores, acrilicos ou modacrilicos</t>
  </si>
  <si>
    <t>Tecidos de malha de fibras sinteticas, estampados, de nailon ou de outras poliamidas</t>
  </si>
  <si>
    <t>Tecidos de malha de fibras sinteticas, estampados, de poliesteres</t>
  </si>
  <si>
    <t>Tecidos de malha de fibras sinteticas, estampados, acrilicos ou modacrilicos</t>
  </si>
  <si>
    <t>Outras meias de senhora,de malha de la ou pelos finos</t>
  </si>
  <si>
    <t>Calcados para esqui e para surfe de neve de borracha ou plastico</t>
  </si>
  <si>
    <t>Calcados para esqui e para surfe de neve de couro natural</t>
  </si>
  <si>
    <t>Bones de algodao</t>
  </si>
  <si>
    <t>Bones de fibras sinteticas ou artificiais</t>
  </si>
  <si>
    <t>Bones de outras materias texteis</t>
  </si>
  <si>
    <t>Gorros de algodao</t>
  </si>
  <si>
    <t>Gorros de fibras sinteticas ou artificiais</t>
  </si>
  <si>
    <t>Gorros de outras materias texteis</t>
  </si>
  <si>
    <t>Chapeus de algodao</t>
  </si>
  <si>
    <t>Chapeus de fibras sinteticas ou artificiais</t>
  </si>
  <si>
    <t>Chapeus de outras materias texteis</t>
  </si>
  <si>
    <t>Pena solta, pele com pena, inteira, em parte, emendada ou nao</t>
  </si>
  <si>
    <t xml:space="preserve"> Ladrilhos e placas lajes para pavimentacao ou revestimento</t>
  </si>
  <si>
    <t>La de rocha e la mineral</t>
  </si>
  <si>
    <t>Obras de la de rocha e de la mineral</t>
  </si>
  <si>
    <t>Guarnicoes para freios e disco de friccao para embreagens</t>
  </si>
  <si>
    <t>Pastilhas nao montadas,para freios,de substancias minerais ou de celulose, mesmo combinadas com texteis ou outras materias.</t>
  </si>
  <si>
    <t>Outs.guarnicoes nao montadas,para freios,de substancias minerais ou de celulose, mesmo combinadas com texteis ou outras materias.</t>
  </si>
  <si>
    <t>Discos de friccao,n/montad.p/embreagens,de substancias minerais ou de celulose, mesmo combinadas com texteis ou outras materias.</t>
  </si>
  <si>
    <t>Outs.guarnicoes n/montadas,p/embreagens, etc.de substancias minerais ou de celulose, mesmo combinadas com texteis ou outras materias.</t>
  </si>
  <si>
    <t>Obras de pedras/outs.mat.minerais, eletrofundidas,com teor de silica&gt;=90% ...</t>
  </si>
  <si>
    <t>Obras de pedras/outs.mat.minerais, eletrofundidas,com teor de oxido de zirconio &gt;=90% ...</t>
  </si>
  <si>
    <t>Obras de pedras/outs.mat.minerais, eletrofundidas,com mistura ou combinacao ...</t>
  </si>
  <si>
    <t>Tijolos e outs.pecas ceram.refratar.n/fundidos, com teor de carbono &gt;85% ... utilizados em altos-fornos</t>
  </si>
  <si>
    <t>Aneis de carboneto de silicio para juntas de vedacao mecanicas</t>
  </si>
  <si>
    <t>Cacos, fragmentos e outros desperdicios e residuos, exceto os de vidro optico</t>
  </si>
  <si>
    <t>De vidro optico, inclusive cacos, fragmentos e outros desperdicios e residuos</t>
  </si>
  <si>
    <t>De vidro optico</t>
  </si>
  <si>
    <t>Para onibus ou caminhoes, nas seguintes dimensoes admitida a tolerancia de ate 5%, para mais ou para menos : 1.693 x 575 x 6,75mm, 1.305 x 489 x 6mm, 728 x 489 x 6mm, 640 x 220 x 4,8mm, e 600 x 595 x 4,8mm</t>
  </si>
  <si>
    <t>Para onibus ou caminhoes, nas seguintes dimensoes admitida a tolerancia de ate 5%, para mais ou para menos : 2.075 x 787 x 6,76mm, 1.950 x 800 x 6mm, 1.800 x 800 x 6mm, 1.693 x 575 x 6,75mm, e 1.300 x 1.235 x 6mm</t>
  </si>
  <si>
    <t>Para onibus ou caminhoes</t>
  </si>
  <si>
    <t>Copos com pe, de cristal de chumbo</t>
  </si>
  <si>
    <t>Copos com pe, de vidro</t>
  </si>
  <si>
    <t>Ouro em outs.formas brutas,para uso nao monetario, bulhao dourado</t>
  </si>
  <si>
    <t>Ouro em barras,fios,e perfis de secao macica, p/uso nao monetario</t>
  </si>
  <si>
    <t>Desperds/resid.de ouro/metais folheado/ chapeado de ouro, contendo ouro mas nao contendo outs metais preciosos</t>
  </si>
  <si>
    <t>Do tipo dos utilizados principalmente para recuperacao de metal precioso, exceto cinzas ou lixo de ourivessaria</t>
  </si>
  <si>
    <t>Residuos do tipo dos utilizados para recuperacao desse metal</t>
  </si>
  <si>
    <t>Desperds/resid.de platina ou de metais folheado/chapeado de platina, exceto os residuos que contenham outs metais preciosos</t>
  </si>
  <si>
    <t>Residuos do tipo dos utilizados para recuperacao de metal precioso</t>
  </si>
  <si>
    <t>Moedas sem curso legal,exceto de ouro, destinadas a ter curso legal no pais importador</t>
  </si>
  <si>
    <t>Pos de ferro revestido com resina termoplastica, com um teor de ferro superior ou igual a 98%, em peso</t>
  </si>
  <si>
    <t>Outros lamin.fer/aco,revest.alum-silicio, com peso &gt;=120g/m2 ...</t>
  </si>
  <si>
    <t>Com uma camada intermediaria de liga cobre-estanho ou cobreestanho-chumbo, aplicada por sinterizac?o</t>
  </si>
  <si>
    <t>Lamin.ferro/aco,l&lt;6dm,camada de liga cobre-estanho-chumbo,aplicada por sinterizacao.</t>
  </si>
  <si>
    <t>Fios de ferro/aco,n/ligados,n/revestidos, carbono&gt;=0.6%, c/teor em peso de fosforo &lt;0,035% ...</t>
  </si>
  <si>
    <t>Tubos capilares de diametro exterior interior ou igual a 3mm e diametro interior inferior ou igual a 0,2mm</t>
  </si>
  <si>
    <t>Tubos de diametro exterior inferior ou igual a 229 mm</t>
  </si>
  <si>
    <t>Tubos acos inoxidaveis,soldados, p/oleoduto/ gasodutos</t>
  </si>
  <si>
    <t>Tubos de revestimento de pocos, de suprimento ou de producao, dos tipos utilizados na extracao de petroleo ou de gas soldados de acos inoxidaveis</t>
  </si>
  <si>
    <t>Tubos de revestimento de pocos, de suprimento ou de producao, dos tipos utilizados na extracao de petroleo ou de gas de ferro e aco</t>
  </si>
  <si>
    <t>Outros tubos de ferro/aco,sold.secao quadrada ou retangular</t>
  </si>
  <si>
    <t>Outros tubos de ferro/aco,sold.secao.n/circ.</t>
  </si>
  <si>
    <t>Telhas de aco</t>
  </si>
  <si>
    <t>Cordoalha de aco para concreto protendido</t>
  </si>
  <si>
    <t>De aco, nao revestidas, para estruturas ou obras de concreto armado ou argamassa armada</t>
  </si>
  <si>
    <t>Outs. agulhas de costura, agulhas de trico, agulhas-passadoras, agulhas de croche, furadores para bordar e artefatos semelhantes, para uso manual, de ferro ou aco</t>
  </si>
  <si>
    <t>Para onibus ou caminhoes, com espessura da folha igual ou superior a 9 mm</t>
  </si>
  <si>
    <t>Fogoes de cozinha</t>
  </si>
  <si>
    <t>De fogoes de cozinha</t>
  </si>
  <si>
    <t>Geradores,etc.n/eletr.e partes,de ferro fund/ferro/aco, ...utilizados em veiculos automotores</t>
  </si>
  <si>
    <t>Esponja de la de aco</t>
  </si>
  <si>
    <t>Calotas elipticas de aco ao niquel, segundo norma asme sa 353, dos tipos utilizados na fabricacao de recipientes para gases comprimidos ou liquefeitos</t>
  </si>
  <si>
    <t>Discos proprios para cunhagem de moedas</t>
  </si>
  <si>
    <t>Outros ligas de cobre,em forma bruta (exceto ligas-maes da posicao 74.05)</t>
  </si>
  <si>
    <t>Fosforoso, de secao transversal circular, de diametro inferior ou igual a 0,8 mm</t>
  </si>
  <si>
    <t>Chapas e tiras comuma camada intermediaria de liga de cobre-estanho ou cobre-estanho-chumbo, aplicada pot sinterizacao,em rolos</t>
  </si>
  <si>
    <t>Folha de cobre ref.s/suport.de espessura inferior ou igual a 0,04mm e uma resistividade eletrica inferior ou igual a 0,017241ohm.mm²/m</t>
  </si>
  <si>
    <t>Folha de cobre ref.com suporte isolante de resina fenolica e papel, dos tipos utilizados para circuitos impressos</t>
  </si>
  <si>
    <t>A base de niqueltitanio (nitinol)</t>
  </si>
  <si>
    <t>Cilindros ocos de secao variavel, obtidos por centrifugacao, dos tipos utilizados em reformadores estequiometricos de gas natural</t>
  </si>
  <si>
    <t>Chapas/tiras,de aluminio n/lig.e&gt;0.2mm, quadradas/ retang, c/ teores magnesio &gt;=4% ... envernizadas em ambas as faces</t>
  </si>
  <si>
    <t>Sem costura, extrudados e trefilados, segundo norma astm b210, de secao circular, de liga aa 6061 (aluminium association), com limite elastico aparente de johnson (jael) superior a 3.000nm, segundo norma sae ae7, diametro externo superior ou igual a 8</t>
  </si>
  <si>
    <t>Tungstenio em formas brutas, incluidas as barras simplesmente obtidas por sinterizacao</t>
  </si>
  <si>
    <t>Desperdicios ou residuos de tungstenio</t>
  </si>
  <si>
    <t>Pos de ligas a base de cobalto-cromo-tungstenio (volframio) (estelites)</t>
  </si>
  <si>
    <t>Pos de antimonio</t>
  </si>
  <si>
    <t>Pos de cromo</t>
  </si>
  <si>
    <t>Galio em bruto, pos de galio</t>
  </si>
  <si>
    <t>Desperd.resid.de galio</t>
  </si>
  <si>
    <t>Outros incluidos os sortido de torno, bigorna,etc. manual/pedal, de met.comuns</t>
  </si>
  <si>
    <t>Navalhas triangulares faquinhas serrilhadas de uso em colheitadeiras agricolas</t>
  </si>
  <si>
    <t>Sinos e carrilhoes</t>
  </si>
  <si>
    <t>Tubos flexiveis de ferro ou aco,mesmo com acessorios, dos tipos utilizados na eploracao sumarina depetroleo ou gas ...</t>
  </si>
  <si>
    <t>Triangulo de seguranca</t>
  </si>
  <si>
    <t>De onibus ou caminhoes, de potencia igual ou superior a 125HP</t>
  </si>
  <si>
    <t>De tratores agricolas, com ate 2.600 rpm em potencia maxima</t>
  </si>
  <si>
    <t>Estacionarios, de potencia normal iso superior a 412,5kw (550hp), segundo norma iso 3046/1</t>
  </si>
  <si>
    <t>De motores de onibus ou caminhoes, de potencia igual ou superior a 125HP</t>
  </si>
  <si>
    <t>Pistoes ou embolos, com diametro superior ou igual a 200mm, p/motores diesel ou semidiesel</t>
  </si>
  <si>
    <t>Injetores (incluidos os bicos injetores) com diametro superior ou igual a 20mm</t>
  </si>
  <si>
    <t>Outros injetores (incluidos os bicos injetores)</t>
  </si>
  <si>
    <t>Aneis de segmento com diametro superior ou igual a 200mm</t>
  </si>
  <si>
    <t>Carcacas de motores de onibus ou caminhoes, de potencia igual ou superior a 125HP</t>
  </si>
  <si>
    <t>Outros motores hidraulicos de movimento retilineo</t>
  </si>
  <si>
    <t>Em linha , com elementos de injecao de diametro igual ou superior a 9,5 mm, para motores de potencia igual ou superior a 125HP, proprios para onibus ou caminhoes</t>
  </si>
  <si>
    <t>De bombas injetoras em linha, com elementos de injecao de diametro igual ou superior a 9,5 mm, para motores de ignicao por compressao de potencia igual ou superior a 125HP, proprios para onibus ou caminhoes</t>
  </si>
  <si>
    <t>Do tipo domestico</t>
  </si>
  <si>
    <t>De capacidade nao superior a 400 litros</t>
  </si>
  <si>
    <t>Bombas de calor, exceto as maquinas e aparelhos de ar-condicionado da posicao 84.15</t>
  </si>
  <si>
    <t>Resfriadores de agua, de absorcao por brometo de litio</t>
  </si>
  <si>
    <t>Maquinas para producao de gelo em embarcacoes pesqueiras</t>
  </si>
  <si>
    <t>Grupos de compressao, exceto para ar condicionado, ou de absorcao</t>
  </si>
  <si>
    <t>Maquinas para producao de gelo em cubos ou escamas</t>
  </si>
  <si>
    <t>Instalacoes frigorificas industriais, formadas por elementos nao reunidos em corpo unico nem montados sobre base comum, com camara frigorifica de capacidade superior a 30m³</t>
  </si>
  <si>
    <t>Condensador frigorifico e evaporador frigorifico</t>
  </si>
  <si>
    <t>Para uso domestico</t>
  </si>
  <si>
    <t>Torres de resfriamento de agua</t>
  </si>
  <si>
    <t>Centrifugadores para uso domestico</t>
  </si>
  <si>
    <t>Filtro de oleo lubrificante, nao descartavel, equipado com elemento filtrante de papel substituivel , para uso em motores de ignicao por compressao, de potencia igual ou superior a 125HP, proprios para onibus ou caminhoes</t>
  </si>
  <si>
    <t>Filtro de oleo lubrificante, nao descartavel, equipado com elemento filtrante de papel substituivel , para uso em motores de ignicao por compressao, com ate 2.600 rpm em potencia maxima, proprios para colheitadeiras ou tratores agricolas</t>
  </si>
  <si>
    <t>Partes de apars.utilizados em linhas de sangue para hemodialise</t>
  </si>
  <si>
    <t>De uso domestico</t>
  </si>
  <si>
    <t>Aparelhos de pulverizacao constituidos por botao de pressao com bocal (tampa “spray”), valvula do tipo aerossol, junta de estanqueidade (junta de canopla) e tubo de imersao, montados sobre um corpo metalico (canopla), dos tipos utilizados para serem monta</t>
  </si>
  <si>
    <t>Aparelhos automaticos para projetar lubrificantes sobre pneumaticos, contendo uma estacao de secagem por ar pre-aquecido e dispositivos para agarrar e movimentar os pneumaticos</t>
  </si>
  <si>
    <t>Outras maqs.e apars.autopropulsados, de esteiras, com capacidade de elevacao &gt;=70 toneladas</t>
  </si>
  <si>
    <t>Apars.elevadores/transp.de mercadorias,de pincas laterais p/transporte de jornais</t>
  </si>
  <si>
    <t>Transportadores- elevadores automaticos de deslocamento horizontal sobre guias</t>
  </si>
  <si>
    <t>Maq p/ formacao de pilhas de jornais (...) &gt;= 80000 exemplares/h</t>
  </si>
  <si>
    <t>Outs.carregadoras/pas-carregadoras,de carregam.frontal, de potencia no volante superior ou igual a 297,5kw (399hp)</t>
  </si>
  <si>
    <t>Outs.carregadoras/pas-carregadoras,de carregam.frontal, de potencia no volante inferior ou igual a 43,99kw (59hp)</t>
  </si>
  <si>
    <t>Escavadeiras,cap.efet.rotacao=360graus,cap.carga&gt;=19m3, de potencia no volante superior ou igual a 484,7kw (650hp)</t>
  </si>
  <si>
    <t>Escavadeiras,cap.efet.rotacao=360graus,cap.carga&gt;=19m3, de potencia no volante inferior ou igual a 40,3kw (54hp)</t>
  </si>
  <si>
    <t>Maqs.cuja superestrutura cap.efet. rotacao =360graus, infraestruturas motoras, proprias para receber equipamentos das subposicoes 8430.49, 8430.61 ou 8430.69, mesmo com dispositivo de deslocamento sobre trilhos,etc.</t>
  </si>
  <si>
    <t>Equipamentos frontais p/escavo-carregadoras, etc.cap&gt;4m3</t>
  </si>
  <si>
    <t>Colhetadeira de algodao com capacidade p/trabalhar ate 2 sulcos ...potencia &lt;=80hp</t>
  </si>
  <si>
    <t>Outras colhetadeiras de algodao</t>
  </si>
  <si>
    <t>Maquinas para fabricar capas de papelao, com dispositivo de colagem e capacidade de producao superior a 60 unidades por minuto</t>
  </si>
  <si>
    <t>Maqs.de compor por processo fotografico</t>
  </si>
  <si>
    <t>Outs.maqs.apars.e material de compor caracteres tipograficos por outros processos, mesmo com dispositivo de fundir</t>
  </si>
  <si>
    <t>Maqs.e apars.impressao ofset,alim.por bobinas,para impressao multicolor de jornais (...)</t>
  </si>
  <si>
    <t>Maqs.apars.impressao ofsete,alimentados por folhas de formato inferior ou igual a 37,5cm x 51cm, com velocidade de impressao superior ou igual a 12.000 folhas por hora</t>
  </si>
  <si>
    <t>Maquinas e aparelhos de impressao, tipograficos, alimentados por bobinas, exceto maquinas e aparelhos flexograficos</t>
  </si>
  <si>
    <t>Maquinas e aparelhos de impressao, tipograficos, nao alimentados por bobinas, exceto maquinas e aparelhos flexograficos</t>
  </si>
  <si>
    <t>Maquinas e aparelhos de impressao, flexograficos</t>
  </si>
  <si>
    <t>Maquinas e aparelhos de impressao, heliograficos, rotativas para heliogravura</t>
  </si>
  <si>
    <t>Maquinas que executem pelo menos duas das seguintes funcoes impressao, copia ou transmissao de telecopia (fax), capazes de ser conectadas a uma maquina automatica para processamento de dados ou a uma rede (de jato de tinta liquida, com largura de impressao inferior ou igual a 420mm)</t>
  </si>
  <si>
    <t>Maquinas que executem pelo menos duas das seguintes funcoes impressao, copia ou transmissao de telecopia (fax), capazes de ser conectadas a uma maquina automatica para processamento de dados ou a uma rede (de transferencia termica de cera solida (por exemplo, solid ink e dye sublimation)</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</si>
  <si>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inferior ou igual a 280mm)</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</si>
  <si>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superior a 280mm e inferior ou igual a 420mm)</t>
  </si>
  <si>
    <t>Maquinas que executem pelo menos duas das seguintes funcoes impressao, copia ou transmissao de telecopia (fax), capazes de ser conectadas a uma maquina automatica para processamento de dados ou a uma rede (a “laser”, led (diodos emissores de luz) ou lcs (sistema de cristal liquido), policromaticas)</t>
  </si>
  <si>
    <t>Maquinas que executem pelo menos duas das seguintes funcoes impressao, copia ou transmissao de telecopia (fax), capazes de ser conectadas a uma maquina automatica para processamento de dados ou a uma rede (outras, com largura de impressao superior a 420mm)</t>
  </si>
  <si>
    <t>Maquinas que executem pelo menos duas das seguintes funcoes impressao, copia ou transmissao de telecopia (fax), capazes de ser conectadas a uma maquina automatica para processamento de dados ou a uma rede (outras)</t>
  </si>
  <si>
    <t>Outras maquinas que executem pelo menos duas das seguintes funcoes impressao, copia ou transmissao de telecopia (fax), capazes de ser conectadas a uma maquina automatica para processamento de dados ou a uma rede (com impressao por sistema termico)</t>
  </si>
  <si>
    <t>Outras maquinas que executem pelo menos duas das seguintes funcoes impressao, copia ou transmissao de telecopia (fax), capazes de ser conectadas a uma maquina automatica para processamento de dados ou a uma rede</t>
  </si>
  <si>
    <t>De transferencia termica de cera solida (solid ink e dye sublimation, por exemplo)</t>
  </si>
  <si>
    <t>A “laser”, led (diodos emissores de luz) ou lcs (sistema de cristal liquido), monocromaticas, com largura de impressao inferior ou igual a 280mm</t>
  </si>
  <si>
    <t>A “laser”, led (diodos emissores de luz) ou lcs (sistema de cristal liquido), monocromaticas, com largura de impressao superior a 280mm e inferior ou igual a 420mm</t>
  </si>
  <si>
    <t>A “laser”, led (diodos emissores de luz) ou lcs (sistema de cristal liquido), policromaticas, com velocidade de impressao inferior ou igual a 20 paginas por minuto (ppm)</t>
  </si>
  <si>
    <t>A laser, led (diodos emissores de luz) ou lcs (sistema de cristal liquido), policromaticas, com velocidade de impressao superior a 20 paginas por minuto (ppm)</t>
  </si>
  <si>
    <t>Termicas, dos tipos utilizados em impressao de imagens para diagnostico medico em folhas revestidas com camada termossensivel</t>
  </si>
  <si>
    <t>Outras, com largura de impressao superior a 420mm</t>
  </si>
  <si>
    <t>Outros impressoras c/velocidade de impressao &lt;30ppm</t>
  </si>
  <si>
    <t>Tracadores graficos (ploters), com largura de impressao superior a 580mm, exceto por meio de penas</t>
  </si>
  <si>
    <t>Impressoras de codigo de barras postais, tipo 3 em 5, a jato de tinta fluorescente, com velocidade de ate 4,5m/s e passo de 1,4mm</t>
  </si>
  <si>
    <t>Maquinas copiadoras eletrostaticas de reproducao da imagem do original sobre a copia por meio de um suporte intermediario (processo indireto), monocromaticas, para copias de superficie inferior ou igual a 1m2, com velocidade inferior a 100 copias por minuto</t>
  </si>
  <si>
    <t>Maquinas copiadoras eletrostaticas por processo indireto</t>
  </si>
  <si>
    <t>Outras maquinas copiadoras eletrostaticas</t>
  </si>
  <si>
    <t>Circuitos impressos com componentes eletricos ou eletronicos montados para telecopiadoras (fax)</t>
  </si>
  <si>
    <t>Mecanismos completos de impressoras matriciais (por pontos) ou de impressoras ou tracadores graficos (plotters), a jato de tinta, montados</t>
  </si>
  <si>
    <t>Mecanismos completos de impressoras a laser, led (diodos emissores de luz) ou lcs (sistema de cristal liquido), montados</t>
  </si>
  <si>
    <t>Outs.partes e acess.de impressoras/ tracadores graficos</t>
  </si>
  <si>
    <t>Cilindros recobertos de materia semicondutora fotoeletrica de selenio ou suas ligas, para os aparelhos de fotocopia eletrostatico por processo indireto</t>
  </si>
  <si>
    <t>Cilindros recobertos de materia semicondutora fotoeletrica (mecanismos de impressao a laser, a led (diodos emissores de luz) ou a lcs (sistema de cristal liquido)</t>
  </si>
  <si>
    <t>Cartuchos de revelador ou de produtos para viragem (toners) (mecanismos de impressao a laser, a led (diodos emissores de luz) ou a lcs (sistema de cristal liquido)</t>
  </si>
  <si>
    <t>Mecanismos de impressao, mesmo sem cabeca de impressao incorporada (mecanismos de impressao por sistema termico)</t>
  </si>
  <si>
    <t>Cabecas de impressao (mecanismos de impressao por sistema termico)</t>
  </si>
  <si>
    <t>Outros mecanismos de impressao por sistema termico, suas partes e acessorios</t>
  </si>
  <si>
    <t>Outros mecanismos de impressao, suas partes e acessorios</t>
  </si>
  <si>
    <t>Circuitos impressos com componentes eletricos ou eletronicos, montados</t>
  </si>
  <si>
    <t>Bandejas e gavetas, suas partes e acessorios</t>
  </si>
  <si>
    <t>Mecanismos de alimentacao ou de triagem de papeis ou documentos, suas partes e acessorios</t>
  </si>
  <si>
    <t>Para maquinas de costura de uso domestico</t>
  </si>
  <si>
    <t>Outros cilindros de laminadores de metais forjados, de aco de corte rapido, com um teor, em peso, de carbono superior ou igual a 0,80% e inferior ou igual a 0,90%, de cromo superior ou igual a 3,50% e inferior ou igual a 4%, de vanadio superior ou igual a</t>
  </si>
  <si>
    <t>Maqs.ferram.a eletro-erosao,de comando numerico p/ texturizar superficies cilindricas</t>
  </si>
  <si>
    <t>Outros tornos horiz.p/trab.metais, c/cmdo.numer., de 6 ou mais fusos porta-pecas</t>
  </si>
  <si>
    <t>Outs.maqs.ferram.de polir, com cinco ou mais cabecas e porta - pecas rotativo</t>
  </si>
  <si>
    <t>Outs.maqs.ferram de esmerilhar, com duas ou mais cabecas e porta- pecas rotativo</t>
  </si>
  <si>
    <t>Calculadoras eletronicas capazes de funcionar sem fonte externa de energia eletrica e maquinas de bolso com funcao de calculo incorporada que permitam gravar, reproduzir e visualizar informacoes</t>
  </si>
  <si>
    <t>Unid.proc.digit.de pequena capacidade, baseadas em microprocessadores, com capacidade de instalacao, dentro do mesmo gabinete, de unidades de memoria da subposicao 8471.70, podendo conter multiplos conectores de expansao (slots), e valor fob inferior ou</t>
  </si>
  <si>
    <t>Unid.proc.digit.gde.cap.etc. us$46000&lt;fob &lt;=us$100000</t>
  </si>
  <si>
    <t>Indicador ou apontador mouse com entrada para acionador</t>
  </si>
  <si>
    <t>Acionador de pressao</t>
  </si>
  <si>
    <t>Outs.unidades de maqs.automats.p/ processamento de dados</t>
  </si>
  <si>
    <t>Placas-mae montadas (circuitos impressos com componentes eletricos ou eletronicos, montados)</t>
  </si>
  <si>
    <t>Maquina de unir laminas de borracha entre si ou com tecidos com borracha, para fabricacao de pneumaticos</t>
  </si>
  <si>
    <t>Partes de maqs.e apars.p/preparar/ transformar fumo</t>
  </si>
  <si>
    <t>Diferenciadores das tensoes de tracao de entrada e saida da chapa em instalacoes de galvanoplastia (maqs.e apars.p/tratam.de metais)</t>
  </si>
  <si>
    <t>Para vulcanizacao de pneumaticos</t>
  </si>
  <si>
    <t>Valvulas rotativas,de caixas de direcao hidraulica, com pinhao</t>
  </si>
  <si>
    <t>Do tipo gaveta ou do tipo esfera, de ferro ou aco ou de cobre e suas ligas, e do tipo globo, do tipo borboleta, do tipo agulha ou do tipo diafragma, de ferro ou aco</t>
  </si>
  <si>
    <t>Valvulas dos tipos utilizados em equipamentos de gas, proprias para aparelhos domesticos</t>
  </si>
  <si>
    <t>Outras valvulas dos tipos utilizados em equipamentos de gas</t>
  </si>
  <si>
    <t>Selos, capas e porta-esferas de aco (partes de rolamentos)</t>
  </si>
  <si>
    <t>Para motores de ignicao por compressao de potencia igual ou superior a 125HP, proprios para onibus ou caminhoes</t>
  </si>
  <si>
    <t>Arvores de transmissao (...)</t>
  </si>
  <si>
    <t>Bronzes, com diametro interno superior ou igual a 200mm</t>
  </si>
  <si>
    <t>Maquinas e aparelhos para fabricacao de esferas (boules) ou de plaquetas (wafers)</t>
  </si>
  <si>
    <t>Maquinas e aparelhos para fabricacao de dispositivos semicondutores ou de circuitos integrados eletronicos</t>
  </si>
  <si>
    <t>Maquinas e aparelhos para fabricacao de dispositivos de visualizacao de tela plana</t>
  </si>
  <si>
    <t>Maquinas e aparelhos especificados na nota 9 c) do presente capitulo</t>
  </si>
  <si>
    <t>Partes e acess.p/maquinas e aparelhos dos tipos utilizados exclusiva ou principalmente na fabricacao de esferas “(boules”) ou de plaquetas (“wafers”), de dispositivos semicondutores, de circuitos integrados eletronicos ou de dispositivos de visualizacao</t>
  </si>
  <si>
    <t>Outras partes de maquinas ou de aparelhos, nao especificadas nem compreendidas em outras posicoes do presente capitulo, que nao contenham conexoes eletricas, partes isoladas eletricamente, bobinas, contactos nem quaisquer outros elementos com caracteristi</t>
  </si>
  <si>
    <t>Proprios para utilizacao em brinquedos</t>
  </si>
  <si>
    <t>De alto rendimento, segundo norma nBR 17094</t>
  </si>
  <si>
    <t>Outros motores de corrente alternada, trifasicos, de potencia superior a 30.000kw mas nao superior a 50.000kw</t>
  </si>
  <si>
    <t>Partes utilizadas exclusiva ou principalmente em aerogeradores classificados no codigo 8502.31.00</t>
  </si>
  <si>
    <t>Transformadores de deflexao “yokes” , para tubos de raios catodicos</t>
  </si>
  <si>
    <t>Aparelhos eletronicos de alimentacao de energia dos tipos utilizados para iluminacao de emergencia</t>
  </si>
  <si>
    <t>Embreagem eletromagnetica para colheitadeiras</t>
  </si>
  <si>
    <t>De tensao igual a 1,5 V, cilindricas, do tipo LR14 (c)</t>
  </si>
  <si>
    <t>De tensao igual a 1,5 V, cilindricas, do tipo LR20 (D)</t>
  </si>
  <si>
    <t>Alcalinas, de tensao igual a 9 V</t>
  </si>
  <si>
    <t>Alcalinas, de tensao igual a 12 V</t>
  </si>
  <si>
    <t>Do tipo utilizado para o arranque dos motores de ignicao por compressao, com intensidade de corrente igual ou superior a 90 ah</t>
  </si>
  <si>
    <t>De tensao igual a 1,2 V, cilindricos do tipo HR6 (aa)</t>
  </si>
  <si>
    <t>De tensao igual a 1,2 V, cilindricos do tipo HR03 (aaa)</t>
  </si>
  <si>
    <t>Outros acumuladores eletr. de ion de litio</t>
  </si>
  <si>
    <t>Aspiradores de po,com motor eletrico, de potencia nao superior a 1.500w e cujo volume do reservatorio nao exceda 20 litros</t>
  </si>
  <si>
    <t>Pentes e contrapentes para maquinas de tosquiar</t>
  </si>
  <si>
    <t>Para sistema eletrico em 24V, com potencia igual ou superior a 3kW</t>
  </si>
  <si>
    <t>Para sistema eletrico em 24V, exceto para uso em aeronautica</t>
  </si>
  <si>
    <t>Para colheitadeiras ou tratores agricolas</t>
  </si>
  <si>
    <t>Lanternas para tratores agricolas</t>
  </si>
  <si>
    <t>Robos para soldar, por arco, em atmosfera inerte (mig -“metal inert gas”) ou atmosfera ativa (mag -“metal active gas”), de comando numerico</t>
  </si>
  <si>
    <t>Chuveiro eletrico</t>
  </si>
  <si>
    <t>Aparelhos telefonicos por fio com unidade auscultador-microfone sem fio</t>
  </si>
  <si>
    <t>Roteadores digitais, em redes com ou sem fio com capacidade de conexao sem fio</t>
  </si>
  <si>
    <t>Terminais de texto que operem com codigo de transmissao baudot, providos de teclado alfanumerico e visor (display), mesmo com telefone incorporado</t>
  </si>
  <si>
    <t>Distribuidores de conexoes para redes (hubs)</t>
  </si>
  <si>
    <t>Outros aparelhos emissores com receptor incorporado, digitais de frequencia inferior a 15ghz e de taxa de transmissao inferior ou igual a 34mbits/s, exceto os de sistema bidirecional de radiomensagens de taxa de transmissao inferior ou igual a 112kbits/s</t>
  </si>
  <si>
    <t>Outros aparelhos emissores com receptor incorporado, digitais de frequencia inferior a 15ghz</t>
  </si>
  <si>
    <t>Tradutores (conversores) de protocolos para interconexao de redes (“gateways”)</t>
  </si>
  <si>
    <t>Outs.aparelhos de recepcao, conversao e transmissao ou regeneracao de voz, imagens ou outros dados</t>
  </si>
  <si>
    <t>Outros aparelhos para transmissao ou recepcao de voz, imagens ou outros dados</t>
  </si>
  <si>
    <t>Microfones e seus suportes, piezeletricos proprios para aparelhos telefonicos</t>
  </si>
  <si>
    <t>Outros alto-falantes piezeletricos proprios para aparelhos telefonicos</t>
  </si>
  <si>
    <t>Fones de ouvido, mesmo combinados com microfone, e conjuntos ou sortidos constituidos por um microfone e um ou mais alto-falantes</t>
  </si>
  <si>
    <t>Aparelhos que funcionem por introducao de moedas, papel-moeda, cartoes de banco, fichas ou por outros meios de pagamento</t>
  </si>
  <si>
    <t>Toca-discos, sem dispositivos de amplificacao de som</t>
  </si>
  <si>
    <t>Aparelho gravador de som para cinema, utilizando fita magnetica em rolo aberto ou cartucho selado, registrando ao mesmo tempo, em pista de som auxiliar, um sinal de referencia de sincronismo para possibilitar a reproducao sincronica, em tempo real</t>
  </si>
  <si>
    <t>Aparelhos de gravacao e de reproducao de som, de fitas magnetica</t>
  </si>
  <si>
    <t>Aparelhos cinematograficos de reproducao de som</t>
  </si>
  <si>
    <t>Aparelhos de reproducao de imagem e som em disco por meio optico ou optomagnetico</t>
  </si>
  <si>
    <t>Dispositivos de armazenamento nao-volatil de dados a base de semicondutores - cartoes de memoris (memory cards)</t>
  </si>
  <si>
    <t>Das maquinas da posicao 84.71</t>
  </si>
  <si>
    <t>Que possam ser utilizados indiferentemente com as maquinas ou aparelhos de duas ou mais das posicoes 84.69 a 84.72</t>
  </si>
  <si>
    <t>Outros - dispositivos de armazenamento nao-volatil de dados a base de semicondutores</t>
  </si>
  <si>
    <t>Cartoes e etiquetas de acionamento por aproximacao</t>
  </si>
  <si>
    <t>Transmissores digitais de televisao, em VHF ou uHF, com potencia maior ou igual a 1 kW e intermodulacao maior que 36 dB</t>
  </si>
  <si>
    <t>Sistema irradiante configuravel, dedicado a transmissao de sinais de televisao digitais na faixa de frequencia de VHF e/ou uHF, com potencias irradiadas de ate 1MW RMS e constituidos por: antenas, cabos e/ou linhas rigidas de alimentacao, combinad</t>
  </si>
  <si>
    <t>Transmissores-receptores transceptores de sinal de televisao digital atraves de fibra otica</t>
  </si>
  <si>
    <t>Equipamento de sinalizacao, controle e/ou corte “slicer” do fluxo de dados MPeG</t>
  </si>
  <si>
    <t>Lupa eletronica do tipo utilizado por pessoas com deficiencia visual</t>
  </si>
  <si>
    <t>Outros aparelhos combinados com um aparelho de gravacao ou de reproducao de som</t>
  </si>
  <si>
    <t>Aparelhos receptores de radiodifusao, que so funcionem com fonte externa de energia, combinados com um aparelho de gravacao ou de reproducao de som</t>
  </si>
  <si>
    <t>Outros aparelhos receptores para radiodifusao, combinados com um aparelho de gravacao ou de reproducao de som</t>
  </si>
  <si>
    <t>Outros projetores de video com tecnologia de dispositivo digital de microespelhos (“digital micromirror device” - dmd)</t>
  </si>
  <si>
    <t>Outros projetores de video</t>
  </si>
  <si>
    <t>Receptor-decodif.integr.sinais digit.video codif.cores, sem saida de radiofrequencia (rf( modulada (...) c/ saida de audio balanceada (...)</t>
  </si>
  <si>
    <t>Codificadores para sinais de audio, video de alta definicao MPeG-2 e/ou MPeG-4 protocolo H.264 para sistema de transmissao de sinais de televisao digital terrestre</t>
  </si>
  <si>
    <t>Paineis indicadores com dispositivos de cristais liquidos (lcd) ou de diodos emissores de luz (led)</t>
  </si>
  <si>
    <t xml:space="preserve">Quadro de sinalizacao, proprio para dar informacoes relativas a venda de mercadorias, constituido de painel eletronico e respectivos dispositivos de comando e controle unidade funcional </t>
  </si>
  <si>
    <t>Condensadores fixos concebidos para linhas eletricas de 50/60hz e capazes de absorver uma potencia reativa igual ou superior a 0,5kvar (condensadores de potencia)</t>
  </si>
  <si>
    <t>Proprios para montagem por insercao (PHP - Pin Through Hole)</t>
  </si>
  <si>
    <t>Resistencias fixas de carbono, aglomeradas ou de camada</t>
  </si>
  <si>
    <t>Potenciometro de carvao, do tipo dos utilizados para determinar o angulo de abertura da borboleta, em sistemas de injecao de combustivel controlados eletronicamente</t>
  </si>
  <si>
    <t>Outros potenciometros de carvao</t>
  </si>
  <si>
    <t>Interruptores a vacuo, sem dispositivo de acionamento (ampolas a vacuo)</t>
  </si>
  <si>
    <t>Outs.seccionadores/interruptores,t&gt;1kv,corrente&lt;=1600a com dispositivo de acionamento nao automatico</t>
  </si>
  <si>
    <t>Outs.seccionadores/interruptores,t&gt;1kv,corrente&lt;=1600a, com dispositivo de acionamento automatico, exceto os de contatos imersos em meio liquido</t>
  </si>
  <si>
    <t>Interrup.vacuo s/disp.acionamento automatico &gt;1600a, com dispositivo de acionamento nao automatico</t>
  </si>
  <si>
    <t>Interrup.vacuo s/disp.acionamento automatico &gt;1600a, com dispositivo de acionamento automatico, exceto os de contatos imersos em meio liquido</t>
  </si>
  <si>
    <t>Comutadores com ampolas a vacuo, sem interrupcao de circulacao de corrente durante a comutacao, para uma corrente nominal igual ou superior a 100 a</t>
  </si>
  <si>
    <t>Centelhador a gas</t>
  </si>
  <si>
    <t xml:space="preserve">Dispositivos de transientes de tensao, para protecao de transmissores, de potencia igual ou superior a 20kW </t>
  </si>
  <si>
    <t>Comutadores codificadores digitais, proprios p/ montagem em circuitos impressos</t>
  </si>
  <si>
    <t>Interruptor de embutir ou sobrepor, rotativo ou de alavanca, para sistema eletrico em 24V, proprio para onibus ou caminhoes</t>
  </si>
  <si>
    <t>Do tipo utilizado em residencias</t>
  </si>
  <si>
    <t>Conectores para fibras opticas, feixes ou cabos de fibras opticas</t>
  </si>
  <si>
    <t>Terminais de conexao para capacitores, mesmo montado em suporte isolante</t>
  </si>
  <si>
    <t xml:space="preserve">Conector de corrente eletrica para acoplamento atraves da carcaca, do tipo utilizado em motocompressores hermeticos de refrigeracao </t>
  </si>
  <si>
    <t>Quadros, paineis, consoles, etc, com processador e barramento de 32 bits ou superior, incorporando recursos graficos e execucao de macros, resolucao inferior ou igual a 1 micrometro e capacidade de conexao digital para servo-acionamento, com monitor policromatico</t>
  </si>
  <si>
    <t>Partes de disjuntores, p/ tensao &gt;= 72,5 kv</t>
  </si>
  <si>
    <t>Lampadas dicroicas</t>
  </si>
  <si>
    <t>Lampadas incandescentes, de tensao superior a 100V</t>
  </si>
  <si>
    <t>Para iluminacao e projecao, de temperatura de cor superior a 3.000°K, exclusivamente para cinematografia, cinema e atividades semelhantes, em qualquer base</t>
  </si>
  <si>
    <t>Que contenham mais de 5 mg de mercurio por cada involucro (tubo)</t>
  </si>
  <si>
    <t>Ex 01 - De descarga em baixa pressao, de base unica, com ou sem reator eletronico incorporado, com eficiencia superior a 40 lumens/W (lampada fluorescente compacta)</t>
  </si>
  <si>
    <t>Ex 01 - De descarga em baixa pressao, com eficiencia superior a 40 lumens/W (lampada fluorescente compacta)</t>
  </si>
  <si>
    <t>Outras lampadas</t>
  </si>
  <si>
    <t>Ex 01 - De descarga em baixa pressao, de base unica, sem reator eletronico incorporado, com eficiencia superior a 40 lumens/W (lampada fluorescente compacta)</t>
  </si>
  <si>
    <t>Com fosforo em halofosfato e que contenham mais de 10 mg de mercurio</t>
  </si>
  <si>
    <t>De vapor de mercurio</t>
  </si>
  <si>
    <t>Lampadas mistas</t>
  </si>
  <si>
    <t>De alta pressao</t>
  </si>
  <si>
    <t>De comprimento nao superior a 500 mm e que contenham mais de 3,5 mg de mercurio</t>
  </si>
  <si>
    <t>De comprimento superior a 500 mm, mas nao superior a 1.500 mm e que contenham mais de 5 mg de mercurio</t>
  </si>
  <si>
    <t>De comprimento superior a 1.500 mm e que contenham mais de 13 mg de mercurio</t>
  </si>
  <si>
    <t>Lampadas de arco, de potencia superior ou igual a 1.000w</t>
  </si>
  <si>
    <t>Tubos de visualizacao de dados graficos, em monocromos, tubos de visualizacao de dados graficos, a cores (policromo), com uma tela fosforica de espacamento entre os pontos inferior a 0,4 mm</t>
  </si>
  <si>
    <t>Outros, de intensidade de corrente inferior ou igual a 3 a 2</t>
  </si>
  <si>
    <t>Outs.transistores c/cap.dissip.&lt;1w,exc. fototransistores, de efeito de campo, c/ juncao heterogenea (hjfet ou hemt)</t>
  </si>
  <si>
    <t>Circuitos integrados eletronicosprocessadores e controladores, mesmo combinados com memorias, conversores, circuitos logicos, amplificadores, circuitos temporizadores e de sincronizacao, ou outros circuitos, nao montados</t>
  </si>
  <si>
    <t>Memorias montados,p/montagem em superficie dos tipos ram estaticas (sram) com tempo de acesso inferior ou igual a 25ns, eprom, eeprom, prom, rom e flash</t>
  </si>
  <si>
    <t>De oxido metalico</t>
  </si>
  <si>
    <t>Amplificadores integrado hibrido,espessura de camada&lt;=1micron c/ frequencia de operacao &gt;= 800 mhz</t>
  </si>
  <si>
    <t>Outros circuitos integrados hibridos de espessura de camada inferior ou igual a 1 micrometro (micron) com frequencia de operacao superior ou igual a 800mhz</t>
  </si>
  <si>
    <t>Outs.circuitos integrados do tipo chip-set</t>
  </si>
  <si>
    <t>Geradores de sinais de teste e referencia de video nos padroes SDi e HD-SDi, com capacidade de geracao de diferentes sinais de teste, dentre eles o “color bars” e “zoneplate”</t>
  </si>
  <si>
    <t>De eletrolise, com celulas de membrana</t>
  </si>
  <si>
    <t>De media ou de alta frequencia</t>
  </si>
  <si>
    <t>Roteador-comutador (routing switcher) de mais de 20 entradas e mais de 16 saidas, de audio ou de video</t>
  </si>
  <si>
    <t>Roteadores-comutadores “trouting switcher” , contendo mais de 20 entradas e mais de 16 saidas de audio e/ou video, com interface de entrada de video SDi e HD-SDi e saidas em SDi e HD-SDi, entradas de audio analogico e/ou digital ou capacidade par</t>
  </si>
  <si>
    <t>Simulador de antenas para transmissores com potencia igual ou superior a 25kw (carga fantasma)</t>
  </si>
  <si>
    <t>Amplificadores seriais digitais para distribuicao de sinais de video, com retemporizador</t>
  </si>
  <si>
    <t>Para sistema eletrico em 24 V</t>
  </si>
  <si>
    <t>Outs.condutores eletr.munidos pecas conexao, para tensao nao superior a 1000v</t>
  </si>
  <si>
    <t>Para tensao nao superior a 80 V</t>
  </si>
  <si>
    <t>Blocos de grafite, dos tipo utilizados como catodos em cubas eletroliticas</t>
  </si>
  <si>
    <t>Tampoes, vedadores para capacitores, com perfuracoes para terminais (de plastico)</t>
  </si>
  <si>
    <t>Com volume interno de habitaculo, destinado a passageiros e motorista, superior a 6m³, mas inferior a 9m³</t>
  </si>
  <si>
    <t>Com volume interno de habitaculo, destinado a passageiros e motorista, igual ou superior a 9m³</t>
  </si>
  <si>
    <t>De cilindrada superior a 1.500 cm³, mas nao superior a 2.000 cm³</t>
  </si>
  <si>
    <t>De camionetas, furgoes, “pick-ups” e semelhantes</t>
  </si>
  <si>
    <t>Veiculo automovel para transporte de toras de madeira, denominado comercialmente “trator florestal” e, tecnicamente, “forwarder”</t>
  </si>
  <si>
    <t>De caminhao</t>
  </si>
  <si>
    <t>Caminhao</t>
  </si>
  <si>
    <t>Caminhoes p/ determinacao de parametros fisicos caracteristicos (perfilagem) de pocos petroliferos</t>
  </si>
  <si>
    <t>De veiculos dos ex 01 e 02 dos codigos 8702.10.00 e 8702.90.90</t>
  </si>
  <si>
    <t>De caminhoes</t>
  </si>
  <si>
    <t>Geradores de gas para acionar retratores de cintos de seguranca</t>
  </si>
  <si>
    <t>Caixas de marchas servo-assistidas, proprias para torques de entrada superiores ou iguais a 750nm</t>
  </si>
  <si>
    <t>Outras (caixas de marchas p/tratores e dumpers, exc. rodoviario)</t>
  </si>
  <si>
    <t>Pecas para caixas de marchas p/veiculos automoveis</t>
  </si>
  <si>
    <t>Partes de eixos nao motores para dumpers, tratores e veiculos automoveis</t>
  </si>
  <si>
    <t>Amortecedores de suspensao de veiculos das posicoes 87.02, 87.04 exceto a subposicao 8704.10 e 87.05 e da subposicao 8701.20</t>
  </si>
  <si>
    <t>Outros amortecedores de suspensao</t>
  </si>
  <si>
    <t xml:space="preserve">De veiculos das posicoes 87.01, 87.02, 87.04 e 87.05 exceto partes </t>
  </si>
  <si>
    <t>De veiculos das posicoes 87.01, 87.02, 87.04 e 87.05</t>
  </si>
  <si>
    <t>Pecas para volantes, barras e caixas de direcao p/veiculos automoveis</t>
  </si>
  <si>
    <t>Bolsas inflaveis de seguranca com sistema de insuflacao (“airbags)</t>
  </si>
  <si>
    <t>Sistema de insuflacao</t>
  </si>
  <si>
    <t>Outras partes para bolsas inflaveis de seguranca com sistema de insuflacao (“airbags)</t>
  </si>
  <si>
    <t>Dispositivos para comando de acelerador, freio, embreagem, direcao ou caixa de marchas mesmo os de adaptacao dos preexistentes, do tipo dos utilizados por pessoas incapacitadas</t>
  </si>
  <si>
    <t>Cambio de velocidades</t>
  </si>
  <si>
    <t>Carrinhos de tracao manual, de ferro, para construcao</t>
  </si>
  <si>
    <t>Veiculos de tracao animal</t>
  </si>
  <si>
    <t>Baloes e dirigiveis, planadores, asas voadoras e outros veiculos aereos, nao concebidos para propulsao com motor.</t>
  </si>
  <si>
    <t>Transatlanticos, barcos de excursao e embarcacoes semelhantes principalmente concebidas para o transporte de pessoas, ferry-boats</t>
  </si>
  <si>
    <t>Ex 01 - Para cameras cinematograficas</t>
  </si>
  <si>
    <t>Cameras fotograficas especialmente concebidas para fotografia submarina ou aerea, para exame medico de orgaos internos, para laboratorios de medicina legal ou para investigacao judicial</t>
  </si>
  <si>
    <t>Camaras fotograf.p/filmes de revelacao/ copiagem instantan</t>
  </si>
  <si>
    <t>Camaras .fotograf.de foco fixo,p/peliculas,em rolos,l=35mm</t>
  </si>
  <si>
    <t>Camaras .fotograf.de foco ajustav.p/pelic.em rolos,l=35mm</t>
  </si>
  <si>
    <t xml:space="preserve">Lampadas de luz relampago “flash” </t>
  </si>
  <si>
    <t>Para filmes de 16 mm de largura ou de largura nao inferior a 35 mm</t>
  </si>
  <si>
    <t>Projetores e aparelhos fotograficos de ampliacao ou de reducao</t>
  </si>
  <si>
    <t>Processadores fotograficos para o tratamento eletronico de imagens, mesmo com saida digital</t>
  </si>
  <si>
    <t>Aparelhos para revelacao automatica de chapas de fotopolimeros com suporte metalico</t>
  </si>
  <si>
    <t>Agulhas ponta de lapis, do tipo das utilizadas em anestesia epidural ou raquidiana</t>
  </si>
  <si>
    <t>Para transfusao de sangue ou infusao intravenosa</t>
  </si>
  <si>
    <t>Que contenham mercurio</t>
  </si>
  <si>
    <t>Conjunto descartavel de circulacao assistida e conjunto descartavel de balao intra-aortico</t>
  </si>
  <si>
    <t>Maquinas cicladoras para dialise peritoneal e seus acessorios</t>
  </si>
  <si>
    <t>Equipamento de drenagem, capsula protetora do adaptador de titanio, equipamentos de transferencia ou similar e equipamento cassete cicladora, para dialise peritoneal</t>
  </si>
  <si>
    <t>Implantes expansiveis (stents), mesmo montados sobre cateter do tipo balao</t>
  </si>
  <si>
    <t>Oclusores interauriculares constituidos por uma malha de fios de niquel e titanio preenchida com tecido de poliester, mesmo apresentados com seu respectivo cateter</t>
  </si>
  <si>
    <t>Outs.apars.de raios x,radiofotografia ou radioterapia dos tipos utilizados para inspecao de bagagens, com tunel de altura inferior ou igual a 0,4m, largura inferior ou igual a 0,6m e comprimento inferior ou igual a 1,2m</t>
  </si>
  <si>
    <t xml:space="preserve">Lamina preparada preparacao microscopica </t>
  </si>
  <si>
    <t>Maquinas para ensaio de pneumaticos</t>
  </si>
  <si>
    <t>Contadores de gas natural comprimido,eletronicos, dos tipos utilizados em postos (estacoes) de servico ou garagens</t>
  </si>
  <si>
    <t>Para veiculos com sistema eletrico em 24V</t>
  </si>
  <si>
    <t>Outs.apars.e instrum.p/medida/controle tensao, intensidade, resistencia ou da potencia</t>
  </si>
  <si>
    <t>Apars.de medidas de parametros caracteristicos de sinais de televisao ou de video</t>
  </si>
  <si>
    <t>Outs.instrumentos,apars.e maqs para controle dimensional de pneumaticos, em condicoes de carga</t>
  </si>
  <si>
    <t>Com caixa de plasticos sem carga ou reforco de fibras de vidro</t>
  </si>
  <si>
    <t>Pecas de artilharia (p.ex. canhoes, obuses, morteiros)</t>
  </si>
  <si>
    <t>Lanca-foguetes, lanca-chamas, laca-granadas, tubos lanca-torpedos e lancadores similares</t>
  </si>
  <si>
    <t xml:space="preserve">Lancadores do tipo utilizado com cartuchos dos itens 9306.21.10, 9306.21.20 ou 9306.21.30 </t>
  </si>
  <si>
    <t>Ex 01 - Pistolas de sinalizacao</t>
  </si>
  <si>
    <t>Recipientes do tipo aerossol que contenham produtos quimicos ou oleorresina decapsicum, com fins irritantes</t>
  </si>
  <si>
    <t>Que contenham produtos quimicos ou oleorresina de capsicum, com fins irritantes</t>
  </si>
  <si>
    <t>Outros, que produzem efeitos fumigenos, de iluminacao, de som ou de identificacao mediante tintas ou corantes</t>
  </si>
  <si>
    <t>Outros, com um ou mais projeteis de elastomeros</t>
  </si>
  <si>
    <t>Cartuchos sem projetil ou carga de chumbo, para uso tecnico, e suas partes</t>
  </si>
  <si>
    <t>Para pistolas de rebitar ou de usos semelhantes ou para pistolas de embolo cativo para abate de animais</t>
  </si>
  <si>
    <t>Granadas que contenham produtos quimicos ou oleorresina de capsicum, com fins irritantes</t>
  </si>
  <si>
    <t>Outras granadas, que produzem efeitos fumigenos, de iluminacao, de som ou de identificacao mediante tintas ou corantes</t>
  </si>
  <si>
    <t>De onibus</t>
  </si>
  <si>
    <t>De tratores agricolas ou de colheitadeiras</t>
  </si>
  <si>
    <t>De ferro ou aco, dos tipos usados em colheitadeiras</t>
  </si>
  <si>
    <t>Partes e acessorios dos consoles e das maquinas de jogos de video cujas imagens sao reproduzidas numa tela de um receptor de televisao, num monitor ou noutra tela ou superficie externa</t>
  </si>
  <si>
    <t>Maquinas de jogos de video com tela incorporada, portateis ou nao, e suas partes e acessorios</t>
  </si>
  <si>
    <t>Boliches automaticos</t>
  </si>
  <si>
    <t>Ficha, marca escore ou tento</t>
  </si>
  <si>
    <t>Circos e colecoes de animais ambulante</t>
  </si>
  <si>
    <t>Colecoes de animais de zoologicos, de circos ou de outras atracoes itinerantes</t>
  </si>
  <si>
    <t>Cachimbos (incluidos os seus fornilhos) e piteiras para charutos e para cigarros, e suas partes.</t>
  </si>
  <si>
    <t>Artigos de vestuario, de plastico</t>
  </si>
  <si>
    <t>Outros artigos higienicos, de plastico</t>
  </si>
  <si>
    <t>Monopes, bipes, tripes e artigos semelhantes.</t>
  </si>
  <si>
    <t>Selos postais, selos fiscais, marcas postais, envelopes de primeiro dia (f.d.c. – “first-day cover”), inteiros postais e semelhantes, obliterados, ou nao obliterados, exceto os artigos da posicao 49.07.</t>
  </si>
  <si>
    <t>Servicos de construcao de edificacoes residenciais de um e dois pavimentos</t>
  </si>
  <si>
    <t>Servicos de construcao de edificacoes residenciais com mais de dois pavimentos</t>
  </si>
  <si>
    <t>Servicos de construcao de edificacoes industriais</t>
  </si>
  <si>
    <t>Servicos de construcao de edificacoes comerciais</t>
  </si>
  <si>
    <t>Outros servicos de construcao de edificacoes nao residenciais</t>
  </si>
  <si>
    <t>Servicos de construcao de autoestradas (exceto autoestradas elevadas), ruas e estradas.</t>
  </si>
  <si>
    <t>Servicos de construcao de estradas ferreas</t>
  </si>
  <si>
    <t>Servicos de construcao de pistas de pouso e decolagem em aeroportos</t>
  </si>
  <si>
    <t>Servicos de construcao de infraestrutura aeroportuaria</t>
  </si>
  <si>
    <t>Servicos de construcao de pontes, autoestradas elevadas e tuneis</t>
  </si>
  <si>
    <t>Servicos de construcao de guias-corrente, espigoes, quebra-mares, canais de acesso, bacias de evolucao, balizamento e sinalizacao, derrocagens e dragagens.</t>
  </si>
  <si>
    <t>Outros servicos de construcao de infraestrutura de protecao e acesso aquaviario</t>
  </si>
  <si>
    <t>Servicos de construcao de ancoradouros, docas, cais, pontes, dolfins e pieres</t>
  </si>
  <si>
    <t>Outros servicos de construcao de infraestrutura de acostagem aquaviaria</t>
  </si>
  <si>
    <t>Servicos de construcao de armazens, inclusive os especiais, silos, patios e vias de circulacao</t>
  </si>
  <si>
    <t>Outros servicos de construcao de infraestrutura terrestre nos portos</t>
  </si>
  <si>
    <t>Servicos de construcao de barragens e adutoras</t>
  </si>
  <si>
    <t>Servicos de construcao de sistemas de irrigacao  </t>
  </si>
  <si>
    <t>Servicos de construcao de sistemas de esgotos</t>
  </si>
  <si>
    <t>Servicos de construcao de sistemas de unidades para tratamento e purificacao de agua  </t>
  </si>
  <si>
    <t>Outros servicos de construcao de sistemas hidricos</t>
  </si>
  <si>
    <t>Servicos de construcao de dutos de longo curso para o transporte de petroleo, seus derivados, e gas</t>
  </si>
  <si>
    <t>Servicos de construcao de dutos de longo curso para o transporte e escoamento de aguas e esgotos</t>
  </si>
  <si>
    <t>Servicos de construcao de outros dutos de longo curso</t>
  </si>
  <si>
    <t>Servicos de construcao de linhas de comunicacao de longo curso</t>
  </si>
  <si>
    <t>Servicos de construcao de linhas de transmissao de alta tensao em corrente continua</t>
  </si>
  <si>
    <t>Servicos de construcao de linhas de transmissao de alta tensao em corrente alternada</t>
  </si>
  <si>
    <t>Servicos de construcao de dutos locais</t>
  </si>
  <si>
    <t>Servicos de construcao de linhas locais de transmissao de baixa e media tensao</t>
  </si>
  <si>
    <t>Servicos de construcao de linhas locais de comunicacao</t>
  </si>
  <si>
    <t>Outros servicos de construcao relacionados</t>
  </si>
  <si>
    <t>Servicos de construcao de usinas de geracao de energia</t>
  </si>
  <si>
    <t>Servicos de construcao de subestacoes de forca</t>
  </si>
  <si>
    <t>Servicos de construcao de minas</t>
  </si>
  <si>
    <t>Servicos de construcao de unidades industriais relacionadas a mineracao</t>
  </si>
  <si>
    <t>Servicos de construcao de instalacoes para recreacao e atividades desportivas ao ar livre</t>
  </si>
  <si>
    <t>Outros servicos de construcao civil nao classificados nas posicoes anteriores</t>
  </si>
  <si>
    <t>Servicos de demolicao</t>
  </si>
  <si>
    <t>Servicos de preparacao de terrenos e construcao de canteiros de obras</t>
  </si>
  <si>
    <t>Servicos de escavacao e remocao de terra</t>
  </si>
  <si>
    <t>Servicos de perfuracao de pocos de agua</t>
  </si>
  <si>
    <t>Servicos de instalacao de sistemas septicos</t>
  </si>
  <si>
    <t>Servicos de montagem e edificacao de construcoes pre-fabricadas</t>
  </si>
  <si>
    <t>Servicos de estaqueamento</t>
  </si>
  <si>
    <t>Servicos de fundacao</t>
  </si>
  <si>
    <t>Servicos de construcao de estruturas de predios</t>
  </si>
  <si>
    <t>Servicos de construcao de estruturas de telhados e coberturas</t>
  </si>
  <si>
    <t>Servicos de construcao de telhados e coberturas e servicos de impermeabilizacao</t>
  </si>
  <si>
    <t>Servicos de concretagem</t>
  </si>
  <si>
    <t>Servicos de estruturas de aco estrutural</t>
  </si>
  <si>
    <t>Servicos de alvenaria</t>
  </si>
  <si>
    <t>Servicos de andaimes</t>
  </si>
  <si>
    <t>Outros servicos especializados de construcao</t>
  </si>
  <si>
    <t>Servicos de instalacao de fiacao eletrica e componentes</t>
  </si>
  <si>
    <t>Servicos de instalacao de alarmes contra incendio</t>
  </si>
  <si>
    <t>Servicos de instalacao de sistemas de alarmes antifurto</t>
  </si>
  <si>
    <t>Servicos de instalacao de antenas residenciais</t>
  </si>
  <si>
    <t>Outros servicos de instalacao eletrica</t>
  </si>
  <si>
    <t>Servicos de tubulacao para fornecimento de agua</t>
  </si>
  <si>
    <t>Servicos de tubulacao de escoamento de agua</t>
  </si>
  <si>
    <t>Servicos de instalacao de aquecimento</t>
  </si>
  <si>
    <t>Servicos de instalacao de ventilacao e ar condicionado</t>
  </si>
  <si>
    <t>Servicos de instalacao de gas</t>
  </si>
  <si>
    <t>Servicos de isolamento</t>
  </si>
  <si>
    <t>Servicos de instalacao de elevadores, esteiras e escadas rolantes</t>
  </si>
  <si>
    <t>Outros servicos de instalacao</t>
  </si>
  <si>
    <t>Servicos de vidracaria</t>
  </si>
  <si>
    <t>Servicos de gesso</t>
  </si>
  <si>
    <t>Servicos de pintura</t>
  </si>
  <si>
    <t>Servicos de assentamento de revestimentos em paredes e pisos</t>
  </si>
  <si>
    <t>Outros servicos de cobertura de pisos e paredes e papel de parede</t>
  </si>
  <si>
    <t>Servicos de carpintaria e serralheria, inclusive suas instalacoes e monstagens</t>
  </si>
  <si>
    <t>Servicos de instalacao de cercas e grades</t>
  </si>
  <si>
    <t>Outros servicos de acabamento das construcoes</t>
  </si>
  <si>
    <t>Servicos de agentes de distribuicao de mercadorias</t>
  </si>
  <si>
    <t>Comercio atacadista</t>
  </si>
  <si>
    <t>Comercio varejista</t>
  </si>
  <si>
    <t>Servicos de despachante aduaneiro na importacao</t>
  </si>
  <si>
    <t>Servicos de despachante aduaneiro na exportacao</t>
  </si>
  <si>
    <t>Servicos de agentes na comercializacao de energia eletrica</t>
  </si>
  <si>
    <t>Fornecimento de refeicoes acompanhado de servicos de restaurante</t>
  </si>
  <si>
    <t>Fornecimento de refeicoes pelo sistema de autoservico (self-service)</t>
  </si>
  <si>
    <t>Fornecimento de comidas do tipo “comidas rapidas” (fast-food)</t>
  </si>
  <si>
    <t>Outros fornecimentos de refeicoes com servicos limitados de restaurante</t>
  </si>
  <si>
    <t>Fornecimento de alimentacao, para eventos, sob contrato</t>
  </si>
  <si>
    <t>Fornecimento de alimentacao, incluindo refeicoes para operadoras de transportes (comissaria ou catering)</t>
  </si>
  <si>
    <t>Outros fornecimentos de alimentacao, incluindo refeicoes, sob contrato</t>
  </si>
  <si>
    <t>Outros fornecimentos de alimentacao</t>
  </si>
  <si>
    <t>Servicos de quarto ou de unidades de hospedagem para visitantes, com servicos diarios de faxina</t>
  </si>
  <si>
    <t>Servicos de quarto ou de unidades de hospedagem para visitantes, sem servicos diarios de faxina</t>
  </si>
  <si>
    <t>Servicos de quarto ou de unidades de hospedagem para visitantes, em propriedades partilhadas</t>
  </si>
  <si>
    <t>Servicos de quarto ou de unidades de hospedagem para visitantes, em quartos de multipla ocupacao</t>
  </si>
  <si>
    <t>Servicos de acampamentos turisticos (camping)</t>
  </si>
  <si>
    <t>Outros servicos de hospedagem para visitantes</t>
  </si>
  <si>
    <t>Servicos de quarto ou de unidades de hospedagem para estudantes em residencias estudantis</t>
  </si>
  <si>
    <t>Servicos de quarto ou de unidades de hospedagem para trabalhadores em hoteis ou campos</t>
  </si>
  <si>
    <t>Outros servicos de quarto ou de unidades de hospedagem</t>
  </si>
  <si>
    <t>Servicos prestados unica e exclusivamente por meio de onibus</t>
  </si>
  <si>
    <t>Servicos prestados por meio de outros veiculos rodoviarios</t>
  </si>
  <si>
    <t>Servicos de transporte rodoviario de passageiros nas areas metropolitanas</t>
  </si>
  <si>
    <t>Servicos de transporte ferroviario urbano ou rural, inclusive nas areas metropolitanas, de passageiros</t>
  </si>
  <si>
    <t>Servicos de transporte metroviario (metro) de passageiros</t>
  </si>
  <si>
    <t>Servicos de transporte integrado urbano ou rural, inclusive nas areas metropolitanas, de passageiros</t>
  </si>
  <si>
    <t>Servicos de taxi</t>
  </si>
  <si>
    <t>Servico de aluguel de carros com motorista</t>
  </si>
  <si>
    <t>Servicos de transporte escolar</t>
  </si>
  <si>
    <t>Outros servicos terrestres de transporte de passageiros</t>
  </si>
  <si>
    <t>Servicos de transporte por navegacao interior de passageiros por embarcacoes para travessia</t>
  </si>
  <si>
    <t>Servicos de transporte por navegacao interior de passageiros por embarcacoes para cruzeiros</t>
  </si>
  <si>
    <t>Outros servicos de transporte por navegacao interior de passageiros</t>
  </si>
  <si>
    <t>Outros servicos de transporte de passageiros em areas urbanas ou rurais, inclusive metropolitanas</t>
  </si>
  <si>
    <t>Servicos de transporte rodoviario para passeios turisticos (sightseeing)</t>
  </si>
  <si>
    <t>Servicos de transporte ferroviario para passeios turisticos (sightseeing)</t>
  </si>
  <si>
    <t>Servicos de transporte aquaviario para passeios turisticos (sightseeing)</t>
  </si>
  <si>
    <t>Servicos de transporte aereo para passeios turisticos (sightseeing)</t>
  </si>
  <si>
    <t>Outros servicos transporte para passeios turisticos (sightseeing)</t>
  </si>
  <si>
    <t>Servicos de fretamento continuo</t>
  </si>
  <si>
    <t>Servicos de fretamento eventual ou turistico</t>
  </si>
  <si>
    <t>Outros servicos de fretamento, exceto aereo</t>
  </si>
  <si>
    <t>Servicos de transporte ferroviario interestadual, inclusive interestadual semiurbano, de passageiros</t>
  </si>
  <si>
    <t>Outros servicos terrestres de transporte interestadual, inclusive interestadual semiurbano, nao classificados em outra posicao, e de transporte internacional de passageiros</t>
  </si>
  <si>
    <t>Servicos de transporte interestadual, inclusive interestadual semiurbano, por navegacao interior, de passageiros por embarcacoes para travessia</t>
  </si>
  <si>
    <t>Servicos de transporte interestadual, inclusive interestadual semiurbano, por navegacao interior, de passageiros por embarcacoes para cruzeiros</t>
  </si>
  <si>
    <t>Servicos de transporte internacional, de passageiros por embarcacoes para cruzeiros</t>
  </si>
  <si>
    <t>Outros servicos de transporte aquaviario interestadual, inclusive interestadual semiurbano de passageiros</t>
  </si>
  <si>
    <t>Outros servicos de transporte interestadual, inclusive interestadual semiurbano e internacional de passageiros, exceto servicos de transporte aereo</t>
  </si>
  <si>
    <t>Servicos de transporte aereo domestico de passageiros</t>
  </si>
  <si>
    <t>Servicos de transporte aereo internacional de passageiros</t>
  </si>
  <si>
    <t>Servicos de transporte aereo por fretamento</t>
  </si>
  <si>
    <t>Servicos de taxi aereo</t>
  </si>
  <si>
    <t>Outros servicos de transporte aereo de passageiros</t>
  </si>
  <si>
    <t>Outros servicos de transporte de passageiros</t>
  </si>
  <si>
    <t>Servicos de transporte rodoviario de cargas solidas a granel</t>
  </si>
  <si>
    <t>Servicos de transporte rodoviario de cargas liquidas ou liquefeitas, a granel</t>
  </si>
  <si>
    <t>Servicos de transporte rodoviario de cargas gasosas a granel</t>
  </si>
  <si>
    <t>Servicos de transporte rodoviario de cargas vivas</t>
  </si>
  <si>
    <t>Servicos de transporte rodoviario de carga solta, nao unitizada.</t>
  </si>
  <si>
    <t>Servicos de transporte rodoviario de carga unitizada, exceto em conteineres</t>
  </si>
  <si>
    <t>Servicos de transporte rodoviario de cargas em conteineres frigorificados</t>
  </si>
  <si>
    <t>Servicos de transporte rodoviario de cargas em outros tipos de conteineres</t>
  </si>
  <si>
    <t>Servicos de transporte rodoviario de mudancas domesticas, e de mobilia e outros objetos de escritorio</t>
  </si>
  <si>
    <t>Servicos de transporte rodoviario de cargas especiais e de grande porte</t>
  </si>
  <si>
    <t>Servicos de transporte rodoviario de veiculos</t>
  </si>
  <si>
    <t>Servicos de transporte rodoviario de combustiveis, lubrificantes e glp, inclusive apresentado em botijoes metalicos</t>
  </si>
  <si>
    <t>Servicos de transporte rodoviario de produtos quimicos perigosos</t>
  </si>
  <si>
    <t>Servicos de transporte rodoviario de  outros produtos perigosos</t>
  </si>
  <si>
    <t>Servicos de transporte rodoviario de outros tipos de carga</t>
  </si>
  <si>
    <t>Servicos de transporte ferroviario de cargas solidas a granel</t>
  </si>
  <si>
    <t>Servicos de transporte ferroviario de cargas liquidas ou liquefeitas, a granel</t>
  </si>
  <si>
    <t>Servicos de transporte ferroviario de cargas gasosas a granel</t>
  </si>
  <si>
    <t>Servicos de transporte ferroviario de cargas vivas</t>
  </si>
  <si>
    <t>Servicos de transporte ferroviario de carga solta, nao unitizada </t>
  </si>
  <si>
    <t>Servicos de transporte ferroviario de carga unitizada, exceto de em conteineres</t>
  </si>
  <si>
    <t>Servicos de transporte ferroviario de bens e valores</t>
  </si>
  <si>
    <t>Servicos de transporte ferroviario de cargas em conteineres frigorificados climatizados</t>
  </si>
  <si>
    <t>Servicos de transporte ferroviario de cargas em outros tipos de conteineres</t>
  </si>
  <si>
    <t>Servicos de transporte ferroviario de combustiveis, lubrificantes e glp, inclusive apresentado em botijoes metalicos</t>
  </si>
  <si>
    <t>Servicos de transporte ferroviario de produtos quimicos perigosos</t>
  </si>
  <si>
    <t>Servicos de transporte ferroviario de armamentos militares e municoes</t>
  </si>
  <si>
    <t>Servicos de transporte ferroviario de fundidos em estado liquido</t>
  </si>
  <si>
    <t>Servicos de transporte ferroviario de material radioativo</t>
  </si>
  <si>
    <t>Servicos de transporte ferroviario de outros produtos perigosos</t>
  </si>
  <si>
    <t>Servicos de transporte ferroviario de outros tipos de carga</t>
  </si>
  <si>
    <t>Servicos de transporte de petroleo, gas natural e combustivel</t>
  </si>
  <si>
    <t>Servicos de transporte de minerios</t>
  </si>
  <si>
    <t>Servicos de transporte de outras mercadorias</t>
  </si>
  <si>
    <t>Servicos de transporte aquaviario de navegacao de cabotagem e de longo curso de cargas solidas, a granel</t>
  </si>
  <si>
    <t>Servicos de transporte aquaviario de navegacao de cabotagem e de longo curso de cargas liquidas ou liquefeitas, a granel</t>
  </si>
  <si>
    <t>Servicos de transporte aquaviario de navegacao de cabotagem e de longo curso de cargas gasosas a granel</t>
  </si>
  <si>
    <t>Servicos de transporte aquaviario de navegacao de cabotagem e de longo curso  de cargas vivas</t>
  </si>
  <si>
    <t>Servicos de transporte aquaviario de navegacao de cabotagem e de longo curso de carga solta, nao unitizada</t>
  </si>
  <si>
    <t>Servicos de transporte aquaviario de navegacao de cabotagem e de longo curso  de carga unitizada, exceto de em conteineres</t>
  </si>
  <si>
    <t>Servicos de transporte aquaviario de navegacao de cabotagem e de longo curso  de cargas em conteineres frigorificados ou climatizados</t>
  </si>
  <si>
    <t>Servicos de transporte aquaviario de navegacao de cabotagem e de longo curso  de cargas em outros tipos de conteineres</t>
  </si>
  <si>
    <t>Servicos de transporte aquaviario de navegacao de cabotagem e de longo curso de mudancas domesticas, e de mobilia e outros objetos de escritorio</t>
  </si>
  <si>
    <t>Servicos de transporte aquaviario de navegacao de cabotagem e de longo curso de cargas especiais e de grande porte</t>
  </si>
  <si>
    <t>Servicos de transporte aquaviario de navegacao de cabotagem e de longo curso de veiculos</t>
  </si>
  <si>
    <t>Servicos de transporte aquaviario de navegacao de cabotagem e de longo curso de combustiveis, lubrificantes e glp, inclusive apresentado em botijoes metalicos</t>
  </si>
  <si>
    <t>Servicos de transporte aquaviario de navegacao de cabotagem e de longo curso de produtos quimicos perigosos</t>
  </si>
  <si>
    <t>Servicos de transporte aquaviario de navegacao de cabotagem e de longo curso de outros produtos perigosos</t>
  </si>
  <si>
    <t>Servicos de transporte aquaviario de navegacao de cabotagem e de longo curso de outros tipos de carga</t>
  </si>
  <si>
    <t>Servicos de transporte aquaviario por navegacao interior de cargas solidas, a granel</t>
  </si>
  <si>
    <t>Servicos de transporte aquaviario por navegacao interior de cargas liquidas ou liquefeitas, a granel</t>
  </si>
  <si>
    <t>Servicos de transporte aquaviario por navegacao interior de cargas gasosas a granel</t>
  </si>
  <si>
    <t>Servicos de transporte aquaviario por navegacao interior  de cargas vivas</t>
  </si>
  <si>
    <t>Servicos de transporte aquaviario por navegacao interior de carga solta, nao unitizada</t>
  </si>
  <si>
    <t>Servicos de transporte aquaviario por navegacao interior de carga unitizada, exceto em conteineres</t>
  </si>
  <si>
    <t>Servicos de transporte aquaviario por navegacao interior de cargas em conteineres frigorificados ou climatizados</t>
  </si>
  <si>
    <t>Servicos de transporte aquaviario por navegacao interior de cargas em outros tipos de conteineres</t>
  </si>
  <si>
    <t>Servicos de transporte aquaviario por navegacao interior de mudancas domesticas, e de mobilia e de outros objetos de escritorio</t>
  </si>
  <si>
    <t>Servicos de transporte aquaviario por navegacao interior  de cargas especiais e de grande porte</t>
  </si>
  <si>
    <t>Servicos de transporte aquaviario por navegacao interior de veiculos</t>
  </si>
  <si>
    <t>Servicos de transporte aquaviario por navegacao interior de combustiveis, lubrificantes e glp, inclusive apresentado em botijoes metalicos</t>
  </si>
  <si>
    <t>Servicos de transporte aquaviario por navegacao interior de produtos quimicos perigosos</t>
  </si>
  <si>
    <t>Servicos de transporte aquaviario por navegacao interior  de  outros produtos perigosos</t>
  </si>
  <si>
    <t>Servicos de transporte aquaviario por navegacao interior de outros tipos de carga</t>
  </si>
  <si>
    <t>Servicos de navegacao de apoio portuario</t>
  </si>
  <si>
    <t>Servicos de navegacao de apoio maritimo</t>
  </si>
  <si>
    <t>Servicos de transporte aereo de cargas postais, remessas expressas e cargas congeneres</t>
  </si>
  <si>
    <t>Servicos de transporte aereo de cargas em conteineres frigorificados ou climatizados</t>
  </si>
  <si>
    <t>Servicos de transporte aereo de outros tipos de cargas em conteineres</t>
  </si>
  <si>
    <t>Servicos de transporte aereo de produtos perigosos</t>
  </si>
  <si>
    <t>Servicos de transporte aereo de animais vivos</t>
  </si>
  <si>
    <t>Servicos de transporte aereo de maquinas e veiculos</t>
  </si>
  <si>
    <t>Servicos de transporte aereo de pereciveis</t>
  </si>
  <si>
    <t>Servicos de transporte aereo de cargas frageis</t>
  </si>
  <si>
    <t>Servicos de transporte aereo de cargas controladas</t>
  </si>
  <si>
    <t>Servicos de transporte aereo de valores</t>
  </si>
  <si>
    <t>Servicos de transporte aereo de outras cargas especiais</t>
  </si>
  <si>
    <t>Servicos de transporte aereo de outros tipos de cargas</t>
  </si>
  <si>
    <t>Servicos de transporte multimodal de cargas solidas, a granel</t>
  </si>
  <si>
    <t>Servicos de transporte multimodal de cargas liquidas ou liquefeitas, a granel</t>
  </si>
  <si>
    <t>Servicos de transporte multimodal de cargas gasosas a granel</t>
  </si>
  <si>
    <t>Servicos de transporte multimodal de cargas vivas</t>
  </si>
  <si>
    <t>Servicos de transporte multimodal de cargas soltas, nao unitizadas</t>
  </si>
  <si>
    <t>Servicos de transporte multimodal de cargas unitizadas, exceto em conteineres</t>
  </si>
  <si>
    <t>Servicos de transporte multimodal de cargas em conteineres frigorificados ou climatizados</t>
  </si>
  <si>
    <t>Servicos de transporte multimodal de cargas em outros tipos de conteineres</t>
  </si>
  <si>
    <t>Servicos de transporte multimodal de mudancas domesticas, e de mobilia e outros objetos de escritorio</t>
  </si>
  <si>
    <t>Servicos de transporte multimodal de cargas especiais e de grande porte</t>
  </si>
  <si>
    <t>Servicos de transporte multimodal de veiculos</t>
  </si>
  <si>
    <t>Servicos de transporte multimodal de combustiveis, lubrificantes e glp, inclusive apresentado em botijoes metalicos</t>
  </si>
  <si>
    <t>Servicos de transporte multimodal de produtos quimicos perigosos</t>
  </si>
  <si>
    <t>Servicos de transporte multimodal de outros produtos perigosos</t>
  </si>
  <si>
    <t>Servicos de transporte multimodal de outros tipos de carga</t>
  </si>
  <si>
    <t>Servicos de transporte intermodal de cargas solidas, a granel</t>
  </si>
  <si>
    <t>Servicos de transporte intermodal de cargas liquidas ou liquefeitas, a granel</t>
  </si>
  <si>
    <t>Servicos de transporte intermodal de cargas gasosas a granel</t>
  </si>
  <si>
    <t>Servicos de transporte intermodal de cargas vivas</t>
  </si>
  <si>
    <t>Servicos de transporte intermodal de cargas soltas, nao unitizadas.</t>
  </si>
  <si>
    <t>Servicos de transporte intermodal de cargas unitizadas, exceto em conteineres</t>
  </si>
  <si>
    <t>Servicos de transporte intermodal de cargas em conteineres frigorificados ou climatizados</t>
  </si>
  <si>
    <t>Servicos de transporte intermodal de outros tipos de cargas em conteineres</t>
  </si>
  <si>
    <t>Servicos de transporte intermodal de mudancas domesticas, e de mobilia e de outros objetos de escritorio</t>
  </si>
  <si>
    <t>Servicos de transporte intermodal de cargas especiais e de grande porte</t>
  </si>
  <si>
    <t>Servicos de transporte intermodal de veiculos</t>
  </si>
  <si>
    <t>Servicos de transporte intermodal de combustiveis, lubrificantes e glp, inclusive apresentado em botijoes metalicos</t>
  </si>
  <si>
    <t>Servicos de transporte intermodal de produtos quimicos perigosos</t>
  </si>
  <si>
    <t>Servicos de transporte intermodal de outros produtos perigosos</t>
  </si>
  <si>
    <t>Servicos de transporte intermodal de outros tipos de carga</t>
  </si>
  <si>
    <t>Servicos de manuseio de conteineres</t>
  </si>
  <si>
    <t>Outros servicos de manuseio de cargas e bagagens</t>
  </si>
  <si>
    <t>Servicos de armazenagem frigorifica</t>
  </si>
  <si>
    <t>Servicos de armazenagem de petroleo e seus derivados</t>
  </si>
  <si>
    <t>Servicos de armazenagem de combustiveis, lubrificantes e glp, inclusive apresentado em botijoes metalicos</t>
  </si>
  <si>
    <t>Servicos de armazenagem de produtos quimicos perigosos</t>
  </si>
  <si>
    <t>Servicos de armazenagem de outros produtos perigosos</t>
  </si>
  <si>
    <t>Servicos de armazenagem de graneis solidos</t>
  </si>
  <si>
    <t>Servicos de armazenagem de graneis liquidos ou liquefeitos</t>
  </si>
  <si>
    <t>Servicos de armazenagem de graneis gasosos</t>
  </si>
  <si>
    <t>Outros servicos de armazenagem em depositos</t>
  </si>
  <si>
    <t>Servicos de apoio para transportes ferroviarios</t>
  </si>
  <si>
    <t>Servicos de estacoes rodoviarias</t>
  </si>
  <si>
    <t>Servicos de operacao de autoestradas</t>
  </si>
  <si>
    <t>Servicos de operacao de pontes e tuneis</t>
  </si>
  <si>
    <t>Servicos de exploracao de pedagios</t>
  </si>
  <si>
    <t>Servicos de estacionamentos</t>
  </si>
  <si>
    <t>Servicos de reboque para veiculos particulares e comerciais</t>
  </si>
  <si>
    <t>Outros servicos de apoio ao transporte rodoviario</t>
  </si>
  <si>
    <t>Servicos de operacao de portos e canais, exceto manuseio de cargas</t>
  </si>
  <si>
    <t>Servicos de praticagem e de docas</t>
  </si>
  <si>
    <t>Servicos de salvamento de embarcacoes</t>
  </si>
  <si>
    <t>Outros servicos de apoio ao transporte aquaviario, exceto os servicos de navegacao de apoio</t>
  </si>
  <si>
    <t>Servicos de operacao de aeroportos, exceto manuseio de cargas</t>
  </si>
  <si>
    <t>Servicos de controle de trafego aereo</t>
  </si>
  <si>
    <t>Outros servicos de apoio ao transporte aereo</t>
  </si>
  <si>
    <t>Servicos de agencias de fretamento de transporte e outros servicos de fretamento de transportes</t>
  </si>
  <si>
    <t>Outros servicos de apoio aos transportes, exceto servicos de apoio ao transporte multimodal e intermodal de cargas</t>
  </si>
  <si>
    <t>Servicos de coleta e entrega do transporte multimodal e intermodal de cargas</t>
  </si>
  <si>
    <t>Servicos de unitizacao ou desunitizacao do transporte multimodal e intermodal de cargas</t>
  </si>
  <si>
    <t>Servicos de movimentacao do transporte multimodal e intermodal de cargas</t>
  </si>
  <si>
    <t>Servicos de consolidacao ou desconsolidacao documental do transporte multimodal e intermodal de cargas</t>
  </si>
  <si>
    <t>Outros servicos de apoio ao transporte multimodal e intermodal de cargas</t>
  </si>
  <si>
    <t>Servicos postais e de telegrama</t>
  </si>
  <si>
    <t>Servicos de coleta, remessa ou entrega de documentos (exceto cartas) ou de pequenos objetos</t>
  </si>
  <si>
    <t>Servicos de remessas expressas</t>
  </si>
  <si>
    <t>Servicos de transmissao de eletricidade</t>
  </si>
  <si>
    <t>Servicos de distribuicao de eletricidade</t>
  </si>
  <si>
    <t>Servicos de distribuicao de gas canalizado</t>
  </si>
  <si>
    <t>Servicos de distribuicao de agua por meio de tubulacoes, exceto vapor de agua e agua quente</t>
  </si>
  <si>
    <t>Servicos de distribuicao de vapor de agua, agua quente e ar condicionado por meio de tubulacoes</t>
  </si>
  <si>
    <t>Servicos de distribuicao de agua, exceto atraves de tubulacoes</t>
  </si>
  <si>
    <t>Servicos de banco central</t>
  </si>
  <si>
    <t>Servicos de deposito para pessoas juridicas</t>
  </si>
  <si>
    <t>Servicos de deposito para pessoas fisicas</t>
  </si>
  <si>
    <t>Outros servicos de deposito</t>
  </si>
  <si>
    <t>Servicos de financiamentos imobiliarios residenciais</t>
  </si>
  <si>
    <t>Servicos de financiamentos imobiliarios nao-residenciais</t>
  </si>
  <si>
    <t>Servicos de emprestimos e financiamentos, pessoais</t>
  </si>
  <si>
    <t>Servicos de emprestimos e financiamentos, comerciais</t>
  </si>
  <si>
    <t>Servicos de emprestimos e financiamentos, industriais</t>
  </si>
  <si>
    <t>Servicos de emprestimos e financiamentos, agropecuarios</t>
  </si>
  <si>
    <t>Outros servicos de concessao de credito</t>
  </si>
  <si>
    <t>Servicos de cartao de credito</t>
  </si>
  <si>
    <t>Servicos de valoracao de ativos</t>
  </si>
  <si>
    <t>Servicos de subscricao de valores mobiliarios</t>
  </si>
  <si>
    <t>Servicos de fusoes e aquisicoes </t>
  </si>
  <si>
    <t>Servicos de capital de risco e financas corporativas</t>
  </si>
  <si>
    <t>Outros servicos relacionados a bancos de investimentos</t>
  </si>
  <si>
    <t>Servicos de seguros de vida</t>
  </si>
  <si>
    <t>Servicos de previdencia complementar aberta</t>
  </si>
  <si>
    <t>Servicos de previdencia complementar fechada</t>
  </si>
  <si>
    <t>Servicos de seguros saude e de acidentes</t>
  </si>
  <si>
    <t>Servicos de seguros de veiculos rodoviarios</t>
  </si>
  <si>
    <t>Servicos de seguros de veiculos e equipamentos para transporte ferroviario, aquaviario e aereo</t>
  </si>
  <si>
    <t>Servicos de seguros de cargas</t>
  </si>
  <si>
    <t>Servicos de seguros de outras propriedades</t>
  </si>
  <si>
    <t>Servicos de seguros por responsabilidade civil</t>
  </si>
  <si>
    <t>Servicos de seguros de credito e de caucao</t>
  </si>
  <si>
    <t>Servicos de seguro de viagem</t>
  </si>
  <si>
    <t>Outros servicos de seguros</t>
  </si>
  <si>
    <t>Servicos de resseguros de vida</t>
  </si>
  <si>
    <t>Servicos de resseguros saude e de acidentes</t>
  </si>
  <si>
    <t>Servicos de resseguros de veiculos rodoviarios</t>
  </si>
  <si>
    <t>Servicos de resseguros de veiculos e equipamentos para transporte ferroviario, aquaviario e aereo</t>
  </si>
  <si>
    <t>Servicos de resseguros de cargas</t>
  </si>
  <si>
    <t>Servicos de resseguros de outras propriedades</t>
  </si>
  <si>
    <t>Servicos de resseguros de responsabilidade civil</t>
  </si>
  <si>
    <t>Servicos de resseguros de credito e caucao</t>
  </si>
  <si>
    <t>Outros servicos de resseguros e servicos de retrocessao</t>
  </si>
  <si>
    <t>Servicos de corretagem de titulos</t>
  </si>
  <si>
    <t>Servicos de corretagem de derivativos e commodities</t>
  </si>
  <si>
    <t>Servicos de compensacao de transacoes financeiras, inclusive com ativos financeiros (clearinghouse)</t>
  </si>
  <si>
    <t>Servicos de gestao e administracao de carteiras de ativos, exceto fundos de pensao</t>
  </si>
  <si>
    <t>Servicos de guarda e custodia</t>
  </si>
  <si>
    <t>Servicos relacionados a administracao de mercados financeiros</t>
  </si>
  <si>
    <t>Servicos de consultoria financeira</t>
  </si>
  <si>
    <t>Servicos de cambio</t>
  </si>
  <si>
    <t>Servicos de classificacao de risco (rating)</t>
  </si>
  <si>
    <t>Servicos fiduciarios</t>
  </si>
  <si>
    <t>Outros servicos auxiliares aos servicos financeiros nao classificados em outra posicao</t>
  </si>
  <si>
    <t>Servicos de agenciamento e corretagem de seguros e previdencia complementar, exceto de seguros saude</t>
  </si>
  <si>
    <t>Servicos de corretagem de seguros saude</t>
  </si>
  <si>
    <t>Servicos de pericia e avaliacao de seguros</t>
  </si>
  <si>
    <t>Servicos atuariais</t>
  </si>
  <si>
    <t>Servicos de gestao de fundos de previdencia complementar</t>
  </si>
  <si>
    <t>Outros servicos auxiliares a seguros, e previdencia complementar</t>
  </si>
  <si>
    <t>Securitizacao de recebiveis</t>
  </si>
  <si>
    <t>Servicos de administracao e locacao de imoveis residenciais</t>
  </si>
  <si>
    <t>Servicos de administracao de locacao, sublocacao, arrendamento, direito de passagem ou permissao de uso, compartilhado ou nao, de ferrovia, rodovia, postes, cabos, dutos e condutos de qualquer natureza</t>
  </si>
  <si>
    <t>Outros servicos de administracao e locacao de imoveis nao residenciais</t>
  </si>
  <si>
    <t>Compra e venda de imoveis residenciais</t>
  </si>
  <si>
    <t>Compra e venda de imoveis nao-residenciais</t>
  </si>
  <si>
    <t>Servicos de avaliacao de imoveis</t>
  </si>
  <si>
    <t>Servicos de consultoria imobiliaria</t>
  </si>
  <si>
    <t>Servicos de assessoria de gestao condominial (condominios, edificios residenciais e mistos)</t>
  </si>
  <si>
    <t>Outros servicos imobiliarios</t>
  </si>
  <si>
    <t>Arrendamento mercantil operacional ou locacao de veiculos rodoviarios automotores para o transporte de ate oito passageiros, sem operador</t>
  </si>
  <si>
    <t>Arrendamento mercantil operacional ou locacao de veiculos rodoviarios automotores para o transporte de mercadorias, sem operador</t>
  </si>
  <si>
    <t>Arrendamento mercantil operacional ou locacao de veiculos e equipamentos ferroviarios, sem operador</t>
  </si>
  <si>
    <t>Arrendamento mercantil operacional ou locacao de outros equipamentos de transporte terrestre, inclusive de veiculos de uso misto, sem operador</t>
  </si>
  <si>
    <t>Arrendamento mercantil operacional ou locacao de navios e outras embarcacoes, sem tripulacao</t>
  </si>
  <si>
    <t>Arrendamento mercantil operacional ou locacao de aeronaves, sem tripulacao</t>
  </si>
  <si>
    <t>Arrendamento mercantil operacional ou locacao de conteineres</t>
  </si>
  <si>
    <t>Arrendamento mercantil operacional ou locacao de maquinas e equipamentos agricolas, sem operador</t>
  </si>
  <si>
    <t>Arrendamento mercantil operacional ou locacao de maquinas e equipamentos de construcao, sem operador</t>
  </si>
  <si>
    <t>Arrendamento mercantil operacional ou locacao de maquinas e equipamentos para escritorios, exceto computadores, sem operador</t>
  </si>
  <si>
    <t>Arrendamento mercantil operacional ou locacao de computadores, sem operador</t>
  </si>
  <si>
    <t>Arrendamento mercantil operacional ou locacao de equipamentos de telecomunicacao, sem operador</t>
  </si>
  <si>
    <t>Arrendamento mercantil operacional ou locacao de maquinas e equipamentos, nao classificados em outra posicao, sem operador</t>
  </si>
  <si>
    <t>Arrendamento mercantil operacional ou locacao de televisao e outros eletroeletronicos domesticos, bem como seus acessorios</t>
  </si>
  <si>
    <t>Arrendamento mercantil operacional ou locacao de midias gravadas</t>
  </si>
  <si>
    <t>Arrendamento mercantil operacional ou locacao de moveis e eletrodomesticos</t>
  </si>
  <si>
    <t>Arrendamento mercantil operacional ou locacao de equipamentos para diversao e lazer</t>
  </si>
  <si>
    <t>Arrendamento mercantil operacional ou locacao de artigos de cama, mesa e banho</t>
  </si>
  <si>
    <t>Arrendamento mercantil operacional ou locacao de roupas e calcados</t>
  </si>
  <si>
    <t>Arrendamento mercantil operacional ou locacao de outras mercadorias nao classificadas em outra posicao</t>
  </si>
  <si>
    <t>Licenciamento de direitos de obras literarias</t>
  </si>
  <si>
    <t>Licenciamento de direitos de producao, distribuicao ou comercializacao de programas de computador</t>
  </si>
  <si>
    <t>Licenciamento de direitos de autor de obras cinematograficas</t>
  </si>
  <si>
    <t>Licenciamento de direitos de autor de obras jornalisticas</t>
  </si>
  <si>
    <t>Licenciamento de direitos de autor de obras publicitarias</t>
  </si>
  <si>
    <t>Licenciamento de direitos conexos de artistas interpretes ou executantes em obras audiovisuais</t>
  </si>
  <si>
    <t>Licenciamento de direitos conexos de artistas interpretes ou executantes</t>
  </si>
  <si>
    <t>Licenciamento de direitos relacionados a radiodifusao</t>
  </si>
  <si>
    <t>Cessao temporaria de direitos de obras literarias</t>
  </si>
  <si>
    <t>Cessao temporaria de direitos sobre programas de computador </t>
  </si>
  <si>
    <t>Cessao temporaria de direitos de autor de obras cinematograficas</t>
  </si>
  <si>
    <t>Cessao temporaria de direitos de autor de obras jornalisticas</t>
  </si>
  <si>
    <t>Cessao temporaria de direitos de autor de obras publicitarias</t>
  </si>
  <si>
    <t>Cessao temporaria de direitos conexos de artistas interpretes ou executantes em obras audiovisuais</t>
  </si>
  <si>
    <t>Cessao temporaria de direitos conexos de produtores de obras audiovisuais</t>
  </si>
  <si>
    <t>Cessao temporaria de direitos de autor de obras musicais e literomusicais</t>
  </si>
  <si>
    <t>Cessao temporaria de direitos conexos de artistas interpretes ou executantes</t>
  </si>
  <si>
    <t>Cessao temporaria de direitos conexos de produtores de fonogramas</t>
  </si>
  <si>
    <t>Cessao temporaria de direitos relacionados a radiodifusao</t>
  </si>
  <si>
    <t>Cessao temporaria de outros direitos de autor</t>
  </si>
  <si>
    <t>Cessao temporaria de outros direitos conexos</t>
  </si>
  <si>
    <t>Licenciamento de direitos relativos a informacao nao divulgada</t>
  </si>
  <si>
    <t>Licenciamento de outros direitos de propriedade intelectual nao classificados em nenhuma das posicoes anteriores</t>
  </si>
  <si>
    <t>Contratos de prestacao de servicos de assistencia tecnica e cientifica, combinadamente ou nao, com qualquer modalidade de transferencia de tecnologia</t>
  </si>
  <si>
    <t>Outros contratos de transferencia de tecnologia</t>
  </si>
  <si>
    <t>Licenciamento de direitos de de recursos vegetais, inclusive florestais</t>
  </si>
  <si>
    <t>Licenciamento de direitos de explotacao de recursos minerais</t>
  </si>
  <si>
    <t>Licenciamento de direitos de exploracao de outros recursos naturais</t>
  </si>
  <si>
    <t>Licenciamento de direitos sobre conhecimento tradicional associado a recursos geneticos</t>
  </si>
  <si>
    <t>Licenciamento de direitos relativos ao acesso a recursos geneticos, exceto os decorrentes do conhecimento tradicional</t>
  </si>
  <si>
    <t>Outras formas de licenciamento e de cessoes para exploracao de direitos nao classificadas nas posicoes anteriores</t>
  </si>
  <si>
    <t>Servicos de pesquisa e desenvolvimento em fisica</t>
  </si>
  <si>
    <t>Servicos de pesquisa e desenvolvimento em quimica e biologia</t>
  </si>
  <si>
    <t>Servicos de pesquisa e desenvolvimento em outras ciencias naturais e exatas</t>
  </si>
  <si>
    <t>Servicos de pesquisa e desenvolvimento em biotecnologia</t>
  </si>
  <si>
    <t>Servicos de pesquisa e desenvolvimento em tecnologia da informacao e comunicacao (tic)</t>
  </si>
  <si>
    <t>Servicos de pesquisa e desenvolvimento em nanotecnologia</t>
  </si>
  <si>
    <t>Servicos de pesquisa e desenvolvimento em engenharia e tecnologia nucleares</t>
  </si>
  <si>
    <t>Servicos de pesquisa e desenvolvimento em engenharia e tecnologia em microondas de potencia</t>
  </si>
  <si>
    <t>Servicos de pesquisa e desenvolvimento em outros ramos da  engenharia e tecnologia</t>
  </si>
  <si>
    <t>Servicos de pesquisa e desenvolvimento em  ciencias medica, odontologica e farmaceutica</t>
  </si>
  <si>
    <t>Servicos de pesquisa e desenvolvimento em ciencias agrarias</t>
  </si>
  <si>
    <t>Pesquisa tecnologica utilizando documentos de patentes</t>
  </si>
  <si>
    <t>Outros servicos de pesquisa e desenvolvimento em ciencias naturais e engenharia</t>
  </si>
  <si>
    <t>Servicos de pesquisa e desenvolvimento em psicologia</t>
  </si>
  <si>
    <t>Servicos de pesquisa e desenvolvimento em ciencias economicas</t>
  </si>
  <si>
    <t>Servicos de pesquisa e desenvolvimento em direito</t>
  </si>
  <si>
    <t>Servicos de pesquisa e desenvolvimento em outras ciencias sociais</t>
  </si>
  <si>
    <t>Servicos de pesquisa e desenvolvimento em humanidades</t>
  </si>
  <si>
    <t>Servicos de pesquisa e desenvolvimento interdisciplinar</t>
  </si>
  <si>
    <t>Servicos de representacao e consultoria juridica criminal</t>
  </si>
  <si>
    <t>Servicos de representacao e consultoria juridica em outras areas do direito</t>
  </si>
  <si>
    <t>Servicos de documentacao e certificacao, exceto os servicos notariais e de registro</t>
  </si>
  <si>
    <t>Servicos de arbitragem, conciliacao e mediacao</t>
  </si>
  <si>
    <t>Outros servicos juridicos nao classificados em outra posicao</t>
  </si>
  <si>
    <t>Servicos de auditoria contabil</t>
  </si>
  <si>
    <t>Outros servicos de auditoria</t>
  </si>
  <si>
    <t>Servicos de contabilidade</t>
  </si>
  <si>
    <t>Servicos de escrituracao mercantil</t>
  </si>
  <si>
    <t>Servicos de folha de pagamento</t>
  </si>
  <si>
    <t>Outros servicos de contabilidade e escrituracao mercantil</t>
  </si>
  <si>
    <t>Servicos de consultoria tributaria para pessoas juridicas</t>
  </si>
  <si>
    <t>Servicos de consultoria tributaria para pessoas fisicas</t>
  </si>
  <si>
    <t>Servicos notariais e de registro</t>
  </si>
  <si>
    <t>Servicos de consultoria gerencial estrategica</t>
  </si>
  <si>
    <t>Servicos de consultoria gerencial financeira</t>
  </si>
  <si>
    <t>Servicos de consultoria gerencial em recursos humanos</t>
  </si>
  <si>
    <t>Servicos de consultoria gerencial em marketing</t>
  </si>
  <si>
    <t>Servicos de consultoria gerencial operacional</t>
  </si>
  <si>
    <t>Servicos de consultoria gerencial em energia</t>
  </si>
  <si>
    <t>Servicos de consultoria em logistica</t>
  </si>
  <si>
    <t>Servicos gerenciais em processos de negocios</t>
  </si>
  <si>
    <t>Outros servicos gerenciais e de consultoria gerencial</t>
  </si>
  <si>
    <t>Servicos de relacoes publicas</t>
  </si>
  <si>
    <t>Servicos de assessoria de imprensa</t>
  </si>
  <si>
    <t>Outros servicos de comunicacao social</t>
  </si>
  <si>
    <t>Servicos de consultoria em arquitetura</t>
  </si>
  <si>
    <t>Servicos arquitetonicos para projetos de construcoes residenciais</t>
  </si>
  <si>
    <t>Servicos arquitetonicos para projetos de construcoes nao residenciais </t>
  </si>
  <si>
    <t>Servicos arquitetonicos para restauracao de predios historicos</t>
  </si>
  <si>
    <t>Servicos de arquitetura relativos ao acompanhamento e fiscalizacao da execucao de projetos arquitetonicos e urbanisticos</t>
  </si>
  <si>
    <t>Servicos de planejamento urbano</t>
  </si>
  <si>
    <t>Servicos de planejamento de areas rurais</t>
  </si>
  <si>
    <t>Servicos de consultoria de paisagismo</t>
  </si>
  <si>
    <t>Servicos arquitetonicos de paisagismo</t>
  </si>
  <si>
    <t>Outros servicos de arquitetura, de planejamento urbano e de areas rurais e de paisagismo</t>
  </si>
  <si>
    <t>Servicos de consultoria de engenharia</t>
  </si>
  <si>
    <t>Servicos de engenharia de projetos de construcao residencial</t>
  </si>
  <si>
    <t>Servicos de engenharia de projetos de construcao nao residencial</t>
  </si>
  <si>
    <t>Servicos de engenharia de projetos industriais e de fabricacao, exceto para projetos de energia</t>
  </si>
  <si>
    <t>Servicos de engenharia para projetos de transportes</t>
  </si>
  <si>
    <t>Servicos de engenharia para projetos de exploracao de petroleo e gas</t>
  </si>
  <si>
    <t>Servicos de engenharia para projetos de refino de petroleo e petroquimica</t>
  </si>
  <si>
    <t>Servicos de engenharia para projetos de unidades de producao de biocombustiveis</t>
  </si>
  <si>
    <t>Servicos de engenharia para projetos de energia eletrica</t>
  </si>
  <si>
    <t>Outros servicos de engenharia para projetos de energia</t>
  </si>
  <si>
    <t>Servicos de engenharia de projetos de radiodifusao e televisao</t>
  </si>
  <si>
    <t>Servicos de engenharia de projetos de gerenciamento de residuos (perigosos e nao perigosos) </t>
  </si>
  <si>
    <t>Servicos de engenharia de projetos de distribuicao de agua e redes de esgotos</t>
  </si>
  <si>
    <t>Servicos de engenharia de projetos de telecomunicacao</t>
  </si>
  <si>
    <t>Servicos de engenharia de projetos aeroespaciais</t>
  </si>
  <si>
    <t>Servicos de engenharia para projetos de embarcacoes</t>
  </si>
  <si>
    <t>Outros servicos de engenharia de projetos</t>
  </si>
  <si>
    <t>Servicos de gerenciamento de projetos de construcao</t>
  </si>
  <si>
    <t>Outros servicos de engenharia</t>
  </si>
  <si>
    <t>Servicos de  consultoria geologica e geofisica</t>
  </si>
  <si>
    <t>Servicos geofisicos</t>
  </si>
  <si>
    <t>Servicos geoquimicos</t>
  </si>
  <si>
    <t>Servicos de informacoes para avaliacao e exploracao de recursos naturais</t>
  </si>
  <si>
    <t>Outros servicos de prospeccao</t>
  </si>
  <si>
    <t>Servicos topograficos</t>
  </si>
  <si>
    <t>Servicos cartograficos</t>
  </si>
  <si>
    <t>Servicos meteorologicos e de previsao do tempo</t>
  </si>
  <si>
    <t>Servicos de analise e de exames tecnicos sobre pureza e composicao</t>
  </si>
  <si>
    <t>Servicos de analise e de exames tecnicos de propriedades fisicas</t>
  </si>
  <si>
    <t>Servicos de analise e de exames tecnicos de sistemas eletricos e mecanicos</t>
  </si>
  <si>
    <t>Servicos de inspecao tecnica de veiculos de transporte rodoviarios</t>
  </si>
  <si>
    <t>Outros servicos de analise e de exames tecnicos</t>
  </si>
  <si>
    <t>Servicos hospitalares, com ou sem internacao</t>
  </si>
  <si>
    <t>Outros servicos veterinarios para animais domesticos</t>
  </si>
  <si>
    <t>Outros servicos veterinarios para animais de corte</t>
  </si>
  <si>
    <t>Servicos funerarios, de cremacao e de embalsamamento de animais</t>
  </si>
  <si>
    <t>Servicos de bancos de orgaos, sangue, semen, tecidos, ovulos e outros materiais biologicos</t>
  </si>
  <si>
    <t>Servicos de unidades de atendimento, assistencia ou tratamento movel</t>
  </si>
  <si>
    <t>Planos de atendimento e assistencia medico-veterinaria</t>
  </si>
  <si>
    <t>Servicos de guarda, tratamento, adestramento, embelezamento e alojamento (hotel veterinario)</t>
  </si>
  <si>
    <t>Outros servicos veterinarios</t>
  </si>
  <si>
    <t>Servicos de campanhas publicitarias</t>
  </si>
  <si>
    <t>Servicos de marketing direto e mala direta</t>
  </si>
  <si>
    <t>Outros servicos de propaganda</t>
  </si>
  <si>
    <t>Aquisicao ou venda de espaco ou tempo para propaganda, sob comissao</t>
  </si>
  <si>
    <t>Venda de espaco para propaganda em midia impressa, exceto sob comissao</t>
  </si>
  <si>
    <t>Venda de tempo para propaganda em radio e televisao, exceto sob comissao</t>
  </si>
  <si>
    <t>Venda de espaco para propaganda na rede mundial de computadores, exceto sob comissao</t>
  </si>
  <si>
    <t>Venda de espaco ou tempo para propaganda em outros meios de comunicacao publicitaria, exceto sob comissao</t>
  </si>
  <si>
    <t>Pesquisas de mercado e servicos de pesquisa de opiniao publica</t>
  </si>
  <si>
    <t>Servicos fotograficos de retratos</t>
  </si>
  <si>
    <t>Servicos fotograficos para propaganda</t>
  </si>
  <si>
    <t>Servicos fotograficos e videograficos de eventos</t>
  </si>
  <si>
    <t>Servicos fotograficos especiais</t>
  </si>
  <si>
    <t>Outros servicos fotograficos e videograficos</t>
  </si>
  <si>
    <t>Servicos de processamento de fotografias</t>
  </si>
  <si>
    <t>Servicos de projetos (design) de espacos comerciais e publicos</t>
  </si>
  <si>
    <t>Outros servicos de projeto (design) de interiores</t>
  </si>
  <si>
    <t>Servicos de desenho industrial</t>
  </si>
  <si>
    <t>Servicos de projetos (design) de marcas, imagens, objetos graficos e digitais</t>
  </si>
  <si>
    <t>Servicos de projetos (design) de embalagens, expositores de loja e objetos promocionais para comunicacao e vendas</t>
  </si>
  <si>
    <t>Servicos de projetos (design) de produtos, utensilios, equipamentos, vestuario, calcados, ornamentos, joias joias e objetos pessoais</t>
  </si>
  <si>
    <t>Servicos de projetos (design) de maquinas, equipamentos, acessorios e objetos de uso industrial de qualquer natureza</t>
  </si>
  <si>
    <t>Outros servicos projetos (design) originais</t>
  </si>
  <si>
    <t>Outros servicos especializados de projeto (design)</t>
  </si>
  <si>
    <t>Servicos de consultoria ambiental</t>
  </si>
  <si>
    <t>Outros servicos de consultoria tecnica e cientifica</t>
  </si>
  <si>
    <t>Compilacao e coletanea de fatos e informacoes originais</t>
  </si>
  <si>
    <t>Servicos de traducao e de interpretes</t>
  </si>
  <si>
    <t>Servicos para registros de marcas comerciais e de franquias empresariais, exceto as licencas de uso de direito</t>
  </si>
  <si>
    <t>Outros servicos profissionais, tecnicos e gerenciais nao classificados nas subposicoes anteriores</t>
  </si>
  <si>
    <t>Servicos de consultoria em tecnologia da informacao (ti)</t>
  </si>
  <si>
    <t>Servicos de seguranca em tecnologia da informacao (ti)</t>
  </si>
  <si>
    <t>Servicos de suporte em tecnologia da informacao (ti) </t>
  </si>
  <si>
    <t>Servicos de projeto, desenvolvimento e instalacao de aplicativos e programas nao personalizados (nao customizados)</t>
  </si>
  <si>
    <t>Servicos de projeto e desenvolvimento, adaptacao e instalacao de aplicativos personalizados (customizados)</t>
  </si>
  <si>
    <t>Servicos de projeto e desenvolvimento de estruturas e conteudo de paginas eletronicas</t>
  </si>
  <si>
    <t>Servicos de projeto e desenvolvimento de estruturas e conteudo de bancos de dados</t>
  </si>
  <si>
    <t>Servicos de integracao de sistemas em tecnologia da informacao (ti) </t>
  </si>
  <si>
    <t>Outros servicos de projeto e desenvolvimento de aplicativos</t>
  </si>
  <si>
    <t>Servicos de projeto e desenvolvimento de redes em tecnologia da informacao (ti) </t>
  </si>
  <si>
    <t>Servicos de projeto e desenvolvimento de topografias de circuitos integrados</t>
  </si>
  <si>
    <t>Servicos de projeto de circuitos integrados</t>
  </si>
  <si>
    <t>Servicos de hospedagem de sitios na rede mundial de computadores</t>
  </si>
  <si>
    <t>Servicos de hospedagem de aplicativos e programas</t>
  </si>
  <si>
    <t>Outros servicos de infraestrutura para hospedagem em tecnologia da informacao (ti)  </t>
  </si>
  <si>
    <t>Servicos de gerenciamento de redes</t>
  </si>
  <si>
    <t>Servicos de gerenciamento de sistemas computacionais</t>
  </si>
  <si>
    <t>Outros servicos de gerenciamento de infraestrutura de tecnologia da informacao (ti)</t>
  </si>
  <si>
    <t>Servicos de manutencao de aplicativos e programas</t>
  </si>
  <si>
    <t>Servicos auxiliares de processamento de dados</t>
  </si>
  <si>
    <t>Outros servicos de tecnologia da informacao (ti)  </t>
  </si>
  <si>
    <t>Servicos de valor adicionado sobre servicos de telecomunicacoes fixos</t>
  </si>
  <si>
    <t>Servicos de gerencia de redes fixas e administracao de seus usuarios</t>
  </si>
  <si>
    <t>Servicos de interconexao pelo uso da rede fixa</t>
  </si>
  <si>
    <t>Outros servicos de telecomunicacoes fixas</t>
  </si>
  <si>
    <t>Servicos de valor adicionado sobre servicos de telecomunicacoes moveis</t>
  </si>
  <si>
    <t>Servicos de gerencia das redes moveis e administracao de seus usuarios</t>
  </si>
  <si>
    <t>Servicos de interconexao pelo uso de rede movel</t>
  </si>
  <si>
    <t>Servicos de usuario visitante nacional (roaming nacional)</t>
  </si>
  <si>
    <t>Servicos de usuario visitante internacional (roaming internacional)</t>
  </si>
  <si>
    <t>Servicos nomadicos</t>
  </si>
  <si>
    <t>Outros servicos de telecomunicacoes moveis</t>
  </si>
  <si>
    <t>Servicos fixos de redes privativas</t>
  </si>
  <si>
    <t>Servicos moveis, nomadicos de uso privativo</t>
  </si>
  <si>
    <t>Servicos de interesse restrito de abrangencia local</t>
  </si>
  <si>
    <t>Servicos de interesse restrito de abrangencia nacional</t>
  </si>
  <si>
    <t>Servicos de interesse restrito de abrangencia internacional</t>
  </si>
  <si>
    <t>Servicos de valor adicionado sobre servicos de redes privadas ou de servicos de interesse restrito</t>
  </si>
  <si>
    <t>Servicos de transmissao de dados local, nacional ou internacional</t>
  </si>
  <si>
    <t>Servicos de exploracao de linha dedicada local, nacional ou internacional</t>
  </si>
  <si>
    <t>Servicos de distribuicao de pacotes basicos de programacao de televisao por assinatura</t>
  </si>
  <si>
    <t>Servicos de distribuicao de grades de programacao especiais de televisao por assinatura</t>
  </si>
  <si>
    <t>Servicos de distribuicao de programacao atraves do sistema “pague e assista” (pay-per-view) de televisao por assinatura</t>
  </si>
  <si>
    <t>Outros servicos de distribuicao de programacao de televisao por assinatura, inclusive os “pacotes combinados”</t>
  </si>
  <si>
    <t>Outros servicos de telecomunicacoes</t>
  </si>
  <si>
    <t>Servicos de fornecimento de infraestrutura de acesso (backbone) a rede mundial de computadores </t>
  </si>
  <si>
    <t>Servicos de acesso a rede mundial de computadores por conexao discada</t>
  </si>
  <si>
    <t>Servicos de acesso a rede mundial de computadores por banda larga</t>
  </si>
  <si>
    <t>Outros servicos na rede mundial de computadores</t>
  </si>
  <si>
    <t>Servicos de oferta de livros, jornais, periodicos, diretorios e listas de postagem de acesso imediato (on-line)</t>
  </si>
  <si>
    <t>Servicos de oferta de audio, inclusive de conteudo continuo (streaming), de acesso imediato (on-line)</t>
  </si>
  <si>
    <t>Servicos de oferta de filmes e videos, inclusive de conteudo continuo (streaming), de acesso imediato (on-line) </t>
  </si>
  <si>
    <t>Servicos de oferta de conteudos que combinem duas ou mais midias de acesso imediato (on-line)</t>
  </si>
  <si>
    <t>Servicos de conteudo de portais de busca na rede mundial de computadores</t>
  </si>
  <si>
    <t>Outros servicos de conteudos de acesso imediato (on-line) </t>
  </si>
  <si>
    <t>Servicos de agencias de noticias para jornais e periodicos</t>
  </si>
  <si>
    <t>Servicos de agencias de noticias em midia audiovisual</t>
  </si>
  <si>
    <t>Outros servicos de agencias de noticias</t>
  </si>
  <si>
    <t>Servicos de biblioteca</t>
  </si>
  <si>
    <t>Servicos de arquivo</t>
  </si>
  <si>
    <t>Servicos de difusao de programas originais de radio</t>
  </si>
  <si>
    <t>Servicos de difusao de programas originais para televisao aberta</t>
  </si>
  <si>
    <t>Servicos de difusao de programas originais para televisao por assinatura</t>
  </si>
  <si>
    <t>Servicos de programacao dos canais de radio</t>
  </si>
  <si>
    <t>Servicos de programacao dos canais de televisao</t>
  </si>
  <si>
    <t>Servicos de distribuicao de sinais de radio e televisao</t>
  </si>
  <si>
    <t>Servicos de distribuicao de programas de televisao aberta</t>
  </si>
  <si>
    <t>Outros servicos de difusao, programacao e distribuicao de programas de radio e televisao</t>
  </si>
  <si>
    <t>Servicos de busca de empregos e encaminhamento de pessoal</t>
  </si>
  <si>
    <t>Servicos de fornecimento de mao de obra efetiva</t>
  </si>
  <si>
    <t>Servicos de fornecimento de mao de obra temporaria</t>
  </si>
  <si>
    <t>Outros servicos de recrutamento e selecao de pessoal</t>
  </si>
  <si>
    <t>Servicos de investigacao</t>
  </si>
  <si>
    <t>Servicos de consultoria em seguranca</t>
  </si>
  <si>
    <t>Servicos de sistemas de seguranca</t>
  </si>
  <si>
    <t>Servicos de transporte de valores</t>
  </si>
  <si>
    <t>Servicos de guarda e escolta armada</t>
  </si>
  <si>
    <t>Outros servicos de seguranca</t>
  </si>
  <si>
    <t>Servicos de desinfeccao e exterminio de pragas</t>
  </si>
  <si>
    <t>Servicos gerais de limpeza</t>
  </si>
  <si>
    <t>Servicos especializados de limpeza</t>
  </si>
  <si>
    <t>Servicos de reservas em transportes aereos</t>
  </si>
  <si>
    <t>Outros servicos de planejamento e reserva em transportes</t>
  </si>
  <si>
    <t>Servicos de reservas de hospedagem</t>
  </si>
  <si>
    <t>Servicos de reservas em cruzeiros</t>
  </si>
  <si>
    <t>Servicos de reservas de pacotes turisticos</t>
  </si>
  <si>
    <t>Outros servicos de reservas</t>
  </si>
  <si>
    <t>Servicos de operadoras de turismo</t>
  </si>
  <si>
    <t>Servicos de guias turisticos</t>
  </si>
  <si>
    <t>Servicos de promocao turistica</t>
  </si>
  <si>
    <t>Servicos de informacao a visitantes</t>
  </si>
  <si>
    <t>Servicos de informacao cadastral para fins de credito</t>
  </si>
  <si>
    <t>Servicos de cobranca</t>
  </si>
  <si>
    <t>Servicos de telemarketing, incluindo servicos de atendimento ao cliente</t>
  </si>
  <si>
    <t>Outros servicos de apoio por meio de telefone</t>
  </si>
  <si>
    <t>Servicos combinados de escritorio e apoio administrativo</t>
  </si>
  <si>
    <t>Servicos de fotocopia</t>
  </si>
  <si>
    <t>Servicos de execucao de mala direta e de elaboracao de listas de enderecos</t>
  </si>
  <si>
    <t>Servicos de preparacao de documentos e outros servicos especializados de apoio a escritorios</t>
  </si>
  <si>
    <t>Servicos de assistencia e organizacao de convencoes</t>
  </si>
  <si>
    <t>Servicos de assistencia e organizacao de feiras de negocios</t>
  </si>
  <si>
    <t>Servicos de exploracao de centros de convencoes, escritorios virtuais, estandes de qualquer natureza, auditorios e os demais assemelhados para realizacao de eventos ou negocios de qualquer natureza</t>
  </si>
  <si>
    <t>Outros servicos de assistencia e organizacao de feiras de negocios e convencoes</t>
  </si>
  <si>
    <t>Servicos de jardinagem</t>
  </si>
  <si>
    <t>Servicos de leitura de medidores de eletricidade</t>
  </si>
  <si>
    <t>Servicos de leitura de medidores de gas</t>
  </si>
  <si>
    <t>Servicos de leitura de medidores de agua</t>
  </si>
  <si>
    <t>Servicos de agencias de modelos</t>
  </si>
  <si>
    <t>Servicos de distribuicao e venda de bilhetes e demais produtos de loteria, cartoes, pules ou cupons de apostas, sorteios, premios, inclusive os decorrentes de titulos de capitalizacao e congeneres.</t>
  </si>
  <si>
    <t>Outros servicos de apoio</t>
  </si>
  <si>
    <t>Servicos de apoio a agricultura</t>
  </si>
  <si>
    <t>Servicos de apoio a pecuaria</t>
  </si>
  <si>
    <t>Servicos de apoio a producao florestal (silvicultura)</t>
  </si>
  <si>
    <t>Servicos de apoio a pesca</t>
  </si>
  <si>
    <t>Servicos de apoio a aquicultura</t>
  </si>
  <si>
    <t>Servicos de apoio a extracao de petroleo e gas</t>
  </si>
  <si>
    <t>Outros servicos de apoio a mineracao</t>
  </si>
  <si>
    <t>Servicos de apoio a transmissao de eletricidade</t>
  </si>
  <si>
    <t>Servicos de apoio a distribuicao de eletricidade</t>
  </si>
  <si>
    <t>Servicos de apoio a distribuicao de gas por meio de tubulacoes</t>
  </si>
  <si>
    <t>Servicos de apoio a distribuicao de agua</t>
  </si>
  <si>
    <t>Servicos de apoio a distribuicao de ar condicionado, agua quente e vapor por meio de tubulacoes</t>
  </si>
  <si>
    <t>Servicos de manutencao e reparacao de produtos metalicos</t>
  </si>
  <si>
    <t>Servicos de manutencao e reparacao de computadores e seus perifericos e maquinario de escritorio</t>
  </si>
  <si>
    <t>Servicos de manutencao e reparacao de veiculos automotores rodoviarios</t>
  </si>
  <si>
    <t>Servicos de manutencao e reparacao de reboques (trailers), semirreboques (semi-trailers) e outros veiculos nao motorizados</t>
  </si>
  <si>
    <t>Servicos de manutencao e reparacao de veiculos militares</t>
  </si>
  <si>
    <t>Outros servicos de manutencao e reparacao de embarcacoes</t>
  </si>
  <si>
    <t>Servicos de manutencao e reparacao de aparelhos eletro-eletronicos domesticos</t>
  </si>
  <si>
    <t>Servicos de manutencao e reparacao de equipamentos e aparelhos de telecomunicacoes</t>
  </si>
  <si>
    <t>Servicos de manutencao e reparacao de instrumentos e equipamentos medico-hospitalares, odontologicos, oticos e de precisao</t>
  </si>
  <si>
    <t>Servicos de manutencao e reparacao de equipamentos militares</t>
  </si>
  <si>
    <t>Servicos de manutencao e reparacao de turbinas industriais</t>
  </si>
  <si>
    <t>Outros servicos de manutencao e reparacao de maquinario e equipamentos</t>
  </si>
  <si>
    <t>Servicos de manutencao e reparacao de produtos de couro, calcados, malas e bolsas</t>
  </si>
  <si>
    <t>Servicos de manutencao e reparacao de relogios e joias</t>
  </si>
  <si>
    <t>Servicos de manutencao e reparacao de moveis</t>
  </si>
  <si>
    <t>Outros servicos de manutencao e reparacao de outros bens de consumo</t>
  </si>
  <si>
    <t>Servicos de instalacao de produtos metalicos</t>
  </si>
  <si>
    <t>Servicos de montagem sob encomenda de turbinas industriais</t>
  </si>
  <si>
    <t>Outros servicos de instalacao de maquinario e equipamentos, industriais</t>
  </si>
  <si>
    <t>Servicos de instalacao de computadores e seus perifericos e maquinario de escritorio</t>
  </si>
  <si>
    <t>Servicos de instalacao de equipamentos e aparelhos de comunicacao, incluindo de radio e de televisao</t>
  </si>
  <si>
    <t>Servicos de instalacao de maquinarios, equipamentos, instrumentos e aparelhos medico-hospitalares, oticos e de precisao</t>
  </si>
  <si>
    <t>Servicos de instalacao de sensores e sistemas de armas</t>
  </si>
  <si>
    <t>Servicos de instalacao de maquinarios e equipamentos de emprego militar</t>
  </si>
  <si>
    <t>Servicos de montagem sob encomenda de motores, turborreatores e turbopropulsores aeronauticos</t>
  </si>
  <si>
    <t>Outros servicos de instalacao de maquinarios e equipamentos de transporte</t>
  </si>
  <si>
    <t>Servicos de instalacao de maquinarios e equipamentos nao classificados em outra posicao</t>
  </si>
  <si>
    <t>Servicos de editoracao</t>
  </si>
  <si>
    <t>Servicos de impressao</t>
  </si>
  <si>
    <t>Servicos relacionados a impressao</t>
  </si>
  <si>
    <t>Servicos de reproducao de midia gravada</t>
  </si>
  <si>
    <t>Servicos de apoio aos servicos de reproducao, impressao e editoracao</t>
  </si>
  <si>
    <t>Outros servicos de reproducao, impressao e editoracao</t>
  </si>
  <si>
    <t>Outros servicos de publicacao</t>
  </si>
  <si>
    <t>Servicos de creches ou de entidades equivalentes</t>
  </si>
  <si>
    <t>Servicos de pre-escola</t>
  </si>
  <si>
    <t>Outros servicos de educacao infantil</t>
  </si>
  <si>
    <t>Servicos de ensino fundamental</t>
  </si>
  <si>
    <t>Servicos de ensino medio</t>
  </si>
  <si>
    <t>Servicos de educacao tecnica de nivel medio</t>
  </si>
  <si>
    <t>Servicos de alfabetizacao de jovens e adultos</t>
  </si>
  <si>
    <t>Servicos de ensino fundamental de jovens e adultos</t>
  </si>
  <si>
    <t>Servicos de ensino medio de jovens e adultos</t>
  </si>
  <si>
    <t>Servicos educacionais de graduacao</t>
  </si>
  <si>
    <t>Servicos educacionais de pos-graduacao</t>
  </si>
  <si>
    <t>Servicos educacionais de extensao</t>
  </si>
  <si>
    <t>Servicos educacionais de cursos sequenciais</t>
  </si>
  <si>
    <t>Servicos de educacao especial</t>
  </si>
  <si>
    <t>Servicos culturais, com enfoque educacional</t>
  </si>
  <si>
    <t>Servicos de educacao desportiva e recreacional</t>
  </si>
  <si>
    <t>Servicos de educacao em linguas estrangeiras</t>
  </si>
  <si>
    <t>Servicos de palestras e conferencias</t>
  </si>
  <si>
    <t>Outros servicos de educacao e treinamento</t>
  </si>
  <si>
    <t>Servicos de apoio aos servicos educacionais</t>
  </si>
  <si>
    <t>Servicos cirurgicos</t>
  </si>
  <si>
    <t>Servicos ginecologicos e obstetricos</t>
  </si>
  <si>
    <t>Servicos psiquiatricos</t>
  </si>
  <si>
    <t>Servicos cardiologicos</t>
  </si>
  <si>
    <t>Servicos oncologicos</t>
  </si>
  <si>
    <t>Servicos aos recem-nascidos</t>
  </si>
  <si>
    <t>Servicos de ambulancias, exceto aquelas sem envolver atendimento medico ao paciente e destinadas exclusivamente a remocao de enfermos</t>
  </si>
  <si>
    <t>Servicos prestados em unidades de terapia intensiva</t>
  </si>
  <si>
    <t>Servicos de atendimento de urgencia</t>
  </si>
  <si>
    <t>Servicos conexos a saude publica</t>
  </si>
  <si>
    <t>Outros servicos hospitalares</t>
  </si>
  <si>
    <t>Servicos de clinica medica</t>
  </si>
  <si>
    <t>Servicos medicos especializados</t>
  </si>
  <si>
    <t>Servicos odontologicos</t>
  </si>
  <si>
    <t>Servicos de enfermagem</t>
  </si>
  <si>
    <t>Servicos fisioterapeuticos</t>
  </si>
  <si>
    <t>Servicos laboratoriais</t>
  </si>
  <si>
    <t>Servicos de diagnostico por imagem</t>
  </si>
  <si>
    <t>Servicos de bancos de orgaos, esperma e sangue</t>
  </si>
  <si>
    <t>Servicos de bancos de leite, tecidos, olhos, ossos, ovulos e outros materiais biologicos</t>
  </si>
  <si>
    <t>Outros servicos de saude humana, exceto os servicos hospitalares</t>
  </si>
  <si>
    <t>Servicos de consultoria em saude</t>
  </si>
  <si>
    <t>Outros servicos de gestao hospitalar</t>
  </si>
  <si>
    <t>Servicos domiciliares de apoio a idosos, criancas, adolescentes, pessoas com transtornos mentais e com deficiencias</t>
  </si>
  <si>
    <t>Servicos de apoio a idosos, criancas, adolescentes, pessoas com transtornos mentais e com deficiencias, exceto domiciliar</t>
  </si>
  <si>
    <t>Servicos de atencao integral a familia</t>
  </si>
  <si>
    <t>Servicos de convivencia para criancas, adolescentes, jovens e idosos</t>
  </si>
  <si>
    <t>Servicos de apoio a a autonomia e a convivencia familiar e comunitaria</t>
  </si>
  <si>
    <t>Outros servicos de protecao social basica</t>
  </si>
  <si>
    <t>Servicos de acolhida para adultos e idosos em albergues, abrigos ou moradias provisorias</t>
  </si>
  <si>
    <t>Servicos de acolhida para criancas e adolescentes em republicas, casas de acolhida, abrigos ou com “familia acolhedora”</t>
  </si>
  <si>
    <t>Servicos especiais de referencia para pessoas com necessidades especiais, em situacao de abandono, vitimas de negligencia, abusos e formas de violencia</t>
  </si>
  <si>
    <t>Servicos de apoio a situacoes de risco circunstanciais em decorrencia de calamidades publicas e emergenciais</t>
  </si>
  <si>
    <t>Servicos especiais de referencia para adolescentes em cumprimento de medida socioeducativa de liberdade assistida e de prestacao de servicos a a comunidade</t>
  </si>
  <si>
    <t>Servicos de reabilitacao vocacional</t>
  </si>
  <si>
    <t>Outros servicos de assistencia social</t>
  </si>
  <si>
    <t>Servicos de planos privados de assistencia a saude</t>
  </si>
  <si>
    <t>Servicos de tratamento de agua</t>
  </si>
  <si>
    <t>Servicos de esgoto e tratamento de esgotos</t>
  </si>
  <si>
    <t>Servicos de esvaziamento e limpeza de fossas septicas</t>
  </si>
  <si>
    <t>Servicos de coleta de residuos solidos perigosos, exceto de servicos de saude</t>
  </si>
  <si>
    <t>Servicos de coleta de residuos de servicos de saude</t>
  </si>
  <si>
    <t>Servicos de coleta de residuos solidos de origem domestica, comercial e de varricao</t>
  </si>
  <si>
    <t>Servicos de coleta de residuos solidos de origem industrial</t>
  </si>
  <si>
    <t>Servicos de coleta de residuos solidos reciclaveis</t>
  </si>
  <si>
    <t>Servicos de coleta de outros residuos solidos nao perigosos, inertes ou nao inertes</t>
  </si>
  <si>
    <t>Servicos de coleta de residuos liquidos</t>
  </si>
  <si>
    <t>Outros servicos de coleta de residuos</t>
  </si>
  <si>
    <t>Servicos de triagem, preparacao, consolidacao, estocagem e outros tratamentos e disposicao de residuos solidos perigosos, exceto os residuos de servicos de saude</t>
  </si>
  <si>
    <t>Servicos de triagem, preparacao, consolidacao, estocagem e outros tratamentos e disposicao de residuos de servicos de saude</t>
  </si>
  <si>
    <t>Servicos de triagem, preparacao, consolidacao, estocagem e outros tratamentos e disposicao de residuos de origem domestica, comercial e de varricao</t>
  </si>
  <si>
    <t>Servicos de triagem, preparacao, consolidacao, estocagem e outros tratamentos e disposicao de residuos solidos de origem industrial</t>
  </si>
  <si>
    <t>Servicos de triagem, preparacao, consolidacao, estocagem e outros tratamentos e disposicao de residuos solidos reciclaveis</t>
  </si>
  <si>
    <t>Servicos de triagem, preparacao, consolidacao, estocagem e outros tratamentos e disposicao de outros residuos solidos nao perigosos, inertes ou nao inertes</t>
  </si>
  <si>
    <t>Servicos de triagem, preparacao, consolidacao, estocagem e outros tratamentos e disposicao de residuos liquidos</t>
  </si>
  <si>
    <t>Outros servicos de triagem, preparacao, consolidacao, estocagem e outros tratamentos e disposicao de residuos</t>
  </si>
  <si>
    <t>Servicos de varricao e limpeza de ruas e outros locais publicos</t>
  </si>
  <si>
    <t>Outros servicos de saneamento</t>
  </si>
  <si>
    <t>Servicos ambientais relacionados a agua</t>
  </si>
  <si>
    <t>Servicos ambientais relacionados ao solo</t>
  </si>
  <si>
    <t>Servicos ambientais relacionados ao ar</t>
  </si>
  <si>
    <t>Outros servicos ambientais</t>
  </si>
  <si>
    <t>Servicos de remediacao do ar</t>
  </si>
  <si>
    <t>Servicos de remediacao de aguas de superficie</t>
  </si>
  <si>
    <t>Servicos de remediacao do solo e aguas subterraneas</t>
  </si>
  <si>
    <t>Servicos de remediacao em edificacoes</t>
  </si>
  <si>
    <t>Servicos de contencao de contaminantes</t>
  </si>
  <si>
    <t>Outros servicos de remediacao</t>
  </si>
  <si>
    <t>Servicos de gravacao de som em estudio</t>
  </si>
  <si>
    <t>Servicos de gravacao de som ao vivo</t>
  </si>
  <si>
    <t>Servicos de producao de programas de televisao, videoteipes e filmes</t>
  </si>
  <si>
    <t>Servicos de producao de programas de radio</t>
  </si>
  <si>
    <t>Servicos de edicao de obras audiovisuais</t>
  </si>
  <si>
    <t>Servicos de duplicacao e transferencia de obras audiovisuais</t>
  </si>
  <si>
    <t>Servicos de correcao de cor e restauracao digital de obras audiovisuais</t>
  </si>
  <si>
    <t>Servicos de efeitos visuais em obras audiovisuais</t>
  </si>
  <si>
    <t>Servicos de animacao</t>
  </si>
  <si>
    <t>Servicos de legendas, titulos e dublagem em obras audiovisuais</t>
  </si>
  <si>
    <t>Servicos de projeto e edicao de som em obras audiovisuais</t>
  </si>
  <si>
    <t>Outros servicos de pos-producao em obras audiovisuais</t>
  </si>
  <si>
    <t>Servicos de agenciamento pela comercializacao de obras audiovisuais</t>
  </si>
  <si>
    <t>Servicos de projecao de filmes</t>
  </si>
  <si>
    <t>Outros servicos de producao audiovisual, de apoio e relacionados</t>
  </si>
  <si>
    <t>Servicos de organizacao e promocao de atuacoes artisticas ao vivo</t>
  </si>
  <si>
    <t>Servicos de producao e apresentacao de atuacoes artisticas ao vivo</t>
  </si>
  <si>
    <t>Servicos de apoio para atuacoes artisticas ao vivo</t>
  </si>
  <si>
    <t>Outros servicos de entretenimento artistico ao vivo</t>
  </si>
  <si>
    <t>Servicos de atuacao artistica</t>
  </si>
  <si>
    <t>Servicos de autores, compositores, escultores, pintores e outros artistas, exceto os de atuacao artistica</t>
  </si>
  <si>
    <t>Servicos de museus</t>
  </si>
  <si>
    <t>Servicos de preservacao e operacao de locais e construcoes historicas</t>
  </si>
  <si>
    <t>Servicos de jardins botanico e zoologico</t>
  </si>
  <si>
    <t>Servicos de reserva natural, incluindo preservacao de vida selvagem</t>
  </si>
  <si>
    <t>Servicos de organizacao e promocao de eventos desportivos e recreacionais desportivos</t>
  </si>
  <si>
    <t>Servicos de clubes desportivos</t>
  </si>
  <si>
    <t>Outros servicos de desportes e de recreacao desportiva</t>
  </si>
  <si>
    <t>Servicos fornecidos por atletas e desportistas, por conta propria, e servicos de apoio relacionados com desportes e recreacao desportiva</t>
  </si>
  <si>
    <t>Servicos de parques tematicos de diversao</t>
  </si>
  <si>
    <t>Outros servicos de parques de diversao e atracoes similares</t>
  </si>
  <si>
    <t>Outros servicos recreativos, culturais e desportivos</t>
  </si>
  <si>
    <t>Servicos de limpeza de texteis, exceto quando realizados a seco</t>
  </si>
  <si>
    <t>Servicos de limpeza a seco</t>
  </si>
  <si>
    <t>Servicos de tinturaria</t>
  </si>
  <si>
    <t>Outros servicos de lavanderia</t>
  </si>
  <si>
    <t>Servicos de cabeleireiros e barbeiros</t>
  </si>
  <si>
    <t>Servicos de manicure, pedicure e tratamento cosmetico</t>
  </si>
  <si>
    <t>Servicos de bem-estar fisico</t>
  </si>
  <si>
    <t>Outros tratamentos de beleza e bem-estar fisico</t>
  </si>
  <si>
    <t>Servicos funerarios, de cremacao e de embalsamamento</t>
  </si>
  <si>
    <t>Outros servicos pessoais</t>
  </si>
  <si>
    <t>Cessao de direitos de obras literarias</t>
  </si>
  <si>
    <t>Cessao de direitos sobre programas de computador</t>
  </si>
  <si>
    <t>Cessao de direitos de obras cinematograficas</t>
  </si>
  <si>
    <t>Cessao de direitos de obras jornalisticas</t>
  </si>
  <si>
    <t>Cessao de direitos de obras publicitarias</t>
  </si>
  <si>
    <t>Cessao de direitos de outras obras audiovisuais</t>
  </si>
  <si>
    <t>Cessao de direitos de obras musicais e outros fonogramas</t>
  </si>
  <si>
    <t>Cessao de direitos relacionados a radiodifusao</t>
  </si>
  <si>
    <t>Cessao de outros direitos de autor e outros direitos conexos</t>
  </si>
  <si>
    <t>Cessao de direitos sobre patentes</t>
  </si>
  <si>
    <t>Cessao de direitos sobre marcas</t>
  </si>
  <si>
    <t>Cessao de direitos sobre desenho industrial</t>
  </si>
  <si>
    <t>Cessao de outros direitos sobre a propriedade industrial</t>
  </si>
  <si>
    <t>Cessao de direitos sobre cultivares</t>
  </si>
  <si>
    <t>Cessao de direitos sobre topografias de circuitos integrados</t>
  </si>
  <si>
    <t>Cessao de direitos relativos a informacao nao divulgada</t>
  </si>
  <si>
    <t>Cessao de outros direitos de propriedade intelectual nao classificados em nenhuma das posicoes anteriores</t>
  </si>
  <si>
    <t>Analise e desenvolvimento de sistemas.</t>
  </si>
  <si>
    <t>Programacao.</t>
  </si>
  <si>
    <t>Processamento de dados e congeneres.</t>
  </si>
  <si>
    <t>Elaboracao de programas de computadores, inclusive de jogos eletronicos.</t>
  </si>
  <si>
    <t>Licenciamento ou cessao de direito de uso de programas de computacao.</t>
  </si>
  <si>
    <t>Assessoria e consultoria em informatica.</t>
  </si>
  <si>
    <t>Suporte tecnico em informatica, inclusive instalacao, configuracao e manutencao de programas de computacao e bancos de dados.</t>
  </si>
  <si>
    <t>Planejamento, confeccao, manutencao e atualizacao de paginas eletronicas.</t>
  </si>
  <si>
    <t>Servicos de pesquisas e desenvolvimento de qualquer natureza.</t>
  </si>
  <si>
    <t>Cessao de direito de uso de marcas e de sinais de propaganda.</t>
  </si>
  <si>
    <t>Exploracao de saloes de festas, centro de convencoes, escritorios virtuais, stands, quadras esportivas, estadios, ginasios, auditorios, casas de espetaculos, parques de diversoes, canchas e congeneres, para realizacao de eventos ou negocios de qualquer natureza.</t>
  </si>
  <si>
    <t>Locacao, sublocacao, arrendamento, direito de passagem ou permissao de uso, compartilhado ou nao, de ferrovia, rodovia, postes, cabos, dutos e condutos de qualquer natureza.</t>
  </si>
  <si>
    <t>Cessao de andaimes, palcos, coberturas e outras estruturas de uso temporario.</t>
  </si>
  <si>
    <t>Analises clinicas, patologia, eletricidade medica, radioterapia, quimioterapia, ultra-sonografia, ressonancia magnetica, radiologia, tomografia e congeneres.</t>
  </si>
  <si>
    <t>Hospitais, clinicas, laboratorios, sanatorios, manicomios, casas de saude, prontos-socorros, ambulatorios e congeneres.</t>
  </si>
  <si>
    <t>Instrumentacao cirurgica.</t>
  </si>
  <si>
    <t>Enfermagem, inclusive servicos auxiliares.</t>
  </si>
  <si>
    <t>Servicos farmaceuticos.</t>
  </si>
  <si>
    <t>Terapias de qualquer especie destinadas ao tratamento fisico, organico e mental.</t>
  </si>
  <si>
    <t>Nutricao.</t>
  </si>
  <si>
    <t>Obstetricia.</t>
  </si>
  <si>
    <t>Ortoptica.</t>
  </si>
  <si>
    <t>Proteses sob encomenda.</t>
  </si>
  <si>
    <t>Psicanalise.</t>
  </si>
  <si>
    <t>Casas de repouso e de recuperacao, creches, asilos e congeneres.</t>
  </si>
  <si>
    <t>Inseminacao artificial, fertilizacao in vitro e congeneres.</t>
  </si>
  <si>
    <t>Bancos de sangue, leite, pele, olhos, ovulos, semen e congeneres.</t>
  </si>
  <si>
    <t>Coleta de sangue, leite, tecidos, semen, orgaos e materiais biologicos de qualquer especie.</t>
  </si>
  <si>
    <t>Unidade de atendimento, assistencia ou tratamento movel e congeneres.</t>
  </si>
  <si>
    <t>Planos de medicina de grupo ou individual e convenios para prestacao de assistencia medica, hospitalar, odontologica e congeneres.</t>
  </si>
  <si>
    <t>Outros planos de saude que se cumpram atraves de servicos de terceiros contratados, credenciados, cooperados ou apenas pagos pelo operador do plano mediante indicacao do beneficiario.</t>
  </si>
  <si>
    <t>Medicina veterinaria e zootecnia.</t>
  </si>
  <si>
    <t>Hospitais, clinicas, ambulatorios, prontos-socorros e congeneres, na area veterinaria.</t>
  </si>
  <si>
    <t>Laboratorios de analise na area veterinaria.</t>
  </si>
  <si>
    <t>Bancos de sangue e de orgaos e congeneres.</t>
  </si>
  <si>
    <t>Guarda, tratamento, amestramento, embelezamento, alojamento e congeneres.</t>
  </si>
  <si>
    <t>Planos de atendimento e assistencia medico-veterinaria.</t>
  </si>
  <si>
    <t>Barbearia, cabeleireiros, manicuros, pedicuros e congeneres.</t>
  </si>
  <si>
    <t>Esteticistas, tratamento de pele, depilacao e congeneres.</t>
  </si>
  <si>
    <t>Banhos, duchas, sauna, massagens e congeneres.</t>
  </si>
  <si>
    <t>Ginastica, danca, esportes, natacao, artes marciais e demais atividades fisicas.</t>
  </si>
  <si>
    <t>Centros de emagrecimento, spa e congeneres.</t>
  </si>
  <si>
    <t>Engenharia, agronomia, agrimensura, arquitetura, geologia, urbanismo, paisagismo e congeneres.</t>
  </si>
  <si>
    <t>Execucao, por administracao, empreitada ou subempreitada, de obras de construcao civil, hidraulica ou eletrica e de outras obras semelhantes, inclusive sondagem, perfuracao de pocos, escavacao, drenagem e irrigacao, terraplanagem, pavimentacao, concretagem e a instalacao e montagem de produtos, pecas e equipamentos</t>
  </si>
  <si>
    <t>Elaboracao de planos diretores, estudos de viabilidade, estudos organizacionais e outros, relacionados com obras e servicos de engenharia, elaboracao de anteprojetos, projetos basicos e projetos executivos para trabalhos de engenharia.</t>
  </si>
  <si>
    <t>Demolicao.</t>
  </si>
  <si>
    <t>Reparacao, conservacao e reforma de edificios, estradas, pontes, portos e congeneres exceto o fornecimento de mercadorias produzidas pelo prestador dos servicos, fora do local da prestacao dos servicos, que fica sujeito ao icms .</t>
  </si>
  <si>
    <t>Colocacao e instalacao de tapetes, carpetes, assoalhos, cortinas, revestimentos de parede, vidros, divisorias, placas de gesso e congeneres, com material fornecido pelo tomador do servico.</t>
  </si>
  <si>
    <t>Recuperacao, raspagem, polimento e lustracao de pisos e congeneres.</t>
  </si>
  <si>
    <t>Calafetacao.</t>
  </si>
  <si>
    <t>Varricao, coleta, remocao, incineracao, tratamento, reciclagem, separacao e destinacao final de lixo, rejeitos e outros residuos quaisquer.</t>
  </si>
  <si>
    <t>Limpeza, manutencao e conservacao de vias e logradouros publicos, imoveis, chamines, piscinas, parques, jardins e congeneres.</t>
  </si>
  <si>
    <t>Decoracao e jardinagem, inclusive corte e poda de arvores.</t>
  </si>
  <si>
    <t>Controle e tratamento de efluentes de qualquer natureza e de agentes fisicos, quimicos e biologicos.</t>
  </si>
  <si>
    <t>Dedetizacao, desinfeccao, desinsetizacao, imunizacao, higienizacao, desratizacao, pulverizacao e congeneres.</t>
  </si>
  <si>
    <t>Florestamento, reflorestamento, semeadura, adubacao e congeneres.</t>
  </si>
  <si>
    <t>Escoramento, contencao de encostas e servicos congeneres.</t>
  </si>
  <si>
    <t>Limpeza e dragagem de rios, portos, canais, baias, lagos, lagoas, represas, acudes e congeneres.</t>
  </si>
  <si>
    <t>Acompanhamento e fiscalizacao da execucao de obras de engenharia, arquitetura e urbanismo.</t>
  </si>
  <si>
    <t>Aerofotogrametria inclusive interpretacao , cartografia, mapeamento, levantamentos topograficos, batimetricos, geograficos, geodesicos, geologicos, geofisicos e congeneres.</t>
  </si>
  <si>
    <t>Pesquisa, perfuracao, cimentacao, mergulho, perfilagem, concretacao, testemunhagem, pescaria, estimulacao e outros servicos relacionados com a exploracao e explotacao de petroleo, gas natural e de outros recursos minerais.</t>
  </si>
  <si>
    <t>Nucleacao e bombardeamento de nuvens e congeneres.</t>
  </si>
  <si>
    <t>Ensino regular pre-escolar, fundamental, medio e superior.</t>
  </si>
  <si>
    <t>Instrucao, treinamento, orientacao pedagogica e educacional, avaliacao de conhecimentos de qualquer natureza.</t>
  </si>
  <si>
    <t>Hospedagem de qualquer natureza em hoteis, apart-service condominiais, flat, apart-hoteis, hoteis residencia, residence-service, suite service, hotelaria maritima, moteis, pensoes e congeneres, ocupacao por temporada com fornecimento de servico o valor da alimentacao e gorjeta, quando incluido no preco da diaria, fica sujeito ao iss</t>
  </si>
  <si>
    <t>Agenciamento, organizacao, promocao, intermediacao e execucao de programas de turismo, passeios, viagens, excursoes, hospedagens e congeneres.</t>
  </si>
  <si>
    <t>Agenciamento, corretagem ou intermediacao de cambio, de seguros, de cartoes de credito, de planos de saude e de planos de previdencia privada.</t>
  </si>
  <si>
    <t>Agenciamento, corretagem ou intermediacao de titulos em geral, valores mobiliarios e contratos quaisquer.</t>
  </si>
  <si>
    <t>Agenciamento, corretagem ou intermediacao de direitos de propriedade industrial, artistica ou literaria.</t>
  </si>
  <si>
    <t>Agenciamento, corretagem ou intermediacao de contratos de arrendamento mercantil leasing , de franquia franchising e de faturizacao factoring .</t>
  </si>
  <si>
    <t>Agenciamento, corretagem ou intermediacao de bens moveis ou imoveis, nao abrangidos em outros itens ou subitens, inclusive aqueles realizados no ambito de bolsas de mercadorias e futuros, por quaisquer meios.</t>
  </si>
  <si>
    <t>Agenciamento maritimo.</t>
  </si>
  <si>
    <t>Agenciamento de noticias.</t>
  </si>
  <si>
    <t>Agenciamento de publicidade e propaganda, inclusive o agenciamento de veiculacao por quaisquer meios.</t>
  </si>
  <si>
    <t>Representacao de qualquer natureza, inclusive comercial.</t>
  </si>
  <si>
    <t>Distribuicao de bens de terceiros.</t>
  </si>
  <si>
    <t>Guarda e estacionamento de veiculos terrestres automotores, de aeronaves e de embarcacoes.</t>
  </si>
  <si>
    <t>Vigilancia, seguranca ou monitoramento de bens e pessoas.</t>
  </si>
  <si>
    <t>Escolta, inclusive de veiculos e cargas.</t>
  </si>
  <si>
    <t>Armazenamento, deposito, carga, descarga, arrumacao e guarda de bens de qualquer especie.</t>
  </si>
  <si>
    <t>Espetaculos teatrais.</t>
  </si>
  <si>
    <t>Exibicoes cinematograficas.</t>
  </si>
  <si>
    <t>Espetaculos circenses.</t>
  </si>
  <si>
    <t>Programas de auditorio.</t>
  </si>
  <si>
    <t>Parques de diversoes, centros de lazer e congeneres.</t>
  </si>
  <si>
    <t>Boates, taxi-dancing e congeneres.</t>
  </si>
  <si>
    <t>Shows, ballet, dancas, desfiles, bailes, operas, concertos, recitais, festivais e congeneres.</t>
  </si>
  <si>
    <t>Feiras, exposicoes, congressos e congeneres.</t>
  </si>
  <si>
    <t>Bilhares, boliches e diversoes eletronicas ou nao.</t>
  </si>
  <si>
    <t>Corridas e competicoes de animais.</t>
  </si>
  <si>
    <t>Competicoes esportivas ou de destreza fisica ou intelectual, com ou sem a participacao do espectador.</t>
  </si>
  <si>
    <t>Execucao de musica.</t>
  </si>
  <si>
    <t>Producao, mediante ou sem encomenda previa, de eventos, espetaculos, entrevistas, shows, ballet, dancas, desfiles, bailes, teatros, operas, concertos, recitais, festivais e congeneres.</t>
  </si>
  <si>
    <t>Fornecimento de musica para ambientes fechados ou nao, mediante transmissao por qualquer processo.</t>
  </si>
  <si>
    <t>Desfiles de blocos carnavalescos ou folcloricos, trios eletricos e congeneres.</t>
  </si>
  <si>
    <t>Exibicao de filmes, entrevistas, musicais, espetaculos, shows, concertos, desfiles, operas, competicoes esportivas, de destreza intelectual ou congeneres.</t>
  </si>
  <si>
    <t>Recreacao e animacao, inclusive em festas e eventos de qualquer natureza.</t>
  </si>
  <si>
    <t>Fonografia ou gravacao de sons, inclusive trucagem, dublagem, mixagem e congeneres.</t>
  </si>
  <si>
    <t>Fotografia e cinematografia, inclusive revelacao, ampliacao, copia, reproducao, trucagem e congeneres.</t>
  </si>
  <si>
    <t>Reprografia, microfilmagem e digitalizacao.</t>
  </si>
  <si>
    <t>Composicao grafica, fotocomposicao, clicheria, zincografia, litografia, fotolitografia.</t>
  </si>
  <si>
    <t>Lubrificacao, limpeza, lustracao, revisao, carga e recarga, conserto, restauracao, blindagem, manutencao e conservacao de maquinas, veiculos, aparelhos, equipamentos, motores, elevadores ou de qualquer objeto exceto pecas e partes empregadas, que ficam sujeitas ao icms .</t>
  </si>
  <si>
    <t>Assistencia tecnica.</t>
  </si>
  <si>
    <t>Recondicionamento de motores exceto pecas e partes empregadas, que ficam sujeitas ao icms .</t>
  </si>
  <si>
    <t>Recauchutagem ou regeneracao de pneus.</t>
  </si>
  <si>
    <t>Restauracao, recondicionamento, acondicionamento, pintura, beneficiamento, lavagem, secagem, tingimento, galvanoplastia, anodizacao, corte, recorte, polimento, plastificacao e congeneres, de objetos quaisquer.</t>
  </si>
  <si>
    <t>Instalacao e montagem de aparelhos, maquinas e equipamentos, inclusive montagem industrial, prestados ao usuario final, exclusivamente com material por ele fornecido.</t>
  </si>
  <si>
    <t>Colocacao de molduras e congeneres.</t>
  </si>
  <si>
    <t>Encadernacao, gravacao e douracao de livros, revistas e congeneres.</t>
  </si>
  <si>
    <t>Alfaiataria e costura, quando o material for fornecido pelo usuario final, exceto aviamento.</t>
  </si>
  <si>
    <t>Tapecaria e reforma de estofamentos em geral.</t>
  </si>
  <si>
    <t>Administracao de fundos quaisquer, de consorcio, de cartao de credito ou debito e congeneres, de carteira de clientes, de cheques pre-datados e congeneres.</t>
  </si>
  <si>
    <t>Abertura de contas em geral, inclusive conta-corrente, conta de investimentos e aplicacao e caderneta de poupanca, no pais e no exterior, bem como a manutencao das referidas contas ativas e inativas.</t>
  </si>
  <si>
    <t>Locacao e manutencao de cofres particulares, de terminais eletronicos, de terminais de atendimento e de bens e equipamentos em geral.</t>
  </si>
  <si>
    <t>Fornecimento ou emissao de atestados em geral, inclusive atestado de idoneidade, atestado de capacidade financeira e congeneres.</t>
  </si>
  <si>
    <t>Cadastro, elaboracao de ficha cadastral, renovacao cadastral e congeneres, inclusao ou exclusao no cadastro de emitentes de cheques sem fundos ccf ou em quaisquer outros bancos cadastrais.</t>
  </si>
  <si>
    <t>Emissao, reemissao e fornecimento de avisos, comprovantes e documentos em geral, abono de firmas, coleta e entrega de documentos, bens e valores, comunicacao com outra agencia ou com a administracao central, licenciamento eletronico de veiculos, transferencia de veiculos, agenciamento fiduciario ou depositario, devolucao de bens em custodia.</t>
  </si>
  <si>
    <t>Acesso, movimentacao, atendimento e consulta a contas em geral, por qualquer meio ou processo, inclusive por telefone, fac-simile, internet e telex, acesso a terminais de atendimento, inclusive vinte e quatro horas, acesso a outro banco e a rede compartilhada, fornecimento de saldo, extrato e demais informacoes</t>
  </si>
  <si>
    <t>Emissao, reemissao, alteracao, cessao, substituicao, cancelamento e registro de contrato de credito, estudo, analise e avaliacao de operacoes de credito, emissao, concessao, alteracao ou contratacao de aval, fianca, anuencia e congeneres, servicos relativos a abertura de credito, para quaisquer fins.</t>
  </si>
  <si>
    <t>Arrendamento mercantil leasing de quaisquer bens, inclusive cessao de direitos e obrigacoes, substituicao de garantia, alteracao, cancelamento e registro de contrato, e demais servicos relacionados ao arrendamento mercantil leasing .</t>
  </si>
  <si>
    <t>Servicos relacionados a cobrancas, recebimentos ou pagamentos em geral, de titulos quaisquer, de contas ou carnes, de cambio, de tributos e por conta de terceiros, inclusive os efetuados por meio eletronico, automatico ou por maquinas de atendimento, fornecimento de posicao de cobranca, recebimento ou pagamento, emissao de carnes</t>
  </si>
  <si>
    <t>Devolucao de titulos, protesto de titulos, sustacao de protesto, manutencao de titulos, reapresentacao de titulos, e demais servicos a eles relacionados.</t>
  </si>
  <si>
    <t>Custodia em geral, inclusive de titulos e valores mobiliarios.</t>
  </si>
  <si>
    <t>Servicos relacionados a operacoes de cambio em geral, edicao, alteracao, prorrogacao, cancelamento e baixa de contrato de cambio, emissao de registro de exportacao ou de credito, cobranca ou deposito no exterior, emissao, cancelamento e demais servicos relativos a carta de credito de importacao</t>
  </si>
  <si>
    <t>Fornecimento, emissao, reemissao, renovacao e manutencao de cartao magnetico, cartao de credito, cartao de debito, cartao salario e congeneres.</t>
  </si>
  <si>
    <t>Compensacao de cheques e titulos quaisquer, servicos relacionados a deposito, inclusive deposito identificado, a saque de contas quaisquer, por qualquer meio ou processo, inclusive em terminais eletronicos e de atendimento.</t>
  </si>
  <si>
    <t>Emissao, reemissao, liquidacao, alteracao, cancelamento e baixa de ordens de pagamento, ordens de credito e similares, por qualquer meio ou processo, servicos relacionados a transferencia de valores, dados, fundos, pagamentos e similares, inclusive entre contas em geral.</t>
  </si>
  <si>
    <t>Emissao, fornecimento, devolucao, sustacao, cancelamento e oposicao de cheques quaisquer, avulso ou por talao.</t>
  </si>
  <si>
    <t>Servicos relacionados a credito imobiliario, avaliacao e vistoria de imovel ou obra, analise tecnica e juridica, emissao, reemissao, alteracao, transferencia e renegociacao de contrato, emissao e reemissao do termo de quitacao e demais servicos relacionados a credito imobiliario.</t>
  </si>
  <si>
    <t>Servicos de transporte de natureza municipal.</t>
  </si>
  <si>
    <t>Assessoria ou consultoria de qualquer natureza, nao contida em outros itens desta lista, analise, exame, pesquisa, coleta, compilacao e fornecimento de dados e informacoes de qualquer natureza, inclusive cadastro e similares.</t>
  </si>
  <si>
    <t>Datilografia, digitacao, estenografia, expediente, secretaria em geral, resposta audivel, redacao, edicao, interpretacao, revisao, traducao, apoio e infra-estrutura administrativa e congeneres.</t>
  </si>
  <si>
    <t>Planejamento, coordenacao, programacao ou organizacao tecnica, financeira ou administrativa.</t>
  </si>
  <si>
    <t>Recrutamento, agenciamento, selecao e colocacao de mao-de-obra.</t>
  </si>
  <si>
    <t>Fornecimento de mao-de-obra, mesmo em carater temporario, inclusive de empregados ou trabalhadores, avulsos ou temporarios, contratados pelo prestador de servico.</t>
  </si>
  <si>
    <t>Propaganda e publicidade, inclusive promocao de vendas, planejamento de campanhas ou sistemas de publicidade, elaboracao de desenhos, textos e demais materiais publicitarios.</t>
  </si>
  <si>
    <t>Franquia franchising .</t>
  </si>
  <si>
    <t>Pericias, laudos, exames tecnicos e analises tecnicas.</t>
  </si>
  <si>
    <t>Planejamento, organizacao e administracao de feiras, exposicoes, congressos e congeneres.</t>
  </si>
  <si>
    <t>Organizacao de festas e recepcoes, bufe exceto o fornecimento de alimentacao e bebidas, que fica sujeito ao icms .</t>
  </si>
  <si>
    <t>Administracao em geral, inclusive de bens e negocios de terceiros.</t>
  </si>
  <si>
    <t>Leilao e congeneres.</t>
  </si>
  <si>
    <t>Arbitragem de qualquer especie, inclusive juridica.</t>
  </si>
  <si>
    <t>Analise de organizacao e metodos.</t>
  </si>
  <si>
    <t>Atuaria e calculos tecnicos de qualquer natureza.</t>
  </si>
  <si>
    <t>Contabilidade, inclusive servicos tecnicos e auxiliares.</t>
  </si>
  <si>
    <t>Consultoria e assessoria economica ou financeira.</t>
  </si>
  <si>
    <t>Estatistica.</t>
  </si>
  <si>
    <t>Cobranca em geral.</t>
  </si>
  <si>
    <t>Assessoria, analise, avaliacao, atendimento, consulta, cadastro, selecao, gerenciamento de informacoes, administracao de contas a receber ou a pagar e em geral, relacionados a operacoes de faturizacao factoring .</t>
  </si>
  <si>
    <t>Apresentacao de palestras, conferencias, seminarios e congeneres.</t>
  </si>
  <si>
    <t>Servicos de regulacao de sinistros vinculados a contratos de seguros, inspecao e avaliacao de riscos para cobertura de contratos de seguros, prevencao e gerencia de riscos seguraveis e congeneres.</t>
  </si>
  <si>
    <t>Servicos de distribuicao e venda de bilhetes e demais produtos de loteria, bingos, cartoes, pules ou cupons de apostas, sorteios, premios, inclusive os decorrentes de titulos de capitalizacao e congeneres.</t>
  </si>
  <si>
    <t>Servicos portuarios, ferroportuarios, utilizacao de porto, movimentacao de passageiros, reboque de embarcacoes, rebocador escoteiro, atracacao, desatracacao, servicos de praticagem, capatazia, armazenagem de qualquer natureza, servicos acessorios, servicos de armadores, estiva, conferencia, logistica e congeneres.</t>
  </si>
  <si>
    <t>Servicos aeroportuarios, utilizacao de aeroporto, movimentacao de passageiros, armazenagem de qualquer natureza, capatazia, movimentacao de aeronaves, servicos de apoio aeroportuarios, servicos acessorios, movimentacao de mercadorias, logistica e congeneres.</t>
  </si>
  <si>
    <t>Servicos de terminais rodoviarios, ferroviarios, metroviarios, movimentacao de passageiros, mercadorias, inclusive suas operacoes, logistica e congeneres.</t>
  </si>
  <si>
    <t>Servicos de registros publicos, cartorarios e notariais.</t>
  </si>
  <si>
    <t>Servicos de exploracao de rodovia mediante cobranca de preco ou pedagio dos usuarios, envolvendo execucao de servicos de conservacao, manutencao, melhoramentos para adequacao de capacidade e seguranca de transito, operacao, monitoracao, assistencia aos usuarios e outros servicos definidos em contratos, atos de concessao</t>
  </si>
  <si>
    <t>Servicos de programacao e comunicacao visual, desenho industrial e congeneres.</t>
  </si>
  <si>
    <t>Servicos de chaveiros, confeccao de carimbos, placas, sinalizacao visual, banners, adesivos e congeneres.</t>
  </si>
  <si>
    <t>Funerais, inclusive fornecimento de caixao, urna ou esquifes, aluguel de capela, transporte do corpo cadaverico, fornecimento de flores, coroas e outros paramentos, desembaraco de certidao de obito, fornecimento de veu, essa e outros adornos, embalsamento, embelezamento, conservacao ou restauracao de cadaveres.</t>
  </si>
  <si>
    <t>Cremacao de corpos e partes de corpos cadavericos.</t>
  </si>
  <si>
    <t>Planos ou convenio funerarios.</t>
  </si>
  <si>
    <t>Manutencao e conservacao de jazigos e cemiterios.</t>
  </si>
  <si>
    <t>Servicos de coleta, remessa ou entrega de correspondencias, documentos, objetos, bens ou valores, inclusive pelos correios e suas agencias franqueadas, courrier e congeneres.</t>
  </si>
  <si>
    <t>Servicos de assistencia social.</t>
  </si>
  <si>
    <t>Servicos de avaliacao de bens e servicos de qualquer natureza.</t>
  </si>
  <si>
    <t>Servicos de biblioteconomia.</t>
  </si>
  <si>
    <t>Servicos de biologia, biotecnologia e quimica.</t>
  </si>
  <si>
    <t>Servicos tecnicos em edificacoes, eletronica, eletrotecnica, mecanica, telecomunicacoes e congeneres.</t>
  </si>
  <si>
    <t>Servicos de desenhos tecnicos.</t>
  </si>
  <si>
    <t>Servicos de desembaraco aduaneiro, comissarios, despachantes e congeneres.</t>
  </si>
  <si>
    <t>Servicos de investigacoes particulares, detetives e congeneres.</t>
  </si>
  <si>
    <t>Servicos de reportagem, assessoria de imprensa, jornalismo e relacoes publicas.</t>
  </si>
  <si>
    <t>Servicos de meteorologia.</t>
  </si>
  <si>
    <t>Servicos de artistas, atletas, modelos e manequins.</t>
  </si>
  <si>
    <t>Servicos de museologia.</t>
  </si>
  <si>
    <t>Servicos de ourivesaria e lapidacao quando o material for fornecido pelo tomador do servico .</t>
  </si>
  <si>
    <t>Seca</t>
  </si>
  <si>
    <t>Gorduras e oleos animais ou vegetais produtos da sua dissociacao gorduras alimenticias elaboradas ceras de origem animal ou vegetal azeite de oliva oliveira e respectivas fracoes mesmo refinados mas nao quimicamente modificados azeite de oliva oliveira ex</t>
  </si>
  <si>
    <t>Gorduras e oleos animais ou vegetais produtos da sua dissociacao gorduras alimenticias elaboradas ceras de origem animal ou vegetal azeite de oliva oliveira e respectivas fracoes mesmo refinados mas nao quimicamente modificados azeite de oliva oliveira vi</t>
  </si>
  <si>
    <t>Gorduras e oleos animais ou vegetais produtos da sua dissociacao gorduras alimenticias elaboradas ceras de origem animal ou vegetal azeite de oliva oliveira e respectivas fracoes mesmo refinados mas nao quimicamente modificados outros azeites de oliva oli</t>
  </si>
  <si>
    <t>Gorduras e oleos animais ou vegetais produtos da sua dissociacao gorduras alimenticias elaboradas ceras de origem animal ou vegetal outros oleos e respectivas fracoes obtidos exclusivamente a partir de azeitonas mesmo refinados mas nao quimicamente modifi</t>
  </si>
  <si>
    <t>Gorduras e oleos animais ou vegetais produtos da sua dissociacao gorduras alimenticias elaboradas ceras de origem animal ou vegetal outras gorduras e oleos vegetais incluindo o oleo de jojoba ou de origem microbiana e respectivas fracoes fixos mesmo refin</t>
  </si>
  <si>
    <t>Gorduras e oleos animais ou vegetais produtos da sua dissociacao gorduras alimenticias elaboradas ceras de origem animal ou vegetal Gorduras e oleos animais vegetais ou de origem microbiana e respectivas fracoes parcial ou totalmente hidrogenados interest</t>
  </si>
  <si>
    <t>Preparacoes de produtos horticolas fruta ou de outras partes de plantas Tomates preparados ou conservados exceto em vinagre ou em acido acetico outros</t>
  </si>
  <si>
    <t xml:space="preserve"> cozidos exceto em agua ou vapor e congelados</t>
  </si>
  <si>
    <t>Tabaco e seus sucedaneos manufaturados Produtos que contenham tabaco tabaco reconstituido nicotina ou sucedaneos do tabaco ou da nicotina destinados a inalacao sem combustao outros produtos que contenham nicotina destinados a absorcao da nicotina pelo cor</t>
  </si>
  <si>
    <t>Produtos quimicos inorganicos compostos inorganicos ou organicos de metais preciosos de elementos radioativos de metais das terras raras ou de isotopos elementos quimicos radioativos e isotopos radioativos incluindo os elementos quimicos e isotopos fissei</t>
  </si>
  <si>
    <t>Produtos quimicos inorganicos compostos inorganicos ou organicos de metais preciosos de elementos radioativos de metais das terras raras ou de isotopos isotopos nao incluidos na posicao 28 44 seus compostos inorga nicos ou organicos de constituicao quimic</t>
  </si>
  <si>
    <t>Produtos quimicos organicos Derivados halogenados dos hidrocarbonetos Trifluorometano HFc 23</t>
  </si>
  <si>
    <t xml:space="preserve">Produtos quimicos organicos Derivados halogenados dos hidrocarbonetos Difluorometano HFc 32 </t>
  </si>
  <si>
    <t xml:space="preserve">Produtos quimicos organicos Derivados halogenados dos hidrocarbonetos Fluorometano HFc 41 1 2 difluoroetano HFc 152 e 1 1 difluoroetano HFc 152a </t>
  </si>
  <si>
    <t xml:space="preserve">Produtos quimicos organicos Derivados halogenados dos hidrocarbonetos Pentafluoroetano HFc 125 1 1 1 trifluoroetano HFc 143a e 1 1 2 trifluoroetano HFc 143 </t>
  </si>
  <si>
    <t xml:space="preserve">Produtos quimicos organicos Derivados halogenados dos hidrocarbonetos 1 1 1 2 Tetrafluoroetano HFc 134a </t>
  </si>
  <si>
    <t xml:space="preserve">Produtos quimicos organicos Derivados halogenados dos hidrocarbonetos 1 1 2 2 Tetrafluoroetano HFc 134 </t>
  </si>
  <si>
    <t xml:space="preserve">Produtos quimicos organicos Derivados halogenados dos hidrocarbonetos 1 1 1 2 3 3 3 Heptafluoropropano HFc 227ea 1 1 1 2 2 3 hexafluoropropano HFc 236cb 1 1 1 2 3 3 hexafluoropropano HFc 236ea e 1 1 1 3 3 3 hexafluoropropano HFc 236fa </t>
  </si>
  <si>
    <t xml:space="preserve">Produtos quimicos organicos Derivados halogenados dos hidrocarbonetos 1 1 1 3 3 Pentafluoropropano HFc 245fa e 1 1 2 2 3 pentafluoropropano HFc 245ca </t>
  </si>
  <si>
    <t xml:space="preserve">Produtos quimicos organicos Derivados halogenados dos hidrocarbonetos 1 1 1 3 3 Pentafluorobutano HFc 365mfc e 1 1 1 2 2 3 4 5 5 5 decafluoropentano HFc 43 10mee </t>
  </si>
  <si>
    <t>Produtos quimicos organicos Derivados halogenados dos hidrocarbonetos outros</t>
  </si>
  <si>
    <t xml:space="preserve">Produtos quimicos organicos Derivados halogenados dos hidrocarbonetos 2 3 3 3 Tetrafluoropropeno HFo 1234yf 1 3 3 3 tetrafluoropropeno HFo 1234ze e Z 1 1 1 4 4 4 hexafluoro 2 buteno HFo 1336mzz </t>
  </si>
  <si>
    <t>Produtos quimicos organicos Derivados halogenados dos hidrocarbonetos 1 1 3 3 3 Pentafluoro 2 trifluorometil prop 1 eno</t>
  </si>
  <si>
    <t xml:space="preserve">Produtos quimicos organicos Derivados halogenados dos hidrocarbonetos Brometo de metila bromometano </t>
  </si>
  <si>
    <t xml:space="preserve">Produtos quimicos organicos Derivados halogenados dos hidrocarbonetos Dibrometo de etileno iSo 1 2 dibromoetano </t>
  </si>
  <si>
    <t>Produtos quimicos organicos Derivados halogenados dos hidrocarbonetos iodoetano</t>
  </si>
  <si>
    <t>Produtos quimicos organicos Derivados halogenados dos hidrocarbonetos iodoformio</t>
  </si>
  <si>
    <t>Produtos quimicos organicos eteres eteres alcoois eteres fenois eteres alcoois fenois peroxidos de alcoois peroxidos de eteres peroxidos de cetonas de constituicao quimica definida ou nao e seus derivados halogenados sulfonados nitrados ou nitrosados outr</t>
  </si>
  <si>
    <t>Produtos quimicos organicos Tiocompostos organicos 2 n n Dimetilamino etanotiol</t>
  </si>
  <si>
    <t>Produtos quimicos organicos outros compostos organo inorganicos Metilfosfonato de dimetila</t>
  </si>
  <si>
    <t>Produtos quimicos organicos outros compostos organo inorganicos Propilfosfonato de dimetila</t>
  </si>
  <si>
    <t>Produtos quimicos organicos outros compostos organo inorganicos etilfosfonato de dietila</t>
  </si>
  <si>
    <t>Produtos quimicos organicos outros compostos organo inorganicos acido metilfosfonico</t>
  </si>
  <si>
    <t xml:space="preserve">Produtos quimicos organicos outros compostos organo inorganicos Sal do acido metilfosfonico e de aminoiminometil ureia 1 1 </t>
  </si>
  <si>
    <t>Produtos quimicos organicos outros compostos organo inorganicos 2 4 6 Trioxido de 2 4 6 tripropil 1 3 5 2 4 6 trioxatrifosfinano</t>
  </si>
  <si>
    <t>Produtos quimicos organicos outros compostos organo inorganicos Metilfosfonato de 5 etil 2 metil 2 oxido 1 3 2 dioxafosfinan 5 il metil metila</t>
  </si>
  <si>
    <t>Produtos quimicos organicos outros compostos organo inorganicos 3 9 Dioxido de 3 9 dimetil 2 4 8 10 tetraoxa 3 9 difosfaspiro 5 5 undecano</t>
  </si>
  <si>
    <t>Produtos quimicos organicos outros compostos organo inorganicos acido fosfonometiliminodiacetico acido aminotrimetilenofosfonico</t>
  </si>
  <si>
    <t xml:space="preserve">Produtos quimicos organicos outros compostos organo inorganicos Difenilfosfonato 4 4 bis dimetoxifosfinil metil difenila </t>
  </si>
  <si>
    <t>Produtos quimicos organicos outros compostos organo inorganicos etidronato dissodico</t>
  </si>
  <si>
    <t>Produtos quimicos organicos outros compostos organo inorganicos Glifosato e seu sal de monoisopropilamina</t>
  </si>
  <si>
    <t>Produtos quimicos organicos outros compostos organo inorganicos Glufosinato de amonio</t>
  </si>
  <si>
    <t xml:space="preserve">Produtos quimicos organicos outros compostos organo inorganicos Hidrogenofosfonato de bis 2 etilexilo </t>
  </si>
  <si>
    <t>Produtos quimicos organicos outros compostos organo inorganicos Hidrogenio alquil de c1 a c3 fosfonitos de o 2 dialquil de c1 a c3 amino etila seus esteres de o alquila de ate c10 incluindo os cicloalquila sais alquilados ou protonados destes produtos</t>
  </si>
  <si>
    <t xml:space="preserve">Produtos quimicos organicos outros compostos organo inorganicos n n Dialquil de c1 a c3 fosforoamidocianidatos de o alquila de ate c10 incluindo os cicloalquila </t>
  </si>
  <si>
    <t>Produtos quimicos organicos outros compostos organo inorganicos outros</t>
  </si>
  <si>
    <t>Produtos quimicos organicos outros compostos organo inorganicos Dicloreto metilfosfonico</t>
  </si>
  <si>
    <t>Produtos quimicos organicos outros compostos organo inorganicos Dicloreto propilfosfonico</t>
  </si>
  <si>
    <t xml:space="preserve">Produtos quimicos organicos outros compostos organo inorganicos Metilfosfonotionato de o 3 cloropropil o 4 nitro 3 trifluorometil fenila </t>
  </si>
  <si>
    <t xml:space="preserve">Produtos quimicos organicos outros compostos organo inorganicos Triclorfom iSo </t>
  </si>
  <si>
    <t>Produtos quimicos organicos outros compostos organo inorganicos acido clodronico e seu sal dissodico</t>
  </si>
  <si>
    <t>Produtos quimicos organicos outros compostos organo inorganicos etefon</t>
  </si>
  <si>
    <t>Produtos quimicos organicos outros compostos organo inorganicos Fotemustina</t>
  </si>
  <si>
    <t xml:space="preserve">Produtos quimicos organicos outros compostos organo inorganicos alquil de c1 a c3 fosfonofluoridatos de o alquila de ate c10 incluindo os cicloalquila </t>
  </si>
  <si>
    <t>Produtos quimicos organicos outros compostos organo inorganicos Metilfosfonocloridato de o isopropila</t>
  </si>
  <si>
    <t>Produtos quimicos organicos outros compostos organo inorganicos Metilfosfonocloridato de o pinacolila</t>
  </si>
  <si>
    <t>Produtos quimicos organicos outros compostos organo inorganicos Difluoreto de alquilfosfonila com grupo alquila de c1 a c3</t>
  </si>
  <si>
    <t xml:space="preserve">Produtos quimicos organicos compostos heterociclicos exclusivamente de heteroatomo s de oxigenio carbofurano iSo </t>
  </si>
  <si>
    <t>Produtos quimicos organicos compostos heterociclicos exclusivamente de heteroatomo s de nitrogenio azoto carfentanila</t>
  </si>
  <si>
    <t>Produtos quimicos organicos compostos heterociclicos exclusivamente de heteroatomo s de nitrogenio azoto cetobemidona</t>
  </si>
  <si>
    <t>Produtos quimicos organicos compostos heterociclicos exclusivamente de heteroatomo s de nitrogenio azoto outros</t>
  </si>
  <si>
    <t>Produtos quimicos organicos compostos heterociclicos exclusivamente de heteroatomo s de nitrogenio azoto Remifentanila</t>
  </si>
  <si>
    <t>Produtos quimicos organicos compostos heterociclicos exclusivamente de heteroatomo s de nitrogenio azoto outras fentanilas e seus derivados</t>
  </si>
  <si>
    <t>Produtos quimicos organicos compostos heterociclicos exclusivamente de heteroatomo s de nitrogenio azoto Quinuclidin 3 ol</t>
  </si>
  <si>
    <t xml:space="preserve">Produtos quimicos organicos compostos heterociclicos exclusivamente de heteroatomo s de nitrogenio azoto 4 anilino n fenetilpiperidina anPP </t>
  </si>
  <si>
    <t xml:space="preserve">Produtos quimicos organicos compostos heterociclicos exclusivamente de heteroatomo s de nitrogenio azoto n Fenetil 4 piperidona nPP </t>
  </si>
  <si>
    <t>Produtos quimicos organicos compostos heterociclicos exclusivamente de heteroatomo s de nitrogenio azoto Benzilato de 3 quinuclidinila</t>
  </si>
  <si>
    <t>Produtos quimicos organicos acidos nucleicos e seus sais de constituicao quimica definida ou nao outros compostos heterociclicos outras fentanilas e seus derivados</t>
  </si>
  <si>
    <t>Produtos quimicos organicos alcaloides naturais ou reproduzidos por sintese seus sais eteres esteres e outros derivados Levometanfetamina e seus sais</t>
  </si>
  <si>
    <t>Produtos quimicos organicos alcaloides naturais ou reproduzidos por sintese seus sais eteres esteres e outros derivados Metanfetamina e seus sais</t>
  </si>
  <si>
    <t>Produtos quimicos organicos alcaloides naturais ou reproduzidos por sintese seus sais eteres esteres e outros derivados Racemato de metanfetamina e seus sais</t>
  </si>
  <si>
    <t>Produtos quimicos organicos alcaloides naturais ou reproduzidos por sintese seus sais eteres esteres e outros derivados cocaina e seus sais</t>
  </si>
  <si>
    <t>Produtos quimicos organicos alcaloides naturais ou reproduzidos por sintese seus sais eteres esteres e outros derivados ecgonina e seus sais</t>
  </si>
  <si>
    <t>Produtos quimicos organicos alcaloides naturais ou reproduzidos por sintese seus sais eteres esteres e outros derivados outros</t>
  </si>
  <si>
    <t xml:space="preserve">Produtos farmaceuticos Sangue humano sangue animal preparado para usos terapeuticos profilaticos ou de diagnostico antissoros outras fracoes do sangue e produtos imunologicos mesmo modificados ou obtidos por via biotecnologica vacinas toxinas culturas de </t>
  </si>
  <si>
    <t>Produtos farmaceuticos Sangue humano sangue animal preparado para usos terapeuticos profilaticos ou de diagnostico antissoros outras fracoes do sangue e produtos imunologicos mesmo modificados ou obtidos por via biotecnologica vacinas toxinas culturas de</t>
  </si>
  <si>
    <t>Produtos farmaceuticos Preparacoes e artigos farmaceuticos indicados na nota 4 deste capitulo Placebos e estojos para ensaios clinicos cegos ou duplo cegos destinados a um ensaio clinico reconhecido apresentados em doses</t>
  </si>
  <si>
    <t>Extratos tanantes e tintoriais taninos e seus derivados pigmentos e outras materias corantes tintas e vernizes mastiques tintas de escrever Materias corantes organicas sinteticas mesmo de constituicao qui mica definida preparacoes indicadas na nota 3 do p</t>
  </si>
  <si>
    <t>Saboes agentes organicos de superficie preparacoes para lavagem preparacoes lubrificantes ceras artificiais ceras preparadas produtos de conservacao e limpeza velas e artigos semelhantes massas ou pastas para modelar ceras para dentistas e composicoes par</t>
  </si>
  <si>
    <t>Polvoras e explosivos artigos de pirotecnia fosforos ligas piroforicas materias inflamaveis estopins e rastilhos de seguranca cordeis cordoes detonantes escorvas e capsulas fulminantes inflamadores detonadores eletricos estopins e rastilhos de seguranca</t>
  </si>
  <si>
    <t>Polvoras e explosivos artigos de pirotecnia fosforos ligas piroforicas materias inflamaveis estopins e rastilhos de seguranca cordeis cordoes detonantes escorvas e capsulas fulminantes inflamadores detonadores eletricos cordeis cordoes detonantes</t>
  </si>
  <si>
    <t>Polvoras e explosivos artigos de pirotecnia fosforos ligas piroforicas materias inflamaveis estopins e rastilhos de seguranca cordeis cordoes detonantes escorvas e capsulas fulminantes inflamadores detonadores eletricos escorvas fulminantes</t>
  </si>
  <si>
    <t>Polvoras e explosivos artigos de pirotecnia fosforos ligas piroforicas materias inflamaveis estopins e rastilhos de seguranca cordeis cordoes detonantes escorvas e capsulas fulminantes inflamadores detonadores eletricos capsulas fulminantes</t>
  </si>
  <si>
    <t>Polvoras e explosivos artigos de pirotecnia fosforos ligas piroforicas materias inflamaveis estopins e rastilhos de seguranca cordeis cordoes detonantes escorvas e capsulas fulminantes inflamadores detonadores eletricos inflamadores</t>
  </si>
  <si>
    <t>Polvoras e explosivos artigos de pirotecnia fosforos ligas piroforicas materias inflamaveis estopins e rastilhos de seguranca cordeis cordoes detonantes escorvas e capsulas fulminantes inflamadores detonadores eletricos Detonadores eletricos</t>
  </si>
  <si>
    <t>Produtos diversos das industrias quimicas inseticidas rodenticidas fungicidas herbicidas inibidores de germinacao e reguladores de crescimento para plantas desinfetantes e produtos semelhantes apresentados em formas ou embalagens para venda a retalho ou c</t>
  </si>
  <si>
    <t>Produtos diversos das industrias quimicas Reagentes de diagnostico ou de laboratorio em qualquer suporte e reagentes de diagnostico ou de laboratorio preparados mesmo num suporte mesmo apresentados sob a forma de estojos exceto os da posicao 30 06 materia</t>
  </si>
  <si>
    <t>Produtos diversos das industrias quimicas aglutinantes preparados para moldes ou para nucleos de fundicao produtos quimicos e preparacoes das industrias quimicas ou das industrias conexas incluindo os constituidos por misturas de produtos naturais nao esp</t>
  </si>
  <si>
    <t>Produtos diversos das industrias quimicas Misturas que contenham derivados halogenados do metano do etano ou do propano nao especificadas nem compreendidas noutras posicoes Que contenham triclorotrifluoroetanos</t>
  </si>
  <si>
    <t>Produtos diversos das industrias quimicas Misturas que contenham derivados halogenados do metano do etano ou do propano nao especificadas nem compreendidas noutras posicoes outras</t>
  </si>
  <si>
    <t>Produtos diversos das industrias quimicas Misturas que contenham derivados halogenados do metano do etano ou do propano nao especificadas nem compreendidas noutras posicoes Que contenham hidrobromofluorcarbonetos HBFc</t>
  </si>
  <si>
    <t>Produtos diversos das industrias quimicas Misturas que contenham derivados halogenados do metano do etano ou do propano nao especificadas nem compreendidas noutras posicoes Que contenham tetracloreto de carbono</t>
  </si>
  <si>
    <t>Produtos diversos das industrias quimicas Misturas que contenham derivados halogenados do metano do etano ou do propano nao especificadas nem compreendidas noutras posicoes Que contenham 1 1 1 tricloroetano metilcloroformio</t>
  </si>
  <si>
    <t xml:space="preserve">Produtos diversos das industrias quimicas Misturas que contenham derivados halogenados do metano do etano ou do propano nao especificadas nem compreendidas noutras posicoes Que contenham bromoclorodifluorometano halon 1211 bromotrifluorometano halon 1301 </t>
  </si>
  <si>
    <t>Produtos diversos das industrias quimicas Misturas que contenham derivados halogenados do metano do etano ou do propano nao especificadas nem compreendidas noutras posicoes Que contenham clorodifluorometano e pentafluoroetano</t>
  </si>
  <si>
    <t>Produtos diversos das industrias quimicas Misturas que contenham derivados halogenados do metano do etano ou do propano nao especificadas nem compreendidas noutras posicoes Que contenham clorodifluorometano e clorotetrafluoroetano</t>
  </si>
  <si>
    <t>Produtos diversos das industrias quimicas Misturas que contenham derivados halogenados do metano do etano ou do propano nao especificadas nem compreendidas noutras posicoes Que contenham brometo de metila bromometano ou bromoclorometano</t>
  </si>
  <si>
    <t xml:space="preserve">Produtos diversos das industrias quimicas Misturas que contenham derivados halogenados do metano do etano ou do propano nao especificadas nem compreendidas noutras posicoes Que contenham trifluorometano HFc 23 </t>
  </si>
  <si>
    <t xml:space="preserve">Produtos diversos das industrias quimicas Misturas que contenham derivados halogenados do metano do etano ou do propano nao especificadas nem compreendidas noutras posicoes Que contenham em massa 15 ou mais de 1 1 1 trifluoroetano HFc 143a </t>
  </si>
  <si>
    <t>Produtos diversos das industrias quimicas Misturas que contenham derivados halogenados do metano do etano ou do propano nao especificadas nem compreendidas noutras posicoes outras nao mencionadas na subposicao acima que contenham em massa 55 ou mais de pe</t>
  </si>
  <si>
    <t xml:space="preserve">Produtos diversos das industrias quimicas Misturas que contenham derivados halogenados do metano do etano ou do propano nao especificadas nem compreendidas noutras posicoes outras nao mencionadas nas subposicoes acima que contenham em massa 40 ou mais de </t>
  </si>
  <si>
    <t>Produtos diversos das industrias quimicas Misturas que contenham derivados halogenados do metano do etano ou do propano nao especificadas nem compreendidas noutras posicoes outras nao mencionadas nas subposicoes acima que contenham em massa 30 ou mais de</t>
  </si>
  <si>
    <t xml:space="preserve">Produtos diversos das industrias quimicas Misturas que contenham derivados halogenados do metano do etano ou do propano nao especificadas nem compreendidas noutras posicoes outras nao mencionadas nas subposicoes acima que contenham em massa 20 ou mais de </t>
  </si>
  <si>
    <t>Produtos diversos das industrias quimicas Misturas que contenham derivados halogenados do metano do etano ou do propano nao especificadas nem compreendidas noutras posicoes outras nao mencionadas nas subposicoes acima que contenham substancias das subposi</t>
  </si>
  <si>
    <t>Plastico e suas obras Polimeros de etileno em formas primarias com carga</t>
  </si>
  <si>
    <t>Plastico e suas obras Polimeros de etileno em formas primarias Sem carga</t>
  </si>
  <si>
    <t xml:space="preserve">Plastico e suas obras Poliacetais outros polieteres e resinas epoxidas em formas prima rias policarbonatos resinas alquidicas poliesteres alilicos e outros poliesteres em formas primarias Metilfosfonato de bis polioxietileno </t>
  </si>
  <si>
    <t>Plastico e suas obras Poliacetais outros polieteres e resinas epoxidas em formas prima rias policarbonatos resinas alquidicas poliesteres alilicos e outros poliesteres em formas primarias com carga</t>
  </si>
  <si>
    <t>Plastico e suas obras Poliacetais outros polieteres e resinas epoxidas em formas prima rias policarbonatos resinas alquidicas poliesteres alilicos e outros poliesteres em formas primarias Sem carga</t>
  </si>
  <si>
    <t>Plastico e suas obras Poliacetais outros polieteres e resinas epoxidas em formas prima rias policarbonatos resinas alquidicas poliesteres alilicos e outros poliesteres em formas primarias Politetrametilenoeterglicol</t>
  </si>
  <si>
    <t>Plastico e suas obras Poliacetais outros polieteres e resinas epoxidas em formas prima rias policarbonatos resinas alquidicas poliesteres alilicos e outros poliesteres em formas primarias Polietilenoglicol 400</t>
  </si>
  <si>
    <t>Plastico e suas obras Poliacetais outros polieteres e resinas epoxidas em formas prima rias policarbonatos resinas alquidicas poliesteres alilicos e outros poliesteres em formas primarias outros</t>
  </si>
  <si>
    <t xml:space="preserve">Plastico e suas obras Poliacetais outros polieteres e resinas epoxidas em formas prima rias policarbonatos resinas alquidicas poliesteres alilicos e outros poliesteres em formas primarias Poli epicloridrina </t>
  </si>
  <si>
    <t>Plastico e suas obras Poliacetais outros polieteres e resinas epoxidas em formas prima rias policarbonatos resinas alquidicas poliesteres alilicos e outros poliesteres em formas primarias copolimeros de oxido de etileno</t>
  </si>
  <si>
    <t>Plastico e suas obras Resinas de petroleo resinas de cumarona indeno politerpenos polissulfetos polissulfonas e outros produtos mencionados na nota 3 do presente capitulo nao especificados nem compreendidos noutras posicoes em formas primarias Poli 1 3 fe</t>
  </si>
  <si>
    <t>Borracha e suas obras Vestuario e seus acessorios incluindo as luvas mitenes e semelhantes de borracha vulcanizada nao endurecida para quaisquer usos Do tipo utilizado em medicina cirurgia odontologia ou veterinaria</t>
  </si>
  <si>
    <t xml:space="preserve"> Tapetes proprios para onibus ou caminhoes</t>
  </si>
  <si>
    <t xml:space="preserve"> Tapetes proprios para veiculos automoveis exceto onibus ou caminhoes</t>
  </si>
  <si>
    <t>Madeira carvao vegetal e obras de madeira Lenha em qualquer forma madeira em estilhas ou em particulas serragem serradura desperdicios e residuos de madeira mesmo aglomerados em toras toros briquetes pellets ou em formas semelhantes Briquetes de madeira</t>
  </si>
  <si>
    <t xml:space="preserve">Madeira carvao vegetal e obras de madeira Lenha em qualquer forma madeira em estilhas ou em particulas serragem serradura desperdicios e residuos de madeira mesmo aglomerados em toras toros briquetes pellets ou em formas semelhantes Serragem serradura </t>
  </si>
  <si>
    <t>Madeira carvao vegetal e obras de madeira Lenha em qualquer forma madeira em estilhas ou em particulas serragem serradura desperdicios e residuos de madeira mesmo aglomerados em toras toros briquetes pellets ou em formas semelhantes outros</t>
  </si>
  <si>
    <t>Madeira carvao vegetal e obras de madeira carvao vegetal incluindo o carvao de cascas ou de carocos mesmo aglomerado De cascas ou de carocos</t>
  </si>
  <si>
    <t>Madeira carvao vegetal e obras de madeira Madeira em bruto mesmo descascada desalburnada ou esquadriada Teca</t>
  </si>
  <si>
    <t xml:space="preserve"> esquadriada</t>
  </si>
  <si>
    <t>Madeira carvao vegetal e obras de madeira Madeira serrada ou fendida longitudinalmente cortada transversalmente ou desenrolada mesmo aplainada lixada ou unida pelas extremidades de espessura superior a 6 mm De S P F espruce picea Piceaspp pinheiro Pinussp</t>
  </si>
  <si>
    <t>Madeira carvao vegetal e obras de madeira Madeira serrada ou fendida longitudinalmente cortada transversalmente ou desenrolada mesmo aplainada lixada ou unida pelas extremidades de espessura superior a 6 mm De Hem fir tsuga western hemlock Tsuga heterophy</t>
  </si>
  <si>
    <t>Madeira carvao vegetal e obras de madeira Madeira serrada ou fendida longitudinalmente cortada transversalmente ou desenrolada mesmo aplainada lixada ou unida pelas extremidades de espessura superior a 6 mm Teca</t>
  </si>
  <si>
    <t>Madeira carvao vegetal e obras de madeira Madeira compensada contraplacada madeira folheada e madeiras estratificadas semelhantes com pelo menos uma camada exterior de madeira tropical</t>
  </si>
  <si>
    <t>Madeira carvao vegetal e obras de madeira Madeira compensada contraplacada madeira folheada e madeiras estratificadas semelhantes outras com pelo menos uma camada exterior de madeira nao conifera</t>
  </si>
  <si>
    <t>Madeira carvao vegetal e obras de madeira Madeira compensada contraplacada madeira folheada e madeiras estratificadas semelhantes outras com ambas as camadas exteriores de madeira de coniferas</t>
  </si>
  <si>
    <t>Madeira carvao vegetal e obras de madeira Molduras de madeira para quadros fotografias espelhos ou objetos semelhantes De madeira tropical</t>
  </si>
  <si>
    <t>Madeira carvao vegetal e obras de madeira Molduras de madeira para quadros fotografias espelhos ou objetos semelhantes outras</t>
  </si>
  <si>
    <t>Madeira carvao vegetal e obras de madeira obras de marcenaria e pecas de carpintaria para construcoes incluindo os paineis celulares os paineis montados para revestimento de pisos pavimentos e as fasquias para telhados shingles e shakes de madeira De made</t>
  </si>
  <si>
    <t>Madeira carvao vegetal e obras de madeira obras de marcenaria e pecas de carpintaria para construcoes incluindo os paineis celulares os paineis montados para revestimento de pisos pavimentos e as fasquias para telhados shingles e shakes de madeira outras</t>
  </si>
  <si>
    <t>Madeira carvao vegetal e obras de madeira obras de marcenaria e pecas de carpintaria para construcoes incluindo os paineis celulares os paineis montados para revestimento de pisos pavimentos e as fasquias para telhados shingles e shakes de madeira Postes</t>
  </si>
  <si>
    <t>Madeira carvao vegetal e obras de madeira obras de marcenaria e pecas de carpintaria para construcoes incluindo os paineis celulares os paineis montados para revestimento de pisos pavimentos e as fasquias para telhados shingles e shakes de madeira Madeira</t>
  </si>
  <si>
    <t>Madeira carvao vegetal e obras de madeira obras de marcenaria e pecas de carpintaria para construcoes incluindo os paineis celulares os paineis montados para revestimento de pisos pavimentos e as fasquias para telhados shingles e shakes de madeira Vigas e</t>
  </si>
  <si>
    <t>Madeira carvao vegetal e obras de madeira obras de marcenaria e pecas de carpintaria para construcoes incluindo os paineis celulares os paineis montados para revestimento de pisos pavimentos e as fasquias para telhados shingles e shakes de madeira outros</t>
  </si>
  <si>
    <t>Madeira carvao vegetal e obras de madeira obras de marcenaria e pecas de carpintaria para construcoes incluindo os paineis celulares os paineis montados para revestimento de pisos pavimentos e as fasquias para telhados shingles e shakes de madeira Paineis</t>
  </si>
  <si>
    <t>Madeira carvao vegetal e obras de madeira artigos de madeira para mesa ou cozinha De madeira tropical</t>
  </si>
  <si>
    <t>Madeira carvao vegetal e obras de madeira Madeira marchetada e madeira incrustada estojos e guarda joias para joalheria e ourivesaria e obras semelhantes de madeira estatuetas e outros objetos de ornamentacao de madeira artigos de mobiliario de madeira qu</t>
  </si>
  <si>
    <t>Madeira carvao vegetal e obras de madeira outras obras em madeira urnas funerarias caixoes</t>
  </si>
  <si>
    <t xml:space="preserve">Livros jornais gravuras e outros produtos das industrias graficas textos manuscritos ou datilografados planos e plantas obras cartograficas de qualquer especie incluindo as cartas murais as plantas topograficas e os globos impressos Sob a forma de livros </t>
  </si>
  <si>
    <t>Livros jornais gravuras e outros produtos das industrias graficas textos manuscritos ou datilografados planos e plantas obras cartograficas de qualquer especie incluindo as cartas murais as plantas topograficas e os globos impressos outras</t>
  </si>
  <si>
    <t>Fibras sinteticas ou artificiais descontinuas cabos de filamentos sinteticos De aramidas</t>
  </si>
  <si>
    <t>Fibras sinteticas ou artificiais descontinuas cabos de filamentos sinteticos outros</t>
  </si>
  <si>
    <t xml:space="preserve">Tapetes e outros revestimentos para pisos pavimentos de materias texteis Tapetes e outros revestimentos para pisos pavimentos de materias texteis tufados mesmo confeccionados Grama relva </t>
  </si>
  <si>
    <t>Tapetes e outros revestimentos para pisos pavimentos de materias texteis Tapetes e outros revestimentos para pisos pavimentos de materias texteis tufados mesmo confeccionados outros</t>
  </si>
  <si>
    <t>Tecidos especiais tecidos tufados rendas tapecarias passamanarias bordados Tecidos atoalhados turcos exceto os artigos da posicao 58 06 tecidos tufados exceto os artigos da posicao 57 03 Tecidos atoalhados turcos de algodao</t>
  </si>
  <si>
    <t>Vestuario e seus acessorios exceto de malha Sobretudos japonas gaboes capas anoraques casacos blusoes e semelhantes de uso masculino exceto os artigos da posicao 62 03 De la ou de pelos finos</t>
  </si>
  <si>
    <t>Vestuario e seus acessorios exceto de malha Sobretudos japonas gaboes capas anoraques casacos blusoes e semelhantes de uso masculino exceto os artigos da posicao 62 03 De algodao</t>
  </si>
  <si>
    <t>Vestuario e seus acessorios exceto de malha Sobretudos japonas gaboes capas anoraques casacos blusoes e semelhantes de uso masculino exceto os artigos da posicao 62 03 De fibras sinteticas ou artificiais</t>
  </si>
  <si>
    <t>Vestuario e seus acessorios exceto de malha Sobretudos japonas gaboes capas anoraques casacos blusoes e semelhantes de uso masculino exceto os artigos da posicao 62 03 De outras materias texteis</t>
  </si>
  <si>
    <t>Vestuario e seus acessorios exceto de malha Mantos casacos compridos capas anoraques casacos blusoes e semelhantes de uso feminino exceto os artigos da posicao 62 04 De la ou de pelos finos</t>
  </si>
  <si>
    <t>Vestuario e seus acessorios exceto de malha Mantos casacos compridos capas anoraques casacos blusoes e semelhantes de uso feminino exceto os artigos da posicao 62 04 De algodao</t>
  </si>
  <si>
    <t>Vestuario e seus acessorios exceto de malha Mantos casacos compridos capas anoraques casacos blusoes e semelhantes de uso feminino exceto os artigos da posicao 62 04 De fibras sinteticas ou artificiais</t>
  </si>
  <si>
    <t>Vestuario e seus acessorios exceto de malha Mantos casacos compridos capas anoraques casacos blusoes e semelhantes de uso feminino exceto os artigos da posicao 62 04 De outras materias texteis</t>
  </si>
  <si>
    <t>Obras de pedra gesso cimento amianto mica ou de materias semelhantes obras de pedra ou de outras materias minerais incluindo as fibras de carbono as obras destas materias e as de turfa nao especificadas nem compreendidas noutras posicoes Fibras de carbono</t>
  </si>
  <si>
    <t>Obras de pedra gesso cimento amianto mica ou de materias semelhantes obras de pedra ou de outras materias minerais incluindo as fibras de carbono as obras destas materias e as de turfa nao especificadas nem compreendidas noutras posicoes Texteis de fibras</t>
  </si>
  <si>
    <t>Obras de pedra gesso cimento amianto mica ou de materias semelhantes obras de pedra ou de outras materias minerais incluindo as fibras de carbono as obras destas materias e as de turfa nao especificadas nem compreendidas noutras posicoes outras obras de f</t>
  </si>
  <si>
    <t>Obras de pedra gesso cimento amianto mica ou de materias semelhantes obras de pedra ou de outras materias minerais incluindo as fibras de carbono as obras destas materias e as de turfa nao especificadas nem compreendidas noutras posicoes outras</t>
  </si>
  <si>
    <t>Vidro e suas obras Fibras de vidro incluindo a la de vidro e suas obras por exemplo fios mechas ligeiramente torcidas rovings tecidos outros fios mechas</t>
  </si>
  <si>
    <t>Vidro e suas obras Fibras de vidro incluindo a la de vidro e suas obras por exemplo fios mechas ligeiramente torcidas rovings tecidos Mantas mats consolidadas mecanicamente</t>
  </si>
  <si>
    <t>Vidro e suas obras Fibras de vidro incluindo a la de vidro e suas obras por exemplo fios mechas ligeiramente torcidas rovings tecidos Tecidos de mechas ligeiramente torcidas rovings de malha fechada closed woven fabrics</t>
  </si>
  <si>
    <t>Vidro e suas obras Fibras de vidro incluindo a la de vidro e suas obras por exemplo fios mechas ligeiramente torcidas rovings tecidos outros obtidos de mechas ligeiramente torcidas rovings de malha fechada other closed fabrics</t>
  </si>
  <si>
    <t>Vidro e suas obras Fibras de vidro incluindo a la de vidro e suas obras por exemplo fios mechas ligeiramente torcidas rovings tecidos Tecidos de fios de malha fechada em ponto de tafeta nao revestidos nem estratificados</t>
  </si>
  <si>
    <t>Vidro e suas obras Fibras de vidro incluindo a la de vidro e suas obras por exemplo fios mechas ligeiramente torcidas rovings tecidos Tecidos de fios de malha fechada em ponto de tafeta revestidos ou estratificados</t>
  </si>
  <si>
    <t>Vidro e suas obras Fibras de vidro incluindo a la de vidro e suas obras por exemplo fios mechas ligeiramente torcidas rovings tecidos Tecidos de malha aberta de largura nao superior a 30 cm</t>
  </si>
  <si>
    <t>Vidro e suas obras Fibras de vidro incluindo a la de vidro e suas obras por exemplo fios mechas ligeiramente torcidas rovings tecidos Tecidos de malha aberta de largura superior a 30 cm</t>
  </si>
  <si>
    <t>Vidro e suas obras Fibras de vidro incluindo a la de vidro e suas obras por exemplo fios mechas ligeiramente torcidas rovings tecidos outros</t>
  </si>
  <si>
    <t xml:space="preserve">Vidro e suas obras Fibras de vidro incluindo a la de vidro e suas obras por exemplo fios mechas ligeiramente torcidas rovings tecidos Veus camadas finas </t>
  </si>
  <si>
    <t>Vidro e suas obras Fibras de vidro incluindo a la de vidro e suas obras por exemplo fios mechas ligeiramente torcidas rovings tecidos outros tecidos de malha fechada</t>
  </si>
  <si>
    <t>Vidro e suas obras Fibras de vidro incluindo a la de vidro e suas obras por exemplo fios mechas ligeiramente torcidas rovings tecidos constituidos por fios paralelizados e superpostos entre si em angulo de 90 impregnados e soldados nos pontos de interseca</t>
  </si>
  <si>
    <t>Vidro e suas obras Fibras de vidro incluindo a la de vidro e suas obras por exemplo fios mechas ligeiramente torcidas rovings tecidos La de vidro e suas obras</t>
  </si>
  <si>
    <t>Vidro e suas obras Fibras de vidro incluindo a la de vidro e suas obras por exemplo fios mechas ligeiramente torcidas rovings tecidos outras</t>
  </si>
  <si>
    <t>Perolas naturais ou cultivadas pedras preciosas ou semipreciosas e semelhantes metais preciosos metais folheados ou chapeados de metais preciosos plaque e suas obras bijuterias moedas Pedras sinteticas ou reconstituidas mesmo trabalhadas ou combinadas mas</t>
  </si>
  <si>
    <t>Cobre e suas obras outras obras de cobre Vazadas moldadas estampadas ou forjadas mas nao trabalhadas de outro modo</t>
  </si>
  <si>
    <t xml:space="preserve"> correntes cadeias e suas partes</t>
  </si>
  <si>
    <t>Cobre e suas obras outras obras de cobre Telas metalicas de fio de cobre</t>
  </si>
  <si>
    <t>Cobre e suas obras outras obras de cobre Grades e redes de fio de cobre chapas e tiras distendidas</t>
  </si>
  <si>
    <t>Cobre e suas obras outras obras de cobre Molas</t>
  </si>
  <si>
    <t>Cobre e suas obras outras obras de cobre Discos proprios para cunhagem de moedas</t>
  </si>
  <si>
    <t>Cobre e suas obras outras obras de cobre outras</t>
  </si>
  <si>
    <t>Aparelhos nao eletricos para cozinhar ou aquecer dos tipos utilizados para uso domestico e suas partes</t>
  </si>
  <si>
    <t>Outros metais comuns cermets obras dessas materias Tantalo e suas obras incluindo os desperdicios e residuos e sucata cadinhos</t>
  </si>
  <si>
    <t>Outros metais comuns cermets obras dessas materias Tantalo e suas obras incluindo os desperdicios e residuos e sucata outros</t>
  </si>
  <si>
    <t>Outros metais comuns cermets obras dessas materias Que contenham mais de 99 99 em peso de bismuto</t>
  </si>
  <si>
    <t>Outros metais comuns cermets obras dessas materias outros</t>
  </si>
  <si>
    <t>Outros metais comuns cermets obras dessas materias Zirconio e suas obras incluindo os desperdicios e residuos e sucata Que contenham menos de uma parte de hafnio para 500 partes em peso de zirconio</t>
  </si>
  <si>
    <t>Outros metais comuns cermets obras dessas materias Zirconio e suas obras incluindo os desperdicios e residuos e sucata outros</t>
  </si>
  <si>
    <t>Outros metais comuns cermets obras dessas materias Berilio cromo germanio vanadio galio hafnio celtio indio nio bio colombio renio e talio e suas obras incluindo os desperdicios e residuos e sucata em formas brutas desperdicios e residuos e sucata pos</t>
  </si>
  <si>
    <t>Outros metais comuns cermets obras dessas materias Berilio cromo germanio vanadio galio hafnio celtio indio nio bio colombio renio e talio e suas obras incluindo os desperdicios e residuos e sucata outros</t>
  </si>
  <si>
    <t>Outros metais comuns cermets obras dessas materias Berilio cromo germanio vanadio galio hafnio celtio indio nio bio colombio renio e talio e suas obras incluindo os desperdicios e residuos e sucata Desperdicios e residuos e sucata</t>
  </si>
  <si>
    <t xml:space="preserve">Reatores nucleares caldeiras maquinas aparelhos e instrumentos mecanicos e suas partes Bombas de ar ou de vacuo compressores de ar ou de outros gases e ventiladores coifas aspirantes exaustores para extracao ou reciclagem com ventilador incorporado mesmo </t>
  </si>
  <si>
    <t xml:space="preserve"> Proprios para conservacao de sangue humano funcionando com temperatura estavel entre 2 c e 6 c</t>
  </si>
  <si>
    <t>Reatores nucleares caldeiras maquinas aparelhos e instrumentos mecanicos e suas partes aparelhos dispositivos ou equipamentos de laboratorio mesmo aquecidos eletricamente exceto os fornos e outros aparelhos da posicao 85 14 para tratamento de materias por</t>
  </si>
  <si>
    <t>Reatores nucleares caldeiras maquinas aparelhos e instrumentos mecanicos e suas partes centrifugadores incluindo os secadores centrifugos aparelhos para filtrar ou depurar liquidos ou gases conversores cataliticos e filtros de particulas mesmo combinados</t>
  </si>
  <si>
    <t xml:space="preserve"> conversores cataliticos exceto para veiculos</t>
  </si>
  <si>
    <t>Filtros de particulas</t>
  </si>
  <si>
    <t>Reatores nucleares caldeiras maquinas aparelhos e instrumentos mecanicos e suas partes outras maquinas e aparelhos de elevacao de carga de descarga ou de movimentacao por exemplo elevadores escadas rolantes transportadores telefericos Robos industriais</t>
  </si>
  <si>
    <t>Reatores nucleares caldeiras maquinas aparelhos e instrumentos mecanicos e suas partes Maquinas ferramentas incluindo as prensas para forjar ou estampar martelos martelos piloes e martinetes para trabalhar metais excluindo os laminadores maquinas ferramen</t>
  </si>
  <si>
    <t>Reatores nucleares caldeiras maquinas aparelhos e instrumentos mecanicos e suas partes Maquinas automaticas para processamento de dados e suas unidades leitores magneticos ou opticos maquinas para registrar dados em suporte sob forma codificada e maquinas</t>
  </si>
  <si>
    <t xml:space="preserve"> Discos rigidos</t>
  </si>
  <si>
    <t>Reatores nucleares caldeiras maquinas aparelhos e instrumentos mecanicos e suas partes Partes e acessorios exceto estojos capas e semelhantes reconheciveis como exclusiva ou principalmente destinados as maquinas ou aparelhos das posicoes 84 70 a 84 72 out</t>
  </si>
  <si>
    <t>Reatores nucleares caldeiras maquinas aparelhos e instrumentos mecanicos e suas partes Maquinas e aparelhos mecanicos com funcao propria nao especificados nem compreendidos noutras posicoes deste capitulo Prensas isostaticas a frio</t>
  </si>
  <si>
    <t>Reatores nucleares caldeiras maquinas aparelhos e instrumentos mecanicos e suas partes Maquinas para fabricacao aditiva Por deposito de metal</t>
  </si>
  <si>
    <t>Reatores nucleares caldeiras maquinas aparelhos e instrumentos mecanicos e suas partes Maquinas para fabricacao aditiva Por deposito de plastico ou de borracha</t>
  </si>
  <si>
    <t>Reatores nucleares caldeiras maquinas aparelhos e instrumentos mecanicos e suas partes Maquinas para fabricacao aditiva Por deposito de gesso cimento ceramica ou de vidro</t>
  </si>
  <si>
    <t>Reatores nucleares caldeiras maquinas aparelhos e instrumentos mecanicos e suas partes Maquinas para fabricacao aditiva outras</t>
  </si>
  <si>
    <t>Reatores nucleares caldeiras maquinas aparelhos e instrumentos mecanicos e suas partes Maquinas para fabricacao aditiva Partes</t>
  </si>
  <si>
    <t xml:space="preserve"> De maquinas para fabricacao aditiva por deposito de materias exceto de plastico de borracha ou de vidro</t>
  </si>
  <si>
    <t>Maquinas aparelhos e materiais eletricos e suas partes aparelhos de gravacao ou de reproducao de som aparelhos de gravacao ou de reproducao de imagens e de som em televisao e suas partes e acessorios Motores e geradores eletricos exceto os grupos eletroge</t>
  </si>
  <si>
    <t>Maquinas aparelhos e materiais eletricos e suas partes aparelhos de gravacao ou de reproducao de som aparelhos de gravacao ou de reproducao de imagens e de som em televisao e suas partes e acessorios Fornos eletricos industriais ou de laboratorio incluind</t>
  </si>
  <si>
    <t xml:space="preserve"> Fornos de arco a vacuo industriais</t>
  </si>
  <si>
    <t xml:space="preserve"> Fornos de plasma</t>
  </si>
  <si>
    <t>Fornos de resistencia de aquecimento direto exceto industriais</t>
  </si>
  <si>
    <t>Maquinas aparelhos e materiais eletricos e suas partes aparelhos de gravacao ou de reproducao de som aparelhos de gravacao ou de reproducao de imagens e de som em televisao e suas partes e acessorios aparelhos telefonicos incluindo os telefones para redes</t>
  </si>
  <si>
    <t xml:space="preserve"> Telefones publicos</t>
  </si>
  <si>
    <t xml:space="preserve"> Moduladores oFDM orthogonal Frequency Division Multiplex com sintaxe MPeG TS MPeG Transport Stream para sistemas de televisao digital terrestre</t>
  </si>
  <si>
    <t>Multiplexadores de sinais de audio video e dados para sistemas de televisao digital terrestre com entrada aSi e saida TS Transport Stream</t>
  </si>
  <si>
    <t>Receptores pessoais de radiomensagens</t>
  </si>
  <si>
    <t>Circuitos impressos com componentes eletricos ou eletronicos montados</t>
  </si>
  <si>
    <t xml:space="preserve">Maquinas aparelhos e materiais eletricos e suas partes aparelhos de gravacao ou de reproducao de som aparelhos de gravacao ou de reproducao de imagens e de som em televisao e suas partes e acessorios Partes e acessorios reconheciveis como sendo exclusiva </t>
  </si>
  <si>
    <t>Fitas magneticas nao gravadas</t>
  </si>
  <si>
    <t xml:space="preserve"> Fitas magneticas gravadas com materia didatica</t>
  </si>
  <si>
    <t>Fitas magneticas para gravacao simultanea de imagem e som proprias para televisao videotape gravadas com materia de natureza cientifica ou educativa</t>
  </si>
  <si>
    <t>Maquinas aparelhos e materiais eletricos e suas partes aparelhos de gravacao ou de reproducao de som aparelhos de gravacao ou de reproducao de imagens e de som em televisao e suas partes e acessorios Modulos de visualizacao de tela ecra plana mesmo que in</t>
  </si>
  <si>
    <t xml:space="preserve"> Transmissores receptores transceptores de radio digital para televisao digital terrestre com interfaces digitais DVB aSi e ou iSDB T clock data</t>
  </si>
  <si>
    <t xml:space="preserve">Maquinas aparelhos e materiais eletricos e suas partes aparelhos de gravacao ou de reproducao de som aparelhos de gravacao ou de reproducao de imagens e de som em televisao e suas partes e acessorios aparelhos transmissores emissores para radiodifusao ou </t>
  </si>
  <si>
    <t>Maquinas aparelhos e materiais eletricos e suas partes aparelhos de gravacao ou de reproducao de som aparelhos de gravacao ou de reproducao de imagens e de som em televisao e suas partes e acessorios aparelhos transmissores emissores para radiodifusao ou</t>
  </si>
  <si>
    <t>Maquinas aparelhos e materiais eletricos e suas partes aparelhos de gravacao ou de reproducao de som aparelhos de gravacao ou de reproducao de imagens e de som em televisao e suas partes e acessorios aparelhos receptores para radiodifusao mesmo combinados</t>
  </si>
  <si>
    <t>Maquinas aparelhos e materiais eletricos e suas partes aparelhos de gravacao ou de reproducao de som aparelhos de gravacao ou de reproducao de imagens e de som em televisao e suas partes e acessorios Monitores e projetores que nao incorporem aparelho rece</t>
  </si>
  <si>
    <t>Maquinas aparelhos e materiais eletricos e suas partes aparelhos de gravacao ou de reproducao de som aparelhos de gravacao ou de reproducao de imagens e de som em televisao e suas partes e acessorios Partes reconheciveis como exclusiva ou principalmente d</t>
  </si>
  <si>
    <t>Maquinas aparelhos e materiais eletricos e suas partes aparelhos de gravacao ou de reproducao de som aparelhos de gravacao ou de reproducao de imagens e de som em televisao e suas partes e acessorios Lampadas e tubos eletricos de incandescencia ou de desc</t>
  </si>
  <si>
    <t>Maquinas aparelhos e materiais eletricos e suas partes aparelhos de gravacao ou de reproducao de som aparelhos de gravacao ou de reproducao de imagens e de som em televisao e suas partes e acessorios Diodos transistores e dispositivos semelhantes semicond</t>
  </si>
  <si>
    <t xml:space="preserve"> celulas solares</t>
  </si>
  <si>
    <t>Maquinas aparelhos e materiais eletricos e suas partes aparelhos de gravacao ou de reproducao de som aparelhos de gravacao ou de reproducao de imagens e de som em televisao e suas partes e acessorios circuitos integrados eletronicos Partes</t>
  </si>
  <si>
    <t>Maquinas aparelhos e materiais eletricos e suas partes aparelhos de gravacao ou de reproducao de som aparelhos de gravacao ou de reproducao de imagens e de som em televisao e suas partes e acessorios Maquinas e aparelhos eletricos com funcao propria nao e</t>
  </si>
  <si>
    <t xml:space="preserve"> Gravador reprodutor e editor de imagem e som em discos por meio magnetico optico ou optomagnetico</t>
  </si>
  <si>
    <t>Aparelho de gravacao ou reproducao e edicao de imagem e som de televisao em disco rigido por meio magnetico optico ou optomagnetico</t>
  </si>
  <si>
    <t>Maquinas aparelhos e materiais eletricos e suas partes aparelhos de gravacao ou de reproducao de som aparelhos de gravacao ou de reproducao de imagens e de som em televisao e suas partes e acessorios Termopares do tipo utilizado em dispositivos termoeletr</t>
  </si>
  <si>
    <t>Maquinas aparelhos e materiais eletricos e suas partes aparelhos de gravacao ou de reproducao de som aparelhos de gravacao ou de reproducao de imagens e de som em televisao e suas partes e acessorios outras</t>
  </si>
  <si>
    <t>Maquinas aparelhos e materiais eletricos e suas partes aparelhos de gravacao ou de reproducao de som aparelhos de gravacao ou de reproducao de imagens e de som em televisao e suas partes e acessorios Desperdicios e residuos e sucata eletricos e eletronico</t>
  </si>
  <si>
    <t xml:space="preserve"> acumuladores inserviveis</t>
  </si>
  <si>
    <t>Desperdicios e residuos a base de cadmio exceto seus compostos quimicos</t>
  </si>
  <si>
    <t>Desperdicios e residuos contendo compostos quimicos de niquel cadmio mercurio ou de litio</t>
  </si>
  <si>
    <t xml:space="preserve"> Pilhas baterias de pilhas e acumuladores eletricos inserviveis exceto acumuladores de chumbo</t>
  </si>
  <si>
    <t xml:space="preserve"> Desperdicios residuos e sucatas contendo compostos quimicos de niquel ou de litio</t>
  </si>
  <si>
    <t xml:space="preserve"> Pilhas baterias de pilhas e acumuladores eletricos inserviveis</t>
  </si>
  <si>
    <t>Pilhas baterias de pilhas e acumuladores eletricos inserviveis</t>
  </si>
  <si>
    <t>Desperdicios residuos e sucatas contendo compostos quimicos de niquel ou de litio</t>
  </si>
  <si>
    <t xml:space="preserve"> Pilhas baterias de pilhas e acumuladores eletricos inserviveis exceto acumuladores de chumbo acido</t>
  </si>
  <si>
    <t xml:space="preserve"> Produtos usados no final de seu ciclo de vida imprestaveis para uso em sua funcao original considerados residuos eletronicos</t>
  </si>
  <si>
    <t xml:space="preserve">Veiculos automoveis tratores ciclos e outros veiculos terrestres suas partes e acessorios Tratores exceto os carros tratores da posicao 87 09 unicamente com motor de pistao de ignicao por compressao diesel ou semidiesel </t>
  </si>
  <si>
    <t>Veiculos automoveis tratores ciclos e outros veiculos terrestres suas partes e acessorios Tratores exceto os carros tratores da posicao 87 09 equipados para propulsao simultaneamente com motor de pistao de ignicao por compressao diesel ou semidiesel e mot</t>
  </si>
  <si>
    <t>Veiculos automoveis tratores ciclos e outros veiculos terrestres suas partes e acessorios Tratores exceto os carros tratores da posicao 87 09 equipados para propulsao simultaneamente com motor de pistao de ignicao por centelha faisca e motor eletrico</t>
  </si>
  <si>
    <t>Veiculos automoveis tratores ciclos e outros veiculos terrestres suas partes e acessorios Tratores exceto os carros tratores da posicao 87 09 unicamente com motor eletrico para propulsao</t>
  </si>
  <si>
    <t>Veiculos automoveis tratores ciclos e outros veiculos terrestres suas partes e acessorios Tratores exceto os carros tratores da posicao 87 09 outros</t>
  </si>
  <si>
    <t>Veiculos automoveis tratores ciclos e outros veiculos terrestres suas partes e acessorios Veiculos automoveis para transporte de mercadorias De peso em carga maxima bruto nao superior a 5 toneladas</t>
  </si>
  <si>
    <t xml:space="preserve"> chassis com motor e cabina de furgoes pick ups camionetas e semelhantes</t>
  </si>
  <si>
    <t xml:space="preserve"> Furgoes pick ups camionetas e semelhantes com caixa basculante ou frigorificos ou isotermicos</t>
  </si>
  <si>
    <t>Outros furgoes pick ups camionetas e semelhantes</t>
  </si>
  <si>
    <t xml:space="preserve"> carro forte para transporte de valores</t>
  </si>
  <si>
    <t>Veiculos automoveis tratores ciclos e outros veiculos terrestres suas partes e acessorios Veiculos automoveis para transporte de mercadorias De peso em carga maxima bruto superior a 5 toneladas mas nao superior a 20 toneladas</t>
  </si>
  <si>
    <t>Veiculos automoveis tratores ciclos e outros veiculos terrestres suas partes e acessorios Veiculos automoveis para transporte de mercadorias De peso em carga maxima bruto superior a 20 toneladas</t>
  </si>
  <si>
    <t>Veiculo automovel para transporte de toras de madeira denominado comercialmente trator florestal e tecnicamente forwarder</t>
  </si>
  <si>
    <t>Chassis com motor e cabina exceto de caminhao</t>
  </si>
  <si>
    <t>Com caixa basculante ou frigorificos ou isotermicos exceto caminhoes</t>
  </si>
  <si>
    <t>Caminhoes inclusive com caixa basculante ou frigorificos ou isotermicos chassis de caminhao com motor e cabina</t>
  </si>
  <si>
    <t>Veiculos automoveis tratores ciclos e outros veiculos terrestres suas partes e acessorios Veiculos automoveis para transporte de mercadorias De peso em carga maxima bruto superior a 5 toneladas</t>
  </si>
  <si>
    <t>Veiculos automoveis tratores ciclos e outros veiculos terrestres suas partes e acessorios Veiculos automoveis para transporte de mercadorias outros unicamente com motor eletrico para propulsao</t>
  </si>
  <si>
    <t>Veiculos automoveis tratores ciclos e outros veiculos terrestres suas partes e acessorios Partes e acessorios dos veiculos automoveis das posicoes 87 01 a 87 05 Para brisas vidros traseiros e outros vidros especificados na nota de subposicao 1 do presente</t>
  </si>
  <si>
    <t>Aeronaves e aparelhos espaciais e suas partes Veiculos aereos aeronaves nao tripulados concebidos para o transporte de passageiros</t>
  </si>
  <si>
    <t>Aeronaves e aparelhos espaciais e suas partes Veiculos aereos aeronaves nao tripulados De peso maximo de decolagem nao superior a 250 g</t>
  </si>
  <si>
    <t>Concebidos para a obtencao ou captura de imagens</t>
  </si>
  <si>
    <t>Aeronaves e aparelhos espaciais e suas partes Veiculos aereos aeronaves nao tripulados De peso maximo de decolagem superior a 250 g mas nao superior a 7 kg</t>
  </si>
  <si>
    <t>Aeronaves e aparelhos espaciais e suas partes Veiculos aereos aeronaves nao tripulados De peso maximo de decolagem superior a 7 kg mas nao superior a 25 kg</t>
  </si>
  <si>
    <t xml:space="preserve"> concebidos para a obtencao ou captura de imagens</t>
  </si>
  <si>
    <t>Aeronaves e aparelhos espaciais e suas partes Veiculos aereos aeronaves nao tripulados De peso maximo de decolagem superior a 25 kg mas nao superior a 150 kg</t>
  </si>
  <si>
    <t>Aeronaves e aparelhos espaciais e suas partes Veiculos aereos aeronaves nao tripulados outros</t>
  </si>
  <si>
    <t>Aeronaves e aparelhos espaciais e suas partes Partes dos veiculos e aparelhos das posicoes 88 01 ou 88 02 Helices e rotores e suas partes</t>
  </si>
  <si>
    <t>Aeronaves e aparelhos espaciais e suas partes Partes dos veiculos e aparelhos das posicoes 88 01 ou 88 02 Trens de aterrissagem aterragem e suas partes</t>
  </si>
  <si>
    <t>Aeronaves e aparelhos espaciais e suas partes Partes dos veiculos e aparelhos das posicoes 88 01 ou 88 02 outras partes de avioes ou de helicopteros</t>
  </si>
  <si>
    <t>Aeronaves e aparelhos espaciais e suas partes Partes dos veiculos e aparelhos das posicoes 88 01 ou 88 02 outras</t>
  </si>
  <si>
    <t>Embarcacoes e estruturas flutuantes iates e outros barcos e embarcacoes de recreio ou de esporte barcos a remos e canoas equipados com um motor ou concebidos para comporta lo de peso vazio sem carga sem motor nao superior a 100 kg</t>
  </si>
  <si>
    <t>Embarcacoes e estruturas flutuantes iates e outros barcos e embarcacoes de recreio ou de esporte barcos a remos e canoas nao concebidos para serem utilizados com um motor e de peso vazio sem carga nao superior a 100 kg</t>
  </si>
  <si>
    <t>Embarcacoes e estruturas flutuantes iates e outros barcos e embarcacoes de recreio ou de esporte barcos a remos e canoas outros</t>
  </si>
  <si>
    <t>Embarcacoes e estruturas flutuantes iates e outros barcos e embarcacoes de recreio ou de esporte barcos a remos e canoas De comprimento nao superior a 7 5 m</t>
  </si>
  <si>
    <t>Embarcacoes e estruturas flutuantes iates e outros barcos e embarcacoes de recreio ou de esporte barcos a remos e canoas De comprimento superior a 7 5 m mas nao superior a 24 m</t>
  </si>
  <si>
    <t>Embarcacoes e estruturas flutuantes iates e outros barcos e embarcacoes de recreio ou de esporte barcos a remos e canoas De comprimento superior a 24 m</t>
  </si>
  <si>
    <t>Instrumentos e aparelhos de optica de fotografia de cinematografia de medida de controle ou de precisao instrumentos e aparelhos medico cirurgicos suas partes e acessorios Dispositivos de cristais liquidos que nao constituam artigos compreendidos mais esp</t>
  </si>
  <si>
    <t xml:space="preserve"> conta fios</t>
  </si>
  <si>
    <t xml:space="preserve"> Kits para aferese</t>
  </si>
  <si>
    <t xml:space="preserve"> exceto aparelhos que utilizem radiacoes alfa beta ou gama</t>
  </si>
  <si>
    <t>Exceto partes e acessorios de aparelhos que utilizem radiacoes alfa beta ou gama</t>
  </si>
  <si>
    <t>Instrumentos e aparelhos de optica de fotografia de cinematografia de medida de controle ou de precisao instrumentos e aparelhos medico cirurgicos suas partes e acessorios instrumentos e aparelhos para analises fisicas ou quimicas por exemplo polarimetros</t>
  </si>
  <si>
    <t>Artigos de relojoaria outras partes de artigos de relojoaria outras</t>
  </si>
  <si>
    <t>Moveis mobiliario medico cirurgico colchoes almofadas e semelhantes aparelhos de iluminacao nao especificados nem compreendidos noutros capitulos anuncios cartazes ou tabuletas e placas indicadoras luminosos e artigos semelhantes construcoes pre fabricada</t>
  </si>
  <si>
    <t xml:space="preserve"> Refletores projetores de lampadas halogenas ou HMi abertos ou com lentes de Fresnel</t>
  </si>
  <si>
    <t>Brinquedos jogos artigos para divertimento ou para esporte suas partes e acessorios carrosseis balancos baloicos instalacoes de tiro ao alvo e outras diversoes de parques e feiras circos ambulantes e colecoes de animais ambulantes teatros ambulantes com p</t>
  </si>
  <si>
    <t>Brinquedos jogos artigos para divertimento ou para esporte suas partes e acessorios carrosseis balancos baloicos instalacoes de tiro ao alvo e outras diversoes de parques e feiras circos ambulantes e colecoes de animais ambulantes teatros ambulantes Vagon</t>
  </si>
  <si>
    <t>Brinquedos jogos artigos para divertimento ou para esporte suas partes e acessorios carrosseis balancos baloicos instalacoes de tiro ao alvo e outras diversoes de parques e feiras circos ambulantes e colecoes de animais ambulantes teatros ambulantes outra</t>
  </si>
  <si>
    <t>Brinquedos jogos artigos para divertimento ou para esporte suas partes e acessorios carrosseis balancos baloicos instalacoes de tiro ao alvo e outras diversoes de parques e feiras circos ambulantes e colecoes de animais ambulantes teatros ambulantes carro</t>
  </si>
  <si>
    <t>Brinquedos jogos artigos para divertimento ou para esporte suas partes e acessorios carrosseis balancos baloicos instalacoes de tiro ao alvo e outras diversoes de parques e feiras circos ambulantes e colecoes de animais ambulantes teatros ambulantes outro</t>
  </si>
  <si>
    <t>Brinquedos jogos artigos para divertimento ou para esporte suas partes e acessorios carrosseis balancos baloicos instalacoes de tiro ao alvo e outras diversoes de parques e feiras circos ambulantes e colecoes de animais ambulantes teatros ambulantes carri</t>
  </si>
  <si>
    <t>Brinquedos jogos artigos para divertimento ou para esporte suas partes e acessorios carrosseis balancos baloicos instalacoes de tiro ao alvo e outras diversoes de parques e feiras circos ambulantes e colecoes de animais ambulantes teatros ambulantes Simul</t>
  </si>
  <si>
    <t>Brinquedos jogos artigos para divertimento ou para esporte suas partes e acessorios carrosseis balancos baloicos instalacoes de tiro ao alvo e outras diversoes de parques e feiras circos ambulantes e colecoes de animais ambulantes teatros ambulantes Percu</t>
  </si>
  <si>
    <t>Brinquedos jogos artigos para divertimento ou para esporte suas partes e acessorios carrosseis balancos baloicos instalacoes de tiro ao alvo e outras diversoes de parques e feiras circos ambulantes e colecoes de animais ambulantes teatros ambulantes equip</t>
  </si>
  <si>
    <t>Brinquedos jogos artigos para divertimento ou para esporte suas partes e acessorios carrosseis balancos baloicos instalacoes de tiro ao alvo e outras diversoes de parques e feiras circos ambulantes e colecoes de animais ambulantes teatros ambulantes atrac</t>
  </si>
  <si>
    <t>Brinquedos jogos artigos para divertimento ou para esporte suas partes e acessorios carrosseis balancos baloicos instalacoes de tiro ao alvo e outras diversoes de parques e feiras circos ambulantes e colecoes de animais ambulantes teatros ambulantes Teatr</t>
  </si>
  <si>
    <t>Objetos de arte de colecao e antiguidades Quadros pinturas e desenhos feitos inteiramente a mao exceto os desenhos da posicao 49 06 e os artigos manufaturados decorados a mao colagens e quadros decorativos semelhantes Quadros pinturas e desenhos</t>
  </si>
  <si>
    <t>Objetos de arte de colecao e antiguidades Quadros pinturas e desenhos feitos inteiramente a mao exceto os desenhos da posicao 49 06 e os artigos manufaturados decorados a mao colagens e quadros decorativos semelhantes Mosaicos</t>
  </si>
  <si>
    <t xml:space="preserve"> De flores botoes de flores ou de outras partes de plantas naturais ervas musgos e liquens</t>
  </si>
  <si>
    <t>Objetos de arte de colecao e antiguidades Quadros pinturas e desenhos feitos inteiramente a mao exceto os desenhos da posicao 49 06 e os artigos manufaturados decorados a mao colagens e quadros decorativos semelhantes outros</t>
  </si>
  <si>
    <t>Objetos de arte de colecao e antiguidades Gravuras estampas e litografias originais com mais de 100 anos</t>
  </si>
  <si>
    <t>Objetos de arte de colecao e antiguidades Gravuras estampas e litografias originais outras</t>
  </si>
  <si>
    <t>Objetos de arte de colecao e antiguidades Producoes originais de arte estatuaria ou de escultura de quaisquer materias com mais de 100 anos</t>
  </si>
  <si>
    <t>Objetos de arte de colecao e antiguidades Producoes originais de arte estatuaria ou de escultura de quaisquer materias outras</t>
  </si>
  <si>
    <t>Objetos de arte de colecao e antiguidades colecoes e pecas de colecao que apresentem um interesse arqueologico etnografico historico zoologico botanico mineralogico anatomico paleontologico ou numismatico colecoes e pecas de colecao que apresentem um inte</t>
  </si>
  <si>
    <t>Objetos de arte de colecao e antiguidades colecoes e pecas de colecao que apresentem um interesse arqueologico etnografico historico zoologico botanico mineralogico anatomico paleontologico ou numismatico especimes humanos e suas partes</t>
  </si>
  <si>
    <t xml:space="preserve">Objetos de arte de colecao e antiguidades colecoes e pecas de colecao que apresentem um interesse arqueologico etnografico historico zoologico botanico mineralogico anatomico paleontologico ou numismatico especies extintas ou ameacadas de extincao e suas </t>
  </si>
  <si>
    <t>Objetos de arte de colecao e antiguidades colecoes e pecas de colecao que apresentem um interesse arqueologico etnografico historico zoologico botanico mineralogico anatomico paleontologico ou numismatico outras</t>
  </si>
  <si>
    <t>Objetos de arte de colecao e antiguidades colecoes e pecas de colecao que apresentem um interesse arqueologico etnografico historico zoologico botanico mineralogico anatomico paleontologico ou numismatico com mais de 100 anos</t>
  </si>
  <si>
    <t>Objetos de arte de colecao e antiguidades antiguidades com mais de 100 anos com mais de 250 anos</t>
  </si>
  <si>
    <t>Objetos de arte de colecao e antiguidades antiguidades com mais de 100 anos outras</t>
  </si>
  <si>
    <t>Gorduras e oleos animais ou vegetais produtos da sua dissociacao gorduras alimenticias elaboradas ceras de origem animal ou vegetal oleos de coco copra de amendoa de palma palmiste coconote ou de babacu e respectivas fracoes mesmo refinados mas nao quimic</t>
  </si>
  <si>
    <t xml:space="preserve"> Bebidas alimentares a base ou elaboradas a partir de materias primas vegetais classificadas nas posicoes 08 01 ou 08 02 no capitulo 10 ou no capitulo 12 exceto a posicao 12 01 que nao contenham leite animal produtos lacteos ou gorduras deles derivados em</t>
  </si>
  <si>
    <t>Oleos essenciais e resinoides produtos de perfumaria ou de toucador preparados e preparacoes cosmeticas Misturas de substancias odoriferas e misturas incluindo as solucoes alcoolicas a base de uma ou mais destas substancias do tipo utilizado como materias</t>
  </si>
  <si>
    <t>Veiculos automoveis tratores ciclos e outros veiculos terrestres suas partes e acessorios Veiculos automoveis para usos especiais por exemplo auto socorros caminhoes guindastes veiculos de combate a incendio caminhoes betoneiras veiculos para varrer veicu</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</si>
  <si>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Raizes de ginseng</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</si>
  <si>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Palha de dormideira ou papoula</t>
  </si>
  <si>
    <t>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efedra</t>
  </si>
  <si>
    <t xml:space="preserve">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casca de cerejeira africana Prunus africana </t>
  </si>
  <si>
    <t>Sementes e frutos oleaginosos graos sementes e frutos diversos plantas industriais ou medicinais palhas e forragens alfarroba algas beterraba sacarina e cana de acucar frescas refrigeradas congeladas ou secas mesmo em po carocos e amendoas de frutos e outros produtos vegetais incluindo as raizes de chicoria nao torradas da variedade cichorium intybus sativum utilizados principalmente na alimentacao humana nao especificados nem compreendidos noutr</t>
  </si>
  <si>
    <t xml:space="preserve">Gorduras e oleos animais ou vegetais produtos da sua dissociacao gorduras alimenticias elaboradas ceras de origem animal ou vegetal oleos de coco copra de amendoa de palma palmiste coconote ou de babacu e respectivas fracoes mesmo refinados mas nao quimicamente modificados De amendoa de palma palmiste coconote </t>
  </si>
  <si>
    <t>Gorduras e oleos animais ou vegetais produtos da sua dissociacao gorduras alimenticias elaboradas ceras de origem animal ou vegetal ceras vegetais exceto os trigliceridos ceras de abelha ou de outros insetos e espermacete mesmo refinados ou corados ceras vegetais</t>
  </si>
  <si>
    <t>Gorduras e oleos animais ou vegetais produtos da sua dissociacao gorduras alimenticias elaboradas ceras de origem animal ou vegetal ceras vegetais exceto os trigliceridos ceras de abelha ou de outros insetos e espermacete mesmo refinados ou corados outras</t>
  </si>
  <si>
    <t>Cacau e suas preparacoes chocolate e outras preparacoes alimenticias que contenham cacau outros</t>
  </si>
  <si>
    <t>Preparacoes a base de cereais farinhas amidos feculas ou leite produtos de pastelaria extratos de malte preparacoes alimenticias de farinhas grumos semolas amidos feculas ou de extratos de malte que nao contenham cacau ou que contenham menos de 40 em peso de cacau calculado sobre uma base totalmente desengordurada nao especificadas nem compreendidas noutras posicoes preparacoes alimenticias de produtos das posicoes 04 01 a 04 04 que nao contenham</t>
  </si>
  <si>
    <t xml:space="preserve"> Pre 8208 misturas proprias para fabricacao de pao do tipo comum</t>
  </si>
  <si>
    <t xml:space="preserve"> Pre misturas proprias para fabricacao de pao do tipo comum</t>
  </si>
  <si>
    <t>Preparacoes a base de cereais farinhas amidos feculas ou leite produtos de pastelaria Produtos de padaria pastelaria ou da industria de bolachas e biscoitos mesmo adicionados de cacau hostias capsulas vazias para medicamentos obreias pastas secas de farinha amido ou fecula em folhas e produtos semelhantes outros</t>
  </si>
  <si>
    <t>Preparacoes de produtos horticolas fruta ou de outras partes de plantas cogumelos e trufas preparados ou conservados exceto em vinagre ou em acido acetico outros</t>
  </si>
  <si>
    <t>Preparacoes de produtos horticolas fruta ou de outras partes de plantas outros produtos horticolas preparados ou conservados exceto em vinagre ou em acido acetico congelados com excecao dos produtos da posicao 20 06 Batatas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</si>
  <si>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</si>
  <si>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</si>
  <si>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Damascos</t>
  </si>
  <si>
    <t>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outros</t>
  </si>
  <si>
    <t xml:space="preserve">Preparacoes de produtos horticolas fruta ou de outras partes de plantas Fruta e outras partes comestiveis de plantas preparadas ou conservadas de outro modo mesmo com adicao de acucar ou de outros edulcorantes ou de alcool nao especificadas nem compreendidas noutras posicoes airelas vermelhas Vaccinium macrocarpon Vaccinium oxycoccos Vaccinium vitis idaea </t>
  </si>
  <si>
    <t>Preparacoes alimenticias diversas Preparacoes alimenticias nao especificadas nem compreendidas noutras posicoes Gomas de mascar sem acucar</t>
  </si>
  <si>
    <t>Preparacoes alimenticias diversas Preparacoes alimenticias nao especificadas nem compreendidas noutras posicoes outras</t>
  </si>
  <si>
    <t>Bebidas liquidos alcoolicos e vinagres aguas incluindo as aguas minerais naturais ou artificiais e as aguas gaseificadas nao adicionadas de acucar ou de outros edulcorantes nem aromatizadas gelo e neve aguas minerais e aguas gaseificadas</t>
  </si>
  <si>
    <t>Bebidas liquidos alcoolicos e vinagres aguas incluindo as aguas minerais e as aguas gaseificadas adicionadas de acucar ou de outros edulcorantes ou aromatizadas e outras bebidas nao alcoolicas exceto sucos sumos de fruta ou de produtos horticolas da posicao 20 09 aguas incluindo as aguas minerais e as aguas gaseificadas adicionadas de acucar ou de outros edulcorantes ou aromatizadas</t>
  </si>
  <si>
    <t>Bebidas liquidos alcoolicos e vinagres Vinhos de uvas frescas incluindo os vinhos enriquecidos com alcool mostos de uvas excluindo os da posicao 20 09 em recipientes de capacidade nao superior a 2 l</t>
  </si>
  <si>
    <t>Bebidas liquidos alcoolicos e vinagres Vinhos de uvas frescas incluindo os vinhos enriquecidos com alcool mostos de uvas excluindo os da posicao 20 09 em recipientes de capacidade nao superior a 5 l</t>
  </si>
  <si>
    <t>Bebidas liquidos alcoolicos e vinagres Vinhos de uvas frescas incluindo os vinhos enriquecidos com alcool mostos de uvas excluindo os da posicao 20 09 Mostos</t>
  </si>
  <si>
    <t>Bebidas liquidos alcoolicos e vinagres Vinhos de uvas frescas incluindo os vinhos enriquecidos com alcool mostos de uvas excluindo os da posicao 20 09 Vinhos</t>
  </si>
  <si>
    <t>Bebidas liquidos alcoolicos e vinagres outras</t>
  </si>
  <si>
    <t>Bebidas liquidos alcoolicos e vinagres alcool etilico nao desnaturado com um teor alcoolico em volume igual ou superior a 80 vol alcool etilico e aguardentes desnaturados com qualquer teor alcoolico outros</t>
  </si>
  <si>
    <t>Bebidas liquidos alcoolicos e vinagres alcool etilico nao desnaturado com um teor alcoolico em volume inferior a 80 vol aguardentes licores e outras bebidas espirituosas Rum e outras aguardentes provenientes da destilacao apos fermentacao de produtos da cana de acucar</t>
  </si>
  <si>
    <t xml:space="preserve">Residuos e desperdicios das industrias alimentares alimentos preparados para animais Preparacoes do tipo utilizado na alimentacao de animais Preparacoes destinadas a fornecer ao animal a totalidade dos elementos nutritivos necessarios para uma alimentacao diaria racional e equilibrada alimentos compostos completos </t>
  </si>
  <si>
    <t>Residuos e desperdicios das industrias alimentares alimentos preparados para animais Preparacoes do tipo utilizado na alimentacao de animais Preparacoes a base de sal iodado farinha de ossos farinha de concha cobre e cobalto</t>
  </si>
  <si>
    <t>Residuos e desperdicios das industrias alimentares alimentos preparados para animais Preparacoes do tipo utilizado na alimentacao de animais Bolachas e biscoitos</t>
  </si>
  <si>
    <t>Residuos e desperdicios das industrias alimentares alimentos preparados para animais Preparacoes do tipo utilizado na alimentacao de animais Preparacoes que contenham xilanase e betagluconase com suporte de farinha de trigo</t>
  </si>
  <si>
    <t>Tabaco e seus sucedaneos manufaturados charutos cigarrilhas e cigarros de tabaco ou dos seus suceda neos charutos e cigarrilhas que contenham tabaco</t>
  </si>
  <si>
    <t>Tabaco e seus sucedaneos manufaturados charutos cigarrilhas e cigarros de tabaco ou dos seus suceda neos cigarros Que contenham Tabaco</t>
  </si>
  <si>
    <t>Sal enxofre terras e pedras gesso cal e cimento Sal de mesa</t>
  </si>
  <si>
    <t>Sal enxofre terras e pedras gesso cal e cimento outros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</si>
  <si>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Hexano comercial</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</si>
  <si>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</si>
  <si>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</si>
  <si>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</si>
  <si>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De aviacao</t>
  </si>
  <si>
    <t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Gasoleo oleo diesel </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</si>
  <si>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Fuel oil</t>
  </si>
  <si>
    <t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minerais brancos oleos de vaselina ou de parafina </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</si>
  <si>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Liquidos para transmissoes hidraulicas</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</si>
  <si>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de petroleo ou de minerais betuminosos exceto oleos brutos e preparacoes nao especific</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</si>
  <si>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Que contenham bifenilas policloradas PcB numa concentracao igual ou superior a 50 mg kg</t>
  </si>
  <si>
    <t>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 que contenham terfenilas policloradas PcT ou bifenilas polibromadas PBB mesmo que tam</t>
  </si>
  <si>
    <t xml:space="preserve">Produtos quimicos inorganicos compostos inorganicos ou organicos de metais preciosos de elementos radioativos de metais das terras raras ou de isotopos oxidos de manganes com um teor de Mno 2 igual ou superior a 91 em peso manganes eletrolitico </t>
  </si>
  <si>
    <t>Produtos quimicos inorganicos compostos inorganicos ou organicos de metais preciosos de elementos radioativos de metais das terras raras ou de isotopos oxidos de manganes outros</t>
  </si>
  <si>
    <t>Produtos quimicos inorganicos compostos inorganicos ou organicos de metais preciosos de elementos radioativos de metais das terras raras ou de isotopos cloretos oxicloretos e hidroxicloretos brometos e oxibrometos iodetos e oxiiodetos anidro com um teor de Zncl 2 igual ou superior a 98 em peso</t>
  </si>
  <si>
    <t>Produtos quimicos inorganicos compostos inorganicos ou organicos de metais preciosos de elementos radioativos de metais das terras raras ou de isotopos cloretos oxicloretos e hidroxicloretos brometos e oxibrometos iodetos e oxiiodetos outros</t>
  </si>
  <si>
    <t>Produtos quimicos inorganicos compostos inorganicos ou organicos de metais preciosos de elementos radioativos de metais das terras raras ou de isotopos Metais preciosos no estado coloidal compostos inorganicos ou organicos de metais preciosos de constituicao quimica definida ou nao amalgamas de metais preciosos Tricloreto de rutenio em po</t>
  </si>
  <si>
    <t>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t>
  </si>
  <si>
    <t>Produtos quimicos organicos compostos de outras funcoes nitrogenadas azotadas Dicloreto de n n dimetilfosforoamidico</t>
  </si>
  <si>
    <t>Produtos quimicos organicos compostos de outras funcoes nitrogenadas azotadas outros</t>
  </si>
  <si>
    <t>Produtos quimicos organicos compostos de outras funcoes nitrogenadas azotadas n n Dialquilfosforoamidatos de dialquila com grupos alquila de c 1 a c 3</t>
  </si>
  <si>
    <t>Produtos quimicos organicos compostos de outras funcoes nitrogenadas azotadas Fosfonamidofluoridatos de n 1 dialquila de ate c 10 incluindo cicloalquila amino alquilideno H ou de ate c 10 incluindo cicloalquila e sais alquilados ou protonados destes produtos</t>
  </si>
  <si>
    <t>Produtos quimicos organicos compostos de outras funcoes nitrogenadas azotadas Fosforamidofluoridatos de o alquila H ou de ate c 10 incluindo cicloalquila n 1 dialquila de ate c 10 incluindo cicloalquila amino alquilideno H ou de ate c 10 incluindo cicloalquila e sais alquilados ou protonados destes produtos</t>
  </si>
  <si>
    <t>Produtos quimicos organicos outros compostos organo inorganicos Metilfosfinato de butila</t>
  </si>
  <si>
    <t xml:space="preserve">Produtos quimicos organicos outros compostos organo inorganicos Metilfosfonato de bis 1 metilpentila </t>
  </si>
  <si>
    <t>Produtos quimicos organicos outros compostos organo inorganicos Fosfonamidofluoridatos de P alquila de ate c 10 incluindo cicloalquila n 1 dialquila de ate c 10 incluindo cicloalquila amino alquilideno H ou de ate c 10 incluindo cicloalquila e sais alquilados ou protonados destes produto</t>
  </si>
  <si>
    <t>Produtos quimicos organicos outros compostos organo inorganicos Bis dietilamina metileno fosfonamidofluoridato de metila</t>
  </si>
  <si>
    <t>Produtos quimicos organicos outros compostos organo inorganicos outros compostos que contenham um atomo de fosforo ligado a um grupo alquila de c 1 a c 3 mas sem outros atomos de carbono</t>
  </si>
  <si>
    <t>Quinuclidin-3-ol</t>
  </si>
  <si>
    <t xml:space="preserve">Produtos quimicos organicos compostos heterociclicos exclusivamente de heteroatomo s de nitrogenio azoto Dibrometo de 1 n n dialquila de ate c 10 n n ciano acetoxi alquil de ate c 10 amonio n n 3 dimetilcarbamoxi alfa picolinil n n dialquil de ate c 10 amonio decano n 1 8 </t>
  </si>
  <si>
    <t xml:space="preserve">Produtos quimicos organicos compostos heterociclicos exclusivamente de heteroatomo s de nitrogenio azoto Dibrometo de 1 n bis n 3 dimetilcarbamoxi alfa picolil n n dialquila de ate c 10 amonio alcano 2 n 1 diona n 2 12 </t>
  </si>
  <si>
    <t>Produtos quimicos organicos alcaloides naturais ou reproduzidos por sintese seus sais eteres esteres e outros derivados Saxitoxina</t>
  </si>
  <si>
    <t>Produtos farmaceuticos Medicamentos exceto os produtos das posicoes 30 02 30 05 ou 30 06 constituidos por produtos misturados ou nao misturados preparados para fins terapeuticos ou profilaticos apresentados em doses incluindo os destinados a serem administrados por via percutanea ou acondicionados para venda a retalho Regenerador de cartilagem constituido por colageno moldado absorvivel</t>
  </si>
  <si>
    <t>Extratos tanantes e tintoriais taninos e seus derivados pigmentos e outras materias corantes tintas e vernizes mastiques tintas de escrever Pigmentos opacificantes e cores preparados composicoes vitrificaveis engobos polimentos esmaltes metalicos liquidos e preparacoes semelhantes do tipo utilizado nas industrias da ceramica do esmalte e do vidro fritas de vidro e outros vidros em po em granulos em lamelas ou em flocos Suspensao de pigmentos em s</t>
  </si>
  <si>
    <t>Extratos tanantes e tintoriais taninos e seus derivados pigmentos e outras materias corantes tintas e vernizes mastiques tintas de escrever Pigmentos opacificantes e cores preparados composicoes vitrificaveis engobos polimentos esmaltes metalicos liquidos e preparacoes semelhantes do tipo utilizado nas industrias da ceramica do esmalte e do vidro fritas de vidro e outros vidros em po em granulos em lamelas ou em flocos outros a base de zirconio o</t>
  </si>
  <si>
    <t>Oleos essenciais e resinoides produtos de perfumaria ou de toucador preparados e preparacoes cosmeticas Produtos de beleza ou de maquiagem preparados e preparacoes para conservacao ou cuidados da pele exceto medicamentos incluindo as preparacoes antissolares e os bronzeadores preparacoes para manicuros e pedicuros Pos incluindo os compactos</t>
  </si>
  <si>
    <t>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16 mm</t>
  </si>
  <si>
    <t>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35 mm e comprimento superior a 30 m</t>
  </si>
  <si>
    <t>Produtos diversos das industrias quimicas colofonias e acidos resinicos e seus derivados essencia de colofonia e oleos de colofonia gomas fundidas colofonias oxidadas hidrogenadas desidrogenadas polimerizadas ou modificadas com acidos fumarico ou maleico ou com anidrido maleico</t>
  </si>
  <si>
    <t>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 a base de 2 tiocianometiltio benzotiazol</t>
  </si>
  <si>
    <t>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t>
  </si>
  <si>
    <t>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t>
  </si>
  <si>
    <t>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a base de parafina ou de derivados de acidos graxos gordos</t>
  </si>
  <si>
    <t>Produtos diversos das industrias quimicas outros</t>
  </si>
  <si>
    <t>Produtos diversos das industrias quimicas acidos graxos gordos monocarboxilicos industriais oleos acidos de refinacao alcoois graxos gordos industriais estearico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</si>
  <si>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Senduramicina sodica da fabricacao da senduramicina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</si>
  <si>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</si>
  <si>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acidos graxos gordos dimerizados preparacoes contendo acidos graxos gordos dimerizados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</si>
  <si>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esteres de alcoois graxos gordos de c12 a c20 do acido metacrilico e suas misturas esteres de acidos monocarboxilicos de c10 ramificados com glicerol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</si>
  <si>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esteres dimetilicos dos acidos adipico glutarico e succinico misturas de acidos dibasicos de c11 e c12 acidos naftenicos seus sais insolu</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</si>
  <si>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isocianatos de hexametileno ou outros isocianatos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</si>
  <si>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aminas graxas de c8 a c22</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</si>
  <si>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polietilenoaminas e dietilenotriaminas proprias para a coagulacao do latex</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</si>
  <si>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outras contendo polietilenoaminas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</si>
  <si>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mono die triisopropanolaminas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</si>
  <si>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Reticulantes para silicones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</si>
  <si>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desincrustantes anticorrosivas ou antioxidantes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</si>
  <si>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 eutetica de difenila e oxido de difenila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</si>
  <si>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trimetil 3 9 dietildecano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</si>
  <si>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antiespumantes contendo fosfato de tributila em solucao de alcool isopropilico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</si>
  <si>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Polipropilenoglicol liquido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</si>
  <si>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Retardante de chama contendo misturas de trifenilfosfatos isopropilados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</si>
  <si>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gadobenato de dimeglumina de gadobutrol de gadopentetato de dimeglumina de gadoterato de meglumina de gadoteridol ou de gadoxetato dissodic</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</si>
  <si>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hexafluoreto de enxofre</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</si>
  <si>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cal sodada carbonato de calcio hidrofugo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</si>
  <si>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silica em suspensao coloidal nitreto de boro de estrutura cristalina cubica compactado com substrato de carbeto de tungstenio v</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</si>
  <si>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hidroxido de niquel ou de cadmio de oxido de cadmio ou de oxido ferroso ferrico proprios para a fabricacao de acumuladores alca</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</si>
  <si>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utilizadas na elaboracao de meios de cultura trocadores de ions para o tratamento de aguas preparacoes a base de zeolitas artificiais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</si>
  <si>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compostos absorventes a base de metais para aperfeicoar o vacuo nos tubos ou valvulas eletricas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</si>
  <si>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adubos fertilizantes foliares contendo zinco ou manganes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</si>
  <si>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oxido de aluminio e oxido de zirconio com um conteudo de oxido de zirconio igual ou superior a 20 em peso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</si>
  <si>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anidrido poliisobutenilsuccinico em oleo mineral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</si>
  <si>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Halquinol tetraclorohidroxiglicina de aluminio e zirconio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</si>
  <si>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Triisocianato de tiofosfato de fenila ou de trifenilmetano em solucao de cloreto de metileno ou de acetato de etila preparacoes a base de tetraacetil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</si>
  <si>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eteres decabromodifenilicos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</si>
  <si>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Metilato de sodio em metanol</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</si>
  <si>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Maneb mancozeb cloreto de benzalconio</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</si>
  <si>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Dispersao aquosa de microcapsulas de poliuretano ou de melamina formaldeido contendo um precursor de corante em solventes organicos</t>
  </si>
  <si>
    <t>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constituidas principalmente pelos compostos seguintes grupos alquila de c 1 a c 3 exceto nos casos expressamente indicados alquilfosfonofluo</t>
  </si>
  <si>
    <t>Plastico e suas obras Polimeros acrilicos em formas primarias Poli acido acrilico e seus sais</t>
  </si>
  <si>
    <t>Plastico e suas obras Polimeros acrilicos em formas primarias Sal sodico do poli acido acrilamidico soluvel em agua</t>
  </si>
  <si>
    <t>Plastico e suas obras Polimeros acrilicos em formas primarias outros</t>
  </si>
  <si>
    <t xml:space="preserve"> em po de granulometria de 50 a 400 mesh proprios para uso odontologico</t>
  </si>
  <si>
    <t>Plastico e suas obras Polimeros acrilicos em formas primarias carboxipolimetileno em po</t>
  </si>
  <si>
    <t>Plastico e suas obras Polimeros acrilicos em formas primarias Poli acrilato de sodio com capacidade de absorcao de uma solucao aquosa de cloreto de sodio 0 9 em peso igual ou superior a vinte vezes seu proprio peso</t>
  </si>
  <si>
    <t>Plastico e suas obras Polimeros acrilicos em formas primarias copolimero de acrilato de potassio e acrilamida com capacidade de absorcao de agua destilada de ate quatrocentas vezes seu proprio peso</t>
  </si>
  <si>
    <t>Plastico e suas obras Polimeros acrilicos em formas primarias copolimeros de acrilato de metila etileno com um conteudo de acrilato de metila igual ou superior a 50 em peso</t>
  </si>
  <si>
    <t>Plastico e suas obras Polimeros acrilicos em formas primarias copolimero de acrilato de etila acrilato de n butila e acrilato de 2 metoxietila</t>
  </si>
  <si>
    <t>Plastico e suas obras Polimeros acrilicos em formas primarias copolimero de acrilato de potassio e acido acrilico com capacidade de absorcao de agua destilada de ate quatrocentas vezes seu proprio peso</t>
  </si>
  <si>
    <t>Plastico e suas obras Polimeros acrilicos em formas primarias copolimero de acrilamida e acrilato de sodio</t>
  </si>
  <si>
    <t xml:space="preserve">Plastico e suas obras Poliacetais outros polieteres e resinas epoxidas em formas prima rias policarbonatos resinas alquidicas poliesteres alilicos e outros poliesteres em formas primarias Poliacetal polieter PaPe </t>
  </si>
  <si>
    <t xml:space="preserve">Plastico e suas obras Poliacetais outros polieteres e resinas epoxidas em formas prima rias policarbonatos resinas alquidicas poliesteres alilicos e outros poliesteres em formas primarias em po ou flocos com indice de fluidez de massa inferior a 60 g 10 min ou superior a 80 g 10 min segundo norma aSTM D 1238 </t>
  </si>
  <si>
    <t>Plastico e suas obras Poliamidas em formas primarias Poliamida 6 sem carga</t>
  </si>
  <si>
    <t>Plastico e suas obras Poliamidas em formas primarias Poliamida 6 6 sem carga</t>
  </si>
  <si>
    <t>Plastico e suas obras Tubos e seus acessorios por exemplo juntas cotovelos flanges unioes de plastico De secao transversal interna redonda de diametro inferior a 6 mm e externa hexagonal</t>
  </si>
  <si>
    <t>Plastico e suas obras Tubos e seus acessorios por exemplo juntas cotovelos flanges unioes de plastico outros</t>
  </si>
  <si>
    <t xml:space="preserve"> Fitas autoadesivas em rolos</t>
  </si>
  <si>
    <t xml:space="preserve">Plastico e suas obras chapas folhas tiras fitas peliculas e outras formas planas autoadesivas de plastico mesmo em rolos De poli cloreto de vinila </t>
  </si>
  <si>
    <t>Plastico e suas obras chapas folhas tiras fitas peliculas e outras formas planas autoadesivas de plastico mesmo em rolos outras</t>
  </si>
  <si>
    <t xml:space="preserve"> Peliculas autoadesivas</t>
  </si>
  <si>
    <t xml:space="preserve">Plastico e suas obras outras chapas folhas peliculas tiras e laminas de plastico nao alveolar nao reforcadas nem estratificadas sem suporte nem associadas de forma semelhante a outras materias De espessura inferior a 5 micrometros microns </t>
  </si>
  <si>
    <t>Plastico e suas obras outras chapas folhas peliculas tiras e laminas de plastico nao alveolar nao reforcadas nem estratificadas sem suporte nem associadas de forma semelhante a outras materias com largura superior a 12 cm sem qualquer trabalho a superficie</t>
  </si>
  <si>
    <t>Plastico e suas obras artigos de transporte ou de embalagem de plastico rolhas tampas capsulas e outros dispositivos para fechar recipientes de plastico Paletes simples paletes caixas e outros estrados para carga taipais de paletes</t>
  </si>
  <si>
    <t>Plastico e suas obras artigos de transporte ou de embalagem de plastico rolhas tampas capsulas e outros dispositivos para fechar recipientes de plastico outros</t>
  </si>
  <si>
    <t xml:space="preserve">Plastico e suas obras outras obras de plastico e obras de outras materias das posicoes 39 01 a 39 14 Vestuario e seus acessorios incluindo as luvas mitenes e semelhantes </t>
  </si>
  <si>
    <t>Plastico e suas obras outras obras de plastico e obras de outras materias das posicoes 39 01 a 39 14 De transmissao</t>
  </si>
  <si>
    <t>Plastico e suas obras outras obras de plastico e obras de outras materias das posicoes 39 01 a 39 14 Transportadoras</t>
  </si>
  <si>
    <t>Plastico e suas obras outras obras de plastico e obras de outras materias das posicoes 39 01 a 39 14 artigos de laboratorio ou de farmacia</t>
  </si>
  <si>
    <t>Plastico e suas obras outras obras de plastico e obras de outras materias das posicoes 39 01 a 39 14 De tetrafluoretileno e eter perfluorometilvinil</t>
  </si>
  <si>
    <t>Plastico e suas obras outras obras de plastico e obras de outras materias das posicoes 39 01 a 39 14 outros</t>
  </si>
  <si>
    <t>Plastico e suas obras outras obras de plastico e obras de outras materias das posicoes 39 01 a 39 14 outras</t>
  </si>
  <si>
    <t>Borracha e suas obras Borracha sintetica e borracha artificial derivada dos oleos em formas primarias ou em chapas folhas ou tiras misturas dos produtos da posicao 40 01 com produtos da presente posicao em formas primarias ou em chapas folhas ou tiras 1 2 polibutadieno sindiotactico</t>
  </si>
  <si>
    <t>Borracha e suas obras Borracha sintetica e borracha artificial derivada dos oleos em formas primarias ou em chapas folhas ou tiras misturas dos produtos da posicao 40 01 com produtos da presente posicao em formas primarias ou em chapas folhas ou tiras outras</t>
  </si>
  <si>
    <t>Borracha e suas obras chapas folhas tiras varetas e perfis de borracha vulcanizada nao endurecida chapas folhas e tiras</t>
  </si>
  <si>
    <t>Borracha e suas obras Pneumaticos novos de borracha nas seguintes medidas 4 00 15 4 00 18 4 00 19 5 00 15 5 00 16 5 50 16 6 00 16 6 00 19 6 00 20 6 50 16 6 50 20 7 50 16 7 50 18 7 50 20</t>
  </si>
  <si>
    <t>Borracha e suas obras camaras de ar de borracha Para pneumaticos do tipo utilizado em onibus ou caminhoes de medida 11 00 24</t>
  </si>
  <si>
    <t>Borracha e suas obras Vestuario e seus acessorios incluindo as luvas mitenes e semelhantes de borracha vulcanizada nao endurecida para quaisquer usos outras</t>
  </si>
  <si>
    <t>Borracha e suas obras Vestuario e seus acessorios incluindo as luvas mitenes e semelhantes de borracha vulcanizada nao endurecida para quaisquer usos outros</t>
  </si>
  <si>
    <t>Borracha e suas obras outras obras de borracha vulcanizada nao endurecida outras</t>
  </si>
  <si>
    <t xml:space="preserve">Borracha e suas obras Borracha endurecida ebonite por exemplo sob qualquer forma incluindo os desperdicios e residuos obras de borracha endurecida </t>
  </si>
  <si>
    <t xml:space="preserve">Obras de couro artigos de correeiro ou de seleiro artigos de viagem bolsas e artigos semelhantes obras de tripa obras de tripa de baudruches de bexiga ou de tendoes </t>
  </si>
  <si>
    <t xml:space="preserve">Peles com pelo e suas obras peles com pelo artificiais Peles com pelo curtidas ou acabadas incluindo as cabecas caudas patas e outras partes desperdicios e aparas nao reunidas nao montadas ou reunidas montadas sem adicao de outras materias com excecao das da posicao 43 03 Peles com pelo inteiras e respectivos pedacos e aparas reunidos montados </t>
  </si>
  <si>
    <t>Madeira carvao vegetal e obras de madeira Madeira em bruto mesmo descascada desalburnada ou esquadriada de nao coniferas</t>
  </si>
  <si>
    <t>Madeira carvao vegetal e obras de madeira Madeira em bruto mesmo descascada desalburnada ou esquadriada De pinheiro Pinus spp cuja maior dimensao da secao transversal e igual ou superior a 15 cm</t>
  </si>
  <si>
    <t>Madeira carvao vegetal e obras de madeira Madeira em bruto mesmo descascada desalburnada ou esquadriada De pinheiro Pinus spp outras</t>
  </si>
  <si>
    <t>Madeira carvao vegetal e obras de madeira Madeira em bruto mesmo descascada desalburnada ou esquadriada De abeto abies spp e de espruce picea Picea spp outras</t>
  </si>
  <si>
    <t>Madeira carvao vegetal e obras de madeira Madeira em bruto mesmo descascada desalburnada ou esquadriada outras cuja maior dimensao da secao transversal e igual ou superior a 15 cm</t>
  </si>
  <si>
    <t>Madeira carvao vegetal e obras de madeira Madeira em bruto mesmo descascada desalburnada ou esquadriada outras</t>
  </si>
  <si>
    <t>Madeira carvao vegetal e obras de madeira Madeira em bruto mesmo descascada desalburnada ou esquadriada Dark Red Meranti Light Red Meranti e Meranti Bakau</t>
  </si>
  <si>
    <t xml:space="preserve">Madeira carvao vegetal e obras de madeira Madeira em bruto mesmo descascada desalburnada ou esquadriada de carvalho Quercus spp </t>
  </si>
  <si>
    <t>Madeira carvao vegetal e obras de madeira Madeira em bruto mesmo descascada desalburnada ou esquadriada De faia Fagus spp cuja maior dimensao da secao transversal e igual ou superior a 15 cm</t>
  </si>
  <si>
    <t>Madeira carvao vegetal e obras de madeira Madeira em bruto mesmo descascada desalburnada ou esquadriada De betula vidoeiro Betula spp cuja maior dimensao da secao transversal e igual ou superior a 15 cm</t>
  </si>
  <si>
    <t>Madeira carvao vegetal e obras de madeira Madeira em bruto mesmo descascada desalburnada ou esquadriada De betula vidoeiro Betula spp outras</t>
  </si>
  <si>
    <t xml:space="preserve">Madeira carvao vegetal e obras de madeira Madeira em bruto mesmo descascada desalburnada ou esquadriada de eucalipto eucalyptus spp </t>
  </si>
  <si>
    <t>Pastas de madeira ou de outras materias fibrosas celulosicas papel ou cartao para reciclar desperdicios e aparas Pastas quimicas de madeira a soda ou ao sulfato exceto pastas para dissolucao em rolos</t>
  </si>
  <si>
    <t>Pastas de madeira ou de outras materias fibrosas celulosicas papel ou cartao para reciclar desperdicios e aparas Pastas quimicas de madeira a soda ou ao sulfato exceto pastas para dissolucao outros</t>
  </si>
  <si>
    <t>Papel e cartao obras de pasta de celulose de papel ou de cartao outros de peso inferior ou igual a 57 g m em que 65 ou mais em peso do conteudo total de fibras seja constituido por fibras de madeiras obtidas por processo mecanico</t>
  </si>
  <si>
    <t>Papel e cartao obras de pasta de celulose de papel ou de cartao outros</t>
  </si>
  <si>
    <t>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Recobertos de pasta eletrolitica a base de amido modificado de peso i</t>
  </si>
  <si>
    <t>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outros</t>
  </si>
  <si>
    <t>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outros impregnados e revestidos em ambas as faces com latex numa prop</t>
  </si>
  <si>
    <t>Outras fibras texteis vegetais fios de papel e tecidos de fios de papel Linho em bruto ou trabalhado mas nao fiado estopas e desperdicios de linho incluindo os desperdicios de fios e os fiapos linho em bruto ou macerado</t>
  </si>
  <si>
    <t>Outras fibras texteis vegetais fios de papel e tecidos de fios de papel De abaca em bruto</t>
  </si>
  <si>
    <t>Outras fibras texteis vegetais fios de papel e tecidos de fios de papel outros</t>
  </si>
  <si>
    <t xml:space="preserve">Penas e penugem preparadas e suas obras flores artificiais obras de cabelo Peles e outras partes de aves com as suas penas ou penugem penas partes de penas penugem e artigos destas materias exceto os produtos da posicao 05 05 bem como os calamos e outros canos de penas trabalhados </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</si>
  <si>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</si>
  <si>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Granito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</si>
  <si>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t>
  </si>
  <si>
    <t>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outras</t>
  </si>
  <si>
    <t xml:space="preserve">Obras de pedra gesso cimento amianto mica ou de materias semelhantes ardosia natural trabalhada e obras de ardosia natural ou aglomerada </t>
  </si>
  <si>
    <t>Obras de pedra gesso cimento amianto mica ou de materias semelhantes Las de escorias de altos fornos las de outras escorias la de rocha e las minerais semelhantes vermiculita e argilas expandidas espuma de escorias e produtos minerais semelhantes expandidos misturas e obras de materias minerais para isolamento do calor e do som ou para absorcao do som exceto as das posicoes 68 11 68 12 ou do capitulo 69 outros</t>
  </si>
  <si>
    <t>Obras de pedra gesso cimento amianto mica ou de materias semelhantes Guarnicoes de friccao por exemplo placas rolos tiras segmentos discos aneis pastilhas nao montadas para freios travoes embreagens ou qualquer outro mecanismo de friccao a base de amianto de outras substancias minerais ou de celulose mesmo combinadas com texteis ou outras materias Que contenham amianto</t>
  </si>
  <si>
    <t xml:space="preserve">Vidro e suas obras cacos fragmentos e outros desperdicios e residuos de vidro vidro em blocos ou massas </t>
  </si>
  <si>
    <t>Vidro e suas obras Vidro em esferas exceto as microsferas da posicao 70 18 barras varetas ou tubos nao trabalhado de Quartzo ou de outras silicas fundidos</t>
  </si>
  <si>
    <t>Vidro e suas obras Vidro vazado ou laminado em chapas folhas ou perfis mesmo com camada absorvente refletora ou nao mas nao trabalhado de outro modo outras</t>
  </si>
  <si>
    <t>Vidro e suas obras Vidro estirado ou soprado em folhas mesmo com camada absorvente refletora ou nao mas nao trabalhado de outro modo Vidro corado na massa opacificado folheado chapeado ou com camada absorvente refletora ou nao</t>
  </si>
  <si>
    <t>Vidro e suas obras Vidro flotado e vidro desbastado ou polido numa ou em ambas as faces em chapas ou em folhas mesmo com camada absorvente refletora ou nao mas nao trabalhado de outro modo corado na massa opacificado folheado chapeado ou simplesmente desbastado</t>
  </si>
  <si>
    <t>Perolas naturais ou cultivadas pedras preciosas ou semipreciosas e semelhantes metais preciosos metais folheados ou chapeados de metais preciosos plaque e suas obras bijuterias moedas Diamantes mesmo trabalhados mas nao montados nem engastados em bruto ou simplesmente serrados clivados ou desbastados</t>
  </si>
  <si>
    <t>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t>
  </si>
  <si>
    <t>Obras de ferro fundido ferro ou aco construcoes e suas partes por exemplo pontes e elementos de pontes comportas torres porticos pilares colunas armacoes estruturas para telhados portas e janelas e seus caixilhos alizares e soleiras portas de correr balaustradas de ferro fundido ferro ou aco exceto as construcoes pre fabricadas da posicao 94 06 chapas barras perfis tubos e semelhantes de ferro fundido ferro ou aco proprios para construcoes outros</t>
  </si>
  <si>
    <t>Obras de ferro fundido ferro ou aco Telas metalicas incluindo as telas continuas ou sem fim grades e redes de fios de ferro ou aco chapas e tiras distendidas de ferro ou aco Grades e redes soldadas nos pontos de intersecao de fios com pelo menos 3 mm na maior dimensao da secao transversal e com malhas de 100 cm ou mais de superficie</t>
  </si>
  <si>
    <t xml:space="preserve">Obras de ferro fundido ferro ou aco correntes cadeias e suas partes de ferro fundido ferro ou aco Do tipo utilizado em bicicletas com passo de 12 7 mm 1 2 e largura interna igual ou superior a 1 98 mm 5 64 mas inferior ou igual a 3 17 mm 1 8 </t>
  </si>
  <si>
    <t>Obras de ferro fundido ferro ou aco correntes cadeias e suas partes de ferro fundido ferro ou aco outras</t>
  </si>
  <si>
    <t>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outros incluindo os aparelhos a combustiveis solidos</t>
  </si>
  <si>
    <t>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Partes</t>
  </si>
  <si>
    <t>Cobre e suas obras chapas e tiras de cobre de espessura superior a 0 15 mm De liga de cobreniquelsilicio galvanizadas</t>
  </si>
  <si>
    <t>Cobre e suas obras chapas e tiras de cobre de espessura superior a 0 15 mm outras</t>
  </si>
  <si>
    <t>Aluminio e suas obras chapas e tiras de aluminio de espessura superior a 0 2 mm Simplesmente laminadas constituidas de pelo menos duas camadas de diferentes ligas de aluminio sendo uma o nucleo e as outras de revestimento exceto nucleo de liga da aluminium association aa 3003 modificada liga de aluminio com um teor em peso de silicio inferior ou igual a 0 60 de ferro inferior ou igual a 0 70 de cobre igual ou superior a 0 05 e inferior ou igual a</t>
  </si>
  <si>
    <t>Aluminio e suas obras Folhas e tiras delgadas de aluminio mesmo impressas ou com suporte de papel cartao plastico ou semelhantes de espessura nao superior a 0 2 mm excluindo o suporte constituidas de pelo menos duas camadas de diferentes ligas de aluminio sendo uma o nucleo e as outras de revestimento exceto nucleo de liga da aluminium association aa 3003 modificada liga de aluminio com um teor em peso de silicio inferior ou igual a 0 60 de ferro</t>
  </si>
  <si>
    <t xml:space="preserve"> chapas estampadas</t>
  </si>
  <si>
    <t>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contas e lantejoulas</t>
  </si>
  <si>
    <t>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outros</t>
  </si>
  <si>
    <t xml:space="preserve">Obras diversas de metais comuns Placas indicadoras placas sinalizadoras placas enderecos e placas semelhantes numeros letras e sinais diversos de metais comuns exceto os da posicao 94 05 </t>
  </si>
  <si>
    <t xml:space="preserve">Reatores nucleares caldeiras maquinas aparelhos e instrumentos mecanicos e suas partes Motores de pistao de ignicao por compressao motores diesel ou semidiesel De cilindrada inferior ou igual a 1 500 cm </t>
  </si>
  <si>
    <t xml:space="preserve">Reatores nucleares caldeiras maquinas aparelhos e instrumentos mecanicos e suas partes Motores de pistao de ignicao por compressao motores diesel ou semidiesel De cilindrada superior a 1 500 cm mas nao superior a 2 500 cm </t>
  </si>
  <si>
    <t>Reatores nucleares caldeiras maquinas aparelhos e instrumentos mecanicos e suas partes Motores de pistao de ignicao por compressao motores diesel ou semidiesel outros</t>
  </si>
  <si>
    <t>Reatores nucleares caldeiras maquinas aparelhos e instrumentos mecanicos e suas partes Partes reconheciveis como exclusiva ou principalmente destinadas aos motores das posicoes 84 07 ou 84 08 Blocos de cilindros cabecotes e carteres</t>
  </si>
  <si>
    <t>Reatores nucleares caldeiras maquinas aparelhos e instrumentos mecanicos e suas partes Partes reconheciveis como exclusiva ou principalmente destinadas aos motores das posicoes 84 07 ou 84 08 Valvulas de admissao ou de escape</t>
  </si>
  <si>
    <t>Reatores nucleares caldeiras maquinas aparelhos e instrumentos mecanicos e suas partes Partes reconheciveis como exclusiva ou principalmente destinadas aos motores das posicoes 84 07 ou 84 08 aneis de segmento</t>
  </si>
  <si>
    <t>Reatores nucleares caldeiras maquinas aparelhos e instrumentos mecanicos e suas partes Partes reconheciveis como exclusiva ou principalmente destinadas aos motores das posicoes 84 07 ou 84 08 Guias de valvulas</t>
  </si>
  <si>
    <t>Reatores nucleares caldeiras maquinas aparelhos e instrumentos mecanicos e suas partes Partes reconheciveis como exclusiva ou principalmente destinadas aos motores das posicoes 84 07 ou 84 08 outros carburadores</t>
  </si>
  <si>
    <t>Reatores nucleares caldeiras maquinas aparelhos e instrumentos mecanicos e suas partes Partes reconheciveis como exclusiva ou principalmente destinadas aos motores das posicoes 84 07 ou 84 08 Pistoes ou embolos</t>
  </si>
  <si>
    <t>Reatores nucleares caldeiras maquinas aparelhos e instrumentos mecanicos e suas partes Partes reconheciveis como exclusiva ou principalmente destinadas aos motores das posicoes 84 07 ou 84 08 outras</t>
  </si>
  <si>
    <t xml:space="preserve"> Para ciclomotores motonetas motocicletas triciclos e quadriciclos</t>
  </si>
  <si>
    <t>Reatores nucleares caldeiras maquinas aparelhos e instrumentos mecanicos e suas partes Partes reconheciveis como exclusiva ou principalmente destinadas aos motores das posicoes 84 07 ou 84 08 Blocos de cilindros e carteres</t>
  </si>
  <si>
    <t>Reatores nucleares caldeiras maquinas aparelhos e instrumentos mecanicos e suas partes Partes reconheciveis como exclusiva ou principalmente destinadas aos motores das posicoes 84 07 ou 84 08 coletores de admissao ou de escape</t>
  </si>
  <si>
    <t>Reatores nucleares caldeiras maquinas aparelhos e instrumentos mecanicos e suas partes Partes reconheciveis como exclusiva ou principalmente destinadas aos motores das posicoes 84 07 ou 84 08 outros</t>
  </si>
  <si>
    <t>Reatores nucleares caldeiras maquinas aparelhos e instrumentos mecanicos e suas partes Partes reconheciveis como exclusiva ou principalmente destinadas aos motores das posicoes 84 07 ou 84 08 De peso igual ou superior a 30 kg</t>
  </si>
  <si>
    <t>Reatores nucleares caldeiras maquinas aparelhos e instrumentos mecanicos e suas partes Partes reconheciveis como exclusiva ou principalmente destinadas aos motores das posicoes 84 07 ou 84 08 De diametro igual ou superior a 200 mm</t>
  </si>
  <si>
    <t>Reatores nucleares caldeiras maquinas aparelhos e instrumentos mecanicos e suas partes Partes reconheciveis como exclusiva ou principalmente destinadas aos motores das posicoes 84 07 ou 84 08 camisas de cilindro soldadas a cabecotes de diametro igual ou superior a 200 mm</t>
  </si>
  <si>
    <t>Reatores nucleares caldeiras maquinas aparelhos e instrumentos mecanicos e suas partes Bombas para liquidos mesmo com dispositivo medidor elevadores de liquidos Para oleo lubrificante</t>
  </si>
  <si>
    <t>Reatores nucleares caldeiras maquinas aparelhos e instrumentos mecanicos e suas partes Bombas para liquidos mesmo com dispositivo medidor elevadores de liquidos outras</t>
  </si>
  <si>
    <t>Reatores nucleares caldeiras maquinas aparelhos e instrumentos mecanicos e suas partes Bombas para liquidos mesmo com dispositivo medidor elevadores de liquidos Hastes de bombeamento do tipo utilizado para extracao de petroleo</t>
  </si>
  <si>
    <t>Reatores nucleares caldeiras maquinas aparelhos e instrumentos mecanicos e suas partes Bombas de ar ou de vacuo compressores de ar ou de outros gases e ventiladores coifas aspirantes exaustores para extracao ou reciclagem com ventilador incorporado mesmo filtrantes cabinas camaras de seguranca biologica estanques aos gases mesmo filtrantes coifas aspirantes exaustores com dimensao horizontal maxima nao superior a 120 cm</t>
  </si>
  <si>
    <t>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outros</t>
  </si>
  <si>
    <t>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outras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</si>
  <si>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combinacoes de refrigeradores e congeladores freezers munidos de portas ou gavetas exteriores separadas ou de uma combinacao desses elementos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</si>
  <si>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Maquinas nao domesticas para preparacao de sorvetes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</si>
  <si>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De bebidas carbonatadas</t>
  </si>
  <si>
    <t>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Grupos frigorificos de compressao com capacidade inferior ou igual a 30 000 frigorias hora</t>
  </si>
  <si>
    <t>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t>
  </si>
  <si>
    <t>Reatores nucleares caldeiras maquinas aparelhos e instrumentos mecanicos e suas partes centrifugadores incluindo os secadores centrifugos aparelhos para filtrar ou depurar liquidos ou gases outros</t>
  </si>
  <si>
    <t>Reatores nucleares caldeiras maquinas aparelhos e instrumentos mecanicos e suas partes Maquinas de lavar roupa mesmo com dispositivos de secagem outras maquinas com secador centrifugo incorporado</t>
  </si>
  <si>
    <t>Reatores nucleares caldeiras maquinas aparelhos e instrumentos mecanicos e suas partes Maquinas de lavar roupa mesmo com dispositivos de secagem outras maquinas de capacidade nao superior a 18 kg</t>
  </si>
  <si>
    <t>Reatores nucleares caldeiras maquinas aparelhos e instrumentos mecanicos e suas partes Maquinas e aparelhos exceto as maquinas da posicao 84 50 para lavar limpar espremer secar passar prensar incluindo as prensas de transferencia termica ou de fusao branquear tingir para apresto e acabamento para revestir ou impregnar fios tecidos ou obras de materias texteis e maquinas para revestir tecidos base ou outros suportes utilizados na fabricacao de rev</t>
  </si>
  <si>
    <t>Reatores nucleares caldeiras maquinas aparelhos e instrumentos mecanicos e suas partes Maquinas de costura exceto as de costurar cadernos da posicao 84 40 moveis bases e tampas proprios para maquinas de costura agulhas para maquinas de costura Lancadeiras rotativas</t>
  </si>
  <si>
    <t>Reatores nucleares caldeiras maquinas aparelhos e instrumentos mecanicos e suas partes Maquinas de costura exceto as de costurar cadernos da posicao 84 40 moveis bases e tampas proprios para maquinas de costura agulhas para maquinas de costura corpos moldados por fundicao</t>
  </si>
  <si>
    <t>Reatores nucleares caldeiras maquinas aparelhos e instrumentos mecanicos e suas partes Maquinas de costura exceto as de costurar cadernos da posicao 84 40 moveis bases e tampas proprios para maquinas de costura agulhas para maquinas de costura outras</t>
  </si>
  <si>
    <t>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eletronicas</t>
  </si>
  <si>
    <t xml:space="preserve"> Terminal ponto de venda ou terminal de captura de dados</t>
  </si>
  <si>
    <t>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outras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</si>
  <si>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Terminais de auto atendimento bancario</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</si>
  <si>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outras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</si>
  <si>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fitas magneticas</t>
  </si>
  <si>
    <t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estado solido SSD Solid State Drive </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</si>
  <si>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cartoes magneticos</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</si>
  <si>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Leitores de caracteres magnetizaveis</t>
  </si>
  <si>
    <t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Digitalizadores de imagens scanners </t>
  </si>
  <si>
    <t>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outros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</si>
  <si>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Duplicadores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</si>
  <si>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do tipo utilizado em caixas de banco com</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</si>
  <si>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para apontar lapis perfuradores grampead</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</si>
  <si>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com capacidade de classificacao superior a 400 do</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</si>
  <si>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outras</t>
  </si>
  <si>
    <t>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outros</t>
  </si>
  <si>
    <t>Reatores nucleares caldeiras maquinas aparelhos e instrumentos mecanicos e suas partes Partes e acessorios exceto estojos capas e semelhantes reconheciveis como exclusiva ou principalmente destinados as maquinas ou aparelhos das posicoes 84 70 a 84 72 outros</t>
  </si>
  <si>
    <t>Reatores nucleares caldeiras maquinas aparelhos e instrumentos mecanicos e suas partes Torneiras valvulas incluindo as redutoras de pressao e as termostaticas e dispositivos semelhantes para canalizacoes caldeiras reservatorios cubas e outros recipientes Valvulas de expansao termostaticas ou pressostaticas</t>
  </si>
  <si>
    <t>Reatores nucleares caldeiras maquinas aparelhos e instrumentos mecanicos e suas partes Torneiras valvulas incluindo as redutoras de pressao e as termostaticas e dispositivos semelhantes para canalizacoes caldeiras reservatorios cubas e outros recipientes outros</t>
  </si>
  <si>
    <t>Reatores nucleares caldeiras maquinas aparelhos e instrumentos mecanicos e suas partes Torneiras valvulas incluindo as redutoras de pressao e as termostaticas e dispositivos semelhantes para canalizacoes caldeiras reservatorios cubas e outros recipientes Valvulas tipo globo</t>
  </si>
  <si>
    <t>Reatores nucleares caldeiras maquinas aparelhos e instrumentos mecanicos e suas partes Torneiras valvulas incluindo as redutoras de pressao e as termostaticas e dispositivos semelhantes para canalizacoes caldeiras reservatorios cubas e outros recipientes Valvulas tipo macho</t>
  </si>
  <si>
    <t>Reatores nucleares caldeiras maquinas aparelhos e instrumentos mecanicos e suas partes Torneiras valvulas incluindo as redutoras de pressao e as termostaticas e dispositivos semelhantes para canalizacoes caldeiras reservatorios cubas e outros recipientes Valvulas tipo borboleta</t>
  </si>
  <si>
    <t>Reatores nucleares caldeiras maquinas aparelhos e instrumentos mecanicos e suas partes Torneiras valvulas incluindo as redutoras de pressao e as termostaticas e dispositivos semelhantes para canalizacoes caldeiras reservatorios cubas e outros recipientes De valvulas tipo aerossol ou dos dispositivos do item 8481 80 1</t>
  </si>
  <si>
    <t>Reatores nucleares caldeiras maquinas aparelhos e instrumentos mecanicos e suas partes Torneiras valvulas incluindo as redutoras de pressao e as termostaticas e dispositivos semelhantes para canalizacoes caldeiras reservatorios cubas e outros recipientes outras</t>
  </si>
  <si>
    <t>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t>
  </si>
  <si>
    <t>Maquinas aparelhos e materiais eletricos e suas partes aparelhos de gravacao ou de reproducao de som aparelhos de gravacao ou de reproducao de imagens e de som em televisao e suas partes e acessorios Motores e geradores eletricos exceto os grupos eletrogeneos Trifasicos com rotor de gaiola</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</si>
  <si>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t>
  </si>
  <si>
    <t xml:space="preserve">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 de largura e comprimento nao superior a 50 mm e altura nao superior a 25 mm proprios para montagem por insercao PTH Pin </t>
  </si>
  <si>
    <t xml:space="preserve"> Para unidades digitais de processamento de pequena capacidade</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</si>
  <si>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conversores de corrente continua</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</si>
  <si>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De largura e comprimento nao superior a 45 mm e altura nao superior a 30 mm proprias para montagem por insercao PTH Pin Through</t>
  </si>
  <si>
    <t>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outras</t>
  </si>
  <si>
    <t>Maquinas aparelhos e materiais eletricos e suas partes aparelhos de gravacao ou de reproducao de som aparelhos de gravacao ou de reproducao de imagens e de som em televisao e suas partes e acessorios eletroimas imas permanentes e artigos destinados a tornarem se imas permanentes apos magnetizacao placas mandris e dispositivos semelhantes magneticos ou eletromagneticos de fixacao acoplamentos embreagens variadores de velocidade e freios travoes el</t>
  </si>
  <si>
    <t>Maquinas aparelhos e materiais eletricos e suas partes aparelhos de gravacao ou de reproducao de som aparelhos de gravacao ou de reproducao de imagens e de som em televisao e suas partes e acessorios acumuladores eletricos e seus separadores mesmo de forma quadrada ou retangular De capacidade inferior ou igual a 20 ah e tensao inferior ou igual a 12 V</t>
  </si>
  <si>
    <t xml:space="preserve"> Para telefones inteligentes smartphones </t>
  </si>
  <si>
    <t>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Luzes indicadoras de manobras</t>
  </si>
  <si>
    <t>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caixas de luzes combinadas</t>
  </si>
  <si>
    <t>Maquinas aparelhos e materiais eletricos e suas partes aparelhos de gravacao ou de reproducao de som aparelhos de gravacao ou de reproducao de imagens e de som em televisao e suas partes e acessorios Fornos eletricos industriais ou de laboratorio incluindo os que funcionam por inducao ou por perdas dieletricas outros aparelhos industriais ou de laboratorio para tratamento termico de materias por inducao ou por perdas dieletricas outros</t>
  </si>
  <si>
    <t>Maquinas aparelhos e materiais eletricos e suas partes aparelhos de gravacao ou de reproducao de som aparelhos de gravacao ou de reproducao de imagens e de som em televisao e suas partes e acessorios aquecedores eletricos de agua incluindo os de imersao aparelhos eletricos para aquecimento de ambientes do solo ou para usos semelhantes aparelhos eletrotermicos para arranjos do cabelo por exemplo secadores de cabelo frisadores aquecedores de ferros</t>
  </si>
  <si>
    <t>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t>
  </si>
  <si>
    <t xml:space="preserve"> Para comunicacao de dados via televisao a cabo cable modem </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</si>
  <si>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frequencia superior</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</si>
  <si>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de freque</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</si>
  <si>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com poten</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</si>
  <si>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</si>
  <si>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radiodifusao</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</si>
  <si>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com sensor de imagem a</t>
  </si>
  <si>
    <t>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com tres ou mais capta</t>
  </si>
  <si>
    <t xml:space="preserve"> cameras de video de imagens fixas</t>
  </si>
  <si>
    <t xml:space="preserve"> Radio com toca 8208 discos digitais a laser</t>
  </si>
  <si>
    <t>Maquinas aparelhos e materiais eletricos e suas partes aparelhos de gravacao ou de reproducao de som aparelhos de gravacao ou de reproducao de imagens e de som em televisao e suas partes e acessorios Monitores e projetores que nao incorporem aparelho receptor de televisao aparelhos receptores de televisao mesmo que incorporem um aparelho receptor de radiodifusao ou um aparelho de gravacao ou de reproducao de som ou de imagens outros</t>
  </si>
  <si>
    <t xml:space="preserve"> Receptores de sinais de televisao via cabo</t>
  </si>
  <si>
    <t>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t>
  </si>
  <si>
    <t xml:space="preserve"> Pecas plasticas moldadas por injecao</t>
  </si>
  <si>
    <t>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aparelhos da subposicao 8526 91</t>
  </si>
  <si>
    <t>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modulos de visualizacao da posicao 85 24</t>
  </si>
  <si>
    <t>Maquinas aparelhos e materiais eletricos e suas partes aparelhos de gravacao ou de reproducao de som aparelhos de gravacao ou de reproducao de imagens e de som em televisao e suas partes e acessorios aparelhos para interrupcao seccionamento protecao derivacao ligacao ou conexao de circuitos eletricos por exemplo interruptores comutadores reles corta circuitos supressores de picos de tensao eliminadores de onda plugues fichas e tomadas de corrente</t>
  </si>
  <si>
    <t>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t>
  </si>
  <si>
    <t xml:space="preserve">Maquinas aparelhos e materiais eletricos e suas partes aparelhos de gravacao ou de reproducao de som aparelhos de gravacao ou de reproducao de imagens e de som em televisao e suas partes e acessorios circuitos integrados eletronicos Montados proprios para montagem em superficie SMD Surface Mounted Device </t>
  </si>
  <si>
    <t>Maquinas aparelhos e materiais eletricos e suas partes aparelhos de gravacao ou de reproducao de som aparelhos de gravacao ou de reproducao de imagens e de som em televisao e suas partes e acessorios circuitos integrados eletronicos nao montadas</t>
  </si>
  <si>
    <t>Maquinas aparelhos e materiais eletricos e suas partes aparelhos de gravacao ou de reproducao de som aparelhos de gravacao ou de reproducao de imagens e de som em televisao e suas partes e acessorios circuitos integrados eletronicos outras</t>
  </si>
  <si>
    <t>Maquinas aparelhos e materiais eletricos e suas partes aparelhos de gravacao ou de reproducao de som aparelhos de gravacao ou de reproducao de imagens e de som em televisao e suas partes e acessorios circuitos integrados eletronicos Dos tipos RaM estaticas SRaM com tempo de acesso inferior ou igual a 25 ns ePRoM eePRoM PRoM RoM e FLaSH</t>
  </si>
  <si>
    <t>Maquinas aparelhos e materiais eletricos e suas partes aparelhos de gravacao ou de reproducao de som aparelhos de gravacao ou de reproducao de imagens e de som em televisao e suas partes e acessorios circuitos integrados eletronicos outros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</si>
  <si>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transmissao de sinais de micro ondas de alta potencia HPa a valvula TWT do tipo Phase combiner com potencia de saida supe</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</si>
  <si>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distribuicao de sinais de televisao</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</si>
  <si>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</si>
  <si>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aparelhos para eletrocutar insetos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</si>
  <si>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Geradores de efeitos especiais com manipulacao em 2 ou 3 dimensoes mesmo combinados com dispositivo de comutacao de mais de 10</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</si>
  <si>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controladores de edicao</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</si>
  <si>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Misturador digital em tempo real com oito ou mais entradas</t>
  </si>
  <si>
    <t>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Terminais de texto que operem com codigo de transmissao Baudot providos de teclado alfanumerico e visor para acoplamento exclu</t>
  </si>
  <si>
    <t>Maquinas aparelhos e materiais eletricos e suas partes aparelhos de gravacao ou de reproducao de som aparelhos de gravacao ou de reproducao de imagens e de som em televisao e suas partes e acessorios Fios cabos incluindo os cabos coaxiais e outros condutores isolados para usos eletricos incluindo os envernizados ou oxidados anodicamente mesmo com pecas de conexao cabos de fibras opticas constituidos por fibras embainhadas individualmente mesmo co</t>
  </si>
  <si>
    <t>Maquinas aparelhos e materiais eletricos e suas partes aparelhos de gravacao ou de reproducao de som aparelhos de gravacao ou de reproducao de imagens e de som em televisao e suas partes e acessorios Desperdicios e residuos e sucata eletricos e eletronicos Selecionados por tipo de componente quimico e que nao contenham chumbo cadmio ou mercurio</t>
  </si>
  <si>
    <t>Maquinas aparelhos e materiais eletricos e suas partes aparelhos de gravacao ou de reproducao de som aparelhos de gravacao ou de reproducao de imagens e de som em televisao e suas partes e acessorios Desperdicios e residuos e sucata eletricos e eletronicos nao selecionados e que nao contenham chumbo cadmio ou mercurio</t>
  </si>
  <si>
    <t>Maquinas aparelhos e materiais eletricos e suas partes aparelhos de gravacao ou de reproducao de som aparelhos de gravacao ou de reproducao de imagens e de som em televisao e suas partes e acessorios Desperdicios e residuos e sucata eletricos e eletronicos Que contenham pilhas baterias de pilhas ou acumuladores eletricos interruptores de mercurio vidro de tubos catodicos ou outros vidros ativados ou componentes eletricos ou eletronicos que conten</t>
  </si>
  <si>
    <t xml:space="preserve">Veiculos automoveis tratores ciclos e outros veiculos terrestres suas partes e acessorios Tratores exceto os carros tratores da posicao 87 09 Tratores especialmente concebidos para arrastar troncos log skidders </t>
  </si>
  <si>
    <t>Veiculos automoveis tratores ciclos e outros veiculos terrestres suas partes e acessorios Veiculos automoveis para transporte de dez pessoas ou mais incluindo o motorista outros</t>
  </si>
  <si>
    <t>Veiculos automoveis tratores ciclos e outros veiculos terrestres suas partes e acessorios Veiculos automoveis para transporte de mercadorias Frigorificos ou isotermicos</t>
  </si>
  <si>
    <t xml:space="preserve">Veiculos automoveis tratores ciclos e outros veiculos terrestres suas partes e acessorios Veiculos automoveis para transporte de mercadorias De chassis articulado para o transporte de troncos forwarder com grua incorporada de potencia maxima igual ou superior a 126 kW 170 HP </t>
  </si>
  <si>
    <t>Veiculos automoveis tratores ciclos e outros veiculos terrestres suas partes e acessorios Veiculos automoveis para transporte de mercadorias chassis com motor e cabina</t>
  </si>
  <si>
    <t>Veiculos automoveis tratores ciclos e outros veiculos terrestres suas partes e acessorios Veiculos automoveis para transporte de mercadorias com caixa basculante</t>
  </si>
  <si>
    <t>Veiculos automoveis tratores ciclos e outros veiculos terrestres suas partes e acessorios Veiculos automoveis para transporte de mercadorias outros</t>
  </si>
  <si>
    <t>Veiculos automoveis tratores ciclos e outros veiculos terrestres suas partes e acessorios Dos veiculos da posicao 87 02</t>
  </si>
  <si>
    <t>Veiculos automoveis tratores ciclos e outros veiculos terrestres suas partes e acessorios Dos veiculos das subposicoes 8701 10 8701 30 8701 91 a 8701 95 ou 8704 10</t>
  </si>
  <si>
    <t>Veiculos automoveis tratores ciclos e outros veiculos terrestres suas partes e acessorios carrocarias para os veiculos automoveis das posicoes 87 01 a 87 05 incluindo as cabinas outras</t>
  </si>
  <si>
    <t xml:space="preserve">Veiculos automoveis tratores ciclos e outros veiculos terrestres suas partes e acessorios Partes e acessorios dos veiculos automoveis das posicoes 87 01 a 87 05 sistemas de suspensao e suas Partes incluindo os amortecedores de suspensao </t>
  </si>
  <si>
    <t>Veiculos automoveis tratores ciclos e outros veiculos terrestres suas partes e acessorios Partes e acessorios dos veiculos automoveis das posicoes 87 01 a 87 05 embreagens e suas Partes</t>
  </si>
  <si>
    <t>Veiculos automoveis tratores ciclos e outros veiculos terrestres suas partes e acessorios Bicicletas</t>
  </si>
  <si>
    <t xml:space="preserve"> Bicicletas com cambio</t>
  </si>
  <si>
    <t>Veiculos automoveis tratores ciclos e outros veiculos terrestres suas partes e acessorios Partes e acessorios dos veiculos das posicoes 87 11 a 87 13 Sem rosca para pinhoes do tipo cassete</t>
  </si>
  <si>
    <t>Veiculos automoveis tratores ciclos e outros veiculos terrestres suas partes e acessorios Partes e acessorios dos veiculos das posicoes 87 11 a 87 13 outros</t>
  </si>
  <si>
    <t xml:space="preserve">Veiculos automoveis tratores ciclos e outros veiculos terrestres suas partes e acessorios Partes e acessorios dos veiculos das posicoes 87 11 a 87 13 Pedaleiros com pedivelas de peca unica monobloco </t>
  </si>
  <si>
    <t xml:space="preserve">Veiculos automoveis tratores ciclos e outros veiculos terrestres suas partes e acessorios Partes e acessorios dos veiculos das posicoes 87 11 a 87 13 Pedivelas de peca unica monobloco </t>
  </si>
  <si>
    <t>Veiculos automoveis tratores ciclos e outros veiculos terrestres suas partes e acessorios Partes e acessorios dos veiculos das posicoes 87 11 a 87 13 caixas de direcao sem rosca</t>
  </si>
  <si>
    <t xml:space="preserve"> Balsas para transporte</t>
  </si>
  <si>
    <t xml:space="preserve">Embarcacoes e estruturas flutuantes embarcacoes e outras estruturas flutuantes para desmantelar </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</si>
  <si>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Para cameras fotograficas</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</si>
  <si>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De aproximacao zoom para cameras de televisao de 20 ou mais aumentos</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</si>
  <si>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comutadores switches optomecanicos do tipo utilizado em redes opticas de transmissao de dados proprios para montagem po</t>
  </si>
  <si>
    <t>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outros</t>
  </si>
  <si>
    <t>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 de foco fixo</t>
  </si>
  <si>
    <t>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t>
  </si>
  <si>
    <t>Instrumentos e aparelhos de optica de fotografia de cinematografia de medida de controle ou de precisao instrumentos e aparelhos medico cirurgicos suas partes e acessorios cameras e projetores cinematograficos mesmo com aparelhos de gravacao ou de reproducao de som incorporados cameras</t>
  </si>
  <si>
    <t>Instrumentos e aparelhos de optica de fotografia de cinematografia de medida de controle ou de precisao instrumentos e aparelhos medico cirurgicos suas partes e acessorios aparelhos e equipamento do tipo utilizado nos laboratorios fotograficos ou cinematograficos nao especificados nem compreendidos noutras posicoes do presente capitulo negatoscopios telas para projecao outros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</si>
  <si>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borracha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</si>
  <si>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Sondas vesicais estereis de poliuretano com revestimento hidrofilico de uso intermitent</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</si>
  <si>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cateteres intravenosos perifericos de plastico</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</si>
  <si>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</si>
  <si>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Lancetas para vacinacao e cauterios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</si>
  <si>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artigo para fistula arteriovenosa composto de agulha base de fixacao tipo borboleta tub</t>
  </si>
  <si>
    <t xml:space="preserve">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carboneto de tungstenio volframio </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</si>
  <si>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</si>
  <si>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Limas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</si>
  <si>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tratamento bucal que operem por projecao cinetica de particulas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</si>
  <si>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desenho e construcao de pecas ceramicas para restauracoes dentarias computadorizad</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</si>
  <si>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transfusao de sangue ou infusao intravenosa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</si>
  <si>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Litotritores por onda de choque</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</si>
  <si>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Rins artificiais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</si>
  <si>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de diatermia</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</si>
  <si>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Que contenham mercurio</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</si>
  <si>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incubadoras para bebes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</si>
  <si>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para terapia intra uretral por micro ondas TuMT proprios para o tratamento de</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</si>
  <si>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endoscopios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</si>
  <si>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Grampos e clipes seus aplicadores e extratores</t>
  </si>
  <si>
    <t>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Desfibriladores externos que operem unicamente em modo automatico aeD automatic externa</t>
  </si>
  <si>
    <t>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t>
  </si>
  <si>
    <t xml:space="preserve">Instrumentos e aparelhos de optica de fotografia de cinematografia de medida de controle ou de precisao instrumentos e aparelhos medico cirurgicos suas partes e acessorios instrumentos aparelhos e modelos concebidos para demonstracao por exemplo no ensino e nas exposicoes nao suscetiveis de outros usos </t>
  </si>
  <si>
    <t>Instrumentos e aparelhos de optica de fotografia de cinematografia de medida de controle ou de precisao instrumentos e aparelhos medico cirurgicos suas partes e acessorios outros contadores por exemplo contadores de voltas contadores de producao taximetros totalizadores de caminho percorrido podometros indicadores de velocidade e tacometros exceto os das posicoes 90 14 ou 90 15 estroboscopios estroboscopios</t>
  </si>
  <si>
    <t>Instrumentos e aparelhos de optica de fotografia de cinematografia de medida de controle ou de precisao instrumentos e aparelhos medico cirurgicos suas partes e acessorios instrumentos aparelhos e maquinas de medida ou controle nao especificados nem compreendidos noutras posicoes do presente capitulo projetores de perfis outros</t>
  </si>
  <si>
    <t>Armas e municoes suas partes e acessorios outras armas de fogo e aparelhos semelhantes que utilizem a deflagracao da polvora por exemplo espingardas e carabinas de caca armas de fogo carregaveis exclusivamente pela boca pistolas lanca foguetes e outros aparelhos concebidos apenas para lancar foguetes de sinalizacao pistolas e revolveres para tiro de festim tiro sem bala pistolas de embolo cativo para abater animais canhoes lanca amarras outros</t>
  </si>
  <si>
    <t>Armas e municoes suas partes e acessorios Bombas granadas torpedos minas misseis cartuchos e outras municoes e projeteis e suas partes incluindo os zagalotes chumbos de caca e buchas para cartuchos outros</t>
  </si>
  <si>
    <t>Armas e municoes suas partes e acessorios Bombas granadas torpedos minas misseis cartuchos e outras municoes e projeteis e suas partes incluindo os zagalotes chumbos de caca e buchas para cartuchos outros cartuchos e suas Partes</t>
  </si>
  <si>
    <t>Moveis mobiliario medico cirurgico colchoes almofadas e semelhantes aparelhos de iluminacao nao especificados nem compreendidos noutros capitulos anuncios cartazes ou tabuletas e placas indicadoras luminosos e artigos semelhantes construcoes pre fabricadas assentos exceto os da posicao 94 02 mesmo transformaveis em camas e suas partes assentos do tipo utilizado em veiculos automoveis</t>
  </si>
  <si>
    <t>Moveis mobiliario medico cirurgico colchoes almofadas e semelhantes aparelhos de iluminacao nao especificados nem compreendidos noutros capitulos anuncios cartazes ou tabuletas e placas indicadoras luminosos e artigos semelhantes construcoes pre fabricadas outros moveis e suas partes Do tipo utilizado em cozinhas</t>
  </si>
  <si>
    <t>Moveis mobiliario medico cirurgico colchoes almofadas e semelhantes aparelhos de iluminacao nao especificados nem compreendidos noutros capitulos anuncios cartazes ou tabuletas e placas indicadoras luminosos e artigos semelhantes construcoes pre fabricadas outros moveis e suas partes outros</t>
  </si>
  <si>
    <t>Moveis mobiliario medico cirurgico colchoes almofadas e semelhantes aparelhos de iluminacao nao especificados nem compreendidos noutros capitulos anuncios cartazes ou tabuletas e placas indicadoras luminosos e artigos semelhantes construcoes pre fabricadas aparelhos de iluminacao incluindo os projetores e suas partes nao especificados nem compreendidos noutras posicoes anuncios cartazes ou tabuletas e placas indicadoras luminosos e artigos semelh</t>
  </si>
  <si>
    <t>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consoles e maquinas de jogos de video exceto os classificados na subposicao 9504 30</t>
  </si>
  <si>
    <t>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outros</t>
  </si>
  <si>
    <t>Obras diversas Fitas impressoras para maquinas de escrever e fitas impressoras semelhantes tintadas ou preparadas de outra forma para imprimir montadas ou nao em carreteis ou cartuchos almofadas de carimbo impregnadas ou nao mesmo com caixa Fitas impressoras</t>
  </si>
  <si>
    <t xml:space="preserve"> De poliester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</si>
</sst>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 x14ac:knownFonts="1">
    <font>
      <sz val="11"/>
      <color theme="1"/>
      <name val="Calibri"/>
      <family val="2"/>
      <scheme val="minor"/>
    </font>
    <font>
      <b/>
      <sz val="11"/>
      <color theme="1"/>
      <name val="Calibri"/>
      <family val="2"/>
      <scheme val="minor"/>
    </font>
    <font>
      <sz val="11"/>
      <color theme="1"/>
      <name val="Arial"/>
      <family val="2"/>
    </font>
    <font>
      <sz val="11"/>
      <color rgb="FF000000"/>
      <name val="Arial"/>
      <family val="2"/>
    </font>
    <font>
      <sz val="11"/>
      <color theme="1"/>
      <name val="Calibri"/>
      <family val="2"/>
      <scheme val="minor"/>
    </font>
    <font>
      <sz val="11"/>
      <color theme="0"/>
      <name val="Calibri"/>
      <family val="2"/>
      <scheme val="minor"/>
    </font>
    <font>
      <sz val="9"/>
      <color theme="0"/>
      <name val="Calibri"/>
      <family val="2"/>
      <scheme val="minor"/>
    </font>
    <font>
      <sz val="8"/>
      <name val="Calibri"/>
      <family val="2"/>
      <scheme val="minor"/>
    </font>
  </fonts>
  <fills count="5">
    <fill>
      <patternFill patternType="none"/>
    </fill>
    <fill>
      <patternFill patternType="gray125"/>
    </fill>
    <fill>
      <patternFill patternType="solid">
        <fgColor rgb="FF002060"/>
        <bgColor indexed="64"/>
      </patternFill>
    </fill>
    <fill>
      <patternFill patternType="solid">
        <fgColor rgb="FFFF9900"/>
        <bgColor indexed="64"/>
      </patternFill>
    </fill>
    <fill>
      <patternFill patternType="solid">
        <fgColor rgb="FF006600"/>
        <bgColor indexed="64"/>
      </patternFill>
    </fill>
  </fills>
  <borders count="1">
    <border>
      <left/>
      <right/>
      <top/>
      <bottom/>
      <diagonal/>
    </border>
  </borders>
  <cellStyleXfs count="3">
    <xf numFmtId="0" fontId="0" fillId="0" borderId="0"/>
    <xf numFmtId="9" fontId="4" fillId="0" borderId="0" applyFont="0" applyFill="0" applyBorder="0" applyAlignment="0" applyProtection="0"/>
    <xf numFmtId="43" fontId="4" fillId="0" borderId="0" applyFont="0" applyFill="0" applyBorder="0" applyAlignment="0" applyProtection="0"/>
  </cellStyleXfs>
  <cellXfs count="35">
    <xf numFmtId="0" fontId="0" fillId="0" borderId="0" xfId="0"/>
    <xf numFmtId="0" fontId="0" fillId="0" borderId="0" xfId="0" applyAlignment="1">
      <alignment wrapText="1"/>
    </xf>
    <xf numFmtId="0" fontId="1" fillId="0" borderId="0" xfId="0" applyFont="1"/>
    <xf numFmtId="49" fontId="2" fillId="0" borderId="0" xfId="0" applyNumberFormat="1"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49" fontId="0" fillId="0" borderId="0" xfId="0" applyNumberFormat="1" applyAlignment="1" applyProtection="1">
      <alignment vertical="center"/>
      <protection hidden="1"/>
    </xf>
    <xf numFmtId="0" fontId="0" fillId="0" borderId="0" xfId="0" applyProtection="1">
      <protection hidden="1"/>
    </xf>
    <xf numFmtId="49" fontId="0" fillId="2" borderId="0" xfId="0" applyNumberFormat="1" applyFill="1" applyAlignment="1" applyProtection="1">
      <alignment vertical="center" wrapText="1"/>
      <protection hidden="1"/>
    </xf>
    <xf numFmtId="49" fontId="0" fillId="0" borderId="0" xfId="0" applyNumberFormat="1" applyAlignment="1" applyProtection="1">
      <alignment vertical="center" wrapText="1"/>
      <protection hidden="1"/>
    </xf>
    <xf numFmtId="4" fontId="0" fillId="0" borderId="0" xfId="0" applyNumberFormat="1" applyAlignment="1" applyProtection="1">
      <alignment vertical="center" wrapText="1"/>
      <protection hidden="1"/>
    </xf>
    <xf numFmtId="10" fontId="0" fillId="0" borderId="0" xfId="1" applyNumberFormat="1" applyFon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locked="0" hidden="1"/>
    </xf>
    <xf numFmtId="49" fontId="6" fillId="2" borderId="0" xfId="0" applyNumberFormat="1" applyFont="1" applyFill="1" applyAlignment="1" applyProtection="1">
      <alignment vertical="center" wrapText="1"/>
      <protection hidden="1"/>
    </xf>
    <xf numFmtId="49" fontId="5" fillId="2" borderId="0" xfId="0" applyNumberFormat="1" applyFont="1" applyFill="1" applyAlignment="1" applyProtection="1">
      <alignment vertical="center"/>
      <protection hidden="1"/>
    </xf>
    <xf numFmtId="4"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horizontal="center" vertical="center" wrapText="1"/>
      <protection hidden="1"/>
    </xf>
    <xf numFmtId="0" fontId="1" fillId="0" borderId="0" xfId="0" applyFont="1" applyAlignment="1" applyProtection="1">
      <alignment horizontal="right"/>
      <protection hidden="1"/>
    </xf>
    <xf numFmtId="0" fontId="1" fillId="0" borderId="0" xfId="0" applyFont="1" applyAlignment="1" applyProtection="1">
      <alignment vertical="center"/>
      <protection hidden="1"/>
    </xf>
    <xf numFmtId="49" fontId="0" fillId="0" borderId="0" xfId="1" applyNumberFormat="1" applyFont="1" applyAlignment="1" applyProtection="1">
      <alignment vertical="center" wrapText="1"/>
      <protection hidden="1"/>
    </xf>
    <xf numFmtId="0" fontId="0" fillId="3" borderId="0" xfId="0" applyFill="1" applyAlignment="1" applyProtection="1">
      <alignment horizontal="left" vertical="top"/>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vertical="top" wrapText="1"/>
      <protection hidden="1"/>
    </xf>
    <xf numFmtId="0" fontId="0" fillId="0" borderId="0" xfId="0" applyAlignment="1">
      <alignment horizontal="center"/>
    </xf>
    <xf numFmtId="10" fontId="0" fillId="0" borderId="0" xfId="1" applyNumberFormat="1" applyFont="1" applyAlignment="1">
      <alignment horizontal="center"/>
    </xf>
    <xf numFmtId="49" fontId="0" fillId="0" borderId="0" xfId="0" applyNumberFormat="1" applyAlignment="1">
      <alignment wrapText="1"/>
    </xf>
    <xf numFmtId="49" fontId="0" fillId="0" borderId="0" xfId="0" applyNumberFormat="1" applyAlignment="1" applyProtection="1">
      <alignment horizontal="center" wrapText="1"/>
      <protection locked="0" hidden="1"/>
    </xf>
    <xf numFmtId="0" fontId="0" fillId="3" borderId="0" xfId="0" applyFill="1" applyAlignment="1" applyProtection="1">
      <alignment horizontal="left" vertical="top" wrapText="1"/>
      <protection hidden="1"/>
    </xf>
    <xf numFmtId="0" fontId="0" fillId="0" borderId="0" xfId="0" applyAlignment="1" applyProtection="1">
      <alignment horizontal="center" vertical="center"/>
      <protection hidden="1"/>
    </xf>
    <xf numFmtId="49" fontId="0" fillId="0" borderId="0" xfId="0" applyNumberFormat="1" applyAlignment="1" applyProtection="1">
      <alignment wrapText="1"/>
      <protection hidden="1"/>
    </xf>
    <xf numFmtId="164" fontId="0" fillId="0" borderId="0" xfId="2" applyNumberFormat="1" applyFont="1"/>
    <xf numFmtId="0" fontId="5" fillId="2" borderId="0" xfId="0" applyFont="1" applyFill="1" applyAlignment="1" applyProtection="1">
      <alignment vertical="center" wrapText="1"/>
      <protection hidden="1"/>
    </xf>
  </cellXfs>
  <cellStyles count="3">
    <cellStyle name="Normal" xfId="0" builtinId="0"/>
    <cellStyle name="Porcentagem" xfId="1" builtinId="5"/>
    <cellStyle name="Vírgula" xfId="2" builtinId="3"/>
  </cellStyles>
  <dxfs count="35">
    <dxf>
      <numFmt numFmtId="30" formatCode="@"/>
      <alignment horizontal="general" vertical="bottom" textRotation="0" wrapText="1" indent="0" justifyLastLine="0" shrinkToFit="0" readingOrder="0"/>
      <protection locked="1" hidden="1"/>
    </dxf>
    <dxf>
      <numFmt numFmtId="30" formatCode="@"/>
      <alignment horizontal="center" vertical="bottom" textRotation="0" wrapText="1" indent="0" justifyLastLine="0" shrinkToFit="0" readingOrder="0"/>
      <protection locked="0" hidden="1"/>
    </dxf>
    <dxf>
      <numFmt numFmtId="30" formatCode="@"/>
      <alignment horizontal="general" vertical="bottom" textRotation="0" wrapText="1" indent="0" justifyLastLine="0" shrinkToFit="0" readingOrder="0"/>
      <protection locked="1" hidden="1"/>
    </dxf>
    <dxf>
      <numFmt numFmtId="30" formatCode="@"/>
      <alignment vertical="bottom" textRotation="0" wrapText="1" justifyLastLine="0" shrinkToFit="0" readingOrder="0"/>
      <protection locked="1" hidden="1"/>
    </dxf>
    <dxf>
      <numFmt numFmtId="30" formatCode="@"/>
      <alignment vertical="bottom" textRotation="0" wrapText="1" justifyLastLine="0" shrinkToFit="0" readingOrder="0"/>
      <protection locked="1" hidden="1"/>
    </dxf>
    <dxf>
      <fill>
        <patternFill patternType="solid">
          <fgColor indexed="64"/>
          <bgColor rgb="FFFF9900"/>
        </patternFill>
      </fill>
      <alignment horizontal="left" vertical="top" textRotation="0" wrapText="0" indent="0" justifyLastLine="0" shrinkToFit="0" readingOrder="0"/>
      <protection locked="1" hidden="1"/>
    </dxf>
    <dxf>
      <alignment horizontal="general" vertical="center" textRotation="0" wrapText="1" indent="0" justifyLastLine="0" shrinkToFit="0" readingOrder="0"/>
      <protection locked="1" hidden="1"/>
    </dxf>
    <dxf>
      <numFmt numFmtId="30" formatCode="@"/>
      <alignment horizontal="center" vertical="center" textRotation="0" wrapText="0" indent="0" justifyLastLine="0" shrinkToFit="0" readingOrder="0"/>
      <protection locked="0" hidden="1"/>
    </dxf>
    <dxf>
      <numFmt numFmtId="30" formatCode="@"/>
      <alignment horizontal="center" vertical="center" textRotation="0" wrapText="0" indent="0" justifyLastLine="0" shrinkToFit="0" readingOrder="0"/>
      <protection locked="1" hidden="1"/>
    </dxf>
    <dxf>
      <alignment horizontal="general" vertical="center" textRotation="0" indent="0" justifyLastLine="0" shrinkToFit="0" readingOrder="0"/>
      <protection locked="1" hidden="1"/>
    </dxf>
    <dxf>
      <fill>
        <patternFill patternType="solid">
          <fgColor indexed="64"/>
          <bgColor rgb="FF006600"/>
        </patternFill>
      </fill>
      <alignment horizontal="left" vertical="top" textRotation="0" wrapText="0" indent="0" justifyLastLine="0" shrinkToFit="0" readingOrder="0"/>
      <protection locked="1" hidden="1"/>
    </dxf>
    <dxf>
      <numFmt numFmtId="0" formatCode="General"/>
    </dxf>
    <dxf>
      <numFmt numFmtId="30" formatCode="@"/>
      <alignment horizontal="general" vertical="center" textRotation="0" wrapText="1"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0" formatCode="General"/>
      <alignment horizontal="general" vertical="center" textRotation="0" wrapText="1" indent="0" justifyLastLine="0" shrinkToFit="0" readingOrder="0"/>
      <protection locked="1" hidden="1"/>
    </dxf>
    <dxf>
      <numFmt numFmtId="0" formatCode="General"/>
      <alignment vertical="center" textRotation="0" indent="0" justifyLastLine="0" shrinkToFit="0" readingOrder="0"/>
      <protection locked="1" hidden="1"/>
    </dxf>
    <dxf>
      <numFmt numFmtId="0" formatCode="General"/>
      <alignment vertical="center" textRotation="0" indent="0" justifyLastLine="0" shrinkToFit="0" readingOrder="0"/>
      <protection locked="1" hidden="1"/>
    </dxf>
    <dxf>
      <numFmt numFmtId="0" formatCode="General"/>
      <alignment vertical="center" textRotation="0" indent="0" justifyLastLine="0" shrinkToFit="0" readingOrder="0"/>
      <protection locked="1" hidden="1"/>
    </dxf>
    <dxf>
      <numFmt numFmtId="0" formatCode="General"/>
      <alignment horizontal="general" vertical="center" textRotation="0" wrapText="0" indent="0" justifyLastLine="0" shrinkToFit="0" readingOrder="0"/>
      <protection locked="1" hidden="1"/>
    </dxf>
    <dxf>
      <numFmt numFmtId="30" formatCode="@"/>
      <alignment vertical="center" textRotation="0" indent="0" justifyLastLine="0" shrinkToFit="0" readingOrder="0"/>
      <protection locked="1" hidden="1"/>
    </dxf>
    <dxf>
      <numFmt numFmtId="30" formatCode="@"/>
      <fill>
        <patternFill patternType="solid">
          <fgColor indexed="64"/>
          <bgColor rgb="FF002060"/>
        </patternFill>
      </fill>
      <alignment vertical="center" textRotation="0" indent="0" justifyLastLine="0" shrinkToFit="0" readingOrder="0"/>
      <protection locked="1" hidden="1"/>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numFmt numFmtId="30" formatCode="@"/>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A80000"/>
      <color rgb="FF00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ttps://ibpt.com.br/" TargetMode="External"/><Relationship Id="rId7" Type="http://schemas.openxmlformats.org/officeDocument/2006/relationships/hyperlink" Target="#Produtos!A1"/><Relationship Id="rId12" Type="http://schemas.openxmlformats.org/officeDocument/2006/relationships/image" Target="../media/image5.png"/><Relationship Id="rId2" Type="http://schemas.openxmlformats.org/officeDocument/2006/relationships/hyperlink" Target="https://deolhonoimposto.ibpt.org.br/" TargetMode="External"/><Relationship Id="rId1" Type="http://schemas.openxmlformats.org/officeDocument/2006/relationships/image" Target="../media/image1.jpeg"/><Relationship Id="rId6" Type="http://schemas.openxmlformats.org/officeDocument/2006/relationships/image" Target="../media/image2.png"/><Relationship Id="rId11" Type="http://schemas.openxmlformats.org/officeDocument/2006/relationships/hyperlink" Target="#'Cartaz IBPT'!A1"/><Relationship Id="rId5" Type="http://schemas.openxmlformats.org/officeDocument/2006/relationships/hyperlink" Target="https://www.ibptax.com.br/" TargetMode="External"/><Relationship Id="rId10" Type="http://schemas.openxmlformats.org/officeDocument/2006/relationships/image" Target="../media/image4.png"/><Relationship Id="rId4" Type="http://schemas.openxmlformats.org/officeDocument/2006/relationships/hyperlink" Target="https://www.afrac.com.br/" TargetMode="External"/><Relationship Id="rId9" Type="http://schemas.openxmlformats.org/officeDocument/2006/relationships/hyperlink" Target="#Servi&#231;os!A1"/></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9.png"/><Relationship Id="rId2" Type="http://schemas.openxmlformats.org/officeDocument/2006/relationships/hyperlink" Target="#Produtos!A1"/><Relationship Id="rId1" Type="http://schemas.openxmlformats.org/officeDocument/2006/relationships/image" Target="../media/image6.png"/><Relationship Id="rId6" Type="http://schemas.openxmlformats.org/officeDocument/2006/relationships/hyperlink" Target="#'Cartaz IBPT'!A1"/><Relationship Id="rId5" Type="http://schemas.openxmlformats.org/officeDocument/2006/relationships/image" Target="../media/image8.png"/><Relationship Id="rId4" Type="http://schemas.openxmlformats.org/officeDocument/2006/relationships/hyperlink" Target="#Servi&#231;os!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9.png"/><Relationship Id="rId2" Type="http://schemas.openxmlformats.org/officeDocument/2006/relationships/hyperlink" Target="#Produtos!A1"/><Relationship Id="rId1" Type="http://schemas.openxmlformats.org/officeDocument/2006/relationships/image" Target="../media/image6.png"/><Relationship Id="rId6" Type="http://schemas.openxmlformats.org/officeDocument/2006/relationships/hyperlink" Target="#'Cartaz IBPT'!A1"/><Relationship Id="rId5" Type="http://schemas.openxmlformats.org/officeDocument/2006/relationships/image" Target="../media/image11.png"/><Relationship Id="rId4" Type="http://schemas.openxmlformats.org/officeDocument/2006/relationships/hyperlink" Target="#Servi&#231;os!A1"/></Relationships>
</file>

<file path=xl/drawings/drawing1.xml><?xml version="1.0" encoding="utf-8"?>
<xdr:wsDr xmlns:xdr="http://schemas.openxmlformats.org/drawingml/2006/spreadsheetDrawing" xmlns:a="http://schemas.openxmlformats.org/drawingml/2006/main">
  <xdr:twoCellAnchor>
    <xdr:from>
      <xdr:col>1</xdr:col>
      <xdr:colOff>9525</xdr:colOff>
      <xdr:row>0</xdr:row>
      <xdr:rowOff>171450</xdr:rowOff>
    </xdr:from>
    <xdr:to>
      <xdr:col>17</xdr:col>
      <xdr:colOff>70224</xdr:colOff>
      <xdr:row>75</xdr:row>
      <xdr:rowOff>168647</xdr:rowOff>
    </xdr:to>
    <xdr:grpSp>
      <xdr:nvGrpSpPr>
        <xdr:cNvPr id="13" name="Group 12">
          <a:extLst>
            <a:ext uri="{FF2B5EF4-FFF2-40B4-BE49-F238E27FC236}">
              <a16:creationId xmlns:a16="http://schemas.microsoft.com/office/drawing/2014/main" id="{9DC4ED46-20D3-40C9-8E60-DFFC45577A05}"/>
            </a:ext>
          </a:extLst>
        </xdr:cNvPr>
        <xdr:cNvGrpSpPr/>
      </xdr:nvGrpSpPr>
      <xdr:grpSpPr>
        <a:xfrm>
          <a:off x="619125" y="171450"/>
          <a:ext cx="9719049" cy="14284697"/>
          <a:chOff x="285750" y="190501"/>
          <a:chExt cx="9709524" cy="14284697"/>
        </a:xfrm>
      </xdr:grpSpPr>
      <xdr:pic>
        <xdr:nvPicPr>
          <xdr:cNvPr id="16" name="Imagem 29">
            <a:extLst>
              <a:ext uri="{FF2B5EF4-FFF2-40B4-BE49-F238E27FC236}">
                <a16:creationId xmlns:a16="http://schemas.microsoft.com/office/drawing/2014/main" id="{1C6525A3-4FD9-4BB6-BE54-24ABF5350E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619"/>
          <a:stretch/>
        </xdr:blipFill>
        <xdr:spPr>
          <a:xfrm>
            <a:off x="285750" y="190501"/>
            <a:ext cx="9597465" cy="12858750"/>
          </a:xfrm>
          <a:prstGeom prst="rect">
            <a:avLst/>
          </a:prstGeom>
        </xdr:spPr>
      </xdr:pic>
      <xdr:pic>
        <xdr:nvPicPr>
          <xdr:cNvPr id="17" name="Imagem 29">
            <a:hlinkClick xmlns:r="http://schemas.openxmlformats.org/officeDocument/2006/relationships" r:id="rId2"/>
            <a:extLst>
              <a:ext uri="{FF2B5EF4-FFF2-40B4-BE49-F238E27FC236}">
                <a16:creationId xmlns:a16="http://schemas.microsoft.com/office/drawing/2014/main" id="{A1E7BA4E-AA98-4DAE-9D7A-725B26E3E2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720" t="90548" b="-89"/>
          <a:stretch/>
        </xdr:blipFill>
        <xdr:spPr>
          <a:xfrm>
            <a:off x="8155080" y="13074464"/>
            <a:ext cx="1840194" cy="1357313"/>
          </a:xfrm>
          <a:prstGeom prst="rect">
            <a:avLst/>
          </a:prstGeom>
        </xdr:spPr>
      </xdr:pic>
      <xdr:pic>
        <xdr:nvPicPr>
          <xdr:cNvPr id="18" name="Imagem 29">
            <a:extLst>
              <a:ext uri="{FF2B5EF4-FFF2-40B4-BE49-F238E27FC236}">
                <a16:creationId xmlns:a16="http://schemas.microsoft.com/office/drawing/2014/main" id="{C4F6461C-5E9E-474B-9C64-58F710AA7D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670" t="90548" r="34236" b="146"/>
          <a:stretch/>
        </xdr:blipFill>
        <xdr:spPr>
          <a:xfrm>
            <a:off x="5322793" y="13126011"/>
            <a:ext cx="1553416" cy="1323975"/>
          </a:xfrm>
          <a:prstGeom prst="rect">
            <a:avLst/>
          </a:prstGeom>
        </xdr:spPr>
      </xdr:pic>
      <xdr:pic>
        <xdr:nvPicPr>
          <xdr:cNvPr id="19" name="Imagem 29">
            <a:hlinkClick xmlns:r="http://schemas.openxmlformats.org/officeDocument/2006/relationships" r:id="rId3"/>
            <a:extLst>
              <a:ext uri="{FF2B5EF4-FFF2-40B4-BE49-F238E27FC236}">
                <a16:creationId xmlns:a16="http://schemas.microsoft.com/office/drawing/2014/main" id="{198EB19E-DBB4-4B6F-9661-25D3F0D1D0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644" t="90548" r="49043" b="112"/>
          <a:stretch/>
        </xdr:blipFill>
        <xdr:spPr>
          <a:xfrm>
            <a:off x="3598488" y="13146461"/>
            <a:ext cx="1857375" cy="1328737"/>
          </a:xfrm>
          <a:prstGeom prst="rect">
            <a:avLst/>
          </a:prstGeom>
        </xdr:spPr>
      </xdr:pic>
      <xdr:pic>
        <xdr:nvPicPr>
          <xdr:cNvPr id="20" name="Imagem 29">
            <a:hlinkClick xmlns:r="http://schemas.openxmlformats.org/officeDocument/2006/relationships" r:id="rId4"/>
            <a:extLst>
              <a:ext uri="{FF2B5EF4-FFF2-40B4-BE49-F238E27FC236}">
                <a16:creationId xmlns:a16="http://schemas.microsoft.com/office/drawing/2014/main" id="{6978C011-E048-4D15-8C6C-54E7E42F78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151" t="90548" r="21211"/>
          <a:stretch/>
        </xdr:blipFill>
        <xdr:spPr>
          <a:xfrm>
            <a:off x="6957170" y="13110043"/>
            <a:ext cx="1112186" cy="1344717"/>
          </a:xfrm>
          <a:prstGeom prst="rect">
            <a:avLst/>
          </a:prstGeom>
        </xdr:spPr>
      </xdr:pic>
      <xdr:pic>
        <xdr:nvPicPr>
          <xdr:cNvPr id="21" name="Picture 20">
            <a:hlinkClick xmlns:r="http://schemas.openxmlformats.org/officeDocument/2006/relationships" r:id="rId5"/>
            <a:extLst>
              <a:ext uri="{FF2B5EF4-FFF2-40B4-BE49-F238E27FC236}">
                <a16:creationId xmlns:a16="http://schemas.microsoft.com/office/drawing/2014/main" id="{62C9877F-B517-4BA1-B049-2283EF340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73087" y="13614116"/>
            <a:ext cx="1451705" cy="460406"/>
          </a:xfrm>
          <a:prstGeom prst="rect">
            <a:avLst/>
          </a:prstGeom>
        </xdr:spPr>
      </xdr:pic>
    </xdr:grpSp>
    <xdr:clientData/>
  </xdr:twoCellAnchor>
  <xdr:twoCellAnchor editAs="oneCell">
    <xdr:from>
      <xdr:col>1</xdr:col>
      <xdr:colOff>62753</xdr:colOff>
      <xdr:row>0</xdr:row>
      <xdr:rowOff>0</xdr:rowOff>
    </xdr:from>
    <xdr:to>
      <xdr:col>5</xdr:col>
      <xdr:colOff>361240</xdr:colOff>
      <xdr:row>2</xdr:row>
      <xdr:rowOff>76200</xdr:rowOff>
    </xdr:to>
    <xdr:pic>
      <xdr:nvPicPr>
        <xdr:cNvPr id="11" name="Imagem 10">
          <a:hlinkClick xmlns:r="http://schemas.openxmlformats.org/officeDocument/2006/relationships" r:id="rId7"/>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282" y="0"/>
          <a:ext cx="237475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636494</xdr:colOff>
      <xdr:row>0</xdr:row>
      <xdr:rowOff>0</xdr:rowOff>
    </xdr:from>
    <xdr:to>
      <xdr:col>5</xdr:col>
      <xdr:colOff>3041725</xdr:colOff>
      <xdr:row>2</xdr:row>
      <xdr:rowOff>83820</xdr:rowOff>
    </xdr:to>
    <xdr:pic>
      <xdr:nvPicPr>
        <xdr:cNvPr id="14" name="Imagem 13">
          <a:hlinkClick xmlns:r="http://schemas.openxmlformats.org/officeDocument/2006/relationships" r:id="rId9"/>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99012" y="0"/>
          <a:ext cx="240523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3110753</xdr:colOff>
      <xdr:row>0</xdr:row>
      <xdr:rowOff>0</xdr:rowOff>
    </xdr:from>
    <xdr:to>
      <xdr:col>13</xdr:col>
      <xdr:colOff>54386</xdr:colOff>
      <xdr:row>2</xdr:row>
      <xdr:rowOff>83820</xdr:rowOff>
    </xdr:to>
    <xdr:pic>
      <xdr:nvPicPr>
        <xdr:cNvPr id="15" name="Imagem 14">
          <a:hlinkClick xmlns:r="http://schemas.openxmlformats.org/officeDocument/2006/relationships" r:id="rId1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73271" y="0"/>
          <a:ext cx="237475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1390650</xdr:colOff>
      <xdr:row>28</xdr:row>
      <xdr:rowOff>19050</xdr:rowOff>
    </xdr:from>
    <xdr:to>
      <xdr:col>11</xdr:col>
      <xdr:colOff>822614</xdr:colOff>
      <xdr:row>33</xdr:row>
      <xdr:rowOff>50537</xdr:rowOff>
    </xdr:to>
    <xdr:sp macro="" textlink="'padrao técnico'!D22">
      <xdr:nvSpPr>
        <xdr:cNvPr id="31" name="CaixaDeTexto 30">
          <a:extLst>
            <a:ext uri="{FF2B5EF4-FFF2-40B4-BE49-F238E27FC236}">
              <a16:creationId xmlns:a16="http://schemas.microsoft.com/office/drawing/2014/main" id="{00000000-0008-0000-0100-00001F000000}"/>
            </a:ext>
          </a:extLst>
        </xdr:cNvPr>
        <xdr:cNvSpPr txBox="1"/>
      </xdr:nvSpPr>
      <xdr:spPr>
        <a:xfrm>
          <a:off x="3981450" y="5734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7343E01-7634-4F6E-8B2E-BF9636F39174}"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36</xdr:row>
      <xdr:rowOff>19050</xdr:rowOff>
    </xdr:from>
    <xdr:to>
      <xdr:col>11</xdr:col>
      <xdr:colOff>822614</xdr:colOff>
      <xdr:row>41</xdr:row>
      <xdr:rowOff>50537</xdr:rowOff>
    </xdr:to>
    <xdr:sp macro="" textlink="'padrao técnico'!D23">
      <xdr:nvSpPr>
        <xdr:cNvPr id="32" name="CaixaDeTexto 31">
          <a:extLst>
            <a:ext uri="{FF2B5EF4-FFF2-40B4-BE49-F238E27FC236}">
              <a16:creationId xmlns:a16="http://schemas.microsoft.com/office/drawing/2014/main" id="{00000000-0008-0000-0100-000020000000}"/>
            </a:ext>
          </a:extLst>
        </xdr:cNvPr>
        <xdr:cNvSpPr txBox="1"/>
      </xdr:nvSpPr>
      <xdr:spPr>
        <a:xfrm>
          <a:off x="3981450" y="7258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0481955-2265-4FCC-B13D-0838DFAB43AF}"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43</xdr:row>
      <xdr:rowOff>171450</xdr:rowOff>
    </xdr:from>
    <xdr:to>
      <xdr:col>11</xdr:col>
      <xdr:colOff>822614</xdr:colOff>
      <xdr:row>49</xdr:row>
      <xdr:rowOff>12437</xdr:rowOff>
    </xdr:to>
    <xdr:sp macro="" textlink="'padrao técnico'!D24">
      <xdr:nvSpPr>
        <xdr:cNvPr id="33" name="CaixaDeTexto 32">
          <a:extLst>
            <a:ext uri="{FF2B5EF4-FFF2-40B4-BE49-F238E27FC236}">
              <a16:creationId xmlns:a16="http://schemas.microsoft.com/office/drawing/2014/main" id="{00000000-0008-0000-0100-000021000000}"/>
            </a:ext>
          </a:extLst>
        </xdr:cNvPr>
        <xdr:cNvSpPr txBox="1"/>
      </xdr:nvSpPr>
      <xdr:spPr>
        <a:xfrm>
          <a:off x="3981450" y="87439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29C6638-76F3-4182-8D27-B6A815B864B9}"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5</xdr:col>
      <xdr:colOff>1390650</xdr:colOff>
      <xdr:row>51</xdr:row>
      <xdr:rowOff>133350</xdr:rowOff>
    </xdr:from>
    <xdr:to>
      <xdr:col>11</xdr:col>
      <xdr:colOff>822614</xdr:colOff>
      <xdr:row>56</xdr:row>
      <xdr:rowOff>164837</xdr:rowOff>
    </xdr:to>
    <xdr:sp macro="" textlink="'padrao técnico'!D25">
      <xdr:nvSpPr>
        <xdr:cNvPr id="34" name="CaixaDeTexto 33">
          <a:extLst>
            <a:ext uri="{FF2B5EF4-FFF2-40B4-BE49-F238E27FC236}">
              <a16:creationId xmlns:a16="http://schemas.microsoft.com/office/drawing/2014/main" id="{00000000-0008-0000-0100-000022000000}"/>
            </a:ext>
          </a:extLst>
        </xdr:cNvPr>
        <xdr:cNvSpPr txBox="1"/>
      </xdr:nvSpPr>
      <xdr:spPr>
        <a:xfrm>
          <a:off x="3981450" y="102298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A006B36-33EC-4419-9BC8-F9AF55FD9550}"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1</xdr:col>
      <xdr:colOff>257175</xdr:colOff>
      <xdr:row>68</xdr:row>
      <xdr:rowOff>180975</xdr:rowOff>
    </xdr:from>
    <xdr:to>
      <xdr:col>4</xdr:col>
      <xdr:colOff>159219</xdr:colOff>
      <xdr:row>75</xdr:row>
      <xdr:rowOff>59060</xdr:rowOff>
    </xdr:to>
    <xdr:sp macro="" textlink="" fLocksText="0">
      <xdr:nvSpPr>
        <xdr:cNvPr id="35" name="Retângulo 34">
          <a:extLst>
            <a:ext uri="{FF2B5EF4-FFF2-40B4-BE49-F238E27FC236}">
              <a16:creationId xmlns:a16="http://schemas.microsoft.com/office/drawing/2014/main" id="{00000000-0008-0000-0100-000023000000}"/>
            </a:ext>
          </a:extLst>
        </xdr:cNvPr>
        <xdr:cNvSpPr/>
      </xdr:nvSpPr>
      <xdr:spPr>
        <a:xfrm>
          <a:off x="866775" y="13515975"/>
          <a:ext cx="1349844" cy="121158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chemeClr val="tx1"/>
              </a:solidFill>
            </a:rPr>
            <a:t>Substitua esta caixa de texto por seu logotipo ou delete</a:t>
          </a:r>
        </a:p>
      </xdr:txBody>
    </xdr:sp>
    <xdr:clientData/>
  </xdr:twoCellAnchor>
  <xdr:twoCellAnchor editAs="absolute">
    <xdr:from>
      <xdr:col>1</xdr:col>
      <xdr:colOff>104775</xdr:colOff>
      <xdr:row>13</xdr:row>
      <xdr:rowOff>38100</xdr:rowOff>
    </xdr:from>
    <xdr:to>
      <xdr:col>14</xdr:col>
      <xdr:colOff>473075</xdr:colOff>
      <xdr:row>14</xdr:row>
      <xdr:rowOff>177909</xdr:rowOff>
    </xdr:to>
    <xdr:sp macro="" textlink="">
      <xdr:nvSpPr>
        <xdr:cNvPr id="36" name="CaixaDeTexto 35">
          <a:extLst>
            <a:ext uri="{FF2B5EF4-FFF2-40B4-BE49-F238E27FC236}">
              <a16:creationId xmlns:a16="http://schemas.microsoft.com/office/drawing/2014/main" id="{00000000-0008-0000-0100-000024000000}"/>
            </a:ext>
          </a:extLst>
        </xdr:cNvPr>
        <xdr:cNvSpPr txBox="1"/>
      </xdr:nvSpPr>
      <xdr:spPr>
        <a:xfrm>
          <a:off x="714375" y="2514600"/>
          <a:ext cx="8553450" cy="33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100" b="1" baseline="0"/>
            <a:t>(De acordo com a Portaria Interministerial 85/2014 e Lei 12.741/2012)</a:t>
          </a:r>
          <a:endParaRPr lang="pt-BR" sz="3600" b="1"/>
        </a:p>
      </xdr:txBody>
    </xdr:sp>
    <xdr:clientData/>
  </xdr:twoCellAnchor>
  <xdr:twoCellAnchor editAs="absolute">
    <xdr:from>
      <xdr:col>1</xdr:col>
      <xdr:colOff>314325</xdr:colOff>
      <xdr:row>15</xdr:row>
      <xdr:rowOff>142875</xdr:rowOff>
    </xdr:from>
    <xdr:to>
      <xdr:col>14</xdr:col>
      <xdr:colOff>663575</xdr:colOff>
      <xdr:row>20</xdr:row>
      <xdr:rowOff>119994</xdr:rowOff>
    </xdr:to>
    <xdr:sp macro="" textlink="" fLocksText="0">
      <xdr:nvSpPr>
        <xdr:cNvPr id="37" name="CaixaDeTexto 36">
          <a:extLst>
            <a:ext uri="{FF2B5EF4-FFF2-40B4-BE49-F238E27FC236}">
              <a16:creationId xmlns:a16="http://schemas.microsoft.com/office/drawing/2014/main" id="{00000000-0008-0000-0100-000025000000}"/>
            </a:ext>
          </a:extLst>
        </xdr:cNvPr>
        <xdr:cNvSpPr txBox="1"/>
      </xdr:nvSpPr>
      <xdr:spPr>
        <a:xfrm>
          <a:off x="923925" y="3000375"/>
          <a:ext cx="8534400" cy="929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2800" b="1">
              <a:solidFill>
                <a:srgbClr val="2A497A"/>
              </a:solidFill>
            </a:rPr>
            <a:t>COLOQUE</a:t>
          </a:r>
          <a:r>
            <a:rPr lang="pt-BR" sz="2800" b="1" baseline="0">
              <a:solidFill>
                <a:srgbClr val="2A497A"/>
              </a:solidFill>
            </a:rPr>
            <a:t> AQUI O NOME DA SUA EMPRESA LTDA.</a:t>
          </a:r>
        </a:p>
        <a:p>
          <a:pPr marL="0" marR="0" indent="0" algn="ctr" defTabSz="914400" eaLnBrk="1" fontAlgn="auto" latinLnBrk="0" hangingPunct="1">
            <a:lnSpc>
              <a:spcPct val="100000"/>
            </a:lnSpc>
            <a:spcBef>
              <a:spcPts val="0"/>
            </a:spcBef>
            <a:spcAft>
              <a:spcPts val="0"/>
            </a:spcAft>
            <a:buClrTx/>
            <a:buSzTx/>
            <a:buFontTx/>
            <a:buNone/>
            <a:tabLst/>
            <a:defRPr/>
          </a:pPr>
          <a:r>
            <a:rPr lang="pt-BR" sz="1800" b="1" baseline="0">
              <a:solidFill>
                <a:schemeClr val="tx1"/>
              </a:solidFill>
              <a:effectLst/>
              <a:latin typeface="+mn-lt"/>
              <a:ea typeface="+mn-ea"/>
              <a:cs typeface="+mn-cs"/>
            </a:rPr>
            <a:t>CNPJ 00.000.000/0001-00</a:t>
          </a:r>
          <a:endParaRPr lang="pt-BR" sz="3200">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835301</xdr:colOff>
      <xdr:row>4</xdr:row>
      <xdr:rowOff>73819</xdr:rowOff>
    </xdr:from>
    <xdr:to>
      <xdr:col>3</xdr:col>
      <xdr:colOff>7024895</xdr:colOff>
      <xdr:row>9</xdr:row>
      <xdr:rowOff>165652</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259910" y="815941"/>
          <a:ext cx="7296150" cy="101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800" b="1" baseline="0"/>
            <a:t>GRUPO DE PRODUTOS DE ACORDO COM A NCM</a:t>
          </a:r>
        </a:p>
      </xdr:txBody>
    </xdr:sp>
    <xdr:clientData/>
  </xdr:twoCellAnchor>
  <xdr:twoCellAnchor editAs="absolute">
    <xdr:from>
      <xdr:col>1</xdr:col>
      <xdr:colOff>47625</xdr:colOff>
      <xdr:row>4</xdr:row>
      <xdr:rowOff>38100</xdr:rowOff>
    </xdr:from>
    <xdr:to>
      <xdr:col>2</xdr:col>
      <xdr:colOff>741489</xdr:colOff>
      <xdr:row>9</xdr:row>
      <xdr:rowOff>28575</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800100"/>
          <a:ext cx="1458763" cy="942975"/>
        </a:xfrm>
        <a:prstGeom prst="rect">
          <a:avLst/>
        </a:prstGeom>
      </xdr:spPr>
    </xdr:pic>
    <xdr:clientData/>
  </xdr:twoCellAnchor>
  <xdr:twoCellAnchor editAs="absolute">
    <xdr:from>
      <xdr:col>2</xdr:col>
      <xdr:colOff>907774</xdr:colOff>
      <xdr:row>5</xdr:row>
      <xdr:rowOff>166586</xdr:rowOff>
    </xdr:from>
    <xdr:to>
      <xdr:col>4</xdr:col>
      <xdr:colOff>829</xdr:colOff>
      <xdr:row>10</xdr:row>
      <xdr:rowOff>92765</xdr:rowOff>
    </xdr:to>
    <xdr:sp macro="" textlink="">
      <xdr:nvSpPr>
        <xdr:cNvPr id="7" name="CaixaDeTexto 6">
          <a:extLst>
            <a:ext uri="{FF2B5EF4-FFF2-40B4-BE49-F238E27FC236}">
              <a16:creationId xmlns:a16="http://schemas.microsoft.com/office/drawing/2014/main" id="{00000000-0008-0000-0200-000007000000}"/>
            </a:ext>
          </a:extLst>
        </xdr:cNvPr>
        <xdr:cNvSpPr txBox="1"/>
      </xdr:nvSpPr>
      <xdr:spPr>
        <a:xfrm>
          <a:off x="2332383" y="1094238"/>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produtos" para os produtos que você comercializa e não para os que não comercializa.</a:t>
          </a:r>
        </a:p>
        <a:p>
          <a:pPr algn="l"/>
          <a:r>
            <a:rPr lang="pt-BR" sz="1100" b="1" baseline="0">
              <a:solidFill>
                <a:srgbClr val="A80000"/>
              </a:solidFill>
            </a:rPr>
            <a:t>2) Cuidado! Se você marcar "sim" para todos os produtos, seu cartaz poderá conter mais de 10 mil itens.</a:t>
          </a:r>
          <a:endParaRPr lang="pt-BR" sz="1100" b="1">
            <a:solidFill>
              <a:srgbClr val="A80000"/>
            </a:solidFill>
          </a:endParaRPr>
        </a:p>
      </xdr:txBody>
    </xdr:sp>
    <xdr:clientData/>
  </xdr:twoCellAnchor>
  <xdr:twoCellAnchor editAs="oneCell">
    <xdr:from>
      <xdr:col>1</xdr:col>
      <xdr:colOff>95664</xdr:colOff>
      <xdr:row>0</xdr:row>
      <xdr:rowOff>0</xdr:rowOff>
    </xdr:from>
    <xdr:to>
      <xdr:col>3</xdr:col>
      <xdr:colOff>541600</xdr:colOff>
      <xdr:row>2</xdr:row>
      <xdr:rowOff>76200</xdr:rowOff>
    </xdr:to>
    <xdr:pic>
      <xdr:nvPicPr>
        <xdr:cNvPr id="11" name="Imagem 10">
          <a:hlinkClick xmlns:r="http://schemas.openxmlformats.org/officeDocument/2006/relationships" r:id="rId2"/>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264" y="0"/>
          <a:ext cx="230331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675861</xdr:colOff>
      <xdr:row>0</xdr:row>
      <xdr:rowOff>0</xdr:rowOff>
    </xdr:from>
    <xdr:to>
      <xdr:col>3</xdr:col>
      <xdr:colOff>2999630</xdr:colOff>
      <xdr:row>2</xdr:row>
      <xdr:rowOff>76200</xdr:rowOff>
    </xdr:to>
    <xdr:pic>
      <xdr:nvPicPr>
        <xdr:cNvPr id="12" name="Imagem 11">
          <a:hlinkClick xmlns:r="http://schemas.openxmlformats.org/officeDocument/2006/relationships" r:id="rId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026"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3107635</xdr:colOff>
      <xdr:row>0</xdr:row>
      <xdr:rowOff>0</xdr:rowOff>
    </xdr:from>
    <xdr:to>
      <xdr:col>3</xdr:col>
      <xdr:colOff>5431404</xdr:colOff>
      <xdr:row>2</xdr:row>
      <xdr:rowOff>76200</xdr:rowOff>
    </xdr:to>
    <xdr:pic>
      <xdr:nvPicPr>
        <xdr:cNvPr id="13" name="Imagem 12">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38800"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664845</xdr:colOff>
      <xdr:row>4</xdr:row>
      <xdr:rowOff>47625</xdr:rowOff>
    </xdr:from>
    <xdr:to>
      <xdr:col>4</xdr:col>
      <xdr:colOff>5238341</xdr:colOff>
      <xdr:row>6</xdr:row>
      <xdr:rowOff>40766</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2655570" y="809625"/>
          <a:ext cx="564029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800" b="1" baseline="0"/>
            <a:t>GRUPO DE SERVIÇOS DE ACORDO COM NBS E LC 116</a:t>
          </a:r>
        </a:p>
      </xdr:txBody>
    </xdr:sp>
    <xdr:clientData/>
  </xdr:twoCellAnchor>
  <xdr:twoCellAnchor editAs="absolute">
    <xdr:from>
      <xdr:col>1</xdr:col>
      <xdr:colOff>142875</xdr:colOff>
      <xdr:row>4</xdr:row>
      <xdr:rowOff>66675</xdr:rowOff>
    </xdr:from>
    <xdr:to>
      <xdr:col>3</xdr:col>
      <xdr:colOff>237658</xdr:colOff>
      <xdr:row>9</xdr:row>
      <xdr:rowOff>57150</xdr:rowOff>
    </xdr:to>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828675"/>
          <a:ext cx="1458763" cy="942975"/>
        </a:xfrm>
        <a:prstGeom prst="rect">
          <a:avLst/>
        </a:prstGeom>
      </xdr:spPr>
    </xdr:pic>
    <xdr:clientData/>
  </xdr:twoCellAnchor>
  <xdr:twoCellAnchor editAs="absolute">
    <xdr:from>
      <xdr:col>3</xdr:col>
      <xdr:colOff>390525</xdr:colOff>
      <xdr:row>6</xdr:row>
      <xdr:rowOff>53340</xdr:rowOff>
    </xdr:from>
    <xdr:to>
      <xdr:col>6</xdr:col>
      <xdr:colOff>191991</xdr:colOff>
      <xdr:row>10</xdr:row>
      <xdr:rowOff>175651</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2415540" y="1150620"/>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serviços" para os serviços que você presta e não para os que não comerciliza.</a:t>
          </a:r>
        </a:p>
        <a:p>
          <a:pPr algn="l"/>
          <a:r>
            <a:rPr lang="pt-BR" sz="1100" b="1" baseline="0">
              <a:solidFill>
                <a:srgbClr val="A80000"/>
              </a:solidFill>
            </a:rPr>
            <a:t>2) Se você marcar "sim" para todos os serviços, seu cartaz poderá conter mais de 1000 mil itens.</a:t>
          </a:r>
          <a:endParaRPr lang="pt-BR" sz="1100" b="1">
            <a:solidFill>
              <a:srgbClr val="A80000"/>
            </a:solidFill>
          </a:endParaRPr>
        </a:p>
      </xdr:txBody>
    </xdr:sp>
    <xdr:clientData/>
  </xdr:twoCellAnchor>
  <xdr:twoCellAnchor editAs="oneCell">
    <xdr:from>
      <xdr:col>1</xdr:col>
      <xdr:colOff>213360</xdr:colOff>
      <xdr:row>0</xdr:row>
      <xdr:rowOff>0</xdr:rowOff>
    </xdr:from>
    <xdr:to>
      <xdr:col>4</xdr:col>
      <xdr:colOff>57150</xdr:colOff>
      <xdr:row>2</xdr:row>
      <xdr:rowOff>76200</xdr:rowOff>
    </xdr:to>
    <xdr:pic>
      <xdr:nvPicPr>
        <xdr:cNvPr id="13" name="Imagem 12">
          <a:hlinkClick xmlns:r="http://schemas.openxmlformats.org/officeDocument/2006/relationships" r:id="rId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234696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541020</xdr:colOff>
      <xdr:row>0</xdr:row>
      <xdr:rowOff>0</xdr:rowOff>
    </xdr:from>
    <xdr:to>
      <xdr:col>4</xdr:col>
      <xdr:colOff>2865120</xdr:colOff>
      <xdr:row>2</xdr:row>
      <xdr:rowOff>76200</xdr:rowOff>
    </xdr:to>
    <xdr:pic>
      <xdr:nvPicPr>
        <xdr:cNvPr id="14" name="Imagem 13">
          <a:hlinkClick xmlns:r="http://schemas.openxmlformats.org/officeDocument/2006/relationships" r:id="rId4"/>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4518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3032760</xdr:colOff>
      <xdr:row>0</xdr:row>
      <xdr:rowOff>0</xdr:rowOff>
    </xdr:from>
    <xdr:to>
      <xdr:col>4</xdr:col>
      <xdr:colOff>5356860</xdr:colOff>
      <xdr:row>2</xdr:row>
      <xdr:rowOff>76200</xdr:rowOff>
    </xdr:to>
    <xdr:pic>
      <xdr:nvPicPr>
        <xdr:cNvPr id="15" name="Imagem 14">
          <a:hlinkClick xmlns:r="http://schemas.openxmlformats.org/officeDocument/2006/relationships" r:id="rId6"/>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3692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68C91D9C-78E8-44AC-82FE-5FD10674DBFB}" autoFormatId="16" applyNumberFormats="0" applyBorderFormats="0" applyFontFormats="0" applyPatternFormats="0" applyAlignmentFormats="0" applyWidthHeightFormats="0">
  <queryTableRefresh nextId="14">
    <queryTableFields count="12">
      <queryTableField id="1" name="codigo" tableColumnId="1"/>
      <queryTableField id="2" name="ex" tableColumnId="2"/>
      <queryTableField id="3" name="tipo" tableColumnId="3"/>
      <queryTableField id="4" name="descricao" tableColumnId="4"/>
      <queryTableField id="5" name="nacionalfederal" tableColumnId="5"/>
      <queryTableField id="6" name="importadosfederal" tableColumnId="6"/>
      <queryTableField id="7" name="estadual" tableColumnId="7"/>
      <queryTableField id="8" name="municipal" tableColumnId="8"/>
      <queryTableField id="10" name="nacionalfederal_formatado" tableColumnId="10"/>
      <queryTableField id="11" name="importadosfederal_formatado" tableColumnId="11"/>
      <queryTableField id="12" name="estadual_formatado" tableColumnId="12"/>
      <queryTableField id="13" name="municipal_formatado" tableColumnId="1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B4:E16" totalsRowShown="0" headerRowDxfId="34" dataDxfId="33">
  <autoFilter ref="B4:E16" xr:uid="{00000000-0009-0000-0100-000001000000}"/>
  <tableColumns count="4">
    <tableColumn id="1" xr3:uid="{00000000-0010-0000-0000-000001000000}" name="Campo" dataDxfId="32"/>
    <tableColumn id="3" xr3:uid="{00000000-0010-0000-0000-000003000000}" name="Conteúdo" dataDxfId="31"/>
    <tableColumn id="4" xr3:uid="{00000000-0010-0000-0000-000004000000}" name="Formato" dataDxfId="30"/>
    <tableColumn id="5" xr3:uid="{00000000-0010-0000-0000-000005000000}" name="Campos correspondentes no cadastro de produtos do sistema emissor da nota fiscal" dataDxfId="2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B86:P11388" totalsRowShown="0" headerRowDxfId="28" dataDxfId="27">
  <autoFilter ref="B86:P11388" xr:uid="{00000000-0009-0000-0100-000002000000}"/>
  <tableColumns count="15">
    <tableColumn id="17" xr3:uid="{00000000-0010-0000-0100-000011000000}" name="Imprimir" dataDxfId="26">
      <calculatedColumnFormula>IF(Tabela2[[#This Row],[Tipo]] = 0,LOOKUP(Tabela2[[#This Row],[RESUMO]],Tabela3[Grupo],Tabela3[Meus produtos]),VLOOKUP(Tabela2[[#This Row],[Código]],Tabela4[[Código NBS/LC116]:[Meus serviços]],3,0))</calculatedColumnFormula>
    </tableColumn>
    <tableColumn id="1" xr3:uid="{00000000-0010-0000-0100-000001000000}" name="Código" dataDxfId="25">
      <calculatedColumnFormula>IF(E87=0,TEXT(dados!A2,"00000000"),IF(E87=2,TEXT(dados!A2,"0000"),TEXT(dados!A2,"#")))</calculatedColumnFormula>
    </tableColumn>
    <tableColumn id="2" xr3:uid="{00000000-0010-0000-0100-000002000000}" name="EX" dataDxfId="24">
      <calculatedColumnFormula>IF(dados!B2=0,"",dados!B2)</calculatedColumnFormula>
    </tableColumn>
    <tableColumn id="3" xr3:uid="{00000000-0010-0000-0100-000003000000}" name="Tipo" dataDxfId="23">
      <calculatedColumnFormula>dados!C2</calculatedColumnFormula>
    </tableColumn>
    <tableColumn id="4" xr3:uid="{00000000-0010-0000-0100-000004000000}" name="Descricao" dataDxfId="22">
      <calculatedColumnFormula>dados!D2</calculatedColumnFormula>
    </tableColumn>
    <tableColumn id="5" xr3:uid="{00000000-0010-0000-0100-000005000000}" name="importadosFederal" dataDxfId="21"/>
    <tableColumn id="6" xr3:uid="{00000000-0010-0000-0100-000006000000}" name="nacionalFederal" dataDxfId="20"/>
    <tableColumn id="7" xr3:uid="{00000000-0010-0000-0100-000007000000}" name="estadual" dataDxfId="19"/>
    <tableColumn id="8" xr3:uid="{00000000-0010-0000-0100-000008000000}" name="municipal" dataDxfId="18"/>
    <tableColumn id="9" xr3:uid="{00000000-0010-0000-0100-000009000000}" name="total" dataDxfId="17"/>
    <tableColumn id="13" xr3:uid="{00000000-0010-0000-0100-00000D000000}" name="Tributação federal para nacionais" dataDxfId="16">
      <calculatedColumnFormula>dados!I2/100</calculatedColumnFormula>
    </tableColumn>
    <tableColumn id="14" xr3:uid="{00000000-0010-0000-0100-00000E000000}" name="Tributação federal para importados" dataDxfId="15">
      <calculatedColumnFormula>dados!J2/100</calculatedColumnFormula>
    </tableColumn>
    <tableColumn id="15" xr3:uid="{00000000-0010-0000-0100-00000F000000}" name="Tributação estadual" dataDxfId="14">
      <calculatedColumnFormula>dados!K2/100</calculatedColumnFormula>
    </tableColumn>
    <tableColumn id="16" xr3:uid="{00000000-0010-0000-0100-000010000000}" name="Tributação municipal" dataDxfId="13">
      <calculatedColumnFormula>dados!L2/100</calculatedColumnFormula>
    </tableColumn>
    <tableColumn id="18" xr3:uid="{00000000-0010-0000-0100-000012000000}" name="RESUMO" dataDxfId="12">
      <calculatedColumnFormula>LEFT(Tabela2[[#This Row],[Código]],2)</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C3C81CF-0AAB-4872-BFED-13A3BB3722F4}" name="TabelaIBPTax" displayName="TabelaIBPTax" ref="A1:L11303" tableType="queryTable" totalsRowShown="0">
  <autoFilter ref="A1:L11303" xr:uid="{EC3C81CF-0AAB-4872-BFED-13A3BB3722F4}"/>
  <tableColumns count="12">
    <tableColumn id="1" xr3:uid="{8E6D6CA3-C904-4F3E-9110-F9C78DEBA35D}" uniqueName="1" name="codigo" queryTableFieldId="1"/>
    <tableColumn id="2" xr3:uid="{CE93412B-6B46-4614-B426-A0562A50B667}" uniqueName="2" name="ex" queryTableFieldId="2"/>
    <tableColumn id="3" xr3:uid="{53A3B099-ACB2-4CFA-82C7-19D6D5931170}" uniqueName="3" name="tipo" queryTableFieldId="3"/>
    <tableColumn id="4" xr3:uid="{E2D65924-4B1F-41D8-A452-2171DD15DB26}" uniqueName="4" name="descricao" queryTableFieldId="4" dataDxfId="11"/>
    <tableColumn id="5" xr3:uid="{7B6F397F-5CDC-4DE7-A4B6-DC651799644F}" uniqueName="5" name="nacionalfederal" queryTableFieldId="5"/>
    <tableColumn id="6" xr3:uid="{9FAD48B6-A645-4C7C-BB7D-A20231EE616A}" uniqueName="6" name="importadosfederal" queryTableFieldId="6"/>
    <tableColumn id="7" xr3:uid="{30F2E6FF-A797-4EF5-A0FE-3BE31F64EEDE}" uniqueName="7" name="estadual" queryTableFieldId="7"/>
    <tableColumn id="8" xr3:uid="{37E3307A-A423-4A2C-B79E-831CD82BAF44}" uniqueName="8" name="municipal" queryTableFieldId="8"/>
    <tableColumn id="10" xr3:uid="{C89BC4C1-6E60-493E-91D5-75E3F8EAB74C}" uniqueName="10" name="nacionalfederal_formatado" queryTableFieldId="10"/>
    <tableColumn id="11" xr3:uid="{6BA119E6-9F4B-4998-B680-63204997B23D}" uniqueName="11" name="importadosfederal_formatado" queryTableFieldId="11"/>
    <tableColumn id="12" xr3:uid="{06403978-2141-4CF3-A1DD-5668E1B165E4}" uniqueName="12" name="estadual_formatado" queryTableFieldId="12"/>
    <tableColumn id="13" xr3:uid="{6EE2FCFA-D684-4C29-92EC-92498891FA73}" uniqueName="13" name="municipal_formatado" queryTableFieldId="1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3" displayName="Tabela3" ref="B11:D111" totalsRowShown="0" headerRowDxfId="10" dataDxfId="9">
  <autoFilter ref="B11:D111" xr:uid="{00000000-0009-0000-0100-000003000000}"/>
  <tableColumns count="3">
    <tableColumn id="1" xr3:uid="{00000000-0010-0000-0200-000001000000}" name="Grupo" dataDxfId="8"/>
    <tableColumn id="3" xr3:uid="{00000000-0010-0000-0200-000003000000}" name="Meus produtos" dataDxfId="7"/>
    <tableColumn id="2" xr3:uid="{00000000-0010-0000-0200-000002000000}" name="Nome dos produtos" dataDxfId="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4" displayName="Tabela4" ref="B11:E1069" totalsRowShown="0" headerRowDxfId="5" dataDxfId="4">
  <autoFilter ref="B11:E1069" xr:uid="{00000000-0009-0000-0100-000004000000}"/>
  <tableColumns count="4">
    <tableColumn id="1" xr3:uid="{00000000-0010-0000-0300-000001000000}" name="Código NBS/LC116" dataDxfId="3"/>
    <tableColumn id="5" xr3:uid="{00000000-0010-0000-0300-000005000000}" name="Tipo" dataDxfId="2"/>
    <tableColumn id="3" xr3:uid="{00000000-0010-0000-0300-000003000000}" name="Meus serviços" dataDxfId="1"/>
    <tableColumn id="2" xr3:uid="{00000000-0010-0000-0300-000002000000}" name="Descriçã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H26"/>
  <sheetViews>
    <sheetView showGridLines="0" workbookViewId="0">
      <selection activeCell="D26" sqref="D26"/>
    </sheetView>
  </sheetViews>
  <sheetFormatPr defaultRowHeight="15" x14ac:dyDescent="0.25"/>
  <cols>
    <col min="2" max="2" width="16.7109375" bestFit="1" customWidth="1"/>
    <col min="3" max="3" width="38.7109375" customWidth="1"/>
    <col min="4" max="4" width="42.85546875" customWidth="1"/>
    <col min="5" max="5" width="54.85546875" customWidth="1"/>
  </cols>
  <sheetData>
    <row r="1" spans="2:8" x14ac:dyDescent="0.25">
      <c r="B1" s="2" t="s">
        <v>1869</v>
      </c>
    </row>
    <row r="3" spans="2:8" x14ac:dyDescent="0.25">
      <c r="B3" t="s">
        <v>1868</v>
      </c>
    </row>
    <row r="4" spans="2:8" ht="30" x14ac:dyDescent="0.25">
      <c r="B4" s="1" t="s">
        <v>1849</v>
      </c>
      <c r="C4" s="1" t="s">
        <v>1848</v>
      </c>
      <c r="D4" s="1" t="s">
        <v>1851</v>
      </c>
      <c r="E4" s="1" t="s">
        <v>1870</v>
      </c>
      <c r="H4" t="s">
        <v>1887</v>
      </c>
    </row>
    <row r="5" spans="2:8" ht="28.5" x14ac:dyDescent="0.25">
      <c r="B5" s="3" t="s">
        <v>0</v>
      </c>
      <c r="C5" s="4" t="s">
        <v>1847</v>
      </c>
      <c r="D5" s="4" t="s">
        <v>1852</v>
      </c>
      <c r="E5" s="4" t="s">
        <v>1871</v>
      </c>
      <c r="H5" t="s">
        <v>1886</v>
      </c>
    </row>
    <row r="6" spans="2:8" ht="42.75" x14ac:dyDescent="0.25">
      <c r="B6" s="3" t="s">
        <v>1</v>
      </c>
      <c r="C6" s="4" t="s">
        <v>1850</v>
      </c>
      <c r="D6" s="4" t="s">
        <v>1853</v>
      </c>
      <c r="E6" s="4" t="s">
        <v>1872</v>
      </c>
    </row>
    <row r="7" spans="2:8" ht="28.5" x14ac:dyDescent="0.25">
      <c r="B7" s="3" t="s">
        <v>2</v>
      </c>
      <c r="C7" s="4" t="s">
        <v>1854</v>
      </c>
      <c r="D7" s="4" t="s">
        <v>1855</v>
      </c>
      <c r="E7" s="4" t="s">
        <v>1873</v>
      </c>
    </row>
    <row r="8" spans="2:8" ht="71.25" x14ac:dyDescent="0.25">
      <c r="B8" s="3" t="s">
        <v>3</v>
      </c>
      <c r="C8" s="5" t="s">
        <v>1856</v>
      </c>
      <c r="D8" s="4" t="s">
        <v>1857</v>
      </c>
      <c r="E8" s="4" t="s">
        <v>1874</v>
      </c>
    </row>
    <row r="9" spans="2:8" ht="85.5" x14ac:dyDescent="0.25">
      <c r="B9" s="3" t="s">
        <v>1844</v>
      </c>
      <c r="C9" s="4" t="s">
        <v>1859</v>
      </c>
      <c r="D9" s="4" t="s">
        <v>1858</v>
      </c>
      <c r="E9" s="4" t="s">
        <v>1876</v>
      </c>
    </row>
    <row r="10" spans="2:8" ht="85.5" x14ac:dyDescent="0.25">
      <c r="B10" s="3" t="s">
        <v>1841</v>
      </c>
      <c r="C10" s="4" t="s">
        <v>1860</v>
      </c>
      <c r="D10" s="4" t="s">
        <v>1858</v>
      </c>
      <c r="E10" s="4" t="s">
        <v>1875</v>
      </c>
    </row>
    <row r="11" spans="2:8" ht="28.5" x14ac:dyDescent="0.25">
      <c r="B11" s="3" t="s">
        <v>1845</v>
      </c>
      <c r="C11" s="4" t="s">
        <v>1861</v>
      </c>
      <c r="D11" s="4" t="s">
        <v>1858</v>
      </c>
      <c r="E11" s="4" t="s">
        <v>1873</v>
      </c>
    </row>
    <row r="12" spans="2:8" ht="28.5" x14ac:dyDescent="0.25">
      <c r="B12" s="3" t="s">
        <v>1846</v>
      </c>
      <c r="C12" s="4" t="s">
        <v>1862</v>
      </c>
      <c r="D12" s="4" t="s">
        <v>1858</v>
      </c>
      <c r="E12" s="4" t="s">
        <v>1873</v>
      </c>
    </row>
    <row r="13" spans="2:8" ht="28.5" x14ac:dyDescent="0.25">
      <c r="B13" s="3" t="s">
        <v>1842</v>
      </c>
      <c r="C13" s="4" t="s">
        <v>1863</v>
      </c>
      <c r="D13" s="4" t="s">
        <v>1867</v>
      </c>
      <c r="E13" s="4" t="s">
        <v>1873</v>
      </c>
    </row>
    <row r="14" spans="2:8" x14ac:dyDescent="0.25">
      <c r="B14" s="3" t="s">
        <v>1843</v>
      </c>
      <c r="C14" s="4" t="s">
        <v>1864</v>
      </c>
      <c r="D14" s="4" t="s">
        <v>1867</v>
      </c>
      <c r="E14" s="4" t="s">
        <v>1873</v>
      </c>
    </row>
    <row r="15" spans="2:8" ht="57" x14ac:dyDescent="0.25">
      <c r="B15" s="3" t="s">
        <v>4</v>
      </c>
      <c r="C15" s="4" t="s">
        <v>1865</v>
      </c>
      <c r="D15" s="4" t="s">
        <v>1880</v>
      </c>
      <c r="E15" s="4" t="s">
        <v>1877</v>
      </c>
    </row>
    <row r="16" spans="2:8" ht="85.5" x14ac:dyDescent="0.25">
      <c r="B16" s="3" t="s">
        <v>5</v>
      </c>
      <c r="C16" s="4" t="s">
        <v>1866</v>
      </c>
      <c r="D16" s="4" t="s">
        <v>1879</v>
      </c>
      <c r="E16" s="4" t="s">
        <v>1878</v>
      </c>
    </row>
    <row r="21" spans="3:6" x14ac:dyDescent="0.25">
      <c r="D21" s="26" t="s">
        <v>2090</v>
      </c>
      <c r="E21" s="26" t="s">
        <v>2091</v>
      </c>
      <c r="F21" s="26" t="s">
        <v>2092</v>
      </c>
    </row>
    <row r="22" spans="3:6" x14ac:dyDescent="0.25">
      <c r="C22" t="s">
        <v>2088</v>
      </c>
      <c r="D22" s="27">
        <f>IFERROR(AVERAGEIFS(Tabela2[Tributação federal para nacionais],Tabela2[Imprimir],"sim"),0)</f>
        <v>0</v>
      </c>
      <c r="E22" s="26"/>
      <c r="F22" s="26"/>
    </row>
    <row r="23" spans="3:6" x14ac:dyDescent="0.25">
      <c r="C23" t="s">
        <v>2089</v>
      </c>
      <c r="D23" s="27">
        <f>IFERROR(AVERAGEIFS(Tabela2[Tributação federal para importados],Tabela2[Imprimir],"sim"),0)</f>
        <v>0</v>
      </c>
      <c r="E23" s="26"/>
      <c r="F23" s="26"/>
    </row>
    <row r="24" spans="3:6" x14ac:dyDescent="0.25">
      <c r="C24" t="s">
        <v>2087</v>
      </c>
      <c r="D24" s="27">
        <f>IFERROR(AVERAGEIFS(Tabela2[Tributação estadual],Tabela2[Imprimir],"sim",Tabela2[Tipo],0),0)</f>
        <v>0</v>
      </c>
      <c r="E24" s="26"/>
      <c r="F24" s="26"/>
    </row>
    <row r="25" spans="3:6" x14ac:dyDescent="0.25">
      <c r="C25" t="s">
        <v>2086</v>
      </c>
      <c r="D25" s="27">
        <f>IFERROR(AVERAGEIFS(Tabela2[Tributação municipal],Tabela2[Imprimir],"sim",Tabela2[Tipo],1),0)+IFERROR(AVERAGEIFS(Tabela2[Tributação municipal],Tabela2[Imprimir],"sim",Tabela2[Tipo],2),0)</f>
        <v>0</v>
      </c>
      <c r="E25" s="26"/>
      <c r="F25" s="26"/>
    </row>
    <row r="26" spans="3:6" x14ac:dyDescent="0.25">
      <c r="D26" s="27"/>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85:P12284"/>
  <sheetViews>
    <sheetView showGridLines="0" tabSelected="1" zoomScaleNormal="100" workbookViewId="0"/>
  </sheetViews>
  <sheetFormatPr defaultColWidth="9.140625" defaultRowHeight="15" customHeight="1" x14ac:dyDescent="0.25"/>
  <cols>
    <col min="1" max="1" width="9.140625" style="9"/>
    <col min="2" max="2" width="8" style="6" customWidth="1"/>
    <col min="3" max="3" width="10" style="6" bestFit="1" customWidth="1"/>
    <col min="4" max="4" width="4.140625" style="6" customWidth="1"/>
    <col min="5" max="5" width="8" style="6" customWidth="1"/>
    <col min="6" max="6" width="53" style="7" customWidth="1"/>
    <col min="7" max="7" width="16.85546875" style="7" hidden="1" customWidth="1"/>
    <col min="8" max="8" width="18.42578125" style="6" hidden="1" customWidth="1"/>
    <col min="9" max="9" width="15.5703125" style="6" hidden="1" customWidth="1"/>
    <col min="10" max="11" width="9.42578125" style="8" hidden="1" customWidth="1"/>
    <col min="12" max="12" width="13.140625" style="6" customWidth="1"/>
    <col min="13" max="15" width="13.140625" style="9" customWidth="1"/>
    <col min="16" max="16" width="12.7109375" style="9" hidden="1" customWidth="1"/>
    <col min="17" max="16384" width="9.140625" style="9"/>
  </cols>
  <sheetData>
    <row r="85" spans="2:16" ht="15" customHeight="1" x14ac:dyDescent="0.25">
      <c r="B85" s="21"/>
      <c r="O85" s="20"/>
    </row>
    <row r="86" spans="2:16" s="6" customFormat="1" ht="42.75" customHeight="1" x14ac:dyDescent="0.25">
      <c r="B86" s="16" t="s">
        <v>2075</v>
      </c>
      <c r="C86" s="17" t="s">
        <v>2076</v>
      </c>
      <c r="D86" s="17" t="s">
        <v>2077</v>
      </c>
      <c r="E86" s="17" t="s">
        <v>1974</v>
      </c>
      <c r="F86" s="34" t="s">
        <v>2078</v>
      </c>
      <c r="G86" s="18" t="s">
        <v>1844</v>
      </c>
      <c r="H86" s="18" t="s">
        <v>1841</v>
      </c>
      <c r="I86" s="18" t="s">
        <v>1845</v>
      </c>
      <c r="J86" s="18" t="s">
        <v>1846</v>
      </c>
      <c r="K86" s="18" t="s">
        <v>2093</v>
      </c>
      <c r="L86" s="19" t="s">
        <v>1883</v>
      </c>
      <c r="M86" s="19" t="s">
        <v>1882</v>
      </c>
      <c r="N86" s="19" t="s">
        <v>1884</v>
      </c>
      <c r="O86" s="19" t="s">
        <v>1885</v>
      </c>
      <c r="P86" s="10" t="s">
        <v>1973</v>
      </c>
    </row>
    <row r="87" spans="2:16" ht="15" customHeight="1" x14ac:dyDescent="0.25">
      <c r="B87" s="31" t="str">
        <f>IF(Tabela2[[#This Row],[Tipo]] = 0,LOOKUP(Tabela2[[#This Row],[RESUMO]],Tabela3[Grupo],Tabela3[Meus produtos]),VLOOKUP(Tabela2[[#This Row],[Código]],Tabela4[[Código NBS/LC116]:[Meus serviços]],3,0))</f>
        <v>Não</v>
      </c>
      <c r="C87" t="str">
        <f>IF(E87=0,TEXT(dados!A2,"00000000"),IF(E87=2,TEXT(dados!A2,"0000"),TEXT(dados!A2,"#")))</f>
        <v>10011100</v>
      </c>
      <c r="D87" t="str">
        <f>IF(dados!B2=0,"",dados!B2)</f>
        <v/>
      </c>
      <c r="E87">
        <f>dados!C2</f>
        <v>0</v>
      </c>
      <c r="F87" t="str">
        <f>dados!D2</f>
        <v>Trigo duro,para semeadura</v>
      </c>
      <c r="G87"/>
      <c r="H87"/>
      <c r="I87"/>
      <c r="J87"/>
      <c r="K87" s="13"/>
      <c r="L87" s="13">
        <f>dados!I2/100</f>
        <v>0.13449999999999998</v>
      </c>
      <c r="M87" s="13">
        <f>dados!J2/100</f>
        <v>0.1545</v>
      </c>
      <c r="N87" s="13">
        <f>dados!K2/100</f>
        <v>0.18</v>
      </c>
      <c r="O87" s="13">
        <f>dados!L2/100</f>
        <v>0</v>
      </c>
      <c r="P87" s="12" t="str">
        <f>LEFT(Tabela2[[#This Row],[Código]],2)</f>
        <v>10</v>
      </c>
    </row>
    <row r="88" spans="2:16" ht="15" customHeight="1" x14ac:dyDescent="0.25">
      <c r="B88" s="31" t="str">
        <f>IF(Tabela2[[#This Row],[Tipo]] = 0,LOOKUP(Tabela2[[#This Row],[RESUMO]],Tabela3[Grupo],Tabela3[Meus produtos]),VLOOKUP(Tabela2[[#This Row],[Código]],Tabela4[[Código NBS/LC116]:[Meus serviços]],3,0))</f>
        <v>Não</v>
      </c>
      <c r="C88" t="str">
        <f>IF(E88=0,TEXT(dados!A3,"00000000"),IF(E88=2,TEXT(dados!A3,"0000"),TEXT(dados!A3,"#")))</f>
        <v>10011900</v>
      </c>
      <c r="D88" t="str">
        <f>IF(dados!B3=0,"",dados!B3)</f>
        <v/>
      </c>
      <c r="E88">
        <f>dados!C3</f>
        <v>0</v>
      </c>
      <c r="F88" t="str">
        <f>dados!D3</f>
        <v>Outros especies de trigo duro</v>
      </c>
      <c r="G88"/>
      <c r="H88"/>
      <c r="I88"/>
      <c r="J88"/>
      <c r="K88" s="13"/>
      <c r="L88" s="13">
        <f>dados!I3/100</f>
        <v>0.13449999999999998</v>
      </c>
      <c r="M88" s="13">
        <f>dados!J3/100</f>
        <v>0.16589999999999999</v>
      </c>
      <c r="N88" s="13">
        <f>dados!K3/100</f>
        <v>0.18</v>
      </c>
      <c r="O88" s="13">
        <f>dados!L3/100</f>
        <v>0</v>
      </c>
      <c r="P88" s="12" t="str">
        <f>LEFT(Tabela2[[#This Row],[Código]],2)</f>
        <v>10</v>
      </c>
    </row>
    <row r="89" spans="2:16" ht="15" customHeight="1" x14ac:dyDescent="0.25">
      <c r="B89" s="31" t="str">
        <f>IF(Tabela2[[#This Row],[Tipo]] = 0,LOOKUP(Tabela2[[#This Row],[RESUMO]],Tabela3[Grupo],Tabela3[Meus produtos]),VLOOKUP(Tabela2[[#This Row],[Código]],Tabela4[[Código NBS/LC116]:[Meus serviços]],3,0))</f>
        <v>Não</v>
      </c>
      <c r="C89" t="str">
        <f>IF(E89=0,TEXT(dados!A4,"00000000"),IF(E89=2,TEXT(dados!A4,"0000"),TEXT(dados!A4,"#")))</f>
        <v>10019100</v>
      </c>
      <c r="D89" t="str">
        <f>IF(dados!B4=0,"",dados!B4)</f>
        <v/>
      </c>
      <c r="E89">
        <f>dados!C4</f>
        <v>0</v>
      </c>
      <c r="F89" t="str">
        <f>dados!D4</f>
        <v>Outros especies de trigo,para semeadura</v>
      </c>
      <c r="G89"/>
      <c r="H89"/>
      <c r="I89"/>
      <c r="J89"/>
      <c r="K89" s="13"/>
      <c r="L89" s="13">
        <f>dados!I4/100</f>
        <v>0.13449999999999998</v>
      </c>
      <c r="M89" s="13">
        <f>dados!J4/100</f>
        <v>0.1545</v>
      </c>
      <c r="N89" s="13">
        <f>dados!K4/100</f>
        <v>0.18</v>
      </c>
      <c r="O89" s="13">
        <f>dados!L4/100</f>
        <v>0</v>
      </c>
      <c r="P89" s="12" t="str">
        <f>LEFT(Tabela2[[#This Row],[Código]],2)</f>
        <v>10</v>
      </c>
    </row>
    <row r="90" spans="2:16" ht="15" customHeight="1" x14ac:dyDescent="0.25">
      <c r="B90" s="31" t="str">
        <f>IF(Tabela2[[#This Row],[Tipo]] = 0,LOOKUP(Tabela2[[#This Row],[RESUMO]],Tabela3[Grupo],Tabela3[Meus produtos]),VLOOKUP(Tabela2[[#This Row],[Código]],Tabela4[[Código NBS/LC116]:[Meus serviços]],3,0))</f>
        <v>Não</v>
      </c>
      <c r="C90" t="str">
        <f>IF(E90=0,TEXT(dados!A5,"00000000"),IF(E90=2,TEXT(dados!A5,"0000"),TEXT(dados!A5,"#")))</f>
        <v>10019900</v>
      </c>
      <c r="D90" t="str">
        <f>IF(dados!B5=0,"",dados!B5)</f>
        <v/>
      </c>
      <c r="E90">
        <f>dados!C5</f>
        <v>0</v>
      </c>
      <c r="F90" t="str">
        <f>dados!D5</f>
        <v>Outs.especies de trigo e misturas de trigo com centeio</v>
      </c>
      <c r="G90"/>
      <c r="H90"/>
      <c r="I90"/>
      <c r="J90"/>
      <c r="K90" s="13"/>
      <c r="L90" s="13">
        <f>dados!I5/100</f>
        <v>0.13449999999999998</v>
      </c>
      <c r="M90" s="13">
        <f>dados!J5/100</f>
        <v>0.16589999999999999</v>
      </c>
      <c r="N90" s="13">
        <f>dados!K5/100</f>
        <v>0.18</v>
      </c>
      <c r="O90" s="13">
        <f>dados!L5/100</f>
        <v>0</v>
      </c>
      <c r="P90" s="12" t="str">
        <f>LEFT(Tabela2[[#This Row],[Código]],2)</f>
        <v>10</v>
      </c>
    </row>
    <row r="91" spans="2:16" ht="15" customHeight="1" x14ac:dyDescent="0.25">
      <c r="B91" s="31" t="str">
        <f>IF(Tabela2[[#This Row],[Tipo]] = 0,LOOKUP(Tabela2[[#This Row],[RESUMO]],Tabela3[Grupo],Tabela3[Meus produtos]),VLOOKUP(Tabela2[[#This Row],[Código]],Tabela4[[Código NBS/LC116]:[Meus serviços]],3,0))</f>
        <v>Não</v>
      </c>
      <c r="C91" t="str">
        <f>IF(E91=0,TEXT(dados!A6,"00000000"),IF(E91=2,TEXT(dados!A6,"0000"),TEXT(dados!A6,"#")))</f>
        <v>10021000</v>
      </c>
      <c r="D91" t="str">
        <f>IF(dados!B6=0,"",dados!B6)</f>
        <v/>
      </c>
      <c r="E91">
        <f>dados!C6</f>
        <v>0</v>
      </c>
      <c r="F91" t="str">
        <f>dados!D6</f>
        <v>Centeio para semeadura</v>
      </c>
      <c r="G91"/>
      <c r="H91"/>
      <c r="I91"/>
      <c r="J91"/>
      <c r="K91" s="13"/>
      <c r="L91" s="13">
        <f>dados!I6/100</f>
        <v>0.13449999999999998</v>
      </c>
      <c r="M91" s="13">
        <f>dados!J6/100</f>
        <v>0.1545</v>
      </c>
      <c r="N91" s="13">
        <f>dados!K6/100</f>
        <v>0.18</v>
      </c>
      <c r="O91" s="13">
        <f>dados!L6/100</f>
        <v>0</v>
      </c>
      <c r="P91" s="12" t="str">
        <f>LEFT(Tabela2[[#This Row],[Código]],2)</f>
        <v>10</v>
      </c>
    </row>
    <row r="92" spans="2:16" ht="15" customHeight="1" x14ac:dyDescent="0.25">
      <c r="B92" s="31" t="str">
        <f>IF(Tabela2[[#This Row],[Tipo]] = 0,LOOKUP(Tabela2[[#This Row],[RESUMO]],Tabela3[Grupo],Tabela3[Meus produtos]),VLOOKUP(Tabela2[[#This Row],[Código]],Tabela4[[Código NBS/LC116]:[Meus serviços]],3,0))</f>
        <v>Não</v>
      </c>
      <c r="C92" t="str">
        <f>IF(E92=0,TEXT(dados!A7,"00000000"),IF(E92=2,TEXT(dados!A7,"0000"),TEXT(dados!A7,"#")))</f>
        <v>10029000</v>
      </c>
      <c r="D92" t="str">
        <f>IF(dados!B7=0,"",dados!B7)</f>
        <v/>
      </c>
      <c r="E92">
        <f>dados!C7</f>
        <v>0</v>
      </c>
      <c r="F92" t="str">
        <f>dados!D7</f>
        <v>Outros especies de centeio</v>
      </c>
      <c r="G92"/>
      <c r="H92"/>
      <c r="I92"/>
      <c r="J92"/>
      <c r="K92" s="13"/>
      <c r="L92" s="13">
        <f>dados!I7/100</f>
        <v>0.13449999999999998</v>
      </c>
      <c r="M92" s="13">
        <f>dados!J7/100</f>
        <v>0.16370000000000001</v>
      </c>
      <c r="N92" s="13">
        <f>dados!K7/100</f>
        <v>0.18</v>
      </c>
      <c r="O92" s="13">
        <f>dados!L7/100</f>
        <v>0</v>
      </c>
      <c r="P92" s="12" t="str">
        <f>LEFT(Tabela2[[#This Row],[Código]],2)</f>
        <v>10</v>
      </c>
    </row>
    <row r="93" spans="2:16" ht="15" customHeight="1" x14ac:dyDescent="0.25">
      <c r="B93" s="31" t="str">
        <f>IF(Tabela2[[#This Row],[Tipo]] = 0,LOOKUP(Tabela2[[#This Row],[RESUMO]],Tabela3[Grupo],Tabela3[Meus produtos]),VLOOKUP(Tabela2[[#This Row],[Código]],Tabela4[[Código NBS/LC116]:[Meus serviços]],3,0))</f>
        <v>Não</v>
      </c>
      <c r="C93" t="str">
        <f>IF(E93=0,TEXT(dados!A8,"00000000"),IF(E93=2,TEXT(dados!A8,"0000"),TEXT(dados!A8,"#")))</f>
        <v>10031000</v>
      </c>
      <c r="D93" t="str">
        <f>IF(dados!B8=0,"",dados!B8)</f>
        <v/>
      </c>
      <c r="E93">
        <f>dados!C8</f>
        <v>0</v>
      </c>
      <c r="F93" t="str">
        <f>dados!D8</f>
        <v>Cevada para semeadura</v>
      </c>
      <c r="G93"/>
      <c r="H93"/>
      <c r="I93"/>
      <c r="J93"/>
      <c r="K93" s="13"/>
      <c r="L93" s="13">
        <f>dados!I8/100</f>
        <v>0.13449999999999998</v>
      </c>
      <c r="M93" s="13">
        <f>dados!J8/100</f>
        <v>0.1545</v>
      </c>
      <c r="N93" s="13">
        <f>dados!K8/100</f>
        <v>0.18</v>
      </c>
      <c r="O93" s="13">
        <f>dados!L8/100</f>
        <v>0</v>
      </c>
      <c r="P93" s="12" t="str">
        <f>LEFT(Tabela2[[#This Row],[Código]],2)</f>
        <v>10</v>
      </c>
    </row>
    <row r="94" spans="2:16" ht="15" customHeight="1" x14ac:dyDescent="0.25">
      <c r="B94" s="31" t="str">
        <f>IF(Tabela2[[#This Row],[Tipo]] = 0,LOOKUP(Tabela2[[#This Row],[RESUMO]],Tabela3[Grupo],Tabela3[Meus produtos]),VLOOKUP(Tabela2[[#This Row],[Código]],Tabela4[[Código NBS/LC116]:[Meus serviços]],3,0))</f>
        <v>Não</v>
      </c>
      <c r="C94" t="str">
        <f>IF(E94=0,TEXT(dados!A9,"00000000"),IF(E94=2,TEXT(dados!A9,"0000"),TEXT(dados!A9,"#")))</f>
        <v>10039010</v>
      </c>
      <c r="D94" t="str">
        <f>IF(dados!B9=0,"",dados!B9)</f>
        <v/>
      </c>
      <c r="E94">
        <f>dados!C9</f>
        <v>0</v>
      </c>
      <c r="F94" t="str">
        <f>dados!D9</f>
        <v>Cevada cervejeira</v>
      </c>
      <c r="G94"/>
      <c r="H94"/>
      <c r="I94"/>
      <c r="J94"/>
      <c r="K94" s="13"/>
      <c r="L94" s="13">
        <f>dados!I9/100</f>
        <v>0.13449999999999998</v>
      </c>
      <c r="M94" s="13">
        <f>dados!J9/100</f>
        <v>0.16589999999999999</v>
      </c>
      <c r="N94" s="13">
        <f>dados!K9/100</f>
        <v>0.18</v>
      </c>
      <c r="O94" s="13">
        <f>dados!L9/100</f>
        <v>0</v>
      </c>
      <c r="P94" s="12" t="str">
        <f>LEFT(Tabela2[[#This Row],[Código]],2)</f>
        <v>10</v>
      </c>
    </row>
    <row r="95" spans="2:16" ht="15" customHeight="1" x14ac:dyDescent="0.25">
      <c r="B95" s="31" t="str">
        <f>IF(Tabela2[[#This Row],[Tipo]] = 0,LOOKUP(Tabela2[[#This Row],[RESUMO]],Tabela3[Grupo],Tabela3[Meus produtos]),VLOOKUP(Tabela2[[#This Row],[Código]],Tabela4[[Código NBS/LC116]:[Meus serviços]],3,0))</f>
        <v>Não</v>
      </c>
      <c r="C95" t="str">
        <f>IF(E95=0,TEXT(dados!A10,"00000000"),IF(E95=2,TEXT(dados!A10,"0000"),TEXT(dados!A10,"#")))</f>
        <v>10039080</v>
      </c>
      <c r="D95" t="str">
        <f>IF(dados!B10=0,"",dados!B10)</f>
        <v/>
      </c>
      <c r="E95">
        <f>dados!C10</f>
        <v>0</v>
      </c>
      <c r="F95" t="str">
        <f>dados!D10</f>
        <v>Outros especies de cevada,em grao</v>
      </c>
      <c r="G95"/>
      <c r="H95"/>
      <c r="I95"/>
      <c r="J95"/>
      <c r="K95" s="13"/>
      <c r="L95" s="13">
        <f>dados!I10/100</f>
        <v>0.13449999999999998</v>
      </c>
      <c r="M95" s="13">
        <f>dados!J10/100</f>
        <v>0.16589999999999999</v>
      </c>
      <c r="N95" s="13">
        <f>dados!K10/100</f>
        <v>0.18</v>
      </c>
      <c r="O95" s="13">
        <f>dados!L10/100</f>
        <v>0</v>
      </c>
      <c r="P95" s="12" t="str">
        <f>LEFT(Tabela2[[#This Row],[Código]],2)</f>
        <v>10</v>
      </c>
    </row>
    <row r="96" spans="2:16" ht="15" customHeight="1" x14ac:dyDescent="0.25">
      <c r="B96" s="31" t="str">
        <f>IF(Tabela2[[#This Row],[Tipo]] = 0,LOOKUP(Tabela2[[#This Row],[RESUMO]],Tabela3[Grupo],Tabela3[Meus produtos]),VLOOKUP(Tabela2[[#This Row],[Código]],Tabela4[[Código NBS/LC116]:[Meus serviços]],3,0))</f>
        <v>Não</v>
      </c>
      <c r="C96" t="str">
        <f>IF(E96=0,TEXT(dados!A11,"00000000"),IF(E96=2,TEXT(dados!A11,"0000"),TEXT(dados!A11,"#")))</f>
        <v>10039090</v>
      </c>
      <c r="D96" t="str">
        <f>IF(dados!B11=0,"",dados!B11)</f>
        <v/>
      </c>
      <c r="E96">
        <f>dados!C11</f>
        <v>0</v>
      </c>
      <c r="F96" t="str">
        <f>dados!D11</f>
        <v>Outros especies de cevada</v>
      </c>
      <c r="G96"/>
      <c r="H96"/>
      <c r="I96"/>
      <c r="J96"/>
      <c r="K96" s="13"/>
      <c r="L96" s="13">
        <f>dados!I11/100</f>
        <v>0.13449999999999998</v>
      </c>
      <c r="M96" s="13">
        <f>dados!J11/100</f>
        <v>0.16589999999999999</v>
      </c>
      <c r="N96" s="13">
        <f>dados!K11/100</f>
        <v>0.18</v>
      </c>
      <c r="O96" s="13">
        <f>dados!L11/100</f>
        <v>0</v>
      </c>
      <c r="P96" s="12" t="str">
        <f>LEFT(Tabela2[[#This Row],[Código]],2)</f>
        <v>10</v>
      </c>
    </row>
    <row r="97" spans="2:16" ht="15" customHeight="1" x14ac:dyDescent="0.25">
      <c r="B97" s="31" t="str">
        <f>IF(Tabela2[[#This Row],[Tipo]] = 0,LOOKUP(Tabela2[[#This Row],[RESUMO]],Tabela3[Grupo],Tabela3[Meus produtos]),VLOOKUP(Tabela2[[#This Row],[Código]],Tabela4[[Código NBS/LC116]:[Meus serviços]],3,0))</f>
        <v>Não</v>
      </c>
      <c r="C97" t="str">
        <f>IF(E97=0,TEXT(dados!A12,"00000000"),IF(E97=2,TEXT(dados!A12,"0000"),TEXT(dados!A12,"#")))</f>
        <v>10041000</v>
      </c>
      <c r="D97" t="str">
        <f>IF(dados!B12=0,"",dados!B12)</f>
        <v/>
      </c>
      <c r="E97">
        <f>dados!C12</f>
        <v>0</v>
      </c>
      <c r="F97" t="str">
        <f>dados!D12</f>
        <v>Aveia para semeadura</v>
      </c>
      <c r="G97"/>
      <c r="H97"/>
      <c r="I97"/>
      <c r="J97"/>
      <c r="K97" s="13"/>
      <c r="L97" s="13">
        <f>dados!I12/100</f>
        <v>0.13449999999999998</v>
      </c>
      <c r="M97" s="13">
        <f>dados!J12/100</f>
        <v>0.1545</v>
      </c>
      <c r="N97" s="13">
        <f>dados!K12/100</f>
        <v>0.18</v>
      </c>
      <c r="O97" s="13">
        <f>dados!L12/100</f>
        <v>0</v>
      </c>
      <c r="P97" s="12" t="str">
        <f>LEFT(Tabela2[[#This Row],[Código]],2)</f>
        <v>10</v>
      </c>
    </row>
    <row r="98" spans="2:16" ht="15" customHeight="1" x14ac:dyDescent="0.25">
      <c r="B98" s="31" t="str">
        <f>IF(Tabela2[[#This Row],[Tipo]] = 0,LOOKUP(Tabela2[[#This Row],[RESUMO]],Tabela3[Grupo],Tabela3[Meus produtos]),VLOOKUP(Tabela2[[#This Row],[Código]],Tabela4[[Código NBS/LC116]:[Meus serviços]],3,0))</f>
        <v>Não</v>
      </c>
      <c r="C98" t="str">
        <f>IF(E98=0,TEXT(dados!A13,"00000000"),IF(E98=2,TEXT(dados!A13,"0000"),TEXT(dados!A13,"#")))</f>
        <v>10049000</v>
      </c>
      <c r="D98" t="str">
        <f>IF(dados!B13=0,"",dados!B13)</f>
        <v/>
      </c>
      <c r="E98">
        <f>dados!C13</f>
        <v>0</v>
      </c>
      <c r="F98" t="str">
        <f>dados!D13</f>
        <v>Outros especies de aveia</v>
      </c>
      <c r="G98"/>
      <c r="H98"/>
      <c r="I98"/>
      <c r="J98"/>
      <c r="K98" s="13"/>
      <c r="L98" s="13">
        <f>dados!I13/100</f>
        <v>0.13449999999999998</v>
      </c>
      <c r="M98" s="13">
        <f>dados!J13/100</f>
        <v>0.16370000000000001</v>
      </c>
      <c r="N98" s="13">
        <f>dados!K13/100</f>
        <v>0.18</v>
      </c>
      <c r="O98" s="13">
        <f>dados!L13/100</f>
        <v>0</v>
      </c>
      <c r="P98" s="12" t="str">
        <f>LEFT(Tabela2[[#This Row],[Código]],2)</f>
        <v>10</v>
      </c>
    </row>
    <row r="99" spans="2:16" ht="15" customHeight="1" x14ac:dyDescent="0.25">
      <c r="B99" s="31" t="str">
        <f>IF(Tabela2[[#This Row],[Tipo]] = 0,LOOKUP(Tabela2[[#This Row],[RESUMO]],Tabela3[Grupo],Tabela3[Meus produtos]),VLOOKUP(Tabela2[[#This Row],[Código]],Tabela4[[Código NBS/LC116]:[Meus serviços]],3,0))</f>
        <v>Não</v>
      </c>
      <c r="C99" t="str">
        <f>IF(E99=0,TEXT(dados!A14,"00000000"),IF(E99=2,TEXT(dados!A14,"0000"),TEXT(dados!A14,"#")))</f>
        <v>10051000</v>
      </c>
      <c r="D99" t="str">
        <f>IF(dados!B14=0,"",dados!B14)</f>
        <v/>
      </c>
      <c r="E99">
        <f>dados!C14</f>
        <v>0</v>
      </c>
      <c r="F99" t="str">
        <f>dados!D14</f>
        <v>Milho para semeadura</v>
      </c>
      <c r="G99"/>
      <c r="H99"/>
      <c r="I99"/>
      <c r="J99"/>
      <c r="K99" s="13"/>
      <c r="L99" s="13">
        <f>dados!I14/100</f>
        <v>0.13449999999999998</v>
      </c>
      <c r="M99" s="13">
        <f>dados!J14/100</f>
        <v>0.1545</v>
      </c>
      <c r="N99" s="13">
        <f>dados!K14/100</f>
        <v>0.18</v>
      </c>
      <c r="O99" s="13">
        <f>dados!L14/100</f>
        <v>0</v>
      </c>
      <c r="P99" s="12" t="str">
        <f>LEFT(Tabela2[[#This Row],[Código]],2)</f>
        <v>10</v>
      </c>
    </row>
    <row r="100" spans="2:16" ht="15" customHeight="1" x14ac:dyDescent="0.25">
      <c r="B100" s="31" t="str">
        <f>IF(Tabela2[[#This Row],[Tipo]] = 0,LOOKUP(Tabela2[[#This Row],[RESUMO]],Tabela3[Grupo],Tabela3[Meus produtos]),VLOOKUP(Tabela2[[#This Row],[Código]],Tabela4[[Código NBS/LC116]:[Meus serviços]],3,0))</f>
        <v>Não</v>
      </c>
      <c r="C100" t="str">
        <f>IF(E100=0,TEXT(dados!A15,"00000000"),IF(E100=2,TEXT(dados!A15,"0000"),TEXT(dados!A15,"#")))</f>
        <v>10059010</v>
      </c>
      <c r="D100" t="str">
        <f>IF(dados!B15=0,"",dados!B15)</f>
        <v/>
      </c>
      <c r="E100">
        <f>dados!C15</f>
        <v>0</v>
      </c>
      <c r="F100" t="str">
        <f>dados!D15</f>
        <v>Outros especies de milho,em grao</v>
      </c>
      <c r="G100"/>
      <c r="H100"/>
      <c r="I100"/>
      <c r="J100"/>
      <c r="K100" s="13"/>
      <c r="L100" s="13">
        <f>dados!I15/100</f>
        <v>0.13449999999999998</v>
      </c>
      <c r="M100" s="13">
        <f>dados!J15/100</f>
        <v>0.1545</v>
      </c>
      <c r="N100" s="13">
        <f>dados!K15/100</f>
        <v>0.18</v>
      </c>
      <c r="O100" s="13">
        <f>dados!L15/100</f>
        <v>0</v>
      </c>
      <c r="P100" s="12" t="str">
        <f>LEFT(Tabela2[[#This Row],[Código]],2)</f>
        <v>10</v>
      </c>
    </row>
    <row r="101" spans="2:16" ht="15" customHeight="1" x14ac:dyDescent="0.25">
      <c r="B101" s="31" t="str">
        <f>IF(Tabela2[[#This Row],[Tipo]] = 0,LOOKUP(Tabela2[[#This Row],[RESUMO]],Tabela3[Grupo],Tabela3[Meus produtos]),VLOOKUP(Tabela2[[#This Row],[Código]],Tabela4[[Código NBS/LC116]:[Meus serviços]],3,0))</f>
        <v>Não</v>
      </c>
      <c r="C101" t="str">
        <f>IF(E101=0,TEXT(dados!A16,"00000000"),IF(E101=2,TEXT(dados!A16,"0000"),TEXT(dados!A16,"#")))</f>
        <v>10059090</v>
      </c>
      <c r="D101" t="str">
        <f>IF(dados!B16=0,"",dados!B16)</f>
        <v/>
      </c>
      <c r="E101">
        <f>dados!C16</f>
        <v>0</v>
      </c>
      <c r="F101" t="str">
        <f>dados!D16</f>
        <v>Outros especies de milho</v>
      </c>
      <c r="G101"/>
      <c r="H101"/>
      <c r="I101"/>
      <c r="J101"/>
      <c r="K101" s="13"/>
      <c r="L101" s="13">
        <f>dados!I16/100</f>
        <v>0.13449999999999998</v>
      </c>
      <c r="M101" s="13">
        <f>dados!J16/100</f>
        <v>0.16370000000000001</v>
      </c>
      <c r="N101" s="13">
        <f>dados!K16/100</f>
        <v>0.18</v>
      </c>
      <c r="O101" s="13">
        <f>dados!L16/100</f>
        <v>0</v>
      </c>
      <c r="P101" s="12" t="str">
        <f>LEFT(Tabela2[[#This Row],[Código]],2)</f>
        <v>10</v>
      </c>
    </row>
    <row r="102" spans="2:16" ht="15" customHeight="1" x14ac:dyDescent="0.25">
      <c r="B102" s="31" t="str">
        <f>IF(Tabela2[[#This Row],[Tipo]] = 0,LOOKUP(Tabela2[[#This Row],[RESUMO]],Tabela3[Grupo],Tabela3[Meus produtos]),VLOOKUP(Tabela2[[#This Row],[Código]],Tabela4[[Código NBS/LC116]:[Meus serviços]],3,0))</f>
        <v>Não</v>
      </c>
      <c r="C102" t="str">
        <f>IF(E102=0,TEXT(dados!A17,"00000000"),IF(E102=2,TEXT(dados!A17,"0000"),TEXT(dados!A17,"#")))</f>
        <v>10061010</v>
      </c>
      <c r="D102" t="str">
        <f>IF(dados!B17=0,"",dados!B17)</f>
        <v/>
      </c>
      <c r="E102">
        <f>dados!C17</f>
        <v>0</v>
      </c>
      <c r="F102" t="str">
        <f>dados!D17</f>
        <v>Arroz (paddy) com casca,para semeadura</v>
      </c>
      <c r="G102"/>
      <c r="H102"/>
      <c r="I102"/>
      <c r="J102"/>
      <c r="K102" s="13"/>
      <c r="L102" s="13">
        <f>dados!I17/100</f>
        <v>0.13449999999999998</v>
      </c>
      <c r="M102" s="13">
        <f>dados!J17/100</f>
        <v>0.1545</v>
      </c>
      <c r="N102" s="13">
        <f>dados!K17/100</f>
        <v>0.18</v>
      </c>
      <c r="O102" s="13">
        <f>dados!L17/100</f>
        <v>0</v>
      </c>
      <c r="P102" s="12" t="str">
        <f>LEFT(Tabela2[[#This Row],[Código]],2)</f>
        <v>10</v>
      </c>
    </row>
    <row r="103" spans="2:16" ht="15" customHeight="1" x14ac:dyDescent="0.25">
      <c r="B103" s="31" t="str">
        <f>IF(Tabela2[[#This Row],[Tipo]] = 0,LOOKUP(Tabela2[[#This Row],[RESUMO]],Tabela3[Grupo],Tabela3[Meus produtos]),VLOOKUP(Tabela2[[#This Row],[Código]],Tabela4[[Código NBS/LC116]:[Meus serviços]],3,0))</f>
        <v>Não</v>
      </c>
      <c r="C103" t="str">
        <f>IF(E103=0,TEXT(dados!A18,"00000000"),IF(E103=2,TEXT(dados!A18,"0000"),TEXT(dados!A18,"#")))</f>
        <v>10061091</v>
      </c>
      <c r="D103" t="str">
        <f>IF(dados!B18=0,"",dados!B18)</f>
        <v/>
      </c>
      <c r="E103">
        <f>dados!C18</f>
        <v>0</v>
      </c>
      <c r="F103" t="str">
        <f>dados!D18</f>
        <v>Arroz (paddy) com casca,parboilizado (estufado)</v>
      </c>
      <c r="G103"/>
      <c r="H103"/>
      <c r="I103"/>
      <c r="J103"/>
      <c r="K103" s="13"/>
      <c r="L103" s="13">
        <f>dados!I18/100</f>
        <v>0.13449999999999998</v>
      </c>
      <c r="M103" s="13">
        <f>dados!J18/100</f>
        <v>0.16589999999999999</v>
      </c>
      <c r="N103" s="13">
        <f>dados!K18/100</f>
        <v>0.18</v>
      </c>
      <c r="O103" s="13">
        <f>dados!L18/100</f>
        <v>0</v>
      </c>
      <c r="P103" s="12" t="str">
        <f>LEFT(Tabela2[[#This Row],[Código]],2)</f>
        <v>10</v>
      </c>
    </row>
    <row r="104" spans="2:16" ht="15" customHeight="1" x14ac:dyDescent="0.25">
      <c r="B104" s="31" t="str">
        <f>IF(Tabela2[[#This Row],[Tipo]] = 0,LOOKUP(Tabela2[[#This Row],[RESUMO]],Tabela3[Grupo],Tabela3[Meus produtos]),VLOOKUP(Tabela2[[#This Row],[Código]],Tabela4[[Código NBS/LC116]:[Meus serviços]],3,0))</f>
        <v>Não</v>
      </c>
      <c r="C104" t="str">
        <f>IF(E104=0,TEXT(dados!A19,"00000000"),IF(E104=2,TEXT(dados!A19,"0000"),TEXT(dados!A19,"#")))</f>
        <v>10061092</v>
      </c>
      <c r="D104" t="str">
        <f>IF(dados!B19=0,"",dados!B19)</f>
        <v/>
      </c>
      <c r="E104">
        <f>dados!C19</f>
        <v>0</v>
      </c>
      <c r="F104" t="str">
        <f>dados!D19</f>
        <v>Arroz (paddy) com casca,nao parboilizado (n/estufado)</v>
      </c>
      <c r="G104"/>
      <c r="H104"/>
      <c r="I104"/>
      <c r="J104"/>
      <c r="K104" s="13"/>
      <c r="L104" s="13">
        <f>dados!I19/100</f>
        <v>0.13449999999999998</v>
      </c>
      <c r="M104" s="13">
        <f>dados!J19/100</f>
        <v>0.16589999999999999</v>
      </c>
      <c r="N104" s="13">
        <f>dados!K19/100</f>
        <v>0.18</v>
      </c>
      <c r="O104" s="13">
        <f>dados!L19/100</f>
        <v>0</v>
      </c>
      <c r="P104" s="12" t="str">
        <f>LEFT(Tabela2[[#This Row],[Código]],2)</f>
        <v>10</v>
      </c>
    </row>
    <row r="105" spans="2:16" ht="15" customHeight="1" x14ac:dyDescent="0.25">
      <c r="B105" s="31" t="str">
        <f>IF(Tabela2[[#This Row],[Tipo]] = 0,LOOKUP(Tabela2[[#This Row],[RESUMO]],Tabela3[Grupo],Tabela3[Meus produtos]),VLOOKUP(Tabela2[[#This Row],[Código]],Tabela4[[Código NBS/LC116]:[Meus serviços]],3,0))</f>
        <v>Não</v>
      </c>
      <c r="C105" t="str">
        <f>IF(E105=0,TEXT(dados!A20,"00000000"),IF(E105=2,TEXT(dados!A20,"0000"),TEXT(dados!A20,"#")))</f>
        <v>10062010</v>
      </c>
      <c r="D105" t="str">
        <f>IF(dados!B20=0,"",dados!B20)</f>
        <v/>
      </c>
      <c r="E105">
        <f>dados!C20</f>
        <v>0</v>
      </c>
      <c r="F105" t="str">
        <f>dados!D20</f>
        <v>Arroz (cargo ou castanho),descascado, parboilizado</v>
      </c>
      <c r="G105"/>
      <c r="H105"/>
      <c r="I105"/>
      <c r="J105"/>
      <c r="K105" s="13"/>
      <c r="L105" s="13">
        <f>dados!I20/100</f>
        <v>0.13449999999999998</v>
      </c>
      <c r="M105" s="13">
        <f>dados!J20/100</f>
        <v>0.16589999999999999</v>
      </c>
      <c r="N105" s="13">
        <f>dados!K20/100</f>
        <v>0.18</v>
      </c>
      <c r="O105" s="13">
        <f>dados!L20/100</f>
        <v>0</v>
      </c>
      <c r="P105" s="12" t="str">
        <f>LEFT(Tabela2[[#This Row],[Código]],2)</f>
        <v>10</v>
      </c>
    </row>
    <row r="106" spans="2:16" ht="15" customHeight="1" x14ac:dyDescent="0.25">
      <c r="B106" s="31" t="str">
        <f>IF(Tabela2[[#This Row],[Tipo]] = 0,LOOKUP(Tabela2[[#This Row],[RESUMO]],Tabela3[Grupo],Tabela3[Meus produtos]),VLOOKUP(Tabela2[[#This Row],[Código]],Tabela4[[Código NBS/LC116]:[Meus serviços]],3,0))</f>
        <v>Não</v>
      </c>
      <c r="C106" t="str">
        <f>IF(E106=0,TEXT(dados!A21,"00000000"),IF(E106=2,TEXT(dados!A21,"0000"),TEXT(dados!A21,"#")))</f>
        <v>10062020</v>
      </c>
      <c r="D106" t="str">
        <f>IF(dados!B21=0,"",dados!B21)</f>
        <v/>
      </c>
      <c r="E106">
        <f>dados!C21</f>
        <v>0</v>
      </c>
      <c r="F106" t="str">
        <f>dados!D21</f>
        <v>Arroz (cargo ou castanho),descascado,nao parboilizado</v>
      </c>
      <c r="G106"/>
      <c r="H106"/>
      <c r="I106"/>
      <c r="J106"/>
      <c r="K106" s="13"/>
      <c r="L106" s="13">
        <f>dados!I21/100</f>
        <v>0.13449999999999998</v>
      </c>
      <c r="M106" s="13">
        <f>dados!J21/100</f>
        <v>0.16589999999999999</v>
      </c>
      <c r="N106" s="13">
        <f>dados!K21/100</f>
        <v>0.18</v>
      </c>
      <c r="O106" s="13">
        <f>dados!L21/100</f>
        <v>0</v>
      </c>
      <c r="P106" s="12" t="str">
        <f>LEFT(Tabela2[[#This Row],[Código]],2)</f>
        <v>10</v>
      </c>
    </row>
    <row r="107" spans="2:16" ht="15" customHeight="1" x14ac:dyDescent="0.25">
      <c r="B107" s="31" t="str">
        <f>IF(Tabela2[[#This Row],[Tipo]] = 0,LOOKUP(Tabela2[[#This Row],[RESUMO]],Tabela3[Grupo],Tabela3[Meus produtos]),VLOOKUP(Tabela2[[#This Row],[Código]],Tabela4[[Código NBS/LC116]:[Meus serviços]],3,0))</f>
        <v>Não</v>
      </c>
      <c r="C107" t="str">
        <f>IF(E107=0,TEXT(dados!A22,"00000000"),IF(E107=2,TEXT(dados!A22,"0000"),TEXT(dados!A22,"#")))</f>
        <v>10063011</v>
      </c>
      <c r="D107" t="str">
        <f>IF(dados!B22=0,"",dados!B22)</f>
        <v/>
      </c>
      <c r="E107">
        <f>dados!C22</f>
        <v>0</v>
      </c>
      <c r="F107" t="str">
        <f>dados!D22</f>
        <v>Arroz semibranqueado,etc.parboilizado, polido ou brunido</v>
      </c>
      <c r="G107"/>
      <c r="H107"/>
      <c r="I107"/>
      <c r="J107"/>
      <c r="K107" s="13"/>
      <c r="L107" s="13">
        <f>dados!I22/100</f>
        <v>0.13449999999999998</v>
      </c>
      <c r="M107" s="13">
        <f>dados!J22/100</f>
        <v>0.16789999999999999</v>
      </c>
      <c r="N107" s="13">
        <f>dados!K22/100</f>
        <v>0.18</v>
      </c>
      <c r="O107" s="13">
        <f>dados!L22/100</f>
        <v>0</v>
      </c>
      <c r="P107" s="12" t="str">
        <f>LEFT(Tabela2[[#This Row],[Código]],2)</f>
        <v>10</v>
      </c>
    </row>
    <row r="108" spans="2:16" ht="15" customHeight="1" x14ac:dyDescent="0.25">
      <c r="B108" s="31" t="str">
        <f>IF(Tabela2[[#This Row],[Tipo]] = 0,LOOKUP(Tabela2[[#This Row],[RESUMO]],Tabela3[Grupo],Tabela3[Meus produtos]),VLOOKUP(Tabela2[[#This Row],[Código]],Tabela4[[Código NBS/LC116]:[Meus serviços]],3,0))</f>
        <v>Não</v>
      </c>
      <c r="C108" t="str">
        <f>IF(E108=0,TEXT(dados!A23,"00000000"),IF(E108=2,TEXT(dados!A23,"0000"),TEXT(dados!A23,"#")))</f>
        <v>10063019</v>
      </c>
      <c r="D108" t="str">
        <f>IF(dados!B23=0,"",dados!B23)</f>
        <v/>
      </c>
      <c r="E108">
        <f>dados!C23</f>
        <v>0</v>
      </c>
      <c r="F108" t="str">
        <f>dados!D23</f>
        <v>Outs.tipos de arroz semibranqueado,etc. parboilizado</v>
      </c>
      <c r="G108"/>
      <c r="H108"/>
      <c r="I108"/>
      <c r="J108"/>
      <c r="K108" s="13"/>
      <c r="L108" s="13">
        <f>dados!I23/100</f>
        <v>0.13449999999999998</v>
      </c>
      <c r="M108" s="13">
        <f>dados!J23/100</f>
        <v>0.16589999999999999</v>
      </c>
      <c r="N108" s="13">
        <f>dados!K23/100</f>
        <v>0.18</v>
      </c>
      <c r="O108" s="13">
        <f>dados!L23/100</f>
        <v>0</v>
      </c>
      <c r="P108" s="12" t="str">
        <f>LEFT(Tabela2[[#This Row],[Código]],2)</f>
        <v>10</v>
      </c>
    </row>
    <row r="109" spans="2:16" ht="15" customHeight="1" x14ac:dyDescent="0.25">
      <c r="B109" s="31" t="str">
        <f>IF(Tabela2[[#This Row],[Tipo]] = 0,LOOKUP(Tabela2[[#This Row],[RESUMO]],Tabela3[Grupo],Tabela3[Meus produtos]),VLOOKUP(Tabela2[[#This Row],[Código]],Tabela4[[Código NBS/LC116]:[Meus serviços]],3,0))</f>
        <v>Não</v>
      </c>
      <c r="C109" t="str">
        <f>IF(E109=0,TEXT(dados!A24,"00000000"),IF(E109=2,TEXT(dados!A24,"0000"),TEXT(dados!A24,"#")))</f>
        <v>10063021</v>
      </c>
      <c r="D109" t="str">
        <f>IF(dados!B24=0,"",dados!B24)</f>
        <v/>
      </c>
      <c r="E109">
        <f>dados!C24</f>
        <v>0</v>
      </c>
      <c r="F109" t="str">
        <f>dados!D24</f>
        <v>Arroz semibranqueado,etc.n/parboilizado, polido,brunido</v>
      </c>
      <c r="G109"/>
      <c r="H109"/>
      <c r="I109"/>
      <c r="J109"/>
      <c r="K109" s="13"/>
      <c r="L109" s="13">
        <f>dados!I24/100</f>
        <v>0.13449999999999998</v>
      </c>
      <c r="M109" s="13">
        <f>dados!J24/100</f>
        <v>0.16789999999999999</v>
      </c>
      <c r="N109" s="13">
        <f>dados!K24/100</f>
        <v>0.18</v>
      </c>
      <c r="O109" s="13">
        <f>dados!L24/100</f>
        <v>0</v>
      </c>
      <c r="P109" s="12" t="str">
        <f>LEFT(Tabela2[[#This Row],[Código]],2)</f>
        <v>10</v>
      </c>
    </row>
    <row r="110" spans="2:16" ht="15" customHeight="1" x14ac:dyDescent="0.25">
      <c r="B110" s="31" t="str">
        <f>IF(Tabela2[[#This Row],[Tipo]] = 0,LOOKUP(Tabela2[[#This Row],[RESUMO]],Tabela3[Grupo],Tabela3[Meus produtos]),VLOOKUP(Tabela2[[#This Row],[Código]],Tabela4[[Código NBS/LC116]:[Meus serviços]],3,0))</f>
        <v>Não</v>
      </c>
      <c r="C110" t="str">
        <f>IF(E110=0,TEXT(dados!A25,"00000000"),IF(E110=2,TEXT(dados!A25,"0000"),TEXT(dados!A25,"#")))</f>
        <v>10063029</v>
      </c>
      <c r="D110" t="str">
        <f>IF(dados!B25=0,"",dados!B25)</f>
        <v/>
      </c>
      <c r="E110">
        <f>dados!C25</f>
        <v>0</v>
      </c>
      <c r="F110" t="str">
        <f>dados!D25</f>
        <v>Outs.tipos de arroz semibranqueado,etc. n/parboilizado</v>
      </c>
      <c r="G110"/>
      <c r="H110"/>
      <c r="I110"/>
      <c r="J110"/>
      <c r="K110" s="13"/>
      <c r="L110" s="13">
        <f>dados!I25/100</f>
        <v>0.13449999999999998</v>
      </c>
      <c r="M110" s="13">
        <f>dados!J25/100</f>
        <v>0.16589999999999999</v>
      </c>
      <c r="N110" s="13">
        <f>dados!K25/100</f>
        <v>0.18</v>
      </c>
      <c r="O110" s="13">
        <f>dados!L25/100</f>
        <v>0</v>
      </c>
      <c r="P110" s="12" t="str">
        <f>LEFT(Tabela2[[#This Row],[Código]],2)</f>
        <v>10</v>
      </c>
    </row>
    <row r="111" spans="2:16" ht="15" customHeight="1" x14ac:dyDescent="0.25">
      <c r="B111" s="31" t="str">
        <f>IF(Tabela2[[#This Row],[Tipo]] = 0,LOOKUP(Tabela2[[#This Row],[RESUMO]],Tabela3[Grupo],Tabela3[Meus produtos]),VLOOKUP(Tabela2[[#This Row],[Código]],Tabela4[[Código NBS/LC116]:[Meus serviços]],3,0))</f>
        <v>Não</v>
      </c>
      <c r="C111" t="str">
        <f>IF(E111=0,TEXT(dados!A26,"00000000"),IF(E111=2,TEXT(dados!A26,"0000"),TEXT(dados!A26,"#")))</f>
        <v>10064000</v>
      </c>
      <c r="D111" t="str">
        <f>IF(dados!B26=0,"",dados!B26)</f>
        <v/>
      </c>
      <c r="E111">
        <f>dados!C26</f>
        <v>0</v>
      </c>
      <c r="F111" t="str">
        <f>dados!D26</f>
        <v>Arroz quebrado (trinca de arroz)</v>
      </c>
      <c r="G111"/>
      <c r="H111"/>
      <c r="I111"/>
      <c r="J111"/>
      <c r="K111" s="13"/>
      <c r="L111" s="13">
        <f>dados!I26/100</f>
        <v>0.13449999999999998</v>
      </c>
      <c r="M111" s="13">
        <f>dados!J26/100</f>
        <v>0.16589999999999999</v>
      </c>
      <c r="N111" s="13">
        <f>dados!K26/100</f>
        <v>0.18</v>
      </c>
      <c r="O111" s="13">
        <f>dados!L26/100</f>
        <v>0</v>
      </c>
      <c r="P111" s="12" t="str">
        <f>LEFT(Tabela2[[#This Row],[Código]],2)</f>
        <v>10</v>
      </c>
    </row>
    <row r="112" spans="2:16" ht="15" customHeight="1" x14ac:dyDescent="0.25">
      <c r="B112" s="31" t="str">
        <f>IF(Tabela2[[#This Row],[Tipo]] = 0,LOOKUP(Tabela2[[#This Row],[RESUMO]],Tabela3[Grupo],Tabela3[Meus produtos]),VLOOKUP(Tabela2[[#This Row],[Código]],Tabela4[[Código NBS/LC116]:[Meus serviços]],3,0))</f>
        <v>Não</v>
      </c>
      <c r="C112" t="str">
        <f>IF(E112=0,TEXT(dados!A27,"00000000"),IF(E112=2,TEXT(dados!A27,"0000"),TEXT(dados!A27,"#")))</f>
        <v>10071000</v>
      </c>
      <c r="D112" t="str">
        <f>IF(dados!B27=0,"",dados!B27)</f>
        <v/>
      </c>
      <c r="E112">
        <f>dados!C27</f>
        <v>0</v>
      </c>
      <c r="F112" t="str">
        <f>dados!D27</f>
        <v>Sorgo em grao,para semeadura</v>
      </c>
      <c r="G112"/>
      <c r="H112"/>
      <c r="I112"/>
      <c r="J112"/>
      <c r="K112" s="13"/>
      <c r="L112" s="13">
        <f>dados!I27/100</f>
        <v>0.13449999999999998</v>
      </c>
      <c r="M112" s="13">
        <f>dados!J27/100</f>
        <v>0.1545</v>
      </c>
      <c r="N112" s="13">
        <f>dados!K27/100</f>
        <v>0.18</v>
      </c>
      <c r="O112" s="13">
        <f>dados!L27/100</f>
        <v>0</v>
      </c>
      <c r="P112" s="12" t="str">
        <f>LEFT(Tabela2[[#This Row],[Código]],2)</f>
        <v>10</v>
      </c>
    </row>
    <row r="113" spans="2:16" ht="15" customHeight="1" x14ac:dyDescent="0.25">
      <c r="B113" s="31" t="str">
        <f>IF(Tabela2[[#This Row],[Tipo]] = 0,LOOKUP(Tabela2[[#This Row],[RESUMO]],Tabela3[Grupo],Tabela3[Meus produtos]),VLOOKUP(Tabela2[[#This Row],[Código]],Tabela4[[Código NBS/LC116]:[Meus serviços]],3,0))</f>
        <v>Não</v>
      </c>
      <c r="C113" t="str">
        <f>IF(E113=0,TEXT(dados!A28,"00000000"),IF(E113=2,TEXT(dados!A28,"0000"),TEXT(dados!A28,"#")))</f>
        <v>10079000</v>
      </c>
      <c r="D113" t="str">
        <f>IF(dados!B28=0,"",dados!B28)</f>
        <v/>
      </c>
      <c r="E113">
        <f>dados!C28</f>
        <v>0</v>
      </c>
      <c r="F113" t="str">
        <f>dados!D28</f>
        <v>Outros graos de sorgo</v>
      </c>
      <c r="G113"/>
      <c r="H113"/>
      <c r="I113"/>
      <c r="J113"/>
      <c r="K113" s="13"/>
      <c r="L113" s="13">
        <f>dados!I28/100</f>
        <v>0.13449999999999998</v>
      </c>
      <c r="M113" s="13">
        <f>dados!J28/100</f>
        <v>0.16370000000000001</v>
      </c>
      <c r="N113" s="13">
        <f>dados!K28/100</f>
        <v>0.18</v>
      </c>
      <c r="O113" s="13">
        <f>dados!L28/100</f>
        <v>0</v>
      </c>
      <c r="P113" s="12" t="str">
        <f>LEFT(Tabela2[[#This Row],[Código]],2)</f>
        <v>10</v>
      </c>
    </row>
    <row r="114" spans="2:16" ht="15" customHeight="1" x14ac:dyDescent="0.25">
      <c r="B114" s="31" t="str">
        <f>IF(Tabela2[[#This Row],[Tipo]] = 0,LOOKUP(Tabela2[[#This Row],[RESUMO]],Tabela3[Grupo],Tabela3[Meus produtos]),VLOOKUP(Tabela2[[#This Row],[Código]],Tabela4[[Código NBS/LC116]:[Meus serviços]],3,0))</f>
        <v>Não</v>
      </c>
      <c r="C114" t="str">
        <f>IF(E114=0,TEXT(dados!A29,"00000000"),IF(E114=2,TEXT(dados!A29,"0000"),TEXT(dados!A29,"#")))</f>
        <v>10081010</v>
      </c>
      <c r="D114" t="str">
        <f>IF(dados!B29=0,"",dados!B29)</f>
        <v/>
      </c>
      <c r="E114">
        <f>dados!C29</f>
        <v>0</v>
      </c>
      <c r="F114" t="str">
        <f>dados!D29</f>
        <v>Trigo mourisco,para semeadura</v>
      </c>
      <c r="G114"/>
      <c r="H114"/>
      <c r="I114"/>
      <c r="J114"/>
      <c r="K114" s="13"/>
      <c r="L114" s="13">
        <f>dados!I29/100</f>
        <v>0.13449999999999998</v>
      </c>
      <c r="M114" s="13">
        <f>dados!J29/100</f>
        <v>0.1545</v>
      </c>
      <c r="N114" s="13">
        <f>dados!K29/100</f>
        <v>0.18</v>
      </c>
      <c r="O114" s="13">
        <f>dados!L29/100</f>
        <v>0</v>
      </c>
      <c r="P114" s="12" t="str">
        <f>LEFT(Tabela2[[#This Row],[Código]],2)</f>
        <v>10</v>
      </c>
    </row>
    <row r="115" spans="2:16" ht="15" customHeight="1" x14ac:dyDescent="0.25">
      <c r="B115" s="31" t="str">
        <f>IF(Tabela2[[#This Row],[Tipo]] = 0,LOOKUP(Tabela2[[#This Row],[RESUMO]],Tabela3[Grupo],Tabela3[Meus produtos]),VLOOKUP(Tabela2[[#This Row],[Código]],Tabela4[[Código NBS/LC116]:[Meus serviços]],3,0))</f>
        <v>Não</v>
      </c>
      <c r="C115" t="str">
        <f>IF(E115=0,TEXT(dados!A30,"00000000"),IF(E115=2,TEXT(dados!A30,"0000"),TEXT(dados!A30,"#")))</f>
        <v>10081090</v>
      </c>
      <c r="D115" t="str">
        <f>IF(dados!B30=0,"",dados!B30)</f>
        <v/>
      </c>
      <c r="E115">
        <f>dados!C30</f>
        <v>0</v>
      </c>
      <c r="F115" t="str">
        <f>dados!D30</f>
        <v>Outros graos de trigo mourisco</v>
      </c>
      <c r="G115"/>
      <c r="H115"/>
      <c r="I115"/>
      <c r="J115"/>
      <c r="K115" s="13"/>
      <c r="L115" s="13">
        <f>dados!I30/100</f>
        <v>0.13449999999999998</v>
      </c>
      <c r="M115" s="13">
        <f>dados!J30/100</f>
        <v>0.16370000000000001</v>
      </c>
      <c r="N115" s="13">
        <f>dados!K30/100</f>
        <v>0.18</v>
      </c>
      <c r="O115" s="13">
        <f>dados!L30/100</f>
        <v>0</v>
      </c>
      <c r="P115" s="12" t="str">
        <f>LEFT(Tabela2[[#This Row],[Código]],2)</f>
        <v>10</v>
      </c>
    </row>
    <row r="116" spans="2:16" ht="15" customHeight="1" x14ac:dyDescent="0.25">
      <c r="B116" s="31" t="str">
        <f>IF(Tabela2[[#This Row],[Tipo]] = 0,LOOKUP(Tabela2[[#This Row],[RESUMO]],Tabela3[Grupo],Tabela3[Meus produtos]),VLOOKUP(Tabela2[[#This Row],[Código]],Tabela4[[Código NBS/LC116]:[Meus serviços]],3,0))</f>
        <v>Não</v>
      </c>
      <c r="C116" t="str">
        <f>IF(E116=0,TEXT(dados!A31,"00000000"),IF(E116=2,TEXT(dados!A31,"0000"),TEXT(dados!A31,"#")))</f>
        <v>10082110</v>
      </c>
      <c r="D116" t="str">
        <f>IF(dados!B31=0,"",dados!B31)</f>
        <v/>
      </c>
      <c r="E116">
        <f>dados!C31</f>
        <v>0</v>
      </c>
      <c r="F116" t="str">
        <f>dados!D31</f>
        <v>Painco para semeadura</v>
      </c>
      <c r="G116"/>
      <c r="H116"/>
      <c r="I116"/>
      <c r="J116"/>
      <c r="K116" s="13"/>
      <c r="L116" s="13">
        <f>dados!I31/100</f>
        <v>0.13449999999999998</v>
      </c>
      <c r="M116" s="13">
        <f>dados!J31/100</f>
        <v>0.1545</v>
      </c>
      <c r="N116" s="13">
        <f>dados!K31/100</f>
        <v>0.18</v>
      </c>
      <c r="O116" s="13">
        <f>dados!L31/100</f>
        <v>0</v>
      </c>
      <c r="P116" s="12" t="str">
        <f>LEFT(Tabela2[[#This Row],[Código]],2)</f>
        <v>10</v>
      </c>
    </row>
    <row r="117" spans="2:16" ht="15" customHeight="1" x14ac:dyDescent="0.25">
      <c r="B117" s="31" t="str">
        <f>IF(Tabela2[[#This Row],[Tipo]] = 0,LOOKUP(Tabela2[[#This Row],[RESUMO]],Tabela3[Grupo],Tabela3[Meus produtos]),VLOOKUP(Tabela2[[#This Row],[Código]],Tabela4[[Código NBS/LC116]:[Meus serviços]],3,0))</f>
        <v>Não</v>
      </c>
      <c r="C117" t="str">
        <f>IF(E117=0,TEXT(dados!A32,"00000000"),IF(E117=2,TEXT(dados!A32,"0000"),TEXT(dados!A32,"#")))</f>
        <v>10082190</v>
      </c>
      <c r="D117" t="str">
        <f>IF(dados!B32=0,"",dados!B32)</f>
        <v/>
      </c>
      <c r="E117">
        <f>dados!C32</f>
        <v>0</v>
      </c>
      <c r="F117" t="str">
        <f>dados!D32</f>
        <v>Outros painco</v>
      </c>
      <c r="G117"/>
      <c r="H117"/>
      <c r="I117"/>
      <c r="J117"/>
      <c r="K117" s="13"/>
      <c r="L117" s="13">
        <f>dados!I32/100</f>
        <v>0.13449999999999998</v>
      </c>
      <c r="M117" s="13">
        <f>dados!J32/100</f>
        <v>0.1545</v>
      </c>
      <c r="N117" s="13">
        <f>dados!K32/100</f>
        <v>0.18</v>
      </c>
      <c r="O117" s="13">
        <f>dados!L32/100</f>
        <v>0</v>
      </c>
      <c r="P117" s="12" t="str">
        <f>LEFT(Tabela2[[#This Row],[Código]],2)</f>
        <v>10</v>
      </c>
    </row>
    <row r="118" spans="2:16" ht="15" customHeight="1" x14ac:dyDescent="0.25">
      <c r="B118" s="31" t="str">
        <f>IF(Tabela2[[#This Row],[Tipo]] = 0,LOOKUP(Tabela2[[#This Row],[RESUMO]],Tabela3[Grupo],Tabela3[Meus produtos]),VLOOKUP(Tabela2[[#This Row],[Código]],Tabela4[[Código NBS/LC116]:[Meus serviços]],3,0))</f>
        <v>Não</v>
      </c>
      <c r="C118" t="str">
        <f>IF(E118=0,TEXT(dados!A33,"00000000"),IF(E118=2,TEXT(dados!A33,"0000"),TEXT(dados!A33,"#")))</f>
        <v>10082910</v>
      </c>
      <c r="D118" t="str">
        <f>IF(dados!B33=0,"",dados!B33)</f>
        <v/>
      </c>
      <c r="E118">
        <f>dados!C33</f>
        <v>0</v>
      </c>
      <c r="F118" t="str">
        <f>dados!D33</f>
        <v>Milheto (pennisetum glaucum)</v>
      </c>
      <c r="G118"/>
      <c r="H118"/>
      <c r="I118"/>
      <c r="J118"/>
      <c r="K118" s="13"/>
      <c r="L118" s="13">
        <f>dados!I33/100</f>
        <v>0.13449999999999998</v>
      </c>
      <c r="M118" s="13">
        <f>dados!J33/100</f>
        <v>0.16370000000000001</v>
      </c>
      <c r="N118" s="13">
        <f>dados!K33/100</f>
        <v>0.18</v>
      </c>
      <c r="O118" s="13">
        <f>dados!L33/100</f>
        <v>0</v>
      </c>
      <c r="P118" s="12" t="str">
        <f>LEFT(Tabela2[[#This Row],[Código]],2)</f>
        <v>10</v>
      </c>
    </row>
    <row r="119" spans="2:16" ht="15" customHeight="1" x14ac:dyDescent="0.25">
      <c r="B119" s="31" t="str">
        <f>IF(Tabela2[[#This Row],[Tipo]] = 0,LOOKUP(Tabela2[[#This Row],[RESUMO]],Tabela3[Grupo],Tabela3[Meus produtos]),VLOOKUP(Tabela2[[#This Row],[Código]],Tabela4[[Código NBS/LC116]:[Meus serviços]],3,0))</f>
        <v>Não</v>
      </c>
      <c r="C119" t="str">
        <f>IF(E119=0,TEXT(dados!A34,"00000000"),IF(E119=2,TEXT(dados!A34,"0000"),TEXT(dados!A34,"#")))</f>
        <v>10082990</v>
      </c>
      <c r="D119" t="str">
        <f>IF(dados!B34=0,"",dados!B34)</f>
        <v/>
      </c>
      <c r="E119">
        <f>dados!C34</f>
        <v>0</v>
      </c>
      <c r="F119" t="str">
        <f>dados!D34</f>
        <v>Outros milheto (pennisetum glaucum)</v>
      </c>
      <c r="G119"/>
      <c r="H119"/>
      <c r="I119"/>
      <c r="J119"/>
      <c r="K119" s="13"/>
      <c r="L119" s="13">
        <f>dados!I34/100</f>
        <v>0.13449999999999998</v>
      </c>
      <c r="M119" s="13">
        <f>dados!J34/100</f>
        <v>0.16370000000000001</v>
      </c>
      <c r="N119" s="13">
        <f>dados!K34/100</f>
        <v>0.18</v>
      </c>
      <c r="O119" s="13">
        <f>dados!L34/100</f>
        <v>0</v>
      </c>
      <c r="P119" s="12" t="str">
        <f>LEFT(Tabela2[[#This Row],[Código]],2)</f>
        <v>10</v>
      </c>
    </row>
    <row r="120" spans="2:16" ht="15" customHeight="1" x14ac:dyDescent="0.25">
      <c r="B120" s="31" t="str">
        <f>IF(Tabela2[[#This Row],[Tipo]] = 0,LOOKUP(Tabela2[[#This Row],[RESUMO]],Tabela3[Grupo],Tabela3[Meus produtos]),VLOOKUP(Tabela2[[#This Row],[Código]],Tabela4[[Código NBS/LC116]:[Meus serviços]],3,0))</f>
        <v>Não</v>
      </c>
      <c r="C120" t="str">
        <f>IF(E120=0,TEXT(dados!A35,"00000000"),IF(E120=2,TEXT(dados!A35,"0000"),TEXT(dados!A35,"#")))</f>
        <v>10083010</v>
      </c>
      <c r="D120" t="str">
        <f>IF(dados!B35=0,"",dados!B35)</f>
        <v/>
      </c>
      <c r="E120">
        <f>dados!C35</f>
        <v>0</v>
      </c>
      <c r="F120" t="str">
        <f>dados!D35</f>
        <v>Alpiste para semeadura</v>
      </c>
      <c r="G120"/>
      <c r="H120"/>
      <c r="I120"/>
      <c r="J120"/>
      <c r="K120" s="13"/>
      <c r="L120" s="13">
        <f>dados!I35/100</f>
        <v>0.13449999999999998</v>
      </c>
      <c r="M120" s="13">
        <f>dados!J35/100</f>
        <v>0.1545</v>
      </c>
      <c r="N120" s="13">
        <f>dados!K35/100</f>
        <v>0.18</v>
      </c>
      <c r="O120" s="13">
        <f>dados!L35/100</f>
        <v>0</v>
      </c>
      <c r="P120" s="12" t="str">
        <f>LEFT(Tabela2[[#This Row],[Código]],2)</f>
        <v>10</v>
      </c>
    </row>
    <row r="121" spans="2:16" ht="15" customHeight="1" x14ac:dyDescent="0.25">
      <c r="B121" s="31" t="str">
        <f>IF(Tabela2[[#This Row],[Tipo]] = 0,LOOKUP(Tabela2[[#This Row],[RESUMO]],Tabela3[Grupo],Tabela3[Meus produtos]),VLOOKUP(Tabela2[[#This Row],[Código]],Tabela4[[Código NBS/LC116]:[Meus serviços]],3,0))</f>
        <v>Não</v>
      </c>
      <c r="C121" t="str">
        <f>IF(E121=0,TEXT(dados!A36,"00000000"),IF(E121=2,TEXT(dados!A36,"0000"),TEXT(dados!A36,"#")))</f>
        <v>10083090</v>
      </c>
      <c r="D121" t="str">
        <f>IF(dados!B36=0,"",dados!B36)</f>
        <v/>
      </c>
      <c r="E121">
        <f>dados!C36</f>
        <v>0</v>
      </c>
      <c r="F121" t="str">
        <f>dados!D36</f>
        <v>Outros graos de alpiste</v>
      </c>
      <c r="G121"/>
      <c r="H121"/>
      <c r="I121"/>
      <c r="J121"/>
      <c r="K121" s="13"/>
      <c r="L121" s="13">
        <f>dados!I36/100</f>
        <v>0.13449999999999998</v>
      </c>
      <c r="M121" s="13">
        <f>dados!J36/100</f>
        <v>0.16370000000000001</v>
      </c>
      <c r="N121" s="13">
        <f>dados!K36/100</f>
        <v>0.18</v>
      </c>
      <c r="O121" s="13">
        <f>dados!L36/100</f>
        <v>0</v>
      </c>
      <c r="P121" s="12" t="str">
        <f>LEFT(Tabela2[[#This Row],[Código]],2)</f>
        <v>10</v>
      </c>
    </row>
    <row r="122" spans="2:16" ht="15" customHeight="1" x14ac:dyDescent="0.25">
      <c r="B122" s="31" t="str">
        <f>IF(Tabela2[[#This Row],[Tipo]] = 0,LOOKUP(Tabela2[[#This Row],[RESUMO]],Tabela3[Grupo],Tabela3[Meus produtos]),VLOOKUP(Tabela2[[#This Row],[Código]],Tabela4[[Código NBS/LC116]:[Meus serviços]],3,0))</f>
        <v>Não</v>
      </c>
      <c r="C122" t="str">
        <f>IF(E122=0,TEXT(dados!A37,"00000000"),IF(E122=2,TEXT(dados!A37,"0000"),TEXT(dados!A37,"#")))</f>
        <v>10084010</v>
      </c>
      <c r="D122" t="str">
        <f>IF(dados!B37=0,"",dados!B37)</f>
        <v/>
      </c>
      <c r="E122">
        <f>dados!C37</f>
        <v>0</v>
      </c>
      <c r="F122" t="str">
        <f>dados!D37</f>
        <v>Milha para semeadura</v>
      </c>
      <c r="G122"/>
      <c r="H122"/>
      <c r="I122"/>
      <c r="J122"/>
      <c r="K122" s="13"/>
      <c r="L122" s="13">
        <f>dados!I37/100</f>
        <v>0.13449999999999998</v>
      </c>
      <c r="M122" s="13">
        <f>dados!J37/100</f>
        <v>0.1545</v>
      </c>
      <c r="N122" s="13">
        <f>dados!K37/100</f>
        <v>0.18</v>
      </c>
      <c r="O122" s="13">
        <f>dados!L37/100</f>
        <v>0</v>
      </c>
      <c r="P122" s="12" t="str">
        <f>LEFT(Tabela2[[#This Row],[Código]],2)</f>
        <v>10</v>
      </c>
    </row>
    <row r="123" spans="2:16" ht="15" customHeight="1" x14ac:dyDescent="0.25">
      <c r="B123" s="31" t="str">
        <f>IF(Tabela2[[#This Row],[Tipo]] = 0,LOOKUP(Tabela2[[#This Row],[RESUMO]],Tabela3[Grupo],Tabela3[Meus produtos]),VLOOKUP(Tabela2[[#This Row],[Código]],Tabela4[[Código NBS/LC116]:[Meus serviços]],3,0))</f>
        <v>Não</v>
      </c>
      <c r="C123" t="str">
        <f>IF(E123=0,TEXT(dados!A38,"00000000"),IF(E123=2,TEXT(dados!A38,"0000"),TEXT(dados!A38,"#")))</f>
        <v>10084090</v>
      </c>
      <c r="D123" t="str">
        <f>IF(dados!B38=0,"",dados!B38)</f>
        <v/>
      </c>
      <c r="E123">
        <f>dados!C38</f>
        <v>0</v>
      </c>
      <c r="F123" t="str">
        <f>dados!D38</f>
        <v>Outros milha</v>
      </c>
      <c r="G123"/>
      <c r="H123"/>
      <c r="I123"/>
      <c r="J123"/>
      <c r="K123" s="13"/>
      <c r="L123" s="13">
        <f>dados!I38/100</f>
        <v>0.13449999999999998</v>
      </c>
      <c r="M123" s="13">
        <f>dados!J38/100</f>
        <v>0.16370000000000001</v>
      </c>
      <c r="N123" s="13">
        <f>dados!K38/100</f>
        <v>0.18</v>
      </c>
      <c r="O123" s="13">
        <f>dados!L38/100</f>
        <v>0</v>
      </c>
      <c r="P123" s="12" t="str">
        <f>LEFT(Tabela2[[#This Row],[Código]],2)</f>
        <v>10</v>
      </c>
    </row>
    <row r="124" spans="2:16" ht="15" customHeight="1" x14ac:dyDescent="0.25">
      <c r="B124" s="31" t="str">
        <f>IF(Tabela2[[#This Row],[Tipo]] = 0,LOOKUP(Tabela2[[#This Row],[RESUMO]],Tabela3[Grupo],Tabela3[Meus produtos]),VLOOKUP(Tabela2[[#This Row],[Código]],Tabela4[[Código NBS/LC116]:[Meus serviços]],3,0))</f>
        <v>Não</v>
      </c>
      <c r="C124" t="str">
        <f>IF(E124=0,TEXT(dados!A39,"00000000"),IF(E124=2,TEXT(dados!A39,"0000"),TEXT(dados!A39,"#")))</f>
        <v>10085010</v>
      </c>
      <c r="D124" t="str">
        <f>IF(dados!B39=0,"",dados!B39)</f>
        <v/>
      </c>
      <c r="E124">
        <f>dados!C39</f>
        <v>0</v>
      </c>
      <c r="F124" t="str">
        <f>dados!D39</f>
        <v>Quinoa para semeadura</v>
      </c>
      <c r="G124"/>
      <c r="H124"/>
      <c r="I124"/>
      <c r="J124"/>
      <c r="K124" s="13"/>
      <c r="L124" s="13">
        <f>dados!I39/100</f>
        <v>0.13449999999999998</v>
      </c>
      <c r="M124" s="13">
        <f>dados!J39/100</f>
        <v>0.1545</v>
      </c>
      <c r="N124" s="13">
        <f>dados!K39/100</f>
        <v>0.18</v>
      </c>
      <c r="O124" s="13">
        <f>dados!L39/100</f>
        <v>0</v>
      </c>
      <c r="P124" s="12" t="str">
        <f>LEFT(Tabela2[[#This Row],[Código]],2)</f>
        <v>10</v>
      </c>
    </row>
    <row r="125" spans="2:16" ht="15" customHeight="1" x14ac:dyDescent="0.25">
      <c r="B125" s="31" t="str">
        <f>IF(Tabela2[[#This Row],[Tipo]] = 0,LOOKUP(Tabela2[[#This Row],[RESUMO]],Tabela3[Grupo],Tabela3[Meus produtos]),VLOOKUP(Tabela2[[#This Row],[Código]],Tabela4[[Código NBS/LC116]:[Meus serviços]],3,0))</f>
        <v>Não</v>
      </c>
      <c r="C125" t="str">
        <f>IF(E125=0,TEXT(dados!A40,"00000000"),IF(E125=2,TEXT(dados!A40,"0000"),TEXT(dados!A40,"#")))</f>
        <v>10085090</v>
      </c>
      <c r="D125" t="str">
        <f>IF(dados!B40=0,"",dados!B40)</f>
        <v/>
      </c>
      <c r="E125">
        <f>dados!C40</f>
        <v>0</v>
      </c>
      <c r="F125" t="str">
        <f>dados!D40</f>
        <v>Outros quinoa</v>
      </c>
      <c r="G125"/>
      <c r="H125"/>
      <c r="I125"/>
      <c r="J125"/>
      <c r="K125" s="13"/>
      <c r="L125" s="13">
        <f>dados!I40/100</f>
        <v>0.13449999999999998</v>
      </c>
      <c r="M125" s="13">
        <f>dados!J40/100</f>
        <v>0.16370000000000001</v>
      </c>
      <c r="N125" s="13">
        <f>dados!K40/100</f>
        <v>0.18</v>
      </c>
      <c r="O125" s="13">
        <f>dados!L40/100</f>
        <v>0</v>
      </c>
      <c r="P125" s="12" t="str">
        <f>LEFT(Tabela2[[#This Row],[Código]],2)</f>
        <v>10</v>
      </c>
    </row>
    <row r="126" spans="2:16" ht="15" customHeight="1" x14ac:dyDescent="0.25">
      <c r="B126" s="31" t="str">
        <f>IF(Tabela2[[#This Row],[Tipo]] = 0,LOOKUP(Tabela2[[#This Row],[RESUMO]],Tabela3[Grupo],Tabela3[Meus produtos]),VLOOKUP(Tabela2[[#This Row],[Código]],Tabela4[[Código NBS/LC116]:[Meus serviços]],3,0))</f>
        <v>Não</v>
      </c>
      <c r="C126" t="str">
        <f>IF(E126=0,TEXT(dados!A41,"00000000"),IF(E126=2,TEXT(dados!A41,"0000"),TEXT(dados!A41,"#")))</f>
        <v>10086010</v>
      </c>
      <c r="D126" t="str">
        <f>IF(dados!B41=0,"",dados!B41)</f>
        <v/>
      </c>
      <c r="E126">
        <f>dados!C41</f>
        <v>0</v>
      </c>
      <c r="F126" t="str">
        <f>dados!D41</f>
        <v>Triticale para semeadura</v>
      </c>
      <c r="G126"/>
      <c r="H126"/>
      <c r="I126"/>
      <c r="J126"/>
      <c r="K126" s="13"/>
      <c r="L126" s="13">
        <f>dados!I41/100</f>
        <v>0.13449999999999998</v>
      </c>
      <c r="M126" s="13">
        <f>dados!J41/100</f>
        <v>0.1545</v>
      </c>
      <c r="N126" s="13">
        <f>dados!K41/100</f>
        <v>0.18</v>
      </c>
      <c r="O126" s="13">
        <f>dados!L41/100</f>
        <v>0</v>
      </c>
      <c r="P126" s="12" t="str">
        <f>LEFT(Tabela2[[#This Row],[Código]],2)</f>
        <v>10</v>
      </c>
    </row>
    <row r="127" spans="2:16" ht="15" customHeight="1" x14ac:dyDescent="0.25">
      <c r="B127" s="31" t="str">
        <f>IF(Tabela2[[#This Row],[Tipo]] = 0,LOOKUP(Tabela2[[#This Row],[RESUMO]],Tabela3[Grupo],Tabela3[Meus produtos]),VLOOKUP(Tabela2[[#This Row],[Código]],Tabela4[[Código NBS/LC116]:[Meus serviços]],3,0))</f>
        <v>Não</v>
      </c>
      <c r="C127" t="str">
        <f>IF(E127=0,TEXT(dados!A42,"00000000"),IF(E127=2,TEXT(dados!A42,"0000"),TEXT(dados!A42,"#")))</f>
        <v>10086090</v>
      </c>
      <c r="D127" t="str">
        <f>IF(dados!B42=0,"",dados!B42)</f>
        <v/>
      </c>
      <c r="E127">
        <f>dados!C42</f>
        <v>0</v>
      </c>
      <c r="F127" t="str">
        <f>dados!D42</f>
        <v>Outros triticale</v>
      </c>
      <c r="G127"/>
      <c r="H127"/>
      <c r="I127"/>
      <c r="J127"/>
      <c r="K127" s="13"/>
      <c r="L127" s="13">
        <f>dados!I42/100</f>
        <v>0.13449999999999998</v>
      </c>
      <c r="M127" s="13">
        <f>dados!J42/100</f>
        <v>0.16370000000000001</v>
      </c>
      <c r="N127" s="13">
        <f>dados!K42/100</f>
        <v>0.18</v>
      </c>
      <c r="O127" s="13">
        <f>dados!L42/100</f>
        <v>0</v>
      </c>
      <c r="P127" s="12" t="str">
        <f>LEFT(Tabela2[[#This Row],[Código]],2)</f>
        <v>10</v>
      </c>
    </row>
    <row r="128" spans="2:16" ht="15" customHeight="1" x14ac:dyDescent="0.25">
      <c r="B128" s="31" t="str">
        <f>IF(Tabela2[[#This Row],[Tipo]] = 0,LOOKUP(Tabela2[[#This Row],[RESUMO]],Tabela3[Grupo],Tabela3[Meus produtos]),VLOOKUP(Tabela2[[#This Row],[Código]],Tabela4[[Código NBS/LC116]:[Meus serviços]],3,0))</f>
        <v>Não</v>
      </c>
      <c r="C128" t="str">
        <f>IF(E128=0,TEXT(dados!A43,"00000000"),IF(E128=2,TEXT(dados!A43,"0000"),TEXT(dados!A43,"#")))</f>
        <v>10089010</v>
      </c>
      <c r="D128" t="str">
        <f>IF(dados!B43=0,"",dados!B43)</f>
        <v/>
      </c>
      <c r="E128">
        <f>dados!C43</f>
        <v>0</v>
      </c>
      <c r="F128" t="str">
        <f>dados!D43</f>
        <v>Outros cereais para semeadura</v>
      </c>
      <c r="G128"/>
      <c r="H128"/>
      <c r="I128"/>
      <c r="J128"/>
      <c r="K128" s="13"/>
      <c r="L128" s="13">
        <f>dados!I43/100</f>
        <v>0.13449999999999998</v>
      </c>
      <c r="M128" s="13">
        <f>dados!J43/100</f>
        <v>0.1545</v>
      </c>
      <c r="N128" s="13">
        <f>dados!K43/100</f>
        <v>0.18</v>
      </c>
      <c r="O128" s="13">
        <f>dados!L43/100</f>
        <v>0</v>
      </c>
      <c r="P128" s="12" t="str">
        <f>LEFT(Tabela2[[#This Row],[Código]],2)</f>
        <v>10</v>
      </c>
    </row>
    <row r="129" spans="2:16" ht="15" customHeight="1" x14ac:dyDescent="0.25">
      <c r="B129" s="31" t="str">
        <f>IF(Tabela2[[#This Row],[Tipo]] = 0,LOOKUP(Tabela2[[#This Row],[RESUMO]],Tabela3[Grupo],Tabela3[Meus produtos]),VLOOKUP(Tabela2[[#This Row],[Código]],Tabela4[[Código NBS/LC116]:[Meus serviços]],3,0))</f>
        <v>Não</v>
      </c>
      <c r="C129" t="str">
        <f>IF(E129=0,TEXT(dados!A44,"00000000"),IF(E129=2,TEXT(dados!A44,"0000"),TEXT(dados!A44,"#")))</f>
        <v>10089090</v>
      </c>
      <c r="D129" t="str">
        <f>IF(dados!B44=0,"",dados!B44)</f>
        <v/>
      </c>
      <c r="E129">
        <f>dados!C44</f>
        <v>0</v>
      </c>
      <c r="F129" t="str">
        <f>dados!D44</f>
        <v>Outros cereais</v>
      </c>
      <c r="G129"/>
      <c r="H129"/>
      <c r="I129"/>
      <c r="J129"/>
      <c r="K129" s="13"/>
      <c r="L129" s="13">
        <f>dados!I44/100</f>
        <v>0.13449999999999998</v>
      </c>
      <c r="M129" s="13">
        <f>dados!J44/100</f>
        <v>0.16370000000000001</v>
      </c>
      <c r="N129" s="13">
        <f>dados!K44/100</f>
        <v>0.18</v>
      </c>
      <c r="O129" s="13">
        <f>dados!L44/100</f>
        <v>0</v>
      </c>
      <c r="P129" s="12" t="str">
        <f>LEFT(Tabela2[[#This Row],[Código]],2)</f>
        <v>10</v>
      </c>
    </row>
    <row r="130" spans="2:16" ht="15" customHeight="1" x14ac:dyDescent="0.25">
      <c r="B130" s="31" t="str">
        <f>IF(Tabela2[[#This Row],[Tipo]] = 0,LOOKUP(Tabela2[[#This Row],[RESUMO]],Tabela3[Grupo],Tabela3[Meus produtos]),VLOOKUP(Tabela2[[#This Row],[Código]],Tabela4[[Código NBS/LC116]:[Meus serviços]],3,0))</f>
        <v>Não</v>
      </c>
      <c r="C130" t="str">
        <f>IF(E130=0,TEXT(dados!A45,"00000000"),IF(E130=2,TEXT(dados!A45,"0000"),TEXT(dados!A45,"#")))</f>
        <v>11010010</v>
      </c>
      <c r="D130" t="str">
        <f>IF(dados!B45=0,"",dados!B45)</f>
        <v/>
      </c>
      <c r="E130">
        <f>dados!C45</f>
        <v>0</v>
      </c>
      <c r="F130" t="str">
        <f>dados!D45</f>
        <v>Farinhas de trigo</v>
      </c>
      <c r="G130"/>
      <c r="H130"/>
      <c r="I130"/>
      <c r="J130"/>
      <c r="K130" s="13"/>
      <c r="L130" s="13">
        <f>dados!I45/100</f>
        <v>0.13449999999999998</v>
      </c>
      <c r="M130" s="13">
        <f>dados!J45/100</f>
        <v>0.16789999999999999</v>
      </c>
      <c r="N130" s="13">
        <f>dados!K45/100</f>
        <v>0.12</v>
      </c>
      <c r="O130" s="13">
        <f>dados!L45/100</f>
        <v>0</v>
      </c>
      <c r="P130" s="12" t="str">
        <f>LEFT(Tabela2[[#This Row],[Código]],2)</f>
        <v>11</v>
      </c>
    </row>
    <row r="131" spans="2:16" ht="15" customHeight="1" x14ac:dyDescent="0.25">
      <c r="B131" s="31" t="str">
        <f>IF(Tabela2[[#This Row],[Tipo]] = 0,LOOKUP(Tabela2[[#This Row],[RESUMO]],Tabela3[Grupo],Tabela3[Meus produtos]),VLOOKUP(Tabela2[[#This Row],[Código]],Tabela4[[Código NBS/LC116]:[Meus serviços]],3,0))</f>
        <v>Não</v>
      </c>
      <c r="C131" t="str">
        <f>IF(E131=0,TEXT(dados!A46,"00000000"),IF(E131=2,TEXT(dados!A46,"0000"),TEXT(dados!A46,"#")))</f>
        <v>11010020</v>
      </c>
      <c r="D131" t="str">
        <f>IF(dados!B46=0,"",dados!B46)</f>
        <v/>
      </c>
      <c r="E131">
        <f>dados!C46</f>
        <v>0</v>
      </c>
      <c r="F131" t="str">
        <f>dados!D46</f>
        <v>Farinhas de mistura de trigo com centeio</v>
      </c>
      <c r="G131"/>
      <c r="H131"/>
      <c r="I131"/>
      <c r="J131"/>
      <c r="K131" s="13"/>
      <c r="L131" s="13">
        <f>dados!I46/100</f>
        <v>0.13449999999999998</v>
      </c>
      <c r="M131" s="13">
        <f>dados!J46/100</f>
        <v>0.16789999999999999</v>
      </c>
      <c r="N131" s="13">
        <f>dados!K46/100</f>
        <v>0.18</v>
      </c>
      <c r="O131" s="13">
        <f>dados!L46/100</f>
        <v>0</v>
      </c>
      <c r="P131" s="12" t="str">
        <f>LEFT(Tabela2[[#This Row],[Código]],2)</f>
        <v>11</v>
      </c>
    </row>
    <row r="132" spans="2:16" ht="15" customHeight="1" x14ac:dyDescent="0.25">
      <c r="B132" s="31" t="str">
        <f>IF(Tabela2[[#This Row],[Tipo]] = 0,LOOKUP(Tabela2[[#This Row],[RESUMO]],Tabela3[Grupo],Tabela3[Meus produtos]),VLOOKUP(Tabela2[[#This Row],[Código]],Tabela4[[Código NBS/LC116]:[Meus serviços]],3,0))</f>
        <v>Não</v>
      </c>
      <c r="C132" t="str">
        <f>IF(E132=0,TEXT(dados!A47,"00000000"),IF(E132=2,TEXT(dados!A47,"0000"),TEXT(dados!A47,"#")))</f>
        <v>11022000</v>
      </c>
      <c r="D132" t="str">
        <f>IF(dados!B47=0,"",dados!B47)</f>
        <v/>
      </c>
      <c r="E132">
        <f>dados!C47</f>
        <v>0</v>
      </c>
      <c r="F132" t="str">
        <f>dados!D47</f>
        <v>Farinha de milho</v>
      </c>
      <c r="G132"/>
      <c r="H132"/>
      <c r="I132"/>
      <c r="J132"/>
      <c r="K132" s="13"/>
      <c r="L132" s="13">
        <f>dados!I47/100</f>
        <v>0.13449999999999998</v>
      </c>
      <c r="M132" s="13">
        <f>dados!J47/100</f>
        <v>0.16589999999999999</v>
      </c>
      <c r="N132" s="13">
        <f>dados!K47/100</f>
        <v>0.18</v>
      </c>
      <c r="O132" s="13">
        <f>dados!L47/100</f>
        <v>0</v>
      </c>
      <c r="P132" s="12" t="str">
        <f>LEFT(Tabela2[[#This Row],[Código]],2)</f>
        <v>11</v>
      </c>
    </row>
    <row r="133" spans="2:16" ht="15" customHeight="1" x14ac:dyDescent="0.25">
      <c r="B133" s="31" t="str">
        <f>IF(Tabela2[[#This Row],[Tipo]] = 0,LOOKUP(Tabela2[[#This Row],[RESUMO]],Tabela3[Grupo],Tabela3[Meus produtos]),VLOOKUP(Tabela2[[#This Row],[Código]],Tabela4[[Código NBS/LC116]:[Meus serviços]],3,0))</f>
        <v>Não</v>
      </c>
      <c r="C133" t="str">
        <f>IF(E133=0,TEXT(dados!A48,"00000000"),IF(E133=2,TEXT(dados!A48,"0000"),TEXT(dados!A48,"#")))</f>
        <v>11029000</v>
      </c>
      <c r="D133" t="str">
        <f>IF(dados!B48=0,"",dados!B48)</f>
        <v/>
      </c>
      <c r="E133">
        <f>dados!C48</f>
        <v>0</v>
      </c>
      <c r="F133" t="str">
        <f>dados!D48</f>
        <v>Farinhas de outs.cereais</v>
      </c>
      <c r="G133"/>
      <c r="H133"/>
      <c r="I133"/>
      <c r="J133"/>
      <c r="K133" s="13"/>
      <c r="L133" s="13">
        <f>dados!I48/100</f>
        <v>0.13449999999999998</v>
      </c>
      <c r="M133" s="13">
        <f>dados!J48/100</f>
        <v>0.16589999999999999</v>
      </c>
      <c r="N133" s="13">
        <f>dados!K48/100</f>
        <v>0.18</v>
      </c>
      <c r="O133" s="13">
        <f>dados!L48/100</f>
        <v>0</v>
      </c>
      <c r="P133" s="12" t="str">
        <f>LEFT(Tabela2[[#This Row],[Código]],2)</f>
        <v>11</v>
      </c>
    </row>
    <row r="134" spans="2:16" ht="15" customHeight="1" x14ac:dyDescent="0.25">
      <c r="B134" s="31" t="str">
        <f>IF(Tabela2[[#This Row],[Tipo]] = 0,LOOKUP(Tabela2[[#This Row],[RESUMO]],Tabela3[Grupo],Tabela3[Meus produtos]),VLOOKUP(Tabela2[[#This Row],[Código]],Tabela4[[Código NBS/LC116]:[Meus serviços]],3,0))</f>
        <v>Não</v>
      </c>
      <c r="C134" t="str">
        <f>IF(E134=0,TEXT(dados!A49,"00000000"),IF(E134=2,TEXT(dados!A49,"0000"),TEXT(dados!A49,"#")))</f>
        <v>11031100</v>
      </c>
      <c r="D134" t="str">
        <f>IF(dados!B49=0,"",dados!B49)</f>
        <v/>
      </c>
      <c r="E134">
        <f>dados!C49</f>
        <v>0</v>
      </c>
      <c r="F134" t="str">
        <f>dados!D49</f>
        <v>Grumos e semolas,de trigo</v>
      </c>
      <c r="G134"/>
      <c r="H134"/>
      <c r="I134"/>
      <c r="J134"/>
      <c r="K134" s="13"/>
      <c r="L134" s="13">
        <f>dados!I49/100</f>
        <v>0.13449999999999998</v>
      </c>
      <c r="M134" s="13">
        <f>dados!J49/100</f>
        <v>0.16589999999999999</v>
      </c>
      <c r="N134" s="13">
        <f>dados!K49/100</f>
        <v>0.18</v>
      </c>
      <c r="O134" s="13">
        <f>dados!L49/100</f>
        <v>0</v>
      </c>
      <c r="P134" s="12" t="str">
        <f>LEFT(Tabela2[[#This Row],[Código]],2)</f>
        <v>11</v>
      </c>
    </row>
    <row r="135" spans="2:16" ht="15" customHeight="1" x14ac:dyDescent="0.25">
      <c r="B135" s="31" t="str">
        <f>IF(Tabela2[[#This Row],[Tipo]] = 0,LOOKUP(Tabela2[[#This Row],[RESUMO]],Tabela3[Grupo],Tabela3[Meus produtos]),VLOOKUP(Tabela2[[#This Row],[Código]],Tabela4[[Código NBS/LC116]:[Meus serviços]],3,0))</f>
        <v>Não</v>
      </c>
      <c r="C135" t="str">
        <f>IF(E135=0,TEXT(dados!A50,"00000000"),IF(E135=2,TEXT(dados!A50,"0000"),TEXT(dados!A50,"#")))</f>
        <v>11031300</v>
      </c>
      <c r="D135" t="str">
        <f>IF(dados!B50=0,"",dados!B50)</f>
        <v/>
      </c>
      <c r="E135">
        <f>dados!C50</f>
        <v>0</v>
      </c>
      <c r="F135" t="str">
        <f>dados!D50</f>
        <v>Grumos e semolas,de milho</v>
      </c>
      <c r="G135"/>
      <c r="H135"/>
      <c r="I135"/>
      <c r="J135"/>
      <c r="K135" s="13"/>
      <c r="L135" s="13">
        <f>dados!I50/100</f>
        <v>0.13449999999999998</v>
      </c>
      <c r="M135" s="13">
        <f>dados!J50/100</f>
        <v>0.16589999999999999</v>
      </c>
      <c r="N135" s="13">
        <f>dados!K50/100</f>
        <v>0.18</v>
      </c>
      <c r="O135" s="13">
        <f>dados!L50/100</f>
        <v>0</v>
      </c>
      <c r="P135" s="12" t="str">
        <f>LEFT(Tabela2[[#This Row],[Código]],2)</f>
        <v>11</v>
      </c>
    </row>
    <row r="136" spans="2:16" ht="15" customHeight="1" x14ac:dyDescent="0.25">
      <c r="B136" s="31" t="str">
        <f>IF(Tabela2[[#This Row],[Tipo]] = 0,LOOKUP(Tabela2[[#This Row],[RESUMO]],Tabela3[Grupo],Tabela3[Meus produtos]),VLOOKUP(Tabela2[[#This Row],[Código]],Tabela4[[Código NBS/LC116]:[Meus serviços]],3,0))</f>
        <v>Não</v>
      </c>
      <c r="C136" t="str">
        <f>IF(E136=0,TEXT(dados!A51,"00000000"),IF(E136=2,TEXT(dados!A51,"0000"),TEXT(dados!A51,"#")))</f>
        <v>11031900</v>
      </c>
      <c r="D136" t="str">
        <f>IF(dados!B51=0,"",dados!B51)</f>
        <v/>
      </c>
      <c r="E136">
        <f>dados!C51</f>
        <v>0</v>
      </c>
      <c r="F136" t="str">
        <f>dados!D51</f>
        <v>Grumos e semolas,de outs.cereais</v>
      </c>
      <c r="G136"/>
      <c r="H136"/>
      <c r="I136"/>
      <c r="J136"/>
      <c r="K136" s="13"/>
      <c r="L136" s="13">
        <f>dados!I51/100</f>
        <v>0.13449999999999998</v>
      </c>
      <c r="M136" s="13">
        <f>dados!J51/100</f>
        <v>0.16589999999999999</v>
      </c>
      <c r="N136" s="13">
        <f>dados!K51/100</f>
        <v>0.18</v>
      </c>
      <c r="O136" s="13">
        <f>dados!L51/100</f>
        <v>0</v>
      </c>
      <c r="P136" s="12" t="str">
        <f>LEFT(Tabela2[[#This Row],[Código]],2)</f>
        <v>11</v>
      </c>
    </row>
    <row r="137" spans="2:16" ht="15" customHeight="1" x14ac:dyDescent="0.25">
      <c r="B137" s="31" t="str">
        <f>IF(Tabela2[[#This Row],[Tipo]] = 0,LOOKUP(Tabela2[[#This Row],[RESUMO]],Tabela3[Grupo],Tabela3[Meus produtos]),VLOOKUP(Tabela2[[#This Row],[Código]],Tabela4[[Código NBS/LC116]:[Meus serviços]],3,0))</f>
        <v>Não</v>
      </c>
      <c r="C137" t="str">
        <f>IF(E137=0,TEXT(dados!A52,"00000000"),IF(E137=2,TEXT(dados!A52,"0000"),TEXT(dados!A52,"#")))</f>
        <v>11032000</v>
      </c>
      <c r="D137" t="str">
        <f>IF(dados!B52=0,"",dados!B52)</f>
        <v/>
      </c>
      <c r="E137">
        <f>dados!C52</f>
        <v>0</v>
      </c>
      <c r="F137" t="str">
        <f>dados!D52</f>
        <v>Pellets de cereais</v>
      </c>
      <c r="G137"/>
      <c r="H137"/>
      <c r="I137"/>
      <c r="J137"/>
      <c r="K137" s="13"/>
      <c r="L137" s="13">
        <f>dados!I52/100</f>
        <v>0.13449999999999998</v>
      </c>
      <c r="M137" s="13">
        <f>dados!J52/100</f>
        <v>0.16589999999999999</v>
      </c>
      <c r="N137" s="13">
        <f>dados!K52/100</f>
        <v>0.18</v>
      </c>
      <c r="O137" s="13">
        <f>dados!L52/100</f>
        <v>0</v>
      </c>
      <c r="P137" s="12" t="str">
        <f>LEFT(Tabela2[[#This Row],[Código]],2)</f>
        <v>11</v>
      </c>
    </row>
    <row r="138" spans="2:16" ht="15" customHeight="1" x14ac:dyDescent="0.25">
      <c r="B138" s="31" t="str">
        <f>IF(Tabela2[[#This Row],[Tipo]] = 0,LOOKUP(Tabela2[[#This Row],[RESUMO]],Tabela3[Grupo],Tabela3[Meus produtos]),VLOOKUP(Tabela2[[#This Row],[Código]],Tabela4[[Código NBS/LC116]:[Meus serviços]],3,0))</f>
        <v>Não</v>
      </c>
      <c r="C138" t="str">
        <f>IF(E138=0,TEXT(dados!A53,"00000000"),IF(E138=2,TEXT(dados!A53,"0000"),TEXT(dados!A53,"#")))</f>
        <v>11041200</v>
      </c>
      <c r="D138" t="str">
        <f>IF(dados!B53=0,"",dados!B53)</f>
        <v/>
      </c>
      <c r="E138">
        <f>dados!C53</f>
        <v>0</v>
      </c>
      <c r="F138" t="str">
        <f>dados!D53</f>
        <v>Graos de aveia,esmagados ou em flocos</v>
      </c>
      <c r="G138"/>
      <c r="H138"/>
      <c r="I138"/>
      <c r="J138"/>
      <c r="K138" s="13"/>
      <c r="L138" s="13">
        <f>dados!I53/100</f>
        <v>0.13449999999999998</v>
      </c>
      <c r="M138" s="13">
        <f>dados!J53/100</f>
        <v>0.16589999999999999</v>
      </c>
      <c r="N138" s="13">
        <f>dados!K53/100</f>
        <v>0.18</v>
      </c>
      <c r="O138" s="13">
        <f>dados!L53/100</f>
        <v>0</v>
      </c>
      <c r="P138" s="12" t="str">
        <f>LEFT(Tabela2[[#This Row],[Código]],2)</f>
        <v>11</v>
      </c>
    </row>
    <row r="139" spans="2:16" ht="15" customHeight="1" x14ac:dyDescent="0.25">
      <c r="B139" s="31" t="str">
        <f>IF(Tabela2[[#This Row],[Tipo]] = 0,LOOKUP(Tabela2[[#This Row],[RESUMO]],Tabela3[Grupo],Tabela3[Meus produtos]),VLOOKUP(Tabela2[[#This Row],[Código]],Tabela4[[Código NBS/LC116]:[Meus serviços]],3,0))</f>
        <v>Não</v>
      </c>
      <c r="C139" t="str">
        <f>IF(E139=0,TEXT(dados!A54,"00000000"),IF(E139=2,TEXT(dados!A54,"0000"),TEXT(dados!A54,"#")))</f>
        <v>11041900</v>
      </c>
      <c r="D139" t="str">
        <f>IF(dados!B54=0,"",dados!B54)</f>
        <v/>
      </c>
      <c r="E139">
        <f>dados!C54</f>
        <v>0</v>
      </c>
      <c r="F139" t="str">
        <f>dados!D54</f>
        <v>Graos de outs.cereais,esmagados ou em flocos</v>
      </c>
      <c r="G139"/>
      <c r="H139"/>
      <c r="I139"/>
      <c r="J139"/>
      <c r="K139" s="13"/>
      <c r="L139" s="13">
        <f>dados!I54/100</f>
        <v>0.13449999999999998</v>
      </c>
      <c r="M139" s="13">
        <f>dados!J54/100</f>
        <v>0.16589999999999999</v>
      </c>
      <c r="N139" s="13">
        <f>dados!K54/100</f>
        <v>0.18</v>
      </c>
      <c r="O139" s="13">
        <f>dados!L54/100</f>
        <v>0</v>
      </c>
      <c r="P139" s="12" t="str">
        <f>LEFT(Tabela2[[#This Row],[Código]],2)</f>
        <v>11</v>
      </c>
    </row>
    <row r="140" spans="2:16" ht="15" customHeight="1" x14ac:dyDescent="0.25">
      <c r="B140" s="31" t="str">
        <f>IF(Tabela2[[#This Row],[Tipo]] = 0,LOOKUP(Tabela2[[#This Row],[RESUMO]],Tabela3[Grupo],Tabela3[Meus produtos]),VLOOKUP(Tabela2[[#This Row],[Código]],Tabela4[[Código NBS/LC116]:[Meus serviços]],3,0))</f>
        <v>Não</v>
      </c>
      <c r="C140" t="str">
        <f>IF(E140=0,TEXT(dados!A55,"00000000"),IF(E140=2,TEXT(dados!A55,"0000"),TEXT(dados!A55,"#")))</f>
        <v>11042200</v>
      </c>
      <c r="D140" t="str">
        <f>IF(dados!B55=0,"",dados!B55)</f>
        <v/>
      </c>
      <c r="E140">
        <f>dados!C55</f>
        <v>0</v>
      </c>
      <c r="F140" t="str">
        <f>dados!D55</f>
        <v>Graos de aveia,descascados,em perolas, cortados,etc.</v>
      </c>
      <c r="G140"/>
      <c r="H140"/>
      <c r="I140"/>
      <c r="J140"/>
      <c r="K140" s="13"/>
      <c r="L140" s="13">
        <f>dados!I55/100</f>
        <v>0.13449999999999998</v>
      </c>
      <c r="M140" s="13">
        <f>dados!J55/100</f>
        <v>0.16589999999999999</v>
      </c>
      <c r="N140" s="13">
        <f>dados!K55/100</f>
        <v>0.18</v>
      </c>
      <c r="O140" s="13">
        <f>dados!L55/100</f>
        <v>0</v>
      </c>
      <c r="P140" s="12" t="str">
        <f>LEFT(Tabela2[[#This Row],[Código]],2)</f>
        <v>11</v>
      </c>
    </row>
    <row r="141" spans="2:16" ht="15" customHeight="1" x14ac:dyDescent="0.25">
      <c r="B141" s="31" t="str">
        <f>IF(Tabela2[[#This Row],[Tipo]] = 0,LOOKUP(Tabela2[[#This Row],[RESUMO]],Tabela3[Grupo],Tabela3[Meus produtos]),VLOOKUP(Tabela2[[#This Row],[Código]],Tabela4[[Código NBS/LC116]:[Meus serviços]],3,0))</f>
        <v>Não</v>
      </c>
      <c r="C141" t="str">
        <f>IF(E141=0,TEXT(dados!A56,"00000000"),IF(E141=2,TEXT(dados!A56,"0000"),TEXT(dados!A56,"#")))</f>
        <v>11042300</v>
      </c>
      <c r="D141" t="str">
        <f>IF(dados!B56=0,"",dados!B56)</f>
        <v/>
      </c>
      <c r="E141">
        <f>dados!C56</f>
        <v>0</v>
      </c>
      <c r="F141" t="str">
        <f>dados!D56</f>
        <v>Graos de milho,descascados,em perolas, cortados,etc.</v>
      </c>
      <c r="G141"/>
      <c r="H141"/>
      <c r="I141"/>
      <c r="J141"/>
      <c r="K141" s="13"/>
      <c r="L141" s="13">
        <f>dados!I56/100</f>
        <v>0.13449999999999998</v>
      </c>
      <c r="M141" s="13">
        <f>dados!J56/100</f>
        <v>0.16589999999999999</v>
      </c>
      <c r="N141" s="13">
        <f>dados!K56/100</f>
        <v>0.18</v>
      </c>
      <c r="O141" s="13">
        <f>dados!L56/100</f>
        <v>0</v>
      </c>
      <c r="P141" s="12" t="str">
        <f>LEFT(Tabela2[[#This Row],[Código]],2)</f>
        <v>11</v>
      </c>
    </row>
    <row r="142" spans="2:16" ht="15" customHeight="1" x14ac:dyDescent="0.25">
      <c r="B142" s="31" t="str">
        <f>IF(Tabela2[[#This Row],[Tipo]] = 0,LOOKUP(Tabela2[[#This Row],[RESUMO]],Tabela3[Grupo],Tabela3[Meus produtos]),VLOOKUP(Tabela2[[#This Row],[Código]],Tabela4[[Código NBS/LC116]:[Meus serviços]],3,0))</f>
        <v>Não</v>
      </c>
      <c r="C142" t="str">
        <f>IF(E142=0,TEXT(dados!A57,"00000000"),IF(E142=2,TEXT(dados!A57,"0000"),TEXT(dados!A57,"#")))</f>
        <v>11042900</v>
      </c>
      <c r="D142" t="str">
        <f>IF(dados!B57=0,"",dados!B57)</f>
        <v/>
      </c>
      <c r="E142">
        <f>dados!C57</f>
        <v>0</v>
      </c>
      <c r="F142" t="str">
        <f>dados!D57</f>
        <v>Graos de outs.cereais,descascados,em perolas,etc.</v>
      </c>
      <c r="G142"/>
      <c r="H142"/>
      <c r="I142"/>
      <c r="J142"/>
      <c r="K142" s="13"/>
      <c r="L142" s="13">
        <f>dados!I57/100</f>
        <v>0.13449999999999998</v>
      </c>
      <c r="M142" s="13">
        <f>dados!J57/100</f>
        <v>0.16589999999999999</v>
      </c>
      <c r="N142" s="13">
        <f>dados!K57/100</f>
        <v>0.18</v>
      </c>
      <c r="O142" s="13">
        <f>dados!L57/100</f>
        <v>0</v>
      </c>
      <c r="P142" s="12" t="str">
        <f>LEFT(Tabela2[[#This Row],[Código]],2)</f>
        <v>11</v>
      </c>
    </row>
    <row r="143" spans="2:16" ht="15" customHeight="1" x14ac:dyDescent="0.25">
      <c r="B143" s="31" t="str">
        <f>IF(Tabela2[[#This Row],[Tipo]] = 0,LOOKUP(Tabela2[[#This Row],[RESUMO]],Tabela3[Grupo],Tabela3[Meus produtos]),VLOOKUP(Tabela2[[#This Row],[Código]],Tabela4[[Código NBS/LC116]:[Meus serviços]],3,0))</f>
        <v>Não</v>
      </c>
      <c r="C143" t="str">
        <f>IF(E143=0,TEXT(dados!A58,"00000000"),IF(E143=2,TEXT(dados!A58,"0000"),TEXT(dados!A58,"#")))</f>
        <v>11043000</v>
      </c>
      <c r="D143" t="str">
        <f>IF(dados!B58=0,"",dados!B58)</f>
        <v/>
      </c>
      <c r="E143">
        <f>dados!C58</f>
        <v>0</v>
      </c>
      <c r="F143" t="str">
        <f>dados!D58</f>
        <v>Germes de cereais,inteiros,esmagados,em flocos,moidos</v>
      </c>
      <c r="G143"/>
      <c r="H143"/>
      <c r="I143"/>
      <c r="J143"/>
      <c r="K143" s="13"/>
      <c r="L143" s="13">
        <f>dados!I58/100</f>
        <v>0.13449999999999998</v>
      </c>
      <c r="M143" s="13">
        <f>dados!J58/100</f>
        <v>0.16589999999999999</v>
      </c>
      <c r="N143" s="13">
        <f>dados!K58/100</f>
        <v>0.18</v>
      </c>
      <c r="O143" s="13">
        <f>dados!L58/100</f>
        <v>0</v>
      </c>
      <c r="P143" s="12" t="str">
        <f>LEFT(Tabela2[[#This Row],[Código]],2)</f>
        <v>11</v>
      </c>
    </row>
    <row r="144" spans="2:16" ht="15" customHeight="1" x14ac:dyDescent="0.25">
      <c r="B144" s="31" t="str">
        <f>IF(Tabela2[[#This Row],[Tipo]] = 0,LOOKUP(Tabela2[[#This Row],[RESUMO]],Tabela3[Grupo],Tabela3[Meus produtos]),VLOOKUP(Tabela2[[#This Row],[Código]],Tabela4[[Código NBS/LC116]:[Meus serviços]],3,0))</f>
        <v>Não</v>
      </c>
      <c r="C144" t="str">
        <f>IF(E144=0,TEXT(dados!A59,"00000000"),IF(E144=2,TEXT(dados!A59,"0000"),TEXT(dados!A59,"#")))</f>
        <v>11051000</v>
      </c>
      <c r="D144" t="str">
        <f>IF(dados!B59=0,"",dados!B59)</f>
        <v/>
      </c>
      <c r="E144">
        <f>dados!C59</f>
        <v>0</v>
      </c>
      <c r="F144" t="str">
        <f>dados!D59</f>
        <v>Farinha,semola e po,de batata</v>
      </c>
      <c r="G144"/>
      <c r="H144"/>
      <c r="I144"/>
      <c r="J144"/>
      <c r="K144" s="13"/>
      <c r="L144" s="13">
        <f>dados!I59/100</f>
        <v>0.13449999999999998</v>
      </c>
      <c r="M144" s="13">
        <f>dados!J59/100</f>
        <v>0.16789999999999999</v>
      </c>
      <c r="N144" s="13">
        <f>dados!K59/100</f>
        <v>0.18</v>
      </c>
      <c r="O144" s="13">
        <f>dados!L59/100</f>
        <v>0</v>
      </c>
      <c r="P144" s="12" t="str">
        <f>LEFT(Tabela2[[#This Row],[Código]],2)</f>
        <v>11</v>
      </c>
    </row>
    <row r="145" spans="2:16" ht="15" customHeight="1" x14ac:dyDescent="0.25">
      <c r="B145" s="31" t="str">
        <f>IF(Tabela2[[#This Row],[Tipo]] = 0,LOOKUP(Tabela2[[#This Row],[RESUMO]],Tabela3[Grupo],Tabela3[Meus produtos]),VLOOKUP(Tabela2[[#This Row],[Código]],Tabela4[[Código NBS/LC116]:[Meus serviços]],3,0))</f>
        <v>Não</v>
      </c>
      <c r="C145" t="str">
        <f>IF(E145=0,TEXT(dados!A60,"00000000"),IF(E145=2,TEXT(dados!A60,"0000"),TEXT(dados!A60,"#")))</f>
        <v>11052000</v>
      </c>
      <c r="D145" t="str">
        <f>IF(dados!B60=0,"",dados!B60)</f>
        <v/>
      </c>
      <c r="E145">
        <f>dados!C60</f>
        <v>0</v>
      </c>
      <c r="F145" t="str">
        <f>dados!D60</f>
        <v>Flocos,granulos e pellets,de batata</v>
      </c>
      <c r="G145"/>
      <c r="H145"/>
      <c r="I145"/>
      <c r="J145"/>
      <c r="K145" s="13"/>
      <c r="L145" s="13">
        <f>dados!I60/100</f>
        <v>0.13449999999999998</v>
      </c>
      <c r="M145" s="13">
        <f>dados!J60/100</f>
        <v>0.16789999999999999</v>
      </c>
      <c r="N145" s="13">
        <f>dados!K60/100</f>
        <v>0.18</v>
      </c>
      <c r="O145" s="13">
        <f>dados!L60/100</f>
        <v>0</v>
      </c>
      <c r="P145" s="12" t="str">
        <f>LEFT(Tabela2[[#This Row],[Código]],2)</f>
        <v>11</v>
      </c>
    </row>
    <row r="146" spans="2:16" ht="15" customHeight="1" x14ac:dyDescent="0.25">
      <c r="B146" s="31" t="str">
        <f>IF(Tabela2[[#This Row],[Tipo]] = 0,LOOKUP(Tabela2[[#This Row],[RESUMO]],Tabela3[Grupo],Tabela3[Meus produtos]),VLOOKUP(Tabela2[[#This Row],[Código]],Tabela4[[Código NBS/LC116]:[Meus serviços]],3,0))</f>
        <v>Não</v>
      </c>
      <c r="C146" t="str">
        <f>IF(E146=0,TEXT(dados!A61,"00000000"),IF(E146=2,TEXT(dados!A61,"0000"),TEXT(dados!A61,"#")))</f>
        <v>11061000</v>
      </c>
      <c r="D146" t="str">
        <f>IF(dados!B61=0,"",dados!B61)</f>
        <v/>
      </c>
      <c r="E146">
        <f>dados!C61</f>
        <v>0</v>
      </c>
      <c r="F146" t="str">
        <f>dados!D61</f>
        <v>Farinhas,semolas e pos,dos legumes de vagem,secos</v>
      </c>
      <c r="G146"/>
      <c r="H146"/>
      <c r="I146"/>
      <c r="J146"/>
      <c r="K146" s="13"/>
      <c r="L146" s="13">
        <f>dados!I61/100</f>
        <v>0.13449999999999998</v>
      </c>
      <c r="M146" s="13">
        <f>dados!J61/100</f>
        <v>0.16589999999999999</v>
      </c>
      <c r="N146" s="13">
        <f>dados!K61/100</f>
        <v>0.18</v>
      </c>
      <c r="O146" s="13">
        <f>dados!L61/100</f>
        <v>0</v>
      </c>
      <c r="P146" s="12" t="str">
        <f>LEFT(Tabela2[[#This Row],[Código]],2)</f>
        <v>11</v>
      </c>
    </row>
    <row r="147" spans="2:16" ht="15" customHeight="1" x14ac:dyDescent="0.25">
      <c r="B147" s="31" t="str">
        <f>IF(Tabela2[[#This Row],[Tipo]] = 0,LOOKUP(Tabela2[[#This Row],[RESUMO]],Tabela3[Grupo],Tabela3[Meus produtos]),VLOOKUP(Tabela2[[#This Row],[Código]],Tabela4[[Código NBS/LC116]:[Meus serviços]],3,0))</f>
        <v>Não</v>
      </c>
      <c r="C147" t="str">
        <f>IF(E147=0,TEXT(dados!A62,"00000000"),IF(E147=2,TEXT(dados!A62,"0000"),TEXT(dados!A62,"#")))</f>
        <v>11062000</v>
      </c>
      <c r="D147" t="str">
        <f>IF(dados!B62=0,"",dados!B62)</f>
        <v/>
      </c>
      <c r="E147">
        <f>dados!C62</f>
        <v>0</v>
      </c>
      <c r="F147" t="str">
        <f>dados!D62</f>
        <v>Farinhas,semolas e pos,de sagu,de raizes e tuberculos</v>
      </c>
      <c r="G147"/>
      <c r="H147"/>
      <c r="I147"/>
      <c r="J147"/>
      <c r="K147" s="13"/>
      <c r="L147" s="13">
        <f>dados!I62/100</f>
        <v>0.13449999999999998</v>
      </c>
      <c r="M147" s="13">
        <f>dados!J62/100</f>
        <v>0.16589999999999999</v>
      </c>
      <c r="N147" s="13">
        <f>dados!K62/100</f>
        <v>0.18</v>
      </c>
      <c r="O147" s="13">
        <f>dados!L62/100</f>
        <v>0</v>
      </c>
      <c r="P147" s="12" t="str">
        <f>LEFT(Tabela2[[#This Row],[Código]],2)</f>
        <v>11</v>
      </c>
    </row>
    <row r="148" spans="2:16" ht="15" customHeight="1" x14ac:dyDescent="0.25">
      <c r="B148" s="31" t="str">
        <f>IF(Tabela2[[#This Row],[Tipo]] = 0,LOOKUP(Tabela2[[#This Row],[RESUMO]],Tabela3[Grupo],Tabela3[Meus produtos]),VLOOKUP(Tabela2[[#This Row],[Código]],Tabela4[[Código NBS/LC116]:[Meus serviços]],3,0))</f>
        <v>Não</v>
      </c>
      <c r="C148" t="str">
        <f>IF(E148=0,TEXT(dados!A63,"00000000"),IF(E148=2,TEXT(dados!A63,"0000"),TEXT(dados!A63,"#")))</f>
        <v>11063000</v>
      </c>
      <c r="D148" t="str">
        <f>IF(dados!B63=0,"",dados!B63)</f>
        <v/>
      </c>
      <c r="E148">
        <f>dados!C63</f>
        <v>0</v>
      </c>
      <c r="F148" t="str">
        <f>dados!D63</f>
        <v>Farinhas,semolas e pos,de frutas,cascas de citricos,etc</v>
      </c>
      <c r="G148"/>
      <c r="H148"/>
      <c r="I148"/>
      <c r="J148"/>
      <c r="K148" s="13"/>
      <c r="L148" s="13">
        <f>dados!I63/100</f>
        <v>0.13449999999999998</v>
      </c>
      <c r="M148" s="13">
        <f>dados!J63/100</f>
        <v>0.16589999999999999</v>
      </c>
      <c r="N148" s="13">
        <f>dados!K63/100</f>
        <v>0.18</v>
      </c>
      <c r="O148" s="13">
        <f>dados!L63/100</f>
        <v>0</v>
      </c>
      <c r="P148" s="12" t="str">
        <f>LEFT(Tabela2[[#This Row],[Código]],2)</f>
        <v>11</v>
      </c>
    </row>
    <row r="149" spans="2:16" ht="15" customHeight="1" x14ac:dyDescent="0.25">
      <c r="B149" s="31" t="str">
        <f>IF(Tabela2[[#This Row],[Tipo]] = 0,LOOKUP(Tabela2[[#This Row],[RESUMO]],Tabela3[Grupo],Tabela3[Meus produtos]),VLOOKUP(Tabela2[[#This Row],[Código]],Tabela4[[Código NBS/LC116]:[Meus serviços]],3,0))</f>
        <v>Não</v>
      </c>
      <c r="C149" t="str">
        <f>IF(E149=0,TEXT(dados!A64,"00000000"),IF(E149=2,TEXT(dados!A64,"0000"),TEXT(dados!A64,"#")))</f>
        <v>11071010</v>
      </c>
      <c r="D149" t="str">
        <f>IF(dados!B64=0,"",dados!B64)</f>
        <v/>
      </c>
      <c r="E149">
        <f>dados!C64</f>
        <v>0</v>
      </c>
      <c r="F149" t="str">
        <f>dados!D64</f>
        <v>Malte nao torrado,inteiro ou partido</v>
      </c>
      <c r="G149"/>
      <c r="H149"/>
      <c r="I149"/>
      <c r="J149"/>
      <c r="K149" s="13"/>
      <c r="L149" s="13">
        <f>dados!I64/100</f>
        <v>0.13880000000000001</v>
      </c>
      <c r="M149" s="13">
        <f>dados!J64/100</f>
        <v>0.17420000000000002</v>
      </c>
      <c r="N149" s="13">
        <f>dados!K64/100</f>
        <v>0.18</v>
      </c>
      <c r="O149" s="13">
        <f>dados!L64/100</f>
        <v>0</v>
      </c>
      <c r="P149" s="12" t="str">
        <f>LEFT(Tabela2[[#This Row],[Código]],2)</f>
        <v>11</v>
      </c>
    </row>
    <row r="150" spans="2:16" ht="15" customHeight="1" x14ac:dyDescent="0.25">
      <c r="B150" s="31" t="str">
        <f>IF(Tabela2[[#This Row],[Tipo]] = 0,LOOKUP(Tabela2[[#This Row],[RESUMO]],Tabela3[Grupo],Tabela3[Meus produtos]),VLOOKUP(Tabela2[[#This Row],[Código]],Tabela4[[Código NBS/LC116]:[Meus serviços]],3,0))</f>
        <v>Não</v>
      </c>
      <c r="C150" t="str">
        <f>IF(E150=0,TEXT(dados!A65,"00000000"),IF(E150=2,TEXT(dados!A65,"0000"),TEXT(dados!A65,"#")))</f>
        <v>11071020</v>
      </c>
      <c r="D150" t="str">
        <f>IF(dados!B65=0,"",dados!B65)</f>
        <v/>
      </c>
      <c r="E150">
        <f>dados!C65</f>
        <v>0</v>
      </c>
      <c r="F150" t="str">
        <f>dados!D65</f>
        <v>Malte nao torrado,moido ou em farinha</v>
      </c>
      <c r="G150"/>
      <c r="H150"/>
      <c r="I150"/>
      <c r="J150"/>
      <c r="K150" s="13"/>
      <c r="L150" s="13">
        <f>dados!I65/100</f>
        <v>0.13880000000000001</v>
      </c>
      <c r="M150" s="13">
        <f>dados!J65/100</f>
        <v>0.17420000000000002</v>
      </c>
      <c r="N150" s="13">
        <f>dados!K65/100</f>
        <v>0.18</v>
      </c>
      <c r="O150" s="13">
        <f>dados!L65/100</f>
        <v>0</v>
      </c>
      <c r="P150" s="12" t="str">
        <f>LEFT(Tabela2[[#This Row],[Código]],2)</f>
        <v>11</v>
      </c>
    </row>
    <row r="151" spans="2:16" ht="15" customHeight="1" x14ac:dyDescent="0.25">
      <c r="B151" s="31" t="str">
        <f>IF(Tabela2[[#This Row],[Tipo]] = 0,LOOKUP(Tabela2[[#This Row],[RESUMO]],Tabela3[Grupo],Tabela3[Meus produtos]),VLOOKUP(Tabela2[[#This Row],[Código]],Tabela4[[Código NBS/LC116]:[Meus serviços]],3,0))</f>
        <v>Não</v>
      </c>
      <c r="C151" t="str">
        <f>IF(E151=0,TEXT(dados!A66,"00000000"),IF(E151=2,TEXT(dados!A66,"0000"),TEXT(dados!A66,"#")))</f>
        <v>11072010</v>
      </c>
      <c r="D151" t="str">
        <f>IF(dados!B66=0,"",dados!B66)</f>
        <v/>
      </c>
      <c r="E151">
        <f>dados!C66</f>
        <v>0</v>
      </c>
      <c r="F151" t="str">
        <f>dados!D66</f>
        <v>Malte torrado,inteiro ou partido</v>
      </c>
      <c r="G151"/>
      <c r="H151"/>
      <c r="I151"/>
      <c r="J151"/>
      <c r="K151" s="13"/>
      <c r="L151" s="13">
        <f>dados!I66/100</f>
        <v>0.13880000000000001</v>
      </c>
      <c r="M151" s="13">
        <f>dados!J66/100</f>
        <v>0.17420000000000002</v>
      </c>
      <c r="N151" s="13">
        <f>dados!K66/100</f>
        <v>0.18</v>
      </c>
      <c r="O151" s="13">
        <f>dados!L66/100</f>
        <v>0</v>
      </c>
      <c r="P151" s="12" t="str">
        <f>LEFT(Tabela2[[#This Row],[Código]],2)</f>
        <v>11</v>
      </c>
    </row>
    <row r="152" spans="2:16" ht="15" customHeight="1" x14ac:dyDescent="0.25">
      <c r="B152" s="31" t="str">
        <f>IF(Tabela2[[#This Row],[Tipo]] = 0,LOOKUP(Tabela2[[#This Row],[RESUMO]],Tabela3[Grupo],Tabela3[Meus produtos]),VLOOKUP(Tabela2[[#This Row],[Código]],Tabela4[[Código NBS/LC116]:[Meus serviços]],3,0))</f>
        <v>Não</v>
      </c>
      <c r="C152" t="str">
        <f>IF(E152=0,TEXT(dados!A67,"00000000"),IF(E152=2,TEXT(dados!A67,"0000"),TEXT(dados!A67,"#")))</f>
        <v>11072020</v>
      </c>
      <c r="D152" t="str">
        <f>IF(dados!B67=0,"",dados!B67)</f>
        <v/>
      </c>
      <c r="E152">
        <f>dados!C67</f>
        <v>0</v>
      </c>
      <c r="F152" t="str">
        <f>dados!D67</f>
        <v>Malte torrado,moido ou em farinha</v>
      </c>
      <c r="G152"/>
      <c r="H152"/>
      <c r="I152"/>
      <c r="J152"/>
      <c r="K152" s="13"/>
      <c r="L152" s="13">
        <f>dados!I67/100</f>
        <v>0.13880000000000001</v>
      </c>
      <c r="M152" s="13">
        <f>dados!J67/100</f>
        <v>0.17420000000000002</v>
      </c>
      <c r="N152" s="13">
        <f>dados!K67/100</f>
        <v>0.18</v>
      </c>
      <c r="O152" s="13">
        <f>dados!L67/100</f>
        <v>0</v>
      </c>
      <c r="P152" s="12" t="str">
        <f>LEFT(Tabela2[[#This Row],[Código]],2)</f>
        <v>11</v>
      </c>
    </row>
    <row r="153" spans="2:16" ht="15" customHeight="1" x14ac:dyDescent="0.25">
      <c r="B153" s="31" t="str">
        <f>IF(Tabela2[[#This Row],[Tipo]] = 0,LOOKUP(Tabela2[[#This Row],[RESUMO]],Tabela3[Grupo],Tabela3[Meus produtos]),VLOOKUP(Tabela2[[#This Row],[Código]],Tabela4[[Código NBS/LC116]:[Meus serviços]],3,0))</f>
        <v>Não</v>
      </c>
      <c r="C153" t="str">
        <f>IF(E153=0,TEXT(dados!A68,"00000000"),IF(E153=2,TEXT(dados!A68,"0000"),TEXT(dados!A68,"#")))</f>
        <v>11081100</v>
      </c>
      <c r="D153" t="str">
        <f>IF(dados!B68=0,"",dados!B68)</f>
        <v/>
      </c>
      <c r="E153">
        <f>dados!C68</f>
        <v>0</v>
      </c>
      <c r="F153" t="str">
        <f>dados!D68</f>
        <v>Amido de trigo</v>
      </c>
      <c r="G153"/>
      <c r="H153"/>
      <c r="I153"/>
      <c r="J153"/>
      <c r="K153" s="13"/>
      <c r="L153" s="13">
        <f>dados!I68/100</f>
        <v>0.13449999999999998</v>
      </c>
      <c r="M153" s="13">
        <f>dados!J68/100</f>
        <v>0.16589999999999999</v>
      </c>
      <c r="N153" s="13">
        <f>dados!K68/100</f>
        <v>0.18</v>
      </c>
      <c r="O153" s="13">
        <f>dados!L68/100</f>
        <v>0</v>
      </c>
      <c r="P153" s="12" t="str">
        <f>LEFT(Tabela2[[#This Row],[Código]],2)</f>
        <v>11</v>
      </c>
    </row>
    <row r="154" spans="2:16" ht="15" customHeight="1" x14ac:dyDescent="0.25">
      <c r="B154" s="31" t="str">
        <f>IF(Tabela2[[#This Row],[Tipo]] = 0,LOOKUP(Tabela2[[#This Row],[RESUMO]],Tabela3[Grupo],Tabela3[Meus produtos]),VLOOKUP(Tabela2[[#This Row],[Código]],Tabela4[[Código NBS/LC116]:[Meus serviços]],3,0))</f>
        <v>Não</v>
      </c>
      <c r="C154" t="str">
        <f>IF(E154=0,TEXT(dados!A69,"00000000"),IF(E154=2,TEXT(dados!A69,"0000"),TEXT(dados!A69,"#")))</f>
        <v>11081200</v>
      </c>
      <c r="D154" t="str">
        <f>IF(dados!B69=0,"",dados!B69)</f>
        <v/>
      </c>
      <c r="E154">
        <f>dados!C69</f>
        <v>0</v>
      </c>
      <c r="F154" t="str">
        <f>dados!D69</f>
        <v>Amido de milho</v>
      </c>
      <c r="G154"/>
      <c r="H154"/>
      <c r="I154"/>
      <c r="J154"/>
      <c r="K154" s="13"/>
      <c r="L154" s="13">
        <f>dados!I69/100</f>
        <v>0.13449999999999998</v>
      </c>
      <c r="M154" s="13">
        <f>dados!J69/100</f>
        <v>0.16589999999999999</v>
      </c>
      <c r="N154" s="13">
        <f>dados!K69/100</f>
        <v>0.18</v>
      </c>
      <c r="O154" s="13">
        <f>dados!L69/100</f>
        <v>0</v>
      </c>
      <c r="P154" s="12" t="str">
        <f>LEFT(Tabela2[[#This Row],[Código]],2)</f>
        <v>11</v>
      </c>
    </row>
    <row r="155" spans="2:16" ht="15" customHeight="1" x14ac:dyDescent="0.25">
      <c r="B155" s="31" t="str">
        <f>IF(Tabela2[[#This Row],[Tipo]] = 0,LOOKUP(Tabela2[[#This Row],[RESUMO]],Tabela3[Grupo],Tabela3[Meus produtos]),VLOOKUP(Tabela2[[#This Row],[Código]],Tabela4[[Código NBS/LC116]:[Meus serviços]],3,0))</f>
        <v>Não</v>
      </c>
      <c r="C155" t="str">
        <f>IF(E155=0,TEXT(dados!A70,"00000000"),IF(E155=2,TEXT(dados!A70,"0000"),TEXT(dados!A70,"#")))</f>
        <v>11081300</v>
      </c>
      <c r="D155" t="str">
        <f>IF(dados!B70=0,"",dados!B70)</f>
        <v/>
      </c>
      <c r="E155">
        <f>dados!C70</f>
        <v>0</v>
      </c>
      <c r="F155" t="str">
        <f>dados!D70</f>
        <v>Fecula de batata</v>
      </c>
      <c r="G155"/>
      <c r="H155"/>
      <c r="I155"/>
      <c r="J155"/>
      <c r="K155" s="13"/>
      <c r="L155" s="13">
        <f>dados!I70/100</f>
        <v>0.13449999999999998</v>
      </c>
      <c r="M155" s="13">
        <f>dados!J70/100</f>
        <v>0.16589999999999999</v>
      </c>
      <c r="N155" s="13">
        <f>dados!K70/100</f>
        <v>0.18</v>
      </c>
      <c r="O155" s="13">
        <f>dados!L70/100</f>
        <v>0</v>
      </c>
      <c r="P155" s="12" t="str">
        <f>LEFT(Tabela2[[#This Row],[Código]],2)</f>
        <v>11</v>
      </c>
    </row>
    <row r="156" spans="2:16" ht="15" customHeight="1" x14ac:dyDescent="0.25">
      <c r="B156" s="31" t="str">
        <f>IF(Tabela2[[#This Row],[Tipo]] = 0,LOOKUP(Tabela2[[#This Row],[RESUMO]],Tabela3[Grupo],Tabela3[Meus produtos]),VLOOKUP(Tabela2[[#This Row],[Código]],Tabela4[[Código NBS/LC116]:[Meus serviços]],3,0))</f>
        <v>Não</v>
      </c>
      <c r="C156" t="str">
        <f>IF(E156=0,TEXT(dados!A71,"00000000"),IF(E156=2,TEXT(dados!A71,"0000"),TEXT(dados!A71,"#")))</f>
        <v>11081400</v>
      </c>
      <c r="D156" t="str">
        <f>IF(dados!B71=0,"",dados!B71)</f>
        <v/>
      </c>
      <c r="E156">
        <f>dados!C71</f>
        <v>0</v>
      </c>
      <c r="F156" t="str">
        <f>dados!D71</f>
        <v>Fecula de mandioca</v>
      </c>
      <c r="G156"/>
      <c r="H156"/>
      <c r="I156"/>
      <c r="J156"/>
      <c r="K156" s="13"/>
      <c r="L156" s="13">
        <f>dados!I71/100</f>
        <v>0.13449999999999998</v>
      </c>
      <c r="M156" s="13">
        <f>dados!J71/100</f>
        <v>0.16589999999999999</v>
      </c>
      <c r="N156" s="13">
        <f>dados!K71/100</f>
        <v>0.18</v>
      </c>
      <c r="O156" s="13">
        <f>dados!L71/100</f>
        <v>0</v>
      </c>
      <c r="P156" s="12" t="str">
        <f>LEFT(Tabela2[[#This Row],[Código]],2)</f>
        <v>11</v>
      </c>
    </row>
    <row r="157" spans="2:16" ht="15" customHeight="1" x14ac:dyDescent="0.25">
      <c r="B157" s="31" t="str">
        <f>IF(Tabela2[[#This Row],[Tipo]] = 0,LOOKUP(Tabela2[[#This Row],[RESUMO]],Tabela3[Grupo],Tabela3[Meus produtos]),VLOOKUP(Tabela2[[#This Row],[Código]],Tabela4[[Código NBS/LC116]:[Meus serviços]],3,0))</f>
        <v>Não</v>
      </c>
      <c r="C157" t="str">
        <f>IF(E157=0,TEXT(dados!A72,"00000000"),IF(E157=2,TEXT(dados!A72,"0000"),TEXT(dados!A72,"#")))</f>
        <v>11081900</v>
      </c>
      <c r="D157" t="str">
        <f>IF(dados!B72=0,"",dados!B72)</f>
        <v/>
      </c>
      <c r="E157">
        <f>dados!C72</f>
        <v>0</v>
      </c>
      <c r="F157" t="str">
        <f>dados!D72</f>
        <v>Outros amidos e feculas</v>
      </c>
      <c r="G157"/>
      <c r="H157"/>
      <c r="I157"/>
      <c r="J157"/>
      <c r="K157" s="13"/>
      <c r="L157" s="13">
        <f>dados!I72/100</f>
        <v>0.13449999999999998</v>
      </c>
      <c r="M157" s="13">
        <f>dados!J72/100</f>
        <v>0.16589999999999999</v>
      </c>
      <c r="N157" s="13">
        <f>dados!K72/100</f>
        <v>0.18</v>
      </c>
      <c r="O157" s="13">
        <f>dados!L72/100</f>
        <v>0</v>
      </c>
      <c r="P157" s="12" t="str">
        <f>LEFT(Tabela2[[#This Row],[Código]],2)</f>
        <v>11</v>
      </c>
    </row>
    <row r="158" spans="2:16" ht="15" customHeight="1" x14ac:dyDescent="0.25">
      <c r="B158" s="31" t="str">
        <f>IF(Tabela2[[#This Row],[Tipo]] = 0,LOOKUP(Tabela2[[#This Row],[RESUMO]],Tabela3[Grupo],Tabela3[Meus produtos]),VLOOKUP(Tabela2[[#This Row],[Código]],Tabela4[[Código NBS/LC116]:[Meus serviços]],3,0))</f>
        <v>Não</v>
      </c>
      <c r="C158" t="str">
        <f>IF(E158=0,TEXT(dados!A73,"00000000"),IF(E158=2,TEXT(dados!A73,"0000"),TEXT(dados!A73,"#")))</f>
        <v>11082000</v>
      </c>
      <c r="D158" t="str">
        <f>IF(dados!B73=0,"",dados!B73)</f>
        <v/>
      </c>
      <c r="E158">
        <f>dados!C73</f>
        <v>0</v>
      </c>
      <c r="F158" t="str">
        <f>dados!D73</f>
        <v>Inulina</v>
      </c>
      <c r="G158"/>
      <c r="H158"/>
      <c r="I158"/>
      <c r="J158"/>
      <c r="K158" s="13"/>
      <c r="L158" s="13">
        <f>dados!I73/100</f>
        <v>0.13449999999999998</v>
      </c>
      <c r="M158" s="13">
        <f>dados!J73/100</f>
        <v>0.16589999999999999</v>
      </c>
      <c r="N158" s="13">
        <f>dados!K73/100</f>
        <v>0.18</v>
      </c>
      <c r="O158" s="13">
        <f>dados!L73/100</f>
        <v>0</v>
      </c>
      <c r="P158" s="12" t="str">
        <f>LEFT(Tabela2[[#This Row],[Código]],2)</f>
        <v>11</v>
      </c>
    </row>
    <row r="159" spans="2:16" ht="15" customHeight="1" x14ac:dyDescent="0.25">
      <c r="B159" s="31" t="str">
        <f>IF(Tabela2[[#This Row],[Tipo]] = 0,LOOKUP(Tabela2[[#This Row],[RESUMO]],Tabela3[Grupo],Tabela3[Meus produtos]),VLOOKUP(Tabela2[[#This Row],[Código]],Tabela4[[Código NBS/LC116]:[Meus serviços]],3,0))</f>
        <v>Não</v>
      </c>
      <c r="C159" t="str">
        <f>IF(E159=0,TEXT(dados!A74,"00000000"),IF(E159=2,TEXT(dados!A74,"0000"),TEXT(dados!A74,"#")))</f>
        <v>11090000</v>
      </c>
      <c r="D159" t="str">
        <f>IF(dados!B74=0,"",dados!B74)</f>
        <v/>
      </c>
      <c r="E159">
        <f>dados!C74</f>
        <v>0</v>
      </c>
      <c r="F159" t="str">
        <f>dados!D74</f>
        <v>Gluten de trigo,mesmo seco</v>
      </c>
      <c r="G159"/>
      <c r="H159"/>
      <c r="I159"/>
      <c r="J159"/>
      <c r="K159" s="13"/>
      <c r="L159" s="13">
        <f>dados!I74/100</f>
        <v>0.13449999999999998</v>
      </c>
      <c r="M159" s="13">
        <f>dados!J74/100</f>
        <v>0.1545</v>
      </c>
      <c r="N159" s="13">
        <f>dados!K74/100</f>
        <v>0.18</v>
      </c>
      <c r="O159" s="13">
        <f>dados!L74/100</f>
        <v>0</v>
      </c>
      <c r="P159" s="12" t="str">
        <f>LEFT(Tabela2[[#This Row],[Código]],2)</f>
        <v>11</v>
      </c>
    </row>
    <row r="160" spans="2:16" ht="15" customHeight="1" x14ac:dyDescent="0.25">
      <c r="B160" s="31" t="str">
        <f>IF(Tabela2[[#This Row],[Tipo]] = 0,LOOKUP(Tabela2[[#This Row],[RESUMO]],Tabela3[Grupo],Tabela3[Meus produtos]),VLOOKUP(Tabela2[[#This Row],[Código]],Tabela4[[Código NBS/LC116]:[Meus serviços]],3,0))</f>
        <v>Não</v>
      </c>
      <c r="C160" t="str">
        <f>IF(E160=0,TEXT(dados!A75,"00000000"),IF(E160=2,TEXT(dados!A75,"0000"),TEXT(dados!A75,"#")))</f>
        <v>12011000</v>
      </c>
      <c r="D160" t="str">
        <f>IF(dados!B75=0,"",dados!B75)</f>
        <v/>
      </c>
      <c r="E160">
        <f>dados!C75</f>
        <v>0</v>
      </c>
      <c r="F160" t="str">
        <f>dados!D75</f>
        <v>Soja, mesmo triturada, para semeadura</v>
      </c>
      <c r="G160"/>
      <c r="H160"/>
      <c r="I160"/>
      <c r="J160"/>
      <c r="K160" s="13"/>
      <c r="L160" s="13">
        <f>dados!I75/100</f>
        <v>0.13449999999999998</v>
      </c>
      <c r="M160" s="13">
        <f>dados!J75/100</f>
        <v>0.1545</v>
      </c>
      <c r="N160" s="13">
        <f>dados!K75/100</f>
        <v>0.18</v>
      </c>
      <c r="O160" s="13">
        <f>dados!L75/100</f>
        <v>0</v>
      </c>
      <c r="P160" s="12" t="str">
        <f>LEFT(Tabela2[[#This Row],[Código]],2)</f>
        <v>12</v>
      </c>
    </row>
    <row r="161" spans="2:16" ht="15" customHeight="1" x14ac:dyDescent="0.25">
      <c r="B161" s="31" t="str">
        <f>IF(Tabela2[[#This Row],[Tipo]] = 0,LOOKUP(Tabela2[[#This Row],[RESUMO]],Tabela3[Grupo],Tabela3[Meus produtos]),VLOOKUP(Tabela2[[#This Row],[Código]],Tabela4[[Código NBS/LC116]:[Meus serviços]],3,0))</f>
        <v>Não</v>
      </c>
      <c r="C161" t="str">
        <f>IF(E161=0,TEXT(dados!A76,"00000000"),IF(E161=2,TEXT(dados!A76,"0000"),TEXT(dados!A76,"#")))</f>
        <v>12019000</v>
      </c>
      <c r="D161" t="str">
        <f>IF(dados!B76=0,"",dados!B76)</f>
        <v/>
      </c>
      <c r="E161">
        <f>dados!C76</f>
        <v>0</v>
      </c>
      <c r="F161" t="str">
        <f>dados!D76</f>
        <v>Outros graos de soja,mesmo triturados, exceto para semeadura</v>
      </c>
      <c r="G161"/>
      <c r="H161"/>
      <c r="I161"/>
      <c r="J161"/>
      <c r="K161" s="13"/>
      <c r="L161" s="13">
        <f>dados!I76/100</f>
        <v>0.13449999999999998</v>
      </c>
      <c r="M161" s="13">
        <f>dados!J76/100</f>
        <v>0.16370000000000001</v>
      </c>
      <c r="N161" s="13">
        <f>dados!K76/100</f>
        <v>0.18</v>
      </c>
      <c r="O161" s="13">
        <f>dados!L76/100</f>
        <v>0</v>
      </c>
      <c r="P161" s="12" t="str">
        <f>LEFT(Tabela2[[#This Row],[Código]],2)</f>
        <v>12</v>
      </c>
    </row>
    <row r="162" spans="2:16" ht="15" customHeight="1" x14ac:dyDescent="0.25">
      <c r="B162" s="31" t="str">
        <f>IF(Tabela2[[#This Row],[Tipo]] = 0,LOOKUP(Tabela2[[#This Row],[RESUMO]],Tabela3[Grupo],Tabela3[Meus produtos]),VLOOKUP(Tabela2[[#This Row],[Código]],Tabela4[[Código NBS/LC116]:[Meus serviços]],3,0))</f>
        <v>Não</v>
      </c>
      <c r="C162" t="str">
        <f>IF(E162=0,TEXT(dados!A77,"00000000"),IF(E162=2,TEXT(dados!A77,"0000"),TEXT(dados!A77,"#")))</f>
        <v>12023000</v>
      </c>
      <c r="D162" t="str">
        <f>IF(dados!B77=0,"",dados!B77)</f>
        <v/>
      </c>
      <c r="E162">
        <f>dados!C77</f>
        <v>0</v>
      </c>
      <c r="F162" t="str">
        <f>dados!D77</f>
        <v>Amendoins nao torrados nem cozidos, para semeadura</v>
      </c>
      <c r="G162"/>
      <c r="H162"/>
      <c r="I162"/>
      <c r="J162"/>
      <c r="K162" s="13"/>
      <c r="L162" s="13">
        <f>dados!I77/100</f>
        <v>0.13449999999999998</v>
      </c>
      <c r="M162" s="13">
        <f>dados!J77/100</f>
        <v>0.1545</v>
      </c>
      <c r="N162" s="13">
        <f>dados!K77/100</f>
        <v>0.18</v>
      </c>
      <c r="O162" s="13">
        <f>dados!L77/100</f>
        <v>0</v>
      </c>
      <c r="P162" s="12" t="str">
        <f>LEFT(Tabela2[[#This Row],[Código]],2)</f>
        <v>12</v>
      </c>
    </row>
    <row r="163" spans="2:16" ht="15" customHeight="1" x14ac:dyDescent="0.25">
      <c r="B163" s="31" t="str">
        <f>IF(Tabela2[[#This Row],[Tipo]] = 0,LOOKUP(Tabela2[[#This Row],[RESUMO]],Tabela3[Grupo],Tabela3[Meus produtos]),VLOOKUP(Tabela2[[#This Row],[Código]],Tabela4[[Código NBS/LC116]:[Meus serviços]],3,0))</f>
        <v>Não</v>
      </c>
      <c r="C163" t="str">
        <f>IF(E163=0,TEXT(dados!A78,"00000000"),IF(E163=2,TEXT(dados!A78,"0000"),TEXT(dados!A78,"#")))</f>
        <v>12024100</v>
      </c>
      <c r="D163" t="str">
        <f>IF(dados!B78=0,"",dados!B78)</f>
        <v/>
      </c>
      <c r="E163">
        <f>dados!C78</f>
        <v>0</v>
      </c>
      <c r="F163" t="str">
        <f>dados!D78</f>
        <v>Amendoins com casca,nao torrados,nem cozidos</v>
      </c>
      <c r="G163"/>
      <c r="H163"/>
      <c r="I163"/>
      <c r="J163"/>
      <c r="K163" s="13"/>
      <c r="L163" s="13">
        <f>dados!I78/100</f>
        <v>0.13449999999999998</v>
      </c>
      <c r="M163" s="13">
        <f>dados!J78/100</f>
        <v>0.16149999999999998</v>
      </c>
      <c r="N163" s="13">
        <f>dados!K78/100</f>
        <v>0.18</v>
      </c>
      <c r="O163" s="13">
        <f>dados!L78/100</f>
        <v>0</v>
      </c>
      <c r="P163" s="12" t="str">
        <f>LEFT(Tabela2[[#This Row],[Código]],2)</f>
        <v>12</v>
      </c>
    </row>
    <row r="164" spans="2:16" ht="15" customHeight="1" x14ac:dyDescent="0.25">
      <c r="B164" s="31" t="str">
        <f>IF(Tabela2[[#This Row],[Tipo]] = 0,LOOKUP(Tabela2[[#This Row],[RESUMO]],Tabela3[Grupo],Tabela3[Meus produtos]),VLOOKUP(Tabela2[[#This Row],[Código]],Tabela4[[Código NBS/LC116]:[Meus serviços]],3,0))</f>
        <v>Não</v>
      </c>
      <c r="C164" t="str">
        <f>IF(E164=0,TEXT(dados!A79,"00000000"),IF(E164=2,TEXT(dados!A79,"0000"),TEXT(dados!A79,"#")))</f>
        <v>12024200</v>
      </c>
      <c r="D164" t="str">
        <f>IF(dados!B79=0,"",dados!B79)</f>
        <v/>
      </c>
      <c r="E164">
        <f>dados!C79</f>
        <v>0</v>
      </c>
      <c r="F164" t="str">
        <f>dados!D79</f>
        <v>Outs.graos de amendoins,descascados, n/torrados,n/cozid., mesmo triturados</v>
      </c>
      <c r="G164"/>
      <c r="H164"/>
      <c r="I164"/>
      <c r="J164"/>
      <c r="K164" s="13"/>
      <c r="L164" s="13">
        <f>dados!I79/100</f>
        <v>0.13449999999999998</v>
      </c>
      <c r="M164" s="13">
        <f>dados!J79/100</f>
        <v>0.16309999999999999</v>
      </c>
      <c r="N164" s="13">
        <f>dados!K79/100</f>
        <v>0.18</v>
      </c>
      <c r="O164" s="13">
        <f>dados!L79/100</f>
        <v>0</v>
      </c>
      <c r="P164" s="12" t="str">
        <f>LEFT(Tabela2[[#This Row],[Código]],2)</f>
        <v>12</v>
      </c>
    </row>
    <row r="165" spans="2:16" ht="15" customHeight="1" x14ac:dyDescent="0.25">
      <c r="B165" s="31" t="str">
        <f>IF(Tabela2[[#This Row],[Tipo]] = 0,LOOKUP(Tabela2[[#This Row],[RESUMO]],Tabela3[Grupo],Tabela3[Meus produtos]),VLOOKUP(Tabela2[[#This Row],[Código]],Tabela4[[Código NBS/LC116]:[Meus serviços]],3,0))</f>
        <v>Não</v>
      </c>
      <c r="C165" t="str">
        <f>IF(E165=0,TEXT(dados!A80,"00000000"),IF(E165=2,TEXT(dados!A80,"0000"),TEXT(dados!A80,"#")))</f>
        <v>12030000</v>
      </c>
      <c r="D165" t="str">
        <f>IF(dados!B80=0,"",dados!B80)</f>
        <v/>
      </c>
      <c r="E165">
        <f>dados!C80</f>
        <v>0</v>
      </c>
      <c r="F165" t="str">
        <f>dados!D80</f>
        <v>Copra em graos</v>
      </c>
      <c r="G165"/>
      <c r="H165"/>
      <c r="I165"/>
      <c r="J165"/>
      <c r="K165" s="13"/>
      <c r="L165" s="13">
        <f>dados!I80/100</f>
        <v>0.13449999999999998</v>
      </c>
      <c r="M165" s="13">
        <f>dados!J80/100</f>
        <v>0.16370000000000001</v>
      </c>
      <c r="N165" s="13">
        <f>dados!K80/100</f>
        <v>0.18</v>
      </c>
      <c r="O165" s="13">
        <f>dados!L80/100</f>
        <v>0</v>
      </c>
      <c r="P165" s="12" t="str">
        <f>LEFT(Tabela2[[#This Row],[Código]],2)</f>
        <v>12</v>
      </c>
    </row>
    <row r="166" spans="2:16" ht="15" customHeight="1" x14ac:dyDescent="0.25">
      <c r="B166" s="31" t="str">
        <f>IF(Tabela2[[#This Row],[Tipo]] = 0,LOOKUP(Tabela2[[#This Row],[RESUMO]],Tabela3[Grupo],Tabela3[Meus produtos]),VLOOKUP(Tabela2[[#This Row],[Código]],Tabela4[[Código NBS/LC116]:[Meus serviços]],3,0))</f>
        <v>Não</v>
      </c>
      <c r="C166" t="str">
        <f>IF(E166=0,TEXT(dados!A81,"00000000"),IF(E166=2,TEXT(dados!A81,"0000"),TEXT(dados!A81,"#")))</f>
        <v>12040010</v>
      </c>
      <c r="D166" t="str">
        <f>IF(dados!B81=0,"",dados!B81)</f>
        <v/>
      </c>
      <c r="E166">
        <f>dados!C81</f>
        <v>0</v>
      </c>
      <c r="F166" t="str">
        <f>dados!D81</f>
        <v>Sementes de linho (linhaca) para semeadura</v>
      </c>
      <c r="G166"/>
      <c r="H166"/>
      <c r="I166"/>
      <c r="J166"/>
      <c r="K166" s="13"/>
      <c r="L166" s="13">
        <f>dados!I81/100</f>
        <v>0.13449999999999998</v>
      </c>
      <c r="M166" s="13">
        <f>dados!J81/100</f>
        <v>0.1545</v>
      </c>
      <c r="N166" s="13">
        <f>dados!K81/100</f>
        <v>0.18</v>
      </c>
      <c r="O166" s="13">
        <f>dados!L81/100</f>
        <v>0</v>
      </c>
      <c r="P166" s="12" t="str">
        <f>LEFT(Tabela2[[#This Row],[Código]],2)</f>
        <v>12</v>
      </c>
    </row>
    <row r="167" spans="2:16" ht="15" customHeight="1" x14ac:dyDescent="0.25">
      <c r="B167" s="31" t="str">
        <f>IF(Tabela2[[#This Row],[Tipo]] = 0,LOOKUP(Tabela2[[#This Row],[RESUMO]],Tabela3[Grupo],Tabela3[Meus produtos]),VLOOKUP(Tabela2[[#This Row],[Código]],Tabela4[[Código NBS/LC116]:[Meus serviços]],3,0))</f>
        <v>Não</v>
      </c>
      <c r="C167" t="str">
        <f>IF(E167=0,TEXT(dados!A82,"00000000"),IF(E167=2,TEXT(dados!A82,"0000"),TEXT(dados!A82,"#")))</f>
        <v>12040090</v>
      </c>
      <c r="D167" t="str">
        <f>IF(dados!B82=0,"",dados!B82)</f>
        <v/>
      </c>
      <c r="E167">
        <f>dados!C82</f>
        <v>0</v>
      </c>
      <c r="F167" t="str">
        <f>dados!D82</f>
        <v>Outs.sementes de linho (linhaca),mesmo trituradas</v>
      </c>
      <c r="G167"/>
      <c r="H167"/>
      <c r="I167"/>
      <c r="J167"/>
      <c r="K167" s="13"/>
      <c r="L167" s="13">
        <f>dados!I82/100</f>
        <v>0.13449999999999998</v>
      </c>
      <c r="M167" s="13">
        <f>dados!J82/100</f>
        <v>0.16370000000000001</v>
      </c>
      <c r="N167" s="13">
        <f>dados!K82/100</f>
        <v>0.18</v>
      </c>
      <c r="O167" s="13">
        <f>dados!L82/100</f>
        <v>0</v>
      </c>
      <c r="P167" s="12" t="str">
        <f>LEFT(Tabela2[[#This Row],[Código]],2)</f>
        <v>12</v>
      </c>
    </row>
    <row r="168" spans="2:16" ht="15" customHeight="1" x14ac:dyDescent="0.25">
      <c r="B168" s="31" t="str">
        <f>IF(Tabela2[[#This Row],[Tipo]] = 0,LOOKUP(Tabela2[[#This Row],[RESUMO]],Tabela3[Grupo],Tabela3[Meus produtos]),VLOOKUP(Tabela2[[#This Row],[Código]],Tabela4[[Código NBS/LC116]:[Meus serviços]],3,0))</f>
        <v>Não</v>
      </c>
      <c r="C168" t="str">
        <f>IF(E168=0,TEXT(dados!A83,"00000000"),IF(E168=2,TEXT(dados!A83,"0000"),TEXT(dados!A83,"#")))</f>
        <v>12051010</v>
      </c>
      <c r="D168" t="str">
        <f>IF(dados!B83=0,"",dados!B83)</f>
        <v/>
      </c>
      <c r="E168">
        <f>dados!C83</f>
        <v>0</v>
      </c>
      <c r="F168" t="str">
        <f>dados!D83</f>
        <v>Sementes de nabo silvestre ou de colza com baixo teor de acido erucico,para semeadura</v>
      </c>
      <c r="G168"/>
      <c r="H168"/>
      <c r="I168"/>
      <c r="J168"/>
      <c r="K168" s="13"/>
      <c r="L168" s="13">
        <f>dados!I83/100</f>
        <v>0.13449999999999998</v>
      </c>
      <c r="M168" s="13">
        <f>dados!J83/100</f>
        <v>0.1545</v>
      </c>
      <c r="N168" s="13">
        <f>dados!K83/100</f>
        <v>0.18</v>
      </c>
      <c r="O168" s="13">
        <f>dados!L83/100</f>
        <v>0</v>
      </c>
      <c r="P168" s="12" t="str">
        <f>LEFT(Tabela2[[#This Row],[Código]],2)</f>
        <v>12</v>
      </c>
    </row>
    <row r="169" spans="2:16" ht="15" customHeight="1" x14ac:dyDescent="0.25">
      <c r="B169" s="31" t="str">
        <f>IF(Tabela2[[#This Row],[Tipo]] = 0,LOOKUP(Tabela2[[#This Row],[RESUMO]],Tabela3[Grupo],Tabela3[Meus produtos]),VLOOKUP(Tabela2[[#This Row],[Código]],Tabela4[[Código NBS/LC116]:[Meus serviços]],3,0))</f>
        <v>Não</v>
      </c>
      <c r="C169" t="str">
        <f>IF(E169=0,TEXT(dados!A84,"00000000"),IF(E169=2,TEXT(dados!A84,"0000"),TEXT(dados!A84,"#")))</f>
        <v>12051090</v>
      </c>
      <c r="D169" t="str">
        <f>IF(dados!B84=0,"",dados!B84)</f>
        <v/>
      </c>
      <c r="E169">
        <f>dados!C84</f>
        <v>0</v>
      </c>
      <c r="F169" t="str">
        <f>dados!D84</f>
        <v>Outs.sementes de nabo silvestre,de colza, mesmo triturad</v>
      </c>
      <c r="G169"/>
      <c r="H169"/>
      <c r="I169"/>
      <c r="J169"/>
      <c r="K169" s="13"/>
      <c r="L169" s="13">
        <f>dados!I84/100</f>
        <v>0.13449999999999998</v>
      </c>
      <c r="M169" s="13">
        <f>dados!J84/100</f>
        <v>0.16370000000000001</v>
      </c>
      <c r="N169" s="13">
        <f>dados!K84/100</f>
        <v>0.18</v>
      </c>
      <c r="O169" s="13">
        <f>dados!L84/100</f>
        <v>0</v>
      </c>
      <c r="P169" s="12" t="str">
        <f>LEFT(Tabela2[[#This Row],[Código]],2)</f>
        <v>12</v>
      </c>
    </row>
    <row r="170" spans="2:16" ht="15" customHeight="1" x14ac:dyDescent="0.25">
      <c r="B170" s="31" t="str">
        <f>IF(Tabela2[[#This Row],[Tipo]] = 0,LOOKUP(Tabela2[[#This Row],[RESUMO]],Tabela3[Grupo],Tabela3[Meus produtos]),VLOOKUP(Tabela2[[#This Row],[Código]],Tabela4[[Código NBS/LC116]:[Meus serviços]],3,0))</f>
        <v>Não</v>
      </c>
      <c r="C170" t="str">
        <f>IF(E170=0,TEXT(dados!A85,"00000000"),IF(E170=2,TEXT(dados!A85,"0000"),TEXT(dados!A85,"#")))</f>
        <v>12059010</v>
      </c>
      <c r="D170" t="str">
        <f>IF(dados!B85=0,"",dados!B85)</f>
        <v/>
      </c>
      <c r="E170">
        <f>dados!C85</f>
        <v>0</v>
      </c>
      <c r="F170" t="str">
        <f>dados!D85</f>
        <v>Sementes de nabo silvestre ou de colza ,para semeadura</v>
      </c>
      <c r="G170"/>
      <c r="H170"/>
      <c r="I170"/>
      <c r="J170"/>
      <c r="K170" s="13"/>
      <c r="L170" s="13">
        <f>dados!I85/100</f>
        <v>0.13449999999999998</v>
      </c>
      <c r="M170" s="13">
        <f>dados!J85/100</f>
        <v>0.1545</v>
      </c>
      <c r="N170" s="13">
        <f>dados!K85/100</f>
        <v>0.18</v>
      </c>
      <c r="O170" s="13">
        <f>dados!L85/100</f>
        <v>0</v>
      </c>
      <c r="P170" s="12" t="str">
        <f>LEFT(Tabela2[[#This Row],[Código]],2)</f>
        <v>12</v>
      </c>
    </row>
    <row r="171" spans="2:16" ht="15" customHeight="1" x14ac:dyDescent="0.25">
      <c r="B171" s="31" t="str">
        <f>IF(Tabela2[[#This Row],[Tipo]] = 0,LOOKUP(Tabela2[[#This Row],[RESUMO]],Tabela3[Grupo],Tabela3[Meus produtos]),VLOOKUP(Tabela2[[#This Row],[Código]],Tabela4[[Código NBS/LC116]:[Meus serviços]],3,0))</f>
        <v>Não</v>
      </c>
      <c r="C171" t="str">
        <f>IF(E171=0,TEXT(dados!A86,"00000000"),IF(E171=2,TEXT(dados!A86,"0000"),TEXT(dados!A86,"#")))</f>
        <v>12059090</v>
      </c>
      <c r="D171" t="str">
        <f>IF(dados!B86=0,"",dados!B86)</f>
        <v/>
      </c>
      <c r="E171">
        <f>dados!C86</f>
        <v>0</v>
      </c>
      <c r="F171" t="str">
        <f>dados!D86</f>
        <v>Outs.sementes de nabo silvestre,de colza, mesmo triturad</v>
      </c>
      <c r="G171"/>
      <c r="H171"/>
      <c r="I171"/>
      <c r="J171"/>
      <c r="K171" s="13"/>
      <c r="L171" s="13">
        <f>dados!I86/100</f>
        <v>0.13449999999999998</v>
      </c>
      <c r="M171" s="13">
        <f>dados!J86/100</f>
        <v>0.16370000000000001</v>
      </c>
      <c r="N171" s="13">
        <f>dados!K86/100</f>
        <v>0.18</v>
      </c>
      <c r="O171" s="13">
        <f>dados!L86/100</f>
        <v>0</v>
      </c>
      <c r="P171" s="12" t="str">
        <f>LEFT(Tabela2[[#This Row],[Código]],2)</f>
        <v>12</v>
      </c>
    </row>
    <row r="172" spans="2:16" ht="15" customHeight="1" x14ac:dyDescent="0.25">
      <c r="B172" s="31" t="str">
        <f>IF(Tabela2[[#This Row],[Tipo]] = 0,LOOKUP(Tabela2[[#This Row],[RESUMO]],Tabela3[Grupo],Tabela3[Meus produtos]),VLOOKUP(Tabela2[[#This Row],[Código]],Tabela4[[Código NBS/LC116]:[Meus serviços]],3,0))</f>
        <v>Não</v>
      </c>
      <c r="C172" t="str">
        <f>IF(E172=0,TEXT(dados!A87,"00000000"),IF(E172=2,TEXT(dados!A87,"0000"),TEXT(dados!A87,"#")))</f>
        <v>12060010</v>
      </c>
      <c r="D172" t="str">
        <f>IF(dados!B87=0,"",dados!B87)</f>
        <v/>
      </c>
      <c r="E172">
        <f>dados!C87</f>
        <v>0</v>
      </c>
      <c r="F172" t="str">
        <f>dados!D87</f>
        <v>Sementes de girassol,para semeadura</v>
      </c>
      <c r="G172"/>
      <c r="H172"/>
      <c r="I172"/>
      <c r="J172"/>
      <c r="K172" s="13"/>
      <c r="L172" s="13">
        <f>dados!I87/100</f>
        <v>0.13449999999999998</v>
      </c>
      <c r="M172" s="13">
        <f>dados!J87/100</f>
        <v>0.1545</v>
      </c>
      <c r="N172" s="13">
        <f>dados!K87/100</f>
        <v>0.18</v>
      </c>
      <c r="O172" s="13">
        <f>dados!L87/100</f>
        <v>0</v>
      </c>
      <c r="P172" s="12" t="str">
        <f>LEFT(Tabela2[[#This Row],[Código]],2)</f>
        <v>12</v>
      </c>
    </row>
    <row r="173" spans="2:16" ht="15" customHeight="1" x14ac:dyDescent="0.25">
      <c r="B173" s="31" t="str">
        <f>IF(Tabela2[[#This Row],[Tipo]] = 0,LOOKUP(Tabela2[[#This Row],[RESUMO]],Tabela3[Grupo],Tabela3[Meus produtos]),VLOOKUP(Tabela2[[#This Row],[Código]],Tabela4[[Código NBS/LC116]:[Meus serviços]],3,0))</f>
        <v>Não</v>
      </c>
      <c r="C173" t="str">
        <f>IF(E173=0,TEXT(dados!A88,"00000000"),IF(E173=2,TEXT(dados!A88,"0000"),TEXT(dados!A88,"#")))</f>
        <v>12060090</v>
      </c>
      <c r="D173" t="str">
        <f>IF(dados!B88=0,"",dados!B88)</f>
        <v/>
      </c>
      <c r="E173">
        <f>dados!C88</f>
        <v>0</v>
      </c>
      <c r="F173" t="str">
        <f>dados!D88</f>
        <v>Outros sementes de girassol,mesmo trituradas</v>
      </c>
      <c r="G173"/>
      <c r="H173"/>
      <c r="I173"/>
      <c r="J173"/>
      <c r="K173" s="13"/>
      <c r="L173" s="13">
        <f>dados!I88/100</f>
        <v>0.13449999999999998</v>
      </c>
      <c r="M173" s="13">
        <f>dados!J88/100</f>
        <v>0.16370000000000001</v>
      </c>
      <c r="N173" s="13">
        <f>dados!K88/100</f>
        <v>0.18</v>
      </c>
      <c r="O173" s="13">
        <f>dados!L88/100</f>
        <v>0</v>
      </c>
      <c r="P173" s="12" t="str">
        <f>LEFT(Tabela2[[#This Row],[Código]],2)</f>
        <v>12</v>
      </c>
    </row>
    <row r="174" spans="2:16" ht="15" customHeight="1" x14ac:dyDescent="0.25">
      <c r="B174" s="31" t="str">
        <f>IF(Tabela2[[#This Row],[Tipo]] = 0,LOOKUP(Tabela2[[#This Row],[RESUMO]],Tabela3[Grupo],Tabela3[Meus produtos]),VLOOKUP(Tabela2[[#This Row],[Código]],Tabela4[[Código NBS/LC116]:[Meus serviços]],3,0))</f>
        <v>Não</v>
      </c>
      <c r="C174" t="str">
        <f>IF(E174=0,TEXT(dados!A89,"00000000"),IF(E174=2,TEXT(dados!A89,"0000"),TEXT(dados!A89,"#")))</f>
        <v>12071010</v>
      </c>
      <c r="D174" t="str">
        <f>IF(dados!B89=0,"",dados!B89)</f>
        <v/>
      </c>
      <c r="E174">
        <f>dados!C89</f>
        <v>0</v>
      </c>
      <c r="F174" t="str">
        <f>dados!D89</f>
        <v>Nozes e amendoas de palma (palmiste) para semeadura</v>
      </c>
      <c r="G174"/>
      <c r="H174"/>
      <c r="I174"/>
      <c r="J174"/>
      <c r="K174" s="13"/>
      <c r="L174" s="13">
        <f>dados!I89/100</f>
        <v>0.13449999999999998</v>
      </c>
      <c r="M174" s="13">
        <f>dados!J89/100</f>
        <v>0.1545</v>
      </c>
      <c r="N174" s="13">
        <f>dados!K89/100</f>
        <v>0.18</v>
      </c>
      <c r="O174" s="13">
        <f>dados!L89/100</f>
        <v>0</v>
      </c>
      <c r="P174" s="12" t="str">
        <f>LEFT(Tabela2[[#This Row],[Código]],2)</f>
        <v>12</v>
      </c>
    </row>
    <row r="175" spans="2:16" ht="15" customHeight="1" x14ac:dyDescent="0.25">
      <c r="B175" s="31" t="str">
        <f>IF(Tabela2[[#This Row],[Tipo]] = 0,LOOKUP(Tabela2[[#This Row],[RESUMO]],Tabela3[Grupo],Tabela3[Meus produtos]),VLOOKUP(Tabela2[[#This Row],[Código]],Tabela4[[Código NBS/LC116]:[Meus serviços]],3,0))</f>
        <v>Não</v>
      </c>
      <c r="C175" t="str">
        <f>IF(E175=0,TEXT(dados!A90,"00000000"),IF(E175=2,TEXT(dados!A90,"0000"),TEXT(dados!A90,"#")))</f>
        <v>12071090</v>
      </c>
      <c r="D175" t="str">
        <f>IF(dados!B90=0,"",dados!B90)</f>
        <v/>
      </c>
      <c r="E175">
        <f>dados!C90</f>
        <v>0</v>
      </c>
      <c r="F175" t="str">
        <f>dados!D90</f>
        <v>Outras nozes e amendoas de palma (palmiste)</v>
      </c>
      <c r="G175"/>
      <c r="H175"/>
      <c r="I175"/>
      <c r="J175"/>
      <c r="K175" s="13"/>
      <c r="L175" s="13">
        <f>dados!I90/100</f>
        <v>0.13449999999999998</v>
      </c>
      <c r="M175" s="13">
        <f>dados!J90/100</f>
        <v>0.16370000000000001</v>
      </c>
      <c r="N175" s="13">
        <f>dados!K90/100</f>
        <v>0.18</v>
      </c>
      <c r="O175" s="13">
        <f>dados!L90/100</f>
        <v>0</v>
      </c>
      <c r="P175" s="12" t="str">
        <f>LEFT(Tabela2[[#This Row],[Código]],2)</f>
        <v>12</v>
      </c>
    </row>
    <row r="176" spans="2:16" ht="15" customHeight="1" x14ac:dyDescent="0.25">
      <c r="B176" s="31" t="str">
        <f>IF(Tabela2[[#This Row],[Tipo]] = 0,LOOKUP(Tabela2[[#This Row],[RESUMO]],Tabela3[Grupo],Tabela3[Meus produtos]),VLOOKUP(Tabela2[[#This Row],[Código]],Tabela4[[Código NBS/LC116]:[Meus serviços]],3,0))</f>
        <v>Não</v>
      </c>
      <c r="C176" t="str">
        <f>IF(E176=0,TEXT(dados!A91,"00000000"),IF(E176=2,TEXT(dados!A91,"0000"),TEXT(dados!A91,"#")))</f>
        <v>12072100</v>
      </c>
      <c r="D176" t="str">
        <f>IF(dados!B91=0,"",dados!B91)</f>
        <v/>
      </c>
      <c r="E176">
        <f>dados!C91</f>
        <v>0</v>
      </c>
      <c r="F176" t="str">
        <f>dados!D91</f>
        <v>Sementes de algodao,para semeadura</v>
      </c>
      <c r="G176"/>
      <c r="H176"/>
      <c r="I176"/>
      <c r="J176"/>
      <c r="K176" s="13"/>
      <c r="L176" s="13">
        <f>dados!I91/100</f>
        <v>0.13449999999999998</v>
      </c>
      <c r="M176" s="13">
        <f>dados!J91/100</f>
        <v>0.1545</v>
      </c>
      <c r="N176" s="13">
        <f>dados!K91/100</f>
        <v>0.18</v>
      </c>
      <c r="O176" s="13">
        <f>dados!L91/100</f>
        <v>0</v>
      </c>
      <c r="P176" s="12" t="str">
        <f>LEFT(Tabela2[[#This Row],[Código]],2)</f>
        <v>12</v>
      </c>
    </row>
    <row r="177" spans="2:16" ht="15" customHeight="1" x14ac:dyDescent="0.25">
      <c r="B177" s="31" t="str">
        <f>IF(Tabela2[[#This Row],[Tipo]] = 0,LOOKUP(Tabela2[[#This Row],[RESUMO]],Tabela3[Grupo],Tabela3[Meus produtos]),VLOOKUP(Tabela2[[#This Row],[Código]],Tabela4[[Código NBS/LC116]:[Meus serviços]],3,0))</f>
        <v>Não</v>
      </c>
      <c r="C177" t="str">
        <f>IF(E177=0,TEXT(dados!A92,"00000000"),IF(E177=2,TEXT(dados!A92,"0000"),TEXT(dados!A92,"#")))</f>
        <v>12072900</v>
      </c>
      <c r="D177" t="str">
        <f>IF(dados!B92=0,"",dados!B92)</f>
        <v/>
      </c>
      <c r="E177">
        <f>dados!C92</f>
        <v>0</v>
      </c>
      <c r="F177" t="str">
        <f>dados!D92</f>
        <v>Outros sementes de algodao,mesmo trituradas, exceto para semeadura</v>
      </c>
      <c r="G177"/>
      <c r="H177"/>
      <c r="I177"/>
      <c r="J177"/>
      <c r="K177" s="13"/>
      <c r="L177" s="13">
        <f>dados!I92/100</f>
        <v>0.13449999999999998</v>
      </c>
      <c r="M177" s="13">
        <f>dados!J92/100</f>
        <v>0.16370000000000001</v>
      </c>
      <c r="N177" s="13">
        <f>dados!K92/100</f>
        <v>0.18</v>
      </c>
      <c r="O177" s="13">
        <f>dados!L92/100</f>
        <v>0</v>
      </c>
      <c r="P177" s="12" t="str">
        <f>LEFT(Tabela2[[#This Row],[Código]],2)</f>
        <v>12</v>
      </c>
    </row>
    <row r="178" spans="2:16" ht="15" customHeight="1" x14ac:dyDescent="0.25">
      <c r="B178" s="31" t="str">
        <f>IF(Tabela2[[#This Row],[Tipo]] = 0,LOOKUP(Tabela2[[#This Row],[RESUMO]],Tabela3[Grupo],Tabela3[Meus produtos]),VLOOKUP(Tabela2[[#This Row],[Código]],Tabela4[[Código NBS/LC116]:[Meus serviços]],3,0))</f>
        <v>Não</v>
      </c>
      <c r="C178" t="str">
        <f>IF(E178=0,TEXT(dados!A93,"00000000"),IF(E178=2,TEXT(dados!A93,"0000"),TEXT(dados!A93,"#")))</f>
        <v>12073010</v>
      </c>
      <c r="D178" t="str">
        <f>IF(dados!B93=0,"",dados!B93)</f>
        <v/>
      </c>
      <c r="E178">
        <f>dados!C93</f>
        <v>0</v>
      </c>
      <c r="F178" t="str">
        <f>dados!D93</f>
        <v>Sementes de ricino,para semeadura</v>
      </c>
      <c r="G178"/>
      <c r="H178"/>
      <c r="I178"/>
      <c r="J178"/>
      <c r="K178" s="13"/>
      <c r="L178" s="13">
        <f>dados!I93/100</f>
        <v>0.13449999999999998</v>
      </c>
      <c r="M178" s="13">
        <f>dados!J93/100</f>
        <v>0.1545</v>
      </c>
      <c r="N178" s="13">
        <f>dados!K93/100</f>
        <v>0.18</v>
      </c>
      <c r="O178" s="13">
        <f>dados!L93/100</f>
        <v>0</v>
      </c>
      <c r="P178" s="12" t="str">
        <f>LEFT(Tabela2[[#This Row],[Código]],2)</f>
        <v>12</v>
      </c>
    </row>
    <row r="179" spans="2:16" ht="15" customHeight="1" x14ac:dyDescent="0.25">
      <c r="B179" s="31" t="str">
        <f>IF(Tabela2[[#This Row],[Tipo]] = 0,LOOKUP(Tabela2[[#This Row],[RESUMO]],Tabela3[Grupo],Tabela3[Meus produtos]),VLOOKUP(Tabela2[[#This Row],[Código]],Tabela4[[Código NBS/LC116]:[Meus serviços]],3,0))</f>
        <v>Não</v>
      </c>
      <c r="C179" t="str">
        <f>IF(E179=0,TEXT(dados!A94,"00000000"),IF(E179=2,TEXT(dados!A94,"0000"),TEXT(dados!A94,"#")))</f>
        <v>12073090</v>
      </c>
      <c r="D179" t="str">
        <f>IF(dados!B94=0,"",dados!B94)</f>
        <v/>
      </c>
      <c r="E179">
        <f>dados!C94</f>
        <v>0</v>
      </c>
      <c r="F179" t="str">
        <f>dados!D94</f>
        <v>Outros sementes de ricino,mesmo trituradas</v>
      </c>
      <c r="G179"/>
      <c r="H179"/>
      <c r="I179"/>
      <c r="J179"/>
      <c r="K179" s="13"/>
      <c r="L179" s="13">
        <f>dados!I94/100</f>
        <v>0.13449999999999998</v>
      </c>
      <c r="M179" s="13">
        <f>dados!J94/100</f>
        <v>0.16370000000000001</v>
      </c>
      <c r="N179" s="13">
        <f>dados!K94/100</f>
        <v>0.18</v>
      </c>
      <c r="O179" s="13">
        <f>dados!L94/100</f>
        <v>0</v>
      </c>
      <c r="P179" s="12" t="str">
        <f>LEFT(Tabela2[[#This Row],[Código]],2)</f>
        <v>12</v>
      </c>
    </row>
    <row r="180" spans="2:16" ht="15" customHeight="1" x14ac:dyDescent="0.25">
      <c r="B180" s="31" t="str">
        <f>IF(Tabela2[[#This Row],[Tipo]] = 0,LOOKUP(Tabela2[[#This Row],[RESUMO]],Tabela3[Grupo],Tabela3[Meus produtos]),VLOOKUP(Tabela2[[#This Row],[Código]],Tabela4[[Código NBS/LC116]:[Meus serviços]],3,0))</f>
        <v>Não</v>
      </c>
      <c r="C180" t="str">
        <f>IF(E180=0,TEXT(dados!A95,"00000000"),IF(E180=2,TEXT(dados!A95,"0000"),TEXT(dados!A95,"#")))</f>
        <v>12074010</v>
      </c>
      <c r="D180" t="str">
        <f>IF(dados!B95=0,"",dados!B95)</f>
        <v/>
      </c>
      <c r="E180">
        <f>dados!C95</f>
        <v>0</v>
      </c>
      <c r="F180" t="str">
        <f>dados!D95</f>
        <v>Sementes de gergelim,para semeadura</v>
      </c>
      <c r="G180"/>
      <c r="H180"/>
      <c r="I180"/>
      <c r="J180"/>
      <c r="K180" s="13"/>
      <c r="L180" s="13">
        <f>dados!I95/100</f>
        <v>0.13449999999999998</v>
      </c>
      <c r="M180" s="13">
        <f>dados!J95/100</f>
        <v>0.1545</v>
      </c>
      <c r="N180" s="13">
        <f>dados!K95/100</f>
        <v>0.18</v>
      </c>
      <c r="O180" s="13">
        <f>dados!L95/100</f>
        <v>0</v>
      </c>
      <c r="P180" s="12" t="str">
        <f>LEFT(Tabela2[[#This Row],[Código]],2)</f>
        <v>12</v>
      </c>
    </row>
    <row r="181" spans="2:16" ht="15" customHeight="1" x14ac:dyDescent="0.25">
      <c r="B181" s="31" t="str">
        <f>IF(Tabela2[[#This Row],[Tipo]] = 0,LOOKUP(Tabela2[[#This Row],[RESUMO]],Tabela3[Grupo],Tabela3[Meus produtos]),VLOOKUP(Tabela2[[#This Row],[Código]],Tabela4[[Código NBS/LC116]:[Meus serviços]],3,0))</f>
        <v>Não</v>
      </c>
      <c r="C181" t="str">
        <f>IF(E181=0,TEXT(dados!A96,"00000000"),IF(E181=2,TEXT(dados!A96,"0000"),TEXT(dados!A96,"#")))</f>
        <v>12074090</v>
      </c>
      <c r="D181" t="str">
        <f>IF(dados!B96=0,"",dados!B96)</f>
        <v/>
      </c>
      <c r="E181">
        <f>dados!C96</f>
        <v>0</v>
      </c>
      <c r="F181" t="str">
        <f>dados!D96</f>
        <v>Outros sementes de gergelim,mesmo trituradas</v>
      </c>
      <c r="G181"/>
      <c r="H181"/>
      <c r="I181"/>
      <c r="J181"/>
      <c r="K181" s="13"/>
      <c r="L181" s="13">
        <f>dados!I96/100</f>
        <v>0.13449999999999998</v>
      </c>
      <c r="M181" s="13">
        <f>dados!J96/100</f>
        <v>0.16370000000000001</v>
      </c>
      <c r="N181" s="13">
        <f>dados!K96/100</f>
        <v>0.18</v>
      </c>
      <c r="O181" s="13">
        <f>dados!L96/100</f>
        <v>0</v>
      </c>
      <c r="P181" s="12" t="str">
        <f>LEFT(Tabela2[[#This Row],[Código]],2)</f>
        <v>12</v>
      </c>
    </row>
    <row r="182" spans="2:16" ht="15" customHeight="1" x14ac:dyDescent="0.25">
      <c r="B182" s="31" t="str">
        <f>IF(Tabela2[[#This Row],[Tipo]] = 0,LOOKUP(Tabela2[[#This Row],[RESUMO]],Tabela3[Grupo],Tabela3[Meus produtos]),VLOOKUP(Tabela2[[#This Row],[Código]],Tabela4[[Código NBS/LC116]:[Meus serviços]],3,0))</f>
        <v>Não</v>
      </c>
      <c r="C182" t="str">
        <f>IF(E182=0,TEXT(dados!A97,"00000000"),IF(E182=2,TEXT(dados!A97,"0000"),TEXT(dados!A97,"#")))</f>
        <v>12075010</v>
      </c>
      <c r="D182" t="str">
        <f>IF(dados!B97=0,"",dados!B97)</f>
        <v/>
      </c>
      <c r="E182">
        <f>dados!C97</f>
        <v>0</v>
      </c>
      <c r="F182" t="str">
        <f>dados!D97</f>
        <v>Sementes de mostarda,para semeadura</v>
      </c>
      <c r="G182"/>
      <c r="H182"/>
      <c r="I182"/>
      <c r="J182"/>
      <c r="K182" s="13"/>
      <c r="L182" s="13">
        <f>dados!I97/100</f>
        <v>0.13449999999999998</v>
      </c>
      <c r="M182" s="13">
        <f>dados!J97/100</f>
        <v>0.1545</v>
      </c>
      <c r="N182" s="13">
        <f>dados!K97/100</f>
        <v>0.18</v>
      </c>
      <c r="O182" s="13">
        <f>dados!L97/100</f>
        <v>0</v>
      </c>
      <c r="P182" s="12" t="str">
        <f>LEFT(Tabela2[[#This Row],[Código]],2)</f>
        <v>12</v>
      </c>
    </row>
    <row r="183" spans="2:16" ht="15" customHeight="1" x14ac:dyDescent="0.25">
      <c r="B183" s="31" t="str">
        <f>IF(Tabela2[[#This Row],[Tipo]] = 0,LOOKUP(Tabela2[[#This Row],[RESUMO]],Tabela3[Grupo],Tabela3[Meus produtos]),VLOOKUP(Tabela2[[#This Row],[Código]],Tabela4[[Código NBS/LC116]:[Meus serviços]],3,0))</f>
        <v>Não</v>
      </c>
      <c r="C183" t="str">
        <f>IF(E183=0,TEXT(dados!A98,"00000000"),IF(E183=2,TEXT(dados!A98,"0000"),TEXT(dados!A98,"#")))</f>
        <v>12075090</v>
      </c>
      <c r="D183" t="str">
        <f>IF(dados!B98=0,"",dados!B98)</f>
        <v/>
      </c>
      <c r="E183">
        <f>dados!C98</f>
        <v>0</v>
      </c>
      <c r="F183" t="str">
        <f>dados!D98</f>
        <v>Outros sementes de mostarda,mesmo trituradas</v>
      </c>
      <c r="G183"/>
      <c r="H183"/>
      <c r="I183"/>
      <c r="J183"/>
      <c r="K183" s="13"/>
      <c r="L183" s="13">
        <f>dados!I98/100</f>
        <v>0.13449999999999998</v>
      </c>
      <c r="M183" s="13">
        <f>dados!J98/100</f>
        <v>0.16370000000000001</v>
      </c>
      <c r="N183" s="13">
        <f>dados!K98/100</f>
        <v>0.18</v>
      </c>
      <c r="O183" s="13">
        <f>dados!L98/100</f>
        <v>0</v>
      </c>
      <c r="P183" s="12" t="str">
        <f>LEFT(Tabela2[[#This Row],[Código]],2)</f>
        <v>12</v>
      </c>
    </row>
    <row r="184" spans="2:16" ht="15" customHeight="1" x14ac:dyDescent="0.25">
      <c r="B184" s="31" t="str">
        <f>IF(Tabela2[[#This Row],[Tipo]] = 0,LOOKUP(Tabela2[[#This Row],[RESUMO]],Tabela3[Grupo],Tabela3[Meus produtos]),VLOOKUP(Tabela2[[#This Row],[Código]],Tabela4[[Código NBS/LC116]:[Meus serviços]],3,0))</f>
        <v>Não</v>
      </c>
      <c r="C184" t="str">
        <f>IF(E184=0,TEXT(dados!A99,"00000000"),IF(E184=2,TEXT(dados!A99,"0000"),TEXT(dados!A99,"#")))</f>
        <v>12076010</v>
      </c>
      <c r="D184" t="str">
        <f>IF(dados!B99=0,"",dados!B99)</f>
        <v/>
      </c>
      <c r="E184">
        <f>dados!C99</f>
        <v>0</v>
      </c>
      <c r="F184" t="str">
        <f>dados!D99</f>
        <v>Sementes de cartamo (carthamus tinctorius) para semeadura</v>
      </c>
      <c r="G184"/>
      <c r="H184"/>
      <c r="I184"/>
      <c r="J184"/>
      <c r="K184" s="13"/>
      <c r="L184" s="13">
        <f>dados!I99/100</f>
        <v>0.13449999999999998</v>
      </c>
      <c r="M184" s="13">
        <f>dados!J99/100</f>
        <v>0.1545</v>
      </c>
      <c r="N184" s="13">
        <f>dados!K99/100</f>
        <v>0.18</v>
      </c>
      <c r="O184" s="13">
        <f>dados!L99/100</f>
        <v>0</v>
      </c>
      <c r="P184" s="12" t="str">
        <f>LEFT(Tabela2[[#This Row],[Código]],2)</f>
        <v>12</v>
      </c>
    </row>
    <row r="185" spans="2:16" ht="15" customHeight="1" x14ac:dyDescent="0.25">
      <c r="B185" s="31" t="str">
        <f>IF(Tabela2[[#This Row],[Tipo]] = 0,LOOKUP(Tabela2[[#This Row],[RESUMO]],Tabela3[Grupo],Tabela3[Meus produtos]),VLOOKUP(Tabela2[[#This Row],[Código]],Tabela4[[Código NBS/LC116]:[Meus serviços]],3,0))</f>
        <v>Não</v>
      </c>
      <c r="C185" t="str">
        <f>IF(E185=0,TEXT(dados!A100,"00000000"),IF(E185=2,TEXT(dados!A100,"0000"),TEXT(dados!A100,"#")))</f>
        <v>12076090</v>
      </c>
      <c r="D185" t="str">
        <f>IF(dados!B100=0,"",dados!B100)</f>
        <v/>
      </c>
      <c r="E185">
        <f>dados!C100</f>
        <v>0</v>
      </c>
      <c r="F185" t="str">
        <f>dados!D100</f>
        <v>Outras sementes de cartamos (carthamus tinctorius)</v>
      </c>
      <c r="G185"/>
      <c r="H185"/>
      <c r="I185"/>
      <c r="J185"/>
      <c r="K185" s="13"/>
      <c r="L185" s="13">
        <f>dados!I100/100</f>
        <v>0.13449999999999998</v>
      </c>
      <c r="M185" s="13">
        <f>dados!J100/100</f>
        <v>0.16370000000000001</v>
      </c>
      <c r="N185" s="13">
        <f>dados!K100/100</f>
        <v>0.18</v>
      </c>
      <c r="O185" s="13">
        <f>dados!L100/100</f>
        <v>0</v>
      </c>
      <c r="P185" s="12" t="str">
        <f>LEFT(Tabela2[[#This Row],[Código]],2)</f>
        <v>12</v>
      </c>
    </row>
    <row r="186" spans="2:16" ht="15" customHeight="1" x14ac:dyDescent="0.25">
      <c r="B186" s="31" t="str">
        <f>IF(Tabela2[[#This Row],[Tipo]] = 0,LOOKUP(Tabela2[[#This Row],[RESUMO]],Tabela3[Grupo],Tabela3[Meus produtos]),VLOOKUP(Tabela2[[#This Row],[Código]],Tabela4[[Código NBS/LC116]:[Meus serviços]],3,0))</f>
        <v>Não</v>
      </c>
      <c r="C186" t="str">
        <f>IF(E186=0,TEXT(dados!A101,"00000000"),IF(E186=2,TEXT(dados!A101,"0000"),TEXT(dados!A101,"#")))</f>
        <v>12077010</v>
      </c>
      <c r="D186" t="str">
        <f>IF(dados!B101=0,"",dados!B101)</f>
        <v/>
      </c>
      <c r="E186">
        <f>dados!C101</f>
        <v>0</v>
      </c>
      <c r="F186" t="str">
        <f>dados!D101</f>
        <v>Sementes de melao,para semeadura</v>
      </c>
      <c r="G186"/>
      <c r="H186"/>
      <c r="I186"/>
      <c r="J186"/>
      <c r="K186" s="13"/>
      <c r="L186" s="13">
        <f>dados!I101/100</f>
        <v>0.13449999999999998</v>
      </c>
      <c r="M186" s="13">
        <f>dados!J101/100</f>
        <v>0.1545</v>
      </c>
      <c r="N186" s="13">
        <f>dados!K101/100</f>
        <v>0.18</v>
      </c>
      <c r="O186" s="13">
        <f>dados!L101/100</f>
        <v>0</v>
      </c>
      <c r="P186" s="12" t="str">
        <f>LEFT(Tabela2[[#This Row],[Código]],2)</f>
        <v>12</v>
      </c>
    </row>
    <row r="187" spans="2:16" ht="15" customHeight="1" x14ac:dyDescent="0.25">
      <c r="B187" s="31" t="str">
        <f>IF(Tabela2[[#This Row],[Tipo]] = 0,LOOKUP(Tabela2[[#This Row],[RESUMO]],Tabela3[Grupo],Tabela3[Meus produtos]),VLOOKUP(Tabela2[[#This Row],[Código]],Tabela4[[Código NBS/LC116]:[Meus serviços]],3,0))</f>
        <v>Não</v>
      </c>
      <c r="C187" t="str">
        <f>IF(E187=0,TEXT(dados!A102,"00000000"),IF(E187=2,TEXT(dados!A102,"0000"),TEXT(dados!A102,"#")))</f>
        <v>12077090</v>
      </c>
      <c r="D187" t="str">
        <f>IF(dados!B102=0,"",dados!B102)</f>
        <v/>
      </c>
      <c r="E187">
        <f>dados!C102</f>
        <v>0</v>
      </c>
      <c r="F187" t="str">
        <f>dados!D102</f>
        <v>Outras sementes de melao</v>
      </c>
      <c r="G187"/>
      <c r="H187"/>
      <c r="I187"/>
      <c r="J187"/>
      <c r="K187" s="13"/>
      <c r="L187" s="13">
        <f>dados!I102/100</f>
        <v>0.13449999999999998</v>
      </c>
      <c r="M187" s="13">
        <f>dados!J102/100</f>
        <v>0.16370000000000001</v>
      </c>
      <c r="N187" s="13">
        <f>dados!K102/100</f>
        <v>0.18</v>
      </c>
      <c r="O187" s="13">
        <f>dados!L102/100</f>
        <v>0</v>
      </c>
      <c r="P187" s="12" t="str">
        <f>LEFT(Tabela2[[#This Row],[Código]],2)</f>
        <v>12</v>
      </c>
    </row>
    <row r="188" spans="2:16" ht="15" customHeight="1" x14ac:dyDescent="0.25">
      <c r="B188" s="31" t="str">
        <f>IF(Tabela2[[#This Row],[Tipo]] = 0,LOOKUP(Tabela2[[#This Row],[RESUMO]],Tabela3[Grupo],Tabela3[Meus produtos]),VLOOKUP(Tabela2[[#This Row],[Código]],Tabela4[[Código NBS/LC116]:[Meus serviços]],3,0))</f>
        <v>Não</v>
      </c>
      <c r="C188" t="str">
        <f>IF(E188=0,TEXT(dados!A103,"00000000"),IF(E188=2,TEXT(dados!A103,"0000"),TEXT(dados!A103,"#")))</f>
        <v>12079110</v>
      </c>
      <c r="D188" t="str">
        <f>IF(dados!B103=0,"",dados!B103)</f>
        <v/>
      </c>
      <c r="E188">
        <f>dados!C103</f>
        <v>0</v>
      </c>
      <c r="F188" t="str">
        <f>dados!D103</f>
        <v>Sementes de dormideira ou papoula,para semeadura</v>
      </c>
      <c r="G188"/>
      <c r="H188"/>
      <c r="I188"/>
      <c r="J188"/>
      <c r="K188" s="13"/>
      <c r="L188" s="13">
        <f>dados!I103/100</f>
        <v>0.13449999999999998</v>
      </c>
      <c r="M188" s="13">
        <f>dados!J103/100</f>
        <v>0.1545</v>
      </c>
      <c r="N188" s="13">
        <f>dados!K103/100</f>
        <v>0.18</v>
      </c>
      <c r="O188" s="13">
        <f>dados!L103/100</f>
        <v>0</v>
      </c>
      <c r="P188" s="12" t="str">
        <f>LEFT(Tabela2[[#This Row],[Código]],2)</f>
        <v>12</v>
      </c>
    </row>
    <row r="189" spans="2:16" ht="15" customHeight="1" x14ac:dyDescent="0.25">
      <c r="B189" s="31" t="str">
        <f>IF(Tabela2[[#This Row],[Tipo]] = 0,LOOKUP(Tabela2[[#This Row],[RESUMO]],Tabela3[Grupo],Tabela3[Meus produtos]),VLOOKUP(Tabela2[[#This Row],[Código]],Tabela4[[Código NBS/LC116]:[Meus serviços]],3,0))</f>
        <v>Não</v>
      </c>
      <c r="C189" t="str">
        <f>IF(E189=0,TEXT(dados!A104,"00000000"),IF(E189=2,TEXT(dados!A104,"0000"),TEXT(dados!A104,"#")))</f>
        <v>12079190</v>
      </c>
      <c r="D189" t="str">
        <f>IF(dados!B104=0,"",dados!B104)</f>
        <v/>
      </c>
      <c r="E189">
        <f>dados!C104</f>
        <v>0</v>
      </c>
      <c r="F189" t="str">
        <f>dados!D104</f>
        <v>Outs.sementes de dormideira ou papoula,mesmo trituradas</v>
      </c>
      <c r="G189"/>
      <c r="H189"/>
      <c r="I189"/>
      <c r="J189"/>
      <c r="K189" s="13"/>
      <c r="L189" s="13">
        <f>dados!I104/100</f>
        <v>0.13449999999999998</v>
      </c>
      <c r="M189" s="13">
        <f>dados!J104/100</f>
        <v>0.16370000000000001</v>
      </c>
      <c r="N189" s="13">
        <f>dados!K104/100</f>
        <v>0.18</v>
      </c>
      <c r="O189" s="13">
        <f>dados!L104/100</f>
        <v>0</v>
      </c>
      <c r="P189" s="12" t="str">
        <f>LEFT(Tabela2[[#This Row],[Código]],2)</f>
        <v>12</v>
      </c>
    </row>
    <row r="190" spans="2:16" ht="15" customHeight="1" x14ac:dyDescent="0.25">
      <c r="B190" s="31" t="str">
        <f>IF(Tabela2[[#This Row],[Tipo]] = 0,LOOKUP(Tabela2[[#This Row],[RESUMO]],Tabela3[Grupo],Tabela3[Meus produtos]),VLOOKUP(Tabela2[[#This Row],[Código]],Tabela4[[Código NBS/LC116]:[Meus serviços]],3,0))</f>
        <v>Não</v>
      </c>
      <c r="C190" t="str">
        <f>IF(E190=0,TEXT(dados!A105,"00000000"),IF(E190=2,TEXT(dados!A105,"0000"),TEXT(dados!A105,"#")))</f>
        <v>12079910</v>
      </c>
      <c r="D190" t="str">
        <f>IF(dados!B105=0,"",dados!B105)</f>
        <v/>
      </c>
      <c r="E190">
        <f>dados!C105</f>
        <v>0</v>
      </c>
      <c r="F190" t="str">
        <f>dados!D105</f>
        <v>Outs.sementes e frutos oleaginosos,para semeadura</v>
      </c>
      <c r="G190"/>
      <c r="H190"/>
      <c r="I190"/>
      <c r="J190"/>
      <c r="K190" s="13"/>
      <c r="L190" s="13">
        <f>dados!I105/100</f>
        <v>0.13449999999999998</v>
      </c>
      <c r="M190" s="13">
        <f>dados!J105/100</f>
        <v>0.1545</v>
      </c>
      <c r="N190" s="13">
        <f>dados!K105/100</f>
        <v>0.18</v>
      </c>
      <c r="O190" s="13">
        <f>dados!L105/100</f>
        <v>0</v>
      </c>
      <c r="P190" s="12" t="str">
        <f>LEFT(Tabela2[[#This Row],[Código]],2)</f>
        <v>12</v>
      </c>
    </row>
    <row r="191" spans="2:16" ht="15" customHeight="1" x14ac:dyDescent="0.25">
      <c r="B191" s="31" t="str">
        <f>IF(Tabela2[[#This Row],[Tipo]] = 0,LOOKUP(Tabela2[[#This Row],[RESUMO]],Tabela3[Grupo],Tabela3[Meus produtos]),VLOOKUP(Tabela2[[#This Row],[Código]],Tabela4[[Código NBS/LC116]:[Meus serviços]],3,0))</f>
        <v>Não</v>
      </c>
      <c r="C191" t="str">
        <f>IF(E191=0,TEXT(dados!A106,"00000000"),IF(E191=2,TEXT(dados!A106,"0000"),TEXT(dados!A106,"#")))</f>
        <v>12079990</v>
      </c>
      <c r="D191" t="str">
        <f>IF(dados!B106=0,"",dados!B106)</f>
        <v/>
      </c>
      <c r="E191">
        <f>dados!C106</f>
        <v>0</v>
      </c>
      <c r="F191" t="str">
        <f>dados!D106</f>
        <v>Outs.sementes e frutos oleaginosos,mesmo triturados</v>
      </c>
      <c r="G191"/>
      <c r="H191"/>
      <c r="I191"/>
      <c r="J191"/>
      <c r="K191" s="13"/>
      <c r="L191" s="13">
        <f>dados!I106/100</f>
        <v>0.13449999999999998</v>
      </c>
      <c r="M191" s="13">
        <f>dados!J106/100</f>
        <v>0.16370000000000001</v>
      </c>
      <c r="N191" s="13">
        <f>dados!K106/100</f>
        <v>0.18</v>
      </c>
      <c r="O191" s="13">
        <f>dados!L106/100</f>
        <v>0</v>
      </c>
      <c r="P191" s="12" t="str">
        <f>LEFT(Tabela2[[#This Row],[Código]],2)</f>
        <v>12</v>
      </c>
    </row>
    <row r="192" spans="2:16" ht="15" customHeight="1" x14ac:dyDescent="0.25">
      <c r="B192" s="31" t="str">
        <f>IF(Tabela2[[#This Row],[Tipo]] = 0,LOOKUP(Tabela2[[#This Row],[RESUMO]],Tabela3[Grupo],Tabela3[Meus produtos]),VLOOKUP(Tabela2[[#This Row],[Código]],Tabela4[[Código NBS/LC116]:[Meus serviços]],3,0))</f>
        <v>Não</v>
      </c>
      <c r="C192" t="str">
        <f>IF(E192=0,TEXT(dados!A107,"00000000"),IF(E192=2,TEXT(dados!A107,"0000"),TEXT(dados!A107,"#")))</f>
        <v>12081000</v>
      </c>
      <c r="D192" t="str">
        <f>IF(dados!B107=0,"",dados!B107)</f>
        <v/>
      </c>
      <c r="E192">
        <f>dados!C107</f>
        <v>0</v>
      </c>
      <c r="F192" t="str">
        <f>dados!D107</f>
        <v>Farinhas de soja</v>
      </c>
      <c r="G192"/>
      <c r="H192"/>
      <c r="I192"/>
      <c r="J192"/>
      <c r="K192" s="13"/>
      <c r="L192" s="13">
        <f>dados!I107/100</f>
        <v>0.13449999999999998</v>
      </c>
      <c r="M192" s="13">
        <f>dados!J107/100</f>
        <v>0.16589999999999999</v>
      </c>
      <c r="N192" s="13">
        <f>dados!K107/100</f>
        <v>0.18</v>
      </c>
      <c r="O192" s="13">
        <f>dados!L107/100</f>
        <v>0</v>
      </c>
      <c r="P192" s="12" t="str">
        <f>LEFT(Tabela2[[#This Row],[Código]],2)</f>
        <v>12</v>
      </c>
    </row>
    <row r="193" spans="2:16" ht="15" customHeight="1" x14ac:dyDescent="0.25">
      <c r="B193" s="31" t="str">
        <f>IF(Tabela2[[#This Row],[Tipo]] = 0,LOOKUP(Tabela2[[#This Row],[RESUMO]],Tabela3[Grupo],Tabela3[Meus produtos]),VLOOKUP(Tabela2[[#This Row],[Código]],Tabela4[[Código NBS/LC116]:[Meus serviços]],3,0))</f>
        <v>Não</v>
      </c>
      <c r="C193" t="str">
        <f>IF(E193=0,TEXT(dados!A108,"00000000"),IF(E193=2,TEXT(dados!A108,"0000"),TEXT(dados!A108,"#")))</f>
        <v>12089000</v>
      </c>
      <c r="D193" t="str">
        <f>IF(dados!B108=0,"",dados!B108)</f>
        <v/>
      </c>
      <c r="E193">
        <f>dados!C108</f>
        <v>0</v>
      </c>
      <c r="F193" t="str">
        <f>dados!D108</f>
        <v>Farinhas de outs.sementes,frutos oleag.exc.de mostarda</v>
      </c>
      <c r="G193"/>
      <c r="H193"/>
      <c r="I193"/>
      <c r="J193"/>
      <c r="K193" s="13"/>
      <c r="L193" s="13">
        <f>dados!I108/100</f>
        <v>0.13449999999999998</v>
      </c>
      <c r="M193" s="13">
        <f>dados!J108/100</f>
        <v>0.16589999999999999</v>
      </c>
      <c r="N193" s="13">
        <f>dados!K108/100</f>
        <v>0.18</v>
      </c>
      <c r="O193" s="13">
        <f>dados!L108/100</f>
        <v>0</v>
      </c>
      <c r="P193" s="12" t="str">
        <f>LEFT(Tabela2[[#This Row],[Código]],2)</f>
        <v>12</v>
      </c>
    </row>
    <row r="194" spans="2:16" ht="15" customHeight="1" x14ac:dyDescent="0.25">
      <c r="B194" s="31" t="str">
        <f>IF(Tabela2[[#This Row],[Tipo]] = 0,LOOKUP(Tabela2[[#This Row],[RESUMO]],Tabela3[Grupo],Tabela3[Meus produtos]),VLOOKUP(Tabela2[[#This Row],[Código]],Tabela4[[Código NBS/LC116]:[Meus serviços]],3,0))</f>
        <v>Não</v>
      </c>
      <c r="C194" t="str">
        <f>IF(E194=0,TEXT(dados!A109,"00000000"),IF(E194=2,TEXT(dados!A109,"0000"),TEXT(dados!A109,"#")))</f>
        <v>12091000</v>
      </c>
      <c r="D194" t="str">
        <f>IF(dados!B109=0,"",dados!B109)</f>
        <v/>
      </c>
      <c r="E194">
        <f>dados!C109</f>
        <v>0</v>
      </c>
      <c r="F194" t="str">
        <f>dados!D109</f>
        <v>Sementes de beterraba sacarina,para semeadura</v>
      </c>
      <c r="G194"/>
      <c r="H194"/>
      <c r="I194"/>
      <c r="J194"/>
      <c r="K194" s="13"/>
      <c r="L194" s="13">
        <f>dados!I109/100</f>
        <v>0.13449999999999998</v>
      </c>
      <c r="M194" s="13">
        <f>dados!J109/100</f>
        <v>0.1545</v>
      </c>
      <c r="N194" s="13">
        <f>dados!K109/100</f>
        <v>0.18</v>
      </c>
      <c r="O194" s="13">
        <f>dados!L109/100</f>
        <v>0</v>
      </c>
      <c r="P194" s="12" t="str">
        <f>LEFT(Tabela2[[#This Row],[Código]],2)</f>
        <v>12</v>
      </c>
    </row>
    <row r="195" spans="2:16" ht="15" customHeight="1" x14ac:dyDescent="0.25">
      <c r="B195" s="31" t="str">
        <f>IF(Tabela2[[#This Row],[Tipo]] = 0,LOOKUP(Tabela2[[#This Row],[RESUMO]],Tabela3[Grupo],Tabela3[Meus produtos]),VLOOKUP(Tabela2[[#This Row],[Código]],Tabela4[[Código NBS/LC116]:[Meus serviços]],3,0))</f>
        <v>Não</v>
      </c>
      <c r="C195" t="str">
        <f>IF(E195=0,TEXT(dados!A110,"00000000"),IF(E195=2,TEXT(dados!A110,"0000"),TEXT(dados!A110,"#")))</f>
        <v>12092100</v>
      </c>
      <c r="D195" t="str">
        <f>IF(dados!B110=0,"",dados!B110)</f>
        <v/>
      </c>
      <c r="E195">
        <f>dados!C110</f>
        <v>0</v>
      </c>
      <c r="F195" t="str">
        <f>dados!D110</f>
        <v>Sementes de alfafa (luzerna),para semeadura</v>
      </c>
      <c r="G195"/>
      <c r="H195"/>
      <c r="I195"/>
      <c r="J195"/>
      <c r="K195" s="13"/>
      <c r="L195" s="13">
        <f>dados!I110/100</f>
        <v>0.13449999999999998</v>
      </c>
      <c r="M195" s="13">
        <f>dados!J110/100</f>
        <v>0.1545</v>
      </c>
      <c r="N195" s="13">
        <f>dados!K110/100</f>
        <v>0.18</v>
      </c>
      <c r="O195" s="13">
        <f>dados!L110/100</f>
        <v>0</v>
      </c>
      <c r="P195" s="12" t="str">
        <f>LEFT(Tabela2[[#This Row],[Código]],2)</f>
        <v>12</v>
      </c>
    </row>
    <row r="196" spans="2:16" ht="15" customHeight="1" x14ac:dyDescent="0.25">
      <c r="B196" s="31" t="str">
        <f>IF(Tabela2[[#This Row],[Tipo]] = 0,LOOKUP(Tabela2[[#This Row],[RESUMO]],Tabela3[Grupo],Tabela3[Meus produtos]),VLOOKUP(Tabela2[[#This Row],[Código]],Tabela4[[Código NBS/LC116]:[Meus serviços]],3,0))</f>
        <v>Não</v>
      </c>
      <c r="C196" t="str">
        <f>IF(E196=0,TEXT(dados!A111,"00000000"),IF(E196=2,TEXT(dados!A111,"0000"),TEXT(dados!A111,"#")))</f>
        <v>12092200</v>
      </c>
      <c r="D196" t="str">
        <f>IF(dados!B111=0,"",dados!B111)</f>
        <v/>
      </c>
      <c r="E196">
        <f>dados!C111</f>
        <v>0</v>
      </c>
      <c r="F196" t="str">
        <f>dados!D111</f>
        <v>Sementes de trevo (trifolium spp),para semeadura</v>
      </c>
      <c r="G196"/>
      <c r="H196"/>
      <c r="I196"/>
      <c r="J196"/>
      <c r="K196" s="13"/>
      <c r="L196" s="13">
        <f>dados!I111/100</f>
        <v>0.13449999999999998</v>
      </c>
      <c r="M196" s="13">
        <f>dados!J111/100</f>
        <v>0.1545</v>
      </c>
      <c r="N196" s="13">
        <f>dados!K111/100</f>
        <v>0.18</v>
      </c>
      <c r="O196" s="13">
        <f>dados!L111/100</f>
        <v>0</v>
      </c>
      <c r="P196" s="12" t="str">
        <f>LEFT(Tabela2[[#This Row],[Código]],2)</f>
        <v>12</v>
      </c>
    </row>
    <row r="197" spans="2:16" ht="15" customHeight="1" x14ac:dyDescent="0.25">
      <c r="B197" s="31" t="str">
        <f>IF(Tabela2[[#This Row],[Tipo]] = 0,LOOKUP(Tabela2[[#This Row],[RESUMO]],Tabela3[Grupo],Tabela3[Meus produtos]),VLOOKUP(Tabela2[[#This Row],[Código]],Tabela4[[Código NBS/LC116]:[Meus serviços]],3,0))</f>
        <v>Não</v>
      </c>
      <c r="C197" t="str">
        <f>IF(E197=0,TEXT(dados!A112,"00000000"),IF(E197=2,TEXT(dados!A112,"0000"),TEXT(dados!A112,"#")))</f>
        <v>12092300</v>
      </c>
      <c r="D197" t="str">
        <f>IF(dados!B112=0,"",dados!B112)</f>
        <v/>
      </c>
      <c r="E197">
        <f>dados!C112</f>
        <v>0</v>
      </c>
      <c r="F197" t="str">
        <f>dados!D112</f>
        <v>Sementes de festuca,para semeadura</v>
      </c>
      <c r="G197"/>
      <c r="H197"/>
      <c r="I197"/>
      <c r="J197"/>
      <c r="K197" s="13"/>
      <c r="L197" s="13">
        <f>dados!I112/100</f>
        <v>0.13449999999999998</v>
      </c>
      <c r="M197" s="13">
        <f>dados!J112/100</f>
        <v>0.1545</v>
      </c>
      <c r="N197" s="13">
        <f>dados!K112/100</f>
        <v>0.18</v>
      </c>
      <c r="O197" s="13">
        <f>dados!L112/100</f>
        <v>0</v>
      </c>
      <c r="P197" s="12" t="str">
        <f>LEFT(Tabela2[[#This Row],[Código]],2)</f>
        <v>12</v>
      </c>
    </row>
    <row r="198" spans="2:16" ht="15" customHeight="1" x14ac:dyDescent="0.25">
      <c r="B198" s="31" t="str">
        <f>IF(Tabela2[[#This Row],[Tipo]] = 0,LOOKUP(Tabela2[[#This Row],[RESUMO]],Tabela3[Grupo],Tabela3[Meus produtos]),VLOOKUP(Tabela2[[#This Row],[Código]],Tabela4[[Código NBS/LC116]:[Meus serviços]],3,0))</f>
        <v>Não</v>
      </c>
      <c r="C198" t="str">
        <f>IF(E198=0,TEXT(dados!A113,"00000000"),IF(E198=2,TEXT(dados!A113,"0000"),TEXT(dados!A113,"#")))</f>
        <v>12092400</v>
      </c>
      <c r="D198" t="str">
        <f>IF(dados!B113=0,"",dados!B113)</f>
        <v/>
      </c>
      <c r="E198">
        <f>dados!C113</f>
        <v>0</v>
      </c>
      <c r="F198" t="str">
        <f>dados!D113</f>
        <v>Sementes de pasto dos prados do kentucky,para semeadura</v>
      </c>
      <c r="G198"/>
      <c r="H198"/>
      <c r="I198"/>
      <c r="J198"/>
      <c r="K198" s="13"/>
      <c r="L198" s="13">
        <f>dados!I113/100</f>
        <v>0.13449999999999998</v>
      </c>
      <c r="M198" s="13">
        <f>dados!J113/100</f>
        <v>0.1545</v>
      </c>
      <c r="N198" s="13">
        <f>dados!K113/100</f>
        <v>0.18</v>
      </c>
      <c r="O198" s="13">
        <f>dados!L113/100</f>
        <v>0</v>
      </c>
      <c r="P198" s="12" t="str">
        <f>LEFT(Tabela2[[#This Row],[Código]],2)</f>
        <v>12</v>
      </c>
    </row>
    <row r="199" spans="2:16" ht="15" customHeight="1" x14ac:dyDescent="0.25">
      <c r="B199" s="31" t="str">
        <f>IF(Tabela2[[#This Row],[Tipo]] = 0,LOOKUP(Tabela2[[#This Row],[RESUMO]],Tabela3[Grupo],Tabela3[Meus produtos]),VLOOKUP(Tabela2[[#This Row],[Código]],Tabela4[[Código NBS/LC116]:[Meus serviços]],3,0))</f>
        <v>Não</v>
      </c>
      <c r="C199" t="str">
        <f>IF(E199=0,TEXT(dados!A114,"00000000"),IF(E199=2,TEXT(dados!A114,"0000"),TEXT(dados!A114,"#")))</f>
        <v>12092500</v>
      </c>
      <c r="D199" t="str">
        <f>IF(dados!B114=0,"",dados!B114)</f>
        <v/>
      </c>
      <c r="E199">
        <f>dados!C114</f>
        <v>0</v>
      </c>
      <c r="F199" t="str">
        <f>dados!D114</f>
        <v>Sementes de azevem,para semeadura</v>
      </c>
      <c r="G199"/>
      <c r="H199"/>
      <c r="I199"/>
      <c r="J199"/>
      <c r="K199" s="13"/>
      <c r="L199" s="13">
        <f>dados!I114/100</f>
        <v>0.13449999999999998</v>
      </c>
      <c r="M199" s="13">
        <f>dados!J114/100</f>
        <v>0.1545</v>
      </c>
      <c r="N199" s="13">
        <f>dados!K114/100</f>
        <v>0.18</v>
      </c>
      <c r="O199" s="13">
        <f>dados!L114/100</f>
        <v>0</v>
      </c>
      <c r="P199" s="12" t="str">
        <f>LEFT(Tabela2[[#This Row],[Código]],2)</f>
        <v>12</v>
      </c>
    </row>
    <row r="200" spans="2:16" ht="15" customHeight="1" x14ac:dyDescent="0.25">
      <c r="B200" s="31" t="str">
        <f>IF(Tabela2[[#This Row],[Tipo]] = 0,LOOKUP(Tabela2[[#This Row],[RESUMO]],Tabela3[Grupo],Tabela3[Meus produtos]),VLOOKUP(Tabela2[[#This Row],[Código]],Tabela4[[Código NBS/LC116]:[Meus serviços]],3,0))</f>
        <v>Não</v>
      </c>
      <c r="C200" t="str">
        <f>IF(E200=0,TEXT(dados!A115,"00000000"),IF(E200=2,TEXT(dados!A115,"0000"),TEXT(dados!A115,"#")))</f>
        <v>12092900</v>
      </c>
      <c r="D200" t="str">
        <f>IF(dados!B115=0,"",dados!B115)</f>
        <v/>
      </c>
      <c r="E200">
        <f>dados!C115</f>
        <v>0</v>
      </c>
      <c r="F200" t="str">
        <f>dados!D115</f>
        <v>Outros sementes forrageiras,para semeadura</v>
      </c>
      <c r="G200"/>
      <c r="H200"/>
      <c r="I200"/>
      <c r="J200"/>
      <c r="K200" s="13"/>
      <c r="L200" s="13">
        <f>dados!I115/100</f>
        <v>0.13449999999999998</v>
      </c>
      <c r="M200" s="13">
        <f>dados!J115/100</f>
        <v>0.1545</v>
      </c>
      <c r="N200" s="13">
        <f>dados!K115/100</f>
        <v>0.18</v>
      </c>
      <c r="O200" s="13">
        <f>dados!L115/100</f>
        <v>0</v>
      </c>
      <c r="P200" s="12" t="str">
        <f>LEFT(Tabela2[[#This Row],[Código]],2)</f>
        <v>12</v>
      </c>
    </row>
    <row r="201" spans="2:16" ht="15" customHeight="1" x14ac:dyDescent="0.25">
      <c r="B201" s="31" t="str">
        <f>IF(Tabela2[[#This Row],[Tipo]] = 0,LOOKUP(Tabela2[[#This Row],[RESUMO]],Tabela3[Grupo],Tabela3[Meus produtos]),VLOOKUP(Tabela2[[#This Row],[Código]],Tabela4[[Código NBS/LC116]:[Meus serviços]],3,0))</f>
        <v>Não</v>
      </c>
      <c r="C201" t="str">
        <f>IF(E201=0,TEXT(dados!A116,"00000000"),IF(E201=2,TEXT(dados!A116,"0000"),TEXT(dados!A116,"#")))</f>
        <v>12093000</v>
      </c>
      <c r="D201" t="str">
        <f>IF(dados!B116=0,"",dados!B116)</f>
        <v/>
      </c>
      <c r="E201">
        <f>dados!C116</f>
        <v>0</v>
      </c>
      <c r="F201" t="str">
        <f>dados!D116</f>
        <v>Sementes de plantas herbaceas,cult. p/flores, p/semeadura</v>
      </c>
      <c r="G201"/>
      <c r="H201"/>
      <c r="I201"/>
      <c r="J201"/>
      <c r="K201" s="13"/>
      <c r="L201" s="13">
        <f>dados!I116/100</f>
        <v>0.13449999999999998</v>
      </c>
      <c r="M201" s="13">
        <f>dados!J116/100</f>
        <v>0.1545</v>
      </c>
      <c r="N201" s="13">
        <f>dados!K116/100</f>
        <v>0.18</v>
      </c>
      <c r="O201" s="13">
        <f>dados!L116/100</f>
        <v>0</v>
      </c>
      <c r="P201" s="12" t="str">
        <f>LEFT(Tabela2[[#This Row],[Código]],2)</f>
        <v>12</v>
      </c>
    </row>
    <row r="202" spans="2:16" ht="15" customHeight="1" x14ac:dyDescent="0.25">
      <c r="B202" s="31" t="str">
        <f>IF(Tabela2[[#This Row],[Tipo]] = 0,LOOKUP(Tabela2[[#This Row],[RESUMO]],Tabela3[Grupo],Tabela3[Meus produtos]),VLOOKUP(Tabela2[[#This Row],[Código]],Tabela4[[Código NBS/LC116]:[Meus serviços]],3,0))</f>
        <v>Não</v>
      </c>
      <c r="C202" t="str">
        <f>IF(E202=0,TEXT(dados!A117,"00000000"),IF(E202=2,TEXT(dados!A117,"0000"),TEXT(dados!A117,"#")))</f>
        <v>12099100</v>
      </c>
      <c r="D202" t="str">
        <f>IF(dados!B117=0,"",dados!B117)</f>
        <v/>
      </c>
      <c r="E202">
        <f>dados!C117</f>
        <v>0</v>
      </c>
      <c r="F202" t="str">
        <f>dados!D117</f>
        <v>Sementes de produtos horticolas,para semeadura</v>
      </c>
      <c r="G202"/>
      <c r="H202"/>
      <c r="I202"/>
      <c r="J202"/>
      <c r="K202" s="13"/>
      <c r="L202" s="13">
        <f>dados!I117/100</f>
        <v>0.13449999999999998</v>
      </c>
      <c r="M202" s="13">
        <f>dados!J117/100</f>
        <v>0.1545</v>
      </c>
      <c r="N202" s="13">
        <f>dados!K117/100</f>
        <v>0.18</v>
      </c>
      <c r="O202" s="13">
        <f>dados!L117/100</f>
        <v>0</v>
      </c>
      <c r="P202" s="12" t="str">
        <f>LEFT(Tabela2[[#This Row],[Código]],2)</f>
        <v>12</v>
      </c>
    </row>
    <row r="203" spans="2:16" ht="15" customHeight="1" x14ac:dyDescent="0.25">
      <c r="B203" s="31" t="str">
        <f>IF(Tabela2[[#This Row],[Tipo]] = 0,LOOKUP(Tabela2[[#This Row],[RESUMO]],Tabela3[Grupo],Tabela3[Meus produtos]),VLOOKUP(Tabela2[[#This Row],[Código]],Tabela4[[Código NBS/LC116]:[Meus serviços]],3,0))</f>
        <v>Não</v>
      </c>
      <c r="C203" t="str">
        <f>IF(E203=0,TEXT(dados!A118,"00000000"),IF(E203=2,TEXT(dados!A118,"0000"),TEXT(dados!A118,"#")))</f>
        <v>12099900</v>
      </c>
      <c r="D203" t="str">
        <f>IF(dados!B118=0,"",dados!B118)</f>
        <v/>
      </c>
      <c r="E203">
        <f>dados!C118</f>
        <v>0</v>
      </c>
      <c r="F203" t="str">
        <f>dados!D118</f>
        <v>Outros sementes,frutos e esporos,para semeadura</v>
      </c>
      <c r="G203"/>
      <c r="H203"/>
      <c r="I203"/>
      <c r="J203"/>
      <c r="K203" s="13"/>
      <c r="L203" s="13">
        <f>dados!I118/100</f>
        <v>0.13449999999999998</v>
      </c>
      <c r="M203" s="13">
        <f>dados!J118/100</f>
        <v>0.1545</v>
      </c>
      <c r="N203" s="13">
        <f>dados!K118/100</f>
        <v>0.18</v>
      </c>
      <c r="O203" s="13">
        <f>dados!L118/100</f>
        <v>0</v>
      </c>
      <c r="P203" s="12" t="str">
        <f>LEFT(Tabela2[[#This Row],[Código]],2)</f>
        <v>12</v>
      </c>
    </row>
    <row r="204" spans="2:16" ht="15" customHeight="1" x14ac:dyDescent="0.25">
      <c r="B204" s="31" t="str">
        <f>IF(Tabela2[[#This Row],[Tipo]] = 0,LOOKUP(Tabela2[[#This Row],[RESUMO]],Tabela3[Grupo],Tabela3[Meus produtos]),VLOOKUP(Tabela2[[#This Row],[Código]],Tabela4[[Código NBS/LC116]:[Meus serviços]],3,0))</f>
        <v>Não</v>
      </c>
      <c r="C204" t="str">
        <f>IF(E204=0,TEXT(dados!A119,"00000000"),IF(E204=2,TEXT(dados!A119,"0000"),TEXT(dados!A119,"#")))</f>
        <v>12101000</v>
      </c>
      <c r="D204" t="str">
        <f>IF(dados!B119=0,"",dados!B119)</f>
        <v/>
      </c>
      <c r="E204">
        <f>dados!C119</f>
        <v>0</v>
      </c>
      <c r="F204" t="str">
        <f>dados!D119</f>
        <v>Cones de lupulo,frescos,secos, n/triturados, n/moidos,etc</v>
      </c>
      <c r="G204"/>
      <c r="H204"/>
      <c r="I204"/>
      <c r="J204"/>
      <c r="K204" s="13"/>
      <c r="L204" s="13">
        <f>dados!I119/100</f>
        <v>0.13449999999999998</v>
      </c>
      <c r="M204" s="13">
        <f>dados!J119/100</f>
        <v>0.16370000000000001</v>
      </c>
      <c r="N204" s="13">
        <f>dados!K119/100</f>
        <v>0.18</v>
      </c>
      <c r="O204" s="13">
        <f>dados!L119/100</f>
        <v>0</v>
      </c>
      <c r="P204" s="12" t="str">
        <f>LEFT(Tabela2[[#This Row],[Código]],2)</f>
        <v>12</v>
      </c>
    </row>
    <row r="205" spans="2:16" ht="15" customHeight="1" x14ac:dyDescent="0.25">
      <c r="B205" s="31" t="str">
        <f>IF(Tabela2[[#This Row],[Tipo]] = 0,LOOKUP(Tabela2[[#This Row],[RESUMO]],Tabela3[Grupo],Tabela3[Meus produtos]),VLOOKUP(Tabela2[[#This Row],[Código]],Tabela4[[Código NBS/LC116]:[Meus serviços]],3,0))</f>
        <v>Não</v>
      </c>
      <c r="C205" t="str">
        <f>IF(E205=0,TEXT(dados!A120,"00000000"),IF(E205=2,TEXT(dados!A120,"0000"),TEXT(dados!A120,"#")))</f>
        <v>12102010</v>
      </c>
      <c r="D205" t="str">
        <f>IF(dados!B120=0,"",dados!B120)</f>
        <v/>
      </c>
      <c r="E205">
        <f>dados!C120</f>
        <v>0</v>
      </c>
      <c r="F205" t="str">
        <f>dados!D120</f>
        <v>Cones de lupulo,triturados ou moidos,ou em pellets</v>
      </c>
      <c r="G205"/>
      <c r="H205"/>
      <c r="I205"/>
      <c r="J205"/>
      <c r="K205" s="13"/>
      <c r="L205" s="13">
        <f>dados!I120/100</f>
        <v>0.13449999999999998</v>
      </c>
      <c r="M205" s="13">
        <f>dados!J120/100</f>
        <v>0.16370000000000001</v>
      </c>
      <c r="N205" s="13">
        <f>dados!K120/100</f>
        <v>0.18</v>
      </c>
      <c r="O205" s="13">
        <f>dados!L120/100</f>
        <v>0</v>
      </c>
      <c r="P205" s="12" t="str">
        <f>LEFT(Tabela2[[#This Row],[Código]],2)</f>
        <v>12</v>
      </c>
    </row>
    <row r="206" spans="2:16" ht="15" customHeight="1" x14ac:dyDescent="0.25">
      <c r="B206" s="31" t="str">
        <f>IF(Tabela2[[#This Row],[Tipo]] = 0,LOOKUP(Tabela2[[#This Row],[RESUMO]],Tabela3[Grupo],Tabela3[Meus produtos]),VLOOKUP(Tabela2[[#This Row],[Código]],Tabela4[[Código NBS/LC116]:[Meus serviços]],3,0))</f>
        <v>Não</v>
      </c>
      <c r="C206" t="str">
        <f>IF(E206=0,TEXT(dados!A121,"00000000"),IF(E206=2,TEXT(dados!A121,"0000"),TEXT(dados!A121,"#")))</f>
        <v>12102020</v>
      </c>
      <c r="D206" t="str">
        <f>IF(dados!B121=0,"",dados!B121)</f>
        <v/>
      </c>
      <c r="E206">
        <f>dados!C121</f>
        <v>0</v>
      </c>
      <c r="F206" t="str">
        <f>dados!D121</f>
        <v>Lupulina</v>
      </c>
      <c r="G206"/>
      <c r="H206"/>
      <c r="I206"/>
      <c r="J206"/>
      <c r="K206" s="13"/>
      <c r="L206" s="13">
        <f>dados!I121/100</f>
        <v>0.13449999999999998</v>
      </c>
      <c r="M206" s="13">
        <f>dados!J121/100</f>
        <v>0.16370000000000001</v>
      </c>
      <c r="N206" s="13">
        <f>dados!K121/100</f>
        <v>0.18</v>
      </c>
      <c r="O206" s="13">
        <f>dados!L121/100</f>
        <v>0</v>
      </c>
      <c r="P206" s="12" t="str">
        <f>LEFT(Tabela2[[#This Row],[Código]],2)</f>
        <v>12</v>
      </c>
    </row>
    <row r="207" spans="2:16" ht="15" customHeight="1" x14ac:dyDescent="0.25">
      <c r="B207" s="31" t="str">
        <f>IF(Tabela2[[#This Row],[Tipo]] = 0,LOOKUP(Tabela2[[#This Row],[RESUMO]],Tabela3[Grupo],Tabela3[Meus produtos]),VLOOKUP(Tabela2[[#This Row],[Código]],Tabela4[[Código NBS/LC116]:[Meus serviços]],3,0))</f>
        <v>Não</v>
      </c>
      <c r="C207" t="str">
        <f>IF(E207=0,TEXT(dados!A122,"00000000"),IF(E207=2,TEXT(dados!A122,"0000"),TEXT(dados!A122,"#")))</f>
        <v>12112000</v>
      </c>
      <c r="D207" t="str">
        <f>IF(dados!B122=0,"",dados!B122)</f>
        <v/>
      </c>
      <c r="E207">
        <f>dados!C122</f>
        <v>0</v>
      </c>
      <c r="F207" t="str">
        <f>dados!D122</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Raizes de ginseng</v>
      </c>
      <c r="G207"/>
      <c r="H207"/>
      <c r="I207"/>
      <c r="J207"/>
      <c r="K207" s="13"/>
      <c r="L207" s="13">
        <f>dados!I122/100</f>
        <v>0.13449999999999998</v>
      </c>
      <c r="M207" s="13">
        <f>dados!J122/100</f>
        <v>0.16370000000000001</v>
      </c>
      <c r="N207" s="13">
        <f>dados!K122/100</f>
        <v>0.18</v>
      </c>
      <c r="O207" s="13">
        <f>dados!L122/100</f>
        <v>0</v>
      </c>
      <c r="P207" s="12" t="str">
        <f>LEFT(Tabela2[[#This Row],[Código]],2)</f>
        <v>12</v>
      </c>
    </row>
    <row r="208" spans="2:16" ht="15" customHeight="1" x14ac:dyDescent="0.25">
      <c r="B208" s="31" t="str">
        <f>IF(Tabela2[[#This Row],[Tipo]] = 0,LOOKUP(Tabela2[[#This Row],[RESUMO]],Tabela3[Grupo],Tabela3[Meus produtos]),VLOOKUP(Tabela2[[#This Row],[Código]],Tabela4[[Código NBS/LC116]:[Meus serviços]],3,0))</f>
        <v>Não</v>
      </c>
      <c r="C208" t="str">
        <f>IF(E208=0,TEXT(dados!A123,"00000000"),IF(E208=2,TEXT(dados!A123,"0000"),TEXT(dados!A123,"#")))</f>
        <v>12112000</v>
      </c>
      <c r="D208">
        <f>IF(dados!B123=0,"",dados!B123)</f>
        <v>1</v>
      </c>
      <c r="E208">
        <f>dados!C123</f>
        <v>0</v>
      </c>
      <c r="F208" t="str">
        <f>dados!D123</f>
        <v>Raizes de ginseng, secas</v>
      </c>
      <c r="G208"/>
      <c r="H208"/>
      <c r="I208"/>
      <c r="J208"/>
      <c r="K208" s="13"/>
      <c r="L208" s="13">
        <f>dados!I123/100</f>
        <v>0.13449999999999998</v>
      </c>
      <c r="M208" s="13">
        <f>dados!J123/100</f>
        <v>0.16370000000000001</v>
      </c>
      <c r="N208" s="13">
        <f>dados!K123/100</f>
        <v>0.18</v>
      </c>
      <c r="O208" s="13">
        <f>dados!L123/100</f>
        <v>0</v>
      </c>
      <c r="P208" s="12" t="str">
        <f>LEFT(Tabela2[[#This Row],[Código]],2)</f>
        <v>12</v>
      </c>
    </row>
    <row r="209" spans="2:16" ht="15" customHeight="1" x14ac:dyDescent="0.25">
      <c r="B209" s="31" t="str">
        <f>IF(Tabela2[[#This Row],[Tipo]] = 0,LOOKUP(Tabela2[[#This Row],[RESUMO]],Tabela3[Grupo],Tabela3[Meus produtos]),VLOOKUP(Tabela2[[#This Row],[Código]],Tabela4[[Código NBS/LC116]:[Meus serviços]],3,0))</f>
        <v>Não</v>
      </c>
      <c r="C209" t="str">
        <f>IF(E209=0,TEXT(dados!A124,"00000000"),IF(E209=2,TEXT(dados!A124,"0000"),TEXT(dados!A124,"#")))</f>
        <v>12113000</v>
      </c>
      <c r="D209" t="str">
        <f>IF(dados!B124=0,"",dados!B124)</f>
        <v/>
      </c>
      <c r="E209">
        <f>dados!C124</f>
        <v>0</v>
      </c>
      <c r="F209" t="str">
        <f>dados!D124</f>
        <v>Coca (folha de),p/util.perfum.medicina,etc.</v>
      </c>
      <c r="G209"/>
      <c r="H209"/>
      <c r="I209"/>
      <c r="J209"/>
      <c r="K209" s="13"/>
      <c r="L209" s="13">
        <f>dados!I124/100</f>
        <v>0.13449999999999998</v>
      </c>
      <c r="M209" s="13">
        <f>dados!J124/100</f>
        <v>0.16370000000000001</v>
      </c>
      <c r="N209" s="13">
        <f>dados!K124/100</f>
        <v>0.18</v>
      </c>
      <c r="O209" s="13">
        <f>dados!L124/100</f>
        <v>0</v>
      </c>
      <c r="P209" s="12" t="str">
        <f>LEFT(Tabela2[[#This Row],[Código]],2)</f>
        <v>12</v>
      </c>
    </row>
    <row r="210" spans="2:16" ht="15" customHeight="1" x14ac:dyDescent="0.25">
      <c r="B210" s="31" t="str">
        <f>IF(Tabela2[[#This Row],[Tipo]] = 0,LOOKUP(Tabela2[[#This Row],[RESUMO]],Tabela3[Grupo],Tabela3[Meus produtos]),VLOOKUP(Tabela2[[#This Row],[Código]],Tabela4[[Código NBS/LC116]:[Meus serviços]],3,0))</f>
        <v>Não</v>
      </c>
      <c r="C210" t="str">
        <f>IF(E210=0,TEXT(dados!A125,"00000000"),IF(E210=2,TEXT(dados!A125,"0000"),TEXT(dados!A125,"#")))</f>
        <v>12113000</v>
      </c>
      <c r="D210">
        <f>IF(dados!B125=0,"",dados!B125)</f>
        <v>1</v>
      </c>
      <c r="E210">
        <f>dados!C125</f>
        <v>0</v>
      </c>
      <c r="F210" t="str">
        <f>dados!D125</f>
        <v>Coca (folha de),p/util.perfum.medicina,etc., seca</v>
      </c>
      <c r="G210"/>
      <c r="H210"/>
      <c r="I210"/>
      <c r="J210"/>
      <c r="K210" s="13"/>
      <c r="L210" s="13">
        <f>dados!I125/100</f>
        <v>0.13449999999999998</v>
      </c>
      <c r="M210" s="13">
        <f>dados!J125/100</f>
        <v>0.16370000000000001</v>
      </c>
      <c r="N210" s="13">
        <f>dados!K125/100</f>
        <v>0.18</v>
      </c>
      <c r="O210" s="13">
        <f>dados!L125/100</f>
        <v>0</v>
      </c>
      <c r="P210" s="12" t="str">
        <f>LEFT(Tabela2[[#This Row],[Código]],2)</f>
        <v>12</v>
      </c>
    </row>
    <row r="211" spans="2:16" ht="15" customHeight="1" x14ac:dyDescent="0.25">
      <c r="B211" s="31" t="str">
        <f>IF(Tabela2[[#This Row],[Tipo]] = 0,LOOKUP(Tabela2[[#This Row],[RESUMO]],Tabela3[Grupo],Tabela3[Meus produtos]),VLOOKUP(Tabela2[[#This Row],[Código]],Tabela4[[Código NBS/LC116]:[Meus serviços]],3,0))</f>
        <v>Não</v>
      </c>
      <c r="C211" t="str">
        <f>IF(E211=0,TEXT(dados!A126,"00000000"),IF(E211=2,TEXT(dados!A126,"0000"),TEXT(dados!A126,"#")))</f>
        <v>12114000</v>
      </c>
      <c r="D211" t="str">
        <f>IF(dados!B126=0,"",dados!B126)</f>
        <v/>
      </c>
      <c r="E211">
        <f>dados!C126</f>
        <v>0</v>
      </c>
      <c r="F211" t="str">
        <f>dados!D126</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Palha de dormideira ou papoula</v>
      </c>
      <c r="G211"/>
      <c r="H211"/>
      <c r="I211"/>
      <c r="J211"/>
      <c r="K211" s="13"/>
      <c r="L211" s="13">
        <f>dados!I126/100</f>
        <v>0.13449999999999998</v>
      </c>
      <c r="M211" s="13">
        <f>dados!J126/100</f>
        <v>0.16370000000000001</v>
      </c>
      <c r="N211" s="13">
        <f>dados!K126/100</f>
        <v>0.18</v>
      </c>
      <c r="O211" s="13">
        <f>dados!L126/100</f>
        <v>0</v>
      </c>
      <c r="P211" s="12" t="str">
        <f>LEFT(Tabela2[[#This Row],[Código]],2)</f>
        <v>12</v>
      </c>
    </row>
    <row r="212" spans="2:16" ht="15" customHeight="1" x14ac:dyDescent="0.25">
      <c r="B212" s="31" t="str">
        <f>IF(Tabela2[[#This Row],[Tipo]] = 0,LOOKUP(Tabela2[[#This Row],[RESUMO]],Tabela3[Grupo],Tabela3[Meus produtos]),VLOOKUP(Tabela2[[#This Row],[Código]],Tabela4[[Código NBS/LC116]:[Meus serviços]],3,0))</f>
        <v>Não</v>
      </c>
      <c r="C212" t="str">
        <f>IF(E212=0,TEXT(dados!A127,"00000000"),IF(E212=2,TEXT(dados!A127,"0000"),TEXT(dados!A127,"#")))</f>
        <v>12114000</v>
      </c>
      <c r="D212">
        <f>IF(dados!B127=0,"",dados!B127)</f>
        <v>1</v>
      </c>
      <c r="E212">
        <f>dados!C127</f>
        <v>0</v>
      </c>
      <c r="F212" t="str">
        <f>dados!D127</f>
        <v>Palha de papoula,p/util.perfum.medicina,etc., seca</v>
      </c>
      <c r="G212"/>
      <c r="H212"/>
      <c r="I212"/>
      <c r="J212"/>
      <c r="K212" s="13"/>
      <c r="L212" s="13">
        <f>dados!I127/100</f>
        <v>0.13449999999999998</v>
      </c>
      <c r="M212" s="13">
        <f>dados!J127/100</f>
        <v>0.16370000000000001</v>
      </c>
      <c r="N212" s="13">
        <f>dados!K127/100</f>
        <v>0.18</v>
      </c>
      <c r="O212" s="13">
        <f>dados!L127/100</f>
        <v>0</v>
      </c>
      <c r="P212" s="12" t="str">
        <f>LEFT(Tabela2[[#This Row],[Código]],2)</f>
        <v>12</v>
      </c>
    </row>
    <row r="213" spans="2:16" ht="15" customHeight="1" x14ac:dyDescent="0.25">
      <c r="B213" s="31" t="str">
        <f>IF(Tabela2[[#This Row],[Tipo]] = 0,LOOKUP(Tabela2[[#This Row],[RESUMO]],Tabela3[Grupo],Tabela3[Meus produtos]),VLOOKUP(Tabela2[[#This Row],[Código]],Tabela4[[Código NBS/LC116]:[Meus serviços]],3,0))</f>
        <v>Não</v>
      </c>
      <c r="C213" t="str">
        <f>IF(E213=0,TEXT(dados!A128,"00000000"),IF(E213=2,TEXT(dados!A128,"0000"),TEXT(dados!A128,"#")))</f>
        <v>12115000</v>
      </c>
      <c r="D213" t="str">
        <f>IF(dados!B128=0,"",dados!B128)</f>
        <v/>
      </c>
      <c r="E213">
        <f>dados!C128</f>
        <v>0</v>
      </c>
      <c r="F213" t="str">
        <f>dados!D128</f>
        <v>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efedra</v>
      </c>
      <c r="G213"/>
      <c r="H213"/>
      <c r="I213"/>
      <c r="J213"/>
      <c r="K213" s="13"/>
      <c r="L213" s="13">
        <f>dados!I128/100</f>
        <v>0.13449999999999998</v>
      </c>
      <c r="M213" s="13">
        <f>dados!J128/100</f>
        <v>0.16370000000000001</v>
      </c>
      <c r="N213" s="13">
        <f>dados!K128/100</f>
        <v>0.18</v>
      </c>
      <c r="O213" s="13">
        <f>dados!L128/100</f>
        <v>0</v>
      </c>
      <c r="P213" s="12" t="str">
        <f>LEFT(Tabela2[[#This Row],[Código]],2)</f>
        <v>12</v>
      </c>
    </row>
    <row r="214" spans="2:16" ht="15" customHeight="1" x14ac:dyDescent="0.25">
      <c r="B214" s="31" t="str">
        <f>IF(Tabela2[[#This Row],[Tipo]] = 0,LOOKUP(Tabela2[[#This Row],[RESUMO]],Tabela3[Grupo],Tabela3[Meus produtos]),VLOOKUP(Tabela2[[#This Row],[Código]],Tabela4[[Código NBS/LC116]:[Meus serviços]],3,0))</f>
        <v>Não</v>
      </c>
      <c r="C214" t="str">
        <f>IF(E214=0,TEXT(dados!A129,"00000000"),IF(E214=2,TEXT(dados!A129,"0000"),TEXT(dados!A129,"#")))</f>
        <v>12115000</v>
      </c>
      <c r="D214">
        <f>IF(dados!B129=0,"",dados!B129)</f>
        <v>1</v>
      </c>
      <c r="E214">
        <f>dados!C129</f>
        <v>0</v>
      </c>
      <c r="F214" t="str">
        <f>dados!D129</f>
        <v>Efedra</v>
      </c>
      <c r="G214"/>
      <c r="H214"/>
      <c r="I214"/>
      <c r="J214"/>
      <c r="K214" s="13"/>
      <c r="L214" s="13">
        <f>dados!I129/100</f>
        <v>0.13449999999999998</v>
      </c>
      <c r="M214" s="13">
        <f>dados!J129/100</f>
        <v>0.16370000000000001</v>
      </c>
      <c r="N214" s="13">
        <f>dados!K129/100</f>
        <v>0.18</v>
      </c>
      <c r="O214" s="13">
        <f>dados!L129/100</f>
        <v>0</v>
      </c>
      <c r="P214" s="12" t="str">
        <f>LEFT(Tabela2[[#This Row],[Código]],2)</f>
        <v>12</v>
      </c>
    </row>
    <row r="215" spans="2:16" ht="15" customHeight="1" x14ac:dyDescent="0.25">
      <c r="B215" s="31" t="str">
        <f>IF(Tabela2[[#This Row],[Tipo]] = 0,LOOKUP(Tabela2[[#This Row],[RESUMO]],Tabela3[Grupo],Tabela3[Meus produtos]),VLOOKUP(Tabela2[[#This Row],[Código]],Tabela4[[Código NBS/LC116]:[Meus serviços]],3,0))</f>
        <v>Não</v>
      </c>
      <c r="C215" t="str">
        <f>IF(E215=0,TEXT(dados!A130,"00000000"),IF(E215=2,TEXT(dados!A130,"0000"),TEXT(dados!A130,"#")))</f>
        <v>12116000</v>
      </c>
      <c r="D215" t="str">
        <f>IF(dados!B130=0,"",dados!B130)</f>
        <v/>
      </c>
      <c r="E215">
        <f>dados!C130</f>
        <v>0</v>
      </c>
      <c r="F215" t="str">
        <f>dados!D130</f>
        <v xml:space="preserve">Sementes e frutos oleaginosos graos sementes e frutos diversos plantas industriais ou medicinais palhas e forragens Plantas partes de plantas sementes e frutos das especies utilizadas principalmente em perfumaria medicina ou como inseticidas parasiticidas e semelhantes frescos refrigerados congelados ou secos mesmo cortados triturados ou em po casca de cerejeira africana Prunus africana </v>
      </c>
      <c r="G215"/>
      <c r="H215"/>
      <c r="I215"/>
      <c r="J215"/>
      <c r="K215" s="13"/>
      <c r="L215" s="13">
        <f>dados!I130/100</f>
        <v>0.13449999999999998</v>
      </c>
      <c r="M215" s="13">
        <f>dados!J130/100</f>
        <v>0.16370000000000001</v>
      </c>
      <c r="N215" s="13">
        <f>dados!K130/100</f>
        <v>0.18</v>
      </c>
      <c r="O215" s="13">
        <f>dados!L130/100</f>
        <v>0</v>
      </c>
      <c r="P215" s="12" t="str">
        <f>LEFT(Tabela2[[#This Row],[Código]],2)</f>
        <v>12</v>
      </c>
    </row>
    <row r="216" spans="2:16" ht="15" customHeight="1" x14ac:dyDescent="0.25">
      <c r="B216" s="31" t="str">
        <f>IF(Tabela2[[#This Row],[Tipo]] = 0,LOOKUP(Tabela2[[#This Row],[RESUMO]],Tabela3[Grupo],Tabela3[Meus produtos]),VLOOKUP(Tabela2[[#This Row],[Código]],Tabela4[[Código NBS/LC116]:[Meus serviços]],3,0))</f>
        <v>Não</v>
      </c>
      <c r="C216" t="str">
        <f>IF(E216=0,TEXT(dados!A131,"00000000"),IF(E216=2,TEXT(dados!A131,"0000"),TEXT(dados!A131,"#")))</f>
        <v>12116000</v>
      </c>
      <c r="D216">
        <f>IF(dados!B131=0,"",dados!B131)</f>
        <v>1</v>
      </c>
      <c r="E216">
        <f>dados!C131</f>
        <v>0</v>
      </c>
      <c r="F216" t="str">
        <f>dados!D131</f>
        <v>Seca</v>
      </c>
      <c r="G216"/>
      <c r="H216"/>
      <c r="I216"/>
      <c r="J216"/>
      <c r="K216" s="13"/>
      <c r="L216" s="13">
        <f>dados!I131/100</f>
        <v>0.13449999999999998</v>
      </c>
      <c r="M216" s="13">
        <f>dados!J131/100</f>
        <v>0.16370000000000001</v>
      </c>
      <c r="N216" s="13">
        <f>dados!K131/100</f>
        <v>0.18</v>
      </c>
      <c r="O216" s="13">
        <f>dados!L131/100</f>
        <v>0</v>
      </c>
      <c r="P216" s="12" t="str">
        <f>LEFT(Tabela2[[#This Row],[Código]],2)</f>
        <v>12</v>
      </c>
    </row>
    <row r="217" spans="2:16" ht="15" customHeight="1" x14ac:dyDescent="0.25">
      <c r="B217" s="31" t="str">
        <f>IF(Tabela2[[#This Row],[Tipo]] = 0,LOOKUP(Tabela2[[#This Row],[RESUMO]],Tabela3[Grupo],Tabela3[Meus produtos]),VLOOKUP(Tabela2[[#This Row],[Código]],Tabela4[[Código NBS/LC116]:[Meus serviços]],3,0))</f>
        <v>Não</v>
      </c>
      <c r="C217" t="str">
        <f>IF(E217=0,TEXT(dados!A132,"00000000"),IF(E217=2,TEXT(dados!A132,"0000"),TEXT(dados!A132,"#")))</f>
        <v>12119010</v>
      </c>
      <c r="D217" t="str">
        <f>IF(dados!B132=0,"",dados!B132)</f>
        <v/>
      </c>
      <c r="E217">
        <f>dados!C132</f>
        <v>0</v>
      </c>
      <c r="F217" t="str">
        <f>dados!D132</f>
        <v>Oregano origanum vulgare,incl.cort.tritur.po, p/medicina,etc.</v>
      </c>
      <c r="G217"/>
      <c r="H217"/>
      <c r="I217"/>
      <c r="J217"/>
      <c r="K217" s="13"/>
      <c r="L217" s="13">
        <f>dados!I132/100</f>
        <v>0.13449999999999998</v>
      </c>
      <c r="M217" s="13">
        <f>dados!J132/100</f>
        <v>0.16370000000000001</v>
      </c>
      <c r="N217" s="13">
        <f>dados!K132/100</f>
        <v>0.18</v>
      </c>
      <c r="O217" s="13">
        <f>dados!L132/100</f>
        <v>0</v>
      </c>
      <c r="P217" s="12" t="str">
        <f>LEFT(Tabela2[[#This Row],[Código]],2)</f>
        <v>12</v>
      </c>
    </row>
    <row r="218" spans="2:16" ht="15" customHeight="1" x14ac:dyDescent="0.25">
      <c r="B218" s="31" t="str">
        <f>IF(Tabela2[[#This Row],[Tipo]] = 0,LOOKUP(Tabela2[[#This Row],[RESUMO]],Tabela3[Grupo],Tabela3[Meus produtos]),VLOOKUP(Tabela2[[#This Row],[Código]],Tabela4[[Código NBS/LC116]:[Meus serviços]],3,0))</f>
        <v>Não</v>
      </c>
      <c r="C218" t="str">
        <f>IF(E218=0,TEXT(dados!A133,"00000000"),IF(E218=2,TEXT(dados!A133,"0000"),TEXT(dados!A133,"#")))</f>
        <v>12119010</v>
      </c>
      <c r="D218">
        <f>IF(dados!B133=0,"",dados!B133)</f>
        <v>1</v>
      </c>
      <c r="E218">
        <f>dados!C133</f>
        <v>0</v>
      </c>
      <c r="F218" t="str">
        <f>dados!D133</f>
        <v>Oregano origanum vulgare,incl.cort.tritur.po, p/medicina,etc., seco</v>
      </c>
      <c r="G218"/>
      <c r="H218"/>
      <c r="I218"/>
      <c r="J218"/>
      <c r="K218" s="13"/>
      <c r="L218" s="13">
        <f>dados!I133/100</f>
        <v>0.13449999999999998</v>
      </c>
      <c r="M218" s="13">
        <f>dados!J133/100</f>
        <v>0.16370000000000001</v>
      </c>
      <c r="N218" s="13">
        <f>dados!K133/100</f>
        <v>0.18</v>
      </c>
      <c r="O218" s="13">
        <f>dados!L133/100</f>
        <v>0</v>
      </c>
      <c r="P218" s="12" t="str">
        <f>LEFT(Tabela2[[#This Row],[Código]],2)</f>
        <v>12</v>
      </c>
    </row>
    <row r="219" spans="2:16" ht="15" customHeight="1" x14ac:dyDescent="0.25">
      <c r="B219" s="31" t="str">
        <f>IF(Tabela2[[#This Row],[Tipo]] = 0,LOOKUP(Tabela2[[#This Row],[RESUMO]],Tabela3[Grupo],Tabela3[Meus produtos]),VLOOKUP(Tabela2[[#This Row],[Código]],Tabela4[[Código NBS/LC116]:[Meus serviços]],3,0))</f>
        <v>Não</v>
      </c>
      <c r="C219" t="str">
        <f>IF(E219=0,TEXT(dados!A134,"00000000"),IF(E219=2,TEXT(dados!A134,"0000"),TEXT(dados!A134,"#")))</f>
        <v>12119090</v>
      </c>
      <c r="D219" t="str">
        <f>IF(dados!B134=0,"",dados!B134)</f>
        <v/>
      </c>
      <c r="E219">
        <f>dados!C134</f>
        <v>0</v>
      </c>
      <c r="F219" t="str">
        <f>dados!D134</f>
        <v>Outs.plantas e partes,p/perfumaria,medicina e semelhs.</v>
      </c>
      <c r="G219"/>
      <c r="H219"/>
      <c r="I219"/>
      <c r="J219"/>
      <c r="K219" s="13"/>
      <c r="L219" s="13">
        <f>dados!I134/100</f>
        <v>0.13449999999999998</v>
      </c>
      <c r="M219" s="13">
        <f>dados!J134/100</f>
        <v>0.22170000000000001</v>
      </c>
      <c r="N219" s="13">
        <f>dados!K134/100</f>
        <v>0.18</v>
      </c>
      <c r="O219" s="13">
        <f>dados!L134/100</f>
        <v>0</v>
      </c>
      <c r="P219" s="12" t="str">
        <f>LEFT(Tabela2[[#This Row],[Código]],2)</f>
        <v>12</v>
      </c>
    </row>
    <row r="220" spans="2:16" ht="15" customHeight="1" x14ac:dyDescent="0.25">
      <c r="B220" s="31" t="str">
        <f>IF(Tabela2[[#This Row],[Tipo]] = 0,LOOKUP(Tabela2[[#This Row],[RESUMO]],Tabela3[Grupo],Tabela3[Meus produtos]),VLOOKUP(Tabela2[[#This Row],[Código]],Tabela4[[Código NBS/LC116]:[Meus serviços]],3,0))</f>
        <v>Não</v>
      </c>
      <c r="C220" t="str">
        <f>IF(E220=0,TEXT(dados!A135,"00000000"),IF(E220=2,TEXT(dados!A135,"0000"),TEXT(dados!A135,"#")))</f>
        <v>12119090</v>
      </c>
      <c r="D220">
        <f>IF(dados!B135=0,"",dados!B135)</f>
        <v>1</v>
      </c>
      <c r="E220">
        <f>dados!C135</f>
        <v>0</v>
      </c>
      <c r="F220" t="str">
        <f>dados!D135</f>
        <v>Outs.plantas e partes,p/perfumaria,medicina e semelhs., secas</v>
      </c>
      <c r="G220"/>
      <c r="H220"/>
      <c r="I220"/>
      <c r="J220"/>
      <c r="K220" s="13"/>
      <c r="L220" s="13">
        <f>dados!I135/100</f>
        <v>0.13449999999999998</v>
      </c>
      <c r="M220" s="13">
        <f>dados!J135/100</f>
        <v>0.22170000000000001</v>
      </c>
      <c r="N220" s="13">
        <f>dados!K135/100</f>
        <v>0.18</v>
      </c>
      <c r="O220" s="13">
        <f>dados!L135/100</f>
        <v>0</v>
      </c>
      <c r="P220" s="12" t="str">
        <f>LEFT(Tabela2[[#This Row],[Código]],2)</f>
        <v>12</v>
      </c>
    </row>
    <row r="221" spans="2:16" ht="15" customHeight="1" x14ac:dyDescent="0.25">
      <c r="B221" s="31" t="str">
        <f>IF(Tabela2[[#This Row],[Tipo]] = 0,LOOKUP(Tabela2[[#This Row],[RESUMO]],Tabela3[Grupo],Tabela3[Meus produtos]),VLOOKUP(Tabela2[[#This Row],[Código]],Tabela4[[Código NBS/LC116]:[Meus serviços]],3,0))</f>
        <v>Não</v>
      </c>
      <c r="C221" t="str">
        <f>IF(E221=0,TEXT(dados!A136,"00000000"),IF(E221=2,TEXT(dados!A136,"0000"),TEXT(dados!A136,"#")))</f>
        <v>12122100</v>
      </c>
      <c r="D221" t="str">
        <f>IF(dados!B136=0,"",dados!B136)</f>
        <v/>
      </c>
      <c r="E221">
        <f>dados!C136</f>
        <v>0</v>
      </c>
      <c r="F221" t="str">
        <f>dados!D136</f>
        <v>Algas proprias para a alimentacao humana</v>
      </c>
      <c r="G221"/>
      <c r="H221"/>
      <c r="I221"/>
      <c r="J221"/>
      <c r="K221" s="13"/>
      <c r="L221" s="13">
        <f>dados!I136/100</f>
        <v>0.13449999999999998</v>
      </c>
      <c r="M221" s="13">
        <f>dados!J136/100</f>
        <v>0.16149999999999998</v>
      </c>
      <c r="N221" s="13">
        <f>dados!K136/100</f>
        <v>0.18</v>
      </c>
      <c r="O221" s="13">
        <f>dados!L136/100</f>
        <v>0</v>
      </c>
      <c r="P221" s="12" t="str">
        <f>LEFT(Tabela2[[#This Row],[Código]],2)</f>
        <v>12</v>
      </c>
    </row>
    <row r="222" spans="2:16" ht="15" customHeight="1" x14ac:dyDescent="0.25">
      <c r="B222" s="31" t="str">
        <f>IF(Tabela2[[#This Row],[Tipo]] = 0,LOOKUP(Tabela2[[#This Row],[RESUMO]],Tabela3[Grupo],Tabela3[Meus produtos]),VLOOKUP(Tabela2[[#This Row],[Código]],Tabela4[[Código NBS/LC116]:[Meus serviços]],3,0))</f>
        <v>Não</v>
      </c>
      <c r="C222" t="str">
        <f>IF(E222=0,TEXT(dados!A137,"00000000"),IF(E222=2,TEXT(dados!A137,"0000"),TEXT(dados!A137,"#")))</f>
        <v>12122100</v>
      </c>
      <c r="D222">
        <f>IF(dados!B137=0,"",dados!B137)</f>
        <v>1</v>
      </c>
      <c r="E222">
        <f>dados!C137</f>
        <v>0</v>
      </c>
      <c r="F222" t="str">
        <f>dados!D137</f>
        <v>Algas proprias para a alimentacao humana, congeladas</v>
      </c>
      <c r="G222"/>
      <c r="H222"/>
      <c r="I222"/>
      <c r="J222"/>
      <c r="K222" s="13"/>
      <c r="L222" s="13">
        <f>dados!I137/100</f>
        <v>0.13449999999999998</v>
      </c>
      <c r="M222" s="13">
        <f>dados!J137/100</f>
        <v>0.16149999999999998</v>
      </c>
      <c r="N222" s="13">
        <f>dados!K137/100</f>
        <v>0.18</v>
      </c>
      <c r="O222" s="13">
        <f>dados!L137/100</f>
        <v>0</v>
      </c>
      <c r="P222" s="12" t="str">
        <f>LEFT(Tabela2[[#This Row],[Código]],2)</f>
        <v>12</v>
      </c>
    </row>
    <row r="223" spans="2:16" ht="15" customHeight="1" x14ac:dyDescent="0.25">
      <c r="B223" s="31" t="str">
        <f>IF(Tabela2[[#This Row],[Tipo]] = 0,LOOKUP(Tabela2[[#This Row],[RESUMO]],Tabela3[Grupo],Tabela3[Meus produtos]),VLOOKUP(Tabela2[[#This Row],[Código]],Tabela4[[Código NBS/LC116]:[Meus serviços]],3,0))</f>
        <v>Não</v>
      </c>
      <c r="C223" t="str">
        <f>IF(E223=0,TEXT(dados!A138,"00000000"),IF(E223=2,TEXT(dados!A138,"0000"),TEXT(dados!A138,"#")))</f>
        <v>12122900</v>
      </c>
      <c r="D223" t="str">
        <f>IF(dados!B138=0,"",dados!B138)</f>
        <v/>
      </c>
      <c r="E223">
        <f>dados!C138</f>
        <v>0</v>
      </c>
      <c r="F223" t="str">
        <f>dados!D138</f>
        <v>Sementes e frutos oleaginosos graos sementes e frutos diversos plantas industriais ou medicinais palhas e forragens alfarroba algas beterraba sacarina e cana de acucar frescas refrigeradas congeladas ou secas mesmo em po carocos e amendoas de frutos e outros produtos vegetais incluindo as raizes de chicoria nao torradas da variedade cichorium intybus sativum utilizados principalmente na alimentacao humana nao especificados nem compreendidos noutr</v>
      </c>
      <c r="G223"/>
      <c r="H223"/>
      <c r="I223"/>
      <c r="J223"/>
      <c r="K223" s="13"/>
      <c r="L223" s="13">
        <f>dados!I138/100</f>
        <v>0.13449999999999998</v>
      </c>
      <c r="M223" s="13">
        <f>dados!J138/100</f>
        <v>0.16149999999999998</v>
      </c>
      <c r="N223" s="13">
        <f>dados!K138/100</f>
        <v>0.18</v>
      </c>
      <c r="O223" s="13">
        <f>dados!L138/100</f>
        <v>0</v>
      </c>
      <c r="P223" s="12" t="str">
        <f>LEFT(Tabela2[[#This Row],[Código]],2)</f>
        <v>12</v>
      </c>
    </row>
    <row r="224" spans="2:16" ht="15" customHeight="1" x14ac:dyDescent="0.25">
      <c r="B224" s="31" t="str">
        <f>IF(Tabela2[[#This Row],[Tipo]] = 0,LOOKUP(Tabela2[[#This Row],[RESUMO]],Tabela3[Grupo],Tabela3[Meus produtos]),VLOOKUP(Tabela2[[#This Row],[Código]],Tabela4[[Código NBS/LC116]:[Meus serviços]],3,0))</f>
        <v>Não</v>
      </c>
      <c r="C224" t="str">
        <f>IF(E224=0,TEXT(dados!A139,"00000000"),IF(E224=2,TEXT(dados!A139,"0000"),TEXT(dados!A139,"#")))</f>
        <v>12122900</v>
      </c>
      <c r="D224">
        <f>IF(dados!B139=0,"",dados!B139)</f>
        <v>1</v>
      </c>
      <c r="E224">
        <f>dados!C139</f>
        <v>0</v>
      </c>
      <c r="F224" t="str">
        <f>dados!D139</f>
        <v>Outras algas, das especies utilizadas principalmente em medicina, secas</v>
      </c>
      <c r="G224"/>
      <c r="H224"/>
      <c r="I224"/>
      <c r="J224"/>
      <c r="K224" s="13"/>
      <c r="L224" s="13">
        <f>dados!I139/100</f>
        <v>0.13449999999999998</v>
      </c>
      <c r="M224" s="13">
        <f>dados!J139/100</f>
        <v>0.16149999999999998</v>
      </c>
      <c r="N224" s="13">
        <f>dados!K139/100</f>
        <v>0.18</v>
      </c>
      <c r="O224" s="13">
        <f>dados!L139/100</f>
        <v>0</v>
      </c>
      <c r="P224" s="12" t="str">
        <f>LEFT(Tabela2[[#This Row],[Código]],2)</f>
        <v>12</v>
      </c>
    </row>
    <row r="225" spans="2:16" ht="15" customHeight="1" x14ac:dyDescent="0.25">
      <c r="B225" s="31" t="str">
        <f>IF(Tabela2[[#This Row],[Tipo]] = 0,LOOKUP(Tabela2[[#This Row],[RESUMO]],Tabela3[Grupo],Tabela3[Meus produtos]),VLOOKUP(Tabela2[[#This Row],[Código]],Tabela4[[Código NBS/LC116]:[Meus serviços]],3,0))</f>
        <v>Não</v>
      </c>
      <c r="C225" t="str">
        <f>IF(E225=0,TEXT(dados!A140,"00000000"),IF(E225=2,TEXT(dados!A140,"0000"),TEXT(dados!A140,"#")))</f>
        <v>12129100</v>
      </c>
      <c r="D225" t="str">
        <f>IF(dados!B140=0,"",dados!B140)</f>
        <v/>
      </c>
      <c r="E225">
        <f>dados!C140</f>
        <v>0</v>
      </c>
      <c r="F225" t="str">
        <f>dados!D140</f>
        <v>Beterraba sacarina,fresca,refriger. congelada, seca,em po</v>
      </c>
      <c r="G225"/>
      <c r="H225"/>
      <c r="I225"/>
      <c r="J225"/>
      <c r="K225" s="13"/>
      <c r="L225" s="13">
        <f>dados!I140/100</f>
        <v>0.13449999999999998</v>
      </c>
      <c r="M225" s="13">
        <f>dados!J140/100</f>
        <v>0.16370000000000001</v>
      </c>
      <c r="N225" s="13">
        <f>dados!K140/100</f>
        <v>0.18</v>
      </c>
      <c r="O225" s="13">
        <f>dados!L140/100</f>
        <v>0</v>
      </c>
      <c r="P225" s="12" t="str">
        <f>LEFT(Tabela2[[#This Row],[Código]],2)</f>
        <v>12</v>
      </c>
    </row>
    <row r="226" spans="2:16" ht="15" customHeight="1" x14ac:dyDescent="0.25">
      <c r="B226" s="31" t="str">
        <f>IF(Tabela2[[#This Row],[Tipo]] = 0,LOOKUP(Tabela2[[#This Row],[RESUMO]],Tabela3[Grupo],Tabela3[Meus produtos]),VLOOKUP(Tabela2[[#This Row],[Código]],Tabela4[[Código NBS/LC116]:[Meus serviços]],3,0))</f>
        <v>Não</v>
      </c>
      <c r="C226" t="str">
        <f>IF(E226=0,TEXT(dados!A141,"00000000"),IF(E226=2,TEXT(dados!A141,"0000"),TEXT(dados!A141,"#")))</f>
        <v>12129200</v>
      </c>
      <c r="D226" t="str">
        <f>IF(dados!B141=0,"",dados!B141)</f>
        <v/>
      </c>
      <c r="E226">
        <f>dados!C141</f>
        <v>0</v>
      </c>
      <c r="F226" t="str">
        <f>dados!D141</f>
        <v>Alfarroba utiliz.principalm.na aliment.humana</v>
      </c>
      <c r="G226"/>
      <c r="H226"/>
      <c r="I226"/>
      <c r="J226"/>
      <c r="K226" s="13"/>
      <c r="L226" s="13">
        <f>dados!I141/100</f>
        <v>0.13449999999999998</v>
      </c>
      <c r="M226" s="13">
        <f>dados!J141/100</f>
        <v>0.16370000000000001</v>
      </c>
      <c r="N226" s="13">
        <f>dados!K141/100</f>
        <v>0.18</v>
      </c>
      <c r="O226" s="13">
        <f>dados!L141/100</f>
        <v>0</v>
      </c>
      <c r="P226" s="12" t="str">
        <f>LEFT(Tabela2[[#This Row],[Código]],2)</f>
        <v>12</v>
      </c>
    </row>
    <row r="227" spans="2:16" ht="15" customHeight="1" x14ac:dyDescent="0.25">
      <c r="B227" s="31" t="str">
        <f>IF(Tabela2[[#This Row],[Tipo]] = 0,LOOKUP(Tabela2[[#This Row],[RESUMO]],Tabela3[Grupo],Tabela3[Meus produtos]),VLOOKUP(Tabela2[[#This Row],[Código]],Tabela4[[Código NBS/LC116]:[Meus serviços]],3,0))</f>
        <v>Não</v>
      </c>
      <c r="C227" t="str">
        <f>IF(E227=0,TEXT(dados!A142,"00000000"),IF(E227=2,TEXT(dados!A142,"0000"),TEXT(dados!A142,"#")))</f>
        <v>12129200</v>
      </c>
      <c r="D227">
        <f>IF(dados!B142=0,"",dados!B142)</f>
        <v>1</v>
      </c>
      <c r="E227">
        <f>dados!C142</f>
        <v>0</v>
      </c>
      <c r="F227" t="str">
        <f>dados!D142</f>
        <v>Alfarroba utiliz.principalm.na aliment.humana, seca, incluidas as suas sementes</v>
      </c>
      <c r="G227"/>
      <c r="H227"/>
      <c r="I227"/>
      <c r="J227"/>
      <c r="K227" s="13"/>
      <c r="L227" s="13">
        <f>dados!I142/100</f>
        <v>0.13449999999999998</v>
      </c>
      <c r="M227" s="13">
        <f>dados!J142/100</f>
        <v>0.16370000000000001</v>
      </c>
      <c r="N227" s="13">
        <f>dados!K142/100</f>
        <v>0.18</v>
      </c>
      <c r="O227" s="13">
        <f>dados!L142/100</f>
        <v>0</v>
      </c>
      <c r="P227" s="12" t="str">
        <f>LEFT(Tabela2[[#This Row],[Código]],2)</f>
        <v>12</v>
      </c>
    </row>
    <row r="228" spans="2:16" ht="15" customHeight="1" x14ac:dyDescent="0.25">
      <c r="B228" s="31" t="str">
        <f>IF(Tabela2[[#This Row],[Tipo]] = 0,LOOKUP(Tabela2[[#This Row],[RESUMO]],Tabela3[Grupo],Tabela3[Meus produtos]),VLOOKUP(Tabela2[[#This Row],[Código]],Tabela4[[Código NBS/LC116]:[Meus serviços]],3,0))</f>
        <v>Não</v>
      </c>
      <c r="C228" t="str">
        <f>IF(E228=0,TEXT(dados!A143,"00000000"),IF(E228=2,TEXT(dados!A143,"0000"),TEXT(dados!A143,"#")))</f>
        <v>12129300</v>
      </c>
      <c r="D228" t="str">
        <f>IF(dados!B143=0,"",dados!B143)</f>
        <v/>
      </c>
      <c r="E228">
        <f>dados!C143</f>
        <v>0</v>
      </c>
      <c r="F228" t="str">
        <f>dados!D143</f>
        <v>Cana-de-acucar utiliz.principalm.na aliment.humana</v>
      </c>
      <c r="G228"/>
      <c r="H228"/>
      <c r="I228"/>
      <c r="J228"/>
      <c r="K228" s="13"/>
      <c r="L228" s="13">
        <f>dados!I143/100</f>
        <v>0.13449999999999998</v>
      </c>
      <c r="M228" s="13">
        <f>dados!J143/100</f>
        <v>0.16370000000000001</v>
      </c>
      <c r="N228" s="13">
        <f>dados!K143/100</f>
        <v>0.18</v>
      </c>
      <c r="O228" s="13">
        <f>dados!L143/100</f>
        <v>0</v>
      </c>
      <c r="P228" s="12" t="str">
        <f>LEFT(Tabela2[[#This Row],[Código]],2)</f>
        <v>12</v>
      </c>
    </row>
    <row r="229" spans="2:16" ht="15" customHeight="1" x14ac:dyDescent="0.25">
      <c r="B229" s="31" t="str">
        <f>IF(Tabela2[[#This Row],[Tipo]] = 0,LOOKUP(Tabela2[[#This Row],[RESUMO]],Tabela3[Grupo],Tabela3[Meus produtos]),VLOOKUP(Tabela2[[#This Row],[Código]],Tabela4[[Código NBS/LC116]:[Meus serviços]],3,0))</f>
        <v>Não</v>
      </c>
      <c r="C229" t="str">
        <f>IF(E229=0,TEXT(dados!A144,"00000000"),IF(E229=2,TEXT(dados!A144,"0000"),TEXT(dados!A144,"#")))</f>
        <v>12129400</v>
      </c>
      <c r="D229" t="str">
        <f>IF(dados!B144=0,"",dados!B144)</f>
        <v/>
      </c>
      <c r="E229">
        <f>dados!C144</f>
        <v>0</v>
      </c>
      <c r="F229" t="str">
        <f>dados!D144</f>
        <v>Raizes de chicoria utiliz.principalm.na aliment.humana</v>
      </c>
      <c r="G229"/>
      <c r="H229"/>
      <c r="I229"/>
      <c r="J229"/>
      <c r="K229" s="13"/>
      <c r="L229" s="13">
        <f>dados!I144/100</f>
        <v>0.13449999999999998</v>
      </c>
      <c r="M229" s="13">
        <f>dados!J144/100</f>
        <v>0.16370000000000001</v>
      </c>
      <c r="N229" s="13">
        <f>dados!K144/100</f>
        <v>0.18</v>
      </c>
      <c r="O229" s="13">
        <f>dados!L144/100</f>
        <v>0</v>
      </c>
      <c r="P229" s="12" t="str">
        <f>LEFT(Tabela2[[#This Row],[Código]],2)</f>
        <v>12</v>
      </c>
    </row>
    <row r="230" spans="2:16" ht="15" customHeight="1" x14ac:dyDescent="0.25">
      <c r="B230" s="31" t="str">
        <f>IF(Tabela2[[#This Row],[Tipo]] = 0,LOOKUP(Tabela2[[#This Row],[RESUMO]],Tabela3[Grupo],Tabela3[Meus produtos]),VLOOKUP(Tabela2[[#This Row],[Código]],Tabela4[[Código NBS/LC116]:[Meus serviços]],3,0))</f>
        <v>Não</v>
      </c>
      <c r="C230" t="str">
        <f>IF(E230=0,TEXT(dados!A145,"00000000"),IF(E230=2,TEXT(dados!A145,"0000"),TEXT(dados!A145,"#")))</f>
        <v>12129910</v>
      </c>
      <c r="D230" t="str">
        <f>IF(dados!B145=0,"",dados!B145)</f>
        <v/>
      </c>
      <c r="E230">
        <f>dados!C145</f>
        <v>0</v>
      </c>
      <c r="F230" t="str">
        <f>dados!D145</f>
        <v>Stevia rebaudiana (kaa hee)</v>
      </c>
      <c r="G230"/>
      <c r="H230"/>
      <c r="I230"/>
      <c r="J230"/>
      <c r="K230" s="13"/>
      <c r="L230" s="13">
        <f>dados!I145/100</f>
        <v>0.13449999999999998</v>
      </c>
      <c r="M230" s="13">
        <f>dados!J145/100</f>
        <v>0.16370000000000001</v>
      </c>
      <c r="N230" s="13">
        <f>dados!K145/100</f>
        <v>0.18</v>
      </c>
      <c r="O230" s="13">
        <f>dados!L145/100</f>
        <v>0</v>
      </c>
      <c r="P230" s="12" t="str">
        <f>LEFT(Tabela2[[#This Row],[Código]],2)</f>
        <v>12</v>
      </c>
    </row>
    <row r="231" spans="2:16" ht="15" customHeight="1" x14ac:dyDescent="0.25">
      <c r="B231" s="31" t="str">
        <f>IF(Tabela2[[#This Row],[Tipo]] = 0,LOOKUP(Tabela2[[#This Row],[RESUMO]],Tabela3[Grupo],Tabela3[Meus produtos]),VLOOKUP(Tabela2[[#This Row],[Código]],Tabela4[[Código NBS/LC116]:[Meus serviços]],3,0))</f>
        <v>Não</v>
      </c>
      <c r="C231" t="str">
        <f>IF(E231=0,TEXT(dados!A146,"00000000"),IF(E231=2,TEXT(dados!A146,"0000"),TEXT(dados!A146,"#")))</f>
        <v>12129990</v>
      </c>
      <c r="D231" t="str">
        <f>IF(dados!B146=0,"",dados!B146)</f>
        <v/>
      </c>
      <c r="E231">
        <f>dados!C146</f>
        <v>0</v>
      </c>
      <c r="F231" t="str">
        <f>dados!D146</f>
        <v>Outs.prods.vegetais utiliz.principalm.na aliment.humana</v>
      </c>
      <c r="G231"/>
      <c r="H231"/>
      <c r="I231"/>
      <c r="J231"/>
      <c r="K231" s="13"/>
      <c r="L231" s="13">
        <f>dados!I146/100</f>
        <v>0.13449999999999998</v>
      </c>
      <c r="M231" s="13">
        <f>dados!J146/100</f>
        <v>0.16370000000000001</v>
      </c>
      <c r="N231" s="13">
        <f>dados!K146/100</f>
        <v>0.18</v>
      </c>
      <c r="O231" s="13">
        <f>dados!L146/100</f>
        <v>0</v>
      </c>
      <c r="P231" s="12" t="str">
        <f>LEFT(Tabela2[[#This Row],[Código]],2)</f>
        <v>12</v>
      </c>
    </row>
    <row r="232" spans="2:16" ht="15" customHeight="1" x14ac:dyDescent="0.25">
      <c r="B232" s="31" t="str">
        <f>IF(Tabela2[[#This Row],[Tipo]] = 0,LOOKUP(Tabela2[[#This Row],[RESUMO]],Tabela3[Grupo],Tabela3[Meus produtos]),VLOOKUP(Tabela2[[#This Row],[Código]],Tabela4[[Código NBS/LC116]:[Meus serviços]],3,0))</f>
        <v>Não</v>
      </c>
      <c r="C232" t="str">
        <f>IF(E232=0,TEXT(dados!A147,"00000000"),IF(E232=2,TEXT(dados!A147,"0000"),TEXT(dados!A147,"#")))</f>
        <v>12130000</v>
      </c>
      <c r="D232" t="str">
        <f>IF(dados!B147=0,"",dados!B147)</f>
        <v/>
      </c>
      <c r="E232">
        <f>dados!C147</f>
        <v>0</v>
      </c>
      <c r="F232" t="str">
        <f>dados!D147</f>
        <v>Palhas,cascas de cereais,em bruto,moidas, prensadas,etc.</v>
      </c>
      <c r="G232"/>
      <c r="H232"/>
      <c r="I232"/>
      <c r="J232"/>
      <c r="K232" s="13"/>
      <c r="L232" s="13">
        <f>dados!I147/100</f>
        <v>0.13449999999999998</v>
      </c>
      <c r="M232" s="13">
        <f>dados!J147/100</f>
        <v>0.16370000000000001</v>
      </c>
      <c r="N232" s="13">
        <f>dados!K147/100</f>
        <v>0.18</v>
      </c>
      <c r="O232" s="13">
        <f>dados!L147/100</f>
        <v>0</v>
      </c>
      <c r="P232" s="12" t="str">
        <f>LEFT(Tabela2[[#This Row],[Código]],2)</f>
        <v>12</v>
      </c>
    </row>
    <row r="233" spans="2:16" ht="15" customHeight="1" x14ac:dyDescent="0.25">
      <c r="B233" s="31" t="str">
        <f>IF(Tabela2[[#This Row],[Tipo]] = 0,LOOKUP(Tabela2[[#This Row],[RESUMO]],Tabela3[Grupo],Tabela3[Meus produtos]),VLOOKUP(Tabela2[[#This Row],[Código]],Tabela4[[Código NBS/LC116]:[Meus serviços]],3,0))</f>
        <v>Não</v>
      </c>
      <c r="C233" t="str">
        <f>IF(E233=0,TEXT(dados!A148,"00000000"),IF(E233=2,TEXT(dados!A148,"0000"),TEXT(dados!A148,"#")))</f>
        <v>12141000</v>
      </c>
      <c r="D233" t="str">
        <f>IF(dados!B148=0,"",dados!B148)</f>
        <v/>
      </c>
      <c r="E233">
        <f>dados!C148</f>
        <v>0</v>
      </c>
      <c r="F233" t="str">
        <f>dados!D148</f>
        <v>Farinhas e pellets,de alfafa (luzerna)</v>
      </c>
      <c r="G233"/>
      <c r="H233"/>
      <c r="I233"/>
      <c r="J233"/>
      <c r="K233" s="13"/>
      <c r="L233" s="13">
        <f>dados!I148/100</f>
        <v>0.13449999999999998</v>
      </c>
      <c r="M233" s="13">
        <f>dados!J148/100</f>
        <v>0.16370000000000001</v>
      </c>
      <c r="N233" s="13">
        <f>dados!K148/100</f>
        <v>0.18</v>
      </c>
      <c r="O233" s="13">
        <f>dados!L148/100</f>
        <v>0</v>
      </c>
      <c r="P233" s="12" t="str">
        <f>LEFT(Tabela2[[#This Row],[Código]],2)</f>
        <v>12</v>
      </c>
    </row>
    <row r="234" spans="2:16" ht="15" customHeight="1" x14ac:dyDescent="0.25">
      <c r="B234" s="31" t="str">
        <f>IF(Tabela2[[#This Row],[Tipo]] = 0,LOOKUP(Tabela2[[#This Row],[RESUMO]],Tabela3[Grupo],Tabela3[Meus produtos]),VLOOKUP(Tabela2[[#This Row],[Código]],Tabela4[[Código NBS/LC116]:[Meus serviços]],3,0))</f>
        <v>Não</v>
      </c>
      <c r="C234" t="str">
        <f>IF(E234=0,TEXT(dados!A149,"00000000"),IF(E234=2,TEXT(dados!A149,"0000"),TEXT(dados!A149,"#")))</f>
        <v>12149000</v>
      </c>
      <c r="D234" t="str">
        <f>IF(dados!B149=0,"",dados!B149)</f>
        <v/>
      </c>
      <c r="E234">
        <f>dados!C149</f>
        <v>0</v>
      </c>
      <c r="F234" t="str">
        <f>dados!D149</f>
        <v>Rutabagas,raizes forrageiras e outs.prods. forrageiros</v>
      </c>
      <c r="G234"/>
      <c r="H234"/>
      <c r="I234"/>
      <c r="J234"/>
      <c r="K234" s="13"/>
      <c r="L234" s="13">
        <f>dados!I149/100</f>
        <v>0.13449999999999998</v>
      </c>
      <c r="M234" s="13">
        <f>dados!J149/100</f>
        <v>0.16370000000000001</v>
      </c>
      <c r="N234" s="13">
        <f>dados!K149/100</f>
        <v>0.18</v>
      </c>
      <c r="O234" s="13">
        <f>dados!L149/100</f>
        <v>0</v>
      </c>
      <c r="P234" s="12" t="str">
        <f>LEFT(Tabela2[[#This Row],[Código]],2)</f>
        <v>12</v>
      </c>
    </row>
    <row r="235" spans="2:16" ht="15" customHeight="1" x14ac:dyDescent="0.25">
      <c r="B235" s="31" t="str">
        <f>IF(Tabela2[[#This Row],[Tipo]] = 0,LOOKUP(Tabela2[[#This Row],[RESUMO]],Tabela3[Grupo],Tabela3[Meus produtos]),VLOOKUP(Tabela2[[#This Row],[Código]],Tabela4[[Código NBS/LC116]:[Meus serviços]],3,0))</f>
        <v>Não</v>
      </c>
      <c r="C235" t="str">
        <f>IF(E235=0,TEXT(dados!A150,"00000000"),IF(E235=2,TEXT(dados!A150,"0000"),TEXT(dados!A150,"#")))</f>
        <v>13012000</v>
      </c>
      <c r="D235" t="str">
        <f>IF(dados!B150=0,"",dados!B150)</f>
        <v/>
      </c>
      <c r="E235">
        <f>dados!C150</f>
        <v>0</v>
      </c>
      <c r="F235" t="str">
        <f>dados!D150</f>
        <v>Goma-arabica</v>
      </c>
      <c r="G235"/>
      <c r="H235"/>
      <c r="I235"/>
      <c r="J235"/>
      <c r="K235" s="13"/>
      <c r="L235" s="13">
        <f>dados!I150/100</f>
        <v>0.13449999999999998</v>
      </c>
      <c r="M235" s="13">
        <f>dados!J150/100</f>
        <v>0.1593</v>
      </c>
      <c r="N235" s="13">
        <f>dados!K150/100</f>
        <v>0.18</v>
      </c>
      <c r="O235" s="13">
        <f>dados!L150/100</f>
        <v>0</v>
      </c>
      <c r="P235" s="12" t="str">
        <f>LEFT(Tabela2[[#This Row],[Código]],2)</f>
        <v>13</v>
      </c>
    </row>
    <row r="236" spans="2:16" ht="15" customHeight="1" x14ac:dyDescent="0.25">
      <c r="B236" s="31" t="str">
        <f>IF(Tabela2[[#This Row],[Tipo]] = 0,LOOKUP(Tabela2[[#This Row],[RESUMO]],Tabela3[Grupo],Tabela3[Meus produtos]),VLOOKUP(Tabela2[[#This Row],[Código]],Tabela4[[Código NBS/LC116]:[Meus serviços]],3,0))</f>
        <v>Não</v>
      </c>
      <c r="C236" t="str">
        <f>IF(E236=0,TEXT(dados!A151,"00000000"),IF(E236=2,TEXT(dados!A151,"0000"),TEXT(dados!A151,"#")))</f>
        <v>13019010</v>
      </c>
      <c r="D236" t="str">
        <f>IF(dados!B151=0,"",dados!B151)</f>
        <v/>
      </c>
      <c r="E236">
        <f>dados!C151</f>
        <v>0</v>
      </c>
      <c r="F236" t="str">
        <f>dados!D151</f>
        <v>Goma-laca</v>
      </c>
      <c r="G236"/>
      <c r="H236"/>
      <c r="I236"/>
      <c r="J236"/>
      <c r="K236" s="13"/>
      <c r="L236" s="13">
        <f>dados!I151/100</f>
        <v>0.13449999999999998</v>
      </c>
      <c r="M236" s="13">
        <f>dados!J151/100</f>
        <v>0.1593</v>
      </c>
      <c r="N236" s="13">
        <f>dados!K151/100</f>
        <v>0.18</v>
      </c>
      <c r="O236" s="13">
        <f>dados!L151/100</f>
        <v>0</v>
      </c>
      <c r="P236" s="12" t="str">
        <f>LEFT(Tabela2[[#This Row],[Código]],2)</f>
        <v>13</v>
      </c>
    </row>
    <row r="237" spans="2:16" ht="15" customHeight="1" x14ac:dyDescent="0.25">
      <c r="B237" s="31" t="str">
        <f>IF(Tabela2[[#This Row],[Tipo]] = 0,LOOKUP(Tabela2[[#This Row],[RESUMO]],Tabela3[Grupo],Tabela3[Meus produtos]),VLOOKUP(Tabela2[[#This Row],[Código]],Tabela4[[Código NBS/LC116]:[Meus serviços]],3,0))</f>
        <v>Não</v>
      </c>
      <c r="C237" t="str">
        <f>IF(E237=0,TEXT(dados!A152,"00000000"),IF(E237=2,TEXT(dados!A152,"0000"),TEXT(dados!A152,"#")))</f>
        <v>13019090</v>
      </c>
      <c r="D237" t="str">
        <f>IF(dados!B152=0,"",dados!B152)</f>
        <v/>
      </c>
      <c r="E237">
        <f>dados!C152</f>
        <v>0</v>
      </c>
      <c r="F237" t="str">
        <f>dados!D152</f>
        <v>Outs.gomas,resinas,gomas-resinas, oleorresinas,naturais</v>
      </c>
      <c r="G237"/>
      <c r="H237"/>
      <c r="I237"/>
      <c r="J237"/>
      <c r="K237" s="13"/>
      <c r="L237" s="13">
        <f>dados!I152/100</f>
        <v>0.13449999999999998</v>
      </c>
      <c r="M237" s="13">
        <f>dados!J152/100</f>
        <v>0.16370000000000001</v>
      </c>
      <c r="N237" s="13">
        <f>dados!K152/100</f>
        <v>0.18</v>
      </c>
      <c r="O237" s="13">
        <f>dados!L152/100</f>
        <v>0</v>
      </c>
      <c r="P237" s="12" t="str">
        <f>LEFT(Tabela2[[#This Row],[Código]],2)</f>
        <v>13</v>
      </c>
    </row>
    <row r="238" spans="2:16" ht="15" customHeight="1" x14ac:dyDescent="0.25">
      <c r="B238" s="31" t="str">
        <f>IF(Tabela2[[#This Row],[Tipo]] = 0,LOOKUP(Tabela2[[#This Row],[RESUMO]],Tabela3[Grupo],Tabela3[Meus produtos]),VLOOKUP(Tabela2[[#This Row],[Código]],Tabela4[[Código NBS/LC116]:[Meus serviços]],3,0))</f>
        <v>Não</v>
      </c>
      <c r="C238" t="str">
        <f>IF(E238=0,TEXT(dados!A153,"00000000"),IF(E238=2,TEXT(dados!A153,"0000"),TEXT(dados!A153,"#")))</f>
        <v>13021110</v>
      </c>
      <c r="D238" t="str">
        <f>IF(dados!B153=0,"",dados!B153)</f>
        <v/>
      </c>
      <c r="E238">
        <f>dados!C153</f>
        <v>0</v>
      </c>
      <c r="F238" t="str">
        <f>dados!D153</f>
        <v>Concentrado de palha de papoula</v>
      </c>
      <c r="G238"/>
      <c r="H238"/>
      <c r="I238"/>
      <c r="J238"/>
      <c r="K238" s="13"/>
      <c r="L238" s="13">
        <f>dados!I153/100</f>
        <v>0.13449999999999998</v>
      </c>
      <c r="M238" s="13">
        <f>dados!J153/100</f>
        <v>0.16370000000000001</v>
      </c>
      <c r="N238" s="13">
        <f>dados!K153/100</f>
        <v>0.18</v>
      </c>
      <c r="O238" s="13">
        <f>dados!L153/100</f>
        <v>0</v>
      </c>
      <c r="P238" s="12" t="str">
        <f>LEFT(Tabela2[[#This Row],[Código]],2)</f>
        <v>13</v>
      </c>
    </row>
    <row r="239" spans="2:16" ht="15" customHeight="1" x14ac:dyDescent="0.25">
      <c r="B239" s="31" t="str">
        <f>IF(Tabela2[[#This Row],[Tipo]] = 0,LOOKUP(Tabela2[[#This Row],[RESUMO]],Tabela3[Grupo],Tabela3[Meus produtos]),VLOOKUP(Tabela2[[#This Row],[Código]],Tabela4[[Código NBS/LC116]:[Meus serviços]],3,0))</f>
        <v>Não</v>
      </c>
      <c r="C239" t="str">
        <f>IF(E239=0,TEXT(dados!A154,"00000000"),IF(E239=2,TEXT(dados!A154,"0000"),TEXT(dados!A154,"#")))</f>
        <v>13021190</v>
      </c>
      <c r="D239" t="str">
        <f>IF(dados!B154=0,"",dados!B154)</f>
        <v/>
      </c>
      <c r="E239">
        <f>dados!C154</f>
        <v>0</v>
      </c>
      <c r="F239" t="str">
        <f>dados!D154</f>
        <v>Outros</v>
      </c>
      <c r="G239"/>
      <c r="H239"/>
      <c r="I239"/>
      <c r="J239"/>
      <c r="K239" s="13"/>
      <c r="L239" s="13">
        <f>dados!I154/100</f>
        <v>0.13449999999999998</v>
      </c>
      <c r="M239" s="13">
        <f>dados!J154/100</f>
        <v>0.16370000000000001</v>
      </c>
      <c r="N239" s="13">
        <f>dados!K154/100</f>
        <v>0.18</v>
      </c>
      <c r="O239" s="13">
        <f>dados!L154/100</f>
        <v>0</v>
      </c>
      <c r="P239" s="12" t="str">
        <f>LEFT(Tabela2[[#This Row],[Código]],2)</f>
        <v>13</v>
      </c>
    </row>
    <row r="240" spans="2:16" ht="15" customHeight="1" x14ac:dyDescent="0.25">
      <c r="B240" s="31" t="str">
        <f>IF(Tabela2[[#This Row],[Tipo]] = 0,LOOKUP(Tabela2[[#This Row],[RESUMO]],Tabela3[Grupo],Tabela3[Meus produtos]),VLOOKUP(Tabela2[[#This Row],[Código]],Tabela4[[Código NBS/LC116]:[Meus serviços]],3,0))</f>
        <v>Não</v>
      </c>
      <c r="C240" t="str">
        <f>IF(E240=0,TEXT(dados!A155,"00000000"),IF(E240=2,TEXT(dados!A155,"0000"),TEXT(dados!A155,"#")))</f>
        <v>13021200</v>
      </c>
      <c r="D240" t="str">
        <f>IF(dados!B155=0,"",dados!B155)</f>
        <v/>
      </c>
      <c r="E240">
        <f>dados!C155</f>
        <v>0</v>
      </c>
      <c r="F240" t="str">
        <f>dados!D155</f>
        <v>Sucos e extratos,de alcacuz</v>
      </c>
      <c r="G240"/>
      <c r="H240"/>
      <c r="I240"/>
      <c r="J240"/>
      <c r="K240" s="13"/>
      <c r="L240" s="13">
        <f>dados!I155/100</f>
        <v>0.13449999999999998</v>
      </c>
      <c r="M240" s="13">
        <f>dados!J155/100</f>
        <v>0.16370000000000001</v>
      </c>
      <c r="N240" s="13">
        <f>dados!K155/100</f>
        <v>0.18</v>
      </c>
      <c r="O240" s="13">
        <f>dados!L155/100</f>
        <v>0</v>
      </c>
      <c r="P240" s="12" t="str">
        <f>LEFT(Tabela2[[#This Row],[Código]],2)</f>
        <v>13</v>
      </c>
    </row>
    <row r="241" spans="2:16" ht="15" customHeight="1" x14ac:dyDescent="0.25">
      <c r="B241" s="31" t="str">
        <f>IF(Tabela2[[#This Row],[Tipo]] = 0,LOOKUP(Tabela2[[#This Row],[RESUMO]],Tabela3[Grupo],Tabela3[Meus produtos]),VLOOKUP(Tabela2[[#This Row],[Código]],Tabela4[[Código NBS/LC116]:[Meus serviços]],3,0))</f>
        <v>Não</v>
      </c>
      <c r="C241" t="str">
        <f>IF(E241=0,TEXT(dados!A156,"00000000"),IF(E241=2,TEXT(dados!A156,"0000"),TEXT(dados!A156,"#")))</f>
        <v>13021300</v>
      </c>
      <c r="D241" t="str">
        <f>IF(dados!B156=0,"",dados!B156)</f>
        <v/>
      </c>
      <c r="E241">
        <f>dados!C156</f>
        <v>0</v>
      </c>
      <c r="F241" t="str">
        <f>dados!D156</f>
        <v>Sucos e extratos,de lupulo</v>
      </c>
      <c r="G241"/>
      <c r="H241"/>
      <c r="I241"/>
      <c r="J241"/>
      <c r="K241" s="13"/>
      <c r="L241" s="13">
        <f>dados!I156/100</f>
        <v>0.13880000000000001</v>
      </c>
      <c r="M241" s="13">
        <f>dados!J156/100</f>
        <v>0.1588</v>
      </c>
      <c r="N241" s="13">
        <f>dados!K156/100</f>
        <v>0.18</v>
      </c>
      <c r="O241" s="13">
        <f>dados!L156/100</f>
        <v>0</v>
      </c>
      <c r="P241" s="12" t="str">
        <f>LEFT(Tabela2[[#This Row],[Código]],2)</f>
        <v>13</v>
      </c>
    </row>
    <row r="242" spans="2:16" ht="15" customHeight="1" x14ac:dyDescent="0.25">
      <c r="B242" s="31" t="str">
        <f>IF(Tabela2[[#This Row],[Tipo]] = 0,LOOKUP(Tabela2[[#This Row],[RESUMO]],Tabela3[Grupo],Tabela3[Meus produtos]),VLOOKUP(Tabela2[[#This Row],[Código]],Tabela4[[Código NBS/LC116]:[Meus serviços]],3,0))</f>
        <v>Não</v>
      </c>
      <c r="C242" t="str">
        <f>IF(E242=0,TEXT(dados!A157,"00000000"),IF(E242=2,TEXT(dados!A157,"0000"),TEXT(dados!A157,"#")))</f>
        <v>13021400</v>
      </c>
      <c r="D242" t="str">
        <f>IF(dados!B157=0,"",dados!B157)</f>
        <v/>
      </c>
      <c r="E242">
        <f>dados!C157</f>
        <v>0</v>
      </c>
      <c r="F242" t="str">
        <f>dados!D157</f>
        <v>De efedra</v>
      </c>
      <c r="G242"/>
      <c r="H242"/>
      <c r="I242"/>
      <c r="J242"/>
      <c r="K242" s="13"/>
      <c r="L242" s="13">
        <f>dados!I157/100</f>
        <v>0.13449999999999998</v>
      </c>
      <c r="M242" s="13">
        <f>dados!J157/100</f>
        <v>0.16370000000000001</v>
      </c>
      <c r="N242" s="13">
        <f>dados!K157/100</f>
        <v>0.18</v>
      </c>
      <c r="O242" s="13">
        <f>dados!L157/100</f>
        <v>0</v>
      </c>
      <c r="P242" s="12" t="str">
        <f>LEFT(Tabela2[[#This Row],[Código]],2)</f>
        <v>13</v>
      </c>
    </row>
    <row r="243" spans="2:16" ht="15" customHeight="1" x14ac:dyDescent="0.25">
      <c r="B243" s="31" t="str">
        <f>IF(Tabela2[[#This Row],[Tipo]] = 0,LOOKUP(Tabela2[[#This Row],[RESUMO]],Tabela3[Grupo],Tabela3[Meus produtos]),VLOOKUP(Tabela2[[#This Row],[Código]],Tabela4[[Código NBS/LC116]:[Meus serviços]],3,0))</f>
        <v>Não</v>
      </c>
      <c r="C243" t="str">
        <f>IF(E243=0,TEXT(dados!A158,"00000000"),IF(E243=2,TEXT(dados!A158,"0000"),TEXT(dados!A158,"#")))</f>
        <v>13021910</v>
      </c>
      <c r="D243" t="str">
        <f>IF(dados!B158=0,"",dados!B158)</f>
        <v/>
      </c>
      <c r="E243">
        <f>dados!C158</f>
        <v>0</v>
      </c>
      <c r="F243" t="str">
        <f>dados!D158</f>
        <v>Sucos e extratos,de mamao (carica papaya),seco</v>
      </c>
      <c r="G243"/>
      <c r="H243"/>
      <c r="I243"/>
      <c r="J243"/>
      <c r="K243" s="13"/>
      <c r="L243" s="13">
        <f>dados!I158/100</f>
        <v>0.13449999999999998</v>
      </c>
      <c r="M243" s="13">
        <f>dados!J158/100</f>
        <v>0.16370000000000001</v>
      </c>
      <c r="N243" s="13">
        <f>dados!K158/100</f>
        <v>0.18</v>
      </c>
      <c r="O243" s="13">
        <f>dados!L158/100</f>
        <v>0</v>
      </c>
      <c r="P243" s="12" t="str">
        <f>LEFT(Tabela2[[#This Row],[Código]],2)</f>
        <v>13</v>
      </c>
    </row>
    <row r="244" spans="2:16" ht="15" customHeight="1" x14ac:dyDescent="0.25">
      <c r="B244" s="31" t="str">
        <f>IF(Tabela2[[#This Row],[Tipo]] = 0,LOOKUP(Tabela2[[#This Row],[RESUMO]],Tabela3[Grupo],Tabela3[Meus produtos]),VLOOKUP(Tabela2[[#This Row],[Código]],Tabela4[[Código NBS/LC116]:[Meus serviços]],3,0))</f>
        <v>Não</v>
      </c>
      <c r="C244" t="str">
        <f>IF(E244=0,TEXT(dados!A159,"00000000"),IF(E244=2,TEXT(dados!A159,"0000"),TEXT(dados!A159,"#")))</f>
        <v>13021920</v>
      </c>
      <c r="D244" t="str">
        <f>IF(dados!B159=0,"",dados!B159)</f>
        <v/>
      </c>
      <c r="E244">
        <f>dados!C159</f>
        <v>0</v>
      </c>
      <c r="F244" t="str">
        <f>dados!D159</f>
        <v>Sucos e extratos,de semente de pomelo (grapefruit)</v>
      </c>
      <c r="G244"/>
      <c r="H244"/>
      <c r="I244"/>
      <c r="J244"/>
      <c r="K244" s="13"/>
      <c r="L244" s="13">
        <f>dados!I159/100</f>
        <v>0.13449999999999998</v>
      </c>
      <c r="M244" s="13">
        <f>dados!J159/100</f>
        <v>0.16370000000000001</v>
      </c>
      <c r="N244" s="13">
        <f>dados!K159/100</f>
        <v>0.18</v>
      </c>
      <c r="O244" s="13">
        <f>dados!L159/100</f>
        <v>0</v>
      </c>
      <c r="P244" s="12" t="str">
        <f>LEFT(Tabela2[[#This Row],[Código]],2)</f>
        <v>13</v>
      </c>
    </row>
    <row r="245" spans="2:16" ht="15" customHeight="1" x14ac:dyDescent="0.25">
      <c r="B245" s="31" t="str">
        <f>IF(Tabela2[[#This Row],[Tipo]] = 0,LOOKUP(Tabela2[[#This Row],[RESUMO]],Tabela3[Grupo],Tabela3[Meus produtos]),VLOOKUP(Tabela2[[#This Row],[Código]],Tabela4[[Código NBS/LC116]:[Meus serviços]],3,0))</f>
        <v>Não</v>
      </c>
      <c r="C245" t="str">
        <f>IF(E245=0,TEXT(dados!A160,"00000000"),IF(E245=2,TEXT(dados!A160,"0000"),TEXT(dados!A160,"#")))</f>
        <v>13021930</v>
      </c>
      <c r="D245" t="str">
        <f>IF(dados!B160=0,"",dados!B160)</f>
        <v/>
      </c>
      <c r="E245">
        <f>dados!C160</f>
        <v>0</v>
      </c>
      <c r="F245" t="str">
        <f>dados!D160</f>
        <v>Sucos e extratos,de ginkgo biloba,seco</v>
      </c>
      <c r="G245"/>
      <c r="H245"/>
      <c r="I245"/>
      <c r="J245"/>
      <c r="K245" s="13"/>
      <c r="L245" s="13">
        <f>dados!I160/100</f>
        <v>0.13449999999999998</v>
      </c>
      <c r="M245" s="13">
        <f>dados!J160/100</f>
        <v>0.1545</v>
      </c>
      <c r="N245" s="13">
        <f>dados!K160/100</f>
        <v>0.18</v>
      </c>
      <c r="O245" s="13">
        <f>dados!L160/100</f>
        <v>0</v>
      </c>
      <c r="P245" s="12" t="str">
        <f>LEFT(Tabela2[[#This Row],[Código]],2)</f>
        <v>13</v>
      </c>
    </row>
    <row r="246" spans="2:16" ht="15" customHeight="1" x14ac:dyDescent="0.25">
      <c r="B246" s="31" t="str">
        <f>IF(Tabela2[[#This Row],[Tipo]] = 0,LOOKUP(Tabela2[[#This Row],[RESUMO]],Tabela3[Grupo],Tabela3[Meus produtos]),VLOOKUP(Tabela2[[#This Row],[Código]],Tabela4[[Código NBS/LC116]:[Meus serviços]],3,0))</f>
        <v>Não</v>
      </c>
      <c r="C246" t="str">
        <f>IF(E246=0,TEXT(dados!A161,"00000000"),IF(E246=2,TEXT(dados!A161,"0000"),TEXT(dados!A161,"#")))</f>
        <v>13021940</v>
      </c>
      <c r="D246" t="str">
        <f>IF(dados!B161=0,"",dados!B161)</f>
        <v/>
      </c>
      <c r="E246">
        <f>dados!C161</f>
        <v>0</v>
      </c>
      <c r="F246" t="str">
        <f>dados!D161</f>
        <v>Sucos e extratos,valepotriatos</v>
      </c>
      <c r="G246"/>
      <c r="H246"/>
      <c r="I246"/>
      <c r="J246"/>
      <c r="K246" s="13"/>
      <c r="L246" s="13">
        <f>dados!I161/100</f>
        <v>0.13449999999999998</v>
      </c>
      <c r="M246" s="13">
        <f>dados!J161/100</f>
        <v>0.1545</v>
      </c>
      <c r="N246" s="13">
        <f>dados!K161/100</f>
        <v>0.18</v>
      </c>
      <c r="O246" s="13">
        <f>dados!L161/100</f>
        <v>0</v>
      </c>
      <c r="P246" s="12" t="str">
        <f>LEFT(Tabela2[[#This Row],[Código]],2)</f>
        <v>13</v>
      </c>
    </row>
    <row r="247" spans="2:16" ht="15" customHeight="1" x14ac:dyDescent="0.25">
      <c r="B247" s="31" t="str">
        <f>IF(Tabela2[[#This Row],[Tipo]] = 0,LOOKUP(Tabela2[[#This Row],[RESUMO]],Tabela3[Grupo],Tabela3[Meus produtos]),VLOOKUP(Tabela2[[#This Row],[Código]],Tabela4[[Código NBS/LC116]:[Meus serviços]],3,0))</f>
        <v>Não</v>
      </c>
      <c r="C247" t="str">
        <f>IF(E247=0,TEXT(dados!A162,"00000000"),IF(E247=2,TEXT(dados!A162,"0000"),TEXT(dados!A162,"#")))</f>
        <v>13021950</v>
      </c>
      <c r="D247" t="str">
        <f>IF(dados!B162=0,"",dados!B162)</f>
        <v/>
      </c>
      <c r="E247">
        <f>dados!C162</f>
        <v>0</v>
      </c>
      <c r="F247" t="str">
        <f>dados!D162</f>
        <v>Sucos e extratos,de ginseng</v>
      </c>
      <c r="G247"/>
      <c r="H247"/>
      <c r="I247"/>
      <c r="J247"/>
      <c r="K247" s="13"/>
      <c r="L247" s="13">
        <f>dados!I162/100</f>
        <v>0.13449999999999998</v>
      </c>
      <c r="M247" s="13">
        <f>dados!J162/100</f>
        <v>0.1545</v>
      </c>
      <c r="N247" s="13">
        <f>dados!K162/100</f>
        <v>0.18</v>
      </c>
      <c r="O247" s="13">
        <f>dados!L162/100</f>
        <v>0</v>
      </c>
      <c r="P247" s="12" t="str">
        <f>LEFT(Tabela2[[#This Row],[Código]],2)</f>
        <v>13</v>
      </c>
    </row>
    <row r="248" spans="2:16" ht="15" customHeight="1" x14ac:dyDescent="0.25">
      <c r="B248" s="31" t="str">
        <f>IF(Tabela2[[#This Row],[Tipo]] = 0,LOOKUP(Tabela2[[#This Row],[RESUMO]],Tabela3[Grupo],Tabela3[Meus produtos]),VLOOKUP(Tabela2[[#This Row],[Código]],Tabela4[[Código NBS/LC116]:[Meus serviços]],3,0))</f>
        <v>Não</v>
      </c>
      <c r="C248" t="str">
        <f>IF(E248=0,TEXT(dados!A163,"00000000"),IF(E248=2,TEXT(dados!A163,"0000"),TEXT(dados!A163,"#")))</f>
        <v>13021960</v>
      </c>
      <c r="D248" t="str">
        <f>IF(dados!B163=0,"",dados!B163)</f>
        <v/>
      </c>
      <c r="E248">
        <f>dados!C163</f>
        <v>0</v>
      </c>
      <c r="F248" t="str">
        <f>dados!D163</f>
        <v>Sucos e extratos,silimarina</v>
      </c>
      <c r="G248"/>
      <c r="H248"/>
      <c r="I248"/>
      <c r="J248"/>
      <c r="K248" s="13"/>
      <c r="L248" s="13">
        <f>dados!I163/100</f>
        <v>0.13449999999999998</v>
      </c>
      <c r="M248" s="13">
        <f>dados!J163/100</f>
        <v>0.1699</v>
      </c>
      <c r="N248" s="13">
        <f>dados!K163/100</f>
        <v>0.18</v>
      </c>
      <c r="O248" s="13">
        <f>dados!L163/100</f>
        <v>0</v>
      </c>
      <c r="P248" s="12" t="str">
        <f>LEFT(Tabela2[[#This Row],[Código]],2)</f>
        <v>13</v>
      </c>
    </row>
    <row r="249" spans="2:16" ht="15" customHeight="1" x14ac:dyDescent="0.25">
      <c r="B249" s="31" t="str">
        <f>IF(Tabela2[[#This Row],[Tipo]] = 0,LOOKUP(Tabela2[[#This Row],[RESUMO]],Tabela3[Grupo],Tabela3[Meus produtos]),VLOOKUP(Tabela2[[#This Row],[Código]],Tabela4[[Código NBS/LC116]:[Meus serviços]],3,0))</f>
        <v>Não</v>
      </c>
      <c r="C249" t="str">
        <f>IF(E249=0,TEXT(dados!A164,"00000000"),IF(E249=2,TEXT(dados!A164,"0000"),TEXT(dados!A164,"#")))</f>
        <v>13021991</v>
      </c>
      <c r="D249" t="str">
        <f>IF(dados!B164=0,"",dados!B164)</f>
        <v/>
      </c>
      <c r="E249">
        <f>dados!C164</f>
        <v>0</v>
      </c>
      <c r="F249" t="str">
        <f>dados!D164</f>
        <v>Sucos e extratos,de piretro ou de raizes c/rotenona</v>
      </c>
      <c r="G249"/>
      <c r="H249"/>
      <c r="I249"/>
      <c r="J249"/>
      <c r="K249" s="13"/>
      <c r="L249" s="13">
        <f>dados!I164/100</f>
        <v>0.13449999999999998</v>
      </c>
      <c r="M249" s="13">
        <f>dados!J164/100</f>
        <v>0.1545</v>
      </c>
      <c r="N249" s="13">
        <f>dados!K164/100</f>
        <v>0.18</v>
      </c>
      <c r="O249" s="13">
        <f>dados!L164/100</f>
        <v>0</v>
      </c>
      <c r="P249" s="12" t="str">
        <f>LEFT(Tabela2[[#This Row],[Código]],2)</f>
        <v>13</v>
      </c>
    </row>
    <row r="250" spans="2:16" ht="15" customHeight="1" x14ac:dyDescent="0.25">
      <c r="B250" s="31" t="str">
        <f>IF(Tabela2[[#This Row],[Tipo]] = 0,LOOKUP(Tabela2[[#This Row],[RESUMO]],Tabela3[Grupo],Tabela3[Meus produtos]),VLOOKUP(Tabela2[[#This Row],[Código]],Tabela4[[Código NBS/LC116]:[Meus serviços]],3,0))</f>
        <v>Não</v>
      </c>
      <c r="C250" t="str">
        <f>IF(E250=0,TEXT(dados!A165,"00000000"),IF(E250=2,TEXT(dados!A165,"0000"),TEXT(dados!A165,"#")))</f>
        <v>13021999</v>
      </c>
      <c r="D250" t="str">
        <f>IF(dados!B165=0,"",dados!B165)</f>
        <v/>
      </c>
      <c r="E250">
        <f>dados!C165</f>
        <v>0</v>
      </c>
      <c r="F250" t="str">
        <f>dados!D165</f>
        <v>Sucos e extratos,de outs.vegetais</v>
      </c>
      <c r="G250"/>
      <c r="H250"/>
      <c r="I250"/>
      <c r="J250"/>
      <c r="K250" s="13"/>
      <c r="L250" s="13">
        <f>dados!I165/100</f>
        <v>0.13449999999999998</v>
      </c>
      <c r="M250" s="13">
        <f>dados!J165/100</f>
        <v>0.16370000000000001</v>
      </c>
      <c r="N250" s="13">
        <f>dados!K165/100</f>
        <v>0.18</v>
      </c>
      <c r="O250" s="13">
        <f>dados!L165/100</f>
        <v>0</v>
      </c>
      <c r="P250" s="12" t="str">
        <f>LEFT(Tabela2[[#This Row],[Código]],2)</f>
        <v>13</v>
      </c>
    </row>
    <row r="251" spans="2:16" ht="15" customHeight="1" x14ac:dyDescent="0.25">
      <c r="B251" s="31" t="str">
        <f>IF(Tabela2[[#This Row],[Tipo]] = 0,LOOKUP(Tabela2[[#This Row],[RESUMO]],Tabela3[Grupo],Tabela3[Meus produtos]),VLOOKUP(Tabela2[[#This Row],[Código]],Tabela4[[Código NBS/LC116]:[Meus serviços]],3,0))</f>
        <v>Não</v>
      </c>
      <c r="C251" t="str">
        <f>IF(E251=0,TEXT(dados!A166,"00000000"),IF(E251=2,TEXT(dados!A166,"0000"),TEXT(dados!A166,"#")))</f>
        <v>13022010</v>
      </c>
      <c r="D251" t="str">
        <f>IF(dados!B166=0,"",dados!B166)</f>
        <v/>
      </c>
      <c r="E251">
        <f>dados!C166</f>
        <v>0</v>
      </c>
      <c r="F251" t="str">
        <f>dados!D166</f>
        <v>Materias pecticas (pectinas)</v>
      </c>
      <c r="G251"/>
      <c r="H251"/>
      <c r="I251"/>
      <c r="J251"/>
      <c r="K251" s="13"/>
      <c r="L251" s="13">
        <f>dados!I166/100</f>
        <v>0.13449999999999998</v>
      </c>
      <c r="M251" s="13">
        <f>dados!J166/100</f>
        <v>0.16370000000000001</v>
      </c>
      <c r="N251" s="13">
        <f>dados!K166/100</f>
        <v>0.18</v>
      </c>
      <c r="O251" s="13">
        <f>dados!L166/100</f>
        <v>0</v>
      </c>
      <c r="P251" s="12" t="str">
        <f>LEFT(Tabela2[[#This Row],[Código]],2)</f>
        <v>13</v>
      </c>
    </row>
    <row r="252" spans="2:16" ht="15" customHeight="1" x14ac:dyDescent="0.25">
      <c r="B252" s="31" t="str">
        <f>IF(Tabela2[[#This Row],[Tipo]] = 0,LOOKUP(Tabela2[[#This Row],[RESUMO]],Tabela3[Grupo],Tabela3[Meus produtos]),VLOOKUP(Tabela2[[#This Row],[Código]],Tabela4[[Código NBS/LC116]:[Meus serviços]],3,0))</f>
        <v>Não</v>
      </c>
      <c r="C252" t="str">
        <f>IF(E252=0,TEXT(dados!A167,"00000000"),IF(E252=2,TEXT(dados!A167,"0000"),TEXT(dados!A167,"#")))</f>
        <v>13022090</v>
      </c>
      <c r="D252" t="str">
        <f>IF(dados!B167=0,"",dados!B167)</f>
        <v/>
      </c>
      <c r="E252">
        <f>dados!C167</f>
        <v>0</v>
      </c>
      <c r="F252" t="str">
        <f>dados!D167</f>
        <v>Outros materias pecticas,pectinatos e pectatos</v>
      </c>
      <c r="G252"/>
      <c r="H252"/>
      <c r="I252"/>
      <c r="J252"/>
      <c r="K252" s="13"/>
      <c r="L252" s="13">
        <f>dados!I167/100</f>
        <v>0.13449999999999998</v>
      </c>
      <c r="M252" s="13">
        <f>dados!J167/100</f>
        <v>0.16370000000000001</v>
      </c>
      <c r="N252" s="13">
        <f>dados!K167/100</f>
        <v>0.18</v>
      </c>
      <c r="O252" s="13">
        <f>dados!L167/100</f>
        <v>0</v>
      </c>
      <c r="P252" s="12" t="str">
        <f>LEFT(Tabela2[[#This Row],[Código]],2)</f>
        <v>13</v>
      </c>
    </row>
    <row r="253" spans="2:16" ht="15" customHeight="1" x14ac:dyDescent="0.25">
      <c r="B253" s="31" t="str">
        <f>IF(Tabela2[[#This Row],[Tipo]] = 0,LOOKUP(Tabela2[[#This Row],[RESUMO]],Tabela3[Grupo],Tabela3[Meus produtos]),VLOOKUP(Tabela2[[#This Row],[Código]],Tabela4[[Código NBS/LC116]:[Meus serviços]],3,0))</f>
        <v>Não</v>
      </c>
      <c r="C253" t="str">
        <f>IF(E253=0,TEXT(dados!A168,"00000000"),IF(E253=2,TEXT(dados!A168,"0000"),TEXT(dados!A168,"#")))</f>
        <v>13023100</v>
      </c>
      <c r="D253" t="str">
        <f>IF(dados!B168=0,"",dados!B168)</f>
        <v/>
      </c>
      <c r="E253">
        <f>dados!C168</f>
        <v>0</v>
      </c>
      <c r="F253" t="str">
        <f>dados!D168</f>
        <v>Agar-agar</v>
      </c>
      <c r="G253"/>
      <c r="H253"/>
      <c r="I253"/>
      <c r="J253"/>
      <c r="K253" s="13"/>
      <c r="L253" s="13">
        <f>dados!I168/100</f>
        <v>0.13449999999999998</v>
      </c>
      <c r="M253" s="13">
        <f>dados!J168/100</f>
        <v>0.16589999999999999</v>
      </c>
      <c r="N253" s="13">
        <f>dados!K168/100</f>
        <v>0.18</v>
      </c>
      <c r="O253" s="13">
        <f>dados!L168/100</f>
        <v>0</v>
      </c>
      <c r="P253" s="12" t="str">
        <f>LEFT(Tabela2[[#This Row],[Código]],2)</f>
        <v>13</v>
      </c>
    </row>
    <row r="254" spans="2:16" ht="15" customHeight="1" x14ac:dyDescent="0.25">
      <c r="B254" s="31" t="str">
        <f>IF(Tabela2[[#This Row],[Tipo]] = 0,LOOKUP(Tabela2[[#This Row],[RESUMO]],Tabela3[Grupo],Tabela3[Meus produtos]),VLOOKUP(Tabela2[[#This Row],[Código]],Tabela4[[Código NBS/LC116]:[Meus serviços]],3,0))</f>
        <v>Não</v>
      </c>
      <c r="C254" t="str">
        <f>IF(E254=0,TEXT(dados!A169,"00000000"),IF(E254=2,TEXT(dados!A169,"0000"),TEXT(dados!A169,"#")))</f>
        <v>13023211</v>
      </c>
      <c r="D254" t="str">
        <f>IF(dados!B169=0,"",dados!B169)</f>
        <v/>
      </c>
      <c r="E254">
        <f>dados!C169</f>
        <v>0</v>
      </c>
      <c r="F254" t="str">
        <f>dados!D169</f>
        <v>Farinha de endosperma</v>
      </c>
      <c r="G254"/>
      <c r="H254"/>
      <c r="I254"/>
      <c r="J254"/>
      <c r="K254" s="13"/>
      <c r="L254" s="13">
        <f>dados!I169/100</f>
        <v>0.13449999999999998</v>
      </c>
      <c r="M254" s="13">
        <f>dados!J169/100</f>
        <v>0.16370000000000001</v>
      </c>
      <c r="N254" s="13">
        <f>dados!K169/100</f>
        <v>0.18</v>
      </c>
      <c r="O254" s="13">
        <f>dados!L169/100</f>
        <v>0</v>
      </c>
      <c r="P254" s="12" t="str">
        <f>LEFT(Tabela2[[#This Row],[Código]],2)</f>
        <v>13</v>
      </c>
    </row>
    <row r="255" spans="2:16" ht="15" customHeight="1" x14ac:dyDescent="0.25">
      <c r="B255" s="31" t="str">
        <f>IF(Tabela2[[#This Row],[Tipo]] = 0,LOOKUP(Tabela2[[#This Row],[RESUMO]],Tabela3[Grupo],Tabela3[Meus produtos]),VLOOKUP(Tabela2[[#This Row],[Código]],Tabela4[[Código NBS/LC116]:[Meus serviços]],3,0))</f>
        <v>Não</v>
      </c>
      <c r="C255" t="str">
        <f>IF(E255=0,TEXT(dados!A170,"00000000"),IF(E255=2,TEXT(dados!A170,"0000"),TEXT(dados!A170,"#")))</f>
        <v>13023219</v>
      </c>
      <c r="D255" t="str">
        <f>IF(dados!B170=0,"",dados!B170)</f>
        <v/>
      </c>
      <c r="E255">
        <f>dados!C170</f>
        <v>0</v>
      </c>
      <c r="F255" t="str">
        <f>dados!D170</f>
        <v>Outs.prods.mucilag.espessantes,de alfarroba e sementes</v>
      </c>
      <c r="G255"/>
      <c r="H255"/>
      <c r="I255"/>
      <c r="J255"/>
      <c r="K255" s="13"/>
      <c r="L255" s="13">
        <f>dados!I170/100</f>
        <v>0.13449999999999998</v>
      </c>
      <c r="M255" s="13">
        <f>dados!J170/100</f>
        <v>0.16370000000000001</v>
      </c>
      <c r="N255" s="13">
        <f>dados!K170/100</f>
        <v>0.18</v>
      </c>
      <c r="O255" s="13">
        <f>dados!L170/100</f>
        <v>0</v>
      </c>
      <c r="P255" s="12" t="str">
        <f>LEFT(Tabela2[[#This Row],[Código]],2)</f>
        <v>13</v>
      </c>
    </row>
    <row r="256" spans="2:16" ht="15" customHeight="1" x14ac:dyDescent="0.25">
      <c r="B256" s="31" t="str">
        <f>IF(Tabela2[[#This Row],[Tipo]] = 0,LOOKUP(Tabela2[[#This Row],[RESUMO]],Tabela3[Grupo],Tabela3[Meus produtos]),VLOOKUP(Tabela2[[#This Row],[Código]],Tabela4[[Código NBS/LC116]:[Meus serviços]],3,0))</f>
        <v>Não</v>
      </c>
      <c r="C256" t="str">
        <f>IF(E256=0,TEXT(dados!A171,"00000000"),IF(E256=2,TEXT(dados!A171,"0000"),TEXT(dados!A171,"#")))</f>
        <v>13023220</v>
      </c>
      <c r="D256" t="str">
        <f>IF(dados!B171=0,"",dados!B171)</f>
        <v/>
      </c>
      <c r="E256">
        <f>dados!C171</f>
        <v>0</v>
      </c>
      <c r="F256" t="str">
        <f>dados!D171</f>
        <v>Prods.mucilaginosos e espessantes,de sementes de guare</v>
      </c>
      <c r="G256"/>
      <c r="H256"/>
      <c r="I256"/>
      <c r="J256"/>
      <c r="K256" s="13"/>
      <c r="L256" s="13">
        <f>dados!I171/100</f>
        <v>0.13449999999999998</v>
      </c>
      <c r="M256" s="13">
        <f>dados!J171/100</f>
        <v>0.1545</v>
      </c>
      <c r="N256" s="13">
        <f>dados!K171/100</f>
        <v>0.18</v>
      </c>
      <c r="O256" s="13">
        <f>dados!L171/100</f>
        <v>0</v>
      </c>
      <c r="P256" s="12" t="str">
        <f>LEFT(Tabela2[[#This Row],[Código]],2)</f>
        <v>13</v>
      </c>
    </row>
    <row r="257" spans="2:16" ht="15" customHeight="1" x14ac:dyDescent="0.25">
      <c r="B257" s="31" t="str">
        <f>IF(Tabela2[[#This Row],[Tipo]] = 0,LOOKUP(Tabela2[[#This Row],[RESUMO]],Tabela3[Grupo],Tabela3[Meus produtos]),VLOOKUP(Tabela2[[#This Row],[Código]],Tabela4[[Código NBS/LC116]:[Meus serviços]],3,0))</f>
        <v>Não</v>
      </c>
      <c r="C257" t="str">
        <f>IF(E257=0,TEXT(dados!A172,"00000000"),IF(E257=2,TEXT(dados!A172,"0000"),TEXT(dados!A172,"#")))</f>
        <v>13023910</v>
      </c>
      <c r="D257" t="str">
        <f>IF(dados!B172=0,"",dados!B172)</f>
        <v/>
      </c>
      <c r="E257">
        <f>dados!C172</f>
        <v>0</v>
      </c>
      <c r="F257" t="str">
        <f>dados!D172</f>
        <v>Prods.mucilaginosos e espessantes,de carragenina</v>
      </c>
      <c r="G257"/>
      <c r="H257"/>
      <c r="I257"/>
      <c r="J257"/>
      <c r="K257" s="13"/>
      <c r="L257" s="13">
        <f>dados!I172/100</f>
        <v>0.13449999999999998</v>
      </c>
      <c r="M257" s="13">
        <f>dados!J172/100</f>
        <v>0.16589999999999999</v>
      </c>
      <c r="N257" s="13">
        <f>dados!K172/100</f>
        <v>0.18</v>
      </c>
      <c r="O257" s="13">
        <f>dados!L172/100</f>
        <v>0</v>
      </c>
      <c r="P257" s="12" t="str">
        <f>LEFT(Tabela2[[#This Row],[Código]],2)</f>
        <v>13</v>
      </c>
    </row>
    <row r="258" spans="2:16" ht="15" customHeight="1" x14ac:dyDescent="0.25">
      <c r="B258" s="31" t="str">
        <f>IF(Tabela2[[#This Row],[Tipo]] = 0,LOOKUP(Tabela2[[#This Row],[RESUMO]],Tabela3[Grupo],Tabela3[Meus produtos]),VLOOKUP(Tabela2[[#This Row],[Código]],Tabela4[[Código NBS/LC116]:[Meus serviços]],3,0))</f>
        <v>Não</v>
      </c>
      <c r="C258" t="str">
        <f>IF(E258=0,TEXT(dados!A173,"00000000"),IF(E258=2,TEXT(dados!A173,"0000"),TEXT(dados!A173,"#")))</f>
        <v>13023990</v>
      </c>
      <c r="D258" t="str">
        <f>IF(dados!B173=0,"",dados!B173)</f>
        <v/>
      </c>
      <c r="E258">
        <f>dados!C173</f>
        <v>0</v>
      </c>
      <c r="F258" t="str">
        <f>dados!D173</f>
        <v>Prods.mucilaginosos e espessantes, deriv. outs.vegetais</v>
      </c>
      <c r="G258"/>
      <c r="H258"/>
      <c r="I258"/>
      <c r="J258"/>
      <c r="K258" s="13"/>
      <c r="L258" s="13">
        <f>dados!I173/100</f>
        <v>0.13449999999999998</v>
      </c>
      <c r="M258" s="13">
        <f>dados!J173/100</f>
        <v>0.16370000000000001</v>
      </c>
      <c r="N258" s="13">
        <f>dados!K173/100</f>
        <v>0.18</v>
      </c>
      <c r="O258" s="13">
        <f>dados!L173/100</f>
        <v>0</v>
      </c>
      <c r="P258" s="12" t="str">
        <f>LEFT(Tabela2[[#This Row],[Código]],2)</f>
        <v>13</v>
      </c>
    </row>
    <row r="259" spans="2:16" ht="15" customHeight="1" x14ac:dyDescent="0.25">
      <c r="B259" s="31" t="str">
        <f>IF(Tabela2[[#This Row],[Tipo]] = 0,LOOKUP(Tabela2[[#This Row],[RESUMO]],Tabela3[Grupo],Tabela3[Meus produtos]),VLOOKUP(Tabela2[[#This Row],[Código]],Tabela4[[Código NBS/LC116]:[Meus serviços]],3,0))</f>
        <v>Não</v>
      </c>
      <c r="C259" t="str">
        <f>IF(E259=0,TEXT(dados!A174,"00000000"),IF(E259=2,TEXT(dados!A174,"0000"),TEXT(dados!A174,"#")))</f>
        <v>14011000</v>
      </c>
      <c r="D259" t="str">
        <f>IF(dados!B174=0,"",dados!B174)</f>
        <v/>
      </c>
      <c r="E259">
        <f>dados!C174</f>
        <v>0</v>
      </c>
      <c r="F259" t="str">
        <f>dados!D174</f>
        <v>Bambus para cestaria ou espartaria</v>
      </c>
      <c r="G259"/>
      <c r="H259"/>
      <c r="I259"/>
      <c r="J259"/>
      <c r="K259" s="13"/>
      <c r="L259" s="13">
        <f>dados!I174/100</f>
        <v>0.13449999999999998</v>
      </c>
      <c r="M259" s="13">
        <f>dados!J174/100</f>
        <v>0.16149999999999998</v>
      </c>
      <c r="N259" s="13">
        <f>dados!K174/100</f>
        <v>0.18</v>
      </c>
      <c r="O259" s="13">
        <f>dados!L174/100</f>
        <v>0</v>
      </c>
      <c r="P259" s="12" t="str">
        <f>LEFT(Tabela2[[#This Row],[Código]],2)</f>
        <v>14</v>
      </c>
    </row>
    <row r="260" spans="2:16" ht="15" customHeight="1" x14ac:dyDescent="0.25">
      <c r="B260" s="31" t="str">
        <f>IF(Tabela2[[#This Row],[Tipo]] = 0,LOOKUP(Tabela2[[#This Row],[RESUMO]],Tabela3[Grupo],Tabela3[Meus produtos]),VLOOKUP(Tabela2[[#This Row],[Código]],Tabela4[[Código NBS/LC116]:[Meus serviços]],3,0))</f>
        <v>Não</v>
      </c>
      <c r="C260" t="str">
        <f>IF(E260=0,TEXT(dados!A175,"00000000"),IF(E260=2,TEXT(dados!A175,"0000"),TEXT(dados!A175,"#")))</f>
        <v>14012000</v>
      </c>
      <c r="D260" t="str">
        <f>IF(dados!B175=0,"",dados!B175)</f>
        <v/>
      </c>
      <c r="E260">
        <f>dados!C175</f>
        <v>0</v>
      </c>
      <c r="F260" t="str">
        <f>dados!D175</f>
        <v>Rotins para cestaria ou espartaria</v>
      </c>
      <c r="G260"/>
      <c r="H260"/>
      <c r="I260"/>
      <c r="J260"/>
      <c r="K260" s="13"/>
      <c r="L260" s="13">
        <f>dados!I175/100</f>
        <v>0.13449999999999998</v>
      </c>
      <c r="M260" s="13">
        <f>dados!J175/100</f>
        <v>0.16149999999999998</v>
      </c>
      <c r="N260" s="13">
        <f>dados!K175/100</f>
        <v>0.18</v>
      </c>
      <c r="O260" s="13">
        <f>dados!L175/100</f>
        <v>0</v>
      </c>
      <c r="P260" s="12" t="str">
        <f>LEFT(Tabela2[[#This Row],[Código]],2)</f>
        <v>14</v>
      </c>
    </row>
    <row r="261" spans="2:16" ht="15" customHeight="1" x14ac:dyDescent="0.25">
      <c r="B261" s="31" t="str">
        <f>IF(Tabela2[[#This Row],[Tipo]] = 0,LOOKUP(Tabela2[[#This Row],[RESUMO]],Tabela3[Grupo],Tabela3[Meus produtos]),VLOOKUP(Tabela2[[#This Row],[Código]],Tabela4[[Código NBS/LC116]:[Meus serviços]],3,0))</f>
        <v>Não</v>
      </c>
      <c r="C261" t="str">
        <f>IF(E261=0,TEXT(dados!A176,"00000000"),IF(E261=2,TEXT(dados!A176,"0000"),TEXT(dados!A176,"#")))</f>
        <v>14019000</v>
      </c>
      <c r="D261" t="str">
        <f>IF(dados!B176=0,"",dados!B176)</f>
        <v/>
      </c>
      <c r="E261">
        <f>dados!C176</f>
        <v>0</v>
      </c>
      <c r="F261" t="str">
        <f>dados!D176</f>
        <v>Outs.materias vegetais para cestaria ou espartaria</v>
      </c>
      <c r="G261"/>
      <c r="H261"/>
      <c r="I261"/>
      <c r="J261"/>
      <c r="K261" s="13"/>
      <c r="L261" s="13">
        <f>dados!I176/100</f>
        <v>0.13449999999999998</v>
      </c>
      <c r="M261" s="13">
        <f>dados!J176/100</f>
        <v>0.16149999999999998</v>
      </c>
      <c r="N261" s="13">
        <f>dados!K176/100</f>
        <v>0.18</v>
      </c>
      <c r="O261" s="13">
        <f>dados!L176/100</f>
        <v>0</v>
      </c>
      <c r="P261" s="12" t="str">
        <f>LEFT(Tabela2[[#This Row],[Código]],2)</f>
        <v>14</v>
      </c>
    </row>
    <row r="262" spans="2:16" ht="15" customHeight="1" x14ac:dyDescent="0.25">
      <c r="B262" s="31" t="str">
        <f>IF(Tabela2[[#This Row],[Tipo]] = 0,LOOKUP(Tabela2[[#This Row],[RESUMO]],Tabela3[Grupo],Tabela3[Meus produtos]),VLOOKUP(Tabela2[[#This Row],[Código]],Tabela4[[Código NBS/LC116]:[Meus serviços]],3,0))</f>
        <v>Não</v>
      </c>
      <c r="C262" t="str">
        <f>IF(E262=0,TEXT(dados!A177,"00000000"),IF(E262=2,TEXT(dados!A177,"0000"),TEXT(dados!A177,"#")))</f>
        <v>14042010</v>
      </c>
      <c r="D262" t="str">
        <f>IF(dados!B177=0,"",dados!B177)</f>
        <v/>
      </c>
      <c r="E262">
        <f>dados!C177</f>
        <v>0</v>
      </c>
      <c r="F262" t="str">
        <f>dados!D177</f>
        <v>Linteres de algodao,em bruto</v>
      </c>
      <c r="G262"/>
      <c r="H262"/>
      <c r="I262"/>
      <c r="J262"/>
      <c r="K262" s="13"/>
      <c r="L262" s="13">
        <f>dados!I177/100</f>
        <v>0.13449999999999998</v>
      </c>
      <c r="M262" s="13">
        <f>dados!J177/100</f>
        <v>0.16149999999999998</v>
      </c>
      <c r="N262" s="13">
        <f>dados!K177/100</f>
        <v>0.18</v>
      </c>
      <c r="O262" s="13">
        <f>dados!L177/100</f>
        <v>0</v>
      </c>
      <c r="P262" s="12" t="str">
        <f>LEFT(Tabela2[[#This Row],[Código]],2)</f>
        <v>14</v>
      </c>
    </row>
    <row r="263" spans="2:16" ht="15" customHeight="1" x14ac:dyDescent="0.25">
      <c r="B263" s="31" t="str">
        <f>IF(Tabela2[[#This Row],[Tipo]] = 0,LOOKUP(Tabela2[[#This Row],[RESUMO]],Tabela3[Grupo],Tabela3[Meus produtos]),VLOOKUP(Tabela2[[#This Row],[Código]],Tabela4[[Código NBS/LC116]:[Meus serviços]],3,0))</f>
        <v>Não</v>
      </c>
      <c r="C263" t="str">
        <f>IF(E263=0,TEXT(dados!A178,"00000000"),IF(E263=2,TEXT(dados!A178,"0000"),TEXT(dados!A178,"#")))</f>
        <v>14042090</v>
      </c>
      <c r="D263" t="str">
        <f>IF(dados!B178=0,"",dados!B178)</f>
        <v/>
      </c>
      <c r="E263">
        <f>dados!C178</f>
        <v>0</v>
      </c>
      <c r="F263" t="str">
        <f>dados!D178</f>
        <v>Outros linteres de algodao</v>
      </c>
      <c r="G263"/>
      <c r="H263"/>
      <c r="I263"/>
      <c r="J263"/>
      <c r="K263" s="13"/>
      <c r="L263" s="13">
        <f>dados!I178/100</f>
        <v>0.13449999999999998</v>
      </c>
      <c r="M263" s="13">
        <f>dados!J178/100</f>
        <v>0.16149999999999998</v>
      </c>
      <c r="N263" s="13">
        <f>dados!K178/100</f>
        <v>0.18</v>
      </c>
      <c r="O263" s="13">
        <f>dados!L178/100</f>
        <v>0</v>
      </c>
      <c r="P263" s="12" t="str">
        <f>LEFT(Tabela2[[#This Row],[Código]],2)</f>
        <v>14</v>
      </c>
    </row>
    <row r="264" spans="2:16" ht="15" customHeight="1" x14ac:dyDescent="0.25">
      <c r="B264" s="31" t="str">
        <f>IF(Tabela2[[#This Row],[Tipo]] = 0,LOOKUP(Tabela2[[#This Row],[RESUMO]],Tabela3[Grupo],Tabela3[Meus produtos]),VLOOKUP(Tabela2[[#This Row],[Código]],Tabela4[[Código NBS/LC116]:[Meus serviços]],3,0))</f>
        <v>Não</v>
      </c>
      <c r="C264" t="str">
        <f>IF(E264=0,TEXT(dados!A179,"00000000"),IF(E264=2,TEXT(dados!A179,"0000"),TEXT(dados!A179,"#")))</f>
        <v>14049010</v>
      </c>
      <c r="D264" t="str">
        <f>IF(dados!B179=0,"",dados!B179)</f>
        <v/>
      </c>
      <c r="E264">
        <f>dados!C179</f>
        <v>0</v>
      </c>
      <c r="F264" t="str">
        <f>dados!D179</f>
        <v>Materias vegetais das especies principalmente utilizadas na fabricacao de vassouras ou de escovas (por exemplo sorgo, piacaba, raiz de grama, tampico), mesmo torcidas ou em feixes</v>
      </c>
      <c r="G264"/>
      <c r="H264"/>
      <c r="I264"/>
      <c r="J264"/>
      <c r="K264" s="13"/>
      <c r="L264" s="13">
        <f>dados!I179/100</f>
        <v>0.13449999999999998</v>
      </c>
      <c r="M264" s="13">
        <f>dados!J179/100</f>
        <v>0.16149999999999998</v>
      </c>
      <c r="N264" s="13">
        <f>dados!K179/100</f>
        <v>0.18</v>
      </c>
      <c r="O264" s="13">
        <f>dados!L179/100</f>
        <v>0</v>
      </c>
      <c r="P264" s="12" t="str">
        <f>LEFT(Tabela2[[#This Row],[Código]],2)</f>
        <v>14</v>
      </c>
    </row>
    <row r="265" spans="2:16" ht="15" customHeight="1" x14ac:dyDescent="0.25">
      <c r="B265" s="31" t="str">
        <f>IF(Tabela2[[#This Row],[Tipo]] = 0,LOOKUP(Tabela2[[#This Row],[RESUMO]],Tabela3[Grupo],Tabela3[Meus produtos]),VLOOKUP(Tabela2[[#This Row],[Código]],Tabela4[[Código NBS/LC116]:[Meus serviços]],3,0))</f>
        <v>Não</v>
      </c>
      <c r="C265" t="str">
        <f>IF(E265=0,TEXT(dados!A180,"00000000"),IF(E265=2,TEXT(dados!A180,"0000"),TEXT(dados!A180,"#")))</f>
        <v>14049090</v>
      </c>
      <c r="D265" t="str">
        <f>IF(dados!B180=0,"",dados!B180)</f>
        <v/>
      </c>
      <c r="E265">
        <f>dados!C180</f>
        <v>0</v>
      </c>
      <c r="F265" t="str">
        <f>dados!D180</f>
        <v>Outros produtos de origem vegetal,nao especificados nem compreendidos em outras posicoes</v>
      </c>
      <c r="G265"/>
      <c r="H265"/>
      <c r="I265"/>
      <c r="J265"/>
      <c r="K265" s="13"/>
      <c r="L265" s="13">
        <f>dados!I180/100</f>
        <v>0.13449999999999998</v>
      </c>
      <c r="M265" s="13">
        <f>dados!J180/100</f>
        <v>0.16149999999999998</v>
      </c>
      <c r="N265" s="13">
        <f>dados!K180/100</f>
        <v>0.18</v>
      </c>
      <c r="O265" s="13">
        <f>dados!L180/100</f>
        <v>0</v>
      </c>
      <c r="P265" s="12" t="str">
        <f>LEFT(Tabela2[[#This Row],[Código]],2)</f>
        <v>14</v>
      </c>
    </row>
    <row r="266" spans="2:16" ht="15" customHeight="1" x14ac:dyDescent="0.25">
      <c r="B266" s="31" t="str">
        <f>IF(Tabela2[[#This Row],[Tipo]] = 0,LOOKUP(Tabela2[[#This Row],[RESUMO]],Tabela3[Grupo],Tabela3[Meus produtos]),VLOOKUP(Tabela2[[#This Row],[Código]],Tabela4[[Código NBS/LC116]:[Meus serviços]],3,0))</f>
        <v>Não</v>
      </c>
      <c r="C266" t="str">
        <f>IF(E266=0,TEXT(dados!A181,"00000000"),IF(E266=2,TEXT(dados!A181,"0000"),TEXT(dados!A181,"#")))</f>
        <v>15011000</v>
      </c>
      <c r="D266" t="str">
        <f>IF(dados!B181=0,"",dados!B181)</f>
        <v/>
      </c>
      <c r="E266">
        <f>dados!C181</f>
        <v>0</v>
      </c>
      <c r="F266" t="str">
        <f>dados!D181</f>
        <v>Banha</v>
      </c>
      <c r="G266"/>
      <c r="H266"/>
      <c r="I266"/>
      <c r="J266"/>
      <c r="K266" s="13"/>
      <c r="L266" s="13">
        <f>dados!I181/100</f>
        <v>0.13449999999999998</v>
      </c>
      <c r="M266" s="13">
        <f>dados!J181/100</f>
        <v>0.16370000000000001</v>
      </c>
      <c r="N266" s="13">
        <f>dados!K181/100</f>
        <v>0.18</v>
      </c>
      <c r="O266" s="13">
        <f>dados!L181/100</f>
        <v>0</v>
      </c>
      <c r="P266" s="12" t="str">
        <f>LEFT(Tabela2[[#This Row],[Código]],2)</f>
        <v>15</v>
      </c>
    </row>
    <row r="267" spans="2:16" ht="15" customHeight="1" x14ac:dyDescent="0.25">
      <c r="B267" s="31" t="str">
        <f>IF(Tabela2[[#This Row],[Tipo]] = 0,LOOKUP(Tabela2[[#This Row],[RESUMO]],Tabela3[Grupo],Tabela3[Meus produtos]),VLOOKUP(Tabela2[[#This Row],[Código]],Tabela4[[Código NBS/LC116]:[Meus serviços]],3,0))</f>
        <v>Não</v>
      </c>
      <c r="C267" t="str">
        <f>IF(E267=0,TEXT(dados!A182,"00000000"),IF(E267=2,TEXT(dados!A182,"0000"),TEXT(dados!A182,"#")))</f>
        <v>15012000</v>
      </c>
      <c r="D267" t="str">
        <f>IF(dados!B182=0,"",dados!B182)</f>
        <v/>
      </c>
      <c r="E267">
        <f>dados!C182</f>
        <v>0</v>
      </c>
      <c r="F267" t="str">
        <f>dados!D182</f>
        <v>Outras gorduras de porco</v>
      </c>
      <c r="G267"/>
      <c r="H267"/>
      <c r="I267"/>
      <c r="J267"/>
      <c r="K267" s="13"/>
      <c r="L267" s="13">
        <f>dados!I182/100</f>
        <v>0.13449999999999998</v>
      </c>
      <c r="M267" s="13">
        <f>dados!J182/100</f>
        <v>0.16370000000000001</v>
      </c>
      <c r="N267" s="13">
        <f>dados!K182/100</f>
        <v>0.18</v>
      </c>
      <c r="O267" s="13">
        <f>dados!L182/100</f>
        <v>0</v>
      </c>
      <c r="P267" s="12" t="str">
        <f>LEFT(Tabela2[[#This Row],[Código]],2)</f>
        <v>15</v>
      </c>
    </row>
    <row r="268" spans="2:16" ht="15" customHeight="1" x14ac:dyDescent="0.25">
      <c r="B268" s="31" t="str">
        <f>IF(Tabela2[[#This Row],[Tipo]] = 0,LOOKUP(Tabela2[[#This Row],[RESUMO]],Tabela3[Grupo],Tabela3[Meus produtos]),VLOOKUP(Tabela2[[#This Row],[Código]],Tabela4[[Código NBS/LC116]:[Meus serviços]],3,0))</f>
        <v>Não</v>
      </c>
      <c r="C268" t="str">
        <f>IF(E268=0,TEXT(dados!A183,"00000000"),IF(E268=2,TEXT(dados!A183,"0000"),TEXT(dados!A183,"#")))</f>
        <v>15019000</v>
      </c>
      <c r="D268" t="str">
        <f>IF(dados!B183=0,"",dados!B183)</f>
        <v/>
      </c>
      <c r="E268">
        <f>dados!C183</f>
        <v>0</v>
      </c>
      <c r="F268" t="str">
        <f>dados!D183</f>
        <v>Gordura de aves</v>
      </c>
      <c r="G268"/>
      <c r="H268"/>
      <c r="I268"/>
      <c r="J268"/>
      <c r="K268" s="13"/>
      <c r="L268" s="13">
        <f>dados!I183/100</f>
        <v>0.13449999999999998</v>
      </c>
      <c r="M268" s="13">
        <f>dados!J183/100</f>
        <v>0.16370000000000001</v>
      </c>
      <c r="N268" s="13">
        <f>dados!K183/100</f>
        <v>0.18</v>
      </c>
      <c r="O268" s="13">
        <f>dados!L183/100</f>
        <v>0</v>
      </c>
      <c r="P268" s="12" t="str">
        <f>LEFT(Tabela2[[#This Row],[Código]],2)</f>
        <v>15</v>
      </c>
    </row>
    <row r="269" spans="2:16" ht="15" customHeight="1" x14ac:dyDescent="0.25">
      <c r="B269" s="31" t="str">
        <f>IF(Tabela2[[#This Row],[Tipo]] = 0,LOOKUP(Tabela2[[#This Row],[RESUMO]],Tabela3[Grupo],Tabela3[Meus produtos]),VLOOKUP(Tabela2[[#This Row],[Código]],Tabela4[[Código NBS/LC116]:[Meus serviços]],3,0))</f>
        <v>Não</v>
      </c>
      <c r="C269" t="str">
        <f>IF(E269=0,TEXT(dados!A184,"00000000"),IF(E269=2,TEXT(dados!A184,"0000"),TEXT(dados!A184,"#")))</f>
        <v>15021011</v>
      </c>
      <c r="D269" t="str">
        <f>IF(dados!B184=0,"",dados!B184)</f>
        <v/>
      </c>
      <c r="E269">
        <f>dados!C184</f>
        <v>0</v>
      </c>
      <c r="F269" t="str">
        <f>dados!D184</f>
        <v>Sebo bovino,em bruto</v>
      </c>
      <c r="G269"/>
      <c r="H269"/>
      <c r="I269"/>
      <c r="J269"/>
      <c r="K269" s="13"/>
      <c r="L269" s="13">
        <f>dados!I184/100</f>
        <v>0.13449999999999998</v>
      </c>
      <c r="M269" s="13">
        <f>dados!J184/100</f>
        <v>0.16149999999999998</v>
      </c>
      <c r="N269" s="13">
        <f>dados!K184/100</f>
        <v>0.18</v>
      </c>
      <c r="O269" s="13">
        <f>dados!L184/100</f>
        <v>0</v>
      </c>
      <c r="P269" s="12" t="str">
        <f>LEFT(Tabela2[[#This Row],[Código]],2)</f>
        <v>15</v>
      </c>
    </row>
    <row r="270" spans="2:16" ht="15" customHeight="1" x14ac:dyDescent="0.25">
      <c r="B270" s="31" t="str">
        <f>IF(Tabela2[[#This Row],[Tipo]] = 0,LOOKUP(Tabela2[[#This Row],[RESUMO]],Tabela3[Grupo],Tabela3[Meus produtos]),VLOOKUP(Tabela2[[#This Row],[Código]],Tabela4[[Código NBS/LC116]:[Meus serviços]],3,0))</f>
        <v>Não</v>
      </c>
      <c r="C270" t="str">
        <f>IF(E270=0,TEXT(dados!A185,"00000000"),IF(E270=2,TEXT(dados!A185,"0000"),TEXT(dados!A185,"#")))</f>
        <v>15021012</v>
      </c>
      <c r="D270" t="str">
        <f>IF(dados!B185=0,"",dados!B185)</f>
        <v/>
      </c>
      <c r="E270">
        <f>dados!C185</f>
        <v>0</v>
      </c>
      <c r="F270" t="str">
        <f>dados!D185</f>
        <v>Sebo bovino,fundido</v>
      </c>
      <c r="G270"/>
      <c r="H270"/>
      <c r="I270"/>
      <c r="J270"/>
      <c r="K270" s="13"/>
      <c r="L270" s="13">
        <f>dados!I185/100</f>
        <v>0.13449999999999998</v>
      </c>
      <c r="M270" s="13">
        <f>dados!J185/100</f>
        <v>0.16149999999999998</v>
      </c>
      <c r="N270" s="13">
        <f>dados!K185/100</f>
        <v>0.18</v>
      </c>
      <c r="O270" s="13">
        <f>dados!L185/100</f>
        <v>0</v>
      </c>
      <c r="P270" s="12" t="str">
        <f>LEFT(Tabela2[[#This Row],[Código]],2)</f>
        <v>15</v>
      </c>
    </row>
    <row r="271" spans="2:16" ht="15" customHeight="1" x14ac:dyDescent="0.25">
      <c r="B271" s="31" t="str">
        <f>IF(Tabela2[[#This Row],[Tipo]] = 0,LOOKUP(Tabela2[[#This Row],[RESUMO]],Tabela3[Grupo],Tabela3[Meus produtos]),VLOOKUP(Tabela2[[#This Row],[Código]],Tabela4[[Código NBS/LC116]:[Meus serviços]],3,0))</f>
        <v>Não</v>
      </c>
      <c r="C271" t="str">
        <f>IF(E271=0,TEXT(dados!A186,"00000000"),IF(E271=2,TEXT(dados!A186,"0000"),TEXT(dados!A186,"#")))</f>
        <v>15021019</v>
      </c>
      <c r="D271" t="str">
        <f>IF(dados!B186=0,"",dados!B186)</f>
        <v/>
      </c>
      <c r="E271">
        <f>dados!C186</f>
        <v>0</v>
      </c>
      <c r="F271" t="str">
        <f>dados!D186</f>
        <v>Outros sebos bovinos</v>
      </c>
      <c r="G271"/>
      <c r="H271"/>
      <c r="I271"/>
      <c r="J271"/>
      <c r="K271" s="13"/>
      <c r="L271" s="13">
        <f>dados!I186/100</f>
        <v>0.13449999999999998</v>
      </c>
      <c r="M271" s="13">
        <f>dados!J186/100</f>
        <v>0.16149999999999998</v>
      </c>
      <c r="N271" s="13">
        <f>dados!K186/100</f>
        <v>0.18</v>
      </c>
      <c r="O271" s="13">
        <f>dados!L186/100</f>
        <v>0</v>
      </c>
      <c r="P271" s="12" t="str">
        <f>LEFT(Tabela2[[#This Row],[Código]],2)</f>
        <v>15</v>
      </c>
    </row>
    <row r="272" spans="2:16" ht="15" customHeight="1" x14ac:dyDescent="0.25">
      <c r="B272" s="31" t="str">
        <f>IF(Tabela2[[#This Row],[Tipo]] = 0,LOOKUP(Tabela2[[#This Row],[RESUMO]],Tabela3[Grupo],Tabela3[Meus produtos]),VLOOKUP(Tabela2[[#This Row],[Código]],Tabela4[[Código NBS/LC116]:[Meus serviços]],3,0))</f>
        <v>Não</v>
      </c>
      <c r="C272" t="str">
        <f>IF(E272=0,TEXT(dados!A187,"00000000"),IF(E272=2,TEXT(dados!A187,"0000"),TEXT(dados!A187,"#")))</f>
        <v>15021090</v>
      </c>
      <c r="D272" t="str">
        <f>IF(dados!B187=0,"",dados!B187)</f>
        <v/>
      </c>
      <c r="E272">
        <f>dados!C187</f>
        <v>0</v>
      </c>
      <c r="F272" t="str">
        <f>dados!D187</f>
        <v>Outros sebos</v>
      </c>
      <c r="G272"/>
      <c r="H272"/>
      <c r="I272"/>
      <c r="J272"/>
      <c r="K272" s="13"/>
      <c r="L272" s="13">
        <f>dados!I187/100</f>
        <v>0.13449999999999998</v>
      </c>
      <c r="M272" s="13">
        <f>dados!J187/100</f>
        <v>0.16149999999999998</v>
      </c>
      <c r="N272" s="13">
        <f>dados!K187/100</f>
        <v>0.18</v>
      </c>
      <c r="O272" s="13">
        <f>dados!L187/100</f>
        <v>0</v>
      </c>
      <c r="P272" s="12" t="str">
        <f>LEFT(Tabela2[[#This Row],[Código]],2)</f>
        <v>15</v>
      </c>
    </row>
    <row r="273" spans="2:16" ht="15" customHeight="1" x14ac:dyDescent="0.25">
      <c r="B273" s="31" t="str">
        <f>IF(Tabela2[[#This Row],[Tipo]] = 0,LOOKUP(Tabela2[[#This Row],[RESUMO]],Tabela3[Grupo],Tabela3[Meus produtos]),VLOOKUP(Tabela2[[#This Row],[Código]],Tabela4[[Código NBS/LC116]:[Meus serviços]],3,0))</f>
        <v>Não</v>
      </c>
      <c r="C273" t="str">
        <f>IF(E273=0,TEXT(dados!A188,"00000000"),IF(E273=2,TEXT(dados!A188,"0000"),TEXT(dados!A188,"#")))</f>
        <v>15029000</v>
      </c>
      <c r="D273" t="str">
        <f>IF(dados!B188=0,"",dados!B188)</f>
        <v/>
      </c>
      <c r="E273">
        <f>dados!C188</f>
        <v>0</v>
      </c>
      <c r="F273" t="str">
        <f>dados!D188</f>
        <v>Outros gorduras bovinas,ovinas ou caprinas</v>
      </c>
      <c r="G273"/>
      <c r="H273"/>
      <c r="I273"/>
      <c r="J273"/>
      <c r="K273" s="13"/>
      <c r="L273" s="13">
        <f>dados!I188/100</f>
        <v>0.13449999999999998</v>
      </c>
      <c r="M273" s="13">
        <f>dados!J188/100</f>
        <v>0.16149999999999998</v>
      </c>
      <c r="N273" s="13">
        <f>dados!K188/100</f>
        <v>0.18</v>
      </c>
      <c r="O273" s="13">
        <f>dados!L188/100</f>
        <v>0</v>
      </c>
      <c r="P273" s="12" t="str">
        <f>LEFT(Tabela2[[#This Row],[Código]],2)</f>
        <v>15</v>
      </c>
    </row>
    <row r="274" spans="2:16" ht="15" customHeight="1" x14ac:dyDescent="0.25">
      <c r="B274" s="31" t="str">
        <f>IF(Tabela2[[#This Row],[Tipo]] = 0,LOOKUP(Tabela2[[#This Row],[RESUMO]],Tabela3[Grupo],Tabela3[Meus produtos]),VLOOKUP(Tabela2[[#This Row],[Código]],Tabela4[[Código NBS/LC116]:[Meus serviços]],3,0))</f>
        <v>Não</v>
      </c>
      <c r="C274" t="str">
        <f>IF(E274=0,TEXT(dados!A189,"00000000"),IF(E274=2,TEXT(dados!A189,"0000"),TEXT(dados!A189,"#")))</f>
        <v>15030000</v>
      </c>
      <c r="D274" t="str">
        <f>IF(dados!B189=0,"",dados!B189)</f>
        <v/>
      </c>
      <c r="E274">
        <f>dados!C189</f>
        <v>0</v>
      </c>
      <c r="F274" t="str">
        <f>dados!D189</f>
        <v>Estearina solar,oleo de banha de porco, etc.n/preparados</v>
      </c>
      <c r="G274"/>
      <c r="H274"/>
      <c r="I274"/>
      <c r="J274"/>
      <c r="K274" s="13"/>
      <c r="L274" s="13">
        <f>dados!I189/100</f>
        <v>0.13449999999999998</v>
      </c>
      <c r="M274" s="13">
        <f>dados!J189/100</f>
        <v>0.16370000000000001</v>
      </c>
      <c r="N274" s="13">
        <f>dados!K189/100</f>
        <v>0.18</v>
      </c>
      <c r="O274" s="13">
        <f>dados!L189/100</f>
        <v>0</v>
      </c>
      <c r="P274" s="12" t="str">
        <f>LEFT(Tabela2[[#This Row],[Código]],2)</f>
        <v>15</v>
      </c>
    </row>
    <row r="275" spans="2:16" ht="15" customHeight="1" x14ac:dyDescent="0.25">
      <c r="B275" s="31" t="str">
        <f>IF(Tabela2[[#This Row],[Tipo]] = 0,LOOKUP(Tabela2[[#This Row],[RESUMO]],Tabela3[Grupo],Tabela3[Meus produtos]),VLOOKUP(Tabela2[[#This Row],[Código]],Tabela4[[Código NBS/LC116]:[Meus serviços]],3,0))</f>
        <v>Não</v>
      </c>
      <c r="C275" t="str">
        <f>IF(E275=0,TEXT(dados!A190,"00000000"),IF(E275=2,TEXT(dados!A190,"0000"),TEXT(dados!A190,"#")))</f>
        <v>15041011</v>
      </c>
      <c r="D275" t="str">
        <f>IF(dados!B190=0,"",dados!B190)</f>
        <v/>
      </c>
      <c r="E275">
        <f>dados!C190</f>
        <v>0</v>
      </c>
      <c r="F275" t="str">
        <f>dados!D190</f>
        <v>Oleos de figados de bacalhau,em bruto</v>
      </c>
      <c r="G275"/>
      <c r="H275"/>
      <c r="I275"/>
      <c r="J275"/>
      <c r="K275" s="13"/>
      <c r="L275" s="13">
        <f>dados!I190/100</f>
        <v>0.13449999999999998</v>
      </c>
      <c r="M275" s="13">
        <f>dados!J190/100</f>
        <v>0.1593</v>
      </c>
      <c r="N275" s="13">
        <f>dados!K190/100</f>
        <v>0.18</v>
      </c>
      <c r="O275" s="13">
        <f>dados!L190/100</f>
        <v>0</v>
      </c>
      <c r="P275" s="12" t="str">
        <f>LEFT(Tabela2[[#This Row],[Código]],2)</f>
        <v>15</v>
      </c>
    </row>
    <row r="276" spans="2:16" ht="15" customHeight="1" x14ac:dyDescent="0.25">
      <c r="B276" s="31" t="str">
        <f>IF(Tabela2[[#This Row],[Tipo]] = 0,LOOKUP(Tabela2[[#This Row],[RESUMO]],Tabela3[Grupo],Tabela3[Meus produtos]),VLOOKUP(Tabela2[[#This Row],[Código]],Tabela4[[Código NBS/LC116]:[Meus serviços]],3,0))</f>
        <v>Não</v>
      </c>
      <c r="C276" t="str">
        <f>IF(E276=0,TEXT(dados!A191,"00000000"),IF(E276=2,TEXT(dados!A191,"0000"),TEXT(dados!A191,"#")))</f>
        <v>15041019</v>
      </c>
      <c r="D276" t="str">
        <f>IF(dados!B191=0,"",dados!B191)</f>
        <v/>
      </c>
      <c r="E276">
        <f>dados!C191</f>
        <v>0</v>
      </c>
      <c r="F276" t="str">
        <f>dados!D191</f>
        <v>Outros oleos de figados de bacalhau</v>
      </c>
      <c r="G276"/>
      <c r="H276"/>
      <c r="I276"/>
      <c r="J276"/>
      <c r="K276" s="13"/>
      <c r="L276" s="13">
        <f>dados!I191/100</f>
        <v>0.13449999999999998</v>
      </c>
      <c r="M276" s="13">
        <f>dados!J191/100</f>
        <v>0.1593</v>
      </c>
      <c r="N276" s="13">
        <f>dados!K191/100</f>
        <v>0.18</v>
      </c>
      <c r="O276" s="13">
        <f>dados!L191/100</f>
        <v>0</v>
      </c>
      <c r="P276" s="12" t="str">
        <f>LEFT(Tabela2[[#This Row],[Código]],2)</f>
        <v>15</v>
      </c>
    </row>
    <row r="277" spans="2:16" ht="15" customHeight="1" x14ac:dyDescent="0.25">
      <c r="B277" s="31" t="str">
        <f>IF(Tabela2[[#This Row],[Tipo]] = 0,LOOKUP(Tabela2[[#This Row],[RESUMO]],Tabela3[Grupo],Tabela3[Meus produtos]),VLOOKUP(Tabela2[[#This Row],[Código]],Tabela4[[Código NBS/LC116]:[Meus serviços]],3,0))</f>
        <v>Não</v>
      </c>
      <c r="C277" t="str">
        <f>IF(E277=0,TEXT(dados!A192,"00000000"),IF(E277=2,TEXT(dados!A192,"0000"),TEXT(dados!A192,"#")))</f>
        <v>15041090</v>
      </c>
      <c r="D277" t="str">
        <f>IF(dados!B192=0,"",dados!B192)</f>
        <v/>
      </c>
      <c r="E277">
        <f>dados!C192</f>
        <v>0</v>
      </c>
      <c r="F277" t="str">
        <f>dados!D192</f>
        <v>Oleos de figados de outs.peixes e respectivas fracoes</v>
      </c>
      <c r="G277"/>
      <c r="H277"/>
      <c r="I277"/>
      <c r="J277"/>
      <c r="K277" s="13"/>
      <c r="L277" s="13">
        <f>dados!I192/100</f>
        <v>0.13449999999999998</v>
      </c>
      <c r="M277" s="13">
        <f>dados!J192/100</f>
        <v>0.16589999999999999</v>
      </c>
      <c r="N277" s="13">
        <f>dados!K192/100</f>
        <v>0.18</v>
      </c>
      <c r="O277" s="13">
        <f>dados!L192/100</f>
        <v>0</v>
      </c>
      <c r="P277" s="12" t="str">
        <f>LEFT(Tabela2[[#This Row],[Código]],2)</f>
        <v>15</v>
      </c>
    </row>
    <row r="278" spans="2:16" ht="15" customHeight="1" x14ac:dyDescent="0.25">
      <c r="B278" s="31" t="str">
        <f>IF(Tabela2[[#This Row],[Tipo]] = 0,LOOKUP(Tabela2[[#This Row],[RESUMO]],Tabela3[Grupo],Tabela3[Meus produtos]),VLOOKUP(Tabela2[[#This Row],[Código]],Tabela4[[Código NBS/LC116]:[Meus serviços]],3,0))</f>
        <v>Não</v>
      </c>
      <c r="C278" t="str">
        <f>IF(E278=0,TEXT(dados!A193,"00000000"),IF(E278=2,TEXT(dados!A193,"0000"),TEXT(dados!A193,"#")))</f>
        <v>15042000</v>
      </c>
      <c r="D278" t="str">
        <f>IF(dados!B193=0,"",dados!B193)</f>
        <v/>
      </c>
      <c r="E278">
        <f>dados!C193</f>
        <v>0</v>
      </c>
      <c r="F278" t="str">
        <f>dados!D193</f>
        <v>Gorduras e oleos,de peixe e respectivas fracoes</v>
      </c>
      <c r="G278"/>
      <c r="H278"/>
      <c r="I278"/>
      <c r="J278"/>
      <c r="K278" s="13"/>
      <c r="L278" s="13">
        <f>dados!I193/100</f>
        <v>0.13449999999999998</v>
      </c>
      <c r="M278" s="13">
        <f>dados!J193/100</f>
        <v>0.16589999999999999</v>
      </c>
      <c r="N278" s="13">
        <f>dados!K193/100</f>
        <v>0.18</v>
      </c>
      <c r="O278" s="13">
        <f>dados!L193/100</f>
        <v>0</v>
      </c>
      <c r="P278" s="12" t="str">
        <f>LEFT(Tabela2[[#This Row],[Código]],2)</f>
        <v>15</v>
      </c>
    </row>
    <row r="279" spans="2:16" ht="15" customHeight="1" x14ac:dyDescent="0.25">
      <c r="B279" s="31" t="str">
        <f>IF(Tabela2[[#This Row],[Tipo]] = 0,LOOKUP(Tabela2[[#This Row],[RESUMO]],Tabela3[Grupo],Tabela3[Meus produtos]),VLOOKUP(Tabela2[[#This Row],[Código]],Tabela4[[Código NBS/LC116]:[Meus serviços]],3,0))</f>
        <v>Não</v>
      </c>
      <c r="C279" t="str">
        <f>IF(E279=0,TEXT(dados!A194,"00000000"),IF(E279=2,TEXT(dados!A194,"0000"),TEXT(dados!A194,"#")))</f>
        <v>15043000</v>
      </c>
      <c r="D279" t="str">
        <f>IF(dados!B194=0,"",dados!B194)</f>
        <v/>
      </c>
      <c r="E279">
        <f>dados!C194</f>
        <v>0</v>
      </c>
      <c r="F279" t="str">
        <f>dados!D194</f>
        <v>Gorduras e oleos,de mamiferos marinhos, respect.fracoes</v>
      </c>
      <c r="G279"/>
      <c r="H279"/>
      <c r="I279"/>
      <c r="J279"/>
      <c r="K279" s="13"/>
      <c r="L279" s="13">
        <f>dados!I194/100</f>
        <v>0.13449999999999998</v>
      </c>
      <c r="M279" s="13">
        <f>dados!J194/100</f>
        <v>0.16589999999999999</v>
      </c>
      <c r="N279" s="13">
        <f>dados!K194/100</f>
        <v>0.18</v>
      </c>
      <c r="O279" s="13">
        <f>dados!L194/100</f>
        <v>0</v>
      </c>
      <c r="P279" s="12" t="str">
        <f>LEFT(Tabela2[[#This Row],[Código]],2)</f>
        <v>15</v>
      </c>
    </row>
    <row r="280" spans="2:16" ht="15" customHeight="1" x14ac:dyDescent="0.25">
      <c r="B280" s="31" t="str">
        <f>IF(Tabela2[[#This Row],[Tipo]] = 0,LOOKUP(Tabela2[[#This Row],[RESUMO]],Tabela3[Grupo],Tabela3[Meus produtos]),VLOOKUP(Tabela2[[#This Row],[Código]],Tabela4[[Código NBS/LC116]:[Meus serviços]],3,0))</f>
        <v>Não</v>
      </c>
      <c r="C280" t="str">
        <f>IF(E280=0,TEXT(dados!A195,"00000000"),IF(E280=2,TEXT(dados!A195,"0000"),TEXT(dados!A195,"#")))</f>
        <v>15050010</v>
      </c>
      <c r="D280" t="str">
        <f>IF(dados!B195=0,"",dados!B195)</f>
        <v/>
      </c>
      <c r="E280">
        <f>dados!C195</f>
        <v>0</v>
      </c>
      <c r="F280" t="str">
        <f>dados!D195</f>
        <v>Lanolina</v>
      </c>
      <c r="G280"/>
      <c r="H280"/>
      <c r="I280"/>
      <c r="J280"/>
      <c r="K280" s="13"/>
      <c r="L280" s="13">
        <f>dados!I195/100</f>
        <v>0.13449999999999998</v>
      </c>
      <c r="M280" s="13">
        <f>dados!J195/100</f>
        <v>0.16370000000000001</v>
      </c>
      <c r="N280" s="13">
        <f>dados!K195/100</f>
        <v>0.18</v>
      </c>
      <c r="O280" s="13">
        <f>dados!L195/100</f>
        <v>0</v>
      </c>
      <c r="P280" s="12" t="str">
        <f>LEFT(Tabela2[[#This Row],[Código]],2)</f>
        <v>15</v>
      </c>
    </row>
    <row r="281" spans="2:16" ht="15" customHeight="1" x14ac:dyDescent="0.25">
      <c r="B281" s="31" t="str">
        <f>IF(Tabela2[[#This Row],[Tipo]] = 0,LOOKUP(Tabela2[[#This Row],[RESUMO]],Tabela3[Grupo],Tabela3[Meus produtos]),VLOOKUP(Tabela2[[#This Row],[Código]],Tabela4[[Código NBS/LC116]:[Meus serviços]],3,0))</f>
        <v>Não</v>
      </c>
      <c r="C281" t="str">
        <f>IF(E281=0,TEXT(dados!A196,"00000000"),IF(E281=2,TEXT(dados!A196,"0000"),TEXT(dados!A196,"#")))</f>
        <v>15050090</v>
      </c>
      <c r="D281" t="str">
        <f>IF(dados!B196=0,"",dados!B196)</f>
        <v/>
      </c>
      <c r="E281">
        <f>dados!C196</f>
        <v>0</v>
      </c>
      <c r="F281" t="str">
        <f>dados!D196</f>
        <v>Outros substancias gordas derivadas da suarda</v>
      </c>
      <c r="G281"/>
      <c r="H281"/>
      <c r="I281"/>
      <c r="J281"/>
      <c r="K281" s="13"/>
      <c r="L281" s="13">
        <f>dados!I196/100</f>
        <v>0.13449999999999998</v>
      </c>
      <c r="M281" s="13">
        <f>dados!J196/100</f>
        <v>0.16149999999999998</v>
      </c>
      <c r="N281" s="13">
        <f>dados!K196/100</f>
        <v>0.18</v>
      </c>
      <c r="O281" s="13">
        <f>dados!L196/100</f>
        <v>0</v>
      </c>
      <c r="P281" s="12" t="str">
        <f>LEFT(Tabela2[[#This Row],[Código]],2)</f>
        <v>15</v>
      </c>
    </row>
    <row r="282" spans="2:16" ht="15" customHeight="1" x14ac:dyDescent="0.25">
      <c r="B282" s="31" t="str">
        <f>IF(Tabela2[[#This Row],[Tipo]] = 0,LOOKUP(Tabela2[[#This Row],[RESUMO]],Tabela3[Grupo],Tabela3[Meus produtos]),VLOOKUP(Tabela2[[#This Row],[Código]],Tabela4[[Código NBS/LC116]:[Meus serviços]],3,0))</f>
        <v>Não</v>
      </c>
      <c r="C282" t="str">
        <f>IF(E282=0,TEXT(dados!A197,"00000000"),IF(E282=2,TEXT(dados!A197,"0000"),TEXT(dados!A197,"#")))</f>
        <v>15060000</v>
      </c>
      <c r="D282" t="str">
        <f>IF(dados!B197=0,"",dados!B197)</f>
        <v/>
      </c>
      <c r="E282">
        <f>dados!C197</f>
        <v>0</v>
      </c>
      <c r="F282" t="str">
        <f>dados!D197</f>
        <v>Outs.gorduras,oleos,animais,incl.refin.mas n/quim.modif</v>
      </c>
      <c r="G282"/>
      <c r="H282"/>
      <c r="I282"/>
      <c r="J282"/>
      <c r="K282" s="13"/>
      <c r="L282" s="13">
        <f>dados!I197/100</f>
        <v>0.13449999999999998</v>
      </c>
      <c r="M282" s="13">
        <f>dados!J197/100</f>
        <v>0.16149999999999998</v>
      </c>
      <c r="N282" s="13">
        <f>dados!K197/100</f>
        <v>0.18</v>
      </c>
      <c r="O282" s="13">
        <f>dados!L197/100</f>
        <v>0</v>
      </c>
      <c r="P282" s="12" t="str">
        <f>LEFT(Tabela2[[#This Row],[Código]],2)</f>
        <v>15</v>
      </c>
    </row>
    <row r="283" spans="2:16" ht="15" customHeight="1" x14ac:dyDescent="0.25">
      <c r="B283" s="31" t="str">
        <f>IF(Tabela2[[#This Row],[Tipo]] = 0,LOOKUP(Tabela2[[#This Row],[RESUMO]],Tabela3[Grupo],Tabela3[Meus produtos]),VLOOKUP(Tabela2[[#This Row],[Código]],Tabela4[[Código NBS/LC116]:[Meus serviços]],3,0))</f>
        <v>Não</v>
      </c>
      <c r="C283" t="str">
        <f>IF(E283=0,TEXT(dados!A198,"00000000"),IF(E283=2,TEXT(dados!A198,"0000"),TEXT(dados!A198,"#")))</f>
        <v>15071000</v>
      </c>
      <c r="D283" t="str">
        <f>IF(dados!B198=0,"",dados!B198)</f>
        <v/>
      </c>
      <c r="E283">
        <f>dados!C198</f>
        <v>0</v>
      </c>
      <c r="F283" t="str">
        <f>dados!D198</f>
        <v>Oleo de soja,em bruto,mesmo degomado</v>
      </c>
      <c r="G283"/>
      <c r="H283"/>
      <c r="I283"/>
      <c r="J283"/>
      <c r="K283" s="13"/>
      <c r="L283" s="13">
        <f>dados!I198/100</f>
        <v>0.13449999999999998</v>
      </c>
      <c r="M283" s="13">
        <f>dados!J198/100</f>
        <v>0.22109999999999999</v>
      </c>
      <c r="N283" s="13">
        <f>dados!K198/100</f>
        <v>0.18</v>
      </c>
      <c r="O283" s="13">
        <f>dados!L198/100</f>
        <v>0</v>
      </c>
      <c r="P283" s="12" t="str">
        <f>LEFT(Tabela2[[#This Row],[Código]],2)</f>
        <v>15</v>
      </c>
    </row>
    <row r="284" spans="2:16" ht="15" customHeight="1" x14ac:dyDescent="0.25">
      <c r="B284" s="31" t="str">
        <f>IF(Tabela2[[#This Row],[Tipo]] = 0,LOOKUP(Tabela2[[#This Row],[RESUMO]],Tabela3[Grupo],Tabela3[Meus produtos]),VLOOKUP(Tabela2[[#This Row],[Código]],Tabela4[[Código NBS/LC116]:[Meus serviços]],3,0))</f>
        <v>Não</v>
      </c>
      <c r="C284" t="str">
        <f>IF(E284=0,TEXT(dados!A199,"00000000"),IF(E284=2,TEXT(dados!A199,"0000"),TEXT(dados!A199,"#")))</f>
        <v>15079011</v>
      </c>
      <c r="D284" t="str">
        <f>IF(dados!B199=0,"",dados!B199)</f>
        <v/>
      </c>
      <c r="E284">
        <f>dados!C199</f>
        <v>0</v>
      </c>
      <c r="F284" t="str">
        <f>dados!D199</f>
        <v>Oleo de soja,refinado (em recipientes com capacidade &lt;=5l)</v>
      </c>
      <c r="G284"/>
      <c r="H284"/>
      <c r="I284"/>
      <c r="J284"/>
      <c r="K284" s="13"/>
      <c r="L284" s="13">
        <f>dados!I199/100</f>
        <v>0.13449999999999998</v>
      </c>
      <c r="M284" s="13">
        <f>dados!J199/100</f>
        <v>0.23319999999999999</v>
      </c>
      <c r="N284" s="13">
        <f>dados!K199/100</f>
        <v>0.18</v>
      </c>
      <c r="O284" s="13">
        <f>dados!L199/100</f>
        <v>0</v>
      </c>
      <c r="P284" s="12" t="str">
        <f>LEFT(Tabela2[[#This Row],[Código]],2)</f>
        <v>15</v>
      </c>
    </row>
    <row r="285" spans="2:16" ht="15" customHeight="1" x14ac:dyDescent="0.25">
      <c r="B285" s="31" t="str">
        <f>IF(Tabela2[[#This Row],[Tipo]] = 0,LOOKUP(Tabela2[[#This Row],[RESUMO]],Tabela3[Grupo],Tabela3[Meus produtos]),VLOOKUP(Tabela2[[#This Row],[Código]],Tabela4[[Código NBS/LC116]:[Meus serviços]],3,0))</f>
        <v>Não</v>
      </c>
      <c r="C285" t="str">
        <f>IF(E285=0,TEXT(dados!A200,"00000000"),IF(E285=2,TEXT(dados!A200,"0000"),TEXT(dados!A200,"#")))</f>
        <v>15079019</v>
      </c>
      <c r="D285" t="str">
        <f>IF(dados!B200=0,"",dados!B200)</f>
        <v/>
      </c>
      <c r="E285">
        <f>dados!C200</f>
        <v>0</v>
      </c>
      <c r="F285" t="str">
        <f>dados!D200</f>
        <v>Oleo de soja,refinado (outros)</v>
      </c>
      <c r="G285"/>
      <c r="H285"/>
      <c r="I285"/>
      <c r="J285"/>
      <c r="K285" s="13"/>
      <c r="L285" s="13">
        <f>dados!I200/100</f>
        <v>0.13449999999999998</v>
      </c>
      <c r="M285" s="13">
        <f>dados!J200/100</f>
        <v>0.23319999999999999</v>
      </c>
      <c r="N285" s="13">
        <f>dados!K200/100</f>
        <v>0.18</v>
      </c>
      <c r="O285" s="13">
        <f>dados!L200/100</f>
        <v>0</v>
      </c>
      <c r="P285" s="12" t="str">
        <f>LEFT(Tabela2[[#This Row],[Código]],2)</f>
        <v>15</v>
      </c>
    </row>
    <row r="286" spans="2:16" ht="15" customHeight="1" x14ac:dyDescent="0.25">
      <c r="B286" s="31" t="str">
        <f>IF(Tabela2[[#This Row],[Tipo]] = 0,LOOKUP(Tabela2[[#This Row],[RESUMO]],Tabela3[Grupo],Tabela3[Meus produtos]),VLOOKUP(Tabela2[[#This Row],[Código]],Tabela4[[Código NBS/LC116]:[Meus serviços]],3,0))</f>
        <v>Não</v>
      </c>
      <c r="C286" t="str">
        <f>IF(E286=0,TEXT(dados!A201,"00000000"),IF(E286=2,TEXT(dados!A201,"0000"),TEXT(dados!A201,"#")))</f>
        <v>15079090</v>
      </c>
      <c r="D286" t="str">
        <f>IF(dados!B201=0,"",dados!B201)</f>
        <v/>
      </c>
      <c r="E286">
        <f>dados!C201</f>
        <v>0</v>
      </c>
      <c r="F286" t="str">
        <f>dados!D201</f>
        <v>Outros oleos de soja</v>
      </c>
      <c r="G286"/>
      <c r="H286"/>
      <c r="I286"/>
      <c r="J286"/>
      <c r="K286" s="13"/>
      <c r="L286" s="13">
        <f>dados!I201/100</f>
        <v>0.13449999999999998</v>
      </c>
      <c r="M286" s="13">
        <f>dados!J201/100</f>
        <v>0.22109999999999999</v>
      </c>
      <c r="N286" s="13">
        <f>dados!K201/100</f>
        <v>0.18</v>
      </c>
      <c r="O286" s="13">
        <f>dados!L201/100</f>
        <v>0</v>
      </c>
      <c r="P286" s="12" t="str">
        <f>LEFT(Tabela2[[#This Row],[Código]],2)</f>
        <v>15</v>
      </c>
    </row>
    <row r="287" spans="2:16" ht="15" customHeight="1" x14ac:dyDescent="0.25">
      <c r="B287" s="31" t="str">
        <f>IF(Tabela2[[#This Row],[Tipo]] = 0,LOOKUP(Tabela2[[#This Row],[RESUMO]],Tabela3[Grupo],Tabela3[Meus produtos]),VLOOKUP(Tabela2[[#This Row],[Código]],Tabela4[[Código NBS/LC116]:[Meus serviços]],3,0))</f>
        <v>Não</v>
      </c>
      <c r="C287" t="str">
        <f>IF(E287=0,TEXT(dados!A202,"00000000"),IF(E287=2,TEXT(dados!A202,"0000"),TEXT(dados!A202,"#")))</f>
        <v>15081000</v>
      </c>
      <c r="D287" t="str">
        <f>IF(dados!B202=0,"",dados!B202)</f>
        <v/>
      </c>
      <c r="E287">
        <f>dados!C202</f>
        <v>0</v>
      </c>
      <c r="F287" t="str">
        <f>dados!D202</f>
        <v>Oleo de amendoim,em bruto</v>
      </c>
      <c r="G287"/>
      <c r="H287"/>
      <c r="I287"/>
      <c r="J287"/>
      <c r="K287" s="13"/>
      <c r="L287" s="13">
        <f>dados!I202/100</f>
        <v>0.13449999999999998</v>
      </c>
      <c r="M287" s="13">
        <f>dados!J202/100</f>
        <v>0.188</v>
      </c>
      <c r="N287" s="13">
        <f>dados!K202/100</f>
        <v>0.18</v>
      </c>
      <c r="O287" s="13">
        <f>dados!L202/100</f>
        <v>0</v>
      </c>
      <c r="P287" s="12" t="str">
        <f>LEFT(Tabela2[[#This Row],[Código]],2)</f>
        <v>15</v>
      </c>
    </row>
    <row r="288" spans="2:16" ht="15" customHeight="1" x14ac:dyDescent="0.25">
      <c r="B288" s="31" t="str">
        <f>IF(Tabela2[[#This Row],[Tipo]] = 0,LOOKUP(Tabela2[[#This Row],[RESUMO]],Tabela3[Grupo],Tabela3[Meus produtos]),VLOOKUP(Tabela2[[#This Row],[Código]],Tabela4[[Código NBS/LC116]:[Meus serviços]],3,0))</f>
        <v>Não</v>
      </c>
      <c r="C288" t="str">
        <f>IF(E288=0,TEXT(dados!A203,"00000000"),IF(E288=2,TEXT(dados!A203,"0000"),TEXT(dados!A203,"#")))</f>
        <v>15089000</v>
      </c>
      <c r="D288" t="str">
        <f>IF(dados!B203=0,"",dados!B203)</f>
        <v/>
      </c>
      <c r="E288">
        <f>dados!C203</f>
        <v>0</v>
      </c>
      <c r="F288" t="str">
        <f>dados!D203</f>
        <v>Outros oleos de amendoim</v>
      </c>
      <c r="G288"/>
      <c r="H288"/>
      <c r="I288"/>
      <c r="J288"/>
      <c r="K288" s="13"/>
      <c r="L288" s="13">
        <f>dados!I203/100</f>
        <v>0.13449999999999998</v>
      </c>
      <c r="M288" s="13">
        <f>dados!J203/100</f>
        <v>0.19399999999999998</v>
      </c>
      <c r="N288" s="13">
        <f>dados!K203/100</f>
        <v>0.18</v>
      </c>
      <c r="O288" s="13">
        <f>dados!L203/100</f>
        <v>0</v>
      </c>
      <c r="P288" s="12" t="str">
        <f>LEFT(Tabela2[[#This Row],[Código]],2)</f>
        <v>15</v>
      </c>
    </row>
    <row r="289" spans="2:16" ht="15" customHeight="1" x14ac:dyDescent="0.25">
      <c r="B289" s="31" t="str">
        <f>IF(Tabela2[[#This Row],[Tipo]] = 0,LOOKUP(Tabela2[[#This Row],[RESUMO]],Tabela3[Grupo],Tabela3[Meus produtos]),VLOOKUP(Tabela2[[#This Row],[Código]],Tabela4[[Código NBS/LC116]:[Meus serviços]],3,0))</f>
        <v>Não</v>
      </c>
      <c r="C289" t="str">
        <f>IF(E289=0,TEXT(dados!A204,"00000000"),IF(E289=2,TEXT(dados!A204,"0000"),TEXT(dados!A204,"#")))</f>
        <v>15092000</v>
      </c>
      <c r="D289" t="str">
        <f>IF(dados!B204=0,"",dados!B204)</f>
        <v/>
      </c>
      <c r="E289">
        <f>dados!C204</f>
        <v>0</v>
      </c>
      <c r="F289" t="str">
        <f>dados!D204</f>
        <v>Gorduras e oleos animais ou vegetais produtos da sua dissociacao gorduras alimenticias elaboradas ceras de origem animal ou vegetal azeite de oliva oliveira e respectivas fracoes mesmo refinados mas nao quimicamente modificados azeite de oliva oliveira ex</v>
      </c>
      <c r="G289"/>
      <c r="H289"/>
      <c r="I289"/>
      <c r="J289"/>
      <c r="K289" s="13"/>
      <c r="L289" s="13">
        <f>dados!I204/100</f>
        <v>0.13449999999999998</v>
      </c>
      <c r="M289" s="13">
        <f>dados!J204/100</f>
        <v>0.1545</v>
      </c>
      <c r="N289" s="13">
        <f>dados!K204/100</f>
        <v>0.18</v>
      </c>
      <c r="O289" s="13">
        <f>dados!L204/100</f>
        <v>0</v>
      </c>
      <c r="P289" s="12" t="str">
        <f>LEFT(Tabela2[[#This Row],[Código]],2)</f>
        <v>15</v>
      </c>
    </row>
    <row r="290" spans="2:16" ht="15" customHeight="1" x14ac:dyDescent="0.25">
      <c r="B290" s="31" t="str">
        <f>IF(Tabela2[[#This Row],[Tipo]] = 0,LOOKUP(Tabela2[[#This Row],[RESUMO]],Tabela3[Grupo],Tabela3[Meus produtos]),VLOOKUP(Tabela2[[#This Row],[Código]],Tabela4[[Código NBS/LC116]:[Meus serviços]],3,0))</f>
        <v>Não</v>
      </c>
      <c r="C290" t="str">
        <f>IF(E290=0,TEXT(dados!A205,"00000000"),IF(E290=2,TEXT(dados!A205,"0000"),TEXT(dados!A205,"#")))</f>
        <v>15093000</v>
      </c>
      <c r="D290" t="str">
        <f>IF(dados!B205=0,"",dados!B205)</f>
        <v/>
      </c>
      <c r="E290">
        <f>dados!C205</f>
        <v>0</v>
      </c>
      <c r="F290" t="str">
        <f>dados!D205</f>
        <v>Gorduras e oleos animais ou vegetais produtos da sua dissociacao gorduras alimenticias elaboradas ceras de origem animal ou vegetal azeite de oliva oliveira e respectivas fracoes mesmo refinados mas nao quimicamente modificados azeite de oliva oliveira vi</v>
      </c>
      <c r="G290"/>
      <c r="H290"/>
      <c r="I290"/>
      <c r="J290"/>
      <c r="K290" s="13"/>
      <c r="L290" s="13">
        <f>dados!I205/100</f>
        <v>0.13449999999999998</v>
      </c>
      <c r="M290" s="13">
        <f>dados!J205/100</f>
        <v>0.2069</v>
      </c>
      <c r="N290" s="13">
        <f>dados!K205/100</f>
        <v>0.18</v>
      </c>
      <c r="O290" s="13">
        <f>dados!L205/100</f>
        <v>0</v>
      </c>
      <c r="P290" s="12" t="str">
        <f>LEFT(Tabela2[[#This Row],[Código]],2)</f>
        <v>15</v>
      </c>
    </row>
    <row r="291" spans="2:16" ht="15" customHeight="1" x14ac:dyDescent="0.25">
      <c r="B291" s="31" t="str">
        <f>IF(Tabela2[[#This Row],[Tipo]] = 0,LOOKUP(Tabela2[[#This Row],[RESUMO]],Tabela3[Grupo],Tabela3[Meus produtos]),VLOOKUP(Tabela2[[#This Row],[Código]],Tabela4[[Código NBS/LC116]:[Meus serviços]],3,0))</f>
        <v>Não</v>
      </c>
      <c r="C291" t="str">
        <f>IF(E291=0,TEXT(dados!A206,"00000000"),IF(E291=2,TEXT(dados!A206,"0000"),TEXT(dados!A206,"#")))</f>
        <v>15094000</v>
      </c>
      <c r="D291" t="str">
        <f>IF(dados!B206=0,"",dados!B206)</f>
        <v/>
      </c>
      <c r="E291">
        <f>dados!C206</f>
        <v>0</v>
      </c>
      <c r="F291" t="str">
        <f>dados!D206</f>
        <v>Gorduras e oleos animais ou vegetais produtos da sua dissociacao gorduras alimenticias elaboradas ceras de origem animal ou vegetal azeite de oliva oliveira e respectivas fracoes mesmo refinados mas nao quimicamente modificados outros azeites de oliva oli</v>
      </c>
      <c r="G291"/>
      <c r="H291"/>
      <c r="I291"/>
      <c r="J291"/>
      <c r="K291" s="13"/>
      <c r="L291" s="13">
        <f>dados!I206/100</f>
        <v>0.13449999999999998</v>
      </c>
      <c r="M291" s="13">
        <f>dados!J206/100</f>
        <v>0.2069</v>
      </c>
      <c r="N291" s="13">
        <f>dados!K206/100</f>
        <v>0.18</v>
      </c>
      <c r="O291" s="13">
        <f>dados!L206/100</f>
        <v>0</v>
      </c>
      <c r="P291" s="12" t="str">
        <f>LEFT(Tabela2[[#This Row],[Código]],2)</f>
        <v>15</v>
      </c>
    </row>
    <row r="292" spans="2:16" ht="15" customHeight="1" x14ac:dyDescent="0.25">
      <c r="B292" s="31" t="str">
        <f>IF(Tabela2[[#This Row],[Tipo]] = 0,LOOKUP(Tabela2[[#This Row],[RESUMO]],Tabela3[Grupo],Tabela3[Meus produtos]),VLOOKUP(Tabela2[[#This Row],[Código]],Tabela4[[Código NBS/LC116]:[Meus serviços]],3,0))</f>
        <v>Não</v>
      </c>
      <c r="C292" t="str">
        <f>IF(E292=0,TEXT(dados!A207,"00000000"),IF(E292=2,TEXT(dados!A207,"0000"),TEXT(dados!A207,"#")))</f>
        <v>15099010</v>
      </c>
      <c r="D292" t="str">
        <f>IF(dados!B207=0,"",dados!B207)</f>
        <v/>
      </c>
      <c r="E292">
        <f>dados!C207</f>
        <v>0</v>
      </c>
      <c r="F292" t="str">
        <f>dados!D207</f>
        <v>Azeite de oliva,refinado</v>
      </c>
      <c r="G292"/>
      <c r="H292"/>
      <c r="I292"/>
      <c r="J292"/>
      <c r="K292" s="13"/>
      <c r="L292" s="13">
        <f>dados!I207/100</f>
        <v>0.13449999999999998</v>
      </c>
      <c r="M292" s="13">
        <f>dados!J207/100</f>
        <v>0.2069</v>
      </c>
      <c r="N292" s="13">
        <f>dados!K207/100</f>
        <v>0.18</v>
      </c>
      <c r="O292" s="13">
        <f>dados!L207/100</f>
        <v>0</v>
      </c>
      <c r="P292" s="12" t="str">
        <f>LEFT(Tabela2[[#This Row],[Código]],2)</f>
        <v>15</v>
      </c>
    </row>
    <row r="293" spans="2:16" ht="15" customHeight="1" x14ac:dyDescent="0.25">
      <c r="B293" s="31" t="str">
        <f>IF(Tabela2[[#This Row],[Tipo]] = 0,LOOKUP(Tabela2[[#This Row],[RESUMO]],Tabela3[Grupo],Tabela3[Meus produtos]),VLOOKUP(Tabela2[[#This Row],[Código]],Tabela4[[Código NBS/LC116]:[Meus serviços]],3,0))</f>
        <v>Não</v>
      </c>
      <c r="C293" t="str">
        <f>IF(E293=0,TEXT(dados!A208,"00000000"),IF(E293=2,TEXT(dados!A208,"0000"),TEXT(dados!A208,"#")))</f>
        <v>15099090</v>
      </c>
      <c r="D293" t="str">
        <f>IF(dados!B208=0,"",dados!B208)</f>
        <v/>
      </c>
      <c r="E293">
        <f>dados!C208</f>
        <v>0</v>
      </c>
      <c r="F293" t="str">
        <f>dados!D208</f>
        <v>Outros azeites de oliva</v>
      </c>
      <c r="G293"/>
      <c r="H293"/>
      <c r="I293"/>
      <c r="J293"/>
      <c r="K293" s="13"/>
      <c r="L293" s="13">
        <f>dados!I208/100</f>
        <v>0.13449999999999998</v>
      </c>
      <c r="M293" s="13">
        <f>dados!J208/100</f>
        <v>0.2069</v>
      </c>
      <c r="N293" s="13">
        <f>dados!K208/100</f>
        <v>0.18</v>
      </c>
      <c r="O293" s="13">
        <f>dados!L208/100</f>
        <v>0</v>
      </c>
      <c r="P293" s="12" t="str">
        <f>LEFT(Tabela2[[#This Row],[Código]],2)</f>
        <v>15</v>
      </c>
    </row>
    <row r="294" spans="2:16" ht="15" customHeight="1" x14ac:dyDescent="0.25">
      <c r="B294" s="31" t="str">
        <f>IF(Tabela2[[#This Row],[Tipo]] = 0,LOOKUP(Tabela2[[#This Row],[RESUMO]],Tabela3[Grupo],Tabela3[Meus produtos]),VLOOKUP(Tabela2[[#This Row],[Código]],Tabela4[[Código NBS/LC116]:[Meus serviços]],3,0))</f>
        <v>Não</v>
      </c>
      <c r="C294" t="str">
        <f>IF(E294=0,TEXT(dados!A209,"00000000"),IF(E294=2,TEXT(dados!A209,"0000"),TEXT(dados!A209,"#")))</f>
        <v>15101000</v>
      </c>
      <c r="D294" t="str">
        <f>IF(dados!B209=0,"",dados!B209)</f>
        <v/>
      </c>
      <c r="E294">
        <f>dados!C209</f>
        <v>0</v>
      </c>
      <c r="F294" t="str">
        <f>dados!D209</f>
        <v>Gorduras e oleos animais ou vegetais produtos da sua dissociacao gorduras alimenticias elaboradas ceras de origem animal ou vegetal outros oleos e respectivas fracoes obtidos exclusivamente a partir de azeitonas mesmo refinados mas nao quimicamente modifi</v>
      </c>
      <c r="G294"/>
      <c r="H294"/>
      <c r="I294"/>
      <c r="J294"/>
      <c r="K294" s="13"/>
      <c r="L294" s="13">
        <f>dados!I209/100</f>
        <v>0.13449999999999998</v>
      </c>
      <c r="M294" s="13">
        <f>dados!J209/100</f>
        <v>0.23710000000000001</v>
      </c>
      <c r="N294" s="13">
        <f>dados!K209/100</f>
        <v>0.18</v>
      </c>
      <c r="O294" s="13">
        <f>dados!L209/100</f>
        <v>0</v>
      </c>
      <c r="P294" s="12" t="str">
        <f>LEFT(Tabela2[[#This Row],[Código]],2)</f>
        <v>15</v>
      </c>
    </row>
    <row r="295" spans="2:16" ht="15" customHeight="1" x14ac:dyDescent="0.25">
      <c r="B295" s="31" t="str">
        <f>IF(Tabela2[[#This Row],[Tipo]] = 0,LOOKUP(Tabela2[[#This Row],[RESUMO]],Tabela3[Grupo],Tabela3[Meus produtos]),VLOOKUP(Tabela2[[#This Row],[Código]],Tabela4[[Código NBS/LC116]:[Meus serviços]],3,0))</f>
        <v>Não</v>
      </c>
      <c r="C295" t="str">
        <f>IF(E295=0,TEXT(dados!A210,"00000000"),IF(E295=2,TEXT(dados!A210,"0000"),TEXT(dados!A210,"#")))</f>
        <v>15109000</v>
      </c>
      <c r="D295" t="str">
        <f>IF(dados!B210=0,"",dados!B210)</f>
        <v/>
      </c>
      <c r="E295">
        <f>dados!C210</f>
        <v>0</v>
      </c>
      <c r="F295" t="str">
        <f>dados!D210</f>
        <v>Gorduras e oleos animais ou vegetais produtos da sua dissociacao gorduras alimenticias elaboradas ceras de origem animal ou vegetal outros oleos e respectivas fracoes obtidos exclusivamente a partir de azeitonas mesmo refinados mas nao quimicamente modifi</v>
      </c>
      <c r="G295"/>
      <c r="H295"/>
      <c r="I295"/>
      <c r="J295"/>
      <c r="K295" s="13"/>
      <c r="L295" s="13">
        <f>dados!I210/100</f>
        <v>0.13449999999999998</v>
      </c>
      <c r="M295" s="13">
        <f>dados!J210/100</f>
        <v>0.23710000000000001</v>
      </c>
      <c r="N295" s="13">
        <f>dados!K210/100</f>
        <v>0.18</v>
      </c>
      <c r="O295" s="13">
        <f>dados!L210/100</f>
        <v>0</v>
      </c>
      <c r="P295" s="12" t="str">
        <f>LEFT(Tabela2[[#This Row],[Código]],2)</f>
        <v>15</v>
      </c>
    </row>
    <row r="296" spans="2:16" ht="15" customHeight="1" x14ac:dyDescent="0.25">
      <c r="B296" s="31" t="str">
        <f>IF(Tabela2[[#This Row],[Tipo]] = 0,LOOKUP(Tabela2[[#This Row],[RESUMO]],Tabela3[Grupo],Tabela3[Meus produtos]),VLOOKUP(Tabela2[[#This Row],[Código]],Tabela4[[Código NBS/LC116]:[Meus serviços]],3,0))</f>
        <v>Não</v>
      </c>
      <c r="C296" t="str">
        <f>IF(E296=0,TEXT(dados!A211,"00000000"),IF(E296=2,TEXT(dados!A211,"0000"),TEXT(dados!A211,"#")))</f>
        <v>15111000</v>
      </c>
      <c r="D296" t="str">
        <f>IF(dados!B211=0,"",dados!B211)</f>
        <v/>
      </c>
      <c r="E296">
        <f>dados!C211</f>
        <v>0</v>
      </c>
      <c r="F296" t="str">
        <f>dados!D211</f>
        <v>Oleos de dende,em bruto</v>
      </c>
      <c r="G296"/>
      <c r="H296"/>
      <c r="I296"/>
      <c r="J296"/>
      <c r="K296" s="13"/>
      <c r="L296" s="13">
        <f>dados!I211/100</f>
        <v>0.13449999999999998</v>
      </c>
      <c r="M296" s="13">
        <f>dados!J211/100</f>
        <v>0.16589999999999999</v>
      </c>
      <c r="N296" s="13">
        <f>dados!K211/100</f>
        <v>0.18</v>
      </c>
      <c r="O296" s="13">
        <f>dados!L211/100</f>
        <v>0</v>
      </c>
      <c r="P296" s="12" t="str">
        <f>LEFT(Tabela2[[#This Row],[Código]],2)</f>
        <v>15</v>
      </c>
    </row>
    <row r="297" spans="2:16" ht="15" customHeight="1" x14ac:dyDescent="0.25">
      <c r="B297" s="31" t="str">
        <f>IF(Tabela2[[#This Row],[Tipo]] = 0,LOOKUP(Tabela2[[#This Row],[RESUMO]],Tabela3[Grupo],Tabela3[Meus produtos]),VLOOKUP(Tabela2[[#This Row],[Código]],Tabela4[[Código NBS/LC116]:[Meus serviços]],3,0))</f>
        <v>Não</v>
      </c>
      <c r="C297" t="str">
        <f>IF(E297=0,TEXT(dados!A212,"00000000"),IF(E297=2,TEXT(dados!A212,"0000"),TEXT(dados!A212,"#")))</f>
        <v>15119000</v>
      </c>
      <c r="D297" t="str">
        <f>IF(dados!B212=0,"",dados!B212)</f>
        <v/>
      </c>
      <c r="E297">
        <f>dados!C212</f>
        <v>0</v>
      </c>
      <c r="F297" t="str">
        <f>dados!D212</f>
        <v>Outros oleos de dende</v>
      </c>
      <c r="G297"/>
      <c r="H297"/>
      <c r="I297"/>
      <c r="J297"/>
      <c r="K297" s="13"/>
      <c r="L297" s="13">
        <f>dados!I212/100</f>
        <v>0.13449999999999998</v>
      </c>
      <c r="M297" s="13">
        <f>dados!J212/100</f>
        <v>0.1545</v>
      </c>
      <c r="N297" s="13">
        <f>dados!K212/100</f>
        <v>0.18</v>
      </c>
      <c r="O297" s="13">
        <f>dados!L212/100</f>
        <v>0</v>
      </c>
      <c r="P297" s="12" t="str">
        <f>LEFT(Tabela2[[#This Row],[Código]],2)</f>
        <v>15</v>
      </c>
    </row>
    <row r="298" spans="2:16" ht="15" customHeight="1" x14ac:dyDescent="0.25">
      <c r="B298" s="31" t="str">
        <f>IF(Tabela2[[#This Row],[Tipo]] = 0,LOOKUP(Tabela2[[#This Row],[RESUMO]],Tabela3[Grupo],Tabela3[Meus produtos]),VLOOKUP(Tabela2[[#This Row],[Código]],Tabela4[[Código NBS/LC116]:[Meus serviços]],3,0))</f>
        <v>Não</v>
      </c>
      <c r="C298" t="str">
        <f>IF(E298=0,TEXT(dados!A213,"00000000"),IF(E298=2,TEXT(dados!A213,"0000"),TEXT(dados!A213,"#")))</f>
        <v>15121110</v>
      </c>
      <c r="D298" t="str">
        <f>IF(dados!B213=0,"",dados!B213)</f>
        <v/>
      </c>
      <c r="E298">
        <f>dados!C213</f>
        <v>0</v>
      </c>
      <c r="F298" t="str">
        <f>dados!D213</f>
        <v>Oleo de girassol,em bruto</v>
      </c>
      <c r="G298"/>
      <c r="H298"/>
      <c r="I298"/>
      <c r="J298"/>
      <c r="K298" s="13"/>
      <c r="L298" s="13">
        <f>dados!I213/100</f>
        <v>0.13449999999999998</v>
      </c>
      <c r="M298" s="13">
        <f>dados!J213/100</f>
        <v>0.1545</v>
      </c>
      <c r="N298" s="13">
        <f>dados!K213/100</f>
        <v>0.18</v>
      </c>
      <c r="O298" s="13">
        <f>dados!L213/100</f>
        <v>0</v>
      </c>
      <c r="P298" s="12" t="str">
        <f>LEFT(Tabela2[[#This Row],[Código]],2)</f>
        <v>15</v>
      </c>
    </row>
    <row r="299" spans="2:16" ht="15" customHeight="1" x14ac:dyDescent="0.25">
      <c r="B299" s="31" t="str">
        <f>IF(Tabela2[[#This Row],[Tipo]] = 0,LOOKUP(Tabela2[[#This Row],[RESUMO]],Tabela3[Grupo],Tabela3[Meus produtos]),VLOOKUP(Tabela2[[#This Row],[Código]],Tabela4[[Código NBS/LC116]:[Meus serviços]],3,0))</f>
        <v>Não</v>
      </c>
      <c r="C299" t="str">
        <f>IF(E299=0,TEXT(dados!A214,"00000000"),IF(E299=2,TEXT(dados!A214,"0000"),TEXT(dados!A214,"#")))</f>
        <v>15121120</v>
      </c>
      <c r="D299" t="str">
        <f>IF(dados!B214=0,"",dados!B214)</f>
        <v/>
      </c>
      <c r="E299">
        <f>dados!C214</f>
        <v>0</v>
      </c>
      <c r="F299" t="str">
        <f>dados!D214</f>
        <v>Oleo de cartamo,em bruto</v>
      </c>
      <c r="G299"/>
      <c r="H299"/>
      <c r="I299"/>
      <c r="J299"/>
      <c r="K299" s="13"/>
      <c r="L299" s="13">
        <f>dados!I214/100</f>
        <v>0.13449999999999998</v>
      </c>
      <c r="M299" s="13">
        <f>dados!J214/100</f>
        <v>0.16589999999999999</v>
      </c>
      <c r="N299" s="13">
        <f>dados!K214/100</f>
        <v>0.18</v>
      </c>
      <c r="O299" s="13">
        <f>dados!L214/100</f>
        <v>0</v>
      </c>
      <c r="P299" s="12" t="str">
        <f>LEFT(Tabela2[[#This Row],[Código]],2)</f>
        <v>15</v>
      </c>
    </row>
    <row r="300" spans="2:16" ht="15" customHeight="1" x14ac:dyDescent="0.25">
      <c r="B300" s="31" t="str">
        <f>IF(Tabela2[[#This Row],[Tipo]] = 0,LOOKUP(Tabela2[[#This Row],[RESUMO]],Tabela3[Grupo],Tabela3[Meus produtos]),VLOOKUP(Tabela2[[#This Row],[Código]],Tabela4[[Código NBS/LC116]:[Meus serviços]],3,0))</f>
        <v>Não</v>
      </c>
      <c r="C300" t="str">
        <f>IF(E300=0,TEXT(dados!A215,"00000000"),IF(E300=2,TEXT(dados!A215,"0000"),TEXT(dados!A215,"#")))</f>
        <v>15121911</v>
      </c>
      <c r="D300" t="str">
        <f>IF(dados!B215=0,"",dados!B215)</f>
        <v/>
      </c>
      <c r="E300">
        <f>dados!C215</f>
        <v>0</v>
      </c>
      <c r="F300" t="str">
        <f>dados!D215</f>
        <v>Outros oleos de girassol - refinado, em recipientes com capacidade &lt;=5l)</v>
      </c>
      <c r="G300"/>
      <c r="H300"/>
      <c r="I300"/>
      <c r="J300"/>
      <c r="K300" s="13"/>
      <c r="L300" s="13">
        <f>dados!I215/100</f>
        <v>0.13449999999999998</v>
      </c>
      <c r="M300" s="13">
        <f>dados!J215/100</f>
        <v>0.2281</v>
      </c>
      <c r="N300" s="13">
        <f>dados!K215/100</f>
        <v>0.18</v>
      </c>
      <c r="O300" s="13">
        <f>dados!L215/100</f>
        <v>0</v>
      </c>
      <c r="P300" s="12" t="str">
        <f>LEFT(Tabela2[[#This Row],[Código]],2)</f>
        <v>15</v>
      </c>
    </row>
    <row r="301" spans="2:16" ht="15" customHeight="1" x14ac:dyDescent="0.25">
      <c r="B301" s="31" t="str">
        <f>IF(Tabela2[[#This Row],[Tipo]] = 0,LOOKUP(Tabela2[[#This Row],[RESUMO]],Tabela3[Grupo],Tabela3[Meus produtos]),VLOOKUP(Tabela2[[#This Row],[Código]],Tabela4[[Código NBS/LC116]:[Meus serviços]],3,0))</f>
        <v>Não</v>
      </c>
      <c r="C301" t="str">
        <f>IF(E301=0,TEXT(dados!A216,"00000000"),IF(E301=2,TEXT(dados!A216,"0000"),TEXT(dados!A216,"#")))</f>
        <v>15121919</v>
      </c>
      <c r="D301" t="str">
        <f>IF(dados!B216=0,"",dados!B216)</f>
        <v/>
      </c>
      <c r="E301">
        <f>dados!C216</f>
        <v>0</v>
      </c>
      <c r="F301" t="str">
        <f>dados!D216</f>
        <v>Outros</v>
      </c>
      <c r="G301"/>
      <c r="H301"/>
      <c r="I301"/>
      <c r="J301"/>
      <c r="K301" s="13"/>
      <c r="L301" s="13">
        <f>dados!I216/100</f>
        <v>0.13449999999999998</v>
      </c>
      <c r="M301" s="13">
        <f>dados!J216/100</f>
        <v>0.16789999999999999</v>
      </c>
      <c r="N301" s="13">
        <f>dados!K216/100</f>
        <v>0.18</v>
      </c>
      <c r="O301" s="13">
        <f>dados!L216/100</f>
        <v>0</v>
      </c>
      <c r="P301" s="12" t="str">
        <f>LEFT(Tabela2[[#This Row],[Código]],2)</f>
        <v>15</v>
      </c>
    </row>
    <row r="302" spans="2:16" ht="15" customHeight="1" x14ac:dyDescent="0.25">
      <c r="B302" s="31" t="str">
        <f>IF(Tabela2[[#This Row],[Tipo]] = 0,LOOKUP(Tabela2[[#This Row],[RESUMO]],Tabela3[Grupo],Tabela3[Meus produtos]),VLOOKUP(Tabela2[[#This Row],[Código]],Tabela4[[Código NBS/LC116]:[Meus serviços]],3,0))</f>
        <v>Não</v>
      </c>
      <c r="C302" t="str">
        <f>IF(E302=0,TEXT(dados!A217,"00000000"),IF(E302=2,TEXT(dados!A217,"0000"),TEXT(dados!A217,"#")))</f>
        <v>15121920</v>
      </c>
      <c r="D302" t="str">
        <f>IF(dados!B217=0,"",dados!B217)</f>
        <v/>
      </c>
      <c r="E302">
        <f>dados!C217</f>
        <v>0</v>
      </c>
      <c r="F302" t="str">
        <f>dados!D217</f>
        <v>Outros oleos de cartamo</v>
      </c>
      <c r="G302"/>
      <c r="H302"/>
      <c r="I302"/>
      <c r="J302"/>
      <c r="K302" s="13"/>
      <c r="L302" s="13">
        <f>dados!I217/100</f>
        <v>0.13449999999999998</v>
      </c>
      <c r="M302" s="13">
        <f>dados!J217/100</f>
        <v>0.16589999999999999</v>
      </c>
      <c r="N302" s="13">
        <f>dados!K217/100</f>
        <v>0.18</v>
      </c>
      <c r="O302" s="13">
        <f>dados!L217/100</f>
        <v>0</v>
      </c>
      <c r="P302" s="12" t="str">
        <f>LEFT(Tabela2[[#This Row],[Código]],2)</f>
        <v>15</v>
      </c>
    </row>
    <row r="303" spans="2:16" ht="15" customHeight="1" x14ac:dyDescent="0.25">
      <c r="B303" s="31" t="str">
        <f>IF(Tabela2[[#This Row],[Tipo]] = 0,LOOKUP(Tabela2[[#This Row],[RESUMO]],Tabela3[Grupo],Tabela3[Meus produtos]),VLOOKUP(Tabela2[[#This Row],[Código]],Tabela4[[Código NBS/LC116]:[Meus serviços]],3,0))</f>
        <v>Não</v>
      </c>
      <c r="C303" t="str">
        <f>IF(E303=0,TEXT(dados!A218,"00000000"),IF(E303=2,TEXT(dados!A218,"0000"),TEXT(dados!A218,"#")))</f>
        <v>15122100</v>
      </c>
      <c r="D303" t="str">
        <f>IF(dados!B218=0,"",dados!B218)</f>
        <v/>
      </c>
      <c r="E303">
        <f>dados!C218</f>
        <v>0</v>
      </c>
      <c r="F303" t="str">
        <f>dados!D218</f>
        <v>Oleo de algodao,em bruto,mesmo desprovido de gossypol</v>
      </c>
      <c r="G303"/>
      <c r="H303"/>
      <c r="I303"/>
      <c r="J303"/>
      <c r="K303" s="13"/>
      <c r="L303" s="13">
        <f>dados!I218/100</f>
        <v>0.13449999999999998</v>
      </c>
      <c r="M303" s="13">
        <f>dados!J218/100</f>
        <v>0.16589999999999999</v>
      </c>
      <c r="N303" s="13">
        <f>dados!K218/100</f>
        <v>0.18</v>
      </c>
      <c r="O303" s="13">
        <f>dados!L218/100</f>
        <v>0</v>
      </c>
      <c r="P303" s="12" t="str">
        <f>LEFT(Tabela2[[#This Row],[Código]],2)</f>
        <v>15</v>
      </c>
    </row>
    <row r="304" spans="2:16" ht="15" customHeight="1" x14ac:dyDescent="0.25">
      <c r="B304" s="31" t="str">
        <f>IF(Tabela2[[#This Row],[Tipo]] = 0,LOOKUP(Tabela2[[#This Row],[RESUMO]],Tabela3[Grupo],Tabela3[Meus produtos]),VLOOKUP(Tabela2[[#This Row],[Código]],Tabela4[[Código NBS/LC116]:[Meus serviços]],3,0))</f>
        <v>Não</v>
      </c>
      <c r="C304" t="str">
        <f>IF(E304=0,TEXT(dados!A219,"00000000"),IF(E304=2,TEXT(dados!A219,"0000"),TEXT(dados!A219,"#")))</f>
        <v>15122910</v>
      </c>
      <c r="D304" t="str">
        <f>IF(dados!B219=0,"",dados!B219)</f>
        <v/>
      </c>
      <c r="E304">
        <f>dados!C219</f>
        <v>0</v>
      </c>
      <c r="F304" t="str">
        <f>dados!D219</f>
        <v>Oleo de algodao,refinado</v>
      </c>
      <c r="G304"/>
      <c r="H304"/>
      <c r="I304"/>
      <c r="J304"/>
      <c r="K304" s="13"/>
      <c r="L304" s="13">
        <f>dados!I219/100</f>
        <v>0.13449999999999998</v>
      </c>
      <c r="M304" s="13">
        <f>dados!J219/100</f>
        <v>0.21510000000000001</v>
      </c>
      <c r="N304" s="13">
        <f>dados!K219/100</f>
        <v>0.18</v>
      </c>
      <c r="O304" s="13">
        <f>dados!L219/100</f>
        <v>0</v>
      </c>
      <c r="P304" s="12" t="str">
        <f>LEFT(Tabela2[[#This Row],[Código]],2)</f>
        <v>15</v>
      </c>
    </row>
    <row r="305" spans="2:16" ht="15" customHeight="1" x14ac:dyDescent="0.25">
      <c r="B305" s="31" t="str">
        <f>IF(Tabela2[[#This Row],[Tipo]] = 0,LOOKUP(Tabela2[[#This Row],[RESUMO]],Tabela3[Grupo],Tabela3[Meus produtos]),VLOOKUP(Tabela2[[#This Row],[Código]],Tabela4[[Código NBS/LC116]:[Meus serviços]],3,0))</f>
        <v>Não</v>
      </c>
      <c r="C305" t="str">
        <f>IF(E305=0,TEXT(dados!A220,"00000000"),IF(E305=2,TEXT(dados!A220,"0000"),TEXT(dados!A220,"#")))</f>
        <v>15122990</v>
      </c>
      <c r="D305" t="str">
        <f>IF(dados!B220=0,"",dados!B220)</f>
        <v/>
      </c>
      <c r="E305">
        <f>dados!C220</f>
        <v>0</v>
      </c>
      <c r="F305" t="str">
        <f>dados!D220</f>
        <v>Outros oleos de algodao</v>
      </c>
      <c r="G305"/>
      <c r="H305"/>
      <c r="I305"/>
      <c r="J305"/>
      <c r="K305" s="13"/>
      <c r="L305" s="13">
        <f>dados!I220/100</f>
        <v>0.13449999999999998</v>
      </c>
      <c r="M305" s="13">
        <f>dados!J220/100</f>
        <v>0.19450000000000001</v>
      </c>
      <c r="N305" s="13">
        <f>dados!K220/100</f>
        <v>0.18</v>
      </c>
      <c r="O305" s="13">
        <f>dados!L220/100</f>
        <v>0</v>
      </c>
      <c r="P305" s="12" t="str">
        <f>LEFT(Tabela2[[#This Row],[Código]],2)</f>
        <v>15</v>
      </c>
    </row>
    <row r="306" spans="2:16" ht="15" customHeight="1" x14ac:dyDescent="0.25">
      <c r="B306" s="31" t="str">
        <f>IF(Tabela2[[#This Row],[Tipo]] = 0,LOOKUP(Tabela2[[#This Row],[RESUMO]],Tabela3[Grupo],Tabela3[Meus produtos]),VLOOKUP(Tabela2[[#This Row],[Código]],Tabela4[[Código NBS/LC116]:[Meus serviços]],3,0))</f>
        <v>Não</v>
      </c>
      <c r="C306" t="str">
        <f>IF(E306=0,TEXT(dados!A221,"00000000"),IF(E306=2,TEXT(dados!A221,"0000"),TEXT(dados!A221,"#")))</f>
        <v>15131100</v>
      </c>
      <c r="D306" t="str">
        <f>IF(dados!B221=0,"",dados!B221)</f>
        <v/>
      </c>
      <c r="E306">
        <f>dados!C221</f>
        <v>0</v>
      </c>
      <c r="F306" t="str">
        <f>dados!D221</f>
        <v>Oleo de coco (oleo de copra),em bruto</v>
      </c>
      <c r="G306"/>
      <c r="H306"/>
      <c r="I306"/>
      <c r="J306"/>
      <c r="K306" s="13"/>
      <c r="L306" s="13">
        <f>dados!I221/100</f>
        <v>0.13449999999999998</v>
      </c>
      <c r="M306" s="13">
        <f>dados!J221/100</f>
        <v>0.16589999999999999</v>
      </c>
      <c r="N306" s="13">
        <f>dados!K221/100</f>
        <v>0.18</v>
      </c>
      <c r="O306" s="13">
        <f>dados!L221/100</f>
        <v>0</v>
      </c>
      <c r="P306" s="12" t="str">
        <f>LEFT(Tabela2[[#This Row],[Código]],2)</f>
        <v>15</v>
      </c>
    </row>
    <row r="307" spans="2:16" ht="15" customHeight="1" x14ac:dyDescent="0.25">
      <c r="B307" s="31" t="str">
        <f>IF(Tabela2[[#This Row],[Tipo]] = 0,LOOKUP(Tabela2[[#This Row],[RESUMO]],Tabela3[Grupo],Tabela3[Meus produtos]),VLOOKUP(Tabela2[[#This Row],[Código]],Tabela4[[Código NBS/LC116]:[Meus serviços]],3,0))</f>
        <v>Não</v>
      </c>
      <c r="C307" t="str">
        <f>IF(E307=0,TEXT(dados!A222,"00000000"),IF(E307=2,TEXT(dados!A222,"0000"),TEXT(dados!A222,"#")))</f>
        <v>15131900</v>
      </c>
      <c r="D307" t="str">
        <f>IF(dados!B222=0,"",dados!B222)</f>
        <v/>
      </c>
      <c r="E307">
        <f>dados!C222</f>
        <v>0</v>
      </c>
      <c r="F307" t="str">
        <f>dados!D222</f>
        <v>Outros oleos de coco (oleos de copra)</v>
      </c>
      <c r="G307"/>
      <c r="H307"/>
      <c r="I307"/>
      <c r="J307"/>
      <c r="K307" s="13"/>
      <c r="L307" s="13">
        <f>dados!I222/100</f>
        <v>0.13449999999999998</v>
      </c>
      <c r="M307" s="13">
        <f>dados!J222/100</f>
        <v>0.16589999999999999</v>
      </c>
      <c r="N307" s="13">
        <f>dados!K222/100</f>
        <v>0.18</v>
      </c>
      <c r="O307" s="13">
        <f>dados!L222/100</f>
        <v>0</v>
      </c>
      <c r="P307" s="12" t="str">
        <f>LEFT(Tabela2[[#This Row],[Código]],2)</f>
        <v>15</v>
      </c>
    </row>
    <row r="308" spans="2:16" ht="15" customHeight="1" x14ac:dyDescent="0.25">
      <c r="B308" s="31" t="str">
        <f>IF(Tabela2[[#This Row],[Tipo]] = 0,LOOKUP(Tabela2[[#This Row],[RESUMO]],Tabela3[Grupo],Tabela3[Meus produtos]),VLOOKUP(Tabela2[[#This Row],[Código]],Tabela4[[Código NBS/LC116]:[Meus serviços]],3,0))</f>
        <v>Não</v>
      </c>
      <c r="C308" t="str">
        <f>IF(E308=0,TEXT(dados!A223,"00000000"),IF(E308=2,TEXT(dados!A223,"0000"),TEXT(dados!A223,"#")))</f>
        <v>15132110</v>
      </c>
      <c r="D308" t="str">
        <f>IF(dados!B223=0,"",dados!B223)</f>
        <v/>
      </c>
      <c r="E308">
        <f>dados!C223</f>
        <v>0</v>
      </c>
      <c r="F308" t="str">
        <f>dados!D223</f>
        <v>Oleo de palmiste,em bruto</v>
      </c>
      <c r="G308"/>
      <c r="H308"/>
      <c r="I308"/>
      <c r="J308"/>
      <c r="K308" s="13"/>
      <c r="L308" s="13">
        <f>dados!I223/100</f>
        <v>0.13449999999999998</v>
      </c>
      <c r="M308" s="13">
        <f>dados!J223/100</f>
        <v>0.16589999999999999</v>
      </c>
      <c r="N308" s="13">
        <f>dados!K223/100</f>
        <v>0.18</v>
      </c>
      <c r="O308" s="13">
        <f>dados!L223/100</f>
        <v>0</v>
      </c>
      <c r="P308" s="12" t="str">
        <f>LEFT(Tabela2[[#This Row],[Código]],2)</f>
        <v>15</v>
      </c>
    </row>
    <row r="309" spans="2:16" ht="15" customHeight="1" x14ac:dyDescent="0.25">
      <c r="B309" s="31" t="str">
        <f>IF(Tabela2[[#This Row],[Tipo]] = 0,LOOKUP(Tabela2[[#This Row],[RESUMO]],Tabela3[Grupo],Tabela3[Meus produtos]),VLOOKUP(Tabela2[[#This Row],[Código]],Tabela4[[Código NBS/LC116]:[Meus serviços]],3,0))</f>
        <v>Não</v>
      </c>
      <c r="C309" t="str">
        <f>IF(E309=0,TEXT(dados!A224,"00000000"),IF(E309=2,TEXT(dados!A224,"0000"),TEXT(dados!A224,"#")))</f>
        <v>15132111</v>
      </c>
      <c r="D309" t="str">
        <f>IF(dados!B224=0,"",dados!B224)</f>
        <v/>
      </c>
      <c r="E309">
        <f>dados!C224</f>
        <v>0</v>
      </c>
      <c r="F309" t="str">
        <f>dados!D224</f>
        <v>Gorduras e oleos animais ou vegetais produtos da sua dissociacao gorduras alimenticias elaboradas ceras de origem animal ou vegetal oleos de coco copra de amendoa de palma palmiste coconote ou de babacu e respectivas fracoes mesmo refinados mas nao quimic</v>
      </c>
      <c r="G309"/>
      <c r="H309"/>
      <c r="I309"/>
      <c r="J309"/>
      <c r="K309" s="13"/>
      <c r="L309" s="13">
        <f>dados!I224/100</f>
        <v>0.13449999999999998</v>
      </c>
      <c r="M309" s="13">
        <f>dados!J224/100</f>
        <v>0.16589999999999999</v>
      </c>
      <c r="N309" s="13">
        <f>dados!K224/100</f>
        <v>0.18</v>
      </c>
      <c r="O309" s="13">
        <f>dados!L224/100</f>
        <v>0</v>
      </c>
      <c r="P309" s="12" t="str">
        <f>LEFT(Tabela2[[#This Row],[Código]],2)</f>
        <v>15</v>
      </c>
    </row>
    <row r="310" spans="2:16" ht="15" customHeight="1" x14ac:dyDescent="0.25">
      <c r="B310" s="31" t="str">
        <f>IF(Tabela2[[#This Row],[Tipo]] = 0,LOOKUP(Tabela2[[#This Row],[RESUMO]],Tabela3[Grupo],Tabela3[Meus produtos]),VLOOKUP(Tabela2[[#This Row],[Código]],Tabela4[[Código NBS/LC116]:[Meus serviços]],3,0))</f>
        <v>Não</v>
      </c>
      <c r="C310" t="str">
        <f>IF(E310=0,TEXT(dados!A225,"00000000"),IF(E310=2,TEXT(dados!A225,"0000"),TEXT(dados!A225,"#")))</f>
        <v>15132119</v>
      </c>
      <c r="D310" t="str">
        <f>IF(dados!B225=0,"",dados!B225)</f>
        <v/>
      </c>
      <c r="E310">
        <f>dados!C225</f>
        <v>0</v>
      </c>
      <c r="F310" t="str">
        <f>dados!D225</f>
        <v>Gorduras e oleos animais ou vegetais produtos da sua dissociacao gorduras alimenticias elaboradas ceras de origem animal ou vegetal oleos de coco copra de amendoa de palma palmiste coconote ou de babacu e respectivas fracoes mesmo refinados mas nao quimic</v>
      </c>
      <c r="G310"/>
      <c r="H310"/>
      <c r="I310"/>
      <c r="J310"/>
      <c r="K310" s="13"/>
      <c r="L310" s="13">
        <f>dados!I225/100</f>
        <v>0.13449999999999998</v>
      </c>
      <c r="M310" s="13">
        <f>dados!J225/100</f>
        <v>0.16589999999999999</v>
      </c>
      <c r="N310" s="13">
        <f>dados!K225/100</f>
        <v>0.18</v>
      </c>
      <c r="O310" s="13">
        <f>dados!L225/100</f>
        <v>0</v>
      </c>
      <c r="P310" s="12" t="str">
        <f>LEFT(Tabela2[[#This Row],[Código]],2)</f>
        <v>15</v>
      </c>
    </row>
    <row r="311" spans="2:16" ht="15" customHeight="1" x14ac:dyDescent="0.25">
      <c r="B311" s="31" t="str">
        <f>IF(Tabela2[[#This Row],[Tipo]] = 0,LOOKUP(Tabela2[[#This Row],[RESUMO]],Tabela3[Grupo],Tabela3[Meus produtos]),VLOOKUP(Tabela2[[#This Row],[Código]],Tabela4[[Código NBS/LC116]:[Meus serviços]],3,0))</f>
        <v>Não</v>
      </c>
      <c r="C311" t="str">
        <f>IF(E311=0,TEXT(dados!A226,"00000000"),IF(E311=2,TEXT(dados!A226,"0000"),TEXT(dados!A226,"#")))</f>
        <v>15132120</v>
      </c>
      <c r="D311" t="str">
        <f>IF(dados!B226=0,"",dados!B226)</f>
        <v/>
      </c>
      <c r="E311">
        <f>dados!C226</f>
        <v>0</v>
      </c>
      <c r="F311" t="str">
        <f>dados!D226</f>
        <v>Oleo de babacu,em bruto</v>
      </c>
      <c r="G311"/>
      <c r="H311"/>
      <c r="I311"/>
      <c r="J311"/>
      <c r="K311" s="13"/>
      <c r="L311" s="13">
        <f>dados!I226/100</f>
        <v>0.13449999999999998</v>
      </c>
      <c r="M311" s="13">
        <f>dados!J226/100</f>
        <v>0.16589999999999999</v>
      </c>
      <c r="N311" s="13">
        <f>dados!K226/100</f>
        <v>0.18</v>
      </c>
      <c r="O311" s="13">
        <f>dados!L226/100</f>
        <v>0</v>
      </c>
      <c r="P311" s="12" t="str">
        <f>LEFT(Tabela2[[#This Row],[Código]],2)</f>
        <v>15</v>
      </c>
    </row>
    <row r="312" spans="2:16" ht="15" customHeight="1" x14ac:dyDescent="0.25">
      <c r="B312" s="31" t="str">
        <f>IF(Tabela2[[#This Row],[Tipo]] = 0,LOOKUP(Tabela2[[#This Row],[RESUMO]],Tabela3[Grupo],Tabela3[Meus produtos]),VLOOKUP(Tabela2[[#This Row],[Código]],Tabela4[[Código NBS/LC116]:[Meus serviços]],3,0))</f>
        <v>Não</v>
      </c>
      <c r="C312" t="str">
        <f>IF(E312=0,TEXT(dados!A227,"00000000"),IF(E312=2,TEXT(dados!A227,"0000"),TEXT(dados!A227,"#")))</f>
        <v>15132910</v>
      </c>
      <c r="D312" t="str">
        <f>IF(dados!B227=0,"",dados!B227)</f>
        <v/>
      </c>
      <c r="E312">
        <f>dados!C227</f>
        <v>0</v>
      </c>
      <c r="F312" t="str">
        <f>dados!D227</f>
        <v xml:space="preserve">Gorduras e oleos animais ou vegetais produtos da sua dissociacao gorduras alimenticias elaboradas ceras de origem animal ou vegetal oleos de coco copra de amendoa de palma palmiste coconote ou de babacu e respectivas fracoes mesmo refinados mas nao quimicamente modificados De amendoa de palma palmiste coconote </v>
      </c>
      <c r="G312"/>
      <c r="H312"/>
      <c r="I312"/>
      <c r="J312"/>
      <c r="K312" s="13"/>
      <c r="L312" s="13">
        <f>dados!I227/100</f>
        <v>0.13449999999999998</v>
      </c>
      <c r="M312" s="13">
        <f>dados!J227/100</f>
        <v>0.16589999999999999</v>
      </c>
      <c r="N312" s="13">
        <f>dados!K227/100</f>
        <v>0.18</v>
      </c>
      <c r="O312" s="13">
        <f>dados!L227/100</f>
        <v>0</v>
      </c>
      <c r="P312" s="12" t="str">
        <f>LEFT(Tabela2[[#This Row],[Código]],2)</f>
        <v>15</v>
      </c>
    </row>
    <row r="313" spans="2:16" ht="15" customHeight="1" x14ac:dyDescent="0.25">
      <c r="B313" s="31" t="str">
        <f>IF(Tabela2[[#This Row],[Tipo]] = 0,LOOKUP(Tabela2[[#This Row],[RESUMO]],Tabela3[Grupo],Tabela3[Meus produtos]),VLOOKUP(Tabela2[[#This Row],[Código]],Tabela4[[Código NBS/LC116]:[Meus serviços]],3,0))</f>
        <v>Não</v>
      </c>
      <c r="C313" t="str">
        <f>IF(E313=0,TEXT(dados!A228,"00000000"),IF(E313=2,TEXT(dados!A228,"0000"),TEXT(dados!A228,"#")))</f>
        <v>15132911</v>
      </c>
      <c r="D313" t="str">
        <f>IF(dados!B228=0,"",dados!B228)</f>
        <v/>
      </c>
      <c r="E313">
        <f>dados!C228</f>
        <v>0</v>
      </c>
      <c r="F313" t="str">
        <f>dados!D228</f>
        <v>Gorduras e oleos animais ou vegetais produtos da sua dissociacao gorduras alimenticias elaboradas ceras de origem animal ou vegetal oleos de coco copra de amendoa de palma palmiste coconote ou de babacu e respectivas fracoes mesmo refinados mas nao quimic</v>
      </c>
      <c r="G313"/>
      <c r="H313"/>
      <c r="I313"/>
      <c r="J313"/>
      <c r="K313" s="13"/>
      <c r="L313" s="13">
        <f>dados!I228/100</f>
        <v>0.13449999999999998</v>
      </c>
      <c r="M313" s="13">
        <f>dados!J228/100</f>
        <v>0.16589999999999999</v>
      </c>
      <c r="N313" s="13">
        <f>dados!K228/100</f>
        <v>0.18</v>
      </c>
      <c r="O313" s="13">
        <f>dados!L228/100</f>
        <v>0</v>
      </c>
      <c r="P313" s="12" t="str">
        <f>LEFT(Tabela2[[#This Row],[Código]],2)</f>
        <v>15</v>
      </c>
    </row>
    <row r="314" spans="2:16" ht="15" customHeight="1" x14ac:dyDescent="0.25">
      <c r="B314" s="31" t="str">
        <f>IF(Tabela2[[#This Row],[Tipo]] = 0,LOOKUP(Tabela2[[#This Row],[RESUMO]],Tabela3[Grupo],Tabela3[Meus produtos]),VLOOKUP(Tabela2[[#This Row],[Código]],Tabela4[[Código NBS/LC116]:[Meus serviços]],3,0))</f>
        <v>Não</v>
      </c>
      <c r="C314" t="str">
        <f>IF(E314=0,TEXT(dados!A229,"00000000"),IF(E314=2,TEXT(dados!A229,"0000"),TEXT(dados!A229,"#")))</f>
        <v>15132919</v>
      </c>
      <c r="D314" t="str">
        <f>IF(dados!B229=0,"",dados!B229)</f>
        <v/>
      </c>
      <c r="E314">
        <f>dados!C229</f>
        <v>0</v>
      </c>
      <c r="F314" t="str">
        <f>dados!D229</f>
        <v>Gorduras e oleos animais ou vegetais produtos da sua dissociacao gorduras alimenticias elaboradas ceras de origem animal ou vegetal oleos de coco copra de amendoa de palma palmiste coconote ou de babacu e respectivas fracoes mesmo refinados mas nao quimic</v>
      </c>
      <c r="G314"/>
      <c r="H314"/>
      <c r="I314"/>
      <c r="J314"/>
      <c r="K314" s="13"/>
      <c r="L314" s="13">
        <f>dados!I229/100</f>
        <v>0.13449999999999998</v>
      </c>
      <c r="M314" s="13">
        <f>dados!J229/100</f>
        <v>0.1545</v>
      </c>
      <c r="N314" s="13">
        <f>dados!K229/100</f>
        <v>0.18</v>
      </c>
      <c r="O314" s="13">
        <f>dados!L229/100</f>
        <v>0</v>
      </c>
      <c r="P314" s="12" t="str">
        <f>LEFT(Tabela2[[#This Row],[Código]],2)</f>
        <v>15</v>
      </c>
    </row>
    <row r="315" spans="2:16" ht="15" customHeight="1" x14ac:dyDescent="0.25">
      <c r="B315" s="31" t="str">
        <f>IF(Tabela2[[#This Row],[Tipo]] = 0,LOOKUP(Tabela2[[#This Row],[RESUMO]],Tabela3[Grupo],Tabela3[Meus produtos]),VLOOKUP(Tabela2[[#This Row],[Código]],Tabela4[[Código NBS/LC116]:[Meus serviços]],3,0))</f>
        <v>Não</v>
      </c>
      <c r="C315" t="str">
        <f>IF(E315=0,TEXT(dados!A230,"00000000"),IF(E315=2,TEXT(dados!A230,"0000"),TEXT(dados!A230,"#")))</f>
        <v>15132920</v>
      </c>
      <c r="D315" t="str">
        <f>IF(dados!B230=0,"",dados!B230)</f>
        <v/>
      </c>
      <c r="E315">
        <f>dados!C230</f>
        <v>0</v>
      </c>
      <c r="F315" t="str">
        <f>dados!D230</f>
        <v>Outros oleos de babacu</v>
      </c>
      <c r="G315"/>
      <c r="H315"/>
      <c r="I315"/>
      <c r="J315"/>
      <c r="K315" s="13"/>
      <c r="L315" s="13">
        <f>dados!I230/100</f>
        <v>0.13449999999999998</v>
      </c>
      <c r="M315" s="13">
        <f>dados!J230/100</f>
        <v>0.16589999999999999</v>
      </c>
      <c r="N315" s="13">
        <f>dados!K230/100</f>
        <v>0.18</v>
      </c>
      <c r="O315" s="13">
        <f>dados!L230/100</f>
        <v>0</v>
      </c>
      <c r="P315" s="12" t="str">
        <f>LEFT(Tabela2[[#This Row],[Código]],2)</f>
        <v>15</v>
      </c>
    </row>
    <row r="316" spans="2:16" ht="15" customHeight="1" x14ac:dyDescent="0.25">
      <c r="B316" s="31" t="str">
        <f>IF(Tabela2[[#This Row],[Tipo]] = 0,LOOKUP(Tabela2[[#This Row],[RESUMO]],Tabela3[Grupo],Tabela3[Meus produtos]),VLOOKUP(Tabela2[[#This Row],[Código]],Tabela4[[Código NBS/LC116]:[Meus serviços]],3,0))</f>
        <v>Não</v>
      </c>
      <c r="C316" t="str">
        <f>IF(E316=0,TEXT(dados!A231,"00000000"),IF(E316=2,TEXT(dados!A231,"0000"),TEXT(dados!A231,"#")))</f>
        <v>15141100</v>
      </c>
      <c r="D316" t="str">
        <f>IF(dados!B231=0,"",dados!B231)</f>
        <v/>
      </c>
      <c r="E316">
        <f>dados!C231</f>
        <v>0</v>
      </c>
      <c r="F316" t="str">
        <f>dados!D231</f>
        <v>Oleos de nabo silvestre ou de colza,em bruto</v>
      </c>
      <c r="G316"/>
      <c r="H316"/>
      <c r="I316"/>
      <c r="J316"/>
      <c r="K316" s="13"/>
      <c r="L316" s="13">
        <f>dados!I231/100</f>
        <v>0.13449999999999998</v>
      </c>
      <c r="M316" s="13">
        <f>dados!J231/100</f>
        <v>0.21329999999999999</v>
      </c>
      <c r="N316" s="13">
        <f>dados!K231/100</f>
        <v>0.18</v>
      </c>
      <c r="O316" s="13">
        <f>dados!L231/100</f>
        <v>0</v>
      </c>
      <c r="P316" s="12" t="str">
        <f>LEFT(Tabela2[[#This Row],[Código]],2)</f>
        <v>15</v>
      </c>
    </row>
    <row r="317" spans="2:16" ht="15" customHeight="1" x14ac:dyDescent="0.25">
      <c r="B317" s="31" t="str">
        <f>IF(Tabela2[[#This Row],[Tipo]] = 0,LOOKUP(Tabela2[[#This Row],[RESUMO]],Tabela3[Grupo],Tabela3[Meus produtos]),VLOOKUP(Tabela2[[#This Row],[Código]],Tabela4[[Código NBS/LC116]:[Meus serviços]],3,0))</f>
        <v>Não</v>
      </c>
      <c r="C317" t="str">
        <f>IF(E317=0,TEXT(dados!A232,"00000000"),IF(E317=2,TEXT(dados!A232,"0000"),TEXT(dados!A232,"#")))</f>
        <v>15141910</v>
      </c>
      <c r="D317" t="str">
        <f>IF(dados!B232=0,"",dados!B232)</f>
        <v/>
      </c>
      <c r="E317">
        <f>dados!C232</f>
        <v>0</v>
      </c>
      <c r="F317" t="str">
        <f>dados!D232</f>
        <v>Outs.oleos de nabo silvestre,de colza, refinados</v>
      </c>
      <c r="G317"/>
      <c r="H317"/>
      <c r="I317"/>
      <c r="J317"/>
      <c r="K317" s="13"/>
      <c r="L317" s="13">
        <f>dados!I232/100</f>
        <v>0.13449999999999998</v>
      </c>
      <c r="M317" s="13">
        <f>dados!J232/100</f>
        <v>0.21329999999999999</v>
      </c>
      <c r="N317" s="13">
        <f>dados!K232/100</f>
        <v>0.18</v>
      </c>
      <c r="O317" s="13">
        <f>dados!L232/100</f>
        <v>0</v>
      </c>
      <c r="P317" s="12" t="str">
        <f>LEFT(Tabela2[[#This Row],[Código]],2)</f>
        <v>15</v>
      </c>
    </row>
    <row r="318" spans="2:16" ht="15" customHeight="1" x14ac:dyDescent="0.25">
      <c r="B318" s="31" t="str">
        <f>IF(Tabela2[[#This Row],[Tipo]] = 0,LOOKUP(Tabela2[[#This Row],[RESUMO]],Tabela3[Grupo],Tabela3[Meus produtos]),VLOOKUP(Tabela2[[#This Row],[Código]],Tabela4[[Código NBS/LC116]:[Meus serviços]],3,0))</f>
        <v>Não</v>
      </c>
      <c r="C318" t="str">
        <f>IF(E318=0,TEXT(dados!A233,"00000000"),IF(E318=2,TEXT(dados!A233,"0000"),TEXT(dados!A233,"#")))</f>
        <v>15141990</v>
      </c>
      <c r="D318" t="str">
        <f>IF(dados!B233=0,"",dados!B233)</f>
        <v/>
      </c>
      <c r="E318">
        <f>dados!C233</f>
        <v>0</v>
      </c>
      <c r="F318" t="str">
        <f>dados!D233</f>
        <v>Outs.oleos de nabo silvestre,de colza</v>
      </c>
      <c r="G318"/>
      <c r="H318"/>
      <c r="I318"/>
      <c r="J318"/>
      <c r="K318" s="13"/>
      <c r="L318" s="13">
        <f>dados!I233/100</f>
        <v>0.13449999999999998</v>
      </c>
      <c r="M318" s="13">
        <f>dados!J233/100</f>
        <v>0.21329999999999999</v>
      </c>
      <c r="N318" s="13">
        <f>dados!K233/100</f>
        <v>0.18</v>
      </c>
      <c r="O318" s="13">
        <f>dados!L233/100</f>
        <v>0</v>
      </c>
      <c r="P318" s="12" t="str">
        <f>LEFT(Tabela2[[#This Row],[Código]],2)</f>
        <v>15</v>
      </c>
    </row>
    <row r="319" spans="2:16" ht="15" customHeight="1" x14ac:dyDescent="0.25">
      <c r="B319" s="31" t="str">
        <f>IF(Tabela2[[#This Row],[Tipo]] = 0,LOOKUP(Tabela2[[#This Row],[RESUMO]],Tabela3[Grupo],Tabela3[Meus produtos]),VLOOKUP(Tabela2[[#This Row],[Código]],Tabela4[[Código NBS/LC116]:[Meus serviços]],3,0))</f>
        <v>Não</v>
      </c>
      <c r="C319" t="str">
        <f>IF(E319=0,TEXT(dados!A234,"00000000"),IF(E319=2,TEXT(dados!A234,"0000"),TEXT(dados!A234,"#")))</f>
        <v>15149100</v>
      </c>
      <c r="D319" t="str">
        <f>IF(dados!B234=0,"",dados!B234)</f>
        <v/>
      </c>
      <c r="E319">
        <f>dados!C234</f>
        <v>0</v>
      </c>
      <c r="F319" t="str">
        <f>dados!D234</f>
        <v>Outs.oleos de nabo silvestre,de colza ou de mostarda,em bruto</v>
      </c>
      <c r="G319"/>
      <c r="H319"/>
      <c r="I319"/>
      <c r="J319"/>
      <c r="K319" s="13"/>
      <c r="L319" s="13">
        <f>dados!I234/100</f>
        <v>0.13449999999999998</v>
      </c>
      <c r="M319" s="13">
        <f>dados!J234/100</f>
        <v>0.16589999999999999</v>
      </c>
      <c r="N319" s="13">
        <f>dados!K234/100</f>
        <v>0.18</v>
      </c>
      <c r="O319" s="13">
        <f>dados!L234/100</f>
        <v>0</v>
      </c>
      <c r="P319" s="12" t="str">
        <f>LEFT(Tabela2[[#This Row],[Código]],2)</f>
        <v>15</v>
      </c>
    </row>
    <row r="320" spans="2:16" ht="15" customHeight="1" x14ac:dyDescent="0.25">
      <c r="B320" s="31" t="str">
        <f>IF(Tabela2[[#This Row],[Tipo]] = 0,LOOKUP(Tabela2[[#This Row],[RESUMO]],Tabela3[Grupo],Tabela3[Meus produtos]),VLOOKUP(Tabela2[[#This Row],[Código]],Tabela4[[Código NBS/LC116]:[Meus serviços]],3,0))</f>
        <v>Não</v>
      </c>
      <c r="C320" t="str">
        <f>IF(E320=0,TEXT(dados!A235,"00000000"),IF(E320=2,TEXT(dados!A235,"0000"),TEXT(dados!A235,"#")))</f>
        <v>15149910</v>
      </c>
      <c r="D320" t="str">
        <f>IF(dados!B235=0,"",dados!B235)</f>
        <v/>
      </c>
      <c r="E320">
        <f>dados!C235</f>
        <v>0</v>
      </c>
      <c r="F320" t="str">
        <f>dados!D235</f>
        <v>Outs.oleos de nabo silvestre,de colza ou de mostarda,refinados</v>
      </c>
      <c r="G320"/>
      <c r="H320"/>
      <c r="I320"/>
      <c r="J320"/>
      <c r="K320" s="13"/>
      <c r="L320" s="13">
        <f>dados!I235/100</f>
        <v>0.13449999999999998</v>
      </c>
      <c r="M320" s="13">
        <f>dados!J235/100</f>
        <v>0.16589999999999999</v>
      </c>
      <c r="N320" s="13">
        <f>dados!K235/100</f>
        <v>0.18</v>
      </c>
      <c r="O320" s="13">
        <f>dados!L235/100</f>
        <v>0</v>
      </c>
      <c r="P320" s="12" t="str">
        <f>LEFT(Tabela2[[#This Row],[Código]],2)</f>
        <v>15</v>
      </c>
    </row>
    <row r="321" spans="2:16" ht="15" customHeight="1" x14ac:dyDescent="0.25">
      <c r="B321" s="31" t="str">
        <f>IF(Tabela2[[#This Row],[Tipo]] = 0,LOOKUP(Tabela2[[#This Row],[RESUMO]],Tabela3[Grupo],Tabela3[Meus produtos]),VLOOKUP(Tabela2[[#This Row],[Código]],Tabela4[[Código NBS/LC116]:[Meus serviços]],3,0))</f>
        <v>Não</v>
      </c>
      <c r="C321" t="str">
        <f>IF(E321=0,TEXT(dados!A236,"00000000"),IF(E321=2,TEXT(dados!A236,"0000"),TEXT(dados!A236,"#")))</f>
        <v>15149990</v>
      </c>
      <c r="D321" t="str">
        <f>IF(dados!B236=0,"",dados!B236)</f>
        <v/>
      </c>
      <c r="E321">
        <f>dados!C236</f>
        <v>0</v>
      </c>
      <c r="F321" t="str">
        <f>dados!D236</f>
        <v>Outs.oleos de nabo silvestre,de colza ou de mostarda</v>
      </c>
      <c r="G321"/>
      <c r="H321"/>
      <c r="I321"/>
      <c r="J321"/>
      <c r="K321" s="13"/>
      <c r="L321" s="13">
        <f>dados!I236/100</f>
        <v>0.13449999999999998</v>
      </c>
      <c r="M321" s="13">
        <f>dados!J236/100</f>
        <v>0.16589999999999999</v>
      </c>
      <c r="N321" s="13">
        <f>dados!K236/100</f>
        <v>0.18</v>
      </c>
      <c r="O321" s="13">
        <f>dados!L236/100</f>
        <v>0</v>
      </c>
      <c r="P321" s="12" t="str">
        <f>LEFT(Tabela2[[#This Row],[Código]],2)</f>
        <v>15</v>
      </c>
    </row>
    <row r="322" spans="2:16" ht="15" customHeight="1" x14ac:dyDescent="0.25">
      <c r="B322" s="31" t="str">
        <f>IF(Tabela2[[#This Row],[Tipo]] = 0,LOOKUP(Tabela2[[#This Row],[RESUMO]],Tabela3[Grupo],Tabela3[Meus produtos]),VLOOKUP(Tabela2[[#This Row],[Código]],Tabela4[[Código NBS/LC116]:[Meus serviços]],3,0))</f>
        <v>Não</v>
      </c>
      <c r="C322" t="str">
        <f>IF(E322=0,TEXT(dados!A237,"00000000"),IF(E322=2,TEXT(dados!A237,"0000"),TEXT(dados!A237,"#")))</f>
        <v>15151100</v>
      </c>
      <c r="D322" t="str">
        <f>IF(dados!B237=0,"",dados!B237)</f>
        <v/>
      </c>
      <c r="E322">
        <f>dados!C237</f>
        <v>0</v>
      </c>
      <c r="F322" t="str">
        <f>dados!D237</f>
        <v>Oleo de linhaca,em bruto</v>
      </c>
      <c r="G322"/>
      <c r="H322"/>
      <c r="I322"/>
      <c r="J322"/>
      <c r="K322" s="13"/>
      <c r="L322" s="13">
        <f>dados!I237/100</f>
        <v>0.13449999999999998</v>
      </c>
      <c r="M322" s="13">
        <f>dados!J237/100</f>
        <v>0.16589999999999999</v>
      </c>
      <c r="N322" s="13">
        <f>dados!K237/100</f>
        <v>0.18</v>
      </c>
      <c r="O322" s="13">
        <f>dados!L237/100</f>
        <v>0</v>
      </c>
      <c r="P322" s="12" t="str">
        <f>LEFT(Tabela2[[#This Row],[Código]],2)</f>
        <v>15</v>
      </c>
    </row>
    <row r="323" spans="2:16" ht="15" customHeight="1" x14ac:dyDescent="0.25">
      <c r="B323" s="31" t="str">
        <f>IF(Tabela2[[#This Row],[Tipo]] = 0,LOOKUP(Tabela2[[#This Row],[RESUMO]],Tabela3[Grupo],Tabela3[Meus produtos]),VLOOKUP(Tabela2[[#This Row],[Código]],Tabela4[[Código NBS/LC116]:[Meus serviços]],3,0))</f>
        <v>Não</v>
      </c>
      <c r="C323" t="str">
        <f>IF(E323=0,TEXT(dados!A238,"00000000"),IF(E323=2,TEXT(dados!A238,"0000"),TEXT(dados!A238,"#")))</f>
        <v>15151900</v>
      </c>
      <c r="D323" t="str">
        <f>IF(dados!B238=0,"",dados!B238)</f>
        <v/>
      </c>
      <c r="E323">
        <f>dados!C238</f>
        <v>0</v>
      </c>
      <c r="F323" t="str">
        <f>dados!D238</f>
        <v>Outros oleos de linhaca</v>
      </c>
      <c r="G323"/>
      <c r="H323"/>
      <c r="I323"/>
      <c r="J323"/>
      <c r="K323" s="13"/>
      <c r="L323" s="13">
        <f>dados!I238/100</f>
        <v>0.13449999999999998</v>
      </c>
      <c r="M323" s="13">
        <f>dados!J238/100</f>
        <v>0.23710000000000001</v>
      </c>
      <c r="N323" s="13">
        <f>dados!K238/100</f>
        <v>0.18</v>
      </c>
      <c r="O323" s="13">
        <f>dados!L238/100</f>
        <v>0</v>
      </c>
      <c r="P323" s="12" t="str">
        <f>LEFT(Tabela2[[#This Row],[Código]],2)</f>
        <v>15</v>
      </c>
    </row>
    <row r="324" spans="2:16" ht="15" customHeight="1" x14ac:dyDescent="0.25">
      <c r="B324" s="31" t="str">
        <f>IF(Tabela2[[#This Row],[Tipo]] = 0,LOOKUP(Tabela2[[#This Row],[RESUMO]],Tabela3[Grupo],Tabela3[Meus produtos]),VLOOKUP(Tabela2[[#This Row],[Código]],Tabela4[[Código NBS/LC116]:[Meus serviços]],3,0))</f>
        <v>Não</v>
      </c>
      <c r="C324" t="str">
        <f>IF(E324=0,TEXT(dados!A239,"00000000"),IF(E324=2,TEXT(dados!A239,"0000"),TEXT(dados!A239,"#")))</f>
        <v>15152100</v>
      </c>
      <c r="D324" t="str">
        <f>IF(dados!B239=0,"",dados!B239)</f>
        <v/>
      </c>
      <c r="E324">
        <f>dados!C239</f>
        <v>0</v>
      </c>
      <c r="F324" t="str">
        <f>dados!D239</f>
        <v>Oleo de milho,em bruto</v>
      </c>
      <c r="G324"/>
      <c r="H324"/>
      <c r="I324"/>
      <c r="J324"/>
      <c r="K324" s="13"/>
      <c r="L324" s="13">
        <f>dados!I239/100</f>
        <v>0.13449999999999998</v>
      </c>
      <c r="M324" s="13">
        <f>dados!J239/100</f>
        <v>0.21530000000000002</v>
      </c>
      <c r="N324" s="13">
        <f>dados!K239/100</f>
        <v>0.18</v>
      </c>
      <c r="O324" s="13">
        <f>dados!L239/100</f>
        <v>0</v>
      </c>
      <c r="P324" s="12" t="str">
        <f>LEFT(Tabela2[[#This Row],[Código]],2)</f>
        <v>15</v>
      </c>
    </row>
    <row r="325" spans="2:16" ht="15" customHeight="1" x14ac:dyDescent="0.25">
      <c r="B325" s="31" t="str">
        <f>IF(Tabela2[[#This Row],[Tipo]] = 0,LOOKUP(Tabela2[[#This Row],[RESUMO]],Tabela3[Grupo],Tabela3[Meus produtos]),VLOOKUP(Tabela2[[#This Row],[Código]],Tabela4[[Código NBS/LC116]:[Meus serviços]],3,0))</f>
        <v>Não</v>
      </c>
      <c r="C325" t="str">
        <f>IF(E325=0,TEXT(dados!A240,"00000000"),IF(E325=2,TEXT(dados!A240,"0000"),TEXT(dados!A240,"#")))</f>
        <v>15152910</v>
      </c>
      <c r="D325" t="str">
        <f>IF(dados!B240=0,"",dados!B240)</f>
        <v/>
      </c>
      <c r="E325">
        <f>dados!C240</f>
        <v>0</v>
      </c>
      <c r="F325" t="str">
        <f>dados!D240</f>
        <v>Refinado, em recipientes com capacidade &lt;=5l</v>
      </c>
      <c r="G325"/>
      <c r="H325"/>
      <c r="I325"/>
      <c r="J325"/>
      <c r="K325" s="13"/>
      <c r="L325" s="13">
        <f>dados!I240/100</f>
        <v>0.13449999999999998</v>
      </c>
      <c r="M325" s="13">
        <f>dados!J240/100</f>
        <v>0.21530000000000002</v>
      </c>
      <c r="N325" s="13">
        <f>dados!K240/100</f>
        <v>0.18</v>
      </c>
      <c r="O325" s="13">
        <f>dados!L240/100</f>
        <v>0</v>
      </c>
      <c r="P325" s="12" t="str">
        <f>LEFT(Tabela2[[#This Row],[Código]],2)</f>
        <v>15</v>
      </c>
    </row>
    <row r="326" spans="2:16" ht="15" customHeight="1" x14ac:dyDescent="0.25">
      <c r="B326" s="31" t="str">
        <f>IF(Tabela2[[#This Row],[Tipo]] = 0,LOOKUP(Tabela2[[#This Row],[RESUMO]],Tabela3[Grupo],Tabela3[Meus produtos]),VLOOKUP(Tabela2[[#This Row],[Código]],Tabela4[[Código NBS/LC116]:[Meus serviços]],3,0))</f>
        <v>Não</v>
      </c>
      <c r="C326" t="str">
        <f>IF(E326=0,TEXT(dados!A241,"00000000"),IF(E326=2,TEXT(dados!A241,"0000"),TEXT(dados!A241,"#")))</f>
        <v>15152990</v>
      </c>
      <c r="D326" t="str">
        <f>IF(dados!B241=0,"",dados!B241)</f>
        <v/>
      </c>
      <c r="E326">
        <f>dados!C241</f>
        <v>0</v>
      </c>
      <c r="F326" t="str">
        <f>dados!D241</f>
        <v>Outros</v>
      </c>
      <c r="G326"/>
      <c r="H326"/>
      <c r="I326"/>
      <c r="J326"/>
      <c r="K326" s="13"/>
      <c r="L326" s="13">
        <f>dados!I241/100</f>
        <v>0.13449999999999998</v>
      </c>
      <c r="M326" s="13">
        <f>dados!J241/100</f>
        <v>0.21530000000000002</v>
      </c>
      <c r="N326" s="13">
        <f>dados!K241/100</f>
        <v>0.18</v>
      </c>
      <c r="O326" s="13">
        <f>dados!L241/100</f>
        <v>0</v>
      </c>
      <c r="P326" s="12" t="str">
        <f>LEFT(Tabela2[[#This Row],[Código]],2)</f>
        <v>15</v>
      </c>
    </row>
    <row r="327" spans="2:16" ht="15" customHeight="1" x14ac:dyDescent="0.25">
      <c r="B327" s="31" t="str">
        <f>IF(Tabela2[[#This Row],[Tipo]] = 0,LOOKUP(Tabela2[[#This Row],[RESUMO]],Tabela3[Grupo],Tabela3[Meus produtos]),VLOOKUP(Tabela2[[#This Row],[Código]],Tabela4[[Código NBS/LC116]:[Meus serviços]],3,0))</f>
        <v>Não</v>
      </c>
      <c r="C327" t="str">
        <f>IF(E327=0,TEXT(dados!A242,"00000000"),IF(E327=2,TEXT(dados!A242,"0000"),TEXT(dados!A242,"#")))</f>
        <v>15153000</v>
      </c>
      <c r="D327" t="str">
        <f>IF(dados!B242=0,"",dados!B242)</f>
        <v/>
      </c>
      <c r="E327">
        <f>dados!C242</f>
        <v>0</v>
      </c>
      <c r="F327" t="str">
        <f>dados!D242</f>
        <v>Oleo de ricino</v>
      </c>
      <c r="G327"/>
      <c r="H327"/>
      <c r="I327"/>
      <c r="J327"/>
      <c r="K327" s="13"/>
      <c r="L327" s="13">
        <f>dados!I242/100</f>
        <v>0.13449999999999998</v>
      </c>
      <c r="M327" s="13">
        <f>dados!J242/100</f>
        <v>0.16589999999999999</v>
      </c>
      <c r="N327" s="13">
        <f>dados!K242/100</f>
        <v>0.18</v>
      </c>
      <c r="O327" s="13">
        <f>dados!L242/100</f>
        <v>0</v>
      </c>
      <c r="P327" s="12" t="str">
        <f>LEFT(Tabela2[[#This Row],[Código]],2)</f>
        <v>15</v>
      </c>
    </row>
    <row r="328" spans="2:16" ht="15" customHeight="1" x14ac:dyDescent="0.25">
      <c r="B328" s="31" t="str">
        <f>IF(Tabela2[[#This Row],[Tipo]] = 0,LOOKUP(Tabela2[[#This Row],[RESUMO]],Tabela3[Grupo],Tabela3[Meus produtos]),VLOOKUP(Tabela2[[#This Row],[Código]],Tabela4[[Código NBS/LC116]:[Meus serviços]],3,0))</f>
        <v>Não</v>
      </c>
      <c r="C328" t="str">
        <f>IF(E328=0,TEXT(dados!A243,"00000000"),IF(E328=2,TEXT(dados!A243,"0000"),TEXT(dados!A243,"#")))</f>
        <v>15155000</v>
      </c>
      <c r="D328" t="str">
        <f>IF(dados!B243=0,"",dados!B243)</f>
        <v/>
      </c>
      <c r="E328">
        <f>dados!C243</f>
        <v>0</v>
      </c>
      <c r="F328" t="str">
        <f>dados!D243</f>
        <v>Oleo de gergelim</v>
      </c>
      <c r="G328"/>
      <c r="H328"/>
      <c r="I328"/>
      <c r="J328"/>
      <c r="K328" s="13"/>
      <c r="L328" s="13">
        <f>dados!I243/100</f>
        <v>0.13449999999999998</v>
      </c>
      <c r="M328" s="13">
        <f>dados!J243/100</f>
        <v>0.16589999999999999</v>
      </c>
      <c r="N328" s="13">
        <f>dados!K243/100</f>
        <v>0.18</v>
      </c>
      <c r="O328" s="13">
        <f>dados!L243/100</f>
        <v>0</v>
      </c>
      <c r="P328" s="12" t="str">
        <f>LEFT(Tabela2[[#This Row],[Código]],2)</f>
        <v>15</v>
      </c>
    </row>
    <row r="329" spans="2:16" ht="15" customHeight="1" x14ac:dyDescent="0.25">
      <c r="B329" s="31" t="str">
        <f>IF(Tabela2[[#This Row],[Tipo]] = 0,LOOKUP(Tabela2[[#This Row],[RESUMO]],Tabela3[Grupo],Tabela3[Meus produtos]),VLOOKUP(Tabela2[[#This Row],[Código]],Tabela4[[Código NBS/LC116]:[Meus serviços]],3,0))</f>
        <v>Não</v>
      </c>
      <c r="C329" t="str">
        <f>IF(E329=0,TEXT(dados!A244,"00000000"),IF(E329=2,TEXT(dados!A244,"0000"),TEXT(dados!A244,"#")))</f>
        <v>15156000</v>
      </c>
      <c r="D329" t="str">
        <f>IF(dados!B244=0,"",dados!B244)</f>
        <v/>
      </c>
      <c r="E329">
        <f>dados!C244</f>
        <v>0</v>
      </c>
      <c r="F329" t="str">
        <f>dados!D244</f>
        <v>Gorduras e oleos animais ou vegetais produtos da sua dissociacao gorduras alimenticias elaboradas ceras de origem animal ou vegetal outras gorduras e oleos vegetais incluindo o oleo de jojoba ou de origem microbiana e respectivas fracoes fixos mesmo refin</v>
      </c>
      <c r="G329"/>
      <c r="H329"/>
      <c r="I329"/>
      <c r="J329"/>
      <c r="K329" s="13"/>
      <c r="L329" s="13">
        <f>dados!I244/100</f>
        <v>0.13449999999999998</v>
      </c>
      <c r="M329" s="13">
        <f>dados!J244/100</f>
        <v>0.16589999999999999</v>
      </c>
      <c r="N329" s="13">
        <f>dados!K244/100</f>
        <v>0.18</v>
      </c>
      <c r="O329" s="13">
        <f>dados!L244/100</f>
        <v>0</v>
      </c>
      <c r="P329" s="12" t="str">
        <f>LEFT(Tabela2[[#This Row],[Código]],2)</f>
        <v>15</v>
      </c>
    </row>
    <row r="330" spans="2:16" ht="15" customHeight="1" x14ac:dyDescent="0.25">
      <c r="B330" s="31" t="str">
        <f>IF(Tabela2[[#This Row],[Tipo]] = 0,LOOKUP(Tabela2[[#This Row],[RESUMO]],Tabela3[Grupo],Tabela3[Meus produtos]),VLOOKUP(Tabela2[[#This Row],[Código]],Tabela4[[Código NBS/LC116]:[Meus serviços]],3,0))</f>
        <v>Não</v>
      </c>
      <c r="C330" t="str">
        <f>IF(E330=0,TEXT(dados!A245,"00000000"),IF(E330=2,TEXT(dados!A245,"0000"),TEXT(dados!A245,"#")))</f>
        <v>15159010</v>
      </c>
      <c r="D330" t="str">
        <f>IF(dados!B245=0,"",dados!B245)</f>
        <v/>
      </c>
      <c r="E330">
        <f>dados!C245</f>
        <v>0</v>
      </c>
      <c r="F330" t="str">
        <f>dados!D245</f>
        <v>Oleo de jojoba e respectivas fracoes</v>
      </c>
      <c r="G330"/>
      <c r="H330"/>
      <c r="I330"/>
      <c r="J330"/>
      <c r="K330" s="13"/>
      <c r="L330" s="13">
        <f>dados!I245/100</f>
        <v>0.13449999999999998</v>
      </c>
      <c r="M330" s="13">
        <f>dados!J245/100</f>
        <v>0.16589999999999999</v>
      </c>
      <c r="N330" s="13">
        <f>dados!K245/100</f>
        <v>0.18</v>
      </c>
      <c r="O330" s="13">
        <f>dados!L245/100</f>
        <v>0</v>
      </c>
      <c r="P330" s="12" t="str">
        <f>LEFT(Tabela2[[#This Row],[Código]],2)</f>
        <v>15</v>
      </c>
    </row>
    <row r="331" spans="2:16" ht="15" customHeight="1" x14ac:dyDescent="0.25">
      <c r="B331" s="31" t="str">
        <f>IF(Tabela2[[#This Row],[Tipo]] = 0,LOOKUP(Tabela2[[#This Row],[RESUMO]],Tabela3[Grupo],Tabela3[Meus produtos]),VLOOKUP(Tabela2[[#This Row],[Código]],Tabela4[[Código NBS/LC116]:[Meus serviços]],3,0))</f>
        <v>Não</v>
      </c>
      <c r="C331" t="str">
        <f>IF(E331=0,TEXT(dados!A246,"00000000"),IF(E331=2,TEXT(dados!A246,"0000"),TEXT(dados!A246,"#")))</f>
        <v>15159021</v>
      </c>
      <c r="D331" t="str">
        <f>IF(dados!B246=0,"",dados!B246)</f>
        <v/>
      </c>
      <c r="E331">
        <f>dados!C246</f>
        <v>0</v>
      </c>
      <c r="F331" t="str">
        <f>dados!D246</f>
        <v>Oleo de tungue,em bruto</v>
      </c>
      <c r="G331"/>
      <c r="H331"/>
      <c r="I331"/>
      <c r="J331"/>
      <c r="K331" s="13"/>
      <c r="L331" s="13">
        <f>dados!I246/100</f>
        <v>0.13449999999999998</v>
      </c>
      <c r="M331" s="13">
        <f>dados!J246/100</f>
        <v>0.16589999999999999</v>
      </c>
      <c r="N331" s="13">
        <f>dados!K246/100</f>
        <v>0.18</v>
      </c>
      <c r="O331" s="13">
        <f>dados!L246/100</f>
        <v>0</v>
      </c>
      <c r="P331" s="12" t="str">
        <f>LEFT(Tabela2[[#This Row],[Código]],2)</f>
        <v>15</v>
      </c>
    </row>
    <row r="332" spans="2:16" ht="15" customHeight="1" x14ac:dyDescent="0.25">
      <c r="B332" s="31" t="str">
        <f>IF(Tabela2[[#This Row],[Tipo]] = 0,LOOKUP(Tabela2[[#This Row],[RESUMO]],Tabela3[Grupo],Tabela3[Meus produtos]),VLOOKUP(Tabela2[[#This Row],[Código]],Tabela4[[Código NBS/LC116]:[Meus serviços]],3,0))</f>
        <v>Não</v>
      </c>
      <c r="C332" t="str">
        <f>IF(E332=0,TEXT(dados!A247,"00000000"),IF(E332=2,TEXT(dados!A247,"0000"),TEXT(dados!A247,"#")))</f>
        <v>15159022</v>
      </c>
      <c r="D332" t="str">
        <f>IF(dados!B247=0,"",dados!B247)</f>
        <v/>
      </c>
      <c r="E332">
        <f>dados!C247</f>
        <v>0</v>
      </c>
      <c r="F332" t="str">
        <f>dados!D247</f>
        <v>Oleo de tungue,refinado</v>
      </c>
      <c r="G332"/>
      <c r="H332"/>
      <c r="I332"/>
      <c r="J332"/>
      <c r="K332" s="13"/>
      <c r="L332" s="13">
        <f>dados!I247/100</f>
        <v>0.13449999999999998</v>
      </c>
      <c r="M332" s="13">
        <f>dados!J247/100</f>
        <v>0.16589999999999999</v>
      </c>
      <c r="N332" s="13">
        <f>dados!K247/100</f>
        <v>0.18</v>
      </c>
      <c r="O332" s="13">
        <f>dados!L247/100</f>
        <v>0</v>
      </c>
      <c r="P332" s="12" t="str">
        <f>LEFT(Tabela2[[#This Row],[Código]],2)</f>
        <v>15</v>
      </c>
    </row>
    <row r="333" spans="2:16" ht="15" customHeight="1" x14ac:dyDescent="0.25">
      <c r="B333" s="31" t="str">
        <f>IF(Tabela2[[#This Row],[Tipo]] = 0,LOOKUP(Tabela2[[#This Row],[RESUMO]],Tabela3[Grupo],Tabela3[Meus produtos]),VLOOKUP(Tabela2[[#This Row],[Código]],Tabela4[[Código NBS/LC116]:[Meus serviços]],3,0))</f>
        <v>Não</v>
      </c>
      <c r="C333" t="str">
        <f>IF(E333=0,TEXT(dados!A248,"00000000"),IF(E333=2,TEXT(dados!A248,"0000"),TEXT(dados!A248,"#")))</f>
        <v>15159090</v>
      </c>
      <c r="D333" t="str">
        <f>IF(dados!B248=0,"",dados!B248)</f>
        <v/>
      </c>
      <c r="E333">
        <f>dados!C248</f>
        <v>0</v>
      </c>
      <c r="F333" t="str">
        <f>dados!D248</f>
        <v>Outs.gorduras e oleos,vegetais,fixos,mesmo refinados</v>
      </c>
      <c r="G333"/>
      <c r="H333"/>
      <c r="I333"/>
      <c r="J333"/>
      <c r="K333" s="13"/>
      <c r="L333" s="13">
        <f>dados!I248/100</f>
        <v>0.13449999999999998</v>
      </c>
      <c r="M333" s="13">
        <f>dados!J248/100</f>
        <v>0.16589999999999999</v>
      </c>
      <c r="N333" s="13">
        <f>dados!K248/100</f>
        <v>0.18</v>
      </c>
      <c r="O333" s="13">
        <f>dados!L248/100</f>
        <v>0</v>
      </c>
      <c r="P333" s="12" t="str">
        <f>LEFT(Tabela2[[#This Row],[Código]],2)</f>
        <v>15</v>
      </c>
    </row>
    <row r="334" spans="2:16" ht="15" customHeight="1" x14ac:dyDescent="0.25">
      <c r="B334" s="31" t="str">
        <f>IF(Tabela2[[#This Row],[Tipo]] = 0,LOOKUP(Tabela2[[#This Row],[RESUMO]],Tabela3[Grupo],Tabela3[Meus produtos]),VLOOKUP(Tabela2[[#This Row],[Código]],Tabela4[[Código NBS/LC116]:[Meus serviços]],3,0))</f>
        <v>Não</v>
      </c>
      <c r="C334" t="str">
        <f>IF(E334=0,TEXT(dados!A249,"00000000"),IF(E334=2,TEXT(dados!A249,"0000"),TEXT(dados!A249,"#")))</f>
        <v>15161000</v>
      </c>
      <c r="D334" t="str">
        <f>IF(dados!B249=0,"",dados!B249)</f>
        <v/>
      </c>
      <c r="E334">
        <f>dados!C249</f>
        <v>0</v>
      </c>
      <c r="F334" t="str">
        <f>dados!D249</f>
        <v>Gorduras e oleos,animais,hidrogens. interesterifs.etc.</v>
      </c>
      <c r="G334"/>
      <c r="H334"/>
      <c r="I334"/>
      <c r="J334"/>
      <c r="K334" s="13"/>
      <c r="L334" s="13">
        <f>dados!I249/100</f>
        <v>0.13449999999999998</v>
      </c>
      <c r="M334" s="13">
        <f>dados!J249/100</f>
        <v>0.16589999999999999</v>
      </c>
      <c r="N334" s="13">
        <f>dados!K249/100</f>
        <v>0.18</v>
      </c>
      <c r="O334" s="13">
        <f>dados!L249/100</f>
        <v>0</v>
      </c>
      <c r="P334" s="12" t="str">
        <f>LEFT(Tabela2[[#This Row],[Código]],2)</f>
        <v>15</v>
      </c>
    </row>
    <row r="335" spans="2:16" ht="15" customHeight="1" x14ac:dyDescent="0.25">
      <c r="B335" s="31" t="str">
        <f>IF(Tabela2[[#This Row],[Tipo]] = 0,LOOKUP(Tabela2[[#This Row],[RESUMO]],Tabela3[Grupo],Tabela3[Meus produtos]),VLOOKUP(Tabela2[[#This Row],[Código]],Tabela4[[Código NBS/LC116]:[Meus serviços]],3,0))</f>
        <v>Não</v>
      </c>
      <c r="C335" t="str">
        <f>IF(E335=0,TEXT(dados!A250,"00000000"),IF(E335=2,TEXT(dados!A250,"0000"),TEXT(dados!A250,"#")))</f>
        <v>15162000</v>
      </c>
      <c r="D335" t="str">
        <f>IF(dados!B250=0,"",dados!B250)</f>
        <v/>
      </c>
      <c r="E335">
        <f>dados!C250</f>
        <v>0</v>
      </c>
      <c r="F335" t="str">
        <f>dados!D250</f>
        <v>Gorduras e oleos,vegetais,hidrogens. interesterifs.etc.</v>
      </c>
      <c r="G335"/>
      <c r="H335"/>
      <c r="I335"/>
      <c r="J335"/>
      <c r="K335" s="13"/>
      <c r="L335" s="13">
        <f>dados!I250/100</f>
        <v>0.13449999999999998</v>
      </c>
      <c r="M335" s="13">
        <f>dados!J250/100</f>
        <v>0.16589999999999999</v>
      </c>
      <c r="N335" s="13">
        <f>dados!K250/100</f>
        <v>0.18</v>
      </c>
      <c r="O335" s="13">
        <f>dados!L250/100</f>
        <v>0</v>
      </c>
      <c r="P335" s="12" t="str">
        <f>LEFT(Tabela2[[#This Row],[Código]],2)</f>
        <v>15</v>
      </c>
    </row>
    <row r="336" spans="2:16" ht="15" customHeight="1" x14ac:dyDescent="0.25">
      <c r="B336" s="31" t="str">
        <f>IF(Tabela2[[#This Row],[Tipo]] = 0,LOOKUP(Tabela2[[#This Row],[RESUMO]],Tabela3[Grupo],Tabela3[Meus produtos]),VLOOKUP(Tabela2[[#This Row],[Código]],Tabela4[[Código NBS/LC116]:[Meus serviços]],3,0))</f>
        <v>Não</v>
      </c>
      <c r="C336" t="str">
        <f>IF(E336=0,TEXT(dados!A251,"00000000"),IF(E336=2,TEXT(dados!A251,"0000"),TEXT(dados!A251,"#")))</f>
        <v>15163000</v>
      </c>
      <c r="D336" t="str">
        <f>IF(dados!B251=0,"",dados!B251)</f>
        <v/>
      </c>
      <c r="E336">
        <f>dados!C251</f>
        <v>0</v>
      </c>
      <c r="F336" t="str">
        <f>dados!D251</f>
        <v>Gorduras e oleos animais ou vegetais produtos da sua dissociacao gorduras alimenticias elaboradas ceras de origem animal ou vegetal Gorduras e oleos animais vegetais ou de origem microbiana e respectivas fracoes parcial ou totalmente hidrogenados interest</v>
      </c>
      <c r="G336"/>
      <c r="H336"/>
      <c r="I336"/>
      <c r="J336"/>
      <c r="K336" s="13"/>
      <c r="L336" s="13">
        <f>dados!I251/100</f>
        <v>0.13449999999999998</v>
      </c>
      <c r="M336" s="13">
        <f>dados!J251/100</f>
        <v>0.16589999999999999</v>
      </c>
      <c r="N336" s="13">
        <f>dados!K251/100</f>
        <v>0.18</v>
      </c>
      <c r="O336" s="13">
        <f>dados!L251/100</f>
        <v>0</v>
      </c>
      <c r="P336" s="12" t="str">
        <f>LEFT(Tabela2[[#This Row],[Código]],2)</f>
        <v>15</v>
      </c>
    </row>
    <row r="337" spans="2:16" ht="15" customHeight="1" x14ac:dyDescent="0.25">
      <c r="B337" s="31" t="str">
        <f>IF(Tabela2[[#This Row],[Tipo]] = 0,LOOKUP(Tabela2[[#This Row],[RESUMO]],Tabela3[Grupo],Tabela3[Meus produtos]),VLOOKUP(Tabela2[[#This Row],[Código]],Tabela4[[Código NBS/LC116]:[Meus serviços]],3,0))</f>
        <v>Não</v>
      </c>
      <c r="C337" t="str">
        <f>IF(E337=0,TEXT(dados!A252,"00000000"),IF(E337=2,TEXT(dados!A252,"0000"),TEXT(dados!A252,"#")))</f>
        <v>15171000</v>
      </c>
      <c r="D337" t="str">
        <f>IF(dados!B252=0,"",dados!B252)</f>
        <v/>
      </c>
      <c r="E337">
        <f>dados!C252</f>
        <v>0</v>
      </c>
      <c r="F337" t="str">
        <f>dados!D252</f>
        <v>Margarina,exceto a margarina liquida</v>
      </c>
      <c r="G337"/>
      <c r="H337"/>
      <c r="I337"/>
      <c r="J337"/>
      <c r="K337" s="13"/>
      <c r="L337" s="13">
        <f>dados!I252/100</f>
        <v>0.13449999999999998</v>
      </c>
      <c r="M337" s="13">
        <f>dados!J252/100</f>
        <v>0.21160000000000001</v>
      </c>
      <c r="N337" s="13">
        <f>dados!K252/100</f>
        <v>0.18</v>
      </c>
      <c r="O337" s="13">
        <f>dados!L252/100</f>
        <v>0</v>
      </c>
      <c r="P337" s="12" t="str">
        <f>LEFT(Tabela2[[#This Row],[Código]],2)</f>
        <v>15</v>
      </c>
    </row>
    <row r="338" spans="2:16" ht="15" customHeight="1" x14ac:dyDescent="0.25">
      <c r="B338" s="31" t="str">
        <f>IF(Tabela2[[#This Row],[Tipo]] = 0,LOOKUP(Tabela2[[#This Row],[RESUMO]],Tabela3[Grupo],Tabela3[Meus produtos]),VLOOKUP(Tabela2[[#This Row],[Código]],Tabela4[[Código NBS/LC116]:[Meus serviços]],3,0))</f>
        <v>Não</v>
      </c>
      <c r="C338" t="str">
        <f>IF(E338=0,TEXT(dados!A253,"00000000"),IF(E338=2,TEXT(dados!A253,"0000"),TEXT(dados!A253,"#")))</f>
        <v>15179010</v>
      </c>
      <c r="D338" t="str">
        <f>IF(dados!B253=0,"",dados!B253)</f>
        <v/>
      </c>
      <c r="E338">
        <f>dados!C253</f>
        <v>0</v>
      </c>
      <c r="F338" t="str">
        <f>dados!D253</f>
        <v>Outras - misturas de oleos refinados, em recipientes com capacidade &lt;= 5l</v>
      </c>
      <c r="G338"/>
      <c r="H338"/>
      <c r="I338"/>
      <c r="J338"/>
      <c r="K338" s="13"/>
      <c r="L338" s="13">
        <f>dados!I253/100</f>
        <v>0.13449999999999998</v>
      </c>
      <c r="M338" s="13">
        <f>dados!J253/100</f>
        <v>0.2041</v>
      </c>
      <c r="N338" s="13">
        <f>dados!K253/100</f>
        <v>0.18</v>
      </c>
      <c r="O338" s="13">
        <f>dados!L253/100</f>
        <v>0</v>
      </c>
      <c r="P338" s="12" t="str">
        <f>LEFT(Tabela2[[#This Row],[Código]],2)</f>
        <v>15</v>
      </c>
    </row>
    <row r="339" spans="2:16" ht="15" customHeight="1" x14ac:dyDescent="0.25">
      <c r="B339" s="31" t="str">
        <f>IF(Tabela2[[#This Row],[Tipo]] = 0,LOOKUP(Tabela2[[#This Row],[RESUMO]],Tabela3[Grupo],Tabela3[Meus produtos]),VLOOKUP(Tabela2[[#This Row],[Código]],Tabela4[[Código NBS/LC116]:[Meus serviços]],3,0))</f>
        <v>Não</v>
      </c>
      <c r="C339" t="str">
        <f>IF(E339=0,TEXT(dados!A254,"00000000"),IF(E339=2,TEXT(dados!A254,"0000"),TEXT(dados!A254,"#")))</f>
        <v>15179090</v>
      </c>
      <c r="D339" t="str">
        <f>IF(dados!B254=0,"",dados!B254)</f>
        <v/>
      </c>
      <c r="E339">
        <f>dados!C254</f>
        <v>0</v>
      </c>
      <c r="F339" t="str">
        <f>dados!D254</f>
        <v>Outras</v>
      </c>
      <c r="G339"/>
      <c r="H339"/>
      <c r="I339"/>
      <c r="J339"/>
      <c r="K339" s="13"/>
      <c r="L339" s="13">
        <f>dados!I254/100</f>
        <v>0.13449999999999998</v>
      </c>
      <c r="M339" s="13">
        <f>dados!J254/100</f>
        <v>0.21719999999999998</v>
      </c>
      <c r="N339" s="13">
        <f>dados!K254/100</f>
        <v>0.18</v>
      </c>
      <c r="O339" s="13">
        <f>dados!L254/100</f>
        <v>0</v>
      </c>
      <c r="P339" s="12" t="str">
        <f>LEFT(Tabela2[[#This Row],[Código]],2)</f>
        <v>15</v>
      </c>
    </row>
    <row r="340" spans="2:16" ht="15" customHeight="1" x14ac:dyDescent="0.25">
      <c r="B340" s="31" t="str">
        <f>IF(Tabela2[[#This Row],[Tipo]] = 0,LOOKUP(Tabela2[[#This Row],[RESUMO]],Tabela3[Grupo],Tabela3[Meus produtos]),VLOOKUP(Tabela2[[#This Row],[Código]],Tabela4[[Código NBS/LC116]:[Meus serviços]],3,0))</f>
        <v>Não</v>
      </c>
      <c r="C340" t="str">
        <f>IF(E340=0,TEXT(dados!A255,"00000000"),IF(E340=2,TEXT(dados!A255,"0000"),TEXT(dados!A255,"#")))</f>
        <v>15180010</v>
      </c>
      <c r="D340" t="str">
        <f>IF(dados!B255=0,"",dados!B255)</f>
        <v/>
      </c>
      <c r="E340">
        <f>dados!C255</f>
        <v>0</v>
      </c>
      <c r="F340" t="str">
        <f>dados!D255</f>
        <v>Oleo vegetal epoxidado</v>
      </c>
      <c r="G340"/>
      <c r="H340"/>
      <c r="I340"/>
      <c r="J340"/>
      <c r="K340" s="13"/>
      <c r="L340" s="13">
        <f>dados!I255/100</f>
        <v>0.13449999999999998</v>
      </c>
      <c r="M340" s="13">
        <f>dados!J255/100</f>
        <v>0.16589999999999999</v>
      </c>
      <c r="N340" s="13">
        <f>dados!K255/100</f>
        <v>0.18</v>
      </c>
      <c r="O340" s="13">
        <f>dados!L255/100</f>
        <v>0</v>
      </c>
      <c r="P340" s="12" t="str">
        <f>LEFT(Tabela2[[#This Row],[Código]],2)</f>
        <v>15</v>
      </c>
    </row>
    <row r="341" spans="2:16" ht="15" customHeight="1" x14ac:dyDescent="0.25">
      <c r="B341" s="31" t="str">
        <f>IF(Tabela2[[#This Row],[Tipo]] = 0,LOOKUP(Tabela2[[#This Row],[RESUMO]],Tabela3[Grupo],Tabela3[Meus produtos]),VLOOKUP(Tabela2[[#This Row],[Código]],Tabela4[[Código NBS/LC116]:[Meus serviços]],3,0))</f>
        <v>Não</v>
      </c>
      <c r="C341" t="str">
        <f>IF(E341=0,TEXT(dados!A256,"00000000"),IF(E341=2,TEXT(dados!A256,"0000"),TEXT(dados!A256,"#")))</f>
        <v>15180090</v>
      </c>
      <c r="D341" t="str">
        <f>IF(dados!B256=0,"",dados!B256)</f>
        <v/>
      </c>
      <c r="E341">
        <f>dados!C256</f>
        <v>0</v>
      </c>
      <c r="F341" t="str">
        <f>dados!D256</f>
        <v>Outs.gorduras e oleos animais/veget. cozidos,oxidad.etc.</v>
      </c>
      <c r="G341"/>
      <c r="H341"/>
      <c r="I341"/>
      <c r="J341"/>
      <c r="K341" s="13"/>
      <c r="L341" s="13">
        <f>dados!I256/100</f>
        <v>0.13449999999999998</v>
      </c>
      <c r="M341" s="13">
        <f>dados!J256/100</f>
        <v>0.16589999999999999</v>
      </c>
      <c r="N341" s="13">
        <f>dados!K256/100</f>
        <v>0.18</v>
      </c>
      <c r="O341" s="13">
        <f>dados!L256/100</f>
        <v>0</v>
      </c>
      <c r="P341" s="12" t="str">
        <f>LEFT(Tabela2[[#This Row],[Código]],2)</f>
        <v>15</v>
      </c>
    </row>
    <row r="342" spans="2:16" ht="15" customHeight="1" x14ac:dyDescent="0.25">
      <c r="B342" s="31" t="str">
        <f>IF(Tabela2[[#This Row],[Tipo]] = 0,LOOKUP(Tabela2[[#This Row],[RESUMO]],Tabela3[Grupo],Tabela3[Meus produtos]),VLOOKUP(Tabela2[[#This Row],[Código]],Tabela4[[Código NBS/LC116]:[Meus serviços]],3,0))</f>
        <v>Não</v>
      </c>
      <c r="C342" t="str">
        <f>IF(E342=0,TEXT(dados!A257,"00000000"),IF(E342=2,TEXT(dados!A257,"0000"),TEXT(dados!A257,"#")))</f>
        <v>15200010</v>
      </c>
      <c r="D342" t="str">
        <f>IF(dados!B257=0,"",dados!B257)</f>
        <v/>
      </c>
      <c r="E342">
        <f>dados!C257</f>
        <v>0</v>
      </c>
      <c r="F342" t="str">
        <f>dados!D257</f>
        <v>Glicerol em bruto</v>
      </c>
      <c r="G342"/>
      <c r="H342"/>
      <c r="I342"/>
      <c r="J342"/>
      <c r="K342" s="13"/>
      <c r="L342" s="13">
        <f>dados!I257/100</f>
        <v>0.13449999999999998</v>
      </c>
      <c r="M342" s="13">
        <f>dados!J257/100</f>
        <v>0.16370000000000001</v>
      </c>
      <c r="N342" s="13">
        <f>dados!K257/100</f>
        <v>0.18</v>
      </c>
      <c r="O342" s="13">
        <f>dados!L257/100</f>
        <v>0</v>
      </c>
      <c r="P342" s="12" t="str">
        <f>LEFT(Tabela2[[#This Row],[Código]],2)</f>
        <v>15</v>
      </c>
    </row>
    <row r="343" spans="2:16" ht="15" customHeight="1" x14ac:dyDescent="0.25">
      <c r="B343" s="31" t="str">
        <f>IF(Tabela2[[#This Row],[Tipo]] = 0,LOOKUP(Tabela2[[#This Row],[RESUMO]],Tabela3[Grupo],Tabela3[Meus produtos]),VLOOKUP(Tabela2[[#This Row],[Código]],Tabela4[[Código NBS/LC116]:[Meus serviços]],3,0))</f>
        <v>Não</v>
      </c>
      <c r="C343" t="str">
        <f>IF(E343=0,TEXT(dados!A258,"00000000"),IF(E343=2,TEXT(dados!A258,"0000"),TEXT(dados!A258,"#")))</f>
        <v>15200020</v>
      </c>
      <c r="D343" t="str">
        <f>IF(dados!B258=0,"",dados!B258)</f>
        <v/>
      </c>
      <c r="E343">
        <f>dados!C258</f>
        <v>0</v>
      </c>
      <c r="F343" t="str">
        <f>dados!D258</f>
        <v>Agua e lixivia,glicericas</v>
      </c>
      <c r="G343"/>
      <c r="H343"/>
      <c r="I343"/>
      <c r="J343"/>
      <c r="K343" s="13"/>
      <c r="L343" s="13">
        <f>dados!I258/100</f>
        <v>0.13449999999999998</v>
      </c>
      <c r="M343" s="13">
        <f>dados!J258/100</f>
        <v>0.16589999999999999</v>
      </c>
      <c r="N343" s="13">
        <f>dados!K258/100</f>
        <v>0.18</v>
      </c>
      <c r="O343" s="13">
        <f>dados!L258/100</f>
        <v>0</v>
      </c>
      <c r="P343" s="12" t="str">
        <f>LEFT(Tabela2[[#This Row],[Código]],2)</f>
        <v>15</v>
      </c>
    </row>
    <row r="344" spans="2:16" ht="15" customHeight="1" x14ac:dyDescent="0.25">
      <c r="B344" s="31" t="str">
        <f>IF(Tabela2[[#This Row],[Tipo]] = 0,LOOKUP(Tabela2[[#This Row],[RESUMO]],Tabela3[Grupo],Tabela3[Meus produtos]),VLOOKUP(Tabela2[[#This Row],[Código]],Tabela4[[Código NBS/LC116]:[Meus serviços]],3,0))</f>
        <v>Não</v>
      </c>
      <c r="C344" t="str">
        <f>IF(E344=0,TEXT(dados!A259,"00000000"),IF(E344=2,TEXT(dados!A259,"0000"),TEXT(dados!A259,"#")))</f>
        <v>15211000</v>
      </c>
      <c r="D344" t="str">
        <f>IF(dados!B259=0,"",dados!B259)</f>
        <v/>
      </c>
      <c r="E344">
        <f>dados!C259</f>
        <v>0</v>
      </c>
      <c r="F344" t="str">
        <f>dados!D259</f>
        <v>Gorduras e oleos animais ou vegetais produtos da sua dissociacao gorduras alimenticias elaboradas ceras de origem animal ou vegetal ceras vegetais exceto os trigliceridos ceras de abelha ou de outros insetos e espermacete mesmo refinados ou corados ceras vegetais</v>
      </c>
      <c r="G344"/>
      <c r="H344"/>
      <c r="I344"/>
      <c r="J344"/>
      <c r="K344" s="13"/>
      <c r="L344" s="13">
        <f>dados!I259/100</f>
        <v>0.13449999999999998</v>
      </c>
      <c r="M344" s="13">
        <f>dados!J259/100</f>
        <v>0.16589999999999999</v>
      </c>
      <c r="N344" s="13">
        <f>dados!K259/100</f>
        <v>0.18</v>
      </c>
      <c r="O344" s="13">
        <f>dados!L259/100</f>
        <v>0</v>
      </c>
      <c r="P344" s="12" t="str">
        <f>LEFT(Tabela2[[#This Row],[Código]],2)</f>
        <v>15</v>
      </c>
    </row>
    <row r="345" spans="2:16" ht="15" customHeight="1" x14ac:dyDescent="0.25">
      <c r="B345" s="31" t="str">
        <f>IF(Tabela2[[#This Row],[Tipo]] = 0,LOOKUP(Tabela2[[#This Row],[RESUMO]],Tabela3[Grupo],Tabela3[Meus produtos]),VLOOKUP(Tabela2[[#This Row],[Código]],Tabela4[[Código NBS/LC116]:[Meus serviços]],3,0))</f>
        <v>Não</v>
      </c>
      <c r="C345" t="str">
        <f>IF(E345=0,TEXT(dados!A260,"00000000"),IF(E345=2,TEXT(dados!A260,"0000"),TEXT(dados!A260,"#")))</f>
        <v>15211000</v>
      </c>
      <c r="D345">
        <f>IF(dados!B260=0,"",dados!B260)</f>
        <v>1</v>
      </c>
      <c r="E345">
        <f>dados!C260</f>
        <v>0</v>
      </c>
      <c r="F345" t="str">
        <f>dados!D260</f>
        <v>Ceras vegetais, refinadas, branqueadas ou coloridas artificialmente</v>
      </c>
      <c r="G345"/>
      <c r="H345"/>
      <c r="I345"/>
      <c r="J345"/>
      <c r="K345" s="13"/>
      <c r="L345" s="13">
        <f>dados!I260/100</f>
        <v>0.13449999999999998</v>
      </c>
      <c r="M345" s="13">
        <f>dados!J260/100</f>
        <v>0.16589999999999999</v>
      </c>
      <c r="N345" s="13">
        <f>dados!K260/100</f>
        <v>0.18</v>
      </c>
      <c r="O345" s="13">
        <f>dados!L260/100</f>
        <v>0</v>
      </c>
      <c r="P345" s="12" t="str">
        <f>LEFT(Tabela2[[#This Row],[Código]],2)</f>
        <v>15</v>
      </c>
    </row>
    <row r="346" spans="2:16" ht="15" customHeight="1" x14ac:dyDescent="0.25">
      <c r="B346" s="31" t="str">
        <f>IF(Tabela2[[#This Row],[Tipo]] = 0,LOOKUP(Tabela2[[#This Row],[RESUMO]],Tabela3[Grupo],Tabela3[Meus produtos]),VLOOKUP(Tabela2[[#This Row],[Código]],Tabela4[[Código NBS/LC116]:[Meus serviços]],3,0))</f>
        <v>Não</v>
      </c>
      <c r="C346" t="str">
        <f>IF(E346=0,TEXT(dados!A261,"00000000"),IF(E346=2,TEXT(dados!A261,"0000"),TEXT(dados!A261,"#")))</f>
        <v>15219011</v>
      </c>
      <c r="D346" t="str">
        <f>IF(dados!B261=0,"",dados!B261)</f>
        <v/>
      </c>
      <c r="E346">
        <f>dados!C261</f>
        <v>0</v>
      </c>
      <c r="F346" t="str">
        <f>dados!D261</f>
        <v>Cera de abelha,em bruto</v>
      </c>
      <c r="G346"/>
      <c r="H346"/>
      <c r="I346"/>
      <c r="J346"/>
      <c r="K346" s="13"/>
      <c r="L346" s="13">
        <f>dados!I261/100</f>
        <v>0.13449999999999998</v>
      </c>
      <c r="M346" s="13">
        <f>dados!J261/100</f>
        <v>0.16589999999999999</v>
      </c>
      <c r="N346" s="13">
        <f>dados!K261/100</f>
        <v>0.18</v>
      </c>
      <c r="O346" s="13">
        <f>dados!L261/100</f>
        <v>0</v>
      </c>
      <c r="P346" s="12" t="str">
        <f>LEFT(Tabela2[[#This Row],[Código]],2)</f>
        <v>15</v>
      </c>
    </row>
    <row r="347" spans="2:16" ht="15" customHeight="1" x14ac:dyDescent="0.25">
      <c r="B347" s="31" t="str">
        <f>IF(Tabela2[[#This Row],[Tipo]] = 0,LOOKUP(Tabela2[[#This Row],[RESUMO]],Tabela3[Grupo],Tabela3[Meus produtos]),VLOOKUP(Tabela2[[#This Row],[Código]],Tabela4[[Código NBS/LC116]:[Meus serviços]],3,0))</f>
        <v>Não</v>
      </c>
      <c r="C347" t="str">
        <f>IF(E347=0,TEXT(dados!A262,"00000000"),IF(E347=2,TEXT(dados!A262,"0000"),TEXT(dados!A262,"#")))</f>
        <v>15219019</v>
      </c>
      <c r="D347" t="str">
        <f>IF(dados!B262=0,"",dados!B262)</f>
        <v/>
      </c>
      <c r="E347">
        <f>dados!C262</f>
        <v>0</v>
      </c>
      <c r="F347" t="str">
        <f>dados!D262</f>
        <v>Gorduras e oleos animais ou vegetais produtos da sua dissociacao gorduras alimenticias elaboradas ceras de origem animal ou vegetal ceras vegetais exceto os trigliceridos ceras de abelha ou de outros insetos e espermacete mesmo refinados ou corados outras</v>
      </c>
      <c r="G347"/>
      <c r="H347"/>
      <c r="I347"/>
      <c r="J347"/>
      <c r="K347" s="13"/>
      <c r="L347" s="13">
        <f>dados!I262/100</f>
        <v>0.13449999999999998</v>
      </c>
      <c r="M347" s="13">
        <f>dados!J262/100</f>
        <v>0.16589999999999999</v>
      </c>
      <c r="N347" s="13">
        <f>dados!K262/100</f>
        <v>0.18</v>
      </c>
      <c r="O347" s="13">
        <f>dados!L262/100</f>
        <v>0</v>
      </c>
      <c r="P347" s="12" t="str">
        <f>LEFT(Tabela2[[#This Row],[Código]],2)</f>
        <v>15</v>
      </c>
    </row>
    <row r="348" spans="2:16" ht="15" customHeight="1" x14ac:dyDescent="0.25">
      <c r="B348" s="31" t="str">
        <f>IF(Tabela2[[#This Row],[Tipo]] = 0,LOOKUP(Tabela2[[#This Row],[RESUMO]],Tabela3[Grupo],Tabela3[Meus produtos]),VLOOKUP(Tabela2[[#This Row],[Código]],Tabela4[[Código NBS/LC116]:[Meus serviços]],3,0))</f>
        <v>Não</v>
      </c>
      <c r="C348" t="str">
        <f>IF(E348=0,TEXT(dados!A263,"00000000"),IF(E348=2,TEXT(dados!A263,"0000"),TEXT(dados!A263,"#")))</f>
        <v>15219019</v>
      </c>
      <c r="D348">
        <f>IF(dados!B263=0,"",dados!B263)</f>
        <v>1</v>
      </c>
      <c r="E348">
        <f>dados!C263</f>
        <v>0</v>
      </c>
      <c r="F348" t="str">
        <f>dados!D263</f>
        <v>Outros ceras de abelha, refinadas, branqueadas ou coloridas artificialmente</v>
      </c>
      <c r="G348"/>
      <c r="H348"/>
      <c r="I348"/>
      <c r="J348"/>
      <c r="K348" s="13"/>
      <c r="L348" s="13">
        <f>dados!I263/100</f>
        <v>0.13449999999999998</v>
      </c>
      <c r="M348" s="13">
        <f>dados!J263/100</f>
        <v>0.16589999999999999</v>
      </c>
      <c r="N348" s="13">
        <f>dados!K263/100</f>
        <v>0.18</v>
      </c>
      <c r="O348" s="13">
        <f>dados!L263/100</f>
        <v>0</v>
      </c>
      <c r="P348" s="12" t="str">
        <f>LEFT(Tabela2[[#This Row],[Código]],2)</f>
        <v>15</v>
      </c>
    </row>
    <row r="349" spans="2:16" ht="15" customHeight="1" x14ac:dyDescent="0.25">
      <c r="B349" s="31" t="str">
        <f>IF(Tabela2[[#This Row],[Tipo]] = 0,LOOKUP(Tabela2[[#This Row],[RESUMO]],Tabela3[Grupo],Tabela3[Meus produtos]),VLOOKUP(Tabela2[[#This Row],[Código]],Tabela4[[Código NBS/LC116]:[Meus serviços]],3,0))</f>
        <v>Não</v>
      </c>
      <c r="C349" t="str">
        <f>IF(E349=0,TEXT(dados!A264,"00000000"),IF(E349=2,TEXT(dados!A264,"0000"),TEXT(dados!A264,"#")))</f>
        <v>15219090</v>
      </c>
      <c r="D349" t="str">
        <f>IF(dados!B264=0,"",dados!B264)</f>
        <v/>
      </c>
      <c r="E349">
        <f>dados!C264</f>
        <v>0</v>
      </c>
      <c r="F349" t="str">
        <f>dados!D264</f>
        <v>Ceras de outs.insetos e espermacete,mesmo refin.corados</v>
      </c>
      <c r="G349"/>
      <c r="H349"/>
      <c r="I349"/>
      <c r="J349"/>
      <c r="K349" s="13"/>
      <c r="L349" s="13">
        <f>dados!I264/100</f>
        <v>0.13449999999999998</v>
      </c>
      <c r="M349" s="13">
        <f>dados!J264/100</f>
        <v>0.16589999999999999</v>
      </c>
      <c r="N349" s="13">
        <f>dados!K264/100</f>
        <v>0.18</v>
      </c>
      <c r="O349" s="13">
        <f>dados!L264/100</f>
        <v>0</v>
      </c>
      <c r="P349" s="12" t="str">
        <f>LEFT(Tabela2[[#This Row],[Código]],2)</f>
        <v>15</v>
      </c>
    </row>
    <row r="350" spans="2:16" ht="15" customHeight="1" x14ac:dyDescent="0.25">
      <c r="B350" s="31" t="str">
        <f>IF(Tabela2[[#This Row],[Tipo]] = 0,LOOKUP(Tabela2[[#This Row],[RESUMO]],Tabela3[Grupo],Tabela3[Meus produtos]),VLOOKUP(Tabela2[[#This Row],[Código]],Tabela4[[Código NBS/LC116]:[Meus serviços]],3,0))</f>
        <v>Não</v>
      </c>
      <c r="C350" t="str">
        <f>IF(E350=0,TEXT(dados!A265,"00000000"),IF(E350=2,TEXT(dados!A265,"0000"),TEXT(dados!A265,"#")))</f>
        <v>15219090</v>
      </c>
      <c r="D350">
        <f>IF(dados!B265=0,"",dados!B265)</f>
        <v>1</v>
      </c>
      <c r="E350">
        <f>dados!C265</f>
        <v>0</v>
      </c>
      <c r="F350" t="str">
        <f>dados!D265</f>
        <v>Ceras de insetos, refinadas, branqueadas ou coloridas artificialmente</v>
      </c>
      <c r="G350"/>
      <c r="H350"/>
      <c r="I350"/>
      <c r="J350"/>
      <c r="K350" s="13"/>
      <c r="L350" s="13">
        <f>dados!I265/100</f>
        <v>0.13449999999999998</v>
      </c>
      <c r="M350" s="13">
        <f>dados!J265/100</f>
        <v>0.16589999999999999</v>
      </c>
      <c r="N350" s="13">
        <f>dados!K265/100</f>
        <v>0.18</v>
      </c>
      <c r="O350" s="13">
        <f>dados!L265/100</f>
        <v>0</v>
      </c>
      <c r="P350" s="12" t="str">
        <f>LEFT(Tabela2[[#This Row],[Código]],2)</f>
        <v>15</v>
      </c>
    </row>
    <row r="351" spans="2:16" ht="15" customHeight="1" x14ac:dyDescent="0.25">
      <c r="B351" s="31" t="str">
        <f>IF(Tabela2[[#This Row],[Tipo]] = 0,LOOKUP(Tabela2[[#This Row],[RESUMO]],Tabela3[Grupo],Tabela3[Meus produtos]),VLOOKUP(Tabela2[[#This Row],[Código]],Tabela4[[Código NBS/LC116]:[Meus serviços]],3,0))</f>
        <v>Não</v>
      </c>
      <c r="C351" t="str">
        <f>IF(E351=0,TEXT(dados!A266,"00000000"),IF(E351=2,TEXT(dados!A266,"0000"),TEXT(dados!A266,"#")))</f>
        <v>15219090</v>
      </c>
      <c r="D351">
        <f>IF(dados!B266=0,"",dados!B266)</f>
        <v>2</v>
      </c>
      <c r="E351">
        <f>dados!C266</f>
        <v>0</v>
      </c>
      <c r="F351" t="str">
        <f>dados!D266</f>
        <v>Espermacete, prensado ou refinado</v>
      </c>
      <c r="G351"/>
      <c r="H351"/>
      <c r="I351"/>
      <c r="J351"/>
      <c r="K351" s="13"/>
      <c r="L351" s="13">
        <f>dados!I266/100</f>
        <v>0.13449999999999998</v>
      </c>
      <c r="M351" s="13">
        <f>dados!J266/100</f>
        <v>0.16589999999999999</v>
      </c>
      <c r="N351" s="13">
        <f>dados!K266/100</f>
        <v>0.18</v>
      </c>
      <c r="O351" s="13">
        <f>dados!L266/100</f>
        <v>0</v>
      </c>
      <c r="P351" s="12" t="str">
        <f>LEFT(Tabela2[[#This Row],[Código]],2)</f>
        <v>15</v>
      </c>
    </row>
    <row r="352" spans="2:16" ht="15" customHeight="1" x14ac:dyDescent="0.25">
      <c r="B352" s="31" t="str">
        <f>IF(Tabela2[[#This Row],[Tipo]] = 0,LOOKUP(Tabela2[[#This Row],[RESUMO]],Tabela3[Grupo],Tabela3[Meus produtos]),VLOOKUP(Tabela2[[#This Row],[Código]],Tabela4[[Código NBS/LC116]:[Meus serviços]],3,0))</f>
        <v>Não</v>
      </c>
      <c r="C352" t="str">
        <f>IF(E352=0,TEXT(dados!A267,"00000000"),IF(E352=2,TEXT(dados!A267,"0000"),TEXT(dados!A267,"#")))</f>
        <v>15220000</v>
      </c>
      <c r="D352" t="str">
        <f>IF(dados!B267=0,"",dados!B267)</f>
        <v/>
      </c>
      <c r="E352">
        <f>dados!C267</f>
        <v>0</v>
      </c>
      <c r="F352" t="str">
        <f>dados!D267</f>
        <v>Degras e residuos do tratam.das materias graxas,etc.</v>
      </c>
      <c r="G352"/>
      <c r="H352"/>
      <c r="I352"/>
      <c r="J352"/>
      <c r="K352" s="13"/>
      <c r="L352" s="13">
        <f>dados!I267/100</f>
        <v>0.13449999999999998</v>
      </c>
      <c r="M352" s="13">
        <f>dados!J267/100</f>
        <v>0.16589999999999999</v>
      </c>
      <c r="N352" s="13">
        <f>dados!K267/100</f>
        <v>0.18</v>
      </c>
      <c r="O352" s="13">
        <f>dados!L267/100</f>
        <v>0</v>
      </c>
      <c r="P352" s="12" t="str">
        <f>LEFT(Tabela2[[#This Row],[Código]],2)</f>
        <v>15</v>
      </c>
    </row>
    <row r="353" spans="2:16" ht="15" customHeight="1" x14ac:dyDescent="0.25">
      <c r="B353" s="31" t="str">
        <f>IF(Tabela2[[#This Row],[Tipo]] = 0,LOOKUP(Tabela2[[#This Row],[RESUMO]],Tabela3[Grupo],Tabela3[Meus produtos]),VLOOKUP(Tabela2[[#This Row],[Código]],Tabela4[[Código NBS/LC116]:[Meus serviços]],3,0))</f>
        <v>Não</v>
      </c>
      <c r="C353" t="str">
        <f>IF(E353=0,TEXT(dados!A268,"00000000"),IF(E353=2,TEXT(dados!A268,"0000"),TEXT(dados!A268,"#")))</f>
        <v>16010000</v>
      </c>
      <c r="D353" t="str">
        <f>IF(dados!B268=0,"",dados!B268)</f>
        <v/>
      </c>
      <c r="E353">
        <f>dados!C268</f>
        <v>0</v>
      </c>
      <c r="F353" t="str">
        <f>dados!D268</f>
        <v>Enchidos de carne,miudezas,sangue,suas prepars.aliments</v>
      </c>
      <c r="G353"/>
      <c r="H353"/>
      <c r="I353"/>
      <c r="J353"/>
      <c r="K353" s="13"/>
      <c r="L353" s="13">
        <f>dados!I268/100</f>
        <v>0.13449999999999998</v>
      </c>
      <c r="M353" s="13">
        <f>dados!J268/100</f>
        <v>0.21280000000000002</v>
      </c>
      <c r="N353" s="13">
        <f>dados!K268/100</f>
        <v>0.18</v>
      </c>
      <c r="O353" s="13">
        <f>dados!L268/100</f>
        <v>0</v>
      </c>
      <c r="P353" s="12" t="str">
        <f>LEFT(Tabela2[[#This Row],[Código]],2)</f>
        <v>16</v>
      </c>
    </row>
    <row r="354" spans="2:16" ht="15" customHeight="1" x14ac:dyDescent="0.25">
      <c r="B354" s="31" t="str">
        <f>IF(Tabela2[[#This Row],[Tipo]] = 0,LOOKUP(Tabela2[[#This Row],[RESUMO]],Tabela3[Grupo],Tabela3[Meus produtos]),VLOOKUP(Tabela2[[#This Row],[Código]],Tabela4[[Código NBS/LC116]:[Meus serviços]],3,0))</f>
        <v>Não</v>
      </c>
      <c r="C354" t="str">
        <f>IF(E354=0,TEXT(dados!A269,"00000000"),IF(E354=2,TEXT(dados!A269,"0000"),TEXT(dados!A269,"#")))</f>
        <v>16021000</v>
      </c>
      <c r="D354" t="str">
        <f>IF(dados!B269=0,"",dados!B269)</f>
        <v/>
      </c>
      <c r="E354">
        <f>dados!C269</f>
        <v>0</v>
      </c>
      <c r="F354" t="str">
        <f>dados!D269</f>
        <v>Prepars.aliments.homogeneiz.de carnes, miudezas,sangue</v>
      </c>
      <c r="G354"/>
      <c r="H354"/>
      <c r="I354"/>
      <c r="J354"/>
      <c r="K354" s="13"/>
      <c r="L354" s="13">
        <f>dados!I269/100</f>
        <v>0.13449999999999998</v>
      </c>
      <c r="M354" s="13">
        <f>dados!J269/100</f>
        <v>0.2016</v>
      </c>
      <c r="N354" s="13">
        <f>dados!K269/100</f>
        <v>0.18</v>
      </c>
      <c r="O354" s="13">
        <f>dados!L269/100</f>
        <v>0</v>
      </c>
      <c r="P354" s="12" t="str">
        <f>LEFT(Tabela2[[#This Row],[Código]],2)</f>
        <v>16</v>
      </c>
    </row>
    <row r="355" spans="2:16" ht="15" customHeight="1" x14ac:dyDescent="0.25">
      <c r="B355" s="31" t="str">
        <f>IF(Tabela2[[#This Row],[Tipo]] = 0,LOOKUP(Tabela2[[#This Row],[RESUMO]],Tabela3[Grupo],Tabela3[Meus produtos]),VLOOKUP(Tabela2[[#This Row],[Código]],Tabela4[[Código NBS/LC116]:[Meus serviços]],3,0))</f>
        <v>Não</v>
      </c>
      <c r="C355" t="str">
        <f>IF(E355=0,TEXT(dados!A270,"00000000"),IF(E355=2,TEXT(dados!A270,"0000"),TEXT(dados!A270,"#")))</f>
        <v>16022000</v>
      </c>
      <c r="D355" t="str">
        <f>IF(dados!B270=0,"",dados!B270)</f>
        <v/>
      </c>
      <c r="E355">
        <f>dados!C270</f>
        <v>0</v>
      </c>
      <c r="F355" t="str">
        <f>dados!D270</f>
        <v>Prepars.alimenticias e conservas,de figados de animais</v>
      </c>
      <c r="G355"/>
      <c r="H355"/>
      <c r="I355"/>
      <c r="J355"/>
      <c r="K355" s="13"/>
      <c r="L355" s="13">
        <f>dados!I270/100</f>
        <v>0.13449999999999998</v>
      </c>
      <c r="M355" s="13">
        <f>dados!J270/100</f>
        <v>0.2016</v>
      </c>
      <c r="N355" s="13">
        <f>dados!K270/100</f>
        <v>0.18</v>
      </c>
      <c r="O355" s="13">
        <f>dados!L270/100</f>
        <v>0</v>
      </c>
      <c r="P355" s="12" t="str">
        <f>LEFT(Tabela2[[#This Row],[Código]],2)</f>
        <v>16</v>
      </c>
    </row>
    <row r="356" spans="2:16" ht="15" customHeight="1" x14ac:dyDescent="0.25">
      <c r="B356" s="31" t="str">
        <f>IF(Tabela2[[#This Row],[Tipo]] = 0,LOOKUP(Tabela2[[#This Row],[RESUMO]],Tabela3[Grupo],Tabela3[Meus produtos]),VLOOKUP(Tabela2[[#This Row],[Código]],Tabela4[[Código NBS/LC116]:[Meus serviços]],3,0))</f>
        <v>Não</v>
      </c>
      <c r="C356" t="str">
        <f>IF(E356=0,TEXT(dados!A271,"00000000"),IF(E356=2,TEXT(dados!A271,"0000"),TEXT(dados!A271,"#")))</f>
        <v>16023100</v>
      </c>
      <c r="D356" t="str">
        <f>IF(dados!B271=0,"",dados!B271)</f>
        <v/>
      </c>
      <c r="E356">
        <f>dados!C271</f>
        <v>0</v>
      </c>
      <c r="F356" t="str">
        <f>dados!D271</f>
        <v>Preparacoes alimenticias e conservas,de peru</v>
      </c>
      <c r="G356"/>
      <c r="H356"/>
      <c r="I356"/>
      <c r="J356"/>
      <c r="K356" s="13"/>
      <c r="L356" s="13">
        <f>dados!I271/100</f>
        <v>0.13449999999999998</v>
      </c>
      <c r="M356" s="13">
        <f>dados!J271/100</f>
        <v>0.2016</v>
      </c>
      <c r="N356" s="13">
        <f>dados!K271/100</f>
        <v>0.18</v>
      </c>
      <c r="O356" s="13">
        <f>dados!L271/100</f>
        <v>0</v>
      </c>
      <c r="P356" s="12" t="str">
        <f>LEFT(Tabela2[[#This Row],[Código]],2)</f>
        <v>16</v>
      </c>
    </row>
    <row r="357" spans="2:16" ht="15" customHeight="1" x14ac:dyDescent="0.25">
      <c r="B357" s="31" t="str">
        <f>IF(Tabela2[[#This Row],[Tipo]] = 0,LOOKUP(Tabela2[[#This Row],[RESUMO]],Tabela3[Grupo],Tabela3[Meus produtos]),VLOOKUP(Tabela2[[#This Row],[Código]],Tabela4[[Código NBS/LC116]:[Meus serviços]],3,0))</f>
        <v>Não</v>
      </c>
      <c r="C357" t="str">
        <f>IF(E357=0,TEXT(dados!A272,"00000000"),IF(E357=2,TEXT(dados!A272,"0000"),TEXT(dados!A272,"#")))</f>
        <v>16023210</v>
      </c>
      <c r="D357" t="str">
        <f>IF(dados!B272=0,"",dados!B272)</f>
        <v/>
      </c>
      <c r="E357">
        <f>dados!C272</f>
        <v>0</v>
      </c>
      <c r="F357" t="str">
        <f>dados!D272</f>
        <v>Galo/galinha c/cont.carne/miud.&gt;=57% em peso nao cozida</v>
      </c>
      <c r="G357"/>
      <c r="H357"/>
      <c r="I357"/>
      <c r="J357"/>
      <c r="K357" s="13"/>
      <c r="L357" s="13">
        <f>dados!I272/100</f>
        <v>0.13449999999999998</v>
      </c>
      <c r="M357" s="13">
        <f>dados!J272/100</f>
        <v>0.2016</v>
      </c>
      <c r="N357" s="13">
        <f>dados!K272/100</f>
        <v>0.18</v>
      </c>
      <c r="O357" s="13">
        <f>dados!L272/100</f>
        <v>0</v>
      </c>
      <c r="P357" s="12" t="str">
        <f>LEFT(Tabela2[[#This Row],[Código]],2)</f>
        <v>16</v>
      </c>
    </row>
    <row r="358" spans="2:16" ht="15" customHeight="1" x14ac:dyDescent="0.25">
      <c r="B358" s="31" t="str">
        <f>IF(Tabela2[[#This Row],[Tipo]] = 0,LOOKUP(Tabela2[[#This Row],[RESUMO]],Tabela3[Grupo],Tabela3[Meus produtos]),VLOOKUP(Tabela2[[#This Row],[Código]],Tabela4[[Código NBS/LC116]:[Meus serviços]],3,0))</f>
        <v>Não</v>
      </c>
      <c r="C358" t="str">
        <f>IF(E358=0,TEXT(dados!A273,"00000000"),IF(E358=2,TEXT(dados!A273,"0000"),TEXT(dados!A273,"#")))</f>
        <v>16023220</v>
      </c>
      <c r="D358" t="str">
        <f>IF(dados!B273=0,"",dados!B273)</f>
        <v/>
      </c>
      <c r="E358">
        <f>dados!C273</f>
        <v>0</v>
      </c>
      <c r="F358" t="str">
        <f>dados!D273</f>
        <v>Galo/galinha c/cont.carne/miud.&gt;=57% em peso cozidas</v>
      </c>
      <c r="G358"/>
      <c r="H358"/>
      <c r="I358"/>
      <c r="J358"/>
      <c r="K358" s="13"/>
      <c r="L358" s="13">
        <f>dados!I273/100</f>
        <v>0.13449999999999998</v>
      </c>
      <c r="M358" s="13">
        <f>dados!J273/100</f>
        <v>0.2016</v>
      </c>
      <c r="N358" s="13">
        <f>dados!K273/100</f>
        <v>0.18</v>
      </c>
      <c r="O358" s="13">
        <f>dados!L273/100</f>
        <v>0</v>
      </c>
      <c r="P358" s="12" t="str">
        <f>LEFT(Tabela2[[#This Row],[Código]],2)</f>
        <v>16</v>
      </c>
    </row>
    <row r="359" spans="2:16" ht="15" customHeight="1" x14ac:dyDescent="0.25">
      <c r="B359" s="31" t="str">
        <f>IF(Tabela2[[#This Row],[Tipo]] = 0,LOOKUP(Tabela2[[#This Row],[RESUMO]],Tabela3[Grupo],Tabela3[Meus produtos]),VLOOKUP(Tabela2[[#This Row],[Código]],Tabela4[[Código NBS/LC116]:[Meus serviços]],3,0))</f>
        <v>Não</v>
      </c>
      <c r="C359" t="str">
        <f>IF(E359=0,TEXT(dados!A274,"00000000"),IF(E359=2,TEXT(dados!A274,"0000"),TEXT(dados!A274,"#")))</f>
        <v>16023230</v>
      </c>
      <c r="D359" t="str">
        <f>IF(dados!B274=0,"",dados!B274)</f>
        <v/>
      </c>
      <c r="E359">
        <f>dados!C274</f>
        <v>0</v>
      </c>
      <c r="F359" t="str">
        <f>dados!D274</f>
        <v>Galo/galinha c/cont.carne/miud.&gt;=25 e &lt;57% em peso</v>
      </c>
      <c r="G359"/>
      <c r="H359"/>
      <c r="I359"/>
      <c r="J359"/>
      <c r="K359" s="13"/>
      <c r="L359" s="13">
        <f>dados!I274/100</f>
        <v>0.13449999999999998</v>
      </c>
      <c r="M359" s="13">
        <f>dados!J274/100</f>
        <v>0.2016</v>
      </c>
      <c r="N359" s="13">
        <f>dados!K274/100</f>
        <v>0.18</v>
      </c>
      <c r="O359" s="13">
        <f>dados!L274/100</f>
        <v>0</v>
      </c>
      <c r="P359" s="12" t="str">
        <f>LEFT(Tabela2[[#This Row],[Código]],2)</f>
        <v>16</v>
      </c>
    </row>
    <row r="360" spans="2:16" ht="15" customHeight="1" x14ac:dyDescent="0.25">
      <c r="B360" s="31" t="str">
        <f>IF(Tabela2[[#This Row],[Tipo]] = 0,LOOKUP(Tabela2[[#This Row],[RESUMO]],Tabela3[Grupo],Tabela3[Meus produtos]),VLOOKUP(Tabela2[[#This Row],[Código]],Tabela4[[Código NBS/LC116]:[Meus serviços]],3,0))</f>
        <v>Não</v>
      </c>
      <c r="C360" t="str">
        <f>IF(E360=0,TEXT(dados!A275,"00000000"),IF(E360=2,TEXT(dados!A275,"0000"),TEXT(dados!A275,"#")))</f>
        <v>16023290</v>
      </c>
      <c r="D360" t="str">
        <f>IF(dados!B275=0,"",dados!B275)</f>
        <v/>
      </c>
      <c r="E360">
        <f>dados!C275</f>
        <v>0</v>
      </c>
      <c r="F360" t="str">
        <f>dados!D275</f>
        <v>Outras preparacoes / conservas de galo e galinhas</v>
      </c>
      <c r="G360"/>
      <c r="H360"/>
      <c r="I360"/>
      <c r="J360"/>
      <c r="K360" s="13"/>
      <c r="L360" s="13">
        <f>dados!I275/100</f>
        <v>0.13449999999999998</v>
      </c>
      <c r="M360" s="13">
        <f>dados!J275/100</f>
        <v>0.2016</v>
      </c>
      <c r="N360" s="13">
        <f>dados!K275/100</f>
        <v>0.18</v>
      </c>
      <c r="O360" s="13">
        <f>dados!L275/100</f>
        <v>0</v>
      </c>
      <c r="P360" s="12" t="str">
        <f>LEFT(Tabela2[[#This Row],[Código]],2)</f>
        <v>16</v>
      </c>
    </row>
    <row r="361" spans="2:16" ht="15" customHeight="1" x14ac:dyDescent="0.25">
      <c r="B361" s="31" t="str">
        <f>IF(Tabela2[[#This Row],[Tipo]] = 0,LOOKUP(Tabela2[[#This Row],[RESUMO]],Tabela3[Grupo],Tabela3[Meus produtos]),VLOOKUP(Tabela2[[#This Row],[Código]],Tabela4[[Código NBS/LC116]:[Meus serviços]],3,0))</f>
        <v>Não</v>
      </c>
      <c r="C361" t="str">
        <f>IF(E361=0,TEXT(dados!A276,"00000000"),IF(E361=2,TEXT(dados!A276,"0000"),TEXT(dados!A276,"#")))</f>
        <v>16023900</v>
      </c>
      <c r="D361" t="str">
        <f>IF(dados!B276=0,"",dados!B276)</f>
        <v/>
      </c>
      <c r="E361">
        <f>dados!C276</f>
        <v>0</v>
      </c>
      <c r="F361" t="str">
        <f>dados!D276</f>
        <v>Preparacoes alimenticias e conservas,de outs.aves</v>
      </c>
      <c r="G361"/>
      <c r="H361"/>
      <c r="I361"/>
      <c r="J361"/>
      <c r="K361" s="13"/>
      <c r="L361" s="13">
        <f>dados!I276/100</f>
        <v>0.13449999999999998</v>
      </c>
      <c r="M361" s="13">
        <f>dados!J276/100</f>
        <v>0.2016</v>
      </c>
      <c r="N361" s="13">
        <f>dados!K276/100</f>
        <v>0.18</v>
      </c>
      <c r="O361" s="13">
        <f>dados!L276/100</f>
        <v>0</v>
      </c>
      <c r="P361" s="12" t="str">
        <f>LEFT(Tabela2[[#This Row],[Código]],2)</f>
        <v>16</v>
      </c>
    </row>
    <row r="362" spans="2:16" ht="15" customHeight="1" x14ac:dyDescent="0.25">
      <c r="B362" s="31" t="str">
        <f>IF(Tabela2[[#This Row],[Tipo]] = 0,LOOKUP(Tabela2[[#This Row],[RESUMO]],Tabela3[Grupo],Tabela3[Meus produtos]),VLOOKUP(Tabela2[[#This Row],[Código]],Tabela4[[Código NBS/LC116]:[Meus serviços]],3,0))</f>
        <v>Não</v>
      </c>
      <c r="C362" t="str">
        <f>IF(E362=0,TEXT(dados!A277,"00000000"),IF(E362=2,TEXT(dados!A277,"0000"),TEXT(dados!A277,"#")))</f>
        <v>16024100</v>
      </c>
      <c r="D362" t="str">
        <f>IF(dados!B277=0,"",dados!B277)</f>
        <v/>
      </c>
      <c r="E362">
        <f>dados!C277</f>
        <v>0</v>
      </c>
      <c r="F362" t="str">
        <f>dados!D277</f>
        <v>Prepars.alim.conservas,de pernas,seus pedacos,de suinos</v>
      </c>
      <c r="G362"/>
      <c r="H362"/>
      <c r="I362"/>
      <c r="J362"/>
      <c r="K362" s="13"/>
      <c r="L362" s="13">
        <f>dados!I277/100</f>
        <v>0.13449999999999998</v>
      </c>
      <c r="M362" s="13">
        <f>dados!J277/100</f>
        <v>0.2016</v>
      </c>
      <c r="N362" s="13">
        <f>dados!K277/100</f>
        <v>0.18</v>
      </c>
      <c r="O362" s="13">
        <f>dados!L277/100</f>
        <v>0</v>
      </c>
      <c r="P362" s="12" t="str">
        <f>LEFT(Tabela2[[#This Row],[Código]],2)</f>
        <v>16</v>
      </c>
    </row>
    <row r="363" spans="2:16" ht="15" customHeight="1" x14ac:dyDescent="0.25">
      <c r="B363" s="31" t="str">
        <f>IF(Tabela2[[#This Row],[Tipo]] = 0,LOOKUP(Tabela2[[#This Row],[RESUMO]],Tabela3[Grupo],Tabela3[Meus produtos]),VLOOKUP(Tabela2[[#This Row],[Código]],Tabela4[[Código NBS/LC116]:[Meus serviços]],3,0))</f>
        <v>Não</v>
      </c>
      <c r="C363" t="str">
        <f>IF(E363=0,TEXT(dados!A278,"00000000"),IF(E363=2,TEXT(dados!A278,"0000"),TEXT(dados!A278,"#")))</f>
        <v>16024200</v>
      </c>
      <c r="D363" t="str">
        <f>IF(dados!B278=0,"",dados!B278)</f>
        <v/>
      </c>
      <c r="E363">
        <f>dados!C278</f>
        <v>0</v>
      </c>
      <c r="F363" t="str">
        <f>dados!D278</f>
        <v>Prepars.aliment.conservas,de pas,seus pedacos,de suinos</v>
      </c>
      <c r="G363"/>
      <c r="H363"/>
      <c r="I363"/>
      <c r="J363"/>
      <c r="K363" s="13"/>
      <c r="L363" s="13">
        <f>dados!I278/100</f>
        <v>0.13449999999999998</v>
      </c>
      <c r="M363" s="13">
        <f>dados!J278/100</f>
        <v>0.2016</v>
      </c>
      <c r="N363" s="13">
        <f>dados!K278/100</f>
        <v>0.18</v>
      </c>
      <c r="O363" s="13">
        <f>dados!L278/100</f>
        <v>0</v>
      </c>
      <c r="P363" s="12" t="str">
        <f>LEFT(Tabela2[[#This Row],[Código]],2)</f>
        <v>16</v>
      </c>
    </row>
    <row r="364" spans="2:16" ht="15" customHeight="1" x14ac:dyDescent="0.25">
      <c r="B364" s="31" t="str">
        <f>IF(Tabela2[[#This Row],[Tipo]] = 0,LOOKUP(Tabela2[[#This Row],[RESUMO]],Tabela3[Grupo],Tabela3[Meus produtos]),VLOOKUP(Tabela2[[#This Row],[Código]],Tabela4[[Código NBS/LC116]:[Meus serviços]],3,0))</f>
        <v>Não</v>
      </c>
      <c r="C364" t="str">
        <f>IF(E364=0,TEXT(dados!A279,"00000000"),IF(E364=2,TEXT(dados!A279,"0000"),TEXT(dados!A279,"#")))</f>
        <v>16024900</v>
      </c>
      <c r="D364" t="str">
        <f>IF(dados!B279=0,"",dados!B279)</f>
        <v/>
      </c>
      <c r="E364">
        <f>dados!C279</f>
        <v>0</v>
      </c>
      <c r="F364" t="str">
        <f>dados!D279</f>
        <v>Outs.prepars.aliments.e conservas,de suinos e misturas</v>
      </c>
      <c r="G364"/>
      <c r="H364"/>
      <c r="I364"/>
      <c r="J364"/>
      <c r="K364" s="13"/>
      <c r="L364" s="13">
        <f>dados!I279/100</f>
        <v>0.13449999999999998</v>
      </c>
      <c r="M364" s="13">
        <f>dados!J279/100</f>
        <v>0.2016</v>
      </c>
      <c r="N364" s="13">
        <f>dados!K279/100</f>
        <v>0.18</v>
      </c>
      <c r="O364" s="13">
        <f>dados!L279/100</f>
        <v>0</v>
      </c>
      <c r="P364" s="12" t="str">
        <f>LEFT(Tabela2[[#This Row],[Código]],2)</f>
        <v>16</v>
      </c>
    </row>
    <row r="365" spans="2:16" ht="15" customHeight="1" x14ac:dyDescent="0.25">
      <c r="B365" s="31" t="str">
        <f>IF(Tabela2[[#This Row],[Tipo]] = 0,LOOKUP(Tabela2[[#This Row],[RESUMO]],Tabela3[Grupo],Tabela3[Meus produtos]),VLOOKUP(Tabela2[[#This Row],[Código]],Tabela4[[Código NBS/LC116]:[Meus serviços]],3,0))</f>
        <v>Não</v>
      </c>
      <c r="C365" t="str">
        <f>IF(E365=0,TEXT(dados!A280,"00000000"),IF(E365=2,TEXT(dados!A280,"0000"),TEXT(dados!A280,"#")))</f>
        <v>16025000</v>
      </c>
      <c r="D365" t="str">
        <f>IF(dados!B280=0,"",dados!B280)</f>
        <v/>
      </c>
      <c r="E365">
        <f>dados!C280</f>
        <v>0</v>
      </c>
      <c r="F365" t="str">
        <f>dados!D280</f>
        <v>Preparacoes alimenticias e conservas,de bovinos</v>
      </c>
      <c r="G365"/>
      <c r="H365"/>
      <c r="I365"/>
      <c r="J365"/>
      <c r="K365" s="13"/>
      <c r="L365" s="13">
        <f>dados!I280/100</f>
        <v>0.13449999999999998</v>
      </c>
      <c r="M365" s="13">
        <f>dados!J280/100</f>
        <v>0.2016</v>
      </c>
      <c r="N365" s="13">
        <f>dados!K280/100</f>
        <v>0.18</v>
      </c>
      <c r="O365" s="13">
        <f>dados!L280/100</f>
        <v>0</v>
      </c>
      <c r="P365" s="12" t="str">
        <f>LEFT(Tabela2[[#This Row],[Código]],2)</f>
        <v>16</v>
      </c>
    </row>
    <row r="366" spans="2:16" ht="15" customHeight="1" x14ac:dyDescent="0.25">
      <c r="B366" s="31" t="str">
        <f>IF(Tabela2[[#This Row],[Tipo]] = 0,LOOKUP(Tabela2[[#This Row],[RESUMO]],Tabela3[Grupo],Tabela3[Meus produtos]),VLOOKUP(Tabela2[[#This Row],[Código]],Tabela4[[Código NBS/LC116]:[Meus serviços]],3,0))</f>
        <v>Não</v>
      </c>
      <c r="C366" t="str">
        <f>IF(E366=0,TEXT(dados!A281,"00000000"),IF(E366=2,TEXT(dados!A281,"0000"),TEXT(dados!A281,"#")))</f>
        <v>16029000</v>
      </c>
      <c r="D366" t="str">
        <f>IF(dados!B281=0,"",dados!B281)</f>
        <v/>
      </c>
      <c r="E366">
        <f>dados!C281</f>
        <v>0</v>
      </c>
      <c r="F366" t="str">
        <f>dados!D281</f>
        <v>Outs.prepars.alims.conservas,de carnes, miudezas,sangue</v>
      </c>
      <c r="G366"/>
      <c r="H366"/>
      <c r="I366"/>
      <c r="J366"/>
      <c r="K366" s="13"/>
      <c r="L366" s="13">
        <f>dados!I281/100</f>
        <v>0.13449999999999998</v>
      </c>
      <c r="M366" s="13">
        <f>dados!J281/100</f>
        <v>0.2016</v>
      </c>
      <c r="N366" s="13">
        <f>dados!K281/100</f>
        <v>0.18</v>
      </c>
      <c r="O366" s="13">
        <f>dados!L281/100</f>
        <v>0</v>
      </c>
      <c r="P366" s="12" t="str">
        <f>LEFT(Tabela2[[#This Row],[Código]],2)</f>
        <v>16</v>
      </c>
    </row>
    <row r="367" spans="2:16" ht="15" customHeight="1" x14ac:dyDescent="0.25">
      <c r="B367" s="31" t="str">
        <f>IF(Tabela2[[#This Row],[Tipo]] = 0,LOOKUP(Tabela2[[#This Row],[RESUMO]],Tabela3[Grupo],Tabela3[Meus produtos]),VLOOKUP(Tabela2[[#This Row],[Código]],Tabela4[[Código NBS/LC116]:[Meus serviços]],3,0))</f>
        <v>Não</v>
      </c>
      <c r="C367" t="str">
        <f>IF(E367=0,TEXT(dados!A282,"00000000"),IF(E367=2,TEXT(dados!A282,"0000"),TEXT(dados!A282,"#")))</f>
        <v>16030000</v>
      </c>
      <c r="D367" t="str">
        <f>IF(dados!B282=0,"",dados!B282)</f>
        <v/>
      </c>
      <c r="E367">
        <f>dados!C282</f>
        <v>0</v>
      </c>
      <c r="F367" t="str">
        <f>dados!D282</f>
        <v>Extratos e sucos,de carnes,de peixes,de crustaceos,etc.</v>
      </c>
      <c r="G367"/>
      <c r="H367"/>
      <c r="I367"/>
      <c r="J367"/>
      <c r="K367" s="13"/>
      <c r="L367" s="13">
        <f>dados!I282/100</f>
        <v>0.13449999999999998</v>
      </c>
      <c r="M367" s="13">
        <f>dados!J282/100</f>
        <v>0.20120000000000002</v>
      </c>
      <c r="N367" s="13">
        <f>dados!K282/100</f>
        <v>0.18</v>
      </c>
      <c r="O367" s="13">
        <f>dados!L282/100</f>
        <v>0</v>
      </c>
      <c r="P367" s="12" t="str">
        <f>LEFT(Tabela2[[#This Row],[Código]],2)</f>
        <v>16</v>
      </c>
    </row>
    <row r="368" spans="2:16" ht="15" customHeight="1" x14ac:dyDescent="0.25">
      <c r="B368" s="31" t="str">
        <f>IF(Tabela2[[#This Row],[Tipo]] = 0,LOOKUP(Tabela2[[#This Row],[RESUMO]],Tabela3[Grupo],Tabela3[Meus produtos]),VLOOKUP(Tabela2[[#This Row],[Código]],Tabela4[[Código NBS/LC116]:[Meus serviços]],3,0))</f>
        <v>Não</v>
      </c>
      <c r="C368" t="str">
        <f>IF(E368=0,TEXT(dados!A283,"00000000"),IF(E368=2,TEXT(dados!A283,"0000"),TEXT(dados!A283,"#")))</f>
        <v>16041100</v>
      </c>
      <c r="D368" t="str">
        <f>IF(dados!B283=0,"",dados!B283)</f>
        <v/>
      </c>
      <c r="E368">
        <f>dados!C283</f>
        <v>0</v>
      </c>
      <c r="F368" t="str">
        <f>dados!D283</f>
        <v>Prepars.e conservas,de salmoes,inteiros ou em pedacos</v>
      </c>
      <c r="G368"/>
      <c r="H368"/>
      <c r="I368"/>
      <c r="J368"/>
      <c r="K368" s="13"/>
      <c r="L368" s="13">
        <f>dados!I283/100</f>
        <v>0.15</v>
      </c>
      <c r="M368" s="13">
        <f>dados!J283/100</f>
        <v>0.23190000000000002</v>
      </c>
      <c r="N368" s="13">
        <f>dados!K283/100</f>
        <v>0.18</v>
      </c>
      <c r="O368" s="13">
        <f>dados!L283/100</f>
        <v>0</v>
      </c>
      <c r="P368" s="12" t="str">
        <f>LEFT(Tabela2[[#This Row],[Código]],2)</f>
        <v>16</v>
      </c>
    </row>
    <row r="369" spans="2:16" ht="15" customHeight="1" x14ac:dyDescent="0.25">
      <c r="B369" s="31" t="str">
        <f>IF(Tabela2[[#This Row],[Tipo]] = 0,LOOKUP(Tabela2[[#This Row],[RESUMO]],Tabela3[Grupo],Tabela3[Meus produtos]),VLOOKUP(Tabela2[[#This Row],[Código]],Tabela4[[Código NBS/LC116]:[Meus serviços]],3,0))</f>
        <v>Não</v>
      </c>
      <c r="C369" t="str">
        <f>IF(E369=0,TEXT(dados!A284,"00000000"),IF(E369=2,TEXT(dados!A284,"0000"),TEXT(dados!A284,"#")))</f>
        <v>16041200</v>
      </c>
      <c r="D369" t="str">
        <f>IF(dados!B284=0,"",dados!B284)</f>
        <v/>
      </c>
      <c r="E369">
        <f>dados!C284</f>
        <v>0</v>
      </c>
      <c r="F369" t="str">
        <f>dados!D284</f>
        <v>Prepars.e conservas,de arenques,inteiros ou em pedacos</v>
      </c>
      <c r="G369"/>
      <c r="H369"/>
      <c r="I369"/>
      <c r="J369"/>
      <c r="K369" s="13"/>
      <c r="L369" s="13">
        <f>dados!I284/100</f>
        <v>0.15</v>
      </c>
      <c r="M369" s="13">
        <f>dados!J284/100</f>
        <v>0.23190000000000002</v>
      </c>
      <c r="N369" s="13">
        <f>dados!K284/100</f>
        <v>0.18</v>
      </c>
      <c r="O369" s="13">
        <f>dados!L284/100</f>
        <v>0</v>
      </c>
      <c r="P369" s="12" t="str">
        <f>LEFT(Tabela2[[#This Row],[Código]],2)</f>
        <v>16</v>
      </c>
    </row>
    <row r="370" spans="2:16" ht="15" customHeight="1" x14ac:dyDescent="0.25">
      <c r="B370" s="31" t="str">
        <f>IF(Tabela2[[#This Row],[Tipo]] = 0,LOOKUP(Tabela2[[#This Row],[RESUMO]],Tabela3[Grupo],Tabela3[Meus produtos]),VLOOKUP(Tabela2[[#This Row],[Código]],Tabela4[[Código NBS/LC116]:[Meus serviços]],3,0))</f>
        <v>Não</v>
      </c>
      <c r="C370" t="str">
        <f>IF(E370=0,TEXT(dados!A285,"00000000"),IF(E370=2,TEXT(dados!A285,"0000"),TEXT(dados!A285,"#")))</f>
        <v>16041310</v>
      </c>
      <c r="D370" t="str">
        <f>IF(dados!B285=0,"",dados!B285)</f>
        <v/>
      </c>
      <c r="E370">
        <f>dados!C285</f>
        <v>0</v>
      </c>
      <c r="F370" t="str">
        <f>dados!D285</f>
        <v>Prepars.e conservas,de sardinhas,inteiras ou em pedacos</v>
      </c>
      <c r="G370"/>
      <c r="H370"/>
      <c r="I370"/>
      <c r="J370"/>
      <c r="K370" s="13"/>
      <c r="L370" s="13">
        <f>dados!I285/100</f>
        <v>0.13449999999999998</v>
      </c>
      <c r="M370" s="13">
        <f>dados!J285/100</f>
        <v>0.1545</v>
      </c>
      <c r="N370" s="13">
        <f>dados!K285/100</f>
        <v>0.18</v>
      </c>
      <c r="O370" s="13">
        <f>dados!L285/100</f>
        <v>0</v>
      </c>
      <c r="P370" s="12" t="str">
        <f>LEFT(Tabela2[[#This Row],[Código]],2)</f>
        <v>16</v>
      </c>
    </row>
    <row r="371" spans="2:16" ht="15" customHeight="1" x14ac:dyDescent="0.25">
      <c r="B371" s="31" t="str">
        <f>IF(Tabela2[[#This Row],[Tipo]] = 0,LOOKUP(Tabela2[[#This Row],[RESUMO]],Tabela3[Grupo],Tabela3[Meus produtos]),VLOOKUP(Tabela2[[#This Row],[Código]],Tabela4[[Código NBS/LC116]:[Meus serviços]],3,0))</f>
        <v>Não</v>
      </c>
      <c r="C371" t="str">
        <f>IF(E371=0,TEXT(dados!A286,"00000000"),IF(E371=2,TEXT(dados!A286,"0000"),TEXT(dados!A286,"#")))</f>
        <v>16041390</v>
      </c>
      <c r="D371" t="str">
        <f>IF(dados!B286=0,"",dados!B286)</f>
        <v/>
      </c>
      <c r="E371">
        <f>dados!C286</f>
        <v>0</v>
      </c>
      <c r="F371" t="str">
        <f>dados!D286</f>
        <v>Prepars.conservas,de sardinelas, espadilhas, int.pedacos</v>
      </c>
      <c r="G371"/>
      <c r="H371"/>
      <c r="I371"/>
      <c r="J371"/>
      <c r="K371" s="13"/>
      <c r="L371" s="13">
        <f>dados!I286/100</f>
        <v>0.13449999999999998</v>
      </c>
      <c r="M371" s="13">
        <f>dados!J286/100</f>
        <v>0.21640000000000001</v>
      </c>
      <c r="N371" s="13">
        <f>dados!K286/100</f>
        <v>0.18</v>
      </c>
      <c r="O371" s="13">
        <f>dados!L286/100</f>
        <v>0</v>
      </c>
      <c r="P371" s="12" t="str">
        <f>LEFT(Tabela2[[#This Row],[Código]],2)</f>
        <v>16</v>
      </c>
    </row>
    <row r="372" spans="2:16" ht="15" customHeight="1" x14ac:dyDescent="0.25">
      <c r="B372" s="31" t="str">
        <f>IF(Tabela2[[#This Row],[Tipo]] = 0,LOOKUP(Tabela2[[#This Row],[RESUMO]],Tabela3[Grupo],Tabela3[Meus produtos]),VLOOKUP(Tabela2[[#This Row],[Código]],Tabela4[[Código NBS/LC116]:[Meus serviços]],3,0))</f>
        <v>Não</v>
      </c>
      <c r="C372" t="str">
        <f>IF(E372=0,TEXT(dados!A287,"00000000"),IF(E372=2,TEXT(dados!A287,"0000"),TEXT(dados!A287,"#")))</f>
        <v>16041410</v>
      </c>
      <c r="D372" t="str">
        <f>IF(dados!B287=0,"",dados!B287)</f>
        <v/>
      </c>
      <c r="E372">
        <f>dados!C287</f>
        <v>0</v>
      </c>
      <c r="F372" t="str">
        <f>dados!D287</f>
        <v>Preparacoes e conservas,de atuns,inteiros ou em pedacos</v>
      </c>
      <c r="G372"/>
      <c r="H372"/>
      <c r="I372"/>
      <c r="J372"/>
      <c r="K372" s="13"/>
      <c r="L372" s="13">
        <f>dados!I287/100</f>
        <v>0.13449999999999998</v>
      </c>
      <c r="M372" s="13">
        <f>dados!J287/100</f>
        <v>0.21640000000000001</v>
      </c>
      <c r="N372" s="13">
        <f>dados!K287/100</f>
        <v>0.18</v>
      </c>
      <c r="O372" s="13">
        <f>dados!L287/100</f>
        <v>0</v>
      </c>
      <c r="P372" s="12" t="str">
        <f>LEFT(Tabela2[[#This Row],[Código]],2)</f>
        <v>16</v>
      </c>
    </row>
    <row r="373" spans="2:16" ht="15" customHeight="1" x14ac:dyDescent="0.25">
      <c r="B373" s="31" t="str">
        <f>IF(Tabela2[[#This Row],[Tipo]] = 0,LOOKUP(Tabela2[[#This Row],[RESUMO]],Tabela3[Grupo],Tabela3[Meus produtos]),VLOOKUP(Tabela2[[#This Row],[Código]],Tabela4[[Código NBS/LC116]:[Meus serviços]],3,0))</f>
        <v>Não</v>
      </c>
      <c r="C373" t="str">
        <f>IF(E373=0,TEXT(dados!A288,"00000000"),IF(E373=2,TEXT(dados!A288,"0000"),TEXT(dados!A288,"#")))</f>
        <v>16041420</v>
      </c>
      <c r="D373" t="str">
        <f>IF(dados!B288=0,"",dados!B288)</f>
        <v/>
      </c>
      <c r="E373">
        <f>dados!C288</f>
        <v>0</v>
      </c>
      <c r="F373" t="str">
        <f>dados!D288</f>
        <v>Prepars.conservas,de bonitos-listrados, inteiros,pedacos</v>
      </c>
      <c r="G373"/>
      <c r="H373"/>
      <c r="I373"/>
      <c r="J373"/>
      <c r="K373" s="13"/>
      <c r="L373" s="13">
        <f>dados!I288/100</f>
        <v>0.13449999999999998</v>
      </c>
      <c r="M373" s="13">
        <f>dados!J288/100</f>
        <v>0.21640000000000001</v>
      </c>
      <c r="N373" s="13">
        <f>dados!K288/100</f>
        <v>0.18</v>
      </c>
      <c r="O373" s="13">
        <f>dados!L288/100</f>
        <v>0</v>
      </c>
      <c r="P373" s="12" t="str">
        <f>LEFT(Tabela2[[#This Row],[Código]],2)</f>
        <v>16</v>
      </c>
    </row>
    <row r="374" spans="2:16" ht="15" customHeight="1" x14ac:dyDescent="0.25">
      <c r="B374" s="31" t="str">
        <f>IF(Tabela2[[#This Row],[Tipo]] = 0,LOOKUP(Tabela2[[#This Row],[RESUMO]],Tabela3[Grupo],Tabela3[Meus produtos]),VLOOKUP(Tabela2[[#This Row],[Código]],Tabela4[[Código NBS/LC116]:[Meus serviços]],3,0))</f>
        <v>Não</v>
      </c>
      <c r="C374" t="str">
        <f>IF(E374=0,TEXT(dados!A289,"00000000"),IF(E374=2,TEXT(dados!A289,"0000"),TEXT(dados!A289,"#")))</f>
        <v>16041430</v>
      </c>
      <c r="D374" t="str">
        <f>IF(dados!B289=0,"",dados!B289)</f>
        <v/>
      </c>
      <c r="E374">
        <f>dados!C289</f>
        <v>0</v>
      </c>
      <c r="F374" t="str">
        <f>dados!D289</f>
        <v>Prepars.conservas,de bonitos-cachorros, inteiros,pedacos</v>
      </c>
      <c r="G374"/>
      <c r="H374"/>
      <c r="I374"/>
      <c r="J374"/>
      <c r="K374" s="13"/>
      <c r="L374" s="13">
        <f>dados!I289/100</f>
        <v>0.13449999999999998</v>
      </c>
      <c r="M374" s="13">
        <f>dados!J289/100</f>
        <v>0.21640000000000001</v>
      </c>
      <c r="N374" s="13">
        <f>dados!K289/100</f>
        <v>0.18</v>
      </c>
      <c r="O374" s="13">
        <f>dados!L289/100</f>
        <v>0</v>
      </c>
      <c r="P374" s="12" t="str">
        <f>LEFT(Tabela2[[#This Row],[Código]],2)</f>
        <v>16</v>
      </c>
    </row>
    <row r="375" spans="2:16" ht="15" customHeight="1" x14ac:dyDescent="0.25">
      <c r="B375" s="31" t="str">
        <f>IF(Tabela2[[#This Row],[Tipo]] = 0,LOOKUP(Tabela2[[#This Row],[RESUMO]],Tabela3[Grupo],Tabela3[Meus produtos]),VLOOKUP(Tabela2[[#This Row],[Código]],Tabela4[[Código NBS/LC116]:[Meus serviços]],3,0))</f>
        <v>Não</v>
      </c>
      <c r="C375" t="str">
        <f>IF(E375=0,TEXT(dados!A290,"00000000"),IF(E375=2,TEXT(dados!A290,"0000"),TEXT(dados!A290,"#")))</f>
        <v>16041500</v>
      </c>
      <c r="D375" t="str">
        <f>IF(dados!B290=0,"",dados!B290)</f>
        <v/>
      </c>
      <c r="E375">
        <f>dados!C290</f>
        <v>0</v>
      </c>
      <c r="F375" t="str">
        <f>dados!D290</f>
        <v>Prepars.conservas,de cavalas,cavalinhas, etc.int.pedacos</v>
      </c>
      <c r="G375"/>
      <c r="H375"/>
      <c r="I375"/>
      <c r="J375"/>
      <c r="K375" s="13"/>
      <c r="L375" s="13">
        <f>dados!I290/100</f>
        <v>0.13449999999999998</v>
      </c>
      <c r="M375" s="13">
        <f>dados!J290/100</f>
        <v>0.21640000000000001</v>
      </c>
      <c r="N375" s="13">
        <f>dados!K290/100</f>
        <v>0.18</v>
      </c>
      <c r="O375" s="13">
        <f>dados!L290/100</f>
        <v>0</v>
      </c>
      <c r="P375" s="12" t="str">
        <f>LEFT(Tabela2[[#This Row],[Código]],2)</f>
        <v>16</v>
      </c>
    </row>
    <row r="376" spans="2:16" ht="15" customHeight="1" x14ac:dyDescent="0.25">
      <c r="B376" s="31" t="str">
        <f>IF(Tabela2[[#This Row],[Tipo]] = 0,LOOKUP(Tabela2[[#This Row],[RESUMO]],Tabela3[Grupo],Tabela3[Meus produtos]),VLOOKUP(Tabela2[[#This Row],[Código]],Tabela4[[Código NBS/LC116]:[Meus serviços]],3,0))</f>
        <v>Não</v>
      </c>
      <c r="C376" t="str">
        <f>IF(E376=0,TEXT(dados!A291,"00000000"),IF(E376=2,TEXT(dados!A291,"0000"),TEXT(dados!A291,"#")))</f>
        <v>16041600</v>
      </c>
      <c r="D376" t="str">
        <f>IF(dados!B291=0,"",dados!B291)</f>
        <v/>
      </c>
      <c r="E376">
        <f>dados!C291</f>
        <v>0</v>
      </c>
      <c r="F376" t="str">
        <f>dados!D291</f>
        <v>Prepars.e conservas,de anchovas,inteiras ou em pedacos</v>
      </c>
      <c r="G376"/>
      <c r="H376"/>
      <c r="I376"/>
      <c r="J376"/>
      <c r="K376" s="13"/>
      <c r="L376" s="13">
        <f>dados!I291/100</f>
        <v>0.13449999999999998</v>
      </c>
      <c r="M376" s="13">
        <f>dados!J291/100</f>
        <v>0.21640000000000001</v>
      </c>
      <c r="N376" s="13">
        <f>dados!K291/100</f>
        <v>0.18</v>
      </c>
      <c r="O376" s="13">
        <f>dados!L291/100</f>
        <v>0</v>
      </c>
      <c r="P376" s="12" t="str">
        <f>LEFT(Tabela2[[#This Row],[Código]],2)</f>
        <v>16</v>
      </c>
    </row>
    <row r="377" spans="2:16" ht="15" customHeight="1" x14ac:dyDescent="0.25">
      <c r="B377" s="31" t="str">
        <f>IF(Tabela2[[#This Row],[Tipo]] = 0,LOOKUP(Tabela2[[#This Row],[RESUMO]],Tabela3[Grupo],Tabela3[Meus produtos]),VLOOKUP(Tabela2[[#This Row],[Código]],Tabela4[[Código NBS/LC116]:[Meus serviços]],3,0))</f>
        <v>Não</v>
      </c>
      <c r="C377" t="str">
        <f>IF(E377=0,TEXT(dados!A292,"00000000"),IF(E377=2,TEXT(dados!A292,"0000"),TEXT(dados!A292,"#")))</f>
        <v>16041700</v>
      </c>
      <c r="D377" t="str">
        <f>IF(dados!B292=0,"",dados!B292)</f>
        <v/>
      </c>
      <c r="E377">
        <f>dados!C292</f>
        <v>0</v>
      </c>
      <c r="F377" t="str">
        <f>dados!D292</f>
        <v>Prepars.e conservas,de enguias,inteiros, em pedacos</v>
      </c>
      <c r="G377"/>
      <c r="H377"/>
      <c r="I377"/>
      <c r="J377"/>
      <c r="K377" s="13"/>
      <c r="L377" s="13">
        <f>dados!I292/100</f>
        <v>0.13449999999999998</v>
      </c>
      <c r="M377" s="13">
        <f>dados!J292/100</f>
        <v>0.21640000000000001</v>
      </c>
      <c r="N377" s="13">
        <f>dados!K292/100</f>
        <v>0.18</v>
      </c>
      <c r="O377" s="13">
        <f>dados!L292/100</f>
        <v>0</v>
      </c>
      <c r="P377" s="12" t="str">
        <f>LEFT(Tabela2[[#This Row],[Código]],2)</f>
        <v>16</v>
      </c>
    </row>
    <row r="378" spans="2:16" ht="15" customHeight="1" x14ac:dyDescent="0.25">
      <c r="B378" s="31" t="str">
        <f>IF(Tabela2[[#This Row],[Tipo]] = 0,LOOKUP(Tabela2[[#This Row],[RESUMO]],Tabela3[Grupo],Tabela3[Meus produtos]),VLOOKUP(Tabela2[[#This Row],[Código]],Tabela4[[Código NBS/LC116]:[Meus serviços]],3,0))</f>
        <v>Não</v>
      </c>
      <c r="C378" t="str">
        <f>IF(E378=0,TEXT(dados!A293,"00000000"),IF(E378=2,TEXT(dados!A293,"0000"),TEXT(dados!A293,"#")))</f>
        <v>16041800</v>
      </c>
      <c r="D378" t="str">
        <f>IF(dados!B293=0,"",dados!B293)</f>
        <v/>
      </c>
      <c r="E378">
        <f>dados!C293</f>
        <v>0</v>
      </c>
      <c r="F378" t="str">
        <f>dados!D293</f>
        <v>Barbatanas de tubarao</v>
      </c>
      <c r="G378"/>
      <c r="H378"/>
      <c r="I378"/>
      <c r="J378"/>
      <c r="K378" s="13"/>
      <c r="L378" s="13">
        <f>dados!I293/100</f>
        <v>0.13449999999999998</v>
      </c>
      <c r="M378" s="13">
        <f>dados!J293/100</f>
        <v>0.21640000000000001</v>
      </c>
      <c r="N378" s="13">
        <f>dados!K293/100</f>
        <v>0.18</v>
      </c>
      <c r="O378" s="13">
        <f>dados!L293/100</f>
        <v>0</v>
      </c>
      <c r="P378" s="12" t="str">
        <f>LEFT(Tabela2[[#This Row],[Código]],2)</f>
        <v>16</v>
      </c>
    </row>
    <row r="379" spans="2:16" ht="15" customHeight="1" x14ac:dyDescent="0.25">
      <c r="B379" s="31" t="str">
        <f>IF(Tabela2[[#This Row],[Tipo]] = 0,LOOKUP(Tabela2[[#This Row],[RESUMO]],Tabela3[Grupo],Tabela3[Meus produtos]),VLOOKUP(Tabela2[[#This Row],[Código]],Tabela4[[Código NBS/LC116]:[Meus serviços]],3,0))</f>
        <v>Não</v>
      </c>
      <c r="C379" t="str">
        <f>IF(E379=0,TEXT(dados!A294,"00000000"),IF(E379=2,TEXT(dados!A294,"0000"),TEXT(dados!A294,"#")))</f>
        <v>16041900</v>
      </c>
      <c r="D379" t="str">
        <f>IF(dados!B294=0,"",dados!B294)</f>
        <v/>
      </c>
      <c r="E379">
        <f>dados!C294</f>
        <v>0</v>
      </c>
      <c r="F379" t="str">
        <f>dados!D294</f>
        <v>Prepars.e conservas,de outs.peixes,inteiros, em pedacos</v>
      </c>
      <c r="G379"/>
      <c r="H379"/>
      <c r="I379"/>
      <c r="J379"/>
      <c r="K379" s="13"/>
      <c r="L379" s="13">
        <f>dados!I294/100</f>
        <v>0.13449999999999998</v>
      </c>
      <c r="M379" s="13">
        <f>dados!J294/100</f>
        <v>0.21640000000000001</v>
      </c>
      <c r="N379" s="13">
        <f>dados!K294/100</f>
        <v>0.18</v>
      </c>
      <c r="O379" s="13">
        <f>dados!L294/100</f>
        <v>0</v>
      </c>
      <c r="P379" s="12" t="str">
        <f>LEFT(Tabela2[[#This Row],[Código]],2)</f>
        <v>16</v>
      </c>
    </row>
    <row r="380" spans="2:16" ht="15" customHeight="1" x14ac:dyDescent="0.25">
      <c r="B380" s="31" t="str">
        <f>IF(Tabela2[[#This Row],[Tipo]] = 0,LOOKUP(Tabela2[[#This Row],[RESUMO]],Tabela3[Grupo],Tabela3[Meus produtos]),VLOOKUP(Tabela2[[#This Row],[Código]],Tabela4[[Código NBS/LC116]:[Meus serviços]],3,0))</f>
        <v>Não</v>
      </c>
      <c r="C380" t="str">
        <f>IF(E380=0,TEXT(dados!A295,"00000000"),IF(E380=2,TEXT(dados!A295,"0000"),TEXT(dados!A295,"#")))</f>
        <v>16042010</v>
      </c>
      <c r="D380" t="str">
        <f>IF(dados!B295=0,"",dados!B295)</f>
        <v/>
      </c>
      <c r="E380">
        <f>dados!C295</f>
        <v>0</v>
      </c>
      <c r="F380" t="str">
        <f>dados!D295</f>
        <v>Outros preparacoes e conservas,de atuns</v>
      </c>
      <c r="G380"/>
      <c r="H380"/>
      <c r="I380"/>
      <c r="J380"/>
      <c r="K380" s="13"/>
      <c r="L380" s="13">
        <f>dados!I295/100</f>
        <v>0.13449999999999998</v>
      </c>
      <c r="M380" s="13">
        <f>dados!J295/100</f>
        <v>0.20449999999999999</v>
      </c>
      <c r="N380" s="13">
        <f>dados!K295/100</f>
        <v>0.18</v>
      </c>
      <c r="O380" s="13">
        <f>dados!L295/100</f>
        <v>0</v>
      </c>
      <c r="P380" s="12" t="str">
        <f>LEFT(Tabela2[[#This Row],[Código]],2)</f>
        <v>16</v>
      </c>
    </row>
    <row r="381" spans="2:16" ht="15" customHeight="1" x14ac:dyDescent="0.25">
      <c r="B381" s="31" t="str">
        <f>IF(Tabela2[[#This Row],[Tipo]] = 0,LOOKUP(Tabela2[[#This Row],[RESUMO]],Tabela3[Grupo],Tabela3[Meus produtos]),VLOOKUP(Tabela2[[#This Row],[Código]],Tabela4[[Código NBS/LC116]:[Meus serviços]],3,0))</f>
        <v>Não</v>
      </c>
      <c r="C381" t="str">
        <f>IF(E381=0,TEXT(dados!A296,"00000000"),IF(E381=2,TEXT(dados!A296,"0000"),TEXT(dados!A296,"#")))</f>
        <v>16042020</v>
      </c>
      <c r="D381" t="str">
        <f>IF(dados!B296=0,"",dados!B296)</f>
        <v/>
      </c>
      <c r="E381">
        <f>dados!C296</f>
        <v>0</v>
      </c>
      <c r="F381" t="str">
        <f>dados!D296</f>
        <v>Outs.preparacoes e conservas,de bonitos-listrados</v>
      </c>
      <c r="G381"/>
      <c r="H381"/>
      <c r="I381"/>
      <c r="J381"/>
      <c r="K381" s="13"/>
      <c r="L381" s="13">
        <f>dados!I296/100</f>
        <v>0.13449999999999998</v>
      </c>
      <c r="M381" s="13">
        <f>dados!J296/100</f>
        <v>0.21640000000000001</v>
      </c>
      <c r="N381" s="13">
        <f>dados!K296/100</f>
        <v>0.18</v>
      </c>
      <c r="O381" s="13">
        <f>dados!L296/100</f>
        <v>0</v>
      </c>
      <c r="P381" s="12" t="str">
        <f>LEFT(Tabela2[[#This Row],[Código]],2)</f>
        <v>16</v>
      </c>
    </row>
    <row r="382" spans="2:16" ht="15" customHeight="1" x14ac:dyDescent="0.25">
      <c r="B382" s="31" t="str">
        <f>IF(Tabela2[[#This Row],[Tipo]] = 0,LOOKUP(Tabela2[[#This Row],[RESUMO]],Tabela3[Grupo],Tabela3[Meus produtos]),VLOOKUP(Tabela2[[#This Row],[Código]],Tabela4[[Código NBS/LC116]:[Meus serviços]],3,0))</f>
        <v>Não</v>
      </c>
      <c r="C382" t="str">
        <f>IF(E382=0,TEXT(dados!A297,"00000000"),IF(E382=2,TEXT(dados!A297,"0000"),TEXT(dados!A297,"#")))</f>
        <v>16042030</v>
      </c>
      <c r="D382" t="str">
        <f>IF(dados!B297=0,"",dados!B297)</f>
        <v/>
      </c>
      <c r="E382">
        <f>dados!C297</f>
        <v>0</v>
      </c>
      <c r="F382" t="str">
        <f>dados!D297</f>
        <v>Outs.prepars.e conservas,de sardinhas, sardinelas,etc.</v>
      </c>
      <c r="G382"/>
      <c r="H382"/>
      <c r="I382"/>
      <c r="J382"/>
      <c r="K382" s="13"/>
      <c r="L382" s="13">
        <f>dados!I297/100</f>
        <v>0.13449999999999998</v>
      </c>
      <c r="M382" s="13">
        <f>dados!J297/100</f>
        <v>0.21640000000000001</v>
      </c>
      <c r="N382" s="13">
        <f>dados!K297/100</f>
        <v>0.18</v>
      </c>
      <c r="O382" s="13">
        <f>dados!L297/100</f>
        <v>0</v>
      </c>
      <c r="P382" s="12" t="str">
        <f>LEFT(Tabela2[[#This Row],[Código]],2)</f>
        <v>16</v>
      </c>
    </row>
    <row r="383" spans="2:16" ht="15" customHeight="1" x14ac:dyDescent="0.25">
      <c r="B383" s="31" t="str">
        <f>IF(Tabela2[[#This Row],[Tipo]] = 0,LOOKUP(Tabela2[[#This Row],[RESUMO]],Tabela3[Grupo],Tabela3[Meus produtos]),VLOOKUP(Tabela2[[#This Row],[Código]],Tabela4[[Código NBS/LC116]:[Meus serviços]],3,0))</f>
        <v>Não</v>
      </c>
      <c r="C383" t="str">
        <f>IF(E383=0,TEXT(dados!A298,"00000000"),IF(E383=2,TEXT(dados!A298,"0000"),TEXT(dados!A298,"#")))</f>
        <v>16042090</v>
      </c>
      <c r="D383" t="str">
        <f>IF(dados!B298=0,"",dados!B298)</f>
        <v/>
      </c>
      <c r="E383">
        <f>dados!C298</f>
        <v>0</v>
      </c>
      <c r="F383" t="str">
        <f>dados!D298</f>
        <v>Outros preparacoes e conservas,de outs. peixes</v>
      </c>
      <c r="G383"/>
      <c r="H383"/>
      <c r="I383"/>
      <c r="J383"/>
      <c r="K383" s="13"/>
      <c r="L383" s="13">
        <f>dados!I298/100</f>
        <v>0.13449999999999998</v>
      </c>
      <c r="M383" s="13">
        <f>dados!J298/100</f>
        <v>0.21640000000000001</v>
      </c>
      <c r="N383" s="13">
        <f>dados!K298/100</f>
        <v>0.18</v>
      </c>
      <c r="O383" s="13">
        <f>dados!L298/100</f>
        <v>0</v>
      </c>
      <c r="P383" s="12" t="str">
        <f>LEFT(Tabela2[[#This Row],[Código]],2)</f>
        <v>16</v>
      </c>
    </row>
    <row r="384" spans="2:16" ht="15" customHeight="1" x14ac:dyDescent="0.25">
      <c r="B384" s="31" t="str">
        <f>IF(Tabela2[[#This Row],[Tipo]] = 0,LOOKUP(Tabela2[[#This Row],[RESUMO]],Tabela3[Grupo],Tabela3[Meus produtos]),VLOOKUP(Tabela2[[#This Row],[Código]],Tabela4[[Código NBS/LC116]:[Meus serviços]],3,0))</f>
        <v>Não</v>
      </c>
      <c r="C384" t="str">
        <f>IF(E384=0,TEXT(dados!A299,"00000000"),IF(E384=2,TEXT(dados!A299,"0000"),TEXT(dados!A299,"#")))</f>
        <v>16043100</v>
      </c>
      <c r="D384" t="str">
        <f>IF(dados!B299=0,"",dados!B299)</f>
        <v/>
      </c>
      <c r="E384">
        <f>dados!C299</f>
        <v>0</v>
      </c>
      <c r="F384" t="str">
        <f>dados!D299</f>
        <v>Caviar</v>
      </c>
      <c r="G384"/>
      <c r="H384"/>
      <c r="I384"/>
      <c r="J384"/>
      <c r="K384" s="13"/>
      <c r="L384" s="13">
        <f>dados!I299/100</f>
        <v>0.15</v>
      </c>
      <c r="M384" s="13">
        <f>dados!J299/100</f>
        <v>0.23190000000000002</v>
      </c>
      <c r="N384" s="13">
        <f>dados!K299/100</f>
        <v>0.18</v>
      </c>
      <c r="O384" s="13">
        <f>dados!L299/100</f>
        <v>0</v>
      </c>
      <c r="P384" s="12" t="str">
        <f>LEFT(Tabela2[[#This Row],[Código]],2)</f>
        <v>16</v>
      </c>
    </row>
    <row r="385" spans="2:16" ht="15" customHeight="1" x14ac:dyDescent="0.25">
      <c r="B385" s="31" t="str">
        <f>IF(Tabela2[[#This Row],[Tipo]] = 0,LOOKUP(Tabela2[[#This Row],[RESUMO]],Tabela3[Grupo],Tabela3[Meus produtos]),VLOOKUP(Tabela2[[#This Row],[Código]],Tabela4[[Código NBS/LC116]:[Meus serviços]],3,0))</f>
        <v>Não</v>
      </c>
      <c r="C385" t="str">
        <f>IF(E385=0,TEXT(dados!A300,"00000000"),IF(E385=2,TEXT(dados!A300,"0000"),TEXT(dados!A300,"#")))</f>
        <v>16043200</v>
      </c>
      <c r="D385" t="str">
        <f>IF(dados!B300=0,"",dados!B300)</f>
        <v/>
      </c>
      <c r="E385">
        <f>dados!C300</f>
        <v>0</v>
      </c>
      <c r="F385" t="str">
        <f>dados!D300</f>
        <v>Sucedaneos do caviar</v>
      </c>
      <c r="G385"/>
      <c r="H385"/>
      <c r="I385"/>
      <c r="J385"/>
      <c r="K385" s="13"/>
      <c r="L385" s="13">
        <f>dados!I300/100</f>
        <v>0.15</v>
      </c>
      <c r="M385" s="13">
        <f>dados!J300/100</f>
        <v>0.23190000000000002</v>
      </c>
      <c r="N385" s="13">
        <f>dados!K300/100</f>
        <v>0.18</v>
      </c>
      <c r="O385" s="13">
        <f>dados!L300/100</f>
        <v>0</v>
      </c>
      <c r="P385" s="12" t="str">
        <f>LEFT(Tabela2[[#This Row],[Código]],2)</f>
        <v>16</v>
      </c>
    </row>
    <row r="386" spans="2:16" ht="15" customHeight="1" x14ac:dyDescent="0.25">
      <c r="B386" s="31" t="str">
        <f>IF(Tabela2[[#This Row],[Tipo]] = 0,LOOKUP(Tabela2[[#This Row],[RESUMO]],Tabela3[Grupo],Tabela3[Meus produtos]),VLOOKUP(Tabela2[[#This Row],[Código]],Tabela4[[Código NBS/LC116]:[Meus serviços]],3,0))</f>
        <v>Não</v>
      </c>
      <c r="C386" t="str">
        <f>IF(E386=0,TEXT(dados!A301,"00000000"),IF(E386=2,TEXT(dados!A301,"0000"),TEXT(dados!A301,"#")))</f>
        <v>16051000</v>
      </c>
      <c r="D386" t="str">
        <f>IF(dados!B301=0,"",dados!B301)</f>
        <v/>
      </c>
      <c r="E386">
        <f>dados!C301</f>
        <v>0</v>
      </c>
      <c r="F386" t="str">
        <f>dados!D301</f>
        <v>Preparacoes e conservas,de caranguejos</v>
      </c>
      <c r="G386"/>
      <c r="H386"/>
      <c r="I386"/>
      <c r="J386"/>
      <c r="K386" s="13"/>
      <c r="L386" s="13">
        <f>dados!I301/100</f>
        <v>0.13449999999999998</v>
      </c>
      <c r="M386" s="13">
        <f>dados!J301/100</f>
        <v>0.20120000000000002</v>
      </c>
      <c r="N386" s="13">
        <f>dados!K301/100</f>
        <v>0.18</v>
      </c>
      <c r="O386" s="13">
        <f>dados!L301/100</f>
        <v>0</v>
      </c>
      <c r="P386" s="12" t="str">
        <f>LEFT(Tabela2[[#This Row],[Código]],2)</f>
        <v>16</v>
      </c>
    </row>
    <row r="387" spans="2:16" ht="15" customHeight="1" x14ac:dyDescent="0.25">
      <c r="B387" s="31" t="str">
        <f>IF(Tabela2[[#This Row],[Tipo]] = 0,LOOKUP(Tabela2[[#This Row],[RESUMO]],Tabela3[Grupo],Tabela3[Meus produtos]),VLOOKUP(Tabela2[[#This Row],[Código]],Tabela4[[Código NBS/LC116]:[Meus serviços]],3,0))</f>
        <v>Não</v>
      </c>
      <c r="C387" t="str">
        <f>IF(E387=0,TEXT(dados!A302,"00000000"),IF(E387=2,TEXT(dados!A302,"0000"),TEXT(dados!A302,"#")))</f>
        <v>16052100</v>
      </c>
      <c r="D387" t="str">
        <f>IF(dados!B302=0,"",dados!B302)</f>
        <v/>
      </c>
      <c r="E387">
        <f>dados!C302</f>
        <v>0</v>
      </c>
      <c r="F387" t="str">
        <f>dados!D302</f>
        <v>Preparacoes e conservas,de camaroes nao acondicionados em recipientes hermeticamentre fechados</v>
      </c>
      <c r="G387"/>
      <c r="H387"/>
      <c r="I387"/>
      <c r="J387"/>
      <c r="K387" s="13"/>
      <c r="L387" s="13">
        <f>dados!I302/100</f>
        <v>0.13449999999999998</v>
      </c>
      <c r="M387" s="13">
        <f>dados!J302/100</f>
        <v>0.20120000000000002</v>
      </c>
      <c r="N387" s="13">
        <f>dados!K302/100</f>
        <v>0.18</v>
      </c>
      <c r="O387" s="13">
        <f>dados!L302/100</f>
        <v>0</v>
      </c>
      <c r="P387" s="12" t="str">
        <f>LEFT(Tabela2[[#This Row],[Código]],2)</f>
        <v>16</v>
      </c>
    </row>
    <row r="388" spans="2:16" ht="15" customHeight="1" x14ac:dyDescent="0.25">
      <c r="B388" s="31" t="str">
        <f>IF(Tabela2[[#This Row],[Tipo]] = 0,LOOKUP(Tabela2[[#This Row],[RESUMO]],Tabela3[Grupo],Tabela3[Meus produtos]),VLOOKUP(Tabela2[[#This Row],[Código]],Tabela4[[Código NBS/LC116]:[Meus serviços]],3,0))</f>
        <v>Não</v>
      </c>
      <c r="C388" t="str">
        <f>IF(E388=0,TEXT(dados!A303,"00000000"),IF(E388=2,TEXT(dados!A303,"0000"),TEXT(dados!A303,"#")))</f>
        <v>16052900</v>
      </c>
      <c r="D388" t="str">
        <f>IF(dados!B303=0,"",dados!B303)</f>
        <v/>
      </c>
      <c r="E388">
        <f>dados!C303</f>
        <v>0</v>
      </c>
      <c r="F388" t="str">
        <f>dados!D303</f>
        <v>Preparacoes e conservas,de camaroes</v>
      </c>
      <c r="G388"/>
      <c r="H388"/>
      <c r="I388"/>
      <c r="J388"/>
      <c r="K388" s="13"/>
      <c r="L388" s="13">
        <f>dados!I303/100</f>
        <v>0.13449999999999998</v>
      </c>
      <c r="M388" s="13">
        <f>dados!J303/100</f>
        <v>0.20120000000000002</v>
      </c>
      <c r="N388" s="13">
        <f>dados!K303/100</f>
        <v>0.18</v>
      </c>
      <c r="O388" s="13">
        <f>dados!L303/100</f>
        <v>0</v>
      </c>
      <c r="P388" s="12" t="str">
        <f>LEFT(Tabela2[[#This Row],[Código]],2)</f>
        <v>16</v>
      </c>
    </row>
    <row r="389" spans="2:16" ht="15" customHeight="1" x14ac:dyDescent="0.25">
      <c r="B389" s="31" t="str">
        <f>IF(Tabela2[[#This Row],[Tipo]] = 0,LOOKUP(Tabela2[[#This Row],[RESUMO]],Tabela3[Grupo],Tabela3[Meus produtos]),VLOOKUP(Tabela2[[#This Row],[Código]],Tabela4[[Código NBS/LC116]:[Meus serviços]],3,0))</f>
        <v>Não</v>
      </c>
      <c r="C389" t="str">
        <f>IF(E389=0,TEXT(dados!A304,"00000000"),IF(E389=2,TEXT(dados!A304,"0000"),TEXT(dados!A304,"#")))</f>
        <v>16053000</v>
      </c>
      <c r="D389" t="str">
        <f>IF(dados!B304=0,"",dados!B304)</f>
        <v/>
      </c>
      <c r="E389">
        <f>dados!C304</f>
        <v>0</v>
      </c>
      <c r="F389" t="str">
        <f>dados!D304</f>
        <v>Preparacoes e conservas,de lavagantes (homards)</v>
      </c>
      <c r="G389"/>
      <c r="H389"/>
      <c r="I389"/>
      <c r="J389"/>
      <c r="K389" s="13"/>
      <c r="L389" s="13">
        <f>dados!I304/100</f>
        <v>0.13449999999999998</v>
      </c>
      <c r="M389" s="13">
        <f>dados!J304/100</f>
        <v>0.20120000000000002</v>
      </c>
      <c r="N389" s="13">
        <f>dados!K304/100</f>
        <v>0.18</v>
      </c>
      <c r="O389" s="13">
        <f>dados!L304/100</f>
        <v>0</v>
      </c>
      <c r="P389" s="12" t="str">
        <f>LEFT(Tabela2[[#This Row],[Código]],2)</f>
        <v>16</v>
      </c>
    </row>
    <row r="390" spans="2:16" ht="15" customHeight="1" x14ac:dyDescent="0.25">
      <c r="B390" s="31" t="str">
        <f>IF(Tabela2[[#This Row],[Tipo]] = 0,LOOKUP(Tabela2[[#This Row],[RESUMO]],Tabela3[Grupo],Tabela3[Meus produtos]),VLOOKUP(Tabela2[[#This Row],[Código]],Tabela4[[Código NBS/LC116]:[Meus serviços]],3,0))</f>
        <v>Não</v>
      </c>
      <c r="C390" t="str">
        <f>IF(E390=0,TEXT(dados!A305,"00000000"),IF(E390=2,TEXT(dados!A305,"0000"),TEXT(dados!A305,"#")))</f>
        <v>16054000</v>
      </c>
      <c r="D390" t="str">
        <f>IF(dados!B305=0,"",dados!B305)</f>
        <v/>
      </c>
      <c r="E390">
        <f>dados!C305</f>
        <v>0</v>
      </c>
      <c r="F390" t="str">
        <f>dados!D305</f>
        <v>Preparacoes e conservas,de outs.crustaceos</v>
      </c>
      <c r="G390"/>
      <c r="H390"/>
      <c r="I390"/>
      <c r="J390"/>
      <c r="K390" s="13"/>
      <c r="L390" s="13">
        <f>dados!I305/100</f>
        <v>0.13449999999999998</v>
      </c>
      <c r="M390" s="13">
        <f>dados!J305/100</f>
        <v>0.20120000000000002</v>
      </c>
      <c r="N390" s="13">
        <f>dados!K305/100</f>
        <v>0.18</v>
      </c>
      <c r="O390" s="13">
        <f>dados!L305/100</f>
        <v>0</v>
      </c>
      <c r="P390" s="12" t="str">
        <f>LEFT(Tabela2[[#This Row],[Código]],2)</f>
        <v>16</v>
      </c>
    </row>
    <row r="391" spans="2:16" ht="15" customHeight="1" x14ac:dyDescent="0.25">
      <c r="B391" s="31" t="str">
        <f>IF(Tabela2[[#This Row],[Tipo]] = 0,LOOKUP(Tabela2[[#This Row],[RESUMO]],Tabela3[Grupo],Tabela3[Meus produtos]),VLOOKUP(Tabela2[[#This Row],[Código]],Tabela4[[Código NBS/LC116]:[Meus serviços]],3,0))</f>
        <v>Não</v>
      </c>
      <c r="C391" t="str">
        <f>IF(E391=0,TEXT(dados!A306,"00000000"),IF(E391=2,TEXT(dados!A306,"0000"),TEXT(dados!A306,"#")))</f>
        <v>16055100</v>
      </c>
      <c r="D391" t="str">
        <f>IF(dados!B306=0,"",dados!B306)</f>
        <v/>
      </c>
      <c r="E391">
        <f>dados!C306</f>
        <v>0</v>
      </c>
      <c r="F391" t="str">
        <f>dados!D306</f>
        <v>Prepars.e conservas,de ostras</v>
      </c>
      <c r="G391"/>
      <c r="H391"/>
      <c r="I391"/>
      <c r="J391"/>
      <c r="K391" s="13"/>
      <c r="L391" s="13">
        <f>dados!I306/100</f>
        <v>0.13449999999999998</v>
      </c>
      <c r="M391" s="13">
        <f>dados!J306/100</f>
        <v>0.20120000000000002</v>
      </c>
      <c r="N391" s="13">
        <f>dados!K306/100</f>
        <v>0.18</v>
      </c>
      <c r="O391" s="13">
        <f>dados!L306/100</f>
        <v>0</v>
      </c>
      <c r="P391" s="12" t="str">
        <f>LEFT(Tabela2[[#This Row],[Código]],2)</f>
        <v>16</v>
      </c>
    </row>
    <row r="392" spans="2:16" ht="15" customHeight="1" x14ac:dyDescent="0.25">
      <c r="B392" s="31" t="str">
        <f>IF(Tabela2[[#This Row],[Tipo]] = 0,LOOKUP(Tabela2[[#This Row],[RESUMO]],Tabela3[Grupo],Tabela3[Meus produtos]),VLOOKUP(Tabela2[[#This Row],[Código]],Tabela4[[Código NBS/LC116]:[Meus serviços]],3,0))</f>
        <v>Não</v>
      </c>
      <c r="C392" t="str">
        <f>IF(E392=0,TEXT(dados!A307,"00000000"),IF(E392=2,TEXT(dados!A307,"0000"),TEXT(dados!A307,"#")))</f>
        <v>16055200</v>
      </c>
      <c r="D392" t="str">
        <f>IF(dados!B307=0,"",dados!B307)</f>
        <v/>
      </c>
      <c r="E392">
        <f>dados!C307</f>
        <v>0</v>
      </c>
      <c r="F392" t="str">
        <f>dados!D307</f>
        <v>Prepars.e conservas,de vieiras e outros mariscos</v>
      </c>
      <c r="G392"/>
      <c r="H392"/>
      <c r="I392"/>
      <c r="J392"/>
      <c r="K392" s="13"/>
      <c r="L392" s="13">
        <f>dados!I307/100</f>
        <v>0.13449999999999998</v>
      </c>
      <c r="M392" s="13">
        <f>dados!J307/100</f>
        <v>0.20120000000000002</v>
      </c>
      <c r="N392" s="13">
        <f>dados!K307/100</f>
        <v>0.18</v>
      </c>
      <c r="O392" s="13">
        <f>dados!L307/100</f>
        <v>0</v>
      </c>
      <c r="P392" s="12" t="str">
        <f>LEFT(Tabela2[[#This Row],[Código]],2)</f>
        <v>16</v>
      </c>
    </row>
    <row r="393" spans="2:16" ht="15" customHeight="1" x14ac:dyDescent="0.25">
      <c r="B393" s="31" t="str">
        <f>IF(Tabela2[[#This Row],[Tipo]] = 0,LOOKUP(Tabela2[[#This Row],[RESUMO]],Tabela3[Grupo],Tabela3[Meus produtos]),VLOOKUP(Tabela2[[#This Row],[Código]],Tabela4[[Código NBS/LC116]:[Meus serviços]],3,0))</f>
        <v>Não</v>
      </c>
      <c r="C393" t="str">
        <f>IF(E393=0,TEXT(dados!A308,"00000000"),IF(E393=2,TEXT(dados!A308,"0000"),TEXT(dados!A308,"#")))</f>
        <v>16055300</v>
      </c>
      <c r="D393" t="str">
        <f>IF(dados!B308=0,"",dados!B308)</f>
        <v/>
      </c>
      <c r="E393">
        <f>dados!C308</f>
        <v>0</v>
      </c>
      <c r="F393" t="str">
        <f>dados!D308</f>
        <v>Prepars.e conservas,de mexilhoes</v>
      </c>
      <c r="G393"/>
      <c r="H393"/>
      <c r="I393"/>
      <c r="J393"/>
      <c r="K393" s="13"/>
      <c r="L393" s="13">
        <f>dados!I308/100</f>
        <v>0.13449999999999998</v>
      </c>
      <c r="M393" s="13">
        <f>dados!J308/100</f>
        <v>0.20120000000000002</v>
      </c>
      <c r="N393" s="13">
        <f>dados!K308/100</f>
        <v>0.18</v>
      </c>
      <c r="O393" s="13">
        <f>dados!L308/100</f>
        <v>0</v>
      </c>
      <c r="P393" s="12" t="str">
        <f>LEFT(Tabela2[[#This Row],[Código]],2)</f>
        <v>16</v>
      </c>
    </row>
    <row r="394" spans="2:16" ht="15" customHeight="1" x14ac:dyDescent="0.25">
      <c r="B394" s="31" t="str">
        <f>IF(Tabela2[[#This Row],[Tipo]] = 0,LOOKUP(Tabela2[[#This Row],[RESUMO]],Tabela3[Grupo],Tabela3[Meus produtos]),VLOOKUP(Tabela2[[#This Row],[Código]],Tabela4[[Código NBS/LC116]:[Meus serviços]],3,0))</f>
        <v>Não</v>
      </c>
      <c r="C394" t="str">
        <f>IF(E394=0,TEXT(dados!A309,"00000000"),IF(E394=2,TEXT(dados!A309,"0000"),TEXT(dados!A309,"#")))</f>
        <v>16055400</v>
      </c>
      <c r="D394" t="str">
        <f>IF(dados!B309=0,"",dados!B309)</f>
        <v/>
      </c>
      <c r="E394">
        <f>dados!C309</f>
        <v>0</v>
      </c>
      <c r="F394" t="str">
        <f>dados!D309</f>
        <v>Prepars.e conservas,de sepias e lulas</v>
      </c>
      <c r="G394"/>
      <c r="H394"/>
      <c r="I394"/>
      <c r="J394"/>
      <c r="K394" s="13"/>
      <c r="L394" s="13">
        <f>dados!I309/100</f>
        <v>0.13449999999999998</v>
      </c>
      <c r="M394" s="13">
        <f>dados!J309/100</f>
        <v>0.20120000000000002</v>
      </c>
      <c r="N394" s="13">
        <f>dados!K309/100</f>
        <v>0.18</v>
      </c>
      <c r="O394" s="13">
        <f>dados!L309/100</f>
        <v>0</v>
      </c>
      <c r="P394" s="12" t="str">
        <f>LEFT(Tabela2[[#This Row],[Código]],2)</f>
        <v>16</v>
      </c>
    </row>
    <row r="395" spans="2:16" ht="15" customHeight="1" x14ac:dyDescent="0.25">
      <c r="B395" s="31" t="str">
        <f>IF(Tabela2[[#This Row],[Tipo]] = 0,LOOKUP(Tabela2[[#This Row],[RESUMO]],Tabela3[Grupo],Tabela3[Meus produtos]),VLOOKUP(Tabela2[[#This Row],[Código]],Tabela4[[Código NBS/LC116]:[Meus serviços]],3,0))</f>
        <v>Não</v>
      </c>
      <c r="C395" t="str">
        <f>IF(E395=0,TEXT(dados!A310,"00000000"),IF(E395=2,TEXT(dados!A310,"0000"),TEXT(dados!A310,"#")))</f>
        <v>16055500</v>
      </c>
      <c r="D395" t="str">
        <f>IF(dados!B310=0,"",dados!B310)</f>
        <v/>
      </c>
      <c r="E395">
        <f>dados!C310</f>
        <v>0</v>
      </c>
      <c r="F395" t="str">
        <f>dados!D310</f>
        <v>Prepars.e conservas,de polvos</v>
      </c>
      <c r="G395"/>
      <c r="H395"/>
      <c r="I395"/>
      <c r="J395"/>
      <c r="K395" s="13"/>
      <c r="L395" s="13">
        <f>dados!I310/100</f>
        <v>0.13449999999999998</v>
      </c>
      <c r="M395" s="13">
        <f>dados!J310/100</f>
        <v>0.20120000000000002</v>
      </c>
      <c r="N395" s="13">
        <f>dados!K310/100</f>
        <v>0.18</v>
      </c>
      <c r="O395" s="13">
        <f>dados!L310/100</f>
        <v>0</v>
      </c>
      <c r="P395" s="12" t="str">
        <f>LEFT(Tabela2[[#This Row],[Código]],2)</f>
        <v>16</v>
      </c>
    </row>
    <row r="396" spans="2:16" ht="15" customHeight="1" x14ac:dyDescent="0.25">
      <c r="B396" s="31" t="str">
        <f>IF(Tabela2[[#This Row],[Tipo]] = 0,LOOKUP(Tabela2[[#This Row],[RESUMO]],Tabela3[Grupo],Tabela3[Meus produtos]),VLOOKUP(Tabela2[[#This Row],[Código]],Tabela4[[Código NBS/LC116]:[Meus serviços]],3,0))</f>
        <v>Não</v>
      </c>
      <c r="C396" t="str">
        <f>IF(E396=0,TEXT(dados!A311,"00000000"),IF(E396=2,TEXT(dados!A311,"0000"),TEXT(dados!A311,"#")))</f>
        <v>16055600</v>
      </c>
      <c r="D396" t="str">
        <f>IF(dados!B311=0,"",dados!B311)</f>
        <v/>
      </c>
      <c r="E396">
        <f>dados!C311</f>
        <v>0</v>
      </c>
      <c r="F396" t="str">
        <f>dados!D311</f>
        <v>Prepars.e conservas,de ameijoas, berbigoes (…)</v>
      </c>
      <c r="G396"/>
      <c r="H396"/>
      <c r="I396"/>
      <c r="J396"/>
      <c r="K396" s="13"/>
      <c r="L396" s="13">
        <f>dados!I311/100</f>
        <v>0.13449999999999998</v>
      </c>
      <c r="M396" s="13">
        <f>dados!J311/100</f>
        <v>0.20120000000000002</v>
      </c>
      <c r="N396" s="13">
        <f>dados!K311/100</f>
        <v>0.18</v>
      </c>
      <c r="O396" s="13">
        <f>dados!L311/100</f>
        <v>0</v>
      </c>
      <c r="P396" s="12" t="str">
        <f>LEFT(Tabela2[[#This Row],[Código]],2)</f>
        <v>16</v>
      </c>
    </row>
    <row r="397" spans="2:16" ht="15" customHeight="1" x14ac:dyDescent="0.25">
      <c r="B397" s="31" t="str">
        <f>IF(Tabela2[[#This Row],[Tipo]] = 0,LOOKUP(Tabela2[[#This Row],[RESUMO]],Tabela3[Grupo],Tabela3[Meus produtos]),VLOOKUP(Tabela2[[#This Row],[Código]],Tabela4[[Código NBS/LC116]:[Meus serviços]],3,0))</f>
        <v>Não</v>
      </c>
      <c r="C397" t="str">
        <f>IF(E397=0,TEXT(dados!A312,"00000000"),IF(E397=2,TEXT(dados!A312,"0000"),TEXT(dados!A312,"#")))</f>
        <v>16055700</v>
      </c>
      <c r="D397" t="str">
        <f>IF(dados!B312=0,"",dados!B312)</f>
        <v/>
      </c>
      <c r="E397">
        <f>dados!C312</f>
        <v>0</v>
      </c>
      <c r="F397" t="str">
        <f>dados!D312</f>
        <v>Prepars.e conservas,de abalones</v>
      </c>
      <c r="G397"/>
      <c r="H397"/>
      <c r="I397"/>
      <c r="J397"/>
      <c r="K397" s="13"/>
      <c r="L397" s="13">
        <f>dados!I312/100</f>
        <v>0.13449999999999998</v>
      </c>
      <c r="M397" s="13">
        <f>dados!J312/100</f>
        <v>0.20120000000000002</v>
      </c>
      <c r="N397" s="13">
        <f>dados!K312/100</f>
        <v>0.18</v>
      </c>
      <c r="O397" s="13">
        <f>dados!L312/100</f>
        <v>0</v>
      </c>
      <c r="P397" s="12" t="str">
        <f>LEFT(Tabela2[[#This Row],[Código]],2)</f>
        <v>16</v>
      </c>
    </row>
    <row r="398" spans="2:16" ht="15" customHeight="1" x14ac:dyDescent="0.25">
      <c r="B398" s="31" t="str">
        <f>IF(Tabela2[[#This Row],[Tipo]] = 0,LOOKUP(Tabela2[[#This Row],[RESUMO]],Tabela3[Grupo],Tabela3[Meus produtos]),VLOOKUP(Tabela2[[#This Row],[Código]],Tabela4[[Código NBS/LC116]:[Meus serviços]],3,0))</f>
        <v>Não</v>
      </c>
      <c r="C398" t="str">
        <f>IF(E398=0,TEXT(dados!A313,"00000000"),IF(E398=2,TEXT(dados!A313,"0000"),TEXT(dados!A313,"#")))</f>
        <v>16055800</v>
      </c>
      <c r="D398" t="str">
        <f>IF(dados!B313=0,"",dados!B313)</f>
        <v/>
      </c>
      <c r="E398">
        <f>dados!C313</f>
        <v>0</v>
      </c>
      <c r="F398" t="str">
        <f>dados!D313</f>
        <v>Prepars.e conservas,de caracois, exceto do mar</v>
      </c>
      <c r="G398"/>
      <c r="H398"/>
      <c r="I398"/>
      <c r="J398"/>
      <c r="K398" s="13"/>
      <c r="L398" s="13">
        <f>dados!I313/100</f>
        <v>0.13449999999999998</v>
      </c>
      <c r="M398" s="13">
        <f>dados!J313/100</f>
        <v>0.20120000000000002</v>
      </c>
      <c r="N398" s="13">
        <f>dados!K313/100</f>
        <v>0.18</v>
      </c>
      <c r="O398" s="13">
        <f>dados!L313/100</f>
        <v>0</v>
      </c>
      <c r="P398" s="12" t="str">
        <f>LEFT(Tabela2[[#This Row],[Código]],2)</f>
        <v>16</v>
      </c>
    </row>
    <row r="399" spans="2:16" ht="15" customHeight="1" x14ac:dyDescent="0.25">
      <c r="B399" s="31" t="str">
        <f>IF(Tabela2[[#This Row],[Tipo]] = 0,LOOKUP(Tabela2[[#This Row],[RESUMO]],Tabela3[Grupo],Tabela3[Meus produtos]),VLOOKUP(Tabela2[[#This Row],[Código]],Tabela4[[Código NBS/LC116]:[Meus serviços]],3,0))</f>
        <v>Não</v>
      </c>
      <c r="C399" t="str">
        <f>IF(E399=0,TEXT(dados!A314,"00000000"),IF(E399=2,TEXT(dados!A314,"0000"),TEXT(dados!A314,"#")))</f>
        <v>16055900</v>
      </c>
      <c r="D399" t="str">
        <f>IF(dados!B314=0,"",dados!B314)</f>
        <v/>
      </c>
      <c r="E399">
        <f>dados!C314</f>
        <v>0</v>
      </c>
      <c r="F399" t="str">
        <f>dados!D314</f>
        <v>Prepars.e conservas,de outros moluscos</v>
      </c>
      <c r="G399"/>
      <c r="H399"/>
      <c r="I399"/>
      <c r="J399"/>
      <c r="K399" s="13"/>
      <c r="L399" s="13">
        <f>dados!I314/100</f>
        <v>0.13449999999999998</v>
      </c>
      <c r="M399" s="13">
        <f>dados!J314/100</f>
        <v>0.20120000000000002</v>
      </c>
      <c r="N399" s="13">
        <f>dados!K314/100</f>
        <v>0.18</v>
      </c>
      <c r="O399" s="13">
        <f>dados!L314/100</f>
        <v>0</v>
      </c>
      <c r="P399" s="12" t="str">
        <f>LEFT(Tabela2[[#This Row],[Código]],2)</f>
        <v>16</v>
      </c>
    </row>
    <row r="400" spans="2:16" ht="15" customHeight="1" x14ac:dyDescent="0.25">
      <c r="B400" s="31" t="str">
        <f>IF(Tabela2[[#This Row],[Tipo]] = 0,LOOKUP(Tabela2[[#This Row],[RESUMO]],Tabela3[Grupo],Tabela3[Meus produtos]),VLOOKUP(Tabela2[[#This Row],[Código]],Tabela4[[Código NBS/LC116]:[Meus serviços]],3,0))</f>
        <v>Não</v>
      </c>
      <c r="C400" t="str">
        <f>IF(E400=0,TEXT(dados!A315,"00000000"),IF(E400=2,TEXT(dados!A315,"0000"),TEXT(dados!A315,"#")))</f>
        <v>16056100</v>
      </c>
      <c r="D400" t="str">
        <f>IF(dados!B315=0,"",dados!B315)</f>
        <v/>
      </c>
      <c r="E400">
        <f>dados!C315</f>
        <v>0</v>
      </c>
      <c r="F400" t="str">
        <f>dados!D315</f>
        <v>Prepars.e conservas,de pepinos do mar</v>
      </c>
      <c r="G400"/>
      <c r="H400"/>
      <c r="I400"/>
      <c r="J400"/>
      <c r="K400" s="13"/>
      <c r="L400" s="13">
        <f>dados!I315/100</f>
        <v>0.13449999999999998</v>
      </c>
      <c r="M400" s="13">
        <f>dados!J315/100</f>
        <v>0.20120000000000002</v>
      </c>
      <c r="N400" s="13">
        <f>dados!K315/100</f>
        <v>0.18</v>
      </c>
      <c r="O400" s="13">
        <f>dados!L315/100</f>
        <v>0</v>
      </c>
      <c r="P400" s="12" t="str">
        <f>LEFT(Tabela2[[#This Row],[Código]],2)</f>
        <v>16</v>
      </c>
    </row>
    <row r="401" spans="2:16" ht="15" customHeight="1" x14ac:dyDescent="0.25">
      <c r="B401" s="31" t="str">
        <f>IF(Tabela2[[#This Row],[Tipo]] = 0,LOOKUP(Tabela2[[#This Row],[RESUMO]],Tabela3[Grupo],Tabela3[Meus produtos]),VLOOKUP(Tabela2[[#This Row],[Código]],Tabela4[[Código NBS/LC116]:[Meus serviços]],3,0))</f>
        <v>Não</v>
      </c>
      <c r="C401" t="str">
        <f>IF(E401=0,TEXT(dados!A316,"00000000"),IF(E401=2,TEXT(dados!A316,"0000"),TEXT(dados!A316,"#")))</f>
        <v>16056200</v>
      </c>
      <c r="D401" t="str">
        <f>IF(dados!B316=0,"",dados!B316)</f>
        <v/>
      </c>
      <c r="E401">
        <f>dados!C316</f>
        <v>0</v>
      </c>
      <c r="F401" t="str">
        <f>dados!D316</f>
        <v>Prepars.e conservas,de ouricos do mar</v>
      </c>
      <c r="G401"/>
      <c r="H401"/>
      <c r="I401"/>
      <c r="J401"/>
      <c r="K401" s="13"/>
      <c r="L401" s="13">
        <f>dados!I316/100</f>
        <v>0.13449999999999998</v>
      </c>
      <c r="M401" s="13">
        <f>dados!J316/100</f>
        <v>0.20120000000000002</v>
      </c>
      <c r="N401" s="13">
        <f>dados!K316/100</f>
        <v>0.18</v>
      </c>
      <c r="O401" s="13">
        <f>dados!L316/100</f>
        <v>0</v>
      </c>
      <c r="P401" s="12" t="str">
        <f>LEFT(Tabela2[[#This Row],[Código]],2)</f>
        <v>16</v>
      </c>
    </row>
    <row r="402" spans="2:16" ht="15" customHeight="1" x14ac:dyDescent="0.25">
      <c r="B402" s="31" t="str">
        <f>IF(Tabela2[[#This Row],[Tipo]] = 0,LOOKUP(Tabela2[[#This Row],[RESUMO]],Tabela3[Grupo],Tabela3[Meus produtos]),VLOOKUP(Tabela2[[#This Row],[Código]],Tabela4[[Código NBS/LC116]:[Meus serviços]],3,0))</f>
        <v>Não</v>
      </c>
      <c r="C402" t="str">
        <f>IF(E402=0,TEXT(dados!A317,"00000000"),IF(E402=2,TEXT(dados!A317,"0000"),TEXT(dados!A317,"#")))</f>
        <v>16056300</v>
      </c>
      <c r="D402" t="str">
        <f>IF(dados!B317=0,"",dados!B317)</f>
        <v/>
      </c>
      <c r="E402">
        <f>dados!C317</f>
        <v>0</v>
      </c>
      <c r="F402" t="str">
        <f>dados!D317</f>
        <v>Prepars.e conservas,de medusas (aguas vivas)</v>
      </c>
      <c r="G402"/>
      <c r="H402"/>
      <c r="I402"/>
      <c r="J402"/>
      <c r="K402" s="13"/>
      <c r="L402" s="13">
        <f>dados!I317/100</f>
        <v>0.13449999999999998</v>
      </c>
      <c r="M402" s="13">
        <f>dados!J317/100</f>
        <v>0.20120000000000002</v>
      </c>
      <c r="N402" s="13">
        <f>dados!K317/100</f>
        <v>0.18</v>
      </c>
      <c r="O402" s="13">
        <f>dados!L317/100</f>
        <v>0</v>
      </c>
      <c r="P402" s="12" t="str">
        <f>LEFT(Tabela2[[#This Row],[Código]],2)</f>
        <v>16</v>
      </c>
    </row>
    <row r="403" spans="2:16" ht="15" customHeight="1" x14ac:dyDescent="0.25">
      <c r="B403" s="31" t="str">
        <f>IF(Tabela2[[#This Row],[Tipo]] = 0,LOOKUP(Tabela2[[#This Row],[RESUMO]],Tabela3[Grupo],Tabela3[Meus produtos]),VLOOKUP(Tabela2[[#This Row],[Código]],Tabela4[[Código NBS/LC116]:[Meus serviços]],3,0))</f>
        <v>Não</v>
      </c>
      <c r="C403" t="str">
        <f>IF(E403=0,TEXT(dados!A318,"00000000"),IF(E403=2,TEXT(dados!A318,"0000"),TEXT(dados!A318,"#")))</f>
        <v>16056900</v>
      </c>
      <c r="D403" t="str">
        <f>IF(dados!B318=0,"",dados!B318)</f>
        <v/>
      </c>
      <c r="E403">
        <f>dados!C318</f>
        <v>0</v>
      </c>
      <c r="F403" t="str">
        <f>dados!D318</f>
        <v>Prepars.e conservas,de invertebr.aquat.</v>
      </c>
      <c r="G403"/>
      <c r="H403"/>
      <c r="I403"/>
      <c r="J403"/>
      <c r="K403" s="13"/>
      <c r="L403" s="13">
        <f>dados!I318/100</f>
        <v>0.13449999999999998</v>
      </c>
      <c r="M403" s="13">
        <f>dados!J318/100</f>
        <v>0.20120000000000002</v>
      </c>
      <c r="N403" s="13">
        <f>dados!K318/100</f>
        <v>0.18</v>
      </c>
      <c r="O403" s="13">
        <f>dados!L318/100</f>
        <v>0</v>
      </c>
      <c r="P403" s="12" t="str">
        <f>LEFT(Tabela2[[#This Row],[Código]],2)</f>
        <v>16</v>
      </c>
    </row>
    <row r="404" spans="2:16" ht="15" customHeight="1" x14ac:dyDescent="0.25">
      <c r="B404" s="31" t="str">
        <f>IF(Tabela2[[#This Row],[Tipo]] = 0,LOOKUP(Tabela2[[#This Row],[RESUMO]],Tabela3[Grupo],Tabela3[Meus produtos]),VLOOKUP(Tabela2[[#This Row],[Código]],Tabela4[[Código NBS/LC116]:[Meus serviços]],3,0))</f>
        <v>Não</v>
      </c>
      <c r="C404" t="str">
        <f>IF(E404=0,TEXT(dados!A319,"00000000"),IF(E404=2,TEXT(dados!A319,"0000"),TEXT(dados!A319,"#")))</f>
        <v>17011200</v>
      </c>
      <c r="D404" t="str">
        <f>IF(dados!B319=0,"",dados!B319)</f>
        <v/>
      </c>
      <c r="E404">
        <f>dados!C319</f>
        <v>0</v>
      </c>
      <c r="F404" t="str">
        <f>dados!D319</f>
        <v>Acucar de beterraba,em bruto</v>
      </c>
      <c r="G404"/>
      <c r="H404"/>
      <c r="I404"/>
      <c r="J404"/>
      <c r="K404" s="13"/>
      <c r="L404" s="13">
        <f>dados!I319/100</f>
        <v>0.15060000000000001</v>
      </c>
      <c r="M404" s="13">
        <f>dados!J319/100</f>
        <v>0.2349</v>
      </c>
      <c r="N404" s="13">
        <f>dados!K319/100</f>
        <v>0.18</v>
      </c>
      <c r="O404" s="13">
        <f>dados!L319/100</f>
        <v>0</v>
      </c>
      <c r="P404" s="12" t="str">
        <f>LEFT(Tabela2[[#This Row],[Código]],2)</f>
        <v>17</v>
      </c>
    </row>
    <row r="405" spans="2:16" ht="15" customHeight="1" x14ac:dyDescent="0.25">
      <c r="B405" s="31" t="str">
        <f>IF(Tabela2[[#This Row],[Tipo]] = 0,LOOKUP(Tabela2[[#This Row],[RESUMO]],Tabela3[Grupo],Tabela3[Meus produtos]),VLOOKUP(Tabela2[[#This Row],[Código]],Tabela4[[Código NBS/LC116]:[Meus serviços]],3,0))</f>
        <v>Não</v>
      </c>
      <c r="C405" t="str">
        <f>IF(E405=0,TEXT(dados!A320,"00000000"),IF(E405=2,TEXT(dados!A320,"0000"),TEXT(dados!A320,"#")))</f>
        <v>17011300</v>
      </c>
      <c r="D405" t="str">
        <f>IF(dados!B320=0,"",dados!B320)</f>
        <v/>
      </c>
      <c r="E405">
        <f>dados!C320</f>
        <v>0</v>
      </c>
      <c r="F405" t="str">
        <f>dados!D320</f>
        <v>Acucar de cana,em bruto (mencionado na nota 2 de subposicao do presente capitulo)</v>
      </c>
      <c r="G405"/>
      <c r="H405"/>
      <c r="I405"/>
      <c r="J405"/>
      <c r="K405" s="13"/>
      <c r="L405" s="13">
        <f>dados!I320/100</f>
        <v>0.15060000000000001</v>
      </c>
      <c r="M405" s="13">
        <f>dados!J320/100</f>
        <v>0.2349</v>
      </c>
      <c r="N405" s="13">
        <f>dados!K320/100</f>
        <v>0.18</v>
      </c>
      <c r="O405" s="13">
        <f>dados!L320/100</f>
        <v>0</v>
      </c>
      <c r="P405" s="12" t="str">
        <f>LEFT(Tabela2[[#This Row],[Código]],2)</f>
        <v>17</v>
      </c>
    </row>
    <row r="406" spans="2:16" ht="15" customHeight="1" x14ac:dyDescent="0.25">
      <c r="B406" s="31" t="str">
        <f>IF(Tabela2[[#This Row],[Tipo]] = 0,LOOKUP(Tabela2[[#This Row],[RESUMO]],Tabela3[Grupo],Tabela3[Meus produtos]),VLOOKUP(Tabela2[[#This Row],[Código]],Tabela4[[Código NBS/LC116]:[Meus serviços]],3,0))</f>
        <v>Não</v>
      </c>
      <c r="C406" t="str">
        <f>IF(E406=0,TEXT(dados!A321,"00000000"),IF(E406=2,TEXT(dados!A321,"0000"),TEXT(dados!A321,"#")))</f>
        <v>17011400</v>
      </c>
      <c r="D406" t="str">
        <f>IF(dados!B321=0,"",dados!B321)</f>
        <v/>
      </c>
      <c r="E406">
        <f>dados!C321</f>
        <v>0</v>
      </c>
      <c r="F406" t="str">
        <f>dados!D321</f>
        <v>Outros acucares de cana,em bruto</v>
      </c>
      <c r="G406"/>
      <c r="H406"/>
      <c r="I406"/>
      <c r="J406"/>
      <c r="K406" s="13"/>
      <c r="L406" s="13">
        <f>dados!I321/100</f>
        <v>0.13449999999999998</v>
      </c>
      <c r="M406" s="13">
        <f>dados!J321/100</f>
        <v>0.1545</v>
      </c>
      <c r="N406" s="13">
        <f>dados!K321/100</f>
        <v>0.18</v>
      </c>
      <c r="O406" s="13">
        <f>dados!L321/100</f>
        <v>0</v>
      </c>
      <c r="P406" s="12" t="str">
        <f>LEFT(Tabela2[[#This Row],[Código]],2)</f>
        <v>17</v>
      </c>
    </row>
    <row r="407" spans="2:16" ht="15" customHeight="1" x14ac:dyDescent="0.25">
      <c r="B407" s="31" t="str">
        <f>IF(Tabela2[[#This Row],[Tipo]] = 0,LOOKUP(Tabela2[[#This Row],[RESUMO]],Tabela3[Grupo],Tabela3[Meus produtos]),VLOOKUP(Tabela2[[#This Row],[Código]],Tabela4[[Código NBS/LC116]:[Meus serviços]],3,0))</f>
        <v>Não</v>
      </c>
      <c r="C407" t="str">
        <f>IF(E407=0,TEXT(dados!A322,"00000000"),IF(E407=2,TEXT(dados!A322,"0000"),TEXT(dados!A322,"#")))</f>
        <v>17019100</v>
      </c>
      <c r="D407" t="str">
        <f>IF(dados!B322=0,"",dados!B322)</f>
        <v/>
      </c>
      <c r="E407">
        <f>dados!C322</f>
        <v>0</v>
      </c>
      <c r="F407" t="str">
        <f>dados!D322</f>
        <v>Outs.acucares de cana,beterraba, c/aromatizante, corante</v>
      </c>
      <c r="G407"/>
      <c r="H407"/>
      <c r="I407"/>
      <c r="J407"/>
      <c r="K407" s="13"/>
      <c r="L407" s="13">
        <f>dados!I322/100</f>
        <v>0.15060000000000001</v>
      </c>
      <c r="M407" s="13">
        <f>dados!J322/100</f>
        <v>0.2349</v>
      </c>
      <c r="N407" s="13">
        <f>dados!K322/100</f>
        <v>0.18</v>
      </c>
      <c r="O407" s="13">
        <f>dados!L322/100</f>
        <v>0</v>
      </c>
      <c r="P407" s="12" t="str">
        <f>LEFT(Tabela2[[#This Row],[Código]],2)</f>
        <v>17</v>
      </c>
    </row>
    <row r="408" spans="2:16" ht="15" customHeight="1" x14ac:dyDescent="0.25">
      <c r="B408" s="31" t="str">
        <f>IF(Tabela2[[#This Row],[Tipo]] = 0,LOOKUP(Tabela2[[#This Row],[RESUMO]],Tabela3[Grupo],Tabela3[Meus produtos]),VLOOKUP(Tabela2[[#This Row],[Código]],Tabela4[[Código NBS/LC116]:[Meus serviços]],3,0))</f>
        <v>Não</v>
      </c>
      <c r="C408" t="str">
        <f>IF(E408=0,TEXT(dados!A323,"00000000"),IF(E408=2,TEXT(dados!A323,"0000"),TEXT(dados!A323,"#")))</f>
        <v>17019900</v>
      </c>
      <c r="D408" t="str">
        <f>IF(dados!B323=0,"",dados!B323)</f>
        <v/>
      </c>
      <c r="E408">
        <f>dados!C323</f>
        <v>0</v>
      </c>
      <c r="F408" t="str">
        <f>dados!D323</f>
        <v>Outs.acucares de cana,beterraba,sol.</v>
      </c>
      <c r="G408"/>
      <c r="H408"/>
      <c r="I408"/>
      <c r="J408"/>
      <c r="K408" s="13"/>
      <c r="L408" s="13">
        <f>dados!I323/100</f>
        <v>0.13449999999999998</v>
      </c>
      <c r="M408" s="13">
        <f>dados!J323/100</f>
        <v>0.21879999999999999</v>
      </c>
      <c r="N408" s="13">
        <f>dados!K323/100</f>
        <v>0.18</v>
      </c>
      <c r="O408" s="13">
        <f>dados!L323/100</f>
        <v>0</v>
      </c>
      <c r="P408" s="12" t="str">
        <f>LEFT(Tabela2[[#This Row],[Código]],2)</f>
        <v>17</v>
      </c>
    </row>
    <row r="409" spans="2:16" ht="15" customHeight="1" x14ac:dyDescent="0.25">
      <c r="B409" s="31" t="str">
        <f>IF(Tabela2[[#This Row],[Tipo]] = 0,LOOKUP(Tabela2[[#This Row],[RESUMO]],Tabela3[Grupo],Tabela3[Meus produtos]),VLOOKUP(Tabela2[[#This Row],[Código]],Tabela4[[Código NBS/LC116]:[Meus serviços]],3,0))</f>
        <v>Não</v>
      </c>
      <c r="C409" t="str">
        <f>IF(E409=0,TEXT(dados!A324,"00000000"),IF(E409=2,TEXT(dados!A324,"0000"),TEXT(dados!A324,"#")))</f>
        <v>17019900</v>
      </c>
      <c r="D409">
        <f>IF(dados!B324=0,"",dados!B324)</f>
        <v>1</v>
      </c>
      <c r="E409">
        <f>dados!C324</f>
        <v>0</v>
      </c>
      <c r="F409" t="str">
        <f>dados!D324</f>
        <v>Sacarose quimicamente pura</v>
      </c>
      <c r="G409"/>
      <c r="H409"/>
      <c r="I409"/>
      <c r="J409"/>
      <c r="K409" s="13"/>
      <c r="L409" s="13">
        <f>dados!I324/100</f>
        <v>0.13449999999999998</v>
      </c>
      <c r="M409" s="13">
        <f>dados!J324/100</f>
        <v>0.21879999999999999</v>
      </c>
      <c r="N409" s="13">
        <f>dados!K324/100</f>
        <v>0.18</v>
      </c>
      <c r="O409" s="13">
        <f>dados!L324/100</f>
        <v>0</v>
      </c>
      <c r="P409" s="12" t="str">
        <f>LEFT(Tabela2[[#This Row],[Código]],2)</f>
        <v>17</v>
      </c>
    </row>
    <row r="410" spans="2:16" ht="15" customHeight="1" x14ac:dyDescent="0.25">
      <c r="B410" s="31" t="str">
        <f>IF(Tabela2[[#This Row],[Tipo]] = 0,LOOKUP(Tabela2[[#This Row],[RESUMO]],Tabela3[Grupo],Tabela3[Meus produtos]),VLOOKUP(Tabela2[[#This Row],[Código]],Tabela4[[Código NBS/LC116]:[Meus serviços]],3,0))</f>
        <v>Não</v>
      </c>
      <c r="C410" t="str">
        <f>IF(E410=0,TEXT(dados!A325,"00000000"),IF(E410=2,TEXT(dados!A325,"0000"),TEXT(dados!A325,"#")))</f>
        <v>17021100</v>
      </c>
      <c r="D410" t="str">
        <f>IF(dados!B325=0,"",dados!B325)</f>
        <v/>
      </c>
      <c r="E410">
        <f>dados!C325</f>
        <v>0</v>
      </c>
      <c r="F410" t="str">
        <f>dados!D325</f>
        <v>Lactose e xarope de lactose,peso&gt;=99% de lactose,etc.</v>
      </c>
      <c r="G410"/>
      <c r="H410"/>
      <c r="I410"/>
      <c r="J410"/>
      <c r="K410" s="13"/>
      <c r="L410" s="13">
        <f>dados!I325/100</f>
        <v>0.13449999999999998</v>
      </c>
      <c r="M410" s="13">
        <f>dados!J325/100</f>
        <v>0.17180000000000001</v>
      </c>
      <c r="N410" s="13">
        <f>dados!K325/100</f>
        <v>0.18</v>
      </c>
      <c r="O410" s="13">
        <f>dados!L325/100</f>
        <v>0</v>
      </c>
      <c r="P410" s="12" t="str">
        <f>LEFT(Tabela2[[#This Row],[Código]],2)</f>
        <v>17</v>
      </c>
    </row>
    <row r="411" spans="2:16" ht="15" customHeight="1" x14ac:dyDescent="0.25">
      <c r="B411" s="31" t="str">
        <f>IF(Tabela2[[#This Row],[Tipo]] = 0,LOOKUP(Tabela2[[#This Row],[RESUMO]],Tabela3[Grupo],Tabela3[Meus produtos]),VLOOKUP(Tabela2[[#This Row],[Código]],Tabela4[[Código NBS/LC116]:[Meus serviços]],3,0))</f>
        <v>Não</v>
      </c>
      <c r="C411" t="str">
        <f>IF(E411=0,TEXT(dados!A326,"00000000"),IF(E411=2,TEXT(dados!A326,"0000"),TEXT(dados!A326,"#")))</f>
        <v>17021900</v>
      </c>
      <c r="D411" t="str">
        <f>IF(dados!B326=0,"",dados!B326)</f>
        <v/>
      </c>
      <c r="E411">
        <f>dados!C326</f>
        <v>0</v>
      </c>
      <c r="F411" t="str">
        <f>dados!D326</f>
        <v>Outros lactoses e xaropes de lactose</v>
      </c>
      <c r="G411"/>
      <c r="H411"/>
      <c r="I411"/>
      <c r="J411"/>
      <c r="K411" s="13"/>
      <c r="L411" s="13">
        <f>dados!I326/100</f>
        <v>0.13449999999999998</v>
      </c>
      <c r="M411" s="13">
        <f>dados!J326/100</f>
        <v>0.17180000000000001</v>
      </c>
      <c r="N411" s="13">
        <f>dados!K326/100</f>
        <v>0.18</v>
      </c>
      <c r="O411" s="13">
        <f>dados!L326/100</f>
        <v>0</v>
      </c>
      <c r="P411" s="12" t="str">
        <f>LEFT(Tabela2[[#This Row],[Código]],2)</f>
        <v>17</v>
      </c>
    </row>
    <row r="412" spans="2:16" ht="15" customHeight="1" x14ac:dyDescent="0.25">
      <c r="B412" s="31" t="str">
        <f>IF(Tabela2[[#This Row],[Tipo]] = 0,LOOKUP(Tabela2[[#This Row],[RESUMO]],Tabela3[Grupo],Tabela3[Meus produtos]),VLOOKUP(Tabela2[[#This Row],[Código]],Tabela4[[Código NBS/LC116]:[Meus serviços]],3,0))</f>
        <v>Não</v>
      </c>
      <c r="C412" t="str">
        <f>IF(E412=0,TEXT(dados!A327,"00000000"),IF(E412=2,TEXT(dados!A327,"0000"),TEXT(dados!A327,"#")))</f>
        <v>17022000</v>
      </c>
      <c r="D412" t="str">
        <f>IF(dados!B327=0,"",dados!B327)</f>
        <v/>
      </c>
      <c r="E412">
        <f>dados!C327</f>
        <v>0</v>
      </c>
      <c r="F412" t="str">
        <f>dados!D327</f>
        <v>Acucar e xarope,de bordo (acer)</v>
      </c>
      <c r="G412"/>
      <c r="H412"/>
      <c r="I412"/>
      <c r="J412"/>
      <c r="K412" s="13"/>
      <c r="L412" s="13">
        <f>dados!I327/100</f>
        <v>0.13449999999999998</v>
      </c>
      <c r="M412" s="13">
        <f>dados!J327/100</f>
        <v>0.17180000000000001</v>
      </c>
      <c r="N412" s="13">
        <f>dados!K327/100</f>
        <v>0.18</v>
      </c>
      <c r="O412" s="13">
        <f>dados!L327/100</f>
        <v>0</v>
      </c>
      <c r="P412" s="12" t="str">
        <f>LEFT(Tabela2[[#This Row],[Código]],2)</f>
        <v>17</v>
      </c>
    </row>
    <row r="413" spans="2:16" ht="15" customHeight="1" x14ac:dyDescent="0.25">
      <c r="B413" s="31" t="str">
        <f>IF(Tabela2[[#This Row],[Tipo]] = 0,LOOKUP(Tabela2[[#This Row],[RESUMO]],Tabela3[Grupo],Tabela3[Meus produtos]),VLOOKUP(Tabela2[[#This Row],[Código]],Tabela4[[Código NBS/LC116]:[Meus serviços]],3,0))</f>
        <v>Não</v>
      </c>
      <c r="C413" t="str">
        <f>IF(E413=0,TEXT(dados!A328,"00000000"),IF(E413=2,TEXT(dados!A328,"0000"),TEXT(dados!A328,"#")))</f>
        <v>17023011</v>
      </c>
      <c r="D413" t="str">
        <f>IF(dados!B328=0,"",dados!B328)</f>
        <v/>
      </c>
      <c r="E413">
        <f>dados!C328</f>
        <v>0</v>
      </c>
      <c r="F413" t="str">
        <f>dados!D328</f>
        <v>Glicose quimicamente pura</v>
      </c>
      <c r="G413"/>
      <c r="H413"/>
      <c r="I413"/>
      <c r="J413"/>
      <c r="K413" s="13"/>
      <c r="L413" s="13">
        <f>dados!I328/100</f>
        <v>0.13449999999999998</v>
      </c>
      <c r="M413" s="13">
        <f>dados!J328/100</f>
        <v>0.17180000000000001</v>
      </c>
      <c r="N413" s="13">
        <f>dados!K328/100</f>
        <v>0.18</v>
      </c>
      <c r="O413" s="13">
        <f>dados!L328/100</f>
        <v>0</v>
      </c>
      <c r="P413" s="12" t="str">
        <f>LEFT(Tabela2[[#This Row],[Código]],2)</f>
        <v>17</v>
      </c>
    </row>
    <row r="414" spans="2:16" ht="15" customHeight="1" x14ac:dyDescent="0.25">
      <c r="B414" s="31" t="str">
        <f>IF(Tabela2[[#This Row],[Tipo]] = 0,LOOKUP(Tabela2[[#This Row],[RESUMO]],Tabela3[Grupo],Tabela3[Meus produtos]),VLOOKUP(Tabela2[[#This Row],[Código]],Tabela4[[Código NBS/LC116]:[Meus serviços]],3,0))</f>
        <v>Não</v>
      </c>
      <c r="C414" t="str">
        <f>IF(E414=0,TEXT(dados!A329,"00000000"),IF(E414=2,TEXT(dados!A329,"0000"),TEXT(dados!A329,"#")))</f>
        <v>17023019</v>
      </c>
      <c r="D414" t="str">
        <f>IF(dados!B329=0,"",dados!B329)</f>
        <v/>
      </c>
      <c r="E414">
        <f>dados!C329</f>
        <v>0</v>
      </c>
      <c r="F414" t="str">
        <f>dados!D329</f>
        <v>Outs.glicoses contendo estado seco,peso&lt;20% de frutose</v>
      </c>
      <c r="G414"/>
      <c r="H414"/>
      <c r="I414"/>
      <c r="J414"/>
      <c r="K414" s="13"/>
      <c r="L414" s="13">
        <f>dados!I329/100</f>
        <v>0.13880000000000001</v>
      </c>
      <c r="M414" s="13">
        <f>dados!J329/100</f>
        <v>0.17610000000000001</v>
      </c>
      <c r="N414" s="13">
        <f>dados!K329/100</f>
        <v>0.18</v>
      </c>
      <c r="O414" s="13">
        <f>dados!L329/100</f>
        <v>0</v>
      </c>
      <c r="P414" s="12" t="str">
        <f>LEFT(Tabela2[[#This Row],[Código]],2)</f>
        <v>17</v>
      </c>
    </row>
    <row r="415" spans="2:16" ht="15" customHeight="1" x14ac:dyDescent="0.25">
      <c r="B415" s="31" t="str">
        <f>IF(Tabela2[[#This Row],[Tipo]] = 0,LOOKUP(Tabela2[[#This Row],[RESUMO]],Tabela3[Grupo],Tabela3[Meus produtos]),VLOOKUP(Tabela2[[#This Row],[Código]],Tabela4[[Código NBS/LC116]:[Meus serviços]],3,0))</f>
        <v>Não</v>
      </c>
      <c r="C415" t="str">
        <f>IF(E415=0,TEXT(dados!A330,"00000000"),IF(E415=2,TEXT(dados!A330,"0000"),TEXT(dados!A330,"#")))</f>
        <v>17023020</v>
      </c>
      <c r="D415" t="str">
        <f>IF(dados!B330=0,"",dados!B330)</f>
        <v/>
      </c>
      <c r="E415">
        <f>dados!C330</f>
        <v>0</v>
      </c>
      <c r="F415" t="str">
        <f>dados!D330</f>
        <v>Xarope de glicose cont.estado seco,peso&lt;20% de frutose</v>
      </c>
      <c r="G415"/>
      <c r="H415"/>
      <c r="I415"/>
      <c r="J415"/>
      <c r="K415" s="13"/>
      <c r="L415" s="13">
        <f>dados!I330/100</f>
        <v>0.13449999999999998</v>
      </c>
      <c r="M415" s="13">
        <f>dados!J330/100</f>
        <v>0.17180000000000001</v>
      </c>
      <c r="N415" s="13">
        <f>dados!K330/100</f>
        <v>0.18</v>
      </c>
      <c r="O415" s="13">
        <f>dados!L330/100</f>
        <v>0</v>
      </c>
      <c r="P415" s="12" t="str">
        <f>LEFT(Tabela2[[#This Row],[Código]],2)</f>
        <v>17</v>
      </c>
    </row>
    <row r="416" spans="2:16" ht="15" customHeight="1" x14ac:dyDescent="0.25">
      <c r="B416" s="31" t="str">
        <f>IF(Tabela2[[#This Row],[Tipo]] = 0,LOOKUP(Tabela2[[#This Row],[RESUMO]],Tabela3[Grupo],Tabela3[Meus produtos]),VLOOKUP(Tabela2[[#This Row],[Código]],Tabela4[[Código NBS/LC116]:[Meus serviços]],3,0))</f>
        <v>Não</v>
      </c>
      <c r="C416" t="str">
        <f>IF(E416=0,TEXT(dados!A331,"00000000"),IF(E416=2,TEXT(dados!A331,"0000"),TEXT(dados!A331,"#")))</f>
        <v>17024010</v>
      </c>
      <c r="D416" t="str">
        <f>IF(dados!B331=0,"",dados!B331)</f>
        <v/>
      </c>
      <c r="E416">
        <f>dados!C331</f>
        <v>0</v>
      </c>
      <c r="F416" t="str">
        <f>dados!D331</f>
        <v>Glicose contendo estado seco,20%&lt;=peso&lt;50% de frutose</v>
      </c>
      <c r="G416"/>
      <c r="H416"/>
      <c r="I416"/>
      <c r="J416"/>
      <c r="K416" s="13"/>
      <c r="L416" s="13">
        <f>dados!I331/100</f>
        <v>0.13449999999999998</v>
      </c>
      <c r="M416" s="13">
        <f>dados!J331/100</f>
        <v>0.17180000000000001</v>
      </c>
      <c r="N416" s="13">
        <f>dados!K331/100</f>
        <v>0.18</v>
      </c>
      <c r="O416" s="13">
        <f>dados!L331/100</f>
        <v>0</v>
      </c>
      <c r="P416" s="12" t="str">
        <f>LEFT(Tabela2[[#This Row],[Código]],2)</f>
        <v>17</v>
      </c>
    </row>
    <row r="417" spans="2:16" ht="15" customHeight="1" x14ac:dyDescent="0.25">
      <c r="B417" s="31" t="str">
        <f>IF(Tabela2[[#This Row],[Tipo]] = 0,LOOKUP(Tabela2[[#This Row],[RESUMO]],Tabela3[Grupo],Tabela3[Meus produtos]),VLOOKUP(Tabela2[[#This Row],[Código]],Tabela4[[Código NBS/LC116]:[Meus serviços]],3,0))</f>
        <v>Não</v>
      </c>
      <c r="C417" t="str">
        <f>IF(E417=0,TEXT(dados!A332,"00000000"),IF(E417=2,TEXT(dados!A332,"0000"),TEXT(dados!A332,"#")))</f>
        <v>17024020</v>
      </c>
      <c r="D417" t="str">
        <f>IF(dados!B332=0,"",dados!B332)</f>
        <v/>
      </c>
      <c r="E417">
        <f>dados!C332</f>
        <v>0</v>
      </c>
      <c r="F417" t="str">
        <f>dados!D332</f>
        <v>Xarope de glicose,cont.estado seco, 20%&lt;=p&lt;50% frutose</v>
      </c>
      <c r="G417"/>
      <c r="H417"/>
      <c r="I417"/>
      <c r="J417"/>
      <c r="K417" s="13"/>
      <c r="L417" s="13">
        <f>dados!I332/100</f>
        <v>0.13449999999999998</v>
      </c>
      <c r="M417" s="13">
        <f>dados!J332/100</f>
        <v>0.17180000000000001</v>
      </c>
      <c r="N417" s="13">
        <f>dados!K332/100</f>
        <v>0.18</v>
      </c>
      <c r="O417" s="13">
        <f>dados!L332/100</f>
        <v>0</v>
      </c>
      <c r="P417" s="12" t="str">
        <f>LEFT(Tabela2[[#This Row],[Código]],2)</f>
        <v>17</v>
      </c>
    </row>
    <row r="418" spans="2:16" ht="15" customHeight="1" x14ac:dyDescent="0.25">
      <c r="B418" s="31" t="str">
        <f>IF(Tabela2[[#This Row],[Tipo]] = 0,LOOKUP(Tabela2[[#This Row],[RESUMO]],Tabela3[Grupo],Tabela3[Meus produtos]),VLOOKUP(Tabela2[[#This Row],[Código]],Tabela4[[Código NBS/LC116]:[Meus serviços]],3,0))</f>
        <v>Não</v>
      </c>
      <c r="C418" t="str">
        <f>IF(E418=0,TEXT(dados!A333,"00000000"),IF(E418=2,TEXT(dados!A333,"0000"),TEXT(dados!A333,"#")))</f>
        <v>17025000</v>
      </c>
      <c r="D418" t="str">
        <f>IF(dados!B333=0,"",dados!B333)</f>
        <v/>
      </c>
      <c r="E418">
        <f>dados!C333</f>
        <v>0</v>
      </c>
      <c r="F418" t="str">
        <f>dados!D333</f>
        <v>Frutose quimicamente pura</v>
      </c>
      <c r="G418"/>
      <c r="H418"/>
      <c r="I418"/>
      <c r="J418"/>
      <c r="K418" s="13"/>
      <c r="L418" s="13">
        <f>dados!I333/100</f>
        <v>0.13449999999999998</v>
      </c>
      <c r="M418" s="13">
        <f>dados!J333/100</f>
        <v>0.17180000000000001</v>
      </c>
      <c r="N418" s="13">
        <f>dados!K333/100</f>
        <v>0.18</v>
      </c>
      <c r="O418" s="13">
        <f>dados!L333/100</f>
        <v>0</v>
      </c>
      <c r="P418" s="12" t="str">
        <f>LEFT(Tabela2[[#This Row],[Código]],2)</f>
        <v>17</v>
      </c>
    </row>
    <row r="419" spans="2:16" ht="15" customHeight="1" x14ac:dyDescent="0.25">
      <c r="B419" s="31" t="str">
        <f>IF(Tabela2[[#This Row],[Tipo]] = 0,LOOKUP(Tabela2[[#This Row],[RESUMO]],Tabela3[Grupo],Tabela3[Meus produtos]),VLOOKUP(Tabela2[[#This Row],[Código]],Tabela4[[Código NBS/LC116]:[Meus serviços]],3,0))</f>
        <v>Não</v>
      </c>
      <c r="C419" t="str">
        <f>IF(E419=0,TEXT(dados!A334,"00000000"),IF(E419=2,TEXT(dados!A334,"0000"),TEXT(dados!A334,"#")))</f>
        <v>17026010</v>
      </c>
      <c r="D419" t="str">
        <f>IF(dados!B334=0,"",dados!B334)</f>
        <v/>
      </c>
      <c r="E419">
        <f>dados!C334</f>
        <v>0</v>
      </c>
      <c r="F419" t="str">
        <f>dados!D334</f>
        <v>Frutose contendo no estado seco,peso&gt;50% de frutose</v>
      </c>
      <c r="G419"/>
      <c r="H419"/>
      <c r="I419"/>
      <c r="J419"/>
      <c r="K419" s="13"/>
      <c r="L419" s="13">
        <f>dados!I334/100</f>
        <v>0.13449999999999998</v>
      </c>
      <c r="M419" s="13">
        <f>dados!J334/100</f>
        <v>0.17180000000000001</v>
      </c>
      <c r="N419" s="13">
        <f>dados!K334/100</f>
        <v>0.18</v>
      </c>
      <c r="O419" s="13">
        <f>dados!L334/100</f>
        <v>0</v>
      </c>
      <c r="P419" s="12" t="str">
        <f>LEFT(Tabela2[[#This Row],[Código]],2)</f>
        <v>17</v>
      </c>
    </row>
    <row r="420" spans="2:16" ht="15" customHeight="1" x14ac:dyDescent="0.25">
      <c r="B420" s="31" t="str">
        <f>IF(Tabela2[[#This Row],[Tipo]] = 0,LOOKUP(Tabela2[[#This Row],[RESUMO]],Tabela3[Grupo],Tabela3[Meus produtos]),VLOOKUP(Tabela2[[#This Row],[Código]],Tabela4[[Código NBS/LC116]:[Meus serviços]],3,0))</f>
        <v>Não</v>
      </c>
      <c r="C420" t="str">
        <f>IF(E420=0,TEXT(dados!A335,"00000000"),IF(E420=2,TEXT(dados!A335,"0000"),TEXT(dados!A335,"#")))</f>
        <v>17026020</v>
      </c>
      <c r="D420" t="str">
        <f>IF(dados!B335=0,"",dados!B335)</f>
        <v/>
      </c>
      <c r="E420">
        <f>dados!C335</f>
        <v>0</v>
      </c>
      <c r="F420" t="str">
        <f>dados!D335</f>
        <v>Xarope de frutose,cont.no estado seco,p&gt;50% de frutose</v>
      </c>
      <c r="G420"/>
      <c r="H420"/>
      <c r="I420"/>
      <c r="J420"/>
      <c r="K420" s="13"/>
      <c r="L420" s="13">
        <f>dados!I335/100</f>
        <v>0.13449999999999998</v>
      </c>
      <c r="M420" s="13">
        <f>dados!J335/100</f>
        <v>0.17180000000000001</v>
      </c>
      <c r="N420" s="13">
        <f>dados!K335/100</f>
        <v>0.18</v>
      </c>
      <c r="O420" s="13">
        <f>dados!L335/100</f>
        <v>0</v>
      </c>
      <c r="P420" s="12" t="str">
        <f>LEFT(Tabela2[[#This Row],[Código]],2)</f>
        <v>17</v>
      </c>
    </row>
    <row r="421" spans="2:16" ht="15" customHeight="1" x14ac:dyDescent="0.25">
      <c r="B421" s="31" t="str">
        <f>IF(Tabela2[[#This Row],[Tipo]] = 0,LOOKUP(Tabela2[[#This Row],[RESUMO]],Tabela3[Grupo],Tabela3[Meus produtos]),VLOOKUP(Tabela2[[#This Row],[Código]],Tabela4[[Código NBS/LC116]:[Meus serviços]],3,0))</f>
        <v>Não</v>
      </c>
      <c r="C421" t="str">
        <f>IF(E421=0,TEXT(dados!A336,"00000000"),IF(E421=2,TEXT(dados!A336,"0000"),TEXT(dados!A336,"#")))</f>
        <v>17029000</v>
      </c>
      <c r="D421" t="str">
        <f>IF(dados!B336=0,"",dados!B336)</f>
        <v/>
      </c>
      <c r="E421">
        <f>dados!C336</f>
        <v>0</v>
      </c>
      <c r="F421" t="str">
        <f>dados!D336</f>
        <v>Outs.acucares,xaropes de acucares, sucedaneos do mel,etc</v>
      </c>
      <c r="G421"/>
      <c r="H421"/>
      <c r="I421"/>
      <c r="J421"/>
      <c r="K421" s="13"/>
      <c r="L421" s="13">
        <f>dados!I336/100</f>
        <v>0.13880000000000001</v>
      </c>
      <c r="M421" s="13">
        <f>dados!J336/100</f>
        <v>0.17610000000000001</v>
      </c>
      <c r="N421" s="13">
        <f>dados!K336/100</f>
        <v>0.18</v>
      </c>
      <c r="O421" s="13">
        <f>dados!L336/100</f>
        <v>0</v>
      </c>
      <c r="P421" s="12" t="str">
        <f>LEFT(Tabela2[[#This Row],[Código]],2)</f>
        <v>17</v>
      </c>
    </row>
    <row r="422" spans="2:16" ht="15" customHeight="1" x14ac:dyDescent="0.25">
      <c r="B422" s="31" t="str">
        <f>IF(Tabela2[[#This Row],[Tipo]] = 0,LOOKUP(Tabela2[[#This Row],[RESUMO]],Tabela3[Grupo],Tabela3[Meus produtos]),VLOOKUP(Tabela2[[#This Row],[Código]],Tabela4[[Código NBS/LC116]:[Meus serviços]],3,0))</f>
        <v>Não</v>
      </c>
      <c r="C422" t="str">
        <f>IF(E422=0,TEXT(dados!A337,"00000000"),IF(E422=2,TEXT(dados!A337,"0000"),TEXT(dados!A337,"#")))</f>
        <v>17031000</v>
      </c>
      <c r="D422" t="str">
        <f>IF(dados!B337=0,"",dados!B337)</f>
        <v/>
      </c>
      <c r="E422">
        <f>dados!C337</f>
        <v>0</v>
      </c>
      <c r="F422" t="str">
        <f>dados!D337</f>
        <v>Melacos de cana</v>
      </c>
      <c r="G422"/>
      <c r="H422"/>
      <c r="I422"/>
      <c r="J422"/>
      <c r="K422" s="13"/>
      <c r="L422" s="13">
        <f>dados!I337/100</f>
        <v>0.13880000000000001</v>
      </c>
      <c r="M422" s="13">
        <f>dados!J337/100</f>
        <v>0.17610000000000001</v>
      </c>
      <c r="N422" s="13">
        <f>dados!K337/100</f>
        <v>0.18</v>
      </c>
      <c r="O422" s="13">
        <f>dados!L337/100</f>
        <v>0</v>
      </c>
      <c r="P422" s="12" t="str">
        <f>LEFT(Tabela2[[#This Row],[Código]],2)</f>
        <v>17</v>
      </c>
    </row>
    <row r="423" spans="2:16" ht="15" customHeight="1" x14ac:dyDescent="0.25">
      <c r="B423" s="31" t="str">
        <f>IF(Tabela2[[#This Row],[Tipo]] = 0,LOOKUP(Tabela2[[#This Row],[RESUMO]],Tabela3[Grupo],Tabela3[Meus produtos]),VLOOKUP(Tabela2[[#This Row],[Código]],Tabela4[[Código NBS/LC116]:[Meus serviços]],3,0))</f>
        <v>Não</v>
      </c>
      <c r="C423" t="str">
        <f>IF(E423=0,TEXT(dados!A338,"00000000"),IF(E423=2,TEXT(dados!A338,"0000"),TEXT(dados!A338,"#")))</f>
        <v>17039000</v>
      </c>
      <c r="D423" t="str">
        <f>IF(dados!B338=0,"",dados!B338)</f>
        <v/>
      </c>
      <c r="E423">
        <f>dados!C338</f>
        <v>0</v>
      </c>
      <c r="F423" t="str">
        <f>dados!D338</f>
        <v>Outros melacos da extracao ou refinacao do acucar</v>
      </c>
      <c r="G423"/>
      <c r="H423"/>
      <c r="I423"/>
      <c r="J423"/>
      <c r="K423" s="13"/>
      <c r="L423" s="13">
        <f>dados!I338/100</f>
        <v>0.13880000000000001</v>
      </c>
      <c r="M423" s="13">
        <f>dados!J338/100</f>
        <v>0.17610000000000001</v>
      </c>
      <c r="N423" s="13">
        <f>dados!K338/100</f>
        <v>0.18</v>
      </c>
      <c r="O423" s="13">
        <f>dados!L338/100</f>
        <v>0</v>
      </c>
      <c r="P423" s="12" t="str">
        <f>LEFT(Tabela2[[#This Row],[Código]],2)</f>
        <v>17</v>
      </c>
    </row>
    <row r="424" spans="2:16" ht="15" customHeight="1" x14ac:dyDescent="0.25">
      <c r="B424" s="31" t="str">
        <f>IF(Tabela2[[#This Row],[Tipo]] = 0,LOOKUP(Tabela2[[#This Row],[RESUMO]],Tabela3[Grupo],Tabela3[Meus produtos]),VLOOKUP(Tabela2[[#This Row],[Código]],Tabela4[[Código NBS/LC116]:[Meus serviços]],3,0))</f>
        <v>Não</v>
      </c>
      <c r="C424" t="str">
        <f>IF(E424=0,TEXT(dados!A339,"00000000"),IF(E424=2,TEXT(dados!A339,"0000"),TEXT(dados!A339,"#")))</f>
        <v>17041000</v>
      </c>
      <c r="D424" t="str">
        <f>IF(dados!B339=0,"",dados!B339)</f>
        <v/>
      </c>
      <c r="E424">
        <f>dados!C339</f>
        <v>0</v>
      </c>
      <c r="F424" t="str">
        <f>dados!D339</f>
        <v>Gomas de mascar,sem cacau,mesmo revestidas de acucar</v>
      </c>
      <c r="G424"/>
      <c r="H424"/>
      <c r="I424"/>
      <c r="J424"/>
      <c r="K424" s="13"/>
      <c r="L424" s="13">
        <f>dados!I339/100</f>
        <v>0.13880000000000001</v>
      </c>
      <c r="M424" s="13">
        <f>dados!J339/100</f>
        <v>0.17980000000000002</v>
      </c>
      <c r="N424" s="13">
        <f>dados!K339/100</f>
        <v>0.18</v>
      </c>
      <c r="O424" s="13">
        <f>dados!L339/100</f>
        <v>0</v>
      </c>
      <c r="P424" s="12" t="str">
        <f>LEFT(Tabela2[[#This Row],[Código]],2)</f>
        <v>17</v>
      </c>
    </row>
    <row r="425" spans="2:16" ht="15" customHeight="1" x14ac:dyDescent="0.25">
      <c r="B425" s="31" t="str">
        <f>IF(Tabela2[[#This Row],[Tipo]] = 0,LOOKUP(Tabela2[[#This Row],[RESUMO]],Tabela3[Grupo],Tabela3[Meus produtos]),VLOOKUP(Tabela2[[#This Row],[Código]],Tabela4[[Código NBS/LC116]:[Meus serviços]],3,0))</f>
        <v>Não</v>
      </c>
      <c r="C425" t="str">
        <f>IF(E425=0,TEXT(dados!A340,"00000000"),IF(E425=2,TEXT(dados!A340,"0000"),TEXT(dados!A340,"#")))</f>
        <v>17049010</v>
      </c>
      <c r="D425" t="str">
        <f>IF(dados!B340=0,"",dados!B340)</f>
        <v/>
      </c>
      <c r="E425">
        <f>dados!C340</f>
        <v>0</v>
      </c>
      <c r="F425" t="str">
        <f>dados!D340</f>
        <v>Chocolate branco,sem cacau</v>
      </c>
      <c r="G425"/>
      <c r="H425"/>
      <c r="I425"/>
      <c r="J425"/>
      <c r="K425" s="13"/>
      <c r="L425" s="13">
        <f>dados!I340/100</f>
        <v>0.14630000000000001</v>
      </c>
      <c r="M425" s="13">
        <f>dados!J340/100</f>
        <v>0.2235</v>
      </c>
      <c r="N425" s="13">
        <f>dados!K340/100</f>
        <v>0.18</v>
      </c>
      <c r="O425" s="13">
        <f>dados!L340/100</f>
        <v>0</v>
      </c>
      <c r="P425" s="12" t="str">
        <f>LEFT(Tabela2[[#This Row],[Código]],2)</f>
        <v>17</v>
      </c>
    </row>
    <row r="426" spans="2:16" ht="15" customHeight="1" x14ac:dyDescent="0.25">
      <c r="B426" s="31" t="str">
        <f>IF(Tabela2[[#This Row],[Tipo]] = 0,LOOKUP(Tabela2[[#This Row],[RESUMO]],Tabela3[Grupo],Tabela3[Meus produtos]),VLOOKUP(Tabela2[[#This Row],[Código]],Tabela4[[Código NBS/LC116]:[Meus serviços]],3,0))</f>
        <v>Não</v>
      </c>
      <c r="C426" t="str">
        <f>IF(E426=0,TEXT(dados!A341,"00000000"),IF(E426=2,TEXT(dados!A341,"0000"),TEXT(dados!A341,"#")))</f>
        <v>17049020</v>
      </c>
      <c r="D426" t="str">
        <f>IF(dados!B341=0,"",dados!B341)</f>
        <v/>
      </c>
      <c r="E426">
        <f>dados!C341</f>
        <v>0</v>
      </c>
      <c r="F426" t="str">
        <f>dados!D341</f>
        <v>Bombons,caramelos,confeitos e pastilhas,sem cacau</v>
      </c>
      <c r="G426"/>
      <c r="H426"/>
      <c r="I426"/>
      <c r="J426"/>
      <c r="K426" s="13"/>
      <c r="L426" s="13">
        <f>dados!I341/100</f>
        <v>0.13880000000000001</v>
      </c>
      <c r="M426" s="13">
        <f>dados!J341/100</f>
        <v>0.17980000000000002</v>
      </c>
      <c r="N426" s="13">
        <f>dados!K341/100</f>
        <v>0.18</v>
      </c>
      <c r="O426" s="13">
        <f>dados!L341/100</f>
        <v>0</v>
      </c>
      <c r="P426" s="12" t="str">
        <f>LEFT(Tabela2[[#This Row],[Código]],2)</f>
        <v>17</v>
      </c>
    </row>
    <row r="427" spans="2:16" ht="15" customHeight="1" x14ac:dyDescent="0.25">
      <c r="B427" s="31" t="str">
        <f>IF(Tabela2[[#This Row],[Tipo]] = 0,LOOKUP(Tabela2[[#This Row],[RESUMO]],Tabela3[Grupo],Tabela3[Meus produtos]),VLOOKUP(Tabela2[[#This Row],[Código]],Tabela4[[Código NBS/LC116]:[Meus serviços]],3,0))</f>
        <v>Não</v>
      </c>
      <c r="C427" t="str">
        <f>IF(E427=0,TEXT(dados!A342,"00000000"),IF(E427=2,TEXT(dados!A342,"0000"),TEXT(dados!A342,"#")))</f>
        <v>17049090</v>
      </c>
      <c r="D427" t="str">
        <f>IF(dados!B342=0,"",dados!B342)</f>
        <v/>
      </c>
      <c r="E427">
        <f>dados!C342</f>
        <v>0</v>
      </c>
      <c r="F427" t="str">
        <f>dados!D342</f>
        <v>Outros produtos de confeitaria,sem cacau</v>
      </c>
      <c r="G427"/>
      <c r="H427"/>
      <c r="I427"/>
      <c r="J427"/>
      <c r="K427" s="13"/>
      <c r="L427" s="13">
        <f>dados!I342/100</f>
        <v>0.16600000000000001</v>
      </c>
      <c r="M427" s="13">
        <f>dados!J342/100</f>
        <v>0.33850000000000002</v>
      </c>
      <c r="N427" s="13">
        <f>dados!K342/100</f>
        <v>0.18</v>
      </c>
      <c r="O427" s="13">
        <f>dados!L342/100</f>
        <v>0</v>
      </c>
      <c r="P427" s="12" t="str">
        <f>LEFT(Tabela2[[#This Row],[Código]],2)</f>
        <v>17</v>
      </c>
    </row>
    <row r="428" spans="2:16" ht="15" customHeight="1" x14ac:dyDescent="0.25">
      <c r="B428" s="31" t="str">
        <f>IF(Tabela2[[#This Row],[Tipo]] = 0,LOOKUP(Tabela2[[#This Row],[RESUMO]],Tabela3[Grupo],Tabela3[Meus produtos]),VLOOKUP(Tabela2[[#This Row],[Código]],Tabela4[[Código NBS/LC116]:[Meus serviços]],3,0))</f>
        <v>Não</v>
      </c>
      <c r="C428" t="str">
        <f>IF(E428=0,TEXT(dados!A343,"00000000"),IF(E428=2,TEXT(dados!A343,"0000"),TEXT(dados!A343,"#")))</f>
        <v>18010000</v>
      </c>
      <c r="D428" t="str">
        <f>IF(dados!B343=0,"",dados!B343)</f>
        <v/>
      </c>
      <c r="E428">
        <f>dados!C343</f>
        <v>0</v>
      </c>
      <c r="F428" t="str">
        <f>dados!D343</f>
        <v>Cacau inteiro ou partido,em bruto ou torrado</v>
      </c>
      <c r="G428"/>
      <c r="H428"/>
      <c r="I428"/>
      <c r="J428"/>
      <c r="K428" s="13"/>
      <c r="L428" s="13">
        <f>dados!I343/100</f>
        <v>0.13449999999999998</v>
      </c>
      <c r="M428" s="13">
        <f>dados!J343/100</f>
        <v>0.16589999999999999</v>
      </c>
      <c r="N428" s="13">
        <f>dados!K343/100</f>
        <v>0.18</v>
      </c>
      <c r="O428" s="13">
        <f>dados!L343/100</f>
        <v>0</v>
      </c>
      <c r="P428" s="12" t="str">
        <f>LEFT(Tabela2[[#This Row],[Código]],2)</f>
        <v>18</v>
      </c>
    </row>
    <row r="429" spans="2:16" ht="15" customHeight="1" x14ac:dyDescent="0.25">
      <c r="B429" s="31" t="str">
        <f>IF(Tabela2[[#This Row],[Tipo]] = 0,LOOKUP(Tabela2[[#This Row],[RESUMO]],Tabela3[Grupo],Tabela3[Meus produtos]),VLOOKUP(Tabela2[[#This Row],[Código]],Tabela4[[Código NBS/LC116]:[Meus serviços]],3,0))</f>
        <v>Não</v>
      </c>
      <c r="C429" t="str">
        <f>IF(E429=0,TEXT(dados!A344,"00000000"),IF(E429=2,TEXT(dados!A344,"0000"),TEXT(dados!A344,"#")))</f>
        <v>18010000</v>
      </c>
      <c r="D429">
        <f>IF(dados!B344=0,"",dados!B344)</f>
        <v>1</v>
      </c>
      <c r="E429">
        <f>dados!C344</f>
        <v>0</v>
      </c>
      <c r="F429" t="str">
        <f>dados!D344</f>
        <v>Cacau torrado</v>
      </c>
      <c r="G429"/>
      <c r="H429"/>
      <c r="I429"/>
      <c r="J429"/>
      <c r="K429" s="13"/>
      <c r="L429" s="13">
        <f>dados!I344/100</f>
        <v>0.13449999999999998</v>
      </c>
      <c r="M429" s="13">
        <f>dados!J344/100</f>
        <v>0.16589999999999999</v>
      </c>
      <c r="N429" s="13">
        <f>dados!K344/100</f>
        <v>0.18</v>
      </c>
      <c r="O429" s="13">
        <f>dados!L344/100</f>
        <v>0</v>
      </c>
      <c r="P429" s="12" t="str">
        <f>LEFT(Tabela2[[#This Row],[Código]],2)</f>
        <v>18</v>
      </c>
    </row>
    <row r="430" spans="2:16" ht="15" customHeight="1" x14ac:dyDescent="0.25">
      <c r="B430" s="31" t="str">
        <f>IF(Tabela2[[#This Row],[Tipo]] = 0,LOOKUP(Tabela2[[#This Row],[RESUMO]],Tabela3[Grupo],Tabela3[Meus produtos]),VLOOKUP(Tabela2[[#This Row],[Código]],Tabela4[[Código NBS/LC116]:[Meus serviços]],3,0))</f>
        <v>Não</v>
      </c>
      <c r="C430" t="str">
        <f>IF(E430=0,TEXT(dados!A345,"00000000"),IF(E430=2,TEXT(dados!A345,"0000"),TEXT(dados!A345,"#")))</f>
        <v>18020000</v>
      </c>
      <c r="D430" t="str">
        <f>IF(dados!B345=0,"",dados!B345)</f>
        <v/>
      </c>
      <c r="E430">
        <f>dados!C345</f>
        <v>0</v>
      </c>
      <c r="F430" t="str">
        <f>dados!D345</f>
        <v>Cascas,peliculas e outs.desperdicios de cacau</v>
      </c>
      <c r="G430"/>
      <c r="H430"/>
      <c r="I430"/>
      <c r="J430"/>
      <c r="K430" s="13"/>
      <c r="L430" s="13">
        <f>dados!I345/100</f>
        <v>0.13449999999999998</v>
      </c>
      <c r="M430" s="13">
        <f>dados!J345/100</f>
        <v>0.16589999999999999</v>
      </c>
      <c r="N430" s="13">
        <f>dados!K345/100</f>
        <v>0.18</v>
      </c>
      <c r="O430" s="13">
        <f>dados!L345/100</f>
        <v>0</v>
      </c>
      <c r="P430" s="12" t="str">
        <f>LEFT(Tabela2[[#This Row],[Código]],2)</f>
        <v>18</v>
      </c>
    </row>
    <row r="431" spans="2:16" ht="15" customHeight="1" x14ac:dyDescent="0.25">
      <c r="B431" s="31" t="str">
        <f>IF(Tabela2[[#This Row],[Tipo]] = 0,LOOKUP(Tabela2[[#This Row],[RESUMO]],Tabela3[Grupo],Tabela3[Meus produtos]),VLOOKUP(Tabela2[[#This Row],[Código]],Tabela4[[Código NBS/LC116]:[Meus serviços]],3,0))</f>
        <v>Não</v>
      </c>
      <c r="C431" t="str">
        <f>IF(E431=0,TEXT(dados!A346,"00000000"),IF(E431=2,TEXT(dados!A346,"0000"),TEXT(dados!A346,"#")))</f>
        <v>18031000</v>
      </c>
      <c r="D431" t="str">
        <f>IF(dados!B346=0,"",dados!B346)</f>
        <v/>
      </c>
      <c r="E431">
        <f>dados!C346</f>
        <v>0</v>
      </c>
      <c r="F431" t="str">
        <f>dados!D346</f>
        <v>Pasta de cacau,nao desengordurada</v>
      </c>
      <c r="G431"/>
      <c r="H431"/>
      <c r="I431"/>
      <c r="J431"/>
      <c r="K431" s="13"/>
      <c r="L431" s="13">
        <f>dados!I346/100</f>
        <v>0.13449999999999998</v>
      </c>
      <c r="M431" s="13">
        <f>dados!J346/100</f>
        <v>0.16789999999999999</v>
      </c>
      <c r="N431" s="13">
        <f>dados!K346/100</f>
        <v>0.18</v>
      </c>
      <c r="O431" s="13">
        <f>dados!L346/100</f>
        <v>0</v>
      </c>
      <c r="P431" s="12" t="str">
        <f>LEFT(Tabela2[[#This Row],[Código]],2)</f>
        <v>18</v>
      </c>
    </row>
    <row r="432" spans="2:16" ht="15" customHeight="1" x14ac:dyDescent="0.25">
      <c r="B432" s="31" t="str">
        <f>IF(Tabela2[[#This Row],[Tipo]] = 0,LOOKUP(Tabela2[[#This Row],[RESUMO]],Tabela3[Grupo],Tabela3[Meus produtos]),VLOOKUP(Tabela2[[#This Row],[Código]],Tabela4[[Código NBS/LC116]:[Meus serviços]],3,0))</f>
        <v>Não</v>
      </c>
      <c r="C432" t="str">
        <f>IF(E432=0,TEXT(dados!A347,"00000000"),IF(E432=2,TEXT(dados!A347,"0000"),TEXT(dados!A347,"#")))</f>
        <v>18032000</v>
      </c>
      <c r="D432" t="str">
        <f>IF(dados!B347=0,"",dados!B347)</f>
        <v/>
      </c>
      <c r="E432">
        <f>dados!C347</f>
        <v>0</v>
      </c>
      <c r="F432" t="str">
        <f>dados!D347</f>
        <v>Pasta de cacau,total ou parcialmente desengordurada</v>
      </c>
      <c r="G432"/>
      <c r="H432"/>
      <c r="I432"/>
      <c r="J432"/>
      <c r="K432" s="13"/>
      <c r="L432" s="13">
        <f>dados!I347/100</f>
        <v>0.13449999999999998</v>
      </c>
      <c r="M432" s="13">
        <f>dados!J347/100</f>
        <v>0.16789999999999999</v>
      </c>
      <c r="N432" s="13">
        <f>dados!K347/100</f>
        <v>0.18</v>
      </c>
      <c r="O432" s="13">
        <f>dados!L347/100</f>
        <v>0</v>
      </c>
      <c r="P432" s="12" t="str">
        <f>LEFT(Tabela2[[#This Row],[Código]],2)</f>
        <v>18</v>
      </c>
    </row>
    <row r="433" spans="2:16" ht="15" customHeight="1" x14ac:dyDescent="0.25">
      <c r="B433" s="31" t="str">
        <f>IF(Tabela2[[#This Row],[Tipo]] = 0,LOOKUP(Tabela2[[#This Row],[RESUMO]],Tabela3[Grupo],Tabela3[Meus produtos]),VLOOKUP(Tabela2[[#This Row],[Código]],Tabela4[[Código NBS/LC116]:[Meus serviços]],3,0))</f>
        <v>Não</v>
      </c>
      <c r="C433" t="str">
        <f>IF(E433=0,TEXT(dados!A348,"00000000"),IF(E433=2,TEXT(dados!A348,"0000"),TEXT(dados!A348,"#")))</f>
        <v>18040000</v>
      </c>
      <c r="D433" t="str">
        <f>IF(dados!B348=0,"",dados!B348)</f>
        <v/>
      </c>
      <c r="E433">
        <f>dados!C348</f>
        <v>0</v>
      </c>
      <c r="F433" t="str">
        <f>dados!D348</f>
        <v>Manteiga,gordura e oleo,de cacau</v>
      </c>
      <c r="G433"/>
      <c r="H433"/>
      <c r="I433"/>
      <c r="J433"/>
      <c r="K433" s="13"/>
      <c r="L433" s="13">
        <f>dados!I348/100</f>
        <v>0.13449999999999998</v>
      </c>
      <c r="M433" s="13">
        <f>dados!J348/100</f>
        <v>0.16789999999999999</v>
      </c>
      <c r="N433" s="13">
        <f>dados!K348/100</f>
        <v>0.18</v>
      </c>
      <c r="O433" s="13">
        <f>dados!L348/100</f>
        <v>0</v>
      </c>
      <c r="P433" s="12" t="str">
        <f>LEFT(Tabela2[[#This Row],[Código]],2)</f>
        <v>18</v>
      </c>
    </row>
    <row r="434" spans="2:16" ht="15" customHeight="1" x14ac:dyDescent="0.25">
      <c r="B434" s="31" t="str">
        <f>IF(Tabela2[[#This Row],[Tipo]] = 0,LOOKUP(Tabela2[[#This Row],[RESUMO]],Tabela3[Grupo],Tabela3[Meus produtos]),VLOOKUP(Tabela2[[#This Row],[Código]],Tabela4[[Código NBS/LC116]:[Meus serviços]],3,0))</f>
        <v>Não</v>
      </c>
      <c r="C434" t="str">
        <f>IF(E434=0,TEXT(dados!A349,"00000000"),IF(E434=2,TEXT(dados!A349,"0000"),TEXT(dados!A349,"#")))</f>
        <v>18050000</v>
      </c>
      <c r="D434" t="str">
        <f>IF(dados!B349=0,"",dados!B349)</f>
        <v/>
      </c>
      <c r="E434">
        <f>dados!C349</f>
        <v>0</v>
      </c>
      <c r="F434" t="str">
        <f>dados!D349</f>
        <v>Cacau em po,sem adicao de acucar ou outs. edulcorantes</v>
      </c>
      <c r="G434"/>
      <c r="H434"/>
      <c r="I434"/>
      <c r="J434"/>
      <c r="K434" s="13"/>
      <c r="L434" s="13">
        <f>dados!I349/100</f>
        <v>0.13449999999999998</v>
      </c>
      <c r="M434" s="13">
        <f>dados!J349/100</f>
        <v>0.1699</v>
      </c>
      <c r="N434" s="13">
        <f>dados!K349/100</f>
        <v>0.18</v>
      </c>
      <c r="O434" s="13">
        <f>dados!L349/100</f>
        <v>0</v>
      </c>
      <c r="P434" s="12" t="str">
        <f>LEFT(Tabela2[[#This Row],[Código]],2)</f>
        <v>18</v>
      </c>
    </row>
    <row r="435" spans="2:16" ht="15" customHeight="1" x14ac:dyDescent="0.25">
      <c r="B435" s="31" t="str">
        <f>IF(Tabela2[[#This Row],[Tipo]] = 0,LOOKUP(Tabela2[[#This Row],[RESUMO]],Tabela3[Grupo],Tabela3[Meus produtos]),VLOOKUP(Tabela2[[#This Row],[Código]],Tabela4[[Código NBS/LC116]:[Meus serviços]],3,0))</f>
        <v>Não</v>
      </c>
      <c r="C435" t="str">
        <f>IF(E435=0,TEXT(dados!A350,"00000000"),IF(E435=2,TEXT(dados!A350,"0000"),TEXT(dados!A350,"#")))</f>
        <v>18061000</v>
      </c>
      <c r="D435" t="str">
        <f>IF(dados!B350=0,"",dados!B350)</f>
        <v/>
      </c>
      <c r="E435">
        <f>dados!C350</f>
        <v>0</v>
      </c>
      <c r="F435" t="str">
        <f>dados!D350</f>
        <v>Cacau em po,com adicao de acucar ou outs. edulcorantes</v>
      </c>
      <c r="G435"/>
      <c r="H435"/>
      <c r="I435"/>
      <c r="J435"/>
      <c r="K435" s="13"/>
      <c r="L435" s="13">
        <f>dados!I350/100</f>
        <v>0.13449999999999998</v>
      </c>
      <c r="M435" s="13">
        <f>dados!J350/100</f>
        <v>0.29389999999999999</v>
      </c>
      <c r="N435" s="13">
        <f>dados!K350/100</f>
        <v>0.18</v>
      </c>
      <c r="O435" s="13">
        <f>dados!L350/100</f>
        <v>0</v>
      </c>
      <c r="P435" s="12" t="str">
        <f>LEFT(Tabela2[[#This Row],[Código]],2)</f>
        <v>18</v>
      </c>
    </row>
    <row r="436" spans="2:16" ht="15" customHeight="1" x14ac:dyDescent="0.25">
      <c r="B436" s="31" t="str">
        <f>IF(Tabela2[[#This Row],[Tipo]] = 0,LOOKUP(Tabela2[[#This Row],[RESUMO]],Tabela3[Grupo],Tabela3[Meus produtos]),VLOOKUP(Tabela2[[#This Row],[Código]],Tabela4[[Código NBS/LC116]:[Meus serviços]],3,0))</f>
        <v>Não</v>
      </c>
      <c r="C436" t="str">
        <f>IF(E436=0,TEXT(dados!A351,"00000000"),IF(E436=2,TEXT(dados!A351,"0000"),TEXT(dados!A351,"#")))</f>
        <v>18062000</v>
      </c>
      <c r="D436" t="str">
        <f>IF(dados!B351=0,"",dados!B351)</f>
        <v/>
      </c>
      <c r="E436">
        <f>dados!C351</f>
        <v>0</v>
      </c>
      <c r="F436" t="str">
        <f>dados!D351</f>
        <v>Outs.prepars.aliment.c/cacau,em blocos, barras,p&gt;2kg,etc</v>
      </c>
      <c r="G436"/>
      <c r="H436"/>
      <c r="I436"/>
      <c r="J436"/>
      <c r="K436" s="13"/>
      <c r="L436" s="13">
        <f>dados!I351/100</f>
        <v>0.13449999999999998</v>
      </c>
      <c r="M436" s="13">
        <f>dados!J351/100</f>
        <v>0.29389999999999999</v>
      </c>
      <c r="N436" s="13">
        <f>dados!K351/100</f>
        <v>0.18</v>
      </c>
      <c r="O436" s="13">
        <f>dados!L351/100</f>
        <v>0</v>
      </c>
      <c r="P436" s="12" t="str">
        <f>LEFT(Tabela2[[#This Row],[Código]],2)</f>
        <v>18</v>
      </c>
    </row>
    <row r="437" spans="2:16" ht="15" customHeight="1" x14ac:dyDescent="0.25">
      <c r="B437" s="31" t="str">
        <f>IF(Tabela2[[#This Row],[Tipo]] = 0,LOOKUP(Tabela2[[#This Row],[RESUMO]],Tabela3[Grupo],Tabela3[Meus produtos]),VLOOKUP(Tabela2[[#This Row],[Código]],Tabela4[[Código NBS/LC116]:[Meus serviços]],3,0))</f>
        <v>Não</v>
      </c>
      <c r="C437" t="str">
        <f>IF(E437=0,TEXT(dados!A352,"00000000"),IF(E437=2,TEXT(dados!A352,"0000"),TEXT(dados!A352,"#")))</f>
        <v>18063110</v>
      </c>
      <c r="D437" t="str">
        <f>IF(dados!B352=0,"",dados!B352)</f>
        <v/>
      </c>
      <c r="E437">
        <f>dados!C352</f>
        <v>0</v>
      </c>
      <c r="F437" t="str">
        <f>dados!D352</f>
        <v>Chocolate recheado,em tabletes,barras e paus</v>
      </c>
      <c r="G437"/>
      <c r="H437"/>
      <c r="I437"/>
      <c r="J437"/>
      <c r="K437" s="13"/>
      <c r="L437" s="13">
        <f>dados!I352/100</f>
        <v>0.16600000000000001</v>
      </c>
      <c r="M437" s="13">
        <f>dados!J352/100</f>
        <v>0.33850000000000002</v>
      </c>
      <c r="N437" s="13">
        <f>dados!K352/100</f>
        <v>0.18</v>
      </c>
      <c r="O437" s="13">
        <f>dados!L352/100</f>
        <v>0</v>
      </c>
      <c r="P437" s="12" t="str">
        <f>LEFT(Tabela2[[#This Row],[Código]],2)</f>
        <v>18</v>
      </c>
    </row>
    <row r="438" spans="2:16" ht="15" customHeight="1" x14ac:dyDescent="0.25">
      <c r="B438" s="31" t="str">
        <f>IF(Tabela2[[#This Row],[Tipo]] = 0,LOOKUP(Tabela2[[#This Row],[RESUMO]],Tabela3[Grupo],Tabela3[Meus produtos]),VLOOKUP(Tabela2[[#This Row],[Código]],Tabela4[[Código NBS/LC116]:[Meus serviços]],3,0))</f>
        <v>Não</v>
      </c>
      <c r="C438" t="str">
        <f>IF(E438=0,TEXT(dados!A353,"00000000"),IF(E438=2,TEXT(dados!A353,"0000"),TEXT(dados!A353,"#")))</f>
        <v>18063120</v>
      </c>
      <c r="D438" t="str">
        <f>IF(dados!B353=0,"",dados!B353)</f>
        <v/>
      </c>
      <c r="E438">
        <f>dados!C353</f>
        <v>0</v>
      </c>
      <c r="F438" t="str">
        <f>dados!D353</f>
        <v>Outs.prepars.aliments.c/cacau,recheadas,em tabletes,etc</v>
      </c>
      <c r="G438"/>
      <c r="H438"/>
      <c r="I438"/>
      <c r="J438"/>
      <c r="K438" s="13"/>
      <c r="L438" s="13">
        <f>dados!I353/100</f>
        <v>0.16600000000000001</v>
      </c>
      <c r="M438" s="13">
        <f>dados!J353/100</f>
        <v>0.33850000000000002</v>
      </c>
      <c r="N438" s="13">
        <f>dados!K353/100</f>
        <v>0.18</v>
      </c>
      <c r="O438" s="13">
        <f>dados!L353/100</f>
        <v>0</v>
      </c>
      <c r="P438" s="12" t="str">
        <f>LEFT(Tabela2[[#This Row],[Código]],2)</f>
        <v>18</v>
      </c>
    </row>
    <row r="439" spans="2:16" ht="15" customHeight="1" x14ac:dyDescent="0.25">
      <c r="B439" s="31" t="str">
        <f>IF(Tabela2[[#This Row],[Tipo]] = 0,LOOKUP(Tabela2[[#This Row],[RESUMO]],Tabela3[Grupo],Tabela3[Meus produtos]),VLOOKUP(Tabela2[[#This Row],[Código]],Tabela4[[Código NBS/LC116]:[Meus serviços]],3,0))</f>
        <v>Não</v>
      </c>
      <c r="C439" t="str">
        <f>IF(E439=0,TEXT(dados!A354,"00000000"),IF(E439=2,TEXT(dados!A354,"0000"),TEXT(dados!A354,"#")))</f>
        <v>18063210</v>
      </c>
      <c r="D439" t="str">
        <f>IF(dados!B354=0,"",dados!B354)</f>
        <v/>
      </c>
      <c r="E439">
        <f>dados!C354</f>
        <v>0</v>
      </c>
      <c r="F439" t="str">
        <f>dados!D354</f>
        <v>Chocolate nao recheado,em tabletes,barras e paus</v>
      </c>
      <c r="G439"/>
      <c r="H439"/>
      <c r="I439"/>
      <c r="J439"/>
      <c r="K439" s="13"/>
      <c r="L439" s="13">
        <f>dados!I354/100</f>
        <v>0.16600000000000001</v>
      </c>
      <c r="M439" s="13">
        <f>dados!J354/100</f>
        <v>0.33850000000000002</v>
      </c>
      <c r="N439" s="13">
        <f>dados!K354/100</f>
        <v>0.18</v>
      </c>
      <c r="O439" s="13">
        <f>dados!L354/100</f>
        <v>0</v>
      </c>
      <c r="P439" s="12" t="str">
        <f>LEFT(Tabela2[[#This Row],[Código]],2)</f>
        <v>18</v>
      </c>
    </row>
    <row r="440" spans="2:16" ht="15" customHeight="1" x14ac:dyDescent="0.25">
      <c r="B440" s="31" t="str">
        <f>IF(Tabela2[[#This Row],[Tipo]] = 0,LOOKUP(Tabela2[[#This Row],[RESUMO]],Tabela3[Grupo],Tabela3[Meus produtos]),VLOOKUP(Tabela2[[#This Row],[Código]],Tabela4[[Código NBS/LC116]:[Meus serviços]],3,0))</f>
        <v>Não</v>
      </c>
      <c r="C440" t="str">
        <f>IF(E440=0,TEXT(dados!A355,"00000000"),IF(E440=2,TEXT(dados!A355,"0000"),TEXT(dados!A355,"#")))</f>
        <v>18063220</v>
      </c>
      <c r="D440" t="str">
        <f>IF(dados!B355=0,"",dados!B355)</f>
        <v/>
      </c>
      <c r="E440">
        <f>dados!C355</f>
        <v>0</v>
      </c>
      <c r="F440" t="str">
        <f>dados!D355</f>
        <v>Outs.prepars.alims.c/cacau,n/recheadas,em tabletes,etc.</v>
      </c>
      <c r="G440"/>
      <c r="H440"/>
      <c r="I440"/>
      <c r="J440"/>
      <c r="K440" s="13"/>
      <c r="L440" s="13">
        <f>dados!I355/100</f>
        <v>0.16600000000000001</v>
      </c>
      <c r="M440" s="13">
        <f>dados!J355/100</f>
        <v>0.33850000000000002</v>
      </c>
      <c r="N440" s="13">
        <f>dados!K355/100</f>
        <v>0.18</v>
      </c>
      <c r="O440" s="13">
        <f>dados!L355/100</f>
        <v>0</v>
      </c>
      <c r="P440" s="12" t="str">
        <f>LEFT(Tabela2[[#This Row],[Código]],2)</f>
        <v>18</v>
      </c>
    </row>
    <row r="441" spans="2:16" ht="15" customHeight="1" x14ac:dyDescent="0.25">
      <c r="B441" s="31" t="str">
        <f>IF(Tabela2[[#This Row],[Tipo]] = 0,LOOKUP(Tabela2[[#This Row],[RESUMO]],Tabela3[Grupo],Tabela3[Meus produtos]),VLOOKUP(Tabela2[[#This Row],[Código]],Tabela4[[Código NBS/LC116]:[Meus serviços]],3,0))</f>
        <v>Não</v>
      </c>
      <c r="C441" t="str">
        <f>IF(E441=0,TEXT(dados!A356,"00000000"),IF(E441=2,TEXT(dados!A356,"0000"),TEXT(dados!A356,"#")))</f>
        <v>18069000</v>
      </c>
      <c r="D441" t="str">
        <f>IF(dados!B356=0,"",dados!B356)</f>
        <v/>
      </c>
      <c r="E441">
        <f>dados!C356</f>
        <v>0</v>
      </c>
      <c r="F441" t="str">
        <f>dados!D356</f>
        <v>Cacau e suas preparacoes chocolate e outras preparacoes alimenticias que contenham cacau outros</v>
      </c>
      <c r="G441"/>
      <c r="H441"/>
      <c r="I441"/>
      <c r="J441"/>
      <c r="K441" s="13"/>
      <c r="L441" s="13">
        <f>dados!I356/100</f>
        <v>0.16600000000000001</v>
      </c>
      <c r="M441" s="13">
        <f>dados!J356/100</f>
        <v>0.33850000000000002</v>
      </c>
      <c r="N441" s="13">
        <f>dados!K356/100</f>
        <v>0.18</v>
      </c>
      <c r="O441" s="13">
        <f>dados!L356/100</f>
        <v>0</v>
      </c>
      <c r="P441" s="12" t="str">
        <f>LEFT(Tabela2[[#This Row],[Código]],2)</f>
        <v>18</v>
      </c>
    </row>
    <row r="442" spans="2:16" ht="15" customHeight="1" x14ac:dyDescent="0.25">
      <c r="B442" s="31" t="str">
        <f>IF(Tabela2[[#This Row],[Tipo]] = 0,LOOKUP(Tabela2[[#This Row],[RESUMO]],Tabela3[Grupo],Tabela3[Meus produtos]),VLOOKUP(Tabela2[[#This Row],[Código]],Tabela4[[Código NBS/LC116]:[Meus serviços]],3,0))</f>
        <v>Não</v>
      </c>
      <c r="C442" t="str">
        <f>IF(E442=0,TEXT(dados!A357,"00000000"),IF(E442=2,TEXT(dados!A357,"0000"),TEXT(dados!A357,"#")))</f>
        <v>18069000</v>
      </c>
      <c r="D442">
        <f>IF(dados!B357=0,"",dados!B357)</f>
        <v>1</v>
      </c>
      <c r="E442">
        <f>dados!C357</f>
        <v>0</v>
      </c>
      <c r="F442" t="str">
        <f>dados!D357</f>
        <v>Achocolatados, assim entendidos os produtos a base de chocolate, em po ou em granulos, destinados a mistura com agua ou leite</v>
      </c>
      <c r="G442"/>
      <c r="H442"/>
      <c r="I442"/>
      <c r="J442"/>
      <c r="K442" s="13"/>
      <c r="L442" s="13">
        <f>dados!I357/100</f>
        <v>0.13449999999999998</v>
      </c>
      <c r="M442" s="13">
        <f>dados!J357/100</f>
        <v>0.307</v>
      </c>
      <c r="N442" s="13">
        <f>dados!K357/100</f>
        <v>0.18</v>
      </c>
      <c r="O442" s="13">
        <f>dados!L357/100</f>
        <v>0</v>
      </c>
      <c r="P442" s="12" t="str">
        <f>LEFT(Tabela2[[#This Row],[Código]],2)</f>
        <v>18</v>
      </c>
    </row>
    <row r="443" spans="2:16" ht="15" customHeight="1" x14ac:dyDescent="0.25">
      <c r="B443" s="31" t="str">
        <f>IF(Tabela2[[#This Row],[Tipo]] = 0,LOOKUP(Tabela2[[#This Row],[RESUMO]],Tabela3[Grupo],Tabela3[Meus produtos]),VLOOKUP(Tabela2[[#This Row],[Código]],Tabela4[[Código NBS/LC116]:[Meus serviços]],3,0))</f>
        <v>Não</v>
      </c>
      <c r="C443" t="str">
        <f>IF(E443=0,TEXT(dados!A358,"00000000"),IF(E443=2,TEXT(dados!A358,"0000"),TEXT(dados!A358,"#")))</f>
        <v>19011010</v>
      </c>
      <c r="D443" t="str">
        <f>IF(dados!B358=0,"",dados!B358)</f>
        <v/>
      </c>
      <c r="E443">
        <f>dados!C358</f>
        <v>0</v>
      </c>
      <c r="F443" t="str">
        <f>dados!D358</f>
        <v>Leite modificado,para alimentacao de criancas</v>
      </c>
      <c r="G443"/>
      <c r="H443"/>
      <c r="I443"/>
      <c r="J443"/>
      <c r="K443" s="13"/>
      <c r="L443" s="13">
        <f>dados!I358/100</f>
        <v>0.13449999999999998</v>
      </c>
      <c r="M443" s="13">
        <f>dados!J358/100</f>
        <v>0.29239999999999999</v>
      </c>
      <c r="N443" s="13">
        <f>dados!K358/100</f>
        <v>0.18</v>
      </c>
      <c r="O443" s="13">
        <f>dados!L358/100</f>
        <v>0</v>
      </c>
      <c r="P443" s="12" t="str">
        <f>LEFT(Tabela2[[#This Row],[Código]],2)</f>
        <v>19</v>
      </c>
    </row>
    <row r="444" spans="2:16" ht="15" customHeight="1" x14ac:dyDescent="0.25">
      <c r="B444" s="31" t="str">
        <f>IF(Tabela2[[#This Row],[Tipo]] = 0,LOOKUP(Tabela2[[#This Row],[RESUMO]],Tabela3[Grupo],Tabela3[Meus produtos]),VLOOKUP(Tabela2[[#This Row],[Código]],Tabela4[[Código NBS/LC116]:[Meus serviços]],3,0))</f>
        <v>Não</v>
      </c>
      <c r="C444" t="str">
        <f>IF(E444=0,TEXT(dados!A359,"00000000"),IF(E444=2,TEXT(dados!A359,"0000"),TEXT(dados!A359,"#")))</f>
        <v>19011020</v>
      </c>
      <c r="D444" t="str">
        <f>IF(dados!B359=0,"",dados!B359)</f>
        <v/>
      </c>
      <c r="E444">
        <f>dados!C359</f>
        <v>0</v>
      </c>
      <c r="F444" t="str">
        <f>dados!D359</f>
        <v>Farinha lactea,para alimentacao de criancas</v>
      </c>
      <c r="G444"/>
      <c r="H444"/>
      <c r="I444"/>
      <c r="J444"/>
      <c r="K444" s="13"/>
      <c r="L444" s="13">
        <f>dados!I359/100</f>
        <v>0.13449999999999998</v>
      </c>
      <c r="M444" s="13">
        <f>dados!J359/100</f>
        <v>0.29389999999999999</v>
      </c>
      <c r="N444" s="13">
        <f>dados!K359/100</f>
        <v>0.18</v>
      </c>
      <c r="O444" s="13">
        <f>dados!L359/100</f>
        <v>0</v>
      </c>
      <c r="P444" s="12" t="str">
        <f>LEFT(Tabela2[[#This Row],[Código]],2)</f>
        <v>19</v>
      </c>
    </row>
    <row r="445" spans="2:16" ht="15" customHeight="1" x14ac:dyDescent="0.25">
      <c r="B445" s="31" t="str">
        <f>IF(Tabela2[[#This Row],[Tipo]] = 0,LOOKUP(Tabela2[[#This Row],[RESUMO]],Tabela3[Grupo],Tabela3[Meus produtos]),VLOOKUP(Tabela2[[#This Row],[Código]],Tabela4[[Código NBS/LC116]:[Meus serviços]],3,0))</f>
        <v>Não</v>
      </c>
      <c r="C445" t="str">
        <f>IF(E445=0,TEXT(dados!A360,"00000000"),IF(E445=2,TEXT(dados!A360,"0000"),TEXT(dados!A360,"#")))</f>
        <v>19011030</v>
      </c>
      <c r="D445" t="str">
        <f>IF(dados!B360=0,"",dados!B360)</f>
        <v/>
      </c>
      <c r="E445">
        <f>dados!C360</f>
        <v>0</v>
      </c>
      <c r="F445" t="str">
        <f>dados!D360</f>
        <v>Prepars.a base farinha,semola,amido,p/alim.de criancas</v>
      </c>
      <c r="G445"/>
      <c r="H445"/>
      <c r="I445"/>
      <c r="J445"/>
      <c r="K445" s="13"/>
      <c r="L445" s="13">
        <f>dados!I360/100</f>
        <v>0.13449999999999998</v>
      </c>
      <c r="M445" s="13">
        <f>dados!J360/100</f>
        <v>0.29389999999999999</v>
      </c>
      <c r="N445" s="13">
        <f>dados!K360/100</f>
        <v>0.18</v>
      </c>
      <c r="O445" s="13">
        <f>dados!L360/100</f>
        <v>0</v>
      </c>
      <c r="P445" s="12" t="str">
        <f>LEFT(Tabela2[[#This Row],[Código]],2)</f>
        <v>19</v>
      </c>
    </row>
    <row r="446" spans="2:16" ht="15" customHeight="1" x14ac:dyDescent="0.25">
      <c r="B446" s="31" t="str">
        <f>IF(Tabela2[[#This Row],[Tipo]] = 0,LOOKUP(Tabela2[[#This Row],[RESUMO]],Tabela3[Grupo],Tabela3[Meus produtos]),VLOOKUP(Tabela2[[#This Row],[Código]],Tabela4[[Código NBS/LC116]:[Meus serviços]],3,0))</f>
        <v>Não</v>
      </c>
      <c r="C446" t="str">
        <f>IF(E446=0,TEXT(dados!A361,"00000000"),IF(E446=2,TEXT(dados!A361,"0000"),TEXT(dados!A361,"#")))</f>
        <v>19011090</v>
      </c>
      <c r="D446" t="str">
        <f>IF(dados!B361=0,"",dados!B361)</f>
        <v/>
      </c>
      <c r="E446">
        <f>dados!C361</f>
        <v>0</v>
      </c>
      <c r="F446" t="str">
        <f>dados!D361</f>
        <v>Outros preparacoes para alimentacao de criancas</v>
      </c>
      <c r="G446"/>
      <c r="H446"/>
      <c r="I446"/>
      <c r="J446"/>
      <c r="K446" s="13"/>
      <c r="L446" s="13">
        <f>dados!I361/100</f>
        <v>0.13449999999999998</v>
      </c>
      <c r="M446" s="13">
        <f>dados!J361/100</f>
        <v>0.29389999999999999</v>
      </c>
      <c r="N446" s="13">
        <f>dados!K361/100</f>
        <v>0.18</v>
      </c>
      <c r="O446" s="13">
        <f>dados!L361/100</f>
        <v>0</v>
      </c>
      <c r="P446" s="12" t="str">
        <f>LEFT(Tabela2[[#This Row],[Código]],2)</f>
        <v>19</v>
      </c>
    </row>
    <row r="447" spans="2:16" ht="15" customHeight="1" x14ac:dyDescent="0.25">
      <c r="B447" s="31" t="str">
        <f>IF(Tabela2[[#This Row],[Tipo]] = 0,LOOKUP(Tabela2[[#This Row],[RESUMO]],Tabela3[Grupo],Tabela3[Meus produtos]),VLOOKUP(Tabela2[[#This Row],[Código]],Tabela4[[Código NBS/LC116]:[Meus serviços]],3,0))</f>
        <v>Não</v>
      </c>
      <c r="C447" t="str">
        <f>IF(E447=0,TEXT(dados!A362,"00000000"),IF(E447=2,TEXT(dados!A362,"0000"),TEXT(dados!A362,"#")))</f>
        <v>19012010</v>
      </c>
      <c r="D447" t="str">
        <f>IF(dados!B362=0,"",dados!B362)</f>
        <v/>
      </c>
      <c r="E447">
        <f>dados!C362</f>
        <v>0</v>
      </c>
      <c r="F447" t="str">
        <f>dados!D362</f>
        <v>Preparacoes a base de cereais farinhas amidos feculas ou leite produtos de pastelaria extratos de malte preparacoes alimenticias de farinhas grumos semolas amidos feculas ou de extratos de malte que nao contenham cacau ou que contenham menos de 40 em peso de cacau calculado sobre uma base totalmente desengordurada nao especificadas nem compreendidas noutras posicoes preparacoes alimenticias de produtos das posicoes 04 01 a 04 04 que nao contenham</v>
      </c>
      <c r="G447"/>
      <c r="H447"/>
      <c r="I447"/>
      <c r="J447"/>
      <c r="K447" s="13"/>
      <c r="L447" s="13">
        <f>dados!I362/100</f>
        <v>0.13449999999999998</v>
      </c>
      <c r="M447" s="13">
        <f>dados!J362/100</f>
        <v>0.26640000000000003</v>
      </c>
      <c r="N447" s="13">
        <f>dados!K362/100</f>
        <v>0.12</v>
      </c>
      <c r="O447" s="13">
        <f>dados!L362/100</f>
        <v>0</v>
      </c>
      <c r="P447" s="12" t="str">
        <f>LEFT(Tabela2[[#This Row],[Código]],2)</f>
        <v>19</v>
      </c>
    </row>
    <row r="448" spans="2:16" ht="15" customHeight="1" x14ac:dyDescent="0.25">
      <c r="B448" s="31" t="str">
        <f>IF(Tabela2[[#This Row],[Tipo]] = 0,LOOKUP(Tabela2[[#This Row],[RESUMO]],Tabela3[Grupo],Tabela3[Meus produtos]),VLOOKUP(Tabela2[[#This Row],[Código]],Tabela4[[Código NBS/LC116]:[Meus serviços]],3,0))</f>
        <v>Não</v>
      </c>
      <c r="C448" t="str">
        <f>IF(E448=0,TEXT(dados!A363,"00000000"),IF(E448=2,TEXT(dados!A363,"0000"),TEXT(dados!A363,"#")))</f>
        <v>19012010</v>
      </c>
      <c r="D448">
        <f>IF(dados!B363=0,"",dados!B363)</f>
        <v>1</v>
      </c>
      <c r="E448">
        <f>dados!C363</f>
        <v>0</v>
      </c>
      <c r="F448" t="str">
        <f>dados!D363</f>
        <v xml:space="preserve"> Pre 8208 misturas proprias para fabricacao de pao do tipo comum</v>
      </c>
      <c r="G448"/>
      <c r="H448"/>
      <c r="I448"/>
      <c r="J448"/>
      <c r="K448" s="13"/>
      <c r="L448" s="13">
        <f>dados!I363/100</f>
        <v>0.13449999999999998</v>
      </c>
      <c r="M448" s="13">
        <f>dados!J363/100</f>
        <v>0.26640000000000003</v>
      </c>
      <c r="N448" s="13">
        <f>dados!K363/100</f>
        <v>0.12</v>
      </c>
      <c r="O448" s="13">
        <f>dados!L363/100</f>
        <v>0</v>
      </c>
      <c r="P448" s="12" t="str">
        <f>LEFT(Tabela2[[#This Row],[Código]],2)</f>
        <v>19</v>
      </c>
    </row>
    <row r="449" spans="2:16" ht="15" customHeight="1" x14ac:dyDescent="0.25">
      <c r="B449" s="31" t="str">
        <f>IF(Tabela2[[#This Row],[Tipo]] = 0,LOOKUP(Tabela2[[#This Row],[RESUMO]],Tabela3[Grupo],Tabela3[Meus produtos]),VLOOKUP(Tabela2[[#This Row],[Código]],Tabela4[[Código NBS/LC116]:[Meus serviços]],3,0))</f>
        <v>Não</v>
      </c>
      <c r="C449" t="str">
        <f>IF(E449=0,TEXT(dados!A364,"00000000"),IF(E449=2,TEXT(dados!A364,"0000"),TEXT(dados!A364,"#")))</f>
        <v>19012020</v>
      </c>
      <c r="D449" t="str">
        <f>IF(dados!B364=0,"",dados!B364)</f>
        <v/>
      </c>
      <c r="E449">
        <f>dados!C364</f>
        <v>0</v>
      </c>
      <c r="F449" t="str">
        <f>dados!D364</f>
        <v>Preparacoes a base de cereais farinhas amidos feculas ou leite produtos de pastelaria extratos de malte preparacoes alimenticias de farinhas grumos semolas amidos feculas ou de extratos de malte que nao contenham cacau ou que contenham menos de 40 em peso de cacau calculado sobre uma base totalmente desengordurada nao especificadas nem compreendidas noutras posicoes preparacoes alimenticias de produtos das posicoes 04 01 a 04 04 que nao contenham</v>
      </c>
      <c r="G449"/>
      <c r="H449"/>
      <c r="I449"/>
      <c r="J449"/>
      <c r="K449" s="13"/>
      <c r="L449" s="13">
        <f>dados!I364/100</f>
        <v>0.13449999999999998</v>
      </c>
      <c r="M449" s="13">
        <f>dados!J364/100</f>
        <v>0.26640000000000003</v>
      </c>
      <c r="N449" s="13">
        <f>dados!K364/100</f>
        <v>0.12</v>
      </c>
      <c r="O449" s="13">
        <f>dados!L364/100</f>
        <v>0</v>
      </c>
      <c r="P449" s="12" t="str">
        <f>LEFT(Tabela2[[#This Row],[Código]],2)</f>
        <v>19</v>
      </c>
    </row>
    <row r="450" spans="2:16" ht="15" customHeight="1" x14ac:dyDescent="0.25">
      <c r="B450" s="31" t="str">
        <f>IF(Tabela2[[#This Row],[Tipo]] = 0,LOOKUP(Tabela2[[#This Row],[RESUMO]],Tabela3[Grupo],Tabela3[Meus produtos]),VLOOKUP(Tabela2[[#This Row],[Código]],Tabela4[[Código NBS/LC116]:[Meus serviços]],3,0))</f>
        <v>Não</v>
      </c>
      <c r="C450" t="str">
        <f>IF(E450=0,TEXT(dados!A365,"00000000"),IF(E450=2,TEXT(dados!A365,"0000"),TEXT(dados!A365,"#")))</f>
        <v>19012090</v>
      </c>
      <c r="D450" t="str">
        <f>IF(dados!B365=0,"",dados!B365)</f>
        <v/>
      </c>
      <c r="E450">
        <f>dados!C365</f>
        <v>0</v>
      </c>
      <c r="F450" t="str">
        <f>dados!D365</f>
        <v>Preparacoes a base de cereais farinhas amidos feculas ou leite produtos de pastelaria extratos de malte preparacoes alimenticias de farinhas grumos semolas amidos feculas ou de extratos de malte que nao contenham cacau ou que contenham menos de 40 em peso de cacau calculado sobre uma base totalmente desengordurada nao especificadas nem compreendidas noutras posicoes preparacoes alimenticias de produtos das posicoes 04 01 a 04 04 que nao contenham</v>
      </c>
      <c r="G450"/>
      <c r="H450"/>
      <c r="I450"/>
      <c r="J450"/>
      <c r="K450" s="13"/>
      <c r="L450" s="13">
        <f>dados!I365/100</f>
        <v>0.13449999999999998</v>
      </c>
      <c r="M450" s="13">
        <f>dados!J365/100</f>
        <v>0.26640000000000003</v>
      </c>
      <c r="N450" s="13">
        <f>dados!K365/100</f>
        <v>0.12</v>
      </c>
      <c r="O450" s="13">
        <f>dados!L365/100</f>
        <v>0</v>
      </c>
      <c r="P450" s="12" t="str">
        <f>LEFT(Tabela2[[#This Row],[Código]],2)</f>
        <v>19</v>
      </c>
    </row>
    <row r="451" spans="2:16" ht="15" customHeight="1" x14ac:dyDescent="0.25">
      <c r="B451" s="31" t="str">
        <f>IF(Tabela2[[#This Row],[Tipo]] = 0,LOOKUP(Tabela2[[#This Row],[RESUMO]],Tabela3[Grupo],Tabela3[Meus produtos]),VLOOKUP(Tabela2[[#This Row],[Código]],Tabela4[[Código NBS/LC116]:[Meus serviços]],3,0))</f>
        <v>Não</v>
      </c>
      <c r="C451" t="str">
        <f>IF(E451=0,TEXT(dados!A366,"00000000"),IF(E451=2,TEXT(dados!A366,"0000"),TEXT(dados!A366,"#")))</f>
        <v>19012090</v>
      </c>
      <c r="D451">
        <f>IF(dados!B366=0,"",dados!B366)</f>
        <v>1</v>
      </c>
      <c r="E451">
        <f>dados!C366</f>
        <v>0</v>
      </c>
      <c r="F451" t="str">
        <f>dados!D366</f>
        <v xml:space="preserve"> Pre misturas proprias para fabricacao de pao do tipo comum</v>
      </c>
      <c r="G451"/>
      <c r="H451"/>
      <c r="I451"/>
      <c r="J451"/>
      <c r="K451" s="13"/>
      <c r="L451" s="13">
        <f>dados!I366/100</f>
        <v>0.13449999999999998</v>
      </c>
      <c r="M451" s="13">
        <f>dados!J366/100</f>
        <v>0.26640000000000003</v>
      </c>
      <c r="N451" s="13">
        <f>dados!K366/100</f>
        <v>0.12</v>
      </c>
      <c r="O451" s="13">
        <f>dados!L366/100</f>
        <v>0</v>
      </c>
      <c r="P451" s="12" t="str">
        <f>LEFT(Tabela2[[#This Row],[Código]],2)</f>
        <v>19</v>
      </c>
    </row>
    <row r="452" spans="2:16" ht="15" customHeight="1" x14ac:dyDescent="0.25">
      <c r="B452" s="31" t="str">
        <f>IF(Tabela2[[#This Row],[Tipo]] = 0,LOOKUP(Tabela2[[#This Row],[RESUMO]],Tabela3[Grupo],Tabela3[Meus produtos]),VLOOKUP(Tabela2[[#This Row],[Código]],Tabela4[[Código NBS/LC116]:[Meus serviços]],3,0))</f>
        <v>Não</v>
      </c>
      <c r="C452" t="str">
        <f>IF(E452=0,TEXT(dados!A367,"00000000"),IF(E452=2,TEXT(dados!A367,"0000"),TEXT(dados!A367,"#")))</f>
        <v>19019010</v>
      </c>
      <c r="D452" t="str">
        <f>IF(dados!B367=0,"",dados!B367)</f>
        <v/>
      </c>
      <c r="E452">
        <f>dados!C367</f>
        <v>0</v>
      </c>
      <c r="F452" t="str">
        <f>dados!D367</f>
        <v>Extrato de malte</v>
      </c>
      <c r="G452"/>
      <c r="H452"/>
      <c r="I452"/>
      <c r="J452"/>
      <c r="K452" s="13"/>
      <c r="L452" s="13">
        <f>dados!I367/100</f>
        <v>0.13449999999999998</v>
      </c>
      <c r="M452" s="13">
        <f>dados!J367/100</f>
        <v>0.26640000000000003</v>
      </c>
      <c r="N452" s="13">
        <f>dados!K367/100</f>
        <v>0.18</v>
      </c>
      <c r="O452" s="13">
        <f>dados!L367/100</f>
        <v>0</v>
      </c>
      <c r="P452" s="12" t="str">
        <f>LEFT(Tabela2[[#This Row],[Código]],2)</f>
        <v>19</v>
      </c>
    </row>
    <row r="453" spans="2:16" ht="15" customHeight="1" x14ac:dyDescent="0.25">
      <c r="B453" s="31" t="str">
        <f>IF(Tabela2[[#This Row],[Tipo]] = 0,LOOKUP(Tabela2[[#This Row],[RESUMO]],Tabela3[Grupo],Tabela3[Meus produtos]),VLOOKUP(Tabela2[[#This Row],[Código]],Tabela4[[Código NBS/LC116]:[Meus serviços]],3,0))</f>
        <v>Não</v>
      </c>
      <c r="C453" t="str">
        <f>IF(E453=0,TEXT(dados!A368,"00000000"),IF(E453=2,TEXT(dados!A368,"0000"),TEXT(dados!A368,"#")))</f>
        <v>19019020</v>
      </c>
      <c r="D453" t="str">
        <f>IF(dados!B368=0,"",dados!B368)</f>
        <v/>
      </c>
      <c r="E453">
        <f>dados!C368</f>
        <v>0</v>
      </c>
      <c r="F453" t="str">
        <f>dados!D368</f>
        <v>Doce de leite</v>
      </c>
      <c r="G453"/>
      <c r="H453"/>
      <c r="I453"/>
      <c r="J453"/>
      <c r="K453" s="13"/>
      <c r="L453" s="13">
        <f>dados!I368/100</f>
        <v>0.13449999999999998</v>
      </c>
      <c r="M453" s="13">
        <f>dados!J368/100</f>
        <v>0.29239999999999999</v>
      </c>
      <c r="N453" s="13">
        <f>dados!K368/100</f>
        <v>0.18</v>
      </c>
      <c r="O453" s="13">
        <f>dados!L368/100</f>
        <v>0</v>
      </c>
      <c r="P453" s="12" t="str">
        <f>LEFT(Tabela2[[#This Row],[Código]],2)</f>
        <v>19</v>
      </c>
    </row>
    <row r="454" spans="2:16" ht="15" customHeight="1" x14ac:dyDescent="0.25">
      <c r="B454" s="31" t="str">
        <f>IF(Tabela2[[#This Row],[Tipo]] = 0,LOOKUP(Tabela2[[#This Row],[RESUMO]],Tabela3[Grupo],Tabela3[Meus produtos]),VLOOKUP(Tabela2[[#This Row],[Código]],Tabela4[[Código NBS/LC116]:[Meus serviços]],3,0))</f>
        <v>Não</v>
      </c>
      <c r="C454" t="str">
        <f>IF(E454=0,TEXT(dados!A369,"00000000"),IF(E454=2,TEXT(dados!A369,"0000"),TEXT(dados!A369,"#")))</f>
        <v>19019090</v>
      </c>
      <c r="D454" t="str">
        <f>IF(dados!B369=0,"",dados!B369)</f>
        <v/>
      </c>
      <c r="E454">
        <f>dados!C369</f>
        <v>0</v>
      </c>
      <c r="F454" t="str">
        <f>dados!D369</f>
        <v>Outros prepars.alims.de farinhas,semolas, etc.p&lt;40% caca</v>
      </c>
      <c r="G454"/>
      <c r="H454"/>
      <c r="I454"/>
      <c r="J454"/>
      <c r="K454" s="13"/>
      <c r="L454" s="13">
        <f>dados!I369/100</f>
        <v>0.13449999999999998</v>
      </c>
      <c r="M454" s="13">
        <f>dados!J369/100</f>
        <v>0.28039999999999998</v>
      </c>
      <c r="N454" s="13">
        <f>dados!K369/100</f>
        <v>0.18</v>
      </c>
      <c r="O454" s="13">
        <f>dados!L369/100</f>
        <v>0</v>
      </c>
      <c r="P454" s="12" t="str">
        <f>LEFT(Tabela2[[#This Row],[Código]],2)</f>
        <v>19</v>
      </c>
    </row>
    <row r="455" spans="2:16" ht="15" customHeight="1" x14ac:dyDescent="0.25">
      <c r="B455" s="31" t="str">
        <f>IF(Tabela2[[#This Row],[Tipo]] = 0,LOOKUP(Tabela2[[#This Row],[RESUMO]],Tabela3[Grupo],Tabela3[Meus produtos]),VLOOKUP(Tabela2[[#This Row],[Código]],Tabela4[[Código NBS/LC116]:[Meus serviços]],3,0))</f>
        <v>Não</v>
      </c>
      <c r="C455" t="str">
        <f>IF(E455=0,TEXT(dados!A370,"00000000"),IF(E455=2,TEXT(dados!A370,"0000"),TEXT(dados!A370,"#")))</f>
        <v>19021100</v>
      </c>
      <c r="D455" t="str">
        <f>IF(dados!B370=0,"",dados!B370)</f>
        <v/>
      </c>
      <c r="E455">
        <f>dados!C370</f>
        <v>0</v>
      </c>
      <c r="F455" t="str">
        <f>dados!D370</f>
        <v>Massas alimenticias,cont.ovos,n/cozidas, n/recheadas,etc</v>
      </c>
      <c r="G455"/>
      <c r="H455"/>
      <c r="I455"/>
      <c r="J455"/>
      <c r="K455" s="13"/>
      <c r="L455" s="13">
        <f>dados!I370/100</f>
        <v>0.13449999999999998</v>
      </c>
      <c r="M455" s="13">
        <f>dados!J370/100</f>
        <v>0.22589999999999999</v>
      </c>
      <c r="N455" s="13">
        <f>dados!K370/100</f>
        <v>0.12</v>
      </c>
      <c r="O455" s="13">
        <f>dados!L370/100</f>
        <v>0</v>
      </c>
      <c r="P455" s="12" t="str">
        <f>LEFT(Tabela2[[#This Row],[Código]],2)</f>
        <v>19</v>
      </c>
    </row>
    <row r="456" spans="2:16" ht="15" customHeight="1" x14ac:dyDescent="0.25">
      <c r="B456" s="31" t="str">
        <f>IF(Tabela2[[#This Row],[Tipo]] = 0,LOOKUP(Tabela2[[#This Row],[RESUMO]],Tabela3[Grupo],Tabela3[Meus produtos]),VLOOKUP(Tabela2[[#This Row],[Código]],Tabela4[[Código NBS/LC116]:[Meus serviços]],3,0))</f>
        <v>Não</v>
      </c>
      <c r="C456" t="str">
        <f>IF(E456=0,TEXT(dados!A371,"00000000"),IF(E456=2,TEXT(dados!A371,"0000"),TEXT(dados!A371,"#")))</f>
        <v>19021900</v>
      </c>
      <c r="D456" t="str">
        <f>IF(dados!B371=0,"",dados!B371)</f>
        <v/>
      </c>
      <c r="E456">
        <f>dados!C371</f>
        <v>0</v>
      </c>
      <c r="F456" t="str">
        <f>dados!D371</f>
        <v>Outs.massas alimenticias,nao cozidas,nao recheadas,etc.</v>
      </c>
      <c r="G456"/>
      <c r="H456"/>
      <c r="I456"/>
      <c r="J456"/>
      <c r="K456" s="13"/>
      <c r="L456" s="13">
        <f>dados!I371/100</f>
        <v>0.13449999999999998</v>
      </c>
      <c r="M456" s="13">
        <f>dados!J371/100</f>
        <v>0.1545</v>
      </c>
      <c r="N456" s="13">
        <f>dados!K371/100</f>
        <v>0.12</v>
      </c>
      <c r="O456" s="13">
        <f>dados!L371/100</f>
        <v>0</v>
      </c>
      <c r="P456" s="12" t="str">
        <f>LEFT(Tabela2[[#This Row],[Código]],2)</f>
        <v>19</v>
      </c>
    </row>
    <row r="457" spans="2:16" ht="15" customHeight="1" x14ac:dyDescent="0.25">
      <c r="B457" s="31" t="str">
        <f>IF(Tabela2[[#This Row],[Tipo]] = 0,LOOKUP(Tabela2[[#This Row],[RESUMO]],Tabela3[Grupo],Tabela3[Meus produtos]),VLOOKUP(Tabela2[[#This Row],[Código]],Tabela4[[Código NBS/LC116]:[Meus serviços]],3,0))</f>
        <v>Não</v>
      </c>
      <c r="C457" t="str">
        <f>IF(E457=0,TEXT(dados!A372,"00000000"),IF(E457=2,TEXT(dados!A372,"0000"),TEXT(dados!A372,"#")))</f>
        <v>19022000</v>
      </c>
      <c r="D457" t="str">
        <f>IF(dados!B372=0,"",dados!B372)</f>
        <v/>
      </c>
      <c r="E457">
        <f>dados!C372</f>
        <v>0</v>
      </c>
      <c r="F457" t="str">
        <f>dados!D372</f>
        <v>Massas aliments.recheadas,incl.cozidas, prepars.out.modo</v>
      </c>
      <c r="G457"/>
      <c r="H457"/>
      <c r="I457"/>
      <c r="J457"/>
      <c r="K457" s="13"/>
      <c r="L457" s="13">
        <f>dados!I372/100</f>
        <v>0.13449999999999998</v>
      </c>
      <c r="M457" s="13">
        <f>dados!J372/100</f>
        <v>0.21170000000000003</v>
      </c>
      <c r="N457" s="13">
        <f>dados!K372/100</f>
        <v>0.18</v>
      </c>
      <c r="O457" s="13">
        <f>dados!L372/100</f>
        <v>0</v>
      </c>
      <c r="P457" s="12" t="str">
        <f>LEFT(Tabela2[[#This Row],[Código]],2)</f>
        <v>19</v>
      </c>
    </row>
    <row r="458" spans="2:16" ht="15" customHeight="1" x14ac:dyDescent="0.25">
      <c r="B458" s="31" t="str">
        <f>IF(Tabela2[[#This Row],[Tipo]] = 0,LOOKUP(Tabela2[[#This Row],[RESUMO]],Tabela3[Grupo],Tabela3[Meus produtos]),VLOOKUP(Tabela2[[#This Row],[Código]],Tabela4[[Código NBS/LC116]:[Meus serviços]],3,0))</f>
        <v>Não</v>
      </c>
      <c r="C458" t="str">
        <f>IF(E458=0,TEXT(dados!A373,"00000000"),IF(E458=2,TEXT(dados!A373,"0000"),TEXT(dados!A373,"#")))</f>
        <v>19023000</v>
      </c>
      <c r="D458" t="str">
        <f>IF(dados!B373=0,"",dados!B373)</f>
        <v/>
      </c>
      <c r="E458">
        <f>dados!C373</f>
        <v>0</v>
      </c>
      <c r="F458" t="str">
        <f>dados!D373</f>
        <v>Outros massas alimenticias</v>
      </c>
      <c r="G458"/>
      <c r="H458"/>
      <c r="I458"/>
      <c r="J458"/>
      <c r="K458" s="13"/>
      <c r="L458" s="13">
        <f>dados!I373/100</f>
        <v>0.13449999999999998</v>
      </c>
      <c r="M458" s="13">
        <f>dados!J373/100</f>
        <v>0.18710000000000002</v>
      </c>
      <c r="N458" s="13">
        <f>dados!K373/100</f>
        <v>0.18</v>
      </c>
      <c r="O458" s="13">
        <f>dados!L373/100</f>
        <v>0</v>
      </c>
      <c r="P458" s="12" t="str">
        <f>LEFT(Tabela2[[#This Row],[Código]],2)</f>
        <v>19</v>
      </c>
    </row>
    <row r="459" spans="2:16" ht="15" customHeight="1" x14ac:dyDescent="0.25">
      <c r="B459" s="31" t="str">
        <f>IF(Tabela2[[#This Row],[Tipo]] = 0,LOOKUP(Tabela2[[#This Row],[RESUMO]],Tabela3[Grupo],Tabela3[Meus produtos]),VLOOKUP(Tabela2[[#This Row],[Código]],Tabela4[[Código NBS/LC116]:[Meus serviços]],3,0))</f>
        <v>Não</v>
      </c>
      <c r="C459" t="str">
        <f>IF(E459=0,TEXT(dados!A374,"00000000"),IF(E459=2,TEXT(dados!A374,"0000"),TEXT(dados!A374,"#")))</f>
        <v>19024000</v>
      </c>
      <c r="D459" t="str">
        <f>IF(dados!B374=0,"",dados!B374)</f>
        <v/>
      </c>
      <c r="E459">
        <f>dados!C374</f>
        <v>0</v>
      </c>
      <c r="F459" t="str">
        <f>dados!D374</f>
        <v>Couscous</v>
      </c>
      <c r="G459"/>
      <c r="H459"/>
      <c r="I459"/>
      <c r="J459"/>
      <c r="K459" s="13"/>
      <c r="L459" s="13">
        <f>dados!I374/100</f>
        <v>0.13449999999999998</v>
      </c>
      <c r="M459" s="13">
        <f>dados!J374/100</f>
        <v>0.21899999999999997</v>
      </c>
      <c r="N459" s="13">
        <f>dados!K374/100</f>
        <v>0.18</v>
      </c>
      <c r="O459" s="13">
        <f>dados!L374/100</f>
        <v>0</v>
      </c>
      <c r="P459" s="12" t="str">
        <f>LEFT(Tabela2[[#This Row],[Código]],2)</f>
        <v>19</v>
      </c>
    </row>
    <row r="460" spans="2:16" ht="15" customHeight="1" x14ac:dyDescent="0.25">
      <c r="B460" s="31" t="str">
        <f>IF(Tabela2[[#This Row],[Tipo]] = 0,LOOKUP(Tabela2[[#This Row],[RESUMO]],Tabela3[Grupo],Tabela3[Meus produtos]),VLOOKUP(Tabela2[[#This Row],[Código]],Tabela4[[Código NBS/LC116]:[Meus serviços]],3,0))</f>
        <v>Não</v>
      </c>
      <c r="C460" t="str">
        <f>IF(E460=0,TEXT(dados!A375,"00000000"),IF(E460=2,TEXT(dados!A375,"0000"),TEXT(dados!A375,"#")))</f>
        <v>19030000</v>
      </c>
      <c r="D460" t="str">
        <f>IF(dados!B375=0,"",dados!B375)</f>
        <v/>
      </c>
      <c r="E460">
        <f>dados!C375</f>
        <v>0</v>
      </c>
      <c r="F460" t="str">
        <f>dados!D375</f>
        <v>Tapioca,seus sucedaneos,de feculas,em flocos,grumos,etc</v>
      </c>
      <c r="G460"/>
      <c r="H460"/>
      <c r="I460"/>
      <c r="J460"/>
      <c r="K460" s="13"/>
      <c r="L460" s="13">
        <f>dados!I375/100</f>
        <v>0.13449999999999998</v>
      </c>
      <c r="M460" s="13">
        <f>dados!J375/100</f>
        <v>0.17180000000000001</v>
      </c>
      <c r="N460" s="13">
        <f>dados!K375/100</f>
        <v>0.18</v>
      </c>
      <c r="O460" s="13">
        <f>dados!L375/100</f>
        <v>0</v>
      </c>
      <c r="P460" s="12" t="str">
        <f>LEFT(Tabela2[[#This Row],[Código]],2)</f>
        <v>19</v>
      </c>
    </row>
    <row r="461" spans="2:16" ht="15" customHeight="1" x14ac:dyDescent="0.25">
      <c r="B461" s="31" t="str">
        <f>IF(Tabela2[[#This Row],[Tipo]] = 0,LOOKUP(Tabela2[[#This Row],[RESUMO]],Tabela3[Grupo],Tabela3[Meus produtos]),VLOOKUP(Tabela2[[#This Row],[Código]],Tabela4[[Código NBS/LC116]:[Meus serviços]],3,0))</f>
        <v>Não</v>
      </c>
      <c r="C461" t="str">
        <f>IF(E461=0,TEXT(dados!A376,"00000000"),IF(E461=2,TEXT(dados!A376,"0000"),TEXT(dados!A376,"#")))</f>
        <v>19041000</v>
      </c>
      <c r="D461" t="str">
        <f>IF(dados!B376=0,"",dados!B376)</f>
        <v/>
      </c>
      <c r="E461">
        <f>dados!C376</f>
        <v>0</v>
      </c>
      <c r="F461" t="str">
        <f>dados!D376</f>
        <v>Prods.a base de cereais,obtidos por expansao, torrefacao</v>
      </c>
      <c r="G461"/>
      <c r="H461"/>
      <c r="I461"/>
      <c r="J461"/>
      <c r="K461" s="13"/>
      <c r="L461" s="13">
        <f>dados!I376/100</f>
        <v>0.13449999999999998</v>
      </c>
      <c r="M461" s="13">
        <f>dados!J376/100</f>
        <v>0.16949999999999998</v>
      </c>
      <c r="N461" s="13">
        <f>dados!K376/100</f>
        <v>0.18</v>
      </c>
      <c r="O461" s="13">
        <f>dados!L376/100</f>
        <v>0</v>
      </c>
      <c r="P461" s="12" t="str">
        <f>LEFT(Tabela2[[#This Row],[Código]],2)</f>
        <v>19</v>
      </c>
    </row>
    <row r="462" spans="2:16" ht="15" customHeight="1" x14ac:dyDescent="0.25">
      <c r="B462" s="31" t="str">
        <f>IF(Tabela2[[#This Row],[Tipo]] = 0,LOOKUP(Tabela2[[#This Row],[RESUMO]],Tabela3[Grupo],Tabela3[Meus produtos]),VLOOKUP(Tabela2[[#This Row],[Código]],Tabela4[[Código NBS/LC116]:[Meus serviços]],3,0))</f>
        <v>Não</v>
      </c>
      <c r="C462" t="str">
        <f>IF(E462=0,TEXT(dados!A377,"00000000"),IF(E462=2,TEXT(dados!A377,"0000"),TEXT(dados!A377,"#")))</f>
        <v>19042000</v>
      </c>
      <c r="D462" t="str">
        <f>IF(dados!B377=0,"",dados!B377)</f>
        <v/>
      </c>
      <c r="E462">
        <f>dados!C377</f>
        <v>0</v>
      </c>
      <c r="F462" t="str">
        <f>dados!D377</f>
        <v>Prepars.aliment.obtidas de flocos de cereais e misturas</v>
      </c>
      <c r="G462"/>
      <c r="H462"/>
      <c r="I462"/>
      <c r="J462"/>
      <c r="K462" s="13"/>
      <c r="L462" s="13">
        <f>dados!I377/100</f>
        <v>0.13449999999999998</v>
      </c>
      <c r="M462" s="13">
        <f>dados!J377/100</f>
        <v>0.18309999999999998</v>
      </c>
      <c r="N462" s="13">
        <f>dados!K377/100</f>
        <v>0.18</v>
      </c>
      <c r="O462" s="13">
        <f>dados!L377/100</f>
        <v>0</v>
      </c>
      <c r="P462" s="12" t="str">
        <f>LEFT(Tabela2[[#This Row],[Código]],2)</f>
        <v>19</v>
      </c>
    </row>
    <row r="463" spans="2:16" ht="15" customHeight="1" x14ac:dyDescent="0.25">
      <c r="B463" s="31" t="str">
        <f>IF(Tabela2[[#This Row],[Tipo]] = 0,LOOKUP(Tabela2[[#This Row],[RESUMO]],Tabela3[Grupo],Tabela3[Meus produtos]),VLOOKUP(Tabela2[[#This Row],[Código]],Tabela4[[Código NBS/LC116]:[Meus serviços]],3,0))</f>
        <v>Não</v>
      </c>
      <c r="C463" t="str">
        <f>IF(E463=0,TEXT(dados!A378,"00000000"),IF(E463=2,TEXT(dados!A378,"0000"),TEXT(dados!A378,"#")))</f>
        <v>19043000</v>
      </c>
      <c r="D463" t="str">
        <f>IF(dados!B378=0,"",dados!B378)</f>
        <v/>
      </c>
      <c r="E463">
        <f>dados!C378</f>
        <v>0</v>
      </c>
      <c r="F463" t="str">
        <f>dados!D378</f>
        <v>Trigo burgol</v>
      </c>
      <c r="G463"/>
      <c r="H463"/>
      <c r="I463"/>
      <c r="J463"/>
      <c r="K463" s="13"/>
      <c r="L463" s="13">
        <f>dados!I378/100</f>
        <v>0.13449999999999998</v>
      </c>
      <c r="M463" s="13">
        <f>dados!J378/100</f>
        <v>0.17180000000000001</v>
      </c>
      <c r="N463" s="13">
        <f>dados!K378/100</f>
        <v>0.18</v>
      </c>
      <c r="O463" s="13">
        <f>dados!L378/100</f>
        <v>0</v>
      </c>
      <c r="P463" s="12" t="str">
        <f>LEFT(Tabela2[[#This Row],[Código]],2)</f>
        <v>19</v>
      </c>
    </row>
    <row r="464" spans="2:16" ht="15" customHeight="1" x14ac:dyDescent="0.25">
      <c r="B464" s="31" t="str">
        <f>IF(Tabela2[[#This Row],[Tipo]] = 0,LOOKUP(Tabela2[[#This Row],[RESUMO]],Tabela3[Grupo],Tabela3[Meus produtos]),VLOOKUP(Tabela2[[#This Row],[Código]],Tabela4[[Código NBS/LC116]:[Meus serviços]],3,0))</f>
        <v>Não</v>
      </c>
      <c r="C464" t="str">
        <f>IF(E464=0,TEXT(dados!A379,"00000000"),IF(E464=2,TEXT(dados!A379,"0000"),TEXT(dados!A379,"#")))</f>
        <v>19049000</v>
      </c>
      <c r="D464" t="str">
        <f>IF(dados!B379=0,"",dados!B379)</f>
        <v/>
      </c>
      <c r="E464">
        <f>dados!C379</f>
        <v>0</v>
      </c>
      <c r="F464" t="str">
        <f>dados!D379</f>
        <v>Outs.cereais em graos,pre-cozidos,prepars.de out.modo</v>
      </c>
      <c r="G464"/>
      <c r="H464"/>
      <c r="I464"/>
      <c r="J464"/>
      <c r="K464" s="13"/>
      <c r="L464" s="13">
        <f>dados!I379/100</f>
        <v>0.13449999999999998</v>
      </c>
      <c r="M464" s="13">
        <f>dados!J379/100</f>
        <v>0.16949999999999998</v>
      </c>
      <c r="N464" s="13">
        <f>dados!K379/100</f>
        <v>0.18</v>
      </c>
      <c r="O464" s="13">
        <f>dados!L379/100</f>
        <v>0</v>
      </c>
      <c r="P464" s="12" t="str">
        <f>LEFT(Tabela2[[#This Row],[Código]],2)</f>
        <v>19</v>
      </c>
    </row>
    <row r="465" spans="2:16" ht="15" customHeight="1" x14ac:dyDescent="0.25">
      <c r="B465" s="31" t="str">
        <f>IF(Tabela2[[#This Row],[Tipo]] = 0,LOOKUP(Tabela2[[#This Row],[RESUMO]],Tabela3[Grupo],Tabela3[Meus produtos]),VLOOKUP(Tabela2[[#This Row],[Código]],Tabela4[[Código NBS/LC116]:[Meus serviços]],3,0))</f>
        <v>Não</v>
      </c>
      <c r="C465" t="str">
        <f>IF(E465=0,TEXT(dados!A380,"00000000"),IF(E465=2,TEXT(dados!A380,"0000"),TEXT(dados!A380,"#")))</f>
        <v>19051000</v>
      </c>
      <c r="D465" t="str">
        <f>IF(dados!B380=0,"",dados!B380)</f>
        <v/>
      </c>
      <c r="E465">
        <f>dados!C380</f>
        <v>0</v>
      </c>
      <c r="F465" t="str">
        <f>dados!D380</f>
        <v>Pao denominado knackebrot</v>
      </c>
      <c r="G465"/>
      <c r="H465"/>
      <c r="I465"/>
      <c r="J465"/>
      <c r="K465" s="13"/>
      <c r="L465" s="13">
        <f>dados!I380/100</f>
        <v>0.13449999999999998</v>
      </c>
      <c r="M465" s="13">
        <f>dados!J380/100</f>
        <v>0.29389999999999999</v>
      </c>
      <c r="N465" s="13">
        <f>dados!K380/100</f>
        <v>0.12</v>
      </c>
      <c r="O465" s="13">
        <f>dados!L380/100</f>
        <v>0</v>
      </c>
      <c r="P465" s="12" t="str">
        <f>LEFT(Tabela2[[#This Row],[Código]],2)</f>
        <v>19</v>
      </c>
    </row>
    <row r="466" spans="2:16" ht="15" customHeight="1" x14ac:dyDescent="0.25">
      <c r="B466" s="31" t="str">
        <f>IF(Tabela2[[#This Row],[Tipo]] = 0,LOOKUP(Tabela2[[#This Row],[RESUMO]],Tabela3[Grupo],Tabela3[Meus produtos]),VLOOKUP(Tabela2[[#This Row],[Código]],Tabela4[[Código NBS/LC116]:[Meus serviços]],3,0))</f>
        <v>Não</v>
      </c>
      <c r="C466" t="str">
        <f>IF(E466=0,TEXT(dados!A381,"00000000"),IF(E466=2,TEXT(dados!A381,"0000"),TEXT(dados!A381,"#")))</f>
        <v>19052010</v>
      </c>
      <c r="D466" t="str">
        <f>IF(dados!B381=0,"",dados!B381)</f>
        <v/>
      </c>
      <c r="E466">
        <f>dados!C381</f>
        <v>0</v>
      </c>
      <c r="F466" t="str">
        <f>dados!D381</f>
        <v>Panetone</v>
      </c>
      <c r="G466"/>
      <c r="H466"/>
      <c r="I466"/>
      <c r="J466"/>
      <c r="K466" s="13"/>
      <c r="L466" s="13">
        <f>dados!I381/100</f>
        <v>0.13449999999999998</v>
      </c>
      <c r="M466" s="13">
        <f>dados!J381/100</f>
        <v>0.21710000000000002</v>
      </c>
      <c r="N466" s="13">
        <f>dados!K381/100</f>
        <v>0.12</v>
      </c>
      <c r="O466" s="13">
        <f>dados!L381/100</f>
        <v>0</v>
      </c>
      <c r="P466" s="12" t="str">
        <f>LEFT(Tabela2[[#This Row],[Código]],2)</f>
        <v>19</v>
      </c>
    </row>
    <row r="467" spans="2:16" ht="15" customHeight="1" x14ac:dyDescent="0.25">
      <c r="B467" s="31" t="str">
        <f>IF(Tabela2[[#This Row],[Tipo]] = 0,LOOKUP(Tabela2[[#This Row],[RESUMO]],Tabela3[Grupo],Tabela3[Meus produtos]),VLOOKUP(Tabela2[[#This Row],[Código]],Tabela4[[Código NBS/LC116]:[Meus serviços]],3,0))</f>
        <v>Não</v>
      </c>
      <c r="C467" t="str">
        <f>IF(E467=0,TEXT(dados!A382,"00000000"),IF(E467=2,TEXT(dados!A382,"0000"),TEXT(dados!A382,"#")))</f>
        <v>19052090</v>
      </c>
      <c r="D467" t="str">
        <f>IF(dados!B382=0,"",dados!B382)</f>
        <v/>
      </c>
      <c r="E467">
        <f>dados!C382</f>
        <v>0</v>
      </c>
      <c r="F467" t="str">
        <f>dados!D382</f>
        <v>Pao de especiarias - outros</v>
      </c>
      <c r="G467"/>
      <c r="H467"/>
      <c r="I467"/>
      <c r="J467"/>
      <c r="K467" s="13"/>
      <c r="L467" s="13">
        <f>dados!I382/100</f>
        <v>0.13449999999999998</v>
      </c>
      <c r="M467" s="13">
        <f>dados!J382/100</f>
        <v>0.18729999999999999</v>
      </c>
      <c r="N467" s="13">
        <f>dados!K382/100</f>
        <v>0.12</v>
      </c>
      <c r="O467" s="13">
        <f>dados!L382/100</f>
        <v>0</v>
      </c>
      <c r="P467" s="12" t="str">
        <f>LEFT(Tabela2[[#This Row],[Código]],2)</f>
        <v>19</v>
      </c>
    </row>
    <row r="468" spans="2:16" ht="15" customHeight="1" x14ac:dyDescent="0.25">
      <c r="B468" s="31" t="str">
        <f>IF(Tabela2[[#This Row],[Tipo]] = 0,LOOKUP(Tabela2[[#This Row],[RESUMO]],Tabela3[Grupo],Tabela3[Meus produtos]),VLOOKUP(Tabela2[[#This Row],[Código]],Tabela4[[Código NBS/LC116]:[Meus serviços]],3,0))</f>
        <v>Não</v>
      </c>
      <c r="C468" t="str">
        <f>IF(E468=0,TEXT(dados!A383,"00000000"),IF(E468=2,TEXT(dados!A383,"0000"),TEXT(dados!A383,"#")))</f>
        <v>19053100</v>
      </c>
      <c r="D468" t="str">
        <f>IF(dados!B383=0,"",dados!B383)</f>
        <v/>
      </c>
      <c r="E468">
        <f>dados!C383</f>
        <v>0</v>
      </c>
      <c r="F468" t="str">
        <f>dados!D383</f>
        <v>Bolachas e biscoitos,adicionados de edulcorantes</v>
      </c>
      <c r="G468"/>
      <c r="H468"/>
      <c r="I468"/>
      <c r="J468"/>
      <c r="K468" s="13"/>
      <c r="L468" s="13">
        <f>dados!I383/100</f>
        <v>0.13449999999999998</v>
      </c>
      <c r="M468" s="13">
        <f>dados!J383/100</f>
        <v>0.16820000000000002</v>
      </c>
      <c r="N468" s="13">
        <f>dados!K383/100</f>
        <v>0.18</v>
      </c>
      <c r="O468" s="13">
        <f>dados!L383/100</f>
        <v>0</v>
      </c>
      <c r="P468" s="12" t="str">
        <f>LEFT(Tabela2[[#This Row],[Código]],2)</f>
        <v>19</v>
      </c>
    </row>
    <row r="469" spans="2:16" ht="15" customHeight="1" x14ac:dyDescent="0.25">
      <c r="B469" s="31" t="str">
        <f>IF(Tabela2[[#This Row],[Tipo]] = 0,LOOKUP(Tabela2[[#This Row],[RESUMO]],Tabela3[Grupo],Tabela3[Meus produtos]),VLOOKUP(Tabela2[[#This Row],[Código]],Tabela4[[Código NBS/LC116]:[Meus serviços]],3,0))</f>
        <v>Não</v>
      </c>
      <c r="C469" t="str">
        <f>IF(E469=0,TEXT(dados!A384,"00000000"),IF(E469=2,TEXT(dados!A384,"0000"),TEXT(dados!A384,"#")))</f>
        <v>19053200</v>
      </c>
      <c r="D469" t="str">
        <f>IF(dados!B384=0,"",dados!B384)</f>
        <v/>
      </c>
      <c r="E469">
        <f>dados!C384</f>
        <v>0</v>
      </c>
      <c r="F469" t="str">
        <f>dados!D384</f>
        <v>Wafles e wafers</v>
      </c>
      <c r="G469"/>
      <c r="H469"/>
      <c r="I469"/>
      <c r="J469"/>
      <c r="K469" s="13"/>
      <c r="L469" s="13">
        <f>dados!I384/100</f>
        <v>0.13449999999999998</v>
      </c>
      <c r="M469" s="13">
        <f>dados!J384/100</f>
        <v>0.2109</v>
      </c>
      <c r="N469" s="13">
        <f>dados!K384/100</f>
        <v>0.18</v>
      </c>
      <c r="O469" s="13">
        <f>dados!L384/100</f>
        <v>0</v>
      </c>
      <c r="P469" s="12" t="str">
        <f>LEFT(Tabela2[[#This Row],[Código]],2)</f>
        <v>19</v>
      </c>
    </row>
    <row r="470" spans="2:16" ht="15" customHeight="1" x14ac:dyDescent="0.25">
      <c r="B470" s="31" t="str">
        <f>IF(Tabela2[[#This Row],[Tipo]] = 0,LOOKUP(Tabela2[[#This Row],[RESUMO]],Tabela3[Grupo],Tabela3[Meus produtos]),VLOOKUP(Tabela2[[#This Row],[Código]],Tabela4[[Código NBS/LC116]:[Meus serviços]],3,0))</f>
        <v>Não</v>
      </c>
      <c r="C470" t="str">
        <f>IF(E470=0,TEXT(dados!A385,"00000000"),IF(E470=2,TEXT(dados!A385,"0000"),TEXT(dados!A385,"#")))</f>
        <v>19054000</v>
      </c>
      <c r="D470" t="str">
        <f>IF(dados!B385=0,"",dados!B385)</f>
        <v/>
      </c>
      <c r="E470">
        <f>dados!C385</f>
        <v>0</v>
      </c>
      <c r="F470" t="str">
        <f>dados!D385</f>
        <v>Torradas,pao torrado e produtos semelhantes torrados</v>
      </c>
      <c r="G470"/>
      <c r="H470"/>
      <c r="I470"/>
      <c r="J470"/>
      <c r="K470" s="13"/>
      <c r="L470" s="13">
        <f>dados!I385/100</f>
        <v>0.13449999999999998</v>
      </c>
      <c r="M470" s="13">
        <f>dados!J385/100</f>
        <v>0.2195</v>
      </c>
      <c r="N470" s="13">
        <f>dados!K385/100</f>
        <v>0.12</v>
      </c>
      <c r="O470" s="13">
        <f>dados!L385/100</f>
        <v>0</v>
      </c>
      <c r="P470" s="12" t="str">
        <f>LEFT(Tabela2[[#This Row],[Código]],2)</f>
        <v>19</v>
      </c>
    </row>
    <row r="471" spans="2:16" ht="15" customHeight="1" x14ac:dyDescent="0.25">
      <c r="B471" s="31" t="str">
        <f>IF(Tabela2[[#This Row],[Tipo]] = 0,LOOKUP(Tabela2[[#This Row],[RESUMO]],Tabela3[Grupo],Tabela3[Meus produtos]),VLOOKUP(Tabela2[[#This Row],[Código]],Tabela4[[Código NBS/LC116]:[Meus serviços]],3,0))</f>
        <v>Não</v>
      </c>
      <c r="C471" t="str">
        <f>IF(E471=0,TEXT(dados!A386,"00000000"),IF(E471=2,TEXT(dados!A386,"0000"),TEXT(dados!A386,"#")))</f>
        <v>19059010</v>
      </c>
      <c r="D471" t="str">
        <f>IF(dados!B386=0,"",dados!B386)</f>
        <v/>
      </c>
      <c r="E471">
        <f>dados!C386</f>
        <v>0</v>
      </c>
      <c r="F471" t="str">
        <f>dados!D386</f>
        <v>Outs.prods.de padaria,pastelaria,inds.de biscoitos,etc. - pao de forma</v>
      </c>
      <c r="G471"/>
      <c r="H471"/>
      <c r="I471"/>
      <c r="J471"/>
      <c r="K471" s="13"/>
      <c r="L471" s="13">
        <f>dados!I386/100</f>
        <v>0.13449999999999998</v>
      </c>
      <c r="M471" s="13">
        <f>dados!J386/100</f>
        <v>0.2261</v>
      </c>
      <c r="N471" s="13">
        <f>dados!K386/100</f>
        <v>0.12</v>
      </c>
      <c r="O471" s="13">
        <f>dados!L386/100</f>
        <v>0</v>
      </c>
      <c r="P471" s="12" t="str">
        <f>LEFT(Tabela2[[#This Row],[Código]],2)</f>
        <v>19</v>
      </c>
    </row>
    <row r="472" spans="2:16" ht="15" customHeight="1" x14ac:dyDescent="0.25">
      <c r="B472" s="31" t="str">
        <f>IF(Tabela2[[#This Row],[Tipo]] = 0,LOOKUP(Tabela2[[#This Row],[RESUMO]],Tabela3[Grupo],Tabela3[Meus produtos]),VLOOKUP(Tabela2[[#This Row],[Código]],Tabela4[[Código NBS/LC116]:[Meus serviços]],3,0))</f>
        <v>Não</v>
      </c>
      <c r="C472" t="str">
        <f>IF(E472=0,TEXT(dados!A387,"00000000"),IF(E472=2,TEXT(dados!A387,"0000"),TEXT(dados!A387,"#")))</f>
        <v>19059020</v>
      </c>
      <c r="D472" t="str">
        <f>IF(dados!B387=0,"",dados!B387)</f>
        <v/>
      </c>
      <c r="E472">
        <f>dados!C387</f>
        <v>0</v>
      </c>
      <c r="F472" t="str">
        <f>dados!D387</f>
        <v>Outs.prods.de padaria,pastelaria,inds.de biscoitos,etc. - bolachas</v>
      </c>
      <c r="G472"/>
      <c r="H472"/>
      <c r="I472"/>
      <c r="J472"/>
      <c r="K472" s="13"/>
      <c r="L472" s="13">
        <f>dados!I387/100</f>
        <v>0.13449999999999998</v>
      </c>
      <c r="M472" s="13">
        <f>dados!J387/100</f>
        <v>0.1545</v>
      </c>
      <c r="N472" s="13">
        <f>dados!K387/100</f>
        <v>0.12</v>
      </c>
      <c r="O472" s="13">
        <f>dados!L387/100</f>
        <v>0</v>
      </c>
      <c r="P472" s="12" t="str">
        <f>LEFT(Tabela2[[#This Row],[Código]],2)</f>
        <v>19</v>
      </c>
    </row>
    <row r="473" spans="2:16" ht="15" customHeight="1" x14ac:dyDescent="0.25">
      <c r="B473" s="31" t="str">
        <f>IF(Tabela2[[#This Row],[Tipo]] = 0,LOOKUP(Tabela2[[#This Row],[RESUMO]],Tabela3[Grupo],Tabela3[Meus produtos]),VLOOKUP(Tabela2[[#This Row],[Código]],Tabela4[[Código NBS/LC116]:[Meus serviços]],3,0))</f>
        <v>Não</v>
      </c>
      <c r="C473" t="str">
        <f>IF(E473=0,TEXT(dados!A388,"00000000"),IF(E473=2,TEXT(dados!A388,"0000"),TEXT(dados!A388,"#")))</f>
        <v>19059090</v>
      </c>
      <c r="D473" t="str">
        <f>IF(dados!B388=0,"",dados!B388)</f>
        <v/>
      </c>
      <c r="E473">
        <f>dados!C388</f>
        <v>0</v>
      </c>
      <c r="F473" t="str">
        <f>dados!D388</f>
        <v>Preparacoes a base de cereais farinhas amidos feculas ou leite produtos de pastelaria Produtos de padaria pastelaria ou da industria de bolachas e biscoitos mesmo adicionados de cacau hostias capsulas vazias para medicamentos obreias pastas secas de farinha amido ou fecula em folhas e produtos semelhantes outros</v>
      </c>
      <c r="G473"/>
      <c r="H473"/>
      <c r="I473"/>
      <c r="J473"/>
      <c r="K473" s="13"/>
      <c r="L473" s="13">
        <f>dados!I388/100</f>
        <v>0.13449999999999998</v>
      </c>
      <c r="M473" s="13">
        <f>dados!J388/100</f>
        <v>0.1623</v>
      </c>
      <c r="N473" s="13">
        <f>dados!K388/100</f>
        <v>0.12</v>
      </c>
      <c r="O473" s="13">
        <f>dados!L388/100</f>
        <v>0</v>
      </c>
      <c r="P473" s="12" t="str">
        <f>LEFT(Tabela2[[#This Row],[Código]],2)</f>
        <v>19</v>
      </c>
    </row>
    <row r="474" spans="2:16" ht="15" customHeight="1" x14ac:dyDescent="0.25">
      <c r="B474" s="31" t="str">
        <f>IF(Tabela2[[#This Row],[Tipo]] = 0,LOOKUP(Tabela2[[#This Row],[RESUMO]],Tabela3[Grupo],Tabela3[Meus produtos]),VLOOKUP(Tabela2[[#This Row],[Código]],Tabela4[[Código NBS/LC116]:[Meus serviços]],3,0))</f>
        <v>Não</v>
      </c>
      <c r="C474" t="str">
        <f>IF(E474=0,TEXT(dados!A389,"00000000"),IF(E474=2,TEXT(dados!A389,"0000"),TEXT(dados!A389,"#")))</f>
        <v>19059090</v>
      </c>
      <c r="D474">
        <f>IF(dados!B389=0,"",dados!B389)</f>
        <v>1</v>
      </c>
      <c r="E474">
        <f>dados!C389</f>
        <v>0</v>
      </c>
      <c r="F474" t="str">
        <f>dados!D389</f>
        <v>Pao do tipo comum</v>
      </c>
      <c r="G474"/>
      <c r="H474"/>
      <c r="I474"/>
      <c r="J474"/>
      <c r="K474" s="13"/>
      <c r="L474" s="13">
        <f>dados!I389/100</f>
        <v>0.13449999999999998</v>
      </c>
      <c r="M474" s="13">
        <f>dados!J389/100</f>
        <v>0.1623</v>
      </c>
      <c r="N474" s="13">
        <f>dados!K389/100</f>
        <v>0.12</v>
      </c>
      <c r="O474" s="13">
        <f>dados!L389/100</f>
        <v>0</v>
      </c>
      <c r="P474" s="12" t="str">
        <f>LEFT(Tabela2[[#This Row],[Código]],2)</f>
        <v>19</v>
      </c>
    </row>
    <row r="475" spans="2:16" ht="15" customHeight="1" x14ac:dyDescent="0.25">
      <c r="B475" s="31" t="str">
        <f>IF(Tabela2[[#This Row],[Tipo]] = 0,LOOKUP(Tabela2[[#This Row],[RESUMO]],Tabela3[Grupo],Tabela3[Meus produtos]),VLOOKUP(Tabela2[[#This Row],[Código]],Tabela4[[Código NBS/LC116]:[Meus serviços]],3,0))</f>
        <v>Não</v>
      </c>
      <c r="C475" t="str">
        <f>IF(E475=0,TEXT(dados!A390,"00000000"),IF(E475=2,TEXT(dados!A390,"0000"),TEXT(dados!A390,"#")))</f>
        <v>20011000</v>
      </c>
      <c r="D475" t="str">
        <f>IF(dados!B390=0,"",dados!B390)</f>
        <v/>
      </c>
      <c r="E475">
        <f>dados!C390</f>
        <v>0</v>
      </c>
      <c r="F475" t="str">
        <f>dados!D390</f>
        <v>Pepinos e pepininhos,prepars/conserv. vinagre,ac.acetico</v>
      </c>
      <c r="G475"/>
      <c r="H475"/>
      <c r="I475"/>
      <c r="J475"/>
      <c r="K475" s="13"/>
      <c r="L475" s="13">
        <f>dados!I390/100</f>
        <v>0.13449999999999998</v>
      </c>
      <c r="M475" s="13">
        <f>dados!J390/100</f>
        <v>0.15740000000000001</v>
      </c>
      <c r="N475" s="13">
        <f>dados!K390/100</f>
        <v>0.18</v>
      </c>
      <c r="O475" s="13">
        <f>dados!L390/100</f>
        <v>0</v>
      </c>
      <c r="P475" s="12" t="str">
        <f>LEFT(Tabela2[[#This Row],[Código]],2)</f>
        <v>20</v>
      </c>
    </row>
    <row r="476" spans="2:16" ht="15" customHeight="1" x14ac:dyDescent="0.25">
      <c r="B476" s="31" t="str">
        <f>IF(Tabela2[[#This Row],[Tipo]] = 0,LOOKUP(Tabela2[[#This Row],[RESUMO]],Tabela3[Grupo],Tabela3[Meus produtos]),VLOOKUP(Tabela2[[#This Row],[Código]],Tabela4[[Código NBS/LC116]:[Meus serviços]],3,0))</f>
        <v>Não</v>
      </c>
      <c r="C476" t="str">
        <f>IF(E476=0,TEXT(dados!A391,"00000000"),IF(E476=2,TEXT(dados!A391,"0000"),TEXT(dados!A391,"#")))</f>
        <v>20019000</v>
      </c>
      <c r="D476" t="str">
        <f>IF(dados!B391=0,"",dados!B391)</f>
        <v/>
      </c>
      <c r="E476">
        <f>dados!C391</f>
        <v>0</v>
      </c>
      <c r="F476" t="str">
        <f>dados!D391</f>
        <v>Outs.prods.horts,etc.prepars/conserv.vinagre,ac.acetico</v>
      </c>
      <c r="G476"/>
      <c r="H476"/>
      <c r="I476"/>
      <c r="J476"/>
      <c r="K476" s="13"/>
      <c r="L476" s="13">
        <f>dados!I391/100</f>
        <v>0.13449999999999998</v>
      </c>
      <c r="M476" s="13">
        <f>dados!J391/100</f>
        <v>0.15740000000000001</v>
      </c>
      <c r="N476" s="13">
        <f>dados!K391/100</f>
        <v>0.18</v>
      </c>
      <c r="O476" s="13">
        <f>dados!L391/100</f>
        <v>0</v>
      </c>
      <c r="P476" s="12" t="str">
        <f>LEFT(Tabela2[[#This Row],[Código]],2)</f>
        <v>20</v>
      </c>
    </row>
    <row r="477" spans="2:16" ht="15" customHeight="1" x14ac:dyDescent="0.25">
      <c r="B477" s="31" t="str">
        <f>IF(Tabela2[[#This Row],[Tipo]] = 0,LOOKUP(Tabela2[[#This Row],[RESUMO]],Tabela3[Grupo],Tabela3[Meus produtos]),VLOOKUP(Tabela2[[#This Row],[Código]],Tabela4[[Código NBS/LC116]:[Meus serviços]],3,0))</f>
        <v>Não</v>
      </c>
      <c r="C477" t="str">
        <f>IF(E477=0,TEXT(dados!A392,"00000000"),IF(E477=2,TEXT(dados!A392,"0000"),TEXT(dados!A392,"#")))</f>
        <v>20021000</v>
      </c>
      <c r="D477" t="str">
        <f>IF(dados!B392=0,"",dados!B392)</f>
        <v/>
      </c>
      <c r="E477">
        <f>dados!C392</f>
        <v>0</v>
      </c>
      <c r="F477" t="str">
        <f>dados!D392</f>
        <v>Tomates inteiros ou pedacos,preparados ou conservados</v>
      </c>
      <c r="G477"/>
      <c r="H477"/>
      <c r="I477"/>
      <c r="J477"/>
      <c r="K477" s="13"/>
      <c r="L477" s="13">
        <f>dados!I392/100</f>
        <v>0.13449999999999998</v>
      </c>
      <c r="M477" s="13">
        <f>dados!J392/100</f>
        <v>0.21230000000000002</v>
      </c>
      <c r="N477" s="13">
        <f>dados!K392/100</f>
        <v>0.18</v>
      </c>
      <c r="O477" s="13">
        <f>dados!L392/100</f>
        <v>0</v>
      </c>
      <c r="P477" s="12" t="str">
        <f>LEFT(Tabela2[[#This Row],[Código]],2)</f>
        <v>20</v>
      </c>
    </row>
    <row r="478" spans="2:16" ht="15" customHeight="1" x14ac:dyDescent="0.25">
      <c r="B478" s="31" t="str">
        <f>IF(Tabela2[[#This Row],[Tipo]] = 0,LOOKUP(Tabela2[[#This Row],[RESUMO]],Tabela3[Grupo],Tabela3[Meus produtos]),VLOOKUP(Tabela2[[#This Row],[Código]],Tabela4[[Código NBS/LC116]:[Meus serviços]],3,0))</f>
        <v>Não</v>
      </c>
      <c r="C478" t="str">
        <f>IF(E478=0,TEXT(dados!A393,"00000000"),IF(E478=2,TEXT(dados!A393,"0000"),TEXT(dados!A393,"#")))</f>
        <v>20021000</v>
      </c>
      <c r="D478">
        <f>IF(dados!B393=0,"",dados!B393)</f>
        <v>1</v>
      </c>
      <c r="E478">
        <f>dados!C393</f>
        <v>0</v>
      </c>
      <c r="F478" t="str">
        <f>dados!D393</f>
        <v>Tomates inteiros ou em pedacos, cozidos exceto em agua ou vapor e congelados</v>
      </c>
      <c r="G478"/>
      <c r="H478"/>
      <c r="I478"/>
      <c r="J478"/>
      <c r="K478" s="13"/>
      <c r="L478" s="13">
        <f>dados!I393/100</f>
        <v>0.13449999999999998</v>
      </c>
      <c r="M478" s="13">
        <f>dados!J393/100</f>
        <v>0.21230000000000002</v>
      </c>
      <c r="N478" s="13">
        <f>dados!K393/100</f>
        <v>0.18</v>
      </c>
      <c r="O478" s="13">
        <f>dados!L393/100</f>
        <v>0</v>
      </c>
      <c r="P478" s="12" t="str">
        <f>LEFT(Tabela2[[#This Row],[Código]],2)</f>
        <v>20</v>
      </c>
    </row>
    <row r="479" spans="2:16" ht="15" customHeight="1" x14ac:dyDescent="0.25">
      <c r="B479" s="31" t="str">
        <f>IF(Tabela2[[#This Row],[Tipo]] = 0,LOOKUP(Tabela2[[#This Row],[RESUMO]],Tabela3[Grupo],Tabela3[Meus produtos]),VLOOKUP(Tabela2[[#This Row],[Código]],Tabela4[[Código NBS/LC116]:[Meus serviços]],3,0))</f>
        <v>Não</v>
      </c>
      <c r="C479" t="str">
        <f>IF(E479=0,TEXT(dados!A394,"00000000"),IF(E479=2,TEXT(dados!A394,"0000"),TEXT(dados!A394,"#")))</f>
        <v>20029000</v>
      </c>
      <c r="D479" t="str">
        <f>IF(dados!B394=0,"",dados!B394)</f>
        <v/>
      </c>
      <c r="E479">
        <f>dados!C394</f>
        <v>0</v>
      </c>
      <c r="F479" t="str">
        <f>dados!D394</f>
        <v>Preparacoes de produtos horticolas fruta ou de outras partes de plantas Tomates preparados ou conservados exceto em vinagre ou em acido acetico outros</v>
      </c>
      <c r="G479"/>
      <c r="H479"/>
      <c r="I479"/>
      <c r="J479"/>
      <c r="K479" s="13"/>
      <c r="L479" s="13">
        <f>dados!I394/100</f>
        <v>0.13449999999999998</v>
      </c>
      <c r="M479" s="13">
        <f>dados!J394/100</f>
        <v>0.21230000000000002</v>
      </c>
      <c r="N479" s="13">
        <f>dados!K394/100</f>
        <v>0.18</v>
      </c>
      <c r="O479" s="13">
        <f>dados!L394/100</f>
        <v>0</v>
      </c>
      <c r="P479" s="12" t="str">
        <f>LEFT(Tabela2[[#This Row],[Código]],2)</f>
        <v>20</v>
      </c>
    </row>
    <row r="480" spans="2:16" ht="15" customHeight="1" x14ac:dyDescent="0.25">
      <c r="B480" s="31" t="str">
        <f>IF(Tabela2[[#This Row],[Tipo]] = 0,LOOKUP(Tabela2[[#This Row],[RESUMO]],Tabela3[Grupo],Tabela3[Meus produtos]),VLOOKUP(Tabela2[[#This Row],[Código]],Tabela4[[Código NBS/LC116]:[Meus serviços]],3,0))</f>
        <v>Não</v>
      </c>
      <c r="C480" t="str">
        <f>IF(E480=0,TEXT(dados!A395,"00000000"),IF(E480=2,TEXT(dados!A395,"0000"),TEXT(dados!A395,"#")))</f>
        <v>20029000</v>
      </c>
      <c r="D480">
        <f>IF(dados!B395=0,"",dados!B395)</f>
        <v>1</v>
      </c>
      <c r="E480">
        <f>dados!C395</f>
        <v>0</v>
      </c>
      <c r="F480" t="str">
        <f>dados!D395</f>
        <v xml:space="preserve"> cozidos exceto em agua ou vapor e congelados</v>
      </c>
      <c r="G480"/>
      <c r="H480"/>
      <c r="I480"/>
      <c r="J480"/>
      <c r="K480" s="13"/>
      <c r="L480" s="13">
        <f>dados!I395/100</f>
        <v>0.13449999999999998</v>
      </c>
      <c r="M480" s="13">
        <f>dados!J395/100</f>
        <v>0.21230000000000002</v>
      </c>
      <c r="N480" s="13">
        <f>dados!K395/100</f>
        <v>0.18</v>
      </c>
      <c r="O480" s="13">
        <f>dados!L395/100</f>
        <v>0</v>
      </c>
      <c r="P480" s="12" t="str">
        <f>LEFT(Tabela2[[#This Row],[Código]],2)</f>
        <v>20</v>
      </c>
    </row>
    <row r="481" spans="2:16" ht="15" customHeight="1" x14ac:dyDescent="0.25">
      <c r="B481" s="31" t="str">
        <f>IF(Tabela2[[#This Row],[Tipo]] = 0,LOOKUP(Tabela2[[#This Row],[RESUMO]],Tabela3[Grupo],Tabela3[Meus produtos]),VLOOKUP(Tabela2[[#This Row],[Código]],Tabela4[[Código NBS/LC116]:[Meus serviços]],3,0))</f>
        <v>Não</v>
      </c>
      <c r="C481" t="str">
        <f>IF(E481=0,TEXT(dados!A396,"00000000"),IF(E481=2,TEXT(dados!A396,"0000"),TEXT(dados!A396,"#")))</f>
        <v>20031000</v>
      </c>
      <c r="D481" t="str">
        <f>IF(dados!B396=0,"",dados!B396)</f>
        <v/>
      </c>
      <c r="E481">
        <f>dados!C396</f>
        <v>0</v>
      </c>
      <c r="F481" t="str">
        <f>dados!D396</f>
        <v>Cogumelos do genero agaricus</v>
      </c>
      <c r="G481"/>
      <c r="H481"/>
      <c r="I481"/>
      <c r="J481"/>
      <c r="K481" s="13"/>
      <c r="L481" s="13">
        <f>dados!I396/100</f>
        <v>0.13449999999999998</v>
      </c>
      <c r="M481" s="13">
        <f>dados!J396/100</f>
        <v>0.1699</v>
      </c>
      <c r="N481" s="13">
        <f>dados!K396/100</f>
        <v>0.18</v>
      </c>
      <c r="O481" s="13">
        <f>dados!L396/100</f>
        <v>0</v>
      </c>
      <c r="P481" s="12" t="str">
        <f>LEFT(Tabela2[[#This Row],[Código]],2)</f>
        <v>20</v>
      </c>
    </row>
    <row r="482" spans="2:16" ht="15" customHeight="1" x14ac:dyDescent="0.25">
      <c r="B482" s="31" t="str">
        <f>IF(Tabela2[[#This Row],[Tipo]] = 0,LOOKUP(Tabela2[[#This Row],[RESUMO]],Tabela3[Grupo],Tabela3[Meus produtos]),VLOOKUP(Tabela2[[#This Row],[Código]],Tabela4[[Código NBS/LC116]:[Meus serviços]],3,0))</f>
        <v>Não</v>
      </c>
      <c r="C482" t="str">
        <f>IF(E482=0,TEXT(dados!A397,"00000000"),IF(E482=2,TEXT(dados!A397,"0000"),TEXT(dados!A397,"#")))</f>
        <v>20031000</v>
      </c>
      <c r="D482">
        <f>IF(dados!B397=0,"",dados!B397)</f>
        <v>1</v>
      </c>
      <c r="E482">
        <f>dados!C397</f>
        <v>0</v>
      </c>
      <c r="F482" t="str">
        <f>dados!D397</f>
        <v>Cogumelos do genero agaricus, cozidos exceto em agua ou vapor e congelados</v>
      </c>
      <c r="G482"/>
      <c r="H482"/>
      <c r="I482"/>
      <c r="J482"/>
      <c r="K482" s="13"/>
      <c r="L482" s="13">
        <f>dados!I397/100</f>
        <v>0.13449999999999998</v>
      </c>
      <c r="M482" s="13">
        <f>dados!J397/100</f>
        <v>0.1699</v>
      </c>
      <c r="N482" s="13">
        <f>dados!K397/100</f>
        <v>0.18</v>
      </c>
      <c r="O482" s="13">
        <f>dados!L397/100</f>
        <v>0</v>
      </c>
      <c r="P482" s="12" t="str">
        <f>LEFT(Tabela2[[#This Row],[Código]],2)</f>
        <v>20</v>
      </c>
    </row>
    <row r="483" spans="2:16" ht="15" customHeight="1" x14ac:dyDescent="0.25">
      <c r="B483" s="31" t="str">
        <f>IF(Tabela2[[#This Row],[Tipo]] = 0,LOOKUP(Tabela2[[#This Row],[RESUMO]],Tabela3[Grupo],Tabela3[Meus produtos]),VLOOKUP(Tabela2[[#This Row],[Código]],Tabela4[[Código NBS/LC116]:[Meus serviços]],3,0))</f>
        <v>Não</v>
      </c>
      <c r="C483" t="str">
        <f>IF(E483=0,TEXT(dados!A398,"00000000"),IF(E483=2,TEXT(dados!A398,"0000"),TEXT(dados!A398,"#")))</f>
        <v>20039000</v>
      </c>
      <c r="D483" t="str">
        <f>IF(dados!B398=0,"",dados!B398)</f>
        <v/>
      </c>
      <c r="E483">
        <f>dados!C398</f>
        <v>0</v>
      </c>
      <c r="F483" t="str">
        <f>dados!D398</f>
        <v>Preparacoes de produtos horticolas fruta ou de outras partes de plantas cogumelos e trufas preparados ou conservados exceto em vinagre ou em acido acetico outros</v>
      </c>
      <c r="G483"/>
      <c r="H483"/>
      <c r="I483"/>
      <c r="J483"/>
      <c r="K483" s="13"/>
      <c r="L483" s="13">
        <f>dados!I398/100</f>
        <v>0.13449999999999998</v>
      </c>
      <c r="M483" s="13">
        <f>dados!J398/100</f>
        <v>0.1699</v>
      </c>
      <c r="N483" s="13">
        <f>dados!K398/100</f>
        <v>0.18</v>
      </c>
      <c r="O483" s="13">
        <f>dados!L398/100</f>
        <v>0</v>
      </c>
      <c r="P483" s="12" t="str">
        <f>LEFT(Tabela2[[#This Row],[Código]],2)</f>
        <v>20</v>
      </c>
    </row>
    <row r="484" spans="2:16" ht="15" customHeight="1" x14ac:dyDescent="0.25">
      <c r="B484" s="31" t="str">
        <f>IF(Tabela2[[#This Row],[Tipo]] = 0,LOOKUP(Tabela2[[#This Row],[RESUMO]],Tabela3[Grupo],Tabela3[Meus produtos]),VLOOKUP(Tabela2[[#This Row],[Código]],Tabela4[[Código NBS/LC116]:[Meus serviços]],3,0))</f>
        <v>Não</v>
      </c>
      <c r="C484" t="str">
        <f>IF(E484=0,TEXT(dados!A399,"00000000"),IF(E484=2,TEXT(dados!A399,"0000"),TEXT(dados!A399,"#")))</f>
        <v>20039000</v>
      </c>
      <c r="D484">
        <f>IF(dados!B399=0,"",dados!B399)</f>
        <v>1</v>
      </c>
      <c r="E484">
        <f>dados!C399</f>
        <v>0</v>
      </c>
      <c r="F484" t="str">
        <f>dados!D399</f>
        <v>Outs cogumelos preparados ou conservados, cozidos exceto em agua ou vapor e congelados</v>
      </c>
      <c r="G484"/>
      <c r="H484"/>
      <c r="I484"/>
      <c r="J484"/>
      <c r="K484" s="13"/>
      <c r="L484" s="13">
        <f>dados!I399/100</f>
        <v>0.13449999999999998</v>
      </c>
      <c r="M484" s="13">
        <f>dados!J399/100</f>
        <v>0.1699</v>
      </c>
      <c r="N484" s="13">
        <f>dados!K399/100</f>
        <v>0.18</v>
      </c>
      <c r="O484" s="13">
        <f>dados!L399/100</f>
        <v>0</v>
      </c>
      <c r="P484" s="12" t="str">
        <f>LEFT(Tabela2[[#This Row],[Código]],2)</f>
        <v>20</v>
      </c>
    </row>
    <row r="485" spans="2:16" ht="15" customHeight="1" x14ac:dyDescent="0.25">
      <c r="B485" s="31" t="str">
        <f>IF(Tabela2[[#This Row],[Tipo]] = 0,LOOKUP(Tabela2[[#This Row],[RESUMO]],Tabela3[Grupo],Tabela3[Meus produtos]),VLOOKUP(Tabela2[[#This Row],[Código]],Tabela4[[Código NBS/LC116]:[Meus serviços]],3,0))</f>
        <v>Não</v>
      </c>
      <c r="C485" t="str">
        <f>IF(E485=0,TEXT(dados!A400,"00000000"),IF(E485=2,TEXT(dados!A400,"0000"),TEXT(dados!A400,"#")))</f>
        <v>20039000</v>
      </c>
      <c r="D485">
        <f>IF(dados!B400=0,"",dados!B400)</f>
        <v>2</v>
      </c>
      <c r="E485">
        <f>dados!C400</f>
        <v>0</v>
      </c>
      <c r="F485" t="str">
        <f>dados!D400</f>
        <v>Trufas cozidas exceto em agua ou vapor e congeladas</v>
      </c>
      <c r="G485"/>
      <c r="H485"/>
      <c r="I485"/>
      <c r="J485"/>
      <c r="K485" s="13"/>
      <c r="L485" s="13">
        <f>dados!I400/100</f>
        <v>0.13449999999999998</v>
      </c>
      <c r="M485" s="13">
        <f>dados!J400/100</f>
        <v>0.1699</v>
      </c>
      <c r="N485" s="13">
        <f>dados!K400/100</f>
        <v>0.18</v>
      </c>
      <c r="O485" s="13">
        <f>dados!L400/100</f>
        <v>0</v>
      </c>
      <c r="P485" s="12" t="str">
        <f>LEFT(Tabela2[[#This Row],[Código]],2)</f>
        <v>20</v>
      </c>
    </row>
    <row r="486" spans="2:16" ht="15" customHeight="1" x14ac:dyDescent="0.25">
      <c r="B486" s="31" t="str">
        <f>IF(Tabela2[[#This Row],[Tipo]] = 0,LOOKUP(Tabela2[[#This Row],[RESUMO]],Tabela3[Grupo],Tabela3[Meus produtos]),VLOOKUP(Tabela2[[#This Row],[Código]],Tabela4[[Código NBS/LC116]:[Meus serviços]],3,0))</f>
        <v>Não</v>
      </c>
      <c r="C486" t="str">
        <f>IF(E486=0,TEXT(dados!A401,"00000000"),IF(E486=2,TEXT(dados!A401,"0000"),TEXT(dados!A401,"#")))</f>
        <v>20039000</v>
      </c>
      <c r="D486">
        <f>IF(dados!B401=0,"",dados!B401)</f>
        <v>3</v>
      </c>
      <c r="E486">
        <f>dados!C401</f>
        <v>0</v>
      </c>
      <c r="F486" t="str">
        <f>dados!D401</f>
        <v>Outras trufas</v>
      </c>
      <c r="G486"/>
      <c r="H486"/>
      <c r="I486"/>
      <c r="J486"/>
      <c r="K486" s="13"/>
      <c r="L486" s="13">
        <f>dados!I401/100</f>
        <v>0.13880000000000001</v>
      </c>
      <c r="M486" s="13">
        <f>dados!J401/100</f>
        <v>0.17420000000000002</v>
      </c>
      <c r="N486" s="13">
        <f>dados!K401/100</f>
        <v>0.18</v>
      </c>
      <c r="O486" s="13">
        <f>dados!L401/100</f>
        <v>0</v>
      </c>
      <c r="P486" s="12" t="str">
        <f>LEFT(Tabela2[[#This Row],[Código]],2)</f>
        <v>20</v>
      </c>
    </row>
    <row r="487" spans="2:16" ht="15" customHeight="1" x14ac:dyDescent="0.25">
      <c r="B487" s="31" t="str">
        <f>IF(Tabela2[[#This Row],[Tipo]] = 0,LOOKUP(Tabela2[[#This Row],[RESUMO]],Tabela3[Grupo],Tabela3[Meus produtos]),VLOOKUP(Tabela2[[#This Row],[Código]],Tabela4[[Código NBS/LC116]:[Meus serviços]],3,0))</f>
        <v>Não</v>
      </c>
      <c r="C487" t="str">
        <f>IF(E487=0,TEXT(dados!A402,"00000000"),IF(E487=2,TEXT(dados!A402,"0000"),TEXT(dados!A402,"#")))</f>
        <v>20041000</v>
      </c>
      <c r="D487" t="str">
        <f>IF(dados!B402=0,"",dados!B402)</f>
        <v/>
      </c>
      <c r="E487">
        <f>dados!C402</f>
        <v>0</v>
      </c>
      <c r="F487" t="str">
        <f>dados!D402</f>
        <v>Preparacoes de produtos horticolas fruta ou de outras partes de plantas outros produtos horticolas preparados ou conservados exceto em vinagre ou em acido acetico congelados com excecao dos produtos da posicao 20 06 Batatas</v>
      </c>
      <c r="G487"/>
      <c r="H487"/>
      <c r="I487"/>
      <c r="J487"/>
      <c r="K487" s="13"/>
      <c r="L487" s="13">
        <f>dados!I402/100</f>
        <v>0.13449999999999998</v>
      </c>
      <c r="M487" s="13">
        <f>dados!J402/100</f>
        <v>0.19350000000000001</v>
      </c>
      <c r="N487" s="13">
        <f>dados!K402/100</f>
        <v>0.18</v>
      </c>
      <c r="O487" s="13">
        <f>dados!L402/100</f>
        <v>0</v>
      </c>
      <c r="P487" s="12" t="str">
        <f>LEFT(Tabela2[[#This Row],[Código]],2)</f>
        <v>20</v>
      </c>
    </row>
    <row r="488" spans="2:16" ht="15" customHeight="1" x14ac:dyDescent="0.25">
      <c r="B488" s="31" t="str">
        <f>IF(Tabela2[[#This Row],[Tipo]] = 0,LOOKUP(Tabela2[[#This Row],[RESUMO]],Tabela3[Grupo],Tabela3[Meus produtos]),VLOOKUP(Tabela2[[#This Row],[Código]],Tabela4[[Código NBS/LC116]:[Meus serviços]],3,0))</f>
        <v>Não</v>
      </c>
      <c r="C488" t="str">
        <f>IF(E488=0,TEXT(dados!A403,"00000000"),IF(E488=2,TEXT(dados!A403,"0000"),TEXT(dados!A403,"#")))</f>
        <v>20041000</v>
      </c>
      <c r="D488">
        <f>IF(dados!B403=0,"",dados!B403)</f>
        <v>1</v>
      </c>
      <c r="E488">
        <f>dados!C403</f>
        <v>0</v>
      </c>
      <c r="F488" t="str">
        <f>dados!D403</f>
        <v xml:space="preserve">Batatas, cozidas exceto em agua ou vapor </v>
      </c>
      <c r="G488"/>
      <c r="H488"/>
      <c r="I488"/>
      <c r="J488"/>
      <c r="K488" s="13"/>
      <c r="L488" s="13">
        <f>dados!I403/100</f>
        <v>0.13449999999999998</v>
      </c>
      <c r="M488" s="13">
        <f>dados!J403/100</f>
        <v>0.19350000000000001</v>
      </c>
      <c r="N488" s="13">
        <f>dados!K403/100</f>
        <v>0.18</v>
      </c>
      <c r="O488" s="13">
        <f>dados!L403/100</f>
        <v>0</v>
      </c>
      <c r="P488" s="12" t="str">
        <f>LEFT(Tabela2[[#This Row],[Código]],2)</f>
        <v>20</v>
      </c>
    </row>
    <row r="489" spans="2:16" ht="15" customHeight="1" x14ac:dyDescent="0.25">
      <c r="B489" s="31" t="str">
        <f>IF(Tabela2[[#This Row],[Tipo]] = 0,LOOKUP(Tabela2[[#This Row],[RESUMO]],Tabela3[Grupo],Tabela3[Meus produtos]),VLOOKUP(Tabela2[[#This Row],[Código]],Tabela4[[Código NBS/LC116]:[Meus serviços]],3,0))</f>
        <v>Não</v>
      </c>
      <c r="C489" t="str">
        <f>IF(E489=0,TEXT(dados!A404,"00000000"),IF(E489=2,TEXT(dados!A404,"0000"),TEXT(dados!A404,"#")))</f>
        <v>20049000</v>
      </c>
      <c r="D489" t="str">
        <f>IF(dados!B404=0,"",dados!B404)</f>
        <v/>
      </c>
      <c r="E489">
        <f>dados!C404</f>
        <v>0</v>
      </c>
      <c r="F489" t="str">
        <f>dados!D404</f>
        <v>Outs.prods.horts.prepar/conserv.cong.exc.em vinagre,etc</v>
      </c>
      <c r="G489"/>
      <c r="H489"/>
      <c r="I489"/>
      <c r="J489"/>
      <c r="K489" s="13"/>
      <c r="L489" s="13">
        <f>dados!I404/100</f>
        <v>0.13449999999999998</v>
      </c>
      <c r="M489" s="13">
        <f>dados!J404/100</f>
        <v>0.19350000000000001</v>
      </c>
      <c r="N489" s="13">
        <f>dados!K404/100</f>
        <v>0.18</v>
      </c>
      <c r="O489" s="13">
        <f>dados!L404/100</f>
        <v>0</v>
      </c>
      <c r="P489" s="12" t="str">
        <f>LEFT(Tabela2[[#This Row],[Código]],2)</f>
        <v>20</v>
      </c>
    </row>
    <row r="490" spans="2:16" ht="15" customHeight="1" x14ac:dyDescent="0.25">
      <c r="B490" s="31" t="str">
        <f>IF(Tabela2[[#This Row],[Tipo]] = 0,LOOKUP(Tabela2[[#This Row],[RESUMO]],Tabela3[Grupo],Tabela3[Meus produtos]),VLOOKUP(Tabela2[[#This Row],[Código]],Tabela4[[Código NBS/LC116]:[Meus serviços]],3,0))</f>
        <v>Não</v>
      </c>
      <c r="C490" t="str">
        <f>IF(E490=0,TEXT(dados!A405,"00000000"),IF(E490=2,TEXT(dados!A405,"0000"),TEXT(dados!A405,"#")))</f>
        <v>20049000</v>
      </c>
      <c r="D490">
        <f>IF(dados!B405=0,"",dados!B405)</f>
        <v>1</v>
      </c>
      <c r="E490">
        <f>dados!C405</f>
        <v>0</v>
      </c>
      <c r="F490" t="str">
        <f>dados!D405</f>
        <v xml:space="preserve">Outros produtos horticolas e misturas de produtos horticolas, cozidos exceto em agua ou vapor </v>
      </c>
      <c r="G490"/>
      <c r="H490"/>
      <c r="I490"/>
      <c r="J490"/>
      <c r="K490" s="13"/>
      <c r="L490" s="13">
        <f>dados!I405/100</f>
        <v>0.13449999999999998</v>
      </c>
      <c r="M490" s="13">
        <f>dados!J405/100</f>
        <v>0.19350000000000001</v>
      </c>
      <c r="N490" s="13">
        <f>dados!K405/100</f>
        <v>0.18</v>
      </c>
      <c r="O490" s="13">
        <f>dados!L405/100</f>
        <v>0</v>
      </c>
      <c r="P490" s="12" t="str">
        <f>LEFT(Tabela2[[#This Row],[Código]],2)</f>
        <v>20</v>
      </c>
    </row>
    <row r="491" spans="2:16" ht="15" customHeight="1" x14ac:dyDescent="0.25">
      <c r="B491" s="31" t="str">
        <f>IF(Tabela2[[#This Row],[Tipo]] = 0,LOOKUP(Tabela2[[#This Row],[RESUMO]],Tabela3[Grupo],Tabela3[Meus produtos]),VLOOKUP(Tabela2[[#This Row],[Código]],Tabela4[[Código NBS/LC116]:[Meus serviços]],3,0))</f>
        <v>Não</v>
      </c>
      <c r="C491" t="str">
        <f>IF(E491=0,TEXT(dados!A406,"00000000"),IF(E491=2,TEXT(dados!A406,"0000"),TEXT(dados!A406,"#")))</f>
        <v>20051000</v>
      </c>
      <c r="D491" t="str">
        <f>IF(dados!B406=0,"",dados!B406)</f>
        <v/>
      </c>
      <c r="E491">
        <f>dados!C406</f>
        <v>0</v>
      </c>
      <c r="F491" t="str">
        <f>dados!D406</f>
        <v>Prods.horticolas homogen.prepars/conserv. n/congelados</v>
      </c>
      <c r="G491"/>
      <c r="H491"/>
      <c r="I491"/>
      <c r="J491"/>
      <c r="K491" s="13"/>
      <c r="L491" s="13">
        <f>dados!I406/100</f>
        <v>0.13449999999999998</v>
      </c>
      <c r="M491" s="13">
        <f>dados!J406/100</f>
        <v>0.1898</v>
      </c>
      <c r="N491" s="13">
        <f>dados!K406/100</f>
        <v>0.18</v>
      </c>
      <c r="O491" s="13">
        <f>dados!L406/100</f>
        <v>0</v>
      </c>
      <c r="P491" s="12" t="str">
        <f>LEFT(Tabela2[[#This Row],[Código]],2)</f>
        <v>20</v>
      </c>
    </row>
    <row r="492" spans="2:16" ht="15" customHeight="1" x14ac:dyDescent="0.25">
      <c r="B492" s="31" t="str">
        <f>IF(Tabela2[[#This Row],[Tipo]] = 0,LOOKUP(Tabela2[[#This Row],[RESUMO]],Tabela3[Grupo],Tabela3[Meus produtos]),VLOOKUP(Tabela2[[#This Row],[Código]],Tabela4[[Código NBS/LC116]:[Meus serviços]],3,0))</f>
        <v>Não</v>
      </c>
      <c r="C492" t="str">
        <f>IF(E492=0,TEXT(dados!A407,"00000000"),IF(E492=2,TEXT(dados!A407,"0000"),TEXT(dados!A407,"#")))</f>
        <v>20052000</v>
      </c>
      <c r="D492" t="str">
        <f>IF(dados!B407=0,"",dados!B407)</f>
        <v/>
      </c>
      <c r="E492">
        <f>dados!C407</f>
        <v>0</v>
      </c>
      <c r="F492" t="str">
        <f>dados!D407</f>
        <v>Batatas preparadas ou conservadas,nao congeladas</v>
      </c>
      <c r="G492"/>
      <c r="H492"/>
      <c r="I492"/>
      <c r="J492"/>
      <c r="K492" s="13"/>
      <c r="L492" s="13">
        <f>dados!I407/100</f>
        <v>0.13449999999999998</v>
      </c>
      <c r="M492" s="13">
        <f>dados!J407/100</f>
        <v>0.18289999999999998</v>
      </c>
      <c r="N492" s="13">
        <f>dados!K407/100</f>
        <v>0.18</v>
      </c>
      <c r="O492" s="13">
        <f>dados!L407/100</f>
        <v>0</v>
      </c>
      <c r="P492" s="12" t="str">
        <f>LEFT(Tabela2[[#This Row],[Código]],2)</f>
        <v>20</v>
      </c>
    </row>
    <row r="493" spans="2:16" ht="15" customHeight="1" x14ac:dyDescent="0.25">
      <c r="B493" s="31" t="str">
        <f>IF(Tabela2[[#This Row],[Tipo]] = 0,LOOKUP(Tabela2[[#This Row],[RESUMO]],Tabela3[Grupo],Tabela3[Meus produtos]),VLOOKUP(Tabela2[[#This Row],[Código]],Tabela4[[Código NBS/LC116]:[Meus serviços]],3,0))</f>
        <v>Não</v>
      </c>
      <c r="C493" t="str">
        <f>IF(E493=0,TEXT(dados!A408,"00000000"),IF(E493=2,TEXT(dados!A408,"0000"),TEXT(dados!A408,"#")))</f>
        <v>20054000</v>
      </c>
      <c r="D493" t="str">
        <f>IF(dados!B408=0,"",dados!B408)</f>
        <v/>
      </c>
      <c r="E493">
        <f>dados!C408</f>
        <v>0</v>
      </c>
      <c r="F493" t="str">
        <f>dados!D408</f>
        <v>Ervilhas preparadas ou conservadas,nao congeladas</v>
      </c>
      <c r="G493"/>
      <c r="H493"/>
      <c r="I493"/>
      <c r="J493"/>
      <c r="K493" s="13"/>
      <c r="L493" s="13">
        <f>dados!I408/100</f>
        <v>0.13449999999999998</v>
      </c>
      <c r="M493" s="13">
        <f>dados!J408/100</f>
        <v>0.1898</v>
      </c>
      <c r="N493" s="13">
        <f>dados!K408/100</f>
        <v>0.18</v>
      </c>
      <c r="O493" s="13">
        <f>dados!L408/100</f>
        <v>0</v>
      </c>
      <c r="P493" s="12" t="str">
        <f>LEFT(Tabela2[[#This Row],[Código]],2)</f>
        <v>20</v>
      </c>
    </row>
    <row r="494" spans="2:16" ht="15" customHeight="1" x14ac:dyDescent="0.25">
      <c r="B494" s="31" t="str">
        <f>IF(Tabela2[[#This Row],[Tipo]] = 0,LOOKUP(Tabela2[[#This Row],[RESUMO]],Tabela3[Grupo],Tabela3[Meus produtos]),VLOOKUP(Tabela2[[#This Row],[Código]],Tabela4[[Código NBS/LC116]:[Meus serviços]],3,0))</f>
        <v>Não</v>
      </c>
      <c r="C494" t="str">
        <f>IF(E494=0,TEXT(dados!A409,"00000000"),IF(E494=2,TEXT(dados!A409,"0000"),TEXT(dados!A409,"#")))</f>
        <v>20055100</v>
      </c>
      <c r="D494" t="str">
        <f>IF(dados!B409=0,"",dados!B409)</f>
        <v/>
      </c>
      <c r="E494">
        <f>dados!C409</f>
        <v>0</v>
      </c>
      <c r="F494" t="str">
        <f>dados!D409</f>
        <v>Feijao em grao,preparado ou conservado,nao congelado</v>
      </c>
      <c r="G494"/>
      <c r="H494"/>
      <c r="I494"/>
      <c r="J494"/>
      <c r="K494" s="13"/>
      <c r="L494" s="13">
        <f>dados!I409/100</f>
        <v>0.13449999999999998</v>
      </c>
      <c r="M494" s="13">
        <f>dados!J409/100</f>
        <v>0.1898</v>
      </c>
      <c r="N494" s="13">
        <f>dados!K409/100</f>
        <v>0.18</v>
      </c>
      <c r="O494" s="13">
        <f>dados!L409/100</f>
        <v>0</v>
      </c>
      <c r="P494" s="12" t="str">
        <f>LEFT(Tabela2[[#This Row],[Código]],2)</f>
        <v>20</v>
      </c>
    </row>
    <row r="495" spans="2:16" ht="15" customHeight="1" x14ac:dyDescent="0.25">
      <c r="B495" s="31" t="str">
        <f>IF(Tabela2[[#This Row],[Tipo]] = 0,LOOKUP(Tabela2[[#This Row],[RESUMO]],Tabela3[Grupo],Tabela3[Meus produtos]),VLOOKUP(Tabela2[[#This Row],[Código]],Tabela4[[Código NBS/LC116]:[Meus serviços]],3,0))</f>
        <v>Não</v>
      </c>
      <c r="C495" t="str">
        <f>IF(E495=0,TEXT(dados!A410,"00000000"),IF(E495=2,TEXT(dados!A410,"0000"),TEXT(dados!A410,"#")))</f>
        <v>20055900</v>
      </c>
      <c r="D495" t="str">
        <f>IF(dados!B410=0,"",dados!B410)</f>
        <v/>
      </c>
      <c r="E495">
        <f>dados!C410</f>
        <v>0</v>
      </c>
      <c r="F495" t="str">
        <f>dados!D410</f>
        <v>Outs.feijoes prepars/conservs.n/cong.exc.em vinagre,etc</v>
      </c>
      <c r="G495"/>
      <c r="H495"/>
      <c r="I495"/>
      <c r="J495"/>
      <c r="K495" s="13"/>
      <c r="L495" s="13">
        <f>dados!I410/100</f>
        <v>0.13449999999999998</v>
      </c>
      <c r="M495" s="13">
        <f>dados!J410/100</f>
        <v>0.1898</v>
      </c>
      <c r="N495" s="13">
        <f>dados!K410/100</f>
        <v>0.18</v>
      </c>
      <c r="O495" s="13">
        <f>dados!L410/100</f>
        <v>0</v>
      </c>
      <c r="P495" s="12" t="str">
        <f>LEFT(Tabela2[[#This Row],[Código]],2)</f>
        <v>20</v>
      </c>
    </row>
    <row r="496" spans="2:16" ht="15" customHeight="1" x14ac:dyDescent="0.25">
      <c r="B496" s="31" t="str">
        <f>IF(Tabela2[[#This Row],[Tipo]] = 0,LOOKUP(Tabela2[[#This Row],[RESUMO]],Tabela3[Grupo],Tabela3[Meus produtos]),VLOOKUP(Tabela2[[#This Row],[Código]],Tabela4[[Código NBS/LC116]:[Meus serviços]],3,0))</f>
        <v>Não</v>
      </c>
      <c r="C496" t="str">
        <f>IF(E496=0,TEXT(dados!A411,"00000000"),IF(E496=2,TEXT(dados!A411,"0000"),TEXT(dados!A411,"#")))</f>
        <v>20056000</v>
      </c>
      <c r="D496" t="str">
        <f>IF(dados!B411=0,"",dados!B411)</f>
        <v/>
      </c>
      <c r="E496">
        <f>dados!C411</f>
        <v>0</v>
      </c>
      <c r="F496" t="str">
        <f>dados!D411</f>
        <v>Aspargos preparados ou conservados,nao congelados</v>
      </c>
      <c r="G496"/>
      <c r="H496"/>
      <c r="I496"/>
      <c r="J496"/>
      <c r="K496" s="13"/>
      <c r="L496" s="13">
        <f>dados!I411/100</f>
        <v>0.13449999999999998</v>
      </c>
      <c r="M496" s="13">
        <f>dados!J411/100</f>
        <v>0.1898</v>
      </c>
      <c r="N496" s="13">
        <f>dados!K411/100</f>
        <v>0.18</v>
      </c>
      <c r="O496" s="13">
        <f>dados!L411/100</f>
        <v>0</v>
      </c>
      <c r="P496" s="12" t="str">
        <f>LEFT(Tabela2[[#This Row],[Código]],2)</f>
        <v>20</v>
      </c>
    </row>
    <row r="497" spans="2:16" ht="15" customHeight="1" x14ac:dyDescent="0.25">
      <c r="B497" s="31" t="str">
        <f>IF(Tabela2[[#This Row],[Tipo]] = 0,LOOKUP(Tabela2[[#This Row],[RESUMO]],Tabela3[Grupo],Tabela3[Meus produtos]),VLOOKUP(Tabela2[[#This Row],[Código]],Tabela4[[Código NBS/LC116]:[Meus serviços]],3,0))</f>
        <v>Não</v>
      </c>
      <c r="C497" t="str">
        <f>IF(E497=0,TEXT(dados!A412,"00000000"),IF(E497=2,TEXT(dados!A412,"0000"),TEXT(dados!A412,"#")))</f>
        <v>20057000</v>
      </c>
      <c r="D497" t="str">
        <f>IF(dados!B412=0,"",dados!B412)</f>
        <v/>
      </c>
      <c r="E497">
        <f>dados!C412</f>
        <v>0</v>
      </c>
      <c r="F497" t="str">
        <f>dados!D412</f>
        <v>Azeitonas preparadas/conserv.n/cong.exc.em vinagre,etc.</v>
      </c>
      <c r="G497"/>
      <c r="H497"/>
      <c r="I497"/>
      <c r="J497"/>
      <c r="K497" s="13"/>
      <c r="L497" s="13">
        <f>dados!I412/100</f>
        <v>0.13449999999999998</v>
      </c>
      <c r="M497" s="13">
        <f>dados!J412/100</f>
        <v>0.1898</v>
      </c>
      <c r="N497" s="13">
        <f>dados!K412/100</f>
        <v>0.18</v>
      </c>
      <c r="O497" s="13">
        <f>dados!L412/100</f>
        <v>0</v>
      </c>
      <c r="P497" s="12" t="str">
        <f>LEFT(Tabela2[[#This Row],[Código]],2)</f>
        <v>20</v>
      </c>
    </row>
    <row r="498" spans="2:16" ht="15" customHeight="1" x14ac:dyDescent="0.25">
      <c r="B498" s="31" t="str">
        <f>IF(Tabela2[[#This Row],[Tipo]] = 0,LOOKUP(Tabela2[[#This Row],[RESUMO]],Tabela3[Grupo],Tabela3[Meus produtos]),VLOOKUP(Tabela2[[#This Row],[Código]],Tabela4[[Código NBS/LC116]:[Meus serviços]],3,0))</f>
        <v>Não</v>
      </c>
      <c r="C498" t="str">
        <f>IF(E498=0,TEXT(dados!A413,"00000000"),IF(E498=2,TEXT(dados!A413,"0000"),TEXT(dados!A413,"#")))</f>
        <v>20058000</v>
      </c>
      <c r="D498" t="str">
        <f>IF(dados!B413=0,"",dados!B413)</f>
        <v/>
      </c>
      <c r="E498">
        <f>dados!C413</f>
        <v>0</v>
      </c>
      <c r="F498" t="str">
        <f>dados!D413</f>
        <v>Milho doce,preparado ou conservado,nao congelado</v>
      </c>
      <c r="G498"/>
      <c r="H498"/>
      <c r="I498"/>
      <c r="J498"/>
      <c r="K498" s="13"/>
      <c r="L498" s="13">
        <f>dados!I413/100</f>
        <v>0.13449999999999998</v>
      </c>
      <c r="M498" s="13">
        <f>dados!J413/100</f>
        <v>0.1898</v>
      </c>
      <c r="N498" s="13">
        <f>dados!K413/100</f>
        <v>0.18</v>
      </c>
      <c r="O498" s="13">
        <f>dados!L413/100</f>
        <v>0</v>
      </c>
      <c r="P498" s="12" t="str">
        <f>LEFT(Tabela2[[#This Row],[Código]],2)</f>
        <v>20</v>
      </c>
    </row>
    <row r="499" spans="2:16" ht="15" customHeight="1" x14ac:dyDescent="0.25">
      <c r="B499" s="31" t="str">
        <f>IF(Tabela2[[#This Row],[Tipo]] = 0,LOOKUP(Tabela2[[#This Row],[RESUMO]],Tabela3[Grupo],Tabela3[Meus produtos]),VLOOKUP(Tabela2[[#This Row],[Código]],Tabela4[[Código NBS/LC116]:[Meus serviços]],3,0))</f>
        <v>Não</v>
      </c>
      <c r="C499" t="str">
        <f>IF(E499=0,TEXT(dados!A414,"00000000"),IF(E499=2,TEXT(dados!A414,"0000"),TEXT(dados!A414,"#")))</f>
        <v>20059100</v>
      </c>
      <c r="D499" t="str">
        <f>IF(dados!B414=0,"",dados!B414)</f>
        <v/>
      </c>
      <c r="E499">
        <f>dados!C414</f>
        <v>0</v>
      </c>
      <c r="F499" t="str">
        <f>dados!D414</f>
        <v>Brotos de bambu</v>
      </c>
      <c r="G499"/>
      <c r="H499"/>
      <c r="I499"/>
      <c r="J499"/>
      <c r="K499" s="13"/>
      <c r="L499" s="13">
        <f>dados!I414/100</f>
        <v>0.13449999999999998</v>
      </c>
      <c r="M499" s="13">
        <f>dados!J414/100</f>
        <v>0.18289999999999998</v>
      </c>
      <c r="N499" s="13">
        <f>dados!K414/100</f>
        <v>0.18</v>
      </c>
      <c r="O499" s="13">
        <f>dados!L414/100</f>
        <v>0</v>
      </c>
      <c r="P499" s="12" t="str">
        <f>LEFT(Tabela2[[#This Row],[Código]],2)</f>
        <v>20</v>
      </c>
    </row>
    <row r="500" spans="2:16" ht="15" customHeight="1" x14ac:dyDescent="0.25">
      <c r="B500" s="31" t="str">
        <f>IF(Tabela2[[#This Row],[Tipo]] = 0,LOOKUP(Tabela2[[#This Row],[RESUMO]],Tabela3[Grupo],Tabela3[Meus produtos]),VLOOKUP(Tabela2[[#This Row],[Código]],Tabela4[[Código NBS/LC116]:[Meus serviços]],3,0))</f>
        <v>Não</v>
      </c>
      <c r="C500" t="str">
        <f>IF(E500=0,TEXT(dados!A415,"00000000"),IF(E500=2,TEXT(dados!A415,"0000"),TEXT(dados!A415,"#")))</f>
        <v>20059900</v>
      </c>
      <c r="D500" t="str">
        <f>IF(dados!B415=0,"",dados!B415)</f>
        <v/>
      </c>
      <c r="E500">
        <f>dados!C415</f>
        <v>0</v>
      </c>
      <c r="F500" t="str">
        <f>dados!D415</f>
        <v>Outs.prods.horts.prepar/conserv.n/cong.exc.vinagre,etc.</v>
      </c>
      <c r="G500"/>
      <c r="H500"/>
      <c r="I500"/>
      <c r="J500"/>
      <c r="K500" s="13"/>
      <c r="L500" s="13">
        <f>dados!I415/100</f>
        <v>0.13449999999999998</v>
      </c>
      <c r="M500" s="13">
        <f>dados!J415/100</f>
        <v>0.18289999999999998</v>
      </c>
      <c r="N500" s="13">
        <f>dados!K415/100</f>
        <v>0.18</v>
      </c>
      <c r="O500" s="13">
        <f>dados!L415/100</f>
        <v>0</v>
      </c>
      <c r="P500" s="12" t="str">
        <f>LEFT(Tabela2[[#This Row],[Código]],2)</f>
        <v>20</v>
      </c>
    </row>
    <row r="501" spans="2:16" ht="15" customHeight="1" x14ac:dyDescent="0.25">
      <c r="B501" s="31" t="str">
        <f>IF(Tabela2[[#This Row],[Tipo]] = 0,LOOKUP(Tabela2[[#This Row],[RESUMO]],Tabela3[Grupo],Tabela3[Meus produtos]),VLOOKUP(Tabela2[[#This Row],[Código]],Tabela4[[Código NBS/LC116]:[Meus serviços]],3,0))</f>
        <v>Não</v>
      </c>
      <c r="C501" t="str">
        <f>IF(E501=0,TEXT(dados!A416,"00000000"),IF(E501=2,TEXT(dados!A416,"0000"),TEXT(dados!A416,"#")))</f>
        <v>20060000</v>
      </c>
      <c r="D501" t="str">
        <f>IF(dados!B416=0,"",dados!B416)</f>
        <v/>
      </c>
      <c r="E501">
        <f>dados!C416</f>
        <v>0</v>
      </c>
      <c r="F501" t="str">
        <f>dados!D416</f>
        <v>Prods.horticolas,frutas e cascas,etc. conservs.em acucar</v>
      </c>
      <c r="G501"/>
      <c r="H501"/>
      <c r="I501"/>
      <c r="J501"/>
      <c r="K501" s="13"/>
      <c r="L501" s="13">
        <f>dados!I416/100</f>
        <v>0.13449999999999998</v>
      </c>
      <c r="M501" s="13">
        <f>dados!J416/100</f>
        <v>0.15810000000000002</v>
      </c>
      <c r="N501" s="13">
        <f>dados!K416/100</f>
        <v>0.18</v>
      </c>
      <c r="O501" s="13">
        <f>dados!L416/100</f>
        <v>0</v>
      </c>
      <c r="P501" s="12" t="str">
        <f>LEFT(Tabela2[[#This Row],[Código]],2)</f>
        <v>20</v>
      </c>
    </row>
    <row r="502" spans="2:16" ht="15" customHeight="1" x14ac:dyDescent="0.25">
      <c r="B502" s="31" t="str">
        <f>IF(Tabela2[[#This Row],[Tipo]] = 0,LOOKUP(Tabela2[[#This Row],[RESUMO]],Tabela3[Grupo],Tabela3[Meus produtos]),VLOOKUP(Tabela2[[#This Row],[Código]],Tabela4[[Código NBS/LC116]:[Meus serviços]],3,0))</f>
        <v>Não</v>
      </c>
      <c r="C502" t="str">
        <f>IF(E502=0,TEXT(dados!A417,"00000000"),IF(E502=2,TEXT(dados!A417,"0000"),TEXT(dados!A417,"#")))</f>
        <v>20071000</v>
      </c>
      <c r="D502" t="str">
        <f>IF(dados!B417=0,"",dados!B417)</f>
        <v/>
      </c>
      <c r="E502">
        <f>dados!C417</f>
        <v>0</v>
      </c>
      <c r="F502" t="str">
        <f>dados!D417</f>
        <v>Prepars.homogen.de frutas,por cozimento, p/alim.criancas</v>
      </c>
      <c r="G502"/>
      <c r="H502"/>
      <c r="I502"/>
      <c r="J502"/>
      <c r="K502" s="13"/>
      <c r="L502" s="13">
        <f>dados!I417/100</f>
        <v>0.13449999999999998</v>
      </c>
      <c r="M502" s="13">
        <f>dados!J417/100</f>
        <v>0.18479999999999999</v>
      </c>
      <c r="N502" s="13">
        <f>dados!K417/100</f>
        <v>0.18</v>
      </c>
      <c r="O502" s="13">
        <f>dados!L417/100</f>
        <v>0</v>
      </c>
      <c r="P502" s="12" t="str">
        <f>LEFT(Tabela2[[#This Row],[Código]],2)</f>
        <v>20</v>
      </c>
    </row>
    <row r="503" spans="2:16" ht="15" customHeight="1" x14ac:dyDescent="0.25">
      <c r="B503" s="31" t="str">
        <f>IF(Tabela2[[#This Row],[Tipo]] = 0,LOOKUP(Tabela2[[#This Row],[RESUMO]],Tabela3[Grupo],Tabela3[Meus produtos]),VLOOKUP(Tabela2[[#This Row],[Código]],Tabela4[[Código NBS/LC116]:[Meus serviços]],3,0))</f>
        <v>Não</v>
      </c>
      <c r="C503" t="str">
        <f>IF(E503=0,TEXT(dados!A418,"00000000"),IF(E503=2,TEXT(dados!A418,"0000"),TEXT(dados!A418,"#")))</f>
        <v>20079100</v>
      </c>
      <c r="D503" t="str">
        <f>IF(dados!B418=0,"",dados!B418)</f>
        <v/>
      </c>
      <c r="E503">
        <f>dados!C418</f>
        <v>0</v>
      </c>
      <c r="F503" t="str">
        <f>dados!D418</f>
        <v>Geleias e marmelades,de citricos</v>
      </c>
      <c r="G503"/>
      <c r="H503"/>
      <c r="I503"/>
      <c r="J503"/>
      <c r="K503" s="13"/>
      <c r="L503" s="13">
        <f>dados!I418/100</f>
        <v>0.13449999999999998</v>
      </c>
      <c r="M503" s="13">
        <f>dados!J418/100</f>
        <v>0.18479999999999999</v>
      </c>
      <c r="N503" s="13">
        <f>dados!K418/100</f>
        <v>0.18</v>
      </c>
      <c r="O503" s="13">
        <f>dados!L418/100</f>
        <v>0</v>
      </c>
      <c r="P503" s="12" t="str">
        <f>LEFT(Tabela2[[#This Row],[Código]],2)</f>
        <v>20</v>
      </c>
    </row>
    <row r="504" spans="2:16" ht="15" customHeight="1" x14ac:dyDescent="0.25">
      <c r="B504" s="31" t="str">
        <f>IF(Tabela2[[#This Row],[Tipo]] = 0,LOOKUP(Tabela2[[#This Row],[RESUMO]],Tabela3[Grupo],Tabela3[Meus produtos]),VLOOKUP(Tabela2[[#This Row],[Código]],Tabela4[[Código NBS/LC116]:[Meus serviços]],3,0))</f>
        <v>Não</v>
      </c>
      <c r="C504" t="str">
        <f>IF(E504=0,TEXT(dados!A419,"00000000"),IF(E504=2,TEXT(dados!A419,"0000"),TEXT(dados!A419,"#")))</f>
        <v>20079910</v>
      </c>
      <c r="D504" t="str">
        <f>IF(dados!B419=0,"",dados!B419)</f>
        <v/>
      </c>
      <c r="E504">
        <f>dados!C419</f>
        <v>0</v>
      </c>
      <c r="F504" t="str">
        <f>dados!D419</f>
        <v>Geleias e marmelades,de outs.frutas</v>
      </c>
      <c r="G504"/>
      <c r="H504"/>
      <c r="I504"/>
      <c r="J504"/>
      <c r="K504" s="13"/>
      <c r="L504" s="13">
        <f>dados!I419/100</f>
        <v>0.13449999999999998</v>
      </c>
      <c r="M504" s="13">
        <f>dados!J419/100</f>
        <v>0.18479999999999999</v>
      </c>
      <c r="N504" s="13">
        <f>dados!K419/100</f>
        <v>0.18</v>
      </c>
      <c r="O504" s="13">
        <f>dados!L419/100</f>
        <v>0</v>
      </c>
      <c r="P504" s="12" t="str">
        <f>LEFT(Tabela2[[#This Row],[Código]],2)</f>
        <v>20</v>
      </c>
    </row>
    <row r="505" spans="2:16" ht="15" customHeight="1" x14ac:dyDescent="0.25">
      <c r="B505" s="31" t="str">
        <f>IF(Tabela2[[#This Row],[Tipo]] = 0,LOOKUP(Tabela2[[#This Row],[RESUMO]],Tabela3[Grupo],Tabela3[Meus produtos]),VLOOKUP(Tabela2[[#This Row],[Código]],Tabela4[[Código NBS/LC116]:[Meus serviços]],3,0))</f>
        <v>Não</v>
      </c>
      <c r="C505" t="str">
        <f>IF(E505=0,TEXT(dados!A420,"00000000"),IF(E505=2,TEXT(dados!A420,"0000"),TEXT(dados!A420,"#")))</f>
        <v>20079921</v>
      </c>
      <c r="D505" t="str">
        <f>IF(dados!B420=0,"",dados!B420)</f>
        <v/>
      </c>
      <c r="E505">
        <f>dados!C420</f>
        <v>0</v>
      </c>
      <c r="F505" t="str">
        <f>dados!D420</f>
        <v>De acai (euterpe oleracea)</v>
      </c>
      <c r="G505"/>
      <c r="H505"/>
      <c r="I505"/>
      <c r="J505"/>
      <c r="K505" s="13"/>
      <c r="L505" s="13">
        <f>dados!I420/100</f>
        <v>0.13449999999999998</v>
      </c>
      <c r="M505" s="13">
        <f>dados!J420/100</f>
        <v>0.18479999999999999</v>
      </c>
      <c r="N505" s="13">
        <f>dados!K420/100</f>
        <v>0.18</v>
      </c>
      <c r="O505" s="13">
        <f>dados!L420/100</f>
        <v>0</v>
      </c>
      <c r="P505" s="12" t="str">
        <f>LEFT(Tabela2[[#This Row],[Código]],2)</f>
        <v>20</v>
      </c>
    </row>
    <row r="506" spans="2:16" ht="15" customHeight="1" x14ac:dyDescent="0.25">
      <c r="B506" s="31" t="str">
        <f>IF(Tabela2[[#This Row],[Tipo]] = 0,LOOKUP(Tabela2[[#This Row],[RESUMO]],Tabela3[Grupo],Tabela3[Meus produtos]),VLOOKUP(Tabela2[[#This Row],[Código]],Tabela4[[Código NBS/LC116]:[Meus serviços]],3,0))</f>
        <v>Não</v>
      </c>
      <c r="C506" t="str">
        <f>IF(E506=0,TEXT(dados!A421,"00000000"),IF(E506=2,TEXT(dados!A421,"0000"),TEXT(dados!A421,"#")))</f>
        <v>20079922</v>
      </c>
      <c r="D506" t="str">
        <f>IF(dados!B421=0,"",dados!B421)</f>
        <v/>
      </c>
      <c r="E506">
        <f>dados!C421</f>
        <v>0</v>
      </c>
      <c r="F506" t="str">
        <f>dados!D421</f>
        <v>De acerola (Malpighia spp.)</v>
      </c>
      <c r="G506"/>
      <c r="H506"/>
      <c r="I506"/>
      <c r="J506"/>
      <c r="K506" s="13"/>
      <c r="L506" s="13">
        <f>dados!I421/100</f>
        <v>0.13449999999999998</v>
      </c>
      <c r="M506" s="13">
        <f>dados!J421/100</f>
        <v>0.18479999999999999</v>
      </c>
      <c r="N506" s="13">
        <f>dados!K421/100</f>
        <v>0.18</v>
      </c>
      <c r="O506" s="13">
        <f>dados!L421/100</f>
        <v>0</v>
      </c>
      <c r="P506" s="12" t="str">
        <f>LEFT(Tabela2[[#This Row],[Código]],2)</f>
        <v>20</v>
      </c>
    </row>
    <row r="507" spans="2:16" ht="15" customHeight="1" x14ac:dyDescent="0.25">
      <c r="B507" s="31" t="str">
        <f>IF(Tabela2[[#This Row],[Tipo]] = 0,LOOKUP(Tabela2[[#This Row],[RESUMO]],Tabela3[Grupo],Tabela3[Meus produtos]),VLOOKUP(Tabela2[[#This Row],[Código]],Tabela4[[Código NBS/LC116]:[Meus serviços]],3,0))</f>
        <v>Não</v>
      </c>
      <c r="C507" t="str">
        <f>IF(E507=0,TEXT(dados!A422,"00000000"),IF(E507=2,TEXT(dados!A422,"0000"),TEXT(dados!A422,"#")))</f>
        <v>20079923</v>
      </c>
      <c r="D507" t="str">
        <f>IF(dados!B422=0,"",dados!B422)</f>
        <v/>
      </c>
      <c r="E507">
        <f>dados!C422</f>
        <v>0</v>
      </c>
      <c r="F507" t="str">
        <f>dados!D422</f>
        <v>De banana (Musa spp.)</v>
      </c>
      <c r="G507"/>
      <c r="H507"/>
      <c r="I507"/>
      <c r="J507"/>
      <c r="K507" s="13"/>
      <c r="L507" s="13">
        <f>dados!I422/100</f>
        <v>0.13449999999999998</v>
      </c>
      <c r="M507" s="13">
        <f>dados!J422/100</f>
        <v>0.18479999999999999</v>
      </c>
      <c r="N507" s="13">
        <f>dados!K422/100</f>
        <v>0.18</v>
      </c>
      <c r="O507" s="13">
        <f>dados!L422/100</f>
        <v>0</v>
      </c>
      <c r="P507" s="12" t="str">
        <f>LEFT(Tabela2[[#This Row],[Código]],2)</f>
        <v>20</v>
      </c>
    </row>
    <row r="508" spans="2:16" ht="15" customHeight="1" x14ac:dyDescent="0.25">
      <c r="B508" s="31" t="str">
        <f>IF(Tabela2[[#This Row],[Tipo]] = 0,LOOKUP(Tabela2[[#This Row],[RESUMO]],Tabela3[Grupo],Tabela3[Meus produtos]),VLOOKUP(Tabela2[[#This Row],[Código]],Tabela4[[Código NBS/LC116]:[Meus serviços]],3,0))</f>
        <v>Não</v>
      </c>
      <c r="C508" t="str">
        <f>IF(E508=0,TEXT(dados!A423,"00000000"),IF(E508=2,TEXT(dados!A423,"0000"),TEXT(dados!A423,"#")))</f>
        <v>20079924</v>
      </c>
      <c r="D508" t="str">
        <f>IF(dados!B423=0,"",dados!B423)</f>
        <v/>
      </c>
      <c r="E508">
        <f>dados!C423</f>
        <v>0</v>
      </c>
      <c r="F508" t="str">
        <f>dados!D423</f>
        <v>De goiaba (Psidium guajava)</v>
      </c>
      <c r="G508"/>
      <c r="H508"/>
      <c r="I508"/>
      <c r="J508"/>
      <c r="K508" s="13"/>
      <c r="L508" s="13">
        <f>dados!I423/100</f>
        <v>0.13449999999999998</v>
      </c>
      <c r="M508" s="13">
        <f>dados!J423/100</f>
        <v>0.18479999999999999</v>
      </c>
      <c r="N508" s="13">
        <f>dados!K423/100</f>
        <v>0.18</v>
      </c>
      <c r="O508" s="13">
        <f>dados!L423/100</f>
        <v>0</v>
      </c>
      <c r="P508" s="12" t="str">
        <f>LEFT(Tabela2[[#This Row],[Código]],2)</f>
        <v>20</v>
      </c>
    </row>
    <row r="509" spans="2:16" ht="15" customHeight="1" x14ac:dyDescent="0.25">
      <c r="B509" s="31" t="str">
        <f>IF(Tabela2[[#This Row],[Tipo]] = 0,LOOKUP(Tabela2[[#This Row],[RESUMO]],Tabela3[Grupo],Tabela3[Meus produtos]),VLOOKUP(Tabela2[[#This Row],[Código]],Tabela4[[Código NBS/LC116]:[Meus serviços]],3,0))</f>
        <v>Não</v>
      </c>
      <c r="C509" t="str">
        <f>IF(E509=0,TEXT(dados!A424,"00000000"),IF(E509=2,TEXT(dados!A424,"0000"),TEXT(dados!A424,"#")))</f>
        <v>20079925</v>
      </c>
      <c r="D509" t="str">
        <f>IF(dados!B424=0,"",dados!B424)</f>
        <v/>
      </c>
      <c r="E509">
        <f>dados!C424</f>
        <v>0</v>
      </c>
      <c r="F509" t="str">
        <f>dados!D424</f>
        <v>De manga (Mangifera indica)</v>
      </c>
      <c r="G509"/>
      <c r="H509"/>
      <c r="I509"/>
      <c r="J509"/>
      <c r="K509" s="13"/>
      <c r="L509" s="13">
        <f>dados!I424/100</f>
        <v>0.13449999999999998</v>
      </c>
      <c r="M509" s="13">
        <f>dados!J424/100</f>
        <v>0.18479999999999999</v>
      </c>
      <c r="N509" s="13">
        <f>dados!K424/100</f>
        <v>0.18</v>
      </c>
      <c r="O509" s="13">
        <f>dados!L424/100</f>
        <v>0</v>
      </c>
      <c r="P509" s="12" t="str">
        <f>LEFT(Tabela2[[#This Row],[Código]],2)</f>
        <v>20</v>
      </c>
    </row>
    <row r="510" spans="2:16" ht="15" customHeight="1" x14ac:dyDescent="0.25">
      <c r="B510" s="31" t="str">
        <f>IF(Tabela2[[#This Row],[Tipo]] = 0,LOOKUP(Tabela2[[#This Row],[RESUMO]],Tabela3[Grupo],Tabela3[Meus produtos]),VLOOKUP(Tabela2[[#This Row],[Código]],Tabela4[[Código NBS/LC116]:[Meus serviços]],3,0))</f>
        <v>Não</v>
      </c>
      <c r="C510" t="str">
        <f>IF(E510=0,TEXT(dados!A425,"00000000"),IF(E510=2,TEXT(dados!A425,"0000"),TEXT(dados!A425,"#")))</f>
        <v>20079926</v>
      </c>
      <c r="D510" t="str">
        <f>IF(dados!B425=0,"",dados!B425)</f>
        <v/>
      </c>
      <c r="E510">
        <f>dados!C425</f>
        <v>0</v>
      </c>
      <c r="F510" t="str">
        <f>dados!D425</f>
        <v>De cupuacu (Theobroma grandiflorum)</v>
      </c>
      <c r="G510"/>
      <c r="H510"/>
      <c r="I510"/>
      <c r="J510"/>
      <c r="K510" s="13"/>
      <c r="L510" s="13">
        <f>dados!I425/100</f>
        <v>0.13449999999999998</v>
      </c>
      <c r="M510" s="13">
        <f>dados!J425/100</f>
        <v>0.18479999999999999</v>
      </c>
      <c r="N510" s="13">
        <f>dados!K425/100</f>
        <v>0.18</v>
      </c>
      <c r="O510" s="13">
        <f>dados!L425/100</f>
        <v>0</v>
      </c>
      <c r="P510" s="12" t="str">
        <f>LEFT(Tabela2[[#This Row],[Código]],2)</f>
        <v>20</v>
      </c>
    </row>
    <row r="511" spans="2:16" ht="15" customHeight="1" x14ac:dyDescent="0.25">
      <c r="B511" s="31" t="str">
        <f>IF(Tabela2[[#This Row],[Tipo]] = 0,LOOKUP(Tabela2[[#This Row],[RESUMO]],Tabela3[Grupo],Tabela3[Meus produtos]),VLOOKUP(Tabela2[[#This Row],[Código]],Tabela4[[Código NBS/LC116]:[Meus serviços]],3,0))</f>
        <v>Não</v>
      </c>
      <c r="C511" t="str">
        <f>IF(E511=0,TEXT(dados!A426,"00000000"),IF(E511=2,TEXT(dados!A426,"0000"),TEXT(dados!A426,"#")))</f>
        <v>20079927</v>
      </c>
      <c r="D511" t="str">
        <f>IF(dados!B426=0,"",dados!B426)</f>
        <v/>
      </c>
      <c r="E511">
        <f>dados!C426</f>
        <v>0</v>
      </c>
      <c r="F511" t="str">
        <f>dados!D426</f>
        <v>De mamao (papaia) (carica papaya L.)</v>
      </c>
      <c r="G511"/>
      <c r="H511"/>
      <c r="I511"/>
      <c r="J511"/>
      <c r="K511" s="13"/>
      <c r="L511" s="13">
        <f>dados!I426/100</f>
        <v>0.13449999999999998</v>
      </c>
      <c r="M511" s="13">
        <f>dados!J426/100</f>
        <v>0.18479999999999999</v>
      </c>
      <c r="N511" s="13">
        <f>dados!K426/100</f>
        <v>0.18</v>
      </c>
      <c r="O511" s="13">
        <f>dados!L426/100</f>
        <v>0</v>
      </c>
      <c r="P511" s="12" t="str">
        <f>LEFT(Tabela2[[#This Row],[Código]],2)</f>
        <v>20</v>
      </c>
    </row>
    <row r="512" spans="2:16" ht="15" customHeight="1" x14ac:dyDescent="0.25">
      <c r="B512" s="31" t="str">
        <f>IF(Tabela2[[#This Row],[Tipo]] = 0,LOOKUP(Tabela2[[#This Row],[RESUMO]],Tabela3[Grupo],Tabela3[Meus produtos]),VLOOKUP(Tabela2[[#This Row],[Código]],Tabela4[[Código NBS/LC116]:[Meus serviços]],3,0))</f>
        <v>Não</v>
      </c>
      <c r="C512" t="str">
        <f>IF(E512=0,TEXT(dados!A427,"00000000"),IF(E512=2,TEXT(dados!A427,"0000"),TEXT(dados!A427,"#")))</f>
        <v>20079929</v>
      </c>
      <c r="D512" t="str">
        <f>IF(dados!B427=0,"",dados!B427)</f>
        <v/>
      </c>
      <c r="E512">
        <f>dados!C427</f>
        <v>0</v>
      </c>
      <c r="F512" t="str">
        <f>dados!D427</f>
        <v>Outros</v>
      </c>
      <c r="G512"/>
      <c r="H512"/>
      <c r="I512"/>
      <c r="J512"/>
      <c r="K512" s="13"/>
      <c r="L512" s="13">
        <f>dados!I427/100</f>
        <v>0.13449999999999998</v>
      </c>
      <c r="M512" s="13">
        <f>dados!J427/100</f>
        <v>0.18479999999999999</v>
      </c>
      <c r="N512" s="13">
        <f>dados!K427/100</f>
        <v>0.18</v>
      </c>
      <c r="O512" s="13">
        <f>dados!L427/100</f>
        <v>0</v>
      </c>
      <c r="P512" s="12" t="str">
        <f>LEFT(Tabela2[[#This Row],[Código]],2)</f>
        <v>20</v>
      </c>
    </row>
    <row r="513" spans="2:16" ht="15" customHeight="1" x14ac:dyDescent="0.25">
      <c r="B513" s="31" t="str">
        <f>IF(Tabela2[[#This Row],[Tipo]] = 0,LOOKUP(Tabela2[[#This Row],[RESUMO]],Tabela3[Grupo],Tabela3[Meus produtos]),VLOOKUP(Tabela2[[#This Row],[Código]],Tabela4[[Código NBS/LC116]:[Meus serviços]],3,0))</f>
        <v>Não</v>
      </c>
      <c r="C513" t="str">
        <f>IF(E513=0,TEXT(dados!A428,"00000000"),IF(E513=2,TEXT(dados!A428,"0000"),TEXT(dados!A428,"#")))</f>
        <v>20079990</v>
      </c>
      <c r="D513" t="str">
        <f>IF(dados!B428=0,"",dados!B428)</f>
        <v/>
      </c>
      <c r="E513">
        <f>dados!C428</f>
        <v>0</v>
      </c>
      <c r="F513" t="str">
        <f>dados!D428</f>
        <v>Doces,pures e pastas,de outs.frutas</v>
      </c>
      <c r="G513"/>
      <c r="H513"/>
      <c r="I513"/>
      <c r="J513"/>
      <c r="K513" s="13"/>
      <c r="L513" s="13">
        <f>dados!I428/100</f>
        <v>0.13449999999999998</v>
      </c>
      <c r="M513" s="13">
        <f>dados!J428/100</f>
        <v>0.18479999999999999</v>
      </c>
      <c r="N513" s="13">
        <f>dados!K428/100</f>
        <v>0.18</v>
      </c>
      <c r="O513" s="13">
        <f>dados!L428/100</f>
        <v>0</v>
      </c>
      <c r="P513" s="12" t="str">
        <f>LEFT(Tabela2[[#This Row],[Código]],2)</f>
        <v>20</v>
      </c>
    </row>
    <row r="514" spans="2:16" ht="15" customHeight="1" x14ac:dyDescent="0.25">
      <c r="B514" s="31" t="str">
        <f>IF(Tabela2[[#This Row],[Tipo]] = 0,LOOKUP(Tabela2[[#This Row],[RESUMO]],Tabela3[Grupo],Tabela3[Meus produtos]),VLOOKUP(Tabela2[[#This Row],[Código]],Tabela4[[Código NBS/LC116]:[Meus serviços]],3,0))</f>
        <v>Não</v>
      </c>
      <c r="C514" t="str">
        <f>IF(E514=0,TEXT(dados!A429,"00000000"),IF(E514=2,TEXT(dados!A429,"0000"),TEXT(dados!A429,"#")))</f>
        <v>20081100</v>
      </c>
      <c r="D514" t="str">
        <f>IF(dados!B429=0,"",dados!B429)</f>
        <v/>
      </c>
      <c r="E514">
        <f>dados!C429</f>
        <v>0</v>
      </c>
      <c r="F514" t="str">
        <f>dados!D429</f>
        <v>Amendoins preparados ou conservados</v>
      </c>
      <c r="G514"/>
      <c r="H514"/>
      <c r="I514"/>
      <c r="J514"/>
      <c r="K514" s="13"/>
      <c r="L514" s="13">
        <f>dados!I429/100</f>
        <v>0.13449999999999998</v>
      </c>
      <c r="M514" s="13">
        <f>dados!J429/100</f>
        <v>0.1661</v>
      </c>
      <c r="N514" s="13">
        <f>dados!K429/100</f>
        <v>0.18</v>
      </c>
      <c r="O514" s="13">
        <f>dados!L429/100</f>
        <v>0</v>
      </c>
      <c r="P514" s="12" t="str">
        <f>LEFT(Tabela2[[#This Row],[Código]],2)</f>
        <v>20</v>
      </c>
    </row>
    <row r="515" spans="2:16" ht="15" customHeight="1" x14ac:dyDescent="0.25">
      <c r="B515" s="31" t="str">
        <f>IF(Tabela2[[#This Row],[Tipo]] = 0,LOOKUP(Tabela2[[#This Row],[RESUMO]],Tabela3[Grupo],Tabela3[Meus produtos]),VLOOKUP(Tabela2[[#This Row],[Código]],Tabela4[[Código NBS/LC116]:[Meus serviços]],3,0))</f>
        <v>Não</v>
      </c>
      <c r="C515" t="str">
        <f>IF(E515=0,TEXT(dados!A430,"00000000"),IF(E515=2,TEXT(dados!A430,"0000"),TEXT(dados!A430,"#")))</f>
        <v>20081900</v>
      </c>
      <c r="D515" t="str">
        <f>IF(dados!B430=0,"",dados!B430)</f>
        <v/>
      </c>
      <c r="E515">
        <f>dados!C430</f>
        <v>0</v>
      </c>
      <c r="F515" t="str">
        <f>dados!D430</f>
        <v>Outs.frutas de casca rija,outs.sementes, prepars/conserv, incluindo as misturas</v>
      </c>
      <c r="G515"/>
      <c r="H515"/>
      <c r="I515"/>
      <c r="J515"/>
      <c r="K515" s="13"/>
      <c r="L515" s="13">
        <f>dados!I430/100</f>
        <v>0.13449999999999998</v>
      </c>
      <c r="M515" s="13">
        <f>dados!J430/100</f>
        <v>0.1661</v>
      </c>
      <c r="N515" s="13">
        <f>dados!K430/100</f>
        <v>0.18</v>
      </c>
      <c r="O515" s="13">
        <f>dados!L430/100</f>
        <v>0</v>
      </c>
      <c r="P515" s="12" t="str">
        <f>LEFT(Tabela2[[#This Row],[Código]],2)</f>
        <v>20</v>
      </c>
    </row>
    <row r="516" spans="2:16" ht="15" customHeight="1" x14ac:dyDescent="0.25">
      <c r="B516" s="31" t="str">
        <f>IF(Tabela2[[#This Row],[Tipo]] = 0,LOOKUP(Tabela2[[#This Row],[RESUMO]],Tabela3[Grupo],Tabela3[Meus produtos]),VLOOKUP(Tabela2[[#This Row],[Código]],Tabela4[[Código NBS/LC116]:[Meus serviços]],3,0))</f>
        <v>Não</v>
      </c>
      <c r="C516" t="str">
        <f>IF(E516=0,TEXT(dados!A431,"00000000"),IF(E516=2,TEXT(dados!A431,"0000"),TEXT(dados!A431,"#")))</f>
        <v>20081900</v>
      </c>
      <c r="D516">
        <f>IF(dados!B431=0,"",dados!B431)</f>
        <v>1</v>
      </c>
      <c r="E516">
        <f>dados!C431</f>
        <v>0</v>
      </c>
      <c r="F516" t="str">
        <f>dados!D431</f>
        <v>Outs.frutas de casca rija,outs.sementes, prepars/conserv, cozidos exceto em agua e vapor , congelados e sem adicao de acucar ou de outros edulcorantes, excluidas as misturas</v>
      </c>
      <c r="G516"/>
      <c r="H516"/>
      <c r="I516"/>
      <c r="J516"/>
      <c r="K516" s="13"/>
      <c r="L516" s="13">
        <f>dados!I431/100</f>
        <v>0.13449999999999998</v>
      </c>
      <c r="M516" s="13">
        <f>dados!J431/100</f>
        <v>0.1661</v>
      </c>
      <c r="N516" s="13">
        <f>dados!K431/100</f>
        <v>0.18</v>
      </c>
      <c r="O516" s="13">
        <f>dados!L431/100</f>
        <v>0</v>
      </c>
      <c r="P516" s="12" t="str">
        <f>LEFT(Tabela2[[#This Row],[Código]],2)</f>
        <v>20</v>
      </c>
    </row>
    <row r="517" spans="2:16" ht="15" customHeight="1" x14ac:dyDescent="0.25">
      <c r="B517" s="31" t="str">
        <f>IF(Tabela2[[#This Row],[Tipo]] = 0,LOOKUP(Tabela2[[#This Row],[RESUMO]],Tabela3[Grupo],Tabela3[Meus produtos]),VLOOKUP(Tabela2[[#This Row],[Código]],Tabela4[[Código NBS/LC116]:[Meus serviços]],3,0))</f>
        <v>Não</v>
      </c>
      <c r="C517" t="str">
        <f>IF(E517=0,TEXT(dados!A432,"00000000"),IF(E517=2,TEXT(dados!A432,"0000"),TEXT(dados!A432,"#")))</f>
        <v>20082010</v>
      </c>
      <c r="D517" t="str">
        <f>IF(dados!B432=0,"",dados!B432)</f>
        <v/>
      </c>
      <c r="E517">
        <f>dados!C432</f>
        <v>0</v>
      </c>
      <c r="F517" t="str">
        <f>dados!D432</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517"/>
      <c r="H517"/>
      <c r="I517"/>
      <c r="J517"/>
      <c r="K517" s="13"/>
      <c r="L517" s="13">
        <f>dados!I432/100</f>
        <v>0.13449999999999998</v>
      </c>
      <c r="M517" s="13">
        <f>dados!J432/100</f>
        <v>0.17829999999999999</v>
      </c>
      <c r="N517" s="13">
        <f>dados!K432/100</f>
        <v>0.18</v>
      </c>
      <c r="O517" s="13">
        <f>dados!L432/100</f>
        <v>0</v>
      </c>
      <c r="P517" s="12" t="str">
        <f>LEFT(Tabela2[[#This Row],[Código]],2)</f>
        <v>20</v>
      </c>
    </row>
    <row r="518" spans="2:16" ht="15" customHeight="1" x14ac:dyDescent="0.25">
      <c r="B518" s="31" t="str">
        <f>IF(Tabela2[[#This Row],[Tipo]] = 0,LOOKUP(Tabela2[[#This Row],[RESUMO]],Tabela3[Grupo],Tabela3[Meus produtos]),VLOOKUP(Tabela2[[#This Row],[Código]],Tabela4[[Código NBS/LC116]:[Meus serviços]],3,0))</f>
        <v>Não</v>
      </c>
      <c r="C518" t="str">
        <f>IF(E518=0,TEXT(dados!A433,"00000000"),IF(E518=2,TEXT(dados!A433,"0000"),TEXT(dados!A433,"#")))</f>
        <v>20082090</v>
      </c>
      <c r="D518" t="str">
        <f>IF(dados!B433=0,"",dados!B433)</f>
        <v/>
      </c>
      <c r="E518">
        <f>dados!C433</f>
        <v>0</v>
      </c>
      <c r="F518" t="str">
        <f>dados!D433</f>
        <v>Abacaxis preparados ou conserv.de out.modo</v>
      </c>
      <c r="G518"/>
      <c r="H518"/>
      <c r="I518"/>
      <c r="J518"/>
      <c r="K518" s="13"/>
      <c r="L518" s="13">
        <f>dados!I433/100</f>
        <v>0.13449999999999998</v>
      </c>
      <c r="M518" s="13">
        <f>dados!J433/100</f>
        <v>0.17829999999999999</v>
      </c>
      <c r="N518" s="13">
        <f>dados!K433/100</f>
        <v>0.18</v>
      </c>
      <c r="O518" s="13">
        <f>dados!L433/100</f>
        <v>0</v>
      </c>
      <c r="P518" s="12" t="str">
        <f>LEFT(Tabela2[[#This Row],[Código]],2)</f>
        <v>20</v>
      </c>
    </row>
    <row r="519" spans="2:16" ht="15" customHeight="1" x14ac:dyDescent="0.25">
      <c r="B519" s="31" t="str">
        <f>IF(Tabela2[[#This Row],[Tipo]] = 0,LOOKUP(Tabela2[[#This Row],[RESUMO]],Tabela3[Grupo],Tabela3[Meus produtos]),VLOOKUP(Tabela2[[#This Row],[Código]],Tabela4[[Código NBS/LC116]:[Meus serviços]],3,0))</f>
        <v>Não</v>
      </c>
      <c r="C519" t="str">
        <f>IF(E519=0,TEXT(dados!A434,"00000000"),IF(E519=2,TEXT(dados!A434,"0000"),TEXT(dados!A434,"#")))</f>
        <v>20082090</v>
      </c>
      <c r="D519">
        <f>IF(dados!B434=0,"",dados!B434)</f>
        <v>1</v>
      </c>
      <c r="E519">
        <f>dados!C434</f>
        <v>0</v>
      </c>
      <c r="F519" t="str">
        <f>dados!D434</f>
        <v>Abacaxis, cozidos exceto em agua e vapor , congelados e sem adicao de acucar ou de outros edulcorantes</v>
      </c>
      <c r="G519"/>
      <c r="H519"/>
      <c r="I519"/>
      <c r="J519"/>
      <c r="K519" s="13"/>
      <c r="L519" s="13">
        <f>dados!I434/100</f>
        <v>0.13449999999999998</v>
      </c>
      <c r="M519" s="13">
        <f>dados!J434/100</f>
        <v>0.17829999999999999</v>
      </c>
      <c r="N519" s="13">
        <f>dados!K434/100</f>
        <v>0.18</v>
      </c>
      <c r="O519" s="13">
        <f>dados!L434/100</f>
        <v>0</v>
      </c>
      <c r="P519" s="12" t="str">
        <f>LEFT(Tabela2[[#This Row],[Código]],2)</f>
        <v>20</v>
      </c>
    </row>
    <row r="520" spans="2:16" ht="15" customHeight="1" x14ac:dyDescent="0.25">
      <c r="B520" s="31" t="str">
        <f>IF(Tabela2[[#This Row],[Tipo]] = 0,LOOKUP(Tabela2[[#This Row],[RESUMO]],Tabela3[Grupo],Tabela3[Meus produtos]),VLOOKUP(Tabela2[[#This Row],[Código]],Tabela4[[Código NBS/LC116]:[Meus serviços]],3,0))</f>
        <v>Não</v>
      </c>
      <c r="C520" t="str">
        <f>IF(E520=0,TEXT(dados!A435,"00000000"),IF(E520=2,TEXT(dados!A435,"0000"),TEXT(dados!A435,"#")))</f>
        <v>20083000</v>
      </c>
      <c r="D520" t="str">
        <f>IF(dados!B435=0,"",dados!B435)</f>
        <v/>
      </c>
      <c r="E520">
        <f>dados!C435</f>
        <v>0</v>
      </c>
      <c r="F520" t="str">
        <f>dados!D435</f>
        <v>Citricos preparados ou conservados</v>
      </c>
      <c r="G520"/>
      <c r="H520"/>
      <c r="I520"/>
      <c r="J520"/>
      <c r="K520" s="13"/>
      <c r="L520" s="13">
        <f>dados!I435/100</f>
        <v>0.13449999999999998</v>
      </c>
      <c r="M520" s="13">
        <f>dados!J435/100</f>
        <v>0.17829999999999999</v>
      </c>
      <c r="N520" s="13">
        <f>dados!K435/100</f>
        <v>0.18</v>
      </c>
      <c r="O520" s="13">
        <f>dados!L435/100</f>
        <v>0</v>
      </c>
      <c r="P520" s="12" t="str">
        <f>LEFT(Tabela2[[#This Row],[Código]],2)</f>
        <v>20</v>
      </c>
    </row>
    <row r="521" spans="2:16" ht="15" customHeight="1" x14ac:dyDescent="0.25">
      <c r="B521" s="31" t="str">
        <f>IF(Tabela2[[#This Row],[Tipo]] = 0,LOOKUP(Tabela2[[#This Row],[RESUMO]],Tabela3[Grupo],Tabela3[Meus produtos]),VLOOKUP(Tabela2[[#This Row],[Código]],Tabela4[[Código NBS/LC116]:[Meus serviços]],3,0))</f>
        <v>Não</v>
      </c>
      <c r="C521" t="str">
        <f>IF(E521=0,TEXT(dados!A436,"00000000"),IF(E521=2,TEXT(dados!A436,"0000"),TEXT(dados!A436,"#")))</f>
        <v>20083000</v>
      </c>
      <c r="D521">
        <f>IF(dados!B436=0,"",dados!B436)</f>
        <v>1</v>
      </c>
      <c r="E521">
        <f>dados!C436</f>
        <v>0</v>
      </c>
      <c r="F521" t="str">
        <f>dados!D436</f>
        <v>Frutos citricos cozidos exceto em agua e vapor , congelados e sem adicao de acucar ou de outros edulcorantes</v>
      </c>
      <c r="G521"/>
      <c r="H521"/>
      <c r="I521"/>
      <c r="J521"/>
      <c r="K521" s="13"/>
      <c r="L521" s="13">
        <f>dados!I436/100</f>
        <v>0.13449999999999998</v>
      </c>
      <c r="M521" s="13">
        <f>dados!J436/100</f>
        <v>0.17829999999999999</v>
      </c>
      <c r="N521" s="13">
        <f>dados!K436/100</f>
        <v>0.18</v>
      </c>
      <c r="O521" s="13">
        <f>dados!L436/100</f>
        <v>0</v>
      </c>
      <c r="P521" s="12" t="str">
        <f>LEFT(Tabela2[[#This Row],[Código]],2)</f>
        <v>20</v>
      </c>
    </row>
    <row r="522" spans="2:16" ht="15" customHeight="1" x14ac:dyDescent="0.25">
      <c r="B522" s="31" t="str">
        <f>IF(Tabela2[[#This Row],[Tipo]] = 0,LOOKUP(Tabela2[[#This Row],[RESUMO]],Tabela3[Grupo],Tabela3[Meus produtos]),VLOOKUP(Tabela2[[#This Row],[Código]],Tabela4[[Código NBS/LC116]:[Meus serviços]],3,0))</f>
        <v>Não</v>
      </c>
      <c r="C522" t="str">
        <f>IF(E522=0,TEXT(dados!A437,"00000000"),IF(E522=2,TEXT(dados!A437,"0000"),TEXT(dados!A437,"#")))</f>
        <v>20084010</v>
      </c>
      <c r="D522" t="str">
        <f>IF(dados!B437=0,"",dados!B437)</f>
        <v/>
      </c>
      <c r="E522">
        <f>dados!C437</f>
        <v>0</v>
      </c>
      <c r="F522" t="str">
        <f>dados!D437</f>
        <v>Peras prepars/conservs.em agua edulcorada,incl.xarope</v>
      </c>
      <c r="G522"/>
      <c r="H522"/>
      <c r="I522"/>
      <c r="J522"/>
      <c r="K522" s="13"/>
      <c r="L522" s="13">
        <f>dados!I437/100</f>
        <v>0.13449999999999998</v>
      </c>
      <c r="M522" s="13">
        <f>dados!J437/100</f>
        <v>0.17829999999999999</v>
      </c>
      <c r="N522" s="13">
        <f>dados!K437/100</f>
        <v>0.18</v>
      </c>
      <c r="O522" s="13">
        <f>dados!L437/100</f>
        <v>0</v>
      </c>
      <c r="P522" s="12" t="str">
        <f>LEFT(Tabela2[[#This Row],[Código]],2)</f>
        <v>20</v>
      </c>
    </row>
    <row r="523" spans="2:16" ht="15" customHeight="1" x14ac:dyDescent="0.25">
      <c r="B523" s="31" t="str">
        <f>IF(Tabela2[[#This Row],[Tipo]] = 0,LOOKUP(Tabela2[[#This Row],[RESUMO]],Tabela3[Grupo],Tabela3[Meus produtos]),VLOOKUP(Tabela2[[#This Row],[Código]],Tabela4[[Código NBS/LC116]:[Meus serviços]],3,0))</f>
        <v>Não</v>
      </c>
      <c r="C523" t="str">
        <f>IF(E523=0,TEXT(dados!A438,"00000000"),IF(E523=2,TEXT(dados!A438,"0000"),TEXT(dados!A438,"#")))</f>
        <v>20084090</v>
      </c>
      <c r="D523" t="str">
        <f>IF(dados!B438=0,"",dados!B438)</f>
        <v/>
      </c>
      <c r="E523">
        <f>dados!C438</f>
        <v>0</v>
      </c>
      <c r="F523" t="str">
        <f>dados!D438</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v>
      </c>
      <c r="G523"/>
      <c r="H523"/>
      <c r="I523"/>
      <c r="J523"/>
      <c r="K523" s="13"/>
      <c r="L523" s="13">
        <f>dados!I438/100</f>
        <v>0.13449999999999998</v>
      </c>
      <c r="M523" s="13">
        <f>dados!J438/100</f>
        <v>0.17829999999999999</v>
      </c>
      <c r="N523" s="13">
        <f>dados!K438/100</f>
        <v>0.18</v>
      </c>
      <c r="O523" s="13">
        <f>dados!L438/100</f>
        <v>0</v>
      </c>
      <c r="P523" s="12" t="str">
        <f>LEFT(Tabela2[[#This Row],[Código]],2)</f>
        <v>20</v>
      </c>
    </row>
    <row r="524" spans="2:16" ht="15" customHeight="1" x14ac:dyDescent="0.25">
      <c r="B524" s="31" t="str">
        <f>IF(Tabela2[[#This Row],[Tipo]] = 0,LOOKUP(Tabela2[[#This Row],[RESUMO]],Tabela3[Grupo],Tabela3[Meus produtos]),VLOOKUP(Tabela2[[#This Row],[Código]],Tabela4[[Código NBS/LC116]:[Meus serviços]],3,0))</f>
        <v>Não</v>
      </c>
      <c r="C524" t="str">
        <f>IF(E524=0,TEXT(dados!A439,"00000000"),IF(E524=2,TEXT(dados!A439,"0000"),TEXT(dados!A439,"#")))</f>
        <v>20084090</v>
      </c>
      <c r="D524">
        <f>IF(dados!B439=0,"",dados!B439)</f>
        <v>1</v>
      </c>
      <c r="E524">
        <f>dados!C439</f>
        <v>0</v>
      </c>
      <c r="F524" t="str">
        <f>dados!D439</f>
        <v>Peras preparadas ou conservadas de out.modo, cozidas exceto em agua e vapor , congeladas e sem adicao de acucar ou de outros edulcorantes</v>
      </c>
      <c r="G524"/>
      <c r="H524"/>
      <c r="I524"/>
      <c r="J524"/>
      <c r="K524" s="13"/>
      <c r="L524" s="13">
        <f>dados!I439/100</f>
        <v>0.13449999999999998</v>
      </c>
      <c r="M524" s="13">
        <f>dados!J439/100</f>
        <v>0.17829999999999999</v>
      </c>
      <c r="N524" s="13">
        <f>dados!K439/100</f>
        <v>0.18</v>
      </c>
      <c r="O524" s="13">
        <f>dados!L439/100</f>
        <v>0</v>
      </c>
      <c r="P524" s="12" t="str">
        <f>LEFT(Tabela2[[#This Row],[Código]],2)</f>
        <v>20</v>
      </c>
    </row>
    <row r="525" spans="2:16" ht="15" customHeight="1" x14ac:dyDescent="0.25">
      <c r="B525" s="31" t="str">
        <f>IF(Tabela2[[#This Row],[Tipo]] = 0,LOOKUP(Tabela2[[#This Row],[RESUMO]],Tabela3[Grupo],Tabela3[Meus produtos]),VLOOKUP(Tabela2[[#This Row],[Código]],Tabela4[[Código NBS/LC116]:[Meus serviços]],3,0))</f>
        <v>Não</v>
      </c>
      <c r="C525" t="str">
        <f>IF(E525=0,TEXT(dados!A440,"00000000"),IF(E525=2,TEXT(dados!A440,"0000"),TEXT(dados!A440,"#")))</f>
        <v>20085000</v>
      </c>
      <c r="D525" t="str">
        <f>IF(dados!B440=0,"",dados!B440)</f>
        <v/>
      </c>
      <c r="E525">
        <f>dados!C440</f>
        <v>0</v>
      </c>
      <c r="F525" t="str">
        <f>dados!D440</f>
        <v>Preparacoes de produtos horticolas fruta ou de outras partes de plantas Fruta e outras partes comestiveis de plantas preparadas ou conservadas de outro modo mesmo com adicao de acucar ou de outros edulcorantes ou de alcool nao especificadas nem compreendidas noutras posicoes Damascos</v>
      </c>
      <c r="G525"/>
      <c r="H525"/>
      <c r="I525"/>
      <c r="J525"/>
      <c r="K525" s="13"/>
      <c r="L525" s="13">
        <f>dados!I440/100</f>
        <v>0.13449999999999998</v>
      </c>
      <c r="M525" s="13">
        <f>dados!J440/100</f>
        <v>0.17829999999999999</v>
      </c>
      <c r="N525" s="13">
        <f>dados!K440/100</f>
        <v>0.18</v>
      </c>
      <c r="O525" s="13">
        <f>dados!L440/100</f>
        <v>0</v>
      </c>
      <c r="P525" s="12" t="str">
        <f>LEFT(Tabela2[[#This Row],[Código]],2)</f>
        <v>20</v>
      </c>
    </row>
    <row r="526" spans="2:16" ht="15" customHeight="1" x14ac:dyDescent="0.25">
      <c r="B526" s="31" t="str">
        <f>IF(Tabela2[[#This Row],[Tipo]] = 0,LOOKUP(Tabela2[[#This Row],[RESUMO]],Tabela3[Grupo],Tabela3[Meus produtos]),VLOOKUP(Tabela2[[#This Row],[Código]],Tabela4[[Código NBS/LC116]:[Meus serviços]],3,0))</f>
        <v>Não</v>
      </c>
      <c r="C526" t="str">
        <f>IF(E526=0,TEXT(dados!A441,"00000000"),IF(E526=2,TEXT(dados!A441,"0000"),TEXT(dados!A441,"#")))</f>
        <v>20085000</v>
      </c>
      <c r="D526">
        <f>IF(dados!B441=0,"",dados!B441)</f>
        <v>1</v>
      </c>
      <c r="E526">
        <f>dados!C441</f>
        <v>0</v>
      </c>
      <c r="F526" t="str">
        <f>dados!D441</f>
        <v>Damascos cozidos exceto em agua e vapor , congelados e sem adicao de acucar ou de outros edulcorantes</v>
      </c>
      <c r="G526"/>
      <c r="H526"/>
      <c r="I526"/>
      <c r="J526"/>
      <c r="K526" s="13"/>
      <c r="L526" s="13">
        <f>dados!I441/100</f>
        <v>0.13449999999999998</v>
      </c>
      <c r="M526" s="13">
        <f>dados!J441/100</f>
        <v>0.17829999999999999</v>
      </c>
      <c r="N526" s="13">
        <f>dados!K441/100</f>
        <v>0.18</v>
      </c>
      <c r="O526" s="13">
        <f>dados!L441/100</f>
        <v>0</v>
      </c>
      <c r="P526" s="12" t="str">
        <f>LEFT(Tabela2[[#This Row],[Código]],2)</f>
        <v>20</v>
      </c>
    </row>
    <row r="527" spans="2:16" ht="15" customHeight="1" x14ac:dyDescent="0.25">
      <c r="B527" s="31" t="str">
        <f>IF(Tabela2[[#This Row],[Tipo]] = 0,LOOKUP(Tabela2[[#This Row],[RESUMO]],Tabela3[Grupo],Tabela3[Meus produtos]),VLOOKUP(Tabela2[[#This Row],[Código]],Tabela4[[Código NBS/LC116]:[Meus serviços]],3,0))</f>
        <v>Não</v>
      </c>
      <c r="C527" t="str">
        <f>IF(E527=0,TEXT(dados!A442,"00000000"),IF(E527=2,TEXT(dados!A442,"0000"),TEXT(dados!A442,"#")))</f>
        <v>20086010</v>
      </c>
      <c r="D527" t="str">
        <f>IF(dados!B442=0,"",dados!B442)</f>
        <v/>
      </c>
      <c r="E527">
        <f>dados!C442</f>
        <v>0</v>
      </c>
      <c r="F527" t="str">
        <f>dados!D442</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527"/>
      <c r="H527"/>
      <c r="I527"/>
      <c r="J527"/>
      <c r="K527" s="13"/>
      <c r="L527" s="13">
        <f>dados!I442/100</f>
        <v>0.13449999999999998</v>
      </c>
      <c r="M527" s="13">
        <f>dados!J442/100</f>
        <v>0.17829999999999999</v>
      </c>
      <c r="N527" s="13">
        <f>dados!K442/100</f>
        <v>0.18</v>
      </c>
      <c r="O527" s="13">
        <f>dados!L442/100</f>
        <v>0</v>
      </c>
      <c r="P527" s="12" t="str">
        <f>LEFT(Tabela2[[#This Row],[Código]],2)</f>
        <v>20</v>
      </c>
    </row>
    <row r="528" spans="2:16" ht="15" customHeight="1" x14ac:dyDescent="0.25">
      <c r="B528" s="31" t="str">
        <f>IF(Tabela2[[#This Row],[Tipo]] = 0,LOOKUP(Tabela2[[#This Row],[RESUMO]],Tabela3[Grupo],Tabela3[Meus produtos]),VLOOKUP(Tabela2[[#This Row],[Código]],Tabela4[[Código NBS/LC116]:[Meus serviços]],3,0))</f>
        <v>Não</v>
      </c>
      <c r="C528" t="str">
        <f>IF(E528=0,TEXT(dados!A443,"00000000"),IF(E528=2,TEXT(dados!A443,"0000"),TEXT(dados!A443,"#")))</f>
        <v>20086090</v>
      </c>
      <c r="D528" t="str">
        <f>IF(dados!B443=0,"",dados!B443)</f>
        <v/>
      </c>
      <c r="E528">
        <f>dados!C443</f>
        <v>0</v>
      </c>
      <c r="F528" t="str">
        <f>dados!D443</f>
        <v>Cerejas preparadas ou conservadas de out.modo</v>
      </c>
      <c r="G528"/>
      <c r="H528"/>
      <c r="I528"/>
      <c r="J528"/>
      <c r="K528" s="13"/>
      <c r="L528" s="13">
        <f>dados!I443/100</f>
        <v>0.13449999999999998</v>
      </c>
      <c r="M528" s="13">
        <f>dados!J443/100</f>
        <v>0.17829999999999999</v>
      </c>
      <c r="N528" s="13">
        <f>dados!K443/100</f>
        <v>0.18</v>
      </c>
      <c r="O528" s="13">
        <f>dados!L443/100</f>
        <v>0</v>
      </c>
      <c r="P528" s="12" t="str">
        <f>LEFT(Tabela2[[#This Row],[Código]],2)</f>
        <v>20</v>
      </c>
    </row>
    <row r="529" spans="2:16" ht="15" customHeight="1" x14ac:dyDescent="0.25">
      <c r="B529" s="31" t="str">
        <f>IF(Tabela2[[#This Row],[Tipo]] = 0,LOOKUP(Tabela2[[#This Row],[RESUMO]],Tabela3[Grupo],Tabela3[Meus produtos]),VLOOKUP(Tabela2[[#This Row],[Código]],Tabela4[[Código NBS/LC116]:[Meus serviços]],3,0))</f>
        <v>Não</v>
      </c>
      <c r="C529" t="str">
        <f>IF(E529=0,TEXT(dados!A444,"00000000"),IF(E529=2,TEXT(dados!A444,"0000"),TEXT(dados!A444,"#")))</f>
        <v>20086090</v>
      </c>
      <c r="D529">
        <f>IF(dados!B444=0,"",dados!B444)</f>
        <v>1</v>
      </c>
      <c r="E529">
        <f>dados!C444</f>
        <v>0</v>
      </c>
      <c r="F529" t="str">
        <f>dados!D444</f>
        <v>Cerejas preparadas ou conservadas de out.modo, cozidas exceto em agua e vapor , congeladas e sem adicao de acucar ou de outros edulcorantes</v>
      </c>
      <c r="G529"/>
      <c r="H529"/>
      <c r="I529"/>
      <c r="J529"/>
      <c r="K529" s="13"/>
      <c r="L529" s="13">
        <f>dados!I444/100</f>
        <v>0.13449999999999998</v>
      </c>
      <c r="M529" s="13">
        <f>dados!J444/100</f>
        <v>0.17829999999999999</v>
      </c>
      <c r="N529" s="13">
        <f>dados!K444/100</f>
        <v>0.18</v>
      </c>
      <c r="O529" s="13">
        <f>dados!L444/100</f>
        <v>0</v>
      </c>
      <c r="P529" s="12" t="str">
        <f>LEFT(Tabela2[[#This Row],[Código]],2)</f>
        <v>20</v>
      </c>
    </row>
    <row r="530" spans="2:16" ht="15" customHeight="1" x14ac:dyDescent="0.25">
      <c r="B530" s="31" t="str">
        <f>IF(Tabela2[[#This Row],[Tipo]] = 0,LOOKUP(Tabela2[[#This Row],[RESUMO]],Tabela3[Grupo],Tabela3[Meus produtos]),VLOOKUP(Tabela2[[#This Row],[Código]],Tabela4[[Código NBS/LC116]:[Meus serviços]],3,0))</f>
        <v>Não</v>
      </c>
      <c r="C530" t="str">
        <f>IF(E530=0,TEXT(dados!A445,"00000000"),IF(E530=2,TEXT(dados!A445,"0000"),TEXT(dados!A445,"#")))</f>
        <v>20087010</v>
      </c>
      <c r="D530" t="str">
        <f>IF(dados!B445=0,"",dados!B445)</f>
        <v/>
      </c>
      <c r="E530">
        <f>dados!C445</f>
        <v>0</v>
      </c>
      <c r="F530" t="str">
        <f>dados!D445</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530"/>
      <c r="H530"/>
      <c r="I530"/>
      <c r="J530"/>
      <c r="K530" s="13"/>
      <c r="L530" s="13">
        <f>dados!I445/100</f>
        <v>0.13449999999999998</v>
      </c>
      <c r="M530" s="13">
        <f>dados!J445/100</f>
        <v>0.20960000000000001</v>
      </c>
      <c r="N530" s="13">
        <f>dados!K445/100</f>
        <v>0.18</v>
      </c>
      <c r="O530" s="13">
        <f>dados!L445/100</f>
        <v>0</v>
      </c>
      <c r="P530" s="12" t="str">
        <f>LEFT(Tabela2[[#This Row],[Código]],2)</f>
        <v>20</v>
      </c>
    </row>
    <row r="531" spans="2:16" ht="15" customHeight="1" x14ac:dyDescent="0.25">
      <c r="B531" s="31" t="str">
        <f>IF(Tabela2[[#This Row],[Tipo]] = 0,LOOKUP(Tabela2[[#This Row],[RESUMO]],Tabela3[Grupo],Tabela3[Meus produtos]),VLOOKUP(Tabela2[[#This Row],[Código]],Tabela4[[Código NBS/LC116]:[Meus serviços]],3,0))</f>
        <v>Não</v>
      </c>
      <c r="C531" t="str">
        <f>IF(E531=0,TEXT(dados!A446,"00000000"),IF(E531=2,TEXT(dados!A446,"0000"),TEXT(dados!A446,"#")))</f>
        <v>20087020</v>
      </c>
      <c r="D531" t="str">
        <f>IF(dados!B446=0,"",dados!B446)</f>
        <v/>
      </c>
      <c r="E531">
        <f>dados!C446</f>
        <v>0</v>
      </c>
      <c r="F531" t="str">
        <f>dados!D446</f>
        <v>Pessegos em polpa com valor brix igual ou superior a 20</v>
      </c>
      <c r="G531"/>
      <c r="H531"/>
      <c r="I531"/>
      <c r="J531"/>
      <c r="K531" s="13"/>
      <c r="L531" s="13">
        <f>dados!I446/100</f>
        <v>0.13449999999999998</v>
      </c>
      <c r="M531" s="13">
        <f>dados!J446/100</f>
        <v>0.20960000000000001</v>
      </c>
      <c r="N531" s="13">
        <f>dados!K446/100</f>
        <v>0.18</v>
      </c>
      <c r="O531" s="13">
        <f>dados!L446/100</f>
        <v>0</v>
      </c>
      <c r="P531" s="12" t="str">
        <f>LEFT(Tabela2[[#This Row],[Código]],2)</f>
        <v>20</v>
      </c>
    </row>
    <row r="532" spans="2:16" ht="15" customHeight="1" x14ac:dyDescent="0.25">
      <c r="B532" s="31" t="str">
        <f>IF(Tabela2[[#This Row],[Tipo]] = 0,LOOKUP(Tabela2[[#This Row],[RESUMO]],Tabela3[Grupo],Tabela3[Meus produtos]),VLOOKUP(Tabela2[[#This Row],[Código]],Tabela4[[Código NBS/LC116]:[Meus serviços]],3,0))</f>
        <v>Não</v>
      </c>
      <c r="C532" t="str">
        <f>IF(E532=0,TEXT(dados!A447,"00000000"),IF(E532=2,TEXT(dados!A447,"0000"),TEXT(dados!A447,"#")))</f>
        <v>20087090</v>
      </c>
      <c r="D532" t="str">
        <f>IF(dados!B447=0,"",dados!B447)</f>
        <v/>
      </c>
      <c r="E532">
        <f>dados!C447</f>
        <v>0</v>
      </c>
      <c r="F532" t="str">
        <f>dados!D447</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outros</v>
      </c>
      <c r="G532"/>
      <c r="H532"/>
      <c r="I532"/>
      <c r="J532"/>
      <c r="K532" s="13"/>
      <c r="L532" s="13">
        <f>dados!I447/100</f>
        <v>0.13449999999999998</v>
      </c>
      <c r="M532" s="13">
        <f>dados!J447/100</f>
        <v>0.20960000000000001</v>
      </c>
      <c r="N532" s="13">
        <f>dados!K447/100</f>
        <v>0.18</v>
      </c>
      <c r="O532" s="13">
        <f>dados!L447/100</f>
        <v>0</v>
      </c>
      <c r="P532" s="12" t="str">
        <f>LEFT(Tabela2[[#This Row],[Código]],2)</f>
        <v>20</v>
      </c>
    </row>
    <row r="533" spans="2:16" ht="15" customHeight="1" x14ac:dyDescent="0.25">
      <c r="B533" s="31" t="str">
        <f>IF(Tabela2[[#This Row],[Tipo]] = 0,LOOKUP(Tabela2[[#This Row],[RESUMO]],Tabela3[Grupo],Tabela3[Meus produtos]),VLOOKUP(Tabela2[[#This Row],[Código]],Tabela4[[Código NBS/LC116]:[Meus serviços]],3,0))</f>
        <v>Não</v>
      </c>
      <c r="C533" t="str">
        <f>IF(E533=0,TEXT(dados!A448,"00000000"),IF(E533=2,TEXT(dados!A448,"0000"),TEXT(dados!A448,"#")))</f>
        <v>20087090</v>
      </c>
      <c r="D533">
        <f>IF(dados!B448=0,"",dados!B448)</f>
        <v>1</v>
      </c>
      <c r="E533">
        <f>dados!C448</f>
        <v>0</v>
      </c>
      <c r="F533" t="str">
        <f>dados!D448</f>
        <v>Pessegos preparados ou conservados de out.modo, cozidos exceto em agua e vapor , congelados e sem adicao de acucar ou de outros edulcorantes</v>
      </c>
      <c r="G533"/>
      <c r="H533"/>
      <c r="I533"/>
      <c r="J533"/>
      <c r="K533" s="13"/>
      <c r="L533" s="13">
        <f>dados!I448/100</f>
        <v>0.13449999999999998</v>
      </c>
      <c r="M533" s="13">
        <f>dados!J448/100</f>
        <v>0.20960000000000001</v>
      </c>
      <c r="N533" s="13">
        <f>dados!K448/100</f>
        <v>0.18</v>
      </c>
      <c r="O533" s="13">
        <f>dados!L448/100</f>
        <v>0</v>
      </c>
      <c r="P533" s="12" t="str">
        <f>LEFT(Tabela2[[#This Row],[Código]],2)</f>
        <v>20</v>
      </c>
    </row>
    <row r="534" spans="2:16" ht="15" customHeight="1" x14ac:dyDescent="0.25">
      <c r="B534" s="31" t="str">
        <f>IF(Tabela2[[#This Row],[Tipo]] = 0,LOOKUP(Tabela2[[#This Row],[RESUMO]],Tabela3[Grupo],Tabela3[Meus produtos]),VLOOKUP(Tabela2[[#This Row],[Código]],Tabela4[[Código NBS/LC116]:[Meus serviços]],3,0))</f>
        <v>Não</v>
      </c>
      <c r="C534" t="str">
        <f>IF(E534=0,TEXT(dados!A449,"00000000"),IF(E534=2,TEXT(dados!A449,"0000"),TEXT(dados!A449,"#")))</f>
        <v>20088000</v>
      </c>
      <c r="D534" t="str">
        <f>IF(dados!B449=0,"",dados!B449)</f>
        <v/>
      </c>
      <c r="E534">
        <f>dados!C449</f>
        <v>0</v>
      </c>
      <c r="F534" t="str">
        <f>dados!D449</f>
        <v>Morangos preparados ou conservados</v>
      </c>
      <c r="G534"/>
      <c r="H534"/>
      <c r="I534"/>
      <c r="J534"/>
      <c r="K534" s="13"/>
      <c r="L534" s="13">
        <f>dados!I449/100</f>
        <v>0.13449999999999998</v>
      </c>
      <c r="M534" s="13">
        <f>dados!J449/100</f>
        <v>0.17829999999999999</v>
      </c>
      <c r="N534" s="13">
        <f>dados!K449/100</f>
        <v>0.18</v>
      </c>
      <c r="O534" s="13">
        <f>dados!L449/100</f>
        <v>0</v>
      </c>
      <c r="P534" s="12" t="str">
        <f>LEFT(Tabela2[[#This Row],[Código]],2)</f>
        <v>20</v>
      </c>
    </row>
    <row r="535" spans="2:16" ht="15" customHeight="1" x14ac:dyDescent="0.25">
      <c r="B535" s="31" t="str">
        <f>IF(Tabela2[[#This Row],[Tipo]] = 0,LOOKUP(Tabela2[[#This Row],[RESUMO]],Tabela3[Grupo],Tabela3[Meus produtos]),VLOOKUP(Tabela2[[#This Row],[Código]],Tabela4[[Código NBS/LC116]:[Meus serviços]],3,0))</f>
        <v>Não</v>
      </c>
      <c r="C535" t="str">
        <f>IF(E535=0,TEXT(dados!A450,"00000000"),IF(E535=2,TEXT(dados!A450,"0000"),TEXT(dados!A450,"#")))</f>
        <v>20088000</v>
      </c>
      <c r="D535">
        <f>IF(dados!B450=0,"",dados!B450)</f>
        <v>1</v>
      </c>
      <c r="E535">
        <f>dados!C450</f>
        <v>0</v>
      </c>
      <c r="F535" t="str">
        <f>dados!D450</f>
        <v>Morangos, cozidos exceto em agua e vapor , congelados e sem adicao de acucar ou de outros edulcorantes</v>
      </c>
      <c r="G535"/>
      <c r="H535"/>
      <c r="I535"/>
      <c r="J535"/>
      <c r="K535" s="13"/>
      <c r="L535" s="13">
        <f>dados!I450/100</f>
        <v>0.13449999999999998</v>
      </c>
      <c r="M535" s="13">
        <f>dados!J450/100</f>
        <v>0.17829999999999999</v>
      </c>
      <c r="N535" s="13">
        <f>dados!K450/100</f>
        <v>0.18</v>
      </c>
      <c r="O535" s="13">
        <f>dados!L450/100</f>
        <v>0</v>
      </c>
      <c r="P535" s="12" t="str">
        <f>LEFT(Tabela2[[#This Row],[Código]],2)</f>
        <v>20</v>
      </c>
    </row>
    <row r="536" spans="2:16" ht="15" customHeight="1" x14ac:dyDescent="0.25">
      <c r="B536" s="31" t="str">
        <f>IF(Tabela2[[#This Row],[Tipo]] = 0,LOOKUP(Tabela2[[#This Row],[RESUMO]],Tabela3[Grupo],Tabela3[Meus produtos]),VLOOKUP(Tabela2[[#This Row],[Código]],Tabela4[[Código NBS/LC116]:[Meus serviços]],3,0))</f>
        <v>Não</v>
      </c>
      <c r="C536" t="str">
        <f>IF(E536=0,TEXT(dados!A451,"00000000"),IF(E536=2,TEXT(dados!A451,"0000"),TEXT(dados!A451,"#")))</f>
        <v>20089100</v>
      </c>
      <c r="D536" t="str">
        <f>IF(dados!B451=0,"",dados!B451)</f>
        <v/>
      </c>
      <c r="E536">
        <f>dados!C451</f>
        <v>0</v>
      </c>
      <c r="F536" t="str">
        <f>dados!D451</f>
        <v>Palmitos preparados ou conservados</v>
      </c>
      <c r="G536"/>
      <c r="H536"/>
      <c r="I536"/>
      <c r="J536"/>
      <c r="K536" s="13"/>
      <c r="L536" s="13">
        <f>dados!I451/100</f>
        <v>0.13449999999999998</v>
      </c>
      <c r="M536" s="13">
        <f>dados!J451/100</f>
        <v>0.17829999999999999</v>
      </c>
      <c r="N536" s="13">
        <f>dados!K451/100</f>
        <v>0.18</v>
      </c>
      <c r="O536" s="13">
        <f>dados!L451/100</f>
        <v>0</v>
      </c>
      <c r="P536" s="12" t="str">
        <f>LEFT(Tabela2[[#This Row],[Código]],2)</f>
        <v>20</v>
      </c>
    </row>
    <row r="537" spans="2:16" ht="15" customHeight="1" x14ac:dyDescent="0.25">
      <c r="B537" s="31" t="str">
        <f>IF(Tabela2[[#This Row],[Tipo]] = 0,LOOKUP(Tabela2[[#This Row],[RESUMO]],Tabela3[Grupo],Tabela3[Meus produtos]),VLOOKUP(Tabela2[[#This Row],[Código]],Tabela4[[Código NBS/LC116]:[Meus serviços]],3,0))</f>
        <v>Não</v>
      </c>
      <c r="C537" t="str">
        <f>IF(E537=0,TEXT(dados!A452,"00000000"),IF(E537=2,TEXT(dados!A452,"0000"),TEXT(dados!A452,"#")))</f>
        <v>20089300</v>
      </c>
      <c r="D537" t="str">
        <f>IF(dados!B452=0,"",dados!B452)</f>
        <v/>
      </c>
      <c r="E537">
        <f>dados!C452</f>
        <v>0</v>
      </c>
      <c r="F537" t="str">
        <f>dados!D452</f>
        <v xml:space="preserve">Preparacoes de produtos horticolas fruta ou de outras partes de plantas Fruta e outras partes comestiveis de plantas preparadas ou conservadas de outro modo mesmo com adicao de acucar ou de outros edulcorantes ou de alcool nao especificadas nem compreendidas noutras posicoes airelas vermelhas Vaccinium macrocarpon Vaccinium oxycoccos Vaccinium vitis idaea </v>
      </c>
      <c r="G537"/>
      <c r="H537"/>
      <c r="I537"/>
      <c r="J537"/>
      <c r="K537" s="13"/>
      <c r="L537" s="13">
        <f>dados!I452/100</f>
        <v>0.13449999999999998</v>
      </c>
      <c r="M537" s="13">
        <f>dados!J452/100</f>
        <v>0.17829999999999999</v>
      </c>
      <c r="N537" s="13">
        <f>dados!K452/100</f>
        <v>0.18</v>
      </c>
      <c r="O537" s="13">
        <f>dados!L452/100</f>
        <v>0</v>
      </c>
      <c r="P537" s="12" t="str">
        <f>LEFT(Tabela2[[#This Row],[Código]],2)</f>
        <v>20</v>
      </c>
    </row>
    <row r="538" spans="2:16" ht="15" customHeight="1" x14ac:dyDescent="0.25">
      <c r="B538" s="31" t="str">
        <f>IF(Tabela2[[#This Row],[Tipo]] = 0,LOOKUP(Tabela2[[#This Row],[RESUMO]],Tabela3[Grupo],Tabela3[Meus produtos]),VLOOKUP(Tabela2[[#This Row],[Código]],Tabela4[[Código NBS/LC116]:[Meus serviços]],3,0))</f>
        <v>Não</v>
      </c>
      <c r="C538" t="str">
        <f>IF(E538=0,TEXT(dados!A453,"00000000"),IF(E538=2,TEXT(dados!A453,"0000"),TEXT(dados!A453,"#")))</f>
        <v>20089300</v>
      </c>
      <c r="D538">
        <f>IF(dados!B453=0,"",dados!B453)</f>
        <v>1</v>
      </c>
      <c r="E538">
        <f>dados!C453</f>
        <v>0</v>
      </c>
      <c r="F538" t="str">
        <f>dados!D453</f>
        <v>Airelas vermelhas Vaccinium macrocarpon, Vaccinium oxycoccos, Vaccinium vitis-idaea, cozidas exceto em agua e vapor , congeladas e sem adicao de acucar ou de outros edulcorantes</v>
      </c>
      <c r="G538"/>
      <c r="H538"/>
      <c r="I538"/>
      <c r="J538"/>
      <c r="K538" s="13"/>
      <c r="L538" s="13">
        <f>dados!I453/100</f>
        <v>0.13449999999999998</v>
      </c>
      <c r="M538" s="13">
        <f>dados!J453/100</f>
        <v>0.17829999999999999</v>
      </c>
      <c r="N538" s="13">
        <f>dados!K453/100</f>
        <v>0.18</v>
      </c>
      <c r="O538" s="13">
        <f>dados!L453/100</f>
        <v>0</v>
      </c>
      <c r="P538" s="12" t="str">
        <f>LEFT(Tabela2[[#This Row],[Código]],2)</f>
        <v>20</v>
      </c>
    </row>
    <row r="539" spans="2:16" ht="15" customHeight="1" x14ac:dyDescent="0.25">
      <c r="B539" s="31" t="str">
        <f>IF(Tabela2[[#This Row],[Tipo]] = 0,LOOKUP(Tabela2[[#This Row],[RESUMO]],Tabela3[Grupo],Tabela3[Meus produtos]),VLOOKUP(Tabela2[[#This Row],[Código]],Tabela4[[Código NBS/LC116]:[Meus serviços]],3,0))</f>
        <v>Não</v>
      </c>
      <c r="C539" t="str">
        <f>IF(E539=0,TEXT(dados!A454,"00000000"),IF(E539=2,TEXT(dados!A454,"0000"),TEXT(dados!A454,"#")))</f>
        <v>20089710</v>
      </c>
      <c r="D539" t="str">
        <f>IF(dados!B454=0,"",dados!B454)</f>
        <v/>
      </c>
      <c r="E539">
        <f>dados!C454</f>
        <v>0</v>
      </c>
      <c r="F539" t="str">
        <f>dados!D454</f>
        <v>Preparacoes de produtos horticolas fruta ou de outras partes de plantas Fruta e outras partes comestiveis de plantas preparadas ou conservadas de outro modo mesmo com adicao de acucar ou de outros edulcorantes ou de alcool nao especificadas nem compreendidas noutras posicoes em agua edulcorada incluindo os xaropes</v>
      </c>
      <c r="G539"/>
      <c r="H539"/>
      <c r="I539"/>
      <c r="J539"/>
      <c r="K539" s="13"/>
      <c r="L539" s="13">
        <f>dados!I454/100</f>
        <v>0.13449999999999998</v>
      </c>
      <c r="M539" s="13">
        <f>dados!J454/100</f>
        <v>0.17829999999999999</v>
      </c>
      <c r="N539" s="13">
        <f>dados!K454/100</f>
        <v>0.18</v>
      </c>
      <c r="O539" s="13">
        <f>dados!L454/100</f>
        <v>0</v>
      </c>
      <c r="P539" s="12" t="str">
        <f>LEFT(Tabela2[[#This Row],[Código]],2)</f>
        <v>20</v>
      </c>
    </row>
    <row r="540" spans="2:16" ht="15" customHeight="1" x14ac:dyDescent="0.25">
      <c r="B540" s="31" t="str">
        <f>IF(Tabela2[[#This Row],[Tipo]] = 0,LOOKUP(Tabela2[[#This Row],[RESUMO]],Tabela3[Grupo],Tabela3[Meus produtos]),VLOOKUP(Tabela2[[#This Row],[Código]],Tabela4[[Código NBS/LC116]:[Meus serviços]],3,0))</f>
        <v>Não</v>
      </c>
      <c r="C540" t="str">
        <f>IF(E540=0,TEXT(dados!A455,"00000000"),IF(E540=2,TEXT(dados!A455,"0000"),TEXT(dados!A455,"#")))</f>
        <v>20089790</v>
      </c>
      <c r="D540" t="str">
        <f>IF(dados!B455=0,"",dados!B455)</f>
        <v/>
      </c>
      <c r="E540">
        <f>dados!C455</f>
        <v>0</v>
      </c>
      <c r="F540" t="str">
        <f>dados!D455</f>
        <v>Misturas de frutas preparadas,conservadas de out.modo</v>
      </c>
      <c r="G540"/>
      <c r="H540"/>
      <c r="I540"/>
      <c r="J540"/>
      <c r="K540" s="13"/>
      <c r="L540" s="13">
        <f>dados!I455/100</f>
        <v>0.13449999999999998</v>
      </c>
      <c r="M540" s="13">
        <f>dados!J455/100</f>
        <v>0.17829999999999999</v>
      </c>
      <c r="N540" s="13">
        <f>dados!K455/100</f>
        <v>0.18</v>
      </c>
      <c r="O540" s="13">
        <f>dados!L455/100</f>
        <v>0</v>
      </c>
      <c r="P540" s="12" t="str">
        <f>LEFT(Tabela2[[#This Row],[Código]],2)</f>
        <v>20</v>
      </c>
    </row>
    <row r="541" spans="2:16" ht="15" customHeight="1" x14ac:dyDescent="0.25">
      <c r="B541" s="31" t="str">
        <f>IF(Tabela2[[#This Row],[Tipo]] = 0,LOOKUP(Tabela2[[#This Row],[RESUMO]],Tabela3[Grupo],Tabela3[Meus produtos]),VLOOKUP(Tabela2[[#This Row],[Código]],Tabela4[[Código NBS/LC116]:[Meus serviços]],3,0))</f>
        <v>Não</v>
      </c>
      <c r="C541" t="str">
        <f>IF(E541=0,TEXT(dados!A456,"00000000"),IF(E541=2,TEXT(dados!A456,"0000"),TEXT(dados!A456,"#")))</f>
        <v>20089790</v>
      </c>
      <c r="D541">
        <f>IF(dados!B456=0,"",dados!B456)</f>
        <v>1</v>
      </c>
      <c r="E541">
        <f>dados!C456</f>
        <v>0</v>
      </c>
      <c r="F541" t="str">
        <f>dados!D456</f>
        <v>Misturas de frutas preparadas,conservadas de out.modo, cozidas exceto em agua e vapor , congeladas e sem adicao de acucar ou de outros edulcorantes</v>
      </c>
      <c r="G541"/>
      <c r="H541"/>
      <c r="I541"/>
      <c r="J541"/>
      <c r="K541" s="13"/>
      <c r="L541" s="13">
        <f>dados!I456/100</f>
        <v>0.13449999999999998</v>
      </c>
      <c r="M541" s="13">
        <f>dados!J456/100</f>
        <v>0.17829999999999999</v>
      </c>
      <c r="N541" s="13">
        <f>dados!K456/100</f>
        <v>0.18</v>
      </c>
      <c r="O541" s="13">
        <f>dados!L456/100</f>
        <v>0</v>
      </c>
      <c r="P541" s="12" t="str">
        <f>LEFT(Tabela2[[#This Row],[Código]],2)</f>
        <v>20</v>
      </c>
    </row>
    <row r="542" spans="2:16" ht="15" customHeight="1" x14ac:dyDescent="0.25">
      <c r="B542" s="31" t="str">
        <f>IF(Tabela2[[#This Row],[Tipo]] = 0,LOOKUP(Tabela2[[#This Row],[RESUMO]],Tabela3[Grupo],Tabela3[Meus produtos]),VLOOKUP(Tabela2[[#This Row],[Código]],Tabela4[[Código NBS/LC116]:[Meus serviços]],3,0))</f>
        <v>Não</v>
      </c>
      <c r="C542" t="str">
        <f>IF(E542=0,TEXT(dados!A457,"00000000"),IF(E542=2,TEXT(dados!A457,"0000"),TEXT(dados!A457,"#")))</f>
        <v>20089900</v>
      </c>
      <c r="D542" t="str">
        <f>IF(dados!B457=0,"",dados!B457)</f>
        <v/>
      </c>
      <c r="E542">
        <f>dados!C457</f>
        <v>0</v>
      </c>
      <c r="F542" t="str">
        <f>dados!D457</f>
        <v>Preparacoes de produtos horticolas fruta ou de outras partes de plantas Fruta e outras partes comestiveis de plantas preparadas ou conservadas de outro modo mesmo com adicao de acucar ou de outros edulcorantes ou de alcool nao especificadas nem compreendidas noutras posicoes outras</v>
      </c>
      <c r="G542"/>
      <c r="H542"/>
      <c r="I542"/>
      <c r="J542"/>
      <c r="K542" s="13"/>
      <c r="L542" s="13">
        <f>dados!I457/100</f>
        <v>0.13449999999999998</v>
      </c>
      <c r="M542" s="13">
        <f>dados!J457/100</f>
        <v>0.17829999999999999</v>
      </c>
      <c r="N542" s="13">
        <f>dados!K457/100</f>
        <v>0.18</v>
      </c>
      <c r="O542" s="13">
        <f>dados!L457/100</f>
        <v>0</v>
      </c>
      <c r="P542" s="12" t="str">
        <f>LEFT(Tabela2[[#This Row],[Código]],2)</f>
        <v>20</v>
      </c>
    </row>
    <row r="543" spans="2:16" ht="15" customHeight="1" x14ac:dyDescent="0.25">
      <c r="B543" s="31" t="str">
        <f>IF(Tabela2[[#This Row],[Tipo]] = 0,LOOKUP(Tabela2[[#This Row],[RESUMO]],Tabela3[Grupo],Tabela3[Meus produtos]),VLOOKUP(Tabela2[[#This Row],[Código]],Tabela4[[Código NBS/LC116]:[Meus serviços]],3,0))</f>
        <v>Não</v>
      </c>
      <c r="C543" t="str">
        <f>IF(E543=0,TEXT(dados!A458,"00000000"),IF(E543=2,TEXT(dados!A458,"0000"),TEXT(dados!A458,"#")))</f>
        <v>20089900</v>
      </c>
      <c r="D543">
        <f>IF(dados!B458=0,"",dados!B458)</f>
        <v>1</v>
      </c>
      <c r="E543">
        <f>dados!C458</f>
        <v>0</v>
      </c>
      <c r="F543" t="str">
        <f>dados!D458</f>
        <v>Outs.frutas,partes de plantas,prepars/ conservs.out.modo, cozidas exceto em agua e vapor , congeladas e sem adicao de acucar ou de outros edulcorantes</v>
      </c>
      <c r="G543"/>
      <c r="H543"/>
      <c r="I543"/>
      <c r="J543"/>
      <c r="K543" s="13"/>
      <c r="L543" s="13">
        <f>dados!I458/100</f>
        <v>0.13449999999999998</v>
      </c>
      <c r="M543" s="13">
        <f>dados!J458/100</f>
        <v>0.17829999999999999</v>
      </c>
      <c r="N543" s="13">
        <f>dados!K458/100</f>
        <v>0.18</v>
      </c>
      <c r="O543" s="13">
        <f>dados!L458/100</f>
        <v>0</v>
      </c>
      <c r="P543" s="12" t="str">
        <f>LEFT(Tabela2[[#This Row],[Código]],2)</f>
        <v>20</v>
      </c>
    </row>
    <row r="544" spans="2:16" ht="15" customHeight="1" x14ac:dyDescent="0.25">
      <c r="B544" s="31" t="str">
        <f>IF(Tabela2[[#This Row],[Tipo]] = 0,LOOKUP(Tabela2[[#This Row],[RESUMO]],Tabela3[Grupo],Tabela3[Meus produtos]),VLOOKUP(Tabela2[[#This Row],[Código]],Tabela4[[Código NBS/LC116]:[Meus serviços]],3,0))</f>
        <v>Não</v>
      </c>
      <c r="C544" t="str">
        <f>IF(E544=0,TEXT(dados!A459,"00000000"),IF(E544=2,TEXT(dados!A459,"0000"),TEXT(dados!A459,"#")))</f>
        <v>20091100</v>
      </c>
      <c r="D544" t="str">
        <f>IF(dados!B459=0,"",dados!B459)</f>
        <v/>
      </c>
      <c r="E544">
        <f>dados!C459</f>
        <v>0</v>
      </c>
      <c r="F544" t="str">
        <f>dados!D459</f>
        <v>Sucos de laranjas,congelados,nao fermentados</v>
      </c>
      <c r="G544"/>
      <c r="H544"/>
      <c r="I544"/>
      <c r="J544"/>
      <c r="K544" s="13"/>
      <c r="L544" s="13">
        <f>dados!I459/100</f>
        <v>0.13449999999999998</v>
      </c>
      <c r="M544" s="13">
        <f>dados!J459/100</f>
        <v>0.20190000000000002</v>
      </c>
      <c r="N544" s="13">
        <f>dados!K459/100</f>
        <v>0.18</v>
      </c>
      <c r="O544" s="13">
        <f>dados!L459/100</f>
        <v>0</v>
      </c>
      <c r="P544" s="12" t="str">
        <f>LEFT(Tabela2[[#This Row],[Código]],2)</f>
        <v>20</v>
      </c>
    </row>
    <row r="545" spans="2:16" ht="15" customHeight="1" x14ac:dyDescent="0.25">
      <c r="B545" s="31" t="str">
        <f>IF(Tabela2[[#This Row],[Tipo]] = 0,LOOKUP(Tabela2[[#This Row],[RESUMO]],Tabela3[Grupo],Tabela3[Meus produtos]),VLOOKUP(Tabela2[[#This Row],[Código]],Tabela4[[Código NBS/LC116]:[Meus serviços]],3,0))</f>
        <v>Não</v>
      </c>
      <c r="C545" t="str">
        <f>IF(E545=0,TEXT(dados!A460,"00000000"),IF(E545=2,TEXT(dados!A460,"0000"),TEXT(dados!A460,"#")))</f>
        <v>20091200</v>
      </c>
      <c r="D545" t="str">
        <f>IF(dados!B460=0,"",dados!B460)</f>
        <v/>
      </c>
      <c r="E545">
        <f>dados!C460</f>
        <v>0</v>
      </c>
      <c r="F545" t="str">
        <f>dados!D460</f>
        <v>Sucos de laranjas,nao congelados,com valor brix =&lt;20</v>
      </c>
      <c r="G545"/>
      <c r="H545"/>
      <c r="I545"/>
      <c r="J545"/>
      <c r="K545" s="13"/>
      <c r="L545" s="13">
        <f>dados!I460/100</f>
        <v>0.13449999999999998</v>
      </c>
      <c r="M545" s="13">
        <f>dados!J460/100</f>
        <v>0.20190000000000002</v>
      </c>
      <c r="N545" s="13">
        <f>dados!K460/100</f>
        <v>0.18</v>
      </c>
      <c r="O545" s="13">
        <f>dados!L460/100</f>
        <v>0</v>
      </c>
      <c r="P545" s="12" t="str">
        <f>LEFT(Tabela2[[#This Row],[Código]],2)</f>
        <v>20</v>
      </c>
    </row>
    <row r="546" spans="2:16" ht="15" customHeight="1" x14ac:dyDescent="0.25">
      <c r="B546" s="31" t="str">
        <f>IF(Tabela2[[#This Row],[Tipo]] = 0,LOOKUP(Tabela2[[#This Row],[RESUMO]],Tabela3[Grupo],Tabela3[Meus produtos]),VLOOKUP(Tabela2[[#This Row],[Código]],Tabela4[[Código NBS/LC116]:[Meus serviços]],3,0))</f>
        <v>Não</v>
      </c>
      <c r="C546" t="str">
        <f>IF(E546=0,TEXT(dados!A461,"00000000"),IF(E546=2,TEXT(dados!A461,"0000"),TEXT(dados!A461,"#")))</f>
        <v>20091900</v>
      </c>
      <c r="D546" t="str">
        <f>IF(dados!B461=0,"",dados!B461)</f>
        <v/>
      </c>
      <c r="E546">
        <f>dados!C461</f>
        <v>0</v>
      </c>
      <c r="F546" t="str">
        <f>dados!D461</f>
        <v>Outros sucos de laranjas,nao fermentados</v>
      </c>
      <c r="G546"/>
      <c r="H546"/>
      <c r="I546"/>
      <c r="J546"/>
      <c r="K546" s="13"/>
      <c r="L546" s="13">
        <f>dados!I461/100</f>
        <v>0.13449999999999998</v>
      </c>
      <c r="M546" s="13">
        <f>dados!J461/100</f>
        <v>0.20190000000000002</v>
      </c>
      <c r="N546" s="13">
        <f>dados!K461/100</f>
        <v>0.18</v>
      </c>
      <c r="O546" s="13">
        <f>dados!L461/100</f>
        <v>0</v>
      </c>
      <c r="P546" s="12" t="str">
        <f>LEFT(Tabela2[[#This Row],[Código]],2)</f>
        <v>20</v>
      </c>
    </row>
    <row r="547" spans="2:16" ht="15" customHeight="1" x14ac:dyDescent="0.25">
      <c r="B547" s="31" t="str">
        <f>IF(Tabela2[[#This Row],[Tipo]] = 0,LOOKUP(Tabela2[[#This Row],[RESUMO]],Tabela3[Grupo],Tabela3[Meus produtos]),VLOOKUP(Tabela2[[#This Row],[Código]],Tabela4[[Código NBS/LC116]:[Meus serviços]],3,0))</f>
        <v>Não</v>
      </c>
      <c r="C547" t="str">
        <f>IF(E547=0,TEXT(dados!A462,"00000000"),IF(E547=2,TEXT(dados!A462,"0000"),TEXT(dados!A462,"#")))</f>
        <v>20092100</v>
      </c>
      <c r="D547" t="str">
        <f>IF(dados!B462=0,"",dados!B462)</f>
        <v/>
      </c>
      <c r="E547">
        <f>dados!C462</f>
        <v>0</v>
      </c>
      <c r="F547" t="str">
        <f>dados!D462</f>
        <v>Sucos de pomelos (grapefruit),com valor brix =&lt;20</v>
      </c>
      <c r="G547"/>
      <c r="H547"/>
      <c r="I547"/>
      <c r="J547"/>
      <c r="K547" s="13"/>
      <c r="L547" s="13">
        <f>dados!I462/100</f>
        <v>0.13449999999999998</v>
      </c>
      <c r="M547" s="13">
        <f>dados!J462/100</f>
        <v>0.20190000000000002</v>
      </c>
      <c r="N547" s="13">
        <f>dados!K462/100</f>
        <v>0.18</v>
      </c>
      <c r="O547" s="13">
        <f>dados!L462/100</f>
        <v>0</v>
      </c>
      <c r="P547" s="12" t="str">
        <f>LEFT(Tabela2[[#This Row],[Código]],2)</f>
        <v>20</v>
      </c>
    </row>
    <row r="548" spans="2:16" ht="15" customHeight="1" x14ac:dyDescent="0.25">
      <c r="B548" s="31" t="str">
        <f>IF(Tabela2[[#This Row],[Tipo]] = 0,LOOKUP(Tabela2[[#This Row],[RESUMO]],Tabela3[Grupo],Tabela3[Meus produtos]),VLOOKUP(Tabela2[[#This Row],[Código]],Tabela4[[Código NBS/LC116]:[Meus serviços]],3,0))</f>
        <v>Não</v>
      </c>
      <c r="C548" t="str">
        <f>IF(E548=0,TEXT(dados!A463,"00000000"),IF(E548=2,TEXT(dados!A463,"0000"),TEXT(dados!A463,"#")))</f>
        <v>20092900</v>
      </c>
      <c r="D548" t="str">
        <f>IF(dados!B463=0,"",dados!B463)</f>
        <v/>
      </c>
      <c r="E548">
        <f>dados!C463</f>
        <v>0</v>
      </c>
      <c r="F548" t="str">
        <f>dados!D463</f>
        <v>Outs sucos de pomelos (grapefruit),nao fermentados</v>
      </c>
      <c r="G548"/>
      <c r="H548"/>
      <c r="I548"/>
      <c r="J548"/>
      <c r="K548" s="13"/>
      <c r="L548" s="13">
        <f>dados!I463/100</f>
        <v>0.13449999999999998</v>
      </c>
      <c r="M548" s="13">
        <f>dados!J463/100</f>
        <v>0.20190000000000002</v>
      </c>
      <c r="N548" s="13">
        <f>dados!K463/100</f>
        <v>0.18</v>
      </c>
      <c r="O548" s="13">
        <f>dados!L463/100</f>
        <v>0</v>
      </c>
      <c r="P548" s="12" t="str">
        <f>LEFT(Tabela2[[#This Row],[Código]],2)</f>
        <v>20</v>
      </c>
    </row>
    <row r="549" spans="2:16" ht="15" customHeight="1" x14ac:dyDescent="0.25">
      <c r="B549" s="31" t="str">
        <f>IF(Tabela2[[#This Row],[Tipo]] = 0,LOOKUP(Tabela2[[#This Row],[RESUMO]],Tabela3[Grupo],Tabela3[Meus produtos]),VLOOKUP(Tabela2[[#This Row],[Código]],Tabela4[[Código NBS/LC116]:[Meus serviços]],3,0))</f>
        <v>Não</v>
      </c>
      <c r="C549" t="str">
        <f>IF(E549=0,TEXT(dados!A464,"00000000"),IF(E549=2,TEXT(dados!A464,"0000"),TEXT(dados!A464,"#")))</f>
        <v>20093100</v>
      </c>
      <c r="D549" t="str">
        <f>IF(dados!B464=0,"",dados!B464)</f>
        <v/>
      </c>
      <c r="E549">
        <f>dados!C464</f>
        <v>0</v>
      </c>
      <c r="F549" t="str">
        <f>dados!D464</f>
        <v>Sucos de outs.citricos,com valor brix =&lt;20</v>
      </c>
      <c r="G549"/>
      <c r="H549"/>
      <c r="I549"/>
      <c r="J549"/>
      <c r="K549" s="13"/>
      <c r="L549" s="13">
        <f>dados!I464/100</f>
        <v>0.13449999999999998</v>
      </c>
      <c r="M549" s="13">
        <f>dados!J464/100</f>
        <v>0.20190000000000002</v>
      </c>
      <c r="N549" s="13">
        <f>dados!K464/100</f>
        <v>0.18</v>
      </c>
      <c r="O549" s="13">
        <f>dados!L464/100</f>
        <v>0</v>
      </c>
      <c r="P549" s="12" t="str">
        <f>LEFT(Tabela2[[#This Row],[Código]],2)</f>
        <v>20</v>
      </c>
    </row>
    <row r="550" spans="2:16" ht="15" customHeight="1" x14ac:dyDescent="0.25">
      <c r="B550" s="31" t="str">
        <f>IF(Tabela2[[#This Row],[Tipo]] = 0,LOOKUP(Tabela2[[#This Row],[RESUMO]],Tabela3[Grupo],Tabela3[Meus produtos]),VLOOKUP(Tabela2[[#This Row],[Código]],Tabela4[[Código NBS/LC116]:[Meus serviços]],3,0))</f>
        <v>Não</v>
      </c>
      <c r="C550" t="str">
        <f>IF(E550=0,TEXT(dados!A465,"00000000"),IF(E550=2,TEXT(dados!A465,"0000"),TEXT(dados!A465,"#")))</f>
        <v>20093900</v>
      </c>
      <c r="D550" t="str">
        <f>IF(dados!B465=0,"",dados!B465)</f>
        <v/>
      </c>
      <c r="E550">
        <f>dados!C465</f>
        <v>0</v>
      </c>
      <c r="F550" t="str">
        <f>dados!D465</f>
        <v>Outs sucos de outs.citricos,nao fermentados</v>
      </c>
      <c r="G550"/>
      <c r="H550"/>
      <c r="I550"/>
      <c r="J550"/>
      <c r="K550" s="13"/>
      <c r="L550" s="13">
        <f>dados!I465/100</f>
        <v>0.13449999999999998</v>
      </c>
      <c r="M550" s="13">
        <f>dados!J465/100</f>
        <v>0.20190000000000002</v>
      </c>
      <c r="N550" s="13">
        <f>dados!K465/100</f>
        <v>0.18</v>
      </c>
      <c r="O550" s="13">
        <f>dados!L465/100</f>
        <v>0</v>
      </c>
      <c r="P550" s="12" t="str">
        <f>LEFT(Tabela2[[#This Row],[Código]],2)</f>
        <v>20</v>
      </c>
    </row>
    <row r="551" spans="2:16" ht="15" customHeight="1" x14ac:dyDescent="0.25">
      <c r="B551" s="31" t="str">
        <f>IF(Tabela2[[#This Row],[Tipo]] = 0,LOOKUP(Tabela2[[#This Row],[RESUMO]],Tabela3[Grupo],Tabela3[Meus produtos]),VLOOKUP(Tabela2[[#This Row],[Código]],Tabela4[[Código NBS/LC116]:[Meus serviços]],3,0))</f>
        <v>Não</v>
      </c>
      <c r="C551" t="str">
        <f>IF(E551=0,TEXT(dados!A466,"00000000"),IF(E551=2,TEXT(dados!A466,"0000"),TEXT(dados!A466,"#")))</f>
        <v>20094100</v>
      </c>
      <c r="D551" t="str">
        <f>IF(dados!B466=0,"",dados!B466)</f>
        <v/>
      </c>
      <c r="E551">
        <f>dados!C466</f>
        <v>0</v>
      </c>
      <c r="F551" t="str">
        <f>dados!D466</f>
        <v>Sucos de abacaxis (ananases),com valor brix =&lt;20</v>
      </c>
      <c r="G551"/>
      <c r="H551"/>
      <c r="I551"/>
      <c r="J551"/>
      <c r="K551" s="13"/>
      <c r="L551" s="13">
        <f>dados!I466/100</f>
        <v>0.13449999999999998</v>
      </c>
      <c r="M551" s="13">
        <f>dados!J466/100</f>
        <v>0.20190000000000002</v>
      </c>
      <c r="N551" s="13">
        <f>dados!K466/100</f>
        <v>0.18</v>
      </c>
      <c r="O551" s="13">
        <f>dados!L466/100</f>
        <v>0</v>
      </c>
      <c r="P551" s="12" t="str">
        <f>LEFT(Tabela2[[#This Row],[Código]],2)</f>
        <v>20</v>
      </c>
    </row>
    <row r="552" spans="2:16" ht="15" customHeight="1" x14ac:dyDescent="0.25">
      <c r="B552" s="31" t="str">
        <f>IF(Tabela2[[#This Row],[Tipo]] = 0,LOOKUP(Tabela2[[#This Row],[RESUMO]],Tabela3[Grupo],Tabela3[Meus produtos]),VLOOKUP(Tabela2[[#This Row],[Código]],Tabela4[[Código NBS/LC116]:[Meus serviços]],3,0))</f>
        <v>Não</v>
      </c>
      <c r="C552" t="str">
        <f>IF(E552=0,TEXT(dados!A467,"00000000"),IF(E552=2,TEXT(dados!A467,"0000"),TEXT(dados!A467,"#")))</f>
        <v>20094900</v>
      </c>
      <c r="D552" t="str">
        <f>IF(dados!B467=0,"",dados!B467)</f>
        <v/>
      </c>
      <c r="E552">
        <f>dados!C467</f>
        <v>0</v>
      </c>
      <c r="F552" t="str">
        <f>dados!D467</f>
        <v>Outs sucos de abacaxis (ananases),nao fermentados</v>
      </c>
      <c r="G552"/>
      <c r="H552"/>
      <c r="I552"/>
      <c r="J552"/>
      <c r="K552" s="13"/>
      <c r="L552" s="13">
        <f>dados!I467/100</f>
        <v>0.13449999999999998</v>
      </c>
      <c r="M552" s="13">
        <f>dados!J467/100</f>
        <v>0.20190000000000002</v>
      </c>
      <c r="N552" s="13">
        <f>dados!K467/100</f>
        <v>0.18</v>
      </c>
      <c r="O552" s="13">
        <f>dados!L467/100</f>
        <v>0</v>
      </c>
      <c r="P552" s="12" t="str">
        <f>LEFT(Tabela2[[#This Row],[Código]],2)</f>
        <v>20</v>
      </c>
    </row>
    <row r="553" spans="2:16" ht="15" customHeight="1" x14ac:dyDescent="0.25">
      <c r="B553" s="31" t="str">
        <f>IF(Tabela2[[#This Row],[Tipo]] = 0,LOOKUP(Tabela2[[#This Row],[RESUMO]],Tabela3[Grupo],Tabela3[Meus produtos]),VLOOKUP(Tabela2[[#This Row],[Código]],Tabela4[[Código NBS/LC116]:[Meus serviços]],3,0))</f>
        <v>Não</v>
      </c>
      <c r="C553" t="str">
        <f>IF(E553=0,TEXT(dados!A468,"00000000"),IF(E553=2,TEXT(dados!A468,"0000"),TEXT(dados!A468,"#")))</f>
        <v>20095000</v>
      </c>
      <c r="D553" t="str">
        <f>IF(dados!B468=0,"",dados!B468)</f>
        <v/>
      </c>
      <c r="E553">
        <f>dados!C468</f>
        <v>0</v>
      </c>
      <c r="F553" t="str">
        <f>dados!D468</f>
        <v>Sucos de tomates,nao fermentados</v>
      </c>
      <c r="G553"/>
      <c r="H553"/>
      <c r="I553"/>
      <c r="J553"/>
      <c r="K553" s="13"/>
      <c r="L553" s="13">
        <f>dados!I468/100</f>
        <v>0.13449999999999998</v>
      </c>
      <c r="M553" s="13">
        <f>dados!J468/100</f>
        <v>0.20190000000000002</v>
      </c>
      <c r="N553" s="13">
        <f>dados!K468/100</f>
        <v>0.18</v>
      </c>
      <c r="O553" s="13">
        <f>dados!L468/100</f>
        <v>0</v>
      </c>
      <c r="P553" s="12" t="str">
        <f>LEFT(Tabela2[[#This Row],[Código]],2)</f>
        <v>20</v>
      </c>
    </row>
    <row r="554" spans="2:16" ht="15" customHeight="1" x14ac:dyDescent="0.25">
      <c r="B554" s="31" t="str">
        <f>IF(Tabela2[[#This Row],[Tipo]] = 0,LOOKUP(Tabela2[[#This Row],[RESUMO]],Tabela3[Grupo],Tabela3[Meus produtos]),VLOOKUP(Tabela2[[#This Row],[Código]],Tabela4[[Código NBS/LC116]:[Meus serviços]],3,0))</f>
        <v>Não</v>
      </c>
      <c r="C554" t="str">
        <f>IF(E554=0,TEXT(dados!A469,"00000000"),IF(E554=2,TEXT(dados!A469,"0000"),TEXT(dados!A469,"#")))</f>
        <v>20096100</v>
      </c>
      <c r="D554" t="str">
        <f>IF(dados!B469=0,"",dados!B469)</f>
        <v/>
      </c>
      <c r="E554">
        <f>dados!C469</f>
        <v>0</v>
      </c>
      <c r="F554" t="str">
        <f>dados!D469</f>
        <v>Sucos de uvas (incl.os mostos de uvas), com valor brix =&lt;20</v>
      </c>
      <c r="G554"/>
      <c r="H554"/>
      <c r="I554"/>
      <c r="J554"/>
      <c r="K554" s="13"/>
      <c r="L554" s="13">
        <f>dados!I469/100</f>
        <v>0.13449999999999998</v>
      </c>
      <c r="M554" s="13">
        <f>dados!J469/100</f>
        <v>0.20190000000000002</v>
      </c>
      <c r="N554" s="13">
        <f>dados!K469/100</f>
        <v>0.18</v>
      </c>
      <c r="O554" s="13">
        <f>dados!L469/100</f>
        <v>0</v>
      </c>
      <c r="P554" s="12" t="str">
        <f>LEFT(Tabela2[[#This Row],[Código]],2)</f>
        <v>20</v>
      </c>
    </row>
    <row r="555" spans="2:16" ht="15" customHeight="1" x14ac:dyDescent="0.25">
      <c r="B555" s="31" t="str">
        <f>IF(Tabela2[[#This Row],[Tipo]] = 0,LOOKUP(Tabela2[[#This Row],[RESUMO]],Tabela3[Grupo],Tabela3[Meus produtos]),VLOOKUP(Tabela2[[#This Row],[Código]],Tabela4[[Código NBS/LC116]:[Meus serviços]],3,0))</f>
        <v>Não</v>
      </c>
      <c r="C555" t="str">
        <f>IF(E555=0,TEXT(dados!A470,"00000000"),IF(E555=2,TEXT(dados!A470,"0000"),TEXT(dados!A470,"#")))</f>
        <v>20096900</v>
      </c>
      <c r="D555" t="str">
        <f>IF(dados!B470=0,"",dados!B470)</f>
        <v/>
      </c>
      <c r="E555">
        <f>dados!C470</f>
        <v>0</v>
      </c>
      <c r="F555" t="str">
        <f>dados!D470</f>
        <v>Outs sucos de uvas (incl.os mostos de uvas),nao fermentados</v>
      </c>
      <c r="G555"/>
      <c r="H555"/>
      <c r="I555"/>
      <c r="J555"/>
      <c r="K555" s="13"/>
      <c r="L555" s="13">
        <f>dados!I470/100</f>
        <v>0.13449999999999998</v>
      </c>
      <c r="M555" s="13">
        <f>dados!J470/100</f>
        <v>0.20190000000000002</v>
      </c>
      <c r="N555" s="13">
        <f>dados!K470/100</f>
        <v>0.18</v>
      </c>
      <c r="O555" s="13">
        <f>dados!L470/100</f>
        <v>0</v>
      </c>
      <c r="P555" s="12" t="str">
        <f>LEFT(Tabela2[[#This Row],[Código]],2)</f>
        <v>20</v>
      </c>
    </row>
    <row r="556" spans="2:16" ht="15" customHeight="1" x14ac:dyDescent="0.25">
      <c r="B556" s="31" t="str">
        <f>IF(Tabela2[[#This Row],[Tipo]] = 0,LOOKUP(Tabela2[[#This Row],[RESUMO]],Tabela3[Grupo],Tabela3[Meus produtos]),VLOOKUP(Tabela2[[#This Row],[Código]],Tabela4[[Código NBS/LC116]:[Meus serviços]],3,0))</f>
        <v>Não</v>
      </c>
      <c r="C556" t="str">
        <f>IF(E556=0,TEXT(dados!A471,"00000000"),IF(E556=2,TEXT(dados!A471,"0000"),TEXT(dados!A471,"#")))</f>
        <v>20097100</v>
      </c>
      <c r="D556" t="str">
        <f>IF(dados!B471=0,"",dados!B471)</f>
        <v/>
      </c>
      <c r="E556">
        <f>dados!C471</f>
        <v>0</v>
      </c>
      <c r="F556" t="str">
        <f>dados!D471</f>
        <v>Sucos de macas,com valor brix =&lt;20</v>
      </c>
      <c r="G556"/>
      <c r="H556"/>
      <c r="I556"/>
      <c r="J556"/>
      <c r="K556" s="13"/>
      <c r="L556" s="13">
        <f>dados!I471/100</f>
        <v>0.13449999999999998</v>
      </c>
      <c r="M556" s="13">
        <f>dados!J471/100</f>
        <v>0.20190000000000002</v>
      </c>
      <c r="N556" s="13">
        <f>dados!K471/100</f>
        <v>0.18</v>
      </c>
      <c r="O556" s="13">
        <f>dados!L471/100</f>
        <v>0</v>
      </c>
      <c r="P556" s="12" t="str">
        <f>LEFT(Tabela2[[#This Row],[Código]],2)</f>
        <v>20</v>
      </c>
    </row>
    <row r="557" spans="2:16" ht="15" customHeight="1" x14ac:dyDescent="0.25">
      <c r="B557" s="31" t="str">
        <f>IF(Tabela2[[#This Row],[Tipo]] = 0,LOOKUP(Tabela2[[#This Row],[RESUMO]],Tabela3[Grupo],Tabela3[Meus produtos]),VLOOKUP(Tabela2[[#This Row],[Código]],Tabela4[[Código NBS/LC116]:[Meus serviços]],3,0))</f>
        <v>Não</v>
      </c>
      <c r="C557" t="str">
        <f>IF(E557=0,TEXT(dados!A472,"00000000"),IF(E557=2,TEXT(dados!A472,"0000"),TEXT(dados!A472,"#")))</f>
        <v>20097900</v>
      </c>
      <c r="D557" t="str">
        <f>IF(dados!B472=0,"",dados!B472)</f>
        <v/>
      </c>
      <c r="E557">
        <f>dados!C472</f>
        <v>0</v>
      </c>
      <c r="F557" t="str">
        <f>dados!D472</f>
        <v>Outs sucos de macas,nao fermentados</v>
      </c>
      <c r="G557"/>
      <c r="H557"/>
      <c r="I557"/>
      <c r="J557"/>
      <c r="K557" s="13"/>
      <c r="L557" s="13">
        <f>dados!I472/100</f>
        <v>0.13449999999999998</v>
      </c>
      <c r="M557" s="13">
        <f>dados!J472/100</f>
        <v>0.20190000000000002</v>
      </c>
      <c r="N557" s="13">
        <f>dados!K472/100</f>
        <v>0.18</v>
      </c>
      <c r="O557" s="13">
        <f>dados!L472/100</f>
        <v>0</v>
      </c>
      <c r="P557" s="12" t="str">
        <f>LEFT(Tabela2[[#This Row],[Código]],2)</f>
        <v>20</v>
      </c>
    </row>
    <row r="558" spans="2:16" ht="15" customHeight="1" x14ac:dyDescent="0.25">
      <c r="B558" s="31" t="str">
        <f>IF(Tabela2[[#This Row],[Tipo]] = 0,LOOKUP(Tabela2[[#This Row],[RESUMO]],Tabela3[Grupo],Tabela3[Meus produtos]),VLOOKUP(Tabela2[[#This Row],[Código]],Tabela4[[Código NBS/LC116]:[Meus serviços]],3,0))</f>
        <v>Não</v>
      </c>
      <c r="C558" t="str">
        <f>IF(E558=0,TEXT(dados!A473,"00000000"),IF(E558=2,TEXT(dados!A473,"0000"),TEXT(dados!A473,"#")))</f>
        <v>20098100</v>
      </c>
      <c r="D558" t="str">
        <f>IF(dados!B473=0,"",dados!B473)</f>
        <v/>
      </c>
      <c r="E558">
        <f>dados!C473</f>
        <v>0</v>
      </c>
      <c r="F558" t="str">
        <f>dados!D473</f>
        <v>Sucos de airelas vermelhas (...),nao fermentados</v>
      </c>
      <c r="G558"/>
      <c r="H558"/>
      <c r="I558"/>
      <c r="J558"/>
      <c r="K558" s="13"/>
      <c r="L558" s="13">
        <f>dados!I473/100</f>
        <v>0.13449999999999998</v>
      </c>
      <c r="M558" s="13">
        <f>dados!J473/100</f>
        <v>0.20190000000000002</v>
      </c>
      <c r="N558" s="13">
        <f>dados!K473/100</f>
        <v>0.18</v>
      </c>
      <c r="O558" s="13">
        <f>dados!L473/100</f>
        <v>0</v>
      </c>
      <c r="P558" s="12" t="str">
        <f>LEFT(Tabela2[[#This Row],[Código]],2)</f>
        <v>20</v>
      </c>
    </row>
    <row r="559" spans="2:16" ht="15" customHeight="1" x14ac:dyDescent="0.25">
      <c r="B559" s="31" t="str">
        <f>IF(Tabela2[[#This Row],[Tipo]] = 0,LOOKUP(Tabela2[[#This Row],[RESUMO]],Tabela3[Grupo],Tabela3[Meus produtos]),VLOOKUP(Tabela2[[#This Row],[Código]],Tabela4[[Código NBS/LC116]:[Meus serviços]],3,0))</f>
        <v>Não</v>
      </c>
      <c r="C559" t="str">
        <f>IF(E559=0,TEXT(dados!A474,"00000000"),IF(E559=2,TEXT(dados!A474,"0000"),TEXT(dados!A474,"#")))</f>
        <v>20098911</v>
      </c>
      <c r="D559" t="str">
        <f>IF(dados!B474=0,"",dados!B474)</f>
        <v/>
      </c>
      <c r="E559">
        <f>dados!C474</f>
        <v>0</v>
      </c>
      <c r="F559" t="str">
        <f>dados!D474</f>
        <v>Suco (sumo), de pessego, com valor Brix igual ou superior a 60</v>
      </c>
      <c r="G559"/>
      <c r="H559"/>
      <c r="I559"/>
      <c r="J559"/>
      <c r="K559" s="13"/>
      <c r="L559" s="13">
        <f>dados!I474/100</f>
        <v>0.13449999999999998</v>
      </c>
      <c r="M559" s="13">
        <f>dados!J474/100</f>
        <v>0.20190000000000002</v>
      </c>
      <c r="N559" s="13">
        <f>dados!K474/100</f>
        <v>0.18</v>
      </c>
      <c r="O559" s="13">
        <f>dados!L474/100</f>
        <v>0</v>
      </c>
      <c r="P559" s="12" t="str">
        <f>LEFT(Tabela2[[#This Row],[Código]],2)</f>
        <v>20</v>
      </c>
    </row>
    <row r="560" spans="2:16" ht="15" customHeight="1" x14ac:dyDescent="0.25">
      <c r="B560" s="31" t="str">
        <f>IF(Tabela2[[#This Row],[Tipo]] = 0,LOOKUP(Tabela2[[#This Row],[RESUMO]],Tabela3[Grupo],Tabela3[Meus produtos]),VLOOKUP(Tabela2[[#This Row],[Código]],Tabela4[[Código NBS/LC116]:[Meus serviços]],3,0))</f>
        <v>Não</v>
      </c>
      <c r="C560" t="str">
        <f>IF(E560=0,TEXT(dados!A475,"00000000"),IF(E560=2,TEXT(dados!A475,"0000"),TEXT(dados!A475,"#")))</f>
        <v>20098912</v>
      </c>
      <c r="D560" t="str">
        <f>IF(dados!B475=0,"",dados!B475)</f>
        <v/>
      </c>
      <c r="E560">
        <f>dados!C475</f>
        <v>0</v>
      </c>
      <c r="F560" t="str">
        <f>dados!D475</f>
        <v>Suco (sumo), de acerola (Malpighia spp.)</v>
      </c>
      <c r="G560"/>
      <c r="H560"/>
      <c r="I560"/>
      <c r="J560"/>
      <c r="K560" s="13"/>
      <c r="L560" s="13">
        <f>dados!I475/100</f>
        <v>0.13449999999999998</v>
      </c>
      <c r="M560" s="13">
        <f>dados!J475/100</f>
        <v>0.20190000000000002</v>
      </c>
      <c r="N560" s="13">
        <f>dados!K475/100</f>
        <v>0.18</v>
      </c>
      <c r="O560" s="13">
        <f>dados!L475/100</f>
        <v>0</v>
      </c>
      <c r="P560" s="12" t="str">
        <f>LEFT(Tabela2[[#This Row],[Código]],2)</f>
        <v>20</v>
      </c>
    </row>
    <row r="561" spans="2:16" ht="15" customHeight="1" x14ac:dyDescent="0.25">
      <c r="B561" s="31" t="str">
        <f>IF(Tabela2[[#This Row],[Tipo]] = 0,LOOKUP(Tabela2[[#This Row],[RESUMO]],Tabela3[Grupo],Tabela3[Meus produtos]),VLOOKUP(Tabela2[[#This Row],[Código]],Tabela4[[Código NBS/LC116]:[Meus serviços]],3,0))</f>
        <v>Não</v>
      </c>
      <c r="C561" t="str">
        <f>IF(E561=0,TEXT(dados!A476,"00000000"),IF(E561=2,TEXT(dados!A476,"0000"),TEXT(dados!A476,"#")))</f>
        <v>20098913</v>
      </c>
      <c r="D561" t="str">
        <f>IF(dados!B476=0,"",dados!B476)</f>
        <v/>
      </c>
      <c r="E561">
        <f>dados!C476</f>
        <v>0</v>
      </c>
      <c r="F561" t="str">
        <f>dados!D476</f>
        <v>Suco (sumo), de maracuja (Passiflora edulis)</v>
      </c>
      <c r="G561"/>
      <c r="H561"/>
      <c r="I561"/>
      <c r="J561"/>
      <c r="K561" s="13"/>
      <c r="L561" s="13">
        <f>dados!I476/100</f>
        <v>0.13449999999999998</v>
      </c>
      <c r="M561" s="13">
        <f>dados!J476/100</f>
        <v>0.20190000000000002</v>
      </c>
      <c r="N561" s="13">
        <f>dados!K476/100</f>
        <v>0.18</v>
      </c>
      <c r="O561" s="13">
        <f>dados!L476/100</f>
        <v>0</v>
      </c>
      <c r="P561" s="12" t="str">
        <f>LEFT(Tabela2[[#This Row],[Código]],2)</f>
        <v>20</v>
      </c>
    </row>
    <row r="562" spans="2:16" ht="15" customHeight="1" x14ac:dyDescent="0.25">
      <c r="B562" s="31" t="str">
        <f>IF(Tabela2[[#This Row],[Tipo]] = 0,LOOKUP(Tabela2[[#This Row],[RESUMO]],Tabela3[Grupo],Tabela3[Meus produtos]),VLOOKUP(Tabela2[[#This Row],[Código]],Tabela4[[Código NBS/LC116]:[Meus serviços]],3,0))</f>
        <v>Não</v>
      </c>
      <c r="C562" t="str">
        <f>IF(E562=0,TEXT(dados!A477,"00000000"),IF(E562=2,TEXT(dados!A477,"0000"),TEXT(dados!A477,"#")))</f>
        <v>20098919</v>
      </c>
      <c r="D562" t="str">
        <f>IF(dados!B477=0,"",dados!B477)</f>
        <v/>
      </c>
      <c r="E562">
        <f>dados!C477</f>
        <v>0</v>
      </c>
      <c r="F562" t="str">
        <f>dados!D477</f>
        <v>Suco (sumo), outros</v>
      </c>
      <c r="G562"/>
      <c r="H562"/>
      <c r="I562"/>
      <c r="J562"/>
      <c r="K562" s="13"/>
      <c r="L562" s="13">
        <f>dados!I477/100</f>
        <v>0.13449999999999998</v>
      </c>
      <c r="M562" s="13">
        <f>dados!J477/100</f>
        <v>0.20190000000000002</v>
      </c>
      <c r="N562" s="13">
        <f>dados!K477/100</f>
        <v>0.18</v>
      </c>
      <c r="O562" s="13">
        <f>dados!L477/100</f>
        <v>0</v>
      </c>
      <c r="P562" s="12" t="str">
        <f>LEFT(Tabela2[[#This Row],[Código]],2)</f>
        <v>20</v>
      </c>
    </row>
    <row r="563" spans="2:16" ht="15" customHeight="1" x14ac:dyDescent="0.25">
      <c r="B563" s="31" t="str">
        <f>IF(Tabela2[[#This Row],[Tipo]] = 0,LOOKUP(Tabela2[[#This Row],[RESUMO]],Tabela3[Grupo],Tabela3[Meus produtos]),VLOOKUP(Tabela2[[#This Row],[Código]],Tabela4[[Código NBS/LC116]:[Meus serviços]],3,0))</f>
        <v>Não</v>
      </c>
      <c r="C563" t="str">
        <f>IF(E563=0,TEXT(dados!A478,"00000000"),IF(E563=2,TEXT(dados!A478,"0000"),TEXT(dados!A478,"#")))</f>
        <v>20098921</v>
      </c>
      <c r="D563" t="str">
        <f>IF(dados!B478=0,"",dados!B478)</f>
        <v/>
      </c>
      <c r="E563">
        <f>dados!C478</f>
        <v>0</v>
      </c>
      <c r="F563" t="str">
        <f>dados!D478</f>
        <v>Agua de coco (cocos nucifera) com valor Brix nao superior a 7,4</v>
      </c>
      <c r="G563"/>
      <c r="H563"/>
      <c r="I563"/>
      <c r="J563"/>
      <c r="K563" s="13"/>
      <c r="L563" s="13">
        <f>dados!I478/100</f>
        <v>0.13449999999999998</v>
      </c>
      <c r="M563" s="13">
        <f>dados!J478/100</f>
        <v>0.18679999999999999</v>
      </c>
      <c r="N563" s="13">
        <f>dados!K478/100</f>
        <v>0.18</v>
      </c>
      <c r="O563" s="13">
        <f>dados!L478/100</f>
        <v>0</v>
      </c>
      <c r="P563" s="12" t="str">
        <f>LEFT(Tabela2[[#This Row],[Código]],2)</f>
        <v>20</v>
      </c>
    </row>
    <row r="564" spans="2:16" ht="15" customHeight="1" x14ac:dyDescent="0.25">
      <c r="B564" s="31" t="str">
        <f>IF(Tabela2[[#This Row],[Tipo]] = 0,LOOKUP(Tabela2[[#This Row],[RESUMO]],Tabela3[Grupo],Tabela3[Meus produtos]),VLOOKUP(Tabela2[[#This Row],[Código]],Tabela4[[Código NBS/LC116]:[Meus serviços]],3,0))</f>
        <v>Não</v>
      </c>
      <c r="C564" t="str">
        <f>IF(E564=0,TEXT(dados!A479,"00000000"),IF(E564=2,TEXT(dados!A479,"0000"),TEXT(dados!A479,"#")))</f>
        <v>20098922</v>
      </c>
      <c r="D564" t="str">
        <f>IF(dados!B479=0,"",dados!B479)</f>
        <v/>
      </c>
      <c r="E564">
        <f>dados!C479</f>
        <v>0</v>
      </c>
      <c r="F564" t="str">
        <f>dados!D479</f>
        <v>Agua de coco (cocos nucifera) com valor Brix superior a 7,4</v>
      </c>
      <c r="G564"/>
      <c r="H564"/>
      <c r="I564"/>
      <c r="J564"/>
      <c r="K564" s="13"/>
      <c r="L564" s="13">
        <f>dados!I479/100</f>
        <v>0.13449999999999998</v>
      </c>
      <c r="M564" s="13">
        <f>dados!J479/100</f>
        <v>0.18679999999999999</v>
      </c>
      <c r="N564" s="13">
        <f>dados!K479/100</f>
        <v>0.18</v>
      </c>
      <c r="O564" s="13">
        <f>dados!L479/100</f>
        <v>0</v>
      </c>
      <c r="P564" s="12" t="str">
        <f>LEFT(Tabela2[[#This Row],[Código]],2)</f>
        <v>20</v>
      </c>
    </row>
    <row r="565" spans="2:16" ht="15" customHeight="1" x14ac:dyDescent="0.25">
      <c r="B565" s="31" t="str">
        <f>IF(Tabela2[[#This Row],[Tipo]] = 0,LOOKUP(Tabela2[[#This Row],[RESUMO]],Tabela3[Grupo],Tabela3[Meus produtos]),VLOOKUP(Tabela2[[#This Row],[Código]],Tabela4[[Código NBS/LC116]:[Meus serviços]],3,0))</f>
        <v>Não</v>
      </c>
      <c r="C565" t="str">
        <f>IF(E565=0,TEXT(dados!A480,"00000000"),IF(E565=2,TEXT(dados!A480,"0000"),TEXT(dados!A480,"#")))</f>
        <v>20098990</v>
      </c>
      <c r="D565" t="str">
        <f>IF(dados!B480=0,"",dados!B480)</f>
        <v/>
      </c>
      <c r="E565">
        <f>dados!C480</f>
        <v>0</v>
      </c>
      <c r="F565" t="str">
        <f>dados!D480</f>
        <v>Sucos (sumo) de outras frutas,n/fermen. s/adicao de acu.</v>
      </c>
      <c r="G565"/>
      <c r="H565"/>
      <c r="I565"/>
      <c r="J565"/>
      <c r="K565" s="13"/>
      <c r="L565" s="13">
        <f>dados!I480/100</f>
        <v>0.13449999999999998</v>
      </c>
      <c r="M565" s="13">
        <f>dados!J480/100</f>
        <v>0.20190000000000002</v>
      </c>
      <c r="N565" s="13">
        <f>dados!K480/100</f>
        <v>0.18</v>
      </c>
      <c r="O565" s="13">
        <f>dados!L480/100</f>
        <v>0</v>
      </c>
      <c r="P565" s="12" t="str">
        <f>LEFT(Tabela2[[#This Row],[Código]],2)</f>
        <v>20</v>
      </c>
    </row>
    <row r="566" spans="2:16" ht="15" customHeight="1" x14ac:dyDescent="0.25">
      <c r="B566" s="31" t="str">
        <f>IF(Tabela2[[#This Row],[Tipo]] = 0,LOOKUP(Tabela2[[#This Row],[RESUMO]],Tabela3[Grupo],Tabela3[Meus produtos]),VLOOKUP(Tabela2[[#This Row],[Código]],Tabela4[[Código NBS/LC116]:[Meus serviços]],3,0))</f>
        <v>Não</v>
      </c>
      <c r="C566" t="str">
        <f>IF(E566=0,TEXT(dados!A481,"00000000"),IF(E566=2,TEXT(dados!A481,"0000"),TEXT(dados!A481,"#")))</f>
        <v>20099000</v>
      </c>
      <c r="D566" t="str">
        <f>IF(dados!B481=0,"",dados!B481)</f>
        <v/>
      </c>
      <c r="E566">
        <f>dados!C481</f>
        <v>0</v>
      </c>
      <c r="F566" t="str">
        <f>dados!D481</f>
        <v>Misturas de sucos,nao fermentados</v>
      </c>
      <c r="G566"/>
      <c r="H566"/>
      <c r="I566"/>
      <c r="J566"/>
      <c r="K566" s="13"/>
      <c r="L566" s="13">
        <f>dados!I481/100</f>
        <v>0.13449999999999998</v>
      </c>
      <c r="M566" s="13">
        <f>dados!J481/100</f>
        <v>0.20190000000000002</v>
      </c>
      <c r="N566" s="13">
        <f>dados!K481/100</f>
        <v>0.18</v>
      </c>
      <c r="O566" s="13">
        <f>dados!L481/100</f>
        <v>0</v>
      </c>
      <c r="P566" s="12" t="str">
        <f>LEFT(Tabela2[[#This Row],[Código]],2)</f>
        <v>20</v>
      </c>
    </row>
    <row r="567" spans="2:16" ht="15" customHeight="1" x14ac:dyDescent="0.25">
      <c r="B567" s="31" t="str">
        <f>IF(Tabela2[[#This Row],[Tipo]] = 0,LOOKUP(Tabela2[[#This Row],[RESUMO]],Tabela3[Grupo],Tabela3[Meus produtos]),VLOOKUP(Tabela2[[#This Row],[Código]],Tabela4[[Código NBS/LC116]:[Meus serviços]],3,0))</f>
        <v>Não</v>
      </c>
      <c r="C567" t="str">
        <f>IF(E567=0,TEXT(dados!A482,"00000000"),IF(E567=2,TEXT(dados!A482,"0000"),TEXT(dados!A482,"#")))</f>
        <v>21011110</v>
      </c>
      <c r="D567" t="str">
        <f>IF(dados!B482=0,"",dados!B482)</f>
        <v/>
      </c>
      <c r="E567">
        <f>dados!C482</f>
        <v>0</v>
      </c>
      <c r="F567" t="str">
        <f>dados!D482</f>
        <v>Cafe soluvel,mesmo descafeinado</v>
      </c>
      <c r="G567"/>
      <c r="H567"/>
      <c r="I567"/>
      <c r="J567"/>
      <c r="K567" s="13"/>
      <c r="L567" s="13">
        <f>dados!I482/100</f>
        <v>0.13449999999999998</v>
      </c>
      <c r="M567" s="13">
        <f>dados!J482/100</f>
        <v>0.20929999999999999</v>
      </c>
      <c r="N567" s="13">
        <f>dados!K482/100</f>
        <v>0.18</v>
      </c>
      <c r="O567" s="13">
        <f>dados!L482/100</f>
        <v>0</v>
      </c>
      <c r="P567" s="12" t="str">
        <f>LEFT(Tabela2[[#This Row],[Código]],2)</f>
        <v>21</v>
      </c>
    </row>
    <row r="568" spans="2:16" ht="15" customHeight="1" x14ac:dyDescent="0.25">
      <c r="B568" s="31" t="str">
        <f>IF(Tabela2[[#This Row],[Tipo]] = 0,LOOKUP(Tabela2[[#This Row],[RESUMO]],Tabela3[Grupo],Tabela3[Meus produtos]),VLOOKUP(Tabela2[[#This Row],[Código]],Tabela4[[Código NBS/LC116]:[Meus serviços]],3,0))</f>
        <v>Não</v>
      </c>
      <c r="C568" t="str">
        <f>IF(E568=0,TEXT(dados!A483,"00000000"),IF(E568=2,TEXT(dados!A483,"0000"),TEXT(dados!A483,"#")))</f>
        <v>21011190</v>
      </c>
      <c r="D568" t="str">
        <f>IF(dados!B483=0,"",dados!B483)</f>
        <v/>
      </c>
      <c r="E568">
        <f>dados!C483</f>
        <v>0</v>
      </c>
      <c r="F568" t="str">
        <f>dados!D483</f>
        <v>Outros extratos,essencias e concentrados,de cafe</v>
      </c>
      <c r="G568"/>
      <c r="H568"/>
      <c r="I568"/>
      <c r="J568"/>
      <c r="K568" s="13"/>
      <c r="L568" s="13">
        <f>dados!I483/100</f>
        <v>0.13449999999999998</v>
      </c>
      <c r="M568" s="13">
        <f>dados!J483/100</f>
        <v>0.20430000000000001</v>
      </c>
      <c r="N568" s="13">
        <f>dados!K483/100</f>
        <v>0.18</v>
      </c>
      <c r="O568" s="13">
        <f>dados!L483/100</f>
        <v>0</v>
      </c>
      <c r="P568" s="12" t="str">
        <f>LEFT(Tabela2[[#This Row],[Código]],2)</f>
        <v>21</v>
      </c>
    </row>
    <row r="569" spans="2:16" ht="15" customHeight="1" x14ac:dyDescent="0.25">
      <c r="B569" s="31" t="str">
        <f>IF(Tabela2[[#This Row],[Tipo]] = 0,LOOKUP(Tabela2[[#This Row],[RESUMO]],Tabela3[Grupo],Tabela3[Meus produtos]),VLOOKUP(Tabela2[[#This Row],[Código]],Tabela4[[Código NBS/LC116]:[Meus serviços]],3,0))</f>
        <v>Não</v>
      </c>
      <c r="C569" t="str">
        <f>IF(E569=0,TEXT(dados!A484,"00000000"),IF(E569=2,TEXT(dados!A484,"0000"),TEXT(dados!A484,"#")))</f>
        <v>21011200</v>
      </c>
      <c r="D569" t="str">
        <f>IF(dados!B484=0,"",dados!B484)</f>
        <v/>
      </c>
      <c r="E569">
        <f>dados!C484</f>
        <v>0</v>
      </c>
      <c r="F569" t="str">
        <f>dados!D484</f>
        <v>Prepars.a base de extratos,essencias, concentrad. de cafe</v>
      </c>
      <c r="G569"/>
      <c r="H569"/>
      <c r="I569"/>
      <c r="J569"/>
      <c r="K569" s="13"/>
      <c r="L569" s="13">
        <f>dados!I484/100</f>
        <v>0.13449999999999998</v>
      </c>
      <c r="M569" s="13">
        <f>dados!J484/100</f>
        <v>0.20430000000000001</v>
      </c>
      <c r="N569" s="13">
        <f>dados!K484/100</f>
        <v>0.18</v>
      </c>
      <c r="O569" s="13">
        <f>dados!L484/100</f>
        <v>0</v>
      </c>
      <c r="P569" s="12" t="str">
        <f>LEFT(Tabela2[[#This Row],[Código]],2)</f>
        <v>21</v>
      </c>
    </row>
    <row r="570" spans="2:16" ht="15" customHeight="1" x14ac:dyDescent="0.25">
      <c r="B570" s="31" t="str">
        <f>IF(Tabela2[[#This Row],[Tipo]] = 0,LOOKUP(Tabela2[[#This Row],[RESUMO]],Tabela3[Grupo],Tabela3[Meus produtos]),VLOOKUP(Tabela2[[#This Row],[Código]],Tabela4[[Código NBS/LC116]:[Meus serviços]],3,0))</f>
        <v>Não</v>
      </c>
      <c r="C570" t="str">
        <f>IF(E570=0,TEXT(dados!A485,"00000000"),IF(E570=2,TEXT(dados!A485,"0000"),TEXT(dados!A485,"#")))</f>
        <v>21012010</v>
      </c>
      <c r="D570" t="str">
        <f>IF(dados!B485=0,"",dados!B485)</f>
        <v/>
      </c>
      <c r="E570">
        <f>dados!C485</f>
        <v>0</v>
      </c>
      <c r="F570" t="str">
        <f>dados!D485</f>
        <v>Extratos,essencias,concentrados e suas prepars.de cha</v>
      </c>
      <c r="G570"/>
      <c r="H570"/>
      <c r="I570"/>
      <c r="J570"/>
      <c r="K570" s="13"/>
      <c r="L570" s="13">
        <f>dados!I485/100</f>
        <v>0.13449999999999998</v>
      </c>
      <c r="M570" s="13">
        <f>dados!J485/100</f>
        <v>0.1729</v>
      </c>
      <c r="N570" s="13">
        <f>dados!K485/100</f>
        <v>0.18</v>
      </c>
      <c r="O570" s="13">
        <f>dados!L485/100</f>
        <v>0</v>
      </c>
      <c r="P570" s="12" t="str">
        <f>LEFT(Tabela2[[#This Row],[Código]],2)</f>
        <v>21</v>
      </c>
    </row>
    <row r="571" spans="2:16" ht="15" customHeight="1" x14ac:dyDescent="0.25">
      <c r="B571" s="31" t="str">
        <f>IF(Tabela2[[#This Row],[Tipo]] = 0,LOOKUP(Tabela2[[#This Row],[RESUMO]],Tabela3[Grupo],Tabela3[Meus produtos]),VLOOKUP(Tabela2[[#This Row],[Código]],Tabela4[[Código NBS/LC116]:[Meus serviços]],3,0))</f>
        <v>Não</v>
      </c>
      <c r="C571" t="str">
        <f>IF(E571=0,TEXT(dados!A486,"00000000"),IF(E571=2,TEXT(dados!A486,"0000"),TEXT(dados!A486,"#")))</f>
        <v>21012020</v>
      </c>
      <c r="D571" t="str">
        <f>IF(dados!B486=0,"",dados!B486)</f>
        <v/>
      </c>
      <c r="E571">
        <f>dados!C486</f>
        <v>0</v>
      </c>
      <c r="F571" t="str">
        <f>dados!D486</f>
        <v>Extratos,essencias,concentrados e suas prepars.de mate</v>
      </c>
      <c r="G571"/>
      <c r="H571"/>
      <c r="I571"/>
      <c r="J571"/>
      <c r="K571" s="13"/>
      <c r="L571" s="13">
        <f>dados!I486/100</f>
        <v>0.13449999999999998</v>
      </c>
      <c r="M571" s="13">
        <f>dados!J486/100</f>
        <v>0.1729</v>
      </c>
      <c r="N571" s="13">
        <f>dados!K486/100</f>
        <v>0.18</v>
      </c>
      <c r="O571" s="13">
        <f>dados!L486/100</f>
        <v>0</v>
      </c>
      <c r="P571" s="12" t="str">
        <f>LEFT(Tabela2[[#This Row],[Código]],2)</f>
        <v>21</v>
      </c>
    </row>
    <row r="572" spans="2:16" ht="15" customHeight="1" x14ac:dyDescent="0.25">
      <c r="B572" s="31" t="str">
        <f>IF(Tabela2[[#This Row],[Tipo]] = 0,LOOKUP(Tabela2[[#This Row],[RESUMO]],Tabela3[Grupo],Tabela3[Meus produtos]),VLOOKUP(Tabela2[[#This Row],[Código]],Tabela4[[Código NBS/LC116]:[Meus serviços]],3,0))</f>
        <v>Não</v>
      </c>
      <c r="C572" t="str">
        <f>IF(E572=0,TEXT(dados!A487,"00000000"),IF(E572=2,TEXT(dados!A487,"0000"),TEXT(dados!A487,"#")))</f>
        <v>21013000</v>
      </c>
      <c r="D572" t="str">
        <f>IF(dados!B487=0,"",dados!B487)</f>
        <v/>
      </c>
      <c r="E572">
        <f>dados!C487</f>
        <v>0</v>
      </c>
      <c r="F572" t="str">
        <f>dados!D487</f>
        <v>Chicoria torrada,outs.sucedaneos torrados do cafe,etc.</v>
      </c>
      <c r="G572"/>
      <c r="H572"/>
      <c r="I572"/>
      <c r="J572"/>
      <c r="K572" s="13"/>
      <c r="L572" s="13">
        <f>dados!I487/100</f>
        <v>0.13449999999999998</v>
      </c>
      <c r="M572" s="13">
        <f>dados!J487/100</f>
        <v>0.1699</v>
      </c>
      <c r="N572" s="13">
        <f>dados!K487/100</f>
        <v>0.18</v>
      </c>
      <c r="O572" s="13">
        <f>dados!L487/100</f>
        <v>0</v>
      </c>
      <c r="P572" s="12" t="str">
        <f>LEFT(Tabela2[[#This Row],[Código]],2)</f>
        <v>21</v>
      </c>
    </row>
    <row r="573" spans="2:16" ht="15" customHeight="1" x14ac:dyDescent="0.25">
      <c r="B573" s="31" t="str">
        <f>IF(Tabela2[[#This Row],[Tipo]] = 0,LOOKUP(Tabela2[[#This Row],[RESUMO]],Tabela3[Grupo],Tabela3[Meus produtos]),VLOOKUP(Tabela2[[#This Row],[Código]],Tabela4[[Código NBS/LC116]:[Meus serviços]],3,0))</f>
        <v>Não</v>
      </c>
      <c r="C573" t="str">
        <f>IF(E573=0,TEXT(dados!A488,"00000000"),IF(E573=2,TEXT(dados!A488,"0000"),TEXT(dados!A488,"#")))</f>
        <v>21021010</v>
      </c>
      <c r="D573" t="str">
        <f>IF(dados!B488=0,"",dados!B488)</f>
        <v/>
      </c>
      <c r="E573">
        <f>dados!C488</f>
        <v>0</v>
      </c>
      <c r="F573" t="str">
        <f>dados!D488</f>
        <v>Saccharomyces boulardii</v>
      </c>
      <c r="G573"/>
      <c r="H573"/>
      <c r="I573"/>
      <c r="J573"/>
      <c r="K573" s="13"/>
      <c r="L573" s="13">
        <f>dados!I488/100</f>
        <v>0.13449999999999998</v>
      </c>
      <c r="M573" s="13">
        <f>dados!J488/100</f>
        <v>0.1545</v>
      </c>
      <c r="N573" s="13">
        <f>dados!K488/100</f>
        <v>0.18</v>
      </c>
      <c r="O573" s="13">
        <f>dados!L488/100</f>
        <v>0</v>
      </c>
      <c r="P573" s="12" t="str">
        <f>LEFT(Tabela2[[#This Row],[Código]],2)</f>
        <v>21</v>
      </c>
    </row>
    <row r="574" spans="2:16" ht="15" customHeight="1" x14ac:dyDescent="0.25">
      <c r="B574" s="31" t="str">
        <f>IF(Tabela2[[#This Row],[Tipo]] = 0,LOOKUP(Tabela2[[#This Row],[RESUMO]],Tabela3[Grupo],Tabela3[Meus produtos]),VLOOKUP(Tabela2[[#This Row],[Código]],Tabela4[[Código NBS/LC116]:[Meus serviços]],3,0))</f>
        <v>Não</v>
      </c>
      <c r="C574" t="str">
        <f>IF(E574=0,TEXT(dados!A489,"00000000"),IF(E574=2,TEXT(dados!A489,"0000"),TEXT(dados!A489,"#")))</f>
        <v>21021090</v>
      </c>
      <c r="D574" t="str">
        <f>IF(dados!B489=0,"",dados!B489)</f>
        <v/>
      </c>
      <c r="E574">
        <f>dados!C489</f>
        <v>0</v>
      </c>
      <c r="F574" t="str">
        <f>dados!D489</f>
        <v>Outras leveduras vivas</v>
      </c>
      <c r="G574"/>
      <c r="H574"/>
      <c r="I574"/>
      <c r="J574"/>
      <c r="K574" s="13"/>
      <c r="L574" s="13">
        <f>dados!I489/100</f>
        <v>0.13449999999999998</v>
      </c>
      <c r="M574" s="13">
        <f>dados!J489/100</f>
        <v>0.1699</v>
      </c>
      <c r="N574" s="13">
        <f>dados!K489/100</f>
        <v>0.18</v>
      </c>
      <c r="O574" s="13">
        <f>dados!L489/100</f>
        <v>0</v>
      </c>
      <c r="P574" s="12" t="str">
        <f>LEFT(Tabela2[[#This Row],[Código]],2)</f>
        <v>21</v>
      </c>
    </row>
    <row r="575" spans="2:16" ht="15" customHeight="1" x14ac:dyDescent="0.25">
      <c r="B575" s="31" t="str">
        <f>IF(Tabela2[[#This Row],[Tipo]] = 0,LOOKUP(Tabela2[[#This Row],[RESUMO]],Tabela3[Grupo],Tabela3[Meus produtos]),VLOOKUP(Tabela2[[#This Row],[Código]],Tabela4[[Código NBS/LC116]:[Meus serviços]],3,0))</f>
        <v>Não</v>
      </c>
      <c r="C575" t="str">
        <f>IF(E575=0,TEXT(dados!A490,"00000000"),IF(E575=2,TEXT(dados!A490,"0000"),TEXT(dados!A490,"#")))</f>
        <v>21022000</v>
      </c>
      <c r="D575" t="str">
        <f>IF(dados!B490=0,"",dados!B490)</f>
        <v/>
      </c>
      <c r="E575">
        <f>dados!C490</f>
        <v>0</v>
      </c>
      <c r="F575" t="str">
        <f>dados!D490</f>
        <v>Leveduras mortas,outs.microorgans. monocelulares mortos</v>
      </c>
      <c r="G575"/>
      <c r="H575"/>
      <c r="I575"/>
      <c r="J575"/>
      <c r="K575" s="13"/>
      <c r="L575" s="13">
        <f>dados!I490/100</f>
        <v>0.13449999999999998</v>
      </c>
      <c r="M575" s="13">
        <f>dados!J490/100</f>
        <v>0.1699</v>
      </c>
      <c r="N575" s="13">
        <f>dados!K490/100</f>
        <v>0.18</v>
      </c>
      <c r="O575" s="13">
        <f>dados!L490/100</f>
        <v>0</v>
      </c>
      <c r="P575" s="12" t="str">
        <f>LEFT(Tabela2[[#This Row],[Código]],2)</f>
        <v>21</v>
      </c>
    </row>
    <row r="576" spans="2:16" ht="15" customHeight="1" x14ac:dyDescent="0.25">
      <c r="B576" s="31" t="str">
        <f>IF(Tabela2[[#This Row],[Tipo]] = 0,LOOKUP(Tabela2[[#This Row],[RESUMO]],Tabela3[Grupo],Tabela3[Meus produtos]),VLOOKUP(Tabela2[[#This Row],[Código]],Tabela4[[Código NBS/LC116]:[Meus serviços]],3,0))</f>
        <v>Não</v>
      </c>
      <c r="C576" t="str">
        <f>IF(E576=0,TEXT(dados!A491,"00000000"),IF(E576=2,TEXT(dados!A491,"0000"),TEXT(dados!A491,"#")))</f>
        <v>21022000</v>
      </c>
      <c r="D576">
        <f>IF(dados!B491=0,"",dados!B491)</f>
        <v>1</v>
      </c>
      <c r="E576">
        <f>dados!C491</f>
        <v>0</v>
      </c>
      <c r="F576" t="str">
        <f>dados!D491</f>
        <v>Leveduras mortas</v>
      </c>
      <c r="G576"/>
      <c r="H576"/>
      <c r="I576"/>
      <c r="J576"/>
      <c r="K576" s="13"/>
      <c r="L576" s="13">
        <f>dados!I491/100</f>
        <v>0.13449999999999998</v>
      </c>
      <c r="M576" s="13">
        <f>dados!J491/100</f>
        <v>0.1699</v>
      </c>
      <c r="N576" s="13">
        <f>dados!K491/100</f>
        <v>0.18</v>
      </c>
      <c r="O576" s="13">
        <f>dados!L491/100</f>
        <v>0</v>
      </c>
      <c r="P576" s="12" t="str">
        <f>LEFT(Tabela2[[#This Row],[Código]],2)</f>
        <v>21</v>
      </c>
    </row>
    <row r="577" spans="2:16" ht="15" customHeight="1" x14ac:dyDescent="0.25">
      <c r="B577" s="31" t="str">
        <f>IF(Tabela2[[#This Row],[Tipo]] = 0,LOOKUP(Tabela2[[#This Row],[RESUMO]],Tabela3[Grupo],Tabela3[Meus produtos]),VLOOKUP(Tabela2[[#This Row],[Código]],Tabela4[[Código NBS/LC116]:[Meus serviços]],3,0))</f>
        <v>Não</v>
      </c>
      <c r="C577" t="str">
        <f>IF(E577=0,TEXT(dados!A492,"00000000"),IF(E577=2,TEXT(dados!A492,"0000"),TEXT(dados!A492,"#")))</f>
        <v>21023000</v>
      </c>
      <c r="D577" t="str">
        <f>IF(dados!B492=0,"",dados!B492)</f>
        <v/>
      </c>
      <c r="E577">
        <f>dados!C492</f>
        <v>0</v>
      </c>
      <c r="F577" t="str">
        <f>dados!D492</f>
        <v>Pos para levedar,preparados</v>
      </c>
      <c r="G577"/>
      <c r="H577"/>
      <c r="I577"/>
      <c r="J577"/>
      <c r="K577" s="13"/>
      <c r="L577" s="13">
        <f>dados!I492/100</f>
        <v>0.13449999999999998</v>
      </c>
      <c r="M577" s="13">
        <f>dados!J492/100</f>
        <v>0.1699</v>
      </c>
      <c r="N577" s="13">
        <f>dados!K492/100</f>
        <v>0.18</v>
      </c>
      <c r="O577" s="13">
        <f>dados!L492/100</f>
        <v>0</v>
      </c>
      <c r="P577" s="12" t="str">
        <f>LEFT(Tabela2[[#This Row],[Código]],2)</f>
        <v>21</v>
      </c>
    </row>
    <row r="578" spans="2:16" ht="15" customHeight="1" x14ac:dyDescent="0.25">
      <c r="B578" s="31" t="str">
        <f>IF(Tabela2[[#This Row],[Tipo]] = 0,LOOKUP(Tabela2[[#This Row],[RESUMO]],Tabela3[Grupo],Tabela3[Meus produtos]),VLOOKUP(Tabela2[[#This Row],[Código]],Tabela4[[Código NBS/LC116]:[Meus serviços]],3,0))</f>
        <v>Não</v>
      </c>
      <c r="C578" t="str">
        <f>IF(E578=0,TEXT(dados!A493,"00000000"),IF(E578=2,TEXT(dados!A493,"0000"),TEXT(dados!A493,"#")))</f>
        <v>21031010</v>
      </c>
      <c r="D578" t="str">
        <f>IF(dados!B493=0,"",dados!B493)</f>
        <v/>
      </c>
      <c r="E578">
        <f>dados!C493</f>
        <v>0</v>
      </c>
      <c r="F578" t="str">
        <f>dados!D493</f>
        <v>Molhos de soja,preparados,embalagens imediatas,p&lt;=1kg</v>
      </c>
      <c r="G578"/>
      <c r="H578"/>
      <c r="I578"/>
      <c r="J578"/>
      <c r="K578" s="13"/>
      <c r="L578" s="13">
        <f>dados!I493/100</f>
        <v>0.13449999999999998</v>
      </c>
      <c r="M578" s="13">
        <f>dados!J493/100</f>
        <v>0.19059999999999999</v>
      </c>
      <c r="N578" s="13">
        <f>dados!K493/100</f>
        <v>0.18</v>
      </c>
      <c r="O578" s="13">
        <f>dados!L493/100</f>
        <v>0</v>
      </c>
      <c r="P578" s="12" t="str">
        <f>LEFT(Tabela2[[#This Row],[Código]],2)</f>
        <v>21</v>
      </c>
    </row>
    <row r="579" spans="2:16" ht="15" customHeight="1" x14ac:dyDescent="0.25">
      <c r="B579" s="31" t="str">
        <f>IF(Tabela2[[#This Row],[Tipo]] = 0,LOOKUP(Tabela2[[#This Row],[RESUMO]],Tabela3[Grupo],Tabela3[Meus produtos]),VLOOKUP(Tabela2[[#This Row],[Código]],Tabela4[[Código NBS/LC116]:[Meus serviços]],3,0))</f>
        <v>Não</v>
      </c>
      <c r="C579" t="str">
        <f>IF(E579=0,TEXT(dados!A494,"00000000"),IF(E579=2,TEXT(dados!A494,"0000"),TEXT(dados!A494,"#")))</f>
        <v>21031090</v>
      </c>
      <c r="D579" t="str">
        <f>IF(dados!B494=0,"",dados!B494)</f>
        <v/>
      </c>
      <c r="E579">
        <f>dados!C494</f>
        <v>0</v>
      </c>
      <c r="F579" t="str">
        <f>dados!D494</f>
        <v>Outros molhos de soja,preparados</v>
      </c>
      <c r="G579"/>
      <c r="H579"/>
      <c r="I579"/>
      <c r="J579"/>
      <c r="K579" s="13"/>
      <c r="L579" s="13">
        <f>dados!I494/100</f>
        <v>0.13449999999999998</v>
      </c>
      <c r="M579" s="13">
        <f>dados!J494/100</f>
        <v>0.17180000000000001</v>
      </c>
      <c r="N579" s="13">
        <f>dados!K494/100</f>
        <v>0.18</v>
      </c>
      <c r="O579" s="13">
        <f>dados!L494/100</f>
        <v>0</v>
      </c>
      <c r="P579" s="12" t="str">
        <f>LEFT(Tabela2[[#This Row],[Código]],2)</f>
        <v>21</v>
      </c>
    </row>
    <row r="580" spans="2:16" ht="15" customHeight="1" x14ac:dyDescent="0.25">
      <c r="B580" s="31" t="str">
        <f>IF(Tabela2[[#This Row],[Tipo]] = 0,LOOKUP(Tabela2[[#This Row],[RESUMO]],Tabela3[Grupo],Tabela3[Meus produtos]),VLOOKUP(Tabela2[[#This Row],[Código]],Tabela4[[Código NBS/LC116]:[Meus serviços]],3,0))</f>
        <v>Não</v>
      </c>
      <c r="C580" t="str">
        <f>IF(E580=0,TEXT(dados!A495,"00000000"),IF(E580=2,TEXT(dados!A495,"0000"),TEXT(dados!A495,"#")))</f>
        <v>21032010</v>
      </c>
      <c r="D580" t="str">
        <f>IF(dados!B495=0,"",dados!B495)</f>
        <v/>
      </c>
      <c r="E580">
        <f>dados!C495</f>
        <v>0</v>
      </c>
      <c r="F580" t="str">
        <f>dados!D495</f>
        <v>Ketchup e outs.molhos tomate, prepar. embal.imed.p&lt;=1kg</v>
      </c>
      <c r="G580"/>
      <c r="H580"/>
      <c r="I580"/>
      <c r="J580"/>
      <c r="K580" s="13"/>
      <c r="L580" s="13">
        <f>dados!I495/100</f>
        <v>0.13449999999999998</v>
      </c>
      <c r="M580" s="13">
        <f>dados!J495/100</f>
        <v>0.19789999999999999</v>
      </c>
      <c r="N580" s="13">
        <f>dados!K495/100</f>
        <v>0.18</v>
      </c>
      <c r="O580" s="13">
        <f>dados!L495/100</f>
        <v>0</v>
      </c>
      <c r="P580" s="12" t="str">
        <f>LEFT(Tabela2[[#This Row],[Código]],2)</f>
        <v>21</v>
      </c>
    </row>
    <row r="581" spans="2:16" ht="15" customHeight="1" x14ac:dyDescent="0.25">
      <c r="B581" s="31" t="str">
        <f>IF(Tabela2[[#This Row],[Tipo]] = 0,LOOKUP(Tabela2[[#This Row],[RESUMO]],Tabela3[Grupo],Tabela3[Meus produtos]),VLOOKUP(Tabela2[[#This Row],[Código]],Tabela4[[Código NBS/LC116]:[Meus serviços]],3,0))</f>
        <v>Não</v>
      </c>
      <c r="C581" t="str">
        <f>IF(E581=0,TEXT(dados!A496,"00000000"),IF(E581=2,TEXT(dados!A496,"0000"),TEXT(dados!A496,"#")))</f>
        <v>21032090</v>
      </c>
      <c r="D581" t="str">
        <f>IF(dados!B496=0,"",dados!B496)</f>
        <v/>
      </c>
      <c r="E581">
        <f>dados!C496</f>
        <v>0</v>
      </c>
      <c r="F581" t="str">
        <f>dados!D496</f>
        <v>Outs.ketchup e outs.molhos de tomate, preparados</v>
      </c>
      <c r="G581"/>
      <c r="H581"/>
      <c r="I581"/>
      <c r="J581"/>
      <c r="K581" s="13"/>
      <c r="L581" s="13">
        <f>dados!I496/100</f>
        <v>0.13449999999999998</v>
      </c>
      <c r="M581" s="13">
        <f>dados!J496/100</f>
        <v>0.20660000000000001</v>
      </c>
      <c r="N581" s="13">
        <f>dados!K496/100</f>
        <v>0.18</v>
      </c>
      <c r="O581" s="13">
        <f>dados!L496/100</f>
        <v>0</v>
      </c>
      <c r="P581" s="12" t="str">
        <f>LEFT(Tabela2[[#This Row],[Código]],2)</f>
        <v>21</v>
      </c>
    </row>
    <row r="582" spans="2:16" ht="15" customHeight="1" x14ac:dyDescent="0.25">
      <c r="B582" s="31" t="str">
        <f>IF(Tabela2[[#This Row],[Tipo]] = 0,LOOKUP(Tabela2[[#This Row],[RESUMO]],Tabela3[Grupo],Tabela3[Meus produtos]),VLOOKUP(Tabela2[[#This Row],[Código]],Tabela4[[Código NBS/LC116]:[Meus serviços]],3,0))</f>
        <v>Não</v>
      </c>
      <c r="C582" t="str">
        <f>IF(E582=0,TEXT(dados!A497,"00000000"),IF(E582=2,TEXT(dados!A497,"0000"),TEXT(dados!A497,"#")))</f>
        <v>21033010</v>
      </c>
      <c r="D582" t="str">
        <f>IF(dados!B497=0,"",dados!B497)</f>
        <v/>
      </c>
      <c r="E582">
        <f>dados!C497</f>
        <v>0</v>
      </c>
      <c r="F582" t="str">
        <f>dados!D497</f>
        <v>Farinha de mostarda</v>
      </c>
      <c r="G582"/>
      <c r="H582"/>
      <c r="I582"/>
      <c r="J582"/>
      <c r="K582" s="13"/>
      <c r="L582" s="13">
        <f>dados!I497/100</f>
        <v>0.13449999999999998</v>
      </c>
      <c r="M582" s="13">
        <f>dados!J497/100</f>
        <v>0.19649999999999998</v>
      </c>
      <c r="N582" s="13">
        <f>dados!K497/100</f>
        <v>0.18</v>
      </c>
      <c r="O582" s="13">
        <f>dados!L497/100</f>
        <v>0</v>
      </c>
      <c r="P582" s="12" t="str">
        <f>LEFT(Tabela2[[#This Row],[Código]],2)</f>
        <v>21</v>
      </c>
    </row>
    <row r="583" spans="2:16" ht="15" customHeight="1" x14ac:dyDescent="0.25">
      <c r="B583" s="31" t="str">
        <f>IF(Tabela2[[#This Row],[Tipo]] = 0,LOOKUP(Tabela2[[#This Row],[RESUMO]],Tabela3[Grupo],Tabela3[Meus produtos]),VLOOKUP(Tabela2[[#This Row],[Código]],Tabela4[[Código NBS/LC116]:[Meus serviços]],3,0))</f>
        <v>Não</v>
      </c>
      <c r="C583" t="str">
        <f>IF(E583=0,TEXT(dados!A498,"00000000"),IF(E583=2,TEXT(dados!A498,"0000"),TEXT(dados!A498,"#")))</f>
        <v>21033021</v>
      </c>
      <c r="D583" t="str">
        <f>IF(dados!B498=0,"",dados!B498)</f>
        <v/>
      </c>
      <c r="E583">
        <f>dados!C498</f>
        <v>0</v>
      </c>
      <c r="F583" t="str">
        <f>dados!D498</f>
        <v>Mostarda preparada,em embalagens imediatas,peso&lt;=1kg</v>
      </c>
      <c r="G583"/>
      <c r="H583"/>
      <c r="I583"/>
      <c r="J583"/>
      <c r="K583" s="13"/>
      <c r="L583" s="13">
        <f>dados!I498/100</f>
        <v>0.13449999999999998</v>
      </c>
      <c r="M583" s="13">
        <f>dados!J498/100</f>
        <v>0.1837</v>
      </c>
      <c r="N583" s="13">
        <f>dados!K498/100</f>
        <v>0.18</v>
      </c>
      <c r="O583" s="13">
        <f>dados!L498/100</f>
        <v>0</v>
      </c>
      <c r="P583" s="12" t="str">
        <f>LEFT(Tabela2[[#This Row],[Código]],2)</f>
        <v>21</v>
      </c>
    </row>
    <row r="584" spans="2:16" ht="15" customHeight="1" x14ac:dyDescent="0.25">
      <c r="B584" s="31" t="str">
        <f>IF(Tabela2[[#This Row],[Tipo]] = 0,LOOKUP(Tabela2[[#This Row],[RESUMO]],Tabela3[Grupo],Tabela3[Meus produtos]),VLOOKUP(Tabela2[[#This Row],[Código]],Tabela4[[Código NBS/LC116]:[Meus serviços]],3,0))</f>
        <v>Não</v>
      </c>
      <c r="C584" t="str">
        <f>IF(E584=0,TEXT(dados!A499,"00000000"),IF(E584=2,TEXT(dados!A499,"0000"),TEXT(dados!A499,"#")))</f>
        <v>21033029</v>
      </c>
      <c r="D584" t="str">
        <f>IF(dados!B499=0,"",dados!B499)</f>
        <v/>
      </c>
      <c r="E584">
        <f>dados!C499</f>
        <v>0</v>
      </c>
      <c r="F584" t="str">
        <f>dados!D499</f>
        <v>Outros mostardas preparadas</v>
      </c>
      <c r="G584"/>
      <c r="H584"/>
      <c r="I584"/>
      <c r="J584"/>
      <c r="K584" s="13"/>
      <c r="L584" s="13">
        <f>dados!I499/100</f>
        <v>0.13449999999999998</v>
      </c>
      <c r="M584" s="13">
        <f>dados!J499/100</f>
        <v>0.17180000000000001</v>
      </c>
      <c r="N584" s="13">
        <f>dados!K499/100</f>
        <v>0.18</v>
      </c>
      <c r="O584" s="13">
        <f>dados!L499/100</f>
        <v>0</v>
      </c>
      <c r="P584" s="12" t="str">
        <f>LEFT(Tabela2[[#This Row],[Código]],2)</f>
        <v>21</v>
      </c>
    </row>
    <row r="585" spans="2:16" ht="15" customHeight="1" x14ac:dyDescent="0.25">
      <c r="B585" s="31" t="str">
        <f>IF(Tabela2[[#This Row],[Tipo]] = 0,LOOKUP(Tabela2[[#This Row],[RESUMO]],Tabela3[Grupo],Tabela3[Meus produtos]),VLOOKUP(Tabela2[[#This Row],[Código]],Tabela4[[Código NBS/LC116]:[Meus serviços]],3,0))</f>
        <v>Não</v>
      </c>
      <c r="C585" t="str">
        <f>IF(E585=0,TEXT(dados!A500,"00000000"),IF(E585=2,TEXT(dados!A500,"0000"),TEXT(dados!A500,"#")))</f>
        <v>21039011</v>
      </c>
      <c r="D585" t="str">
        <f>IF(dados!B500=0,"",dados!B500)</f>
        <v/>
      </c>
      <c r="E585">
        <f>dados!C500</f>
        <v>0</v>
      </c>
      <c r="F585" t="str">
        <f>dados!D500</f>
        <v>Maionese em embalagens imediatas,peso&lt;=1kg</v>
      </c>
      <c r="G585"/>
      <c r="H585"/>
      <c r="I585"/>
      <c r="J585"/>
      <c r="K585" s="13"/>
      <c r="L585" s="13">
        <f>dados!I500/100</f>
        <v>0.13449999999999998</v>
      </c>
      <c r="M585" s="13">
        <f>dados!J500/100</f>
        <v>0.23469999999999999</v>
      </c>
      <c r="N585" s="13">
        <f>dados!K500/100</f>
        <v>0.18</v>
      </c>
      <c r="O585" s="13">
        <f>dados!L500/100</f>
        <v>0</v>
      </c>
      <c r="P585" s="12" t="str">
        <f>LEFT(Tabela2[[#This Row],[Código]],2)</f>
        <v>21</v>
      </c>
    </row>
    <row r="586" spans="2:16" ht="15" customHeight="1" x14ac:dyDescent="0.25">
      <c r="B586" s="31" t="str">
        <f>IF(Tabela2[[#This Row],[Tipo]] = 0,LOOKUP(Tabela2[[#This Row],[RESUMO]],Tabela3[Grupo],Tabela3[Meus produtos]),VLOOKUP(Tabela2[[#This Row],[Código]],Tabela4[[Código NBS/LC116]:[Meus serviços]],3,0))</f>
        <v>Não</v>
      </c>
      <c r="C586" t="str">
        <f>IF(E586=0,TEXT(dados!A501,"00000000"),IF(E586=2,TEXT(dados!A501,"0000"),TEXT(dados!A501,"#")))</f>
        <v>21039019</v>
      </c>
      <c r="D586" t="str">
        <f>IF(dados!B501=0,"",dados!B501)</f>
        <v/>
      </c>
      <c r="E586">
        <f>dados!C501</f>
        <v>0</v>
      </c>
      <c r="F586" t="str">
        <f>dados!D501</f>
        <v>Outros maioneses</v>
      </c>
      <c r="G586"/>
      <c r="H586"/>
      <c r="I586"/>
      <c r="J586"/>
      <c r="K586" s="13"/>
      <c r="L586" s="13">
        <f>dados!I501/100</f>
        <v>0.13449999999999998</v>
      </c>
      <c r="M586" s="13">
        <f>dados!J501/100</f>
        <v>0.17180000000000001</v>
      </c>
      <c r="N586" s="13">
        <f>dados!K501/100</f>
        <v>0.18</v>
      </c>
      <c r="O586" s="13">
        <f>dados!L501/100</f>
        <v>0</v>
      </c>
      <c r="P586" s="12" t="str">
        <f>LEFT(Tabela2[[#This Row],[Código]],2)</f>
        <v>21</v>
      </c>
    </row>
    <row r="587" spans="2:16" ht="15" customHeight="1" x14ac:dyDescent="0.25">
      <c r="B587" s="31" t="str">
        <f>IF(Tabela2[[#This Row],[Tipo]] = 0,LOOKUP(Tabela2[[#This Row],[RESUMO]],Tabela3[Grupo],Tabela3[Meus produtos]),VLOOKUP(Tabela2[[#This Row],[Código]],Tabela4[[Código NBS/LC116]:[Meus serviços]],3,0))</f>
        <v>Não</v>
      </c>
      <c r="C587" t="str">
        <f>IF(E587=0,TEXT(dados!A502,"00000000"),IF(E587=2,TEXT(dados!A502,"0000"),TEXT(dados!A502,"#")))</f>
        <v>21039021</v>
      </c>
      <c r="D587" t="str">
        <f>IF(dados!B502=0,"",dados!B502)</f>
        <v/>
      </c>
      <c r="E587">
        <f>dados!C502</f>
        <v>0</v>
      </c>
      <c r="F587" t="str">
        <f>dados!D502</f>
        <v>Condimentos e temperos,compostos, embalag.imediat.p&lt;=1kg</v>
      </c>
      <c r="G587"/>
      <c r="H587"/>
      <c r="I587"/>
      <c r="J587"/>
      <c r="K587" s="13"/>
      <c r="L587" s="13">
        <f>dados!I502/100</f>
        <v>0.13449999999999998</v>
      </c>
      <c r="M587" s="13">
        <f>dados!J502/100</f>
        <v>0.18489999999999998</v>
      </c>
      <c r="N587" s="13">
        <f>dados!K502/100</f>
        <v>0.18</v>
      </c>
      <c r="O587" s="13">
        <f>dados!L502/100</f>
        <v>0</v>
      </c>
      <c r="P587" s="12" t="str">
        <f>LEFT(Tabela2[[#This Row],[Código]],2)</f>
        <v>21</v>
      </c>
    </row>
    <row r="588" spans="2:16" ht="15" customHeight="1" x14ac:dyDescent="0.25">
      <c r="B588" s="31" t="str">
        <f>IF(Tabela2[[#This Row],[Tipo]] = 0,LOOKUP(Tabela2[[#This Row],[RESUMO]],Tabela3[Grupo],Tabela3[Meus produtos]),VLOOKUP(Tabela2[[#This Row],[Código]],Tabela4[[Código NBS/LC116]:[Meus serviços]],3,0))</f>
        <v>Não</v>
      </c>
      <c r="C588" t="str">
        <f>IF(E588=0,TEXT(dados!A503,"00000000"),IF(E588=2,TEXT(dados!A503,"0000"),TEXT(dados!A503,"#")))</f>
        <v>21039029</v>
      </c>
      <c r="D588" t="str">
        <f>IF(dados!B503=0,"",dados!B503)</f>
        <v/>
      </c>
      <c r="E588">
        <f>dados!C503</f>
        <v>0</v>
      </c>
      <c r="F588" t="str">
        <f>dados!D503</f>
        <v>Outros condimentos e temperos,compostos</v>
      </c>
      <c r="G588"/>
      <c r="H588"/>
      <c r="I588"/>
      <c r="J588"/>
      <c r="K588" s="13"/>
      <c r="L588" s="13">
        <f>dados!I503/100</f>
        <v>0.13449999999999998</v>
      </c>
      <c r="M588" s="13">
        <f>dados!J503/100</f>
        <v>0.17180000000000001</v>
      </c>
      <c r="N588" s="13">
        <f>dados!K503/100</f>
        <v>0.18</v>
      </c>
      <c r="O588" s="13">
        <f>dados!L503/100</f>
        <v>0</v>
      </c>
      <c r="P588" s="12" t="str">
        <f>LEFT(Tabela2[[#This Row],[Código]],2)</f>
        <v>21</v>
      </c>
    </row>
    <row r="589" spans="2:16" ht="15" customHeight="1" x14ac:dyDescent="0.25">
      <c r="B589" s="31" t="str">
        <f>IF(Tabela2[[#This Row],[Tipo]] = 0,LOOKUP(Tabela2[[#This Row],[RESUMO]],Tabela3[Grupo],Tabela3[Meus produtos]),VLOOKUP(Tabela2[[#This Row],[Código]],Tabela4[[Código NBS/LC116]:[Meus serviços]],3,0))</f>
        <v>Não</v>
      </c>
      <c r="C589" t="str">
        <f>IF(E589=0,TEXT(dados!A504,"00000000"),IF(E589=2,TEXT(dados!A504,"0000"),TEXT(dados!A504,"#")))</f>
        <v>21039091</v>
      </c>
      <c r="D589" t="str">
        <f>IF(dados!B504=0,"",dados!B504)</f>
        <v/>
      </c>
      <c r="E589">
        <f>dados!C504</f>
        <v>0</v>
      </c>
      <c r="F589" t="str">
        <f>dados!D504</f>
        <v>Outs.prepars.p/molhos,molhos prepars.embal. imed.p&lt;=1kg</v>
      </c>
      <c r="G589"/>
      <c r="H589"/>
      <c r="I589"/>
      <c r="J589"/>
      <c r="K589" s="13"/>
      <c r="L589" s="13">
        <f>dados!I504/100</f>
        <v>0.13449999999999998</v>
      </c>
      <c r="M589" s="13">
        <f>dados!J504/100</f>
        <v>0.18489999999999998</v>
      </c>
      <c r="N589" s="13">
        <f>dados!K504/100</f>
        <v>0.18</v>
      </c>
      <c r="O589" s="13">
        <f>dados!L504/100</f>
        <v>0</v>
      </c>
      <c r="P589" s="12" t="str">
        <f>LEFT(Tabela2[[#This Row],[Código]],2)</f>
        <v>21</v>
      </c>
    </row>
    <row r="590" spans="2:16" ht="15" customHeight="1" x14ac:dyDescent="0.25">
      <c r="B590" s="31" t="str">
        <f>IF(Tabela2[[#This Row],[Tipo]] = 0,LOOKUP(Tabela2[[#This Row],[RESUMO]],Tabela3[Grupo],Tabela3[Meus produtos]),VLOOKUP(Tabela2[[#This Row],[Código]],Tabela4[[Código NBS/LC116]:[Meus serviços]],3,0))</f>
        <v>Não</v>
      </c>
      <c r="C590" t="str">
        <f>IF(E590=0,TEXT(dados!A505,"00000000"),IF(E590=2,TEXT(dados!A505,"0000"),TEXT(dados!A505,"#")))</f>
        <v>21039099</v>
      </c>
      <c r="D590" t="str">
        <f>IF(dados!B505=0,"",dados!B505)</f>
        <v/>
      </c>
      <c r="E590">
        <f>dados!C505</f>
        <v>0</v>
      </c>
      <c r="F590" t="str">
        <f>dados!D505</f>
        <v>Outros preparacoes para molhos e molhos preparados</v>
      </c>
      <c r="G590"/>
      <c r="H590"/>
      <c r="I590"/>
      <c r="J590"/>
      <c r="K590" s="13"/>
      <c r="L590" s="13">
        <f>dados!I505/100</f>
        <v>0.13449999999999998</v>
      </c>
      <c r="M590" s="13">
        <f>dados!J505/100</f>
        <v>0.17180000000000001</v>
      </c>
      <c r="N590" s="13">
        <f>dados!K505/100</f>
        <v>0.18</v>
      </c>
      <c r="O590" s="13">
        <f>dados!L505/100</f>
        <v>0</v>
      </c>
      <c r="P590" s="12" t="str">
        <f>LEFT(Tabela2[[#This Row],[Código]],2)</f>
        <v>21</v>
      </c>
    </row>
    <row r="591" spans="2:16" ht="15" customHeight="1" x14ac:dyDescent="0.25">
      <c r="B591" s="31" t="str">
        <f>IF(Tabela2[[#This Row],[Tipo]] = 0,LOOKUP(Tabela2[[#This Row],[RESUMO]],Tabela3[Grupo],Tabela3[Meus produtos]),VLOOKUP(Tabela2[[#This Row],[Código]],Tabela4[[Código NBS/LC116]:[Meus serviços]],3,0))</f>
        <v>Não</v>
      </c>
      <c r="C591" t="str">
        <f>IF(E591=0,TEXT(dados!A506,"00000000"),IF(E591=2,TEXT(dados!A506,"0000"),TEXT(dados!A506,"#")))</f>
        <v>21041011</v>
      </c>
      <c r="D591" t="str">
        <f>IF(dados!B506=0,"",dados!B506)</f>
        <v/>
      </c>
      <c r="E591">
        <f>dados!C506</f>
        <v>0</v>
      </c>
      <c r="F591" t="str">
        <f>dados!D506</f>
        <v>Preparacoes p/caldos e sopas,embalags. imediatas,p&lt;=1kg</v>
      </c>
      <c r="G591"/>
      <c r="H591"/>
      <c r="I591"/>
      <c r="J591"/>
      <c r="K591" s="13"/>
      <c r="L591" s="13">
        <f>dados!I506/100</f>
        <v>0.13449999999999998</v>
      </c>
      <c r="M591" s="13">
        <f>dados!J506/100</f>
        <v>0.17370000000000002</v>
      </c>
      <c r="N591" s="13">
        <f>dados!K506/100</f>
        <v>0.18</v>
      </c>
      <c r="O591" s="13">
        <f>dados!L506/100</f>
        <v>0</v>
      </c>
      <c r="P591" s="12" t="str">
        <f>LEFT(Tabela2[[#This Row],[Código]],2)</f>
        <v>21</v>
      </c>
    </row>
    <row r="592" spans="2:16" ht="15" customHeight="1" x14ac:dyDescent="0.25">
      <c r="B592" s="31" t="str">
        <f>IF(Tabela2[[#This Row],[Tipo]] = 0,LOOKUP(Tabela2[[#This Row],[RESUMO]],Tabela3[Grupo],Tabela3[Meus produtos]),VLOOKUP(Tabela2[[#This Row],[Código]],Tabela4[[Código NBS/LC116]:[Meus serviços]],3,0))</f>
        <v>Não</v>
      </c>
      <c r="C592" t="str">
        <f>IF(E592=0,TEXT(dados!A507,"00000000"),IF(E592=2,TEXT(dados!A507,"0000"),TEXT(dados!A507,"#")))</f>
        <v>21041019</v>
      </c>
      <c r="D592" t="str">
        <f>IF(dados!B507=0,"",dados!B507)</f>
        <v/>
      </c>
      <c r="E592">
        <f>dados!C507</f>
        <v>0</v>
      </c>
      <c r="F592" t="str">
        <f>dados!D507</f>
        <v>Outros preparacoes para caldos e sopas</v>
      </c>
      <c r="G592"/>
      <c r="H592"/>
      <c r="I592"/>
      <c r="J592"/>
      <c r="K592" s="13"/>
      <c r="L592" s="13">
        <f>dados!I507/100</f>
        <v>0.13449999999999998</v>
      </c>
      <c r="M592" s="13">
        <f>dados!J507/100</f>
        <v>0.17180000000000001</v>
      </c>
      <c r="N592" s="13">
        <f>dados!K507/100</f>
        <v>0.18</v>
      </c>
      <c r="O592" s="13">
        <f>dados!L507/100</f>
        <v>0</v>
      </c>
      <c r="P592" s="12" t="str">
        <f>LEFT(Tabela2[[#This Row],[Código]],2)</f>
        <v>21</v>
      </c>
    </row>
    <row r="593" spans="2:16" ht="15" customHeight="1" x14ac:dyDescent="0.25">
      <c r="B593" s="31" t="str">
        <f>IF(Tabela2[[#This Row],[Tipo]] = 0,LOOKUP(Tabela2[[#This Row],[RESUMO]],Tabela3[Grupo],Tabela3[Meus produtos]),VLOOKUP(Tabela2[[#This Row],[Código]],Tabela4[[Código NBS/LC116]:[Meus serviços]],3,0))</f>
        <v>Não</v>
      </c>
      <c r="C593" t="str">
        <f>IF(E593=0,TEXT(dados!A508,"00000000"),IF(E593=2,TEXT(dados!A508,"0000"),TEXT(dados!A508,"#")))</f>
        <v>21041021</v>
      </c>
      <c r="D593" t="str">
        <f>IF(dados!B508=0,"",dados!B508)</f>
        <v/>
      </c>
      <c r="E593">
        <f>dados!C508</f>
        <v>0</v>
      </c>
      <c r="F593" t="str">
        <f>dados!D508</f>
        <v>Caldos e sopas,preparados,embalagens imediatas,p&lt;=1kg</v>
      </c>
      <c r="G593"/>
      <c r="H593"/>
      <c r="I593"/>
      <c r="J593"/>
      <c r="K593" s="13"/>
      <c r="L593" s="13">
        <f>dados!I508/100</f>
        <v>0.13449999999999998</v>
      </c>
      <c r="M593" s="13">
        <f>dados!J508/100</f>
        <v>0.17370000000000002</v>
      </c>
      <c r="N593" s="13">
        <f>dados!K508/100</f>
        <v>0.18</v>
      </c>
      <c r="O593" s="13">
        <f>dados!L508/100</f>
        <v>0</v>
      </c>
      <c r="P593" s="12" t="str">
        <f>LEFT(Tabela2[[#This Row],[Código]],2)</f>
        <v>21</v>
      </c>
    </row>
    <row r="594" spans="2:16" ht="15" customHeight="1" x14ac:dyDescent="0.25">
      <c r="B594" s="31" t="str">
        <f>IF(Tabela2[[#This Row],[Tipo]] = 0,LOOKUP(Tabela2[[#This Row],[RESUMO]],Tabela3[Grupo],Tabela3[Meus produtos]),VLOOKUP(Tabela2[[#This Row],[Código]],Tabela4[[Código NBS/LC116]:[Meus serviços]],3,0))</f>
        <v>Não</v>
      </c>
      <c r="C594" t="str">
        <f>IF(E594=0,TEXT(dados!A509,"00000000"),IF(E594=2,TEXT(dados!A509,"0000"),TEXT(dados!A509,"#")))</f>
        <v>21041029</v>
      </c>
      <c r="D594" t="str">
        <f>IF(dados!B509=0,"",dados!B509)</f>
        <v/>
      </c>
      <c r="E594">
        <f>dados!C509</f>
        <v>0</v>
      </c>
      <c r="F594" t="str">
        <f>dados!D509</f>
        <v>Outros caldos e sopas,preparados</v>
      </c>
      <c r="G594"/>
      <c r="H594"/>
      <c r="I594"/>
      <c r="J594"/>
      <c r="K594" s="13"/>
      <c r="L594" s="13">
        <f>dados!I509/100</f>
        <v>0.13449999999999998</v>
      </c>
      <c r="M594" s="13">
        <f>dados!J509/100</f>
        <v>0.17180000000000001</v>
      </c>
      <c r="N594" s="13">
        <f>dados!K509/100</f>
        <v>0.18</v>
      </c>
      <c r="O594" s="13">
        <f>dados!L509/100</f>
        <v>0</v>
      </c>
      <c r="P594" s="12" t="str">
        <f>LEFT(Tabela2[[#This Row],[Código]],2)</f>
        <v>21</v>
      </c>
    </row>
    <row r="595" spans="2:16" ht="15" customHeight="1" x14ac:dyDescent="0.25">
      <c r="B595" s="31" t="str">
        <f>IF(Tabela2[[#This Row],[Tipo]] = 0,LOOKUP(Tabela2[[#This Row],[RESUMO]],Tabela3[Grupo],Tabela3[Meus produtos]),VLOOKUP(Tabela2[[#This Row],[Código]],Tabela4[[Código NBS/LC116]:[Meus serviços]],3,0))</f>
        <v>Não</v>
      </c>
      <c r="C595" t="str">
        <f>IF(E595=0,TEXT(dados!A510,"00000000"),IF(E595=2,TEXT(dados!A510,"0000"),TEXT(dados!A510,"#")))</f>
        <v>21042000</v>
      </c>
      <c r="D595" t="str">
        <f>IF(dados!B510=0,"",dados!B510)</f>
        <v/>
      </c>
      <c r="E595">
        <f>dados!C510</f>
        <v>0</v>
      </c>
      <c r="F595" t="str">
        <f>dados!D510</f>
        <v>Preparacoes alimenticias compostas, homogeneizadas</v>
      </c>
      <c r="G595"/>
      <c r="H595"/>
      <c r="I595"/>
      <c r="J595"/>
      <c r="K595" s="13"/>
      <c r="L595" s="13">
        <f>dados!I510/100</f>
        <v>0.13449999999999998</v>
      </c>
      <c r="M595" s="13">
        <f>dados!J510/100</f>
        <v>0.17180000000000001</v>
      </c>
      <c r="N595" s="13">
        <f>dados!K510/100</f>
        <v>0.18</v>
      </c>
      <c r="O595" s="13">
        <f>dados!L510/100</f>
        <v>0</v>
      </c>
      <c r="P595" s="12" t="str">
        <f>LEFT(Tabela2[[#This Row],[Código]],2)</f>
        <v>21</v>
      </c>
    </row>
    <row r="596" spans="2:16" ht="15" customHeight="1" x14ac:dyDescent="0.25">
      <c r="B596" s="31" t="str">
        <f>IF(Tabela2[[#This Row],[Tipo]] = 0,LOOKUP(Tabela2[[#This Row],[RESUMO]],Tabela3[Grupo],Tabela3[Meus produtos]),VLOOKUP(Tabela2[[#This Row],[Código]],Tabela4[[Código NBS/LC116]:[Meus serviços]],3,0))</f>
        <v>Não</v>
      </c>
      <c r="C596" t="str">
        <f>IF(E596=0,TEXT(dados!A511,"00000000"),IF(E596=2,TEXT(dados!A511,"0000"),TEXT(dados!A511,"#")))</f>
        <v>21050010</v>
      </c>
      <c r="D596" t="str">
        <f>IF(dados!B511=0,"",dados!B511)</f>
        <v/>
      </c>
      <c r="E596">
        <f>dados!C511</f>
        <v>0</v>
      </c>
      <c r="F596" t="str">
        <f>dados!D511</f>
        <v>Sorvetes,mesmo contendo cacau,embalags. imediatas,p&lt;=2kg</v>
      </c>
      <c r="G596"/>
      <c r="H596"/>
      <c r="I596"/>
      <c r="J596"/>
      <c r="K596" s="13"/>
      <c r="L596" s="13">
        <f>dados!I511/100</f>
        <v>0.13880000000000001</v>
      </c>
      <c r="M596" s="13">
        <f>dados!J511/100</f>
        <v>0.17800000000000002</v>
      </c>
      <c r="N596" s="13">
        <f>dados!K511/100</f>
        <v>0.18</v>
      </c>
      <c r="O596" s="13">
        <f>dados!L511/100</f>
        <v>0</v>
      </c>
      <c r="P596" s="12" t="str">
        <f>LEFT(Tabela2[[#This Row],[Código]],2)</f>
        <v>21</v>
      </c>
    </row>
    <row r="597" spans="2:16" ht="15" customHeight="1" x14ac:dyDescent="0.25">
      <c r="B597" s="31" t="str">
        <f>IF(Tabela2[[#This Row],[Tipo]] = 0,LOOKUP(Tabela2[[#This Row],[RESUMO]],Tabela3[Grupo],Tabela3[Meus produtos]),VLOOKUP(Tabela2[[#This Row],[Código]],Tabela4[[Código NBS/LC116]:[Meus serviços]],3,0))</f>
        <v>Não</v>
      </c>
      <c r="C597" t="str">
        <f>IF(E597=0,TEXT(dados!A512,"00000000"),IF(E597=2,TEXT(dados!A512,"0000"),TEXT(dados!A512,"#")))</f>
        <v>21050090</v>
      </c>
      <c r="D597" t="str">
        <f>IF(dados!B512=0,"",dados!B512)</f>
        <v/>
      </c>
      <c r="E597">
        <f>dados!C512</f>
        <v>0</v>
      </c>
      <c r="F597" t="str">
        <f>dados!D512</f>
        <v>Outros sorvetes,mesmo contendo cacau</v>
      </c>
      <c r="G597"/>
      <c r="H597"/>
      <c r="I597"/>
      <c r="J597"/>
      <c r="K597" s="13"/>
      <c r="L597" s="13">
        <f>dados!I512/100</f>
        <v>0.13880000000000001</v>
      </c>
      <c r="M597" s="13">
        <f>dados!J512/100</f>
        <v>0.17610000000000001</v>
      </c>
      <c r="N597" s="13">
        <f>dados!K512/100</f>
        <v>0.18</v>
      </c>
      <c r="O597" s="13">
        <f>dados!L512/100</f>
        <v>0</v>
      </c>
      <c r="P597" s="12" t="str">
        <f>LEFT(Tabela2[[#This Row],[Código]],2)</f>
        <v>21</v>
      </c>
    </row>
    <row r="598" spans="2:16" ht="15" customHeight="1" x14ac:dyDescent="0.25">
      <c r="B598" s="31" t="str">
        <f>IF(Tabela2[[#This Row],[Tipo]] = 0,LOOKUP(Tabela2[[#This Row],[RESUMO]],Tabela3[Grupo],Tabela3[Meus produtos]),VLOOKUP(Tabela2[[#This Row],[Código]],Tabela4[[Código NBS/LC116]:[Meus serviços]],3,0))</f>
        <v>Não</v>
      </c>
      <c r="C598" t="str">
        <f>IF(E598=0,TEXT(dados!A513,"00000000"),IF(E598=2,TEXT(dados!A513,"0000"),TEXT(dados!A513,"#")))</f>
        <v>21061000</v>
      </c>
      <c r="D598" t="str">
        <f>IF(dados!B513=0,"",dados!B513)</f>
        <v/>
      </c>
      <c r="E598">
        <f>dados!C513</f>
        <v>0</v>
      </c>
      <c r="F598" t="str">
        <f>dados!D513</f>
        <v>Concentrados de proteinas,substs.proteicas texturizadas</v>
      </c>
      <c r="G598"/>
      <c r="H598"/>
      <c r="I598"/>
      <c r="J598"/>
      <c r="K598" s="13"/>
      <c r="L598" s="13">
        <f>dados!I513/100</f>
        <v>0.13449999999999998</v>
      </c>
      <c r="M598" s="13">
        <f>dados!J513/100</f>
        <v>0.26640000000000003</v>
      </c>
      <c r="N598" s="13">
        <f>dados!K513/100</f>
        <v>0.18</v>
      </c>
      <c r="O598" s="13">
        <f>dados!L513/100</f>
        <v>0</v>
      </c>
      <c r="P598" s="12" t="str">
        <f>LEFT(Tabela2[[#This Row],[Código]],2)</f>
        <v>21</v>
      </c>
    </row>
    <row r="599" spans="2:16" ht="15" customHeight="1" x14ac:dyDescent="0.25">
      <c r="B599" s="31" t="str">
        <f>IF(Tabela2[[#This Row],[Tipo]] = 0,LOOKUP(Tabela2[[#This Row],[RESUMO]],Tabela3[Grupo],Tabela3[Meus produtos]),VLOOKUP(Tabela2[[#This Row],[Código]],Tabela4[[Código NBS/LC116]:[Meus serviços]],3,0))</f>
        <v>Não</v>
      </c>
      <c r="C599" t="str">
        <f>IF(E599=0,TEXT(dados!A514,"00000000"),IF(E599=2,TEXT(dados!A514,"0000"),TEXT(dados!A514,"#")))</f>
        <v>21069010</v>
      </c>
      <c r="D599" t="str">
        <f>IF(dados!B514=0,"",dados!B514)</f>
        <v/>
      </c>
      <c r="E599">
        <f>dados!C514</f>
        <v>0</v>
      </c>
      <c r="F599" t="str">
        <f>dados!D514</f>
        <v>Outros preparacoes para elaboracao de bebidas</v>
      </c>
      <c r="G599"/>
      <c r="H599"/>
      <c r="I599"/>
      <c r="J599"/>
      <c r="K599" s="13"/>
      <c r="L599" s="13">
        <f>dados!I514/100</f>
        <v>0.13449999999999998</v>
      </c>
      <c r="M599" s="13">
        <f>dados!J514/100</f>
        <v>0.26640000000000003</v>
      </c>
      <c r="N599" s="13">
        <f>dados!K514/100</f>
        <v>0.18</v>
      </c>
      <c r="O599" s="13">
        <f>dados!L514/100</f>
        <v>0</v>
      </c>
      <c r="P599" s="12" t="str">
        <f>LEFT(Tabela2[[#This Row],[Código]],2)</f>
        <v>21</v>
      </c>
    </row>
    <row r="600" spans="2:16" ht="15" customHeight="1" x14ac:dyDescent="0.25">
      <c r="B600" s="31" t="str">
        <f>IF(Tabela2[[#This Row],[Tipo]] = 0,LOOKUP(Tabela2[[#This Row],[RESUMO]],Tabela3[Grupo],Tabela3[Meus produtos]),VLOOKUP(Tabela2[[#This Row],[Código]],Tabela4[[Código NBS/LC116]:[Meus serviços]],3,0))</f>
        <v>Não</v>
      </c>
      <c r="C600" t="str">
        <f>IF(E600=0,TEXT(dados!A515,"00000000"),IF(E600=2,TEXT(dados!A515,"0000"),TEXT(dados!A515,"#")))</f>
        <v>21069010</v>
      </c>
      <c r="D600">
        <f>IF(dados!B515=0,"",dados!B515)</f>
        <v>1</v>
      </c>
      <c r="E600">
        <f>dados!C515</f>
        <v>0</v>
      </c>
      <c r="F600" t="str">
        <f>dados!D515</f>
        <v>Preparacoes compostas, nao alcoolicas extratos concentrados ou sabores concentrados , para elaboracao de bebida da posicao 22.02, com capacidade de diluicao superior a 10 partes da bebida para cada parte do concentrado</v>
      </c>
      <c r="G600"/>
      <c r="H600"/>
      <c r="I600"/>
      <c r="J600"/>
      <c r="K600" s="13"/>
      <c r="L600" s="13">
        <f>dados!I515/100</f>
        <v>0.20860000000000001</v>
      </c>
      <c r="M600" s="13">
        <f>dados!J515/100</f>
        <v>0.34049999999999997</v>
      </c>
      <c r="N600" s="13">
        <f>dados!K515/100</f>
        <v>0.18</v>
      </c>
      <c r="O600" s="13">
        <f>dados!L515/100</f>
        <v>0</v>
      </c>
      <c r="P600" s="12" t="str">
        <f>LEFT(Tabela2[[#This Row],[Código]],2)</f>
        <v>21</v>
      </c>
    </row>
    <row r="601" spans="2:16" ht="15" customHeight="1" x14ac:dyDescent="0.25">
      <c r="B601" s="31" t="str">
        <f>IF(Tabela2[[#This Row],[Tipo]] = 0,LOOKUP(Tabela2[[#This Row],[RESUMO]],Tabela3[Grupo],Tabela3[Meus produtos]),VLOOKUP(Tabela2[[#This Row],[Código]],Tabela4[[Código NBS/LC116]:[Meus serviços]],3,0))</f>
        <v>Não</v>
      </c>
      <c r="C601" t="str">
        <f>IF(E601=0,TEXT(dados!A516,"00000000"),IF(E601=2,TEXT(dados!A516,"0000"),TEXT(dados!A516,"#")))</f>
        <v>21069010</v>
      </c>
      <c r="D601">
        <f>IF(dados!B516=0,"",dados!B516)</f>
        <v>2</v>
      </c>
      <c r="E601">
        <f>dados!C516</f>
        <v>0</v>
      </c>
      <c r="F601" t="str">
        <f>dados!D516</f>
        <v>Preparacoes compostas, nao alcoolicas extratos concentrados ou sabores concentrados , para elaboracao de bebida refrigerante do capitulo 22, com capacidade de diluicao de ate 10 partes da bebida para cada parte do concentrado</v>
      </c>
      <c r="G601"/>
      <c r="H601"/>
      <c r="I601"/>
      <c r="J601"/>
      <c r="K601" s="13"/>
      <c r="L601" s="13">
        <f>dados!I516/100</f>
        <v>0.13449999999999998</v>
      </c>
      <c r="M601" s="13">
        <f>dados!J516/100</f>
        <v>0.26640000000000003</v>
      </c>
      <c r="N601" s="13">
        <f>dados!K516/100</f>
        <v>0.18</v>
      </c>
      <c r="O601" s="13">
        <f>dados!L516/100</f>
        <v>0</v>
      </c>
      <c r="P601" s="12" t="str">
        <f>LEFT(Tabela2[[#This Row],[Código]],2)</f>
        <v>21</v>
      </c>
    </row>
    <row r="602" spans="2:16" ht="15" customHeight="1" x14ac:dyDescent="0.25">
      <c r="B602" s="31" t="str">
        <f>IF(Tabela2[[#This Row],[Tipo]] = 0,LOOKUP(Tabela2[[#This Row],[RESUMO]],Tabela3[Grupo],Tabela3[Meus produtos]),VLOOKUP(Tabela2[[#This Row],[Código]],Tabela4[[Código NBS/LC116]:[Meus serviços]],3,0))</f>
        <v>Não</v>
      </c>
      <c r="C602" t="str">
        <f>IF(E602=0,TEXT(dados!A517,"00000000"),IF(E602=2,TEXT(dados!A517,"0000"),TEXT(dados!A517,"#")))</f>
        <v>21069021</v>
      </c>
      <c r="D602" t="str">
        <f>IF(dados!B517=0,"",dados!B517)</f>
        <v/>
      </c>
      <c r="E602">
        <f>dados!C517</f>
        <v>0</v>
      </c>
      <c r="F602" t="str">
        <f>dados!D517</f>
        <v>Pos p/preparacoes de pudins,embalagens imediatas,p&lt;=1kg</v>
      </c>
      <c r="G602"/>
      <c r="H602"/>
      <c r="I602"/>
      <c r="J602"/>
      <c r="K602" s="13"/>
      <c r="L602" s="13">
        <f>dados!I517/100</f>
        <v>0.13449999999999998</v>
      </c>
      <c r="M602" s="13">
        <f>dados!J517/100</f>
        <v>0.29389999999999999</v>
      </c>
      <c r="N602" s="13">
        <f>dados!K517/100</f>
        <v>0.18</v>
      </c>
      <c r="O602" s="13">
        <f>dados!L517/100</f>
        <v>0</v>
      </c>
      <c r="P602" s="12" t="str">
        <f>LEFT(Tabela2[[#This Row],[Código]],2)</f>
        <v>21</v>
      </c>
    </row>
    <row r="603" spans="2:16" ht="15" customHeight="1" x14ac:dyDescent="0.25">
      <c r="B603" s="31" t="str">
        <f>IF(Tabela2[[#This Row],[Tipo]] = 0,LOOKUP(Tabela2[[#This Row],[RESUMO]],Tabela3[Grupo],Tabela3[Meus produtos]),VLOOKUP(Tabela2[[#This Row],[Código]],Tabela4[[Código NBS/LC116]:[Meus serviços]],3,0))</f>
        <v>Não</v>
      </c>
      <c r="C603" t="str">
        <f>IF(E603=0,TEXT(dados!A518,"00000000"),IF(E603=2,TEXT(dados!A518,"0000"),TEXT(dados!A518,"#")))</f>
        <v>21069029</v>
      </c>
      <c r="D603" t="str">
        <f>IF(dados!B518=0,"",dados!B518)</f>
        <v/>
      </c>
      <c r="E603">
        <f>dados!C518</f>
        <v>0</v>
      </c>
      <c r="F603" t="str">
        <f>dados!D518</f>
        <v>Pos p/prepars.de cremes,sorvetes, gelatinas, flans,etc.</v>
      </c>
      <c r="G603"/>
      <c r="H603"/>
      <c r="I603"/>
      <c r="J603"/>
      <c r="K603" s="13"/>
      <c r="L603" s="13">
        <f>dados!I518/100</f>
        <v>0.13449999999999998</v>
      </c>
      <c r="M603" s="13">
        <f>dados!J518/100</f>
        <v>0.28039999999999998</v>
      </c>
      <c r="N603" s="13">
        <f>dados!K518/100</f>
        <v>0.18</v>
      </c>
      <c r="O603" s="13">
        <f>dados!L518/100</f>
        <v>0</v>
      </c>
      <c r="P603" s="12" t="str">
        <f>LEFT(Tabela2[[#This Row],[Código]],2)</f>
        <v>21</v>
      </c>
    </row>
    <row r="604" spans="2:16" ht="15" customHeight="1" x14ac:dyDescent="0.25">
      <c r="B604" s="31" t="str">
        <f>IF(Tabela2[[#This Row],[Tipo]] = 0,LOOKUP(Tabela2[[#This Row],[RESUMO]],Tabela3[Grupo],Tabela3[Meus produtos]),VLOOKUP(Tabela2[[#This Row],[Código]],Tabela4[[Código NBS/LC116]:[Meus serviços]],3,0))</f>
        <v>Não</v>
      </c>
      <c r="C604" t="str">
        <f>IF(E604=0,TEXT(dados!A519,"00000000"),IF(E604=2,TEXT(dados!A519,"0000"),TEXT(dados!A519,"#")))</f>
        <v>21069030</v>
      </c>
      <c r="D604" t="str">
        <f>IF(dados!B519=0,"",dados!B519)</f>
        <v/>
      </c>
      <c r="E604">
        <f>dados!C519</f>
        <v>0</v>
      </c>
      <c r="F604" t="str">
        <f>dados!D519</f>
        <v>Complementos alimentares</v>
      </c>
      <c r="G604"/>
      <c r="H604"/>
      <c r="I604"/>
      <c r="J604"/>
      <c r="K604" s="13"/>
      <c r="L604" s="13">
        <f>dados!I519/100</f>
        <v>0.13449999999999998</v>
      </c>
      <c r="M604" s="13">
        <f>dados!J519/100</f>
        <v>0.29239999999999999</v>
      </c>
      <c r="N604" s="13">
        <f>dados!K519/100</f>
        <v>0.18</v>
      </c>
      <c r="O604" s="13">
        <f>dados!L519/100</f>
        <v>0</v>
      </c>
      <c r="P604" s="12" t="str">
        <f>LEFT(Tabela2[[#This Row],[Código]],2)</f>
        <v>21</v>
      </c>
    </row>
    <row r="605" spans="2:16" ht="15" customHeight="1" x14ac:dyDescent="0.25">
      <c r="B605" s="31" t="str">
        <f>IF(Tabela2[[#This Row],[Tipo]] = 0,LOOKUP(Tabela2[[#This Row],[RESUMO]],Tabela3[Grupo],Tabela3[Meus produtos]),VLOOKUP(Tabela2[[#This Row],[Código]],Tabela4[[Código NBS/LC116]:[Meus serviços]],3,0))</f>
        <v>Não</v>
      </c>
      <c r="C605" t="str">
        <f>IF(E605=0,TEXT(dados!A520,"00000000"),IF(E605=2,TEXT(dados!A520,"0000"),TEXT(dados!A520,"#")))</f>
        <v>21069040</v>
      </c>
      <c r="D605" t="str">
        <f>IF(dados!B520=0,"",dados!B520)</f>
        <v/>
      </c>
      <c r="E605">
        <f>dados!C520</f>
        <v>0</v>
      </c>
      <c r="F605" t="str">
        <f>dados!D520</f>
        <v>Misturas a base de ascorbato sodio,glucose, p/embutidos</v>
      </c>
      <c r="G605"/>
      <c r="H605"/>
      <c r="I605"/>
      <c r="J605"/>
      <c r="K605" s="13"/>
      <c r="L605" s="13">
        <f>dados!I520/100</f>
        <v>0.13449999999999998</v>
      </c>
      <c r="M605" s="13">
        <f>dados!J520/100</f>
        <v>0.26640000000000003</v>
      </c>
      <c r="N605" s="13">
        <f>dados!K520/100</f>
        <v>0.18</v>
      </c>
      <c r="O605" s="13">
        <f>dados!L520/100</f>
        <v>0</v>
      </c>
      <c r="P605" s="12" t="str">
        <f>LEFT(Tabela2[[#This Row],[Código]],2)</f>
        <v>21</v>
      </c>
    </row>
    <row r="606" spans="2:16" ht="15" customHeight="1" x14ac:dyDescent="0.25">
      <c r="B606" s="31" t="str">
        <f>IF(Tabela2[[#This Row],[Tipo]] = 0,LOOKUP(Tabela2[[#This Row],[RESUMO]],Tabela3[Grupo],Tabela3[Meus produtos]),VLOOKUP(Tabela2[[#This Row],[Código]],Tabela4[[Código NBS/LC116]:[Meus serviços]],3,0))</f>
        <v>Não</v>
      </c>
      <c r="C606" t="str">
        <f>IF(E606=0,TEXT(dados!A521,"00000000"),IF(E606=2,TEXT(dados!A521,"0000"),TEXT(dados!A521,"#")))</f>
        <v>21069050</v>
      </c>
      <c r="D606" t="str">
        <f>IF(dados!B521=0,"",dados!B521)</f>
        <v/>
      </c>
      <c r="E606">
        <f>dados!C521</f>
        <v>0</v>
      </c>
      <c r="F606" t="str">
        <f>dados!D521</f>
        <v>Preparacoes alimenticias diversas Preparacoes alimenticias nao especificadas nem compreendidas noutras posicoes Gomas de mascar sem acucar</v>
      </c>
      <c r="G606"/>
      <c r="H606"/>
      <c r="I606"/>
      <c r="J606"/>
      <c r="K606" s="13"/>
      <c r="L606" s="13">
        <f>dados!I521/100</f>
        <v>0.13449999999999998</v>
      </c>
      <c r="M606" s="13">
        <f>dados!J521/100</f>
        <v>0.28039999999999998</v>
      </c>
      <c r="N606" s="13">
        <f>dados!K521/100</f>
        <v>0.18</v>
      </c>
      <c r="O606" s="13">
        <f>dados!L521/100</f>
        <v>0</v>
      </c>
      <c r="P606" s="12" t="str">
        <f>LEFT(Tabela2[[#This Row],[Código]],2)</f>
        <v>21</v>
      </c>
    </row>
    <row r="607" spans="2:16" ht="15" customHeight="1" x14ac:dyDescent="0.25">
      <c r="B607" s="31" t="str">
        <f>IF(Tabela2[[#This Row],[Tipo]] = 0,LOOKUP(Tabela2[[#This Row],[RESUMO]],Tabela3[Grupo],Tabela3[Meus produtos]),VLOOKUP(Tabela2[[#This Row],[Código]],Tabela4[[Código NBS/LC116]:[Meus serviços]],3,0))</f>
        <v>Não</v>
      </c>
      <c r="C607" t="str">
        <f>IF(E607=0,TEXT(dados!A522,"00000000"),IF(E607=2,TEXT(dados!A522,"0000"),TEXT(dados!A522,"#")))</f>
        <v>21069060</v>
      </c>
      <c r="D607" t="str">
        <f>IF(dados!B522=0,"",dados!B522)</f>
        <v/>
      </c>
      <c r="E607">
        <f>dados!C522</f>
        <v>0</v>
      </c>
      <c r="F607" t="str">
        <f>dados!D522</f>
        <v>Caramelos, confeitos, pastilhas e produtos semelhantes, sem acucar</v>
      </c>
      <c r="G607"/>
      <c r="H607"/>
      <c r="I607"/>
      <c r="J607"/>
      <c r="K607" s="13"/>
      <c r="L607" s="13">
        <f>dados!I522/100</f>
        <v>0.13449999999999998</v>
      </c>
      <c r="M607" s="13">
        <f>dados!J522/100</f>
        <v>0.28039999999999998</v>
      </c>
      <c r="N607" s="13">
        <f>dados!K522/100</f>
        <v>0.18</v>
      </c>
      <c r="O607" s="13">
        <f>dados!L522/100</f>
        <v>0</v>
      </c>
      <c r="P607" s="12" t="str">
        <f>LEFT(Tabela2[[#This Row],[Código]],2)</f>
        <v>21</v>
      </c>
    </row>
    <row r="608" spans="2:16" ht="15" customHeight="1" x14ac:dyDescent="0.25">
      <c r="B608" s="31" t="str">
        <f>IF(Tabela2[[#This Row],[Tipo]] = 0,LOOKUP(Tabela2[[#This Row],[RESUMO]],Tabela3[Grupo],Tabela3[Meus produtos]),VLOOKUP(Tabela2[[#This Row],[Código]],Tabela4[[Código NBS/LC116]:[Meus serviços]],3,0))</f>
        <v>Não</v>
      </c>
      <c r="C608" t="str">
        <f>IF(E608=0,TEXT(dados!A523,"00000000"),IF(E608=2,TEXT(dados!A523,"0000"),TEXT(dados!A523,"#")))</f>
        <v>21069090</v>
      </c>
      <c r="D608" t="str">
        <f>IF(dados!B523=0,"",dados!B523)</f>
        <v/>
      </c>
      <c r="E608">
        <f>dados!C523</f>
        <v>0</v>
      </c>
      <c r="F608" t="str">
        <f>dados!D523</f>
        <v>Preparacoes alimenticias diversas Preparacoes alimenticias nao especificadas nem compreendidas noutras posicoes outras</v>
      </c>
      <c r="G608"/>
      <c r="H608"/>
      <c r="I608"/>
      <c r="J608"/>
      <c r="K608" s="13"/>
      <c r="L608" s="13">
        <f>dados!I523/100</f>
        <v>0.13449999999999998</v>
      </c>
      <c r="M608" s="13">
        <f>dados!J523/100</f>
        <v>0.28039999999999998</v>
      </c>
      <c r="N608" s="13">
        <f>dados!K523/100</f>
        <v>0.18</v>
      </c>
      <c r="O608" s="13">
        <f>dados!L523/100</f>
        <v>0</v>
      </c>
      <c r="P608" s="12" t="str">
        <f>LEFT(Tabela2[[#This Row],[Código]],2)</f>
        <v>21</v>
      </c>
    </row>
    <row r="609" spans="2:16" ht="15" customHeight="1" x14ac:dyDescent="0.25">
      <c r="B609" s="31" t="str">
        <f>IF(Tabela2[[#This Row],[Tipo]] = 0,LOOKUP(Tabela2[[#This Row],[RESUMO]],Tabela3[Grupo],Tabela3[Meus produtos]),VLOOKUP(Tabela2[[#This Row],[Código]],Tabela4[[Código NBS/LC116]:[Meus serviços]],3,0))</f>
        <v>Não</v>
      </c>
      <c r="C609" t="str">
        <f>IF(E609=0,TEXT(dados!A524,"00000000"),IF(E609=2,TEXT(dados!A524,"0000"),TEXT(dados!A524,"#")))</f>
        <v>22011000</v>
      </c>
      <c r="D609" t="str">
        <f>IF(dados!B524=0,"",dados!B524)</f>
        <v/>
      </c>
      <c r="E609">
        <f>dados!C524</f>
        <v>0</v>
      </c>
      <c r="F609" t="str">
        <f>dados!D524</f>
        <v>Bebidas liquidos alcoolicos e vinagres aguas incluindo as aguas minerais naturais ou artificiais e as aguas gaseificadas nao adicionadas de acucar ou de outros edulcorantes nem aromatizadas gelo e neve aguas minerais e aguas gaseificadas</v>
      </c>
      <c r="G609"/>
      <c r="H609"/>
      <c r="I609"/>
      <c r="J609"/>
      <c r="K609" s="13"/>
      <c r="L609" s="13">
        <f>dados!I524/100</f>
        <v>0.13800000000000001</v>
      </c>
      <c r="M609" s="13">
        <f>dados!J524/100</f>
        <v>0.17899999999999999</v>
      </c>
      <c r="N609" s="13">
        <f>dados!K524/100</f>
        <v>0.18</v>
      </c>
      <c r="O609" s="13">
        <f>dados!L524/100</f>
        <v>0</v>
      </c>
      <c r="P609" s="12" t="str">
        <f>LEFT(Tabela2[[#This Row],[Código]],2)</f>
        <v>22</v>
      </c>
    </row>
    <row r="610" spans="2:16" ht="15" customHeight="1" x14ac:dyDescent="0.25">
      <c r="B610" s="31" t="str">
        <f>IF(Tabela2[[#This Row],[Tipo]] = 0,LOOKUP(Tabela2[[#This Row],[RESUMO]],Tabela3[Grupo],Tabela3[Meus produtos]),VLOOKUP(Tabela2[[#This Row],[Código]],Tabela4[[Código NBS/LC116]:[Meus serviços]],3,0))</f>
        <v>Não</v>
      </c>
      <c r="C610" t="str">
        <f>IF(E610=0,TEXT(dados!A525,"00000000"),IF(E610=2,TEXT(dados!A525,"0000"),TEXT(dados!A525,"#")))</f>
        <v>22011000</v>
      </c>
      <c r="D610">
        <f>IF(dados!B525=0,"",dados!B525)</f>
        <v>1</v>
      </c>
      <c r="E610">
        <f>dados!C525</f>
        <v>0</v>
      </c>
      <c r="F610" t="str">
        <f>dados!D525</f>
        <v>Aguas minerais naturais comercializadas em recipientes com capacidade nominal inferior a 10 dez litros</v>
      </c>
      <c r="G610"/>
      <c r="H610"/>
      <c r="I610"/>
      <c r="J610"/>
      <c r="K610" s="13"/>
      <c r="L610" s="13">
        <f>dados!I525/100</f>
        <v>0.13449999999999998</v>
      </c>
      <c r="M610" s="13">
        <f>dados!J525/100</f>
        <v>0.17550000000000002</v>
      </c>
      <c r="N610" s="13">
        <f>dados!K525/100</f>
        <v>0.18</v>
      </c>
      <c r="O610" s="13">
        <f>dados!L525/100</f>
        <v>0</v>
      </c>
      <c r="P610" s="12" t="str">
        <f>LEFT(Tabela2[[#This Row],[Código]],2)</f>
        <v>22</v>
      </c>
    </row>
    <row r="611" spans="2:16" ht="15" customHeight="1" x14ac:dyDescent="0.25">
      <c r="B611" s="31" t="str">
        <f>IF(Tabela2[[#This Row],[Tipo]] = 0,LOOKUP(Tabela2[[#This Row],[RESUMO]],Tabela3[Grupo],Tabela3[Meus produtos]),VLOOKUP(Tabela2[[#This Row],[Código]],Tabela4[[Código NBS/LC116]:[Meus serviços]],3,0))</f>
        <v>Não</v>
      </c>
      <c r="C611" t="str">
        <f>IF(E611=0,TEXT(dados!A526,"00000000"),IF(E611=2,TEXT(dados!A526,"0000"),TEXT(dados!A526,"#")))</f>
        <v>22011000</v>
      </c>
      <c r="D611">
        <f>IF(dados!B526=0,"",dados!B526)</f>
        <v>2</v>
      </c>
      <c r="E611">
        <f>dados!C526</f>
        <v>0</v>
      </c>
      <c r="F611" t="str">
        <f>dados!D526</f>
        <v>Aguas minerais naturais comercializadas em recipientes com capacidade nominal igual ou superior a 10 dez litros</v>
      </c>
      <c r="G611"/>
      <c r="H611"/>
      <c r="I611"/>
      <c r="J611"/>
      <c r="K611" s="13"/>
      <c r="L611" s="13">
        <f>dados!I526/100</f>
        <v>0.13449999999999998</v>
      </c>
      <c r="M611" s="13">
        <f>dados!J526/100</f>
        <v>0.17550000000000002</v>
      </c>
      <c r="N611" s="13">
        <f>dados!K526/100</f>
        <v>0.18</v>
      </c>
      <c r="O611" s="13">
        <f>dados!L526/100</f>
        <v>0</v>
      </c>
      <c r="P611" s="12" t="str">
        <f>LEFT(Tabela2[[#This Row],[Código]],2)</f>
        <v>22</v>
      </c>
    </row>
    <row r="612" spans="2:16" ht="15" customHeight="1" x14ac:dyDescent="0.25">
      <c r="B612" s="31" t="str">
        <f>IF(Tabela2[[#This Row],[Tipo]] = 0,LOOKUP(Tabela2[[#This Row],[RESUMO]],Tabela3[Grupo],Tabela3[Meus produtos]),VLOOKUP(Tabela2[[#This Row],[Código]],Tabela4[[Código NBS/LC116]:[Meus serviços]],3,0))</f>
        <v>Não</v>
      </c>
      <c r="C612" t="str">
        <f>IF(E612=0,TEXT(dados!A527,"00000000"),IF(E612=2,TEXT(dados!A527,"0000"),TEXT(dados!A527,"#")))</f>
        <v>22019000</v>
      </c>
      <c r="D612" t="str">
        <f>IF(dados!B527=0,"",dados!B527)</f>
        <v/>
      </c>
      <c r="E612">
        <f>dados!C527</f>
        <v>0</v>
      </c>
      <c r="F612" t="str">
        <f>dados!D527</f>
        <v>Outs.aguas,s/acucar,n/aromatizadas,etc.gelo e neve</v>
      </c>
      <c r="G612"/>
      <c r="H612"/>
      <c r="I612"/>
      <c r="J612"/>
      <c r="K612" s="13"/>
      <c r="L612" s="13">
        <f>dados!I527/100</f>
        <v>0.13449999999999998</v>
      </c>
      <c r="M612" s="13">
        <f>dados!J527/100</f>
        <v>0.17550000000000002</v>
      </c>
      <c r="N612" s="13">
        <f>dados!K527/100</f>
        <v>0.18</v>
      </c>
      <c r="O612" s="13">
        <f>dados!L527/100</f>
        <v>0</v>
      </c>
      <c r="P612" s="12" t="str">
        <f>LEFT(Tabela2[[#This Row],[Código]],2)</f>
        <v>22</v>
      </c>
    </row>
    <row r="613" spans="2:16" ht="15" customHeight="1" x14ac:dyDescent="0.25">
      <c r="B613" s="31" t="str">
        <f>IF(Tabela2[[#This Row],[Tipo]] = 0,LOOKUP(Tabela2[[#This Row],[RESUMO]],Tabela3[Grupo],Tabela3[Meus produtos]),VLOOKUP(Tabela2[[#This Row],[Código]],Tabela4[[Código NBS/LC116]:[Meus serviços]],3,0))</f>
        <v>Não</v>
      </c>
      <c r="C613" t="str">
        <f>IF(E613=0,TEXT(dados!A528,"00000000"),IF(E613=2,TEXT(dados!A528,"0000"),TEXT(dados!A528,"#")))</f>
        <v>22021000</v>
      </c>
      <c r="D613" t="str">
        <f>IF(dados!B528=0,"",dados!B528)</f>
        <v/>
      </c>
      <c r="E613">
        <f>dados!C528</f>
        <v>0</v>
      </c>
      <c r="F613" t="str">
        <f>dados!D528</f>
        <v>Bebidas liquidos alcoolicos e vinagres aguas incluindo as aguas minerais e as aguas gaseificadas adicionadas de acucar ou de outros edulcorantes ou aromatizadas e outras bebidas nao alcoolicas exceto sucos sumos de fruta ou de produtos horticolas da posicao 20 09 aguas incluindo as aguas minerais e as aguas gaseificadas adicionadas de acucar ou de outros edulcorantes ou aromatizadas</v>
      </c>
      <c r="G613"/>
      <c r="H613"/>
      <c r="I613"/>
      <c r="J613"/>
      <c r="K613" s="13"/>
      <c r="L613" s="13">
        <f>dados!I528/100</f>
        <v>0.13880000000000001</v>
      </c>
      <c r="M613" s="13">
        <f>dados!J528/100</f>
        <v>0.18479999999999999</v>
      </c>
      <c r="N613" s="13">
        <f>dados!K528/100</f>
        <v>0.18</v>
      </c>
      <c r="O613" s="13">
        <f>dados!L528/100</f>
        <v>0</v>
      </c>
      <c r="P613" s="12" t="str">
        <f>LEFT(Tabela2[[#This Row],[Código]],2)</f>
        <v>22</v>
      </c>
    </row>
    <row r="614" spans="2:16" ht="15" customHeight="1" x14ac:dyDescent="0.25">
      <c r="B614" s="31" t="str">
        <f>IF(Tabela2[[#This Row],[Tipo]] = 0,LOOKUP(Tabela2[[#This Row],[RESUMO]],Tabela3[Grupo],Tabela3[Meus produtos]),VLOOKUP(Tabela2[[#This Row],[Código]],Tabela4[[Código NBS/LC116]:[Meus serviços]],3,0))</f>
        <v>Não</v>
      </c>
      <c r="C614" t="str">
        <f>IF(E614=0,TEXT(dados!A529,"00000000"),IF(E614=2,TEXT(dados!A529,"0000"),TEXT(dados!A529,"#")))</f>
        <v>22021000</v>
      </c>
      <c r="D614">
        <f>IF(dados!B529=0,"",dados!B529)</f>
        <v>1</v>
      </c>
      <c r="E614">
        <f>dados!C529</f>
        <v>0</v>
      </c>
      <c r="F614" t="str">
        <f>dados!D529</f>
        <v>Refrescos</v>
      </c>
      <c r="G614"/>
      <c r="H614"/>
      <c r="I614"/>
      <c r="J614"/>
      <c r="K614" s="13"/>
      <c r="L614" s="13">
        <f>dados!I529/100</f>
        <v>0.13880000000000001</v>
      </c>
      <c r="M614" s="13">
        <f>dados!J529/100</f>
        <v>0.18479999999999999</v>
      </c>
      <c r="N614" s="13">
        <f>dados!K529/100</f>
        <v>0.18</v>
      </c>
      <c r="O614" s="13">
        <f>dados!L529/100</f>
        <v>0</v>
      </c>
      <c r="P614" s="12" t="str">
        <f>LEFT(Tabela2[[#This Row],[Código]],2)</f>
        <v>22</v>
      </c>
    </row>
    <row r="615" spans="2:16" ht="15" customHeight="1" x14ac:dyDescent="0.25">
      <c r="B615" s="31" t="str">
        <f>IF(Tabela2[[#This Row],[Tipo]] = 0,LOOKUP(Tabela2[[#This Row],[RESUMO]],Tabela3[Grupo],Tabela3[Meus produtos]),VLOOKUP(Tabela2[[#This Row],[Código]],Tabela4[[Código NBS/LC116]:[Meus serviços]],3,0))</f>
        <v>Não</v>
      </c>
      <c r="C615" t="str">
        <f>IF(E615=0,TEXT(dados!A530,"00000000"),IF(E615=2,TEXT(dados!A530,"0000"),TEXT(dados!A530,"#")))</f>
        <v>22029100</v>
      </c>
      <c r="D615" t="str">
        <f>IF(dados!B530=0,"",dados!B530)</f>
        <v/>
      </c>
      <c r="E615">
        <f>dados!C530</f>
        <v>0</v>
      </c>
      <c r="F615" t="str">
        <f>dados!D530</f>
        <v>Cerveja sem alcool</v>
      </c>
      <c r="G615"/>
      <c r="H615"/>
      <c r="I615"/>
      <c r="J615"/>
      <c r="K615" s="13"/>
      <c r="L615" s="13">
        <f>dados!I530/100</f>
        <v>0.13970000000000002</v>
      </c>
      <c r="M615" s="13">
        <f>dados!J530/100</f>
        <v>0.1807</v>
      </c>
      <c r="N615" s="13">
        <f>dados!K530/100</f>
        <v>0.18</v>
      </c>
      <c r="O615" s="13">
        <f>dados!L530/100</f>
        <v>0</v>
      </c>
      <c r="P615" s="12" t="str">
        <f>LEFT(Tabela2[[#This Row],[Código]],2)</f>
        <v>22</v>
      </c>
    </row>
    <row r="616" spans="2:16" ht="15" customHeight="1" x14ac:dyDescent="0.25">
      <c r="B616" s="31" t="str">
        <f>IF(Tabela2[[#This Row],[Tipo]] = 0,LOOKUP(Tabela2[[#This Row],[RESUMO]],Tabela3[Grupo],Tabela3[Meus produtos]),VLOOKUP(Tabela2[[#This Row],[Código]],Tabela4[[Código NBS/LC116]:[Meus serviços]],3,0))</f>
        <v>Não</v>
      </c>
      <c r="C616" t="str">
        <f>IF(E616=0,TEXT(dados!A531,"00000000"),IF(E616=2,TEXT(dados!A531,"0000"),TEXT(dados!A531,"#")))</f>
        <v>22029900</v>
      </c>
      <c r="D616" t="str">
        <f>IF(dados!B531=0,"",dados!B531)</f>
        <v/>
      </c>
      <c r="E616">
        <f>dados!C531</f>
        <v>0</v>
      </c>
      <c r="F616" t="str">
        <f>dados!D531</f>
        <v>Outras</v>
      </c>
      <c r="G616"/>
      <c r="H616"/>
      <c r="I616"/>
      <c r="J616"/>
      <c r="K616" s="13"/>
      <c r="L616" s="13">
        <f>dados!I531/100</f>
        <v>0.13819999999999999</v>
      </c>
      <c r="M616" s="13">
        <f>dados!J531/100</f>
        <v>0.18049999999999999</v>
      </c>
      <c r="N616" s="13">
        <f>dados!K531/100</f>
        <v>0.18</v>
      </c>
      <c r="O616" s="13">
        <f>dados!L531/100</f>
        <v>0</v>
      </c>
      <c r="P616" s="12" t="str">
        <f>LEFT(Tabela2[[#This Row],[Código]],2)</f>
        <v>22</v>
      </c>
    </row>
    <row r="617" spans="2:16" ht="15" customHeight="1" x14ac:dyDescent="0.25">
      <c r="B617" s="31" t="str">
        <f>IF(Tabela2[[#This Row],[Tipo]] = 0,LOOKUP(Tabela2[[#This Row],[RESUMO]],Tabela3[Grupo],Tabela3[Meus produtos]),VLOOKUP(Tabela2[[#This Row],[Código]],Tabela4[[Código NBS/LC116]:[Meus serviços]],3,0))</f>
        <v>Não</v>
      </c>
      <c r="C617" t="str">
        <f>IF(E617=0,TEXT(dados!A532,"00000000"),IF(E617=2,TEXT(dados!A532,"0000"),TEXT(dados!A532,"#")))</f>
        <v>22029900</v>
      </c>
      <c r="D617">
        <f>IF(dados!B532=0,"",dados!B532)</f>
        <v>1</v>
      </c>
      <c r="E617">
        <f>dados!C532</f>
        <v>0</v>
      </c>
      <c r="F617" t="str">
        <f>dados!D532</f>
        <v>Outras</v>
      </c>
      <c r="G617"/>
      <c r="H617"/>
      <c r="I617"/>
      <c r="J617"/>
      <c r="K617" s="13"/>
      <c r="L617" s="13">
        <f>dados!I532/100</f>
        <v>0.13449999999999998</v>
      </c>
      <c r="M617" s="13">
        <f>dados!J532/100</f>
        <v>0.17679999999999998</v>
      </c>
      <c r="N617" s="13">
        <f>dados!K532/100</f>
        <v>0.18</v>
      </c>
      <c r="O617" s="13">
        <f>dados!L532/100</f>
        <v>0</v>
      </c>
      <c r="P617" s="12" t="str">
        <f>LEFT(Tabela2[[#This Row],[Código]],2)</f>
        <v>22</v>
      </c>
    </row>
    <row r="618" spans="2:16" ht="15" customHeight="1" x14ac:dyDescent="0.25">
      <c r="B618" s="31" t="str">
        <f>IF(Tabela2[[#This Row],[Tipo]] = 0,LOOKUP(Tabela2[[#This Row],[RESUMO]],Tabela3[Grupo],Tabela3[Meus produtos]),VLOOKUP(Tabela2[[#This Row],[Código]],Tabela4[[Código NBS/LC116]:[Meus serviços]],3,0))</f>
        <v>Não</v>
      </c>
      <c r="C618" t="str">
        <f>IF(E618=0,TEXT(dados!A533,"00000000"),IF(E618=2,TEXT(dados!A533,"0000"),TEXT(dados!A533,"#")))</f>
        <v>22029900</v>
      </c>
      <c r="D618">
        <f>IF(dados!B533=0,"",dados!B533)</f>
        <v>2</v>
      </c>
      <c r="E618">
        <f>dados!C533</f>
        <v>0</v>
      </c>
      <c r="F618" t="str">
        <f>dados!D533</f>
        <v>Outras</v>
      </c>
      <c r="G618"/>
      <c r="H618"/>
      <c r="I618"/>
      <c r="J618"/>
      <c r="K618" s="13"/>
      <c r="L618" s="13">
        <f>dados!I533/100</f>
        <v>0.13449999999999998</v>
      </c>
      <c r="M618" s="13">
        <f>dados!J533/100</f>
        <v>0.17679999999999998</v>
      </c>
      <c r="N618" s="13">
        <f>dados!K533/100</f>
        <v>0.18</v>
      </c>
      <c r="O618" s="13">
        <f>dados!L533/100</f>
        <v>0</v>
      </c>
      <c r="P618" s="12" t="str">
        <f>LEFT(Tabela2[[#This Row],[Código]],2)</f>
        <v>22</v>
      </c>
    </row>
    <row r="619" spans="2:16" ht="15" customHeight="1" x14ac:dyDescent="0.25">
      <c r="B619" s="31" t="str">
        <f>IF(Tabela2[[#This Row],[Tipo]] = 0,LOOKUP(Tabela2[[#This Row],[RESUMO]],Tabela3[Grupo],Tabela3[Meus produtos]),VLOOKUP(Tabela2[[#This Row],[Código]],Tabela4[[Código NBS/LC116]:[Meus serviços]],3,0))</f>
        <v>Não</v>
      </c>
      <c r="C619" t="str">
        <f>IF(E619=0,TEXT(dados!A534,"00000000"),IF(E619=2,TEXT(dados!A534,"0000"),TEXT(dados!A534,"#")))</f>
        <v>22029900</v>
      </c>
      <c r="D619">
        <f>IF(dados!B534=0,"",dados!B534)</f>
        <v>3</v>
      </c>
      <c r="E619">
        <f>dados!C534</f>
        <v>0</v>
      </c>
      <c r="F619" t="str">
        <f>dados!D534</f>
        <v>Outras</v>
      </c>
      <c r="G619"/>
      <c r="H619"/>
      <c r="I619"/>
      <c r="J619"/>
      <c r="K619" s="13"/>
      <c r="L619" s="13">
        <f>dados!I534/100</f>
        <v>0.13819999999999999</v>
      </c>
      <c r="M619" s="13">
        <f>dados!J534/100</f>
        <v>0.18049999999999999</v>
      </c>
      <c r="N619" s="13">
        <f>dados!K534/100</f>
        <v>0.18</v>
      </c>
      <c r="O619" s="13">
        <f>dados!L534/100</f>
        <v>0</v>
      </c>
      <c r="P619" s="12" t="str">
        <f>LEFT(Tabela2[[#This Row],[Código]],2)</f>
        <v>22</v>
      </c>
    </row>
    <row r="620" spans="2:16" ht="15" customHeight="1" x14ac:dyDescent="0.25">
      <c r="B620" s="31" t="str">
        <f>IF(Tabela2[[#This Row],[Tipo]] = 0,LOOKUP(Tabela2[[#This Row],[RESUMO]],Tabela3[Grupo],Tabela3[Meus produtos]),VLOOKUP(Tabela2[[#This Row],[Código]],Tabela4[[Código NBS/LC116]:[Meus serviços]],3,0))</f>
        <v>Não</v>
      </c>
      <c r="C620" t="str">
        <f>IF(E620=0,TEXT(dados!A535,"00000000"),IF(E620=2,TEXT(dados!A535,"0000"),TEXT(dados!A535,"#")))</f>
        <v>22029900</v>
      </c>
      <c r="D620">
        <f>IF(dados!B535=0,"",dados!B535)</f>
        <v>4</v>
      </c>
      <c r="E620">
        <f>dados!C535</f>
        <v>0</v>
      </c>
      <c r="F620" t="str">
        <f>dados!D535</f>
        <v>Outras</v>
      </c>
      <c r="G620"/>
      <c r="H620"/>
      <c r="I620"/>
      <c r="J620"/>
      <c r="K620" s="13"/>
      <c r="L620" s="13">
        <f>dados!I535/100</f>
        <v>0.13819999999999999</v>
      </c>
      <c r="M620" s="13">
        <f>dados!J535/100</f>
        <v>0.18049999999999999</v>
      </c>
      <c r="N620" s="13">
        <f>dados!K535/100</f>
        <v>0.18</v>
      </c>
      <c r="O620" s="13">
        <f>dados!L535/100</f>
        <v>0</v>
      </c>
      <c r="P620" s="12" t="str">
        <f>LEFT(Tabela2[[#This Row],[Código]],2)</f>
        <v>22</v>
      </c>
    </row>
    <row r="621" spans="2:16" ht="15" customHeight="1" x14ac:dyDescent="0.25">
      <c r="B621" s="31" t="str">
        <f>IF(Tabela2[[#This Row],[Tipo]] = 0,LOOKUP(Tabela2[[#This Row],[RESUMO]],Tabela3[Grupo],Tabela3[Meus produtos]),VLOOKUP(Tabela2[[#This Row],[Código]],Tabela4[[Código NBS/LC116]:[Meus serviços]],3,0))</f>
        <v>Não</v>
      </c>
      <c r="C621" t="str">
        <f>IF(E621=0,TEXT(dados!A536,"00000000"),IF(E621=2,TEXT(dados!A536,"0000"),TEXT(dados!A536,"#")))</f>
        <v>22029900</v>
      </c>
      <c r="D621">
        <f>IF(dados!B536=0,"",dados!B536)</f>
        <v>5</v>
      </c>
      <c r="E621">
        <f>dados!C536</f>
        <v>0</v>
      </c>
      <c r="F621" t="str">
        <f>dados!D536</f>
        <v xml:space="preserve"> Bebidas alimentares a base ou elaboradas a partir de materias primas vegetais classificadas nas posicoes 08 01 ou 08 02 no capitulo 10 ou no capitulo 12 exceto a posicao 12 01 que nao contenham leite animal produtos lacteos ou gorduras deles derivados em</v>
      </c>
      <c r="G621"/>
      <c r="H621"/>
      <c r="I621"/>
      <c r="J621"/>
      <c r="K621" s="13"/>
      <c r="L621" s="13">
        <f>dados!I536/100</f>
        <v>0.13449999999999998</v>
      </c>
      <c r="M621" s="13">
        <f>dados!J536/100</f>
        <v>0.17679999999999998</v>
      </c>
      <c r="N621" s="13">
        <f>dados!K536/100</f>
        <v>0.18</v>
      </c>
      <c r="O621" s="13">
        <f>dados!L536/100</f>
        <v>0</v>
      </c>
      <c r="P621" s="12" t="str">
        <f>LEFT(Tabela2[[#This Row],[Código]],2)</f>
        <v>22</v>
      </c>
    </row>
    <row r="622" spans="2:16" ht="15" customHeight="1" x14ac:dyDescent="0.25">
      <c r="B622" s="31" t="str">
        <f>IF(Tabela2[[#This Row],[Tipo]] = 0,LOOKUP(Tabela2[[#This Row],[RESUMO]],Tabela3[Grupo],Tabela3[Meus produtos]),VLOOKUP(Tabela2[[#This Row],[Código]],Tabela4[[Código NBS/LC116]:[Meus serviços]],3,0))</f>
        <v>Não</v>
      </c>
      <c r="C622" t="str">
        <f>IF(E622=0,TEXT(dados!A537,"00000000"),IF(E622=2,TEXT(dados!A537,"0000"),TEXT(dados!A537,"#")))</f>
        <v>22030000</v>
      </c>
      <c r="D622" t="str">
        <f>IF(dados!B537=0,"",dados!B537)</f>
        <v/>
      </c>
      <c r="E622">
        <f>dados!C537</f>
        <v>0</v>
      </c>
      <c r="F622" t="str">
        <f>dados!D537</f>
        <v>Cervejas de malte</v>
      </c>
      <c r="G622"/>
      <c r="H622"/>
      <c r="I622"/>
      <c r="J622"/>
      <c r="K622" s="13"/>
      <c r="L622" s="13">
        <f>dados!I537/100</f>
        <v>0.13970000000000002</v>
      </c>
      <c r="M622" s="13">
        <f>dados!J537/100</f>
        <v>0.1807</v>
      </c>
      <c r="N622" s="13">
        <f>dados!K537/100</f>
        <v>0.22</v>
      </c>
      <c r="O622" s="13">
        <f>dados!L537/100</f>
        <v>0</v>
      </c>
      <c r="P622" s="12" t="str">
        <f>LEFT(Tabela2[[#This Row],[Código]],2)</f>
        <v>22</v>
      </c>
    </row>
    <row r="623" spans="2:16" ht="15" customHeight="1" x14ac:dyDescent="0.25">
      <c r="B623" s="31" t="str">
        <f>IF(Tabela2[[#This Row],[Tipo]] = 0,LOOKUP(Tabela2[[#This Row],[RESUMO]],Tabela3[Grupo],Tabela3[Meus produtos]),VLOOKUP(Tabela2[[#This Row],[Código]],Tabela4[[Código NBS/LC116]:[Meus serviços]],3,0))</f>
        <v>Não</v>
      </c>
      <c r="C623" t="str">
        <f>IF(E623=0,TEXT(dados!A538,"00000000"),IF(E623=2,TEXT(dados!A538,"0000"),TEXT(dados!A538,"#")))</f>
        <v>22030000</v>
      </c>
      <c r="D623">
        <f>IF(dados!B538=0,"",dados!B538)</f>
        <v>1</v>
      </c>
      <c r="E623">
        <f>dados!C538</f>
        <v>0</v>
      </c>
      <c r="F623" t="str">
        <f>dados!D538</f>
        <v>Chope</v>
      </c>
      <c r="G623"/>
      <c r="H623"/>
      <c r="I623"/>
      <c r="J623"/>
      <c r="K623" s="13"/>
      <c r="L623" s="13">
        <f>dados!I538/100</f>
        <v>0.13970000000000002</v>
      </c>
      <c r="M623" s="13">
        <f>dados!J538/100</f>
        <v>0.1807</v>
      </c>
      <c r="N623" s="13">
        <f>dados!K538/100</f>
        <v>0.22</v>
      </c>
      <c r="O623" s="13">
        <f>dados!L538/100</f>
        <v>0</v>
      </c>
      <c r="P623" s="12" t="str">
        <f>LEFT(Tabela2[[#This Row],[Código]],2)</f>
        <v>22</v>
      </c>
    </row>
    <row r="624" spans="2:16" ht="15" customHeight="1" x14ac:dyDescent="0.25">
      <c r="B624" s="31" t="str">
        <f>IF(Tabela2[[#This Row],[Tipo]] = 0,LOOKUP(Tabela2[[#This Row],[RESUMO]],Tabela3[Grupo],Tabela3[Meus produtos]),VLOOKUP(Tabela2[[#This Row],[Código]],Tabela4[[Código NBS/LC116]:[Meus serviços]],3,0))</f>
        <v>Não</v>
      </c>
      <c r="C624" t="str">
        <f>IF(E624=0,TEXT(dados!A539,"00000000"),IF(E624=2,TEXT(dados!A539,"0000"),TEXT(dados!A539,"#")))</f>
        <v>22041010</v>
      </c>
      <c r="D624" t="str">
        <f>IF(dados!B539=0,"",dados!B539)</f>
        <v/>
      </c>
      <c r="E624">
        <f>dados!C539</f>
        <v>0</v>
      </c>
      <c r="F624" t="str">
        <f>dados!D539</f>
        <v>Vinhos de uvas frescas,tipo champanha (champagne)</v>
      </c>
      <c r="G624"/>
      <c r="H624"/>
      <c r="I624"/>
      <c r="J624"/>
      <c r="K624" s="13"/>
      <c r="L624" s="13">
        <f>dados!I539/100</f>
        <v>0.1429</v>
      </c>
      <c r="M624" s="13">
        <f>dados!J539/100</f>
        <v>0.18390000000000001</v>
      </c>
      <c r="N624" s="13">
        <f>dados!K539/100</f>
        <v>0.25</v>
      </c>
      <c r="O624" s="13">
        <f>dados!L539/100</f>
        <v>0</v>
      </c>
      <c r="P624" s="12" t="str">
        <f>LEFT(Tabela2[[#This Row],[Código]],2)</f>
        <v>22</v>
      </c>
    </row>
    <row r="625" spans="2:16" ht="15" customHeight="1" x14ac:dyDescent="0.25">
      <c r="B625" s="31" t="str">
        <f>IF(Tabela2[[#This Row],[Tipo]] = 0,LOOKUP(Tabela2[[#This Row],[RESUMO]],Tabela3[Grupo],Tabela3[Meus produtos]),VLOOKUP(Tabela2[[#This Row],[Código]],Tabela4[[Código NBS/LC116]:[Meus serviços]],3,0))</f>
        <v>Não</v>
      </c>
      <c r="C625" t="str">
        <f>IF(E625=0,TEXT(dados!A540,"00000000"),IF(E625=2,TEXT(dados!A540,"0000"),TEXT(dados!A540,"#")))</f>
        <v>22041090</v>
      </c>
      <c r="D625" t="str">
        <f>IF(dados!B540=0,"",dados!B540)</f>
        <v/>
      </c>
      <c r="E625">
        <f>dados!C540</f>
        <v>0</v>
      </c>
      <c r="F625" t="str">
        <f>dados!D540</f>
        <v>Outs.vinhos de uvas frescas,espumantes e espumosos</v>
      </c>
      <c r="G625"/>
      <c r="H625"/>
      <c r="I625"/>
      <c r="J625"/>
      <c r="K625" s="13"/>
      <c r="L625" s="13">
        <f>dados!I540/100</f>
        <v>0.1429</v>
      </c>
      <c r="M625" s="13">
        <f>dados!J540/100</f>
        <v>0.18390000000000001</v>
      </c>
      <c r="N625" s="13">
        <f>dados!K540/100</f>
        <v>0.25</v>
      </c>
      <c r="O625" s="13">
        <f>dados!L540/100</f>
        <v>0</v>
      </c>
      <c r="P625" s="12" t="str">
        <f>LEFT(Tabela2[[#This Row],[Código]],2)</f>
        <v>22</v>
      </c>
    </row>
    <row r="626" spans="2:16" ht="15" customHeight="1" x14ac:dyDescent="0.25">
      <c r="B626" s="31" t="str">
        <f>IF(Tabela2[[#This Row],[Tipo]] = 0,LOOKUP(Tabela2[[#This Row],[RESUMO]],Tabela3[Grupo],Tabela3[Meus produtos]),VLOOKUP(Tabela2[[#This Row],[Código]],Tabela4[[Código NBS/LC116]:[Meus serviços]],3,0))</f>
        <v>Não</v>
      </c>
      <c r="C626" t="str">
        <f>IF(E626=0,TEXT(dados!A541,"00000000"),IF(E626=2,TEXT(dados!A541,"0000"),TEXT(dados!A541,"#")))</f>
        <v>22042100</v>
      </c>
      <c r="D626" t="str">
        <f>IF(dados!B541=0,"",dados!B541)</f>
        <v/>
      </c>
      <c r="E626">
        <f>dados!C541</f>
        <v>0</v>
      </c>
      <c r="F626" t="str">
        <f>dados!D541</f>
        <v>Bebidas liquidos alcoolicos e vinagres Vinhos de uvas frescas incluindo os vinhos enriquecidos com alcool mostos de uvas excluindo os da posicao 20 09 em recipientes de capacidade nao superior a 2 l</v>
      </c>
      <c r="G626"/>
      <c r="H626"/>
      <c r="I626"/>
      <c r="J626"/>
      <c r="K626" s="13"/>
      <c r="L626" s="13">
        <f>dados!I541/100</f>
        <v>0.1429</v>
      </c>
      <c r="M626" s="13">
        <f>dados!J541/100</f>
        <v>0.19219999999999998</v>
      </c>
      <c r="N626" s="13">
        <f>dados!K541/100</f>
        <v>0.25</v>
      </c>
      <c r="O626" s="13">
        <f>dados!L541/100</f>
        <v>0</v>
      </c>
      <c r="P626" s="12" t="str">
        <f>LEFT(Tabela2[[#This Row],[Código]],2)</f>
        <v>22</v>
      </c>
    </row>
    <row r="627" spans="2:16" ht="15" customHeight="1" x14ac:dyDescent="0.25">
      <c r="B627" s="31" t="str">
        <f>IF(Tabela2[[#This Row],[Tipo]] = 0,LOOKUP(Tabela2[[#This Row],[RESUMO]],Tabela3[Grupo],Tabela3[Meus produtos]),VLOOKUP(Tabela2[[#This Row],[Código]],Tabela4[[Código NBS/LC116]:[Meus serviços]],3,0))</f>
        <v>Não</v>
      </c>
      <c r="C627" t="str">
        <f>IF(E627=0,TEXT(dados!A542,"00000000"),IF(E627=2,TEXT(dados!A542,"0000"),TEXT(dados!A542,"#")))</f>
        <v>22042100</v>
      </c>
      <c r="D627">
        <f>IF(dados!B542=0,"",dados!B542)</f>
        <v>1</v>
      </c>
      <c r="E627">
        <f>dados!C542</f>
        <v>0</v>
      </c>
      <c r="F627" t="str">
        <f>dados!D542</f>
        <v>Vinhos da madeira, do porto e de xerez</v>
      </c>
      <c r="G627"/>
      <c r="H627"/>
      <c r="I627"/>
      <c r="J627"/>
      <c r="K627" s="13"/>
      <c r="L627" s="13">
        <f>dados!I542/100</f>
        <v>0.15029999999999999</v>
      </c>
      <c r="M627" s="13">
        <f>dados!J542/100</f>
        <v>0.1996</v>
      </c>
      <c r="N627" s="13">
        <f>dados!K542/100</f>
        <v>0.25</v>
      </c>
      <c r="O627" s="13">
        <f>dados!L542/100</f>
        <v>0</v>
      </c>
      <c r="P627" s="12" t="str">
        <f>LEFT(Tabela2[[#This Row],[Código]],2)</f>
        <v>22</v>
      </c>
    </row>
    <row r="628" spans="2:16" ht="15" customHeight="1" x14ac:dyDescent="0.25">
      <c r="B628" s="31" t="str">
        <f>IF(Tabela2[[#This Row],[Tipo]] = 0,LOOKUP(Tabela2[[#This Row],[RESUMO]],Tabela3[Grupo],Tabela3[Meus produtos]),VLOOKUP(Tabela2[[#This Row],[Código]],Tabela4[[Código NBS/LC116]:[Meus serviços]],3,0))</f>
        <v>Não</v>
      </c>
      <c r="C628" t="str">
        <f>IF(E628=0,TEXT(dados!A543,"00000000"),IF(E628=2,TEXT(dados!A543,"0000"),TEXT(dados!A543,"#")))</f>
        <v>22042211</v>
      </c>
      <c r="D628" t="str">
        <f>IF(dados!B543=0,"",dados!B543)</f>
        <v/>
      </c>
      <c r="E628">
        <f>dados!C543</f>
        <v>0</v>
      </c>
      <c r="F628" t="str">
        <f>dados!D543</f>
        <v>Bebidas liquidos alcoolicos e vinagres Vinhos de uvas frescas incluindo os vinhos enriquecidos com alcool mostos de uvas excluindo os da posicao 20 09 em recipientes de capacidade nao superior a 5 l</v>
      </c>
      <c r="G628"/>
      <c r="H628"/>
      <c r="I628"/>
      <c r="J628"/>
      <c r="K628" s="13"/>
      <c r="L628" s="13">
        <f>dados!I543/100</f>
        <v>0.1429</v>
      </c>
      <c r="M628" s="13">
        <f>dados!J543/100</f>
        <v>0.18390000000000001</v>
      </c>
      <c r="N628" s="13">
        <f>dados!K543/100</f>
        <v>0.25</v>
      </c>
      <c r="O628" s="13">
        <f>dados!L543/100</f>
        <v>0</v>
      </c>
      <c r="P628" s="12" t="str">
        <f>LEFT(Tabela2[[#This Row],[Código]],2)</f>
        <v>22</v>
      </c>
    </row>
    <row r="629" spans="2:16" ht="15" customHeight="1" x14ac:dyDescent="0.25">
      <c r="B629" s="31" t="str">
        <f>IF(Tabela2[[#This Row],[Tipo]] = 0,LOOKUP(Tabela2[[#This Row],[RESUMO]],Tabela3[Grupo],Tabela3[Meus produtos]),VLOOKUP(Tabela2[[#This Row],[Código]],Tabela4[[Código NBS/LC116]:[Meus serviços]],3,0))</f>
        <v>Não</v>
      </c>
      <c r="C629" t="str">
        <f>IF(E629=0,TEXT(dados!A544,"00000000"),IF(E629=2,TEXT(dados!A544,"0000"),TEXT(dados!A544,"#")))</f>
        <v>22042211</v>
      </c>
      <c r="D629">
        <f>IF(dados!B544=0,"",dados!B544)</f>
        <v>1</v>
      </c>
      <c r="E629">
        <f>dados!C544</f>
        <v>0</v>
      </c>
      <c r="F629" t="str">
        <f>dados!D544</f>
        <v>Em recipientes de capacidade nao superior a 5 l</v>
      </c>
      <c r="G629"/>
      <c r="H629"/>
      <c r="I629"/>
      <c r="J629"/>
      <c r="K629" s="13"/>
      <c r="L629" s="13">
        <f>dados!I544/100</f>
        <v>0.15029999999999999</v>
      </c>
      <c r="M629" s="13">
        <f>dados!J544/100</f>
        <v>0.1913</v>
      </c>
      <c r="N629" s="13">
        <f>dados!K544/100</f>
        <v>0.25</v>
      </c>
      <c r="O629" s="13">
        <f>dados!L544/100</f>
        <v>0</v>
      </c>
      <c r="P629" s="12" t="str">
        <f>LEFT(Tabela2[[#This Row],[Código]],2)</f>
        <v>22</v>
      </c>
    </row>
    <row r="630" spans="2:16" ht="15" customHeight="1" x14ac:dyDescent="0.25">
      <c r="B630" s="31" t="str">
        <f>IF(Tabela2[[#This Row],[Tipo]] = 0,LOOKUP(Tabela2[[#This Row],[RESUMO]],Tabela3[Grupo],Tabela3[Meus produtos]),VLOOKUP(Tabela2[[#This Row],[Código]],Tabela4[[Código NBS/LC116]:[Meus serviços]],3,0))</f>
        <v>Não</v>
      </c>
      <c r="C630" t="str">
        <f>IF(E630=0,TEXT(dados!A545,"00000000"),IF(E630=2,TEXT(dados!A545,"0000"),TEXT(dados!A545,"#")))</f>
        <v>22042219</v>
      </c>
      <c r="D630" t="str">
        <f>IF(dados!B545=0,"",dados!B545)</f>
        <v/>
      </c>
      <c r="E630">
        <f>dados!C545</f>
        <v>0</v>
      </c>
      <c r="F630" t="str">
        <f>dados!D545</f>
        <v>Outros</v>
      </c>
      <c r="G630"/>
      <c r="H630"/>
      <c r="I630"/>
      <c r="J630"/>
      <c r="K630" s="13"/>
      <c r="L630" s="13">
        <f>dados!I545/100</f>
        <v>0.1429</v>
      </c>
      <c r="M630" s="13">
        <f>dados!J545/100</f>
        <v>0.18390000000000001</v>
      </c>
      <c r="N630" s="13">
        <f>dados!K545/100</f>
        <v>0.25</v>
      </c>
      <c r="O630" s="13">
        <f>dados!L545/100</f>
        <v>0</v>
      </c>
      <c r="P630" s="12" t="str">
        <f>LEFT(Tabela2[[#This Row],[Código]],2)</f>
        <v>22</v>
      </c>
    </row>
    <row r="631" spans="2:16" ht="15" customHeight="1" x14ac:dyDescent="0.25">
      <c r="B631" s="31" t="str">
        <f>IF(Tabela2[[#This Row],[Tipo]] = 0,LOOKUP(Tabela2[[#This Row],[RESUMO]],Tabela3[Grupo],Tabela3[Meus produtos]),VLOOKUP(Tabela2[[#This Row],[Código]],Tabela4[[Código NBS/LC116]:[Meus serviços]],3,0))</f>
        <v>Não</v>
      </c>
      <c r="C631" t="str">
        <f>IF(E631=0,TEXT(dados!A546,"00000000"),IF(E631=2,TEXT(dados!A546,"0000"),TEXT(dados!A546,"#")))</f>
        <v>22042219</v>
      </c>
      <c r="D631">
        <f>IF(dados!B546=0,"",dados!B546)</f>
        <v>1</v>
      </c>
      <c r="E631">
        <f>dados!C546</f>
        <v>0</v>
      </c>
      <c r="F631" t="str">
        <f>dados!D546</f>
        <v>Outros</v>
      </c>
      <c r="G631"/>
      <c r="H631"/>
      <c r="I631"/>
      <c r="J631"/>
      <c r="K631" s="13"/>
      <c r="L631" s="13">
        <f>dados!I546/100</f>
        <v>0.15029999999999999</v>
      </c>
      <c r="M631" s="13">
        <f>dados!J546/100</f>
        <v>0.1913</v>
      </c>
      <c r="N631" s="13">
        <f>dados!K546/100</f>
        <v>0.25</v>
      </c>
      <c r="O631" s="13">
        <f>dados!L546/100</f>
        <v>0</v>
      </c>
      <c r="P631" s="12" t="str">
        <f>LEFT(Tabela2[[#This Row],[Código]],2)</f>
        <v>22</v>
      </c>
    </row>
    <row r="632" spans="2:16" ht="15" customHeight="1" x14ac:dyDescent="0.25">
      <c r="B632" s="31" t="str">
        <f>IF(Tabela2[[#This Row],[Tipo]] = 0,LOOKUP(Tabela2[[#This Row],[RESUMO]],Tabela3[Grupo],Tabela3[Meus produtos]),VLOOKUP(Tabela2[[#This Row],[Código]],Tabela4[[Código NBS/LC116]:[Meus serviços]],3,0))</f>
        <v>Não</v>
      </c>
      <c r="C632" t="str">
        <f>IF(E632=0,TEXT(dados!A547,"00000000"),IF(E632=2,TEXT(dados!A547,"0000"),TEXT(dados!A547,"#")))</f>
        <v>22042220</v>
      </c>
      <c r="D632" t="str">
        <f>IF(dados!B547=0,"",dados!B547)</f>
        <v/>
      </c>
      <c r="E632">
        <f>dados!C547</f>
        <v>0</v>
      </c>
      <c r="F632" t="str">
        <f>dados!D547</f>
        <v>Bebidas liquidos alcoolicos e vinagres Vinhos de uvas frescas incluindo os vinhos enriquecidos com alcool mostos de uvas excluindo os da posicao 20 09 Mostos</v>
      </c>
      <c r="G632"/>
      <c r="H632"/>
      <c r="I632"/>
      <c r="J632"/>
      <c r="K632" s="13"/>
      <c r="L632" s="13">
        <f>dados!I547/100</f>
        <v>0.1429</v>
      </c>
      <c r="M632" s="13">
        <f>dados!J547/100</f>
        <v>0.18390000000000001</v>
      </c>
      <c r="N632" s="13">
        <f>dados!K547/100</f>
        <v>0.25</v>
      </c>
      <c r="O632" s="13">
        <f>dados!L547/100</f>
        <v>0</v>
      </c>
      <c r="P632" s="12" t="str">
        <f>LEFT(Tabela2[[#This Row],[Código]],2)</f>
        <v>22</v>
      </c>
    </row>
    <row r="633" spans="2:16" ht="15" customHeight="1" x14ac:dyDescent="0.25">
      <c r="B633" s="31" t="str">
        <f>IF(Tabela2[[#This Row],[Tipo]] = 0,LOOKUP(Tabela2[[#This Row],[RESUMO]],Tabela3[Grupo],Tabela3[Meus produtos]),VLOOKUP(Tabela2[[#This Row],[Código]],Tabela4[[Código NBS/LC116]:[Meus serviços]],3,0))</f>
        <v>Não</v>
      </c>
      <c r="C633" t="str">
        <f>IF(E633=0,TEXT(dados!A548,"00000000"),IF(E633=2,TEXT(dados!A548,"0000"),TEXT(dados!A548,"#")))</f>
        <v>22042910</v>
      </c>
      <c r="D633" t="str">
        <f>IF(dados!B548=0,"",dados!B548)</f>
        <v/>
      </c>
      <c r="E633">
        <f>dados!C548</f>
        <v>0</v>
      </c>
      <c r="F633" t="str">
        <f>dados!D548</f>
        <v>Bebidas liquidos alcoolicos e vinagres Vinhos de uvas frescas incluindo os vinhos enriquecidos com alcool mostos de uvas excluindo os da posicao 20 09 Vinhos</v>
      </c>
      <c r="G633"/>
      <c r="H633"/>
      <c r="I633"/>
      <c r="J633"/>
      <c r="K633" s="13"/>
      <c r="L633" s="13">
        <f>dados!I548/100</f>
        <v>0.1429</v>
      </c>
      <c r="M633" s="13">
        <f>dados!J548/100</f>
        <v>0.18390000000000001</v>
      </c>
      <c r="N633" s="13">
        <f>dados!K548/100</f>
        <v>0.25</v>
      </c>
      <c r="O633" s="13">
        <f>dados!L548/100</f>
        <v>0</v>
      </c>
      <c r="P633" s="12" t="str">
        <f>LEFT(Tabela2[[#This Row],[Código]],2)</f>
        <v>22</v>
      </c>
    </row>
    <row r="634" spans="2:16" ht="15" customHeight="1" x14ac:dyDescent="0.25">
      <c r="B634" s="31" t="str">
        <f>IF(Tabela2[[#This Row],[Tipo]] = 0,LOOKUP(Tabela2[[#This Row],[RESUMO]],Tabela3[Grupo],Tabela3[Meus produtos]),VLOOKUP(Tabela2[[#This Row],[Código]],Tabela4[[Código NBS/LC116]:[Meus serviços]],3,0))</f>
        <v>Não</v>
      </c>
      <c r="C634" t="str">
        <f>IF(E634=0,TEXT(dados!A549,"00000000"),IF(E634=2,TEXT(dados!A549,"0000"),TEXT(dados!A549,"#")))</f>
        <v>22042910</v>
      </c>
      <c r="D634">
        <f>IF(dados!B549=0,"",dados!B549)</f>
        <v>1</v>
      </c>
      <c r="E634">
        <f>dados!C549</f>
        <v>0</v>
      </c>
      <c r="F634" t="str">
        <f>dados!D549</f>
        <v>Vinhos</v>
      </c>
      <c r="G634"/>
      <c r="H634"/>
      <c r="I634"/>
      <c r="J634"/>
      <c r="K634" s="13"/>
      <c r="L634" s="13">
        <f>dados!I549/100</f>
        <v>0.15029999999999999</v>
      </c>
      <c r="M634" s="13">
        <f>dados!J549/100</f>
        <v>0.1913</v>
      </c>
      <c r="N634" s="13">
        <f>dados!K549/100</f>
        <v>0.25</v>
      </c>
      <c r="O634" s="13">
        <f>dados!L549/100</f>
        <v>0</v>
      </c>
      <c r="P634" s="12" t="str">
        <f>LEFT(Tabela2[[#This Row],[Código]],2)</f>
        <v>22</v>
      </c>
    </row>
    <row r="635" spans="2:16" ht="15" customHeight="1" x14ac:dyDescent="0.25">
      <c r="B635" s="31" t="str">
        <f>IF(Tabela2[[#This Row],[Tipo]] = 0,LOOKUP(Tabela2[[#This Row],[RESUMO]],Tabela3[Grupo],Tabela3[Meus produtos]),VLOOKUP(Tabela2[[#This Row],[Código]],Tabela4[[Código NBS/LC116]:[Meus serviços]],3,0))</f>
        <v>Não</v>
      </c>
      <c r="C635" t="str">
        <f>IF(E635=0,TEXT(dados!A550,"00000000"),IF(E635=2,TEXT(dados!A550,"0000"),TEXT(dados!A550,"#")))</f>
        <v>22042920</v>
      </c>
      <c r="D635" t="str">
        <f>IF(dados!B550=0,"",dados!B550)</f>
        <v/>
      </c>
      <c r="E635">
        <f>dados!C550</f>
        <v>0</v>
      </c>
      <c r="F635" t="str">
        <f>dados!D550</f>
        <v>Mostos</v>
      </c>
      <c r="G635"/>
      <c r="H635"/>
      <c r="I635"/>
      <c r="J635"/>
      <c r="K635" s="13"/>
      <c r="L635" s="13">
        <f>dados!I550/100</f>
        <v>0.1429</v>
      </c>
      <c r="M635" s="13">
        <f>dados!J550/100</f>
        <v>0.18390000000000001</v>
      </c>
      <c r="N635" s="13">
        <f>dados!K550/100</f>
        <v>0.25</v>
      </c>
      <c r="O635" s="13">
        <f>dados!L550/100</f>
        <v>0</v>
      </c>
      <c r="P635" s="12" t="str">
        <f>LEFT(Tabela2[[#This Row],[Código]],2)</f>
        <v>22</v>
      </c>
    </row>
    <row r="636" spans="2:16" ht="15" customHeight="1" x14ac:dyDescent="0.25">
      <c r="B636" s="31" t="str">
        <f>IF(Tabela2[[#This Row],[Tipo]] = 0,LOOKUP(Tabela2[[#This Row],[RESUMO]],Tabela3[Grupo],Tabela3[Meus produtos]),VLOOKUP(Tabela2[[#This Row],[Código]],Tabela4[[Código NBS/LC116]:[Meus serviços]],3,0))</f>
        <v>Não</v>
      </c>
      <c r="C636" t="str">
        <f>IF(E636=0,TEXT(dados!A551,"00000000"),IF(E636=2,TEXT(dados!A551,"0000"),TEXT(dados!A551,"#")))</f>
        <v>22043000</v>
      </c>
      <c r="D636" t="str">
        <f>IF(dados!B551=0,"",dados!B551)</f>
        <v/>
      </c>
      <c r="E636">
        <f>dados!C551</f>
        <v>0</v>
      </c>
      <c r="F636" t="str">
        <f>dados!D551</f>
        <v>Outros mostos de uvas</v>
      </c>
      <c r="G636"/>
      <c r="H636"/>
      <c r="I636"/>
      <c r="J636"/>
      <c r="K636" s="13"/>
      <c r="L636" s="13">
        <f>dados!I551/100</f>
        <v>0.1429</v>
      </c>
      <c r="M636" s="13">
        <f>dados!J551/100</f>
        <v>0.18390000000000001</v>
      </c>
      <c r="N636" s="13">
        <f>dados!K551/100</f>
        <v>0.25</v>
      </c>
      <c r="O636" s="13">
        <f>dados!L551/100</f>
        <v>0</v>
      </c>
      <c r="P636" s="12" t="str">
        <f>LEFT(Tabela2[[#This Row],[Código]],2)</f>
        <v>22</v>
      </c>
    </row>
    <row r="637" spans="2:16" ht="15" customHeight="1" x14ac:dyDescent="0.25">
      <c r="B637" s="31" t="str">
        <f>IF(Tabela2[[#This Row],[Tipo]] = 0,LOOKUP(Tabela2[[#This Row],[RESUMO]],Tabela3[Grupo],Tabela3[Meus produtos]),VLOOKUP(Tabela2[[#This Row],[Código]],Tabela4[[Código NBS/LC116]:[Meus serviços]],3,0))</f>
        <v>Não</v>
      </c>
      <c r="C637" t="str">
        <f>IF(E637=0,TEXT(dados!A552,"00000000"),IF(E637=2,TEXT(dados!A552,"0000"),TEXT(dados!A552,"#")))</f>
        <v>22051000</v>
      </c>
      <c r="D637" t="str">
        <f>IF(dados!B552=0,"",dados!B552)</f>
        <v/>
      </c>
      <c r="E637">
        <f>dados!C552</f>
        <v>0</v>
      </c>
      <c r="F637" t="str">
        <f>dados!D552</f>
        <v>Vermutes,outs.vinhos uvas frescas, aromatizs.recips&lt;=2l</v>
      </c>
      <c r="G637"/>
      <c r="H637"/>
      <c r="I637"/>
      <c r="J637"/>
      <c r="K637" s="13"/>
      <c r="L637" s="13">
        <f>dados!I552/100</f>
        <v>0.1467</v>
      </c>
      <c r="M637" s="13">
        <f>dados!J552/100</f>
        <v>0.18770000000000001</v>
      </c>
      <c r="N637" s="13">
        <f>dados!K552/100</f>
        <v>0.25</v>
      </c>
      <c r="O637" s="13">
        <f>dados!L552/100</f>
        <v>0</v>
      </c>
      <c r="P637" s="12" t="str">
        <f>LEFT(Tabela2[[#This Row],[Código]],2)</f>
        <v>22</v>
      </c>
    </row>
    <row r="638" spans="2:16" ht="15" customHeight="1" x14ac:dyDescent="0.25">
      <c r="B638" s="31" t="str">
        <f>IF(Tabela2[[#This Row],[Tipo]] = 0,LOOKUP(Tabela2[[#This Row],[RESUMO]],Tabela3[Grupo],Tabela3[Meus produtos]),VLOOKUP(Tabela2[[#This Row],[Código]],Tabela4[[Código NBS/LC116]:[Meus serviços]],3,0))</f>
        <v>Não</v>
      </c>
      <c r="C638" t="str">
        <f>IF(E638=0,TEXT(dados!A553,"00000000"),IF(E638=2,TEXT(dados!A553,"0000"),TEXT(dados!A553,"#")))</f>
        <v>22059000</v>
      </c>
      <c r="D638" t="str">
        <f>IF(dados!B553=0,"",dados!B553)</f>
        <v/>
      </c>
      <c r="E638">
        <f>dados!C553</f>
        <v>0</v>
      </c>
      <c r="F638" t="str">
        <f>dados!D553</f>
        <v>Outs.vermutes e vinhos de uvas frescas, aromatizados</v>
      </c>
      <c r="G638"/>
      <c r="H638"/>
      <c r="I638"/>
      <c r="J638"/>
      <c r="K638" s="13"/>
      <c r="L638" s="13">
        <f>dados!I553/100</f>
        <v>0.1467</v>
      </c>
      <c r="M638" s="13">
        <f>dados!J553/100</f>
        <v>0.18770000000000001</v>
      </c>
      <c r="N638" s="13">
        <f>dados!K553/100</f>
        <v>0.25</v>
      </c>
      <c r="O638" s="13">
        <f>dados!L553/100</f>
        <v>0</v>
      </c>
      <c r="P638" s="12" t="str">
        <f>LEFT(Tabela2[[#This Row],[Código]],2)</f>
        <v>22</v>
      </c>
    </row>
    <row r="639" spans="2:16" ht="15" customHeight="1" x14ac:dyDescent="0.25">
      <c r="B639" s="31" t="str">
        <f>IF(Tabela2[[#This Row],[Tipo]] = 0,LOOKUP(Tabela2[[#This Row],[RESUMO]],Tabela3[Grupo],Tabela3[Meus produtos]),VLOOKUP(Tabela2[[#This Row],[Código]],Tabela4[[Código NBS/LC116]:[Meus serviços]],3,0))</f>
        <v>Não</v>
      </c>
      <c r="C639" t="str">
        <f>IF(E639=0,TEXT(dados!A554,"00000000"),IF(E639=2,TEXT(dados!A554,"0000"),TEXT(dados!A554,"#")))</f>
        <v>22060010</v>
      </c>
      <c r="D639" t="str">
        <f>IF(dados!B554=0,"",dados!B554)</f>
        <v/>
      </c>
      <c r="E639">
        <f>dados!C554</f>
        <v>0</v>
      </c>
      <c r="F639" t="str">
        <f>dados!D554</f>
        <v>Sidra</v>
      </c>
      <c r="G639"/>
      <c r="H639"/>
      <c r="I639"/>
      <c r="J639"/>
      <c r="K639" s="13"/>
      <c r="L639" s="13">
        <f>dados!I554/100</f>
        <v>0.1429</v>
      </c>
      <c r="M639" s="13">
        <f>dados!J554/100</f>
        <v>0.18390000000000001</v>
      </c>
      <c r="N639" s="13">
        <f>dados!K554/100</f>
        <v>0.18</v>
      </c>
      <c r="O639" s="13">
        <f>dados!L554/100</f>
        <v>0</v>
      </c>
      <c r="P639" s="12" t="str">
        <f>LEFT(Tabela2[[#This Row],[Código]],2)</f>
        <v>22</v>
      </c>
    </row>
    <row r="640" spans="2:16" ht="15" customHeight="1" x14ac:dyDescent="0.25">
      <c r="B640" s="31" t="str">
        <f>IF(Tabela2[[#This Row],[Tipo]] = 0,LOOKUP(Tabela2[[#This Row],[RESUMO]],Tabela3[Grupo],Tabela3[Meus produtos]),VLOOKUP(Tabela2[[#This Row],[Código]],Tabela4[[Código NBS/LC116]:[Meus serviços]],3,0))</f>
        <v>Não</v>
      </c>
      <c r="C640" t="str">
        <f>IF(E640=0,TEXT(dados!A555,"00000000"),IF(E640=2,TEXT(dados!A555,"0000"),TEXT(dados!A555,"#")))</f>
        <v>22060090</v>
      </c>
      <c r="D640" t="str">
        <f>IF(dados!B555=0,"",dados!B555)</f>
        <v/>
      </c>
      <c r="E640">
        <f>dados!C555</f>
        <v>0</v>
      </c>
      <c r="F640" t="str">
        <f>dados!D555</f>
        <v>Bebidas liquidos alcoolicos e vinagres outras</v>
      </c>
      <c r="G640"/>
      <c r="H640"/>
      <c r="I640"/>
      <c r="J640"/>
      <c r="K640" s="13"/>
      <c r="L640" s="13">
        <f>dados!I555/100</f>
        <v>0.1429</v>
      </c>
      <c r="M640" s="13">
        <f>dados!J555/100</f>
        <v>0.18390000000000001</v>
      </c>
      <c r="N640" s="13">
        <f>dados!K555/100</f>
        <v>0.18</v>
      </c>
      <c r="O640" s="13">
        <f>dados!L555/100</f>
        <v>0</v>
      </c>
      <c r="P640" s="12" t="str">
        <f>LEFT(Tabela2[[#This Row],[Código]],2)</f>
        <v>22</v>
      </c>
    </row>
    <row r="641" spans="2:16" ht="15" customHeight="1" x14ac:dyDescent="0.25">
      <c r="B641" s="31" t="str">
        <f>IF(Tabela2[[#This Row],[Tipo]] = 0,LOOKUP(Tabela2[[#This Row],[RESUMO]],Tabela3[Grupo],Tabela3[Meus produtos]),VLOOKUP(Tabela2[[#This Row],[Código]],Tabela4[[Código NBS/LC116]:[Meus serviços]],3,0))</f>
        <v>Não</v>
      </c>
      <c r="C641" t="str">
        <f>IF(E641=0,TEXT(dados!A556,"00000000"),IF(E641=2,TEXT(dados!A556,"0000"),TEXT(dados!A556,"#")))</f>
        <v>22060090</v>
      </c>
      <c r="D641">
        <f>IF(dados!B556=0,"",dados!B556)</f>
        <v>1</v>
      </c>
      <c r="E641">
        <f>dados!C556</f>
        <v>0</v>
      </c>
      <c r="F641" t="str">
        <f>dados!D556</f>
        <v>Outs.bebidas fermentadas e misturas de bebidas ferments, com teor alcoolico superior a 14%</v>
      </c>
      <c r="G641"/>
      <c r="H641"/>
      <c r="I641"/>
      <c r="J641"/>
      <c r="K641" s="13"/>
      <c r="L641" s="13">
        <f>dados!I556/100</f>
        <v>0.15029999999999999</v>
      </c>
      <c r="M641" s="13">
        <f>dados!J556/100</f>
        <v>0.1913</v>
      </c>
      <c r="N641" s="13">
        <f>dados!K556/100</f>
        <v>0.18</v>
      </c>
      <c r="O641" s="13">
        <f>dados!L556/100</f>
        <v>0</v>
      </c>
      <c r="P641" s="12" t="str">
        <f>LEFT(Tabela2[[#This Row],[Código]],2)</f>
        <v>22</v>
      </c>
    </row>
    <row r="642" spans="2:16" ht="15" customHeight="1" x14ac:dyDescent="0.25">
      <c r="B642" s="31" t="str">
        <f>IF(Tabela2[[#This Row],[Tipo]] = 0,LOOKUP(Tabela2[[#This Row],[RESUMO]],Tabela3[Grupo],Tabela3[Meus produtos]),VLOOKUP(Tabela2[[#This Row],[Código]],Tabela4[[Código NBS/LC116]:[Meus serviços]],3,0))</f>
        <v>Não</v>
      </c>
      <c r="C642" t="str">
        <f>IF(E642=0,TEXT(dados!A557,"00000000"),IF(E642=2,TEXT(dados!A557,"0000"),TEXT(dados!A557,"#")))</f>
        <v>22071010</v>
      </c>
      <c r="D642" t="str">
        <f>IF(dados!B557=0,"",dados!B557)</f>
        <v/>
      </c>
      <c r="E642">
        <f>dados!C557</f>
        <v>0</v>
      </c>
      <c r="F642" t="str">
        <f>dados!D557</f>
        <v>Alcool etilico n/desnaturado, c/vol.teor alcoolico&gt;=80%, c/teor agua &lt;= 1% vol</v>
      </c>
      <c r="G642"/>
      <c r="H642"/>
      <c r="I642"/>
      <c r="J642"/>
      <c r="K642" s="13"/>
      <c r="L642" s="13">
        <f>dados!I557/100</f>
        <v>0.13449999999999998</v>
      </c>
      <c r="M642" s="13">
        <f>dados!J557/100</f>
        <v>0.2097</v>
      </c>
      <c r="N642" s="13">
        <f>dados!K557/100</f>
        <v>1.47E-2</v>
      </c>
      <c r="O642" s="13">
        <f>dados!L557/100</f>
        <v>0</v>
      </c>
      <c r="P642" s="12" t="str">
        <f>LEFT(Tabela2[[#This Row],[Código]],2)</f>
        <v>22</v>
      </c>
    </row>
    <row r="643" spans="2:16" ht="15" customHeight="1" x14ac:dyDescent="0.25">
      <c r="B643" s="31" t="str">
        <f>IF(Tabela2[[#This Row],[Tipo]] = 0,LOOKUP(Tabela2[[#This Row],[RESUMO]],Tabela3[Grupo],Tabela3[Meus produtos]),VLOOKUP(Tabela2[[#This Row],[Código]],Tabela4[[Código NBS/LC116]:[Meus serviços]],3,0))</f>
        <v>Não</v>
      </c>
      <c r="C643" t="str">
        <f>IF(E643=0,TEXT(dados!A558,"00000000"),IF(E643=2,TEXT(dados!A558,"0000"),TEXT(dados!A558,"#")))</f>
        <v>22071010</v>
      </c>
      <c r="D643">
        <f>IF(dados!B558=0,"",dados!B558)</f>
        <v>1</v>
      </c>
      <c r="E643">
        <f>dados!C558</f>
        <v>0</v>
      </c>
      <c r="F643" t="str">
        <f>dados!D558</f>
        <v>Para fins carburantes, com as especificacoes determinadas pela anP</v>
      </c>
      <c r="G643"/>
      <c r="H643"/>
      <c r="I643"/>
      <c r="J643"/>
      <c r="K643" s="13"/>
      <c r="L643" s="13">
        <f>dados!I558/100</f>
        <v>0.13449999999999998</v>
      </c>
      <c r="M643" s="13">
        <f>dados!J558/100</f>
        <v>0.2097</v>
      </c>
      <c r="N643" s="13">
        <f>dados!K558/100</f>
        <v>1.47E-2</v>
      </c>
      <c r="O643" s="13">
        <f>dados!L558/100</f>
        <v>0</v>
      </c>
      <c r="P643" s="12" t="str">
        <f>LEFT(Tabela2[[#This Row],[Código]],2)</f>
        <v>22</v>
      </c>
    </row>
    <row r="644" spans="2:16" ht="15" customHeight="1" x14ac:dyDescent="0.25">
      <c r="B644" s="31" t="str">
        <f>IF(Tabela2[[#This Row],[Tipo]] = 0,LOOKUP(Tabela2[[#This Row],[RESUMO]],Tabela3[Grupo],Tabela3[Meus produtos]),VLOOKUP(Tabela2[[#This Row],[Código]],Tabela4[[Código NBS/LC116]:[Meus serviços]],3,0))</f>
        <v>Não</v>
      </c>
      <c r="C644" t="str">
        <f>IF(E644=0,TEXT(dados!A559,"00000000"),IF(E644=2,TEXT(dados!A559,"0000"),TEXT(dados!A559,"#")))</f>
        <v>22071010</v>
      </c>
      <c r="D644">
        <f>IF(dados!B559=0,"",dados!B559)</f>
        <v>2</v>
      </c>
      <c r="E644">
        <f>dados!C559</f>
        <v>0</v>
      </c>
      <c r="F644" t="str">
        <f>dados!D559</f>
        <v xml:space="preserve">Retificado alcool neutro </v>
      </c>
      <c r="G644"/>
      <c r="H644"/>
      <c r="I644"/>
      <c r="J644"/>
      <c r="K644" s="13"/>
      <c r="L644" s="13">
        <f>dados!I559/100</f>
        <v>0.15240000000000001</v>
      </c>
      <c r="M644" s="13">
        <f>dados!J559/100</f>
        <v>0.22760000000000002</v>
      </c>
      <c r="N644" s="13">
        <f>dados!K559/100</f>
        <v>1.47E-2</v>
      </c>
      <c r="O644" s="13">
        <f>dados!L559/100</f>
        <v>0</v>
      </c>
      <c r="P644" s="12" t="str">
        <f>LEFT(Tabela2[[#This Row],[Código]],2)</f>
        <v>22</v>
      </c>
    </row>
    <row r="645" spans="2:16" ht="15" customHeight="1" x14ac:dyDescent="0.25">
      <c r="B645" s="31" t="str">
        <f>IF(Tabela2[[#This Row],[Tipo]] = 0,LOOKUP(Tabela2[[#This Row],[RESUMO]],Tabela3[Grupo],Tabela3[Meus produtos]),VLOOKUP(Tabela2[[#This Row],[Código]],Tabela4[[Código NBS/LC116]:[Meus serviços]],3,0))</f>
        <v>Não</v>
      </c>
      <c r="C645" t="str">
        <f>IF(E645=0,TEXT(dados!A560,"00000000"),IF(E645=2,TEXT(dados!A560,"0000"),TEXT(dados!A560,"#")))</f>
        <v>22071090</v>
      </c>
      <c r="D645" t="str">
        <f>IF(dados!B560=0,"",dados!B560)</f>
        <v/>
      </c>
      <c r="E645">
        <f>dados!C560</f>
        <v>0</v>
      </c>
      <c r="F645" t="str">
        <f>dados!D560</f>
        <v>Outros alcool etilico n/desnaturado</v>
      </c>
      <c r="G645"/>
      <c r="H645"/>
      <c r="I645"/>
      <c r="J645"/>
      <c r="K645" s="13"/>
      <c r="L645" s="13">
        <f>dados!I560/100</f>
        <v>7.400000000000001E-2</v>
      </c>
      <c r="M645" s="13">
        <f>dados!J560/100</f>
        <v>7.400000000000001E-2</v>
      </c>
      <c r="N645" s="13">
        <f>dados!K560/100</f>
        <v>0.12</v>
      </c>
      <c r="O645" s="13">
        <f>dados!L560/100</f>
        <v>0</v>
      </c>
      <c r="P645" s="12" t="str">
        <f>LEFT(Tabela2[[#This Row],[Código]],2)</f>
        <v>22</v>
      </c>
    </row>
    <row r="646" spans="2:16" ht="15" customHeight="1" x14ac:dyDescent="0.25">
      <c r="B646" s="31" t="str">
        <f>IF(Tabela2[[#This Row],[Tipo]] = 0,LOOKUP(Tabela2[[#This Row],[RESUMO]],Tabela3[Grupo],Tabela3[Meus produtos]),VLOOKUP(Tabela2[[#This Row],[Código]],Tabela4[[Código NBS/LC116]:[Meus serviços]],3,0))</f>
        <v>Não</v>
      </c>
      <c r="C646" t="str">
        <f>IF(E646=0,TEXT(dados!A561,"00000000"),IF(E646=2,TEXT(dados!A561,"0000"),TEXT(dados!A561,"#")))</f>
        <v>22071090</v>
      </c>
      <c r="D646">
        <f>IF(dados!B561=0,"",dados!B561)</f>
        <v>1</v>
      </c>
      <c r="E646">
        <f>dados!C561</f>
        <v>0</v>
      </c>
      <c r="F646" t="str">
        <f>dados!D561</f>
        <v>Para fins carburantes, com as especificacoes determinadas pela anP</v>
      </c>
      <c r="G646"/>
      <c r="H646"/>
      <c r="I646"/>
      <c r="J646"/>
      <c r="K646" s="13"/>
      <c r="L646" s="13">
        <f>dados!I561/100</f>
        <v>0.13449999999999998</v>
      </c>
      <c r="M646" s="13">
        <f>dados!J561/100</f>
        <v>0.2097</v>
      </c>
      <c r="N646" s="13">
        <f>dados!K561/100</f>
        <v>0.12</v>
      </c>
      <c r="O646" s="13">
        <f>dados!L561/100</f>
        <v>0</v>
      </c>
      <c r="P646" s="12" t="str">
        <f>LEFT(Tabela2[[#This Row],[Código]],2)</f>
        <v>22</v>
      </c>
    </row>
    <row r="647" spans="2:16" ht="15" customHeight="1" x14ac:dyDescent="0.25">
      <c r="B647" s="31" t="str">
        <f>IF(Tabela2[[#This Row],[Tipo]] = 0,LOOKUP(Tabela2[[#This Row],[RESUMO]],Tabela3[Grupo],Tabela3[Meus produtos]),VLOOKUP(Tabela2[[#This Row],[Código]],Tabela4[[Código NBS/LC116]:[Meus serviços]],3,0))</f>
        <v>Não</v>
      </c>
      <c r="C647" t="str">
        <f>IF(E647=0,TEXT(dados!A562,"00000000"),IF(E647=2,TEXT(dados!A562,"0000"),TEXT(dados!A562,"#")))</f>
        <v>22071090</v>
      </c>
      <c r="D647">
        <f>IF(dados!B562=0,"",dados!B562)</f>
        <v>2</v>
      </c>
      <c r="E647">
        <f>dados!C562</f>
        <v>0</v>
      </c>
      <c r="F647" t="str">
        <f>dados!D562</f>
        <v xml:space="preserve">Retificado alcool neutro </v>
      </c>
      <c r="G647"/>
      <c r="H647"/>
      <c r="I647"/>
      <c r="J647"/>
      <c r="K647" s="13"/>
      <c r="L647" s="13">
        <f>dados!I562/100</f>
        <v>0.15240000000000001</v>
      </c>
      <c r="M647" s="13">
        <f>dados!J562/100</f>
        <v>0.22760000000000002</v>
      </c>
      <c r="N647" s="13">
        <f>dados!K562/100</f>
        <v>0.12</v>
      </c>
      <c r="O647" s="13">
        <f>dados!L562/100</f>
        <v>0</v>
      </c>
      <c r="P647" s="12" t="str">
        <f>LEFT(Tabela2[[#This Row],[Código]],2)</f>
        <v>22</v>
      </c>
    </row>
    <row r="648" spans="2:16" ht="15" customHeight="1" x14ac:dyDescent="0.25">
      <c r="B648" s="31" t="str">
        <f>IF(Tabela2[[#This Row],[Tipo]] = 0,LOOKUP(Tabela2[[#This Row],[RESUMO]],Tabela3[Grupo],Tabela3[Meus produtos]),VLOOKUP(Tabela2[[#This Row],[Código]],Tabela4[[Código NBS/LC116]:[Meus serviços]],3,0))</f>
        <v>Não</v>
      </c>
      <c r="C648" t="str">
        <f>IF(E648=0,TEXT(dados!A563,"00000000"),IF(E648=2,TEXT(dados!A563,"0000"),TEXT(dados!A563,"#")))</f>
        <v>22072011</v>
      </c>
      <c r="D648" t="str">
        <f>IF(dados!B563=0,"",dados!B563)</f>
        <v/>
      </c>
      <c r="E648">
        <f>dados!C563</f>
        <v>0</v>
      </c>
      <c r="F648" t="str">
        <f>dados!D563</f>
        <v>Alcool etilico desnaturado c/qq.teor alcoolico, c/ teor agua &lt;= 1% volume</v>
      </c>
      <c r="G648"/>
      <c r="H648"/>
      <c r="I648"/>
      <c r="J648"/>
      <c r="K648" s="13"/>
      <c r="L648" s="13">
        <f>dados!I563/100</f>
        <v>0.15240000000000001</v>
      </c>
      <c r="M648" s="13">
        <f>dados!J563/100</f>
        <v>0.22760000000000002</v>
      </c>
      <c r="N648" s="13">
        <f>dados!K563/100</f>
        <v>0.18</v>
      </c>
      <c r="O648" s="13">
        <f>dados!L563/100</f>
        <v>0</v>
      </c>
      <c r="P648" s="12" t="str">
        <f>LEFT(Tabela2[[#This Row],[Código]],2)</f>
        <v>22</v>
      </c>
    </row>
    <row r="649" spans="2:16" ht="15" customHeight="1" x14ac:dyDescent="0.25">
      <c r="B649" s="31" t="str">
        <f>IF(Tabela2[[#This Row],[Tipo]] = 0,LOOKUP(Tabela2[[#This Row],[RESUMO]],Tabela3[Grupo],Tabela3[Meus produtos]),VLOOKUP(Tabela2[[#This Row],[Código]],Tabela4[[Código NBS/LC116]:[Meus serviços]],3,0))</f>
        <v>Não</v>
      </c>
      <c r="C649" t="str">
        <f>IF(E649=0,TEXT(dados!A564,"00000000"),IF(E649=2,TEXT(dados!A564,"0000"),TEXT(dados!A564,"#")))</f>
        <v>22072011</v>
      </c>
      <c r="D649">
        <f>IF(dados!B564=0,"",dados!B564)</f>
        <v>1</v>
      </c>
      <c r="E649">
        <f>dados!C564</f>
        <v>0</v>
      </c>
      <c r="F649" t="str">
        <f>dados!D564</f>
        <v>Para fins carburantes, com as especificacoes determinadas pela anP</v>
      </c>
      <c r="G649"/>
      <c r="H649"/>
      <c r="I649"/>
      <c r="J649"/>
      <c r="K649" s="13"/>
      <c r="L649" s="13">
        <f>dados!I564/100</f>
        <v>0.13449999999999998</v>
      </c>
      <c r="M649" s="13">
        <f>dados!J564/100</f>
        <v>0.2097</v>
      </c>
      <c r="N649" s="13">
        <f>dados!K564/100</f>
        <v>0.18</v>
      </c>
      <c r="O649" s="13">
        <f>dados!L564/100</f>
        <v>0</v>
      </c>
      <c r="P649" s="12" t="str">
        <f>LEFT(Tabela2[[#This Row],[Código]],2)</f>
        <v>22</v>
      </c>
    </row>
    <row r="650" spans="2:16" ht="15" customHeight="1" x14ac:dyDescent="0.25">
      <c r="B650" s="31" t="str">
        <f>IF(Tabela2[[#This Row],[Tipo]] = 0,LOOKUP(Tabela2[[#This Row],[RESUMO]],Tabela3[Grupo],Tabela3[Meus produtos]),VLOOKUP(Tabela2[[#This Row],[Código]],Tabela4[[Código NBS/LC116]:[Meus serviços]],3,0))</f>
        <v>Não</v>
      </c>
      <c r="C650" t="str">
        <f>IF(E650=0,TEXT(dados!A565,"00000000"),IF(E650=2,TEXT(dados!A565,"0000"),TEXT(dados!A565,"#")))</f>
        <v>22072019</v>
      </c>
      <c r="D650" t="str">
        <f>IF(dados!B565=0,"",dados!B565)</f>
        <v/>
      </c>
      <c r="E650">
        <f>dados!C565</f>
        <v>0</v>
      </c>
      <c r="F650" t="str">
        <f>dados!D565</f>
        <v>Bebidas liquidos alcoolicos e vinagres alcool etilico nao desnaturado com um teor alcoolico em volume igual ou superior a 80 vol alcool etilico e aguardentes desnaturados com qualquer teor alcoolico outros</v>
      </c>
      <c r="G650"/>
      <c r="H650"/>
      <c r="I650"/>
      <c r="J650"/>
      <c r="K650" s="13"/>
      <c r="L650" s="13">
        <f>dados!I565/100</f>
        <v>0.15240000000000001</v>
      </c>
      <c r="M650" s="13">
        <f>dados!J565/100</f>
        <v>0.22760000000000002</v>
      </c>
      <c r="N650" s="13">
        <f>dados!K565/100</f>
        <v>0.18</v>
      </c>
      <c r="O650" s="13">
        <f>dados!L565/100</f>
        <v>0</v>
      </c>
      <c r="P650" s="12" t="str">
        <f>LEFT(Tabela2[[#This Row],[Código]],2)</f>
        <v>22</v>
      </c>
    </row>
    <row r="651" spans="2:16" ht="15" customHeight="1" x14ac:dyDescent="0.25">
      <c r="B651" s="31" t="str">
        <f>IF(Tabela2[[#This Row],[Tipo]] = 0,LOOKUP(Tabela2[[#This Row],[RESUMO]],Tabela3[Grupo],Tabela3[Meus produtos]),VLOOKUP(Tabela2[[#This Row],[Código]],Tabela4[[Código NBS/LC116]:[Meus serviços]],3,0))</f>
        <v>Não</v>
      </c>
      <c r="C651" t="str">
        <f>IF(E651=0,TEXT(dados!A566,"00000000"),IF(E651=2,TEXT(dados!A566,"0000"),TEXT(dados!A566,"#")))</f>
        <v>22072019</v>
      </c>
      <c r="D651">
        <f>IF(dados!B566=0,"",dados!B566)</f>
        <v>1</v>
      </c>
      <c r="E651">
        <f>dados!C566</f>
        <v>0</v>
      </c>
      <c r="F651" t="str">
        <f>dados!D566</f>
        <v>Para fins carburantes, com as especificacoes determinadas pela anP</v>
      </c>
      <c r="G651"/>
      <c r="H651"/>
      <c r="I651"/>
      <c r="J651"/>
      <c r="K651" s="13"/>
      <c r="L651" s="13">
        <f>dados!I566/100</f>
        <v>0.13449999999999998</v>
      </c>
      <c r="M651" s="13">
        <f>dados!J566/100</f>
        <v>0.2097</v>
      </c>
      <c r="N651" s="13">
        <f>dados!K566/100</f>
        <v>0.18</v>
      </c>
      <c r="O651" s="13">
        <f>dados!L566/100</f>
        <v>0</v>
      </c>
      <c r="P651" s="12" t="str">
        <f>LEFT(Tabela2[[#This Row],[Código]],2)</f>
        <v>22</v>
      </c>
    </row>
    <row r="652" spans="2:16" ht="15" customHeight="1" x14ac:dyDescent="0.25">
      <c r="B652" s="31" t="str">
        <f>IF(Tabela2[[#This Row],[Tipo]] = 0,LOOKUP(Tabela2[[#This Row],[RESUMO]],Tabela3[Grupo],Tabela3[Meus produtos]),VLOOKUP(Tabela2[[#This Row],[Código]],Tabela4[[Código NBS/LC116]:[Meus serviços]],3,0))</f>
        <v>Não</v>
      </c>
      <c r="C652" t="str">
        <f>IF(E652=0,TEXT(dados!A567,"00000000"),IF(E652=2,TEXT(dados!A567,"0000"),TEXT(dados!A567,"#")))</f>
        <v>22072020</v>
      </c>
      <c r="D652" t="str">
        <f>IF(dados!B567=0,"",dados!B567)</f>
        <v/>
      </c>
      <c r="E652">
        <f>dados!C567</f>
        <v>0</v>
      </c>
      <c r="F652" t="str">
        <f>dados!D567</f>
        <v>Aguardente desnaturado com qualquer teor alcoolico</v>
      </c>
      <c r="G652"/>
      <c r="H652"/>
      <c r="I652"/>
      <c r="J652"/>
      <c r="K652" s="13"/>
      <c r="L652" s="13">
        <f>dados!I567/100</f>
        <v>0.15240000000000001</v>
      </c>
      <c r="M652" s="13">
        <f>dados!J567/100</f>
        <v>0.22760000000000002</v>
      </c>
      <c r="N652" s="13">
        <f>dados!K567/100</f>
        <v>0.18</v>
      </c>
      <c r="O652" s="13">
        <f>dados!L567/100</f>
        <v>0</v>
      </c>
      <c r="P652" s="12" t="str">
        <f>LEFT(Tabela2[[#This Row],[Código]],2)</f>
        <v>22</v>
      </c>
    </row>
    <row r="653" spans="2:16" ht="15" customHeight="1" x14ac:dyDescent="0.25">
      <c r="B653" s="31" t="str">
        <f>IF(Tabela2[[#This Row],[Tipo]] = 0,LOOKUP(Tabela2[[#This Row],[RESUMO]],Tabela3[Grupo],Tabela3[Meus produtos]),VLOOKUP(Tabela2[[#This Row],[Código]],Tabela4[[Código NBS/LC116]:[Meus serviços]],3,0))</f>
        <v>Não</v>
      </c>
      <c r="C653" t="str">
        <f>IF(E653=0,TEXT(dados!A568,"00000000"),IF(E653=2,TEXT(dados!A568,"0000"),TEXT(dados!A568,"#")))</f>
        <v>22082000</v>
      </c>
      <c r="D653" t="str">
        <f>IF(dados!B568=0,"",dados!B568)</f>
        <v/>
      </c>
      <c r="E653">
        <f>dados!C568</f>
        <v>0</v>
      </c>
      <c r="F653" t="str">
        <f>dados!D568</f>
        <v>Aguardente de vinho ou de bagaco de uvas</v>
      </c>
      <c r="G653"/>
      <c r="H653"/>
      <c r="I653"/>
      <c r="J653"/>
      <c r="K653" s="13"/>
      <c r="L653" s="13">
        <f>dados!I568/100</f>
        <v>0.157</v>
      </c>
      <c r="M653" s="13">
        <f>dados!J568/100</f>
        <v>0.19800000000000001</v>
      </c>
      <c r="N653" s="13">
        <f>dados!K568/100</f>
        <v>0.25</v>
      </c>
      <c r="O653" s="13">
        <f>dados!L568/100</f>
        <v>0</v>
      </c>
      <c r="P653" s="12" t="str">
        <f>LEFT(Tabela2[[#This Row],[Código]],2)</f>
        <v>22</v>
      </c>
    </row>
    <row r="654" spans="2:16" ht="15" customHeight="1" x14ac:dyDescent="0.25">
      <c r="B654" s="31" t="str">
        <f>IF(Tabela2[[#This Row],[Tipo]] = 0,LOOKUP(Tabela2[[#This Row],[RESUMO]],Tabela3[Grupo],Tabela3[Meus produtos]),VLOOKUP(Tabela2[[#This Row],[Código]],Tabela4[[Código NBS/LC116]:[Meus serviços]],3,0))</f>
        <v>Não</v>
      </c>
      <c r="C654" t="str">
        <f>IF(E654=0,TEXT(dados!A569,"00000000"),IF(E654=2,TEXT(dados!A569,"0000"),TEXT(dados!A569,"#")))</f>
        <v>22083010</v>
      </c>
      <c r="D654" t="str">
        <f>IF(dados!B569=0,"",dados!B569)</f>
        <v/>
      </c>
      <c r="E654">
        <f>dados!C569</f>
        <v>0</v>
      </c>
      <c r="F654" t="str">
        <f>dados!D569</f>
        <v>Uisques,vol.teor alcoolico&gt;50%,recips. capac&gt;=50 litros</v>
      </c>
      <c r="G654"/>
      <c r="H654"/>
      <c r="I654"/>
      <c r="J654"/>
      <c r="K654" s="13"/>
      <c r="L654" s="13">
        <f>dados!I569/100</f>
        <v>0.157</v>
      </c>
      <c r="M654" s="13">
        <f>dados!J569/100</f>
        <v>0.19039999999999999</v>
      </c>
      <c r="N654" s="13">
        <f>dados!K569/100</f>
        <v>0.25</v>
      </c>
      <c r="O654" s="13">
        <f>dados!L569/100</f>
        <v>0</v>
      </c>
      <c r="P654" s="12" t="str">
        <f>LEFT(Tabela2[[#This Row],[Código]],2)</f>
        <v>22</v>
      </c>
    </row>
    <row r="655" spans="2:16" ht="15" customHeight="1" x14ac:dyDescent="0.25">
      <c r="B655" s="31" t="str">
        <f>IF(Tabela2[[#This Row],[Tipo]] = 0,LOOKUP(Tabela2[[#This Row],[RESUMO]],Tabela3[Grupo],Tabela3[Meus produtos]),VLOOKUP(Tabela2[[#This Row],[Código]],Tabela4[[Código NBS/LC116]:[Meus serviços]],3,0))</f>
        <v>Não</v>
      </c>
      <c r="C655" t="str">
        <f>IF(E655=0,TEXT(dados!A570,"00000000"),IF(E655=2,TEXT(dados!A570,"0000"),TEXT(dados!A570,"#")))</f>
        <v>22083020</v>
      </c>
      <c r="D655" t="str">
        <f>IF(dados!B570=0,"",dados!B570)</f>
        <v/>
      </c>
      <c r="E655">
        <f>dados!C570</f>
        <v>0</v>
      </c>
      <c r="F655" t="str">
        <f>dados!D570</f>
        <v>Uisques,embalagens de capacidade&lt;=2 litros</v>
      </c>
      <c r="G655"/>
      <c r="H655"/>
      <c r="I655"/>
      <c r="J655"/>
      <c r="K655" s="13"/>
      <c r="L655" s="13">
        <f>dados!I570/100</f>
        <v>0.157</v>
      </c>
      <c r="M655" s="13">
        <f>dados!J570/100</f>
        <v>0.19800000000000001</v>
      </c>
      <c r="N655" s="13">
        <f>dados!K570/100</f>
        <v>0.25</v>
      </c>
      <c r="O655" s="13">
        <f>dados!L570/100</f>
        <v>0</v>
      </c>
      <c r="P655" s="12" t="str">
        <f>LEFT(Tabela2[[#This Row],[Código]],2)</f>
        <v>22</v>
      </c>
    </row>
    <row r="656" spans="2:16" ht="15" customHeight="1" x14ac:dyDescent="0.25">
      <c r="B656" s="31" t="str">
        <f>IF(Tabela2[[#This Row],[Tipo]] = 0,LOOKUP(Tabela2[[#This Row],[RESUMO]],Tabela3[Grupo],Tabela3[Meus produtos]),VLOOKUP(Tabela2[[#This Row],[Código]],Tabela4[[Código NBS/LC116]:[Meus serviços]],3,0))</f>
        <v>Não</v>
      </c>
      <c r="C656" t="str">
        <f>IF(E656=0,TEXT(dados!A571,"00000000"),IF(E656=2,TEXT(dados!A571,"0000"),TEXT(dados!A571,"#")))</f>
        <v>22083090</v>
      </c>
      <c r="D656" t="str">
        <f>IF(dados!B571=0,"",dados!B571)</f>
        <v/>
      </c>
      <c r="E656">
        <f>dados!C571</f>
        <v>0</v>
      </c>
      <c r="F656" t="str">
        <f>dados!D571</f>
        <v>Outros uisques</v>
      </c>
      <c r="G656"/>
      <c r="H656"/>
      <c r="I656"/>
      <c r="J656"/>
      <c r="K656" s="13"/>
      <c r="L656" s="13">
        <f>dados!I571/100</f>
        <v>0.157</v>
      </c>
      <c r="M656" s="13">
        <f>dados!J571/100</f>
        <v>0.19800000000000001</v>
      </c>
      <c r="N656" s="13">
        <f>dados!K571/100</f>
        <v>0.25</v>
      </c>
      <c r="O656" s="13">
        <f>dados!L571/100</f>
        <v>0</v>
      </c>
      <c r="P656" s="12" t="str">
        <f>LEFT(Tabela2[[#This Row],[Código]],2)</f>
        <v>22</v>
      </c>
    </row>
    <row r="657" spans="2:16" ht="15" customHeight="1" x14ac:dyDescent="0.25">
      <c r="B657" s="31" t="str">
        <f>IF(Tabela2[[#This Row],[Tipo]] = 0,LOOKUP(Tabela2[[#This Row],[RESUMO]],Tabela3[Grupo],Tabela3[Meus produtos]),VLOOKUP(Tabela2[[#This Row],[Código]],Tabela4[[Código NBS/LC116]:[Meus serviços]],3,0))</f>
        <v>Não</v>
      </c>
      <c r="C657" t="str">
        <f>IF(E657=0,TEXT(dados!A572,"00000000"),IF(E657=2,TEXT(dados!A572,"0000"),TEXT(dados!A572,"#")))</f>
        <v>22084000</v>
      </c>
      <c r="D657" t="str">
        <f>IF(dados!B572=0,"",dados!B572)</f>
        <v/>
      </c>
      <c r="E657">
        <f>dados!C572</f>
        <v>0</v>
      </c>
      <c r="F657" t="str">
        <f>dados!D572</f>
        <v>Bebidas liquidos alcoolicos e vinagres alcool etilico nao desnaturado com um teor alcoolico em volume inferior a 80 vol aguardentes licores e outras bebidas espirituosas Rum e outras aguardentes provenientes da destilacao apos fermentacao de produtos da cana de acucar</v>
      </c>
      <c r="G657"/>
      <c r="H657"/>
      <c r="I657"/>
      <c r="J657"/>
      <c r="K657" s="13"/>
      <c r="L657" s="13">
        <f>dados!I572/100</f>
        <v>0.1537</v>
      </c>
      <c r="M657" s="13">
        <f>dados!J572/100</f>
        <v>0.19469999999999998</v>
      </c>
      <c r="N657" s="13">
        <f>dados!K572/100</f>
        <v>0.25</v>
      </c>
      <c r="O657" s="13">
        <f>dados!L572/100</f>
        <v>0</v>
      </c>
      <c r="P657" s="12" t="str">
        <f>LEFT(Tabela2[[#This Row],[Código]],2)</f>
        <v>22</v>
      </c>
    </row>
    <row r="658" spans="2:16" ht="15" customHeight="1" x14ac:dyDescent="0.25">
      <c r="B658" s="31" t="str">
        <f>IF(Tabela2[[#This Row],[Tipo]] = 0,LOOKUP(Tabela2[[#This Row],[RESUMO]],Tabela3[Grupo],Tabela3[Meus produtos]),VLOOKUP(Tabela2[[#This Row],[Código]],Tabela4[[Código NBS/LC116]:[Meus serviços]],3,0))</f>
        <v>Não</v>
      </c>
      <c r="C658" t="str">
        <f>IF(E658=0,TEXT(dados!A573,"00000000"),IF(E658=2,TEXT(dados!A573,"0000"),TEXT(dados!A573,"#")))</f>
        <v>22084000</v>
      </c>
      <c r="D658">
        <f>IF(dados!B573=0,"",dados!B573)</f>
        <v>1</v>
      </c>
      <c r="E658">
        <f>dados!C573</f>
        <v>0</v>
      </c>
      <c r="F658" t="str">
        <f>dados!D573</f>
        <v>Rum e outras aguardentes obtidas do melaco da cana</v>
      </c>
      <c r="G658"/>
      <c r="H658"/>
      <c r="I658"/>
      <c r="J658"/>
      <c r="K658" s="13"/>
      <c r="L658" s="13">
        <f>dados!I573/100</f>
        <v>0.157</v>
      </c>
      <c r="M658" s="13">
        <f>dados!J573/100</f>
        <v>0.19800000000000001</v>
      </c>
      <c r="N658" s="13">
        <f>dados!K573/100</f>
        <v>0.25</v>
      </c>
      <c r="O658" s="13">
        <f>dados!L573/100</f>
        <v>0</v>
      </c>
      <c r="P658" s="12" t="str">
        <f>LEFT(Tabela2[[#This Row],[Código]],2)</f>
        <v>22</v>
      </c>
    </row>
    <row r="659" spans="2:16" ht="15" customHeight="1" x14ac:dyDescent="0.25">
      <c r="B659" s="31" t="str">
        <f>IF(Tabela2[[#This Row],[Tipo]] = 0,LOOKUP(Tabela2[[#This Row],[RESUMO]],Tabela3[Grupo],Tabela3[Meus produtos]),VLOOKUP(Tabela2[[#This Row],[Código]],Tabela4[[Código NBS/LC116]:[Meus serviços]],3,0))</f>
        <v>Não</v>
      </c>
      <c r="C659" t="str">
        <f>IF(E659=0,TEXT(dados!A574,"00000000"),IF(E659=2,TEXT(dados!A574,"0000"),TEXT(dados!A574,"#")))</f>
        <v>22085000</v>
      </c>
      <c r="D659" t="str">
        <f>IF(dados!B574=0,"",dados!B574)</f>
        <v/>
      </c>
      <c r="E659">
        <f>dados!C574</f>
        <v>0</v>
      </c>
      <c r="F659" t="str">
        <f>dados!D574</f>
        <v>Gim e genebra</v>
      </c>
      <c r="G659"/>
      <c r="H659"/>
      <c r="I659"/>
      <c r="J659"/>
      <c r="K659" s="13"/>
      <c r="L659" s="13">
        <f>dados!I574/100</f>
        <v>0.157</v>
      </c>
      <c r="M659" s="13">
        <f>dados!J574/100</f>
        <v>0.19800000000000001</v>
      </c>
      <c r="N659" s="13">
        <f>dados!K574/100</f>
        <v>0.25</v>
      </c>
      <c r="O659" s="13">
        <f>dados!L574/100</f>
        <v>0</v>
      </c>
      <c r="P659" s="12" t="str">
        <f>LEFT(Tabela2[[#This Row],[Código]],2)</f>
        <v>22</v>
      </c>
    </row>
    <row r="660" spans="2:16" ht="15" customHeight="1" x14ac:dyDescent="0.25">
      <c r="B660" s="31" t="str">
        <f>IF(Tabela2[[#This Row],[Tipo]] = 0,LOOKUP(Tabela2[[#This Row],[RESUMO]],Tabela3[Grupo],Tabela3[Meus produtos]),VLOOKUP(Tabela2[[#This Row],[Código]],Tabela4[[Código NBS/LC116]:[Meus serviços]],3,0))</f>
        <v>Não</v>
      </c>
      <c r="C660" t="str">
        <f>IF(E660=0,TEXT(dados!A575,"00000000"),IF(E660=2,TEXT(dados!A575,"0000"),TEXT(dados!A575,"#")))</f>
        <v>22086000</v>
      </c>
      <c r="D660" t="str">
        <f>IF(dados!B575=0,"",dados!B575)</f>
        <v/>
      </c>
      <c r="E660">
        <f>dados!C575</f>
        <v>0</v>
      </c>
      <c r="F660" t="str">
        <f>dados!D575</f>
        <v>Vodca</v>
      </c>
      <c r="G660"/>
      <c r="H660"/>
      <c r="I660"/>
      <c r="J660"/>
      <c r="K660" s="13"/>
      <c r="L660" s="13">
        <f>dados!I575/100</f>
        <v>0.157</v>
      </c>
      <c r="M660" s="13">
        <f>dados!J575/100</f>
        <v>0.19800000000000001</v>
      </c>
      <c r="N660" s="13">
        <f>dados!K575/100</f>
        <v>0.25</v>
      </c>
      <c r="O660" s="13">
        <f>dados!L575/100</f>
        <v>0</v>
      </c>
      <c r="P660" s="12" t="str">
        <f>LEFT(Tabela2[[#This Row],[Código]],2)</f>
        <v>22</v>
      </c>
    </row>
    <row r="661" spans="2:16" ht="15" customHeight="1" x14ac:dyDescent="0.25">
      <c r="B661" s="31" t="str">
        <f>IF(Tabela2[[#This Row],[Tipo]] = 0,LOOKUP(Tabela2[[#This Row],[RESUMO]],Tabela3[Grupo],Tabela3[Meus produtos]),VLOOKUP(Tabela2[[#This Row],[Código]],Tabela4[[Código NBS/LC116]:[Meus serviços]],3,0))</f>
        <v>Não</v>
      </c>
      <c r="C661" t="str">
        <f>IF(E661=0,TEXT(dados!A576,"00000000"),IF(E661=2,TEXT(dados!A576,"0000"),TEXT(dados!A576,"#")))</f>
        <v>22087000</v>
      </c>
      <c r="D661" t="str">
        <f>IF(dados!B576=0,"",dados!B576)</f>
        <v/>
      </c>
      <c r="E661">
        <f>dados!C576</f>
        <v>0</v>
      </c>
      <c r="F661" t="str">
        <f>dados!D576</f>
        <v>Licores</v>
      </c>
      <c r="G661"/>
      <c r="H661"/>
      <c r="I661"/>
      <c r="J661"/>
      <c r="K661" s="13"/>
      <c r="L661" s="13">
        <f>dados!I576/100</f>
        <v>0.157</v>
      </c>
      <c r="M661" s="13">
        <f>dados!J576/100</f>
        <v>0.19800000000000001</v>
      </c>
      <c r="N661" s="13">
        <f>dados!K576/100</f>
        <v>0.25</v>
      </c>
      <c r="O661" s="13">
        <f>dados!L576/100</f>
        <v>0</v>
      </c>
      <c r="P661" s="12" t="str">
        <f>LEFT(Tabela2[[#This Row],[Código]],2)</f>
        <v>22</v>
      </c>
    </row>
    <row r="662" spans="2:16" ht="15" customHeight="1" x14ac:dyDescent="0.25">
      <c r="B662" s="31" t="str">
        <f>IF(Tabela2[[#This Row],[Tipo]] = 0,LOOKUP(Tabela2[[#This Row],[RESUMO]],Tabela3[Grupo],Tabela3[Meus produtos]),VLOOKUP(Tabela2[[#This Row],[Código]],Tabela4[[Código NBS/LC116]:[Meus serviços]],3,0))</f>
        <v>Não</v>
      </c>
      <c r="C662" t="str">
        <f>IF(E662=0,TEXT(dados!A577,"00000000"),IF(E662=2,TEXT(dados!A577,"0000"),TEXT(dados!A577,"#")))</f>
        <v>22089000</v>
      </c>
      <c r="D662" t="str">
        <f>IF(dados!B577=0,"",dados!B577)</f>
        <v/>
      </c>
      <c r="E662">
        <f>dados!C577</f>
        <v>0</v>
      </c>
      <c r="F662" t="str">
        <f>dados!D577</f>
        <v>Outros bebidas alcoolicas</v>
      </c>
      <c r="G662"/>
      <c r="H662"/>
      <c r="I662"/>
      <c r="J662"/>
      <c r="K662" s="13"/>
      <c r="L662" s="13">
        <f>dados!I577/100</f>
        <v>0.19359999999999999</v>
      </c>
      <c r="M662" s="13">
        <f>dados!J577/100</f>
        <v>0.26879999999999998</v>
      </c>
      <c r="N662" s="13">
        <f>dados!K577/100</f>
        <v>0.25</v>
      </c>
      <c r="O662" s="13">
        <f>dados!L577/100</f>
        <v>0</v>
      </c>
      <c r="P662" s="12" t="str">
        <f>LEFT(Tabela2[[#This Row],[Código]],2)</f>
        <v>22</v>
      </c>
    </row>
    <row r="663" spans="2:16" ht="15" customHeight="1" x14ac:dyDescent="0.25">
      <c r="B663" s="31" t="str">
        <f>IF(Tabela2[[#This Row],[Tipo]] = 0,LOOKUP(Tabela2[[#This Row],[RESUMO]],Tabela3[Grupo],Tabela3[Meus produtos]),VLOOKUP(Tabela2[[#This Row],[Código]],Tabela4[[Código NBS/LC116]:[Meus serviços]],3,0))</f>
        <v>Não</v>
      </c>
      <c r="C663" t="str">
        <f>IF(E663=0,TEXT(dados!A578,"00000000"),IF(E663=2,TEXT(dados!A578,"0000"),TEXT(dados!A578,"#")))</f>
        <v>22089000</v>
      </c>
      <c r="D663">
        <f>IF(dados!B578=0,"",dados!B578)</f>
        <v>1</v>
      </c>
      <c r="E663">
        <f>dados!C578</f>
        <v>0</v>
      </c>
      <c r="F663" t="str">
        <f>dados!D578</f>
        <v>Alcool etilico</v>
      </c>
      <c r="G663"/>
      <c r="H663"/>
      <c r="I663"/>
      <c r="J663"/>
      <c r="K663" s="13"/>
      <c r="L663" s="13">
        <f>dados!I578/100</f>
        <v>0.15240000000000001</v>
      </c>
      <c r="M663" s="13">
        <f>dados!J578/100</f>
        <v>0.22760000000000002</v>
      </c>
      <c r="N663" s="13">
        <f>dados!K578/100</f>
        <v>0.25</v>
      </c>
      <c r="O663" s="13">
        <f>dados!L578/100</f>
        <v>0</v>
      </c>
      <c r="P663" s="12" t="str">
        <f>LEFT(Tabela2[[#This Row],[Código]],2)</f>
        <v>22</v>
      </c>
    </row>
    <row r="664" spans="2:16" ht="15" customHeight="1" x14ac:dyDescent="0.25">
      <c r="B664" s="31" t="str">
        <f>IF(Tabela2[[#This Row],[Tipo]] = 0,LOOKUP(Tabela2[[#This Row],[RESUMO]],Tabela3[Grupo],Tabela3[Meus produtos]),VLOOKUP(Tabela2[[#This Row],[Código]],Tabela4[[Código NBS/LC116]:[Meus serviços]],3,0))</f>
        <v>Não</v>
      </c>
      <c r="C664" t="str">
        <f>IF(E664=0,TEXT(dados!A579,"00000000"),IF(E664=2,TEXT(dados!A579,"0000"),TEXT(dados!A579,"#")))</f>
        <v>22089000</v>
      </c>
      <c r="D664">
        <f>IF(dados!B579=0,"",dados!B579)</f>
        <v>2</v>
      </c>
      <c r="E664">
        <f>dados!C579</f>
        <v>0</v>
      </c>
      <c r="F664" t="str">
        <f>dados!D579</f>
        <v>Bebida refrescante com teor alcoolico inferior a 8%</v>
      </c>
      <c r="G664"/>
      <c r="H664"/>
      <c r="I664"/>
      <c r="J664"/>
      <c r="K664" s="13"/>
      <c r="L664" s="13">
        <f>dados!I579/100</f>
        <v>0.17610000000000001</v>
      </c>
      <c r="M664" s="13">
        <f>dados!J579/100</f>
        <v>0.25129999999999997</v>
      </c>
      <c r="N664" s="13">
        <f>dados!K579/100</f>
        <v>0.25</v>
      </c>
      <c r="O664" s="13">
        <f>dados!L579/100</f>
        <v>0</v>
      </c>
      <c r="P664" s="12" t="str">
        <f>LEFT(Tabela2[[#This Row],[Código]],2)</f>
        <v>22</v>
      </c>
    </row>
    <row r="665" spans="2:16" ht="15" customHeight="1" x14ac:dyDescent="0.25">
      <c r="B665" s="31" t="str">
        <f>IF(Tabela2[[#This Row],[Tipo]] = 0,LOOKUP(Tabela2[[#This Row],[RESUMO]],Tabela3[Grupo],Tabela3[Meus produtos]),VLOOKUP(Tabela2[[#This Row],[Código]],Tabela4[[Código NBS/LC116]:[Meus serviços]],3,0))</f>
        <v>Não</v>
      </c>
      <c r="C665" t="str">
        <f>IF(E665=0,TEXT(dados!A580,"00000000"),IF(E665=2,TEXT(dados!A580,"0000"),TEXT(dados!A580,"#")))</f>
        <v>22090000</v>
      </c>
      <c r="D665" t="str">
        <f>IF(dados!B580=0,"",dados!B580)</f>
        <v/>
      </c>
      <c r="E665">
        <f>dados!C580</f>
        <v>0</v>
      </c>
      <c r="F665" t="str">
        <f>dados!D580</f>
        <v>Vinagres e sucedan.obtidos acid.acetico,p/uso alimentar</v>
      </c>
      <c r="G665"/>
      <c r="H665"/>
      <c r="I665"/>
      <c r="J665"/>
      <c r="K665" s="13"/>
      <c r="L665" s="13">
        <f>dados!I580/100</f>
        <v>0.13449999999999998</v>
      </c>
      <c r="M665" s="13">
        <f>dados!J580/100</f>
        <v>0.17550000000000002</v>
      </c>
      <c r="N665" s="13">
        <f>dados!K580/100</f>
        <v>0.18</v>
      </c>
      <c r="O665" s="13">
        <f>dados!L580/100</f>
        <v>0</v>
      </c>
      <c r="P665" s="12" t="str">
        <f>LEFT(Tabela2[[#This Row],[Código]],2)</f>
        <v>22</v>
      </c>
    </row>
    <row r="666" spans="2:16" ht="15" customHeight="1" x14ac:dyDescent="0.25">
      <c r="B666" s="31" t="str">
        <f>IF(Tabela2[[#This Row],[Tipo]] = 0,LOOKUP(Tabela2[[#This Row],[RESUMO]],Tabela3[Grupo],Tabela3[Meus produtos]),VLOOKUP(Tabela2[[#This Row],[Código]],Tabela4[[Código NBS/LC116]:[Meus serviços]],3,0))</f>
        <v>Não</v>
      </c>
      <c r="C666" t="str">
        <f>IF(E666=0,TEXT(dados!A581,"00000000"),IF(E666=2,TEXT(dados!A581,"0000"),TEXT(dados!A581,"#")))</f>
        <v>23011010</v>
      </c>
      <c r="D666" t="str">
        <f>IF(dados!B581=0,"",dados!B581)</f>
        <v/>
      </c>
      <c r="E666">
        <f>dados!C581</f>
        <v>0</v>
      </c>
      <c r="F666" t="str">
        <f>dados!D581</f>
        <v>Farinhas,pos e pellets de carne,impropr. p/alim.humana</v>
      </c>
      <c r="G666"/>
      <c r="H666"/>
      <c r="I666"/>
      <c r="J666"/>
      <c r="K666" s="13"/>
      <c r="L666" s="13">
        <f>dados!I581/100</f>
        <v>0.13449999999999998</v>
      </c>
      <c r="M666" s="13">
        <f>dados!J581/100</f>
        <v>0.16149999999999998</v>
      </c>
      <c r="N666" s="13">
        <f>dados!K581/100</f>
        <v>0.18</v>
      </c>
      <c r="O666" s="13">
        <f>dados!L581/100</f>
        <v>0</v>
      </c>
      <c r="P666" s="12" t="str">
        <f>LEFT(Tabela2[[#This Row],[Código]],2)</f>
        <v>23</v>
      </c>
    </row>
    <row r="667" spans="2:16" ht="15" customHeight="1" x14ac:dyDescent="0.25">
      <c r="B667" s="31" t="str">
        <f>IF(Tabela2[[#This Row],[Tipo]] = 0,LOOKUP(Tabela2[[#This Row],[RESUMO]],Tabela3[Grupo],Tabela3[Meus produtos]),VLOOKUP(Tabela2[[#This Row],[Código]],Tabela4[[Código NBS/LC116]:[Meus serviços]],3,0))</f>
        <v>Não</v>
      </c>
      <c r="C667" t="str">
        <f>IF(E667=0,TEXT(dados!A582,"00000000"),IF(E667=2,TEXT(dados!A582,"0000"),TEXT(dados!A582,"#")))</f>
        <v>23011090</v>
      </c>
      <c r="D667" t="str">
        <f>IF(dados!B582=0,"",dados!B582)</f>
        <v/>
      </c>
      <c r="E667">
        <f>dados!C582</f>
        <v>0</v>
      </c>
      <c r="F667" t="str">
        <f>dados!D582</f>
        <v>Farinhas de miudezas,improprs.p/alim.humana e torresmos</v>
      </c>
      <c r="G667"/>
      <c r="H667"/>
      <c r="I667"/>
      <c r="J667"/>
      <c r="K667" s="13"/>
      <c r="L667" s="13">
        <f>dados!I582/100</f>
        <v>0.13449999999999998</v>
      </c>
      <c r="M667" s="13">
        <f>dados!J582/100</f>
        <v>0.16149999999999998</v>
      </c>
      <c r="N667" s="13">
        <f>dados!K582/100</f>
        <v>0.18</v>
      </c>
      <c r="O667" s="13">
        <f>dados!L582/100</f>
        <v>0</v>
      </c>
      <c r="P667" s="12" t="str">
        <f>LEFT(Tabela2[[#This Row],[Código]],2)</f>
        <v>23</v>
      </c>
    </row>
    <row r="668" spans="2:16" ht="15" customHeight="1" x14ac:dyDescent="0.25">
      <c r="B668" s="31" t="str">
        <f>IF(Tabela2[[#This Row],[Tipo]] = 0,LOOKUP(Tabela2[[#This Row],[RESUMO]],Tabela3[Grupo],Tabela3[Meus produtos]),VLOOKUP(Tabela2[[#This Row],[Código]],Tabela4[[Código NBS/LC116]:[Meus serviços]],3,0))</f>
        <v>Não</v>
      </c>
      <c r="C668" t="str">
        <f>IF(E668=0,TEXT(dados!A583,"00000000"),IF(E668=2,TEXT(dados!A583,"0000"),TEXT(dados!A583,"#")))</f>
        <v>23012010</v>
      </c>
      <c r="D668" t="str">
        <f>IF(dados!B583=0,"",dados!B583)</f>
        <v/>
      </c>
      <c r="E668">
        <f>dados!C583</f>
        <v>0</v>
      </c>
      <c r="F668" t="str">
        <f>dados!D583</f>
        <v>Farinhas,pos,pellets de peixes,improprs. p/alim.humana</v>
      </c>
      <c r="G668"/>
      <c r="H668"/>
      <c r="I668"/>
      <c r="J668"/>
      <c r="K668" s="13"/>
      <c r="L668" s="13">
        <f>dados!I583/100</f>
        <v>0.13449999999999998</v>
      </c>
      <c r="M668" s="13">
        <f>dados!J583/100</f>
        <v>0.16149999999999998</v>
      </c>
      <c r="N668" s="13">
        <f>dados!K583/100</f>
        <v>0.18</v>
      </c>
      <c r="O668" s="13">
        <f>dados!L583/100</f>
        <v>0</v>
      </c>
      <c r="P668" s="12" t="str">
        <f>LEFT(Tabela2[[#This Row],[Código]],2)</f>
        <v>23</v>
      </c>
    </row>
    <row r="669" spans="2:16" ht="15" customHeight="1" x14ac:dyDescent="0.25">
      <c r="B669" s="31" t="str">
        <f>IF(Tabela2[[#This Row],[Tipo]] = 0,LOOKUP(Tabela2[[#This Row],[RESUMO]],Tabela3[Grupo],Tabela3[Meus produtos]),VLOOKUP(Tabela2[[#This Row],[Código]],Tabela4[[Código NBS/LC116]:[Meus serviços]],3,0))</f>
        <v>Não</v>
      </c>
      <c r="C669" t="str">
        <f>IF(E669=0,TEXT(dados!A584,"00000000"),IF(E669=2,TEXT(dados!A584,"0000"),TEXT(dados!A584,"#")))</f>
        <v>23012090</v>
      </c>
      <c r="D669" t="str">
        <f>IF(dados!B584=0,"",dados!B584)</f>
        <v/>
      </c>
      <c r="E669">
        <f>dados!C584</f>
        <v>0</v>
      </c>
      <c r="F669" t="str">
        <f>dados!D584</f>
        <v>Farinhas,pos,de crustaceos,etc.improprs. p/alim.humana</v>
      </c>
      <c r="G669"/>
      <c r="H669"/>
      <c r="I669"/>
      <c r="J669"/>
      <c r="K669" s="13"/>
      <c r="L669" s="13">
        <f>dados!I584/100</f>
        <v>0.13449999999999998</v>
      </c>
      <c r="M669" s="13">
        <f>dados!J584/100</f>
        <v>0.16149999999999998</v>
      </c>
      <c r="N669" s="13">
        <f>dados!K584/100</f>
        <v>0.18</v>
      </c>
      <c r="O669" s="13">
        <f>dados!L584/100</f>
        <v>0</v>
      </c>
      <c r="P669" s="12" t="str">
        <f>LEFT(Tabela2[[#This Row],[Código]],2)</f>
        <v>23</v>
      </c>
    </row>
    <row r="670" spans="2:16" ht="15" customHeight="1" x14ac:dyDescent="0.25">
      <c r="B670" s="31" t="str">
        <f>IF(Tabela2[[#This Row],[Tipo]] = 0,LOOKUP(Tabela2[[#This Row],[RESUMO]],Tabela3[Grupo],Tabela3[Meus produtos]),VLOOKUP(Tabela2[[#This Row],[Código]],Tabela4[[Código NBS/LC116]:[Meus serviços]],3,0))</f>
        <v>Não</v>
      </c>
      <c r="C670" t="str">
        <f>IF(E670=0,TEXT(dados!A585,"00000000"),IF(E670=2,TEXT(dados!A585,"0000"),TEXT(dados!A585,"#")))</f>
        <v>23021000</v>
      </c>
      <c r="D670" t="str">
        <f>IF(dados!B585=0,"",dados!B585)</f>
        <v/>
      </c>
      <c r="E670">
        <f>dados!C585</f>
        <v>0</v>
      </c>
      <c r="F670" t="str">
        <f>dados!D585</f>
        <v>Semeas,farelos e outs.residuos,de milho</v>
      </c>
      <c r="G670"/>
      <c r="H670"/>
      <c r="I670"/>
      <c r="J670"/>
      <c r="K670" s="13"/>
      <c r="L670" s="13">
        <f>dados!I585/100</f>
        <v>0.13449999999999998</v>
      </c>
      <c r="M670" s="13">
        <f>dados!J585/100</f>
        <v>0.16149999999999998</v>
      </c>
      <c r="N670" s="13">
        <f>dados!K585/100</f>
        <v>0.18</v>
      </c>
      <c r="O670" s="13">
        <f>dados!L585/100</f>
        <v>0</v>
      </c>
      <c r="P670" s="12" t="str">
        <f>LEFT(Tabela2[[#This Row],[Código]],2)</f>
        <v>23</v>
      </c>
    </row>
    <row r="671" spans="2:16" ht="15" customHeight="1" x14ac:dyDescent="0.25">
      <c r="B671" s="31" t="str">
        <f>IF(Tabela2[[#This Row],[Tipo]] = 0,LOOKUP(Tabela2[[#This Row],[RESUMO]],Tabela3[Grupo],Tabela3[Meus produtos]),VLOOKUP(Tabela2[[#This Row],[Código]],Tabela4[[Código NBS/LC116]:[Meus serviços]],3,0))</f>
        <v>Não</v>
      </c>
      <c r="C671" t="str">
        <f>IF(E671=0,TEXT(dados!A586,"00000000"),IF(E671=2,TEXT(dados!A586,"0000"),TEXT(dados!A586,"#")))</f>
        <v>23023010</v>
      </c>
      <c r="D671" t="str">
        <f>IF(dados!B586=0,"",dados!B586)</f>
        <v/>
      </c>
      <c r="E671">
        <f>dados!C586</f>
        <v>0</v>
      </c>
      <c r="F671" t="str">
        <f>dados!D586</f>
        <v>Farelo de trigo</v>
      </c>
      <c r="G671"/>
      <c r="H671"/>
      <c r="I671"/>
      <c r="J671"/>
      <c r="K671" s="13"/>
      <c r="L671" s="13">
        <f>dados!I586/100</f>
        <v>0.13449999999999998</v>
      </c>
      <c r="M671" s="13">
        <f>dados!J586/100</f>
        <v>0.16149999999999998</v>
      </c>
      <c r="N671" s="13">
        <f>dados!K586/100</f>
        <v>0.18</v>
      </c>
      <c r="O671" s="13">
        <f>dados!L586/100</f>
        <v>0</v>
      </c>
      <c r="P671" s="12" t="str">
        <f>LEFT(Tabela2[[#This Row],[Código]],2)</f>
        <v>23</v>
      </c>
    </row>
    <row r="672" spans="2:16" ht="15" customHeight="1" x14ac:dyDescent="0.25">
      <c r="B672" s="31" t="str">
        <f>IF(Tabela2[[#This Row],[Tipo]] = 0,LOOKUP(Tabela2[[#This Row],[RESUMO]],Tabela3[Grupo],Tabela3[Meus produtos]),VLOOKUP(Tabela2[[#This Row],[Código]],Tabela4[[Código NBS/LC116]:[Meus serviços]],3,0))</f>
        <v>Não</v>
      </c>
      <c r="C672" t="str">
        <f>IF(E672=0,TEXT(dados!A587,"00000000"),IF(E672=2,TEXT(dados!A587,"0000"),TEXT(dados!A587,"#")))</f>
        <v>23023090</v>
      </c>
      <c r="D672" t="str">
        <f>IF(dados!B587=0,"",dados!B587)</f>
        <v/>
      </c>
      <c r="E672">
        <f>dados!C587</f>
        <v>0</v>
      </c>
      <c r="F672" t="str">
        <f>dados!D587</f>
        <v>Semeas e outs.residuos,de trigo</v>
      </c>
      <c r="G672"/>
      <c r="H672"/>
      <c r="I672"/>
      <c r="J672"/>
      <c r="K672" s="13"/>
      <c r="L672" s="13">
        <f>dados!I587/100</f>
        <v>0.13449999999999998</v>
      </c>
      <c r="M672" s="13">
        <f>dados!J587/100</f>
        <v>0.16149999999999998</v>
      </c>
      <c r="N672" s="13">
        <f>dados!K587/100</f>
        <v>0.18</v>
      </c>
      <c r="O672" s="13">
        <f>dados!L587/100</f>
        <v>0</v>
      </c>
      <c r="P672" s="12" t="str">
        <f>LEFT(Tabela2[[#This Row],[Código]],2)</f>
        <v>23</v>
      </c>
    </row>
    <row r="673" spans="2:16" ht="15" customHeight="1" x14ac:dyDescent="0.25">
      <c r="B673" s="31" t="str">
        <f>IF(Tabela2[[#This Row],[Tipo]] = 0,LOOKUP(Tabela2[[#This Row],[RESUMO]],Tabela3[Grupo],Tabela3[Meus produtos]),VLOOKUP(Tabela2[[#This Row],[Código]],Tabela4[[Código NBS/LC116]:[Meus serviços]],3,0))</f>
        <v>Não</v>
      </c>
      <c r="C673" t="str">
        <f>IF(E673=0,TEXT(dados!A588,"00000000"),IF(E673=2,TEXT(dados!A588,"0000"),TEXT(dados!A588,"#")))</f>
        <v>23024000</v>
      </c>
      <c r="D673" t="str">
        <f>IF(dados!B588=0,"",dados!B588)</f>
        <v/>
      </c>
      <c r="E673">
        <f>dados!C588</f>
        <v>0</v>
      </c>
      <c r="F673" t="str">
        <f>dados!D588</f>
        <v>Semeas,farelos e outs.residuos,de outs.cereais</v>
      </c>
      <c r="G673"/>
      <c r="H673"/>
      <c r="I673"/>
      <c r="J673"/>
      <c r="K673" s="13"/>
      <c r="L673" s="13">
        <f>dados!I588/100</f>
        <v>0.13449999999999998</v>
      </c>
      <c r="M673" s="13">
        <f>dados!J588/100</f>
        <v>0.16149999999999998</v>
      </c>
      <c r="N673" s="13">
        <f>dados!K588/100</f>
        <v>0.18</v>
      </c>
      <c r="O673" s="13">
        <f>dados!L588/100</f>
        <v>0</v>
      </c>
      <c r="P673" s="12" t="str">
        <f>LEFT(Tabela2[[#This Row],[Código]],2)</f>
        <v>23</v>
      </c>
    </row>
    <row r="674" spans="2:16" ht="15" customHeight="1" x14ac:dyDescent="0.25">
      <c r="B674" s="31" t="str">
        <f>IF(Tabela2[[#This Row],[Tipo]] = 0,LOOKUP(Tabela2[[#This Row],[RESUMO]],Tabela3[Grupo],Tabela3[Meus produtos]),VLOOKUP(Tabela2[[#This Row],[Código]],Tabela4[[Código NBS/LC116]:[Meus serviços]],3,0))</f>
        <v>Não</v>
      </c>
      <c r="C674" t="str">
        <f>IF(E674=0,TEXT(dados!A589,"00000000"),IF(E674=2,TEXT(dados!A589,"0000"),TEXT(dados!A589,"#")))</f>
        <v>23025000</v>
      </c>
      <c r="D674" t="str">
        <f>IF(dados!B589=0,"",dados!B589)</f>
        <v/>
      </c>
      <c r="E674">
        <f>dados!C589</f>
        <v>0</v>
      </c>
      <c r="F674" t="str">
        <f>dados!D589</f>
        <v>Semeas,farelos e outs.residuos,de leguminosas</v>
      </c>
      <c r="G674"/>
      <c r="H674"/>
      <c r="I674"/>
      <c r="J674"/>
      <c r="K674" s="13"/>
      <c r="L674" s="13">
        <f>dados!I589/100</f>
        <v>0.13449999999999998</v>
      </c>
      <c r="M674" s="13">
        <f>dados!J589/100</f>
        <v>0.16149999999999998</v>
      </c>
      <c r="N674" s="13">
        <f>dados!K589/100</f>
        <v>0.18</v>
      </c>
      <c r="O674" s="13">
        <f>dados!L589/100</f>
        <v>0</v>
      </c>
      <c r="P674" s="12" t="str">
        <f>LEFT(Tabela2[[#This Row],[Código]],2)</f>
        <v>23</v>
      </c>
    </row>
    <row r="675" spans="2:16" ht="15" customHeight="1" x14ac:dyDescent="0.25">
      <c r="B675" s="31" t="str">
        <f>IF(Tabela2[[#This Row],[Tipo]] = 0,LOOKUP(Tabela2[[#This Row],[RESUMO]],Tabela3[Grupo],Tabela3[Meus produtos]),VLOOKUP(Tabela2[[#This Row],[Código]],Tabela4[[Código NBS/LC116]:[Meus serviços]],3,0))</f>
        <v>Não</v>
      </c>
      <c r="C675" t="str">
        <f>IF(E675=0,TEXT(dados!A590,"00000000"),IF(E675=2,TEXT(dados!A590,"0000"),TEXT(dados!A590,"#")))</f>
        <v>23031000</v>
      </c>
      <c r="D675" t="str">
        <f>IF(dados!B590=0,"",dados!B590)</f>
        <v/>
      </c>
      <c r="E675">
        <f>dados!C590</f>
        <v>0</v>
      </c>
      <c r="F675" t="str">
        <f>dados!D590</f>
        <v>Residuos da fabricacao do amido e residuos semelhantes</v>
      </c>
      <c r="G675"/>
      <c r="H675"/>
      <c r="I675"/>
      <c r="J675"/>
      <c r="K675" s="13"/>
      <c r="L675" s="13">
        <f>dados!I590/100</f>
        <v>0.13449999999999998</v>
      </c>
      <c r="M675" s="13">
        <f>dados!J590/100</f>
        <v>0.16149999999999998</v>
      </c>
      <c r="N675" s="13">
        <f>dados!K590/100</f>
        <v>0.18</v>
      </c>
      <c r="O675" s="13">
        <f>dados!L590/100</f>
        <v>0</v>
      </c>
      <c r="P675" s="12" t="str">
        <f>LEFT(Tabela2[[#This Row],[Código]],2)</f>
        <v>23</v>
      </c>
    </row>
    <row r="676" spans="2:16" ht="15" customHeight="1" x14ac:dyDescent="0.25">
      <c r="B676" s="31" t="str">
        <f>IF(Tabela2[[#This Row],[Tipo]] = 0,LOOKUP(Tabela2[[#This Row],[RESUMO]],Tabela3[Grupo],Tabela3[Meus produtos]),VLOOKUP(Tabela2[[#This Row],[Código]],Tabela4[[Código NBS/LC116]:[Meus serviços]],3,0))</f>
        <v>Não</v>
      </c>
      <c r="C676" t="str">
        <f>IF(E676=0,TEXT(dados!A591,"00000000"),IF(E676=2,TEXT(dados!A591,"0000"),TEXT(dados!A591,"#")))</f>
        <v>23032000</v>
      </c>
      <c r="D676" t="str">
        <f>IF(dados!B591=0,"",dados!B591)</f>
        <v/>
      </c>
      <c r="E676">
        <f>dados!C591</f>
        <v>0</v>
      </c>
      <c r="F676" t="str">
        <f>dados!D591</f>
        <v>Polpas e bagacos e outs.derperdicios da ind.do acucar</v>
      </c>
      <c r="G676"/>
      <c r="H676"/>
      <c r="I676"/>
      <c r="J676"/>
      <c r="K676" s="13"/>
      <c r="L676" s="13">
        <f>dados!I591/100</f>
        <v>0.13449999999999998</v>
      </c>
      <c r="M676" s="13">
        <f>dados!J591/100</f>
        <v>0.16149999999999998</v>
      </c>
      <c r="N676" s="13">
        <f>dados!K591/100</f>
        <v>0.18</v>
      </c>
      <c r="O676" s="13">
        <f>dados!L591/100</f>
        <v>0</v>
      </c>
      <c r="P676" s="12" t="str">
        <f>LEFT(Tabela2[[#This Row],[Código]],2)</f>
        <v>23</v>
      </c>
    </row>
    <row r="677" spans="2:16" ht="15" customHeight="1" x14ac:dyDescent="0.25">
      <c r="B677" s="31" t="str">
        <f>IF(Tabela2[[#This Row],[Tipo]] = 0,LOOKUP(Tabela2[[#This Row],[RESUMO]],Tabela3[Grupo],Tabela3[Meus produtos]),VLOOKUP(Tabela2[[#This Row],[Código]],Tabela4[[Código NBS/LC116]:[Meus serviços]],3,0))</f>
        <v>Não</v>
      </c>
      <c r="C677" t="str">
        <f>IF(E677=0,TEXT(dados!A592,"00000000"),IF(E677=2,TEXT(dados!A592,"0000"),TEXT(dados!A592,"#")))</f>
        <v>23033000</v>
      </c>
      <c r="D677" t="str">
        <f>IF(dados!B592=0,"",dados!B592)</f>
        <v/>
      </c>
      <c r="E677">
        <f>dados!C592</f>
        <v>0</v>
      </c>
      <c r="F677" t="str">
        <f>dados!D592</f>
        <v>Borras e desperds.da ind.da cerveja e das destilarias</v>
      </c>
      <c r="G677"/>
      <c r="H677"/>
      <c r="I677"/>
      <c r="J677"/>
      <c r="K677" s="13"/>
      <c r="L677" s="13">
        <f>dados!I592/100</f>
        <v>0.13449999999999998</v>
      </c>
      <c r="M677" s="13">
        <f>dados!J592/100</f>
        <v>0.16149999999999998</v>
      </c>
      <c r="N677" s="13">
        <f>dados!K592/100</f>
        <v>0.18</v>
      </c>
      <c r="O677" s="13">
        <f>dados!L592/100</f>
        <v>0</v>
      </c>
      <c r="P677" s="12" t="str">
        <f>LEFT(Tabela2[[#This Row],[Código]],2)</f>
        <v>23</v>
      </c>
    </row>
    <row r="678" spans="2:16" ht="15" customHeight="1" x14ac:dyDescent="0.25">
      <c r="B678" s="31" t="str">
        <f>IF(Tabela2[[#This Row],[Tipo]] = 0,LOOKUP(Tabela2[[#This Row],[RESUMO]],Tabela3[Grupo],Tabela3[Meus produtos]),VLOOKUP(Tabela2[[#This Row],[Código]],Tabela4[[Código NBS/LC116]:[Meus serviços]],3,0))</f>
        <v>Não</v>
      </c>
      <c r="C678" t="str">
        <f>IF(E678=0,TEXT(dados!A593,"00000000"),IF(E678=2,TEXT(dados!A593,"0000"),TEXT(dados!A593,"#")))</f>
        <v>23040010</v>
      </c>
      <c r="D678" t="str">
        <f>IF(dados!B593=0,"",dados!B593)</f>
        <v/>
      </c>
      <c r="E678">
        <f>dados!C593</f>
        <v>0</v>
      </c>
      <c r="F678" t="str">
        <f>dados!D593</f>
        <v>Farinhas e pellets,da soja</v>
      </c>
      <c r="G678"/>
      <c r="H678"/>
      <c r="I678"/>
      <c r="J678"/>
      <c r="K678" s="13"/>
      <c r="L678" s="13">
        <f>dados!I593/100</f>
        <v>0.13449999999999998</v>
      </c>
      <c r="M678" s="13">
        <f>dados!J593/100</f>
        <v>0.16149999999999998</v>
      </c>
      <c r="N678" s="13">
        <f>dados!K593/100</f>
        <v>0.18</v>
      </c>
      <c r="O678" s="13">
        <f>dados!L593/100</f>
        <v>0</v>
      </c>
      <c r="P678" s="12" t="str">
        <f>LEFT(Tabela2[[#This Row],[Código]],2)</f>
        <v>23</v>
      </c>
    </row>
    <row r="679" spans="2:16" ht="15" customHeight="1" x14ac:dyDescent="0.25">
      <c r="B679" s="31" t="str">
        <f>IF(Tabela2[[#This Row],[Tipo]] = 0,LOOKUP(Tabela2[[#This Row],[RESUMO]],Tabela3[Grupo],Tabela3[Meus produtos]),VLOOKUP(Tabela2[[#This Row],[Código]],Tabela4[[Código NBS/LC116]:[Meus serviços]],3,0))</f>
        <v>Não</v>
      </c>
      <c r="C679" t="str">
        <f>IF(E679=0,TEXT(dados!A594,"00000000"),IF(E679=2,TEXT(dados!A594,"0000"),TEXT(dados!A594,"#")))</f>
        <v>23040090</v>
      </c>
      <c r="D679" t="str">
        <f>IF(dados!B594=0,"",dados!B594)</f>
        <v/>
      </c>
      <c r="E679">
        <f>dados!C594</f>
        <v>0</v>
      </c>
      <c r="F679" t="str">
        <f>dados!D594</f>
        <v>Bagacos e outs.residuos solidos,da extr.do oleo de soja</v>
      </c>
      <c r="G679"/>
      <c r="H679"/>
      <c r="I679"/>
      <c r="J679"/>
      <c r="K679" s="13"/>
      <c r="L679" s="13">
        <f>dados!I594/100</f>
        <v>0.13449999999999998</v>
      </c>
      <c r="M679" s="13">
        <f>dados!J594/100</f>
        <v>0.16149999999999998</v>
      </c>
      <c r="N679" s="13">
        <f>dados!K594/100</f>
        <v>0.18</v>
      </c>
      <c r="O679" s="13">
        <f>dados!L594/100</f>
        <v>0</v>
      </c>
      <c r="P679" s="12" t="str">
        <f>LEFT(Tabela2[[#This Row],[Código]],2)</f>
        <v>23</v>
      </c>
    </row>
    <row r="680" spans="2:16" ht="15" customHeight="1" x14ac:dyDescent="0.25">
      <c r="B680" s="31" t="str">
        <f>IF(Tabela2[[#This Row],[Tipo]] = 0,LOOKUP(Tabela2[[#This Row],[RESUMO]],Tabela3[Grupo],Tabela3[Meus produtos]),VLOOKUP(Tabela2[[#This Row],[Código]],Tabela4[[Código NBS/LC116]:[Meus serviços]],3,0))</f>
        <v>Não</v>
      </c>
      <c r="C680" t="str">
        <f>IF(E680=0,TEXT(dados!A595,"00000000"),IF(E680=2,TEXT(dados!A595,"0000"),TEXT(dados!A595,"#")))</f>
        <v>23050000</v>
      </c>
      <c r="D680" t="str">
        <f>IF(dados!B595=0,"",dados!B595)</f>
        <v/>
      </c>
      <c r="E680">
        <f>dados!C595</f>
        <v>0</v>
      </c>
      <c r="F680" t="str">
        <f>dados!D595</f>
        <v>Tortas e outs.residuos solidos,do amendoim</v>
      </c>
      <c r="G680"/>
      <c r="H680"/>
      <c r="I680"/>
      <c r="J680"/>
      <c r="K680" s="13"/>
      <c r="L680" s="13">
        <f>dados!I595/100</f>
        <v>0.13449999999999998</v>
      </c>
      <c r="M680" s="13">
        <f>dados!J595/100</f>
        <v>0.16149999999999998</v>
      </c>
      <c r="N680" s="13">
        <f>dados!K595/100</f>
        <v>0.18</v>
      </c>
      <c r="O680" s="13">
        <f>dados!L595/100</f>
        <v>0</v>
      </c>
      <c r="P680" s="12" t="str">
        <f>LEFT(Tabela2[[#This Row],[Código]],2)</f>
        <v>23</v>
      </c>
    </row>
    <row r="681" spans="2:16" ht="15" customHeight="1" x14ac:dyDescent="0.25">
      <c r="B681" s="31" t="str">
        <f>IF(Tabela2[[#This Row],[Tipo]] = 0,LOOKUP(Tabela2[[#This Row],[RESUMO]],Tabela3[Grupo],Tabela3[Meus produtos]),VLOOKUP(Tabela2[[#This Row],[Código]],Tabela4[[Código NBS/LC116]:[Meus serviços]],3,0))</f>
        <v>Não</v>
      </c>
      <c r="C681" t="str">
        <f>IF(E681=0,TEXT(dados!A596,"00000000"),IF(E681=2,TEXT(dados!A596,"0000"),TEXT(dados!A596,"#")))</f>
        <v>23061000</v>
      </c>
      <c r="D681" t="str">
        <f>IF(dados!B596=0,"",dados!B596)</f>
        <v/>
      </c>
      <c r="E681">
        <f>dados!C596</f>
        <v>0</v>
      </c>
      <c r="F681" t="str">
        <f>dados!D596</f>
        <v>Tortas e outs.residuos solidos,do algodao</v>
      </c>
      <c r="G681"/>
      <c r="H681"/>
      <c r="I681"/>
      <c r="J681"/>
      <c r="K681" s="13"/>
      <c r="L681" s="13">
        <f>dados!I596/100</f>
        <v>0.13449999999999998</v>
      </c>
      <c r="M681" s="13">
        <f>dados!J596/100</f>
        <v>0.16149999999999998</v>
      </c>
      <c r="N681" s="13">
        <f>dados!K596/100</f>
        <v>0.18</v>
      </c>
      <c r="O681" s="13">
        <f>dados!L596/100</f>
        <v>0</v>
      </c>
      <c r="P681" s="12" t="str">
        <f>LEFT(Tabela2[[#This Row],[Código]],2)</f>
        <v>23</v>
      </c>
    </row>
    <row r="682" spans="2:16" ht="15" customHeight="1" x14ac:dyDescent="0.25">
      <c r="B682" s="31" t="str">
        <f>IF(Tabela2[[#This Row],[Tipo]] = 0,LOOKUP(Tabela2[[#This Row],[RESUMO]],Tabela3[Grupo],Tabela3[Meus produtos]),VLOOKUP(Tabela2[[#This Row],[Código]],Tabela4[[Código NBS/LC116]:[Meus serviços]],3,0))</f>
        <v>Não</v>
      </c>
      <c r="C682" t="str">
        <f>IF(E682=0,TEXT(dados!A597,"00000000"),IF(E682=2,TEXT(dados!A597,"0000"),TEXT(dados!A597,"#")))</f>
        <v>23062000</v>
      </c>
      <c r="D682" t="str">
        <f>IF(dados!B597=0,"",dados!B597)</f>
        <v/>
      </c>
      <c r="E682">
        <f>dados!C597</f>
        <v>0</v>
      </c>
      <c r="F682" t="str">
        <f>dados!D597</f>
        <v>Tortas e outs.residuos solidos,da linhaca</v>
      </c>
      <c r="G682"/>
      <c r="H682"/>
      <c r="I682"/>
      <c r="J682"/>
      <c r="K682" s="13"/>
      <c r="L682" s="13">
        <f>dados!I597/100</f>
        <v>0.13449999999999998</v>
      </c>
      <c r="M682" s="13">
        <f>dados!J597/100</f>
        <v>0.16149999999999998</v>
      </c>
      <c r="N682" s="13">
        <f>dados!K597/100</f>
        <v>0.18</v>
      </c>
      <c r="O682" s="13">
        <f>dados!L597/100</f>
        <v>0</v>
      </c>
      <c r="P682" s="12" t="str">
        <f>LEFT(Tabela2[[#This Row],[Código]],2)</f>
        <v>23</v>
      </c>
    </row>
    <row r="683" spans="2:16" ht="15" customHeight="1" x14ac:dyDescent="0.25">
      <c r="B683" s="31" t="str">
        <f>IF(Tabela2[[#This Row],[Tipo]] = 0,LOOKUP(Tabela2[[#This Row],[RESUMO]],Tabela3[Grupo],Tabela3[Meus produtos]),VLOOKUP(Tabela2[[#This Row],[Código]],Tabela4[[Código NBS/LC116]:[Meus serviços]],3,0))</f>
        <v>Não</v>
      </c>
      <c r="C683" t="str">
        <f>IF(E683=0,TEXT(dados!A598,"00000000"),IF(E683=2,TEXT(dados!A598,"0000"),TEXT(dados!A598,"#")))</f>
        <v>23063010</v>
      </c>
      <c r="D683" t="str">
        <f>IF(dados!B598=0,"",dados!B598)</f>
        <v/>
      </c>
      <c r="E683">
        <f>dados!C598</f>
        <v>0</v>
      </c>
      <c r="F683" t="str">
        <f>dados!D598</f>
        <v>Tortas,farinhas e pellets,do girassol</v>
      </c>
      <c r="G683"/>
      <c r="H683"/>
      <c r="I683"/>
      <c r="J683"/>
      <c r="K683" s="13"/>
      <c r="L683" s="13">
        <f>dados!I598/100</f>
        <v>0.13449999999999998</v>
      </c>
      <c r="M683" s="13">
        <f>dados!J598/100</f>
        <v>0.16149999999999998</v>
      </c>
      <c r="N683" s="13">
        <f>dados!K598/100</f>
        <v>0.18</v>
      </c>
      <c r="O683" s="13">
        <f>dados!L598/100</f>
        <v>0</v>
      </c>
      <c r="P683" s="12" t="str">
        <f>LEFT(Tabela2[[#This Row],[Código]],2)</f>
        <v>23</v>
      </c>
    </row>
    <row r="684" spans="2:16" ht="15" customHeight="1" x14ac:dyDescent="0.25">
      <c r="B684" s="31" t="str">
        <f>IF(Tabela2[[#This Row],[Tipo]] = 0,LOOKUP(Tabela2[[#This Row],[RESUMO]],Tabela3[Grupo],Tabela3[Meus produtos]),VLOOKUP(Tabela2[[#This Row],[Código]],Tabela4[[Código NBS/LC116]:[Meus serviços]],3,0))</f>
        <v>Não</v>
      </c>
      <c r="C684" t="str">
        <f>IF(E684=0,TEXT(dados!A599,"00000000"),IF(E684=2,TEXT(dados!A599,"0000"),TEXT(dados!A599,"#")))</f>
        <v>23063090</v>
      </c>
      <c r="D684" t="str">
        <f>IF(dados!B599=0,"",dados!B599)</f>
        <v/>
      </c>
      <c r="E684">
        <f>dados!C599</f>
        <v>0</v>
      </c>
      <c r="F684" t="str">
        <f>dados!D599</f>
        <v>Outros residuos solidos,do girassol</v>
      </c>
      <c r="G684"/>
      <c r="H684"/>
      <c r="I684"/>
      <c r="J684"/>
      <c r="K684" s="13"/>
      <c r="L684" s="13">
        <f>dados!I599/100</f>
        <v>0.13449999999999998</v>
      </c>
      <c r="M684" s="13">
        <f>dados!J599/100</f>
        <v>0.16149999999999998</v>
      </c>
      <c r="N684" s="13">
        <f>dados!K599/100</f>
        <v>0.18</v>
      </c>
      <c r="O684" s="13">
        <f>dados!L599/100</f>
        <v>0</v>
      </c>
      <c r="P684" s="12" t="str">
        <f>LEFT(Tabela2[[#This Row],[Código]],2)</f>
        <v>23</v>
      </c>
    </row>
    <row r="685" spans="2:16" ht="15" customHeight="1" x14ac:dyDescent="0.25">
      <c r="B685" s="31" t="str">
        <f>IF(Tabela2[[#This Row],[Tipo]] = 0,LOOKUP(Tabela2[[#This Row],[RESUMO]],Tabela3[Grupo],Tabela3[Meus produtos]),VLOOKUP(Tabela2[[#This Row],[Código]],Tabela4[[Código NBS/LC116]:[Meus serviços]],3,0))</f>
        <v>Não</v>
      </c>
      <c r="C685" t="str">
        <f>IF(E685=0,TEXT(dados!A600,"00000000"),IF(E685=2,TEXT(dados!A600,"0000"),TEXT(dados!A600,"#")))</f>
        <v>23064100</v>
      </c>
      <c r="D685" t="str">
        <f>IF(dados!B600=0,"",dados!B600)</f>
        <v/>
      </c>
      <c r="E685">
        <f>dados!C600</f>
        <v>0</v>
      </c>
      <c r="F685" t="str">
        <f>dados!D600</f>
        <v>Tortas,outs.resids.solidos,do nabo silvestre,da colza, com baixo teor de acido erucico</v>
      </c>
      <c r="G685"/>
      <c r="H685"/>
      <c r="I685"/>
      <c r="J685"/>
      <c r="K685" s="13"/>
      <c r="L685" s="13">
        <f>dados!I600/100</f>
        <v>0.13449999999999998</v>
      </c>
      <c r="M685" s="13">
        <f>dados!J600/100</f>
        <v>0.16149999999999998</v>
      </c>
      <c r="N685" s="13">
        <f>dados!K600/100</f>
        <v>0.18</v>
      </c>
      <c r="O685" s="13">
        <f>dados!L600/100</f>
        <v>0</v>
      </c>
      <c r="P685" s="12" t="str">
        <f>LEFT(Tabela2[[#This Row],[Código]],2)</f>
        <v>23</v>
      </c>
    </row>
    <row r="686" spans="2:16" ht="15" customHeight="1" x14ac:dyDescent="0.25">
      <c r="B686" s="31" t="str">
        <f>IF(Tabela2[[#This Row],[Tipo]] = 0,LOOKUP(Tabela2[[#This Row],[RESUMO]],Tabela3[Grupo],Tabela3[Meus produtos]),VLOOKUP(Tabela2[[#This Row],[Código]],Tabela4[[Código NBS/LC116]:[Meus serviços]],3,0))</f>
        <v>Não</v>
      </c>
      <c r="C686" t="str">
        <f>IF(E686=0,TEXT(dados!A601,"00000000"),IF(E686=2,TEXT(dados!A601,"0000"),TEXT(dados!A601,"#")))</f>
        <v>23064900</v>
      </c>
      <c r="D686" t="str">
        <f>IF(dados!B601=0,"",dados!B601)</f>
        <v/>
      </c>
      <c r="E686">
        <f>dados!C601</f>
        <v>0</v>
      </c>
      <c r="F686" t="str">
        <f>dados!D601</f>
        <v>Outs tortas,outs.resids.solidos,do nabo silvestre,da colza</v>
      </c>
      <c r="G686"/>
      <c r="H686"/>
      <c r="I686"/>
      <c r="J686"/>
      <c r="K686" s="13"/>
      <c r="L686" s="13">
        <f>dados!I601/100</f>
        <v>0.13449999999999998</v>
      </c>
      <c r="M686" s="13">
        <f>dados!J601/100</f>
        <v>0.16149999999999998</v>
      </c>
      <c r="N686" s="13">
        <f>dados!K601/100</f>
        <v>0.18</v>
      </c>
      <c r="O686" s="13">
        <f>dados!L601/100</f>
        <v>0</v>
      </c>
      <c r="P686" s="12" t="str">
        <f>LEFT(Tabela2[[#This Row],[Código]],2)</f>
        <v>23</v>
      </c>
    </row>
    <row r="687" spans="2:16" ht="15" customHeight="1" x14ac:dyDescent="0.25">
      <c r="B687" s="31" t="str">
        <f>IF(Tabela2[[#This Row],[Tipo]] = 0,LOOKUP(Tabela2[[#This Row],[RESUMO]],Tabela3[Grupo],Tabela3[Meus produtos]),VLOOKUP(Tabela2[[#This Row],[Código]],Tabela4[[Código NBS/LC116]:[Meus serviços]],3,0))</f>
        <v>Não</v>
      </c>
      <c r="C687" t="str">
        <f>IF(E687=0,TEXT(dados!A602,"00000000"),IF(E687=2,TEXT(dados!A602,"0000"),TEXT(dados!A602,"#")))</f>
        <v>23065000</v>
      </c>
      <c r="D687" t="str">
        <f>IF(dados!B602=0,"",dados!B602)</f>
        <v/>
      </c>
      <c r="E687">
        <f>dados!C602</f>
        <v>0</v>
      </c>
      <c r="F687" t="str">
        <f>dados!D602</f>
        <v>Tortas e outs.residuos solidos,do coco ou da copra</v>
      </c>
      <c r="G687"/>
      <c r="H687"/>
      <c r="I687"/>
      <c r="J687"/>
      <c r="K687" s="13"/>
      <c r="L687" s="13">
        <f>dados!I602/100</f>
        <v>0.13449999999999998</v>
      </c>
      <c r="M687" s="13">
        <f>dados!J602/100</f>
        <v>0.16149999999999998</v>
      </c>
      <c r="N687" s="13">
        <f>dados!K602/100</f>
        <v>0.18</v>
      </c>
      <c r="O687" s="13">
        <f>dados!L602/100</f>
        <v>0</v>
      </c>
      <c r="P687" s="12" t="str">
        <f>LEFT(Tabela2[[#This Row],[Código]],2)</f>
        <v>23</v>
      </c>
    </row>
    <row r="688" spans="2:16" ht="15" customHeight="1" x14ac:dyDescent="0.25">
      <c r="B688" s="31" t="str">
        <f>IF(Tabela2[[#This Row],[Tipo]] = 0,LOOKUP(Tabela2[[#This Row],[RESUMO]],Tabela3[Grupo],Tabela3[Meus produtos]),VLOOKUP(Tabela2[[#This Row],[Código]],Tabela4[[Código NBS/LC116]:[Meus serviços]],3,0))</f>
        <v>Não</v>
      </c>
      <c r="C688" t="str">
        <f>IF(E688=0,TEXT(dados!A603,"00000000"),IF(E688=2,TEXT(dados!A603,"0000"),TEXT(dados!A603,"#")))</f>
        <v>23066000</v>
      </c>
      <c r="D688" t="str">
        <f>IF(dados!B603=0,"",dados!B603)</f>
        <v/>
      </c>
      <c r="E688">
        <f>dados!C603</f>
        <v>0</v>
      </c>
      <c r="F688" t="str">
        <f>dados!D603</f>
        <v>Tortas e outs.resids.solidos,de nozes ou de palmiste</v>
      </c>
      <c r="G688"/>
      <c r="H688"/>
      <c r="I688"/>
      <c r="J688"/>
      <c r="K688" s="13"/>
      <c r="L688" s="13">
        <f>dados!I603/100</f>
        <v>0.13449999999999998</v>
      </c>
      <c r="M688" s="13">
        <f>dados!J603/100</f>
        <v>0.16149999999999998</v>
      </c>
      <c r="N688" s="13">
        <f>dados!K603/100</f>
        <v>0.18</v>
      </c>
      <c r="O688" s="13">
        <f>dados!L603/100</f>
        <v>0</v>
      </c>
      <c r="P688" s="12" t="str">
        <f>LEFT(Tabela2[[#This Row],[Código]],2)</f>
        <v>23</v>
      </c>
    </row>
    <row r="689" spans="2:16" ht="15" customHeight="1" x14ac:dyDescent="0.25">
      <c r="B689" s="31" t="str">
        <f>IF(Tabela2[[#This Row],[Tipo]] = 0,LOOKUP(Tabela2[[#This Row],[RESUMO]],Tabela3[Grupo],Tabela3[Meus produtos]),VLOOKUP(Tabela2[[#This Row],[Código]],Tabela4[[Código NBS/LC116]:[Meus serviços]],3,0))</f>
        <v>Não</v>
      </c>
      <c r="C689" t="str">
        <f>IF(E689=0,TEXT(dados!A604,"00000000"),IF(E689=2,TEXT(dados!A604,"0000"),TEXT(dados!A604,"#")))</f>
        <v>23069010</v>
      </c>
      <c r="D689" t="str">
        <f>IF(dados!B604=0,"",dados!B604)</f>
        <v/>
      </c>
      <c r="E689">
        <f>dados!C604</f>
        <v>0</v>
      </c>
      <c r="F689" t="str">
        <f>dados!D604</f>
        <v>Tortas e outs.residuos solidos,do germe de milho</v>
      </c>
      <c r="G689"/>
      <c r="H689"/>
      <c r="I689"/>
      <c r="J689"/>
      <c r="K689" s="13"/>
      <c r="L689" s="13">
        <f>dados!I604/100</f>
        <v>0.13449999999999998</v>
      </c>
      <c r="M689" s="13">
        <f>dados!J604/100</f>
        <v>0.16149999999999998</v>
      </c>
      <c r="N689" s="13">
        <f>dados!K604/100</f>
        <v>0.18</v>
      </c>
      <c r="O689" s="13">
        <f>dados!L604/100</f>
        <v>0</v>
      </c>
      <c r="P689" s="12" t="str">
        <f>LEFT(Tabela2[[#This Row],[Código]],2)</f>
        <v>23</v>
      </c>
    </row>
    <row r="690" spans="2:16" ht="15" customHeight="1" x14ac:dyDescent="0.25">
      <c r="B690" s="31" t="str">
        <f>IF(Tabela2[[#This Row],[Tipo]] = 0,LOOKUP(Tabela2[[#This Row],[RESUMO]],Tabela3[Grupo],Tabela3[Meus produtos]),VLOOKUP(Tabela2[[#This Row],[Código]],Tabela4[[Código NBS/LC116]:[Meus serviços]],3,0))</f>
        <v>Não</v>
      </c>
      <c r="C690" t="str">
        <f>IF(E690=0,TEXT(dados!A605,"00000000"),IF(E690=2,TEXT(dados!A605,"0000"),TEXT(dados!A605,"#")))</f>
        <v>23069090</v>
      </c>
      <c r="D690" t="str">
        <f>IF(dados!B605=0,"",dados!B605)</f>
        <v/>
      </c>
      <c r="E690">
        <f>dados!C605</f>
        <v>0</v>
      </c>
      <c r="F690" t="str">
        <f>dados!D605</f>
        <v>Outs.tortas,resids.solids.da extr.gordura/ oleos vegets.</v>
      </c>
      <c r="G690"/>
      <c r="H690"/>
      <c r="I690"/>
      <c r="J690"/>
      <c r="K690" s="13"/>
      <c r="L690" s="13">
        <f>dados!I605/100</f>
        <v>0.13449999999999998</v>
      </c>
      <c r="M690" s="13">
        <f>dados!J605/100</f>
        <v>0.16149999999999998</v>
      </c>
      <c r="N690" s="13">
        <f>dados!K605/100</f>
        <v>0.18</v>
      </c>
      <c r="O690" s="13">
        <f>dados!L605/100</f>
        <v>0</v>
      </c>
      <c r="P690" s="12" t="str">
        <f>LEFT(Tabela2[[#This Row],[Código]],2)</f>
        <v>23</v>
      </c>
    </row>
    <row r="691" spans="2:16" ht="15" customHeight="1" x14ac:dyDescent="0.25">
      <c r="B691" s="31" t="str">
        <f>IF(Tabela2[[#This Row],[Tipo]] = 0,LOOKUP(Tabela2[[#This Row],[RESUMO]],Tabela3[Grupo],Tabela3[Meus produtos]),VLOOKUP(Tabela2[[#This Row],[Código]],Tabela4[[Código NBS/LC116]:[Meus serviços]],3,0))</f>
        <v>Não</v>
      </c>
      <c r="C691" t="str">
        <f>IF(E691=0,TEXT(dados!A606,"00000000"),IF(E691=2,TEXT(dados!A606,"0000"),TEXT(dados!A606,"#")))</f>
        <v>23070000</v>
      </c>
      <c r="D691" t="str">
        <f>IF(dados!B606=0,"",dados!B606)</f>
        <v/>
      </c>
      <c r="E691">
        <f>dados!C606</f>
        <v>0</v>
      </c>
      <c r="F691" t="str">
        <f>dados!D606</f>
        <v>Borras de vinho e tartaro em bruto</v>
      </c>
      <c r="G691"/>
      <c r="H691"/>
      <c r="I691"/>
      <c r="J691"/>
      <c r="K691" s="13"/>
      <c r="L691" s="13">
        <f>dados!I606/100</f>
        <v>0.13449999999999998</v>
      </c>
      <c r="M691" s="13">
        <f>dados!J606/100</f>
        <v>0.16149999999999998</v>
      </c>
      <c r="N691" s="13">
        <f>dados!K606/100</f>
        <v>0.18</v>
      </c>
      <c r="O691" s="13">
        <f>dados!L606/100</f>
        <v>0</v>
      </c>
      <c r="P691" s="12" t="str">
        <f>LEFT(Tabela2[[#This Row],[Código]],2)</f>
        <v>23</v>
      </c>
    </row>
    <row r="692" spans="2:16" ht="15" customHeight="1" x14ac:dyDescent="0.25">
      <c r="B692" s="31" t="str">
        <f>IF(Tabela2[[#This Row],[Tipo]] = 0,LOOKUP(Tabela2[[#This Row],[RESUMO]],Tabela3[Grupo],Tabela3[Meus produtos]),VLOOKUP(Tabela2[[#This Row],[Código]],Tabela4[[Código NBS/LC116]:[Meus serviços]],3,0))</f>
        <v>Não</v>
      </c>
      <c r="C692" t="str">
        <f>IF(E692=0,TEXT(dados!A607,"00000000"),IF(E692=2,TEXT(dados!A607,"0000"),TEXT(dados!A607,"#")))</f>
        <v>23080000</v>
      </c>
      <c r="D692" t="str">
        <f>IF(dados!B607=0,"",dados!B607)</f>
        <v/>
      </c>
      <c r="E692">
        <f>dados!C607</f>
        <v>0</v>
      </c>
      <c r="F692" t="str">
        <f>dados!D607</f>
        <v>Materias,desperdicios,resids.etc.vegetais,p/alim.animal</v>
      </c>
      <c r="G692"/>
      <c r="H692"/>
      <c r="I692"/>
      <c r="J692"/>
      <c r="K692" s="13"/>
      <c r="L692" s="13">
        <f>dados!I607/100</f>
        <v>0.13449999999999998</v>
      </c>
      <c r="M692" s="13">
        <f>dados!J607/100</f>
        <v>0.16149999999999998</v>
      </c>
      <c r="N692" s="13">
        <f>dados!K607/100</f>
        <v>0.18</v>
      </c>
      <c r="O692" s="13">
        <f>dados!L607/100</f>
        <v>0</v>
      </c>
      <c r="P692" s="12" t="str">
        <f>LEFT(Tabela2[[#This Row],[Código]],2)</f>
        <v>23</v>
      </c>
    </row>
    <row r="693" spans="2:16" ht="15" customHeight="1" x14ac:dyDescent="0.25">
      <c r="B693" s="31" t="str">
        <f>IF(Tabela2[[#This Row],[Tipo]] = 0,LOOKUP(Tabela2[[#This Row],[RESUMO]],Tabela3[Grupo],Tabela3[Meus produtos]),VLOOKUP(Tabela2[[#This Row],[Código]],Tabela4[[Código NBS/LC116]:[Meus serviços]],3,0))</f>
        <v>Não</v>
      </c>
      <c r="C693" t="str">
        <f>IF(E693=0,TEXT(dados!A608,"00000000"),IF(E693=2,TEXT(dados!A608,"0000"),TEXT(dados!A608,"#")))</f>
        <v>23091000</v>
      </c>
      <c r="D693" t="str">
        <f>IF(dados!B608=0,"",dados!B608)</f>
        <v/>
      </c>
      <c r="E693">
        <f>dados!C608</f>
        <v>0</v>
      </c>
      <c r="F693" t="str">
        <f>dados!D608</f>
        <v>Alimentos para caes e gatos</v>
      </c>
      <c r="G693"/>
      <c r="H693"/>
      <c r="I693"/>
      <c r="J693"/>
      <c r="K693" s="13"/>
      <c r="L693" s="13">
        <f>dados!I608/100</f>
        <v>0.15990000000000001</v>
      </c>
      <c r="M693" s="13">
        <f>dados!J608/100</f>
        <v>0.22649999999999998</v>
      </c>
      <c r="N693" s="13">
        <f>dados!K608/100</f>
        <v>0.18</v>
      </c>
      <c r="O693" s="13">
        <f>dados!L608/100</f>
        <v>0</v>
      </c>
      <c r="P693" s="12" t="str">
        <f>LEFT(Tabela2[[#This Row],[Código]],2)</f>
        <v>23</v>
      </c>
    </row>
    <row r="694" spans="2:16" ht="15" customHeight="1" x14ac:dyDescent="0.25">
      <c r="B694" s="31" t="str">
        <f>IF(Tabela2[[#This Row],[Tipo]] = 0,LOOKUP(Tabela2[[#This Row],[RESUMO]],Tabela3[Grupo],Tabela3[Meus produtos]),VLOOKUP(Tabela2[[#This Row],[Código]],Tabela4[[Código NBS/LC116]:[Meus serviços]],3,0))</f>
        <v>Não</v>
      </c>
      <c r="C694" t="str">
        <f>IF(E694=0,TEXT(dados!A609,"00000000"),IF(E694=2,TEXT(dados!A609,"0000"),TEXT(dados!A609,"#")))</f>
        <v>23099010</v>
      </c>
      <c r="D694" t="str">
        <f>IF(dados!B609=0,"",dados!B609)</f>
        <v/>
      </c>
      <c r="E694">
        <f>dados!C609</f>
        <v>0</v>
      </c>
      <c r="F694" t="str">
        <f>dados!D609</f>
        <v xml:space="preserve">Residuos e desperdicios das industrias alimentares alimentos preparados para animais Preparacoes do tipo utilizado na alimentacao de animais Preparacoes destinadas a fornecer ao animal a totalidade dos elementos nutritivos necessarios para uma alimentacao diaria racional e equilibrada alimentos compostos completos </v>
      </c>
      <c r="G694"/>
      <c r="H694"/>
      <c r="I694"/>
      <c r="J694"/>
      <c r="K694" s="13"/>
      <c r="L694" s="13">
        <f>dados!I609/100</f>
        <v>0.13449999999999998</v>
      </c>
      <c r="M694" s="13">
        <f>dados!J609/100</f>
        <v>0.1825</v>
      </c>
      <c r="N694" s="13">
        <f>dados!K609/100</f>
        <v>0.18</v>
      </c>
      <c r="O694" s="13">
        <f>dados!L609/100</f>
        <v>0</v>
      </c>
      <c r="P694" s="12" t="str">
        <f>LEFT(Tabela2[[#This Row],[Código]],2)</f>
        <v>23</v>
      </c>
    </row>
    <row r="695" spans="2:16" ht="15" customHeight="1" x14ac:dyDescent="0.25">
      <c r="B695" s="31" t="str">
        <f>IF(Tabela2[[#This Row],[Tipo]] = 0,LOOKUP(Tabela2[[#This Row],[RESUMO]],Tabela3[Grupo],Tabela3[Meus produtos]),VLOOKUP(Tabela2[[#This Row],[Código]],Tabela4[[Código NBS/LC116]:[Meus serviços]],3,0))</f>
        <v>Não</v>
      </c>
      <c r="C695" t="str">
        <f>IF(E695=0,TEXT(dados!A610,"00000000"),IF(E695=2,TEXT(dados!A610,"0000"),TEXT(dados!A610,"#")))</f>
        <v>23099010</v>
      </c>
      <c r="D695">
        <f>IF(dados!B610=0,"",dados!B610)</f>
        <v>1</v>
      </c>
      <c r="E695">
        <f>dados!C610</f>
        <v>0</v>
      </c>
      <c r="F695" t="str">
        <f>dados!D610</f>
        <v>Alimentos compostos completos,para animais</v>
      </c>
      <c r="G695"/>
      <c r="H695"/>
      <c r="I695"/>
      <c r="J695"/>
      <c r="K695" s="13"/>
      <c r="L695" s="13">
        <f>dados!I610/100</f>
        <v>0.15990000000000001</v>
      </c>
      <c r="M695" s="13">
        <f>dados!J610/100</f>
        <v>0.2079</v>
      </c>
      <c r="N695" s="13">
        <f>dados!K610/100</f>
        <v>0.18</v>
      </c>
      <c r="O695" s="13">
        <f>dados!L610/100</f>
        <v>0</v>
      </c>
      <c r="P695" s="12" t="str">
        <f>LEFT(Tabela2[[#This Row],[Código]],2)</f>
        <v>23</v>
      </c>
    </row>
    <row r="696" spans="2:16" ht="15" customHeight="1" x14ac:dyDescent="0.25">
      <c r="B696" s="31" t="str">
        <f>IF(Tabela2[[#This Row],[Tipo]] = 0,LOOKUP(Tabela2[[#This Row],[RESUMO]],Tabela3[Grupo],Tabela3[Meus produtos]),VLOOKUP(Tabela2[[#This Row],[Código]],Tabela4[[Código NBS/LC116]:[Meus serviços]],3,0))</f>
        <v>Não</v>
      </c>
      <c r="C696" t="str">
        <f>IF(E696=0,TEXT(dados!A611,"00000000"),IF(E696=2,TEXT(dados!A611,"0000"),TEXT(dados!A611,"#")))</f>
        <v>23099020</v>
      </c>
      <c r="D696" t="str">
        <f>IF(dados!B611=0,"",dados!B611)</f>
        <v/>
      </c>
      <c r="E696">
        <f>dados!C611</f>
        <v>0</v>
      </c>
      <c r="F696" t="str">
        <f>dados!D611</f>
        <v>Residuos e desperdicios das industrias alimentares alimentos preparados para animais Preparacoes do tipo utilizado na alimentacao de animais Preparacoes a base de sal iodado farinha de ossos farinha de concha cobre e cobalto</v>
      </c>
      <c r="G696"/>
      <c r="H696"/>
      <c r="I696"/>
      <c r="J696"/>
      <c r="K696" s="13"/>
      <c r="L696" s="13">
        <f>dados!I611/100</f>
        <v>0.13449999999999998</v>
      </c>
      <c r="M696" s="13">
        <f>dados!J611/100</f>
        <v>0.1825</v>
      </c>
      <c r="N696" s="13">
        <f>dados!K611/100</f>
        <v>0.18</v>
      </c>
      <c r="O696" s="13">
        <f>dados!L611/100</f>
        <v>0</v>
      </c>
      <c r="P696" s="12" t="str">
        <f>LEFT(Tabela2[[#This Row],[Código]],2)</f>
        <v>23</v>
      </c>
    </row>
    <row r="697" spans="2:16" ht="15" customHeight="1" x14ac:dyDescent="0.25">
      <c r="B697" s="31" t="str">
        <f>IF(Tabela2[[#This Row],[Tipo]] = 0,LOOKUP(Tabela2[[#This Row],[RESUMO]],Tabela3[Grupo],Tabela3[Meus produtos]),VLOOKUP(Tabela2[[#This Row],[Código]],Tabela4[[Código NBS/LC116]:[Meus serviços]],3,0))</f>
        <v>Não</v>
      </c>
      <c r="C697" t="str">
        <f>IF(E697=0,TEXT(dados!A612,"00000000"),IF(E697=2,TEXT(dados!A612,"0000"),TEXT(dados!A612,"#")))</f>
        <v>23099030</v>
      </c>
      <c r="D697" t="str">
        <f>IF(dados!B612=0,"",dados!B612)</f>
        <v/>
      </c>
      <c r="E697">
        <f>dados!C612</f>
        <v>0</v>
      </c>
      <c r="F697" t="str">
        <f>dados!D612</f>
        <v>Residuos e desperdicios das industrias alimentares alimentos preparados para animais Preparacoes do tipo utilizado na alimentacao de animais Bolachas e biscoitos</v>
      </c>
      <c r="G697"/>
      <c r="H697"/>
      <c r="I697"/>
      <c r="J697"/>
      <c r="K697" s="13"/>
      <c r="L697" s="13">
        <f>dados!I612/100</f>
        <v>0.15990000000000001</v>
      </c>
      <c r="M697" s="13">
        <f>dados!J612/100</f>
        <v>0.22649999999999998</v>
      </c>
      <c r="N697" s="13">
        <f>dados!K612/100</f>
        <v>0.18</v>
      </c>
      <c r="O697" s="13">
        <f>dados!L612/100</f>
        <v>0</v>
      </c>
      <c r="P697" s="12" t="str">
        <f>LEFT(Tabela2[[#This Row],[Código]],2)</f>
        <v>23</v>
      </c>
    </row>
    <row r="698" spans="2:16" ht="15" customHeight="1" x14ac:dyDescent="0.25">
      <c r="B698" s="31" t="str">
        <f>IF(Tabela2[[#This Row],[Tipo]] = 0,LOOKUP(Tabela2[[#This Row],[RESUMO]],Tabela3[Grupo],Tabela3[Meus produtos]),VLOOKUP(Tabela2[[#This Row],[Código]],Tabela4[[Código NBS/LC116]:[Meus serviços]],3,0))</f>
        <v>Não</v>
      </c>
      <c r="C698" t="str">
        <f>IF(E698=0,TEXT(dados!A613,"00000000"),IF(E698=2,TEXT(dados!A613,"0000"),TEXT(dados!A613,"#")))</f>
        <v>23099040</v>
      </c>
      <c r="D698" t="str">
        <f>IF(dados!B613=0,"",dados!B613)</f>
        <v/>
      </c>
      <c r="E698">
        <f>dados!C613</f>
        <v>0</v>
      </c>
      <c r="F698" t="str">
        <f>dados!D613</f>
        <v>Preparacoes cont.diclazuril,p/alimentacao de animais</v>
      </c>
      <c r="G698"/>
      <c r="H698"/>
      <c r="I698"/>
      <c r="J698"/>
      <c r="K698" s="13"/>
      <c r="L698" s="13">
        <f>dados!I613/100</f>
        <v>0.13449999999999998</v>
      </c>
      <c r="M698" s="13">
        <f>dados!J613/100</f>
        <v>0.1545</v>
      </c>
      <c r="N698" s="13">
        <f>dados!K613/100</f>
        <v>0.18</v>
      </c>
      <c r="O698" s="13">
        <f>dados!L613/100</f>
        <v>0</v>
      </c>
      <c r="P698" s="12" t="str">
        <f>LEFT(Tabela2[[#This Row],[Código]],2)</f>
        <v>23</v>
      </c>
    </row>
    <row r="699" spans="2:16" ht="15" customHeight="1" x14ac:dyDescent="0.25">
      <c r="B699" s="31" t="str">
        <f>IF(Tabela2[[#This Row],[Tipo]] = 0,LOOKUP(Tabela2[[#This Row],[RESUMO]],Tabela3[Grupo],Tabela3[Meus produtos]),VLOOKUP(Tabela2[[#This Row],[Código]],Tabela4[[Código NBS/LC116]:[Meus serviços]],3,0))</f>
        <v>Não</v>
      </c>
      <c r="C699" t="str">
        <f>IF(E699=0,TEXT(dados!A614,"00000000"),IF(E699=2,TEXT(dados!A614,"0000"),TEXT(dados!A614,"#")))</f>
        <v>23099050</v>
      </c>
      <c r="D699" t="str">
        <f>IF(dados!B614=0,"",dados!B614)</f>
        <v/>
      </c>
      <c r="E699">
        <f>dados!C614</f>
        <v>0</v>
      </c>
      <c r="F699" t="str">
        <f>dados!D614</f>
        <v>Preparacoes com teor de cloridrato de ractopamina igual ou superior a 2%, em peso, com suporte de farelo de soja</v>
      </c>
      <c r="G699"/>
      <c r="H699"/>
      <c r="I699"/>
      <c r="J699"/>
      <c r="K699" s="13"/>
      <c r="L699" s="13">
        <f>dados!I614/100</f>
        <v>0.13449999999999998</v>
      </c>
      <c r="M699" s="13">
        <f>dados!J614/100</f>
        <v>0.1545</v>
      </c>
      <c r="N699" s="13">
        <f>dados!K614/100</f>
        <v>0.18</v>
      </c>
      <c r="O699" s="13">
        <f>dados!L614/100</f>
        <v>0</v>
      </c>
      <c r="P699" s="12" t="str">
        <f>LEFT(Tabela2[[#This Row],[Código]],2)</f>
        <v>23</v>
      </c>
    </row>
    <row r="700" spans="2:16" ht="15" customHeight="1" x14ac:dyDescent="0.25">
      <c r="B700" s="31" t="str">
        <f>IF(Tabela2[[#This Row],[Tipo]] = 0,LOOKUP(Tabela2[[#This Row],[RESUMO]],Tabela3[Grupo],Tabela3[Meus produtos]),VLOOKUP(Tabela2[[#This Row],[Código]],Tabela4[[Código NBS/LC116]:[Meus serviços]],3,0))</f>
        <v>Não</v>
      </c>
      <c r="C700" t="str">
        <f>IF(E700=0,TEXT(dados!A615,"00000000"),IF(E700=2,TEXT(dados!A615,"0000"),TEXT(dados!A615,"#")))</f>
        <v>23099060</v>
      </c>
      <c r="D700" t="str">
        <f>IF(dados!B615=0,"",dados!B615)</f>
        <v/>
      </c>
      <c r="E700">
        <f>dados!C615</f>
        <v>0</v>
      </c>
      <c r="F700" t="str">
        <f>dados!D615</f>
        <v>Residuos e desperdicios das industrias alimentares alimentos preparados para animais Preparacoes do tipo utilizado na alimentacao de animais Preparacoes que contenham xilanase e betagluconase com suporte de farinha de trigo</v>
      </c>
      <c r="G700"/>
      <c r="H700"/>
      <c r="I700"/>
      <c r="J700"/>
      <c r="K700" s="13"/>
      <c r="L700" s="13">
        <f>dados!I615/100</f>
        <v>0.13449999999999998</v>
      </c>
      <c r="M700" s="13">
        <f>dados!J615/100</f>
        <v>0.1545</v>
      </c>
      <c r="N700" s="13">
        <f>dados!K615/100</f>
        <v>0.18</v>
      </c>
      <c r="O700" s="13">
        <f>dados!L615/100</f>
        <v>0</v>
      </c>
      <c r="P700" s="12" t="str">
        <f>LEFT(Tabela2[[#This Row],[Código]],2)</f>
        <v>23</v>
      </c>
    </row>
    <row r="701" spans="2:16" ht="15" customHeight="1" x14ac:dyDescent="0.25">
      <c r="B701" s="31" t="str">
        <f>IF(Tabela2[[#This Row],[Tipo]] = 0,LOOKUP(Tabela2[[#This Row],[RESUMO]],Tabela3[Grupo],Tabela3[Meus produtos]),VLOOKUP(Tabela2[[#This Row],[Código]],Tabela4[[Código NBS/LC116]:[Meus serviços]],3,0))</f>
        <v>Não</v>
      </c>
      <c r="C701" t="str">
        <f>IF(E701=0,TEXT(dados!A616,"00000000"),IF(E701=2,TEXT(dados!A616,"0000"),TEXT(dados!A616,"#")))</f>
        <v>23099060</v>
      </c>
      <c r="D701">
        <f>IF(dados!B616=0,"",dados!B616)</f>
        <v>1</v>
      </c>
      <c r="E701">
        <f>dados!C616</f>
        <v>0</v>
      </c>
      <c r="F701" t="str">
        <f>dados!D616</f>
        <v>Preparacoes alimenticias para caes ou gatos, nao acondicionadas para a venda a retalho</v>
      </c>
      <c r="G701"/>
      <c r="H701"/>
      <c r="I701"/>
      <c r="J701"/>
      <c r="K701" s="13"/>
      <c r="L701" s="13">
        <f>dados!I616/100</f>
        <v>0.15990000000000001</v>
      </c>
      <c r="M701" s="13">
        <f>dados!J616/100</f>
        <v>0.17989999999999998</v>
      </c>
      <c r="N701" s="13">
        <f>dados!K616/100</f>
        <v>0.18</v>
      </c>
      <c r="O701" s="13">
        <f>dados!L616/100</f>
        <v>0</v>
      </c>
      <c r="P701" s="12" t="str">
        <f>LEFT(Tabela2[[#This Row],[Código]],2)</f>
        <v>23</v>
      </c>
    </row>
    <row r="702" spans="2:16" ht="15" customHeight="1" x14ac:dyDescent="0.25">
      <c r="B702" s="31" t="str">
        <f>IF(Tabela2[[#This Row],[Tipo]] = 0,LOOKUP(Tabela2[[#This Row],[RESUMO]],Tabela3[Grupo],Tabela3[Meus produtos]),VLOOKUP(Tabela2[[#This Row],[Código]],Tabela4[[Código NBS/LC116]:[Meus serviços]],3,0))</f>
        <v>Não</v>
      </c>
      <c r="C702" t="str">
        <f>IF(E702=0,TEXT(dados!A617,"00000000"),IF(E702=2,TEXT(dados!A617,"0000"),TEXT(dados!A617,"#")))</f>
        <v>23099090</v>
      </c>
      <c r="D702" t="str">
        <f>IF(dados!B617=0,"",dados!B617)</f>
        <v/>
      </c>
      <c r="E702">
        <f>dados!C617</f>
        <v>0</v>
      </c>
      <c r="F702" t="str">
        <f>dados!D617</f>
        <v>Outros preparacoes para alimentacao de animais</v>
      </c>
      <c r="G702"/>
      <c r="H702"/>
      <c r="I702"/>
      <c r="J702"/>
      <c r="K702" s="13"/>
      <c r="L702" s="13">
        <f>dados!I617/100</f>
        <v>0.13449999999999998</v>
      </c>
      <c r="M702" s="13">
        <f>dados!J617/100</f>
        <v>0.1825</v>
      </c>
      <c r="N702" s="13">
        <f>dados!K617/100</f>
        <v>0.18</v>
      </c>
      <c r="O702" s="13">
        <f>dados!L617/100</f>
        <v>0</v>
      </c>
      <c r="P702" s="12" t="str">
        <f>LEFT(Tabela2[[#This Row],[Código]],2)</f>
        <v>23</v>
      </c>
    </row>
    <row r="703" spans="2:16" ht="15" customHeight="1" x14ac:dyDescent="0.25">
      <c r="B703" s="31" t="str">
        <f>IF(Tabela2[[#This Row],[Tipo]] = 0,LOOKUP(Tabela2[[#This Row],[RESUMO]],Tabela3[Grupo],Tabela3[Meus produtos]),VLOOKUP(Tabela2[[#This Row],[Código]],Tabela4[[Código NBS/LC116]:[Meus serviços]],3,0))</f>
        <v>Não</v>
      </c>
      <c r="C703" t="str">
        <f>IF(E703=0,TEXT(dados!A618,"00000000"),IF(E703=2,TEXT(dados!A618,"0000"),TEXT(dados!A618,"#")))</f>
        <v>23099090</v>
      </c>
      <c r="D703">
        <f>IF(dados!B618=0,"",dados!B618)</f>
        <v>1</v>
      </c>
      <c r="E703">
        <f>dados!C618</f>
        <v>0</v>
      </c>
      <c r="F703" t="str">
        <f>dados!D618</f>
        <v>Outras preparacoes alimenticias para caes ou gatos, nao acondicionadas para a venda a retalho</v>
      </c>
      <c r="G703"/>
      <c r="H703"/>
      <c r="I703"/>
      <c r="J703"/>
      <c r="K703" s="13"/>
      <c r="L703" s="13">
        <f>dados!I618/100</f>
        <v>0.15990000000000001</v>
      </c>
      <c r="M703" s="13">
        <f>dados!J618/100</f>
        <v>0.2079</v>
      </c>
      <c r="N703" s="13">
        <f>dados!K618/100</f>
        <v>0.18</v>
      </c>
      <c r="O703" s="13">
        <f>dados!L618/100</f>
        <v>0</v>
      </c>
      <c r="P703" s="12" t="str">
        <f>LEFT(Tabela2[[#This Row],[Código]],2)</f>
        <v>23</v>
      </c>
    </row>
    <row r="704" spans="2:16" ht="15" customHeight="1" x14ac:dyDescent="0.25">
      <c r="B704" s="31" t="str">
        <f>IF(Tabela2[[#This Row],[Tipo]] = 0,LOOKUP(Tabela2[[#This Row],[RESUMO]],Tabela3[Grupo],Tabela3[Meus produtos]),VLOOKUP(Tabela2[[#This Row],[Código]],Tabela4[[Código NBS/LC116]:[Meus serviços]],3,0))</f>
        <v>Não</v>
      </c>
      <c r="C704" t="str">
        <f>IF(E704=0,TEXT(dados!A619,"00000000"),IF(E704=2,TEXT(dados!A619,"0000"),TEXT(dados!A619,"#")))</f>
        <v>24011010</v>
      </c>
      <c r="D704" t="str">
        <f>IF(dados!B619=0,"",dados!B619)</f>
        <v/>
      </c>
      <c r="E704">
        <f>dados!C619</f>
        <v>0</v>
      </c>
      <c r="F704" t="str">
        <f>dados!D619</f>
        <v>Fumo n/manufat.n/destalado,em folhas, s/secar,n/ferment.</v>
      </c>
      <c r="G704"/>
      <c r="H704"/>
      <c r="I704"/>
      <c r="J704"/>
      <c r="K704" s="13"/>
      <c r="L704" s="13">
        <f>dados!I619/100</f>
        <v>0.13449999999999998</v>
      </c>
      <c r="M704" s="13">
        <f>dados!J619/100</f>
        <v>0.1699</v>
      </c>
      <c r="N704" s="13">
        <f>dados!K619/100</f>
        <v>0.32</v>
      </c>
      <c r="O704" s="13">
        <f>dados!L619/100</f>
        <v>0</v>
      </c>
      <c r="P704" s="12" t="str">
        <f>LEFT(Tabela2[[#This Row],[Código]],2)</f>
        <v>24</v>
      </c>
    </row>
    <row r="705" spans="2:16" ht="15" customHeight="1" x14ac:dyDescent="0.25">
      <c r="B705" s="31" t="str">
        <f>IF(Tabela2[[#This Row],[Tipo]] = 0,LOOKUP(Tabela2[[#This Row],[RESUMO]],Tabela3[Grupo],Tabela3[Meus produtos]),VLOOKUP(Tabela2[[#This Row],[Código]],Tabela4[[Código NBS/LC116]:[Meus serviços]],3,0))</f>
        <v>Não</v>
      </c>
      <c r="C705" t="str">
        <f>IF(E705=0,TEXT(dados!A620,"00000000"),IF(E705=2,TEXT(dados!A620,"0000"),TEXT(dados!A620,"#")))</f>
        <v>24011020</v>
      </c>
      <c r="D705" t="str">
        <f>IF(dados!B620=0,"",dados!B620)</f>
        <v/>
      </c>
      <c r="E705">
        <f>dados!C620</f>
        <v>0</v>
      </c>
      <c r="F705" t="str">
        <f>dados!D620</f>
        <v>Fumo n/manufat.n/destal.em fls.secas,etc.tipo capeiro</v>
      </c>
      <c r="G705"/>
      <c r="H705"/>
      <c r="I705"/>
      <c r="J705"/>
      <c r="K705" s="13"/>
      <c r="L705" s="13">
        <f>dados!I620/100</f>
        <v>0.13449999999999998</v>
      </c>
      <c r="M705" s="13">
        <f>dados!J620/100</f>
        <v>0.1699</v>
      </c>
      <c r="N705" s="13">
        <f>dados!K620/100</f>
        <v>0.32</v>
      </c>
      <c r="O705" s="13">
        <f>dados!L620/100</f>
        <v>0</v>
      </c>
      <c r="P705" s="12" t="str">
        <f>LEFT(Tabela2[[#This Row],[Código]],2)</f>
        <v>24</v>
      </c>
    </row>
    <row r="706" spans="2:16" ht="15" customHeight="1" x14ac:dyDescent="0.25">
      <c r="B706" s="31" t="str">
        <f>IF(Tabela2[[#This Row],[Tipo]] = 0,LOOKUP(Tabela2[[#This Row],[RESUMO]],Tabela3[Grupo],Tabela3[Meus produtos]),VLOOKUP(Tabela2[[#This Row],[Código]],Tabela4[[Código NBS/LC116]:[Meus serviços]],3,0))</f>
        <v>Não</v>
      </c>
      <c r="C706" t="str">
        <f>IF(E706=0,TEXT(dados!A621,"00000000"),IF(E706=2,TEXT(dados!A621,"0000"),TEXT(dados!A621,"#")))</f>
        <v>24011030</v>
      </c>
      <c r="D706" t="str">
        <f>IF(dados!B621=0,"",dados!B621)</f>
        <v/>
      </c>
      <c r="E706">
        <f>dados!C621</f>
        <v>0</v>
      </c>
      <c r="F706" t="str">
        <f>dados!D621</f>
        <v>Fumo n/manufat.n/destal.em fls.secas,etc.tipo virginia</v>
      </c>
      <c r="G706"/>
      <c r="H706"/>
      <c r="I706"/>
      <c r="J706"/>
      <c r="K706" s="13"/>
      <c r="L706" s="13">
        <f>dados!I621/100</f>
        <v>0.13449999999999998</v>
      </c>
      <c r="M706" s="13">
        <f>dados!J621/100</f>
        <v>0.1699</v>
      </c>
      <c r="N706" s="13">
        <f>dados!K621/100</f>
        <v>0.32</v>
      </c>
      <c r="O706" s="13">
        <f>dados!L621/100</f>
        <v>0</v>
      </c>
      <c r="P706" s="12" t="str">
        <f>LEFT(Tabela2[[#This Row],[Código]],2)</f>
        <v>24</v>
      </c>
    </row>
    <row r="707" spans="2:16" ht="15" customHeight="1" x14ac:dyDescent="0.25">
      <c r="B707" s="31" t="str">
        <f>IF(Tabela2[[#This Row],[Tipo]] = 0,LOOKUP(Tabela2[[#This Row],[RESUMO]],Tabela3[Grupo],Tabela3[Meus produtos]),VLOOKUP(Tabela2[[#This Row],[Código]],Tabela4[[Código NBS/LC116]:[Meus serviços]],3,0))</f>
        <v>Não</v>
      </c>
      <c r="C707" t="str">
        <f>IF(E707=0,TEXT(dados!A622,"00000000"),IF(E707=2,TEXT(dados!A622,"0000"),TEXT(dados!A622,"#")))</f>
        <v>24011040</v>
      </c>
      <c r="D707" t="str">
        <f>IF(dados!B622=0,"",dados!B622)</f>
        <v/>
      </c>
      <c r="E707">
        <f>dados!C622</f>
        <v>0</v>
      </c>
      <c r="F707" t="str">
        <f>dados!D622</f>
        <v>Fumo n/manufat.n/destal.em fls.secas,etc.tipo turco</v>
      </c>
      <c r="G707"/>
      <c r="H707"/>
      <c r="I707"/>
      <c r="J707"/>
      <c r="K707" s="13"/>
      <c r="L707" s="13">
        <f>dados!I622/100</f>
        <v>0.13449999999999998</v>
      </c>
      <c r="M707" s="13">
        <f>dados!J622/100</f>
        <v>0.16589999999999999</v>
      </c>
      <c r="N707" s="13">
        <f>dados!K622/100</f>
        <v>0.32</v>
      </c>
      <c r="O707" s="13">
        <f>dados!L622/100</f>
        <v>0</v>
      </c>
      <c r="P707" s="12" t="str">
        <f>LEFT(Tabela2[[#This Row],[Código]],2)</f>
        <v>24</v>
      </c>
    </row>
    <row r="708" spans="2:16" ht="15" customHeight="1" x14ac:dyDescent="0.25">
      <c r="B708" s="31" t="str">
        <f>IF(Tabela2[[#This Row],[Tipo]] = 0,LOOKUP(Tabela2[[#This Row],[RESUMO]],Tabela3[Grupo],Tabela3[Meus produtos]),VLOOKUP(Tabela2[[#This Row],[Código]],Tabela4[[Código NBS/LC116]:[Meus serviços]],3,0))</f>
        <v>Não</v>
      </c>
      <c r="C708" t="str">
        <f>IF(E708=0,TEXT(dados!A623,"00000000"),IF(E708=2,TEXT(dados!A623,"0000"),TEXT(dados!A623,"#")))</f>
        <v>24011090</v>
      </c>
      <c r="D708" t="str">
        <f>IF(dados!B623=0,"",dados!B623)</f>
        <v/>
      </c>
      <c r="E708">
        <f>dados!C623</f>
        <v>0</v>
      </c>
      <c r="F708" t="str">
        <f>dados!D623</f>
        <v>Outros fumos nao manufaturados,nao destalados</v>
      </c>
      <c r="G708"/>
      <c r="H708"/>
      <c r="I708"/>
      <c r="J708"/>
      <c r="K708" s="13"/>
      <c r="L708" s="13">
        <f>dados!I623/100</f>
        <v>0.13449999999999998</v>
      </c>
      <c r="M708" s="13">
        <f>dados!J623/100</f>
        <v>0.1699</v>
      </c>
      <c r="N708" s="13">
        <f>dados!K623/100</f>
        <v>0.32</v>
      </c>
      <c r="O708" s="13">
        <f>dados!L623/100</f>
        <v>0</v>
      </c>
      <c r="P708" s="12" t="str">
        <f>LEFT(Tabela2[[#This Row],[Código]],2)</f>
        <v>24</v>
      </c>
    </row>
    <row r="709" spans="2:16" ht="15" customHeight="1" x14ac:dyDescent="0.25">
      <c r="B709" s="31" t="str">
        <f>IF(Tabela2[[#This Row],[Tipo]] = 0,LOOKUP(Tabela2[[#This Row],[RESUMO]],Tabela3[Grupo],Tabela3[Meus produtos]),VLOOKUP(Tabela2[[#This Row],[Código]],Tabela4[[Código NBS/LC116]:[Meus serviços]],3,0))</f>
        <v>Não</v>
      </c>
      <c r="C709" t="str">
        <f>IF(E709=0,TEXT(dados!A624,"00000000"),IF(E709=2,TEXT(dados!A624,"0000"),TEXT(dados!A624,"#")))</f>
        <v>24012010</v>
      </c>
      <c r="D709" t="str">
        <f>IF(dados!B624=0,"",dados!B624)</f>
        <v/>
      </c>
      <c r="E709">
        <f>dados!C624</f>
        <v>0</v>
      </c>
      <c r="F709" t="str">
        <f>dados!D624</f>
        <v>Fumo n/manuf.total/parc.destal.em fls.s/secar, n/fermen.</v>
      </c>
      <c r="G709"/>
      <c r="H709"/>
      <c r="I709"/>
      <c r="J709"/>
      <c r="K709" s="13"/>
      <c r="L709" s="13">
        <f>dados!I624/100</f>
        <v>0.1663</v>
      </c>
      <c r="M709" s="13">
        <f>dados!J624/100</f>
        <v>0.20170000000000002</v>
      </c>
      <c r="N709" s="13">
        <f>dados!K624/100</f>
        <v>0.32</v>
      </c>
      <c r="O709" s="13">
        <f>dados!L624/100</f>
        <v>0</v>
      </c>
      <c r="P709" s="12" t="str">
        <f>LEFT(Tabela2[[#This Row],[Código]],2)</f>
        <v>24</v>
      </c>
    </row>
    <row r="710" spans="2:16" ht="15" customHeight="1" x14ac:dyDescent="0.25">
      <c r="B710" s="31" t="str">
        <f>IF(Tabela2[[#This Row],[Tipo]] = 0,LOOKUP(Tabela2[[#This Row],[RESUMO]],Tabela3[Grupo],Tabela3[Meus produtos]),VLOOKUP(Tabela2[[#This Row],[Código]],Tabela4[[Código NBS/LC116]:[Meus serviços]],3,0))</f>
        <v>Não</v>
      </c>
      <c r="C710" t="str">
        <f>IF(E710=0,TEXT(dados!A625,"00000000"),IF(E710=2,TEXT(dados!A625,"0000"),TEXT(dados!A625,"#")))</f>
        <v>24012020</v>
      </c>
      <c r="D710" t="str">
        <f>IF(dados!B625=0,"",dados!B625)</f>
        <v/>
      </c>
      <c r="E710">
        <f>dados!C625</f>
        <v>0</v>
      </c>
      <c r="F710" t="str">
        <f>dados!D625</f>
        <v>Fumo n/manuf.total/parc.destal.fls. secas, fermen.capeiro</v>
      </c>
      <c r="G710"/>
      <c r="H710"/>
      <c r="I710"/>
      <c r="J710"/>
      <c r="K710" s="13"/>
      <c r="L710" s="13">
        <f>dados!I625/100</f>
        <v>0.1663</v>
      </c>
      <c r="M710" s="13">
        <f>dados!J625/100</f>
        <v>0.20170000000000002</v>
      </c>
      <c r="N710" s="13">
        <f>dados!K625/100</f>
        <v>0.32</v>
      </c>
      <c r="O710" s="13">
        <f>dados!L625/100</f>
        <v>0</v>
      </c>
      <c r="P710" s="12" t="str">
        <f>LEFT(Tabela2[[#This Row],[Código]],2)</f>
        <v>24</v>
      </c>
    </row>
    <row r="711" spans="2:16" ht="15" customHeight="1" x14ac:dyDescent="0.25">
      <c r="B711" s="31" t="str">
        <f>IF(Tabela2[[#This Row],[Tipo]] = 0,LOOKUP(Tabela2[[#This Row],[RESUMO]],Tabela3[Grupo],Tabela3[Meus produtos]),VLOOKUP(Tabela2[[#This Row],[Código]],Tabela4[[Código NBS/LC116]:[Meus serviços]],3,0))</f>
        <v>Não</v>
      </c>
      <c r="C711" t="str">
        <f>IF(E711=0,TEXT(dados!A626,"00000000"),IF(E711=2,TEXT(dados!A626,"0000"),TEXT(dados!A626,"#")))</f>
        <v>24012030</v>
      </c>
      <c r="D711" t="str">
        <f>IF(dados!B626=0,"",dados!B626)</f>
        <v/>
      </c>
      <c r="E711">
        <f>dados!C626</f>
        <v>0</v>
      </c>
      <c r="F711" t="str">
        <f>dados!D626</f>
        <v>Fumo n/manuf.total/parc.destal.fls.secas, etc.virginia</v>
      </c>
      <c r="G711"/>
      <c r="H711"/>
      <c r="I711"/>
      <c r="J711"/>
      <c r="K711" s="13"/>
      <c r="L711" s="13">
        <f>dados!I626/100</f>
        <v>0.1663</v>
      </c>
      <c r="M711" s="13">
        <f>dados!J626/100</f>
        <v>0.20170000000000002</v>
      </c>
      <c r="N711" s="13">
        <f>dados!K626/100</f>
        <v>0.32</v>
      </c>
      <c r="O711" s="13">
        <f>dados!L626/100</f>
        <v>0</v>
      </c>
      <c r="P711" s="12" t="str">
        <f>LEFT(Tabela2[[#This Row],[Código]],2)</f>
        <v>24</v>
      </c>
    </row>
    <row r="712" spans="2:16" ht="15" customHeight="1" x14ac:dyDescent="0.25">
      <c r="B712" s="31" t="str">
        <f>IF(Tabela2[[#This Row],[Tipo]] = 0,LOOKUP(Tabela2[[#This Row],[RESUMO]],Tabela3[Grupo],Tabela3[Meus produtos]),VLOOKUP(Tabela2[[#This Row],[Código]],Tabela4[[Código NBS/LC116]:[Meus serviços]],3,0))</f>
        <v>Não</v>
      </c>
      <c r="C712" t="str">
        <f>IF(E712=0,TEXT(dados!A627,"00000000"),IF(E712=2,TEXT(dados!A627,"0000"),TEXT(dados!A627,"#")))</f>
        <v>24012040</v>
      </c>
      <c r="D712" t="str">
        <f>IF(dados!B627=0,"",dados!B627)</f>
        <v/>
      </c>
      <c r="E712">
        <f>dados!C627</f>
        <v>0</v>
      </c>
      <c r="F712" t="str">
        <f>dados!D627</f>
        <v>Fumo n/manuf.total/parc.destal.fls.secas,tipo burley</v>
      </c>
      <c r="G712"/>
      <c r="H712"/>
      <c r="I712"/>
      <c r="J712"/>
      <c r="K712" s="13"/>
      <c r="L712" s="13">
        <f>dados!I627/100</f>
        <v>0.1663</v>
      </c>
      <c r="M712" s="13">
        <f>dados!J627/100</f>
        <v>0.20170000000000002</v>
      </c>
      <c r="N712" s="13">
        <f>dados!K627/100</f>
        <v>0.32</v>
      </c>
      <c r="O712" s="13">
        <f>dados!L627/100</f>
        <v>0</v>
      </c>
      <c r="P712" s="12" t="str">
        <f>LEFT(Tabela2[[#This Row],[Código]],2)</f>
        <v>24</v>
      </c>
    </row>
    <row r="713" spans="2:16" ht="15" customHeight="1" x14ac:dyDescent="0.25">
      <c r="B713" s="31" t="str">
        <f>IF(Tabela2[[#This Row],[Tipo]] = 0,LOOKUP(Tabela2[[#This Row],[RESUMO]],Tabela3[Grupo],Tabela3[Meus produtos]),VLOOKUP(Tabela2[[#This Row],[Código]],Tabela4[[Código NBS/LC116]:[Meus serviços]],3,0))</f>
        <v>Não</v>
      </c>
      <c r="C713" t="str">
        <f>IF(E713=0,TEXT(dados!A628,"00000000"),IF(E713=2,TEXT(dados!A628,"0000"),TEXT(dados!A628,"#")))</f>
        <v>24012090</v>
      </c>
      <c r="D713" t="str">
        <f>IF(dados!B628=0,"",dados!B628)</f>
        <v/>
      </c>
      <c r="E713">
        <f>dados!C628</f>
        <v>0</v>
      </c>
      <c r="F713" t="str">
        <f>dados!D628</f>
        <v>Outs.fumos nao manufaturados,total/parcialm. destalados</v>
      </c>
      <c r="G713"/>
      <c r="H713"/>
      <c r="I713"/>
      <c r="J713"/>
      <c r="K713" s="13"/>
      <c r="L713" s="13">
        <f>dados!I628/100</f>
        <v>0.1663</v>
      </c>
      <c r="M713" s="13">
        <f>dados!J628/100</f>
        <v>0.20170000000000002</v>
      </c>
      <c r="N713" s="13">
        <f>dados!K628/100</f>
        <v>0.32</v>
      </c>
      <c r="O713" s="13">
        <f>dados!L628/100</f>
        <v>0</v>
      </c>
      <c r="P713" s="12" t="str">
        <f>LEFT(Tabela2[[#This Row],[Código]],2)</f>
        <v>24</v>
      </c>
    </row>
    <row r="714" spans="2:16" ht="15" customHeight="1" x14ac:dyDescent="0.25">
      <c r="B714" s="31" t="str">
        <f>IF(Tabela2[[#This Row],[Tipo]] = 0,LOOKUP(Tabela2[[#This Row],[RESUMO]],Tabela3[Grupo],Tabela3[Meus produtos]),VLOOKUP(Tabela2[[#This Row],[Código]],Tabela4[[Código NBS/LC116]:[Meus serviços]],3,0))</f>
        <v>Não</v>
      </c>
      <c r="C714" t="str">
        <f>IF(E714=0,TEXT(dados!A629,"00000000"),IF(E714=2,TEXT(dados!A629,"0000"),TEXT(dados!A629,"#")))</f>
        <v>24013000</v>
      </c>
      <c r="D714" t="str">
        <f>IF(dados!B629=0,"",dados!B629)</f>
        <v/>
      </c>
      <c r="E714">
        <f>dados!C629</f>
        <v>0</v>
      </c>
      <c r="F714" t="str">
        <f>dados!D629</f>
        <v>Desperdicios de fumo</v>
      </c>
      <c r="G714"/>
      <c r="H714"/>
      <c r="I714"/>
      <c r="J714"/>
      <c r="K714" s="13"/>
      <c r="L714" s="13">
        <f>dados!I629/100</f>
        <v>0.13449999999999998</v>
      </c>
      <c r="M714" s="13">
        <f>dados!J629/100</f>
        <v>0.1699</v>
      </c>
      <c r="N714" s="13">
        <f>dados!K629/100</f>
        <v>0.32</v>
      </c>
      <c r="O714" s="13">
        <f>dados!L629/100</f>
        <v>0</v>
      </c>
      <c r="P714" s="12" t="str">
        <f>LEFT(Tabela2[[#This Row],[Código]],2)</f>
        <v>24</v>
      </c>
    </row>
    <row r="715" spans="2:16" ht="15" customHeight="1" x14ac:dyDescent="0.25">
      <c r="B715" s="31" t="str">
        <f>IF(Tabela2[[#This Row],[Tipo]] = 0,LOOKUP(Tabela2[[#This Row],[RESUMO]],Tabela3[Grupo],Tabela3[Meus produtos]),VLOOKUP(Tabela2[[#This Row],[Código]],Tabela4[[Código NBS/LC116]:[Meus serviços]],3,0))</f>
        <v>Não</v>
      </c>
      <c r="C715" t="str">
        <f>IF(E715=0,TEXT(dados!A630,"00000000"),IF(E715=2,TEXT(dados!A630,"0000"),TEXT(dados!A630,"#")))</f>
        <v>24021000</v>
      </c>
      <c r="D715" t="str">
        <f>IF(dados!B630=0,"",dados!B630)</f>
        <v/>
      </c>
      <c r="E715">
        <f>dados!C630</f>
        <v>0</v>
      </c>
      <c r="F715" t="str">
        <f>dados!D630</f>
        <v>Tabaco e seus sucedaneos manufaturados charutos cigarrilhas e cigarros de tabaco ou dos seus suceda neos charutos e cigarrilhas que contenham tabaco</v>
      </c>
      <c r="G715"/>
      <c r="H715"/>
      <c r="I715"/>
      <c r="J715"/>
      <c r="K715" s="13"/>
      <c r="L715" s="13">
        <f>dados!I630/100</f>
        <v>0.1663</v>
      </c>
      <c r="M715" s="13">
        <f>dados!J630/100</f>
        <v>0.20730000000000001</v>
      </c>
      <c r="N715" s="13">
        <f>dados!K630/100</f>
        <v>0.32</v>
      </c>
      <c r="O715" s="13">
        <f>dados!L630/100</f>
        <v>0</v>
      </c>
      <c r="P715" s="12" t="str">
        <f>LEFT(Tabela2[[#This Row],[Código]],2)</f>
        <v>24</v>
      </c>
    </row>
    <row r="716" spans="2:16" ht="15" customHeight="1" x14ac:dyDescent="0.25">
      <c r="B716" s="31" t="str">
        <f>IF(Tabela2[[#This Row],[Tipo]] = 0,LOOKUP(Tabela2[[#This Row],[RESUMO]],Tabela3[Grupo],Tabela3[Meus produtos]),VLOOKUP(Tabela2[[#This Row],[Código]],Tabela4[[Código NBS/LC116]:[Meus serviços]],3,0))</f>
        <v>Não</v>
      </c>
      <c r="C716" t="str">
        <f>IF(E716=0,TEXT(dados!A631,"00000000"),IF(E716=2,TEXT(dados!A631,"0000"),TEXT(dados!A631,"#")))</f>
        <v>24021000</v>
      </c>
      <c r="D716">
        <f>IF(dados!B631=0,"",dados!B631)</f>
        <v>1</v>
      </c>
      <c r="E716">
        <f>dados!C631</f>
        <v>0</v>
      </c>
      <c r="F716" t="str">
        <f>dados!D631</f>
        <v>Cigarrillhas</v>
      </c>
      <c r="G716"/>
      <c r="H716"/>
      <c r="I716"/>
      <c r="J716"/>
      <c r="K716" s="13"/>
      <c r="L716" s="13">
        <f>dados!I631/100</f>
        <v>0.1772</v>
      </c>
      <c r="M716" s="13">
        <f>dados!J631/100</f>
        <v>0.21820000000000001</v>
      </c>
      <c r="N716" s="13">
        <f>dados!K631/100</f>
        <v>0.32</v>
      </c>
      <c r="O716" s="13">
        <f>dados!L631/100</f>
        <v>0</v>
      </c>
      <c r="P716" s="12" t="str">
        <f>LEFT(Tabela2[[#This Row],[Código]],2)</f>
        <v>24</v>
      </c>
    </row>
    <row r="717" spans="2:16" ht="15" customHeight="1" x14ac:dyDescent="0.25">
      <c r="B717" s="31" t="str">
        <f>IF(Tabela2[[#This Row],[Tipo]] = 0,LOOKUP(Tabela2[[#This Row],[RESUMO]],Tabela3[Grupo],Tabela3[Meus produtos]),VLOOKUP(Tabela2[[#This Row],[Código]],Tabela4[[Código NBS/LC116]:[Meus serviços]],3,0))</f>
        <v>Não</v>
      </c>
      <c r="C717" t="str">
        <f>IF(E717=0,TEXT(dados!A632,"00000000"),IF(E717=2,TEXT(dados!A632,"0000"),TEXT(dados!A632,"#")))</f>
        <v>24022000</v>
      </c>
      <c r="D717" t="str">
        <f>IF(dados!B632=0,"",dados!B632)</f>
        <v/>
      </c>
      <c r="E717">
        <f>dados!C632</f>
        <v>0</v>
      </c>
      <c r="F717" t="str">
        <f>dados!D632</f>
        <v>Tabaco e seus sucedaneos manufaturados charutos cigarrilhas e cigarros de tabaco ou dos seus suceda neos cigarros Que contenham Tabaco</v>
      </c>
      <c r="G717"/>
      <c r="H717"/>
      <c r="I717"/>
      <c r="J717"/>
      <c r="K717" s="13"/>
      <c r="L717" s="13">
        <f>dados!I632/100</f>
        <v>0.1772</v>
      </c>
      <c r="M717" s="13">
        <f>dados!J632/100</f>
        <v>0.21820000000000001</v>
      </c>
      <c r="N717" s="13">
        <f>dados!K632/100</f>
        <v>0.32</v>
      </c>
      <c r="O717" s="13">
        <f>dados!L632/100</f>
        <v>0</v>
      </c>
      <c r="P717" s="12" t="str">
        <f>LEFT(Tabela2[[#This Row],[Código]],2)</f>
        <v>24</v>
      </c>
    </row>
    <row r="718" spans="2:16" ht="15" customHeight="1" x14ac:dyDescent="0.25">
      <c r="B718" s="31" t="str">
        <f>IF(Tabela2[[#This Row],[Tipo]] = 0,LOOKUP(Tabela2[[#This Row],[RESUMO]],Tabela3[Grupo],Tabela3[Meus produtos]),VLOOKUP(Tabela2[[#This Row],[Código]],Tabela4[[Código NBS/LC116]:[Meus serviços]],3,0))</f>
        <v>Não</v>
      </c>
      <c r="C718" t="str">
        <f>IF(E718=0,TEXT(dados!A633,"00000000"),IF(E718=2,TEXT(dados!A633,"0000"),TEXT(dados!A633,"#")))</f>
        <v>24022000</v>
      </c>
      <c r="D718">
        <f>IF(dados!B633=0,"",dados!B633)</f>
        <v>1</v>
      </c>
      <c r="E718">
        <f>dados!C633</f>
        <v>0</v>
      </c>
      <c r="F718" t="str">
        <f>dados!D633</f>
        <v>Cigarros de fumo, feitos a mao</v>
      </c>
      <c r="G718"/>
      <c r="H718"/>
      <c r="I718"/>
      <c r="J718"/>
      <c r="K718" s="13"/>
      <c r="L718" s="13">
        <f>dados!I633/100</f>
        <v>0.1663</v>
      </c>
      <c r="M718" s="13">
        <f>dados!J633/100</f>
        <v>0.20730000000000001</v>
      </c>
      <c r="N718" s="13">
        <f>dados!K633/100</f>
        <v>0.32</v>
      </c>
      <c r="O718" s="13">
        <f>dados!L633/100</f>
        <v>0</v>
      </c>
      <c r="P718" s="12" t="str">
        <f>LEFT(Tabela2[[#This Row],[Código]],2)</f>
        <v>24</v>
      </c>
    </row>
    <row r="719" spans="2:16" ht="15" customHeight="1" x14ac:dyDescent="0.25">
      <c r="B719" s="31" t="str">
        <f>IF(Tabela2[[#This Row],[Tipo]] = 0,LOOKUP(Tabela2[[#This Row],[RESUMO]],Tabela3[Grupo],Tabela3[Meus produtos]),VLOOKUP(Tabela2[[#This Row],[Código]],Tabela4[[Código NBS/LC116]:[Meus serviços]],3,0))</f>
        <v>Não</v>
      </c>
      <c r="C719" t="str">
        <f>IF(E719=0,TEXT(dados!A634,"00000000"),IF(E719=2,TEXT(dados!A634,"0000"),TEXT(dados!A634,"#")))</f>
        <v>24029000</v>
      </c>
      <c r="D719" t="str">
        <f>IF(dados!B634=0,"",dados!B634)</f>
        <v/>
      </c>
      <c r="E719">
        <f>dados!C634</f>
        <v>0</v>
      </c>
      <c r="F719" t="str">
        <f>dados!D634</f>
        <v>Charutos,cigarrilhas e cigarros,de sucedaneos do fumo</v>
      </c>
      <c r="G719"/>
      <c r="H719"/>
      <c r="I719"/>
      <c r="J719"/>
      <c r="K719" s="13"/>
      <c r="L719" s="13">
        <f>dados!I634/100</f>
        <v>0.1663</v>
      </c>
      <c r="M719" s="13">
        <f>dados!J634/100</f>
        <v>0.20730000000000001</v>
      </c>
      <c r="N719" s="13">
        <f>dados!K634/100</f>
        <v>0.32</v>
      </c>
      <c r="O719" s="13">
        <f>dados!L634/100</f>
        <v>0</v>
      </c>
      <c r="P719" s="12" t="str">
        <f>LEFT(Tabela2[[#This Row],[Código]],2)</f>
        <v>24</v>
      </c>
    </row>
    <row r="720" spans="2:16" ht="15" customHeight="1" x14ac:dyDescent="0.25">
      <c r="B720" s="31" t="str">
        <f>IF(Tabela2[[#This Row],[Tipo]] = 0,LOOKUP(Tabela2[[#This Row],[RESUMO]],Tabela3[Grupo],Tabela3[Meus produtos]),VLOOKUP(Tabela2[[#This Row],[Código]],Tabela4[[Código NBS/LC116]:[Meus serviços]],3,0))</f>
        <v>Não</v>
      </c>
      <c r="C720" t="str">
        <f>IF(E720=0,TEXT(dados!A635,"00000000"),IF(E720=2,TEXT(dados!A635,"0000"),TEXT(dados!A635,"#")))</f>
        <v>24029000</v>
      </c>
      <c r="D720">
        <f>IF(dados!B635=0,"",dados!B635)</f>
        <v>1</v>
      </c>
      <c r="E720">
        <f>dados!C635</f>
        <v>0</v>
      </c>
      <c r="F720" t="str">
        <f>dados!D635</f>
        <v>Cigarros nao contendo tabaco, exceto os feitos a mao</v>
      </c>
      <c r="G720"/>
      <c r="H720"/>
      <c r="I720"/>
      <c r="J720"/>
      <c r="K720" s="13"/>
      <c r="L720" s="13">
        <f>dados!I635/100</f>
        <v>0.1772</v>
      </c>
      <c r="M720" s="13">
        <f>dados!J635/100</f>
        <v>0.21820000000000001</v>
      </c>
      <c r="N720" s="13">
        <f>dados!K635/100</f>
        <v>0.32</v>
      </c>
      <c r="O720" s="13">
        <f>dados!L635/100</f>
        <v>0</v>
      </c>
      <c r="P720" s="12" t="str">
        <f>LEFT(Tabela2[[#This Row],[Código]],2)</f>
        <v>24</v>
      </c>
    </row>
    <row r="721" spans="2:16" ht="15" customHeight="1" x14ac:dyDescent="0.25">
      <c r="B721" s="31" t="str">
        <f>IF(Tabela2[[#This Row],[Tipo]] = 0,LOOKUP(Tabela2[[#This Row],[RESUMO]],Tabela3[Grupo],Tabela3[Meus produtos]),VLOOKUP(Tabela2[[#This Row],[Código]],Tabela4[[Código NBS/LC116]:[Meus serviços]],3,0))</f>
        <v>Não</v>
      </c>
      <c r="C721" t="str">
        <f>IF(E721=0,TEXT(dados!A636,"00000000"),IF(E721=2,TEXT(dados!A636,"0000"),TEXT(dados!A636,"#")))</f>
        <v>24031100</v>
      </c>
      <c r="D721" t="str">
        <f>IF(dados!B636=0,"",dados!B636)</f>
        <v/>
      </c>
      <c r="E721">
        <f>dados!C636</f>
        <v>0</v>
      </c>
      <c r="F721" t="str">
        <f>dados!D636</f>
        <v>Tabaco para narguile (cachimbo de agua) mencionado na nota 1 de subposicao do presente capitulo</v>
      </c>
      <c r="G721"/>
      <c r="H721"/>
      <c r="I721"/>
      <c r="J721"/>
      <c r="K721" s="13"/>
      <c r="L721" s="13">
        <f>dados!I636/100</f>
        <v>0.1663</v>
      </c>
      <c r="M721" s="13">
        <f>dados!J636/100</f>
        <v>0.20730000000000001</v>
      </c>
      <c r="N721" s="13">
        <f>dados!K636/100</f>
        <v>0.32</v>
      </c>
      <c r="O721" s="13">
        <f>dados!L636/100</f>
        <v>0</v>
      </c>
      <c r="P721" s="12" t="str">
        <f>LEFT(Tabela2[[#This Row],[Código]],2)</f>
        <v>24</v>
      </c>
    </row>
    <row r="722" spans="2:16" ht="15" customHeight="1" x14ac:dyDescent="0.25">
      <c r="B722" s="31" t="str">
        <f>IF(Tabela2[[#This Row],[Tipo]] = 0,LOOKUP(Tabela2[[#This Row],[RESUMO]],Tabela3[Grupo],Tabela3[Meus produtos]),VLOOKUP(Tabela2[[#This Row],[Código]],Tabela4[[Código NBS/LC116]:[Meus serviços]],3,0))</f>
        <v>Não</v>
      </c>
      <c r="C722" t="str">
        <f>IF(E722=0,TEXT(dados!A637,"00000000"),IF(E722=2,TEXT(dados!A637,"0000"),TEXT(dados!A637,"#")))</f>
        <v>24031900</v>
      </c>
      <c r="D722" t="str">
        <f>IF(dados!B637=0,"",dados!B637)</f>
        <v/>
      </c>
      <c r="E722">
        <f>dados!C637</f>
        <v>0</v>
      </c>
      <c r="F722" t="str">
        <f>dados!D637</f>
        <v>Tabaco manufaturado,p/fumar,mesmo cont.sucedaneos do tabaco</v>
      </c>
      <c r="G722"/>
      <c r="H722"/>
      <c r="I722"/>
      <c r="J722"/>
      <c r="K722" s="13"/>
      <c r="L722" s="13">
        <f>dados!I637/100</f>
        <v>0.1663</v>
      </c>
      <c r="M722" s="13">
        <f>dados!J637/100</f>
        <v>0.20730000000000001</v>
      </c>
      <c r="N722" s="13">
        <f>dados!K637/100</f>
        <v>0.32</v>
      </c>
      <c r="O722" s="13">
        <f>dados!L637/100</f>
        <v>0</v>
      </c>
      <c r="P722" s="12" t="str">
        <f>LEFT(Tabela2[[#This Row],[Código]],2)</f>
        <v>24</v>
      </c>
    </row>
    <row r="723" spans="2:16" ht="15" customHeight="1" x14ac:dyDescent="0.25">
      <c r="B723" s="31" t="str">
        <f>IF(Tabela2[[#This Row],[Tipo]] = 0,LOOKUP(Tabela2[[#This Row],[RESUMO]],Tabela3[Grupo],Tabela3[Meus produtos]),VLOOKUP(Tabela2[[#This Row],[Código]],Tabela4[[Código NBS/LC116]:[Meus serviços]],3,0))</f>
        <v>Não</v>
      </c>
      <c r="C723" t="str">
        <f>IF(E723=0,TEXT(dados!A638,"00000000"),IF(E723=2,TEXT(dados!A638,"0000"),TEXT(dados!A638,"#")))</f>
        <v>24039100</v>
      </c>
      <c r="D723" t="str">
        <f>IF(dados!B638=0,"",dados!B638)</f>
        <v/>
      </c>
      <c r="E723">
        <f>dados!C638</f>
        <v>0</v>
      </c>
      <c r="F723" t="str">
        <f>dados!D638</f>
        <v>Tabaco manufaturado,homogeneizado ou reconstituido</v>
      </c>
      <c r="G723"/>
      <c r="H723"/>
      <c r="I723"/>
      <c r="J723"/>
      <c r="K723" s="13"/>
      <c r="L723" s="13">
        <f>dados!I638/100</f>
        <v>0.1663</v>
      </c>
      <c r="M723" s="13">
        <f>dados!J638/100</f>
        <v>0.20170000000000002</v>
      </c>
      <c r="N723" s="13">
        <f>dados!K638/100</f>
        <v>0.32</v>
      </c>
      <c r="O723" s="13">
        <f>dados!L638/100</f>
        <v>0</v>
      </c>
      <c r="P723" s="12" t="str">
        <f>LEFT(Tabela2[[#This Row],[Código]],2)</f>
        <v>24</v>
      </c>
    </row>
    <row r="724" spans="2:16" ht="15" customHeight="1" x14ac:dyDescent="0.25">
      <c r="B724" s="31" t="str">
        <f>IF(Tabela2[[#This Row],[Tipo]] = 0,LOOKUP(Tabela2[[#This Row],[RESUMO]],Tabela3[Grupo],Tabela3[Meus produtos]),VLOOKUP(Tabela2[[#This Row],[Código]],Tabela4[[Código NBS/LC116]:[Meus serviços]],3,0))</f>
        <v>Não</v>
      </c>
      <c r="C724" t="str">
        <f>IF(E724=0,TEXT(dados!A639,"00000000"),IF(E724=2,TEXT(dados!A639,"0000"),TEXT(dados!A639,"#")))</f>
        <v>24039910</v>
      </c>
      <c r="D724" t="str">
        <f>IF(dados!B639=0,"",dados!B639)</f>
        <v/>
      </c>
      <c r="E724">
        <f>dados!C639</f>
        <v>0</v>
      </c>
      <c r="F724" t="str">
        <f>dados!D639</f>
        <v>Extratos e molhos,de tabaco</v>
      </c>
      <c r="G724"/>
      <c r="H724"/>
      <c r="I724"/>
      <c r="J724"/>
      <c r="K724" s="13"/>
      <c r="L724" s="13">
        <f>dados!I639/100</f>
        <v>0.1663</v>
      </c>
      <c r="M724" s="13">
        <f>dados!J639/100</f>
        <v>0.20170000000000002</v>
      </c>
      <c r="N724" s="13">
        <f>dados!K639/100</f>
        <v>0.32</v>
      </c>
      <c r="O724" s="13">
        <f>dados!L639/100</f>
        <v>0</v>
      </c>
      <c r="P724" s="12" t="str">
        <f>LEFT(Tabela2[[#This Row],[Código]],2)</f>
        <v>24</v>
      </c>
    </row>
    <row r="725" spans="2:16" ht="15" customHeight="1" x14ac:dyDescent="0.25">
      <c r="B725" s="31" t="str">
        <f>IF(Tabela2[[#This Row],[Tipo]] = 0,LOOKUP(Tabela2[[#This Row],[RESUMO]],Tabela3[Grupo],Tabela3[Meus produtos]),VLOOKUP(Tabela2[[#This Row],[Código]],Tabela4[[Código NBS/LC116]:[Meus serviços]],3,0))</f>
        <v>Não</v>
      </c>
      <c r="C725" t="str">
        <f>IF(E725=0,TEXT(dados!A640,"00000000"),IF(E725=2,TEXT(dados!A640,"0000"),TEXT(dados!A640,"#")))</f>
        <v>24039990</v>
      </c>
      <c r="D725" t="str">
        <f>IF(dados!B640=0,"",dados!B640)</f>
        <v/>
      </c>
      <c r="E725">
        <f>dados!C640</f>
        <v>0</v>
      </c>
      <c r="F725" t="str">
        <f>dados!D640</f>
        <v>Outs.produtos do tabaco e seus sucedaneos, manufaturados</v>
      </c>
      <c r="G725"/>
      <c r="H725"/>
      <c r="I725"/>
      <c r="J725"/>
      <c r="K725" s="13"/>
      <c r="L725" s="13">
        <f>dados!I640/100</f>
        <v>0.1663</v>
      </c>
      <c r="M725" s="13">
        <f>dados!J640/100</f>
        <v>0.20550000000000002</v>
      </c>
      <c r="N725" s="13">
        <f>dados!K640/100</f>
        <v>0.32</v>
      </c>
      <c r="O725" s="13">
        <f>dados!L640/100</f>
        <v>0</v>
      </c>
      <c r="P725" s="12" t="str">
        <f>LEFT(Tabela2[[#This Row],[Código]],2)</f>
        <v>24</v>
      </c>
    </row>
    <row r="726" spans="2:16" ht="15" customHeight="1" x14ac:dyDescent="0.25">
      <c r="B726" s="31" t="str">
        <f>IF(Tabela2[[#This Row],[Tipo]] = 0,LOOKUP(Tabela2[[#This Row],[RESUMO]],Tabela3[Grupo],Tabela3[Meus produtos]),VLOOKUP(Tabela2[[#This Row],[Código]],Tabela4[[Código NBS/LC116]:[Meus serviços]],3,0))</f>
        <v>Não</v>
      </c>
      <c r="C726" t="str">
        <f>IF(E726=0,TEXT(dados!A641,"00000000"),IF(E726=2,TEXT(dados!A641,"0000"),TEXT(dados!A641,"#")))</f>
        <v>24041100</v>
      </c>
      <c r="D726" t="str">
        <f>IF(dados!B641=0,"",dados!B641)</f>
        <v/>
      </c>
      <c r="E726">
        <f>dados!C641</f>
        <v>0</v>
      </c>
      <c r="F726" t="str">
        <f>dados!D641</f>
        <v>Tabaco e seus sucedaneos manufaturados Produtos que contenham tabaco tabaco reconstituido nicotina ou sucedaneos do tabaco ou da nicotina destinados a inalacao sem combustao outros produtos que contenham nicotina destinados a absorcao da nicotina pelo cor</v>
      </c>
      <c r="G726"/>
      <c r="H726"/>
      <c r="I726"/>
      <c r="J726"/>
      <c r="K726" s="13"/>
      <c r="L726" s="13">
        <f>dados!I641/100</f>
        <v>0.1663</v>
      </c>
      <c r="M726" s="13">
        <f>dados!J641/100</f>
        <v>0.20170000000000002</v>
      </c>
      <c r="N726" s="13">
        <f>dados!K641/100</f>
        <v>0.32</v>
      </c>
      <c r="O726" s="13">
        <f>dados!L641/100</f>
        <v>0</v>
      </c>
      <c r="P726" s="12" t="str">
        <f>LEFT(Tabela2[[#This Row],[Código]],2)</f>
        <v>24</v>
      </c>
    </row>
    <row r="727" spans="2:16" ht="15" customHeight="1" x14ac:dyDescent="0.25">
      <c r="B727" s="31" t="str">
        <f>IF(Tabela2[[#This Row],[Tipo]] = 0,LOOKUP(Tabela2[[#This Row],[RESUMO]],Tabela3[Grupo],Tabela3[Meus produtos]),VLOOKUP(Tabela2[[#This Row],[Código]],Tabela4[[Código NBS/LC116]:[Meus serviços]],3,0))</f>
        <v>Não</v>
      </c>
      <c r="C727" t="str">
        <f>IF(E727=0,TEXT(dados!A642,"00000000"),IF(E727=2,TEXT(dados!A642,"0000"),TEXT(dados!A642,"#")))</f>
        <v>24041200</v>
      </c>
      <c r="D727" t="str">
        <f>IF(dados!B642=0,"",dados!B642)</f>
        <v/>
      </c>
      <c r="E727">
        <f>dados!C642</f>
        <v>0</v>
      </c>
      <c r="F727" t="str">
        <f>dados!D642</f>
        <v>Tabaco e seus sucedaneos manufaturados Produtos que contenham tabaco tabaco reconstituido nicotina ou sucedaneos do tabaco ou da nicotina destinados a inalacao sem combustao outros produtos que contenham nicotina destinados a absorcao da nicotina pelo cor</v>
      </c>
      <c r="G727"/>
      <c r="H727"/>
      <c r="I727"/>
      <c r="J727"/>
      <c r="K727" s="13"/>
      <c r="L727" s="13">
        <f>dados!I642/100</f>
        <v>0.14699999999999999</v>
      </c>
      <c r="M727" s="13">
        <f>dados!J642/100</f>
        <v>0.18239999999999998</v>
      </c>
      <c r="N727" s="13">
        <f>dados!K642/100</f>
        <v>0.32</v>
      </c>
      <c r="O727" s="13">
        <f>dados!L642/100</f>
        <v>0</v>
      </c>
      <c r="P727" s="12" t="str">
        <f>LEFT(Tabela2[[#This Row],[Código]],2)</f>
        <v>24</v>
      </c>
    </row>
    <row r="728" spans="2:16" ht="15" customHeight="1" x14ac:dyDescent="0.25">
      <c r="B728" s="31" t="str">
        <f>IF(Tabela2[[#This Row],[Tipo]] = 0,LOOKUP(Tabela2[[#This Row],[RESUMO]],Tabela3[Grupo],Tabela3[Meus produtos]),VLOOKUP(Tabela2[[#This Row],[Código]],Tabela4[[Código NBS/LC116]:[Meus serviços]],3,0))</f>
        <v>Não</v>
      </c>
      <c r="C728" t="str">
        <f>IF(E728=0,TEXT(dados!A643,"00000000"),IF(E728=2,TEXT(dados!A643,"0000"),TEXT(dados!A643,"#")))</f>
        <v>24041900</v>
      </c>
      <c r="D728" t="str">
        <f>IF(dados!B643=0,"",dados!B643)</f>
        <v/>
      </c>
      <c r="E728">
        <f>dados!C643</f>
        <v>0</v>
      </c>
      <c r="F728" t="str">
        <f>dados!D643</f>
        <v>Tabaco e seus sucedaneos manufaturados Produtos que contenham tabaco tabaco reconstituido nicotina ou sucedaneos do tabaco ou da nicotina destinados a inalacao sem combustao outros produtos que contenham nicotina destinados a absorcao da nicotina pelo cor</v>
      </c>
      <c r="G728"/>
      <c r="H728"/>
      <c r="I728"/>
      <c r="J728"/>
      <c r="K728" s="13"/>
      <c r="L728" s="13">
        <f>dados!I643/100</f>
        <v>0.1663</v>
      </c>
      <c r="M728" s="13">
        <f>dados!J643/100</f>
        <v>0.20550000000000002</v>
      </c>
      <c r="N728" s="13">
        <f>dados!K643/100</f>
        <v>0.32</v>
      </c>
      <c r="O728" s="13">
        <f>dados!L643/100</f>
        <v>0</v>
      </c>
      <c r="P728" s="12" t="str">
        <f>LEFT(Tabela2[[#This Row],[Código]],2)</f>
        <v>24</v>
      </c>
    </row>
    <row r="729" spans="2:16" ht="15" customHeight="1" x14ac:dyDescent="0.25">
      <c r="B729" s="31" t="str">
        <f>IF(Tabela2[[#This Row],[Tipo]] = 0,LOOKUP(Tabela2[[#This Row],[RESUMO]],Tabela3[Grupo],Tabela3[Meus produtos]),VLOOKUP(Tabela2[[#This Row],[Código]],Tabela4[[Código NBS/LC116]:[Meus serviços]],3,0))</f>
        <v>Não</v>
      </c>
      <c r="C729" t="str">
        <f>IF(E729=0,TEXT(dados!A644,"00000000"),IF(E729=2,TEXT(dados!A644,"0000"),TEXT(dados!A644,"#")))</f>
        <v>24049100</v>
      </c>
      <c r="D729" t="str">
        <f>IF(dados!B644=0,"",dados!B644)</f>
        <v/>
      </c>
      <c r="E729">
        <f>dados!C644</f>
        <v>0</v>
      </c>
      <c r="F729" t="str">
        <f>dados!D644</f>
        <v>Tabaco e seus sucedaneos manufaturados Produtos que contenham tabaco tabaco reconstituido nicotina ou sucedaneos do tabaco ou da nicotina destinados a inalacao sem combustao outros produtos que contenham nicotina destinados a absorcao da nicotina pelo cor</v>
      </c>
      <c r="G729"/>
      <c r="H729"/>
      <c r="I729"/>
      <c r="J729"/>
      <c r="K729" s="13"/>
      <c r="L729" s="13">
        <f>dados!I644/100</f>
        <v>0.13449999999999998</v>
      </c>
      <c r="M729" s="13">
        <f>dados!J644/100</f>
        <v>0.17180000000000001</v>
      </c>
      <c r="N729" s="13">
        <f>dados!K644/100</f>
        <v>0.32</v>
      </c>
      <c r="O729" s="13">
        <f>dados!L644/100</f>
        <v>0</v>
      </c>
      <c r="P729" s="12" t="str">
        <f>LEFT(Tabela2[[#This Row],[Código]],2)</f>
        <v>24</v>
      </c>
    </row>
    <row r="730" spans="2:16" ht="15" customHeight="1" x14ac:dyDescent="0.25">
      <c r="B730" s="31" t="str">
        <f>IF(Tabela2[[#This Row],[Tipo]] = 0,LOOKUP(Tabela2[[#This Row],[RESUMO]],Tabela3[Grupo],Tabela3[Meus produtos]),VLOOKUP(Tabela2[[#This Row],[Código]],Tabela4[[Código NBS/LC116]:[Meus serviços]],3,0))</f>
        <v>Não</v>
      </c>
      <c r="C730" t="str">
        <f>IF(E730=0,TEXT(dados!A645,"00000000"),IF(E730=2,TEXT(dados!A645,"0000"),TEXT(dados!A645,"#")))</f>
        <v>24049200</v>
      </c>
      <c r="D730" t="str">
        <f>IF(dados!B645=0,"",dados!B645)</f>
        <v/>
      </c>
      <c r="E730">
        <f>dados!C645</f>
        <v>0</v>
      </c>
      <c r="F730" t="str">
        <f>dados!D645</f>
        <v>Tabaco e seus sucedaneos manufaturados Produtos que contenham tabaco tabaco reconstituido nicotina ou sucedaneos do tabaco ou da nicotina destinados a inalacao sem combustao outros produtos que contenham nicotina destinados a absorcao da nicotina pelo cor</v>
      </c>
      <c r="G730"/>
      <c r="H730"/>
      <c r="I730"/>
      <c r="J730"/>
      <c r="K730" s="13"/>
      <c r="L730" s="13">
        <f>dados!I645/100</f>
        <v>0.14699999999999999</v>
      </c>
      <c r="M730" s="13">
        <f>dados!J645/100</f>
        <v>0.18239999999999998</v>
      </c>
      <c r="N730" s="13">
        <f>dados!K645/100</f>
        <v>0.32</v>
      </c>
      <c r="O730" s="13">
        <f>dados!L645/100</f>
        <v>0</v>
      </c>
      <c r="P730" s="12" t="str">
        <f>LEFT(Tabela2[[#This Row],[Código]],2)</f>
        <v>24</v>
      </c>
    </row>
    <row r="731" spans="2:16" ht="15" customHeight="1" x14ac:dyDescent="0.25">
      <c r="B731" s="31" t="str">
        <f>IF(Tabela2[[#This Row],[Tipo]] = 0,LOOKUP(Tabela2[[#This Row],[RESUMO]],Tabela3[Grupo],Tabela3[Meus produtos]),VLOOKUP(Tabela2[[#This Row],[Código]],Tabela4[[Código NBS/LC116]:[Meus serviços]],3,0))</f>
        <v>Não</v>
      </c>
      <c r="C731" t="str">
        <f>IF(E731=0,TEXT(dados!A646,"00000000"),IF(E731=2,TEXT(dados!A646,"0000"),TEXT(dados!A646,"#")))</f>
        <v>24049900</v>
      </c>
      <c r="D731" t="str">
        <f>IF(dados!B646=0,"",dados!B646)</f>
        <v/>
      </c>
      <c r="E731">
        <f>dados!C646</f>
        <v>0</v>
      </c>
      <c r="F731" t="str">
        <f>dados!D646</f>
        <v>Tabaco e seus sucedaneos manufaturados Produtos que contenham tabaco tabaco reconstituido nicotina ou sucedaneos do tabaco ou da nicotina destinados a inalacao sem combustao outros produtos que contenham nicotina destinados a absorcao da nicotina pelo cor</v>
      </c>
      <c r="G731"/>
      <c r="H731"/>
      <c r="I731"/>
      <c r="J731"/>
      <c r="K731" s="13"/>
      <c r="L731" s="13">
        <f>dados!I646/100</f>
        <v>0.14699999999999999</v>
      </c>
      <c r="M731" s="13">
        <f>dados!J646/100</f>
        <v>0.18239999999999998</v>
      </c>
      <c r="N731" s="13">
        <f>dados!K646/100</f>
        <v>0.32</v>
      </c>
      <c r="O731" s="13">
        <f>dados!L646/100</f>
        <v>0</v>
      </c>
      <c r="P731" s="12" t="str">
        <f>LEFT(Tabela2[[#This Row],[Código]],2)</f>
        <v>24</v>
      </c>
    </row>
    <row r="732" spans="2:16" ht="15" customHeight="1" x14ac:dyDescent="0.25">
      <c r="B732" s="31" t="str">
        <f>IF(Tabela2[[#This Row],[Tipo]] = 0,LOOKUP(Tabela2[[#This Row],[RESUMO]],Tabela3[Grupo],Tabela3[Meus produtos]),VLOOKUP(Tabela2[[#This Row],[Código]],Tabela4[[Código NBS/LC116]:[Meus serviços]],3,0))</f>
        <v>Não</v>
      </c>
      <c r="C732" t="str">
        <f>IF(E732=0,TEXT(dados!A647,"00000000"),IF(E732=2,TEXT(dados!A647,"0000"),TEXT(dados!A647,"#")))</f>
        <v>25010011</v>
      </c>
      <c r="D732" t="str">
        <f>IF(dados!B647=0,"",dados!B647)</f>
        <v/>
      </c>
      <c r="E732">
        <f>dados!C647</f>
        <v>0</v>
      </c>
      <c r="F732" t="str">
        <f>dados!D647</f>
        <v>Sal marinho ( nve )</v>
      </c>
      <c r="G732"/>
      <c r="H732"/>
      <c r="I732"/>
      <c r="J732"/>
      <c r="K732" s="13"/>
      <c r="L732" s="13">
        <f>dados!I647/100</f>
        <v>0.13449999999999998</v>
      </c>
      <c r="M732" s="13">
        <f>dados!J647/100</f>
        <v>0.1593</v>
      </c>
      <c r="N732" s="13">
        <f>dados!K647/100</f>
        <v>0.12</v>
      </c>
      <c r="O732" s="13">
        <f>dados!L647/100</f>
        <v>0</v>
      </c>
      <c r="P732" s="12" t="str">
        <f>LEFT(Tabela2[[#This Row],[Código]],2)</f>
        <v>25</v>
      </c>
    </row>
    <row r="733" spans="2:16" ht="15" customHeight="1" x14ac:dyDescent="0.25">
      <c r="B733" s="31" t="str">
        <f>IF(Tabela2[[#This Row],[Tipo]] = 0,LOOKUP(Tabela2[[#This Row],[RESUMO]],Tabela3[Grupo],Tabela3[Meus produtos]),VLOOKUP(Tabela2[[#This Row],[Código]],Tabela4[[Código NBS/LC116]:[Meus serviços]],3,0))</f>
        <v>Não</v>
      </c>
      <c r="C733" t="str">
        <f>IF(E733=0,TEXT(dados!A648,"00000000"),IF(E733=2,TEXT(dados!A648,"0000"),TEXT(dados!A648,"#")))</f>
        <v>25010019</v>
      </c>
      <c r="D733" t="str">
        <f>IF(dados!B648=0,"",dados!B648)</f>
        <v/>
      </c>
      <c r="E733">
        <f>dados!C648</f>
        <v>0</v>
      </c>
      <c r="F733" t="str">
        <f>dados!D648</f>
        <v>Outros tipos de sal a granel,sem agregados</v>
      </c>
      <c r="G733"/>
      <c r="H733"/>
      <c r="I733"/>
      <c r="J733"/>
      <c r="K733" s="13"/>
      <c r="L733" s="13">
        <f>dados!I648/100</f>
        <v>0.13449999999999998</v>
      </c>
      <c r="M733" s="13">
        <f>dados!J648/100</f>
        <v>0.1593</v>
      </c>
      <c r="N733" s="13">
        <f>dados!K648/100</f>
        <v>0.12</v>
      </c>
      <c r="O733" s="13">
        <f>dados!L648/100</f>
        <v>0</v>
      </c>
      <c r="P733" s="12" t="str">
        <f>LEFT(Tabela2[[#This Row],[Código]],2)</f>
        <v>25</v>
      </c>
    </row>
    <row r="734" spans="2:16" ht="15" customHeight="1" x14ac:dyDescent="0.25">
      <c r="B734" s="31" t="str">
        <f>IF(Tabela2[[#This Row],[Tipo]] = 0,LOOKUP(Tabela2[[#This Row],[RESUMO]],Tabela3[Grupo],Tabela3[Meus produtos]),VLOOKUP(Tabela2[[#This Row],[Código]],Tabela4[[Código NBS/LC116]:[Meus serviços]],3,0))</f>
        <v>Não</v>
      </c>
      <c r="C734" t="str">
        <f>IF(E734=0,TEXT(dados!A649,"00000000"),IF(E734=2,TEXT(dados!A649,"0000"),TEXT(dados!A649,"#")))</f>
        <v>25010020</v>
      </c>
      <c r="D734" t="str">
        <f>IF(dados!B649=0,"",dados!B649)</f>
        <v/>
      </c>
      <c r="E734">
        <f>dados!C649</f>
        <v>0</v>
      </c>
      <c r="F734" t="str">
        <f>dados!D649</f>
        <v>Sal enxofre terras e pedras gesso cal e cimento Sal de mesa</v>
      </c>
      <c r="G734"/>
      <c r="H734"/>
      <c r="I734"/>
      <c r="J734"/>
      <c r="K734" s="13"/>
      <c r="L734" s="13">
        <f>dados!I649/100</f>
        <v>0.13449999999999998</v>
      </c>
      <c r="M734" s="13">
        <f>dados!J649/100</f>
        <v>0.1593</v>
      </c>
      <c r="N734" s="13">
        <f>dados!K649/100</f>
        <v>0.12</v>
      </c>
      <c r="O734" s="13">
        <f>dados!L649/100</f>
        <v>0</v>
      </c>
      <c r="P734" s="12" t="str">
        <f>LEFT(Tabela2[[#This Row],[Código]],2)</f>
        <v>25</v>
      </c>
    </row>
    <row r="735" spans="2:16" ht="15" customHeight="1" x14ac:dyDescent="0.25">
      <c r="B735" s="31" t="str">
        <f>IF(Tabela2[[#This Row],[Tipo]] = 0,LOOKUP(Tabela2[[#This Row],[RESUMO]],Tabela3[Grupo],Tabela3[Meus produtos]),VLOOKUP(Tabela2[[#This Row],[Código]],Tabela4[[Código NBS/LC116]:[Meus serviços]],3,0))</f>
        <v>Não</v>
      </c>
      <c r="C735" t="str">
        <f>IF(E735=0,TEXT(dados!A650,"00000000"),IF(E735=2,TEXT(dados!A650,"0000"),TEXT(dados!A650,"#")))</f>
        <v>25010090</v>
      </c>
      <c r="D735" t="str">
        <f>IF(dados!B650=0,"",dados!B650)</f>
        <v/>
      </c>
      <c r="E735">
        <f>dados!C650</f>
        <v>0</v>
      </c>
      <c r="F735" t="str">
        <f>dados!D650</f>
        <v>Sal enxofre terras e pedras gesso cal e cimento outros</v>
      </c>
      <c r="G735"/>
      <c r="H735"/>
      <c r="I735"/>
      <c r="J735"/>
      <c r="K735" s="13"/>
      <c r="L735" s="13">
        <f>dados!I650/100</f>
        <v>0.13449999999999998</v>
      </c>
      <c r="M735" s="13">
        <f>dados!J650/100</f>
        <v>0.18920000000000001</v>
      </c>
      <c r="N735" s="13">
        <f>dados!K650/100</f>
        <v>0.12</v>
      </c>
      <c r="O735" s="13">
        <f>dados!L650/100</f>
        <v>0</v>
      </c>
      <c r="P735" s="12" t="str">
        <f>LEFT(Tabela2[[#This Row],[Código]],2)</f>
        <v>25</v>
      </c>
    </row>
    <row r="736" spans="2:16" ht="15" customHeight="1" x14ac:dyDescent="0.25">
      <c r="B736" s="31" t="str">
        <f>IF(Tabela2[[#This Row],[Tipo]] = 0,LOOKUP(Tabela2[[#This Row],[RESUMO]],Tabela3[Grupo],Tabela3[Meus produtos]),VLOOKUP(Tabela2[[#This Row],[Código]],Tabela4[[Código NBS/LC116]:[Meus serviços]],3,0))</f>
        <v>Não</v>
      </c>
      <c r="C736" t="str">
        <f>IF(E736=0,TEXT(dados!A651,"00000000"),IF(E736=2,TEXT(dados!A651,"0000"),TEXT(dados!A651,"#")))</f>
        <v>25010090</v>
      </c>
      <c r="D736">
        <f>IF(dados!B651=0,"",dados!B651)</f>
        <v>1</v>
      </c>
      <c r="E736">
        <f>dados!C651</f>
        <v>0</v>
      </c>
      <c r="F736" t="str">
        <f>dados!D651</f>
        <v>Cloreto de sodio puro</v>
      </c>
      <c r="G736"/>
      <c r="H736"/>
      <c r="I736"/>
      <c r="J736"/>
      <c r="K736" s="13"/>
      <c r="L736" s="13">
        <f>dados!I651/100</f>
        <v>0.13449999999999998</v>
      </c>
      <c r="M736" s="13">
        <f>dados!J651/100</f>
        <v>0.18920000000000001</v>
      </c>
      <c r="N736" s="13">
        <f>dados!K651/100</f>
        <v>0.12</v>
      </c>
      <c r="O736" s="13">
        <f>dados!L651/100</f>
        <v>0</v>
      </c>
      <c r="P736" s="12" t="str">
        <f>LEFT(Tabela2[[#This Row],[Código]],2)</f>
        <v>25</v>
      </c>
    </row>
    <row r="737" spans="2:16" ht="15" customHeight="1" x14ac:dyDescent="0.25">
      <c r="B737" s="31" t="str">
        <f>IF(Tabela2[[#This Row],[Tipo]] = 0,LOOKUP(Tabela2[[#This Row],[RESUMO]],Tabela3[Grupo],Tabela3[Meus produtos]),VLOOKUP(Tabela2[[#This Row],[Código]],Tabela4[[Código NBS/LC116]:[Meus serviços]],3,0))</f>
        <v>Não</v>
      </c>
      <c r="C737" t="str">
        <f>IF(E737=0,TEXT(dados!A652,"00000000"),IF(E737=2,TEXT(dados!A652,"0000"),TEXT(dados!A652,"#")))</f>
        <v>25020000</v>
      </c>
      <c r="D737" t="str">
        <f>IF(dados!B652=0,"",dados!B652)</f>
        <v/>
      </c>
      <c r="E737">
        <f>dados!C652</f>
        <v>0</v>
      </c>
      <c r="F737" t="str">
        <f>dados!D652</f>
        <v>Piritas de ferro nao ustuladas</v>
      </c>
      <c r="G737"/>
      <c r="H737"/>
      <c r="I737"/>
      <c r="J737"/>
      <c r="K737" s="13"/>
      <c r="L737" s="13">
        <f>dados!I652/100</f>
        <v>0.13449999999999998</v>
      </c>
      <c r="M737" s="13">
        <f>dados!J652/100</f>
        <v>0.1593</v>
      </c>
      <c r="N737" s="13">
        <f>dados!K652/100</f>
        <v>0.12</v>
      </c>
      <c r="O737" s="13">
        <f>dados!L652/100</f>
        <v>0</v>
      </c>
      <c r="P737" s="12" t="str">
        <f>LEFT(Tabela2[[#This Row],[Código]],2)</f>
        <v>25</v>
      </c>
    </row>
    <row r="738" spans="2:16" ht="15" customHeight="1" x14ac:dyDescent="0.25">
      <c r="B738" s="31" t="str">
        <f>IF(Tabela2[[#This Row],[Tipo]] = 0,LOOKUP(Tabela2[[#This Row],[RESUMO]],Tabela3[Grupo],Tabela3[Meus produtos]),VLOOKUP(Tabela2[[#This Row],[Código]],Tabela4[[Código NBS/LC116]:[Meus serviços]],3,0))</f>
        <v>Não</v>
      </c>
      <c r="C738" t="str">
        <f>IF(E738=0,TEXT(dados!A653,"00000000"),IF(E738=2,TEXT(dados!A653,"0000"),TEXT(dados!A653,"#")))</f>
        <v>25030010</v>
      </c>
      <c r="D738" t="str">
        <f>IF(dados!B653=0,"",dados!B653)</f>
        <v/>
      </c>
      <c r="E738">
        <f>dados!C653</f>
        <v>0</v>
      </c>
      <c r="F738" t="str">
        <f>dados!D653</f>
        <v>Enxofre a granel,exc.sublimado,precipitado ou coloidal</v>
      </c>
      <c r="G738"/>
      <c r="H738"/>
      <c r="I738"/>
      <c r="J738"/>
      <c r="K738" s="13"/>
      <c r="L738" s="13">
        <f>dados!I653/100</f>
        <v>0.13449999999999998</v>
      </c>
      <c r="M738" s="13">
        <f>dados!J653/100</f>
        <v>0.1545</v>
      </c>
      <c r="N738" s="13">
        <f>dados!K653/100</f>
        <v>0.12</v>
      </c>
      <c r="O738" s="13">
        <f>dados!L653/100</f>
        <v>0</v>
      </c>
      <c r="P738" s="12" t="str">
        <f>LEFT(Tabela2[[#This Row],[Código]],2)</f>
        <v>25</v>
      </c>
    </row>
    <row r="739" spans="2:16" ht="15" customHeight="1" x14ac:dyDescent="0.25">
      <c r="B739" s="31" t="str">
        <f>IF(Tabela2[[#This Row],[Tipo]] = 0,LOOKUP(Tabela2[[#This Row],[RESUMO]],Tabela3[Grupo],Tabela3[Meus produtos]),VLOOKUP(Tabela2[[#This Row],[Código]],Tabela4[[Código NBS/LC116]:[Meus serviços]],3,0))</f>
        <v>Não</v>
      </c>
      <c r="C739" t="str">
        <f>IF(E739=0,TEXT(dados!A654,"00000000"),IF(E739=2,TEXT(dados!A654,"0000"),TEXT(dados!A654,"#")))</f>
        <v>25030010</v>
      </c>
      <c r="D739">
        <f>IF(dados!B654=0,"",dados!B654)</f>
        <v>1</v>
      </c>
      <c r="E739">
        <f>dados!C654</f>
        <v>0</v>
      </c>
      <c r="F739" t="str">
        <f>dados!D654</f>
        <v>Em bruto ou nao refinado</v>
      </c>
      <c r="G739"/>
      <c r="H739"/>
      <c r="I739"/>
      <c r="J739"/>
      <c r="K739" s="13"/>
      <c r="L739" s="13">
        <f>dados!I654/100</f>
        <v>0.13449999999999998</v>
      </c>
      <c r="M739" s="13">
        <f>dados!J654/100</f>
        <v>0.1545</v>
      </c>
      <c r="N739" s="13">
        <f>dados!K654/100</f>
        <v>0.12</v>
      </c>
      <c r="O739" s="13">
        <f>dados!L654/100</f>
        <v>0</v>
      </c>
      <c r="P739" s="12" t="str">
        <f>LEFT(Tabela2[[#This Row],[Código]],2)</f>
        <v>25</v>
      </c>
    </row>
    <row r="740" spans="2:16" ht="15" customHeight="1" x14ac:dyDescent="0.25">
      <c r="B740" s="31" t="str">
        <f>IF(Tabela2[[#This Row],[Tipo]] = 0,LOOKUP(Tabela2[[#This Row],[RESUMO]],Tabela3[Grupo],Tabela3[Meus produtos]),VLOOKUP(Tabela2[[#This Row],[Código]],Tabela4[[Código NBS/LC116]:[Meus serviços]],3,0))</f>
        <v>Não</v>
      </c>
      <c r="C740" t="str">
        <f>IF(E740=0,TEXT(dados!A655,"00000000"),IF(E740=2,TEXT(dados!A655,"0000"),TEXT(dados!A655,"#")))</f>
        <v>25030090</v>
      </c>
      <c r="D740" t="str">
        <f>IF(dados!B655=0,"",dados!B655)</f>
        <v/>
      </c>
      <c r="E740">
        <f>dados!C655</f>
        <v>0</v>
      </c>
      <c r="F740" t="str">
        <f>dados!D655</f>
        <v>Sal enxofre terras e pedras gesso cal e cimento outros</v>
      </c>
      <c r="G740"/>
      <c r="H740"/>
      <c r="I740"/>
      <c r="J740"/>
      <c r="K740" s="13"/>
      <c r="L740" s="13">
        <f>dados!I655/100</f>
        <v>0.13449999999999998</v>
      </c>
      <c r="M740" s="13">
        <f>dados!J655/100</f>
        <v>0.1545</v>
      </c>
      <c r="N740" s="13">
        <f>dados!K655/100</f>
        <v>0.12</v>
      </c>
      <c r="O740" s="13">
        <f>dados!L655/100</f>
        <v>0</v>
      </c>
      <c r="P740" s="12" t="str">
        <f>LEFT(Tabela2[[#This Row],[Código]],2)</f>
        <v>25</v>
      </c>
    </row>
    <row r="741" spans="2:16" ht="15" customHeight="1" x14ac:dyDescent="0.25">
      <c r="B741" s="31" t="str">
        <f>IF(Tabela2[[#This Row],[Tipo]] = 0,LOOKUP(Tabela2[[#This Row],[RESUMO]],Tabela3[Grupo],Tabela3[Meus produtos]),VLOOKUP(Tabela2[[#This Row],[Código]],Tabela4[[Código NBS/LC116]:[Meus serviços]],3,0))</f>
        <v>Não</v>
      </c>
      <c r="C741" t="str">
        <f>IF(E741=0,TEXT(dados!A656,"00000000"),IF(E741=2,TEXT(dados!A656,"0000"),TEXT(dados!A656,"#")))</f>
        <v>25041000</v>
      </c>
      <c r="D741" t="str">
        <f>IF(dados!B656=0,"",dados!B656)</f>
        <v/>
      </c>
      <c r="E741">
        <f>dados!C656</f>
        <v>0</v>
      </c>
      <c r="F741" t="str">
        <f>dados!D656</f>
        <v>Grafita natural em po ou em escamas</v>
      </c>
      <c r="G741"/>
      <c r="H741"/>
      <c r="I741"/>
      <c r="J741"/>
      <c r="K741" s="13"/>
      <c r="L741" s="13">
        <f>dados!I656/100</f>
        <v>0.13449999999999998</v>
      </c>
      <c r="M741" s="13">
        <f>dados!J656/100</f>
        <v>0.1593</v>
      </c>
      <c r="N741" s="13">
        <f>dados!K656/100</f>
        <v>0.12</v>
      </c>
      <c r="O741" s="13">
        <f>dados!L656/100</f>
        <v>0</v>
      </c>
      <c r="P741" s="12" t="str">
        <f>LEFT(Tabela2[[#This Row],[Código]],2)</f>
        <v>25</v>
      </c>
    </row>
    <row r="742" spans="2:16" ht="15" customHeight="1" x14ac:dyDescent="0.25">
      <c r="B742" s="31" t="str">
        <f>IF(Tabela2[[#This Row],[Tipo]] = 0,LOOKUP(Tabela2[[#This Row],[RESUMO]],Tabela3[Grupo],Tabela3[Meus produtos]),VLOOKUP(Tabela2[[#This Row],[Código]],Tabela4[[Código NBS/LC116]:[Meus serviços]],3,0))</f>
        <v>Não</v>
      </c>
      <c r="C742" t="str">
        <f>IF(E742=0,TEXT(dados!A657,"00000000"),IF(E742=2,TEXT(dados!A657,"0000"),TEXT(dados!A657,"#")))</f>
        <v>25049000</v>
      </c>
      <c r="D742" t="str">
        <f>IF(dados!B657=0,"",dados!B657)</f>
        <v/>
      </c>
      <c r="E742">
        <f>dados!C657</f>
        <v>0</v>
      </c>
      <c r="F742" t="str">
        <f>dados!D657</f>
        <v>Outros formas de grafita natural</v>
      </c>
      <c r="G742"/>
      <c r="H742"/>
      <c r="I742"/>
      <c r="J742"/>
      <c r="K742" s="13"/>
      <c r="L742" s="13">
        <f>dados!I657/100</f>
        <v>0.13449999999999998</v>
      </c>
      <c r="M742" s="13">
        <f>dados!J657/100</f>
        <v>0.1593</v>
      </c>
      <c r="N742" s="13">
        <f>dados!K657/100</f>
        <v>0.12</v>
      </c>
      <c r="O742" s="13">
        <f>dados!L657/100</f>
        <v>0</v>
      </c>
      <c r="P742" s="12" t="str">
        <f>LEFT(Tabela2[[#This Row],[Código]],2)</f>
        <v>25</v>
      </c>
    </row>
    <row r="743" spans="2:16" ht="15" customHeight="1" x14ac:dyDescent="0.25">
      <c r="B743" s="31" t="str">
        <f>IF(Tabela2[[#This Row],[Tipo]] = 0,LOOKUP(Tabela2[[#This Row],[RESUMO]],Tabela3[Grupo],Tabela3[Meus produtos]),VLOOKUP(Tabela2[[#This Row],[Código]],Tabela4[[Código NBS/LC116]:[Meus serviços]],3,0))</f>
        <v>Não</v>
      </c>
      <c r="C743" t="str">
        <f>IF(E743=0,TEXT(dados!A658,"00000000"),IF(E743=2,TEXT(dados!A658,"0000"),TEXT(dados!A658,"#")))</f>
        <v>25051000</v>
      </c>
      <c r="D743" t="str">
        <f>IF(dados!B658=0,"",dados!B658)</f>
        <v/>
      </c>
      <c r="E743">
        <f>dados!C658</f>
        <v>0</v>
      </c>
      <c r="F743" t="str">
        <f>dados!D658</f>
        <v>Areias siliciosas e areias quartzosas</v>
      </c>
      <c r="G743"/>
      <c r="H743"/>
      <c r="I743"/>
      <c r="J743"/>
      <c r="K743" s="13"/>
      <c r="L743" s="13">
        <f>dados!I658/100</f>
        <v>0.13449999999999998</v>
      </c>
      <c r="M743" s="13">
        <f>dados!J658/100</f>
        <v>0.1593</v>
      </c>
      <c r="N743" s="13">
        <f>dados!K658/100</f>
        <v>0.12</v>
      </c>
      <c r="O743" s="13">
        <f>dados!L658/100</f>
        <v>0</v>
      </c>
      <c r="P743" s="12" t="str">
        <f>LEFT(Tabela2[[#This Row],[Código]],2)</f>
        <v>25</v>
      </c>
    </row>
    <row r="744" spans="2:16" ht="15" customHeight="1" x14ac:dyDescent="0.25">
      <c r="B744" s="31" t="str">
        <f>IF(Tabela2[[#This Row],[Tipo]] = 0,LOOKUP(Tabela2[[#This Row],[RESUMO]],Tabela3[Grupo],Tabela3[Meus produtos]),VLOOKUP(Tabela2[[#This Row],[Código]],Tabela4[[Código NBS/LC116]:[Meus serviços]],3,0))</f>
        <v>Não</v>
      </c>
      <c r="C744" t="str">
        <f>IF(E744=0,TEXT(dados!A659,"00000000"),IF(E744=2,TEXT(dados!A659,"0000"),TEXT(dados!A659,"#")))</f>
        <v>25059000</v>
      </c>
      <c r="D744" t="str">
        <f>IF(dados!B659=0,"",dados!B659)</f>
        <v/>
      </c>
      <c r="E744">
        <f>dados!C659</f>
        <v>0</v>
      </c>
      <c r="F744" t="str">
        <f>dados!D659</f>
        <v>Outros areias naturais,mesmo coradas</v>
      </c>
      <c r="G744"/>
      <c r="H744"/>
      <c r="I744"/>
      <c r="J744"/>
      <c r="K744" s="13"/>
      <c r="L744" s="13">
        <f>dados!I659/100</f>
        <v>0.13449999999999998</v>
      </c>
      <c r="M744" s="13">
        <f>dados!J659/100</f>
        <v>0.1593</v>
      </c>
      <c r="N744" s="13">
        <f>dados!K659/100</f>
        <v>0.12</v>
      </c>
      <c r="O744" s="13">
        <f>dados!L659/100</f>
        <v>0</v>
      </c>
      <c r="P744" s="12" t="str">
        <f>LEFT(Tabela2[[#This Row],[Código]],2)</f>
        <v>25</v>
      </c>
    </row>
    <row r="745" spans="2:16" ht="15" customHeight="1" x14ac:dyDescent="0.25">
      <c r="B745" s="31" t="str">
        <f>IF(Tabela2[[#This Row],[Tipo]] = 0,LOOKUP(Tabela2[[#This Row],[RESUMO]],Tabela3[Grupo],Tabela3[Meus produtos]),VLOOKUP(Tabela2[[#This Row],[Código]],Tabela4[[Código NBS/LC116]:[Meus serviços]],3,0))</f>
        <v>Não</v>
      </c>
      <c r="C745" t="str">
        <f>IF(E745=0,TEXT(dados!A660,"00000000"),IF(E745=2,TEXT(dados!A660,"0000"),TEXT(dados!A660,"#")))</f>
        <v>25061000</v>
      </c>
      <c r="D745" t="str">
        <f>IF(dados!B660=0,"",dados!B660)</f>
        <v/>
      </c>
      <c r="E745">
        <f>dados!C660</f>
        <v>0</v>
      </c>
      <c r="F745" t="str">
        <f>dados!D660</f>
        <v>Quartzo</v>
      </c>
      <c r="G745"/>
      <c r="H745"/>
      <c r="I745"/>
      <c r="J745"/>
      <c r="K745" s="13"/>
      <c r="L745" s="13">
        <f>dados!I660/100</f>
        <v>0.13449999999999998</v>
      </c>
      <c r="M745" s="13">
        <f>dados!J660/100</f>
        <v>0.1593</v>
      </c>
      <c r="N745" s="13">
        <f>dados!K660/100</f>
        <v>0.12</v>
      </c>
      <c r="O745" s="13">
        <f>dados!L660/100</f>
        <v>0</v>
      </c>
      <c r="P745" s="12" t="str">
        <f>LEFT(Tabela2[[#This Row],[Código]],2)</f>
        <v>25</v>
      </c>
    </row>
    <row r="746" spans="2:16" ht="15" customHeight="1" x14ac:dyDescent="0.25">
      <c r="B746" s="31" t="str">
        <f>IF(Tabela2[[#This Row],[Tipo]] = 0,LOOKUP(Tabela2[[#This Row],[RESUMO]],Tabela3[Grupo],Tabela3[Meus produtos]),VLOOKUP(Tabela2[[#This Row],[Código]],Tabela4[[Código NBS/LC116]:[Meus serviços]],3,0))</f>
        <v>Não</v>
      </c>
      <c r="C746" t="str">
        <f>IF(E746=0,TEXT(dados!A661,"00000000"),IF(E746=2,TEXT(dados!A661,"0000"),TEXT(dados!A661,"#")))</f>
        <v>25062000</v>
      </c>
      <c r="D746" t="str">
        <f>IF(dados!B661=0,"",dados!B661)</f>
        <v/>
      </c>
      <c r="E746">
        <f>dados!C661</f>
        <v>0</v>
      </c>
      <c r="F746" t="str">
        <f>dados!D661</f>
        <v>Quartzitos em bruto ou desbastados, cortado a serra ou outro meio, em bloco ou placa, de forma quadrada, retangular ...</v>
      </c>
      <c r="G746"/>
      <c r="H746"/>
      <c r="I746"/>
      <c r="J746"/>
      <c r="K746" s="13"/>
      <c r="L746" s="13">
        <f>dados!I661/100</f>
        <v>0.13449999999999998</v>
      </c>
      <c r="M746" s="13">
        <f>dados!J661/100</f>
        <v>0.1593</v>
      </c>
      <c r="N746" s="13">
        <f>dados!K661/100</f>
        <v>0.12</v>
      </c>
      <c r="O746" s="13">
        <f>dados!L661/100</f>
        <v>0</v>
      </c>
      <c r="P746" s="12" t="str">
        <f>LEFT(Tabela2[[#This Row],[Código]],2)</f>
        <v>25</v>
      </c>
    </row>
    <row r="747" spans="2:16" ht="15" customHeight="1" x14ac:dyDescent="0.25">
      <c r="B747" s="31" t="str">
        <f>IF(Tabela2[[#This Row],[Tipo]] = 0,LOOKUP(Tabela2[[#This Row],[RESUMO]],Tabela3[Grupo],Tabela3[Meus produtos]),VLOOKUP(Tabela2[[#This Row],[Código]],Tabela4[[Código NBS/LC116]:[Meus serviços]],3,0))</f>
        <v>Não</v>
      </c>
      <c r="C747" t="str">
        <f>IF(E747=0,TEXT(dados!A662,"00000000"),IF(E747=2,TEXT(dados!A662,"0000"),TEXT(dados!A662,"#")))</f>
        <v>25070010</v>
      </c>
      <c r="D747" t="str">
        <f>IF(dados!B662=0,"",dados!B662)</f>
        <v/>
      </c>
      <c r="E747">
        <f>dados!C662</f>
        <v>0</v>
      </c>
      <c r="F747" t="str">
        <f>dados!D662</f>
        <v>Caulim</v>
      </c>
      <c r="G747"/>
      <c r="H747"/>
      <c r="I747"/>
      <c r="J747"/>
      <c r="K747" s="13"/>
      <c r="L747" s="13">
        <f>dados!I662/100</f>
        <v>0.13449999999999998</v>
      </c>
      <c r="M747" s="13">
        <f>dados!J662/100</f>
        <v>0.1593</v>
      </c>
      <c r="N747" s="13">
        <f>dados!K662/100</f>
        <v>0.12</v>
      </c>
      <c r="O747" s="13">
        <f>dados!L662/100</f>
        <v>0</v>
      </c>
      <c r="P747" s="12" t="str">
        <f>LEFT(Tabela2[[#This Row],[Código]],2)</f>
        <v>25</v>
      </c>
    </row>
    <row r="748" spans="2:16" ht="15" customHeight="1" x14ac:dyDescent="0.25">
      <c r="B748" s="31" t="str">
        <f>IF(Tabela2[[#This Row],[Tipo]] = 0,LOOKUP(Tabela2[[#This Row],[RESUMO]],Tabela3[Grupo],Tabela3[Meus produtos]),VLOOKUP(Tabela2[[#This Row],[Código]],Tabela4[[Código NBS/LC116]:[Meus serviços]],3,0))</f>
        <v>Não</v>
      </c>
      <c r="C748" t="str">
        <f>IF(E748=0,TEXT(dados!A663,"00000000"),IF(E748=2,TEXT(dados!A663,"0000"),TEXT(dados!A663,"#")))</f>
        <v>25070090</v>
      </c>
      <c r="D748" t="str">
        <f>IF(dados!B663=0,"",dados!B663)</f>
        <v/>
      </c>
      <c r="E748">
        <f>dados!C663</f>
        <v>0</v>
      </c>
      <c r="F748" t="str">
        <f>dados!D663</f>
        <v>Outros argilas caulinicas,mesmo calcinadas</v>
      </c>
      <c r="G748"/>
      <c r="H748"/>
      <c r="I748"/>
      <c r="J748"/>
      <c r="K748" s="13"/>
      <c r="L748" s="13">
        <f>dados!I663/100</f>
        <v>0.13449999999999998</v>
      </c>
      <c r="M748" s="13">
        <f>dados!J663/100</f>
        <v>0.1593</v>
      </c>
      <c r="N748" s="13">
        <f>dados!K663/100</f>
        <v>0.12</v>
      </c>
      <c r="O748" s="13">
        <f>dados!L663/100</f>
        <v>0</v>
      </c>
      <c r="P748" s="12" t="str">
        <f>LEFT(Tabela2[[#This Row],[Código]],2)</f>
        <v>25</v>
      </c>
    </row>
    <row r="749" spans="2:16" ht="15" customHeight="1" x14ac:dyDescent="0.25">
      <c r="B749" s="31" t="str">
        <f>IF(Tabela2[[#This Row],[Tipo]] = 0,LOOKUP(Tabela2[[#This Row],[RESUMO]],Tabela3[Grupo],Tabela3[Meus produtos]),VLOOKUP(Tabela2[[#This Row],[Código]],Tabela4[[Código NBS/LC116]:[Meus serviços]],3,0))</f>
        <v>Não</v>
      </c>
      <c r="C749" t="str">
        <f>IF(E749=0,TEXT(dados!A664,"00000000"),IF(E749=2,TEXT(dados!A664,"0000"),TEXT(dados!A664,"#")))</f>
        <v>25081000</v>
      </c>
      <c r="D749" t="str">
        <f>IF(dados!B664=0,"",dados!B664)</f>
        <v/>
      </c>
      <c r="E749">
        <f>dados!C664</f>
        <v>0</v>
      </c>
      <c r="F749" t="str">
        <f>dados!D664</f>
        <v>Bentonita</v>
      </c>
      <c r="G749"/>
      <c r="H749"/>
      <c r="I749"/>
      <c r="J749"/>
      <c r="K749" s="13"/>
      <c r="L749" s="13">
        <f>dados!I664/100</f>
        <v>0.13449999999999998</v>
      </c>
      <c r="M749" s="13">
        <f>dados!J664/100</f>
        <v>0.1593</v>
      </c>
      <c r="N749" s="13">
        <f>dados!K664/100</f>
        <v>0.12</v>
      </c>
      <c r="O749" s="13">
        <f>dados!L664/100</f>
        <v>0</v>
      </c>
      <c r="P749" s="12" t="str">
        <f>LEFT(Tabela2[[#This Row],[Código]],2)</f>
        <v>25</v>
      </c>
    </row>
    <row r="750" spans="2:16" ht="15" customHeight="1" x14ac:dyDescent="0.25">
      <c r="B750" s="31" t="str">
        <f>IF(Tabela2[[#This Row],[Tipo]] = 0,LOOKUP(Tabela2[[#This Row],[RESUMO]],Tabela3[Grupo],Tabela3[Meus produtos]),VLOOKUP(Tabela2[[#This Row],[Código]],Tabela4[[Código NBS/LC116]:[Meus serviços]],3,0))</f>
        <v>Não</v>
      </c>
      <c r="C750" t="str">
        <f>IF(E750=0,TEXT(dados!A665,"00000000"),IF(E750=2,TEXT(dados!A665,"0000"),TEXT(dados!A665,"#")))</f>
        <v>25083000</v>
      </c>
      <c r="D750" t="str">
        <f>IF(dados!B665=0,"",dados!B665)</f>
        <v/>
      </c>
      <c r="E750">
        <f>dados!C665</f>
        <v>0</v>
      </c>
      <c r="F750" t="str">
        <f>dados!D665</f>
        <v>Argilas refratarias</v>
      </c>
      <c r="G750"/>
      <c r="H750"/>
      <c r="I750"/>
      <c r="J750"/>
      <c r="K750" s="13"/>
      <c r="L750" s="13">
        <f>dados!I665/100</f>
        <v>0.13449999999999998</v>
      </c>
      <c r="M750" s="13">
        <f>dados!J665/100</f>
        <v>0.1593</v>
      </c>
      <c r="N750" s="13">
        <f>dados!K665/100</f>
        <v>0.12</v>
      </c>
      <c r="O750" s="13">
        <f>dados!L665/100</f>
        <v>0</v>
      </c>
      <c r="P750" s="12" t="str">
        <f>LEFT(Tabela2[[#This Row],[Código]],2)</f>
        <v>25</v>
      </c>
    </row>
    <row r="751" spans="2:16" ht="15" customHeight="1" x14ac:dyDescent="0.25">
      <c r="B751" s="31" t="str">
        <f>IF(Tabela2[[#This Row],[Tipo]] = 0,LOOKUP(Tabela2[[#This Row],[RESUMO]],Tabela3[Grupo],Tabela3[Meus produtos]),VLOOKUP(Tabela2[[#This Row],[Código]],Tabela4[[Código NBS/LC116]:[Meus serviços]],3,0))</f>
        <v>Não</v>
      </c>
      <c r="C751" t="str">
        <f>IF(E751=0,TEXT(dados!A666,"00000000"),IF(E751=2,TEXT(dados!A666,"0000"),TEXT(dados!A666,"#")))</f>
        <v>25084010</v>
      </c>
      <c r="D751" t="str">
        <f>IF(dados!B666=0,"",dados!B666)</f>
        <v/>
      </c>
      <c r="E751">
        <f>dados!C666</f>
        <v>0</v>
      </c>
      <c r="F751" t="str">
        <f>dados!D666</f>
        <v>Argilas plasticas,teor de f2o3&lt;1.5%,perda p/calcin&gt;12%</v>
      </c>
      <c r="G751"/>
      <c r="H751"/>
      <c r="I751"/>
      <c r="J751"/>
      <c r="K751" s="13"/>
      <c r="L751" s="13">
        <f>dados!I666/100</f>
        <v>0.13449999999999998</v>
      </c>
      <c r="M751" s="13">
        <f>dados!J666/100</f>
        <v>0.1593</v>
      </c>
      <c r="N751" s="13">
        <f>dados!K666/100</f>
        <v>0.12</v>
      </c>
      <c r="O751" s="13">
        <f>dados!L666/100</f>
        <v>0</v>
      </c>
      <c r="P751" s="12" t="str">
        <f>LEFT(Tabela2[[#This Row],[Código]],2)</f>
        <v>25</v>
      </c>
    </row>
    <row r="752" spans="2:16" ht="15" customHeight="1" x14ac:dyDescent="0.25">
      <c r="B752" s="31" t="str">
        <f>IF(Tabela2[[#This Row],[Tipo]] = 0,LOOKUP(Tabela2[[#This Row],[RESUMO]],Tabela3[Grupo],Tabela3[Meus produtos]),VLOOKUP(Tabela2[[#This Row],[Código]],Tabela4[[Código NBS/LC116]:[Meus serviços]],3,0))</f>
        <v>Não</v>
      </c>
      <c r="C752" t="str">
        <f>IF(E752=0,TEXT(dados!A667,"00000000"),IF(E752=2,TEXT(dados!A667,"0000"),TEXT(dados!A667,"#")))</f>
        <v>25084090</v>
      </c>
      <c r="D752" t="str">
        <f>IF(dados!B667=0,"",dados!B667)</f>
        <v/>
      </c>
      <c r="E752">
        <f>dados!C667</f>
        <v>0</v>
      </c>
      <c r="F752" t="str">
        <f>dados!D667</f>
        <v>Outros argilas</v>
      </c>
      <c r="G752"/>
      <c r="H752"/>
      <c r="I752"/>
      <c r="J752"/>
      <c r="K752" s="13"/>
      <c r="L752" s="13">
        <f>dados!I667/100</f>
        <v>0.13449999999999998</v>
      </c>
      <c r="M752" s="13">
        <f>dados!J667/100</f>
        <v>0.1593</v>
      </c>
      <c r="N752" s="13">
        <f>dados!K667/100</f>
        <v>0.12</v>
      </c>
      <c r="O752" s="13">
        <f>dados!L667/100</f>
        <v>0</v>
      </c>
      <c r="P752" s="12" t="str">
        <f>LEFT(Tabela2[[#This Row],[Código]],2)</f>
        <v>25</v>
      </c>
    </row>
    <row r="753" spans="2:16" ht="15" customHeight="1" x14ac:dyDescent="0.25">
      <c r="B753" s="31" t="str">
        <f>IF(Tabela2[[#This Row],[Tipo]] = 0,LOOKUP(Tabela2[[#This Row],[RESUMO]],Tabela3[Grupo],Tabela3[Meus produtos]),VLOOKUP(Tabela2[[#This Row],[Código]],Tabela4[[Código NBS/LC116]:[Meus serviços]],3,0))</f>
        <v>Não</v>
      </c>
      <c r="C753" t="str">
        <f>IF(E753=0,TEXT(dados!A668,"00000000"),IF(E753=2,TEXT(dados!A668,"0000"),TEXT(dados!A668,"#")))</f>
        <v>25085000</v>
      </c>
      <c r="D753" t="str">
        <f>IF(dados!B668=0,"",dados!B668)</f>
        <v/>
      </c>
      <c r="E753">
        <f>dados!C668</f>
        <v>0</v>
      </c>
      <c r="F753" t="str">
        <f>dados!D668</f>
        <v>Andaluzita,cianita e silimanita</v>
      </c>
      <c r="G753"/>
      <c r="H753"/>
      <c r="I753"/>
      <c r="J753"/>
      <c r="K753" s="13"/>
      <c r="L753" s="13">
        <f>dados!I668/100</f>
        <v>0.13449999999999998</v>
      </c>
      <c r="M753" s="13">
        <f>dados!J668/100</f>
        <v>0.1593</v>
      </c>
      <c r="N753" s="13">
        <f>dados!K668/100</f>
        <v>0.12</v>
      </c>
      <c r="O753" s="13">
        <f>dados!L668/100</f>
        <v>0</v>
      </c>
      <c r="P753" s="12" t="str">
        <f>LEFT(Tabela2[[#This Row],[Código]],2)</f>
        <v>25</v>
      </c>
    </row>
    <row r="754" spans="2:16" ht="15" customHeight="1" x14ac:dyDescent="0.25">
      <c r="B754" s="31" t="str">
        <f>IF(Tabela2[[#This Row],[Tipo]] = 0,LOOKUP(Tabela2[[#This Row],[RESUMO]],Tabela3[Grupo],Tabela3[Meus produtos]),VLOOKUP(Tabela2[[#This Row],[Código]],Tabela4[[Código NBS/LC116]:[Meus serviços]],3,0))</f>
        <v>Não</v>
      </c>
      <c r="C754" t="str">
        <f>IF(E754=0,TEXT(dados!A669,"00000000"),IF(E754=2,TEXT(dados!A669,"0000"),TEXT(dados!A669,"#")))</f>
        <v>25086000</v>
      </c>
      <c r="D754" t="str">
        <f>IF(dados!B669=0,"",dados!B669)</f>
        <v/>
      </c>
      <c r="E754">
        <f>dados!C669</f>
        <v>0</v>
      </c>
      <c r="F754" t="str">
        <f>dados!D669</f>
        <v>Mulita</v>
      </c>
      <c r="G754"/>
      <c r="H754"/>
      <c r="I754"/>
      <c r="J754"/>
      <c r="K754" s="13"/>
      <c r="L754" s="13">
        <f>dados!I669/100</f>
        <v>0.13449999999999998</v>
      </c>
      <c r="M754" s="13">
        <f>dados!J669/100</f>
        <v>0.1593</v>
      </c>
      <c r="N754" s="13">
        <f>dados!K669/100</f>
        <v>0.12</v>
      </c>
      <c r="O754" s="13">
        <f>dados!L669/100</f>
        <v>0</v>
      </c>
      <c r="P754" s="12" t="str">
        <f>LEFT(Tabela2[[#This Row],[Código]],2)</f>
        <v>25</v>
      </c>
    </row>
    <row r="755" spans="2:16" ht="15" customHeight="1" x14ac:dyDescent="0.25">
      <c r="B755" s="31" t="str">
        <f>IF(Tabela2[[#This Row],[Tipo]] = 0,LOOKUP(Tabela2[[#This Row],[RESUMO]],Tabela3[Grupo],Tabela3[Meus produtos]),VLOOKUP(Tabela2[[#This Row],[Código]],Tabela4[[Código NBS/LC116]:[Meus serviços]],3,0))</f>
        <v>Não</v>
      </c>
      <c r="C755" t="str">
        <f>IF(E755=0,TEXT(dados!A670,"00000000"),IF(E755=2,TEXT(dados!A670,"0000"),TEXT(dados!A670,"#")))</f>
        <v>25087000</v>
      </c>
      <c r="D755" t="str">
        <f>IF(dados!B670=0,"",dados!B670)</f>
        <v/>
      </c>
      <c r="E755">
        <f>dados!C670</f>
        <v>0</v>
      </c>
      <c r="F755" t="str">
        <f>dados!D670</f>
        <v>Barro cozido em po (terra chamotte) e terra de dinas</v>
      </c>
      <c r="G755"/>
      <c r="H755"/>
      <c r="I755"/>
      <c r="J755"/>
      <c r="K755" s="13"/>
      <c r="L755" s="13">
        <f>dados!I670/100</f>
        <v>0.13449999999999998</v>
      </c>
      <c r="M755" s="13">
        <f>dados!J670/100</f>
        <v>0.1593</v>
      </c>
      <c r="N755" s="13">
        <f>dados!K670/100</f>
        <v>0.12</v>
      </c>
      <c r="O755" s="13">
        <f>dados!L670/100</f>
        <v>0</v>
      </c>
      <c r="P755" s="12" t="str">
        <f>LEFT(Tabela2[[#This Row],[Código]],2)</f>
        <v>25</v>
      </c>
    </row>
    <row r="756" spans="2:16" ht="15" customHeight="1" x14ac:dyDescent="0.25">
      <c r="B756" s="31" t="str">
        <f>IF(Tabela2[[#This Row],[Tipo]] = 0,LOOKUP(Tabela2[[#This Row],[RESUMO]],Tabela3[Grupo],Tabela3[Meus produtos]),VLOOKUP(Tabela2[[#This Row],[Código]],Tabela4[[Código NBS/LC116]:[Meus serviços]],3,0))</f>
        <v>Não</v>
      </c>
      <c r="C756" t="str">
        <f>IF(E756=0,TEXT(dados!A671,"00000000"),IF(E756=2,TEXT(dados!A671,"0000"),TEXT(dados!A671,"#")))</f>
        <v>25090000</v>
      </c>
      <c r="D756" t="str">
        <f>IF(dados!B671=0,"",dados!B671)</f>
        <v/>
      </c>
      <c r="E756">
        <f>dados!C671</f>
        <v>0</v>
      </c>
      <c r="F756" t="str">
        <f>dados!D671</f>
        <v>Cre</v>
      </c>
      <c r="G756"/>
      <c r="H756"/>
      <c r="I756"/>
      <c r="J756"/>
      <c r="K756" s="13"/>
      <c r="L756" s="13">
        <f>dados!I671/100</f>
        <v>0.13449999999999998</v>
      </c>
      <c r="M756" s="13">
        <f>dados!J671/100</f>
        <v>0.1593</v>
      </c>
      <c r="N756" s="13">
        <f>dados!K671/100</f>
        <v>0.12</v>
      </c>
      <c r="O756" s="13">
        <f>dados!L671/100</f>
        <v>0</v>
      </c>
      <c r="P756" s="12" t="str">
        <f>LEFT(Tabela2[[#This Row],[Código]],2)</f>
        <v>25</v>
      </c>
    </row>
    <row r="757" spans="2:16" ht="15" customHeight="1" x14ac:dyDescent="0.25">
      <c r="B757" s="31" t="str">
        <f>IF(Tabela2[[#This Row],[Tipo]] = 0,LOOKUP(Tabela2[[#This Row],[RESUMO]],Tabela3[Grupo],Tabela3[Meus produtos]),VLOOKUP(Tabela2[[#This Row],[Código]],Tabela4[[Código NBS/LC116]:[Meus serviços]],3,0))</f>
        <v>Não</v>
      </c>
      <c r="C757" t="str">
        <f>IF(E757=0,TEXT(dados!A672,"00000000"),IF(E757=2,TEXT(dados!A672,"0000"),TEXT(dados!A672,"#")))</f>
        <v>25101010</v>
      </c>
      <c r="D757" t="str">
        <f>IF(dados!B672=0,"",dados!B672)</f>
        <v/>
      </c>
      <c r="E757">
        <f>dados!C672</f>
        <v>0</v>
      </c>
      <c r="F757" t="str">
        <f>dados!D672</f>
        <v>Fosfatos de calcio,naturais,nao moidos</v>
      </c>
      <c r="G757"/>
      <c r="H757"/>
      <c r="I757"/>
      <c r="J757"/>
      <c r="K757" s="13"/>
      <c r="L757" s="13">
        <f>dados!I672/100</f>
        <v>0.13449999999999998</v>
      </c>
      <c r="M757" s="13">
        <f>dados!J672/100</f>
        <v>0.1545</v>
      </c>
      <c r="N757" s="13">
        <f>dados!K672/100</f>
        <v>0.12</v>
      </c>
      <c r="O757" s="13">
        <f>dados!L672/100</f>
        <v>0</v>
      </c>
      <c r="P757" s="12" t="str">
        <f>LEFT(Tabela2[[#This Row],[Código]],2)</f>
        <v>25</v>
      </c>
    </row>
    <row r="758" spans="2:16" ht="15" customHeight="1" x14ac:dyDescent="0.25">
      <c r="B758" s="31" t="str">
        <f>IF(Tabela2[[#This Row],[Tipo]] = 0,LOOKUP(Tabela2[[#This Row],[RESUMO]],Tabela3[Grupo],Tabela3[Meus produtos]),VLOOKUP(Tabela2[[#This Row],[Código]],Tabela4[[Código NBS/LC116]:[Meus serviços]],3,0))</f>
        <v>Não</v>
      </c>
      <c r="C758" t="str">
        <f>IF(E758=0,TEXT(dados!A673,"00000000"),IF(E758=2,TEXT(dados!A673,"0000"),TEXT(dados!A673,"#")))</f>
        <v>25101090</v>
      </c>
      <c r="D758" t="str">
        <f>IF(dados!B673=0,"",dados!B673)</f>
        <v/>
      </c>
      <c r="E758">
        <f>dados!C673</f>
        <v>0</v>
      </c>
      <c r="F758" t="str">
        <f>dados!D673</f>
        <v>Fosfatos aluminocalcicos,naturs.cre-fosfatado,n/moidos</v>
      </c>
      <c r="G758"/>
      <c r="H758"/>
      <c r="I758"/>
      <c r="J758"/>
      <c r="K758" s="13"/>
      <c r="L758" s="13">
        <f>dados!I673/100</f>
        <v>0.13449999999999998</v>
      </c>
      <c r="M758" s="13">
        <f>dados!J673/100</f>
        <v>0.1545</v>
      </c>
      <c r="N758" s="13">
        <f>dados!K673/100</f>
        <v>0.12</v>
      </c>
      <c r="O758" s="13">
        <f>dados!L673/100</f>
        <v>0</v>
      </c>
      <c r="P758" s="12" t="str">
        <f>LEFT(Tabela2[[#This Row],[Código]],2)</f>
        <v>25</v>
      </c>
    </row>
    <row r="759" spans="2:16" ht="15" customHeight="1" x14ac:dyDescent="0.25">
      <c r="B759" s="31" t="str">
        <f>IF(Tabela2[[#This Row],[Tipo]] = 0,LOOKUP(Tabela2[[#This Row],[RESUMO]],Tabela3[Grupo],Tabela3[Meus produtos]),VLOOKUP(Tabela2[[#This Row],[Código]],Tabela4[[Código NBS/LC116]:[Meus serviços]],3,0))</f>
        <v>Não</v>
      </c>
      <c r="C759" t="str">
        <f>IF(E759=0,TEXT(dados!A674,"00000000"),IF(E759=2,TEXT(dados!A674,"0000"),TEXT(dados!A674,"#")))</f>
        <v>25102010</v>
      </c>
      <c r="D759" t="str">
        <f>IF(dados!B674=0,"",dados!B674)</f>
        <v/>
      </c>
      <c r="E759">
        <f>dados!C674</f>
        <v>0</v>
      </c>
      <c r="F759" t="str">
        <f>dados!D674</f>
        <v>Fosfatos de calcio,naturais,moidos</v>
      </c>
      <c r="G759"/>
      <c r="H759"/>
      <c r="I759"/>
      <c r="J759"/>
      <c r="K759" s="13"/>
      <c r="L759" s="13">
        <f>dados!I674/100</f>
        <v>0.13449999999999998</v>
      </c>
      <c r="M759" s="13">
        <f>dados!J674/100</f>
        <v>0.1545</v>
      </c>
      <c r="N759" s="13">
        <f>dados!K674/100</f>
        <v>0.12</v>
      </c>
      <c r="O759" s="13">
        <f>dados!L674/100</f>
        <v>0</v>
      </c>
      <c r="P759" s="12" t="str">
        <f>LEFT(Tabela2[[#This Row],[Código]],2)</f>
        <v>25</v>
      </c>
    </row>
    <row r="760" spans="2:16" ht="15" customHeight="1" x14ac:dyDescent="0.25">
      <c r="B760" s="31" t="str">
        <f>IF(Tabela2[[#This Row],[Tipo]] = 0,LOOKUP(Tabela2[[#This Row],[RESUMO]],Tabela3[Grupo],Tabela3[Meus produtos]),VLOOKUP(Tabela2[[#This Row],[Código]],Tabela4[[Código NBS/LC116]:[Meus serviços]],3,0))</f>
        <v>Não</v>
      </c>
      <c r="C760" t="str">
        <f>IF(E760=0,TEXT(dados!A675,"00000000"),IF(E760=2,TEXT(dados!A675,"0000"),TEXT(dados!A675,"#")))</f>
        <v>25102090</v>
      </c>
      <c r="D760" t="str">
        <f>IF(dados!B675=0,"",dados!B675)</f>
        <v/>
      </c>
      <c r="E760">
        <f>dados!C675</f>
        <v>0</v>
      </c>
      <c r="F760" t="str">
        <f>dados!D675</f>
        <v>Fosfatos aluminocalcicos,naturais,cre-fosfatado,moidos</v>
      </c>
      <c r="G760"/>
      <c r="H760"/>
      <c r="I760"/>
      <c r="J760"/>
      <c r="K760" s="13"/>
      <c r="L760" s="13">
        <f>dados!I675/100</f>
        <v>0.13449999999999998</v>
      </c>
      <c r="M760" s="13">
        <f>dados!J675/100</f>
        <v>0.1545</v>
      </c>
      <c r="N760" s="13">
        <f>dados!K675/100</f>
        <v>0.12</v>
      </c>
      <c r="O760" s="13">
        <f>dados!L675/100</f>
        <v>0</v>
      </c>
      <c r="P760" s="12" t="str">
        <f>LEFT(Tabela2[[#This Row],[Código]],2)</f>
        <v>25</v>
      </c>
    </row>
    <row r="761" spans="2:16" ht="15" customHeight="1" x14ac:dyDescent="0.25">
      <c r="B761" s="31" t="str">
        <f>IF(Tabela2[[#This Row],[Tipo]] = 0,LOOKUP(Tabela2[[#This Row],[RESUMO]],Tabela3[Grupo],Tabela3[Meus produtos]),VLOOKUP(Tabela2[[#This Row],[Código]],Tabela4[[Código NBS/LC116]:[Meus serviços]],3,0))</f>
        <v>Não</v>
      </c>
      <c r="C761" t="str">
        <f>IF(E761=0,TEXT(dados!A676,"00000000"),IF(E761=2,TEXT(dados!A676,"0000"),TEXT(dados!A676,"#")))</f>
        <v>25111000</v>
      </c>
      <c r="D761" t="str">
        <f>IF(dados!B676=0,"",dados!B676)</f>
        <v/>
      </c>
      <c r="E761">
        <f>dados!C676</f>
        <v>0</v>
      </c>
      <c r="F761" t="str">
        <f>dados!D676</f>
        <v>Sulfato de bario natural (baritina)</v>
      </c>
      <c r="G761"/>
      <c r="H761"/>
      <c r="I761"/>
      <c r="J761"/>
      <c r="K761" s="13"/>
      <c r="L761" s="13">
        <f>dados!I676/100</f>
        <v>0.13449999999999998</v>
      </c>
      <c r="M761" s="13">
        <f>dados!J676/100</f>
        <v>0.1593</v>
      </c>
      <c r="N761" s="13">
        <f>dados!K676/100</f>
        <v>0.12</v>
      </c>
      <c r="O761" s="13">
        <f>dados!L676/100</f>
        <v>0</v>
      </c>
      <c r="P761" s="12" t="str">
        <f>LEFT(Tabela2[[#This Row],[Código]],2)</f>
        <v>25</v>
      </c>
    </row>
    <row r="762" spans="2:16" ht="15" customHeight="1" x14ac:dyDescent="0.25">
      <c r="B762" s="31" t="str">
        <f>IF(Tabela2[[#This Row],[Tipo]] = 0,LOOKUP(Tabela2[[#This Row],[RESUMO]],Tabela3[Grupo],Tabela3[Meus produtos]),VLOOKUP(Tabela2[[#This Row],[Código]],Tabela4[[Código NBS/LC116]:[Meus serviços]],3,0))</f>
        <v>Não</v>
      </c>
      <c r="C762" t="str">
        <f>IF(E762=0,TEXT(dados!A677,"00000000"),IF(E762=2,TEXT(dados!A677,"0000"),TEXT(dados!A677,"#")))</f>
        <v>25112000</v>
      </c>
      <c r="D762" t="str">
        <f>IF(dados!B677=0,"",dados!B677)</f>
        <v/>
      </c>
      <c r="E762">
        <f>dados!C677</f>
        <v>0</v>
      </c>
      <c r="F762" t="str">
        <f>dados!D677</f>
        <v>Carbonato de bario natural (witherita)</v>
      </c>
      <c r="G762"/>
      <c r="H762"/>
      <c r="I762"/>
      <c r="J762"/>
      <c r="K762" s="13"/>
      <c r="L762" s="13">
        <f>dados!I677/100</f>
        <v>0.13449999999999998</v>
      </c>
      <c r="M762" s="13">
        <f>dados!J677/100</f>
        <v>0.1593</v>
      </c>
      <c r="N762" s="13">
        <f>dados!K677/100</f>
        <v>0.12</v>
      </c>
      <c r="O762" s="13">
        <f>dados!L677/100</f>
        <v>0</v>
      </c>
      <c r="P762" s="12" t="str">
        <f>LEFT(Tabela2[[#This Row],[Código]],2)</f>
        <v>25</v>
      </c>
    </row>
    <row r="763" spans="2:16" ht="15" customHeight="1" x14ac:dyDescent="0.25">
      <c r="B763" s="31" t="str">
        <f>IF(Tabela2[[#This Row],[Tipo]] = 0,LOOKUP(Tabela2[[#This Row],[RESUMO]],Tabela3[Grupo],Tabela3[Meus produtos]),VLOOKUP(Tabela2[[#This Row],[Código]],Tabela4[[Código NBS/LC116]:[Meus serviços]],3,0))</f>
        <v>Não</v>
      </c>
      <c r="C763" t="str">
        <f>IF(E763=0,TEXT(dados!A678,"00000000"),IF(E763=2,TEXT(dados!A678,"0000"),TEXT(dados!A678,"#")))</f>
        <v>25120000</v>
      </c>
      <c r="D763" t="str">
        <f>IF(dados!B678=0,"",dados!B678)</f>
        <v/>
      </c>
      <c r="E763">
        <f>dados!C678</f>
        <v>0</v>
      </c>
      <c r="F763" t="str">
        <f>dados!D678</f>
        <v>Farinhas siliciosas fosseis,outs.terras siliciosas,d&lt;=1</v>
      </c>
      <c r="G763"/>
      <c r="H763"/>
      <c r="I763"/>
      <c r="J763"/>
      <c r="K763" s="13"/>
      <c r="L763" s="13">
        <f>dados!I678/100</f>
        <v>0.13449999999999998</v>
      </c>
      <c r="M763" s="13">
        <f>dados!J678/100</f>
        <v>0.1593</v>
      </c>
      <c r="N763" s="13">
        <f>dados!K678/100</f>
        <v>0.12</v>
      </c>
      <c r="O763" s="13">
        <f>dados!L678/100</f>
        <v>0</v>
      </c>
      <c r="P763" s="12" t="str">
        <f>LEFT(Tabela2[[#This Row],[Código]],2)</f>
        <v>25</v>
      </c>
    </row>
    <row r="764" spans="2:16" ht="15" customHeight="1" x14ac:dyDescent="0.25">
      <c r="B764" s="31" t="str">
        <f>IF(Tabela2[[#This Row],[Tipo]] = 0,LOOKUP(Tabela2[[#This Row],[RESUMO]],Tabela3[Grupo],Tabela3[Meus produtos]),VLOOKUP(Tabela2[[#This Row],[Código]],Tabela4[[Código NBS/LC116]:[Meus serviços]],3,0))</f>
        <v>Não</v>
      </c>
      <c r="C764" t="str">
        <f>IF(E764=0,TEXT(dados!A679,"00000000"),IF(E764=2,TEXT(dados!A679,"0000"),TEXT(dados!A679,"#")))</f>
        <v>25131000</v>
      </c>
      <c r="D764" t="str">
        <f>IF(dados!B679=0,"",dados!B679)</f>
        <v/>
      </c>
      <c r="E764">
        <f>dados!C679</f>
        <v>0</v>
      </c>
      <c r="F764" t="str">
        <f>dados!D679</f>
        <v>Pedras-pomes</v>
      </c>
      <c r="G764"/>
      <c r="H764"/>
      <c r="I764"/>
      <c r="J764"/>
      <c r="K764" s="13"/>
      <c r="L764" s="13">
        <f>dados!I679/100</f>
        <v>0.13449999999999998</v>
      </c>
      <c r="M764" s="13">
        <f>dados!J679/100</f>
        <v>0.1593</v>
      </c>
      <c r="N764" s="13">
        <f>dados!K679/100</f>
        <v>0.12</v>
      </c>
      <c r="O764" s="13">
        <f>dados!L679/100</f>
        <v>0</v>
      </c>
      <c r="P764" s="12" t="str">
        <f>LEFT(Tabela2[[#This Row],[Código]],2)</f>
        <v>25</v>
      </c>
    </row>
    <row r="765" spans="2:16" ht="15" customHeight="1" x14ac:dyDescent="0.25">
      <c r="B765" s="31" t="str">
        <f>IF(Tabela2[[#This Row],[Tipo]] = 0,LOOKUP(Tabela2[[#This Row],[RESUMO]],Tabela3[Grupo],Tabela3[Meus produtos]),VLOOKUP(Tabela2[[#This Row],[Código]],Tabela4[[Código NBS/LC116]:[Meus serviços]],3,0))</f>
        <v>Não</v>
      </c>
      <c r="C765" t="str">
        <f>IF(E765=0,TEXT(dados!A680,"00000000"),IF(E765=2,TEXT(dados!A680,"0000"),TEXT(dados!A680,"#")))</f>
        <v>25132000</v>
      </c>
      <c r="D765" t="str">
        <f>IF(dados!B680=0,"",dados!B680)</f>
        <v/>
      </c>
      <c r="E765">
        <f>dados!C680</f>
        <v>0</v>
      </c>
      <c r="F765" t="str">
        <f>dados!D680</f>
        <v>Esmeril,corindo/granada naturais,outs.abrasivos naturs.</v>
      </c>
      <c r="G765"/>
      <c r="H765"/>
      <c r="I765"/>
      <c r="J765"/>
      <c r="K765" s="13"/>
      <c r="L765" s="13">
        <f>dados!I680/100</f>
        <v>0.13449999999999998</v>
      </c>
      <c r="M765" s="13">
        <f>dados!J680/100</f>
        <v>0.1593</v>
      </c>
      <c r="N765" s="13">
        <f>dados!K680/100</f>
        <v>0.12</v>
      </c>
      <c r="O765" s="13">
        <f>dados!L680/100</f>
        <v>0</v>
      </c>
      <c r="P765" s="12" t="str">
        <f>LEFT(Tabela2[[#This Row],[Código]],2)</f>
        <v>25</v>
      </c>
    </row>
    <row r="766" spans="2:16" ht="15" customHeight="1" x14ac:dyDescent="0.25">
      <c r="B766" s="31" t="str">
        <f>IF(Tabela2[[#This Row],[Tipo]] = 0,LOOKUP(Tabela2[[#This Row],[RESUMO]],Tabela3[Grupo],Tabela3[Meus produtos]),VLOOKUP(Tabela2[[#This Row],[Código]],Tabela4[[Código NBS/LC116]:[Meus serviços]],3,0))</f>
        <v>Não</v>
      </c>
      <c r="C766" t="str">
        <f>IF(E766=0,TEXT(dados!A681,"00000000"),IF(E766=2,TEXT(dados!A681,"0000"),TEXT(dados!A681,"#")))</f>
        <v>25140000</v>
      </c>
      <c r="D766" t="str">
        <f>IF(dados!B681=0,"",dados!B681)</f>
        <v/>
      </c>
      <c r="E766">
        <f>dados!C681</f>
        <v>0</v>
      </c>
      <c r="F766" t="str">
        <f>dados!D681</f>
        <v>Ardosia incl.desbastada ou cortada em blocos ou placas</v>
      </c>
      <c r="G766"/>
      <c r="H766"/>
      <c r="I766"/>
      <c r="J766"/>
      <c r="K766" s="13"/>
      <c r="L766" s="13">
        <f>dados!I681/100</f>
        <v>0.13449999999999998</v>
      </c>
      <c r="M766" s="13">
        <f>dados!J681/100</f>
        <v>0.1593</v>
      </c>
      <c r="N766" s="13">
        <f>dados!K681/100</f>
        <v>0.12</v>
      </c>
      <c r="O766" s="13">
        <f>dados!L681/100</f>
        <v>0</v>
      </c>
      <c r="P766" s="12" t="str">
        <f>LEFT(Tabela2[[#This Row],[Código]],2)</f>
        <v>25</v>
      </c>
    </row>
    <row r="767" spans="2:16" ht="15" customHeight="1" x14ac:dyDescent="0.25">
      <c r="B767" s="31" t="str">
        <f>IF(Tabela2[[#This Row],[Tipo]] = 0,LOOKUP(Tabela2[[#This Row],[RESUMO]],Tabela3[Grupo],Tabela3[Meus produtos]),VLOOKUP(Tabela2[[#This Row],[Código]],Tabela4[[Código NBS/LC116]:[Meus serviços]],3,0))</f>
        <v>Não</v>
      </c>
      <c r="C767" t="str">
        <f>IF(E767=0,TEXT(dados!A682,"00000000"),IF(E767=2,TEXT(dados!A682,"0000"),TEXT(dados!A682,"#")))</f>
        <v>25151100</v>
      </c>
      <c r="D767" t="str">
        <f>IF(dados!B682=0,"",dados!B682)</f>
        <v/>
      </c>
      <c r="E767">
        <f>dados!C682</f>
        <v>0</v>
      </c>
      <c r="F767" t="str">
        <f>dados!D682</f>
        <v>Marmores e travertinos,em bruto ou desbastados</v>
      </c>
      <c r="G767"/>
      <c r="H767"/>
      <c r="I767"/>
      <c r="J767"/>
      <c r="K767" s="13"/>
      <c r="L767" s="13">
        <f>dados!I682/100</f>
        <v>0.13449999999999998</v>
      </c>
      <c r="M767" s="13">
        <f>dados!J682/100</f>
        <v>0.1593</v>
      </c>
      <c r="N767" s="13">
        <f>dados!K682/100</f>
        <v>0.12</v>
      </c>
      <c r="O767" s="13">
        <f>dados!L682/100</f>
        <v>0</v>
      </c>
      <c r="P767" s="12" t="str">
        <f>LEFT(Tabela2[[#This Row],[Código]],2)</f>
        <v>25</v>
      </c>
    </row>
    <row r="768" spans="2:16" ht="15" customHeight="1" x14ac:dyDescent="0.25">
      <c r="B768" s="31" t="str">
        <f>IF(Tabela2[[#This Row],[Tipo]] = 0,LOOKUP(Tabela2[[#This Row],[RESUMO]],Tabela3[Grupo],Tabela3[Meus produtos]),VLOOKUP(Tabela2[[#This Row],[Código]],Tabela4[[Código NBS/LC116]:[Meus serviços]],3,0))</f>
        <v>Não</v>
      </c>
      <c r="C768" t="str">
        <f>IF(E768=0,TEXT(dados!A683,"00000000"),IF(E768=2,TEXT(dados!A683,"0000"),TEXT(dados!A683,"#")))</f>
        <v>25151210</v>
      </c>
      <c r="D768" t="str">
        <f>IF(dados!B683=0,"",dados!B683)</f>
        <v/>
      </c>
      <c r="E768">
        <f>dados!C683</f>
        <v>0</v>
      </c>
      <c r="F768" t="str">
        <f>dados!D683</f>
        <v>Marmores cortados em blocos ou placas</v>
      </c>
      <c r="G768"/>
      <c r="H768"/>
      <c r="I768"/>
      <c r="J768"/>
      <c r="K768" s="13"/>
      <c r="L768" s="13">
        <f>dados!I683/100</f>
        <v>0.13449999999999998</v>
      </c>
      <c r="M768" s="13">
        <f>dados!J683/100</f>
        <v>0.16149999999999998</v>
      </c>
      <c r="N768" s="13">
        <f>dados!K683/100</f>
        <v>0.12</v>
      </c>
      <c r="O768" s="13">
        <f>dados!L683/100</f>
        <v>0</v>
      </c>
      <c r="P768" s="12" t="str">
        <f>LEFT(Tabela2[[#This Row],[Código]],2)</f>
        <v>25</v>
      </c>
    </row>
    <row r="769" spans="2:16" ht="15" customHeight="1" x14ac:dyDescent="0.25">
      <c r="B769" s="31" t="str">
        <f>IF(Tabela2[[#This Row],[Tipo]] = 0,LOOKUP(Tabela2[[#This Row],[RESUMO]],Tabela3[Grupo],Tabela3[Meus produtos]),VLOOKUP(Tabela2[[#This Row],[Código]],Tabela4[[Código NBS/LC116]:[Meus serviços]],3,0))</f>
        <v>Não</v>
      </c>
      <c r="C769" t="str">
        <f>IF(E769=0,TEXT(dados!A684,"00000000"),IF(E769=2,TEXT(dados!A684,"0000"),TEXT(dados!A684,"#")))</f>
        <v>25151220</v>
      </c>
      <c r="D769" t="str">
        <f>IF(dados!B684=0,"",dados!B684)</f>
        <v/>
      </c>
      <c r="E769">
        <f>dados!C684</f>
        <v>0</v>
      </c>
      <c r="F769" t="str">
        <f>dados!D684</f>
        <v>Travertinos cortados em blocos ou placas</v>
      </c>
      <c r="G769"/>
      <c r="H769"/>
      <c r="I769"/>
      <c r="J769"/>
      <c r="K769" s="13"/>
      <c r="L769" s="13">
        <f>dados!I684/100</f>
        <v>0.13449999999999998</v>
      </c>
      <c r="M769" s="13">
        <f>dados!J684/100</f>
        <v>0.16149999999999998</v>
      </c>
      <c r="N769" s="13">
        <f>dados!K684/100</f>
        <v>0.12</v>
      </c>
      <c r="O769" s="13">
        <f>dados!L684/100</f>
        <v>0</v>
      </c>
      <c r="P769" s="12" t="str">
        <f>LEFT(Tabela2[[#This Row],[Código]],2)</f>
        <v>25</v>
      </c>
    </row>
    <row r="770" spans="2:16" ht="15" customHeight="1" x14ac:dyDescent="0.25">
      <c r="B770" s="31" t="str">
        <f>IF(Tabela2[[#This Row],[Tipo]] = 0,LOOKUP(Tabela2[[#This Row],[RESUMO]],Tabela3[Grupo],Tabela3[Meus produtos]),VLOOKUP(Tabela2[[#This Row],[Código]],Tabela4[[Código NBS/LC116]:[Meus serviços]],3,0))</f>
        <v>Não</v>
      </c>
      <c r="C770" t="str">
        <f>IF(E770=0,TEXT(dados!A685,"00000000"),IF(E770=2,TEXT(dados!A685,"0000"),TEXT(dados!A685,"#")))</f>
        <v>25152000</v>
      </c>
      <c r="D770" t="str">
        <f>IF(dados!B685=0,"",dados!B685)</f>
        <v/>
      </c>
      <c r="E770">
        <f>dados!C685</f>
        <v>0</v>
      </c>
      <c r="F770" t="str">
        <f>dados!D685</f>
        <v>Granitos belgas,outs.pedras calcarias de cantaria,etc.</v>
      </c>
      <c r="G770"/>
      <c r="H770"/>
      <c r="I770"/>
      <c r="J770"/>
      <c r="K770" s="13"/>
      <c r="L770" s="13">
        <f>dados!I685/100</f>
        <v>0.13449999999999998</v>
      </c>
      <c r="M770" s="13">
        <f>dados!J685/100</f>
        <v>0.1593</v>
      </c>
      <c r="N770" s="13">
        <f>dados!K685/100</f>
        <v>0.12</v>
      </c>
      <c r="O770" s="13">
        <f>dados!L685/100</f>
        <v>0</v>
      </c>
      <c r="P770" s="12" t="str">
        <f>LEFT(Tabela2[[#This Row],[Código]],2)</f>
        <v>25</v>
      </c>
    </row>
    <row r="771" spans="2:16" ht="15" customHeight="1" x14ac:dyDescent="0.25">
      <c r="B771" s="31" t="str">
        <f>IF(Tabela2[[#This Row],[Tipo]] = 0,LOOKUP(Tabela2[[#This Row],[RESUMO]],Tabela3[Grupo],Tabela3[Meus produtos]),VLOOKUP(Tabela2[[#This Row],[Código]],Tabela4[[Código NBS/LC116]:[Meus serviços]],3,0))</f>
        <v>Não</v>
      </c>
      <c r="C771" t="str">
        <f>IF(E771=0,TEXT(dados!A686,"00000000"),IF(E771=2,TEXT(dados!A686,"0000"),TEXT(dados!A686,"#")))</f>
        <v>25161100</v>
      </c>
      <c r="D771" t="str">
        <f>IF(dados!B686=0,"",dados!B686)</f>
        <v/>
      </c>
      <c r="E771">
        <f>dados!C686</f>
        <v>0</v>
      </c>
      <c r="F771" t="str">
        <f>dados!D686</f>
        <v>Granito em bruto ou desbastado</v>
      </c>
      <c r="G771"/>
      <c r="H771"/>
      <c r="I771"/>
      <c r="J771"/>
      <c r="K771" s="13"/>
      <c r="L771" s="13">
        <f>dados!I686/100</f>
        <v>0.13449999999999998</v>
      </c>
      <c r="M771" s="13">
        <f>dados!J686/100</f>
        <v>0.1593</v>
      </c>
      <c r="N771" s="13">
        <f>dados!K686/100</f>
        <v>0.12</v>
      </c>
      <c r="O771" s="13">
        <f>dados!L686/100</f>
        <v>0</v>
      </c>
      <c r="P771" s="12" t="str">
        <f>LEFT(Tabela2[[#This Row],[Código]],2)</f>
        <v>25</v>
      </c>
    </row>
    <row r="772" spans="2:16" ht="15" customHeight="1" x14ac:dyDescent="0.25">
      <c r="B772" s="31" t="str">
        <f>IF(Tabela2[[#This Row],[Tipo]] = 0,LOOKUP(Tabela2[[#This Row],[RESUMO]],Tabela3[Grupo],Tabela3[Meus produtos]),VLOOKUP(Tabela2[[#This Row],[Código]],Tabela4[[Código NBS/LC116]:[Meus serviços]],3,0))</f>
        <v>Não</v>
      </c>
      <c r="C772" t="str">
        <f>IF(E772=0,TEXT(dados!A687,"00000000"),IF(E772=2,TEXT(dados!A687,"0000"),TEXT(dados!A687,"#")))</f>
        <v>25161200</v>
      </c>
      <c r="D772" t="str">
        <f>IF(dados!B687=0,"",dados!B687)</f>
        <v/>
      </c>
      <c r="E772">
        <f>dados!C687</f>
        <v>0</v>
      </c>
      <c r="F772" t="str">
        <f>dados!D687</f>
        <v>Granito cortado em blocos ou placas</v>
      </c>
      <c r="G772"/>
      <c r="H772"/>
      <c r="I772"/>
      <c r="J772"/>
      <c r="K772" s="13"/>
      <c r="L772" s="13">
        <f>dados!I687/100</f>
        <v>0.13449999999999998</v>
      </c>
      <c r="M772" s="13">
        <f>dados!J687/100</f>
        <v>0.16149999999999998</v>
      </c>
      <c r="N772" s="13">
        <f>dados!K687/100</f>
        <v>0.12</v>
      </c>
      <c r="O772" s="13">
        <f>dados!L687/100</f>
        <v>0</v>
      </c>
      <c r="P772" s="12" t="str">
        <f>LEFT(Tabela2[[#This Row],[Código]],2)</f>
        <v>25</v>
      </c>
    </row>
    <row r="773" spans="2:16" ht="15" customHeight="1" x14ac:dyDescent="0.25">
      <c r="B773" s="31" t="str">
        <f>IF(Tabela2[[#This Row],[Tipo]] = 0,LOOKUP(Tabela2[[#This Row],[RESUMO]],Tabela3[Grupo],Tabela3[Meus produtos]),VLOOKUP(Tabela2[[#This Row],[Código]],Tabela4[[Código NBS/LC116]:[Meus serviços]],3,0))</f>
        <v>Não</v>
      </c>
      <c r="C773" t="str">
        <f>IF(E773=0,TEXT(dados!A688,"00000000"),IF(E773=2,TEXT(dados!A688,"0000"),TEXT(dados!A688,"#")))</f>
        <v>25162000</v>
      </c>
      <c r="D773" t="str">
        <f>IF(dados!B688=0,"",dados!B688)</f>
        <v/>
      </c>
      <c r="E773">
        <f>dados!C688</f>
        <v>0</v>
      </c>
      <c r="F773" t="str">
        <f>dados!D688</f>
        <v>Arenito em bruto ou desbastados, cortado a serra ou outro meio, em bloco ou placa, de forma quadrada, retangular ...</v>
      </c>
      <c r="G773"/>
      <c r="H773"/>
      <c r="I773"/>
      <c r="J773"/>
      <c r="K773" s="13"/>
      <c r="L773" s="13">
        <f>dados!I688/100</f>
        <v>0.13449999999999998</v>
      </c>
      <c r="M773" s="13">
        <f>dados!J688/100</f>
        <v>0.1593</v>
      </c>
      <c r="N773" s="13">
        <f>dados!K688/100</f>
        <v>0.12</v>
      </c>
      <c r="O773" s="13">
        <f>dados!L688/100</f>
        <v>0</v>
      </c>
      <c r="P773" s="12" t="str">
        <f>LEFT(Tabela2[[#This Row],[Código]],2)</f>
        <v>25</v>
      </c>
    </row>
    <row r="774" spans="2:16" ht="15" customHeight="1" x14ac:dyDescent="0.25">
      <c r="B774" s="31" t="str">
        <f>IF(Tabela2[[#This Row],[Tipo]] = 0,LOOKUP(Tabela2[[#This Row],[RESUMO]],Tabela3[Grupo],Tabela3[Meus produtos]),VLOOKUP(Tabela2[[#This Row],[Código]],Tabela4[[Código NBS/LC116]:[Meus serviços]],3,0))</f>
        <v>Não</v>
      </c>
      <c r="C774" t="str">
        <f>IF(E774=0,TEXT(dados!A689,"00000000"),IF(E774=2,TEXT(dados!A689,"0000"),TEXT(dados!A689,"#")))</f>
        <v>25169000</v>
      </c>
      <c r="D774" t="str">
        <f>IF(dados!B689=0,"",dados!B689)</f>
        <v/>
      </c>
      <c r="E774">
        <f>dados!C689</f>
        <v>0</v>
      </c>
      <c r="F774" t="str">
        <f>dados!D689</f>
        <v>Outros pedras de cantaria ou de construcao</v>
      </c>
      <c r="G774"/>
      <c r="H774"/>
      <c r="I774"/>
      <c r="J774"/>
      <c r="K774" s="13"/>
      <c r="L774" s="13">
        <f>dados!I689/100</f>
        <v>0.13449999999999998</v>
      </c>
      <c r="M774" s="13">
        <f>dados!J689/100</f>
        <v>0.1593</v>
      </c>
      <c r="N774" s="13">
        <f>dados!K689/100</f>
        <v>0.12</v>
      </c>
      <c r="O774" s="13">
        <f>dados!L689/100</f>
        <v>0</v>
      </c>
      <c r="P774" s="12" t="str">
        <f>LEFT(Tabela2[[#This Row],[Código]],2)</f>
        <v>25</v>
      </c>
    </row>
    <row r="775" spans="2:16" ht="15" customHeight="1" x14ac:dyDescent="0.25">
      <c r="B775" s="31" t="str">
        <f>IF(Tabela2[[#This Row],[Tipo]] = 0,LOOKUP(Tabela2[[#This Row],[RESUMO]],Tabela3[Grupo],Tabela3[Meus produtos]),VLOOKUP(Tabela2[[#This Row],[Código]],Tabela4[[Código NBS/LC116]:[Meus serviços]],3,0))</f>
        <v>Não</v>
      </c>
      <c r="C775" t="str">
        <f>IF(E775=0,TEXT(dados!A690,"00000000"),IF(E775=2,TEXT(dados!A690,"0000"),TEXT(dados!A690,"#")))</f>
        <v>25171000</v>
      </c>
      <c r="D775" t="str">
        <f>IF(dados!B690=0,"",dados!B690)</f>
        <v/>
      </c>
      <c r="E775">
        <f>dados!C690</f>
        <v>0</v>
      </c>
      <c r="F775" t="str">
        <f>dados!D690</f>
        <v>Calhaus,cascalhos e pedras britadas,para concreto,etc.</v>
      </c>
      <c r="G775"/>
      <c r="H775"/>
      <c r="I775"/>
      <c r="J775"/>
      <c r="K775" s="13"/>
      <c r="L775" s="13">
        <f>dados!I690/100</f>
        <v>0.13449999999999998</v>
      </c>
      <c r="M775" s="13">
        <f>dados!J690/100</f>
        <v>0.1593</v>
      </c>
      <c r="N775" s="13">
        <f>dados!K690/100</f>
        <v>0.12</v>
      </c>
      <c r="O775" s="13">
        <f>dados!L690/100</f>
        <v>0</v>
      </c>
      <c r="P775" s="12" t="str">
        <f>LEFT(Tabela2[[#This Row],[Código]],2)</f>
        <v>25</v>
      </c>
    </row>
    <row r="776" spans="2:16" ht="15" customHeight="1" x14ac:dyDescent="0.25">
      <c r="B776" s="31" t="str">
        <f>IF(Tabela2[[#This Row],[Tipo]] = 0,LOOKUP(Tabela2[[#This Row],[RESUMO]],Tabela3[Grupo],Tabela3[Meus produtos]),VLOOKUP(Tabela2[[#This Row],[Código]],Tabela4[[Código NBS/LC116]:[Meus serviços]],3,0))</f>
        <v>Não</v>
      </c>
      <c r="C776" t="str">
        <f>IF(E776=0,TEXT(dados!A691,"00000000"),IF(E776=2,TEXT(dados!A691,"0000"),TEXT(dados!A691,"#")))</f>
        <v>25172000</v>
      </c>
      <c r="D776" t="str">
        <f>IF(dados!B691=0,"",dados!B691)</f>
        <v/>
      </c>
      <c r="E776">
        <f>dados!C691</f>
        <v>0</v>
      </c>
      <c r="F776" t="str">
        <f>dados!D691</f>
        <v>Macadame de escorias de altos-fornos,outs.escorias,etc.</v>
      </c>
      <c r="G776"/>
      <c r="H776"/>
      <c r="I776"/>
      <c r="J776"/>
      <c r="K776" s="13"/>
      <c r="L776" s="13">
        <f>dados!I691/100</f>
        <v>0.13449999999999998</v>
      </c>
      <c r="M776" s="13">
        <f>dados!J691/100</f>
        <v>0.1593</v>
      </c>
      <c r="N776" s="13">
        <f>dados!K691/100</f>
        <v>0.12</v>
      </c>
      <c r="O776" s="13">
        <f>dados!L691/100</f>
        <v>0</v>
      </c>
      <c r="P776" s="12" t="str">
        <f>LEFT(Tabela2[[#This Row],[Código]],2)</f>
        <v>25</v>
      </c>
    </row>
    <row r="777" spans="2:16" ht="15" customHeight="1" x14ac:dyDescent="0.25">
      <c r="B777" s="31" t="str">
        <f>IF(Tabela2[[#This Row],[Tipo]] = 0,LOOKUP(Tabela2[[#This Row],[RESUMO]],Tabela3[Grupo],Tabela3[Meus produtos]),VLOOKUP(Tabela2[[#This Row],[Código]],Tabela4[[Código NBS/LC116]:[Meus serviços]],3,0))</f>
        <v>Não</v>
      </c>
      <c r="C777" t="str">
        <f>IF(E777=0,TEXT(dados!A692,"00000000"),IF(E777=2,TEXT(dados!A692,"0000"),TEXT(dados!A692,"#")))</f>
        <v>25173000</v>
      </c>
      <c r="D777" t="str">
        <f>IF(dados!B692=0,"",dados!B692)</f>
        <v/>
      </c>
      <c r="E777">
        <f>dados!C692</f>
        <v>0</v>
      </c>
      <c r="F777" t="str">
        <f>dados!D692</f>
        <v>Tarmacadame</v>
      </c>
      <c r="G777"/>
      <c r="H777"/>
      <c r="I777"/>
      <c r="J777"/>
      <c r="K777" s="13"/>
      <c r="L777" s="13">
        <f>dados!I692/100</f>
        <v>0.13449999999999998</v>
      </c>
      <c r="M777" s="13">
        <f>dados!J692/100</f>
        <v>0.1593</v>
      </c>
      <c r="N777" s="13">
        <f>dados!K692/100</f>
        <v>0.12</v>
      </c>
      <c r="O777" s="13">
        <f>dados!L692/100</f>
        <v>0</v>
      </c>
      <c r="P777" s="12" t="str">
        <f>LEFT(Tabela2[[#This Row],[Código]],2)</f>
        <v>25</v>
      </c>
    </row>
    <row r="778" spans="2:16" ht="15" customHeight="1" x14ac:dyDescent="0.25">
      <c r="B778" s="31" t="str">
        <f>IF(Tabela2[[#This Row],[Tipo]] = 0,LOOKUP(Tabela2[[#This Row],[RESUMO]],Tabela3[Grupo],Tabela3[Meus produtos]),VLOOKUP(Tabela2[[#This Row],[Código]],Tabela4[[Código NBS/LC116]:[Meus serviços]],3,0))</f>
        <v>Não</v>
      </c>
      <c r="C778" t="str">
        <f>IF(E778=0,TEXT(dados!A693,"00000000"),IF(E778=2,TEXT(dados!A693,"0000"),TEXT(dados!A693,"#")))</f>
        <v>25174100</v>
      </c>
      <c r="D778" t="str">
        <f>IF(dados!B693=0,"",dados!B693)</f>
        <v/>
      </c>
      <c r="E778">
        <f>dados!C693</f>
        <v>0</v>
      </c>
      <c r="F778" t="str">
        <f>dados!D693</f>
        <v>Granulos,lascas e pos,de marmore</v>
      </c>
      <c r="G778"/>
      <c r="H778"/>
      <c r="I778"/>
      <c r="J778"/>
      <c r="K778" s="13"/>
      <c r="L778" s="13">
        <f>dados!I693/100</f>
        <v>0.13449999999999998</v>
      </c>
      <c r="M778" s="13">
        <f>dados!J693/100</f>
        <v>0.1593</v>
      </c>
      <c r="N778" s="13">
        <f>dados!K693/100</f>
        <v>0.12</v>
      </c>
      <c r="O778" s="13">
        <f>dados!L693/100</f>
        <v>0</v>
      </c>
      <c r="P778" s="12" t="str">
        <f>LEFT(Tabela2[[#This Row],[Código]],2)</f>
        <v>25</v>
      </c>
    </row>
    <row r="779" spans="2:16" ht="15" customHeight="1" x14ac:dyDescent="0.25">
      <c r="B779" s="31" t="str">
        <f>IF(Tabela2[[#This Row],[Tipo]] = 0,LOOKUP(Tabela2[[#This Row],[RESUMO]],Tabela3[Grupo],Tabela3[Meus produtos]),VLOOKUP(Tabela2[[#This Row],[Código]],Tabela4[[Código NBS/LC116]:[Meus serviços]],3,0))</f>
        <v>Não</v>
      </c>
      <c r="C779" t="str">
        <f>IF(E779=0,TEXT(dados!A694,"00000000"),IF(E779=2,TEXT(dados!A694,"0000"),TEXT(dados!A694,"#")))</f>
        <v>25174900</v>
      </c>
      <c r="D779" t="str">
        <f>IF(dados!B694=0,"",dados!B694)</f>
        <v/>
      </c>
      <c r="E779">
        <f>dados!C694</f>
        <v>0</v>
      </c>
      <c r="F779" t="str">
        <f>dados!D694</f>
        <v>Granulos,lascas e pos,granito e outs.pedras de cantaria</v>
      </c>
      <c r="G779"/>
      <c r="H779"/>
      <c r="I779"/>
      <c r="J779"/>
      <c r="K779" s="13"/>
      <c r="L779" s="13">
        <f>dados!I694/100</f>
        <v>0.13449999999999998</v>
      </c>
      <c r="M779" s="13">
        <f>dados!J694/100</f>
        <v>0.1593</v>
      </c>
      <c r="N779" s="13">
        <f>dados!K694/100</f>
        <v>0.12</v>
      </c>
      <c r="O779" s="13">
        <f>dados!L694/100</f>
        <v>0</v>
      </c>
      <c r="P779" s="12" t="str">
        <f>LEFT(Tabela2[[#This Row],[Código]],2)</f>
        <v>25</v>
      </c>
    </row>
    <row r="780" spans="2:16" ht="15" customHeight="1" x14ac:dyDescent="0.25">
      <c r="B780" s="31" t="str">
        <f>IF(Tabela2[[#This Row],[Tipo]] = 0,LOOKUP(Tabela2[[#This Row],[RESUMO]],Tabela3[Grupo],Tabela3[Meus produtos]),VLOOKUP(Tabela2[[#This Row],[Código]],Tabela4[[Código NBS/LC116]:[Meus serviços]],3,0))</f>
        <v>Não</v>
      </c>
      <c r="C780" t="str">
        <f>IF(E780=0,TEXT(dados!A695,"00000000"),IF(E780=2,TEXT(dados!A695,"0000"),TEXT(dados!A695,"#")))</f>
        <v>25181000</v>
      </c>
      <c r="D780" t="str">
        <f>IF(dados!B695=0,"",dados!B695)</f>
        <v/>
      </c>
      <c r="E780">
        <f>dados!C695</f>
        <v>0</v>
      </c>
      <c r="F780" t="str">
        <f>dados!D695</f>
        <v>Dolomita nao calcinada nem sinterizada,crua</v>
      </c>
      <c r="G780"/>
      <c r="H780"/>
      <c r="I780"/>
      <c r="J780"/>
      <c r="K780" s="13"/>
      <c r="L780" s="13">
        <f>dados!I695/100</f>
        <v>0.13449999999999998</v>
      </c>
      <c r="M780" s="13">
        <f>dados!J695/100</f>
        <v>0.1593</v>
      </c>
      <c r="N780" s="13">
        <f>dados!K695/100</f>
        <v>0.12</v>
      </c>
      <c r="O780" s="13">
        <f>dados!L695/100</f>
        <v>0</v>
      </c>
      <c r="P780" s="12" t="str">
        <f>LEFT(Tabela2[[#This Row],[Código]],2)</f>
        <v>25</v>
      </c>
    </row>
    <row r="781" spans="2:16" ht="15" customHeight="1" x14ac:dyDescent="0.25">
      <c r="B781" s="31" t="str">
        <f>IF(Tabela2[[#This Row],[Tipo]] = 0,LOOKUP(Tabela2[[#This Row],[RESUMO]],Tabela3[Grupo],Tabela3[Meus produtos]),VLOOKUP(Tabela2[[#This Row],[Código]],Tabela4[[Código NBS/LC116]:[Meus serviços]],3,0))</f>
        <v>Não</v>
      </c>
      <c r="C781" t="str">
        <f>IF(E781=0,TEXT(dados!A696,"00000000"),IF(E781=2,TEXT(dados!A696,"0000"),TEXT(dados!A696,"#")))</f>
        <v>25182000</v>
      </c>
      <c r="D781" t="str">
        <f>IF(dados!B696=0,"",dados!B696)</f>
        <v/>
      </c>
      <c r="E781">
        <f>dados!C696</f>
        <v>0</v>
      </c>
      <c r="F781" t="str">
        <f>dados!D696</f>
        <v>Dolomita calcinada ou sinterizada</v>
      </c>
      <c r="G781"/>
      <c r="H781"/>
      <c r="I781"/>
      <c r="J781"/>
      <c r="K781" s="13"/>
      <c r="L781" s="13">
        <f>dados!I696/100</f>
        <v>0.13449999999999998</v>
      </c>
      <c r="M781" s="13">
        <f>dados!J696/100</f>
        <v>0.1593</v>
      </c>
      <c r="N781" s="13">
        <f>dados!K696/100</f>
        <v>0.12</v>
      </c>
      <c r="O781" s="13">
        <f>dados!L696/100</f>
        <v>0</v>
      </c>
      <c r="P781" s="12" t="str">
        <f>LEFT(Tabela2[[#This Row],[Código]],2)</f>
        <v>25</v>
      </c>
    </row>
    <row r="782" spans="2:16" ht="15" customHeight="1" x14ac:dyDescent="0.25">
      <c r="B782" s="31" t="str">
        <f>IF(Tabela2[[#This Row],[Tipo]] = 0,LOOKUP(Tabela2[[#This Row],[RESUMO]],Tabela3[Grupo],Tabela3[Meus produtos]),VLOOKUP(Tabela2[[#This Row],[Código]],Tabela4[[Código NBS/LC116]:[Meus serviços]],3,0))</f>
        <v>Não</v>
      </c>
      <c r="C782" t="str">
        <f>IF(E782=0,TEXT(dados!A697,"00000000"),IF(E782=2,TEXT(dados!A697,"0000"),TEXT(dados!A697,"#")))</f>
        <v>25191000</v>
      </c>
      <c r="D782" t="str">
        <f>IF(dados!B697=0,"",dados!B697)</f>
        <v/>
      </c>
      <c r="E782">
        <f>dados!C697</f>
        <v>0</v>
      </c>
      <c r="F782" t="str">
        <f>dados!D697</f>
        <v>Carbonato de magnesio natural (magnesita)</v>
      </c>
      <c r="G782"/>
      <c r="H782"/>
      <c r="I782"/>
      <c r="J782"/>
      <c r="K782" s="13"/>
      <c r="L782" s="13">
        <f>dados!I697/100</f>
        <v>0.13449999999999998</v>
      </c>
      <c r="M782" s="13">
        <f>dados!J697/100</f>
        <v>0.1593</v>
      </c>
      <c r="N782" s="13">
        <f>dados!K697/100</f>
        <v>0.12</v>
      </c>
      <c r="O782" s="13">
        <f>dados!L697/100</f>
        <v>0</v>
      </c>
      <c r="P782" s="12" t="str">
        <f>LEFT(Tabela2[[#This Row],[Código]],2)</f>
        <v>25</v>
      </c>
    </row>
    <row r="783" spans="2:16" ht="15" customHeight="1" x14ac:dyDescent="0.25">
      <c r="B783" s="31" t="str">
        <f>IF(Tabela2[[#This Row],[Tipo]] = 0,LOOKUP(Tabela2[[#This Row],[RESUMO]],Tabela3[Grupo],Tabela3[Meus produtos]),VLOOKUP(Tabela2[[#This Row],[Código]],Tabela4[[Código NBS/LC116]:[Meus serviços]],3,0))</f>
        <v>Não</v>
      </c>
      <c r="C783" t="str">
        <f>IF(E783=0,TEXT(dados!A698,"00000000"),IF(E783=2,TEXT(dados!A698,"0000"),TEXT(dados!A698,"#")))</f>
        <v>25199010</v>
      </c>
      <c r="D783" t="str">
        <f>IF(dados!B698=0,"",dados!B698)</f>
        <v/>
      </c>
      <c r="E783">
        <f>dados!C698</f>
        <v>0</v>
      </c>
      <c r="F783" t="str">
        <f>dados!D698</f>
        <v>Magnesia eletrofundida</v>
      </c>
      <c r="G783"/>
      <c r="H783"/>
      <c r="I783"/>
      <c r="J783"/>
      <c r="K783" s="13"/>
      <c r="L783" s="13">
        <f>dados!I698/100</f>
        <v>0.13449999999999998</v>
      </c>
      <c r="M783" s="13">
        <f>dados!J698/100</f>
        <v>0.1593</v>
      </c>
      <c r="N783" s="13">
        <f>dados!K698/100</f>
        <v>0.12</v>
      </c>
      <c r="O783" s="13">
        <f>dados!L698/100</f>
        <v>0</v>
      </c>
      <c r="P783" s="12" t="str">
        <f>LEFT(Tabela2[[#This Row],[Código]],2)</f>
        <v>25</v>
      </c>
    </row>
    <row r="784" spans="2:16" ht="15" customHeight="1" x14ac:dyDescent="0.25">
      <c r="B784" s="31" t="str">
        <f>IF(Tabela2[[#This Row],[Tipo]] = 0,LOOKUP(Tabela2[[#This Row],[RESUMO]],Tabela3[Grupo],Tabela3[Meus produtos]),VLOOKUP(Tabela2[[#This Row],[Código]],Tabela4[[Código NBS/LC116]:[Meus serviços]],3,0))</f>
        <v>Não</v>
      </c>
      <c r="C784" t="str">
        <f>IF(E784=0,TEXT(dados!A699,"00000000"),IF(E784=2,TEXT(dados!A699,"0000"),TEXT(dados!A699,"#")))</f>
        <v>25199090</v>
      </c>
      <c r="D784" t="str">
        <f>IF(dados!B699=0,"",dados!B699)</f>
        <v/>
      </c>
      <c r="E784">
        <f>dados!C699</f>
        <v>0</v>
      </c>
      <c r="F784" t="str">
        <f>dados!D699</f>
        <v>Magnesia calcinada a fundo e outs.oxidos de magnesio</v>
      </c>
      <c r="G784"/>
      <c r="H784"/>
      <c r="I784"/>
      <c r="J784"/>
      <c r="K784" s="13"/>
      <c r="L784" s="13">
        <f>dados!I699/100</f>
        <v>0.13449999999999998</v>
      </c>
      <c r="M784" s="13">
        <f>dados!J699/100</f>
        <v>0.1593</v>
      </c>
      <c r="N784" s="13">
        <f>dados!K699/100</f>
        <v>0.12</v>
      </c>
      <c r="O784" s="13">
        <f>dados!L699/100</f>
        <v>0</v>
      </c>
      <c r="P784" s="12" t="str">
        <f>LEFT(Tabela2[[#This Row],[Código]],2)</f>
        <v>25</v>
      </c>
    </row>
    <row r="785" spans="2:16" ht="15" customHeight="1" x14ac:dyDescent="0.25">
      <c r="B785" s="31" t="str">
        <f>IF(Tabela2[[#This Row],[Tipo]] = 0,LOOKUP(Tabela2[[#This Row],[RESUMO]],Tabela3[Grupo],Tabela3[Meus produtos]),VLOOKUP(Tabela2[[#This Row],[Código]],Tabela4[[Código NBS/LC116]:[Meus serviços]],3,0))</f>
        <v>Não</v>
      </c>
      <c r="C785" t="str">
        <f>IF(E785=0,TEXT(dados!A700,"00000000"),IF(E785=2,TEXT(dados!A700,"0000"),TEXT(dados!A700,"#")))</f>
        <v>25201011</v>
      </c>
      <c r="D785" t="str">
        <f>IF(dados!B700=0,"",dados!B700)</f>
        <v/>
      </c>
      <c r="E785">
        <f>dados!C700</f>
        <v>0</v>
      </c>
      <c r="F785" t="str">
        <f>dados!D700</f>
        <v>Gipsita em pedacos irregulares (pedras)</v>
      </c>
      <c r="G785"/>
      <c r="H785"/>
      <c r="I785"/>
      <c r="J785"/>
      <c r="K785" s="13"/>
      <c r="L785" s="13">
        <f>dados!I700/100</f>
        <v>0.13449999999999998</v>
      </c>
      <c r="M785" s="13">
        <f>dados!J700/100</f>
        <v>0.1593</v>
      </c>
      <c r="N785" s="13">
        <f>dados!K700/100</f>
        <v>0.12</v>
      </c>
      <c r="O785" s="13">
        <f>dados!L700/100</f>
        <v>0</v>
      </c>
      <c r="P785" s="12" t="str">
        <f>LEFT(Tabela2[[#This Row],[Código]],2)</f>
        <v>25</v>
      </c>
    </row>
    <row r="786" spans="2:16" ht="15" customHeight="1" x14ac:dyDescent="0.25">
      <c r="B786" s="31" t="str">
        <f>IF(Tabela2[[#This Row],[Tipo]] = 0,LOOKUP(Tabela2[[#This Row],[RESUMO]],Tabela3[Grupo],Tabela3[Meus produtos]),VLOOKUP(Tabela2[[#This Row],[Código]],Tabela4[[Código NBS/LC116]:[Meus serviços]],3,0))</f>
        <v>Não</v>
      </c>
      <c r="C786" t="str">
        <f>IF(E786=0,TEXT(dados!A701,"00000000"),IF(E786=2,TEXT(dados!A701,"0000"),TEXT(dados!A701,"#")))</f>
        <v>25201019</v>
      </c>
      <c r="D786" t="str">
        <f>IF(dados!B701=0,"",dados!B701)</f>
        <v/>
      </c>
      <c r="E786">
        <f>dados!C701</f>
        <v>0</v>
      </c>
      <c r="F786" t="str">
        <f>dados!D701</f>
        <v>Outros formas de gipsitas</v>
      </c>
      <c r="G786"/>
      <c r="H786"/>
      <c r="I786"/>
      <c r="J786"/>
      <c r="K786" s="13"/>
      <c r="L786" s="13">
        <f>dados!I701/100</f>
        <v>0.13449999999999998</v>
      </c>
      <c r="M786" s="13">
        <f>dados!J701/100</f>
        <v>0.1593</v>
      </c>
      <c r="N786" s="13">
        <f>dados!K701/100</f>
        <v>0.12</v>
      </c>
      <c r="O786" s="13">
        <f>dados!L701/100</f>
        <v>0</v>
      </c>
      <c r="P786" s="12" t="str">
        <f>LEFT(Tabela2[[#This Row],[Código]],2)</f>
        <v>25</v>
      </c>
    </row>
    <row r="787" spans="2:16" ht="15" customHeight="1" x14ac:dyDescent="0.25">
      <c r="B787" s="31" t="str">
        <f>IF(Tabela2[[#This Row],[Tipo]] = 0,LOOKUP(Tabela2[[#This Row],[RESUMO]],Tabela3[Grupo],Tabela3[Meus produtos]),VLOOKUP(Tabela2[[#This Row],[Código]],Tabela4[[Código NBS/LC116]:[Meus serviços]],3,0))</f>
        <v>Não</v>
      </c>
      <c r="C787" t="str">
        <f>IF(E787=0,TEXT(dados!A702,"00000000"),IF(E787=2,TEXT(dados!A702,"0000"),TEXT(dados!A702,"#")))</f>
        <v>25201020</v>
      </c>
      <c r="D787" t="str">
        <f>IF(dados!B702=0,"",dados!B702)</f>
        <v/>
      </c>
      <c r="E787">
        <f>dados!C702</f>
        <v>0</v>
      </c>
      <c r="F787" t="str">
        <f>dados!D702</f>
        <v>Anidrita</v>
      </c>
      <c r="G787"/>
      <c r="H787"/>
      <c r="I787"/>
      <c r="J787"/>
      <c r="K787" s="13"/>
      <c r="L787" s="13">
        <f>dados!I702/100</f>
        <v>0.13449999999999998</v>
      </c>
      <c r="M787" s="13">
        <f>dados!J702/100</f>
        <v>0.1593</v>
      </c>
      <c r="N787" s="13">
        <f>dados!K702/100</f>
        <v>0.12</v>
      </c>
      <c r="O787" s="13">
        <f>dados!L702/100</f>
        <v>0</v>
      </c>
      <c r="P787" s="12" t="str">
        <f>LEFT(Tabela2[[#This Row],[Código]],2)</f>
        <v>25</v>
      </c>
    </row>
    <row r="788" spans="2:16" ht="15" customHeight="1" x14ac:dyDescent="0.25">
      <c r="B788" s="31" t="str">
        <f>IF(Tabela2[[#This Row],[Tipo]] = 0,LOOKUP(Tabela2[[#This Row],[RESUMO]],Tabela3[Grupo],Tabela3[Meus produtos]),VLOOKUP(Tabela2[[#This Row],[Código]],Tabela4[[Código NBS/LC116]:[Meus serviços]],3,0))</f>
        <v>Não</v>
      </c>
      <c r="C788" t="str">
        <f>IF(E788=0,TEXT(dados!A703,"00000000"),IF(E788=2,TEXT(dados!A703,"0000"),TEXT(dados!A703,"#")))</f>
        <v>25202010</v>
      </c>
      <c r="D788" t="str">
        <f>IF(dados!B703=0,"",dados!B703)</f>
        <v/>
      </c>
      <c r="E788">
        <f>dados!C703</f>
        <v>0</v>
      </c>
      <c r="F788" t="str">
        <f>dados!D703</f>
        <v>Gesso moido,apto para uso odontologico</v>
      </c>
      <c r="G788"/>
      <c r="H788"/>
      <c r="I788"/>
      <c r="J788"/>
      <c r="K788" s="13"/>
      <c r="L788" s="13">
        <f>dados!I703/100</f>
        <v>0.13449999999999998</v>
      </c>
      <c r="M788" s="13">
        <f>dados!J703/100</f>
        <v>0.1593</v>
      </c>
      <c r="N788" s="13">
        <f>dados!K703/100</f>
        <v>0.12</v>
      </c>
      <c r="O788" s="13">
        <f>dados!L703/100</f>
        <v>0</v>
      </c>
      <c r="P788" s="12" t="str">
        <f>LEFT(Tabela2[[#This Row],[Código]],2)</f>
        <v>25</v>
      </c>
    </row>
    <row r="789" spans="2:16" ht="15" customHeight="1" x14ac:dyDescent="0.25">
      <c r="B789" s="31" t="str">
        <f>IF(Tabela2[[#This Row],[Tipo]] = 0,LOOKUP(Tabela2[[#This Row],[RESUMO]],Tabela3[Grupo],Tabela3[Meus produtos]),VLOOKUP(Tabela2[[#This Row],[Código]],Tabela4[[Código NBS/LC116]:[Meus serviços]],3,0))</f>
        <v>Não</v>
      </c>
      <c r="C789" t="str">
        <f>IF(E789=0,TEXT(dados!A704,"00000000"),IF(E789=2,TEXT(dados!A704,"0000"),TEXT(dados!A704,"#")))</f>
        <v>25202090</v>
      </c>
      <c r="D789" t="str">
        <f>IF(dados!B704=0,"",dados!B704)</f>
        <v/>
      </c>
      <c r="E789">
        <f>dados!C704</f>
        <v>0</v>
      </c>
      <c r="F789" t="str">
        <f>dados!D704</f>
        <v>Outros formas de gesso</v>
      </c>
      <c r="G789"/>
      <c r="H789"/>
      <c r="I789"/>
      <c r="J789"/>
      <c r="K789" s="13"/>
      <c r="L789" s="13">
        <f>dados!I704/100</f>
        <v>0.13449999999999998</v>
      </c>
      <c r="M789" s="13">
        <f>dados!J704/100</f>
        <v>0.1593</v>
      </c>
      <c r="N789" s="13">
        <f>dados!K704/100</f>
        <v>0.12</v>
      </c>
      <c r="O789" s="13">
        <f>dados!L704/100</f>
        <v>0</v>
      </c>
      <c r="P789" s="12" t="str">
        <f>LEFT(Tabela2[[#This Row],[Código]],2)</f>
        <v>25</v>
      </c>
    </row>
    <row r="790" spans="2:16" ht="15" customHeight="1" x14ac:dyDescent="0.25">
      <c r="B790" s="31" t="str">
        <f>IF(Tabela2[[#This Row],[Tipo]] = 0,LOOKUP(Tabela2[[#This Row],[RESUMO]],Tabela3[Grupo],Tabela3[Meus produtos]),VLOOKUP(Tabela2[[#This Row],[Código]],Tabela4[[Código NBS/LC116]:[Meus serviços]],3,0))</f>
        <v>Não</v>
      </c>
      <c r="C790" t="str">
        <f>IF(E790=0,TEXT(dados!A705,"00000000"),IF(E790=2,TEXT(dados!A705,"0000"),TEXT(dados!A705,"#")))</f>
        <v>25210000</v>
      </c>
      <c r="D790" t="str">
        <f>IF(dados!B705=0,"",dados!B705)</f>
        <v/>
      </c>
      <c r="E790">
        <f>dados!C705</f>
        <v>0</v>
      </c>
      <c r="F790" t="str">
        <f>dados!D705</f>
        <v>Castinas,pedras calcarias p/fabr.de cal ou de cimento</v>
      </c>
      <c r="G790"/>
      <c r="H790"/>
      <c r="I790"/>
      <c r="J790"/>
      <c r="K790" s="13"/>
      <c r="L790" s="13">
        <f>dados!I705/100</f>
        <v>0.13449999999999998</v>
      </c>
      <c r="M790" s="13">
        <f>dados!J705/100</f>
        <v>0.1593</v>
      </c>
      <c r="N790" s="13">
        <f>dados!K705/100</f>
        <v>0.12</v>
      </c>
      <c r="O790" s="13">
        <f>dados!L705/100</f>
        <v>0</v>
      </c>
      <c r="P790" s="12" t="str">
        <f>LEFT(Tabela2[[#This Row],[Código]],2)</f>
        <v>25</v>
      </c>
    </row>
    <row r="791" spans="2:16" ht="15" customHeight="1" x14ac:dyDescent="0.25">
      <c r="B791" s="31" t="str">
        <f>IF(Tabela2[[#This Row],[Tipo]] = 0,LOOKUP(Tabela2[[#This Row],[RESUMO]],Tabela3[Grupo],Tabela3[Meus produtos]),VLOOKUP(Tabela2[[#This Row],[Código]],Tabela4[[Código NBS/LC116]:[Meus serviços]],3,0))</f>
        <v>Não</v>
      </c>
      <c r="C791" t="str">
        <f>IF(E791=0,TEXT(dados!A706,"00000000"),IF(E791=2,TEXT(dados!A706,"0000"),TEXT(dados!A706,"#")))</f>
        <v>25221000</v>
      </c>
      <c r="D791" t="str">
        <f>IF(dados!B706=0,"",dados!B706)</f>
        <v/>
      </c>
      <c r="E791">
        <f>dados!C706</f>
        <v>0</v>
      </c>
      <c r="F791" t="str">
        <f>dados!D706</f>
        <v>Cal viva</v>
      </c>
      <c r="G791"/>
      <c r="H791"/>
      <c r="I791"/>
      <c r="J791"/>
      <c r="K791" s="13"/>
      <c r="L791" s="13">
        <f>dados!I706/100</f>
        <v>0.13449999999999998</v>
      </c>
      <c r="M791" s="13">
        <f>dados!J706/100</f>
        <v>0.17600000000000002</v>
      </c>
      <c r="N791" s="13">
        <f>dados!K706/100</f>
        <v>0.12</v>
      </c>
      <c r="O791" s="13">
        <f>dados!L706/100</f>
        <v>0</v>
      </c>
      <c r="P791" s="12" t="str">
        <f>LEFT(Tabela2[[#This Row],[Código]],2)</f>
        <v>25</v>
      </c>
    </row>
    <row r="792" spans="2:16" ht="15" customHeight="1" x14ac:dyDescent="0.25">
      <c r="B792" s="31" t="str">
        <f>IF(Tabela2[[#This Row],[Tipo]] = 0,LOOKUP(Tabela2[[#This Row],[RESUMO]],Tabela3[Grupo],Tabela3[Meus produtos]),VLOOKUP(Tabela2[[#This Row],[Código]],Tabela4[[Código NBS/LC116]:[Meus serviços]],3,0))</f>
        <v>Não</v>
      </c>
      <c r="C792" t="str">
        <f>IF(E792=0,TEXT(dados!A707,"00000000"),IF(E792=2,TEXT(dados!A707,"0000"),TEXT(dados!A707,"#")))</f>
        <v>25222000</v>
      </c>
      <c r="D792" t="str">
        <f>IF(dados!B707=0,"",dados!B707)</f>
        <v/>
      </c>
      <c r="E792">
        <f>dados!C707</f>
        <v>0</v>
      </c>
      <c r="F792" t="str">
        <f>dados!D707</f>
        <v>Cal apagada</v>
      </c>
      <c r="G792"/>
      <c r="H792"/>
      <c r="I792"/>
      <c r="J792"/>
      <c r="K792" s="13"/>
      <c r="L792" s="13">
        <f>dados!I707/100</f>
        <v>0.13449999999999998</v>
      </c>
      <c r="M792" s="13">
        <f>dados!J707/100</f>
        <v>0.17600000000000002</v>
      </c>
      <c r="N792" s="13">
        <f>dados!K707/100</f>
        <v>0.12</v>
      </c>
      <c r="O792" s="13">
        <f>dados!L707/100</f>
        <v>0</v>
      </c>
      <c r="P792" s="12" t="str">
        <f>LEFT(Tabela2[[#This Row],[Código]],2)</f>
        <v>25</v>
      </c>
    </row>
    <row r="793" spans="2:16" ht="15" customHeight="1" x14ac:dyDescent="0.25">
      <c r="B793" s="31" t="str">
        <f>IF(Tabela2[[#This Row],[Tipo]] = 0,LOOKUP(Tabela2[[#This Row],[RESUMO]],Tabela3[Grupo],Tabela3[Meus produtos]),VLOOKUP(Tabela2[[#This Row],[Código]],Tabela4[[Código NBS/LC116]:[Meus serviços]],3,0))</f>
        <v>Não</v>
      </c>
      <c r="C793" t="str">
        <f>IF(E793=0,TEXT(dados!A708,"00000000"),IF(E793=2,TEXT(dados!A708,"0000"),TEXT(dados!A708,"#")))</f>
        <v>25223000</v>
      </c>
      <c r="D793" t="str">
        <f>IF(dados!B708=0,"",dados!B708)</f>
        <v/>
      </c>
      <c r="E793">
        <f>dados!C708</f>
        <v>0</v>
      </c>
      <c r="F793" t="str">
        <f>dados!D708</f>
        <v>Cal hidraulica</v>
      </c>
      <c r="G793"/>
      <c r="H793"/>
      <c r="I793"/>
      <c r="J793"/>
      <c r="K793" s="13"/>
      <c r="L793" s="13">
        <f>dados!I708/100</f>
        <v>0.13449999999999998</v>
      </c>
      <c r="M793" s="13">
        <f>dados!J708/100</f>
        <v>0.17600000000000002</v>
      </c>
      <c r="N793" s="13">
        <f>dados!K708/100</f>
        <v>0.12</v>
      </c>
      <c r="O793" s="13">
        <f>dados!L708/100</f>
        <v>0</v>
      </c>
      <c r="P793" s="12" t="str">
        <f>LEFT(Tabela2[[#This Row],[Código]],2)</f>
        <v>25</v>
      </c>
    </row>
    <row r="794" spans="2:16" ht="15" customHeight="1" x14ac:dyDescent="0.25">
      <c r="B794" s="31" t="str">
        <f>IF(Tabela2[[#This Row],[Tipo]] = 0,LOOKUP(Tabela2[[#This Row],[RESUMO]],Tabela3[Grupo],Tabela3[Meus produtos]),VLOOKUP(Tabela2[[#This Row],[Código]],Tabela4[[Código NBS/LC116]:[Meus serviços]],3,0))</f>
        <v>Não</v>
      </c>
      <c r="C794" t="str">
        <f>IF(E794=0,TEXT(dados!A709,"00000000"),IF(E794=2,TEXT(dados!A709,"0000"),TEXT(dados!A709,"#")))</f>
        <v>25231000</v>
      </c>
      <c r="D794" t="str">
        <f>IF(dados!B709=0,"",dados!B709)</f>
        <v/>
      </c>
      <c r="E794">
        <f>dados!C709</f>
        <v>0</v>
      </c>
      <c r="F794" t="str">
        <f>dados!D709</f>
        <v>Cimentos nao pulverizados (clinkers)</v>
      </c>
      <c r="G794"/>
      <c r="H794"/>
      <c r="I794"/>
      <c r="J794"/>
      <c r="K794" s="13"/>
      <c r="L794" s="13">
        <f>dados!I709/100</f>
        <v>0.1502</v>
      </c>
      <c r="M794" s="13">
        <f>dados!J709/100</f>
        <v>0.19170000000000001</v>
      </c>
      <c r="N794" s="13">
        <f>dados!K709/100</f>
        <v>0.12</v>
      </c>
      <c r="O794" s="13">
        <f>dados!L709/100</f>
        <v>0</v>
      </c>
      <c r="P794" s="12" t="str">
        <f>LEFT(Tabela2[[#This Row],[Código]],2)</f>
        <v>25</v>
      </c>
    </row>
    <row r="795" spans="2:16" ht="15" customHeight="1" x14ac:dyDescent="0.25">
      <c r="B795" s="31" t="str">
        <f>IF(Tabela2[[#This Row],[Tipo]] = 0,LOOKUP(Tabela2[[#This Row],[RESUMO]],Tabela3[Grupo],Tabela3[Meus produtos]),VLOOKUP(Tabela2[[#This Row],[Código]],Tabela4[[Código NBS/LC116]:[Meus serviços]],3,0))</f>
        <v>Não</v>
      </c>
      <c r="C795" t="str">
        <f>IF(E795=0,TEXT(dados!A710,"00000000"),IF(E795=2,TEXT(dados!A710,"0000"),TEXT(dados!A710,"#")))</f>
        <v>25232100</v>
      </c>
      <c r="D795" t="str">
        <f>IF(dados!B710=0,"",dados!B710)</f>
        <v/>
      </c>
      <c r="E795">
        <f>dados!C710</f>
        <v>0</v>
      </c>
      <c r="F795" t="str">
        <f>dados!D710</f>
        <v>Cimentos portland,brancos</v>
      </c>
      <c r="G795"/>
      <c r="H795"/>
      <c r="I795"/>
      <c r="J795"/>
      <c r="K795" s="13"/>
      <c r="L795" s="13">
        <f>dados!I710/100</f>
        <v>0.13449999999999998</v>
      </c>
      <c r="M795" s="13">
        <f>dados!J710/100</f>
        <v>0.17600000000000002</v>
      </c>
      <c r="N795" s="13">
        <f>dados!K710/100</f>
        <v>0.12</v>
      </c>
      <c r="O795" s="13">
        <f>dados!L710/100</f>
        <v>0</v>
      </c>
      <c r="P795" s="12" t="str">
        <f>LEFT(Tabela2[[#This Row],[Código]],2)</f>
        <v>25</v>
      </c>
    </row>
    <row r="796" spans="2:16" ht="15" customHeight="1" x14ac:dyDescent="0.25">
      <c r="B796" s="31" t="str">
        <f>IF(Tabela2[[#This Row],[Tipo]] = 0,LOOKUP(Tabela2[[#This Row],[RESUMO]],Tabela3[Grupo],Tabela3[Meus produtos]),VLOOKUP(Tabela2[[#This Row],[Código]],Tabela4[[Código NBS/LC116]:[Meus serviços]],3,0))</f>
        <v>Não</v>
      </c>
      <c r="C796" t="str">
        <f>IF(E796=0,TEXT(dados!A711,"00000000"),IF(E796=2,TEXT(dados!A711,"0000"),TEXT(dados!A711,"#")))</f>
        <v>25232910</v>
      </c>
      <c r="D796" t="str">
        <f>IF(dados!B711=0,"",dados!B711)</f>
        <v/>
      </c>
      <c r="E796">
        <f>dados!C711</f>
        <v>0</v>
      </c>
      <c r="F796" t="str">
        <f>dados!D711</f>
        <v>Cimentos portland,comuns</v>
      </c>
      <c r="G796"/>
      <c r="H796"/>
      <c r="I796"/>
      <c r="J796"/>
      <c r="K796" s="13"/>
      <c r="L796" s="13">
        <f>dados!I711/100</f>
        <v>0.13449999999999998</v>
      </c>
      <c r="M796" s="13">
        <f>dados!J711/100</f>
        <v>0.17600000000000002</v>
      </c>
      <c r="N796" s="13">
        <f>dados!K711/100</f>
        <v>0.12</v>
      </c>
      <c r="O796" s="13">
        <f>dados!L711/100</f>
        <v>0</v>
      </c>
      <c r="P796" s="12" t="str">
        <f>LEFT(Tabela2[[#This Row],[Código]],2)</f>
        <v>25</v>
      </c>
    </row>
    <row r="797" spans="2:16" ht="15" customHeight="1" x14ac:dyDescent="0.25">
      <c r="B797" s="31" t="str">
        <f>IF(Tabela2[[#This Row],[Tipo]] = 0,LOOKUP(Tabela2[[#This Row],[RESUMO]],Tabela3[Grupo],Tabela3[Meus produtos]),VLOOKUP(Tabela2[[#This Row],[Código]],Tabela4[[Código NBS/LC116]:[Meus serviços]],3,0))</f>
        <v>Não</v>
      </c>
      <c r="C797" t="str">
        <f>IF(E797=0,TEXT(dados!A712,"00000000"),IF(E797=2,TEXT(dados!A712,"0000"),TEXT(dados!A712,"#")))</f>
        <v>25232990</v>
      </c>
      <c r="D797" t="str">
        <f>IF(dados!B712=0,"",dados!B712)</f>
        <v/>
      </c>
      <c r="E797">
        <f>dados!C712</f>
        <v>0</v>
      </c>
      <c r="F797" t="str">
        <f>dados!D712</f>
        <v>Outros tips de cimento portland</v>
      </c>
      <c r="G797"/>
      <c r="H797"/>
      <c r="I797"/>
      <c r="J797"/>
      <c r="K797" s="13"/>
      <c r="L797" s="13">
        <f>dados!I712/100</f>
        <v>0.13449999999999998</v>
      </c>
      <c r="M797" s="13">
        <f>dados!J712/100</f>
        <v>0.17600000000000002</v>
      </c>
      <c r="N797" s="13">
        <f>dados!K712/100</f>
        <v>0.12</v>
      </c>
      <c r="O797" s="13">
        <f>dados!L712/100</f>
        <v>0</v>
      </c>
      <c r="P797" s="12" t="str">
        <f>LEFT(Tabela2[[#This Row],[Código]],2)</f>
        <v>25</v>
      </c>
    </row>
    <row r="798" spans="2:16" ht="15" customHeight="1" x14ac:dyDescent="0.25">
      <c r="B798" s="31" t="str">
        <f>IF(Tabela2[[#This Row],[Tipo]] = 0,LOOKUP(Tabela2[[#This Row],[RESUMO]],Tabela3[Grupo],Tabela3[Meus produtos]),VLOOKUP(Tabela2[[#This Row],[Código]],Tabela4[[Código NBS/LC116]:[Meus serviços]],3,0))</f>
        <v>Não</v>
      </c>
      <c r="C798" t="str">
        <f>IF(E798=0,TEXT(dados!A713,"00000000"),IF(E798=2,TEXT(dados!A713,"0000"),TEXT(dados!A713,"#")))</f>
        <v>25233000</v>
      </c>
      <c r="D798" t="str">
        <f>IF(dados!B713=0,"",dados!B713)</f>
        <v/>
      </c>
      <c r="E798">
        <f>dados!C713</f>
        <v>0</v>
      </c>
      <c r="F798" t="str">
        <f>dados!D713</f>
        <v>Cimentos aluminosos</v>
      </c>
      <c r="G798"/>
      <c r="H798"/>
      <c r="I798"/>
      <c r="J798"/>
      <c r="K798" s="13"/>
      <c r="L798" s="13">
        <f>dados!I713/100</f>
        <v>0.1502</v>
      </c>
      <c r="M798" s="13">
        <f>dados!J713/100</f>
        <v>0.19170000000000001</v>
      </c>
      <c r="N798" s="13">
        <f>dados!K713/100</f>
        <v>0.12</v>
      </c>
      <c r="O798" s="13">
        <f>dados!L713/100</f>
        <v>0</v>
      </c>
      <c r="P798" s="12" t="str">
        <f>LEFT(Tabela2[[#This Row],[Código]],2)</f>
        <v>25</v>
      </c>
    </row>
    <row r="799" spans="2:16" ht="15" customHeight="1" x14ac:dyDescent="0.25">
      <c r="B799" s="31" t="str">
        <f>IF(Tabela2[[#This Row],[Tipo]] = 0,LOOKUP(Tabela2[[#This Row],[RESUMO]],Tabela3[Grupo],Tabela3[Meus produtos]),VLOOKUP(Tabela2[[#This Row],[Código]],Tabela4[[Código NBS/LC116]:[Meus serviços]],3,0))</f>
        <v>Não</v>
      </c>
      <c r="C799" t="str">
        <f>IF(E799=0,TEXT(dados!A714,"00000000"),IF(E799=2,TEXT(dados!A714,"0000"),TEXT(dados!A714,"#")))</f>
        <v>25239000</v>
      </c>
      <c r="D799" t="str">
        <f>IF(dados!B714=0,"",dados!B714)</f>
        <v/>
      </c>
      <c r="E799">
        <f>dados!C714</f>
        <v>0</v>
      </c>
      <c r="F799" t="str">
        <f>dados!D714</f>
        <v>Outros cimentos hidraulicos</v>
      </c>
      <c r="G799"/>
      <c r="H799"/>
      <c r="I799"/>
      <c r="J799"/>
      <c r="K799" s="13"/>
      <c r="L799" s="13">
        <f>dados!I714/100</f>
        <v>0.1502</v>
      </c>
      <c r="M799" s="13">
        <f>dados!J714/100</f>
        <v>0.19170000000000001</v>
      </c>
      <c r="N799" s="13">
        <f>dados!K714/100</f>
        <v>0.12</v>
      </c>
      <c r="O799" s="13">
        <f>dados!L714/100</f>
        <v>0</v>
      </c>
      <c r="P799" s="12" t="str">
        <f>LEFT(Tabela2[[#This Row],[Código]],2)</f>
        <v>25</v>
      </c>
    </row>
    <row r="800" spans="2:16" ht="15" customHeight="1" x14ac:dyDescent="0.25">
      <c r="B800" s="31" t="str">
        <f>IF(Tabela2[[#This Row],[Tipo]] = 0,LOOKUP(Tabela2[[#This Row],[RESUMO]],Tabela3[Grupo],Tabela3[Meus produtos]),VLOOKUP(Tabela2[[#This Row],[Código]],Tabela4[[Código NBS/LC116]:[Meus serviços]],3,0))</f>
        <v>Não</v>
      </c>
      <c r="C800" t="str">
        <f>IF(E800=0,TEXT(dados!A715,"00000000"),IF(E800=2,TEXT(dados!A715,"0000"),TEXT(dados!A715,"#")))</f>
        <v>25241000</v>
      </c>
      <c r="D800" t="str">
        <f>IF(dados!B715=0,"",dados!B715)</f>
        <v/>
      </c>
      <c r="E800">
        <f>dados!C715</f>
        <v>0</v>
      </c>
      <c r="F800" t="str">
        <f>dados!D715</f>
        <v>Crocidolita</v>
      </c>
      <c r="G800"/>
      <c r="H800"/>
      <c r="I800"/>
      <c r="J800"/>
      <c r="K800" s="13"/>
      <c r="L800" s="13">
        <f>dados!I715/100</f>
        <v>0.13449999999999998</v>
      </c>
      <c r="M800" s="13">
        <f>dados!J715/100</f>
        <v>0.1593</v>
      </c>
      <c r="N800" s="13">
        <f>dados!K715/100</f>
        <v>0.12</v>
      </c>
      <c r="O800" s="13">
        <f>dados!L715/100</f>
        <v>0</v>
      </c>
      <c r="P800" s="12" t="str">
        <f>LEFT(Tabela2[[#This Row],[Código]],2)</f>
        <v>25</v>
      </c>
    </row>
    <row r="801" spans="2:16" ht="15" customHeight="1" x14ac:dyDescent="0.25">
      <c r="B801" s="31" t="str">
        <f>IF(Tabela2[[#This Row],[Tipo]] = 0,LOOKUP(Tabela2[[#This Row],[RESUMO]],Tabela3[Grupo],Tabela3[Meus produtos]),VLOOKUP(Tabela2[[#This Row],[Código]],Tabela4[[Código NBS/LC116]:[Meus serviços]],3,0))</f>
        <v>Não</v>
      </c>
      <c r="C801" t="str">
        <f>IF(E801=0,TEXT(dados!A716,"00000000"),IF(E801=2,TEXT(dados!A716,"0000"),TEXT(dados!A716,"#")))</f>
        <v>25249000</v>
      </c>
      <c r="D801" t="str">
        <f>IF(dados!B716=0,"",dados!B716)</f>
        <v/>
      </c>
      <c r="E801">
        <f>dados!C716</f>
        <v>0</v>
      </c>
      <c r="F801" t="str">
        <f>dados!D716</f>
        <v>Outros amiantos (arbesto)</v>
      </c>
      <c r="G801"/>
      <c r="H801"/>
      <c r="I801"/>
      <c r="J801"/>
      <c r="K801" s="13"/>
      <c r="L801" s="13">
        <f>dados!I716/100</f>
        <v>0.13449999999999998</v>
      </c>
      <c r="M801" s="13">
        <f>dados!J716/100</f>
        <v>0.1593</v>
      </c>
      <c r="N801" s="13">
        <f>dados!K716/100</f>
        <v>0.12</v>
      </c>
      <c r="O801" s="13">
        <f>dados!L716/100</f>
        <v>0</v>
      </c>
      <c r="P801" s="12" t="str">
        <f>LEFT(Tabela2[[#This Row],[Código]],2)</f>
        <v>25</v>
      </c>
    </row>
    <row r="802" spans="2:16" ht="15" customHeight="1" x14ac:dyDescent="0.25">
      <c r="B802" s="31" t="str">
        <f>IF(Tabela2[[#This Row],[Tipo]] = 0,LOOKUP(Tabela2[[#This Row],[RESUMO]],Tabela3[Grupo],Tabela3[Meus produtos]),VLOOKUP(Tabela2[[#This Row],[Código]],Tabela4[[Código NBS/LC116]:[Meus serviços]],3,0))</f>
        <v>Não</v>
      </c>
      <c r="C802" t="str">
        <f>IF(E802=0,TEXT(dados!A717,"00000000"),IF(E802=2,TEXT(dados!A717,"0000"),TEXT(dados!A717,"#")))</f>
        <v>25251000</v>
      </c>
      <c r="D802" t="str">
        <f>IF(dados!B717=0,"",dados!B717)</f>
        <v/>
      </c>
      <c r="E802">
        <f>dados!C717</f>
        <v>0</v>
      </c>
      <c r="F802" t="str">
        <f>dados!D717</f>
        <v>Mica em bruto ou clivada em folhas,lamelas irregulares</v>
      </c>
      <c r="G802"/>
      <c r="H802"/>
      <c r="I802"/>
      <c r="J802"/>
      <c r="K802" s="13"/>
      <c r="L802" s="13">
        <f>dados!I717/100</f>
        <v>0.13449999999999998</v>
      </c>
      <c r="M802" s="13">
        <f>dados!J717/100</f>
        <v>0.1593</v>
      </c>
      <c r="N802" s="13">
        <f>dados!K717/100</f>
        <v>0.12</v>
      </c>
      <c r="O802" s="13">
        <f>dados!L717/100</f>
        <v>0</v>
      </c>
      <c r="P802" s="12" t="str">
        <f>LEFT(Tabela2[[#This Row],[Código]],2)</f>
        <v>25</v>
      </c>
    </row>
    <row r="803" spans="2:16" ht="15" customHeight="1" x14ac:dyDescent="0.25">
      <c r="B803" s="31" t="str">
        <f>IF(Tabela2[[#This Row],[Tipo]] = 0,LOOKUP(Tabela2[[#This Row],[RESUMO]],Tabela3[Grupo],Tabela3[Meus produtos]),VLOOKUP(Tabela2[[#This Row],[Código]],Tabela4[[Código NBS/LC116]:[Meus serviços]],3,0))</f>
        <v>Não</v>
      </c>
      <c r="C803" t="str">
        <f>IF(E803=0,TEXT(dados!A718,"00000000"),IF(E803=2,TEXT(dados!A718,"0000"),TEXT(dados!A718,"#")))</f>
        <v>25252000</v>
      </c>
      <c r="D803" t="str">
        <f>IF(dados!B718=0,"",dados!B718)</f>
        <v/>
      </c>
      <c r="E803">
        <f>dados!C718</f>
        <v>0</v>
      </c>
      <c r="F803" t="str">
        <f>dados!D718</f>
        <v>Mica em po</v>
      </c>
      <c r="G803"/>
      <c r="H803"/>
      <c r="I803"/>
      <c r="J803"/>
      <c r="K803" s="13"/>
      <c r="L803" s="13">
        <f>dados!I718/100</f>
        <v>0.13449999999999998</v>
      </c>
      <c r="M803" s="13">
        <f>dados!J718/100</f>
        <v>0.1593</v>
      </c>
      <c r="N803" s="13">
        <f>dados!K718/100</f>
        <v>0.12</v>
      </c>
      <c r="O803" s="13">
        <f>dados!L718/100</f>
        <v>0</v>
      </c>
      <c r="P803" s="12" t="str">
        <f>LEFT(Tabela2[[#This Row],[Código]],2)</f>
        <v>25</v>
      </c>
    </row>
    <row r="804" spans="2:16" ht="15" customHeight="1" x14ac:dyDescent="0.25">
      <c r="B804" s="31" t="str">
        <f>IF(Tabela2[[#This Row],[Tipo]] = 0,LOOKUP(Tabela2[[#This Row],[RESUMO]],Tabela3[Grupo],Tabela3[Meus produtos]),VLOOKUP(Tabela2[[#This Row],[Código]],Tabela4[[Código NBS/LC116]:[Meus serviços]],3,0))</f>
        <v>Não</v>
      </c>
      <c r="C804" t="str">
        <f>IF(E804=0,TEXT(dados!A719,"00000000"),IF(E804=2,TEXT(dados!A719,"0000"),TEXT(dados!A719,"#")))</f>
        <v>25253000</v>
      </c>
      <c r="D804" t="str">
        <f>IF(dados!B719=0,"",dados!B719)</f>
        <v/>
      </c>
      <c r="E804">
        <f>dados!C719</f>
        <v>0</v>
      </c>
      <c r="F804" t="str">
        <f>dados!D719</f>
        <v>Desperdicios de mica</v>
      </c>
      <c r="G804"/>
      <c r="H804"/>
      <c r="I804"/>
      <c r="J804"/>
      <c r="K804" s="13"/>
      <c r="L804" s="13">
        <f>dados!I719/100</f>
        <v>0.13449999999999998</v>
      </c>
      <c r="M804" s="13">
        <f>dados!J719/100</f>
        <v>0.1593</v>
      </c>
      <c r="N804" s="13">
        <f>dados!K719/100</f>
        <v>0.12</v>
      </c>
      <c r="O804" s="13">
        <f>dados!L719/100</f>
        <v>0</v>
      </c>
      <c r="P804" s="12" t="str">
        <f>LEFT(Tabela2[[#This Row],[Código]],2)</f>
        <v>25</v>
      </c>
    </row>
    <row r="805" spans="2:16" ht="15" customHeight="1" x14ac:dyDescent="0.25">
      <c r="B805" s="31" t="str">
        <f>IF(Tabela2[[#This Row],[Tipo]] = 0,LOOKUP(Tabela2[[#This Row],[RESUMO]],Tabela3[Grupo],Tabela3[Meus produtos]),VLOOKUP(Tabela2[[#This Row],[Código]],Tabela4[[Código NBS/LC116]:[Meus serviços]],3,0))</f>
        <v>Não</v>
      </c>
      <c r="C805" t="str">
        <f>IF(E805=0,TEXT(dados!A720,"00000000"),IF(E805=2,TEXT(dados!A720,"0000"),TEXT(dados!A720,"#")))</f>
        <v>25261000</v>
      </c>
      <c r="D805" t="str">
        <f>IF(dados!B720=0,"",dados!B720)</f>
        <v/>
      </c>
      <c r="E805">
        <f>dados!C720</f>
        <v>0</v>
      </c>
      <c r="F805" t="str">
        <f>dados!D720</f>
        <v>Esteatita natural,nao triturada nem em po</v>
      </c>
      <c r="G805"/>
      <c r="H805"/>
      <c r="I805"/>
      <c r="J805"/>
      <c r="K805" s="13"/>
      <c r="L805" s="13">
        <f>dados!I720/100</f>
        <v>0.13449999999999998</v>
      </c>
      <c r="M805" s="13">
        <f>dados!J720/100</f>
        <v>0.1593</v>
      </c>
      <c r="N805" s="13">
        <f>dados!K720/100</f>
        <v>0.12</v>
      </c>
      <c r="O805" s="13">
        <f>dados!L720/100</f>
        <v>0</v>
      </c>
      <c r="P805" s="12" t="str">
        <f>LEFT(Tabela2[[#This Row],[Código]],2)</f>
        <v>25</v>
      </c>
    </row>
    <row r="806" spans="2:16" ht="15" customHeight="1" x14ac:dyDescent="0.25">
      <c r="B806" s="31" t="str">
        <f>IF(Tabela2[[#This Row],[Tipo]] = 0,LOOKUP(Tabela2[[#This Row],[RESUMO]],Tabela3[Grupo],Tabela3[Meus produtos]),VLOOKUP(Tabela2[[#This Row],[Código]],Tabela4[[Código NBS/LC116]:[Meus serviços]],3,0))</f>
        <v>Não</v>
      </c>
      <c r="C806" t="str">
        <f>IF(E806=0,TEXT(dados!A721,"00000000"),IF(E806=2,TEXT(dados!A721,"0000"),TEXT(dados!A721,"#")))</f>
        <v>25262000</v>
      </c>
      <c r="D806" t="str">
        <f>IF(dados!B721=0,"",dados!B721)</f>
        <v/>
      </c>
      <c r="E806">
        <f>dados!C721</f>
        <v>0</v>
      </c>
      <c r="F806" t="str">
        <f>dados!D721</f>
        <v>Esteatita natural,triturada ou em po e talco</v>
      </c>
      <c r="G806"/>
      <c r="H806"/>
      <c r="I806"/>
      <c r="J806"/>
      <c r="K806" s="13"/>
      <c r="L806" s="13">
        <f>dados!I721/100</f>
        <v>0.13449999999999998</v>
      </c>
      <c r="M806" s="13">
        <f>dados!J721/100</f>
        <v>0.1593</v>
      </c>
      <c r="N806" s="13">
        <f>dados!K721/100</f>
        <v>0.12</v>
      </c>
      <c r="O806" s="13">
        <f>dados!L721/100</f>
        <v>0</v>
      </c>
      <c r="P806" s="12" t="str">
        <f>LEFT(Tabela2[[#This Row],[Código]],2)</f>
        <v>25</v>
      </c>
    </row>
    <row r="807" spans="2:16" ht="15" customHeight="1" x14ac:dyDescent="0.25">
      <c r="B807" s="31" t="str">
        <f>IF(Tabela2[[#This Row],[Tipo]] = 0,LOOKUP(Tabela2[[#This Row],[RESUMO]],Tabela3[Grupo],Tabela3[Meus produtos]),VLOOKUP(Tabela2[[#This Row],[Código]],Tabela4[[Código NBS/LC116]:[Meus serviços]],3,0))</f>
        <v>Não</v>
      </c>
      <c r="C807" t="str">
        <f>IF(E807=0,TEXT(dados!A722,"00000000"),IF(E807=2,TEXT(dados!A722,"0000"),TEXT(dados!A722,"#")))</f>
        <v>25280000</v>
      </c>
      <c r="D807" t="str">
        <f>IF(dados!B722=0,"",dados!B722)</f>
        <v/>
      </c>
      <c r="E807">
        <f>dados!C722</f>
        <v>0</v>
      </c>
      <c r="F807" t="str">
        <f>dados!D722</f>
        <v>Boratos naturais e seus concentrados (calcinados ou nao), exceto boratos extraidos de salmouras naturais, acido borico natural com um teor maximo de 85 % de h3bo3, em produto seco</v>
      </c>
      <c r="G807"/>
      <c r="H807"/>
      <c r="I807"/>
      <c r="J807"/>
      <c r="K807" s="13"/>
      <c r="L807" s="13">
        <f>dados!I722/100</f>
        <v>0.13449999999999998</v>
      </c>
      <c r="M807" s="13">
        <f>dados!J722/100</f>
        <v>0.1593</v>
      </c>
      <c r="N807" s="13">
        <f>dados!K722/100</f>
        <v>0.12</v>
      </c>
      <c r="O807" s="13">
        <f>dados!L722/100</f>
        <v>0</v>
      </c>
      <c r="P807" s="12" t="str">
        <f>LEFT(Tabela2[[#This Row],[Código]],2)</f>
        <v>25</v>
      </c>
    </row>
    <row r="808" spans="2:16" ht="15" customHeight="1" x14ac:dyDescent="0.25">
      <c r="B808" s="31" t="str">
        <f>IF(Tabela2[[#This Row],[Tipo]] = 0,LOOKUP(Tabela2[[#This Row],[RESUMO]],Tabela3[Grupo],Tabela3[Meus produtos]),VLOOKUP(Tabela2[[#This Row],[Código]],Tabela4[[Código NBS/LC116]:[Meus serviços]],3,0))</f>
        <v>Não</v>
      </c>
      <c r="C808" t="str">
        <f>IF(E808=0,TEXT(dados!A723,"00000000"),IF(E808=2,TEXT(dados!A723,"0000"),TEXT(dados!A723,"#")))</f>
        <v>25291000</v>
      </c>
      <c r="D808" t="str">
        <f>IF(dados!B723=0,"",dados!B723)</f>
        <v/>
      </c>
      <c r="E808">
        <f>dados!C723</f>
        <v>0</v>
      </c>
      <c r="F808" t="str">
        <f>dados!D723</f>
        <v>Feldspato</v>
      </c>
      <c r="G808"/>
      <c r="H808"/>
      <c r="I808"/>
      <c r="J808"/>
      <c r="K808" s="13"/>
      <c r="L808" s="13">
        <f>dados!I723/100</f>
        <v>0.13449999999999998</v>
      </c>
      <c r="M808" s="13">
        <f>dados!J723/100</f>
        <v>0.1593</v>
      </c>
      <c r="N808" s="13">
        <f>dados!K723/100</f>
        <v>0.12</v>
      </c>
      <c r="O808" s="13">
        <f>dados!L723/100</f>
        <v>0</v>
      </c>
      <c r="P808" s="12" t="str">
        <f>LEFT(Tabela2[[#This Row],[Código]],2)</f>
        <v>25</v>
      </c>
    </row>
    <row r="809" spans="2:16" ht="15" customHeight="1" x14ac:dyDescent="0.25">
      <c r="B809" s="31" t="str">
        <f>IF(Tabela2[[#This Row],[Tipo]] = 0,LOOKUP(Tabela2[[#This Row],[RESUMO]],Tabela3[Grupo],Tabela3[Meus produtos]),VLOOKUP(Tabela2[[#This Row],[Código]],Tabela4[[Código NBS/LC116]:[Meus serviços]],3,0))</f>
        <v>Não</v>
      </c>
      <c r="C809" t="str">
        <f>IF(E809=0,TEXT(dados!A724,"00000000"),IF(E809=2,TEXT(dados!A724,"0000"),TEXT(dados!A724,"#")))</f>
        <v>25292100</v>
      </c>
      <c r="D809" t="str">
        <f>IF(dados!B724=0,"",dados!B724)</f>
        <v/>
      </c>
      <c r="E809">
        <f>dados!C724</f>
        <v>0</v>
      </c>
      <c r="F809" t="str">
        <f>dados!D724</f>
        <v>Espatofluor contendo peso&lt;=97% de fluoreto de calcio</v>
      </c>
      <c r="G809"/>
      <c r="H809"/>
      <c r="I809"/>
      <c r="J809"/>
      <c r="K809" s="13"/>
      <c r="L809" s="13">
        <f>dados!I724/100</f>
        <v>0.13449999999999998</v>
      </c>
      <c r="M809" s="13">
        <f>dados!J724/100</f>
        <v>0.1593</v>
      </c>
      <c r="N809" s="13">
        <f>dados!K724/100</f>
        <v>0.12</v>
      </c>
      <c r="O809" s="13">
        <f>dados!L724/100</f>
        <v>0</v>
      </c>
      <c r="P809" s="12" t="str">
        <f>LEFT(Tabela2[[#This Row],[Código]],2)</f>
        <v>25</v>
      </c>
    </row>
    <row r="810" spans="2:16" ht="15" customHeight="1" x14ac:dyDescent="0.25">
      <c r="B810" s="31" t="str">
        <f>IF(Tabela2[[#This Row],[Tipo]] = 0,LOOKUP(Tabela2[[#This Row],[RESUMO]],Tabela3[Grupo],Tabela3[Meus produtos]),VLOOKUP(Tabela2[[#This Row],[Código]],Tabela4[[Código NBS/LC116]:[Meus serviços]],3,0))</f>
        <v>Não</v>
      </c>
      <c r="C810" t="str">
        <f>IF(E810=0,TEXT(dados!A725,"00000000"),IF(E810=2,TEXT(dados!A725,"0000"),TEXT(dados!A725,"#")))</f>
        <v>25292200</v>
      </c>
      <c r="D810" t="str">
        <f>IF(dados!B725=0,"",dados!B725)</f>
        <v/>
      </c>
      <c r="E810">
        <f>dados!C725</f>
        <v>0</v>
      </c>
      <c r="F810" t="str">
        <f>dados!D725</f>
        <v>Espatofluor contendo peso&gt;97% de fluoreto de calcio</v>
      </c>
      <c r="G810"/>
      <c r="H810"/>
      <c r="I810"/>
      <c r="J810"/>
      <c r="K810" s="13"/>
      <c r="L810" s="13">
        <f>dados!I725/100</f>
        <v>0.13449999999999998</v>
      </c>
      <c r="M810" s="13">
        <f>dados!J725/100</f>
        <v>0.1593</v>
      </c>
      <c r="N810" s="13">
        <f>dados!K725/100</f>
        <v>0.12</v>
      </c>
      <c r="O810" s="13">
        <f>dados!L725/100</f>
        <v>0</v>
      </c>
      <c r="P810" s="12" t="str">
        <f>LEFT(Tabela2[[#This Row],[Código]],2)</f>
        <v>25</v>
      </c>
    </row>
    <row r="811" spans="2:16" ht="15" customHeight="1" x14ac:dyDescent="0.25">
      <c r="B811" s="31" t="str">
        <f>IF(Tabela2[[#This Row],[Tipo]] = 0,LOOKUP(Tabela2[[#This Row],[RESUMO]],Tabela3[Grupo],Tabela3[Meus produtos]),VLOOKUP(Tabela2[[#This Row],[Código]],Tabela4[[Código NBS/LC116]:[Meus serviços]],3,0))</f>
        <v>Não</v>
      </c>
      <c r="C811" t="str">
        <f>IF(E811=0,TEXT(dados!A726,"00000000"),IF(E811=2,TEXT(dados!A726,"0000"),TEXT(dados!A726,"#")))</f>
        <v>25293000</v>
      </c>
      <c r="D811" t="str">
        <f>IF(dados!B726=0,"",dados!B726)</f>
        <v/>
      </c>
      <c r="E811">
        <f>dados!C726</f>
        <v>0</v>
      </c>
      <c r="F811" t="str">
        <f>dados!D726</f>
        <v>Leucita,nefelina e nefelina-sienito</v>
      </c>
      <c r="G811"/>
      <c r="H811"/>
      <c r="I811"/>
      <c r="J811"/>
      <c r="K811" s="13"/>
      <c r="L811" s="13">
        <f>dados!I726/100</f>
        <v>0.13449999999999998</v>
      </c>
      <c r="M811" s="13">
        <f>dados!J726/100</f>
        <v>0.1593</v>
      </c>
      <c r="N811" s="13">
        <f>dados!K726/100</f>
        <v>0.12</v>
      </c>
      <c r="O811" s="13">
        <f>dados!L726/100</f>
        <v>0</v>
      </c>
      <c r="P811" s="12" t="str">
        <f>LEFT(Tabela2[[#This Row],[Código]],2)</f>
        <v>25</v>
      </c>
    </row>
    <row r="812" spans="2:16" ht="15" customHeight="1" x14ac:dyDescent="0.25">
      <c r="B812" s="31" t="str">
        <f>IF(Tabela2[[#This Row],[Tipo]] = 0,LOOKUP(Tabela2[[#This Row],[RESUMO]],Tabela3[Grupo],Tabela3[Meus produtos]),VLOOKUP(Tabela2[[#This Row],[Código]],Tabela4[[Código NBS/LC116]:[Meus serviços]],3,0))</f>
        <v>Não</v>
      </c>
      <c r="C812" t="str">
        <f>IF(E812=0,TEXT(dados!A727,"00000000"),IF(E812=2,TEXT(dados!A727,"0000"),TEXT(dados!A727,"#")))</f>
        <v>25301010</v>
      </c>
      <c r="D812" t="str">
        <f>IF(dados!B727=0,"",dados!B727)</f>
        <v/>
      </c>
      <c r="E812">
        <f>dados!C727</f>
        <v>0</v>
      </c>
      <c r="F812" t="str">
        <f>dados!D727</f>
        <v>Perlita nao expandida</v>
      </c>
      <c r="G812"/>
      <c r="H812"/>
      <c r="I812"/>
      <c r="J812"/>
      <c r="K812" s="13"/>
      <c r="L812" s="13">
        <f>dados!I727/100</f>
        <v>0.13449999999999998</v>
      </c>
      <c r="M812" s="13">
        <f>dados!J727/100</f>
        <v>0.1593</v>
      </c>
      <c r="N812" s="13">
        <f>dados!K727/100</f>
        <v>0.12</v>
      </c>
      <c r="O812" s="13">
        <f>dados!L727/100</f>
        <v>0</v>
      </c>
      <c r="P812" s="12" t="str">
        <f>LEFT(Tabela2[[#This Row],[Código]],2)</f>
        <v>25</v>
      </c>
    </row>
    <row r="813" spans="2:16" ht="15" customHeight="1" x14ac:dyDescent="0.25">
      <c r="B813" s="31" t="str">
        <f>IF(Tabela2[[#This Row],[Tipo]] = 0,LOOKUP(Tabela2[[#This Row],[RESUMO]],Tabela3[Grupo],Tabela3[Meus produtos]),VLOOKUP(Tabela2[[#This Row],[Código]],Tabela4[[Código NBS/LC116]:[Meus serviços]],3,0))</f>
        <v>Não</v>
      </c>
      <c r="C813" t="str">
        <f>IF(E813=0,TEXT(dados!A728,"00000000"),IF(E813=2,TEXT(dados!A728,"0000"),TEXT(dados!A728,"#")))</f>
        <v>25301090</v>
      </c>
      <c r="D813" t="str">
        <f>IF(dados!B728=0,"",dados!B728)</f>
        <v/>
      </c>
      <c r="E813">
        <f>dados!C728</f>
        <v>0</v>
      </c>
      <c r="F813" t="str">
        <f>dados!D728</f>
        <v>Vermiculita e cloritas,nao expandidas</v>
      </c>
      <c r="G813"/>
      <c r="H813"/>
      <c r="I813"/>
      <c r="J813"/>
      <c r="K813" s="13"/>
      <c r="L813" s="13">
        <f>dados!I728/100</f>
        <v>0.13449999999999998</v>
      </c>
      <c r="M813" s="13">
        <f>dados!J728/100</f>
        <v>0.1593</v>
      </c>
      <c r="N813" s="13">
        <f>dados!K728/100</f>
        <v>0.12</v>
      </c>
      <c r="O813" s="13">
        <f>dados!L728/100</f>
        <v>0</v>
      </c>
      <c r="P813" s="12" t="str">
        <f>LEFT(Tabela2[[#This Row],[Código]],2)</f>
        <v>25</v>
      </c>
    </row>
    <row r="814" spans="2:16" ht="15" customHeight="1" x14ac:dyDescent="0.25">
      <c r="B814" s="31" t="str">
        <f>IF(Tabela2[[#This Row],[Tipo]] = 0,LOOKUP(Tabela2[[#This Row],[RESUMO]],Tabela3[Grupo],Tabela3[Meus produtos]),VLOOKUP(Tabela2[[#This Row],[Código]],Tabela4[[Código NBS/LC116]:[Meus serviços]],3,0))</f>
        <v>Não</v>
      </c>
      <c r="C814" t="str">
        <f>IF(E814=0,TEXT(dados!A729,"00000000"),IF(E814=2,TEXT(dados!A729,"0000"),TEXT(dados!A729,"#")))</f>
        <v>25302000</v>
      </c>
      <c r="D814" t="str">
        <f>IF(dados!B729=0,"",dados!B729)</f>
        <v/>
      </c>
      <c r="E814">
        <f>dados!C729</f>
        <v>0</v>
      </c>
      <c r="F814" t="str">
        <f>dados!D729</f>
        <v>Kieserita,epsomita (sulfatos de magnesio naturais)</v>
      </c>
      <c r="G814"/>
      <c r="H814"/>
      <c r="I814"/>
      <c r="J814"/>
      <c r="K814" s="13"/>
      <c r="L814" s="13">
        <f>dados!I729/100</f>
        <v>0.13449999999999998</v>
      </c>
      <c r="M814" s="13">
        <f>dados!J729/100</f>
        <v>0.1593</v>
      </c>
      <c r="N814" s="13">
        <f>dados!K729/100</f>
        <v>0.12</v>
      </c>
      <c r="O814" s="13">
        <f>dados!L729/100</f>
        <v>0</v>
      </c>
      <c r="P814" s="12" t="str">
        <f>LEFT(Tabela2[[#This Row],[Código]],2)</f>
        <v>25</v>
      </c>
    </row>
    <row r="815" spans="2:16" ht="15" customHeight="1" x14ac:dyDescent="0.25">
      <c r="B815" s="31" t="str">
        <f>IF(Tabela2[[#This Row],[Tipo]] = 0,LOOKUP(Tabela2[[#This Row],[RESUMO]],Tabela3[Grupo],Tabela3[Meus produtos]),VLOOKUP(Tabela2[[#This Row],[Código]],Tabela4[[Código NBS/LC116]:[Meus serviços]],3,0))</f>
        <v>Não</v>
      </c>
      <c r="C815" t="str">
        <f>IF(E815=0,TEXT(dados!A730,"00000000"),IF(E815=2,TEXT(dados!A730,"0000"),TEXT(dados!A730,"#")))</f>
        <v>25309010</v>
      </c>
      <c r="D815" t="str">
        <f>IF(dados!B730=0,"",dados!B730)</f>
        <v/>
      </c>
      <c r="E815">
        <f>dados!C730</f>
        <v>0</v>
      </c>
      <c r="F815" t="str">
        <f>dados!D730</f>
        <v>Espodumenio</v>
      </c>
      <c r="G815"/>
      <c r="H815"/>
      <c r="I815"/>
      <c r="J815"/>
      <c r="K815" s="13"/>
      <c r="L815" s="13">
        <f>dados!I730/100</f>
        <v>0.13449999999999998</v>
      </c>
      <c r="M815" s="13">
        <f>dados!J730/100</f>
        <v>0.1593</v>
      </c>
      <c r="N815" s="13">
        <f>dados!K730/100</f>
        <v>0.12</v>
      </c>
      <c r="O815" s="13">
        <f>dados!L730/100</f>
        <v>0</v>
      </c>
      <c r="P815" s="12" t="str">
        <f>LEFT(Tabela2[[#This Row],[Código]],2)</f>
        <v>25</v>
      </c>
    </row>
    <row r="816" spans="2:16" ht="15" customHeight="1" x14ac:dyDescent="0.25">
      <c r="B816" s="31" t="str">
        <f>IF(Tabela2[[#This Row],[Tipo]] = 0,LOOKUP(Tabela2[[#This Row],[RESUMO]],Tabela3[Grupo],Tabela3[Meus produtos]),VLOOKUP(Tabela2[[#This Row],[Código]],Tabela4[[Código NBS/LC116]:[Meus serviços]],3,0))</f>
        <v>Não</v>
      </c>
      <c r="C816" t="str">
        <f>IF(E816=0,TEXT(dados!A731,"00000000"),IF(E816=2,TEXT(dados!A731,"0000"),TEXT(dados!A731,"#")))</f>
        <v>25309020</v>
      </c>
      <c r="D816" t="str">
        <f>IF(dados!B731=0,"",dados!B731)</f>
        <v/>
      </c>
      <c r="E816">
        <f>dados!C731</f>
        <v>0</v>
      </c>
      <c r="F816" t="str">
        <f>dados!D731</f>
        <v>Areias de zirconio microniz.p/prepar.de esmaltes ceram.</v>
      </c>
      <c r="G816"/>
      <c r="H816"/>
      <c r="I816"/>
      <c r="J816"/>
      <c r="K816" s="13"/>
      <c r="L816" s="13">
        <f>dados!I731/100</f>
        <v>0.13449999999999998</v>
      </c>
      <c r="M816" s="13">
        <f>dados!J731/100</f>
        <v>0.1593</v>
      </c>
      <c r="N816" s="13">
        <f>dados!K731/100</f>
        <v>0.12</v>
      </c>
      <c r="O816" s="13">
        <f>dados!L731/100</f>
        <v>0</v>
      </c>
      <c r="P816" s="12" t="str">
        <f>LEFT(Tabela2[[#This Row],[Código]],2)</f>
        <v>25</v>
      </c>
    </row>
    <row r="817" spans="2:16" ht="15" customHeight="1" x14ac:dyDescent="0.25">
      <c r="B817" s="31" t="str">
        <f>IF(Tabela2[[#This Row],[Tipo]] = 0,LOOKUP(Tabela2[[#This Row],[RESUMO]],Tabela3[Grupo],Tabela3[Meus produtos]),VLOOKUP(Tabela2[[#This Row],[Código]],Tabela4[[Código NBS/LC116]:[Meus serviços]],3,0))</f>
        <v>Não</v>
      </c>
      <c r="C817" t="str">
        <f>IF(E817=0,TEXT(dados!A732,"00000000"),IF(E817=2,TEXT(dados!A732,"0000"),TEXT(dados!A732,"#")))</f>
        <v>25309030</v>
      </c>
      <c r="D817" t="str">
        <f>IF(dados!B732=0,"",dados!B732)</f>
        <v/>
      </c>
      <c r="E817">
        <f>dados!C732</f>
        <v>0</v>
      </c>
      <c r="F817" t="str">
        <f>dados!D732</f>
        <v>Minerais de metais das terras raras</v>
      </c>
      <c r="G817"/>
      <c r="H817"/>
      <c r="I817"/>
      <c r="J817"/>
      <c r="K817" s="13"/>
      <c r="L817" s="13">
        <f>dados!I732/100</f>
        <v>0.13449999999999998</v>
      </c>
      <c r="M817" s="13">
        <f>dados!J732/100</f>
        <v>0.1593</v>
      </c>
      <c r="N817" s="13">
        <f>dados!K732/100</f>
        <v>0.12</v>
      </c>
      <c r="O817" s="13">
        <f>dados!L732/100</f>
        <v>0</v>
      </c>
      <c r="P817" s="12" t="str">
        <f>LEFT(Tabela2[[#This Row],[Código]],2)</f>
        <v>25</v>
      </c>
    </row>
    <row r="818" spans="2:16" ht="15" customHeight="1" x14ac:dyDescent="0.25">
      <c r="B818" s="31" t="str">
        <f>IF(Tabela2[[#This Row],[Tipo]] = 0,LOOKUP(Tabela2[[#This Row],[RESUMO]],Tabela3[Grupo],Tabela3[Meus produtos]),VLOOKUP(Tabela2[[#This Row],[Código]],Tabela4[[Código NBS/LC116]:[Meus serviços]],3,0))</f>
        <v>Não</v>
      </c>
      <c r="C818" t="str">
        <f>IF(E818=0,TEXT(dados!A733,"00000000"),IF(E818=2,TEXT(dados!A733,"0000"),TEXT(dados!A733,"#")))</f>
        <v>25309040</v>
      </c>
      <c r="D818" t="str">
        <f>IF(dados!B733=0,"",dados!B733)</f>
        <v/>
      </c>
      <c r="E818">
        <f>dados!C733</f>
        <v>0</v>
      </c>
      <c r="F818" t="str">
        <f>dados!D733</f>
        <v>Terras corantes</v>
      </c>
      <c r="G818"/>
      <c r="H818"/>
      <c r="I818"/>
      <c r="J818"/>
      <c r="K818" s="13"/>
      <c r="L818" s="13">
        <f>dados!I733/100</f>
        <v>0.13449999999999998</v>
      </c>
      <c r="M818" s="13">
        <f>dados!J733/100</f>
        <v>0.1593</v>
      </c>
      <c r="N818" s="13">
        <f>dados!K733/100</f>
        <v>0.12</v>
      </c>
      <c r="O818" s="13">
        <f>dados!L733/100</f>
        <v>0</v>
      </c>
      <c r="P818" s="12" t="str">
        <f>LEFT(Tabela2[[#This Row],[Código]],2)</f>
        <v>25</v>
      </c>
    </row>
    <row r="819" spans="2:16" ht="15" customHeight="1" x14ac:dyDescent="0.25">
      <c r="B819" s="31" t="str">
        <f>IF(Tabela2[[#This Row],[Tipo]] = 0,LOOKUP(Tabela2[[#This Row],[RESUMO]],Tabela3[Grupo],Tabela3[Meus produtos]),VLOOKUP(Tabela2[[#This Row],[Código]],Tabela4[[Código NBS/LC116]:[Meus serviços]],3,0))</f>
        <v>Não</v>
      </c>
      <c r="C819" t="str">
        <f>IF(E819=0,TEXT(dados!A734,"00000000"),IF(E819=2,TEXT(dados!A734,"0000"),TEXT(dados!A734,"#")))</f>
        <v>25309090</v>
      </c>
      <c r="D819" t="str">
        <f>IF(dados!B734=0,"",dados!B734)</f>
        <v/>
      </c>
      <c r="E819">
        <f>dados!C734</f>
        <v>0</v>
      </c>
      <c r="F819" t="str">
        <f>dados!D734</f>
        <v>Outros materias minerais</v>
      </c>
      <c r="G819"/>
      <c r="H819"/>
      <c r="I819"/>
      <c r="J819"/>
      <c r="K819" s="13"/>
      <c r="L819" s="13">
        <f>dados!I734/100</f>
        <v>0.13449999999999998</v>
      </c>
      <c r="M819" s="13">
        <f>dados!J734/100</f>
        <v>0.1593</v>
      </c>
      <c r="N819" s="13">
        <f>dados!K734/100</f>
        <v>0.12</v>
      </c>
      <c r="O819" s="13">
        <f>dados!L734/100</f>
        <v>0</v>
      </c>
      <c r="P819" s="12" t="str">
        <f>LEFT(Tabela2[[#This Row],[Código]],2)</f>
        <v>25</v>
      </c>
    </row>
    <row r="820" spans="2:16" ht="15" customHeight="1" x14ac:dyDescent="0.25">
      <c r="B820" s="31" t="str">
        <f>IF(Tabela2[[#This Row],[Tipo]] = 0,LOOKUP(Tabela2[[#This Row],[RESUMO]],Tabela3[Grupo],Tabela3[Meus produtos]),VLOOKUP(Tabela2[[#This Row],[Código]],Tabela4[[Código NBS/LC116]:[Meus serviços]],3,0))</f>
        <v>Não</v>
      </c>
      <c r="C820" t="str">
        <f>IF(E820=0,TEXT(dados!A735,"00000000"),IF(E820=2,TEXT(dados!A735,"0000"),TEXT(dados!A735,"#")))</f>
        <v>26011100</v>
      </c>
      <c r="D820" t="str">
        <f>IF(dados!B735=0,"",dados!B735)</f>
        <v/>
      </c>
      <c r="E820">
        <f>dados!C735</f>
        <v>0</v>
      </c>
      <c r="F820" t="str">
        <f>dados!D735</f>
        <v>Minerios de ferro nao aglomerados e seus concentrados</v>
      </c>
      <c r="G820"/>
      <c r="H820"/>
      <c r="I820"/>
      <c r="J820"/>
      <c r="K820" s="13"/>
      <c r="L820" s="13">
        <f>dados!I735/100</f>
        <v>0.13449999999999998</v>
      </c>
      <c r="M820" s="13">
        <f>dados!J735/100</f>
        <v>0.1545</v>
      </c>
      <c r="N820" s="13">
        <f>dados!K735/100</f>
        <v>0.18</v>
      </c>
      <c r="O820" s="13">
        <f>dados!L735/100</f>
        <v>0</v>
      </c>
      <c r="P820" s="12" t="str">
        <f>LEFT(Tabela2[[#This Row],[Código]],2)</f>
        <v>26</v>
      </c>
    </row>
    <row r="821" spans="2:16" ht="15" customHeight="1" x14ac:dyDescent="0.25">
      <c r="B821" s="31" t="str">
        <f>IF(Tabela2[[#This Row],[Tipo]] = 0,LOOKUP(Tabela2[[#This Row],[RESUMO]],Tabela3[Grupo],Tabela3[Meus produtos]),VLOOKUP(Tabela2[[#This Row],[Código]],Tabela4[[Código NBS/LC116]:[Meus serviços]],3,0))</f>
        <v>Não</v>
      </c>
      <c r="C821" t="str">
        <f>IF(E821=0,TEXT(dados!A736,"00000000"),IF(E821=2,TEXT(dados!A736,"0000"),TEXT(dados!A736,"#")))</f>
        <v>26011210</v>
      </c>
      <c r="D821" t="str">
        <f>IF(dados!B736=0,"",dados!B736)</f>
        <v/>
      </c>
      <c r="E821">
        <f>dados!C736</f>
        <v>0</v>
      </c>
      <c r="F821" t="str">
        <f>dados!D736</f>
        <v>Minerios de ferro e seus concentrados aglomerados por processo de peletizacao, de diametro superior ou igual a 8mm e inferior ou igual a 18mm</v>
      </c>
      <c r="G821"/>
      <c r="H821"/>
      <c r="I821"/>
      <c r="J821"/>
      <c r="K821" s="13"/>
      <c r="L821" s="13">
        <f>dados!I736/100</f>
        <v>0.13449999999999998</v>
      </c>
      <c r="M821" s="13">
        <f>dados!J736/100</f>
        <v>0.1545</v>
      </c>
      <c r="N821" s="13">
        <f>dados!K736/100</f>
        <v>0.18</v>
      </c>
      <c r="O821" s="13">
        <f>dados!L736/100</f>
        <v>0</v>
      </c>
      <c r="P821" s="12" t="str">
        <f>LEFT(Tabela2[[#This Row],[Código]],2)</f>
        <v>26</v>
      </c>
    </row>
    <row r="822" spans="2:16" ht="15" customHeight="1" x14ac:dyDescent="0.25">
      <c r="B822" s="31" t="str">
        <f>IF(Tabela2[[#This Row],[Tipo]] = 0,LOOKUP(Tabela2[[#This Row],[RESUMO]],Tabela3[Grupo],Tabela3[Meus produtos]),VLOOKUP(Tabela2[[#This Row],[Código]],Tabela4[[Código NBS/LC116]:[Meus serviços]],3,0))</f>
        <v>Não</v>
      </c>
      <c r="C822" t="str">
        <f>IF(E822=0,TEXT(dados!A737,"00000000"),IF(E822=2,TEXT(dados!A737,"0000"),TEXT(dados!A737,"#")))</f>
        <v>26011290</v>
      </c>
      <c r="D822" t="str">
        <f>IF(dados!B737=0,"",dados!B737)</f>
        <v/>
      </c>
      <c r="E822">
        <f>dados!C737</f>
        <v>0</v>
      </c>
      <c r="F822" t="str">
        <f>dados!D737</f>
        <v>Outros minerios de ferro aglomerados</v>
      </c>
      <c r="G822"/>
      <c r="H822"/>
      <c r="I822"/>
      <c r="J822"/>
      <c r="K822" s="13"/>
      <c r="L822" s="13">
        <f>dados!I737/100</f>
        <v>0.13449999999999998</v>
      </c>
      <c r="M822" s="13">
        <f>dados!J737/100</f>
        <v>0.1545</v>
      </c>
      <c r="N822" s="13">
        <f>dados!K737/100</f>
        <v>0.18</v>
      </c>
      <c r="O822" s="13">
        <f>dados!L737/100</f>
        <v>0</v>
      </c>
      <c r="P822" s="12" t="str">
        <f>LEFT(Tabela2[[#This Row],[Código]],2)</f>
        <v>26</v>
      </c>
    </row>
    <row r="823" spans="2:16" ht="15" customHeight="1" x14ac:dyDescent="0.25">
      <c r="B823" s="31" t="str">
        <f>IF(Tabela2[[#This Row],[Tipo]] = 0,LOOKUP(Tabela2[[#This Row],[RESUMO]],Tabela3[Grupo],Tabela3[Meus produtos]),VLOOKUP(Tabela2[[#This Row],[Código]],Tabela4[[Código NBS/LC116]:[Meus serviços]],3,0))</f>
        <v>Não</v>
      </c>
      <c r="C823" t="str">
        <f>IF(E823=0,TEXT(dados!A738,"00000000"),IF(E823=2,TEXT(dados!A738,"0000"),TEXT(dados!A738,"#")))</f>
        <v>26012000</v>
      </c>
      <c r="D823" t="str">
        <f>IF(dados!B738=0,"",dados!B738)</f>
        <v/>
      </c>
      <c r="E823">
        <f>dados!C738</f>
        <v>0</v>
      </c>
      <c r="F823" t="str">
        <f>dados!D738</f>
        <v>Piritas de ferro ustuladas (cinzas de piritas)</v>
      </c>
      <c r="G823"/>
      <c r="H823"/>
      <c r="I823"/>
      <c r="J823"/>
      <c r="K823" s="13"/>
      <c r="L823" s="13">
        <f>dados!I738/100</f>
        <v>0.13449999999999998</v>
      </c>
      <c r="M823" s="13">
        <f>dados!J738/100</f>
        <v>0.1545</v>
      </c>
      <c r="N823" s="13">
        <f>dados!K738/100</f>
        <v>0.18</v>
      </c>
      <c r="O823" s="13">
        <f>dados!L738/100</f>
        <v>0</v>
      </c>
      <c r="P823" s="12" t="str">
        <f>LEFT(Tabela2[[#This Row],[Código]],2)</f>
        <v>26</v>
      </c>
    </row>
    <row r="824" spans="2:16" ht="15" customHeight="1" x14ac:dyDescent="0.25">
      <c r="B824" s="31" t="str">
        <f>IF(Tabela2[[#This Row],[Tipo]] = 0,LOOKUP(Tabela2[[#This Row],[RESUMO]],Tabela3[Grupo],Tabela3[Meus produtos]),VLOOKUP(Tabela2[[#This Row],[Código]],Tabela4[[Código NBS/LC116]:[Meus serviços]],3,0))</f>
        <v>Não</v>
      </c>
      <c r="C824" t="str">
        <f>IF(E824=0,TEXT(dados!A739,"00000000"),IF(E824=2,TEXT(dados!A739,"0000"),TEXT(dados!A739,"#")))</f>
        <v>26020010</v>
      </c>
      <c r="D824" t="str">
        <f>IF(dados!B739=0,"",dados!B739)</f>
        <v/>
      </c>
      <c r="E824">
        <f>dados!C739</f>
        <v>0</v>
      </c>
      <c r="F824" t="str">
        <f>dados!D739</f>
        <v>Minerios de manganes aglomerados e seus concentrados</v>
      </c>
      <c r="G824"/>
      <c r="H824"/>
      <c r="I824"/>
      <c r="J824"/>
      <c r="K824" s="13"/>
      <c r="L824" s="13">
        <f>dados!I739/100</f>
        <v>0.13449999999999998</v>
      </c>
      <c r="M824" s="13">
        <f>dados!J739/100</f>
        <v>0.1545</v>
      </c>
      <c r="N824" s="13">
        <f>dados!K739/100</f>
        <v>0.18</v>
      </c>
      <c r="O824" s="13">
        <f>dados!L739/100</f>
        <v>0</v>
      </c>
      <c r="P824" s="12" t="str">
        <f>LEFT(Tabela2[[#This Row],[Código]],2)</f>
        <v>26</v>
      </c>
    </row>
    <row r="825" spans="2:16" ht="15" customHeight="1" x14ac:dyDescent="0.25">
      <c r="B825" s="31" t="str">
        <f>IF(Tabela2[[#This Row],[Tipo]] = 0,LOOKUP(Tabela2[[#This Row],[RESUMO]],Tabela3[Grupo],Tabela3[Meus produtos]),VLOOKUP(Tabela2[[#This Row],[Código]],Tabela4[[Código NBS/LC116]:[Meus serviços]],3,0))</f>
        <v>Não</v>
      </c>
      <c r="C825" t="str">
        <f>IF(E825=0,TEXT(dados!A740,"00000000"),IF(E825=2,TEXT(dados!A740,"0000"),TEXT(dados!A740,"#")))</f>
        <v>26020090</v>
      </c>
      <c r="D825" t="str">
        <f>IF(dados!B740=0,"",dados!B740)</f>
        <v/>
      </c>
      <c r="E825">
        <f>dados!C740</f>
        <v>0</v>
      </c>
      <c r="F825" t="str">
        <f>dados!D740</f>
        <v>Outros minerios de manganes aglomerados e seus concentrados</v>
      </c>
      <c r="G825"/>
      <c r="H825"/>
      <c r="I825"/>
      <c r="J825"/>
      <c r="K825" s="13"/>
      <c r="L825" s="13">
        <f>dados!I740/100</f>
        <v>0.13449999999999998</v>
      </c>
      <c r="M825" s="13">
        <f>dados!J740/100</f>
        <v>0.1545</v>
      </c>
      <c r="N825" s="13">
        <f>dados!K740/100</f>
        <v>0.18</v>
      </c>
      <c r="O825" s="13">
        <f>dados!L740/100</f>
        <v>0</v>
      </c>
      <c r="P825" s="12" t="str">
        <f>LEFT(Tabela2[[#This Row],[Código]],2)</f>
        <v>26</v>
      </c>
    </row>
    <row r="826" spans="2:16" ht="15" customHeight="1" x14ac:dyDescent="0.25">
      <c r="B826" s="31" t="str">
        <f>IF(Tabela2[[#This Row],[Tipo]] = 0,LOOKUP(Tabela2[[#This Row],[RESUMO]],Tabela3[Grupo],Tabela3[Meus produtos]),VLOOKUP(Tabela2[[#This Row],[Código]],Tabela4[[Código NBS/LC116]:[Meus serviços]],3,0))</f>
        <v>Não</v>
      </c>
      <c r="C826" t="str">
        <f>IF(E826=0,TEXT(dados!A741,"00000000"),IF(E826=2,TEXT(dados!A741,"0000"),TEXT(dados!A741,"#")))</f>
        <v>26030010</v>
      </c>
      <c r="D826" t="str">
        <f>IF(dados!B741=0,"",dados!B741)</f>
        <v/>
      </c>
      <c r="E826">
        <f>dados!C741</f>
        <v>0</v>
      </c>
      <c r="F826" t="str">
        <f>dados!D741</f>
        <v>Sulfetos de minerios de cobre</v>
      </c>
      <c r="G826"/>
      <c r="H826"/>
      <c r="I826"/>
      <c r="J826"/>
      <c r="K826" s="13"/>
      <c r="L826" s="13">
        <f>dados!I741/100</f>
        <v>0.13449999999999998</v>
      </c>
      <c r="M826" s="13">
        <f>dados!J741/100</f>
        <v>0.1545</v>
      </c>
      <c r="N826" s="13">
        <f>dados!K741/100</f>
        <v>0.18</v>
      </c>
      <c r="O826" s="13">
        <f>dados!L741/100</f>
        <v>0</v>
      </c>
      <c r="P826" s="12" t="str">
        <f>LEFT(Tabela2[[#This Row],[Código]],2)</f>
        <v>26</v>
      </c>
    </row>
    <row r="827" spans="2:16" ht="15" customHeight="1" x14ac:dyDescent="0.25">
      <c r="B827" s="31" t="str">
        <f>IF(Tabela2[[#This Row],[Tipo]] = 0,LOOKUP(Tabela2[[#This Row],[RESUMO]],Tabela3[Grupo],Tabela3[Meus produtos]),VLOOKUP(Tabela2[[#This Row],[Código]],Tabela4[[Código NBS/LC116]:[Meus serviços]],3,0))</f>
        <v>Não</v>
      </c>
      <c r="C827" t="str">
        <f>IF(E827=0,TEXT(dados!A742,"00000000"),IF(E827=2,TEXT(dados!A742,"0000"),TEXT(dados!A742,"#")))</f>
        <v>26030090</v>
      </c>
      <c r="D827" t="str">
        <f>IF(dados!B742=0,"",dados!B742)</f>
        <v/>
      </c>
      <c r="E827">
        <f>dados!C742</f>
        <v>0</v>
      </c>
      <c r="F827" t="str">
        <f>dados!D742</f>
        <v>Outros minerios de cobre e seus concentrados</v>
      </c>
      <c r="G827"/>
      <c r="H827"/>
      <c r="I827"/>
      <c r="J827"/>
      <c r="K827" s="13"/>
      <c r="L827" s="13">
        <f>dados!I742/100</f>
        <v>0.13449999999999998</v>
      </c>
      <c r="M827" s="13">
        <f>dados!J742/100</f>
        <v>0.1545</v>
      </c>
      <c r="N827" s="13">
        <f>dados!K742/100</f>
        <v>0.18</v>
      </c>
      <c r="O827" s="13">
        <f>dados!L742/100</f>
        <v>0</v>
      </c>
      <c r="P827" s="12" t="str">
        <f>LEFT(Tabela2[[#This Row],[Código]],2)</f>
        <v>26</v>
      </c>
    </row>
    <row r="828" spans="2:16" ht="15" customHeight="1" x14ac:dyDescent="0.25">
      <c r="B828" s="31" t="str">
        <f>IF(Tabela2[[#This Row],[Tipo]] = 0,LOOKUP(Tabela2[[#This Row],[RESUMO]],Tabela3[Grupo],Tabela3[Meus produtos]),VLOOKUP(Tabela2[[#This Row],[Código]],Tabela4[[Código NBS/LC116]:[Meus serviços]],3,0))</f>
        <v>Não</v>
      </c>
      <c r="C828" t="str">
        <f>IF(E828=0,TEXT(dados!A743,"00000000"),IF(E828=2,TEXT(dados!A743,"0000"),TEXT(dados!A743,"#")))</f>
        <v>26040000</v>
      </c>
      <c r="D828" t="str">
        <f>IF(dados!B743=0,"",dados!B743)</f>
        <v/>
      </c>
      <c r="E828">
        <f>dados!C743</f>
        <v>0</v>
      </c>
      <c r="F828" t="str">
        <f>dados!D743</f>
        <v>Minerios de niquel e seus concentrados</v>
      </c>
      <c r="G828"/>
      <c r="H828"/>
      <c r="I828"/>
      <c r="J828"/>
      <c r="K828" s="13"/>
      <c r="L828" s="13">
        <f>dados!I743/100</f>
        <v>0.13449999999999998</v>
      </c>
      <c r="M828" s="13">
        <f>dados!J743/100</f>
        <v>0.1545</v>
      </c>
      <c r="N828" s="13">
        <f>dados!K743/100</f>
        <v>0.18</v>
      </c>
      <c r="O828" s="13">
        <f>dados!L743/100</f>
        <v>0</v>
      </c>
      <c r="P828" s="12" t="str">
        <f>LEFT(Tabela2[[#This Row],[Código]],2)</f>
        <v>26</v>
      </c>
    </row>
    <row r="829" spans="2:16" ht="15" customHeight="1" x14ac:dyDescent="0.25">
      <c r="B829" s="31" t="str">
        <f>IF(Tabela2[[#This Row],[Tipo]] = 0,LOOKUP(Tabela2[[#This Row],[RESUMO]],Tabela3[Grupo],Tabela3[Meus produtos]),VLOOKUP(Tabela2[[#This Row],[Código]],Tabela4[[Código NBS/LC116]:[Meus serviços]],3,0))</f>
        <v>Não</v>
      </c>
      <c r="C829" t="str">
        <f>IF(E829=0,TEXT(dados!A744,"00000000"),IF(E829=2,TEXT(dados!A744,"0000"),TEXT(dados!A744,"#")))</f>
        <v>26050000</v>
      </c>
      <c r="D829" t="str">
        <f>IF(dados!B744=0,"",dados!B744)</f>
        <v/>
      </c>
      <c r="E829">
        <f>dados!C744</f>
        <v>0</v>
      </c>
      <c r="F829" t="str">
        <f>dados!D744</f>
        <v>Minerios de cobalto e seus concentrados</v>
      </c>
      <c r="G829"/>
      <c r="H829"/>
      <c r="I829"/>
      <c r="J829"/>
      <c r="K829" s="13"/>
      <c r="L829" s="13">
        <f>dados!I744/100</f>
        <v>0.13449999999999998</v>
      </c>
      <c r="M829" s="13">
        <f>dados!J744/100</f>
        <v>0.1545</v>
      </c>
      <c r="N829" s="13">
        <f>dados!K744/100</f>
        <v>0.18</v>
      </c>
      <c r="O829" s="13">
        <f>dados!L744/100</f>
        <v>0</v>
      </c>
      <c r="P829" s="12" t="str">
        <f>LEFT(Tabela2[[#This Row],[Código]],2)</f>
        <v>26</v>
      </c>
    </row>
    <row r="830" spans="2:16" ht="15" customHeight="1" x14ac:dyDescent="0.25">
      <c r="B830" s="31" t="str">
        <f>IF(Tabela2[[#This Row],[Tipo]] = 0,LOOKUP(Tabela2[[#This Row],[RESUMO]],Tabela3[Grupo],Tabela3[Meus produtos]),VLOOKUP(Tabela2[[#This Row],[Código]],Tabela4[[Código NBS/LC116]:[Meus serviços]],3,0))</f>
        <v>Não</v>
      </c>
      <c r="C830" t="str">
        <f>IF(E830=0,TEXT(dados!A745,"00000000"),IF(E830=2,TEXT(dados!A745,"0000"),TEXT(dados!A745,"#")))</f>
        <v>26060011</v>
      </c>
      <c r="D830" t="str">
        <f>IF(dados!B745=0,"",dados!B745)</f>
        <v/>
      </c>
      <c r="E830">
        <f>dados!C745</f>
        <v>0</v>
      </c>
      <c r="F830" t="str">
        <f>dados!D745</f>
        <v>Bauxita nao calcinada (minerio de aluminio)</v>
      </c>
      <c r="G830"/>
      <c r="H830"/>
      <c r="I830"/>
      <c r="J830"/>
      <c r="K830" s="13"/>
      <c r="L830" s="13">
        <f>dados!I745/100</f>
        <v>0.13449999999999998</v>
      </c>
      <c r="M830" s="13">
        <f>dados!J745/100</f>
        <v>0.1545</v>
      </c>
      <c r="N830" s="13">
        <f>dados!K745/100</f>
        <v>0.18</v>
      </c>
      <c r="O830" s="13">
        <f>dados!L745/100</f>
        <v>0</v>
      </c>
      <c r="P830" s="12" t="str">
        <f>LEFT(Tabela2[[#This Row],[Código]],2)</f>
        <v>26</v>
      </c>
    </row>
    <row r="831" spans="2:16" ht="15" customHeight="1" x14ac:dyDescent="0.25">
      <c r="B831" s="31" t="str">
        <f>IF(Tabela2[[#This Row],[Tipo]] = 0,LOOKUP(Tabela2[[#This Row],[RESUMO]],Tabela3[Grupo],Tabela3[Meus produtos]),VLOOKUP(Tabela2[[#This Row],[Código]],Tabela4[[Código NBS/LC116]:[Meus serviços]],3,0))</f>
        <v>Não</v>
      </c>
      <c r="C831" t="str">
        <f>IF(E831=0,TEXT(dados!A746,"00000000"),IF(E831=2,TEXT(dados!A746,"0000"),TEXT(dados!A746,"#")))</f>
        <v>26060012</v>
      </c>
      <c r="D831" t="str">
        <f>IF(dados!B746=0,"",dados!B746)</f>
        <v/>
      </c>
      <c r="E831">
        <f>dados!C746</f>
        <v>0</v>
      </c>
      <c r="F831" t="str">
        <f>dados!D746</f>
        <v>Bauxita calcinada (minerio de aluminio)</v>
      </c>
      <c r="G831"/>
      <c r="H831"/>
      <c r="I831"/>
      <c r="J831"/>
      <c r="K831" s="13"/>
      <c r="L831" s="13">
        <f>dados!I746/100</f>
        <v>0.13449999999999998</v>
      </c>
      <c r="M831" s="13">
        <f>dados!J746/100</f>
        <v>0.1545</v>
      </c>
      <c r="N831" s="13">
        <f>dados!K746/100</f>
        <v>0.18</v>
      </c>
      <c r="O831" s="13">
        <f>dados!L746/100</f>
        <v>0</v>
      </c>
      <c r="P831" s="12" t="str">
        <f>LEFT(Tabela2[[#This Row],[Código]],2)</f>
        <v>26</v>
      </c>
    </row>
    <row r="832" spans="2:16" ht="15" customHeight="1" x14ac:dyDescent="0.25">
      <c r="B832" s="31" t="str">
        <f>IF(Tabela2[[#This Row],[Tipo]] = 0,LOOKUP(Tabela2[[#This Row],[RESUMO]],Tabela3[Grupo],Tabela3[Meus produtos]),VLOOKUP(Tabela2[[#This Row],[Código]],Tabela4[[Código NBS/LC116]:[Meus serviços]],3,0))</f>
        <v>Não</v>
      </c>
      <c r="C832" t="str">
        <f>IF(E832=0,TEXT(dados!A747,"00000000"),IF(E832=2,TEXT(dados!A747,"0000"),TEXT(dados!A747,"#")))</f>
        <v>26060090</v>
      </c>
      <c r="D832" t="str">
        <f>IF(dados!B747=0,"",dados!B747)</f>
        <v/>
      </c>
      <c r="E832">
        <f>dados!C747</f>
        <v>0</v>
      </c>
      <c r="F832" t="str">
        <f>dados!D747</f>
        <v>Outros minerios de aluminio e seus concentrados</v>
      </c>
      <c r="G832"/>
      <c r="H832"/>
      <c r="I832"/>
      <c r="J832"/>
      <c r="K832" s="13"/>
      <c r="L832" s="13">
        <f>dados!I747/100</f>
        <v>0.13449999999999998</v>
      </c>
      <c r="M832" s="13">
        <f>dados!J747/100</f>
        <v>0.1545</v>
      </c>
      <c r="N832" s="13">
        <f>dados!K747/100</f>
        <v>0.18</v>
      </c>
      <c r="O832" s="13">
        <f>dados!L747/100</f>
        <v>0</v>
      </c>
      <c r="P832" s="12" t="str">
        <f>LEFT(Tabela2[[#This Row],[Código]],2)</f>
        <v>26</v>
      </c>
    </row>
    <row r="833" spans="2:16" ht="15" customHeight="1" x14ac:dyDescent="0.25">
      <c r="B833" s="31" t="str">
        <f>IF(Tabela2[[#This Row],[Tipo]] = 0,LOOKUP(Tabela2[[#This Row],[RESUMO]],Tabela3[Grupo],Tabela3[Meus produtos]),VLOOKUP(Tabela2[[#This Row],[Código]],Tabela4[[Código NBS/LC116]:[Meus serviços]],3,0))</f>
        <v>Não</v>
      </c>
      <c r="C833" t="str">
        <f>IF(E833=0,TEXT(dados!A748,"00000000"),IF(E833=2,TEXT(dados!A748,"0000"),TEXT(dados!A748,"#")))</f>
        <v>26070000</v>
      </c>
      <c r="D833" t="str">
        <f>IF(dados!B748=0,"",dados!B748)</f>
        <v/>
      </c>
      <c r="E833">
        <f>dados!C748</f>
        <v>0</v>
      </c>
      <c r="F833" t="str">
        <f>dados!D748</f>
        <v>Minerios de chumbo e seus concentrados</v>
      </c>
      <c r="G833"/>
      <c r="H833"/>
      <c r="I833"/>
      <c r="J833"/>
      <c r="K833" s="13"/>
      <c r="L833" s="13">
        <f>dados!I748/100</f>
        <v>0.13449999999999998</v>
      </c>
      <c r="M833" s="13">
        <f>dados!J748/100</f>
        <v>0.1593</v>
      </c>
      <c r="N833" s="13">
        <f>dados!K748/100</f>
        <v>0.18</v>
      </c>
      <c r="O833" s="13">
        <f>dados!L748/100</f>
        <v>0</v>
      </c>
      <c r="P833" s="12" t="str">
        <f>LEFT(Tabela2[[#This Row],[Código]],2)</f>
        <v>26</v>
      </c>
    </row>
    <row r="834" spans="2:16" ht="15" customHeight="1" x14ac:dyDescent="0.25">
      <c r="B834" s="31" t="str">
        <f>IF(Tabela2[[#This Row],[Tipo]] = 0,LOOKUP(Tabela2[[#This Row],[RESUMO]],Tabela3[Grupo],Tabela3[Meus produtos]),VLOOKUP(Tabela2[[#This Row],[Código]],Tabela4[[Código NBS/LC116]:[Meus serviços]],3,0))</f>
        <v>Não</v>
      </c>
      <c r="C834" t="str">
        <f>IF(E834=0,TEXT(dados!A749,"00000000"),IF(E834=2,TEXT(dados!A749,"0000"),TEXT(dados!A749,"#")))</f>
        <v>26080010</v>
      </c>
      <c r="D834" t="str">
        <f>IF(dados!B749=0,"",dados!B749)</f>
        <v/>
      </c>
      <c r="E834">
        <f>dados!C749</f>
        <v>0</v>
      </c>
      <c r="F834" t="str">
        <f>dados!D749</f>
        <v>Sulfetos de minerios de zinco</v>
      </c>
      <c r="G834"/>
      <c r="H834"/>
      <c r="I834"/>
      <c r="J834"/>
      <c r="K834" s="13"/>
      <c r="L834" s="13">
        <f>dados!I749/100</f>
        <v>0.13449999999999998</v>
      </c>
      <c r="M834" s="13">
        <f>dados!J749/100</f>
        <v>0.1545</v>
      </c>
      <c r="N834" s="13">
        <f>dados!K749/100</f>
        <v>0.18</v>
      </c>
      <c r="O834" s="13">
        <f>dados!L749/100</f>
        <v>0</v>
      </c>
      <c r="P834" s="12" t="str">
        <f>LEFT(Tabela2[[#This Row],[Código]],2)</f>
        <v>26</v>
      </c>
    </row>
    <row r="835" spans="2:16" ht="15" customHeight="1" x14ac:dyDescent="0.25">
      <c r="B835" s="31" t="str">
        <f>IF(Tabela2[[#This Row],[Tipo]] = 0,LOOKUP(Tabela2[[#This Row],[RESUMO]],Tabela3[Grupo],Tabela3[Meus produtos]),VLOOKUP(Tabela2[[#This Row],[Código]],Tabela4[[Código NBS/LC116]:[Meus serviços]],3,0))</f>
        <v>Não</v>
      </c>
      <c r="C835" t="str">
        <f>IF(E835=0,TEXT(dados!A750,"00000000"),IF(E835=2,TEXT(dados!A750,"0000"),TEXT(dados!A750,"#")))</f>
        <v>26080090</v>
      </c>
      <c r="D835" t="str">
        <f>IF(dados!B750=0,"",dados!B750)</f>
        <v/>
      </c>
      <c r="E835">
        <f>dados!C750</f>
        <v>0</v>
      </c>
      <c r="F835" t="str">
        <f>dados!D750</f>
        <v>Outros minerios de zinco e seus concentrados</v>
      </c>
      <c r="G835"/>
      <c r="H835"/>
      <c r="I835"/>
      <c r="J835"/>
      <c r="K835" s="13"/>
      <c r="L835" s="13">
        <f>dados!I750/100</f>
        <v>0.13449999999999998</v>
      </c>
      <c r="M835" s="13">
        <f>dados!J750/100</f>
        <v>0.1545</v>
      </c>
      <c r="N835" s="13">
        <f>dados!K750/100</f>
        <v>0.18</v>
      </c>
      <c r="O835" s="13">
        <f>dados!L750/100</f>
        <v>0</v>
      </c>
      <c r="P835" s="12" t="str">
        <f>LEFT(Tabela2[[#This Row],[Código]],2)</f>
        <v>26</v>
      </c>
    </row>
    <row r="836" spans="2:16" ht="15" customHeight="1" x14ac:dyDescent="0.25">
      <c r="B836" s="31" t="str">
        <f>IF(Tabela2[[#This Row],[Tipo]] = 0,LOOKUP(Tabela2[[#This Row],[RESUMO]],Tabela3[Grupo],Tabela3[Meus produtos]),VLOOKUP(Tabela2[[#This Row],[Código]],Tabela4[[Código NBS/LC116]:[Meus serviços]],3,0))</f>
        <v>Não</v>
      </c>
      <c r="C836" t="str">
        <f>IF(E836=0,TEXT(dados!A751,"00000000"),IF(E836=2,TEXT(dados!A751,"0000"),TEXT(dados!A751,"#")))</f>
        <v>26090000</v>
      </c>
      <c r="D836" t="str">
        <f>IF(dados!B751=0,"",dados!B751)</f>
        <v/>
      </c>
      <c r="E836">
        <f>dados!C751</f>
        <v>0</v>
      </c>
      <c r="F836" t="str">
        <f>dados!D751</f>
        <v>Minerios de estanho e seus concentrados</v>
      </c>
      <c r="G836"/>
      <c r="H836"/>
      <c r="I836"/>
      <c r="J836"/>
      <c r="K836" s="13"/>
      <c r="L836" s="13">
        <f>dados!I751/100</f>
        <v>0.13449999999999998</v>
      </c>
      <c r="M836" s="13">
        <f>dados!J751/100</f>
        <v>0.1545</v>
      </c>
      <c r="N836" s="13">
        <f>dados!K751/100</f>
        <v>0.18</v>
      </c>
      <c r="O836" s="13">
        <f>dados!L751/100</f>
        <v>0</v>
      </c>
      <c r="P836" s="12" t="str">
        <f>LEFT(Tabela2[[#This Row],[Código]],2)</f>
        <v>26</v>
      </c>
    </row>
    <row r="837" spans="2:16" ht="15" customHeight="1" x14ac:dyDescent="0.25">
      <c r="B837" s="31" t="str">
        <f>IF(Tabela2[[#This Row],[Tipo]] = 0,LOOKUP(Tabela2[[#This Row],[RESUMO]],Tabela3[Grupo],Tabela3[Meus produtos]),VLOOKUP(Tabela2[[#This Row],[Código]],Tabela4[[Código NBS/LC116]:[Meus serviços]],3,0))</f>
        <v>Não</v>
      </c>
      <c r="C837" t="str">
        <f>IF(E837=0,TEXT(dados!A752,"00000000"),IF(E837=2,TEXT(dados!A752,"0000"),TEXT(dados!A752,"#")))</f>
        <v>26100010</v>
      </c>
      <c r="D837" t="str">
        <f>IF(dados!B752=0,"",dados!B752)</f>
        <v/>
      </c>
      <c r="E837">
        <f>dados!C752</f>
        <v>0</v>
      </c>
      <c r="F837" t="str">
        <f>dados!D752</f>
        <v>Cromita (minerios de cromo)</v>
      </c>
      <c r="G837"/>
      <c r="H837"/>
      <c r="I837"/>
      <c r="J837"/>
      <c r="K837" s="13"/>
      <c r="L837" s="13">
        <f>dados!I752/100</f>
        <v>0.13449999999999998</v>
      </c>
      <c r="M837" s="13">
        <f>dados!J752/100</f>
        <v>0.1545</v>
      </c>
      <c r="N837" s="13">
        <f>dados!K752/100</f>
        <v>0.18</v>
      </c>
      <c r="O837" s="13">
        <f>dados!L752/100</f>
        <v>0</v>
      </c>
      <c r="P837" s="12" t="str">
        <f>LEFT(Tabela2[[#This Row],[Código]],2)</f>
        <v>26</v>
      </c>
    </row>
    <row r="838" spans="2:16" ht="15" customHeight="1" x14ac:dyDescent="0.25">
      <c r="B838" s="31" t="str">
        <f>IF(Tabela2[[#This Row],[Tipo]] = 0,LOOKUP(Tabela2[[#This Row],[RESUMO]],Tabela3[Grupo],Tabela3[Meus produtos]),VLOOKUP(Tabela2[[#This Row],[Código]],Tabela4[[Código NBS/LC116]:[Meus serviços]],3,0))</f>
        <v>Não</v>
      </c>
      <c r="C838" t="str">
        <f>IF(E838=0,TEXT(dados!A753,"00000000"),IF(E838=2,TEXT(dados!A753,"0000"),TEXT(dados!A753,"#")))</f>
        <v>26100090</v>
      </c>
      <c r="D838" t="str">
        <f>IF(dados!B753=0,"",dados!B753)</f>
        <v/>
      </c>
      <c r="E838">
        <f>dados!C753</f>
        <v>0</v>
      </c>
      <c r="F838" t="str">
        <f>dados!D753</f>
        <v>Outros minerios de cromo e seus concentrados</v>
      </c>
      <c r="G838"/>
      <c r="H838"/>
      <c r="I838"/>
      <c r="J838"/>
      <c r="K838" s="13"/>
      <c r="L838" s="13">
        <f>dados!I753/100</f>
        <v>0.13449999999999998</v>
      </c>
      <c r="M838" s="13">
        <f>dados!J753/100</f>
        <v>0.1545</v>
      </c>
      <c r="N838" s="13">
        <f>dados!K753/100</f>
        <v>0.18</v>
      </c>
      <c r="O838" s="13">
        <f>dados!L753/100</f>
        <v>0</v>
      </c>
      <c r="P838" s="12" t="str">
        <f>LEFT(Tabela2[[#This Row],[Código]],2)</f>
        <v>26</v>
      </c>
    </row>
    <row r="839" spans="2:16" ht="15" customHeight="1" x14ac:dyDescent="0.25">
      <c r="B839" s="31" t="str">
        <f>IF(Tabela2[[#This Row],[Tipo]] = 0,LOOKUP(Tabela2[[#This Row],[RESUMO]],Tabela3[Grupo],Tabela3[Meus produtos]),VLOOKUP(Tabela2[[#This Row],[Código]],Tabela4[[Código NBS/LC116]:[Meus serviços]],3,0))</f>
        <v>Não</v>
      </c>
      <c r="C839" t="str">
        <f>IF(E839=0,TEXT(dados!A754,"00000000"),IF(E839=2,TEXT(dados!A754,"0000"),TEXT(dados!A754,"#")))</f>
        <v>26110000</v>
      </c>
      <c r="D839" t="str">
        <f>IF(dados!B754=0,"",dados!B754)</f>
        <v/>
      </c>
      <c r="E839">
        <f>dados!C754</f>
        <v>0</v>
      </c>
      <c r="F839" t="str">
        <f>dados!D754</f>
        <v>Minerios de tungstenio e seus concentrados</v>
      </c>
      <c r="G839"/>
      <c r="H839"/>
      <c r="I839"/>
      <c r="J839"/>
      <c r="K839" s="13"/>
      <c r="L839" s="13">
        <f>dados!I754/100</f>
        <v>0.13449999999999998</v>
      </c>
      <c r="M839" s="13">
        <f>dados!J754/100</f>
        <v>0.1545</v>
      </c>
      <c r="N839" s="13">
        <f>dados!K754/100</f>
        <v>0.18</v>
      </c>
      <c r="O839" s="13">
        <f>dados!L754/100</f>
        <v>0</v>
      </c>
      <c r="P839" s="12" t="str">
        <f>LEFT(Tabela2[[#This Row],[Código]],2)</f>
        <v>26</v>
      </c>
    </row>
    <row r="840" spans="2:16" ht="15" customHeight="1" x14ac:dyDescent="0.25">
      <c r="B840" s="31" t="str">
        <f>IF(Tabela2[[#This Row],[Tipo]] = 0,LOOKUP(Tabela2[[#This Row],[RESUMO]],Tabela3[Grupo],Tabela3[Meus produtos]),VLOOKUP(Tabela2[[#This Row],[Código]],Tabela4[[Código NBS/LC116]:[Meus serviços]],3,0))</f>
        <v>Não</v>
      </c>
      <c r="C840" t="str">
        <f>IF(E840=0,TEXT(dados!A755,"00000000"),IF(E840=2,TEXT(dados!A755,"0000"),TEXT(dados!A755,"#")))</f>
        <v>26121000</v>
      </c>
      <c r="D840" t="str">
        <f>IF(dados!B755=0,"",dados!B755)</f>
        <v/>
      </c>
      <c r="E840">
        <f>dados!C755</f>
        <v>0</v>
      </c>
      <c r="F840" t="str">
        <f>dados!D755</f>
        <v>Minerios de uranio e seus concentrados</v>
      </c>
      <c r="G840"/>
      <c r="H840"/>
      <c r="I840"/>
      <c r="J840"/>
      <c r="K840" s="13"/>
      <c r="L840" s="13">
        <f>dados!I755/100</f>
        <v>0.13449999999999998</v>
      </c>
      <c r="M840" s="13">
        <f>dados!J755/100</f>
        <v>0.1593</v>
      </c>
      <c r="N840" s="13">
        <f>dados!K755/100</f>
        <v>0.18</v>
      </c>
      <c r="O840" s="13">
        <f>dados!L755/100</f>
        <v>0</v>
      </c>
      <c r="P840" s="12" t="str">
        <f>LEFT(Tabela2[[#This Row],[Código]],2)</f>
        <v>26</v>
      </c>
    </row>
    <row r="841" spans="2:16" ht="15" customHeight="1" x14ac:dyDescent="0.25">
      <c r="B841" s="31" t="str">
        <f>IF(Tabela2[[#This Row],[Tipo]] = 0,LOOKUP(Tabela2[[#This Row],[RESUMO]],Tabela3[Grupo],Tabela3[Meus produtos]),VLOOKUP(Tabela2[[#This Row],[Código]],Tabela4[[Código NBS/LC116]:[Meus serviços]],3,0))</f>
        <v>Não</v>
      </c>
      <c r="C841" t="str">
        <f>IF(E841=0,TEXT(dados!A756,"00000000"),IF(E841=2,TEXT(dados!A756,"0000"),TEXT(dados!A756,"#")))</f>
        <v>26122000</v>
      </c>
      <c r="D841" t="str">
        <f>IF(dados!B756=0,"",dados!B756)</f>
        <v/>
      </c>
      <c r="E841">
        <f>dados!C756</f>
        <v>0</v>
      </c>
      <c r="F841" t="str">
        <f>dados!D756</f>
        <v>Minerios de torio e seus concentrados</v>
      </c>
      <c r="G841"/>
      <c r="H841"/>
      <c r="I841"/>
      <c r="J841"/>
      <c r="K841" s="13"/>
      <c r="L841" s="13">
        <f>dados!I756/100</f>
        <v>0.13449999999999998</v>
      </c>
      <c r="M841" s="13">
        <f>dados!J756/100</f>
        <v>0.1593</v>
      </c>
      <c r="N841" s="13">
        <f>dados!K756/100</f>
        <v>0.18</v>
      </c>
      <c r="O841" s="13">
        <f>dados!L756/100</f>
        <v>0</v>
      </c>
      <c r="P841" s="12" t="str">
        <f>LEFT(Tabela2[[#This Row],[Código]],2)</f>
        <v>26</v>
      </c>
    </row>
    <row r="842" spans="2:16" ht="15" customHeight="1" x14ac:dyDescent="0.25">
      <c r="B842" s="31" t="str">
        <f>IF(Tabela2[[#This Row],[Tipo]] = 0,LOOKUP(Tabela2[[#This Row],[RESUMO]],Tabela3[Grupo],Tabela3[Meus produtos]),VLOOKUP(Tabela2[[#This Row],[Código]],Tabela4[[Código NBS/LC116]:[Meus serviços]],3,0))</f>
        <v>Não</v>
      </c>
      <c r="C842" t="str">
        <f>IF(E842=0,TEXT(dados!A757,"00000000"),IF(E842=2,TEXT(dados!A757,"0000"),TEXT(dados!A757,"#")))</f>
        <v>26131010</v>
      </c>
      <c r="D842" t="str">
        <f>IF(dados!B757=0,"",dados!B757)</f>
        <v/>
      </c>
      <c r="E842">
        <f>dados!C757</f>
        <v>0</v>
      </c>
      <c r="F842" t="str">
        <f>dados!D757</f>
        <v>Molibdenita ustulada (minerios de molibdenio)</v>
      </c>
      <c r="G842"/>
      <c r="H842"/>
      <c r="I842"/>
      <c r="J842"/>
      <c r="K842" s="13"/>
      <c r="L842" s="13">
        <f>dados!I757/100</f>
        <v>0.13449999999999998</v>
      </c>
      <c r="M842" s="13">
        <f>dados!J757/100</f>
        <v>0.1545</v>
      </c>
      <c r="N842" s="13">
        <f>dados!K757/100</f>
        <v>0.18</v>
      </c>
      <c r="O842" s="13">
        <f>dados!L757/100</f>
        <v>0</v>
      </c>
      <c r="P842" s="12" t="str">
        <f>LEFT(Tabela2[[#This Row],[Código]],2)</f>
        <v>26</v>
      </c>
    </row>
    <row r="843" spans="2:16" ht="15" customHeight="1" x14ac:dyDescent="0.25">
      <c r="B843" s="31" t="str">
        <f>IF(Tabela2[[#This Row],[Tipo]] = 0,LOOKUP(Tabela2[[#This Row],[RESUMO]],Tabela3[Grupo],Tabela3[Meus produtos]),VLOOKUP(Tabela2[[#This Row],[Código]],Tabela4[[Código NBS/LC116]:[Meus serviços]],3,0))</f>
        <v>Não</v>
      </c>
      <c r="C843" t="str">
        <f>IF(E843=0,TEXT(dados!A758,"00000000"),IF(E843=2,TEXT(dados!A758,"0000"),TEXT(dados!A758,"#")))</f>
        <v>26131090</v>
      </c>
      <c r="D843" t="str">
        <f>IF(dados!B758=0,"",dados!B758)</f>
        <v/>
      </c>
      <c r="E843">
        <f>dados!C758</f>
        <v>0</v>
      </c>
      <c r="F843" t="str">
        <f>dados!D758</f>
        <v>Outs.minerios de molibdenio,ustulados,seus concentrados</v>
      </c>
      <c r="G843"/>
      <c r="H843"/>
      <c r="I843"/>
      <c r="J843"/>
      <c r="K843" s="13"/>
      <c r="L843" s="13">
        <f>dados!I758/100</f>
        <v>0.13449999999999998</v>
      </c>
      <c r="M843" s="13">
        <f>dados!J758/100</f>
        <v>0.1545</v>
      </c>
      <c r="N843" s="13">
        <f>dados!K758/100</f>
        <v>0.18</v>
      </c>
      <c r="O843" s="13">
        <f>dados!L758/100</f>
        <v>0</v>
      </c>
      <c r="P843" s="12" t="str">
        <f>LEFT(Tabela2[[#This Row],[Código]],2)</f>
        <v>26</v>
      </c>
    </row>
    <row r="844" spans="2:16" ht="15" customHeight="1" x14ac:dyDescent="0.25">
      <c r="B844" s="31" t="str">
        <f>IF(Tabela2[[#This Row],[Tipo]] = 0,LOOKUP(Tabela2[[#This Row],[RESUMO]],Tabela3[Grupo],Tabela3[Meus produtos]),VLOOKUP(Tabela2[[#This Row],[Código]],Tabela4[[Código NBS/LC116]:[Meus serviços]],3,0))</f>
        <v>Não</v>
      </c>
      <c r="C844" t="str">
        <f>IF(E844=0,TEXT(dados!A759,"00000000"),IF(E844=2,TEXT(dados!A759,"0000"),TEXT(dados!A759,"#")))</f>
        <v>26139010</v>
      </c>
      <c r="D844" t="str">
        <f>IF(dados!B759=0,"",dados!B759)</f>
        <v/>
      </c>
      <c r="E844">
        <f>dados!C759</f>
        <v>0</v>
      </c>
      <c r="F844" t="str">
        <f>dados!D759</f>
        <v>Molibdenita nao ustulada (minerios de molibdenio)</v>
      </c>
      <c r="G844"/>
      <c r="H844"/>
      <c r="I844"/>
      <c r="J844"/>
      <c r="K844" s="13"/>
      <c r="L844" s="13">
        <f>dados!I759/100</f>
        <v>0.13449999999999998</v>
      </c>
      <c r="M844" s="13">
        <f>dados!J759/100</f>
        <v>0.1545</v>
      </c>
      <c r="N844" s="13">
        <f>dados!K759/100</f>
        <v>0.18</v>
      </c>
      <c r="O844" s="13">
        <f>dados!L759/100</f>
        <v>0</v>
      </c>
      <c r="P844" s="12" t="str">
        <f>LEFT(Tabela2[[#This Row],[Código]],2)</f>
        <v>26</v>
      </c>
    </row>
    <row r="845" spans="2:16" ht="15" customHeight="1" x14ac:dyDescent="0.25">
      <c r="B845" s="31" t="str">
        <f>IF(Tabela2[[#This Row],[Tipo]] = 0,LOOKUP(Tabela2[[#This Row],[RESUMO]],Tabela3[Grupo],Tabela3[Meus produtos]),VLOOKUP(Tabela2[[#This Row],[Código]],Tabela4[[Código NBS/LC116]:[Meus serviços]],3,0))</f>
        <v>Não</v>
      </c>
      <c r="C845" t="str">
        <f>IF(E845=0,TEXT(dados!A760,"00000000"),IF(E845=2,TEXT(dados!A760,"0000"),TEXT(dados!A760,"#")))</f>
        <v>26139090</v>
      </c>
      <c r="D845" t="str">
        <f>IF(dados!B760=0,"",dados!B760)</f>
        <v/>
      </c>
      <c r="E845">
        <f>dados!C760</f>
        <v>0</v>
      </c>
      <c r="F845" t="str">
        <f>dados!D760</f>
        <v>Outs.minerios de molibdenio n/ustulados e concentrados</v>
      </c>
      <c r="G845"/>
      <c r="H845"/>
      <c r="I845"/>
      <c r="J845"/>
      <c r="K845" s="13"/>
      <c r="L845" s="13">
        <f>dados!I760/100</f>
        <v>0.13449999999999998</v>
      </c>
      <c r="M845" s="13">
        <f>dados!J760/100</f>
        <v>0.1545</v>
      </c>
      <c r="N845" s="13">
        <f>dados!K760/100</f>
        <v>0.18</v>
      </c>
      <c r="O845" s="13">
        <f>dados!L760/100</f>
        <v>0</v>
      </c>
      <c r="P845" s="12" t="str">
        <f>LEFT(Tabela2[[#This Row],[Código]],2)</f>
        <v>26</v>
      </c>
    </row>
    <row r="846" spans="2:16" ht="15" customHeight="1" x14ac:dyDescent="0.25">
      <c r="B846" s="31" t="str">
        <f>IF(Tabela2[[#This Row],[Tipo]] = 0,LOOKUP(Tabela2[[#This Row],[RESUMO]],Tabela3[Grupo],Tabela3[Meus produtos]),VLOOKUP(Tabela2[[#This Row],[Código]],Tabela4[[Código NBS/LC116]:[Meus serviços]],3,0))</f>
        <v>Não</v>
      </c>
      <c r="C846" t="str">
        <f>IF(E846=0,TEXT(dados!A761,"00000000"),IF(E846=2,TEXT(dados!A761,"0000"),TEXT(dados!A761,"#")))</f>
        <v>26140010</v>
      </c>
      <c r="D846" t="str">
        <f>IF(dados!B761=0,"",dados!B761)</f>
        <v/>
      </c>
      <c r="E846">
        <f>dados!C761</f>
        <v>0</v>
      </c>
      <c r="F846" t="str">
        <f>dados!D761</f>
        <v>Ilmenita (minerios de titanio)</v>
      </c>
      <c r="G846"/>
      <c r="H846"/>
      <c r="I846"/>
      <c r="J846"/>
      <c r="K846" s="13"/>
      <c r="L846" s="13">
        <f>dados!I761/100</f>
        <v>0.13449999999999998</v>
      </c>
      <c r="M846" s="13">
        <f>dados!J761/100</f>
        <v>0.1545</v>
      </c>
      <c r="N846" s="13">
        <f>dados!K761/100</f>
        <v>0.18</v>
      </c>
      <c r="O846" s="13">
        <f>dados!L761/100</f>
        <v>0</v>
      </c>
      <c r="P846" s="12" t="str">
        <f>LEFT(Tabela2[[#This Row],[Código]],2)</f>
        <v>26</v>
      </c>
    </row>
    <row r="847" spans="2:16" ht="15" customHeight="1" x14ac:dyDescent="0.25">
      <c r="B847" s="31" t="str">
        <f>IF(Tabela2[[#This Row],[Tipo]] = 0,LOOKUP(Tabela2[[#This Row],[RESUMO]],Tabela3[Grupo],Tabela3[Meus produtos]),VLOOKUP(Tabela2[[#This Row],[Código]],Tabela4[[Código NBS/LC116]:[Meus serviços]],3,0))</f>
        <v>Não</v>
      </c>
      <c r="C847" t="str">
        <f>IF(E847=0,TEXT(dados!A762,"00000000"),IF(E847=2,TEXT(dados!A762,"0000"),TEXT(dados!A762,"#")))</f>
        <v>26140090</v>
      </c>
      <c r="D847" t="str">
        <f>IF(dados!B762=0,"",dados!B762)</f>
        <v/>
      </c>
      <c r="E847">
        <f>dados!C762</f>
        <v>0</v>
      </c>
      <c r="F847" t="str">
        <f>dados!D762</f>
        <v>Outros minerios de titanio e seus concentrados</v>
      </c>
      <c r="G847"/>
      <c r="H847"/>
      <c r="I847"/>
      <c r="J847"/>
      <c r="K847" s="13"/>
      <c r="L847" s="13">
        <f>dados!I762/100</f>
        <v>0.13449999999999998</v>
      </c>
      <c r="M847" s="13">
        <f>dados!J762/100</f>
        <v>0.1545</v>
      </c>
      <c r="N847" s="13">
        <f>dados!K762/100</f>
        <v>0.18</v>
      </c>
      <c r="O847" s="13">
        <f>dados!L762/100</f>
        <v>0</v>
      </c>
      <c r="P847" s="12" t="str">
        <f>LEFT(Tabela2[[#This Row],[Código]],2)</f>
        <v>26</v>
      </c>
    </row>
    <row r="848" spans="2:16" ht="15" customHeight="1" x14ac:dyDescent="0.25">
      <c r="B848" s="31" t="str">
        <f>IF(Tabela2[[#This Row],[Tipo]] = 0,LOOKUP(Tabela2[[#This Row],[RESUMO]],Tabela3[Grupo],Tabela3[Meus produtos]),VLOOKUP(Tabela2[[#This Row],[Código]],Tabela4[[Código NBS/LC116]:[Meus serviços]],3,0))</f>
        <v>Não</v>
      </c>
      <c r="C848" t="str">
        <f>IF(E848=0,TEXT(dados!A763,"00000000"),IF(E848=2,TEXT(dados!A763,"0000"),TEXT(dados!A763,"#")))</f>
        <v>26151010</v>
      </c>
      <c r="D848" t="str">
        <f>IF(dados!B763=0,"",dados!B763)</f>
        <v/>
      </c>
      <c r="E848">
        <f>dados!C763</f>
        <v>0</v>
      </c>
      <c r="F848" t="str">
        <f>dados!D763</f>
        <v>Badeleita (minerio de zirconio)</v>
      </c>
      <c r="G848"/>
      <c r="H848"/>
      <c r="I848"/>
      <c r="J848"/>
      <c r="K848" s="13"/>
      <c r="L848" s="13">
        <f>dados!I763/100</f>
        <v>0.13449999999999998</v>
      </c>
      <c r="M848" s="13">
        <f>dados!J763/100</f>
        <v>0.1545</v>
      </c>
      <c r="N848" s="13">
        <f>dados!K763/100</f>
        <v>0.18</v>
      </c>
      <c r="O848" s="13">
        <f>dados!L763/100</f>
        <v>0</v>
      </c>
      <c r="P848" s="12" t="str">
        <f>LEFT(Tabela2[[#This Row],[Código]],2)</f>
        <v>26</v>
      </c>
    </row>
    <row r="849" spans="2:16" ht="15" customHeight="1" x14ac:dyDescent="0.25">
      <c r="B849" s="31" t="str">
        <f>IF(Tabela2[[#This Row],[Tipo]] = 0,LOOKUP(Tabela2[[#This Row],[RESUMO]],Tabela3[Grupo],Tabela3[Meus produtos]),VLOOKUP(Tabela2[[#This Row],[Código]],Tabela4[[Código NBS/LC116]:[Meus serviços]],3,0))</f>
        <v>Não</v>
      </c>
      <c r="C849" t="str">
        <f>IF(E849=0,TEXT(dados!A764,"00000000"),IF(E849=2,TEXT(dados!A764,"0000"),TEXT(dados!A764,"#")))</f>
        <v>26151020</v>
      </c>
      <c r="D849" t="str">
        <f>IF(dados!B764=0,"",dados!B764)</f>
        <v/>
      </c>
      <c r="E849">
        <f>dados!C764</f>
        <v>0</v>
      </c>
      <c r="F849" t="str">
        <f>dados!D764</f>
        <v>Zirconita (minerio de zirconio)</v>
      </c>
      <c r="G849"/>
      <c r="H849"/>
      <c r="I849"/>
      <c r="J849"/>
      <c r="K849" s="13"/>
      <c r="L849" s="13">
        <f>dados!I764/100</f>
        <v>0.13449999999999998</v>
      </c>
      <c r="M849" s="13">
        <f>dados!J764/100</f>
        <v>0.1545</v>
      </c>
      <c r="N849" s="13">
        <f>dados!K764/100</f>
        <v>0.18</v>
      </c>
      <c r="O849" s="13">
        <f>dados!L764/100</f>
        <v>0</v>
      </c>
      <c r="P849" s="12" t="str">
        <f>LEFT(Tabela2[[#This Row],[Código]],2)</f>
        <v>26</v>
      </c>
    </row>
    <row r="850" spans="2:16" ht="15" customHeight="1" x14ac:dyDescent="0.25">
      <c r="B850" s="31" t="str">
        <f>IF(Tabela2[[#This Row],[Tipo]] = 0,LOOKUP(Tabela2[[#This Row],[RESUMO]],Tabela3[Grupo],Tabela3[Meus produtos]),VLOOKUP(Tabela2[[#This Row],[Código]],Tabela4[[Código NBS/LC116]:[Meus serviços]],3,0))</f>
        <v>Não</v>
      </c>
      <c r="C850" t="str">
        <f>IF(E850=0,TEXT(dados!A765,"00000000"),IF(E850=2,TEXT(dados!A765,"0000"),TEXT(dados!A765,"#")))</f>
        <v>26151090</v>
      </c>
      <c r="D850" t="str">
        <f>IF(dados!B765=0,"",dados!B765)</f>
        <v/>
      </c>
      <c r="E850">
        <f>dados!C765</f>
        <v>0</v>
      </c>
      <c r="F850" t="str">
        <f>dados!D765</f>
        <v>Outros minerios de zirconio e seus concentrados</v>
      </c>
      <c r="G850"/>
      <c r="H850"/>
      <c r="I850"/>
      <c r="J850"/>
      <c r="K850" s="13"/>
      <c r="L850" s="13">
        <f>dados!I765/100</f>
        <v>0.13449999999999998</v>
      </c>
      <c r="M850" s="13">
        <f>dados!J765/100</f>
        <v>0.1545</v>
      </c>
      <c r="N850" s="13">
        <f>dados!K765/100</f>
        <v>0.18</v>
      </c>
      <c r="O850" s="13">
        <f>dados!L765/100</f>
        <v>0</v>
      </c>
      <c r="P850" s="12" t="str">
        <f>LEFT(Tabela2[[#This Row],[Código]],2)</f>
        <v>26</v>
      </c>
    </row>
    <row r="851" spans="2:16" ht="15" customHeight="1" x14ac:dyDescent="0.25">
      <c r="B851" s="31" t="str">
        <f>IF(Tabela2[[#This Row],[Tipo]] = 0,LOOKUP(Tabela2[[#This Row],[RESUMO]],Tabela3[Grupo],Tabela3[Meus produtos]),VLOOKUP(Tabela2[[#This Row],[Código]],Tabela4[[Código NBS/LC116]:[Meus serviços]],3,0))</f>
        <v>Não</v>
      </c>
      <c r="C851" t="str">
        <f>IF(E851=0,TEXT(dados!A766,"00000000"),IF(E851=2,TEXT(dados!A766,"0000"),TEXT(dados!A766,"#")))</f>
        <v>26159000</v>
      </c>
      <c r="D851" t="str">
        <f>IF(dados!B766=0,"",dados!B766)</f>
        <v/>
      </c>
      <c r="E851">
        <f>dados!C766</f>
        <v>0</v>
      </c>
      <c r="F851" t="str">
        <f>dados!D766</f>
        <v>Minerios de niobio,tantalo ou vanadio,seus concentrados</v>
      </c>
      <c r="G851"/>
      <c r="H851"/>
      <c r="I851"/>
      <c r="J851"/>
      <c r="K851" s="13"/>
      <c r="L851" s="13">
        <f>dados!I766/100</f>
        <v>0.13449999999999998</v>
      </c>
      <c r="M851" s="13">
        <f>dados!J766/100</f>
        <v>0.1545</v>
      </c>
      <c r="N851" s="13">
        <f>dados!K766/100</f>
        <v>0.18</v>
      </c>
      <c r="O851" s="13">
        <f>dados!L766/100</f>
        <v>0</v>
      </c>
      <c r="P851" s="12" t="str">
        <f>LEFT(Tabela2[[#This Row],[Código]],2)</f>
        <v>26</v>
      </c>
    </row>
    <row r="852" spans="2:16" ht="15" customHeight="1" x14ac:dyDescent="0.25">
      <c r="B852" s="31" t="str">
        <f>IF(Tabela2[[#This Row],[Tipo]] = 0,LOOKUP(Tabela2[[#This Row],[RESUMO]],Tabela3[Grupo],Tabela3[Meus produtos]),VLOOKUP(Tabela2[[#This Row],[Código]],Tabela4[[Código NBS/LC116]:[Meus serviços]],3,0))</f>
        <v>Não</v>
      </c>
      <c r="C852" t="str">
        <f>IF(E852=0,TEXT(dados!A767,"00000000"),IF(E852=2,TEXT(dados!A767,"0000"),TEXT(dados!A767,"#")))</f>
        <v>26161000</v>
      </c>
      <c r="D852" t="str">
        <f>IF(dados!B767=0,"",dados!B767)</f>
        <v/>
      </c>
      <c r="E852">
        <f>dados!C767</f>
        <v>0</v>
      </c>
      <c r="F852" t="str">
        <f>dados!D767</f>
        <v>Minerios de prata e seus concentrados</v>
      </c>
      <c r="G852"/>
      <c r="H852"/>
      <c r="I852"/>
      <c r="J852"/>
      <c r="K852" s="13"/>
      <c r="L852" s="13">
        <f>dados!I767/100</f>
        <v>0.13449999999999998</v>
      </c>
      <c r="M852" s="13">
        <f>dados!J767/100</f>
        <v>0.1545</v>
      </c>
      <c r="N852" s="13">
        <f>dados!K767/100</f>
        <v>0.18</v>
      </c>
      <c r="O852" s="13">
        <f>dados!L767/100</f>
        <v>0</v>
      </c>
      <c r="P852" s="12" t="str">
        <f>LEFT(Tabela2[[#This Row],[Código]],2)</f>
        <v>26</v>
      </c>
    </row>
    <row r="853" spans="2:16" ht="15" customHeight="1" x14ac:dyDescent="0.25">
      <c r="B853" s="31" t="str">
        <f>IF(Tabela2[[#This Row],[Tipo]] = 0,LOOKUP(Tabela2[[#This Row],[RESUMO]],Tabela3[Grupo],Tabela3[Meus produtos]),VLOOKUP(Tabela2[[#This Row],[Código]],Tabela4[[Código NBS/LC116]:[Meus serviços]],3,0))</f>
        <v>Não</v>
      </c>
      <c r="C853" t="str">
        <f>IF(E853=0,TEXT(dados!A768,"00000000"),IF(E853=2,TEXT(dados!A768,"0000"),TEXT(dados!A768,"#")))</f>
        <v>26169000</v>
      </c>
      <c r="D853" t="str">
        <f>IF(dados!B768=0,"",dados!B768)</f>
        <v/>
      </c>
      <c r="E853">
        <f>dados!C768</f>
        <v>0</v>
      </c>
      <c r="F853" t="str">
        <f>dados!D768</f>
        <v>Minerios de outs.metais preciosos e seus concentrados</v>
      </c>
      <c r="G853"/>
      <c r="H853"/>
      <c r="I853"/>
      <c r="J853"/>
      <c r="K853" s="13"/>
      <c r="L853" s="13">
        <f>dados!I768/100</f>
        <v>0.13449999999999998</v>
      </c>
      <c r="M853" s="13">
        <f>dados!J768/100</f>
        <v>0.1593</v>
      </c>
      <c r="N853" s="13">
        <f>dados!K768/100</f>
        <v>0.18</v>
      </c>
      <c r="O853" s="13">
        <f>dados!L768/100</f>
        <v>0</v>
      </c>
      <c r="P853" s="12" t="str">
        <f>LEFT(Tabela2[[#This Row],[Código]],2)</f>
        <v>26</v>
      </c>
    </row>
    <row r="854" spans="2:16" ht="15" customHeight="1" x14ac:dyDescent="0.25">
      <c r="B854" s="31" t="str">
        <f>IF(Tabela2[[#This Row],[Tipo]] = 0,LOOKUP(Tabela2[[#This Row],[RESUMO]],Tabela3[Grupo],Tabela3[Meus produtos]),VLOOKUP(Tabela2[[#This Row],[Código]],Tabela4[[Código NBS/LC116]:[Meus serviços]],3,0))</f>
        <v>Não</v>
      </c>
      <c r="C854" t="str">
        <f>IF(E854=0,TEXT(dados!A769,"00000000"),IF(E854=2,TEXT(dados!A769,"0000"),TEXT(dados!A769,"#")))</f>
        <v>26171000</v>
      </c>
      <c r="D854" t="str">
        <f>IF(dados!B769=0,"",dados!B769)</f>
        <v/>
      </c>
      <c r="E854">
        <f>dados!C769</f>
        <v>0</v>
      </c>
      <c r="F854" t="str">
        <f>dados!D769</f>
        <v>Minerios de antimonio e seus concentrados</v>
      </c>
      <c r="G854"/>
      <c r="H854"/>
      <c r="I854"/>
      <c r="J854"/>
      <c r="K854" s="13"/>
      <c r="L854" s="13">
        <f>dados!I769/100</f>
        <v>0.13449999999999998</v>
      </c>
      <c r="M854" s="13">
        <f>dados!J769/100</f>
        <v>0.1545</v>
      </c>
      <c r="N854" s="13">
        <f>dados!K769/100</f>
        <v>0.18</v>
      </c>
      <c r="O854" s="13">
        <f>dados!L769/100</f>
        <v>0</v>
      </c>
      <c r="P854" s="12" t="str">
        <f>LEFT(Tabela2[[#This Row],[Código]],2)</f>
        <v>26</v>
      </c>
    </row>
    <row r="855" spans="2:16" ht="15" customHeight="1" x14ac:dyDescent="0.25">
      <c r="B855" s="31" t="str">
        <f>IF(Tabela2[[#This Row],[Tipo]] = 0,LOOKUP(Tabela2[[#This Row],[RESUMO]],Tabela3[Grupo],Tabela3[Meus produtos]),VLOOKUP(Tabela2[[#This Row],[Código]],Tabela4[[Código NBS/LC116]:[Meus serviços]],3,0))</f>
        <v>Não</v>
      </c>
      <c r="C855" t="str">
        <f>IF(E855=0,TEXT(dados!A770,"00000000"),IF(E855=2,TEXT(dados!A770,"0000"),TEXT(dados!A770,"#")))</f>
        <v>26179000</v>
      </c>
      <c r="D855" t="str">
        <f>IF(dados!B770=0,"",dados!B770)</f>
        <v/>
      </c>
      <c r="E855">
        <f>dados!C770</f>
        <v>0</v>
      </c>
      <c r="F855" t="str">
        <f>dados!D770</f>
        <v>Outros minerios e seus concentrados</v>
      </c>
      <c r="G855"/>
      <c r="H855"/>
      <c r="I855"/>
      <c r="J855"/>
      <c r="K855" s="13"/>
      <c r="L855" s="13">
        <f>dados!I770/100</f>
        <v>0.13449999999999998</v>
      </c>
      <c r="M855" s="13">
        <f>dados!J770/100</f>
        <v>0.1545</v>
      </c>
      <c r="N855" s="13">
        <f>dados!K770/100</f>
        <v>0.18</v>
      </c>
      <c r="O855" s="13">
        <f>dados!L770/100</f>
        <v>0</v>
      </c>
      <c r="P855" s="12" t="str">
        <f>LEFT(Tabela2[[#This Row],[Código]],2)</f>
        <v>26</v>
      </c>
    </row>
    <row r="856" spans="2:16" ht="15" customHeight="1" x14ac:dyDescent="0.25">
      <c r="B856" s="31" t="str">
        <f>IF(Tabela2[[#This Row],[Tipo]] = 0,LOOKUP(Tabela2[[#This Row],[RESUMO]],Tabela3[Grupo],Tabela3[Meus produtos]),VLOOKUP(Tabela2[[#This Row],[Código]],Tabela4[[Código NBS/LC116]:[Meus serviços]],3,0))</f>
        <v>Não</v>
      </c>
      <c r="C856" t="str">
        <f>IF(E856=0,TEXT(dados!A771,"00000000"),IF(E856=2,TEXT(dados!A771,"0000"),TEXT(dados!A771,"#")))</f>
        <v>26180000</v>
      </c>
      <c r="D856" t="str">
        <f>IF(dados!B771=0,"",dados!B771)</f>
        <v/>
      </c>
      <c r="E856">
        <f>dados!C771</f>
        <v>0</v>
      </c>
      <c r="F856" t="str">
        <f>dados!D771</f>
        <v>Escoria de altos-fornos granul.da fabr.do ferro e aco</v>
      </c>
      <c r="G856"/>
      <c r="H856"/>
      <c r="I856"/>
      <c r="J856"/>
      <c r="K856" s="13"/>
      <c r="L856" s="13">
        <f>dados!I771/100</f>
        <v>0.13449999999999998</v>
      </c>
      <c r="M856" s="13">
        <f>dados!J771/100</f>
        <v>0.1593</v>
      </c>
      <c r="N856" s="13">
        <f>dados!K771/100</f>
        <v>0.12</v>
      </c>
      <c r="O856" s="13">
        <f>dados!L771/100</f>
        <v>0</v>
      </c>
      <c r="P856" s="12" t="str">
        <f>LEFT(Tabela2[[#This Row],[Código]],2)</f>
        <v>26</v>
      </c>
    </row>
    <row r="857" spans="2:16" ht="15" customHeight="1" x14ac:dyDescent="0.25">
      <c r="B857" s="31" t="str">
        <f>IF(Tabela2[[#This Row],[Tipo]] = 0,LOOKUP(Tabela2[[#This Row],[RESUMO]],Tabela3[Grupo],Tabela3[Meus produtos]),VLOOKUP(Tabela2[[#This Row],[Código]],Tabela4[[Código NBS/LC116]:[Meus serviços]],3,0))</f>
        <v>Não</v>
      </c>
      <c r="C857" t="str">
        <f>IF(E857=0,TEXT(dados!A772,"00000000"),IF(E857=2,TEXT(dados!A772,"0000"),TEXT(dados!A772,"#")))</f>
        <v>26190000</v>
      </c>
      <c r="D857" t="str">
        <f>IF(dados!B772=0,"",dados!B772)</f>
        <v/>
      </c>
      <c r="E857">
        <f>dados!C772</f>
        <v>0</v>
      </c>
      <c r="F857" t="str">
        <f>dados!D772</f>
        <v>Outs.escorias e desperdicios,da fabr.do ferro e aco</v>
      </c>
      <c r="G857"/>
      <c r="H857"/>
      <c r="I857"/>
      <c r="J857"/>
      <c r="K857" s="13"/>
      <c r="L857" s="13">
        <f>dados!I772/100</f>
        <v>0.13449999999999998</v>
      </c>
      <c r="M857" s="13">
        <f>dados!J772/100</f>
        <v>0.1593</v>
      </c>
      <c r="N857" s="13">
        <f>dados!K772/100</f>
        <v>0.18</v>
      </c>
      <c r="O857" s="13">
        <f>dados!L772/100</f>
        <v>0</v>
      </c>
      <c r="P857" s="12" t="str">
        <f>LEFT(Tabela2[[#This Row],[Código]],2)</f>
        <v>26</v>
      </c>
    </row>
    <row r="858" spans="2:16" ht="15" customHeight="1" x14ac:dyDescent="0.25">
      <c r="B858" s="31" t="str">
        <f>IF(Tabela2[[#This Row],[Tipo]] = 0,LOOKUP(Tabela2[[#This Row],[RESUMO]],Tabela3[Grupo],Tabela3[Meus produtos]),VLOOKUP(Tabela2[[#This Row],[Código]],Tabela4[[Código NBS/LC116]:[Meus serviços]],3,0))</f>
        <v>Não</v>
      </c>
      <c r="C858" t="str">
        <f>IF(E858=0,TEXT(dados!A773,"00000000"),IF(E858=2,TEXT(dados!A773,"0000"),TEXT(dados!A773,"#")))</f>
        <v>26201100</v>
      </c>
      <c r="D858" t="str">
        <f>IF(dados!B773=0,"",dados!B773)</f>
        <v/>
      </c>
      <c r="E858">
        <f>dados!C773</f>
        <v>0</v>
      </c>
      <c r="F858" t="str">
        <f>dados!D773</f>
        <v>Mates de galvanizacao (contendo zinco)</v>
      </c>
      <c r="G858"/>
      <c r="H858"/>
      <c r="I858"/>
      <c r="J858"/>
      <c r="K858" s="13"/>
      <c r="L858" s="13">
        <f>dados!I773/100</f>
        <v>0.13449999999999998</v>
      </c>
      <c r="M858" s="13">
        <f>dados!J773/100</f>
        <v>0.1593</v>
      </c>
      <c r="N858" s="13">
        <f>dados!K773/100</f>
        <v>0.18</v>
      </c>
      <c r="O858" s="13">
        <f>dados!L773/100</f>
        <v>0</v>
      </c>
      <c r="P858" s="12" t="str">
        <f>LEFT(Tabela2[[#This Row],[Código]],2)</f>
        <v>26</v>
      </c>
    </row>
    <row r="859" spans="2:16" ht="15" customHeight="1" x14ac:dyDescent="0.25">
      <c r="B859" s="31" t="str">
        <f>IF(Tabela2[[#This Row],[Tipo]] = 0,LOOKUP(Tabela2[[#This Row],[RESUMO]],Tabela3[Grupo],Tabela3[Meus produtos]),VLOOKUP(Tabela2[[#This Row],[Código]],Tabela4[[Código NBS/LC116]:[Meus serviços]],3,0))</f>
        <v>Não</v>
      </c>
      <c r="C859" t="str">
        <f>IF(E859=0,TEXT(dados!A774,"00000000"),IF(E859=2,TEXT(dados!A774,"0000"),TEXT(dados!A774,"#")))</f>
        <v>26201900</v>
      </c>
      <c r="D859" t="str">
        <f>IF(dados!B774=0,"",dados!B774)</f>
        <v/>
      </c>
      <c r="E859">
        <f>dados!C774</f>
        <v>0</v>
      </c>
      <c r="F859" t="str">
        <f>dados!D774</f>
        <v>Outros cinzas e residuos contendo zinco</v>
      </c>
      <c r="G859"/>
      <c r="H859"/>
      <c r="I859"/>
      <c r="J859"/>
      <c r="K859" s="13"/>
      <c r="L859" s="13">
        <f>dados!I774/100</f>
        <v>0.13449999999999998</v>
      </c>
      <c r="M859" s="13">
        <f>dados!J774/100</f>
        <v>0.1593</v>
      </c>
      <c r="N859" s="13">
        <f>dados!K774/100</f>
        <v>0.18</v>
      </c>
      <c r="O859" s="13">
        <f>dados!L774/100</f>
        <v>0</v>
      </c>
      <c r="P859" s="12" t="str">
        <f>LEFT(Tabela2[[#This Row],[Código]],2)</f>
        <v>26</v>
      </c>
    </row>
    <row r="860" spans="2:16" ht="15" customHeight="1" x14ac:dyDescent="0.25">
      <c r="B860" s="31" t="str">
        <f>IF(Tabela2[[#This Row],[Tipo]] = 0,LOOKUP(Tabela2[[#This Row],[RESUMO]],Tabela3[Grupo],Tabela3[Meus produtos]),VLOOKUP(Tabela2[[#This Row],[Código]],Tabela4[[Código NBS/LC116]:[Meus serviços]],3,0))</f>
        <v>Não</v>
      </c>
      <c r="C860" t="str">
        <f>IF(E860=0,TEXT(dados!A775,"00000000"),IF(E860=2,TEXT(dados!A775,"0000"),TEXT(dados!A775,"#")))</f>
        <v>26202100</v>
      </c>
      <c r="D860" t="str">
        <f>IF(dados!B775=0,"",dados!B775)</f>
        <v/>
      </c>
      <c r="E860">
        <f>dados!C775</f>
        <v>0</v>
      </c>
      <c r="F860" t="str">
        <f>dados!D775</f>
        <v>Lamas de gasolina contendo chumbo e lamas de compostos antidetonantes contendo chumbo</v>
      </c>
      <c r="G860"/>
      <c r="H860"/>
      <c r="I860"/>
      <c r="J860"/>
      <c r="K860" s="13"/>
      <c r="L860" s="13">
        <f>dados!I775/100</f>
        <v>0.13449999999999998</v>
      </c>
      <c r="M860" s="13">
        <f>dados!J775/100</f>
        <v>0.1593</v>
      </c>
      <c r="N860" s="13">
        <f>dados!K775/100</f>
        <v>0.18</v>
      </c>
      <c r="O860" s="13">
        <f>dados!L775/100</f>
        <v>0</v>
      </c>
      <c r="P860" s="12" t="str">
        <f>LEFT(Tabela2[[#This Row],[Código]],2)</f>
        <v>26</v>
      </c>
    </row>
    <row r="861" spans="2:16" ht="15" customHeight="1" x14ac:dyDescent="0.25">
      <c r="B861" s="31" t="str">
        <f>IF(Tabela2[[#This Row],[Tipo]] = 0,LOOKUP(Tabela2[[#This Row],[RESUMO]],Tabela3[Grupo],Tabela3[Meus produtos]),VLOOKUP(Tabela2[[#This Row],[Código]],Tabela4[[Código NBS/LC116]:[Meus serviços]],3,0))</f>
        <v>Não</v>
      </c>
      <c r="C861" t="str">
        <f>IF(E861=0,TEXT(dados!A776,"00000000"),IF(E861=2,TEXT(dados!A776,"0000"),TEXT(dados!A776,"#")))</f>
        <v>26202900</v>
      </c>
      <c r="D861" t="str">
        <f>IF(dados!B776=0,"",dados!B776)</f>
        <v/>
      </c>
      <c r="E861">
        <f>dados!C776</f>
        <v>0</v>
      </c>
      <c r="F861" t="str">
        <f>dados!D776</f>
        <v>Outs cinzas e residuos contendo chumbo</v>
      </c>
      <c r="G861"/>
      <c r="H861"/>
      <c r="I861"/>
      <c r="J861"/>
      <c r="K861" s="13"/>
      <c r="L861" s="13">
        <f>dados!I776/100</f>
        <v>0.13449999999999998</v>
      </c>
      <c r="M861" s="13">
        <f>dados!J776/100</f>
        <v>0.1593</v>
      </c>
      <c r="N861" s="13">
        <f>dados!K776/100</f>
        <v>0.18</v>
      </c>
      <c r="O861" s="13">
        <f>dados!L776/100</f>
        <v>0</v>
      </c>
      <c r="P861" s="12" t="str">
        <f>LEFT(Tabela2[[#This Row],[Código]],2)</f>
        <v>26</v>
      </c>
    </row>
    <row r="862" spans="2:16" ht="15" customHeight="1" x14ac:dyDescent="0.25">
      <c r="B862" s="31" t="str">
        <f>IF(Tabela2[[#This Row],[Tipo]] = 0,LOOKUP(Tabela2[[#This Row],[RESUMO]],Tabela3[Grupo],Tabela3[Meus produtos]),VLOOKUP(Tabela2[[#This Row],[Código]],Tabela4[[Código NBS/LC116]:[Meus serviços]],3,0))</f>
        <v>Não</v>
      </c>
      <c r="C862" t="str">
        <f>IF(E862=0,TEXT(dados!A777,"00000000"),IF(E862=2,TEXT(dados!A777,"0000"),TEXT(dados!A777,"#")))</f>
        <v>26203000</v>
      </c>
      <c r="D862" t="str">
        <f>IF(dados!B777=0,"",dados!B777)</f>
        <v/>
      </c>
      <c r="E862">
        <f>dados!C777</f>
        <v>0</v>
      </c>
      <c r="F862" t="str">
        <f>dados!D777</f>
        <v>Cinzas e residuos contendo cobre</v>
      </c>
      <c r="G862"/>
      <c r="H862"/>
      <c r="I862"/>
      <c r="J862"/>
      <c r="K862" s="13"/>
      <c r="L862" s="13">
        <f>dados!I777/100</f>
        <v>0.13449999999999998</v>
      </c>
      <c r="M862" s="13">
        <f>dados!J777/100</f>
        <v>0.1593</v>
      </c>
      <c r="N862" s="13">
        <f>dados!K777/100</f>
        <v>0.18</v>
      </c>
      <c r="O862" s="13">
        <f>dados!L777/100</f>
        <v>0</v>
      </c>
      <c r="P862" s="12" t="str">
        <f>LEFT(Tabela2[[#This Row],[Código]],2)</f>
        <v>26</v>
      </c>
    </row>
    <row r="863" spans="2:16" ht="15" customHeight="1" x14ac:dyDescent="0.25">
      <c r="B863" s="31" t="str">
        <f>IF(Tabela2[[#This Row],[Tipo]] = 0,LOOKUP(Tabela2[[#This Row],[RESUMO]],Tabela3[Grupo],Tabela3[Meus produtos]),VLOOKUP(Tabela2[[#This Row],[Código]],Tabela4[[Código NBS/LC116]:[Meus serviços]],3,0))</f>
        <v>Não</v>
      </c>
      <c r="C863" t="str">
        <f>IF(E863=0,TEXT(dados!A778,"00000000"),IF(E863=2,TEXT(dados!A778,"0000"),TEXT(dados!A778,"#")))</f>
        <v>26204000</v>
      </c>
      <c r="D863" t="str">
        <f>IF(dados!B778=0,"",dados!B778)</f>
        <v/>
      </c>
      <c r="E863">
        <f>dados!C778</f>
        <v>0</v>
      </c>
      <c r="F863" t="str">
        <f>dados!D778</f>
        <v>Cinzas e residuos contendo aluminio</v>
      </c>
      <c r="G863"/>
      <c r="H863"/>
      <c r="I863"/>
      <c r="J863"/>
      <c r="K863" s="13"/>
      <c r="L863" s="13">
        <f>dados!I778/100</f>
        <v>0.13449999999999998</v>
      </c>
      <c r="M863" s="13">
        <f>dados!J778/100</f>
        <v>0.1593</v>
      </c>
      <c r="N863" s="13">
        <f>dados!K778/100</f>
        <v>0.18</v>
      </c>
      <c r="O863" s="13">
        <f>dados!L778/100</f>
        <v>0</v>
      </c>
      <c r="P863" s="12" t="str">
        <f>LEFT(Tabela2[[#This Row],[Código]],2)</f>
        <v>26</v>
      </c>
    </row>
    <row r="864" spans="2:16" ht="15" customHeight="1" x14ac:dyDescent="0.25">
      <c r="B864" s="31" t="str">
        <f>IF(Tabela2[[#This Row],[Tipo]] = 0,LOOKUP(Tabela2[[#This Row],[RESUMO]],Tabela3[Grupo],Tabela3[Meus produtos]),VLOOKUP(Tabela2[[#This Row],[Código]],Tabela4[[Código NBS/LC116]:[Meus serviços]],3,0))</f>
        <v>Não</v>
      </c>
      <c r="C864" t="str">
        <f>IF(E864=0,TEXT(dados!A779,"00000000"),IF(E864=2,TEXT(dados!A779,"0000"),TEXT(dados!A779,"#")))</f>
        <v>26206000</v>
      </c>
      <c r="D864" t="str">
        <f>IF(dados!B779=0,"",dados!B779)</f>
        <v/>
      </c>
      <c r="E864">
        <f>dados!C779</f>
        <v>0</v>
      </c>
      <c r="F864" t="str">
        <f>dados!D779</f>
        <v>Cinzas e residuos contendo arsenio, mercurio, talio ou suas misturas, dos tipos utilizados p/ extr. arsenio ou desses metais p/ fab. desses metais ou seus compostos quimicos</v>
      </c>
      <c r="G864"/>
      <c r="H864"/>
      <c r="I864"/>
      <c r="J864"/>
      <c r="K864" s="13"/>
      <c r="L864" s="13">
        <f>dados!I779/100</f>
        <v>0.13449999999999998</v>
      </c>
      <c r="M864" s="13">
        <f>dados!J779/100</f>
        <v>0.1593</v>
      </c>
      <c r="N864" s="13">
        <f>dados!K779/100</f>
        <v>0.18</v>
      </c>
      <c r="O864" s="13">
        <f>dados!L779/100</f>
        <v>0</v>
      </c>
      <c r="P864" s="12" t="str">
        <f>LEFT(Tabela2[[#This Row],[Código]],2)</f>
        <v>26</v>
      </c>
    </row>
    <row r="865" spans="2:16" ht="15" customHeight="1" x14ac:dyDescent="0.25">
      <c r="B865" s="31" t="str">
        <f>IF(Tabela2[[#This Row],[Tipo]] = 0,LOOKUP(Tabela2[[#This Row],[RESUMO]],Tabela3[Grupo],Tabela3[Meus produtos]),VLOOKUP(Tabela2[[#This Row],[Código]],Tabela4[[Código NBS/LC116]:[Meus serviços]],3,0))</f>
        <v>Não</v>
      </c>
      <c r="C865" t="str">
        <f>IF(E865=0,TEXT(dados!A780,"00000000"),IF(E865=2,TEXT(dados!A780,"0000"),TEXT(dados!A780,"#")))</f>
        <v>26209100</v>
      </c>
      <c r="D865" t="str">
        <f>IF(dados!B780=0,"",dados!B780)</f>
        <v/>
      </c>
      <c r="E865">
        <f>dados!C780</f>
        <v>0</v>
      </c>
      <c r="F865" t="str">
        <f>dados!D780</f>
        <v>Outs cinzas e residuos contendo antimonio, berilio, cadmio,cromo ou suas misturas</v>
      </c>
      <c r="G865"/>
      <c r="H865"/>
      <c r="I865"/>
      <c r="J865"/>
      <c r="K865" s="13"/>
      <c r="L865" s="13">
        <f>dados!I780/100</f>
        <v>0.13449999999999998</v>
      </c>
      <c r="M865" s="13">
        <f>dados!J780/100</f>
        <v>0.1593</v>
      </c>
      <c r="N865" s="13">
        <f>dados!K780/100</f>
        <v>0.18</v>
      </c>
      <c r="O865" s="13">
        <f>dados!L780/100</f>
        <v>0</v>
      </c>
      <c r="P865" s="12" t="str">
        <f>LEFT(Tabela2[[#This Row],[Código]],2)</f>
        <v>26</v>
      </c>
    </row>
    <row r="866" spans="2:16" ht="15" customHeight="1" x14ac:dyDescent="0.25">
      <c r="B866" s="31" t="str">
        <f>IF(Tabela2[[#This Row],[Tipo]] = 0,LOOKUP(Tabela2[[#This Row],[RESUMO]],Tabela3[Grupo],Tabela3[Meus produtos]),VLOOKUP(Tabela2[[#This Row],[Código]],Tabela4[[Código NBS/LC116]:[Meus serviços]],3,0))</f>
        <v>Não</v>
      </c>
      <c r="C866" t="str">
        <f>IF(E866=0,TEXT(dados!A781,"00000000"),IF(E866=2,TEXT(dados!A781,"0000"),TEXT(dados!A781,"#")))</f>
        <v>26209910</v>
      </c>
      <c r="D866" t="str">
        <f>IF(dados!B781=0,"",dados!B781)</f>
        <v/>
      </c>
      <c r="E866">
        <f>dados!C781</f>
        <v>0</v>
      </c>
      <c r="F866" t="str">
        <f>dados!D781</f>
        <v>Outs cinzas e residuos contendo principalmente titanio</v>
      </c>
      <c r="G866"/>
      <c r="H866"/>
      <c r="I866"/>
      <c r="J866"/>
      <c r="K866" s="13"/>
      <c r="L866" s="13">
        <f>dados!I781/100</f>
        <v>0.13449999999999998</v>
      </c>
      <c r="M866" s="13">
        <f>dados!J781/100</f>
        <v>0.1545</v>
      </c>
      <c r="N866" s="13">
        <f>dados!K781/100</f>
        <v>0.18</v>
      </c>
      <c r="O866" s="13">
        <f>dados!L781/100</f>
        <v>0</v>
      </c>
      <c r="P866" s="12" t="str">
        <f>LEFT(Tabela2[[#This Row],[Código]],2)</f>
        <v>26</v>
      </c>
    </row>
    <row r="867" spans="2:16" ht="15" customHeight="1" x14ac:dyDescent="0.25">
      <c r="B867" s="31" t="str">
        <f>IF(Tabela2[[#This Row],[Tipo]] = 0,LOOKUP(Tabela2[[#This Row],[RESUMO]],Tabela3[Grupo],Tabela3[Meus produtos]),VLOOKUP(Tabela2[[#This Row],[Código]],Tabela4[[Código NBS/LC116]:[Meus serviços]],3,0))</f>
        <v>Não</v>
      </c>
      <c r="C867" t="str">
        <f>IF(E867=0,TEXT(dados!A782,"00000000"),IF(E867=2,TEXT(dados!A782,"0000"),TEXT(dados!A782,"#")))</f>
        <v>26209990</v>
      </c>
      <c r="D867" t="str">
        <f>IF(dados!B782=0,"",dados!B782)</f>
        <v/>
      </c>
      <c r="E867">
        <f>dados!C782</f>
        <v>0</v>
      </c>
      <c r="F867" t="str">
        <f>dados!D782</f>
        <v>Outs cinzas e residuos contendo outs.metais ou compostos</v>
      </c>
      <c r="G867"/>
      <c r="H867"/>
      <c r="I867"/>
      <c r="J867"/>
      <c r="K867" s="13"/>
      <c r="L867" s="13">
        <f>dados!I782/100</f>
        <v>0.13449999999999998</v>
      </c>
      <c r="M867" s="13">
        <f>dados!J782/100</f>
        <v>0.1593</v>
      </c>
      <c r="N867" s="13">
        <f>dados!K782/100</f>
        <v>0.18</v>
      </c>
      <c r="O867" s="13">
        <f>dados!L782/100</f>
        <v>0</v>
      </c>
      <c r="P867" s="12" t="str">
        <f>LEFT(Tabela2[[#This Row],[Código]],2)</f>
        <v>26</v>
      </c>
    </row>
    <row r="868" spans="2:16" ht="15" customHeight="1" x14ac:dyDescent="0.25">
      <c r="B868" s="31" t="str">
        <f>IF(Tabela2[[#This Row],[Tipo]] = 0,LOOKUP(Tabela2[[#This Row],[RESUMO]],Tabela3[Grupo],Tabela3[Meus produtos]),VLOOKUP(Tabela2[[#This Row],[Código]],Tabela4[[Código NBS/LC116]:[Meus serviços]],3,0))</f>
        <v>Não</v>
      </c>
      <c r="C868" t="str">
        <f>IF(E868=0,TEXT(dados!A783,"00000000"),IF(E868=2,TEXT(dados!A783,"0000"),TEXT(dados!A783,"#")))</f>
        <v>26211000</v>
      </c>
      <c r="D868" t="str">
        <f>IF(dados!B783=0,"",dados!B783)</f>
        <v/>
      </c>
      <c r="E868">
        <f>dados!C783</f>
        <v>0</v>
      </c>
      <c r="F868" t="str">
        <f>dados!D783</f>
        <v>Outros escorias e cinzas,incl.as cinzas de algas</v>
      </c>
      <c r="G868"/>
      <c r="H868"/>
      <c r="I868"/>
      <c r="J868"/>
      <c r="K868" s="13"/>
      <c r="L868" s="13">
        <f>dados!I783/100</f>
        <v>0.13449999999999998</v>
      </c>
      <c r="M868" s="13">
        <f>dados!J783/100</f>
        <v>0.1593</v>
      </c>
      <c r="N868" s="13">
        <f>dados!K783/100</f>
        <v>0.18</v>
      </c>
      <c r="O868" s="13">
        <f>dados!L783/100</f>
        <v>0</v>
      </c>
      <c r="P868" s="12" t="str">
        <f>LEFT(Tabela2[[#This Row],[Código]],2)</f>
        <v>26</v>
      </c>
    </row>
    <row r="869" spans="2:16" ht="15" customHeight="1" x14ac:dyDescent="0.25">
      <c r="B869" s="31" t="str">
        <f>IF(Tabela2[[#This Row],[Tipo]] = 0,LOOKUP(Tabela2[[#This Row],[RESUMO]],Tabela3[Grupo],Tabela3[Meus produtos]),VLOOKUP(Tabela2[[#This Row],[Código]],Tabela4[[Código NBS/LC116]:[Meus serviços]],3,0))</f>
        <v>Não</v>
      </c>
      <c r="C869" t="str">
        <f>IF(E869=0,TEXT(dados!A784,"00000000"),IF(E869=2,TEXT(dados!A784,"0000"),TEXT(dados!A784,"#")))</f>
        <v>26219010</v>
      </c>
      <c r="D869" t="str">
        <f>IF(dados!B784=0,"",dados!B784)</f>
        <v/>
      </c>
      <c r="E869">
        <f>dados!C784</f>
        <v>0</v>
      </c>
      <c r="F869" t="str">
        <f>dados!D784</f>
        <v>Cinzas de origem vegetal</v>
      </c>
      <c r="G869"/>
      <c r="H869"/>
      <c r="I869"/>
      <c r="J869"/>
      <c r="K869" s="13"/>
      <c r="L869" s="13">
        <f>dados!I784/100</f>
        <v>0.13449999999999998</v>
      </c>
      <c r="M869" s="13">
        <f>dados!J784/100</f>
        <v>0.1593</v>
      </c>
      <c r="N869" s="13">
        <f>dados!K784/100</f>
        <v>0.18</v>
      </c>
      <c r="O869" s="13">
        <f>dados!L784/100</f>
        <v>0</v>
      </c>
      <c r="P869" s="12" t="str">
        <f>LEFT(Tabela2[[#This Row],[Código]],2)</f>
        <v>26</v>
      </c>
    </row>
    <row r="870" spans="2:16" ht="15" customHeight="1" x14ac:dyDescent="0.25">
      <c r="B870" s="31" t="str">
        <f>IF(Tabela2[[#This Row],[Tipo]] = 0,LOOKUP(Tabela2[[#This Row],[RESUMO]],Tabela3[Grupo],Tabela3[Meus produtos]),VLOOKUP(Tabela2[[#This Row],[Código]],Tabela4[[Código NBS/LC116]:[Meus serviços]],3,0))</f>
        <v>Não</v>
      </c>
      <c r="C870" t="str">
        <f>IF(E870=0,TEXT(dados!A785,"00000000"),IF(E870=2,TEXT(dados!A785,"0000"),TEXT(dados!A785,"#")))</f>
        <v>26219090</v>
      </c>
      <c r="D870" t="str">
        <f>IF(dados!B785=0,"",dados!B785)</f>
        <v/>
      </c>
      <c r="E870">
        <f>dados!C785</f>
        <v>0</v>
      </c>
      <c r="F870" t="str">
        <f>dados!D785</f>
        <v>Outros escorias e cinzas,incl.as cinzas de algas</v>
      </c>
      <c r="G870"/>
      <c r="H870"/>
      <c r="I870"/>
      <c r="J870"/>
      <c r="K870" s="13"/>
      <c r="L870" s="13">
        <f>dados!I785/100</f>
        <v>0.13449999999999998</v>
      </c>
      <c r="M870" s="13">
        <f>dados!J785/100</f>
        <v>0.1593</v>
      </c>
      <c r="N870" s="13">
        <f>dados!K785/100</f>
        <v>0.18</v>
      </c>
      <c r="O870" s="13">
        <f>dados!L785/100</f>
        <v>0</v>
      </c>
      <c r="P870" s="12" t="str">
        <f>LEFT(Tabela2[[#This Row],[Código]],2)</f>
        <v>26</v>
      </c>
    </row>
    <row r="871" spans="2:16" ht="15" customHeight="1" x14ac:dyDescent="0.25">
      <c r="B871" s="31" t="str">
        <f>IF(Tabela2[[#This Row],[Tipo]] = 0,LOOKUP(Tabela2[[#This Row],[RESUMO]],Tabela3[Grupo],Tabela3[Meus produtos]),VLOOKUP(Tabela2[[#This Row],[Código]],Tabela4[[Código NBS/LC116]:[Meus serviços]],3,0))</f>
        <v>Não</v>
      </c>
      <c r="C871" t="str">
        <f>IF(E871=0,TEXT(dados!A786,"00000000"),IF(E871=2,TEXT(dados!A786,"0000"),TEXT(dados!A786,"#")))</f>
        <v>27011100</v>
      </c>
      <c r="D871" t="str">
        <f>IF(dados!B786=0,"",dados!B786)</f>
        <v/>
      </c>
      <c r="E871">
        <f>dados!C786</f>
        <v>0</v>
      </c>
      <c r="F871" t="str">
        <f>dados!D786</f>
        <v>Hulha antracita,nao aglomerada</v>
      </c>
      <c r="G871"/>
      <c r="H871"/>
      <c r="I871"/>
      <c r="J871"/>
      <c r="K871" s="13"/>
      <c r="L871" s="13">
        <f>dados!I786/100</f>
        <v>0.13449999999999998</v>
      </c>
      <c r="M871" s="13">
        <f>dados!J786/100</f>
        <v>0.1545</v>
      </c>
      <c r="N871" s="13">
        <f>dados!K786/100</f>
        <v>0.25</v>
      </c>
      <c r="O871" s="13">
        <f>dados!L786/100</f>
        <v>0</v>
      </c>
      <c r="P871" s="12" t="str">
        <f>LEFT(Tabela2[[#This Row],[Código]],2)</f>
        <v>27</v>
      </c>
    </row>
    <row r="872" spans="2:16" ht="15" customHeight="1" x14ac:dyDescent="0.25">
      <c r="B872" s="31" t="str">
        <f>IF(Tabela2[[#This Row],[Tipo]] = 0,LOOKUP(Tabela2[[#This Row],[RESUMO]],Tabela3[Grupo],Tabela3[Meus produtos]),VLOOKUP(Tabela2[[#This Row],[Código]],Tabela4[[Código NBS/LC116]:[Meus serviços]],3,0))</f>
        <v>Não</v>
      </c>
      <c r="C872" t="str">
        <f>IF(E872=0,TEXT(dados!A787,"00000000"),IF(E872=2,TEXT(dados!A787,"0000"),TEXT(dados!A787,"#")))</f>
        <v>27011200</v>
      </c>
      <c r="D872" t="str">
        <f>IF(dados!B787=0,"",dados!B787)</f>
        <v/>
      </c>
      <c r="E872">
        <f>dados!C787</f>
        <v>0</v>
      </c>
      <c r="F872" t="str">
        <f>dados!D787</f>
        <v>Hulha betuminosa,nao aglomerada</v>
      </c>
      <c r="G872"/>
      <c r="H872"/>
      <c r="I872"/>
      <c r="J872"/>
      <c r="K872" s="13"/>
      <c r="L872" s="13">
        <f>dados!I787/100</f>
        <v>0.13449999999999998</v>
      </c>
      <c r="M872" s="13">
        <f>dados!J787/100</f>
        <v>0.1545</v>
      </c>
      <c r="N872" s="13">
        <f>dados!K787/100</f>
        <v>0.25</v>
      </c>
      <c r="O872" s="13">
        <f>dados!L787/100</f>
        <v>0</v>
      </c>
      <c r="P872" s="12" t="str">
        <f>LEFT(Tabela2[[#This Row],[Código]],2)</f>
        <v>27</v>
      </c>
    </row>
    <row r="873" spans="2:16" ht="15" customHeight="1" x14ac:dyDescent="0.25">
      <c r="B873" s="31" t="str">
        <f>IF(Tabela2[[#This Row],[Tipo]] = 0,LOOKUP(Tabela2[[#This Row],[RESUMO]],Tabela3[Grupo],Tabela3[Meus produtos]),VLOOKUP(Tabela2[[#This Row],[Código]],Tabela4[[Código NBS/LC116]:[Meus serviços]],3,0))</f>
        <v>Não</v>
      </c>
      <c r="C873" t="str">
        <f>IF(E873=0,TEXT(dados!A788,"00000000"),IF(E873=2,TEXT(dados!A788,"0000"),TEXT(dados!A788,"#")))</f>
        <v>27011900</v>
      </c>
      <c r="D873" t="str">
        <f>IF(dados!B788=0,"",dados!B788)</f>
        <v/>
      </c>
      <c r="E873">
        <f>dados!C788</f>
        <v>0</v>
      </c>
      <c r="F873" t="str">
        <f>dados!D788</f>
        <v>Outros hulhas,mesmo em po,mas nao aglomeradas</v>
      </c>
      <c r="G873"/>
      <c r="H873"/>
      <c r="I873"/>
      <c r="J873"/>
      <c r="K873" s="13"/>
      <c r="L873" s="13">
        <f>dados!I788/100</f>
        <v>0.13449999999999998</v>
      </c>
      <c r="M873" s="13">
        <f>dados!J788/100</f>
        <v>0.1545</v>
      </c>
      <c r="N873" s="13">
        <f>dados!K788/100</f>
        <v>0.25</v>
      </c>
      <c r="O873" s="13">
        <f>dados!L788/100</f>
        <v>0</v>
      </c>
      <c r="P873" s="12" t="str">
        <f>LEFT(Tabela2[[#This Row],[Código]],2)</f>
        <v>27</v>
      </c>
    </row>
    <row r="874" spans="2:16" ht="15" customHeight="1" x14ac:dyDescent="0.25">
      <c r="B874" s="31" t="str">
        <f>IF(Tabela2[[#This Row],[Tipo]] = 0,LOOKUP(Tabela2[[#This Row],[RESUMO]],Tabela3[Grupo],Tabela3[Meus produtos]),VLOOKUP(Tabela2[[#This Row],[Código]],Tabela4[[Código NBS/LC116]:[Meus serviços]],3,0))</f>
        <v>Não</v>
      </c>
      <c r="C874" t="str">
        <f>IF(E874=0,TEXT(dados!A789,"00000000"),IF(E874=2,TEXT(dados!A789,"0000"),TEXT(dados!A789,"#")))</f>
        <v>27012000</v>
      </c>
      <c r="D874" t="str">
        <f>IF(dados!B789=0,"",dados!B789)</f>
        <v/>
      </c>
      <c r="E874">
        <f>dados!C789</f>
        <v>0</v>
      </c>
      <c r="F874" t="str">
        <f>dados!D789</f>
        <v>Briquetes,bolas em aglomerados,etc.obtidos da hulha</v>
      </c>
      <c r="G874"/>
      <c r="H874"/>
      <c r="I874"/>
      <c r="J874"/>
      <c r="K874" s="13"/>
      <c r="L874" s="13">
        <f>dados!I789/100</f>
        <v>0.13449999999999998</v>
      </c>
      <c r="M874" s="13">
        <f>dados!J789/100</f>
        <v>0.1545</v>
      </c>
      <c r="N874" s="13">
        <f>dados!K789/100</f>
        <v>0.25</v>
      </c>
      <c r="O874" s="13">
        <f>dados!L789/100</f>
        <v>0</v>
      </c>
      <c r="P874" s="12" t="str">
        <f>LEFT(Tabela2[[#This Row],[Código]],2)</f>
        <v>27</v>
      </c>
    </row>
    <row r="875" spans="2:16" ht="15" customHeight="1" x14ac:dyDescent="0.25">
      <c r="B875" s="31" t="str">
        <f>IF(Tabela2[[#This Row],[Tipo]] = 0,LOOKUP(Tabela2[[#This Row],[RESUMO]],Tabela3[Grupo],Tabela3[Meus produtos]),VLOOKUP(Tabela2[[#This Row],[Código]],Tabela4[[Código NBS/LC116]:[Meus serviços]],3,0))</f>
        <v>Não</v>
      </c>
      <c r="C875" t="str">
        <f>IF(E875=0,TEXT(dados!A790,"00000000"),IF(E875=2,TEXT(dados!A790,"0000"),TEXT(dados!A790,"#")))</f>
        <v>27021000</v>
      </c>
      <c r="D875" t="str">
        <f>IF(dados!B790=0,"",dados!B790)</f>
        <v/>
      </c>
      <c r="E875">
        <f>dados!C790</f>
        <v>0</v>
      </c>
      <c r="F875" t="str">
        <f>dados!D790</f>
        <v>Linhitas,mesmo em po,mas nao aglomeradas</v>
      </c>
      <c r="G875"/>
      <c r="H875"/>
      <c r="I875"/>
      <c r="J875"/>
      <c r="K875" s="13"/>
      <c r="L875" s="13">
        <f>dados!I790/100</f>
        <v>0.13449999999999998</v>
      </c>
      <c r="M875" s="13">
        <f>dados!J790/100</f>
        <v>0.1545</v>
      </c>
      <c r="N875" s="13">
        <f>dados!K790/100</f>
        <v>0.25</v>
      </c>
      <c r="O875" s="13">
        <f>dados!L790/100</f>
        <v>0</v>
      </c>
      <c r="P875" s="12" t="str">
        <f>LEFT(Tabela2[[#This Row],[Código]],2)</f>
        <v>27</v>
      </c>
    </row>
    <row r="876" spans="2:16" ht="15" customHeight="1" x14ac:dyDescent="0.25">
      <c r="B876" s="31" t="str">
        <f>IF(Tabela2[[#This Row],[Tipo]] = 0,LOOKUP(Tabela2[[#This Row],[RESUMO]],Tabela3[Grupo],Tabela3[Meus produtos]),VLOOKUP(Tabela2[[#This Row],[Código]],Tabela4[[Código NBS/LC116]:[Meus serviços]],3,0))</f>
        <v>Não</v>
      </c>
      <c r="C876" t="str">
        <f>IF(E876=0,TEXT(dados!A791,"00000000"),IF(E876=2,TEXT(dados!A791,"0000"),TEXT(dados!A791,"#")))</f>
        <v>27022000</v>
      </c>
      <c r="D876" t="str">
        <f>IF(dados!B791=0,"",dados!B791)</f>
        <v/>
      </c>
      <c r="E876">
        <f>dados!C791</f>
        <v>0</v>
      </c>
      <c r="F876" t="str">
        <f>dados!D791</f>
        <v>Linhitas aglomeradas</v>
      </c>
      <c r="G876"/>
      <c r="H876"/>
      <c r="I876"/>
      <c r="J876"/>
      <c r="K876" s="13"/>
      <c r="L876" s="13">
        <f>dados!I791/100</f>
        <v>0.13449999999999998</v>
      </c>
      <c r="M876" s="13">
        <f>dados!J791/100</f>
        <v>0.1545</v>
      </c>
      <c r="N876" s="13">
        <f>dados!K791/100</f>
        <v>0.25</v>
      </c>
      <c r="O876" s="13">
        <f>dados!L791/100</f>
        <v>0</v>
      </c>
      <c r="P876" s="12" t="str">
        <f>LEFT(Tabela2[[#This Row],[Código]],2)</f>
        <v>27</v>
      </c>
    </row>
    <row r="877" spans="2:16" ht="15" customHeight="1" x14ac:dyDescent="0.25">
      <c r="B877" s="31" t="str">
        <f>IF(Tabela2[[#This Row],[Tipo]] = 0,LOOKUP(Tabela2[[#This Row],[RESUMO]],Tabela3[Grupo],Tabela3[Meus produtos]),VLOOKUP(Tabela2[[#This Row],[Código]],Tabela4[[Código NBS/LC116]:[Meus serviços]],3,0))</f>
        <v>Não</v>
      </c>
      <c r="C877" t="str">
        <f>IF(E877=0,TEXT(dados!A792,"00000000"),IF(E877=2,TEXT(dados!A792,"0000"),TEXT(dados!A792,"#")))</f>
        <v>27030000</v>
      </c>
      <c r="D877" t="str">
        <f>IF(dados!B792=0,"",dados!B792)</f>
        <v/>
      </c>
      <c r="E877">
        <f>dados!C792</f>
        <v>0</v>
      </c>
      <c r="F877" t="str">
        <f>dados!D792</f>
        <v>Turfa,incl.aglomerada e a turfa p/cama de animais</v>
      </c>
      <c r="G877"/>
      <c r="H877"/>
      <c r="I877"/>
      <c r="J877"/>
      <c r="K877" s="13"/>
      <c r="L877" s="13">
        <f>dados!I792/100</f>
        <v>0.13449999999999998</v>
      </c>
      <c r="M877" s="13">
        <f>dados!J792/100</f>
        <v>0.1545</v>
      </c>
      <c r="N877" s="13">
        <f>dados!K792/100</f>
        <v>0.25</v>
      </c>
      <c r="O877" s="13">
        <f>dados!L792/100</f>
        <v>0</v>
      </c>
      <c r="P877" s="12" t="str">
        <f>LEFT(Tabela2[[#This Row],[Código]],2)</f>
        <v>27</v>
      </c>
    </row>
    <row r="878" spans="2:16" ht="15" customHeight="1" x14ac:dyDescent="0.25">
      <c r="B878" s="31" t="str">
        <f>IF(Tabela2[[#This Row],[Tipo]] = 0,LOOKUP(Tabela2[[#This Row],[RESUMO]],Tabela3[Grupo],Tabela3[Meus produtos]),VLOOKUP(Tabela2[[#This Row],[Código]],Tabela4[[Código NBS/LC116]:[Meus serviços]],3,0))</f>
        <v>Não</v>
      </c>
      <c r="C878" t="str">
        <f>IF(E878=0,TEXT(dados!A793,"00000000"),IF(E878=2,TEXT(dados!A793,"0000"),TEXT(dados!A793,"#")))</f>
        <v>27040011</v>
      </c>
      <c r="D878" t="str">
        <f>IF(dados!B793=0,"",dados!B793)</f>
        <v/>
      </c>
      <c r="E878">
        <f>dados!C793</f>
        <v>0</v>
      </c>
      <c r="F878" t="str">
        <f>dados!D793</f>
        <v>Com granulometria igual ou superior a 80 mm</v>
      </c>
      <c r="G878"/>
      <c r="H878"/>
      <c r="I878"/>
      <c r="J878"/>
      <c r="K878" s="13"/>
      <c r="L878" s="13">
        <f>dados!I793/100</f>
        <v>0.13449999999999998</v>
      </c>
      <c r="M878" s="13">
        <f>dados!J793/100</f>
        <v>0.1545</v>
      </c>
      <c r="N878" s="13">
        <f>dados!K793/100</f>
        <v>0.25</v>
      </c>
      <c r="O878" s="13">
        <f>dados!L793/100</f>
        <v>0</v>
      </c>
      <c r="P878" s="12" t="str">
        <f>LEFT(Tabela2[[#This Row],[Código]],2)</f>
        <v>27</v>
      </c>
    </row>
    <row r="879" spans="2:16" ht="15" customHeight="1" x14ac:dyDescent="0.25">
      <c r="B879" s="31" t="str">
        <f>IF(Tabela2[[#This Row],[Tipo]] = 0,LOOKUP(Tabela2[[#This Row],[RESUMO]],Tabela3[Grupo],Tabela3[Meus produtos]),VLOOKUP(Tabela2[[#This Row],[Código]],Tabela4[[Código NBS/LC116]:[Meus serviços]],3,0))</f>
        <v>Não</v>
      </c>
      <c r="C879" t="str">
        <f>IF(E879=0,TEXT(dados!A794,"00000000"),IF(E879=2,TEXT(dados!A794,"0000"),TEXT(dados!A794,"#")))</f>
        <v>27040012</v>
      </c>
      <c r="D879" t="str">
        <f>IF(dados!B794=0,"",dados!B794)</f>
        <v/>
      </c>
      <c r="E879">
        <f>dados!C794</f>
        <v>0</v>
      </c>
      <c r="F879" t="str">
        <f>dados!D794</f>
        <v>Com granulometria inferior a 80 mm</v>
      </c>
      <c r="G879"/>
      <c r="H879"/>
      <c r="I879"/>
      <c r="J879"/>
      <c r="K879" s="13"/>
      <c r="L879" s="13">
        <f>dados!I794/100</f>
        <v>0.13449999999999998</v>
      </c>
      <c r="M879" s="13">
        <f>dados!J794/100</f>
        <v>0.1545</v>
      </c>
      <c r="N879" s="13">
        <f>dados!K794/100</f>
        <v>0.25</v>
      </c>
      <c r="O879" s="13">
        <f>dados!L794/100</f>
        <v>0</v>
      </c>
      <c r="P879" s="12" t="str">
        <f>LEFT(Tabela2[[#This Row],[Código]],2)</f>
        <v>27</v>
      </c>
    </row>
    <row r="880" spans="2:16" ht="15" customHeight="1" x14ac:dyDescent="0.25">
      <c r="B880" s="31" t="str">
        <f>IF(Tabela2[[#This Row],[Tipo]] = 0,LOOKUP(Tabela2[[#This Row],[RESUMO]],Tabela3[Grupo],Tabela3[Meus produtos]),VLOOKUP(Tabela2[[#This Row],[Código]],Tabela4[[Código NBS/LC116]:[Meus serviços]],3,0))</f>
        <v>Não</v>
      </c>
      <c r="C880" t="str">
        <f>IF(E880=0,TEXT(dados!A795,"00000000"),IF(E880=2,TEXT(dados!A795,"0000"),TEXT(dados!A795,"#")))</f>
        <v>27040090</v>
      </c>
      <c r="D880" t="str">
        <f>IF(dados!B795=0,"",dados!B795)</f>
        <v/>
      </c>
      <c r="E880">
        <f>dados!C795</f>
        <v>0</v>
      </c>
      <c r="F880" t="str">
        <f>dados!D795</f>
        <v>Semicoques de hulha,linhita ou turfa,carvao de retorta</v>
      </c>
      <c r="G880"/>
      <c r="H880"/>
      <c r="I880"/>
      <c r="J880"/>
      <c r="K880" s="13"/>
      <c r="L880" s="13">
        <f>dados!I795/100</f>
        <v>0.13449999999999998</v>
      </c>
      <c r="M880" s="13">
        <f>dados!J795/100</f>
        <v>0.1545</v>
      </c>
      <c r="N880" s="13">
        <f>dados!K795/100</f>
        <v>0.25</v>
      </c>
      <c r="O880" s="13">
        <f>dados!L795/100</f>
        <v>0</v>
      </c>
      <c r="P880" s="12" t="str">
        <f>LEFT(Tabela2[[#This Row],[Código]],2)</f>
        <v>27</v>
      </c>
    </row>
    <row r="881" spans="2:16" ht="15" customHeight="1" x14ac:dyDescent="0.25">
      <c r="B881" s="31" t="str">
        <f>IF(Tabela2[[#This Row],[Tipo]] = 0,LOOKUP(Tabela2[[#This Row],[RESUMO]],Tabela3[Grupo],Tabela3[Meus produtos]),VLOOKUP(Tabela2[[#This Row],[Código]],Tabela4[[Código NBS/LC116]:[Meus serviços]],3,0))</f>
        <v>Não</v>
      </c>
      <c r="C881" t="str">
        <f>IF(E881=0,TEXT(dados!A796,"00000000"),IF(E881=2,TEXT(dados!A796,"0000"),TEXT(dados!A796,"#")))</f>
        <v>27050000</v>
      </c>
      <c r="D881" t="str">
        <f>IF(dados!B796=0,"",dados!B796)</f>
        <v/>
      </c>
      <c r="E881">
        <f>dados!C796</f>
        <v>0</v>
      </c>
      <c r="F881" t="str">
        <f>dados!D796</f>
        <v>Gas de hulha,agua,etc.exc.de petroleo/ hidrocarb.gasosos</v>
      </c>
      <c r="G881"/>
      <c r="H881"/>
      <c r="I881"/>
      <c r="J881"/>
      <c r="K881" s="13"/>
      <c r="L881" s="13">
        <f>dados!I796/100</f>
        <v>0.13449999999999998</v>
      </c>
      <c r="M881" s="13">
        <f>dados!J796/100</f>
        <v>0.1545</v>
      </c>
      <c r="N881" s="13">
        <f>dados!K796/100</f>
        <v>0.25</v>
      </c>
      <c r="O881" s="13">
        <f>dados!L796/100</f>
        <v>0</v>
      </c>
      <c r="P881" s="12" t="str">
        <f>LEFT(Tabela2[[#This Row],[Código]],2)</f>
        <v>27</v>
      </c>
    </row>
    <row r="882" spans="2:16" ht="15" customHeight="1" x14ac:dyDescent="0.25">
      <c r="B882" s="31" t="str">
        <f>IF(Tabela2[[#This Row],[Tipo]] = 0,LOOKUP(Tabela2[[#This Row],[RESUMO]],Tabela3[Grupo],Tabela3[Meus produtos]),VLOOKUP(Tabela2[[#This Row],[Código]],Tabela4[[Código NBS/LC116]:[Meus serviços]],3,0))</f>
        <v>Não</v>
      </c>
      <c r="C882" t="str">
        <f>IF(E882=0,TEXT(dados!A797,"00000000"),IF(E882=2,TEXT(dados!A797,"0000"),TEXT(dados!A797,"#")))</f>
        <v>27060000</v>
      </c>
      <c r="D882" t="str">
        <f>IF(dados!B797=0,"",dados!B797)</f>
        <v/>
      </c>
      <c r="E882">
        <f>dados!C797</f>
        <v>0</v>
      </c>
      <c r="F882" t="str">
        <f>dados!D797</f>
        <v>Alcatroes de hulha,de linhita ou de turfa,etc.</v>
      </c>
      <c r="G882"/>
      <c r="H882"/>
      <c r="I882"/>
      <c r="J882"/>
      <c r="K882" s="13"/>
      <c r="L882" s="13">
        <f>dados!I797/100</f>
        <v>0.13449999999999998</v>
      </c>
      <c r="M882" s="13">
        <f>dados!J797/100</f>
        <v>0.1545</v>
      </c>
      <c r="N882" s="13">
        <f>dados!K797/100</f>
        <v>0.25</v>
      </c>
      <c r="O882" s="13">
        <f>dados!L797/100</f>
        <v>0</v>
      </c>
      <c r="P882" s="12" t="str">
        <f>LEFT(Tabela2[[#This Row],[Código]],2)</f>
        <v>27</v>
      </c>
    </row>
    <row r="883" spans="2:16" ht="15" customHeight="1" x14ac:dyDescent="0.25">
      <c r="B883" s="31" t="str">
        <f>IF(Tabela2[[#This Row],[Tipo]] = 0,LOOKUP(Tabela2[[#This Row],[RESUMO]],Tabela3[Grupo],Tabela3[Meus produtos]),VLOOKUP(Tabela2[[#This Row],[Código]],Tabela4[[Código NBS/LC116]:[Meus serviços]],3,0))</f>
        <v>Não</v>
      </c>
      <c r="C883" t="str">
        <f>IF(E883=0,TEXT(dados!A798,"00000000"),IF(E883=2,TEXT(dados!A798,"0000"),TEXT(dados!A798,"#")))</f>
        <v>27071000</v>
      </c>
      <c r="D883" t="str">
        <f>IF(dados!B798=0,"",dados!B798)</f>
        <v/>
      </c>
      <c r="E883">
        <f>dados!C798</f>
        <v>0</v>
      </c>
      <c r="F883" t="str">
        <f>dados!D798</f>
        <v>Benzois (prods.da destilacao dos alcatroes de hulha)</v>
      </c>
      <c r="G883"/>
      <c r="H883"/>
      <c r="I883"/>
      <c r="J883"/>
      <c r="K883" s="13"/>
      <c r="L883" s="13">
        <f>dados!I798/100</f>
        <v>0.13449999999999998</v>
      </c>
      <c r="M883" s="13">
        <f>dados!J798/100</f>
        <v>0.1545</v>
      </c>
      <c r="N883" s="13">
        <f>dados!K798/100</f>
        <v>0.25</v>
      </c>
      <c r="O883" s="13">
        <f>dados!L798/100</f>
        <v>0</v>
      </c>
      <c r="P883" s="12" t="str">
        <f>LEFT(Tabela2[[#This Row],[Código]],2)</f>
        <v>27</v>
      </c>
    </row>
    <row r="884" spans="2:16" ht="15" customHeight="1" x14ac:dyDescent="0.25">
      <c r="B884" s="31" t="str">
        <f>IF(Tabela2[[#This Row],[Tipo]] = 0,LOOKUP(Tabela2[[#This Row],[RESUMO]],Tabela3[Grupo],Tabela3[Meus produtos]),VLOOKUP(Tabela2[[#This Row],[Código]],Tabela4[[Código NBS/LC116]:[Meus serviços]],3,0))</f>
        <v>Não</v>
      </c>
      <c r="C884" t="str">
        <f>IF(E884=0,TEXT(dados!A799,"00000000"),IF(E884=2,TEXT(dados!A799,"0000"),TEXT(dados!A799,"#")))</f>
        <v>27072000</v>
      </c>
      <c r="D884" t="str">
        <f>IF(dados!B799=0,"",dados!B799)</f>
        <v/>
      </c>
      <c r="E884">
        <f>dados!C799</f>
        <v>0</v>
      </c>
      <c r="F884" t="str">
        <f>dados!D799</f>
        <v>Toluois (prods.da destilacao dos alcatroes de hulha)</v>
      </c>
      <c r="G884"/>
      <c r="H884"/>
      <c r="I884"/>
      <c r="J884"/>
      <c r="K884" s="13"/>
      <c r="L884" s="13">
        <f>dados!I799/100</f>
        <v>0.13449999999999998</v>
      </c>
      <c r="M884" s="13">
        <f>dados!J799/100</f>
        <v>0.1545</v>
      </c>
      <c r="N884" s="13">
        <f>dados!K799/100</f>
        <v>0.25</v>
      </c>
      <c r="O884" s="13">
        <f>dados!L799/100</f>
        <v>0</v>
      </c>
      <c r="P884" s="12" t="str">
        <f>LEFT(Tabela2[[#This Row],[Código]],2)</f>
        <v>27</v>
      </c>
    </row>
    <row r="885" spans="2:16" ht="15" customHeight="1" x14ac:dyDescent="0.25">
      <c r="B885" s="31" t="str">
        <f>IF(Tabela2[[#This Row],[Tipo]] = 0,LOOKUP(Tabela2[[#This Row],[RESUMO]],Tabela3[Grupo],Tabela3[Meus produtos]),VLOOKUP(Tabela2[[#This Row],[Código]],Tabela4[[Código NBS/LC116]:[Meus serviços]],3,0))</f>
        <v>Não</v>
      </c>
      <c r="C885" t="str">
        <f>IF(E885=0,TEXT(dados!A800,"00000000"),IF(E885=2,TEXT(dados!A800,"0000"),TEXT(dados!A800,"#")))</f>
        <v>27073000</v>
      </c>
      <c r="D885" t="str">
        <f>IF(dados!B800=0,"",dados!B800)</f>
        <v/>
      </c>
      <c r="E885">
        <f>dados!C800</f>
        <v>0</v>
      </c>
      <c r="F885" t="str">
        <f>dados!D800</f>
        <v>Xilois (prods.da destilacao dos alcatroes de hulha)</v>
      </c>
      <c r="G885"/>
      <c r="H885"/>
      <c r="I885"/>
      <c r="J885"/>
      <c r="K885" s="13"/>
      <c r="L885" s="13">
        <f>dados!I800/100</f>
        <v>0.13449999999999998</v>
      </c>
      <c r="M885" s="13">
        <f>dados!J800/100</f>
        <v>0.1545</v>
      </c>
      <c r="N885" s="13">
        <f>dados!K800/100</f>
        <v>0.25</v>
      </c>
      <c r="O885" s="13">
        <f>dados!L800/100</f>
        <v>0</v>
      </c>
      <c r="P885" s="12" t="str">
        <f>LEFT(Tabela2[[#This Row],[Código]],2)</f>
        <v>27</v>
      </c>
    </row>
    <row r="886" spans="2:16" ht="15" customHeight="1" x14ac:dyDescent="0.25">
      <c r="B886" s="31" t="str">
        <f>IF(Tabela2[[#This Row],[Tipo]] = 0,LOOKUP(Tabela2[[#This Row],[RESUMO]],Tabela3[Grupo],Tabela3[Meus produtos]),VLOOKUP(Tabela2[[#This Row],[Código]],Tabela4[[Código NBS/LC116]:[Meus serviços]],3,0))</f>
        <v>Não</v>
      </c>
      <c r="C886" t="str">
        <f>IF(E886=0,TEXT(dados!A801,"00000000"),IF(E886=2,TEXT(dados!A801,"0000"),TEXT(dados!A801,"#")))</f>
        <v>27074000</v>
      </c>
      <c r="D886" t="str">
        <f>IF(dados!B801=0,"",dados!B801)</f>
        <v/>
      </c>
      <c r="E886">
        <f>dados!C801</f>
        <v>0</v>
      </c>
      <c r="F886" t="str">
        <f>dados!D801</f>
        <v>Naftaleno (prods.da destilacao dos alcatroes de hulha)</v>
      </c>
      <c r="G886"/>
      <c r="H886"/>
      <c r="I886"/>
      <c r="J886"/>
      <c r="K886" s="13"/>
      <c r="L886" s="13">
        <f>dados!I801/100</f>
        <v>0.13449999999999998</v>
      </c>
      <c r="M886" s="13">
        <f>dados!J801/100</f>
        <v>0.1545</v>
      </c>
      <c r="N886" s="13">
        <f>dados!K801/100</f>
        <v>0.25</v>
      </c>
      <c r="O886" s="13">
        <f>dados!L801/100</f>
        <v>0</v>
      </c>
      <c r="P886" s="12" t="str">
        <f>LEFT(Tabela2[[#This Row],[Código]],2)</f>
        <v>27</v>
      </c>
    </row>
    <row r="887" spans="2:16" ht="15" customHeight="1" x14ac:dyDescent="0.25">
      <c r="B887" s="31" t="str">
        <f>IF(Tabela2[[#This Row],[Tipo]] = 0,LOOKUP(Tabela2[[#This Row],[RESUMO]],Tabela3[Grupo],Tabela3[Meus produtos]),VLOOKUP(Tabela2[[#This Row],[Código]],Tabela4[[Código NBS/LC116]:[Meus serviços]],3,0))</f>
        <v>Não</v>
      </c>
      <c r="C887" t="str">
        <f>IF(E887=0,TEXT(dados!A802,"00000000"),IF(E887=2,TEXT(dados!A802,"0000"),TEXT(dados!A802,"#")))</f>
        <v>27075010</v>
      </c>
      <c r="D887" t="str">
        <f>IF(dados!B802=0,"",dados!B802)</f>
        <v/>
      </c>
      <c r="E887">
        <f>dados!C802</f>
        <v>0</v>
      </c>
      <c r="F887" t="str">
        <f>dados!D802</f>
        <v>Misturas que contenham trimetilbenzenos e etiltoluenos, como componentes majoritarios</v>
      </c>
      <c r="G887"/>
      <c r="H887"/>
      <c r="I887"/>
      <c r="J887"/>
      <c r="K887" s="13"/>
      <c r="L887" s="13">
        <f>dados!I802/100</f>
        <v>0.13449999999999998</v>
      </c>
      <c r="M887" s="13">
        <f>dados!J802/100</f>
        <v>0.1593</v>
      </c>
      <c r="N887" s="13">
        <f>dados!K802/100</f>
        <v>0.25</v>
      </c>
      <c r="O887" s="13">
        <f>dados!L802/100</f>
        <v>0</v>
      </c>
      <c r="P887" s="12" t="str">
        <f>LEFT(Tabela2[[#This Row],[Código]],2)</f>
        <v>27</v>
      </c>
    </row>
    <row r="888" spans="2:16" ht="15" customHeight="1" x14ac:dyDescent="0.25">
      <c r="B888" s="31" t="str">
        <f>IF(Tabela2[[#This Row],[Tipo]] = 0,LOOKUP(Tabela2[[#This Row],[RESUMO]],Tabela3[Grupo],Tabela3[Meus produtos]),VLOOKUP(Tabela2[[#This Row],[Código]],Tabela4[[Código NBS/LC116]:[Meus serviços]],3,0))</f>
        <v>Não</v>
      </c>
      <c r="C888" t="str">
        <f>IF(E888=0,TEXT(dados!A803,"00000000"),IF(E888=2,TEXT(dados!A803,"0000"),TEXT(dados!A803,"#")))</f>
        <v>27075090</v>
      </c>
      <c r="D888" t="str">
        <f>IF(dados!B803=0,"",dados!B803)</f>
        <v/>
      </c>
      <c r="E888">
        <f>dados!C803</f>
        <v>0</v>
      </c>
      <c r="F888" t="str">
        <f>dados!D803</f>
        <v>Outros</v>
      </c>
      <c r="G888"/>
      <c r="H888"/>
      <c r="I888"/>
      <c r="J888"/>
      <c r="K888" s="13"/>
      <c r="L888" s="13">
        <f>dados!I803/100</f>
        <v>0.13449999999999998</v>
      </c>
      <c r="M888" s="13">
        <f>dados!J803/100</f>
        <v>0.1545</v>
      </c>
      <c r="N888" s="13">
        <f>dados!K803/100</f>
        <v>0.25</v>
      </c>
      <c r="O888" s="13">
        <f>dados!L803/100</f>
        <v>0</v>
      </c>
      <c r="P888" s="12" t="str">
        <f>LEFT(Tabela2[[#This Row],[Código]],2)</f>
        <v>27</v>
      </c>
    </row>
    <row r="889" spans="2:16" ht="15" customHeight="1" x14ac:dyDescent="0.25">
      <c r="B889" s="31" t="str">
        <f>IF(Tabela2[[#This Row],[Tipo]] = 0,LOOKUP(Tabela2[[#This Row],[RESUMO]],Tabela3[Grupo],Tabela3[Meus produtos]),VLOOKUP(Tabela2[[#This Row],[Código]],Tabela4[[Código NBS/LC116]:[Meus serviços]],3,0))</f>
        <v>Não</v>
      </c>
      <c r="C889" t="str">
        <f>IF(E889=0,TEXT(dados!A804,"00000000"),IF(E889=2,TEXT(dados!A804,"0000"),TEXT(dados!A804,"#")))</f>
        <v>27079100</v>
      </c>
      <c r="D889" t="str">
        <f>IF(dados!B804=0,"",dados!B804)</f>
        <v/>
      </c>
      <c r="E889">
        <f>dados!C804</f>
        <v>0</v>
      </c>
      <c r="F889" t="str">
        <f>dados!D804</f>
        <v>Oleos de creosoto</v>
      </c>
      <c r="G889"/>
      <c r="H889"/>
      <c r="I889"/>
      <c r="J889"/>
      <c r="K889" s="13"/>
      <c r="L889" s="13">
        <f>dados!I804/100</f>
        <v>0.13449999999999998</v>
      </c>
      <c r="M889" s="13">
        <f>dados!J804/100</f>
        <v>0.1545</v>
      </c>
      <c r="N889" s="13">
        <f>dados!K804/100</f>
        <v>0.25</v>
      </c>
      <c r="O889" s="13">
        <f>dados!L804/100</f>
        <v>0</v>
      </c>
      <c r="P889" s="12" t="str">
        <f>LEFT(Tabela2[[#This Row],[Código]],2)</f>
        <v>27</v>
      </c>
    </row>
    <row r="890" spans="2:16" ht="15" customHeight="1" x14ac:dyDescent="0.25">
      <c r="B890" s="31" t="str">
        <f>IF(Tabela2[[#This Row],[Tipo]] = 0,LOOKUP(Tabela2[[#This Row],[RESUMO]],Tabela3[Grupo],Tabela3[Meus produtos]),VLOOKUP(Tabela2[[#This Row],[Código]],Tabela4[[Código NBS/LC116]:[Meus serviços]],3,0))</f>
        <v>Não</v>
      </c>
      <c r="C890" t="str">
        <f>IF(E890=0,TEXT(dados!A805,"00000000"),IF(E890=2,TEXT(dados!A805,"0000"),TEXT(dados!A805,"#")))</f>
        <v>27079910</v>
      </c>
      <c r="D890" t="str">
        <f>IF(dados!B805=0,"",dados!B805)</f>
        <v/>
      </c>
      <c r="E890">
        <f>dados!C805</f>
        <v>0</v>
      </c>
      <c r="F890" t="str">
        <f>dados!D805</f>
        <v>Cresois (isomeros fenolicos)</v>
      </c>
      <c r="G890"/>
      <c r="H890"/>
      <c r="I890"/>
      <c r="J890"/>
      <c r="K890" s="13"/>
      <c r="L890" s="13">
        <f>dados!I805/100</f>
        <v>0.13449999999999998</v>
      </c>
      <c r="M890" s="13">
        <f>dados!J805/100</f>
        <v>0.1545</v>
      </c>
      <c r="N890" s="13">
        <f>dados!K805/100</f>
        <v>0.25</v>
      </c>
      <c r="O890" s="13">
        <f>dados!L805/100</f>
        <v>0</v>
      </c>
      <c r="P890" s="12" t="str">
        <f>LEFT(Tabela2[[#This Row],[Código]],2)</f>
        <v>27</v>
      </c>
    </row>
    <row r="891" spans="2:16" ht="15" customHeight="1" x14ac:dyDescent="0.25">
      <c r="B891" s="31" t="str">
        <f>IF(Tabela2[[#This Row],[Tipo]] = 0,LOOKUP(Tabela2[[#This Row],[RESUMO]],Tabela3[Grupo],Tabela3[Meus produtos]),VLOOKUP(Tabela2[[#This Row],[Código]],Tabela4[[Código NBS/LC116]:[Meus serviços]],3,0))</f>
        <v>Não</v>
      </c>
      <c r="C891" t="str">
        <f>IF(E891=0,TEXT(dados!A806,"00000000"),IF(E891=2,TEXT(dados!A806,"0000"),TEXT(dados!A806,"#")))</f>
        <v>27079990</v>
      </c>
      <c r="D891" t="str">
        <f>IF(dados!B806=0,"",dados!B806)</f>
        <v/>
      </c>
      <c r="E891">
        <f>dados!C806</f>
        <v>0</v>
      </c>
      <c r="F891" t="str">
        <f>dados!D806</f>
        <v>Outs.oleos e prods.da destil.dos alcatroes da hulha,etc</v>
      </c>
      <c r="G891"/>
      <c r="H891"/>
      <c r="I891"/>
      <c r="J891"/>
      <c r="K891" s="13"/>
      <c r="L891" s="13">
        <f>dados!I806/100</f>
        <v>0.13449999999999998</v>
      </c>
      <c r="M891" s="13">
        <f>dados!J806/100</f>
        <v>0.1545</v>
      </c>
      <c r="N891" s="13">
        <f>dados!K806/100</f>
        <v>0.25</v>
      </c>
      <c r="O891" s="13">
        <f>dados!L806/100</f>
        <v>0</v>
      </c>
      <c r="P891" s="12" t="str">
        <f>LEFT(Tabela2[[#This Row],[Código]],2)</f>
        <v>27</v>
      </c>
    </row>
    <row r="892" spans="2:16" ht="15" customHeight="1" x14ac:dyDescent="0.25">
      <c r="B892" s="31" t="str">
        <f>IF(Tabela2[[#This Row],[Tipo]] = 0,LOOKUP(Tabela2[[#This Row],[RESUMO]],Tabela3[Grupo],Tabela3[Meus produtos]),VLOOKUP(Tabela2[[#This Row],[Código]],Tabela4[[Código NBS/LC116]:[Meus serviços]],3,0))</f>
        <v>Não</v>
      </c>
      <c r="C892" t="str">
        <f>IF(E892=0,TEXT(dados!A807,"00000000"),IF(E892=2,TEXT(dados!A807,"0000"),TEXT(dados!A807,"#")))</f>
        <v>27081000</v>
      </c>
      <c r="D892" t="str">
        <f>IF(dados!B807=0,"",dados!B807)</f>
        <v/>
      </c>
      <c r="E892">
        <f>dados!C807</f>
        <v>0</v>
      </c>
      <c r="F892" t="str">
        <f>dados!D807</f>
        <v>Breu obtido de alcatroes minerais</v>
      </c>
      <c r="G892"/>
      <c r="H892"/>
      <c r="I892"/>
      <c r="J892"/>
      <c r="K892" s="13"/>
      <c r="L892" s="13">
        <f>dados!I807/100</f>
        <v>0.13880000000000001</v>
      </c>
      <c r="M892" s="13">
        <f>dados!J807/100</f>
        <v>0.1588</v>
      </c>
      <c r="N892" s="13">
        <f>dados!K807/100</f>
        <v>0.25</v>
      </c>
      <c r="O892" s="13">
        <f>dados!L807/100</f>
        <v>0</v>
      </c>
      <c r="P892" s="12" t="str">
        <f>LEFT(Tabela2[[#This Row],[Código]],2)</f>
        <v>27</v>
      </c>
    </row>
    <row r="893" spans="2:16" ht="15" customHeight="1" x14ac:dyDescent="0.25">
      <c r="B893" s="31" t="str">
        <f>IF(Tabela2[[#This Row],[Tipo]] = 0,LOOKUP(Tabela2[[#This Row],[RESUMO]],Tabela3[Grupo],Tabela3[Meus produtos]),VLOOKUP(Tabela2[[#This Row],[Código]],Tabela4[[Código NBS/LC116]:[Meus serviços]],3,0))</f>
        <v>Não</v>
      </c>
      <c r="C893" t="str">
        <f>IF(E893=0,TEXT(dados!A808,"00000000"),IF(E893=2,TEXT(dados!A808,"0000"),TEXT(dados!A808,"#")))</f>
        <v>27082000</v>
      </c>
      <c r="D893" t="str">
        <f>IF(dados!B808=0,"",dados!B808)</f>
        <v/>
      </c>
      <c r="E893">
        <f>dados!C808</f>
        <v>0</v>
      </c>
      <c r="F893" t="str">
        <f>dados!D808</f>
        <v>Coque de breu obtido de alcatroes minerais</v>
      </c>
      <c r="G893"/>
      <c r="H893"/>
      <c r="I893"/>
      <c r="J893"/>
      <c r="K893" s="13"/>
      <c r="L893" s="13">
        <f>dados!I808/100</f>
        <v>0.13880000000000001</v>
      </c>
      <c r="M893" s="13">
        <f>dados!J808/100</f>
        <v>0.1588</v>
      </c>
      <c r="N893" s="13">
        <f>dados!K808/100</f>
        <v>0.25</v>
      </c>
      <c r="O893" s="13">
        <f>dados!L808/100</f>
        <v>0</v>
      </c>
      <c r="P893" s="12" t="str">
        <f>LEFT(Tabela2[[#This Row],[Código]],2)</f>
        <v>27</v>
      </c>
    </row>
    <row r="894" spans="2:16" ht="15" customHeight="1" x14ac:dyDescent="0.25">
      <c r="B894" s="31" t="str">
        <f>IF(Tabela2[[#This Row],[Tipo]] = 0,LOOKUP(Tabela2[[#This Row],[RESUMO]],Tabela3[Grupo],Tabela3[Meus produtos]),VLOOKUP(Tabela2[[#This Row],[Código]],Tabela4[[Código NBS/LC116]:[Meus serviços]],3,0))</f>
        <v>Não</v>
      </c>
      <c r="C894" t="str">
        <f>IF(E894=0,TEXT(dados!A809,"00000000"),IF(E894=2,TEXT(dados!A809,"0000"),TEXT(dados!A809,"#")))</f>
        <v>27090010</v>
      </c>
      <c r="D894" t="str">
        <f>IF(dados!B809=0,"",dados!B809)</f>
        <v/>
      </c>
      <c r="E894">
        <f>dados!C809</f>
        <v>0</v>
      </c>
      <c r="F894" t="str">
        <f>dados!D809</f>
        <v>Oleos brutos de petroleo</v>
      </c>
      <c r="G894"/>
      <c r="H894"/>
      <c r="I894"/>
      <c r="J894"/>
      <c r="K894" s="13"/>
      <c r="L894" s="13">
        <f>dados!I809/100</f>
        <v>0.13449999999999998</v>
      </c>
      <c r="M894" s="13">
        <f>dados!J809/100</f>
        <v>0.1545</v>
      </c>
      <c r="N894" s="13">
        <f>dados!K809/100</f>
        <v>0.25</v>
      </c>
      <c r="O894" s="13">
        <f>dados!L809/100</f>
        <v>0</v>
      </c>
      <c r="P894" s="12" t="str">
        <f>LEFT(Tabela2[[#This Row],[Código]],2)</f>
        <v>27</v>
      </c>
    </row>
    <row r="895" spans="2:16" ht="15" customHeight="1" x14ac:dyDescent="0.25">
      <c r="B895" s="31" t="str">
        <f>IF(Tabela2[[#This Row],[Tipo]] = 0,LOOKUP(Tabela2[[#This Row],[RESUMO]],Tabela3[Grupo],Tabela3[Meus produtos]),VLOOKUP(Tabela2[[#This Row],[Código]],Tabela4[[Código NBS/LC116]:[Meus serviços]],3,0))</f>
        <v>Não</v>
      </c>
      <c r="C895" t="str">
        <f>IF(E895=0,TEXT(dados!A810,"00000000"),IF(E895=2,TEXT(dados!A810,"0000"),TEXT(dados!A810,"#")))</f>
        <v>27090090</v>
      </c>
      <c r="D895" t="str">
        <f>IF(dados!B810=0,"",dados!B810)</f>
        <v/>
      </c>
      <c r="E895">
        <f>dados!C810</f>
        <v>0</v>
      </c>
      <c r="F895" t="str">
        <f>dados!D810</f>
        <v>Oleos brutos de minerais betuminosos</v>
      </c>
      <c r="G895"/>
      <c r="H895"/>
      <c r="I895"/>
      <c r="J895"/>
      <c r="K895" s="13"/>
      <c r="L895" s="13">
        <f>dados!I810/100</f>
        <v>0.13449999999999998</v>
      </c>
      <c r="M895" s="13">
        <f>dados!J810/100</f>
        <v>0.1545</v>
      </c>
      <c r="N895" s="13">
        <f>dados!K810/100</f>
        <v>0.25</v>
      </c>
      <c r="O895" s="13">
        <f>dados!L810/100</f>
        <v>0</v>
      </c>
      <c r="P895" s="12" t="str">
        <f>LEFT(Tabela2[[#This Row],[Código]],2)</f>
        <v>27</v>
      </c>
    </row>
    <row r="896" spans="2:16" ht="15" customHeight="1" x14ac:dyDescent="0.25">
      <c r="B896" s="31" t="str">
        <f>IF(Tabela2[[#This Row],[Tipo]] = 0,LOOKUP(Tabela2[[#This Row],[RESUMO]],Tabela3[Grupo],Tabela3[Meus produtos]),VLOOKUP(Tabela2[[#This Row],[Código]],Tabela4[[Código NBS/LC116]:[Meus serviços]],3,0))</f>
        <v>Não</v>
      </c>
      <c r="C896" t="str">
        <f>IF(E896=0,TEXT(dados!A811,"00000000"),IF(E896=2,TEXT(dados!A811,"0000"),TEXT(dados!A811,"#")))</f>
        <v>27101210</v>
      </c>
      <c r="D896" t="str">
        <f>IF(dados!B811=0,"",dados!B811)</f>
        <v/>
      </c>
      <c r="E896">
        <f>dados!C811</f>
        <v>0</v>
      </c>
      <c r="F896" t="str">
        <f>dados!D811</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Hexano comercial</v>
      </c>
      <c r="G896"/>
      <c r="H896"/>
      <c r="I896"/>
      <c r="J896"/>
      <c r="K896" s="13"/>
      <c r="L896" s="13">
        <f>dados!I811/100</f>
        <v>0.14130000000000001</v>
      </c>
      <c r="M896" s="13">
        <f>dados!J811/100</f>
        <v>0.1613</v>
      </c>
      <c r="N896" s="13">
        <f>dados!K811/100</f>
        <v>0.25</v>
      </c>
      <c r="O896" s="13">
        <f>dados!L811/100</f>
        <v>0</v>
      </c>
      <c r="P896" s="12" t="str">
        <f>LEFT(Tabela2[[#This Row],[Código]],2)</f>
        <v>27</v>
      </c>
    </row>
    <row r="897" spans="2:16" ht="15" customHeight="1" x14ac:dyDescent="0.25">
      <c r="B897" s="31" t="str">
        <f>IF(Tabela2[[#This Row],[Tipo]] = 0,LOOKUP(Tabela2[[#This Row],[RESUMO]],Tabela3[Grupo],Tabela3[Meus produtos]),VLOOKUP(Tabela2[[#This Row],[Código]],Tabela4[[Código NBS/LC116]:[Meus serviços]],3,0))</f>
        <v>Não</v>
      </c>
      <c r="C897" t="str">
        <f>IF(E897=0,TEXT(dados!A812,"00000000"),IF(E897=2,TEXT(dados!A812,"0000"),TEXT(dados!A812,"#")))</f>
        <v>27101221</v>
      </c>
      <c r="D897" t="str">
        <f>IF(dados!B812=0,"",dados!B812)</f>
        <v/>
      </c>
      <c r="E897">
        <f>dados!C812</f>
        <v>0</v>
      </c>
      <c r="F897" t="str">
        <f>dados!D812</f>
        <v>Diisobutileno (mistura de alquilidenos)</v>
      </c>
      <c r="G897"/>
      <c r="H897"/>
      <c r="I897"/>
      <c r="J897"/>
      <c r="K897" s="13"/>
      <c r="L897" s="13">
        <f>dados!I812/100</f>
        <v>0.14130000000000001</v>
      </c>
      <c r="M897" s="13">
        <f>dados!J812/100</f>
        <v>0.1613</v>
      </c>
      <c r="N897" s="13">
        <f>dados!K812/100</f>
        <v>0.25</v>
      </c>
      <c r="O897" s="13">
        <f>dados!L812/100</f>
        <v>0</v>
      </c>
      <c r="P897" s="12" t="str">
        <f>LEFT(Tabela2[[#This Row],[Código]],2)</f>
        <v>27</v>
      </c>
    </row>
    <row r="898" spans="2:16" ht="15" customHeight="1" x14ac:dyDescent="0.25">
      <c r="B898" s="31" t="str">
        <f>IF(Tabela2[[#This Row],[Tipo]] = 0,LOOKUP(Tabela2[[#This Row],[RESUMO]],Tabela3[Grupo],Tabela3[Meus produtos]),VLOOKUP(Tabela2[[#This Row],[Código]],Tabela4[[Código NBS/LC116]:[Meus serviços]],3,0))</f>
        <v>Não</v>
      </c>
      <c r="C898" t="str">
        <f>IF(E898=0,TEXT(dados!A813,"00000000"),IF(E898=2,TEXT(dados!A813,"0000"),TEXT(dados!A813,"#")))</f>
        <v>27101229</v>
      </c>
      <c r="D898" t="str">
        <f>IF(dados!B813=0,"",dados!B813)</f>
        <v/>
      </c>
      <c r="E898">
        <f>dados!C813</f>
        <v>0</v>
      </c>
      <c r="F898" t="str">
        <f>dados!D813</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898"/>
      <c r="H898"/>
      <c r="I898"/>
      <c r="J898"/>
      <c r="K898" s="13"/>
      <c r="L898" s="13">
        <f>dados!I813/100</f>
        <v>0.14130000000000001</v>
      </c>
      <c r="M898" s="13">
        <f>dados!J813/100</f>
        <v>0.1613</v>
      </c>
      <c r="N898" s="13">
        <f>dados!K813/100</f>
        <v>0.25</v>
      </c>
      <c r="O898" s="13">
        <f>dados!L813/100</f>
        <v>0</v>
      </c>
      <c r="P898" s="12" t="str">
        <f>LEFT(Tabela2[[#This Row],[Código]],2)</f>
        <v>27</v>
      </c>
    </row>
    <row r="899" spans="2:16" ht="15" customHeight="1" x14ac:dyDescent="0.25">
      <c r="B899" s="31" t="str">
        <f>IF(Tabela2[[#This Row],[Tipo]] = 0,LOOKUP(Tabela2[[#This Row],[RESUMO]],Tabela3[Grupo],Tabela3[Meus produtos]),VLOOKUP(Tabela2[[#This Row],[Código]],Tabela4[[Código NBS/LC116]:[Meus serviços]],3,0))</f>
        <v>Não</v>
      </c>
      <c r="C899" t="str">
        <f>IF(E899=0,TEXT(dados!A814,"00000000"),IF(E899=2,TEXT(dados!A814,"0000"),TEXT(dados!A814,"#")))</f>
        <v>27101230</v>
      </c>
      <c r="D899" t="str">
        <f>IF(dados!B814=0,"",dados!B814)</f>
        <v/>
      </c>
      <c r="E899">
        <f>dados!C814</f>
        <v>0</v>
      </c>
      <c r="F899" t="str">
        <f>dados!D814</f>
        <v>Aguarras mineral (white spirit)</v>
      </c>
      <c r="G899"/>
      <c r="H899"/>
      <c r="I899"/>
      <c r="J899"/>
      <c r="K899" s="13"/>
      <c r="L899" s="13">
        <f>dados!I814/100</f>
        <v>0.13449999999999998</v>
      </c>
      <c r="M899" s="13">
        <f>dados!J814/100</f>
        <v>0.1545</v>
      </c>
      <c r="N899" s="13">
        <f>dados!K814/100</f>
        <v>0.25</v>
      </c>
      <c r="O899" s="13">
        <f>dados!L814/100</f>
        <v>0</v>
      </c>
      <c r="P899" s="12" t="str">
        <f>LEFT(Tabela2[[#This Row],[Código]],2)</f>
        <v>27</v>
      </c>
    </row>
    <row r="900" spans="2:16" ht="15" customHeight="1" x14ac:dyDescent="0.25">
      <c r="B900" s="31" t="str">
        <f>IF(Tabela2[[#This Row],[Tipo]] = 0,LOOKUP(Tabela2[[#This Row],[RESUMO]],Tabela3[Grupo],Tabela3[Meus produtos]),VLOOKUP(Tabela2[[#This Row],[Código]],Tabela4[[Código NBS/LC116]:[Meus serviços]],3,0))</f>
        <v>Não</v>
      </c>
      <c r="C900" t="str">
        <f>IF(E900=0,TEXT(dados!A815,"00000000"),IF(E900=2,TEXT(dados!A815,"0000"),TEXT(dados!A815,"#")))</f>
        <v>27101241</v>
      </c>
      <c r="D900" t="str">
        <f>IF(dados!B815=0,"",dados!B815)</f>
        <v/>
      </c>
      <c r="E900">
        <f>dados!C815</f>
        <v>0</v>
      </c>
      <c r="F900" t="str">
        <f>dados!D815</f>
        <v>Naftas para petroquimica (que possa servir a formulacao de gasolina ou diesel)</v>
      </c>
      <c r="G900"/>
      <c r="H900"/>
      <c r="I900"/>
      <c r="J900"/>
      <c r="K900" s="13"/>
      <c r="L900" s="13">
        <f>dados!I815/100</f>
        <v>0.13449999999999998</v>
      </c>
      <c r="M900" s="13">
        <f>dados!J815/100</f>
        <v>0.1545</v>
      </c>
      <c r="N900" s="13">
        <f>dados!K815/100</f>
        <v>0.25</v>
      </c>
      <c r="O900" s="13">
        <f>dados!L815/100</f>
        <v>0</v>
      </c>
      <c r="P900" s="12" t="str">
        <f>LEFT(Tabela2[[#This Row],[Código]],2)</f>
        <v>27</v>
      </c>
    </row>
    <row r="901" spans="2:16" ht="15" customHeight="1" x14ac:dyDescent="0.25">
      <c r="B901" s="31" t="str">
        <f>IF(Tabela2[[#This Row],[Tipo]] = 0,LOOKUP(Tabela2[[#This Row],[RESUMO]],Tabela3[Grupo],Tabela3[Meus produtos]),VLOOKUP(Tabela2[[#This Row],[Código]],Tabela4[[Código NBS/LC116]:[Meus serviços]],3,0))</f>
        <v>Não</v>
      </c>
      <c r="C901" t="str">
        <f>IF(E901=0,TEXT(dados!A816,"00000000"),IF(E901=2,TEXT(dados!A816,"0000"),TEXT(dados!A816,"#")))</f>
        <v>27101249</v>
      </c>
      <c r="D901" t="str">
        <f>IF(dados!B816=0,"",dados!B816)</f>
        <v/>
      </c>
      <c r="E901">
        <f>dados!C816</f>
        <v>0</v>
      </c>
      <c r="F901" t="str">
        <f>dados!D816</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901"/>
      <c r="H901"/>
      <c r="I901"/>
      <c r="J901"/>
      <c r="K901" s="13"/>
      <c r="L901" s="13">
        <f>dados!I816/100</f>
        <v>0.13449999999999998</v>
      </c>
      <c r="M901" s="13">
        <f>dados!J816/100</f>
        <v>0.1545</v>
      </c>
      <c r="N901" s="13">
        <f>dados!K816/100</f>
        <v>0.25</v>
      </c>
      <c r="O901" s="13">
        <f>dados!L816/100</f>
        <v>0</v>
      </c>
      <c r="P901" s="12" t="str">
        <f>LEFT(Tabela2[[#This Row],[Código]],2)</f>
        <v>27</v>
      </c>
    </row>
    <row r="902" spans="2:16" ht="15" customHeight="1" x14ac:dyDescent="0.25">
      <c r="B902" s="31" t="str">
        <f>IF(Tabela2[[#This Row],[Tipo]] = 0,LOOKUP(Tabela2[[#This Row],[RESUMO]],Tabela3[Grupo],Tabela3[Meus produtos]),VLOOKUP(Tabela2[[#This Row],[Código]],Tabela4[[Código NBS/LC116]:[Meus serviços]],3,0))</f>
        <v>Não</v>
      </c>
      <c r="C902" t="str">
        <f>IF(E902=0,TEXT(dados!A817,"00000000"),IF(E902=2,TEXT(dados!A817,"0000"),TEXT(dados!A817,"#")))</f>
        <v>27101251</v>
      </c>
      <c r="D902" t="str">
        <f>IF(dados!B817=0,"",dados!B817)</f>
        <v/>
      </c>
      <c r="E902">
        <f>dados!C817</f>
        <v>0</v>
      </c>
      <c r="F902" t="str">
        <f>dados!D817</f>
        <v>Gasolinas de aviacao</v>
      </c>
      <c r="G902"/>
      <c r="H902"/>
      <c r="I902"/>
      <c r="J902"/>
      <c r="K902" s="13"/>
      <c r="L902" s="13">
        <f>dados!I817/100</f>
        <v>0.13449999999999998</v>
      </c>
      <c r="M902" s="13">
        <f>dados!J817/100</f>
        <v>0.1545</v>
      </c>
      <c r="N902" s="13">
        <f>dados!K817/100</f>
        <v>1.47E-2</v>
      </c>
      <c r="O902" s="13">
        <f>dados!L817/100</f>
        <v>0</v>
      </c>
      <c r="P902" s="12" t="str">
        <f>LEFT(Tabela2[[#This Row],[Código]],2)</f>
        <v>27</v>
      </c>
    </row>
    <row r="903" spans="2:16" ht="15" customHeight="1" x14ac:dyDescent="0.25">
      <c r="B903" s="31" t="str">
        <f>IF(Tabela2[[#This Row],[Tipo]] = 0,LOOKUP(Tabela2[[#This Row],[RESUMO]],Tabela3[Grupo],Tabela3[Meus produtos]),VLOOKUP(Tabela2[[#This Row],[Código]],Tabela4[[Código NBS/LC116]:[Meus serviços]],3,0))</f>
        <v>Não</v>
      </c>
      <c r="C903" t="str">
        <f>IF(E903=0,TEXT(dados!A818,"00000000"),IF(E903=2,TEXT(dados!A818,"0000"),TEXT(dados!A818,"#")))</f>
        <v>27101259</v>
      </c>
      <c r="D903" t="str">
        <f>IF(dados!B818=0,"",dados!B818)</f>
        <v/>
      </c>
      <c r="E903">
        <f>dados!C818</f>
        <v>0</v>
      </c>
      <c r="F903" t="str">
        <f>dados!D818</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outras</v>
      </c>
      <c r="G903"/>
      <c r="H903"/>
      <c r="I903"/>
      <c r="J903"/>
      <c r="K903" s="13"/>
      <c r="L903" s="13">
        <f>dados!I818/100</f>
        <v>0.122</v>
      </c>
      <c r="M903" s="13">
        <f>dados!J818/100</f>
        <v>0.122</v>
      </c>
      <c r="N903" s="13">
        <f>dados!K818/100</f>
        <v>0.245</v>
      </c>
      <c r="O903" s="13">
        <f>dados!L818/100</f>
        <v>0</v>
      </c>
      <c r="P903" s="12" t="str">
        <f>LEFT(Tabela2[[#This Row],[Código]],2)</f>
        <v>27</v>
      </c>
    </row>
    <row r="904" spans="2:16" ht="15" customHeight="1" x14ac:dyDescent="0.25">
      <c r="B904" s="31" t="str">
        <f>IF(Tabela2[[#This Row],[Tipo]] = 0,LOOKUP(Tabela2[[#This Row],[RESUMO]],Tabela3[Grupo],Tabela3[Meus produtos]),VLOOKUP(Tabela2[[#This Row],[Código]],Tabela4[[Código NBS/LC116]:[Meus serviços]],3,0))</f>
        <v>Não</v>
      </c>
      <c r="C904" t="str">
        <f>IF(E904=0,TEXT(dados!A819,"00000000"),IF(E904=2,TEXT(dados!A819,"0000"),TEXT(dados!A819,"#")))</f>
        <v>27101260</v>
      </c>
      <c r="D904" t="str">
        <f>IF(dados!B819=0,"",dados!B819)</f>
        <v/>
      </c>
      <c r="E904">
        <f>dados!C819</f>
        <v>0</v>
      </c>
      <c r="F904" t="str">
        <f>dados!D819</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v>
      </c>
      <c r="G904"/>
      <c r="H904"/>
      <c r="I904"/>
      <c r="J904"/>
      <c r="K904" s="13"/>
      <c r="L904" s="13">
        <f>dados!I819/100</f>
        <v>0.14130000000000001</v>
      </c>
      <c r="M904" s="13">
        <f>dados!J819/100</f>
        <v>0.1613</v>
      </c>
      <c r="N904" s="13">
        <f>dados!K819/100</f>
        <v>0.25</v>
      </c>
      <c r="O904" s="13">
        <f>dados!L819/100</f>
        <v>0</v>
      </c>
      <c r="P904" s="12" t="str">
        <f>LEFT(Tabela2[[#This Row],[Código]],2)</f>
        <v>27</v>
      </c>
    </row>
    <row r="905" spans="2:16" ht="15" customHeight="1" x14ac:dyDescent="0.25">
      <c r="B905" s="31" t="str">
        <f>IF(Tabela2[[#This Row],[Tipo]] = 0,LOOKUP(Tabela2[[#This Row],[RESUMO]],Tabela3[Grupo],Tabela3[Meus produtos]),VLOOKUP(Tabela2[[#This Row],[Código]],Tabela4[[Código NBS/LC116]:[Meus serviços]],3,0))</f>
        <v>Não</v>
      </c>
      <c r="C905" t="str">
        <f>IF(E905=0,TEXT(dados!A820,"00000000"),IF(E905=2,TEXT(dados!A820,"0000"),TEXT(dados!A820,"#")))</f>
        <v>27101290</v>
      </c>
      <c r="D905" t="str">
        <f>IF(dados!B820=0,"",dados!B820)</f>
        <v/>
      </c>
      <c r="E905">
        <f>dados!C820</f>
        <v>0</v>
      </c>
      <c r="F905" t="str">
        <f>dados!D820</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v>
      </c>
      <c r="G905"/>
      <c r="H905"/>
      <c r="I905"/>
      <c r="J905"/>
      <c r="K905" s="13"/>
      <c r="L905" s="13">
        <f>dados!I820/100</f>
        <v>0.14130000000000001</v>
      </c>
      <c r="M905" s="13">
        <f>dados!J820/100</f>
        <v>0.1613</v>
      </c>
      <c r="N905" s="13">
        <f>dados!K820/100</f>
        <v>0.25</v>
      </c>
      <c r="O905" s="13">
        <f>dados!L820/100</f>
        <v>0</v>
      </c>
      <c r="P905" s="12" t="str">
        <f>LEFT(Tabela2[[#This Row],[Código]],2)</f>
        <v>27</v>
      </c>
    </row>
    <row r="906" spans="2:16" ht="15" customHeight="1" x14ac:dyDescent="0.25">
      <c r="B906" s="31" t="str">
        <f>IF(Tabela2[[#This Row],[Tipo]] = 0,LOOKUP(Tabela2[[#This Row],[RESUMO]],Tabela3[Grupo],Tabela3[Meus produtos]),VLOOKUP(Tabela2[[#This Row],[Código]],Tabela4[[Código NBS/LC116]:[Meus serviços]],3,0))</f>
        <v>Não</v>
      </c>
      <c r="C906" t="str">
        <f>IF(E906=0,TEXT(dados!A821,"00000000"),IF(E906=2,TEXT(dados!A821,"0000"),TEXT(dados!A821,"#")))</f>
        <v>27101290</v>
      </c>
      <c r="D906">
        <f>IF(dados!B821=0,"",dados!B821)</f>
        <v>1</v>
      </c>
      <c r="E906">
        <f>dados!C821</f>
        <v>0</v>
      </c>
      <c r="F906" t="str">
        <f>dados!D821</f>
        <v>Oleos parcialmente refinados</v>
      </c>
      <c r="G906"/>
      <c r="H906"/>
      <c r="I906"/>
      <c r="J906"/>
      <c r="K906" s="13"/>
      <c r="L906" s="13">
        <f>dados!I821/100</f>
        <v>0.13449999999999998</v>
      </c>
      <c r="M906" s="13">
        <f>dados!J821/100</f>
        <v>0.1545</v>
      </c>
      <c r="N906" s="13">
        <f>dados!K821/100</f>
        <v>0.25</v>
      </c>
      <c r="O906" s="13">
        <f>dados!L821/100</f>
        <v>0</v>
      </c>
      <c r="P906" s="12" t="str">
        <f>LEFT(Tabela2[[#This Row],[Código]],2)</f>
        <v>27</v>
      </c>
    </row>
    <row r="907" spans="2:16" ht="15" customHeight="1" x14ac:dyDescent="0.25">
      <c r="B907" s="31" t="str">
        <f>IF(Tabela2[[#This Row],[Tipo]] = 0,LOOKUP(Tabela2[[#This Row],[RESUMO]],Tabela3[Grupo],Tabela3[Meus produtos]),VLOOKUP(Tabela2[[#This Row],[Código]],Tabela4[[Código NBS/LC116]:[Meus serviços]],3,0))</f>
        <v>Não</v>
      </c>
      <c r="C907" t="str">
        <f>IF(E907=0,TEXT(dados!A822,"00000000"),IF(E907=2,TEXT(dados!A822,"0000"),TEXT(dados!A822,"#")))</f>
        <v>27101290</v>
      </c>
      <c r="D907">
        <f>IF(dados!B822=0,"",dados!B822)</f>
        <v>2</v>
      </c>
      <c r="E907">
        <f>dados!C822</f>
        <v>0</v>
      </c>
      <c r="F907" t="str">
        <f>dados!D822</f>
        <v xml:space="preserve">Oleos para lamparina de mecha “signal-oil” </v>
      </c>
      <c r="G907"/>
      <c r="H907"/>
      <c r="I907"/>
      <c r="J907"/>
      <c r="K907" s="13"/>
      <c r="L907" s="13">
        <f>dados!I822/100</f>
        <v>0.13449999999999998</v>
      </c>
      <c r="M907" s="13">
        <f>dados!J822/100</f>
        <v>0.1545</v>
      </c>
      <c r="N907" s="13">
        <f>dados!K822/100</f>
        <v>0.25</v>
      </c>
      <c r="O907" s="13">
        <f>dados!L822/100</f>
        <v>0</v>
      </c>
      <c r="P907" s="12" t="str">
        <f>LEFT(Tabela2[[#This Row],[Código]],2)</f>
        <v>27</v>
      </c>
    </row>
    <row r="908" spans="2:16" ht="15" customHeight="1" x14ac:dyDescent="0.25">
      <c r="B908" s="31" t="str">
        <f>IF(Tabela2[[#This Row],[Tipo]] = 0,LOOKUP(Tabela2[[#This Row],[RESUMO]],Tabela3[Grupo],Tabela3[Meus produtos]),VLOOKUP(Tabela2[[#This Row],[Código]],Tabela4[[Código NBS/LC116]:[Meus serviços]],3,0))</f>
        <v>Não</v>
      </c>
      <c r="C908" t="str">
        <f>IF(E908=0,TEXT(dados!A823,"00000000"),IF(E908=2,TEXT(dados!A823,"0000"),TEXT(dados!A823,"#")))</f>
        <v>27101911</v>
      </c>
      <c r="D908" t="str">
        <f>IF(dados!B823=0,"",dados!B823)</f>
        <v/>
      </c>
      <c r="E908">
        <f>dados!C823</f>
        <v>0</v>
      </c>
      <c r="F908" t="str">
        <f>dados!D823</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De aviacao</v>
      </c>
      <c r="G908"/>
      <c r="H908"/>
      <c r="I908"/>
      <c r="J908"/>
      <c r="K908" s="13"/>
      <c r="L908" s="13">
        <f>dados!I823/100</f>
        <v>0</v>
      </c>
      <c r="M908" s="13">
        <f>dados!J823/100</f>
        <v>0</v>
      </c>
      <c r="N908" s="13">
        <f>dados!K823/100</f>
        <v>0.12</v>
      </c>
      <c r="O908" s="13">
        <f>dados!L823/100</f>
        <v>0</v>
      </c>
      <c r="P908" s="12" t="str">
        <f>LEFT(Tabela2[[#This Row],[Código]],2)</f>
        <v>27</v>
      </c>
    </row>
    <row r="909" spans="2:16" ht="15" customHeight="1" x14ac:dyDescent="0.25">
      <c r="B909" s="31" t="str">
        <f>IF(Tabela2[[#This Row],[Tipo]] = 0,LOOKUP(Tabela2[[#This Row],[RESUMO]],Tabela3[Grupo],Tabela3[Meus produtos]),VLOOKUP(Tabela2[[#This Row],[Código]],Tabela4[[Código NBS/LC116]:[Meus serviços]],3,0))</f>
        <v>Não</v>
      </c>
      <c r="C909" t="str">
        <f>IF(E909=0,TEXT(dados!A824,"00000000"),IF(E909=2,TEXT(dados!A824,"0000"),TEXT(dados!A824,"#")))</f>
        <v>27101919</v>
      </c>
      <c r="D909" t="str">
        <f>IF(dados!B824=0,"",dados!B824)</f>
        <v/>
      </c>
      <c r="E909">
        <f>dados!C824</f>
        <v>0</v>
      </c>
      <c r="F909" t="str">
        <f>dados!D824</f>
        <v>Outros querosenes - iso-parafina, normal parafina</v>
      </c>
      <c r="G909"/>
      <c r="H909"/>
      <c r="I909"/>
      <c r="J909"/>
      <c r="K909" s="13"/>
      <c r="L909" s="13">
        <f>dados!I824/100</f>
        <v>0.13449999999999998</v>
      </c>
      <c r="M909" s="13">
        <f>dados!J824/100</f>
        <v>0.1545</v>
      </c>
      <c r="N909" s="13">
        <f>dados!K824/100</f>
        <v>0.25</v>
      </c>
      <c r="O909" s="13">
        <f>dados!L824/100</f>
        <v>0</v>
      </c>
      <c r="P909" s="12" t="str">
        <f>LEFT(Tabela2[[#This Row],[Código]],2)</f>
        <v>27</v>
      </c>
    </row>
    <row r="910" spans="2:16" ht="15" customHeight="1" x14ac:dyDescent="0.25">
      <c r="B910" s="31" t="str">
        <f>IF(Tabela2[[#This Row],[Tipo]] = 0,LOOKUP(Tabela2[[#This Row],[RESUMO]],Tabela3[Grupo],Tabela3[Meus produtos]),VLOOKUP(Tabela2[[#This Row],[Código]],Tabela4[[Código NBS/LC116]:[Meus serviços]],3,0))</f>
        <v>Não</v>
      </c>
      <c r="C910" t="str">
        <f>IF(E910=0,TEXT(dados!A825,"00000000"),IF(E910=2,TEXT(dados!A825,"0000"),TEXT(dados!A825,"#")))</f>
        <v>27101921</v>
      </c>
      <c r="D910" t="str">
        <f>IF(dados!B825=0,"",dados!B825)</f>
        <v/>
      </c>
      <c r="E910">
        <f>dados!C825</f>
        <v>0</v>
      </c>
      <c r="F910" t="str">
        <f>dados!D825</f>
        <v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Gasoleo oleo diesel </v>
      </c>
      <c r="G910"/>
      <c r="H910"/>
      <c r="I910"/>
      <c r="J910"/>
      <c r="K910" s="13"/>
      <c r="L910" s="13">
        <f>dados!I825/100</f>
        <v>8.5999999999999993E-2</v>
      </c>
      <c r="M910" s="13">
        <f>dados!J825/100</f>
        <v>8.5999999999999993E-2</v>
      </c>
      <c r="N910" s="13">
        <f>dados!K825/100</f>
        <v>0.183</v>
      </c>
      <c r="O910" s="13">
        <f>dados!L825/100</f>
        <v>0</v>
      </c>
      <c r="P910" s="12" t="str">
        <f>LEFT(Tabela2[[#This Row],[Código]],2)</f>
        <v>27</v>
      </c>
    </row>
    <row r="911" spans="2:16" ht="15" customHeight="1" x14ac:dyDescent="0.25">
      <c r="B911" s="31" t="str">
        <f>IF(Tabela2[[#This Row],[Tipo]] = 0,LOOKUP(Tabela2[[#This Row],[RESUMO]],Tabela3[Grupo],Tabela3[Meus produtos]),VLOOKUP(Tabela2[[#This Row],[Código]],Tabela4[[Código NBS/LC116]:[Meus serviços]],3,0))</f>
        <v>Não</v>
      </c>
      <c r="C911" t="str">
        <f>IF(E911=0,TEXT(dados!A826,"00000000"),IF(E911=2,TEXT(dados!A826,"0000"),TEXT(dados!A826,"#")))</f>
        <v>27101922</v>
      </c>
      <c r="D911" t="str">
        <f>IF(dados!B826=0,"",dados!B826)</f>
        <v/>
      </c>
      <c r="E911">
        <f>dados!C826</f>
        <v>0</v>
      </c>
      <c r="F911" t="str">
        <f>dados!D826</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Fuel oil</v>
      </c>
      <c r="G911"/>
      <c r="H911"/>
      <c r="I911"/>
      <c r="J911"/>
      <c r="K911" s="13"/>
      <c r="L911" s="13">
        <f>dados!I826/100</f>
        <v>0.13449999999999998</v>
      </c>
      <c r="M911" s="13">
        <f>dados!J826/100</f>
        <v>0.1545</v>
      </c>
      <c r="N911" s="13">
        <f>dados!K826/100</f>
        <v>0.25</v>
      </c>
      <c r="O911" s="13">
        <f>dados!L826/100</f>
        <v>0</v>
      </c>
      <c r="P911" s="12" t="str">
        <f>LEFT(Tabela2[[#This Row],[Código]],2)</f>
        <v>27</v>
      </c>
    </row>
    <row r="912" spans="2:16" ht="15" customHeight="1" x14ac:dyDescent="0.25">
      <c r="B912" s="31" t="str">
        <f>IF(Tabela2[[#This Row],[Tipo]] = 0,LOOKUP(Tabela2[[#This Row],[RESUMO]],Tabela3[Grupo],Tabela3[Meus produtos]),VLOOKUP(Tabela2[[#This Row],[Código]],Tabela4[[Código NBS/LC116]:[Meus serviços]],3,0))</f>
        <v>Não</v>
      </c>
      <c r="C912" t="str">
        <f>IF(E912=0,TEXT(dados!A827,"00000000"),IF(E912=2,TEXT(dados!A827,"0000"),TEXT(dados!A827,"#")))</f>
        <v>27101929</v>
      </c>
      <c r="D912" t="str">
        <f>IF(dados!B827=0,"",dados!B827)</f>
        <v/>
      </c>
      <c r="E912">
        <f>dados!C827</f>
        <v>0</v>
      </c>
      <c r="F912" t="str">
        <f>dados!D827</f>
        <v>Outros oleos combustiveis</v>
      </c>
      <c r="G912"/>
      <c r="H912"/>
      <c r="I912"/>
      <c r="J912"/>
      <c r="K912" s="13"/>
      <c r="L912" s="13">
        <f>dados!I827/100</f>
        <v>0.13449999999999998</v>
      </c>
      <c r="M912" s="13">
        <f>dados!J827/100</f>
        <v>0.1545</v>
      </c>
      <c r="N912" s="13">
        <f>dados!K827/100</f>
        <v>0.25</v>
      </c>
      <c r="O912" s="13">
        <f>dados!L827/100</f>
        <v>0</v>
      </c>
      <c r="P912" s="12" t="str">
        <f>LEFT(Tabela2[[#This Row],[Código]],2)</f>
        <v>27</v>
      </c>
    </row>
    <row r="913" spans="2:16" ht="15" customHeight="1" x14ac:dyDescent="0.25">
      <c r="B913" s="31" t="str">
        <f>IF(Tabela2[[#This Row],[Tipo]] = 0,LOOKUP(Tabela2[[#This Row],[RESUMO]],Tabela3[Grupo],Tabela3[Meus produtos]),VLOOKUP(Tabela2[[#This Row],[Código]],Tabela4[[Código NBS/LC116]:[Meus serviços]],3,0))</f>
        <v>Não</v>
      </c>
      <c r="C913" t="str">
        <f>IF(E913=0,TEXT(dados!A828,"00000000"),IF(E913=2,TEXT(dados!A828,"0000"),TEXT(dados!A828,"#")))</f>
        <v>27101931</v>
      </c>
      <c r="D913" t="str">
        <f>IF(dados!B828=0,"",dados!B828)</f>
        <v/>
      </c>
      <c r="E913">
        <f>dados!C828</f>
        <v>0</v>
      </c>
      <c r="F913" t="str">
        <f>dados!D828</f>
        <v>Oleos lubrificantes sem aditivos</v>
      </c>
      <c r="G913"/>
      <c r="H913"/>
      <c r="I913"/>
      <c r="J913"/>
      <c r="K913" s="13"/>
      <c r="L913" s="13">
        <f>dados!I828/100</f>
        <v>0.13449999999999998</v>
      </c>
      <c r="M913" s="13">
        <f>dados!J828/100</f>
        <v>0.1545</v>
      </c>
      <c r="N913" s="13">
        <f>dados!K828/100</f>
        <v>0.25</v>
      </c>
      <c r="O913" s="13">
        <f>dados!L828/100</f>
        <v>0</v>
      </c>
      <c r="P913" s="12" t="str">
        <f>LEFT(Tabela2[[#This Row],[Código]],2)</f>
        <v>27</v>
      </c>
    </row>
    <row r="914" spans="2:16" ht="15" customHeight="1" x14ac:dyDescent="0.25">
      <c r="B914" s="31" t="str">
        <f>IF(Tabela2[[#This Row],[Tipo]] = 0,LOOKUP(Tabela2[[#This Row],[RESUMO]],Tabela3[Grupo],Tabela3[Meus produtos]),VLOOKUP(Tabela2[[#This Row],[Código]],Tabela4[[Código NBS/LC116]:[Meus serviços]],3,0))</f>
        <v>Não</v>
      </c>
      <c r="C914" t="str">
        <f>IF(E914=0,TEXT(dados!A829,"00000000"),IF(E914=2,TEXT(dados!A829,"0000"),TEXT(dados!A829,"#")))</f>
        <v>27101932</v>
      </c>
      <c r="D914" t="str">
        <f>IF(dados!B829=0,"",dados!B829)</f>
        <v/>
      </c>
      <c r="E914">
        <f>dados!C829</f>
        <v>0</v>
      </c>
      <c r="F914" t="str">
        <f>dados!D829</f>
        <v>Oleos lubrificantes com aditivos</v>
      </c>
      <c r="G914"/>
      <c r="H914"/>
      <c r="I914"/>
      <c r="J914"/>
      <c r="K914" s="13"/>
      <c r="L914" s="13">
        <f>dados!I829/100</f>
        <v>0.13449999999999998</v>
      </c>
      <c r="M914" s="13">
        <f>dados!J829/100</f>
        <v>0.16149999999999998</v>
      </c>
      <c r="N914" s="13">
        <f>dados!K829/100</f>
        <v>0.25</v>
      </c>
      <c r="O914" s="13">
        <f>dados!L829/100</f>
        <v>0</v>
      </c>
      <c r="P914" s="12" t="str">
        <f>LEFT(Tabela2[[#This Row],[Código]],2)</f>
        <v>27</v>
      </c>
    </row>
    <row r="915" spans="2:16" ht="15" customHeight="1" x14ac:dyDescent="0.25">
      <c r="B915" s="31" t="str">
        <f>IF(Tabela2[[#This Row],[Tipo]] = 0,LOOKUP(Tabela2[[#This Row],[RESUMO]],Tabela3[Grupo],Tabela3[Meus produtos]),VLOOKUP(Tabela2[[#This Row],[Código]],Tabela4[[Código NBS/LC116]:[Meus serviços]],3,0))</f>
        <v>Não</v>
      </c>
      <c r="C915" t="str">
        <f>IF(E915=0,TEXT(dados!A830,"00000000"),IF(E915=2,TEXT(dados!A830,"0000"),TEXT(dados!A830,"#")))</f>
        <v>27101991</v>
      </c>
      <c r="D915" t="str">
        <f>IF(dados!B830=0,"",dados!B830)</f>
        <v/>
      </c>
      <c r="E915">
        <f>dados!C830</f>
        <v>0</v>
      </c>
      <c r="F915" t="str">
        <f>dados!D830</f>
        <v xml:space="preserve">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minerais brancos oleos de vaselina ou de parafina </v>
      </c>
      <c r="G915"/>
      <c r="H915"/>
      <c r="I915"/>
      <c r="J915"/>
      <c r="K915" s="13"/>
      <c r="L915" s="13">
        <f>dados!I830/100</f>
        <v>0.13449999999999998</v>
      </c>
      <c r="M915" s="13">
        <f>dados!J830/100</f>
        <v>0.1593</v>
      </c>
      <c r="N915" s="13">
        <f>dados!K830/100</f>
        <v>0.25</v>
      </c>
      <c r="O915" s="13">
        <f>dados!L830/100</f>
        <v>0</v>
      </c>
      <c r="P915" s="12" t="str">
        <f>LEFT(Tabela2[[#This Row],[Código]],2)</f>
        <v>27</v>
      </c>
    </row>
    <row r="916" spans="2:16" ht="15" customHeight="1" x14ac:dyDescent="0.25">
      <c r="B916" s="31" t="str">
        <f>IF(Tabela2[[#This Row],[Tipo]] = 0,LOOKUP(Tabela2[[#This Row],[RESUMO]],Tabela3[Grupo],Tabela3[Meus produtos]),VLOOKUP(Tabela2[[#This Row],[Código]],Tabela4[[Código NBS/LC116]:[Meus serviços]],3,0))</f>
        <v>Não</v>
      </c>
      <c r="C916" t="str">
        <f>IF(E916=0,TEXT(dados!A831,"00000000"),IF(E916=2,TEXT(dados!A831,"0000"),TEXT(dados!A831,"#")))</f>
        <v>27101992</v>
      </c>
      <c r="D916" t="str">
        <f>IF(dados!B831=0,"",dados!B831)</f>
        <v/>
      </c>
      <c r="E916">
        <f>dados!C831</f>
        <v>0</v>
      </c>
      <c r="F916" t="str">
        <f>dados!D831</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Liquidos para transmissoes hidraulicas</v>
      </c>
      <c r="G916"/>
      <c r="H916"/>
      <c r="I916"/>
      <c r="J916"/>
      <c r="K916" s="13"/>
      <c r="L916" s="13">
        <f>dados!I831/100</f>
        <v>0.14130000000000001</v>
      </c>
      <c r="M916" s="13">
        <f>dados!J831/100</f>
        <v>0.1613</v>
      </c>
      <c r="N916" s="13">
        <f>dados!K831/100</f>
        <v>0.25</v>
      </c>
      <c r="O916" s="13">
        <f>dados!L831/100</f>
        <v>0</v>
      </c>
      <c r="P916" s="12" t="str">
        <f>LEFT(Tabela2[[#This Row],[Código]],2)</f>
        <v>27</v>
      </c>
    </row>
    <row r="917" spans="2:16" ht="15" customHeight="1" x14ac:dyDescent="0.25">
      <c r="B917" s="31" t="str">
        <f>IF(Tabela2[[#This Row],[Tipo]] = 0,LOOKUP(Tabela2[[#This Row],[RESUMO]],Tabela3[Grupo],Tabela3[Meus produtos]),VLOOKUP(Tabela2[[#This Row],[Código]],Tabela4[[Código NBS/LC116]:[Meus serviços]],3,0))</f>
        <v>Não</v>
      </c>
      <c r="C917" t="str">
        <f>IF(E917=0,TEXT(dados!A832,"00000000"),IF(E917=2,TEXT(dados!A832,"0000"),TEXT(dados!A832,"#")))</f>
        <v>27101993</v>
      </c>
      <c r="D917" t="str">
        <f>IF(dados!B832=0,"",dados!B832)</f>
        <v/>
      </c>
      <c r="E917">
        <f>dados!C832</f>
        <v>0</v>
      </c>
      <c r="F917" t="str">
        <f>dados!D832</f>
        <v>Oleos para isolamento eletrico</v>
      </c>
      <c r="G917"/>
      <c r="H917"/>
      <c r="I917"/>
      <c r="J917"/>
      <c r="K917" s="13"/>
      <c r="L917" s="13">
        <f>dados!I832/100</f>
        <v>0.14130000000000001</v>
      </c>
      <c r="M917" s="13">
        <f>dados!J832/100</f>
        <v>0.1613</v>
      </c>
      <c r="N917" s="13">
        <f>dados!K832/100</f>
        <v>0.25</v>
      </c>
      <c r="O917" s="13">
        <f>dados!L832/100</f>
        <v>0</v>
      </c>
      <c r="P917" s="12" t="str">
        <f>LEFT(Tabela2[[#This Row],[Código]],2)</f>
        <v>27</v>
      </c>
    </row>
    <row r="918" spans="2:16" ht="15" customHeight="1" x14ac:dyDescent="0.25">
      <c r="B918" s="31" t="str">
        <f>IF(Tabela2[[#This Row],[Tipo]] = 0,LOOKUP(Tabela2[[#This Row],[RESUMO]],Tabela3[Grupo],Tabela3[Meus produtos]),VLOOKUP(Tabela2[[#This Row],[Código]],Tabela4[[Código NBS/LC116]:[Meus serviços]],3,0))</f>
        <v>Não</v>
      </c>
      <c r="C918" t="str">
        <f>IF(E918=0,TEXT(dados!A833,"00000000"),IF(E918=2,TEXT(dados!A833,"0000"),TEXT(dados!A833,"#")))</f>
        <v>27101994</v>
      </c>
      <c r="D918" t="str">
        <f>IF(dados!B833=0,"",dados!B833)</f>
        <v/>
      </c>
      <c r="E918">
        <f>dados!C833</f>
        <v>0</v>
      </c>
      <c r="F918" t="str">
        <f>dados!D833</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Mistura de hidrocarbonetos aciclicos e ciclicos saturados derivados de fracoes de petroleo c</v>
      </c>
      <c r="G918"/>
      <c r="H918"/>
      <c r="I918"/>
      <c r="J918"/>
      <c r="K918" s="13"/>
      <c r="L918" s="13">
        <f>dados!I833/100</f>
        <v>0.14130000000000001</v>
      </c>
      <c r="M918" s="13">
        <f>dados!J833/100</f>
        <v>0.1613</v>
      </c>
      <c r="N918" s="13">
        <f>dados!K833/100</f>
        <v>0.25</v>
      </c>
      <c r="O918" s="13">
        <f>dados!L833/100</f>
        <v>0</v>
      </c>
      <c r="P918" s="12" t="str">
        <f>LEFT(Tabela2[[#This Row],[Código]],2)</f>
        <v>27</v>
      </c>
    </row>
    <row r="919" spans="2:16" ht="15" customHeight="1" x14ac:dyDescent="0.25">
      <c r="B919" s="31" t="str">
        <f>IF(Tabela2[[#This Row],[Tipo]] = 0,LOOKUP(Tabela2[[#This Row],[RESUMO]],Tabela3[Grupo],Tabela3[Meus produtos]),VLOOKUP(Tabela2[[#This Row],[Código]],Tabela4[[Código NBS/LC116]:[Meus serviços]],3,0))</f>
        <v>Não</v>
      </c>
      <c r="C919" t="str">
        <f>IF(E919=0,TEXT(dados!A834,"00000000"),IF(E919=2,TEXT(dados!A834,"0000"),TEXT(dados!A834,"#")))</f>
        <v>27101999</v>
      </c>
      <c r="D919" t="str">
        <f>IF(dados!B834=0,"",dados!B834)</f>
        <v/>
      </c>
      <c r="E919">
        <f>dados!C834</f>
        <v>0</v>
      </c>
      <c r="F919" t="str">
        <f>dados!D834</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v>
      </c>
      <c r="G919"/>
      <c r="H919"/>
      <c r="I919"/>
      <c r="J919"/>
      <c r="K919" s="13"/>
      <c r="L919" s="13">
        <f>dados!I834/100</f>
        <v>0.14130000000000001</v>
      </c>
      <c r="M919" s="13">
        <f>dados!J834/100</f>
        <v>0.1613</v>
      </c>
      <c r="N919" s="13">
        <f>dados!K834/100</f>
        <v>0.25</v>
      </c>
      <c r="O919" s="13">
        <f>dados!L834/100</f>
        <v>0</v>
      </c>
      <c r="P919" s="12" t="str">
        <f>LEFT(Tabela2[[#This Row],[Código]],2)</f>
        <v>27</v>
      </c>
    </row>
    <row r="920" spans="2:16" ht="15" customHeight="1" x14ac:dyDescent="0.25">
      <c r="B920" s="31" t="str">
        <f>IF(Tabela2[[#This Row],[Tipo]] = 0,LOOKUP(Tabela2[[#This Row],[RESUMO]],Tabela3[Grupo],Tabela3[Meus produtos]),VLOOKUP(Tabela2[[#This Row],[Código]],Tabela4[[Código NBS/LC116]:[Meus serviços]],3,0))</f>
        <v>Não</v>
      </c>
      <c r="C920" t="str">
        <f>IF(E920=0,TEXT(dados!A835,"00000000"),IF(E920=2,TEXT(dados!A835,"0000"),TEXT(dados!A835,"#")))</f>
        <v>27101999</v>
      </c>
      <c r="D920">
        <f>IF(dados!B835=0,"",dados!B835)</f>
        <v>1</v>
      </c>
      <c r="E920">
        <f>dados!C835</f>
        <v>0</v>
      </c>
      <c r="F920" t="str">
        <f>dados!D835</f>
        <v>Oleos parcialmente refinados</v>
      </c>
      <c r="G920"/>
      <c r="H920"/>
      <c r="I920"/>
      <c r="J920"/>
      <c r="K920" s="13"/>
      <c r="L920" s="13">
        <f>dados!I835/100</f>
        <v>0.13449999999999998</v>
      </c>
      <c r="M920" s="13">
        <f>dados!J835/100</f>
        <v>0.1545</v>
      </c>
      <c r="N920" s="13">
        <f>dados!K835/100</f>
        <v>0.25</v>
      </c>
      <c r="O920" s="13">
        <f>dados!L835/100</f>
        <v>0</v>
      </c>
      <c r="P920" s="12" t="str">
        <f>LEFT(Tabela2[[#This Row],[Código]],2)</f>
        <v>27</v>
      </c>
    </row>
    <row r="921" spans="2:16" ht="15" customHeight="1" x14ac:dyDescent="0.25">
      <c r="B921" s="31" t="str">
        <f>IF(Tabela2[[#This Row],[Tipo]] = 0,LOOKUP(Tabela2[[#This Row],[RESUMO]],Tabela3[Grupo],Tabela3[Meus produtos]),VLOOKUP(Tabela2[[#This Row],[Código]],Tabela4[[Código NBS/LC116]:[Meus serviços]],3,0))</f>
        <v>Não</v>
      </c>
      <c r="C921" t="str">
        <f>IF(E921=0,TEXT(dados!A836,"00000000"),IF(E921=2,TEXT(dados!A836,"0000"),TEXT(dados!A836,"#")))</f>
        <v>27101999</v>
      </c>
      <c r="D921">
        <f>IF(dados!B836=0,"",dados!B836)</f>
        <v>2</v>
      </c>
      <c r="E921">
        <f>dados!C836</f>
        <v>0</v>
      </c>
      <c r="F921" t="str">
        <f>dados!D836</f>
        <v xml:space="preserve">Oleos para lamparina de mecha “signal-oil” </v>
      </c>
      <c r="G921"/>
      <c r="H921"/>
      <c r="I921"/>
      <c r="J921"/>
      <c r="K921" s="13"/>
      <c r="L921" s="13">
        <f>dados!I836/100</f>
        <v>0.13449999999999998</v>
      </c>
      <c r="M921" s="13">
        <f>dados!J836/100</f>
        <v>0.1545</v>
      </c>
      <c r="N921" s="13">
        <f>dados!K836/100</f>
        <v>0.25</v>
      </c>
      <c r="O921" s="13">
        <f>dados!L836/100</f>
        <v>0</v>
      </c>
      <c r="P921" s="12" t="str">
        <f>LEFT(Tabela2[[#This Row],[Código]],2)</f>
        <v>27</v>
      </c>
    </row>
    <row r="922" spans="2:16" ht="15" customHeight="1" x14ac:dyDescent="0.25">
      <c r="B922" s="31" t="str">
        <f>IF(Tabela2[[#This Row],[Tipo]] = 0,LOOKUP(Tabela2[[#This Row],[RESUMO]],Tabela3[Grupo],Tabela3[Meus produtos]),VLOOKUP(Tabela2[[#This Row],[Código]],Tabela4[[Código NBS/LC116]:[Meus serviços]],3,0))</f>
        <v>Não</v>
      </c>
      <c r="C922" t="str">
        <f>IF(E922=0,TEXT(dados!A837,"00000000"),IF(E922=2,TEXT(dados!A837,"0000"),TEXT(dados!A837,"#")))</f>
        <v>27102000</v>
      </c>
      <c r="D922" t="str">
        <f>IF(dados!B837=0,"",dados!B837)</f>
        <v/>
      </c>
      <c r="E922">
        <f>dados!C837</f>
        <v>0</v>
      </c>
      <c r="F922" t="str">
        <f>dados!D837</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oleos de petroleo ou de minerais betuminosos exceto oleos brutos e preparacoes nao especific</v>
      </c>
      <c r="G922"/>
      <c r="H922"/>
      <c r="I922"/>
      <c r="J922"/>
      <c r="K922" s="13"/>
      <c r="L922" s="13">
        <f>dados!I837/100</f>
        <v>0.13449999999999998</v>
      </c>
      <c r="M922" s="13">
        <f>dados!J837/100</f>
        <v>0.1545</v>
      </c>
      <c r="N922" s="13">
        <f>dados!K837/100</f>
        <v>0.25</v>
      </c>
      <c r="O922" s="13">
        <f>dados!L837/100</f>
        <v>0</v>
      </c>
      <c r="P922" s="12" t="str">
        <f>LEFT(Tabela2[[#This Row],[Código]],2)</f>
        <v>27</v>
      </c>
    </row>
    <row r="923" spans="2:16" ht="15" customHeight="1" x14ac:dyDescent="0.25">
      <c r="B923" s="31" t="str">
        <f>IF(Tabela2[[#This Row],[Tipo]] = 0,LOOKUP(Tabela2[[#This Row],[RESUMO]],Tabela3[Grupo],Tabela3[Meus produtos]),VLOOKUP(Tabela2[[#This Row],[Código]],Tabela4[[Código NBS/LC116]:[Meus serviços]],3,0))</f>
        <v>Não</v>
      </c>
      <c r="C923" t="str">
        <f>IF(E923=0,TEXT(dados!A838,"00000000"),IF(E923=2,TEXT(dados!A838,"0000"),TEXT(dados!A838,"#")))</f>
        <v>27102000</v>
      </c>
      <c r="D923">
        <f>IF(dados!B838=0,"",dados!B838)</f>
        <v>1</v>
      </c>
      <c r="E923">
        <f>dados!C838</f>
        <v>0</v>
      </c>
      <c r="F923" t="str">
        <f>dados!D838</f>
        <v xml:space="preserve">Oleos leves e preparacoes, exceto oleos para lamparina de mecha “signal-oil” </v>
      </c>
      <c r="G923"/>
      <c r="H923"/>
      <c r="I923"/>
      <c r="J923"/>
      <c r="K923" s="13"/>
      <c r="L923" s="13">
        <f>dados!I838/100</f>
        <v>0.14130000000000001</v>
      </c>
      <c r="M923" s="13">
        <f>dados!J838/100</f>
        <v>0.1613</v>
      </c>
      <c r="N923" s="13">
        <f>dados!K838/100</f>
        <v>0.25</v>
      </c>
      <c r="O923" s="13">
        <f>dados!L838/100</f>
        <v>0</v>
      </c>
      <c r="P923" s="12" t="str">
        <f>LEFT(Tabela2[[#This Row],[Código]],2)</f>
        <v>27</v>
      </c>
    </row>
    <row r="924" spans="2:16" ht="15" customHeight="1" x14ac:dyDescent="0.25">
      <c r="B924" s="31" t="str">
        <f>IF(Tabela2[[#This Row],[Tipo]] = 0,LOOKUP(Tabela2[[#This Row],[RESUMO]],Tabela3[Grupo],Tabela3[Meus produtos]),VLOOKUP(Tabela2[[#This Row],[Código]],Tabela4[[Código NBS/LC116]:[Meus serviços]],3,0))</f>
        <v>Não</v>
      </c>
      <c r="C924" t="str">
        <f>IF(E924=0,TEXT(dados!A839,"00000000"),IF(E924=2,TEXT(dados!A839,"0000"),TEXT(dados!A839,"#")))</f>
        <v>27109110</v>
      </c>
      <c r="D924" t="str">
        <f>IF(dados!B839=0,"",dados!B839)</f>
        <v/>
      </c>
      <c r="E924">
        <f>dados!C839</f>
        <v>0</v>
      </c>
      <c r="F924" t="str">
        <f>dados!D839</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Que contenham bifenilas policloradas PcB numa concentracao igual ou superior a 50 mg kg</v>
      </c>
      <c r="G924"/>
      <c r="H924"/>
      <c r="I924"/>
      <c r="J924"/>
      <c r="K924" s="13"/>
      <c r="L924" s="13">
        <f>dados!I839/100</f>
        <v>0.13449999999999998</v>
      </c>
      <c r="M924" s="13">
        <f>dados!J839/100</f>
        <v>0.1545</v>
      </c>
      <c r="N924" s="13">
        <f>dados!K839/100</f>
        <v>0.25</v>
      </c>
      <c r="O924" s="13">
        <f>dados!L839/100</f>
        <v>0</v>
      </c>
      <c r="P924" s="12" t="str">
        <f>LEFT(Tabela2[[#This Row],[Código]],2)</f>
        <v>27</v>
      </c>
    </row>
    <row r="925" spans="2:16" ht="15" customHeight="1" x14ac:dyDescent="0.25">
      <c r="B925" s="31" t="str">
        <f>IF(Tabela2[[#This Row],[Tipo]] = 0,LOOKUP(Tabela2[[#This Row],[RESUMO]],Tabela3[Grupo],Tabela3[Meus produtos]),VLOOKUP(Tabela2[[#This Row],[Código]],Tabela4[[Código NBS/LC116]:[Meus serviços]],3,0))</f>
        <v>Não</v>
      </c>
      <c r="C925" t="str">
        <f>IF(E925=0,TEXT(dados!A840,"00000000"),IF(E925=2,TEXT(dados!A840,"0000"),TEXT(dados!A840,"#")))</f>
        <v>27109120</v>
      </c>
      <c r="D925" t="str">
        <f>IF(dados!B840=0,"",dados!B840)</f>
        <v/>
      </c>
      <c r="E925">
        <f>dados!C840</f>
        <v>0</v>
      </c>
      <c r="F925" t="str">
        <f>dados!D840</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 que contenham terfenilas policloradas PcT ou bifenilas polibromadas PBB mesmo que tam</v>
      </c>
      <c r="G925"/>
      <c r="H925"/>
      <c r="I925"/>
      <c r="J925"/>
      <c r="K925" s="13"/>
      <c r="L925" s="13">
        <f>dados!I840/100</f>
        <v>0.13449999999999998</v>
      </c>
      <c r="M925" s="13">
        <f>dados!J840/100</f>
        <v>0.1545</v>
      </c>
      <c r="N925" s="13">
        <f>dados!K840/100</f>
        <v>0.25</v>
      </c>
      <c r="O925" s="13">
        <f>dados!L840/100</f>
        <v>0</v>
      </c>
      <c r="P925" s="12" t="str">
        <f>LEFT(Tabela2[[#This Row],[Código]],2)</f>
        <v>27</v>
      </c>
    </row>
    <row r="926" spans="2:16" ht="15" customHeight="1" x14ac:dyDescent="0.25">
      <c r="B926" s="31" t="str">
        <f>IF(Tabela2[[#This Row],[Tipo]] = 0,LOOKUP(Tabela2[[#This Row],[RESUMO]],Tabela3[Grupo],Tabela3[Meus produtos]),VLOOKUP(Tabela2[[#This Row],[Código]],Tabela4[[Código NBS/LC116]:[Meus serviços]],3,0))</f>
        <v>Não</v>
      </c>
      <c r="C926" t="str">
        <f>IF(E926=0,TEXT(dados!A841,"00000000"),IF(E926=2,TEXT(dados!A841,"0000"),TEXT(dados!A841,"#")))</f>
        <v>27109190</v>
      </c>
      <c r="D926" t="str">
        <f>IF(dados!B841=0,"",dados!B841)</f>
        <v/>
      </c>
      <c r="E926">
        <f>dados!C841</f>
        <v>0</v>
      </c>
      <c r="F926" t="str">
        <f>dados!D841</f>
        <v>Combustiveis minerais oleos minerais e produtos da sua destilacao materias betuminosas ceras minerais oleos de petroleo ou de minerais betuminosos exceto oleos brutos preparacoes nao especificadas nem compreendidas noutras posicoes que contenham como constituintes basicos 70 ou mais em peso de oleos de petroleo ou de minerais betuminosos residuos de oleos outros</v>
      </c>
      <c r="G926"/>
      <c r="H926"/>
      <c r="I926"/>
      <c r="J926"/>
      <c r="K926" s="13"/>
      <c r="L926" s="13">
        <f>dados!I841/100</f>
        <v>0.13449999999999998</v>
      </c>
      <c r="M926" s="13">
        <f>dados!J841/100</f>
        <v>0.1545</v>
      </c>
      <c r="N926" s="13">
        <f>dados!K841/100</f>
        <v>0.25</v>
      </c>
      <c r="O926" s="13">
        <f>dados!L841/100</f>
        <v>0</v>
      </c>
      <c r="P926" s="12" t="str">
        <f>LEFT(Tabela2[[#This Row],[Código]],2)</f>
        <v>27</v>
      </c>
    </row>
    <row r="927" spans="2:16" ht="15" customHeight="1" x14ac:dyDescent="0.25">
      <c r="B927" s="31" t="str">
        <f>IF(Tabela2[[#This Row],[Tipo]] = 0,LOOKUP(Tabela2[[#This Row],[RESUMO]],Tabela3[Grupo],Tabela3[Meus produtos]),VLOOKUP(Tabela2[[#This Row],[Código]],Tabela4[[Código NBS/LC116]:[Meus serviços]],3,0))</f>
        <v>Não</v>
      </c>
      <c r="C927" t="str">
        <f>IF(E927=0,TEXT(dados!A842,"00000000"),IF(E927=2,TEXT(dados!A842,"0000"),TEXT(dados!A842,"#")))</f>
        <v>27109900</v>
      </c>
      <c r="D927" t="str">
        <f>IF(dados!B842=0,"",dados!B842)</f>
        <v/>
      </c>
      <c r="E927">
        <f>dados!C842</f>
        <v>0</v>
      </c>
      <c r="F927" t="str">
        <f>dados!D842</f>
        <v>Outros desperdicios de oleos</v>
      </c>
      <c r="G927"/>
      <c r="H927"/>
      <c r="I927"/>
      <c r="J927"/>
      <c r="K927" s="13"/>
      <c r="L927" s="13">
        <f>dados!I842/100</f>
        <v>0.13449999999999998</v>
      </c>
      <c r="M927" s="13">
        <f>dados!J842/100</f>
        <v>0.1545</v>
      </c>
      <c r="N927" s="13">
        <f>dados!K842/100</f>
        <v>0.25</v>
      </c>
      <c r="O927" s="13">
        <f>dados!L842/100</f>
        <v>0</v>
      </c>
      <c r="P927" s="12" t="str">
        <f>LEFT(Tabela2[[#This Row],[Código]],2)</f>
        <v>27</v>
      </c>
    </row>
    <row r="928" spans="2:16" ht="15" customHeight="1" x14ac:dyDescent="0.25">
      <c r="B928" s="31" t="str">
        <f>IF(Tabela2[[#This Row],[Tipo]] = 0,LOOKUP(Tabela2[[#This Row],[RESUMO]],Tabela3[Grupo],Tabela3[Meus produtos]),VLOOKUP(Tabela2[[#This Row],[Código]],Tabela4[[Código NBS/LC116]:[Meus serviços]],3,0))</f>
        <v>Não</v>
      </c>
      <c r="C928" t="str">
        <f>IF(E928=0,TEXT(dados!A843,"00000000"),IF(E928=2,TEXT(dados!A843,"0000"),TEXT(dados!A843,"#")))</f>
        <v>27111100</v>
      </c>
      <c r="D928" t="str">
        <f>IF(dados!B843=0,"",dados!B843)</f>
        <v/>
      </c>
      <c r="E928">
        <f>dados!C843</f>
        <v>0</v>
      </c>
      <c r="F928" t="str">
        <f>dados!D843</f>
        <v>Gas natural,liquefeito</v>
      </c>
      <c r="G928"/>
      <c r="H928"/>
      <c r="I928"/>
      <c r="J928"/>
      <c r="K928" s="13"/>
      <c r="L928" s="13">
        <f>dados!I843/100</f>
        <v>0.13449999999999998</v>
      </c>
      <c r="M928" s="13">
        <f>dados!J843/100</f>
        <v>0.1545</v>
      </c>
      <c r="N928" s="13">
        <f>dados!K843/100</f>
        <v>1.3899999999999999E-2</v>
      </c>
      <c r="O928" s="13">
        <f>dados!L843/100</f>
        <v>0</v>
      </c>
      <c r="P928" s="12" t="str">
        <f>LEFT(Tabela2[[#This Row],[Código]],2)</f>
        <v>27</v>
      </c>
    </row>
    <row r="929" spans="2:16" ht="15" customHeight="1" x14ac:dyDescent="0.25">
      <c r="B929" s="31" t="str">
        <f>IF(Tabela2[[#This Row],[Tipo]] = 0,LOOKUP(Tabela2[[#This Row],[RESUMO]],Tabela3[Grupo],Tabela3[Meus produtos]),VLOOKUP(Tabela2[[#This Row],[Código]],Tabela4[[Código NBS/LC116]:[Meus serviços]],3,0))</f>
        <v>Não</v>
      </c>
      <c r="C929" t="str">
        <f>IF(E929=0,TEXT(dados!A844,"00000000"),IF(E929=2,TEXT(dados!A844,"0000"),TEXT(dados!A844,"#")))</f>
        <v>27111210</v>
      </c>
      <c r="D929" t="str">
        <f>IF(dados!B844=0,"",dados!B844)</f>
        <v/>
      </c>
      <c r="E929">
        <f>dados!C844</f>
        <v>0</v>
      </c>
      <c r="F929" t="str">
        <f>dados!D844</f>
        <v>Propano bruto</v>
      </c>
      <c r="G929"/>
      <c r="H929"/>
      <c r="I929"/>
      <c r="J929"/>
      <c r="K929" s="13"/>
      <c r="L929" s="13">
        <f>dados!I844/100</f>
        <v>0.13449999999999998</v>
      </c>
      <c r="M929" s="13">
        <f>dados!J844/100</f>
        <v>0.1545</v>
      </c>
      <c r="N929" s="13">
        <f>dados!K844/100</f>
        <v>0.25</v>
      </c>
      <c r="O929" s="13">
        <f>dados!L844/100</f>
        <v>0</v>
      </c>
      <c r="P929" s="12" t="str">
        <f>LEFT(Tabela2[[#This Row],[Código]],2)</f>
        <v>27</v>
      </c>
    </row>
    <row r="930" spans="2:16" ht="15" customHeight="1" x14ac:dyDescent="0.25">
      <c r="B930" s="31" t="str">
        <f>IF(Tabela2[[#This Row],[Tipo]] = 0,LOOKUP(Tabela2[[#This Row],[RESUMO]],Tabela3[Grupo],Tabela3[Meus produtos]),VLOOKUP(Tabela2[[#This Row],[Código]],Tabela4[[Código NBS/LC116]:[Meus serviços]],3,0))</f>
        <v>Não</v>
      </c>
      <c r="C930" t="str">
        <f>IF(E930=0,TEXT(dados!A845,"00000000"),IF(E930=2,TEXT(dados!A845,"0000"),TEXT(dados!A845,"#")))</f>
        <v>27111290</v>
      </c>
      <c r="D930" t="str">
        <f>IF(dados!B845=0,"",dados!B845)</f>
        <v/>
      </c>
      <c r="E930">
        <f>dados!C845</f>
        <v>0</v>
      </c>
      <c r="F930" t="str">
        <f>dados!D845</f>
        <v>Outros propanos liquefeitos</v>
      </c>
      <c r="G930"/>
      <c r="H930"/>
      <c r="I930"/>
      <c r="J930"/>
      <c r="K930" s="13"/>
      <c r="L930" s="13">
        <f>dados!I845/100</f>
        <v>0.13449999999999998</v>
      </c>
      <c r="M930" s="13">
        <f>dados!J845/100</f>
        <v>0.1545</v>
      </c>
      <c r="N930" s="13">
        <f>dados!K845/100</f>
        <v>0.25</v>
      </c>
      <c r="O930" s="13">
        <f>dados!L845/100</f>
        <v>0</v>
      </c>
      <c r="P930" s="12" t="str">
        <f>LEFT(Tabela2[[#This Row],[Código]],2)</f>
        <v>27</v>
      </c>
    </row>
    <row r="931" spans="2:16" ht="15" customHeight="1" x14ac:dyDescent="0.25">
      <c r="B931" s="31" t="str">
        <f>IF(Tabela2[[#This Row],[Tipo]] = 0,LOOKUP(Tabela2[[#This Row],[RESUMO]],Tabela3[Grupo],Tabela3[Meus produtos]),VLOOKUP(Tabela2[[#This Row],[Código]],Tabela4[[Código NBS/LC116]:[Meus serviços]],3,0))</f>
        <v>Não</v>
      </c>
      <c r="C931" t="str">
        <f>IF(E931=0,TEXT(dados!A846,"00000000"),IF(E931=2,TEXT(dados!A846,"0000"),TEXT(dados!A846,"#")))</f>
        <v>27111300</v>
      </c>
      <c r="D931" t="str">
        <f>IF(dados!B846=0,"",dados!B846)</f>
        <v/>
      </c>
      <c r="E931">
        <f>dados!C846</f>
        <v>0</v>
      </c>
      <c r="F931" t="str">
        <f>dados!D846</f>
        <v>Butanos liquefeitos</v>
      </c>
      <c r="G931"/>
      <c r="H931"/>
      <c r="I931"/>
      <c r="J931"/>
      <c r="K931" s="13"/>
      <c r="L931" s="13">
        <f>dados!I846/100</f>
        <v>0.13449999999999998</v>
      </c>
      <c r="M931" s="13">
        <f>dados!J846/100</f>
        <v>0.1545</v>
      </c>
      <c r="N931" s="13">
        <f>dados!K846/100</f>
        <v>0.25</v>
      </c>
      <c r="O931" s="13">
        <f>dados!L846/100</f>
        <v>0</v>
      </c>
      <c r="P931" s="12" t="str">
        <f>LEFT(Tabela2[[#This Row],[Código]],2)</f>
        <v>27</v>
      </c>
    </row>
    <row r="932" spans="2:16" ht="15" customHeight="1" x14ac:dyDescent="0.25">
      <c r="B932" s="31" t="str">
        <f>IF(Tabela2[[#This Row],[Tipo]] = 0,LOOKUP(Tabela2[[#This Row],[RESUMO]],Tabela3[Grupo],Tabela3[Meus produtos]),VLOOKUP(Tabela2[[#This Row],[Código]],Tabela4[[Código NBS/LC116]:[Meus serviços]],3,0))</f>
        <v>Não</v>
      </c>
      <c r="C932" t="str">
        <f>IF(E932=0,TEXT(dados!A847,"00000000"),IF(E932=2,TEXT(dados!A847,"0000"),TEXT(dados!A847,"#")))</f>
        <v>27111400</v>
      </c>
      <c r="D932" t="str">
        <f>IF(dados!B847=0,"",dados!B847)</f>
        <v/>
      </c>
      <c r="E932">
        <f>dados!C847</f>
        <v>0</v>
      </c>
      <c r="F932" t="str">
        <f>dados!D847</f>
        <v>Etileno,propileno,butileno e butadieno,liquefeitos</v>
      </c>
      <c r="G932"/>
      <c r="H932"/>
      <c r="I932"/>
      <c r="J932"/>
      <c r="K932" s="13"/>
      <c r="L932" s="13">
        <f>dados!I847/100</f>
        <v>0.13449999999999998</v>
      </c>
      <c r="M932" s="13">
        <f>dados!J847/100</f>
        <v>0.1545</v>
      </c>
      <c r="N932" s="13">
        <f>dados!K847/100</f>
        <v>0.25</v>
      </c>
      <c r="O932" s="13">
        <f>dados!L847/100</f>
        <v>0</v>
      </c>
      <c r="P932" s="12" t="str">
        <f>LEFT(Tabela2[[#This Row],[Código]],2)</f>
        <v>27</v>
      </c>
    </row>
    <row r="933" spans="2:16" ht="15" customHeight="1" x14ac:dyDescent="0.25">
      <c r="B933" s="31" t="str">
        <f>IF(Tabela2[[#This Row],[Tipo]] = 0,LOOKUP(Tabela2[[#This Row],[RESUMO]],Tabela3[Grupo],Tabela3[Meus produtos]),VLOOKUP(Tabela2[[#This Row],[Código]],Tabela4[[Código NBS/LC116]:[Meus serviços]],3,0))</f>
        <v>Não</v>
      </c>
      <c r="C933" t="str">
        <f>IF(E933=0,TEXT(dados!A848,"00000000"),IF(E933=2,TEXT(dados!A848,"0000"),TEXT(dados!A848,"#")))</f>
        <v>27111910</v>
      </c>
      <c r="D933" t="str">
        <f>IF(dados!B848=0,"",dados!B848)</f>
        <v/>
      </c>
      <c r="E933">
        <f>dados!C848</f>
        <v>0</v>
      </c>
      <c r="F933" t="str">
        <f>dados!D848</f>
        <v>Gas liquefeito de petroleo (glp)</v>
      </c>
      <c r="G933"/>
      <c r="H933"/>
      <c r="I933"/>
      <c r="J933"/>
      <c r="K933" s="13"/>
      <c r="L933" s="13">
        <f>dados!I848/100</f>
        <v>0</v>
      </c>
      <c r="M933" s="13">
        <f>dados!J848/100</f>
        <v>0</v>
      </c>
      <c r="N933" s="13">
        <f>dados!K848/100</f>
        <v>0.154</v>
      </c>
      <c r="O933" s="13">
        <f>dados!L848/100</f>
        <v>0</v>
      </c>
      <c r="P933" s="12" t="str">
        <f>LEFT(Tabela2[[#This Row],[Código]],2)</f>
        <v>27</v>
      </c>
    </row>
    <row r="934" spans="2:16" ht="15" customHeight="1" x14ac:dyDescent="0.25">
      <c r="B934" s="31" t="str">
        <f>IF(Tabela2[[#This Row],[Tipo]] = 0,LOOKUP(Tabela2[[#This Row],[RESUMO]],Tabela3[Grupo],Tabela3[Meus produtos]),VLOOKUP(Tabela2[[#This Row],[Código]],Tabela4[[Código NBS/LC116]:[Meus serviços]],3,0))</f>
        <v>Não</v>
      </c>
      <c r="C934" t="str">
        <f>IF(E934=0,TEXT(dados!A849,"00000000"),IF(E934=2,TEXT(dados!A849,"0000"),TEXT(dados!A849,"#")))</f>
        <v>27111990</v>
      </c>
      <c r="D934" t="str">
        <f>IF(dados!B849=0,"",dados!B849)</f>
        <v/>
      </c>
      <c r="E934">
        <f>dados!C849</f>
        <v>0</v>
      </c>
      <c r="F934" t="str">
        <f>dados!D849</f>
        <v>Outs.gases liquefeitos de hidrocarbonetos gasosos</v>
      </c>
      <c r="G934"/>
      <c r="H934"/>
      <c r="I934"/>
      <c r="J934"/>
      <c r="K934" s="13"/>
      <c r="L934" s="13">
        <f>dados!I849/100</f>
        <v>0.13449999999999998</v>
      </c>
      <c r="M934" s="13">
        <f>dados!J849/100</f>
        <v>0.1545</v>
      </c>
      <c r="N934" s="13">
        <f>dados!K849/100</f>
        <v>0.25</v>
      </c>
      <c r="O934" s="13">
        <f>dados!L849/100</f>
        <v>0</v>
      </c>
      <c r="P934" s="12" t="str">
        <f>LEFT(Tabela2[[#This Row],[Código]],2)</f>
        <v>27</v>
      </c>
    </row>
    <row r="935" spans="2:16" ht="15" customHeight="1" x14ac:dyDescent="0.25">
      <c r="B935" s="31" t="str">
        <f>IF(Tabela2[[#This Row],[Tipo]] = 0,LOOKUP(Tabela2[[#This Row],[RESUMO]],Tabela3[Grupo],Tabela3[Meus produtos]),VLOOKUP(Tabela2[[#This Row],[Código]],Tabela4[[Código NBS/LC116]:[Meus serviços]],3,0))</f>
        <v>Não</v>
      </c>
      <c r="C935" t="str">
        <f>IF(E935=0,TEXT(dados!A850,"00000000"),IF(E935=2,TEXT(dados!A850,"0000"),TEXT(dados!A850,"#")))</f>
        <v>27112100</v>
      </c>
      <c r="D935" t="str">
        <f>IF(dados!B850=0,"",dados!B850)</f>
        <v/>
      </c>
      <c r="E935">
        <f>dados!C850</f>
        <v>0</v>
      </c>
      <c r="F935" t="str">
        <f>dados!D850</f>
        <v>Gas natural no estado gasoso</v>
      </c>
      <c r="G935"/>
      <c r="H935"/>
      <c r="I935"/>
      <c r="J935"/>
      <c r="K935" s="13"/>
      <c r="L935" s="13">
        <f>dados!I850/100</f>
        <v>9.3000000000000013E-2</v>
      </c>
      <c r="M935" s="13">
        <f>dados!J850/100</f>
        <v>9.3000000000000013E-2</v>
      </c>
      <c r="N935" s="13">
        <f>dados!K850/100</f>
        <v>0.156</v>
      </c>
      <c r="O935" s="13">
        <f>dados!L850/100</f>
        <v>0</v>
      </c>
      <c r="P935" s="12" t="str">
        <f>LEFT(Tabela2[[#This Row],[Código]],2)</f>
        <v>27</v>
      </c>
    </row>
    <row r="936" spans="2:16" ht="15" customHeight="1" x14ac:dyDescent="0.25">
      <c r="B936" s="31" t="str">
        <f>IF(Tabela2[[#This Row],[Tipo]] = 0,LOOKUP(Tabela2[[#This Row],[RESUMO]],Tabela3[Grupo],Tabela3[Meus produtos]),VLOOKUP(Tabela2[[#This Row],[Código]],Tabela4[[Código NBS/LC116]:[Meus serviços]],3,0))</f>
        <v>Não</v>
      </c>
      <c r="C936" t="str">
        <f>IF(E936=0,TEXT(dados!A851,"00000000"),IF(E936=2,TEXT(dados!A851,"0000"),TEXT(dados!A851,"#")))</f>
        <v>27112910</v>
      </c>
      <c r="D936" t="str">
        <f>IF(dados!B851=0,"",dados!B851)</f>
        <v/>
      </c>
      <c r="E936">
        <f>dados!C851</f>
        <v>0</v>
      </c>
      <c r="F936" t="str">
        <f>dados!D851</f>
        <v>Butanos no estado gasoso</v>
      </c>
      <c r="G936"/>
      <c r="H936"/>
      <c r="I936"/>
      <c r="J936"/>
      <c r="K936" s="13"/>
      <c r="L936" s="13">
        <f>dados!I851/100</f>
        <v>0.13449999999999998</v>
      </c>
      <c r="M936" s="13">
        <f>dados!J851/100</f>
        <v>0.1545</v>
      </c>
      <c r="N936" s="13">
        <f>dados!K851/100</f>
        <v>0.25</v>
      </c>
      <c r="O936" s="13">
        <f>dados!L851/100</f>
        <v>0</v>
      </c>
      <c r="P936" s="12" t="str">
        <f>LEFT(Tabela2[[#This Row],[Código]],2)</f>
        <v>27</v>
      </c>
    </row>
    <row r="937" spans="2:16" ht="15" customHeight="1" x14ac:dyDescent="0.25">
      <c r="B937" s="31" t="str">
        <f>IF(Tabela2[[#This Row],[Tipo]] = 0,LOOKUP(Tabela2[[#This Row],[RESUMO]],Tabela3[Grupo],Tabela3[Meus produtos]),VLOOKUP(Tabela2[[#This Row],[Código]],Tabela4[[Código NBS/LC116]:[Meus serviços]],3,0))</f>
        <v>Não</v>
      </c>
      <c r="C937" t="str">
        <f>IF(E937=0,TEXT(dados!A852,"00000000"),IF(E937=2,TEXT(dados!A852,"0000"),TEXT(dados!A852,"#")))</f>
        <v>27112990</v>
      </c>
      <c r="D937" t="str">
        <f>IF(dados!B852=0,"",dados!B852)</f>
        <v/>
      </c>
      <c r="E937">
        <f>dados!C852</f>
        <v>0</v>
      </c>
      <c r="F937" t="str">
        <f>dados!D852</f>
        <v>Outs.hidrocarb.gasosos e gas petroleo,no estado gasoso</v>
      </c>
      <c r="G937"/>
      <c r="H937"/>
      <c r="I937"/>
      <c r="J937"/>
      <c r="K937" s="13"/>
      <c r="L937" s="13">
        <f>dados!I852/100</f>
        <v>0.13449999999999998</v>
      </c>
      <c r="M937" s="13">
        <f>dados!J852/100</f>
        <v>0.1545</v>
      </c>
      <c r="N937" s="13">
        <f>dados!K852/100</f>
        <v>0.25</v>
      </c>
      <c r="O937" s="13">
        <f>dados!L852/100</f>
        <v>0</v>
      </c>
      <c r="P937" s="12" t="str">
        <f>LEFT(Tabela2[[#This Row],[Código]],2)</f>
        <v>27</v>
      </c>
    </row>
    <row r="938" spans="2:16" ht="15" customHeight="1" x14ac:dyDescent="0.25">
      <c r="B938" s="31" t="str">
        <f>IF(Tabela2[[#This Row],[Tipo]] = 0,LOOKUP(Tabela2[[#This Row],[RESUMO]],Tabela3[Grupo],Tabela3[Meus produtos]),VLOOKUP(Tabela2[[#This Row],[Código]],Tabela4[[Código NBS/LC116]:[Meus serviços]],3,0))</f>
        <v>Não</v>
      </c>
      <c r="C938" t="str">
        <f>IF(E938=0,TEXT(dados!A853,"00000000"),IF(E938=2,TEXT(dados!A853,"0000"),TEXT(dados!A853,"#")))</f>
        <v>27121000</v>
      </c>
      <c r="D938" t="str">
        <f>IF(dados!B853=0,"",dados!B853)</f>
        <v/>
      </c>
      <c r="E938">
        <f>dados!C853</f>
        <v>0</v>
      </c>
      <c r="F938" t="str">
        <f>dados!D853</f>
        <v>Vaselina</v>
      </c>
      <c r="G938"/>
      <c r="H938"/>
      <c r="I938"/>
      <c r="J938"/>
      <c r="K938" s="13"/>
      <c r="L938" s="13">
        <f>dados!I853/100</f>
        <v>0.18390000000000001</v>
      </c>
      <c r="M938" s="13">
        <f>dados!J853/100</f>
        <v>0.23860000000000001</v>
      </c>
      <c r="N938" s="13">
        <f>dados!K853/100</f>
        <v>0.25</v>
      </c>
      <c r="O938" s="13">
        <f>dados!L853/100</f>
        <v>0</v>
      </c>
      <c r="P938" s="12" t="str">
        <f>LEFT(Tabela2[[#This Row],[Código]],2)</f>
        <v>27</v>
      </c>
    </row>
    <row r="939" spans="2:16" ht="15" customHeight="1" x14ac:dyDescent="0.25">
      <c r="B939" s="31" t="str">
        <f>IF(Tabela2[[#This Row],[Tipo]] = 0,LOOKUP(Tabela2[[#This Row],[RESUMO]],Tabela3[Grupo],Tabela3[Meus produtos]),VLOOKUP(Tabela2[[#This Row],[Código]],Tabela4[[Código NBS/LC116]:[Meus serviços]],3,0))</f>
        <v>Não</v>
      </c>
      <c r="C939" t="str">
        <f>IF(E939=0,TEXT(dados!A854,"00000000"),IF(E939=2,TEXT(dados!A854,"0000"),TEXT(dados!A854,"#")))</f>
        <v>27122000</v>
      </c>
      <c r="D939" t="str">
        <f>IF(dados!B854=0,"",dados!B854)</f>
        <v/>
      </c>
      <c r="E939">
        <f>dados!C854</f>
        <v>0</v>
      </c>
      <c r="F939" t="str">
        <f>dados!D854</f>
        <v>Parafina contendo peso&lt;0.75% de oleo</v>
      </c>
      <c r="G939"/>
      <c r="H939"/>
      <c r="I939"/>
      <c r="J939"/>
      <c r="K939" s="13"/>
      <c r="L939" s="13">
        <f>dados!I854/100</f>
        <v>0.13449999999999998</v>
      </c>
      <c r="M939" s="13">
        <f>dados!J854/100</f>
        <v>0.1593</v>
      </c>
      <c r="N939" s="13">
        <f>dados!K854/100</f>
        <v>0.25</v>
      </c>
      <c r="O939" s="13">
        <f>dados!L854/100</f>
        <v>0</v>
      </c>
      <c r="P939" s="12" t="str">
        <f>LEFT(Tabela2[[#This Row],[Código]],2)</f>
        <v>27</v>
      </c>
    </row>
    <row r="940" spans="2:16" ht="15" customHeight="1" x14ac:dyDescent="0.25">
      <c r="B940" s="31" t="str">
        <f>IF(Tabela2[[#This Row],[Tipo]] = 0,LOOKUP(Tabela2[[#This Row],[RESUMO]],Tabela3[Grupo],Tabela3[Meus produtos]),VLOOKUP(Tabela2[[#This Row],[Código]],Tabela4[[Código NBS/LC116]:[Meus serviços]],3,0))</f>
        <v>Não</v>
      </c>
      <c r="C940" t="str">
        <f>IF(E940=0,TEXT(dados!A855,"00000000"),IF(E940=2,TEXT(dados!A855,"0000"),TEXT(dados!A855,"#")))</f>
        <v>27129000</v>
      </c>
      <c r="D940" t="str">
        <f>IF(dados!B855=0,"",dados!B855)</f>
        <v/>
      </c>
      <c r="E940">
        <f>dados!C855</f>
        <v>0</v>
      </c>
      <c r="F940" t="str">
        <f>dados!D855</f>
        <v>Cera de petroleo microcristalina,ceras minerais,etc.</v>
      </c>
      <c r="G940"/>
      <c r="H940"/>
      <c r="I940"/>
      <c r="J940"/>
      <c r="K940" s="13"/>
      <c r="L940" s="13">
        <f>dados!I855/100</f>
        <v>0.13449999999999998</v>
      </c>
      <c r="M940" s="13">
        <f>dados!J855/100</f>
        <v>0.1593</v>
      </c>
      <c r="N940" s="13">
        <f>dados!K855/100</f>
        <v>0.25</v>
      </c>
      <c r="O940" s="13">
        <f>dados!L855/100</f>
        <v>0</v>
      </c>
      <c r="P940" s="12" t="str">
        <f>LEFT(Tabela2[[#This Row],[Código]],2)</f>
        <v>27</v>
      </c>
    </row>
    <row r="941" spans="2:16" ht="15" customHeight="1" x14ac:dyDescent="0.25">
      <c r="B941" s="31" t="str">
        <f>IF(Tabela2[[#This Row],[Tipo]] = 0,LOOKUP(Tabela2[[#This Row],[RESUMO]],Tabela3[Grupo],Tabela3[Meus produtos]),VLOOKUP(Tabela2[[#This Row],[Código]],Tabela4[[Código NBS/LC116]:[Meus serviços]],3,0))</f>
        <v>Não</v>
      </c>
      <c r="C941" t="str">
        <f>IF(E941=0,TEXT(dados!A856,"00000000"),IF(E941=2,TEXT(dados!A856,"0000"),TEXT(dados!A856,"#")))</f>
        <v>27131100</v>
      </c>
      <c r="D941" t="str">
        <f>IF(dados!B856=0,"",dados!B856)</f>
        <v/>
      </c>
      <c r="E941">
        <f>dados!C856</f>
        <v>0</v>
      </c>
      <c r="F941" t="str">
        <f>dados!D856</f>
        <v>Coque de petroleo nao calcinado</v>
      </c>
      <c r="G941"/>
      <c r="H941"/>
      <c r="I941"/>
      <c r="J941"/>
      <c r="K941" s="13"/>
      <c r="L941" s="13">
        <f>dados!I856/100</f>
        <v>0.13800000000000001</v>
      </c>
      <c r="M941" s="13">
        <f>dados!J856/100</f>
        <v>0.158</v>
      </c>
      <c r="N941" s="13">
        <f>dados!K856/100</f>
        <v>0.25</v>
      </c>
      <c r="O941" s="13">
        <f>dados!L856/100</f>
        <v>0</v>
      </c>
      <c r="P941" s="12" t="str">
        <f>LEFT(Tabela2[[#This Row],[Código]],2)</f>
        <v>27</v>
      </c>
    </row>
    <row r="942" spans="2:16" ht="15" customHeight="1" x14ac:dyDescent="0.25">
      <c r="B942" s="31" t="str">
        <f>IF(Tabela2[[#This Row],[Tipo]] = 0,LOOKUP(Tabela2[[#This Row],[RESUMO]],Tabela3[Grupo],Tabela3[Meus produtos]),VLOOKUP(Tabela2[[#This Row],[Código]],Tabela4[[Código NBS/LC116]:[Meus serviços]],3,0))</f>
        <v>Não</v>
      </c>
      <c r="C942" t="str">
        <f>IF(E942=0,TEXT(dados!A857,"00000000"),IF(E942=2,TEXT(dados!A857,"0000"),TEXT(dados!A857,"#")))</f>
        <v>27131200</v>
      </c>
      <c r="D942" t="str">
        <f>IF(dados!B857=0,"",dados!B857)</f>
        <v/>
      </c>
      <c r="E942">
        <f>dados!C857</f>
        <v>0</v>
      </c>
      <c r="F942" t="str">
        <f>dados!D857</f>
        <v>Coque de petroleo calcinado</v>
      </c>
      <c r="G942"/>
      <c r="H942"/>
      <c r="I942"/>
      <c r="J942"/>
      <c r="K942" s="13"/>
      <c r="L942" s="13">
        <f>dados!I857/100</f>
        <v>0.13800000000000001</v>
      </c>
      <c r="M942" s="13">
        <f>dados!J857/100</f>
        <v>0.158</v>
      </c>
      <c r="N942" s="13">
        <f>dados!K857/100</f>
        <v>0.25</v>
      </c>
      <c r="O942" s="13">
        <f>dados!L857/100</f>
        <v>0</v>
      </c>
      <c r="P942" s="12" t="str">
        <f>LEFT(Tabela2[[#This Row],[Código]],2)</f>
        <v>27</v>
      </c>
    </row>
    <row r="943" spans="2:16" ht="15" customHeight="1" x14ac:dyDescent="0.25">
      <c r="B943" s="31" t="str">
        <f>IF(Tabela2[[#This Row],[Tipo]] = 0,LOOKUP(Tabela2[[#This Row],[RESUMO]],Tabela3[Grupo],Tabela3[Meus produtos]),VLOOKUP(Tabela2[[#This Row],[Código]],Tabela4[[Código NBS/LC116]:[Meus serviços]],3,0))</f>
        <v>Não</v>
      </c>
      <c r="C943" t="str">
        <f>IF(E943=0,TEXT(dados!A858,"00000000"),IF(E943=2,TEXT(dados!A858,"0000"),TEXT(dados!A858,"#")))</f>
        <v>27132000</v>
      </c>
      <c r="D943" t="str">
        <f>IF(dados!B858=0,"",dados!B858)</f>
        <v/>
      </c>
      <c r="E943">
        <f>dados!C858</f>
        <v>0</v>
      </c>
      <c r="F943" t="str">
        <f>dados!D858</f>
        <v>Betume de petroleo</v>
      </c>
      <c r="G943"/>
      <c r="H943"/>
      <c r="I943"/>
      <c r="J943"/>
      <c r="K943" s="13"/>
      <c r="L943" s="13">
        <f>dados!I858/100</f>
        <v>0.13449999999999998</v>
      </c>
      <c r="M943" s="13">
        <f>dados!J858/100</f>
        <v>0.1545</v>
      </c>
      <c r="N943" s="13">
        <f>dados!K858/100</f>
        <v>0.25</v>
      </c>
      <c r="O943" s="13">
        <f>dados!L858/100</f>
        <v>0</v>
      </c>
      <c r="P943" s="12" t="str">
        <f>LEFT(Tabela2[[#This Row],[Código]],2)</f>
        <v>27</v>
      </c>
    </row>
    <row r="944" spans="2:16" ht="15" customHeight="1" x14ac:dyDescent="0.25">
      <c r="B944" s="31" t="str">
        <f>IF(Tabela2[[#This Row],[Tipo]] = 0,LOOKUP(Tabela2[[#This Row],[RESUMO]],Tabela3[Grupo],Tabela3[Meus produtos]),VLOOKUP(Tabela2[[#This Row],[Código]],Tabela4[[Código NBS/LC116]:[Meus serviços]],3,0))</f>
        <v>Não</v>
      </c>
      <c r="C944" t="str">
        <f>IF(E944=0,TEXT(dados!A859,"00000000"),IF(E944=2,TEXT(dados!A859,"0000"),TEXT(dados!A859,"#")))</f>
        <v>27139000</v>
      </c>
      <c r="D944" t="str">
        <f>IF(dados!B859=0,"",dados!B859)</f>
        <v/>
      </c>
      <c r="E944">
        <f>dados!C859</f>
        <v>0</v>
      </c>
      <c r="F944" t="str">
        <f>dados!D859</f>
        <v>Outs.resids.dos oleos de petroleo,minerais betuminosos</v>
      </c>
      <c r="G944"/>
      <c r="H944"/>
      <c r="I944"/>
      <c r="J944"/>
      <c r="K944" s="13"/>
      <c r="L944" s="13">
        <f>dados!I859/100</f>
        <v>0.13800000000000001</v>
      </c>
      <c r="M944" s="13">
        <f>dados!J859/100</f>
        <v>0.158</v>
      </c>
      <c r="N944" s="13">
        <f>dados!K859/100</f>
        <v>0.25</v>
      </c>
      <c r="O944" s="13">
        <f>dados!L859/100</f>
        <v>0</v>
      </c>
      <c r="P944" s="12" t="str">
        <f>LEFT(Tabela2[[#This Row],[Código]],2)</f>
        <v>27</v>
      </c>
    </row>
    <row r="945" spans="2:16" ht="15" customHeight="1" x14ac:dyDescent="0.25">
      <c r="B945" s="31" t="str">
        <f>IF(Tabela2[[#This Row],[Tipo]] = 0,LOOKUP(Tabela2[[#This Row],[RESUMO]],Tabela3[Grupo],Tabela3[Meus produtos]),VLOOKUP(Tabela2[[#This Row],[Código]],Tabela4[[Código NBS/LC116]:[Meus serviços]],3,0))</f>
        <v>Não</v>
      </c>
      <c r="C945" t="str">
        <f>IF(E945=0,TEXT(dados!A860,"00000000"),IF(E945=2,TEXT(dados!A860,"0000"),TEXT(dados!A860,"#")))</f>
        <v>27141000</v>
      </c>
      <c r="D945" t="str">
        <f>IF(dados!B860=0,"",dados!B860)</f>
        <v/>
      </c>
      <c r="E945">
        <f>dados!C860</f>
        <v>0</v>
      </c>
      <c r="F945" t="str">
        <f>dados!D860</f>
        <v>Xistos e areias betuminosos</v>
      </c>
      <c r="G945"/>
      <c r="H945"/>
      <c r="I945"/>
      <c r="J945"/>
      <c r="K945" s="13"/>
      <c r="L945" s="13">
        <f>dados!I860/100</f>
        <v>0.13449999999999998</v>
      </c>
      <c r="M945" s="13">
        <f>dados!J860/100</f>
        <v>0.1545</v>
      </c>
      <c r="N945" s="13">
        <f>dados!K860/100</f>
        <v>0.12</v>
      </c>
      <c r="O945" s="13">
        <f>dados!L860/100</f>
        <v>0</v>
      </c>
      <c r="P945" s="12" t="str">
        <f>LEFT(Tabela2[[#This Row],[Código]],2)</f>
        <v>27</v>
      </c>
    </row>
    <row r="946" spans="2:16" ht="15" customHeight="1" x14ac:dyDescent="0.25">
      <c r="B946" s="31" t="str">
        <f>IF(Tabela2[[#This Row],[Tipo]] = 0,LOOKUP(Tabela2[[#This Row],[RESUMO]],Tabela3[Grupo],Tabela3[Meus produtos]),VLOOKUP(Tabela2[[#This Row],[Código]],Tabela4[[Código NBS/LC116]:[Meus serviços]],3,0))</f>
        <v>Não</v>
      </c>
      <c r="C946" t="str">
        <f>IF(E946=0,TEXT(dados!A861,"00000000"),IF(E946=2,TEXT(dados!A861,"0000"),TEXT(dados!A861,"#")))</f>
        <v>27149000</v>
      </c>
      <c r="D946" t="str">
        <f>IF(dados!B861=0,"",dados!B861)</f>
        <v/>
      </c>
      <c r="E946">
        <f>dados!C861</f>
        <v>0</v>
      </c>
      <c r="F946" t="str">
        <f>dados!D861</f>
        <v>Betumes,asfaltos naturais,asfaltitas,rocha alfalticas</v>
      </c>
      <c r="G946"/>
      <c r="H946"/>
      <c r="I946"/>
      <c r="J946"/>
      <c r="K946" s="13"/>
      <c r="L946" s="13">
        <f>dados!I861/100</f>
        <v>0.13449999999999998</v>
      </c>
      <c r="M946" s="13">
        <f>dados!J861/100</f>
        <v>0.1545</v>
      </c>
      <c r="N946" s="13">
        <f>dados!K861/100</f>
        <v>0.25</v>
      </c>
      <c r="O946" s="13">
        <f>dados!L861/100</f>
        <v>0</v>
      </c>
      <c r="P946" s="12" t="str">
        <f>LEFT(Tabela2[[#This Row],[Código]],2)</f>
        <v>27</v>
      </c>
    </row>
    <row r="947" spans="2:16" ht="15" customHeight="1" x14ac:dyDescent="0.25">
      <c r="B947" s="31" t="str">
        <f>IF(Tabela2[[#This Row],[Tipo]] = 0,LOOKUP(Tabela2[[#This Row],[RESUMO]],Tabela3[Grupo],Tabela3[Meus produtos]),VLOOKUP(Tabela2[[#This Row],[Código]],Tabela4[[Código NBS/LC116]:[Meus serviços]],3,0))</f>
        <v>Não</v>
      </c>
      <c r="C947" t="str">
        <f>IF(E947=0,TEXT(dados!A862,"00000000"),IF(E947=2,TEXT(dados!A862,"0000"),TEXT(dados!A862,"#")))</f>
        <v>27150000</v>
      </c>
      <c r="D947" t="str">
        <f>IF(dados!B862=0,"",dados!B862)</f>
        <v/>
      </c>
      <c r="E947">
        <f>dados!C862</f>
        <v>0</v>
      </c>
      <c r="F947" t="str">
        <f>dados!D862</f>
        <v>Misturas betuminosas a base de asfalto,de betumes,etc.</v>
      </c>
      <c r="G947"/>
      <c r="H947"/>
      <c r="I947"/>
      <c r="J947"/>
      <c r="K947" s="13"/>
      <c r="L947" s="13">
        <f>dados!I862/100</f>
        <v>0.13449999999999998</v>
      </c>
      <c r="M947" s="13">
        <f>dados!J862/100</f>
        <v>0.1545</v>
      </c>
      <c r="N947" s="13">
        <f>dados!K862/100</f>
        <v>0.25</v>
      </c>
      <c r="O947" s="13">
        <f>dados!L862/100</f>
        <v>0</v>
      </c>
      <c r="P947" s="12" t="str">
        <f>LEFT(Tabela2[[#This Row],[Código]],2)</f>
        <v>27</v>
      </c>
    </row>
    <row r="948" spans="2:16" ht="15" customHeight="1" x14ac:dyDescent="0.25">
      <c r="B948" s="31" t="str">
        <f>IF(Tabela2[[#This Row],[Tipo]] = 0,LOOKUP(Tabela2[[#This Row],[RESUMO]],Tabela3[Grupo],Tabela3[Meus produtos]),VLOOKUP(Tabela2[[#This Row],[Código]],Tabela4[[Código NBS/LC116]:[Meus serviços]],3,0))</f>
        <v>Não</v>
      </c>
      <c r="C948" t="str">
        <f>IF(E948=0,TEXT(dados!A863,"00000000"),IF(E948=2,TEXT(dados!A863,"0000"),TEXT(dados!A863,"#")))</f>
        <v>27160000</v>
      </c>
      <c r="D948" t="str">
        <f>IF(dados!B863=0,"",dados!B863)</f>
        <v/>
      </c>
      <c r="E948">
        <f>dados!C863</f>
        <v>0</v>
      </c>
      <c r="F948" t="str">
        <f>dados!D863</f>
        <v>Energia eletrica</v>
      </c>
      <c r="G948"/>
      <c r="H948"/>
      <c r="I948"/>
      <c r="J948"/>
      <c r="K948" s="13"/>
      <c r="L948" s="13">
        <f>dados!I863/100</f>
        <v>0.13449999999999998</v>
      </c>
      <c r="M948" s="13">
        <f>dados!J863/100</f>
        <v>0.1545</v>
      </c>
      <c r="N948" s="13">
        <f>dados!K863/100</f>
        <v>0.25</v>
      </c>
      <c r="O948" s="13">
        <f>dados!L863/100</f>
        <v>0</v>
      </c>
      <c r="P948" s="12" t="str">
        <f>LEFT(Tabela2[[#This Row],[Código]],2)</f>
        <v>27</v>
      </c>
    </row>
    <row r="949" spans="2:16" ht="15" customHeight="1" x14ac:dyDescent="0.25">
      <c r="B949" s="31" t="str">
        <f>IF(Tabela2[[#This Row],[Tipo]] = 0,LOOKUP(Tabela2[[#This Row],[RESUMO]],Tabela3[Grupo],Tabela3[Meus produtos]),VLOOKUP(Tabela2[[#This Row],[Código]],Tabela4[[Código NBS/LC116]:[Meus serviços]],3,0))</f>
        <v>Não</v>
      </c>
      <c r="C949" t="str">
        <f>IF(E949=0,TEXT(dados!A864,"00000000"),IF(E949=2,TEXT(dados!A864,"0000"),TEXT(dados!A864,"#")))</f>
        <v>28011000</v>
      </c>
      <c r="D949" t="str">
        <f>IF(dados!B864=0,"",dados!B864)</f>
        <v/>
      </c>
      <c r="E949">
        <f>dados!C864</f>
        <v>0</v>
      </c>
      <c r="F949" t="str">
        <f>dados!D864</f>
        <v>Cloro</v>
      </c>
      <c r="G949"/>
      <c r="H949"/>
      <c r="I949"/>
      <c r="J949"/>
      <c r="K949" s="13"/>
      <c r="L949" s="13">
        <f>dados!I864/100</f>
        <v>0.13449999999999998</v>
      </c>
      <c r="M949" s="13">
        <f>dados!J864/100</f>
        <v>0.16370000000000001</v>
      </c>
      <c r="N949" s="13">
        <f>dados!K864/100</f>
        <v>0.18</v>
      </c>
      <c r="O949" s="13">
        <f>dados!L864/100</f>
        <v>0</v>
      </c>
      <c r="P949" s="12" t="str">
        <f>LEFT(Tabela2[[#This Row],[Código]],2)</f>
        <v>28</v>
      </c>
    </row>
    <row r="950" spans="2:16" ht="15" customHeight="1" x14ac:dyDescent="0.25">
      <c r="B950" s="31" t="str">
        <f>IF(Tabela2[[#This Row],[Tipo]] = 0,LOOKUP(Tabela2[[#This Row],[RESUMO]],Tabela3[Grupo],Tabela3[Meus produtos]),VLOOKUP(Tabela2[[#This Row],[Código]],Tabela4[[Código NBS/LC116]:[Meus serviços]],3,0))</f>
        <v>Não</v>
      </c>
      <c r="C950" t="str">
        <f>IF(E950=0,TEXT(dados!A865,"00000000"),IF(E950=2,TEXT(dados!A865,"0000"),TEXT(dados!A865,"#")))</f>
        <v>28012010</v>
      </c>
      <c r="D950" t="str">
        <f>IF(dados!B865=0,"",dados!B865)</f>
        <v/>
      </c>
      <c r="E950">
        <f>dados!C865</f>
        <v>0</v>
      </c>
      <c r="F950" t="str">
        <f>dados!D865</f>
        <v>Iodo sublimado</v>
      </c>
      <c r="G950"/>
      <c r="H950"/>
      <c r="I950"/>
      <c r="J950"/>
      <c r="K950" s="13"/>
      <c r="L950" s="13">
        <f>dados!I865/100</f>
        <v>0.13449999999999998</v>
      </c>
      <c r="M950" s="13">
        <f>dados!J865/100</f>
        <v>0.1545</v>
      </c>
      <c r="N950" s="13">
        <f>dados!K865/100</f>
        <v>0.18</v>
      </c>
      <c r="O950" s="13">
        <f>dados!L865/100</f>
        <v>0</v>
      </c>
      <c r="P950" s="12" t="str">
        <f>LEFT(Tabela2[[#This Row],[Código]],2)</f>
        <v>28</v>
      </c>
    </row>
    <row r="951" spans="2:16" ht="15" customHeight="1" x14ac:dyDescent="0.25">
      <c r="B951" s="31" t="str">
        <f>IF(Tabela2[[#This Row],[Tipo]] = 0,LOOKUP(Tabela2[[#This Row],[RESUMO]],Tabela3[Grupo],Tabela3[Meus produtos]),VLOOKUP(Tabela2[[#This Row],[Código]],Tabela4[[Código NBS/LC116]:[Meus serviços]],3,0))</f>
        <v>Não</v>
      </c>
      <c r="C951" t="str">
        <f>IF(E951=0,TEXT(dados!A866,"00000000"),IF(E951=2,TEXT(dados!A866,"0000"),TEXT(dados!A866,"#")))</f>
        <v>28012090</v>
      </c>
      <c r="D951" t="str">
        <f>IF(dados!B866=0,"",dados!B866)</f>
        <v/>
      </c>
      <c r="E951">
        <f>dados!C866</f>
        <v>0</v>
      </c>
      <c r="F951" t="str">
        <f>dados!D866</f>
        <v>Outros formas de iodo</v>
      </c>
      <c r="G951"/>
      <c r="H951"/>
      <c r="I951"/>
      <c r="J951"/>
      <c r="K951" s="13"/>
      <c r="L951" s="13">
        <f>dados!I866/100</f>
        <v>0.13449999999999998</v>
      </c>
      <c r="M951" s="13">
        <f>dados!J866/100</f>
        <v>0.1545</v>
      </c>
      <c r="N951" s="13">
        <f>dados!K866/100</f>
        <v>0.18</v>
      </c>
      <c r="O951" s="13">
        <f>dados!L866/100</f>
        <v>0</v>
      </c>
      <c r="P951" s="12" t="str">
        <f>LEFT(Tabela2[[#This Row],[Código]],2)</f>
        <v>28</v>
      </c>
    </row>
    <row r="952" spans="2:16" ht="15" customHeight="1" x14ac:dyDescent="0.25">
      <c r="B952" s="31" t="str">
        <f>IF(Tabela2[[#This Row],[Tipo]] = 0,LOOKUP(Tabela2[[#This Row],[RESUMO]],Tabela3[Grupo],Tabela3[Meus produtos]),VLOOKUP(Tabela2[[#This Row],[Código]],Tabela4[[Código NBS/LC116]:[Meus serviços]],3,0))</f>
        <v>Não</v>
      </c>
      <c r="C952" t="str">
        <f>IF(E952=0,TEXT(dados!A867,"00000000"),IF(E952=2,TEXT(dados!A867,"0000"),TEXT(dados!A867,"#")))</f>
        <v>28013000</v>
      </c>
      <c r="D952" t="str">
        <f>IF(dados!B867=0,"",dados!B867)</f>
        <v/>
      </c>
      <c r="E952">
        <f>dados!C867</f>
        <v>0</v>
      </c>
      <c r="F952" t="str">
        <f>dados!D867</f>
        <v>Fluor e bromo</v>
      </c>
      <c r="G952"/>
      <c r="H952"/>
      <c r="I952"/>
      <c r="J952"/>
      <c r="K952" s="13"/>
      <c r="L952" s="13">
        <f>dados!I867/100</f>
        <v>0.13449999999999998</v>
      </c>
      <c r="M952" s="13">
        <f>dados!J867/100</f>
        <v>0.1545</v>
      </c>
      <c r="N952" s="13">
        <f>dados!K867/100</f>
        <v>0.18</v>
      </c>
      <c r="O952" s="13">
        <f>dados!L867/100</f>
        <v>0</v>
      </c>
      <c r="P952" s="12" t="str">
        <f>LEFT(Tabela2[[#This Row],[Código]],2)</f>
        <v>28</v>
      </c>
    </row>
    <row r="953" spans="2:16" ht="15" customHeight="1" x14ac:dyDescent="0.25">
      <c r="B953" s="31" t="str">
        <f>IF(Tabela2[[#This Row],[Tipo]] = 0,LOOKUP(Tabela2[[#This Row],[RESUMO]],Tabela3[Grupo],Tabela3[Meus produtos]),VLOOKUP(Tabela2[[#This Row],[Código]],Tabela4[[Código NBS/LC116]:[Meus serviços]],3,0))</f>
        <v>Não</v>
      </c>
      <c r="C953" t="str">
        <f>IF(E953=0,TEXT(dados!A868,"00000000"),IF(E953=2,TEXT(dados!A868,"0000"),TEXT(dados!A868,"#")))</f>
        <v>28020000</v>
      </c>
      <c r="D953" t="str">
        <f>IF(dados!B868=0,"",dados!B868)</f>
        <v/>
      </c>
      <c r="E953">
        <f>dados!C868</f>
        <v>0</v>
      </c>
      <c r="F953" t="str">
        <f>dados!D868</f>
        <v>Enxofre sublimado ou precipitado e enxofre coloidal</v>
      </c>
      <c r="G953"/>
      <c r="H953"/>
      <c r="I953"/>
      <c r="J953"/>
      <c r="K953" s="13"/>
      <c r="L953" s="13">
        <f>dados!I868/100</f>
        <v>0.13449999999999998</v>
      </c>
      <c r="M953" s="13">
        <f>dados!J868/100</f>
        <v>0.1545</v>
      </c>
      <c r="N953" s="13">
        <f>dados!K868/100</f>
        <v>0.18</v>
      </c>
      <c r="O953" s="13">
        <f>dados!L868/100</f>
        <v>0</v>
      </c>
      <c r="P953" s="12" t="str">
        <f>LEFT(Tabela2[[#This Row],[Código]],2)</f>
        <v>28</v>
      </c>
    </row>
    <row r="954" spans="2:16" ht="15" customHeight="1" x14ac:dyDescent="0.25">
      <c r="B954" s="31" t="str">
        <f>IF(Tabela2[[#This Row],[Tipo]] = 0,LOOKUP(Tabela2[[#This Row],[RESUMO]],Tabela3[Grupo],Tabela3[Meus produtos]),VLOOKUP(Tabela2[[#This Row],[Código]],Tabela4[[Código NBS/LC116]:[Meus serviços]],3,0))</f>
        <v>Não</v>
      </c>
      <c r="C954" t="str">
        <f>IF(E954=0,TEXT(dados!A869,"00000000"),IF(E954=2,TEXT(dados!A869,"0000"),TEXT(dados!A869,"#")))</f>
        <v>28030011</v>
      </c>
      <c r="D954" t="str">
        <f>IF(dados!B869=0,"",dados!B869)</f>
        <v/>
      </c>
      <c r="E954">
        <f>dados!C869</f>
        <v>0</v>
      </c>
      <c r="F954" t="str">
        <f>dados!D869</f>
        <v>Negros de acetileno (negros de carbono)</v>
      </c>
      <c r="G954"/>
      <c r="H954"/>
      <c r="I954"/>
      <c r="J954"/>
      <c r="K954" s="13"/>
      <c r="L954" s="13">
        <f>dados!I869/100</f>
        <v>0.13449999999999998</v>
      </c>
      <c r="M954" s="13">
        <f>dados!J869/100</f>
        <v>0.1545</v>
      </c>
      <c r="N954" s="13">
        <f>dados!K869/100</f>
        <v>0.18</v>
      </c>
      <c r="O954" s="13">
        <f>dados!L869/100</f>
        <v>0</v>
      </c>
      <c r="P954" s="12" t="str">
        <f>LEFT(Tabela2[[#This Row],[Código]],2)</f>
        <v>28</v>
      </c>
    </row>
    <row r="955" spans="2:16" ht="15" customHeight="1" x14ac:dyDescent="0.25">
      <c r="B955" s="31" t="str">
        <f>IF(Tabela2[[#This Row],[Tipo]] = 0,LOOKUP(Tabela2[[#This Row],[RESUMO]],Tabela3[Grupo],Tabela3[Meus produtos]),VLOOKUP(Tabela2[[#This Row],[Código]],Tabela4[[Código NBS/LC116]:[Meus serviços]],3,0))</f>
        <v>Não</v>
      </c>
      <c r="C955" t="str">
        <f>IF(E955=0,TEXT(dados!A870,"00000000"),IF(E955=2,TEXT(dados!A870,"0000"),TEXT(dados!A870,"#")))</f>
        <v>28030019</v>
      </c>
      <c r="D955" t="str">
        <f>IF(dados!B870=0,"",dados!B870)</f>
        <v/>
      </c>
      <c r="E955">
        <f>dados!C870</f>
        <v>0</v>
      </c>
      <c r="F955" t="str">
        <f>dados!D870</f>
        <v>Outros negros de carbono</v>
      </c>
      <c r="G955"/>
      <c r="H955"/>
      <c r="I955"/>
      <c r="J955"/>
      <c r="K955" s="13"/>
      <c r="L955" s="13">
        <f>dados!I870/100</f>
        <v>0.13449999999999998</v>
      </c>
      <c r="M955" s="13">
        <f>dados!J870/100</f>
        <v>0.16370000000000001</v>
      </c>
      <c r="N955" s="13">
        <f>dados!K870/100</f>
        <v>0.18</v>
      </c>
      <c r="O955" s="13">
        <f>dados!L870/100</f>
        <v>0</v>
      </c>
      <c r="P955" s="12" t="str">
        <f>LEFT(Tabela2[[#This Row],[Código]],2)</f>
        <v>28</v>
      </c>
    </row>
    <row r="956" spans="2:16" ht="15" customHeight="1" x14ac:dyDescent="0.25">
      <c r="B956" s="31" t="str">
        <f>IF(Tabela2[[#This Row],[Tipo]] = 0,LOOKUP(Tabela2[[#This Row],[RESUMO]],Tabela3[Grupo],Tabela3[Meus produtos]),VLOOKUP(Tabela2[[#This Row],[Código]],Tabela4[[Código NBS/LC116]:[Meus serviços]],3,0))</f>
        <v>Não</v>
      </c>
      <c r="C956" t="str">
        <f>IF(E956=0,TEXT(dados!A871,"00000000"),IF(E956=2,TEXT(dados!A871,"0000"),TEXT(dados!A871,"#")))</f>
        <v>28030090</v>
      </c>
      <c r="D956" t="str">
        <f>IF(dados!B871=0,"",dados!B871)</f>
        <v/>
      </c>
      <c r="E956">
        <f>dados!C871</f>
        <v>0</v>
      </c>
      <c r="F956" t="str">
        <f>dados!D871</f>
        <v>Outros formas de carbono</v>
      </c>
      <c r="G956"/>
      <c r="H956"/>
      <c r="I956"/>
      <c r="J956"/>
      <c r="K956" s="13"/>
      <c r="L956" s="13">
        <f>dados!I871/100</f>
        <v>0.13449999999999998</v>
      </c>
      <c r="M956" s="13">
        <f>dados!J871/100</f>
        <v>0.16370000000000001</v>
      </c>
      <c r="N956" s="13">
        <f>dados!K871/100</f>
        <v>0.18</v>
      </c>
      <c r="O956" s="13">
        <f>dados!L871/100</f>
        <v>0</v>
      </c>
      <c r="P956" s="12" t="str">
        <f>LEFT(Tabela2[[#This Row],[Código]],2)</f>
        <v>28</v>
      </c>
    </row>
    <row r="957" spans="2:16" ht="15" customHeight="1" x14ac:dyDescent="0.25">
      <c r="B957" s="31" t="str">
        <f>IF(Tabela2[[#This Row],[Tipo]] = 0,LOOKUP(Tabela2[[#This Row],[RESUMO]],Tabela3[Grupo],Tabela3[Meus produtos]),VLOOKUP(Tabela2[[#This Row],[Código]],Tabela4[[Código NBS/LC116]:[Meus serviços]],3,0))</f>
        <v>Não</v>
      </c>
      <c r="C957" t="str">
        <f>IF(E957=0,TEXT(dados!A872,"00000000"),IF(E957=2,TEXT(dados!A872,"0000"),TEXT(dados!A872,"#")))</f>
        <v>28041000</v>
      </c>
      <c r="D957" t="str">
        <f>IF(dados!B872=0,"",dados!B872)</f>
        <v/>
      </c>
      <c r="E957">
        <f>dados!C872</f>
        <v>0</v>
      </c>
      <c r="F957" t="str">
        <f>dados!D872</f>
        <v>Hidrogenio</v>
      </c>
      <c r="G957"/>
      <c r="H957"/>
      <c r="I957"/>
      <c r="J957"/>
      <c r="K957" s="13"/>
      <c r="L957" s="13">
        <f>dados!I872/100</f>
        <v>0.13449999999999998</v>
      </c>
      <c r="M957" s="13">
        <f>dados!J872/100</f>
        <v>0.16149999999999998</v>
      </c>
      <c r="N957" s="13">
        <f>dados!K872/100</f>
        <v>0.18</v>
      </c>
      <c r="O957" s="13">
        <f>dados!L872/100</f>
        <v>0</v>
      </c>
      <c r="P957" s="12" t="str">
        <f>LEFT(Tabela2[[#This Row],[Código]],2)</f>
        <v>28</v>
      </c>
    </row>
    <row r="958" spans="2:16" ht="15" customHeight="1" x14ac:dyDescent="0.25">
      <c r="B958" s="31" t="str">
        <f>IF(Tabela2[[#This Row],[Tipo]] = 0,LOOKUP(Tabela2[[#This Row],[RESUMO]],Tabela3[Grupo],Tabela3[Meus produtos]),VLOOKUP(Tabela2[[#This Row],[Código]],Tabela4[[Código NBS/LC116]:[Meus serviços]],3,0))</f>
        <v>Não</v>
      </c>
      <c r="C958" t="str">
        <f>IF(E958=0,TEXT(dados!A873,"00000000"),IF(E958=2,TEXT(dados!A873,"0000"),TEXT(dados!A873,"#")))</f>
        <v>28042100</v>
      </c>
      <c r="D958" t="str">
        <f>IF(dados!B873=0,"",dados!B873)</f>
        <v/>
      </c>
      <c r="E958">
        <f>dados!C873</f>
        <v>0</v>
      </c>
      <c r="F958" t="str">
        <f>dados!D873</f>
        <v>Argonio (gases raros)</v>
      </c>
      <c r="G958"/>
      <c r="H958"/>
      <c r="I958"/>
      <c r="J958"/>
      <c r="K958" s="13"/>
      <c r="L958" s="13">
        <f>dados!I873/100</f>
        <v>0.13449999999999998</v>
      </c>
      <c r="M958" s="13">
        <f>dados!J873/100</f>
        <v>0.16149999999999998</v>
      </c>
      <c r="N958" s="13">
        <f>dados!K873/100</f>
        <v>0.18</v>
      </c>
      <c r="O958" s="13">
        <f>dados!L873/100</f>
        <v>0</v>
      </c>
      <c r="P958" s="12" t="str">
        <f>LEFT(Tabela2[[#This Row],[Código]],2)</f>
        <v>28</v>
      </c>
    </row>
    <row r="959" spans="2:16" ht="15" customHeight="1" x14ac:dyDescent="0.25">
      <c r="B959" s="31" t="str">
        <f>IF(Tabela2[[#This Row],[Tipo]] = 0,LOOKUP(Tabela2[[#This Row],[RESUMO]],Tabela3[Grupo],Tabela3[Meus produtos]),VLOOKUP(Tabela2[[#This Row],[Código]],Tabela4[[Código NBS/LC116]:[Meus serviços]],3,0))</f>
        <v>Não</v>
      </c>
      <c r="C959" t="str">
        <f>IF(E959=0,TEXT(dados!A874,"00000000"),IF(E959=2,TEXT(dados!A874,"0000"),TEXT(dados!A874,"#")))</f>
        <v>28042910</v>
      </c>
      <c r="D959" t="str">
        <f>IF(dados!B874=0,"",dados!B874)</f>
        <v/>
      </c>
      <c r="E959">
        <f>dados!C874</f>
        <v>0</v>
      </c>
      <c r="F959" t="str">
        <f>dados!D874</f>
        <v>Helio liquido (gases raros)</v>
      </c>
      <c r="G959"/>
      <c r="H959"/>
      <c r="I959"/>
      <c r="J959"/>
      <c r="K959" s="13"/>
      <c r="L959" s="13">
        <f>dados!I874/100</f>
        <v>0.13449999999999998</v>
      </c>
      <c r="M959" s="13">
        <f>dados!J874/100</f>
        <v>0.1545</v>
      </c>
      <c r="N959" s="13">
        <f>dados!K874/100</f>
        <v>0.18</v>
      </c>
      <c r="O959" s="13">
        <f>dados!L874/100</f>
        <v>0</v>
      </c>
      <c r="P959" s="12" t="str">
        <f>LEFT(Tabela2[[#This Row],[Código]],2)</f>
        <v>28</v>
      </c>
    </row>
    <row r="960" spans="2:16" ht="15" customHeight="1" x14ac:dyDescent="0.25">
      <c r="B960" s="31" t="str">
        <f>IF(Tabela2[[#This Row],[Tipo]] = 0,LOOKUP(Tabela2[[#This Row],[RESUMO]],Tabela3[Grupo],Tabela3[Meus produtos]),VLOOKUP(Tabela2[[#This Row],[Código]],Tabela4[[Código NBS/LC116]:[Meus serviços]],3,0))</f>
        <v>Não</v>
      </c>
      <c r="C960" t="str">
        <f>IF(E960=0,TEXT(dados!A875,"00000000"),IF(E960=2,TEXT(dados!A875,"0000"),TEXT(dados!A875,"#")))</f>
        <v>28042990</v>
      </c>
      <c r="D960" t="str">
        <f>IF(dados!B875=0,"",dados!B875)</f>
        <v/>
      </c>
      <c r="E960">
        <f>dados!C875</f>
        <v>0</v>
      </c>
      <c r="F960" t="str">
        <f>dados!D875</f>
        <v>Outros gases raros</v>
      </c>
      <c r="G960"/>
      <c r="H960"/>
      <c r="I960"/>
      <c r="J960"/>
      <c r="K960" s="13"/>
      <c r="L960" s="13">
        <f>dados!I875/100</f>
        <v>0.13449999999999998</v>
      </c>
      <c r="M960" s="13">
        <f>dados!J875/100</f>
        <v>0.1545</v>
      </c>
      <c r="N960" s="13">
        <f>dados!K875/100</f>
        <v>0.18</v>
      </c>
      <c r="O960" s="13">
        <f>dados!L875/100</f>
        <v>0</v>
      </c>
      <c r="P960" s="12" t="str">
        <f>LEFT(Tabela2[[#This Row],[Código]],2)</f>
        <v>28</v>
      </c>
    </row>
    <row r="961" spans="2:16" ht="15" customHeight="1" x14ac:dyDescent="0.25">
      <c r="B961" s="31" t="str">
        <f>IF(Tabela2[[#This Row],[Tipo]] = 0,LOOKUP(Tabela2[[#This Row],[RESUMO]],Tabela3[Grupo],Tabela3[Meus produtos]),VLOOKUP(Tabela2[[#This Row],[Código]],Tabela4[[Código NBS/LC116]:[Meus serviços]],3,0))</f>
        <v>Não</v>
      </c>
      <c r="C961" t="str">
        <f>IF(E961=0,TEXT(dados!A876,"00000000"),IF(E961=2,TEXT(dados!A876,"0000"),TEXT(dados!A876,"#")))</f>
        <v>28043000</v>
      </c>
      <c r="D961" t="str">
        <f>IF(dados!B876=0,"",dados!B876)</f>
        <v/>
      </c>
      <c r="E961">
        <f>dados!C876</f>
        <v>0</v>
      </c>
      <c r="F961" t="str">
        <f>dados!D876</f>
        <v>Nitrogenio</v>
      </c>
      <c r="G961"/>
      <c r="H961"/>
      <c r="I961"/>
      <c r="J961"/>
      <c r="K961" s="13"/>
      <c r="L961" s="13">
        <f>dados!I876/100</f>
        <v>0.13449999999999998</v>
      </c>
      <c r="M961" s="13">
        <f>dados!J876/100</f>
        <v>0.16149999999999998</v>
      </c>
      <c r="N961" s="13">
        <f>dados!K876/100</f>
        <v>0.18</v>
      </c>
      <c r="O961" s="13">
        <f>dados!L876/100</f>
        <v>0</v>
      </c>
      <c r="P961" s="12" t="str">
        <f>LEFT(Tabela2[[#This Row],[Código]],2)</f>
        <v>28</v>
      </c>
    </row>
    <row r="962" spans="2:16" ht="15" customHeight="1" x14ac:dyDescent="0.25">
      <c r="B962" s="31" t="str">
        <f>IF(Tabela2[[#This Row],[Tipo]] = 0,LOOKUP(Tabela2[[#This Row],[RESUMO]],Tabela3[Grupo],Tabela3[Meus produtos]),VLOOKUP(Tabela2[[#This Row],[Código]],Tabela4[[Código NBS/LC116]:[Meus serviços]],3,0))</f>
        <v>Não</v>
      </c>
      <c r="C962" t="str">
        <f>IF(E962=0,TEXT(dados!A877,"00000000"),IF(E962=2,TEXT(dados!A877,"0000"),TEXT(dados!A877,"#")))</f>
        <v>28044000</v>
      </c>
      <c r="D962" t="str">
        <f>IF(dados!B877=0,"",dados!B877)</f>
        <v/>
      </c>
      <c r="E962">
        <f>dados!C877</f>
        <v>0</v>
      </c>
      <c r="F962" t="str">
        <f>dados!D877</f>
        <v>Oxigenio</v>
      </c>
      <c r="G962"/>
      <c r="H962"/>
      <c r="I962"/>
      <c r="J962"/>
      <c r="K962" s="13"/>
      <c r="L962" s="13">
        <f>dados!I877/100</f>
        <v>0.13449999999999998</v>
      </c>
      <c r="M962" s="13">
        <f>dados!J877/100</f>
        <v>0.16149999999999998</v>
      </c>
      <c r="N962" s="13">
        <f>dados!K877/100</f>
        <v>0.18</v>
      </c>
      <c r="O962" s="13">
        <f>dados!L877/100</f>
        <v>0</v>
      </c>
      <c r="P962" s="12" t="str">
        <f>LEFT(Tabela2[[#This Row],[Código]],2)</f>
        <v>28</v>
      </c>
    </row>
    <row r="963" spans="2:16" ht="15" customHeight="1" x14ac:dyDescent="0.25">
      <c r="B963" s="31" t="str">
        <f>IF(Tabela2[[#This Row],[Tipo]] = 0,LOOKUP(Tabela2[[#This Row],[RESUMO]],Tabela3[Grupo],Tabela3[Meus produtos]),VLOOKUP(Tabela2[[#This Row],[Código]],Tabela4[[Código NBS/LC116]:[Meus serviços]],3,0))</f>
        <v>Não</v>
      </c>
      <c r="C963" t="str">
        <f>IF(E963=0,TEXT(dados!A878,"00000000"),IF(E963=2,TEXT(dados!A878,"0000"),TEXT(dados!A878,"#")))</f>
        <v>28045000</v>
      </c>
      <c r="D963" t="str">
        <f>IF(dados!B878=0,"",dados!B878)</f>
        <v/>
      </c>
      <c r="E963">
        <f>dados!C878</f>
        <v>0</v>
      </c>
      <c r="F963" t="str">
        <f>dados!D878</f>
        <v>Boro e telurio</v>
      </c>
      <c r="G963"/>
      <c r="H963"/>
      <c r="I963"/>
      <c r="J963"/>
      <c r="K963" s="13"/>
      <c r="L963" s="13">
        <f>dados!I878/100</f>
        <v>0.13449999999999998</v>
      </c>
      <c r="M963" s="13">
        <f>dados!J878/100</f>
        <v>0.1545</v>
      </c>
      <c r="N963" s="13">
        <f>dados!K878/100</f>
        <v>0.18</v>
      </c>
      <c r="O963" s="13">
        <f>dados!L878/100</f>
        <v>0</v>
      </c>
      <c r="P963" s="12" t="str">
        <f>LEFT(Tabela2[[#This Row],[Código]],2)</f>
        <v>28</v>
      </c>
    </row>
    <row r="964" spans="2:16" ht="15" customHeight="1" x14ac:dyDescent="0.25">
      <c r="B964" s="31" t="str">
        <f>IF(Tabela2[[#This Row],[Tipo]] = 0,LOOKUP(Tabela2[[#This Row],[RESUMO]],Tabela3[Grupo],Tabela3[Meus produtos]),VLOOKUP(Tabela2[[#This Row],[Código]],Tabela4[[Código NBS/LC116]:[Meus serviços]],3,0))</f>
        <v>Não</v>
      </c>
      <c r="C964" t="str">
        <f>IF(E964=0,TEXT(dados!A879,"00000000"),IF(E964=2,TEXT(dados!A879,"0000"),TEXT(dados!A879,"#")))</f>
        <v>28046100</v>
      </c>
      <c r="D964" t="str">
        <f>IF(dados!B879=0,"",dados!B879)</f>
        <v/>
      </c>
      <c r="E964">
        <f>dados!C879</f>
        <v>0</v>
      </c>
      <c r="F964" t="str">
        <f>dados!D879</f>
        <v>Silicio contendo em peso&gt;=99.99% de silicio</v>
      </c>
      <c r="G964"/>
      <c r="H964"/>
      <c r="I964"/>
      <c r="J964"/>
      <c r="K964" s="13"/>
      <c r="L964" s="13">
        <f>dados!I879/100</f>
        <v>0.13449999999999998</v>
      </c>
      <c r="M964" s="13">
        <f>dados!J879/100</f>
        <v>0.1545</v>
      </c>
      <c r="N964" s="13">
        <f>dados!K879/100</f>
        <v>0.18</v>
      </c>
      <c r="O964" s="13">
        <f>dados!L879/100</f>
        <v>0</v>
      </c>
      <c r="P964" s="12" t="str">
        <f>LEFT(Tabela2[[#This Row],[Código]],2)</f>
        <v>28</v>
      </c>
    </row>
    <row r="965" spans="2:16" ht="15" customHeight="1" x14ac:dyDescent="0.25">
      <c r="B965" s="31" t="str">
        <f>IF(Tabela2[[#This Row],[Tipo]] = 0,LOOKUP(Tabela2[[#This Row],[RESUMO]],Tabela3[Grupo],Tabela3[Meus produtos]),VLOOKUP(Tabela2[[#This Row],[Código]],Tabela4[[Código NBS/LC116]:[Meus serviços]],3,0))</f>
        <v>Não</v>
      </c>
      <c r="C965" t="str">
        <f>IF(E965=0,TEXT(dados!A880,"00000000"),IF(E965=2,TEXT(dados!A880,"0000"),TEXT(dados!A880,"#")))</f>
        <v>28046900</v>
      </c>
      <c r="D965" t="str">
        <f>IF(dados!B880=0,"",dados!B880)</f>
        <v/>
      </c>
      <c r="E965">
        <f>dados!C880</f>
        <v>0</v>
      </c>
      <c r="F965" t="str">
        <f>dados!D880</f>
        <v>Outros silicios</v>
      </c>
      <c r="G965"/>
      <c r="H965"/>
      <c r="I965"/>
      <c r="J965"/>
      <c r="K965" s="13"/>
      <c r="L965" s="13">
        <f>dados!I880/100</f>
        <v>0.13449999999999998</v>
      </c>
      <c r="M965" s="13">
        <f>dados!J880/100</f>
        <v>0.1545</v>
      </c>
      <c r="N965" s="13">
        <f>dados!K880/100</f>
        <v>0.18</v>
      </c>
      <c r="O965" s="13">
        <f>dados!L880/100</f>
        <v>0</v>
      </c>
      <c r="P965" s="12" t="str">
        <f>LEFT(Tabela2[[#This Row],[Código]],2)</f>
        <v>28</v>
      </c>
    </row>
    <row r="966" spans="2:16" ht="15" customHeight="1" x14ac:dyDescent="0.25">
      <c r="B966" s="31" t="str">
        <f>IF(Tabela2[[#This Row],[Tipo]] = 0,LOOKUP(Tabela2[[#This Row],[RESUMO]],Tabela3[Grupo],Tabela3[Meus produtos]),VLOOKUP(Tabela2[[#This Row],[Código]],Tabela4[[Código NBS/LC116]:[Meus serviços]],3,0))</f>
        <v>Não</v>
      </c>
      <c r="C966" t="str">
        <f>IF(E966=0,TEXT(dados!A881,"00000000"),IF(E966=2,TEXT(dados!A881,"0000"),TEXT(dados!A881,"#")))</f>
        <v>28047010</v>
      </c>
      <c r="D966" t="str">
        <f>IF(dados!B881=0,"",dados!B881)</f>
        <v/>
      </c>
      <c r="E966">
        <f>dados!C881</f>
        <v>0</v>
      </c>
      <c r="F966" t="str">
        <f>dados!D881</f>
        <v>Fosforo branco</v>
      </c>
      <c r="G966"/>
      <c r="H966"/>
      <c r="I966"/>
      <c r="J966"/>
      <c r="K966" s="13"/>
      <c r="L966" s="13">
        <f>dados!I881/100</f>
        <v>0.13449999999999998</v>
      </c>
      <c r="M966" s="13">
        <f>dados!J881/100</f>
        <v>0.1545</v>
      </c>
      <c r="N966" s="13">
        <f>dados!K881/100</f>
        <v>0.18</v>
      </c>
      <c r="O966" s="13">
        <f>dados!L881/100</f>
        <v>0</v>
      </c>
      <c r="P966" s="12" t="str">
        <f>LEFT(Tabela2[[#This Row],[Código]],2)</f>
        <v>28</v>
      </c>
    </row>
    <row r="967" spans="2:16" ht="15" customHeight="1" x14ac:dyDescent="0.25">
      <c r="B967" s="31" t="str">
        <f>IF(Tabela2[[#This Row],[Tipo]] = 0,LOOKUP(Tabela2[[#This Row],[RESUMO]],Tabela3[Grupo],Tabela3[Meus produtos]),VLOOKUP(Tabela2[[#This Row],[Código]],Tabela4[[Código NBS/LC116]:[Meus serviços]],3,0))</f>
        <v>Não</v>
      </c>
      <c r="C967" t="str">
        <f>IF(E967=0,TEXT(dados!A882,"00000000"),IF(E967=2,TEXT(dados!A882,"0000"),TEXT(dados!A882,"#")))</f>
        <v>28047020</v>
      </c>
      <c r="D967" t="str">
        <f>IF(dados!B882=0,"",dados!B882)</f>
        <v/>
      </c>
      <c r="E967">
        <f>dados!C882</f>
        <v>0</v>
      </c>
      <c r="F967" t="str">
        <f>dados!D882</f>
        <v>Fosforo vermelho ou amorfo</v>
      </c>
      <c r="G967"/>
      <c r="H967"/>
      <c r="I967"/>
      <c r="J967"/>
      <c r="K967" s="13"/>
      <c r="L967" s="13">
        <f>dados!I882/100</f>
        <v>0.13449999999999998</v>
      </c>
      <c r="M967" s="13">
        <f>dados!J882/100</f>
        <v>0.1545</v>
      </c>
      <c r="N967" s="13">
        <f>dados!K882/100</f>
        <v>0.18</v>
      </c>
      <c r="O967" s="13">
        <f>dados!L882/100</f>
        <v>0</v>
      </c>
      <c r="P967" s="12" t="str">
        <f>LEFT(Tabela2[[#This Row],[Código]],2)</f>
        <v>28</v>
      </c>
    </row>
    <row r="968" spans="2:16" ht="15" customHeight="1" x14ac:dyDescent="0.25">
      <c r="B968" s="31" t="str">
        <f>IF(Tabela2[[#This Row],[Tipo]] = 0,LOOKUP(Tabela2[[#This Row],[RESUMO]],Tabela3[Grupo],Tabela3[Meus produtos]),VLOOKUP(Tabela2[[#This Row],[Código]],Tabela4[[Código NBS/LC116]:[Meus serviços]],3,0))</f>
        <v>Não</v>
      </c>
      <c r="C968" t="str">
        <f>IF(E968=0,TEXT(dados!A883,"00000000"),IF(E968=2,TEXT(dados!A883,"0000"),TEXT(dados!A883,"#")))</f>
        <v>28047030</v>
      </c>
      <c r="D968" t="str">
        <f>IF(dados!B883=0,"",dados!B883)</f>
        <v/>
      </c>
      <c r="E968">
        <f>dados!C883</f>
        <v>0</v>
      </c>
      <c r="F968" t="str">
        <f>dados!D883</f>
        <v>Fosforo negro</v>
      </c>
      <c r="G968"/>
      <c r="H968"/>
      <c r="I968"/>
      <c r="J968"/>
      <c r="K968" s="13"/>
      <c r="L968" s="13">
        <f>dados!I883/100</f>
        <v>0.13449999999999998</v>
      </c>
      <c r="M968" s="13">
        <f>dados!J883/100</f>
        <v>0.1545</v>
      </c>
      <c r="N968" s="13">
        <f>dados!K883/100</f>
        <v>0.18</v>
      </c>
      <c r="O968" s="13">
        <f>dados!L883/100</f>
        <v>0</v>
      </c>
      <c r="P968" s="12" t="str">
        <f>LEFT(Tabela2[[#This Row],[Código]],2)</f>
        <v>28</v>
      </c>
    </row>
    <row r="969" spans="2:16" ht="15" customHeight="1" x14ac:dyDescent="0.25">
      <c r="B969" s="31" t="str">
        <f>IF(Tabela2[[#This Row],[Tipo]] = 0,LOOKUP(Tabela2[[#This Row],[RESUMO]],Tabela3[Grupo],Tabela3[Meus produtos]),VLOOKUP(Tabela2[[#This Row],[Código]],Tabela4[[Código NBS/LC116]:[Meus serviços]],3,0))</f>
        <v>Não</v>
      </c>
      <c r="C969" t="str">
        <f>IF(E969=0,TEXT(dados!A884,"00000000"),IF(E969=2,TEXT(dados!A884,"0000"),TEXT(dados!A884,"#")))</f>
        <v>28048000</v>
      </c>
      <c r="D969" t="str">
        <f>IF(dados!B884=0,"",dados!B884)</f>
        <v/>
      </c>
      <c r="E969">
        <f>dados!C884</f>
        <v>0</v>
      </c>
      <c r="F969" t="str">
        <f>dados!D884</f>
        <v>Arsenio</v>
      </c>
      <c r="G969"/>
      <c r="H969"/>
      <c r="I969"/>
      <c r="J969"/>
      <c r="K969" s="13"/>
      <c r="L969" s="13">
        <f>dados!I884/100</f>
        <v>0.13449999999999998</v>
      </c>
      <c r="M969" s="13">
        <f>dados!J884/100</f>
        <v>0.1545</v>
      </c>
      <c r="N969" s="13">
        <f>dados!K884/100</f>
        <v>0.18</v>
      </c>
      <c r="O969" s="13">
        <f>dados!L884/100</f>
        <v>0</v>
      </c>
      <c r="P969" s="12" t="str">
        <f>LEFT(Tabela2[[#This Row],[Código]],2)</f>
        <v>28</v>
      </c>
    </row>
    <row r="970" spans="2:16" ht="15" customHeight="1" x14ac:dyDescent="0.25">
      <c r="B970" s="31" t="str">
        <f>IF(Tabela2[[#This Row],[Tipo]] = 0,LOOKUP(Tabela2[[#This Row],[RESUMO]],Tabela3[Grupo],Tabela3[Meus produtos]),VLOOKUP(Tabela2[[#This Row],[Código]],Tabela4[[Código NBS/LC116]:[Meus serviços]],3,0))</f>
        <v>Não</v>
      </c>
      <c r="C970" t="str">
        <f>IF(E970=0,TEXT(dados!A885,"00000000"),IF(E970=2,TEXT(dados!A885,"0000"),TEXT(dados!A885,"#")))</f>
        <v>28049000</v>
      </c>
      <c r="D970" t="str">
        <f>IF(dados!B885=0,"",dados!B885)</f>
        <v/>
      </c>
      <c r="E970">
        <f>dados!C885</f>
        <v>0</v>
      </c>
      <c r="F970" t="str">
        <f>dados!D885</f>
        <v>Selenio</v>
      </c>
      <c r="G970"/>
      <c r="H970"/>
      <c r="I970"/>
      <c r="J970"/>
      <c r="K970" s="13"/>
      <c r="L970" s="13">
        <f>dados!I885/100</f>
        <v>0.13449999999999998</v>
      </c>
      <c r="M970" s="13">
        <f>dados!J885/100</f>
        <v>0.1545</v>
      </c>
      <c r="N970" s="13">
        <f>dados!K885/100</f>
        <v>0.18</v>
      </c>
      <c r="O970" s="13">
        <f>dados!L885/100</f>
        <v>0</v>
      </c>
      <c r="P970" s="12" t="str">
        <f>LEFT(Tabela2[[#This Row],[Código]],2)</f>
        <v>28</v>
      </c>
    </row>
    <row r="971" spans="2:16" ht="15" customHeight="1" x14ac:dyDescent="0.25">
      <c r="B971" s="31" t="str">
        <f>IF(Tabela2[[#This Row],[Tipo]] = 0,LOOKUP(Tabela2[[#This Row],[RESUMO]],Tabela3[Grupo],Tabela3[Meus produtos]),VLOOKUP(Tabela2[[#This Row],[Código]],Tabela4[[Código NBS/LC116]:[Meus serviços]],3,0))</f>
        <v>Não</v>
      </c>
      <c r="C971" t="str">
        <f>IF(E971=0,TEXT(dados!A886,"00000000"),IF(E971=2,TEXT(dados!A886,"0000"),TEXT(dados!A886,"#")))</f>
        <v>28051100</v>
      </c>
      <c r="D971" t="str">
        <f>IF(dados!B886=0,"",dados!B886)</f>
        <v/>
      </c>
      <c r="E971">
        <f>dados!C886</f>
        <v>0</v>
      </c>
      <c r="F971" t="str">
        <f>dados!D886</f>
        <v>Sodio (metal alcalino)</v>
      </c>
      <c r="G971"/>
      <c r="H971"/>
      <c r="I971"/>
      <c r="J971"/>
      <c r="K971" s="13"/>
      <c r="L971" s="13">
        <f>dados!I886/100</f>
        <v>0.13449999999999998</v>
      </c>
      <c r="M971" s="13">
        <f>dados!J886/100</f>
        <v>0.1545</v>
      </c>
      <c r="N971" s="13">
        <f>dados!K886/100</f>
        <v>0.18</v>
      </c>
      <c r="O971" s="13">
        <f>dados!L886/100</f>
        <v>0</v>
      </c>
      <c r="P971" s="12" t="str">
        <f>LEFT(Tabela2[[#This Row],[Código]],2)</f>
        <v>28</v>
      </c>
    </row>
    <row r="972" spans="2:16" ht="15" customHeight="1" x14ac:dyDescent="0.25">
      <c r="B972" s="31" t="str">
        <f>IF(Tabela2[[#This Row],[Tipo]] = 0,LOOKUP(Tabela2[[#This Row],[RESUMO]],Tabela3[Grupo],Tabela3[Meus produtos]),VLOOKUP(Tabela2[[#This Row],[Código]],Tabela4[[Código NBS/LC116]:[Meus serviços]],3,0))</f>
        <v>Não</v>
      </c>
      <c r="C972" t="str">
        <f>IF(E972=0,TEXT(dados!A887,"00000000"),IF(E972=2,TEXT(dados!A887,"0000"),TEXT(dados!A887,"#")))</f>
        <v>28051200</v>
      </c>
      <c r="D972" t="str">
        <f>IF(dados!B887=0,"",dados!B887)</f>
        <v/>
      </c>
      <c r="E972">
        <f>dados!C887</f>
        <v>0</v>
      </c>
      <c r="F972" t="str">
        <f>dados!D887</f>
        <v>Calcio (metal alcalino terroso)</v>
      </c>
      <c r="G972"/>
      <c r="H972"/>
      <c r="I972"/>
      <c r="J972"/>
      <c r="K972" s="13"/>
      <c r="L972" s="13">
        <f>dados!I887/100</f>
        <v>0.13449999999999998</v>
      </c>
      <c r="M972" s="13">
        <f>dados!J887/100</f>
        <v>0.1545</v>
      </c>
      <c r="N972" s="13">
        <f>dados!K887/100</f>
        <v>0.18</v>
      </c>
      <c r="O972" s="13">
        <f>dados!L887/100</f>
        <v>0</v>
      </c>
      <c r="P972" s="12" t="str">
        <f>LEFT(Tabela2[[#This Row],[Código]],2)</f>
        <v>28</v>
      </c>
    </row>
    <row r="973" spans="2:16" ht="15" customHeight="1" x14ac:dyDescent="0.25">
      <c r="B973" s="31" t="str">
        <f>IF(Tabela2[[#This Row],[Tipo]] = 0,LOOKUP(Tabela2[[#This Row],[RESUMO]],Tabela3[Grupo],Tabela3[Meus produtos]),VLOOKUP(Tabela2[[#This Row],[Código]],Tabela4[[Código NBS/LC116]:[Meus serviços]],3,0))</f>
        <v>Não</v>
      </c>
      <c r="C973" t="str">
        <f>IF(E973=0,TEXT(dados!A888,"00000000"),IF(E973=2,TEXT(dados!A888,"0000"),TEXT(dados!A888,"#")))</f>
        <v>28051910</v>
      </c>
      <c r="D973" t="str">
        <f>IF(dados!B888=0,"",dados!B888)</f>
        <v/>
      </c>
      <c r="E973">
        <f>dados!C888</f>
        <v>0</v>
      </c>
      <c r="F973" t="str">
        <f>dados!D888</f>
        <v>Estroncio (metal alcalino terroso)</v>
      </c>
      <c r="G973"/>
      <c r="H973"/>
      <c r="I973"/>
      <c r="J973"/>
      <c r="K973" s="13"/>
      <c r="L973" s="13">
        <f>dados!I888/100</f>
        <v>0.13449999999999998</v>
      </c>
      <c r="M973" s="13">
        <f>dados!J888/100</f>
        <v>0.1545</v>
      </c>
      <c r="N973" s="13">
        <f>dados!K888/100</f>
        <v>0.18</v>
      </c>
      <c r="O973" s="13">
        <f>dados!L888/100</f>
        <v>0</v>
      </c>
      <c r="P973" s="12" t="str">
        <f>LEFT(Tabela2[[#This Row],[Código]],2)</f>
        <v>28</v>
      </c>
    </row>
    <row r="974" spans="2:16" ht="15" customHeight="1" x14ac:dyDescent="0.25">
      <c r="B974" s="31" t="str">
        <f>IF(Tabela2[[#This Row],[Tipo]] = 0,LOOKUP(Tabela2[[#This Row],[RESUMO]],Tabela3[Grupo],Tabela3[Meus produtos]),VLOOKUP(Tabela2[[#This Row],[Código]],Tabela4[[Código NBS/LC116]:[Meus serviços]],3,0))</f>
        <v>Não</v>
      </c>
      <c r="C974" t="str">
        <f>IF(E974=0,TEXT(dados!A889,"00000000"),IF(E974=2,TEXT(dados!A889,"0000"),TEXT(dados!A889,"#")))</f>
        <v>28051920</v>
      </c>
      <c r="D974" t="str">
        <f>IF(dados!B889=0,"",dados!B889)</f>
        <v/>
      </c>
      <c r="E974">
        <f>dados!C889</f>
        <v>0</v>
      </c>
      <c r="F974" t="str">
        <f>dados!D889</f>
        <v>Bario (metal alcalino terroso)</v>
      </c>
      <c r="G974"/>
      <c r="H974"/>
      <c r="I974"/>
      <c r="J974"/>
      <c r="K974" s="13"/>
      <c r="L974" s="13">
        <f>dados!I889/100</f>
        <v>0.13449999999999998</v>
      </c>
      <c r="M974" s="13">
        <f>dados!J889/100</f>
        <v>0.1545</v>
      </c>
      <c r="N974" s="13">
        <f>dados!K889/100</f>
        <v>0.18</v>
      </c>
      <c r="O974" s="13">
        <f>dados!L889/100</f>
        <v>0</v>
      </c>
      <c r="P974" s="12" t="str">
        <f>LEFT(Tabela2[[#This Row],[Código]],2)</f>
        <v>28</v>
      </c>
    </row>
    <row r="975" spans="2:16" ht="15" customHeight="1" x14ac:dyDescent="0.25">
      <c r="B975" s="31" t="str">
        <f>IF(Tabela2[[#This Row],[Tipo]] = 0,LOOKUP(Tabela2[[#This Row],[RESUMO]],Tabela3[Grupo],Tabela3[Meus produtos]),VLOOKUP(Tabela2[[#This Row],[Código]],Tabela4[[Código NBS/LC116]:[Meus serviços]],3,0))</f>
        <v>Não</v>
      </c>
      <c r="C975" t="str">
        <f>IF(E975=0,TEXT(dados!A890,"00000000"),IF(E975=2,TEXT(dados!A890,"0000"),TEXT(dados!A890,"#")))</f>
        <v>28051990</v>
      </c>
      <c r="D975" t="str">
        <f>IF(dados!B890=0,"",dados!B890)</f>
        <v/>
      </c>
      <c r="E975">
        <f>dados!C890</f>
        <v>0</v>
      </c>
      <c r="F975" t="str">
        <f>dados!D890</f>
        <v>Outros metais alcalinos</v>
      </c>
      <c r="G975"/>
      <c r="H975"/>
      <c r="I975"/>
      <c r="J975"/>
      <c r="K975" s="13"/>
      <c r="L975" s="13">
        <f>dados!I890/100</f>
        <v>0.13449999999999998</v>
      </c>
      <c r="M975" s="13">
        <f>dados!J890/100</f>
        <v>0.1545</v>
      </c>
      <c r="N975" s="13">
        <f>dados!K890/100</f>
        <v>0.18</v>
      </c>
      <c r="O975" s="13">
        <f>dados!L890/100</f>
        <v>0</v>
      </c>
      <c r="P975" s="12" t="str">
        <f>LEFT(Tabela2[[#This Row],[Código]],2)</f>
        <v>28</v>
      </c>
    </row>
    <row r="976" spans="2:16" ht="15" customHeight="1" x14ac:dyDescent="0.25">
      <c r="B976" s="31" t="str">
        <f>IF(Tabela2[[#This Row],[Tipo]] = 0,LOOKUP(Tabela2[[#This Row],[RESUMO]],Tabela3[Grupo],Tabela3[Meus produtos]),VLOOKUP(Tabela2[[#This Row],[Código]],Tabela4[[Código NBS/LC116]:[Meus serviços]],3,0))</f>
        <v>Não</v>
      </c>
      <c r="C976" t="str">
        <f>IF(E976=0,TEXT(dados!A891,"00000000"),IF(E976=2,TEXT(dados!A891,"0000"),TEXT(dados!A891,"#")))</f>
        <v>28053010</v>
      </c>
      <c r="D976" t="str">
        <f>IF(dados!B891=0,"",dados!B891)</f>
        <v/>
      </c>
      <c r="E976">
        <f>dados!C891</f>
        <v>0</v>
      </c>
      <c r="F976" t="str">
        <f>dados!D891</f>
        <v>Liga de cerio com peso&lt;=5% de ferro (mischmetal)</v>
      </c>
      <c r="G976"/>
      <c r="H976"/>
      <c r="I976"/>
      <c r="J976"/>
      <c r="K976" s="13"/>
      <c r="L976" s="13">
        <f>dados!I891/100</f>
        <v>0.13449999999999998</v>
      </c>
      <c r="M976" s="13">
        <f>dados!J891/100</f>
        <v>0.1545</v>
      </c>
      <c r="N976" s="13">
        <f>dados!K891/100</f>
        <v>0.18</v>
      </c>
      <c r="O976" s="13">
        <f>dados!L891/100</f>
        <v>0</v>
      </c>
      <c r="P976" s="12" t="str">
        <f>LEFT(Tabela2[[#This Row],[Código]],2)</f>
        <v>28</v>
      </c>
    </row>
    <row r="977" spans="2:16" ht="15" customHeight="1" x14ac:dyDescent="0.25">
      <c r="B977" s="31" t="str">
        <f>IF(Tabela2[[#This Row],[Tipo]] = 0,LOOKUP(Tabela2[[#This Row],[RESUMO]],Tabela3[Grupo],Tabela3[Meus produtos]),VLOOKUP(Tabela2[[#This Row],[Código]],Tabela4[[Código NBS/LC116]:[Meus serviços]],3,0))</f>
        <v>Não</v>
      </c>
      <c r="C977" t="str">
        <f>IF(E977=0,TEXT(dados!A892,"00000000"),IF(E977=2,TEXT(dados!A892,"0000"),TEXT(dados!A892,"#")))</f>
        <v>28053090</v>
      </c>
      <c r="D977" t="str">
        <f>IF(dados!B892=0,"",dados!B892)</f>
        <v/>
      </c>
      <c r="E977">
        <f>dados!C892</f>
        <v>0</v>
      </c>
      <c r="F977" t="str">
        <f>dados!D892</f>
        <v>Outros metais de terras raras,escandio e itrio</v>
      </c>
      <c r="G977"/>
      <c r="H977"/>
      <c r="I977"/>
      <c r="J977"/>
      <c r="K977" s="13"/>
      <c r="L977" s="13">
        <f>dados!I892/100</f>
        <v>0.13449999999999998</v>
      </c>
      <c r="M977" s="13">
        <f>dados!J892/100</f>
        <v>0.1545</v>
      </c>
      <c r="N977" s="13">
        <f>dados!K892/100</f>
        <v>0.18</v>
      </c>
      <c r="O977" s="13">
        <f>dados!L892/100</f>
        <v>0</v>
      </c>
      <c r="P977" s="12" t="str">
        <f>LEFT(Tabela2[[#This Row],[Código]],2)</f>
        <v>28</v>
      </c>
    </row>
    <row r="978" spans="2:16" ht="15" customHeight="1" x14ac:dyDescent="0.25">
      <c r="B978" s="31" t="str">
        <f>IF(Tabela2[[#This Row],[Tipo]] = 0,LOOKUP(Tabela2[[#This Row],[RESUMO]],Tabela3[Grupo],Tabela3[Meus produtos]),VLOOKUP(Tabela2[[#This Row],[Código]],Tabela4[[Código NBS/LC116]:[Meus serviços]],3,0))</f>
        <v>Não</v>
      </c>
      <c r="C978" t="str">
        <f>IF(E978=0,TEXT(dados!A893,"00000000"),IF(E978=2,TEXT(dados!A893,"0000"),TEXT(dados!A893,"#")))</f>
        <v>28054000</v>
      </c>
      <c r="D978" t="str">
        <f>IF(dados!B893=0,"",dados!B893)</f>
        <v/>
      </c>
      <c r="E978">
        <f>dados!C893</f>
        <v>0</v>
      </c>
      <c r="F978" t="str">
        <f>dados!D893</f>
        <v>Mercurio</v>
      </c>
      <c r="G978"/>
      <c r="H978"/>
      <c r="I978"/>
      <c r="J978"/>
      <c r="K978" s="13"/>
      <c r="L978" s="13">
        <f>dados!I893/100</f>
        <v>0.13449999999999998</v>
      </c>
      <c r="M978" s="13">
        <f>dados!J893/100</f>
        <v>0.1545</v>
      </c>
      <c r="N978" s="13">
        <f>dados!K893/100</f>
        <v>0.18</v>
      </c>
      <c r="O978" s="13">
        <f>dados!L893/100</f>
        <v>0</v>
      </c>
      <c r="P978" s="12" t="str">
        <f>LEFT(Tabela2[[#This Row],[Código]],2)</f>
        <v>28</v>
      </c>
    </row>
    <row r="979" spans="2:16" ht="15" customHeight="1" x14ac:dyDescent="0.25">
      <c r="B979" s="31" t="str">
        <f>IF(Tabela2[[#This Row],[Tipo]] = 0,LOOKUP(Tabela2[[#This Row],[RESUMO]],Tabela3[Grupo],Tabela3[Meus produtos]),VLOOKUP(Tabela2[[#This Row],[Código]],Tabela4[[Código NBS/LC116]:[Meus serviços]],3,0))</f>
        <v>Não</v>
      </c>
      <c r="C979" t="str">
        <f>IF(E979=0,TEXT(dados!A894,"00000000"),IF(E979=2,TEXT(dados!A894,"0000"),TEXT(dados!A894,"#")))</f>
        <v>28061010</v>
      </c>
      <c r="D979" t="str">
        <f>IF(dados!B894=0,"",dados!B894)</f>
        <v/>
      </c>
      <c r="E979">
        <f>dados!C894</f>
        <v>0</v>
      </c>
      <c r="F979" t="str">
        <f>dados!D894</f>
        <v>Cloreto de hidrogenio (ac.cloridrico),gasoso,liquefeito</v>
      </c>
      <c r="G979"/>
      <c r="H979"/>
      <c r="I979"/>
      <c r="J979"/>
      <c r="K979" s="13"/>
      <c r="L979" s="13">
        <f>dados!I894/100</f>
        <v>0.13449999999999998</v>
      </c>
      <c r="M979" s="13">
        <f>dados!J894/100</f>
        <v>0.16149999999999998</v>
      </c>
      <c r="N979" s="13">
        <f>dados!K894/100</f>
        <v>0.18</v>
      </c>
      <c r="O979" s="13">
        <f>dados!L894/100</f>
        <v>0</v>
      </c>
      <c r="P979" s="12" t="str">
        <f>LEFT(Tabela2[[#This Row],[Código]],2)</f>
        <v>28</v>
      </c>
    </row>
    <row r="980" spans="2:16" ht="15" customHeight="1" x14ac:dyDescent="0.25">
      <c r="B980" s="31" t="str">
        <f>IF(Tabela2[[#This Row],[Tipo]] = 0,LOOKUP(Tabela2[[#This Row],[RESUMO]],Tabela3[Grupo],Tabela3[Meus produtos]),VLOOKUP(Tabela2[[#This Row],[Código]],Tabela4[[Código NBS/LC116]:[Meus serviços]],3,0))</f>
        <v>Não</v>
      </c>
      <c r="C980" t="str">
        <f>IF(E980=0,TEXT(dados!A895,"00000000"),IF(E980=2,TEXT(dados!A895,"0000"),TEXT(dados!A895,"#")))</f>
        <v>28061020</v>
      </c>
      <c r="D980" t="str">
        <f>IF(dados!B895=0,"",dados!B895)</f>
        <v/>
      </c>
      <c r="E980">
        <f>dados!C895</f>
        <v>0</v>
      </c>
      <c r="F980" t="str">
        <f>dados!D895</f>
        <v>Cloreto de hidrogenio (ac.cloridrico),em solucao aquosa</v>
      </c>
      <c r="G980"/>
      <c r="H980"/>
      <c r="I980"/>
      <c r="J980"/>
      <c r="K980" s="13"/>
      <c r="L980" s="13">
        <f>dados!I895/100</f>
        <v>0.13449999999999998</v>
      </c>
      <c r="M980" s="13">
        <f>dados!J895/100</f>
        <v>0.16370000000000001</v>
      </c>
      <c r="N980" s="13">
        <f>dados!K895/100</f>
        <v>0.18</v>
      </c>
      <c r="O980" s="13">
        <f>dados!L895/100</f>
        <v>0</v>
      </c>
      <c r="P980" s="12" t="str">
        <f>LEFT(Tabela2[[#This Row],[Código]],2)</f>
        <v>28</v>
      </c>
    </row>
    <row r="981" spans="2:16" ht="15" customHeight="1" x14ac:dyDescent="0.25">
      <c r="B981" s="31" t="str">
        <f>IF(Tabela2[[#This Row],[Tipo]] = 0,LOOKUP(Tabela2[[#This Row],[RESUMO]],Tabela3[Grupo],Tabela3[Meus produtos]),VLOOKUP(Tabela2[[#This Row],[Código]],Tabela4[[Código NBS/LC116]:[Meus serviços]],3,0))</f>
        <v>Não</v>
      </c>
      <c r="C981" t="str">
        <f>IF(E981=0,TEXT(dados!A896,"00000000"),IF(E981=2,TEXT(dados!A896,"0000"),TEXT(dados!A896,"#")))</f>
        <v>28062000</v>
      </c>
      <c r="D981" t="str">
        <f>IF(dados!B896=0,"",dados!B896)</f>
        <v/>
      </c>
      <c r="E981">
        <f>dados!C896</f>
        <v>0</v>
      </c>
      <c r="F981" t="str">
        <f>dados!D896</f>
        <v>Acido clorossulfurico</v>
      </c>
      <c r="G981"/>
      <c r="H981"/>
      <c r="I981"/>
      <c r="J981"/>
      <c r="K981" s="13"/>
      <c r="L981" s="13">
        <f>dados!I896/100</f>
        <v>0.13449999999999998</v>
      </c>
      <c r="M981" s="13">
        <f>dados!J896/100</f>
        <v>0.1545</v>
      </c>
      <c r="N981" s="13">
        <f>dados!K896/100</f>
        <v>0.18</v>
      </c>
      <c r="O981" s="13">
        <f>dados!L896/100</f>
        <v>0</v>
      </c>
      <c r="P981" s="12" t="str">
        <f>LEFT(Tabela2[[#This Row],[Código]],2)</f>
        <v>28</v>
      </c>
    </row>
    <row r="982" spans="2:16" ht="15" customHeight="1" x14ac:dyDescent="0.25">
      <c r="B982" s="31" t="str">
        <f>IF(Tabela2[[#This Row],[Tipo]] = 0,LOOKUP(Tabela2[[#This Row],[RESUMO]],Tabela3[Grupo],Tabela3[Meus produtos]),VLOOKUP(Tabela2[[#This Row],[Código]],Tabela4[[Código NBS/LC116]:[Meus serviços]],3,0))</f>
        <v>Não</v>
      </c>
      <c r="C982" t="str">
        <f>IF(E982=0,TEXT(dados!A897,"00000000"),IF(E982=2,TEXT(dados!A897,"0000"),TEXT(dados!A897,"#")))</f>
        <v>28070010</v>
      </c>
      <c r="D982" t="str">
        <f>IF(dados!B897=0,"",dados!B897)</f>
        <v/>
      </c>
      <c r="E982">
        <f>dados!C897</f>
        <v>0</v>
      </c>
      <c r="F982" t="str">
        <f>dados!D897</f>
        <v>Acido sulfurico</v>
      </c>
      <c r="G982"/>
      <c r="H982"/>
      <c r="I982"/>
      <c r="J982"/>
      <c r="K982" s="13"/>
      <c r="L982" s="13">
        <f>dados!I897/100</f>
        <v>0.13449999999999998</v>
      </c>
      <c r="M982" s="13">
        <f>dados!J897/100</f>
        <v>0.1545</v>
      </c>
      <c r="N982" s="13">
        <f>dados!K897/100</f>
        <v>0.18</v>
      </c>
      <c r="O982" s="13">
        <f>dados!L897/100</f>
        <v>0</v>
      </c>
      <c r="P982" s="12" t="str">
        <f>LEFT(Tabela2[[#This Row],[Código]],2)</f>
        <v>28</v>
      </c>
    </row>
    <row r="983" spans="2:16" ht="15" customHeight="1" x14ac:dyDescent="0.25">
      <c r="B983" s="31" t="str">
        <f>IF(Tabela2[[#This Row],[Tipo]] = 0,LOOKUP(Tabela2[[#This Row],[RESUMO]],Tabela3[Grupo],Tabela3[Meus produtos]),VLOOKUP(Tabela2[[#This Row],[Código]],Tabela4[[Código NBS/LC116]:[Meus serviços]],3,0))</f>
        <v>Não</v>
      </c>
      <c r="C983" t="str">
        <f>IF(E983=0,TEXT(dados!A898,"00000000"),IF(E983=2,TEXT(dados!A898,"0000"),TEXT(dados!A898,"#")))</f>
        <v>28070020</v>
      </c>
      <c r="D983" t="str">
        <f>IF(dados!B898=0,"",dados!B898)</f>
        <v/>
      </c>
      <c r="E983">
        <f>dados!C898</f>
        <v>0</v>
      </c>
      <c r="F983" t="str">
        <f>dados!D898</f>
        <v>Oleum (acido sulfurico fumante)</v>
      </c>
      <c r="G983"/>
      <c r="H983"/>
      <c r="I983"/>
      <c r="J983"/>
      <c r="K983" s="13"/>
      <c r="L983" s="13">
        <f>dados!I898/100</f>
        <v>0.13449999999999998</v>
      </c>
      <c r="M983" s="13">
        <f>dados!J898/100</f>
        <v>0.1593</v>
      </c>
      <c r="N983" s="13">
        <f>dados!K898/100</f>
        <v>0.18</v>
      </c>
      <c r="O983" s="13">
        <f>dados!L898/100</f>
        <v>0</v>
      </c>
      <c r="P983" s="12" t="str">
        <f>LEFT(Tabela2[[#This Row],[Código]],2)</f>
        <v>28</v>
      </c>
    </row>
    <row r="984" spans="2:16" ht="15" customHeight="1" x14ac:dyDescent="0.25">
      <c r="B984" s="31" t="str">
        <f>IF(Tabela2[[#This Row],[Tipo]] = 0,LOOKUP(Tabela2[[#This Row],[RESUMO]],Tabela3[Grupo],Tabela3[Meus produtos]),VLOOKUP(Tabela2[[#This Row],[Código]],Tabela4[[Código NBS/LC116]:[Meus serviços]],3,0))</f>
        <v>Não</v>
      </c>
      <c r="C984" t="str">
        <f>IF(E984=0,TEXT(dados!A899,"00000000"),IF(E984=2,TEXT(dados!A899,"0000"),TEXT(dados!A899,"#")))</f>
        <v>28080010</v>
      </c>
      <c r="D984" t="str">
        <f>IF(dados!B899=0,"",dados!B899)</f>
        <v/>
      </c>
      <c r="E984">
        <f>dados!C899</f>
        <v>0</v>
      </c>
      <c r="F984" t="str">
        <f>dados!D899</f>
        <v>Acido nitrico</v>
      </c>
      <c r="G984"/>
      <c r="H984"/>
      <c r="I984"/>
      <c r="J984"/>
      <c r="K984" s="13"/>
      <c r="L984" s="13">
        <f>dados!I899/100</f>
        <v>0.13449999999999998</v>
      </c>
      <c r="M984" s="13">
        <f>dados!J899/100</f>
        <v>0.16589999999999999</v>
      </c>
      <c r="N984" s="13">
        <f>dados!K899/100</f>
        <v>0.18</v>
      </c>
      <c r="O984" s="13">
        <f>dados!L899/100</f>
        <v>0</v>
      </c>
      <c r="P984" s="12" t="str">
        <f>LEFT(Tabela2[[#This Row],[Código]],2)</f>
        <v>28</v>
      </c>
    </row>
    <row r="985" spans="2:16" ht="15" customHeight="1" x14ac:dyDescent="0.25">
      <c r="B985" s="31" t="str">
        <f>IF(Tabela2[[#This Row],[Tipo]] = 0,LOOKUP(Tabela2[[#This Row],[RESUMO]],Tabela3[Grupo],Tabela3[Meus produtos]),VLOOKUP(Tabela2[[#This Row],[Código]],Tabela4[[Código NBS/LC116]:[Meus serviços]],3,0))</f>
        <v>Não</v>
      </c>
      <c r="C985" t="str">
        <f>IF(E985=0,TEXT(dados!A900,"00000000"),IF(E985=2,TEXT(dados!A900,"0000"),TEXT(dados!A900,"#")))</f>
        <v>28080020</v>
      </c>
      <c r="D985" t="str">
        <f>IF(dados!B900=0,"",dados!B900)</f>
        <v/>
      </c>
      <c r="E985">
        <f>dados!C900</f>
        <v>0</v>
      </c>
      <c r="F985" t="str">
        <f>dados!D900</f>
        <v>Acido sulfonitrico</v>
      </c>
      <c r="G985"/>
      <c r="H985"/>
      <c r="I985"/>
      <c r="J985"/>
      <c r="K985" s="13"/>
      <c r="L985" s="13">
        <f>dados!I900/100</f>
        <v>0.13449999999999998</v>
      </c>
      <c r="M985" s="13">
        <f>dados!J900/100</f>
        <v>0.1545</v>
      </c>
      <c r="N985" s="13">
        <f>dados!K900/100</f>
        <v>0.18</v>
      </c>
      <c r="O985" s="13">
        <f>dados!L900/100</f>
        <v>0</v>
      </c>
      <c r="P985" s="12" t="str">
        <f>LEFT(Tabela2[[#This Row],[Código]],2)</f>
        <v>28</v>
      </c>
    </row>
    <row r="986" spans="2:16" ht="15" customHeight="1" x14ac:dyDescent="0.25">
      <c r="B986" s="31" t="str">
        <f>IF(Tabela2[[#This Row],[Tipo]] = 0,LOOKUP(Tabela2[[#This Row],[RESUMO]],Tabela3[Grupo],Tabela3[Meus produtos]),VLOOKUP(Tabela2[[#This Row],[Código]],Tabela4[[Código NBS/LC116]:[Meus serviços]],3,0))</f>
        <v>Não</v>
      </c>
      <c r="C986" t="str">
        <f>IF(E986=0,TEXT(dados!A901,"00000000"),IF(E986=2,TEXT(dados!A901,"0000"),TEXT(dados!A901,"#")))</f>
        <v>28091000</v>
      </c>
      <c r="D986" t="str">
        <f>IF(dados!B901=0,"",dados!B901)</f>
        <v/>
      </c>
      <c r="E986">
        <f>dados!C901</f>
        <v>0</v>
      </c>
      <c r="F986" t="str">
        <f>dados!D901</f>
        <v>Pentoxido de difosforo</v>
      </c>
      <c r="G986"/>
      <c r="H986"/>
      <c r="I986"/>
      <c r="J986"/>
      <c r="K986" s="13"/>
      <c r="L986" s="13">
        <f>dados!I901/100</f>
        <v>0.13449999999999998</v>
      </c>
      <c r="M986" s="13">
        <f>dados!J901/100</f>
        <v>0.1545</v>
      </c>
      <c r="N986" s="13">
        <f>dados!K901/100</f>
        <v>0.18</v>
      </c>
      <c r="O986" s="13">
        <f>dados!L901/100</f>
        <v>0</v>
      </c>
      <c r="P986" s="12" t="str">
        <f>LEFT(Tabela2[[#This Row],[Código]],2)</f>
        <v>28</v>
      </c>
    </row>
    <row r="987" spans="2:16" ht="15" customHeight="1" x14ac:dyDescent="0.25">
      <c r="B987" s="31" t="str">
        <f>IF(Tabela2[[#This Row],[Tipo]] = 0,LOOKUP(Tabela2[[#This Row],[RESUMO]],Tabela3[Grupo],Tabela3[Meus produtos]),VLOOKUP(Tabela2[[#This Row],[Código]],Tabela4[[Código NBS/LC116]:[Meus serviços]],3,0))</f>
        <v>Não</v>
      </c>
      <c r="C987" t="str">
        <f>IF(E987=0,TEXT(dados!A902,"00000000"),IF(E987=2,TEXT(dados!A902,"0000"),TEXT(dados!A902,"#")))</f>
        <v>28092011</v>
      </c>
      <c r="D987" t="str">
        <f>IF(dados!B902=0,"",dados!B902)</f>
        <v/>
      </c>
      <c r="E987">
        <f>dados!C902</f>
        <v>0</v>
      </c>
      <c r="F987" t="str">
        <f>dados!D902</f>
        <v>Acido fosforico com teor de ferro &lt; 750 ppm</v>
      </c>
      <c r="G987"/>
      <c r="H987"/>
      <c r="I987"/>
      <c r="J987"/>
      <c r="K987" s="13"/>
      <c r="L987" s="13">
        <f>dados!I902/100</f>
        <v>0.13449999999999998</v>
      </c>
      <c r="M987" s="13">
        <f>dados!J902/100</f>
        <v>0.17499999999999999</v>
      </c>
      <c r="N987" s="13">
        <f>dados!K902/100</f>
        <v>0.18</v>
      </c>
      <c r="O987" s="13">
        <f>dados!L902/100</f>
        <v>0</v>
      </c>
      <c r="P987" s="12" t="str">
        <f>LEFT(Tabela2[[#This Row],[Código]],2)</f>
        <v>28</v>
      </c>
    </row>
    <row r="988" spans="2:16" ht="15" customHeight="1" x14ac:dyDescent="0.25">
      <c r="B988" s="31" t="str">
        <f>IF(Tabela2[[#This Row],[Tipo]] = 0,LOOKUP(Tabela2[[#This Row],[RESUMO]],Tabela3[Grupo],Tabela3[Meus produtos]),VLOOKUP(Tabela2[[#This Row],[Código]],Tabela4[[Código NBS/LC116]:[Meus serviços]],3,0))</f>
        <v>Não</v>
      </c>
      <c r="C988" t="str">
        <f>IF(E988=0,TEXT(dados!A903,"00000000"),IF(E988=2,TEXT(dados!A903,"0000"),TEXT(dados!A903,"#")))</f>
        <v>28092019</v>
      </c>
      <c r="D988" t="str">
        <f>IF(dados!B903=0,"",dados!B903)</f>
        <v/>
      </c>
      <c r="E988">
        <f>dados!C903</f>
        <v>0</v>
      </c>
      <c r="F988" t="str">
        <f>dados!D903</f>
        <v>Outros acidos fosforicos</v>
      </c>
      <c r="G988"/>
      <c r="H988"/>
      <c r="I988"/>
      <c r="J988"/>
      <c r="K988" s="13"/>
      <c r="L988" s="13">
        <f>dados!I903/100</f>
        <v>0.13449999999999998</v>
      </c>
      <c r="M988" s="13">
        <f>dados!J903/100</f>
        <v>0.1593</v>
      </c>
      <c r="N988" s="13">
        <f>dados!K903/100</f>
        <v>0.18</v>
      </c>
      <c r="O988" s="13">
        <f>dados!L903/100</f>
        <v>0</v>
      </c>
      <c r="P988" s="12" t="str">
        <f>LEFT(Tabela2[[#This Row],[Código]],2)</f>
        <v>28</v>
      </c>
    </row>
    <row r="989" spans="2:16" ht="15" customHeight="1" x14ac:dyDescent="0.25">
      <c r="B989" s="31" t="str">
        <f>IF(Tabela2[[#This Row],[Tipo]] = 0,LOOKUP(Tabela2[[#This Row],[RESUMO]],Tabela3[Grupo],Tabela3[Meus produtos]),VLOOKUP(Tabela2[[#This Row],[Código]],Tabela4[[Código NBS/LC116]:[Meus serviços]],3,0))</f>
        <v>Não</v>
      </c>
      <c r="C989" t="str">
        <f>IF(E989=0,TEXT(dados!A904,"00000000"),IF(E989=2,TEXT(dados!A904,"0000"),TEXT(dados!A904,"#")))</f>
        <v>28092020</v>
      </c>
      <c r="D989" t="str">
        <f>IF(dados!B904=0,"",dados!B904)</f>
        <v/>
      </c>
      <c r="E989">
        <f>dados!C904</f>
        <v>0</v>
      </c>
      <c r="F989" t="str">
        <f>dados!D904</f>
        <v>Acido metafosforico</v>
      </c>
      <c r="G989"/>
      <c r="H989"/>
      <c r="I989"/>
      <c r="J989"/>
      <c r="K989" s="13"/>
      <c r="L989" s="13">
        <f>dados!I904/100</f>
        <v>0.13449999999999998</v>
      </c>
      <c r="M989" s="13">
        <f>dados!J904/100</f>
        <v>0.1545</v>
      </c>
      <c r="N989" s="13">
        <f>dados!K904/100</f>
        <v>0.18</v>
      </c>
      <c r="O989" s="13">
        <f>dados!L904/100</f>
        <v>0</v>
      </c>
      <c r="P989" s="12" t="str">
        <f>LEFT(Tabela2[[#This Row],[Código]],2)</f>
        <v>28</v>
      </c>
    </row>
    <row r="990" spans="2:16" ht="15" customHeight="1" x14ac:dyDescent="0.25">
      <c r="B990" s="31" t="str">
        <f>IF(Tabela2[[#This Row],[Tipo]] = 0,LOOKUP(Tabela2[[#This Row],[RESUMO]],Tabela3[Grupo],Tabela3[Meus produtos]),VLOOKUP(Tabela2[[#This Row],[Código]],Tabela4[[Código NBS/LC116]:[Meus serviços]],3,0))</f>
        <v>Não</v>
      </c>
      <c r="C990" t="str">
        <f>IF(E990=0,TEXT(dados!A905,"00000000"),IF(E990=2,TEXT(dados!A905,"0000"),TEXT(dados!A905,"#")))</f>
        <v>28092030</v>
      </c>
      <c r="D990" t="str">
        <f>IF(dados!B905=0,"",dados!B905)</f>
        <v/>
      </c>
      <c r="E990">
        <f>dados!C905</f>
        <v>0</v>
      </c>
      <c r="F990" t="str">
        <f>dados!D905</f>
        <v>Acido pirofosforico</v>
      </c>
      <c r="G990"/>
      <c r="H990"/>
      <c r="I990"/>
      <c r="J990"/>
      <c r="K990" s="13"/>
      <c r="L990" s="13">
        <f>dados!I905/100</f>
        <v>0.13449999999999998</v>
      </c>
      <c r="M990" s="13">
        <f>dados!J905/100</f>
        <v>0.1545</v>
      </c>
      <c r="N990" s="13">
        <f>dados!K905/100</f>
        <v>0.18</v>
      </c>
      <c r="O990" s="13">
        <f>dados!L905/100</f>
        <v>0</v>
      </c>
      <c r="P990" s="12" t="str">
        <f>LEFT(Tabela2[[#This Row],[Código]],2)</f>
        <v>28</v>
      </c>
    </row>
    <row r="991" spans="2:16" ht="15" customHeight="1" x14ac:dyDescent="0.25">
      <c r="B991" s="31" t="str">
        <f>IF(Tabela2[[#This Row],[Tipo]] = 0,LOOKUP(Tabela2[[#This Row],[RESUMO]],Tabela3[Grupo],Tabela3[Meus produtos]),VLOOKUP(Tabela2[[#This Row],[Código]],Tabela4[[Código NBS/LC116]:[Meus serviços]],3,0))</f>
        <v>Não</v>
      </c>
      <c r="C991" t="str">
        <f>IF(E991=0,TEXT(dados!A906,"00000000"),IF(E991=2,TEXT(dados!A906,"0000"),TEXT(dados!A906,"#")))</f>
        <v>28092090</v>
      </c>
      <c r="D991" t="str">
        <f>IF(dados!B906=0,"",dados!B906)</f>
        <v/>
      </c>
      <c r="E991">
        <f>dados!C906</f>
        <v>0</v>
      </c>
      <c r="F991" t="str">
        <f>dados!D906</f>
        <v>Outros acidos polifosforicos</v>
      </c>
      <c r="G991"/>
      <c r="H991"/>
      <c r="I991"/>
      <c r="J991"/>
      <c r="K991" s="13"/>
      <c r="L991" s="13">
        <f>dados!I906/100</f>
        <v>0.13449999999999998</v>
      </c>
      <c r="M991" s="13">
        <f>dados!J906/100</f>
        <v>0.1545</v>
      </c>
      <c r="N991" s="13">
        <f>dados!K906/100</f>
        <v>0.18</v>
      </c>
      <c r="O991" s="13">
        <f>dados!L906/100</f>
        <v>0</v>
      </c>
      <c r="P991" s="12" t="str">
        <f>LEFT(Tabela2[[#This Row],[Código]],2)</f>
        <v>28</v>
      </c>
    </row>
    <row r="992" spans="2:16" ht="15" customHeight="1" x14ac:dyDescent="0.25">
      <c r="B992" s="31" t="str">
        <f>IF(Tabela2[[#This Row],[Tipo]] = 0,LOOKUP(Tabela2[[#This Row],[RESUMO]],Tabela3[Grupo],Tabela3[Meus produtos]),VLOOKUP(Tabela2[[#This Row],[Código]],Tabela4[[Código NBS/LC116]:[Meus serviços]],3,0))</f>
        <v>Não</v>
      </c>
      <c r="C992" t="str">
        <f>IF(E992=0,TEXT(dados!A907,"00000000"),IF(E992=2,TEXT(dados!A907,"0000"),TEXT(dados!A907,"#")))</f>
        <v>28100010</v>
      </c>
      <c r="D992" t="str">
        <f>IF(dados!B907=0,"",dados!B907)</f>
        <v/>
      </c>
      <c r="E992">
        <f>dados!C907</f>
        <v>0</v>
      </c>
      <c r="F992" t="str">
        <f>dados!D907</f>
        <v>Acido ortoborico</v>
      </c>
      <c r="G992"/>
      <c r="H992"/>
      <c r="I992"/>
      <c r="J992"/>
      <c r="K992" s="13"/>
      <c r="L992" s="13">
        <f>dados!I907/100</f>
        <v>0.13449999999999998</v>
      </c>
      <c r="M992" s="13">
        <f>dados!J907/100</f>
        <v>0.1545</v>
      </c>
      <c r="N992" s="13">
        <f>dados!K907/100</f>
        <v>0.18</v>
      </c>
      <c r="O992" s="13">
        <f>dados!L907/100</f>
        <v>0</v>
      </c>
      <c r="P992" s="12" t="str">
        <f>LEFT(Tabela2[[#This Row],[Código]],2)</f>
        <v>28</v>
      </c>
    </row>
    <row r="993" spans="2:16" ht="15" customHeight="1" x14ac:dyDescent="0.25">
      <c r="B993" s="31" t="str">
        <f>IF(Tabela2[[#This Row],[Tipo]] = 0,LOOKUP(Tabela2[[#This Row],[RESUMO]],Tabela3[Grupo],Tabela3[Meus produtos]),VLOOKUP(Tabela2[[#This Row],[Código]],Tabela4[[Código NBS/LC116]:[Meus serviços]],3,0))</f>
        <v>Não</v>
      </c>
      <c r="C993" t="str">
        <f>IF(E993=0,TEXT(dados!A908,"00000000"),IF(E993=2,TEXT(dados!A908,"0000"),TEXT(dados!A908,"#")))</f>
        <v>28100090</v>
      </c>
      <c r="D993" t="str">
        <f>IF(dados!B908=0,"",dados!B908)</f>
        <v/>
      </c>
      <c r="E993">
        <f>dados!C908</f>
        <v>0</v>
      </c>
      <c r="F993" t="str">
        <f>dados!D908</f>
        <v>Oxidos de boro e outs.acidos boricos</v>
      </c>
      <c r="G993"/>
      <c r="H993"/>
      <c r="I993"/>
      <c r="J993"/>
      <c r="K993" s="13"/>
      <c r="L993" s="13">
        <f>dados!I908/100</f>
        <v>0.13449999999999998</v>
      </c>
      <c r="M993" s="13">
        <f>dados!J908/100</f>
        <v>0.16589999999999999</v>
      </c>
      <c r="N993" s="13">
        <f>dados!K908/100</f>
        <v>0.18</v>
      </c>
      <c r="O993" s="13">
        <f>dados!L908/100</f>
        <v>0</v>
      </c>
      <c r="P993" s="12" t="str">
        <f>LEFT(Tabela2[[#This Row],[Código]],2)</f>
        <v>28</v>
      </c>
    </row>
    <row r="994" spans="2:16" ht="15" customHeight="1" x14ac:dyDescent="0.25">
      <c r="B994" s="31" t="str">
        <f>IF(Tabela2[[#This Row],[Tipo]] = 0,LOOKUP(Tabela2[[#This Row],[RESUMO]],Tabela3[Grupo],Tabela3[Meus produtos]),VLOOKUP(Tabela2[[#This Row],[Código]],Tabela4[[Código NBS/LC116]:[Meus serviços]],3,0))</f>
        <v>Não</v>
      </c>
      <c r="C994" t="str">
        <f>IF(E994=0,TEXT(dados!A909,"00000000"),IF(E994=2,TEXT(dados!A909,"0000"),TEXT(dados!A909,"#")))</f>
        <v>28111100</v>
      </c>
      <c r="D994" t="str">
        <f>IF(dados!B909=0,"",dados!B909)</f>
        <v/>
      </c>
      <c r="E994">
        <f>dados!C909</f>
        <v>0</v>
      </c>
      <c r="F994" t="str">
        <f>dados!D909</f>
        <v>Fluoreto de hidrogenio (acido fluoridrico)</v>
      </c>
      <c r="G994"/>
      <c r="H994"/>
      <c r="I994"/>
      <c r="J994"/>
      <c r="K994" s="13"/>
      <c r="L994" s="13">
        <f>dados!I909/100</f>
        <v>0.13449999999999998</v>
      </c>
      <c r="M994" s="13">
        <f>dados!J909/100</f>
        <v>0.1545</v>
      </c>
      <c r="N994" s="13">
        <f>dados!K909/100</f>
        <v>0.18</v>
      </c>
      <c r="O994" s="13">
        <f>dados!L909/100</f>
        <v>0</v>
      </c>
      <c r="P994" s="12" t="str">
        <f>LEFT(Tabela2[[#This Row],[Código]],2)</f>
        <v>28</v>
      </c>
    </row>
    <row r="995" spans="2:16" ht="15" customHeight="1" x14ac:dyDescent="0.25">
      <c r="B995" s="31" t="str">
        <f>IF(Tabela2[[#This Row],[Tipo]] = 0,LOOKUP(Tabela2[[#This Row],[RESUMO]],Tabela3[Grupo],Tabela3[Meus produtos]),VLOOKUP(Tabela2[[#This Row],[Código]],Tabela4[[Código NBS/LC116]:[Meus serviços]],3,0))</f>
        <v>Não</v>
      </c>
      <c r="C995" t="str">
        <f>IF(E995=0,TEXT(dados!A910,"00000000"),IF(E995=2,TEXT(dados!A910,"0000"),TEXT(dados!A910,"#")))</f>
        <v>28111200</v>
      </c>
      <c r="D995" t="str">
        <f>IF(dados!B910=0,"",dados!B910)</f>
        <v/>
      </c>
      <c r="E995">
        <f>dados!C910</f>
        <v>0</v>
      </c>
      <c r="F995" t="str">
        <f>dados!D910</f>
        <v>Cianeto de hidrogenio (acido cianidrico ou acido hidrocianico)</v>
      </c>
      <c r="G995"/>
      <c r="H995"/>
      <c r="I995"/>
      <c r="J995"/>
      <c r="K995" s="13"/>
      <c r="L995" s="13">
        <f>dados!I910/100</f>
        <v>0.13449999999999998</v>
      </c>
      <c r="M995" s="13">
        <f>dados!J910/100</f>
        <v>0.1545</v>
      </c>
      <c r="N995" s="13">
        <f>dados!K910/100</f>
        <v>0.18</v>
      </c>
      <c r="O995" s="13">
        <f>dados!L910/100</f>
        <v>0</v>
      </c>
      <c r="P995" s="12" t="str">
        <f>LEFT(Tabela2[[#This Row],[Código]],2)</f>
        <v>28</v>
      </c>
    </row>
    <row r="996" spans="2:16" ht="15" customHeight="1" x14ac:dyDescent="0.25">
      <c r="B996" s="31" t="str">
        <f>IF(Tabela2[[#This Row],[Tipo]] = 0,LOOKUP(Tabela2[[#This Row],[RESUMO]],Tabela3[Grupo],Tabela3[Meus produtos]),VLOOKUP(Tabela2[[#This Row],[Código]],Tabela4[[Código NBS/LC116]:[Meus serviços]],3,0))</f>
        <v>Não</v>
      </c>
      <c r="C996" t="str">
        <f>IF(E996=0,TEXT(dados!A911,"00000000"),IF(E996=2,TEXT(dados!A911,"0000"),TEXT(dados!A911,"#")))</f>
        <v>28111910</v>
      </c>
      <c r="D996" t="str">
        <f>IF(dados!B911=0,"",dados!B911)</f>
        <v/>
      </c>
      <c r="E996">
        <f>dados!C911</f>
        <v>0</v>
      </c>
      <c r="F996" t="str">
        <f>dados!D911</f>
        <v>Acido aminossulfonico (acido sulfamico)</v>
      </c>
      <c r="G996"/>
      <c r="H996"/>
      <c r="I996"/>
      <c r="J996"/>
      <c r="K996" s="13"/>
      <c r="L996" s="13">
        <f>dados!I911/100</f>
        <v>0.13449999999999998</v>
      </c>
      <c r="M996" s="13">
        <f>dados!J911/100</f>
        <v>0.1545</v>
      </c>
      <c r="N996" s="13">
        <f>dados!K911/100</f>
        <v>0.18</v>
      </c>
      <c r="O996" s="13">
        <f>dados!L911/100</f>
        <v>0</v>
      </c>
      <c r="P996" s="12" t="str">
        <f>LEFT(Tabela2[[#This Row],[Código]],2)</f>
        <v>28</v>
      </c>
    </row>
    <row r="997" spans="2:16" ht="15" customHeight="1" x14ac:dyDescent="0.25">
      <c r="B997" s="31" t="str">
        <f>IF(Tabela2[[#This Row],[Tipo]] = 0,LOOKUP(Tabela2[[#This Row],[RESUMO]],Tabela3[Grupo],Tabela3[Meus produtos]),VLOOKUP(Tabela2[[#This Row],[Código]],Tabela4[[Código NBS/LC116]:[Meus serviços]],3,0))</f>
        <v>Não</v>
      </c>
      <c r="C997" t="str">
        <f>IF(E997=0,TEXT(dados!A912,"00000000"),IF(E997=2,TEXT(dados!A912,"0000"),TEXT(dados!A912,"#")))</f>
        <v>28111920</v>
      </c>
      <c r="D997" t="str">
        <f>IF(dados!B912=0,"",dados!B912)</f>
        <v/>
      </c>
      <c r="E997">
        <f>dados!C912</f>
        <v>0</v>
      </c>
      <c r="F997" t="str">
        <f>dados!D912</f>
        <v>Acido fosfonico (acido fosforoso)</v>
      </c>
      <c r="G997"/>
      <c r="H997"/>
      <c r="I997"/>
      <c r="J997"/>
      <c r="K997" s="13"/>
      <c r="L997" s="13">
        <f>dados!I912/100</f>
        <v>0.13449999999999998</v>
      </c>
      <c r="M997" s="13">
        <f>dados!J912/100</f>
        <v>0.1545</v>
      </c>
      <c r="N997" s="13">
        <f>dados!K912/100</f>
        <v>0.18</v>
      </c>
      <c r="O997" s="13">
        <f>dados!L912/100</f>
        <v>0</v>
      </c>
      <c r="P997" s="12" t="str">
        <f>LEFT(Tabela2[[#This Row],[Código]],2)</f>
        <v>28</v>
      </c>
    </row>
    <row r="998" spans="2:16" ht="15" customHeight="1" x14ac:dyDescent="0.25">
      <c r="B998" s="31" t="str">
        <f>IF(Tabela2[[#This Row],[Tipo]] = 0,LOOKUP(Tabela2[[#This Row],[RESUMO]],Tabela3[Grupo],Tabela3[Meus produtos]),VLOOKUP(Tabela2[[#This Row],[Código]],Tabela4[[Código NBS/LC116]:[Meus serviços]],3,0))</f>
        <v>Não</v>
      </c>
      <c r="C998" t="str">
        <f>IF(E998=0,TEXT(dados!A913,"00000000"),IF(E998=2,TEXT(dados!A913,"0000"),TEXT(dados!A913,"#")))</f>
        <v>28111930</v>
      </c>
      <c r="D998" t="str">
        <f>IF(dados!B913=0,"",dados!B913)</f>
        <v/>
      </c>
      <c r="E998">
        <f>dados!C913</f>
        <v>0</v>
      </c>
      <c r="F998" t="str">
        <f>dados!D913</f>
        <v>Acido perclorico</v>
      </c>
      <c r="G998"/>
      <c r="H998"/>
      <c r="I998"/>
      <c r="J998"/>
      <c r="K998" s="13"/>
      <c r="L998" s="13">
        <f>dados!I913/100</f>
        <v>0.13449999999999998</v>
      </c>
      <c r="M998" s="13">
        <f>dados!J913/100</f>
        <v>0.16589999999999999</v>
      </c>
      <c r="N998" s="13">
        <f>dados!K913/100</f>
        <v>0.18</v>
      </c>
      <c r="O998" s="13">
        <f>dados!L913/100</f>
        <v>0</v>
      </c>
      <c r="P998" s="12" t="str">
        <f>LEFT(Tabela2[[#This Row],[Código]],2)</f>
        <v>28</v>
      </c>
    </row>
    <row r="999" spans="2:16" ht="15" customHeight="1" x14ac:dyDescent="0.25">
      <c r="B999" s="31" t="str">
        <f>IF(Tabela2[[#This Row],[Tipo]] = 0,LOOKUP(Tabela2[[#This Row],[RESUMO]],Tabela3[Grupo],Tabela3[Meus produtos]),VLOOKUP(Tabela2[[#This Row],[Código]],Tabela4[[Código NBS/LC116]:[Meus serviços]],3,0))</f>
        <v>Não</v>
      </c>
      <c r="C999" t="str">
        <f>IF(E999=0,TEXT(dados!A914,"00000000"),IF(E999=2,TEXT(dados!A914,"0000"),TEXT(dados!A914,"#")))</f>
        <v>28111940</v>
      </c>
      <c r="D999" t="str">
        <f>IF(dados!B914=0,"",dados!B914)</f>
        <v/>
      </c>
      <c r="E999">
        <f>dados!C914</f>
        <v>0</v>
      </c>
      <c r="F999" t="str">
        <f>dados!D914</f>
        <v>Fluoracidos e outs.compostos de fluor</v>
      </c>
      <c r="G999"/>
      <c r="H999"/>
      <c r="I999"/>
      <c r="J999"/>
      <c r="K999" s="13"/>
      <c r="L999" s="13">
        <f>dados!I914/100</f>
        <v>0.13449999999999998</v>
      </c>
      <c r="M999" s="13">
        <f>dados!J914/100</f>
        <v>0.1545</v>
      </c>
      <c r="N999" s="13">
        <f>dados!K914/100</f>
        <v>0.18</v>
      </c>
      <c r="O999" s="13">
        <f>dados!L914/100</f>
        <v>0</v>
      </c>
      <c r="P999" s="12" t="str">
        <f>LEFT(Tabela2[[#This Row],[Código]],2)</f>
        <v>28</v>
      </c>
    </row>
    <row r="1000" spans="2:16" ht="15" customHeight="1" x14ac:dyDescent="0.25">
      <c r="B1000" s="31" t="str">
        <f>IF(Tabela2[[#This Row],[Tipo]] = 0,LOOKUP(Tabela2[[#This Row],[RESUMO]],Tabela3[Grupo],Tabela3[Meus produtos]),VLOOKUP(Tabela2[[#This Row],[Código]],Tabela4[[Código NBS/LC116]:[Meus serviços]],3,0))</f>
        <v>Não</v>
      </c>
      <c r="C1000" t="str">
        <f>IF(E1000=0,TEXT(dados!A915,"00000000"),IF(E1000=2,TEXT(dados!A915,"0000"),TEXT(dados!A915,"#")))</f>
        <v>28111990</v>
      </c>
      <c r="D1000" t="str">
        <f>IF(dados!B915=0,"",dados!B915)</f>
        <v/>
      </c>
      <c r="E1000">
        <f>dados!C915</f>
        <v>0</v>
      </c>
      <c r="F1000" t="str">
        <f>dados!D915</f>
        <v>Outros acidos inorganicos</v>
      </c>
      <c r="G1000"/>
      <c r="H1000"/>
      <c r="I1000"/>
      <c r="J1000"/>
      <c r="K1000" s="13"/>
      <c r="L1000" s="13">
        <f>dados!I915/100</f>
        <v>0.13449999999999998</v>
      </c>
      <c r="M1000" s="13">
        <f>dados!J915/100</f>
        <v>0.1545</v>
      </c>
      <c r="N1000" s="13">
        <f>dados!K915/100</f>
        <v>0.18</v>
      </c>
      <c r="O1000" s="13">
        <f>dados!L915/100</f>
        <v>0</v>
      </c>
      <c r="P1000" s="12" t="str">
        <f>LEFT(Tabela2[[#This Row],[Código]],2)</f>
        <v>28</v>
      </c>
    </row>
    <row r="1001" spans="2:16" ht="15" customHeight="1" x14ac:dyDescent="0.25">
      <c r="B1001" s="31" t="str">
        <f>IF(Tabela2[[#This Row],[Tipo]] = 0,LOOKUP(Tabela2[[#This Row],[RESUMO]],Tabela3[Grupo],Tabela3[Meus produtos]),VLOOKUP(Tabela2[[#This Row],[Código]],Tabela4[[Código NBS/LC116]:[Meus serviços]],3,0))</f>
        <v>Não</v>
      </c>
      <c r="C1001" t="str">
        <f>IF(E1001=0,TEXT(dados!A916,"00000000"),IF(E1001=2,TEXT(dados!A916,"0000"),TEXT(dados!A916,"#")))</f>
        <v>28112100</v>
      </c>
      <c r="D1001" t="str">
        <f>IF(dados!B916=0,"",dados!B916)</f>
        <v/>
      </c>
      <c r="E1001">
        <f>dados!C916</f>
        <v>0</v>
      </c>
      <c r="F1001" t="str">
        <f>dados!D916</f>
        <v>Dioxido de carbono</v>
      </c>
      <c r="G1001"/>
      <c r="H1001"/>
      <c r="I1001"/>
      <c r="J1001"/>
      <c r="K1001" s="13"/>
      <c r="L1001" s="13">
        <f>dados!I916/100</f>
        <v>0.13449999999999998</v>
      </c>
      <c r="M1001" s="13">
        <f>dados!J916/100</f>
        <v>0.1593</v>
      </c>
      <c r="N1001" s="13">
        <f>dados!K916/100</f>
        <v>0.18</v>
      </c>
      <c r="O1001" s="13">
        <f>dados!L916/100</f>
        <v>0</v>
      </c>
      <c r="P1001" s="12" t="str">
        <f>LEFT(Tabela2[[#This Row],[Código]],2)</f>
        <v>28</v>
      </c>
    </row>
    <row r="1002" spans="2:16" ht="15" customHeight="1" x14ac:dyDescent="0.25">
      <c r="B1002" s="31" t="str">
        <f>IF(Tabela2[[#This Row],[Tipo]] = 0,LOOKUP(Tabela2[[#This Row],[RESUMO]],Tabela3[Grupo],Tabela3[Meus produtos]),VLOOKUP(Tabela2[[#This Row],[Código]],Tabela4[[Código NBS/LC116]:[Meus serviços]],3,0))</f>
        <v>Não</v>
      </c>
      <c r="C1002" t="str">
        <f>IF(E1002=0,TEXT(dados!A917,"00000000"),IF(E1002=2,TEXT(dados!A917,"0000"),TEXT(dados!A917,"#")))</f>
        <v>28112210</v>
      </c>
      <c r="D1002" t="str">
        <f>IF(dados!B917=0,"",dados!B917)</f>
        <v/>
      </c>
      <c r="E1002">
        <f>dados!C917</f>
        <v>0</v>
      </c>
      <c r="F1002" t="str">
        <f>dados!D917</f>
        <v>Dioxido de silicio obtido por precipitacao quimica</v>
      </c>
      <c r="G1002"/>
      <c r="H1002"/>
      <c r="I1002"/>
      <c r="J1002"/>
      <c r="K1002" s="13"/>
      <c r="L1002" s="13">
        <f>dados!I917/100</f>
        <v>0.13449999999999998</v>
      </c>
      <c r="M1002" s="13">
        <f>dados!J917/100</f>
        <v>0.16589999999999999</v>
      </c>
      <c r="N1002" s="13">
        <f>dados!K917/100</f>
        <v>0.18</v>
      </c>
      <c r="O1002" s="13">
        <f>dados!L917/100</f>
        <v>0</v>
      </c>
      <c r="P1002" s="12" t="str">
        <f>LEFT(Tabela2[[#This Row],[Código]],2)</f>
        <v>28</v>
      </c>
    </row>
    <row r="1003" spans="2:16" ht="15" customHeight="1" x14ac:dyDescent="0.25">
      <c r="B1003" s="31" t="str">
        <f>IF(Tabela2[[#This Row],[Tipo]] = 0,LOOKUP(Tabela2[[#This Row],[RESUMO]],Tabela3[Grupo],Tabela3[Meus produtos]),VLOOKUP(Tabela2[[#This Row],[Código]],Tabela4[[Código NBS/LC116]:[Meus serviços]],3,0))</f>
        <v>Não</v>
      </c>
      <c r="C1003" t="str">
        <f>IF(E1003=0,TEXT(dados!A918,"00000000"),IF(E1003=2,TEXT(dados!A918,"0000"),TEXT(dados!A918,"#")))</f>
        <v>28112220</v>
      </c>
      <c r="D1003" t="str">
        <f>IF(dados!B918=0,"",dados!B918)</f>
        <v/>
      </c>
      <c r="E1003">
        <f>dados!C918</f>
        <v>0</v>
      </c>
      <c r="F1003" t="str">
        <f>dados!D918</f>
        <v>Dioxido de silicio tipo aerogel</v>
      </c>
      <c r="G1003"/>
      <c r="H1003"/>
      <c r="I1003"/>
      <c r="J1003"/>
      <c r="K1003" s="13"/>
      <c r="L1003" s="13">
        <f>dados!I918/100</f>
        <v>0.13449999999999998</v>
      </c>
      <c r="M1003" s="13">
        <f>dados!J918/100</f>
        <v>0.1545</v>
      </c>
      <c r="N1003" s="13">
        <f>dados!K918/100</f>
        <v>0.18</v>
      </c>
      <c r="O1003" s="13">
        <f>dados!L918/100</f>
        <v>0</v>
      </c>
      <c r="P1003" s="12" t="str">
        <f>LEFT(Tabela2[[#This Row],[Código]],2)</f>
        <v>28</v>
      </c>
    </row>
    <row r="1004" spans="2:16" ht="15" customHeight="1" x14ac:dyDescent="0.25">
      <c r="B1004" s="31" t="str">
        <f>IF(Tabela2[[#This Row],[Tipo]] = 0,LOOKUP(Tabela2[[#This Row],[RESUMO]],Tabela3[Grupo],Tabela3[Meus produtos]),VLOOKUP(Tabela2[[#This Row],[Código]],Tabela4[[Código NBS/LC116]:[Meus serviços]],3,0))</f>
        <v>Não</v>
      </c>
      <c r="C1004" t="str">
        <f>IF(E1004=0,TEXT(dados!A919,"00000000"),IF(E1004=2,TEXT(dados!A919,"0000"),TEXT(dados!A919,"#")))</f>
        <v>28112230</v>
      </c>
      <c r="D1004" t="str">
        <f>IF(dados!B919=0,"",dados!B919)</f>
        <v/>
      </c>
      <c r="E1004">
        <f>dados!C919</f>
        <v>0</v>
      </c>
      <c r="F1004" t="str">
        <f>dados!D919</f>
        <v>Gel de silica (dioxido de silicio)</v>
      </c>
      <c r="G1004"/>
      <c r="H1004"/>
      <c r="I1004"/>
      <c r="J1004"/>
      <c r="K1004" s="13"/>
      <c r="L1004" s="13">
        <f>dados!I919/100</f>
        <v>0.13449999999999998</v>
      </c>
      <c r="M1004" s="13">
        <f>dados!J919/100</f>
        <v>0.16589999999999999</v>
      </c>
      <c r="N1004" s="13">
        <f>dados!K919/100</f>
        <v>0.18</v>
      </c>
      <c r="O1004" s="13">
        <f>dados!L919/100</f>
        <v>0</v>
      </c>
      <c r="P1004" s="12" t="str">
        <f>LEFT(Tabela2[[#This Row],[Código]],2)</f>
        <v>28</v>
      </c>
    </row>
    <row r="1005" spans="2:16" ht="15" customHeight="1" x14ac:dyDescent="0.25">
      <c r="B1005" s="31" t="str">
        <f>IF(Tabela2[[#This Row],[Tipo]] = 0,LOOKUP(Tabela2[[#This Row],[RESUMO]],Tabela3[Grupo],Tabela3[Meus produtos]),VLOOKUP(Tabela2[[#This Row],[Código]],Tabela4[[Código NBS/LC116]:[Meus serviços]],3,0))</f>
        <v>Não</v>
      </c>
      <c r="C1005" t="str">
        <f>IF(E1005=0,TEXT(dados!A920,"00000000"),IF(E1005=2,TEXT(dados!A920,"0000"),TEXT(dados!A920,"#")))</f>
        <v>28112290</v>
      </c>
      <c r="D1005" t="str">
        <f>IF(dados!B920=0,"",dados!B920)</f>
        <v/>
      </c>
      <c r="E1005">
        <f>dados!C920</f>
        <v>0</v>
      </c>
      <c r="F1005" t="str">
        <f>dados!D920</f>
        <v>Outros dioxidos de silicio</v>
      </c>
      <c r="G1005"/>
      <c r="H1005"/>
      <c r="I1005"/>
      <c r="J1005"/>
      <c r="K1005" s="13"/>
      <c r="L1005" s="13">
        <f>dados!I920/100</f>
        <v>0.13449999999999998</v>
      </c>
      <c r="M1005" s="13">
        <f>dados!J920/100</f>
        <v>0.1545</v>
      </c>
      <c r="N1005" s="13">
        <f>dados!K920/100</f>
        <v>0.18</v>
      </c>
      <c r="O1005" s="13">
        <f>dados!L920/100</f>
        <v>0</v>
      </c>
      <c r="P1005" s="12" t="str">
        <f>LEFT(Tabela2[[#This Row],[Código]],2)</f>
        <v>28</v>
      </c>
    </row>
    <row r="1006" spans="2:16" ht="15" customHeight="1" x14ac:dyDescent="0.25">
      <c r="B1006" s="31" t="str">
        <f>IF(Tabela2[[#This Row],[Tipo]] = 0,LOOKUP(Tabela2[[#This Row],[RESUMO]],Tabela3[Grupo],Tabela3[Meus produtos]),VLOOKUP(Tabela2[[#This Row],[Código]],Tabela4[[Código NBS/LC116]:[Meus serviços]],3,0))</f>
        <v>Não</v>
      </c>
      <c r="C1006" t="str">
        <f>IF(E1006=0,TEXT(dados!A921,"00000000"),IF(E1006=2,TEXT(dados!A921,"0000"),TEXT(dados!A921,"#")))</f>
        <v>28112910</v>
      </c>
      <c r="D1006" t="str">
        <f>IF(dados!B921=0,"",dados!B921)</f>
        <v/>
      </c>
      <c r="E1006">
        <f>dados!C921</f>
        <v>0</v>
      </c>
      <c r="F1006" t="str">
        <f>dados!D921</f>
        <v>Dioxido de enxofre</v>
      </c>
      <c r="G1006"/>
      <c r="H1006"/>
      <c r="I1006"/>
      <c r="J1006"/>
      <c r="K1006" s="13"/>
      <c r="L1006" s="13">
        <f>dados!I921/100</f>
        <v>0.13449999999999998</v>
      </c>
      <c r="M1006" s="13">
        <f>dados!J921/100</f>
        <v>0.16589999999999999</v>
      </c>
      <c r="N1006" s="13">
        <f>dados!K921/100</f>
        <v>0.18</v>
      </c>
      <c r="O1006" s="13">
        <f>dados!L921/100</f>
        <v>0</v>
      </c>
      <c r="P1006" s="12" t="str">
        <f>LEFT(Tabela2[[#This Row],[Código]],2)</f>
        <v>28</v>
      </c>
    </row>
    <row r="1007" spans="2:16" ht="15" customHeight="1" x14ac:dyDescent="0.25">
      <c r="B1007" s="31" t="str">
        <f>IF(Tabela2[[#This Row],[Tipo]] = 0,LOOKUP(Tabela2[[#This Row],[RESUMO]],Tabela3[Grupo],Tabela3[Meus produtos]),VLOOKUP(Tabela2[[#This Row],[Código]],Tabela4[[Código NBS/LC116]:[Meus serviços]],3,0))</f>
        <v>Não</v>
      </c>
      <c r="C1007" t="str">
        <f>IF(E1007=0,TEXT(dados!A922,"00000000"),IF(E1007=2,TEXT(dados!A922,"0000"),TEXT(dados!A922,"#")))</f>
        <v>28112990</v>
      </c>
      <c r="D1007" t="str">
        <f>IF(dados!B922=0,"",dados!B922)</f>
        <v/>
      </c>
      <c r="E1007">
        <f>dados!C922</f>
        <v>0</v>
      </c>
      <c r="F1007" t="str">
        <f>dados!D922</f>
        <v>Outs.compostos oxigen.inorgan.dos elementos n/metalicos</v>
      </c>
      <c r="G1007"/>
      <c r="H1007"/>
      <c r="I1007"/>
      <c r="J1007"/>
      <c r="K1007" s="13"/>
      <c r="L1007" s="13">
        <f>dados!I922/100</f>
        <v>0.13449999999999998</v>
      </c>
      <c r="M1007" s="13">
        <f>dados!J922/100</f>
        <v>0.1545</v>
      </c>
      <c r="N1007" s="13">
        <f>dados!K922/100</f>
        <v>0.18</v>
      </c>
      <c r="O1007" s="13">
        <f>dados!L922/100</f>
        <v>0</v>
      </c>
      <c r="P1007" s="12" t="str">
        <f>LEFT(Tabela2[[#This Row],[Código]],2)</f>
        <v>28</v>
      </c>
    </row>
    <row r="1008" spans="2:16" ht="15" customHeight="1" x14ac:dyDescent="0.25">
      <c r="B1008" s="31" t="str">
        <f>IF(Tabela2[[#This Row],[Tipo]] = 0,LOOKUP(Tabela2[[#This Row],[RESUMO]],Tabela3[Grupo],Tabela3[Meus produtos]),VLOOKUP(Tabela2[[#This Row],[Código]],Tabela4[[Código NBS/LC116]:[Meus serviços]],3,0))</f>
        <v>Não</v>
      </c>
      <c r="C1008" t="str">
        <f>IF(E1008=0,TEXT(dados!A923,"00000000"),IF(E1008=2,TEXT(dados!A923,"0000"),TEXT(dados!A923,"#")))</f>
        <v>28121100</v>
      </c>
      <c r="D1008" t="str">
        <f>IF(dados!B923=0,"",dados!B923)</f>
        <v/>
      </c>
      <c r="E1008">
        <f>dados!C923</f>
        <v>0</v>
      </c>
      <c r="F1008" t="str">
        <f>dados!D923</f>
        <v>Dicloreto de carbonila (fosgenio)</v>
      </c>
      <c r="G1008"/>
      <c r="H1008"/>
      <c r="I1008"/>
      <c r="J1008"/>
      <c r="K1008" s="13"/>
      <c r="L1008" s="13">
        <f>dados!I923/100</f>
        <v>0.13449999999999998</v>
      </c>
      <c r="M1008" s="13">
        <f>dados!J923/100</f>
        <v>0.1545</v>
      </c>
      <c r="N1008" s="13">
        <f>dados!K923/100</f>
        <v>0.18</v>
      </c>
      <c r="O1008" s="13">
        <f>dados!L923/100</f>
        <v>0</v>
      </c>
      <c r="P1008" s="12" t="str">
        <f>LEFT(Tabela2[[#This Row],[Código]],2)</f>
        <v>28</v>
      </c>
    </row>
    <row r="1009" spans="2:16" ht="15" customHeight="1" x14ac:dyDescent="0.25">
      <c r="B1009" s="31" t="str">
        <f>IF(Tabela2[[#This Row],[Tipo]] = 0,LOOKUP(Tabela2[[#This Row],[RESUMO]],Tabela3[Grupo],Tabela3[Meus produtos]),VLOOKUP(Tabela2[[#This Row],[Código]],Tabela4[[Código NBS/LC116]:[Meus serviços]],3,0))</f>
        <v>Não</v>
      </c>
      <c r="C1009" t="str">
        <f>IF(E1009=0,TEXT(dados!A924,"00000000"),IF(E1009=2,TEXT(dados!A924,"0000"),TEXT(dados!A924,"#")))</f>
        <v>28121200</v>
      </c>
      <c r="D1009" t="str">
        <f>IF(dados!B924=0,"",dados!B924)</f>
        <v/>
      </c>
      <c r="E1009">
        <f>dados!C924</f>
        <v>0</v>
      </c>
      <c r="F1009" t="str">
        <f>dados!D924</f>
        <v>Oxicloreto de fosforo</v>
      </c>
      <c r="G1009"/>
      <c r="H1009"/>
      <c r="I1009"/>
      <c r="J1009"/>
      <c r="K1009" s="13"/>
      <c r="L1009" s="13">
        <f>dados!I924/100</f>
        <v>0.13449999999999998</v>
      </c>
      <c r="M1009" s="13">
        <f>dados!J924/100</f>
        <v>0.1545</v>
      </c>
      <c r="N1009" s="13">
        <f>dados!K924/100</f>
        <v>0.18</v>
      </c>
      <c r="O1009" s="13">
        <f>dados!L924/100</f>
        <v>0</v>
      </c>
      <c r="P1009" s="12" t="str">
        <f>LEFT(Tabela2[[#This Row],[Código]],2)</f>
        <v>28</v>
      </c>
    </row>
    <row r="1010" spans="2:16" ht="15" customHeight="1" x14ac:dyDescent="0.25">
      <c r="B1010" s="31" t="str">
        <f>IF(Tabela2[[#This Row],[Tipo]] = 0,LOOKUP(Tabela2[[#This Row],[RESUMO]],Tabela3[Grupo],Tabela3[Meus produtos]),VLOOKUP(Tabela2[[#This Row],[Código]],Tabela4[[Código NBS/LC116]:[Meus serviços]],3,0))</f>
        <v>Não</v>
      </c>
      <c r="C1010" t="str">
        <f>IF(E1010=0,TEXT(dados!A925,"00000000"),IF(E1010=2,TEXT(dados!A925,"0000"),TEXT(dados!A925,"#")))</f>
        <v>28121300</v>
      </c>
      <c r="D1010" t="str">
        <f>IF(dados!B925=0,"",dados!B925)</f>
        <v/>
      </c>
      <c r="E1010">
        <f>dados!C925</f>
        <v>0</v>
      </c>
      <c r="F1010" t="str">
        <f>dados!D925</f>
        <v>Tricloreto de fosforo</v>
      </c>
      <c r="G1010"/>
      <c r="H1010"/>
      <c r="I1010"/>
      <c r="J1010"/>
      <c r="K1010" s="13"/>
      <c r="L1010" s="13">
        <f>dados!I925/100</f>
        <v>0.13449999999999998</v>
      </c>
      <c r="M1010" s="13">
        <f>dados!J925/100</f>
        <v>0.1545</v>
      </c>
      <c r="N1010" s="13">
        <f>dados!K925/100</f>
        <v>0.18</v>
      </c>
      <c r="O1010" s="13">
        <f>dados!L925/100</f>
        <v>0</v>
      </c>
      <c r="P1010" s="12" t="str">
        <f>LEFT(Tabela2[[#This Row],[Código]],2)</f>
        <v>28</v>
      </c>
    </row>
    <row r="1011" spans="2:16" ht="15" customHeight="1" x14ac:dyDescent="0.25">
      <c r="B1011" s="31" t="str">
        <f>IF(Tabela2[[#This Row],[Tipo]] = 0,LOOKUP(Tabela2[[#This Row],[RESUMO]],Tabela3[Grupo],Tabela3[Meus produtos]),VLOOKUP(Tabela2[[#This Row],[Código]],Tabela4[[Código NBS/LC116]:[Meus serviços]],3,0))</f>
        <v>Não</v>
      </c>
      <c r="C1011" t="str">
        <f>IF(E1011=0,TEXT(dados!A926,"00000000"),IF(E1011=2,TEXT(dados!A926,"0000"),TEXT(dados!A926,"#")))</f>
        <v>28121400</v>
      </c>
      <c r="D1011" t="str">
        <f>IF(dados!B926=0,"",dados!B926)</f>
        <v/>
      </c>
      <c r="E1011">
        <f>dados!C926</f>
        <v>0</v>
      </c>
      <c r="F1011" t="str">
        <f>dados!D926</f>
        <v>Pentacloreto de fosforo</v>
      </c>
      <c r="G1011"/>
      <c r="H1011"/>
      <c r="I1011"/>
      <c r="J1011"/>
      <c r="K1011" s="13"/>
      <c r="L1011" s="13">
        <f>dados!I926/100</f>
        <v>0.13449999999999998</v>
      </c>
      <c r="M1011" s="13">
        <f>dados!J926/100</f>
        <v>0.1545</v>
      </c>
      <c r="N1011" s="13">
        <f>dados!K926/100</f>
        <v>0.18</v>
      </c>
      <c r="O1011" s="13">
        <f>dados!L926/100</f>
        <v>0</v>
      </c>
      <c r="P1011" s="12" t="str">
        <f>LEFT(Tabela2[[#This Row],[Código]],2)</f>
        <v>28</v>
      </c>
    </row>
    <row r="1012" spans="2:16" ht="15" customHeight="1" x14ac:dyDescent="0.25">
      <c r="B1012" s="31" t="str">
        <f>IF(Tabela2[[#This Row],[Tipo]] = 0,LOOKUP(Tabela2[[#This Row],[RESUMO]],Tabela3[Grupo],Tabela3[Meus produtos]),VLOOKUP(Tabela2[[#This Row],[Código]],Tabela4[[Código NBS/LC116]:[Meus serviços]],3,0))</f>
        <v>Não</v>
      </c>
      <c r="C1012" t="str">
        <f>IF(E1012=0,TEXT(dados!A927,"00000000"),IF(E1012=2,TEXT(dados!A927,"0000"),TEXT(dados!A927,"#")))</f>
        <v>28121500</v>
      </c>
      <c r="D1012" t="str">
        <f>IF(dados!B927=0,"",dados!B927)</f>
        <v/>
      </c>
      <c r="E1012">
        <f>dados!C927</f>
        <v>0</v>
      </c>
      <c r="F1012" t="str">
        <f>dados!D927</f>
        <v>Monocloreto de enxofre</v>
      </c>
      <c r="G1012"/>
      <c r="H1012"/>
      <c r="I1012"/>
      <c r="J1012"/>
      <c r="K1012" s="13"/>
      <c r="L1012" s="13">
        <f>dados!I927/100</f>
        <v>0.13449999999999998</v>
      </c>
      <c r="M1012" s="13">
        <f>dados!J927/100</f>
        <v>0.1545</v>
      </c>
      <c r="N1012" s="13">
        <f>dados!K927/100</f>
        <v>0.18</v>
      </c>
      <c r="O1012" s="13">
        <f>dados!L927/100</f>
        <v>0</v>
      </c>
      <c r="P1012" s="12" t="str">
        <f>LEFT(Tabela2[[#This Row],[Código]],2)</f>
        <v>28</v>
      </c>
    </row>
    <row r="1013" spans="2:16" ht="15" customHeight="1" x14ac:dyDescent="0.25">
      <c r="B1013" s="31" t="str">
        <f>IF(Tabela2[[#This Row],[Tipo]] = 0,LOOKUP(Tabela2[[#This Row],[RESUMO]],Tabela3[Grupo],Tabela3[Meus produtos]),VLOOKUP(Tabela2[[#This Row],[Código]],Tabela4[[Código NBS/LC116]:[Meus serviços]],3,0))</f>
        <v>Não</v>
      </c>
      <c r="C1013" t="str">
        <f>IF(E1013=0,TEXT(dados!A928,"00000000"),IF(E1013=2,TEXT(dados!A928,"0000"),TEXT(dados!A928,"#")))</f>
        <v>28121600</v>
      </c>
      <c r="D1013" t="str">
        <f>IF(dados!B928=0,"",dados!B928)</f>
        <v/>
      </c>
      <c r="E1013">
        <f>dados!C928</f>
        <v>0</v>
      </c>
      <c r="F1013" t="str">
        <f>dados!D928</f>
        <v>Dicloreto de enxofre</v>
      </c>
      <c r="G1013"/>
      <c r="H1013"/>
      <c r="I1013"/>
      <c r="J1013"/>
      <c r="K1013" s="13"/>
      <c r="L1013" s="13">
        <f>dados!I928/100</f>
        <v>0.13449999999999998</v>
      </c>
      <c r="M1013" s="13">
        <f>dados!J928/100</f>
        <v>0.1545</v>
      </c>
      <c r="N1013" s="13">
        <f>dados!K928/100</f>
        <v>0.18</v>
      </c>
      <c r="O1013" s="13">
        <f>dados!L928/100</f>
        <v>0</v>
      </c>
      <c r="P1013" s="12" t="str">
        <f>LEFT(Tabela2[[#This Row],[Código]],2)</f>
        <v>28</v>
      </c>
    </row>
    <row r="1014" spans="2:16" ht="15" customHeight="1" x14ac:dyDescent="0.25">
      <c r="B1014" s="31" t="str">
        <f>IF(Tabela2[[#This Row],[Tipo]] = 0,LOOKUP(Tabela2[[#This Row],[RESUMO]],Tabela3[Grupo],Tabela3[Meus produtos]),VLOOKUP(Tabela2[[#This Row],[Código]],Tabela4[[Código NBS/LC116]:[Meus serviços]],3,0))</f>
        <v>Não</v>
      </c>
      <c r="C1014" t="str">
        <f>IF(E1014=0,TEXT(dados!A929,"00000000"),IF(E1014=2,TEXT(dados!A929,"0000"),TEXT(dados!A929,"#")))</f>
        <v>28121700</v>
      </c>
      <c r="D1014" t="str">
        <f>IF(dados!B929=0,"",dados!B929)</f>
        <v/>
      </c>
      <c r="E1014">
        <f>dados!C929</f>
        <v>0</v>
      </c>
      <c r="F1014" t="str">
        <f>dados!D929</f>
        <v>Cloreto de tionila</v>
      </c>
      <c r="G1014"/>
      <c r="H1014"/>
      <c r="I1014"/>
      <c r="J1014"/>
      <c r="K1014" s="13"/>
      <c r="L1014" s="13">
        <f>dados!I929/100</f>
        <v>0.13449999999999998</v>
      </c>
      <c r="M1014" s="13">
        <f>dados!J929/100</f>
        <v>0.1545</v>
      </c>
      <c r="N1014" s="13">
        <f>dados!K929/100</f>
        <v>0.18</v>
      </c>
      <c r="O1014" s="13">
        <f>dados!L929/100</f>
        <v>0</v>
      </c>
      <c r="P1014" s="12" t="str">
        <f>LEFT(Tabela2[[#This Row],[Código]],2)</f>
        <v>28</v>
      </c>
    </row>
    <row r="1015" spans="2:16" ht="15" customHeight="1" x14ac:dyDescent="0.25">
      <c r="B1015" s="31" t="str">
        <f>IF(Tabela2[[#This Row],[Tipo]] = 0,LOOKUP(Tabela2[[#This Row],[RESUMO]],Tabela3[Grupo],Tabela3[Meus produtos]),VLOOKUP(Tabela2[[#This Row],[Código]],Tabela4[[Código NBS/LC116]:[Meus serviços]],3,0))</f>
        <v>Não</v>
      </c>
      <c r="C1015" t="str">
        <f>IF(E1015=0,TEXT(dados!A930,"00000000"),IF(E1015=2,TEXT(dados!A930,"0000"),TEXT(dados!A930,"#")))</f>
        <v>28121911</v>
      </c>
      <c r="D1015" t="str">
        <f>IF(dados!B930=0,"",dados!B930)</f>
        <v/>
      </c>
      <c r="E1015">
        <f>dados!C930</f>
        <v>0</v>
      </c>
      <c r="F1015" t="str">
        <f>dados!D930</f>
        <v>Tricloreto de arsenio</v>
      </c>
      <c r="G1015"/>
      <c r="H1015"/>
      <c r="I1015"/>
      <c r="J1015"/>
      <c r="K1015" s="13"/>
      <c r="L1015" s="13">
        <f>dados!I930/100</f>
        <v>0.13449999999999998</v>
      </c>
      <c r="M1015" s="13">
        <f>dados!J930/100</f>
        <v>0.1545</v>
      </c>
      <c r="N1015" s="13">
        <f>dados!K930/100</f>
        <v>0.18</v>
      </c>
      <c r="O1015" s="13">
        <f>dados!L930/100</f>
        <v>0</v>
      </c>
      <c r="P1015" s="12" t="str">
        <f>LEFT(Tabela2[[#This Row],[Código]],2)</f>
        <v>28</v>
      </c>
    </row>
    <row r="1016" spans="2:16" ht="15" customHeight="1" x14ac:dyDescent="0.25">
      <c r="B1016" s="31" t="str">
        <f>IF(Tabela2[[#This Row],[Tipo]] = 0,LOOKUP(Tabela2[[#This Row],[RESUMO]],Tabela3[Grupo],Tabela3[Meus produtos]),VLOOKUP(Tabela2[[#This Row],[Código]],Tabela4[[Código NBS/LC116]:[Meus serviços]],3,0))</f>
        <v>Não</v>
      </c>
      <c r="C1016" t="str">
        <f>IF(E1016=0,TEXT(dados!A931,"00000000"),IF(E1016=2,TEXT(dados!A931,"0000"),TEXT(dados!A931,"#")))</f>
        <v>28121919</v>
      </c>
      <c r="D1016" t="str">
        <f>IF(dados!B931=0,"",dados!B931)</f>
        <v/>
      </c>
      <c r="E1016">
        <f>dados!C931</f>
        <v>0</v>
      </c>
      <c r="F1016" t="str">
        <f>dados!D931</f>
        <v>Outros</v>
      </c>
      <c r="G1016"/>
      <c r="H1016"/>
      <c r="I1016"/>
      <c r="J1016"/>
      <c r="K1016" s="13"/>
      <c r="L1016" s="13">
        <f>dados!I931/100</f>
        <v>0.13449999999999998</v>
      </c>
      <c r="M1016" s="13">
        <f>dados!J931/100</f>
        <v>0.1545</v>
      </c>
      <c r="N1016" s="13">
        <f>dados!K931/100</f>
        <v>0.18</v>
      </c>
      <c r="O1016" s="13">
        <f>dados!L931/100</f>
        <v>0</v>
      </c>
      <c r="P1016" s="12" t="str">
        <f>LEFT(Tabela2[[#This Row],[Código]],2)</f>
        <v>28</v>
      </c>
    </row>
    <row r="1017" spans="2:16" ht="15" customHeight="1" x14ac:dyDescent="0.25">
      <c r="B1017" s="31" t="str">
        <f>IF(Tabela2[[#This Row],[Tipo]] = 0,LOOKUP(Tabela2[[#This Row],[RESUMO]],Tabela3[Grupo],Tabela3[Meus produtos]),VLOOKUP(Tabela2[[#This Row],[Código]],Tabela4[[Código NBS/LC116]:[Meus serviços]],3,0))</f>
        <v>Não</v>
      </c>
      <c r="C1017" t="str">
        <f>IF(E1017=0,TEXT(dados!A932,"00000000"),IF(E1017=2,TEXT(dados!A932,"0000"),TEXT(dados!A932,"#")))</f>
        <v>28121920</v>
      </c>
      <c r="D1017" t="str">
        <f>IF(dados!B932=0,"",dados!B932)</f>
        <v/>
      </c>
      <c r="E1017">
        <f>dados!C932</f>
        <v>0</v>
      </c>
      <c r="F1017" t="str">
        <f>dados!D932</f>
        <v>Oxicloretos</v>
      </c>
      <c r="G1017"/>
      <c r="H1017"/>
      <c r="I1017"/>
      <c r="J1017"/>
      <c r="K1017" s="13"/>
      <c r="L1017" s="13">
        <f>dados!I932/100</f>
        <v>0.13449999999999998</v>
      </c>
      <c r="M1017" s="13">
        <f>dados!J932/100</f>
        <v>0.1545</v>
      </c>
      <c r="N1017" s="13">
        <f>dados!K932/100</f>
        <v>0.18</v>
      </c>
      <c r="O1017" s="13">
        <f>dados!L932/100</f>
        <v>0</v>
      </c>
      <c r="P1017" s="12" t="str">
        <f>LEFT(Tabela2[[#This Row],[Código]],2)</f>
        <v>28</v>
      </c>
    </row>
    <row r="1018" spans="2:16" ht="15" customHeight="1" x14ac:dyDescent="0.25">
      <c r="B1018" s="31" t="str">
        <f>IF(Tabela2[[#This Row],[Tipo]] = 0,LOOKUP(Tabela2[[#This Row],[RESUMO]],Tabela3[Grupo],Tabela3[Meus produtos]),VLOOKUP(Tabela2[[#This Row],[Código]],Tabela4[[Código NBS/LC116]:[Meus serviços]],3,0))</f>
        <v>Não</v>
      </c>
      <c r="C1018" t="str">
        <f>IF(E1018=0,TEXT(dados!A933,"00000000"),IF(E1018=2,TEXT(dados!A933,"0000"),TEXT(dados!A933,"#")))</f>
        <v>28129000</v>
      </c>
      <c r="D1018" t="str">
        <f>IF(dados!B933=0,"",dados!B933)</f>
        <v/>
      </c>
      <c r="E1018">
        <f>dados!C933</f>
        <v>0</v>
      </c>
      <c r="F1018" t="str">
        <f>dados!D933</f>
        <v>Outs.halogenetos,oxialogenetos dos elem.n/metalicos</v>
      </c>
      <c r="G1018"/>
      <c r="H1018"/>
      <c r="I1018"/>
      <c r="J1018"/>
      <c r="K1018" s="13"/>
      <c r="L1018" s="13">
        <f>dados!I933/100</f>
        <v>0.13449999999999998</v>
      </c>
      <c r="M1018" s="13">
        <f>dados!J933/100</f>
        <v>0.1545</v>
      </c>
      <c r="N1018" s="13">
        <f>dados!K933/100</f>
        <v>0.18</v>
      </c>
      <c r="O1018" s="13">
        <f>dados!L933/100</f>
        <v>0</v>
      </c>
      <c r="P1018" s="12" t="str">
        <f>LEFT(Tabela2[[#This Row],[Código]],2)</f>
        <v>28</v>
      </c>
    </row>
    <row r="1019" spans="2:16" ht="15" customHeight="1" x14ac:dyDescent="0.25">
      <c r="B1019" s="31" t="str">
        <f>IF(Tabela2[[#This Row],[Tipo]] = 0,LOOKUP(Tabela2[[#This Row],[RESUMO]],Tabela3[Grupo],Tabela3[Meus produtos]),VLOOKUP(Tabela2[[#This Row],[Código]],Tabela4[[Código NBS/LC116]:[Meus serviços]],3,0))</f>
        <v>Não</v>
      </c>
      <c r="C1019" t="str">
        <f>IF(E1019=0,TEXT(dados!A934,"00000000"),IF(E1019=2,TEXT(dados!A934,"0000"),TEXT(dados!A934,"#")))</f>
        <v>28131000</v>
      </c>
      <c r="D1019" t="str">
        <f>IF(dados!B934=0,"",dados!B934)</f>
        <v/>
      </c>
      <c r="E1019">
        <f>dados!C934</f>
        <v>0</v>
      </c>
      <c r="F1019" t="str">
        <f>dados!D934</f>
        <v>Dissulfeto de carbono</v>
      </c>
      <c r="G1019"/>
      <c r="H1019"/>
      <c r="I1019"/>
      <c r="J1019"/>
      <c r="K1019" s="13"/>
      <c r="L1019" s="13">
        <f>dados!I934/100</f>
        <v>0.13449999999999998</v>
      </c>
      <c r="M1019" s="13">
        <f>dados!J934/100</f>
        <v>0.16589999999999999</v>
      </c>
      <c r="N1019" s="13">
        <f>dados!K934/100</f>
        <v>0.18</v>
      </c>
      <c r="O1019" s="13">
        <f>dados!L934/100</f>
        <v>0</v>
      </c>
      <c r="P1019" s="12" t="str">
        <f>LEFT(Tabela2[[#This Row],[Código]],2)</f>
        <v>28</v>
      </c>
    </row>
    <row r="1020" spans="2:16" ht="15" customHeight="1" x14ac:dyDescent="0.25">
      <c r="B1020" s="31" t="str">
        <f>IF(Tabela2[[#This Row],[Tipo]] = 0,LOOKUP(Tabela2[[#This Row],[RESUMO]],Tabela3[Grupo],Tabela3[Meus produtos]),VLOOKUP(Tabela2[[#This Row],[Código]],Tabela4[[Código NBS/LC116]:[Meus serviços]],3,0))</f>
        <v>Não</v>
      </c>
      <c r="C1020" t="str">
        <f>IF(E1020=0,TEXT(dados!A935,"00000000"),IF(E1020=2,TEXT(dados!A935,"0000"),TEXT(dados!A935,"#")))</f>
        <v>28139010</v>
      </c>
      <c r="D1020" t="str">
        <f>IF(dados!B935=0,"",dados!B935)</f>
        <v/>
      </c>
      <c r="E1020">
        <f>dados!C935</f>
        <v>0</v>
      </c>
      <c r="F1020" t="str">
        <f>dados!D935</f>
        <v>Pentassulfeto de difosforo</v>
      </c>
      <c r="G1020"/>
      <c r="H1020"/>
      <c r="I1020"/>
      <c r="J1020"/>
      <c r="K1020" s="13"/>
      <c r="L1020" s="13">
        <f>dados!I935/100</f>
        <v>0.13449999999999998</v>
      </c>
      <c r="M1020" s="13">
        <f>dados!J935/100</f>
        <v>0.1545</v>
      </c>
      <c r="N1020" s="13">
        <f>dados!K935/100</f>
        <v>0.18</v>
      </c>
      <c r="O1020" s="13">
        <f>dados!L935/100</f>
        <v>0</v>
      </c>
      <c r="P1020" s="12" t="str">
        <f>LEFT(Tabela2[[#This Row],[Código]],2)</f>
        <v>28</v>
      </c>
    </row>
    <row r="1021" spans="2:16" ht="15" customHeight="1" x14ac:dyDescent="0.25">
      <c r="B1021" s="31" t="str">
        <f>IF(Tabela2[[#This Row],[Tipo]] = 0,LOOKUP(Tabela2[[#This Row],[RESUMO]],Tabela3[Grupo],Tabela3[Meus produtos]),VLOOKUP(Tabela2[[#This Row],[Código]],Tabela4[[Código NBS/LC116]:[Meus serviços]],3,0))</f>
        <v>Não</v>
      </c>
      <c r="C1021" t="str">
        <f>IF(E1021=0,TEXT(dados!A936,"00000000"),IF(E1021=2,TEXT(dados!A936,"0000"),TEXT(dados!A936,"#")))</f>
        <v>28139090</v>
      </c>
      <c r="D1021" t="str">
        <f>IF(dados!B936=0,"",dados!B936)</f>
        <v/>
      </c>
      <c r="E1021">
        <f>dados!C936</f>
        <v>0</v>
      </c>
      <c r="F1021" t="str">
        <f>dados!D936</f>
        <v>Outs.sulfetos dos elem.n/metals.e trissulf.fosforo com.</v>
      </c>
      <c r="G1021"/>
      <c r="H1021"/>
      <c r="I1021"/>
      <c r="J1021"/>
      <c r="K1021" s="13"/>
      <c r="L1021" s="13">
        <f>dados!I936/100</f>
        <v>0.13449999999999998</v>
      </c>
      <c r="M1021" s="13">
        <f>dados!J936/100</f>
        <v>0.1545</v>
      </c>
      <c r="N1021" s="13">
        <f>dados!K936/100</f>
        <v>0.18</v>
      </c>
      <c r="O1021" s="13">
        <f>dados!L936/100</f>
        <v>0</v>
      </c>
      <c r="P1021" s="12" t="str">
        <f>LEFT(Tabela2[[#This Row],[Código]],2)</f>
        <v>28</v>
      </c>
    </row>
    <row r="1022" spans="2:16" ht="15" customHeight="1" x14ac:dyDescent="0.25">
      <c r="B1022" s="31" t="str">
        <f>IF(Tabela2[[#This Row],[Tipo]] = 0,LOOKUP(Tabela2[[#This Row],[RESUMO]],Tabela3[Grupo],Tabela3[Meus produtos]),VLOOKUP(Tabela2[[#This Row],[Código]],Tabela4[[Código NBS/LC116]:[Meus serviços]],3,0))</f>
        <v>Não</v>
      </c>
      <c r="C1022" t="str">
        <f>IF(E1022=0,TEXT(dados!A937,"00000000"),IF(E1022=2,TEXT(dados!A937,"0000"),TEXT(dados!A937,"#")))</f>
        <v>28141000</v>
      </c>
      <c r="D1022" t="str">
        <f>IF(dados!B937=0,"",dados!B937)</f>
        <v/>
      </c>
      <c r="E1022">
        <f>dados!C937</f>
        <v>0</v>
      </c>
      <c r="F1022" t="str">
        <f>dados!D937</f>
        <v>Amoniaco anidro</v>
      </c>
      <c r="G1022"/>
      <c r="H1022"/>
      <c r="I1022"/>
      <c r="J1022"/>
      <c r="K1022" s="13"/>
      <c r="L1022" s="13">
        <f>dados!I937/100</f>
        <v>0.13449999999999998</v>
      </c>
      <c r="M1022" s="13">
        <f>dados!J937/100</f>
        <v>0.1593</v>
      </c>
      <c r="N1022" s="13">
        <f>dados!K937/100</f>
        <v>0.04</v>
      </c>
      <c r="O1022" s="13">
        <f>dados!L937/100</f>
        <v>0</v>
      </c>
      <c r="P1022" s="12" t="str">
        <f>LEFT(Tabela2[[#This Row],[Código]],2)</f>
        <v>28</v>
      </c>
    </row>
    <row r="1023" spans="2:16" ht="15" customHeight="1" x14ac:dyDescent="0.25">
      <c r="B1023" s="31" t="str">
        <f>IF(Tabela2[[#This Row],[Tipo]] = 0,LOOKUP(Tabela2[[#This Row],[RESUMO]],Tabela3[Grupo],Tabela3[Meus produtos]),VLOOKUP(Tabela2[[#This Row],[Código]],Tabela4[[Código NBS/LC116]:[Meus serviços]],3,0))</f>
        <v>Não</v>
      </c>
      <c r="C1023" t="str">
        <f>IF(E1023=0,TEXT(dados!A938,"00000000"),IF(E1023=2,TEXT(dados!A938,"0000"),TEXT(dados!A938,"#")))</f>
        <v>28142000</v>
      </c>
      <c r="D1023" t="str">
        <f>IF(dados!B938=0,"",dados!B938)</f>
        <v/>
      </c>
      <c r="E1023">
        <f>dados!C938</f>
        <v>0</v>
      </c>
      <c r="F1023" t="str">
        <f>dados!D938</f>
        <v>Amoniaco em solucao aquosa (amonia)</v>
      </c>
      <c r="G1023"/>
      <c r="H1023"/>
      <c r="I1023"/>
      <c r="J1023"/>
      <c r="K1023" s="13"/>
      <c r="L1023" s="13">
        <f>dados!I938/100</f>
        <v>0.13449999999999998</v>
      </c>
      <c r="M1023" s="13">
        <f>dados!J938/100</f>
        <v>0.18920000000000001</v>
      </c>
      <c r="N1023" s="13">
        <f>dados!K938/100</f>
        <v>0.04</v>
      </c>
      <c r="O1023" s="13">
        <f>dados!L938/100</f>
        <v>0</v>
      </c>
      <c r="P1023" s="12" t="str">
        <f>LEFT(Tabela2[[#This Row],[Código]],2)</f>
        <v>28</v>
      </c>
    </row>
    <row r="1024" spans="2:16" ht="15" customHeight="1" x14ac:dyDescent="0.25">
      <c r="B1024" s="31" t="str">
        <f>IF(Tabela2[[#This Row],[Tipo]] = 0,LOOKUP(Tabela2[[#This Row],[RESUMO]],Tabela3[Grupo],Tabela3[Meus produtos]),VLOOKUP(Tabela2[[#This Row],[Código]],Tabela4[[Código NBS/LC116]:[Meus serviços]],3,0))</f>
        <v>Não</v>
      </c>
      <c r="C1024" t="str">
        <f>IF(E1024=0,TEXT(dados!A939,"00000000"),IF(E1024=2,TEXT(dados!A939,"0000"),TEXT(dados!A939,"#")))</f>
        <v>28151100</v>
      </c>
      <c r="D1024" t="str">
        <f>IF(dados!B939=0,"",dados!B939)</f>
        <v/>
      </c>
      <c r="E1024">
        <f>dados!C939</f>
        <v>0</v>
      </c>
      <c r="F1024" t="str">
        <f>dados!D939</f>
        <v>Hidroxido de sodio (soda caustica) solido</v>
      </c>
      <c r="G1024"/>
      <c r="H1024"/>
      <c r="I1024"/>
      <c r="J1024"/>
      <c r="K1024" s="13"/>
      <c r="L1024" s="13">
        <f>dados!I939/100</f>
        <v>0.13449999999999998</v>
      </c>
      <c r="M1024" s="13">
        <f>dados!J939/100</f>
        <v>0.16370000000000001</v>
      </c>
      <c r="N1024" s="13">
        <f>dados!K939/100</f>
        <v>0.18</v>
      </c>
      <c r="O1024" s="13">
        <f>dados!L939/100</f>
        <v>0</v>
      </c>
      <c r="P1024" s="12" t="str">
        <f>LEFT(Tabela2[[#This Row],[Código]],2)</f>
        <v>28</v>
      </c>
    </row>
    <row r="1025" spans="2:16" ht="15" customHeight="1" x14ac:dyDescent="0.25">
      <c r="B1025" s="31" t="str">
        <f>IF(Tabela2[[#This Row],[Tipo]] = 0,LOOKUP(Tabela2[[#This Row],[RESUMO]],Tabela3[Grupo],Tabela3[Meus produtos]),VLOOKUP(Tabela2[[#This Row],[Código]],Tabela4[[Código NBS/LC116]:[Meus serviços]],3,0))</f>
        <v>Não</v>
      </c>
      <c r="C1025" t="str">
        <f>IF(E1025=0,TEXT(dados!A940,"00000000"),IF(E1025=2,TEXT(dados!A940,"0000"),TEXT(dados!A940,"#")))</f>
        <v>28151200</v>
      </c>
      <c r="D1025" t="str">
        <f>IF(dados!B940=0,"",dados!B940)</f>
        <v/>
      </c>
      <c r="E1025">
        <f>dados!C940</f>
        <v>0</v>
      </c>
      <c r="F1025" t="str">
        <f>dados!D940</f>
        <v>Hidroxido de sodio em sol.aquosa (lixivia soda caustica</v>
      </c>
      <c r="G1025"/>
      <c r="H1025"/>
      <c r="I1025"/>
      <c r="J1025"/>
      <c r="K1025" s="13"/>
      <c r="L1025" s="13">
        <f>dados!I940/100</f>
        <v>0.13449999999999998</v>
      </c>
      <c r="M1025" s="13">
        <f>dados!J940/100</f>
        <v>0.16370000000000001</v>
      </c>
      <c r="N1025" s="13">
        <f>dados!K940/100</f>
        <v>0.18</v>
      </c>
      <c r="O1025" s="13">
        <f>dados!L940/100</f>
        <v>0</v>
      </c>
      <c r="P1025" s="12" t="str">
        <f>LEFT(Tabela2[[#This Row],[Código]],2)</f>
        <v>28</v>
      </c>
    </row>
    <row r="1026" spans="2:16" ht="15" customHeight="1" x14ac:dyDescent="0.25">
      <c r="B1026" s="31" t="str">
        <f>IF(Tabela2[[#This Row],[Tipo]] = 0,LOOKUP(Tabela2[[#This Row],[RESUMO]],Tabela3[Grupo],Tabela3[Meus produtos]),VLOOKUP(Tabela2[[#This Row],[Código]],Tabela4[[Código NBS/LC116]:[Meus serviços]],3,0))</f>
        <v>Não</v>
      </c>
      <c r="C1026" t="str">
        <f>IF(E1026=0,TEXT(dados!A941,"00000000"),IF(E1026=2,TEXT(dados!A941,"0000"),TEXT(dados!A941,"#")))</f>
        <v>28152000</v>
      </c>
      <c r="D1026" t="str">
        <f>IF(dados!B941=0,"",dados!B941)</f>
        <v/>
      </c>
      <c r="E1026">
        <f>dados!C941</f>
        <v>0</v>
      </c>
      <c r="F1026" t="str">
        <f>dados!D941</f>
        <v>Hidroxido de potassio (potassa caustica)</v>
      </c>
      <c r="G1026"/>
      <c r="H1026"/>
      <c r="I1026"/>
      <c r="J1026"/>
      <c r="K1026" s="13"/>
      <c r="L1026" s="13">
        <f>dados!I941/100</f>
        <v>0.13449999999999998</v>
      </c>
      <c r="M1026" s="13">
        <f>dados!J941/100</f>
        <v>0.16149999999999998</v>
      </c>
      <c r="N1026" s="13">
        <f>dados!K941/100</f>
        <v>0.18</v>
      </c>
      <c r="O1026" s="13">
        <f>dados!L941/100</f>
        <v>0</v>
      </c>
      <c r="P1026" s="12" t="str">
        <f>LEFT(Tabela2[[#This Row],[Código]],2)</f>
        <v>28</v>
      </c>
    </row>
    <row r="1027" spans="2:16" ht="15" customHeight="1" x14ac:dyDescent="0.25">
      <c r="B1027" s="31" t="str">
        <f>IF(Tabela2[[#This Row],[Tipo]] = 0,LOOKUP(Tabela2[[#This Row],[RESUMO]],Tabela3[Grupo],Tabela3[Meus produtos]),VLOOKUP(Tabela2[[#This Row],[Código]],Tabela4[[Código NBS/LC116]:[Meus serviços]],3,0))</f>
        <v>Não</v>
      </c>
      <c r="C1027" t="str">
        <f>IF(E1027=0,TEXT(dados!A942,"00000000"),IF(E1027=2,TEXT(dados!A942,"0000"),TEXT(dados!A942,"#")))</f>
        <v>28153000</v>
      </c>
      <c r="D1027" t="str">
        <f>IF(dados!B942=0,"",dados!B942)</f>
        <v/>
      </c>
      <c r="E1027">
        <f>dados!C942</f>
        <v>0</v>
      </c>
      <c r="F1027" t="str">
        <f>dados!D942</f>
        <v>Peroxidos de sodio ou de potassio</v>
      </c>
      <c r="G1027"/>
      <c r="H1027"/>
      <c r="I1027"/>
      <c r="J1027"/>
      <c r="K1027" s="13"/>
      <c r="L1027" s="13">
        <f>dados!I942/100</f>
        <v>0.13449999999999998</v>
      </c>
      <c r="M1027" s="13">
        <f>dados!J942/100</f>
        <v>0.1545</v>
      </c>
      <c r="N1027" s="13">
        <f>dados!K942/100</f>
        <v>0.18</v>
      </c>
      <c r="O1027" s="13">
        <f>dados!L942/100</f>
        <v>0</v>
      </c>
      <c r="P1027" s="12" t="str">
        <f>LEFT(Tabela2[[#This Row],[Código]],2)</f>
        <v>28</v>
      </c>
    </row>
    <row r="1028" spans="2:16" ht="15" customHeight="1" x14ac:dyDescent="0.25">
      <c r="B1028" s="31" t="str">
        <f>IF(Tabela2[[#This Row],[Tipo]] = 0,LOOKUP(Tabela2[[#This Row],[RESUMO]],Tabela3[Grupo],Tabela3[Meus produtos]),VLOOKUP(Tabela2[[#This Row],[Código]],Tabela4[[Código NBS/LC116]:[Meus serviços]],3,0))</f>
        <v>Não</v>
      </c>
      <c r="C1028" t="str">
        <f>IF(E1028=0,TEXT(dados!A943,"00000000"),IF(E1028=2,TEXT(dados!A943,"0000"),TEXT(dados!A943,"#")))</f>
        <v>28161010</v>
      </c>
      <c r="D1028" t="str">
        <f>IF(dados!B943=0,"",dados!B943)</f>
        <v/>
      </c>
      <c r="E1028">
        <f>dados!C943</f>
        <v>0</v>
      </c>
      <c r="F1028" t="str">
        <f>dados!D943</f>
        <v>Hidroxido de magnesio</v>
      </c>
      <c r="G1028"/>
      <c r="H1028"/>
      <c r="I1028"/>
      <c r="J1028"/>
      <c r="K1028" s="13"/>
      <c r="L1028" s="13">
        <f>dados!I943/100</f>
        <v>0.13449999999999998</v>
      </c>
      <c r="M1028" s="13">
        <f>dados!J943/100</f>
        <v>0.16589999999999999</v>
      </c>
      <c r="N1028" s="13">
        <f>dados!K943/100</f>
        <v>0.18</v>
      </c>
      <c r="O1028" s="13">
        <f>dados!L943/100</f>
        <v>0</v>
      </c>
      <c r="P1028" s="12" t="str">
        <f>LEFT(Tabela2[[#This Row],[Código]],2)</f>
        <v>28</v>
      </c>
    </row>
    <row r="1029" spans="2:16" ht="15" customHeight="1" x14ac:dyDescent="0.25">
      <c r="B1029" s="31" t="str">
        <f>IF(Tabela2[[#This Row],[Tipo]] = 0,LOOKUP(Tabela2[[#This Row],[RESUMO]],Tabela3[Grupo],Tabela3[Meus produtos]),VLOOKUP(Tabela2[[#This Row],[Código]],Tabela4[[Código NBS/LC116]:[Meus serviços]],3,0))</f>
        <v>Não</v>
      </c>
      <c r="C1029" t="str">
        <f>IF(E1029=0,TEXT(dados!A944,"00000000"),IF(E1029=2,TEXT(dados!A944,"0000"),TEXT(dados!A944,"#")))</f>
        <v>28161020</v>
      </c>
      <c r="D1029" t="str">
        <f>IF(dados!B944=0,"",dados!B944)</f>
        <v/>
      </c>
      <c r="E1029">
        <f>dados!C944</f>
        <v>0</v>
      </c>
      <c r="F1029" t="str">
        <f>dados!D944</f>
        <v>Peroxido de magnesio</v>
      </c>
      <c r="G1029"/>
      <c r="H1029"/>
      <c r="I1029"/>
      <c r="J1029"/>
      <c r="K1029" s="13"/>
      <c r="L1029" s="13">
        <f>dados!I944/100</f>
        <v>0.13449999999999998</v>
      </c>
      <c r="M1029" s="13">
        <f>dados!J944/100</f>
        <v>0.1545</v>
      </c>
      <c r="N1029" s="13">
        <f>dados!K944/100</f>
        <v>0.18</v>
      </c>
      <c r="O1029" s="13">
        <f>dados!L944/100</f>
        <v>0</v>
      </c>
      <c r="P1029" s="12" t="str">
        <f>LEFT(Tabela2[[#This Row],[Código]],2)</f>
        <v>28</v>
      </c>
    </row>
    <row r="1030" spans="2:16" ht="15" customHeight="1" x14ac:dyDescent="0.25">
      <c r="B1030" s="31" t="str">
        <f>IF(Tabela2[[#This Row],[Tipo]] = 0,LOOKUP(Tabela2[[#This Row],[RESUMO]],Tabela3[Grupo],Tabela3[Meus produtos]),VLOOKUP(Tabela2[[#This Row],[Código]],Tabela4[[Código NBS/LC116]:[Meus serviços]],3,0))</f>
        <v>Não</v>
      </c>
      <c r="C1030" t="str">
        <f>IF(E1030=0,TEXT(dados!A945,"00000000"),IF(E1030=2,TEXT(dados!A945,"0000"),TEXT(dados!A945,"#")))</f>
        <v>28164010</v>
      </c>
      <c r="D1030" t="str">
        <f>IF(dados!B945=0,"",dados!B945)</f>
        <v/>
      </c>
      <c r="E1030">
        <f>dados!C945</f>
        <v>0</v>
      </c>
      <c r="F1030" t="str">
        <f>dados!D945</f>
        <v>Hidroxido de bario</v>
      </c>
      <c r="G1030"/>
      <c r="H1030"/>
      <c r="I1030"/>
      <c r="J1030"/>
      <c r="K1030" s="13"/>
      <c r="L1030" s="13">
        <f>dados!I945/100</f>
        <v>0.13449999999999998</v>
      </c>
      <c r="M1030" s="13">
        <f>dados!J945/100</f>
        <v>0.1545</v>
      </c>
      <c r="N1030" s="13">
        <f>dados!K945/100</f>
        <v>0.18</v>
      </c>
      <c r="O1030" s="13">
        <f>dados!L945/100</f>
        <v>0</v>
      </c>
      <c r="P1030" s="12" t="str">
        <f>LEFT(Tabela2[[#This Row],[Código]],2)</f>
        <v>28</v>
      </c>
    </row>
    <row r="1031" spans="2:16" ht="15" customHeight="1" x14ac:dyDescent="0.25">
      <c r="B1031" s="31" t="str">
        <f>IF(Tabela2[[#This Row],[Tipo]] = 0,LOOKUP(Tabela2[[#This Row],[RESUMO]],Tabela3[Grupo],Tabela3[Meus produtos]),VLOOKUP(Tabela2[[#This Row],[Código]],Tabela4[[Código NBS/LC116]:[Meus serviços]],3,0))</f>
        <v>Não</v>
      </c>
      <c r="C1031" t="str">
        <f>IF(E1031=0,TEXT(dados!A946,"00000000"),IF(E1031=2,TEXT(dados!A946,"0000"),TEXT(dados!A946,"#")))</f>
        <v>28164090</v>
      </c>
      <c r="D1031" t="str">
        <f>IF(dados!B946=0,"",dados!B946)</f>
        <v/>
      </c>
      <c r="E1031">
        <f>dados!C946</f>
        <v>0</v>
      </c>
      <c r="F1031" t="str">
        <f>dados!D946</f>
        <v>Oxido,hidroxido e peroxido de estroncio ou de bario</v>
      </c>
      <c r="G1031"/>
      <c r="H1031"/>
      <c r="I1031"/>
      <c r="J1031"/>
      <c r="K1031" s="13"/>
      <c r="L1031" s="13">
        <f>dados!I946/100</f>
        <v>0.13449999999999998</v>
      </c>
      <c r="M1031" s="13">
        <f>dados!J946/100</f>
        <v>0.1545</v>
      </c>
      <c r="N1031" s="13">
        <f>dados!K946/100</f>
        <v>0.18</v>
      </c>
      <c r="O1031" s="13">
        <f>dados!L946/100</f>
        <v>0</v>
      </c>
      <c r="P1031" s="12" t="str">
        <f>LEFT(Tabela2[[#This Row],[Código]],2)</f>
        <v>28</v>
      </c>
    </row>
    <row r="1032" spans="2:16" ht="15" customHeight="1" x14ac:dyDescent="0.25">
      <c r="B1032" s="31" t="str">
        <f>IF(Tabela2[[#This Row],[Tipo]] = 0,LOOKUP(Tabela2[[#This Row],[RESUMO]],Tabela3[Grupo],Tabela3[Meus produtos]),VLOOKUP(Tabela2[[#This Row],[Código]],Tabela4[[Código NBS/LC116]:[Meus serviços]],3,0))</f>
        <v>Não</v>
      </c>
      <c r="C1032" t="str">
        <f>IF(E1032=0,TEXT(dados!A947,"00000000"),IF(E1032=2,TEXT(dados!A947,"0000"),TEXT(dados!A947,"#")))</f>
        <v>28170010</v>
      </c>
      <c r="D1032" t="str">
        <f>IF(dados!B947=0,"",dados!B947)</f>
        <v/>
      </c>
      <c r="E1032">
        <f>dados!C947</f>
        <v>0</v>
      </c>
      <c r="F1032" t="str">
        <f>dados!D947</f>
        <v>Oxido de zinco (branco de zinco)</v>
      </c>
      <c r="G1032"/>
      <c r="H1032"/>
      <c r="I1032"/>
      <c r="J1032"/>
      <c r="K1032" s="13"/>
      <c r="L1032" s="13">
        <f>dados!I947/100</f>
        <v>0.13449999999999998</v>
      </c>
      <c r="M1032" s="13">
        <f>dados!J947/100</f>
        <v>0.16589999999999999</v>
      </c>
      <c r="N1032" s="13">
        <f>dados!K947/100</f>
        <v>0.18</v>
      </c>
      <c r="O1032" s="13">
        <f>dados!L947/100</f>
        <v>0</v>
      </c>
      <c r="P1032" s="12" t="str">
        <f>LEFT(Tabela2[[#This Row],[Código]],2)</f>
        <v>28</v>
      </c>
    </row>
    <row r="1033" spans="2:16" ht="15" customHeight="1" x14ac:dyDescent="0.25">
      <c r="B1033" s="31" t="str">
        <f>IF(Tabela2[[#This Row],[Tipo]] = 0,LOOKUP(Tabela2[[#This Row],[RESUMO]],Tabela3[Grupo],Tabela3[Meus produtos]),VLOOKUP(Tabela2[[#This Row],[Código]],Tabela4[[Código NBS/LC116]:[Meus serviços]],3,0))</f>
        <v>Não</v>
      </c>
      <c r="C1033" t="str">
        <f>IF(E1033=0,TEXT(dados!A948,"00000000"),IF(E1033=2,TEXT(dados!A948,"0000"),TEXT(dados!A948,"#")))</f>
        <v>28170020</v>
      </c>
      <c r="D1033" t="str">
        <f>IF(dados!B948=0,"",dados!B948)</f>
        <v/>
      </c>
      <c r="E1033">
        <f>dados!C948</f>
        <v>0</v>
      </c>
      <c r="F1033" t="str">
        <f>dados!D948</f>
        <v>Peroxido de zinco</v>
      </c>
      <c r="G1033"/>
      <c r="H1033"/>
      <c r="I1033"/>
      <c r="J1033"/>
      <c r="K1033" s="13"/>
      <c r="L1033" s="13">
        <f>dados!I948/100</f>
        <v>0.13449999999999998</v>
      </c>
      <c r="M1033" s="13">
        <f>dados!J948/100</f>
        <v>0.1545</v>
      </c>
      <c r="N1033" s="13">
        <f>dados!K948/100</f>
        <v>0.18</v>
      </c>
      <c r="O1033" s="13">
        <f>dados!L948/100</f>
        <v>0</v>
      </c>
      <c r="P1033" s="12" t="str">
        <f>LEFT(Tabela2[[#This Row],[Código]],2)</f>
        <v>28</v>
      </c>
    </row>
    <row r="1034" spans="2:16" ht="15" customHeight="1" x14ac:dyDescent="0.25">
      <c r="B1034" s="31" t="str">
        <f>IF(Tabela2[[#This Row],[Tipo]] = 0,LOOKUP(Tabela2[[#This Row],[RESUMO]],Tabela3[Grupo],Tabela3[Meus produtos]),VLOOKUP(Tabela2[[#This Row],[Código]],Tabela4[[Código NBS/LC116]:[Meus serviços]],3,0))</f>
        <v>Não</v>
      </c>
      <c r="C1034" t="str">
        <f>IF(E1034=0,TEXT(dados!A949,"00000000"),IF(E1034=2,TEXT(dados!A949,"0000"),TEXT(dados!A949,"#")))</f>
        <v>28181010</v>
      </c>
      <c r="D1034" t="str">
        <f>IF(dados!B949=0,"",dados!B949)</f>
        <v/>
      </c>
      <c r="E1034">
        <f>dados!C949</f>
        <v>0</v>
      </c>
      <c r="F1034" t="str">
        <f>dados!D949</f>
        <v>Corindo artificial,branco,de granulometria&lt;=63 microns</v>
      </c>
      <c r="G1034"/>
      <c r="H1034"/>
      <c r="I1034"/>
      <c r="J1034"/>
      <c r="K1034" s="13"/>
      <c r="L1034" s="13">
        <f>dados!I949/100</f>
        <v>0.13449999999999998</v>
      </c>
      <c r="M1034" s="13">
        <f>dados!J949/100</f>
        <v>0.1545</v>
      </c>
      <c r="N1034" s="13">
        <f>dados!K949/100</f>
        <v>0.18</v>
      </c>
      <c r="O1034" s="13">
        <f>dados!L949/100</f>
        <v>0</v>
      </c>
      <c r="P1034" s="12" t="str">
        <f>LEFT(Tabela2[[#This Row],[Código]],2)</f>
        <v>28</v>
      </c>
    </row>
    <row r="1035" spans="2:16" ht="15" customHeight="1" x14ac:dyDescent="0.25">
      <c r="B1035" s="31" t="str">
        <f>IF(Tabela2[[#This Row],[Tipo]] = 0,LOOKUP(Tabela2[[#This Row],[RESUMO]],Tabela3[Grupo],Tabela3[Meus produtos]),VLOOKUP(Tabela2[[#This Row],[Código]],Tabela4[[Código NBS/LC116]:[Meus serviços]],3,0))</f>
        <v>Não</v>
      </c>
      <c r="C1035" t="str">
        <f>IF(E1035=0,TEXT(dados!A950,"00000000"),IF(E1035=2,TEXT(dados!A950,"0000"),TEXT(dados!A950,"#")))</f>
        <v>28181090</v>
      </c>
      <c r="D1035" t="str">
        <f>IF(dados!B950=0,"",dados!B950)</f>
        <v/>
      </c>
      <c r="E1035">
        <f>dados!C950</f>
        <v>0</v>
      </c>
      <c r="F1035" t="str">
        <f>dados!D950</f>
        <v>Outs.corindos artificiais,quimicamente definido ou nao</v>
      </c>
      <c r="G1035"/>
      <c r="H1035"/>
      <c r="I1035"/>
      <c r="J1035"/>
      <c r="K1035" s="13"/>
      <c r="L1035" s="13">
        <f>dados!I950/100</f>
        <v>0.13449999999999998</v>
      </c>
      <c r="M1035" s="13">
        <f>dados!J950/100</f>
        <v>0.1545</v>
      </c>
      <c r="N1035" s="13">
        <f>dados!K950/100</f>
        <v>0.18</v>
      </c>
      <c r="O1035" s="13">
        <f>dados!L950/100</f>
        <v>0</v>
      </c>
      <c r="P1035" s="12" t="str">
        <f>LEFT(Tabela2[[#This Row],[Código]],2)</f>
        <v>28</v>
      </c>
    </row>
    <row r="1036" spans="2:16" ht="15" customHeight="1" x14ac:dyDescent="0.25">
      <c r="B1036" s="31" t="str">
        <f>IF(Tabela2[[#This Row],[Tipo]] = 0,LOOKUP(Tabela2[[#This Row],[RESUMO]],Tabela3[Grupo],Tabela3[Meus produtos]),VLOOKUP(Tabela2[[#This Row],[Código]],Tabela4[[Código NBS/LC116]:[Meus serviços]],3,0))</f>
        <v>Não</v>
      </c>
      <c r="C1036" t="str">
        <f>IF(E1036=0,TEXT(dados!A951,"00000000"),IF(E1036=2,TEXT(dados!A951,"0000"),TEXT(dados!A951,"#")))</f>
        <v>28182010</v>
      </c>
      <c r="D1036" t="str">
        <f>IF(dados!B951=0,"",dados!B951)</f>
        <v/>
      </c>
      <c r="E1036">
        <f>dados!C951</f>
        <v>0</v>
      </c>
      <c r="F1036" t="str">
        <f>dados!D951</f>
        <v>Alumina calcinada</v>
      </c>
      <c r="G1036"/>
      <c r="H1036"/>
      <c r="I1036"/>
      <c r="J1036"/>
      <c r="K1036" s="13"/>
      <c r="L1036" s="13">
        <f>dados!I951/100</f>
        <v>0.13449999999999998</v>
      </c>
      <c r="M1036" s="13">
        <f>dados!J951/100</f>
        <v>0.1545</v>
      </c>
      <c r="N1036" s="13">
        <f>dados!K951/100</f>
        <v>0.18</v>
      </c>
      <c r="O1036" s="13">
        <f>dados!L951/100</f>
        <v>0</v>
      </c>
      <c r="P1036" s="12" t="str">
        <f>LEFT(Tabela2[[#This Row],[Código]],2)</f>
        <v>28</v>
      </c>
    </row>
    <row r="1037" spans="2:16" ht="15" customHeight="1" x14ac:dyDescent="0.25">
      <c r="B1037" s="31" t="str">
        <f>IF(Tabela2[[#This Row],[Tipo]] = 0,LOOKUP(Tabela2[[#This Row],[RESUMO]],Tabela3[Grupo],Tabela3[Meus produtos]),VLOOKUP(Tabela2[[#This Row],[Código]],Tabela4[[Código NBS/LC116]:[Meus serviços]],3,0))</f>
        <v>Não</v>
      </c>
      <c r="C1037" t="str">
        <f>IF(E1037=0,TEXT(dados!A952,"00000000"),IF(E1037=2,TEXT(dados!A952,"0000"),TEXT(dados!A952,"#")))</f>
        <v>28182090</v>
      </c>
      <c r="D1037" t="str">
        <f>IF(dados!B952=0,"",dados!B952)</f>
        <v/>
      </c>
      <c r="E1037">
        <f>dados!C952</f>
        <v>0</v>
      </c>
      <c r="F1037" t="str">
        <f>dados!D952</f>
        <v>Outros oxidos de aluminio</v>
      </c>
      <c r="G1037"/>
      <c r="H1037"/>
      <c r="I1037"/>
      <c r="J1037"/>
      <c r="K1037" s="13"/>
      <c r="L1037" s="13">
        <f>dados!I952/100</f>
        <v>0.13449999999999998</v>
      </c>
      <c r="M1037" s="13">
        <f>dados!J952/100</f>
        <v>0.1545</v>
      </c>
      <c r="N1037" s="13">
        <f>dados!K952/100</f>
        <v>0.18</v>
      </c>
      <c r="O1037" s="13">
        <f>dados!L952/100</f>
        <v>0</v>
      </c>
      <c r="P1037" s="12" t="str">
        <f>LEFT(Tabela2[[#This Row],[Código]],2)</f>
        <v>28</v>
      </c>
    </row>
    <row r="1038" spans="2:16" ht="15" customHeight="1" x14ac:dyDescent="0.25">
      <c r="B1038" s="31" t="str">
        <f>IF(Tabela2[[#This Row],[Tipo]] = 0,LOOKUP(Tabela2[[#This Row],[RESUMO]],Tabela3[Grupo],Tabela3[Meus produtos]),VLOOKUP(Tabela2[[#This Row],[Código]],Tabela4[[Código NBS/LC116]:[Meus serviços]],3,0))</f>
        <v>Não</v>
      </c>
      <c r="C1038" t="str">
        <f>IF(E1038=0,TEXT(dados!A953,"00000000"),IF(E1038=2,TEXT(dados!A953,"0000"),TEXT(dados!A953,"#")))</f>
        <v>28183000</v>
      </c>
      <c r="D1038" t="str">
        <f>IF(dados!B953=0,"",dados!B953)</f>
        <v/>
      </c>
      <c r="E1038">
        <f>dados!C953</f>
        <v>0</v>
      </c>
      <c r="F1038" t="str">
        <f>dados!D953</f>
        <v>Hidroxido de aluminio</v>
      </c>
      <c r="G1038"/>
      <c r="H1038"/>
      <c r="I1038"/>
      <c r="J1038"/>
      <c r="K1038" s="13"/>
      <c r="L1038" s="13">
        <f>dados!I953/100</f>
        <v>0.13449999999999998</v>
      </c>
      <c r="M1038" s="13">
        <f>dados!J953/100</f>
        <v>0.1545</v>
      </c>
      <c r="N1038" s="13">
        <f>dados!K953/100</f>
        <v>0.18</v>
      </c>
      <c r="O1038" s="13">
        <f>dados!L953/100</f>
        <v>0</v>
      </c>
      <c r="P1038" s="12" t="str">
        <f>LEFT(Tabela2[[#This Row],[Código]],2)</f>
        <v>28</v>
      </c>
    </row>
    <row r="1039" spans="2:16" ht="15" customHeight="1" x14ac:dyDescent="0.25">
      <c r="B1039" s="31" t="str">
        <f>IF(Tabela2[[#This Row],[Tipo]] = 0,LOOKUP(Tabela2[[#This Row],[RESUMO]],Tabela3[Grupo],Tabela3[Meus produtos]),VLOOKUP(Tabela2[[#This Row],[Código]],Tabela4[[Código NBS/LC116]:[Meus serviços]],3,0))</f>
        <v>Não</v>
      </c>
      <c r="C1039" t="str">
        <f>IF(E1039=0,TEXT(dados!A954,"00000000"),IF(E1039=2,TEXT(dados!A954,"0000"),TEXT(dados!A954,"#")))</f>
        <v>28191000</v>
      </c>
      <c r="D1039" t="str">
        <f>IF(dados!B954=0,"",dados!B954)</f>
        <v/>
      </c>
      <c r="E1039">
        <f>dados!C954</f>
        <v>0</v>
      </c>
      <c r="F1039" t="str">
        <f>dados!D954</f>
        <v>Trioxido de cromo</v>
      </c>
      <c r="G1039"/>
      <c r="H1039"/>
      <c r="I1039"/>
      <c r="J1039"/>
      <c r="K1039" s="13"/>
      <c r="L1039" s="13">
        <f>dados!I954/100</f>
        <v>0.13449999999999998</v>
      </c>
      <c r="M1039" s="13">
        <f>dados!J954/100</f>
        <v>0.16589999999999999</v>
      </c>
      <c r="N1039" s="13">
        <f>dados!K954/100</f>
        <v>0.18</v>
      </c>
      <c r="O1039" s="13">
        <f>dados!L954/100</f>
        <v>0</v>
      </c>
      <c r="P1039" s="12" t="str">
        <f>LEFT(Tabela2[[#This Row],[Código]],2)</f>
        <v>28</v>
      </c>
    </row>
    <row r="1040" spans="2:16" ht="15" customHeight="1" x14ac:dyDescent="0.25">
      <c r="B1040" s="31" t="str">
        <f>IF(Tabela2[[#This Row],[Tipo]] = 0,LOOKUP(Tabela2[[#This Row],[RESUMO]],Tabela3[Grupo],Tabela3[Meus produtos]),VLOOKUP(Tabela2[[#This Row],[Código]],Tabela4[[Código NBS/LC116]:[Meus serviços]],3,0))</f>
        <v>Não</v>
      </c>
      <c r="C1040" t="str">
        <f>IF(E1040=0,TEXT(dados!A955,"00000000"),IF(E1040=2,TEXT(dados!A955,"0000"),TEXT(dados!A955,"#")))</f>
        <v>28199010</v>
      </c>
      <c r="D1040" t="str">
        <f>IF(dados!B955=0,"",dados!B955)</f>
        <v/>
      </c>
      <c r="E1040">
        <f>dados!C955</f>
        <v>0</v>
      </c>
      <c r="F1040" t="str">
        <f>dados!D955</f>
        <v>Oxidos de cromo</v>
      </c>
      <c r="G1040"/>
      <c r="H1040"/>
      <c r="I1040"/>
      <c r="J1040"/>
      <c r="K1040" s="13"/>
      <c r="L1040" s="13">
        <f>dados!I955/100</f>
        <v>0.13449999999999998</v>
      </c>
      <c r="M1040" s="13">
        <f>dados!J955/100</f>
        <v>0.1545</v>
      </c>
      <c r="N1040" s="13">
        <f>dados!K955/100</f>
        <v>0.18</v>
      </c>
      <c r="O1040" s="13">
        <f>dados!L955/100</f>
        <v>0</v>
      </c>
      <c r="P1040" s="12" t="str">
        <f>LEFT(Tabela2[[#This Row],[Código]],2)</f>
        <v>28</v>
      </c>
    </row>
    <row r="1041" spans="2:16" ht="15" customHeight="1" x14ac:dyDescent="0.25">
      <c r="B1041" s="31" t="str">
        <f>IF(Tabela2[[#This Row],[Tipo]] = 0,LOOKUP(Tabela2[[#This Row],[RESUMO]],Tabela3[Grupo],Tabela3[Meus produtos]),VLOOKUP(Tabela2[[#This Row],[Código]],Tabela4[[Código NBS/LC116]:[Meus serviços]],3,0))</f>
        <v>Não</v>
      </c>
      <c r="C1041" t="str">
        <f>IF(E1041=0,TEXT(dados!A956,"00000000"),IF(E1041=2,TEXT(dados!A956,"0000"),TEXT(dados!A956,"#")))</f>
        <v>28199020</v>
      </c>
      <c r="D1041" t="str">
        <f>IF(dados!B956=0,"",dados!B956)</f>
        <v/>
      </c>
      <c r="E1041">
        <f>dados!C956</f>
        <v>0</v>
      </c>
      <c r="F1041" t="str">
        <f>dados!D956</f>
        <v>Hidroxidos de cromo</v>
      </c>
      <c r="G1041"/>
      <c r="H1041"/>
      <c r="I1041"/>
      <c r="J1041"/>
      <c r="K1041" s="13"/>
      <c r="L1041" s="13">
        <f>dados!I956/100</f>
        <v>0.13449999999999998</v>
      </c>
      <c r="M1041" s="13">
        <f>dados!J956/100</f>
        <v>0.1545</v>
      </c>
      <c r="N1041" s="13">
        <f>dados!K956/100</f>
        <v>0.18</v>
      </c>
      <c r="O1041" s="13">
        <f>dados!L956/100</f>
        <v>0</v>
      </c>
      <c r="P1041" s="12" t="str">
        <f>LEFT(Tabela2[[#This Row],[Código]],2)</f>
        <v>28</v>
      </c>
    </row>
    <row r="1042" spans="2:16" ht="15" customHeight="1" x14ac:dyDescent="0.25">
      <c r="B1042" s="31" t="str">
        <f>IF(Tabela2[[#This Row],[Tipo]] = 0,LOOKUP(Tabela2[[#This Row],[RESUMO]],Tabela3[Grupo],Tabela3[Meus produtos]),VLOOKUP(Tabela2[[#This Row],[Código]],Tabela4[[Código NBS/LC116]:[Meus serviços]],3,0))</f>
        <v>Não</v>
      </c>
      <c r="C1042" t="str">
        <f>IF(E1042=0,TEXT(dados!A957,"00000000"),IF(E1042=2,TEXT(dados!A957,"0000"),TEXT(dados!A957,"#")))</f>
        <v>28201010</v>
      </c>
      <c r="D1042" t="str">
        <f>IF(dados!B957=0,"",dados!B957)</f>
        <v/>
      </c>
      <c r="E1042">
        <f>dados!C957</f>
        <v>0</v>
      </c>
      <c r="F1042" t="str">
        <f>dados!D957</f>
        <v xml:space="preserve">Produtos quimicos inorganicos compostos inorganicos ou organicos de metais preciosos de elementos radioativos de metais das terras raras ou de isotopos oxidos de manganes com um teor de Mno 2 igual ou superior a 91 em peso manganes eletrolitico </v>
      </c>
      <c r="G1042"/>
      <c r="H1042"/>
      <c r="I1042"/>
      <c r="J1042"/>
      <c r="K1042" s="13"/>
      <c r="L1042" s="13">
        <f>dados!I957/100</f>
        <v>0.13449999999999998</v>
      </c>
      <c r="M1042" s="13">
        <f>dados!J957/100</f>
        <v>0.1545</v>
      </c>
      <c r="N1042" s="13">
        <f>dados!K957/100</f>
        <v>0.18</v>
      </c>
      <c r="O1042" s="13">
        <f>dados!L957/100</f>
        <v>0</v>
      </c>
      <c r="P1042" s="12" t="str">
        <f>LEFT(Tabela2[[#This Row],[Código]],2)</f>
        <v>28</v>
      </c>
    </row>
    <row r="1043" spans="2:16" ht="15" customHeight="1" x14ac:dyDescent="0.25">
      <c r="B1043" s="31" t="str">
        <f>IF(Tabela2[[#This Row],[Tipo]] = 0,LOOKUP(Tabela2[[#This Row],[RESUMO]],Tabela3[Grupo],Tabela3[Meus produtos]),VLOOKUP(Tabela2[[#This Row],[Código]],Tabela4[[Código NBS/LC116]:[Meus serviços]],3,0))</f>
        <v>Não</v>
      </c>
      <c r="C1043" t="str">
        <f>IF(E1043=0,TEXT(dados!A958,"00000000"),IF(E1043=2,TEXT(dados!A958,"0000"),TEXT(dados!A958,"#")))</f>
        <v>28201090</v>
      </c>
      <c r="D1043" t="str">
        <f>IF(dados!B958=0,"",dados!B958)</f>
        <v/>
      </c>
      <c r="E1043">
        <f>dados!C958</f>
        <v>0</v>
      </c>
      <c r="F1043" t="str">
        <f>dados!D958</f>
        <v>Produtos quimicos inorganicos compostos inorganicos ou organicos de metais preciosos de elementos radioativos de metais das terras raras ou de isotopos oxidos de manganes outros</v>
      </c>
      <c r="G1043"/>
      <c r="H1043"/>
      <c r="I1043"/>
      <c r="J1043"/>
      <c r="K1043" s="13"/>
      <c r="L1043" s="13">
        <f>dados!I958/100</f>
        <v>0.13449999999999998</v>
      </c>
      <c r="M1043" s="13">
        <f>dados!J958/100</f>
        <v>0.16589999999999999</v>
      </c>
      <c r="N1043" s="13">
        <f>dados!K958/100</f>
        <v>0.18</v>
      </c>
      <c r="O1043" s="13">
        <f>dados!L958/100</f>
        <v>0</v>
      </c>
      <c r="P1043" s="12" t="str">
        <f>LEFT(Tabela2[[#This Row],[Código]],2)</f>
        <v>28</v>
      </c>
    </row>
    <row r="1044" spans="2:16" ht="15" customHeight="1" x14ac:dyDescent="0.25">
      <c r="B1044" s="31" t="str">
        <f>IF(Tabela2[[#This Row],[Tipo]] = 0,LOOKUP(Tabela2[[#This Row],[RESUMO]],Tabela3[Grupo],Tabela3[Meus produtos]),VLOOKUP(Tabela2[[#This Row],[Código]],Tabela4[[Código NBS/LC116]:[Meus serviços]],3,0))</f>
        <v>Não</v>
      </c>
      <c r="C1044" t="str">
        <f>IF(E1044=0,TEXT(dados!A959,"00000000"),IF(E1044=2,TEXT(dados!A959,"0000"),TEXT(dados!A959,"#")))</f>
        <v>28209010</v>
      </c>
      <c r="D1044" t="str">
        <f>IF(dados!B959=0,"",dados!B959)</f>
        <v/>
      </c>
      <c r="E1044">
        <f>dados!C959</f>
        <v>0</v>
      </c>
      <c r="F1044" t="str">
        <f>dados!D959</f>
        <v>Oxido manganoso</v>
      </c>
      <c r="G1044"/>
      <c r="H1044"/>
      <c r="I1044"/>
      <c r="J1044"/>
      <c r="K1044" s="13"/>
      <c r="L1044" s="13">
        <f>dados!I959/100</f>
        <v>0.13449999999999998</v>
      </c>
      <c r="M1044" s="13">
        <f>dados!J959/100</f>
        <v>0.16589999999999999</v>
      </c>
      <c r="N1044" s="13">
        <f>dados!K959/100</f>
        <v>0.18</v>
      </c>
      <c r="O1044" s="13">
        <f>dados!L959/100</f>
        <v>0</v>
      </c>
      <c r="P1044" s="12" t="str">
        <f>LEFT(Tabela2[[#This Row],[Código]],2)</f>
        <v>28</v>
      </c>
    </row>
    <row r="1045" spans="2:16" ht="15" customHeight="1" x14ac:dyDescent="0.25">
      <c r="B1045" s="31" t="str">
        <f>IF(Tabela2[[#This Row],[Tipo]] = 0,LOOKUP(Tabela2[[#This Row],[RESUMO]],Tabela3[Grupo],Tabela3[Meus produtos]),VLOOKUP(Tabela2[[#This Row],[Código]],Tabela4[[Código NBS/LC116]:[Meus serviços]],3,0))</f>
        <v>Não</v>
      </c>
      <c r="C1045" t="str">
        <f>IF(E1045=0,TEXT(dados!A960,"00000000"),IF(E1045=2,TEXT(dados!A960,"0000"),TEXT(dados!A960,"#")))</f>
        <v>28209020</v>
      </c>
      <c r="D1045" t="str">
        <f>IF(dados!B960=0,"",dados!B960)</f>
        <v/>
      </c>
      <c r="E1045">
        <f>dados!C960</f>
        <v>0</v>
      </c>
      <c r="F1045" t="str">
        <f>dados!D960</f>
        <v>Trioxido de dimanganes (sesquioxido de manganes)</v>
      </c>
      <c r="G1045"/>
      <c r="H1045"/>
      <c r="I1045"/>
      <c r="J1045"/>
      <c r="K1045" s="13"/>
      <c r="L1045" s="13">
        <f>dados!I960/100</f>
        <v>0.13449999999999998</v>
      </c>
      <c r="M1045" s="13">
        <f>dados!J960/100</f>
        <v>0.1545</v>
      </c>
      <c r="N1045" s="13">
        <f>dados!K960/100</f>
        <v>0.18</v>
      </c>
      <c r="O1045" s="13">
        <f>dados!L960/100</f>
        <v>0</v>
      </c>
      <c r="P1045" s="12" t="str">
        <f>LEFT(Tabela2[[#This Row],[Código]],2)</f>
        <v>28</v>
      </c>
    </row>
    <row r="1046" spans="2:16" ht="15" customHeight="1" x14ac:dyDescent="0.25">
      <c r="B1046" s="31" t="str">
        <f>IF(Tabela2[[#This Row],[Tipo]] = 0,LOOKUP(Tabela2[[#This Row],[RESUMO]],Tabela3[Grupo],Tabela3[Meus produtos]),VLOOKUP(Tabela2[[#This Row],[Código]],Tabela4[[Código NBS/LC116]:[Meus serviços]],3,0))</f>
        <v>Não</v>
      </c>
      <c r="C1046" t="str">
        <f>IF(E1046=0,TEXT(dados!A961,"00000000"),IF(E1046=2,TEXT(dados!A961,"0000"),TEXT(dados!A961,"#")))</f>
        <v>28209030</v>
      </c>
      <c r="D1046" t="str">
        <f>IF(dados!B961=0,"",dados!B961)</f>
        <v/>
      </c>
      <c r="E1046">
        <f>dados!C961</f>
        <v>0</v>
      </c>
      <c r="F1046" t="str">
        <f>dados!D961</f>
        <v>Tetraoxido de trimanganes (oxido salino de manganes)</v>
      </c>
      <c r="G1046"/>
      <c r="H1046"/>
      <c r="I1046"/>
      <c r="J1046"/>
      <c r="K1046" s="13"/>
      <c r="L1046" s="13">
        <f>dados!I961/100</f>
        <v>0.13449999999999998</v>
      </c>
      <c r="M1046" s="13">
        <f>dados!J961/100</f>
        <v>0.16589999999999999</v>
      </c>
      <c r="N1046" s="13">
        <f>dados!K961/100</f>
        <v>0.18</v>
      </c>
      <c r="O1046" s="13">
        <f>dados!L961/100</f>
        <v>0</v>
      </c>
      <c r="P1046" s="12" t="str">
        <f>LEFT(Tabela2[[#This Row],[Código]],2)</f>
        <v>28</v>
      </c>
    </row>
    <row r="1047" spans="2:16" ht="15" customHeight="1" x14ac:dyDescent="0.25">
      <c r="B1047" s="31" t="str">
        <f>IF(Tabela2[[#This Row],[Tipo]] = 0,LOOKUP(Tabela2[[#This Row],[RESUMO]],Tabela3[Grupo],Tabela3[Meus produtos]),VLOOKUP(Tabela2[[#This Row],[Código]],Tabela4[[Código NBS/LC116]:[Meus serviços]],3,0))</f>
        <v>Não</v>
      </c>
      <c r="C1047" t="str">
        <f>IF(E1047=0,TEXT(dados!A962,"00000000"),IF(E1047=2,TEXT(dados!A962,"0000"),TEXT(dados!A962,"#")))</f>
        <v>28209040</v>
      </c>
      <c r="D1047" t="str">
        <f>IF(dados!B962=0,"",dados!B962)</f>
        <v/>
      </c>
      <c r="E1047">
        <f>dados!C962</f>
        <v>0</v>
      </c>
      <c r="F1047" t="str">
        <f>dados!D962</f>
        <v>Heptaoxido de dimanganes (anidrido permanganico)</v>
      </c>
      <c r="G1047"/>
      <c r="H1047"/>
      <c r="I1047"/>
      <c r="J1047"/>
      <c r="K1047" s="13"/>
      <c r="L1047" s="13">
        <f>dados!I962/100</f>
        <v>0.13449999999999998</v>
      </c>
      <c r="M1047" s="13">
        <f>dados!J962/100</f>
        <v>0.1545</v>
      </c>
      <c r="N1047" s="13">
        <f>dados!K962/100</f>
        <v>0.18</v>
      </c>
      <c r="O1047" s="13">
        <f>dados!L962/100</f>
        <v>0</v>
      </c>
      <c r="P1047" s="12" t="str">
        <f>LEFT(Tabela2[[#This Row],[Código]],2)</f>
        <v>28</v>
      </c>
    </row>
    <row r="1048" spans="2:16" ht="15" customHeight="1" x14ac:dyDescent="0.25">
      <c r="B1048" s="31" t="str">
        <f>IF(Tabela2[[#This Row],[Tipo]] = 0,LOOKUP(Tabela2[[#This Row],[RESUMO]],Tabela3[Grupo],Tabela3[Meus produtos]),VLOOKUP(Tabela2[[#This Row],[Código]],Tabela4[[Código NBS/LC116]:[Meus serviços]],3,0))</f>
        <v>Não</v>
      </c>
      <c r="C1048" t="str">
        <f>IF(E1048=0,TEXT(dados!A963,"00000000"),IF(E1048=2,TEXT(dados!A963,"0000"),TEXT(dados!A963,"#")))</f>
        <v>28211011</v>
      </c>
      <c r="D1048" t="str">
        <f>IF(dados!B963=0,"",dados!B963)</f>
        <v/>
      </c>
      <c r="E1048">
        <f>dados!C963</f>
        <v>0</v>
      </c>
      <c r="F1048" t="str">
        <f>dados!D963</f>
        <v>Oxido ferrico com teor em peso&gt;=85% de fe2o3</v>
      </c>
      <c r="G1048"/>
      <c r="H1048"/>
      <c r="I1048"/>
      <c r="J1048"/>
      <c r="K1048" s="13"/>
      <c r="L1048" s="13">
        <f>dados!I963/100</f>
        <v>0.13449999999999998</v>
      </c>
      <c r="M1048" s="13">
        <f>dados!J963/100</f>
        <v>0.23710000000000001</v>
      </c>
      <c r="N1048" s="13">
        <f>dados!K963/100</f>
        <v>0.18</v>
      </c>
      <c r="O1048" s="13">
        <f>dados!L963/100</f>
        <v>0</v>
      </c>
      <c r="P1048" s="12" t="str">
        <f>LEFT(Tabela2[[#This Row],[Código]],2)</f>
        <v>28</v>
      </c>
    </row>
    <row r="1049" spans="2:16" ht="15" customHeight="1" x14ac:dyDescent="0.25">
      <c r="B1049" s="31" t="str">
        <f>IF(Tabela2[[#This Row],[Tipo]] = 0,LOOKUP(Tabela2[[#This Row],[RESUMO]],Tabela3[Grupo],Tabela3[Meus produtos]),VLOOKUP(Tabela2[[#This Row],[Código]],Tabela4[[Código NBS/LC116]:[Meus serviços]],3,0))</f>
        <v>Não</v>
      </c>
      <c r="C1049" t="str">
        <f>IF(E1049=0,TEXT(dados!A964,"00000000"),IF(E1049=2,TEXT(dados!A964,"0000"),TEXT(dados!A964,"#")))</f>
        <v>28211019</v>
      </c>
      <c r="D1049" t="str">
        <f>IF(dados!B964=0,"",dados!B964)</f>
        <v/>
      </c>
      <c r="E1049">
        <f>dados!C964</f>
        <v>0</v>
      </c>
      <c r="F1049" t="str">
        <f>dados!D964</f>
        <v>Outros oxidos ferricos</v>
      </c>
      <c r="G1049"/>
      <c r="H1049"/>
      <c r="I1049"/>
      <c r="J1049"/>
      <c r="K1049" s="13"/>
      <c r="L1049" s="13">
        <f>dados!I964/100</f>
        <v>0.13449999999999998</v>
      </c>
      <c r="M1049" s="13">
        <f>dados!J964/100</f>
        <v>0.1545</v>
      </c>
      <c r="N1049" s="13">
        <f>dados!K964/100</f>
        <v>0.18</v>
      </c>
      <c r="O1049" s="13">
        <f>dados!L964/100</f>
        <v>0</v>
      </c>
      <c r="P1049" s="12" t="str">
        <f>LEFT(Tabela2[[#This Row],[Código]],2)</f>
        <v>28</v>
      </c>
    </row>
    <row r="1050" spans="2:16" ht="15" customHeight="1" x14ac:dyDescent="0.25">
      <c r="B1050" s="31" t="str">
        <f>IF(Tabela2[[#This Row],[Tipo]] = 0,LOOKUP(Tabela2[[#This Row],[RESUMO]],Tabela3[Grupo],Tabela3[Meus produtos]),VLOOKUP(Tabela2[[#This Row],[Código]],Tabela4[[Código NBS/LC116]:[Meus serviços]],3,0))</f>
        <v>Não</v>
      </c>
      <c r="C1050" t="str">
        <f>IF(E1050=0,TEXT(dados!A965,"00000000"),IF(E1050=2,TEXT(dados!A965,"0000"),TEXT(dados!A965,"#")))</f>
        <v>28211020</v>
      </c>
      <c r="D1050" t="str">
        <f>IF(dados!B965=0,"",dados!B965)</f>
        <v/>
      </c>
      <c r="E1050">
        <f>dados!C965</f>
        <v>0</v>
      </c>
      <c r="F1050" t="str">
        <f>dados!D965</f>
        <v>Oxido ferroso-ferrico (oxido magnetico de ferro)</v>
      </c>
      <c r="G1050"/>
      <c r="H1050"/>
      <c r="I1050"/>
      <c r="J1050"/>
      <c r="K1050" s="13"/>
      <c r="L1050" s="13">
        <f>dados!I965/100</f>
        <v>0.13449999999999998</v>
      </c>
      <c r="M1050" s="13">
        <f>dados!J965/100</f>
        <v>0.1545</v>
      </c>
      <c r="N1050" s="13">
        <f>dados!K965/100</f>
        <v>0.18</v>
      </c>
      <c r="O1050" s="13">
        <f>dados!L965/100</f>
        <v>0</v>
      </c>
      <c r="P1050" s="12" t="str">
        <f>LEFT(Tabela2[[#This Row],[Código]],2)</f>
        <v>28</v>
      </c>
    </row>
    <row r="1051" spans="2:16" ht="15" customHeight="1" x14ac:dyDescent="0.25">
      <c r="B1051" s="31" t="str">
        <f>IF(Tabela2[[#This Row],[Tipo]] = 0,LOOKUP(Tabela2[[#This Row],[RESUMO]],Tabela3[Grupo],Tabela3[Meus produtos]),VLOOKUP(Tabela2[[#This Row],[Código]],Tabela4[[Código NBS/LC116]:[Meus serviços]],3,0))</f>
        <v>Não</v>
      </c>
      <c r="C1051" t="str">
        <f>IF(E1051=0,TEXT(dados!A966,"00000000"),IF(E1051=2,TEXT(dados!A966,"0000"),TEXT(dados!A966,"#")))</f>
        <v>28211030</v>
      </c>
      <c r="D1051" t="str">
        <f>IF(dados!B966=0,"",dados!B966)</f>
        <v/>
      </c>
      <c r="E1051">
        <f>dados!C966</f>
        <v>0</v>
      </c>
      <c r="F1051" t="str">
        <f>dados!D966</f>
        <v>Hidroxidos de ferro</v>
      </c>
      <c r="G1051"/>
      <c r="H1051"/>
      <c r="I1051"/>
      <c r="J1051"/>
      <c r="K1051" s="13"/>
      <c r="L1051" s="13">
        <f>dados!I966/100</f>
        <v>0.13449999999999998</v>
      </c>
      <c r="M1051" s="13">
        <f>dados!J966/100</f>
        <v>0.23710000000000001</v>
      </c>
      <c r="N1051" s="13">
        <f>dados!K966/100</f>
        <v>0.18</v>
      </c>
      <c r="O1051" s="13">
        <f>dados!L966/100</f>
        <v>0</v>
      </c>
      <c r="P1051" s="12" t="str">
        <f>LEFT(Tabela2[[#This Row],[Código]],2)</f>
        <v>28</v>
      </c>
    </row>
    <row r="1052" spans="2:16" ht="15" customHeight="1" x14ac:dyDescent="0.25">
      <c r="B1052" s="31" t="str">
        <f>IF(Tabela2[[#This Row],[Tipo]] = 0,LOOKUP(Tabela2[[#This Row],[RESUMO]],Tabela3[Grupo],Tabela3[Meus produtos]),VLOOKUP(Tabela2[[#This Row],[Código]],Tabela4[[Código NBS/LC116]:[Meus serviços]],3,0))</f>
        <v>Não</v>
      </c>
      <c r="C1052" t="str">
        <f>IF(E1052=0,TEXT(dados!A967,"00000000"),IF(E1052=2,TEXT(dados!A967,"0000"),TEXT(dados!A967,"#")))</f>
        <v>28211090</v>
      </c>
      <c r="D1052" t="str">
        <f>IF(dados!B967=0,"",dados!B967)</f>
        <v/>
      </c>
      <c r="E1052">
        <f>dados!C967</f>
        <v>0</v>
      </c>
      <c r="F1052" t="str">
        <f>dados!D967</f>
        <v>Outros oxidos de ferro</v>
      </c>
      <c r="G1052"/>
      <c r="H1052"/>
      <c r="I1052"/>
      <c r="J1052"/>
      <c r="K1052" s="13"/>
      <c r="L1052" s="13">
        <f>dados!I967/100</f>
        <v>0.13449999999999998</v>
      </c>
      <c r="M1052" s="13">
        <f>dados!J967/100</f>
        <v>0.23710000000000001</v>
      </c>
      <c r="N1052" s="13">
        <f>dados!K967/100</f>
        <v>0.18</v>
      </c>
      <c r="O1052" s="13">
        <f>dados!L967/100</f>
        <v>0</v>
      </c>
      <c r="P1052" s="12" t="str">
        <f>LEFT(Tabela2[[#This Row],[Código]],2)</f>
        <v>28</v>
      </c>
    </row>
    <row r="1053" spans="2:16" ht="15" customHeight="1" x14ac:dyDescent="0.25">
      <c r="B1053" s="31" t="str">
        <f>IF(Tabela2[[#This Row],[Tipo]] = 0,LOOKUP(Tabela2[[#This Row],[RESUMO]],Tabela3[Grupo],Tabela3[Meus produtos]),VLOOKUP(Tabela2[[#This Row],[Código]],Tabela4[[Código NBS/LC116]:[Meus serviços]],3,0))</f>
        <v>Não</v>
      </c>
      <c r="C1053" t="str">
        <f>IF(E1053=0,TEXT(dados!A968,"00000000"),IF(E1053=2,TEXT(dados!A968,"0000"),TEXT(dados!A968,"#")))</f>
        <v>28212000</v>
      </c>
      <c r="D1053" t="str">
        <f>IF(dados!B968=0,"",dados!B968)</f>
        <v/>
      </c>
      <c r="E1053">
        <f>dados!C968</f>
        <v>0</v>
      </c>
      <c r="F1053" t="str">
        <f>dados!D968</f>
        <v>Terras corantes,peso&gt;=70% de ferro combinado,em fe2o3</v>
      </c>
      <c r="G1053"/>
      <c r="H1053"/>
      <c r="I1053"/>
      <c r="J1053"/>
      <c r="K1053" s="13"/>
      <c r="L1053" s="13">
        <f>dados!I968/100</f>
        <v>0.13449999999999998</v>
      </c>
      <c r="M1053" s="13">
        <f>dados!J968/100</f>
        <v>0.1545</v>
      </c>
      <c r="N1053" s="13">
        <f>dados!K968/100</f>
        <v>0.18</v>
      </c>
      <c r="O1053" s="13">
        <f>dados!L968/100</f>
        <v>0</v>
      </c>
      <c r="P1053" s="12" t="str">
        <f>LEFT(Tabela2[[#This Row],[Código]],2)</f>
        <v>28</v>
      </c>
    </row>
    <row r="1054" spans="2:16" ht="15" customHeight="1" x14ac:dyDescent="0.25">
      <c r="B1054" s="31" t="str">
        <f>IF(Tabela2[[#This Row],[Tipo]] = 0,LOOKUP(Tabela2[[#This Row],[RESUMO]],Tabela3[Grupo],Tabela3[Meus produtos]),VLOOKUP(Tabela2[[#This Row],[Código]],Tabela4[[Código NBS/LC116]:[Meus serviços]],3,0))</f>
        <v>Não</v>
      </c>
      <c r="C1054" t="str">
        <f>IF(E1054=0,TEXT(dados!A969,"00000000"),IF(E1054=2,TEXT(dados!A969,"0000"),TEXT(dados!A969,"#")))</f>
        <v>28220010</v>
      </c>
      <c r="D1054" t="str">
        <f>IF(dados!B969=0,"",dados!B969)</f>
        <v/>
      </c>
      <c r="E1054">
        <f>dados!C969</f>
        <v>0</v>
      </c>
      <c r="F1054" t="str">
        <f>dados!D969</f>
        <v>Tetraoxido de tricobalto (oxido salino de cobalto)</v>
      </c>
      <c r="G1054"/>
      <c r="H1054"/>
      <c r="I1054"/>
      <c r="J1054"/>
      <c r="K1054" s="13"/>
      <c r="L1054" s="13">
        <f>dados!I969/100</f>
        <v>0.13449999999999998</v>
      </c>
      <c r="M1054" s="13">
        <f>dados!J969/100</f>
        <v>0.1545</v>
      </c>
      <c r="N1054" s="13">
        <f>dados!K969/100</f>
        <v>0.18</v>
      </c>
      <c r="O1054" s="13">
        <f>dados!L969/100</f>
        <v>0</v>
      </c>
      <c r="P1054" s="12" t="str">
        <f>LEFT(Tabela2[[#This Row],[Código]],2)</f>
        <v>28</v>
      </c>
    </row>
    <row r="1055" spans="2:16" ht="15" customHeight="1" x14ac:dyDescent="0.25">
      <c r="B1055" s="31" t="str">
        <f>IF(Tabela2[[#This Row],[Tipo]] = 0,LOOKUP(Tabela2[[#This Row],[RESUMO]],Tabela3[Grupo],Tabela3[Meus produtos]),VLOOKUP(Tabela2[[#This Row],[Código]],Tabela4[[Código NBS/LC116]:[Meus serviços]],3,0))</f>
        <v>Não</v>
      </c>
      <c r="C1055" t="str">
        <f>IF(E1055=0,TEXT(dados!A970,"00000000"),IF(E1055=2,TEXT(dados!A970,"0000"),TEXT(dados!A970,"#")))</f>
        <v>28220090</v>
      </c>
      <c r="D1055" t="str">
        <f>IF(dados!B970=0,"",dados!B970)</f>
        <v/>
      </c>
      <c r="E1055">
        <f>dados!C970</f>
        <v>0</v>
      </c>
      <c r="F1055" t="str">
        <f>dados!D970</f>
        <v>Outs.oxidos e hidroxidos de cobalto,incl.os comerciais</v>
      </c>
      <c r="G1055"/>
      <c r="H1055"/>
      <c r="I1055"/>
      <c r="J1055"/>
      <c r="K1055" s="13"/>
      <c r="L1055" s="13">
        <f>dados!I970/100</f>
        <v>0.13449999999999998</v>
      </c>
      <c r="M1055" s="13">
        <f>dados!J970/100</f>
        <v>0.1545</v>
      </c>
      <c r="N1055" s="13">
        <f>dados!K970/100</f>
        <v>0.18</v>
      </c>
      <c r="O1055" s="13">
        <f>dados!L970/100</f>
        <v>0</v>
      </c>
      <c r="P1055" s="12" t="str">
        <f>LEFT(Tabela2[[#This Row],[Código]],2)</f>
        <v>28</v>
      </c>
    </row>
    <row r="1056" spans="2:16" ht="15" customHeight="1" x14ac:dyDescent="0.25">
      <c r="B1056" s="31" t="str">
        <f>IF(Tabela2[[#This Row],[Tipo]] = 0,LOOKUP(Tabela2[[#This Row],[RESUMO]],Tabela3[Grupo],Tabela3[Meus produtos]),VLOOKUP(Tabela2[[#This Row],[Código]],Tabela4[[Código NBS/LC116]:[Meus serviços]],3,0))</f>
        <v>Não</v>
      </c>
      <c r="C1056" t="str">
        <f>IF(E1056=0,TEXT(dados!A971,"00000000"),IF(E1056=2,TEXT(dados!A971,"0000"),TEXT(dados!A971,"#")))</f>
        <v>28230010</v>
      </c>
      <c r="D1056" t="str">
        <f>IF(dados!B971=0,"",dados!B971)</f>
        <v/>
      </c>
      <c r="E1056">
        <f>dados!C971</f>
        <v>0</v>
      </c>
      <c r="F1056" t="str">
        <f>dados!D971</f>
        <v>Oxidos de titanio,tipo anatase</v>
      </c>
      <c r="G1056"/>
      <c r="H1056"/>
      <c r="I1056"/>
      <c r="J1056"/>
      <c r="K1056" s="13"/>
      <c r="L1056" s="13">
        <f>dados!I971/100</f>
        <v>0.13449999999999998</v>
      </c>
      <c r="M1056" s="13">
        <f>dados!J971/100</f>
        <v>0.16589999999999999</v>
      </c>
      <c r="N1056" s="13">
        <f>dados!K971/100</f>
        <v>0.18</v>
      </c>
      <c r="O1056" s="13">
        <f>dados!L971/100</f>
        <v>0</v>
      </c>
      <c r="P1056" s="12" t="str">
        <f>LEFT(Tabela2[[#This Row],[Código]],2)</f>
        <v>28</v>
      </c>
    </row>
    <row r="1057" spans="2:16" ht="15" customHeight="1" x14ac:dyDescent="0.25">
      <c r="B1057" s="31" t="str">
        <f>IF(Tabela2[[#This Row],[Tipo]] = 0,LOOKUP(Tabela2[[#This Row],[RESUMO]],Tabela3[Grupo],Tabela3[Meus produtos]),VLOOKUP(Tabela2[[#This Row],[Código]],Tabela4[[Código NBS/LC116]:[Meus serviços]],3,0))</f>
        <v>Não</v>
      </c>
      <c r="C1057" t="str">
        <f>IF(E1057=0,TEXT(dados!A972,"00000000"),IF(E1057=2,TEXT(dados!A972,"0000"),TEXT(dados!A972,"#")))</f>
        <v>28230090</v>
      </c>
      <c r="D1057" t="str">
        <f>IF(dados!B972=0,"",dados!B972)</f>
        <v/>
      </c>
      <c r="E1057">
        <f>dados!C972</f>
        <v>0</v>
      </c>
      <c r="F1057" t="str">
        <f>dados!D972</f>
        <v>Outros oxidos de titanio</v>
      </c>
      <c r="G1057"/>
      <c r="H1057"/>
      <c r="I1057"/>
      <c r="J1057"/>
      <c r="K1057" s="13"/>
      <c r="L1057" s="13">
        <f>dados!I972/100</f>
        <v>0.13449999999999998</v>
      </c>
      <c r="M1057" s="13">
        <f>dados!J972/100</f>
        <v>0.16370000000000001</v>
      </c>
      <c r="N1057" s="13">
        <f>dados!K972/100</f>
        <v>0.18</v>
      </c>
      <c r="O1057" s="13">
        <f>dados!L972/100</f>
        <v>0</v>
      </c>
      <c r="P1057" s="12" t="str">
        <f>LEFT(Tabela2[[#This Row],[Código]],2)</f>
        <v>28</v>
      </c>
    </row>
    <row r="1058" spans="2:16" ht="15" customHeight="1" x14ac:dyDescent="0.25">
      <c r="B1058" s="31" t="str">
        <f>IF(Tabela2[[#This Row],[Tipo]] = 0,LOOKUP(Tabela2[[#This Row],[RESUMO]],Tabela3[Grupo],Tabela3[Meus produtos]),VLOOKUP(Tabela2[[#This Row],[Código]],Tabela4[[Código NBS/LC116]:[Meus serviços]],3,0))</f>
        <v>Não</v>
      </c>
      <c r="C1058" t="str">
        <f>IF(E1058=0,TEXT(dados!A973,"00000000"),IF(E1058=2,TEXT(dados!A973,"0000"),TEXT(dados!A973,"#")))</f>
        <v>28241000</v>
      </c>
      <c r="D1058" t="str">
        <f>IF(dados!B973=0,"",dados!B973)</f>
        <v/>
      </c>
      <c r="E1058">
        <f>dados!C973</f>
        <v>0</v>
      </c>
      <c r="F1058" t="str">
        <f>dados!D973</f>
        <v>Monoxido de chumbo (litargirio,massicote)</v>
      </c>
      <c r="G1058"/>
      <c r="H1058"/>
      <c r="I1058"/>
      <c r="J1058"/>
      <c r="K1058" s="13"/>
      <c r="L1058" s="13">
        <f>dados!I973/100</f>
        <v>0.13449999999999998</v>
      </c>
      <c r="M1058" s="13">
        <f>dados!J973/100</f>
        <v>0.1545</v>
      </c>
      <c r="N1058" s="13">
        <f>dados!K973/100</f>
        <v>0.18</v>
      </c>
      <c r="O1058" s="13">
        <f>dados!L973/100</f>
        <v>0</v>
      </c>
      <c r="P1058" s="12" t="str">
        <f>LEFT(Tabela2[[#This Row],[Código]],2)</f>
        <v>28</v>
      </c>
    </row>
    <row r="1059" spans="2:16" ht="15" customHeight="1" x14ac:dyDescent="0.25">
      <c r="B1059" s="31" t="str">
        <f>IF(Tabela2[[#This Row],[Tipo]] = 0,LOOKUP(Tabela2[[#This Row],[RESUMO]],Tabela3[Grupo],Tabela3[Meus produtos]),VLOOKUP(Tabela2[[#This Row],[Código]],Tabela4[[Código NBS/LC116]:[Meus serviços]],3,0))</f>
        <v>Não</v>
      </c>
      <c r="C1059" t="str">
        <f>IF(E1059=0,TEXT(dados!A974,"00000000"),IF(E1059=2,TEXT(dados!A974,"0000"),TEXT(dados!A974,"#")))</f>
        <v>28249010</v>
      </c>
      <c r="D1059" t="str">
        <f>IF(dados!B974=0,"",dados!B974)</f>
        <v/>
      </c>
      <c r="E1059">
        <f>dados!C974</f>
        <v>0</v>
      </c>
      <c r="F1059" t="str">
        <f>dados!D974</f>
        <v>Minio (zarcao) e minio-laranja (mine-orange)</v>
      </c>
      <c r="G1059"/>
      <c r="H1059"/>
      <c r="I1059"/>
      <c r="J1059"/>
      <c r="K1059" s="13"/>
      <c r="L1059" s="13">
        <f>dados!I974/100</f>
        <v>0.13449999999999998</v>
      </c>
      <c r="M1059" s="13">
        <f>dados!J974/100</f>
        <v>0.1545</v>
      </c>
      <c r="N1059" s="13">
        <f>dados!K974/100</f>
        <v>0.18</v>
      </c>
      <c r="O1059" s="13">
        <f>dados!L974/100</f>
        <v>0</v>
      </c>
      <c r="P1059" s="12" t="str">
        <f>LEFT(Tabela2[[#This Row],[Código]],2)</f>
        <v>28</v>
      </c>
    </row>
    <row r="1060" spans="2:16" ht="15" customHeight="1" x14ac:dyDescent="0.25">
      <c r="B1060" s="31" t="str">
        <f>IF(Tabela2[[#This Row],[Tipo]] = 0,LOOKUP(Tabela2[[#This Row],[RESUMO]],Tabela3[Grupo],Tabela3[Meus produtos]),VLOOKUP(Tabela2[[#This Row],[Código]],Tabela4[[Código NBS/LC116]:[Meus serviços]],3,0))</f>
        <v>Não</v>
      </c>
      <c r="C1060" t="str">
        <f>IF(E1060=0,TEXT(dados!A975,"00000000"),IF(E1060=2,TEXT(dados!A975,"0000"),TEXT(dados!A975,"#")))</f>
        <v>28249090</v>
      </c>
      <c r="D1060" t="str">
        <f>IF(dados!B975=0,"",dados!B975)</f>
        <v/>
      </c>
      <c r="E1060">
        <f>dados!C975</f>
        <v>0</v>
      </c>
      <c r="F1060" t="str">
        <f>dados!D975</f>
        <v>Outros oxidos de chumbo</v>
      </c>
      <c r="G1060"/>
      <c r="H1060"/>
      <c r="I1060"/>
      <c r="J1060"/>
      <c r="K1060" s="13"/>
      <c r="L1060" s="13">
        <f>dados!I975/100</f>
        <v>0.13449999999999998</v>
      </c>
      <c r="M1060" s="13">
        <f>dados!J975/100</f>
        <v>0.1545</v>
      </c>
      <c r="N1060" s="13">
        <f>dados!K975/100</f>
        <v>0.18</v>
      </c>
      <c r="O1060" s="13">
        <f>dados!L975/100</f>
        <v>0</v>
      </c>
      <c r="P1060" s="12" t="str">
        <f>LEFT(Tabela2[[#This Row],[Código]],2)</f>
        <v>28</v>
      </c>
    </row>
    <row r="1061" spans="2:16" ht="15" customHeight="1" x14ac:dyDescent="0.25">
      <c r="B1061" s="31" t="str">
        <f>IF(Tabela2[[#This Row],[Tipo]] = 0,LOOKUP(Tabela2[[#This Row],[RESUMO]],Tabela3[Grupo],Tabela3[Meus produtos]),VLOOKUP(Tabela2[[#This Row],[Código]],Tabela4[[Código NBS/LC116]:[Meus serviços]],3,0))</f>
        <v>Não</v>
      </c>
      <c r="C1061" t="str">
        <f>IF(E1061=0,TEXT(dados!A976,"00000000"),IF(E1061=2,TEXT(dados!A976,"0000"),TEXT(dados!A976,"#")))</f>
        <v>28251010</v>
      </c>
      <c r="D1061" t="str">
        <f>IF(dados!B976=0,"",dados!B976)</f>
        <v/>
      </c>
      <c r="E1061">
        <f>dados!C976</f>
        <v>0</v>
      </c>
      <c r="F1061" t="str">
        <f>dados!D976</f>
        <v>Hidrazina e seus sais inorganicos</v>
      </c>
      <c r="G1061"/>
      <c r="H1061"/>
      <c r="I1061"/>
      <c r="J1061"/>
      <c r="K1061" s="13"/>
      <c r="L1061" s="13">
        <f>dados!I976/100</f>
        <v>0.13449999999999998</v>
      </c>
      <c r="M1061" s="13">
        <f>dados!J976/100</f>
        <v>0.1545</v>
      </c>
      <c r="N1061" s="13">
        <f>dados!K976/100</f>
        <v>0.18</v>
      </c>
      <c r="O1061" s="13">
        <f>dados!L976/100</f>
        <v>0</v>
      </c>
      <c r="P1061" s="12" t="str">
        <f>LEFT(Tabela2[[#This Row],[Código]],2)</f>
        <v>28</v>
      </c>
    </row>
    <row r="1062" spans="2:16" ht="15" customHeight="1" x14ac:dyDescent="0.25">
      <c r="B1062" s="31" t="str">
        <f>IF(Tabela2[[#This Row],[Tipo]] = 0,LOOKUP(Tabela2[[#This Row],[RESUMO]],Tabela3[Grupo],Tabela3[Meus produtos]),VLOOKUP(Tabela2[[#This Row],[Código]],Tabela4[[Código NBS/LC116]:[Meus serviços]],3,0))</f>
        <v>Não</v>
      </c>
      <c r="C1062" t="str">
        <f>IF(E1062=0,TEXT(dados!A977,"00000000"),IF(E1062=2,TEXT(dados!A977,"0000"),TEXT(dados!A977,"#")))</f>
        <v>28251020</v>
      </c>
      <c r="D1062" t="str">
        <f>IF(dados!B977=0,"",dados!B977)</f>
        <v/>
      </c>
      <c r="E1062">
        <f>dados!C977</f>
        <v>0</v>
      </c>
      <c r="F1062" t="str">
        <f>dados!D977</f>
        <v>Hidroxilamina e seus sais inorganicos</v>
      </c>
      <c r="G1062"/>
      <c r="H1062"/>
      <c r="I1062"/>
      <c r="J1062"/>
      <c r="K1062" s="13"/>
      <c r="L1062" s="13">
        <f>dados!I977/100</f>
        <v>0.13449999999999998</v>
      </c>
      <c r="M1062" s="13">
        <f>dados!J977/100</f>
        <v>0.1545</v>
      </c>
      <c r="N1062" s="13">
        <f>dados!K977/100</f>
        <v>0.18</v>
      </c>
      <c r="O1062" s="13">
        <f>dados!L977/100</f>
        <v>0</v>
      </c>
      <c r="P1062" s="12" t="str">
        <f>LEFT(Tabela2[[#This Row],[Código]],2)</f>
        <v>28</v>
      </c>
    </row>
    <row r="1063" spans="2:16" ht="15" customHeight="1" x14ac:dyDescent="0.25">
      <c r="B1063" s="31" t="str">
        <f>IF(Tabela2[[#This Row],[Tipo]] = 0,LOOKUP(Tabela2[[#This Row],[RESUMO]],Tabela3[Grupo],Tabela3[Meus produtos]),VLOOKUP(Tabela2[[#This Row],[Código]],Tabela4[[Código NBS/LC116]:[Meus serviços]],3,0))</f>
        <v>Não</v>
      </c>
      <c r="C1063" t="str">
        <f>IF(E1063=0,TEXT(dados!A978,"00000000"),IF(E1063=2,TEXT(dados!A978,"0000"),TEXT(dados!A978,"#")))</f>
        <v>28252010</v>
      </c>
      <c r="D1063" t="str">
        <f>IF(dados!B978=0,"",dados!B978)</f>
        <v/>
      </c>
      <c r="E1063">
        <f>dados!C978</f>
        <v>0</v>
      </c>
      <c r="F1063" t="str">
        <f>dados!D978</f>
        <v>Oxido de litio</v>
      </c>
      <c r="G1063"/>
      <c r="H1063"/>
      <c r="I1063"/>
      <c r="J1063"/>
      <c r="K1063" s="13"/>
      <c r="L1063" s="13">
        <f>dados!I978/100</f>
        <v>0.13449999999999998</v>
      </c>
      <c r="M1063" s="13">
        <f>dados!J978/100</f>
        <v>0.1545</v>
      </c>
      <c r="N1063" s="13">
        <f>dados!K978/100</f>
        <v>0.18</v>
      </c>
      <c r="O1063" s="13">
        <f>dados!L978/100</f>
        <v>0</v>
      </c>
      <c r="P1063" s="12" t="str">
        <f>LEFT(Tabela2[[#This Row],[Código]],2)</f>
        <v>28</v>
      </c>
    </row>
    <row r="1064" spans="2:16" ht="15" customHeight="1" x14ac:dyDescent="0.25">
      <c r="B1064" s="31" t="str">
        <f>IF(Tabela2[[#This Row],[Tipo]] = 0,LOOKUP(Tabela2[[#This Row],[RESUMO]],Tabela3[Grupo],Tabela3[Meus produtos]),VLOOKUP(Tabela2[[#This Row],[Código]],Tabela4[[Código NBS/LC116]:[Meus serviços]],3,0))</f>
        <v>Não</v>
      </c>
      <c r="C1064" t="str">
        <f>IF(E1064=0,TEXT(dados!A979,"00000000"),IF(E1064=2,TEXT(dados!A979,"0000"),TEXT(dados!A979,"#")))</f>
        <v>28252020</v>
      </c>
      <c r="D1064" t="str">
        <f>IF(dados!B979=0,"",dados!B979)</f>
        <v/>
      </c>
      <c r="E1064">
        <f>dados!C979</f>
        <v>0</v>
      </c>
      <c r="F1064" t="str">
        <f>dados!D979</f>
        <v>Hidroxido de litio</v>
      </c>
      <c r="G1064"/>
      <c r="H1064"/>
      <c r="I1064"/>
      <c r="J1064"/>
      <c r="K1064" s="13"/>
      <c r="L1064" s="13">
        <f>dados!I979/100</f>
        <v>0.13449999999999998</v>
      </c>
      <c r="M1064" s="13">
        <f>dados!J979/100</f>
        <v>0.16589999999999999</v>
      </c>
      <c r="N1064" s="13">
        <f>dados!K979/100</f>
        <v>0.18</v>
      </c>
      <c r="O1064" s="13">
        <f>dados!L979/100</f>
        <v>0</v>
      </c>
      <c r="P1064" s="12" t="str">
        <f>LEFT(Tabela2[[#This Row],[Código]],2)</f>
        <v>28</v>
      </c>
    </row>
    <row r="1065" spans="2:16" ht="15" customHeight="1" x14ac:dyDescent="0.25">
      <c r="B1065" s="31" t="str">
        <f>IF(Tabela2[[#This Row],[Tipo]] = 0,LOOKUP(Tabela2[[#This Row],[RESUMO]],Tabela3[Grupo],Tabela3[Meus produtos]),VLOOKUP(Tabela2[[#This Row],[Código]],Tabela4[[Código NBS/LC116]:[Meus serviços]],3,0))</f>
        <v>Não</v>
      </c>
      <c r="C1065" t="str">
        <f>IF(E1065=0,TEXT(dados!A980,"00000000"),IF(E1065=2,TEXT(dados!A980,"0000"),TEXT(dados!A980,"#")))</f>
        <v>28253010</v>
      </c>
      <c r="D1065" t="str">
        <f>IF(dados!B980=0,"",dados!B980)</f>
        <v/>
      </c>
      <c r="E1065">
        <f>dados!C980</f>
        <v>0</v>
      </c>
      <c r="F1065" t="str">
        <f>dados!D980</f>
        <v>Pentoxido de divanadio</v>
      </c>
      <c r="G1065"/>
      <c r="H1065"/>
      <c r="I1065"/>
      <c r="J1065"/>
      <c r="K1065" s="13"/>
      <c r="L1065" s="13">
        <f>dados!I980/100</f>
        <v>0.13449999999999998</v>
      </c>
      <c r="M1065" s="13">
        <f>dados!J980/100</f>
        <v>0.1545</v>
      </c>
      <c r="N1065" s="13">
        <f>dados!K980/100</f>
        <v>0.18</v>
      </c>
      <c r="O1065" s="13">
        <f>dados!L980/100</f>
        <v>0</v>
      </c>
      <c r="P1065" s="12" t="str">
        <f>LEFT(Tabela2[[#This Row],[Código]],2)</f>
        <v>28</v>
      </c>
    </row>
    <row r="1066" spans="2:16" ht="15" customHeight="1" x14ac:dyDescent="0.25">
      <c r="B1066" s="31" t="str">
        <f>IF(Tabela2[[#This Row],[Tipo]] = 0,LOOKUP(Tabela2[[#This Row],[RESUMO]],Tabela3[Grupo],Tabela3[Meus produtos]),VLOOKUP(Tabela2[[#This Row],[Código]],Tabela4[[Código NBS/LC116]:[Meus serviços]],3,0))</f>
        <v>Não</v>
      </c>
      <c r="C1066" t="str">
        <f>IF(E1066=0,TEXT(dados!A981,"00000000"),IF(E1066=2,TEXT(dados!A981,"0000"),TEXT(dados!A981,"#")))</f>
        <v>28253090</v>
      </c>
      <c r="D1066" t="str">
        <f>IF(dados!B981=0,"",dados!B981)</f>
        <v/>
      </c>
      <c r="E1066">
        <f>dados!C981</f>
        <v>0</v>
      </c>
      <c r="F1066" t="str">
        <f>dados!D981</f>
        <v>Outros oxidos e hidroxidos de vanadio</v>
      </c>
      <c r="G1066"/>
      <c r="H1066"/>
      <c r="I1066"/>
      <c r="J1066"/>
      <c r="K1066" s="13"/>
      <c r="L1066" s="13">
        <f>dados!I981/100</f>
        <v>0.13449999999999998</v>
      </c>
      <c r="M1066" s="13">
        <f>dados!J981/100</f>
        <v>0.1545</v>
      </c>
      <c r="N1066" s="13">
        <f>dados!K981/100</f>
        <v>0.18</v>
      </c>
      <c r="O1066" s="13">
        <f>dados!L981/100</f>
        <v>0</v>
      </c>
      <c r="P1066" s="12" t="str">
        <f>LEFT(Tabela2[[#This Row],[Código]],2)</f>
        <v>28</v>
      </c>
    </row>
    <row r="1067" spans="2:16" ht="15" customHeight="1" x14ac:dyDescent="0.25">
      <c r="B1067" s="31" t="str">
        <f>IF(Tabela2[[#This Row],[Tipo]] = 0,LOOKUP(Tabela2[[#This Row],[RESUMO]],Tabela3[Grupo],Tabela3[Meus produtos]),VLOOKUP(Tabela2[[#This Row],[Código]],Tabela4[[Código NBS/LC116]:[Meus serviços]],3,0))</f>
        <v>Não</v>
      </c>
      <c r="C1067" t="str">
        <f>IF(E1067=0,TEXT(dados!A982,"00000000"),IF(E1067=2,TEXT(dados!A982,"0000"),TEXT(dados!A982,"#")))</f>
        <v>28254010</v>
      </c>
      <c r="D1067" t="str">
        <f>IF(dados!B982=0,"",dados!B982)</f>
        <v/>
      </c>
      <c r="E1067">
        <f>dados!C982</f>
        <v>0</v>
      </c>
      <c r="F1067" t="str">
        <f>dados!D982</f>
        <v>Oxido niqueloso</v>
      </c>
      <c r="G1067"/>
      <c r="H1067"/>
      <c r="I1067"/>
      <c r="J1067"/>
      <c r="K1067" s="13"/>
      <c r="L1067" s="13">
        <f>dados!I982/100</f>
        <v>0.13449999999999998</v>
      </c>
      <c r="M1067" s="13">
        <f>dados!J982/100</f>
        <v>0.16589999999999999</v>
      </c>
      <c r="N1067" s="13">
        <f>dados!K982/100</f>
        <v>0.18</v>
      </c>
      <c r="O1067" s="13">
        <f>dados!L982/100</f>
        <v>0</v>
      </c>
      <c r="P1067" s="12" t="str">
        <f>LEFT(Tabela2[[#This Row],[Código]],2)</f>
        <v>28</v>
      </c>
    </row>
    <row r="1068" spans="2:16" ht="15" customHeight="1" x14ac:dyDescent="0.25">
      <c r="B1068" s="31" t="str">
        <f>IF(Tabela2[[#This Row],[Tipo]] = 0,LOOKUP(Tabela2[[#This Row],[RESUMO]],Tabela3[Grupo],Tabela3[Meus produtos]),VLOOKUP(Tabela2[[#This Row],[Código]],Tabela4[[Código NBS/LC116]:[Meus serviços]],3,0))</f>
        <v>Não</v>
      </c>
      <c r="C1068" t="str">
        <f>IF(E1068=0,TEXT(dados!A983,"00000000"),IF(E1068=2,TEXT(dados!A983,"0000"),TEXT(dados!A983,"#")))</f>
        <v>28254090</v>
      </c>
      <c r="D1068" t="str">
        <f>IF(dados!B983=0,"",dados!B983)</f>
        <v/>
      </c>
      <c r="E1068">
        <f>dados!C983</f>
        <v>0</v>
      </c>
      <c r="F1068" t="str">
        <f>dados!D983</f>
        <v>Outros oxidos e hidroxidos de niquel</v>
      </c>
      <c r="G1068"/>
      <c r="H1068"/>
      <c r="I1068"/>
      <c r="J1068"/>
      <c r="K1068" s="13"/>
      <c r="L1068" s="13">
        <f>dados!I983/100</f>
        <v>0.13449999999999998</v>
      </c>
      <c r="M1068" s="13">
        <f>dados!J983/100</f>
        <v>0.1545</v>
      </c>
      <c r="N1068" s="13">
        <f>dados!K983/100</f>
        <v>0.18</v>
      </c>
      <c r="O1068" s="13">
        <f>dados!L983/100</f>
        <v>0</v>
      </c>
      <c r="P1068" s="12" t="str">
        <f>LEFT(Tabela2[[#This Row],[Código]],2)</f>
        <v>28</v>
      </c>
    </row>
    <row r="1069" spans="2:16" ht="15" customHeight="1" x14ac:dyDescent="0.25">
      <c r="B1069" s="31" t="str">
        <f>IF(Tabela2[[#This Row],[Tipo]] = 0,LOOKUP(Tabela2[[#This Row],[RESUMO]],Tabela3[Grupo],Tabela3[Meus produtos]),VLOOKUP(Tabela2[[#This Row],[Código]],Tabela4[[Código NBS/LC116]:[Meus serviços]],3,0))</f>
        <v>Não</v>
      </c>
      <c r="C1069" t="str">
        <f>IF(E1069=0,TEXT(dados!A984,"00000000"),IF(E1069=2,TEXT(dados!A984,"0000"),TEXT(dados!A984,"#")))</f>
        <v>28255010</v>
      </c>
      <c r="D1069" t="str">
        <f>IF(dados!B984=0,"",dados!B984)</f>
        <v/>
      </c>
      <c r="E1069">
        <f>dados!C984</f>
        <v>0</v>
      </c>
      <c r="F1069" t="str">
        <f>dados!D984</f>
        <v>Oxido cuprico,com teor de cuo&gt;=98%,em peso</v>
      </c>
      <c r="G1069"/>
      <c r="H1069"/>
      <c r="I1069"/>
      <c r="J1069"/>
      <c r="K1069" s="13"/>
      <c r="L1069" s="13">
        <f>dados!I984/100</f>
        <v>0.13449999999999998</v>
      </c>
      <c r="M1069" s="13">
        <f>dados!J984/100</f>
        <v>0.16589999999999999</v>
      </c>
      <c r="N1069" s="13">
        <f>dados!K984/100</f>
        <v>0.18</v>
      </c>
      <c r="O1069" s="13">
        <f>dados!L984/100</f>
        <v>0</v>
      </c>
      <c r="P1069" s="12" t="str">
        <f>LEFT(Tabela2[[#This Row],[Código]],2)</f>
        <v>28</v>
      </c>
    </row>
    <row r="1070" spans="2:16" ht="15" customHeight="1" x14ac:dyDescent="0.25">
      <c r="B1070" s="31" t="str">
        <f>IF(Tabela2[[#This Row],[Tipo]] = 0,LOOKUP(Tabela2[[#This Row],[RESUMO]],Tabela3[Grupo],Tabela3[Meus produtos]),VLOOKUP(Tabela2[[#This Row],[Código]],Tabela4[[Código NBS/LC116]:[Meus serviços]],3,0))</f>
        <v>Não</v>
      </c>
      <c r="C1070" t="str">
        <f>IF(E1070=0,TEXT(dados!A985,"00000000"),IF(E1070=2,TEXT(dados!A985,"0000"),TEXT(dados!A985,"#")))</f>
        <v>28255090</v>
      </c>
      <c r="D1070" t="str">
        <f>IF(dados!B985=0,"",dados!B985)</f>
        <v/>
      </c>
      <c r="E1070">
        <f>dados!C985</f>
        <v>0</v>
      </c>
      <c r="F1070" t="str">
        <f>dados!D985</f>
        <v>Outros oxidos e hidroxidos de cobre</v>
      </c>
      <c r="G1070"/>
      <c r="H1070"/>
      <c r="I1070"/>
      <c r="J1070"/>
      <c r="K1070" s="13"/>
      <c r="L1070" s="13">
        <f>dados!I985/100</f>
        <v>0.13449999999999998</v>
      </c>
      <c r="M1070" s="13">
        <f>dados!J985/100</f>
        <v>0.16589999999999999</v>
      </c>
      <c r="N1070" s="13">
        <f>dados!K985/100</f>
        <v>0.18</v>
      </c>
      <c r="O1070" s="13">
        <f>dados!L985/100</f>
        <v>0</v>
      </c>
      <c r="P1070" s="12" t="str">
        <f>LEFT(Tabela2[[#This Row],[Código]],2)</f>
        <v>28</v>
      </c>
    </row>
    <row r="1071" spans="2:16" ht="15" customHeight="1" x14ac:dyDescent="0.25">
      <c r="B1071" s="31" t="str">
        <f>IF(Tabela2[[#This Row],[Tipo]] = 0,LOOKUP(Tabela2[[#This Row],[RESUMO]],Tabela3[Grupo],Tabela3[Meus produtos]),VLOOKUP(Tabela2[[#This Row],[Código]],Tabela4[[Código NBS/LC116]:[Meus serviços]],3,0))</f>
        <v>Não</v>
      </c>
      <c r="C1071" t="str">
        <f>IF(E1071=0,TEXT(dados!A986,"00000000"),IF(E1071=2,TEXT(dados!A986,"0000"),TEXT(dados!A986,"#")))</f>
        <v>28256010</v>
      </c>
      <c r="D1071" t="str">
        <f>IF(dados!B986=0,"",dados!B986)</f>
        <v/>
      </c>
      <c r="E1071">
        <f>dados!C986</f>
        <v>0</v>
      </c>
      <c r="F1071" t="str">
        <f>dados!D986</f>
        <v>Oxidos de germanio</v>
      </c>
      <c r="G1071"/>
      <c r="H1071"/>
      <c r="I1071"/>
      <c r="J1071"/>
      <c r="K1071" s="13"/>
      <c r="L1071" s="13">
        <f>dados!I986/100</f>
        <v>0.13449999999999998</v>
      </c>
      <c r="M1071" s="13">
        <f>dados!J986/100</f>
        <v>0.1545</v>
      </c>
      <c r="N1071" s="13">
        <f>dados!K986/100</f>
        <v>0.18</v>
      </c>
      <c r="O1071" s="13">
        <f>dados!L986/100</f>
        <v>0</v>
      </c>
      <c r="P1071" s="12" t="str">
        <f>LEFT(Tabela2[[#This Row],[Código]],2)</f>
        <v>28</v>
      </c>
    </row>
    <row r="1072" spans="2:16" ht="15" customHeight="1" x14ac:dyDescent="0.25">
      <c r="B1072" s="31" t="str">
        <f>IF(Tabela2[[#This Row],[Tipo]] = 0,LOOKUP(Tabela2[[#This Row],[RESUMO]],Tabela3[Grupo],Tabela3[Meus produtos]),VLOOKUP(Tabela2[[#This Row],[Código]],Tabela4[[Código NBS/LC116]:[Meus serviços]],3,0))</f>
        <v>Não</v>
      </c>
      <c r="C1072" t="str">
        <f>IF(E1072=0,TEXT(dados!A987,"00000000"),IF(E1072=2,TEXT(dados!A987,"0000"),TEXT(dados!A987,"#")))</f>
        <v>28256020</v>
      </c>
      <c r="D1072" t="str">
        <f>IF(dados!B987=0,"",dados!B987)</f>
        <v/>
      </c>
      <c r="E1072">
        <f>dados!C987</f>
        <v>0</v>
      </c>
      <c r="F1072" t="str">
        <f>dados!D987</f>
        <v>Dioxido de zirconio</v>
      </c>
      <c r="G1072"/>
      <c r="H1072"/>
      <c r="I1072"/>
      <c r="J1072"/>
      <c r="K1072" s="13"/>
      <c r="L1072" s="13">
        <f>dados!I987/100</f>
        <v>0.13449999999999998</v>
      </c>
      <c r="M1072" s="13">
        <f>dados!J987/100</f>
        <v>0.1545</v>
      </c>
      <c r="N1072" s="13">
        <f>dados!K987/100</f>
        <v>0.18</v>
      </c>
      <c r="O1072" s="13">
        <f>dados!L987/100</f>
        <v>0</v>
      </c>
      <c r="P1072" s="12" t="str">
        <f>LEFT(Tabela2[[#This Row],[Código]],2)</f>
        <v>28</v>
      </c>
    </row>
    <row r="1073" spans="2:16" ht="15" customHeight="1" x14ac:dyDescent="0.25">
      <c r="B1073" s="31" t="str">
        <f>IF(Tabela2[[#This Row],[Tipo]] = 0,LOOKUP(Tabela2[[#This Row],[RESUMO]],Tabela3[Grupo],Tabela3[Meus produtos]),VLOOKUP(Tabela2[[#This Row],[Código]],Tabela4[[Código NBS/LC116]:[Meus serviços]],3,0))</f>
        <v>Não</v>
      </c>
      <c r="C1073" t="str">
        <f>IF(E1073=0,TEXT(dados!A988,"00000000"),IF(E1073=2,TEXT(dados!A988,"0000"),TEXT(dados!A988,"#")))</f>
        <v>28257010</v>
      </c>
      <c r="D1073" t="str">
        <f>IF(dados!B988=0,"",dados!B988)</f>
        <v/>
      </c>
      <c r="E1073">
        <f>dados!C988</f>
        <v>0</v>
      </c>
      <c r="F1073" t="str">
        <f>dados!D988</f>
        <v>Trioxido de molibdenio</v>
      </c>
      <c r="G1073"/>
      <c r="H1073"/>
      <c r="I1073"/>
      <c r="J1073"/>
      <c r="K1073" s="13"/>
      <c r="L1073" s="13">
        <f>dados!I988/100</f>
        <v>0.13449999999999998</v>
      </c>
      <c r="M1073" s="13">
        <f>dados!J988/100</f>
        <v>0.1545</v>
      </c>
      <c r="N1073" s="13">
        <f>dados!K988/100</f>
        <v>0.18</v>
      </c>
      <c r="O1073" s="13">
        <f>dados!L988/100</f>
        <v>0</v>
      </c>
      <c r="P1073" s="12" t="str">
        <f>LEFT(Tabela2[[#This Row],[Código]],2)</f>
        <v>28</v>
      </c>
    </row>
    <row r="1074" spans="2:16" ht="15" customHeight="1" x14ac:dyDescent="0.25">
      <c r="B1074" s="31" t="str">
        <f>IF(Tabela2[[#This Row],[Tipo]] = 0,LOOKUP(Tabela2[[#This Row],[RESUMO]],Tabela3[Grupo],Tabela3[Meus produtos]),VLOOKUP(Tabela2[[#This Row],[Código]],Tabela4[[Código NBS/LC116]:[Meus serviços]],3,0))</f>
        <v>Não</v>
      </c>
      <c r="C1074" t="str">
        <f>IF(E1074=0,TEXT(dados!A989,"00000000"),IF(E1074=2,TEXT(dados!A989,"0000"),TEXT(dados!A989,"#")))</f>
        <v>28257090</v>
      </c>
      <c r="D1074" t="str">
        <f>IF(dados!B989=0,"",dados!B989)</f>
        <v/>
      </c>
      <c r="E1074">
        <f>dados!C989</f>
        <v>0</v>
      </c>
      <c r="F1074" t="str">
        <f>dados!D989</f>
        <v>Outros oxidos e hidroxidos de molibdenio</v>
      </c>
      <c r="G1074"/>
      <c r="H1074"/>
      <c r="I1074"/>
      <c r="J1074"/>
      <c r="K1074" s="13"/>
      <c r="L1074" s="13">
        <f>dados!I989/100</f>
        <v>0.13449999999999998</v>
      </c>
      <c r="M1074" s="13">
        <f>dados!J989/100</f>
        <v>0.1545</v>
      </c>
      <c r="N1074" s="13">
        <f>dados!K989/100</f>
        <v>0.18</v>
      </c>
      <c r="O1074" s="13">
        <f>dados!L989/100</f>
        <v>0</v>
      </c>
      <c r="P1074" s="12" t="str">
        <f>LEFT(Tabela2[[#This Row],[Código]],2)</f>
        <v>28</v>
      </c>
    </row>
    <row r="1075" spans="2:16" ht="15" customHeight="1" x14ac:dyDescent="0.25">
      <c r="B1075" s="31" t="str">
        <f>IF(Tabela2[[#This Row],[Tipo]] = 0,LOOKUP(Tabela2[[#This Row],[RESUMO]],Tabela3[Grupo],Tabela3[Meus produtos]),VLOOKUP(Tabela2[[#This Row],[Código]],Tabela4[[Código NBS/LC116]:[Meus serviços]],3,0))</f>
        <v>Não</v>
      </c>
      <c r="C1075" t="str">
        <f>IF(E1075=0,TEXT(dados!A990,"00000000"),IF(E1075=2,TEXT(dados!A990,"0000"),TEXT(dados!A990,"#")))</f>
        <v>28258010</v>
      </c>
      <c r="D1075" t="str">
        <f>IF(dados!B990=0,"",dados!B990)</f>
        <v/>
      </c>
      <c r="E1075">
        <f>dados!C990</f>
        <v>0</v>
      </c>
      <c r="F1075" t="str">
        <f>dados!D990</f>
        <v>Trioxido de antimonio</v>
      </c>
      <c r="G1075"/>
      <c r="H1075"/>
      <c r="I1075"/>
      <c r="J1075"/>
      <c r="K1075" s="13"/>
      <c r="L1075" s="13">
        <f>dados!I990/100</f>
        <v>0.13449999999999998</v>
      </c>
      <c r="M1075" s="13">
        <f>dados!J990/100</f>
        <v>0.16589999999999999</v>
      </c>
      <c r="N1075" s="13">
        <f>dados!K990/100</f>
        <v>0.18</v>
      </c>
      <c r="O1075" s="13">
        <f>dados!L990/100</f>
        <v>0</v>
      </c>
      <c r="P1075" s="12" t="str">
        <f>LEFT(Tabela2[[#This Row],[Código]],2)</f>
        <v>28</v>
      </c>
    </row>
    <row r="1076" spans="2:16" ht="15" customHeight="1" x14ac:dyDescent="0.25">
      <c r="B1076" s="31" t="str">
        <f>IF(Tabela2[[#This Row],[Tipo]] = 0,LOOKUP(Tabela2[[#This Row],[RESUMO]],Tabela3[Grupo],Tabela3[Meus produtos]),VLOOKUP(Tabela2[[#This Row],[Código]],Tabela4[[Código NBS/LC116]:[Meus serviços]],3,0))</f>
        <v>Não</v>
      </c>
      <c r="C1076" t="str">
        <f>IF(E1076=0,TEXT(dados!A991,"00000000"),IF(E1076=2,TEXT(dados!A991,"0000"),TEXT(dados!A991,"#")))</f>
        <v>28258090</v>
      </c>
      <c r="D1076" t="str">
        <f>IF(dados!B991=0,"",dados!B991)</f>
        <v/>
      </c>
      <c r="E1076">
        <f>dados!C991</f>
        <v>0</v>
      </c>
      <c r="F1076" t="str">
        <f>dados!D991</f>
        <v>Outros oxidos de antimonio</v>
      </c>
      <c r="G1076"/>
      <c r="H1076"/>
      <c r="I1076"/>
      <c r="J1076"/>
      <c r="K1076" s="13"/>
      <c r="L1076" s="13">
        <f>dados!I991/100</f>
        <v>0.13449999999999998</v>
      </c>
      <c r="M1076" s="13">
        <f>dados!J991/100</f>
        <v>0.16589999999999999</v>
      </c>
      <c r="N1076" s="13">
        <f>dados!K991/100</f>
        <v>0.18</v>
      </c>
      <c r="O1076" s="13">
        <f>dados!L991/100</f>
        <v>0</v>
      </c>
      <c r="P1076" s="12" t="str">
        <f>LEFT(Tabela2[[#This Row],[Código]],2)</f>
        <v>28</v>
      </c>
    </row>
    <row r="1077" spans="2:16" ht="15" customHeight="1" x14ac:dyDescent="0.25">
      <c r="B1077" s="31" t="str">
        <f>IF(Tabela2[[#This Row],[Tipo]] = 0,LOOKUP(Tabela2[[#This Row],[RESUMO]],Tabela3[Grupo],Tabela3[Meus produtos]),VLOOKUP(Tabela2[[#This Row],[Código]],Tabela4[[Código NBS/LC116]:[Meus serviços]],3,0))</f>
        <v>Não</v>
      </c>
      <c r="C1077" t="str">
        <f>IF(E1077=0,TEXT(dados!A992,"00000000"),IF(E1077=2,TEXT(dados!A992,"0000"),TEXT(dados!A992,"#")))</f>
        <v>28259010</v>
      </c>
      <c r="D1077" t="str">
        <f>IF(dados!B992=0,"",dados!B992)</f>
        <v/>
      </c>
      <c r="E1077">
        <f>dados!C992</f>
        <v>0</v>
      </c>
      <c r="F1077" t="str">
        <f>dados!D992</f>
        <v>Oxido de cadmio</v>
      </c>
      <c r="G1077"/>
      <c r="H1077"/>
      <c r="I1077"/>
      <c r="J1077"/>
      <c r="K1077" s="13"/>
      <c r="L1077" s="13">
        <f>dados!I992/100</f>
        <v>0.13449999999999998</v>
      </c>
      <c r="M1077" s="13">
        <f>dados!J992/100</f>
        <v>0.1545</v>
      </c>
      <c r="N1077" s="13">
        <f>dados!K992/100</f>
        <v>0.18</v>
      </c>
      <c r="O1077" s="13">
        <f>dados!L992/100</f>
        <v>0</v>
      </c>
      <c r="P1077" s="12" t="str">
        <f>LEFT(Tabela2[[#This Row],[Código]],2)</f>
        <v>28</v>
      </c>
    </row>
    <row r="1078" spans="2:16" ht="15" customHeight="1" x14ac:dyDescent="0.25">
      <c r="B1078" s="31" t="str">
        <f>IF(Tabela2[[#This Row],[Tipo]] = 0,LOOKUP(Tabela2[[#This Row],[RESUMO]],Tabela3[Grupo],Tabela3[Meus produtos]),VLOOKUP(Tabela2[[#This Row],[Código]],Tabela4[[Código NBS/LC116]:[Meus serviços]],3,0))</f>
        <v>Não</v>
      </c>
      <c r="C1078" t="str">
        <f>IF(E1078=0,TEXT(dados!A993,"00000000"),IF(E1078=2,TEXT(dados!A993,"0000"),TEXT(dados!A993,"#")))</f>
        <v>28259020</v>
      </c>
      <c r="D1078" t="str">
        <f>IF(dados!B993=0,"",dados!B993)</f>
        <v/>
      </c>
      <c r="E1078">
        <f>dados!C993</f>
        <v>0</v>
      </c>
      <c r="F1078" t="str">
        <f>dados!D993</f>
        <v>Trioxido de tungstenio (volframio)</v>
      </c>
      <c r="G1078"/>
      <c r="H1078"/>
      <c r="I1078"/>
      <c r="J1078"/>
      <c r="K1078" s="13"/>
      <c r="L1078" s="13">
        <f>dados!I993/100</f>
        <v>0.13449999999999998</v>
      </c>
      <c r="M1078" s="13">
        <f>dados!J993/100</f>
        <v>0.1545</v>
      </c>
      <c r="N1078" s="13">
        <f>dados!K993/100</f>
        <v>0.18</v>
      </c>
      <c r="O1078" s="13">
        <f>dados!L993/100</f>
        <v>0</v>
      </c>
      <c r="P1078" s="12" t="str">
        <f>LEFT(Tabela2[[#This Row],[Código]],2)</f>
        <v>28</v>
      </c>
    </row>
    <row r="1079" spans="2:16" ht="15" customHeight="1" x14ac:dyDescent="0.25">
      <c r="B1079" s="31" t="str">
        <f>IF(Tabela2[[#This Row],[Tipo]] = 0,LOOKUP(Tabela2[[#This Row],[RESUMO]],Tabela3[Grupo],Tabela3[Meus produtos]),VLOOKUP(Tabela2[[#This Row],[Código]],Tabela4[[Código NBS/LC116]:[Meus serviços]],3,0))</f>
        <v>Não</v>
      </c>
      <c r="C1079" t="str">
        <f>IF(E1079=0,TEXT(dados!A994,"00000000"),IF(E1079=2,TEXT(dados!A994,"0000"),TEXT(dados!A994,"#")))</f>
        <v>28259090</v>
      </c>
      <c r="D1079" t="str">
        <f>IF(dados!B994=0,"",dados!B994)</f>
        <v/>
      </c>
      <c r="E1079">
        <f>dados!C994</f>
        <v>0</v>
      </c>
      <c r="F1079" t="str">
        <f>dados!D994</f>
        <v>Oxidos,hidroxidos e peroxidos de outs.metais,etc.</v>
      </c>
      <c r="G1079"/>
      <c r="H1079"/>
      <c r="I1079"/>
      <c r="J1079"/>
      <c r="K1079" s="13"/>
      <c r="L1079" s="13">
        <f>dados!I994/100</f>
        <v>0.13449999999999998</v>
      </c>
      <c r="M1079" s="13">
        <f>dados!J994/100</f>
        <v>0.1545</v>
      </c>
      <c r="N1079" s="13">
        <f>dados!K994/100</f>
        <v>0.18</v>
      </c>
      <c r="O1079" s="13">
        <f>dados!L994/100</f>
        <v>0</v>
      </c>
      <c r="P1079" s="12" t="str">
        <f>LEFT(Tabela2[[#This Row],[Código]],2)</f>
        <v>28</v>
      </c>
    </row>
    <row r="1080" spans="2:16" ht="15" customHeight="1" x14ac:dyDescent="0.25">
      <c r="B1080" s="31" t="str">
        <f>IF(Tabela2[[#This Row],[Tipo]] = 0,LOOKUP(Tabela2[[#This Row],[RESUMO]],Tabela3[Grupo],Tabela3[Meus produtos]),VLOOKUP(Tabela2[[#This Row],[Código]],Tabela4[[Código NBS/LC116]:[Meus serviços]],3,0))</f>
        <v>Não</v>
      </c>
      <c r="C1080" t="str">
        <f>IF(E1080=0,TEXT(dados!A995,"00000000"),IF(E1080=2,TEXT(dados!A995,"0000"),TEXT(dados!A995,"#")))</f>
        <v>28261200</v>
      </c>
      <c r="D1080" t="str">
        <f>IF(dados!B995=0,"",dados!B995)</f>
        <v/>
      </c>
      <c r="E1080">
        <f>dados!C995</f>
        <v>0</v>
      </c>
      <c r="F1080" t="str">
        <f>dados!D995</f>
        <v>Fluoretos de aluminio</v>
      </c>
      <c r="G1080"/>
      <c r="H1080"/>
      <c r="I1080"/>
      <c r="J1080"/>
      <c r="K1080" s="13"/>
      <c r="L1080" s="13">
        <f>dados!I995/100</f>
        <v>0.13449999999999998</v>
      </c>
      <c r="M1080" s="13">
        <f>dados!J995/100</f>
        <v>0.1545</v>
      </c>
      <c r="N1080" s="13">
        <f>dados!K995/100</f>
        <v>0.18</v>
      </c>
      <c r="O1080" s="13">
        <f>dados!L995/100</f>
        <v>0</v>
      </c>
      <c r="P1080" s="12" t="str">
        <f>LEFT(Tabela2[[#This Row],[Código]],2)</f>
        <v>28</v>
      </c>
    </row>
    <row r="1081" spans="2:16" ht="15" customHeight="1" x14ac:dyDescent="0.25">
      <c r="B1081" s="31" t="str">
        <f>IF(Tabela2[[#This Row],[Tipo]] = 0,LOOKUP(Tabela2[[#This Row],[RESUMO]],Tabela3[Grupo],Tabela3[Meus produtos]),VLOOKUP(Tabela2[[#This Row],[Código]],Tabela4[[Código NBS/LC116]:[Meus serviços]],3,0))</f>
        <v>Não</v>
      </c>
      <c r="C1081" t="str">
        <f>IF(E1081=0,TEXT(dados!A996,"00000000"),IF(E1081=2,TEXT(dados!A996,"0000"),TEXT(dados!A996,"#")))</f>
        <v>28261910</v>
      </c>
      <c r="D1081" t="str">
        <f>IF(dados!B996=0,"",dados!B996)</f>
        <v/>
      </c>
      <c r="E1081">
        <f>dados!C996</f>
        <v>0</v>
      </c>
      <c r="F1081" t="str">
        <f>dados!D996</f>
        <v>Trifluoreto de cromo</v>
      </c>
      <c r="G1081"/>
      <c r="H1081"/>
      <c r="I1081"/>
      <c r="J1081"/>
      <c r="K1081" s="13"/>
      <c r="L1081" s="13">
        <f>dados!I996/100</f>
        <v>0.13449999999999998</v>
      </c>
      <c r="M1081" s="13">
        <f>dados!J996/100</f>
        <v>0.1545</v>
      </c>
      <c r="N1081" s="13">
        <f>dados!K996/100</f>
        <v>0.18</v>
      </c>
      <c r="O1081" s="13">
        <f>dados!L996/100</f>
        <v>0</v>
      </c>
      <c r="P1081" s="12" t="str">
        <f>LEFT(Tabela2[[#This Row],[Código]],2)</f>
        <v>28</v>
      </c>
    </row>
    <row r="1082" spans="2:16" ht="15" customHeight="1" x14ac:dyDescent="0.25">
      <c r="B1082" s="31" t="str">
        <f>IF(Tabela2[[#This Row],[Tipo]] = 0,LOOKUP(Tabela2[[#This Row],[RESUMO]],Tabela3[Grupo],Tabela3[Meus produtos]),VLOOKUP(Tabela2[[#This Row],[Código]],Tabela4[[Código NBS/LC116]:[Meus serviços]],3,0))</f>
        <v>Não</v>
      </c>
      <c r="C1082" t="str">
        <f>IF(E1082=0,TEXT(dados!A997,"00000000"),IF(E1082=2,TEXT(dados!A997,"0000"),TEXT(dados!A997,"#")))</f>
        <v>28261920</v>
      </c>
      <c r="D1082" t="str">
        <f>IF(dados!B997=0,"",dados!B997)</f>
        <v/>
      </c>
      <c r="E1082">
        <f>dados!C997</f>
        <v>0</v>
      </c>
      <c r="F1082" t="str">
        <f>dados!D997</f>
        <v>Fluoreto acido de amonio</v>
      </c>
      <c r="G1082"/>
      <c r="H1082"/>
      <c r="I1082"/>
      <c r="J1082"/>
      <c r="K1082" s="13"/>
      <c r="L1082" s="13">
        <f>dados!I997/100</f>
        <v>0.13449999999999998</v>
      </c>
      <c r="M1082" s="13">
        <f>dados!J997/100</f>
        <v>0.1545</v>
      </c>
      <c r="N1082" s="13">
        <f>dados!K997/100</f>
        <v>0.18</v>
      </c>
      <c r="O1082" s="13">
        <f>dados!L997/100</f>
        <v>0</v>
      </c>
      <c r="P1082" s="12" t="str">
        <f>LEFT(Tabela2[[#This Row],[Código]],2)</f>
        <v>28</v>
      </c>
    </row>
    <row r="1083" spans="2:16" ht="15" customHeight="1" x14ac:dyDescent="0.25">
      <c r="B1083" s="31" t="str">
        <f>IF(Tabela2[[#This Row],[Tipo]] = 0,LOOKUP(Tabela2[[#This Row],[RESUMO]],Tabela3[Grupo],Tabela3[Meus produtos]),VLOOKUP(Tabela2[[#This Row],[Código]],Tabela4[[Código NBS/LC116]:[Meus serviços]],3,0))</f>
        <v>Não</v>
      </c>
      <c r="C1083" t="str">
        <f>IF(E1083=0,TEXT(dados!A998,"00000000"),IF(E1083=2,TEXT(dados!A998,"0000"),TEXT(dados!A998,"#")))</f>
        <v>28261990</v>
      </c>
      <c r="D1083" t="str">
        <f>IF(dados!B998=0,"",dados!B998)</f>
        <v/>
      </c>
      <c r="E1083">
        <f>dados!C998</f>
        <v>0</v>
      </c>
      <c r="F1083" t="str">
        <f>dados!D998</f>
        <v>Outros fluoretos</v>
      </c>
      <c r="G1083"/>
      <c r="H1083"/>
      <c r="I1083"/>
      <c r="J1083"/>
      <c r="K1083" s="13"/>
      <c r="L1083" s="13">
        <f>dados!I998/100</f>
        <v>0.13449999999999998</v>
      </c>
      <c r="M1083" s="13">
        <f>dados!J998/100</f>
        <v>0.16589999999999999</v>
      </c>
      <c r="N1083" s="13">
        <f>dados!K998/100</f>
        <v>0.18</v>
      </c>
      <c r="O1083" s="13">
        <f>dados!L998/100</f>
        <v>0</v>
      </c>
      <c r="P1083" s="12" t="str">
        <f>LEFT(Tabela2[[#This Row],[Código]],2)</f>
        <v>28</v>
      </c>
    </row>
    <row r="1084" spans="2:16" ht="15" customHeight="1" x14ac:dyDescent="0.25">
      <c r="B1084" s="31" t="str">
        <f>IF(Tabela2[[#This Row],[Tipo]] = 0,LOOKUP(Tabela2[[#This Row],[RESUMO]],Tabela3[Grupo],Tabela3[Meus produtos]),VLOOKUP(Tabela2[[#This Row],[Código]],Tabela4[[Código NBS/LC116]:[Meus serviços]],3,0))</f>
        <v>Não</v>
      </c>
      <c r="C1084" t="str">
        <f>IF(E1084=0,TEXT(dados!A999,"00000000"),IF(E1084=2,TEXT(dados!A999,"0000"),TEXT(dados!A999,"#")))</f>
        <v>28263000</v>
      </c>
      <c r="D1084" t="str">
        <f>IF(dados!B999=0,"",dados!B999)</f>
        <v/>
      </c>
      <c r="E1084">
        <f>dados!C999</f>
        <v>0</v>
      </c>
      <c r="F1084" t="str">
        <f>dados!D999</f>
        <v>Hexafluoraluminato de sodio (criolita sintetica)</v>
      </c>
      <c r="G1084"/>
      <c r="H1084"/>
      <c r="I1084"/>
      <c r="J1084"/>
      <c r="K1084" s="13"/>
      <c r="L1084" s="13">
        <f>dados!I999/100</f>
        <v>0.13449999999999998</v>
      </c>
      <c r="M1084" s="13">
        <f>dados!J999/100</f>
        <v>0.1545</v>
      </c>
      <c r="N1084" s="13">
        <f>dados!K999/100</f>
        <v>0.18</v>
      </c>
      <c r="O1084" s="13">
        <f>dados!L999/100</f>
        <v>0</v>
      </c>
      <c r="P1084" s="12" t="str">
        <f>LEFT(Tabela2[[#This Row],[Código]],2)</f>
        <v>28</v>
      </c>
    </row>
    <row r="1085" spans="2:16" ht="15" customHeight="1" x14ac:dyDescent="0.25">
      <c r="B1085" s="31" t="str">
        <f>IF(Tabela2[[#This Row],[Tipo]] = 0,LOOKUP(Tabela2[[#This Row],[RESUMO]],Tabela3[Grupo],Tabela3[Meus produtos]),VLOOKUP(Tabela2[[#This Row],[Código]],Tabela4[[Código NBS/LC116]:[Meus serviços]],3,0))</f>
        <v>Não</v>
      </c>
      <c r="C1085" t="str">
        <f>IF(E1085=0,TEXT(dados!A1000,"00000000"),IF(E1085=2,TEXT(dados!A1000,"0000"),TEXT(dados!A1000,"#")))</f>
        <v>28269010</v>
      </c>
      <c r="D1085" t="str">
        <f>IF(dados!B1000=0,"",dados!B1000)</f>
        <v/>
      </c>
      <c r="E1085">
        <f>dados!C1000</f>
        <v>0</v>
      </c>
      <c r="F1085" t="str">
        <f>dados!D1000</f>
        <v>Fluoraluminato de potassio</v>
      </c>
      <c r="G1085"/>
      <c r="H1085"/>
      <c r="I1085"/>
      <c r="J1085"/>
      <c r="K1085" s="13"/>
      <c r="L1085" s="13">
        <f>dados!I1000/100</f>
        <v>0.13449999999999998</v>
      </c>
      <c r="M1085" s="13">
        <f>dados!J1000/100</f>
        <v>0.1545</v>
      </c>
      <c r="N1085" s="13">
        <f>dados!K1000/100</f>
        <v>0.18</v>
      </c>
      <c r="O1085" s="13">
        <f>dados!L1000/100</f>
        <v>0</v>
      </c>
      <c r="P1085" s="12" t="str">
        <f>LEFT(Tabela2[[#This Row],[Código]],2)</f>
        <v>28</v>
      </c>
    </row>
    <row r="1086" spans="2:16" ht="15" customHeight="1" x14ac:dyDescent="0.25">
      <c r="B1086" s="31" t="str">
        <f>IF(Tabela2[[#This Row],[Tipo]] = 0,LOOKUP(Tabela2[[#This Row],[RESUMO]],Tabela3[Grupo],Tabela3[Meus produtos]),VLOOKUP(Tabela2[[#This Row],[Código]],Tabela4[[Código NBS/LC116]:[Meus serviços]],3,0))</f>
        <v>Não</v>
      </c>
      <c r="C1086" t="str">
        <f>IF(E1086=0,TEXT(dados!A1001,"00000000"),IF(E1086=2,TEXT(dados!A1001,"0000"),TEXT(dados!A1001,"#")))</f>
        <v>28269020</v>
      </c>
      <c r="D1086" t="str">
        <f>IF(dados!B1001=0,"",dados!B1001)</f>
        <v/>
      </c>
      <c r="E1086">
        <f>dados!C1001</f>
        <v>0</v>
      </c>
      <c r="F1086" t="str">
        <f>dados!D1001</f>
        <v>Fluossilicatos de sodio ou de potassio</v>
      </c>
      <c r="G1086"/>
      <c r="H1086"/>
      <c r="I1086"/>
      <c r="J1086"/>
      <c r="K1086" s="13"/>
      <c r="L1086" s="13">
        <f>dados!I1001/100</f>
        <v>0.13449999999999998</v>
      </c>
      <c r="M1086" s="13">
        <f>dados!J1001/100</f>
        <v>0.16589999999999999</v>
      </c>
      <c r="N1086" s="13">
        <f>dados!K1001/100</f>
        <v>0.18</v>
      </c>
      <c r="O1086" s="13">
        <f>dados!L1001/100</f>
        <v>0</v>
      </c>
      <c r="P1086" s="12" t="str">
        <f>LEFT(Tabela2[[#This Row],[Código]],2)</f>
        <v>28</v>
      </c>
    </row>
    <row r="1087" spans="2:16" ht="15" customHeight="1" x14ac:dyDescent="0.25">
      <c r="B1087" s="31" t="str">
        <f>IF(Tabela2[[#This Row],[Tipo]] = 0,LOOKUP(Tabela2[[#This Row],[RESUMO]],Tabela3[Grupo],Tabela3[Meus produtos]),VLOOKUP(Tabela2[[#This Row],[Código]],Tabela4[[Código NBS/LC116]:[Meus serviços]],3,0))</f>
        <v>Não</v>
      </c>
      <c r="C1087" t="str">
        <f>IF(E1087=0,TEXT(dados!A1002,"00000000"),IF(E1087=2,TEXT(dados!A1002,"0000"),TEXT(dados!A1002,"#")))</f>
        <v>28269090</v>
      </c>
      <c r="D1087" t="str">
        <f>IF(dados!B1002=0,"",dados!B1002)</f>
        <v/>
      </c>
      <c r="E1087">
        <f>dados!C1002</f>
        <v>0</v>
      </c>
      <c r="F1087" t="str">
        <f>dados!D1002</f>
        <v>Outs.fluossilicatos,fluoraluminatos,sais complexs.fluor</v>
      </c>
      <c r="G1087"/>
      <c r="H1087"/>
      <c r="I1087"/>
      <c r="J1087"/>
      <c r="K1087" s="13"/>
      <c r="L1087" s="13">
        <f>dados!I1002/100</f>
        <v>0.13449999999999998</v>
      </c>
      <c r="M1087" s="13">
        <f>dados!J1002/100</f>
        <v>0.1545</v>
      </c>
      <c r="N1087" s="13">
        <f>dados!K1002/100</f>
        <v>0.18</v>
      </c>
      <c r="O1087" s="13">
        <f>dados!L1002/100</f>
        <v>0</v>
      </c>
      <c r="P1087" s="12" t="str">
        <f>LEFT(Tabela2[[#This Row],[Código]],2)</f>
        <v>28</v>
      </c>
    </row>
    <row r="1088" spans="2:16" ht="15" customHeight="1" x14ac:dyDescent="0.25">
      <c r="B1088" s="31" t="str">
        <f>IF(Tabela2[[#This Row],[Tipo]] = 0,LOOKUP(Tabela2[[#This Row],[RESUMO]],Tabela3[Grupo],Tabela3[Meus produtos]),VLOOKUP(Tabela2[[#This Row],[Código]],Tabela4[[Código NBS/LC116]:[Meus serviços]],3,0))</f>
        <v>Não</v>
      </c>
      <c r="C1088" t="str">
        <f>IF(E1088=0,TEXT(dados!A1003,"00000000"),IF(E1088=2,TEXT(dados!A1003,"0000"),TEXT(dados!A1003,"#")))</f>
        <v>28271000</v>
      </c>
      <c r="D1088" t="str">
        <f>IF(dados!B1003=0,"",dados!B1003)</f>
        <v/>
      </c>
      <c r="E1088">
        <f>dados!C1003</f>
        <v>0</v>
      </c>
      <c r="F1088" t="str">
        <f>dados!D1003</f>
        <v>Cloreto de amonio</v>
      </c>
      <c r="G1088"/>
      <c r="H1088"/>
      <c r="I1088"/>
      <c r="J1088"/>
      <c r="K1088" s="13"/>
      <c r="L1088" s="13">
        <f>dados!I1003/100</f>
        <v>0.13449999999999998</v>
      </c>
      <c r="M1088" s="13">
        <f>dados!J1003/100</f>
        <v>0.16589999999999999</v>
      </c>
      <c r="N1088" s="13">
        <f>dados!K1003/100</f>
        <v>0.18</v>
      </c>
      <c r="O1088" s="13">
        <f>dados!L1003/100</f>
        <v>0</v>
      </c>
      <c r="P1088" s="12" t="str">
        <f>LEFT(Tabela2[[#This Row],[Código]],2)</f>
        <v>28</v>
      </c>
    </row>
    <row r="1089" spans="2:16" ht="15" customHeight="1" x14ac:dyDescent="0.25">
      <c r="B1089" s="31" t="str">
        <f>IF(Tabela2[[#This Row],[Tipo]] = 0,LOOKUP(Tabela2[[#This Row],[RESUMO]],Tabela3[Grupo],Tabela3[Meus produtos]),VLOOKUP(Tabela2[[#This Row],[Código]],Tabela4[[Código NBS/LC116]:[Meus serviços]],3,0))</f>
        <v>Não</v>
      </c>
      <c r="C1089" t="str">
        <f>IF(E1089=0,TEXT(dados!A1004,"00000000"),IF(E1089=2,TEXT(dados!A1004,"0000"),TEXT(dados!A1004,"#")))</f>
        <v>28272010</v>
      </c>
      <c r="D1089" t="str">
        <f>IF(dados!B1004=0,"",dados!B1004)</f>
        <v/>
      </c>
      <c r="E1089">
        <f>dados!C1004</f>
        <v>0</v>
      </c>
      <c r="F1089" t="str">
        <f>dados!D1004</f>
        <v>Cloreto de calcio,com teor&gt;=98% de cacl2,em base seca</v>
      </c>
      <c r="G1089"/>
      <c r="H1089"/>
      <c r="I1089"/>
      <c r="J1089"/>
      <c r="K1089" s="13"/>
      <c r="L1089" s="13">
        <f>dados!I1004/100</f>
        <v>0.13449999999999998</v>
      </c>
      <c r="M1089" s="13">
        <f>dados!J1004/100</f>
        <v>0.16589999999999999</v>
      </c>
      <c r="N1089" s="13">
        <f>dados!K1004/100</f>
        <v>0.18</v>
      </c>
      <c r="O1089" s="13">
        <f>dados!L1004/100</f>
        <v>0</v>
      </c>
      <c r="P1089" s="12" t="str">
        <f>LEFT(Tabela2[[#This Row],[Código]],2)</f>
        <v>28</v>
      </c>
    </row>
    <row r="1090" spans="2:16" ht="15" customHeight="1" x14ac:dyDescent="0.25">
      <c r="B1090" s="31" t="str">
        <f>IF(Tabela2[[#This Row],[Tipo]] = 0,LOOKUP(Tabela2[[#This Row],[RESUMO]],Tabela3[Grupo],Tabela3[Meus produtos]),VLOOKUP(Tabela2[[#This Row],[Código]],Tabela4[[Código NBS/LC116]:[Meus serviços]],3,0))</f>
        <v>Não</v>
      </c>
      <c r="C1090" t="str">
        <f>IF(E1090=0,TEXT(dados!A1005,"00000000"),IF(E1090=2,TEXT(dados!A1005,"0000"),TEXT(dados!A1005,"#")))</f>
        <v>28272090</v>
      </c>
      <c r="D1090" t="str">
        <f>IF(dados!B1005=0,"",dados!B1005)</f>
        <v/>
      </c>
      <c r="E1090">
        <f>dados!C1005</f>
        <v>0</v>
      </c>
      <c r="F1090" t="str">
        <f>dados!D1005</f>
        <v>Outros cloretos de calcio</v>
      </c>
      <c r="G1090"/>
      <c r="H1090"/>
      <c r="I1090"/>
      <c r="J1090"/>
      <c r="K1090" s="13"/>
      <c r="L1090" s="13">
        <f>dados!I1005/100</f>
        <v>0.13449999999999998</v>
      </c>
      <c r="M1090" s="13">
        <f>dados!J1005/100</f>
        <v>0.16589999999999999</v>
      </c>
      <c r="N1090" s="13">
        <f>dados!K1005/100</f>
        <v>0.18</v>
      </c>
      <c r="O1090" s="13">
        <f>dados!L1005/100</f>
        <v>0</v>
      </c>
      <c r="P1090" s="12" t="str">
        <f>LEFT(Tabela2[[#This Row],[Código]],2)</f>
        <v>28</v>
      </c>
    </row>
    <row r="1091" spans="2:16" ht="15" customHeight="1" x14ac:dyDescent="0.25">
      <c r="B1091" s="31" t="str">
        <f>IF(Tabela2[[#This Row],[Tipo]] = 0,LOOKUP(Tabela2[[#This Row],[RESUMO]],Tabela3[Grupo],Tabela3[Meus produtos]),VLOOKUP(Tabela2[[#This Row],[Código]],Tabela4[[Código NBS/LC116]:[Meus serviços]],3,0))</f>
        <v>Não</v>
      </c>
      <c r="C1091" t="str">
        <f>IF(E1091=0,TEXT(dados!A1006,"00000000"),IF(E1091=2,TEXT(dados!A1006,"0000"),TEXT(dados!A1006,"#")))</f>
        <v>28273110</v>
      </c>
      <c r="D1091" t="str">
        <f>IF(dados!B1006=0,"",dados!B1006)</f>
        <v/>
      </c>
      <c r="E1091">
        <f>dados!C1006</f>
        <v>0</v>
      </c>
      <c r="F1091" t="str">
        <f>dados!D1006</f>
        <v>Cloreto de magnesio,com teor&lt;98% mgcl2 e teor&lt;=0.5% ca</v>
      </c>
      <c r="G1091"/>
      <c r="H1091"/>
      <c r="I1091"/>
      <c r="J1091"/>
      <c r="K1091" s="13"/>
      <c r="L1091" s="13">
        <f>dados!I1006/100</f>
        <v>0.13449999999999998</v>
      </c>
      <c r="M1091" s="13">
        <f>dados!J1006/100</f>
        <v>0.16589999999999999</v>
      </c>
      <c r="N1091" s="13">
        <f>dados!K1006/100</f>
        <v>0.18</v>
      </c>
      <c r="O1091" s="13">
        <f>dados!L1006/100</f>
        <v>0</v>
      </c>
      <c r="P1091" s="12" t="str">
        <f>LEFT(Tabela2[[#This Row],[Código]],2)</f>
        <v>28</v>
      </c>
    </row>
    <row r="1092" spans="2:16" ht="15" customHeight="1" x14ac:dyDescent="0.25">
      <c r="B1092" s="31" t="str">
        <f>IF(Tabela2[[#This Row],[Tipo]] = 0,LOOKUP(Tabela2[[#This Row],[RESUMO]],Tabela3[Grupo],Tabela3[Meus produtos]),VLOOKUP(Tabela2[[#This Row],[Código]],Tabela4[[Código NBS/LC116]:[Meus serviços]],3,0))</f>
        <v>Não</v>
      </c>
      <c r="C1092" t="str">
        <f>IF(E1092=0,TEXT(dados!A1007,"00000000"),IF(E1092=2,TEXT(dados!A1007,"0000"),TEXT(dados!A1007,"#")))</f>
        <v>28273190</v>
      </c>
      <c r="D1092" t="str">
        <f>IF(dados!B1007=0,"",dados!B1007)</f>
        <v/>
      </c>
      <c r="E1092">
        <f>dados!C1007</f>
        <v>0</v>
      </c>
      <c r="F1092" t="str">
        <f>dados!D1007</f>
        <v>Outros cloretos de magnesio</v>
      </c>
      <c r="G1092"/>
      <c r="H1092"/>
      <c r="I1092"/>
      <c r="J1092"/>
      <c r="K1092" s="13"/>
      <c r="L1092" s="13">
        <f>dados!I1007/100</f>
        <v>0.13449999999999998</v>
      </c>
      <c r="M1092" s="13">
        <f>dados!J1007/100</f>
        <v>0.16589999999999999</v>
      </c>
      <c r="N1092" s="13">
        <f>dados!K1007/100</f>
        <v>0.18</v>
      </c>
      <c r="O1092" s="13">
        <f>dados!L1007/100</f>
        <v>0</v>
      </c>
      <c r="P1092" s="12" t="str">
        <f>LEFT(Tabela2[[#This Row],[Código]],2)</f>
        <v>28</v>
      </c>
    </row>
    <row r="1093" spans="2:16" ht="15" customHeight="1" x14ac:dyDescent="0.25">
      <c r="B1093" s="31" t="str">
        <f>IF(Tabela2[[#This Row],[Tipo]] = 0,LOOKUP(Tabela2[[#This Row],[RESUMO]],Tabela3[Grupo],Tabela3[Meus produtos]),VLOOKUP(Tabela2[[#This Row],[Código]],Tabela4[[Código NBS/LC116]:[Meus serviços]],3,0))</f>
        <v>Não</v>
      </c>
      <c r="C1093" t="str">
        <f>IF(E1093=0,TEXT(dados!A1008,"00000000"),IF(E1093=2,TEXT(dados!A1008,"0000"),TEXT(dados!A1008,"#")))</f>
        <v>28273200</v>
      </c>
      <c r="D1093" t="str">
        <f>IF(dados!B1008=0,"",dados!B1008)</f>
        <v/>
      </c>
      <c r="E1093">
        <f>dados!C1008</f>
        <v>0</v>
      </c>
      <c r="F1093" t="str">
        <f>dados!D1008</f>
        <v>Cloreto de aluminio</v>
      </c>
      <c r="G1093"/>
      <c r="H1093"/>
      <c r="I1093"/>
      <c r="J1093"/>
      <c r="K1093" s="13"/>
      <c r="L1093" s="13">
        <f>dados!I1008/100</f>
        <v>0.13449999999999998</v>
      </c>
      <c r="M1093" s="13">
        <f>dados!J1008/100</f>
        <v>0.16589999999999999</v>
      </c>
      <c r="N1093" s="13">
        <f>dados!K1008/100</f>
        <v>0.18</v>
      </c>
      <c r="O1093" s="13">
        <f>dados!L1008/100</f>
        <v>0</v>
      </c>
      <c r="P1093" s="12" t="str">
        <f>LEFT(Tabela2[[#This Row],[Código]],2)</f>
        <v>28</v>
      </c>
    </row>
    <row r="1094" spans="2:16" ht="15" customHeight="1" x14ac:dyDescent="0.25">
      <c r="B1094" s="31" t="str">
        <f>IF(Tabela2[[#This Row],[Tipo]] = 0,LOOKUP(Tabela2[[#This Row],[RESUMO]],Tabela3[Grupo],Tabela3[Meus produtos]),VLOOKUP(Tabela2[[#This Row],[Código]],Tabela4[[Código NBS/LC116]:[Meus serviços]],3,0))</f>
        <v>Não</v>
      </c>
      <c r="C1094" t="str">
        <f>IF(E1094=0,TEXT(dados!A1009,"00000000"),IF(E1094=2,TEXT(dados!A1009,"0000"),TEXT(dados!A1009,"#")))</f>
        <v>28273500</v>
      </c>
      <c r="D1094" t="str">
        <f>IF(dados!B1009=0,"",dados!B1009)</f>
        <v/>
      </c>
      <c r="E1094">
        <f>dados!C1009</f>
        <v>0</v>
      </c>
      <c r="F1094" t="str">
        <f>dados!D1009</f>
        <v>Cloreto de niquel</v>
      </c>
      <c r="G1094"/>
      <c r="H1094"/>
      <c r="I1094"/>
      <c r="J1094"/>
      <c r="K1094" s="13"/>
      <c r="L1094" s="13">
        <f>dados!I1009/100</f>
        <v>0.13449999999999998</v>
      </c>
      <c r="M1094" s="13">
        <f>dados!J1009/100</f>
        <v>0.16589999999999999</v>
      </c>
      <c r="N1094" s="13">
        <f>dados!K1009/100</f>
        <v>0.18</v>
      </c>
      <c r="O1094" s="13">
        <f>dados!L1009/100</f>
        <v>0</v>
      </c>
      <c r="P1094" s="12" t="str">
        <f>LEFT(Tabela2[[#This Row],[Código]],2)</f>
        <v>28</v>
      </c>
    </row>
    <row r="1095" spans="2:16" ht="15" customHeight="1" x14ac:dyDescent="0.25">
      <c r="B1095" s="31" t="str">
        <f>IF(Tabela2[[#This Row],[Tipo]] = 0,LOOKUP(Tabela2[[#This Row],[RESUMO]],Tabela3[Grupo],Tabela3[Meus produtos]),VLOOKUP(Tabela2[[#This Row],[Código]],Tabela4[[Código NBS/LC116]:[Meus serviços]],3,0))</f>
        <v>Não</v>
      </c>
      <c r="C1095" t="str">
        <f>IF(E1095=0,TEXT(dados!A1010,"00000000"),IF(E1095=2,TEXT(dados!A1010,"0000"),TEXT(dados!A1010,"#")))</f>
        <v>28273910</v>
      </c>
      <c r="D1095" t="str">
        <f>IF(dados!B1010=0,"",dados!B1010)</f>
        <v/>
      </c>
      <c r="E1095">
        <f>dados!C1010</f>
        <v>0</v>
      </c>
      <c r="F1095" t="str">
        <f>dados!D1010</f>
        <v>Cloreto de cobre i (cloreto cuproso,monocloreto cobre)</v>
      </c>
      <c r="G1095"/>
      <c r="H1095"/>
      <c r="I1095"/>
      <c r="J1095"/>
      <c r="K1095" s="13"/>
      <c r="L1095" s="13">
        <f>dados!I1010/100</f>
        <v>0.13449999999999998</v>
      </c>
      <c r="M1095" s="13">
        <f>dados!J1010/100</f>
        <v>0.1545</v>
      </c>
      <c r="N1095" s="13">
        <f>dados!K1010/100</f>
        <v>0.18</v>
      </c>
      <c r="O1095" s="13">
        <f>dados!L1010/100</f>
        <v>0</v>
      </c>
      <c r="P1095" s="12" t="str">
        <f>LEFT(Tabela2[[#This Row],[Código]],2)</f>
        <v>28</v>
      </c>
    </row>
    <row r="1096" spans="2:16" ht="15" customHeight="1" x14ac:dyDescent="0.25">
      <c r="B1096" s="31" t="str">
        <f>IF(Tabela2[[#This Row],[Tipo]] = 0,LOOKUP(Tabela2[[#This Row],[RESUMO]],Tabela3[Grupo],Tabela3[Meus produtos]),VLOOKUP(Tabela2[[#This Row],[Código]],Tabela4[[Código NBS/LC116]:[Meus serviços]],3,0))</f>
        <v>Não</v>
      </c>
      <c r="C1096" t="str">
        <f>IF(E1096=0,TEXT(dados!A1011,"00000000"),IF(E1096=2,TEXT(dados!A1011,"0000"),TEXT(dados!A1011,"#")))</f>
        <v>28273920</v>
      </c>
      <c r="D1096" t="str">
        <f>IF(dados!B1011=0,"",dados!B1011)</f>
        <v/>
      </c>
      <c r="E1096">
        <f>dados!C1011</f>
        <v>0</v>
      </c>
      <c r="F1096" t="str">
        <f>dados!D1011</f>
        <v>Cloreto de titanio</v>
      </c>
      <c r="G1096"/>
      <c r="H1096"/>
      <c r="I1096"/>
      <c r="J1096"/>
      <c r="K1096" s="13"/>
      <c r="L1096" s="13">
        <f>dados!I1011/100</f>
        <v>0.13449999999999998</v>
      </c>
      <c r="M1096" s="13">
        <f>dados!J1011/100</f>
        <v>0.1545</v>
      </c>
      <c r="N1096" s="13">
        <f>dados!K1011/100</f>
        <v>0.18</v>
      </c>
      <c r="O1096" s="13">
        <f>dados!L1011/100</f>
        <v>0</v>
      </c>
      <c r="P1096" s="12" t="str">
        <f>LEFT(Tabela2[[#This Row],[Código]],2)</f>
        <v>28</v>
      </c>
    </row>
    <row r="1097" spans="2:16" ht="15" customHeight="1" x14ac:dyDescent="0.25">
      <c r="B1097" s="31" t="str">
        <f>IF(Tabela2[[#This Row],[Tipo]] = 0,LOOKUP(Tabela2[[#This Row],[RESUMO]],Tabela3[Grupo],Tabela3[Meus produtos]),VLOOKUP(Tabela2[[#This Row],[Código]],Tabela4[[Código NBS/LC116]:[Meus serviços]],3,0))</f>
        <v>Não</v>
      </c>
      <c r="C1097" t="str">
        <f>IF(E1097=0,TEXT(dados!A1012,"00000000"),IF(E1097=2,TEXT(dados!A1012,"0000"),TEXT(dados!A1012,"#")))</f>
        <v>28273931</v>
      </c>
      <c r="D1097" t="str">
        <f>IF(dados!B1012=0,"",dados!B1012)</f>
        <v/>
      </c>
      <c r="E1097">
        <f>dados!C1012</f>
        <v>0</v>
      </c>
      <c r="F1097" t="str">
        <f>dados!D1012</f>
        <v>Produtos quimicos inorganicos compostos inorganicos ou organicos de metais preciosos de elementos radioativos de metais das terras raras ou de isotopos cloretos oxicloretos e hidroxicloretos brometos e oxibrometos iodetos e oxiiodetos anidro com um teor de Zncl 2 igual ou superior a 98 em peso</v>
      </c>
      <c r="G1097"/>
      <c r="H1097"/>
      <c r="I1097"/>
      <c r="J1097"/>
      <c r="K1097" s="13"/>
      <c r="L1097" s="13">
        <f>dados!I1012/100</f>
        <v>0.13449999999999998</v>
      </c>
      <c r="M1097" s="13">
        <f>dados!J1012/100</f>
        <v>0.1545</v>
      </c>
      <c r="N1097" s="13">
        <f>dados!K1012/100</f>
        <v>0.18</v>
      </c>
      <c r="O1097" s="13">
        <f>dados!L1012/100</f>
        <v>0</v>
      </c>
      <c r="P1097" s="12" t="str">
        <f>LEFT(Tabela2[[#This Row],[Código]],2)</f>
        <v>28</v>
      </c>
    </row>
    <row r="1098" spans="2:16" ht="15" customHeight="1" x14ac:dyDescent="0.25">
      <c r="B1098" s="31" t="str">
        <f>IF(Tabela2[[#This Row],[Tipo]] = 0,LOOKUP(Tabela2[[#This Row],[RESUMO]],Tabela3[Grupo],Tabela3[Meus produtos]),VLOOKUP(Tabela2[[#This Row],[Código]],Tabela4[[Código NBS/LC116]:[Meus serviços]],3,0))</f>
        <v>Não</v>
      </c>
      <c r="C1098" t="str">
        <f>IF(E1098=0,TEXT(dados!A1013,"00000000"),IF(E1098=2,TEXT(dados!A1013,"0000"),TEXT(dados!A1013,"#")))</f>
        <v>28273939</v>
      </c>
      <c r="D1098" t="str">
        <f>IF(dados!B1013=0,"",dados!B1013)</f>
        <v/>
      </c>
      <c r="E1098">
        <f>dados!C1013</f>
        <v>0</v>
      </c>
      <c r="F1098" t="str">
        <f>dados!D1013</f>
        <v>Produtos quimicos inorganicos compostos inorganicos ou organicos de metais preciosos de elementos radioativos de metais das terras raras ou de isotopos cloretos oxicloretos e hidroxicloretos brometos e oxibrometos iodetos e oxiiodetos outros</v>
      </c>
      <c r="G1098"/>
      <c r="H1098"/>
      <c r="I1098"/>
      <c r="J1098"/>
      <c r="K1098" s="13"/>
      <c r="L1098" s="13">
        <f>dados!I1013/100</f>
        <v>0.13449999999999998</v>
      </c>
      <c r="M1098" s="13">
        <f>dados!J1013/100</f>
        <v>0.16589999999999999</v>
      </c>
      <c r="N1098" s="13">
        <f>dados!K1013/100</f>
        <v>0.18</v>
      </c>
      <c r="O1098" s="13">
        <f>dados!L1013/100</f>
        <v>0</v>
      </c>
      <c r="P1098" s="12" t="str">
        <f>LEFT(Tabela2[[#This Row],[Código]],2)</f>
        <v>28</v>
      </c>
    </row>
    <row r="1099" spans="2:16" ht="15" customHeight="1" x14ac:dyDescent="0.25">
      <c r="B1099" s="31" t="str">
        <f>IF(Tabela2[[#This Row],[Tipo]] = 0,LOOKUP(Tabela2[[#This Row],[RESUMO]],Tabela3[Grupo],Tabela3[Meus produtos]),VLOOKUP(Tabela2[[#This Row],[Código]],Tabela4[[Código NBS/LC116]:[Meus serviços]],3,0))</f>
        <v>Não</v>
      </c>
      <c r="C1099" t="str">
        <f>IF(E1099=0,TEXT(dados!A1014,"00000000"),IF(E1099=2,TEXT(dados!A1014,"0000"),TEXT(dados!A1014,"#")))</f>
        <v>28273940</v>
      </c>
      <c r="D1099" t="str">
        <f>IF(dados!B1014=0,"",dados!B1014)</f>
        <v/>
      </c>
      <c r="E1099">
        <f>dados!C1014</f>
        <v>0</v>
      </c>
      <c r="F1099" t="str">
        <f>dados!D1014</f>
        <v>Cloreto de zirconio</v>
      </c>
      <c r="G1099"/>
      <c r="H1099"/>
      <c r="I1099"/>
      <c r="J1099"/>
      <c r="K1099" s="13"/>
      <c r="L1099" s="13">
        <f>dados!I1014/100</f>
        <v>0.13449999999999998</v>
      </c>
      <c r="M1099" s="13">
        <f>dados!J1014/100</f>
        <v>0.1545</v>
      </c>
      <c r="N1099" s="13">
        <f>dados!K1014/100</f>
        <v>0.18</v>
      </c>
      <c r="O1099" s="13">
        <f>dados!L1014/100</f>
        <v>0</v>
      </c>
      <c r="P1099" s="12" t="str">
        <f>LEFT(Tabela2[[#This Row],[Código]],2)</f>
        <v>28</v>
      </c>
    </row>
    <row r="1100" spans="2:16" ht="15" customHeight="1" x14ac:dyDescent="0.25">
      <c r="B1100" s="31" t="str">
        <f>IF(Tabela2[[#This Row],[Tipo]] = 0,LOOKUP(Tabela2[[#This Row],[RESUMO]],Tabela3[Grupo],Tabela3[Meus produtos]),VLOOKUP(Tabela2[[#This Row],[Código]],Tabela4[[Código NBS/LC116]:[Meus serviços]],3,0))</f>
        <v>Não</v>
      </c>
      <c r="C1100" t="str">
        <f>IF(E1100=0,TEXT(dados!A1015,"00000000"),IF(E1100=2,TEXT(dados!A1015,"0000"),TEXT(dados!A1015,"#")))</f>
        <v>28273950</v>
      </c>
      <c r="D1100" t="str">
        <f>IF(dados!B1015=0,"",dados!B1015)</f>
        <v/>
      </c>
      <c r="E1100">
        <f>dados!C1015</f>
        <v>0</v>
      </c>
      <c r="F1100" t="str">
        <f>dados!D1015</f>
        <v>Cloreto de antimonio</v>
      </c>
      <c r="G1100"/>
      <c r="H1100"/>
      <c r="I1100"/>
      <c r="J1100"/>
      <c r="K1100" s="13"/>
      <c r="L1100" s="13">
        <f>dados!I1015/100</f>
        <v>0.13449999999999998</v>
      </c>
      <c r="M1100" s="13">
        <f>dados!J1015/100</f>
        <v>0.1545</v>
      </c>
      <c r="N1100" s="13">
        <f>dados!K1015/100</f>
        <v>0.18</v>
      </c>
      <c r="O1100" s="13">
        <f>dados!L1015/100</f>
        <v>0</v>
      </c>
      <c r="P1100" s="12" t="str">
        <f>LEFT(Tabela2[[#This Row],[Código]],2)</f>
        <v>28</v>
      </c>
    </row>
    <row r="1101" spans="2:16" ht="15" customHeight="1" x14ac:dyDescent="0.25">
      <c r="B1101" s="31" t="str">
        <f>IF(Tabela2[[#This Row],[Tipo]] = 0,LOOKUP(Tabela2[[#This Row],[RESUMO]],Tabela3[Grupo],Tabela3[Meus produtos]),VLOOKUP(Tabela2[[#This Row],[Código]],Tabela4[[Código NBS/LC116]:[Meus serviços]],3,0))</f>
        <v>Não</v>
      </c>
      <c r="C1101" t="str">
        <f>IF(E1101=0,TEXT(dados!A1016,"00000000"),IF(E1101=2,TEXT(dados!A1016,"0000"),TEXT(dados!A1016,"#")))</f>
        <v>28273960</v>
      </c>
      <c r="D1101" t="str">
        <f>IF(dados!B1016=0,"",dados!B1016)</f>
        <v/>
      </c>
      <c r="E1101">
        <f>dados!C1016</f>
        <v>0</v>
      </c>
      <c r="F1101" t="str">
        <f>dados!D1016</f>
        <v>Cloreto de litio</v>
      </c>
      <c r="G1101"/>
      <c r="H1101"/>
      <c r="I1101"/>
      <c r="J1101"/>
      <c r="K1101" s="13"/>
      <c r="L1101" s="13">
        <f>dados!I1016/100</f>
        <v>0.13449999999999998</v>
      </c>
      <c r="M1101" s="13">
        <f>dados!J1016/100</f>
        <v>0.1545</v>
      </c>
      <c r="N1101" s="13">
        <f>dados!K1016/100</f>
        <v>0.18</v>
      </c>
      <c r="O1101" s="13">
        <f>dados!L1016/100</f>
        <v>0</v>
      </c>
      <c r="P1101" s="12" t="str">
        <f>LEFT(Tabela2[[#This Row],[Código]],2)</f>
        <v>28</v>
      </c>
    </row>
    <row r="1102" spans="2:16" ht="15" customHeight="1" x14ac:dyDescent="0.25">
      <c r="B1102" s="31" t="str">
        <f>IF(Tabela2[[#This Row],[Tipo]] = 0,LOOKUP(Tabela2[[#This Row],[RESUMO]],Tabela3[Grupo],Tabela3[Meus produtos]),VLOOKUP(Tabela2[[#This Row],[Código]],Tabela4[[Código NBS/LC116]:[Meus serviços]],3,0))</f>
        <v>Não</v>
      </c>
      <c r="C1102" t="str">
        <f>IF(E1102=0,TEXT(dados!A1017,"00000000"),IF(E1102=2,TEXT(dados!A1017,"0000"),TEXT(dados!A1017,"#")))</f>
        <v>28273970</v>
      </c>
      <c r="D1102" t="str">
        <f>IF(dados!B1017=0,"",dados!B1017)</f>
        <v/>
      </c>
      <c r="E1102">
        <f>dados!C1017</f>
        <v>0</v>
      </c>
      <c r="F1102" t="str">
        <f>dados!D1017</f>
        <v>Cloreto de bismuto</v>
      </c>
      <c r="G1102"/>
      <c r="H1102"/>
      <c r="I1102"/>
      <c r="J1102"/>
      <c r="K1102" s="13"/>
      <c r="L1102" s="13">
        <f>dados!I1017/100</f>
        <v>0.13449999999999998</v>
      </c>
      <c r="M1102" s="13">
        <f>dados!J1017/100</f>
        <v>0.1545</v>
      </c>
      <c r="N1102" s="13">
        <f>dados!K1017/100</f>
        <v>0.18</v>
      </c>
      <c r="O1102" s="13">
        <f>dados!L1017/100</f>
        <v>0</v>
      </c>
      <c r="P1102" s="12" t="str">
        <f>LEFT(Tabela2[[#This Row],[Código]],2)</f>
        <v>28</v>
      </c>
    </row>
    <row r="1103" spans="2:16" ht="15" customHeight="1" x14ac:dyDescent="0.25">
      <c r="B1103" s="31" t="str">
        <f>IF(Tabela2[[#This Row],[Tipo]] = 0,LOOKUP(Tabela2[[#This Row],[RESUMO]],Tabela3[Grupo],Tabela3[Meus produtos]),VLOOKUP(Tabela2[[#This Row],[Código]],Tabela4[[Código NBS/LC116]:[Meus serviços]],3,0))</f>
        <v>Não</v>
      </c>
      <c r="C1103" t="str">
        <f>IF(E1103=0,TEXT(dados!A1018,"00000000"),IF(E1103=2,TEXT(dados!A1018,"0000"),TEXT(dados!A1018,"#")))</f>
        <v>28273991</v>
      </c>
      <c r="D1103" t="str">
        <f>IF(dados!B1018=0,"",dados!B1018)</f>
        <v/>
      </c>
      <c r="E1103">
        <f>dados!C1018</f>
        <v>0</v>
      </c>
      <c r="F1103" t="str">
        <f>dados!D1018</f>
        <v>Cloreto de cadmio</v>
      </c>
      <c r="G1103"/>
      <c r="H1103"/>
      <c r="I1103"/>
      <c r="J1103"/>
      <c r="K1103" s="13"/>
      <c r="L1103" s="13">
        <f>dados!I1018/100</f>
        <v>0.13449999999999998</v>
      </c>
      <c r="M1103" s="13">
        <f>dados!J1018/100</f>
        <v>0.1545</v>
      </c>
      <c r="N1103" s="13">
        <f>dados!K1018/100</f>
        <v>0.18</v>
      </c>
      <c r="O1103" s="13">
        <f>dados!L1018/100</f>
        <v>0</v>
      </c>
      <c r="P1103" s="12" t="str">
        <f>LEFT(Tabela2[[#This Row],[Código]],2)</f>
        <v>28</v>
      </c>
    </row>
    <row r="1104" spans="2:16" ht="15" customHeight="1" x14ac:dyDescent="0.25">
      <c r="B1104" s="31" t="str">
        <f>IF(Tabela2[[#This Row],[Tipo]] = 0,LOOKUP(Tabela2[[#This Row],[RESUMO]],Tabela3[Grupo],Tabela3[Meus produtos]),VLOOKUP(Tabela2[[#This Row],[Código]],Tabela4[[Código NBS/LC116]:[Meus serviços]],3,0))</f>
        <v>Não</v>
      </c>
      <c r="C1104" t="str">
        <f>IF(E1104=0,TEXT(dados!A1019,"00000000"),IF(E1104=2,TEXT(dados!A1019,"0000"),TEXT(dados!A1019,"#")))</f>
        <v>28273992</v>
      </c>
      <c r="D1104" t="str">
        <f>IF(dados!B1019=0,"",dados!B1019)</f>
        <v/>
      </c>
      <c r="E1104">
        <f>dados!C1019</f>
        <v>0</v>
      </c>
      <c r="F1104" t="str">
        <f>dados!D1019</f>
        <v>Cloreto de cesio</v>
      </c>
      <c r="G1104"/>
      <c r="H1104"/>
      <c r="I1104"/>
      <c r="J1104"/>
      <c r="K1104" s="13"/>
      <c r="L1104" s="13">
        <f>dados!I1019/100</f>
        <v>0.13449999999999998</v>
      </c>
      <c r="M1104" s="13">
        <f>dados!J1019/100</f>
        <v>0.1545</v>
      </c>
      <c r="N1104" s="13">
        <f>dados!K1019/100</f>
        <v>0.18</v>
      </c>
      <c r="O1104" s="13">
        <f>dados!L1019/100</f>
        <v>0</v>
      </c>
      <c r="P1104" s="12" t="str">
        <f>LEFT(Tabela2[[#This Row],[Código]],2)</f>
        <v>28</v>
      </c>
    </row>
    <row r="1105" spans="2:16" ht="15" customHeight="1" x14ac:dyDescent="0.25">
      <c r="B1105" s="31" t="str">
        <f>IF(Tabela2[[#This Row],[Tipo]] = 0,LOOKUP(Tabela2[[#This Row],[RESUMO]],Tabela3[Grupo],Tabela3[Meus produtos]),VLOOKUP(Tabela2[[#This Row],[Código]],Tabela4[[Código NBS/LC116]:[Meus serviços]],3,0))</f>
        <v>Não</v>
      </c>
      <c r="C1105" t="str">
        <f>IF(E1105=0,TEXT(dados!A1020,"00000000"),IF(E1105=2,TEXT(dados!A1020,"0000"),TEXT(dados!A1020,"#")))</f>
        <v>28273993</v>
      </c>
      <c r="D1105" t="str">
        <f>IF(dados!B1020=0,"",dados!B1020)</f>
        <v/>
      </c>
      <c r="E1105">
        <f>dados!C1020</f>
        <v>0</v>
      </c>
      <c r="F1105" t="str">
        <f>dados!D1020</f>
        <v>Cloreto de cromo</v>
      </c>
      <c r="G1105"/>
      <c r="H1105"/>
      <c r="I1105"/>
      <c r="J1105"/>
      <c r="K1105" s="13"/>
      <c r="L1105" s="13">
        <f>dados!I1020/100</f>
        <v>0.13449999999999998</v>
      </c>
      <c r="M1105" s="13">
        <f>dados!J1020/100</f>
        <v>0.1545</v>
      </c>
      <c r="N1105" s="13">
        <f>dados!K1020/100</f>
        <v>0.18</v>
      </c>
      <c r="O1105" s="13">
        <f>dados!L1020/100</f>
        <v>0</v>
      </c>
      <c r="P1105" s="12" t="str">
        <f>LEFT(Tabela2[[#This Row],[Código]],2)</f>
        <v>28</v>
      </c>
    </row>
    <row r="1106" spans="2:16" ht="15" customHeight="1" x14ac:dyDescent="0.25">
      <c r="B1106" s="31" t="str">
        <f>IF(Tabela2[[#This Row],[Tipo]] = 0,LOOKUP(Tabela2[[#This Row],[RESUMO]],Tabela3[Grupo],Tabela3[Meus produtos]),VLOOKUP(Tabela2[[#This Row],[Código]],Tabela4[[Código NBS/LC116]:[Meus serviços]],3,0))</f>
        <v>Não</v>
      </c>
      <c r="C1106" t="str">
        <f>IF(E1106=0,TEXT(dados!A1021,"00000000"),IF(E1106=2,TEXT(dados!A1021,"0000"),TEXT(dados!A1021,"#")))</f>
        <v>28273994</v>
      </c>
      <c r="D1106" t="str">
        <f>IF(dados!B1021=0,"",dados!B1021)</f>
        <v/>
      </c>
      <c r="E1106">
        <f>dados!C1021</f>
        <v>0</v>
      </c>
      <c r="F1106" t="str">
        <f>dados!D1021</f>
        <v>Cloreto de estroncio</v>
      </c>
      <c r="G1106"/>
      <c r="H1106"/>
      <c r="I1106"/>
      <c r="J1106"/>
      <c r="K1106" s="13"/>
      <c r="L1106" s="13">
        <f>dados!I1021/100</f>
        <v>0.13449999999999998</v>
      </c>
      <c r="M1106" s="13">
        <f>dados!J1021/100</f>
        <v>0.1545</v>
      </c>
      <c r="N1106" s="13">
        <f>dados!K1021/100</f>
        <v>0.18</v>
      </c>
      <c r="O1106" s="13">
        <f>dados!L1021/100</f>
        <v>0</v>
      </c>
      <c r="P1106" s="12" t="str">
        <f>LEFT(Tabela2[[#This Row],[Código]],2)</f>
        <v>28</v>
      </c>
    </row>
    <row r="1107" spans="2:16" ht="15" customHeight="1" x14ac:dyDescent="0.25">
      <c r="B1107" s="31" t="str">
        <f>IF(Tabela2[[#This Row],[Tipo]] = 0,LOOKUP(Tabela2[[#This Row],[RESUMO]],Tabela3[Grupo],Tabela3[Meus produtos]),VLOOKUP(Tabela2[[#This Row],[Código]],Tabela4[[Código NBS/LC116]:[Meus serviços]],3,0))</f>
        <v>Não</v>
      </c>
      <c r="C1107" t="str">
        <f>IF(E1107=0,TEXT(dados!A1022,"00000000"),IF(E1107=2,TEXT(dados!A1022,"0000"),TEXT(dados!A1022,"#")))</f>
        <v>28273995</v>
      </c>
      <c r="D1107" t="str">
        <f>IF(dados!B1022=0,"",dados!B1022)</f>
        <v/>
      </c>
      <c r="E1107">
        <f>dados!C1022</f>
        <v>0</v>
      </c>
      <c r="F1107" t="str">
        <f>dados!D1022</f>
        <v>Cloreto de manganes</v>
      </c>
      <c r="G1107"/>
      <c r="H1107"/>
      <c r="I1107"/>
      <c r="J1107"/>
      <c r="K1107" s="13"/>
      <c r="L1107" s="13">
        <f>dados!I1022/100</f>
        <v>0.13449999999999998</v>
      </c>
      <c r="M1107" s="13">
        <f>dados!J1022/100</f>
        <v>0.1545</v>
      </c>
      <c r="N1107" s="13">
        <f>dados!K1022/100</f>
        <v>0.18</v>
      </c>
      <c r="O1107" s="13">
        <f>dados!L1022/100</f>
        <v>0</v>
      </c>
      <c r="P1107" s="12" t="str">
        <f>LEFT(Tabela2[[#This Row],[Código]],2)</f>
        <v>28</v>
      </c>
    </row>
    <row r="1108" spans="2:16" ht="15" customHeight="1" x14ac:dyDescent="0.25">
      <c r="B1108" s="31" t="str">
        <f>IF(Tabela2[[#This Row],[Tipo]] = 0,LOOKUP(Tabela2[[#This Row],[RESUMO]],Tabela3[Grupo],Tabela3[Meus produtos]),VLOOKUP(Tabela2[[#This Row],[Código]],Tabela4[[Código NBS/LC116]:[Meus serviços]],3,0))</f>
        <v>Não</v>
      </c>
      <c r="C1108" t="str">
        <f>IF(E1108=0,TEXT(dados!A1023,"00000000"),IF(E1108=2,TEXT(dados!A1023,"0000"),TEXT(dados!A1023,"#")))</f>
        <v>28273996</v>
      </c>
      <c r="D1108" t="str">
        <f>IF(dados!B1023=0,"",dados!B1023)</f>
        <v/>
      </c>
      <c r="E1108">
        <f>dados!C1023</f>
        <v>0</v>
      </c>
      <c r="F1108" t="str">
        <f>dados!D1023</f>
        <v>Cloreto de ferro</v>
      </c>
      <c r="G1108"/>
      <c r="H1108"/>
      <c r="I1108"/>
      <c r="J1108"/>
      <c r="K1108" s="13"/>
      <c r="L1108" s="13">
        <f>dados!I1023/100</f>
        <v>0.13449999999999998</v>
      </c>
      <c r="M1108" s="13">
        <f>dados!J1023/100</f>
        <v>0.16589999999999999</v>
      </c>
      <c r="N1108" s="13">
        <f>dados!K1023/100</f>
        <v>0.18</v>
      </c>
      <c r="O1108" s="13">
        <f>dados!L1023/100</f>
        <v>0</v>
      </c>
      <c r="P1108" s="12" t="str">
        <f>LEFT(Tabela2[[#This Row],[Código]],2)</f>
        <v>28</v>
      </c>
    </row>
    <row r="1109" spans="2:16" ht="15" customHeight="1" x14ac:dyDescent="0.25">
      <c r="B1109" s="31" t="str">
        <f>IF(Tabela2[[#This Row],[Tipo]] = 0,LOOKUP(Tabela2[[#This Row],[RESUMO]],Tabela3[Grupo],Tabela3[Meus produtos]),VLOOKUP(Tabela2[[#This Row],[Código]],Tabela4[[Código NBS/LC116]:[Meus serviços]],3,0))</f>
        <v>Não</v>
      </c>
      <c r="C1109" t="str">
        <f>IF(E1109=0,TEXT(dados!A1024,"00000000"),IF(E1109=2,TEXT(dados!A1024,"0000"),TEXT(dados!A1024,"#")))</f>
        <v>28273997</v>
      </c>
      <c r="D1109" t="str">
        <f>IF(dados!B1024=0,"",dados!B1024)</f>
        <v/>
      </c>
      <c r="E1109">
        <f>dados!C1024</f>
        <v>0</v>
      </c>
      <c r="F1109" t="str">
        <f>dados!D1024</f>
        <v>Cloreto de cobalto</v>
      </c>
      <c r="G1109"/>
      <c r="H1109"/>
      <c r="I1109"/>
      <c r="J1109"/>
      <c r="K1109" s="13"/>
      <c r="L1109" s="13">
        <f>dados!I1024/100</f>
        <v>0.13449999999999998</v>
      </c>
      <c r="M1109" s="13">
        <f>dados!J1024/100</f>
        <v>0.16589999999999999</v>
      </c>
      <c r="N1109" s="13">
        <f>dados!K1024/100</f>
        <v>0.18</v>
      </c>
      <c r="O1109" s="13">
        <f>dados!L1024/100</f>
        <v>0</v>
      </c>
      <c r="P1109" s="12" t="str">
        <f>LEFT(Tabela2[[#This Row],[Código]],2)</f>
        <v>28</v>
      </c>
    </row>
    <row r="1110" spans="2:16" ht="15" customHeight="1" x14ac:dyDescent="0.25">
      <c r="B1110" s="31" t="str">
        <f>IF(Tabela2[[#This Row],[Tipo]] = 0,LOOKUP(Tabela2[[#This Row],[RESUMO]],Tabela3[Grupo],Tabela3[Meus produtos]),VLOOKUP(Tabela2[[#This Row],[Código]],Tabela4[[Código NBS/LC116]:[Meus serviços]],3,0))</f>
        <v>Não</v>
      </c>
      <c r="C1110" t="str">
        <f>IF(E1110=0,TEXT(dados!A1025,"00000000"),IF(E1110=2,TEXT(dados!A1025,"0000"),TEXT(dados!A1025,"#")))</f>
        <v>28273999</v>
      </c>
      <c r="D1110" t="str">
        <f>IF(dados!B1025=0,"",dados!B1025)</f>
        <v/>
      </c>
      <c r="E1110">
        <f>dados!C1025</f>
        <v>0</v>
      </c>
      <c r="F1110" t="str">
        <f>dados!D1025</f>
        <v>Outros cloretos</v>
      </c>
      <c r="G1110"/>
      <c r="H1110"/>
      <c r="I1110"/>
      <c r="J1110"/>
      <c r="K1110" s="13"/>
      <c r="L1110" s="13">
        <f>dados!I1025/100</f>
        <v>0.13449999999999998</v>
      </c>
      <c r="M1110" s="13">
        <f>dados!J1025/100</f>
        <v>0.16589999999999999</v>
      </c>
      <c r="N1110" s="13">
        <f>dados!K1025/100</f>
        <v>0.18</v>
      </c>
      <c r="O1110" s="13">
        <f>dados!L1025/100</f>
        <v>0</v>
      </c>
      <c r="P1110" s="12" t="str">
        <f>LEFT(Tabela2[[#This Row],[Código]],2)</f>
        <v>28</v>
      </c>
    </row>
    <row r="1111" spans="2:16" ht="15" customHeight="1" x14ac:dyDescent="0.25">
      <c r="B1111" s="31" t="str">
        <f>IF(Tabela2[[#This Row],[Tipo]] = 0,LOOKUP(Tabela2[[#This Row],[RESUMO]],Tabela3[Grupo],Tabela3[Meus produtos]),VLOOKUP(Tabela2[[#This Row],[Código]],Tabela4[[Código NBS/LC116]:[Meus serviços]],3,0))</f>
        <v>Não</v>
      </c>
      <c r="C1111" t="str">
        <f>IF(E1111=0,TEXT(dados!A1026,"00000000"),IF(E1111=2,TEXT(dados!A1026,"0000"),TEXT(dados!A1026,"#")))</f>
        <v>28274110</v>
      </c>
      <c r="D1111" t="str">
        <f>IF(dados!B1026=0,"",dados!B1026)</f>
        <v/>
      </c>
      <c r="E1111">
        <f>dados!C1026</f>
        <v>0</v>
      </c>
      <c r="F1111" t="str">
        <f>dados!D1026</f>
        <v>Oxicloretos de cobre</v>
      </c>
      <c r="G1111"/>
      <c r="H1111"/>
      <c r="I1111"/>
      <c r="J1111"/>
      <c r="K1111" s="13"/>
      <c r="L1111" s="13">
        <f>dados!I1026/100</f>
        <v>0.13449999999999998</v>
      </c>
      <c r="M1111" s="13">
        <f>dados!J1026/100</f>
        <v>0.16589999999999999</v>
      </c>
      <c r="N1111" s="13">
        <f>dados!K1026/100</f>
        <v>0.18</v>
      </c>
      <c r="O1111" s="13">
        <f>dados!L1026/100</f>
        <v>0</v>
      </c>
      <c r="P1111" s="12" t="str">
        <f>LEFT(Tabela2[[#This Row],[Código]],2)</f>
        <v>28</v>
      </c>
    </row>
    <row r="1112" spans="2:16" ht="15" customHeight="1" x14ac:dyDescent="0.25">
      <c r="B1112" s="31" t="str">
        <f>IF(Tabela2[[#This Row],[Tipo]] = 0,LOOKUP(Tabela2[[#This Row],[RESUMO]],Tabela3[Grupo],Tabela3[Meus produtos]),VLOOKUP(Tabela2[[#This Row],[Código]],Tabela4[[Código NBS/LC116]:[Meus serviços]],3,0))</f>
        <v>Não</v>
      </c>
      <c r="C1112" t="str">
        <f>IF(E1112=0,TEXT(dados!A1027,"00000000"),IF(E1112=2,TEXT(dados!A1027,"0000"),TEXT(dados!A1027,"#")))</f>
        <v>28274120</v>
      </c>
      <c r="D1112" t="str">
        <f>IF(dados!B1027=0,"",dados!B1027)</f>
        <v/>
      </c>
      <c r="E1112">
        <f>dados!C1027</f>
        <v>0</v>
      </c>
      <c r="F1112" t="str">
        <f>dados!D1027</f>
        <v>Hidroxicloretos de cobre</v>
      </c>
      <c r="G1112"/>
      <c r="H1112"/>
      <c r="I1112"/>
      <c r="J1112"/>
      <c r="K1112" s="13"/>
      <c r="L1112" s="13">
        <f>dados!I1027/100</f>
        <v>0.13449999999999998</v>
      </c>
      <c r="M1112" s="13">
        <f>dados!J1027/100</f>
        <v>0.16589999999999999</v>
      </c>
      <c r="N1112" s="13">
        <f>dados!K1027/100</f>
        <v>0.18</v>
      </c>
      <c r="O1112" s="13">
        <f>dados!L1027/100</f>
        <v>0</v>
      </c>
      <c r="P1112" s="12" t="str">
        <f>LEFT(Tabela2[[#This Row],[Código]],2)</f>
        <v>28</v>
      </c>
    </row>
    <row r="1113" spans="2:16" ht="15" customHeight="1" x14ac:dyDescent="0.25">
      <c r="B1113" s="31" t="str">
        <f>IF(Tabela2[[#This Row],[Tipo]] = 0,LOOKUP(Tabela2[[#This Row],[RESUMO]],Tabela3[Grupo],Tabela3[Meus produtos]),VLOOKUP(Tabela2[[#This Row],[Código]],Tabela4[[Código NBS/LC116]:[Meus serviços]],3,0))</f>
        <v>Não</v>
      </c>
      <c r="C1113" t="str">
        <f>IF(E1113=0,TEXT(dados!A1028,"00000000"),IF(E1113=2,TEXT(dados!A1028,"0000"),TEXT(dados!A1028,"#")))</f>
        <v>28274911</v>
      </c>
      <c r="D1113" t="str">
        <f>IF(dados!B1028=0,"",dados!B1028)</f>
        <v/>
      </c>
      <c r="E1113">
        <f>dados!C1028</f>
        <v>0</v>
      </c>
      <c r="F1113" t="str">
        <f>dados!D1028</f>
        <v>Oxicloretos de bismuto</v>
      </c>
      <c r="G1113"/>
      <c r="H1113"/>
      <c r="I1113"/>
      <c r="J1113"/>
      <c r="K1113" s="13"/>
      <c r="L1113" s="13">
        <f>dados!I1028/100</f>
        <v>0.13449999999999998</v>
      </c>
      <c r="M1113" s="13">
        <f>dados!J1028/100</f>
        <v>0.1545</v>
      </c>
      <c r="N1113" s="13">
        <f>dados!K1028/100</f>
        <v>0.18</v>
      </c>
      <c r="O1113" s="13">
        <f>dados!L1028/100</f>
        <v>0</v>
      </c>
      <c r="P1113" s="12" t="str">
        <f>LEFT(Tabela2[[#This Row],[Código]],2)</f>
        <v>28</v>
      </c>
    </row>
    <row r="1114" spans="2:16" ht="15" customHeight="1" x14ac:dyDescent="0.25">
      <c r="B1114" s="31" t="str">
        <f>IF(Tabela2[[#This Row],[Tipo]] = 0,LOOKUP(Tabela2[[#This Row],[RESUMO]],Tabela3[Grupo],Tabela3[Meus produtos]),VLOOKUP(Tabela2[[#This Row],[Código]],Tabela4[[Código NBS/LC116]:[Meus serviços]],3,0))</f>
        <v>Não</v>
      </c>
      <c r="C1114" t="str">
        <f>IF(E1114=0,TEXT(dados!A1029,"00000000"),IF(E1114=2,TEXT(dados!A1029,"0000"),TEXT(dados!A1029,"#")))</f>
        <v>28274912</v>
      </c>
      <c r="D1114" t="str">
        <f>IF(dados!B1029=0,"",dados!B1029)</f>
        <v/>
      </c>
      <c r="E1114">
        <f>dados!C1029</f>
        <v>0</v>
      </c>
      <c r="F1114" t="str">
        <f>dados!D1029</f>
        <v>Oxicloretos de zirconio</v>
      </c>
      <c r="G1114"/>
      <c r="H1114"/>
      <c r="I1114"/>
      <c r="J1114"/>
      <c r="K1114" s="13"/>
      <c r="L1114" s="13">
        <f>dados!I1029/100</f>
        <v>0.13449999999999998</v>
      </c>
      <c r="M1114" s="13">
        <f>dados!J1029/100</f>
        <v>0.1545</v>
      </c>
      <c r="N1114" s="13">
        <f>dados!K1029/100</f>
        <v>0.18</v>
      </c>
      <c r="O1114" s="13">
        <f>dados!L1029/100</f>
        <v>0</v>
      </c>
      <c r="P1114" s="12" t="str">
        <f>LEFT(Tabela2[[#This Row],[Código]],2)</f>
        <v>28</v>
      </c>
    </row>
    <row r="1115" spans="2:16" ht="15" customHeight="1" x14ac:dyDescent="0.25">
      <c r="B1115" s="31" t="str">
        <f>IF(Tabela2[[#This Row],[Tipo]] = 0,LOOKUP(Tabela2[[#This Row],[RESUMO]],Tabela3[Grupo],Tabela3[Meus produtos]),VLOOKUP(Tabela2[[#This Row],[Código]],Tabela4[[Código NBS/LC116]:[Meus serviços]],3,0))</f>
        <v>Não</v>
      </c>
      <c r="C1115" t="str">
        <f>IF(E1115=0,TEXT(dados!A1030,"00000000"),IF(E1115=2,TEXT(dados!A1030,"0000"),TEXT(dados!A1030,"#")))</f>
        <v>28274919</v>
      </c>
      <c r="D1115" t="str">
        <f>IF(dados!B1030=0,"",dados!B1030)</f>
        <v/>
      </c>
      <c r="E1115">
        <f>dados!C1030</f>
        <v>0</v>
      </c>
      <c r="F1115" t="str">
        <f>dados!D1030</f>
        <v>Outros oxicloretos</v>
      </c>
      <c r="G1115"/>
      <c r="H1115"/>
      <c r="I1115"/>
      <c r="J1115"/>
      <c r="K1115" s="13"/>
      <c r="L1115" s="13">
        <f>dados!I1030/100</f>
        <v>0.13449999999999998</v>
      </c>
      <c r="M1115" s="13">
        <f>dados!J1030/100</f>
        <v>0.1545</v>
      </c>
      <c r="N1115" s="13">
        <f>dados!K1030/100</f>
        <v>0.18</v>
      </c>
      <c r="O1115" s="13">
        <f>dados!L1030/100</f>
        <v>0</v>
      </c>
      <c r="P1115" s="12" t="str">
        <f>LEFT(Tabela2[[#This Row],[Código]],2)</f>
        <v>28</v>
      </c>
    </row>
    <row r="1116" spans="2:16" ht="15" customHeight="1" x14ac:dyDescent="0.25">
      <c r="B1116" s="31" t="str">
        <f>IF(Tabela2[[#This Row],[Tipo]] = 0,LOOKUP(Tabela2[[#This Row],[RESUMO]],Tabela3[Grupo],Tabela3[Meus produtos]),VLOOKUP(Tabela2[[#This Row],[Código]],Tabela4[[Código NBS/LC116]:[Meus serviços]],3,0))</f>
        <v>Não</v>
      </c>
      <c r="C1116" t="str">
        <f>IF(E1116=0,TEXT(dados!A1031,"00000000"),IF(E1116=2,TEXT(dados!A1031,"0000"),TEXT(dados!A1031,"#")))</f>
        <v>28274921</v>
      </c>
      <c r="D1116" t="str">
        <f>IF(dados!B1031=0,"",dados!B1031)</f>
        <v/>
      </c>
      <c r="E1116">
        <f>dados!C1031</f>
        <v>0</v>
      </c>
      <c r="F1116" t="str">
        <f>dados!D1031</f>
        <v>Hidroxicloretos de aluminio</v>
      </c>
      <c r="G1116"/>
      <c r="H1116"/>
      <c r="I1116"/>
      <c r="J1116"/>
      <c r="K1116" s="13"/>
      <c r="L1116" s="13">
        <f>dados!I1031/100</f>
        <v>0.13449999999999998</v>
      </c>
      <c r="M1116" s="13">
        <f>dados!J1031/100</f>
        <v>0.16589999999999999</v>
      </c>
      <c r="N1116" s="13">
        <f>dados!K1031/100</f>
        <v>0.18</v>
      </c>
      <c r="O1116" s="13">
        <f>dados!L1031/100</f>
        <v>0</v>
      </c>
      <c r="P1116" s="12" t="str">
        <f>LEFT(Tabela2[[#This Row],[Código]],2)</f>
        <v>28</v>
      </c>
    </row>
    <row r="1117" spans="2:16" ht="15" customHeight="1" x14ac:dyDescent="0.25">
      <c r="B1117" s="31" t="str">
        <f>IF(Tabela2[[#This Row],[Tipo]] = 0,LOOKUP(Tabela2[[#This Row],[RESUMO]],Tabela3[Grupo],Tabela3[Meus produtos]),VLOOKUP(Tabela2[[#This Row],[Código]],Tabela4[[Código NBS/LC116]:[Meus serviços]],3,0))</f>
        <v>Não</v>
      </c>
      <c r="C1117" t="str">
        <f>IF(E1117=0,TEXT(dados!A1032,"00000000"),IF(E1117=2,TEXT(dados!A1032,"0000"),TEXT(dados!A1032,"#")))</f>
        <v>28274929</v>
      </c>
      <c r="D1117" t="str">
        <f>IF(dados!B1032=0,"",dados!B1032)</f>
        <v/>
      </c>
      <c r="E1117">
        <f>dados!C1032</f>
        <v>0</v>
      </c>
      <c r="F1117" t="str">
        <f>dados!D1032</f>
        <v>Outros hidroxicloretos</v>
      </c>
      <c r="G1117"/>
      <c r="H1117"/>
      <c r="I1117"/>
      <c r="J1117"/>
      <c r="K1117" s="13"/>
      <c r="L1117" s="13">
        <f>dados!I1032/100</f>
        <v>0.13449999999999998</v>
      </c>
      <c r="M1117" s="13">
        <f>dados!J1032/100</f>
        <v>0.1545</v>
      </c>
      <c r="N1117" s="13">
        <f>dados!K1032/100</f>
        <v>0.18</v>
      </c>
      <c r="O1117" s="13">
        <f>dados!L1032/100</f>
        <v>0</v>
      </c>
      <c r="P1117" s="12" t="str">
        <f>LEFT(Tabela2[[#This Row],[Código]],2)</f>
        <v>28</v>
      </c>
    </row>
    <row r="1118" spans="2:16" ht="15" customHeight="1" x14ac:dyDescent="0.25">
      <c r="B1118" s="31" t="str">
        <f>IF(Tabela2[[#This Row],[Tipo]] = 0,LOOKUP(Tabela2[[#This Row],[RESUMO]],Tabela3[Grupo],Tabela3[Meus produtos]),VLOOKUP(Tabela2[[#This Row],[Código]],Tabela4[[Código NBS/LC116]:[Meus serviços]],3,0))</f>
        <v>Não</v>
      </c>
      <c r="C1118" t="str">
        <f>IF(E1118=0,TEXT(dados!A1033,"00000000"),IF(E1118=2,TEXT(dados!A1033,"0000"),TEXT(dados!A1033,"#")))</f>
        <v>28275100</v>
      </c>
      <c r="D1118" t="str">
        <f>IF(dados!B1033=0,"",dados!B1033)</f>
        <v/>
      </c>
      <c r="E1118">
        <f>dados!C1033</f>
        <v>0</v>
      </c>
      <c r="F1118" t="str">
        <f>dados!D1033</f>
        <v>Brometos de sodio ou de potassio</v>
      </c>
      <c r="G1118"/>
      <c r="H1118"/>
      <c r="I1118"/>
      <c r="J1118"/>
      <c r="K1118" s="13"/>
      <c r="L1118" s="13">
        <f>dados!I1033/100</f>
        <v>0.13449999999999998</v>
      </c>
      <c r="M1118" s="13">
        <f>dados!J1033/100</f>
        <v>0.1545</v>
      </c>
      <c r="N1118" s="13">
        <f>dados!K1033/100</f>
        <v>0.18</v>
      </c>
      <c r="O1118" s="13">
        <f>dados!L1033/100</f>
        <v>0</v>
      </c>
      <c r="P1118" s="12" t="str">
        <f>LEFT(Tabela2[[#This Row],[Código]],2)</f>
        <v>28</v>
      </c>
    </row>
    <row r="1119" spans="2:16" ht="15" customHeight="1" x14ac:dyDescent="0.25">
      <c r="B1119" s="31" t="str">
        <f>IF(Tabela2[[#This Row],[Tipo]] = 0,LOOKUP(Tabela2[[#This Row],[RESUMO]],Tabela3[Grupo],Tabela3[Meus produtos]),VLOOKUP(Tabela2[[#This Row],[Código]],Tabela4[[Código NBS/LC116]:[Meus serviços]],3,0))</f>
        <v>Não</v>
      </c>
      <c r="C1119" t="str">
        <f>IF(E1119=0,TEXT(dados!A1034,"00000000"),IF(E1119=2,TEXT(dados!A1034,"0000"),TEXT(dados!A1034,"#")))</f>
        <v>28275900</v>
      </c>
      <c r="D1119" t="str">
        <f>IF(dados!B1034=0,"",dados!B1034)</f>
        <v/>
      </c>
      <c r="E1119">
        <f>dados!C1034</f>
        <v>0</v>
      </c>
      <c r="F1119" t="str">
        <f>dados!D1034</f>
        <v>Outros brometos e oxibrometos</v>
      </c>
      <c r="G1119"/>
      <c r="H1119"/>
      <c r="I1119"/>
      <c r="J1119"/>
      <c r="K1119" s="13"/>
      <c r="L1119" s="13">
        <f>dados!I1034/100</f>
        <v>0.13449999999999998</v>
      </c>
      <c r="M1119" s="13">
        <f>dados!J1034/100</f>
        <v>0.1545</v>
      </c>
      <c r="N1119" s="13">
        <f>dados!K1034/100</f>
        <v>0.18</v>
      </c>
      <c r="O1119" s="13">
        <f>dados!L1034/100</f>
        <v>0</v>
      </c>
      <c r="P1119" s="12" t="str">
        <f>LEFT(Tabela2[[#This Row],[Código]],2)</f>
        <v>28</v>
      </c>
    </row>
    <row r="1120" spans="2:16" ht="15" customHeight="1" x14ac:dyDescent="0.25">
      <c r="B1120" s="31" t="str">
        <f>IF(Tabela2[[#This Row],[Tipo]] = 0,LOOKUP(Tabela2[[#This Row],[RESUMO]],Tabela3[Grupo],Tabela3[Meus produtos]),VLOOKUP(Tabela2[[#This Row],[Código]],Tabela4[[Código NBS/LC116]:[Meus serviços]],3,0))</f>
        <v>Não</v>
      </c>
      <c r="C1120" t="str">
        <f>IF(E1120=0,TEXT(dados!A1035,"00000000"),IF(E1120=2,TEXT(dados!A1035,"0000"),TEXT(dados!A1035,"#")))</f>
        <v>28276011</v>
      </c>
      <c r="D1120" t="str">
        <f>IF(dados!B1035=0,"",dados!B1035)</f>
        <v/>
      </c>
      <c r="E1120">
        <f>dados!C1035</f>
        <v>0</v>
      </c>
      <c r="F1120" t="str">
        <f>dados!D1035</f>
        <v>Iodetos de sodio</v>
      </c>
      <c r="G1120"/>
      <c r="H1120"/>
      <c r="I1120"/>
      <c r="J1120"/>
      <c r="K1120" s="13"/>
      <c r="L1120" s="13">
        <f>dados!I1035/100</f>
        <v>0.13449999999999998</v>
      </c>
      <c r="M1120" s="13">
        <f>dados!J1035/100</f>
        <v>0.16589999999999999</v>
      </c>
      <c r="N1120" s="13">
        <f>dados!K1035/100</f>
        <v>0.18</v>
      </c>
      <c r="O1120" s="13">
        <f>dados!L1035/100</f>
        <v>0</v>
      </c>
      <c r="P1120" s="12" t="str">
        <f>LEFT(Tabela2[[#This Row],[Código]],2)</f>
        <v>28</v>
      </c>
    </row>
    <row r="1121" spans="2:16" ht="15" customHeight="1" x14ac:dyDescent="0.25">
      <c r="B1121" s="31" t="str">
        <f>IF(Tabela2[[#This Row],[Tipo]] = 0,LOOKUP(Tabela2[[#This Row],[RESUMO]],Tabela3[Grupo],Tabela3[Meus produtos]),VLOOKUP(Tabela2[[#This Row],[Código]],Tabela4[[Código NBS/LC116]:[Meus serviços]],3,0))</f>
        <v>Não</v>
      </c>
      <c r="C1121" t="str">
        <f>IF(E1121=0,TEXT(dados!A1036,"00000000"),IF(E1121=2,TEXT(dados!A1036,"0000"),TEXT(dados!A1036,"#")))</f>
        <v>28276012</v>
      </c>
      <c r="D1121" t="str">
        <f>IF(dados!B1036=0,"",dados!B1036)</f>
        <v/>
      </c>
      <c r="E1121">
        <f>dados!C1036</f>
        <v>0</v>
      </c>
      <c r="F1121" t="str">
        <f>dados!D1036</f>
        <v>Iodetos de potassio</v>
      </c>
      <c r="G1121"/>
      <c r="H1121"/>
      <c r="I1121"/>
      <c r="J1121"/>
      <c r="K1121" s="13"/>
      <c r="L1121" s="13">
        <f>dados!I1036/100</f>
        <v>0.13449999999999998</v>
      </c>
      <c r="M1121" s="13">
        <f>dados!J1036/100</f>
        <v>0.16589999999999999</v>
      </c>
      <c r="N1121" s="13">
        <f>dados!K1036/100</f>
        <v>0.18</v>
      </c>
      <c r="O1121" s="13">
        <f>dados!L1036/100</f>
        <v>0</v>
      </c>
      <c r="P1121" s="12" t="str">
        <f>LEFT(Tabela2[[#This Row],[Código]],2)</f>
        <v>28</v>
      </c>
    </row>
    <row r="1122" spans="2:16" ht="15" customHeight="1" x14ac:dyDescent="0.25">
      <c r="B1122" s="31" t="str">
        <f>IF(Tabela2[[#This Row],[Tipo]] = 0,LOOKUP(Tabela2[[#This Row],[RESUMO]],Tabela3[Grupo],Tabela3[Meus produtos]),VLOOKUP(Tabela2[[#This Row],[Código]],Tabela4[[Código NBS/LC116]:[Meus serviços]],3,0))</f>
        <v>Não</v>
      </c>
      <c r="C1122" t="str">
        <f>IF(E1122=0,TEXT(dados!A1037,"00000000"),IF(E1122=2,TEXT(dados!A1037,"0000"),TEXT(dados!A1037,"#")))</f>
        <v>28276019</v>
      </c>
      <c r="D1122" t="str">
        <f>IF(dados!B1037=0,"",dados!B1037)</f>
        <v/>
      </c>
      <c r="E1122">
        <f>dados!C1037</f>
        <v>0</v>
      </c>
      <c r="F1122" t="str">
        <f>dados!D1037</f>
        <v>Outros iodetos</v>
      </c>
      <c r="G1122"/>
      <c r="H1122"/>
      <c r="I1122"/>
      <c r="J1122"/>
      <c r="K1122" s="13"/>
      <c r="L1122" s="13">
        <f>dados!I1037/100</f>
        <v>0.13449999999999998</v>
      </c>
      <c r="M1122" s="13">
        <f>dados!J1037/100</f>
        <v>0.1545</v>
      </c>
      <c r="N1122" s="13">
        <f>dados!K1037/100</f>
        <v>0.18</v>
      </c>
      <c r="O1122" s="13">
        <f>dados!L1037/100</f>
        <v>0</v>
      </c>
      <c r="P1122" s="12" t="str">
        <f>LEFT(Tabela2[[#This Row],[Código]],2)</f>
        <v>28</v>
      </c>
    </row>
    <row r="1123" spans="2:16" ht="15" customHeight="1" x14ac:dyDescent="0.25">
      <c r="B1123" s="31" t="str">
        <f>IF(Tabela2[[#This Row],[Tipo]] = 0,LOOKUP(Tabela2[[#This Row],[RESUMO]],Tabela3[Grupo],Tabela3[Meus produtos]),VLOOKUP(Tabela2[[#This Row],[Código]],Tabela4[[Código NBS/LC116]:[Meus serviços]],3,0))</f>
        <v>Não</v>
      </c>
      <c r="C1123" t="str">
        <f>IF(E1123=0,TEXT(dados!A1038,"00000000"),IF(E1123=2,TEXT(dados!A1038,"0000"),TEXT(dados!A1038,"#")))</f>
        <v>28276021</v>
      </c>
      <c r="D1123" t="str">
        <f>IF(dados!B1038=0,"",dados!B1038)</f>
        <v/>
      </c>
      <c r="E1123">
        <f>dados!C1038</f>
        <v>0</v>
      </c>
      <c r="F1123" t="str">
        <f>dados!D1038</f>
        <v>Oxiiodetos de potassio</v>
      </c>
      <c r="G1123"/>
      <c r="H1123"/>
      <c r="I1123"/>
      <c r="J1123"/>
      <c r="K1123" s="13"/>
      <c r="L1123" s="13">
        <f>dados!I1038/100</f>
        <v>0.13449999999999998</v>
      </c>
      <c r="M1123" s="13">
        <f>dados!J1038/100</f>
        <v>0.1545</v>
      </c>
      <c r="N1123" s="13">
        <f>dados!K1038/100</f>
        <v>0.18</v>
      </c>
      <c r="O1123" s="13">
        <f>dados!L1038/100</f>
        <v>0</v>
      </c>
      <c r="P1123" s="12" t="str">
        <f>LEFT(Tabela2[[#This Row],[Código]],2)</f>
        <v>28</v>
      </c>
    </row>
    <row r="1124" spans="2:16" ht="15" customHeight="1" x14ac:dyDescent="0.25">
      <c r="B1124" s="31" t="str">
        <f>IF(Tabela2[[#This Row],[Tipo]] = 0,LOOKUP(Tabela2[[#This Row],[RESUMO]],Tabela3[Grupo],Tabela3[Meus produtos]),VLOOKUP(Tabela2[[#This Row],[Código]],Tabela4[[Código NBS/LC116]:[Meus serviços]],3,0))</f>
        <v>Não</v>
      </c>
      <c r="C1124" t="str">
        <f>IF(E1124=0,TEXT(dados!A1039,"00000000"),IF(E1124=2,TEXT(dados!A1039,"0000"),TEXT(dados!A1039,"#")))</f>
        <v>28276029</v>
      </c>
      <c r="D1124" t="str">
        <f>IF(dados!B1039=0,"",dados!B1039)</f>
        <v/>
      </c>
      <c r="E1124">
        <f>dados!C1039</f>
        <v>0</v>
      </c>
      <c r="F1124" t="str">
        <f>dados!D1039</f>
        <v>Outros oxiiodetos</v>
      </c>
      <c r="G1124"/>
      <c r="H1124"/>
      <c r="I1124"/>
      <c r="J1124"/>
      <c r="K1124" s="13"/>
      <c r="L1124" s="13">
        <f>dados!I1039/100</f>
        <v>0.13449999999999998</v>
      </c>
      <c r="M1124" s="13">
        <f>dados!J1039/100</f>
        <v>0.1545</v>
      </c>
      <c r="N1124" s="13">
        <f>dados!K1039/100</f>
        <v>0.18</v>
      </c>
      <c r="O1124" s="13">
        <f>dados!L1039/100</f>
        <v>0</v>
      </c>
      <c r="P1124" s="12" t="str">
        <f>LEFT(Tabela2[[#This Row],[Código]],2)</f>
        <v>28</v>
      </c>
    </row>
    <row r="1125" spans="2:16" ht="15" customHeight="1" x14ac:dyDescent="0.25">
      <c r="B1125" s="31" t="str">
        <f>IF(Tabela2[[#This Row],[Tipo]] = 0,LOOKUP(Tabela2[[#This Row],[RESUMO]],Tabela3[Grupo],Tabela3[Meus produtos]),VLOOKUP(Tabela2[[#This Row],[Código]],Tabela4[[Código NBS/LC116]:[Meus serviços]],3,0))</f>
        <v>Não</v>
      </c>
      <c r="C1125" t="str">
        <f>IF(E1125=0,TEXT(dados!A1040,"00000000"),IF(E1125=2,TEXT(dados!A1040,"0000"),TEXT(dados!A1040,"#")))</f>
        <v>28281000</v>
      </c>
      <c r="D1125" t="str">
        <f>IF(dados!B1040=0,"",dados!B1040)</f>
        <v/>
      </c>
      <c r="E1125">
        <f>dados!C1040</f>
        <v>0</v>
      </c>
      <c r="F1125" t="str">
        <f>dados!D1040</f>
        <v>Hipocloritos de calcio,incl.o comercial</v>
      </c>
      <c r="G1125"/>
      <c r="H1125"/>
      <c r="I1125"/>
      <c r="J1125"/>
      <c r="K1125" s="13"/>
      <c r="L1125" s="13">
        <f>dados!I1040/100</f>
        <v>0.13449999999999998</v>
      </c>
      <c r="M1125" s="13">
        <f>dados!J1040/100</f>
        <v>0.16589999999999999</v>
      </c>
      <c r="N1125" s="13">
        <f>dados!K1040/100</f>
        <v>0.18</v>
      </c>
      <c r="O1125" s="13">
        <f>dados!L1040/100</f>
        <v>0</v>
      </c>
      <c r="P1125" s="12" t="str">
        <f>LEFT(Tabela2[[#This Row],[Código]],2)</f>
        <v>28</v>
      </c>
    </row>
    <row r="1126" spans="2:16" ht="15" customHeight="1" x14ac:dyDescent="0.25">
      <c r="B1126" s="31" t="str">
        <f>IF(Tabela2[[#This Row],[Tipo]] = 0,LOOKUP(Tabela2[[#This Row],[RESUMO]],Tabela3[Grupo],Tabela3[Meus produtos]),VLOOKUP(Tabela2[[#This Row],[Código]],Tabela4[[Código NBS/LC116]:[Meus serviços]],3,0))</f>
        <v>Não</v>
      </c>
      <c r="C1126" t="str">
        <f>IF(E1126=0,TEXT(dados!A1041,"00000000"),IF(E1126=2,TEXT(dados!A1041,"0000"),TEXT(dados!A1041,"#")))</f>
        <v>28289011</v>
      </c>
      <c r="D1126" t="str">
        <f>IF(dados!B1041=0,"",dados!B1041)</f>
        <v/>
      </c>
      <c r="E1126">
        <f>dados!C1041</f>
        <v>0</v>
      </c>
      <c r="F1126" t="str">
        <f>dados!D1041</f>
        <v>Hipocloritos de sodio</v>
      </c>
      <c r="G1126"/>
      <c r="H1126"/>
      <c r="I1126"/>
      <c r="J1126"/>
      <c r="K1126" s="13"/>
      <c r="L1126" s="13">
        <f>dados!I1041/100</f>
        <v>0.13449999999999998</v>
      </c>
      <c r="M1126" s="13">
        <f>dados!J1041/100</f>
        <v>0.19010000000000002</v>
      </c>
      <c r="N1126" s="13">
        <f>dados!K1041/100</f>
        <v>0.18</v>
      </c>
      <c r="O1126" s="13">
        <f>dados!L1041/100</f>
        <v>0</v>
      </c>
      <c r="P1126" s="12" t="str">
        <f>LEFT(Tabela2[[#This Row],[Código]],2)</f>
        <v>28</v>
      </c>
    </row>
    <row r="1127" spans="2:16" ht="15" customHeight="1" x14ac:dyDescent="0.25">
      <c r="B1127" s="31" t="str">
        <f>IF(Tabela2[[#This Row],[Tipo]] = 0,LOOKUP(Tabela2[[#This Row],[RESUMO]],Tabela3[Grupo],Tabela3[Meus produtos]),VLOOKUP(Tabela2[[#This Row],[Código]],Tabela4[[Código NBS/LC116]:[Meus serviços]],3,0))</f>
        <v>Não</v>
      </c>
      <c r="C1127" t="str">
        <f>IF(E1127=0,TEXT(dados!A1042,"00000000"),IF(E1127=2,TEXT(dados!A1042,"0000"),TEXT(dados!A1042,"#")))</f>
        <v>28289019</v>
      </c>
      <c r="D1127" t="str">
        <f>IF(dados!B1042=0,"",dados!B1042)</f>
        <v/>
      </c>
      <c r="E1127">
        <f>dados!C1042</f>
        <v>0</v>
      </c>
      <c r="F1127" t="str">
        <f>dados!D1042</f>
        <v>Outros hipocloritos</v>
      </c>
      <c r="G1127"/>
      <c r="H1127"/>
      <c r="I1127"/>
      <c r="J1127"/>
      <c r="K1127" s="13"/>
      <c r="L1127" s="13">
        <f>dados!I1042/100</f>
        <v>0.13449999999999998</v>
      </c>
      <c r="M1127" s="13">
        <f>dados!J1042/100</f>
        <v>0.1545</v>
      </c>
      <c r="N1127" s="13">
        <f>dados!K1042/100</f>
        <v>0.18</v>
      </c>
      <c r="O1127" s="13">
        <f>dados!L1042/100</f>
        <v>0</v>
      </c>
      <c r="P1127" s="12" t="str">
        <f>LEFT(Tabela2[[#This Row],[Código]],2)</f>
        <v>28</v>
      </c>
    </row>
    <row r="1128" spans="2:16" ht="15" customHeight="1" x14ac:dyDescent="0.25">
      <c r="B1128" s="31" t="str">
        <f>IF(Tabela2[[#This Row],[Tipo]] = 0,LOOKUP(Tabela2[[#This Row],[RESUMO]],Tabela3[Grupo],Tabela3[Meus produtos]),VLOOKUP(Tabela2[[#This Row],[Código]],Tabela4[[Código NBS/LC116]:[Meus serviços]],3,0))</f>
        <v>Não</v>
      </c>
      <c r="C1128" t="str">
        <f>IF(E1128=0,TEXT(dados!A1043,"00000000"),IF(E1128=2,TEXT(dados!A1043,"0000"),TEXT(dados!A1043,"#")))</f>
        <v>28289020</v>
      </c>
      <c r="D1128" t="str">
        <f>IF(dados!B1043=0,"",dados!B1043)</f>
        <v/>
      </c>
      <c r="E1128">
        <f>dados!C1043</f>
        <v>0</v>
      </c>
      <c r="F1128" t="str">
        <f>dados!D1043</f>
        <v>Clorito de sodio</v>
      </c>
      <c r="G1128"/>
      <c r="H1128"/>
      <c r="I1128"/>
      <c r="J1128"/>
      <c r="K1128" s="13"/>
      <c r="L1128" s="13">
        <f>dados!I1043/100</f>
        <v>0.13449999999999998</v>
      </c>
      <c r="M1128" s="13">
        <f>dados!J1043/100</f>
        <v>0.16789999999999999</v>
      </c>
      <c r="N1128" s="13">
        <f>dados!K1043/100</f>
        <v>0.18</v>
      </c>
      <c r="O1128" s="13">
        <f>dados!L1043/100</f>
        <v>0</v>
      </c>
      <c r="P1128" s="12" t="str">
        <f>LEFT(Tabela2[[#This Row],[Código]],2)</f>
        <v>28</v>
      </c>
    </row>
    <row r="1129" spans="2:16" ht="15" customHeight="1" x14ac:dyDescent="0.25">
      <c r="B1129" s="31" t="str">
        <f>IF(Tabela2[[#This Row],[Tipo]] = 0,LOOKUP(Tabela2[[#This Row],[RESUMO]],Tabela3[Grupo],Tabela3[Meus produtos]),VLOOKUP(Tabela2[[#This Row],[Código]],Tabela4[[Código NBS/LC116]:[Meus serviços]],3,0))</f>
        <v>Não</v>
      </c>
      <c r="C1129" t="str">
        <f>IF(E1129=0,TEXT(dados!A1044,"00000000"),IF(E1129=2,TEXT(dados!A1044,"0000"),TEXT(dados!A1044,"#")))</f>
        <v>28289090</v>
      </c>
      <c r="D1129" t="str">
        <f>IF(dados!B1044=0,"",dados!B1044)</f>
        <v/>
      </c>
      <c r="E1129">
        <f>dados!C1044</f>
        <v>0</v>
      </c>
      <c r="F1129" t="str">
        <f>dados!D1044</f>
        <v>Outros cloritos e hipobromitos</v>
      </c>
      <c r="G1129"/>
      <c r="H1129"/>
      <c r="I1129"/>
      <c r="J1129"/>
      <c r="K1129" s="13"/>
      <c r="L1129" s="13">
        <f>dados!I1044/100</f>
        <v>0.13449999999999998</v>
      </c>
      <c r="M1129" s="13">
        <f>dados!J1044/100</f>
        <v>0.1545</v>
      </c>
      <c r="N1129" s="13">
        <f>dados!K1044/100</f>
        <v>0.18</v>
      </c>
      <c r="O1129" s="13">
        <f>dados!L1044/100</f>
        <v>0</v>
      </c>
      <c r="P1129" s="12" t="str">
        <f>LEFT(Tabela2[[#This Row],[Código]],2)</f>
        <v>28</v>
      </c>
    </row>
    <row r="1130" spans="2:16" ht="15" customHeight="1" x14ac:dyDescent="0.25">
      <c r="B1130" s="31" t="str">
        <f>IF(Tabela2[[#This Row],[Tipo]] = 0,LOOKUP(Tabela2[[#This Row],[RESUMO]],Tabela3[Grupo],Tabela3[Meus produtos]),VLOOKUP(Tabela2[[#This Row],[Código]],Tabela4[[Código NBS/LC116]:[Meus serviços]],3,0))</f>
        <v>Não</v>
      </c>
      <c r="C1130" t="str">
        <f>IF(E1130=0,TEXT(dados!A1045,"00000000"),IF(E1130=2,TEXT(dados!A1045,"0000"),TEXT(dados!A1045,"#")))</f>
        <v>28291100</v>
      </c>
      <c r="D1130" t="str">
        <f>IF(dados!B1045=0,"",dados!B1045)</f>
        <v/>
      </c>
      <c r="E1130">
        <f>dados!C1045</f>
        <v>0</v>
      </c>
      <c r="F1130" t="str">
        <f>dados!D1045</f>
        <v>Cloratos de sodio</v>
      </c>
      <c r="G1130"/>
      <c r="H1130"/>
      <c r="I1130"/>
      <c r="J1130"/>
      <c r="K1130" s="13"/>
      <c r="L1130" s="13">
        <f>dados!I1045/100</f>
        <v>0.13449999999999998</v>
      </c>
      <c r="M1130" s="13">
        <f>dados!J1045/100</f>
        <v>0.16589999999999999</v>
      </c>
      <c r="N1130" s="13">
        <f>dados!K1045/100</f>
        <v>0.18</v>
      </c>
      <c r="O1130" s="13">
        <f>dados!L1045/100</f>
        <v>0</v>
      </c>
      <c r="P1130" s="12" t="str">
        <f>LEFT(Tabela2[[#This Row],[Código]],2)</f>
        <v>28</v>
      </c>
    </row>
    <row r="1131" spans="2:16" ht="15" customHeight="1" x14ac:dyDescent="0.25">
      <c r="B1131" s="31" t="str">
        <f>IF(Tabela2[[#This Row],[Tipo]] = 0,LOOKUP(Tabela2[[#This Row],[RESUMO]],Tabela3[Grupo],Tabela3[Meus produtos]),VLOOKUP(Tabela2[[#This Row],[Código]],Tabela4[[Código NBS/LC116]:[Meus serviços]],3,0))</f>
        <v>Não</v>
      </c>
      <c r="C1131" t="str">
        <f>IF(E1131=0,TEXT(dados!A1046,"00000000"),IF(E1131=2,TEXT(dados!A1046,"0000"),TEXT(dados!A1046,"#")))</f>
        <v>28291910</v>
      </c>
      <c r="D1131" t="str">
        <f>IF(dados!B1046=0,"",dados!B1046)</f>
        <v/>
      </c>
      <c r="E1131">
        <f>dados!C1046</f>
        <v>0</v>
      </c>
      <c r="F1131" t="str">
        <f>dados!D1046</f>
        <v>Cloratos de calcio</v>
      </c>
      <c r="G1131"/>
      <c r="H1131"/>
      <c r="I1131"/>
      <c r="J1131"/>
      <c r="K1131" s="13"/>
      <c r="L1131" s="13">
        <f>dados!I1046/100</f>
        <v>0.13449999999999998</v>
      </c>
      <c r="M1131" s="13">
        <f>dados!J1046/100</f>
        <v>0.1545</v>
      </c>
      <c r="N1131" s="13">
        <f>dados!K1046/100</f>
        <v>0.18</v>
      </c>
      <c r="O1131" s="13">
        <f>dados!L1046/100</f>
        <v>0</v>
      </c>
      <c r="P1131" s="12" t="str">
        <f>LEFT(Tabela2[[#This Row],[Código]],2)</f>
        <v>28</v>
      </c>
    </row>
    <row r="1132" spans="2:16" ht="15" customHeight="1" x14ac:dyDescent="0.25">
      <c r="B1132" s="31" t="str">
        <f>IF(Tabela2[[#This Row],[Tipo]] = 0,LOOKUP(Tabela2[[#This Row],[RESUMO]],Tabela3[Grupo],Tabela3[Meus produtos]),VLOOKUP(Tabela2[[#This Row],[Código]],Tabela4[[Código NBS/LC116]:[Meus serviços]],3,0))</f>
        <v>Não</v>
      </c>
      <c r="C1132" t="str">
        <f>IF(E1132=0,TEXT(dados!A1047,"00000000"),IF(E1132=2,TEXT(dados!A1047,"0000"),TEXT(dados!A1047,"#")))</f>
        <v>28291920</v>
      </c>
      <c r="D1132" t="str">
        <f>IF(dados!B1047=0,"",dados!B1047)</f>
        <v/>
      </c>
      <c r="E1132">
        <f>dados!C1047</f>
        <v>0</v>
      </c>
      <c r="F1132" t="str">
        <f>dados!D1047</f>
        <v>Cloratos de potassio</v>
      </c>
      <c r="G1132"/>
      <c r="H1132"/>
      <c r="I1132"/>
      <c r="J1132"/>
      <c r="K1132" s="13"/>
      <c r="L1132" s="13">
        <f>dados!I1047/100</f>
        <v>0.13449999999999998</v>
      </c>
      <c r="M1132" s="13">
        <f>dados!J1047/100</f>
        <v>0.16589999999999999</v>
      </c>
      <c r="N1132" s="13">
        <f>dados!K1047/100</f>
        <v>0.18</v>
      </c>
      <c r="O1132" s="13">
        <f>dados!L1047/100</f>
        <v>0</v>
      </c>
      <c r="P1132" s="12" t="str">
        <f>LEFT(Tabela2[[#This Row],[Código]],2)</f>
        <v>28</v>
      </c>
    </row>
    <row r="1133" spans="2:16" ht="15" customHeight="1" x14ac:dyDescent="0.25">
      <c r="B1133" s="31" t="str">
        <f>IF(Tabela2[[#This Row],[Tipo]] = 0,LOOKUP(Tabela2[[#This Row],[RESUMO]],Tabela3[Grupo],Tabela3[Meus produtos]),VLOOKUP(Tabela2[[#This Row],[Código]],Tabela4[[Código NBS/LC116]:[Meus serviços]],3,0))</f>
        <v>Não</v>
      </c>
      <c r="C1133" t="str">
        <f>IF(E1133=0,TEXT(dados!A1048,"00000000"),IF(E1133=2,TEXT(dados!A1048,"0000"),TEXT(dados!A1048,"#")))</f>
        <v>28291990</v>
      </c>
      <c r="D1133" t="str">
        <f>IF(dados!B1048=0,"",dados!B1048)</f>
        <v/>
      </c>
      <c r="E1133">
        <f>dados!C1048</f>
        <v>0</v>
      </c>
      <c r="F1133" t="str">
        <f>dados!D1048</f>
        <v>Outros cloratos</v>
      </c>
      <c r="G1133"/>
      <c r="H1133"/>
      <c r="I1133"/>
      <c r="J1133"/>
      <c r="K1133" s="13"/>
      <c r="L1133" s="13">
        <f>dados!I1048/100</f>
        <v>0.13449999999999998</v>
      </c>
      <c r="M1133" s="13">
        <f>dados!J1048/100</f>
        <v>0.1545</v>
      </c>
      <c r="N1133" s="13">
        <f>dados!K1048/100</f>
        <v>0.18</v>
      </c>
      <c r="O1133" s="13">
        <f>dados!L1048/100</f>
        <v>0</v>
      </c>
      <c r="P1133" s="12" t="str">
        <f>LEFT(Tabela2[[#This Row],[Código]],2)</f>
        <v>28</v>
      </c>
    </row>
    <row r="1134" spans="2:16" ht="15" customHeight="1" x14ac:dyDescent="0.25">
      <c r="B1134" s="31" t="str">
        <f>IF(Tabela2[[#This Row],[Tipo]] = 0,LOOKUP(Tabela2[[#This Row],[RESUMO]],Tabela3[Grupo],Tabela3[Meus produtos]),VLOOKUP(Tabela2[[#This Row],[Código]],Tabela4[[Código NBS/LC116]:[Meus serviços]],3,0))</f>
        <v>Não</v>
      </c>
      <c r="C1134" t="str">
        <f>IF(E1134=0,TEXT(dados!A1049,"00000000"),IF(E1134=2,TEXT(dados!A1049,"0000"),TEXT(dados!A1049,"#")))</f>
        <v>28299011</v>
      </c>
      <c r="D1134" t="str">
        <f>IF(dados!B1049=0,"",dados!B1049)</f>
        <v/>
      </c>
      <c r="E1134">
        <f>dados!C1049</f>
        <v>0</v>
      </c>
      <c r="F1134" t="str">
        <f>dados!D1049</f>
        <v>Bromatos de sodio</v>
      </c>
      <c r="G1134"/>
      <c r="H1134"/>
      <c r="I1134"/>
      <c r="J1134"/>
      <c r="K1134" s="13"/>
      <c r="L1134" s="13">
        <f>dados!I1049/100</f>
        <v>0.13449999999999998</v>
      </c>
      <c r="M1134" s="13">
        <f>dados!J1049/100</f>
        <v>0.1545</v>
      </c>
      <c r="N1134" s="13">
        <f>dados!K1049/100</f>
        <v>0.18</v>
      </c>
      <c r="O1134" s="13">
        <f>dados!L1049/100</f>
        <v>0</v>
      </c>
      <c r="P1134" s="12" t="str">
        <f>LEFT(Tabela2[[#This Row],[Código]],2)</f>
        <v>28</v>
      </c>
    </row>
    <row r="1135" spans="2:16" ht="15" customHeight="1" x14ac:dyDescent="0.25">
      <c r="B1135" s="31" t="str">
        <f>IF(Tabela2[[#This Row],[Tipo]] = 0,LOOKUP(Tabela2[[#This Row],[RESUMO]],Tabela3[Grupo],Tabela3[Meus produtos]),VLOOKUP(Tabela2[[#This Row],[Código]],Tabela4[[Código NBS/LC116]:[Meus serviços]],3,0))</f>
        <v>Não</v>
      </c>
      <c r="C1135" t="str">
        <f>IF(E1135=0,TEXT(dados!A1050,"00000000"),IF(E1135=2,TEXT(dados!A1050,"0000"),TEXT(dados!A1050,"#")))</f>
        <v>28299012</v>
      </c>
      <c r="D1135" t="str">
        <f>IF(dados!B1050=0,"",dados!B1050)</f>
        <v/>
      </c>
      <c r="E1135">
        <f>dados!C1050</f>
        <v>0</v>
      </c>
      <c r="F1135" t="str">
        <f>dados!D1050</f>
        <v>Bromatos de potassio</v>
      </c>
      <c r="G1135"/>
      <c r="H1135"/>
      <c r="I1135"/>
      <c r="J1135"/>
      <c r="K1135" s="13"/>
      <c r="L1135" s="13">
        <f>dados!I1050/100</f>
        <v>0.13449999999999998</v>
      </c>
      <c r="M1135" s="13">
        <f>dados!J1050/100</f>
        <v>0.1545</v>
      </c>
      <c r="N1135" s="13">
        <f>dados!K1050/100</f>
        <v>0.18</v>
      </c>
      <c r="O1135" s="13">
        <f>dados!L1050/100</f>
        <v>0</v>
      </c>
      <c r="P1135" s="12" t="str">
        <f>LEFT(Tabela2[[#This Row],[Código]],2)</f>
        <v>28</v>
      </c>
    </row>
    <row r="1136" spans="2:16" ht="15" customHeight="1" x14ac:dyDescent="0.25">
      <c r="B1136" s="31" t="str">
        <f>IF(Tabela2[[#This Row],[Tipo]] = 0,LOOKUP(Tabela2[[#This Row],[RESUMO]],Tabela3[Grupo],Tabela3[Meus produtos]),VLOOKUP(Tabela2[[#This Row],[Código]],Tabela4[[Código NBS/LC116]:[Meus serviços]],3,0))</f>
        <v>Não</v>
      </c>
      <c r="C1136" t="str">
        <f>IF(E1136=0,TEXT(dados!A1051,"00000000"),IF(E1136=2,TEXT(dados!A1051,"0000"),TEXT(dados!A1051,"#")))</f>
        <v>28299019</v>
      </c>
      <c r="D1136" t="str">
        <f>IF(dados!B1051=0,"",dados!B1051)</f>
        <v/>
      </c>
      <c r="E1136">
        <f>dados!C1051</f>
        <v>0</v>
      </c>
      <c r="F1136" t="str">
        <f>dados!D1051</f>
        <v>Outros bromatos</v>
      </c>
      <c r="G1136"/>
      <c r="H1136"/>
      <c r="I1136"/>
      <c r="J1136"/>
      <c r="K1136" s="13"/>
      <c r="L1136" s="13">
        <f>dados!I1051/100</f>
        <v>0.13449999999999998</v>
      </c>
      <c r="M1136" s="13">
        <f>dados!J1051/100</f>
        <v>0.1545</v>
      </c>
      <c r="N1136" s="13">
        <f>dados!K1051/100</f>
        <v>0.18</v>
      </c>
      <c r="O1136" s="13">
        <f>dados!L1051/100</f>
        <v>0</v>
      </c>
      <c r="P1136" s="12" t="str">
        <f>LEFT(Tabela2[[#This Row],[Código]],2)</f>
        <v>28</v>
      </c>
    </row>
    <row r="1137" spans="2:16" ht="15" customHeight="1" x14ac:dyDescent="0.25">
      <c r="B1137" s="31" t="str">
        <f>IF(Tabela2[[#This Row],[Tipo]] = 0,LOOKUP(Tabela2[[#This Row],[RESUMO]],Tabela3[Grupo],Tabela3[Meus produtos]),VLOOKUP(Tabela2[[#This Row],[Código]],Tabela4[[Código NBS/LC116]:[Meus serviços]],3,0))</f>
        <v>Não</v>
      </c>
      <c r="C1137" t="str">
        <f>IF(E1137=0,TEXT(dados!A1052,"00000000"),IF(E1137=2,TEXT(dados!A1052,"0000"),TEXT(dados!A1052,"#")))</f>
        <v>28299021</v>
      </c>
      <c r="D1137" t="str">
        <f>IF(dados!B1052=0,"",dados!B1052)</f>
        <v/>
      </c>
      <c r="E1137">
        <f>dados!C1052</f>
        <v>0</v>
      </c>
      <c r="F1137" t="str">
        <f>dados!D1052</f>
        <v>Perbromatos de sodio</v>
      </c>
      <c r="G1137"/>
      <c r="H1137"/>
      <c r="I1137"/>
      <c r="J1137"/>
      <c r="K1137" s="13"/>
      <c r="L1137" s="13">
        <f>dados!I1052/100</f>
        <v>0.13449999999999998</v>
      </c>
      <c r="M1137" s="13">
        <f>dados!J1052/100</f>
        <v>0.1545</v>
      </c>
      <c r="N1137" s="13">
        <f>dados!K1052/100</f>
        <v>0.18</v>
      </c>
      <c r="O1137" s="13">
        <f>dados!L1052/100</f>
        <v>0</v>
      </c>
      <c r="P1137" s="12" t="str">
        <f>LEFT(Tabela2[[#This Row],[Código]],2)</f>
        <v>28</v>
      </c>
    </row>
    <row r="1138" spans="2:16" ht="15" customHeight="1" x14ac:dyDescent="0.25">
      <c r="B1138" s="31" t="str">
        <f>IF(Tabela2[[#This Row],[Tipo]] = 0,LOOKUP(Tabela2[[#This Row],[RESUMO]],Tabela3[Grupo],Tabela3[Meus produtos]),VLOOKUP(Tabela2[[#This Row],[Código]],Tabela4[[Código NBS/LC116]:[Meus serviços]],3,0))</f>
        <v>Não</v>
      </c>
      <c r="C1138" t="str">
        <f>IF(E1138=0,TEXT(dados!A1053,"00000000"),IF(E1138=2,TEXT(dados!A1053,"0000"),TEXT(dados!A1053,"#")))</f>
        <v>28299022</v>
      </c>
      <c r="D1138" t="str">
        <f>IF(dados!B1053=0,"",dados!B1053)</f>
        <v/>
      </c>
      <c r="E1138">
        <f>dados!C1053</f>
        <v>0</v>
      </c>
      <c r="F1138" t="str">
        <f>dados!D1053</f>
        <v>Perbromatos de potassio</v>
      </c>
      <c r="G1138"/>
      <c r="H1138"/>
      <c r="I1138"/>
      <c r="J1138"/>
      <c r="K1138" s="13"/>
      <c r="L1138" s="13">
        <f>dados!I1053/100</f>
        <v>0.13449999999999998</v>
      </c>
      <c r="M1138" s="13">
        <f>dados!J1053/100</f>
        <v>0.1545</v>
      </c>
      <c r="N1138" s="13">
        <f>dados!K1053/100</f>
        <v>0.18</v>
      </c>
      <c r="O1138" s="13">
        <f>dados!L1053/100</f>
        <v>0</v>
      </c>
      <c r="P1138" s="12" t="str">
        <f>LEFT(Tabela2[[#This Row],[Código]],2)</f>
        <v>28</v>
      </c>
    </row>
    <row r="1139" spans="2:16" ht="15" customHeight="1" x14ac:dyDescent="0.25">
      <c r="B1139" s="31" t="str">
        <f>IF(Tabela2[[#This Row],[Tipo]] = 0,LOOKUP(Tabela2[[#This Row],[RESUMO]],Tabela3[Grupo],Tabela3[Meus produtos]),VLOOKUP(Tabela2[[#This Row],[Código]],Tabela4[[Código NBS/LC116]:[Meus serviços]],3,0))</f>
        <v>Não</v>
      </c>
      <c r="C1139" t="str">
        <f>IF(E1139=0,TEXT(dados!A1054,"00000000"),IF(E1139=2,TEXT(dados!A1054,"0000"),TEXT(dados!A1054,"#")))</f>
        <v>28299029</v>
      </c>
      <c r="D1139" t="str">
        <f>IF(dados!B1054=0,"",dados!B1054)</f>
        <v/>
      </c>
      <c r="E1139">
        <f>dados!C1054</f>
        <v>0</v>
      </c>
      <c r="F1139" t="str">
        <f>dados!D1054</f>
        <v>Outros perbromatos</v>
      </c>
      <c r="G1139"/>
      <c r="H1139"/>
      <c r="I1139"/>
      <c r="J1139"/>
      <c r="K1139" s="13"/>
      <c r="L1139" s="13">
        <f>dados!I1054/100</f>
        <v>0.13449999999999998</v>
      </c>
      <c r="M1139" s="13">
        <f>dados!J1054/100</f>
        <v>0.1545</v>
      </c>
      <c r="N1139" s="13">
        <f>dados!K1054/100</f>
        <v>0.18</v>
      </c>
      <c r="O1139" s="13">
        <f>dados!L1054/100</f>
        <v>0</v>
      </c>
      <c r="P1139" s="12" t="str">
        <f>LEFT(Tabela2[[#This Row],[Código]],2)</f>
        <v>28</v>
      </c>
    </row>
    <row r="1140" spans="2:16" ht="15" customHeight="1" x14ac:dyDescent="0.25">
      <c r="B1140" s="31" t="str">
        <f>IF(Tabela2[[#This Row],[Tipo]] = 0,LOOKUP(Tabela2[[#This Row],[RESUMO]],Tabela3[Grupo],Tabela3[Meus produtos]),VLOOKUP(Tabela2[[#This Row],[Código]],Tabela4[[Código NBS/LC116]:[Meus serviços]],3,0))</f>
        <v>Não</v>
      </c>
      <c r="C1140" t="str">
        <f>IF(E1140=0,TEXT(dados!A1055,"00000000"),IF(E1140=2,TEXT(dados!A1055,"0000"),TEXT(dados!A1055,"#")))</f>
        <v>28299031</v>
      </c>
      <c r="D1140" t="str">
        <f>IF(dados!B1055=0,"",dados!B1055)</f>
        <v/>
      </c>
      <c r="E1140">
        <f>dados!C1055</f>
        <v>0</v>
      </c>
      <c r="F1140" t="str">
        <f>dados!D1055</f>
        <v>Iodatos de potassio</v>
      </c>
      <c r="G1140"/>
      <c r="H1140"/>
      <c r="I1140"/>
      <c r="J1140"/>
      <c r="K1140" s="13"/>
      <c r="L1140" s="13">
        <f>dados!I1055/100</f>
        <v>0.13449999999999998</v>
      </c>
      <c r="M1140" s="13">
        <f>dados!J1055/100</f>
        <v>0.16589999999999999</v>
      </c>
      <c r="N1140" s="13">
        <f>dados!K1055/100</f>
        <v>0.18</v>
      </c>
      <c r="O1140" s="13">
        <f>dados!L1055/100</f>
        <v>0</v>
      </c>
      <c r="P1140" s="12" t="str">
        <f>LEFT(Tabela2[[#This Row],[Código]],2)</f>
        <v>28</v>
      </c>
    </row>
    <row r="1141" spans="2:16" ht="15" customHeight="1" x14ac:dyDescent="0.25">
      <c r="B1141" s="31" t="str">
        <f>IF(Tabela2[[#This Row],[Tipo]] = 0,LOOKUP(Tabela2[[#This Row],[RESUMO]],Tabela3[Grupo],Tabela3[Meus produtos]),VLOOKUP(Tabela2[[#This Row],[Código]],Tabela4[[Código NBS/LC116]:[Meus serviços]],3,0))</f>
        <v>Não</v>
      </c>
      <c r="C1141" t="str">
        <f>IF(E1141=0,TEXT(dados!A1056,"00000000"),IF(E1141=2,TEXT(dados!A1056,"0000"),TEXT(dados!A1056,"#")))</f>
        <v>28299032</v>
      </c>
      <c r="D1141" t="str">
        <f>IF(dados!B1056=0,"",dados!B1056)</f>
        <v/>
      </c>
      <c r="E1141">
        <f>dados!C1056</f>
        <v>0</v>
      </c>
      <c r="F1141" t="str">
        <f>dados!D1056</f>
        <v>Iodatos de calcio</v>
      </c>
      <c r="G1141"/>
      <c r="H1141"/>
      <c r="I1141"/>
      <c r="J1141"/>
      <c r="K1141" s="13"/>
      <c r="L1141" s="13">
        <f>dados!I1056/100</f>
        <v>0.13449999999999998</v>
      </c>
      <c r="M1141" s="13">
        <f>dados!J1056/100</f>
        <v>0.16589999999999999</v>
      </c>
      <c r="N1141" s="13">
        <f>dados!K1056/100</f>
        <v>0.18</v>
      </c>
      <c r="O1141" s="13">
        <f>dados!L1056/100</f>
        <v>0</v>
      </c>
      <c r="P1141" s="12" t="str">
        <f>LEFT(Tabela2[[#This Row],[Código]],2)</f>
        <v>28</v>
      </c>
    </row>
    <row r="1142" spans="2:16" ht="15" customHeight="1" x14ac:dyDescent="0.25">
      <c r="B1142" s="31" t="str">
        <f>IF(Tabela2[[#This Row],[Tipo]] = 0,LOOKUP(Tabela2[[#This Row],[RESUMO]],Tabela3[Grupo],Tabela3[Meus produtos]),VLOOKUP(Tabela2[[#This Row],[Código]],Tabela4[[Código NBS/LC116]:[Meus serviços]],3,0))</f>
        <v>Não</v>
      </c>
      <c r="C1142" t="str">
        <f>IF(E1142=0,TEXT(dados!A1057,"00000000"),IF(E1142=2,TEXT(dados!A1057,"0000"),TEXT(dados!A1057,"#")))</f>
        <v>28299039</v>
      </c>
      <c r="D1142" t="str">
        <f>IF(dados!B1057=0,"",dados!B1057)</f>
        <v/>
      </c>
      <c r="E1142">
        <f>dados!C1057</f>
        <v>0</v>
      </c>
      <c r="F1142" t="str">
        <f>dados!D1057</f>
        <v>Outros iodatos</v>
      </c>
      <c r="G1142"/>
      <c r="H1142"/>
      <c r="I1142"/>
      <c r="J1142"/>
      <c r="K1142" s="13"/>
      <c r="L1142" s="13">
        <f>dados!I1057/100</f>
        <v>0.13449999999999998</v>
      </c>
      <c r="M1142" s="13">
        <f>dados!J1057/100</f>
        <v>0.1545</v>
      </c>
      <c r="N1142" s="13">
        <f>dados!K1057/100</f>
        <v>0.18</v>
      </c>
      <c r="O1142" s="13">
        <f>dados!L1057/100</f>
        <v>0</v>
      </c>
      <c r="P1142" s="12" t="str">
        <f>LEFT(Tabela2[[#This Row],[Código]],2)</f>
        <v>28</v>
      </c>
    </row>
    <row r="1143" spans="2:16" ht="15" customHeight="1" x14ac:dyDescent="0.25">
      <c r="B1143" s="31" t="str">
        <f>IF(Tabela2[[#This Row],[Tipo]] = 0,LOOKUP(Tabela2[[#This Row],[RESUMO]],Tabela3[Grupo],Tabela3[Meus produtos]),VLOOKUP(Tabela2[[#This Row],[Código]],Tabela4[[Código NBS/LC116]:[Meus serviços]],3,0))</f>
        <v>Não</v>
      </c>
      <c r="C1143" t="str">
        <f>IF(E1143=0,TEXT(dados!A1058,"00000000"),IF(E1143=2,TEXT(dados!A1058,"0000"),TEXT(dados!A1058,"#")))</f>
        <v>28299040</v>
      </c>
      <c r="D1143" t="str">
        <f>IF(dados!B1058=0,"",dados!B1058)</f>
        <v/>
      </c>
      <c r="E1143">
        <f>dados!C1058</f>
        <v>0</v>
      </c>
      <c r="F1143" t="str">
        <f>dados!D1058</f>
        <v>Periodatos</v>
      </c>
      <c r="G1143"/>
      <c r="H1143"/>
      <c r="I1143"/>
      <c r="J1143"/>
      <c r="K1143" s="13"/>
      <c r="L1143" s="13">
        <f>dados!I1058/100</f>
        <v>0.13449999999999998</v>
      </c>
      <c r="M1143" s="13">
        <f>dados!J1058/100</f>
        <v>0.1545</v>
      </c>
      <c r="N1143" s="13">
        <f>dados!K1058/100</f>
        <v>0.18</v>
      </c>
      <c r="O1143" s="13">
        <f>dados!L1058/100</f>
        <v>0</v>
      </c>
      <c r="P1143" s="12" t="str">
        <f>LEFT(Tabela2[[#This Row],[Código]],2)</f>
        <v>28</v>
      </c>
    </row>
    <row r="1144" spans="2:16" ht="15" customHeight="1" x14ac:dyDescent="0.25">
      <c r="B1144" s="31" t="str">
        <f>IF(Tabela2[[#This Row],[Tipo]] = 0,LOOKUP(Tabela2[[#This Row],[RESUMO]],Tabela3[Grupo],Tabela3[Meus produtos]),VLOOKUP(Tabela2[[#This Row],[Código]],Tabela4[[Código NBS/LC116]:[Meus serviços]],3,0))</f>
        <v>Não</v>
      </c>
      <c r="C1144" t="str">
        <f>IF(E1144=0,TEXT(dados!A1059,"00000000"),IF(E1144=2,TEXT(dados!A1059,"0000"),TEXT(dados!A1059,"#")))</f>
        <v>28299050</v>
      </c>
      <c r="D1144" t="str">
        <f>IF(dados!B1059=0,"",dados!B1059)</f>
        <v/>
      </c>
      <c r="E1144">
        <f>dados!C1059</f>
        <v>0</v>
      </c>
      <c r="F1144" t="str">
        <f>dados!D1059</f>
        <v>Percloratos</v>
      </c>
      <c r="G1144"/>
      <c r="H1144"/>
      <c r="I1144"/>
      <c r="J1144"/>
      <c r="K1144" s="13"/>
      <c r="L1144" s="13">
        <f>dados!I1059/100</f>
        <v>0.13449999999999998</v>
      </c>
      <c r="M1144" s="13">
        <f>dados!J1059/100</f>
        <v>0.16589999999999999</v>
      </c>
      <c r="N1144" s="13">
        <f>dados!K1059/100</f>
        <v>0.18</v>
      </c>
      <c r="O1144" s="13">
        <f>dados!L1059/100</f>
        <v>0</v>
      </c>
      <c r="P1144" s="12" t="str">
        <f>LEFT(Tabela2[[#This Row],[Código]],2)</f>
        <v>28</v>
      </c>
    </row>
    <row r="1145" spans="2:16" ht="15" customHeight="1" x14ac:dyDescent="0.25">
      <c r="B1145" s="31" t="str">
        <f>IF(Tabela2[[#This Row],[Tipo]] = 0,LOOKUP(Tabela2[[#This Row],[RESUMO]],Tabela3[Grupo],Tabela3[Meus produtos]),VLOOKUP(Tabela2[[#This Row],[Código]],Tabela4[[Código NBS/LC116]:[Meus serviços]],3,0))</f>
        <v>Não</v>
      </c>
      <c r="C1145" t="str">
        <f>IF(E1145=0,TEXT(dados!A1060,"00000000"),IF(E1145=2,TEXT(dados!A1060,"0000"),TEXT(dados!A1060,"#")))</f>
        <v>28301010</v>
      </c>
      <c r="D1145" t="str">
        <f>IF(dados!B1060=0,"",dados!B1060)</f>
        <v/>
      </c>
      <c r="E1145">
        <f>dados!C1060</f>
        <v>0</v>
      </c>
      <c r="F1145" t="str">
        <f>dados!D1060</f>
        <v>Sulfeto de dissodio</v>
      </c>
      <c r="G1145"/>
      <c r="H1145"/>
      <c r="I1145"/>
      <c r="J1145"/>
      <c r="K1145" s="13"/>
      <c r="L1145" s="13">
        <f>dados!I1060/100</f>
        <v>0.13449999999999998</v>
      </c>
      <c r="M1145" s="13">
        <f>dados!J1060/100</f>
        <v>0.16589999999999999</v>
      </c>
      <c r="N1145" s="13">
        <f>dados!K1060/100</f>
        <v>0.18</v>
      </c>
      <c r="O1145" s="13">
        <f>dados!L1060/100</f>
        <v>0</v>
      </c>
      <c r="P1145" s="12" t="str">
        <f>LEFT(Tabela2[[#This Row],[Código]],2)</f>
        <v>28</v>
      </c>
    </row>
    <row r="1146" spans="2:16" ht="15" customHeight="1" x14ac:dyDescent="0.25">
      <c r="B1146" s="31" t="str">
        <f>IF(Tabela2[[#This Row],[Tipo]] = 0,LOOKUP(Tabela2[[#This Row],[RESUMO]],Tabela3[Grupo],Tabela3[Meus produtos]),VLOOKUP(Tabela2[[#This Row],[Código]],Tabela4[[Código NBS/LC116]:[Meus serviços]],3,0))</f>
        <v>Não</v>
      </c>
      <c r="C1146" t="str">
        <f>IF(E1146=0,TEXT(dados!A1061,"00000000"),IF(E1146=2,TEXT(dados!A1061,"0000"),TEXT(dados!A1061,"#")))</f>
        <v>28301020</v>
      </c>
      <c r="D1146" t="str">
        <f>IF(dados!B1061=0,"",dados!B1061)</f>
        <v/>
      </c>
      <c r="E1146">
        <f>dados!C1061</f>
        <v>0</v>
      </c>
      <c r="F1146" t="str">
        <f>dados!D1061</f>
        <v>Sulfeto de monossodio (hidrogenossulfeto de sodio)</v>
      </c>
      <c r="G1146"/>
      <c r="H1146"/>
      <c r="I1146"/>
      <c r="J1146"/>
      <c r="K1146" s="13"/>
      <c r="L1146" s="13">
        <f>dados!I1061/100</f>
        <v>0.13449999999999998</v>
      </c>
      <c r="M1146" s="13">
        <f>dados!J1061/100</f>
        <v>0.16589999999999999</v>
      </c>
      <c r="N1146" s="13">
        <f>dados!K1061/100</f>
        <v>0.18</v>
      </c>
      <c r="O1146" s="13">
        <f>dados!L1061/100</f>
        <v>0</v>
      </c>
      <c r="P1146" s="12" t="str">
        <f>LEFT(Tabela2[[#This Row],[Código]],2)</f>
        <v>28</v>
      </c>
    </row>
    <row r="1147" spans="2:16" ht="15" customHeight="1" x14ac:dyDescent="0.25">
      <c r="B1147" s="31" t="str">
        <f>IF(Tabela2[[#This Row],[Tipo]] = 0,LOOKUP(Tabela2[[#This Row],[RESUMO]],Tabela3[Grupo],Tabela3[Meus produtos]),VLOOKUP(Tabela2[[#This Row],[Código]],Tabela4[[Código NBS/LC116]:[Meus serviços]],3,0))</f>
        <v>Não</v>
      </c>
      <c r="C1147" t="str">
        <f>IF(E1147=0,TEXT(dados!A1062,"00000000"),IF(E1147=2,TEXT(dados!A1062,"0000"),TEXT(dados!A1062,"#")))</f>
        <v>28309011</v>
      </c>
      <c r="D1147" t="str">
        <f>IF(dados!B1062=0,"",dados!B1062)</f>
        <v/>
      </c>
      <c r="E1147">
        <f>dados!C1062</f>
        <v>0</v>
      </c>
      <c r="F1147" t="str">
        <f>dados!D1062</f>
        <v>Sulfetos de molibnedio iv (dissulfeto de molibdenio)</v>
      </c>
      <c r="G1147"/>
      <c r="H1147"/>
      <c r="I1147"/>
      <c r="J1147"/>
      <c r="K1147" s="13"/>
      <c r="L1147" s="13">
        <f>dados!I1062/100</f>
        <v>0.13449999999999998</v>
      </c>
      <c r="M1147" s="13">
        <f>dados!J1062/100</f>
        <v>0.1545</v>
      </c>
      <c r="N1147" s="13">
        <f>dados!K1062/100</f>
        <v>0.18</v>
      </c>
      <c r="O1147" s="13">
        <f>dados!L1062/100</f>
        <v>0</v>
      </c>
      <c r="P1147" s="12" t="str">
        <f>LEFT(Tabela2[[#This Row],[Código]],2)</f>
        <v>28</v>
      </c>
    </row>
    <row r="1148" spans="2:16" ht="15" customHeight="1" x14ac:dyDescent="0.25">
      <c r="B1148" s="31" t="str">
        <f>IF(Tabela2[[#This Row],[Tipo]] = 0,LOOKUP(Tabela2[[#This Row],[RESUMO]],Tabela3[Grupo],Tabela3[Meus produtos]),VLOOKUP(Tabela2[[#This Row],[Código]],Tabela4[[Código NBS/LC116]:[Meus serviços]],3,0))</f>
        <v>Não</v>
      </c>
      <c r="C1148" t="str">
        <f>IF(E1148=0,TEXT(dados!A1063,"00000000"),IF(E1148=2,TEXT(dados!A1063,"0000"),TEXT(dados!A1063,"#")))</f>
        <v>28309012</v>
      </c>
      <c r="D1148" t="str">
        <f>IF(dados!B1063=0,"",dados!B1063)</f>
        <v/>
      </c>
      <c r="E1148">
        <f>dados!C1063</f>
        <v>0</v>
      </c>
      <c r="F1148" t="str">
        <f>dados!D1063</f>
        <v>Sulfeto de bario</v>
      </c>
      <c r="G1148"/>
      <c r="H1148"/>
      <c r="I1148"/>
      <c r="J1148"/>
      <c r="K1148" s="13"/>
      <c r="L1148" s="13">
        <f>dados!I1063/100</f>
        <v>0.13449999999999998</v>
      </c>
      <c r="M1148" s="13">
        <f>dados!J1063/100</f>
        <v>0.1545</v>
      </c>
      <c r="N1148" s="13">
        <f>dados!K1063/100</f>
        <v>0.18</v>
      </c>
      <c r="O1148" s="13">
        <f>dados!L1063/100</f>
        <v>0</v>
      </c>
      <c r="P1148" s="12" t="str">
        <f>LEFT(Tabela2[[#This Row],[Código]],2)</f>
        <v>28</v>
      </c>
    </row>
    <row r="1149" spans="2:16" ht="15" customHeight="1" x14ac:dyDescent="0.25">
      <c r="B1149" s="31" t="str">
        <f>IF(Tabela2[[#This Row],[Tipo]] = 0,LOOKUP(Tabela2[[#This Row],[RESUMO]],Tabela3[Grupo],Tabela3[Meus produtos]),VLOOKUP(Tabela2[[#This Row],[Código]],Tabela4[[Código NBS/LC116]:[Meus serviços]],3,0))</f>
        <v>Não</v>
      </c>
      <c r="C1149" t="str">
        <f>IF(E1149=0,TEXT(dados!A1064,"00000000"),IF(E1149=2,TEXT(dados!A1064,"0000"),TEXT(dados!A1064,"#")))</f>
        <v>28309013</v>
      </c>
      <c r="D1149" t="str">
        <f>IF(dados!B1064=0,"",dados!B1064)</f>
        <v/>
      </c>
      <c r="E1149">
        <f>dados!C1064</f>
        <v>0</v>
      </c>
      <c r="F1149" t="str">
        <f>dados!D1064</f>
        <v>Sulfeto de potassio</v>
      </c>
      <c r="G1149"/>
      <c r="H1149"/>
      <c r="I1149"/>
      <c r="J1149"/>
      <c r="K1149" s="13"/>
      <c r="L1149" s="13">
        <f>dados!I1064/100</f>
        <v>0.13449999999999998</v>
      </c>
      <c r="M1149" s="13">
        <f>dados!J1064/100</f>
        <v>0.16589999999999999</v>
      </c>
      <c r="N1149" s="13">
        <f>dados!K1064/100</f>
        <v>0.18</v>
      </c>
      <c r="O1149" s="13">
        <f>dados!L1064/100</f>
        <v>0</v>
      </c>
      <c r="P1149" s="12" t="str">
        <f>LEFT(Tabela2[[#This Row],[Código]],2)</f>
        <v>28</v>
      </c>
    </row>
    <row r="1150" spans="2:16" ht="15" customHeight="1" x14ac:dyDescent="0.25">
      <c r="B1150" s="31" t="str">
        <f>IF(Tabela2[[#This Row],[Tipo]] = 0,LOOKUP(Tabela2[[#This Row],[RESUMO]],Tabela3[Grupo],Tabela3[Meus produtos]),VLOOKUP(Tabela2[[#This Row],[Código]],Tabela4[[Código NBS/LC116]:[Meus serviços]],3,0))</f>
        <v>Não</v>
      </c>
      <c r="C1150" t="str">
        <f>IF(E1150=0,TEXT(dados!A1065,"00000000"),IF(E1150=2,TEXT(dados!A1065,"0000"),TEXT(dados!A1065,"#")))</f>
        <v>28309014</v>
      </c>
      <c r="D1150" t="str">
        <f>IF(dados!B1065=0,"",dados!B1065)</f>
        <v/>
      </c>
      <c r="E1150">
        <f>dados!C1065</f>
        <v>0</v>
      </c>
      <c r="F1150" t="str">
        <f>dados!D1065</f>
        <v>Sulfeto de chumbo</v>
      </c>
      <c r="G1150"/>
      <c r="H1150"/>
      <c r="I1150"/>
      <c r="J1150"/>
      <c r="K1150" s="13"/>
      <c r="L1150" s="13">
        <f>dados!I1065/100</f>
        <v>0.13449999999999998</v>
      </c>
      <c r="M1150" s="13">
        <f>dados!J1065/100</f>
        <v>0.1545</v>
      </c>
      <c r="N1150" s="13">
        <f>dados!K1065/100</f>
        <v>0.18</v>
      </c>
      <c r="O1150" s="13">
        <f>dados!L1065/100</f>
        <v>0</v>
      </c>
      <c r="P1150" s="12" t="str">
        <f>LEFT(Tabela2[[#This Row],[Código]],2)</f>
        <v>28</v>
      </c>
    </row>
    <row r="1151" spans="2:16" ht="15" customHeight="1" x14ac:dyDescent="0.25">
      <c r="B1151" s="31" t="str">
        <f>IF(Tabela2[[#This Row],[Tipo]] = 0,LOOKUP(Tabela2[[#This Row],[RESUMO]],Tabela3[Grupo],Tabela3[Meus produtos]),VLOOKUP(Tabela2[[#This Row],[Código]],Tabela4[[Código NBS/LC116]:[Meus serviços]],3,0))</f>
        <v>Não</v>
      </c>
      <c r="C1151" t="str">
        <f>IF(E1151=0,TEXT(dados!A1066,"00000000"),IF(E1151=2,TEXT(dados!A1066,"0000"),TEXT(dados!A1066,"#")))</f>
        <v>28309015</v>
      </c>
      <c r="D1151" t="str">
        <f>IF(dados!B1066=0,"",dados!B1066)</f>
        <v/>
      </c>
      <c r="E1151">
        <f>dados!C1066</f>
        <v>0</v>
      </c>
      <c r="F1151" t="str">
        <f>dados!D1066</f>
        <v>Sulfeto de estroncio</v>
      </c>
      <c r="G1151"/>
      <c r="H1151"/>
      <c r="I1151"/>
      <c r="J1151"/>
      <c r="K1151" s="13"/>
      <c r="L1151" s="13">
        <f>dados!I1066/100</f>
        <v>0.13449999999999998</v>
      </c>
      <c r="M1151" s="13">
        <f>dados!J1066/100</f>
        <v>0.1545</v>
      </c>
      <c r="N1151" s="13">
        <f>dados!K1066/100</f>
        <v>0.18</v>
      </c>
      <c r="O1151" s="13">
        <f>dados!L1066/100</f>
        <v>0</v>
      </c>
      <c r="P1151" s="12" t="str">
        <f>LEFT(Tabela2[[#This Row],[Código]],2)</f>
        <v>28</v>
      </c>
    </row>
    <row r="1152" spans="2:16" ht="15" customHeight="1" x14ac:dyDescent="0.25">
      <c r="B1152" s="31" t="str">
        <f>IF(Tabela2[[#This Row],[Tipo]] = 0,LOOKUP(Tabela2[[#This Row],[RESUMO]],Tabela3[Grupo],Tabela3[Meus produtos]),VLOOKUP(Tabela2[[#This Row],[Código]],Tabela4[[Código NBS/LC116]:[Meus serviços]],3,0))</f>
        <v>Não</v>
      </c>
      <c r="C1152" t="str">
        <f>IF(E1152=0,TEXT(dados!A1067,"00000000"),IF(E1152=2,TEXT(dados!A1067,"0000"),TEXT(dados!A1067,"#")))</f>
        <v>28309016</v>
      </c>
      <c r="D1152" t="str">
        <f>IF(dados!B1067=0,"",dados!B1067)</f>
        <v/>
      </c>
      <c r="E1152">
        <f>dados!C1067</f>
        <v>0</v>
      </c>
      <c r="F1152" t="str">
        <f>dados!D1067</f>
        <v>Sulfeto de zinco</v>
      </c>
      <c r="G1152"/>
      <c r="H1152"/>
      <c r="I1152"/>
      <c r="J1152"/>
      <c r="K1152" s="13"/>
      <c r="L1152" s="13">
        <f>dados!I1067/100</f>
        <v>0.13449999999999998</v>
      </c>
      <c r="M1152" s="13">
        <f>dados!J1067/100</f>
        <v>0.1545</v>
      </c>
      <c r="N1152" s="13">
        <f>dados!K1067/100</f>
        <v>0.18</v>
      </c>
      <c r="O1152" s="13">
        <f>dados!L1067/100</f>
        <v>0</v>
      </c>
      <c r="P1152" s="12" t="str">
        <f>LEFT(Tabela2[[#This Row],[Código]],2)</f>
        <v>28</v>
      </c>
    </row>
    <row r="1153" spans="2:16" ht="15" customHeight="1" x14ac:dyDescent="0.25">
      <c r="B1153" s="31" t="str">
        <f>IF(Tabela2[[#This Row],[Tipo]] = 0,LOOKUP(Tabela2[[#This Row],[RESUMO]],Tabela3[Grupo],Tabela3[Meus produtos]),VLOOKUP(Tabela2[[#This Row],[Código]],Tabela4[[Código NBS/LC116]:[Meus serviços]],3,0))</f>
        <v>Não</v>
      </c>
      <c r="C1153" t="str">
        <f>IF(E1153=0,TEXT(dados!A1068,"00000000"),IF(E1153=2,TEXT(dados!A1068,"0000"),TEXT(dados!A1068,"#")))</f>
        <v>28309019</v>
      </c>
      <c r="D1153" t="str">
        <f>IF(dados!B1068=0,"",dados!B1068)</f>
        <v/>
      </c>
      <c r="E1153">
        <f>dados!C1068</f>
        <v>0</v>
      </c>
      <c r="F1153" t="str">
        <f>dados!D1068</f>
        <v>Outros sulfetos</v>
      </c>
      <c r="G1153"/>
      <c r="H1153"/>
      <c r="I1153"/>
      <c r="J1153"/>
      <c r="K1153" s="13"/>
      <c r="L1153" s="13">
        <f>dados!I1068/100</f>
        <v>0.13449999999999998</v>
      </c>
      <c r="M1153" s="13">
        <f>dados!J1068/100</f>
        <v>0.1545</v>
      </c>
      <c r="N1153" s="13">
        <f>dados!K1068/100</f>
        <v>0.18</v>
      </c>
      <c r="O1153" s="13">
        <f>dados!L1068/100</f>
        <v>0</v>
      </c>
      <c r="P1153" s="12" t="str">
        <f>LEFT(Tabela2[[#This Row],[Código]],2)</f>
        <v>28</v>
      </c>
    </row>
    <row r="1154" spans="2:16" ht="15" customHeight="1" x14ac:dyDescent="0.25">
      <c r="B1154" s="31" t="str">
        <f>IF(Tabela2[[#This Row],[Tipo]] = 0,LOOKUP(Tabela2[[#This Row],[RESUMO]],Tabela3[Grupo],Tabela3[Meus produtos]),VLOOKUP(Tabela2[[#This Row],[Código]],Tabela4[[Código NBS/LC116]:[Meus serviços]],3,0))</f>
        <v>Não</v>
      </c>
      <c r="C1154" t="str">
        <f>IF(E1154=0,TEXT(dados!A1069,"00000000"),IF(E1154=2,TEXT(dados!A1069,"0000"),TEXT(dados!A1069,"#")))</f>
        <v>28309020</v>
      </c>
      <c r="D1154" t="str">
        <f>IF(dados!B1069=0,"",dados!B1069)</f>
        <v/>
      </c>
      <c r="E1154">
        <f>dados!C1069</f>
        <v>0</v>
      </c>
      <c r="F1154" t="str">
        <f>dados!D1069</f>
        <v>Polissulfetos</v>
      </c>
      <c r="G1154"/>
      <c r="H1154"/>
      <c r="I1154"/>
      <c r="J1154"/>
      <c r="K1154" s="13"/>
      <c r="L1154" s="13">
        <f>dados!I1069/100</f>
        <v>0.13449999999999998</v>
      </c>
      <c r="M1154" s="13">
        <f>dados!J1069/100</f>
        <v>0.1545</v>
      </c>
      <c r="N1154" s="13">
        <f>dados!K1069/100</f>
        <v>0.18</v>
      </c>
      <c r="O1154" s="13">
        <f>dados!L1069/100</f>
        <v>0</v>
      </c>
      <c r="P1154" s="12" t="str">
        <f>LEFT(Tabela2[[#This Row],[Código]],2)</f>
        <v>28</v>
      </c>
    </row>
    <row r="1155" spans="2:16" ht="15" customHeight="1" x14ac:dyDescent="0.25">
      <c r="B1155" s="31" t="str">
        <f>IF(Tabela2[[#This Row],[Tipo]] = 0,LOOKUP(Tabela2[[#This Row],[RESUMO]],Tabela3[Grupo],Tabela3[Meus produtos]),VLOOKUP(Tabela2[[#This Row],[Código]],Tabela4[[Código NBS/LC116]:[Meus serviços]],3,0))</f>
        <v>Não</v>
      </c>
      <c r="C1155" t="str">
        <f>IF(E1155=0,TEXT(dados!A1070,"00000000"),IF(E1155=2,TEXT(dados!A1070,"0000"),TEXT(dados!A1070,"#")))</f>
        <v>28311011</v>
      </c>
      <c r="D1155" t="str">
        <f>IF(dados!B1070=0,"",dados!B1070)</f>
        <v/>
      </c>
      <c r="E1155">
        <f>dados!C1070</f>
        <v>0</v>
      </c>
      <c r="F1155" t="str">
        <f>dados!D1070</f>
        <v>Ditionitos (hidrossulfitos) de sodio estabilizados</v>
      </c>
      <c r="G1155"/>
      <c r="H1155"/>
      <c r="I1155"/>
      <c r="J1155"/>
      <c r="K1155" s="13"/>
      <c r="L1155" s="13">
        <f>dados!I1070/100</f>
        <v>0.13449999999999998</v>
      </c>
      <c r="M1155" s="13">
        <f>dados!J1070/100</f>
        <v>0.1545</v>
      </c>
      <c r="N1155" s="13">
        <f>dados!K1070/100</f>
        <v>0.18</v>
      </c>
      <c r="O1155" s="13">
        <f>dados!L1070/100</f>
        <v>0</v>
      </c>
      <c r="P1155" s="12" t="str">
        <f>LEFT(Tabela2[[#This Row],[Código]],2)</f>
        <v>28</v>
      </c>
    </row>
    <row r="1156" spans="2:16" ht="15" customHeight="1" x14ac:dyDescent="0.25">
      <c r="B1156" s="31" t="str">
        <f>IF(Tabela2[[#This Row],[Tipo]] = 0,LOOKUP(Tabela2[[#This Row],[RESUMO]],Tabela3[Grupo],Tabela3[Meus produtos]),VLOOKUP(Tabela2[[#This Row],[Código]],Tabela4[[Código NBS/LC116]:[Meus serviços]],3,0))</f>
        <v>Não</v>
      </c>
      <c r="C1156" t="str">
        <f>IF(E1156=0,TEXT(dados!A1071,"00000000"),IF(E1156=2,TEXT(dados!A1071,"0000"),TEXT(dados!A1071,"#")))</f>
        <v>28311019</v>
      </c>
      <c r="D1156" t="str">
        <f>IF(dados!B1071=0,"",dados!B1071)</f>
        <v/>
      </c>
      <c r="E1156">
        <f>dados!C1071</f>
        <v>0</v>
      </c>
      <c r="F1156" t="str">
        <f>dados!D1071</f>
        <v>Outros ditionitos (hidrossulfitos) de sodio</v>
      </c>
      <c r="G1156"/>
      <c r="H1156"/>
      <c r="I1156"/>
      <c r="J1156"/>
      <c r="K1156" s="13"/>
      <c r="L1156" s="13">
        <f>dados!I1071/100</f>
        <v>0.13449999999999998</v>
      </c>
      <c r="M1156" s="13">
        <f>dados!J1071/100</f>
        <v>0.1545</v>
      </c>
      <c r="N1156" s="13">
        <f>dados!K1071/100</f>
        <v>0.18</v>
      </c>
      <c r="O1156" s="13">
        <f>dados!L1071/100</f>
        <v>0</v>
      </c>
      <c r="P1156" s="12" t="str">
        <f>LEFT(Tabela2[[#This Row],[Código]],2)</f>
        <v>28</v>
      </c>
    </row>
    <row r="1157" spans="2:16" ht="15" customHeight="1" x14ac:dyDescent="0.25">
      <c r="B1157" s="31" t="str">
        <f>IF(Tabela2[[#This Row],[Tipo]] = 0,LOOKUP(Tabela2[[#This Row],[RESUMO]],Tabela3[Grupo],Tabela3[Meus produtos]),VLOOKUP(Tabela2[[#This Row],[Código]],Tabela4[[Código NBS/LC116]:[Meus serviços]],3,0))</f>
        <v>Não</v>
      </c>
      <c r="C1157" t="str">
        <f>IF(E1157=0,TEXT(dados!A1072,"00000000"),IF(E1157=2,TEXT(dados!A1072,"0000"),TEXT(dados!A1072,"#")))</f>
        <v>28311021</v>
      </c>
      <c r="D1157" t="str">
        <f>IF(dados!B1072=0,"",dados!B1072)</f>
        <v/>
      </c>
      <c r="E1157">
        <f>dados!C1072</f>
        <v>0</v>
      </c>
      <c r="F1157" t="str">
        <f>dados!D1072</f>
        <v>Sulfoxilatos de sodio,estabilizados com formaldeido</v>
      </c>
      <c r="G1157"/>
      <c r="H1157"/>
      <c r="I1157"/>
      <c r="J1157"/>
      <c r="K1157" s="13"/>
      <c r="L1157" s="13">
        <f>dados!I1072/100</f>
        <v>0.13449999999999998</v>
      </c>
      <c r="M1157" s="13">
        <f>dados!J1072/100</f>
        <v>0.1545</v>
      </c>
      <c r="N1157" s="13">
        <f>dados!K1072/100</f>
        <v>0.18</v>
      </c>
      <c r="O1157" s="13">
        <f>dados!L1072/100</f>
        <v>0</v>
      </c>
      <c r="P1157" s="12" t="str">
        <f>LEFT(Tabela2[[#This Row],[Código]],2)</f>
        <v>28</v>
      </c>
    </row>
    <row r="1158" spans="2:16" ht="15" customHeight="1" x14ac:dyDescent="0.25">
      <c r="B1158" s="31" t="str">
        <f>IF(Tabela2[[#This Row],[Tipo]] = 0,LOOKUP(Tabela2[[#This Row],[RESUMO]],Tabela3[Grupo],Tabela3[Meus produtos]),VLOOKUP(Tabela2[[#This Row],[Código]],Tabela4[[Código NBS/LC116]:[Meus serviços]],3,0))</f>
        <v>Não</v>
      </c>
      <c r="C1158" t="str">
        <f>IF(E1158=0,TEXT(dados!A1073,"00000000"),IF(E1158=2,TEXT(dados!A1073,"0000"),TEXT(dados!A1073,"#")))</f>
        <v>28311029</v>
      </c>
      <c r="D1158" t="str">
        <f>IF(dados!B1073=0,"",dados!B1073)</f>
        <v/>
      </c>
      <c r="E1158">
        <f>dados!C1073</f>
        <v>0</v>
      </c>
      <c r="F1158" t="str">
        <f>dados!D1073</f>
        <v>Outros sulfoxilatos de sodio</v>
      </c>
      <c r="G1158"/>
      <c r="H1158"/>
      <c r="I1158"/>
      <c r="J1158"/>
      <c r="K1158" s="13"/>
      <c r="L1158" s="13">
        <f>dados!I1073/100</f>
        <v>0.13449999999999998</v>
      </c>
      <c r="M1158" s="13">
        <f>dados!J1073/100</f>
        <v>0.1545</v>
      </c>
      <c r="N1158" s="13">
        <f>dados!K1073/100</f>
        <v>0.18</v>
      </c>
      <c r="O1158" s="13">
        <f>dados!L1073/100</f>
        <v>0</v>
      </c>
      <c r="P1158" s="12" t="str">
        <f>LEFT(Tabela2[[#This Row],[Código]],2)</f>
        <v>28</v>
      </c>
    </row>
    <row r="1159" spans="2:16" ht="15" customHeight="1" x14ac:dyDescent="0.25">
      <c r="B1159" s="31" t="str">
        <f>IF(Tabela2[[#This Row],[Tipo]] = 0,LOOKUP(Tabela2[[#This Row],[RESUMO]],Tabela3[Grupo],Tabela3[Meus produtos]),VLOOKUP(Tabela2[[#This Row],[Código]],Tabela4[[Código NBS/LC116]:[Meus serviços]],3,0))</f>
        <v>Não</v>
      </c>
      <c r="C1159" t="str">
        <f>IF(E1159=0,TEXT(dados!A1074,"00000000"),IF(E1159=2,TEXT(dados!A1074,"0000"),TEXT(dados!A1074,"#")))</f>
        <v>28319010</v>
      </c>
      <c r="D1159" t="str">
        <f>IF(dados!B1074=0,"",dados!B1074)</f>
        <v/>
      </c>
      <c r="E1159">
        <f>dados!C1074</f>
        <v>0</v>
      </c>
      <c r="F1159" t="str">
        <f>dados!D1074</f>
        <v>Ditionito de zinco</v>
      </c>
      <c r="G1159"/>
      <c r="H1159"/>
      <c r="I1159"/>
      <c r="J1159"/>
      <c r="K1159" s="13"/>
      <c r="L1159" s="13">
        <f>dados!I1074/100</f>
        <v>0.13449999999999998</v>
      </c>
      <c r="M1159" s="13">
        <f>dados!J1074/100</f>
        <v>0.1545</v>
      </c>
      <c r="N1159" s="13">
        <f>dados!K1074/100</f>
        <v>0.18</v>
      </c>
      <c r="O1159" s="13">
        <f>dados!L1074/100</f>
        <v>0</v>
      </c>
      <c r="P1159" s="12" t="str">
        <f>LEFT(Tabela2[[#This Row],[Código]],2)</f>
        <v>28</v>
      </c>
    </row>
    <row r="1160" spans="2:16" ht="15" customHeight="1" x14ac:dyDescent="0.25">
      <c r="B1160" s="31" t="str">
        <f>IF(Tabela2[[#This Row],[Tipo]] = 0,LOOKUP(Tabela2[[#This Row],[RESUMO]],Tabela3[Grupo],Tabela3[Meus produtos]),VLOOKUP(Tabela2[[#This Row],[Código]],Tabela4[[Código NBS/LC116]:[Meus serviços]],3,0))</f>
        <v>Não</v>
      </c>
      <c r="C1160" t="str">
        <f>IF(E1160=0,TEXT(dados!A1075,"00000000"),IF(E1160=2,TEXT(dados!A1075,"0000"),TEXT(dados!A1075,"#")))</f>
        <v>28319090</v>
      </c>
      <c r="D1160" t="str">
        <f>IF(dados!B1075=0,"",dados!B1075)</f>
        <v/>
      </c>
      <c r="E1160">
        <f>dados!C1075</f>
        <v>0</v>
      </c>
      <c r="F1160" t="str">
        <f>dados!D1075</f>
        <v>Outros ditionitos e sulfoxilatos</v>
      </c>
      <c r="G1160"/>
      <c r="H1160"/>
      <c r="I1160"/>
      <c r="J1160"/>
      <c r="K1160" s="13"/>
      <c r="L1160" s="13">
        <f>dados!I1075/100</f>
        <v>0.13449999999999998</v>
      </c>
      <c r="M1160" s="13">
        <f>dados!J1075/100</f>
        <v>0.1545</v>
      </c>
      <c r="N1160" s="13">
        <f>dados!K1075/100</f>
        <v>0.18</v>
      </c>
      <c r="O1160" s="13">
        <f>dados!L1075/100</f>
        <v>0</v>
      </c>
      <c r="P1160" s="12" t="str">
        <f>LEFT(Tabela2[[#This Row],[Código]],2)</f>
        <v>28</v>
      </c>
    </row>
    <row r="1161" spans="2:16" ht="15" customHeight="1" x14ac:dyDescent="0.25">
      <c r="B1161" s="31" t="str">
        <f>IF(Tabela2[[#This Row],[Tipo]] = 0,LOOKUP(Tabela2[[#This Row],[RESUMO]],Tabela3[Grupo],Tabela3[Meus produtos]),VLOOKUP(Tabela2[[#This Row],[Código]],Tabela4[[Código NBS/LC116]:[Meus serviços]],3,0))</f>
        <v>Não</v>
      </c>
      <c r="C1161" t="str">
        <f>IF(E1161=0,TEXT(dados!A1076,"00000000"),IF(E1161=2,TEXT(dados!A1076,"0000"),TEXT(dados!A1076,"#")))</f>
        <v>28321010</v>
      </c>
      <c r="D1161" t="str">
        <f>IF(dados!B1076=0,"",dados!B1076)</f>
        <v/>
      </c>
      <c r="E1161">
        <f>dados!C1076</f>
        <v>0</v>
      </c>
      <c r="F1161" t="str">
        <f>dados!D1076</f>
        <v>Sulfito de dissodio</v>
      </c>
      <c r="G1161"/>
      <c r="H1161"/>
      <c r="I1161"/>
      <c r="J1161"/>
      <c r="K1161" s="13"/>
      <c r="L1161" s="13">
        <f>dados!I1076/100</f>
        <v>0.13449999999999998</v>
      </c>
      <c r="M1161" s="13">
        <f>dados!J1076/100</f>
        <v>0.16589999999999999</v>
      </c>
      <c r="N1161" s="13">
        <f>dados!K1076/100</f>
        <v>0.18</v>
      </c>
      <c r="O1161" s="13">
        <f>dados!L1076/100</f>
        <v>0</v>
      </c>
      <c r="P1161" s="12" t="str">
        <f>LEFT(Tabela2[[#This Row],[Código]],2)</f>
        <v>28</v>
      </c>
    </row>
    <row r="1162" spans="2:16" ht="15" customHeight="1" x14ac:dyDescent="0.25">
      <c r="B1162" s="31" t="str">
        <f>IF(Tabela2[[#This Row],[Tipo]] = 0,LOOKUP(Tabela2[[#This Row],[RESUMO]],Tabela3[Grupo],Tabela3[Meus produtos]),VLOOKUP(Tabela2[[#This Row],[Código]],Tabela4[[Código NBS/LC116]:[Meus serviços]],3,0))</f>
        <v>Não</v>
      </c>
      <c r="C1162" t="str">
        <f>IF(E1162=0,TEXT(dados!A1077,"00000000"),IF(E1162=2,TEXT(dados!A1077,"0000"),TEXT(dados!A1077,"#")))</f>
        <v>28321090</v>
      </c>
      <c r="D1162" t="str">
        <f>IF(dados!B1077=0,"",dados!B1077)</f>
        <v/>
      </c>
      <c r="E1162">
        <f>dados!C1077</f>
        <v>0</v>
      </c>
      <c r="F1162" t="str">
        <f>dados!D1077</f>
        <v>Outros sulfitos de sodio</v>
      </c>
      <c r="G1162"/>
      <c r="H1162"/>
      <c r="I1162"/>
      <c r="J1162"/>
      <c r="K1162" s="13"/>
      <c r="L1162" s="13">
        <f>dados!I1077/100</f>
        <v>0.13449999999999998</v>
      </c>
      <c r="M1162" s="13">
        <f>dados!J1077/100</f>
        <v>0.16589999999999999</v>
      </c>
      <c r="N1162" s="13">
        <f>dados!K1077/100</f>
        <v>0.18</v>
      </c>
      <c r="O1162" s="13">
        <f>dados!L1077/100</f>
        <v>0</v>
      </c>
      <c r="P1162" s="12" t="str">
        <f>LEFT(Tabela2[[#This Row],[Código]],2)</f>
        <v>28</v>
      </c>
    </row>
    <row r="1163" spans="2:16" ht="15" customHeight="1" x14ac:dyDescent="0.25">
      <c r="B1163" s="31" t="str">
        <f>IF(Tabela2[[#This Row],[Tipo]] = 0,LOOKUP(Tabela2[[#This Row],[RESUMO]],Tabela3[Grupo],Tabela3[Meus produtos]),VLOOKUP(Tabela2[[#This Row],[Código]],Tabela4[[Código NBS/LC116]:[Meus serviços]],3,0))</f>
        <v>Não</v>
      </c>
      <c r="C1163" t="str">
        <f>IF(E1163=0,TEXT(dados!A1078,"00000000"),IF(E1163=2,TEXT(dados!A1078,"0000"),TEXT(dados!A1078,"#")))</f>
        <v>28322000</v>
      </c>
      <c r="D1163" t="str">
        <f>IF(dados!B1078=0,"",dados!B1078)</f>
        <v/>
      </c>
      <c r="E1163">
        <f>dados!C1078</f>
        <v>0</v>
      </c>
      <c r="F1163" t="str">
        <f>dados!D1078</f>
        <v>Outros sulfitos</v>
      </c>
      <c r="G1163"/>
      <c r="H1163"/>
      <c r="I1163"/>
      <c r="J1163"/>
      <c r="K1163" s="13"/>
      <c r="L1163" s="13">
        <f>dados!I1078/100</f>
        <v>0.13449999999999998</v>
      </c>
      <c r="M1163" s="13">
        <f>dados!J1078/100</f>
        <v>0.1545</v>
      </c>
      <c r="N1163" s="13">
        <f>dados!K1078/100</f>
        <v>0.18</v>
      </c>
      <c r="O1163" s="13">
        <f>dados!L1078/100</f>
        <v>0</v>
      </c>
      <c r="P1163" s="12" t="str">
        <f>LEFT(Tabela2[[#This Row],[Código]],2)</f>
        <v>28</v>
      </c>
    </row>
    <row r="1164" spans="2:16" ht="15" customHeight="1" x14ac:dyDescent="0.25">
      <c r="B1164" s="31" t="str">
        <f>IF(Tabela2[[#This Row],[Tipo]] = 0,LOOKUP(Tabela2[[#This Row],[RESUMO]],Tabela3[Grupo],Tabela3[Meus produtos]),VLOOKUP(Tabela2[[#This Row],[Código]],Tabela4[[Código NBS/LC116]:[Meus serviços]],3,0))</f>
        <v>Não</v>
      </c>
      <c r="C1164" t="str">
        <f>IF(E1164=0,TEXT(dados!A1079,"00000000"),IF(E1164=2,TEXT(dados!A1079,"0000"),TEXT(dados!A1079,"#")))</f>
        <v>28323010</v>
      </c>
      <c r="D1164" t="str">
        <f>IF(dados!B1079=0,"",dados!B1079)</f>
        <v/>
      </c>
      <c r="E1164">
        <f>dados!C1079</f>
        <v>0</v>
      </c>
      <c r="F1164" t="str">
        <f>dados!D1079</f>
        <v>Tiossulfato de amonio</v>
      </c>
      <c r="G1164"/>
      <c r="H1164"/>
      <c r="I1164"/>
      <c r="J1164"/>
      <c r="K1164" s="13"/>
      <c r="L1164" s="13">
        <f>dados!I1079/100</f>
        <v>0.13449999999999998</v>
      </c>
      <c r="M1164" s="13">
        <f>dados!J1079/100</f>
        <v>0.16589999999999999</v>
      </c>
      <c r="N1164" s="13">
        <f>dados!K1079/100</f>
        <v>0.18</v>
      </c>
      <c r="O1164" s="13">
        <f>dados!L1079/100</f>
        <v>0</v>
      </c>
      <c r="P1164" s="12" t="str">
        <f>LEFT(Tabela2[[#This Row],[Código]],2)</f>
        <v>28</v>
      </c>
    </row>
    <row r="1165" spans="2:16" ht="15" customHeight="1" x14ac:dyDescent="0.25">
      <c r="B1165" s="31" t="str">
        <f>IF(Tabela2[[#This Row],[Tipo]] = 0,LOOKUP(Tabela2[[#This Row],[RESUMO]],Tabela3[Grupo],Tabela3[Meus produtos]),VLOOKUP(Tabela2[[#This Row],[Código]],Tabela4[[Código NBS/LC116]:[Meus serviços]],3,0))</f>
        <v>Não</v>
      </c>
      <c r="C1165" t="str">
        <f>IF(E1165=0,TEXT(dados!A1080,"00000000"),IF(E1165=2,TEXT(dados!A1080,"0000"),TEXT(dados!A1080,"#")))</f>
        <v>28323020</v>
      </c>
      <c r="D1165" t="str">
        <f>IF(dados!B1080=0,"",dados!B1080)</f>
        <v/>
      </c>
      <c r="E1165">
        <f>dados!C1080</f>
        <v>0</v>
      </c>
      <c r="F1165" t="str">
        <f>dados!D1080</f>
        <v>Tiossulfato de sodio</v>
      </c>
      <c r="G1165"/>
      <c r="H1165"/>
      <c r="I1165"/>
      <c r="J1165"/>
      <c r="K1165" s="13"/>
      <c r="L1165" s="13">
        <f>dados!I1080/100</f>
        <v>0.13449999999999998</v>
      </c>
      <c r="M1165" s="13">
        <f>dados!J1080/100</f>
        <v>0.16589999999999999</v>
      </c>
      <c r="N1165" s="13">
        <f>dados!K1080/100</f>
        <v>0.18</v>
      </c>
      <c r="O1165" s="13">
        <f>dados!L1080/100</f>
        <v>0</v>
      </c>
      <c r="P1165" s="12" t="str">
        <f>LEFT(Tabela2[[#This Row],[Código]],2)</f>
        <v>28</v>
      </c>
    </row>
    <row r="1166" spans="2:16" ht="15" customHeight="1" x14ac:dyDescent="0.25">
      <c r="B1166" s="31" t="str">
        <f>IF(Tabela2[[#This Row],[Tipo]] = 0,LOOKUP(Tabela2[[#This Row],[RESUMO]],Tabela3[Grupo],Tabela3[Meus produtos]),VLOOKUP(Tabela2[[#This Row],[Código]],Tabela4[[Código NBS/LC116]:[Meus serviços]],3,0))</f>
        <v>Não</v>
      </c>
      <c r="C1166" t="str">
        <f>IF(E1166=0,TEXT(dados!A1081,"00000000"),IF(E1166=2,TEXT(dados!A1081,"0000"),TEXT(dados!A1081,"#")))</f>
        <v>28323090</v>
      </c>
      <c r="D1166" t="str">
        <f>IF(dados!B1081=0,"",dados!B1081)</f>
        <v/>
      </c>
      <c r="E1166">
        <f>dados!C1081</f>
        <v>0</v>
      </c>
      <c r="F1166" t="str">
        <f>dados!D1081</f>
        <v>Outros tiossulfatos</v>
      </c>
      <c r="G1166"/>
      <c r="H1166"/>
      <c r="I1166"/>
      <c r="J1166"/>
      <c r="K1166" s="13"/>
      <c r="L1166" s="13">
        <f>dados!I1081/100</f>
        <v>0.13449999999999998</v>
      </c>
      <c r="M1166" s="13">
        <f>dados!J1081/100</f>
        <v>0.1545</v>
      </c>
      <c r="N1166" s="13">
        <f>dados!K1081/100</f>
        <v>0.18</v>
      </c>
      <c r="O1166" s="13">
        <f>dados!L1081/100</f>
        <v>0</v>
      </c>
      <c r="P1166" s="12" t="str">
        <f>LEFT(Tabela2[[#This Row],[Código]],2)</f>
        <v>28</v>
      </c>
    </row>
    <row r="1167" spans="2:16" ht="15" customHeight="1" x14ac:dyDescent="0.25">
      <c r="B1167" s="31" t="str">
        <f>IF(Tabela2[[#This Row],[Tipo]] = 0,LOOKUP(Tabela2[[#This Row],[RESUMO]],Tabela3[Grupo],Tabela3[Meus produtos]),VLOOKUP(Tabela2[[#This Row],[Código]],Tabela4[[Código NBS/LC116]:[Meus serviços]],3,0))</f>
        <v>Não</v>
      </c>
      <c r="C1167" t="str">
        <f>IF(E1167=0,TEXT(dados!A1082,"00000000"),IF(E1167=2,TEXT(dados!A1082,"0000"),TEXT(dados!A1082,"#")))</f>
        <v>28331110</v>
      </c>
      <c r="D1167" t="str">
        <f>IF(dados!B1082=0,"",dados!B1082)</f>
        <v/>
      </c>
      <c r="E1167">
        <f>dados!C1082</f>
        <v>0</v>
      </c>
      <c r="F1167" t="str">
        <f>dados!D1082</f>
        <v>Sulfato dissodico anidro</v>
      </c>
      <c r="G1167"/>
      <c r="H1167"/>
      <c r="I1167"/>
      <c r="J1167"/>
      <c r="K1167" s="13"/>
      <c r="L1167" s="13">
        <f>dados!I1082/100</f>
        <v>0.13449999999999998</v>
      </c>
      <c r="M1167" s="13">
        <f>dados!J1082/100</f>
        <v>0.16589999999999999</v>
      </c>
      <c r="N1167" s="13">
        <f>dados!K1082/100</f>
        <v>0.18</v>
      </c>
      <c r="O1167" s="13">
        <f>dados!L1082/100</f>
        <v>0</v>
      </c>
      <c r="P1167" s="12" t="str">
        <f>LEFT(Tabela2[[#This Row],[Código]],2)</f>
        <v>28</v>
      </c>
    </row>
    <row r="1168" spans="2:16" ht="15" customHeight="1" x14ac:dyDescent="0.25">
      <c r="B1168" s="31" t="str">
        <f>IF(Tabela2[[#This Row],[Tipo]] = 0,LOOKUP(Tabela2[[#This Row],[RESUMO]],Tabela3[Grupo],Tabela3[Meus produtos]),VLOOKUP(Tabela2[[#This Row],[Código]],Tabela4[[Código NBS/LC116]:[Meus serviços]],3,0))</f>
        <v>Não</v>
      </c>
      <c r="C1168" t="str">
        <f>IF(E1168=0,TEXT(dados!A1083,"00000000"),IF(E1168=2,TEXT(dados!A1083,"0000"),TEXT(dados!A1083,"#")))</f>
        <v>28331190</v>
      </c>
      <c r="D1168" t="str">
        <f>IF(dados!B1083=0,"",dados!B1083)</f>
        <v/>
      </c>
      <c r="E1168">
        <f>dados!C1083</f>
        <v>0</v>
      </c>
      <c r="F1168" t="str">
        <f>dados!D1083</f>
        <v>Outros sulfatos dissodicos</v>
      </c>
      <c r="G1168"/>
      <c r="H1168"/>
      <c r="I1168"/>
      <c r="J1168"/>
      <c r="K1168" s="13"/>
      <c r="L1168" s="13">
        <f>dados!I1083/100</f>
        <v>0.13449999999999998</v>
      </c>
      <c r="M1168" s="13">
        <f>dados!J1083/100</f>
        <v>0.16589999999999999</v>
      </c>
      <c r="N1168" s="13">
        <f>dados!K1083/100</f>
        <v>0.18</v>
      </c>
      <c r="O1168" s="13">
        <f>dados!L1083/100</f>
        <v>0</v>
      </c>
      <c r="P1168" s="12" t="str">
        <f>LEFT(Tabela2[[#This Row],[Código]],2)</f>
        <v>28</v>
      </c>
    </row>
    <row r="1169" spans="2:16" ht="15" customHeight="1" x14ac:dyDescent="0.25">
      <c r="B1169" s="31" t="str">
        <f>IF(Tabela2[[#This Row],[Tipo]] = 0,LOOKUP(Tabela2[[#This Row],[RESUMO]],Tabela3[Grupo],Tabela3[Meus produtos]),VLOOKUP(Tabela2[[#This Row],[Código]],Tabela4[[Código NBS/LC116]:[Meus serviços]],3,0))</f>
        <v>Não</v>
      </c>
      <c r="C1169" t="str">
        <f>IF(E1169=0,TEXT(dados!A1084,"00000000"),IF(E1169=2,TEXT(dados!A1084,"0000"),TEXT(dados!A1084,"#")))</f>
        <v>28331900</v>
      </c>
      <c r="D1169" t="str">
        <f>IF(dados!B1084=0,"",dados!B1084)</f>
        <v/>
      </c>
      <c r="E1169">
        <f>dados!C1084</f>
        <v>0</v>
      </c>
      <c r="F1169" t="str">
        <f>dados!D1084</f>
        <v>Outros sulfatos de sodio</v>
      </c>
      <c r="G1169"/>
      <c r="H1169"/>
      <c r="I1169"/>
      <c r="J1169"/>
      <c r="K1169" s="13"/>
      <c r="L1169" s="13">
        <f>dados!I1084/100</f>
        <v>0.13449999999999998</v>
      </c>
      <c r="M1169" s="13">
        <f>dados!J1084/100</f>
        <v>0.1545</v>
      </c>
      <c r="N1169" s="13">
        <f>dados!K1084/100</f>
        <v>0.18</v>
      </c>
      <c r="O1169" s="13">
        <f>dados!L1084/100</f>
        <v>0</v>
      </c>
      <c r="P1169" s="12" t="str">
        <f>LEFT(Tabela2[[#This Row],[Código]],2)</f>
        <v>28</v>
      </c>
    </row>
    <row r="1170" spans="2:16" ht="15" customHeight="1" x14ac:dyDescent="0.25">
      <c r="B1170" s="31" t="str">
        <f>IF(Tabela2[[#This Row],[Tipo]] = 0,LOOKUP(Tabela2[[#This Row],[RESUMO]],Tabela3[Grupo],Tabela3[Meus produtos]),VLOOKUP(Tabela2[[#This Row],[Código]],Tabela4[[Código NBS/LC116]:[Meus serviços]],3,0))</f>
        <v>Não</v>
      </c>
      <c r="C1170" t="str">
        <f>IF(E1170=0,TEXT(dados!A1085,"00000000"),IF(E1170=2,TEXT(dados!A1085,"0000"),TEXT(dados!A1085,"#")))</f>
        <v>28332100</v>
      </c>
      <c r="D1170" t="str">
        <f>IF(dados!B1085=0,"",dados!B1085)</f>
        <v/>
      </c>
      <c r="E1170">
        <f>dados!C1085</f>
        <v>0</v>
      </c>
      <c r="F1170" t="str">
        <f>dados!D1085</f>
        <v>Sulfato de magnesio</v>
      </c>
      <c r="G1170"/>
      <c r="H1170"/>
      <c r="I1170"/>
      <c r="J1170"/>
      <c r="K1170" s="13"/>
      <c r="L1170" s="13">
        <f>dados!I1085/100</f>
        <v>0.13449999999999998</v>
      </c>
      <c r="M1170" s="13">
        <f>dados!J1085/100</f>
        <v>0.16589999999999999</v>
      </c>
      <c r="N1170" s="13">
        <f>dados!K1085/100</f>
        <v>0.18</v>
      </c>
      <c r="O1170" s="13">
        <f>dados!L1085/100</f>
        <v>0</v>
      </c>
      <c r="P1170" s="12" t="str">
        <f>LEFT(Tabela2[[#This Row],[Código]],2)</f>
        <v>28</v>
      </c>
    </row>
    <row r="1171" spans="2:16" ht="15" customHeight="1" x14ac:dyDescent="0.25">
      <c r="B1171" s="31" t="str">
        <f>IF(Tabela2[[#This Row],[Tipo]] = 0,LOOKUP(Tabela2[[#This Row],[RESUMO]],Tabela3[Grupo],Tabela3[Meus produtos]),VLOOKUP(Tabela2[[#This Row],[Código]],Tabela4[[Código NBS/LC116]:[Meus serviços]],3,0))</f>
        <v>Não</v>
      </c>
      <c r="C1171" t="str">
        <f>IF(E1171=0,TEXT(dados!A1086,"00000000"),IF(E1171=2,TEXT(dados!A1086,"0000"),TEXT(dados!A1086,"#")))</f>
        <v>28332200</v>
      </c>
      <c r="D1171" t="str">
        <f>IF(dados!B1086=0,"",dados!B1086)</f>
        <v/>
      </c>
      <c r="E1171">
        <f>dados!C1086</f>
        <v>0</v>
      </c>
      <c r="F1171" t="str">
        <f>dados!D1086</f>
        <v>Sulfato de aluminio</v>
      </c>
      <c r="G1171"/>
      <c r="H1171"/>
      <c r="I1171"/>
      <c r="J1171"/>
      <c r="K1171" s="13"/>
      <c r="L1171" s="13">
        <f>dados!I1086/100</f>
        <v>0.13449999999999998</v>
      </c>
      <c r="M1171" s="13">
        <f>dados!J1086/100</f>
        <v>0.16589999999999999</v>
      </c>
      <c r="N1171" s="13">
        <f>dados!K1086/100</f>
        <v>0.18</v>
      </c>
      <c r="O1171" s="13">
        <f>dados!L1086/100</f>
        <v>0</v>
      </c>
      <c r="P1171" s="12" t="str">
        <f>LEFT(Tabela2[[#This Row],[Código]],2)</f>
        <v>28</v>
      </c>
    </row>
    <row r="1172" spans="2:16" ht="15" customHeight="1" x14ac:dyDescent="0.25">
      <c r="B1172" s="31" t="str">
        <f>IF(Tabela2[[#This Row],[Tipo]] = 0,LOOKUP(Tabela2[[#This Row],[RESUMO]],Tabela3[Grupo],Tabela3[Meus produtos]),VLOOKUP(Tabela2[[#This Row],[Código]],Tabela4[[Código NBS/LC116]:[Meus serviços]],3,0))</f>
        <v>Não</v>
      </c>
      <c r="C1172" t="str">
        <f>IF(E1172=0,TEXT(dados!A1087,"00000000"),IF(E1172=2,TEXT(dados!A1087,"0000"),TEXT(dados!A1087,"#")))</f>
        <v>28332400</v>
      </c>
      <c r="D1172" t="str">
        <f>IF(dados!B1087=0,"",dados!B1087)</f>
        <v/>
      </c>
      <c r="E1172">
        <f>dados!C1087</f>
        <v>0</v>
      </c>
      <c r="F1172" t="str">
        <f>dados!D1087</f>
        <v>Sulfato de niquel</v>
      </c>
      <c r="G1172"/>
      <c r="H1172"/>
      <c r="I1172"/>
      <c r="J1172"/>
      <c r="K1172" s="13"/>
      <c r="L1172" s="13">
        <f>dados!I1087/100</f>
        <v>0.13449999999999998</v>
      </c>
      <c r="M1172" s="13">
        <f>dados!J1087/100</f>
        <v>0.16589999999999999</v>
      </c>
      <c r="N1172" s="13">
        <f>dados!K1087/100</f>
        <v>0.18</v>
      </c>
      <c r="O1172" s="13">
        <f>dados!L1087/100</f>
        <v>0</v>
      </c>
      <c r="P1172" s="12" t="str">
        <f>LEFT(Tabela2[[#This Row],[Código]],2)</f>
        <v>28</v>
      </c>
    </row>
    <row r="1173" spans="2:16" ht="15" customHeight="1" x14ac:dyDescent="0.25">
      <c r="B1173" s="31" t="str">
        <f>IF(Tabela2[[#This Row],[Tipo]] = 0,LOOKUP(Tabela2[[#This Row],[RESUMO]],Tabela3[Grupo],Tabela3[Meus produtos]),VLOOKUP(Tabela2[[#This Row],[Código]],Tabela4[[Código NBS/LC116]:[Meus serviços]],3,0))</f>
        <v>Não</v>
      </c>
      <c r="C1173" t="str">
        <f>IF(E1173=0,TEXT(dados!A1088,"00000000"),IF(E1173=2,TEXT(dados!A1088,"0000"),TEXT(dados!A1088,"#")))</f>
        <v>28332510</v>
      </c>
      <c r="D1173" t="str">
        <f>IF(dados!B1088=0,"",dados!B1088)</f>
        <v/>
      </c>
      <c r="E1173">
        <f>dados!C1088</f>
        <v>0</v>
      </c>
      <c r="F1173" t="str">
        <f>dados!D1088</f>
        <v>Sulfato cuproso</v>
      </c>
      <c r="G1173"/>
      <c r="H1173"/>
      <c r="I1173"/>
      <c r="J1173"/>
      <c r="K1173" s="13"/>
      <c r="L1173" s="13">
        <f>dados!I1088/100</f>
        <v>0.13449999999999998</v>
      </c>
      <c r="M1173" s="13">
        <f>dados!J1088/100</f>
        <v>0.16589999999999999</v>
      </c>
      <c r="N1173" s="13">
        <f>dados!K1088/100</f>
        <v>0.18</v>
      </c>
      <c r="O1173" s="13">
        <f>dados!L1088/100</f>
        <v>0</v>
      </c>
      <c r="P1173" s="12" t="str">
        <f>LEFT(Tabela2[[#This Row],[Código]],2)</f>
        <v>28</v>
      </c>
    </row>
    <row r="1174" spans="2:16" ht="15" customHeight="1" x14ac:dyDescent="0.25">
      <c r="B1174" s="31" t="str">
        <f>IF(Tabela2[[#This Row],[Tipo]] = 0,LOOKUP(Tabela2[[#This Row],[RESUMO]],Tabela3[Grupo],Tabela3[Meus produtos]),VLOOKUP(Tabela2[[#This Row],[Código]],Tabela4[[Código NBS/LC116]:[Meus serviços]],3,0))</f>
        <v>Não</v>
      </c>
      <c r="C1174" t="str">
        <f>IF(E1174=0,TEXT(dados!A1089,"00000000"),IF(E1174=2,TEXT(dados!A1089,"0000"),TEXT(dados!A1089,"#")))</f>
        <v>28332520</v>
      </c>
      <c r="D1174" t="str">
        <f>IF(dados!B1089=0,"",dados!B1089)</f>
        <v/>
      </c>
      <c r="E1174">
        <f>dados!C1089</f>
        <v>0</v>
      </c>
      <c r="F1174" t="str">
        <f>dados!D1089</f>
        <v>Sulfato cuprico</v>
      </c>
      <c r="G1174"/>
      <c r="H1174"/>
      <c r="I1174"/>
      <c r="J1174"/>
      <c r="K1174" s="13"/>
      <c r="L1174" s="13">
        <f>dados!I1089/100</f>
        <v>0.13449999999999998</v>
      </c>
      <c r="M1174" s="13">
        <f>dados!J1089/100</f>
        <v>0.16589999999999999</v>
      </c>
      <c r="N1174" s="13">
        <f>dados!K1089/100</f>
        <v>0.18</v>
      </c>
      <c r="O1174" s="13">
        <f>dados!L1089/100</f>
        <v>0</v>
      </c>
      <c r="P1174" s="12" t="str">
        <f>LEFT(Tabela2[[#This Row],[Código]],2)</f>
        <v>28</v>
      </c>
    </row>
    <row r="1175" spans="2:16" ht="15" customHeight="1" x14ac:dyDescent="0.25">
      <c r="B1175" s="31" t="str">
        <f>IF(Tabela2[[#This Row],[Tipo]] = 0,LOOKUP(Tabela2[[#This Row],[RESUMO]],Tabela3[Grupo],Tabela3[Meus produtos]),VLOOKUP(Tabela2[[#This Row],[Código]],Tabela4[[Código NBS/LC116]:[Meus serviços]],3,0))</f>
        <v>Não</v>
      </c>
      <c r="C1175" t="str">
        <f>IF(E1175=0,TEXT(dados!A1090,"00000000"),IF(E1175=2,TEXT(dados!A1090,"0000"),TEXT(dados!A1090,"#")))</f>
        <v>28332710</v>
      </c>
      <c r="D1175" t="str">
        <f>IF(dados!B1090=0,"",dados!B1090)</f>
        <v/>
      </c>
      <c r="E1175">
        <f>dados!C1090</f>
        <v>0</v>
      </c>
      <c r="F1175" t="str">
        <f>dados!D1090</f>
        <v>Sulfato de bario com teor em peso&gt;=97.5% de baso4</v>
      </c>
      <c r="G1175"/>
      <c r="H1175"/>
      <c r="I1175"/>
      <c r="J1175"/>
      <c r="K1175" s="13"/>
      <c r="L1175" s="13">
        <f>dados!I1090/100</f>
        <v>0.13449999999999998</v>
      </c>
      <c r="M1175" s="13">
        <f>dados!J1090/100</f>
        <v>0.1545</v>
      </c>
      <c r="N1175" s="13">
        <f>dados!K1090/100</f>
        <v>0.18</v>
      </c>
      <c r="O1175" s="13">
        <f>dados!L1090/100</f>
        <v>0</v>
      </c>
      <c r="P1175" s="12" t="str">
        <f>LEFT(Tabela2[[#This Row],[Código]],2)</f>
        <v>28</v>
      </c>
    </row>
    <row r="1176" spans="2:16" ht="15" customHeight="1" x14ac:dyDescent="0.25">
      <c r="B1176" s="31" t="str">
        <f>IF(Tabela2[[#This Row],[Tipo]] = 0,LOOKUP(Tabela2[[#This Row],[RESUMO]],Tabela3[Grupo],Tabela3[Meus produtos]),VLOOKUP(Tabela2[[#This Row],[Código]],Tabela4[[Código NBS/LC116]:[Meus serviços]],3,0))</f>
        <v>Não</v>
      </c>
      <c r="C1176" t="str">
        <f>IF(E1176=0,TEXT(dados!A1091,"00000000"),IF(E1176=2,TEXT(dados!A1091,"0000"),TEXT(dados!A1091,"#")))</f>
        <v>28332790</v>
      </c>
      <c r="D1176" t="str">
        <f>IF(dados!B1091=0,"",dados!B1091)</f>
        <v/>
      </c>
      <c r="E1176">
        <f>dados!C1091</f>
        <v>0</v>
      </c>
      <c r="F1176" t="str">
        <f>dados!D1091</f>
        <v>Outros sulfatos de bario</v>
      </c>
      <c r="G1176"/>
      <c r="H1176"/>
      <c r="I1176"/>
      <c r="J1176"/>
      <c r="K1176" s="13"/>
      <c r="L1176" s="13">
        <f>dados!I1091/100</f>
        <v>0.13449999999999998</v>
      </c>
      <c r="M1176" s="13">
        <f>dados!J1091/100</f>
        <v>0.16589999999999999</v>
      </c>
      <c r="N1176" s="13">
        <f>dados!K1091/100</f>
        <v>0.18</v>
      </c>
      <c r="O1176" s="13">
        <f>dados!L1091/100</f>
        <v>0</v>
      </c>
      <c r="P1176" s="12" t="str">
        <f>LEFT(Tabela2[[#This Row],[Código]],2)</f>
        <v>28</v>
      </c>
    </row>
    <row r="1177" spans="2:16" ht="15" customHeight="1" x14ac:dyDescent="0.25">
      <c r="B1177" s="31" t="str">
        <f>IF(Tabela2[[#This Row],[Tipo]] = 0,LOOKUP(Tabela2[[#This Row],[RESUMO]],Tabela3[Grupo],Tabela3[Meus produtos]),VLOOKUP(Tabela2[[#This Row],[Código]],Tabela4[[Código NBS/LC116]:[Meus serviços]],3,0))</f>
        <v>Não</v>
      </c>
      <c r="C1177" t="str">
        <f>IF(E1177=0,TEXT(dados!A1092,"00000000"),IF(E1177=2,TEXT(dados!A1092,"0000"),TEXT(dados!A1092,"#")))</f>
        <v>28332910</v>
      </c>
      <c r="D1177" t="str">
        <f>IF(dados!B1092=0,"",dados!B1092)</f>
        <v/>
      </c>
      <c r="E1177">
        <f>dados!C1092</f>
        <v>0</v>
      </c>
      <c r="F1177" t="str">
        <f>dados!D1092</f>
        <v>Sulfato de antimonio</v>
      </c>
      <c r="G1177"/>
      <c r="H1177"/>
      <c r="I1177"/>
      <c r="J1177"/>
      <c r="K1177" s="13"/>
      <c r="L1177" s="13">
        <f>dados!I1092/100</f>
        <v>0.13449999999999998</v>
      </c>
      <c r="M1177" s="13">
        <f>dados!J1092/100</f>
        <v>0.1545</v>
      </c>
      <c r="N1177" s="13">
        <f>dados!K1092/100</f>
        <v>0.18</v>
      </c>
      <c r="O1177" s="13">
        <f>dados!L1092/100</f>
        <v>0</v>
      </c>
      <c r="P1177" s="12" t="str">
        <f>LEFT(Tabela2[[#This Row],[Código]],2)</f>
        <v>28</v>
      </c>
    </row>
    <row r="1178" spans="2:16" ht="15" customHeight="1" x14ac:dyDescent="0.25">
      <c r="B1178" s="31" t="str">
        <f>IF(Tabela2[[#This Row],[Tipo]] = 0,LOOKUP(Tabela2[[#This Row],[RESUMO]],Tabela3[Grupo],Tabela3[Meus produtos]),VLOOKUP(Tabela2[[#This Row],[Código]],Tabela4[[Código NBS/LC116]:[Meus serviços]],3,0))</f>
        <v>Não</v>
      </c>
      <c r="C1178" t="str">
        <f>IF(E1178=0,TEXT(dados!A1093,"00000000"),IF(E1178=2,TEXT(dados!A1093,"0000"),TEXT(dados!A1093,"#")))</f>
        <v>28332920</v>
      </c>
      <c r="D1178" t="str">
        <f>IF(dados!B1093=0,"",dados!B1093)</f>
        <v/>
      </c>
      <c r="E1178">
        <f>dados!C1093</f>
        <v>0</v>
      </c>
      <c r="F1178" t="str">
        <f>dados!D1093</f>
        <v>Sulfato de litio</v>
      </c>
      <c r="G1178"/>
      <c r="H1178"/>
      <c r="I1178"/>
      <c r="J1178"/>
      <c r="K1178" s="13"/>
      <c r="L1178" s="13">
        <f>dados!I1093/100</f>
        <v>0.13449999999999998</v>
      </c>
      <c r="M1178" s="13">
        <f>dados!J1093/100</f>
        <v>0.1545</v>
      </c>
      <c r="N1178" s="13">
        <f>dados!K1093/100</f>
        <v>0.18</v>
      </c>
      <c r="O1178" s="13">
        <f>dados!L1093/100</f>
        <v>0</v>
      </c>
      <c r="P1178" s="12" t="str">
        <f>LEFT(Tabela2[[#This Row],[Código]],2)</f>
        <v>28</v>
      </c>
    </row>
    <row r="1179" spans="2:16" ht="15" customHeight="1" x14ac:dyDescent="0.25">
      <c r="B1179" s="31" t="str">
        <f>IF(Tabela2[[#This Row],[Tipo]] = 0,LOOKUP(Tabela2[[#This Row],[RESUMO]],Tabela3[Grupo],Tabela3[Meus produtos]),VLOOKUP(Tabela2[[#This Row],[Código]],Tabela4[[Código NBS/LC116]:[Meus serviços]],3,0))</f>
        <v>Não</v>
      </c>
      <c r="C1179" t="str">
        <f>IF(E1179=0,TEXT(dados!A1094,"00000000"),IF(E1179=2,TEXT(dados!A1094,"0000"),TEXT(dados!A1094,"#")))</f>
        <v>28332930</v>
      </c>
      <c r="D1179" t="str">
        <f>IF(dados!B1094=0,"",dados!B1094)</f>
        <v/>
      </c>
      <c r="E1179">
        <f>dados!C1094</f>
        <v>0</v>
      </c>
      <c r="F1179" t="str">
        <f>dados!D1094</f>
        <v>Sulfato de estroncio</v>
      </c>
      <c r="G1179"/>
      <c r="H1179"/>
      <c r="I1179"/>
      <c r="J1179"/>
      <c r="K1179" s="13"/>
      <c r="L1179" s="13">
        <f>dados!I1094/100</f>
        <v>0.13449999999999998</v>
      </c>
      <c r="M1179" s="13">
        <f>dados!J1094/100</f>
        <v>0.1545</v>
      </c>
      <c r="N1179" s="13">
        <f>dados!K1094/100</f>
        <v>0.18</v>
      </c>
      <c r="O1179" s="13">
        <f>dados!L1094/100</f>
        <v>0</v>
      </c>
      <c r="P1179" s="12" t="str">
        <f>LEFT(Tabela2[[#This Row],[Código]],2)</f>
        <v>28</v>
      </c>
    </row>
    <row r="1180" spans="2:16" ht="15" customHeight="1" x14ac:dyDescent="0.25">
      <c r="B1180" s="31" t="str">
        <f>IF(Tabela2[[#This Row],[Tipo]] = 0,LOOKUP(Tabela2[[#This Row],[RESUMO]],Tabela3[Grupo],Tabela3[Meus produtos]),VLOOKUP(Tabela2[[#This Row],[Código]],Tabela4[[Código NBS/LC116]:[Meus serviços]],3,0))</f>
        <v>Não</v>
      </c>
      <c r="C1180" t="str">
        <f>IF(E1180=0,TEXT(dados!A1095,"00000000"),IF(E1180=2,TEXT(dados!A1095,"0000"),TEXT(dados!A1095,"#")))</f>
        <v>28332940</v>
      </c>
      <c r="D1180" t="str">
        <f>IF(dados!B1095=0,"",dados!B1095)</f>
        <v/>
      </c>
      <c r="E1180">
        <f>dados!C1095</f>
        <v>0</v>
      </c>
      <c r="F1180" t="str">
        <f>dados!D1095</f>
        <v>Sulfato ferroso</v>
      </c>
      <c r="G1180"/>
      <c r="H1180"/>
      <c r="I1180"/>
      <c r="J1180"/>
      <c r="K1180" s="13"/>
      <c r="L1180" s="13">
        <f>dados!I1095/100</f>
        <v>0.13449999999999998</v>
      </c>
      <c r="M1180" s="13">
        <f>dados!J1095/100</f>
        <v>0.16589999999999999</v>
      </c>
      <c r="N1180" s="13">
        <f>dados!K1095/100</f>
        <v>0.18</v>
      </c>
      <c r="O1180" s="13">
        <f>dados!L1095/100</f>
        <v>0</v>
      </c>
      <c r="P1180" s="12" t="str">
        <f>LEFT(Tabela2[[#This Row],[Código]],2)</f>
        <v>28</v>
      </c>
    </row>
    <row r="1181" spans="2:16" ht="15" customHeight="1" x14ac:dyDescent="0.25">
      <c r="B1181" s="31" t="str">
        <f>IF(Tabela2[[#This Row],[Tipo]] = 0,LOOKUP(Tabela2[[#This Row],[RESUMO]],Tabela3[Grupo],Tabela3[Meus produtos]),VLOOKUP(Tabela2[[#This Row],[Código]],Tabela4[[Código NBS/LC116]:[Meus serviços]],3,0))</f>
        <v>Não</v>
      </c>
      <c r="C1181" t="str">
        <f>IF(E1181=0,TEXT(dados!A1096,"00000000"),IF(E1181=2,TEXT(dados!A1096,"0000"),TEXT(dados!A1096,"#")))</f>
        <v>28332950</v>
      </c>
      <c r="D1181" t="str">
        <f>IF(dados!B1096=0,"",dados!B1096)</f>
        <v/>
      </c>
      <c r="E1181">
        <f>dados!C1096</f>
        <v>0</v>
      </c>
      <c r="F1181" t="str">
        <f>dados!D1096</f>
        <v>Sulfato neutro de chumbo</v>
      </c>
      <c r="G1181"/>
      <c r="H1181"/>
      <c r="I1181"/>
      <c r="J1181"/>
      <c r="K1181" s="13"/>
      <c r="L1181" s="13">
        <f>dados!I1096/100</f>
        <v>0.13449999999999998</v>
      </c>
      <c r="M1181" s="13">
        <f>dados!J1096/100</f>
        <v>0.1545</v>
      </c>
      <c r="N1181" s="13">
        <f>dados!K1096/100</f>
        <v>0.18</v>
      </c>
      <c r="O1181" s="13">
        <f>dados!L1096/100</f>
        <v>0</v>
      </c>
      <c r="P1181" s="12" t="str">
        <f>LEFT(Tabela2[[#This Row],[Código]],2)</f>
        <v>28</v>
      </c>
    </row>
    <row r="1182" spans="2:16" ht="15" customHeight="1" x14ac:dyDescent="0.25">
      <c r="B1182" s="31" t="str">
        <f>IF(Tabela2[[#This Row],[Tipo]] = 0,LOOKUP(Tabela2[[#This Row],[RESUMO]],Tabela3[Grupo],Tabela3[Meus produtos]),VLOOKUP(Tabela2[[#This Row],[Código]],Tabela4[[Código NBS/LC116]:[Meus serviços]],3,0))</f>
        <v>Não</v>
      </c>
      <c r="C1182" t="str">
        <f>IF(E1182=0,TEXT(dados!A1097,"00000000"),IF(E1182=2,TEXT(dados!A1097,"0000"),TEXT(dados!A1097,"#")))</f>
        <v>28332960</v>
      </c>
      <c r="D1182" t="str">
        <f>IF(dados!B1097=0,"",dados!B1097)</f>
        <v/>
      </c>
      <c r="E1182">
        <f>dados!C1097</f>
        <v>0</v>
      </c>
      <c r="F1182" t="str">
        <f>dados!D1097</f>
        <v>Sulfato de cromo</v>
      </c>
      <c r="G1182"/>
      <c r="H1182"/>
      <c r="I1182"/>
      <c r="J1182"/>
      <c r="K1182" s="13"/>
      <c r="L1182" s="13">
        <f>dados!I1097/100</f>
        <v>0.13449999999999998</v>
      </c>
      <c r="M1182" s="13">
        <f>dados!J1097/100</f>
        <v>0.16589999999999999</v>
      </c>
      <c r="N1182" s="13">
        <f>dados!K1097/100</f>
        <v>0.18</v>
      </c>
      <c r="O1182" s="13">
        <f>dados!L1097/100</f>
        <v>0</v>
      </c>
      <c r="P1182" s="12" t="str">
        <f>LEFT(Tabela2[[#This Row],[Código]],2)</f>
        <v>28</v>
      </c>
    </row>
    <row r="1183" spans="2:16" ht="15" customHeight="1" x14ac:dyDescent="0.25">
      <c r="B1183" s="31" t="str">
        <f>IF(Tabela2[[#This Row],[Tipo]] = 0,LOOKUP(Tabela2[[#This Row],[RESUMO]],Tabela3[Grupo],Tabela3[Meus produtos]),VLOOKUP(Tabela2[[#This Row],[Código]],Tabela4[[Código NBS/LC116]:[Meus serviços]],3,0))</f>
        <v>Não</v>
      </c>
      <c r="C1183" t="str">
        <f>IF(E1183=0,TEXT(dados!A1098,"00000000"),IF(E1183=2,TEXT(dados!A1098,"0000"),TEXT(dados!A1098,"#")))</f>
        <v>28332970</v>
      </c>
      <c r="D1183" t="str">
        <f>IF(dados!B1098=0,"",dados!B1098)</f>
        <v/>
      </c>
      <c r="E1183">
        <f>dados!C1098</f>
        <v>0</v>
      </c>
      <c r="F1183" t="str">
        <f>dados!D1098</f>
        <v>Sulfato de zinco</v>
      </c>
      <c r="G1183"/>
      <c r="H1183"/>
      <c r="I1183"/>
      <c r="J1183"/>
      <c r="K1183" s="13"/>
      <c r="L1183" s="13">
        <f>dados!I1098/100</f>
        <v>0.13449999999999998</v>
      </c>
      <c r="M1183" s="13">
        <f>dados!J1098/100</f>
        <v>0.16589999999999999</v>
      </c>
      <c r="N1183" s="13">
        <f>dados!K1098/100</f>
        <v>0.18</v>
      </c>
      <c r="O1183" s="13">
        <f>dados!L1098/100</f>
        <v>0</v>
      </c>
      <c r="P1183" s="12" t="str">
        <f>LEFT(Tabela2[[#This Row],[Código]],2)</f>
        <v>28</v>
      </c>
    </row>
    <row r="1184" spans="2:16" ht="15" customHeight="1" x14ac:dyDescent="0.25">
      <c r="B1184" s="31" t="str">
        <f>IF(Tabela2[[#This Row],[Tipo]] = 0,LOOKUP(Tabela2[[#This Row],[RESUMO]],Tabela3[Grupo],Tabela3[Meus produtos]),VLOOKUP(Tabela2[[#This Row],[Código]],Tabela4[[Código NBS/LC116]:[Meus serviços]],3,0))</f>
        <v>Não</v>
      </c>
      <c r="C1184" t="str">
        <f>IF(E1184=0,TEXT(dados!A1099,"00000000"),IF(E1184=2,TEXT(dados!A1099,"0000"),TEXT(dados!A1099,"#")))</f>
        <v>28332990</v>
      </c>
      <c r="D1184" t="str">
        <f>IF(dados!B1099=0,"",dados!B1099)</f>
        <v/>
      </c>
      <c r="E1184">
        <f>dados!C1099</f>
        <v>0</v>
      </c>
      <c r="F1184" t="str">
        <f>dados!D1099</f>
        <v>Outros sulfatos</v>
      </c>
      <c r="G1184"/>
      <c r="H1184"/>
      <c r="I1184"/>
      <c r="J1184"/>
      <c r="K1184" s="13"/>
      <c r="L1184" s="13">
        <f>dados!I1099/100</f>
        <v>0.13449999999999998</v>
      </c>
      <c r="M1184" s="13">
        <f>dados!J1099/100</f>
        <v>0.16589999999999999</v>
      </c>
      <c r="N1184" s="13">
        <f>dados!K1099/100</f>
        <v>0.18</v>
      </c>
      <c r="O1184" s="13">
        <f>dados!L1099/100</f>
        <v>0</v>
      </c>
      <c r="P1184" s="12" t="str">
        <f>LEFT(Tabela2[[#This Row],[Código]],2)</f>
        <v>28</v>
      </c>
    </row>
    <row r="1185" spans="2:16" ht="15" customHeight="1" x14ac:dyDescent="0.25">
      <c r="B1185" s="31" t="str">
        <f>IF(Tabela2[[#This Row],[Tipo]] = 0,LOOKUP(Tabela2[[#This Row],[RESUMO]],Tabela3[Grupo],Tabela3[Meus produtos]),VLOOKUP(Tabela2[[#This Row],[Código]],Tabela4[[Código NBS/LC116]:[Meus serviços]],3,0))</f>
        <v>Não</v>
      </c>
      <c r="C1185" t="str">
        <f>IF(E1185=0,TEXT(dados!A1100,"00000000"),IF(E1185=2,TEXT(dados!A1100,"0000"),TEXT(dados!A1100,"#")))</f>
        <v>28333000</v>
      </c>
      <c r="D1185" t="str">
        <f>IF(dados!B1100=0,"",dados!B1100)</f>
        <v/>
      </c>
      <c r="E1185">
        <f>dados!C1100</f>
        <v>0</v>
      </c>
      <c r="F1185" t="str">
        <f>dados!D1100</f>
        <v>Alumes</v>
      </c>
      <c r="G1185"/>
      <c r="H1185"/>
      <c r="I1185"/>
      <c r="J1185"/>
      <c r="K1185" s="13"/>
      <c r="L1185" s="13">
        <f>dados!I1100/100</f>
        <v>0.13449999999999998</v>
      </c>
      <c r="M1185" s="13">
        <f>dados!J1100/100</f>
        <v>0.16589999999999999</v>
      </c>
      <c r="N1185" s="13">
        <f>dados!K1100/100</f>
        <v>0.18</v>
      </c>
      <c r="O1185" s="13">
        <f>dados!L1100/100</f>
        <v>0</v>
      </c>
      <c r="P1185" s="12" t="str">
        <f>LEFT(Tabela2[[#This Row],[Código]],2)</f>
        <v>28</v>
      </c>
    </row>
    <row r="1186" spans="2:16" ht="15" customHeight="1" x14ac:dyDescent="0.25">
      <c r="B1186" s="31" t="str">
        <f>IF(Tabela2[[#This Row],[Tipo]] = 0,LOOKUP(Tabela2[[#This Row],[RESUMO]],Tabela3[Grupo],Tabela3[Meus produtos]),VLOOKUP(Tabela2[[#This Row],[Código]],Tabela4[[Código NBS/LC116]:[Meus serviços]],3,0))</f>
        <v>Não</v>
      </c>
      <c r="C1186" t="str">
        <f>IF(E1186=0,TEXT(dados!A1101,"00000000"),IF(E1186=2,TEXT(dados!A1101,"0000"),TEXT(dados!A1101,"#")))</f>
        <v>28334010</v>
      </c>
      <c r="D1186" t="str">
        <f>IF(dados!B1101=0,"",dados!B1101)</f>
        <v/>
      </c>
      <c r="E1186">
        <f>dados!C1101</f>
        <v>0</v>
      </c>
      <c r="F1186" t="str">
        <f>dados!D1101</f>
        <v>Peroxossulfato (persulfato) de sodio</v>
      </c>
      <c r="G1186"/>
      <c r="H1186"/>
      <c r="I1186"/>
      <c r="J1186"/>
      <c r="K1186" s="13"/>
      <c r="L1186" s="13">
        <f>dados!I1101/100</f>
        <v>0.13449999999999998</v>
      </c>
      <c r="M1186" s="13">
        <f>dados!J1101/100</f>
        <v>0.1545</v>
      </c>
      <c r="N1186" s="13">
        <f>dados!K1101/100</f>
        <v>0.18</v>
      </c>
      <c r="O1186" s="13">
        <f>dados!L1101/100</f>
        <v>0</v>
      </c>
      <c r="P1186" s="12" t="str">
        <f>LEFT(Tabela2[[#This Row],[Código]],2)</f>
        <v>28</v>
      </c>
    </row>
    <row r="1187" spans="2:16" ht="15" customHeight="1" x14ac:dyDescent="0.25">
      <c r="B1187" s="31" t="str">
        <f>IF(Tabela2[[#This Row],[Tipo]] = 0,LOOKUP(Tabela2[[#This Row],[RESUMO]],Tabela3[Grupo],Tabela3[Meus produtos]),VLOOKUP(Tabela2[[#This Row],[Código]],Tabela4[[Código NBS/LC116]:[Meus serviços]],3,0))</f>
        <v>Não</v>
      </c>
      <c r="C1187" t="str">
        <f>IF(E1187=0,TEXT(dados!A1102,"00000000"),IF(E1187=2,TEXT(dados!A1102,"0000"),TEXT(dados!A1102,"#")))</f>
        <v>28334020</v>
      </c>
      <c r="D1187" t="str">
        <f>IF(dados!B1102=0,"",dados!B1102)</f>
        <v/>
      </c>
      <c r="E1187">
        <f>dados!C1102</f>
        <v>0</v>
      </c>
      <c r="F1187" t="str">
        <f>dados!D1102</f>
        <v>Peroxossulfato (persulfato) de amonio</v>
      </c>
      <c r="G1187"/>
      <c r="H1187"/>
      <c r="I1187"/>
      <c r="J1187"/>
      <c r="K1187" s="13"/>
      <c r="L1187" s="13">
        <f>dados!I1102/100</f>
        <v>0.13449999999999998</v>
      </c>
      <c r="M1187" s="13">
        <f>dados!J1102/100</f>
        <v>0.1545</v>
      </c>
      <c r="N1187" s="13">
        <f>dados!K1102/100</f>
        <v>0.18</v>
      </c>
      <c r="O1187" s="13">
        <f>dados!L1102/100</f>
        <v>0</v>
      </c>
      <c r="P1187" s="12" t="str">
        <f>LEFT(Tabela2[[#This Row],[Código]],2)</f>
        <v>28</v>
      </c>
    </row>
    <row r="1188" spans="2:16" ht="15" customHeight="1" x14ac:dyDescent="0.25">
      <c r="B1188" s="31" t="str">
        <f>IF(Tabela2[[#This Row],[Tipo]] = 0,LOOKUP(Tabela2[[#This Row],[RESUMO]],Tabela3[Grupo],Tabela3[Meus produtos]),VLOOKUP(Tabela2[[#This Row],[Código]],Tabela4[[Código NBS/LC116]:[Meus serviços]],3,0))</f>
        <v>Não</v>
      </c>
      <c r="C1188" t="str">
        <f>IF(E1188=0,TEXT(dados!A1103,"00000000"),IF(E1188=2,TEXT(dados!A1103,"0000"),TEXT(dados!A1103,"#")))</f>
        <v>28334090</v>
      </c>
      <c r="D1188" t="str">
        <f>IF(dados!B1103=0,"",dados!B1103)</f>
        <v/>
      </c>
      <c r="E1188">
        <f>dados!C1103</f>
        <v>0</v>
      </c>
      <c r="F1188" t="str">
        <f>dados!D1103</f>
        <v>Outros peroxossulfatos (persulfatos)</v>
      </c>
      <c r="G1188"/>
      <c r="H1188"/>
      <c r="I1188"/>
      <c r="J1188"/>
      <c r="K1188" s="13"/>
      <c r="L1188" s="13">
        <f>dados!I1103/100</f>
        <v>0.13449999999999998</v>
      </c>
      <c r="M1188" s="13">
        <f>dados!J1103/100</f>
        <v>0.1545</v>
      </c>
      <c r="N1188" s="13">
        <f>dados!K1103/100</f>
        <v>0.18</v>
      </c>
      <c r="O1188" s="13">
        <f>dados!L1103/100</f>
        <v>0</v>
      </c>
      <c r="P1188" s="12" t="str">
        <f>LEFT(Tabela2[[#This Row],[Código]],2)</f>
        <v>28</v>
      </c>
    </row>
    <row r="1189" spans="2:16" ht="15" customHeight="1" x14ac:dyDescent="0.25">
      <c r="B1189" s="31" t="str">
        <f>IF(Tabela2[[#This Row],[Tipo]] = 0,LOOKUP(Tabela2[[#This Row],[RESUMO]],Tabela3[Grupo],Tabela3[Meus produtos]),VLOOKUP(Tabela2[[#This Row],[Código]],Tabela4[[Código NBS/LC116]:[Meus serviços]],3,0))</f>
        <v>Não</v>
      </c>
      <c r="C1189" t="str">
        <f>IF(E1189=0,TEXT(dados!A1104,"00000000"),IF(E1189=2,TEXT(dados!A1104,"0000"),TEXT(dados!A1104,"#")))</f>
        <v>28341010</v>
      </c>
      <c r="D1189" t="str">
        <f>IF(dados!B1104=0,"",dados!B1104)</f>
        <v/>
      </c>
      <c r="E1189">
        <f>dados!C1104</f>
        <v>0</v>
      </c>
      <c r="F1189" t="str">
        <f>dados!D1104</f>
        <v>Nitrito de sodio</v>
      </c>
      <c r="G1189"/>
      <c r="H1189"/>
      <c r="I1189"/>
      <c r="J1189"/>
      <c r="K1189" s="13"/>
      <c r="L1189" s="13">
        <f>dados!I1104/100</f>
        <v>0.13449999999999998</v>
      </c>
      <c r="M1189" s="13">
        <f>dados!J1104/100</f>
        <v>0.1545</v>
      </c>
      <c r="N1189" s="13">
        <f>dados!K1104/100</f>
        <v>0.18</v>
      </c>
      <c r="O1189" s="13">
        <f>dados!L1104/100</f>
        <v>0</v>
      </c>
      <c r="P1189" s="12" t="str">
        <f>LEFT(Tabela2[[#This Row],[Código]],2)</f>
        <v>28</v>
      </c>
    </row>
    <row r="1190" spans="2:16" ht="15" customHeight="1" x14ac:dyDescent="0.25">
      <c r="B1190" s="31" t="str">
        <f>IF(Tabela2[[#This Row],[Tipo]] = 0,LOOKUP(Tabela2[[#This Row],[RESUMO]],Tabela3[Grupo],Tabela3[Meus produtos]),VLOOKUP(Tabela2[[#This Row],[Código]],Tabela4[[Código NBS/LC116]:[Meus serviços]],3,0))</f>
        <v>Não</v>
      </c>
      <c r="C1190" t="str">
        <f>IF(E1190=0,TEXT(dados!A1105,"00000000"),IF(E1190=2,TEXT(dados!A1105,"0000"),TEXT(dados!A1105,"#")))</f>
        <v>28341090</v>
      </c>
      <c r="D1190" t="str">
        <f>IF(dados!B1105=0,"",dados!B1105)</f>
        <v/>
      </c>
      <c r="E1190">
        <f>dados!C1105</f>
        <v>0</v>
      </c>
      <c r="F1190" t="str">
        <f>dados!D1105</f>
        <v>Outros nitritos</v>
      </c>
      <c r="G1190"/>
      <c r="H1190"/>
      <c r="I1190"/>
      <c r="J1190"/>
      <c r="K1190" s="13"/>
      <c r="L1190" s="13">
        <f>dados!I1105/100</f>
        <v>0.13449999999999998</v>
      </c>
      <c r="M1190" s="13">
        <f>dados!J1105/100</f>
        <v>0.1545</v>
      </c>
      <c r="N1190" s="13">
        <f>dados!K1105/100</f>
        <v>0.18</v>
      </c>
      <c r="O1190" s="13">
        <f>dados!L1105/100</f>
        <v>0</v>
      </c>
      <c r="P1190" s="12" t="str">
        <f>LEFT(Tabela2[[#This Row],[Código]],2)</f>
        <v>28</v>
      </c>
    </row>
    <row r="1191" spans="2:16" ht="15" customHeight="1" x14ac:dyDescent="0.25">
      <c r="B1191" s="31" t="str">
        <f>IF(Tabela2[[#This Row],[Tipo]] = 0,LOOKUP(Tabela2[[#This Row],[RESUMO]],Tabela3[Grupo],Tabela3[Meus produtos]),VLOOKUP(Tabela2[[#This Row],[Código]],Tabela4[[Código NBS/LC116]:[Meus serviços]],3,0))</f>
        <v>Não</v>
      </c>
      <c r="C1191" t="str">
        <f>IF(E1191=0,TEXT(dados!A1106,"00000000"),IF(E1191=2,TEXT(dados!A1106,"0000"),TEXT(dados!A1106,"#")))</f>
        <v>28342110</v>
      </c>
      <c r="D1191" t="str">
        <f>IF(dados!B1106=0,"",dados!B1106)</f>
        <v/>
      </c>
      <c r="E1191">
        <f>dados!C1106</f>
        <v>0</v>
      </c>
      <c r="F1191" t="str">
        <f>dados!D1106</f>
        <v>Nitrato de potassio,com teor em peso&lt;=98% de kno3</v>
      </c>
      <c r="G1191"/>
      <c r="H1191"/>
      <c r="I1191"/>
      <c r="J1191"/>
      <c r="K1191" s="13"/>
      <c r="L1191" s="13">
        <f>dados!I1106/100</f>
        <v>0.13449999999999998</v>
      </c>
      <c r="M1191" s="13">
        <f>dados!J1106/100</f>
        <v>0.1545</v>
      </c>
      <c r="N1191" s="13">
        <f>dados!K1106/100</f>
        <v>0.18</v>
      </c>
      <c r="O1191" s="13">
        <f>dados!L1106/100</f>
        <v>0</v>
      </c>
      <c r="P1191" s="12" t="str">
        <f>LEFT(Tabela2[[#This Row],[Código]],2)</f>
        <v>28</v>
      </c>
    </row>
    <row r="1192" spans="2:16" ht="15" customHeight="1" x14ac:dyDescent="0.25">
      <c r="B1192" s="31" t="str">
        <f>IF(Tabela2[[#This Row],[Tipo]] = 0,LOOKUP(Tabela2[[#This Row],[RESUMO]],Tabela3[Grupo],Tabela3[Meus produtos]),VLOOKUP(Tabela2[[#This Row],[Código]],Tabela4[[Código NBS/LC116]:[Meus serviços]],3,0))</f>
        <v>Não</v>
      </c>
      <c r="C1192" t="str">
        <f>IF(E1192=0,TEXT(dados!A1107,"00000000"),IF(E1192=2,TEXT(dados!A1107,"0000"),TEXT(dados!A1107,"#")))</f>
        <v>28342190</v>
      </c>
      <c r="D1192" t="str">
        <f>IF(dados!B1107=0,"",dados!B1107)</f>
        <v/>
      </c>
      <c r="E1192">
        <f>dados!C1107</f>
        <v>0</v>
      </c>
      <c r="F1192" t="str">
        <f>dados!D1107</f>
        <v>Outros nitratos de potassio</v>
      </c>
      <c r="G1192"/>
      <c r="H1192"/>
      <c r="I1192"/>
      <c r="J1192"/>
      <c r="K1192" s="13"/>
      <c r="L1192" s="13">
        <f>dados!I1107/100</f>
        <v>0.13449999999999998</v>
      </c>
      <c r="M1192" s="13">
        <f>dados!J1107/100</f>
        <v>0.16589999999999999</v>
      </c>
      <c r="N1192" s="13">
        <f>dados!K1107/100</f>
        <v>0.18</v>
      </c>
      <c r="O1192" s="13">
        <f>dados!L1107/100</f>
        <v>0</v>
      </c>
      <c r="P1192" s="12" t="str">
        <f>LEFT(Tabela2[[#This Row],[Código]],2)</f>
        <v>28</v>
      </c>
    </row>
    <row r="1193" spans="2:16" ht="15" customHeight="1" x14ac:dyDescent="0.25">
      <c r="B1193" s="31" t="str">
        <f>IF(Tabela2[[#This Row],[Tipo]] = 0,LOOKUP(Tabela2[[#This Row],[RESUMO]],Tabela3[Grupo],Tabela3[Meus produtos]),VLOOKUP(Tabela2[[#This Row],[Código]],Tabela4[[Código NBS/LC116]:[Meus serviços]],3,0))</f>
        <v>Não</v>
      </c>
      <c r="C1193" t="str">
        <f>IF(E1193=0,TEXT(dados!A1108,"00000000"),IF(E1193=2,TEXT(dados!A1108,"0000"),TEXT(dados!A1108,"#")))</f>
        <v>28342910</v>
      </c>
      <c r="D1193" t="str">
        <f>IF(dados!B1108=0,"",dados!B1108)</f>
        <v/>
      </c>
      <c r="E1193">
        <f>dados!C1108</f>
        <v>0</v>
      </c>
      <c r="F1193" t="str">
        <f>dados!D1108</f>
        <v>Nitrato de calcio com teor em peso&lt;=16% de nitrogenio</v>
      </c>
      <c r="G1193"/>
      <c r="H1193"/>
      <c r="I1193"/>
      <c r="J1193"/>
      <c r="K1193" s="13"/>
      <c r="L1193" s="13">
        <f>dados!I1108/100</f>
        <v>0.13449999999999998</v>
      </c>
      <c r="M1193" s="13">
        <f>dados!J1108/100</f>
        <v>0.1593</v>
      </c>
      <c r="N1193" s="13">
        <f>dados!K1108/100</f>
        <v>0.18</v>
      </c>
      <c r="O1193" s="13">
        <f>dados!L1108/100</f>
        <v>0</v>
      </c>
      <c r="P1193" s="12" t="str">
        <f>LEFT(Tabela2[[#This Row],[Código]],2)</f>
        <v>28</v>
      </c>
    </row>
    <row r="1194" spans="2:16" ht="15" customHeight="1" x14ac:dyDescent="0.25">
      <c r="B1194" s="31" t="str">
        <f>IF(Tabela2[[#This Row],[Tipo]] = 0,LOOKUP(Tabela2[[#This Row],[RESUMO]],Tabela3[Grupo],Tabela3[Meus produtos]),VLOOKUP(Tabela2[[#This Row],[Código]],Tabela4[[Código NBS/LC116]:[Meus serviços]],3,0))</f>
        <v>Não</v>
      </c>
      <c r="C1194" t="str">
        <f>IF(E1194=0,TEXT(dados!A1109,"00000000"),IF(E1194=2,TEXT(dados!A1109,"0000"),TEXT(dados!A1109,"#")))</f>
        <v>28342930</v>
      </c>
      <c r="D1194" t="str">
        <f>IF(dados!B1109=0,"",dados!B1109)</f>
        <v/>
      </c>
      <c r="E1194">
        <f>dados!C1109</f>
        <v>0</v>
      </c>
      <c r="F1194" t="str">
        <f>dados!D1109</f>
        <v>Nitrato de aluminio</v>
      </c>
      <c r="G1194"/>
      <c r="H1194"/>
      <c r="I1194"/>
      <c r="J1194"/>
      <c r="K1194" s="13"/>
      <c r="L1194" s="13">
        <f>dados!I1109/100</f>
        <v>0.13449999999999998</v>
      </c>
      <c r="M1194" s="13">
        <f>dados!J1109/100</f>
        <v>0.1545</v>
      </c>
      <c r="N1194" s="13">
        <f>dados!K1109/100</f>
        <v>0.18</v>
      </c>
      <c r="O1194" s="13">
        <f>dados!L1109/100</f>
        <v>0</v>
      </c>
      <c r="P1194" s="12" t="str">
        <f>LEFT(Tabela2[[#This Row],[Código]],2)</f>
        <v>28</v>
      </c>
    </row>
    <row r="1195" spans="2:16" ht="15" customHeight="1" x14ac:dyDescent="0.25">
      <c r="B1195" s="31" t="str">
        <f>IF(Tabela2[[#This Row],[Tipo]] = 0,LOOKUP(Tabela2[[#This Row],[RESUMO]],Tabela3[Grupo],Tabela3[Meus produtos]),VLOOKUP(Tabela2[[#This Row],[Código]],Tabela4[[Código NBS/LC116]:[Meus serviços]],3,0))</f>
        <v>Não</v>
      </c>
      <c r="C1195" t="str">
        <f>IF(E1195=0,TEXT(dados!A1110,"00000000"),IF(E1195=2,TEXT(dados!A1110,"0000"),TEXT(dados!A1110,"#")))</f>
        <v>28342940</v>
      </c>
      <c r="D1195" t="str">
        <f>IF(dados!B1110=0,"",dados!B1110)</f>
        <v/>
      </c>
      <c r="E1195">
        <f>dados!C1110</f>
        <v>0</v>
      </c>
      <c r="F1195" t="str">
        <f>dados!D1110</f>
        <v>Nitrato de litio</v>
      </c>
      <c r="G1195"/>
      <c r="H1195"/>
      <c r="I1195"/>
      <c r="J1195"/>
      <c r="K1195" s="13"/>
      <c r="L1195" s="13">
        <f>dados!I1110/100</f>
        <v>0.13449999999999998</v>
      </c>
      <c r="M1195" s="13">
        <f>dados!J1110/100</f>
        <v>0.1545</v>
      </c>
      <c r="N1195" s="13">
        <f>dados!K1110/100</f>
        <v>0.18</v>
      </c>
      <c r="O1195" s="13">
        <f>dados!L1110/100</f>
        <v>0</v>
      </c>
      <c r="P1195" s="12" t="str">
        <f>LEFT(Tabela2[[#This Row],[Código]],2)</f>
        <v>28</v>
      </c>
    </row>
    <row r="1196" spans="2:16" ht="15" customHeight="1" x14ac:dyDescent="0.25">
      <c r="B1196" s="31" t="str">
        <f>IF(Tabela2[[#This Row],[Tipo]] = 0,LOOKUP(Tabela2[[#This Row],[RESUMO]],Tabela3[Grupo],Tabela3[Meus produtos]),VLOOKUP(Tabela2[[#This Row],[Código]],Tabela4[[Código NBS/LC116]:[Meus serviços]],3,0))</f>
        <v>Não</v>
      </c>
      <c r="C1196" t="str">
        <f>IF(E1196=0,TEXT(dados!A1111,"00000000"),IF(E1196=2,TEXT(dados!A1111,"0000"),TEXT(dados!A1111,"#")))</f>
        <v>28342990</v>
      </c>
      <c r="D1196" t="str">
        <f>IF(dados!B1111=0,"",dados!B1111)</f>
        <v/>
      </c>
      <c r="E1196">
        <f>dados!C1111</f>
        <v>0</v>
      </c>
      <c r="F1196" t="str">
        <f>dados!D1111</f>
        <v>Outros nitratos</v>
      </c>
      <c r="G1196"/>
      <c r="H1196"/>
      <c r="I1196"/>
      <c r="J1196"/>
      <c r="K1196" s="13"/>
      <c r="L1196" s="13">
        <f>dados!I1111/100</f>
        <v>0.13449999999999998</v>
      </c>
      <c r="M1196" s="13">
        <f>dados!J1111/100</f>
        <v>0.16589999999999999</v>
      </c>
      <c r="N1196" s="13">
        <f>dados!K1111/100</f>
        <v>0.18</v>
      </c>
      <c r="O1196" s="13">
        <f>dados!L1111/100</f>
        <v>0</v>
      </c>
      <c r="P1196" s="12" t="str">
        <f>LEFT(Tabela2[[#This Row],[Código]],2)</f>
        <v>28</v>
      </c>
    </row>
    <row r="1197" spans="2:16" ht="15" customHeight="1" x14ac:dyDescent="0.25">
      <c r="B1197" s="31" t="str">
        <f>IF(Tabela2[[#This Row],[Tipo]] = 0,LOOKUP(Tabela2[[#This Row],[RESUMO]],Tabela3[Grupo],Tabela3[Meus produtos]),VLOOKUP(Tabela2[[#This Row],[Código]],Tabela4[[Código NBS/LC116]:[Meus serviços]],3,0))</f>
        <v>Não</v>
      </c>
      <c r="C1197" t="str">
        <f>IF(E1197=0,TEXT(dados!A1112,"00000000"),IF(E1197=2,TEXT(dados!A1112,"0000"),TEXT(dados!A1112,"#")))</f>
        <v>28351011</v>
      </c>
      <c r="D1197" t="str">
        <f>IF(dados!B1112=0,"",dados!B1112)</f>
        <v/>
      </c>
      <c r="E1197">
        <f>dados!C1112</f>
        <v>0</v>
      </c>
      <c r="F1197" t="str">
        <f>dados!D1112</f>
        <v>Fosfinato (hipofosfito) de sodio</v>
      </c>
      <c r="G1197"/>
      <c r="H1197"/>
      <c r="I1197"/>
      <c r="J1197"/>
      <c r="K1197" s="13"/>
      <c r="L1197" s="13">
        <f>dados!I1112/100</f>
        <v>0.13449999999999998</v>
      </c>
      <c r="M1197" s="13">
        <f>dados!J1112/100</f>
        <v>0.1545</v>
      </c>
      <c r="N1197" s="13">
        <f>dados!K1112/100</f>
        <v>0.18</v>
      </c>
      <c r="O1197" s="13">
        <f>dados!L1112/100</f>
        <v>0</v>
      </c>
      <c r="P1197" s="12" t="str">
        <f>LEFT(Tabela2[[#This Row],[Código]],2)</f>
        <v>28</v>
      </c>
    </row>
    <row r="1198" spans="2:16" ht="15" customHeight="1" x14ac:dyDescent="0.25">
      <c r="B1198" s="31" t="str">
        <f>IF(Tabela2[[#This Row],[Tipo]] = 0,LOOKUP(Tabela2[[#This Row],[RESUMO]],Tabela3[Grupo],Tabela3[Meus produtos]),VLOOKUP(Tabela2[[#This Row],[Código]],Tabela4[[Código NBS/LC116]:[Meus serviços]],3,0))</f>
        <v>Não</v>
      </c>
      <c r="C1198" t="str">
        <f>IF(E1198=0,TEXT(dados!A1113,"00000000"),IF(E1198=2,TEXT(dados!A1113,"0000"),TEXT(dados!A1113,"#")))</f>
        <v>28351019</v>
      </c>
      <c r="D1198" t="str">
        <f>IF(dados!B1113=0,"",dados!B1113)</f>
        <v/>
      </c>
      <c r="E1198">
        <f>dados!C1113</f>
        <v>0</v>
      </c>
      <c r="F1198" t="str">
        <f>dados!D1113</f>
        <v>Outros fosfinatos (hipofosfitos)</v>
      </c>
      <c r="G1198"/>
      <c r="H1198"/>
      <c r="I1198"/>
      <c r="J1198"/>
      <c r="K1198" s="13"/>
      <c r="L1198" s="13">
        <f>dados!I1113/100</f>
        <v>0.13449999999999998</v>
      </c>
      <c r="M1198" s="13">
        <f>dados!J1113/100</f>
        <v>0.1545</v>
      </c>
      <c r="N1198" s="13">
        <f>dados!K1113/100</f>
        <v>0.18</v>
      </c>
      <c r="O1198" s="13">
        <f>dados!L1113/100</f>
        <v>0</v>
      </c>
      <c r="P1198" s="12" t="str">
        <f>LEFT(Tabela2[[#This Row],[Código]],2)</f>
        <v>28</v>
      </c>
    </row>
    <row r="1199" spans="2:16" ht="15" customHeight="1" x14ac:dyDescent="0.25">
      <c r="B1199" s="31" t="str">
        <f>IF(Tabela2[[#This Row],[Tipo]] = 0,LOOKUP(Tabela2[[#This Row],[RESUMO]],Tabela3[Grupo],Tabela3[Meus produtos]),VLOOKUP(Tabela2[[#This Row],[Código]],Tabela4[[Código NBS/LC116]:[Meus serviços]],3,0))</f>
        <v>Não</v>
      </c>
      <c r="C1199" t="str">
        <f>IF(E1199=0,TEXT(dados!A1114,"00000000"),IF(E1199=2,TEXT(dados!A1114,"0000"),TEXT(dados!A1114,"#")))</f>
        <v>28351021</v>
      </c>
      <c r="D1199" t="str">
        <f>IF(dados!B1114=0,"",dados!B1114)</f>
        <v/>
      </c>
      <c r="E1199">
        <f>dados!C1114</f>
        <v>0</v>
      </c>
      <c r="F1199" t="str">
        <f>dados!D1114</f>
        <v>Fosfonato (fosfito) dibasico de chumbo</v>
      </c>
      <c r="G1199"/>
      <c r="H1199"/>
      <c r="I1199"/>
      <c r="J1199"/>
      <c r="K1199" s="13"/>
      <c r="L1199" s="13">
        <f>dados!I1114/100</f>
        <v>0.13449999999999998</v>
      </c>
      <c r="M1199" s="13">
        <f>dados!J1114/100</f>
        <v>0.1545</v>
      </c>
      <c r="N1199" s="13">
        <f>dados!K1114/100</f>
        <v>0.18</v>
      </c>
      <c r="O1199" s="13">
        <f>dados!L1114/100</f>
        <v>0</v>
      </c>
      <c r="P1199" s="12" t="str">
        <f>LEFT(Tabela2[[#This Row],[Código]],2)</f>
        <v>28</v>
      </c>
    </row>
    <row r="1200" spans="2:16" ht="15" customHeight="1" x14ac:dyDescent="0.25">
      <c r="B1200" s="31" t="str">
        <f>IF(Tabela2[[#This Row],[Tipo]] = 0,LOOKUP(Tabela2[[#This Row],[RESUMO]],Tabela3[Grupo],Tabela3[Meus produtos]),VLOOKUP(Tabela2[[#This Row],[Código]],Tabela4[[Código NBS/LC116]:[Meus serviços]],3,0))</f>
        <v>Não</v>
      </c>
      <c r="C1200" t="str">
        <f>IF(E1200=0,TEXT(dados!A1115,"00000000"),IF(E1200=2,TEXT(dados!A1115,"0000"),TEXT(dados!A1115,"#")))</f>
        <v>28351029</v>
      </c>
      <c r="D1200" t="str">
        <f>IF(dados!B1115=0,"",dados!B1115)</f>
        <v/>
      </c>
      <c r="E1200">
        <f>dados!C1115</f>
        <v>0</v>
      </c>
      <c r="F1200" t="str">
        <f>dados!D1115</f>
        <v>Outros fosfonatos (fosfitos)</v>
      </c>
      <c r="G1200"/>
      <c r="H1200"/>
      <c r="I1200"/>
      <c r="J1200"/>
      <c r="K1200" s="13"/>
      <c r="L1200" s="13">
        <f>dados!I1115/100</f>
        <v>0.13449999999999998</v>
      </c>
      <c r="M1200" s="13">
        <f>dados!J1115/100</f>
        <v>0.1545</v>
      </c>
      <c r="N1200" s="13">
        <f>dados!K1115/100</f>
        <v>0.18</v>
      </c>
      <c r="O1200" s="13">
        <f>dados!L1115/100</f>
        <v>0</v>
      </c>
      <c r="P1200" s="12" t="str">
        <f>LEFT(Tabela2[[#This Row],[Código]],2)</f>
        <v>28</v>
      </c>
    </row>
    <row r="1201" spans="2:16" ht="15" customHeight="1" x14ac:dyDescent="0.25">
      <c r="B1201" s="31" t="str">
        <f>IF(Tabela2[[#This Row],[Tipo]] = 0,LOOKUP(Tabela2[[#This Row],[RESUMO]],Tabela3[Grupo],Tabela3[Meus produtos]),VLOOKUP(Tabela2[[#This Row],[Código]],Tabela4[[Código NBS/LC116]:[Meus serviços]],3,0))</f>
        <v>Não</v>
      </c>
      <c r="C1201" t="str">
        <f>IF(E1201=0,TEXT(dados!A1116,"00000000"),IF(E1201=2,TEXT(dados!A1116,"0000"),TEXT(dados!A1116,"#")))</f>
        <v>28352200</v>
      </c>
      <c r="D1201" t="str">
        <f>IF(dados!B1116=0,"",dados!B1116)</f>
        <v/>
      </c>
      <c r="E1201">
        <f>dados!C1116</f>
        <v>0</v>
      </c>
      <c r="F1201" t="str">
        <f>dados!D1116</f>
        <v>Fosfato mono ou dissodico</v>
      </c>
      <c r="G1201"/>
      <c r="H1201"/>
      <c r="I1201"/>
      <c r="J1201"/>
      <c r="K1201" s="13"/>
      <c r="L1201" s="13">
        <f>dados!I1116/100</f>
        <v>0.13449999999999998</v>
      </c>
      <c r="M1201" s="13">
        <f>dados!J1116/100</f>
        <v>0.16589999999999999</v>
      </c>
      <c r="N1201" s="13">
        <f>dados!K1116/100</f>
        <v>0.18</v>
      </c>
      <c r="O1201" s="13">
        <f>dados!L1116/100</f>
        <v>0</v>
      </c>
      <c r="P1201" s="12" t="str">
        <f>LEFT(Tabela2[[#This Row],[Código]],2)</f>
        <v>28</v>
      </c>
    </row>
    <row r="1202" spans="2:16" ht="15" customHeight="1" x14ac:dyDescent="0.25">
      <c r="B1202" s="31" t="str">
        <f>IF(Tabela2[[#This Row],[Tipo]] = 0,LOOKUP(Tabela2[[#This Row],[RESUMO]],Tabela3[Grupo],Tabela3[Meus produtos]),VLOOKUP(Tabela2[[#This Row],[Código]],Tabela4[[Código NBS/LC116]:[Meus serviços]],3,0))</f>
        <v>Não</v>
      </c>
      <c r="C1202" t="str">
        <f>IF(E1202=0,TEXT(dados!A1117,"00000000"),IF(E1202=2,TEXT(dados!A1117,"0000"),TEXT(dados!A1117,"#")))</f>
        <v>28352400</v>
      </c>
      <c r="D1202" t="str">
        <f>IF(dados!B1117=0,"",dados!B1117)</f>
        <v/>
      </c>
      <c r="E1202">
        <f>dados!C1117</f>
        <v>0</v>
      </c>
      <c r="F1202" t="str">
        <f>dados!D1117</f>
        <v>Fosfato de potassio</v>
      </c>
      <c r="G1202"/>
      <c r="H1202"/>
      <c r="I1202"/>
      <c r="J1202"/>
      <c r="K1202" s="13"/>
      <c r="L1202" s="13">
        <f>dados!I1117/100</f>
        <v>0.13449999999999998</v>
      </c>
      <c r="M1202" s="13">
        <f>dados!J1117/100</f>
        <v>0.16589999999999999</v>
      </c>
      <c r="N1202" s="13">
        <f>dados!K1117/100</f>
        <v>0.18</v>
      </c>
      <c r="O1202" s="13">
        <f>dados!L1117/100</f>
        <v>0</v>
      </c>
      <c r="P1202" s="12" t="str">
        <f>LEFT(Tabela2[[#This Row],[Código]],2)</f>
        <v>28</v>
      </c>
    </row>
    <row r="1203" spans="2:16" ht="15" customHeight="1" x14ac:dyDescent="0.25">
      <c r="B1203" s="31" t="str">
        <f>IF(Tabela2[[#This Row],[Tipo]] = 0,LOOKUP(Tabela2[[#This Row],[RESUMO]],Tabela3[Grupo],Tabela3[Meus produtos]),VLOOKUP(Tabela2[[#This Row],[Código]],Tabela4[[Código NBS/LC116]:[Meus serviços]],3,0))</f>
        <v>Não</v>
      </c>
      <c r="C1203" t="str">
        <f>IF(E1203=0,TEXT(dados!A1118,"00000000"),IF(E1203=2,TEXT(dados!A1118,"0000"),TEXT(dados!A1118,"#")))</f>
        <v>28352500</v>
      </c>
      <c r="D1203" t="str">
        <f>IF(dados!B1118=0,"",dados!B1118)</f>
        <v/>
      </c>
      <c r="E1203">
        <f>dados!C1118</f>
        <v>0</v>
      </c>
      <c r="F1203" t="str">
        <f>dados!D1118</f>
        <v>Fosfato hidrogeno-ortofosfato de calcio (dicalcico)</v>
      </c>
      <c r="G1203"/>
      <c r="H1203"/>
      <c r="I1203"/>
      <c r="J1203"/>
      <c r="K1203" s="13"/>
      <c r="L1203" s="13">
        <f>dados!I1118/100</f>
        <v>0.13449999999999998</v>
      </c>
      <c r="M1203" s="13">
        <f>dados!J1118/100</f>
        <v>0.1545</v>
      </c>
      <c r="N1203" s="13">
        <f>dados!K1118/100</f>
        <v>0.18</v>
      </c>
      <c r="O1203" s="13">
        <f>dados!L1118/100</f>
        <v>0</v>
      </c>
      <c r="P1203" s="12" t="str">
        <f>LEFT(Tabela2[[#This Row],[Código]],2)</f>
        <v>28</v>
      </c>
    </row>
    <row r="1204" spans="2:16" ht="15" customHeight="1" x14ac:dyDescent="0.25">
      <c r="B1204" s="31" t="str">
        <f>IF(Tabela2[[#This Row],[Tipo]] = 0,LOOKUP(Tabela2[[#This Row],[RESUMO]],Tabela3[Grupo],Tabela3[Meus produtos]),VLOOKUP(Tabela2[[#This Row],[Código]],Tabela4[[Código NBS/LC116]:[Meus serviços]],3,0))</f>
        <v>Não</v>
      </c>
      <c r="C1204" t="str">
        <f>IF(E1204=0,TEXT(dados!A1119,"00000000"),IF(E1204=2,TEXT(dados!A1119,"0000"),TEXT(dados!A1119,"#")))</f>
        <v>28352600</v>
      </c>
      <c r="D1204" t="str">
        <f>IF(dados!B1119=0,"",dados!B1119)</f>
        <v/>
      </c>
      <c r="E1204">
        <f>dados!C1119</f>
        <v>0</v>
      </c>
      <c r="F1204" t="str">
        <f>dados!D1119</f>
        <v>Outros fosfatos de calcio</v>
      </c>
      <c r="G1204"/>
      <c r="H1204"/>
      <c r="I1204"/>
      <c r="J1204"/>
      <c r="K1204" s="13"/>
      <c r="L1204" s="13">
        <f>dados!I1119/100</f>
        <v>0.13449999999999998</v>
      </c>
      <c r="M1204" s="13">
        <f>dados!J1119/100</f>
        <v>0.16589999999999999</v>
      </c>
      <c r="N1204" s="13">
        <f>dados!K1119/100</f>
        <v>0.18</v>
      </c>
      <c r="O1204" s="13">
        <f>dados!L1119/100</f>
        <v>0</v>
      </c>
      <c r="P1204" s="12" t="str">
        <f>LEFT(Tabela2[[#This Row],[Código]],2)</f>
        <v>28</v>
      </c>
    </row>
    <row r="1205" spans="2:16" ht="15" customHeight="1" x14ac:dyDescent="0.25">
      <c r="B1205" s="31" t="str">
        <f>IF(Tabela2[[#This Row],[Tipo]] = 0,LOOKUP(Tabela2[[#This Row],[RESUMO]],Tabela3[Grupo],Tabela3[Meus produtos]),VLOOKUP(Tabela2[[#This Row],[Código]],Tabela4[[Código NBS/LC116]:[Meus serviços]],3,0))</f>
        <v>Não</v>
      </c>
      <c r="C1205" t="str">
        <f>IF(E1205=0,TEXT(dados!A1120,"00000000"),IF(E1205=2,TEXT(dados!A1120,"0000"),TEXT(dados!A1120,"#")))</f>
        <v>28352910</v>
      </c>
      <c r="D1205" t="str">
        <f>IF(dados!B1120=0,"",dados!B1120)</f>
        <v/>
      </c>
      <c r="E1205">
        <f>dados!C1120</f>
        <v>0</v>
      </c>
      <c r="F1205" t="str">
        <f>dados!D1120</f>
        <v>Fosfato de ferro</v>
      </c>
      <c r="G1205"/>
      <c r="H1205"/>
      <c r="I1205"/>
      <c r="J1205"/>
      <c r="K1205" s="13"/>
      <c r="L1205" s="13">
        <f>dados!I1120/100</f>
        <v>0.13449999999999998</v>
      </c>
      <c r="M1205" s="13">
        <f>dados!J1120/100</f>
        <v>0.1545</v>
      </c>
      <c r="N1205" s="13">
        <f>dados!K1120/100</f>
        <v>0.18</v>
      </c>
      <c r="O1205" s="13">
        <f>dados!L1120/100</f>
        <v>0</v>
      </c>
      <c r="P1205" s="12" t="str">
        <f>LEFT(Tabela2[[#This Row],[Código]],2)</f>
        <v>28</v>
      </c>
    </row>
    <row r="1206" spans="2:16" ht="15" customHeight="1" x14ac:dyDescent="0.25">
      <c r="B1206" s="31" t="str">
        <f>IF(Tabela2[[#This Row],[Tipo]] = 0,LOOKUP(Tabela2[[#This Row],[RESUMO]],Tabela3[Grupo],Tabela3[Meus produtos]),VLOOKUP(Tabela2[[#This Row],[Código]],Tabela4[[Código NBS/LC116]:[Meus serviços]],3,0))</f>
        <v>Não</v>
      </c>
      <c r="C1206" t="str">
        <f>IF(E1206=0,TEXT(dados!A1121,"00000000"),IF(E1206=2,TEXT(dados!A1121,"0000"),TEXT(dados!A1121,"#")))</f>
        <v>28352920</v>
      </c>
      <c r="D1206" t="str">
        <f>IF(dados!B1121=0,"",dados!B1121)</f>
        <v/>
      </c>
      <c r="E1206">
        <f>dados!C1121</f>
        <v>0</v>
      </c>
      <c r="F1206" t="str">
        <f>dados!D1121</f>
        <v>Fosfato de cobalto</v>
      </c>
      <c r="G1206"/>
      <c r="H1206"/>
      <c r="I1206"/>
      <c r="J1206"/>
      <c r="K1206" s="13"/>
      <c r="L1206" s="13">
        <f>dados!I1121/100</f>
        <v>0.13449999999999998</v>
      </c>
      <c r="M1206" s="13">
        <f>dados!J1121/100</f>
        <v>0.1545</v>
      </c>
      <c r="N1206" s="13">
        <f>dados!K1121/100</f>
        <v>0.18</v>
      </c>
      <c r="O1206" s="13">
        <f>dados!L1121/100</f>
        <v>0</v>
      </c>
      <c r="P1206" s="12" t="str">
        <f>LEFT(Tabela2[[#This Row],[Código]],2)</f>
        <v>28</v>
      </c>
    </row>
    <row r="1207" spans="2:16" ht="15" customHeight="1" x14ac:dyDescent="0.25">
      <c r="B1207" s="31" t="str">
        <f>IF(Tabela2[[#This Row],[Tipo]] = 0,LOOKUP(Tabela2[[#This Row],[RESUMO]],Tabela3[Grupo],Tabela3[Meus produtos]),VLOOKUP(Tabela2[[#This Row],[Código]],Tabela4[[Código NBS/LC116]:[Meus serviços]],3,0))</f>
        <v>Não</v>
      </c>
      <c r="C1207" t="str">
        <f>IF(E1207=0,TEXT(dados!A1122,"00000000"),IF(E1207=2,TEXT(dados!A1122,"0000"),TEXT(dados!A1122,"#")))</f>
        <v>28352930</v>
      </c>
      <c r="D1207" t="str">
        <f>IF(dados!B1122=0,"",dados!B1122)</f>
        <v/>
      </c>
      <c r="E1207">
        <f>dados!C1122</f>
        <v>0</v>
      </c>
      <c r="F1207" t="str">
        <f>dados!D1122</f>
        <v>Fosfato de cobre</v>
      </c>
      <c r="G1207"/>
      <c r="H1207"/>
      <c r="I1207"/>
      <c r="J1207"/>
      <c r="K1207" s="13"/>
      <c r="L1207" s="13">
        <f>dados!I1122/100</f>
        <v>0.13449999999999998</v>
      </c>
      <c r="M1207" s="13">
        <f>dados!J1122/100</f>
        <v>0.1545</v>
      </c>
      <c r="N1207" s="13">
        <f>dados!K1122/100</f>
        <v>0.18</v>
      </c>
      <c r="O1207" s="13">
        <f>dados!L1122/100</f>
        <v>0</v>
      </c>
      <c r="P1207" s="12" t="str">
        <f>LEFT(Tabela2[[#This Row],[Código]],2)</f>
        <v>28</v>
      </c>
    </row>
    <row r="1208" spans="2:16" ht="15" customHeight="1" x14ac:dyDescent="0.25">
      <c r="B1208" s="31" t="str">
        <f>IF(Tabela2[[#This Row],[Tipo]] = 0,LOOKUP(Tabela2[[#This Row],[RESUMO]],Tabela3[Grupo],Tabela3[Meus produtos]),VLOOKUP(Tabela2[[#This Row],[Código]],Tabela4[[Código NBS/LC116]:[Meus serviços]],3,0))</f>
        <v>Não</v>
      </c>
      <c r="C1208" t="str">
        <f>IF(E1208=0,TEXT(dados!A1123,"00000000"),IF(E1208=2,TEXT(dados!A1123,"0000"),TEXT(dados!A1123,"#")))</f>
        <v>28352940</v>
      </c>
      <c r="D1208" t="str">
        <f>IF(dados!B1123=0,"",dados!B1123)</f>
        <v/>
      </c>
      <c r="E1208">
        <f>dados!C1123</f>
        <v>0</v>
      </c>
      <c r="F1208" t="str">
        <f>dados!D1123</f>
        <v>Fosfato de cromo</v>
      </c>
      <c r="G1208"/>
      <c r="H1208"/>
      <c r="I1208"/>
      <c r="J1208"/>
      <c r="K1208" s="13"/>
      <c r="L1208" s="13">
        <f>dados!I1123/100</f>
        <v>0.13449999999999998</v>
      </c>
      <c r="M1208" s="13">
        <f>dados!J1123/100</f>
        <v>0.1545</v>
      </c>
      <c r="N1208" s="13">
        <f>dados!K1123/100</f>
        <v>0.18</v>
      </c>
      <c r="O1208" s="13">
        <f>dados!L1123/100</f>
        <v>0</v>
      </c>
      <c r="P1208" s="12" t="str">
        <f>LEFT(Tabela2[[#This Row],[Código]],2)</f>
        <v>28</v>
      </c>
    </row>
    <row r="1209" spans="2:16" ht="15" customHeight="1" x14ac:dyDescent="0.25">
      <c r="B1209" s="31" t="str">
        <f>IF(Tabela2[[#This Row],[Tipo]] = 0,LOOKUP(Tabela2[[#This Row],[RESUMO]],Tabela3[Grupo],Tabela3[Meus produtos]),VLOOKUP(Tabela2[[#This Row],[Código]],Tabela4[[Código NBS/LC116]:[Meus serviços]],3,0))</f>
        <v>Não</v>
      </c>
      <c r="C1209" t="str">
        <f>IF(E1209=0,TEXT(dados!A1124,"00000000"),IF(E1209=2,TEXT(dados!A1124,"0000"),TEXT(dados!A1124,"#")))</f>
        <v>28352950</v>
      </c>
      <c r="D1209" t="str">
        <f>IF(dados!B1124=0,"",dados!B1124)</f>
        <v/>
      </c>
      <c r="E1209">
        <f>dados!C1124</f>
        <v>0</v>
      </c>
      <c r="F1209" t="str">
        <f>dados!D1124</f>
        <v>Fosfato de estroncio</v>
      </c>
      <c r="G1209"/>
      <c r="H1209"/>
      <c r="I1209"/>
      <c r="J1209"/>
      <c r="K1209" s="13"/>
      <c r="L1209" s="13">
        <f>dados!I1124/100</f>
        <v>0.13449999999999998</v>
      </c>
      <c r="M1209" s="13">
        <f>dados!J1124/100</f>
        <v>0.1545</v>
      </c>
      <c r="N1209" s="13">
        <f>dados!K1124/100</f>
        <v>0.18</v>
      </c>
      <c r="O1209" s="13">
        <f>dados!L1124/100</f>
        <v>0</v>
      </c>
      <c r="P1209" s="12" t="str">
        <f>LEFT(Tabela2[[#This Row],[Código]],2)</f>
        <v>28</v>
      </c>
    </row>
    <row r="1210" spans="2:16" ht="15" customHeight="1" x14ac:dyDescent="0.25">
      <c r="B1210" s="31" t="str">
        <f>IF(Tabela2[[#This Row],[Tipo]] = 0,LOOKUP(Tabela2[[#This Row],[RESUMO]],Tabela3[Grupo],Tabela3[Meus produtos]),VLOOKUP(Tabela2[[#This Row],[Código]],Tabela4[[Código NBS/LC116]:[Meus serviços]],3,0))</f>
        <v>Não</v>
      </c>
      <c r="C1210" t="str">
        <f>IF(E1210=0,TEXT(dados!A1125,"00000000"),IF(E1210=2,TEXT(dados!A1125,"0000"),TEXT(dados!A1125,"#")))</f>
        <v>28352960</v>
      </c>
      <c r="D1210" t="str">
        <f>IF(dados!B1125=0,"",dados!B1125)</f>
        <v/>
      </c>
      <c r="E1210">
        <f>dados!C1125</f>
        <v>0</v>
      </c>
      <c r="F1210" t="str">
        <f>dados!D1125</f>
        <v>Fosfato de manganes</v>
      </c>
      <c r="G1210"/>
      <c r="H1210"/>
      <c r="I1210"/>
      <c r="J1210"/>
      <c r="K1210" s="13"/>
      <c r="L1210" s="13">
        <f>dados!I1125/100</f>
        <v>0.13449999999999998</v>
      </c>
      <c r="M1210" s="13">
        <f>dados!J1125/100</f>
        <v>0.1545</v>
      </c>
      <c r="N1210" s="13">
        <f>dados!K1125/100</f>
        <v>0.18</v>
      </c>
      <c r="O1210" s="13">
        <f>dados!L1125/100</f>
        <v>0</v>
      </c>
      <c r="P1210" s="12" t="str">
        <f>LEFT(Tabela2[[#This Row],[Código]],2)</f>
        <v>28</v>
      </c>
    </row>
    <row r="1211" spans="2:16" ht="15" customHeight="1" x14ac:dyDescent="0.25">
      <c r="B1211" s="31" t="str">
        <f>IF(Tabela2[[#This Row],[Tipo]] = 0,LOOKUP(Tabela2[[#This Row],[RESUMO]],Tabela3[Grupo],Tabela3[Meus produtos]),VLOOKUP(Tabela2[[#This Row],[Código]],Tabela4[[Código NBS/LC116]:[Meus serviços]],3,0))</f>
        <v>Não</v>
      </c>
      <c r="C1211" t="str">
        <f>IF(E1211=0,TEXT(dados!A1126,"00000000"),IF(E1211=2,TEXT(dados!A1126,"0000"),TEXT(dados!A1126,"#")))</f>
        <v>28352970</v>
      </c>
      <c r="D1211" t="str">
        <f>IF(dados!B1126=0,"",dados!B1126)</f>
        <v/>
      </c>
      <c r="E1211">
        <f>dados!C1126</f>
        <v>0</v>
      </c>
      <c r="F1211" t="str">
        <f>dados!D1126</f>
        <v>Fosfato de triamonio</v>
      </c>
      <c r="G1211"/>
      <c r="H1211"/>
      <c r="I1211"/>
      <c r="J1211"/>
      <c r="K1211" s="13"/>
      <c r="L1211" s="13">
        <f>dados!I1126/100</f>
        <v>0.13449999999999998</v>
      </c>
      <c r="M1211" s="13">
        <f>dados!J1126/100</f>
        <v>0.1545</v>
      </c>
      <c r="N1211" s="13">
        <f>dados!K1126/100</f>
        <v>0.18</v>
      </c>
      <c r="O1211" s="13">
        <f>dados!L1126/100</f>
        <v>0</v>
      </c>
      <c r="P1211" s="12" t="str">
        <f>LEFT(Tabela2[[#This Row],[Código]],2)</f>
        <v>28</v>
      </c>
    </row>
    <row r="1212" spans="2:16" ht="15" customHeight="1" x14ac:dyDescent="0.25">
      <c r="B1212" s="31" t="str">
        <f>IF(Tabela2[[#This Row],[Tipo]] = 0,LOOKUP(Tabela2[[#This Row],[RESUMO]],Tabela3[Grupo],Tabela3[Meus produtos]),VLOOKUP(Tabela2[[#This Row],[Código]],Tabela4[[Código NBS/LC116]:[Meus serviços]],3,0))</f>
        <v>Não</v>
      </c>
      <c r="C1212" t="str">
        <f>IF(E1212=0,TEXT(dados!A1127,"00000000"),IF(E1212=2,TEXT(dados!A1127,"0000"),TEXT(dados!A1127,"#")))</f>
        <v>28352980</v>
      </c>
      <c r="D1212" t="str">
        <f>IF(dados!B1127=0,"",dados!B1127)</f>
        <v/>
      </c>
      <c r="E1212">
        <f>dados!C1127</f>
        <v>0</v>
      </c>
      <c r="F1212" t="str">
        <f>dados!D1127</f>
        <v>Fosfato de trissodio</v>
      </c>
      <c r="G1212"/>
      <c r="H1212"/>
      <c r="I1212"/>
      <c r="J1212"/>
      <c r="K1212" s="13"/>
      <c r="L1212" s="13">
        <f>dados!I1127/100</f>
        <v>0.13449999999999998</v>
      </c>
      <c r="M1212" s="13">
        <f>dados!J1127/100</f>
        <v>0.16589999999999999</v>
      </c>
      <c r="N1212" s="13">
        <f>dados!K1127/100</f>
        <v>0.18</v>
      </c>
      <c r="O1212" s="13">
        <f>dados!L1127/100</f>
        <v>0</v>
      </c>
      <c r="P1212" s="12" t="str">
        <f>LEFT(Tabela2[[#This Row],[Código]],2)</f>
        <v>28</v>
      </c>
    </row>
    <row r="1213" spans="2:16" ht="15" customHeight="1" x14ac:dyDescent="0.25">
      <c r="B1213" s="31" t="str">
        <f>IF(Tabela2[[#This Row],[Tipo]] = 0,LOOKUP(Tabela2[[#This Row],[RESUMO]],Tabela3[Grupo],Tabela3[Meus produtos]),VLOOKUP(Tabela2[[#This Row],[Código]],Tabela4[[Código NBS/LC116]:[Meus serviços]],3,0))</f>
        <v>Não</v>
      </c>
      <c r="C1213" t="str">
        <f>IF(E1213=0,TEXT(dados!A1128,"00000000"),IF(E1213=2,TEXT(dados!A1128,"0000"),TEXT(dados!A1128,"#")))</f>
        <v>28352990</v>
      </c>
      <c r="D1213" t="str">
        <f>IF(dados!B1128=0,"",dados!B1128)</f>
        <v/>
      </c>
      <c r="E1213">
        <f>dados!C1128</f>
        <v>0</v>
      </c>
      <c r="F1213" t="str">
        <f>dados!D1128</f>
        <v>Outros fosfatos</v>
      </c>
      <c r="G1213"/>
      <c r="H1213"/>
      <c r="I1213"/>
      <c r="J1213"/>
      <c r="K1213" s="13"/>
      <c r="L1213" s="13">
        <f>dados!I1128/100</f>
        <v>0.13449999999999998</v>
      </c>
      <c r="M1213" s="13">
        <f>dados!J1128/100</f>
        <v>0.16589999999999999</v>
      </c>
      <c r="N1213" s="13">
        <f>dados!K1128/100</f>
        <v>0.18</v>
      </c>
      <c r="O1213" s="13">
        <f>dados!L1128/100</f>
        <v>0</v>
      </c>
      <c r="P1213" s="12" t="str">
        <f>LEFT(Tabela2[[#This Row],[Código]],2)</f>
        <v>28</v>
      </c>
    </row>
    <row r="1214" spans="2:16" ht="15" customHeight="1" x14ac:dyDescent="0.25">
      <c r="B1214" s="31" t="str">
        <f>IF(Tabela2[[#This Row],[Tipo]] = 0,LOOKUP(Tabela2[[#This Row],[RESUMO]],Tabela3[Grupo],Tabela3[Meus produtos]),VLOOKUP(Tabela2[[#This Row],[Código]],Tabela4[[Código NBS/LC116]:[Meus serviços]],3,0))</f>
        <v>Não</v>
      </c>
      <c r="C1214" t="str">
        <f>IF(E1214=0,TEXT(dados!A1129,"00000000"),IF(E1214=2,TEXT(dados!A1129,"0000"),TEXT(dados!A1129,"#")))</f>
        <v>28353110</v>
      </c>
      <c r="D1214" t="str">
        <f>IF(dados!B1129=0,"",dados!B1129)</f>
        <v/>
      </c>
      <c r="E1214">
        <f>dados!C1129</f>
        <v>0</v>
      </c>
      <c r="F1214" t="str">
        <f>dados!D1129</f>
        <v>Trifosfato de sodio (tripolifosfato de sodio) grau alimenticio, de acordo com o estabelecido pela fao-oms ou pelo fcc (food chemical codex)</v>
      </c>
      <c r="G1214"/>
      <c r="H1214"/>
      <c r="I1214"/>
      <c r="J1214"/>
      <c r="K1214" s="13"/>
      <c r="L1214" s="13">
        <f>dados!I1129/100</f>
        <v>0.13449999999999998</v>
      </c>
      <c r="M1214" s="13">
        <f>dados!J1129/100</f>
        <v>0.16589999999999999</v>
      </c>
      <c r="N1214" s="13">
        <f>dados!K1129/100</f>
        <v>0.18</v>
      </c>
      <c r="O1214" s="13">
        <f>dados!L1129/100</f>
        <v>0</v>
      </c>
      <c r="P1214" s="12" t="str">
        <f>LEFT(Tabela2[[#This Row],[Código]],2)</f>
        <v>28</v>
      </c>
    </row>
    <row r="1215" spans="2:16" ht="15" customHeight="1" x14ac:dyDescent="0.25">
      <c r="B1215" s="31" t="str">
        <f>IF(Tabela2[[#This Row],[Tipo]] = 0,LOOKUP(Tabela2[[#This Row],[RESUMO]],Tabela3[Grupo],Tabela3[Meus produtos]),VLOOKUP(Tabela2[[#This Row],[Código]],Tabela4[[Código NBS/LC116]:[Meus serviços]],3,0))</f>
        <v>Não</v>
      </c>
      <c r="C1215" t="str">
        <f>IF(E1215=0,TEXT(dados!A1130,"00000000"),IF(E1215=2,TEXT(dados!A1130,"0000"),TEXT(dados!A1130,"#")))</f>
        <v>28353190</v>
      </c>
      <c r="D1215" t="str">
        <f>IF(dados!B1130=0,"",dados!B1130)</f>
        <v/>
      </c>
      <c r="E1215">
        <f>dados!C1130</f>
        <v>0</v>
      </c>
      <c r="F1215" t="str">
        <f>dados!D1130</f>
        <v>Outros trifosfato de sodio (tripolifosfato de sodio)</v>
      </c>
      <c r="G1215"/>
      <c r="H1215"/>
      <c r="I1215"/>
      <c r="J1215"/>
      <c r="K1215" s="13"/>
      <c r="L1215" s="13">
        <f>dados!I1130/100</f>
        <v>0.13449999999999998</v>
      </c>
      <c r="M1215" s="13">
        <f>dados!J1130/100</f>
        <v>0.16589999999999999</v>
      </c>
      <c r="N1215" s="13">
        <f>dados!K1130/100</f>
        <v>0.18</v>
      </c>
      <c r="O1215" s="13">
        <f>dados!L1130/100</f>
        <v>0</v>
      </c>
      <c r="P1215" s="12" t="str">
        <f>LEFT(Tabela2[[#This Row],[Código]],2)</f>
        <v>28</v>
      </c>
    </row>
    <row r="1216" spans="2:16" ht="15" customHeight="1" x14ac:dyDescent="0.25">
      <c r="B1216" s="31" t="str">
        <f>IF(Tabela2[[#This Row],[Tipo]] = 0,LOOKUP(Tabela2[[#This Row],[RESUMO]],Tabela3[Grupo],Tabela3[Meus produtos]),VLOOKUP(Tabela2[[#This Row],[Código]],Tabela4[[Código NBS/LC116]:[Meus serviços]],3,0))</f>
        <v>Não</v>
      </c>
      <c r="C1216" t="str">
        <f>IF(E1216=0,TEXT(dados!A1131,"00000000"),IF(E1216=2,TEXT(dados!A1131,"0000"),TEXT(dados!A1131,"#")))</f>
        <v>28353910</v>
      </c>
      <c r="D1216" t="str">
        <f>IF(dados!B1131=0,"",dados!B1131)</f>
        <v/>
      </c>
      <c r="E1216">
        <f>dados!C1131</f>
        <v>0</v>
      </c>
      <c r="F1216" t="str">
        <f>dados!D1131</f>
        <v>Metafosfatos de sodio</v>
      </c>
      <c r="G1216"/>
      <c r="H1216"/>
      <c r="I1216"/>
      <c r="J1216"/>
      <c r="K1216" s="13"/>
      <c r="L1216" s="13">
        <f>dados!I1131/100</f>
        <v>0.13449999999999998</v>
      </c>
      <c r="M1216" s="13">
        <f>dados!J1131/100</f>
        <v>0.16589999999999999</v>
      </c>
      <c r="N1216" s="13">
        <f>dados!K1131/100</f>
        <v>0.18</v>
      </c>
      <c r="O1216" s="13">
        <f>dados!L1131/100</f>
        <v>0</v>
      </c>
      <c r="P1216" s="12" t="str">
        <f>LEFT(Tabela2[[#This Row],[Código]],2)</f>
        <v>28</v>
      </c>
    </row>
    <row r="1217" spans="2:16" ht="15" customHeight="1" x14ac:dyDescent="0.25">
      <c r="B1217" s="31" t="str">
        <f>IF(Tabela2[[#This Row],[Tipo]] = 0,LOOKUP(Tabela2[[#This Row],[RESUMO]],Tabela3[Grupo],Tabela3[Meus produtos]),VLOOKUP(Tabela2[[#This Row],[Código]],Tabela4[[Código NBS/LC116]:[Meus serviços]],3,0))</f>
        <v>Não</v>
      </c>
      <c r="C1217" t="str">
        <f>IF(E1217=0,TEXT(dados!A1132,"00000000"),IF(E1217=2,TEXT(dados!A1132,"0000"),TEXT(dados!A1132,"#")))</f>
        <v>28353920</v>
      </c>
      <c r="D1217" t="str">
        <f>IF(dados!B1132=0,"",dados!B1132)</f>
        <v/>
      </c>
      <c r="E1217">
        <f>dados!C1132</f>
        <v>0</v>
      </c>
      <c r="F1217" t="str">
        <f>dados!D1132</f>
        <v>Pirofosfatos de sodio</v>
      </c>
      <c r="G1217"/>
      <c r="H1217"/>
      <c r="I1217"/>
      <c r="J1217"/>
      <c r="K1217" s="13"/>
      <c r="L1217" s="13">
        <f>dados!I1132/100</f>
        <v>0.13449999999999998</v>
      </c>
      <c r="M1217" s="13">
        <f>dados!J1132/100</f>
        <v>0.16589999999999999</v>
      </c>
      <c r="N1217" s="13">
        <f>dados!K1132/100</f>
        <v>0.18</v>
      </c>
      <c r="O1217" s="13">
        <f>dados!L1132/100</f>
        <v>0</v>
      </c>
      <c r="P1217" s="12" t="str">
        <f>LEFT(Tabela2[[#This Row],[Código]],2)</f>
        <v>28</v>
      </c>
    </row>
    <row r="1218" spans="2:16" ht="15" customHeight="1" x14ac:dyDescent="0.25">
      <c r="B1218" s="31" t="str">
        <f>IF(Tabela2[[#This Row],[Tipo]] = 0,LOOKUP(Tabela2[[#This Row],[RESUMO]],Tabela3[Grupo],Tabela3[Meus produtos]),VLOOKUP(Tabela2[[#This Row],[Código]],Tabela4[[Código NBS/LC116]:[Meus serviços]],3,0))</f>
        <v>Não</v>
      </c>
      <c r="C1218" t="str">
        <f>IF(E1218=0,TEXT(dados!A1133,"00000000"),IF(E1218=2,TEXT(dados!A1133,"0000"),TEXT(dados!A1133,"#")))</f>
        <v>28353930</v>
      </c>
      <c r="D1218" t="str">
        <f>IF(dados!B1133=0,"",dados!B1133)</f>
        <v/>
      </c>
      <c r="E1218">
        <f>dados!C1133</f>
        <v>0</v>
      </c>
      <c r="F1218" t="str">
        <f>dados!D1133</f>
        <v>Pirofosfato de zinco</v>
      </c>
      <c r="G1218"/>
      <c r="H1218"/>
      <c r="I1218"/>
      <c r="J1218"/>
      <c r="K1218" s="13"/>
      <c r="L1218" s="13">
        <f>dados!I1133/100</f>
        <v>0.13449999999999998</v>
      </c>
      <c r="M1218" s="13">
        <f>dados!J1133/100</f>
        <v>0.1545</v>
      </c>
      <c r="N1218" s="13">
        <f>dados!K1133/100</f>
        <v>0.18</v>
      </c>
      <c r="O1218" s="13">
        <f>dados!L1133/100</f>
        <v>0</v>
      </c>
      <c r="P1218" s="12" t="str">
        <f>LEFT(Tabela2[[#This Row],[Código]],2)</f>
        <v>28</v>
      </c>
    </row>
    <row r="1219" spans="2:16" ht="15" customHeight="1" x14ac:dyDescent="0.25">
      <c r="B1219" s="31" t="str">
        <f>IF(Tabela2[[#This Row],[Tipo]] = 0,LOOKUP(Tabela2[[#This Row],[RESUMO]],Tabela3[Grupo],Tabela3[Meus produtos]),VLOOKUP(Tabela2[[#This Row],[Código]],Tabela4[[Código NBS/LC116]:[Meus serviços]],3,0))</f>
        <v>Não</v>
      </c>
      <c r="C1219" t="str">
        <f>IF(E1219=0,TEXT(dados!A1134,"00000000"),IF(E1219=2,TEXT(dados!A1134,"0000"),TEXT(dados!A1134,"#")))</f>
        <v>28353990</v>
      </c>
      <c r="D1219" t="str">
        <f>IF(dados!B1134=0,"",dados!B1134)</f>
        <v/>
      </c>
      <c r="E1219">
        <f>dados!C1134</f>
        <v>0</v>
      </c>
      <c r="F1219" t="str">
        <f>dados!D1134</f>
        <v>Outros polifosfatos</v>
      </c>
      <c r="G1219"/>
      <c r="H1219"/>
      <c r="I1219"/>
      <c r="J1219"/>
      <c r="K1219" s="13"/>
      <c r="L1219" s="13">
        <f>dados!I1134/100</f>
        <v>0.13449999999999998</v>
      </c>
      <c r="M1219" s="13">
        <f>dados!J1134/100</f>
        <v>0.16589999999999999</v>
      </c>
      <c r="N1219" s="13">
        <f>dados!K1134/100</f>
        <v>0.18</v>
      </c>
      <c r="O1219" s="13">
        <f>dados!L1134/100</f>
        <v>0</v>
      </c>
      <c r="P1219" s="12" t="str">
        <f>LEFT(Tabela2[[#This Row],[Código]],2)</f>
        <v>28</v>
      </c>
    </row>
    <row r="1220" spans="2:16" ht="15" customHeight="1" x14ac:dyDescent="0.25">
      <c r="B1220" s="31" t="str">
        <f>IF(Tabela2[[#This Row],[Tipo]] = 0,LOOKUP(Tabela2[[#This Row],[RESUMO]],Tabela3[Grupo],Tabela3[Meus produtos]),VLOOKUP(Tabela2[[#This Row],[Código]],Tabela4[[Código NBS/LC116]:[Meus serviços]],3,0))</f>
        <v>Não</v>
      </c>
      <c r="C1220" t="str">
        <f>IF(E1220=0,TEXT(dados!A1135,"00000000"),IF(E1220=2,TEXT(dados!A1135,"0000"),TEXT(dados!A1135,"#")))</f>
        <v>28362010</v>
      </c>
      <c r="D1220" t="str">
        <f>IF(dados!B1135=0,"",dados!B1135)</f>
        <v/>
      </c>
      <c r="E1220">
        <f>dados!C1135</f>
        <v>0</v>
      </c>
      <c r="F1220" t="str">
        <f>dados!D1135</f>
        <v>Carbonato dissodico anidro</v>
      </c>
      <c r="G1220"/>
      <c r="H1220"/>
      <c r="I1220"/>
      <c r="J1220"/>
      <c r="K1220" s="13"/>
      <c r="L1220" s="13">
        <f>dados!I1135/100</f>
        <v>0.13449999999999998</v>
      </c>
      <c r="M1220" s="13">
        <f>dados!J1135/100</f>
        <v>0.1545</v>
      </c>
      <c r="N1220" s="13">
        <f>dados!K1135/100</f>
        <v>0.18</v>
      </c>
      <c r="O1220" s="13">
        <f>dados!L1135/100</f>
        <v>0</v>
      </c>
      <c r="P1220" s="12" t="str">
        <f>LEFT(Tabela2[[#This Row],[Código]],2)</f>
        <v>28</v>
      </c>
    </row>
    <row r="1221" spans="2:16" ht="15" customHeight="1" x14ac:dyDescent="0.25">
      <c r="B1221" s="31" t="str">
        <f>IF(Tabela2[[#This Row],[Tipo]] = 0,LOOKUP(Tabela2[[#This Row],[RESUMO]],Tabela3[Grupo],Tabela3[Meus produtos]),VLOOKUP(Tabela2[[#This Row],[Código]],Tabela4[[Código NBS/LC116]:[Meus serviços]],3,0))</f>
        <v>Não</v>
      </c>
      <c r="C1221" t="str">
        <f>IF(E1221=0,TEXT(dados!A1136,"00000000"),IF(E1221=2,TEXT(dados!A1136,"0000"),TEXT(dados!A1136,"#")))</f>
        <v>28362090</v>
      </c>
      <c r="D1221" t="str">
        <f>IF(dados!B1136=0,"",dados!B1136)</f>
        <v/>
      </c>
      <c r="E1221">
        <f>dados!C1136</f>
        <v>0</v>
      </c>
      <c r="F1221" t="str">
        <f>dados!D1136</f>
        <v>Outros carbonatos dissodicos</v>
      </c>
      <c r="G1221"/>
      <c r="H1221"/>
      <c r="I1221"/>
      <c r="J1221"/>
      <c r="K1221" s="13"/>
      <c r="L1221" s="13">
        <f>dados!I1136/100</f>
        <v>0.13449999999999998</v>
      </c>
      <c r="M1221" s="13">
        <f>dados!J1136/100</f>
        <v>0.16589999999999999</v>
      </c>
      <c r="N1221" s="13">
        <f>dados!K1136/100</f>
        <v>0.18</v>
      </c>
      <c r="O1221" s="13">
        <f>dados!L1136/100</f>
        <v>0</v>
      </c>
      <c r="P1221" s="12" t="str">
        <f>LEFT(Tabela2[[#This Row],[Código]],2)</f>
        <v>28</v>
      </c>
    </row>
    <row r="1222" spans="2:16" ht="15" customHeight="1" x14ac:dyDescent="0.25">
      <c r="B1222" s="31" t="str">
        <f>IF(Tabela2[[#This Row],[Tipo]] = 0,LOOKUP(Tabela2[[#This Row],[RESUMO]],Tabela3[Grupo],Tabela3[Meus produtos]),VLOOKUP(Tabela2[[#This Row],[Código]],Tabela4[[Código NBS/LC116]:[Meus serviços]],3,0))</f>
        <v>Não</v>
      </c>
      <c r="C1222" t="str">
        <f>IF(E1222=0,TEXT(dados!A1137,"00000000"),IF(E1222=2,TEXT(dados!A1137,"0000"),TEXT(dados!A1137,"#")))</f>
        <v>28363000</v>
      </c>
      <c r="D1222" t="str">
        <f>IF(dados!B1137=0,"",dados!B1137)</f>
        <v/>
      </c>
      <c r="E1222">
        <f>dados!C1137</f>
        <v>0</v>
      </c>
      <c r="F1222" t="str">
        <f>dados!D1137</f>
        <v>Hidrogenocarbonato (bicarbonato) de sodio</v>
      </c>
      <c r="G1222"/>
      <c r="H1222"/>
      <c r="I1222"/>
      <c r="J1222"/>
      <c r="K1222" s="13"/>
      <c r="L1222" s="13">
        <f>dados!I1137/100</f>
        <v>0.13449999999999998</v>
      </c>
      <c r="M1222" s="13">
        <f>dados!J1137/100</f>
        <v>0.17739999999999997</v>
      </c>
      <c r="N1222" s="13">
        <f>dados!K1137/100</f>
        <v>0.18</v>
      </c>
      <c r="O1222" s="13">
        <f>dados!L1137/100</f>
        <v>0</v>
      </c>
      <c r="P1222" s="12" t="str">
        <f>LEFT(Tabela2[[#This Row],[Código]],2)</f>
        <v>28</v>
      </c>
    </row>
    <row r="1223" spans="2:16" ht="15" customHeight="1" x14ac:dyDescent="0.25">
      <c r="B1223" s="31" t="str">
        <f>IF(Tabela2[[#This Row],[Tipo]] = 0,LOOKUP(Tabela2[[#This Row],[RESUMO]],Tabela3[Grupo],Tabela3[Meus produtos]),VLOOKUP(Tabela2[[#This Row],[Código]],Tabela4[[Código NBS/LC116]:[Meus serviços]],3,0))</f>
        <v>Não</v>
      </c>
      <c r="C1223" t="str">
        <f>IF(E1223=0,TEXT(dados!A1138,"00000000"),IF(E1223=2,TEXT(dados!A1138,"0000"),TEXT(dados!A1138,"#")))</f>
        <v>28364000</v>
      </c>
      <c r="D1223" t="str">
        <f>IF(dados!B1138=0,"",dados!B1138)</f>
        <v/>
      </c>
      <c r="E1223">
        <f>dados!C1138</f>
        <v>0</v>
      </c>
      <c r="F1223" t="str">
        <f>dados!D1138</f>
        <v>Carbonatos de potassio</v>
      </c>
      <c r="G1223"/>
      <c r="H1223"/>
      <c r="I1223"/>
      <c r="J1223"/>
      <c r="K1223" s="13"/>
      <c r="L1223" s="13">
        <f>dados!I1138/100</f>
        <v>0.13449999999999998</v>
      </c>
      <c r="M1223" s="13">
        <f>dados!J1138/100</f>
        <v>0.16589999999999999</v>
      </c>
      <c r="N1223" s="13">
        <f>dados!K1138/100</f>
        <v>0.18</v>
      </c>
      <c r="O1223" s="13">
        <f>dados!L1138/100</f>
        <v>0</v>
      </c>
      <c r="P1223" s="12" t="str">
        <f>LEFT(Tabela2[[#This Row],[Código]],2)</f>
        <v>28</v>
      </c>
    </row>
    <row r="1224" spans="2:16" ht="15" customHeight="1" x14ac:dyDescent="0.25">
      <c r="B1224" s="31" t="str">
        <f>IF(Tabela2[[#This Row],[Tipo]] = 0,LOOKUP(Tabela2[[#This Row],[RESUMO]],Tabela3[Grupo],Tabela3[Meus produtos]),VLOOKUP(Tabela2[[#This Row],[Código]],Tabela4[[Código NBS/LC116]:[Meus serviços]],3,0))</f>
        <v>Não</v>
      </c>
      <c r="C1224" t="str">
        <f>IF(E1224=0,TEXT(dados!A1139,"00000000"),IF(E1224=2,TEXT(dados!A1139,"0000"),TEXT(dados!A1139,"#")))</f>
        <v>28365000</v>
      </c>
      <c r="D1224" t="str">
        <f>IF(dados!B1139=0,"",dados!B1139)</f>
        <v/>
      </c>
      <c r="E1224">
        <f>dados!C1139</f>
        <v>0</v>
      </c>
      <c r="F1224" t="str">
        <f>dados!D1139</f>
        <v>Carbonato de calcio</v>
      </c>
      <c r="G1224"/>
      <c r="H1224"/>
      <c r="I1224"/>
      <c r="J1224"/>
      <c r="K1224" s="13"/>
      <c r="L1224" s="13">
        <f>dados!I1139/100</f>
        <v>0.13449999999999998</v>
      </c>
      <c r="M1224" s="13">
        <f>dados!J1139/100</f>
        <v>0.16589999999999999</v>
      </c>
      <c r="N1224" s="13">
        <f>dados!K1139/100</f>
        <v>0.18</v>
      </c>
      <c r="O1224" s="13">
        <f>dados!L1139/100</f>
        <v>0</v>
      </c>
      <c r="P1224" s="12" t="str">
        <f>LEFT(Tabela2[[#This Row],[Código]],2)</f>
        <v>28</v>
      </c>
    </row>
    <row r="1225" spans="2:16" ht="15" customHeight="1" x14ac:dyDescent="0.25">
      <c r="B1225" s="31" t="str">
        <f>IF(Tabela2[[#This Row],[Tipo]] = 0,LOOKUP(Tabela2[[#This Row],[RESUMO]],Tabela3[Grupo],Tabela3[Meus produtos]),VLOOKUP(Tabela2[[#This Row],[Código]],Tabela4[[Código NBS/LC116]:[Meus serviços]],3,0))</f>
        <v>Não</v>
      </c>
      <c r="C1225" t="str">
        <f>IF(E1225=0,TEXT(dados!A1140,"00000000"),IF(E1225=2,TEXT(dados!A1140,"0000"),TEXT(dados!A1140,"#")))</f>
        <v>28366010</v>
      </c>
      <c r="D1225" t="str">
        <f>IF(dados!B1140=0,"",dados!B1140)</f>
        <v/>
      </c>
      <c r="E1225">
        <f>dados!C1140</f>
        <v>0</v>
      </c>
      <c r="F1225" t="str">
        <f>dados!D1140</f>
        <v>Carbonato de bario, com um teor de Baco3 superior ou igual a 98% em peso</v>
      </c>
      <c r="G1225"/>
      <c r="H1225"/>
      <c r="I1225"/>
      <c r="J1225"/>
      <c r="K1225" s="13"/>
      <c r="L1225" s="13">
        <f>dados!I1140/100</f>
        <v>0.13449999999999998</v>
      </c>
      <c r="M1225" s="13">
        <f>dados!J1140/100</f>
        <v>0.1545</v>
      </c>
      <c r="N1225" s="13">
        <f>dados!K1140/100</f>
        <v>0.18</v>
      </c>
      <c r="O1225" s="13">
        <f>dados!L1140/100</f>
        <v>0</v>
      </c>
      <c r="P1225" s="12" t="str">
        <f>LEFT(Tabela2[[#This Row],[Código]],2)</f>
        <v>28</v>
      </c>
    </row>
    <row r="1226" spans="2:16" ht="15" customHeight="1" x14ac:dyDescent="0.25">
      <c r="B1226" s="31" t="str">
        <f>IF(Tabela2[[#This Row],[Tipo]] = 0,LOOKUP(Tabela2[[#This Row],[RESUMO]],Tabela3[Grupo],Tabela3[Meus produtos]),VLOOKUP(Tabela2[[#This Row],[Código]],Tabela4[[Código NBS/LC116]:[Meus serviços]],3,0))</f>
        <v>Não</v>
      </c>
      <c r="C1226" t="str">
        <f>IF(E1226=0,TEXT(dados!A1141,"00000000"),IF(E1226=2,TEXT(dados!A1141,"0000"),TEXT(dados!A1141,"#")))</f>
        <v>28366090</v>
      </c>
      <c r="D1226" t="str">
        <f>IF(dados!B1141=0,"",dados!B1141)</f>
        <v/>
      </c>
      <c r="E1226">
        <f>dados!C1141</f>
        <v>0</v>
      </c>
      <c r="F1226" t="str">
        <f>dados!D1141</f>
        <v>Carbonato de bario, outros</v>
      </c>
      <c r="G1226"/>
      <c r="H1226"/>
      <c r="I1226"/>
      <c r="J1226"/>
      <c r="K1226" s="13"/>
      <c r="L1226" s="13">
        <f>dados!I1141/100</f>
        <v>0.13449999999999998</v>
      </c>
      <c r="M1226" s="13">
        <f>dados!J1141/100</f>
        <v>0.16589999999999999</v>
      </c>
      <c r="N1226" s="13">
        <f>dados!K1141/100</f>
        <v>0.18</v>
      </c>
      <c r="O1226" s="13">
        <f>dados!L1141/100</f>
        <v>0</v>
      </c>
      <c r="P1226" s="12" t="str">
        <f>LEFT(Tabela2[[#This Row],[Código]],2)</f>
        <v>28</v>
      </c>
    </row>
    <row r="1227" spans="2:16" ht="15" customHeight="1" x14ac:dyDescent="0.25">
      <c r="B1227" s="31" t="str">
        <f>IF(Tabela2[[#This Row],[Tipo]] = 0,LOOKUP(Tabela2[[#This Row],[RESUMO]],Tabela3[Grupo],Tabela3[Meus produtos]),VLOOKUP(Tabela2[[#This Row],[Código]],Tabela4[[Código NBS/LC116]:[Meus serviços]],3,0))</f>
        <v>Não</v>
      </c>
      <c r="C1227" t="str">
        <f>IF(E1227=0,TEXT(dados!A1142,"00000000"),IF(E1227=2,TEXT(dados!A1142,"0000"),TEXT(dados!A1142,"#")))</f>
        <v>28369100</v>
      </c>
      <c r="D1227" t="str">
        <f>IF(dados!B1142=0,"",dados!B1142)</f>
        <v/>
      </c>
      <c r="E1227">
        <f>dados!C1142</f>
        <v>0</v>
      </c>
      <c r="F1227" t="str">
        <f>dados!D1142</f>
        <v>Carbonatos de litio</v>
      </c>
      <c r="G1227"/>
      <c r="H1227"/>
      <c r="I1227"/>
      <c r="J1227"/>
      <c r="K1227" s="13"/>
      <c r="L1227" s="13">
        <f>dados!I1142/100</f>
        <v>0.13449999999999998</v>
      </c>
      <c r="M1227" s="13">
        <f>dados!J1142/100</f>
        <v>0.16589999999999999</v>
      </c>
      <c r="N1227" s="13">
        <f>dados!K1142/100</f>
        <v>0.18</v>
      </c>
      <c r="O1227" s="13">
        <f>dados!L1142/100</f>
        <v>0</v>
      </c>
      <c r="P1227" s="12" t="str">
        <f>LEFT(Tabela2[[#This Row],[Código]],2)</f>
        <v>28</v>
      </c>
    </row>
    <row r="1228" spans="2:16" ht="15" customHeight="1" x14ac:dyDescent="0.25">
      <c r="B1228" s="31" t="str">
        <f>IF(Tabela2[[#This Row],[Tipo]] = 0,LOOKUP(Tabela2[[#This Row],[RESUMO]],Tabela3[Grupo],Tabela3[Meus produtos]),VLOOKUP(Tabela2[[#This Row],[Código]],Tabela4[[Código NBS/LC116]:[Meus serviços]],3,0))</f>
        <v>Não</v>
      </c>
      <c r="C1228" t="str">
        <f>IF(E1228=0,TEXT(dados!A1143,"00000000"),IF(E1228=2,TEXT(dados!A1143,"0000"),TEXT(dados!A1143,"#")))</f>
        <v>28369200</v>
      </c>
      <c r="D1228" t="str">
        <f>IF(dados!B1143=0,"",dados!B1143)</f>
        <v/>
      </c>
      <c r="E1228">
        <f>dados!C1143</f>
        <v>0</v>
      </c>
      <c r="F1228" t="str">
        <f>dados!D1143</f>
        <v>Carbonato de estroncio</v>
      </c>
      <c r="G1228"/>
      <c r="H1228"/>
      <c r="I1228"/>
      <c r="J1228"/>
      <c r="K1228" s="13"/>
      <c r="L1228" s="13">
        <f>dados!I1143/100</f>
        <v>0.13449999999999998</v>
      </c>
      <c r="M1228" s="13">
        <f>dados!J1143/100</f>
        <v>0.1545</v>
      </c>
      <c r="N1228" s="13">
        <f>dados!K1143/100</f>
        <v>0.18</v>
      </c>
      <c r="O1228" s="13">
        <f>dados!L1143/100</f>
        <v>0</v>
      </c>
      <c r="P1228" s="12" t="str">
        <f>LEFT(Tabela2[[#This Row],[Código]],2)</f>
        <v>28</v>
      </c>
    </row>
    <row r="1229" spans="2:16" ht="15" customHeight="1" x14ac:dyDescent="0.25">
      <c r="B1229" s="31" t="str">
        <f>IF(Tabela2[[#This Row],[Tipo]] = 0,LOOKUP(Tabela2[[#This Row],[RESUMO]],Tabela3[Grupo],Tabela3[Meus produtos]),VLOOKUP(Tabela2[[#This Row],[Código]],Tabela4[[Código NBS/LC116]:[Meus serviços]],3,0))</f>
        <v>Não</v>
      </c>
      <c r="C1229" t="str">
        <f>IF(E1229=0,TEXT(dados!A1144,"00000000"),IF(E1229=2,TEXT(dados!A1144,"0000"),TEXT(dados!A1144,"#")))</f>
        <v>28369911</v>
      </c>
      <c r="D1229" t="str">
        <f>IF(dados!B1144=0,"",dados!B1144)</f>
        <v/>
      </c>
      <c r="E1229">
        <f>dados!C1144</f>
        <v>0</v>
      </c>
      <c r="F1229" t="str">
        <f>dados!D1144</f>
        <v>Carbonato de magnesio com densidade&lt;200kg/m3</v>
      </c>
      <c r="G1229"/>
      <c r="H1229"/>
      <c r="I1229"/>
      <c r="J1229"/>
      <c r="K1229" s="13"/>
      <c r="L1229" s="13">
        <f>dados!I1144/100</f>
        <v>0.13449999999999998</v>
      </c>
      <c r="M1229" s="13">
        <f>dados!J1144/100</f>
        <v>0.16589999999999999</v>
      </c>
      <c r="N1229" s="13">
        <f>dados!K1144/100</f>
        <v>0.18</v>
      </c>
      <c r="O1229" s="13">
        <f>dados!L1144/100</f>
        <v>0</v>
      </c>
      <c r="P1229" s="12" t="str">
        <f>LEFT(Tabela2[[#This Row],[Código]],2)</f>
        <v>28</v>
      </c>
    </row>
    <row r="1230" spans="2:16" ht="15" customHeight="1" x14ac:dyDescent="0.25">
      <c r="B1230" s="31" t="str">
        <f>IF(Tabela2[[#This Row],[Tipo]] = 0,LOOKUP(Tabela2[[#This Row],[RESUMO]],Tabela3[Grupo],Tabela3[Meus produtos]),VLOOKUP(Tabela2[[#This Row],[Código]],Tabela4[[Código NBS/LC116]:[Meus serviços]],3,0))</f>
        <v>Não</v>
      </c>
      <c r="C1230" t="str">
        <f>IF(E1230=0,TEXT(dados!A1145,"00000000"),IF(E1230=2,TEXT(dados!A1145,"0000"),TEXT(dados!A1145,"#")))</f>
        <v>28369912</v>
      </c>
      <c r="D1230" t="str">
        <f>IF(dados!B1145=0,"",dados!B1145)</f>
        <v/>
      </c>
      <c r="E1230">
        <f>dados!C1145</f>
        <v>0</v>
      </c>
      <c r="F1230" t="str">
        <f>dados!D1145</f>
        <v>Carbonato de zirconio</v>
      </c>
      <c r="G1230"/>
      <c r="H1230"/>
      <c r="I1230"/>
      <c r="J1230"/>
      <c r="K1230" s="13"/>
      <c r="L1230" s="13">
        <f>dados!I1145/100</f>
        <v>0.13449999999999998</v>
      </c>
      <c r="M1230" s="13">
        <f>dados!J1145/100</f>
        <v>0.1545</v>
      </c>
      <c r="N1230" s="13">
        <f>dados!K1145/100</f>
        <v>0.18</v>
      </c>
      <c r="O1230" s="13">
        <f>dados!L1145/100</f>
        <v>0</v>
      </c>
      <c r="P1230" s="12" t="str">
        <f>LEFT(Tabela2[[#This Row],[Código]],2)</f>
        <v>28</v>
      </c>
    </row>
    <row r="1231" spans="2:16" ht="15" customHeight="1" x14ac:dyDescent="0.25">
      <c r="B1231" s="31" t="str">
        <f>IF(Tabela2[[#This Row],[Tipo]] = 0,LOOKUP(Tabela2[[#This Row],[RESUMO]],Tabela3[Grupo],Tabela3[Meus produtos]),VLOOKUP(Tabela2[[#This Row],[Código]],Tabela4[[Código NBS/LC116]:[Meus serviços]],3,0))</f>
        <v>Não</v>
      </c>
      <c r="C1231" t="str">
        <f>IF(E1231=0,TEXT(dados!A1146,"00000000"),IF(E1231=2,TEXT(dados!A1146,"0000"),TEXT(dados!A1146,"#")))</f>
        <v>28369913</v>
      </c>
      <c r="D1231" t="str">
        <f>IF(dados!B1146=0,"",dados!B1146)</f>
        <v/>
      </c>
      <c r="E1231">
        <f>dados!C1146</f>
        <v>0</v>
      </c>
      <c r="F1231" t="str">
        <f>dados!D1146</f>
        <v>Carbonatos de amonio inclusive o comercial</v>
      </c>
      <c r="G1231"/>
      <c r="H1231"/>
      <c r="I1231"/>
      <c r="J1231"/>
      <c r="K1231" s="13"/>
      <c r="L1231" s="13">
        <f>dados!I1146/100</f>
        <v>0.13449999999999998</v>
      </c>
      <c r="M1231" s="13">
        <f>dados!J1146/100</f>
        <v>0.16589999999999999</v>
      </c>
      <c r="N1231" s="13">
        <f>dados!K1146/100</f>
        <v>0.18</v>
      </c>
      <c r="O1231" s="13">
        <f>dados!L1146/100</f>
        <v>0</v>
      </c>
      <c r="P1231" s="12" t="str">
        <f>LEFT(Tabela2[[#This Row],[Código]],2)</f>
        <v>28</v>
      </c>
    </row>
    <row r="1232" spans="2:16" ht="15" customHeight="1" x14ac:dyDescent="0.25">
      <c r="B1232" s="31" t="str">
        <f>IF(Tabela2[[#This Row],[Tipo]] = 0,LOOKUP(Tabela2[[#This Row],[RESUMO]],Tabela3[Grupo],Tabela3[Meus produtos]),VLOOKUP(Tabela2[[#This Row],[Código]],Tabela4[[Código NBS/LC116]:[Meus serviços]],3,0))</f>
        <v>Não</v>
      </c>
      <c r="C1232" t="str">
        <f>IF(E1232=0,TEXT(dados!A1147,"00000000"),IF(E1232=2,TEXT(dados!A1147,"0000"),TEXT(dados!A1147,"#")))</f>
        <v>28369919</v>
      </c>
      <c r="D1232" t="str">
        <f>IF(dados!B1147=0,"",dados!B1147)</f>
        <v/>
      </c>
      <c r="E1232">
        <f>dados!C1147</f>
        <v>0</v>
      </c>
      <c r="F1232" t="str">
        <f>dados!D1147</f>
        <v>Outros carbonatos</v>
      </c>
      <c r="G1232"/>
      <c r="H1232"/>
      <c r="I1232"/>
      <c r="J1232"/>
      <c r="K1232" s="13"/>
      <c r="L1232" s="13">
        <f>dados!I1147/100</f>
        <v>0.13449999999999998</v>
      </c>
      <c r="M1232" s="13">
        <f>dados!J1147/100</f>
        <v>0.16589999999999999</v>
      </c>
      <c r="N1232" s="13">
        <f>dados!K1147/100</f>
        <v>0.18</v>
      </c>
      <c r="O1232" s="13">
        <f>dados!L1147/100</f>
        <v>0</v>
      </c>
      <c r="P1232" s="12" t="str">
        <f>LEFT(Tabela2[[#This Row],[Código]],2)</f>
        <v>28</v>
      </c>
    </row>
    <row r="1233" spans="2:16" ht="15" customHeight="1" x14ac:dyDescent="0.25">
      <c r="B1233" s="31" t="str">
        <f>IF(Tabela2[[#This Row],[Tipo]] = 0,LOOKUP(Tabela2[[#This Row],[RESUMO]],Tabela3[Grupo],Tabela3[Meus produtos]),VLOOKUP(Tabela2[[#This Row],[Código]],Tabela4[[Código NBS/LC116]:[Meus serviços]],3,0))</f>
        <v>Não</v>
      </c>
      <c r="C1233" t="str">
        <f>IF(E1233=0,TEXT(dados!A1148,"00000000"),IF(E1233=2,TEXT(dados!A1148,"0000"),TEXT(dados!A1148,"#")))</f>
        <v>28369920</v>
      </c>
      <c r="D1233" t="str">
        <f>IF(dados!B1148=0,"",dados!B1148)</f>
        <v/>
      </c>
      <c r="E1233">
        <f>dados!C1148</f>
        <v>0</v>
      </c>
      <c r="F1233" t="str">
        <f>dados!D1148</f>
        <v>Peroxocarbonatos (percarbonatos)</v>
      </c>
      <c r="G1233"/>
      <c r="H1233"/>
      <c r="I1233"/>
      <c r="J1233"/>
      <c r="K1233" s="13"/>
      <c r="L1233" s="13">
        <f>dados!I1148/100</f>
        <v>0.13449999999999998</v>
      </c>
      <c r="M1233" s="13">
        <f>dados!J1148/100</f>
        <v>0.1545</v>
      </c>
      <c r="N1233" s="13">
        <f>dados!K1148/100</f>
        <v>0.18</v>
      </c>
      <c r="O1233" s="13">
        <f>dados!L1148/100</f>
        <v>0</v>
      </c>
      <c r="P1233" s="12" t="str">
        <f>LEFT(Tabela2[[#This Row],[Código]],2)</f>
        <v>28</v>
      </c>
    </row>
    <row r="1234" spans="2:16" ht="15" customHeight="1" x14ac:dyDescent="0.25">
      <c r="B1234" s="31" t="str">
        <f>IF(Tabela2[[#This Row],[Tipo]] = 0,LOOKUP(Tabela2[[#This Row],[RESUMO]],Tabela3[Grupo],Tabela3[Meus produtos]),VLOOKUP(Tabela2[[#This Row],[Código]],Tabela4[[Código NBS/LC116]:[Meus serviços]],3,0))</f>
        <v>Não</v>
      </c>
      <c r="C1234" t="str">
        <f>IF(E1234=0,TEXT(dados!A1149,"00000000"),IF(E1234=2,TEXT(dados!A1149,"0000"),TEXT(dados!A1149,"#")))</f>
        <v>28371100</v>
      </c>
      <c r="D1234" t="str">
        <f>IF(dados!B1149=0,"",dados!B1149)</f>
        <v/>
      </c>
      <c r="E1234">
        <f>dados!C1149</f>
        <v>0</v>
      </c>
      <c r="F1234" t="str">
        <f>dados!D1149</f>
        <v>Cianeto e oxicianeto de sodio</v>
      </c>
      <c r="G1234"/>
      <c r="H1234"/>
      <c r="I1234"/>
      <c r="J1234"/>
      <c r="K1234" s="13"/>
      <c r="L1234" s="13">
        <f>dados!I1149/100</f>
        <v>0.13449999999999998</v>
      </c>
      <c r="M1234" s="13">
        <f>dados!J1149/100</f>
        <v>0.16589999999999999</v>
      </c>
      <c r="N1234" s="13">
        <f>dados!K1149/100</f>
        <v>0.18</v>
      </c>
      <c r="O1234" s="13">
        <f>dados!L1149/100</f>
        <v>0</v>
      </c>
      <c r="P1234" s="12" t="str">
        <f>LEFT(Tabela2[[#This Row],[Código]],2)</f>
        <v>28</v>
      </c>
    </row>
    <row r="1235" spans="2:16" ht="15" customHeight="1" x14ac:dyDescent="0.25">
      <c r="B1235" s="31" t="str">
        <f>IF(Tabela2[[#This Row],[Tipo]] = 0,LOOKUP(Tabela2[[#This Row],[RESUMO]],Tabela3[Grupo],Tabela3[Meus produtos]),VLOOKUP(Tabela2[[#This Row],[Código]],Tabela4[[Código NBS/LC116]:[Meus serviços]],3,0))</f>
        <v>Não</v>
      </c>
      <c r="C1235" t="str">
        <f>IF(E1235=0,TEXT(dados!A1150,"00000000"),IF(E1235=2,TEXT(dados!A1150,"0000"),TEXT(dados!A1150,"#")))</f>
        <v>28371911</v>
      </c>
      <c r="D1235" t="str">
        <f>IF(dados!B1150=0,"",dados!B1150)</f>
        <v/>
      </c>
      <c r="E1235">
        <f>dados!C1150</f>
        <v>0</v>
      </c>
      <c r="F1235" t="str">
        <f>dados!D1150</f>
        <v>Cianeto de potassio</v>
      </c>
      <c r="G1235"/>
      <c r="H1235"/>
      <c r="I1235"/>
      <c r="J1235"/>
      <c r="K1235" s="13"/>
      <c r="L1235" s="13">
        <f>dados!I1150/100</f>
        <v>0.13449999999999998</v>
      </c>
      <c r="M1235" s="13">
        <f>dados!J1150/100</f>
        <v>0.1545</v>
      </c>
      <c r="N1235" s="13">
        <f>dados!K1150/100</f>
        <v>0.18</v>
      </c>
      <c r="O1235" s="13">
        <f>dados!L1150/100</f>
        <v>0</v>
      </c>
      <c r="P1235" s="12" t="str">
        <f>LEFT(Tabela2[[#This Row],[Código]],2)</f>
        <v>28</v>
      </c>
    </row>
    <row r="1236" spans="2:16" ht="15" customHeight="1" x14ac:dyDescent="0.25">
      <c r="B1236" s="31" t="str">
        <f>IF(Tabela2[[#This Row],[Tipo]] = 0,LOOKUP(Tabela2[[#This Row],[RESUMO]],Tabela3[Grupo],Tabela3[Meus produtos]),VLOOKUP(Tabela2[[#This Row],[Código]],Tabela4[[Código NBS/LC116]:[Meus serviços]],3,0))</f>
        <v>Não</v>
      </c>
      <c r="C1236" t="str">
        <f>IF(E1236=0,TEXT(dados!A1151,"00000000"),IF(E1236=2,TEXT(dados!A1151,"0000"),TEXT(dados!A1151,"#")))</f>
        <v>28371912</v>
      </c>
      <c r="D1236" t="str">
        <f>IF(dados!B1151=0,"",dados!B1151)</f>
        <v/>
      </c>
      <c r="E1236">
        <f>dados!C1151</f>
        <v>0</v>
      </c>
      <c r="F1236" t="str">
        <f>dados!D1151</f>
        <v>Cianeto de zinco</v>
      </c>
      <c r="G1236"/>
      <c r="H1236"/>
      <c r="I1236"/>
      <c r="J1236"/>
      <c r="K1236" s="13"/>
      <c r="L1236" s="13">
        <f>dados!I1151/100</f>
        <v>0.13449999999999998</v>
      </c>
      <c r="M1236" s="13">
        <f>dados!J1151/100</f>
        <v>0.16589999999999999</v>
      </c>
      <c r="N1236" s="13">
        <f>dados!K1151/100</f>
        <v>0.18</v>
      </c>
      <c r="O1236" s="13">
        <f>dados!L1151/100</f>
        <v>0</v>
      </c>
      <c r="P1236" s="12" t="str">
        <f>LEFT(Tabela2[[#This Row],[Código]],2)</f>
        <v>28</v>
      </c>
    </row>
    <row r="1237" spans="2:16" ht="15" customHeight="1" x14ac:dyDescent="0.25">
      <c r="B1237" s="31" t="str">
        <f>IF(Tabela2[[#This Row],[Tipo]] = 0,LOOKUP(Tabela2[[#This Row],[RESUMO]],Tabela3[Grupo],Tabela3[Meus produtos]),VLOOKUP(Tabela2[[#This Row],[Código]],Tabela4[[Código NBS/LC116]:[Meus serviços]],3,0))</f>
        <v>Não</v>
      </c>
      <c r="C1237" t="str">
        <f>IF(E1237=0,TEXT(dados!A1152,"00000000"),IF(E1237=2,TEXT(dados!A1152,"0000"),TEXT(dados!A1152,"#")))</f>
        <v>28371914</v>
      </c>
      <c r="D1237" t="str">
        <f>IF(dados!B1152=0,"",dados!B1152)</f>
        <v/>
      </c>
      <c r="E1237">
        <f>dados!C1152</f>
        <v>0</v>
      </c>
      <c r="F1237" t="str">
        <f>dados!D1152</f>
        <v>Cianeto de cobre i (cianeto cuproso)</v>
      </c>
      <c r="G1237"/>
      <c r="H1237"/>
      <c r="I1237"/>
      <c r="J1237"/>
      <c r="K1237" s="13"/>
      <c r="L1237" s="13">
        <f>dados!I1152/100</f>
        <v>0.13449999999999998</v>
      </c>
      <c r="M1237" s="13">
        <f>dados!J1152/100</f>
        <v>0.16589999999999999</v>
      </c>
      <c r="N1237" s="13">
        <f>dados!K1152/100</f>
        <v>0.18</v>
      </c>
      <c r="O1237" s="13">
        <f>dados!L1152/100</f>
        <v>0</v>
      </c>
      <c r="P1237" s="12" t="str">
        <f>LEFT(Tabela2[[#This Row],[Código]],2)</f>
        <v>28</v>
      </c>
    </row>
    <row r="1238" spans="2:16" ht="15" customHeight="1" x14ac:dyDescent="0.25">
      <c r="B1238" s="31" t="str">
        <f>IF(Tabela2[[#This Row],[Tipo]] = 0,LOOKUP(Tabela2[[#This Row],[RESUMO]],Tabela3[Grupo],Tabela3[Meus produtos]),VLOOKUP(Tabela2[[#This Row],[Código]],Tabela4[[Código NBS/LC116]:[Meus serviços]],3,0))</f>
        <v>Não</v>
      </c>
      <c r="C1238" t="str">
        <f>IF(E1238=0,TEXT(dados!A1153,"00000000"),IF(E1238=2,TEXT(dados!A1153,"0000"),TEXT(dados!A1153,"#")))</f>
        <v>28371915</v>
      </c>
      <c r="D1238" t="str">
        <f>IF(dados!B1153=0,"",dados!B1153)</f>
        <v/>
      </c>
      <c r="E1238">
        <f>dados!C1153</f>
        <v>0</v>
      </c>
      <c r="F1238" t="str">
        <f>dados!D1153</f>
        <v>Cianeto de cobre ii (cianeto cuprico)</v>
      </c>
      <c r="G1238"/>
      <c r="H1238"/>
      <c r="I1238"/>
      <c r="J1238"/>
      <c r="K1238" s="13"/>
      <c r="L1238" s="13">
        <f>dados!I1153/100</f>
        <v>0.13449999999999998</v>
      </c>
      <c r="M1238" s="13">
        <f>dados!J1153/100</f>
        <v>0.16589999999999999</v>
      </c>
      <c r="N1238" s="13">
        <f>dados!K1153/100</f>
        <v>0.18</v>
      </c>
      <c r="O1238" s="13">
        <f>dados!L1153/100</f>
        <v>0</v>
      </c>
      <c r="P1238" s="12" t="str">
        <f>LEFT(Tabela2[[#This Row],[Código]],2)</f>
        <v>28</v>
      </c>
    </row>
    <row r="1239" spans="2:16" ht="15" customHeight="1" x14ac:dyDescent="0.25">
      <c r="B1239" s="31" t="str">
        <f>IF(Tabela2[[#This Row],[Tipo]] = 0,LOOKUP(Tabela2[[#This Row],[RESUMO]],Tabela3[Grupo],Tabela3[Meus produtos]),VLOOKUP(Tabela2[[#This Row],[Código]],Tabela4[[Código NBS/LC116]:[Meus serviços]],3,0))</f>
        <v>Não</v>
      </c>
      <c r="C1239" t="str">
        <f>IF(E1239=0,TEXT(dados!A1154,"00000000"),IF(E1239=2,TEXT(dados!A1154,"0000"),TEXT(dados!A1154,"#")))</f>
        <v>28371919</v>
      </c>
      <c r="D1239" t="str">
        <f>IF(dados!B1154=0,"",dados!B1154)</f>
        <v/>
      </c>
      <c r="E1239">
        <f>dados!C1154</f>
        <v>0</v>
      </c>
      <c r="F1239" t="str">
        <f>dados!D1154</f>
        <v>Outros cianetos</v>
      </c>
      <c r="G1239"/>
      <c r="H1239"/>
      <c r="I1239"/>
      <c r="J1239"/>
      <c r="K1239" s="13"/>
      <c r="L1239" s="13">
        <f>dados!I1154/100</f>
        <v>0.13449999999999998</v>
      </c>
      <c r="M1239" s="13">
        <f>dados!J1154/100</f>
        <v>0.1545</v>
      </c>
      <c r="N1239" s="13">
        <f>dados!K1154/100</f>
        <v>0.18</v>
      </c>
      <c r="O1239" s="13">
        <f>dados!L1154/100</f>
        <v>0</v>
      </c>
      <c r="P1239" s="12" t="str">
        <f>LEFT(Tabela2[[#This Row],[Código]],2)</f>
        <v>28</v>
      </c>
    </row>
    <row r="1240" spans="2:16" ht="15" customHeight="1" x14ac:dyDescent="0.25">
      <c r="B1240" s="31" t="str">
        <f>IF(Tabela2[[#This Row],[Tipo]] = 0,LOOKUP(Tabela2[[#This Row],[RESUMO]],Tabela3[Grupo],Tabela3[Meus produtos]),VLOOKUP(Tabela2[[#This Row],[Código]],Tabela4[[Código NBS/LC116]:[Meus serviços]],3,0))</f>
        <v>Não</v>
      </c>
      <c r="C1240" t="str">
        <f>IF(E1240=0,TEXT(dados!A1155,"00000000"),IF(E1240=2,TEXT(dados!A1155,"0000"),TEXT(dados!A1155,"#")))</f>
        <v>28371920</v>
      </c>
      <c r="D1240" t="str">
        <f>IF(dados!B1155=0,"",dados!B1155)</f>
        <v/>
      </c>
      <c r="E1240">
        <f>dados!C1155</f>
        <v>0</v>
      </c>
      <c r="F1240" t="str">
        <f>dados!D1155</f>
        <v>Oxicianetos</v>
      </c>
      <c r="G1240"/>
      <c r="H1240"/>
      <c r="I1240"/>
      <c r="J1240"/>
      <c r="K1240" s="13"/>
      <c r="L1240" s="13">
        <f>dados!I1155/100</f>
        <v>0.13449999999999998</v>
      </c>
      <c r="M1240" s="13">
        <f>dados!J1155/100</f>
        <v>0.1545</v>
      </c>
      <c r="N1240" s="13">
        <f>dados!K1155/100</f>
        <v>0.18</v>
      </c>
      <c r="O1240" s="13">
        <f>dados!L1155/100</f>
        <v>0</v>
      </c>
      <c r="P1240" s="12" t="str">
        <f>LEFT(Tabela2[[#This Row],[Código]],2)</f>
        <v>28</v>
      </c>
    </row>
    <row r="1241" spans="2:16" ht="15" customHeight="1" x14ac:dyDescent="0.25">
      <c r="B1241" s="31" t="str">
        <f>IF(Tabela2[[#This Row],[Tipo]] = 0,LOOKUP(Tabela2[[#This Row],[RESUMO]],Tabela3[Grupo],Tabela3[Meus produtos]),VLOOKUP(Tabela2[[#This Row],[Código]],Tabela4[[Código NBS/LC116]:[Meus serviços]],3,0))</f>
        <v>Não</v>
      </c>
      <c r="C1241" t="str">
        <f>IF(E1241=0,TEXT(dados!A1156,"00000000"),IF(E1241=2,TEXT(dados!A1156,"0000"),TEXT(dados!A1156,"#")))</f>
        <v>28372011</v>
      </c>
      <c r="D1241" t="str">
        <f>IF(dados!B1156=0,"",dados!B1156)</f>
        <v/>
      </c>
      <c r="E1241">
        <f>dados!C1156</f>
        <v>0</v>
      </c>
      <c r="F1241" t="str">
        <f>dados!D1156</f>
        <v>Ferrocianeto de sodio</v>
      </c>
      <c r="G1241"/>
      <c r="H1241"/>
      <c r="I1241"/>
      <c r="J1241"/>
      <c r="K1241" s="13"/>
      <c r="L1241" s="13">
        <f>dados!I1156/100</f>
        <v>0.13449999999999998</v>
      </c>
      <c r="M1241" s="13">
        <f>dados!J1156/100</f>
        <v>0.1545</v>
      </c>
      <c r="N1241" s="13">
        <f>dados!K1156/100</f>
        <v>0.18</v>
      </c>
      <c r="O1241" s="13">
        <f>dados!L1156/100</f>
        <v>0</v>
      </c>
      <c r="P1241" s="12" t="str">
        <f>LEFT(Tabela2[[#This Row],[Código]],2)</f>
        <v>28</v>
      </c>
    </row>
    <row r="1242" spans="2:16" ht="15" customHeight="1" x14ac:dyDescent="0.25">
      <c r="B1242" s="31" t="str">
        <f>IF(Tabela2[[#This Row],[Tipo]] = 0,LOOKUP(Tabela2[[#This Row],[RESUMO]],Tabela3[Grupo],Tabela3[Meus produtos]),VLOOKUP(Tabela2[[#This Row],[Código]],Tabela4[[Código NBS/LC116]:[Meus serviços]],3,0))</f>
        <v>Não</v>
      </c>
      <c r="C1242" t="str">
        <f>IF(E1242=0,TEXT(dados!A1157,"00000000"),IF(E1242=2,TEXT(dados!A1157,"0000"),TEXT(dados!A1157,"#")))</f>
        <v>28372012</v>
      </c>
      <c r="D1242" t="str">
        <f>IF(dados!B1157=0,"",dados!B1157)</f>
        <v/>
      </c>
      <c r="E1242">
        <f>dados!C1157</f>
        <v>0</v>
      </c>
      <c r="F1242" t="str">
        <f>dados!D1157</f>
        <v>Ferrocianeto de ferro ii (ferrocianeto ferroso)</v>
      </c>
      <c r="G1242"/>
      <c r="H1242"/>
      <c r="I1242"/>
      <c r="J1242"/>
      <c r="K1242" s="13"/>
      <c r="L1242" s="13">
        <f>dados!I1157/100</f>
        <v>0.13449999999999998</v>
      </c>
      <c r="M1242" s="13">
        <f>dados!J1157/100</f>
        <v>0.1545</v>
      </c>
      <c r="N1242" s="13">
        <f>dados!K1157/100</f>
        <v>0.18</v>
      </c>
      <c r="O1242" s="13">
        <f>dados!L1157/100</f>
        <v>0</v>
      </c>
      <c r="P1242" s="12" t="str">
        <f>LEFT(Tabela2[[#This Row],[Código]],2)</f>
        <v>28</v>
      </c>
    </row>
    <row r="1243" spans="2:16" ht="15" customHeight="1" x14ac:dyDescent="0.25">
      <c r="B1243" s="31" t="str">
        <f>IF(Tabela2[[#This Row],[Tipo]] = 0,LOOKUP(Tabela2[[#This Row],[RESUMO]],Tabela3[Grupo],Tabela3[Meus produtos]),VLOOKUP(Tabela2[[#This Row],[Código]],Tabela4[[Código NBS/LC116]:[Meus serviços]],3,0))</f>
        <v>Não</v>
      </c>
      <c r="C1243" t="str">
        <f>IF(E1243=0,TEXT(dados!A1158,"00000000"),IF(E1243=2,TEXT(dados!A1158,"0000"),TEXT(dados!A1158,"#")))</f>
        <v>28372019</v>
      </c>
      <c r="D1243" t="str">
        <f>IF(dados!B1158=0,"",dados!B1158)</f>
        <v/>
      </c>
      <c r="E1243">
        <f>dados!C1158</f>
        <v>0</v>
      </c>
      <c r="F1243" t="str">
        <f>dados!D1158</f>
        <v>Outros ferrocianetos</v>
      </c>
      <c r="G1243"/>
      <c r="H1243"/>
      <c r="I1243"/>
      <c r="J1243"/>
      <c r="K1243" s="13"/>
      <c r="L1243" s="13">
        <f>dados!I1158/100</f>
        <v>0.13449999999999998</v>
      </c>
      <c r="M1243" s="13">
        <f>dados!J1158/100</f>
        <v>0.1545</v>
      </c>
      <c r="N1243" s="13">
        <f>dados!K1158/100</f>
        <v>0.18</v>
      </c>
      <c r="O1243" s="13">
        <f>dados!L1158/100</f>
        <v>0</v>
      </c>
      <c r="P1243" s="12" t="str">
        <f>LEFT(Tabela2[[#This Row],[Código]],2)</f>
        <v>28</v>
      </c>
    </row>
    <row r="1244" spans="2:16" ht="15" customHeight="1" x14ac:dyDescent="0.25">
      <c r="B1244" s="31" t="str">
        <f>IF(Tabela2[[#This Row],[Tipo]] = 0,LOOKUP(Tabela2[[#This Row],[RESUMO]],Tabela3[Grupo],Tabela3[Meus produtos]),VLOOKUP(Tabela2[[#This Row],[Código]],Tabela4[[Código NBS/LC116]:[Meus serviços]],3,0))</f>
        <v>Não</v>
      </c>
      <c r="C1244" t="str">
        <f>IF(E1244=0,TEXT(dados!A1159,"00000000"),IF(E1244=2,TEXT(dados!A1159,"0000"),TEXT(dados!A1159,"#")))</f>
        <v>28372021</v>
      </c>
      <c r="D1244" t="str">
        <f>IF(dados!B1159=0,"",dados!B1159)</f>
        <v/>
      </c>
      <c r="E1244">
        <f>dados!C1159</f>
        <v>0</v>
      </c>
      <c r="F1244" t="str">
        <f>dados!D1159</f>
        <v>Ferricianeto de potassio</v>
      </c>
      <c r="G1244"/>
      <c r="H1244"/>
      <c r="I1244"/>
      <c r="J1244"/>
      <c r="K1244" s="13"/>
      <c r="L1244" s="13">
        <f>dados!I1159/100</f>
        <v>0.13449999999999998</v>
      </c>
      <c r="M1244" s="13">
        <f>dados!J1159/100</f>
        <v>0.1545</v>
      </c>
      <c r="N1244" s="13">
        <f>dados!K1159/100</f>
        <v>0.18</v>
      </c>
      <c r="O1244" s="13">
        <f>dados!L1159/100</f>
        <v>0</v>
      </c>
      <c r="P1244" s="12" t="str">
        <f>LEFT(Tabela2[[#This Row],[Código]],2)</f>
        <v>28</v>
      </c>
    </row>
    <row r="1245" spans="2:16" ht="15" customHeight="1" x14ac:dyDescent="0.25">
      <c r="B1245" s="31" t="str">
        <f>IF(Tabela2[[#This Row],[Tipo]] = 0,LOOKUP(Tabela2[[#This Row],[RESUMO]],Tabela3[Grupo],Tabela3[Meus produtos]),VLOOKUP(Tabela2[[#This Row],[Código]],Tabela4[[Código NBS/LC116]:[Meus serviços]],3,0))</f>
        <v>Não</v>
      </c>
      <c r="C1245" t="str">
        <f>IF(E1245=0,TEXT(dados!A1160,"00000000"),IF(E1245=2,TEXT(dados!A1160,"0000"),TEXT(dados!A1160,"#")))</f>
        <v>28372022</v>
      </c>
      <c r="D1245" t="str">
        <f>IF(dados!B1160=0,"",dados!B1160)</f>
        <v/>
      </c>
      <c r="E1245">
        <f>dados!C1160</f>
        <v>0</v>
      </c>
      <c r="F1245" t="str">
        <f>dados!D1160</f>
        <v>Ferricianeto de ferro ii (ferricianeto ferroso)</v>
      </c>
      <c r="G1245"/>
      <c r="H1245"/>
      <c r="I1245"/>
      <c r="J1245"/>
      <c r="K1245" s="13"/>
      <c r="L1245" s="13">
        <f>dados!I1160/100</f>
        <v>0.13449999999999998</v>
      </c>
      <c r="M1245" s="13">
        <f>dados!J1160/100</f>
        <v>0.1545</v>
      </c>
      <c r="N1245" s="13">
        <f>dados!K1160/100</f>
        <v>0.18</v>
      </c>
      <c r="O1245" s="13">
        <f>dados!L1160/100</f>
        <v>0</v>
      </c>
      <c r="P1245" s="12" t="str">
        <f>LEFT(Tabela2[[#This Row],[Código]],2)</f>
        <v>28</v>
      </c>
    </row>
    <row r="1246" spans="2:16" ht="15" customHeight="1" x14ac:dyDescent="0.25">
      <c r="B1246" s="31" t="str">
        <f>IF(Tabela2[[#This Row],[Tipo]] = 0,LOOKUP(Tabela2[[#This Row],[RESUMO]],Tabela3[Grupo],Tabela3[Meus produtos]),VLOOKUP(Tabela2[[#This Row],[Código]],Tabela4[[Código NBS/LC116]:[Meus serviços]],3,0))</f>
        <v>Não</v>
      </c>
      <c r="C1246" t="str">
        <f>IF(E1246=0,TEXT(dados!A1161,"00000000"),IF(E1246=2,TEXT(dados!A1161,"0000"),TEXT(dados!A1161,"#")))</f>
        <v>28372023</v>
      </c>
      <c r="D1246" t="str">
        <f>IF(dados!B1161=0,"",dados!B1161)</f>
        <v/>
      </c>
      <c r="E1246">
        <f>dados!C1161</f>
        <v>0</v>
      </c>
      <c r="F1246" t="str">
        <f>dados!D1161</f>
        <v>Ferricianeto de ferro iii (ferricianeto ferrico)</v>
      </c>
      <c r="G1246"/>
      <c r="H1246"/>
      <c r="I1246"/>
      <c r="J1246"/>
      <c r="K1246" s="13"/>
      <c r="L1246" s="13">
        <f>dados!I1161/100</f>
        <v>0.13449999999999998</v>
      </c>
      <c r="M1246" s="13">
        <f>dados!J1161/100</f>
        <v>0.1545</v>
      </c>
      <c r="N1246" s="13">
        <f>dados!K1161/100</f>
        <v>0.18</v>
      </c>
      <c r="O1246" s="13">
        <f>dados!L1161/100</f>
        <v>0</v>
      </c>
      <c r="P1246" s="12" t="str">
        <f>LEFT(Tabela2[[#This Row],[Código]],2)</f>
        <v>28</v>
      </c>
    </row>
    <row r="1247" spans="2:16" ht="15" customHeight="1" x14ac:dyDescent="0.25">
      <c r="B1247" s="31" t="str">
        <f>IF(Tabela2[[#This Row],[Tipo]] = 0,LOOKUP(Tabela2[[#This Row],[RESUMO]],Tabela3[Grupo],Tabela3[Meus produtos]),VLOOKUP(Tabela2[[#This Row],[Código]],Tabela4[[Código NBS/LC116]:[Meus serviços]],3,0))</f>
        <v>Não</v>
      </c>
      <c r="C1247" t="str">
        <f>IF(E1247=0,TEXT(dados!A1162,"00000000"),IF(E1247=2,TEXT(dados!A1162,"0000"),TEXT(dados!A1162,"#")))</f>
        <v>28372029</v>
      </c>
      <c r="D1247" t="str">
        <f>IF(dados!B1162=0,"",dados!B1162)</f>
        <v/>
      </c>
      <c r="E1247">
        <f>dados!C1162</f>
        <v>0</v>
      </c>
      <c r="F1247" t="str">
        <f>dados!D1162</f>
        <v>Outros ferricianetos</v>
      </c>
      <c r="G1247"/>
      <c r="H1247"/>
      <c r="I1247"/>
      <c r="J1247"/>
      <c r="K1247" s="13"/>
      <c r="L1247" s="13">
        <f>dados!I1162/100</f>
        <v>0.13449999999999998</v>
      </c>
      <c r="M1247" s="13">
        <f>dados!J1162/100</f>
        <v>0.1545</v>
      </c>
      <c r="N1247" s="13">
        <f>dados!K1162/100</f>
        <v>0.18</v>
      </c>
      <c r="O1247" s="13">
        <f>dados!L1162/100</f>
        <v>0</v>
      </c>
      <c r="P1247" s="12" t="str">
        <f>LEFT(Tabela2[[#This Row],[Código]],2)</f>
        <v>28</v>
      </c>
    </row>
    <row r="1248" spans="2:16" ht="15" customHeight="1" x14ac:dyDescent="0.25">
      <c r="B1248" s="31" t="str">
        <f>IF(Tabela2[[#This Row],[Tipo]] = 0,LOOKUP(Tabela2[[#This Row],[RESUMO]],Tabela3[Grupo],Tabela3[Meus produtos]),VLOOKUP(Tabela2[[#This Row],[Código]],Tabela4[[Código NBS/LC116]:[Meus serviços]],3,0))</f>
        <v>Não</v>
      </c>
      <c r="C1248" t="str">
        <f>IF(E1248=0,TEXT(dados!A1163,"00000000"),IF(E1248=2,TEXT(dados!A1163,"0000"),TEXT(dados!A1163,"#")))</f>
        <v>28372090</v>
      </c>
      <c r="D1248" t="str">
        <f>IF(dados!B1163=0,"",dados!B1163)</f>
        <v/>
      </c>
      <c r="E1248">
        <f>dados!C1163</f>
        <v>0</v>
      </c>
      <c r="F1248" t="str">
        <f>dados!D1163</f>
        <v>Outros cianetos complexos</v>
      </c>
      <c r="G1248"/>
      <c r="H1248"/>
      <c r="I1248"/>
      <c r="J1248"/>
      <c r="K1248" s="13"/>
      <c r="L1248" s="13">
        <f>dados!I1163/100</f>
        <v>0.13449999999999998</v>
      </c>
      <c r="M1248" s="13">
        <f>dados!J1163/100</f>
        <v>0.1545</v>
      </c>
      <c r="N1248" s="13">
        <f>dados!K1163/100</f>
        <v>0.18</v>
      </c>
      <c r="O1248" s="13">
        <f>dados!L1163/100</f>
        <v>0</v>
      </c>
      <c r="P1248" s="12" t="str">
        <f>LEFT(Tabela2[[#This Row],[Código]],2)</f>
        <v>28</v>
      </c>
    </row>
    <row r="1249" spans="2:16" ht="15" customHeight="1" x14ac:dyDescent="0.25">
      <c r="B1249" s="31" t="str">
        <f>IF(Tabela2[[#This Row],[Tipo]] = 0,LOOKUP(Tabela2[[#This Row],[RESUMO]],Tabela3[Grupo],Tabela3[Meus produtos]),VLOOKUP(Tabela2[[#This Row],[Código]],Tabela4[[Código NBS/LC116]:[Meus serviços]],3,0))</f>
        <v>Não</v>
      </c>
      <c r="C1249" t="str">
        <f>IF(E1249=0,TEXT(dados!A1164,"00000000"),IF(E1249=2,TEXT(dados!A1164,"0000"),TEXT(dados!A1164,"#")))</f>
        <v>28391100</v>
      </c>
      <c r="D1249" t="str">
        <f>IF(dados!B1164=0,"",dados!B1164)</f>
        <v/>
      </c>
      <c r="E1249">
        <f>dados!C1164</f>
        <v>0</v>
      </c>
      <c r="F1249" t="str">
        <f>dados!D1164</f>
        <v>Metassilicatos de sodio</v>
      </c>
      <c r="G1249"/>
      <c r="H1249"/>
      <c r="I1249"/>
      <c r="J1249"/>
      <c r="K1249" s="13"/>
      <c r="L1249" s="13">
        <f>dados!I1164/100</f>
        <v>0.13449999999999998</v>
      </c>
      <c r="M1249" s="13">
        <f>dados!J1164/100</f>
        <v>0.16589999999999999</v>
      </c>
      <c r="N1249" s="13">
        <f>dados!K1164/100</f>
        <v>0.18</v>
      </c>
      <c r="O1249" s="13">
        <f>dados!L1164/100</f>
        <v>0</v>
      </c>
      <c r="P1249" s="12" t="str">
        <f>LEFT(Tabela2[[#This Row],[Código]],2)</f>
        <v>28</v>
      </c>
    </row>
    <row r="1250" spans="2:16" ht="15" customHeight="1" x14ac:dyDescent="0.25">
      <c r="B1250" s="31" t="str">
        <f>IF(Tabela2[[#This Row],[Tipo]] = 0,LOOKUP(Tabela2[[#This Row],[RESUMO]],Tabela3[Grupo],Tabela3[Meus produtos]),VLOOKUP(Tabela2[[#This Row],[Código]],Tabela4[[Código NBS/LC116]:[Meus serviços]],3,0))</f>
        <v>Não</v>
      </c>
      <c r="C1250" t="str">
        <f>IF(E1250=0,TEXT(dados!A1165,"00000000"),IF(E1250=2,TEXT(dados!A1165,"0000"),TEXT(dados!A1165,"#")))</f>
        <v>28391900</v>
      </c>
      <c r="D1250" t="str">
        <f>IF(dados!B1165=0,"",dados!B1165)</f>
        <v/>
      </c>
      <c r="E1250">
        <f>dados!C1165</f>
        <v>0</v>
      </c>
      <c r="F1250" t="str">
        <f>dados!D1165</f>
        <v>Outros silicatos de sodio</v>
      </c>
      <c r="G1250"/>
      <c r="H1250"/>
      <c r="I1250"/>
      <c r="J1250"/>
      <c r="K1250" s="13"/>
      <c r="L1250" s="13">
        <f>dados!I1165/100</f>
        <v>0.13449999999999998</v>
      </c>
      <c r="M1250" s="13">
        <f>dados!J1165/100</f>
        <v>0.16589999999999999</v>
      </c>
      <c r="N1250" s="13">
        <f>dados!K1165/100</f>
        <v>0.18</v>
      </c>
      <c r="O1250" s="13">
        <f>dados!L1165/100</f>
        <v>0</v>
      </c>
      <c r="P1250" s="12" t="str">
        <f>LEFT(Tabela2[[#This Row],[Código]],2)</f>
        <v>28</v>
      </c>
    </row>
    <row r="1251" spans="2:16" ht="15" customHeight="1" x14ac:dyDescent="0.25">
      <c r="B1251" s="31" t="str">
        <f>IF(Tabela2[[#This Row],[Tipo]] = 0,LOOKUP(Tabela2[[#This Row],[RESUMO]],Tabela3[Grupo],Tabela3[Meus produtos]),VLOOKUP(Tabela2[[#This Row],[Código]],Tabela4[[Código NBS/LC116]:[Meus serviços]],3,0))</f>
        <v>Não</v>
      </c>
      <c r="C1251" t="str">
        <f>IF(E1251=0,TEXT(dados!A1166,"00000000"),IF(E1251=2,TEXT(dados!A1166,"0000"),TEXT(dados!A1166,"#")))</f>
        <v>28399010</v>
      </c>
      <c r="D1251" t="str">
        <f>IF(dados!B1166=0,"",dados!B1166)</f>
        <v/>
      </c>
      <c r="E1251">
        <f>dados!C1166</f>
        <v>0</v>
      </c>
      <c r="F1251" t="str">
        <f>dados!D1166</f>
        <v>Silicato de magnesio</v>
      </c>
      <c r="G1251"/>
      <c r="H1251"/>
      <c r="I1251"/>
      <c r="J1251"/>
      <c r="K1251" s="13"/>
      <c r="L1251" s="13">
        <f>dados!I1166/100</f>
        <v>0.13449999999999998</v>
      </c>
      <c r="M1251" s="13">
        <f>dados!J1166/100</f>
        <v>0.16589999999999999</v>
      </c>
      <c r="N1251" s="13">
        <f>dados!K1166/100</f>
        <v>0.18</v>
      </c>
      <c r="O1251" s="13">
        <f>dados!L1166/100</f>
        <v>0</v>
      </c>
      <c r="P1251" s="12" t="str">
        <f>LEFT(Tabela2[[#This Row],[Código]],2)</f>
        <v>28</v>
      </c>
    </row>
    <row r="1252" spans="2:16" ht="15" customHeight="1" x14ac:dyDescent="0.25">
      <c r="B1252" s="31" t="str">
        <f>IF(Tabela2[[#This Row],[Tipo]] = 0,LOOKUP(Tabela2[[#This Row],[RESUMO]],Tabela3[Grupo],Tabela3[Meus produtos]),VLOOKUP(Tabela2[[#This Row],[Código]],Tabela4[[Código NBS/LC116]:[Meus serviços]],3,0))</f>
        <v>Não</v>
      </c>
      <c r="C1252" t="str">
        <f>IF(E1252=0,TEXT(dados!A1167,"00000000"),IF(E1252=2,TEXT(dados!A1167,"0000"),TEXT(dados!A1167,"#")))</f>
        <v>28399020</v>
      </c>
      <c r="D1252" t="str">
        <f>IF(dados!B1167=0,"",dados!B1167)</f>
        <v/>
      </c>
      <c r="E1252">
        <f>dados!C1167</f>
        <v>0</v>
      </c>
      <c r="F1252" t="str">
        <f>dados!D1167</f>
        <v>Silicato de aluminio</v>
      </c>
      <c r="G1252"/>
      <c r="H1252"/>
      <c r="I1252"/>
      <c r="J1252"/>
      <c r="K1252" s="13"/>
      <c r="L1252" s="13">
        <f>dados!I1167/100</f>
        <v>0.13449999999999998</v>
      </c>
      <c r="M1252" s="13">
        <f>dados!J1167/100</f>
        <v>0.16589999999999999</v>
      </c>
      <c r="N1252" s="13">
        <f>dados!K1167/100</f>
        <v>0.18</v>
      </c>
      <c r="O1252" s="13">
        <f>dados!L1167/100</f>
        <v>0</v>
      </c>
      <c r="P1252" s="12" t="str">
        <f>LEFT(Tabela2[[#This Row],[Código]],2)</f>
        <v>28</v>
      </c>
    </row>
    <row r="1253" spans="2:16" ht="15" customHeight="1" x14ac:dyDescent="0.25">
      <c r="B1253" s="31" t="str">
        <f>IF(Tabela2[[#This Row],[Tipo]] = 0,LOOKUP(Tabela2[[#This Row],[RESUMO]],Tabela3[Grupo],Tabela3[Meus produtos]),VLOOKUP(Tabela2[[#This Row],[Código]],Tabela4[[Código NBS/LC116]:[Meus serviços]],3,0))</f>
        <v>Não</v>
      </c>
      <c r="C1253" t="str">
        <f>IF(E1253=0,TEXT(dados!A1168,"00000000"),IF(E1253=2,TEXT(dados!A1168,"0000"),TEXT(dados!A1168,"#")))</f>
        <v>28399030</v>
      </c>
      <c r="D1253" t="str">
        <f>IF(dados!B1168=0,"",dados!B1168)</f>
        <v/>
      </c>
      <c r="E1253">
        <f>dados!C1168</f>
        <v>0</v>
      </c>
      <c r="F1253" t="str">
        <f>dados!D1168</f>
        <v>Silicato de zirconio</v>
      </c>
      <c r="G1253"/>
      <c r="H1253"/>
      <c r="I1253"/>
      <c r="J1253"/>
      <c r="K1253" s="13"/>
      <c r="L1253" s="13">
        <f>dados!I1168/100</f>
        <v>0.13449999999999998</v>
      </c>
      <c r="M1253" s="13">
        <f>dados!J1168/100</f>
        <v>0.16589999999999999</v>
      </c>
      <c r="N1253" s="13">
        <f>dados!K1168/100</f>
        <v>0.18</v>
      </c>
      <c r="O1253" s="13">
        <f>dados!L1168/100</f>
        <v>0</v>
      </c>
      <c r="P1253" s="12" t="str">
        <f>LEFT(Tabela2[[#This Row],[Código]],2)</f>
        <v>28</v>
      </c>
    </row>
    <row r="1254" spans="2:16" ht="15" customHeight="1" x14ac:dyDescent="0.25">
      <c r="B1254" s="31" t="str">
        <f>IF(Tabela2[[#This Row],[Tipo]] = 0,LOOKUP(Tabela2[[#This Row],[RESUMO]],Tabela3[Grupo],Tabela3[Meus produtos]),VLOOKUP(Tabela2[[#This Row],[Código]],Tabela4[[Código NBS/LC116]:[Meus serviços]],3,0))</f>
        <v>Não</v>
      </c>
      <c r="C1254" t="str">
        <f>IF(E1254=0,TEXT(dados!A1169,"00000000"),IF(E1254=2,TEXT(dados!A1169,"0000"),TEXT(dados!A1169,"#")))</f>
        <v>28399040</v>
      </c>
      <c r="D1254" t="str">
        <f>IF(dados!B1169=0,"",dados!B1169)</f>
        <v/>
      </c>
      <c r="E1254">
        <f>dados!C1169</f>
        <v>0</v>
      </c>
      <c r="F1254" t="str">
        <f>dados!D1169</f>
        <v>Silicato de chumbo</v>
      </c>
      <c r="G1254"/>
      <c r="H1254"/>
      <c r="I1254"/>
      <c r="J1254"/>
      <c r="K1254" s="13"/>
      <c r="L1254" s="13">
        <f>dados!I1169/100</f>
        <v>0.13449999999999998</v>
      </c>
      <c r="M1254" s="13">
        <f>dados!J1169/100</f>
        <v>0.1545</v>
      </c>
      <c r="N1254" s="13">
        <f>dados!K1169/100</f>
        <v>0.18</v>
      </c>
      <c r="O1254" s="13">
        <f>dados!L1169/100</f>
        <v>0</v>
      </c>
      <c r="P1254" s="12" t="str">
        <f>LEFT(Tabela2[[#This Row],[Código]],2)</f>
        <v>28</v>
      </c>
    </row>
    <row r="1255" spans="2:16" ht="15" customHeight="1" x14ac:dyDescent="0.25">
      <c r="B1255" s="31" t="str">
        <f>IF(Tabela2[[#This Row],[Tipo]] = 0,LOOKUP(Tabela2[[#This Row],[RESUMO]],Tabela3[Grupo],Tabela3[Meus produtos]),VLOOKUP(Tabela2[[#This Row],[Código]],Tabela4[[Código NBS/LC116]:[Meus serviços]],3,0))</f>
        <v>Não</v>
      </c>
      <c r="C1255" t="str">
        <f>IF(E1255=0,TEXT(dados!A1170,"00000000"),IF(E1255=2,TEXT(dados!A1170,"0000"),TEXT(dados!A1170,"#")))</f>
        <v>28399050</v>
      </c>
      <c r="D1255" t="str">
        <f>IF(dados!B1170=0,"",dados!B1170)</f>
        <v/>
      </c>
      <c r="E1255">
        <f>dados!C1170</f>
        <v>0</v>
      </c>
      <c r="F1255" t="str">
        <f>dados!D1170</f>
        <v>Silicato de potassio</v>
      </c>
      <c r="G1255"/>
      <c r="H1255"/>
      <c r="I1255"/>
      <c r="J1255"/>
      <c r="K1255" s="13"/>
      <c r="L1255" s="13">
        <f>dados!I1170/100</f>
        <v>0.13449999999999998</v>
      </c>
      <c r="M1255" s="13">
        <f>dados!J1170/100</f>
        <v>0.16589999999999999</v>
      </c>
      <c r="N1255" s="13">
        <f>dados!K1170/100</f>
        <v>0.18</v>
      </c>
      <c r="O1255" s="13">
        <f>dados!L1170/100</f>
        <v>0</v>
      </c>
      <c r="P1255" s="12" t="str">
        <f>LEFT(Tabela2[[#This Row],[Código]],2)</f>
        <v>28</v>
      </c>
    </row>
    <row r="1256" spans="2:16" ht="15" customHeight="1" x14ac:dyDescent="0.25">
      <c r="B1256" s="31" t="str">
        <f>IF(Tabela2[[#This Row],[Tipo]] = 0,LOOKUP(Tabela2[[#This Row],[RESUMO]],Tabela3[Grupo],Tabela3[Meus produtos]),VLOOKUP(Tabela2[[#This Row],[Código]],Tabela4[[Código NBS/LC116]:[Meus serviços]],3,0))</f>
        <v>Não</v>
      </c>
      <c r="C1256" t="str">
        <f>IF(E1256=0,TEXT(dados!A1171,"00000000"),IF(E1256=2,TEXT(dados!A1171,"0000"),TEXT(dados!A1171,"#")))</f>
        <v>28399090</v>
      </c>
      <c r="D1256" t="str">
        <f>IF(dados!B1171=0,"",dados!B1171)</f>
        <v/>
      </c>
      <c r="E1256">
        <f>dados!C1171</f>
        <v>0</v>
      </c>
      <c r="F1256" t="str">
        <f>dados!D1171</f>
        <v>Outros silicatos</v>
      </c>
      <c r="G1256"/>
      <c r="H1256"/>
      <c r="I1256"/>
      <c r="J1256"/>
      <c r="K1256" s="13"/>
      <c r="L1256" s="13">
        <f>dados!I1171/100</f>
        <v>0.13449999999999998</v>
      </c>
      <c r="M1256" s="13">
        <f>dados!J1171/100</f>
        <v>0.1545</v>
      </c>
      <c r="N1256" s="13">
        <f>dados!K1171/100</f>
        <v>0.18</v>
      </c>
      <c r="O1256" s="13">
        <f>dados!L1171/100</f>
        <v>0</v>
      </c>
      <c r="P1256" s="12" t="str">
        <f>LEFT(Tabela2[[#This Row],[Código]],2)</f>
        <v>28</v>
      </c>
    </row>
    <row r="1257" spans="2:16" ht="15" customHeight="1" x14ac:dyDescent="0.25">
      <c r="B1257" s="31" t="str">
        <f>IF(Tabela2[[#This Row],[Tipo]] = 0,LOOKUP(Tabela2[[#This Row],[RESUMO]],Tabela3[Grupo],Tabela3[Meus produtos]),VLOOKUP(Tabela2[[#This Row],[Código]],Tabela4[[Código NBS/LC116]:[Meus serviços]],3,0))</f>
        <v>Não</v>
      </c>
      <c r="C1257" t="str">
        <f>IF(E1257=0,TEXT(dados!A1172,"00000000"),IF(E1257=2,TEXT(dados!A1172,"0000"),TEXT(dados!A1172,"#")))</f>
        <v>28401100</v>
      </c>
      <c r="D1257" t="str">
        <f>IF(dados!B1172=0,"",dados!B1172)</f>
        <v/>
      </c>
      <c r="E1257">
        <f>dados!C1172</f>
        <v>0</v>
      </c>
      <c r="F1257" t="str">
        <f>dados!D1172</f>
        <v>Tetraborato dissodico (borax refinado) anidro</v>
      </c>
      <c r="G1257"/>
      <c r="H1257"/>
      <c r="I1257"/>
      <c r="J1257"/>
      <c r="K1257" s="13"/>
      <c r="L1257" s="13">
        <f>dados!I1172/100</f>
        <v>0.13449999999999998</v>
      </c>
      <c r="M1257" s="13">
        <f>dados!J1172/100</f>
        <v>0.16589999999999999</v>
      </c>
      <c r="N1257" s="13">
        <f>dados!K1172/100</f>
        <v>0.18</v>
      </c>
      <c r="O1257" s="13">
        <f>dados!L1172/100</f>
        <v>0</v>
      </c>
      <c r="P1257" s="12" t="str">
        <f>LEFT(Tabela2[[#This Row],[Código]],2)</f>
        <v>28</v>
      </c>
    </row>
    <row r="1258" spans="2:16" ht="15" customHeight="1" x14ac:dyDescent="0.25">
      <c r="B1258" s="31" t="str">
        <f>IF(Tabela2[[#This Row],[Tipo]] = 0,LOOKUP(Tabela2[[#This Row],[RESUMO]],Tabela3[Grupo],Tabela3[Meus produtos]),VLOOKUP(Tabela2[[#This Row],[Código]],Tabela4[[Código NBS/LC116]:[Meus serviços]],3,0))</f>
        <v>Não</v>
      </c>
      <c r="C1258" t="str">
        <f>IF(E1258=0,TEXT(dados!A1173,"00000000"),IF(E1258=2,TEXT(dados!A1173,"0000"),TEXT(dados!A1173,"#")))</f>
        <v>28401900</v>
      </c>
      <c r="D1258" t="str">
        <f>IF(dados!B1173=0,"",dados!B1173)</f>
        <v/>
      </c>
      <c r="E1258">
        <f>dados!C1173</f>
        <v>0</v>
      </c>
      <c r="F1258" t="str">
        <f>dados!D1173</f>
        <v>Outros tetraboratos dissodicos (borax refinado)</v>
      </c>
      <c r="G1258"/>
      <c r="H1258"/>
      <c r="I1258"/>
      <c r="J1258"/>
      <c r="K1258" s="13"/>
      <c r="L1258" s="13">
        <f>dados!I1173/100</f>
        <v>0.13449999999999998</v>
      </c>
      <c r="M1258" s="13">
        <f>dados!J1173/100</f>
        <v>0.16589999999999999</v>
      </c>
      <c r="N1258" s="13">
        <f>dados!K1173/100</f>
        <v>0.18</v>
      </c>
      <c r="O1258" s="13">
        <f>dados!L1173/100</f>
        <v>0</v>
      </c>
      <c r="P1258" s="12" t="str">
        <f>LEFT(Tabela2[[#This Row],[Código]],2)</f>
        <v>28</v>
      </c>
    </row>
    <row r="1259" spans="2:16" ht="15" customHeight="1" x14ac:dyDescent="0.25">
      <c r="B1259" s="31" t="str">
        <f>IF(Tabela2[[#This Row],[Tipo]] = 0,LOOKUP(Tabela2[[#This Row],[RESUMO]],Tabela3[Grupo],Tabela3[Meus produtos]),VLOOKUP(Tabela2[[#This Row],[Código]],Tabela4[[Código NBS/LC116]:[Meus serviços]],3,0))</f>
        <v>Não</v>
      </c>
      <c r="C1259" t="str">
        <f>IF(E1259=0,TEXT(dados!A1174,"00000000"),IF(E1259=2,TEXT(dados!A1174,"0000"),TEXT(dados!A1174,"#")))</f>
        <v>28402000</v>
      </c>
      <c r="D1259" t="str">
        <f>IF(dados!B1174=0,"",dados!B1174)</f>
        <v/>
      </c>
      <c r="E1259">
        <f>dados!C1174</f>
        <v>0</v>
      </c>
      <c r="F1259" t="str">
        <f>dados!D1174</f>
        <v>Outros boratos</v>
      </c>
      <c r="G1259"/>
      <c r="H1259"/>
      <c r="I1259"/>
      <c r="J1259"/>
      <c r="K1259" s="13"/>
      <c r="L1259" s="13">
        <f>dados!I1174/100</f>
        <v>0.13449999999999998</v>
      </c>
      <c r="M1259" s="13">
        <f>dados!J1174/100</f>
        <v>0.16589999999999999</v>
      </c>
      <c r="N1259" s="13">
        <f>dados!K1174/100</f>
        <v>0.18</v>
      </c>
      <c r="O1259" s="13">
        <f>dados!L1174/100</f>
        <v>0</v>
      </c>
      <c r="P1259" s="12" t="str">
        <f>LEFT(Tabela2[[#This Row],[Código]],2)</f>
        <v>28</v>
      </c>
    </row>
    <row r="1260" spans="2:16" ht="15" customHeight="1" x14ac:dyDescent="0.25">
      <c r="B1260" s="31" t="str">
        <f>IF(Tabela2[[#This Row],[Tipo]] = 0,LOOKUP(Tabela2[[#This Row],[RESUMO]],Tabela3[Grupo],Tabela3[Meus produtos]),VLOOKUP(Tabela2[[#This Row],[Código]],Tabela4[[Código NBS/LC116]:[Meus serviços]],3,0))</f>
        <v>Não</v>
      </c>
      <c r="C1260" t="str">
        <f>IF(E1260=0,TEXT(dados!A1175,"00000000"),IF(E1260=2,TEXT(dados!A1175,"0000"),TEXT(dados!A1175,"#")))</f>
        <v>28403000</v>
      </c>
      <c r="D1260" t="str">
        <f>IF(dados!B1175=0,"",dados!B1175)</f>
        <v/>
      </c>
      <c r="E1260">
        <f>dados!C1175</f>
        <v>0</v>
      </c>
      <c r="F1260" t="str">
        <f>dados!D1175</f>
        <v>Peroxoboratos (perboratos)</v>
      </c>
      <c r="G1260"/>
      <c r="H1260"/>
      <c r="I1260"/>
      <c r="J1260"/>
      <c r="K1260" s="13"/>
      <c r="L1260" s="13">
        <f>dados!I1175/100</f>
        <v>0.13449999999999998</v>
      </c>
      <c r="M1260" s="13">
        <f>dados!J1175/100</f>
        <v>0.1545</v>
      </c>
      <c r="N1260" s="13">
        <f>dados!K1175/100</f>
        <v>0.18</v>
      </c>
      <c r="O1260" s="13">
        <f>dados!L1175/100</f>
        <v>0</v>
      </c>
      <c r="P1260" s="12" t="str">
        <f>LEFT(Tabela2[[#This Row],[Código]],2)</f>
        <v>28</v>
      </c>
    </row>
    <row r="1261" spans="2:16" ht="15" customHeight="1" x14ac:dyDescent="0.25">
      <c r="B1261" s="31" t="str">
        <f>IF(Tabela2[[#This Row],[Tipo]] = 0,LOOKUP(Tabela2[[#This Row],[RESUMO]],Tabela3[Grupo],Tabela3[Meus produtos]),VLOOKUP(Tabela2[[#This Row],[Código]],Tabela4[[Código NBS/LC116]:[Meus serviços]],3,0))</f>
        <v>Não</v>
      </c>
      <c r="C1261" t="str">
        <f>IF(E1261=0,TEXT(dados!A1176,"00000000"),IF(E1261=2,TEXT(dados!A1176,"0000"),TEXT(dados!A1176,"#")))</f>
        <v>28413000</v>
      </c>
      <c r="D1261" t="str">
        <f>IF(dados!B1176=0,"",dados!B1176)</f>
        <v/>
      </c>
      <c r="E1261">
        <f>dados!C1176</f>
        <v>0</v>
      </c>
      <c r="F1261" t="str">
        <f>dados!D1176</f>
        <v>Dicromato de sodio</v>
      </c>
      <c r="G1261"/>
      <c r="H1261"/>
      <c r="I1261"/>
      <c r="J1261"/>
      <c r="K1261" s="13"/>
      <c r="L1261" s="13">
        <f>dados!I1176/100</f>
        <v>0.13449999999999998</v>
      </c>
      <c r="M1261" s="13">
        <f>dados!J1176/100</f>
        <v>0.1545</v>
      </c>
      <c r="N1261" s="13">
        <f>dados!K1176/100</f>
        <v>0.18</v>
      </c>
      <c r="O1261" s="13">
        <f>dados!L1176/100</f>
        <v>0</v>
      </c>
      <c r="P1261" s="12" t="str">
        <f>LEFT(Tabela2[[#This Row],[Código]],2)</f>
        <v>28</v>
      </c>
    </row>
    <row r="1262" spans="2:16" ht="15" customHeight="1" x14ac:dyDescent="0.25">
      <c r="B1262" s="31" t="str">
        <f>IF(Tabela2[[#This Row],[Tipo]] = 0,LOOKUP(Tabela2[[#This Row],[RESUMO]],Tabela3[Grupo],Tabela3[Meus produtos]),VLOOKUP(Tabela2[[#This Row],[Código]],Tabela4[[Código NBS/LC116]:[Meus serviços]],3,0))</f>
        <v>Não</v>
      </c>
      <c r="C1262" t="str">
        <f>IF(E1262=0,TEXT(dados!A1177,"00000000"),IF(E1262=2,TEXT(dados!A1177,"0000"),TEXT(dados!A1177,"#")))</f>
        <v>28415011</v>
      </c>
      <c r="D1262" t="str">
        <f>IF(dados!B1177=0,"",dados!B1177)</f>
        <v/>
      </c>
      <c r="E1262">
        <f>dados!C1177</f>
        <v>0</v>
      </c>
      <c r="F1262" t="str">
        <f>dados!D1177</f>
        <v>Cromato de amonio e dicromato de amonio</v>
      </c>
      <c r="G1262"/>
      <c r="H1262"/>
      <c r="I1262"/>
      <c r="J1262"/>
      <c r="K1262" s="13"/>
      <c r="L1262" s="13">
        <f>dados!I1177/100</f>
        <v>0.13449999999999998</v>
      </c>
      <c r="M1262" s="13">
        <f>dados!J1177/100</f>
        <v>0.1545</v>
      </c>
      <c r="N1262" s="13">
        <f>dados!K1177/100</f>
        <v>0.18</v>
      </c>
      <c r="O1262" s="13">
        <f>dados!L1177/100</f>
        <v>0</v>
      </c>
      <c r="P1262" s="12" t="str">
        <f>LEFT(Tabela2[[#This Row],[Código]],2)</f>
        <v>28</v>
      </c>
    </row>
    <row r="1263" spans="2:16" ht="15" customHeight="1" x14ac:dyDescent="0.25">
      <c r="B1263" s="31" t="str">
        <f>IF(Tabela2[[#This Row],[Tipo]] = 0,LOOKUP(Tabela2[[#This Row],[RESUMO]],Tabela3[Grupo],Tabela3[Meus produtos]),VLOOKUP(Tabela2[[#This Row],[Código]],Tabela4[[Código NBS/LC116]:[Meus serviços]],3,0))</f>
        <v>Não</v>
      </c>
      <c r="C1263" t="str">
        <f>IF(E1263=0,TEXT(dados!A1178,"00000000"),IF(E1263=2,TEXT(dados!A1178,"0000"),TEXT(dados!A1178,"#")))</f>
        <v>28415012</v>
      </c>
      <c r="D1263" t="str">
        <f>IF(dados!B1178=0,"",dados!B1178)</f>
        <v/>
      </c>
      <c r="E1263">
        <f>dados!C1178</f>
        <v>0</v>
      </c>
      <c r="F1263" t="str">
        <f>dados!D1178</f>
        <v>Cromato de potassio</v>
      </c>
      <c r="G1263"/>
      <c r="H1263"/>
      <c r="I1263"/>
      <c r="J1263"/>
      <c r="K1263" s="13"/>
      <c r="L1263" s="13">
        <f>dados!I1178/100</f>
        <v>0.13449999999999998</v>
      </c>
      <c r="M1263" s="13">
        <f>dados!J1178/100</f>
        <v>0.16589999999999999</v>
      </c>
      <c r="N1263" s="13">
        <f>dados!K1178/100</f>
        <v>0.18</v>
      </c>
      <c r="O1263" s="13">
        <f>dados!L1178/100</f>
        <v>0</v>
      </c>
      <c r="P1263" s="12" t="str">
        <f>LEFT(Tabela2[[#This Row],[Código]],2)</f>
        <v>28</v>
      </c>
    </row>
    <row r="1264" spans="2:16" ht="15" customHeight="1" x14ac:dyDescent="0.25">
      <c r="B1264" s="31" t="str">
        <f>IF(Tabela2[[#This Row],[Tipo]] = 0,LOOKUP(Tabela2[[#This Row],[RESUMO]],Tabela3[Grupo],Tabela3[Meus produtos]),VLOOKUP(Tabela2[[#This Row],[Código]],Tabela4[[Código NBS/LC116]:[Meus serviços]],3,0))</f>
        <v>Não</v>
      </c>
      <c r="C1264" t="str">
        <f>IF(E1264=0,TEXT(dados!A1179,"00000000"),IF(E1264=2,TEXT(dados!A1179,"0000"),TEXT(dados!A1179,"#")))</f>
        <v>28415013</v>
      </c>
      <c r="D1264" t="str">
        <f>IF(dados!B1179=0,"",dados!B1179)</f>
        <v/>
      </c>
      <c r="E1264">
        <f>dados!C1179</f>
        <v>0</v>
      </c>
      <c r="F1264" t="str">
        <f>dados!D1179</f>
        <v>Cromato de sodio</v>
      </c>
      <c r="G1264"/>
      <c r="H1264"/>
      <c r="I1264"/>
      <c r="J1264"/>
      <c r="K1264" s="13"/>
      <c r="L1264" s="13">
        <f>dados!I1179/100</f>
        <v>0.13449999999999998</v>
      </c>
      <c r="M1264" s="13">
        <f>dados!J1179/100</f>
        <v>0.16589999999999999</v>
      </c>
      <c r="N1264" s="13">
        <f>dados!K1179/100</f>
        <v>0.18</v>
      </c>
      <c r="O1264" s="13">
        <f>dados!L1179/100</f>
        <v>0</v>
      </c>
      <c r="P1264" s="12" t="str">
        <f>LEFT(Tabela2[[#This Row],[Código]],2)</f>
        <v>28</v>
      </c>
    </row>
    <row r="1265" spans="2:16" ht="15" customHeight="1" x14ac:dyDescent="0.25">
      <c r="B1265" s="31" t="str">
        <f>IF(Tabela2[[#This Row],[Tipo]] = 0,LOOKUP(Tabela2[[#This Row],[RESUMO]],Tabela3[Grupo],Tabela3[Meus produtos]),VLOOKUP(Tabela2[[#This Row],[Código]],Tabela4[[Código NBS/LC116]:[Meus serviços]],3,0))</f>
        <v>Não</v>
      </c>
      <c r="C1265" t="str">
        <f>IF(E1265=0,TEXT(dados!A1180,"00000000"),IF(E1265=2,TEXT(dados!A1180,"0000"),TEXT(dados!A1180,"#")))</f>
        <v>28415014</v>
      </c>
      <c r="D1265" t="str">
        <f>IF(dados!B1180=0,"",dados!B1180)</f>
        <v/>
      </c>
      <c r="E1265">
        <f>dados!C1180</f>
        <v>0</v>
      </c>
      <c r="F1265" t="str">
        <f>dados!D1180</f>
        <v>Dicromato de potassio</v>
      </c>
      <c r="G1265"/>
      <c r="H1265"/>
      <c r="I1265"/>
      <c r="J1265"/>
      <c r="K1265" s="13"/>
      <c r="L1265" s="13">
        <f>dados!I1180/100</f>
        <v>0.13449999999999998</v>
      </c>
      <c r="M1265" s="13">
        <f>dados!J1180/100</f>
        <v>0.16589999999999999</v>
      </c>
      <c r="N1265" s="13">
        <f>dados!K1180/100</f>
        <v>0.18</v>
      </c>
      <c r="O1265" s="13">
        <f>dados!L1180/100</f>
        <v>0</v>
      </c>
      <c r="P1265" s="12" t="str">
        <f>LEFT(Tabela2[[#This Row],[Código]],2)</f>
        <v>28</v>
      </c>
    </row>
    <row r="1266" spans="2:16" ht="15" customHeight="1" x14ac:dyDescent="0.25">
      <c r="B1266" s="31" t="str">
        <f>IF(Tabela2[[#This Row],[Tipo]] = 0,LOOKUP(Tabela2[[#This Row],[RESUMO]],Tabela3[Grupo],Tabela3[Meus produtos]),VLOOKUP(Tabela2[[#This Row],[Código]],Tabela4[[Código NBS/LC116]:[Meus serviços]],3,0))</f>
        <v>Não</v>
      </c>
      <c r="C1266" t="str">
        <f>IF(E1266=0,TEXT(dados!A1181,"00000000"),IF(E1266=2,TEXT(dados!A1181,"0000"),TEXT(dados!A1181,"#")))</f>
        <v>28415015</v>
      </c>
      <c r="D1266" t="str">
        <f>IF(dados!B1181=0,"",dados!B1181)</f>
        <v/>
      </c>
      <c r="E1266">
        <f>dados!C1181</f>
        <v>0</v>
      </c>
      <c r="F1266" t="str">
        <f>dados!D1181</f>
        <v>Cromatos de zinco</v>
      </c>
      <c r="G1266"/>
      <c r="H1266"/>
      <c r="I1266"/>
      <c r="J1266"/>
      <c r="K1266" s="13"/>
      <c r="L1266" s="13">
        <f>dados!I1181/100</f>
        <v>0.13449999999999998</v>
      </c>
      <c r="M1266" s="13">
        <f>dados!J1181/100</f>
        <v>0.16589999999999999</v>
      </c>
      <c r="N1266" s="13">
        <f>dados!K1181/100</f>
        <v>0.18</v>
      </c>
      <c r="O1266" s="13">
        <f>dados!L1181/100</f>
        <v>0</v>
      </c>
      <c r="P1266" s="12" t="str">
        <f>LEFT(Tabela2[[#This Row],[Código]],2)</f>
        <v>28</v>
      </c>
    </row>
    <row r="1267" spans="2:16" ht="15" customHeight="1" x14ac:dyDescent="0.25">
      <c r="B1267" s="31" t="str">
        <f>IF(Tabela2[[#This Row],[Tipo]] = 0,LOOKUP(Tabela2[[#This Row],[RESUMO]],Tabela3[Grupo],Tabela3[Meus produtos]),VLOOKUP(Tabela2[[#This Row],[Código]],Tabela4[[Código NBS/LC116]:[Meus serviços]],3,0))</f>
        <v>Não</v>
      </c>
      <c r="C1267" t="str">
        <f>IF(E1267=0,TEXT(dados!A1182,"00000000"),IF(E1267=2,TEXT(dados!A1182,"0000"),TEXT(dados!A1182,"#")))</f>
        <v>28415016</v>
      </c>
      <c r="D1267" t="str">
        <f>IF(dados!B1182=0,"",dados!B1182)</f>
        <v/>
      </c>
      <c r="E1267">
        <f>dados!C1182</f>
        <v>0</v>
      </c>
      <c r="F1267" t="str">
        <f>dados!D1182</f>
        <v>Cromatos de chumbo</v>
      </c>
      <c r="G1267"/>
      <c r="H1267"/>
      <c r="I1267"/>
      <c r="J1267"/>
      <c r="K1267" s="13"/>
      <c r="L1267" s="13">
        <f>dados!I1182/100</f>
        <v>0.13449999999999998</v>
      </c>
      <c r="M1267" s="13">
        <f>dados!J1182/100</f>
        <v>0.1545</v>
      </c>
      <c r="N1267" s="13">
        <f>dados!K1182/100</f>
        <v>0.18</v>
      </c>
      <c r="O1267" s="13">
        <f>dados!L1182/100</f>
        <v>0</v>
      </c>
      <c r="P1267" s="12" t="str">
        <f>LEFT(Tabela2[[#This Row],[Código]],2)</f>
        <v>28</v>
      </c>
    </row>
    <row r="1268" spans="2:16" ht="15" customHeight="1" x14ac:dyDescent="0.25">
      <c r="B1268" s="31" t="str">
        <f>IF(Tabela2[[#This Row],[Tipo]] = 0,LOOKUP(Tabela2[[#This Row],[RESUMO]],Tabela3[Grupo],Tabela3[Meus produtos]),VLOOKUP(Tabela2[[#This Row],[Código]],Tabela4[[Código NBS/LC116]:[Meus serviços]],3,0))</f>
        <v>Não</v>
      </c>
      <c r="C1268" t="str">
        <f>IF(E1268=0,TEXT(dados!A1183,"00000000"),IF(E1268=2,TEXT(dados!A1183,"0000"),TEXT(dados!A1183,"#")))</f>
        <v>28415019</v>
      </c>
      <c r="D1268" t="str">
        <f>IF(dados!B1183=0,"",dados!B1183)</f>
        <v/>
      </c>
      <c r="E1268">
        <f>dados!C1183</f>
        <v>0</v>
      </c>
      <c r="F1268" t="str">
        <f>dados!D1183</f>
        <v>Outros cromatos e dicromatos</v>
      </c>
      <c r="G1268"/>
      <c r="H1268"/>
      <c r="I1268"/>
      <c r="J1268"/>
      <c r="K1268" s="13"/>
      <c r="L1268" s="13">
        <f>dados!I1183/100</f>
        <v>0.13449999999999998</v>
      </c>
      <c r="M1268" s="13">
        <f>dados!J1183/100</f>
        <v>0.1545</v>
      </c>
      <c r="N1268" s="13">
        <f>dados!K1183/100</f>
        <v>0.18</v>
      </c>
      <c r="O1268" s="13">
        <f>dados!L1183/100</f>
        <v>0</v>
      </c>
      <c r="P1268" s="12" t="str">
        <f>LEFT(Tabela2[[#This Row],[Código]],2)</f>
        <v>28</v>
      </c>
    </row>
    <row r="1269" spans="2:16" ht="15" customHeight="1" x14ac:dyDescent="0.25">
      <c r="B1269" s="31" t="str">
        <f>IF(Tabela2[[#This Row],[Tipo]] = 0,LOOKUP(Tabela2[[#This Row],[RESUMO]],Tabela3[Grupo],Tabela3[Meus produtos]),VLOOKUP(Tabela2[[#This Row],[Código]],Tabela4[[Código NBS/LC116]:[Meus serviços]],3,0))</f>
        <v>Não</v>
      </c>
      <c r="C1269" t="str">
        <f>IF(E1269=0,TEXT(dados!A1184,"00000000"),IF(E1269=2,TEXT(dados!A1184,"0000"),TEXT(dados!A1184,"#")))</f>
        <v>28415020</v>
      </c>
      <c r="D1269" t="str">
        <f>IF(dados!B1184=0,"",dados!B1184)</f>
        <v/>
      </c>
      <c r="E1269">
        <f>dados!C1184</f>
        <v>0</v>
      </c>
      <c r="F1269" t="str">
        <f>dados!D1184</f>
        <v>Peroxocromatos</v>
      </c>
      <c r="G1269"/>
      <c r="H1269"/>
      <c r="I1269"/>
      <c r="J1269"/>
      <c r="K1269" s="13"/>
      <c r="L1269" s="13">
        <f>dados!I1184/100</f>
        <v>0.13449999999999998</v>
      </c>
      <c r="M1269" s="13">
        <f>dados!J1184/100</f>
        <v>0.1545</v>
      </c>
      <c r="N1269" s="13">
        <f>dados!K1184/100</f>
        <v>0.18</v>
      </c>
      <c r="O1269" s="13">
        <f>dados!L1184/100</f>
        <v>0</v>
      </c>
      <c r="P1269" s="12" t="str">
        <f>LEFT(Tabela2[[#This Row],[Código]],2)</f>
        <v>28</v>
      </c>
    </row>
    <row r="1270" spans="2:16" ht="15" customHeight="1" x14ac:dyDescent="0.25">
      <c r="B1270" s="31" t="str">
        <f>IF(Tabela2[[#This Row],[Tipo]] = 0,LOOKUP(Tabela2[[#This Row],[RESUMO]],Tabela3[Grupo],Tabela3[Meus produtos]),VLOOKUP(Tabela2[[#This Row],[Código]],Tabela4[[Código NBS/LC116]:[Meus serviços]],3,0))</f>
        <v>Não</v>
      </c>
      <c r="C1270" t="str">
        <f>IF(E1270=0,TEXT(dados!A1185,"00000000"),IF(E1270=2,TEXT(dados!A1185,"0000"),TEXT(dados!A1185,"#")))</f>
        <v>28416100</v>
      </c>
      <c r="D1270" t="str">
        <f>IF(dados!B1185=0,"",dados!B1185)</f>
        <v/>
      </c>
      <c r="E1270">
        <f>dados!C1185</f>
        <v>0</v>
      </c>
      <c r="F1270" t="str">
        <f>dados!D1185</f>
        <v>Permanganato de potassio</v>
      </c>
      <c r="G1270"/>
      <c r="H1270"/>
      <c r="I1270"/>
      <c r="J1270"/>
      <c r="K1270" s="13"/>
      <c r="L1270" s="13">
        <f>dados!I1185/100</f>
        <v>0.13449999999999998</v>
      </c>
      <c r="M1270" s="13">
        <f>dados!J1185/100</f>
        <v>0.1545</v>
      </c>
      <c r="N1270" s="13">
        <f>dados!K1185/100</f>
        <v>0.18</v>
      </c>
      <c r="O1270" s="13">
        <f>dados!L1185/100</f>
        <v>0</v>
      </c>
      <c r="P1270" s="12" t="str">
        <f>LEFT(Tabela2[[#This Row],[Código]],2)</f>
        <v>28</v>
      </c>
    </row>
    <row r="1271" spans="2:16" ht="15" customHeight="1" x14ac:dyDescent="0.25">
      <c r="B1271" s="31" t="str">
        <f>IF(Tabela2[[#This Row],[Tipo]] = 0,LOOKUP(Tabela2[[#This Row],[RESUMO]],Tabela3[Grupo],Tabela3[Meus produtos]),VLOOKUP(Tabela2[[#This Row],[Código]],Tabela4[[Código NBS/LC116]:[Meus serviços]],3,0))</f>
        <v>Não</v>
      </c>
      <c r="C1271" t="str">
        <f>IF(E1271=0,TEXT(dados!A1186,"00000000"),IF(E1271=2,TEXT(dados!A1186,"0000"),TEXT(dados!A1186,"#")))</f>
        <v>28416910</v>
      </c>
      <c r="D1271" t="str">
        <f>IF(dados!B1186=0,"",dados!B1186)</f>
        <v/>
      </c>
      <c r="E1271">
        <f>dados!C1186</f>
        <v>0</v>
      </c>
      <c r="F1271" t="str">
        <f>dados!D1186</f>
        <v>Manganitos</v>
      </c>
      <c r="G1271"/>
      <c r="H1271"/>
      <c r="I1271"/>
      <c r="J1271"/>
      <c r="K1271" s="13"/>
      <c r="L1271" s="13">
        <f>dados!I1186/100</f>
        <v>0.13449999999999998</v>
      </c>
      <c r="M1271" s="13">
        <f>dados!J1186/100</f>
        <v>0.1545</v>
      </c>
      <c r="N1271" s="13">
        <f>dados!K1186/100</f>
        <v>0.18</v>
      </c>
      <c r="O1271" s="13">
        <f>dados!L1186/100</f>
        <v>0</v>
      </c>
      <c r="P1271" s="12" t="str">
        <f>LEFT(Tabela2[[#This Row],[Código]],2)</f>
        <v>28</v>
      </c>
    </row>
    <row r="1272" spans="2:16" ht="15" customHeight="1" x14ac:dyDescent="0.25">
      <c r="B1272" s="31" t="str">
        <f>IF(Tabela2[[#This Row],[Tipo]] = 0,LOOKUP(Tabela2[[#This Row],[RESUMO]],Tabela3[Grupo],Tabela3[Meus produtos]),VLOOKUP(Tabela2[[#This Row],[Código]],Tabela4[[Código NBS/LC116]:[Meus serviços]],3,0))</f>
        <v>Não</v>
      </c>
      <c r="C1272" t="str">
        <f>IF(E1272=0,TEXT(dados!A1187,"00000000"),IF(E1272=2,TEXT(dados!A1187,"0000"),TEXT(dados!A1187,"#")))</f>
        <v>28416920</v>
      </c>
      <c r="D1272" t="str">
        <f>IF(dados!B1187=0,"",dados!B1187)</f>
        <v/>
      </c>
      <c r="E1272">
        <f>dados!C1187</f>
        <v>0</v>
      </c>
      <c r="F1272" t="str">
        <f>dados!D1187</f>
        <v>Manganatos</v>
      </c>
      <c r="G1272"/>
      <c r="H1272"/>
      <c r="I1272"/>
      <c r="J1272"/>
      <c r="K1272" s="13"/>
      <c r="L1272" s="13">
        <f>dados!I1187/100</f>
        <v>0.13449999999999998</v>
      </c>
      <c r="M1272" s="13">
        <f>dados!J1187/100</f>
        <v>0.1545</v>
      </c>
      <c r="N1272" s="13">
        <f>dados!K1187/100</f>
        <v>0.18</v>
      </c>
      <c r="O1272" s="13">
        <f>dados!L1187/100</f>
        <v>0</v>
      </c>
      <c r="P1272" s="12" t="str">
        <f>LEFT(Tabela2[[#This Row],[Código]],2)</f>
        <v>28</v>
      </c>
    </row>
    <row r="1273" spans="2:16" ht="15" customHeight="1" x14ac:dyDescent="0.25">
      <c r="B1273" s="31" t="str">
        <f>IF(Tabela2[[#This Row],[Tipo]] = 0,LOOKUP(Tabela2[[#This Row],[RESUMO]],Tabela3[Grupo],Tabela3[Meus produtos]),VLOOKUP(Tabela2[[#This Row],[Código]],Tabela4[[Código NBS/LC116]:[Meus serviços]],3,0))</f>
        <v>Não</v>
      </c>
      <c r="C1273" t="str">
        <f>IF(E1273=0,TEXT(dados!A1188,"00000000"),IF(E1273=2,TEXT(dados!A1188,"0000"),TEXT(dados!A1188,"#")))</f>
        <v>28416930</v>
      </c>
      <c r="D1273" t="str">
        <f>IF(dados!B1188=0,"",dados!B1188)</f>
        <v/>
      </c>
      <c r="E1273">
        <f>dados!C1188</f>
        <v>0</v>
      </c>
      <c r="F1273" t="str">
        <f>dados!D1188</f>
        <v>Outros permanganatos</v>
      </c>
      <c r="G1273"/>
      <c r="H1273"/>
      <c r="I1273"/>
      <c r="J1273"/>
      <c r="K1273" s="13"/>
      <c r="L1273" s="13">
        <f>dados!I1188/100</f>
        <v>0.13449999999999998</v>
      </c>
      <c r="M1273" s="13">
        <f>dados!J1188/100</f>
        <v>0.1545</v>
      </c>
      <c r="N1273" s="13">
        <f>dados!K1188/100</f>
        <v>0.18</v>
      </c>
      <c r="O1273" s="13">
        <f>dados!L1188/100</f>
        <v>0</v>
      </c>
      <c r="P1273" s="12" t="str">
        <f>LEFT(Tabela2[[#This Row],[Código]],2)</f>
        <v>28</v>
      </c>
    </row>
    <row r="1274" spans="2:16" ht="15" customHeight="1" x14ac:dyDescent="0.25">
      <c r="B1274" s="31" t="str">
        <f>IF(Tabela2[[#This Row],[Tipo]] = 0,LOOKUP(Tabela2[[#This Row],[RESUMO]],Tabela3[Grupo],Tabela3[Meus produtos]),VLOOKUP(Tabela2[[#This Row],[Código]],Tabela4[[Código NBS/LC116]:[Meus serviços]],3,0))</f>
        <v>Não</v>
      </c>
      <c r="C1274" t="str">
        <f>IF(E1274=0,TEXT(dados!A1189,"00000000"),IF(E1274=2,TEXT(dados!A1189,"0000"),TEXT(dados!A1189,"#")))</f>
        <v>28417010</v>
      </c>
      <c r="D1274" t="str">
        <f>IF(dados!B1189=0,"",dados!B1189)</f>
        <v/>
      </c>
      <c r="E1274">
        <f>dados!C1189</f>
        <v>0</v>
      </c>
      <c r="F1274" t="str">
        <f>dados!D1189</f>
        <v>Molibdato de amonio</v>
      </c>
      <c r="G1274"/>
      <c r="H1274"/>
      <c r="I1274"/>
      <c r="J1274"/>
      <c r="K1274" s="13"/>
      <c r="L1274" s="13">
        <f>dados!I1189/100</f>
        <v>0.13449999999999998</v>
      </c>
      <c r="M1274" s="13">
        <f>dados!J1189/100</f>
        <v>0.16589999999999999</v>
      </c>
      <c r="N1274" s="13">
        <f>dados!K1189/100</f>
        <v>0.18</v>
      </c>
      <c r="O1274" s="13">
        <f>dados!L1189/100</f>
        <v>0</v>
      </c>
      <c r="P1274" s="12" t="str">
        <f>LEFT(Tabela2[[#This Row],[Código]],2)</f>
        <v>28</v>
      </c>
    </row>
    <row r="1275" spans="2:16" ht="15" customHeight="1" x14ac:dyDescent="0.25">
      <c r="B1275" s="31" t="str">
        <f>IF(Tabela2[[#This Row],[Tipo]] = 0,LOOKUP(Tabela2[[#This Row],[RESUMO]],Tabela3[Grupo],Tabela3[Meus produtos]),VLOOKUP(Tabela2[[#This Row],[Código]],Tabela4[[Código NBS/LC116]:[Meus serviços]],3,0))</f>
        <v>Não</v>
      </c>
      <c r="C1275" t="str">
        <f>IF(E1275=0,TEXT(dados!A1190,"00000000"),IF(E1275=2,TEXT(dados!A1190,"0000"),TEXT(dados!A1190,"#")))</f>
        <v>28417020</v>
      </c>
      <c r="D1275" t="str">
        <f>IF(dados!B1190=0,"",dados!B1190)</f>
        <v/>
      </c>
      <c r="E1275">
        <f>dados!C1190</f>
        <v>0</v>
      </c>
      <c r="F1275" t="str">
        <f>dados!D1190</f>
        <v>Molibdato de sodio</v>
      </c>
      <c r="G1275"/>
      <c r="H1275"/>
      <c r="I1275"/>
      <c r="J1275"/>
      <c r="K1275" s="13"/>
      <c r="L1275" s="13">
        <f>dados!I1190/100</f>
        <v>0.13449999999999998</v>
      </c>
      <c r="M1275" s="13">
        <f>dados!J1190/100</f>
        <v>0.16589999999999999</v>
      </c>
      <c r="N1275" s="13">
        <f>dados!K1190/100</f>
        <v>0.18</v>
      </c>
      <c r="O1275" s="13">
        <f>dados!L1190/100</f>
        <v>0</v>
      </c>
      <c r="P1275" s="12" t="str">
        <f>LEFT(Tabela2[[#This Row],[Código]],2)</f>
        <v>28</v>
      </c>
    </row>
    <row r="1276" spans="2:16" ht="15" customHeight="1" x14ac:dyDescent="0.25">
      <c r="B1276" s="31" t="str">
        <f>IF(Tabela2[[#This Row],[Tipo]] = 0,LOOKUP(Tabela2[[#This Row],[RESUMO]],Tabela3[Grupo],Tabela3[Meus produtos]),VLOOKUP(Tabela2[[#This Row],[Código]],Tabela4[[Código NBS/LC116]:[Meus serviços]],3,0))</f>
        <v>Não</v>
      </c>
      <c r="C1276" t="str">
        <f>IF(E1276=0,TEXT(dados!A1191,"00000000"),IF(E1276=2,TEXT(dados!A1191,"0000"),TEXT(dados!A1191,"#")))</f>
        <v>28417090</v>
      </c>
      <c r="D1276" t="str">
        <f>IF(dados!B1191=0,"",dados!B1191)</f>
        <v/>
      </c>
      <c r="E1276">
        <f>dados!C1191</f>
        <v>0</v>
      </c>
      <c r="F1276" t="str">
        <f>dados!D1191</f>
        <v>Outros molibdatos</v>
      </c>
      <c r="G1276"/>
      <c r="H1276"/>
      <c r="I1276"/>
      <c r="J1276"/>
      <c r="K1276" s="13"/>
      <c r="L1276" s="13">
        <f>dados!I1191/100</f>
        <v>0.13449999999999998</v>
      </c>
      <c r="M1276" s="13">
        <f>dados!J1191/100</f>
        <v>0.1545</v>
      </c>
      <c r="N1276" s="13">
        <f>dados!K1191/100</f>
        <v>0.18</v>
      </c>
      <c r="O1276" s="13">
        <f>dados!L1191/100</f>
        <v>0</v>
      </c>
      <c r="P1276" s="12" t="str">
        <f>LEFT(Tabela2[[#This Row],[Código]],2)</f>
        <v>28</v>
      </c>
    </row>
    <row r="1277" spans="2:16" ht="15" customHeight="1" x14ac:dyDescent="0.25">
      <c r="B1277" s="31" t="str">
        <f>IF(Tabela2[[#This Row],[Tipo]] = 0,LOOKUP(Tabela2[[#This Row],[RESUMO]],Tabela3[Grupo],Tabela3[Meus produtos]),VLOOKUP(Tabela2[[#This Row],[Código]],Tabela4[[Código NBS/LC116]:[Meus serviços]],3,0))</f>
        <v>Não</v>
      </c>
      <c r="C1277" t="str">
        <f>IF(E1277=0,TEXT(dados!A1192,"00000000"),IF(E1277=2,TEXT(dados!A1192,"0000"),TEXT(dados!A1192,"#")))</f>
        <v>28418010</v>
      </c>
      <c r="D1277" t="str">
        <f>IF(dados!B1192=0,"",dados!B1192)</f>
        <v/>
      </c>
      <c r="E1277">
        <f>dados!C1192</f>
        <v>0</v>
      </c>
      <c r="F1277" t="str">
        <f>dados!D1192</f>
        <v>Tungstato (volframato) de amonio</v>
      </c>
      <c r="G1277"/>
      <c r="H1277"/>
      <c r="I1277"/>
      <c r="J1277"/>
      <c r="K1277" s="13"/>
      <c r="L1277" s="13">
        <f>dados!I1192/100</f>
        <v>0.13449999999999998</v>
      </c>
      <c r="M1277" s="13">
        <f>dados!J1192/100</f>
        <v>0.1545</v>
      </c>
      <c r="N1277" s="13">
        <f>dados!K1192/100</f>
        <v>0.18</v>
      </c>
      <c r="O1277" s="13">
        <f>dados!L1192/100</f>
        <v>0</v>
      </c>
      <c r="P1277" s="12" t="str">
        <f>LEFT(Tabela2[[#This Row],[Código]],2)</f>
        <v>28</v>
      </c>
    </row>
    <row r="1278" spans="2:16" ht="15" customHeight="1" x14ac:dyDescent="0.25">
      <c r="B1278" s="31" t="str">
        <f>IF(Tabela2[[#This Row],[Tipo]] = 0,LOOKUP(Tabela2[[#This Row],[RESUMO]],Tabela3[Grupo],Tabela3[Meus produtos]),VLOOKUP(Tabela2[[#This Row],[Código]],Tabela4[[Código NBS/LC116]:[Meus serviços]],3,0))</f>
        <v>Não</v>
      </c>
      <c r="C1278" t="str">
        <f>IF(E1278=0,TEXT(dados!A1193,"00000000"),IF(E1278=2,TEXT(dados!A1193,"0000"),TEXT(dados!A1193,"#")))</f>
        <v>28418020</v>
      </c>
      <c r="D1278" t="str">
        <f>IF(dados!B1193=0,"",dados!B1193)</f>
        <v/>
      </c>
      <c r="E1278">
        <f>dados!C1193</f>
        <v>0</v>
      </c>
      <c r="F1278" t="str">
        <f>dados!D1193</f>
        <v>Tungstato (volframato) de chumbo</v>
      </c>
      <c r="G1278"/>
      <c r="H1278"/>
      <c r="I1278"/>
      <c r="J1278"/>
      <c r="K1278" s="13"/>
      <c r="L1278" s="13">
        <f>dados!I1193/100</f>
        <v>0.13449999999999998</v>
      </c>
      <c r="M1278" s="13">
        <f>dados!J1193/100</f>
        <v>0.1545</v>
      </c>
      <c r="N1278" s="13">
        <f>dados!K1193/100</f>
        <v>0.18</v>
      </c>
      <c r="O1278" s="13">
        <f>dados!L1193/100</f>
        <v>0</v>
      </c>
      <c r="P1278" s="12" t="str">
        <f>LEFT(Tabela2[[#This Row],[Código]],2)</f>
        <v>28</v>
      </c>
    </row>
    <row r="1279" spans="2:16" ht="15" customHeight="1" x14ac:dyDescent="0.25">
      <c r="B1279" s="31" t="str">
        <f>IF(Tabela2[[#This Row],[Tipo]] = 0,LOOKUP(Tabela2[[#This Row],[RESUMO]],Tabela3[Grupo],Tabela3[Meus produtos]),VLOOKUP(Tabela2[[#This Row],[Código]],Tabela4[[Código NBS/LC116]:[Meus serviços]],3,0))</f>
        <v>Não</v>
      </c>
      <c r="C1279" t="str">
        <f>IF(E1279=0,TEXT(dados!A1194,"00000000"),IF(E1279=2,TEXT(dados!A1194,"0000"),TEXT(dados!A1194,"#")))</f>
        <v>28418090</v>
      </c>
      <c r="D1279" t="str">
        <f>IF(dados!B1194=0,"",dados!B1194)</f>
        <v/>
      </c>
      <c r="E1279">
        <f>dados!C1194</f>
        <v>0</v>
      </c>
      <c r="F1279" t="str">
        <f>dados!D1194</f>
        <v>Outros tungstatos (volframatos)</v>
      </c>
      <c r="G1279"/>
      <c r="H1279"/>
      <c r="I1279"/>
      <c r="J1279"/>
      <c r="K1279" s="13"/>
      <c r="L1279" s="13">
        <f>dados!I1194/100</f>
        <v>0.13449999999999998</v>
      </c>
      <c r="M1279" s="13">
        <f>dados!J1194/100</f>
        <v>0.1545</v>
      </c>
      <c r="N1279" s="13">
        <f>dados!K1194/100</f>
        <v>0.18</v>
      </c>
      <c r="O1279" s="13">
        <f>dados!L1194/100</f>
        <v>0</v>
      </c>
      <c r="P1279" s="12" t="str">
        <f>LEFT(Tabela2[[#This Row],[Código]],2)</f>
        <v>28</v>
      </c>
    </row>
    <row r="1280" spans="2:16" ht="15" customHeight="1" x14ac:dyDescent="0.25">
      <c r="B1280" s="31" t="str">
        <f>IF(Tabela2[[#This Row],[Tipo]] = 0,LOOKUP(Tabela2[[#This Row],[RESUMO]],Tabela3[Grupo],Tabela3[Meus produtos]),VLOOKUP(Tabela2[[#This Row],[Código]],Tabela4[[Código NBS/LC116]:[Meus serviços]],3,0))</f>
        <v>Não</v>
      </c>
      <c r="C1280" t="str">
        <f>IF(E1280=0,TEXT(dados!A1195,"00000000"),IF(E1280=2,TEXT(dados!A1195,"0000"),TEXT(dados!A1195,"#")))</f>
        <v>28419011</v>
      </c>
      <c r="D1280" t="str">
        <f>IF(dados!B1195=0,"",dados!B1195)</f>
        <v/>
      </c>
      <c r="E1280">
        <f>dados!C1195</f>
        <v>0</v>
      </c>
      <c r="F1280" t="str">
        <f>dados!D1195</f>
        <v>Titanato de chumbo</v>
      </c>
      <c r="G1280"/>
      <c r="H1280"/>
      <c r="I1280"/>
      <c r="J1280"/>
      <c r="K1280" s="13"/>
      <c r="L1280" s="13">
        <f>dados!I1195/100</f>
        <v>0.13449999999999998</v>
      </c>
      <c r="M1280" s="13">
        <f>dados!J1195/100</f>
        <v>0.16589999999999999</v>
      </c>
      <c r="N1280" s="13">
        <f>dados!K1195/100</f>
        <v>0.18</v>
      </c>
      <c r="O1280" s="13">
        <f>dados!L1195/100</f>
        <v>0</v>
      </c>
      <c r="P1280" s="12" t="str">
        <f>LEFT(Tabela2[[#This Row],[Código]],2)</f>
        <v>28</v>
      </c>
    </row>
    <row r="1281" spans="2:16" ht="15" customHeight="1" x14ac:dyDescent="0.25">
      <c r="B1281" s="31" t="str">
        <f>IF(Tabela2[[#This Row],[Tipo]] = 0,LOOKUP(Tabela2[[#This Row],[RESUMO]],Tabela3[Grupo],Tabela3[Meus produtos]),VLOOKUP(Tabela2[[#This Row],[Código]],Tabela4[[Código NBS/LC116]:[Meus serviços]],3,0))</f>
        <v>Não</v>
      </c>
      <c r="C1281" t="str">
        <f>IF(E1281=0,TEXT(dados!A1196,"00000000"),IF(E1281=2,TEXT(dados!A1196,"0000"),TEXT(dados!A1196,"#")))</f>
        <v>28419012</v>
      </c>
      <c r="D1281" t="str">
        <f>IF(dados!B1196=0,"",dados!B1196)</f>
        <v/>
      </c>
      <c r="E1281">
        <f>dados!C1196</f>
        <v>0</v>
      </c>
      <c r="F1281" t="str">
        <f>dados!D1196</f>
        <v>Titanatos de bario ou de bismuto</v>
      </c>
      <c r="G1281"/>
      <c r="H1281"/>
      <c r="I1281"/>
      <c r="J1281"/>
      <c r="K1281" s="13"/>
      <c r="L1281" s="13">
        <f>dados!I1196/100</f>
        <v>0.13449999999999998</v>
      </c>
      <c r="M1281" s="13">
        <f>dados!J1196/100</f>
        <v>0.16589999999999999</v>
      </c>
      <c r="N1281" s="13">
        <f>dados!K1196/100</f>
        <v>0.18</v>
      </c>
      <c r="O1281" s="13">
        <f>dados!L1196/100</f>
        <v>0</v>
      </c>
      <c r="P1281" s="12" t="str">
        <f>LEFT(Tabela2[[#This Row],[Código]],2)</f>
        <v>28</v>
      </c>
    </row>
    <row r="1282" spans="2:16" ht="15" customHeight="1" x14ac:dyDescent="0.25">
      <c r="B1282" s="31" t="str">
        <f>IF(Tabela2[[#This Row],[Tipo]] = 0,LOOKUP(Tabela2[[#This Row],[RESUMO]],Tabela3[Grupo],Tabela3[Meus produtos]),VLOOKUP(Tabela2[[#This Row],[Código]],Tabela4[[Código NBS/LC116]:[Meus serviços]],3,0))</f>
        <v>Não</v>
      </c>
      <c r="C1282" t="str">
        <f>IF(E1282=0,TEXT(dados!A1197,"00000000"),IF(E1282=2,TEXT(dados!A1197,"0000"),TEXT(dados!A1197,"#")))</f>
        <v>28419013</v>
      </c>
      <c r="D1282" t="str">
        <f>IF(dados!B1197=0,"",dados!B1197)</f>
        <v/>
      </c>
      <c r="E1282">
        <f>dados!C1197</f>
        <v>0</v>
      </c>
      <c r="F1282" t="str">
        <f>dados!D1197</f>
        <v>Titanatos de calcio ou de estroncio</v>
      </c>
      <c r="G1282"/>
      <c r="H1282"/>
      <c r="I1282"/>
      <c r="J1282"/>
      <c r="K1282" s="13"/>
      <c r="L1282" s="13">
        <f>dados!I1197/100</f>
        <v>0.13449999999999998</v>
      </c>
      <c r="M1282" s="13">
        <f>dados!J1197/100</f>
        <v>0.16589999999999999</v>
      </c>
      <c r="N1282" s="13">
        <f>dados!K1197/100</f>
        <v>0.18</v>
      </c>
      <c r="O1282" s="13">
        <f>dados!L1197/100</f>
        <v>0</v>
      </c>
      <c r="P1282" s="12" t="str">
        <f>LEFT(Tabela2[[#This Row],[Código]],2)</f>
        <v>28</v>
      </c>
    </row>
    <row r="1283" spans="2:16" ht="15" customHeight="1" x14ac:dyDescent="0.25">
      <c r="B1283" s="31" t="str">
        <f>IF(Tabela2[[#This Row],[Tipo]] = 0,LOOKUP(Tabela2[[#This Row],[RESUMO]],Tabela3[Grupo],Tabela3[Meus produtos]),VLOOKUP(Tabela2[[#This Row],[Código]],Tabela4[[Código NBS/LC116]:[Meus serviços]],3,0))</f>
        <v>Não</v>
      </c>
      <c r="C1283" t="str">
        <f>IF(E1283=0,TEXT(dados!A1198,"00000000"),IF(E1283=2,TEXT(dados!A1198,"0000"),TEXT(dados!A1198,"#")))</f>
        <v>28419014</v>
      </c>
      <c r="D1283" t="str">
        <f>IF(dados!B1198=0,"",dados!B1198)</f>
        <v/>
      </c>
      <c r="E1283">
        <f>dados!C1198</f>
        <v>0</v>
      </c>
      <c r="F1283" t="str">
        <f>dados!D1198</f>
        <v>Titanato de magnesio</v>
      </c>
      <c r="G1283"/>
      <c r="H1283"/>
      <c r="I1283"/>
      <c r="J1283"/>
      <c r="K1283" s="13"/>
      <c r="L1283" s="13">
        <f>dados!I1198/100</f>
        <v>0.13449999999999998</v>
      </c>
      <c r="M1283" s="13">
        <f>dados!J1198/100</f>
        <v>0.16589999999999999</v>
      </c>
      <c r="N1283" s="13">
        <f>dados!K1198/100</f>
        <v>0.18</v>
      </c>
      <c r="O1283" s="13">
        <f>dados!L1198/100</f>
        <v>0</v>
      </c>
      <c r="P1283" s="12" t="str">
        <f>LEFT(Tabela2[[#This Row],[Código]],2)</f>
        <v>28</v>
      </c>
    </row>
    <row r="1284" spans="2:16" ht="15" customHeight="1" x14ac:dyDescent="0.25">
      <c r="B1284" s="31" t="str">
        <f>IF(Tabela2[[#This Row],[Tipo]] = 0,LOOKUP(Tabela2[[#This Row],[RESUMO]],Tabela3[Grupo],Tabela3[Meus produtos]),VLOOKUP(Tabela2[[#This Row],[Código]],Tabela4[[Código NBS/LC116]:[Meus serviços]],3,0))</f>
        <v>Não</v>
      </c>
      <c r="C1284" t="str">
        <f>IF(E1284=0,TEXT(dados!A1199,"00000000"),IF(E1284=2,TEXT(dados!A1199,"0000"),TEXT(dados!A1199,"#")))</f>
        <v>28419015</v>
      </c>
      <c r="D1284" t="str">
        <f>IF(dados!B1199=0,"",dados!B1199)</f>
        <v/>
      </c>
      <c r="E1284">
        <f>dados!C1199</f>
        <v>0</v>
      </c>
      <c r="F1284" t="str">
        <f>dados!D1199</f>
        <v>Titanatos de lantanio ou de neodimio</v>
      </c>
      <c r="G1284"/>
      <c r="H1284"/>
      <c r="I1284"/>
      <c r="J1284"/>
      <c r="K1284" s="13"/>
      <c r="L1284" s="13">
        <f>dados!I1199/100</f>
        <v>0.13449999999999998</v>
      </c>
      <c r="M1284" s="13">
        <f>dados!J1199/100</f>
        <v>0.16589999999999999</v>
      </c>
      <c r="N1284" s="13">
        <f>dados!K1199/100</f>
        <v>0.18</v>
      </c>
      <c r="O1284" s="13">
        <f>dados!L1199/100</f>
        <v>0</v>
      </c>
      <c r="P1284" s="12" t="str">
        <f>LEFT(Tabela2[[#This Row],[Código]],2)</f>
        <v>28</v>
      </c>
    </row>
    <row r="1285" spans="2:16" ht="15" customHeight="1" x14ac:dyDescent="0.25">
      <c r="B1285" s="31" t="str">
        <f>IF(Tabela2[[#This Row],[Tipo]] = 0,LOOKUP(Tabela2[[#This Row],[RESUMO]],Tabela3[Grupo],Tabela3[Meus produtos]),VLOOKUP(Tabela2[[#This Row],[Código]],Tabela4[[Código NBS/LC116]:[Meus serviços]],3,0))</f>
        <v>Não</v>
      </c>
      <c r="C1285" t="str">
        <f>IF(E1285=0,TEXT(dados!A1200,"00000000"),IF(E1285=2,TEXT(dados!A1200,"0000"),TEXT(dados!A1200,"#")))</f>
        <v>28419019</v>
      </c>
      <c r="D1285" t="str">
        <f>IF(dados!B1200=0,"",dados!B1200)</f>
        <v/>
      </c>
      <c r="E1285">
        <f>dados!C1200</f>
        <v>0</v>
      </c>
      <c r="F1285" t="str">
        <f>dados!D1200</f>
        <v>Outros titanatos</v>
      </c>
      <c r="G1285"/>
      <c r="H1285"/>
      <c r="I1285"/>
      <c r="J1285"/>
      <c r="K1285" s="13"/>
      <c r="L1285" s="13">
        <f>dados!I1200/100</f>
        <v>0.13449999999999998</v>
      </c>
      <c r="M1285" s="13">
        <f>dados!J1200/100</f>
        <v>0.1545</v>
      </c>
      <c r="N1285" s="13">
        <f>dados!K1200/100</f>
        <v>0.18</v>
      </c>
      <c r="O1285" s="13">
        <f>dados!L1200/100</f>
        <v>0</v>
      </c>
      <c r="P1285" s="12" t="str">
        <f>LEFT(Tabela2[[#This Row],[Código]],2)</f>
        <v>28</v>
      </c>
    </row>
    <row r="1286" spans="2:16" ht="15" customHeight="1" x14ac:dyDescent="0.25">
      <c r="B1286" s="31" t="str">
        <f>IF(Tabela2[[#This Row],[Tipo]] = 0,LOOKUP(Tabela2[[#This Row],[RESUMO]],Tabela3[Grupo],Tabela3[Meus produtos]),VLOOKUP(Tabela2[[#This Row],[Código]],Tabela4[[Código NBS/LC116]:[Meus serviços]],3,0))</f>
        <v>Não</v>
      </c>
      <c r="C1286" t="str">
        <f>IF(E1286=0,TEXT(dados!A1201,"00000000"),IF(E1286=2,TEXT(dados!A1201,"0000"),TEXT(dados!A1201,"#")))</f>
        <v>28419021</v>
      </c>
      <c r="D1286" t="str">
        <f>IF(dados!B1201=0,"",dados!B1201)</f>
        <v/>
      </c>
      <c r="E1286">
        <f>dados!C1201</f>
        <v>0</v>
      </c>
      <c r="F1286" t="str">
        <f>dados!D1201</f>
        <v>Ferrito de bario</v>
      </c>
      <c r="G1286"/>
      <c r="H1286"/>
      <c r="I1286"/>
      <c r="J1286"/>
      <c r="K1286" s="13"/>
      <c r="L1286" s="13">
        <f>dados!I1201/100</f>
        <v>0.13449999999999998</v>
      </c>
      <c r="M1286" s="13">
        <f>dados!J1201/100</f>
        <v>0.16589999999999999</v>
      </c>
      <c r="N1286" s="13">
        <f>dados!K1201/100</f>
        <v>0.18</v>
      </c>
      <c r="O1286" s="13">
        <f>dados!L1201/100</f>
        <v>0</v>
      </c>
      <c r="P1286" s="12" t="str">
        <f>LEFT(Tabela2[[#This Row],[Código]],2)</f>
        <v>28</v>
      </c>
    </row>
    <row r="1287" spans="2:16" ht="15" customHeight="1" x14ac:dyDescent="0.25">
      <c r="B1287" s="31" t="str">
        <f>IF(Tabela2[[#This Row],[Tipo]] = 0,LOOKUP(Tabela2[[#This Row],[RESUMO]],Tabela3[Grupo],Tabela3[Meus produtos]),VLOOKUP(Tabela2[[#This Row],[Código]],Tabela4[[Código NBS/LC116]:[Meus serviços]],3,0))</f>
        <v>Não</v>
      </c>
      <c r="C1287" t="str">
        <f>IF(E1287=0,TEXT(dados!A1202,"00000000"),IF(E1287=2,TEXT(dados!A1202,"0000"),TEXT(dados!A1202,"#")))</f>
        <v>28419022</v>
      </c>
      <c r="D1287" t="str">
        <f>IF(dados!B1202=0,"",dados!B1202)</f>
        <v/>
      </c>
      <c r="E1287">
        <f>dados!C1202</f>
        <v>0</v>
      </c>
      <c r="F1287" t="str">
        <f>dados!D1202</f>
        <v>Ferrito de estroncio</v>
      </c>
      <c r="G1287"/>
      <c r="H1287"/>
      <c r="I1287"/>
      <c r="J1287"/>
      <c r="K1287" s="13"/>
      <c r="L1287" s="13">
        <f>dados!I1202/100</f>
        <v>0.13449999999999998</v>
      </c>
      <c r="M1287" s="13">
        <f>dados!J1202/100</f>
        <v>0.16589999999999999</v>
      </c>
      <c r="N1287" s="13">
        <f>dados!K1202/100</f>
        <v>0.18</v>
      </c>
      <c r="O1287" s="13">
        <f>dados!L1202/100</f>
        <v>0</v>
      </c>
      <c r="P1287" s="12" t="str">
        <f>LEFT(Tabela2[[#This Row],[Código]],2)</f>
        <v>28</v>
      </c>
    </row>
    <row r="1288" spans="2:16" ht="15" customHeight="1" x14ac:dyDescent="0.25">
      <c r="B1288" s="31" t="str">
        <f>IF(Tabela2[[#This Row],[Tipo]] = 0,LOOKUP(Tabela2[[#This Row],[RESUMO]],Tabela3[Grupo],Tabela3[Meus produtos]),VLOOKUP(Tabela2[[#This Row],[Código]],Tabela4[[Código NBS/LC116]:[Meus serviços]],3,0))</f>
        <v>Não</v>
      </c>
      <c r="C1288" t="str">
        <f>IF(E1288=0,TEXT(dados!A1203,"00000000"),IF(E1288=2,TEXT(dados!A1203,"0000"),TEXT(dados!A1203,"#")))</f>
        <v>28419029</v>
      </c>
      <c r="D1288" t="str">
        <f>IF(dados!B1203=0,"",dados!B1203)</f>
        <v/>
      </c>
      <c r="E1288">
        <f>dados!C1203</f>
        <v>0</v>
      </c>
      <c r="F1288" t="str">
        <f>dados!D1203</f>
        <v>Outros ferritos e ferratos</v>
      </c>
      <c r="G1288"/>
      <c r="H1288"/>
      <c r="I1288"/>
      <c r="J1288"/>
      <c r="K1288" s="13"/>
      <c r="L1288" s="13">
        <f>dados!I1203/100</f>
        <v>0.13449999999999998</v>
      </c>
      <c r="M1288" s="13">
        <f>dados!J1203/100</f>
        <v>0.1545</v>
      </c>
      <c r="N1288" s="13">
        <f>dados!K1203/100</f>
        <v>0.18</v>
      </c>
      <c r="O1288" s="13">
        <f>dados!L1203/100</f>
        <v>0</v>
      </c>
      <c r="P1288" s="12" t="str">
        <f>LEFT(Tabela2[[#This Row],[Código]],2)</f>
        <v>28</v>
      </c>
    </row>
    <row r="1289" spans="2:16" ht="15" customHeight="1" x14ac:dyDescent="0.25">
      <c r="B1289" s="31" t="str">
        <f>IF(Tabela2[[#This Row],[Tipo]] = 0,LOOKUP(Tabela2[[#This Row],[RESUMO]],Tabela3[Grupo],Tabela3[Meus produtos]),VLOOKUP(Tabela2[[#This Row],[Código]],Tabela4[[Código NBS/LC116]:[Meus serviços]],3,0))</f>
        <v>Não</v>
      </c>
      <c r="C1289" t="str">
        <f>IF(E1289=0,TEXT(dados!A1204,"00000000"),IF(E1289=2,TEXT(dados!A1204,"0000"),TEXT(dados!A1204,"#")))</f>
        <v>28419030</v>
      </c>
      <c r="D1289" t="str">
        <f>IF(dados!B1204=0,"",dados!B1204)</f>
        <v/>
      </c>
      <c r="E1289">
        <f>dados!C1204</f>
        <v>0</v>
      </c>
      <c r="F1289" t="str">
        <f>dados!D1204</f>
        <v>Vanadatos</v>
      </c>
      <c r="G1289"/>
      <c r="H1289"/>
      <c r="I1289"/>
      <c r="J1289"/>
      <c r="K1289" s="13"/>
      <c r="L1289" s="13">
        <f>dados!I1204/100</f>
        <v>0.13449999999999998</v>
      </c>
      <c r="M1289" s="13">
        <f>dados!J1204/100</f>
        <v>0.1545</v>
      </c>
      <c r="N1289" s="13">
        <f>dados!K1204/100</f>
        <v>0.18</v>
      </c>
      <c r="O1289" s="13">
        <f>dados!L1204/100</f>
        <v>0</v>
      </c>
      <c r="P1289" s="12" t="str">
        <f>LEFT(Tabela2[[#This Row],[Código]],2)</f>
        <v>28</v>
      </c>
    </row>
    <row r="1290" spans="2:16" ht="15" customHeight="1" x14ac:dyDescent="0.25">
      <c r="B1290" s="31" t="str">
        <f>IF(Tabela2[[#This Row],[Tipo]] = 0,LOOKUP(Tabela2[[#This Row],[RESUMO]],Tabela3[Grupo],Tabela3[Meus produtos]),VLOOKUP(Tabela2[[#This Row],[Código]],Tabela4[[Código NBS/LC116]:[Meus serviços]],3,0))</f>
        <v>Não</v>
      </c>
      <c r="C1290" t="str">
        <f>IF(E1290=0,TEXT(dados!A1205,"00000000"),IF(E1290=2,TEXT(dados!A1205,"0000"),TEXT(dados!A1205,"#")))</f>
        <v>28419041</v>
      </c>
      <c r="D1290" t="str">
        <f>IF(dados!B1205=0,"",dados!B1205)</f>
        <v/>
      </c>
      <c r="E1290">
        <f>dados!C1205</f>
        <v>0</v>
      </c>
      <c r="F1290" t="str">
        <f>dados!D1205</f>
        <v>Estanato de bario</v>
      </c>
      <c r="G1290"/>
      <c r="H1290"/>
      <c r="I1290"/>
      <c r="J1290"/>
      <c r="K1290" s="13"/>
      <c r="L1290" s="13">
        <f>dados!I1205/100</f>
        <v>0.13449999999999998</v>
      </c>
      <c r="M1290" s="13">
        <f>dados!J1205/100</f>
        <v>0.16589999999999999</v>
      </c>
      <c r="N1290" s="13">
        <f>dados!K1205/100</f>
        <v>0.18</v>
      </c>
      <c r="O1290" s="13">
        <f>dados!L1205/100</f>
        <v>0</v>
      </c>
      <c r="P1290" s="12" t="str">
        <f>LEFT(Tabela2[[#This Row],[Código]],2)</f>
        <v>28</v>
      </c>
    </row>
    <row r="1291" spans="2:16" ht="15" customHeight="1" x14ac:dyDescent="0.25">
      <c r="B1291" s="31" t="str">
        <f>IF(Tabela2[[#This Row],[Tipo]] = 0,LOOKUP(Tabela2[[#This Row],[RESUMO]],Tabela3[Grupo],Tabela3[Meus produtos]),VLOOKUP(Tabela2[[#This Row],[Código]],Tabela4[[Código NBS/LC116]:[Meus serviços]],3,0))</f>
        <v>Não</v>
      </c>
      <c r="C1291" t="str">
        <f>IF(E1291=0,TEXT(dados!A1206,"00000000"),IF(E1291=2,TEXT(dados!A1206,"0000"),TEXT(dados!A1206,"#")))</f>
        <v>28419042</v>
      </c>
      <c r="D1291" t="str">
        <f>IF(dados!B1206=0,"",dados!B1206)</f>
        <v/>
      </c>
      <c r="E1291">
        <f>dados!C1206</f>
        <v>0</v>
      </c>
      <c r="F1291" t="str">
        <f>dados!D1206</f>
        <v>Estanato de bismuto</v>
      </c>
      <c r="G1291"/>
      <c r="H1291"/>
      <c r="I1291"/>
      <c r="J1291"/>
      <c r="K1291" s="13"/>
      <c r="L1291" s="13">
        <f>dados!I1206/100</f>
        <v>0.13449999999999998</v>
      </c>
      <c r="M1291" s="13">
        <f>dados!J1206/100</f>
        <v>0.16589999999999999</v>
      </c>
      <c r="N1291" s="13">
        <f>dados!K1206/100</f>
        <v>0.18</v>
      </c>
      <c r="O1291" s="13">
        <f>dados!L1206/100</f>
        <v>0</v>
      </c>
      <c r="P1291" s="12" t="str">
        <f>LEFT(Tabela2[[#This Row],[Código]],2)</f>
        <v>28</v>
      </c>
    </row>
    <row r="1292" spans="2:16" ht="15" customHeight="1" x14ac:dyDescent="0.25">
      <c r="B1292" s="31" t="str">
        <f>IF(Tabela2[[#This Row],[Tipo]] = 0,LOOKUP(Tabela2[[#This Row],[RESUMO]],Tabela3[Grupo],Tabela3[Meus produtos]),VLOOKUP(Tabela2[[#This Row],[Código]],Tabela4[[Código NBS/LC116]:[Meus serviços]],3,0))</f>
        <v>Não</v>
      </c>
      <c r="C1292" t="str">
        <f>IF(E1292=0,TEXT(dados!A1207,"00000000"),IF(E1292=2,TEXT(dados!A1207,"0000"),TEXT(dados!A1207,"#")))</f>
        <v>28419043</v>
      </c>
      <c r="D1292" t="str">
        <f>IF(dados!B1207=0,"",dados!B1207)</f>
        <v/>
      </c>
      <c r="E1292">
        <f>dados!C1207</f>
        <v>0</v>
      </c>
      <c r="F1292" t="str">
        <f>dados!D1207</f>
        <v>Estanato de calcio</v>
      </c>
      <c r="G1292"/>
      <c r="H1292"/>
      <c r="I1292"/>
      <c r="J1292"/>
      <c r="K1292" s="13"/>
      <c r="L1292" s="13">
        <f>dados!I1207/100</f>
        <v>0.13449999999999998</v>
      </c>
      <c r="M1292" s="13">
        <f>dados!J1207/100</f>
        <v>0.16589999999999999</v>
      </c>
      <c r="N1292" s="13">
        <f>dados!K1207/100</f>
        <v>0.18</v>
      </c>
      <c r="O1292" s="13">
        <f>dados!L1207/100</f>
        <v>0</v>
      </c>
      <c r="P1292" s="12" t="str">
        <f>LEFT(Tabela2[[#This Row],[Código]],2)</f>
        <v>28</v>
      </c>
    </row>
    <row r="1293" spans="2:16" ht="15" customHeight="1" x14ac:dyDescent="0.25">
      <c r="B1293" s="31" t="str">
        <f>IF(Tabela2[[#This Row],[Tipo]] = 0,LOOKUP(Tabela2[[#This Row],[RESUMO]],Tabela3[Grupo],Tabela3[Meus produtos]),VLOOKUP(Tabela2[[#This Row],[Código]],Tabela4[[Código NBS/LC116]:[Meus serviços]],3,0))</f>
        <v>Não</v>
      </c>
      <c r="C1293" t="str">
        <f>IF(E1293=0,TEXT(dados!A1208,"00000000"),IF(E1293=2,TEXT(dados!A1208,"0000"),TEXT(dados!A1208,"#")))</f>
        <v>28419049</v>
      </c>
      <c r="D1293" t="str">
        <f>IF(dados!B1208=0,"",dados!B1208)</f>
        <v/>
      </c>
      <c r="E1293">
        <f>dados!C1208</f>
        <v>0</v>
      </c>
      <c r="F1293" t="str">
        <f>dados!D1208</f>
        <v>Outros estanatos</v>
      </c>
      <c r="G1293"/>
      <c r="H1293"/>
      <c r="I1293"/>
      <c r="J1293"/>
      <c r="K1293" s="13"/>
      <c r="L1293" s="13">
        <f>dados!I1208/100</f>
        <v>0.13449999999999998</v>
      </c>
      <c r="M1293" s="13">
        <f>dados!J1208/100</f>
        <v>0.1545</v>
      </c>
      <c r="N1293" s="13">
        <f>dados!K1208/100</f>
        <v>0.18</v>
      </c>
      <c r="O1293" s="13">
        <f>dados!L1208/100</f>
        <v>0</v>
      </c>
      <c r="P1293" s="12" t="str">
        <f>LEFT(Tabela2[[#This Row],[Código]],2)</f>
        <v>28</v>
      </c>
    </row>
    <row r="1294" spans="2:16" ht="15" customHeight="1" x14ac:dyDescent="0.25">
      <c r="B1294" s="31" t="str">
        <f>IF(Tabela2[[#This Row],[Tipo]] = 0,LOOKUP(Tabela2[[#This Row],[RESUMO]],Tabela3[Grupo],Tabela3[Meus produtos]),VLOOKUP(Tabela2[[#This Row],[Código]],Tabela4[[Código NBS/LC116]:[Meus serviços]],3,0))</f>
        <v>Não</v>
      </c>
      <c r="C1294" t="str">
        <f>IF(E1294=0,TEXT(dados!A1209,"00000000"),IF(E1294=2,TEXT(dados!A1209,"0000"),TEXT(dados!A1209,"#")))</f>
        <v>28419050</v>
      </c>
      <c r="D1294" t="str">
        <f>IF(dados!B1209=0,"",dados!B1209)</f>
        <v/>
      </c>
      <c r="E1294">
        <f>dados!C1209</f>
        <v>0</v>
      </c>
      <c r="F1294" t="str">
        <f>dados!D1209</f>
        <v>Plumbatos</v>
      </c>
      <c r="G1294"/>
      <c r="H1294"/>
      <c r="I1294"/>
      <c r="J1294"/>
      <c r="K1294" s="13"/>
      <c r="L1294" s="13">
        <f>dados!I1209/100</f>
        <v>0.13449999999999998</v>
      </c>
      <c r="M1294" s="13">
        <f>dados!J1209/100</f>
        <v>0.1545</v>
      </c>
      <c r="N1294" s="13">
        <f>dados!K1209/100</f>
        <v>0.18</v>
      </c>
      <c r="O1294" s="13">
        <f>dados!L1209/100</f>
        <v>0</v>
      </c>
      <c r="P1294" s="12" t="str">
        <f>LEFT(Tabela2[[#This Row],[Código]],2)</f>
        <v>28</v>
      </c>
    </row>
    <row r="1295" spans="2:16" ht="15" customHeight="1" x14ac:dyDescent="0.25">
      <c r="B1295" s="31" t="str">
        <f>IF(Tabela2[[#This Row],[Tipo]] = 0,LOOKUP(Tabela2[[#This Row],[RESUMO]],Tabela3[Grupo],Tabela3[Meus produtos]),VLOOKUP(Tabela2[[#This Row],[Código]],Tabela4[[Código NBS/LC116]:[Meus serviços]],3,0))</f>
        <v>Não</v>
      </c>
      <c r="C1295" t="str">
        <f>IF(E1295=0,TEXT(dados!A1210,"00000000"),IF(E1295=2,TEXT(dados!A1210,"0000"),TEXT(dados!A1210,"#")))</f>
        <v>28419060</v>
      </c>
      <c r="D1295" t="str">
        <f>IF(dados!B1210=0,"",dados!B1210)</f>
        <v/>
      </c>
      <c r="E1295">
        <f>dados!C1210</f>
        <v>0</v>
      </c>
      <c r="F1295" t="str">
        <f>dados!D1210</f>
        <v>Antimoniatos</v>
      </c>
      <c r="G1295"/>
      <c r="H1295"/>
      <c r="I1295"/>
      <c r="J1295"/>
      <c r="K1295" s="13"/>
      <c r="L1295" s="13">
        <f>dados!I1210/100</f>
        <v>0.13449999999999998</v>
      </c>
      <c r="M1295" s="13">
        <f>dados!J1210/100</f>
        <v>0.1545</v>
      </c>
      <c r="N1295" s="13">
        <f>dados!K1210/100</f>
        <v>0.18</v>
      </c>
      <c r="O1295" s="13">
        <f>dados!L1210/100</f>
        <v>0</v>
      </c>
      <c r="P1295" s="12" t="str">
        <f>LEFT(Tabela2[[#This Row],[Código]],2)</f>
        <v>28</v>
      </c>
    </row>
    <row r="1296" spans="2:16" ht="15" customHeight="1" x14ac:dyDescent="0.25">
      <c r="B1296" s="31" t="str">
        <f>IF(Tabela2[[#This Row],[Tipo]] = 0,LOOKUP(Tabela2[[#This Row],[RESUMO]],Tabela3[Grupo],Tabela3[Meus produtos]),VLOOKUP(Tabela2[[#This Row],[Código]],Tabela4[[Código NBS/LC116]:[Meus serviços]],3,0))</f>
        <v>Não</v>
      </c>
      <c r="C1296" t="str">
        <f>IF(E1296=0,TEXT(dados!A1211,"00000000"),IF(E1296=2,TEXT(dados!A1211,"0000"),TEXT(dados!A1211,"#")))</f>
        <v>28419070</v>
      </c>
      <c r="D1296" t="str">
        <f>IF(dados!B1211=0,"",dados!B1211)</f>
        <v/>
      </c>
      <c r="E1296">
        <f>dados!C1211</f>
        <v>0</v>
      </c>
      <c r="F1296" t="str">
        <f>dados!D1211</f>
        <v>Zincatos</v>
      </c>
      <c r="G1296"/>
      <c r="H1296"/>
      <c r="I1296"/>
      <c r="J1296"/>
      <c r="K1296" s="13"/>
      <c r="L1296" s="13">
        <f>dados!I1211/100</f>
        <v>0.13449999999999998</v>
      </c>
      <c r="M1296" s="13">
        <f>dados!J1211/100</f>
        <v>0.1545</v>
      </c>
      <c r="N1296" s="13">
        <f>dados!K1211/100</f>
        <v>0.18</v>
      </c>
      <c r="O1296" s="13">
        <f>dados!L1211/100</f>
        <v>0</v>
      </c>
      <c r="P1296" s="12" t="str">
        <f>LEFT(Tabela2[[#This Row],[Código]],2)</f>
        <v>28</v>
      </c>
    </row>
    <row r="1297" spans="2:16" ht="15" customHeight="1" x14ac:dyDescent="0.25">
      <c r="B1297" s="31" t="str">
        <f>IF(Tabela2[[#This Row],[Tipo]] = 0,LOOKUP(Tabela2[[#This Row],[RESUMO]],Tabela3[Grupo],Tabela3[Meus produtos]),VLOOKUP(Tabela2[[#This Row],[Código]],Tabela4[[Código NBS/LC116]:[Meus serviços]],3,0))</f>
        <v>Não</v>
      </c>
      <c r="C1297" t="str">
        <f>IF(E1297=0,TEXT(dados!A1212,"00000000"),IF(E1297=2,TEXT(dados!A1212,"0000"),TEXT(dados!A1212,"#")))</f>
        <v>28419081</v>
      </c>
      <c r="D1297" t="str">
        <f>IF(dados!B1212=0,"",dados!B1212)</f>
        <v/>
      </c>
      <c r="E1297">
        <f>dados!C1212</f>
        <v>0</v>
      </c>
      <c r="F1297" t="str">
        <f>dados!D1212</f>
        <v>Aluminato de sodio</v>
      </c>
      <c r="G1297"/>
      <c r="H1297"/>
      <c r="I1297"/>
      <c r="J1297"/>
      <c r="K1297" s="13"/>
      <c r="L1297" s="13">
        <f>dados!I1212/100</f>
        <v>0.13449999999999998</v>
      </c>
      <c r="M1297" s="13">
        <f>dados!J1212/100</f>
        <v>0.16589999999999999</v>
      </c>
      <c r="N1297" s="13">
        <f>dados!K1212/100</f>
        <v>0.18</v>
      </c>
      <c r="O1297" s="13">
        <f>dados!L1212/100</f>
        <v>0</v>
      </c>
      <c r="P1297" s="12" t="str">
        <f>LEFT(Tabela2[[#This Row],[Código]],2)</f>
        <v>28</v>
      </c>
    </row>
    <row r="1298" spans="2:16" ht="15" customHeight="1" x14ac:dyDescent="0.25">
      <c r="B1298" s="31" t="str">
        <f>IF(Tabela2[[#This Row],[Tipo]] = 0,LOOKUP(Tabela2[[#This Row],[RESUMO]],Tabela3[Grupo],Tabela3[Meus produtos]),VLOOKUP(Tabela2[[#This Row],[Código]],Tabela4[[Código NBS/LC116]:[Meus serviços]],3,0))</f>
        <v>Não</v>
      </c>
      <c r="C1298" t="str">
        <f>IF(E1298=0,TEXT(dados!A1213,"00000000"),IF(E1298=2,TEXT(dados!A1213,"0000"),TEXT(dados!A1213,"#")))</f>
        <v>28419082</v>
      </c>
      <c r="D1298" t="str">
        <f>IF(dados!B1213=0,"",dados!B1213)</f>
        <v/>
      </c>
      <c r="E1298">
        <f>dados!C1213</f>
        <v>0</v>
      </c>
      <c r="F1298" t="str">
        <f>dados!D1213</f>
        <v>Aluminato de magnesio</v>
      </c>
      <c r="G1298"/>
      <c r="H1298"/>
      <c r="I1298"/>
      <c r="J1298"/>
      <c r="K1298" s="13"/>
      <c r="L1298" s="13">
        <f>dados!I1213/100</f>
        <v>0.13449999999999998</v>
      </c>
      <c r="M1298" s="13">
        <f>dados!J1213/100</f>
        <v>0.1545</v>
      </c>
      <c r="N1298" s="13">
        <f>dados!K1213/100</f>
        <v>0.18</v>
      </c>
      <c r="O1298" s="13">
        <f>dados!L1213/100</f>
        <v>0</v>
      </c>
      <c r="P1298" s="12" t="str">
        <f>LEFT(Tabela2[[#This Row],[Código]],2)</f>
        <v>28</v>
      </c>
    </row>
    <row r="1299" spans="2:16" ht="15" customHeight="1" x14ac:dyDescent="0.25">
      <c r="B1299" s="31" t="str">
        <f>IF(Tabela2[[#This Row],[Tipo]] = 0,LOOKUP(Tabela2[[#This Row],[RESUMO]],Tabela3[Grupo],Tabela3[Meus produtos]),VLOOKUP(Tabela2[[#This Row],[Código]],Tabela4[[Código NBS/LC116]:[Meus serviços]],3,0))</f>
        <v>Não</v>
      </c>
      <c r="C1299" t="str">
        <f>IF(E1299=0,TEXT(dados!A1214,"00000000"),IF(E1299=2,TEXT(dados!A1214,"0000"),TEXT(dados!A1214,"#")))</f>
        <v>28419083</v>
      </c>
      <c r="D1299" t="str">
        <f>IF(dados!B1214=0,"",dados!B1214)</f>
        <v/>
      </c>
      <c r="E1299">
        <f>dados!C1214</f>
        <v>0</v>
      </c>
      <c r="F1299" t="str">
        <f>dados!D1214</f>
        <v>Aluminato de bismuto</v>
      </c>
      <c r="G1299"/>
      <c r="H1299"/>
      <c r="I1299"/>
      <c r="J1299"/>
      <c r="K1299" s="13"/>
      <c r="L1299" s="13">
        <f>dados!I1214/100</f>
        <v>0.13449999999999998</v>
      </c>
      <c r="M1299" s="13">
        <f>dados!J1214/100</f>
        <v>0.1545</v>
      </c>
      <c r="N1299" s="13">
        <f>dados!K1214/100</f>
        <v>0.18</v>
      </c>
      <c r="O1299" s="13">
        <f>dados!L1214/100</f>
        <v>0</v>
      </c>
      <c r="P1299" s="12" t="str">
        <f>LEFT(Tabela2[[#This Row],[Código]],2)</f>
        <v>28</v>
      </c>
    </row>
    <row r="1300" spans="2:16" ht="15" customHeight="1" x14ac:dyDescent="0.25">
      <c r="B1300" s="31" t="str">
        <f>IF(Tabela2[[#This Row],[Tipo]] = 0,LOOKUP(Tabela2[[#This Row],[RESUMO]],Tabela3[Grupo],Tabela3[Meus produtos]),VLOOKUP(Tabela2[[#This Row],[Código]],Tabela4[[Código NBS/LC116]:[Meus serviços]],3,0))</f>
        <v>Não</v>
      </c>
      <c r="C1300" t="str">
        <f>IF(E1300=0,TEXT(dados!A1215,"00000000"),IF(E1300=2,TEXT(dados!A1215,"0000"),TEXT(dados!A1215,"#")))</f>
        <v>28419089</v>
      </c>
      <c r="D1300" t="str">
        <f>IF(dados!B1215=0,"",dados!B1215)</f>
        <v/>
      </c>
      <c r="E1300">
        <f>dados!C1215</f>
        <v>0</v>
      </c>
      <c r="F1300" t="str">
        <f>dados!D1215</f>
        <v>Outros aluminatos</v>
      </c>
      <c r="G1300"/>
      <c r="H1300"/>
      <c r="I1300"/>
      <c r="J1300"/>
      <c r="K1300" s="13"/>
      <c r="L1300" s="13">
        <f>dados!I1215/100</f>
        <v>0.13449999999999998</v>
      </c>
      <c r="M1300" s="13">
        <f>dados!J1215/100</f>
        <v>0.1545</v>
      </c>
      <c r="N1300" s="13">
        <f>dados!K1215/100</f>
        <v>0.18</v>
      </c>
      <c r="O1300" s="13">
        <f>dados!L1215/100</f>
        <v>0</v>
      </c>
      <c r="P1300" s="12" t="str">
        <f>LEFT(Tabela2[[#This Row],[Código]],2)</f>
        <v>28</v>
      </c>
    </row>
    <row r="1301" spans="2:16" ht="15" customHeight="1" x14ac:dyDescent="0.25">
      <c r="B1301" s="31" t="str">
        <f>IF(Tabela2[[#This Row],[Tipo]] = 0,LOOKUP(Tabela2[[#This Row],[RESUMO]],Tabela3[Grupo],Tabela3[Meus produtos]),VLOOKUP(Tabela2[[#This Row],[Código]],Tabela4[[Código NBS/LC116]:[Meus serviços]],3,0))</f>
        <v>Não</v>
      </c>
      <c r="C1301" t="str">
        <f>IF(E1301=0,TEXT(dados!A1216,"00000000"),IF(E1301=2,TEXT(dados!A1216,"0000"),TEXT(dados!A1216,"#")))</f>
        <v>28419090</v>
      </c>
      <c r="D1301" t="str">
        <f>IF(dados!B1216=0,"",dados!B1216)</f>
        <v/>
      </c>
      <c r="E1301">
        <f>dados!C1216</f>
        <v>0</v>
      </c>
      <c r="F1301" t="str">
        <f>dados!D1216</f>
        <v>Outs.sais dos acidos oxometalicos ou peroxometalicos</v>
      </c>
      <c r="G1301"/>
      <c r="H1301"/>
      <c r="I1301"/>
      <c r="J1301"/>
      <c r="K1301" s="13"/>
      <c r="L1301" s="13">
        <f>dados!I1216/100</f>
        <v>0.13449999999999998</v>
      </c>
      <c r="M1301" s="13">
        <f>dados!J1216/100</f>
        <v>0.1545</v>
      </c>
      <c r="N1301" s="13">
        <f>dados!K1216/100</f>
        <v>0.18</v>
      </c>
      <c r="O1301" s="13">
        <f>dados!L1216/100</f>
        <v>0</v>
      </c>
      <c r="P1301" s="12" t="str">
        <f>LEFT(Tabela2[[#This Row],[Código]],2)</f>
        <v>28</v>
      </c>
    </row>
    <row r="1302" spans="2:16" ht="15" customHeight="1" x14ac:dyDescent="0.25">
      <c r="B1302" s="31" t="str">
        <f>IF(Tabela2[[#This Row],[Tipo]] = 0,LOOKUP(Tabela2[[#This Row],[RESUMO]],Tabela3[Grupo],Tabela3[Meus produtos]),VLOOKUP(Tabela2[[#This Row],[Código]],Tabela4[[Código NBS/LC116]:[Meus serviços]],3,0))</f>
        <v>Não</v>
      </c>
      <c r="C1302" t="str">
        <f>IF(E1302=0,TEXT(dados!A1217,"00000000"),IF(E1302=2,TEXT(dados!A1217,"0000"),TEXT(dados!A1217,"#")))</f>
        <v>28421010</v>
      </c>
      <c r="D1302" t="str">
        <f>IF(dados!B1217=0,"",dados!B1217)</f>
        <v/>
      </c>
      <c r="E1302">
        <f>dados!C1217</f>
        <v>0</v>
      </c>
      <c r="F1302" t="str">
        <f>dados!D1217</f>
        <v>Zeolitas dos tipos utilizados como trocadores de ions para tratamento de agua</v>
      </c>
      <c r="G1302"/>
      <c r="H1302"/>
      <c r="I1302"/>
      <c r="J1302"/>
      <c r="K1302" s="13"/>
      <c r="L1302" s="13">
        <f>dados!I1217/100</f>
        <v>0.13449999999999998</v>
      </c>
      <c r="M1302" s="13">
        <f>dados!J1217/100</f>
        <v>0.16589999999999999</v>
      </c>
      <c r="N1302" s="13">
        <f>dados!K1217/100</f>
        <v>0.18</v>
      </c>
      <c r="O1302" s="13">
        <f>dados!L1217/100</f>
        <v>0</v>
      </c>
      <c r="P1302" s="12" t="str">
        <f>LEFT(Tabela2[[#This Row],[Código]],2)</f>
        <v>28</v>
      </c>
    </row>
    <row r="1303" spans="2:16" ht="15" customHeight="1" x14ac:dyDescent="0.25">
      <c r="B1303" s="31" t="str">
        <f>IF(Tabela2[[#This Row],[Tipo]] = 0,LOOKUP(Tabela2[[#This Row],[RESUMO]],Tabela3[Grupo],Tabela3[Meus produtos]),VLOOKUP(Tabela2[[#This Row],[Código]],Tabela4[[Código NBS/LC116]:[Meus serviços]],3,0))</f>
        <v>Não</v>
      </c>
      <c r="C1303" t="str">
        <f>IF(E1303=0,TEXT(dados!A1218,"00000000"),IF(E1303=2,TEXT(dados!A1218,"0000"),TEXT(dados!A1218,"#")))</f>
        <v>28421090</v>
      </c>
      <c r="D1303" t="str">
        <f>IF(dados!B1218=0,"",dados!B1218)</f>
        <v/>
      </c>
      <c r="E1303">
        <f>dados!C1218</f>
        <v>0</v>
      </c>
      <c r="F1303" t="str">
        <f>dados!D1218</f>
        <v>Outs silicatos duplos ou complexos</v>
      </c>
      <c r="G1303"/>
      <c r="H1303"/>
      <c r="I1303"/>
      <c r="J1303"/>
      <c r="K1303" s="13"/>
      <c r="L1303" s="13">
        <f>dados!I1218/100</f>
        <v>0.13449999999999998</v>
      </c>
      <c r="M1303" s="13">
        <f>dados!J1218/100</f>
        <v>0.1545</v>
      </c>
      <c r="N1303" s="13">
        <f>dados!K1218/100</f>
        <v>0.18</v>
      </c>
      <c r="O1303" s="13">
        <f>dados!L1218/100</f>
        <v>0</v>
      </c>
      <c r="P1303" s="12" t="str">
        <f>LEFT(Tabela2[[#This Row],[Código]],2)</f>
        <v>28</v>
      </c>
    </row>
    <row r="1304" spans="2:16" ht="15" customHeight="1" x14ac:dyDescent="0.25">
      <c r="B1304" s="31" t="str">
        <f>IF(Tabela2[[#This Row],[Tipo]] = 0,LOOKUP(Tabela2[[#This Row],[RESUMO]],Tabela3[Grupo],Tabela3[Meus produtos]),VLOOKUP(Tabela2[[#This Row],[Código]],Tabela4[[Código NBS/LC116]:[Meus serviços]],3,0))</f>
        <v>Não</v>
      </c>
      <c r="C1304" t="str">
        <f>IF(E1304=0,TEXT(dados!A1219,"00000000"),IF(E1304=2,TEXT(dados!A1219,"0000"),TEXT(dados!A1219,"#")))</f>
        <v>28429000</v>
      </c>
      <c r="D1304" t="str">
        <f>IF(dados!B1219=0,"",dados!B1219)</f>
        <v/>
      </c>
      <c r="E1304">
        <f>dados!C1219</f>
        <v>0</v>
      </c>
      <c r="F1304" t="str">
        <f>dados!D1219</f>
        <v>Outros sais dos acidos ou peroxoacidos inorganicos</v>
      </c>
      <c r="G1304"/>
      <c r="H1304"/>
      <c r="I1304"/>
      <c r="J1304"/>
      <c r="K1304" s="13"/>
      <c r="L1304" s="13">
        <f>dados!I1219/100</f>
        <v>0.13449999999999998</v>
      </c>
      <c r="M1304" s="13">
        <f>dados!J1219/100</f>
        <v>0.1545</v>
      </c>
      <c r="N1304" s="13">
        <f>dados!K1219/100</f>
        <v>0.18</v>
      </c>
      <c r="O1304" s="13">
        <f>dados!L1219/100</f>
        <v>0</v>
      </c>
      <c r="P1304" s="12" t="str">
        <f>LEFT(Tabela2[[#This Row],[Código]],2)</f>
        <v>28</v>
      </c>
    </row>
    <row r="1305" spans="2:16" ht="15" customHeight="1" x14ac:dyDescent="0.25">
      <c r="B1305" s="31" t="str">
        <f>IF(Tabela2[[#This Row],[Tipo]] = 0,LOOKUP(Tabela2[[#This Row],[RESUMO]],Tabela3[Grupo],Tabela3[Meus produtos]),VLOOKUP(Tabela2[[#This Row],[Código]],Tabela4[[Código NBS/LC116]:[Meus serviços]],3,0))</f>
        <v>Não</v>
      </c>
      <c r="C1305" t="str">
        <f>IF(E1305=0,TEXT(dados!A1220,"00000000"),IF(E1305=2,TEXT(dados!A1220,"0000"),TEXT(dados!A1220,"#")))</f>
        <v>28431000</v>
      </c>
      <c r="D1305" t="str">
        <f>IF(dados!B1220=0,"",dados!B1220)</f>
        <v/>
      </c>
      <c r="E1305">
        <f>dados!C1220</f>
        <v>0</v>
      </c>
      <c r="F1305" t="str">
        <f>dados!D1220</f>
        <v>Metais preciosos no estado coloidal</v>
      </c>
      <c r="G1305"/>
      <c r="H1305"/>
      <c r="I1305"/>
      <c r="J1305"/>
      <c r="K1305" s="13"/>
      <c r="L1305" s="13">
        <f>dados!I1220/100</f>
        <v>0.13449999999999998</v>
      </c>
      <c r="M1305" s="13">
        <f>dados!J1220/100</f>
        <v>0.16589999999999999</v>
      </c>
      <c r="N1305" s="13">
        <f>dados!K1220/100</f>
        <v>0.18</v>
      </c>
      <c r="O1305" s="13">
        <f>dados!L1220/100</f>
        <v>0</v>
      </c>
      <c r="P1305" s="12" t="str">
        <f>LEFT(Tabela2[[#This Row],[Código]],2)</f>
        <v>28</v>
      </c>
    </row>
    <row r="1306" spans="2:16" ht="15" customHeight="1" x14ac:dyDescent="0.25">
      <c r="B1306" s="31" t="str">
        <f>IF(Tabela2[[#This Row],[Tipo]] = 0,LOOKUP(Tabela2[[#This Row],[RESUMO]],Tabela3[Grupo],Tabela3[Meus produtos]),VLOOKUP(Tabela2[[#This Row],[Código]],Tabela4[[Código NBS/LC116]:[Meus serviços]],3,0))</f>
        <v>Não</v>
      </c>
      <c r="C1306" t="str">
        <f>IF(E1306=0,TEXT(dados!A1221,"00000000"),IF(E1306=2,TEXT(dados!A1221,"0000"),TEXT(dados!A1221,"#")))</f>
        <v>28432100</v>
      </c>
      <c r="D1306" t="str">
        <f>IF(dados!B1221=0,"",dados!B1221)</f>
        <v/>
      </c>
      <c r="E1306">
        <f>dados!C1221</f>
        <v>0</v>
      </c>
      <c r="F1306" t="str">
        <f>dados!D1221</f>
        <v>Nitrato de prata</v>
      </c>
      <c r="G1306"/>
      <c r="H1306"/>
      <c r="I1306"/>
      <c r="J1306"/>
      <c r="K1306" s="13"/>
      <c r="L1306" s="13">
        <f>dados!I1221/100</f>
        <v>0.13449999999999998</v>
      </c>
      <c r="M1306" s="13">
        <f>dados!J1221/100</f>
        <v>0.16589999999999999</v>
      </c>
      <c r="N1306" s="13">
        <f>dados!K1221/100</f>
        <v>0.18</v>
      </c>
      <c r="O1306" s="13">
        <f>dados!L1221/100</f>
        <v>0</v>
      </c>
      <c r="P1306" s="12" t="str">
        <f>LEFT(Tabela2[[#This Row],[Código]],2)</f>
        <v>28</v>
      </c>
    </row>
    <row r="1307" spans="2:16" ht="15" customHeight="1" x14ac:dyDescent="0.25">
      <c r="B1307" s="31" t="str">
        <f>IF(Tabela2[[#This Row],[Tipo]] = 0,LOOKUP(Tabela2[[#This Row],[RESUMO]],Tabela3[Grupo],Tabela3[Meus produtos]),VLOOKUP(Tabela2[[#This Row],[Código]],Tabela4[[Código NBS/LC116]:[Meus serviços]],3,0))</f>
        <v>Não</v>
      </c>
      <c r="C1307" t="str">
        <f>IF(E1307=0,TEXT(dados!A1222,"00000000"),IF(E1307=2,TEXT(dados!A1222,"0000"),TEXT(dados!A1222,"#")))</f>
        <v>28432910</v>
      </c>
      <c r="D1307" t="str">
        <f>IF(dados!B1222=0,"",dados!B1222)</f>
        <v/>
      </c>
      <c r="E1307">
        <f>dados!C1222</f>
        <v>0</v>
      </c>
      <c r="F1307" t="str">
        <f>dados!D1222</f>
        <v>Vitelinato de prata</v>
      </c>
      <c r="G1307"/>
      <c r="H1307"/>
      <c r="I1307"/>
      <c r="J1307"/>
      <c r="K1307" s="13"/>
      <c r="L1307" s="13">
        <f>dados!I1222/100</f>
        <v>0.13449999999999998</v>
      </c>
      <c r="M1307" s="13">
        <f>dados!J1222/100</f>
        <v>0.1545</v>
      </c>
      <c r="N1307" s="13">
        <f>dados!K1222/100</f>
        <v>0.18</v>
      </c>
      <c r="O1307" s="13">
        <f>dados!L1222/100</f>
        <v>0</v>
      </c>
      <c r="P1307" s="12" t="str">
        <f>LEFT(Tabela2[[#This Row],[Código]],2)</f>
        <v>28</v>
      </c>
    </row>
    <row r="1308" spans="2:16" ht="15" customHeight="1" x14ac:dyDescent="0.25">
      <c r="B1308" s="31" t="str">
        <f>IF(Tabela2[[#This Row],[Tipo]] = 0,LOOKUP(Tabela2[[#This Row],[RESUMO]],Tabela3[Grupo],Tabela3[Meus produtos]),VLOOKUP(Tabela2[[#This Row],[Código]],Tabela4[[Código NBS/LC116]:[Meus serviços]],3,0))</f>
        <v>Não</v>
      </c>
      <c r="C1308" t="str">
        <f>IF(E1308=0,TEXT(dados!A1223,"00000000"),IF(E1308=2,TEXT(dados!A1223,"0000"),TEXT(dados!A1223,"#")))</f>
        <v>28432990</v>
      </c>
      <c r="D1308" t="str">
        <f>IF(dados!B1223=0,"",dados!B1223)</f>
        <v/>
      </c>
      <c r="E1308">
        <f>dados!C1223</f>
        <v>0</v>
      </c>
      <c r="F1308" t="str">
        <f>dados!D1223</f>
        <v>Outros compostos de prata</v>
      </c>
      <c r="G1308"/>
      <c r="H1308"/>
      <c r="I1308"/>
      <c r="J1308"/>
      <c r="K1308" s="13"/>
      <c r="L1308" s="13">
        <f>dados!I1223/100</f>
        <v>0.13449999999999998</v>
      </c>
      <c r="M1308" s="13">
        <f>dados!J1223/100</f>
        <v>0.16589999999999999</v>
      </c>
      <c r="N1308" s="13">
        <f>dados!K1223/100</f>
        <v>0.18</v>
      </c>
      <c r="O1308" s="13">
        <f>dados!L1223/100</f>
        <v>0</v>
      </c>
      <c r="P1308" s="12" t="str">
        <f>LEFT(Tabela2[[#This Row],[Código]],2)</f>
        <v>28</v>
      </c>
    </row>
    <row r="1309" spans="2:16" ht="15" customHeight="1" x14ac:dyDescent="0.25">
      <c r="B1309" s="31" t="str">
        <f>IF(Tabela2[[#This Row],[Tipo]] = 0,LOOKUP(Tabela2[[#This Row],[RESUMO]],Tabela3[Grupo],Tabela3[Meus produtos]),VLOOKUP(Tabela2[[#This Row],[Código]],Tabela4[[Código NBS/LC116]:[Meus serviços]],3,0))</f>
        <v>Não</v>
      </c>
      <c r="C1309" t="str">
        <f>IF(E1309=0,TEXT(dados!A1224,"00000000"),IF(E1309=2,TEXT(dados!A1224,"0000"),TEXT(dados!A1224,"#")))</f>
        <v>28433010</v>
      </c>
      <c r="D1309" t="str">
        <f>IF(dados!B1224=0,"",dados!B1224)</f>
        <v/>
      </c>
      <c r="E1309">
        <f>dados!C1224</f>
        <v>0</v>
      </c>
      <c r="F1309" t="str">
        <f>dados!D1224</f>
        <v>Sulfeto de ouro em dispersao de gelatina</v>
      </c>
      <c r="G1309"/>
      <c r="H1309"/>
      <c r="I1309"/>
      <c r="J1309"/>
      <c r="K1309" s="13"/>
      <c r="L1309" s="13">
        <f>dados!I1224/100</f>
        <v>0.13449999999999998</v>
      </c>
      <c r="M1309" s="13">
        <f>dados!J1224/100</f>
        <v>0.1545</v>
      </c>
      <c r="N1309" s="13">
        <f>dados!K1224/100</f>
        <v>0.18</v>
      </c>
      <c r="O1309" s="13">
        <f>dados!L1224/100</f>
        <v>0</v>
      </c>
      <c r="P1309" s="12" t="str">
        <f>LEFT(Tabela2[[#This Row],[Código]],2)</f>
        <v>28</v>
      </c>
    </row>
    <row r="1310" spans="2:16" ht="15" customHeight="1" x14ac:dyDescent="0.25">
      <c r="B1310" s="31" t="str">
        <f>IF(Tabela2[[#This Row],[Tipo]] = 0,LOOKUP(Tabela2[[#This Row],[RESUMO]],Tabela3[Grupo],Tabela3[Meus produtos]),VLOOKUP(Tabela2[[#This Row],[Código]],Tabela4[[Código NBS/LC116]:[Meus serviços]],3,0))</f>
        <v>Não</v>
      </c>
      <c r="C1310" t="str">
        <f>IF(E1310=0,TEXT(dados!A1225,"00000000"),IF(E1310=2,TEXT(dados!A1225,"0000"),TEXT(dados!A1225,"#")))</f>
        <v>28433090</v>
      </c>
      <c r="D1310" t="str">
        <f>IF(dados!B1225=0,"",dados!B1225)</f>
        <v/>
      </c>
      <c r="E1310">
        <f>dados!C1225</f>
        <v>0</v>
      </c>
      <c r="F1310" t="str">
        <f>dados!D1225</f>
        <v>Outros compostos de ouro</v>
      </c>
      <c r="G1310"/>
      <c r="H1310"/>
      <c r="I1310"/>
      <c r="J1310"/>
      <c r="K1310" s="13"/>
      <c r="L1310" s="13">
        <f>dados!I1225/100</f>
        <v>0.13449999999999998</v>
      </c>
      <c r="M1310" s="13">
        <f>dados!J1225/100</f>
        <v>0.16589999999999999</v>
      </c>
      <c r="N1310" s="13">
        <f>dados!K1225/100</f>
        <v>0.18</v>
      </c>
      <c r="O1310" s="13">
        <f>dados!L1225/100</f>
        <v>0</v>
      </c>
      <c r="P1310" s="12" t="str">
        <f>LEFT(Tabela2[[#This Row],[Código]],2)</f>
        <v>28</v>
      </c>
    </row>
    <row r="1311" spans="2:16" ht="15" customHeight="1" x14ac:dyDescent="0.25">
      <c r="B1311" s="31" t="str">
        <f>IF(Tabela2[[#This Row],[Tipo]] = 0,LOOKUP(Tabela2[[#This Row],[RESUMO]],Tabela3[Grupo],Tabela3[Meus produtos]),VLOOKUP(Tabela2[[#This Row],[Código]],Tabela4[[Código NBS/LC116]:[Meus serviços]],3,0))</f>
        <v>Não</v>
      </c>
      <c r="C1311" t="str">
        <f>IF(E1311=0,TEXT(dados!A1226,"00000000"),IF(E1311=2,TEXT(dados!A1226,"0000"),TEXT(dados!A1226,"#")))</f>
        <v>28439011</v>
      </c>
      <c r="D1311" t="str">
        <f>IF(dados!B1226=0,"",dados!B1226)</f>
        <v/>
      </c>
      <c r="E1311">
        <f>dados!C1226</f>
        <v>0</v>
      </c>
      <c r="F1311" t="str">
        <f>dados!D1226</f>
        <v>Dexormaplatina, enloplatina, iproplatina, lobaplatina, miboplatina, ormaplatina, sebriplatina e zeniplatina , apresentados como medicamentos</v>
      </c>
      <c r="G1311"/>
      <c r="H1311"/>
      <c r="I1311"/>
      <c r="J1311"/>
      <c r="K1311" s="13"/>
      <c r="L1311" s="13">
        <f>dados!I1226/100</f>
        <v>0.13449999999999998</v>
      </c>
      <c r="M1311" s="13">
        <f>dados!J1226/100</f>
        <v>0.1545</v>
      </c>
      <c r="N1311" s="13">
        <f>dados!K1226/100</f>
        <v>0.18</v>
      </c>
      <c r="O1311" s="13">
        <f>dados!L1226/100</f>
        <v>0</v>
      </c>
      <c r="P1311" s="12" t="str">
        <f>LEFT(Tabela2[[#This Row],[Código]],2)</f>
        <v>28</v>
      </c>
    </row>
    <row r="1312" spans="2:16" ht="15" customHeight="1" x14ac:dyDescent="0.25">
      <c r="B1312" s="31" t="str">
        <f>IF(Tabela2[[#This Row],[Tipo]] = 0,LOOKUP(Tabela2[[#This Row],[RESUMO]],Tabela3[Grupo],Tabela3[Meus produtos]),VLOOKUP(Tabela2[[#This Row],[Código]],Tabela4[[Código NBS/LC116]:[Meus serviços]],3,0))</f>
        <v>Não</v>
      </c>
      <c r="C1312" t="str">
        <f>IF(E1312=0,TEXT(dados!A1227,"00000000"),IF(E1312=2,TEXT(dados!A1227,"0000"),TEXT(dados!A1227,"#")))</f>
        <v>28439019</v>
      </c>
      <c r="D1312" t="str">
        <f>IF(dados!B1227=0,"",dados!B1227)</f>
        <v/>
      </c>
      <c r="E1312">
        <f>dados!C1227</f>
        <v>0</v>
      </c>
      <c r="F1312" t="str">
        <f>dados!D1227</f>
        <v>Outs.compostos, amalgamas</v>
      </c>
      <c r="G1312"/>
      <c r="H1312"/>
      <c r="I1312"/>
      <c r="J1312"/>
      <c r="K1312" s="13"/>
      <c r="L1312" s="13">
        <f>dados!I1227/100</f>
        <v>0.13449999999999998</v>
      </c>
      <c r="M1312" s="13">
        <f>dados!J1227/100</f>
        <v>0.1545</v>
      </c>
      <c r="N1312" s="13">
        <f>dados!K1227/100</f>
        <v>0.18</v>
      </c>
      <c r="O1312" s="13">
        <f>dados!L1227/100</f>
        <v>0</v>
      </c>
      <c r="P1312" s="12" t="str">
        <f>LEFT(Tabela2[[#This Row],[Código]],2)</f>
        <v>28</v>
      </c>
    </row>
    <row r="1313" spans="2:16" ht="15" customHeight="1" x14ac:dyDescent="0.25">
      <c r="B1313" s="31" t="str">
        <f>IF(Tabela2[[#This Row],[Tipo]] = 0,LOOKUP(Tabela2[[#This Row],[RESUMO]],Tabela3[Grupo],Tabela3[Meus produtos]),VLOOKUP(Tabela2[[#This Row],[Código]],Tabela4[[Código NBS/LC116]:[Meus serviços]],3,0))</f>
        <v>Não</v>
      </c>
      <c r="C1313" t="str">
        <f>IF(E1313=0,TEXT(dados!A1228,"00000000"),IF(E1313=2,TEXT(dados!A1228,"0000"),TEXT(dados!A1228,"#")))</f>
        <v>28439020</v>
      </c>
      <c r="D1313" t="str">
        <f>IF(dados!B1228=0,"",dados!B1228)</f>
        <v/>
      </c>
      <c r="E1313">
        <f>dados!C1228</f>
        <v>0</v>
      </c>
      <c r="F1313" t="str">
        <f>dados!D1228</f>
        <v>Tricloreto de rutenio em solucao aquosa com uma concentracao igual ou superior a 17 %, mas inferior ou igual a 27 %, em peso</v>
      </c>
      <c r="G1313"/>
      <c r="H1313"/>
      <c r="I1313"/>
      <c r="J1313"/>
      <c r="K1313" s="13"/>
      <c r="L1313" s="13">
        <f>dados!I1228/100</f>
        <v>0.13449999999999998</v>
      </c>
      <c r="M1313" s="13">
        <f>dados!J1228/100</f>
        <v>0.1545</v>
      </c>
      <c r="N1313" s="13">
        <f>dados!K1228/100</f>
        <v>0.18</v>
      </c>
      <c r="O1313" s="13">
        <f>dados!L1228/100</f>
        <v>0</v>
      </c>
      <c r="P1313" s="12" t="str">
        <f>LEFT(Tabela2[[#This Row],[Código]],2)</f>
        <v>28</v>
      </c>
    </row>
    <row r="1314" spans="2:16" ht="15" customHeight="1" x14ac:dyDescent="0.25">
      <c r="B1314" s="31" t="str">
        <f>IF(Tabela2[[#This Row],[Tipo]] = 0,LOOKUP(Tabela2[[#This Row],[RESUMO]],Tabela3[Grupo],Tabela3[Meus produtos]),VLOOKUP(Tabela2[[#This Row],[Código]],Tabela4[[Código NBS/LC116]:[Meus serviços]],3,0))</f>
        <v>Não</v>
      </c>
      <c r="C1314" t="str">
        <f>IF(E1314=0,TEXT(dados!A1229,"00000000"),IF(E1314=2,TEXT(dados!A1229,"0000"),TEXT(dados!A1229,"#")))</f>
        <v>28439030</v>
      </c>
      <c r="D1314" t="str">
        <f>IF(dados!B1229=0,"",dados!B1229)</f>
        <v/>
      </c>
      <c r="E1314">
        <f>dados!C1229</f>
        <v>0</v>
      </c>
      <c r="F1314" t="str">
        <f>dados!D1229</f>
        <v>Acido hexacloroiridico em solucao aquosa com uma concentracao igual ou superior a 17 %, mas inferior ou igual a 27 %, em peso</v>
      </c>
      <c r="G1314"/>
      <c r="H1314"/>
      <c r="I1314"/>
      <c r="J1314"/>
      <c r="K1314" s="13"/>
      <c r="L1314" s="13">
        <f>dados!I1229/100</f>
        <v>0.13449999999999998</v>
      </c>
      <c r="M1314" s="13">
        <f>dados!J1229/100</f>
        <v>0.1545</v>
      </c>
      <c r="N1314" s="13">
        <f>dados!K1229/100</f>
        <v>0.18</v>
      </c>
      <c r="O1314" s="13">
        <f>dados!L1229/100</f>
        <v>0</v>
      </c>
      <c r="P1314" s="12" t="str">
        <f>LEFT(Tabela2[[#This Row],[Código]],2)</f>
        <v>28</v>
      </c>
    </row>
    <row r="1315" spans="2:16" ht="15" customHeight="1" x14ac:dyDescent="0.25">
      <c r="B1315" s="31" t="str">
        <f>IF(Tabela2[[#This Row],[Tipo]] = 0,LOOKUP(Tabela2[[#This Row],[RESUMO]],Tabela3[Grupo],Tabela3[Meus produtos]),VLOOKUP(Tabela2[[#This Row],[Código]],Tabela4[[Código NBS/LC116]:[Meus serviços]],3,0))</f>
        <v>Não</v>
      </c>
      <c r="C1315" t="str">
        <f>IF(E1315=0,TEXT(dados!A1230,"00000000"),IF(E1315=2,TEXT(dados!A1230,"0000"),TEXT(dados!A1230,"#")))</f>
        <v>28439040</v>
      </c>
      <c r="D1315" t="str">
        <f>IF(dados!B1230=0,"",dados!B1230)</f>
        <v/>
      </c>
      <c r="E1315">
        <f>dados!C1230</f>
        <v>0</v>
      </c>
      <c r="F1315" t="str">
        <f>dados!D1230</f>
        <v>Produtos quimicos inorganicos compostos inorganicos ou organicos de metais preciosos de elementos radioativos de metais das terras raras ou de isotopos Metais preciosos no estado coloidal compostos inorganicos ou organicos de metais preciosos de constituicao quimica definida ou nao amalgamas de metais preciosos Tricloreto de rutenio em po</v>
      </c>
      <c r="G1315"/>
      <c r="H1315"/>
      <c r="I1315"/>
      <c r="J1315"/>
      <c r="K1315" s="13"/>
      <c r="L1315" s="13">
        <f>dados!I1230/100</f>
        <v>0.13449999999999998</v>
      </c>
      <c r="M1315" s="13">
        <f>dados!J1230/100</f>
        <v>0.1545</v>
      </c>
      <c r="N1315" s="13">
        <f>dados!K1230/100</f>
        <v>0.18</v>
      </c>
      <c r="O1315" s="13">
        <f>dados!L1230/100</f>
        <v>0</v>
      </c>
      <c r="P1315" s="12" t="str">
        <f>LEFT(Tabela2[[#This Row],[Código]],2)</f>
        <v>28</v>
      </c>
    </row>
    <row r="1316" spans="2:16" ht="15" customHeight="1" x14ac:dyDescent="0.25">
      <c r="B1316" s="31" t="str">
        <f>IF(Tabela2[[#This Row],[Tipo]] = 0,LOOKUP(Tabela2[[#This Row],[RESUMO]],Tabela3[Grupo],Tabela3[Meus produtos]),VLOOKUP(Tabela2[[#This Row],[Código]],Tabela4[[Código NBS/LC116]:[Meus serviços]],3,0))</f>
        <v>Não</v>
      </c>
      <c r="C1316" t="str">
        <f>IF(E1316=0,TEXT(dados!A1231,"00000000"),IF(E1316=2,TEXT(dados!A1231,"0000"),TEXT(dados!A1231,"#")))</f>
        <v>28439090</v>
      </c>
      <c r="D1316" t="str">
        <f>IF(dados!B1231=0,"",dados!B1231)</f>
        <v/>
      </c>
      <c r="E1316">
        <f>dados!C1231</f>
        <v>0</v>
      </c>
      <c r="F1316" t="str">
        <f>dados!D1231</f>
        <v>Outs.compostos inorg/org.amalgamas,de metais preciosos</v>
      </c>
      <c r="G1316"/>
      <c r="H1316"/>
      <c r="I1316"/>
      <c r="J1316"/>
      <c r="K1316" s="13"/>
      <c r="L1316" s="13">
        <f>dados!I1231/100</f>
        <v>0.13449999999999998</v>
      </c>
      <c r="M1316" s="13">
        <f>dados!J1231/100</f>
        <v>0.16589999999999999</v>
      </c>
      <c r="N1316" s="13">
        <f>dados!K1231/100</f>
        <v>0.18</v>
      </c>
      <c r="O1316" s="13">
        <f>dados!L1231/100</f>
        <v>0</v>
      </c>
      <c r="P1316" s="12" t="str">
        <f>LEFT(Tabela2[[#This Row],[Código]],2)</f>
        <v>28</v>
      </c>
    </row>
    <row r="1317" spans="2:16" ht="15" customHeight="1" x14ac:dyDescent="0.25">
      <c r="B1317" s="31" t="str">
        <f>IF(Tabela2[[#This Row],[Tipo]] = 0,LOOKUP(Tabela2[[#This Row],[RESUMO]],Tabela3[Grupo],Tabela3[Meus produtos]),VLOOKUP(Tabela2[[#This Row],[Código]],Tabela4[[Código NBS/LC116]:[Meus serviços]],3,0))</f>
        <v>Não</v>
      </c>
      <c r="C1317" t="str">
        <f>IF(E1317=0,TEXT(dados!A1232,"00000000"),IF(E1317=2,TEXT(dados!A1232,"0000"),TEXT(dados!A1232,"#")))</f>
        <v>28441000</v>
      </c>
      <c r="D1317" t="str">
        <f>IF(dados!B1232=0,"",dados!B1232)</f>
        <v/>
      </c>
      <c r="E1317">
        <f>dados!C1232</f>
        <v>0</v>
      </c>
      <c r="F1317" t="str">
        <f>dados!D1232</f>
        <v>Uranio natural e seus compostos,ligas, dispersoes,etc.</v>
      </c>
      <c r="G1317"/>
      <c r="H1317"/>
      <c r="I1317"/>
      <c r="J1317"/>
      <c r="K1317" s="13"/>
      <c r="L1317" s="13">
        <f>dados!I1232/100</f>
        <v>0.13449999999999998</v>
      </c>
      <c r="M1317" s="13">
        <f>dados!J1232/100</f>
        <v>0.1545</v>
      </c>
      <c r="N1317" s="13">
        <f>dados!K1232/100</f>
        <v>0.18</v>
      </c>
      <c r="O1317" s="13">
        <f>dados!L1232/100</f>
        <v>0</v>
      </c>
      <c r="P1317" s="12" t="str">
        <f>LEFT(Tabela2[[#This Row],[Código]],2)</f>
        <v>28</v>
      </c>
    </row>
    <row r="1318" spans="2:16" ht="15" customHeight="1" x14ac:dyDescent="0.25">
      <c r="B1318" s="31" t="str">
        <f>IF(Tabela2[[#This Row],[Tipo]] = 0,LOOKUP(Tabela2[[#This Row],[RESUMO]],Tabela3[Grupo],Tabela3[Meus produtos]),VLOOKUP(Tabela2[[#This Row],[Código]],Tabela4[[Código NBS/LC116]:[Meus serviços]],3,0))</f>
        <v>Não</v>
      </c>
      <c r="C1318" t="str">
        <f>IF(E1318=0,TEXT(dados!A1233,"00000000"),IF(E1318=2,TEXT(dados!A1233,"0000"),TEXT(dados!A1233,"#")))</f>
        <v>28442000</v>
      </c>
      <c r="D1318" t="str">
        <f>IF(dados!B1233=0,"",dados!B1233)</f>
        <v/>
      </c>
      <c r="E1318">
        <f>dados!C1233</f>
        <v>0</v>
      </c>
      <c r="F1318" t="str">
        <f>dados!D1233</f>
        <v>Uranio enriquecido em u235,plutonio,seus compostos,etc.</v>
      </c>
      <c r="G1318"/>
      <c r="H1318"/>
      <c r="I1318"/>
      <c r="J1318"/>
      <c r="K1318" s="13"/>
      <c r="L1318" s="13">
        <f>dados!I1233/100</f>
        <v>0.13449999999999998</v>
      </c>
      <c r="M1318" s="13">
        <f>dados!J1233/100</f>
        <v>0.1545</v>
      </c>
      <c r="N1318" s="13">
        <f>dados!K1233/100</f>
        <v>0.18</v>
      </c>
      <c r="O1318" s="13">
        <f>dados!L1233/100</f>
        <v>0</v>
      </c>
      <c r="P1318" s="12" t="str">
        <f>LEFT(Tabela2[[#This Row],[Código]],2)</f>
        <v>28</v>
      </c>
    </row>
    <row r="1319" spans="2:16" ht="15" customHeight="1" x14ac:dyDescent="0.25">
      <c r="B1319" s="31" t="str">
        <f>IF(Tabela2[[#This Row],[Tipo]] = 0,LOOKUP(Tabela2[[#This Row],[RESUMO]],Tabela3[Grupo],Tabela3[Meus produtos]),VLOOKUP(Tabela2[[#This Row],[Código]],Tabela4[[Código NBS/LC116]:[Meus serviços]],3,0))</f>
        <v>Não</v>
      </c>
      <c r="C1319" t="str">
        <f>IF(E1319=0,TEXT(dados!A1234,"00000000"),IF(E1319=2,TEXT(dados!A1234,"0000"),TEXT(dados!A1234,"#")))</f>
        <v>28443000</v>
      </c>
      <c r="D1319" t="str">
        <f>IF(dados!B1234=0,"",dados!B1234)</f>
        <v/>
      </c>
      <c r="E1319">
        <f>dados!C1234</f>
        <v>0</v>
      </c>
      <c r="F1319" t="str">
        <f>dados!D1234</f>
        <v>Uranio empobrecido em u235,torio,seus compostos,etc.</v>
      </c>
      <c r="G1319"/>
      <c r="H1319"/>
      <c r="I1319"/>
      <c r="J1319"/>
      <c r="K1319" s="13"/>
      <c r="L1319" s="13">
        <f>dados!I1234/100</f>
        <v>0.13449999999999998</v>
      </c>
      <c r="M1319" s="13">
        <f>dados!J1234/100</f>
        <v>0.1545</v>
      </c>
      <c r="N1319" s="13">
        <f>dados!K1234/100</f>
        <v>0.18</v>
      </c>
      <c r="O1319" s="13">
        <f>dados!L1234/100</f>
        <v>0</v>
      </c>
      <c r="P1319" s="12" t="str">
        <f>LEFT(Tabela2[[#This Row],[Código]],2)</f>
        <v>28</v>
      </c>
    </row>
    <row r="1320" spans="2:16" ht="15" customHeight="1" x14ac:dyDescent="0.25">
      <c r="B1320" s="31" t="str">
        <f>IF(Tabela2[[#This Row],[Tipo]] = 0,LOOKUP(Tabela2[[#This Row],[RESUMO]],Tabela3[Grupo],Tabela3[Meus produtos]),VLOOKUP(Tabela2[[#This Row],[Código]],Tabela4[[Código NBS/LC116]:[Meus serviços]],3,0))</f>
        <v>Não</v>
      </c>
      <c r="C1320" t="str">
        <f>IF(E1320=0,TEXT(dados!A1235,"00000000"),IF(E1320=2,TEXT(dados!A1235,"0000"),TEXT(dados!A1235,"#")))</f>
        <v>28444100</v>
      </c>
      <c r="D1320" t="str">
        <f>IF(dados!B1235=0,"",dados!B1235)</f>
        <v/>
      </c>
      <c r="E1320">
        <f>dados!C1235</f>
        <v>0</v>
      </c>
      <c r="F1320" t="str">
        <f>dados!D1235</f>
        <v>Produtos quimicos inorganicos compostos inorganicos ou organicos de metais preciosos de elementos radioativos de metais das terras raras ou de isotopos elementos quimicos radioativos e isotopos radioativos incluindo os elementos quimicos e isotopos fissei</v>
      </c>
      <c r="G1320"/>
      <c r="H1320"/>
      <c r="I1320"/>
      <c r="J1320"/>
      <c r="K1320" s="13"/>
      <c r="L1320" s="13">
        <f>dados!I1235/100</f>
        <v>0.13449999999999998</v>
      </c>
      <c r="M1320" s="13">
        <f>dados!J1235/100</f>
        <v>0.1545</v>
      </c>
      <c r="N1320" s="13">
        <f>dados!K1235/100</f>
        <v>0.18</v>
      </c>
      <c r="O1320" s="13">
        <f>dados!L1235/100</f>
        <v>0</v>
      </c>
      <c r="P1320" s="12" t="str">
        <f>LEFT(Tabela2[[#This Row],[Código]],2)</f>
        <v>28</v>
      </c>
    </row>
    <row r="1321" spans="2:16" ht="15" customHeight="1" x14ac:dyDescent="0.25">
      <c r="B1321" s="31" t="str">
        <f>IF(Tabela2[[#This Row],[Tipo]] = 0,LOOKUP(Tabela2[[#This Row],[RESUMO]],Tabela3[Grupo],Tabela3[Meus produtos]),VLOOKUP(Tabela2[[#This Row],[Código]],Tabela4[[Código NBS/LC116]:[Meus serviços]],3,0))</f>
        <v>Não</v>
      </c>
      <c r="C1321" t="str">
        <f>IF(E1321=0,TEXT(dados!A1236,"00000000"),IF(E1321=2,TEXT(dados!A1236,"0000"),TEXT(dados!A1236,"#")))</f>
        <v>28444200</v>
      </c>
      <c r="D1321" t="str">
        <f>IF(dados!B1236=0,"",dados!B1236)</f>
        <v/>
      </c>
      <c r="E1321">
        <f>dados!C1236</f>
        <v>0</v>
      </c>
      <c r="F1321" t="str">
        <f>dados!D1236</f>
        <v>Produtos quimicos inorganicos compostos inorganicos ou organicos de metais preciosos de elementos radioativos de metais das terras raras ou de isotopos elementos quimicos radioativos e isotopos radioativos incluindo os elementos quimicos e isotopos fissei</v>
      </c>
      <c r="G1321"/>
      <c r="H1321"/>
      <c r="I1321"/>
      <c r="J1321"/>
      <c r="K1321" s="13"/>
      <c r="L1321" s="13">
        <f>dados!I1236/100</f>
        <v>0.13449999999999998</v>
      </c>
      <c r="M1321" s="13">
        <f>dados!J1236/100</f>
        <v>0.1545</v>
      </c>
      <c r="N1321" s="13">
        <f>dados!K1236/100</f>
        <v>0.18</v>
      </c>
      <c r="O1321" s="13">
        <f>dados!L1236/100</f>
        <v>0</v>
      </c>
      <c r="P1321" s="12" t="str">
        <f>LEFT(Tabela2[[#This Row],[Código]],2)</f>
        <v>28</v>
      </c>
    </row>
    <row r="1322" spans="2:16" ht="15" customHeight="1" x14ac:dyDescent="0.25">
      <c r="B1322" s="31" t="str">
        <f>IF(Tabela2[[#This Row],[Tipo]] = 0,LOOKUP(Tabela2[[#This Row],[RESUMO]],Tabela3[Grupo],Tabela3[Meus produtos]),VLOOKUP(Tabela2[[#This Row],[Código]],Tabela4[[Código NBS/LC116]:[Meus serviços]],3,0))</f>
        <v>Não</v>
      </c>
      <c r="C1322" t="str">
        <f>IF(E1322=0,TEXT(dados!A1237,"00000000"),IF(E1322=2,TEXT(dados!A1237,"0000"),TEXT(dados!A1237,"#")))</f>
        <v>28444310</v>
      </c>
      <c r="D1322" t="str">
        <f>IF(dados!B1237=0,"",dados!B1237)</f>
        <v/>
      </c>
      <c r="E1322">
        <f>dados!C1237</f>
        <v>0</v>
      </c>
      <c r="F1322" t="str">
        <f>dados!D1237</f>
        <v>Produtos quimicos inorganicos compostos inorganicos ou organicos de metais preciosos de elementos radioativos de metais das terras raras ou de isotopos elementos quimicos radioativos e isotopos radioativos incluindo os elementos quimicos e isotopos fissei</v>
      </c>
      <c r="G1322"/>
      <c r="H1322"/>
      <c r="I1322"/>
      <c r="J1322"/>
      <c r="K1322" s="13"/>
      <c r="L1322" s="13">
        <f>dados!I1237/100</f>
        <v>0.13449999999999998</v>
      </c>
      <c r="M1322" s="13">
        <f>dados!J1237/100</f>
        <v>0.16589999999999999</v>
      </c>
      <c r="N1322" s="13">
        <f>dados!K1237/100</f>
        <v>0.18</v>
      </c>
      <c r="O1322" s="13">
        <f>dados!L1237/100</f>
        <v>0</v>
      </c>
      <c r="P1322" s="12" t="str">
        <f>LEFT(Tabela2[[#This Row],[Código]],2)</f>
        <v>28</v>
      </c>
    </row>
    <row r="1323" spans="2:16" ht="15" customHeight="1" x14ac:dyDescent="0.25">
      <c r="B1323" s="31" t="str">
        <f>IF(Tabela2[[#This Row],[Tipo]] = 0,LOOKUP(Tabela2[[#This Row],[RESUMO]],Tabela3[Grupo],Tabela3[Meus produtos]),VLOOKUP(Tabela2[[#This Row],[Código]],Tabela4[[Código NBS/LC116]:[Meus serviços]],3,0))</f>
        <v>Não</v>
      </c>
      <c r="C1323" t="str">
        <f>IF(E1323=0,TEXT(dados!A1238,"00000000"),IF(E1323=2,TEXT(dados!A1238,"0000"),TEXT(dados!A1238,"#")))</f>
        <v>28444320</v>
      </c>
      <c r="D1323" t="str">
        <f>IF(dados!B1238=0,"",dados!B1238)</f>
        <v/>
      </c>
      <c r="E1323">
        <f>dados!C1238</f>
        <v>0</v>
      </c>
      <c r="F1323" t="str">
        <f>dados!D1238</f>
        <v>Produtos quimicos inorganicos compostos inorganicos ou organicos de metais preciosos de elementos radioativos de metais das terras raras ou de isotopos elementos quimicos radioativos e isotopos radioativos incluindo os elementos quimicos e isotopos fissei</v>
      </c>
      <c r="G1323"/>
      <c r="H1323"/>
      <c r="I1323"/>
      <c r="J1323"/>
      <c r="K1323" s="13"/>
      <c r="L1323" s="13">
        <f>dados!I1238/100</f>
        <v>0.13449999999999998</v>
      </c>
      <c r="M1323" s="13">
        <f>dados!J1238/100</f>
        <v>0.1545</v>
      </c>
      <c r="N1323" s="13">
        <f>dados!K1238/100</f>
        <v>0.18</v>
      </c>
      <c r="O1323" s="13">
        <f>dados!L1238/100</f>
        <v>0</v>
      </c>
      <c r="P1323" s="12" t="str">
        <f>LEFT(Tabela2[[#This Row],[Código]],2)</f>
        <v>28</v>
      </c>
    </row>
    <row r="1324" spans="2:16" ht="15" customHeight="1" x14ac:dyDescent="0.25">
      <c r="B1324" s="31" t="str">
        <f>IF(Tabela2[[#This Row],[Tipo]] = 0,LOOKUP(Tabela2[[#This Row],[RESUMO]],Tabela3[Grupo],Tabela3[Meus produtos]),VLOOKUP(Tabela2[[#This Row],[Código]],Tabela4[[Código NBS/LC116]:[Meus serviços]],3,0))</f>
        <v>Não</v>
      </c>
      <c r="C1324" t="str">
        <f>IF(E1324=0,TEXT(dados!A1239,"00000000"),IF(E1324=2,TEXT(dados!A1239,"0000"),TEXT(dados!A1239,"#")))</f>
        <v>28444330</v>
      </c>
      <c r="D1324" t="str">
        <f>IF(dados!B1239=0,"",dados!B1239)</f>
        <v/>
      </c>
      <c r="E1324">
        <f>dados!C1239</f>
        <v>0</v>
      </c>
      <c r="F1324" t="str">
        <f>dados!D1239</f>
        <v>Produtos quimicos inorganicos compostos inorganicos ou organicos de metais preciosos de elementos radioativos de metais das terras raras ou de isotopos elementos quimicos radioativos e isotopos radioativos incluindo os elementos quimicos e isotopos fissei</v>
      </c>
      <c r="G1324"/>
      <c r="H1324"/>
      <c r="I1324"/>
      <c r="J1324"/>
      <c r="K1324" s="13"/>
      <c r="L1324" s="13">
        <f>dados!I1239/100</f>
        <v>0.13449999999999998</v>
      </c>
      <c r="M1324" s="13">
        <f>dados!J1239/100</f>
        <v>0.1545</v>
      </c>
      <c r="N1324" s="13">
        <f>dados!K1239/100</f>
        <v>0.18</v>
      </c>
      <c r="O1324" s="13">
        <f>dados!L1239/100</f>
        <v>0</v>
      </c>
      <c r="P1324" s="12" t="str">
        <f>LEFT(Tabela2[[#This Row],[Código]],2)</f>
        <v>28</v>
      </c>
    </row>
    <row r="1325" spans="2:16" ht="15" customHeight="1" x14ac:dyDescent="0.25">
      <c r="B1325" s="31" t="str">
        <f>IF(Tabela2[[#This Row],[Tipo]] = 0,LOOKUP(Tabela2[[#This Row],[RESUMO]],Tabela3[Grupo],Tabela3[Meus produtos]),VLOOKUP(Tabela2[[#This Row],[Código]],Tabela4[[Código NBS/LC116]:[Meus serviços]],3,0))</f>
        <v>Não</v>
      </c>
      <c r="C1325" t="str">
        <f>IF(E1325=0,TEXT(dados!A1240,"00000000"),IF(E1325=2,TEXT(dados!A1240,"0000"),TEXT(dados!A1240,"#")))</f>
        <v>28444390</v>
      </c>
      <c r="D1325" t="str">
        <f>IF(dados!B1240=0,"",dados!B1240)</f>
        <v/>
      </c>
      <c r="E1325">
        <f>dados!C1240</f>
        <v>0</v>
      </c>
      <c r="F1325" t="str">
        <f>dados!D1240</f>
        <v>Produtos quimicos inorganicos compostos inorganicos ou organicos de metais preciosos de elementos radioativos de metais das terras raras ou de isotopos elementos quimicos radioativos e isotopos radioativos incluindo os elementos quimicos e isotopos fissei</v>
      </c>
      <c r="G1325"/>
      <c r="H1325"/>
      <c r="I1325"/>
      <c r="J1325"/>
      <c r="K1325" s="13"/>
      <c r="L1325" s="13">
        <f>dados!I1240/100</f>
        <v>0.13449999999999998</v>
      </c>
      <c r="M1325" s="13">
        <f>dados!J1240/100</f>
        <v>0.1545</v>
      </c>
      <c r="N1325" s="13">
        <f>dados!K1240/100</f>
        <v>0.18</v>
      </c>
      <c r="O1325" s="13">
        <f>dados!L1240/100</f>
        <v>0</v>
      </c>
      <c r="P1325" s="12" t="str">
        <f>LEFT(Tabela2[[#This Row],[Código]],2)</f>
        <v>28</v>
      </c>
    </row>
    <row r="1326" spans="2:16" ht="15" customHeight="1" x14ac:dyDescent="0.25">
      <c r="B1326" s="31" t="str">
        <f>IF(Tabela2[[#This Row],[Tipo]] = 0,LOOKUP(Tabela2[[#This Row],[RESUMO]],Tabela3[Grupo],Tabela3[Meus produtos]),VLOOKUP(Tabela2[[#This Row],[Código]],Tabela4[[Código NBS/LC116]:[Meus serviços]],3,0))</f>
        <v>Não</v>
      </c>
      <c r="C1326" t="str">
        <f>IF(E1326=0,TEXT(dados!A1241,"00000000"),IF(E1326=2,TEXT(dados!A1241,"0000"),TEXT(dados!A1241,"#")))</f>
        <v>28444400</v>
      </c>
      <c r="D1326" t="str">
        <f>IF(dados!B1241=0,"",dados!B1241)</f>
        <v/>
      </c>
      <c r="E1326">
        <f>dados!C1241</f>
        <v>0</v>
      </c>
      <c r="F1326" t="str">
        <f>dados!D1241</f>
        <v>Produtos quimicos inorganicos compostos inorganicos ou organicos de metais preciosos de elementos radioativos de metais das terras raras ou de isotopos elementos quimicos radioativos e isotopos radioativos incluindo os elementos quimicos e isotopos fissei</v>
      </c>
      <c r="G1326"/>
      <c r="H1326"/>
      <c r="I1326"/>
      <c r="J1326"/>
      <c r="K1326" s="13"/>
      <c r="L1326" s="13">
        <f>dados!I1241/100</f>
        <v>0.13449999999999998</v>
      </c>
      <c r="M1326" s="13">
        <f>dados!J1241/100</f>
        <v>0.1545</v>
      </c>
      <c r="N1326" s="13">
        <f>dados!K1241/100</f>
        <v>0.18</v>
      </c>
      <c r="O1326" s="13">
        <f>dados!L1241/100</f>
        <v>0</v>
      </c>
      <c r="P1326" s="12" t="str">
        <f>LEFT(Tabela2[[#This Row],[Código]],2)</f>
        <v>28</v>
      </c>
    </row>
    <row r="1327" spans="2:16" ht="15" customHeight="1" x14ac:dyDescent="0.25">
      <c r="B1327" s="31" t="str">
        <f>IF(Tabela2[[#This Row],[Tipo]] = 0,LOOKUP(Tabela2[[#This Row],[RESUMO]],Tabela3[Grupo],Tabela3[Meus produtos]),VLOOKUP(Tabela2[[#This Row],[Código]],Tabela4[[Código NBS/LC116]:[Meus serviços]],3,0))</f>
        <v>Não</v>
      </c>
      <c r="C1327" t="str">
        <f>IF(E1327=0,TEXT(dados!A1242,"00000000"),IF(E1327=2,TEXT(dados!A1242,"0000"),TEXT(dados!A1242,"#")))</f>
        <v>28445000</v>
      </c>
      <c r="D1327" t="str">
        <f>IF(dados!B1242=0,"",dados!B1242)</f>
        <v/>
      </c>
      <c r="E1327">
        <f>dados!C1242</f>
        <v>0</v>
      </c>
      <c r="F1327" t="str">
        <f>dados!D1242</f>
        <v>Elementos combustiveis,usados,de reatores nucleares</v>
      </c>
      <c r="G1327"/>
      <c r="H1327"/>
      <c r="I1327"/>
      <c r="J1327"/>
      <c r="K1327" s="13"/>
      <c r="L1327" s="13">
        <f>dados!I1242/100</f>
        <v>0.13449999999999998</v>
      </c>
      <c r="M1327" s="13">
        <f>dados!J1242/100</f>
        <v>0.1545</v>
      </c>
      <c r="N1327" s="13">
        <f>dados!K1242/100</f>
        <v>0.18</v>
      </c>
      <c r="O1327" s="13">
        <f>dados!L1242/100</f>
        <v>0</v>
      </c>
      <c r="P1327" s="12" t="str">
        <f>LEFT(Tabela2[[#This Row],[Código]],2)</f>
        <v>28</v>
      </c>
    </row>
    <row r="1328" spans="2:16" ht="15" customHeight="1" x14ac:dyDescent="0.25">
      <c r="B1328" s="31" t="str">
        <f>IF(Tabela2[[#This Row],[Tipo]] = 0,LOOKUP(Tabela2[[#This Row],[RESUMO]],Tabela3[Grupo],Tabela3[Meus produtos]),VLOOKUP(Tabela2[[#This Row],[Código]],Tabela4[[Código NBS/LC116]:[Meus serviços]],3,0))</f>
        <v>Não</v>
      </c>
      <c r="C1328" t="str">
        <f>IF(E1328=0,TEXT(dados!A1243,"00000000"),IF(E1328=2,TEXT(dados!A1243,"0000"),TEXT(dados!A1243,"#")))</f>
        <v>28451000</v>
      </c>
      <c r="D1328" t="str">
        <f>IF(dados!B1243=0,"",dados!B1243)</f>
        <v/>
      </c>
      <c r="E1328">
        <f>dados!C1243</f>
        <v>0</v>
      </c>
      <c r="F1328" t="str">
        <f>dados!D1243</f>
        <v>Agua pesada (oxido de deuterio)</v>
      </c>
      <c r="G1328"/>
      <c r="H1328"/>
      <c r="I1328"/>
      <c r="J1328"/>
      <c r="K1328" s="13"/>
      <c r="L1328" s="13">
        <f>dados!I1243/100</f>
        <v>0.13449999999999998</v>
      </c>
      <c r="M1328" s="13">
        <f>dados!J1243/100</f>
        <v>0.1545</v>
      </c>
      <c r="N1328" s="13">
        <f>dados!K1243/100</f>
        <v>0.18</v>
      </c>
      <c r="O1328" s="13">
        <f>dados!L1243/100</f>
        <v>0</v>
      </c>
      <c r="P1328" s="12" t="str">
        <f>LEFT(Tabela2[[#This Row],[Código]],2)</f>
        <v>28</v>
      </c>
    </row>
    <row r="1329" spans="2:16" ht="15" customHeight="1" x14ac:dyDescent="0.25">
      <c r="B1329" s="31" t="str">
        <f>IF(Tabela2[[#This Row],[Tipo]] = 0,LOOKUP(Tabela2[[#This Row],[RESUMO]],Tabela3[Grupo],Tabela3[Meus produtos]),VLOOKUP(Tabela2[[#This Row],[Código]],Tabela4[[Código NBS/LC116]:[Meus serviços]],3,0))</f>
        <v>Não</v>
      </c>
      <c r="C1329" t="str">
        <f>IF(E1329=0,TEXT(dados!A1244,"00000000"),IF(E1329=2,TEXT(dados!A1244,"0000"),TEXT(dados!A1244,"#")))</f>
        <v>28452000</v>
      </c>
      <c r="D1329" t="str">
        <f>IF(dados!B1244=0,"",dados!B1244)</f>
        <v/>
      </c>
      <c r="E1329">
        <f>dados!C1244</f>
        <v>0</v>
      </c>
      <c r="F1329" t="str">
        <f>dados!D1244</f>
        <v>Produtos quimicos inorganicos compostos inorganicos ou organicos de metais preciosos de elementos radioativos de metais das terras raras ou de isotopos isotopos nao incluidos na posicao 28 44 seus compostos inorga nicos ou organicos de constituicao quimic</v>
      </c>
      <c r="G1329"/>
      <c r="H1329"/>
      <c r="I1329"/>
      <c r="J1329"/>
      <c r="K1329" s="13"/>
      <c r="L1329" s="13">
        <f>dados!I1244/100</f>
        <v>0.13449999999999998</v>
      </c>
      <c r="M1329" s="13">
        <f>dados!J1244/100</f>
        <v>0.1545</v>
      </c>
      <c r="N1329" s="13">
        <f>dados!K1244/100</f>
        <v>0.18</v>
      </c>
      <c r="O1329" s="13">
        <f>dados!L1244/100</f>
        <v>0</v>
      </c>
      <c r="P1329" s="12" t="str">
        <f>LEFT(Tabela2[[#This Row],[Código]],2)</f>
        <v>28</v>
      </c>
    </row>
    <row r="1330" spans="2:16" ht="15" customHeight="1" x14ac:dyDescent="0.25">
      <c r="B1330" s="31" t="str">
        <f>IF(Tabela2[[#This Row],[Tipo]] = 0,LOOKUP(Tabela2[[#This Row],[RESUMO]],Tabela3[Grupo],Tabela3[Meus produtos]),VLOOKUP(Tabela2[[#This Row],[Código]],Tabela4[[Código NBS/LC116]:[Meus serviços]],3,0))</f>
        <v>Não</v>
      </c>
      <c r="C1330" t="str">
        <f>IF(E1330=0,TEXT(dados!A1245,"00000000"),IF(E1330=2,TEXT(dados!A1245,"0000"),TEXT(dados!A1245,"#")))</f>
        <v>28453000</v>
      </c>
      <c r="D1330" t="str">
        <f>IF(dados!B1245=0,"",dados!B1245)</f>
        <v/>
      </c>
      <c r="E1330">
        <f>dados!C1245</f>
        <v>0</v>
      </c>
      <c r="F1330" t="str">
        <f>dados!D1245</f>
        <v>Produtos quimicos inorganicos compostos inorganicos ou organicos de metais preciosos de elementos radioativos de metais das terras raras ou de isotopos isotopos nao incluidos na posicao 28 44 seus compostos inorga nicos ou organicos de constituicao quimic</v>
      </c>
      <c r="G1330"/>
      <c r="H1330"/>
      <c r="I1330"/>
      <c r="J1330"/>
      <c r="K1330" s="13"/>
      <c r="L1330" s="13">
        <f>dados!I1245/100</f>
        <v>0.13449999999999998</v>
      </c>
      <c r="M1330" s="13">
        <f>dados!J1245/100</f>
        <v>0.1545</v>
      </c>
      <c r="N1330" s="13">
        <f>dados!K1245/100</f>
        <v>0.18</v>
      </c>
      <c r="O1330" s="13">
        <f>dados!L1245/100</f>
        <v>0</v>
      </c>
      <c r="P1330" s="12" t="str">
        <f>LEFT(Tabela2[[#This Row],[Código]],2)</f>
        <v>28</v>
      </c>
    </row>
    <row r="1331" spans="2:16" ht="15" customHeight="1" x14ac:dyDescent="0.25">
      <c r="B1331" s="31" t="str">
        <f>IF(Tabela2[[#This Row],[Tipo]] = 0,LOOKUP(Tabela2[[#This Row],[RESUMO]],Tabela3[Grupo],Tabela3[Meus produtos]),VLOOKUP(Tabela2[[#This Row],[Código]],Tabela4[[Código NBS/LC116]:[Meus serviços]],3,0))</f>
        <v>Não</v>
      </c>
      <c r="C1331" t="str">
        <f>IF(E1331=0,TEXT(dados!A1246,"00000000"),IF(E1331=2,TEXT(dados!A1246,"0000"),TEXT(dados!A1246,"#")))</f>
        <v>28454000</v>
      </c>
      <c r="D1331" t="str">
        <f>IF(dados!B1246=0,"",dados!B1246)</f>
        <v/>
      </c>
      <c r="E1331">
        <f>dados!C1246</f>
        <v>0</v>
      </c>
      <c r="F1331" t="str">
        <f>dados!D1246</f>
        <v>Produtos quimicos inorganicos compostos inorganicos ou organicos de metais preciosos de elementos radioativos de metais das terras raras ou de isotopos isotopos nao incluidos na posicao 28 44 seus compostos inorga nicos ou organicos de constituicao quimic</v>
      </c>
      <c r="G1331"/>
      <c r="H1331"/>
      <c r="I1331"/>
      <c r="J1331"/>
      <c r="K1331" s="13"/>
      <c r="L1331" s="13">
        <f>dados!I1246/100</f>
        <v>0.13449999999999998</v>
      </c>
      <c r="M1331" s="13">
        <f>dados!J1246/100</f>
        <v>0.1545</v>
      </c>
      <c r="N1331" s="13">
        <f>dados!K1246/100</f>
        <v>0.18</v>
      </c>
      <c r="O1331" s="13">
        <f>dados!L1246/100</f>
        <v>0</v>
      </c>
      <c r="P1331" s="12" t="str">
        <f>LEFT(Tabela2[[#This Row],[Código]],2)</f>
        <v>28</v>
      </c>
    </row>
    <row r="1332" spans="2:16" ht="15" customHeight="1" x14ac:dyDescent="0.25">
      <c r="B1332" s="31" t="str">
        <f>IF(Tabela2[[#This Row],[Tipo]] = 0,LOOKUP(Tabela2[[#This Row],[RESUMO]],Tabela3[Grupo],Tabela3[Meus produtos]),VLOOKUP(Tabela2[[#This Row],[Código]],Tabela4[[Código NBS/LC116]:[Meus serviços]],3,0))</f>
        <v>Não</v>
      </c>
      <c r="C1332" t="str">
        <f>IF(E1332=0,TEXT(dados!A1247,"00000000"),IF(E1332=2,TEXT(dados!A1247,"0000"),TEXT(dados!A1247,"#")))</f>
        <v>28459000</v>
      </c>
      <c r="D1332" t="str">
        <f>IF(dados!B1247=0,"",dados!B1247)</f>
        <v/>
      </c>
      <c r="E1332">
        <f>dados!C1247</f>
        <v>0</v>
      </c>
      <c r="F1332" t="str">
        <f>dados!D1247</f>
        <v>Outs.isotopos e seus compostos inorganicos ou organicos</v>
      </c>
      <c r="G1332"/>
      <c r="H1332"/>
      <c r="I1332"/>
      <c r="J1332"/>
      <c r="K1332" s="13"/>
      <c r="L1332" s="13">
        <f>dados!I1247/100</f>
        <v>0.13449999999999998</v>
      </c>
      <c r="M1332" s="13">
        <f>dados!J1247/100</f>
        <v>0.1545</v>
      </c>
      <c r="N1332" s="13">
        <f>dados!K1247/100</f>
        <v>0.18</v>
      </c>
      <c r="O1332" s="13">
        <f>dados!L1247/100</f>
        <v>0</v>
      </c>
      <c r="P1332" s="12" t="str">
        <f>LEFT(Tabela2[[#This Row],[Código]],2)</f>
        <v>28</v>
      </c>
    </row>
    <row r="1333" spans="2:16" ht="15" customHeight="1" x14ac:dyDescent="0.25">
      <c r="B1333" s="31" t="str">
        <f>IF(Tabela2[[#This Row],[Tipo]] = 0,LOOKUP(Tabela2[[#This Row],[RESUMO]],Tabela3[Grupo],Tabela3[Meus produtos]),VLOOKUP(Tabela2[[#This Row],[Código]],Tabela4[[Código NBS/LC116]:[Meus serviços]],3,0))</f>
        <v>Não</v>
      </c>
      <c r="C1333" t="str">
        <f>IF(E1333=0,TEXT(dados!A1248,"00000000"),IF(E1333=2,TEXT(dados!A1248,"0000"),TEXT(dados!A1248,"#")))</f>
        <v>28461010</v>
      </c>
      <c r="D1333" t="str">
        <f>IF(dados!B1248=0,"",dados!B1248)</f>
        <v/>
      </c>
      <c r="E1333">
        <f>dados!C1248</f>
        <v>0</v>
      </c>
      <c r="F1333" t="str">
        <f>dados!D1248</f>
        <v>Oxido cerico</v>
      </c>
      <c r="G1333"/>
      <c r="H1333"/>
      <c r="I1333"/>
      <c r="J1333"/>
      <c r="K1333" s="13"/>
      <c r="L1333" s="13">
        <f>dados!I1248/100</f>
        <v>0.13449999999999998</v>
      </c>
      <c r="M1333" s="13">
        <f>dados!J1248/100</f>
        <v>0.1545</v>
      </c>
      <c r="N1333" s="13">
        <f>dados!K1248/100</f>
        <v>0.18</v>
      </c>
      <c r="O1333" s="13">
        <f>dados!L1248/100</f>
        <v>0</v>
      </c>
      <c r="P1333" s="12" t="str">
        <f>LEFT(Tabela2[[#This Row],[Código]],2)</f>
        <v>28</v>
      </c>
    </row>
    <row r="1334" spans="2:16" ht="15" customHeight="1" x14ac:dyDescent="0.25">
      <c r="B1334" s="31" t="str">
        <f>IF(Tabela2[[#This Row],[Tipo]] = 0,LOOKUP(Tabela2[[#This Row],[RESUMO]],Tabela3[Grupo],Tabela3[Meus produtos]),VLOOKUP(Tabela2[[#This Row],[Código]],Tabela4[[Código NBS/LC116]:[Meus serviços]],3,0))</f>
        <v>Não</v>
      </c>
      <c r="C1334" t="str">
        <f>IF(E1334=0,TEXT(dados!A1249,"00000000"),IF(E1334=2,TEXT(dados!A1249,"0000"),TEXT(dados!A1249,"#")))</f>
        <v>28461090</v>
      </c>
      <c r="D1334" t="str">
        <f>IF(dados!B1249=0,"",dados!B1249)</f>
        <v/>
      </c>
      <c r="E1334">
        <f>dados!C1249</f>
        <v>0</v>
      </c>
      <c r="F1334" t="str">
        <f>dados!D1249</f>
        <v>Outros compostos de cerio</v>
      </c>
      <c r="G1334"/>
      <c r="H1334"/>
      <c r="I1334"/>
      <c r="J1334"/>
      <c r="K1334" s="13"/>
      <c r="L1334" s="13">
        <f>dados!I1249/100</f>
        <v>0.13449999999999998</v>
      </c>
      <c r="M1334" s="13">
        <f>dados!J1249/100</f>
        <v>0.1545</v>
      </c>
      <c r="N1334" s="13">
        <f>dados!K1249/100</f>
        <v>0.18</v>
      </c>
      <c r="O1334" s="13">
        <f>dados!L1249/100</f>
        <v>0</v>
      </c>
      <c r="P1334" s="12" t="str">
        <f>LEFT(Tabela2[[#This Row],[Código]],2)</f>
        <v>28</v>
      </c>
    </row>
    <row r="1335" spans="2:16" ht="15" customHeight="1" x14ac:dyDescent="0.25">
      <c r="B1335" s="31" t="str">
        <f>IF(Tabela2[[#This Row],[Tipo]] = 0,LOOKUP(Tabela2[[#This Row],[RESUMO]],Tabela3[Grupo],Tabela3[Meus produtos]),VLOOKUP(Tabela2[[#This Row],[Código]],Tabela4[[Código NBS/LC116]:[Meus serviços]],3,0))</f>
        <v>Não</v>
      </c>
      <c r="C1335" t="str">
        <f>IF(E1335=0,TEXT(dados!A1250,"00000000"),IF(E1335=2,TEXT(dados!A1250,"0000"),TEXT(dados!A1250,"#")))</f>
        <v>28469010</v>
      </c>
      <c r="D1335" t="str">
        <f>IF(dados!B1250=0,"",dados!B1250)</f>
        <v/>
      </c>
      <c r="E1335">
        <f>dados!C1250</f>
        <v>0</v>
      </c>
      <c r="F1335" t="str">
        <f>dados!D1250</f>
        <v>Oxido de praseodimio</v>
      </c>
      <c r="G1335"/>
      <c r="H1335"/>
      <c r="I1335"/>
      <c r="J1335"/>
      <c r="K1335" s="13"/>
      <c r="L1335" s="13">
        <f>dados!I1250/100</f>
        <v>0.13449999999999998</v>
      </c>
      <c r="M1335" s="13">
        <f>dados!J1250/100</f>
        <v>0.1545</v>
      </c>
      <c r="N1335" s="13">
        <f>dados!K1250/100</f>
        <v>0.18</v>
      </c>
      <c r="O1335" s="13">
        <f>dados!L1250/100</f>
        <v>0</v>
      </c>
      <c r="P1335" s="12" t="str">
        <f>LEFT(Tabela2[[#This Row],[Código]],2)</f>
        <v>28</v>
      </c>
    </row>
    <row r="1336" spans="2:16" ht="15" customHeight="1" x14ac:dyDescent="0.25">
      <c r="B1336" s="31" t="str">
        <f>IF(Tabela2[[#This Row],[Tipo]] = 0,LOOKUP(Tabela2[[#This Row],[RESUMO]],Tabela3[Grupo],Tabela3[Meus produtos]),VLOOKUP(Tabela2[[#This Row],[Código]],Tabela4[[Código NBS/LC116]:[Meus serviços]],3,0))</f>
        <v>Não</v>
      </c>
      <c r="C1336" t="str">
        <f>IF(E1336=0,TEXT(dados!A1251,"00000000"),IF(E1336=2,TEXT(dados!A1251,"0000"),TEXT(dados!A1251,"#")))</f>
        <v>28469020</v>
      </c>
      <c r="D1336" t="str">
        <f>IF(dados!B1251=0,"",dados!B1251)</f>
        <v/>
      </c>
      <c r="E1336">
        <f>dados!C1251</f>
        <v>0</v>
      </c>
      <c r="F1336" t="str">
        <f>dados!D1251</f>
        <v>Cloretos dos demais metais das terras raras</v>
      </c>
      <c r="G1336"/>
      <c r="H1336"/>
      <c r="I1336"/>
      <c r="J1336"/>
      <c r="K1336" s="13"/>
      <c r="L1336" s="13">
        <f>dados!I1251/100</f>
        <v>0.13449999999999998</v>
      </c>
      <c r="M1336" s="13">
        <f>dados!J1251/100</f>
        <v>0.1545</v>
      </c>
      <c r="N1336" s="13">
        <f>dados!K1251/100</f>
        <v>0.18</v>
      </c>
      <c r="O1336" s="13">
        <f>dados!L1251/100</f>
        <v>0</v>
      </c>
      <c r="P1336" s="12" t="str">
        <f>LEFT(Tabela2[[#This Row],[Código]],2)</f>
        <v>28</v>
      </c>
    </row>
    <row r="1337" spans="2:16" ht="15" customHeight="1" x14ac:dyDescent="0.25">
      <c r="B1337" s="31" t="str">
        <f>IF(Tabela2[[#This Row],[Tipo]] = 0,LOOKUP(Tabela2[[#This Row],[RESUMO]],Tabela3[Grupo],Tabela3[Meus produtos]),VLOOKUP(Tabela2[[#This Row],[Código]],Tabela4[[Código NBS/LC116]:[Meus serviços]],3,0))</f>
        <v>Não</v>
      </c>
      <c r="C1337" t="str">
        <f>IF(E1337=0,TEXT(dados!A1252,"00000000"),IF(E1337=2,TEXT(dados!A1252,"0000"),TEXT(dados!A1252,"#")))</f>
        <v>28469030</v>
      </c>
      <c r="D1337" t="str">
        <f>IF(dados!B1252=0,"",dados!B1252)</f>
        <v/>
      </c>
      <c r="E1337">
        <f>dados!C1252</f>
        <v>0</v>
      </c>
      <c r="F1337" t="str">
        <f>dados!D1252</f>
        <v>Gadopentetato de dimeglumina</v>
      </c>
      <c r="G1337"/>
      <c r="H1337"/>
      <c r="I1337"/>
      <c r="J1337"/>
      <c r="K1337" s="13"/>
      <c r="L1337" s="13">
        <f>dados!I1252/100</f>
        <v>0.13449999999999998</v>
      </c>
      <c r="M1337" s="13">
        <f>dados!J1252/100</f>
        <v>0.1545</v>
      </c>
      <c r="N1337" s="13">
        <f>dados!K1252/100</f>
        <v>0.18</v>
      </c>
      <c r="O1337" s="13">
        <f>dados!L1252/100</f>
        <v>0</v>
      </c>
      <c r="P1337" s="12" t="str">
        <f>LEFT(Tabela2[[#This Row],[Código]],2)</f>
        <v>28</v>
      </c>
    </row>
    <row r="1338" spans="2:16" ht="15" customHeight="1" x14ac:dyDescent="0.25">
      <c r="B1338" s="31" t="str">
        <f>IF(Tabela2[[#This Row],[Tipo]] = 0,LOOKUP(Tabela2[[#This Row],[RESUMO]],Tabela3[Grupo],Tabela3[Meus produtos]),VLOOKUP(Tabela2[[#This Row],[Código]],Tabela4[[Código NBS/LC116]:[Meus serviços]],3,0))</f>
        <v>Não</v>
      </c>
      <c r="C1338" t="str">
        <f>IF(E1338=0,TEXT(dados!A1253,"00000000"),IF(E1338=2,TEXT(dados!A1253,"0000"),TEXT(dados!A1253,"#")))</f>
        <v>28469090</v>
      </c>
      <c r="D1338" t="str">
        <f>IF(dados!B1253=0,"",dados!B1253)</f>
        <v/>
      </c>
      <c r="E1338">
        <f>dados!C1253</f>
        <v>0</v>
      </c>
      <c r="F1338" t="str">
        <f>dados!D1253</f>
        <v>Outs.compostos dos metais das terras raras,de itrio,etc</v>
      </c>
      <c r="G1338"/>
      <c r="H1338"/>
      <c r="I1338"/>
      <c r="J1338"/>
      <c r="K1338" s="13"/>
      <c r="L1338" s="13">
        <f>dados!I1253/100</f>
        <v>0.13449999999999998</v>
      </c>
      <c r="M1338" s="13">
        <f>dados!J1253/100</f>
        <v>0.1545</v>
      </c>
      <c r="N1338" s="13">
        <f>dados!K1253/100</f>
        <v>0.18</v>
      </c>
      <c r="O1338" s="13">
        <f>dados!L1253/100</f>
        <v>0</v>
      </c>
      <c r="P1338" s="12" t="str">
        <f>LEFT(Tabela2[[#This Row],[Código]],2)</f>
        <v>28</v>
      </c>
    </row>
    <row r="1339" spans="2:16" ht="15" customHeight="1" x14ac:dyDescent="0.25">
      <c r="B1339" s="31" t="str">
        <f>IF(Tabela2[[#This Row],[Tipo]] = 0,LOOKUP(Tabela2[[#This Row],[RESUMO]],Tabela3[Grupo],Tabela3[Meus produtos]),VLOOKUP(Tabela2[[#This Row],[Código]],Tabela4[[Código NBS/LC116]:[Meus serviços]],3,0))</f>
        <v>Não</v>
      </c>
      <c r="C1339" t="str">
        <f>IF(E1339=0,TEXT(dados!A1254,"00000000"),IF(E1339=2,TEXT(dados!A1254,"0000"),TEXT(dados!A1254,"#")))</f>
        <v>28470000</v>
      </c>
      <c r="D1339" t="str">
        <f>IF(dados!B1254=0,"",dados!B1254)</f>
        <v/>
      </c>
      <c r="E1339">
        <f>dados!C1254</f>
        <v>0</v>
      </c>
      <c r="F1339" t="str">
        <f>dados!D1254</f>
        <v>Peroxido de hidrogenio (agua oxigenada)</v>
      </c>
      <c r="G1339"/>
      <c r="H1339"/>
      <c r="I1339"/>
      <c r="J1339"/>
      <c r="K1339" s="13"/>
      <c r="L1339" s="13">
        <f>dados!I1254/100</f>
        <v>0.13449999999999998</v>
      </c>
      <c r="M1339" s="13">
        <f>dados!J1254/100</f>
        <v>0.23710000000000001</v>
      </c>
      <c r="N1339" s="13">
        <f>dados!K1254/100</f>
        <v>0.18</v>
      </c>
      <c r="O1339" s="13">
        <f>dados!L1254/100</f>
        <v>0</v>
      </c>
      <c r="P1339" s="12" t="str">
        <f>LEFT(Tabela2[[#This Row],[Código]],2)</f>
        <v>28</v>
      </c>
    </row>
    <row r="1340" spans="2:16" ht="15" customHeight="1" x14ac:dyDescent="0.25">
      <c r="B1340" s="31" t="str">
        <f>IF(Tabela2[[#This Row],[Tipo]] = 0,LOOKUP(Tabela2[[#This Row],[RESUMO]],Tabela3[Grupo],Tabela3[Meus produtos]),VLOOKUP(Tabela2[[#This Row],[Código]],Tabela4[[Código NBS/LC116]:[Meus serviços]],3,0))</f>
        <v>Não</v>
      </c>
      <c r="C1340" t="str">
        <f>IF(E1340=0,TEXT(dados!A1255,"00000000"),IF(E1340=2,TEXT(dados!A1255,"0000"),TEXT(dados!A1255,"#")))</f>
        <v>28491000</v>
      </c>
      <c r="D1340" t="str">
        <f>IF(dados!B1255=0,"",dados!B1255)</f>
        <v/>
      </c>
      <c r="E1340">
        <f>dados!C1255</f>
        <v>0</v>
      </c>
      <c r="F1340" t="str">
        <f>dados!D1255</f>
        <v>Carboneto de calcio</v>
      </c>
      <c r="G1340"/>
      <c r="H1340"/>
      <c r="I1340"/>
      <c r="J1340"/>
      <c r="K1340" s="13"/>
      <c r="L1340" s="13">
        <f>dados!I1255/100</f>
        <v>0.13449999999999998</v>
      </c>
      <c r="M1340" s="13">
        <f>dados!J1255/100</f>
        <v>0.16589999999999999</v>
      </c>
      <c r="N1340" s="13">
        <f>dados!K1255/100</f>
        <v>0.18</v>
      </c>
      <c r="O1340" s="13">
        <f>dados!L1255/100</f>
        <v>0</v>
      </c>
      <c r="P1340" s="12" t="str">
        <f>LEFT(Tabela2[[#This Row],[Código]],2)</f>
        <v>28</v>
      </c>
    </row>
    <row r="1341" spans="2:16" ht="15" customHeight="1" x14ac:dyDescent="0.25">
      <c r="B1341" s="31" t="str">
        <f>IF(Tabela2[[#This Row],[Tipo]] = 0,LOOKUP(Tabela2[[#This Row],[RESUMO]],Tabela3[Grupo],Tabela3[Meus produtos]),VLOOKUP(Tabela2[[#This Row],[Código]],Tabela4[[Código NBS/LC116]:[Meus serviços]],3,0))</f>
        <v>Não</v>
      </c>
      <c r="C1341" t="str">
        <f>IF(E1341=0,TEXT(dados!A1256,"00000000"),IF(E1341=2,TEXT(dados!A1256,"0000"),TEXT(dados!A1256,"#")))</f>
        <v>28492000</v>
      </c>
      <c r="D1341" t="str">
        <f>IF(dados!B1256=0,"",dados!B1256)</f>
        <v/>
      </c>
      <c r="E1341">
        <f>dados!C1256</f>
        <v>0</v>
      </c>
      <c r="F1341" t="str">
        <f>dados!D1256</f>
        <v>Carboneto de silicio</v>
      </c>
      <c r="G1341"/>
      <c r="H1341"/>
      <c r="I1341"/>
      <c r="J1341"/>
      <c r="K1341" s="13"/>
      <c r="L1341" s="13">
        <f>dados!I1256/100</f>
        <v>0.13449999999999998</v>
      </c>
      <c r="M1341" s="13">
        <f>dados!J1256/100</f>
        <v>0.16589999999999999</v>
      </c>
      <c r="N1341" s="13">
        <f>dados!K1256/100</f>
        <v>0.18</v>
      </c>
      <c r="O1341" s="13">
        <f>dados!L1256/100</f>
        <v>0</v>
      </c>
      <c r="P1341" s="12" t="str">
        <f>LEFT(Tabela2[[#This Row],[Código]],2)</f>
        <v>28</v>
      </c>
    </row>
    <row r="1342" spans="2:16" ht="15" customHeight="1" x14ac:dyDescent="0.25">
      <c r="B1342" s="31" t="str">
        <f>IF(Tabela2[[#This Row],[Tipo]] = 0,LOOKUP(Tabela2[[#This Row],[RESUMO]],Tabela3[Grupo],Tabela3[Meus produtos]),VLOOKUP(Tabela2[[#This Row],[Código]],Tabela4[[Código NBS/LC116]:[Meus serviços]],3,0))</f>
        <v>Não</v>
      </c>
      <c r="C1342" t="str">
        <f>IF(E1342=0,TEXT(dados!A1257,"00000000"),IF(E1342=2,TEXT(dados!A1257,"0000"),TEXT(dados!A1257,"#")))</f>
        <v>28499010</v>
      </c>
      <c r="D1342" t="str">
        <f>IF(dados!B1257=0,"",dados!B1257)</f>
        <v/>
      </c>
      <c r="E1342">
        <f>dados!C1257</f>
        <v>0</v>
      </c>
      <c r="F1342" t="str">
        <f>dados!D1257</f>
        <v>Carboneto de boro</v>
      </c>
      <c r="G1342"/>
      <c r="H1342"/>
      <c r="I1342"/>
      <c r="J1342"/>
      <c r="K1342" s="13"/>
      <c r="L1342" s="13">
        <f>dados!I1257/100</f>
        <v>0.13449999999999998</v>
      </c>
      <c r="M1342" s="13">
        <f>dados!J1257/100</f>
        <v>0.1545</v>
      </c>
      <c r="N1342" s="13">
        <f>dados!K1257/100</f>
        <v>0.18</v>
      </c>
      <c r="O1342" s="13">
        <f>dados!L1257/100</f>
        <v>0</v>
      </c>
      <c r="P1342" s="12" t="str">
        <f>LEFT(Tabela2[[#This Row],[Código]],2)</f>
        <v>28</v>
      </c>
    </row>
    <row r="1343" spans="2:16" ht="15" customHeight="1" x14ac:dyDescent="0.25">
      <c r="B1343" s="31" t="str">
        <f>IF(Tabela2[[#This Row],[Tipo]] = 0,LOOKUP(Tabela2[[#This Row],[RESUMO]],Tabela3[Grupo],Tabela3[Meus produtos]),VLOOKUP(Tabela2[[#This Row],[Código]],Tabela4[[Código NBS/LC116]:[Meus serviços]],3,0))</f>
        <v>Não</v>
      </c>
      <c r="C1343" t="str">
        <f>IF(E1343=0,TEXT(dados!A1258,"00000000"),IF(E1343=2,TEXT(dados!A1258,"0000"),TEXT(dados!A1258,"#")))</f>
        <v>28499020</v>
      </c>
      <c r="D1343" t="str">
        <f>IF(dados!B1258=0,"",dados!B1258)</f>
        <v/>
      </c>
      <c r="E1343">
        <f>dados!C1258</f>
        <v>0</v>
      </c>
      <c r="F1343" t="str">
        <f>dados!D1258</f>
        <v>Carboneto de tantalo</v>
      </c>
      <c r="G1343"/>
      <c r="H1343"/>
      <c r="I1343"/>
      <c r="J1343"/>
      <c r="K1343" s="13"/>
      <c r="L1343" s="13">
        <f>dados!I1258/100</f>
        <v>0.13449999999999998</v>
      </c>
      <c r="M1343" s="13">
        <f>dados!J1258/100</f>
        <v>0.1545</v>
      </c>
      <c r="N1343" s="13">
        <f>dados!K1258/100</f>
        <v>0.18</v>
      </c>
      <c r="O1343" s="13">
        <f>dados!L1258/100</f>
        <v>0</v>
      </c>
      <c r="P1343" s="12" t="str">
        <f>LEFT(Tabela2[[#This Row],[Código]],2)</f>
        <v>28</v>
      </c>
    </row>
    <row r="1344" spans="2:16" ht="15" customHeight="1" x14ac:dyDescent="0.25">
      <c r="B1344" s="31" t="str">
        <f>IF(Tabela2[[#This Row],[Tipo]] = 0,LOOKUP(Tabela2[[#This Row],[RESUMO]],Tabela3[Grupo],Tabela3[Meus produtos]),VLOOKUP(Tabela2[[#This Row],[Código]],Tabela4[[Código NBS/LC116]:[Meus serviços]],3,0))</f>
        <v>Não</v>
      </c>
      <c r="C1344" t="str">
        <f>IF(E1344=0,TEXT(dados!A1259,"00000000"),IF(E1344=2,TEXT(dados!A1259,"0000"),TEXT(dados!A1259,"#")))</f>
        <v>28499030</v>
      </c>
      <c r="D1344" t="str">
        <f>IF(dados!B1259=0,"",dados!B1259)</f>
        <v/>
      </c>
      <c r="E1344">
        <f>dados!C1259</f>
        <v>0</v>
      </c>
      <c r="F1344" t="str">
        <f>dados!D1259</f>
        <v>Carboneto de tungstenio (volframio)</v>
      </c>
      <c r="G1344"/>
      <c r="H1344"/>
      <c r="I1344"/>
      <c r="J1344"/>
      <c r="K1344" s="13"/>
      <c r="L1344" s="13">
        <f>dados!I1259/100</f>
        <v>0.13449999999999998</v>
      </c>
      <c r="M1344" s="13">
        <f>dados!J1259/100</f>
        <v>0.1545</v>
      </c>
      <c r="N1344" s="13">
        <f>dados!K1259/100</f>
        <v>0.18</v>
      </c>
      <c r="O1344" s="13">
        <f>dados!L1259/100</f>
        <v>0</v>
      </c>
      <c r="P1344" s="12" t="str">
        <f>LEFT(Tabela2[[#This Row],[Código]],2)</f>
        <v>28</v>
      </c>
    </row>
    <row r="1345" spans="2:16" ht="15" customHeight="1" x14ac:dyDescent="0.25">
      <c r="B1345" s="31" t="str">
        <f>IF(Tabela2[[#This Row],[Tipo]] = 0,LOOKUP(Tabela2[[#This Row],[RESUMO]],Tabela3[Grupo],Tabela3[Meus produtos]),VLOOKUP(Tabela2[[#This Row],[Código]],Tabela4[[Código NBS/LC116]:[Meus serviços]],3,0))</f>
        <v>Não</v>
      </c>
      <c r="C1345" t="str">
        <f>IF(E1345=0,TEXT(dados!A1260,"00000000"),IF(E1345=2,TEXT(dados!A1260,"0000"),TEXT(dados!A1260,"#")))</f>
        <v>28499090</v>
      </c>
      <c r="D1345" t="str">
        <f>IF(dados!B1260=0,"",dados!B1260)</f>
        <v/>
      </c>
      <c r="E1345">
        <f>dados!C1260</f>
        <v>0</v>
      </c>
      <c r="F1345" t="str">
        <f>dados!D1260</f>
        <v>Outros carbonetos de constituicao quimica definida ou n</v>
      </c>
      <c r="G1345"/>
      <c r="H1345"/>
      <c r="I1345"/>
      <c r="J1345"/>
      <c r="K1345" s="13"/>
      <c r="L1345" s="13">
        <f>dados!I1260/100</f>
        <v>0.13449999999999998</v>
      </c>
      <c r="M1345" s="13">
        <f>dados!J1260/100</f>
        <v>0.1545</v>
      </c>
      <c r="N1345" s="13">
        <f>dados!K1260/100</f>
        <v>0.18</v>
      </c>
      <c r="O1345" s="13">
        <f>dados!L1260/100</f>
        <v>0</v>
      </c>
      <c r="P1345" s="12" t="str">
        <f>LEFT(Tabela2[[#This Row],[Código]],2)</f>
        <v>28</v>
      </c>
    </row>
    <row r="1346" spans="2:16" ht="15" customHeight="1" x14ac:dyDescent="0.25">
      <c r="B1346" s="31" t="str">
        <f>IF(Tabela2[[#This Row],[Tipo]] = 0,LOOKUP(Tabela2[[#This Row],[RESUMO]],Tabela3[Grupo],Tabela3[Meus produtos]),VLOOKUP(Tabela2[[#This Row],[Código]],Tabela4[[Código NBS/LC116]:[Meus serviços]],3,0))</f>
        <v>Não</v>
      </c>
      <c r="C1346" t="str">
        <f>IF(E1346=0,TEXT(dados!A1261,"00000000"),IF(E1346=2,TEXT(dados!A1261,"0000"),TEXT(dados!A1261,"#")))</f>
        <v>28500010</v>
      </c>
      <c r="D1346" t="str">
        <f>IF(dados!B1261=0,"",dados!B1261)</f>
        <v/>
      </c>
      <c r="E1346">
        <f>dados!C1261</f>
        <v>0</v>
      </c>
      <c r="F1346" t="str">
        <f>dados!D1261</f>
        <v>Nitreto de boro</v>
      </c>
      <c r="G1346"/>
      <c r="H1346"/>
      <c r="I1346"/>
      <c r="J1346"/>
      <c r="K1346" s="13"/>
      <c r="L1346" s="13">
        <f>dados!I1261/100</f>
        <v>0.13449999999999998</v>
      </c>
      <c r="M1346" s="13">
        <f>dados!J1261/100</f>
        <v>0.1545</v>
      </c>
      <c r="N1346" s="13">
        <f>dados!K1261/100</f>
        <v>0.18</v>
      </c>
      <c r="O1346" s="13">
        <f>dados!L1261/100</f>
        <v>0</v>
      </c>
      <c r="P1346" s="12" t="str">
        <f>LEFT(Tabela2[[#This Row],[Código]],2)</f>
        <v>28</v>
      </c>
    </row>
    <row r="1347" spans="2:16" ht="15" customHeight="1" x14ac:dyDescent="0.25">
      <c r="B1347" s="31" t="str">
        <f>IF(Tabela2[[#This Row],[Tipo]] = 0,LOOKUP(Tabela2[[#This Row],[RESUMO]],Tabela3[Grupo],Tabela3[Meus produtos]),VLOOKUP(Tabela2[[#This Row],[Código]],Tabela4[[Código NBS/LC116]:[Meus serviços]],3,0))</f>
        <v>Não</v>
      </c>
      <c r="C1347" t="str">
        <f>IF(E1347=0,TEXT(dados!A1262,"00000000"),IF(E1347=2,TEXT(dados!A1262,"0000"),TEXT(dados!A1262,"#")))</f>
        <v>28500020</v>
      </c>
      <c r="D1347" t="str">
        <f>IF(dados!B1262=0,"",dados!B1262)</f>
        <v/>
      </c>
      <c r="E1347">
        <f>dados!C1262</f>
        <v>0</v>
      </c>
      <c r="F1347" t="str">
        <f>dados!D1262</f>
        <v>Silicieto de calcio</v>
      </c>
      <c r="G1347"/>
      <c r="H1347"/>
      <c r="I1347"/>
      <c r="J1347"/>
      <c r="K1347" s="13"/>
      <c r="L1347" s="13">
        <f>dados!I1262/100</f>
        <v>0.13449999999999998</v>
      </c>
      <c r="M1347" s="13">
        <f>dados!J1262/100</f>
        <v>0.16589999999999999</v>
      </c>
      <c r="N1347" s="13">
        <f>dados!K1262/100</f>
        <v>0.18</v>
      </c>
      <c r="O1347" s="13">
        <f>dados!L1262/100</f>
        <v>0</v>
      </c>
      <c r="P1347" s="12" t="str">
        <f>LEFT(Tabela2[[#This Row],[Código]],2)</f>
        <v>28</v>
      </c>
    </row>
    <row r="1348" spans="2:16" ht="15" customHeight="1" x14ac:dyDescent="0.25">
      <c r="B1348" s="31" t="str">
        <f>IF(Tabela2[[#This Row],[Tipo]] = 0,LOOKUP(Tabela2[[#This Row],[RESUMO]],Tabela3[Grupo],Tabela3[Meus produtos]),VLOOKUP(Tabela2[[#This Row],[Código]],Tabela4[[Código NBS/LC116]:[Meus serviços]],3,0))</f>
        <v>Não</v>
      </c>
      <c r="C1348" t="str">
        <f>IF(E1348=0,TEXT(dados!A1263,"00000000"),IF(E1348=2,TEXT(dados!A1263,"0000"),TEXT(dados!A1263,"#")))</f>
        <v>28500090</v>
      </c>
      <c r="D1348" t="str">
        <f>IF(dados!B1263=0,"",dados!B1263)</f>
        <v/>
      </c>
      <c r="E1348">
        <f>dados!C1263</f>
        <v>0</v>
      </c>
      <c r="F1348" t="str">
        <f>dados!D1263</f>
        <v>Hidretos,azidas,boretos e outs.nitretos e silicietos</v>
      </c>
      <c r="G1348"/>
      <c r="H1348"/>
      <c r="I1348"/>
      <c r="J1348"/>
      <c r="K1348" s="13"/>
      <c r="L1348" s="13">
        <f>dados!I1263/100</f>
        <v>0.13449999999999998</v>
      </c>
      <c r="M1348" s="13">
        <f>dados!J1263/100</f>
        <v>0.1545</v>
      </c>
      <c r="N1348" s="13">
        <f>dados!K1263/100</f>
        <v>0.18</v>
      </c>
      <c r="O1348" s="13">
        <f>dados!L1263/100</f>
        <v>0</v>
      </c>
      <c r="P1348" s="12" t="str">
        <f>LEFT(Tabela2[[#This Row],[Código]],2)</f>
        <v>28</v>
      </c>
    </row>
    <row r="1349" spans="2:16" ht="15" customHeight="1" x14ac:dyDescent="0.25">
      <c r="B1349" s="31" t="str">
        <f>IF(Tabela2[[#This Row],[Tipo]] = 0,LOOKUP(Tabela2[[#This Row],[RESUMO]],Tabela3[Grupo],Tabela3[Meus produtos]),VLOOKUP(Tabela2[[#This Row],[Código]],Tabela4[[Código NBS/LC116]:[Meus serviços]],3,0))</f>
        <v>Não</v>
      </c>
      <c r="C1349" t="str">
        <f>IF(E1349=0,TEXT(dados!A1264,"00000000"),IF(E1349=2,TEXT(dados!A1264,"0000"),TEXT(dados!A1264,"#")))</f>
        <v>28521011</v>
      </c>
      <c r="D1349" t="str">
        <f>IF(dados!B1264=0,"",dados!B1264)</f>
        <v/>
      </c>
      <c r="E1349">
        <f>dados!C1264</f>
        <v>0</v>
      </c>
      <c r="F1349" t="str">
        <f>dados!D1264</f>
        <v>Oxidos de mercurio, inorganicos</v>
      </c>
      <c r="G1349"/>
      <c r="H1349"/>
      <c r="I1349"/>
      <c r="J1349"/>
      <c r="K1349" s="13"/>
      <c r="L1349" s="13">
        <f>dados!I1264/100</f>
        <v>0.13449999999999998</v>
      </c>
      <c r="M1349" s="13">
        <f>dados!J1264/100</f>
        <v>0.1545</v>
      </c>
      <c r="N1349" s="13">
        <f>dados!K1264/100</f>
        <v>0.18</v>
      </c>
      <c r="O1349" s="13">
        <f>dados!L1264/100</f>
        <v>0</v>
      </c>
      <c r="P1349" s="12" t="str">
        <f>LEFT(Tabela2[[#This Row],[Código]],2)</f>
        <v>28</v>
      </c>
    </row>
    <row r="1350" spans="2:16" ht="15" customHeight="1" x14ac:dyDescent="0.25">
      <c r="B1350" s="31" t="str">
        <f>IF(Tabela2[[#This Row],[Tipo]] = 0,LOOKUP(Tabela2[[#This Row],[RESUMO]],Tabela3[Grupo],Tabela3[Meus produtos]),VLOOKUP(Tabela2[[#This Row],[Código]],Tabela4[[Código NBS/LC116]:[Meus serviços]],3,0))</f>
        <v>Não</v>
      </c>
      <c r="C1350" t="str">
        <f>IF(E1350=0,TEXT(dados!A1265,"00000000"),IF(E1350=2,TEXT(dados!A1265,"0000"),TEXT(dados!A1265,"#")))</f>
        <v>28521012</v>
      </c>
      <c r="D1350" t="str">
        <f>IF(dados!B1265=0,"",dados!B1265)</f>
        <v/>
      </c>
      <c r="E1350">
        <f>dados!C1265</f>
        <v>0</v>
      </c>
      <c r="F1350" t="str">
        <f>dados!D1265</f>
        <v>Cloreto de mercurio i (cloreto mercuroso)</v>
      </c>
      <c r="G1350"/>
      <c r="H1350"/>
      <c r="I1350"/>
      <c r="J1350"/>
      <c r="K1350" s="13"/>
      <c r="L1350" s="13">
        <f>dados!I1265/100</f>
        <v>0.13449999999999998</v>
      </c>
      <c r="M1350" s="13">
        <f>dados!J1265/100</f>
        <v>0.1545</v>
      </c>
      <c r="N1350" s="13">
        <f>dados!K1265/100</f>
        <v>0.18</v>
      </c>
      <c r="O1350" s="13">
        <f>dados!L1265/100</f>
        <v>0</v>
      </c>
      <c r="P1350" s="12" t="str">
        <f>LEFT(Tabela2[[#This Row],[Código]],2)</f>
        <v>28</v>
      </c>
    </row>
    <row r="1351" spans="2:16" ht="15" customHeight="1" x14ac:dyDescent="0.25">
      <c r="B1351" s="31" t="str">
        <f>IF(Tabela2[[#This Row],[Tipo]] = 0,LOOKUP(Tabela2[[#This Row],[RESUMO]],Tabela3[Grupo],Tabela3[Meus produtos]),VLOOKUP(Tabela2[[#This Row],[Código]],Tabela4[[Código NBS/LC116]:[Meus serviços]],3,0))</f>
        <v>Não</v>
      </c>
      <c r="C1351" t="str">
        <f>IF(E1351=0,TEXT(dados!A1266,"00000000"),IF(E1351=2,TEXT(dados!A1266,"0000"),TEXT(dados!A1266,"#")))</f>
        <v>28521013</v>
      </c>
      <c r="D1351" t="str">
        <f>IF(dados!B1266=0,"",dados!B1266)</f>
        <v/>
      </c>
      <c r="E1351">
        <f>dados!C1266</f>
        <v>0</v>
      </c>
      <c r="F1351" t="str">
        <f>dados!D1266</f>
        <v>Outs.preparacoes quimicas p/usos fotograficos, etc.</v>
      </c>
      <c r="G1351"/>
      <c r="H1351"/>
      <c r="I1351"/>
      <c r="J1351"/>
      <c r="K1351" s="13"/>
      <c r="L1351" s="13">
        <f>dados!I1266/100</f>
        <v>0.13449999999999998</v>
      </c>
      <c r="M1351" s="13">
        <f>dados!J1266/100</f>
        <v>0.1545</v>
      </c>
      <c r="N1351" s="13">
        <f>dados!K1266/100</f>
        <v>0.18</v>
      </c>
      <c r="O1351" s="13">
        <f>dados!L1266/100</f>
        <v>0</v>
      </c>
      <c r="P1351" s="12" t="str">
        <f>LEFT(Tabela2[[#This Row],[Código]],2)</f>
        <v>28</v>
      </c>
    </row>
    <row r="1352" spans="2:16" ht="15" customHeight="1" x14ac:dyDescent="0.25">
      <c r="B1352" s="31" t="str">
        <f>IF(Tabela2[[#This Row],[Tipo]] = 0,LOOKUP(Tabela2[[#This Row],[RESUMO]],Tabela3[Grupo],Tabela3[Meus produtos]),VLOOKUP(Tabela2[[#This Row],[Código]],Tabela4[[Código NBS/LC116]:[Meus serviços]],3,0))</f>
        <v>Não</v>
      </c>
      <c r="C1352" t="str">
        <f>IF(E1352=0,TEXT(dados!A1267,"00000000"),IF(E1352=2,TEXT(dados!A1267,"0000"),TEXT(dados!A1267,"#")))</f>
        <v>28521014</v>
      </c>
      <c r="D1352" t="str">
        <f>IF(dados!B1267=0,"",dados!B1267)</f>
        <v/>
      </c>
      <c r="E1352">
        <f>dados!C1267</f>
        <v>0</v>
      </c>
      <c r="F1352" t="str">
        <f>dados!D1267</f>
        <v>Cloreto de mercurio ii (cloreto mercurico), apresentado de outro modo</v>
      </c>
      <c r="G1352"/>
      <c r="H1352"/>
      <c r="I1352"/>
      <c r="J1352"/>
      <c r="K1352" s="13"/>
      <c r="L1352" s="13">
        <f>dados!I1267/100</f>
        <v>0.13449999999999998</v>
      </c>
      <c r="M1352" s="13">
        <f>dados!J1267/100</f>
        <v>0.1545</v>
      </c>
      <c r="N1352" s="13">
        <f>dados!K1267/100</f>
        <v>0.18</v>
      </c>
      <c r="O1352" s="13">
        <f>dados!L1267/100</f>
        <v>0</v>
      </c>
      <c r="P1352" s="12" t="str">
        <f>LEFT(Tabela2[[#This Row],[Código]],2)</f>
        <v>28</v>
      </c>
    </row>
    <row r="1353" spans="2:16" ht="15" customHeight="1" x14ac:dyDescent="0.25">
      <c r="B1353" s="31" t="str">
        <f>IF(Tabela2[[#This Row],[Tipo]] = 0,LOOKUP(Tabela2[[#This Row],[RESUMO]],Tabela3[Grupo],Tabela3[Meus produtos]),VLOOKUP(Tabela2[[#This Row],[Código]],Tabela4[[Código NBS/LC116]:[Meus serviços]],3,0))</f>
        <v>Não</v>
      </c>
      <c r="C1353" t="str">
        <f>IF(E1353=0,TEXT(dados!A1268,"00000000"),IF(E1353=2,TEXT(dados!A1268,"0000"),TEXT(dados!A1268,"#")))</f>
        <v>28521019</v>
      </c>
      <c r="D1353" t="str">
        <f>IF(dados!B1268=0,"",dados!B1268)</f>
        <v/>
      </c>
      <c r="E1353">
        <f>dados!C1268</f>
        <v>0</v>
      </c>
      <c r="F1353" t="str">
        <f>dados!D1268</f>
        <v>Outros compostos inorganicos do mercurio</v>
      </c>
      <c r="G1353"/>
      <c r="H1353"/>
      <c r="I1353"/>
      <c r="J1353"/>
      <c r="K1353" s="13"/>
      <c r="L1353" s="13">
        <f>dados!I1268/100</f>
        <v>0.13449999999999998</v>
      </c>
      <c r="M1353" s="13">
        <f>dados!J1268/100</f>
        <v>0.1545</v>
      </c>
      <c r="N1353" s="13">
        <f>dados!K1268/100</f>
        <v>0.18</v>
      </c>
      <c r="O1353" s="13">
        <f>dados!L1268/100</f>
        <v>0</v>
      </c>
      <c r="P1353" s="12" t="str">
        <f>LEFT(Tabela2[[#This Row],[Código]],2)</f>
        <v>28</v>
      </c>
    </row>
    <row r="1354" spans="2:16" ht="15" customHeight="1" x14ac:dyDescent="0.25">
      <c r="B1354" s="31" t="str">
        <f>IF(Tabela2[[#This Row],[Tipo]] = 0,LOOKUP(Tabela2[[#This Row],[RESUMO]],Tabela3[Grupo],Tabela3[Meus produtos]),VLOOKUP(Tabela2[[#This Row],[Código]],Tabela4[[Código NBS/LC116]:[Meus serviços]],3,0))</f>
        <v>Não</v>
      </c>
      <c r="C1354" t="str">
        <f>IF(E1354=0,TEXT(dados!A1269,"00000000"),IF(E1354=2,TEXT(dados!A1269,"0000"),TEXT(dados!A1269,"#")))</f>
        <v>28521021</v>
      </c>
      <c r="D1354" t="str">
        <f>IF(dados!B1269=0,"",dados!B1269)</f>
        <v/>
      </c>
      <c r="E1354">
        <f>dados!C1269</f>
        <v>0</v>
      </c>
      <c r="F1354" t="str">
        <f>dados!D1269</f>
        <v>Acetato de mercurio</v>
      </c>
      <c r="G1354"/>
      <c r="H1354"/>
      <c r="I1354"/>
      <c r="J1354"/>
      <c r="K1354" s="13"/>
      <c r="L1354" s="13">
        <f>dados!I1269/100</f>
        <v>0.13449999999999998</v>
      </c>
      <c r="M1354" s="13">
        <f>dados!J1269/100</f>
        <v>0.1545</v>
      </c>
      <c r="N1354" s="13">
        <f>dados!K1269/100</f>
        <v>0.18</v>
      </c>
      <c r="O1354" s="13">
        <f>dados!L1269/100</f>
        <v>0</v>
      </c>
      <c r="P1354" s="12" t="str">
        <f>LEFT(Tabela2[[#This Row],[Código]],2)</f>
        <v>28</v>
      </c>
    </row>
    <row r="1355" spans="2:16" ht="15" customHeight="1" x14ac:dyDescent="0.25">
      <c r="B1355" s="31" t="str">
        <f>IF(Tabela2[[#This Row],[Tipo]] = 0,LOOKUP(Tabela2[[#This Row],[RESUMO]],Tabela3[Grupo],Tabela3[Meus produtos]),VLOOKUP(Tabela2[[#This Row],[Código]],Tabela4[[Código NBS/LC116]:[Meus serviços]],3,0))</f>
        <v>Não</v>
      </c>
      <c r="C1355" t="str">
        <f>IF(E1355=0,TEXT(dados!A1270,"00000000"),IF(E1355=2,TEXT(dados!A1270,"0000"),TEXT(dados!A1270,"#")))</f>
        <v>28521022</v>
      </c>
      <c r="D1355" t="str">
        <f>IF(dados!B1270=0,"",dados!B1270)</f>
        <v/>
      </c>
      <c r="E1355">
        <f>dados!C1270</f>
        <v>0</v>
      </c>
      <c r="F1355" t="str">
        <f>dados!D1270</f>
        <v>Timerosal</v>
      </c>
      <c r="G1355"/>
      <c r="H1355"/>
      <c r="I1355"/>
      <c r="J1355"/>
      <c r="K1355" s="13"/>
      <c r="L1355" s="13">
        <f>dados!I1270/100</f>
        <v>0.13449999999999998</v>
      </c>
      <c r="M1355" s="13">
        <f>dados!J1270/100</f>
        <v>0.16789999999999999</v>
      </c>
      <c r="N1355" s="13">
        <f>dados!K1270/100</f>
        <v>0.18</v>
      </c>
      <c r="O1355" s="13">
        <f>dados!L1270/100</f>
        <v>0</v>
      </c>
      <c r="P1355" s="12" t="str">
        <f>LEFT(Tabela2[[#This Row],[Código]],2)</f>
        <v>28</v>
      </c>
    </row>
    <row r="1356" spans="2:16" ht="15" customHeight="1" x14ac:dyDescent="0.25">
      <c r="B1356" s="31" t="str">
        <f>IF(Tabela2[[#This Row],[Tipo]] = 0,LOOKUP(Tabela2[[#This Row],[RESUMO]],Tabela3[Grupo],Tabela3[Meus produtos]),VLOOKUP(Tabela2[[#This Row],[Código]],Tabela4[[Código NBS/LC116]:[Meus serviços]],3,0))</f>
        <v>Não</v>
      </c>
      <c r="C1356" t="str">
        <f>IF(E1356=0,TEXT(dados!A1271,"00000000"),IF(E1356=2,TEXT(dados!A1271,"0000"),TEXT(dados!A1271,"#")))</f>
        <v>28521023</v>
      </c>
      <c r="D1356" t="str">
        <f>IF(dados!B1271=0,"",dados!B1271)</f>
        <v/>
      </c>
      <c r="E1356">
        <f>dados!C1271</f>
        <v>0</v>
      </c>
      <c r="F1356" t="str">
        <f>dados!D1271</f>
        <v>Estearato de mercurio</v>
      </c>
      <c r="G1356"/>
      <c r="H1356"/>
      <c r="I1356"/>
      <c r="J1356"/>
      <c r="K1356" s="13"/>
      <c r="L1356" s="13">
        <f>dados!I1271/100</f>
        <v>0.13449999999999998</v>
      </c>
      <c r="M1356" s="13">
        <f>dados!J1271/100</f>
        <v>0.16789999999999999</v>
      </c>
      <c r="N1356" s="13">
        <f>dados!K1271/100</f>
        <v>0.18</v>
      </c>
      <c r="O1356" s="13">
        <f>dados!L1271/100</f>
        <v>0</v>
      </c>
      <c r="P1356" s="12" t="str">
        <f>LEFT(Tabela2[[#This Row],[Código]],2)</f>
        <v>28</v>
      </c>
    </row>
    <row r="1357" spans="2:16" ht="15" customHeight="1" x14ac:dyDescent="0.25">
      <c r="B1357" s="31" t="str">
        <f>IF(Tabela2[[#This Row],[Tipo]] = 0,LOOKUP(Tabela2[[#This Row],[RESUMO]],Tabela3[Grupo],Tabela3[Meus produtos]),VLOOKUP(Tabela2[[#This Row],[Código]],Tabela4[[Código NBS/LC116]:[Meus serviços]],3,0))</f>
        <v>Não</v>
      </c>
      <c r="C1357" t="str">
        <f>IF(E1357=0,TEXT(dados!A1272,"00000000"),IF(E1357=2,TEXT(dados!A1272,"0000"),TEXT(dados!A1272,"#")))</f>
        <v>28521024</v>
      </c>
      <c r="D1357" t="str">
        <f>IF(dados!B1272=0,"",dados!B1272)</f>
        <v/>
      </c>
      <c r="E1357">
        <f>dados!C1272</f>
        <v>0</v>
      </c>
      <c r="F1357" t="str">
        <f>dados!D1272</f>
        <v>Lactato de mercurio</v>
      </c>
      <c r="G1357"/>
      <c r="H1357"/>
      <c r="I1357"/>
      <c r="J1357"/>
      <c r="K1357" s="13"/>
      <c r="L1357" s="13">
        <f>dados!I1272/100</f>
        <v>0.13449999999999998</v>
      </c>
      <c r="M1357" s="13">
        <f>dados!J1272/100</f>
        <v>0.1545</v>
      </c>
      <c r="N1357" s="13">
        <f>dados!K1272/100</f>
        <v>0.18</v>
      </c>
      <c r="O1357" s="13">
        <f>dados!L1272/100</f>
        <v>0</v>
      </c>
      <c r="P1357" s="12" t="str">
        <f>LEFT(Tabela2[[#This Row],[Código]],2)</f>
        <v>28</v>
      </c>
    </row>
    <row r="1358" spans="2:16" ht="15" customHeight="1" x14ac:dyDescent="0.25">
      <c r="B1358" s="31" t="str">
        <f>IF(Tabela2[[#This Row],[Tipo]] = 0,LOOKUP(Tabela2[[#This Row],[RESUMO]],Tabela3[Grupo],Tabela3[Meus produtos]),VLOOKUP(Tabela2[[#This Row],[Código]],Tabela4[[Código NBS/LC116]:[Meus serviços]],3,0))</f>
        <v>Não</v>
      </c>
      <c r="C1358" t="str">
        <f>IF(E1358=0,TEXT(dados!A1273,"00000000"),IF(E1358=2,TEXT(dados!A1273,"0000"),TEXT(dados!A1273,"#")))</f>
        <v>28521025</v>
      </c>
      <c r="D1358" t="str">
        <f>IF(dados!B1273=0,"",dados!B1273)</f>
        <v/>
      </c>
      <c r="E1358">
        <f>dados!C1273</f>
        <v>0</v>
      </c>
      <c r="F1358" t="str">
        <f>dados!D1273</f>
        <v>Salicilato de mercurio</v>
      </c>
      <c r="G1358"/>
      <c r="H1358"/>
      <c r="I1358"/>
      <c r="J1358"/>
      <c r="K1358" s="13"/>
      <c r="L1358" s="13">
        <f>dados!I1273/100</f>
        <v>0.13449999999999998</v>
      </c>
      <c r="M1358" s="13">
        <f>dados!J1273/100</f>
        <v>0.1545</v>
      </c>
      <c r="N1358" s="13">
        <f>dados!K1273/100</f>
        <v>0.18</v>
      </c>
      <c r="O1358" s="13">
        <f>dados!L1273/100</f>
        <v>0</v>
      </c>
      <c r="P1358" s="12" t="str">
        <f>LEFT(Tabela2[[#This Row],[Código]],2)</f>
        <v>28</v>
      </c>
    </row>
    <row r="1359" spans="2:16" ht="15" customHeight="1" x14ac:dyDescent="0.25">
      <c r="B1359" s="31" t="str">
        <f>IF(Tabela2[[#This Row],[Tipo]] = 0,LOOKUP(Tabela2[[#This Row],[RESUMO]],Tabela3[Grupo],Tabela3[Meus produtos]),VLOOKUP(Tabela2[[#This Row],[Código]],Tabela4[[Código NBS/LC116]:[Meus serviços]],3,0))</f>
        <v>Não</v>
      </c>
      <c r="C1359" t="str">
        <f>IF(E1359=0,TEXT(dados!A1274,"00000000"),IF(E1359=2,TEXT(dados!A1274,"0000"),TEXT(dados!A1274,"#")))</f>
        <v>28521029</v>
      </c>
      <c r="D1359" t="str">
        <f>IF(dados!B1274=0,"",dados!B1274)</f>
        <v/>
      </c>
      <c r="E1359">
        <f>dados!C1274</f>
        <v>0</v>
      </c>
      <c r="F1359" t="str">
        <f>dados!D1274</f>
        <v>Outros compostos organicos de mercurio</v>
      </c>
      <c r="G1359"/>
      <c r="H1359"/>
      <c r="I1359"/>
      <c r="J1359"/>
      <c r="K1359" s="13"/>
      <c r="L1359" s="13">
        <f>dados!I1274/100</f>
        <v>0.13449999999999998</v>
      </c>
      <c r="M1359" s="13">
        <f>dados!J1274/100</f>
        <v>0.1545</v>
      </c>
      <c r="N1359" s="13">
        <f>dados!K1274/100</f>
        <v>0.18</v>
      </c>
      <c r="O1359" s="13">
        <f>dados!L1274/100</f>
        <v>0</v>
      </c>
      <c r="P1359" s="12" t="str">
        <f>LEFT(Tabela2[[#This Row],[Código]],2)</f>
        <v>28</v>
      </c>
    </row>
    <row r="1360" spans="2:16" ht="15" customHeight="1" x14ac:dyDescent="0.25">
      <c r="B1360" s="31" t="str">
        <f>IF(Tabela2[[#This Row],[Tipo]] = 0,LOOKUP(Tabela2[[#This Row],[RESUMO]],Tabela3[Grupo],Tabela3[Meus produtos]),VLOOKUP(Tabela2[[#This Row],[Código]],Tabela4[[Código NBS/LC116]:[Meus serviços]],3,0))</f>
        <v>Não</v>
      </c>
      <c r="C1360" t="str">
        <f>IF(E1360=0,TEXT(dados!A1275,"00000000"),IF(E1360=2,TEXT(dados!A1275,"0000"),TEXT(dados!A1275,"#")))</f>
        <v>28529000</v>
      </c>
      <c r="D1360" t="str">
        <f>IF(dados!B1275=0,"",dados!B1275)</f>
        <v/>
      </c>
      <c r="E1360">
        <f>dados!C1275</f>
        <v>0</v>
      </c>
      <c r="F1360" t="str">
        <f>dados!D1275</f>
        <v>Outros compostos de mercurio</v>
      </c>
      <c r="G1360"/>
      <c r="H1360"/>
      <c r="I1360"/>
      <c r="J1360"/>
      <c r="K1360" s="13"/>
      <c r="L1360" s="13">
        <f>dados!I1275/100</f>
        <v>0.13449999999999998</v>
      </c>
      <c r="M1360" s="13">
        <f>dados!J1275/100</f>
        <v>0.1545</v>
      </c>
      <c r="N1360" s="13">
        <f>dados!K1275/100</f>
        <v>0.18</v>
      </c>
      <c r="O1360" s="13">
        <f>dados!L1275/100</f>
        <v>0</v>
      </c>
      <c r="P1360" s="12" t="str">
        <f>LEFT(Tabela2[[#This Row],[Código]],2)</f>
        <v>28</v>
      </c>
    </row>
    <row r="1361" spans="2:16" ht="15" customHeight="1" x14ac:dyDescent="0.25">
      <c r="B1361" s="31" t="str">
        <f>IF(Tabela2[[#This Row],[Tipo]] = 0,LOOKUP(Tabela2[[#This Row],[RESUMO]],Tabela3[Grupo],Tabela3[Meus produtos]),VLOOKUP(Tabela2[[#This Row],[Código]],Tabela4[[Código NBS/LC116]:[Meus serviços]],3,0))</f>
        <v>Não</v>
      </c>
      <c r="C1361" t="str">
        <f>IF(E1361=0,TEXT(dados!A1276,"00000000"),IF(E1361=2,TEXT(dados!A1276,"0000"),TEXT(dados!A1276,"#")))</f>
        <v>28531000</v>
      </c>
      <c r="D1361" t="str">
        <f>IF(dados!B1276=0,"",dados!B1276)</f>
        <v/>
      </c>
      <c r="E1361">
        <f>dados!C1276</f>
        <v>0</v>
      </c>
      <c r="F1361" t="str">
        <f>dados!D1276</f>
        <v>Cloreto de cianogenio (clorociano)</v>
      </c>
      <c r="G1361"/>
      <c r="H1361"/>
      <c r="I1361"/>
      <c r="J1361"/>
      <c r="K1361" s="13"/>
      <c r="L1361" s="13">
        <f>dados!I1276/100</f>
        <v>0.13449999999999998</v>
      </c>
      <c r="M1361" s="13">
        <f>dados!J1276/100</f>
        <v>0.1545</v>
      </c>
      <c r="N1361" s="13">
        <f>dados!K1276/100</f>
        <v>0.18</v>
      </c>
      <c r="O1361" s="13">
        <f>dados!L1276/100</f>
        <v>0</v>
      </c>
      <c r="P1361" s="12" t="str">
        <f>LEFT(Tabela2[[#This Row],[Código]],2)</f>
        <v>28</v>
      </c>
    </row>
    <row r="1362" spans="2:16" ht="15" customHeight="1" x14ac:dyDescent="0.25">
      <c r="B1362" s="31" t="str">
        <f>IF(Tabela2[[#This Row],[Tipo]] = 0,LOOKUP(Tabela2[[#This Row],[RESUMO]],Tabela3[Grupo],Tabela3[Meus produtos]),VLOOKUP(Tabela2[[#This Row],[Código]],Tabela4[[Código NBS/LC116]:[Meus serviços]],3,0))</f>
        <v>Não</v>
      </c>
      <c r="C1362" t="str">
        <f>IF(E1362=0,TEXT(dados!A1277,"00000000"),IF(E1362=2,TEXT(dados!A1277,"0000"),TEXT(dados!A1277,"#")))</f>
        <v>28539011</v>
      </c>
      <c r="D1362" t="str">
        <f>IF(dados!B1277=0,"",dados!B1277)</f>
        <v/>
      </c>
      <c r="E1362">
        <f>dados!C1277</f>
        <v>0</v>
      </c>
      <c r="F1362" t="str">
        <f>dados!D1277</f>
        <v>De aluminio</v>
      </c>
      <c r="G1362"/>
      <c r="H1362"/>
      <c r="I1362"/>
      <c r="J1362"/>
      <c r="K1362" s="13"/>
      <c r="L1362" s="13">
        <f>dados!I1277/100</f>
        <v>0.13449999999999998</v>
      </c>
      <c r="M1362" s="13">
        <f>dados!J1277/100</f>
        <v>0.16589999999999999</v>
      </c>
      <c r="N1362" s="13">
        <f>dados!K1277/100</f>
        <v>0.18</v>
      </c>
      <c r="O1362" s="13">
        <f>dados!L1277/100</f>
        <v>0</v>
      </c>
      <c r="P1362" s="12" t="str">
        <f>LEFT(Tabela2[[#This Row],[Código]],2)</f>
        <v>28</v>
      </c>
    </row>
    <row r="1363" spans="2:16" ht="15" customHeight="1" x14ac:dyDescent="0.25">
      <c r="B1363" s="31" t="str">
        <f>IF(Tabela2[[#This Row],[Tipo]] = 0,LOOKUP(Tabela2[[#This Row],[RESUMO]],Tabela3[Grupo],Tabela3[Meus produtos]),VLOOKUP(Tabela2[[#This Row],[Código]],Tabela4[[Código NBS/LC116]:[Meus serviços]],3,0))</f>
        <v>Não</v>
      </c>
      <c r="C1363" t="str">
        <f>IF(E1363=0,TEXT(dados!A1278,"00000000"),IF(E1363=2,TEXT(dados!A1278,"0000"),TEXT(dados!A1278,"#")))</f>
        <v>28539012</v>
      </c>
      <c r="D1363" t="str">
        <f>IF(dados!B1278=0,"",dados!B1278)</f>
        <v/>
      </c>
      <c r="E1363">
        <f>dados!C1278</f>
        <v>0</v>
      </c>
      <c r="F1363" t="str">
        <f>dados!D1278</f>
        <v>De magnesio</v>
      </c>
      <c r="G1363"/>
      <c r="H1363"/>
      <c r="I1363"/>
      <c r="J1363"/>
      <c r="K1363" s="13"/>
      <c r="L1363" s="13">
        <f>dados!I1278/100</f>
        <v>0.13449999999999998</v>
      </c>
      <c r="M1363" s="13">
        <f>dados!J1278/100</f>
        <v>0.1545</v>
      </c>
      <c r="N1363" s="13">
        <f>dados!K1278/100</f>
        <v>0.18</v>
      </c>
      <c r="O1363" s="13">
        <f>dados!L1278/100</f>
        <v>0</v>
      </c>
      <c r="P1363" s="12" t="str">
        <f>LEFT(Tabela2[[#This Row],[Código]],2)</f>
        <v>28</v>
      </c>
    </row>
    <row r="1364" spans="2:16" ht="15" customHeight="1" x14ac:dyDescent="0.25">
      <c r="B1364" s="31" t="str">
        <f>IF(Tabela2[[#This Row],[Tipo]] = 0,LOOKUP(Tabela2[[#This Row],[RESUMO]],Tabela3[Grupo],Tabela3[Meus produtos]),VLOOKUP(Tabela2[[#This Row],[Código]],Tabela4[[Código NBS/LC116]:[Meus serviços]],3,0))</f>
        <v>Não</v>
      </c>
      <c r="C1364" t="str">
        <f>IF(E1364=0,TEXT(dados!A1279,"00000000"),IF(E1364=2,TEXT(dados!A1279,"0000"),TEXT(dados!A1279,"#")))</f>
        <v>28539013</v>
      </c>
      <c r="D1364" t="str">
        <f>IF(dados!B1279=0,"",dados!B1279)</f>
        <v/>
      </c>
      <c r="E1364">
        <f>dados!C1279</f>
        <v>0</v>
      </c>
      <c r="F1364" t="str">
        <f>dados!D1279</f>
        <v>De cobre (fosfetos de cobre), contendo mais de 15 %, em peso, de fosforo</v>
      </c>
      <c r="G1364"/>
      <c r="H1364"/>
      <c r="I1364"/>
      <c r="J1364"/>
      <c r="K1364" s="13"/>
      <c r="L1364" s="13">
        <f>dados!I1279/100</f>
        <v>0.13449999999999998</v>
      </c>
      <c r="M1364" s="13">
        <f>dados!J1279/100</f>
        <v>0.1545</v>
      </c>
      <c r="N1364" s="13">
        <f>dados!K1279/100</f>
        <v>0.18</v>
      </c>
      <c r="O1364" s="13">
        <f>dados!L1279/100</f>
        <v>0</v>
      </c>
      <c r="P1364" s="12" t="str">
        <f>LEFT(Tabela2[[#This Row],[Código]],2)</f>
        <v>28</v>
      </c>
    </row>
    <row r="1365" spans="2:16" ht="15" customHeight="1" x14ac:dyDescent="0.25">
      <c r="B1365" s="31" t="str">
        <f>IF(Tabela2[[#This Row],[Tipo]] = 0,LOOKUP(Tabela2[[#This Row],[RESUMO]],Tabela3[Grupo],Tabela3[Meus produtos]),VLOOKUP(Tabela2[[#This Row],[Código]],Tabela4[[Código NBS/LC116]:[Meus serviços]],3,0))</f>
        <v>Não</v>
      </c>
      <c r="C1365" t="str">
        <f>IF(E1365=0,TEXT(dados!A1280,"00000000"),IF(E1365=2,TEXT(dados!A1280,"0000"),TEXT(dados!A1280,"#")))</f>
        <v>28539019</v>
      </c>
      <c r="D1365" t="str">
        <f>IF(dados!B1280=0,"",dados!B1280)</f>
        <v/>
      </c>
      <c r="E1365">
        <f>dados!C1280</f>
        <v>0</v>
      </c>
      <c r="F1365" t="str">
        <f>dados!D1280</f>
        <v>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v>
      </c>
      <c r="G1365"/>
      <c r="H1365"/>
      <c r="I1365"/>
      <c r="J1365"/>
      <c r="K1365" s="13"/>
      <c r="L1365" s="13">
        <f>dados!I1280/100</f>
        <v>0.13449999999999998</v>
      </c>
      <c r="M1365" s="13">
        <f>dados!J1280/100</f>
        <v>0.1545</v>
      </c>
      <c r="N1365" s="13">
        <f>dados!K1280/100</f>
        <v>0.18</v>
      </c>
      <c r="O1365" s="13">
        <f>dados!L1280/100</f>
        <v>0</v>
      </c>
      <c r="P1365" s="12" t="str">
        <f>LEFT(Tabela2[[#This Row],[Código]],2)</f>
        <v>28</v>
      </c>
    </row>
    <row r="1366" spans="2:16" ht="15" customHeight="1" x14ac:dyDescent="0.25">
      <c r="B1366" s="31" t="str">
        <f>IF(Tabela2[[#This Row],[Tipo]] = 0,LOOKUP(Tabela2[[#This Row],[RESUMO]],Tabela3[Grupo],Tabela3[Meus produtos]),VLOOKUP(Tabela2[[#This Row],[Código]],Tabela4[[Código NBS/LC116]:[Meus serviços]],3,0))</f>
        <v>Não</v>
      </c>
      <c r="C1366" t="str">
        <f>IF(E1366=0,TEXT(dados!A1281,"00000000"),IF(E1366=2,TEXT(dados!A1281,"0000"),TEXT(dados!A1281,"#")))</f>
        <v>28539020</v>
      </c>
      <c r="D1366" t="str">
        <f>IF(dados!B1281=0,"",dados!B1281)</f>
        <v/>
      </c>
      <c r="E1366">
        <f>dados!C1281</f>
        <v>0</v>
      </c>
      <c r="F1366" t="str">
        <f>dados!D1281</f>
        <v>Cianamida e seus derivados metalicos</v>
      </c>
      <c r="G1366"/>
      <c r="H1366"/>
      <c r="I1366"/>
      <c r="J1366"/>
      <c r="K1366" s="13"/>
      <c r="L1366" s="13">
        <f>dados!I1281/100</f>
        <v>0.13449999999999998</v>
      </c>
      <c r="M1366" s="13">
        <f>dados!J1281/100</f>
        <v>0.1545</v>
      </c>
      <c r="N1366" s="13">
        <f>dados!K1281/100</f>
        <v>0.18</v>
      </c>
      <c r="O1366" s="13">
        <f>dados!L1281/100</f>
        <v>0</v>
      </c>
      <c r="P1366" s="12" t="str">
        <f>LEFT(Tabela2[[#This Row],[Código]],2)</f>
        <v>28</v>
      </c>
    </row>
    <row r="1367" spans="2:16" ht="15" customHeight="1" x14ac:dyDescent="0.25">
      <c r="B1367" s="31" t="str">
        <f>IF(Tabela2[[#This Row],[Tipo]] = 0,LOOKUP(Tabela2[[#This Row],[RESUMO]],Tabela3[Grupo],Tabela3[Meus produtos]),VLOOKUP(Tabela2[[#This Row],[Código]],Tabela4[[Código NBS/LC116]:[Meus serviços]],3,0))</f>
        <v>Não</v>
      </c>
      <c r="C1367" t="str">
        <f>IF(E1367=0,TEXT(dados!A1282,"00000000"),IF(E1367=2,TEXT(dados!A1282,"0000"),TEXT(dados!A1282,"#")))</f>
        <v>28539030</v>
      </c>
      <c r="D1367" t="str">
        <f>IF(dados!B1282=0,"",dados!B1282)</f>
        <v/>
      </c>
      <c r="E1367">
        <f>dados!C1282</f>
        <v>0</v>
      </c>
      <c r="F1367" t="str">
        <f>dados!D1282</f>
        <v>Sulfocloretos de fosforo</v>
      </c>
      <c r="G1367"/>
      <c r="H1367"/>
      <c r="I1367"/>
      <c r="J1367"/>
      <c r="K1367" s="13"/>
      <c r="L1367" s="13">
        <f>dados!I1282/100</f>
        <v>0.13449999999999998</v>
      </c>
      <c r="M1367" s="13">
        <f>dados!J1282/100</f>
        <v>0.1545</v>
      </c>
      <c r="N1367" s="13">
        <f>dados!K1282/100</f>
        <v>0.18</v>
      </c>
      <c r="O1367" s="13">
        <f>dados!L1282/100</f>
        <v>0</v>
      </c>
      <c r="P1367" s="12" t="str">
        <f>LEFT(Tabela2[[#This Row],[Código]],2)</f>
        <v>28</v>
      </c>
    </row>
    <row r="1368" spans="2:16" ht="15" customHeight="1" x14ac:dyDescent="0.25">
      <c r="B1368" s="31" t="str">
        <f>IF(Tabela2[[#This Row],[Tipo]] = 0,LOOKUP(Tabela2[[#This Row],[RESUMO]],Tabela3[Grupo],Tabela3[Meus produtos]),VLOOKUP(Tabela2[[#This Row],[Código]],Tabela4[[Código NBS/LC116]:[Meus serviços]],3,0))</f>
        <v>Não</v>
      </c>
      <c r="C1368" t="str">
        <f>IF(E1368=0,TEXT(dados!A1283,"00000000"),IF(E1368=2,TEXT(dados!A1283,"0000"),TEXT(dados!A1283,"#")))</f>
        <v>28539090</v>
      </c>
      <c r="D1368" t="str">
        <f>IF(dados!B1283=0,"",dados!B1283)</f>
        <v/>
      </c>
      <c r="E1368">
        <f>dados!C1283</f>
        <v>0</v>
      </c>
      <c r="F1368" t="str">
        <f>dados!D1283</f>
        <v>Produtos quimicos inorganicos compostos inorganicos ou organicos de metais preciosos de elementos radioativos de metais das terras raras ou de isotopos Fosfetos de constituicao quimica definida ou nao exceto ferrofosforos outros compostos inorganicos incluindo as aguas destiladas ou de condutibilidade e aguas de igual grau de pureza ar liquido incluindo o ar liquido cujos gases raros foram eliminados ar comprimido amalgamas exceto de metais preci</v>
      </c>
      <c r="G1368"/>
      <c r="H1368"/>
      <c r="I1368"/>
      <c r="J1368"/>
      <c r="K1368" s="13"/>
      <c r="L1368" s="13">
        <f>dados!I1283/100</f>
        <v>0.13449999999999998</v>
      </c>
      <c r="M1368" s="13">
        <f>dados!J1283/100</f>
        <v>0.1545</v>
      </c>
      <c r="N1368" s="13">
        <f>dados!K1283/100</f>
        <v>0.18</v>
      </c>
      <c r="O1368" s="13">
        <f>dados!L1283/100</f>
        <v>0</v>
      </c>
      <c r="P1368" s="12" t="str">
        <f>LEFT(Tabela2[[#This Row],[Código]],2)</f>
        <v>28</v>
      </c>
    </row>
    <row r="1369" spans="2:16" ht="15" customHeight="1" x14ac:dyDescent="0.25">
      <c r="B1369" s="31" t="str">
        <f>IF(Tabela2[[#This Row],[Tipo]] = 0,LOOKUP(Tabela2[[#This Row],[RESUMO]],Tabela3[Grupo],Tabela3[Meus produtos]),VLOOKUP(Tabela2[[#This Row],[Código]],Tabela4[[Código NBS/LC116]:[Meus serviços]],3,0))</f>
        <v>Não</v>
      </c>
      <c r="C1369" t="str">
        <f>IF(E1369=0,TEXT(dados!A1284,"00000000"),IF(E1369=2,TEXT(dados!A1284,"0000"),TEXT(dados!A1284,"#")))</f>
        <v>28539090</v>
      </c>
      <c r="D1369">
        <f>IF(dados!B1284=0,"",dados!B1284)</f>
        <v>1</v>
      </c>
      <c r="E1369">
        <f>dados!C1284</f>
        <v>0</v>
      </c>
      <c r="F1369" t="str">
        <f>dados!D1284</f>
        <v>Outros</v>
      </c>
      <c r="G1369"/>
      <c r="H1369"/>
      <c r="I1369"/>
      <c r="J1369"/>
      <c r="K1369" s="13"/>
      <c r="L1369" s="13">
        <f>dados!I1284/100</f>
        <v>0.13449999999999998</v>
      </c>
      <c r="M1369" s="13">
        <f>dados!J1284/100</f>
        <v>0.1545</v>
      </c>
      <c r="N1369" s="13">
        <f>dados!K1284/100</f>
        <v>0.18</v>
      </c>
      <c r="O1369" s="13">
        <f>dados!L1284/100</f>
        <v>0</v>
      </c>
      <c r="P1369" s="12" t="str">
        <f>LEFT(Tabela2[[#This Row],[Código]],2)</f>
        <v>28</v>
      </c>
    </row>
    <row r="1370" spans="2:16" ht="15" customHeight="1" x14ac:dyDescent="0.25">
      <c r="B1370" s="31" t="str">
        <f>IF(Tabela2[[#This Row],[Tipo]] = 0,LOOKUP(Tabela2[[#This Row],[RESUMO]],Tabela3[Grupo],Tabela3[Meus produtos]),VLOOKUP(Tabela2[[#This Row],[Código]],Tabela4[[Código NBS/LC116]:[Meus serviços]],3,0))</f>
        <v>Não</v>
      </c>
      <c r="C1370" t="str">
        <f>IF(E1370=0,TEXT(dados!A1285,"00000000"),IF(E1370=2,TEXT(dados!A1285,"0000"),TEXT(dados!A1285,"#")))</f>
        <v>29011000</v>
      </c>
      <c r="D1370" t="str">
        <f>IF(dados!B1285=0,"",dados!B1285)</f>
        <v/>
      </c>
      <c r="E1370">
        <f>dados!C1285</f>
        <v>0</v>
      </c>
      <c r="F1370" t="str">
        <f>dados!D1285</f>
        <v>Hidrocarbonetos aciclicos saturados</v>
      </c>
      <c r="G1370"/>
      <c r="H1370"/>
      <c r="I1370"/>
      <c r="J1370"/>
      <c r="K1370" s="13"/>
      <c r="L1370" s="13">
        <f>dados!I1285/100</f>
        <v>0.13449999999999998</v>
      </c>
      <c r="M1370" s="13">
        <f>dados!J1285/100</f>
        <v>0.1545</v>
      </c>
      <c r="N1370" s="13">
        <f>dados!K1285/100</f>
        <v>0.04</v>
      </c>
      <c r="O1370" s="13">
        <f>dados!L1285/100</f>
        <v>0</v>
      </c>
      <c r="P1370" s="12" t="str">
        <f>LEFT(Tabela2[[#This Row],[Código]],2)</f>
        <v>29</v>
      </c>
    </row>
    <row r="1371" spans="2:16" ht="15" customHeight="1" x14ac:dyDescent="0.25">
      <c r="B1371" s="31" t="str">
        <f>IF(Tabela2[[#This Row],[Tipo]] = 0,LOOKUP(Tabela2[[#This Row],[RESUMO]],Tabela3[Grupo],Tabela3[Meus produtos]),VLOOKUP(Tabela2[[#This Row],[Código]],Tabela4[[Código NBS/LC116]:[Meus serviços]],3,0))</f>
        <v>Não</v>
      </c>
      <c r="C1371" t="str">
        <f>IF(E1371=0,TEXT(dados!A1286,"00000000"),IF(E1371=2,TEXT(dados!A1286,"0000"),TEXT(dados!A1286,"#")))</f>
        <v>29012100</v>
      </c>
      <c r="D1371" t="str">
        <f>IF(dados!B1286=0,"",dados!B1286)</f>
        <v/>
      </c>
      <c r="E1371">
        <f>dados!C1286</f>
        <v>0</v>
      </c>
      <c r="F1371" t="str">
        <f>dados!D1286</f>
        <v>Etileno nao saturado</v>
      </c>
      <c r="G1371"/>
      <c r="H1371"/>
      <c r="I1371"/>
      <c r="J1371"/>
      <c r="K1371" s="13"/>
      <c r="L1371" s="13">
        <f>dados!I1286/100</f>
        <v>0.13449999999999998</v>
      </c>
      <c r="M1371" s="13">
        <f>dados!J1286/100</f>
        <v>0.1545</v>
      </c>
      <c r="N1371" s="13">
        <f>dados!K1286/100</f>
        <v>0.04</v>
      </c>
      <c r="O1371" s="13">
        <f>dados!L1286/100</f>
        <v>0</v>
      </c>
      <c r="P1371" s="12" t="str">
        <f>LEFT(Tabela2[[#This Row],[Código]],2)</f>
        <v>29</v>
      </c>
    </row>
    <row r="1372" spans="2:16" ht="15" customHeight="1" x14ac:dyDescent="0.25">
      <c r="B1372" s="31" t="str">
        <f>IF(Tabela2[[#This Row],[Tipo]] = 0,LOOKUP(Tabela2[[#This Row],[RESUMO]],Tabela3[Grupo],Tabela3[Meus produtos]),VLOOKUP(Tabela2[[#This Row],[Código]],Tabela4[[Código NBS/LC116]:[Meus serviços]],3,0))</f>
        <v>Não</v>
      </c>
      <c r="C1372" t="str">
        <f>IF(E1372=0,TEXT(dados!A1287,"00000000"),IF(E1372=2,TEXT(dados!A1287,"0000"),TEXT(dados!A1287,"#")))</f>
        <v>29012200</v>
      </c>
      <c r="D1372" t="str">
        <f>IF(dados!B1287=0,"",dados!B1287)</f>
        <v/>
      </c>
      <c r="E1372">
        <f>dados!C1287</f>
        <v>0</v>
      </c>
      <c r="F1372" t="str">
        <f>dados!D1287</f>
        <v>Propeno (propileno) nao saturado</v>
      </c>
      <c r="G1372"/>
      <c r="H1372"/>
      <c r="I1372"/>
      <c r="J1372"/>
      <c r="K1372" s="13"/>
      <c r="L1372" s="13">
        <f>dados!I1287/100</f>
        <v>0.13449999999999998</v>
      </c>
      <c r="M1372" s="13">
        <f>dados!J1287/100</f>
        <v>0.1545</v>
      </c>
      <c r="N1372" s="13">
        <f>dados!K1287/100</f>
        <v>0.04</v>
      </c>
      <c r="O1372" s="13">
        <f>dados!L1287/100</f>
        <v>0</v>
      </c>
      <c r="P1372" s="12" t="str">
        <f>LEFT(Tabela2[[#This Row],[Código]],2)</f>
        <v>29</v>
      </c>
    </row>
    <row r="1373" spans="2:16" ht="15" customHeight="1" x14ac:dyDescent="0.25">
      <c r="B1373" s="31" t="str">
        <f>IF(Tabela2[[#This Row],[Tipo]] = 0,LOOKUP(Tabela2[[#This Row],[RESUMO]],Tabela3[Grupo],Tabela3[Meus produtos]),VLOOKUP(Tabela2[[#This Row],[Código]],Tabela4[[Código NBS/LC116]:[Meus serviços]],3,0))</f>
        <v>Não</v>
      </c>
      <c r="C1373" t="str">
        <f>IF(E1373=0,TEXT(dados!A1288,"00000000"),IF(E1373=2,TEXT(dados!A1288,"0000"),TEXT(dados!A1288,"#")))</f>
        <v>29012300</v>
      </c>
      <c r="D1373" t="str">
        <f>IF(dados!B1288=0,"",dados!B1288)</f>
        <v/>
      </c>
      <c r="E1373">
        <f>dados!C1288</f>
        <v>0</v>
      </c>
      <c r="F1373" t="str">
        <f>dados!D1288</f>
        <v>Buteno (butileno) nao saturado e seus isomeros</v>
      </c>
      <c r="G1373"/>
      <c r="H1373"/>
      <c r="I1373"/>
      <c r="J1373"/>
      <c r="K1373" s="13"/>
      <c r="L1373" s="13">
        <f>dados!I1288/100</f>
        <v>0.13449999999999998</v>
      </c>
      <c r="M1373" s="13">
        <f>dados!J1288/100</f>
        <v>0.1545</v>
      </c>
      <c r="N1373" s="13">
        <f>dados!K1288/100</f>
        <v>0.04</v>
      </c>
      <c r="O1373" s="13">
        <f>dados!L1288/100</f>
        <v>0</v>
      </c>
      <c r="P1373" s="12" t="str">
        <f>LEFT(Tabela2[[#This Row],[Código]],2)</f>
        <v>29</v>
      </c>
    </row>
    <row r="1374" spans="2:16" ht="15" customHeight="1" x14ac:dyDescent="0.25">
      <c r="B1374" s="31" t="str">
        <f>IF(Tabela2[[#This Row],[Tipo]] = 0,LOOKUP(Tabela2[[#This Row],[RESUMO]],Tabela3[Grupo],Tabela3[Meus produtos]),VLOOKUP(Tabela2[[#This Row],[Código]],Tabela4[[Código NBS/LC116]:[Meus serviços]],3,0))</f>
        <v>Não</v>
      </c>
      <c r="C1374" t="str">
        <f>IF(E1374=0,TEXT(dados!A1289,"00000000"),IF(E1374=2,TEXT(dados!A1289,"0000"),TEXT(dados!A1289,"#")))</f>
        <v>29012410</v>
      </c>
      <c r="D1374" t="str">
        <f>IF(dados!B1289=0,"",dados!B1289)</f>
        <v/>
      </c>
      <c r="E1374">
        <f>dados!C1289</f>
        <v>0</v>
      </c>
      <c r="F1374" t="str">
        <f>dados!D1289</f>
        <v>Buta-1,3-dieno nao saturado</v>
      </c>
      <c r="G1374"/>
      <c r="H1374"/>
      <c r="I1374"/>
      <c r="J1374"/>
      <c r="K1374" s="13"/>
      <c r="L1374" s="13">
        <f>dados!I1289/100</f>
        <v>0.13449999999999998</v>
      </c>
      <c r="M1374" s="13">
        <f>dados!J1289/100</f>
        <v>0.1545</v>
      </c>
      <c r="N1374" s="13">
        <f>dados!K1289/100</f>
        <v>0.04</v>
      </c>
      <c r="O1374" s="13">
        <f>dados!L1289/100</f>
        <v>0</v>
      </c>
      <c r="P1374" s="12" t="str">
        <f>LEFT(Tabela2[[#This Row],[Código]],2)</f>
        <v>29</v>
      </c>
    </row>
    <row r="1375" spans="2:16" ht="15" customHeight="1" x14ac:dyDescent="0.25">
      <c r="B1375" s="31" t="str">
        <f>IF(Tabela2[[#This Row],[Tipo]] = 0,LOOKUP(Tabela2[[#This Row],[RESUMO]],Tabela3[Grupo],Tabela3[Meus produtos]),VLOOKUP(Tabela2[[#This Row],[Código]],Tabela4[[Código NBS/LC116]:[Meus serviços]],3,0))</f>
        <v>Não</v>
      </c>
      <c r="C1375" t="str">
        <f>IF(E1375=0,TEXT(dados!A1290,"00000000"),IF(E1375=2,TEXT(dados!A1290,"0000"),TEXT(dados!A1290,"#")))</f>
        <v>29012420</v>
      </c>
      <c r="D1375" t="str">
        <f>IF(dados!B1290=0,"",dados!B1290)</f>
        <v/>
      </c>
      <c r="E1375">
        <f>dados!C1290</f>
        <v>0</v>
      </c>
      <c r="F1375" t="str">
        <f>dados!D1290</f>
        <v>Isopreno nao saturado</v>
      </c>
      <c r="G1375"/>
      <c r="H1375"/>
      <c r="I1375"/>
      <c r="J1375"/>
      <c r="K1375" s="13"/>
      <c r="L1375" s="13">
        <f>dados!I1290/100</f>
        <v>0.13449999999999998</v>
      </c>
      <c r="M1375" s="13">
        <f>dados!J1290/100</f>
        <v>0.1545</v>
      </c>
      <c r="N1375" s="13">
        <f>dados!K1290/100</f>
        <v>0.04</v>
      </c>
      <c r="O1375" s="13">
        <f>dados!L1290/100</f>
        <v>0</v>
      </c>
      <c r="P1375" s="12" t="str">
        <f>LEFT(Tabela2[[#This Row],[Código]],2)</f>
        <v>29</v>
      </c>
    </row>
    <row r="1376" spans="2:16" ht="15" customHeight="1" x14ac:dyDescent="0.25">
      <c r="B1376" s="31" t="str">
        <f>IF(Tabela2[[#This Row],[Tipo]] = 0,LOOKUP(Tabela2[[#This Row],[RESUMO]],Tabela3[Grupo],Tabela3[Meus produtos]),VLOOKUP(Tabela2[[#This Row],[Código]],Tabela4[[Código NBS/LC116]:[Meus serviços]],3,0))</f>
        <v>Não</v>
      </c>
      <c r="C1376" t="str">
        <f>IF(E1376=0,TEXT(dados!A1291,"00000000"),IF(E1376=2,TEXT(dados!A1291,"0000"),TEXT(dados!A1291,"#")))</f>
        <v>29012900</v>
      </c>
      <c r="D1376" t="str">
        <f>IF(dados!B1291=0,"",dados!B1291)</f>
        <v/>
      </c>
      <c r="E1376">
        <f>dados!C1291</f>
        <v>0</v>
      </c>
      <c r="F1376" t="str">
        <f>dados!D1291</f>
        <v>Outros hidrocarbonetos aciclicos nao saturados</v>
      </c>
      <c r="G1376"/>
      <c r="H1376"/>
      <c r="I1376"/>
      <c r="J1376"/>
      <c r="K1376" s="13"/>
      <c r="L1376" s="13">
        <f>dados!I1291/100</f>
        <v>0.13449999999999998</v>
      </c>
      <c r="M1376" s="13">
        <f>dados!J1291/100</f>
        <v>0.1545</v>
      </c>
      <c r="N1376" s="13">
        <f>dados!K1291/100</f>
        <v>0.04</v>
      </c>
      <c r="O1376" s="13">
        <f>dados!L1291/100</f>
        <v>0</v>
      </c>
      <c r="P1376" s="12" t="str">
        <f>LEFT(Tabela2[[#This Row],[Código]],2)</f>
        <v>29</v>
      </c>
    </row>
    <row r="1377" spans="2:16" ht="15" customHeight="1" x14ac:dyDescent="0.25">
      <c r="B1377" s="31" t="str">
        <f>IF(Tabela2[[#This Row],[Tipo]] = 0,LOOKUP(Tabela2[[#This Row],[RESUMO]],Tabela3[Grupo],Tabela3[Meus produtos]),VLOOKUP(Tabela2[[#This Row],[Código]],Tabela4[[Código NBS/LC116]:[Meus serviços]],3,0))</f>
        <v>Não</v>
      </c>
      <c r="C1377" t="str">
        <f>IF(E1377=0,TEXT(dados!A1292,"00000000"),IF(E1377=2,TEXT(dados!A1292,"0000"),TEXT(dados!A1292,"#")))</f>
        <v>29021100</v>
      </c>
      <c r="D1377" t="str">
        <f>IF(dados!B1292=0,"",dados!B1292)</f>
        <v/>
      </c>
      <c r="E1377">
        <f>dados!C1292</f>
        <v>0</v>
      </c>
      <c r="F1377" t="str">
        <f>dados!D1292</f>
        <v>Cicloexano</v>
      </c>
      <c r="G1377"/>
      <c r="H1377"/>
      <c r="I1377"/>
      <c r="J1377"/>
      <c r="K1377" s="13"/>
      <c r="L1377" s="13">
        <f>dados!I1292/100</f>
        <v>0.13449999999999998</v>
      </c>
      <c r="M1377" s="13">
        <f>dados!J1292/100</f>
        <v>0.16370000000000001</v>
      </c>
      <c r="N1377" s="13">
        <f>dados!K1292/100</f>
        <v>0.04</v>
      </c>
      <c r="O1377" s="13">
        <f>dados!L1292/100</f>
        <v>0</v>
      </c>
      <c r="P1377" s="12" t="str">
        <f>LEFT(Tabela2[[#This Row],[Código]],2)</f>
        <v>29</v>
      </c>
    </row>
    <row r="1378" spans="2:16" ht="15" customHeight="1" x14ac:dyDescent="0.25">
      <c r="B1378" s="31" t="str">
        <f>IF(Tabela2[[#This Row],[Tipo]] = 0,LOOKUP(Tabela2[[#This Row],[RESUMO]],Tabela3[Grupo],Tabela3[Meus produtos]),VLOOKUP(Tabela2[[#This Row],[Código]],Tabela4[[Código NBS/LC116]:[Meus serviços]],3,0))</f>
        <v>Não</v>
      </c>
      <c r="C1378" t="str">
        <f>IF(E1378=0,TEXT(dados!A1293,"00000000"),IF(E1378=2,TEXT(dados!A1293,"0000"),TEXT(dados!A1293,"#")))</f>
        <v>29021910</v>
      </c>
      <c r="D1378" t="str">
        <f>IF(dados!B1293=0,"",dados!B1293)</f>
        <v/>
      </c>
      <c r="E1378">
        <f>dados!C1293</f>
        <v>0</v>
      </c>
      <c r="F1378" t="str">
        <f>dados!D1293</f>
        <v>Limoneno</v>
      </c>
      <c r="G1378"/>
      <c r="H1378"/>
      <c r="I1378"/>
      <c r="J1378"/>
      <c r="K1378" s="13"/>
      <c r="L1378" s="13">
        <f>dados!I1293/100</f>
        <v>0.13449999999999998</v>
      </c>
      <c r="M1378" s="13">
        <f>dados!J1293/100</f>
        <v>0.1545</v>
      </c>
      <c r="N1378" s="13">
        <f>dados!K1293/100</f>
        <v>0.04</v>
      </c>
      <c r="O1378" s="13">
        <f>dados!L1293/100</f>
        <v>0</v>
      </c>
      <c r="P1378" s="12" t="str">
        <f>LEFT(Tabela2[[#This Row],[Código]],2)</f>
        <v>29</v>
      </c>
    </row>
    <row r="1379" spans="2:16" ht="15" customHeight="1" x14ac:dyDescent="0.25">
      <c r="B1379" s="31" t="str">
        <f>IF(Tabela2[[#This Row],[Tipo]] = 0,LOOKUP(Tabela2[[#This Row],[RESUMO]],Tabela3[Grupo],Tabela3[Meus produtos]),VLOOKUP(Tabela2[[#This Row],[Código]],Tabela4[[Código NBS/LC116]:[Meus serviços]],3,0))</f>
        <v>Não</v>
      </c>
      <c r="C1379" t="str">
        <f>IF(E1379=0,TEXT(dados!A1294,"00000000"),IF(E1379=2,TEXT(dados!A1294,"0000"),TEXT(dados!A1294,"#")))</f>
        <v>29021990</v>
      </c>
      <c r="D1379" t="str">
        <f>IF(dados!B1294=0,"",dados!B1294)</f>
        <v/>
      </c>
      <c r="E1379">
        <f>dados!C1294</f>
        <v>0</v>
      </c>
      <c r="F1379" t="str">
        <f>dados!D1294</f>
        <v>Outs.hidrocarbonetos ciclanicos,ciclenicos,cicloterpen.</v>
      </c>
      <c r="G1379"/>
      <c r="H1379"/>
      <c r="I1379"/>
      <c r="J1379"/>
      <c r="K1379" s="13"/>
      <c r="L1379" s="13">
        <f>dados!I1294/100</f>
        <v>0.13449999999999998</v>
      </c>
      <c r="M1379" s="13">
        <f>dados!J1294/100</f>
        <v>0.1545</v>
      </c>
      <c r="N1379" s="13">
        <f>dados!K1294/100</f>
        <v>0.04</v>
      </c>
      <c r="O1379" s="13">
        <f>dados!L1294/100</f>
        <v>0</v>
      </c>
      <c r="P1379" s="12" t="str">
        <f>LEFT(Tabela2[[#This Row],[Código]],2)</f>
        <v>29</v>
      </c>
    </row>
    <row r="1380" spans="2:16" ht="15" customHeight="1" x14ac:dyDescent="0.25">
      <c r="B1380" s="31" t="str">
        <f>IF(Tabela2[[#This Row],[Tipo]] = 0,LOOKUP(Tabela2[[#This Row],[RESUMO]],Tabela3[Grupo],Tabela3[Meus produtos]),VLOOKUP(Tabela2[[#This Row],[Código]],Tabela4[[Código NBS/LC116]:[Meus serviços]],3,0))</f>
        <v>Não</v>
      </c>
      <c r="C1380" t="str">
        <f>IF(E1380=0,TEXT(dados!A1295,"00000000"),IF(E1380=2,TEXT(dados!A1295,"0000"),TEXT(dados!A1295,"#")))</f>
        <v>29022000</v>
      </c>
      <c r="D1380" t="str">
        <f>IF(dados!B1295=0,"",dados!B1295)</f>
        <v/>
      </c>
      <c r="E1380">
        <f>dados!C1295</f>
        <v>0</v>
      </c>
      <c r="F1380" t="str">
        <f>dados!D1295</f>
        <v>Benzeno</v>
      </c>
      <c r="G1380"/>
      <c r="H1380"/>
      <c r="I1380"/>
      <c r="J1380"/>
      <c r="K1380" s="13"/>
      <c r="L1380" s="13">
        <f>dados!I1295/100</f>
        <v>0.13449999999999998</v>
      </c>
      <c r="M1380" s="13">
        <f>dados!J1295/100</f>
        <v>0.1593</v>
      </c>
      <c r="N1380" s="13">
        <f>dados!K1295/100</f>
        <v>0.04</v>
      </c>
      <c r="O1380" s="13">
        <f>dados!L1295/100</f>
        <v>0</v>
      </c>
      <c r="P1380" s="12" t="str">
        <f>LEFT(Tabela2[[#This Row],[Código]],2)</f>
        <v>29</v>
      </c>
    </row>
    <row r="1381" spans="2:16" ht="15" customHeight="1" x14ac:dyDescent="0.25">
      <c r="B1381" s="31" t="str">
        <f>IF(Tabela2[[#This Row],[Tipo]] = 0,LOOKUP(Tabela2[[#This Row],[RESUMO]],Tabela3[Grupo],Tabela3[Meus produtos]),VLOOKUP(Tabela2[[#This Row],[Código]],Tabela4[[Código NBS/LC116]:[Meus serviços]],3,0))</f>
        <v>Não</v>
      </c>
      <c r="C1381" t="str">
        <f>IF(E1381=0,TEXT(dados!A1296,"00000000"),IF(E1381=2,TEXT(dados!A1296,"0000"),TEXT(dados!A1296,"#")))</f>
        <v>29023000</v>
      </c>
      <c r="D1381" t="str">
        <f>IF(dados!B1296=0,"",dados!B1296)</f>
        <v/>
      </c>
      <c r="E1381">
        <f>dados!C1296</f>
        <v>0</v>
      </c>
      <c r="F1381" t="str">
        <f>dados!D1296</f>
        <v>Tolueno</v>
      </c>
      <c r="G1381"/>
      <c r="H1381"/>
      <c r="I1381"/>
      <c r="J1381"/>
      <c r="K1381" s="13"/>
      <c r="L1381" s="13">
        <f>dados!I1296/100</f>
        <v>0.13449999999999998</v>
      </c>
      <c r="M1381" s="13">
        <f>dados!J1296/100</f>
        <v>0.1593</v>
      </c>
      <c r="N1381" s="13">
        <f>dados!K1296/100</f>
        <v>0.04</v>
      </c>
      <c r="O1381" s="13">
        <f>dados!L1296/100</f>
        <v>0</v>
      </c>
      <c r="P1381" s="12" t="str">
        <f>LEFT(Tabela2[[#This Row],[Código]],2)</f>
        <v>29</v>
      </c>
    </row>
    <row r="1382" spans="2:16" ht="15" customHeight="1" x14ac:dyDescent="0.25">
      <c r="B1382" s="31" t="str">
        <f>IF(Tabela2[[#This Row],[Tipo]] = 0,LOOKUP(Tabela2[[#This Row],[RESUMO]],Tabela3[Grupo],Tabela3[Meus produtos]),VLOOKUP(Tabela2[[#This Row],[Código]],Tabela4[[Código NBS/LC116]:[Meus serviços]],3,0))</f>
        <v>Não</v>
      </c>
      <c r="C1382" t="str">
        <f>IF(E1382=0,TEXT(dados!A1297,"00000000"),IF(E1382=2,TEXT(dados!A1297,"0000"),TEXT(dados!A1297,"#")))</f>
        <v>29024100</v>
      </c>
      <c r="D1382" t="str">
        <f>IF(dados!B1297=0,"",dados!B1297)</f>
        <v/>
      </c>
      <c r="E1382">
        <f>dados!C1297</f>
        <v>0</v>
      </c>
      <c r="F1382" t="str">
        <f>dados!D1297</f>
        <v>O-xileno</v>
      </c>
      <c r="G1382"/>
      <c r="H1382"/>
      <c r="I1382"/>
      <c r="J1382"/>
      <c r="K1382" s="13"/>
      <c r="L1382" s="13">
        <f>dados!I1297/100</f>
        <v>0.13449999999999998</v>
      </c>
      <c r="M1382" s="13">
        <f>dados!J1297/100</f>
        <v>0.1593</v>
      </c>
      <c r="N1382" s="13">
        <f>dados!K1297/100</f>
        <v>0.04</v>
      </c>
      <c r="O1382" s="13">
        <f>dados!L1297/100</f>
        <v>0</v>
      </c>
      <c r="P1382" s="12" t="str">
        <f>LEFT(Tabela2[[#This Row],[Código]],2)</f>
        <v>29</v>
      </c>
    </row>
    <row r="1383" spans="2:16" ht="15" customHeight="1" x14ac:dyDescent="0.25">
      <c r="B1383" s="31" t="str">
        <f>IF(Tabela2[[#This Row],[Tipo]] = 0,LOOKUP(Tabela2[[#This Row],[RESUMO]],Tabela3[Grupo],Tabela3[Meus produtos]),VLOOKUP(Tabela2[[#This Row],[Código]],Tabela4[[Código NBS/LC116]:[Meus serviços]],3,0))</f>
        <v>Não</v>
      </c>
      <c r="C1383" t="str">
        <f>IF(E1383=0,TEXT(dados!A1298,"00000000"),IF(E1383=2,TEXT(dados!A1298,"0000"),TEXT(dados!A1298,"#")))</f>
        <v>29024200</v>
      </c>
      <c r="D1383" t="str">
        <f>IF(dados!B1298=0,"",dados!B1298)</f>
        <v/>
      </c>
      <c r="E1383">
        <f>dados!C1298</f>
        <v>0</v>
      </c>
      <c r="F1383" t="str">
        <f>dados!D1298</f>
        <v>M-xileno</v>
      </c>
      <c r="G1383"/>
      <c r="H1383"/>
      <c r="I1383"/>
      <c r="J1383"/>
      <c r="K1383" s="13"/>
      <c r="L1383" s="13">
        <f>dados!I1298/100</f>
        <v>0.13449999999999998</v>
      </c>
      <c r="M1383" s="13">
        <f>dados!J1298/100</f>
        <v>0.1545</v>
      </c>
      <c r="N1383" s="13">
        <f>dados!K1298/100</f>
        <v>0.04</v>
      </c>
      <c r="O1383" s="13">
        <f>dados!L1298/100</f>
        <v>0</v>
      </c>
      <c r="P1383" s="12" t="str">
        <f>LEFT(Tabela2[[#This Row],[Código]],2)</f>
        <v>29</v>
      </c>
    </row>
    <row r="1384" spans="2:16" ht="15" customHeight="1" x14ac:dyDescent="0.25">
      <c r="B1384" s="31" t="str">
        <f>IF(Tabela2[[#This Row],[Tipo]] = 0,LOOKUP(Tabela2[[#This Row],[RESUMO]],Tabela3[Grupo],Tabela3[Meus produtos]),VLOOKUP(Tabela2[[#This Row],[Código]],Tabela4[[Código NBS/LC116]:[Meus serviços]],3,0))</f>
        <v>Não</v>
      </c>
      <c r="C1384" t="str">
        <f>IF(E1384=0,TEXT(dados!A1299,"00000000"),IF(E1384=2,TEXT(dados!A1299,"0000"),TEXT(dados!A1299,"#")))</f>
        <v>29024300</v>
      </c>
      <c r="D1384" t="str">
        <f>IF(dados!B1299=0,"",dados!B1299)</f>
        <v/>
      </c>
      <c r="E1384">
        <f>dados!C1299</f>
        <v>0</v>
      </c>
      <c r="F1384" t="str">
        <f>dados!D1299</f>
        <v>P-xileno</v>
      </c>
      <c r="G1384"/>
      <c r="H1384"/>
      <c r="I1384"/>
      <c r="J1384"/>
      <c r="K1384" s="13"/>
      <c r="L1384" s="13">
        <f>dados!I1299/100</f>
        <v>0.13449999999999998</v>
      </c>
      <c r="M1384" s="13">
        <f>dados!J1299/100</f>
        <v>0.1545</v>
      </c>
      <c r="N1384" s="13">
        <f>dados!K1299/100</f>
        <v>0.04</v>
      </c>
      <c r="O1384" s="13">
        <f>dados!L1299/100</f>
        <v>0</v>
      </c>
      <c r="P1384" s="12" t="str">
        <f>LEFT(Tabela2[[#This Row],[Código]],2)</f>
        <v>29</v>
      </c>
    </row>
    <row r="1385" spans="2:16" ht="15" customHeight="1" x14ac:dyDescent="0.25">
      <c r="B1385" s="31" t="str">
        <f>IF(Tabela2[[#This Row],[Tipo]] = 0,LOOKUP(Tabela2[[#This Row],[RESUMO]],Tabela3[Grupo],Tabela3[Meus produtos]),VLOOKUP(Tabela2[[#This Row],[Código]],Tabela4[[Código NBS/LC116]:[Meus serviços]],3,0))</f>
        <v>Não</v>
      </c>
      <c r="C1385" t="str">
        <f>IF(E1385=0,TEXT(dados!A1300,"00000000"),IF(E1385=2,TEXT(dados!A1300,"0000"),TEXT(dados!A1300,"#")))</f>
        <v>29024400</v>
      </c>
      <c r="D1385" t="str">
        <f>IF(dados!B1300=0,"",dados!B1300)</f>
        <v/>
      </c>
      <c r="E1385">
        <f>dados!C1300</f>
        <v>0</v>
      </c>
      <c r="F1385" t="str">
        <f>dados!D1300</f>
        <v>Mistura de isomeros do xileno</v>
      </c>
      <c r="G1385"/>
      <c r="H1385"/>
      <c r="I1385"/>
      <c r="J1385"/>
      <c r="K1385" s="13"/>
      <c r="L1385" s="13">
        <f>dados!I1300/100</f>
        <v>0.13449999999999998</v>
      </c>
      <c r="M1385" s="13">
        <f>dados!J1300/100</f>
        <v>0.1593</v>
      </c>
      <c r="N1385" s="13">
        <f>dados!K1300/100</f>
        <v>0.04</v>
      </c>
      <c r="O1385" s="13">
        <f>dados!L1300/100</f>
        <v>0</v>
      </c>
      <c r="P1385" s="12" t="str">
        <f>LEFT(Tabela2[[#This Row],[Código]],2)</f>
        <v>29</v>
      </c>
    </row>
    <row r="1386" spans="2:16" ht="15" customHeight="1" x14ac:dyDescent="0.25">
      <c r="B1386" s="31" t="str">
        <f>IF(Tabela2[[#This Row],[Tipo]] = 0,LOOKUP(Tabela2[[#This Row],[RESUMO]],Tabela3[Grupo],Tabela3[Meus produtos]),VLOOKUP(Tabela2[[#This Row],[Código]],Tabela4[[Código NBS/LC116]:[Meus serviços]],3,0))</f>
        <v>Não</v>
      </c>
      <c r="C1386" t="str">
        <f>IF(E1386=0,TEXT(dados!A1301,"00000000"),IF(E1386=2,TEXT(dados!A1301,"0000"),TEXT(dados!A1301,"#")))</f>
        <v>29025000</v>
      </c>
      <c r="D1386" t="str">
        <f>IF(dados!B1301=0,"",dados!B1301)</f>
        <v/>
      </c>
      <c r="E1386">
        <f>dados!C1301</f>
        <v>0</v>
      </c>
      <c r="F1386" t="str">
        <f>dados!D1301</f>
        <v>Estireno</v>
      </c>
      <c r="G1386"/>
      <c r="H1386"/>
      <c r="I1386"/>
      <c r="J1386"/>
      <c r="K1386" s="13"/>
      <c r="L1386" s="13">
        <f>dados!I1301/100</f>
        <v>0.13449999999999998</v>
      </c>
      <c r="M1386" s="13">
        <f>dados!J1301/100</f>
        <v>0.16589999999999999</v>
      </c>
      <c r="N1386" s="13">
        <f>dados!K1301/100</f>
        <v>0.04</v>
      </c>
      <c r="O1386" s="13">
        <f>dados!L1301/100</f>
        <v>0</v>
      </c>
      <c r="P1386" s="12" t="str">
        <f>LEFT(Tabela2[[#This Row],[Código]],2)</f>
        <v>29</v>
      </c>
    </row>
    <row r="1387" spans="2:16" ht="15" customHeight="1" x14ac:dyDescent="0.25">
      <c r="B1387" s="31" t="str">
        <f>IF(Tabela2[[#This Row],[Tipo]] = 0,LOOKUP(Tabela2[[#This Row],[RESUMO]],Tabela3[Grupo],Tabela3[Meus produtos]),VLOOKUP(Tabela2[[#This Row],[Código]],Tabela4[[Código NBS/LC116]:[Meus serviços]],3,0))</f>
        <v>Não</v>
      </c>
      <c r="C1387" t="str">
        <f>IF(E1387=0,TEXT(dados!A1302,"00000000"),IF(E1387=2,TEXT(dados!A1302,"0000"),TEXT(dados!A1302,"#")))</f>
        <v>29026000</v>
      </c>
      <c r="D1387" t="str">
        <f>IF(dados!B1302=0,"",dados!B1302)</f>
        <v/>
      </c>
      <c r="E1387">
        <f>dados!C1302</f>
        <v>0</v>
      </c>
      <c r="F1387" t="str">
        <f>dados!D1302</f>
        <v>Etilbenzeno</v>
      </c>
      <c r="G1387"/>
      <c r="H1387"/>
      <c r="I1387"/>
      <c r="J1387"/>
      <c r="K1387" s="13"/>
      <c r="L1387" s="13">
        <f>dados!I1302/100</f>
        <v>0.13449999999999998</v>
      </c>
      <c r="M1387" s="13">
        <f>dados!J1302/100</f>
        <v>0.1545</v>
      </c>
      <c r="N1387" s="13">
        <f>dados!K1302/100</f>
        <v>0.04</v>
      </c>
      <c r="O1387" s="13">
        <f>dados!L1302/100</f>
        <v>0</v>
      </c>
      <c r="P1387" s="12" t="str">
        <f>LEFT(Tabela2[[#This Row],[Código]],2)</f>
        <v>29</v>
      </c>
    </row>
    <row r="1388" spans="2:16" ht="15" customHeight="1" x14ac:dyDescent="0.25">
      <c r="B1388" s="31" t="str">
        <f>IF(Tabela2[[#This Row],[Tipo]] = 0,LOOKUP(Tabela2[[#This Row],[RESUMO]],Tabela3[Grupo],Tabela3[Meus produtos]),VLOOKUP(Tabela2[[#This Row],[Código]],Tabela4[[Código NBS/LC116]:[Meus serviços]],3,0))</f>
        <v>Não</v>
      </c>
      <c r="C1388" t="str">
        <f>IF(E1388=0,TEXT(dados!A1303,"00000000"),IF(E1388=2,TEXT(dados!A1303,"0000"),TEXT(dados!A1303,"#")))</f>
        <v>29027000</v>
      </c>
      <c r="D1388" t="str">
        <f>IF(dados!B1303=0,"",dados!B1303)</f>
        <v/>
      </c>
      <c r="E1388">
        <f>dados!C1303</f>
        <v>0</v>
      </c>
      <c r="F1388" t="str">
        <f>dados!D1303</f>
        <v>Cumeno</v>
      </c>
      <c r="G1388"/>
      <c r="H1388"/>
      <c r="I1388"/>
      <c r="J1388"/>
      <c r="K1388" s="13"/>
      <c r="L1388" s="13">
        <f>dados!I1303/100</f>
        <v>0.13449999999999998</v>
      </c>
      <c r="M1388" s="13">
        <f>dados!J1303/100</f>
        <v>0.16370000000000001</v>
      </c>
      <c r="N1388" s="13">
        <f>dados!K1303/100</f>
        <v>0.04</v>
      </c>
      <c r="O1388" s="13">
        <f>dados!L1303/100</f>
        <v>0</v>
      </c>
      <c r="P1388" s="12" t="str">
        <f>LEFT(Tabela2[[#This Row],[Código]],2)</f>
        <v>29</v>
      </c>
    </row>
    <row r="1389" spans="2:16" ht="15" customHeight="1" x14ac:dyDescent="0.25">
      <c r="B1389" s="31" t="str">
        <f>IF(Tabela2[[#This Row],[Tipo]] = 0,LOOKUP(Tabela2[[#This Row],[RESUMO]],Tabela3[Grupo],Tabela3[Meus produtos]),VLOOKUP(Tabela2[[#This Row],[Código]],Tabela4[[Código NBS/LC116]:[Meus serviços]],3,0))</f>
        <v>Não</v>
      </c>
      <c r="C1389" t="str">
        <f>IF(E1389=0,TEXT(dados!A1304,"00000000"),IF(E1389=2,TEXT(dados!A1304,"0000"),TEXT(dados!A1304,"#")))</f>
        <v>29029010</v>
      </c>
      <c r="D1389" t="str">
        <f>IF(dados!B1304=0,"",dados!B1304)</f>
        <v/>
      </c>
      <c r="E1389">
        <f>dados!C1304</f>
        <v>0</v>
      </c>
      <c r="F1389" t="str">
        <f>dados!D1304</f>
        <v>Difenila (1,1-bifenila)</v>
      </c>
      <c r="G1389"/>
      <c r="H1389"/>
      <c r="I1389"/>
      <c r="J1389"/>
      <c r="K1389" s="13"/>
      <c r="L1389" s="13">
        <f>dados!I1304/100</f>
        <v>0.13449999999999998</v>
      </c>
      <c r="M1389" s="13">
        <f>dados!J1304/100</f>
        <v>0.1545</v>
      </c>
      <c r="N1389" s="13">
        <f>dados!K1304/100</f>
        <v>0.04</v>
      </c>
      <c r="O1389" s="13">
        <f>dados!L1304/100</f>
        <v>0</v>
      </c>
      <c r="P1389" s="12" t="str">
        <f>LEFT(Tabela2[[#This Row],[Código]],2)</f>
        <v>29</v>
      </c>
    </row>
    <row r="1390" spans="2:16" ht="15" customHeight="1" x14ac:dyDescent="0.25">
      <c r="B1390" s="31" t="str">
        <f>IF(Tabela2[[#This Row],[Tipo]] = 0,LOOKUP(Tabela2[[#This Row],[RESUMO]],Tabela3[Grupo],Tabela3[Meus produtos]),VLOOKUP(Tabela2[[#This Row],[Código]],Tabela4[[Código NBS/LC116]:[Meus serviços]],3,0))</f>
        <v>Não</v>
      </c>
      <c r="C1390" t="str">
        <f>IF(E1390=0,TEXT(dados!A1305,"00000000"),IF(E1390=2,TEXT(dados!A1305,"0000"),TEXT(dados!A1305,"#")))</f>
        <v>29029020</v>
      </c>
      <c r="D1390" t="str">
        <f>IF(dados!B1305=0,"",dados!B1305)</f>
        <v/>
      </c>
      <c r="E1390">
        <f>dados!C1305</f>
        <v>0</v>
      </c>
      <c r="F1390" t="str">
        <f>dados!D1305</f>
        <v>Naftaleno (hidrocarboneto ciclico)</v>
      </c>
      <c r="G1390"/>
      <c r="H1390"/>
      <c r="I1390"/>
      <c r="J1390"/>
      <c r="K1390" s="13"/>
      <c r="L1390" s="13">
        <f>dados!I1305/100</f>
        <v>0.13449999999999998</v>
      </c>
      <c r="M1390" s="13">
        <f>dados!J1305/100</f>
        <v>0.1545</v>
      </c>
      <c r="N1390" s="13">
        <f>dados!K1305/100</f>
        <v>0.04</v>
      </c>
      <c r="O1390" s="13">
        <f>dados!L1305/100</f>
        <v>0</v>
      </c>
      <c r="P1390" s="12" t="str">
        <f>LEFT(Tabela2[[#This Row],[Código]],2)</f>
        <v>29</v>
      </c>
    </row>
    <row r="1391" spans="2:16" ht="15" customHeight="1" x14ac:dyDescent="0.25">
      <c r="B1391" s="31" t="str">
        <f>IF(Tabela2[[#This Row],[Tipo]] = 0,LOOKUP(Tabela2[[#This Row],[RESUMO]],Tabela3[Grupo],Tabela3[Meus produtos]),VLOOKUP(Tabela2[[#This Row],[Código]],Tabela4[[Código NBS/LC116]:[Meus serviços]],3,0))</f>
        <v>Não</v>
      </c>
      <c r="C1391" t="str">
        <f>IF(E1391=0,TEXT(dados!A1306,"00000000"),IF(E1391=2,TEXT(dados!A1306,"0000"),TEXT(dados!A1306,"#")))</f>
        <v>29029030</v>
      </c>
      <c r="D1391" t="str">
        <f>IF(dados!B1306=0,"",dados!B1306)</f>
        <v/>
      </c>
      <c r="E1391">
        <f>dados!C1306</f>
        <v>0</v>
      </c>
      <c r="F1391" t="str">
        <f>dados!D1306</f>
        <v>Antraceno</v>
      </c>
      <c r="G1391"/>
      <c r="H1391"/>
      <c r="I1391"/>
      <c r="J1391"/>
      <c r="K1391" s="13"/>
      <c r="L1391" s="13">
        <f>dados!I1306/100</f>
        <v>0.13449999999999998</v>
      </c>
      <c r="M1391" s="13">
        <f>dados!J1306/100</f>
        <v>0.1545</v>
      </c>
      <c r="N1391" s="13">
        <f>dados!K1306/100</f>
        <v>0.04</v>
      </c>
      <c r="O1391" s="13">
        <f>dados!L1306/100</f>
        <v>0</v>
      </c>
      <c r="P1391" s="12" t="str">
        <f>LEFT(Tabela2[[#This Row],[Código]],2)</f>
        <v>29</v>
      </c>
    </row>
    <row r="1392" spans="2:16" ht="15" customHeight="1" x14ac:dyDescent="0.25">
      <c r="B1392" s="31" t="str">
        <f>IF(Tabela2[[#This Row],[Tipo]] = 0,LOOKUP(Tabela2[[#This Row],[RESUMO]],Tabela3[Grupo],Tabela3[Meus produtos]),VLOOKUP(Tabela2[[#This Row],[Código]],Tabela4[[Código NBS/LC116]:[Meus serviços]],3,0))</f>
        <v>Não</v>
      </c>
      <c r="C1392" t="str">
        <f>IF(E1392=0,TEXT(dados!A1307,"00000000"),IF(E1392=2,TEXT(dados!A1307,"0000"),TEXT(dados!A1307,"#")))</f>
        <v>29029040</v>
      </c>
      <c r="D1392" t="str">
        <f>IF(dados!B1307=0,"",dados!B1307)</f>
        <v/>
      </c>
      <c r="E1392">
        <f>dados!C1307</f>
        <v>0</v>
      </c>
      <c r="F1392" t="str">
        <f>dados!D1307</f>
        <v>Alfa-metilestireno</v>
      </c>
      <c r="G1392"/>
      <c r="H1392"/>
      <c r="I1392"/>
      <c r="J1392"/>
      <c r="K1392" s="13"/>
      <c r="L1392" s="13">
        <f>dados!I1307/100</f>
        <v>0.13449999999999998</v>
      </c>
      <c r="M1392" s="13">
        <f>dados!J1307/100</f>
        <v>0.16589999999999999</v>
      </c>
      <c r="N1392" s="13">
        <f>dados!K1307/100</f>
        <v>0.04</v>
      </c>
      <c r="O1392" s="13">
        <f>dados!L1307/100</f>
        <v>0</v>
      </c>
      <c r="P1392" s="12" t="str">
        <f>LEFT(Tabela2[[#This Row],[Código]],2)</f>
        <v>29</v>
      </c>
    </row>
    <row r="1393" spans="2:16" ht="15" customHeight="1" x14ac:dyDescent="0.25">
      <c r="B1393" s="31" t="str">
        <f>IF(Tabela2[[#This Row],[Tipo]] = 0,LOOKUP(Tabela2[[#This Row],[RESUMO]],Tabela3[Grupo],Tabela3[Meus produtos]),VLOOKUP(Tabela2[[#This Row],[Código]],Tabela4[[Código NBS/LC116]:[Meus serviços]],3,0))</f>
        <v>Não</v>
      </c>
      <c r="C1393" t="str">
        <f>IF(E1393=0,TEXT(dados!A1308,"00000000"),IF(E1393=2,TEXT(dados!A1308,"0000"),TEXT(dados!A1308,"#")))</f>
        <v>29029090</v>
      </c>
      <c r="D1393" t="str">
        <f>IF(dados!B1308=0,"",dados!B1308)</f>
        <v/>
      </c>
      <c r="E1393">
        <f>dados!C1308</f>
        <v>0</v>
      </c>
      <c r="F1393" t="str">
        <f>dados!D1308</f>
        <v>Outros hidrocarbonetos ciclicos</v>
      </c>
      <c r="G1393"/>
      <c r="H1393"/>
      <c r="I1393"/>
      <c r="J1393"/>
      <c r="K1393" s="13"/>
      <c r="L1393" s="13">
        <f>dados!I1308/100</f>
        <v>0.13449999999999998</v>
      </c>
      <c r="M1393" s="13">
        <f>dados!J1308/100</f>
        <v>0.1545</v>
      </c>
      <c r="N1393" s="13">
        <f>dados!K1308/100</f>
        <v>0.04</v>
      </c>
      <c r="O1393" s="13">
        <f>dados!L1308/100</f>
        <v>0</v>
      </c>
      <c r="P1393" s="12" t="str">
        <f>LEFT(Tabela2[[#This Row],[Código]],2)</f>
        <v>29</v>
      </c>
    </row>
    <row r="1394" spans="2:16" ht="15" customHeight="1" x14ac:dyDescent="0.25">
      <c r="B1394" s="31" t="str">
        <f>IF(Tabela2[[#This Row],[Tipo]] = 0,LOOKUP(Tabela2[[#This Row],[RESUMO]],Tabela3[Grupo],Tabela3[Meus produtos]),VLOOKUP(Tabela2[[#This Row],[Código]],Tabela4[[Código NBS/LC116]:[Meus serviços]],3,0))</f>
        <v>Não</v>
      </c>
      <c r="C1394" t="str">
        <f>IF(E1394=0,TEXT(dados!A1309,"00000000"),IF(E1394=2,TEXT(dados!A1309,"0000"),TEXT(dados!A1309,"#")))</f>
        <v>29031110</v>
      </c>
      <c r="D1394" t="str">
        <f>IF(dados!B1309=0,"",dados!B1309)</f>
        <v/>
      </c>
      <c r="E1394">
        <f>dados!C1309</f>
        <v>0</v>
      </c>
      <c r="F1394" t="str">
        <f>dados!D1309</f>
        <v>Clorometano (cloreto de metila)</v>
      </c>
      <c r="G1394"/>
      <c r="H1394"/>
      <c r="I1394"/>
      <c r="J1394"/>
      <c r="K1394" s="13"/>
      <c r="L1394" s="13">
        <f>dados!I1309/100</f>
        <v>0.13449999999999998</v>
      </c>
      <c r="M1394" s="13">
        <f>dados!J1309/100</f>
        <v>0.16589999999999999</v>
      </c>
      <c r="N1394" s="13">
        <f>dados!K1309/100</f>
        <v>0.04</v>
      </c>
      <c r="O1394" s="13">
        <f>dados!L1309/100</f>
        <v>0</v>
      </c>
      <c r="P1394" s="12" t="str">
        <f>LEFT(Tabela2[[#This Row],[Código]],2)</f>
        <v>29</v>
      </c>
    </row>
    <row r="1395" spans="2:16" ht="15" customHeight="1" x14ac:dyDescent="0.25">
      <c r="B1395" s="31" t="str">
        <f>IF(Tabela2[[#This Row],[Tipo]] = 0,LOOKUP(Tabela2[[#This Row],[RESUMO]],Tabela3[Grupo],Tabela3[Meus produtos]),VLOOKUP(Tabela2[[#This Row],[Código]],Tabela4[[Código NBS/LC116]:[Meus serviços]],3,0))</f>
        <v>Não</v>
      </c>
      <c r="C1395" t="str">
        <f>IF(E1395=0,TEXT(dados!A1310,"00000000"),IF(E1395=2,TEXT(dados!A1310,"0000"),TEXT(dados!A1310,"#")))</f>
        <v>29031120</v>
      </c>
      <c r="D1395" t="str">
        <f>IF(dados!B1310=0,"",dados!B1310)</f>
        <v/>
      </c>
      <c r="E1395">
        <f>dados!C1310</f>
        <v>0</v>
      </c>
      <c r="F1395" t="str">
        <f>dados!D1310</f>
        <v>Cloroetano (cloreto de etila)</v>
      </c>
      <c r="G1395"/>
      <c r="H1395"/>
      <c r="I1395"/>
      <c r="J1395"/>
      <c r="K1395" s="13"/>
      <c r="L1395" s="13">
        <f>dados!I1310/100</f>
        <v>0.13449999999999998</v>
      </c>
      <c r="M1395" s="13">
        <f>dados!J1310/100</f>
        <v>0.16589999999999999</v>
      </c>
      <c r="N1395" s="13">
        <f>dados!K1310/100</f>
        <v>0.04</v>
      </c>
      <c r="O1395" s="13">
        <f>dados!L1310/100</f>
        <v>0</v>
      </c>
      <c r="P1395" s="12" t="str">
        <f>LEFT(Tabela2[[#This Row],[Código]],2)</f>
        <v>29</v>
      </c>
    </row>
    <row r="1396" spans="2:16" ht="15" customHeight="1" x14ac:dyDescent="0.25">
      <c r="B1396" s="31" t="str">
        <f>IF(Tabela2[[#This Row],[Tipo]] = 0,LOOKUP(Tabela2[[#This Row],[RESUMO]],Tabela3[Grupo],Tabela3[Meus produtos]),VLOOKUP(Tabela2[[#This Row],[Código]],Tabela4[[Código NBS/LC116]:[Meus serviços]],3,0))</f>
        <v>Não</v>
      </c>
      <c r="C1396" t="str">
        <f>IF(E1396=0,TEXT(dados!A1311,"00000000"),IF(E1396=2,TEXT(dados!A1311,"0000"),TEXT(dados!A1311,"#")))</f>
        <v>29031200</v>
      </c>
      <c r="D1396" t="str">
        <f>IF(dados!B1311=0,"",dados!B1311)</f>
        <v/>
      </c>
      <c r="E1396">
        <f>dados!C1311</f>
        <v>0</v>
      </c>
      <c r="F1396" t="str">
        <f>dados!D1311</f>
        <v>Diclorometano (cloreto de metileno)</v>
      </c>
      <c r="G1396"/>
      <c r="H1396"/>
      <c r="I1396"/>
      <c r="J1396"/>
      <c r="K1396" s="13"/>
      <c r="L1396" s="13">
        <f>dados!I1311/100</f>
        <v>0.13449999999999998</v>
      </c>
      <c r="M1396" s="13">
        <f>dados!J1311/100</f>
        <v>0.1545</v>
      </c>
      <c r="N1396" s="13">
        <f>dados!K1311/100</f>
        <v>0.04</v>
      </c>
      <c r="O1396" s="13">
        <f>dados!L1311/100</f>
        <v>0</v>
      </c>
      <c r="P1396" s="12" t="str">
        <f>LEFT(Tabela2[[#This Row],[Código]],2)</f>
        <v>29</v>
      </c>
    </row>
    <row r="1397" spans="2:16" ht="15" customHeight="1" x14ac:dyDescent="0.25">
      <c r="B1397" s="31" t="str">
        <f>IF(Tabela2[[#This Row],[Tipo]] = 0,LOOKUP(Tabela2[[#This Row],[RESUMO]],Tabela3[Grupo],Tabela3[Meus produtos]),VLOOKUP(Tabela2[[#This Row],[Código]],Tabela4[[Código NBS/LC116]:[Meus serviços]],3,0))</f>
        <v>Não</v>
      </c>
      <c r="C1397" t="str">
        <f>IF(E1397=0,TEXT(dados!A1312,"00000000"),IF(E1397=2,TEXT(dados!A1312,"0000"),TEXT(dados!A1312,"#")))</f>
        <v>29031300</v>
      </c>
      <c r="D1397" t="str">
        <f>IF(dados!B1312=0,"",dados!B1312)</f>
        <v/>
      </c>
      <c r="E1397">
        <f>dados!C1312</f>
        <v>0</v>
      </c>
      <c r="F1397" t="str">
        <f>dados!D1312</f>
        <v>Cloroformio (triclorometano)</v>
      </c>
      <c r="G1397"/>
      <c r="H1397"/>
      <c r="I1397"/>
      <c r="J1397"/>
      <c r="K1397" s="13"/>
      <c r="L1397" s="13">
        <f>dados!I1312/100</f>
        <v>0.13449999999999998</v>
      </c>
      <c r="M1397" s="13">
        <f>dados!J1312/100</f>
        <v>0.1545</v>
      </c>
      <c r="N1397" s="13">
        <f>dados!K1312/100</f>
        <v>0.04</v>
      </c>
      <c r="O1397" s="13">
        <f>dados!L1312/100</f>
        <v>0</v>
      </c>
      <c r="P1397" s="12" t="str">
        <f>LEFT(Tabela2[[#This Row],[Código]],2)</f>
        <v>29</v>
      </c>
    </row>
    <row r="1398" spans="2:16" ht="15" customHeight="1" x14ac:dyDescent="0.25">
      <c r="B1398" s="31" t="str">
        <f>IF(Tabela2[[#This Row],[Tipo]] = 0,LOOKUP(Tabela2[[#This Row],[RESUMO]],Tabela3[Grupo],Tabela3[Meus produtos]),VLOOKUP(Tabela2[[#This Row],[Código]],Tabela4[[Código NBS/LC116]:[Meus serviços]],3,0))</f>
        <v>Não</v>
      </c>
      <c r="C1398" t="str">
        <f>IF(E1398=0,TEXT(dados!A1313,"00000000"),IF(E1398=2,TEXT(dados!A1313,"0000"),TEXT(dados!A1313,"#")))</f>
        <v>29031400</v>
      </c>
      <c r="D1398" t="str">
        <f>IF(dados!B1313=0,"",dados!B1313)</f>
        <v/>
      </c>
      <c r="E1398">
        <f>dados!C1313</f>
        <v>0</v>
      </c>
      <c r="F1398" t="str">
        <f>dados!D1313</f>
        <v>Tetracloreto de carbono</v>
      </c>
      <c r="G1398"/>
      <c r="H1398"/>
      <c r="I1398"/>
      <c r="J1398"/>
      <c r="K1398" s="13"/>
      <c r="L1398" s="13">
        <f>dados!I1313/100</f>
        <v>0.13449999999999998</v>
      </c>
      <c r="M1398" s="13">
        <f>dados!J1313/100</f>
        <v>0.1545</v>
      </c>
      <c r="N1398" s="13">
        <f>dados!K1313/100</f>
        <v>0.04</v>
      </c>
      <c r="O1398" s="13">
        <f>dados!L1313/100</f>
        <v>0</v>
      </c>
      <c r="P1398" s="12" t="str">
        <f>LEFT(Tabela2[[#This Row],[Código]],2)</f>
        <v>29</v>
      </c>
    </row>
    <row r="1399" spans="2:16" ht="15" customHeight="1" x14ac:dyDescent="0.25">
      <c r="B1399" s="31" t="str">
        <f>IF(Tabela2[[#This Row],[Tipo]] = 0,LOOKUP(Tabela2[[#This Row],[RESUMO]],Tabela3[Grupo],Tabela3[Meus produtos]),VLOOKUP(Tabela2[[#This Row],[Código]],Tabela4[[Código NBS/LC116]:[Meus serviços]],3,0))</f>
        <v>Não</v>
      </c>
      <c r="C1399" t="str">
        <f>IF(E1399=0,TEXT(dados!A1314,"00000000"),IF(E1399=2,TEXT(dados!A1314,"0000"),TEXT(dados!A1314,"#")))</f>
        <v>29031500</v>
      </c>
      <c r="D1399" t="str">
        <f>IF(dados!B1314=0,"",dados!B1314)</f>
        <v/>
      </c>
      <c r="E1399">
        <f>dados!C1314</f>
        <v>0</v>
      </c>
      <c r="F1399" t="str">
        <f>dados!D1314</f>
        <v>1,2-dicloroetano (cloreto de etileno)</v>
      </c>
      <c r="G1399"/>
      <c r="H1399"/>
      <c r="I1399"/>
      <c r="J1399"/>
      <c r="K1399" s="13"/>
      <c r="L1399" s="13">
        <f>dados!I1314/100</f>
        <v>0.13449999999999998</v>
      </c>
      <c r="M1399" s="13">
        <f>dados!J1314/100</f>
        <v>0.1545</v>
      </c>
      <c r="N1399" s="13">
        <f>dados!K1314/100</f>
        <v>0.04</v>
      </c>
      <c r="O1399" s="13">
        <f>dados!L1314/100</f>
        <v>0</v>
      </c>
      <c r="P1399" s="12" t="str">
        <f>LEFT(Tabela2[[#This Row],[Código]],2)</f>
        <v>29</v>
      </c>
    </row>
    <row r="1400" spans="2:16" ht="15" customHeight="1" x14ac:dyDescent="0.25">
      <c r="B1400" s="31" t="str">
        <f>IF(Tabela2[[#This Row],[Tipo]] = 0,LOOKUP(Tabela2[[#This Row],[RESUMO]],Tabela3[Grupo],Tabela3[Meus produtos]),VLOOKUP(Tabela2[[#This Row],[Código]],Tabela4[[Código NBS/LC116]:[Meus serviços]],3,0))</f>
        <v>Não</v>
      </c>
      <c r="C1400" t="str">
        <f>IF(E1400=0,TEXT(dados!A1315,"00000000"),IF(E1400=2,TEXT(dados!A1315,"0000"),TEXT(dados!A1315,"#")))</f>
        <v>29031910</v>
      </c>
      <c r="D1400" t="str">
        <f>IF(dados!B1315=0,"",dados!B1315)</f>
        <v/>
      </c>
      <c r="E1400">
        <f>dados!C1315</f>
        <v>0</v>
      </c>
      <c r="F1400" t="str">
        <f>dados!D1315</f>
        <v>1,1,1-tricloroetano (metilcloroformio)</v>
      </c>
      <c r="G1400"/>
      <c r="H1400"/>
      <c r="I1400"/>
      <c r="J1400"/>
      <c r="K1400" s="13"/>
      <c r="L1400" s="13">
        <f>dados!I1315/100</f>
        <v>0.13449999999999998</v>
      </c>
      <c r="M1400" s="13">
        <f>dados!J1315/100</f>
        <v>0.1545</v>
      </c>
      <c r="N1400" s="13">
        <f>dados!K1315/100</f>
        <v>0.04</v>
      </c>
      <c r="O1400" s="13">
        <f>dados!L1315/100</f>
        <v>0</v>
      </c>
      <c r="P1400" s="12" t="str">
        <f>LEFT(Tabela2[[#This Row],[Código]],2)</f>
        <v>29</v>
      </c>
    </row>
    <row r="1401" spans="2:16" ht="15" customHeight="1" x14ac:dyDescent="0.25">
      <c r="B1401" s="31" t="str">
        <f>IF(Tabela2[[#This Row],[Tipo]] = 0,LOOKUP(Tabela2[[#This Row],[RESUMO]],Tabela3[Grupo],Tabela3[Meus produtos]),VLOOKUP(Tabela2[[#This Row],[Código]],Tabela4[[Código NBS/LC116]:[Meus serviços]],3,0))</f>
        <v>Não</v>
      </c>
      <c r="C1401" t="str">
        <f>IF(E1401=0,TEXT(dados!A1316,"00000000"),IF(E1401=2,TEXT(dados!A1316,"0000"),TEXT(dados!A1316,"#")))</f>
        <v>29031920</v>
      </c>
      <c r="D1401" t="str">
        <f>IF(dados!B1316=0,"",dados!B1316)</f>
        <v/>
      </c>
      <c r="E1401">
        <f>dados!C1316</f>
        <v>0</v>
      </c>
      <c r="F1401" t="str">
        <f>dados!D1316</f>
        <v>1,1,2-tricloroetano</v>
      </c>
      <c r="G1401"/>
      <c r="H1401"/>
      <c r="I1401"/>
      <c r="J1401"/>
      <c r="K1401" s="13"/>
      <c r="L1401" s="13">
        <f>dados!I1316/100</f>
        <v>0.13449999999999998</v>
      </c>
      <c r="M1401" s="13">
        <f>dados!J1316/100</f>
        <v>0.1545</v>
      </c>
      <c r="N1401" s="13">
        <f>dados!K1316/100</f>
        <v>0.04</v>
      </c>
      <c r="O1401" s="13">
        <f>dados!L1316/100</f>
        <v>0</v>
      </c>
      <c r="P1401" s="12" t="str">
        <f>LEFT(Tabela2[[#This Row],[Código]],2)</f>
        <v>29</v>
      </c>
    </row>
    <row r="1402" spans="2:16" ht="15" customHeight="1" x14ac:dyDescent="0.25">
      <c r="B1402" s="31" t="str">
        <f>IF(Tabela2[[#This Row],[Tipo]] = 0,LOOKUP(Tabela2[[#This Row],[RESUMO]],Tabela3[Grupo],Tabela3[Meus produtos]),VLOOKUP(Tabela2[[#This Row],[Código]],Tabela4[[Código NBS/LC116]:[Meus serviços]],3,0))</f>
        <v>Não</v>
      </c>
      <c r="C1402" t="str">
        <f>IF(E1402=0,TEXT(dados!A1317,"00000000"),IF(E1402=2,TEXT(dados!A1317,"0000"),TEXT(dados!A1317,"#")))</f>
        <v>29031990</v>
      </c>
      <c r="D1402" t="str">
        <f>IF(dados!B1317=0,"",dados!B1317)</f>
        <v/>
      </c>
      <c r="E1402">
        <f>dados!C1317</f>
        <v>0</v>
      </c>
      <c r="F1402" t="str">
        <f>dados!D1317</f>
        <v>Outs.derivs.clorados saturados dos hidrocarb.aciclicos</v>
      </c>
      <c r="G1402"/>
      <c r="H1402"/>
      <c r="I1402"/>
      <c r="J1402"/>
      <c r="K1402" s="13"/>
      <c r="L1402" s="13">
        <f>dados!I1317/100</f>
        <v>0.13449999999999998</v>
      </c>
      <c r="M1402" s="13">
        <f>dados!J1317/100</f>
        <v>0.1545</v>
      </c>
      <c r="N1402" s="13">
        <f>dados!K1317/100</f>
        <v>0.04</v>
      </c>
      <c r="O1402" s="13">
        <f>dados!L1317/100</f>
        <v>0</v>
      </c>
      <c r="P1402" s="12" t="str">
        <f>LEFT(Tabela2[[#This Row],[Código]],2)</f>
        <v>29</v>
      </c>
    </row>
    <row r="1403" spans="2:16" ht="15" customHeight="1" x14ac:dyDescent="0.25">
      <c r="B1403" s="31" t="str">
        <f>IF(Tabela2[[#This Row],[Tipo]] = 0,LOOKUP(Tabela2[[#This Row],[RESUMO]],Tabela3[Grupo],Tabela3[Meus produtos]),VLOOKUP(Tabela2[[#This Row],[Código]],Tabela4[[Código NBS/LC116]:[Meus serviços]],3,0))</f>
        <v>Não</v>
      </c>
      <c r="C1403" t="str">
        <f>IF(E1403=0,TEXT(dados!A1318,"00000000"),IF(E1403=2,TEXT(dados!A1318,"0000"),TEXT(dados!A1318,"#")))</f>
        <v>29032100</v>
      </c>
      <c r="D1403" t="str">
        <f>IF(dados!B1318=0,"",dados!B1318)</f>
        <v/>
      </c>
      <c r="E1403">
        <f>dados!C1318</f>
        <v>0</v>
      </c>
      <c r="F1403" t="str">
        <f>dados!D1318</f>
        <v>Cloreto de vinila (cloroetileno)</v>
      </c>
      <c r="G1403"/>
      <c r="H1403"/>
      <c r="I1403"/>
      <c r="J1403"/>
      <c r="K1403" s="13"/>
      <c r="L1403" s="13">
        <f>dados!I1318/100</f>
        <v>0.13449999999999998</v>
      </c>
      <c r="M1403" s="13">
        <f>dados!J1318/100</f>
        <v>0.16589999999999999</v>
      </c>
      <c r="N1403" s="13">
        <f>dados!K1318/100</f>
        <v>0.04</v>
      </c>
      <c r="O1403" s="13">
        <f>dados!L1318/100</f>
        <v>0</v>
      </c>
      <c r="P1403" s="12" t="str">
        <f>LEFT(Tabela2[[#This Row],[Código]],2)</f>
        <v>29</v>
      </c>
    </row>
    <row r="1404" spans="2:16" ht="15" customHeight="1" x14ac:dyDescent="0.25">
      <c r="B1404" s="31" t="str">
        <f>IF(Tabela2[[#This Row],[Tipo]] = 0,LOOKUP(Tabela2[[#This Row],[RESUMO]],Tabela3[Grupo],Tabela3[Meus produtos]),VLOOKUP(Tabela2[[#This Row],[Código]],Tabela4[[Código NBS/LC116]:[Meus serviços]],3,0))</f>
        <v>Não</v>
      </c>
      <c r="C1404" t="str">
        <f>IF(E1404=0,TEXT(dados!A1319,"00000000"),IF(E1404=2,TEXT(dados!A1319,"0000"),TEXT(dados!A1319,"#")))</f>
        <v>29032200</v>
      </c>
      <c r="D1404" t="str">
        <f>IF(dados!B1319=0,"",dados!B1319)</f>
        <v/>
      </c>
      <c r="E1404">
        <f>dados!C1319</f>
        <v>0</v>
      </c>
      <c r="F1404" t="str">
        <f>dados!D1319</f>
        <v>Tricloroetileno</v>
      </c>
      <c r="G1404"/>
      <c r="H1404"/>
      <c r="I1404"/>
      <c r="J1404"/>
      <c r="K1404" s="13"/>
      <c r="L1404" s="13">
        <f>dados!I1319/100</f>
        <v>0.13449999999999998</v>
      </c>
      <c r="M1404" s="13">
        <f>dados!J1319/100</f>
        <v>0.1545</v>
      </c>
      <c r="N1404" s="13">
        <f>dados!K1319/100</f>
        <v>0.04</v>
      </c>
      <c r="O1404" s="13">
        <f>dados!L1319/100</f>
        <v>0</v>
      </c>
      <c r="P1404" s="12" t="str">
        <f>LEFT(Tabela2[[#This Row],[Código]],2)</f>
        <v>29</v>
      </c>
    </row>
    <row r="1405" spans="2:16" ht="15" customHeight="1" x14ac:dyDescent="0.25">
      <c r="B1405" s="31" t="str">
        <f>IF(Tabela2[[#This Row],[Tipo]] = 0,LOOKUP(Tabela2[[#This Row],[RESUMO]],Tabela3[Grupo],Tabela3[Meus produtos]),VLOOKUP(Tabela2[[#This Row],[Código]],Tabela4[[Código NBS/LC116]:[Meus serviços]],3,0))</f>
        <v>Não</v>
      </c>
      <c r="C1405" t="str">
        <f>IF(E1405=0,TEXT(dados!A1320,"00000000"),IF(E1405=2,TEXT(dados!A1320,"0000"),TEXT(dados!A1320,"#")))</f>
        <v>29032300</v>
      </c>
      <c r="D1405" t="str">
        <f>IF(dados!B1320=0,"",dados!B1320)</f>
        <v/>
      </c>
      <c r="E1405">
        <f>dados!C1320</f>
        <v>0</v>
      </c>
      <c r="F1405" t="str">
        <f>dados!D1320</f>
        <v>Tetracloroetileno (percloroetileno)</v>
      </c>
      <c r="G1405"/>
      <c r="H1405"/>
      <c r="I1405"/>
      <c r="J1405"/>
      <c r="K1405" s="13"/>
      <c r="L1405" s="13">
        <f>dados!I1320/100</f>
        <v>0.13449999999999998</v>
      </c>
      <c r="M1405" s="13">
        <f>dados!J1320/100</f>
        <v>0.1545</v>
      </c>
      <c r="N1405" s="13">
        <f>dados!K1320/100</f>
        <v>0.04</v>
      </c>
      <c r="O1405" s="13">
        <f>dados!L1320/100</f>
        <v>0</v>
      </c>
      <c r="P1405" s="12" t="str">
        <f>LEFT(Tabela2[[#This Row],[Código]],2)</f>
        <v>29</v>
      </c>
    </row>
    <row r="1406" spans="2:16" ht="15" customHeight="1" x14ac:dyDescent="0.25">
      <c r="B1406" s="31" t="str">
        <f>IF(Tabela2[[#This Row],[Tipo]] = 0,LOOKUP(Tabela2[[#This Row],[RESUMO]],Tabela3[Grupo],Tabela3[Meus produtos]),VLOOKUP(Tabela2[[#This Row],[Código]],Tabela4[[Código NBS/LC116]:[Meus serviços]],3,0))</f>
        <v>Não</v>
      </c>
      <c r="C1406" t="str">
        <f>IF(E1406=0,TEXT(dados!A1321,"00000000"),IF(E1406=2,TEXT(dados!A1321,"0000"),TEXT(dados!A1321,"#")))</f>
        <v>29032910</v>
      </c>
      <c r="D1406" t="str">
        <f>IF(dados!B1321=0,"",dados!B1321)</f>
        <v/>
      </c>
      <c r="E1406">
        <f>dados!C1321</f>
        <v>0</v>
      </c>
      <c r="F1406" t="str">
        <f>dados!D1321</f>
        <v>Hexaclorobutadieno</v>
      </c>
      <c r="G1406"/>
      <c r="H1406"/>
      <c r="I1406"/>
      <c r="J1406"/>
      <c r="K1406" s="13"/>
      <c r="L1406" s="13">
        <f>dados!I1321/100</f>
        <v>0.13449999999999998</v>
      </c>
      <c r="M1406" s="13">
        <f>dados!J1321/100</f>
        <v>0.1545</v>
      </c>
      <c r="N1406" s="13">
        <f>dados!K1321/100</f>
        <v>0.04</v>
      </c>
      <c r="O1406" s="13">
        <f>dados!L1321/100</f>
        <v>0</v>
      </c>
      <c r="P1406" s="12" t="str">
        <f>LEFT(Tabela2[[#This Row],[Código]],2)</f>
        <v>29</v>
      </c>
    </row>
    <row r="1407" spans="2:16" ht="15" customHeight="1" x14ac:dyDescent="0.25">
      <c r="B1407" s="31" t="str">
        <f>IF(Tabela2[[#This Row],[Tipo]] = 0,LOOKUP(Tabela2[[#This Row],[RESUMO]],Tabela3[Grupo],Tabela3[Meus produtos]),VLOOKUP(Tabela2[[#This Row],[Código]],Tabela4[[Código NBS/LC116]:[Meus serviços]],3,0))</f>
        <v>Não</v>
      </c>
      <c r="C1407" t="str">
        <f>IF(E1407=0,TEXT(dados!A1322,"00000000"),IF(E1407=2,TEXT(dados!A1322,"0000"),TEXT(dados!A1322,"#")))</f>
        <v>29032990</v>
      </c>
      <c r="D1407" t="str">
        <f>IF(dados!B1322=0,"",dados!B1322)</f>
        <v/>
      </c>
      <c r="E1407">
        <f>dados!C1322</f>
        <v>0</v>
      </c>
      <c r="F1407" t="str">
        <f>dados!D1322</f>
        <v>Outros</v>
      </c>
      <c r="G1407"/>
      <c r="H1407"/>
      <c r="I1407"/>
      <c r="J1407"/>
      <c r="K1407" s="13"/>
      <c r="L1407" s="13">
        <f>dados!I1322/100</f>
        <v>0.13449999999999998</v>
      </c>
      <c r="M1407" s="13">
        <f>dados!J1322/100</f>
        <v>0.1545</v>
      </c>
      <c r="N1407" s="13">
        <f>dados!K1322/100</f>
        <v>0.04</v>
      </c>
      <c r="O1407" s="13">
        <f>dados!L1322/100</f>
        <v>0</v>
      </c>
      <c r="P1407" s="12" t="str">
        <f>LEFT(Tabela2[[#This Row],[Código]],2)</f>
        <v>29</v>
      </c>
    </row>
    <row r="1408" spans="2:16" ht="15" customHeight="1" x14ac:dyDescent="0.25">
      <c r="B1408" s="31" t="str">
        <f>IF(Tabela2[[#This Row],[Tipo]] = 0,LOOKUP(Tabela2[[#This Row],[RESUMO]],Tabela3[Grupo],Tabela3[Meus produtos]),VLOOKUP(Tabela2[[#This Row],[Código]],Tabela4[[Código NBS/LC116]:[Meus serviços]],3,0))</f>
        <v>Não</v>
      </c>
      <c r="C1408" t="str">
        <f>IF(E1408=0,TEXT(dados!A1323,"00000000"),IF(E1408=2,TEXT(dados!A1323,"0000"),TEXT(dados!A1323,"#")))</f>
        <v>29034100</v>
      </c>
      <c r="D1408" t="str">
        <f>IF(dados!B1323=0,"",dados!B1323)</f>
        <v/>
      </c>
      <c r="E1408">
        <f>dados!C1323</f>
        <v>0</v>
      </c>
      <c r="F1408" t="str">
        <f>dados!D1323</f>
        <v>Produtos quimicos organicos Derivados halogenados dos hidrocarbonetos Trifluorometano HFc 23</v>
      </c>
      <c r="G1408"/>
      <c r="H1408"/>
      <c r="I1408"/>
      <c r="J1408"/>
      <c r="K1408" s="13"/>
      <c r="L1408" s="13">
        <f>dados!I1323/100</f>
        <v>0.13449999999999998</v>
      </c>
      <c r="M1408" s="13">
        <f>dados!J1323/100</f>
        <v>0.1545</v>
      </c>
      <c r="N1408" s="13">
        <f>dados!K1323/100</f>
        <v>0.04</v>
      </c>
      <c r="O1408" s="13">
        <f>dados!L1323/100</f>
        <v>0</v>
      </c>
      <c r="P1408" s="12" t="str">
        <f>LEFT(Tabela2[[#This Row],[Código]],2)</f>
        <v>29</v>
      </c>
    </row>
    <row r="1409" spans="2:16" ht="15" customHeight="1" x14ac:dyDescent="0.25">
      <c r="B1409" s="31" t="str">
        <f>IF(Tabela2[[#This Row],[Tipo]] = 0,LOOKUP(Tabela2[[#This Row],[RESUMO]],Tabela3[Grupo],Tabela3[Meus produtos]),VLOOKUP(Tabela2[[#This Row],[Código]],Tabela4[[Código NBS/LC116]:[Meus serviços]],3,0))</f>
        <v>Não</v>
      </c>
      <c r="C1409" t="str">
        <f>IF(E1409=0,TEXT(dados!A1324,"00000000"),IF(E1409=2,TEXT(dados!A1324,"0000"),TEXT(dados!A1324,"#")))</f>
        <v>29034200</v>
      </c>
      <c r="D1409" t="str">
        <f>IF(dados!B1324=0,"",dados!B1324)</f>
        <v/>
      </c>
      <c r="E1409">
        <f>dados!C1324</f>
        <v>0</v>
      </c>
      <c r="F1409" t="str">
        <f>dados!D1324</f>
        <v xml:space="preserve">Produtos quimicos organicos Derivados halogenados dos hidrocarbonetos Difluorometano HFc 32 </v>
      </c>
      <c r="G1409"/>
      <c r="H1409"/>
      <c r="I1409"/>
      <c r="J1409"/>
      <c r="K1409" s="13"/>
      <c r="L1409" s="13">
        <f>dados!I1324/100</f>
        <v>0.13449999999999998</v>
      </c>
      <c r="M1409" s="13">
        <f>dados!J1324/100</f>
        <v>0.1545</v>
      </c>
      <c r="N1409" s="13">
        <f>dados!K1324/100</f>
        <v>0.04</v>
      </c>
      <c r="O1409" s="13">
        <f>dados!L1324/100</f>
        <v>0</v>
      </c>
      <c r="P1409" s="12" t="str">
        <f>LEFT(Tabela2[[#This Row],[Código]],2)</f>
        <v>29</v>
      </c>
    </row>
    <row r="1410" spans="2:16" ht="15" customHeight="1" x14ac:dyDescent="0.25">
      <c r="B1410" s="31" t="str">
        <f>IF(Tabela2[[#This Row],[Tipo]] = 0,LOOKUP(Tabela2[[#This Row],[RESUMO]],Tabela3[Grupo],Tabela3[Meus produtos]),VLOOKUP(Tabela2[[#This Row],[Código]],Tabela4[[Código NBS/LC116]:[Meus serviços]],3,0))</f>
        <v>Não</v>
      </c>
      <c r="C1410" t="str">
        <f>IF(E1410=0,TEXT(dados!A1325,"00000000"),IF(E1410=2,TEXT(dados!A1325,"0000"),TEXT(dados!A1325,"#")))</f>
        <v>29034300</v>
      </c>
      <c r="D1410" t="str">
        <f>IF(dados!B1325=0,"",dados!B1325)</f>
        <v/>
      </c>
      <c r="E1410">
        <f>dados!C1325</f>
        <v>0</v>
      </c>
      <c r="F1410" t="str">
        <f>dados!D1325</f>
        <v xml:space="preserve">Produtos quimicos organicos Derivados halogenados dos hidrocarbonetos Fluorometano HFc 41 1 2 difluoroetano HFc 152 e 1 1 difluoroetano HFc 152a </v>
      </c>
      <c r="G1410"/>
      <c r="H1410"/>
      <c r="I1410"/>
      <c r="J1410"/>
      <c r="K1410" s="13"/>
      <c r="L1410" s="13">
        <f>dados!I1325/100</f>
        <v>0.13449999999999998</v>
      </c>
      <c r="M1410" s="13">
        <f>dados!J1325/100</f>
        <v>0.1545</v>
      </c>
      <c r="N1410" s="13">
        <f>dados!K1325/100</f>
        <v>0.04</v>
      </c>
      <c r="O1410" s="13">
        <f>dados!L1325/100</f>
        <v>0</v>
      </c>
      <c r="P1410" s="12" t="str">
        <f>LEFT(Tabela2[[#This Row],[Código]],2)</f>
        <v>29</v>
      </c>
    </row>
    <row r="1411" spans="2:16" ht="15" customHeight="1" x14ac:dyDescent="0.25">
      <c r="B1411" s="31" t="str">
        <f>IF(Tabela2[[#This Row],[Tipo]] = 0,LOOKUP(Tabela2[[#This Row],[RESUMO]],Tabela3[Grupo],Tabela3[Meus produtos]),VLOOKUP(Tabela2[[#This Row],[Código]],Tabela4[[Código NBS/LC116]:[Meus serviços]],3,0))</f>
        <v>Não</v>
      </c>
      <c r="C1411" t="str">
        <f>IF(E1411=0,TEXT(dados!A1326,"00000000"),IF(E1411=2,TEXT(dados!A1326,"0000"),TEXT(dados!A1326,"#")))</f>
        <v>29034400</v>
      </c>
      <c r="D1411" t="str">
        <f>IF(dados!B1326=0,"",dados!B1326)</f>
        <v/>
      </c>
      <c r="E1411">
        <f>dados!C1326</f>
        <v>0</v>
      </c>
      <c r="F1411" t="str">
        <f>dados!D1326</f>
        <v xml:space="preserve">Produtos quimicos organicos Derivados halogenados dos hidrocarbonetos Pentafluoroetano HFc 125 1 1 1 trifluoroetano HFc 143a e 1 1 2 trifluoroetano HFc 143 </v>
      </c>
      <c r="G1411"/>
      <c r="H1411"/>
      <c r="I1411"/>
      <c r="J1411"/>
      <c r="K1411" s="13"/>
      <c r="L1411" s="13">
        <f>dados!I1326/100</f>
        <v>0.13449999999999998</v>
      </c>
      <c r="M1411" s="13">
        <f>dados!J1326/100</f>
        <v>0.1545</v>
      </c>
      <c r="N1411" s="13">
        <f>dados!K1326/100</f>
        <v>0.04</v>
      </c>
      <c r="O1411" s="13">
        <f>dados!L1326/100</f>
        <v>0</v>
      </c>
      <c r="P1411" s="12" t="str">
        <f>LEFT(Tabela2[[#This Row],[Código]],2)</f>
        <v>29</v>
      </c>
    </row>
    <row r="1412" spans="2:16" ht="15" customHeight="1" x14ac:dyDescent="0.25">
      <c r="B1412" s="31" t="str">
        <f>IF(Tabela2[[#This Row],[Tipo]] = 0,LOOKUP(Tabela2[[#This Row],[RESUMO]],Tabela3[Grupo],Tabela3[Meus produtos]),VLOOKUP(Tabela2[[#This Row],[Código]],Tabela4[[Código NBS/LC116]:[Meus serviços]],3,0))</f>
        <v>Não</v>
      </c>
      <c r="C1412" t="str">
        <f>IF(E1412=0,TEXT(dados!A1327,"00000000"),IF(E1412=2,TEXT(dados!A1327,"0000"),TEXT(dados!A1327,"#")))</f>
        <v>29034510</v>
      </c>
      <c r="D1412" t="str">
        <f>IF(dados!B1327=0,"",dados!B1327)</f>
        <v/>
      </c>
      <c r="E1412">
        <f>dados!C1327</f>
        <v>0</v>
      </c>
      <c r="F1412" t="str">
        <f>dados!D1327</f>
        <v xml:space="preserve">Produtos quimicos organicos Derivados halogenados dos hidrocarbonetos 1 1 1 2 Tetrafluoroetano HFc 134a </v>
      </c>
      <c r="G1412"/>
      <c r="H1412"/>
      <c r="I1412"/>
      <c r="J1412"/>
      <c r="K1412" s="13"/>
      <c r="L1412" s="13">
        <f>dados!I1327/100</f>
        <v>0.13449999999999998</v>
      </c>
      <c r="M1412" s="13">
        <f>dados!J1327/100</f>
        <v>0.1545</v>
      </c>
      <c r="N1412" s="13">
        <f>dados!K1327/100</f>
        <v>0.04</v>
      </c>
      <c r="O1412" s="13">
        <f>dados!L1327/100</f>
        <v>0</v>
      </c>
      <c r="P1412" s="12" t="str">
        <f>LEFT(Tabela2[[#This Row],[Código]],2)</f>
        <v>29</v>
      </c>
    </row>
    <row r="1413" spans="2:16" ht="15" customHeight="1" x14ac:dyDescent="0.25">
      <c r="B1413" s="31" t="str">
        <f>IF(Tabela2[[#This Row],[Tipo]] = 0,LOOKUP(Tabela2[[#This Row],[RESUMO]],Tabela3[Grupo],Tabela3[Meus produtos]),VLOOKUP(Tabela2[[#This Row],[Código]],Tabela4[[Código NBS/LC116]:[Meus serviços]],3,0))</f>
        <v>Não</v>
      </c>
      <c r="C1413" t="str">
        <f>IF(E1413=0,TEXT(dados!A1328,"00000000"),IF(E1413=2,TEXT(dados!A1328,"0000"),TEXT(dados!A1328,"#")))</f>
        <v>29034520</v>
      </c>
      <c r="D1413" t="str">
        <f>IF(dados!B1328=0,"",dados!B1328)</f>
        <v/>
      </c>
      <c r="E1413">
        <f>dados!C1328</f>
        <v>0</v>
      </c>
      <c r="F1413" t="str">
        <f>dados!D1328</f>
        <v xml:space="preserve">Produtos quimicos organicos Derivados halogenados dos hidrocarbonetos 1 1 2 2 Tetrafluoroetano HFc 134 </v>
      </c>
      <c r="G1413"/>
      <c r="H1413"/>
      <c r="I1413"/>
      <c r="J1413"/>
      <c r="K1413" s="13"/>
      <c r="L1413" s="13">
        <f>dados!I1328/100</f>
        <v>0.13449999999999998</v>
      </c>
      <c r="M1413" s="13">
        <f>dados!J1328/100</f>
        <v>0.1545</v>
      </c>
      <c r="N1413" s="13">
        <f>dados!K1328/100</f>
        <v>0.04</v>
      </c>
      <c r="O1413" s="13">
        <f>dados!L1328/100</f>
        <v>0</v>
      </c>
      <c r="P1413" s="12" t="str">
        <f>LEFT(Tabela2[[#This Row],[Código]],2)</f>
        <v>29</v>
      </c>
    </row>
    <row r="1414" spans="2:16" ht="15" customHeight="1" x14ac:dyDescent="0.25">
      <c r="B1414" s="31" t="str">
        <f>IF(Tabela2[[#This Row],[Tipo]] = 0,LOOKUP(Tabela2[[#This Row],[RESUMO]],Tabela3[Grupo],Tabela3[Meus produtos]),VLOOKUP(Tabela2[[#This Row],[Código]],Tabela4[[Código NBS/LC116]:[Meus serviços]],3,0))</f>
        <v>Não</v>
      </c>
      <c r="C1414" t="str">
        <f>IF(E1414=0,TEXT(dados!A1329,"00000000"),IF(E1414=2,TEXT(dados!A1329,"0000"),TEXT(dados!A1329,"#")))</f>
        <v>29034600</v>
      </c>
      <c r="D1414" t="str">
        <f>IF(dados!B1329=0,"",dados!B1329)</f>
        <v/>
      </c>
      <c r="E1414">
        <f>dados!C1329</f>
        <v>0</v>
      </c>
      <c r="F1414" t="str">
        <f>dados!D1329</f>
        <v xml:space="preserve">Produtos quimicos organicos Derivados halogenados dos hidrocarbonetos 1 1 1 2 3 3 3 Heptafluoropropano HFc 227ea 1 1 1 2 2 3 hexafluoropropano HFc 236cb 1 1 1 2 3 3 hexafluoropropano HFc 236ea e 1 1 1 3 3 3 hexafluoropropano HFc 236fa </v>
      </c>
      <c r="G1414"/>
      <c r="H1414"/>
      <c r="I1414"/>
      <c r="J1414"/>
      <c r="K1414" s="13"/>
      <c r="L1414" s="13">
        <f>dados!I1329/100</f>
        <v>0.13449999999999998</v>
      </c>
      <c r="M1414" s="13">
        <f>dados!J1329/100</f>
        <v>0.1545</v>
      </c>
      <c r="N1414" s="13">
        <f>dados!K1329/100</f>
        <v>0.04</v>
      </c>
      <c r="O1414" s="13">
        <f>dados!L1329/100</f>
        <v>0</v>
      </c>
      <c r="P1414" s="12" t="str">
        <f>LEFT(Tabela2[[#This Row],[Código]],2)</f>
        <v>29</v>
      </c>
    </row>
    <row r="1415" spans="2:16" ht="15" customHeight="1" x14ac:dyDescent="0.25">
      <c r="B1415" s="31" t="str">
        <f>IF(Tabela2[[#This Row],[Tipo]] = 0,LOOKUP(Tabela2[[#This Row],[RESUMO]],Tabela3[Grupo],Tabela3[Meus produtos]),VLOOKUP(Tabela2[[#This Row],[Código]],Tabela4[[Código NBS/LC116]:[Meus serviços]],3,0))</f>
        <v>Não</v>
      </c>
      <c r="C1415" t="str">
        <f>IF(E1415=0,TEXT(dados!A1330,"00000000"),IF(E1415=2,TEXT(dados!A1330,"0000"),TEXT(dados!A1330,"#")))</f>
        <v>29034700</v>
      </c>
      <c r="D1415" t="str">
        <f>IF(dados!B1330=0,"",dados!B1330)</f>
        <v/>
      </c>
      <c r="E1415">
        <f>dados!C1330</f>
        <v>0</v>
      </c>
      <c r="F1415" t="str">
        <f>dados!D1330</f>
        <v xml:space="preserve">Produtos quimicos organicos Derivados halogenados dos hidrocarbonetos 1 1 1 3 3 Pentafluoropropano HFc 245fa e 1 1 2 2 3 pentafluoropropano HFc 245ca </v>
      </c>
      <c r="G1415"/>
      <c r="H1415"/>
      <c r="I1415"/>
      <c r="J1415"/>
      <c r="K1415" s="13"/>
      <c r="L1415" s="13">
        <f>dados!I1330/100</f>
        <v>0.13449999999999998</v>
      </c>
      <c r="M1415" s="13">
        <f>dados!J1330/100</f>
        <v>0.1545</v>
      </c>
      <c r="N1415" s="13">
        <f>dados!K1330/100</f>
        <v>0.04</v>
      </c>
      <c r="O1415" s="13">
        <f>dados!L1330/100</f>
        <v>0</v>
      </c>
      <c r="P1415" s="12" t="str">
        <f>LEFT(Tabela2[[#This Row],[Código]],2)</f>
        <v>29</v>
      </c>
    </row>
    <row r="1416" spans="2:16" ht="15" customHeight="1" x14ac:dyDescent="0.25">
      <c r="B1416" s="31" t="str">
        <f>IF(Tabela2[[#This Row],[Tipo]] = 0,LOOKUP(Tabela2[[#This Row],[RESUMO]],Tabela3[Grupo],Tabela3[Meus produtos]),VLOOKUP(Tabela2[[#This Row],[Código]],Tabela4[[Código NBS/LC116]:[Meus serviços]],3,0))</f>
        <v>Não</v>
      </c>
      <c r="C1416" t="str">
        <f>IF(E1416=0,TEXT(dados!A1331,"00000000"),IF(E1416=2,TEXT(dados!A1331,"0000"),TEXT(dados!A1331,"#")))</f>
        <v>29034800</v>
      </c>
      <c r="D1416" t="str">
        <f>IF(dados!B1331=0,"",dados!B1331)</f>
        <v/>
      </c>
      <c r="E1416">
        <f>dados!C1331</f>
        <v>0</v>
      </c>
      <c r="F1416" t="str">
        <f>dados!D1331</f>
        <v xml:space="preserve">Produtos quimicos organicos Derivados halogenados dos hidrocarbonetos 1 1 1 3 3 Pentafluorobutano HFc 365mfc e 1 1 1 2 2 3 4 5 5 5 decafluoropentano HFc 43 10mee </v>
      </c>
      <c r="G1416"/>
      <c r="H1416"/>
      <c r="I1416"/>
      <c r="J1416"/>
      <c r="K1416" s="13"/>
      <c r="L1416" s="13">
        <f>dados!I1331/100</f>
        <v>0.13449999999999998</v>
      </c>
      <c r="M1416" s="13">
        <f>dados!J1331/100</f>
        <v>0.1545</v>
      </c>
      <c r="N1416" s="13">
        <f>dados!K1331/100</f>
        <v>0.04</v>
      </c>
      <c r="O1416" s="13">
        <f>dados!L1331/100</f>
        <v>0</v>
      </c>
      <c r="P1416" s="12" t="str">
        <f>LEFT(Tabela2[[#This Row],[Código]],2)</f>
        <v>29</v>
      </c>
    </row>
    <row r="1417" spans="2:16" ht="15" customHeight="1" x14ac:dyDescent="0.25">
      <c r="B1417" s="31" t="str">
        <f>IF(Tabela2[[#This Row],[Tipo]] = 0,LOOKUP(Tabela2[[#This Row],[RESUMO]],Tabela3[Grupo],Tabela3[Meus produtos]),VLOOKUP(Tabela2[[#This Row],[Código]],Tabela4[[Código NBS/LC116]:[Meus serviços]],3,0))</f>
        <v>Não</v>
      </c>
      <c r="C1417" t="str">
        <f>IF(E1417=0,TEXT(dados!A1332,"00000000"),IF(E1417=2,TEXT(dados!A1332,"0000"),TEXT(dados!A1332,"#")))</f>
        <v>29034900</v>
      </c>
      <c r="D1417" t="str">
        <f>IF(dados!B1332=0,"",dados!B1332)</f>
        <v/>
      </c>
      <c r="E1417">
        <f>dados!C1332</f>
        <v>0</v>
      </c>
      <c r="F1417" t="str">
        <f>dados!D1332</f>
        <v>Produtos quimicos organicos Derivados halogenados dos hidrocarbonetos outros</v>
      </c>
      <c r="G1417"/>
      <c r="H1417"/>
      <c r="I1417"/>
      <c r="J1417"/>
      <c r="K1417" s="13"/>
      <c r="L1417" s="13">
        <f>dados!I1332/100</f>
        <v>0.13449999999999998</v>
      </c>
      <c r="M1417" s="13">
        <f>dados!J1332/100</f>
        <v>0.1545</v>
      </c>
      <c r="N1417" s="13">
        <f>dados!K1332/100</f>
        <v>0.04</v>
      </c>
      <c r="O1417" s="13">
        <f>dados!L1332/100</f>
        <v>0</v>
      </c>
      <c r="P1417" s="12" t="str">
        <f>LEFT(Tabela2[[#This Row],[Código]],2)</f>
        <v>29</v>
      </c>
    </row>
    <row r="1418" spans="2:16" ht="15" customHeight="1" x14ac:dyDescent="0.25">
      <c r="B1418" s="31" t="str">
        <f>IF(Tabela2[[#This Row],[Tipo]] = 0,LOOKUP(Tabela2[[#This Row],[RESUMO]],Tabela3[Grupo],Tabela3[Meus produtos]),VLOOKUP(Tabela2[[#This Row],[Código]],Tabela4[[Código NBS/LC116]:[Meus serviços]],3,0))</f>
        <v>Não</v>
      </c>
      <c r="C1418" t="str">
        <f>IF(E1418=0,TEXT(dados!A1333,"00000000"),IF(E1418=2,TEXT(dados!A1333,"0000"),TEXT(dados!A1333,"#")))</f>
        <v>29035100</v>
      </c>
      <c r="D1418" t="str">
        <f>IF(dados!B1333=0,"",dados!B1333)</f>
        <v/>
      </c>
      <c r="E1418">
        <f>dados!C1333</f>
        <v>0</v>
      </c>
      <c r="F1418" t="str">
        <f>dados!D1333</f>
        <v xml:space="preserve">Produtos quimicos organicos Derivados halogenados dos hidrocarbonetos 2 3 3 3 Tetrafluoropropeno HFo 1234yf 1 3 3 3 tetrafluoropropeno HFo 1234ze e Z 1 1 1 4 4 4 hexafluoro 2 buteno HFo 1336mzz </v>
      </c>
      <c r="G1418"/>
      <c r="H1418"/>
      <c r="I1418"/>
      <c r="J1418"/>
      <c r="K1418" s="13"/>
      <c r="L1418" s="13">
        <f>dados!I1333/100</f>
        <v>0.13449999999999998</v>
      </c>
      <c r="M1418" s="13">
        <f>dados!J1333/100</f>
        <v>0.1545</v>
      </c>
      <c r="N1418" s="13">
        <f>dados!K1333/100</f>
        <v>0.04</v>
      </c>
      <c r="O1418" s="13">
        <f>dados!L1333/100</f>
        <v>0</v>
      </c>
      <c r="P1418" s="12" t="str">
        <f>LEFT(Tabela2[[#This Row],[Código]],2)</f>
        <v>29</v>
      </c>
    </row>
    <row r="1419" spans="2:16" ht="15" customHeight="1" x14ac:dyDescent="0.25">
      <c r="B1419" s="31" t="str">
        <f>IF(Tabela2[[#This Row],[Tipo]] = 0,LOOKUP(Tabela2[[#This Row],[RESUMO]],Tabela3[Grupo],Tabela3[Meus produtos]),VLOOKUP(Tabela2[[#This Row],[Código]],Tabela4[[Código NBS/LC116]:[Meus serviços]],3,0))</f>
        <v>Não</v>
      </c>
      <c r="C1419" t="str">
        <f>IF(E1419=0,TEXT(dados!A1334,"00000000"),IF(E1419=2,TEXT(dados!A1334,"0000"),TEXT(dados!A1334,"#")))</f>
        <v>29035910</v>
      </c>
      <c r="D1419" t="str">
        <f>IF(dados!B1334=0,"",dados!B1334)</f>
        <v/>
      </c>
      <c r="E1419">
        <f>dados!C1334</f>
        <v>0</v>
      </c>
      <c r="F1419" t="str">
        <f>dados!D1334</f>
        <v>Produtos quimicos organicos Derivados halogenados dos hidrocarbonetos 1 1 3 3 3 Pentafluoro 2 trifluorometil prop 1 eno</v>
      </c>
      <c r="G1419"/>
      <c r="H1419"/>
      <c r="I1419"/>
      <c r="J1419"/>
      <c r="K1419" s="13"/>
      <c r="L1419" s="13">
        <f>dados!I1334/100</f>
        <v>0.13449999999999998</v>
      </c>
      <c r="M1419" s="13">
        <f>dados!J1334/100</f>
        <v>0.1545</v>
      </c>
      <c r="N1419" s="13">
        <f>dados!K1334/100</f>
        <v>0.04</v>
      </c>
      <c r="O1419" s="13">
        <f>dados!L1334/100</f>
        <v>0</v>
      </c>
      <c r="P1419" s="12" t="str">
        <f>LEFT(Tabela2[[#This Row],[Código]],2)</f>
        <v>29</v>
      </c>
    </row>
    <row r="1420" spans="2:16" ht="15" customHeight="1" x14ac:dyDescent="0.25">
      <c r="B1420" s="31" t="str">
        <f>IF(Tabela2[[#This Row],[Tipo]] = 0,LOOKUP(Tabela2[[#This Row],[RESUMO]],Tabela3[Grupo],Tabela3[Meus produtos]),VLOOKUP(Tabela2[[#This Row],[Código]],Tabela4[[Código NBS/LC116]:[Meus serviços]],3,0))</f>
        <v>Não</v>
      </c>
      <c r="C1420" t="str">
        <f>IF(E1420=0,TEXT(dados!A1335,"00000000"),IF(E1420=2,TEXT(dados!A1335,"0000"),TEXT(dados!A1335,"#")))</f>
        <v>29035990</v>
      </c>
      <c r="D1420" t="str">
        <f>IF(dados!B1335=0,"",dados!B1335)</f>
        <v/>
      </c>
      <c r="E1420">
        <f>dados!C1335</f>
        <v>0</v>
      </c>
      <c r="F1420" t="str">
        <f>dados!D1335</f>
        <v>Produtos quimicos organicos Derivados halogenados dos hidrocarbonetos outros</v>
      </c>
      <c r="G1420"/>
      <c r="H1420"/>
      <c r="I1420"/>
      <c r="J1420"/>
      <c r="K1420" s="13"/>
      <c r="L1420" s="13">
        <f>dados!I1335/100</f>
        <v>0.13449999999999998</v>
      </c>
      <c r="M1420" s="13">
        <f>dados!J1335/100</f>
        <v>0.1545</v>
      </c>
      <c r="N1420" s="13">
        <f>dados!K1335/100</f>
        <v>0.04</v>
      </c>
      <c r="O1420" s="13">
        <f>dados!L1335/100</f>
        <v>0</v>
      </c>
      <c r="P1420" s="12" t="str">
        <f>LEFT(Tabela2[[#This Row],[Código]],2)</f>
        <v>29</v>
      </c>
    </row>
    <row r="1421" spans="2:16" ht="15" customHeight="1" x14ac:dyDescent="0.25">
      <c r="B1421" s="31" t="str">
        <f>IF(Tabela2[[#This Row],[Tipo]] = 0,LOOKUP(Tabela2[[#This Row],[RESUMO]],Tabela3[Grupo],Tabela3[Meus produtos]),VLOOKUP(Tabela2[[#This Row],[Código]],Tabela4[[Código NBS/LC116]:[Meus serviços]],3,0))</f>
        <v>Não</v>
      </c>
      <c r="C1421" t="str">
        <f>IF(E1421=0,TEXT(dados!A1336,"00000000"),IF(E1421=2,TEXT(dados!A1336,"0000"),TEXT(dados!A1336,"#")))</f>
        <v>29036100</v>
      </c>
      <c r="D1421" t="str">
        <f>IF(dados!B1336=0,"",dados!B1336)</f>
        <v/>
      </c>
      <c r="E1421">
        <f>dados!C1336</f>
        <v>0</v>
      </c>
      <c r="F1421" t="str">
        <f>dados!D1336</f>
        <v xml:space="preserve">Produtos quimicos organicos Derivados halogenados dos hidrocarbonetos Brometo de metila bromometano </v>
      </c>
      <c r="G1421"/>
      <c r="H1421"/>
      <c r="I1421"/>
      <c r="J1421"/>
      <c r="K1421" s="13"/>
      <c r="L1421" s="13">
        <f>dados!I1336/100</f>
        <v>0.13449999999999998</v>
      </c>
      <c r="M1421" s="13">
        <f>dados!J1336/100</f>
        <v>0.1545</v>
      </c>
      <c r="N1421" s="13">
        <f>dados!K1336/100</f>
        <v>0.04</v>
      </c>
      <c r="O1421" s="13">
        <f>dados!L1336/100</f>
        <v>0</v>
      </c>
      <c r="P1421" s="12" t="str">
        <f>LEFT(Tabela2[[#This Row],[Código]],2)</f>
        <v>29</v>
      </c>
    </row>
    <row r="1422" spans="2:16" ht="15" customHeight="1" x14ac:dyDescent="0.25">
      <c r="B1422" s="31" t="str">
        <f>IF(Tabela2[[#This Row],[Tipo]] = 0,LOOKUP(Tabela2[[#This Row],[RESUMO]],Tabela3[Grupo],Tabela3[Meus produtos]),VLOOKUP(Tabela2[[#This Row],[Código]],Tabela4[[Código NBS/LC116]:[Meus serviços]],3,0))</f>
        <v>Não</v>
      </c>
      <c r="C1422" t="str">
        <f>IF(E1422=0,TEXT(dados!A1337,"00000000"),IF(E1422=2,TEXT(dados!A1337,"0000"),TEXT(dados!A1337,"#")))</f>
        <v>29036200</v>
      </c>
      <c r="D1422" t="str">
        <f>IF(dados!B1337=0,"",dados!B1337)</f>
        <v/>
      </c>
      <c r="E1422">
        <f>dados!C1337</f>
        <v>0</v>
      </c>
      <c r="F1422" t="str">
        <f>dados!D1337</f>
        <v xml:space="preserve">Produtos quimicos organicos Derivados halogenados dos hidrocarbonetos Dibrometo de etileno iSo 1 2 dibromoetano </v>
      </c>
      <c r="G1422"/>
      <c r="H1422"/>
      <c r="I1422"/>
      <c r="J1422"/>
      <c r="K1422" s="13"/>
      <c r="L1422" s="13">
        <f>dados!I1337/100</f>
        <v>0.13449999999999998</v>
      </c>
      <c r="M1422" s="13">
        <f>dados!J1337/100</f>
        <v>0.1545</v>
      </c>
      <c r="N1422" s="13">
        <f>dados!K1337/100</f>
        <v>0.04</v>
      </c>
      <c r="O1422" s="13">
        <f>dados!L1337/100</f>
        <v>0</v>
      </c>
      <c r="P1422" s="12" t="str">
        <f>LEFT(Tabela2[[#This Row],[Código]],2)</f>
        <v>29</v>
      </c>
    </row>
    <row r="1423" spans="2:16" ht="15" customHeight="1" x14ac:dyDescent="0.25">
      <c r="B1423" s="31" t="str">
        <f>IF(Tabela2[[#This Row],[Tipo]] = 0,LOOKUP(Tabela2[[#This Row],[RESUMO]],Tabela3[Grupo],Tabela3[Meus produtos]),VLOOKUP(Tabela2[[#This Row],[Código]],Tabela4[[Código NBS/LC116]:[Meus serviços]],3,0))</f>
        <v>Não</v>
      </c>
      <c r="C1423" t="str">
        <f>IF(E1423=0,TEXT(dados!A1338,"00000000"),IF(E1423=2,TEXT(dados!A1338,"0000"),TEXT(dados!A1338,"#")))</f>
        <v>29036910</v>
      </c>
      <c r="D1423" t="str">
        <f>IF(dados!B1338=0,"",dados!B1338)</f>
        <v/>
      </c>
      <c r="E1423">
        <f>dados!C1338</f>
        <v>0</v>
      </c>
      <c r="F1423" t="str">
        <f>dados!D1338</f>
        <v>Produtos quimicos organicos Derivados halogenados dos hidrocarbonetos iodoetano</v>
      </c>
      <c r="G1423"/>
      <c r="H1423"/>
      <c r="I1423"/>
      <c r="J1423"/>
      <c r="K1423" s="13"/>
      <c r="L1423" s="13">
        <f>dados!I1338/100</f>
        <v>0.13449999999999998</v>
      </c>
      <c r="M1423" s="13">
        <f>dados!J1338/100</f>
        <v>0.1545</v>
      </c>
      <c r="N1423" s="13">
        <f>dados!K1338/100</f>
        <v>0.04</v>
      </c>
      <c r="O1423" s="13">
        <f>dados!L1338/100</f>
        <v>0</v>
      </c>
      <c r="P1423" s="12" t="str">
        <f>LEFT(Tabela2[[#This Row],[Código]],2)</f>
        <v>29</v>
      </c>
    </row>
    <row r="1424" spans="2:16" ht="15" customHeight="1" x14ac:dyDescent="0.25">
      <c r="B1424" s="31" t="str">
        <f>IF(Tabela2[[#This Row],[Tipo]] = 0,LOOKUP(Tabela2[[#This Row],[RESUMO]],Tabela3[Grupo],Tabela3[Meus produtos]),VLOOKUP(Tabela2[[#This Row],[Código]],Tabela4[[Código NBS/LC116]:[Meus serviços]],3,0))</f>
        <v>Não</v>
      </c>
      <c r="C1424" t="str">
        <f>IF(E1424=0,TEXT(dados!A1339,"00000000"),IF(E1424=2,TEXT(dados!A1339,"0000"),TEXT(dados!A1339,"#")))</f>
        <v>29036920</v>
      </c>
      <c r="D1424" t="str">
        <f>IF(dados!B1339=0,"",dados!B1339)</f>
        <v/>
      </c>
      <c r="E1424">
        <f>dados!C1339</f>
        <v>0</v>
      </c>
      <c r="F1424" t="str">
        <f>dados!D1339</f>
        <v>Produtos quimicos organicos Derivados halogenados dos hidrocarbonetos iodoformio</v>
      </c>
      <c r="G1424"/>
      <c r="H1424"/>
      <c r="I1424"/>
      <c r="J1424"/>
      <c r="K1424" s="13"/>
      <c r="L1424" s="13">
        <f>dados!I1339/100</f>
        <v>0.13449999999999998</v>
      </c>
      <c r="M1424" s="13">
        <f>dados!J1339/100</f>
        <v>0.1545</v>
      </c>
      <c r="N1424" s="13">
        <f>dados!K1339/100</f>
        <v>0.04</v>
      </c>
      <c r="O1424" s="13">
        <f>dados!L1339/100</f>
        <v>0</v>
      </c>
      <c r="P1424" s="12" t="str">
        <f>LEFT(Tabela2[[#This Row],[Código]],2)</f>
        <v>29</v>
      </c>
    </row>
    <row r="1425" spans="2:16" ht="15" customHeight="1" x14ac:dyDescent="0.25">
      <c r="B1425" s="31" t="str">
        <f>IF(Tabela2[[#This Row],[Tipo]] = 0,LOOKUP(Tabela2[[#This Row],[RESUMO]],Tabela3[Grupo],Tabela3[Meus produtos]),VLOOKUP(Tabela2[[#This Row],[Código]],Tabela4[[Código NBS/LC116]:[Meus serviços]],3,0))</f>
        <v>Não</v>
      </c>
      <c r="C1425" t="str">
        <f>IF(E1425=0,TEXT(dados!A1340,"00000000"),IF(E1425=2,TEXT(dados!A1340,"0000"),TEXT(dados!A1340,"#")))</f>
        <v>29036990</v>
      </c>
      <c r="D1425" t="str">
        <f>IF(dados!B1340=0,"",dados!B1340)</f>
        <v/>
      </c>
      <c r="E1425">
        <f>dados!C1340</f>
        <v>0</v>
      </c>
      <c r="F1425" t="str">
        <f>dados!D1340</f>
        <v>Produtos quimicos organicos Derivados halogenados dos hidrocarbonetos outros</v>
      </c>
      <c r="G1425"/>
      <c r="H1425"/>
      <c r="I1425"/>
      <c r="J1425"/>
      <c r="K1425" s="13"/>
      <c r="L1425" s="13">
        <f>dados!I1340/100</f>
        <v>0.13449999999999998</v>
      </c>
      <c r="M1425" s="13">
        <f>dados!J1340/100</f>
        <v>0.1545</v>
      </c>
      <c r="N1425" s="13">
        <f>dados!K1340/100</f>
        <v>0.04</v>
      </c>
      <c r="O1425" s="13">
        <f>dados!L1340/100</f>
        <v>0</v>
      </c>
      <c r="P1425" s="12" t="str">
        <f>LEFT(Tabela2[[#This Row],[Código]],2)</f>
        <v>29</v>
      </c>
    </row>
    <row r="1426" spans="2:16" ht="15" customHeight="1" x14ac:dyDescent="0.25">
      <c r="B1426" s="31" t="str">
        <f>IF(Tabela2[[#This Row],[Tipo]] = 0,LOOKUP(Tabela2[[#This Row],[RESUMO]],Tabela3[Grupo],Tabela3[Meus produtos]),VLOOKUP(Tabela2[[#This Row],[Código]],Tabela4[[Código NBS/LC116]:[Meus serviços]],3,0))</f>
        <v>Não</v>
      </c>
      <c r="C1426" t="str">
        <f>IF(E1426=0,TEXT(dados!A1341,"00000000"),IF(E1426=2,TEXT(dados!A1341,"0000"),TEXT(dados!A1341,"#")))</f>
        <v>29037100</v>
      </c>
      <c r="D1426" t="str">
        <f>IF(dados!B1341=0,"",dados!B1341)</f>
        <v/>
      </c>
      <c r="E1426">
        <f>dados!C1341</f>
        <v>0</v>
      </c>
      <c r="F1426" t="str">
        <f>dados!D1341</f>
        <v>Clorodifluormetano</v>
      </c>
      <c r="G1426"/>
      <c r="H1426"/>
      <c r="I1426"/>
      <c r="J1426"/>
      <c r="K1426" s="13"/>
      <c r="L1426" s="13">
        <f>dados!I1341/100</f>
        <v>0.13449999999999998</v>
      </c>
      <c r="M1426" s="13">
        <f>dados!J1341/100</f>
        <v>0.16589999999999999</v>
      </c>
      <c r="N1426" s="13">
        <f>dados!K1341/100</f>
        <v>0.04</v>
      </c>
      <c r="O1426" s="13">
        <f>dados!L1341/100</f>
        <v>0</v>
      </c>
      <c r="P1426" s="12" t="str">
        <f>LEFT(Tabela2[[#This Row],[Código]],2)</f>
        <v>29</v>
      </c>
    </row>
    <row r="1427" spans="2:16" ht="15" customHeight="1" x14ac:dyDescent="0.25">
      <c r="B1427" s="31" t="str">
        <f>IF(Tabela2[[#This Row],[Tipo]] = 0,LOOKUP(Tabela2[[#This Row],[RESUMO]],Tabela3[Grupo],Tabela3[Meus produtos]),VLOOKUP(Tabela2[[#This Row],[Código]],Tabela4[[Código NBS/LC116]:[Meus serviços]],3,0))</f>
        <v>Não</v>
      </c>
      <c r="C1427" t="str">
        <f>IF(E1427=0,TEXT(dados!A1342,"00000000"),IF(E1427=2,TEXT(dados!A1342,"0000"),TEXT(dados!A1342,"#")))</f>
        <v>29037200</v>
      </c>
      <c r="D1427" t="str">
        <f>IF(dados!B1342=0,"",dados!B1342)</f>
        <v/>
      </c>
      <c r="E1427">
        <f>dados!C1342</f>
        <v>0</v>
      </c>
      <c r="F1427" t="str">
        <f>dados!D1342</f>
        <v>Diclorotrifluoretanos</v>
      </c>
      <c r="G1427"/>
      <c r="H1427"/>
      <c r="I1427"/>
      <c r="J1427"/>
      <c r="K1427" s="13"/>
      <c r="L1427" s="13">
        <f>dados!I1342/100</f>
        <v>0.13449999999999998</v>
      </c>
      <c r="M1427" s="13">
        <f>dados!J1342/100</f>
        <v>0.1545</v>
      </c>
      <c r="N1427" s="13">
        <f>dados!K1342/100</f>
        <v>0.04</v>
      </c>
      <c r="O1427" s="13">
        <f>dados!L1342/100</f>
        <v>0</v>
      </c>
      <c r="P1427" s="12" t="str">
        <f>LEFT(Tabela2[[#This Row],[Código]],2)</f>
        <v>29</v>
      </c>
    </row>
    <row r="1428" spans="2:16" ht="15" customHeight="1" x14ac:dyDescent="0.25">
      <c r="B1428" s="31" t="str">
        <f>IF(Tabela2[[#This Row],[Tipo]] = 0,LOOKUP(Tabela2[[#This Row],[RESUMO]],Tabela3[Grupo],Tabela3[Meus produtos]),VLOOKUP(Tabela2[[#This Row],[Código]],Tabela4[[Código NBS/LC116]:[Meus serviços]],3,0))</f>
        <v>Não</v>
      </c>
      <c r="C1428" t="str">
        <f>IF(E1428=0,TEXT(dados!A1343,"00000000"),IF(E1428=2,TEXT(dados!A1343,"0000"),TEXT(dados!A1343,"#")))</f>
        <v>29037300</v>
      </c>
      <c r="D1428" t="str">
        <f>IF(dados!B1343=0,"",dados!B1343)</f>
        <v/>
      </c>
      <c r="E1428">
        <f>dados!C1343</f>
        <v>0</v>
      </c>
      <c r="F1428" t="str">
        <f>dados!D1343</f>
        <v>Diclorofluoretanos</v>
      </c>
      <c r="G1428"/>
      <c r="H1428"/>
      <c r="I1428"/>
      <c r="J1428"/>
      <c r="K1428" s="13"/>
      <c r="L1428" s="13">
        <f>dados!I1343/100</f>
        <v>0.13449999999999998</v>
      </c>
      <c r="M1428" s="13">
        <f>dados!J1343/100</f>
        <v>0.1545</v>
      </c>
      <c r="N1428" s="13">
        <f>dados!K1343/100</f>
        <v>0.04</v>
      </c>
      <c r="O1428" s="13">
        <f>dados!L1343/100</f>
        <v>0</v>
      </c>
      <c r="P1428" s="12" t="str">
        <f>LEFT(Tabela2[[#This Row],[Código]],2)</f>
        <v>29</v>
      </c>
    </row>
    <row r="1429" spans="2:16" ht="15" customHeight="1" x14ac:dyDescent="0.25">
      <c r="B1429" s="31" t="str">
        <f>IF(Tabela2[[#This Row],[Tipo]] = 0,LOOKUP(Tabela2[[#This Row],[RESUMO]],Tabela3[Grupo],Tabela3[Meus produtos]),VLOOKUP(Tabela2[[#This Row],[Código]],Tabela4[[Código NBS/LC116]:[Meus serviços]],3,0))</f>
        <v>Não</v>
      </c>
      <c r="C1429" t="str">
        <f>IF(E1429=0,TEXT(dados!A1344,"00000000"),IF(E1429=2,TEXT(dados!A1344,"0000"),TEXT(dados!A1344,"#")))</f>
        <v>29037400</v>
      </c>
      <c r="D1429" t="str">
        <f>IF(dados!B1344=0,"",dados!B1344)</f>
        <v/>
      </c>
      <c r="E1429">
        <f>dados!C1344</f>
        <v>0</v>
      </c>
      <c r="F1429" t="str">
        <f>dados!D1344</f>
        <v>Clorodifluoretanos</v>
      </c>
      <c r="G1429"/>
      <c r="H1429"/>
      <c r="I1429"/>
      <c r="J1429"/>
      <c r="K1429" s="13"/>
      <c r="L1429" s="13">
        <f>dados!I1344/100</f>
        <v>0.13449999999999998</v>
      </c>
      <c r="M1429" s="13">
        <f>dados!J1344/100</f>
        <v>0.1545</v>
      </c>
      <c r="N1429" s="13">
        <f>dados!K1344/100</f>
        <v>0.04</v>
      </c>
      <c r="O1429" s="13">
        <f>dados!L1344/100</f>
        <v>0</v>
      </c>
      <c r="P1429" s="12" t="str">
        <f>LEFT(Tabela2[[#This Row],[Código]],2)</f>
        <v>29</v>
      </c>
    </row>
    <row r="1430" spans="2:16" ht="15" customHeight="1" x14ac:dyDescent="0.25">
      <c r="B1430" s="31" t="str">
        <f>IF(Tabela2[[#This Row],[Tipo]] = 0,LOOKUP(Tabela2[[#This Row],[RESUMO]],Tabela3[Grupo],Tabela3[Meus produtos]),VLOOKUP(Tabela2[[#This Row],[Código]],Tabela4[[Código NBS/LC116]:[Meus serviços]],3,0))</f>
        <v>Não</v>
      </c>
      <c r="C1430" t="str">
        <f>IF(E1430=0,TEXT(dados!A1345,"00000000"),IF(E1430=2,TEXT(dados!A1345,"0000"),TEXT(dados!A1345,"#")))</f>
        <v>29037500</v>
      </c>
      <c r="D1430" t="str">
        <f>IF(dados!B1345=0,"",dados!B1345)</f>
        <v/>
      </c>
      <c r="E1430">
        <f>dados!C1345</f>
        <v>0</v>
      </c>
      <c r="F1430" t="str">
        <f>dados!D1345</f>
        <v>Dicloropentafluorpropanos</v>
      </c>
      <c r="G1430"/>
      <c r="H1430"/>
      <c r="I1430"/>
      <c r="J1430"/>
      <c r="K1430" s="13"/>
      <c r="L1430" s="13">
        <f>dados!I1345/100</f>
        <v>0.13449999999999998</v>
      </c>
      <c r="M1430" s="13">
        <f>dados!J1345/100</f>
        <v>0.1545</v>
      </c>
      <c r="N1430" s="13">
        <f>dados!K1345/100</f>
        <v>0.04</v>
      </c>
      <c r="O1430" s="13">
        <f>dados!L1345/100</f>
        <v>0</v>
      </c>
      <c r="P1430" s="12" t="str">
        <f>LEFT(Tabela2[[#This Row],[Código]],2)</f>
        <v>29</v>
      </c>
    </row>
    <row r="1431" spans="2:16" ht="15" customHeight="1" x14ac:dyDescent="0.25">
      <c r="B1431" s="31" t="str">
        <f>IF(Tabela2[[#This Row],[Tipo]] = 0,LOOKUP(Tabela2[[#This Row],[RESUMO]],Tabela3[Grupo],Tabela3[Meus produtos]),VLOOKUP(Tabela2[[#This Row],[Código]],Tabela4[[Código NBS/LC116]:[Meus serviços]],3,0))</f>
        <v>Não</v>
      </c>
      <c r="C1431" t="str">
        <f>IF(E1431=0,TEXT(dados!A1346,"00000000"),IF(E1431=2,TEXT(dados!A1346,"0000"),TEXT(dados!A1346,"#")))</f>
        <v>29037600</v>
      </c>
      <c r="D1431" t="str">
        <f>IF(dados!B1346=0,"",dados!B1346)</f>
        <v/>
      </c>
      <c r="E1431">
        <f>dados!C1346</f>
        <v>0</v>
      </c>
      <c r="F1431" t="str">
        <f>dados!D1346</f>
        <v>Bromoclorodifluormetano,bromotrifluormetano,etc.</v>
      </c>
      <c r="G1431"/>
      <c r="H1431"/>
      <c r="I1431"/>
      <c r="J1431"/>
      <c r="K1431" s="13"/>
      <c r="L1431" s="13">
        <f>dados!I1346/100</f>
        <v>0.13449999999999998</v>
      </c>
      <c r="M1431" s="13">
        <f>dados!J1346/100</f>
        <v>0.1545</v>
      </c>
      <c r="N1431" s="13">
        <f>dados!K1346/100</f>
        <v>0.04</v>
      </c>
      <c r="O1431" s="13">
        <f>dados!L1346/100</f>
        <v>0</v>
      </c>
      <c r="P1431" s="12" t="str">
        <f>LEFT(Tabela2[[#This Row],[Código]],2)</f>
        <v>29</v>
      </c>
    </row>
    <row r="1432" spans="2:16" ht="15" customHeight="1" x14ac:dyDescent="0.25">
      <c r="B1432" s="31" t="str">
        <f>IF(Tabela2[[#This Row],[Tipo]] = 0,LOOKUP(Tabela2[[#This Row],[RESUMO]],Tabela3[Grupo],Tabela3[Meus produtos]),VLOOKUP(Tabela2[[#This Row],[Código]],Tabela4[[Código NBS/LC116]:[Meus serviços]],3,0))</f>
        <v>Não</v>
      </c>
      <c r="C1432" t="str">
        <f>IF(E1432=0,TEXT(dados!A1347,"00000000"),IF(E1432=2,TEXT(dados!A1347,"0000"),TEXT(dados!A1347,"#")))</f>
        <v>29037711</v>
      </c>
      <c r="D1432" t="str">
        <f>IF(dados!B1347=0,"",dados!B1347)</f>
        <v/>
      </c>
      <c r="E1432">
        <f>dados!C1347</f>
        <v>0</v>
      </c>
      <c r="F1432" t="str">
        <f>dados!D1347</f>
        <v>Triclorofluormetano</v>
      </c>
      <c r="G1432"/>
      <c r="H1432"/>
      <c r="I1432"/>
      <c r="J1432"/>
      <c r="K1432" s="13"/>
      <c r="L1432" s="13">
        <f>dados!I1347/100</f>
        <v>0.13449999999999998</v>
      </c>
      <c r="M1432" s="13">
        <f>dados!J1347/100</f>
        <v>0.1545</v>
      </c>
      <c r="N1432" s="13">
        <f>dados!K1347/100</f>
        <v>0.04</v>
      </c>
      <c r="O1432" s="13">
        <f>dados!L1347/100</f>
        <v>0</v>
      </c>
      <c r="P1432" s="12" t="str">
        <f>LEFT(Tabela2[[#This Row],[Código]],2)</f>
        <v>29</v>
      </c>
    </row>
    <row r="1433" spans="2:16" ht="15" customHeight="1" x14ac:dyDescent="0.25">
      <c r="B1433" s="31" t="str">
        <f>IF(Tabela2[[#This Row],[Tipo]] = 0,LOOKUP(Tabela2[[#This Row],[RESUMO]],Tabela3[Grupo],Tabela3[Meus produtos]),VLOOKUP(Tabela2[[#This Row],[Código]],Tabela4[[Código NBS/LC116]:[Meus serviços]],3,0))</f>
        <v>Não</v>
      </c>
      <c r="C1433" t="str">
        <f>IF(E1433=0,TEXT(dados!A1348,"00000000"),IF(E1433=2,TEXT(dados!A1348,"0000"),TEXT(dados!A1348,"#")))</f>
        <v>29037712</v>
      </c>
      <c r="D1433" t="str">
        <f>IF(dados!B1348=0,"",dados!B1348)</f>
        <v/>
      </c>
      <c r="E1433">
        <f>dados!C1348</f>
        <v>0</v>
      </c>
      <c r="F1433" t="str">
        <f>dados!D1348</f>
        <v>Diclorodifluormetano</v>
      </c>
      <c r="G1433"/>
      <c r="H1433"/>
      <c r="I1433"/>
      <c r="J1433"/>
      <c r="K1433" s="13"/>
      <c r="L1433" s="13">
        <f>dados!I1348/100</f>
        <v>0.13449999999999998</v>
      </c>
      <c r="M1433" s="13">
        <f>dados!J1348/100</f>
        <v>0.1545</v>
      </c>
      <c r="N1433" s="13">
        <f>dados!K1348/100</f>
        <v>0.04</v>
      </c>
      <c r="O1433" s="13">
        <f>dados!L1348/100</f>
        <v>0</v>
      </c>
      <c r="P1433" s="12" t="str">
        <f>LEFT(Tabela2[[#This Row],[Código]],2)</f>
        <v>29</v>
      </c>
    </row>
    <row r="1434" spans="2:16" ht="15" customHeight="1" x14ac:dyDescent="0.25">
      <c r="B1434" s="31" t="str">
        <f>IF(Tabela2[[#This Row],[Tipo]] = 0,LOOKUP(Tabela2[[#This Row],[RESUMO]],Tabela3[Grupo],Tabela3[Meus produtos]),VLOOKUP(Tabela2[[#This Row],[Código]],Tabela4[[Código NBS/LC116]:[Meus serviços]],3,0))</f>
        <v>Não</v>
      </c>
      <c r="C1434" t="str">
        <f>IF(E1434=0,TEXT(dados!A1349,"00000000"),IF(E1434=2,TEXT(dados!A1349,"0000"),TEXT(dados!A1349,"#")))</f>
        <v>29037713</v>
      </c>
      <c r="D1434" t="str">
        <f>IF(dados!B1349=0,"",dados!B1349)</f>
        <v/>
      </c>
      <c r="E1434">
        <f>dados!C1349</f>
        <v>0</v>
      </c>
      <c r="F1434" t="str">
        <f>dados!D1349</f>
        <v>Clorotrifluormetano</v>
      </c>
      <c r="G1434"/>
      <c r="H1434"/>
      <c r="I1434"/>
      <c r="J1434"/>
      <c r="K1434" s="13"/>
      <c r="L1434" s="13">
        <f>dados!I1349/100</f>
        <v>0.13449999999999998</v>
      </c>
      <c r="M1434" s="13">
        <f>dados!J1349/100</f>
        <v>0.1545</v>
      </c>
      <c r="N1434" s="13">
        <f>dados!K1349/100</f>
        <v>0.04</v>
      </c>
      <c r="O1434" s="13">
        <f>dados!L1349/100</f>
        <v>0</v>
      </c>
      <c r="P1434" s="12" t="str">
        <f>LEFT(Tabela2[[#This Row],[Código]],2)</f>
        <v>29</v>
      </c>
    </row>
    <row r="1435" spans="2:16" ht="15" customHeight="1" x14ac:dyDescent="0.25">
      <c r="B1435" s="31" t="str">
        <f>IF(Tabela2[[#This Row],[Tipo]] = 0,LOOKUP(Tabela2[[#This Row],[RESUMO]],Tabela3[Grupo],Tabela3[Meus produtos]),VLOOKUP(Tabela2[[#This Row],[Código]],Tabela4[[Código NBS/LC116]:[Meus serviços]],3,0))</f>
        <v>Não</v>
      </c>
      <c r="C1435" t="str">
        <f>IF(E1435=0,TEXT(dados!A1350,"00000000"),IF(E1435=2,TEXT(dados!A1350,"0000"),TEXT(dados!A1350,"#")))</f>
        <v>29037721</v>
      </c>
      <c r="D1435" t="str">
        <f>IF(dados!B1350=0,"",dados!B1350)</f>
        <v/>
      </c>
      <c r="E1435">
        <f>dados!C1350</f>
        <v>0</v>
      </c>
      <c r="F1435" t="str">
        <f>dados!D1350</f>
        <v>Triclorotrifluoretanos</v>
      </c>
      <c r="G1435"/>
      <c r="H1435"/>
      <c r="I1435"/>
      <c r="J1435"/>
      <c r="K1435" s="13"/>
      <c r="L1435" s="13">
        <f>dados!I1350/100</f>
        <v>0.13449999999999998</v>
      </c>
      <c r="M1435" s="13">
        <f>dados!J1350/100</f>
        <v>0.1545</v>
      </c>
      <c r="N1435" s="13">
        <f>dados!K1350/100</f>
        <v>0.04</v>
      </c>
      <c r="O1435" s="13">
        <f>dados!L1350/100</f>
        <v>0</v>
      </c>
      <c r="P1435" s="12" t="str">
        <f>LEFT(Tabela2[[#This Row],[Código]],2)</f>
        <v>29</v>
      </c>
    </row>
    <row r="1436" spans="2:16" ht="15" customHeight="1" x14ac:dyDescent="0.25">
      <c r="B1436" s="31" t="str">
        <f>IF(Tabela2[[#This Row],[Tipo]] = 0,LOOKUP(Tabela2[[#This Row],[RESUMO]],Tabela3[Grupo],Tabela3[Meus produtos]),VLOOKUP(Tabela2[[#This Row],[Código]],Tabela4[[Código NBS/LC116]:[Meus serviços]],3,0))</f>
        <v>Não</v>
      </c>
      <c r="C1436" t="str">
        <f>IF(E1436=0,TEXT(dados!A1351,"00000000"),IF(E1436=2,TEXT(dados!A1351,"0000"),TEXT(dados!A1351,"#")))</f>
        <v>29037722</v>
      </c>
      <c r="D1436" t="str">
        <f>IF(dados!B1351=0,"",dados!B1351)</f>
        <v/>
      </c>
      <c r="E1436">
        <f>dados!C1351</f>
        <v>0</v>
      </c>
      <c r="F1436" t="str">
        <f>dados!D1351</f>
        <v>Diclorotetrafluoretanos e cloropentafluoretano</v>
      </c>
      <c r="G1436"/>
      <c r="H1436"/>
      <c r="I1436"/>
      <c r="J1436"/>
      <c r="K1436" s="13"/>
      <c r="L1436" s="13">
        <f>dados!I1351/100</f>
        <v>0.13449999999999998</v>
      </c>
      <c r="M1436" s="13">
        <f>dados!J1351/100</f>
        <v>0.1545</v>
      </c>
      <c r="N1436" s="13">
        <f>dados!K1351/100</f>
        <v>0.04</v>
      </c>
      <c r="O1436" s="13">
        <f>dados!L1351/100</f>
        <v>0</v>
      </c>
      <c r="P1436" s="12" t="str">
        <f>LEFT(Tabela2[[#This Row],[Código]],2)</f>
        <v>29</v>
      </c>
    </row>
    <row r="1437" spans="2:16" ht="15" customHeight="1" x14ac:dyDescent="0.25">
      <c r="B1437" s="31" t="str">
        <f>IF(Tabela2[[#This Row],[Tipo]] = 0,LOOKUP(Tabela2[[#This Row],[RESUMO]],Tabela3[Grupo],Tabela3[Meus produtos]),VLOOKUP(Tabela2[[#This Row],[Código]],Tabela4[[Código NBS/LC116]:[Meus serviços]],3,0))</f>
        <v>Não</v>
      </c>
      <c r="C1437" t="str">
        <f>IF(E1437=0,TEXT(dados!A1352,"00000000"),IF(E1437=2,TEXT(dados!A1352,"0000"),TEXT(dados!A1352,"#")))</f>
        <v>29037723</v>
      </c>
      <c r="D1437" t="str">
        <f>IF(dados!B1352=0,"",dados!B1352)</f>
        <v/>
      </c>
      <c r="E1437">
        <f>dados!C1352</f>
        <v>0</v>
      </c>
      <c r="F1437" t="str">
        <f>dados!D1352</f>
        <v>Pentaclorofluoretano</v>
      </c>
      <c r="G1437"/>
      <c r="H1437"/>
      <c r="I1437"/>
      <c r="J1437"/>
      <c r="K1437" s="13"/>
      <c r="L1437" s="13">
        <f>dados!I1352/100</f>
        <v>0.13449999999999998</v>
      </c>
      <c r="M1437" s="13">
        <f>dados!J1352/100</f>
        <v>0.1545</v>
      </c>
      <c r="N1437" s="13">
        <f>dados!K1352/100</f>
        <v>0.04</v>
      </c>
      <c r="O1437" s="13">
        <f>dados!L1352/100</f>
        <v>0</v>
      </c>
      <c r="P1437" s="12" t="str">
        <f>LEFT(Tabela2[[#This Row],[Código]],2)</f>
        <v>29</v>
      </c>
    </row>
    <row r="1438" spans="2:16" ht="15" customHeight="1" x14ac:dyDescent="0.25">
      <c r="B1438" s="31" t="str">
        <f>IF(Tabela2[[#This Row],[Tipo]] = 0,LOOKUP(Tabela2[[#This Row],[RESUMO]],Tabela3[Grupo],Tabela3[Meus produtos]),VLOOKUP(Tabela2[[#This Row],[Código]],Tabela4[[Código NBS/LC116]:[Meus serviços]],3,0))</f>
        <v>Não</v>
      </c>
      <c r="C1438" t="str">
        <f>IF(E1438=0,TEXT(dados!A1353,"00000000"),IF(E1438=2,TEXT(dados!A1353,"0000"),TEXT(dados!A1353,"#")))</f>
        <v>29037724</v>
      </c>
      <c r="D1438" t="str">
        <f>IF(dados!B1353=0,"",dados!B1353)</f>
        <v/>
      </c>
      <c r="E1438">
        <f>dados!C1353</f>
        <v>0</v>
      </c>
      <c r="F1438" t="str">
        <f>dados!D1353</f>
        <v>Tetraclorodifluoretanos</v>
      </c>
      <c r="G1438"/>
      <c r="H1438"/>
      <c r="I1438"/>
      <c r="J1438"/>
      <c r="K1438" s="13"/>
      <c r="L1438" s="13">
        <f>dados!I1353/100</f>
        <v>0.13449999999999998</v>
      </c>
      <c r="M1438" s="13">
        <f>dados!J1353/100</f>
        <v>0.1545</v>
      </c>
      <c r="N1438" s="13">
        <f>dados!K1353/100</f>
        <v>0.04</v>
      </c>
      <c r="O1438" s="13">
        <f>dados!L1353/100</f>
        <v>0</v>
      </c>
      <c r="P1438" s="12" t="str">
        <f>LEFT(Tabela2[[#This Row],[Código]],2)</f>
        <v>29</v>
      </c>
    </row>
    <row r="1439" spans="2:16" ht="15" customHeight="1" x14ac:dyDescent="0.25">
      <c r="B1439" s="31" t="str">
        <f>IF(Tabela2[[#This Row],[Tipo]] = 0,LOOKUP(Tabela2[[#This Row],[RESUMO]],Tabela3[Grupo],Tabela3[Meus produtos]),VLOOKUP(Tabela2[[#This Row],[Código]],Tabela4[[Código NBS/LC116]:[Meus serviços]],3,0))</f>
        <v>Não</v>
      </c>
      <c r="C1439" t="str">
        <f>IF(E1439=0,TEXT(dados!A1354,"00000000"),IF(E1439=2,TEXT(dados!A1354,"0000"),TEXT(dados!A1354,"#")))</f>
        <v>29037731</v>
      </c>
      <c r="D1439" t="str">
        <f>IF(dados!B1354=0,"",dados!B1354)</f>
        <v/>
      </c>
      <c r="E1439">
        <f>dados!C1354</f>
        <v>0</v>
      </c>
      <c r="F1439" t="str">
        <f>dados!D1354</f>
        <v>Heptaclorofluorpropanos</v>
      </c>
      <c r="G1439"/>
      <c r="H1439"/>
      <c r="I1439"/>
      <c r="J1439"/>
      <c r="K1439" s="13"/>
      <c r="L1439" s="13">
        <f>dados!I1354/100</f>
        <v>0.13449999999999998</v>
      </c>
      <c r="M1439" s="13">
        <f>dados!J1354/100</f>
        <v>0.1545</v>
      </c>
      <c r="N1439" s="13">
        <f>dados!K1354/100</f>
        <v>0.04</v>
      </c>
      <c r="O1439" s="13">
        <f>dados!L1354/100</f>
        <v>0</v>
      </c>
      <c r="P1439" s="12" t="str">
        <f>LEFT(Tabela2[[#This Row],[Código]],2)</f>
        <v>29</v>
      </c>
    </row>
    <row r="1440" spans="2:16" ht="15" customHeight="1" x14ac:dyDescent="0.25">
      <c r="B1440" s="31" t="str">
        <f>IF(Tabela2[[#This Row],[Tipo]] = 0,LOOKUP(Tabela2[[#This Row],[RESUMO]],Tabela3[Grupo],Tabela3[Meus produtos]),VLOOKUP(Tabela2[[#This Row],[Código]],Tabela4[[Código NBS/LC116]:[Meus serviços]],3,0))</f>
        <v>Não</v>
      </c>
      <c r="C1440" t="str">
        <f>IF(E1440=0,TEXT(dados!A1355,"00000000"),IF(E1440=2,TEXT(dados!A1355,"0000"),TEXT(dados!A1355,"#")))</f>
        <v>29037732</v>
      </c>
      <c r="D1440" t="str">
        <f>IF(dados!B1355=0,"",dados!B1355)</f>
        <v/>
      </c>
      <c r="E1440">
        <f>dados!C1355</f>
        <v>0</v>
      </c>
      <c r="F1440" t="str">
        <f>dados!D1355</f>
        <v>Hexaclorodifluorpropanos</v>
      </c>
      <c r="G1440"/>
      <c r="H1440"/>
      <c r="I1440"/>
      <c r="J1440"/>
      <c r="K1440" s="13"/>
      <c r="L1440" s="13">
        <f>dados!I1355/100</f>
        <v>0.13449999999999998</v>
      </c>
      <c r="M1440" s="13">
        <f>dados!J1355/100</f>
        <v>0.1545</v>
      </c>
      <c r="N1440" s="13">
        <f>dados!K1355/100</f>
        <v>0.04</v>
      </c>
      <c r="O1440" s="13">
        <f>dados!L1355/100</f>
        <v>0</v>
      </c>
      <c r="P1440" s="12" t="str">
        <f>LEFT(Tabela2[[#This Row],[Código]],2)</f>
        <v>29</v>
      </c>
    </row>
    <row r="1441" spans="2:16" ht="15" customHeight="1" x14ac:dyDescent="0.25">
      <c r="B1441" s="31" t="str">
        <f>IF(Tabela2[[#This Row],[Tipo]] = 0,LOOKUP(Tabela2[[#This Row],[RESUMO]],Tabela3[Grupo],Tabela3[Meus produtos]),VLOOKUP(Tabela2[[#This Row],[Código]],Tabela4[[Código NBS/LC116]:[Meus serviços]],3,0))</f>
        <v>Não</v>
      </c>
      <c r="C1441" t="str">
        <f>IF(E1441=0,TEXT(dados!A1356,"00000000"),IF(E1441=2,TEXT(dados!A1356,"0000"),TEXT(dados!A1356,"#")))</f>
        <v>29037733</v>
      </c>
      <c r="D1441" t="str">
        <f>IF(dados!B1356=0,"",dados!B1356)</f>
        <v/>
      </c>
      <c r="E1441">
        <f>dados!C1356</f>
        <v>0</v>
      </c>
      <c r="F1441" t="str">
        <f>dados!D1356</f>
        <v>Pentaclorotrifluorpropanos</v>
      </c>
      <c r="G1441"/>
      <c r="H1441"/>
      <c r="I1441"/>
      <c r="J1441"/>
      <c r="K1441" s="13"/>
      <c r="L1441" s="13">
        <f>dados!I1356/100</f>
        <v>0.13449999999999998</v>
      </c>
      <c r="M1441" s="13">
        <f>dados!J1356/100</f>
        <v>0.1545</v>
      </c>
      <c r="N1441" s="13">
        <f>dados!K1356/100</f>
        <v>0.04</v>
      </c>
      <c r="O1441" s="13">
        <f>dados!L1356/100</f>
        <v>0</v>
      </c>
      <c r="P1441" s="12" t="str">
        <f>LEFT(Tabela2[[#This Row],[Código]],2)</f>
        <v>29</v>
      </c>
    </row>
    <row r="1442" spans="2:16" ht="15" customHeight="1" x14ac:dyDescent="0.25">
      <c r="B1442" s="31" t="str">
        <f>IF(Tabela2[[#This Row],[Tipo]] = 0,LOOKUP(Tabela2[[#This Row],[RESUMO]],Tabela3[Grupo],Tabela3[Meus produtos]),VLOOKUP(Tabela2[[#This Row],[Código]],Tabela4[[Código NBS/LC116]:[Meus serviços]],3,0))</f>
        <v>Não</v>
      </c>
      <c r="C1442" t="str">
        <f>IF(E1442=0,TEXT(dados!A1357,"00000000"),IF(E1442=2,TEXT(dados!A1357,"0000"),TEXT(dados!A1357,"#")))</f>
        <v>29037734</v>
      </c>
      <c r="D1442" t="str">
        <f>IF(dados!B1357=0,"",dados!B1357)</f>
        <v/>
      </c>
      <c r="E1442">
        <f>dados!C1357</f>
        <v>0</v>
      </c>
      <c r="F1442" t="str">
        <f>dados!D1357</f>
        <v>Tetraclorotetrafluorpropanos</v>
      </c>
      <c r="G1442"/>
      <c r="H1442"/>
      <c r="I1442"/>
      <c r="J1442"/>
      <c r="K1442" s="13"/>
      <c r="L1442" s="13">
        <f>dados!I1357/100</f>
        <v>0.13449999999999998</v>
      </c>
      <c r="M1442" s="13">
        <f>dados!J1357/100</f>
        <v>0.1545</v>
      </c>
      <c r="N1442" s="13">
        <f>dados!K1357/100</f>
        <v>0.04</v>
      </c>
      <c r="O1442" s="13">
        <f>dados!L1357/100</f>
        <v>0</v>
      </c>
      <c r="P1442" s="12" t="str">
        <f>LEFT(Tabela2[[#This Row],[Código]],2)</f>
        <v>29</v>
      </c>
    </row>
    <row r="1443" spans="2:16" ht="15" customHeight="1" x14ac:dyDescent="0.25">
      <c r="B1443" s="31" t="str">
        <f>IF(Tabela2[[#This Row],[Tipo]] = 0,LOOKUP(Tabela2[[#This Row],[RESUMO]],Tabela3[Grupo],Tabela3[Meus produtos]),VLOOKUP(Tabela2[[#This Row],[Código]],Tabela4[[Código NBS/LC116]:[Meus serviços]],3,0))</f>
        <v>Não</v>
      </c>
      <c r="C1443" t="str">
        <f>IF(E1443=0,TEXT(dados!A1358,"00000000"),IF(E1443=2,TEXT(dados!A1358,"0000"),TEXT(dados!A1358,"#")))</f>
        <v>29037735</v>
      </c>
      <c r="D1443" t="str">
        <f>IF(dados!B1358=0,"",dados!B1358)</f>
        <v/>
      </c>
      <c r="E1443">
        <f>dados!C1358</f>
        <v>0</v>
      </c>
      <c r="F1443" t="str">
        <f>dados!D1358</f>
        <v>Tricloropentafluorpropanos</v>
      </c>
      <c r="G1443"/>
      <c r="H1443"/>
      <c r="I1443"/>
      <c r="J1443"/>
      <c r="K1443" s="13"/>
      <c r="L1443" s="13">
        <f>dados!I1358/100</f>
        <v>0.13449999999999998</v>
      </c>
      <c r="M1443" s="13">
        <f>dados!J1358/100</f>
        <v>0.1545</v>
      </c>
      <c r="N1443" s="13">
        <f>dados!K1358/100</f>
        <v>0.04</v>
      </c>
      <c r="O1443" s="13">
        <f>dados!L1358/100</f>
        <v>0</v>
      </c>
      <c r="P1443" s="12" t="str">
        <f>LEFT(Tabela2[[#This Row],[Código]],2)</f>
        <v>29</v>
      </c>
    </row>
    <row r="1444" spans="2:16" ht="15" customHeight="1" x14ac:dyDescent="0.25">
      <c r="B1444" s="31" t="str">
        <f>IF(Tabela2[[#This Row],[Tipo]] = 0,LOOKUP(Tabela2[[#This Row],[RESUMO]],Tabela3[Grupo],Tabela3[Meus produtos]),VLOOKUP(Tabela2[[#This Row],[Código]],Tabela4[[Código NBS/LC116]:[Meus serviços]],3,0))</f>
        <v>Não</v>
      </c>
      <c r="C1444" t="str">
        <f>IF(E1444=0,TEXT(dados!A1359,"00000000"),IF(E1444=2,TEXT(dados!A1359,"0000"),TEXT(dados!A1359,"#")))</f>
        <v>29037736</v>
      </c>
      <c r="D1444" t="str">
        <f>IF(dados!B1359=0,"",dados!B1359)</f>
        <v/>
      </c>
      <c r="E1444">
        <f>dados!C1359</f>
        <v>0</v>
      </c>
      <c r="F1444" t="str">
        <f>dados!D1359</f>
        <v>Dicloroexafluorpropanos</v>
      </c>
      <c r="G1444"/>
      <c r="H1444"/>
      <c r="I1444"/>
      <c r="J1444"/>
      <c r="K1444" s="13"/>
      <c r="L1444" s="13">
        <f>dados!I1359/100</f>
        <v>0.13449999999999998</v>
      </c>
      <c r="M1444" s="13">
        <f>dados!J1359/100</f>
        <v>0.1545</v>
      </c>
      <c r="N1444" s="13">
        <f>dados!K1359/100</f>
        <v>0.04</v>
      </c>
      <c r="O1444" s="13">
        <f>dados!L1359/100</f>
        <v>0</v>
      </c>
      <c r="P1444" s="12" t="str">
        <f>LEFT(Tabela2[[#This Row],[Código]],2)</f>
        <v>29</v>
      </c>
    </row>
    <row r="1445" spans="2:16" ht="15" customHeight="1" x14ac:dyDescent="0.25">
      <c r="B1445" s="31" t="str">
        <f>IF(Tabela2[[#This Row],[Tipo]] = 0,LOOKUP(Tabela2[[#This Row],[RESUMO]],Tabela3[Grupo],Tabela3[Meus produtos]),VLOOKUP(Tabela2[[#This Row],[Código]],Tabela4[[Código NBS/LC116]:[Meus serviços]],3,0))</f>
        <v>Não</v>
      </c>
      <c r="C1445" t="str">
        <f>IF(E1445=0,TEXT(dados!A1360,"00000000"),IF(E1445=2,TEXT(dados!A1360,"0000"),TEXT(dados!A1360,"#")))</f>
        <v>29037737</v>
      </c>
      <c r="D1445" t="str">
        <f>IF(dados!B1360=0,"",dados!B1360)</f>
        <v/>
      </c>
      <c r="E1445">
        <f>dados!C1360</f>
        <v>0</v>
      </c>
      <c r="F1445" t="str">
        <f>dados!D1360</f>
        <v>Cloroeptafluorpropanos</v>
      </c>
      <c r="G1445"/>
      <c r="H1445"/>
      <c r="I1445"/>
      <c r="J1445"/>
      <c r="K1445" s="13"/>
      <c r="L1445" s="13">
        <f>dados!I1360/100</f>
        <v>0.13449999999999998</v>
      </c>
      <c r="M1445" s="13">
        <f>dados!J1360/100</f>
        <v>0.1545</v>
      </c>
      <c r="N1445" s="13">
        <f>dados!K1360/100</f>
        <v>0.04</v>
      </c>
      <c r="O1445" s="13">
        <f>dados!L1360/100</f>
        <v>0</v>
      </c>
      <c r="P1445" s="12" t="str">
        <f>LEFT(Tabela2[[#This Row],[Código]],2)</f>
        <v>29</v>
      </c>
    </row>
    <row r="1446" spans="2:16" ht="15" customHeight="1" x14ac:dyDescent="0.25">
      <c r="B1446" s="31" t="str">
        <f>IF(Tabela2[[#This Row],[Tipo]] = 0,LOOKUP(Tabela2[[#This Row],[RESUMO]],Tabela3[Grupo],Tabela3[Meus produtos]),VLOOKUP(Tabela2[[#This Row],[Código]],Tabela4[[Código NBS/LC116]:[Meus serviços]],3,0))</f>
        <v>Não</v>
      </c>
      <c r="C1446" t="str">
        <f>IF(E1446=0,TEXT(dados!A1361,"00000000"),IF(E1446=2,TEXT(dados!A1361,"0000"),TEXT(dados!A1361,"#")))</f>
        <v>29037790</v>
      </c>
      <c r="D1446" t="str">
        <f>IF(dados!B1361=0,"",dados!B1361)</f>
        <v/>
      </c>
      <c r="E1446">
        <f>dados!C1361</f>
        <v>0</v>
      </c>
      <c r="F1446" t="str">
        <f>dados!D1361</f>
        <v>Outros derivados peralogenados, unicamente com fluor e cloro</v>
      </c>
      <c r="G1446"/>
      <c r="H1446"/>
      <c r="I1446"/>
      <c r="J1446"/>
      <c r="K1446" s="13"/>
      <c r="L1446" s="13">
        <f>dados!I1361/100</f>
        <v>0.13449999999999998</v>
      </c>
      <c r="M1446" s="13">
        <f>dados!J1361/100</f>
        <v>0.1545</v>
      </c>
      <c r="N1446" s="13">
        <f>dados!K1361/100</f>
        <v>0.04</v>
      </c>
      <c r="O1446" s="13">
        <f>dados!L1361/100</f>
        <v>0</v>
      </c>
      <c r="P1446" s="12" t="str">
        <f>LEFT(Tabela2[[#This Row],[Código]],2)</f>
        <v>29</v>
      </c>
    </row>
    <row r="1447" spans="2:16" ht="15" customHeight="1" x14ac:dyDescent="0.25">
      <c r="B1447" s="31" t="str">
        <f>IF(Tabela2[[#This Row],[Tipo]] = 0,LOOKUP(Tabela2[[#This Row],[RESUMO]],Tabela3[Grupo],Tabela3[Meus produtos]),VLOOKUP(Tabela2[[#This Row],[Código]],Tabela4[[Código NBS/LC116]:[Meus serviços]],3,0))</f>
        <v>Não</v>
      </c>
      <c r="C1447" t="str">
        <f>IF(E1447=0,TEXT(dados!A1362,"00000000"),IF(E1447=2,TEXT(dados!A1362,"0000"),TEXT(dados!A1362,"#")))</f>
        <v>29037800</v>
      </c>
      <c r="D1447" t="str">
        <f>IF(dados!B1362=0,"",dados!B1362)</f>
        <v/>
      </c>
      <c r="E1447">
        <f>dados!C1362</f>
        <v>0</v>
      </c>
      <c r="F1447" t="str">
        <f>dados!D1362</f>
        <v>Outs.derivs.peralogen.dos hidroc.acicl.c/2 halog.difer.</v>
      </c>
      <c r="G1447"/>
      <c r="H1447"/>
      <c r="I1447"/>
      <c r="J1447"/>
      <c r="K1447" s="13"/>
      <c r="L1447" s="13">
        <f>dados!I1362/100</f>
        <v>0.13449999999999998</v>
      </c>
      <c r="M1447" s="13">
        <f>dados!J1362/100</f>
        <v>0.1545</v>
      </c>
      <c r="N1447" s="13">
        <f>dados!K1362/100</f>
        <v>0.04</v>
      </c>
      <c r="O1447" s="13">
        <f>dados!L1362/100</f>
        <v>0</v>
      </c>
      <c r="P1447" s="12" t="str">
        <f>LEFT(Tabela2[[#This Row],[Código]],2)</f>
        <v>29</v>
      </c>
    </row>
    <row r="1448" spans="2:16" ht="15" customHeight="1" x14ac:dyDescent="0.25">
      <c r="B1448" s="31" t="str">
        <f>IF(Tabela2[[#This Row],[Tipo]] = 0,LOOKUP(Tabela2[[#This Row],[RESUMO]],Tabela3[Grupo],Tabela3[Meus produtos]),VLOOKUP(Tabela2[[#This Row],[Código]],Tabela4[[Código NBS/LC116]:[Meus serviços]],3,0))</f>
        <v>Não</v>
      </c>
      <c r="C1448" t="str">
        <f>IF(E1448=0,TEXT(dados!A1363,"00000000"),IF(E1448=2,TEXT(dados!A1363,"0000"),TEXT(dados!A1363,"#")))</f>
        <v>29037911</v>
      </c>
      <c r="D1448" t="str">
        <f>IF(dados!B1363=0,"",dados!B1363)</f>
        <v/>
      </c>
      <c r="E1448">
        <f>dados!C1363</f>
        <v>0</v>
      </c>
      <c r="F1448" t="str">
        <f>dados!D1363</f>
        <v>Clorofluoretanos</v>
      </c>
      <c r="G1448"/>
      <c r="H1448"/>
      <c r="I1448"/>
      <c r="J1448"/>
      <c r="K1448" s="13"/>
      <c r="L1448" s="13">
        <f>dados!I1363/100</f>
        <v>0.13449999999999998</v>
      </c>
      <c r="M1448" s="13">
        <f>dados!J1363/100</f>
        <v>0.1545</v>
      </c>
      <c r="N1448" s="13">
        <f>dados!K1363/100</f>
        <v>0.04</v>
      </c>
      <c r="O1448" s="13">
        <f>dados!L1363/100</f>
        <v>0</v>
      </c>
      <c r="P1448" s="12" t="str">
        <f>LEFT(Tabela2[[#This Row],[Código]],2)</f>
        <v>29</v>
      </c>
    </row>
    <row r="1449" spans="2:16" ht="15" customHeight="1" x14ac:dyDescent="0.25">
      <c r="B1449" s="31" t="str">
        <f>IF(Tabela2[[#This Row],[Tipo]] = 0,LOOKUP(Tabela2[[#This Row],[RESUMO]],Tabela3[Grupo],Tabela3[Meus produtos]),VLOOKUP(Tabela2[[#This Row],[Código]],Tabela4[[Código NBS/LC116]:[Meus serviços]],3,0))</f>
        <v>Não</v>
      </c>
      <c r="C1449" t="str">
        <f>IF(E1449=0,TEXT(dados!A1364,"00000000"),IF(E1449=2,TEXT(dados!A1364,"0000"),TEXT(dados!A1364,"#")))</f>
        <v>29037912</v>
      </c>
      <c r="D1449" t="str">
        <f>IF(dados!B1364=0,"",dados!B1364)</f>
        <v/>
      </c>
      <c r="E1449">
        <f>dados!C1364</f>
        <v>0</v>
      </c>
      <c r="F1449" t="str">
        <f>dados!D1364</f>
        <v>Clorotetrafluoretanos</v>
      </c>
      <c r="G1449"/>
      <c r="H1449"/>
      <c r="I1449"/>
      <c r="J1449"/>
      <c r="K1449" s="13"/>
      <c r="L1449" s="13">
        <f>dados!I1364/100</f>
        <v>0.13449999999999998</v>
      </c>
      <c r="M1449" s="13">
        <f>dados!J1364/100</f>
        <v>0.1545</v>
      </c>
      <c r="N1449" s="13">
        <f>dados!K1364/100</f>
        <v>0.04</v>
      </c>
      <c r="O1449" s="13">
        <f>dados!L1364/100</f>
        <v>0</v>
      </c>
      <c r="P1449" s="12" t="str">
        <f>LEFT(Tabela2[[#This Row],[Código]],2)</f>
        <v>29</v>
      </c>
    </row>
    <row r="1450" spans="2:16" ht="15" customHeight="1" x14ac:dyDescent="0.25">
      <c r="B1450" s="31" t="str">
        <f>IF(Tabela2[[#This Row],[Tipo]] = 0,LOOKUP(Tabela2[[#This Row],[RESUMO]],Tabela3[Grupo],Tabela3[Meus produtos]),VLOOKUP(Tabela2[[#This Row],[Código]],Tabela4[[Código NBS/LC116]:[Meus serviços]],3,0))</f>
        <v>Não</v>
      </c>
      <c r="C1450" t="str">
        <f>IF(E1450=0,TEXT(dados!A1365,"00000000"),IF(E1450=2,TEXT(dados!A1365,"0000"),TEXT(dados!A1365,"#")))</f>
        <v>29037919</v>
      </c>
      <c r="D1450" t="str">
        <f>IF(dados!B1365=0,"",dados!B1365)</f>
        <v/>
      </c>
      <c r="E1450">
        <f>dados!C1365</f>
        <v>0</v>
      </c>
      <c r="F1450" t="str">
        <f>dados!D1365</f>
        <v>Outs.derivs.do metano,etano,etc.halogen. c/fluor e cloro</v>
      </c>
      <c r="G1450"/>
      <c r="H1450"/>
      <c r="I1450"/>
      <c r="J1450"/>
      <c r="K1450" s="13"/>
      <c r="L1450" s="13">
        <f>dados!I1365/100</f>
        <v>0.13449999999999998</v>
      </c>
      <c r="M1450" s="13">
        <f>dados!J1365/100</f>
        <v>0.1545</v>
      </c>
      <c r="N1450" s="13">
        <f>dados!K1365/100</f>
        <v>0.04</v>
      </c>
      <c r="O1450" s="13">
        <f>dados!L1365/100</f>
        <v>0</v>
      </c>
      <c r="P1450" s="12" t="str">
        <f>LEFT(Tabela2[[#This Row],[Código]],2)</f>
        <v>29</v>
      </c>
    </row>
    <row r="1451" spans="2:16" ht="15" customHeight="1" x14ac:dyDescent="0.25">
      <c r="B1451" s="31" t="str">
        <f>IF(Tabela2[[#This Row],[Tipo]] = 0,LOOKUP(Tabela2[[#This Row],[RESUMO]],Tabela3[Grupo],Tabela3[Meus produtos]),VLOOKUP(Tabela2[[#This Row],[Código]],Tabela4[[Código NBS/LC116]:[Meus serviços]],3,0))</f>
        <v>Não</v>
      </c>
      <c r="C1451" t="str">
        <f>IF(E1451=0,TEXT(dados!A1366,"00000000"),IF(E1451=2,TEXT(dados!A1366,"0000"),TEXT(dados!A1366,"#")))</f>
        <v>29037920</v>
      </c>
      <c r="D1451" t="str">
        <f>IF(dados!B1366=0,"",dados!B1366)</f>
        <v/>
      </c>
      <c r="E1451">
        <f>dados!C1366</f>
        <v>0</v>
      </c>
      <c r="F1451" t="str">
        <f>dados!D1366</f>
        <v>Derivs.do metano,etano,propano,halogen. c/fluor e bromo</v>
      </c>
      <c r="G1451"/>
      <c r="H1451"/>
      <c r="I1451"/>
      <c r="J1451"/>
      <c r="K1451" s="13"/>
      <c r="L1451" s="13">
        <f>dados!I1366/100</f>
        <v>0.13449999999999998</v>
      </c>
      <c r="M1451" s="13">
        <f>dados!J1366/100</f>
        <v>0.1545</v>
      </c>
      <c r="N1451" s="13">
        <f>dados!K1366/100</f>
        <v>0.04</v>
      </c>
      <c r="O1451" s="13">
        <f>dados!L1366/100</f>
        <v>0</v>
      </c>
      <c r="P1451" s="12" t="str">
        <f>LEFT(Tabela2[[#This Row],[Código]],2)</f>
        <v>29</v>
      </c>
    </row>
    <row r="1452" spans="2:16" ht="15" customHeight="1" x14ac:dyDescent="0.25">
      <c r="B1452" s="31" t="str">
        <f>IF(Tabela2[[#This Row],[Tipo]] = 0,LOOKUP(Tabela2[[#This Row],[RESUMO]],Tabela3[Grupo],Tabela3[Meus produtos]),VLOOKUP(Tabela2[[#This Row],[Código]],Tabela4[[Código NBS/LC116]:[Meus serviços]],3,0))</f>
        <v>Não</v>
      </c>
      <c r="C1452" t="str">
        <f>IF(E1452=0,TEXT(dados!A1367,"00000000"),IF(E1452=2,TEXT(dados!A1367,"0000"),TEXT(dados!A1367,"#")))</f>
        <v>29037931</v>
      </c>
      <c r="D1452" t="str">
        <f>IF(dados!B1367=0,"",dados!B1367)</f>
        <v/>
      </c>
      <c r="E1452">
        <f>dados!C1367</f>
        <v>0</v>
      </c>
      <c r="F1452" t="str">
        <f>dados!D1367</f>
        <v>Halotano (bromoclorotrifluoretano)</v>
      </c>
      <c r="G1452"/>
      <c r="H1452"/>
      <c r="I1452"/>
      <c r="J1452"/>
      <c r="K1452" s="13"/>
      <c r="L1452" s="13">
        <f>dados!I1367/100</f>
        <v>0.13449999999999998</v>
      </c>
      <c r="M1452" s="13">
        <f>dados!J1367/100</f>
        <v>0.1545</v>
      </c>
      <c r="N1452" s="13">
        <f>dados!K1367/100</f>
        <v>0.04</v>
      </c>
      <c r="O1452" s="13">
        <f>dados!L1367/100</f>
        <v>0</v>
      </c>
      <c r="P1452" s="12" t="str">
        <f>LEFT(Tabela2[[#This Row],[Código]],2)</f>
        <v>29</v>
      </c>
    </row>
    <row r="1453" spans="2:16" ht="15" customHeight="1" x14ac:dyDescent="0.25">
      <c r="B1453" s="31" t="str">
        <f>IF(Tabela2[[#This Row],[Tipo]] = 0,LOOKUP(Tabela2[[#This Row],[RESUMO]],Tabela3[Grupo],Tabela3[Meus produtos]),VLOOKUP(Tabela2[[#This Row],[Código]],Tabela4[[Código NBS/LC116]:[Meus serviços]],3,0))</f>
        <v>Não</v>
      </c>
      <c r="C1453" t="str">
        <f>IF(E1453=0,TEXT(dados!A1368,"00000000"),IF(E1453=2,TEXT(dados!A1368,"0000"),TEXT(dados!A1368,"#")))</f>
        <v>29037939</v>
      </c>
      <c r="D1453" t="str">
        <f>IF(dados!B1368=0,"",dados!B1368)</f>
        <v/>
      </c>
      <c r="E1453">
        <f>dados!C1368</f>
        <v>0</v>
      </c>
      <c r="F1453" t="str">
        <f>dados!D1368</f>
        <v>Outros derivados do bromoclorotrifluoretano</v>
      </c>
      <c r="G1453"/>
      <c r="H1453"/>
      <c r="I1453"/>
      <c r="J1453"/>
      <c r="K1453" s="13"/>
      <c r="L1453" s="13">
        <f>dados!I1368/100</f>
        <v>0.13449999999999998</v>
      </c>
      <c r="M1453" s="13">
        <f>dados!J1368/100</f>
        <v>0.1545</v>
      </c>
      <c r="N1453" s="13">
        <f>dados!K1368/100</f>
        <v>0.04</v>
      </c>
      <c r="O1453" s="13">
        <f>dados!L1368/100</f>
        <v>0</v>
      </c>
      <c r="P1453" s="12" t="str">
        <f>LEFT(Tabela2[[#This Row],[Código]],2)</f>
        <v>29</v>
      </c>
    </row>
    <row r="1454" spans="2:16" ht="15" customHeight="1" x14ac:dyDescent="0.25">
      <c r="B1454" s="31" t="str">
        <f>IF(Tabela2[[#This Row],[Tipo]] = 0,LOOKUP(Tabela2[[#This Row],[RESUMO]],Tabela3[Grupo],Tabela3[Meus produtos]),VLOOKUP(Tabela2[[#This Row],[Código]],Tabela4[[Código NBS/LC116]:[Meus serviços]],3,0))</f>
        <v>Não</v>
      </c>
      <c r="C1454" t="str">
        <f>IF(E1454=0,TEXT(dados!A1369,"00000000"),IF(E1454=2,TEXT(dados!A1369,"0000"),TEXT(dados!A1369,"#")))</f>
        <v>29037990</v>
      </c>
      <c r="D1454" t="str">
        <f>IF(dados!B1369=0,"",dados!B1369)</f>
        <v/>
      </c>
      <c r="E1454">
        <f>dados!C1369</f>
        <v>0</v>
      </c>
      <c r="F1454" t="str">
        <f>dados!D1369</f>
        <v>Outs.derivs.halogen.dos hidroc.acicl.c/2 halogen.difer.</v>
      </c>
      <c r="G1454"/>
      <c r="H1454"/>
      <c r="I1454"/>
      <c r="J1454"/>
      <c r="K1454" s="13"/>
      <c r="L1454" s="13">
        <f>dados!I1369/100</f>
        <v>0.13449999999999998</v>
      </c>
      <c r="M1454" s="13">
        <f>dados!J1369/100</f>
        <v>0.1545</v>
      </c>
      <c r="N1454" s="13">
        <f>dados!K1369/100</f>
        <v>0.04</v>
      </c>
      <c r="O1454" s="13">
        <f>dados!L1369/100</f>
        <v>0</v>
      </c>
      <c r="P1454" s="12" t="str">
        <f>LEFT(Tabela2[[#This Row],[Código]],2)</f>
        <v>29</v>
      </c>
    </row>
    <row r="1455" spans="2:16" ht="15" customHeight="1" x14ac:dyDescent="0.25">
      <c r="B1455" s="31" t="str">
        <f>IF(Tabela2[[#This Row],[Tipo]] = 0,LOOKUP(Tabela2[[#This Row],[RESUMO]],Tabela3[Grupo],Tabela3[Meus produtos]),VLOOKUP(Tabela2[[#This Row],[Código]],Tabela4[[Código NBS/LC116]:[Meus serviços]],3,0))</f>
        <v>Não</v>
      </c>
      <c r="C1455" t="str">
        <f>IF(E1455=0,TEXT(dados!A1370,"00000000"),IF(E1455=2,TEXT(dados!A1370,"0000"),TEXT(dados!A1370,"#")))</f>
        <v>29038110</v>
      </c>
      <c r="D1455" t="str">
        <f>IF(dados!B1370=0,"",dados!B1370)</f>
        <v/>
      </c>
      <c r="E1455">
        <f>dados!C1370</f>
        <v>0</v>
      </c>
      <c r="F1455" t="str">
        <f>dados!D1370</f>
        <v>Lindano (1,2,3,4,5,6-hexaclorocicloexano)</v>
      </c>
      <c r="G1455"/>
      <c r="H1455"/>
      <c r="I1455"/>
      <c r="J1455"/>
      <c r="K1455" s="13"/>
      <c r="L1455" s="13">
        <f>dados!I1370/100</f>
        <v>0.13449999999999998</v>
      </c>
      <c r="M1455" s="13">
        <f>dados!J1370/100</f>
        <v>0.1545</v>
      </c>
      <c r="N1455" s="13">
        <f>dados!K1370/100</f>
        <v>0.04</v>
      </c>
      <c r="O1455" s="13">
        <f>dados!L1370/100</f>
        <v>0</v>
      </c>
      <c r="P1455" s="12" t="str">
        <f>LEFT(Tabela2[[#This Row],[Código]],2)</f>
        <v>29</v>
      </c>
    </row>
    <row r="1456" spans="2:16" ht="15" customHeight="1" x14ac:dyDescent="0.25">
      <c r="B1456" s="31" t="str">
        <f>IF(Tabela2[[#This Row],[Tipo]] = 0,LOOKUP(Tabela2[[#This Row],[RESUMO]],Tabela3[Grupo],Tabela3[Meus produtos]),VLOOKUP(Tabela2[[#This Row],[Código]],Tabela4[[Código NBS/LC116]:[Meus serviços]],3,0))</f>
        <v>Não</v>
      </c>
      <c r="C1456" t="str">
        <f>IF(E1456=0,TEXT(dados!A1371,"00000000"),IF(E1456=2,TEXT(dados!A1371,"0000"),TEXT(dados!A1371,"#")))</f>
        <v>29038120</v>
      </c>
      <c r="D1456" t="str">
        <f>IF(dados!B1371=0,"",dados!B1371)</f>
        <v/>
      </c>
      <c r="E1456">
        <f>dados!C1371</f>
        <v>0</v>
      </c>
      <c r="F1456" t="str">
        <f>dados!D1371</f>
        <v>Alfa-Hexaclorocicloexano</v>
      </c>
      <c r="G1456"/>
      <c r="H1456"/>
      <c r="I1456"/>
      <c r="J1456"/>
      <c r="K1456" s="13"/>
      <c r="L1456" s="13">
        <f>dados!I1371/100</f>
        <v>0.13449999999999998</v>
      </c>
      <c r="M1456" s="13">
        <f>dados!J1371/100</f>
        <v>0.1545</v>
      </c>
      <c r="N1456" s="13">
        <f>dados!K1371/100</f>
        <v>0.04</v>
      </c>
      <c r="O1456" s="13">
        <f>dados!L1371/100</f>
        <v>0</v>
      </c>
      <c r="P1456" s="12" t="str">
        <f>LEFT(Tabela2[[#This Row],[Código]],2)</f>
        <v>29</v>
      </c>
    </row>
    <row r="1457" spans="2:16" ht="15" customHeight="1" x14ac:dyDescent="0.25">
      <c r="B1457" s="31" t="str">
        <f>IF(Tabela2[[#This Row],[Tipo]] = 0,LOOKUP(Tabela2[[#This Row],[RESUMO]],Tabela3[Grupo],Tabela3[Meus produtos]),VLOOKUP(Tabela2[[#This Row],[Código]],Tabela4[[Código NBS/LC116]:[Meus serviços]],3,0))</f>
        <v>Não</v>
      </c>
      <c r="C1457" t="str">
        <f>IF(E1457=0,TEXT(dados!A1372,"00000000"),IF(E1457=2,TEXT(dados!A1372,"0000"),TEXT(dados!A1372,"#")))</f>
        <v>29038130</v>
      </c>
      <c r="D1457" t="str">
        <f>IF(dados!B1372=0,"",dados!B1372)</f>
        <v/>
      </c>
      <c r="E1457">
        <f>dados!C1372</f>
        <v>0</v>
      </c>
      <c r="F1457" t="str">
        <f>dados!D1372</f>
        <v>Beta-Hexaclorocicloexano</v>
      </c>
      <c r="G1457"/>
      <c r="H1457"/>
      <c r="I1457"/>
      <c r="J1457"/>
      <c r="K1457" s="13"/>
      <c r="L1457" s="13">
        <f>dados!I1372/100</f>
        <v>0.13449999999999998</v>
      </c>
      <c r="M1457" s="13">
        <f>dados!J1372/100</f>
        <v>0.1545</v>
      </c>
      <c r="N1457" s="13">
        <f>dados!K1372/100</f>
        <v>0.04</v>
      </c>
      <c r="O1457" s="13">
        <f>dados!L1372/100</f>
        <v>0</v>
      </c>
      <c r="P1457" s="12" t="str">
        <f>LEFT(Tabela2[[#This Row],[Código]],2)</f>
        <v>29</v>
      </c>
    </row>
    <row r="1458" spans="2:16" ht="15" customHeight="1" x14ac:dyDescent="0.25">
      <c r="B1458" s="31" t="str">
        <f>IF(Tabela2[[#This Row],[Tipo]] = 0,LOOKUP(Tabela2[[#This Row],[RESUMO]],Tabela3[Grupo],Tabela3[Meus produtos]),VLOOKUP(Tabela2[[#This Row],[Código]],Tabela4[[Código NBS/LC116]:[Meus serviços]],3,0))</f>
        <v>Não</v>
      </c>
      <c r="C1458" t="str">
        <f>IF(E1458=0,TEXT(dados!A1373,"00000000"),IF(E1458=2,TEXT(dados!A1373,"0000"),TEXT(dados!A1373,"#")))</f>
        <v>29038190</v>
      </c>
      <c r="D1458" t="str">
        <f>IF(dados!B1373=0,"",dados!B1373)</f>
        <v/>
      </c>
      <c r="E1458">
        <f>dados!C1373</f>
        <v>0</v>
      </c>
      <c r="F1458" t="str">
        <f>dados!D1373</f>
        <v>Outs.derivados do 1,2,3,4,5,6-hexaclorocicloexano</v>
      </c>
      <c r="G1458"/>
      <c r="H1458"/>
      <c r="I1458"/>
      <c r="J1458"/>
      <c r="K1458" s="13"/>
      <c r="L1458" s="13">
        <f>dados!I1373/100</f>
        <v>0.13449999999999998</v>
      </c>
      <c r="M1458" s="13">
        <f>dados!J1373/100</f>
        <v>0.1545</v>
      </c>
      <c r="N1458" s="13">
        <f>dados!K1373/100</f>
        <v>0.04</v>
      </c>
      <c r="O1458" s="13">
        <f>dados!L1373/100</f>
        <v>0</v>
      </c>
      <c r="P1458" s="12" t="str">
        <f>LEFT(Tabela2[[#This Row],[Código]],2)</f>
        <v>29</v>
      </c>
    </row>
    <row r="1459" spans="2:16" ht="15" customHeight="1" x14ac:dyDescent="0.25">
      <c r="B1459" s="31" t="str">
        <f>IF(Tabela2[[#This Row],[Tipo]] = 0,LOOKUP(Tabela2[[#This Row],[RESUMO]],Tabela3[Grupo],Tabela3[Meus produtos]),VLOOKUP(Tabela2[[#This Row],[Código]],Tabela4[[Código NBS/LC116]:[Meus serviços]],3,0))</f>
        <v>Não</v>
      </c>
      <c r="C1459" t="str">
        <f>IF(E1459=0,TEXT(dados!A1374,"00000000"),IF(E1459=2,TEXT(dados!A1374,"0000"),TEXT(dados!A1374,"#")))</f>
        <v>29038210</v>
      </c>
      <c r="D1459" t="str">
        <f>IF(dados!B1374=0,"",dados!B1374)</f>
        <v/>
      </c>
      <c r="E1459">
        <f>dados!C1374</f>
        <v>0</v>
      </c>
      <c r="F1459" t="str">
        <f>dados!D1374</f>
        <v>Aldrin (deriv.halogen.dos hidrocarbon. ciclanicos,etc.)</v>
      </c>
      <c r="G1459"/>
      <c r="H1459"/>
      <c r="I1459"/>
      <c r="J1459"/>
      <c r="K1459" s="13"/>
      <c r="L1459" s="13">
        <f>dados!I1374/100</f>
        <v>0.13449999999999998</v>
      </c>
      <c r="M1459" s="13">
        <f>dados!J1374/100</f>
        <v>0.1545</v>
      </c>
      <c r="N1459" s="13">
        <f>dados!K1374/100</f>
        <v>0.04</v>
      </c>
      <c r="O1459" s="13">
        <f>dados!L1374/100</f>
        <v>0</v>
      </c>
      <c r="P1459" s="12" t="str">
        <f>LEFT(Tabela2[[#This Row],[Código]],2)</f>
        <v>29</v>
      </c>
    </row>
    <row r="1460" spans="2:16" ht="15" customHeight="1" x14ac:dyDescent="0.25">
      <c r="B1460" s="31" t="str">
        <f>IF(Tabela2[[#This Row],[Tipo]] = 0,LOOKUP(Tabela2[[#This Row],[RESUMO]],Tabela3[Grupo],Tabela3[Meus produtos]),VLOOKUP(Tabela2[[#This Row],[Código]],Tabela4[[Código NBS/LC116]:[Meus serviços]],3,0))</f>
        <v>Não</v>
      </c>
      <c r="C1460" t="str">
        <f>IF(E1460=0,TEXT(dados!A1375,"00000000"),IF(E1460=2,TEXT(dados!A1375,"0000"),TEXT(dados!A1375,"#")))</f>
        <v>29038220</v>
      </c>
      <c r="D1460" t="str">
        <f>IF(dados!B1375=0,"",dados!B1375)</f>
        <v/>
      </c>
      <c r="E1460">
        <f>dados!C1375</f>
        <v>0</v>
      </c>
      <c r="F1460" t="str">
        <f>dados!D1375</f>
        <v>Clordano</v>
      </c>
      <c r="G1460"/>
      <c r="H1460"/>
      <c r="I1460"/>
      <c r="J1460"/>
      <c r="K1460" s="13"/>
      <c r="L1460" s="13">
        <f>dados!I1375/100</f>
        <v>0.13449999999999998</v>
      </c>
      <c r="M1460" s="13">
        <f>dados!J1375/100</f>
        <v>0.1545</v>
      </c>
      <c r="N1460" s="13">
        <f>dados!K1375/100</f>
        <v>0.04</v>
      </c>
      <c r="O1460" s="13">
        <f>dados!L1375/100</f>
        <v>0</v>
      </c>
      <c r="P1460" s="12" t="str">
        <f>LEFT(Tabela2[[#This Row],[Código]],2)</f>
        <v>29</v>
      </c>
    </row>
    <row r="1461" spans="2:16" ht="15" customHeight="1" x14ac:dyDescent="0.25">
      <c r="B1461" s="31" t="str">
        <f>IF(Tabela2[[#This Row],[Tipo]] = 0,LOOKUP(Tabela2[[#This Row],[RESUMO]],Tabela3[Grupo],Tabela3[Meus produtos]),VLOOKUP(Tabela2[[#This Row],[Código]],Tabela4[[Código NBS/LC116]:[Meus serviços]],3,0))</f>
        <v>Não</v>
      </c>
      <c r="C1461" t="str">
        <f>IF(E1461=0,TEXT(dados!A1376,"00000000"),IF(E1461=2,TEXT(dados!A1376,"0000"),TEXT(dados!A1376,"#")))</f>
        <v>29038230</v>
      </c>
      <c r="D1461" t="str">
        <f>IF(dados!B1376=0,"",dados!B1376)</f>
        <v/>
      </c>
      <c r="E1461">
        <f>dados!C1376</f>
        <v>0</v>
      </c>
      <c r="F1461" t="str">
        <f>dados!D1376</f>
        <v>Heptacloro (deriv.halogen.dos hidrocarb. ciclanicos,etc)</v>
      </c>
      <c r="G1461"/>
      <c r="H1461"/>
      <c r="I1461"/>
      <c r="J1461"/>
      <c r="K1461" s="13"/>
      <c r="L1461" s="13">
        <f>dados!I1376/100</f>
        <v>0.13449999999999998</v>
      </c>
      <c r="M1461" s="13">
        <f>dados!J1376/100</f>
        <v>0.1545</v>
      </c>
      <c r="N1461" s="13">
        <f>dados!K1376/100</f>
        <v>0.04</v>
      </c>
      <c r="O1461" s="13">
        <f>dados!L1376/100</f>
        <v>0</v>
      </c>
      <c r="P1461" s="12" t="str">
        <f>LEFT(Tabela2[[#This Row],[Código]],2)</f>
        <v>29</v>
      </c>
    </row>
    <row r="1462" spans="2:16" ht="15" customHeight="1" x14ac:dyDescent="0.25">
      <c r="B1462" s="31" t="str">
        <f>IF(Tabela2[[#This Row],[Tipo]] = 0,LOOKUP(Tabela2[[#This Row],[RESUMO]],Tabela3[Grupo],Tabela3[Meus produtos]),VLOOKUP(Tabela2[[#This Row],[Código]],Tabela4[[Código NBS/LC116]:[Meus serviços]],3,0))</f>
        <v>Não</v>
      </c>
      <c r="C1462" t="str">
        <f>IF(E1462=0,TEXT(dados!A1377,"00000000"),IF(E1462=2,TEXT(dados!A1377,"0000"),TEXT(dados!A1377,"#")))</f>
        <v>29038300</v>
      </c>
      <c r="D1462" t="str">
        <f>IF(dados!B1377=0,"",dados!B1377)</f>
        <v/>
      </c>
      <c r="E1462">
        <f>dados!C1377</f>
        <v>0</v>
      </c>
      <c r="F1462" t="str">
        <f>dados!D1377</f>
        <v>Mirex (iso)</v>
      </c>
      <c r="G1462"/>
      <c r="H1462"/>
      <c r="I1462"/>
      <c r="J1462"/>
      <c r="K1462" s="13"/>
      <c r="L1462" s="13">
        <f>dados!I1377/100</f>
        <v>0.13449999999999998</v>
      </c>
      <c r="M1462" s="13">
        <f>dados!J1377/100</f>
        <v>0.1545</v>
      </c>
      <c r="N1462" s="13">
        <f>dados!K1377/100</f>
        <v>0.04</v>
      </c>
      <c r="O1462" s="13">
        <f>dados!L1377/100</f>
        <v>0</v>
      </c>
      <c r="P1462" s="12" t="str">
        <f>LEFT(Tabela2[[#This Row],[Código]],2)</f>
        <v>29</v>
      </c>
    </row>
    <row r="1463" spans="2:16" ht="15" customHeight="1" x14ac:dyDescent="0.25">
      <c r="B1463" s="31" t="str">
        <f>IF(Tabela2[[#This Row],[Tipo]] = 0,LOOKUP(Tabela2[[#This Row],[RESUMO]],Tabela3[Grupo],Tabela3[Meus produtos]),VLOOKUP(Tabela2[[#This Row],[Código]],Tabela4[[Código NBS/LC116]:[Meus serviços]],3,0))</f>
        <v>Não</v>
      </c>
      <c r="C1463" t="str">
        <f>IF(E1463=0,TEXT(dados!A1378,"00000000"),IF(E1463=2,TEXT(dados!A1378,"0000"),TEXT(dados!A1378,"#")))</f>
        <v>29038910</v>
      </c>
      <c r="D1463" t="str">
        <f>IF(dados!B1378=0,"",dados!B1378)</f>
        <v/>
      </c>
      <c r="E1463">
        <f>dados!C1378</f>
        <v>0</v>
      </c>
      <c r="F1463" t="str">
        <f>dados!D1378</f>
        <v>Hexabromociclododecano</v>
      </c>
      <c r="G1463"/>
      <c r="H1463"/>
      <c r="I1463"/>
      <c r="J1463"/>
      <c r="K1463" s="13"/>
      <c r="L1463" s="13">
        <f>dados!I1378/100</f>
        <v>0.13449999999999998</v>
      </c>
      <c r="M1463" s="13">
        <f>dados!J1378/100</f>
        <v>0.1545</v>
      </c>
      <c r="N1463" s="13">
        <f>dados!K1378/100</f>
        <v>0.04</v>
      </c>
      <c r="O1463" s="13">
        <f>dados!L1378/100</f>
        <v>0</v>
      </c>
      <c r="P1463" s="12" t="str">
        <f>LEFT(Tabela2[[#This Row],[Código]],2)</f>
        <v>29</v>
      </c>
    </row>
    <row r="1464" spans="2:16" ht="15" customHeight="1" x14ac:dyDescent="0.25">
      <c r="B1464" s="31" t="str">
        <f>IF(Tabela2[[#This Row],[Tipo]] = 0,LOOKUP(Tabela2[[#This Row],[RESUMO]],Tabela3[Grupo],Tabela3[Meus produtos]),VLOOKUP(Tabela2[[#This Row],[Código]],Tabela4[[Código NBS/LC116]:[Meus serviços]],3,0))</f>
        <v>Não</v>
      </c>
      <c r="C1464" t="str">
        <f>IF(E1464=0,TEXT(dados!A1379,"00000000"),IF(E1464=2,TEXT(dados!A1379,"0000"),TEXT(dados!A1379,"#")))</f>
        <v>29038990</v>
      </c>
      <c r="D1464" t="str">
        <f>IF(dados!B1379=0,"",dados!B1379)</f>
        <v/>
      </c>
      <c r="E1464">
        <f>dados!C1379</f>
        <v>0</v>
      </c>
      <c r="F1464" t="str">
        <f>dados!D1379</f>
        <v>Outros</v>
      </c>
      <c r="G1464"/>
      <c r="H1464"/>
      <c r="I1464"/>
      <c r="J1464"/>
      <c r="K1464" s="13"/>
      <c r="L1464" s="13">
        <f>dados!I1379/100</f>
        <v>0.13449999999999998</v>
      </c>
      <c r="M1464" s="13">
        <f>dados!J1379/100</f>
        <v>0.1545</v>
      </c>
      <c r="N1464" s="13">
        <f>dados!K1379/100</f>
        <v>0.04</v>
      </c>
      <c r="O1464" s="13">
        <f>dados!L1379/100</f>
        <v>0</v>
      </c>
      <c r="P1464" s="12" t="str">
        <f>LEFT(Tabela2[[#This Row],[Código]],2)</f>
        <v>29</v>
      </c>
    </row>
    <row r="1465" spans="2:16" ht="15" customHeight="1" x14ac:dyDescent="0.25">
      <c r="B1465" s="31" t="str">
        <f>IF(Tabela2[[#This Row],[Tipo]] = 0,LOOKUP(Tabela2[[#This Row],[RESUMO]],Tabela3[Grupo],Tabela3[Meus produtos]),VLOOKUP(Tabela2[[#This Row],[Código]],Tabela4[[Código NBS/LC116]:[Meus serviços]],3,0))</f>
        <v>Não</v>
      </c>
      <c r="C1465" t="str">
        <f>IF(E1465=0,TEXT(dados!A1380,"00000000"),IF(E1465=2,TEXT(dados!A1380,"0000"),TEXT(dados!A1380,"#")))</f>
        <v>29039110</v>
      </c>
      <c r="D1465" t="str">
        <f>IF(dados!B1380=0,"",dados!B1380)</f>
        <v/>
      </c>
      <c r="E1465">
        <f>dados!C1380</f>
        <v>0</v>
      </c>
      <c r="F1465" t="str">
        <f>dados!D1380</f>
        <v>Clorobenzeno</v>
      </c>
      <c r="G1465"/>
      <c r="H1465"/>
      <c r="I1465"/>
      <c r="J1465"/>
      <c r="K1465" s="13"/>
      <c r="L1465" s="13">
        <f>dados!I1380/100</f>
        <v>0.13449999999999998</v>
      </c>
      <c r="M1465" s="13">
        <f>dados!J1380/100</f>
        <v>0.1545</v>
      </c>
      <c r="N1465" s="13">
        <f>dados!K1380/100</f>
        <v>0.04</v>
      </c>
      <c r="O1465" s="13">
        <f>dados!L1380/100</f>
        <v>0</v>
      </c>
      <c r="P1465" s="12" t="str">
        <f>LEFT(Tabela2[[#This Row],[Código]],2)</f>
        <v>29</v>
      </c>
    </row>
    <row r="1466" spans="2:16" ht="15" customHeight="1" x14ac:dyDescent="0.25">
      <c r="B1466" s="31" t="str">
        <f>IF(Tabela2[[#This Row],[Tipo]] = 0,LOOKUP(Tabela2[[#This Row],[RESUMO]],Tabela3[Grupo],Tabela3[Meus produtos]),VLOOKUP(Tabela2[[#This Row],[Código]],Tabela4[[Código NBS/LC116]:[Meus serviços]],3,0))</f>
        <v>Não</v>
      </c>
      <c r="C1466" t="str">
        <f>IF(E1466=0,TEXT(dados!A1381,"00000000"),IF(E1466=2,TEXT(dados!A1381,"0000"),TEXT(dados!A1381,"#")))</f>
        <v>29039120</v>
      </c>
      <c r="D1466" t="str">
        <f>IF(dados!B1381=0,"",dados!B1381)</f>
        <v/>
      </c>
      <c r="E1466">
        <f>dados!C1381</f>
        <v>0</v>
      </c>
      <c r="F1466" t="str">
        <f>dados!D1381</f>
        <v>O-diclorobenzeno</v>
      </c>
      <c r="G1466"/>
      <c r="H1466"/>
      <c r="I1466"/>
      <c r="J1466"/>
      <c r="K1466" s="13"/>
      <c r="L1466" s="13">
        <f>dados!I1381/100</f>
        <v>0.13449999999999998</v>
      </c>
      <c r="M1466" s="13">
        <f>dados!J1381/100</f>
        <v>0.1545</v>
      </c>
      <c r="N1466" s="13">
        <f>dados!K1381/100</f>
        <v>0.04</v>
      </c>
      <c r="O1466" s="13">
        <f>dados!L1381/100</f>
        <v>0</v>
      </c>
      <c r="P1466" s="12" t="str">
        <f>LEFT(Tabela2[[#This Row],[Código]],2)</f>
        <v>29</v>
      </c>
    </row>
    <row r="1467" spans="2:16" ht="15" customHeight="1" x14ac:dyDescent="0.25">
      <c r="B1467" s="31" t="str">
        <f>IF(Tabela2[[#This Row],[Tipo]] = 0,LOOKUP(Tabela2[[#This Row],[RESUMO]],Tabela3[Grupo],Tabela3[Meus produtos]),VLOOKUP(Tabela2[[#This Row],[Código]],Tabela4[[Código NBS/LC116]:[Meus serviços]],3,0))</f>
        <v>Não</v>
      </c>
      <c r="C1467" t="str">
        <f>IF(E1467=0,TEXT(dados!A1382,"00000000"),IF(E1467=2,TEXT(dados!A1382,"0000"),TEXT(dados!A1382,"#")))</f>
        <v>29039130</v>
      </c>
      <c r="D1467" t="str">
        <f>IF(dados!B1382=0,"",dados!B1382)</f>
        <v/>
      </c>
      <c r="E1467">
        <f>dados!C1382</f>
        <v>0</v>
      </c>
      <c r="F1467" t="str">
        <f>dados!D1382</f>
        <v>P-diclorobenzeno</v>
      </c>
      <c r="G1467"/>
      <c r="H1467"/>
      <c r="I1467"/>
      <c r="J1467"/>
      <c r="K1467" s="13"/>
      <c r="L1467" s="13">
        <f>dados!I1382/100</f>
        <v>0.13449999999999998</v>
      </c>
      <c r="M1467" s="13">
        <f>dados!J1382/100</f>
        <v>0.1545</v>
      </c>
      <c r="N1467" s="13">
        <f>dados!K1382/100</f>
        <v>0.04</v>
      </c>
      <c r="O1467" s="13">
        <f>dados!L1382/100</f>
        <v>0</v>
      </c>
      <c r="P1467" s="12" t="str">
        <f>LEFT(Tabela2[[#This Row],[Código]],2)</f>
        <v>29</v>
      </c>
    </row>
    <row r="1468" spans="2:16" ht="15" customHeight="1" x14ac:dyDescent="0.25">
      <c r="B1468" s="31" t="str">
        <f>IF(Tabela2[[#This Row],[Tipo]] = 0,LOOKUP(Tabela2[[#This Row],[RESUMO]],Tabela3[Grupo],Tabela3[Meus produtos]),VLOOKUP(Tabela2[[#This Row],[Código]],Tabela4[[Código NBS/LC116]:[Meus serviços]],3,0))</f>
        <v>Não</v>
      </c>
      <c r="C1468" t="str">
        <f>IF(E1468=0,TEXT(dados!A1383,"00000000"),IF(E1468=2,TEXT(dados!A1383,"0000"),TEXT(dados!A1383,"#")))</f>
        <v>29039210</v>
      </c>
      <c r="D1468" t="str">
        <f>IF(dados!B1383=0,"",dados!B1383)</f>
        <v/>
      </c>
      <c r="E1468">
        <f>dados!C1383</f>
        <v>0</v>
      </c>
      <c r="F1468" t="str">
        <f>dados!D1383</f>
        <v>Hexaclorobenzeno</v>
      </c>
      <c r="G1468"/>
      <c r="H1468"/>
      <c r="I1468"/>
      <c r="J1468"/>
      <c r="K1468" s="13"/>
      <c r="L1468" s="13">
        <f>dados!I1383/100</f>
        <v>0.13449999999999998</v>
      </c>
      <c r="M1468" s="13">
        <f>dados!J1383/100</f>
        <v>0.1545</v>
      </c>
      <c r="N1468" s="13">
        <f>dados!K1383/100</f>
        <v>0.04</v>
      </c>
      <c r="O1468" s="13">
        <f>dados!L1383/100</f>
        <v>0</v>
      </c>
      <c r="P1468" s="12" t="str">
        <f>LEFT(Tabela2[[#This Row],[Código]],2)</f>
        <v>29</v>
      </c>
    </row>
    <row r="1469" spans="2:16" ht="15" customHeight="1" x14ac:dyDescent="0.25">
      <c r="B1469" s="31" t="str">
        <f>IF(Tabela2[[#This Row],[Tipo]] = 0,LOOKUP(Tabela2[[#This Row],[RESUMO]],Tabela3[Grupo],Tabela3[Meus produtos]),VLOOKUP(Tabela2[[#This Row],[Código]],Tabela4[[Código NBS/LC116]:[Meus serviços]],3,0))</f>
        <v>Não</v>
      </c>
      <c r="C1469" t="str">
        <f>IF(E1469=0,TEXT(dados!A1384,"00000000"),IF(E1469=2,TEXT(dados!A1384,"0000"),TEXT(dados!A1384,"#")))</f>
        <v>29039220</v>
      </c>
      <c r="D1469" t="str">
        <f>IF(dados!B1384=0,"",dados!B1384)</f>
        <v/>
      </c>
      <c r="E1469">
        <f>dados!C1384</f>
        <v>0</v>
      </c>
      <c r="F1469" t="str">
        <f>dados!D1384</f>
        <v>Ddt [1,1,1-tricloro-2,2-bis(p-clorofenil)etano]</v>
      </c>
      <c r="G1469"/>
      <c r="H1469"/>
      <c r="I1469"/>
      <c r="J1469"/>
      <c r="K1469" s="13"/>
      <c r="L1469" s="13">
        <f>dados!I1384/100</f>
        <v>0.13449999999999998</v>
      </c>
      <c r="M1469" s="13">
        <f>dados!J1384/100</f>
        <v>0.1545</v>
      </c>
      <c r="N1469" s="13">
        <f>dados!K1384/100</f>
        <v>0.04</v>
      </c>
      <c r="O1469" s="13">
        <f>dados!L1384/100</f>
        <v>0</v>
      </c>
      <c r="P1469" s="12" t="str">
        <f>LEFT(Tabela2[[#This Row],[Código]],2)</f>
        <v>29</v>
      </c>
    </row>
    <row r="1470" spans="2:16" ht="15" customHeight="1" x14ac:dyDescent="0.25">
      <c r="B1470" s="31" t="str">
        <f>IF(Tabela2[[#This Row],[Tipo]] = 0,LOOKUP(Tabela2[[#This Row],[RESUMO]],Tabela3[Grupo],Tabela3[Meus produtos]),VLOOKUP(Tabela2[[#This Row],[Código]],Tabela4[[Código NBS/LC116]:[Meus serviços]],3,0))</f>
        <v>Não</v>
      </c>
      <c r="C1470" t="str">
        <f>IF(E1470=0,TEXT(dados!A1385,"00000000"),IF(E1470=2,TEXT(dados!A1385,"0000"),TEXT(dados!A1385,"#")))</f>
        <v>29039300</v>
      </c>
      <c r="D1470" t="str">
        <f>IF(dados!B1385=0,"",dados!B1385)</f>
        <v/>
      </c>
      <c r="E1470">
        <f>dados!C1385</f>
        <v>0</v>
      </c>
      <c r="F1470" t="str">
        <f>dados!D1385</f>
        <v>Pentaclorobenzeno (iso)</v>
      </c>
      <c r="G1470"/>
      <c r="H1470"/>
      <c r="I1470"/>
      <c r="J1470"/>
      <c r="K1470" s="13"/>
      <c r="L1470" s="13">
        <f>dados!I1385/100</f>
        <v>0.13449999999999998</v>
      </c>
      <c r="M1470" s="13">
        <f>dados!J1385/100</f>
        <v>0.1545</v>
      </c>
      <c r="N1470" s="13">
        <f>dados!K1385/100</f>
        <v>0.04</v>
      </c>
      <c r="O1470" s="13">
        <f>dados!L1385/100</f>
        <v>0</v>
      </c>
      <c r="P1470" s="12" t="str">
        <f>LEFT(Tabela2[[#This Row],[Código]],2)</f>
        <v>29</v>
      </c>
    </row>
    <row r="1471" spans="2:16" ht="15" customHeight="1" x14ac:dyDescent="0.25">
      <c r="B1471" s="31" t="str">
        <f>IF(Tabela2[[#This Row],[Tipo]] = 0,LOOKUP(Tabela2[[#This Row],[RESUMO]],Tabela3[Grupo],Tabela3[Meus produtos]),VLOOKUP(Tabela2[[#This Row],[Código]],Tabela4[[Código NBS/LC116]:[Meus serviços]],3,0))</f>
        <v>Não</v>
      </c>
      <c r="C1471" t="str">
        <f>IF(E1471=0,TEXT(dados!A1386,"00000000"),IF(E1471=2,TEXT(dados!A1386,"0000"),TEXT(dados!A1386,"#")))</f>
        <v>29039400</v>
      </c>
      <c r="D1471" t="str">
        <f>IF(dados!B1386=0,"",dados!B1386)</f>
        <v/>
      </c>
      <c r="E1471">
        <f>dados!C1386</f>
        <v>0</v>
      </c>
      <c r="F1471" t="str">
        <f>dados!D1386</f>
        <v>Hexabromobifenilas</v>
      </c>
      <c r="G1471"/>
      <c r="H1471"/>
      <c r="I1471"/>
      <c r="J1471"/>
      <c r="K1471" s="13"/>
      <c r="L1471" s="13">
        <f>dados!I1386/100</f>
        <v>0.13449999999999998</v>
      </c>
      <c r="M1471" s="13">
        <f>dados!J1386/100</f>
        <v>0.1545</v>
      </c>
      <c r="N1471" s="13">
        <f>dados!K1386/100</f>
        <v>0.04</v>
      </c>
      <c r="O1471" s="13">
        <f>dados!L1386/100</f>
        <v>0</v>
      </c>
      <c r="P1471" s="12" t="str">
        <f>LEFT(Tabela2[[#This Row],[Código]],2)</f>
        <v>29</v>
      </c>
    </row>
    <row r="1472" spans="2:16" ht="15" customHeight="1" x14ac:dyDescent="0.25">
      <c r="B1472" s="31" t="str">
        <f>IF(Tabela2[[#This Row],[Tipo]] = 0,LOOKUP(Tabela2[[#This Row],[RESUMO]],Tabela3[Grupo],Tabela3[Meus produtos]),VLOOKUP(Tabela2[[#This Row],[Código]],Tabela4[[Código NBS/LC116]:[Meus serviços]],3,0))</f>
        <v>Não</v>
      </c>
      <c r="C1472" t="str">
        <f>IF(E1472=0,TEXT(dados!A1387,"00000000"),IF(E1472=2,TEXT(dados!A1387,"0000"),TEXT(dados!A1387,"#")))</f>
        <v>29039911</v>
      </c>
      <c r="D1472" t="str">
        <f>IF(dados!B1387=0,"",dados!B1387)</f>
        <v/>
      </c>
      <c r="E1472">
        <f>dados!C1387</f>
        <v>0</v>
      </c>
      <c r="F1472" t="str">
        <f>dados!D1387</f>
        <v>Cloreto de benzila</v>
      </c>
      <c r="G1472"/>
      <c r="H1472"/>
      <c r="I1472"/>
      <c r="J1472"/>
      <c r="K1472" s="13"/>
      <c r="L1472" s="13">
        <f>dados!I1387/100</f>
        <v>0.13449999999999998</v>
      </c>
      <c r="M1472" s="13">
        <f>dados!J1387/100</f>
        <v>0.1545</v>
      </c>
      <c r="N1472" s="13">
        <f>dados!K1387/100</f>
        <v>0.04</v>
      </c>
      <c r="O1472" s="13">
        <f>dados!L1387/100</f>
        <v>0</v>
      </c>
      <c r="P1472" s="12" t="str">
        <f>LEFT(Tabela2[[#This Row],[Código]],2)</f>
        <v>29</v>
      </c>
    </row>
    <row r="1473" spans="2:16" ht="15" customHeight="1" x14ac:dyDescent="0.25">
      <c r="B1473" s="31" t="str">
        <f>IF(Tabela2[[#This Row],[Tipo]] = 0,LOOKUP(Tabela2[[#This Row],[RESUMO]],Tabela3[Grupo],Tabela3[Meus produtos]),VLOOKUP(Tabela2[[#This Row],[Código]],Tabela4[[Código NBS/LC116]:[Meus serviços]],3,0))</f>
        <v>Não</v>
      </c>
      <c r="C1473" t="str">
        <f>IF(E1473=0,TEXT(dados!A1388,"00000000"),IF(E1473=2,TEXT(dados!A1388,"0000"),TEXT(dados!A1388,"#")))</f>
        <v>29039912</v>
      </c>
      <c r="D1473" t="str">
        <f>IF(dados!B1388=0,"",dados!B1388)</f>
        <v/>
      </c>
      <c r="E1473">
        <f>dados!C1388</f>
        <v>0</v>
      </c>
      <c r="F1473" t="str">
        <f>dados!D1388</f>
        <v>P-clorotolueno</v>
      </c>
      <c r="G1473"/>
      <c r="H1473"/>
      <c r="I1473"/>
      <c r="J1473"/>
      <c r="K1473" s="13"/>
      <c r="L1473" s="13">
        <f>dados!I1388/100</f>
        <v>0.13449999999999998</v>
      </c>
      <c r="M1473" s="13">
        <f>dados!J1388/100</f>
        <v>0.1545</v>
      </c>
      <c r="N1473" s="13">
        <f>dados!K1388/100</f>
        <v>0.04</v>
      </c>
      <c r="O1473" s="13">
        <f>dados!L1388/100</f>
        <v>0</v>
      </c>
      <c r="P1473" s="12" t="str">
        <f>LEFT(Tabela2[[#This Row],[Código]],2)</f>
        <v>29</v>
      </c>
    </row>
    <row r="1474" spans="2:16" ht="15" customHeight="1" x14ac:dyDescent="0.25">
      <c r="B1474" s="31" t="str">
        <f>IF(Tabela2[[#This Row],[Tipo]] = 0,LOOKUP(Tabela2[[#This Row],[RESUMO]],Tabela3[Grupo],Tabela3[Meus produtos]),VLOOKUP(Tabela2[[#This Row],[Código]],Tabela4[[Código NBS/LC116]:[Meus serviços]],3,0))</f>
        <v>Não</v>
      </c>
      <c r="C1474" t="str">
        <f>IF(E1474=0,TEXT(dados!A1389,"00000000"),IF(E1474=2,TEXT(dados!A1389,"0000"),TEXT(dados!A1389,"#")))</f>
        <v>29039913</v>
      </c>
      <c r="D1474" t="str">
        <f>IF(dados!B1389=0,"",dados!B1389)</f>
        <v/>
      </c>
      <c r="E1474">
        <f>dados!C1389</f>
        <v>0</v>
      </c>
      <c r="F1474" t="str">
        <f>dados!D1389</f>
        <v>Cloreto de neofila</v>
      </c>
      <c r="G1474"/>
      <c r="H1474"/>
      <c r="I1474"/>
      <c r="J1474"/>
      <c r="K1474" s="13"/>
      <c r="L1474" s="13">
        <f>dados!I1389/100</f>
        <v>0.13449999999999998</v>
      </c>
      <c r="M1474" s="13">
        <f>dados!J1389/100</f>
        <v>0.1545</v>
      </c>
      <c r="N1474" s="13">
        <f>dados!K1389/100</f>
        <v>0.04</v>
      </c>
      <c r="O1474" s="13">
        <f>dados!L1389/100</f>
        <v>0</v>
      </c>
      <c r="P1474" s="12" t="str">
        <f>LEFT(Tabela2[[#This Row],[Código]],2)</f>
        <v>29</v>
      </c>
    </row>
    <row r="1475" spans="2:16" ht="15" customHeight="1" x14ac:dyDescent="0.25">
      <c r="B1475" s="31" t="str">
        <f>IF(Tabela2[[#This Row],[Tipo]] = 0,LOOKUP(Tabela2[[#This Row],[RESUMO]],Tabela3[Grupo],Tabela3[Meus produtos]),VLOOKUP(Tabela2[[#This Row],[Código]],Tabela4[[Código NBS/LC116]:[Meus serviços]],3,0))</f>
        <v>Não</v>
      </c>
      <c r="C1475" t="str">
        <f>IF(E1475=0,TEXT(dados!A1390,"00000000"),IF(E1475=2,TEXT(dados!A1390,"0000"),TEXT(dados!A1390,"#")))</f>
        <v>29039914</v>
      </c>
      <c r="D1475" t="str">
        <f>IF(dados!B1390=0,"",dados!B1390)</f>
        <v/>
      </c>
      <c r="E1475">
        <f>dados!C1390</f>
        <v>0</v>
      </c>
      <c r="F1475" t="str">
        <f>dados!D1390</f>
        <v>Triclorobenzenos</v>
      </c>
      <c r="G1475"/>
      <c r="H1475"/>
      <c r="I1475"/>
      <c r="J1475"/>
      <c r="K1475" s="13"/>
      <c r="L1475" s="13">
        <f>dados!I1390/100</f>
        <v>0.13449999999999998</v>
      </c>
      <c r="M1475" s="13">
        <f>dados!J1390/100</f>
        <v>0.1545</v>
      </c>
      <c r="N1475" s="13">
        <f>dados!K1390/100</f>
        <v>0.04</v>
      </c>
      <c r="O1475" s="13">
        <f>dados!L1390/100</f>
        <v>0</v>
      </c>
      <c r="P1475" s="12" t="str">
        <f>LEFT(Tabela2[[#This Row],[Código]],2)</f>
        <v>29</v>
      </c>
    </row>
    <row r="1476" spans="2:16" ht="15" customHeight="1" x14ac:dyDescent="0.25">
      <c r="B1476" s="31" t="str">
        <f>IF(Tabela2[[#This Row],[Tipo]] = 0,LOOKUP(Tabela2[[#This Row],[RESUMO]],Tabela3[Grupo],Tabela3[Meus produtos]),VLOOKUP(Tabela2[[#This Row],[Código]],Tabela4[[Código NBS/LC116]:[Meus serviços]],3,0))</f>
        <v>Não</v>
      </c>
      <c r="C1476" t="str">
        <f>IF(E1476=0,TEXT(dados!A1391,"00000000"),IF(E1476=2,TEXT(dados!A1391,"0000"),TEXT(dados!A1391,"#")))</f>
        <v>29039915</v>
      </c>
      <c r="D1476" t="str">
        <f>IF(dados!B1391=0,"",dados!B1391)</f>
        <v/>
      </c>
      <c r="E1476">
        <f>dados!C1391</f>
        <v>0</v>
      </c>
      <c r="F1476" t="str">
        <f>dados!D1391</f>
        <v>Cloronaftalenos</v>
      </c>
      <c r="G1476"/>
      <c r="H1476"/>
      <c r="I1476"/>
      <c r="J1476"/>
      <c r="K1476" s="13"/>
      <c r="L1476" s="13">
        <f>dados!I1391/100</f>
        <v>0.13449999999999998</v>
      </c>
      <c r="M1476" s="13">
        <f>dados!J1391/100</f>
        <v>0.1545</v>
      </c>
      <c r="N1476" s="13">
        <f>dados!K1391/100</f>
        <v>0.04</v>
      </c>
      <c r="O1476" s="13">
        <f>dados!L1391/100</f>
        <v>0</v>
      </c>
      <c r="P1476" s="12" t="str">
        <f>LEFT(Tabela2[[#This Row],[Código]],2)</f>
        <v>29</v>
      </c>
    </row>
    <row r="1477" spans="2:16" ht="15" customHeight="1" x14ac:dyDescent="0.25">
      <c r="B1477" s="31" t="str">
        <f>IF(Tabela2[[#This Row],[Tipo]] = 0,LOOKUP(Tabela2[[#This Row],[RESUMO]],Tabela3[Grupo],Tabela3[Meus produtos]),VLOOKUP(Tabela2[[#This Row],[Código]],Tabela4[[Código NBS/LC116]:[Meus serviços]],3,0))</f>
        <v>Não</v>
      </c>
      <c r="C1477" t="str">
        <f>IF(E1477=0,TEXT(dados!A1392,"00000000"),IF(E1477=2,TEXT(dados!A1392,"0000"),TEXT(dados!A1392,"#")))</f>
        <v>29039916</v>
      </c>
      <c r="D1477" t="str">
        <f>IF(dados!B1392=0,"",dados!B1392)</f>
        <v/>
      </c>
      <c r="E1477">
        <f>dados!C1392</f>
        <v>0</v>
      </c>
      <c r="F1477" t="str">
        <f>dados!D1392</f>
        <v>Cloreto de benzilideno</v>
      </c>
      <c r="G1477"/>
      <c r="H1477"/>
      <c r="I1477"/>
      <c r="J1477"/>
      <c r="K1477" s="13"/>
      <c r="L1477" s="13">
        <f>dados!I1392/100</f>
        <v>0.13449999999999998</v>
      </c>
      <c r="M1477" s="13">
        <f>dados!J1392/100</f>
        <v>0.1545</v>
      </c>
      <c r="N1477" s="13">
        <f>dados!K1392/100</f>
        <v>0.04</v>
      </c>
      <c r="O1477" s="13">
        <f>dados!L1392/100</f>
        <v>0</v>
      </c>
      <c r="P1477" s="12" t="str">
        <f>LEFT(Tabela2[[#This Row],[Código]],2)</f>
        <v>29</v>
      </c>
    </row>
    <row r="1478" spans="2:16" ht="15" customHeight="1" x14ac:dyDescent="0.25">
      <c r="B1478" s="31" t="str">
        <f>IF(Tabela2[[#This Row],[Tipo]] = 0,LOOKUP(Tabela2[[#This Row],[RESUMO]],Tabela3[Grupo],Tabela3[Meus produtos]),VLOOKUP(Tabela2[[#This Row],[Código]],Tabela4[[Código NBS/LC116]:[Meus serviços]],3,0))</f>
        <v>Não</v>
      </c>
      <c r="C1478" t="str">
        <f>IF(E1478=0,TEXT(dados!A1393,"00000000"),IF(E1478=2,TEXT(dados!A1393,"0000"),TEXT(dados!A1393,"#")))</f>
        <v>29039917</v>
      </c>
      <c r="D1478" t="str">
        <f>IF(dados!B1393=0,"",dados!B1393)</f>
        <v/>
      </c>
      <c r="E1478">
        <f>dados!C1393</f>
        <v>0</v>
      </c>
      <c r="F1478" t="str">
        <f>dados!D1393</f>
        <v>Cloretos de xilila</v>
      </c>
      <c r="G1478"/>
      <c r="H1478"/>
      <c r="I1478"/>
      <c r="J1478"/>
      <c r="K1478" s="13"/>
      <c r="L1478" s="13">
        <f>dados!I1393/100</f>
        <v>0.13449999999999998</v>
      </c>
      <c r="M1478" s="13">
        <f>dados!J1393/100</f>
        <v>0.1545</v>
      </c>
      <c r="N1478" s="13">
        <f>dados!K1393/100</f>
        <v>0.04</v>
      </c>
      <c r="O1478" s="13">
        <f>dados!L1393/100</f>
        <v>0</v>
      </c>
      <c r="P1478" s="12" t="str">
        <f>LEFT(Tabela2[[#This Row],[Código]],2)</f>
        <v>29</v>
      </c>
    </row>
    <row r="1479" spans="2:16" ht="15" customHeight="1" x14ac:dyDescent="0.25">
      <c r="B1479" s="31" t="str">
        <f>IF(Tabela2[[#This Row],[Tipo]] = 0,LOOKUP(Tabela2[[#This Row],[RESUMO]],Tabela3[Grupo],Tabela3[Meus produtos]),VLOOKUP(Tabela2[[#This Row],[Código]],Tabela4[[Código NBS/LC116]:[Meus serviços]],3,0))</f>
        <v>Não</v>
      </c>
      <c r="C1479" t="str">
        <f>IF(E1479=0,TEXT(dados!A1394,"00000000"),IF(E1479=2,TEXT(dados!A1394,"0000"),TEXT(dados!A1394,"#")))</f>
        <v>29039918</v>
      </c>
      <c r="D1479" t="str">
        <f>IF(dados!B1394=0,"",dados!B1394)</f>
        <v/>
      </c>
      <c r="E1479">
        <f>dados!C1394</f>
        <v>0</v>
      </c>
      <c r="F1479" t="str">
        <f>dados!D1394</f>
        <v>Bifenilas policloradas (pcb), terfenilas policloradas (pct)</v>
      </c>
      <c r="G1479"/>
      <c r="H1479"/>
      <c r="I1479"/>
      <c r="J1479"/>
      <c r="K1479" s="13"/>
      <c r="L1479" s="13">
        <f>dados!I1394/100</f>
        <v>0.13449999999999998</v>
      </c>
      <c r="M1479" s="13">
        <f>dados!J1394/100</f>
        <v>0.1545</v>
      </c>
      <c r="N1479" s="13">
        <f>dados!K1394/100</f>
        <v>0.04</v>
      </c>
      <c r="O1479" s="13">
        <f>dados!L1394/100</f>
        <v>0</v>
      </c>
      <c r="P1479" s="12" t="str">
        <f>LEFT(Tabela2[[#This Row],[Código]],2)</f>
        <v>29</v>
      </c>
    </row>
    <row r="1480" spans="2:16" ht="15" customHeight="1" x14ac:dyDescent="0.25">
      <c r="B1480" s="31" t="str">
        <f>IF(Tabela2[[#This Row],[Tipo]] = 0,LOOKUP(Tabela2[[#This Row],[RESUMO]],Tabela3[Grupo],Tabela3[Meus produtos]),VLOOKUP(Tabela2[[#This Row],[Código]],Tabela4[[Código NBS/LC116]:[Meus serviços]],3,0))</f>
        <v>Não</v>
      </c>
      <c r="C1480" t="str">
        <f>IF(E1480=0,TEXT(dados!A1395,"00000000"),IF(E1480=2,TEXT(dados!A1395,"0000"),TEXT(dados!A1395,"#")))</f>
        <v>29039919</v>
      </c>
      <c r="D1480" t="str">
        <f>IF(dados!B1395=0,"",dados!B1395)</f>
        <v/>
      </c>
      <c r="E1480">
        <f>dados!C1395</f>
        <v>0</v>
      </c>
      <c r="F1480" t="str">
        <f>dados!D1395</f>
        <v>Outros derivs.halogen.dos hidrocarb. aromaticos unicamente com clor</v>
      </c>
      <c r="G1480"/>
      <c r="H1480"/>
      <c r="I1480"/>
      <c r="J1480"/>
      <c r="K1480" s="13"/>
      <c r="L1480" s="13">
        <f>dados!I1395/100</f>
        <v>0.13449999999999998</v>
      </c>
      <c r="M1480" s="13">
        <f>dados!J1395/100</f>
        <v>0.1545</v>
      </c>
      <c r="N1480" s="13">
        <f>dados!K1395/100</f>
        <v>0.04</v>
      </c>
      <c r="O1480" s="13">
        <f>dados!L1395/100</f>
        <v>0</v>
      </c>
      <c r="P1480" s="12" t="str">
        <f>LEFT(Tabela2[[#This Row],[Código]],2)</f>
        <v>29</v>
      </c>
    </row>
    <row r="1481" spans="2:16" ht="15" customHeight="1" x14ac:dyDescent="0.25">
      <c r="B1481" s="31" t="str">
        <f>IF(Tabela2[[#This Row],[Tipo]] = 0,LOOKUP(Tabela2[[#This Row],[RESUMO]],Tabela3[Grupo],Tabela3[Meus produtos]),VLOOKUP(Tabela2[[#This Row],[Código]],Tabela4[[Código NBS/LC116]:[Meus serviços]],3,0))</f>
        <v>Não</v>
      </c>
      <c r="C1481" t="str">
        <f>IF(E1481=0,TEXT(dados!A1396,"00000000"),IF(E1481=2,TEXT(dados!A1396,"0000"),TEXT(dados!A1396,"#")))</f>
        <v>29039921</v>
      </c>
      <c r="D1481" t="str">
        <f>IF(dados!B1396=0,"",dados!B1396)</f>
        <v/>
      </c>
      <c r="E1481">
        <f>dados!C1396</f>
        <v>0</v>
      </c>
      <c r="F1481" t="str">
        <f>dados!D1396</f>
        <v>Bromobenzeno</v>
      </c>
      <c r="G1481"/>
      <c r="H1481"/>
      <c r="I1481"/>
      <c r="J1481"/>
      <c r="K1481" s="13"/>
      <c r="L1481" s="13">
        <f>dados!I1396/100</f>
        <v>0.13449999999999998</v>
      </c>
      <c r="M1481" s="13">
        <f>dados!J1396/100</f>
        <v>0.1545</v>
      </c>
      <c r="N1481" s="13">
        <f>dados!K1396/100</f>
        <v>0.04</v>
      </c>
      <c r="O1481" s="13">
        <f>dados!L1396/100</f>
        <v>0</v>
      </c>
      <c r="P1481" s="12" t="str">
        <f>LEFT(Tabela2[[#This Row],[Código]],2)</f>
        <v>29</v>
      </c>
    </row>
    <row r="1482" spans="2:16" ht="15" customHeight="1" x14ac:dyDescent="0.25">
      <c r="B1482" s="31" t="str">
        <f>IF(Tabela2[[#This Row],[Tipo]] = 0,LOOKUP(Tabela2[[#This Row],[RESUMO]],Tabela3[Grupo],Tabela3[Meus produtos]),VLOOKUP(Tabela2[[#This Row],[Código]],Tabela4[[Código NBS/LC116]:[Meus serviços]],3,0))</f>
        <v>Não</v>
      </c>
      <c r="C1482" t="str">
        <f>IF(E1482=0,TEXT(dados!A1397,"00000000"),IF(E1482=2,TEXT(dados!A1397,"0000"),TEXT(dados!A1397,"#")))</f>
        <v>29039922</v>
      </c>
      <c r="D1482" t="str">
        <f>IF(dados!B1397=0,"",dados!B1397)</f>
        <v/>
      </c>
      <c r="E1482">
        <f>dados!C1397</f>
        <v>0</v>
      </c>
      <c r="F1482" t="str">
        <f>dados!D1397</f>
        <v>Brometos de xilila</v>
      </c>
      <c r="G1482"/>
      <c r="H1482"/>
      <c r="I1482"/>
      <c r="J1482"/>
      <c r="K1482" s="13"/>
      <c r="L1482" s="13">
        <f>dados!I1397/100</f>
        <v>0.13449999999999998</v>
      </c>
      <c r="M1482" s="13">
        <f>dados!J1397/100</f>
        <v>0.1545</v>
      </c>
      <c r="N1482" s="13">
        <f>dados!K1397/100</f>
        <v>0.04</v>
      </c>
      <c r="O1482" s="13">
        <f>dados!L1397/100</f>
        <v>0</v>
      </c>
      <c r="P1482" s="12" t="str">
        <f>LEFT(Tabela2[[#This Row],[Código]],2)</f>
        <v>29</v>
      </c>
    </row>
    <row r="1483" spans="2:16" ht="15" customHeight="1" x14ac:dyDescent="0.25">
      <c r="B1483" s="31" t="str">
        <f>IF(Tabela2[[#This Row],[Tipo]] = 0,LOOKUP(Tabela2[[#This Row],[RESUMO]],Tabela3[Grupo],Tabela3[Meus produtos]),VLOOKUP(Tabela2[[#This Row],[Código]],Tabela4[[Código NBS/LC116]:[Meus serviços]],3,0))</f>
        <v>Não</v>
      </c>
      <c r="C1483" t="str">
        <f>IF(E1483=0,TEXT(dados!A1398,"00000000"),IF(E1483=2,TEXT(dados!A1398,"0000"),TEXT(dados!A1398,"#")))</f>
        <v>29039923</v>
      </c>
      <c r="D1483" t="str">
        <f>IF(dados!B1398=0,"",dados!B1398)</f>
        <v/>
      </c>
      <c r="E1483">
        <f>dados!C1398</f>
        <v>0</v>
      </c>
      <c r="F1483" t="str">
        <f>dados!D1398</f>
        <v>Bromodifenilmetano</v>
      </c>
      <c r="G1483"/>
      <c r="H1483"/>
      <c r="I1483"/>
      <c r="J1483"/>
      <c r="K1483" s="13"/>
      <c r="L1483" s="13">
        <f>dados!I1398/100</f>
        <v>0.13449999999999998</v>
      </c>
      <c r="M1483" s="13">
        <f>dados!J1398/100</f>
        <v>0.1545</v>
      </c>
      <c r="N1483" s="13">
        <f>dados!K1398/100</f>
        <v>0.04</v>
      </c>
      <c r="O1483" s="13">
        <f>dados!L1398/100</f>
        <v>0</v>
      </c>
      <c r="P1483" s="12" t="str">
        <f>LEFT(Tabela2[[#This Row],[Código]],2)</f>
        <v>29</v>
      </c>
    </row>
    <row r="1484" spans="2:16" ht="15" customHeight="1" x14ac:dyDescent="0.25">
      <c r="B1484" s="31" t="str">
        <f>IF(Tabela2[[#This Row],[Tipo]] = 0,LOOKUP(Tabela2[[#This Row],[RESUMO]],Tabela3[Grupo],Tabela3[Meus produtos]),VLOOKUP(Tabela2[[#This Row],[Código]],Tabela4[[Código NBS/LC116]:[Meus serviços]],3,0))</f>
        <v>Não</v>
      </c>
      <c r="C1484" t="str">
        <f>IF(E1484=0,TEXT(dados!A1399,"00000000"),IF(E1484=2,TEXT(dados!A1399,"0000"),TEXT(dados!A1399,"#")))</f>
        <v>29039924</v>
      </c>
      <c r="D1484" t="str">
        <f>IF(dados!B1399=0,"",dados!B1399)</f>
        <v/>
      </c>
      <c r="E1484">
        <f>dados!C1399</f>
        <v>0</v>
      </c>
      <c r="F1484" t="str">
        <f>dados!D1399</f>
        <v>Bifenilas polibromadas (pbb)</v>
      </c>
      <c r="G1484"/>
      <c r="H1484"/>
      <c r="I1484"/>
      <c r="J1484"/>
      <c r="K1484" s="13"/>
      <c r="L1484" s="13">
        <f>dados!I1399/100</f>
        <v>0.13449999999999998</v>
      </c>
      <c r="M1484" s="13">
        <f>dados!J1399/100</f>
        <v>0.1545</v>
      </c>
      <c r="N1484" s="13">
        <f>dados!K1399/100</f>
        <v>0.04</v>
      </c>
      <c r="O1484" s="13">
        <f>dados!L1399/100</f>
        <v>0</v>
      </c>
      <c r="P1484" s="12" t="str">
        <f>LEFT(Tabela2[[#This Row],[Código]],2)</f>
        <v>29</v>
      </c>
    </row>
    <row r="1485" spans="2:16" ht="15" customHeight="1" x14ac:dyDescent="0.25">
      <c r="B1485" s="31" t="str">
        <f>IF(Tabela2[[#This Row],[Tipo]] = 0,LOOKUP(Tabela2[[#This Row],[RESUMO]],Tabela3[Grupo],Tabela3[Meus produtos]),VLOOKUP(Tabela2[[#This Row],[Código]],Tabela4[[Código NBS/LC116]:[Meus serviços]],3,0))</f>
        <v>Não</v>
      </c>
      <c r="C1485" t="str">
        <f>IF(E1485=0,TEXT(dados!A1400,"00000000"),IF(E1485=2,TEXT(dados!A1400,"0000"),TEXT(dados!A1400,"#")))</f>
        <v>29039929</v>
      </c>
      <c r="D1485" t="str">
        <f>IF(dados!B1400=0,"",dados!B1400)</f>
        <v/>
      </c>
      <c r="E1485">
        <f>dados!C1400</f>
        <v>0</v>
      </c>
      <c r="F1485" t="str">
        <f>dados!D1400</f>
        <v>Outs.derivs.halogenados de hidrocarb.aromaticos unicamente c/bromo</v>
      </c>
      <c r="G1485"/>
      <c r="H1485"/>
      <c r="I1485"/>
      <c r="J1485"/>
      <c r="K1485" s="13"/>
      <c r="L1485" s="13">
        <f>dados!I1400/100</f>
        <v>0.13449999999999998</v>
      </c>
      <c r="M1485" s="13">
        <f>dados!J1400/100</f>
        <v>0.1545</v>
      </c>
      <c r="N1485" s="13">
        <f>dados!K1400/100</f>
        <v>0.04</v>
      </c>
      <c r="O1485" s="13">
        <f>dados!L1400/100</f>
        <v>0</v>
      </c>
      <c r="P1485" s="12" t="str">
        <f>LEFT(Tabela2[[#This Row],[Código]],2)</f>
        <v>29</v>
      </c>
    </row>
    <row r="1486" spans="2:16" ht="15" customHeight="1" x14ac:dyDescent="0.25">
      <c r="B1486" s="31" t="str">
        <f>IF(Tabela2[[#This Row],[Tipo]] = 0,LOOKUP(Tabela2[[#This Row],[RESUMO]],Tabela3[Grupo],Tabela3[Meus produtos]),VLOOKUP(Tabela2[[#This Row],[Código]],Tabela4[[Código NBS/LC116]:[Meus serviços]],3,0))</f>
        <v>Não</v>
      </c>
      <c r="C1486" t="str">
        <f>IF(E1486=0,TEXT(dados!A1401,"00000000"),IF(E1486=2,TEXT(dados!A1401,"0000"),TEXT(dados!A1401,"#")))</f>
        <v>29039931</v>
      </c>
      <c r="D1486" t="str">
        <f>IF(dados!B1401=0,"",dados!B1401)</f>
        <v/>
      </c>
      <c r="E1486">
        <f>dados!C1401</f>
        <v>0</v>
      </c>
      <c r="F1486" t="str">
        <f>dados!D1401</f>
        <v>4-cloro-alfa,alfa,alfa-trifluortolueno</v>
      </c>
      <c r="G1486"/>
      <c r="H1486"/>
      <c r="I1486"/>
      <c r="J1486"/>
      <c r="K1486" s="13"/>
      <c r="L1486" s="13">
        <f>dados!I1401/100</f>
        <v>0.13449999999999998</v>
      </c>
      <c r="M1486" s="13">
        <f>dados!J1401/100</f>
        <v>0.1545</v>
      </c>
      <c r="N1486" s="13">
        <f>dados!K1401/100</f>
        <v>0.04</v>
      </c>
      <c r="O1486" s="13">
        <f>dados!L1401/100</f>
        <v>0</v>
      </c>
      <c r="P1486" s="12" t="str">
        <f>LEFT(Tabela2[[#This Row],[Código]],2)</f>
        <v>29</v>
      </c>
    </row>
    <row r="1487" spans="2:16" ht="15" customHeight="1" x14ac:dyDescent="0.25">
      <c r="B1487" s="31" t="str">
        <f>IF(Tabela2[[#This Row],[Tipo]] = 0,LOOKUP(Tabela2[[#This Row],[RESUMO]],Tabela3[Grupo],Tabela3[Meus produtos]),VLOOKUP(Tabela2[[#This Row],[Código]],Tabela4[[Código NBS/LC116]:[Meus serviços]],3,0))</f>
        <v>Não</v>
      </c>
      <c r="C1487" t="str">
        <f>IF(E1487=0,TEXT(dados!A1402,"00000000"),IF(E1487=2,TEXT(dados!A1402,"0000"),TEXT(dados!A1402,"#")))</f>
        <v>29039939</v>
      </c>
      <c r="D1487" t="str">
        <f>IF(dados!B1402=0,"",dados!B1402)</f>
        <v/>
      </c>
      <c r="E1487">
        <f>dados!C1402</f>
        <v>0</v>
      </c>
      <c r="F1487" t="str">
        <f>dados!D1402</f>
        <v>Outs.derivs.halogen.de hidrocarb.aromat.c/cloro e fluor</v>
      </c>
      <c r="G1487"/>
      <c r="H1487"/>
      <c r="I1487"/>
      <c r="J1487"/>
      <c r="K1487" s="13"/>
      <c r="L1487" s="13">
        <f>dados!I1402/100</f>
        <v>0.13449999999999998</v>
      </c>
      <c r="M1487" s="13">
        <f>dados!J1402/100</f>
        <v>0.1545</v>
      </c>
      <c r="N1487" s="13">
        <f>dados!K1402/100</f>
        <v>0.04</v>
      </c>
      <c r="O1487" s="13">
        <f>dados!L1402/100</f>
        <v>0</v>
      </c>
      <c r="P1487" s="12" t="str">
        <f>LEFT(Tabela2[[#This Row],[Código]],2)</f>
        <v>29</v>
      </c>
    </row>
    <row r="1488" spans="2:16" ht="15" customHeight="1" x14ac:dyDescent="0.25">
      <c r="B1488" s="31" t="str">
        <f>IF(Tabela2[[#This Row],[Tipo]] = 0,LOOKUP(Tabela2[[#This Row],[RESUMO]],Tabela3[Grupo],Tabela3[Meus produtos]),VLOOKUP(Tabela2[[#This Row],[Código]],Tabela4[[Código NBS/LC116]:[Meus serviços]],3,0))</f>
        <v>Não</v>
      </c>
      <c r="C1488" t="str">
        <f>IF(E1488=0,TEXT(dados!A1403,"00000000"),IF(E1488=2,TEXT(dados!A1403,"0000"),TEXT(dados!A1403,"#")))</f>
        <v>29039990</v>
      </c>
      <c r="D1488" t="str">
        <f>IF(dados!B1403=0,"",dados!B1403)</f>
        <v/>
      </c>
      <c r="E1488">
        <f>dados!C1403</f>
        <v>0</v>
      </c>
      <c r="F1488" t="str">
        <f>dados!D1403</f>
        <v>Outs.derivs.halogenados dos hidrocarbonetos aromaticos</v>
      </c>
      <c r="G1488"/>
      <c r="H1488"/>
      <c r="I1488"/>
      <c r="J1488"/>
      <c r="K1488" s="13"/>
      <c r="L1488" s="13">
        <f>dados!I1403/100</f>
        <v>0.13449999999999998</v>
      </c>
      <c r="M1488" s="13">
        <f>dados!J1403/100</f>
        <v>0.1545</v>
      </c>
      <c r="N1488" s="13">
        <f>dados!K1403/100</f>
        <v>0.04</v>
      </c>
      <c r="O1488" s="13">
        <f>dados!L1403/100</f>
        <v>0</v>
      </c>
      <c r="P1488" s="12" t="str">
        <f>LEFT(Tabela2[[#This Row],[Código]],2)</f>
        <v>29</v>
      </c>
    </row>
    <row r="1489" spans="2:16" ht="15" customHeight="1" x14ac:dyDescent="0.25">
      <c r="B1489" s="31" t="str">
        <f>IF(Tabela2[[#This Row],[Tipo]] = 0,LOOKUP(Tabela2[[#This Row],[RESUMO]],Tabela3[Grupo],Tabela3[Meus produtos]),VLOOKUP(Tabela2[[#This Row],[Código]],Tabela4[[Código NBS/LC116]:[Meus serviços]],3,0))</f>
        <v>Não</v>
      </c>
      <c r="C1489" t="str">
        <f>IF(E1489=0,TEXT(dados!A1404,"00000000"),IF(E1489=2,TEXT(dados!A1404,"0000"),TEXT(dados!A1404,"#")))</f>
        <v>29041011</v>
      </c>
      <c r="D1489" t="str">
        <f>IF(dados!B1404=0,"",dados!B1404)</f>
        <v/>
      </c>
      <c r="E1489">
        <f>dados!C1404</f>
        <v>0</v>
      </c>
      <c r="F1489" t="str">
        <f>dados!D1404</f>
        <v>Acido metanossulfonico</v>
      </c>
      <c r="G1489"/>
      <c r="H1489"/>
      <c r="I1489"/>
      <c r="J1489"/>
      <c r="K1489" s="13"/>
      <c r="L1489" s="13">
        <f>dados!I1404/100</f>
        <v>0.13449999999999998</v>
      </c>
      <c r="M1489" s="13">
        <f>dados!J1404/100</f>
        <v>0.1545</v>
      </c>
      <c r="N1489" s="13">
        <f>dados!K1404/100</f>
        <v>0.04</v>
      </c>
      <c r="O1489" s="13">
        <f>dados!L1404/100</f>
        <v>0</v>
      </c>
      <c r="P1489" s="12" t="str">
        <f>LEFT(Tabela2[[#This Row],[Código]],2)</f>
        <v>29</v>
      </c>
    </row>
    <row r="1490" spans="2:16" ht="15" customHeight="1" x14ac:dyDescent="0.25">
      <c r="B1490" s="31" t="str">
        <f>IF(Tabela2[[#This Row],[Tipo]] = 0,LOOKUP(Tabela2[[#This Row],[RESUMO]],Tabela3[Grupo],Tabela3[Meus produtos]),VLOOKUP(Tabela2[[#This Row],[Código]],Tabela4[[Código NBS/LC116]:[Meus serviços]],3,0))</f>
        <v>Não</v>
      </c>
      <c r="C1490" t="str">
        <f>IF(E1490=0,TEXT(dados!A1405,"00000000"),IF(E1490=2,TEXT(dados!A1405,"0000"),TEXT(dados!A1405,"#")))</f>
        <v>29041012</v>
      </c>
      <c r="D1490" t="str">
        <f>IF(dados!B1405=0,"",dados!B1405)</f>
        <v/>
      </c>
      <c r="E1490">
        <f>dados!C1405</f>
        <v>0</v>
      </c>
      <c r="F1490" t="str">
        <f>dados!D1405</f>
        <v>Metanossulfonato de chumbo</v>
      </c>
      <c r="G1490"/>
      <c r="H1490"/>
      <c r="I1490"/>
      <c r="J1490"/>
      <c r="K1490" s="13"/>
      <c r="L1490" s="13">
        <f>dados!I1405/100</f>
        <v>0.13449999999999998</v>
      </c>
      <c r="M1490" s="13">
        <f>dados!J1405/100</f>
        <v>0.1545</v>
      </c>
      <c r="N1490" s="13">
        <f>dados!K1405/100</f>
        <v>0.04</v>
      </c>
      <c r="O1490" s="13">
        <f>dados!L1405/100</f>
        <v>0</v>
      </c>
      <c r="P1490" s="12" t="str">
        <f>LEFT(Tabela2[[#This Row],[Código]],2)</f>
        <v>29</v>
      </c>
    </row>
    <row r="1491" spans="2:16" ht="15" customHeight="1" x14ac:dyDescent="0.25">
      <c r="B1491" s="31" t="str">
        <f>IF(Tabela2[[#This Row],[Tipo]] = 0,LOOKUP(Tabela2[[#This Row],[RESUMO]],Tabela3[Grupo],Tabela3[Meus produtos]),VLOOKUP(Tabela2[[#This Row],[Código]],Tabela4[[Código NBS/LC116]:[Meus serviços]],3,0))</f>
        <v>Não</v>
      </c>
      <c r="C1491" t="str">
        <f>IF(E1491=0,TEXT(dados!A1406,"00000000"),IF(E1491=2,TEXT(dados!A1406,"0000"),TEXT(dados!A1406,"#")))</f>
        <v>29041013</v>
      </c>
      <c r="D1491" t="str">
        <f>IF(dados!B1406=0,"",dados!B1406)</f>
        <v/>
      </c>
      <c r="E1491">
        <f>dados!C1406</f>
        <v>0</v>
      </c>
      <c r="F1491" t="str">
        <f>dados!D1406</f>
        <v>Metanossulfonato de estanho</v>
      </c>
      <c r="G1491"/>
      <c r="H1491"/>
      <c r="I1491"/>
      <c r="J1491"/>
      <c r="K1491" s="13"/>
      <c r="L1491" s="13">
        <f>dados!I1406/100</f>
        <v>0.13449999999999998</v>
      </c>
      <c r="M1491" s="13">
        <f>dados!J1406/100</f>
        <v>0.1545</v>
      </c>
      <c r="N1491" s="13">
        <f>dados!K1406/100</f>
        <v>0.04</v>
      </c>
      <c r="O1491" s="13">
        <f>dados!L1406/100</f>
        <v>0</v>
      </c>
      <c r="P1491" s="12" t="str">
        <f>LEFT(Tabela2[[#This Row],[Código]],2)</f>
        <v>29</v>
      </c>
    </row>
    <row r="1492" spans="2:16" ht="15" customHeight="1" x14ac:dyDescent="0.25">
      <c r="B1492" s="31" t="str">
        <f>IF(Tabela2[[#This Row],[Tipo]] = 0,LOOKUP(Tabela2[[#This Row],[RESUMO]],Tabela3[Grupo],Tabela3[Meus produtos]),VLOOKUP(Tabela2[[#This Row],[Código]],Tabela4[[Código NBS/LC116]:[Meus serviços]],3,0))</f>
        <v>Não</v>
      </c>
      <c r="C1492" t="str">
        <f>IF(E1492=0,TEXT(dados!A1407,"00000000"),IF(E1492=2,TEXT(dados!A1407,"0000"),TEXT(dados!A1407,"#")))</f>
        <v>29041019</v>
      </c>
      <c r="D1492" t="str">
        <f>IF(dados!B1407=0,"",dados!B1407)</f>
        <v/>
      </c>
      <c r="E1492">
        <f>dados!C1407</f>
        <v>0</v>
      </c>
      <c r="F1492" t="str">
        <f>dados!D1407</f>
        <v>Outs.derivs.do acido metanossulfonico e seus sais</v>
      </c>
      <c r="G1492"/>
      <c r="H1492"/>
      <c r="I1492"/>
      <c r="J1492"/>
      <c r="K1492" s="13"/>
      <c r="L1492" s="13">
        <f>dados!I1407/100</f>
        <v>0.13449999999999998</v>
      </c>
      <c r="M1492" s="13">
        <f>dados!J1407/100</f>
        <v>0.16370000000000001</v>
      </c>
      <c r="N1492" s="13">
        <f>dados!K1407/100</f>
        <v>0.04</v>
      </c>
      <c r="O1492" s="13">
        <f>dados!L1407/100</f>
        <v>0</v>
      </c>
      <c r="P1492" s="12" t="str">
        <f>LEFT(Tabela2[[#This Row],[Código]],2)</f>
        <v>29</v>
      </c>
    </row>
    <row r="1493" spans="2:16" ht="15" customHeight="1" x14ac:dyDescent="0.25">
      <c r="B1493" s="31" t="str">
        <f>IF(Tabela2[[#This Row],[Tipo]] = 0,LOOKUP(Tabela2[[#This Row],[RESUMO]],Tabela3[Grupo],Tabela3[Meus produtos]),VLOOKUP(Tabela2[[#This Row],[Código]],Tabela4[[Código NBS/LC116]:[Meus serviços]],3,0))</f>
        <v>Não</v>
      </c>
      <c r="C1493" t="str">
        <f>IF(E1493=0,TEXT(dados!A1408,"00000000"),IF(E1493=2,TEXT(dados!A1408,"0000"),TEXT(dados!A1408,"#")))</f>
        <v>29041020</v>
      </c>
      <c r="D1493" t="str">
        <f>IF(dados!B1408=0,"",dados!B1408)</f>
        <v/>
      </c>
      <c r="E1493">
        <f>dados!C1408</f>
        <v>0</v>
      </c>
      <c r="F1493" t="str">
        <f>dados!D1408</f>
        <v>Acido dodecilbenzenossulfonico e seus sais</v>
      </c>
      <c r="G1493"/>
      <c r="H1493"/>
      <c r="I1493"/>
      <c r="J1493"/>
      <c r="K1493" s="13"/>
      <c r="L1493" s="13">
        <f>dados!I1408/100</f>
        <v>0.13449999999999998</v>
      </c>
      <c r="M1493" s="13">
        <f>dados!J1408/100</f>
        <v>0.1699</v>
      </c>
      <c r="N1493" s="13">
        <f>dados!K1408/100</f>
        <v>0.04</v>
      </c>
      <c r="O1493" s="13">
        <f>dados!L1408/100</f>
        <v>0</v>
      </c>
      <c r="P1493" s="12" t="str">
        <f>LEFT(Tabela2[[#This Row],[Código]],2)</f>
        <v>29</v>
      </c>
    </row>
    <row r="1494" spans="2:16" ht="15" customHeight="1" x14ac:dyDescent="0.25">
      <c r="B1494" s="31" t="str">
        <f>IF(Tabela2[[#This Row],[Tipo]] = 0,LOOKUP(Tabela2[[#This Row],[RESUMO]],Tabela3[Grupo],Tabela3[Meus produtos]),VLOOKUP(Tabela2[[#This Row],[Código]],Tabela4[[Código NBS/LC116]:[Meus serviços]],3,0))</f>
        <v>Não</v>
      </c>
      <c r="C1494" t="str">
        <f>IF(E1494=0,TEXT(dados!A1409,"00000000"),IF(E1494=2,TEXT(dados!A1409,"0000"),TEXT(dados!A1409,"#")))</f>
        <v>29041030</v>
      </c>
      <c r="D1494" t="str">
        <f>IF(dados!B1409=0,"",dados!B1409)</f>
        <v/>
      </c>
      <c r="E1494">
        <f>dados!C1409</f>
        <v>0</v>
      </c>
      <c r="F1494" t="str">
        <f>dados!D1409</f>
        <v>Acido toluenossulfonico,xilenossulfonico e seus sais</v>
      </c>
      <c r="G1494"/>
      <c r="H1494"/>
      <c r="I1494"/>
      <c r="J1494"/>
      <c r="K1494" s="13"/>
      <c r="L1494" s="13">
        <f>dados!I1409/100</f>
        <v>0.13449999999999998</v>
      </c>
      <c r="M1494" s="13">
        <f>dados!J1409/100</f>
        <v>0.1699</v>
      </c>
      <c r="N1494" s="13">
        <f>dados!K1409/100</f>
        <v>0.04</v>
      </c>
      <c r="O1494" s="13">
        <f>dados!L1409/100</f>
        <v>0</v>
      </c>
      <c r="P1494" s="12" t="str">
        <f>LEFT(Tabela2[[#This Row],[Código]],2)</f>
        <v>29</v>
      </c>
    </row>
    <row r="1495" spans="2:16" ht="15" customHeight="1" x14ac:dyDescent="0.25">
      <c r="B1495" s="31" t="str">
        <f>IF(Tabela2[[#This Row],[Tipo]] = 0,LOOKUP(Tabela2[[#This Row],[RESUMO]],Tabela3[Grupo],Tabela3[Meus produtos]),VLOOKUP(Tabela2[[#This Row],[Código]],Tabela4[[Código NBS/LC116]:[Meus serviços]],3,0))</f>
        <v>Não</v>
      </c>
      <c r="C1495" t="str">
        <f>IF(E1495=0,TEXT(dados!A1410,"00000000"),IF(E1495=2,TEXT(dados!A1410,"0000"),TEXT(dados!A1410,"#")))</f>
        <v>29041040</v>
      </c>
      <c r="D1495" t="str">
        <f>IF(dados!B1410=0,"",dados!B1410)</f>
        <v/>
      </c>
      <c r="E1495">
        <f>dados!C1410</f>
        <v>0</v>
      </c>
      <c r="F1495" t="str">
        <f>dados!D1410</f>
        <v>Acido etanossulfonico e acido etilenossulfonico</v>
      </c>
      <c r="G1495"/>
      <c r="H1495"/>
      <c r="I1495"/>
      <c r="J1495"/>
      <c r="K1495" s="13"/>
      <c r="L1495" s="13">
        <f>dados!I1410/100</f>
        <v>0.13449999999999998</v>
      </c>
      <c r="M1495" s="13">
        <f>dados!J1410/100</f>
        <v>0.1545</v>
      </c>
      <c r="N1495" s="13">
        <f>dados!K1410/100</f>
        <v>0.04</v>
      </c>
      <c r="O1495" s="13">
        <f>dados!L1410/100</f>
        <v>0</v>
      </c>
      <c r="P1495" s="12" t="str">
        <f>LEFT(Tabela2[[#This Row],[Código]],2)</f>
        <v>29</v>
      </c>
    </row>
    <row r="1496" spans="2:16" ht="15" customHeight="1" x14ac:dyDescent="0.25">
      <c r="B1496" s="31" t="str">
        <f>IF(Tabela2[[#This Row],[Tipo]] = 0,LOOKUP(Tabela2[[#This Row],[RESUMO]],Tabela3[Grupo],Tabela3[Meus produtos]),VLOOKUP(Tabela2[[#This Row],[Código]],Tabela4[[Código NBS/LC116]:[Meus serviços]],3,0))</f>
        <v>Não</v>
      </c>
      <c r="C1496" t="str">
        <f>IF(E1496=0,TEXT(dados!A1411,"00000000"),IF(E1496=2,TEXT(dados!A1411,"0000"),TEXT(dados!A1411,"#")))</f>
        <v>29041051</v>
      </c>
      <c r="D1496" t="str">
        <f>IF(dados!B1411=0,"",dados!B1411)</f>
        <v/>
      </c>
      <c r="E1496">
        <f>dados!C1411</f>
        <v>0</v>
      </c>
      <c r="F1496" t="str">
        <f>dados!D1411</f>
        <v>Naftalenossulfonatos de sodio</v>
      </c>
      <c r="G1496"/>
      <c r="H1496"/>
      <c r="I1496"/>
      <c r="J1496"/>
      <c r="K1496" s="13"/>
      <c r="L1496" s="13">
        <f>dados!I1411/100</f>
        <v>0.13449999999999998</v>
      </c>
      <c r="M1496" s="13">
        <f>dados!J1411/100</f>
        <v>0.1699</v>
      </c>
      <c r="N1496" s="13">
        <f>dados!K1411/100</f>
        <v>0.04</v>
      </c>
      <c r="O1496" s="13">
        <f>dados!L1411/100</f>
        <v>0</v>
      </c>
      <c r="P1496" s="12" t="str">
        <f>LEFT(Tabela2[[#This Row],[Código]],2)</f>
        <v>29</v>
      </c>
    </row>
    <row r="1497" spans="2:16" ht="15" customHeight="1" x14ac:dyDescent="0.25">
      <c r="B1497" s="31" t="str">
        <f>IF(Tabela2[[#This Row],[Tipo]] = 0,LOOKUP(Tabela2[[#This Row],[RESUMO]],Tabela3[Grupo],Tabela3[Meus produtos]),VLOOKUP(Tabela2[[#This Row],[Código]],Tabela4[[Código NBS/LC116]:[Meus serviços]],3,0))</f>
        <v>Não</v>
      </c>
      <c r="C1497" t="str">
        <f>IF(E1497=0,TEXT(dados!A1412,"00000000"),IF(E1497=2,TEXT(dados!A1412,"0000"),TEXT(dados!A1412,"#")))</f>
        <v>29041052</v>
      </c>
      <c r="D1497" t="str">
        <f>IF(dados!B1412=0,"",dados!B1412)</f>
        <v/>
      </c>
      <c r="E1497">
        <f>dados!C1412</f>
        <v>0</v>
      </c>
      <c r="F1497" t="str">
        <f>dados!D1412</f>
        <v>Acido beta-naftalenossulfonico</v>
      </c>
      <c r="G1497"/>
      <c r="H1497"/>
      <c r="I1497"/>
      <c r="J1497"/>
      <c r="K1497" s="13"/>
      <c r="L1497" s="13">
        <f>dados!I1412/100</f>
        <v>0.13449999999999998</v>
      </c>
      <c r="M1497" s="13">
        <f>dados!J1412/100</f>
        <v>0.1699</v>
      </c>
      <c r="N1497" s="13">
        <f>dados!K1412/100</f>
        <v>0.04</v>
      </c>
      <c r="O1497" s="13">
        <f>dados!L1412/100</f>
        <v>0</v>
      </c>
      <c r="P1497" s="12" t="str">
        <f>LEFT(Tabela2[[#This Row],[Código]],2)</f>
        <v>29</v>
      </c>
    </row>
    <row r="1498" spans="2:16" ht="15" customHeight="1" x14ac:dyDescent="0.25">
      <c r="B1498" s="31" t="str">
        <f>IF(Tabela2[[#This Row],[Tipo]] = 0,LOOKUP(Tabela2[[#This Row],[RESUMO]],Tabela3[Grupo],Tabela3[Meus produtos]),VLOOKUP(Tabela2[[#This Row],[Código]],Tabela4[[Código NBS/LC116]:[Meus serviços]],3,0))</f>
        <v>Não</v>
      </c>
      <c r="C1498" t="str">
        <f>IF(E1498=0,TEXT(dados!A1413,"00000000"),IF(E1498=2,TEXT(dados!A1413,"0000"),TEXT(dados!A1413,"#")))</f>
        <v>29041053</v>
      </c>
      <c r="D1498" t="str">
        <f>IF(dados!B1413=0,"",dados!B1413)</f>
        <v/>
      </c>
      <c r="E1498">
        <f>dados!C1413</f>
        <v>0</v>
      </c>
      <c r="F1498" t="str">
        <f>dados!D1413</f>
        <v>Acido alquil e diaquilnaftalenossulfonico e seus sais</v>
      </c>
      <c r="G1498"/>
      <c r="H1498"/>
      <c r="I1498"/>
      <c r="J1498"/>
      <c r="K1498" s="13"/>
      <c r="L1498" s="13">
        <f>dados!I1413/100</f>
        <v>0.13449999999999998</v>
      </c>
      <c r="M1498" s="13">
        <f>dados!J1413/100</f>
        <v>0.1545</v>
      </c>
      <c r="N1498" s="13">
        <f>dados!K1413/100</f>
        <v>0.04</v>
      </c>
      <c r="O1498" s="13">
        <f>dados!L1413/100</f>
        <v>0</v>
      </c>
      <c r="P1498" s="12" t="str">
        <f>LEFT(Tabela2[[#This Row],[Código]],2)</f>
        <v>29</v>
      </c>
    </row>
    <row r="1499" spans="2:16" ht="15" customHeight="1" x14ac:dyDescent="0.25">
      <c r="B1499" s="31" t="str">
        <f>IF(Tabela2[[#This Row],[Tipo]] = 0,LOOKUP(Tabela2[[#This Row],[RESUMO]],Tabela3[Grupo],Tabela3[Meus produtos]),VLOOKUP(Tabela2[[#This Row],[Código]],Tabela4[[Código NBS/LC116]:[Meus serviços]],3,0))</f>
        <v>Não</v>
      </c>
      <c r="C1499" t="str">
        <f>IF(E1499=0,TEXT(dados!A1414,"00000000"),IF(E1499=2,TEXT(dados!A1414,"0000"),TEXT(dados!A1414,"#")))</f>
        <v>29041059</v>
      </c>
      <c r="D1499" t="str">
        <f>IF(dados!B1414=0,"",dados!B1414)</f>
        <v/>
      </c>
      <c r="E1499">
        <f>dados!C1414</f>
        <v>0</v>
      </c>
      <c r="F1499" t="str">
        <f>dados!D1414</f>
        <v>Outs.acidos naftalenossulfonicos,sais, esteres etilicos</v>
      </c>
      <c r="G1499"/>
      <c r="H1499"/>
      <c r="I1499"/>
      <c r="J1499"/>
      <c r="K1499" s="13"/>
      <c r="L1499" s="13">
        <f>dados!I1414/100</f>
        <v>0.13449999999999998</v>
      </c>
      <c r="M1499" s="13">
        <f>dados!J1414/100</f>
        <v>0.1545</v>
      </c>
      <c r="N1499" s="13">
        <f>dados!K1414/100</f>
        <v>0.04</v>
      </c>
      <c r="O1499" s="13">
        <f>dados!L1414/100</f>
        <v>0</v>
      </c>
      <c r="P1499" s="12" t="str">
        <f>LEFT(Tabela2[[#This Row],[Código]],2)</f>
        <v>29</v>
      </c>
    </row>
    <row r="1500" spans="2:16" ht="15" customHeight="1" x14ac:dyDescent="0.25">
      <c r="B1500" s="31" t="str">
        <f>IF(Tabela2[[#This Row],[Tipo]] = 0,LOOKUP(Tabela2[[#This Row],[RESUMO]],Tabela3[Grupo],Tabela3[Meus produtos]),VLOOKUP(Tabela2[[#This Row],[Código]],Tabela4[[Código NBS/LC116]:[Meus serviços]],3,0))</f>
        <v>Não</v>
      </c>
      <c r="C1500" t="str">
        <f>IF(E1500=0,TEXT(dados!A1415,"00000000"),IF(E1500=2,TEXT(dados!A1415,"0000"),TEXT(dados!A1415,"#")))</f>
        <v>29041060</v>
      </c>
      <c r="D1500" t="str">
        <f>IF(dados!B1415=0,"",dados!B1415)</f>
        <v/>
      </c>
      <c r="E1500">
        <f>dados!C1415</f>
        <v>0</v>
      </c>
      <c r="F1500" t="str">
        <f>dados!D1415</f>
        <v>Acido benzenossulfonico e seus sais</v>
      </c>
      <c r="G1500"/>
      <c r="H1500"/>
      <c r="I1500"/>
      <c r="J1500"/>
      <c r="K1500" s="13"/>
      <c r="L1500" s="13">
        <f>dados!I1415/100</f>
        <v>0.13449999999999998</v>
      </c>
      <c r="M1500" s="13">
        <f>dados!J1415/100</f>
        <v>0.1545</v>
      </c>
      <c r="N1500" s="13">
        <f>dados!K1415/100</f>
        <v>0.04</v>
      </c>
      <c r="O1500" s="13">
        <f>dados!L1415/100</f>
        <v>0</v>
      </c>
      <c r="P1500" s="12" t="str">
        <f>LEFT(Tabela2[[#This Row],[Código]],2)</f>
        <v>29</v>
      </c>
    </row>
    <row r="1501" spans="2:16" ht="15" customHeight="1" x14ac:dyDescent="0.25">
      <c r="B1501" s="31" t="str">
        <f>IF(Tabela2[[#This Row],[Tipo]] = 0,LOOKUP(Tabela2[[#This Row],[RESUMO]],Tabela3[Grupo],Tabela3[Meus produtos]),VLOOKUP(Tabela2[[#This Row],[Código]],Tabela4[[Código NBS/LC116]:[Meus serviços]],3,0))</f>
        <v>Não</v>
      </c>
      <c r="C1501" t="str">
        <f>IF(E1501=0,TEXT(dados!A1416,"00000000"),IF(E1501=2,TEXT(dados!A1416,"0000"),TEXT(dados!A1416,"#")))</f>
        <v>29041090</v>
      </c>
      <c r="D1501" t="str">
        <f>IF(dados!B1416=0,"",dados!B1416)</f>
        <v/>
      </c>
      <c r="E1501">
        <f>dados!C1416</f>
        <v>0</v>
      </c>
      <c r="F1501" t="str">
        <f>dados!D1416</f>
        <v>Outs.derivs.sulfonados dos hidrocarbonetos,sais,etc.</v>
      </c>
      <c r="G1501"/>
      <c r="H1501"/>
      <c r="I1501"/>
      <c r="J1501"/>
      <c r="K1501" s="13"/>
      <c r="L1501" s="13">
        <f>dados!I1416/100</f>
        <v>0.13449999999999998</v>
      </c>
      <c r="M1501" s="13">
        <f>dados!J1416/100</f>
        <v>0.1545</v>
      </c>
      <c r="N1501" s="13">
        <f>dados!K1416/100</f>
        <v>0.04</v>
      </c>
      <c r="O1501" s="13">
        <f>dados!L1416/100</f>
        <v>0</v>
      </c>
      <c r="P1501" s="12" t="str">
        <f>LEFT(Tabela2[[#This Row],[Código]],2)</f>
        <v>29</v>
      </c>
    </row>
    <row r="1502" spans="2:16" ht="15" customHeight="1" x14ac:dyDescent="0.25">
      <c r="B1502" s="31" t="str">
        <f>IF(Tabela2[[#This Row],[Tipo]] = 0,LOOKUP(Tabela2[[#This Row],[RESUMO]],Tabela3[Grupo],Tabela3[Meus produtos]),VLOOKUP(Tabela2[[#This Row],[Código]],Tabela4[[Código NBS/LC116]:[Meus serviços]],3,0))</f>
        <v>Não</v>
      </c>
      <c r="C1502" t="str">
        <f>IF(E1502=0,TEXT(dados!A1417,"00000000"),IF(E1502=2,TEXT(dados!A1417,"0000"),TEXT(dados!A1417,"#")))</f>
        <v>29042010</v>
      </c>
      <c r="D1502" t="str">
        <f>IF(dados!B1417=0,"",dados!B1417)</f>
        <v/>
      </c>
      <c r="E1502">
        <f>dados!C1417</f>
        <v>0</v>
      </c>
      <c r="F1502" t="str">
        <f>dados!D1417</f>
        <v>Mononitrotoluenos (mnt)</v>
      </c>
      <c r="G1502"/>
      <c r="H1502"/>
      <c r="I1502"/>
      <c r="J1502"/>
      <c r="K1502" s="13"/>
      <c r="L1502" s="13">
        <f>dados!I1417/100</f>
        <v>0.13449999999999998</v>
      </c>
      <c r="M1502" s="13">
        <f>dados!J1417/100</f>
        <v>0.1545</v>
      </c>
      <c r="N1502" s="13">
        <f>dados!K1417/100</f>
        <v>0.04</v>
      </c>
      <c r="O1502" s="13">
        <f>dados!L1417/100</f>
        <v>0</v>
      </c>
      <c r="P1502" s="12" t="str">
        <f>LEFT(Tabela2[[#This Row],[Código]],2)</f>
        <v>29</v>
      </c>
    </row>
    <row r="1503" spans="2:16" ht="15" customHeight="1" x14ac:dyDescent="0.25">
      <c r="B1503" s="31" t="str">
        <f>IF(Tabela2[[#This Row],[Tipo]] = 0,LOOKUP(Tabela2[[#This Row],[RESUMO]],Tabela3[Grupo],Tabela3[Meus produtos]),VLOOKUP(Tabela2[[#This Row],[Código]],Tabela4[[Código NBS/LC116]:[Meus serviços]],3,0))</f>
        <v>Não</v>
      </c>
      <c r="C1503" t="str">
        <f>IF(E1503=0,TEXT(dados!A1418,"00000000"),IF(E1503=2,TEXT(dados!A1418,"0000"),TEXT(dados!A1418,"#")))</f>
        <v>29042020</v>
      </c>
      <c r="D1503" t="str">
        <f>IF(dados!B1418=0,"",dados!B1418)</f>
        <v/>
      </c>
      <c r="E1503">
        <f>dados!C1418</f>
        <v>0</v>
      </c>
      <c r="F1503" t="str">
        <f>dados!D1418</f>
        <v>Nitropropanos</v>
      </c>
      <c r="G1503"/>
      <c r="H1503"/>
      <c r="I1503"/>
      <c r="J1503"/>
      <c r="K1503" s="13"/>
      <c r="L1503" s="13">
        <f>dados!I1418/100</f>
        <v>0.13449999999999998</v>
      </c>
      <c r="M1503" s="13">
        <f>dados!J1418/100</f>
        <v>0.1545</v>
      </c>
      <c r="N1503" s="13">
        <f>dados!K1418/100</f>
        <v>0.04</v>
      </c>
      <c r="O1503" s="13">
        <f>dados!L1418/100</f>
        <v>0</v>
      </c>
      <c r="P1503" s="12" t="str">
        <f>LEFT(Tabela2[[#This Row],[Código]],2)</f>
        <v>29</v>
      </c>
    </row>
    <row r="1504" spans="2:16" ht="15" customHeight="1" x14ac:dyDescent="0.25">
      <c r="B1504" s="31" t="str">
        <f>IF(Tabela2[[#This Row],[Tipo]] = 0,LOOKUP(Tabela2[[#This Row],[RESUMO]],Tabela3[Grupo],Tabela3[Meus produtos]),VLOOKUP(Tabela2[[#This Row],[Código]],Tabela4[[Código NBS/LC116]:[Meus serviços]],3,0))</f>
        <v>Não</v>
      </c>
      <c r="C1504" t="str">
        <f>IF(E1504=0,TEXT(dados!A1419,"00000000"),IF(E1504=2,TEXT(dados!A1419,"0000"),TEXT(dados!A1419,"#")))</f>
        <v>29042030</v>
      </c>
      <c r="D1504" t="str">
        <f>IF(dados!B1419=0,"",dados!B1419)</f>
        <v/>
      </c>
      <c r="E1504">
        <f>dados!C1419</f>
        <v>0</v>
      </c>
      <c r="F1504" t="str">
        <f>dados!D1419</f>
        <v>Dinitrotoluenos</v>
      </c>
      <c r="G1504"/>
      <c r="H1504"/>
      <c r="I1504"/>
      <c r="J1504"/>
      <c r="K1504" s="13"/>
      <c r="L1504" s="13">
        <f>dados!I1419/100</f>
        <v>0.13449999999999998</v>
      </c>
      <c r="M1504" s="13">
        <f>dados!J1419/100</f>
        <v>0.1545</v>
      </c>
      <c r="N1504" s="13">
        <f>dados!K1419/100</f>
        <v>0.04</v>
      </c>
      <c r="O1504" s="13">
        <f>dados!L1419/100</f>
        <v>0</v>
      </c>
      <c r="P1504" s="12" t="str">
        <f>LEFT(Tabela2[[#This Row],[Código]],2)</f>
        <v>29</v>
      </c>
    </row>
    <row r="1505" spans="2:16" ht="15" customHeight="1" x14ac:dyDescent="0.25">
      <c r="B1505" s="31" t="str">
        <f>IF(Tabela2[[#This Row],[Tipo]] = 0,LOOKUP(Tabela2[[#This Row],[RESUMO]],Tabela3[Grupo],Tabela3[Meus produtos]),VLOOKUP(Tabela2[[#This Row],[Código]],Tabela4[[Código NBS/LC116]:[Meus serviços]],3,0))</f>
        <v>Não</v>
      </c>
      <c r="C1505" t="str">
        <f>IF(E1505=0,TEXT(dados!A1420,"00000000"),IF(E1505=2,TEXT(dados!A1420,"0000"),TEXT(dados!A1420,"#")))</f>
        <v>29042041</v>
      </c>
      <c r="D1505" t="str">
        <f>IF(dados!B1420=0,"",dados!B1420)</f>
        <v/>
      </c>
      <c r="E1505">
        <f>dados!C1420</f>
        <v>0</v>
      </c>
      <c r="F1505" t="str">
        <f>dados!D1420</f>
        <v>2,4,6-trinitrotolueno (tnt)</v>
      </c>
      <c r="G1505"/>
      <c r="H1505"/>
      <c r="I1505"/>
      <c r="J1505"/>
      <c r="K1505" s="13"/>
      <c r="L1505" s="13">
        <f>dados!I1420/100</f>
        <v>0.13449999999999998</v>
      </c>
      <c r="M1505" s="13">
        <f>dados!J1420/100</f>
        <v>0.16789999999999999</v>
      </c>
      <c r="N1505" s="13">
        <f>dados!K1420/100</f>
        <v>0.04</v>
      </c>
      <c r="O1505" s="13">
        <f>dados!L1420/100</f>
        <v>0</v>
      </c>
      <c r="P1505" s="12" t="str">
        <f>LEFT(Tabela2[[#This Row],[Código]],2)</f>
        <v>29</v>
      </c>
    </row>
    <row r="1506" spans="2:16" ht="15" customHeight="1" x14ac:dyDescent="0.25">
      <c r="B1506" s="31" t="str">
        <f>IF(Tabela2[[#This Row],[Tipo]] = 0,LOOKUP(Tabela2[[#This Row],[RESUMO]],Tabela3[Grupo],Tabela3[Meus produtos]),VLOOKUP(Tabela2[[#This Row],[Código]],Tabela4[[Código NBS/LC116]:[Meus serviços]],3,0))</f>
        <v>Não</v>
      </c>
      <c r="C1506" t="str">
        <f>IF(E1506=0,TEXT(dados!A1421,"00000000"),IF(E1506=2,TEXT(dados!A1421,"0000"),TEXT(dados!A1421,"#")))</f>
        <v>29042049</v>
      </c>
      <c r="D1506" t="str">
        <f>IF(dados!B1421=0,"",dados!B1421)</f>
        <v/>
      </c>
      <c r="E1506">
        <f>dados!C1421</f>
        <v>0</v>
      </c>
      <c r="F1506" t="str">
        <f>dados!D1421</f>
        <v>Outros trinitrotoluenos</v>
      </c>
      <c r="G1506"/>
      <c r="H1506"/>
      <c r="I1506"/>
      <c r="J1506"/>
      <c r="K1506" s="13"/>
      <c r="L1506" s="13">
        <f>dados!I1421/100</f>
        <v>0.13449999999999998</v>
      </c>
      <c r="M1506" s="13">
        <f>dados!J1421/100</f>
        <v>0.1545</v>
      </c>
      <c r="N1506" s="13">
        <f>dados!K1421/100</f>
        <v>0.04</v>
      </c>
      <c r="O1506" s="13">
        <f>dados!L1421/100</f>
        <v>0</v>
      </c>
      <c r="P1506" s="12" t="str">
        <f>LEFT(Tabela2[[#This Row],[Código]],2)</f>
        <v>29</v>
      </c>
    </row>
    <row r="1507" spans="2:16" ht="15" customHeight="1" x14ac:dyDescent="0.25">
      <c r="B1507" s="31" t="str">
        <f>IF(Tabela2[[#This Row],[Tipo]] = 0,LOOKUP(Tabela2[[#This Row],[RESUMO]],Tabela3[Grupo],Tabela3[Meus produtos]),VLOOKUP(Tabela2[[#This Row],[Código]],Tabela4[[Código NBS/LC116]:[Meus serviços]],3,0))</f>
        <v>Não</v>
      </c>
      <c r="C1507" t="str">
        <f>IF(E1507=0,TEXT(dados!A1422,"00000000"),IF(E1507=2,TEXT(dados!A1422,"0000"),TEXT(dados!A1422,"#")))</f>
        <v>29042051</v>
      </c>
      <c r="D1507" t="str">
        <f>IF(dados!B1422=0,"",dados!B1422)</f>
        <v/>
      </c>
      <c r="E1507">
        <f>dados!C1422</f>
        <v>0</v>
      </c>
      <c r="F1507" t="str">
        <f>dados!D1422</f>
        <v>Nitrobenzeno</v>
      </c>
      <c r="G1507"/>
      <c r="H1507"/>
      <c r="I1507"/>
      <c r="J1507"/>
      <c r="K1507" s="13"/>
      <c r="L1507" s="13">
        <f>dados!I1422/100</f>
        <v>0.13449999999999998</v>
      </c>
      <c r="M1507" s="13">
        <f>dados!J1422/100</f>
        <v>0.16789999999999999</v>
      </c>
      <c r="N1507" s="13">
        <f>dados!K1422/100</f>
        <v>0.04</v>
      </c>
      <c r="O1507" s="13">
        <f>dados!L1422/100</f>
        <v>0</v>
      </c>
      <c r="P1507" s="12" t="str">
        <f>LEFT(Tabela2[[#This Row],[Código]],2)</f>
        <v>29</v>
      </c>
    </row>
    <row r="1508" spans="2:16" ht="15" customHeight="1" x14ac:dyDescent="0.25">
      <c r="B1508" s="31" t="str">
        <f>IF(Tabela2[[#This Row],[Tipo]] = 0,LOOKUP(Tabela2[[#This Row],[RESUMO]],Tabela3[Grupo],Tabela3[Meus produtos]),VLOOKUP(Tabela2[[#This Row],[Código]],Tabela4[[Código NBS/LC116]:[Meus serviços]],3,0))</f>
        <v>Não</v>
      </c>
      <c r="C1508" t="str">
        <f>IF(E1508=0,TEXT(dados!A1423,"00000000"),IF(E1508=2,TEXT(dados!A1423,"0000"),TEXT(dados!A1423,"#")))</f>
        <v>29042052</v>
      </c>
      <c r="D1508" t="str">
        <f>IF(dados!B1423=0,"",dados!B1423)</f>
        <v/>
      </c>
      <c r="E1508">
        <f>dados!C1423</f>
        <v>0</v>
      </c>
      <c r="F1508" t="str">
        <f>dados!D1423</f>
        <v>1,3,5-trinitrobenzeno</v>
      </c>
      <c r="G1508"/>
      <c r="H1508"/>
      <c r="I1508"/>
      <c r="J1508"/>
      <c r="K1508" s="13"/>
      <c r="L1508" s="13">
        <f>dados!I1423/100</f>
        <v>0.13449999999999998</v>
      </c>
      <c r="M1508" s="13">
        <f>dados!J1423/100</f>
        <v>0.1545</v>
      </c>
      <c r="N1508" s="13">
        <f>dados!K1423/100</f>
        <v>0.04</v>
      </c>
      <c r="O1508" s="13">
        <f>dados!L1423/100</f>
        <v>0</v>
      </c>
      <c r="P1508" s="12" t="str">
        <f>LEFT(Tabela2[[#This Row],[Código]],2)</f>
        <v>29</v>
      </c>
    </row>
    <row r="1509" spans="2:16" ht="15" customHeight="1" x14ac:dyDescent="0.25">
      <c r="B1509" s="31" t="str">
        <f>IF(Tabela2[[#This Row],[Tipo]] = 0,LOOKUP(Tabela2[[#This Row],[RESUMO]],Tabela3[Grupo],Tabela3[Meus produtos]),VLOOKUP(Tabela2[[#This Row],[Código]],Tabela4[[Código NBS/LC116]:[Meus serviços]],3,0))</f>
        <v>Não</v>
      </c>
      <c r="C1509" t="str">
        <f>IF(E1509=0,TEXT(dados!A1424,"00000000"),IF(E1509=2,TEXT(dados!A1424,"0000"),TEXT(dados!A1424,"#")))</f>
        <v>29042059</v>
      </c>
      <c r="D1509" t="str">
        <f>IF(dados!B1424=0,"",dados!B1424)</f>
        <v/>
      </c>
      <c r="E1509">
        <f>dados!C1424</f>
        <v>0</v>
      </c>
      <c r="F1509" t="str">
        <f>dados!D1424</f>
        <v>Outros derivados nitrados do benzeno</v>
      </c>
      <c r="G1509"/>
      <c r="H1509"/>
      <c r="I1509"/>
      <c r="J1509"/>
      <c r="K1509" s="13"/>
      <c r="L1509" s="13">
        <f>dados!I1424/100</f>
        <v>0.13449999999999998</v>
      </c>
      <c r="M1509" s="13">
        <f>dados!J1424/100</f>
        <v>0.1545</v>
      </c>
      <c r="N1509" s="13">
        <f>dados!K1424/100</f>
        <v>0.04</v>
      </c>
      <c r="O1509" s="13">
        <f>dados!L1424/100</f>
        <v>0</v>
      </c>
      <c r="P1509" s="12" t="str">
        <f>LEFT(Tabela2[[#This Row],[Código]],2)</f>
        <v>29</v>
      </c>
    </row>
    <row r="1510" spans="2:16" ht="15" customHeight="1" x14ac:dyDescent="0.25">
      <c r="B1510" s="31" t="str">
        <f>IF(Tabela2[[#This Row],[Tipo]] = 0,LOOKUP(Tabela2[[#This Row],[RESUMO]],Tabela3[Grupo],Tabela3[Meus produtos]),VLOOKUP(Tabela2[[#This Row],[Código]],Tabela4[[Código NBS/LC116]:[Meus serviços]],3,0))</f>
        <v>Não</v>
      </c>
      <c r="C1510" t="str">
        <f>IF(E1510=0,TEXT(dados!A1425,"00000000"),IF(E1510=2,TEXT(dados!A1425,"0000"),TEXT(dados!A1425,"#")))</f>
        <v>29042060</v>
      </c>
      <c r="D1510" t="str">
        <f>IF(dados!B1425=0,"",dados!B1425)</f>
        <v/>
      </c>
      <c r="E1510">
        <f>dados!C1425</f>
        <v>0</v>
      </c>
      <c r="F1510" t="str">
        <f>dados!D1425</f>
        <v>Derivados nitrados do xileno</v>
      </c>
      <c r="G1510"/>
      <c r="H1510"/>
      <c r="I1510"/>
      <c r="J1510"/>
      <c r="K1510" s="13"/>
      <c r="L1510" s="13">
        <f>dados!I1425/100</f>
        <v>0.13449999999999998</v>
      </c>
      <c r="M1510" s="13">
        <f>dados!J1425/100</f>
        <v>0.1545</v>
      </c>
      <c r="N1510" s="13">
        <f>dados!K1425/100</f>
        <v>0.04</v>
      </c>
      <c r="O1510" s="13">
        <f>dados!L1425/100</f>
        <v>0</v>
      </c>
      <c r="P1510" s="12" t="str">
        <f>LEFT(Tabela2[[#This Row],[Código]],2)</f>
        <v>29</v>
      </c>
    </row>
    <row r="1511" spans="2:16" ht="15" customHeight="1" x14ac:dyDescent="0.25">
      <c r="B1511" s="31" t="str">
        <f>IF(Tabela2[[#This Row],[Tipo]] = 0,LOOKUP(Tabela2[[#This Row],[RESUMO]],Tabela3[Grupo],Tabela3[Meus produtos]),VLOOKUP(Tabela2[[#This Row],[Código]],Tabela4[[Código NBS/LC116]:[Meus serviços]],3,0))</f>
        <v>Não</v>
      </c>
      <c r="C1511" t="str">
        <f>IF(E1511=0,TEXT(dados!A1426,"00000000"),IF(E1511=2,TEXT(dados!A1426,"0000"),TEXT(dados!A1426,"#")))</f>
        <v>29042070</v>
      </c>
      <c r="D1511" t="str">
        <f>IF(dados!B1426=0,"",dados!B1426)</f>
        <v/>
      </c>
      <c r="E1511">
        <f>dados!C1426</f>
        <v>0</v>
      </c>
      <c r="F1511" t="str">
        <f>dados!D1426</f>
        <v>Mononitroetano e nitrometanos</v>
      </c>
      <c r="G1511"/>
      <c r="H1511"/>
      <c r="I1511"/>
      <c r="J1511"/>
      <c r="K1511" s="13"/>
      <c r="L1511" s="13">
        <f>dados!I1426/100</f>
        <v>0.13449999999999998</v>
      </c>
      <c r="M1511" s="13">
        <f>dados!J1426/100</f>
        <v>0.1545</v>
      </c>
      <c r="N1511" s="13">
        <f>dados!K1426/100</f>
        <v>0.04</v>
      </c>
      <c r="O1511" s="13">
        <f>dados!L1426/100</f>
        <v>0</v>
      </c>
      <c r="P1511" s="12" t="str">
        <f>LEFT(Tabela2[[#This Row],[Código]],2)</f>
        <v>29</v>
      </c>
    </row>
    <row r="1512" spans="2:16" ht="15" customHeight="1" x14ac:dyDescent="0.25">
      <c r="B1512" s="31" t="str">
        <f>IF(Tabela2[[#This Row],[Tipo]] = 0,LOOKUP(Tabela2[[#This Row],[RESUMO]],Tabela3[Grupo],Tabela3[Meus produtos]),VLOOKUP(Tabela2[[#This Row],[Código]],Tabela4[[Código NBS/LC116]:[Meus serviços]],3,0))</f>
        <v>Não</v>
      </c>
      <c r="C1512" t="str">
        <f>IF(E1512=0,TEXT(dados!A1427,"00000000"),IF(E1512=2,TEXT(dados!A1427,"0000"),TEXT(dados!A1427,"#")))</f>
        <v>29042090</v>
      </c>
      <c r="D1512" t="str">
        <f>IF(dados!B1427=0,"",dados!B1427)</f>
        <v/>
      </c>
      <c r="E1512">
        <f>dados!C1427</f>
        <v>0</v>
      </c>
      <c r="F1512" t="str">
        <f>dados!D1427</f>
        <v>Outs.derivs.nitrados ou nitrosados dos hidrocarbonetos</v>
      </c>
      <c r="G1512"/>
      <c r="H1512"/>
      <c r="I1512"/>
      <c r="J1512"/>
      <c r="K1512" s="13"/>
      <c r="L1512" s="13">
        <f>dados!I1427/100</f>
        <v>0.13449999999999998</v>
      </c>
      <c r="M1512" s="13">
        <f>dados!J1427/100</f>
        <v>0.1545</v>
      </c>
      <c r="N1512" s="13">
        <f>dados!K1427/100</f>
        <v>0.04</v>
      </c>
      <c r="O1512" s="13">
        <f>dados!L1427/100</f>
        <v>0</v>
      </c>
      <c r="P1512" s="12" t="str">
        <f>LEFT(Tabela2[[#This Row],[Código]],2)</f>
        <v>29</v>
      </c>
    </row>
    <row r="1513" spans="2:16" ht="15" customHeight="1" x14ac:dyDescent="0.25">
      <c r="B1513" s="31" t="str">
        <f>IF(Tabela2[[#This Row],[Tipo]] = 0,LOOKUP(Tabela2[[#This Row],[RESUMO]],Tabela3[Grupo],Tabela3[Meus produtos]),VLOOKUP(Tabela2[[#This Row],[Código]],Tabela4[[Código NBS/LC116]:[Meus serviços]],3,0))</f>
        <v>Não</v>
      </c>
      <c r="C1513" t="str">
        <f>IF(E1513=0,TEXT(dados!A1428,"00000000"),IF(E1513=2,TEXT(dados!A1428,"0000"),TEXT(dados!A1428,"#")))</f>
        <v>29043100</v>
      </c>
      <c r="D1513" t="str">
        <f>IF(dados!B1428=0,"",dados!B1428)</f>
        <v/>
      </c>
      <c r="E1513">
        <f>dados!C1428</f>
        <v>0</v>
      </c>
      <c r="F1513" t="str">
        <f>dados!D1428</f>
        <v>Acido perfluoroctano sulfonico</v>
      </c>
      <c r="G1513"/>
      <c r="H1513"/>
      <c r="I1513"/>
      <c r="J1513"/>
      <c r="K1513" s="13"/>
      <c r="L1513" s="13">
        <f>dados!I1428/100</f>
        <v>0.13449999999999998</v>
      </c>
      <c r="M1513" s="13">
        <f>dados!J1428/100</f>
        <v>0.1545</v>
      </c>
      <c r="N1513" s="13">
        <f>dados!K1428/100</f>
        <v>0.04</v>
      </c>
      <c r="O1513" s="13">
        <f>dados!L1428/100</f>
        <v>0</v>
      </c>
      <c r="P1513" s="12" t="str">
        <f>LEFT(Tabela2[[#This Row],[Código]],2)</f>
        <v>29</v>
      </c>
    </row>
    <row r="1514" spans="2:16" ht="15" customHeight="1" x14ac:dyDescent="0.25">
      <c r="B1514" s="31" t="str">
        <f>IF(Tabela2[[#This Row],[Tipo]] = 0,LOOKUP(Tabela2[[#This Row],[RESUMO]],Tabela3[Grupo],Tabela3[Meus produtos]),VLOOKUP(Tabela2[[#This Row],[Código]],Tabela4[[Código NBS/LC116]:[Meus serviços]],3,0))</f>
        <v>Não</v>
      </c>
      <c r="C1514" t="str">
        <f>IF(E1514=0,TEXT(dados!A1429,"00000000"),IF(E1514=2,TEXT(dados!A1429,"0000"),TEXT(dados!A1429,"#")))</f>
        <v>29043200</v>
      </c>
      <c r="D1514" t="str">
        <f>IF(dados!B1429=0,"",dados!B1429)</f>
        <v/>
      </c>
      <c r="E1514">
        <f>dados!C1429</f>
        <v>0</v>
      </c>
      <c r="F1514" t="str">
        <f>dados!D1429</f>
        <v>Perfluoroctanossulfonato de amonio</v>
      </c>
      <c r="G1514"/>
      <c r="H1514"/>
      <c r="I1514"/>
      <c r="J1514"/>
      <c r="K1514" s="13"/>
      <c r="L1514" s="13">
        <f>dados!I1429/100</f>
        <v>0.13449999999999998</v>
      </c>
      <c r="M1514" s="13">
        <f>dados!J1429/100</f>
        <v>0.1545</v>
      </c>
      <c r="N1514" s="13">
        <f>dados!K1429/100</f>
        <v>0.04</v>
      </c>
      <c r="O1514" s="13">
        <f>dados!L1429/100</f>
        <v>0</v>
      </c>
      <c r="P1514" s="12" t="str">
        <f>LEFT(Tabela2[[#This Row],[Código]],2)</f>
        <v>29</v>
      </c>
    </row>
    <row r="1515" spans="2:16" ht="15" customHeight="1" x14ac:dyDescent="0.25">
      <c r="B1515" s="31" t="str">
        <f>IF(Tabela2[[#This Row],[Tipo]] = 0,LOOKUP(Tabela2[[#This Row],[RESUMO]],Tabela3[Grupo],Tabela3[Meus produtos]),VLOOKUP(Tabela2[[#This Row],[Código]],Tabela4[[Código NBS/LC116]:[Meus serviços]],3,0))</f>
        <v>Não</v>
      </c>
      <c r="C1515" t="str">
        <f>IF(E1515=0,TEXT(dados!A1430,"00000000"),IF(E1515=2,TEXT(dados!A1430,"0000"),TEXT(dados!A1430,"#")))</f>
        <v>29043300</v>
      </c>
      <c r="D1515" t="str">
        <f>IF(dados!B1430=0,"",dados!B1430)</f>
        <v/>
      </c>
      <c r="E1515">
        <f>dados!C1430</f>
        <v>0</v>
      </c>
      <c r="F1515" t="str">
        <f>dados!D1430</f>
        <v>Perfluoroctanossulfonato de litio</v>
      </c>
      <c r="G1515"/>
      <c r="H1515"/>
      <c r="I1515"/>
      <c r="J1515"/>
      <c r="K1515" s="13"/>
      <c r="L1515" s="13">
        <f>dados!I1430/100</f>
        <v>0.13449999999999998</v>
      </c>
      <c r="M1515" s="13">
        <f>dados!J1430/100</f>
        <v>0.1545</v>
      </c>
      <c r="N1515" s="13">
        <f>dados!K1430/100</f>
        <v>0.04</v>
      </c>
      <c r="O1515" s="13">
        <f>dados!L1430/100</f>
        <v>0</v>
      </c>
      <c r="P1515" s="12" t="str">
        <f>LEFT(Tabela2[[#This Row],[Código]],2)</f>
        <v>29</v>
      </c>
    </row>
    <row r="1516" spans="2:16" ht="15" customHeight="1" x14ac:dyDescent="0.25">
      <c r="B1516" s="31" t="str">
        <f>IF(Tabela2[[#This Row],[Tipo]] = 0,LOOKUP(Tabela2[[#This Row],[RESUMO]],Tabela3[Grupo],Tabela3[Meus produtos]),VLOOKUP(Tabela2[[#This Row],[Código]],Tabela4[[Código NBS/LC116]:[Meus serviços]],3,0))</f>
        <v>Não</v>
      </c>
      <c r="C1516" t="str">
        <f>IF(E1516=0,TEXT(dados!A1431,"00000000"),IF(E1516=2,TEXT(dados!A1431,"0000"),TEXT(dados!A1431,"#")))</f>
        <v>29043400</v>
      </c>
      <c r="D1516" t="str">
        <f>IF(dados!B1431=0,"",dados!B1431)</f>
        <v/>
      </c>
      <c r="E1516">
        <f>dados!C1431</f>
        <v>0</v>
      </c>
      <c r="F1516" t="str">
        <f>dados!D1431</f>
        <v>Perfluoroctanossulfonato de potassio</v>
      </c>
      <c r="G1516"/>
      <c r="H1516"/>
      <c r="I1516"/>
      <c r="J1516"/>
      <c r="K1516" s="13"/>
      <c r="L1516" s="13">
        <f>dados!I1431/100</f>
        <v>0.13449999999999998</v>
      </c>
      <c r="M1516" s="13">
        <f>dados!J1431/100</f>
        <v>0.1545</v>
      </c>
      <c r="N1516" s="13">
        <f>dados!K1431/100</f>
        <v>0.04</v>
      </c>
      <c r="O1516" s="13">
        <f>dados!L1431/100</f>
        <v>0</v>
      </c>
      <c r="P1516" s="12" t="str">
        <f>LEFT(Tabela2[[#This Row],[Código]],2)</f>
        <v>29</v>
      </c>
    </row>
    <row r="1517" spans="2:16" ht="15" customHeight="1" x14ac:dyDescent="0.25">
      <c r="B1517" s="31" t="str">
        <f>IF(Tabela2[[#This Row],[Tipo]] = 0,LOOKUP(Tabela2[[#This Row],[RESUMO]],Tabela3[Grupo],Tabela3[Meus produtos]),VLOOKUP(Tabela2[[#This Row],[Código]],Tabela4[[Código NBS/LC116]:[Meus serviços]],3,0))</f>
        <v>Não</v>
      </c>
      <c r="C1517" t="str">
        <f>IF(E1517=0,TEXT(dados!A1432,"00000000"),IF(E1517=2,TEXT(dados!A1432,"0000"),TEXT(dados!A1432,"#")))</f>
        <v>29043500</v>
      </c>
      <c r="D1517" t="str">
        <f>IF(dados!B1432=0,"",dados!B1432)</f>
        <v/>
      </c>
      <c r="E1517">
        <f>dados!C1432</f>
        <v>0</v>
      </c>
      <c r="F1517" t="str">
        <f>dados!D1432</f>
        <v>Outros sais do acido perfluoroctano sulfonico</v>
      </c>
      <c r="G1517"/>
      <c r="H1517"/>
      <c r="I1517"/>
      <c r="J1517"/>
      <c r="K1517" s="13"/>
      <c r="L1517" s="13">
        <f>dados!I1432/100</f>
        <v>0.13449999999999998</v>
      </c>
      <c r="M1517" s="13">
        <f>dados!J1432/100</f>
        <v>0.1545</v>
      </c>
      <c r="N1517" s="13">
        <f>dados!K1432/100</f>
        <v>0.04</v>
      </c>
      <c r="O1517" s="13">
        <f>dados!L1432/100</f>
        <v>0</v>
      </c>
      <c r="P1517" s="12" t="str">
        <f>LEFT(Tabela2[[#This Row],[Código]],2)</f>
        <v>29</v>
      </c>
    </row>
    <row r="1518" spans="2:16" ht="15" customHeight="1" x14ac:dyDescent="0.25">
      <c r="B1518" s="31" t="str">
        <f>IF(Tabela2[[#This Row],[Tipo]] = 0,LOOKUP(Tabela2[[#This Row],[RESUMO]],Tabela3[Grupo],Tabela3[Meus produtos]),VLOOKUP(Tabela2[[#This Row],[Código]],Tabela4[[Código NBS/LC116]:[Meus serviços]],3,0))</f>
        <v>Não</v>
      </c>
      <c r="C1518" t="str">
        <f>IF(E1518=0,TEXT(dados!A1433,"00000000"),IF(E1518=2,TEXT(dados!A1433,"0000"),TEXT(dados!A1433,"#")))</f>
        <v>29043600</v>
      </c>
      <c r="D1518" t="str">
        <f>IF(dados!B1433=0,"",dados!B1433)</f>
        <v/>
      </c>
      <c r="E1518">
        <f>dados!C1433</f>
        <v>0</v>
      </c>
      <c r="F1518" t="str">
        <f>dados!D1433</f>
        <v>Fluoreto de perfluoroctanossulfonila</v>
      </c>
      <c r="G1518"/>
      <c r="H1518"/>
      <c r="I1518"/>
      <c r="J1518"/>
      <c r="K1518" s="13"/>
      <c r="L1518" s="13">
        <f>dados!I1433/100</f>
        <v>0.13449999999999998</v>
      </c>
      <c r="M1518" s="13">
        <f>dados!J1433/100</f>
        <v>0.1545</v>
      </c>
      <c r="N1518" s="13">
        <f>dados!K1433/100</f>
        <v>0.04</v>
      </c>
      <c r="O1518" s="13">
        <f>dados!L1433/100</f>
        <v>0</v>
      </c>
      <c r="P1518" s="12" t="str">
        <f>LEFT(Tabela2[[#This Row],[Código]],2)</f>
        <v>29</v>
      </c>
    </row>
    <row r="1519" spans="2:16" ht="15" customHeight="1" x14ac:dyDescent="0.25">
      <c r="B1519" s="31" t="str">
        <f>IF(Tabela2[[#This Row],[Tipo]] = 0,LOOKUP(Tabela2[[#This Row],[RESUMO]],Tabela3[Grupo],Tabela3[Meus produtos]),VLOOKUP(Tabela2[[#This Row],[Código]],Tabela4[[Código NBS/LC116]:[Meus serviços]],3,0))</f>
        <v>Não</v>
      </c>
      <c r="C1519" t="str">
        <f>IF(E1519=0,TEXT(dados!A1434,"00000000"),IF(E1519=2,TEXT(dados!A1434,"0000"),TEXT(dados!A1434,"#")))</f>
        <v>29049100</v>
      </c>
      <c r="D1519" t="str">
        <f>IF(dados!B1434=0,"",dados!B1434)</f>
        <v/>
      </c>
      <c r="E1519">
        <f>dados!C1434</f>
        <v>0</v>
      </c>
      <c r="F1519" t="str">
        <f>dados!D1434</f>
        <v>Tricloronitrometano (cloropicrina)</v>
      </c>
      <c r="G1519"/>
      <c r="H1519"/>
      <c r="I1519"/>
      <c r="J1519"/>
      <c r="K1519" s="13"/>
      <c r="L1519" s="13">
        <f>dados!I1434/100</f>
        <v>0.13449999999999998</v>
      </c>
      <c r="M1519" s="13">
        <f>dados!J1434/100</f>
        <v>0.1545</v>
      </c>
      <c r="N1519" s="13">
        <f>dados!K1434/100</f>
        <v>0.04</v>
      </c>
      <c r="O1519" s="13">
        <f>dados!L1434/100</f>
        <v>0</v>
      </c>
      <c r="P1519" s="12" t="str">
        <f>LEFT(Tabela2[[#This Row],[Código]],2)</f>
        <v>29</v>
      </c>
    </row>
    <row r="1520" spans="2:16" ht="15" customHeight="1" x14ac:dyDescent="0.25">
      <c r="B1520" s="31" t="str">
        <f>IF(Tabela2[[#This Row],[Tipo]] = 0,LOOKUP(Tabela2[[#This Row],[RESUMO]],Tabela3[Grupo],Tabela3[Meus produtos]),VLOOKUP(Tabela2[[#This Row],[Código]],Tabela4[[Código NBS/LC116]:[Meus serviços]],3,0))</f>
        <v>Não</v>
      </c>
      <c r="C1520" t="str">
        <f>IF(E1520=0,TEXT(dados!A1435,"00000000"),IF(E1520=2,TEXT(dados!A1435,"0000"),TEXT(dados!A1435,"#")))</f>
        <v>29049911</v>
      </c>
      <c r="D1520" t="str">
        <f>IF(dados!B1435=0,"",dados!B1435)</f>
        <v/>
      </c>
      <c r="E1520">
        <f>dados!C1435</f>
        <v>0</v>
      </c>
      <c r="F1520" t="str">
        <f>dados!D1435</f>
        <v>1 cloro 4 nitrobenzeno</v>
      </c>
      <c r="G1520"/>
      <c r="H1520"/>
      <c r="I1520"/>
      <c r="J1520"/>
      <c r="K1520" s="13"/>
      <c r="L1520" s="13">
        <f>dados!I1435/100</f>
        <v>0.13449999999999998</v>
      </c>
      <c r="M1520" s="13">
        <f>dados!J1435/100</f>
        <v>0.1545</v>
      </c>
      <c r="N1520" s="13">
        <f>dados!K1435/100</f>
        <v>0.04</v>
      </c>
      <c r="O1520" s="13">
        <f>dados!L1435/100</f>
        <v>0</v>
      </c>
      <c r="P1520" s="12" t="str">
        <f>LEFT(Tabela2[[#This Row],[Código]],2)</f>
        <v>29</v>
      </c>
    </row>
    <row r="1521" spans="2:16" ht="15" customHeight="1" x14ac:dyDescent="0.25">
      <c r="B1521" s="31" t="str">
        <f>IF(Tabela2[[#This Row],[Tipo]] = 0,LOOKUP(Tabela2[[#This Row],[RESUMO]],Tabela3[Grupo],Tabela3[Meus produtos]),VLOOKUP(Tabela2[[#This Row],[Código]],Tabela4[[Código NBS/LC116]:[Meus serviços]],3,0))</f>
        <v>Não</v>
      </c>
      <c r="C1521" t="str">
        <f>IF(E1521=0,TEXT(dados!A1436,"00000000"),IF(E1521=2,TEXT(dados!A1436,"0000"),TEXT(dados!A1436,"#")))</f>
        <v>29049912</v>
      </c>
      <c r="D1521" t="str">
        <f>IF(dados!B1436=0,"",dados!B1436)</f>
        <v/>
      </c>
      <c r="E1521">
        <f>dados!C1436</f>
        <v>0</v>
      </c>
      <c r="F1521" t="str">
        <f>dados!D1436</f>
        <v>1 cloro 2,4 dinitrobenzeno</v>
      </c>
      <c r="G1521"/>
      <c r="H1521"/>
      <c r="I1521"/>
      <c r="J1521"/>
      <c r="K1521" s="13"/>
      <c r="L1521" s="13">
        <f>dados!I1436/100</f>
        <v>0.13449999999999998</v>
      </c>
      <c r="M1521" s="13">
        <f>dados!J1436/100</f>
        <v>0.1545</v>
      </c>
      <c r="N1521" s="13">
        <f>dados!K1436/100</f>
        <v>0.04</v>
      </c>
      <c r="O1521" s="13">
        <f>dados!L1436/100</f>
        <v>0</v>
      </c>
      <c r="P1521" s="12" t="str">
        <f>LEFT(Tabela2[[#This Row],[Código]],2)</f>
        <v>29</v>
      </c>
    </row>
    <row r="1522" spans="2:16" ht="15" customHeight="1" x14ac:dyDescent="0.25">
      <c r="B1522" s="31" t="str">
        <f>IF(Tabela2[[#This Row],[Tipo]] = 0,LOOKUP(Tabela2[[#This Row],[RESUMO]],Tabela3[Grupo],Tabela3[Meus produtos]),VLOOKUP(Tabela2[[#This Row],[Código]],Tabela4[[Código NBS/LC116]:[Meus serviços]],3,0))</f>
        <v>Não</v>
      </c>
      <c r="C1522" t="str">
        <f>IF(E1522=0,TEXT(dados!A1437,"00000000"),IF(E1522=2,TEXT(dados!A1437,"0000"),TEXT(dados!A1437,"#")))</f>
        <v>29049913</v>
      </c>
      <c r="D1522" t="str">
        <f>IF(dados!B1437=0,"",dados!B1437)</f>
        <v/>
      </c>
      <c r="E1522">
        <f>dados!C1437</f>
        <v>0</v>
      </c>
      <c r="F1522" t="str">
        <f>dados!D1437</f>
        <v>2 cloro 1,3 dinitrobenzeno</v>
      </c>
      <c r="G1522"/>
      <c r="H1522"/>
      <c r="I1522"/>
      <c r="J1522"/>
      <c r="K1522" s="13"/>
      <c r="L1522" s="13">
        <f>dados!I1437/100</f>
        <v>0.13449999999999998</v>
      </c>
      <c r="M1522" s="13">
        <f>dados!J1437/100</f>
        <v>0.1545</v>
      </c>
      <c r="N1522" s="13">
        <f>dados!K1437/100</f>
        <v>0.04</v>
      </c>
      <c r="O1522" s="13">
        <f>dados!L1437/100</f>
        <v>0</v>
      </c>
      <c r="P1522" s="12" t="str">
        <f>LEFT(Tabela2[[#This Row],[Código]],2)</f>
        <v>29</v>
      </c>
    </row>
    <row r="1523" spans="2:16" ht="15" customHeight="1" x14ac:dyDescent="0.25">
      <c r="B1523" s="31" t="str">
        <f>IF(Tabela2[[#This Row],[Tipo]] = 0,LOOKUP(Tabela2[[#This Row],[RESUMO]],Tabela3[Grupo],Tabela3[Meus produtos]),VLOOKUP(Tabela2[[#This Row],[Código]],Tabela4[[Código NBS/LC116]:[Meus serviços]],3,0))</f>
        <v>Não</v>
      </c>
      <c r="C1523" t="str">
        <f>IF(E1523=0,TEXT(dados!A1438,"00000000"),IF(E1523=2,TEXT(dados!A1438,"0000"),TEXT(dados!A1438,"#")))</f>
        <v>29049914</v>
      </c>
      <c r="D1523" t="str">
        <f>IF(dados!B1438=0,"",dados!B1438)</f>
        <v/>
      </c>
      <c r="E1523">
        <f>dados!C1438</f>
        <v>0</v>
      </c>
      <c r="F1523" t="str">
        <f>dados!D1438</f>
        <v>4 cloro alfa,alfa,alfa trifluor 3,5 dinitrotolueno</v>
      </c>
      <c r="G1523"/>
      <c r="H1523"/>
      <c r="I1523"/>
      <c r="J1523"/>
      <c r="K1523" s="13"/>
      <c r="L1523" s="13">
        <f>dados!I1438/100</f>
        <v>0.13449999999999998</v>
      </c>
      <c r="M1523" s="13">
        <f>dados!J1438/100</f>
        <v>0.1545</v>
      </c>
      <c r="N1523" s="13">
        <f>dados!K1438/100</f>
        <v>0.04</v>
      </c>
      <c r="O1523" s="13">
        <f>dados!L1438/100</f>
        <v>0</v>
      </c>
      <c r="P1523" s="12" t="str">
        <f>LEFT(Tabela2[[#This Row],[Código]],2)</f>
        <v>29</v>
      </c>
    </row>
    <row r="1524" spans="2:16" ht="15" customHeight="1" x14ac:dyDescent="0.25">
      <c r="B1524" s="31" t="str">
        <f>IF(Tabela2[[#This Row],[Tipo]] = 0,LOOKUP(Tabela2[[#This Row],[RESUMO]],Tabela3[Grupo],Tabela3[Meus produtos]),VLOOKUP(Tabela2[[#This Row],[Código]],Tabela4[[Código NBS/LC116]:[Meus serviços]],3,0))</f>
        <v>Não</v>
      </c>
      <c r="C1524" t="str">
        <f>IF(E1524=0,TEXT(dados!A1439,"00000000"),IF(E1524=2,TEXT(dados!A1439,"0000"),TEXT(dados!A1439,"#")))</f>
        <v>29049915</v>
      </c>
      <c r="D1524" t="str">
        <f>IF(dados!B1439=0,"",dados!B1439)</f>
        <v/>
      </c>
      <c r="E1524">
        <f>dados!C1439</f>
        <v>0</v>
      </c>
      <c r="F1524" t="str">
        <f>dados!D1439</f>
        <v>O nitroclorobenzeno, m nitroclorobenzeno</v>
      </c>
      <c r="G1524"/>
      <c r="H1524"/>
      <c r="I1524"/>
      <c r="J1524"/>
      <c r="K1524" s="13"/>
      <c r="L1524" s="13">
        <f>dados!I1439/100</f>
        <v>0.13449999999999998</v>
      </c>
      <c r="M1524" s="13">
        <f>dados!J1439/100</f>
        <v>0.1545</v>
      </c>
      <c r="N1524" s="13">
        <f>dados!K1439/100</f>
        <v>0.04</v>
      </c>
      <c r="O1524" s="13">
        <f>dados!L1439/100</f>
        <v>0</v>
      </c>
      <c r="P1524" s="12" t="str">
        <f>LEFT(Tabela2[[#This Row],[Código]],2)</f>
        <v>29</v>
      </c>
    </row>
    <row r="1525" spans="2:16" ht="15" customHeight="1" x14ac:dyDescent="0.25">
      <c r="B1525" s="31" t="str">
        <f>IF(Tabela2[[#This Row],[Tipo]] = 0,LOOKUP(Tabela2[[#This Row],[RESUMO]],Tabela3[Grupo],Tabela3[Meus produtos]),VLOOKUP(Tabela2[[#This Row],[Código]],Tabela4[[Código NBS/LC116]:[Meus serviços]],3,0))</f>
        <v>Não</v>
      </c>
      <c r="C1525" t="str">
        <f>IF(E1525=0,TEXT(dados!A1440,"00000000"),IF(E1525=2,TEXT(dados!A1440,"0000"),TEXT(dados!A1440,"#")))</f>
        <v>29049916</v>
      </c>
      <c r="D1525" t="str">
        <f>IF(dados!B1440=0,"",dados!B1440)</f>
        <v/>
      </c>
      <c r="E1525">
        <f>dados!C1440</f>
        <v>0</v>
      </c>
      <c r="F1525" t="str">
        <f>dados!D1440</f>
        <v>1,2 dicloro 4 nitrobenzeno</v>
      </c>
      <c r="G1525"/>
      <c r="H1525"/>
      <c r="I1525"/>
      <c r="J1525"/>
      <c r="K1525" s="13"/>
      <c r="L1525" s="13">
        <f>dados!I1440/100</f>
        <v>0.13449999999999998</v>
      </c>
      <c r="M1525" s="13">
        <f>dados!J1440/100</f>
        <v>0.1545</v>
      </c>
      <c r="N1525" s="13">
        <f>dados!K1440/100</f>
        <v>0.04</v>
      </c>
      <c r="O1525" s="13">
        <f>dados!L1440/100</f>
        <v>0</v>
      </c>
      <c r="P1525" s="12" t="str">
        <f>LEFT(Tabela2[[#This Row],[Código]],2)</f>
        <v>29</v>
      </c>
    </row>
    <row r="1526" spans="2:16" ht="15" customHeight="1" x14ac:dyDescent="0.25">
      <c r="B1526" s="31" t="str">
        <f>IF(Tabela2[[#This Row],[Tipo]] = 0,LOOKUP(Tabela2[[#This Row],[RESUMO]],Tabela3[Grupo],Tabela3[Meus produtos]),VLOOKUP(Tabela2[[#This Row],[Código]],Tabela4[[Código NBS/LC116]:[Meus serviços]],3,0))</f>
        <v>Não</v>
      </c>
      <c r="C1526" t="str">
        <f>IF(E1526=0,TEXT(dados!A1441,"00000000"),IF(E1526=2,TEXT(dados!A1441,"0000"),TEXT(dados!A1441,"#")))</f>
        <v>29049919</v>
      </c>
      <c r="D1526" t="str">
        <f>IF(dados!B1441=0,"",dados!B1441)</f>
        <v/>
      </c>
      <c r="E1526">
        <f>dados!C1441</f>
        <v>0</v>
      </c>
      <c r="F1526" t="str">
        <f>dados!D1441</f>
        <v>Outros</v>
      </c>
      <c r="G1526"/>
      <c r="H1526"/>
      <c r="I1526"/>
      <c r="J1526"/>
      <c r="K1526" s="13"/>
      <c r="L1526" s="13">
        <f>dados!I1441/100</f>
        <v>0.13449999999999998</v>
      </c>
      <c r="M1526" s="13">
        <f>dados!J1441/100</f>
        <v>0.1545</v>
      </c>
      <c r="N1526" s="13">
        <f>dados!K1441/100</f>
        <v>0.04</v>
      </c>
      <c r="O1526" s="13">
        <f>dados!L1441/100</f>
        <v>0</v>
      </c>
      <c r="P1526" s="12" t="str">
        <f>LEFT(Tabela2[[#This Row],[Código]],2)</f>
        <v>29</v>
      </c>
    </row>
    <row r="1527" spans="2:16" ht="15" customHeight="1" x14ac:dyDescent="0.25">
      <c r="B1527" s="31" t="str">
        <f>IF(Tabela2[[#This Row],[Tipo]] = 0,LOOKUP(Tabela2[[#This Row],[RESUMO]],Tabela3[Grupo],Tabela3[Meus produtos]),VLOOKUP(Tabela2[[#This Row],[Código]],Tabela4[[Código NBS/LC116]:[Meus serviços]],3,0))</f>
        <v>Não</v>
      </c>
      <c r="C1527" t="str">
        <f>IF(E1527=0,TEXT(dados!A1442,"00000000"),IF(E1527=2,TEXT(dados!A1442,"0000"),TEXT(dados!A1442,"#")))</f>
        <v>29049921</v>
      </c>
      <c r="D1527" t="str">
        <f>IF(dados!B1442=0,"",dados!B1442)</f>
        <v/>
      </c>
      <c r="E1527">
        <f>dados!C1442</f>
        <v>0</v>
      </c>
      <c r="F1527" t="str">
        <f>dados!D1442</f>
        <v>Acidos dinitroestilbenodissulfonicos</v>
      </c>
      <c r="G1527"/>
      <c r="H1527"/>
      <c r="I1527"/>
      <c r="J1527"/>
      <c r="K1527" s="13"/>
      <c r="L1527" s="13">
        <f>dados!I1442/100</f>
        <v>0.13449999999999998</v>
      </c>
      <c r="M1527" s="13">
        <f>dados!J1442/100</f>
        <v>0.1545</v>
      </c>
      <c r="N1527" s="13">
        <f>dados!K1442/100</f>
        <v>0.04</v>
      </c>
      <c r="O1527" s="13">
        <f>dados!L1442/100</f>
        <v>0</v>
      </c>
      <c r="P1527" s="12" t="str">
        <f>LEFT(Tabela2[[#This Row],[Código]],2)</f>
        <v>29</v>
      </c>
    </row>
    <row r="1528" spans="2:16" ht="15" customHeight="1" x14ac:dyDescent="0.25">
      <c r="B1528" s="31" t="str">
        <f>IF(Tabela2[[#This Row],[Tipo]] = 0,LOOKUP(Tabela2[[#This Row],[RESUMO]],Tabela3[Grupo],Tabela3[Meus produtos]),VLOOKUP(Tabela2[[#This Row],[Código]],Tabela4[[Código NBS/LC116]:[Meus serviços]],3,0))</f>
        <v>Não</v>
      </c>
      <c r="C1528" t="str">
        <f>IF(E1528=0,TEXT(dados!A1443,"00000000"),IF(E1528=2,TEXT(dados!A1443,"0000"),TEXT(dados!A1443,"#")))</f>
        <v>29049929</v>
      </c>
      <c r="D1528" t="str">
        <f>IF(dados!B1443=0,"",dados!B1443)</f>
        <v/>
      </c>
      <c r="E1528">
        <f>dados!C1443</f>
        <v>0</v>
      </c>
      <c r="F1528" t="str">
        <f>dados!D1443</f>
        <v>Outros</v>
      </c>
      <c r="G1528"/>
      <c r="H1528"/>
      <c r="I1528"/>
      <c r="J1528"/>
      <c r="K1528" s="13"/>
      <c r="L1528" s="13">
        <f>dados!I1443/100</f>
        <v>0.13449999999999998</v>
      </c>
      <c r="M1528" s="13">
        <f>dados!J1443/100</f>
        <v>0.1545</v>
      </c>
      <c r="N1528" s="13">
        <f>dados!K1443/100</f>
        <v>0.04</v>
      </c>
      <c r="O1528" s="13">
        <f>dados!L1443/100</f>
        <v>0</v>
      </c>
      <c r="P1528" s="12" t="str">
        <f>LEFT(Tabela2[[#This Row],[Código]],2)</f>
        <v>29</v>
      </c>
    </row>
    <row r="1529" spans="2:16" ht="15" customHeight="1" x14ac:dyDescent="0.25">
      <c r="B1529" s="31" t="str">
        <f>IF(Tabela2[[#This Row],[Tipo]] = 0,LOOKUP(Tabela2[[#This Row],[RESUMO]],Tabela3[Grupo],Tabela3[Meus produtos]),VLOOKUP(Tabela2[[#This Row],[Código]],Tabela4[[Código NBS/LC116]:[Meus serviços]],3,0))</f>
        <v>Não</v>
      </c>
      <c r="C1529" t="str">
        <f>IF(E1529=0,TEXT(dados!A1444,"00000000"),IF(E1529=2,TEXT(dados!A1444,"0000"),TEXT(dados!A1444,"#")))</f>
        <v>29049930</v>
      </c>
      <c r="D1529" t="str">
        <f>IF(dados!B1444=0,"",dados!B1444)</f>
        <v/>
      </c>
      <c r="E1529">
        <f>dados!C1444</f>
        <v>0</v>
      </c>
      <c r="F1529" t="str">
        <f>dados!D1444</f>
        <v>Cloreto de p toluenossulfonila (cloreto de tosila)</v>
      </c>
      <c r="G1529"/>
      <c r="H1529"/>
      <c r="I1529"/>
      <c r="J1529"/>
      <c r="K1529" s="13"/>
      <c r="L1529" s="13">
        <f>dados!I1444/100</f>
        <v>0.13449999999999998</v>
      </c>
      <c r="M1529" s="13">
        <f>dados!J1444/100</f>
        <v>0.1545</v>
      </c>
      <c r="N1529" s="13">
        <f>dados!K1444/100</f>
        <v>0.04</v>
      </c>
      <c r="O1529" s="13">
        <f>dados!L1444/100</f>
        <v>0</v>
      </c>
      <c r="P1529" s="12" t="str">
        <f>LEFT(Tabela2[[#This Row],[Código]],2)</f>
        <v>29</v>
      </c>
    </row>
    <row r="1530" spans="2:16" ht="15" customHeight="1" x14ac:dyDescent="0.25">
      <c r="B1530" s="31" t="str">
        <f>IF(Tabela2[[#This Row],[Tipo]] = 0,LOOKUP(Tabela2[[#This Row],[RESUMO]],Tabela3[Grupo],Tabela3[Meus produtos]),VLOOKUP(Tabela2[[#This Row],[Código]],Tabela4[[Código NBS/LC116]:[Meus serviços]],3,0))</f>
        <v>Não</v>
      </c>
      <c r="C1530" t="str">
        <f>IF(E1530=0,TEXT(dados!A1445,"00000000"),IF(E1530=2,TEXT(dados!A1445,"0000"),TEXT(dados!A1445,"#")))</f>
        <v>29049940</v>
      </c>
      <c r="D1530" t="str">
        <f>IF(dados!B1445=0,"",dados!B1445)</f>
        <v/>
      </c>
      <c r="E1530">
        <f>dados!C1445</f>
        <v>0</v>
      </c>
      <c r="F1530" t="str">
        <f>dados!D1445</f>
        <v>Cloreto de o toluenossulfonila</v>
      </c>
      <c r="G1530"/>
      <c r="H1530"/>
      <c r="I1530"/>
      <c r="J1530"/>
      <c r="K1530" s="13"/>
      <c r="L1530" s="13">
        <f>dados!I1445/100</f>
        <v>0.13449999999999998</v>
      </c>
      <c r="M1530" s="13">
        <f>dados!J1445/100</f>
        <v>0.1545</v>
      </c>
      <c r="N1530" s="13">
        <f>dados!K1445/100</f>
        <v>0.04</v>
      </c>
      <c r="O1530" s="13">
        <f>dados!L1445/100</f>
        <v>0</v>
      </c>
      <c r="P1530" s="12" t="str">
        <f>LEFT(Tabela2[[#This Row],[Código]],2)</f>
        <v>29</v>
      </c>
    </row>
    <row r="1531" spans="2:16" ht="15" customHeight="1" x14ac:dyDescent="0.25">
      <c r="B1531" s="31" t="str">
        <f>IF(Tabela2[[#This Row],[Tipo]] = 0,LOOKUP(Tabela2[[#This Row],[RESUMO]],Tabela3[Grupo],Tabela3[Meus produtos]),VLOOKUP(Tabela2[[#This Row],[Código]],Tabela4[[Código NBS/LC116]:[Meus serviços]],3,0))</f>
        <v>Não</v>
      </c>
      <c r="C1531" t="str">
        <f>IF(E1531=0,TEXT(dados!A1446,"00000000"),IF(E1531=2,TEXT(dados!A1446,"0000"),TEXT(dados!A1446,"#")))</f>
        <v>29049990</v>
      </c>
      <c r="D1531" t="str">
        <f>IF(dados!B1446=0,"",dados!B1446)</f>
        <v/>
      </c>
      <c r="E1531">
        <f>dados!C1446</f>
        <v>0</v>
      </c>
      <c r="F1531" t="str">
        <f>dados!D1446</f>
        <v>Outros</v>
      </c>
      <c r="G1531"/>
      <c r="H1531"/>
      <c r="I1531"/>
      <c r="J1531"/>
      <c r="K1531" s="13"/>
      <c r="L1531" s="13">
        <f>dados!I1446/100</f>
        <v>0.13449999999999998</v>
      </c>
      <c r="M1531" s="13">
        <f>dados!J1446/100</f>
        <v>0.1545</v>
      </c>
      <c r="N1531" s="13">
        <f>dados!K1446/100</f>
        <v>0.04</v>
      </c>
      <c r="O1531" s="13">
        <f>dados!L1446/100</f>
        <v>0</v>
      </c>
      <c r="P1531" s="12" t="str">
        <f>LEFT(Tabela2[[#This Row],[Código]],2)</f>
        <v>29</v>
      </c>
    </row>
    <row r="1532" spans="2:16" ht="15" customHeight="1" x14ac:dyDescent="0.25">
      <c r="B1532" s="31" t="str">
        <f>IF(Tabela2[[#This Row],[Tipo]] = 0,LOOKUP(Tabela2[[#This Row],[RESUMO]],Tabela3[Grupo],Tabela3[Meus produtos]),VLOOKUP(Tabela2[[#This Row],[Código]],Tabela4[[Código NBS/LC116]:[Meus serviços]],3,0))</f>
        <v>Não</v>
      </c>
      <c r="C1532" t="str">
        <f>IF(E1532=0,TEXT(dados!A1447,"00000000"),IF(E1532=2,TEXT(dados!A1447,"0000"),TEXT(dados!A1447,"#")))</f>
        <v>29051100</v>
      </c>
      <c r="D1532" t="str">
        <f>IF(dados!B1447=0,"",dados!B1447)</f>
        <v/>
      </c>
      <c r="E1532">
        <f>dados!C1447</f>
        <v>0</v>
      </c>
      <c r="F1532" t="str">
        <f>dados!D1447</f>
        <v>Metanol (alcool metilico)</v>
      </c>
      <c r="G1532"/>
      <c r="H1532"/>
      <c r="I1532"/>
      <c r="J1532"/>
      <c r="K1532" s="13"/>
      <c r="L1532" s="13">
        <f>dados!I1447/100</f>
        <v>0.13449999999999998</v>
      </c>
      <c r="M1532" s="13">
        <f>dados!J1447/100</f>
        <v>0.1545</v>
      </c>
      <c r="N1532" s="13">
        <f>dados!K1447/100</f>
        <v>0.04</v>
      </c>
      <c r="O1532" s="13">
        <f>dados!L1447/100</f>
        <v>0</v>
      </c>
      <c r="P1532" s="12" t="str">
        <f>LEFT(Tabela2[[#This Row],[Código]],2)</f>
        <v>29</v>
      </c>
    </row>
    <row r="1533" spans="2:16" ht="15" customHeight="1" x14ac:dyDescent="0.25">
      <c r="B1533" s="31" t="str">
        <f>IF(Tabela2[[#This Row],[Tipo]] = 0,LOOKUP(Tabela2[[#This Row],[RESUMO]],Tabela3[Grupo],Tabela3[Meus produtos]),VLOOKUP(Tabela2[[#This Row],[Código]],Tabela4[[Código NBS/LC116]:[Meus serviços]],3,0))</f>
        <v>Não</v>
      </c>
      <c r="C1533" t="str">
        <f>IF(E1533=0,TEXT(dados!A1448,"00000000"),IF(E1533=2,TEXT(dados!A1448,"0000"),TEXT(dados!A1448,"#")))</f>
        <v>29051210</v>
      </c>
      <c r="D1533" t="str">
        <f>IF(dados!B1448=0,"",dados!B1448)</f>
        <v/>
      </c>
      <c r="E1533">
        <f>dados!C1448</f>
        <v>0</v>
      </c>
      <c r="F1533" t="str">
        <f>dados!D1448</f>
        <v>Alcool propilico (propan-1-ol)</v>
      </c>
      <c r="G1533"/>
      <c r="H1533"/>
      <c r="I1533"/>
      <c r="J1533"/>
      <c r="K1533" s="13"/>
      <c r="L1533" s="13">
        <f>dados!I1448/100</f>
        <v>0.13449999999999998</v>
      </c>
      <c r="M1533" s="13">
        <f>dados!J1448/100</f>
        <v>0.1545</v>
      </c>
      <c r="N1533" s="13">
        <f>dados!K1448/100</f>
        <v>0.04</v>
      </c>
      <c r="O1533" s="13">
        <f>dados!L1448/100</f>
        <v>0</v>
      </c>
      <c r="P1533" s="12" t="str">
        <f>LEFT(Tabela2[[#This Row],[Código]],2)</f>
        <v>29</v>
      </c>
    </row>
    <row r="1534" spans="2:16" ht="15" customHeight="1" x14ac:dyDescent="0.25">
      <c r="B1534" s="31" t="str">
        <f>IF(Tabela2[[#This Row],[Tipo]] = 0,LOOKUP(Tabela2[[#This Row],[RESUMO]],Tabela3[Grupo],Tabela3[Meus produtos]),VLOOKUP(Tabela2[[#This Row],[Código]],Tabela4[[Código NBS/LC116]:[Meus serviços]],3,0))</f>
        <v>Não</v>
      </c>
      <c r="C1534" t="str">
        <f>IF(E1534=0,TEXT(dados!A1449,"00000000"),IF(E1534=2,TEXT(dados!A1449,"0000"),TEXT(dados!A1449,"#")))</f>
        <v>29051220</v>
      </c>
      <c r="D1534" t="str">
        <f>IF(dados!B1449=0,"",dados!B1449)</f>
        <v/>
      </c>
      <c r="E1534">
        <f>dados!C1449</f>
        <v>0</v>
      </c>
      <c r="F1534" t="str">
        <f>dados!D1449</f>
        <v>Alcool isopropilico (propan-2-ol)</v>
      </c>
      <c r="G1534"/>
      <c r="H1534"/>
      <c r="I1534"/>
      <c r="J1534"/>
      <c r="K1534" s="13"/>
      <c r="L1534" s="13">
        <f>dados!I1449/100</f>
        <v>0.13449999999999998</v>
      </c>
      <c r="M1534" s="13">
        <f>dados!J1449/100</f>
        <v>0.16789999999999999</v>
      </c>
      <c r="N1534" s="13">
        <f>dados!K1449/100</f>
        <v>0.04</v>
      </c>
      <c r="O1534" s="13">
        <f>dados!L1449/100</f>
        <v>0</v>
      </c>
      <c r="P1534" s="12" t="str">
        <f>LEFT(Tabela2[[#This Row],[Código]],2)</f>
        <v>29</v>
      </c>
    </row>
    <row r="1535" spans="2:16" ht="15" customHeight="1" x14ac:dyDescent="0.25">
      <c r="B1535" s="31" t="str">
        <f>IF(Tabela2[[#This Row],[Tipo]] = 0,LOOKUP(Tabela2[[#This Row],[RESUMO]],Tabela3[Grupo],Tabela3[Meus produtos]),VLOOKUP(Tabela2[[#This Row],[Código]],Tabela4[[Código NBS/LC116]:[Meus serviços]],3,0))</f>
        <v>Não</v>
      </c>
      <c r="C1535" t="str">
        <f>IF(E1535=0,TEXT(dados!A1450,"00000000"),IF(E1535=2,TEXT(dados!A1450,"0000"),TEXT(dados!A1450,"#")))</f>
        <v>29051300</v>
      </c>
      <c r="D1535" t="str">
        <f>IF(dados!B1450=0,"",dados!B1450)</f>
        <v/>
      </c>
      <c r="E1535">
        <f>dados!C1450</f>
        <v>0</v>
      </c>
      <c r="F1535" t="str">
        <f>dados!D1450</f>
        <v>Butan-1-ol (alcool n-butilico)</v>
      </c>
      <c r="G1535"/>
      <c r="H1535"/>
      <c r="I1535"/>
      <c r="J1535"/>
      <c r="K1535" s="13"/>
      <c r="L1535" s="13">
        <f>dados!I1450/100</f>
        <v>0.13449999999999998</v>
      </c>
      <c r="M1535" s="13">
        <f>dados!J1450/100</f>
        <v>0.16789999999999999</v>
      </c>
      <c r="N1535" s="13">
        <f>dados!K1450/100</f>
        <v>0.04</v>
      </c>
      <c r="O1535" s="13">
        <f>dados!L1450/100</f>
        <v>0</v>
      </c>
      <c r="P1535" s="12" t="str">
        <f>LEFT(Tabela2[[#This Row],[Código]],2)</f>
        <v>29</v>
      </c>
    </row>
    <row r="1536" spans="2:16" ht="15" customHeight="1" x14ac:dyDescent="0.25">
      <c r="B1536" s="31" t="str">
        <f>IF(Tabela2[[#This Row],[Tipo]] = 0,LOOKUP(Tabela2[[#This Row],[RESUMO]],Tabela3[Grupo],Tabela3[Meus produtos]),VLOOKUP(Tabela2[[#This Row],[Código]],Tabela4[[Código NBS/LC116]:[Meus serviços]],3,0))</f>
        <v>Não</v>
      </c>
      <c r="C1536" t="str">
        <f>IF(E1536=0,TEXT(dados!A1451,"00000000"),IF(E1536=2,TEXT(dados!A1451,"0000"),TEXT(dados!A1451,"#")))</f>
        <v>29051410</v>
      </c>
      <c r="D1536" t="str">
        <f>IF(dados!B1451=0,"",dados!B1451)</f>
        <v/>
      </c>
      <c r="E1536">
        <f>dados!C1451</f>
        <v>0</v>
      </c>
      <c r="F1536" t="str">
        <f>dados!D1451</f>
        <v>Alcool isobutilico</v>
      </c>
      <c r="G1536"/>
      <c r="H1536"/>
      <c r="I1536"/>
      <c r="J1536"/>
      <c r="K1536" s="13"/>
      <c r="L1536" s="13">
        <f>dados!I1451/100</f>
        <v>0.13449999999999998</v>
      </c>
      <c r="M1536" s="13">
        <f>dados!J1451/100</f>
        <v>0.17739999999999997</v>
      </c>
      <c r="N1536" s="13">
        <f>dados!K1451/100</f>
        <v>0.04</v>
      </c>
      <c r="O1536" s="13">
        <f>dados!L1451/100</f>
        <v>0</v>
      </c>
      <c r="P1536" s="12" t="str">
        <f>LEFT(Tabela2[[#This Row],[Código]],2)</f>
        <v>29</v>
      </c>
    </row>
    <row r="1537" spans="2:16" ht="15" customHeight="1" x14ac:dyDescent="0.25">
      <c r="B1537" s="31" t="str">
        <f>IF(Tabela2[[#This Row],[Tipo]] = 0,LOOKUP(Tabela2[[#This Row],[RESUMO]],Tabela3[Grupo],Tabela3[Meus produtos]),VLOOKUP(Tabela2[[#This Row],[Código]],Tabela4[[Código NBS/LC116]:[Meus serviços]],3,0))</f>
        <v>Não</v>
      </c>
      <c r="C1537" t="str">
        <f>IF(E1537=0,TEXT(dados!A1452,"00000000"),IF(E1537=2,TEXT(dados!A1452,"0000"),TEXT(dados!A1452,"#")))</f>
        <v>29051420</v>
      </c>
      <c r="D1537" t="str">
        <f>IF(dados!B1452=0,"",dados!B1452)</f>
        <v/>
      </c>
      <c r="E1537">
        <f>dados!C1452</f>
        <v>0</v>
      </c>
      <c r="F1537" t="str">
        <f>dados!D1452</f>
        <v>Alcool sec-butilico</v>
      </c>
      <c r="G1537"/>
      <c r="H1537"/>
      <c r="I1537"/>
      <c r="J1537"/>
      <c r="K1537" s="13"/>
      <c r="L1537" s="13">
        <f>dados!I1452/100</f>
        <v>0.13449999999999998</v>
      </c>
      <c r="M1537" s="13">
        <f>dados!J1452/100</f>
        <v>0.16789999999999999</v>
      </c>
      <c r="N1537" s="13">
        <f>dados!K1452/100</f>
        <v>0.04</v>
      </c>
      <c r="O1537" s="13">
        <f>dados!L1452/100</f>
        <v>0</v>
      </c>
      <c r="P1537" s="12" t="str">
        <f>LEFT(Tabela2[[#This Row],[Código]],2)</f>
        <v>29</v>
      </c>
    </row>
    <row r="1538" spans="2:16" ht="15" customHeight="1" x14ac:dyDescent="0.25">
      <c r="B1538" s="31" t="str">
        <f>IF(Tabela2[[#This Row],[Tipo]] = 0,LOOKUP(Tabela2[[#This Row],[RESUMO]],Tabela3[Grupo],Tabela3[Meus produtos]),VLOOKUP(Tabela2[[#This Row],[Código]],Tabela4[[Código NBS/LC116]:[Meus serviços]],3,0))</f>
        <v>Não</v>
      </c>
      <c r="C1538" t="str">
        <f>IF(E1538=0,TEXT(dados!A1453,"00000000"),IF(E1538=2,TEXT(dados!A1453,"0000"),TEXT(dados!A1453,"#")))</f>
        <v>29051430</v>
      </c>
      <c r="D1538" t="str">
        <f>IF(dados!B1453=0,"",dados!B1453)</f>
        <v/>
      </c>
      <c r="E1538">
        <f>dados!C1453</f>
        <v>0</v>
      </c>
      <c r="F1538" t="str">
        <f>dados!D1453</f>
        <v>Alcool ter-butilico</v>
      </c>
      <c r="G1538"/>
      <c r="H1538"/>
      <c r="I1538"/>
      <c r="J1538"/>
      <c r="K1538" s="13"/>
      <c r="L1538" s="13">
        <f>dados!I1453/100</f>
        <v>0.13449999999999998</v>
      </c>
      <c r="M1538" s="13">
        <f>dados!J1453/100</f>
        <v>0.1545</v>
      </c>
      <c r="N1538" s="13">
        <f>dados!K1453/100</f>
        <v>0.04</v>
      </c>
      <c r="O1538" s="13">
        <f>dados!L1453/100</f>
        <v>0</v>
      </c>
      <c r="P1538" s="12" t="str">
        <f>LEFT(Tabela2[[#This Row],[Código]],2)</f>
        <v>29</v>
      </c>
    </row>
    <row r="1539" spans="2:16" ht="15" customHeight="1" x14ac:dyDescent="0.25">
      <c r="B1539" s="31" t="str">
        <f>IF(Tabela2[[#This Row],[Tipo]] = 0,LOOKUP(Tabela2[[#This Row],[RESUMO]],Tabela3[Grupo],Tabela3[Meus produtos]),VLOOKUP(Tabela2[[#This Row],[Código]],Tabela4[[Código NBS/LC116]:[Meus serviços]],3,0))</f>
        <v>Não</v>
      </c>
      <c r="C1539" t="str">
        <f>IF(E1539=0,TEXT(dados!A1454,"00000000"),IF(E1539=2,TEXT(dados!A1454,"0000"),TEXT(dados!A1454,"#")))</f>
        <v>29051600</v>
      </c>
      <c r="D1539" t="str">
        <f>IF(dados!B1454=0,"",dados!B1454)</f>
        <v/>
      </c>
      <c r="E1539">
        <f>dados!C1454</f>
        <v>0</v>
      </c>
      <c r="F1539" t="str">
        <f>dados!D1454</f>
        <v>Octanol (alcool octilico) e seus isomeros</v>
      </c>
      <c r="G1539"/>
      <c r="H1539"/>
      <c r="I1539"/>
      <c r="J1539"/>
      <c r="K1539" s="13"/>
      <c r="L1539" s="13">
        <f>dados!I1454/100</f>
        <v>0.13449999999999998</v>
      </c>
      <c r="M1539" s="13">
        <f>dados!J1454/100</f>
        <v>0.16789999999999999</v>
      </c>
      <c r="N1539" s="13">
        <f>dados!K1454/100</f>
        <v>0.04</v>
      </c>
      <c r="O1539" s="13">
        <f>dados!L1454/100</f>
        <v>0</v>
      </c>
      <c r="P1539" s="12" t="str">
        <f>LEFT(Tabela2[[#This Row],[Código]],2)</f>
        <v>29</v>
      </c>
    </row>
    <row r="1540" spans="2:16" ht="15" customHeight="1" x14ac:dyDescent="0.25">
      <c r="B1540" s="31" t="str">
        <f>IF(Tabela2[[#This Row],[Tipo]] = 0,LOOKUP(Tabela2[[#This Row],[RESUMO]],Tabela3[Grupo],Tabela3[Meus produtos]),VLOOKUP(Tabela2[[#This Row],[Código]],Tabela4[[Código NBS/LC116]:[Meus serviços]],3,0))</f>
        <v>Não</v>
      </c>
      <c r="C1540" t="str">
        <f>IF(E1540=0,TEXT(dados!A1455,"00000000"),IF(E1540=2,TEXT(dados!A1455,"0000"),TEXT(dados!A1455,"#")))</f>
        <v>29051710</v>
      </c>
      <c r="D1540" t="str">
        <f>IF(dados!B1455=0,"",dados!B1455)</f>
        <v/>
      </c>
      <c r="E1540">
        <f>dados!C1455</f>
        <v>0</v>
      </c>
      <c r="F1540" t="str">
        <f>dados!D1455</f>
        <v>Alcool laurilico (dodecan-1-ol)</v>
      </c>
      <c r="G1540"/>
      <c r="H1540"/>
      <c r="I1540"/>
      <c r="J1540"/>
      <c r="K1540" s="13"/>
      <c r="L1540" s="13">
        <f>dados!I1455/100</f>
        <v>0.13449999999999998</v>
      </c>
      <c r="M1540" s="13">
        <f>dados!J1455/100</f>
        <v>0.1545</v>
      </c>
      <c r="N1540" s="13">
        <f>dados!K1455/100</f>
        <v>0.04</v>
      </c>
      <c r="O1540" s="13">
        <f>dados!L1455/100</f>
        <v>0</v>
      </c>
      <c r="P1540" s="12" t="str">
        <f>LEFT(Tabela2[[#This Row],[Código]],2)</f>
        <v>29</v>
      </c>
    </row>
    <row r="1541" spans="2:16" ht="15" customHeight="1" x14ac:dyDescent="0.25">
      <c r="B1541" s="31" t="str">
        <f>IF(Tabela2[[#This Row],[Tipo]] = 0,LOOKUP(Tabela2[[#This Row],[RESUMO]],Tabela3[Grupo],Tabela3[Meus produtos]),VLOOKUP(Tabela2[[#This Row],[Código]],Tabela4[[Código NBS/LC116]:[Meus serviços]],3,0))</f>
        <v>Não</v>
      </c>
      <c r="C1541" t="str">
        <f>IF(E1541=0,TEXT(dados!A1456,"00000000"),IF(E1541=2,TEXT(dados!A1456,"0000"),TEXT(dados!A1456,"#")))</f>
        <v>29051720</v>
      </c>
      <c r="D1541" t="str">
        <f>IF(dados!B1456=0,"",dados!B1456)</f>
        <v/>
      </c>
      <c r="E1541">
        <f>dados!C1456</f>
        <v>0</v>
      </c>
      <c r="F1541" t="str">
        <f>dados!D1456</f>
        <v>Alcool cetilico (hexadecan-1-ol)</v>
      </c>
      <c r="G1541"/>
      <c r="H1541"/>
      <c r="I1541"/>
      <c r="J1541"/>
      <c r="K1541" s="13"/>
      <c r="L1541" s="13">
        <f>dados!I1456/100</f>
        <v>0.13449999999999998</v>
      </c>
      <c r="M1541" s="13">
        <f>dados!J1456/100</f>
        <v>0.16789999999999999</v>
      </c>
      <c r="N1541" s="13">
        <f>dados!K1456/100</f>
        <v>0.04</v>
      </c>
      <c r="O1541" s="13">
        <f>dados!L1456/100</f>
        <v>0</v>
      </c>
      <c r="P1541" s="12" t="str">
        <f>LEFT(Tabela2[[#This Row],[Código]],2)</f>
        <v>29</v>
      </c>
    </row>
    <row r="1542" spans="2:16" ht="15" customHeight="1" x14ac:dyDescent="0.25">
      <c r="B1542" s="31" t="str">
        <f>IF(Tabela2[[#This Row],[Tipo]] = 0,LOOKUP(Tabela2[[#This Row],[RESUMO]],Tabela3[Grupo],Tabela3[Meus produtos]),VLOOKUP(Tabela2[[#This Row],[Código]],Tabela4[[Código NBS/LC116]:[Meus serviços]],3,0))</f>
        <v>Não</v>
      </c>
      <c r="C1542" t="str">
        <f>IF(E1542=0,TEXT(dados!A1457,"00000000"),IF(E1542=2,TEXT(dados!A1457,"0000"),TEXT(dados!A1457,"#")))</f>
        <v>29051730</v>
      </c>
      <c r="D1542" t="str">
        <f>IF(dados!B1457=0,"",dados!B1457)</f>
        <v/>
      </c>
      <c r="E1542">
        <f>dados!C1457</f>
        <v>0</v>
      </c>
      <c r="F1542" t="str">
        <f>dados!D1457</f>
        <v>Alcool estearico (octadecan-1-ol)</v>
      </c>
      <c r="G1542"/>
      <c r="H1542"/>
      <c r="I1542"/>
      <c r="J1542"/>
      <c r="K1542" s="13"/>
      <c r="L1542" s="13">
        <f>dados!I1457/100</f>
        <v>0.13449999999999998</v>
      </c>
      <c r="M1542" s="13">
        <f>dados!J1457/100</f>
        <v>0.16789999999999999</v>
      </c>
      <c r="N1542" s="13">
        <f>dados!K1457/100</f>
        <v>0.04</v>
      </c>
      <c r="O1542" s="13">
        <f>dados!L1457/100</f>
        <v>0</v>
      </c>
      <c r="P1542" s="12" t="str">
        <f>LEFT(Tabela2[[#This Row],[Código]],2)</f>
        <v>29</v>
      </c>
    </row>
    <row r="1543" spans="2:16" ht="15" customHeight="1" x14ac:dyDescent="0.25">
      <c r="B1543" s="31" t="str">
        <f>IF(Tabela2[[#This Row],[Tipo]] = 0,LOOKUP(Tabela2[[#This Row],[RESUMO]],Tabela3[Grupo],Tabela3[Meus produtos]),VLOOKUP(Tabela2[[#This Row],[Código]],Tabela4[[Código NBS/LC116]:[Meus serviços]],3,0))</f>
        <v>Não</v>
      </c>
      <c r="C1543" t="str">
        <f>IF(E1543=0,TEXT(dados!A1458,"00000000"),IF(E1543=2,TEXT(dados!A1458,"0000"),TEXT(dados!A1458,"#")))</f>
        <v>29051911</v>
      </c>
      <c r="D1543" t="str">
        <f>IF(dados!B1458=0,"",dados!B1458)</f>
        <v/>
      </c>
      <c r="E1543">
        <f>dados!C1458</f>
        <v>0</v>
      </c>
      <c r="F1543" t="str">
        <f>dados!D1458</f>
        <v>N-decanol</v>
      </c>
      <c r="G1543"/>
      <c r="H1543"/>
      <c r="I1543"/>
      <c r="J1543"/>
      <c r="K1543" s="13"/>
      <c r="L1543" s="13">
        <f>dados!I1458/100</f>
        <v>0.13449999999999998</v>
      </c>
      <c r="M1543" s="13">
        <f>dados!J1458/100</f>
        <v>0.1545</v>
      </c>
      <c r="N1543" s="13">
        <f>dados!K1458/100</f>
        <v>0.04</v>
      </c>
      <c r="O1543" s="13">
        <f>dados!L1458/100</f>
        <v>0</v>
      </c>
      <c r="P1543" s="12" t="str">
        <f>LEFT(Tabela2[[#This Row],[Código]],2)</f>
        <v>29</v>
      </c>
    </row>
    <row r="1544" spans="2:16" ht="15" customHeight="1" x14ac:dyDescent="0.25">
      <c r="B1544" s="31" t="str">
        <f>IF(Tabela2[[#This Row],[Tipo]] = 0,LOOKUP(Tabela2[[#This Row],[RESUMO]],Tabela3[Grupo],Tabela3[Meus produtos]),VLOOKUP(Tabela2[[#This Row],[Código]],Tabela4[[Código NBS/LC116]:[Meus serviços]],3,0))</f>
        <v>Não</v>
      </c>
      <c r="C1544" t="str">
        <f>IF(E1544=0,TEXT(dados!A1459,"00000000"),IF(E1544=2,TEXT(dados!A1459,"0000"),TEXT(dados!A1459,"#")))</f>
        <v>29051912</v>
      </c>
      <c r="D1544" t="str">
        <f>IF(dados!B1459=0,"",dados!B1459)</f>
        <v/>
      </c>
      <c r="E1544">
        <f>dados!C1459</f>
        <v>0</v>
      </c>
      <c r="F1544" t="str">
        <f>dados!D1459</f>
        <v>Isodecanol</v>
      </c>
      <c r="G1544"/>
      <c r="H1544"/>
      <c r="I1544"/>
      <c r="J1544"/>
      <c r="K1544" s="13"/>
      <c r="L1544" s="13">
        <f>dados!I1459/100</f>
        <v>0.13449999999999998</v>
      </c>
      <c r="M1544" s="13">
        <f>dados!J1459/100</f>
        <v>0.1545</v>
      </c>
      <c r="N1544" s="13">
        <f>dados!K1459/100</f>
        <v>0.04</v>
      </c>
      <c r="O1544" s="13">
        <f>dados!L1459/100</f>
        <v>0</v>
      </c>
      <c r="P1544" s="12" t="str">
        <f>LEFT(Tabela2[[#This Row],[Código]],2)</f>
        <v>29</v>
      </c>
    </row>
    <row r="1545" spans="2:16" ht="15" customHeight="1" x14ac:dyDescent="0.25">
      <c r="B1545" s="31" t="str">
        <f>IF(Tabela2[[#This Row],[Tipo]] = 0,LOOKUP(Tabela2[[#This Row],[RESUMO]],Tabela3[Grupo],Tabela3[Meus produtos]),VLOOKUP(Tabela2[[#This Row],[Código]],Tabela4[[Código NBS/LC116]:[Meus serviços]],3,0))</f>
        <v>Não</v>
      </c>
      <c r="C1545" t="str">
        <f>IF(E1545=0,TEXT(dados!A1460,"00000000"),IF(E1545=2,TEXT(dados!A1460,"0000"),TEXT(dados!A1460,"#")))</f>
        <v>29051919</v>
      </c>
      <c r="D1545" t="str">
        <f>IF(dados!B1460=0,"",dados!B1460)</f>
        <v/>
      </c>
      <c r="E1545">
        <f>dados!C1460</f>
        <v>0</v>
      </c>
      <c r="F1545" t="str">
        <f>dados!D1460</f>
        <v>Outros decanois,saturados</v>
      </c>
      <c r="G1545"/>
      <c r="H1545"/>
      <c r="I1545"/>
      <c r="J1545"/>
      <c r="K1545" s="13"/>
      <c r="L1545" s="13">
        <f>dados!I1460/100</f>
        <v>0.13449999999999998</v>
      </c>
      <c r="M1545" s="13">
        <f>dados!J1460/100</f>
        <v>0.1545</v>
      </c>
      <c r="N1545" s="13">
        <f>dados!K1460/100</f>
        <v>0.04</v>
      </c>
      <c r="O1545" s="13">
        <f>dados!L1460/100</f>
        <v>0</v>
      </c>
      <c r="P1545" s="12" t="str">
        <f>LEFT(Tabela2[[#This Row],[Código]],2)</f>
        <v>29</v>
      </c>
    </row>
    <row r="1546" spans="2:16" ht="15" customHeight="1" x14ac:dyDescent="0.25">
      <c r="B1546" s="31" t="str">
        <f>IF(Tabela2[[#This Row],[Tipo]] = 0,LOOKUP(Tabela2[[#This Row],[RESUMO]],Tabela3[Grupo],Tabela3[Meus produtos]),VLOOKUP(Tabela2[[#This Row],[Código]],Tabela4[[Código NBS/LC116]:[Meus serviços]],3,0))</f>
        <v>Não</v>
      </c>
      <c r="C1546" t="str">
        <f>IF(E1546=0,TEXT(dados!A1461,"00000000"),IF(E1546=2,TEXT(dados!A1461,"0000"),TEXT(dados!A1461,"#")))</f>
        <v>29051921</v>
      </c>
      <c r="D1546" t="str">
        <f>IF(dados!B1461=0,"",dados!B1461)</f>
        <v/>
      </c>
      <c r="E1546">
        <f>dados!C1461</f>
        <v>0</v>
      </c>
      <c r="F1546" t="str">
        <f>dados!D1461</f>
        <v>Etilato de magnesio</v>
      </c>
      <c r="G1546"/>
      <c r="H1546"/>
      <c r="I1546"/>
      <c r="J1546"/>
      <c r="K1546" s="13"/>
      <c r="L1546" s="13">
        <f>dados!I1461/100</f>
        <v>0.13449999999999998</v>
      </c>
      <c r="M1546" s="13">
        <f>dados!J1461/100</f>
        <v>0.1545</v>
      </c>
      <c r="N1546" s="13">
        <f>dados!K1461/100</f>
        <v>0.04</v>
      </c>
      <c r="O1546" s="13">
        <f>dados!L1461/100</f>
        <v>0</v>
      </c>
      <c r="P1546" s="12" t="str">
        <f>LEFT(Tabela2[[#This Row],[Código]],2)</f>
        <v>29</v>
      </c>
    </row>
    <row r="1547" spans="2:16" ht="15" customHeight="1" x14ac:dyDescent="0.25">
      <c r="B1547" s="31" t="str">
        <f>IF(Tabela2[[#This Row],[Tipo]] = 0,LOOKUP(Tabela2[[#This Row],[RESUMO]],Tabela3[Grupo],Tabela3[Meus produtos]),VLOOKUP(Tabela2[[#This Row],[Código]],Tabela4[[Código NBS/LC116]:[Meus serviços]],3,0))</f>
        <v>Não</v>
      </c>
      <c r="C1547" t="str">
        <f>IF(E1547=0,TEXT(dados!A1462,"00000000"),IF(E1547=2,TEXT(dados!A1462,"0000"),TEXT(dados!A1462,"#")))</f>
        <v>29051922</v>
      </c>
      <c r="D1547" t="str">
        <f>IF(dados!B1462=0,"",dados!B1462)</f>
        <v/>
      </c>
      <c r="E1547">
        <f>dados!C1462</f>
        <v>0</v>
      </c>
      <c r="F1547" t="str">
        <f>dados!D1462</f>
        <v>Metilato de sodio</v>
      </c>
      <c r="G1547"/>
      <c r="H1547"/>
      <c r="I1547"/>
      <c r="J1547"/>
      <c r="K1547" s="13"/>
      <c r="L1547" s="13">
        <f>dados!I1462/100</f>
        <v>0.13449999999999998</v>
      </c>
      <c r="M1547" s="13">
        <f>dados!J1462/100</f>
        <v>0.1545</v>
      </c>
      <c r="N1547" s="13">
        <f>dados!K1462/100</f>
        <v>0.04</v>
      </c>
      <c r="O1547" s="13">
        <f>dados!L1462/100</f>
        <v>0</v>
      </c>
      <c r="P1547" s="12" t="str">
        <f>LEFT(Tabela2[[#This Row],[Código]],2)</f>
        <v>29</v>
      </c>
    </row>
    <row r="1548" spans="2:16" ht="15" customHeight="1" x14ac:dyDescent="0.25">
      <c r="B1548" s="31" t="str">
        <f>IF(Tabela2[[#This Row],[Tipo]] = 0,LOOKUP(Tabela2[[#This Row],[RESUMO]],Tabela3[Grupo],Tabela3[Meus produtos]),VLOOKUP(Tabela2[[#This Row],[Código]],Tabela4[[Código NBS/LC116]:[Meus serviços]],3,0))</f>
        <v>Não</v>
      </c>
      <c r="C1548" t="str">
        <f>IF(E1548=0,TEXT(dados!A1463,"00000000"),IF(E1548=2,TEXT(dados!A1463,"0000"),TEXT(dados!A1463,"#")))</f>
        <v>29051923</v>
      </c>
      <c r="D1548" t="str">
        <f>IF(dados!B1463=0,"",dados!B1463)</f>
        <v/>
      </c>
      <c r="E1548">
        <f>dados!C1463</f>
        <v>0</v>
      </c>
      <c r="F1548" t="str">
        <f>dados!D1463</f>
        <v>Etilato de sodio</v>
      </c>
      <c r="G1548"/>
      <c r="H1548"/>
      <c r="I1548"/>
      <c r="J1548"/>
      <c r="K1548" s="13"/>
      <c r="L1548" s="13">
        <f>dados!I1463/100</f>
        <v>0.13449999999999998</v>
      </c>
      <c r="M1548" s="13">
        <f>dados!J1463/100</f>
        <v>0.1545</v>
      </c>
      <c r="N1548" s="13">
        <f>dados!K1463/100</f>
        <v>0.04</v>
      </c>
      <c r="O1548" s="13">
        <f>dados!L1463/100</f>
        <v>0</v>
      </c>
      <c r="P1548" s="12" t="str">
        <f>LEFT(Tabela2[[#This Row],[Código]],2)</f>
        <v>29</v>
      </c>
    </row>
    <row r="1549" spans="2:16" ht="15" customHeight="1" x14ac:dyDescent="0.25">
      <c r="B1549" s="31" t="str">
        <f>IF(Tabela2[[#This Row],[Tipo]] = 0,LOOKUP(Tabela2[[#This Row],[RESUMO]],Tabela3[Grupo],Tabela3[Meus produtos]),VLOOKUP(Tabela2[[#This Row],[Código]],Tabela4[[Código NBS/LC116]:[Meus serviços]],3,0))</f>
        <v>Não</v>
      </c>
      <c r="C1549" t="str">
        <f>IF(E1549=0,TEXT(dados!A1464,"00000000"),IF(E1549=2,TEXT(dados!A1464,"0000"),TEXT(dados!A1464,"#")))</f>
        <v>29051929</v>
      </c>
      <c r="D1549" t="str">
        <f>IF(dados!B1464=0,"",dados!B1464)</f>
        <v/>
      </c>
      <c r="E1549">
        <f>dados!C1464</f>
        <v>0</v>
      </c>
      <c r="F1549" t="str">
        <f>dados!D1464</f>
        <v>Outros alcoolatos metalicos</v>
      </c>
      <c r="G1549"/>
      <c r="H1549"/>
      <c r="I1549"/>
      <c r="J1549"/>
      <c r="K1549" s="13"/>
      <c r="L1549" s="13">
        <f>dados!I1464/100</f>
        <v>0.13449999999999998</v>
      </c>
      <c r="M1549" s="13">
        <f>dados!J1464/100</f>
        <v>0.1545</v>
      </c>
      <c r="N1549" s="13">
        <f>dados!K1464/100</f>
        <v>0.04</v>
      </c>
      <c r="O1549" s="13">
        <f>dados!L1464/100</f>
        <v>0</v>
      </c>
      <c r="P1549" s="12" t="str">
        <f>LEFT(Tabela2[[#This Row],[Código]],2)</f>
        <v>29</v>
      </c>
    </row>
    <row r="1550" spans="2:16" ht="15" customHeight="1" x14ac:dyDescent="0.25">
      <c r="B1550" s="31" t="str">
        <f>IF(Tabela2[[#This Row],[Tipo]] = 0,LOOKUP(Tabela2[[#This Row],[RESUMO]],Tabela3[Grupo],Tabela3[Meus produtos]),VLOOKUP(Tabela2[[#This Row],[Código]],Tabela4[[Código NBS/LC116]:[Meus serviços]],3,0))</f>
        <v>Não</v>
      </c>
      <c r="C1550" t="str">
        <f>IF(E1550=0,TEXT(dados!A1465,"00000000"),IF(E1550=2,TEXT(dados!A1465,"0000"),TEXT(dados!A1465,"#")))</f>
        <v>29051991</v>
      </c>
      <c r="D1550" t="str">
        <f>IF(dados!B1465=0,"",dados!B1465)</f>
        <v/>
      </c>
      <c r="E1550">
        <f>dados!C1465</f>
        <v>0</v>
      </c>
      <c r="F1550" t="str">
        <f>dados!D1465</f>
        <v>4-metilpentan-2-ol</v>
      </c>
      <c r="G1550"/>
      <c r="H1550"/>
      <c r="I1550"/>
      <c r="J1550"/>
      <c r="K1550" s="13"/>
      <c r="L1550" s="13">
        <f>dados!I1465/100</f>
        <v>0.13449999999999998</v>
      </c>
      <c r="M1550" s="13">
        <f>dados!J1465/100</f>
        <v>0.16789999999999999</v>
      </c>
      <c r="N1550" s="13">
        <f>dados!K1465/100</f>
        <v>0.04</v>
      </c>
      <c r="O1550" s="13">
        <f>dados!L1465/100</f>
        <v>0</v>
      </c>
      <c r="P1550" s="12" t="str">
        <f>LEFT(Tabela2[[#This Row],[Código]],2)</f>
        <v>29</v>
      </c>
    </row>
    <row r="1551" spans="2:16" ht="15" customHeight="1" x14ac:dyDescent="0.25">
      <c r="B1551" s="31" t="str">
        <f>IF(Tabela2[[#This Row],[Tipo]] = 0,LOOKUP(Tabela2[[#This Row],[RESUMO]],Tabela3[Grupo],Tabela3[Meus produtos]),VLOOKUP(Tabela2[[#This Row],[Código]],Tabela4[[Código NBS/LC116]:[Meus serviços]],3,0))</f>
        <v>Não</v>
      </c>
      <c r="C1551" t="str">
        <f>IF(E1551=0,TEXT(dados!A1466,"00000000"),IF(E1551=2,TEXT(dados!A1466,"0000"),TEXT(dados!A1466,"#")))</f>
        <v>29051992</v>
      </c>
      <c r="D1551" t="str">
        <f>IF(dados!B1466=0,"",dados!B1466)</f>
        <v/>
      </c>
      <c r="E1551">
        <f>dados!C1466</f>
        <v>0</v>
      </c>
      <c r="F1551" t="str">
        <f>dados!D1466</f>
        <v>Isononanol</v>
      </c>
      <c r="G1551"/>
      <c r="H1551"/>
      <c r="I1551"/>
      <c r="J1551"/>
      <c r="K1551" s="13"/>
      <c r="L1551" s="13">
        <f>dados!I1466/100</f>
        <v>0.13449999999999998</v>
      </c>
      <c r="M1551" s="13">
        <f>dados!J1466/100</f>
        <v>0.16789999999999999</v>
      </c>
      <c r="N1551" s="13">
        <f>dados!K1466/100</f>
        <v>0.04</v>
      </c>
      <c r="O1551" s="13">
        <f>dados!L1466/100</f>
        <v>0</v>
      </c>
      <c r="P1551" s="12" t="str">
        <f>LEFT(Tabela2[[#This Row],[Código]],2)</f>
        <v>29</v>
      </c>
    </row>
    <row r="1552" spans="2:16" ht="15" customHeight="1" x14ac:dyDescent="0.25">
      <c r="B1552" s="31" t="str">
        <f>IF(Tabela2[[#This Row],[Tipo]] = 0,LOOKUP(Tabela2[[#This Row],[RESUMO]],Tabela3[Grupo],Tabela3[Meus produtos]),VLOOKUP(Tabela2[[#This Row],[Código]],Tabela4[[Código NBS/LC116]:[Meus serviços]],3,0))</f>
        <v>Não</v>
      </c>
      <c r="C1552" t="str">
        <f>IF(E1552=0,TEXT(dados!A1467,"00000000"),IF(E1552=2,TEXT(dados!A1467,"0000"),TEXT(dados!A1467,"#")))</f>
        <v>29051993</v>
      </c>
      <c r="D1552" t="str">
        <f>IF(dados!B1467=0,"",dados!B1467)</f>
        <v/>
      </c>
      <c r="E1552">
        <f>dados!C1467</f>
        <v>0</v>
      </c>
      <c r="F1552" t="str">
        <f>dados!D1467</f>
        <v>Isotridecanol</v>
      </c>
      <c r="G1552"/>
      <c r="H1552"/>
      <c r="I1552"/>
      <c r="J1552"/>
      <c r="K1552" s="13"/>
      <c r="L1552" s="13">
        <f>dados!I1467/100</f>
        <v>0.13449999999999998</v>
      </c>
      <c r="M1552" s="13">
        <f>dados!J1467/100</f>
        <v>0.1545</v>
      </c>
      <c r="N1552" s="13">
        <f>dados!K1467/100</f>
        <v>0.04</v>
      </c>
      <c r="O1552" s="13">
        <f>dados!L1467/100</f>
        <v>0</v>
      </c>
      <c r="P1552" s="12" t="str">
        <f>LEFT(Tabela2[[#This Row],[Código]],2)</f>
        <v>29</v>
      </c>
    </row>
    <row r="1553" spans="2:16" ht="15" customHeight="1" x14ac:dyDescent="0.25">
      <c r="B1553" s="31" t="str">
        <f>IF(Tabela2[[#This Row],[Tipo]] = 0,LOOKUP(Tabela2[[#This Row],[RESUMO]],Tabela3[Grupo],Tabela3[Meus produtos]),VLOOKUP(Tabela2[[#This Row],[Código]],Tabela4[[Código NBS/LC116]:[Meus serviços]],3,0))</f>
        <v>Não</v>
      </c>
      <c r="C1553" t="str">
        <f>IF(E1553=0,TEXT(dados!A1468,"00000000"),IF(E1553=2,TEXT(dados!A1468,"0000"),TEXT(dados!A1468,"#")))</f>
        <v>29051994</v>
      </c>
      <c r="D1553" t="str">
        <f>IF(dados!B1468=0,"",dados!B1468)</f>
        <v/>
      </c>
      <c r="E1553">
        <f>dados!C1468</f>
        <v>0</v>
      </c>
      <c r="F1553" t="str">
        <f>dados!D1468</f>
        <v>Tetraidrolinalol (3,7-dimetiloctan-3-ol)</v>
      </c>
      <c r="G1553"/>
      <c r="H1553"/>
      <c r="I1553"/>
      <c r="J1553"/>
      <c r="K1553" s="13"/>
      <c r="L1553" s="13">
        <f>dados!I1468/100</f>
        <v>0.13449999999999998</v>
      </c>
      <c r="M1553" s="13">
        <f>dados!J1468/100</f>
        <v>0.1545</v>
      </c>
      <c r="N1553" s="13">
        <f>dados!K1468/100</f>
        <v>0.04</v>
      </c>
      <c r="O1553" s="13">
        <f>dados!L1468/100</f>
        <v>0</v>
      </c>
      <c r="P1553" s="12" t="str">
        <f>LEFT(Tabela2[[#This Row],[Código]],2)</f>
        <v>29</v>
      </c>
    </row>
    <row r="1554" spans="2:16" ht="15" customHeight="1" x14ac:dyDescent="0.25">
      <c r="B1554" s="31" t="str">
        <f>IF(Tabela2[[#This Row],[Tipo]] = 0,LOOKUP(Tabela2[[#This Row],[RESUMO]],Tabela3[Grupo],Tabela3[Meus produtos]),VLOOKUP(Tabela2[[#This Row],[Código]],Tabela4[[Código NBS/LC116]:[Meus serviços]],3,0))</f>
        <v>Não</v>
      </c>
      <c r="C1554" t="str">
        <f>IF(E1554=0,TEXT(dados!A1469,"00000000"),IF(E1554=2,TEXT(dados!A1469,"0000"),TEXT(dados!A1469,"#")))</f>
        <v>29051995</v>
      </c>
      <c r="D1554" t="str">
        <f>IF(dados!B1469=0,"",dados!B1469)</f>
        <v/>
      </c>
      <c r="E1554">
        <f>dados!C1469</f>
        <v>0</v>
      </c>
      <c r="F1554" t="str">
        <f>dados!D1469</f>
        <v>3,3-dimetibutan-2-ol (alcool</v>
      </c>
      <c r="G1554"/>
      <c r="H1554"/>
      <c r="I1554"/>
      <c r="J1554"/>
      <c r="K1554" s="13"/>
      <c r="L1554" s="13">
        <f>dados!I1469/100</f>
        <v>0.13449999999999998</v>
      </c>
      <c r="M1554" s="13">
        <f>dados!J1469/100</f>
        <v>0.1545</v>
      </c>
      <c r="N1554" s="13">
        <f>dados!K1469/100</f>
        <v>0.04</v>
      </c>
      <c r="O1554" s="13">
        <f>dados!L1469/100</f>
        <v>0</v>
      </c>
      <c r="P1554" s="12" t="str">
        <f>LEFT(Tabela2[[#This Row],[Código]],2)</f>
        <v>29</v>
      </c>
    </row>
    <row r="1555" spans="2:16" ht="15" customHeight="1" x14ac:dyDescent="0.25">
      <c r="B1555" s="31" t="str">
        <f>IF(Tabela2[[#This Row],[Tipo]] = 0,LOOKUP(Tabela2[[#This Row],[RESUMO]],Tabela3[Grupo],Tabela3[Meus produtos]),VLOOKUP(Tabela2[[#This Row],[Código]],Tabela4[[Código NBS/LC116]:[Meus serviços]],3,0))</f>
        <v>Não</v>
      </c>
      <c r="C1555" t="str">
        <f>IF(E1555=0,TEXT(dados!A1470,"00000000"),IF(E1555=2,TEXT(dados!A1470,"0000"),TEXT(dados!A1470,"#")))</f>
        <v>29051996</v>
      </c>
      <c r="D1555" t="str">
        <f>IF(dados!B1470=0,"",dados!B1470)</f>
        <v/>
      </c>
      <c r="E1555">
        <f>dados!C1470</f>
        <v>0</v>
      </c>
      <c r="F1555" t="str">
        <f>dados!D1470</f>
        <v>Pentanol (alcool amilico) e seus isomeros</v>
      </c>
      <c r="G1555"/>
      <c r="H1555"/>
      <c r="I1555"/>
      <c r="J1555"/>
      <c r="K1555" s="13"/>
      <c r="L1555" s="13">
        <f>dados!I1470/100</f>
        <v>0.13449999999999998</v>
      </c>
      <c r="M1555" s="13">
        <f>dados!J1470/100</f>
        <v>0.16789999999999999</v>
      </c>
      <c r="N1555" s="13">
        <f>dados!K1470/100</f>
        <v>0.04</v>
      </c>
      <c r="O1555" s="13">
        <f>dados!L1470/100</f>
        <v>0</v>
      </c>
      <c r="P1555" s="12" t="str">
        <f>LEFT(Tabela2[[#This Row],[Código]],2)</f>
        <v>29</v>
      </c>
    </row>
    <row r="1556" spans="2:16" ht="15" customHeight="1" x14ac:dyDescent="0.25">
      <c r="B1556" s="31" t="str">
        <f>IF(Tabela2[[#This Row],[Tipo]] = 0,LOOKUP(Tabela2[[#This Row],[RESUMO]],Tabela3[Grupo],Tabela3[Meus produtos]),VLOOKUP(Tabela2[[#This Row],[Código]],Tabela4[[Código NBS/LC116]:[Meus serviços]],3,0))</f>
        <v>Não</v>
      </c>
      <c r="C1556" t="str">
        <f>IF(E1556=0,TEXT(dados!A1471,"00000000"),IF(E1556=2,TEXT(dados!A1471,"0000"),TEXT(dados!A1471,"#")))</f>
        <v>29051999</v>
      </c>
      <c r="D1556" t="str">
        <f>IF(dados!B1471=0,"",dados!B1471)</f>
        <v/>
      </c>
      <c r="E1556">
        <f>dados!C1471</f>
        <v>0</v>
      </c>
      <c r="F1556" t="str">
        <f>dados!D1471</f>
        <v>Outros monoalcoois saturados</v>
      </c>
      <c r="G1556"/>
      <c r="H1556"/>
      <c r="I1556"/>
      <c r="J1556"/>
      <c r="K1556" s="13"/>
      <c r="L1556" s="13">
        <f>dados!I1471/100</f>
        <v>0.13449999999999998</v>
      </c>
      <c r="M1556" s="13">
        <f>dados!J1471/100</f>
        <v>0.1545</v>
      </c>
      <c r="N1556" s="13">
        <f>dados!K1471/100</f>
        <v>0.04</v>
      </c>
      <c r="O1556" s="13">
        <f>dados!L1471/100</f>
        <v>0</v>
      </c>
      <c r="P1556" s="12" t="str">
        <f>LEFT(Tabela2[[#This Row],[Código]],2)</f>
        <v>29</v>
      </c>
    </row>
    <row r="1557" spans="2:16" ht="15" customHeight="1" x14ac:dyDescent="0.25">
      <c r="B1557" s="31" t="str">
        <f>IF(Tabela2[[#This Row],[Tipo]] = 0,LOOKUP(Tabela2[[#This Row],[RESUMO]],Tabela3[Grupo],Tabela3[Meus produtos]),VLOOKUP(Tabela2[[#This Row],[Código]],Tabela4[[Código NBS/LC116]:[Meus serviços]],3,0))</f>
        <v>Não</v>
      </c>
      <c r="C1557" t="str">
        <f>IF(E1557=0,TEXT(dados!A1472,"00000000"),IF(E1557=2,TEXT(dados!A1472,"0000"),TEXT(dados!A1472,"#")))</f>
        <v>29052210</v>
      </c>
      <c r="D1557" t="str">
        <f>IF(dados!B1472=0,"",dados!B1472)</f>
        <v/>
      </c>
      <c r="E1557">
        <f>dados!C1472</f>
        <v>0</v>
      </c>
      <c r="F1557" t="str">
        <f>dados!D1472</f>
        <v>Linalol</v>
      </c>
      <c r="G1557"/>
      <c r="H1557"/>
      <c r="I1557"/>
      <c r="J1557"/>
      <c r="K1557" s="13"/>
      <c r="L1557" s="13">
        <f>dados!I1472/100</f>
        <v>0.13449999999999998</v>
      </c>
      <c r="M1557" s="13">
        <f>dados!J1472/100</f>
        <v>0.1545</v>
      </c>
      <c r="N1557" s="13">
        <f>dados!K1472/100</f>
        <v>0.04</v>
      </c>
      <c r="O1557" s="13">
        <f>dados!L1472/100</f>
        <v>0</v>
      </c>
      <c r="P1557" s="12" t="str">
        <f>LEFT(Tabela2[[#This Row],[Código]],2)</f>
        <v>29</v>
      </c>
    </row>
    <row r="1558" spans="2:16" ht="15" customHeight="1" x14ac:dyDescent="0.25">
      <c r="B1558" s="31" t="str">
        <f>IF(Tabela2[[#This Row],[Tipo]] = 0,LOOKUP(Tabela2[[#This Row],[RESUMO]],Tabela3[Grupo],Tabela3[Meus produtos]),VLOOKUP(Tabela2[[#This Row],[Código]],Tabela4[[Código NBS/LC116]:[Meus serviços]],3,0))</f>
        <v>Não</v>
      </c>
      <c r="C1558" t="str">
        <f>IF(E1558=0,TEXT(dados!A1473,"00000000"),IF(E1558=2,TEXT(dados!A1473,"0000"),TEXT(dados!A1473,"#")))</f>
        <v>29052220</v>
      </c>
      <c r="D1558" t="str">
        <f>IF(dados!B1473=0,"",dados!B1473)</f>
        <v/>
      </c>
      <c r="E1558">
        <f>dados!C1473</f>
        <v>0</v>
      </c>
      <c r="F1558" t="str">
        <f>dados!D1473</f>
        <v>Geraniol</v>
      </c>
      <c r="G1558"/>
      <c r="H1558"/>
      <c r="I1558"/>
      <c r="J1558"/>
      <c r="K1558" s="13"/>
      <c r="L1558" s="13">
        <f>dados!I1473/100</f>
        <v>0.13449999999999998</v>
      </c>
      <c r="M1558" s="13">
        <f>dados!J1473/100</f>
        <v>0.1545</v>
      </c>
      <c r="N1558" s="13">
        <f>dados!K1473/100</f>
        <v>0.04</v>
      </c>
      <c r="O1558" s="13">
        <f>dados!L1473/100</f>
        <v>0</v>
      </c>
      <c r="P1558" s="12" t="str">
        <f>LEFT(Tabela2[[#This Row],[Código]],2)</f>
        <v>29</v>
      </c>
    </row>
    <row r="1559" spans="2:16" ht="15" customHeight="1" x14ac:dyDescent="0.25">
      <c r="B1559" s="31" t="str">
        <f>IF(Tabela2[[#This Row],[Tipo]] = 0,LOOKUP(Tabela2[[#This Row],[RESUMO]],Tabela3[Grupo],Tabela3[Meus produtos]),VLOOKUP(Tabela2[[#This Row],[Código]],Tabela4[[Código NBS/LC116]:[Meus serviços]],3,0))</f>
        <v>Não</v>
      </c>
      <c r="C1559" t="str">
        <f>IF(E1559=0,TEXT(dados!A1474,"00000000"),IF(E1559=2,TEXT(dados!A1474,"0000"),TEXT(dados!A1474,"#")))</f>
        <v>29052230</v>
      </c>
      <c r="D1559" t="str">
        <f>IF(dados!B1474=0,"",dados!B1474)</f>
        <v/>
      </c>
      <c r="E1559">
        <f>dados!C1474</f>
        <v>0</v>
      </c>
      <c r="F1559" t="str">
        <f>dados!D1474</f>
        <v>Diidromircenol (2,6-dimetil-7-octen-2-ol)</v>
      </c>
      <c r="G1559"/>
      <c r="H1559"/>
      <c r="I1559"/>
      <c r="J1559"/>
      <c r="K1559" s="13"/>
      <c r="L1559" s="13">
        <f>dados!I1474/100</f>
        <v>0.13449999999999998</v>
      </c>
      <c r="M1559" s="13">
        <f>dados!J1474/100</f>
        <v>0.1545</v>
      </c>
      <c r="N1559" s="13">
        <f>dados!K1474/100</f>
        <v>0.04</v>
      </c>
      <c r="O1559" s="13">
        <f>dados!L1474/100</f>
        <v>0</v>
      </c>
      <c r="P1559" s="12" t="str">
        <f>LEFT(Tabela2[[#This Row],[Código]],2)</f>
        <v>29</v>
      </c>
    </row>
    <row r="1560" spans="2:16" ht="15" customHeight="1" x14ac:dyDescent="0.25">
      <c r="B1560" s="31" t="str">
        <f>IF(Tabela2[[#This Row],[Tipo]] = 0,LOOKUP(Tabela2[[#This Row],[RESUMO]],Tabela3[Grupo],Tabela3[Meus produtos]),VLOOKUP(Tabela2[[#This Row],[Código]],Tabela4[[Código NBS/LC116]:[Meus serviços]],3,0))</f>
        <v>Não</v>
      </c>
      <c r="C1560" t="str">
        <f>IF(E1560=0,TEXT(dados!A1475,"00000000"),IF(E1560=2,TEXT(dados!A1475,"0000"),TEXT(dados!A1475,"#")))</f>
        <v>29052290</v>
      </c>
      <c r="D1560" t="str">
        <f>IF(dados!B1475=0,"",dados!B1475)</f>
        <v/>
      </c>
      <c r="E1560">
        <f>dados!C1475</f>
        <v>0</v>
      </c>
      <c r="F1560" t="str">
        <f>dados!D1475</f>
        <v>Outros alcoois terpenicos aciclicos,nao saturados</v>
      </c>
      <c r="G1560"/>
      <c r="H1560"/>
      <c r="I1560"/>
      <c r="J1560"/>
      <c r="K1560" s="13"/>
      <c r="L1560" s="13">
        <f>dados!I1475/100</f>
        <v>0.13449999999999998</v>
      </c>
      <c r="M1560" s="13">
        <f>dados!J1475/100</f>
        <v>0.16789999999999999</v>
      </c>
      <c r="N1560" s="13">
        <f>dados!K1475/100</f>
        <v>0.04</v>
      </c>
      <c r="O1560" s="13">
        <f>dados!L1475/100</f>
        <v>0</v>
      </c>
      <c r="P1560" s="12" t="str">
        <f>LEFT(Tabela2[[#This Row],[Código]],2)</f>
        <v>29</v>
      </c>
    </row>
    <row r="1561" spans="2:16" ht="15" customHeight="1" x14ac:dyDescent="0.25">
      <c r="B1561" s="31" t="str">
        <f>IF(Tabela2[[#This Row],[Tipo]] = 0,LOOKUP(Tabela2[[#This Row],[RESUMO]],Tabela3[Grupo],Tabela3[Meus produtos]),VLOOKUP(Tabela2[[#This Row],[Código]],Tabela4[[Código NBS/LC116]:[Meus serviços]],3,0))</f>
        <v>Não</v>
      </c>
      <c r="C1561" t="str">
        <f>IF(E1561=0,TEXT(dados!A1476,"00000000"),IF(E1561=2,TEXT(dados!A1476,"0000"),TEXT(dados!A1476,"#")))</f>
        <v>29052910</v>
      </c>
      <c r="D1561" t="str">
        <f>IF(dados!B1476=0,"",dados!B1476)</f>
        <v/>
      </c>
      <c r="E1561">
        <f>dados!C1476</f>
        <v>0</v>
      </c>
      <c r="F1561" t="str">
        <f>dados!D1476</f>
        <v>Alcool alilico</v>
      </c>
      <c r="G1561"/>
      <c r="H1561"/>
      <c r="I1561"/>
      <c r="J1561"/>
      <c r="K1561" s="13"/>
      <c r="L1561" s="13">
        <f>dados!I1476/100</f>
        <v>0.13449999999999998</v>
      </c>
      <c r="M1561" s="13">
        <f>dados!J1476/100</f>
        <v>0.1545</v>
      </c>
      <c r="N1561" s="13">
        <f>dados!K1476/100</f>
        <v>0.04</v>
      </c>
      <c r="O1561" s="13">
        <f>dados!L1476/100</f>
        <v>0</v>
      </c>
      <c r="P1561" s="12" t="str">
        <f>LEFT(Tabela2[[#This Row],[Código]],2)</f>
        <v>29</v>
      </c>
    </row>
    <row r="1562" spans="2:16" ht="15" customHeight="1" x14ac:dyDescent="0.25">
      <c r="B1562" s="31" t="str">
        <f>IF(Tabela2[[#This Row],[Tipo]] = 0,LOOKUP(Tabela2[[#This Row],[RESUMO]],Tabela3[Grupo],Tabela3[Meus produtos]),VLOOKUP(Tabela2[[#This Row],[Código]],Tabela4[[Código NBS/LC116]:[Meus serviços]],3,0))</f>
        <v>Não</v>
      </c>
      <c r="C1562" t="str">
        <f>IF(E1562=0,TEXT(dados!A1477,"00000000"),IF(E1562=2,TEXT(dados!A1477,"0000"),TEXT(dados!A1477,"#")))</f>
        <v>29052990</v>
      </c>
      <c r="D1562" t="str">
        <f>IF(dados!B1477=0,"",dados!B1477)</f>
        <v/>
      </c>
      <c r="E1562">
        <f>dados!C1477</f>
        <v>0</v>
      </c>
      <c r="F1562" t="str">
        <f>dados!D1477</f>
        <v>Outros monoalcoois nao saturados</v>
      </c>
      <c r="G1562"/>
      <c r="H1562"/>
      <c r="I1562"/>
      <c r="J1562"/>
      <c r="K1562" s="13"/>
      <c r="L1562" s="13">
        <f>dados!I1477/100</f>
        <v>0.13449999999999998</v>
      </c>
      <c r="M1562" s="13">
        <f>dados!J1477/100</f>
        <v>0.1545</v>
      </c>
      <c r="N1562" s="13">
        <f>dados!K1477/100</f>
        <v>0.04</v>
      </c>
      <c r="O1562" s="13">
        <f>dados!L1477/100</f>
        <v>0</v>
      </c>
      <c r="P1562" s="12" t="str">
        <f>LEFT(Tabela2[[#This Row],[Código]],2)</f>
        <v>29</v>
      </c>
    </row>
    <row r="1563" spans="2:16" ht="15" customHeight="1" x14ac:dyDescent="0.25">
      <c r="B1563" s="31" t="str">
        <f>IF(Tabela2[[#This Row],[Tipo]] = 0,LOOKUP(Tabela2[[#This Row],[RESUMO]],Tabela3[Grupo],Tabela3[Meus produtos]),VLOOKUP(Tabela2[[#This Row],[Código]],Tabela4[[Código NBS/LC116]:[Meus serviços]],3,0))</f>
        <v>Não</v>
      </c>
      <c r="C1563" t="str">
        <f>IF(E1563=0,TEXT(dados!A1478,"00000000"),IF(E1563=2,TEXT(dados!A1478,"0000"),TEXT(dados!A1478,"#")))</f>
        <v>29053100</v>
      </c>
      <c r="D1563" t="str">
        <f>IF(dados!B1478=0,"",dados!B1478)</f>
        <v/>
      </c>
      <c r="E1563">
        <f>dados!C1478</f>
        <v>0</v>
      </c>
      <c r="F1563" t="str">
        <f>dados!D1478</f>
        <v>Etilenoglicol (etanodiol)</v>
      </c>
      <c r="G1563"/>
      <c r="H1563"/>
      <c r="I1563"/>
      <c r="J1563"/>
      <c r="K1563" s="13"/>
      <c r="L1563" s="13">
        <f>dados!I1478/100</f>
        <v>0.13449999999999998</v>
      </c>
      <c r="M1563" s="13">
        <f>dados!J1478/100</f>
        <v>0.16789999999999999</v>
      </c>
      <c r="N1563" s="13">
        <f>dados!K1478/100</f>
        <v>0.04</v>
      </c>
      <c r="O1563" s="13">
        <f>dados!L1478/100</f>
        <v>0</v>
      </c>
      <c r="P1563" s="12" t="str">
        <f>LEFT(Tabela2[[#This Row],[Código]],2)</f>
        <v>29</v>
      </c>
    </row>
    <row r="1564" spans="2:16" ht="15" customHeight="1" x14ac:dyDescent="0.25">
      <c r="B1564" s="31" t="str">
        <f>IF(Tabela2[[#This Row],[Tipo]] = 0,LOOKUP(Tabela2[[#This Row],[RESUMO]],Tabela3[Grupo],Tabela3[Meus produtos]),VLOOKUP(Tabela2[[#This Row],[Código]],Tabela4[[Código NBS/LC116]:[Meus serviços]],3,0))</f>
        <v>Não</v>
      </c>
      <c r="C1564" t="str">
        <f>IF(E1564=0,TEXT(dados!A1479,"00000000"),IF(E1564=2,TEXT(dados!A1479,"0000"),TEXT(dados!A1479,"#")))</f>
        <v>29053200</v>
      </c>
      <c r="D1564" t="str">
        <f>IF(dados!B1479=0,"",dados!B1479)</f>
        <v/>
      </c>
      <c r="E1564">
        <f>dados!C1479</f>
        <v>0</v>
      </c>
      <c r="F1564" t="str">
        <f>dados!D1479</f>
        <v>Propilenoglicol (propano-1,2-diol)</v>
      </c>
      <c r="G1564"/>
      <c r="H1564"/>
      <c r="I1564"/>
      <c r="J1564"/>
      <c r="K1564" s="13"/>
      <c r="L1564" s="13">
        <f>dados!I1479/100</f>
        <v>0.13449999999999998</v>
      </c>
      <c r="M1564" s="13">
        <f>dados!J1479/100</f>
        <v>0.16789999999999999</v>
      </c>
      <c r="N1564" s="13">
        <f>dados!K1479/100</f>
        <v>0.04</v>
      </c>
      <c r="O1564" s="13">
        <f>dados!L1479/100</f>
        <v>0</v>
      </c>
      <c r="P1564" s="12" t="str">
        <f>LEFT(Tabela2[[#This Row],[Código]],2)</f>
        <v>29</v>
      </c>
    </row>
    <row r="1565" spans="2:16" ht="15" customHeight="1" x14ac:dyDescent="0.25">
      <c r="B1565" s="31" t="str">
        <f>IF(Tabela2[[#This Row],[Tipo]] = 0,LOOKUP(Tabela2[[#This Row],[RESUMO]],Tabela3[Grupo],Tabela3[Meus produtos]),VLOOKUP(Tabela2[[#This Row],[Código]],Tabela4[[Código NBS/LC116]:[Meus serviços]],3,0))</f>
        <v>Não</v>
      </c>
      <c r="C1565" t="str">
        <f>IF(E1565=0,TEXT(dados!A1480,"00000000"),IF(E1565=2,TEXT(dados!A1480,"0000"),TEXT(dados!A1480,"#")))</f>
        <v>29053910</v>
      </c>
      <c r="D1565" t="str">
        <f>IF(dados!B1480=0,"",dados!B1480)</f>
        <v/>
      </c>
      <c r="E1565">
        <f>dados!C1480</f>
        <v>0</v>
      </c>
      <c r="F1565" t="str">
        <f>dados!D1480</f>
        <v>2-metil-2,4-pentanodiol (hexilenoglicol)</v>
      </c>
      <c r="G1565"/>
      <c r="H1565"/>
      <c r="I1565"/>
      <c r="J1565"/>
      <c r="K1565" s="13"/>
      <c r="L1565" s="13">
        <f>dados!I1480/100</f>
        <v>0.13449999999999998</v>
      </c>
      <c r="M1565" s="13">
        <f>dados!J1480/100</f>
        <v>0.16789999999999999</v>
      </c>
      <c r="N1565" s="13">
        <f>dados!K1480/100</f>
        <v>0.04</v>
      </c>
      <c r="O1565" s="13">
        <f>dados!L1480/100</f>
        <v>0</v>
      </c>
      <c r="P1565" s="12" t="str">
        <f>LEFT(Tabela2[[#This Row],[Código]],2)</f>
        <v>29</v>
      </c>
    </row>
    <row r="1566" spans="2:16" ht="15" customHeight="1" x14ac:dyDescent="0.25">
      <c r="B1566" s="31" t="str">
        <f>IF(Tabela2[[#This Row],[Tipo]] = 0,LOOKUP(Tabela2[[#This Row],[RESUMO]],Tabela3[Grupo],Tabela3[Meus produtos]),VLOOKUP(Tabela2[[#This Row],[Código]],Tabela4[[Código NBS/LC116]:[Meus serviços]],3,0))</f>
        <v>Não</v>
      </c>
      <c r="C1566" t="str">
        <f>IF(E1566=0,TEXT(dados!A1481,"00000000"),IF(E1566=2,TEXT(dados!A1481,"0000"),TEXT(dados!A1481,"#")))</f>
        <v>29053920</v>
      </c>
      <c r="D1566" t="str">
        <f>IF(dados!B1481=0,"",dados!B1481)</f>
        <v/>
      </c>
      <c r="E1566">
        <f>dados!C1481</f>
        <v>0</v>
      </c>
      <c r="F1566" t="str">
        <f>dados!D1481</f>
        <v>Trimetilenoglicol (1,3-propanodiol)</v>
      </c>
      <c r="G1566"/>
      <c r="H1566"/>
      <c r="I1566"/>
      <c r="J1566"/>
      <c r="K1566" s="13"/>
      <c r="L1566" s="13">
        <f>dados!I1481/100</f>
        <v>0.13449999999999998</v>
      </c>
      <c r="M1566" s="13">
        <f>dados!J1481/100</f>
        <v>0.16789999999999999</v>
      </c>
      <c r="N1566" s="13">
        <f>dados!K1481/100</f>
        <v>0.04</v>
      </c>
      <c r="O1566" s="13">
        <f>dados!L1481/100</f>
        <v>0</v>
      </c>
      <c r="P1566" s="12" t="str">
        <f>LEFT(Tabela2[[#This Row],[Código]],2)</f>
        <v>29</v>
      </c>
    </row>
    <row r="1567" spans="2:16" ht="15" customHeight="1" x14ac:dyDescent="0.25">
      <c r="B1567" s="31" t="str">
        <f>IF(Tabela2[[#This Row],[Tipo]] = 0,LOOKUP(Tabela2[[#This Row],[RESUMO]],Tabela3[Grupo],Tabela3[Meus produtos]),VLOOKUP(Tabela2[[#This Row],[Código]],Tabela4[[Código NBS/LC116]:[Meus serviços]],3,0))</f>
        <v>Não</v>
      </c>
      <c r="C1567" t="str">
        <f>IF(E1567=0,TEXT(dados!A1482,"00000000"),IF(E1567=2,TEXT(dados!A1482,"0000"),TEXT(dados!A1482,"#")))</f>
        <v>29053930</v>
      </c>
      <c r="D1567" t="str">
        <f>IF(dados!B1482=0,"",dados!B1482)</f>
        <v/>
      </c>
      <c r="E1567">
        <f>dados!C1482</f>
        <v>0</v>
      </c>
      <c r="F1567" t="str">
        <f>dados!D1482</f>
        <v>1,3-butilenoglicol (1,3-butanodiol)</v>
      </c>
      <c r="G1567"/>
      <c r="H1567"/>
      <c r="I1567"/>
      <c r="J1567"/>
      <c r="K1567" s="13"/>
      <c r="L1567" s="13">
        <f>dados!I1482/100</f>
        <v>0.13449999999999998</v>
      </c>
      <c r="M1567" s="13">
        <f>dados!J1482/100</f>
        <v>0.16789999999999999</v>
      </c>
      <c r="N1567" s="13">
        <f>dados!K1482/100</f>
        <v>0.04</v>
      </c>
      <c r="O1567" s="13">
        <f>dados!L1482/100</f>
        <v>0</v>
      </c>
      <c r="P1567" s="12" t="str">
        <f>LEFT(Tabela2[[#This Row],[Código]],2)</f>
        <v>29</v>
      </c>
    </row>
    <row r="1568" spans="2:16" ht="15" customHeight="1" x14ac:dyDescent="0.25">
      <c r="B1568" s="31" t="str">
        <f>IF(Tabela2[[#This Row],[Tipo]] = 0,LOOKUP(Tabela2[[#This Row],[RESUMO]],Tabela3[Grupo],Tabela3[Meus produtos]),VLOOKUP(Tabela2[[#This Row],[Código]],Tabela4[[Código NBS/LC116]:[Meus serviços]],3,0))</f>
        <v>Não</v>
      </c>
      <c r="C1568" t="str">
        <f>IF(E1568=0,TEXT(dados!A1483,"00000000"),IF(E1568=2,TEXT(dados!A1483,"0000"),TEXT(dados!A1483,"#")))</f>
        <v>29053990</v>
      </c>
      <c r="D1568" t="str">
        <f>IF(dados!B1483=0,"",dados!B1483)</f>
        <v/>
      </c>
      <c r="E1568">
        <f>dados!C1483</f>
        <v>0</v>
      </c>
      <c r="F1568" t="str">
        <f>dados!D1483</f>
        <v>Outros alcoois diois,nao saturados</v>
      </c>
      <c r="G1568"/>
      <c r="H1568"/>
      <c r="I1568"/>
      <c r="J1568"/>
      <c r="K1568" s="13"/>
      <c r="L1568" s="13">
        <f>dados!I1483/100</f>
        <v>0.13449999999999998</v>
      </c>
      <c r="M1568" s="13">
        <f>dados!J1483/100</f>
        <v>0.1545</v>
      </c>
      <c r="N1568" s="13">
        <f>dados!K1483/100</f>
        <v>0.04</v>
      </c>
      <c r="O1568" s="13">
        <f>dados!L1483/100</f>
        <v>0</v>
      </c>
      <c r="P1568" s="12" t="str">
        <f>LEFT(Tabela2[[#This Row],[Código]],2)</f>
        <v>29</v>
      </c>
    </row>
    <row r="1569" spans="2:16" ht="15" customHeight="1" x14ac:dyDescent="0.25">
      <c r="B1569" s="31" t="str">
        <f>IF(Tabela2[[#This Row],[Tipo]] = 0,LOOKUP(Tabela2[[#This Row],[RESUMO]],Tabela3[Grupo],Tabela3[Meus produtos]),VLOOKUP(Tabela2[[#This Row],[Código]],Tabela4[[Código NBS/LC116]:[Meus serviços]],3,0))</f>
        <v>Não</v>
      </c>
      <c r="C1569" t="str">
        <f>IF(E1569=0,TEXT(dados!A1484,"00000000"),IF(E1569=2,TEXT(dados!A1484,"0000"),TEXT(dados!A1484,"#")))</f>
        <v>29054100</v>
      </c>
      <c r="D1569" t="str">
        <f>IF(dados!B1484=0,"",dados!B1484)</f>
        <v/>
      </c>
      <c r="E1569">
        <f>dados!C1484</f>
        <v>0</v>
      </c>
      <c r="F1569" t="str">
        <f>dados!D1484</f>
        <v>2-etil-2-(hidroximetil)propano-1,3-diol (trimetiolprop.</v>
      </c>
      <c r="G1569"/>
      <c r="H1569"/>
      <c r="I1569"/>
      <c r="J1569"/>
      <c r="K1569" s="13"/>
      <c r="L1569" s="13">
        <f>dados!I1484/100</f>
        <v>0.13449999999999998</v>
      </c>
      <c r="M1569" s="13">
        <f>dados!J1484/100</f>
        <v>0.1545</v>
      </c>
      <c r="N1569" s="13">
        <f>dados!K1484/100</f>
        <v>0.04</v>
      </c>
      <c r="O1569" s="13">
        <f>dados!L1484/100</f>
        <v>0</v>
      </c>
      <c r="P1569" s="12" t="str">
        <f>LEFT(Tabela2[[#This Row],[Código]],2)</f>
        <v>29</v>
      </c>
    </row>
    <row r="1570" spans="2:16" ht="15" customHeight="1" x14ac:dyDescent="0.25">
      <c r="B1570" s="31" t="str">
        <f>IF(Tabela2[[#This Row],[Tipo]] = 0,LOOKUP(Tabela2[[#This Row],[RESUMO]],Tabela3[Grupo],Tabela3[Meus produtos]),VLOOKUP(Tabela2[[#This Row],[Código]],Tabela4[[Código NBS/LC116]:[Meus serviços]],3,0))</f>
        <v>Não</v>
      </c>
      <c r="C1570" t="str">
        <f>IF(E1570=0,TEXT(dados!A1485,"00000000"),IF(E1570=2,TEXT(dados!A1485,"0000"),TEXT(dados!A1485,"#")))</f>
        <v>29054200</v>
      </c>
      <c r="D1570" t="str">
        <f>IF(dados!B1485=0,"",dados!B1485)</f>
        <v/>
      </c>
      <c r="E1570">
        <f>dados!C1485</f>
        <v>0</v>
      </c>
      <c r="F1570" t="str">
        <f>dados!D1485</f>
        <v>Pentaeritritol (pentaeritrita)</v>
      </c>
      <c r="G1570"/>
      <c r="H1570"/>
      <c r="I1570"/>
      <c r="J1570"/>
      <c r="K1570" s="13"/>
      <c r="L1570" s="13">
        <f>dados!I1485/100</f>
        <v>0.13449999999999998</v>
      </c>
      <c r="M1570" s="13">
        <f>dados!J1485/100</f>
        <v>0.1545</v>
      </c>
      <c r="N1570" s="13">
        <f>dados!K1485/100</f>
        <v>0.04</v>
      </c>
      <c r="O1570" s="13">
        <f>dados!L1485/100</f>
        <v>0</v>
      </c>
      <c r="P1570" s="12" t="str">
        <f>LEFT(Tabela2[[#This Row],[Código]],2)</f>
        <v>29</v>
      </c>
    </row>
    <row r="1571" spans="2:16" ht="15" customHeight="1" x14ac:dyDescent="0.25">
      <c r="B1571" s="31" t="str">
        <f>IF(Tabela2[[#This Row],[Tipo]] = 0,LOOKUP(Tabela2[[#This Row],[RESUMO]],Tabela3[Grupo],Tabela3[Meus produtos]),VLOOKUP(Tabela2[[#This Row],[Código]],Tabela4[[Código NBS/LC116]:[Meus serviços]],3,0))</f>
        <v>Não</v>
      </c>
      <c r="C1571" t="str">
        <f>IF(E1571=0,TEXT(dados!A1486,"00000000"),IF(E1571=2,TEXT(dados!A1486,"0000"),TEXT(dados!A1486,"#")))</f>
        <v>29054300</v>
      </c>
      <c r="D1571" t="str">
        <f>IF(dados!B1486=0,"",dados!B1486)</f>
        <v/>
      </c>
      <c r="E1571">
        <f>dados!C1486</f>
        <v>0</v>
      </c>
      <c r="F1571" t="str">
        <f>dados!D1486</f>
        <v>Manitol</v>
      </c>
      <c r="G1571"/>
      <c r="H1571"/>
      <c r="I1571"/>
      <c r="J1571"/>
      <c r="K1571" s="13"/>
      <c r="L1571" s="13">
        <f>dados!I1486/100</f>
        <v>0.13449999999999998</v>
      </c>
      <c r="M1571" s="13">
        <f>dados!J1486/100</f>
        <v>0.1545</v>
      </c>
      <c r="N1571" s="13">
        <f>dados!K1486/100</f>
        <v>0.04</v>
      </c>
      <c r="O1571" s="13">
        <f>dados!L1486/100</f>
        <v>0</v>
      </c>
      <c r="P1571" s="12" t="str">
        <f>LEFT(Tabela2[[#This Row],[Código]],2)</f>
        <v>29</v>
      </c>
    </row>
    <row r="1572" spans="2:16" ht="15" customHeight="1" x14ac:dyDescent="0.25">
      <c r="B1572" s="31" t="str">
        <f>IF(Tabela2[[#This Row],[Tipo]] = 0,LOOKUP(Tabela2[[#This Row],[RESUMO]],Tabela3[Grupo],Tabela3[Meus produtos]),VLOOKUP(Tabela2[[#This Row],[Código]],Tabela4[[Código NBS/LC116]:[Meus serviços]],3,0))</f>
        <v>Não</v>
      </c>
      <c r="C1572" t="str">
        <f>IF(E1572=0,TEXT(dados!A1487,"00000000"),IF(E1572=2,TEXT(dados!A1487,"0000"),TEXT(dados!A1487,"#")))</f>
        <v>29054400</v>
      </c>
      <c r="D1572" t="str">
        <f>IF(dados!B1487=0,"",dados!B1487)</f>
        <v/>
      </c>
      <c r="E1572">
        <f>dados!C1487</f>
        <v>0</v>
      </c>
      <c r="F1572" t="str">
        <f>dados!D1487</f>
        <v>D-glucitol (sorbitol) (polialcool)</v>
      </c>
      <c r="G1572"/>
      <c r="H1572"/>
      <c r="I1572"/>
      <c r="J1572"/>
      <c r="K1572" s="13"/>
      <c r="L1572" s="13">
        <f>dados!I1487/100</f>
        <v>0.13449999999999998</v>
      </c>
      <c r="M1572" s="13">
        <f>dados!J1487/100</f>
        <v>0.1699</v>
      </c>
      <c r="N1572" s="13">
        <f>dados!K1487/100</f>
        <v>0.04</v>
      </c>
      <c r="O1572" s="13">
        <f>dados!L1487/100</f>
        <v>0</v>
      </c>
      <c r="P1572" s="12" t="str">
        <f>LEFT(Tabela2[[#This Row],[Código]],2)</f>
        <v>29</v>
      </c>
    </row>
    <row r="1573" spans="2:16" ht="15" customHeight="1" x14ac:dyDescent="0.25">
      <c r="B1573" s="31" t="str">
        <f>IF(Tabela2[[#This Row],[Tipo]] = 0,LOOKUP(Tabela2[[#This Row],[RESUMO]],Tabela3[Grupo],Tabela3[Meus produtos]),VLOOKUP(Tabela2[[#This Row],[Código]],Tabela4[[Código NBS/LC116]:[Meus serviços]],3,0))</f>
        <v>Não</v>
      </c>
      <c r="C1573" t="str">
        <f>IF(E1573=0,TEXT(dados!A1488,"00000000"),IF(E1573=2,TEXT(dados!A1488,"0000"),TEXT(dados!A1488,"#")))</f>
        <v>29054500</v>
      </c>
      <c r="D1573" t="str">
        <f>IF(dados!B1488=0,"",dados!B1488)</f>
        <v/>
      </c>
      <c r="E1573">
        <f>dados!C1488</f>
        <v>0</v>
      </c>
      <c r="F1573" t="str">
        <f>dados!D1488</f>
        <v>Glicerol</v>
      </c>
      <c r="G1573"/>
      <c r="H1573"/>
      <c r="I1573"/>
      <c r="J1573"/>
      <c r="K1573" s="13"/>
      <c r="L1573" s="13">
        <f>dados!I1488/100</f>
        <v>0.13449999999999998</v>
      </c>
      <c r="M1573" s="13">
        <f>dados!J1488/100</f>
        <v>0.16589999999999999</v>
      </c>
      <c r="N1573" s="13">
        <f>dados!K1488/100</f>
        <v>0.04</v>
      </c>
      <c r="O1573" s="13">
        <f>dados!L1488/100</f>
        <v>0</v>
      </c>
      <c r="P1573" s="12" t="str">
        <f>LEFT(Tabela2[[#This Row],[Código]],2)</f>
        <v>29</v>
      </c>
    </row>
    <row r="1574" spans="2:16" ht="15" customHeight="1" x14ac:dyDescent="0.25">
      <c r="B1574" s="31" t="str">
        <f>IF(Tabela2[[#This Row],[Tipo]] = 0,LOOKUP(Tabela2[[#This Row],[RESUMO]],Tabela3[Grupo],Tabela3[Meus produtos]),VLOOKUP(Tabela2[[#This Row],[Código]],Tabela4[[Código NBS/LC116]:[Meus serviços]],3,0))</f>
        <v>Não</v>
      </c>
      <c r="C1574" t="str">
        <f>IF(E1574=0,TEXT(dados!A1489,"00000000"),IF(E1574=2,TEXT(dados!A1489,"0000"),TEXT(dados!A1489,"#")))</f>
        <v>29054900</v>
      </c>
      <c r="D1574" t="str">
        <f>IF(dados!B1489=0,"",dados!B1489)</f>
        <v/>
      </c>
      <c r="E1574">
        <f>dados!C1489</f>
        <v>0</v>
      </c>
      <c r="F1574" t="str">
        <f>dados!D1489</f>
        <v>Outros polialcoois,nao saturados</v>
      </c>
      <c r="G1574"/>
      <c r="H1574"/>
      <c r="I1574"/>
      <c r="J1574"/>
      <c r="K1574" s="13"/>
      <c r="L1574" s="13">
        <f>dados!I1489/100</f>
        <v>0.13449999999999998</v>
      </c>
      <c r="M1574" s="13">
        <f>dados!J1489/100</f>
        <v>0.1545</v>
      </c>
      <c r="N1574" s="13">
        <f>dados!K1489/100</f>
        <v>0.04</v>
      </c>
      <c r="O1574" s="13">
        <f>dados!L1489/100</f>
        <v>0</v>
      </c>
      <c r="P1574" s="12" t="str">
        <f>LEFT(Tabela2[[#This Row],[Código]],2)</f>
        <v>29</v>
      </c>
    </row>
    <row r="1575" spans="2:16" ht="15" customHeight="1" x14ac:dyDescent="0.25">
      <c r="B1575" s="31" t="str">
        <f>IF(Tabela2[[#This Row],[Tipo]] = 0,LOOKUP(Tabela2[[#This Row],[RESUMO]],Tabela3[Grupo],Tabela3[Meus produtos]),VLOOKUP(Tabela2[[#This Row],[Código]],Tabela4[[Código NBS/LC116]:[Meus serviços]],3,0))</f>
        <v>Não</v>
      </c>
      <c r="C1575" t="str">
        <f>IF(E1575=0,TEXT(dados!A1490,"00000000"),IF(E1575=2,TEXT(dados!A1490,"0000"),TEXT(dados!A1490,"#")))</f>
        <v>29055100</v>
      </c>
      <c r="D1575" t="str">
        <f>IF(dados!B1490=0,"",dados!B1490)</f>
        <v/>
      </c>
      <c r="E1575">
        <f>dados!C1490</f>
        <v>0</v>
      </c>
      <c r="F1575" t="str">
        <f>dados!D1490</f>
        <v>Etclorvinol (dc)</v>
      </c>
      <c r="G1575"/>
      <c r="H1575"/>
      <c r="I1575"/>
      <c r="J1575"/>
      <c r="K1575" s="13"/>
      <c r="L1575" s="13">
        <f>dados!I1490/100</f>
        <v>0.13449999999999998</v>
      </c>
      <c r="M1575" s="13">
        <f>dados!J1490/100</f>
        <v>0.1545</v>
      </c>
      <c r="N1575" s="13">
        <f>dados!K1490/100</f>
        <v>0.04</v>
      </c>
      <c r="O1575" s="13">
        <f>dados!L1490/100</f>
        <v>0</v>
      </c>
      <c r="P1575" s="12" t="str">
        <f>LEFT(Tabela2[[#This Row],[Código]],2)</f>
        <v>29</v>
      </c>
    </row>
    <row r="1576" spans="2:16" ht="15" customHeight="1" x14ac:dyDescent="0.25">
      <c r="B1576" s="31" t="str">
        <f>IF(Tabela2[[#This Row],[Tipo]] = 0,LOOKUP(Tabela2[[#This Row],[RESUMO]],Tabela3[Grupo],Tabela3[Meus produtos]),VLOOKUP(Tabela2[[#This Row],[Código]],Tabela4[[Código NBS/LC116]:[Meus serviços]],3,0))</f>
        <v>Não</v>
      </c>
      <c r="C1576" t="str">
        <f>IF(E1576=0,TEXT(dados!A1491,"00000000"),IF(E1576=2,TEXT(dados!A1491,"0000"),TEXT(dados!A1491,"#")))</f>
        <v>29055910</v>
      </c>
      <c r="D1576" t="str">
        <f>IF(dados!B1491=0,"",dados!B1491)</f>
        <v/>
      </c>
      <c r="E1576">
        <f>dados!C1491</f>
        <v>0</v>
      </c>
      <c r="F1576" t="str">
        <f>dados!D1491</f>
        <v>Hidrato de cloral</v>
      </c>
      <c r="G1576"/>
      <c r="H1576"/>
      <c r="I1576"/>
      <c r="J1576"/>
      <c r="K1576" s="13"/>
      <c r="L1576" s="13">
        <f>dados!I1491/100</f>
        <v>0.13449999999999998</v>
      </c>
      <c r="M1576" s="13">
        <f>dados!J1491/100</f>
        <v>0.1545</v>
      </c>
      <c r="N1576" s="13">
        <f>dados!K1491/100</f>
        <v>0.04</v>
      </c>
      <c r="O1576" s="13">
        <f>dados!L1491/100</f>
        <v>0</v>
      </c>
      <c r="P1576" s="12" t="str">
        <f>LEFT(Tabela2[[#This Row],[Código]],2)</f>
        <v>29</v>
      </c>
    </row>
    <row r="1577" spans="2:16" ht="15" customHeight="1" x14ac:dyDescent="0.25">
      <c r="B1577" s="31" t="str">
        <f>IF(Tabela2[[#This Row],[Tipo]] = 0,LOOKUP(Tabela2[[#This Row],[RESUMO]],Tabela3[Grupo],Tabela3[Meus produtos]),VLOOKUP(Tabela2[[#This Row],[Código]],Tabela4[[Código NBS/LC116]:[Meus serviços]],3,0))</f>
        <v>Não</v>
      </c>
      <c r="C1577" t="str">
        <f>IF(E1577=0,TEXT(dados!A1492,"00000000"),IF(E1577=2,TEXT(dados!A1492,"0000"),TEXT(dados!A1492,"#")))</f>
        <v>29055990</v>
      </c>
      <c r="D1577" t="str">
        <f>IF(dados!B1492=0,"",dados!B1492)</f>
        <v/>
      </c>
      <c r="E1577">
        <f>dados!C1492</f>
        <v>0</v>
      </c>
      <c r="F1577" t="str">
        <f>dados!D1492</f>
        <v>Outs.derivs.halogens.etc.dos alcoois aciclicos,n/satur.</v>
      </c>
      <c r="G1577"/>
      <c r="H1577"/>
      <c r="I1577"/>
      <c r="J1577"/>
      <c r="K1577" s="13"/>
      <c r="L1577" s="13">
        <f>dados!I1492/100</f>
        <v>0.13449999999999998</v>
      </c>
      <c r="M1577" s="13">
        <f>dados!J1492/100</f>
        <v>0.1545</v>
      </c>
      <c r="N1577" s="13">
        <f>dados!K1492/100</f>
        <v>0.04</v>
      </c>
      <c r="O1577" s="13">
        <f>dados!L1492/100</f>
        <v>0</v>
      </c>
      <c r="P1577" s="12" t="str">
        <f>LEFT(Tabela2[[#This Row],[Código]],2)</f>
        <v>29</v>
      </c>
    </row>
    <row r="1578" spans="2:16" ht="15" customHeight="1" x14ac:dyDescent="0.25">
      <c r="B1578" s="31" t="str">
        <f>IF(Tabela2[[#This Row],[Tipo]] = 0,LOOKUP(Tabela2[[#This Row],[RESUMO]],Tabela3[Grupo],Tabela3[Meus produtos]),VLOOKUP(Tabela2[[#This Row],[Código]],Tabela4[[Código NBS/LC116]:[Meus serviços]],3,0))</f>
        <v>Não</v>
      </c>
      <c r="C1578" t="str">
        <f>IF(E1578=0,TEXT(dados!A1493,"00000000"),IF(E1578=2,TEXT(dados!A1493,"0000"),TEXT(dados!A1493,"#")))</f>
        <v>29061100</v>
      </c>
      <c r="D1578" t="str">
        <f>IF(dados!B1493=0,"",dados!B1493)</f>
        <v/>
      </c>
      <c r="E1578">
        <f>dados!C1493</f>
        <v>0</v>
      </c>
      <c r="F1578" t="str">
        <f>dados!D1493</f>
        <v>Mentol</v>
      </c>
      <c r="G1578"/>
      <c r="H1578"/>
      <c r="I1578"/>
      <c r="J1578"/>
      <c r="K1578" s="13"/>
      <c r="L1578" s="13">
        <f>dados!I1493/100</f>
        <v>0.13449999999999998</v>
      </c>
      <c r="M1578" s="13">
        <f>dados!J1493/100</f>
        <v>0.16789999999999999</v>
      </c>
      <c r="N1578" s="13">
        <f>dados!K1493/100</f>
        <v>0.04</v>
      </c>
      <c r="O1578" s="13">
        <f>dados!L1493/100</f>
        <v>0</v>
      </c>
      <c r="P1578" s="12" t="str">
        <f>LEFT(Tabela2[[#This Row],[Código]],2)</f>
        <v>29</v>
      </c>
    </row>
    <row r="1579" spans="2:16" ht="15" customHeight="1" x14ac:dyDescent="0.25">
      <c r="B1579" s="31" t="str">
        <f>IF(Tabela2[[#This Row],[Tipo]] = 0,LOOKUP(Tabela2[[#This Row],[RESUMO]],Tabela3[Grupo],Tabela3[Meus produtos]),VLOOKUP(Tabela2[[#This Row],[Código]],Tabela4[[Código NBS/LC116]:[Meus serviços]],3,0))</f>
        <v>Não</v>
      </c>
      <c r="C1579" t="str">
        <f>IF(E1579=0,TEXT(dados!A1494,"00000000"),IF(E1579=2,TEXT(dados!A1494,"0000"),TEXT(dados!A1494,"#")))</f>
        <v>29061200</v>
      </c>
      <c r="D1579" t="str">
        <f>IF(dados!B1494=0,"",dados!B1494)</f>
        <v/>
      </c>
      <c r="E1579">
        <f>dados!C1494</f>
        <v>0</v>
      </c>
      <c r="F1579" t="str">
        <f>dados!D1494</f>
        <v>Cicloexanol,metilcicloexanois e dimetilcicloexanois</v>
      </c>
      <c r="G1579"/>
      <c r="H1579"/>
      <c r="I1579"/>
      <c r="J1579"/>
      <c r="K1579" s="13"/>
      <c r="L1579" s="13">
        <f>dados!I1494/100</f>
        <v>0.13449999999999998</v>
      </c>
      <c r="M1579" s="13">
        <f>dados!J1494/100</f>
        <v>0.16789999999999999</v>
      </c>
      <c r="N1579" s="13">
        <f>dados!K1494/100</f>
        <v>0.04</v>
      </c>
      <c r="O1579" s="13">
        <f>dados!L1494/100</f>
        <v>0</v>
      </c>
      <c r="P1579" s="12" t="str">
        <f>LEFT(Tabela2[[#This Row],[Código]],2)</f>
        <v>29</v>
      </c>
    </row>
    <row r="1580" spans="2:16" ht="15" customHeight="1" x14ac:dyDescent="0.25">
      <c r="B1580" s="31" t="str">
        <f>IF(Tabela2[[#This Row],[Tipo]] = 0,LOOKUP(Tabela2[[#This Row],[RESUMO]],Tabela3[Grupo],Tabela3[Meus produtos]),VLOOKUP(Tabela2[[#This Row],[Código]],Tabela4[[Código NBS/LC116]:[Meus serviços]],3,0))</f>
        <v>Não</v>
      </c>
      <c r="C1580" t="str">
        <f>IF(E1580=0,TEXT(dados!A1495,"00000000"),IF(E1580=2,TEXT(dados!A1495,"0000"),TEXT(dados!A1495,"#")))</f>
        <v>29061300</v>
      </c>
      <c r="D1580" t="str">
        <f>IF(dados!B1495=0,"",dados!B1495)</f>
        <v/>
      </c>
      <c r="E1580">
        <f>dados!C1495</f>
        <v>0</v>
      </c>
      <c r="F1580" t="str">
        <f>dados!D1495</f>
        <v>Esterois e inositois</v>
      </c>
      <c r="G1580"/>
      <c r="H1580"/>
      <c r="I1580"/>
      <c r="J1580"/>
      <c r="K1580" s="13"/>
      <c r="L1580" s="13">
        <f>dados!I1495/100</f>
        <v>0.13449999999999998</v>
      </c>
      <c r="M1580" s="13">
        <f>dados!J1495/100</f>
        <v>0.1545</v>
      </c>
      <c r="N1580" s="13">
        <f>dados!K1495/100</f>
        <v>0.04</v>
      </c>
      <c r="O1580" s="13">
        <f>dados!L1495/100</f>
        <v>0</v>
      </c>
      <c r="P1580" s="12" t="str">
        <f>LEFT(Tabela2[[#This Row],[Código]],2)</f>
        <v>29</v>
      </c>
    </row>
    <row r="1581" spans="2:16" ht="15" customHeight="1" x14ac:dyDescent="0.25">
      <c r="B1581" s="31" t="str">
        <f>IF(Tabela2[[#This Row],[Tipo]] = 0,LOOKUP(Tabela2[[#This Row],[RESUMO]],Tabela3[Grupo],Tabela3[Meus produtos]),VLOOKUP(Tabela2[[#This Row],[Código]],Tabela4[[Código NBS/LC116]:[Meus serviços]],3,0))</f>
        <v>Não</v>
      </c>
      <c r="C1581" t="str">
        <f>IF(E1581=0,TEXT(dados!A1496,"00000000"),IF(E1581=2,TEXT(dados!A1496,"0000"),TEXT(dados!A1496,"#")))</f>
        <v>29061910</v>
      </c>
      <c r="D1581" t="str">
        <f>IF(dados!B1496=0,"",dados!B1496)</f>
        <v/>
      </c>
      <c r="E1581">
        <f>dados!C1496</f>
        <v>0</v>
      </c>
      <c r="F1581" t="str">
        <f>dados!D1496</f>
        <v>Derivados do mentol</v>
      </c>
      <c r="G1581"/>
      <c r="H1581"/>
      <c r="I1581"/>
      <c r="J1581"/>
      <c r="K1581" s="13"/>
      <c r="L1581" s="13">
        <f>dados!I1496/100</f>
        <v>0.13449999999999998</v>
      </c>
      <c r="M1581" s="13">
        <f>dados!J1496/100</f>
        <v>0.1545</v>
      </c>
      <c r="N1581" s="13">
        <f>dados!K1496/100</f>
        <v>0.04</v>
      </c>
      <c r="O1581" s="13">
        <f>dados!L1496/100</f>
        <v>0</v>
      </c>
      <c r="P1581" s="12" t="str">
        <f>LEFT(Tabela2[[#This Row],[Código]],2)</f>
        <v>29</v>
      </c>
    </row>
    <row r="1582" spans="2:16" ht="15" customHeight="1" x14ac:dyDescent="0.25">
      <c r="B1582" s="31" t="str">
        <f>IF(Tabela2[[#This Row],[Tipo]] = 0,LOOKUP(Tabela2[[#This Row],[RESUMO]],Tabela3[Grupo],Tabela3[Meus produtos]),VLOOKUP(Tabela2[[#This Row],[Código]],Tabela4[[Código NBS/LC116]:[Meus serviços]],3,0))</f>
        <v>Não</v>
      </c>
      <c r="C1582" t="str">
        <f>IF(E1582=0,TEXT(dados!A1497,"00000000"),IF(E1582=2,TEXT(dados!A1497,"0000"),TEXT(dados!A1497,"#")))</f>
        <v>29061920</v>
      </c>
      <c r="D1582" t="str">
        <f>IF(dados!B1497=0,"",dados!B1497)</f>
        <v/>
      </c>
      <c r="E1582">
        <f>dados!C1497</f>
        <v>0</v>
      </c>
      <c r="F1582" t="str">
        <f>dados!D1497</f>
        <v>Borneol e isoborneol</v>
      </c>
      <c r="G1582"/>
      <c r="H1582"/>
      <c r="I1582"/>
      <c r="J1582"/>
      <c r="K1582" s="13"/>
      <c r="L1582" s="13">
        <f>dados!I1497/100</f>
        <v>0.13449999999999998</v>
      </c>
      <c r="M1582" s="13">
        <f>dados!J1497/100</f>
        <v>0.1545</v>
      </c>
      <c r="N1582" s="13">
        <f>dados!K1497/100</f>
        <v>0.04</v>
      </c>
      <c r="O1582" s="13">
        <f>dados!L1497/100</f>
        <v>0</v>
      </c>
      <c r="P1582" s="12" t="str">
        <f>LEFT(Tabela2[[#This Row],[Código]],2)</f>
        <v>29</v>
      </c>
    </row>
    <row r="1583" spans="2:16" ht="15" customHeight="1" x14ac:dyDescent="0.25">
      <c r="B1583" s="31" t="str">
        <f>IF(Tabela2[[#This Row],[Tipo]] = 0,LOOKUP(Tabela2[[#This Row],[RESUMO]],Tabela3[Grupo],Tabela3[Meus produtos]),VLOOKUP(Tabela2[[#This Row],[Código]],Tabela4[[Código NBS/LC116]:[Meus serviços]],3,0))</f>
        <v>Não</v>
      </c>
      <c r="C1583" t="str">
        <f>IF(E1583=0,TEXT(dados!A1498,"00000000"),IF(E1583=2,TEXT(dados!A1498,"0000"),TEXT(dados!A1498,"#")))</f>
        <v>29061930</v>
      </c>
      <c r="D1583" t="str">
        <f>IF(dados!B1498=0,"",dados!B1498)</f>
        <v/>
      </c>
      <c r="E1583">
        <f>dados!C1498</f>
        <v>0</v>
      </c>
      <c r="F1583" t="str">
        <f>dados!D1498</f>
        <v>Terpina e seu hidrato</v>
      </c>
      <c r="G1583"/>
      <c r="H1583"/>
      <c r="I1583"/>
      <c r="J1583"/>
      <c r="K1583" s="13"/>
      <c r="L1583" s="13">
        <f>dados!I1498/100</f>
        <v>0.13449999999999998</v>
      </c>
      <c r="M1583" s="13">
        <f>dados!J1498/100</f>
        <v>0.1545</v>
      </c>
      <c r="N1583" s="13">
        <f>dados!K1498/100</f>
        <v>0.04</v>
      </c>
      <c r="O1583" s="13">
        <f>dados!L1498/100</f>
        <v>0</v>
      </c>
      <c r="P1583" s="12" t="str">
        <f>LEFT(Tabela2[[#This Row],[Código]],2)</f>
        <v>29</v>
      </c>
    </row>
    <row r="1584" spans="2:16" ht="15" customHeight="1" x14ac:dyDescent="0.25">
      <c r="B1584" s="31" t="str">
        <f>IF(Tabela2[[#This Row],[Tipo]] = 0,LOOKUP(Tabela2[[#This Row],[RESUMO]],Tabela3[Grupo],Tabela3[Meus produtos]),VLOOKUP(Tabela2[[#This Row],[Código]],Tabela4[[Código NBS/LC116]:[Meus serviços]],3,0))</f>
        <v>Não</v>
      </c>
      <c r="C1584" t="str">
        <f>IF(E1584=0,TEXT(dados!A1499,"00000000"),IF(E1584=2,TEXT(dados!A1499,"0000"),TEXT(dados!A1499,"#")))</f>
        <v>29061940</v>
      </c>
      <c r="D1584" t="str">
        <f>IF(dados!B1499=0,"",dados!B1499)</f>
        <v/>
      </c>
      <c r="E1584">
        <f>dados!C1499</f>
        <v>0</v>
      </c>
      <c r="F1584" t="str">
        <f>dados!D1499</f>
        <v>Alcool fenchilico (1,3,3-trimetil-2-norbornanol)</v>
      </c>
      <c r="G1584"/>
      <c r="H1584"/>
      <c r="I1584"/>
      <c r="J1584"/>
      <c r="K1584" s="13"/>
      <c r="L1584" s="13">
        <f>dados!I1499/100</f>
        <v>0.13449999999999998</v>
      </c>
      <c r="M1584" s="13">
        <f>dados!J1499/100</f>
        <v>0.1545</v>
      </c>
      <c r="N1584" s="13">
        <f>dados!K1499/100</f>
        <v>0.04</v>
      </c>
      <c r="O1584" s="13">
        <f>dados!L1499/100</f>
        <v>0</v>
      </c>
      <c r="P1584" s="12" t="str">
        <f>LEFT(Tabela2[[#This Row],[Código]],2)</f>
        <v>29</v>
      </c>
    </row>
    <row r="1585" spans="2:16" ht="15" customHeight="1" x14ac:dyDescent="0.25">
      <c r="B1585" s="31" t="str">
        <f>IF(Tabela2[[#This Row],[Tipo]] = 0,LOOKUP(Tabela2[[#This Row],[RESUMO]],Tabela3[Grupo],Tabela3[Meus produtos]),VLOOKUP(Tabela2[[#This Row],[Código]],Tabela4[[Código NBS/LC116]:[Meus serviços]],3,0))</f>
        <v>Não</v>
      </c>
      <c r="C1585" t="str">
        <f>IF(E1585=0,TEXT(dados!A1500,"00000000"),IF(E1585=2,TEXT(dados!A1500,"0000"),TEXT(dados!A1500,"#")))</f>
        <v>29061950</v>
      </c>
      <c r="D1585" t="str">
        <f>IF(dados!B1500=0,"",dados!B1500)</f>
        <v/>
      </c>
      <c r="E1585">
        <f>dados!C1500</f>
        <v>0</v>
      </c>
      <c r="F1585" t="str">
        <f>dados!D1500</f>
        <v>Terpineois</v>
      </c>
      <c r="G1585"/>
      <c r="H1585"/>
      <c r="I1585"/>
      <c r="J1585"/>
      <c r="K1585" s="13"/>
      <c r="L1585" s="13">
        <f>dados!I1500/100</f>
        <v>0.13449999999999998</v>
      </c>
      <c r="M1585" s="13">
        <f>dados!J1500/100</f>
        <v>0.16789999999999999</v>
      </c>
      <c r="N1585" s="13">
        <f>dados!K1500/100</f>
        <v>0.04</v>
      </c>
      <c r="O1585" s="13">
        <f>dados!L1500/100</f>
        <v>0</v>
      </c>
      <c r="P1585" s="12" t="str">
        <f>LEFT(Tabela2[[#This Row],[Código]],2)</f>
        <v>29</v>
      </c>
    </row>
    <row r="1586" spans="2:16" ht="15" customHeight="1" x14ac:dyDescent="0.25">
      <c r="B1586" s="31" t="str">
        <f>IF(Tabela2[[#This Row],[Tipo]] = 0,LOOKUP(Tabela2[[#This Row],[RESUMO]],Tabela3[Grupo],Tabela3[Meus produtos]),VLOOKUP(Tabela2[[#This Row],[Código]],Tabela4[[Código NBS/LC116]:[Meus serviços]],3,0))</f>
        <v>Não</v>
      </c>
      <c r="C1586" t="str">
        <f>IF(E1586=0,TEXT(dados!A1501,"00000000"),IF(E1586=2,TEXT(dados!A1501,"0000"),TEXT(dados!A1501,"#")))</f>
        <v>29061990</v>
      </c>
      <c r="D1586" t="str">
        <f>IF(dados!B1501=0,"",dados!B1501)</f>
        <v/>
      </c>
      <c r="E1586">
        <f>dados!C1501</f>
        <v>0</v>
      </c>
      <c r="F1586" t="str">
        <f>dados!D1501</f>
        <v>Outs.alcoois ciclanicos,ciclenicos e cicloterpenicos</v>
      </c>
      <c r="G1586"/>
      <c r="H1586"/>
      <c r="I1586"/>
      <c r="J1586"/>
      <c r="K1586" s="13"/>
      <c r="L1586" s="13">
        <f>dados!I1501/100</f>
        <v>0.13449999999999998</v>
      </c>
      <c r="M1586" s="13">
        <f>dados!J1501/100</f>
        <v>0.1545</v>
      </c>
      <c r="N1586" s="13">
        <f>dados!K1501/100</f>
        <v>0.04</v>
      </c>
      <c r="O1586" s="13">
        <f>dados!L1501/100</f>
        <v>0</v>
      </c>
      <c r="P1586" s="12" t="str">
        <f>LEFT(Tabela2[[#This Row],[Código]],2)</f>
        <v>29</v>
      </c>
    </row>
    <row r="1587" spans="2:16" ht="15" customHeight="1" x14ac:dyDescent="0.25">
      <c r="B1587" s="31" t="str">
        <f>IF(Tabela2[[#This Row],[Tipo]] = 0,LOOKUP(Tabela2[[#This Row],[RESUMO]],Tabela3[Grupo],Tabela3[Meus produtos]),VLOOKUP(Tabela2[[#This Row],[Código]],Tabela4[[Código NBS/LC116]:[Meus serviços]],3,0))</f>
        <v>Não</v>
      </c>
      <c r="C1587" t="str">
        <f>IF(E1587=0,TEXT(dados!A1502,"00000000"),IF(E1587=2,TEXT(dados!A1502,"0000"),TEXT(dados!A1502,"#")))</f>
        <v>29062100</v>
      </c>
      <c r="D1587" t="str">
        <f>IF(dados!B1502=0,"",dados!B1502)</f>
        <v/>
      </c>
      <c r="E1587">
        <f>dados!C1502</f>
        <v>0</v>
      </c>
      <c r="F1587" t="str">
        <f>dados!D1502</f>
        <v>Alcool benzilico</v>
      </c>
      <c r="G1587"/>
      <c r="H1587"/>
      <c r="I1587"/>
      <c r="J1587"/>
      <c r="K1587" s="13"/>
      <c r="L1587" s="13">
        <f>dados!I1502/100</f>
        <v>0.13449999999999998</v>
      </c>
      <c r="M1587" s="13">
        <f>dados!J1502/100</f>
        <v>0.1545</v>
      </c>
      <c r="N1587" s="13">
        <f>dados!K1502/100</f>
        <v>0.04</v>
      </c>
      <c r="O1587" s="13">
        <f>dados!L1502/100</f>
        <v>0</v>
      </c>
      <c r="P1587" s="12" t="str">
        <f>LEFT(Tabela2[[#This Row],[Código]],2)</f>
        <v>29</v>
      </c>
    </row>
    <row r="1588" spans="2:16" ht="15" customHeight="1" x14ac:dyDescent="0.25">
      <c r="B1588" s="31" t="str">
        <f>IF(Tabela2[[#This Row],[Tipo]] = 0,LOOKUP(Tabela2[[#This Row],[RESUMO]],Tabela3[Grupo],Tabela3[Meus produtos]),VLOOKUP(Tabela2[[#This Row],[Código]],Tabela4[[Código NBS/LC116]:[Meus serviços]],3,0))</f>
        <v>Não</v>
      </c>
      <c r="C1588" t="str">
        <f>IF(E1588=0,TEXT(dados!A1503,"00000000"),IF(E1588=2,TEXT(dados!A1503,"0000"),TEXT(dados!A1503,"#")))</f>
        <v>29062910</v>
      </c>
      <c r="D1588" t="str">
        <f>IF(dados!B1503=0,"",dados!B1503)</f>
        <v/>
      </c>
      <c r="E1588">
        <f>dados!C1503</f>
        <v>0</v>
      </c>
      <c r="F1588" t="str">
        <f>dados!D1503</f>
        <v>2-feniletanol</v>
      </c>
      <c r="G1588"/>
      <c r="H1588"/>
      <c r="I1588"/>
      <c r="J1588"/>
      <c r="K1588" s="13"/>
      <c r="L1588" s="13">
        <f>dados!I1503/100</f>
        <v>0.13449999999999998</v>
      </c>
      <c r="M1588" s="13">
        <f>dados!J1503/100</f>
        <v>0.1545</v>
      </c>
      <c r="N1588" s="13">
        <f>dados!K1503/100</f>
        <v>0.04</v>
      </c>
      <c r="O1588" s="13">
        <f>dados!L1503/100</f>
        <v>0</v>
      </c>
      <c r="P1588" s="12" t="str">
        <f>LEFT(Tabela2[[#This Row],[Código]],2)</f>
        <v>29</v>
      </c>
    </row>
    <row r="1589" spans="2:16" ht="15" customHeight="1" x14ac:dyDescent="0.25">
      <c r="B1589" s="31" t="str">
        <f>IF(Tabela2[[#This Row],[Tipo]] = 0,LOOKUP(Tabela2[[#This Row],[RESUMO]],Tabela3[Grupo],Tabela3[Meus produtos]),VLOOKUP(Tabela2[[#This Row],[Código]],Tabela4[[Código NBS/LC116]:[Meus serviços]],3,0))</f>
        <v>Não</v>
      </c>
      <c r="C1589" t="str">
        <f>IF(E1589=0,TEXT(dados!A1504,"00000000"),IF(E1589=2,TEXT(dados!A1504,"0000"),TEXT(dados!A1504,"#")))</f>
        <v>29062920</v>
      </c>
      <c r="D1589" t="str">
        <f>IF(dados!B1504=0,"",dados!B1504)</f>
        <v/>
      </c>
      <c r="E1589">
        <f>dados!C1504</f>
        <v>0</v>
      </c>
      <c r="F1589" t="str">
        <f>dados!D1504</f>
        <v>Dicofol</v>
      </c>
      <c r="G1589"/>
      <c r="H1589"/>
      <c r="I1589"/>
      <c r="J1589"/>
      <c r="K1589" s="13"/>
      <c r="L1589" s="13">
        <f>dados!I1504/100</f>
        <v>0.13449999999999998</v>
      </c>
      <c r="M1589" s="13">
        <f>dados!J1504/100</f>
        <v>0.1545</v>
      </c>
      <c r="N1589" s="13">
        <f>dados!K1504/100</f>
        <v>0.04</v>
      </c>
      <c r="O1589" s="13">
        <f>dados!L1504/100</f>
        <v>0</v>
      </c>
      <c r="P1589" s="12" t="str">
        <f>LEFT(Tabela2[[#This Row],[Código]],2)</f>
        <v>29</v>
      </c>
    </row>
    <row r="1590" spans="2:16" ht="15" customHeight="1" x14ac:dyDescent="0.25">
      <c r="B1590" s="31" t="str">
        <f>IF(Tabela2[[#This Row],[Tipo]] = 0,LOOKUP(Tabela2[[#This Row],[RESUMO]],Tabela3[Grupo],Tabela3[Meus produtos]),VLOOKUP(Tabela2[[#This Row],[Código]],Tabela4[[Código NBS/LC116]:[Meus serviços]],3,0))</f>
        <v>Não</v>
      </c>
      <c r="C1590" t="str">
        <f>IF(E1590=0,TEXT(dados!A1505,"00000000"),IF(E1590=2,TEXT(dados!A1505,"0000"),TEXT(dados!A1505,"#")))</f>
        <v>29062990</v>
      </c>
      <c r="D1590" t="str">
        <f>IF(dados!B1505=0,"",dados!B1505)</f>
        <v/>
      </c>
      <c r="E1590">
        <f>dados!C1505</f>
        <v>0</v>
      </c>
      <c r="F1590" t="str">
        <f>dados!D1505</f>
        <v>Outs.alcoois ciclicos aromaticos e seus derivados</v>
      </c>
      <c r="G1590"/>
      <c r="H1590"/>
      <c r="I1590"/>
      <c r="J1590"/>
      <c r="K1590" s="13"/>
      <c r="L1590" s="13">
        <f>dados!I1505/100</f>
        <v>0.13449999999999998</v>
      </c>
      <c r="M1590" s="13">
        <f>dados!J1505/100</f>
        <v>0.1545</v>
      </c>
      <c r="N1590" s="13">
        <f>dados!K1505/100</f>
        <v>0.04</v>
      </c>
      <c r="O1590" s="13">
        <f>dados!L1505/100</f>
        <v>0</v>
      </c>
      <c r="P1590" s="12" t="str">
        <f>LEFT(Tabela2[[#This Row],[Código]],2)</f>
        <v>29</v>
      </c>
    </row>
    <row r="1591" spans="2:16" ht="15" customHeight="1" x14ac:dyDescent="0.25">
      <c r="B1591" s="31" t="str">
        <f>IF(Tabela2[[#This Row],[Tipo]] = 0,LOOKUP(Tabela2[[#This Row],[RESUMO]],Tabela3[Grupo],Tabela3[Meus produtos]),VLOOKUP(Tabela2[[#This Row],[Código]],Tabela4[[Código NBS/LC116]:[Meus serviços]],3,0))</f>
        <v>Não</v>
      </c>
      <c r="C1591" t="str">
        <f>IF(E1591=0,TEXT(dados!A1506,"00000000"),IF(E1591=2,TEXT(dados!A1506,"0000"),TEXT(dados!A1506,"#")))</f>
        <v>29071100</v>
      </c>
      <c r="D1591" t="str">
        <f>IF(dados!B1506=0,"",dados!B1506)</f>
        <v/>
      </c>
      <c r="E1591">
        <f>dados!C1506</f>
        <v>0</v>
      </c>
      <c r="F1591" t="str">
        <f>dados!D1506</f>
        <v>Fenol (hidroxibenzeno) e seus sais</v>
      </c>
      <c r="G1591"/>
      <c r="H1591"/>
      <c r="I1591"/>
      <c r="J1591"/>
      <c r="K1591" s="13"/>
      <c r="L1591" s="13">
        <f>dados!I1506/100</f>
        <v>0.13449999999999998</v>
      </c>
      <c r="M1591" s="13">
        <f>dados!J1506/100</f>
        <v>0.1699</v>
      </c>
      <c r="N1591" s="13">
        <f>dados!K1506/100</f>
        <v>0.04</v>
      </c>
      <c r="O1591" s="13">
        <f>dados!L1506/100</f>
        <v>0</v>
      </c>
      <c r="P1591" s="12" t="str">
        <f>LEFT(Tabela2[[#This Row],[Código]],2)</f>
        <v>29</v>
      </c>
    </row>
    <row r="1592" spans="2:16" ht="15" customHeight="1" x14ac:dyDescent="0.25">
      <c r="B1592" s="31" t="str">
        <f>IF(Tabela2[[#This Row],[Tipo]] = 0,LOOKUP(Tabela2[[#This Row],[RESUMO]],Tabela3[Grupo],Tabela3[Meus produtos]),VLOOKUP(Tabela2[[#This Row],[Código]],Tabela4[[Código NBS/LC116]:[Meus serviços]],3,0))</f>
        <v>Não</v>
      </c>
      <c r="C1592" t="str">
        <f>IF(E1592=0,TEXT(dados!A1507,"00000000"),IF(E1592=2,TEXT(dados!A1507,"0000"),TEXT(dados!A1507,"#")))</f>
        <v>29071200</v>
      </c>
      <c r="D1592" t="str">
        <f>IF(dados!B1507=0,"",dados!B1507)</f>
        <v/>
      </c>
      <c r="E1592">
        <f>dados!C1507</f>
        <v>0</v>
      </c>
      <c r="F1592" t="str">
        <f>dados!D1507</f>
        <v>Cresois e seus sais</v>
      </c>
      <c r="G1592"/>
      <c r="H1592"/>
      <c r="I1592"/>
      <c r="J1592"/>
      <c r="K1592" s="13"/>
      <c r="L1592" s="13">
        <f>dados!I1507/100</f>
        <v>0.13449999999999998</v>
      </c>
      <c r="M1592" s="13">
        <f>dados!J1507/100</f>
        <v>0.1545</v>
      </c>
      <c r="N1592" s="13">
        <f>dados!K1507/100</f>
        <v>0.04</v>
      </c>
      <c r="O1592" s="13">
        <f>dados!L1507/100</f>
        <v>0</v>
      </c>
      <c r="P1592" s="12" t="str">
        <f>LEFT(Tabela2[[#This Row],[Código]],2)</f>
        <v>29</v>
      </c>
    </row>
    <row r="1593" spans="2:16" ht="15" customHeight="1" x14ac:dyDescent="0.25">
      <c r="B1593" s="31" t="str">
        <f>IF(Tabela2[[#This Row],[Tipo]] = 0,LOOKUP(Tabela2[[#This Row],[RESUMO]],Tabela3[Grupo],Tabela3[Meus produtos]),VLOOKUP(Tabela2[[#This Row],[Código]],Tabela4[[Código NBS/LC116]:[Meus serviços]],3,0))</f>
        <v>Não</v>
      </c>
      <c r="C1593" t="str">
        <f>IF(E1593=0,TEXT(dados!A1508,"00000000"),IF(E1593=2,TEXT(dados!A1508,"0000"),TEXT(dados!A1508,"#")))</f>
        <v>29071300</v>
      </c>
      <c r="D1593" t="str">
        <f>IF(dados!B1508=0,"",dados!B1508)</f>
        <v/>
      </c>
      <c r="E1593">
        <f>dados!C1508</f>
        <v>0</v>
      </c>
      <c r="F1593" t="str">
        <f>dados!D1508</f>
        <v>Octilfenol,nonilfenol,seus isomeros e sais</v>
      </c>
      <c r="G1593"/>
      <c r="H1593"/>
      <c r="I1593"/>
      <c r="J1593"/>
      <c r="K1593" s="13"/>
      <c r="L1593" s="13">
        <f>dados!I1508/100</f>
        <v>0.13449999999999998</v>
      </c>
      <c r="M1593" s="13">
        <f>dados!J1508/100</f>
        <v>0.16589999999999999</v>
      </c>
      <c r="N1593" s="13">
        <f>dados!K1508/100</f>
        <v>0.04</v>
      </c>
      <c r="O1593" s="13">
        <f>dados!L1508/100</f>
        <v>0</v>
      </c>
      <c r="P1593" s="12" t="str">
        <f>LEFT(Tabela2[[#This Row],[Código]],2)</f>
        <v>29</v>
      </c>
    </row>
    <row r="1594" spans="2:16" ht="15" customHeight="1" x14ac:dyDescent="0.25">
      <c r="B1594" s="31" t="str">
        <f>IF(Tabela2[[#This Row],[Tipo]] = 0,LOOKUP(Tabela2[[#This Row],[RESUMO]],Tabela3[Grupo],Tabela3[Meus produtos]),VLOOKUP(Tabela2[[#This Row],[Código]],Tabela4[[Código NBS/LC116]:[Meus serviços]],3,0))</f>
        <v>Não</v>
      </c>
      <c r="C1594" t="str">
        <f>IF(E1594=0,TEXT(dados!A1509,"00000000"),IF(E1594=2,TEXT(dados!A1509,"0000"),TEXT(dados!A1509,"#")))</f>
        <v>29071510</v>
      </c>
      <c r="D1594" t="str">
        <f>IF(dados!B1509=0,"",dados!B1509)</f>
        <v/>
      </c>
      <c r="E1594">
        <f>dados!C1509</f>
        <v>0</v>
      </c>
      <c r="F1594" t="str">
        <f>dados!D1509</f>
        <v>Beta-naftol e seus sais</v>
      </c>
      <c r="G1594"/>
      <c r="H1594"/>
      <c r="I1594"/>
      <c r="J1594"/>
      <c r="K1594" s="13"/>
      <c r="L1594" s="13">
        <f>dados!I1509/100</f>
        <v>0.13449999999999998</v>
      </c>
      <c r="M1594" s="13">
        <f>dados!J1509/100</f>
        <v>0.1545</v>
      </c>
      <c r="N1594" s="13">
        <f>dados!K1509/100</f>
        <v>0.04</v>
      </c>
      <c r="O1594" s="13">
        <f>dados!L1509/100</f>
        <v>0</v>
      </c>
      <c r="P1594" s="12" t="str">
        <f>LEFT(Tabela2[[#This Row],[Código]],2)</f>
        <v>29</v>
      </c>
    </row>
    <row r="1595" spans="2:16" ht="15" customHeight="1" x14ac:dyDescent="0.25">
      <c r="B1595" s="31" t="str">
        <f>IF(Tabela2[[#This Row],[Tipo]] = 0,LOOKUP(Tabela2[[#This Row],[RESUMO]],Tabela3[Grupo],Tabela3[Meus produtos]),VLOOKUP(Tabela2[[#This Row],[Código]],Tabela4[[Código NBS/LC116]:[Meus serviços]],3,0))</f>
        <v>Não</v>
      </c>
      <c r="C1595" t="str">
        <f>IF(E1595=0,TEXT(dados!A1510,"00000000"),IF(E1595=2,TEXT(dados!A1510,"0000"),TEXT(dados!A1510,"#")))</f>
        <v>29071590</v>
      </c>
      <c r="D1595" t="str">
        <f>IF(dados!B1510=0,"",dados!B1510)</f>
        <v/>
      </c>
      <c r="E1595">
        <f>dados!C1510</f>
        <v>0</v>
      </c>
      <c r="F1595" t="str">
        <f>dados!D1510</f>
        <v>Outros naftois e seus sais</v>
      </c>
      <c r="G1595"/>
      <c r="H1595"/>
      <c r="I1595"/>
      <c r="J1595"/>
      <c r="K1595" s="13"/>
      <c r="L1595" s="13">
        <f>dados!I1510/100</f>
        <v>0.13449999999999998</v>
      </c>
      <c r="M1595" s="13">
        <f>dados!J1510/100</f>
        <v>0.1545</v>
      </c>
      <c r="N1595" s="13">
        <f>dados!K1510/100</f>
        <v>0.04</v>
      </c>
      <c r="O1595" s="13">
        <f>dados!L1510/100</f>
        <v>0</v>
      </c>
      <c r="P1595" s="12" t="str">
        <f>LEFT(Tabela2[[#This Row],[Código]],2)</f>
        <v>29</v>
      </c>
    </row>
    <row r="1596" spans="2:16" ht="15" customHeight="1" x14ac:dyDescent="0.25">
      <c r="B1596" s="31" t="str">
        <f>IF(Tabela2[[#This Row],[Tipo]] = 0,LOOKUP(Tabela2[[#This Row],[RESUMO]],Tabela3[Grupo],Tabela3[Meus produtos]),VLOOKUP(Tabela2[[#This Row],[Código]],Tabela4[[Código NBS/LC116]:[Meus serviços]],3,0))</f>
        <v>Não</v>
      </c>
      <c r="C1596" t="str">
        <f>IF(E1596=0,TEXT(dados!A1511,"00000000"),IF(E1596=2,TEXT(dados!A1511,"0000"),TEXT(dados!A1511,"#")))</f>
        <v>29071910</v>
      </c>
      <c r="D1596" t="str">
        <f>IF(dados!B1511=0,"",dados!B1511)</f>
        <v/>
      </c>
      <c r="E1596">
        <f>dados!C1511</f>
        <v>0</v>
      </c>
      <c r="F1596" t="str">
        <f>dados!D1511</f>
        <v>2,6-di-ter-butil-p-cresol e seus sais</v>
      </c>
      <c r="G1596"/>
      <c r="H1596"/>
      <c r="I1596"/>
      <c r="J1596"/>
      <c r="K1596" s="13"/>
      <c r="L1596" s="13">
        <f>dados!I1511/100</f>
        <v>0.13449999999999998</v>
      </c>
      <c r="M1596" s="13">
        <f>dados!J1511/100</f>
        <v>0.1545</v>
      </c>
      <c r="N1596" s="13">
        <f>dados!K1511/100</f>
        <v>0.04</v>
      </c>
      <c r="O1596" s="13">
        <f>dados!L1511/100</f>
        <v>0</v>
      </c>
      <c r="P1596" s="12" t="str">
        <f>LEFT(Tabela2[[#This Row],[Código]],2)</f>
        <v>29</v>
      </c>
    </row>
    <row r="1597" spans="2:16" ht="15" customHeight="1" x14ac:dyDescent="0.25">
      <c r="B1597" s="31" t="str">
        <f>IF(Tabela2[[#This Row],[Tipo]] = 0,LOOKUP(Tabela2[[#This Row],[RESUMO]],Tabela3[Grupo],Tabela3[Meus produtos]),VLOOKUP(Tabela2[[#This Row],[Código]],Tabela4[[Código NBS/LC116]:[Meus serviços]],3,0))</f>
        <v>Não</v>
      </c>
      <c r="C1597" t="str">
        <f>IF(E1597=0,TEXT(dados!A1512,"00000000"),IF(E1597=2,TEXT(dados!A1512,"0000"),TEXT(dados!A1512,"#")))</f>
        <v>29071920</v>
      </c>
      <c r="D1597" t="str">
        <f>IF(dados!B1512=0,"",dados!B1512)</f>
        <v/>
      </c>
      <c r="E1597">
        <f>dados!C1512</f>
        <v>0</v>
      </c>
      <c r="F1597" t="str">
        <f>dados!D1512</f>
        <v>O-fenilfenol e seus sais</v>
      </c>
      <c r="G1597"/>
      <c r="H1597"/>
      <c r="I1597"/>
      <c r="J1597"/>
      <c r="K1597" s="13"/>
      <c r="L1597" s="13">
        <f>dados!I1512/100</f>
        <v>0.13449999999999998</v>
      </c>
      <c r="M1597" s="13">
        <f>dados!J1512/100</f>
        <v>0.1545</v>
      </c>
      <c r="N1597" s="13">
        <f>dados!K1512/100</f>
        <v>0.04</v>
      </c>
      <c r="O1597" s="13">
        <f>dados!L1512/100</f>
        <v>0</v>
      </c>
      <c r="P1597" s="12" t="str">
        <f>LEFT(Tabela2[[#This Row],[Código]],2)</f>
        <v>29</v>
      </c>
    </row>
    <row r="1598" spans="2:16" ht="15" customHeight="1" x14ac:dyDescent="0.25">
      <c r="B1598" s="31" t="str">
        <f>IF(Tabela2[[#This Row],[Tipo]] = 0,LOOKUP(Tabela2[[#This Row],[RESUMO]],Tabela3[Grupo],Tabela3[Meus produtos]),VLOOKUP(Tabela2[[#This Row],[Código]],Tabela4[[Código NBS/LC116]:[Meus serviços]],3,0))</f>
        <v>Não</v>
      </c>
      <c r="C1598" t="str">
        <f>IF(E1598=0,TEXT(dados!A1513,"00000000"),IF(E1598=2,TEXT(dados!A1513,"0000"),TEXT(dados!A1513,"#")))</f>
        <v>29071930</v>
      </c>
      <c r="D1598" t="str">
        <f>IF(dados!B1513=0,"",dados!B1513)</f>
        <v/>
      </c>
      <c r="E1598">
        <f>dados!C1513</f>
        <v>0</v>
      </c>
      <c r="F1598" t="str">
        <f>dados!D1513</f>
        <v>P-ter-butilfenol e seus sais</v>
      </c>
      <c r="G1598"/>
      <c r="H1598"/>
      <c r="I1598"/>
      <c r="J1598"/>
      <c r="K1598" s="13"/>
      <c r="L1598" s="13">
        <f>dados!I1513/100</f>
        <v>0.13449999999999998</v>
      </c>
      <c r="M1598" s="13">
        <f>dados!J1513/100</f>
        <v>0.1545</v>
      </c>
      <c r="N1598" s="13">
        <f>dados!K1513/100</f>
        <v>0.04</v>
      </c>
      <c r="O1598" s="13">
        <f>dados!L1513/100</f>
        <v>0</v>
      </c>
      <c r="P1598" s="12" t="str">
        <f>LEFT(Tabela2[[#This Row],[Código]],2)</f>
        <v>29</v>
      </c>
    </row>
    <row r="1599" spans="2:16" ht="15" customHeight="1" x14ac:dyDescent="0.25">
      <c r="B1599" s="31" t="str">
        <f>IF(Tabela2[[#This Row],[Tipo]] = 0,LOOKUP(Tabela2[[#This Row],[RESUMO]],Tabela3[Grupo],Tabela3[Meus produtos]),VLOOKUP(Tabela2[[#This Row],[Código]],Tabela4[[Código NBS/LC116]:[Meus serviços]],3,0))</f>
        <v>Não</v>
      </c>
      <c r="C1599" t="str">
        <f>IF(E1599=0,TEXT(dados!A1514,"00000000"),IF(E1599=2,TEXT(dados!A1514,"0000"),TEXT(dados!A1514,"#")))</f>
        <v>29071940</v>
      </c>
      <c r="D1599" t="str">
        <f>IF(dados!B1514=0,"",dados!B1514)</f>
        <v/>
      </c>
      <c r="E1599">
        <f>dados!C1514</f>
        <v>0</v>
      </c>
      <c r="F1599" t="str">
        <f>dados!D1514</f>
        <v>Xilenois e seus sais</v>
      </c>
      <c r="G1599"/>
      <c r="H1599"/>
      <c r="I1599"/>
      <c r="J1599"/>
      <c r="K1599" s="13"/>
      <c r="L1599" s="13">
        <f>dados!I1514/100</f>
        <v>0.13449999999999998</v>
      </c>
      <c r="M1599" s="13">
        <f>dados!J1514/100</f>
        <v>0.1545</v>
      </c>
      <c r="N1599" s="13">
        <f>dados!K1514/100</f>
        <v>0.04</v>
      </c>
      <c r="O1599" s="13">
        <f>dados!L1514/100</f>
        <v>0</v>
      </c>
      <c r="P1599" s="12" t="str">
        <f>LEFT(Tabela2[[#This Row],[Código]],2)</f>
        <v>29</v>
      </c>
    </row>
    <row r="1600" spans="2:16" ht="15" customHeight="1" x14ac:dyDescent="0.25">
      <c r="B1600" s="31" t="str">
        <f>IF(Tabela2[[#This Row],[Tipo]] = 0,LOOKUP(Tabela2[[#This Row],[RESUMO]],Tabela3[Grupo],Tabela3[Meus produtos]),VLOOKUP(Tabela2[[#This Row],[Código]],Tabela4[[Código NBS/LC116]:[Meus serviços]],3,0))</f>
        <v>Não</v>
      </c>
      <c r="C1600" t="str">
        <f>IF(E1600=0,TEXT(dados!A1515,"00000000"),IF(E1600=2,TEXT(dados!A1515,"0000"),TEXT(dados!A1515,"#")))</f>
        <v>29071990</v>
      </c>
      <c r="D1600" t="str">
        <f>IF(dados!B1515=0,"",dados!B1515)</f>
        <v/>
      </c>
      <c r="E1600">
        <f>dados!C1515</f>
        <v>0</v>
      </c>
      <c r="F1600" t="str">
        <f>dados!D1515</f>
        <v>Outros monofenois</v>
      </c>
      <c r="G1600"/>
      <c r="H1600"/>
      <c r="I1600"/>
      <c r="J1600"/>
      <c r="K1600" s="13"/>
      <c r="L1600" s="13">
        <f>dados!I1515/100</f>
        <v>0.13449999999999998</v>
      </c>
      <c r="M1600" s="13">
        <f>dados!J1515/100</f>
        <v>0.1545</v>
      </c>
      <c r="N1600" s="13">
        <f>dados!K1515/100</f>
        <v>0.04</v>
      </c>
      <c r="O1600" s="13">
        <f>dados!L1515/100</f>
        <v>0</v>
      </c>
      <c r="P1600" s="12" t="str">
        <f>LEFT(Tabela2[[#This Row],[Código]],2)</f>
        <v>29</v>
      </c>
    </row>
    <row r="1601" spans="2:16" ht="15" customHeight="1" x14ac:dyDescent="0.25">
      <c r="B1601" s="31" t="str">
        <f>IF(Tabela2[[#This Row],[Tipo]] = 0,LOOKUP(Tabela2[[#This Row],[RESUMO]],Tabela3[Grupo],Tabela3[Meus produtos]),VLOOKUP(Tabela2[[#This Row],[Código]],Tabela4[[Código NBS/LC116]:[Meus serviços]],3,0))</f>
        <v>Não</v>
      </c>
      <c r="C1601" t="str">
        <f>IF(E1601=0,TEXT(dados!A1516,"00000000"),IF(E1601=2,TEXT(dados!A1516,"0000"),TEXT(dados!A1516,"#")))</f>
        <v>29072100</v>
      </c>
      <c r="D1601" t="str">
        <f>IF(dados!B1516=0,"",dados!B1516)</f>
        <v/>
      </c>
      <c r="E1601">
        <f>dados!C1516</f>
        <v>0</v>
      </c>
      <c r="F1601" t="str">
        <f>dados!D1516</f>
        <v>Resorcinol e seus sais</v>
      </c>
      <c r="G1601"/>
      <c r="H1601"/>
      <c r="I1601"/>
      <c r="J1601"/>
      <c r="K1601" s="13"/>
      <c r="L1601" s="13">
        <f>dados!I1516/100</f>
        <v>0.13449999999999998</v>
      </c>
      <c r="M1601" s="13">
        <f>dados!J1516/100</f>
        <v>0.1545</v>
      </c>
      <c r="N1601" s="13">
        <f>dados!K1516/100</f>
        <v>0.04</v>
      </c>
      <c r="O1601" s="13">
        <f>dados!L1516/100</f>
        <v>0</v>
      </c>
      <c r="P1601" s="12" t="str">
        <f>LEFT(Tabela2[[#This Row],[Código]],2)</f>
        <v>29</v>
      </c>
    </row>
    <row r="1602" spans="2:16" ht="15" customHeight="1" x14ac:dyDescent="0.25">
      <c r="B1602" s="31" t="str">
        <f>IF(Tabela2[[#This Row],[Tipo]] = 0,LOOKUP(Tabela2[[#This Row],[RESUMO]],Tabela3[Grupo],Tabela3[Meus produtos]),VLOOKUP(Tabela2[[#This Row],[Código]],Tabela4[[Código NBS/LC116]:[Meus serviços]],3,0))</f>
        <v>Não</v>
      </c>
      <c r="C1602" t="str">
        <f>IF(E1602=0,TEXT(dados!A1517,"00000000"),IF(E1602=2,TEXT(dados!A1517,"0000"),TEXT(dados!A1517,"#")))</f>
        <v>29072200</v>
      </c>
      <c r="D1602" t="str">
        <f>IF(dados!B1517=0,"",dados!B1517)</f>
        <v/>
      </c>
      <c r="E1602">
        <f>dados!C1517</f>
        <v>0</v>
      </c>
      <c r="F1602" t="str">
        <f>dados!D1517</f>
        <v>Hidroquinona e seus sais</v>
      </c>
      <c r="G1602"/>
      <c r="H1602"/>
      <c r="I1602"/>
      <c r="J1602"/>
      <c r="K1602" s="13"/>
      <c r="L1602" s="13">
        <f>dados!I1517/100</f>
        <v>0.13449999999999998</v>
      </c>
      <c r="M1602" s="13">
        <f>dados!J1517/100</f>
        <v>0.1545</v>
      </c>
      <c r="N1602" s="13">
        <f>dados!K1517/100</f>
        <v>0.04</v>
      </c>
      <c r="O1602" s="13">
        <f>dados!L1517/100</f>
        <v>0</v>
      </c>
      <c r="P1602" s="12" t="str">
        <f>LEFT(Tabela2[[#This Row],[Código]],2)</f>
        <v>29</v>
      </c>
    </row>
    <row r="1603" spans="2:16" ht="15" customHeight="1" x14ac:dyDescent="0.25">
      <c r="B1603" s="31" t="str">
        <f>IF(Tabela2[[#This Row],[Tipo]] = 0,LOOKUP(Tabela2[[#This Row],[RESUMO]],Tabela3[Grupo],Tabela3[Meus produtos]),VLOOKUP(Tabela2[[#This Row],[Código]],Tabela4[[Código NBS/LC116]:[Meus serviços]],3,0))</f>
        <v>Não</v>
      </c>
      <c r="C1603" t="str">
        <f>IF(E1603=0,TEXT(dados!A1518,"00000000"),IF(E1603=2,TEXT(dados!A1518,"0000"),TEXT(dados!A1518,"#")))</f>
        <v>29072300</v>
      </c>
      <c r="D1603" t="str">
        <f>IF(dados!B1518=0,"",dados!B1518)</f>
        <v/>
      </c>
      <c r="E1603">
        <f>dados!C1518</f>
        <v>0</v>
      </c>
      <c r="F1603" t="str">
        <f>dados!D1518</f>
        <v>4-4-isopropilidenodifenol e seus sais</v>
      </c>
      <c r="G1603"/>
      <c r="H1603"/>
      <c r="I1603"/>
      <c r="J1603"/>
      <c r="K1603" s="13"/>
      <c r="L1603" s="13">
        <f>dados!I1518/100</f>
        <v>0.13449999999999998</v>
      </c>
      <c r="M1603" s="13">
        <f>dados!J1518/100</f>
        <v>0.16789999999999999</v>
      </c>
      <c r="N1603" s="13">
        <f>dados!K1518/100</f>
        <v>0.04</v>
      </c>
      <c r="O1603" s="13">
        <f>dados!L1518/100</f>
        <v>0</v>
      </c>
      <c r="P1603" s="12" t="str">
        <f>LEFT(Tabela2[[#This Row],[Código]],2)</f>
        <v>29</v>
      </c>
    </row>
    <row r="1604" spans="2:16" ht="15" customHeight="1" x14ac:dyDescent="0.25">
      <c r="B1604" s="31" t="str">
        <f>IF(Tabela2[[#This Row],[Tipo]] = 0,LOOKUP(Tabela2[[#This Row],[RESUMO]],Tabela3[Grupo],Tabela3[Meus produtos]),VLOOKUP(Tabela2[[#This Row],[Código]],Tabela4[[Código NBS/LC116]:[Meus serviços]],3,0))</f>
        <v>Não</v>
      </c>
      <c r="C1604" t="str">
        <f>IF(E1604=0,TEXT(dados!A1519,"00000000"),IF(E1604=2,TEXT(dados!A1519,"0000"),TEXT(dados!A1519,"#")))</f>
        <v>29072900</v>
      </c>
      <c r="D1604" t="str">
        <f>IF(dados!B1519=0,"",dados!B1519)</f>
        <v/>
      </c>
      <c r="E1604">
        <f>dados!C1519</f>
        <v>0</v>
      </c>
      <c r="F1604" t="str">
        <f>dados!D1519</f>
        <v>Outros polifenois</v>
      </c>
      <c r="G1604"/>
      <c r="H1604"/>
      <c r="I1604"/>
      <c r="J1604"/>
      <c r="K1604" s="13"/>
      <c r="L1604" s="13">
        <f>dados!I1519/100</f>
        <v>0.13449999999999998</v>
      </c>
      <c r="M1604" s="13">
        <f>dados!J1519/100</f>
        <v>0.1545</v>
      </c>
      <c r="N1604" s="13">
        <f>dados!K1519/100</f>
        <v>0.04</v>
      </c>
      <c r="O1604" s="13">
        <f>dados!L1519/100</f>
        <v>0</v>
      </c>
      <c r="P1604" s="12" t="str">
        <f>LEFT(Tabela2[[#This Row],[Código]],2)</f>
        <v>29</v>
      </c>
    </row>
    <row r="1605" spans="2:16" ht="15" customHeight="1" x14ac:dyDescent="0.25">
      <c r="B1605" s="31" t="str">
        <f>IF(Tabela2[[#This Row],[Tipo]] = 0,LOOKUP(Tabela2[[#This Row],[RESUMO]],Tabela3[Grupo],Tabela3[Meus produtos]),VLOOKUP(Tabela2[[#This Row],[Código]],Tabela4[[Código NBS/LC116]:[Meus serviços]],3,0))</f>
        <v>Não</v>
      </c>
      <c r="C1605" t="str">
        <f>IF(E1605=0,TEXT(dados!A1520,"00000000"),IF(E1605=2,TEXT(dados!A1520,"0000"),TEXT(dados!A1520,"#")))</f>
        <v>29081100</v>
      </c>
      <c r="D1605" t="str">
        <f>IF(dados!B1520=0,"",dados!B1520)</f>
        <v/>
      </c>
      <c r="E1605">
        <f>dados!C1520</f>
        <v>0</v>
      </c>
      <c r="F1605" t="str">
        <f>dados!D1520</f>
        <v>Pentaclorofenol (iso)</v>
      </c>
      <c r="G1605"/>
      <c r="H1605"/>
      <c r="I1605"/>
      <c r="J1605"/>
      <c r="K1605" s="13"/>
      <c r="L1605" s="13">
        <f>dados!I1520/100</f>
        <v>0.13449999999999998</v>
      </c>
      <c r="M1605" s="13">
        <f>dados!J1520/100</f>
        <v>0.1545</v>
      </c>
      <c r="N1605" s="13">
        <f>dados!K1520/100</f>
        <v>0.04</v>
      </c>
      <c r="O1605" s="13">
        <f>dados!L1520/100</f>
        <v>0</v>
      </c>
      <c r="P1605" s="12" t="str">
        <f>LEFT(Tabela2[[#This Row],[Código]],2)</f>
        <v>29</v>
      </c>
    </row>
    <row r="1606" spans="2:16" ht="15" customHeight="1" x14ac:dyDescent="0.25">
      <c r="B1606" s="31" t="str">
        <f>IF(Tabela2[[#This Row],[Tipo]] = 0,LOOKUP(Tabela2[[#This Row],[RESUMO]],Tabela3[Grupo],Tabela3[Meus produtos]),VLOOKUP(Tabela2[[#This Row],[Código]],Tabela4[[Código NBS/LC116]:[Meus serviços]],3,0))</f>
        <v>Não</v>
      </c>
      <c r="C1606" t="str">
        <f>IF(E1606=0,TEXT(dados!A1521,"00000000"),IF(E1606=2,TEXT(dados!A1521,"0000"),TEXT(dados!A1521,"#")))</f>
        <v>29081911</v>
      </c>
      <c r="D1606" t="str">
        <f>IF(dados!B1521=0,"",dados!B1521)</f>
        <v/>
      </c>
      <c r="E1606">
        <f>dados!C1521</f>
        <v>0</v>
      </c>
      <c r="F1606" t="str">
        <f>dados!D1521</f>
        <v>4-cloro-m-cresol e seus sais</v>
      </c>
      <c r="G1606"/>
      <c r="H1606"/>
      <c r="I1606"/>
      <c r="J1606"/>
      <c r="K1606" s="13"/>
      <c r="L1606" s="13">
        <f>dados!I1521/100</f>
        <v>0.13449999999999998</v>
      </c>
      <c r="M1606" s="13">
        <f>dados!J1521/100</f>
        <v>0.1545</v>
      </c>
      <c r="N1606" s="13">
        <f>dados!K1521/100</f>
        <v>0.04</v>
      </c>
      <c r="O1606" s="13">
        <f>dados!L1521/100</f>
        <v>0</v>
      </c>
      <c r="P1606" s="12" t="str">
        <f>LEFT(Tabela2[[#This Row],[Código]],2)</f>
        <v>29</v>
      </c>
    </row>
    <row r="1607" spans="2:16" ht="15" customHeight="1" x14ac:dyDescent="0.25">
      <c r="B1607" s="31" t="str">
        <f>IF(Tabela2[[#This Row],[Tipo]] = 0,LOOKUP(Tabela2[[#This Row],[RESUMO]],Tabela3[Grupo],Tabela3[Meus produtos]),VLOOKUP(Tabela2[[#This Row],[Código]],Tabela4[[Código NBS/LC116]:[Meus serviços]],3,0))</f>
        <v>Não</v>
      </c>
      <c r="C1607" t="str">
        <f>IF(E1607=0,TEXT(dados!A1522,"00000000"),IF(E1607=2,TEXT(dados!A1522,"0000"),TEXT(dados!A1522,"#")))</f>
        <v>29081912</v>
      </c>
      <c r="D1607" t="str">
        <f>IF(dados!B1522=0,"",dados!B1522)</f>
        <v/>
      </c>
      <c r="E1607">
        <f>dados!C1522</f>
        <v>0</v>
      </c>
      <c r="F1607" t="str">
        <f>dados!D1522</f>
        <v>Diclorofenois e seus sais</v>
      </c>
      <c r="G1607"/>
      <c r="H1607"/>
      <c r="I1607"/>
      <c r="J1607"/>
      <c r="K1607" s="13"/>
      <c r="L1607" s="13">
        <f>dados!I1522/100</f>
        <v>0.13449999999999998</v>
      </c>
      <c r="M1607" s="13">
        <f>dados!J1522/100</f>
        <v>0.1545</v>
      </c>
      <c r="N1607" s="13">
        <f>dados!K1522/100</f>
        <v>0.04</v>
      </c>
      <c r="O1607" s="13">
        <f>dados!L1522/100</f>
        <v>0</v>
      </c>
      <c r="P1607" s="12" t="str">
        <f>LEFT(Tabela2[[#This Row],[Código]],2)</f>
        <v>29</v>
      </c>
    </row>
    <row r="1608" spans="2:16" ht="15" customHeight="1" x14ac:dyDescent="0.25">
      <c r="B1608" s="31" t="str">
        <f>IF(Tabela2[[#This Row],[Tipo]] = 0,LOOKUP(Tabela2[[#This Row],[RESUMO]],Tabela3[Grupo],Tabela3[Meus produtos]),VLOOKUP(Tabela2[[#This Row],[Código]],Tabela4[[Código NBS/LC116]:[Meus serviços]],3,0))</f>
        <v>Não</v>
      </c>
      <c r="C1608" t="str">
        <f>IF(E1608=0,TEXT(dados!A1523,"00000000"),IF(E1608=2,TEXT(dados!A1523,"0000"),TEXT(dados!A1523,"#")))</f>
        <v>29081913</v>
      </c>
      <c r="D1608" t="str">
        <f>IF(dados!B1523=0,"",dados!B1523)</f>
        <v/>
      </c>
      <c r="E1608">
        <f>dados!C1523</f>
        <v>0</v>
      </c>
      <c r="F1608" t="str">
        <f>dados!D1523</f>
        <v>P-clorofenol</v>
      </c>
      <c r="G1608"/>
      <c r="H1608"/>
      <c r="I1608"/>
      <c r="J1608"/>
      <c r="K1608" s="13"/>
      <c r="L1608" s="13">
        <f>dados!I1523/100</f>
        <v>0.13449999999999998</v>
      </c>
      <c r="M1608" s="13">
        <f>dados!J1523/100</f>
        <v>0.1545</v>
      </c>
      <c r="N1608" s="13">
        <f>dados!K1523/100</f>
        <v>0.04</v>
      </c>
      <c r="O1608" s="13">
        <f>dados!L1523/100</f>
        <v>0</v>
      </c>
      <c r="P1608" s="12" t="str">
        <f>LEFT(Tabela2[[#This Row],[Código]],2)</f>
        <v>29</v>
      </c>
    </row>
    <row r="1609" spans="2:16" ht="15" customHeight="1" x14ac:dyDescent="0.25">
      <c r="B1609" s="31" t="str">
        <f>IF(Tabela2[[#This Row],[Tipo]] = 0,LOOKUP(Tabela2[[#This Row],[RESUMO]],Tabela3[Grupo],Tabela3[Meus produtos]),VLOOKUP(Tabela2[[#This Row],[Código]],Tabela4[[Código NBS/LC116]:[Meus serviços]],3,0))</f>
        <v>Não</v>
      </c>
      <c r="C1609" t="str">
        <f>IF(E1609=0,TEXT(dados!A1524,"00000000"),IF(E1609=2,TEXT(dados!A1524,"0000"),TEXT(dados!A1524,"#")))</f>
        <v>29081914</v>
      </c>
      <c r="D1609" t="str">
        <f>IF(dados!B1524=0,"",dados!B1524)</f>
        <v/>
      </c>
      <c r="E1609">
        <f>dados!C1524</f>
        <v>0</v>
      </c>
      <c r="F1609" t="str">
        <f>dados!D1524</f>
        <v>Triclorofenois e seus sais</v>
      </c>
      <c r="G1609"/>
      <c r="H1609"/>
      <c r="I1609"/>
      <c r="J1609"/>
      <c r="K1609" s="13"/>
      <c r="L1609" s="13">
        <f>dados!I1524/100</f>
        <v>0.13449999999999998</v>
      </c>
      <c r="M1609" s="13">
        <f>dados!J1524/100</f>
        <v>0.1545</v>
      </c>
      <c r="N1609" s="13">
        <f>dados!K1524/100</f>
        <v>0.04</v>
      </c>
      <c r="O1609" s="13">
        <f>dados!L1524/100</f>
        <v>0</v>
      </c>
      <c r="P1609" s="12" t="str">
        <f>LEFT(Tabela2[[#This Row],[Código]],2)</f>
        <v>29</v>
      </c>
    </row>
    <row r="1610" spans="2:16" ht="15" customHeight="1" x14ac:dyDescent="0.25">
      <c r="B1610" s="31" t="str">
        <f>IF(Tabela2[[#This Row],[Tipo]] = 0,LOOKUP(Tabela2[[#This Row],[RESUMO]],Tabela3[Grupo],Tabela3[Meus produtos]),VLOOKUP(Tabela2[[#This Row],[Código]],Tabela4[[Código NBS/LC116]:[Meus serviços]],3,0))</f>
        <v>Não</v>
      </c>
      <c r="C1610" t="str">
        <f>IF(E1610=0,TEXT(dados!A1525,"00000000"),IF(E1610=2,TEXT(dados!A1525,"0000"),TEXT(dados!A1525,"#")))</f>
        <v>29081915</v>
      </c>
      <c r="D1610" t="str">
        <f>IF(dados!B1525=0,"",dados!B1525)</f>
        <v/>
      </c>
      <c r="E1610">
        <f>dados!C1525</f>
        <v>0</v>
      </c>
      <c r="F1610" t="str">
        <f>dados!D1525</f>
        <v>Tetraclorofenois e seus sais</v>
      </c>
      <c r="G1610"/>
      <c r="H1610"/>
      <c r="I1610"/>
      <c r="J1610"/>
      <c r="K1610" s="13"/>
      <c r="L1610" s="13">
        <f>dados!I1525/100</f>
        <v>0.13449999999999998</v>
      </c>
      <c r="M1610" s="13">
        <f>dados!J1525/100</f>
        <v>0.1545</v>
      </c>
      <c r="N1610" s="13">
        <f>dados!K1525/100</f>
        <v>0.04</v>
      </c>
      <c r="O1610" s="13">
        <f>dados!L1525/100</f>
        <v>0</v>
      </c>
      <c r="P1610" s="12" t="str">
        <f>LEFT(Tabela2[[#This Row],[Código]],2)</f>
        <v>29</v>
      </c>
    </row>
    <row r="1611" spans="2:16" ht="15" customHeight="1" x14ac:dyDescent="0.25">
      <c r="B1611" s="31" t="str">
        <f>IF(Tabela2[[#This Row],[Tipo]] = 0,LOOKUP(Tabela2[[#This Row],[RESUMO]],Tabela3[Grupo],Tabela3[Meus produtos]),VLOOKUP(Tabela2[[#This Row],[Código]],Tabela4[[Código NBS/LC116]:[Meus serviços]],3,0))</f>
        <v>Não</v>
      </c>
      <c r="C1611" t="str">
        <f>IF(E1611=0,TEXT(dados!A1526,"00000000"),IF(E1611=2,TEXT(dados!A1526,"0000"),TEXT(dados!A1526,"#")))</f>
        <v>29081916</v>
      </c>
      <c r="D1611" t="str">
        <f>IF(dados!B1526=0,"",dados!B1526)</f>
        <v/>
      </c>
      <c r="E1611">
        <f>dados!C1526</f>
        <v>0</v>
      </c>
      <c r="F1611" t="str">
        <f>dados!D1526</f>
        <v>Pentaclorofenato de sodio</v>
      </c>
      <c r="G1611"/>
      <c r="H1611"/>
      <c r="I1611"/>
      <c r="J1611"/>
      <c r="K1611" s="13"/>
      <c r="L1611" s="13">
        <f>dados!I1526/100</f>
        <v>0.13449999999999998</v>
      </c>
      <c r="M1611" s="13">
        <f>dados!J1526/100</f>
        <v>0.1545</v>
      </c>
      <c r="N1611" s="13">
        <f>dados!K1526/100</f>
        <v>0.04</v>
      </c>
      <c r="O1611" s="13">
        <f>dados!L1526/100</f>
        <v>0</v>
      </c>
      <c r="P1611" s="12" t="str">
        <f>LEFT(Tabela2[[#This Row],[Código]],2)</f>
        <v>29</v>
      </c>
    </row>
    <row r="1612" spans="2:16" ht="15" customHeight="1" x14ac:dyDescent="0.25">
      <c r="B1612" s="31" t="str">
        <f>IF(Tabela2[[#This Row],[Tipo]] = 0,LOOKUP(Tabela2[[#This Row],[RESUMO]],Tabela3[Grupo],Tabela3[Meus produtos]),VLOOKUP(Tabela2[[#This Row],[Código]],Tabela4[[Código NBS/LC116]:[Meus serviços]],3,0))</f>
        <v>Não</v>
      </c>
      <c r="C1612" t="str">
        <f>IF(E1612=0,TEXT(dados!A1527,"00000000"),IF(E1612=2,TEXT(dados!A1527,"0000"),TEXT(dados!A1527,"#")))</f>
        <v>29081919</v>
      </c>
      <c r="D1612" t="str">
        <f>IF(dados!B1527=0,"",dados!B1527)</f>
        <v/>
      </c>
      <c r="E1612">
        <f>dados!C1527</f>
        <v>0</v>
      </c>
      <c r="F1612" t="str">
        <f>dados!D1527</f>
        <v>Outros derivados halogenados unicamente com cloro</v>
      </c>
      <c r="G1612"/>
      <c r="H1612"/>
      <c r="I1612"/>
      <c r="J1612"/>
      <c r="K1612" s="13"/>
      <c r="L1612" s="13">
        <f>dados!I1527/100</f>
        <v>0.13449999999999998</v>
      </c>
      <c r="M1612" s="13">
        <f>dados!J1527/100</f>
        <v>0.1545</v>
      </c>
      <c r="N1612" s="13">
        <f>dados!K1527/100</f>
        <v>0.04</v>
      </c>
      <c r="O1612" s="13">
        <f>dados!L1527/100</f>
        <v>0</v>
      </c>
      <c r="P1612" s="12" t="str">
        <f>LEFT(Tabela2[[#This Row],[Código]],2)</f>
        <v>29</v>
      </c>
    </row>
    <row r="1613" spans="2:16" ht="15" customHeight="1" x14ac:dyDescent="0.25">
      <c r="B1613" s="31" t="str">
        <f>IF(Tabela2[[#This Row],[Tipo]] = 0,LOOKUP(Tabela2[[#This Row],[RESUMO]],Tabela3[Grupo],Tabela3[Meus produtos]),VLOOKUP(Tabela2[[#This Row],[Código]],Tabela4[[Código NBS/LC116]:[Meus serviços]],3,0))</f>
        <v>Não</v>
      </c>
      <c r="C1613" t="str">
        <f>IF(E1613=0,TEXT(dados!A1528,"00000000"),IF(E1613=2,TEXT(dados!A1528,"0000"),TEXT(dados!A1528,"#")))</f>
        <v>29081921</v>
      </c>
      <c r="D1613" t="str">
        <f>IF(dados!B1528=0,"",dados!B1528)</f>
        <v/>
      </c>
      <c r="E1613">
        <f>dados!C1528</f>
        <v>0</v>
      </c>
      <c r="F1613" t="str">
        <f>dados!D1528</f>
        <v>2,4,6-tribromofenol</v>
      </c>
      <c r="G1613"/>
      <c r="H1613"/>
      <c r="I1613"/>
      <c r="J1613"/>
      <c r="K1613" s="13"/>
      <c r="L1613" s="13">
        <f>dados!I1528/100</f>
        <v>0.13449999999999998</v>
      </c>
      <c r="M1613" s="13">
        <f>dados!J1528/100</f>
        <v>0.1545</v>
      </c>
      <c r="N1613" s="13">
        <f>dados!K1528/100</f>
        <v>0.04</v>
      </c>
      <c r="O1613" s="13">
        <f>dados!L1528/100</f>
        <v>0</v>
      </c>
      <c r="P1613" s="12" t="str">
        <f>LEFT(Tabela2[[#This Row],[Código]],2)</f>
        <v>29</v>
      </c>
    </row>
    <row r="1614" spans="2:16" ht="15" customHeight="1" x14ac:dyDescent="0.25">
      <c r="B1614" s="31" t="str">
        <f>IF(Tabela2[[#This Row],[Tipo]] = 0,LOOKUP(Tabela2[[#This Row],[RESUMO]],Tabela3[Grupo],Tabela3[Meus produtos]),VLOOKUP(Tabela2[[#This Row],[Código]],Tabela4[[Código NBS/LC116]:[Meus serviços]],3,0))</f>
        <v>Não</v>
      </c>
      <c r="C1614" t="str">
        <f>IF(E1614=0,TEXT(dados!A1529,"00000000"),IF(E1614=2,TEXT(dados!A1529,"0000"),TEXT(dados!A1529,"#")))</f>
        <v>29081929</v>
      </c>
      <c r="D1614" t="str">
        <f>IF(dados!B1529=0,"",dados!B1529)</f>
        <v/>
      </c>
      <c r="E1614">
        <f>dados!C1529</f>
        <v>0</v>
      </c>
      <c r="F1614" t="str">
        <f>dados!D1529</f>
        <v>Outros derivados halogenados unicamente com bromo</v>
      </c>
      <c r="G1614"/>
      <c r="H1614"/>
      <c r="I1614"/>
      <c r="J1614"/>
      <c r="K1614" s="13"/>
      <c r="L1614" s="13">
        <f>dados!I1529/100</f>
        <v>0.13449999999999998</v>
      </c>
      <c r="M1614" s="13">
        <f>dados!J1529/100</f>
        <v>0.1545</v>
      </c>
      <c r="N1614" s="13">
        <f>dados!K1529/100</f>
        <v>0.04</v>
      </c>
      <c r="O1614" s="13">
        <f>dados!L1529/100</f>
        <v>0</v>
      </c>
      <c r="P1614" s="12" t="str">
        <f>LEFT(Tabela2[[#This Row],[Código]],2)</f>
        <v>29</v>
      </c>
    </row>
    <row r="1615" spans="2:16" ht="15" customHeight="1" x14ac:dyDescent="0.25">
      <c r="B1615" s="31" t="str">
        <f>IF(Tabela2[[#This Row],[Tipo]] = 0,LOOKUP(Tabela2[[#This Row],[RESUMO]],Tabela3[Grupo],Tabela3[Meus produtos]),VLOOKUP(Tabela2[[#This Row],[Código]],Tabela4[[Código NBS/LC116]:[Meus serviços]],3,0))</f>
        <v>Não</v>
      </c>
      <c r="C1615" t="str">
        <f>IF(E1615=0,TEXT(dados!A1530,"00000000"),IF(E1615=2,TEXT(dados!A1530,"0000"),TEXT(dados!A1530,"#")))</f>
        <v>29081990</v>
      </c>
      <c r="D1615" t="str">
        <f>IF(dados!B1530=0,"",dados!B1530)</f>
        <v/>
      </c>
      <c r="E1615">
        <f>dados!C1530</f>
        <v>0</v>
      </c>
      <c r="F1615" t="str">
        <f>dados!D1530</f>
        <v>Outs.deriv.halog.dos fenois/fenois-alcoois e seus sais</v>
      </c>
      <c r="G1615"/>
      <c r="H1615"/>
      <c r="I1615"/>
      <c r="J1615"/>
      <c r="K1615" s="13"/>
      <c r="L1615" s="13">
        <f>dados!I1530/100</f>
        <v>0.13449999999999998</v>
      </c>
      <c r="M1615" s="13">
        <f>dados!J1530/100</f>
        <v>0.1545</v>
      </c>
      <c r="N1615" s="13">
        <f>dados!K1530/100</f>
        <v>0.04</v>
      </c>
      <c r="O1615" s="13">
        <f>dados!L1530/100</f>
        <v>0</v>
      </c>
      <c r="P1615" s="12" t="str">
        <f>LEFT(Tabela2[[#This Row],[Código]],2)</f>
        <v>29</v>
      </c>
    </row>
    <row r="1616" spans="2:16" ht="15" customHeight="1" x14ac:dyDescent="0.25">
      <c r="B1616" s="31" t="str">
        <f>IF(Tabela2[[#This Row],[Tipo]] = 0,LOOKUP(Tabela2[[#This Row],[RESUMO]],Tabela3[Grupo],Tabela3[Meus produtos]),VLOOKUP(Tabela2[[#This Row],[Código]],Tabela4[[Código NBS/LC116]:[Meus serviços]],3,0))</f>
        <v>Não</v>
      </c>
      <c r="C1616" t="str">
        <f>IF(E1616=0,TEXT(dados!A1531,"00000000"),IF(E1616=2,TEXT(dados!A1531,"0000"),TEXT(dados!A1531,"#")))</f>
        <v>29089100</v>
      </c>
      <c r="D1616" t="str">
        <f>IF(dados!B1531=0,"",dados!B1531)</f>
        <v/>
      </c>
      <c r="E1616">
        <f>dados!C1531</f>
        <v>0</v>
      </c>
      <c r="F1616" t="str">
        <f>dados!D1531</f>
        <v>Dinoseb (iso) e seus sais</v>
      </c>
      <c r="G1616"/>
      <c r="H1616"/>
      <c r="I1616"/>
      <c r="J1616"/>
      <c r="K1616" s="13"/>
      <c r="L1616" s="13">
        <f>dados!I1531/100</f>
        <v>0.13449999999999998</v>
      </c>
      <c r="M1616" s="13">
        <f>dados!J1531/100</f>
        <v>0.1545</v>
      </c>
      <c r="N1616" s="13">
        <f>dados!K1531/100</f>
        <v>0.04</v>
      </c>
      <c r="O1616" s="13">
        <f>dados!L1531/100</f>
        <v>0</v>
      </c>
      <c r="P1616" s="12" t="str">
        <f>LEFT(Tabela2[[#This Row],[Código]],2)</f>
        <v>29</v>
      </c>
    </row>
    <row r="1617" spans="2:16" ht="15" customHeight="1" x14ac:dyDescent="0.25">
      <c r="B1617" s="31" t="str">
        <f>IF(Tabela2[[#This Row],[Tipo]] = 0,LOOKUP(Tabela2[[#This Row],[RESUMO]],Tabela3[Grupo],Tabela3[Meus produtos]),VLOOKUP(Tabela2[[#This Row],[Código]],Tabela4[[Código NBS/LC116]:[Meus serviços]],3,0))</f>
        <v>Não</v>
      </c>
      <c r="C1617" t="str">
        <f>IF(E1617=0,TEXT(dados!A1532,"00000000"),IF(E1617=2,TEXT(dados!A1532,"0000"),TEXT(dados!A1532,"#")))</f>
        <v>29089200</v>
      </c>
      <c r="D1617" t="str">
        <f>IF(dados!B1532=0,"",dados!B1532)</f>
        <v/>
      </c>
      <c r="E1617">
        <f>dados!C1532</f>
        <v>0</v>
      </c>
      <c r="F1617" t="str">
        <f>dados!D1532</f>
        <v>4,6-dinitro-o-cresol e seus sais</v>
      </c>
      <c r="G1617"/>
      <c r="H1617"/>
      <c r="I1617"/>
      <c r="J1617"/>
      <c r="K1617" s="13"/>
      <c r="L1617" s="13">
        <f>dados!I1532/100</f>
        <v>0.13449999999999998</v>
      </c>
      <c r="M1617" s="13">
        <f>dados!J1532/100</f>
        <v>0.1545</v>
      </c>
      <c r="N1617" s="13">
        <f>dados!K1532/100</f>
        <v>0.04</v>
      </c>
      <c r="O1617" s="13">
        <f>dados!L1532/100</f>
        <v>0</v>
      </c>
      <c r="P1617" s="12" t="str">
        <f>LEFT(Tabela2[[#This Row],[Código]],2)</f>
        <v>29</v>
      </c>
    </row>
    <row r="1618" spans="2:16" ht="15" customHeight="1" x14ac:dyDescent="0.25">
      <c r="B1618" s="31" t="str">
        <f>IF(Tabela2[[#This Row],[Tipo]] = 0,LOOKUP(Tabela2[[#This Row],[RESUMO]],Tabela3[Grupo],Tabela3[Meus produtos]),VLOOKUP(Tabela2[[#This Row],[Código]],Tabela4[[Código NBS/LC116]:[Meus serviços]],3,0))</f>
        <v>Não</v>
      </c>
      <c r="C1618" t="str">
        <f>IF(E1618=0,TEXT(dados!A1533,"00000000"),IF(E1618=2,TEXT(dados!A1533,"0000"),TEXT(dados!A1533,"#")))</f>
        <v>29089912</v>
      </c>
      <c r="D1618" t="str">
        <f>IF(dados!B1533=0,"",dados!B1533)</f>
        <v/>
      </c>
      <c r="E1618">
        <f>dados!C1533</f>
        <v>0</v>
      </c>
      <c r="F1618" t="str">
        <f>dados!D1533</f>
        <v>P-nitrofenol e seus sais</v>
      </c>
      <c r="G1618"/>
      <c r="H1618"/>
      <c r="I1618"/>
      <c r="J1618"/>
      <c r="K1618" s="13"/>
      <c r="L1618" s="13">
        <f>dados!I1533/100</f>
        <v>0.13449999999999998</v>
      </c>
      <c r="M1618" s="13">
        <f>dados!J1533/100</f>
        <v>0.1545</v>
      </c>
      <c r="N1618" s="13">
        <f>dados!K1533/100</f>
        <v>0.04</v>
      </c>
      <c r="O1618" s="13">
        <f>dados!L1533/100</f>
        <v>0</v>
      </c>
      <c r="P1618" s="12" t="str">
        <f>LEFT(Tabela2[[#This Row],[Código]],2)</f>
        <v>29</v>
      </c>
    </row>
    <row r="1619" spans="2:16" ht="15" customHeight="1" x14ac:dyDescent="0.25">
      <c r="B1619" s="31" t="str">
        <f>IF(Tabela2[[#This Row],[Tipo]] = 0,LOOKUP(Tabela2[[#This Row],[RESUMO]],Tabela3[Grupo],Tabela3[Meus produtos]),VLOOKUP(Tabela2[[#This Row],[Código]],Tabela4[[Código NBS/LC116]:[Meus serviços]],3,0))</f>
        <v>Não</v>
      </c>
      <c r="C1619" t="str">
        <f>IF(E1619=0,TEXT(dados!A1534,"00000000"),IF(E1619=2,TEXT(dados!A1534,"0000"),TEXT(dados!A1534,"#")))</f>
        <v>29089913</v>
      </c>
      <c r="D1619" t="str">
        <f>IF(dados!B1534=0,"",dados!B1534)</f>
        <v/>
      </c>
      <c r="E1619">
        <f>dados!C1534</f>
        <v>0</v>
      </c>
      <c r="F1619" t="str">
        <f>dados!D1534</f>
        <v>Acido picrico</v>
      </c>
      <c r="G1619"/>
      <c r="H1619"/>
      <c r="I1619"/>
      <c r="J1619"/>
      <c r="K1619" s="13"/>
      <c r="L1619" s="13">
        <f>dados!I1534/100</f>
        <v>0.13449999999999998</v>
      </c>
      <c r="M1619" s="13">
        <f>dados!J1534/100</f>
        <v>0.1545</v>
      </c>
      <c r="N1619" s="13">
        <f>dados!K1534/100</f>
        <v>0.04</v>
      </c>
      <c r="O1619" s="13">
        <f>dados!L1534/100</f>
        <v>0</v>
      </c>
      <c r="P1619" s="12" t="str">
        <f>LEFT(Tabela2[[#This Row],[Código]],2)</f>
        <v>29</v>
      </c>
    </row>
    <row r="1620" spans="2:16" ht="15" customHeight="1" x14ac:dyDescent="0.25">
      <c r="B1620" s="31" t="str">
        <f>IF(Tabela2[[#This Row],[Tipo]] = 0,LOOKUP(Tabela2[[#This Row],[RESUMO]],Tabela3[Grupo],Tabela3[Meus produtos]),VLOOKUP(Tabela2[[#This Row],[Código]],Tabela4[[Código NBS/LC116]:[Meus serviços]],3,0))</f>
        <v>Não</v>
      </c>
      <c r="C1620" t="str">
        <f>IF(E1620=0,TEXT(dados!A1535,"00000000"),IF(E1620=2,TEXT(dados!A1535,"0000"),TEXT(dados!A1535,"#")))</f>
        <v>29089919</v>
      </c>
      <c r="D1620" t="str">
        <f>IF(dados!B1535=0,"",dados!B1535)</f>
        <v/>
      </c>
      <c r="E1620">
        <f>dados!C1535</f>
        <v>0</v>
      </c>
      <c r="F1620" t="str">
        <f>dados!D1535</f>
        <v>Outs.deriv.nitrados dos fenois/fenois-alcoois,seus sais</v>
      </c>
      <c r="G1620"/>
      <c r="H1620"/>
      <c r="I1620"/>
      <c r="J1620"/>
      <c r="K1620" s="13"/>
      <c r="L1620" s="13">
        <f>dados!I1535/100</f>
        <v>0.13449999999999998</v>
      </c>
      <c r="M1620" s="13">
        <f>dados!J1535/100</f>
        <v>0.1545</v>
      </c>
      <c r="N1620" s="13">
        <f>dados!K1535/100</f>
        <v>0.04</v>
      </c>
      <c r="O1620" s="13">
        <f>dados!L1535/100</f>
        <v>0</v>
      </c>
      <c r="P1620" s="12" t="str">
        <f>LEFT(Tabela2[[#This Row],[Código]],2)</f>
        <v>29</v>
      </c>
    </row>
    <row r="1621" spans="2:16" ht="15" customHeight="1" x14ac:dyDescent="0.25">
      <c r="B1621" s="31" t="str">
        <f>IF(Tabela2[[#This Row],[Tipo]] = 0,LOOKUP(Tabela2[[#This Row],[RESUMO]],Tabela3[Grupo],Tabela3[Meus produtos]),VLOOKUP(Tabela2[[#This Row],[Código]],Tabela4[[Código NBS/LC116]:[Meus serviços]],3,0))</f>
        <v>Não</v>
      </c>
      <c r="C1621" t="str">
        <f>IF(E1621=0,TEXT(dados!A1536,"00000000"),IF(E1621=2,TEXT(dados!A1536,"0000"),TEXT(dados!A1536,"#")))</f>
        <v>29089921</v>
      </c>
      <c r="D1621" t="str">
        <f>IF(dados!B1536=0,"",dados!B1536)</f>
        <v/>
      </c>
      <c r="E1621">
        <f>dados!C1536</f>
        <v>0</v>
      </c>
      <c r="F1621" t="str">
        <f>dados!D1536</f>
        <v>Disofenol</v>
      </c>
      <c r="G1621"/>
      <c r="H1621"/>
      <c r="I1621"/>
      <c r="J1621"/>
      <c r="K1621" s="13"/>
      <c r="L1621" s="13">
        <f>dados!I1536/100</f>
        <v>0.13449999999999998</v>
      </c>
      <c r="M1621" s="13">
        <f>dados!J1536/100</f>
        <v>0.1699</v>
      </c>
      <c r="N1621" s="13">
        <f>dados!K1536/100</f>
        <v>0.04</v>
      </c>
      <c r="O1621" s="13">
        <f>dados!L1536/100</f>
        <v>0</v>
      </c>
      <c r="P1621" s="12" t="str">
        <f>LEFT(Tabela2[[#This Row],[Código]],2)</f>
        <v>29</v>
      </c>
    </row>
    <row r="1622" spans="2:16" ht="15" customHeight="1" x14ac:dyDescent="0.25">
      <c r="B1622" s="31" t="str">
        <f>IF(Tabela2[[#This Row],[Tipo]] = 0,LOOKUP(Tabela2[[#This Row],[RESUMO]],Tabela3[Grupo],Tabela3[Meus produtos]),VLOOKUP(Tabela2[[#This Row],[Código]],Tabela4[[Código NBS/LC116]:[Meus serviços]],3,0))</f>
        <v>Não</v>
      </c>
      <c r="C1622" t="str">
        <f>IF(E1622=0,TEXT(dados!A1537,"00000000"),IF(E1622=2,TEXT(dados!A1537,"0000"),TEXT(dados!A1537,"#")))</f>
        <v>29089929</v>
      </c>
      <c r="D1622" t="str">
        <f>IF(dados!B1537=0,"",dados!B1537)</f>
        <v/>
      </c>
      <c r="E1622">
        <f>dados!C1537</f>
        <v>0</v>
      </c>
      <c r="F1622" t="str">
        <f>dados!D1537</f>
        <v>Outs.derivs.nitroalogenados dos fenois/fenois-alcoois</v>
      </c>
      <c r="G1622"/>
      <c r="H1622"/>
      <c r="I1622"/>
      <c r="J1622"/>
      <c r="K1622" s="13"/>
      <c r="L1622" s="13">
        <f>dados!I1537/100</f>
        <v>0.13449999999999998</v>
      </c>
      <c r="M1622" s="13">
        <f>dados!J1537/100</f>
        <v>0.1545</v>
      </c>
      <c r="N1622" s="13">
        <f>dados!K1537/100</f>
        <v>0.04</v>
      </c>
      <c r="O1622" s="13">
        <f>dados!L1537/100</f>
        <v>0</v>
      </c>
      <c r="P1622" s="12" t="str">
        <f>LEFT(Tabela2[[#This Row],[Código]],2)</f>
        <v>29</v>
      </c>
    </row>
    <row r="1623" spans="2:16" ht="15" customHeight="1" x14ac:dyDescent="0.25">
      <c r="B1623" s="31" t="str">
        <f>IF(Tabela2[[#This Row],[Tipo]] = 0,LOOKUP(Tabela2[[#This Row],[RESUMO]],Tabela3[Grupo],Tabela3[Meus produtos]),VLOOKUP(Tabela2[[#This Row],[Código]],Tabela4[[Código NBS/LC116]:[Meus serviços]],3,0))</f>
        <v>Não</v>
      </c>
      <c r="C1623" t="str">
        <f>IF(E1623=0,TEXT(dados!A1538,"00000000"),IF(E1623=2,TEXT(dados!A1538,"0000"),TEXT(dados!A1538,"#")))</f>
        <v>29089930</v>
      </c>
      <c r="D1623" t="str">
        <f>IF(dados!B1538=0,"",dados!B1538)</f>
        <v/>
      </c>
      <c r="E1623">
        <f>dados!C1538</f>
        <v>0</v>
      </c>
      <c r="F1623" t="str">
        <f>dados!D1538</f>
        <v>Derivados sulfonados dos fenois,seus sais e esteres</v>
      </c>
      <c r="G1623"/>
      <c r="H1623"/>
      <c r="I1623"/>
      <c r="J1623"/>
      <c r="K1623" s="13"/>
      <c r="L1623" s="13">
        <f>dados!I1538/100</f>
        <v>0.13449999999999998</v>
      </c>
      <c r="M1623" s="13">
        <f>dados!J1538/100</f>
        <v>0.1545</v>
      </c>
      <c r="N1623" s="13">
        <f>dados!K1538/100</f>
        <v>0.04</v>
      </c>
      <c r="O1623" s="13">
        <f>dados!L1538/100</f>
        <v>0</v>
      </c>
      <c r="P1623" s="12" t="str">
        <f>LEFT(Tabela2[[#This Row],[Código]],2)</f>
        <v>29</v>
      </c>
    </row>
    <row r="1624" spans="2:16" ht="15" customHeight="1" x14ac:dyDescent="0.25">
      <c r="B1624" s="31" t="str">
        <f>IF(Tabela2[[#This Row],[Tipo]] = 0,LOOKUP(Tabela2[[#This Row],[RESUMO]],Tabela3[Grupo],Tabela3[Meus produtos]),VLOOKUP(Tabela2[[#This Row],[Código]],Tabela4[[Código NBS/LC116]:[Meus serviços]],3,0))</f>
        <v>Não</v>
      </c>
      <c r="C1624" t="str">
        <f>IF(E1624=0,TEXT(dados!A1539,"00000000"),IF(E1624=2,TEXT(dados!A1539,"0000"),TEXT(dados!A1539,"#")))</f>
        <v>29089990</v>
      </c>
      <c r="D1624" t="str">
        <f>IF(dados!B1539=0,"",dados!B1539)</f>
        <v/>
      </c>
      <c r="E1624">
        <f>dados!C1539</f>
        <v>0</v>
      </c>
      <c r="F1624" t="str">
        <f>dados!D1539</f>
        <v>Outs.derivs.nitrosados,etc.dos fenois/fenois-alcoois</v>
      </c>
      <c r="G1624"/>
      <c r="H1624"/>
      <c r="I1624"/>
      <c r="J1624"/>
      <c r="K1624" s="13"/>
      <c r="L1624" s="13">
        <f>dados!I1539/100</f>
        <v>0.13449999999999998</v>
      </c>
      <c r="M1624" s="13">
        <f>dados!J1539/100</f>
        <v>0.1545</v>
      </c>
      <c r="N1624" s="13">
        <f>dados!K1539/100</f>
        <v>0.04</v>
      </c>
      <c r="O1624" s="13">
        <f>dados!L1539/100</f>
        <v>0</v>
      </c>
      <c r="P1624" s="12" t="str">
        <f>LEFT(Tabela2[[#This Row],[Código]],2)</f>
        <v>29</v>
      </c>
    </row>
    <row r="1625" spans="2:16" ht="15" customHeight="1" x14ac:dyDescent="0.25">
      <c r="B1625" s="31" t="str">
        <f>IF(Tabela2[[#This Row],[Tipo]] = 0,LOOKUP(Tabela2[[#This Row],[RESUMO]],Tabela3[Grupo],Tabela3[Meus produtos]),VLOOKUP(Tabela2[[#This Row],[Código]],Tabela4[[Código NBS/LC116]:[Meus serviços]],3,0))</f>
        <v>Não</v>
      </c>
      <c r="C1625" t="str">
        <f>IF(E1625=0,TEXT(dados!A1540,"00000000"),IF(E1625=2,TEXT(dados!A1540,"0000"),TEXT(dados!A1540,"#")))</f>
        <v>29091100</v>
      </c>
      <c r="D1625" t="str">
        <f>IF(dados!B1540=0,"",dados!B1540)</f>
        <v/>
      </c>
      <c r="E1625">
        <f>dados!C1540</f>
        <v>0</v>
      </c>
      <c r="F1625" t="str">
        <f>dados!D1540</f>
        <v>Eter dietilico (oxido de dietila)</v>
      </c>
      <c r="G1625"/>
      <c r="H1625"/>
      <c r="I1625"/>
      <c r="J1625"/>
      <c r="K1625" s="13"/>
      <c r="L1625" s="13">
        <f>dados!I1540/100</f>
        <v>0.13449999999999998</v>
      </c>
      <c r="M1625" s="13">
        <f>dados!J1540/100</f>
        <v>0.1545</v>
      </c>
      <c r="N1625" s="13">
        <f>dados!K1540/100</f>
        <v>0.04</v>
      </c>
      <c r="O1625" s="13">
        <f>dados!L1540/100</f>
        <v>0</v>
      </c>
      <c r="P1625" s="12" t="str">
        <f>LEFT(Tabela2[[#This Row],[Código]],2)</f>
        <v>29</v>
      </c>
    </row>
    <row r="1626" spans="2:16" ht="15" customHeight="1" x14ac:dyDescent="0.25">
      <c r="B1626" s="31" t="str">
        <f>IF(Tabela2[[#This Row],[Tipo]] = 0,LOOKUP(Tabela2[[#This Row],[RESUMO]],Tabela3[Grupo],Tabela3[Meus produtos]),VLOOKUP(Tabela2[[#This Row],[Código]],Tabela4[[Código NBS/LC116]:[Meus serviços]],3,0))</f>
        <v>Não</v>
      </c>
      <c r="C1626" t="str">
        <f>IF(E1626=0,TEXT(dados!A1541,"00000000"),IF(E1626=2,TEXT(dados!A1541,"0000"),TEXT(dados!A1541,"#")))</f>
        <v>29091910</v>
      </c>
      <c r="D1626" t="str">
        <f>IF(dados!B1541=0,"",dados!B1541)</f>
        <v/>
      </c>
      <c r="E1626">
        <f>dados!C1541</f>
        <v>0</v>
      </c>
      <c r="F1626" t="str">
        <f>dados!D1541</f>
        <v>Eter metil-ter-butilico (mtbe)</v>
      </c>
      <c r="G1626"/>
      <c r="H1626"/>
      <c r="I1626"/>
      <c r="J1626"/>
      <c r="K1626" s="13"/>
      <c r="L1626" s="13">
        <f>dados!I1541/100</f>
        <v>0.13449999999999998</v>
      </c>
      <c r="M1626" s="13">
        <f>dados!J1541/100</f>
        <v>0.16789999999999999</v>
      </c>
      <c r="N1626" s="13">
        <f>dados!K1541/100</f>
        <v>0.04</v>
      </c>
      <c r="O1626" s="13">
        <f>dados!L1541/100</f>
        <v>0</v>
      </c>
      <c r="P1626" s="12" t="str">
        <f>LEFT(Tabela2[[#This Row],[Código]],2)</f>
        <v>29</v>
      </c>
    </row>
    <row r="1627" spans="2:16" ht="15" customHeight="1" x14ac:dyDescent="0.25">
      <c r="B1627" s="31" t="str">
        <f>IF(Tabela2[[#This Row],[Tipo]] = 0,LOOKUP(Tabela2[[#This Row],[RESUMO]],Tabela3[Grupo],Tabela3[Meus produtos]),VLOOKUP(Tabela2[[#This Row],[Código]],Tabela4[[Código NBS/LC116]:[Meus serviços]],3,0))</f>
        <v>Não</v>
      </c>
      <c r="C1627" t="str">
        <f>IF(E1627=0,TEXT(dados!A1542,"00000000"),IF(E1627=2,TEXT(dados!A1542,"0000"),TEXT(dados!A1542,"#")))</f>
        <v>29091920</v>
      </c>
      <c r="D1627" t="str">
        <f>IF(dados!B1542=0,"",dados!B1542)</f>
        <v/>
      </c>
      <c r="E1627">
        <f>dados!C1542</f>
        <v>0</v>
      </c>
      <c r="F1627" t="str">
        <f>dados!D1542</f>
        <v>Sevoflurano</v>
      </c>
      <c r="G1627"/>
      <c r="H1627"/>
      <c r="I1627"/>
      <c r="J1627"/>
      <c r="K1627" s="13"/>
      <c r="L1627" s="13">
        <f>dados!I1542/100</f>
        <v>0.13449999999999998</v>
      </c>
      <c r="M1627" s="13">
        <f>dados!J1542/100</f>
        <v>0.1699</v>
      </c>
      <c r="N1627" s="13">
        <f>dados!K1542/100</f>
        <v>0.04</v>
      </c>
      <c r="O1627" s="13">
        <f>dados!L1542/100</f>
        <v>0</v>
      </c>
      <c r="P1627" s="12" t="str">
        <f>LEFT(Tabela2[[#This Row],[Código]],2)</f>
        <v>29</v>
      </c>
    </row>
    <row r="1628" spans="2:16" ht="15" customHeight="1" x14ac:dyDescent="0.25">
      <c r="B1628" s="31" t="str">
        <f>IF(Tabela2[[#This Row],[Tipo]] = 0,LOOKUP(Tabela2[[#This Row],[RESUMO]],Tabela3[Grupo],Tabela3[Meus produtos]),VLOOKUP(Tabela2[[#This Row],[Código]],Tabela4[[Código NBS/LC116]:[Meus serviços]],3,0))</f>
        <v>Não</v>
      </c>
      <c r="C1628" t="str">
        <f>IF(E1628=0,TEXT(dados!A1543,"00000000"),IF(E1628=2,TEXT(dados!A1543,"0000"),TEXT(dados!A1543,"#")))</f>
        <v>29091990</v>
      </c>
      <c r="D1628" t="str">
        <f>IF(dados!B1543=0,"",dados!B1543)</f>
        <v/>
      </c>
      <c r="E1628">
        <f>dados!C1543</f>
        <v>0</v>
      </c>
      <c r="F1628" t="str">
        <f>dados!D1543</f>
        <v>Outs.eteres aciclicos e seus derivados halogenados,etc.</v>
      </c>
      <c r="G1628"/>
      <c r="H1628"/>
      <c r="I1628"/>
      <c r="J1628"/>
      <c r="K1628" s="13"/>
      <c r="L1628" s="13">
        <f>dados!I1543/100</f>
        <v>0.13449999999999998</v>
      </c>
      <c r="M1628" s="13">
        <f>dados!J1543/100</f>
        <v>0.1545</v>
      </c>
      <c r="N1628" s="13">
        <f>dados!K1543/100</f>
        <v>0.04</v>
      </c>
      <c r="O1628" s="13">
        <f>dados!L1543/100</f>
        <v>0</v>
      </c>
      <c r="P1628" s="12" t="str">
        <f>LEFT(Tabela2[[#This Row],[Código]],2)</f>
        <v>29</v>
      </c>
    </row>
    <row r="1629" spans="2:16" ht="15" customHeight="1" x14ac:dyDescent="0.25">
      <c r="B1629" s="31" t="str">
        <f>IF(Tabela2[[#This Row],[Tipo]] = 0,LOOKUP(Tabela2[[#This Row],[RESUMO]],Tabela3[Grupo],Tabela3[Meus produtos]),VLOOKUP(Tabela2[[#This Row],[Código]],Tabela4[[Código NBS/LC116]:[Meus serviços]],3,0))</f>
        <v>Não</v>
      </c>
      <c r="C1629" t="str">
        <f>IF(E1629=0,TEXT(dados!A1544,"00000000"),IF(E1629=2,TEXT(dados!A1544,"0000"),TEXT(dados!A1544,"#")))</f>
        <v>29092000</v>
      </c>
      <c r="D1629" t="str">
        <f>IF(dados!B1544=0,"",dados!B1544)</f>
        <v/>
      </c>
      <c r="E1629">
        <f>dados!C1544</f>
        <v>0</v>
      </c>
      <c r="F1629" t="str">
        <f>dados!D1544</f>
        <v>Eteres ciclanicos,ciclenicos, cicloterpenicos e derivs.</v>
      </c>
      <c r="G1629"/>
      <c r="H1629"/>
      <c r="I1629"/>
      <c r="J1629"/>
      <c r="K1629" s="13"/>
      <c r="L1629" s="13">
        <f>dados!I1544/100</f>
        <v>0.13449999999999998</v>
      </c>
      <c r="M1629" s="13">
        <f>dados!J1544/100</f>
        <v>0.1545</v>
      </c>
      <c r="N1629" s="13">
        <f>dados!K1544/100</f>
        <v>0.04</v>
      </c>
      <c r="O1629" s="13">
        <f>dados!L1544/100</f>
        <v>0</v>
      </c>
      <c r="P1629" s="12" t="str">
        <f>LEFT(Tabela2[[#This Row],[Código]],2)</f>
        <v>29</v>
      </c>
    </row>
    <row r="1630" spans="2:16" ht="15" customHeight="1" x14ac:dyDescent="0.25">
      <c r="B1630" s="31" t="str">
        <f>IF(Tabela2[[#This Row],[Tipo]] = 0,LOOKUP(Tabela2[[#This Row],[RESUMO]],Tabela3[Grupo],Tabela3[Meus produtos]),VLOOKUP(Tabela2[[#This Row],[Código]],Tabela4[[Código NBS/LC116]:[Meus serviços]],3,0))</f>
        <v>Não</v>
      </c>
      <c r="C1630" t="str">
        <f>IF(E1630=0,TEXT(dados!A1545,"00000000"),IF(E1630=2,TEXT(dados!A1545,"0000"),TEXT(dados!A1545,"#")))</f>
        <v>29093011</v>
      </c>
      <c r="D1630" t="str">
        <f>IF(dados!B1545=0,"",dados!B1545)</f>
        <v/>
      </c>
      <c r="E1630">
        <f>dados!C1545</f>
        <v>0</v>
      </c>
      <c r="F1630" t="str">
        <f>dados!D1545</f>
        <v>Anetol</v>
      </c>
      <c r="G1630"/>
      <c r="H1630"/>
      <c r="I1630"/>
      <c r="J1630"/>
      <c r="K1630" s="13"/>
      <c r="L1630" s="13">
        <f>dados!I1545/100</f>
        <v>0.13449999999999998</v>
      </c>
      <c r="M1630" s="13">
        <f>dados!J1545/100</f>
        <v>0.1545</v>
      </c>
      <c r="N1630" s="13">
        <f>dados!K1545/100</f>
        <v>0.04</v>
      </c>
      <c r="O1630" s="13">
        <f>dados!L1545/100</f>
        <v>0</v>
      </c>
      <c r="P1630" s="12" t="str">
        <f>LEFT(Tabela2[[#This Row],[Código]],2)</f>
        <v>29</v>
      </c>
    </row>
    <row r="1631" spans="2:16" ht="15" customHeight="1" x14ac:dyDescent="0.25">
      <c r="B1631" s="31" t="str">
        <f>IF(Tabela2[[#This Row],[Tipo]] = 0,LOOKUP(Tabela2[[#This Row],[RESUMO]],Tabela3[Grupo],Tabela3[Meus produtos]),VLOOKUP(Tabela2[[#This Row],[Código]],Tabela4[[Código NBS/LC116]:[Meus serviços]],3,0))</f>
        <v>Não</v>
      </c>
      <c r="C1631" t="str">
        <f>IF(E1631=0,TEXT(dados!A1546,"00000000"),IF(E1631=2,TEXT(dados!A1546,"0000"),TEXT(dados!A1546,"#")))</f>
        <v>29093012</v>
      </c>
      <c r="D1631" t="str">
        <f>IF(dados!B1546=0,"",dados!B1546)</f>
        <v/>
      </c>
      <c r="E1631">
        <f>dados!C1546</f>
        <v>0</v>
      </c>
      <c r="F1631" t="str">
        <f>dados!D1546</f>
        <v>Eter difenilico (eter fenilico)</v>
      </c>
      <c r="G1631"/>
      <c r="H1631"/>
      <c r="I1631"/>
      <c r="J1631"/>
      <c r="K1631" s="13"/>
      <c r="L1631" s="13">
        <f>dados!I1546/100</f>
        <v>0.13449999999999998</v>
      </c>
      <c r="M1631" s="13">
        <f>dados!J1546/100</f>
        <v>0.1545</v>
      </c>
      <c r="N1631" s="13">
        <f>dados!K1546/100</f>
        <v>0.04</v>
      </c>
      <c r="O1631" s="13">
        <f>dados!L1546/100</f>
        <v>0</v>
      </c>
      <c r="P1631" s="12" t="str">
        <f>LEFT(Tabela2[[#This Row],[Código]],2)</f>
        <v>29</v>
      </c>
    </row>
    <row r="1632" spans="2:16" ht="15" customHeight="1" x14ac:dyDescent="0.25">
      <c r="B1632" s="31" t="str">
        <f>IF(Tabela2[[#This Row],[Tipo]] = 0,LOOKUP(Tabela2[[#This Row],[RESUMO]],Tabela3[Grupo],Tabela3[Meus produtos]),VLOOKUP(Tabela2[[#This Row],[Código]],Tabela4[[Código NBS/LC116]:[Meus serviços]],3,0))</f>
        <v>Não</v>
      </c>
      <c r="C1632" t="str">
        <f>IF(E1632=0,TEXT(dados!A1547,"00000000"),IF(E1632=2,TEXT(dados!A1547,"0000"),TEXT(dados!A1547,"#")))</f>
        <v>29093013</v>
      </c>
      <c r="D1632" t="str">
        <f>IF(dados!B1547=0,"",dados!B1547)</f>
        <v/>
      </c>
      <c r="E1632">
        <f>dados!C1547</f>
        <v>0</v>
      </c>
      <c r="F1632" t="str">
        <f>dados!D1547</f>
        <v>Eter dibenzilico (eter benzilico)</v>
      </c>
      <c r="G1632"/>
      <c r="H1632"/>
      <c r="I1632"/>
      <c r="J1632"/>
      <c r="K1632" s="13"/>
      <c r="L1632" s="13">
        <f>dados!I1547/100</f>
        <v>0.13449999999999998</v>
      </c>
      <c r="M1632" s="13">
        <f>dados!J1547/100</f>
        <v>0.1545</v>
      </c>
      <c r="N1632" s="13">
        <f>dados!K1547/100</f>
        <v>0.04</v>
      </c>
      <c r="O1632" s="13">
        <f>dados!L1547/100</f>
        <v>0</v>
      </c>
      <c r="P1632" s="12" t="str">
        <f>LEFT(Tabela2[[#This Row],[Código]],2)</f>
        <v>29</v>
      </c>
    </row>
    <row r="1633" spans="2:16" ht="15" customHeight="1" x14ac:dyDescent="0.25">
      <c r="B1633" s="31" t="str">
        <f>IF(Tabela2[[#This Row],[Tipo]] = 0,LOOKUP(Tabela2[[#This Row],[RESUMO]],Tabela3[Grupo],Tabela3[Meus produtos]),VLOOKUP(Tabela2[[#This Row],[Código]],Tabela4[[Código NBS/LC116]:[Meus serviços]],3,0))</f>
        <v>Não</v>
      </c>
      <c r="C1633" t="str">
        <f>IF(E1633=0,TEXT(dados!A1548,"00000000"),IF(E1633=2,TEXT(dados!A1548,"0000"),TEXT(dados!A1548,"#")))</f>
        <v>29093014</v>
      </c>
      <c r="D1633" t="str">
        <f>IF(dados!B1548=0,"",dados!B1548)</f>
        <v/>
      </c>
      <c r="E1633">
        <f>dados!C1548</f>
        <v>0</v>
      </c>
      <c r="F1633" t="str">
        <f>dados!D1548</f>
        <v>Eter feniletil-isoamilico</v>
      </c>
      <c r="G1633"/>
      <c r="H1633"/>
      <c r="I1633"/>
      <c r="J1633"/>
      <c r="K1633" s="13"/>
      <c r="L1633" s="13">
        <f>dados!I1548/100</f>
        <v>0.13449999999999998</v>
      </c>
      <c r="M1633" s="13">
        <f>dados!J1548/100</f>
        <v>0.1545</v>
      </c>
      <c r="N1633" s="13">
        <f>dados!K1548/100</f>
        <v>0.04</v>
      </c>
      <c r="O1633" s="13">
        <f>dados!L1548/100</f>
        <v>0</v>
      </c>
      <c r="P1633" s="12" t="str">
        <f>LEFT(Tabela2[[#This Row],[Código]],2)</f>
        <v>29</v>
      </c>
    </row>
    <row r="1634" spans="2:16" ht="15" customHeight="1" x14ac:dyDescent="0.25">
      <c r="B1634" s="31" t="str">
        <f>IF(Tabela2[[#This Row],[Tipo]] = 0,LOOKUP(Tabela2[[#This Row],[RESUMO]],Tabela3[Grupo],Tabela3[Meus produtos]),VLOOKUP(Tabela2[[#This Row],[Código]],Tabela4[[Código NBS/LC116]:[Meus serviços]],3,0))</f>
        <v>Não</v>
      </c>
      <c r="C1634" t="str">
        <f>IF(E1634=0,TEXT(dados!A1549,"00000000"),IF(E1634=2,TEXT(dados!A1549,"0000"),TEXT(dados!A1549,"#")))</f>
        <v>29093019</v>
      </c>
      <c r="D1634" t="str">
        <f>IF(dados!B1549=0,"",dados!B1549)</f>
        <v/>
      </c>
      <c r="E1634">
        <f>dados!C1549</f>
        <v>0</v>
      </c>
      <c r="F1634" t="str">
        <f>dados!D1549</f>
        <v>Outros eteres aromaticos</v>
      </c>
      <c r="G1634"/>
      <c r="H1634"/>
      <c r="I1634"/>
      <c r="J1634"/>
      <c r="K1634" s="13"/>
      <c r="L1634" s="13">
        <f>dados!I1549/100</f>
        <v>0.13449999999999998</v>
      </c>
      <c r="M1634" s="13">
        <f>dados!J1549/100</f>
        <v>0.1545</v>
      </c>
      <c r="N1634" s="13">
        <f>dados!K1549/100</f>
        <v>0.04</v>
      </c>
      <c r="O1634" s="13">
        <f>dados!L1549/100</f>
        <v>0</v>
      </c>
      <c r="P1634" s="12" t="str">
        <f>LEFT(Tabela2[[#This Row],[Código]],2)</f>
        <v>29</v>
      </c>
    </row>
    <row r="1635" spans="2:16" ht="15" customHeight="1" x14ac:dyDescent="0.25">
      <c r="B1635" s="31" t="str">
        <f>IF(Tabela2[[#This Row],[Tipo]] = 0,LOOKUP(Tabela2[[#This Row],[RESUMO]],Tabela3[Grupo],Tabela3[Meus produtos]),VLOOKUP(Tabela2[[#This Row],[Código]],Tabela4[[Código NBS/LC116]:[Meus serviços]],3,0))</f>
        <v>Não</v>
      </c>
      <c r="C1635" t="str">
        <f>IF(E1635=0,TEXT(dados!A1550,"00000000"),IF(E1635=2,TEXT(dados!A1550,"0000"),TEXT(dados!A1550,"#")))</f>
        <v>29093021</v>
      </c>
      <c r="D1635" t="str">
        <f>IF(dados!B1550=0,"",dados!B1550)</f>
        <v/>
      </c>
      <c r="E1635">
        <f>dados!C1550</f>
        <v>0</v>
      </c>
      <c r="F1635" t="str">
        <f>dados!D1550</f>
        <v>Oxifluorfeno</v>
      </c>
      <c r="G1635"/>
      <c r="H1635"/>
      <c r="I1635"/>
      <c r="J1635"/>
      <c r="K1635" s="13"/>
      <c r="L1635" s="13">
        <f>dados!I1550/100</f>
        <v>0.13449999999999998</v>
      </c>
      <c r="M1635" s="13">
        <f>dados!J1550/100</f>
        <v>0.1545</v>
      </c>
      <c r="N1635" s="13">
        <f>dados!K1550/100</f>
        <v>0.04</v>
      </c>
      <c r="O1635" s="13">
        <f>dados!L1550/100</f>
        <v>0</v>
      </c>
      <c r="P1635" s="12" t="str">
        <f>LEFT(Tabela2[[#This Row],[Código]],2)</f>
        <v>29</v>
      </c>
    </row>
    <row r="1636" spans="2:16" ht="15" customHeight="1" x14ac:dyDescent="0.25">
      <c r="B1636" s="31" t="str">
        <f>IF(Tabela2[[#This Row],[Tipo]] = 0,LOOKUP(Tabela2[[#This Row],[RESUMO]],Tabela3[Grupo],Tabela3[Meus produtos]),VLOOKUP(Tabela2[[#This Row],[Código]],Tabela4[[Código NBS/LC116]:[Meus serviços]],3,0))</f>
        <v>Não</v>
      </c>
      <c r="C1636" t="str">
        <f>IF(E1636=0,TEXT(dados!A1551,"00000000"),IF(E1636=2,TEXT(dados!A1551,"0000"),TEXT(dados!A1551,"#")))</f>
        <v>29093022</v>
      </c>
      <c r="D1636" t="str">
        <f>IF(dados!B1551=0,"",dados!B1551)</f>
        <v/>
      </c>
      <c r="E1636">
        <f>dados!C1551</f>
        <v>0</v>
      </c>
      <c r="F1636" t="str">
        <f>dados!D1551</f>
        <v>Pentacloroanisol</v>
      </c>
      <c r="G1636"/>
      <c r="H1636"/>
      <c r="I1636"/>
      <c r="J1636"/>
      <c r="K1636" s="13"/>
      <c r="L1636" s="13">
        <f>dados!I1551/100</f>
        <v>0.13449999999999998</v>
      </c>
      <c r="M1636" s="13">
        <f>dados!J1551/100</f>
        <v>0.1545</v>
      </c>
      <c r="N1636" s="13">
        <f>dados!K1551/100</f>
        <v>0.04</v>
      </c>
      <c r="O1636" s="13">
        <f>dados!L1551/100</f>
        <v>0</v>
      </c>
      <c r="P1636" s="12" t="str">
        <f>LEFT(Tabela2[[#This Row],[Código]],2)</f>
        <v>29</v>
      </c>
    </row>
    <row r="1637" spans="2:16" ht="15" customHeight="1" x14ac:dyDescent="0.25">
      <c r="B1637" s="31" t="str">
        <f>IF(Tabela2[[#This Row],[Tipo]] = 0,LOOKUP(Tabela2[[#This Row],[RESUMO]],Tabela3[Grupo],Tabela3[Meus produtos]),VLOOKUP(Tabela2[[#This Row],[Código]],Tabela4[[Código NBS/LC116]:[Meus serviços]],3,0))</f>
        <v>Não</v>
      </c>
      <c r="C1637" t="str">
        <f>IF(E1637=0,TEXT(dados!A1552,"00000000"),IF(E1637=2,TEXT(dados!A1552,"0000"),TEXT(dados!A1552,"#")))</f>
        <v>29093023</v>
      </c>
      <c r="D1637" t="str">
        <f>IF(dados!B1552=0,"",dados!B1552)</f>
        <v/>
      </c>
      <c r="E1637">
        <f>dados!C1552</f>
        <v>0</v>
      </c>
      <c r="F1637" t="str">
        <f>dados!D1552</f>
        <v>Eteres tetra- ou pentabromodifenilicos</v>
      </c>
      <c r="G1637"/>
      <c r="H1637"/>
      <c r="I1637"/>
      <c r="J1637"/>
      <c r="K1637" s="13"/>
      <c r="L1637" s="13">
        <f>dados!I1552/100</f>
        <v>0.13449999999999998</v>
      </c>
      <c r="M1637" s="13">
        <f>dados!J1552/100</f>
        <v>0.1545</v>
      </c>
      <c r="N1637" s="13">
        <f>dados!K1552/100</f>
        <v>0.04</v>
      </c>
      <c r="O1637" s="13">
        <f>dados!L1552/100</f>
        <v>0</v>
      </c>
      <c r="P1637" s="12" t="str">
        <f>LEFT(Tabela2[[#This Row],[Código]],2)</f>
        <v>29</v>
      </c>
    </row>
    <row r="1638" spans="2:16" ht="15" customHeight="1" x14ac:dyDescent="0.25">
      <c r="B1638" s="31" t="str">
        <f>IF(Tabela2[[#This Row],[Tipo]] = 0,LOOKUP(Tabela2[[#This Row],[RESUMO]],Tabela3[Grupo],Tabela3[Meus produtos]),VLOOKUP(Tabela2[[#This Row],[Código]],Tabela4[[Código NBS/LC116]:[Meus serviços]],3,0))</f>
        <v>Não</v>
      </c>
      <c r="C1638" t="str">
        <f>IF(E1638=0,TEXT(dados!A1553,"00000000"),IF(E1638=2,TEXT(dados!A1553,"0000"),TEXT(dados!A1553,"#")))</f>
        <v>29093024</v>
      </c>
      <c r="D1638" t="str">
        <f>IF(dados!B1553=0,"",dados!B1553)</f>
        <v/>
      </c>
      <c r="E1638">
        <f>dados!C1553</f>
        <v>0</v>
      </c>
      <c r="F1638" t="str">
        <f>dados!D1553</f>
        <v>Eteres hexa-, hepta- ou octabromodifenilicos</v>
      </c>
      <c r="G1638"/>
      <c r="H1638"/>
      <c r="I1638"/>
      <c r="J1638"/>
      <c r="K1638" s="13"/>
      <c r="L1638" s="13">
        <f>dados!I1553/100</f>
        <v>0.13449999999999998</v>
      </c>
      <c r="M1638" s="13">
        <f>dados!J1553/100</f>
        <v>0.1545</v>
      </c>
      <c r="N1638" s="13">
        <f>dados!K1553/100</f>
        <v>0.04</v>
      </c>
      <c r="O1638" s="13">
        <f>dados!L1553/100</f>
        <v>0</v>
      </c>
      <c r="P1638" s="12" t="str">
        <f>LEFT(Tabela2[[#This Row],[Código]],2)</f>
        <v>29</v>
      </c>
    </row>
    <row r="1639" spans="2:16" ht="15" customHeight="1" x14ac:dyDescent="0.25">
      <c r="B1639" s="31" t="str">
        <f>IF(Tabela2[[#This Row],[Tipo]] = 0,LOOKUP(Tabela2[[#This Row],[RESUMO]],Tabela3[Grupo],Tabela3[Meus produtos]),VLOOKUP(Tabela2[[#This Row],[Código]],Tabela4[[Código NBS/LC116]:[Meus serviços]],3,0))</f>
        <v>Não</v>
      </c>
      <c r="C1639" t="str">
        <f>IF(E1639=0,TEXT(dados!A1554,"00000000"),IF(E1639=2,TEXT(dados!A1554,"0000"),TEXT(dados!A1554,"#")))</f>
        <v>29093025</v>
      </c>
      <c r="D1639" t="str">
        <f>IF(dados!B1554=0,"",dados!B1554)</f>
        <v/>
      </c>
      <c r="E1639">
        <f>dados!C1554</f>
        <v>0</v>
      </c>
      <c r="F1639" t="str">
        <f>dados!D1554</f>
        <v>Eter decabromodifenilico</v>
      </c>
      <c r="G1639"/>
      <c r="H1639"/>
      <c r="I1639"/>
      <c r="J1639"/>
      <c r="K1639" s="13"/>
      <c r="L1639" s="13">
        <f>dados!I1554/100</f>
        <v>0.13449999999999998</v>
      </c>
      <c r="M1639" s="13">
        <f>dados!J1554/100</f>
        <v>0.1545</v>
      </c>
      <c r="N1639" s="13">
        <f>dados!K1554/100</f>
        <v>0.04</v>
      </c>
      <c r="O1639" s="13">
        <f>dados!L1554/100</f>
        <v>0</v>
      </c>
      <c r="P1639" s="12" t="str">
        <f>LEFT(Tabela2[[#This Row],[Código]],2)</f>
        <v>29</v>
      </c>
    </row>
    <row r="1640" spans="2:16" ht="15" customHeight="1" x14ac:dyDescent="0.25">
      <c r="B1640" s="31" t="str">
        <f>IF(Tabela2[[#This Row],[Tipo]] = 0,LOOKUP(Tabela2[[#This Row],[RESUMO]],Tabela3[Grupo],Tabela3[Meus produtos]),VLOOKUP(Tabela2[[#This Row],[Código]],Tabela4[[Código NBS/LC116]:[Meus serviços]],3,0))</f>
        <v>Não</v>
      </c>
      <c r="C1640" t="str">
        <f>IF(E1640=0,TEXT(dados!A1555,"00000000"),IF(E1640=2,TEXT(dados!A1555,"0000"),TEXT(dados!A1555,"#")))</f>
        <v>29093029</v>
      </c>
      <c r="D1640" t="str">
        <f>IF(dados!B1555=0,"",dados!B1555)</f>
        <v/>
      </c>
      <c r="E1640">
        <f>dados!C1555</f>
        <v>0</v>
      </c>
      <c r="F1640" t="str">
        <f>dados!D1555</f>
        <v>Outs.derivados halogenados,etc.dos eteres aromaticos</v>
      </c>
      <c r="G1640"/>
      <c r="H1640"/>
      <c r="I1640"/>
      <c r="J1640"/>
      <c r="K1640" s="13"/>
      <c r="L1640" s="13">
        <f>dados!I1555/100</f>
        <v>0.13449999999999998</v>
      </c>
      <c r="M1640" s="13">
        <f>dados!J1555/100</f>
        <v>0.1545</v>
      </c>
      <c r="N1640" s="13">
        <f>dados!K1555/100</f>
        <v>0.04</v>
      </c>
      <c r="O1640" s="13">
        <f>dados!L1555/100</f>
        <v>0</v>
      </c>
      <c r="P1640" s="12" t="str">
        <f>LEFT(Tabela2[[#This Row],[Código]],2)</f>
        <v>29</v>
      </c>
    </row>
    <row r="1641" spans="2:16" ht="15" customHeight="1" x14ac:dyDescent="0.25">
      <c r="B1641" s="31" t="str">
        <f>IF(Tabela2[[#This Row],[Tipo]] = 0,LOOKUP(Tabela2[[#This Row],[RESUMO]],Tabela3[Grupo],Tabela3[Meus produtos]),VLOOKUP(Tabela2[[#This Row],[Código]],Tabela4[[Código NBS/LC116]:[Meus serviços]],3,0))</f>
        <v>Não</v>
      </c>
      <c r="C1641" t="str">
        <f>IF(E1641=0,TEXT(dados!A1556,"00000000"),IF(E1641=2,TEXT(dados!A1556,"0000"),TEXT(dados!A1556,"#")))</f>
        <v>29094100</v>
      </c>
      <c r="D1641" t="str">
        <f>IF(dados!B1556=0,"",dados!B1556)</f>
        <v/>
      </c>
      <c r="E1641">
        <f>dados!C1556</f>
        <v>0</v>
      </c>
      <c r="F1641" t="str">
        <f>dados!D1556</f>
        <v>2,2-oxidietanol (dietilenoglicol)</v>
      </c>
      <c r="G1641"/>
      <c r="H1641"/>
      <c r="I1641"/>
      <c r="J1641"/>
      <c r="K1641" s="13"/>
      <c r="L1641" s="13">
        <f>dados!I1556/100</f>
        <v>0.13449999999999998</v>
      </c>
      <c r="M1641" s="13">
        <f>dados!J1556/100</f>
        <v>0.1699</v>
      </c>
      <c r="N1641" s="13">
        <f>dados!K1556/100</f>
        <v>0.04</v>
      </c>
      <c r="O1641" s="13">
        <f>dados!L1556/100</f>
        <v>0</v>
      </c>
      <c r="P1641" s="12" t="str">
        <f>LEFT(Tabela2[[#This Row],[Código]],2)</f>
        <v>29</v>
      </c>
    </row>
    <row r="1642" spans="2:16" ht="15" customHeight="1" x14ac:dyDescent="0.25">
      <c r="B1642" s="31" t="str">
        <f>IF(Tabela2[[#This Row],[Tipo]] = 0,LOOKUP(Tabela2[[#This Row],[RESUMO]],Tabela3[Grupo],Tabela3[Meus produtos]),VLOOKUP(Tabela2[[#This Row],[Código]],Tabela4[[Código NBS/LC116]:[Meus serviços]],3,0))</f>
        <v>Não</v>
      </c>
      <c r="C1642" t="str">
        <f>IF(E1642=0,TEXT(dados!A1557,"00000000"),IF(E1642=2,TEXT(dados!A1557,"0000"),TEXT(dados!A1557,"#")))</f>
        <v>29094310</v>
      </c>
      <c r="D1642" t="str">
        <f>IF(dados!B1557=0,"",dados!B1557)</f>
        <v/>
      </c>
      <c r="E1642">
        <f>dados!C1557</f>
        <v>0</v>
      </c>
      <c r="F1642" t="str">
        <f>dados!D1557</f>
        <v>Eteres monobutilicos do etilenoglicol</v>
      </c>
      <c r="G1642"/>
      <c r="H1642"/>
      <c r="I1642"/>
      <c r="J1642"/>
      <c r="K1642" s="13"/>
      <c r="L1642" s="13">
        <f>dados!I1557/100</f>
        <v>0.13449999999999998</v>
      </c>
      <c r="M1642" s="13">
        <f>dados!J1557/100</f>
        <v>0.1699</v>
      </c>
      <c r="N1642" s="13">
        <f>dados!K1557/100</f>
        <v>0.04</v>
      </c>
      <c r="O1642" s="13">
        <f>dados!L1557/100</f>
        <v>0</v>
      </c>
      <c r="P1642" s="12" t="str">
        <f>LEFT(Tabela2[[#This Row],[Código]],2)</f>
        <v>29</v>
      </c>
    </row>
    <row r="1643" spans="2:16" ht="15" customHeight="1" x14ac:dyDescent="0.25">
      <c r="B1643" s="31" t="str">
        <f>IF(Tabela2[[#This Row],[Tipo]] = 0,LOOKUP(Tabela2[[#This Row],[RESUMO]],Tabela3[Grupo],Tabela3[Meus produtos]),VLOOKUP(Tabela2[[#This Row],[Código]],Tabela4[[Código NBS/LC116]:[Meus serviços]],3,0))</f>
        <v>Não</v>
      </c>
      <c r="C1643" t="str">
        <f>IF(E1643=0,TEXT(dados!A1558,"00000000"),IF(E1643=2,TEXT(dados!A1558,"0000"),TEXT(dados!A1558,"#")))</f>
        <v>29094320</v>
      </c>
      <c r="D1643" t="str">
        <f>IF(dados!B1558=0,"",dados!B1558)</f>
        <v/>
      </c>
      <c r="E1643">
        <f>dados!C1558</f>
        <v>0</v>
      </c>
      <c r="F1643" t="str">
        <f>dados!D1558</f>
        <v>Eteres monobutilicos do dietilenoglicol</v>
      </c>
      <c r="G1643"/>
      <c r="H1643"/>
      <c r="I1643"/>
      <c r="J1643"/>
      <c r="K1643" s="13"/>
      <c r="L1643" s="13">
        <f>dados!I1558/100</f>
        <v>0.13449999999999998</v>
      </c>
      <c r="M1643" s="13">
        <f>dados!J1558/100</f>
        <v>0.1699</v>
      </c>
      <c r="N1643" s="13">
        <f>dados!K1558/100</f>
        <v>0.04</v>
      </c>
      <c r="O1643" s="13">
        <f>dados!L1558/100</f>
        <v>0</v>
      </c>
      <c r="P1643" s="12" t="str">
        <f>LEFT(Tabela2[[#This Row],[Código]],2)</f>
        <v>29</v>
      </c>
    </row>
    <row r="1644" spans="2:16" ht="15" customHeight="1" x14ac:dyDescent="0.25">
      <c r="B1644" s="31" t="str">
        <f>IF(Tabela2[[#This Row],[Tipo]] = 0,LOOKUP(Tabela2[[#This Row],[RESUMO]],Tabela3[Grupo],Tabela3[Meus produtos]),VLOOKUP(Tabela2[[#This Row],[Código]],Tabela4[[Código NBS/LC116]:[Meus serviços]],3,0))</f>
        <v>Não</v>
      </c>
      <c r="C1644" t="str">
        <f>IF(E1644=0,TEXT(dados!A1559,"00000000"),IF(E1644=2,TEXT(dados!A1559,"0000"),TEXT(dados!A1559,"#")))</f>
        <v>29094411</v>
      </c>
      <c r="D1644" t="str">
        <f>IF(dados!B1559=0,"",dados!B1559)</f>
        <v/>
      </c>
      <c r="E1644">
        <f>dados!C1559</f>
        <v>0</v>
      </c>
      <c r="F1644" t="str">
        <f>dados!D1559</f>
        <v>Eter etilico do etilenoglicol</v>
      </c>
      <c r="G1644"/>
      <c r="H1644"/>
      <c r="I1644"/>
      <c r="J1644"/>
      <c r="K1644" s="13"/>
      <c r="L1644" s="13">
        <f>dados!I1559/100</f>
        <v>0.13449999999999998</v>
      </c>
      <c r="M1644" s="13">
        <f>dados!J1559/100</f>
        <v>0.1699</v>
      </c>
      <c r="N1644" s="13">
        <f>dados!K1559/100</f>
        <v>0.04</v>
      </c>
      <c r="O1644" s="13">
        <f>dados!L1559/100</f>
        <v>0</v>
      </c>
      <c r="P1644" s="12" t="str">
        <f>LEFT(Tabela2[[#This Row],[Código]],2)</f>
        <v>29</v>
      </c>
    </row>
    <row r="1645" spans="2:16" ht="15" customHeight="1" x14ac:dyDescent="0.25">
      <c r="B1645" s="31" t="str">
        <f>IF(Tabela2[[#This Row],[Tipo]] = 0,LOOKUP(Tabela2[[#This Row],[RESUMO]],Tabela3[Grupo],Tabela3[Meus produtos]),VLOOKUP(Tabela2[[#This Row],[Código]],Tabela4[[Código NBS/LC116]:[Meus serviços]],3,0))</f>
        <v>Não</v>
      </c>
      <c r="C1645" t="str">
        <f>IF(E1645=0,TEXT(dados!A1560,"00000000"),IF(E1645=2,TEXT(dados!A1560,"0000"),TEXT(dados!A1560,"#")))</f>
        <v>29094412</v>
      </c>
      <c r="D1645" t="str">
        <f>IF(dados!B1560=0,"",dados!B1560)</f>
        <v/>
      </c>
      <c r="E1645">
        <f>dados!C1560</f>
        <v>0</v>
      </c>
      <c r="F1645" t="str">
        <f>dados!D1560</f>
        <v>Eter isobutilico do etilenoglicol</v>
      </c>
      <c r="G1645"/>
      <c r="H1645"/>
      <c r="I1645"/>
      <c r="J1645"/>
      <c r="K1645" s="13"/>
      <c r="L1645" s="13">
        <f>dados!I1560/100</f>
        <v>0.13449999999999998</v>
      </c>
      <c r="M1645" s="13">
        <f>dados!J1560/100</f>
        <v>0.1699</v>
      </c>
      <c r="N1645" s="13">
        <f>dados!K1560/100</f>
        <v>0.04</v>
      </c>
      <c r="O1645" s="13">
        <f>dados!L1560/100</f>
        <v>0</v>
      </c>
      <c r="P1645" s="12" t="str">
        <f>LEFT(Tabela2[[#This Row],[Código]],2)</f>
        <v>29</v>
      </c>
    </row>
    <row r="1646" spans="2:16" ht="15" customHeight="1" x14ac:dyDescent="0.25">
      <c r="B1646" s="31" t="str">
        <f>IF(Tabela2[[#This Row],[Tipo]] = 0,LOOKUP(Tabela2[[#This Row],[RESUMO]],Tabela3[Grupo],Tabela3[Meus produtos]),VLOOKUP(Tabela2[[#This Row],[Código]],Tabela4[[Código NBS/LC116]:[Meus serviços]],3,0))</f>
        <v>Não</v>
      </c>
      <c r="C1646" t="str">
        <f>IF(E1646=0,TEXT(dados!A1561,"00000000"),IF(E1646=2,TEXT(dados!A1561,"0000"),TEXT(dados!A1561,"#")))</f>
        <v>29094413</v>
      </c>
      <c r="D1646" t="str">
        <f>IF(dados!B1561=0,"",dados!B1561)</f>
        <v/>
      </c>
      <c r="E1646">
        <f>dados!C1561</f>
        <v>0</v>
      </c>
      <c r="F1646" t="str">
        <f>dados!D1561</f>
        <v>Eter hexilico do etilenoglicol</v>
      </c>
      <c r="G1646"/>
      <c r="H1646"/>
      <c r="I1646"/>
      <c r="J1646"/>
      <c r="K1646" s="13"/>
      <c r="L1646" s="13">
        <f>dados!I1561/100</f>
        <v>0.13449999999999998</v>
      </c>
      <c r="M1646" s="13">
        <f>dados!J1561/100</f>
        <v>0.1545</v>
      </c>
      <c r="N1646" s="13">
        <f>dados!K1561/100</f>
        <v>0.04</v>
      </c>
      <c r="O1646" s="13">
        <f>dados!L1561/100</f>
        <v>0</v>
      </c>
      <c r="P1646" s="12" t="str">
        <f>LEFT(Tabela2[[#This Row],[Código]],2)</f>
        <v>29</v>
      </c>
    </row>
    <row r="1647" spans="2:16" ht="15" customHeight="1" x14ac:dyDescent="0.25">
      <c r="B1647" s="31" t="str">
        <f>IF(Tabela2[[#This Row],[Tipo]] = 0,LOOKUP(Tabela2[[#This Row],[RESUMO]],Tabela3[Grupo],Tabela3[Meus produtos]),VLOOKUP(Tabela2[[#This Row],[Código]],Tabela4[[Código NBS/LC116]:[Meus serviços]],3,0))</f>
        <v>Não</v>
      </c>
      <c r="C1647" t="str">
        <f>IF(E1647=0,TEXT(dados!A1562,"00000000"),IF(E1647=2,TEXT(dados!A1562,"0000"),TEXT(dados!A1562,"#")))</f>
        <v>29094419</v>
      </c>
      <c r="D1647" t="str">
        <f>IF(dados!B1562=0,"",dados!B1562)</f>
        <v/>
      </c>
      <c r="E1647">
        <f>dados!C1562</f>
        <v>0</v>
      </c>
      <c r="F1647" t="str">
        <f>dados!D1562</f>
        <v>Outros eteres monometilicos do etilenoglicol</v>
      </c>
      <c r="G1647"/>
      <c r="H1647"/>
      <c r="I1647"/>
      <c r="J1647"/>
      <c r="K1647" s="13"/>
      <c r="L1647" s="13">
        <f>dados!I1562/100</f>
        <v>0.13449999999999998</v>
      </c>
      <c r="M1647" s="13">
        <f>dados!J1562/100</f>
        <v>0.1699</v>
      </c>
      <c r="N1647" s="13">
        <f>dados!K1562/100</f>
        <v>0.04</v>
      </c>
      <c r="O1647" s="13">
        <f>dados!L1562/100</f>
        <v>0</v>
      </c>
      <c r="P1647" s="12" t="str">
        <f>LEFT(Tabela2[[#This Row],[Código]],2)</f>
        <v>29</v>
      </c>
    </row>
    <row r="1648" spans="2:16" ht="15" customHeight="1" x14ac:dyDescent="0.25">
      <c r="B1648" s="31" t="str">
        <f>IF(Tabela2[[#This Row],[Tipo]] = 0,LOOKUP(Tabela2[[#This Row],[RESUMO]],Tabela3[Grupo],Tabela3[Meus produtos]),VLOOKUP(Tabela2[[#This Row],[Código]],Tabela4[[Código NBS/LC116]:[Meus serviços]],3,0))</f>
        <v>Não</v>
      </c>
      <c r="C1648" t="str">
        <f>IF(E1648=0,TEXT(dados!A1563,"00000000"),IF(E1648=2,TEXT(dados!A1563,"0000"),TEXT(dados!A1563,"#")))</f>
        <v>29094421</v>
      </c>
      <c r="D1648" t="str">
        <f>IF(dados!B1563=0,"",dados!B1563)</f>
        <v/>
      </c>
      <c r="E1648">
        <f>dados!C1563</f>
        <v>0</v>
      </c>
      <c r="F1648" t="str">
        <f>dados!D1563</f>
        <v>Eter etilico do dietilenoglicol</v>
      </c>
      <c r="G1648"/>
      <c r="H1648"/>
      <c r="I1648"/>
      <c r="J1648"/>
      <c r="K1648" s="13"/>
      <c r="L1648" s="13">
        <f>dados!I1563/100</f>
        <v>0.13449999999999998</v>
      </c>
      <c r="M1648" s="13">
        <f>dados!J1563/100</f>
        <v>0.1699</v>
      </c>
      <c r="N1648" s="13">
        <f>dados!K1563/100</f>
        <v>0.04</v>
      </c>
      <c r="O1648" s="13">
        <f>dados!L1563/100</f>
        <v>0</v>
      </c>
      <c r="P1648" s="12" t="str">
        <f>LEFT(Tabela2[[#This Row],[Código]],2)</f>
        <v>29</v>
      </c>
    </row>
    <row r="1649" spans="2:16" ht="15" customHeight="1" x14ac:dyDescent="0.25">
      <c r="B1649" s="31" t="str">
        <f>IF(Tabela2[[#This Row],[Tipo]] = 0,LOOKUP(Tabela2[[#This Row],[RESUMO]],Tabela3[Grupo],Tabela3[Meus produtos]),VLOOKUP(Tabela2[[#This Row],[Código]],Tabela4[[Código NBS/LC116]:[Meus serviços]],3,0))</f>
        <v>Não</v>
      </c>
      <c r="C1649" t="str">
        <f>IF(E1649=0,TEXT(dados!A1564,"00000000"),IF(E1649=2,TEXT(dados!A1564,"0000"),TEXT(dados!A1564,"#")))</f>
        <v>29094429</v>
      </c>
      <c r="D1649" t="str">
        <f>IF(dados!B1564=0,"",dados!B1564)</f>
        <v/>
      </c>
      <c r="E1649">
        <f>dados!C1564</f>
        <v>0</v>
      </c>
      <c r="F1649" t="str">
        <f>dados!D1564</f>
        <v>Outros eteres monometilicos do dietilenoglicol</v>
      </c>
      <c r="G1649"/>
      <c r="H1649"/>
      <c r="I1649"/>
      <c r="J1649"/>
      <c r="K1649" s="13"/>
      <c r="L1649" s="13">
        <f>dados!I1564/100</f>
        <v>0.13449999999999998</v>
      </c>
      <c r="M1649" s="13">
        <f>dados!J1564/100</f>
        <v>0.1699</v>
      </c>
      <c r="N1649" s="13">
        <f>dados!K1564/100</f>
        <v>0.04</v>
      </c>
      <c r="O1649" s="13">
        <f>dados!L1564/100</f>
        <v>0</v>
      </c>
      <c r="P1649" s="12" t="str">
        <f>LEFT(Tabela2[[#This Row],[Código]],2)</f>
        <v>29</v>
      </c>
    </row>
    <row r="1650" spans="2:16" ht="15" customHeight="1" x14ac:dyDescent="0.25">
      <c r="B1650" s="31" t="str">
        <f>IF(Tabela2[[#This Row],[Tipo]] = 0,LOOKUP(Tabela2[[#This Row],[RESUMO]],Tabela3[Grupo],Tabela3[Meus produtos]),VLOOKUP(Tabela2[[#This Row],[Código]],Tabela4[[Código NBS/LC116]:[Meus serviços]],3,0))</f>
        <v>Não</v>
      </c>
      <c r="C1650" t="str">
        <f>IF(E1650=0,TEXT(dados!A1565,"00000000"),IF(E1650=2,TEXT(dados!A1565,"0000"),TEXT(dados!A1565,"#")))</f>
        <v>29094910</v>
      </c>
      <c r="D1650" t="str">
        <f>IF(dados!B1565=0,"",dados!B1565)</f>
        <v/>
      </c>
      <c r="E1650">
        <f>dados!C1565</f>
        <v>0</v>
      </c>
      <c r="F1650" t="str">
        <f>dados!D1565</f>
        <v>Guaifenesina</v>
      </c>
      <c r="G1650"/>
      <c r="H1650"/>
      <c r="I1650"/>
      <c r="J1650"/>
      <c r="K1650" s="13"/>
      <c r="L1650" s="13">
        <f>dados!I1565/100</f>
        <v>0.13449999999999998</v>
      </c>
      <c r="M1650" s="13">
        <f>dados!J1565/100</f>
        <v>0.1545</v>
      </c>
      <c r="N1650" s="13">
        <f>dados!K1565/100</f>
        <v>0.04</v>
      </c>
      <c r="O1650" s="13">
        <f>dados!L1565/100</f>
        <v>0</v>
      </c>
      <c r="P1650" s="12" t="str">
        <f>LEFT(Tabela2[[#This Row],[Código]],2)</f>
        <v>29</v>
      </c>
    </row>
    <row r="1651" spans="2:16" ht="15" customHeight="1" x14ac:dyDescent="0.25">
      <c r="B1651" s="31" t="str">
        <f>IF(Tabela2[[#This Row],[Tipo]] = 0,LOOKUP(Tabela2[[#This Row],[RESUMO]],Tabela3[Grupo],Tabela3[Meus produtos]),VLOOKUP(Tabela2[[#This Row],[Código]],Tabela4[[Código NBS/LC116]:[Meus serviços]],3,0))</f>
        <v>Não</v>
      </c>
      <c r="C1651" t="str">
        <f>IF(E1651=0,TEXT(dados!A1566,"00000000"),IF(E1651=2,TEXT(dados!A1566,"0000"),TEXT(dados!A1566,"#")))</f>
        <v>29094921</v>
      </c>
      <c r="D1651" t="str">
        <f>IF(dados!B1566=0,"",dados!B1566)</f>
        <v/>
      </c>
      <c r="E1651">
        <f>dados!C1566</f>
        <v>0</v>
      </c>
      <c r="F1651" t="str">
        <f>dados!D1566</f>
        <v>Trietilenoglicol</v>
      </c>
      <c r="G1651"/>
      <c r="H1651"/>
      <c r="I1651"/>
      <c r="J1651"/>
      <c r="K1651" s="13"/>
      <c r="L1651" s="13">
        <f>dados!I1566/100</f>
        <v>0.13449999999999998</v>
      </c>
      <c r="M1651" s="13">
        <f>dados!J1566/100</f>
        <v>0.1699</v>
      </c>
      <c r="N1651" s="13">
        <f>dados!K1566/100</f>
        <v>0.04</v>
      </c>
      <c r="O1651" s="13">
        <f>dados!L1566/100</f>
        <v>0</v>
      </c>
      <c r="P1651" s="12" t="str">
        <f>LEFT(Tabela2[[#This Row],[Código]],2)</f>
        <v>29</v>
      </c>
    </row>
    <row r="1652" spans="2:16" ht="15" customHeight="1" x14ac:dyDescent="0.25">
      <c r="B1652" s="31" t="str">
        <f>IF(Tabela2[[#This Row],[Tipo]] = 0,LOOKUP(Tabela2[[#This Row],[RESUMO]],Tabela3[Grupo],Tabela3[Meus produtos]),VLOOKUP(Tabela2[[#This Row],[Código]],Tabela4[[Código NBS/LC116]:[Meus serviços]],3,0))</f>
        <v>Não</v>
      </c>
      <c r="C1652" t="str">
        <f>IF(E1652=0,TEXT(dados!A1567,"00000000"),IF(E1652=2,TEXT(dados!A1567,"0000"),TEXT(dados!A1567,"#")))</f>
        <v>29094922</v>
      </c>
      <c r="D1652" t="str">
        <f>IF(dados!B1567=0,"",dados!B1567)</f>
        <v/>
      </c>
      <c r="E1652">
        <f>dados!C1567</f>
        <v>0</v>
      </c>
      <c r="F1652" t="str">
        <f>dados!D1567</f>
        <v>Tetraetilenoglicol</v>
      </c>
      <c r="G1652"/>
      <c r="H1652"/>
      <c r="I1652"/>
      <c r="J1652"/>
      <c r="K1652" s="13"/>
      <c r="L1652" s="13">
        <f>dados!I1567/100</f>
        <v>0.13449999999999998</v>
      </c>
      <c r="M1652" s="13">
        <f>dados!J1567/100</f>
        <v>0.1699</v>
      </c>
      <c r="N1652" s="13">
        <f>dados!K1567/100</f>
        <v>0.04</v>
      </c>
      <c r="O1652" s="13">
        <f>dados!L1567/100</f>
        <v>0</v>
      </c>
      <c r="P1652" s="12" t="str">
        <f>LEFT(Tabela2[[#This Row],[Código]],2)</f>
        <v>29</v>
      </c>
    </row>
    <row r="1653" spans="2:16" ht="15" customHeight="1" x14ac:dyDescent="0.25">
      <c r="B1653" s="31" t="str">
        <f>IF(Tabela2[[#This Row],[Tipo]] = 0,LOOKUP(Tabela2[[#This Row],[RESUMO]],Tabela3[Grupo],Tabela3[Meus produtos]),VLOOKUP(Tabela2[[#This Row],[Código]],Tabela4[[Código NBS/LC116]:[Meus serviços]],3,0))</f>
        <v>Não</v>
      </c>
      <c r="C1653" t="str">
        <f>IF(E1653=0,TEXT(dados!A1568,"00000000"),IF(E1653=2,TEXT(dados!A1568,"0000"),TEXT(dados!A1568,"#")))</f>
        <v>29094923</v>
      </c>
      <c r="D1653" t="str">
        <f>IF(dados!B1568=0,"",dados!B1568)</f>
        <v/>
      </c>
      <c r="E1653">
        <f>dados!C1568</f>
        <v>0</v>
      </c>
      <c r="F1653" t="str">
        <f>dados!D1568</f>
        <v>Pentaetilenoglicol e seus eteres</v>
      </c>
      <c r="G1653"/>
      <c r="H1653"/>
      <c r="I1653"/>
      <c r="J1653"/>
      <c r="K1653" s="13"/>
      <c r="L1653" s="13">
        <f>dados!I1568/100</f>
        <v>0.13449999999999998</v>
      </c>
      <c r="M1653" s="13">
        <f>dados!J1568/100</f>
        <v>0.1545</v>
      </c>
      <c r="N1653" s="13">
        <f>dados!K1568/100</f>
        <v>0.04</v>
      </c>
      <c r="O1653" s="13">
        <f>dados!L1568/100</f>
        <v>0</v>
      </c>
      <c r="P1653" s="12" t="str">
        <f>LEFT(Tabela2[[#This Row],[Código]],2)</f>
        <v>29</v>
      </c>
    </row>
    <row r="1654" spans="2:16" ht="15" customHeight="1" x14ac:dyDescent="0.25">
      <c r="B1654" s="31" t="str">
        <f>IF(Tabela2[[#This Row],[Tipo]] = 0,LOOKUP(Tabela2[[#This Row],[RESUMO]],Tabela3[Grupo],Tabela3[Meus produtos]),VLOOKUP(Tabela2[[#This Row],[Código]],Tabela4[[Código NBS/LC116]:[Meus serviços]],3,0))</f>
        <v>Não</v>
      </c>
      <c r="C1654" t="str">
        <f>IF(E1654=0,TEXT(dados!A1569,"00000000"),IF(E1654=2,TEXT(dados!A1569,"0000"),TEXT(dados!A1569,"#")))</f>
        <v>29094924</v>
      </c>
      <c r="D1654" t="str">
        <f>IF(dados!B1569=0,"",dados!B1569)</f>
        <v/>
      </c>
      <c r="E1654">
        <f>dados!C1569</f>
        <v>0</v>
      </c>
      <c r="F1654" t="str">
        <f>dados!D1569</f>
        <v>Eter fenilico do etilenoglicol</v>
      </c>
      <c r="G1654"/>
      <c r="H1654"/>
      <c r="I1654"/>
      <c r="J1654"/>
      <c r="K1654" s="13"/>
      <c r="L1654" s="13">
        <f>dados!I1569/100</f>
        <v>0.13449999999999998</v>
      </c>
      <c r="M1654" s="13">
        <f>dados!J1569/100</f>
        <v>0.1699</v>
      </c>
      <c r="N1654" s="13">
        <f>dados!K1569/100</f>
        <v>0.04</v>
      </c>
      <c r="O1654" s="13">
        <f>dados!L1569/100</f>
        <v>0</v>
      </c>
      <c r="P1654" s="12" t="str">
        <f>LEFT(Tabela2[[#This Row],[Código]],2)</f>
        <v>29</v>
      </c>
    </row>
    <row r="1655" spans="2:16" ht="15" customHeight="1" x14ac:dyDescent="0.25">
      <c r="B1655" s="31" t="str">
        <f>IF(Tabela2[[#This Row],[Tipo]] = 0,LOOKUP(Tabela2[[#This Row],[RESUMO]],Tabela3[Grupo],Tabela3[Meus produtos]),VLOOKUP(Tabela2[[#This Row],[Código]],Tabela4[[Código NBS/LC116]:[Meus serviços]],3,0))</f>
        <v>Não</v>
      </c>
      <c r="C1655" t="str">
        <f>IF(E1655=0,TEXT(dados!A1570,"00000000"),IF(E1655=2,TEXT(dados!A1570,"0000"),TEXT(dados!A1570,"#")))</f>
        <v>29094929</v>
      </c>
      <c r="D1655" t="str">
        <f>IF(dados!B1570=0,"",dados!B1570)</f>
        <v/>
      </c>
      <c r="E1655">
        <f>dados!C1570</f>
        <v>0</v>
      </c>
      <c r="F1655" t="str">
        <f>dados!D1570</f>
        <v>Outros etilenoglicois e seus eteres</v>
      </c>
      <c r="G1655"/>
      <c r="H1655"/>
      <c r="I1655"/>
      <c r="J1655"/>
      <c r="K1655" s="13"/>
      <c r="L1655" s="13">
        <f>dados!I1570/100</f>
        <v>0.13449999999999998</v>
      </c>
      <c r="M1655" s="13">
        <f>dados!J1570/100</f>
        <v>0.1545</v>
      </c>
      <c r="N1655" s="13">
        <f>dados!K1570/100</f>
        <v>0.04</v>
      </c>
      <c r="O1655" s="13">
        <f>dados!L1570/100</f>
        <v>0</v>
      </c>
      <c r="P1655" s="12" t="str">
        <f>LEFT(Tabela2[[#This Row],[Código]],2)</f>
        <v>29</v>
      </c>
    </row>
    <row r="1656" spans="2:16" ht="15" customHeight="1" x14ac:dyDescent="0.25">
      <c r="B1656" s="31" t="str">
        <f>IF(Tabela2[[#This Row],[Tipo]] = 0,LOOKUP(Tabela2[[#This Row],[RESUMO]],Tabela3[Grupo],Tabela3[Meus produtos]),VLOOKUP(Tabela2[[#This Row],[Código]],Tabela4[[Código NBS/LC116]:[Meus serviços]],3,0))</f>
        <v>Não</v>
      </c>
      <c r="C1656" t="str">
        <f>IF(E1656=0,TEXT(dados!A1571,"00000000"),IF(E1656=2,TEXT(dados!A1571,"0000"),TEXT(dados!A1571,"#")))</f>
        <v>29094931</v>
      </c>
      <c r="D1656" t="str">
        <f>IF(dados!B1571=0,"",dados!B1571)</f>
        <v/>
      </c>
      <c r="E1656">
        <f>dados!C1571</f>
        <v>0</v>
      </c>
      <c r="F1656" t="str">
        <f>dados!D1571</f>
        <v>Dipropilenoglicol</v>
      </c>
      <c r="G1656"/>
      <c r="H1656"/>
      <c r="I1656"/>
      <c r="J1656"/>
      <c r="K1656" s="13"/>
      <c r="L1656" s="13">
        <f>dados!I1571/100</f>
        <v>0.13449999999999998</v>
      </c>
      <c r="M1656" s="13">
        <f>dados!J1571/100</f>
        <v>0.1699</v>
      </c>
      <c r="N1656" s="13">
        <f>dados!K1571/100</f>
        <v>0.04</v>
      </c>
      <c r="O1656" s="13">
        <f>dados!L1571/100</f>
        <v>0</v>
      </c>
      <c r="P1656" s="12" t="str">
        <f>LEFT(Tabela2[[#This Row],[Código]],2)</f>
        <v>29</v>
      </c>
    </row>
    <row r="1657" spans="2:16" ht="15" customHeight="1" x14ac:dyDescent="0.25">
      <c r="B1657" s="31" t="str">
        <f>IF(Tabela2[[#This Row],[Tipo]] = 0,LOOKUP(Tabela2[[#This Row],[RESUMO]],Tabela3[Grupo],Tabela3[Meus produtos]),VLOOKUP(Tabela2[[#This Row],[Código]],Tabela4[[Código NBS/LC116]:[Meus serviços]],3,0))</f>
        <v>Não</v>
      </c>
      <c r="C1657" t="str">
        <f>IF(E1657=0,TEXT(dados!A1572,"00000000"),IF(E1657=2,TEXT(dados!A1572,"0000"),TEXT(dados!A1572,"#")))</f>
        <v>29094932</v>
      </c>
      <c r="D1657" t="str">
        <f>IF(dados!B1572=0,"",dados!B1572)</f>
        <v/>
      </c>
      <c r="E1657">
        <f>dados!C1572</f>
        <v>0</v>
      </c>
      <c r="F1657" t="str">
        <f>dados!D1572</f>
        <v>Eteres do mono-,di- e tripropilenoglicol</v>
      </c>
      <c r="G1657"/>
      <c r="H1657"/>
      <c r="I1657"/>
      <c r="J1657"/>
      <c r="K1657" s="13"/>
      <c r="L1657" s="13">
        <f>dados!I1572/100</f>
        <v>0.13449999999999998</v>
      </c>
      <c r="M1657" s="13">
        <f>dados!J1572/100</f>
        <v>0.1699</v>
      </c>
      <c r="N1657" s="13">
        <f>dados!K1572/100</f>
        <v>0.04</v>
      </c>
      <c r="O1657" s="13">
        <f>dados!L1572/100</f>
        <v>0</v>
      </c>
      <c r="P1657" s="12" t="str">
        <f>LEFT(Tabela2[[#This Row],[Código]],2)</f>
        <v>29</v>
      </c>
    </row>
    <row r="1658" spans="2:16" ht="15" customHeight="1" x14ac:dyDescent="0.25">
      <c r="B1658" s="31" t="str">
        <f>IF(Tabela2[[#This Row],[Tipo]] = 0,LOOKUP(Tabela2[[#This Row],[RESUMO]],Tabela3[Grupo],Tabela3[Meus produtos]),VLOOKUP(Tabela2[[#This Row],[Código]],Tabela4[[Código NBS/LC116]:[Meus serviços]],3,0))</f>
        <v>Não</v>
      </c>
      <c r="C1658" t="str">
        <f>IF(E1658=0,TEXT(dados!A1573,"00000000"),IF(E1658=2,TEXT(dados!A1573,"0000"),TEXT(dados!A1573,"#")))</f>
        <v>29094939</v>
      </c>
      <c r="D1658" t="str">
        <f>IF(dados!B1573=0,"",dados!B1573)</f>
        <v/>
      </c>
      <c r="E1658">
        <f>dados!C1573</f>
        <v>0</v>
      </c>
      <c r="F1658" t="str">
        <f>dados!D1573</f>
        <v>Outros propilenoglicois e seus eteres</v>
      </c>
      <c r="G1658"/>
      <c r="H1658"/>
      <c r="I1658"/>
      <c r="J1658"/>
      <c r="K1658" s="13"/>
      <c r="L1658" s="13">
        <f>dados!I1573/100</f>
        <v>0.13449999999999998</v>
      </c>
      <c r="M1658" s="13">
        <f>dados!J1573/100</f>
        <v>0.1545</v>
      </c>
      <c r="N1658" s="13">
        <f>dados!K1573/100</f>
        <v>0.04</v>
      </c>
      <c r="O1658" s="13">
        <f>dados!L1573/100</f>
        <v>0</v>
      </c>
      <c r="P1658" s="12" t="str">
        <f>LEFT(Tabela2[[#This Row],[Código]],2)</f>
        <v>29</v>
      </c>
    </row>
    <row r="1659" spans="2:16" ht="15" customHeight="1" x14ac:dyDescent="0.25">
      <c r="B1659" s="31" t="str">
        <f>IF(Tabela2[[#This Row],[Tipo]] = 0,LOOKUP(Tabela2[[#This Row],[RESUMO]],Tabela3[Grupo],Tabela3[Meus produtos]),VLOOKUP(Tabela2[[#This Row],[Código]],Tabela4[[Código NBS/LC116]:[Meus serviços]],3,0))</f>
        <v>Não</v>
      </c>
      <c r="C1659" t="str">
        <f>IF(E1659=0,TEXT(dados!A1574,"00000000"),IF(E1659=2,TEXT(dados!A1574,"0000"),TEXT(dados!A1574,"#")))</f>
        <v>29094941</v>
      </c>
      <c r="D1659" t="str">
        <f>IF(dados!B1574=0,"",dados!B1574)</f>
        <v/>
      </c>
      <c r="E1659">
        <f>dados!C1574</f>
        <v>0</v>
      </c>
      <c r="F1659" t="str">
        <f>dados!D1574</f>
        <v>Eter etilico do butilenoglicol</v>
      </c>
      <c r="G1659"/>
      <c r="H1659"/>
      <c r="I1659"/>
      <c r="J1659"/>
      <c r="K1659" s="13"/>
      <c r="L1659" s="13">
        <f>dados!I1574/100</f>
        <v>0.13449999999999998</v>
      </c>
      <c r="M1659" s="13">
        <f>dados!J1574/100</f>
        <v>0.1699</v>
      </c>
      <c r="N1659" s="13">
        <f>dados!K1574/100</f>
        <v>0.04</v>
      </c>
      <c r="O1659" s="13">
        <f>dados!L1574/100</f>
        <v>0</v>
      </c>
      <c r="P1659" s="12" t="str">
        <f>LEFT(Tabela2[[#This Row],[Código]],2)</f>
        <v>29</v>
      </c>
    </row>
    <row r="1660" spans="2:16" ht="15" customHeight="1" x14ac:dyDescent="0.25">
      <c r="B1660" s="31" t="str">
        <f>IF(Tabela2[[#This Row],[Tipo]] = 0,LOOKUP(Tabela2[[#This Row],[RESUMO]],Tabela3[Grupo],Tabela3[Meus produtos]),VLOOKUP(Tabela2[[#This Row],[Código]],Tabela4[[Código NBS/LC116]:[Meus serviços]],3,0))</f>
        <v>Não</v>
      </c>
      <c r="C1660" t="str">
        <f>IF(E1660=0,TEXT(dados!A1575,"00000000"),IF(E1660=2,TEXT(dados!A1575,"0000"),TEXT(dados!A1575,"#")))</f>
        <v>29094949</v>
      </c>
      <c r="D1660" t="str">
        <f>IF(dados!B1575=0,"",dados!B1575)</f>
        <v/>
      </c>
      <c r="E1660">
        <f>dados!C1575</f>
        <v>0</v>
      </c>
      <c r="F1660" t="str">
        <f>dados!D1575</f>
        <v>Butilenoglicois e outs.eteres</v>
      </c>
      <c r="G1660"/>
      <c r="H1660"/>
      <c r="I1660"/>
      <c r="J1660"/>
      <c r="K1660" s="13"/>
      <c r="L1660" s="13">
        <f>dados!I1575/100</f>
        <v>0.13449999999999998</v>
      </c>
      <c r="M1660" s="13">
        <f>dados!J1575/100</f>
        <v>0.1545</v>
      </c>
      <c r="N1660" s="13">
        <f>dados!K1575/100</f>
        <v>0.04</v>
      </c>
      <c r="O1660" s="13">
        <f>dados!L1575/100</f>
        <v>0</v>
      </c>
      <c r="P1660" s="12" t="str">
        <f>LEFT(Tabela2[[#This Row],[Código]],2)</f>
        <v>29</v>
      </c>
    </row>
    <row r="1661" spans="2:16" ht="15" customHeight="1" x14ac:dyDescent="0.25">
      <c r="B1661" s="31" t="str">
        <f>IF(Tabela2[[#This Row],[Tipo]] = 0,LOOKUP(Tabela2[[#This Row],[RESUMO]],Tabela3[Grupo],Tabela3[Meus produtos]),VLOOKUP(Tabela2[[#This Row],[Código]],Tabela4[[Código NBS/LC116]:[Meus serviços]],3,0))</f>
        <v>Não</v>
      </c>
      <c r="C1661" t="str">
        <f>IF(E1661=0,TEXT(dados!A1576,"00000000"),IF(E1661=2,TEXT(dados!A1576,"0000"),TEXT(dados!A1576,"#")))</f>
        <v>29094950</v>
      </c>
      <c r="D1661" t="str">
        <f>IF(dados!B1576=0,"",dados!B1576)</f>
        <v/>
      </c>
      <c r="E1661">
        <f>dados!C1576</f>
        <v>0</v>
      </c>
      <c r="F1661" t="str">
        <f>dados!D1576</f>
        <v>Alcool fenoxibenzilico</v>
      </c>
      <c r="G1661"/>
      <c r="H1661"/>
      <c r="I1661"/>
      <c r="J1661"/>
      <c r="K1661" s="13"/>
      <c r="L1661" s="13">
        <f>dados!I1576/100</f>
        <v>0.13449999999999998</v>
      </c>
      <c r="M1661" s="13">
        <f>dados!J1576/100</f>
        <v>0.1545</v>
      </c>
      <c r="N1661" s="13">
        <f>dados!K1576/100</f>
        <v>0.04</v>
      </c>
      <c r="O1661" s="13">
        <f>dados!L1576/100</f>
        <v>0</v>
      </c>
      <c r="P1661" s="12" t="str">
        <f>LEFT(Tabela2[[#This Row],[Código]],2)</f>
        <v>29</v>
      </c>
    </row>
    <row r="1662" spans="2:16" ht="15" customHeight="1" x14ac:dyDescent="0.25">
      <c r="B1662" s="31" t="str">
        <f>IF(Tabela2[[#This Row],[Tipo]] = 0,LOOKUP(Tabela2[[#This Row],[RESUMO]],Tabela3[Grupo],Tabela3[Meus produtos]),VLOOKUP(Tabela2[[#This Row],[Código]],Tabela4[[Código NBS/LC116]:[Meus serviços]],3,0))</f>
        <v>Não</v>
      </c>
      <c r="C1662" t="str">
        <f>IF(E1662=0,TEXT(dados!A1577,"00000000"),IF(E1662=2,TEXT(dados!A1577,"0000"),TEXT(dados!A1577,"#")))</f>
        <v>29094990</v>
      </c>
      <c r="D1662" t="str">
        <f>IF(dados!B1577=0,"",dados!B1577)</f>
        <v/>
      </c>
      <c r="E1662">
        <f>dados!C1577</f>
        <v>0</v>
      </c>
      <c r="F1662" t="str">
        <f>dados!D1577</f>
        <v>Outs.eteres-alcoois e seus derivados halogenados,etc.</v>
      </c>
      <c r="G1662"/>
      <c r="H1662"/>
      <c r="I1662"/>
      <c r="J1662"/>
      <c r="K1662" s="13"/>
      <c r="L1662" s="13">
        <f>dados!I1577/100</f>
        <v>0.13449999999999998</v>
      </c>
      <c r="M1662" s="13">
        <f>dados!J1577/100</f>
        <v>0.1545</v>
      </c>
      <c r="N1662" s="13">
        <f>dados!K1577/100</f>
        <v>0.04</v>
      </c>
      <c r="O1662" s="13">
        <f>dados!L1577/100</f>
        <v>0</v>
      </c>
      <c r="P1662" s="12" t="str">
        <f>LEFT(Tabela2[[#This Row],[Código]],2)</f>
        <v>29</v>
      </c>
    </row>
    <row r="1663" spans="2:16" ht="15" customHeight="1" x14ac:dyDescent="0.25">
      <c r="B1663" s="31" t="str">
        <f>IF(Tabela2[[#This Row],[Tipo]] = 0,LOOKUP(Tabela2[[#This Row],[RESUMO]],Tabela3[Grupo],Tabela3[Meus produtos]),VLOOKUP(Tabela2[[#This Row],[Código]],Tabela4[[Código NBS/LC116]:[Meus serviços]],3,0))</f>
        <v>Não</v>
      </c>
      <c r="C1663" t="str">
        <f>IF(E1663=0,TEXT(dados!A1578,"00000000"),IF(E1663=2,TEXT(dados!A1578,"0000"),TEXT(dados!A1578,"#")))</f>
        <v>29095011</v>
      </c>
      <c r="D1663" t="str">
        <f>IF(dados!B1578=0,"",dados!B1578)</f>
        <v/>
      </c>
      <c r="E1663">
        <f>dados!C1578</f>
        <v>0</v>
      </c>
      <c r="F1663" t="str">
        <f>dados!D1578</f>
        <v>Triclosan</v>
      </c>
      <c r="G1663"/>
      <c r="H1663"/>
      <c r="I1663"/>
      <c r="J1663"/>
      <c r="K1663" s="13"/>
      <c r="L1663" s="13">
        <f>dados!I1578/100</f>
        <v>0.13449999999999998</v>
      </c>
      <c r="M1663" s="13">
        <f>dados!J1578/100</f>
        <v>0.1545</v>
      </c>
      <c r="N1663" s="13">
        <f>dados!K1578/100</f>
        <v>0.04</v>
      </c>
      <c r="O1663" s="13">
        <f>dados!L1578/100</f>
        <v>0</v>
      </c>
      <c r="P1663" s="12" t="str">
        <f>LEFT(Tabela2[[#This Row],[Código]],2)</f>
        <v>29</v>
      </c>
    </row>
    <row r="1664" spans="2:16" ht="15" customHeight="1" x14ac:dyDescent="0.25">
      <c r="B1664" s="31" t="str">
        <f>IF(Tabela2[[#This Row],[Tipo]] = 0,LOOKUP(Tabela2[[#This Row],[RESUMO]],Tabela3[Grupo],Tabela3[Meus produtos]),VLOOKUP(Tabela2[[#This Row],[Código]],Tabela4[[Código NBS/LC116]:[Meus serviços]],3,0))</f>
        <v>Não</v>
      </c>
      <c r="C1664" t="str">
        <f>IF(E1664=0,TEXT(dados!A1579,"00000000"),IF(E1664=2,TEXT(dados!A1579,"0000"),TEXT(dados!A1579,"#")))</f>
        <v>29095012</v>
      </c>
      <c r="D1664" t="str">
        <f>IF(dados!B1579=0,"",dados!B1579)</f>
        <v/>
      </c>
      <c r="E1664">
        <f>dados!C1579</f>
        <v>0</v>
      </c>
      <c r="F1664" t="str">
        <f>dados!D1579</f>
        <v>Eugenol</v>
      </c>
      <c r="G1664"/>
      <c r="H1664"/>
      <c r="I1664"/>
      <c r="J1664"/>
      <c r="K1664" s="13"/>
      <c r="L1664" s="13">
        <f>dados!I1579/100</f>
        <v>0.13449999999999998</v>
      </c>
      <c r="M1664" s="13">
        <f>dados!J1579/100</f>
        <v>0.1545</v>
      </c>
      <c r="N1664" s="13">
        <f>dados!K1579/100</f>
        <v>0.04</v>
      </c>
      <c r="O1664" s="13">
        <f>dados!L1579/100</f>
        <v>0</v>
      </c>
      <c r="P1664" s="12" t="str">
        <f>LEFT(Tabela2[[#This Row],[Código]],2)</f>
        <v>29</v>
      </c>
    </row>
    <row r="1665" spans="2:16" ht="15" customHeight="1" x14ac:dyDescent="0.25">
      <c r="B1665" s="31" t="str">
        <f>IF(Tabela2[[#This Row],[Tipo]] = 0,LOOKUP(Tabela2[[#This Row],[RESUMO]],Tabela3[Grupo],Tabela3[Meus produtos]),VLOOKUP(Tabela2[[#This Row],[Código]],Tabela4[[Código NBS/LC116]:[Meus serviços]],3,0))</f>
        <v>Não</v>
      </c>
      <c r="C1665" t="str">
        <f>IF(E1665=0,TEXT(dados!A1580,"00000000"),IF(E1665=2,TEXT(dados!A1580,"0000"),TEXT(dados!A1580,"#")))</f>
        <v>29095013</v>
      </c>
      <c r="D1665" t="str">
        <f>IF(dados!B1580=0,"",dados!B1580)</f>
        <v/>
      </c>
      <c r="E1665">
        <f>dados!C1580</f>
        <v>0</v>
      </c>
      <c r="F1665" t="str">
        <f>dados!D1580</f>
        <v>Isoeugenol</v>
      </c>
      <c r="G1665"/>
      <c r="H1665"/>
      <c r="I1665"/>
      <c r="J1665"/>
      <c r="K1665" s="13"/>
      <c r="L1665" s="13">
        <f>dados!I1580/100</f>
        <v>0.13449999999999998</v>
      </c>
      <c r="M1665" s="13">
        <f>dados!J1580/100</f>
        <v>0.1545</v>
      </c>
      <c r="N1665" s="13">
        <f>dados!K1580/100</f>
        <v>0.04</v>
      </c>
      <c r="O1665" s="13">
        <f>dados!L1580/100</f>
        <v>0</v>
      </c>
      <c r="P1665" s="12" t="str">
        <f>LEFT(Tabela2[[#This Row],[Código]],2)</f>
        <v>29</v>
      </c>
    </row>
    <row r="1666" spans="2:16" ht="15" customHeight="1" x14ac:dyDescent="0.25">
      <c r="B1666" s="31" t="str">
        <f>IF(Tabela2[[#This Row],[Tipo]] = 0,LOOKUP(Tabela2[[#This Row],[RESUMO]],Tabela3[Grupo],Tabela3[Meus produtos]),VLOOKUP(Tabela2[[#This Row],[Código]],Tabela4[[Código NBS/LC116]:[Meus serviços]],3,0))</f>
        <v>Não</v>
      </c>
      <c r="C1666" t="str">
        <f>IF(E1666=0,TEXT(dados!A1581,"00000000"),IF(E1666=2,TEXT(dados!A1581,"0000"),TEXT(dados!A1581,"#")))</f>
        <v>29095019</v>
      </c>
      <c r="D1666" t="str">
        <f>IF(dados!B1581=0,"",dados!B1581)</f>
        <v/>
      </c>
      <c r="E1666">
        <f>dados!C1581</f>
        <v>0</v>
      </c>
      <c r="F1666" t="str">
        <f>dados!D1581</f>
        <v>Outros eteres-fenois</v>
      </c>
      <c r="G1666"/>
      <c r="H1666"/>
      <c r="I1666"/>
      <c r="J1666"/>
      <c r="K1666" s="13"/>
      <c r="L1666" s="13">
        <f>dados!I1581/100</f>
        <v>0.13449999999999998</v>
      </c>
      <c r="M1666" s="13">
        <f>dados!J1581/100</f>
        <v>0.1545</v>
      </c>
      <c r="N1666" s="13">
        <f>dados!K1581/100</f>
        <v>0.04</v>
      </c>
      <c r="O1666" s="13">
        <f>dados!L1581/100</f>
        <v>0</v>
      </c>
      <c r="P1666" s="12" t="str">
        <f>LEFT(Tabela2[[#This Row],[Código]],2)</f>
        <v>29</v>
      </c>
    </row>
    <row r="1667" spans="2:16" ht="15" customHeight="1" x14ac:dyDescent="0.25">
      <c r="B1667" s="31" t="str">
        <f>IF(Tabela2[[#This Row],[Tipo]] = 0,LOOKUP(Tabela2[[#This Row],[RESUMO]],Tabela3[Grupo],Tabela3[Meus produtos]),VLOOKUP(Tabela2[[#This Row],[Código]],Tabela4[[Código NBS/LC116]:[Meus serviços]],3,0))</f>
        <v>Não</v>
      </c>
      <c r="C1667" t="str">
        <f>IF(E1667=0,TEXT(dados!A1582,"00000000"),IF(E1667=2,TEXT(dados!A1582,"0000"),TEXT(dados!A1582,"#")))</f>
        <v>29095090</v>
      </c>
      <c r="D1667" t="str">
        <f>IF(dados!B1582=0,"",dados!B1582)</f>
        <v/>
      </c>
      <c r="E1667">
        <f>dados!C1582</f>
        <v>0</v>
      </c>
      <c r="F1667" t="str">
        <f>dados!D1582</f>
        <v>Eteres-alcoois-fenois e seus derivados halogenados,etc.</v>
      </c>
      <c r="G1667"/>
      <c r="H1667"/>
      <c r="I1667"/>
      <c r="J1667"/>
      <c r="K1667" s="13"/>
      <c r="L1667" s="13">
        <f>dados!I1582/100</f>
        <v>0.13449999999999998</v>
      </c>
      <c r="M1667" s="13">
        <f>dados!J1582/100</f>
        <v>0.1545</v>
      </c>
      <c r="N1667" s="13">
        <f>dados!K1582/100</f>
        <v>0.04</v>
      </c>
      <c r="O1667" s="13">
        <f>dados!L1582/100</f>
        <v>0</v>
      </c>
      <c r="P1667" s="12" t="str">
        <f>LEFT(Tabela2[[#This Row],[Código]],2)</f>
        <v>29</v>
      </c>
    </row>
    <row r="1668" spans="2:16" ht="15" customHeight="1" x14ac:dyDescent="0.25">
      <c r="B1668" s="31" t="str">
        <f>IF(Tabela2[[#This Row],[Tipo]] = 0,LOOKUP(Tabela2[[#This Row],[RESUMO]],Tabela3[Grupo],Tabela3[Meus produtos]),VLOOKUP(Tabela2[[#This Row],[Código]],Tabela4[[Código NBS/LC116]:[Meus serviços]],3,0))</f>
        <v>Não</v>
      </c>
      <c r="C1668" t="str">
        <f>IF(E1668=0,TEXT(dados!A1583,"00000000"),IF(E1668=2,TEXT(dados!A1583,"0000"),TEXT(dados!A1583,"#")))</f>
        <v>29096011</v>
      </c>
      <c r="D1668" t="str">
        <f>IF(dados!B1583=0,"",dados!B1583)</f>
        <v/>
      </c>
      <c r="E1668">
        <f>dados!C1583</f>
        <v>0</v>
      </c>
      <c r="F1668" t="str">
        <f>dados!D1583</f>
        <v>Hidroperoxido de diisopropilbenzeno</v>
      </c>
      <c r="G1668"/>
      <c r="H1668"/>
      <c r="I1668"/>
      <c r="J1668"/>
      <c r="K1668" s="13"/>
      <c r="L1668" s="13">
        <f>dados!I1583/100</f>
        <v>0.13449999999999998</v>
      </c>
      <c r="M1668" s="13">
        <f>dados!J1583/100</f>
        <v>0.1545</v>
      </c>
      <c r="N1668" s="13">
        <f>dados!K1583/100</f>
        <v>0.04</v>
      </c>
      <c r="O1668" s="13">
        <f>dados!L1583/100</f>
        <v>0</v>
      </c>
      <c r="P1668" s="12" t="str">
        <f>LEFT(Tabela2[[#This Row],[Código]],2)</f>
        <v>29</v>
      </c>
    </row>
    <row r="1669" spans="2:16" ht="15" customHeight="1" x14ac:dyDescent="0.25">
      <c r="B1669" s="31" t="str">
        <f>IF(Tabela2[[#This Row],[Tipo]] = 0,LOOKUP(Tabela2[[#This Row],[RESUMO]],Tabela3[Grupo],Tabela3[Meus produtos]),VLOOKUP(Tabela2[[#This Row],[Código]],Tabela4[[Código NBS/LC116]:[Meus serviços]],3,0))</f>
        <v>Não</v>
      </c>
      <c r="C1669" t="str">
        <f>IF(E1669=0,TEXT(dados!A1584,"00000000"),IF(E1669=2,TEXT(dados!A1584,"0000"),TEXT(dados!A1584,"#")))</f>
        <v>29096012</v>
      </c>
      <c r="D1669" t="str">
        <f>IF(dados!B1584=0,"",dados!B1584)</f>
        <v/>
      </c>
      <c r="E1669">
        <f>dados!C1584</f>
        <v>0</v>
      </c>
      <c r="F1669" t="str">
        <f>dados!D1584</f>
        <v>Hidroperoxido de ter-butila</v>
      </c>
      <c r="G1669"/>
      <c r="H1669"/>
      <c r="I1669"/>
      <c r="J1669"/>
      <c r="K1669" s="13"/>
      <c r="L1669" s="13">
        <f>dados!I1584/100</f>
        <v>0.13449999999999998</v>
      </c>
      <c r="M1669" s="13">
        <f>dados!J1584/100</f>
        <v>0.1545</v>
      </c>
      <c r="N1669" s="13">
        <f>dados!K1584/100</f>
        <v>0.04</v>
      </c>
      <c r="O1669" s="13">
        <f>dados!L1584/100</f>
        <v>0</v>
      </c>
      <c r="P1669" s="12" t="str">
        <f>LEFT(Tabela2[[#This Row],[Código]],2)</f>
        <v>29</v>
      </c>
    </row>
    <row r="1670" spans="2:16" ht="15" customHeight="1" x14ac:dyDescent="0.25">
      <c r="B1670" s="31" t="str">
        <f>IF(Tabela2[[#This Row],[Tipo]] = 0,LOOKUP(Tabela2[[#This Row],[RESUMO]],Tabela3[Grupo],Tabela3[Meus produtos]),VLOOKUP(Tabela2[[#This Row],[Código]],Tabela4[[Código NBS/LC116]:[Meus serviços]],3,0))</f>
        <v>Não</v>
      </c>
      <c r="C1670" t="str">
        <f>IF(E1670=0,TEXT(dados!A1585,"00000000"),IF(E1670=2,TEXT(dados!A1585,"0000"),TEXT(dados!A1585,"#")))</f>
        <v>29096013</v>
      </c>
      <c r="D1670" t="str">
        <f>IF(dados!B1585=0,"",dados!B1585)</f>
        <v/>
      </c>
      <c r="E1670">
        <f>dados!C1585</f>
        <v>0</v>
      </c>
      <c r="F1670" t="str">
        <f>dados!D1585</f>
        <v>Hidroperoxido de p-mentano</v>
      </c>
      <c r="G1670"/>
      <c r="H1670"/>
      <c r="I1670"/>
      <c r="J1670"/>
      <c r="K1670" s="13"/>
      <c r="L1670" s="13">
        <f>dados!I1585/100</f>
        <v>0.13449999999999998</v>
      </c>
      <c r="M1670" s="13">
        <f>dados!J1585/100</f>
        <v>0.1545</v>
      </c>
      <c r="N1670" s="13">
        <f>dados!K1585/100</f>
        <v>0.04</v>
      </c>
      <c r="O1670" s="13">
        <f>dados!L1585/100</f>
        <v>0</v>
      </c>
      <c r="P1670" s="12" t="str">
        <f>LEFT(Tabela2[[#This Row],[Código]],2)</f>
        <v>29</v>
      </c>
    </row>
    <row r="1671" spans="2:16" ht="15" customHeight="1" x14ac:dyDescent="0.25">
      <c r="B1671" s="31" t="str">
        <f>IF(Tabela2[[#This Row],[Tipo]] = 0,LOOKUP(Tabela2[[#This Row],[RESUMO]],Tabela3[Grupo],Tabela3[Meus produtos]),VLOOKUP(Tabela2[[#This Row],[Código]],Tabela4[[Código NBS/LC116]:[Meus serviços]],3,0))</f>
        <v>Não</v>
      </c>
      <c r="C1671" t="str">
        <f>IF(E1671=0,TEXT(dados!A1586,"00000000"),IF(E1671=2,TEXT(dados!A1586,"0000"),TEXT(dados!A1586,"#")))</f>
        <v>29096019</v>
      </c>
      <c r="D1671" t="str">
        <f>IF(dados!B1586=0,"",dados!B1586)</f>
        <v/>
      </c>
      <c r="E1671">
        <f>dados!C1586</f>
        <v>0</v>
      </c>
      <c r="F1671" t="str">
        <f>dados!D1586</f>
        <v>Outs.hidroperoxidos de alcoois,eteres,cetonas e derivs.</v>
      </c>
      <c r="G1671"/>
      <c r="H1671"/>
      <c r="I1671"/>
      <c r="J1671"/>
      <c r="K1671" s="13"/>
      <c r="L1671" s="13">
        <f>dados!I1586/100</f>
        <v>0.13449999999999998</v>
      </c>
      <c r="M1671" s="13">
        <f>dados!J1586/100</f>
        <v>0.16789999999999999</v>
      </c>
      <c r="N1671" s="13">
        <f>dados!K1586/100</f>
        <v>0.04</v>
      </c>
      <c r="O1671" s="13">
        <f>dados!L1586/100</f>
        <v>0</v>
      </c>
      <c r="P1671" s="12" t="str">
        <f>LEFT(Tabela2[[#This Row],[Código]],2)</f>
        <v>29</v>
      </c>
    </row>
    <row r="1672" spans="2:16" ht="15" customHeight="1" x14ac:dyDescent="0.25">
      <c r="B1672" s="31" t="str">
        <f>IF(Tabela2[[#This Row],[Tipo]] = 0,LOOKUP(Tabela2[[#This Row],[RESUMO]],Tabela3[Grupo],Tabela3[Meus produtos]),VLOOKUP(Tabela2[[#This Row],[Código]],Tabela4[[Código NBS/LC116]:[Meus serviços]],3,0))</f>
        <v>Não</v>
      </c>
      <c r="C1672" t="str">
        <f>IF(E1672=0,TEXT(dados!A1587,"00000000"),IF(E1672=2,TEXT(dados!A1587,"0000"),TEXT(dados!A1587,"#")))</f>
        <v>29096090</v>
      </c>
      <c r="D1672" t="str">
        <f>IF(dados!B1587=0,"",dados!B1587)</f>
        <v/>
      </c>
      <c r="E1672">
        <f>dados!C1587</f>
        <v>0</v>
      </c>
      <c r="F1672" t="str">
        <f>dados!D1587</f>
        <v>Produtos quimicos organicos eteres eteres alcoois eteres fenois eteres alcoois fenois peroxidos de alcoois peroxidos de eteres peroxidos de cetonas de constituicao quimica definida ou nao e seus derivados halogenados sulfonados nitrados ou nitrosados outr</v>
      </c>
      <c r="G1672"/>
      <c r="H1672"/>
      <c r="I1672"/>
      <c r="J1672"/>
      <c r="K1672" s="13"/>
      <c r="L1672" s="13">
        <f>dados!I1587/100</f>
        <v>0.13449999999999998</v>
      </c>
      <c r="M1672" s="13">
        <f>dados!J1587/100</f>
        <v>0.16789999999999999</v>
      </c>
      <c r="N1672" s="13">
        <f>dados!K1587/100</f>
        <v>0.04</v>
      </c>
      <c r="O1672" s="13">
        <f>dados!L1587/100</f>
        <v>0</v>
      </c>
      <c r="P1672" s="12" t="str">
        <f>LEFT(Tabela2[[#This Row],[Código]],2)</f>
        <v>29</v>
      </c>
    </row>
    <row r="1673" spans="2:16" ht="15" customHeight="1" x14ac:dyDescent="0.25">
      <c r="B1673" s="31" t="str">
        <f>IF(Tabela2[[#This Row],[Tipo]] = 0,LOOKUP(Tabela2[[#This Row],[RESUMO]],Tabela3[Grupo],Tabela3[Meus produtos]),VLOOKUP(Tabela2[[#This Row],[Código]],Tabela4[[Código NBS/LC116]:[Meus serviços]],3,0))</f>
        <v>Não</v>
      </c>
      <c r="C1673" t="str">
        <f>IF(E1673=0,TEXT(dados!A1588,"00000000"),IF(E1673=2,TEXT(dados!A1588,"0000"),TEXT(dados!A1588,"#")))</f>
        <v>29101000</v>
      </c>
      <c r="D1673" t="str">
        <f>IF(dados!B1588=0,"",dados!B1588)</f>
        <v/>
      </c>
      <c r="E1673">
        <f>dados!C1588</f>
        <v>0</v>
      </c>
      <c r="F1673" t="str">
        <f>dados!D1588</f>
        <v>Oxirano (oxido de etileno)</v>
      </c>
      <c r="G1673"/>
      <c r="H1673"/>
      <c r="I1673"/>
      <c r="J1673"/>
      <c r="K1673" s="13"/>
      <c r="L1673" s="13">
        <f>dados!I1588/100</f>
        <v>0.13449999999999998</v>
      </c>
      <c r="M1673" s="13">
        <f>dados!J1588/100</f>
        <v>0.1545</v>
      </c>
      <c r="N1673" s="13">
        <f>dados!K1588/100</f>
        <v>0.04</v>
      </c>
      <c r="O1673" s="13">
        <f>dados!L1588/100</f>
        <v>0</v>
      </c>
      <c r="P1673" s="12" t="str">
        <f>LEFT(Tabela2[[#This Row],[Código]],2)</f>
        <v>29</v>
      </c>
    </row>
    <row r="1674" spans="2:16" ht="15" customHeight="1" x14ac:dyDescent="0.25">
      <c r="B1674" s="31" t="str">
        <f>IF(Tabela2[[#This Row],[Tipo]] = 0,LOOKUP(Tabela2[[#This Row],[RESUMO]],Tabela3[Grupo],Tabela3[Meus produtos]),VLOOKUP(Tabela2[[#This Row],[Código]],Tabela4[[Código NBS/LC116]:[Meus serviços]],3,0))</f>
        <v>Não</v>
      </c>
      <c r="C1674" t="str">
        <f>IF(E1674=0,TEXT(dados!A1589,"00000000"),IF(E1674=2,TEXT(dados!A1589,"0000"),TEXT(dados!A1589,"#")))</f>
        <v>29102000</v>
      </c>
      <c r="D1674" t="str">
        <f>IF(dados!B1589=0,"",dados!B1589)</f>
        <v/>
      </c>
      <c r="E1674">
        <f>dados!C1589</f>
        <v>0</v>
      </c>
      <c r="F1674" t="str">
        <f>dados!D1589</f>
        <v>Metiloxirano (oxido de propileno)</v>
      </c>
      <c r="G1674"/>
      <c r="H1674"/>
      <c r="I1674"/>
      <c r="J1674"/>
      <c r="K1674" s="13"/>
      <c r="L1674" s="13">
        <f>dados!I1589/100</f>
        <v>0.13449999999999998</v>
      </c>
      <c r="M1674" s="13">
        <f>dados!J1589/100</f>
        <v>0.1545</v>
      </c>
      <c r="N1674" s="13">
        <f>dados!K1589/100</f>
        <v>0.04</v>
      </c>
      <c r="O1674" s="13">
        <f>dados!L1589/100</f>
        <v>0</v>
      </c>
      <c r="P1674" s="12" t="str">
        <f>LEFT(Tabela2[[#This Row],[Código]],2)</f>
        <v>29</v>
      </c>
    </row>
    <row r="1675" spans="2:16" ht="15" customHeight="1" x14ac:dyDescent="0.25">
      <c r="B1675" s="31" t="str">
        <f>IF(Tabela2[[#This Row],[Tipo]] = 0,LOOKUP(Tabela2[[#This Row],[RESUMO]],Tabela3[Grupo],Tabela3[Meus produtos]),VLOOKUP(Tabela2[[#This Row],[Código]],Tabela4[[Código NBS/LC116]:[Meus serviços]],3,0))</f>
        <v>Não</v>
      </c>
      <c r="C1675" t="str">
        <f>IF(E1675=0,TEXT(dados!A1590,"00000000"),IF(E1675=2,TEXT(dados!A1590,"0000"),TEXT(dados!A1590,"#")))</f>
        <v>29103000</v>
      </c>
      <c r="D1675" t="str">
        <f>IF(dados!B1590=0,"",dados!B1590)</f>
        <v/>
      </c>
      <c r="E1675">
        <f>dados!C1590</f>
        <v>0</v>
      </c>
      <c r="F1675" t="str">
        <f>dados!D1590</f>
        <v>1-cloro-2,3-epoxipropano (epicloridrina)</v>
      </c>
      <c r="G1675"/>
      <c r="H1675"/>
      <c r="I1675"/>
      <c r="J1675"/>
      <c r="K1675" s="13"/>
      <c r="L1675" s="13">
        <f>dados!I1590/100</f>
        <v>0.13449999999999998</v>
      </c>
      <c r="M1675" s="13">
        <f>dados!J1590/100</f>
        <v>0.1545</v>
      </c>
      <c r="N1675" s="13">
        <f>dados!K1590/100</f>
        <v>0.04</v>
      </c>
      <c r="O1675" s="13">
        <f>dados!L1590/100</f>
        <v>0</v>
      </c>
      <c r="P1675" s="12" t="str">
        <f>LEFT(Tabela2[[#This Row],[Código]],2)</f>
        <v>29</v>
      </c>
    </row>
    <row r="1676" spans="2:16" ht="15" customHeight="1" x14ac:dyDescent="0.25">
      <c r="B1676" s="31" t="str">
        <f>IF(Tabela2[[#This Row],[Tipo]] = 0,LOOKUP(Tabela2[[#This Row],[RESUMO]],Tabela3[Grupo],Tabela3[Meus produtos]),VLOOKUP(Tabela2[[#This Row],[Código]],Tabela4[[Código NBS/LC116]:[Meus serviços]],3,0))</f>
        <v>Não</v>
      </c>
      <c r="C1676" t="str">
        <f>IF(E1676=0,TEXT(dados!A1591,"00000000"),IF(E1676=2,TEXT(dados!A1591,"0000"),TEXT(dados!A1591,"#")))</f>
        <v>29104000</v>
      </c>
      <c r="D1676" t="str">
        <f>IF(dados!B1591=0,"",dados!B1591)</f>
        <v/>
      </c>
      <c r="E1676">
        <f>dados!C1591</f>
        <v>0</v>
      </c>
      <c r="F1676" t="str">
        <f>dados!D1591</f>
        <v>Dieldrin (iso, dci)</v>
      </c>
      <c r="G1676"/>
      <c r="H1676"/>
      <c r="I1676"/>
      <c r="J1676"/>
      <c r="K1676" s="13"/>
      <c r="L1676" s="13">
        <f>dados!I1591/100</f>
        <v>0.13449999999999998</v>
      </c>
      <c r="M1676" s="13">
        <f>dados!J1591/100</f>
        <v>0.1545</v>
      </c>
      <c r="N1676" s="13">
        <f>dados!K1591/100</f>
        <v>0.04</v>
      </c>
      <c r="O1676" s="13">
        <f>dados!L1591/100</f>
        <v>0</v>
      </c>
      <c r="P1676" s="12" t="str">
        <f>LEFT(Tabela2[[#This Row],[Código]],2)</f>
        <v>29</v>
      </c>
    </row>
    <row r="1677" spans="2:16" ht="15" customHeight="1" x14ac:dyDescent="0.25">
      <c r="B1677" s="31" t="str">
        <f>IF(Tabela2[[#This Row],[Tipo]] = 0,LOOKUP(Tabela2[[#This Row],[RESUMO]],Tabela3[Grupo],Tabela3[Meus produtos]),VLOOKUP(Tabela2[[#This Row],[Código]],Tabela4[[Código NBS/LC116]:[Meus serviços]],3,0))</f>
        <v>Não</v>
      </c>
      <c r="C1677" t="str">
        <f>IF(E1677=0,TEXT(dados!A1592,"00000000"),IF(E1677=2,TEXT(dados!A1592,"0000"),TEXT(dados!A1592,"#")))</f>
        <v>29105000</v>
      </c>
      <c r="D1677" t="str">
        <f>IF(dados!B1592=0,"",dados!B1592)</f>
        <v/>
      </c>
      <c r="E1677">
        <f>dados!C1592</f>
        <v>0</v>
      </c>
      <c r="F1677" t="str">
        <f>dados!D1592</f>
        <v>Endrin (iso)</v>
      </c>
      <c r="G1677"/>
      <c r="H1677"/>
      <c r="I1677"/>
      <c r="J1677"/>
      <c r="K1677" s="13"/>
      <c r="L1677" s="13">
        <f>dados!I1592/100</f>
        <v>0.13449999999999998</v>
      </c>
      <c r="M1677" s="13">
        <f>dados!J1592/100</f>
        <v>0.1545</v>
      </c>
      <c r="N1677" s="13">
        <f>dados!K1592/100</f>
        <v>0.04</v>
      </c>
      <c r="O1677" s="13">
        <f>dados!L1592/100</f>
        <v>0</v>
      </c>
      <c r="P1677" s="12" t="str">
        <f>LEFT(Tabela2[[#This Row],[Código]],2)</f>
        <v>29</v>
      </c>
    </row>
    <row r="1678" spans="2:16" ht="15" customHeight="1" x14ac:dyDescent="0.25">
      <c r="B1678" s="31" t="str">
        <f>IF(Tabela2[[#This Row],[Tipo]] = 0,LOOKUP(Tabela2[[#This Row],[RESUMO]],Tabela3[Grupo],Tabela3[Meus produtos]),VLOOKUP(Tabela2[[#This Row],[Código]],Tabela4[[Código NBS/LC116]:[Meus serviços]],3,0))</f>
        <v>Não</v>
      </c>
      <c r="C1678" t="str">
        <f>IF(E1678=0,TEXT(dados!A1593,"00000000"),IF(E1678=2,TEXT(dados!A1593,"0000"),TEXT(dados!A1593,"#")))</f>
        <v>29109010</v>
      </c>
      <c r="D1678" t="str">
        <f>IF(dados!B1593=0,"",dados!B1593)</f>
        <v/>
      </c>
      <c r="E1678">
        <f>dados!C1593</f>
        <v>0</v>
      </c>
      <c r="F1678" t="str">
        <f>dados!D1593</f>
        <v>Oxido de estireno</v>
      </c>
      <c r="G1678"/>
      <c r="H1678"/>
      <c r="I1678"/>
      <c r="J1678"/>
      <c r="K1678" s="13"/>
      <c r="L1678" s="13">
        <f>dados!I1593/100</f>
        <v>0.13449999999999998</v>
      </c>
      <c r="M1678" s="13">
        <f>dados!J1593/100</f>
        <v>0.1545</v>
      </c>
      <c r="N1678" s="13">
        <f>dados!K1593/100</f>
        <v>0.04</v>
      </c>
      <c r="O1678" s="13">
        <f>dados!L1593/100</f>
        <v>0</v>
      </c>
      <c r="P1678" s="12" t="str">
        <f>LEFT(Tabela2[[#This Row],[Código]],2)</f>
        <v>29</v>
      </c>
    </row>
    <row r="1679" spans="2:16" ht="15" customHeight="1" x14ac:dyDescent="0.25">
      <c r="B1679" s="31" t="str">
        <f>IF(Tabela2[[#This Row],[Tipo]] = 0,LOOKUP(Tabela2[[#This Row],[RESUMO]],Tabela3[Grupo],Tabela3[Meus produtos]),VLOOKUP(Tabela2[[#This Row],[Código]],Tabela4[[Código NBS/LC116]:[Meus serviços]],3,0))</f>
        <v>Não</v>
      </c>
      <c r="C1679" t="str">
        <f>IF(E1679=0,TEXT(dados!A1594,"00000000"),IF(E1679=2,TEXT(dados!A1594,"0000"),TEXT(dados!A1594,"#")))</f>
        <v>29109090</v>
      </c>
      <c r="D1679" t="str">
        <f>IF(dados!B1594=0,"",dados!B1594)</f>
        <v/>
      </c>
      <c r="E1679">
        <f>dados!C1594</f>
        <v>0</v>
      </c>
      <c r="F1679" t="str">
        <f>dados!D1594</f>
        <v>Outs.epoxidos,epoxialcoois,etc.com 3 atomos no ciclo</v>
      </c>
      <c r="G1679"/>
      <c r="H1679"/>
      <c r="I1679"/>
      <c r="J1679"/>
      <c r="K1679" s="13"/>
      <c r="L1679" s="13">
        <f>dados!I1594/100</f>
        <v>0.13449999999999998</v>
      </c>
      <c r="M1679" s="13">
        <f>dados!J1594/100</f>
        <v>0.1545</v>
      </c>
      <c r="N1679" s="13">
        <f>dados!K1594/100</f>
        <v>0.04</v>
      </c>
      <c r="O1679" s="13">
        <f>dados!L1594/100</f>
        <v>0</v>
      </c>
      <c r="P1679" s="12" t="str">
        <f>LEFT(Tabela2[[#This Row],[Código]],2)</f>
        <v>29</v>
      </c>
    </row>
    <row r="1680" spans="2:16" ht="15" customHeight="1" x14ac:dyDescent="0.25">
      <c r="B1680" s="31" t="str">
        <f>IF(Tabela2[[#This Row],[Tipo]] = 0,LOOKUP(Tabela2[[#This Row],[RESUMO]],Tabela3[Grupo],Tabela3[Meus produtos]),VLOOKUP(Tabela2[[#This Row],[Código]],Tabela4[[Código NBS/LC116]:[Meus serviços]],3,0))</f>
        <v>Não</v>
      </c>
      <c r="C1680" t="str">
        <f>IF(E1680=0,TEXT(dados!A1595,"00000000"),IF(E1680=2,TEXT(dados!A1595,"0000"),TEXT(dados!A1595,"#")))</f>
        <v>29110010</v>
      </c>
      <c r="D1680" t="str">
        <f>IF(dados!B1595=0,"",dados!B1595)</f>
        <v/>
      </c>
      <c r="E1680">
        <f>dados!C1595</f>
        <v>0</v>
      </c>
      <c r="F1680" t="str">
        <f>dados!D1595</f>
        <v>Dimetilacetal do 2-nitrobenzaldeido</v>
      </c>
      <c r="G1680"/>
      <c r="H1680"/>
      <c r="I1680"/>
      <c r="J1680"/>
      <c r="K1680" s="13"/>
      <c r="L1680" s="13">
        <f>dados!I1595/100</f>
        <v>0.13449999999999998</v>
      </c>
      <c r="M1680" s="13">
        <f>dados!J1595/100</f>
        <v>0.1545</v>
      </c>
      <c r="N1680" s="13">
        <f>dados!K1595/100</f>
        <v>0.04</v>
      </c>
      <c r="O1680" s="13">
        <f>dados!L1595/100</f>
        <v>0</v>
      </c>
      <c r="P1680" s="12" t="str">
        <f>LEFT(Tabela2[[#This Row],[Código]],2)</f>
        <v>29</v>
      </c>
    </row>
    <row r="1681" spans="2:16" ht="15" customHeight="1" x14ac:dyDescent="0.25">
      <c r="B1681" s="31" t="str">
        <f>IF(Tabela2[[#This Row],[Tipo]] = 0,LOOKUP(Tabela2[[#This Row],[RESUMO]],Tabela3[Grupo],Tabela3[Meus produtos]),VLOOKUP(Tabela2[[#This Row],[Código]],Tabela4[[Código NBS/LC116]:[Meus serviços]],3,0))</f>
        <v>Não</v>
      </c>
      <c r="C1681" t="str">
        <f>IF(E1681=0,TEXT(dados!A1596,"00000000"),IF(E1681=2,TEXT(dados!A1596,"0000"),TEXT(dados!A1596,"#")))</f>
        <v>29110090</v>
      </c>
      <c r="D1681" t="str">
        <f>IF(dados!B1596=0,"",dados!B1596)</f>
        <v/>
      </c>
      <c r="E1681">
        <f>dados!C1596</f>
        <v>0</v>
      </c>
      <c r="F1681" t="str">
        <f>dados!D1596</f>
        <v>Outs.acetais,semi-acetais e seus derivs.halogenados,etc</v>
      </c>
      <c r="G1681"/>
      <c r="H1681"/>
      <c r="I1681"/>
      <c r="J1681"/>
      <c r="K1681" s="13"/>
      <c r="L1681" s="13">
        <f>dados!I1596/100</f>
        <v>0.13449999999999998</v>
      </c>
      <c r="M1681" s="13">
        <f>dados!J1596/100</f>
        <v>0.1545</v>
      </c>
      <c r="N1681" s="13">
        <f>dados!K1596/100</f>
        <v>0.04</v>
      </c>
      <c r="O1681" s="13">
        <f>dados!L1596/100</f>
        <v>0</v>
      </c>
      <c r="P1681" s="12" t="str">
        <f>LEFT(Tabela2[[#This Row],[Código]],2)</f>
        <v>29</v>
      </c>
    </row>
    <row r="1682" spans="2:16" ht="15" customHeight="1" x14ac:dyDescent="0.25">
      <c r="B1682" s="31" t="str">
        <f>IF(Tabela2[[#This Row],[Tipo]] = 0,LOOKUP(Tabela2[[#This Row],[RESUMO]],Tabela3[Grupo],Tabela3[Meus produtos]),VLOOKUP(Tabela2[[#This Row],[Código]],Tabela4[[Código NBS/LC116]:[Meus serviços]],3,0))</f>
        <v>Não</v>
      </c>
      <c r="C1682" t="str">
        <f>IF(E1682=0,TEXT(dados!A1597,"00000000"),IF(E1682=2,TEXT(dados!A1597,"0000"),TEXT(dados!A1597,"#")))</f>
        <v>29121100</v>
      </c>
      <c r="D1682" t="str">
        <f>IF(dados!B1597=0,"",dados!B1597)</f>
        <v/>
      </c>
      <c r="E1682">
        <f>dados!C1597</f>
        <v>0</v>
      </c>
      <c r="F1682" t="str">
        <f>dados!D1597</f>
        <v>Metanal (formaldeido)</v>
      </c>
      <c r="G1682"/>
      <c r="H1682"/>
      <c r="I1682"/>
      <c r="J1682"/>
      <c r="K1682" s="13"/>
      <c r="L1682" s="13">
        <f>dados!I1597/100</f>
        <v>0.13449999999999998</v>
      </c>
      <c r="M1682" s="13">
        <f>dados!J1597/100</f>
        <v>0.16789999999999999</v>
      </c>
      <c r="N1682" s="13">
        <f>dados!K1597/100</f>
        <v>0.04</v>
      </c>
      <c r="O1682" s="13">
        <f>dados!L1597/100</f>
        <v>0</v>
      </c>
      <c r="P1682" s="12" t="str">
        <f>LEFT(Tabela2[[#This Row],[Código]],2)</f>
        <v>29</v>
      </c>
    </row>
    <row r="1683" spans="2:16" ht="15" customHeight="1" x14ac:dyDescent="0.25">
      <c r="B1683" s="31" t="str">
        <f>IF(Tabela2[[#This Row],[Tipo]] = 0,LOOKUP(Tabela2[[#This Row],[RESUMO]],Tabela3[Grupo],Tabela3[Meus produtos]),VLOOKUP(Tabela2[[#This Row],[Código]],Tabela4[[Código NBS/LC116]:[Meus serviços]],3,0))</f>
        <v>Não</v>
      </c>
      <c r="C1683" t="str">
        <f>IF(E1683=0,TEXT(dados!A1598,"00000000"),IF(E1683=2,TEXT(dados!A1598,"0000"),TEXT(dados!A1598,"#")))</f>
        <v>29121200</v>
      </c>
      <c r="D1683" t="str">
        <f>IF(dados!B1598=0,"",dados!B1598)</f>
        <v/>
      </c>
      <c r="E1683">
        <f>dados!C1598</f>
        <v>0</v>
      </c>
      <c r="F1683" t="str">
        <f>dados!D1598</f>
        <v>Etanal (acetaldeido)</v>
      </c>
      <c r="G1683"/>
      <c r="H1683"/>
      <c r="I1683"/>
      <c r="J1683"/>
      <c r="K1683" s="13"/>
      <c r="L1683" s="13">
        <f>dados!I1598/100</f>
        <v>0.13449999999999998</v>
      </c>
      <c r="M1683" s="13">
        <f>dados!J1598/100</f>
        <v>0.16789999999999999</v>
      </c>
      <c r="N1683" s="13">
        <f>dados!K1598/100</f>
        <v>0.04</v>
      </c>
      <c r="O1683" s="13">
        <f>dados!L1598/100</f>
        <v>0</v>
      </c>
      <c r="P1683" s="12" t="str">
        <f>LEFT(Tabela2[[#This Row],[Código]],2)</f>
        <v>29</v>
      </c>
    </row>
    <row r="1684" spans="2:16" ht="15" customHeight="1" x14ac:dyDescent="0.25">
      <c r="B1684" s="31" t="str">
        <f>IF(Tabela2[[#This Row],[Tipo]] = 0,LOOKUP(Tabela2[[#This Row],[RESUMO]],Tabela3[Grupo],Tabela3[Meus produtos]),VLOOKUP(Tabela2[[#This Row],[Código]],Tabela4[[Código NBS/LC116]:[Meus serviços]],3,0))</f>
        <v>Não</v>
      </c>
      <c r="C1684" t="str">
        <f>IF(E1684=0,TEXT(dados!A1599,"00000000"),IF(E1684=2,TEXT(dados!A1599,"0000"),TEXT(dados!A1599,"#")))</f>
        <v>29121911</v>
      </c>
      <c r="D1684" t="str">
        <f>IF(dados!B1599=0,"",dados!B1599)</f>
        <v/>
      </c>
      <c r="E1684">
        <f>dados!C1599</f>
        <v>0</v>
      </c>
      <c r="F1684" t="str">
        <f>dados!D1599</f>
        <v>Glioxal</v>
      </c>
      <c r="G1684"/>
      <c r="H1684"/>
      <c r="I1684"/>
      <c r="J1684"/>
      <c r="K1684" s="13"/>
      <c r="L1684" s="13">
        <f>dados!I1599/100</f>
        <v>0.13449999999999998</v>
      </c>
      <c r="M1684" s="13">
        <f>dados!J1599/100</f>
        <v>0.1545</v>
      </c>
      <c r="N1684" s="13">
        <f>dados!K1599/100</f>
        <v>0.04</v>
      </c>
      <c r="O1684" s="13">
        <f>dados!L1599/100</f>
        <v>0</v>
      </c>
      <c r="P1684" s="12" t="str">
        <f>LEFT(Tabela2[[#This Row],[Código]],2)</f>
        <v>29</v>
      </c>
    </row>
    <row r="1685" spans="2:16" ht="15" customHeight="1" x14ac:dyDescent="0.25">
      <c r="B1685" s="31" t="str">
        <f>IF(Tabela2[[#This Row],[Tipo]] = 0,LOOKUP(Tabela2[[#This Row],[RESUMO]],Tabela3[Grupo],Tabela3[Meus produtos]),VLOOKUP(Tabela2[[#This Row],[Código]],Tabela4[[Código NBS/LC116]:[Meus serviços]],3,0))</f>
        <v>Não</v>
      </c>
      <c r="C1685" t="str">
        <f>IF(E1685=0,TEXT(dados!A1600,"00000000"),IF(E1685=2,TEXT(dados!A1600,"0000"),TEXT(dados!A1600,"#")))</f>
        <v>29121912</v>
      </c>
      <c r="D1685" t="str">
        <f>IF(dados!B1600=0,"",dados!B1600)</f>
        <v/>
      </c>
      <c r="E1685">
        <f>dados!C1600</f>
        <v>0</v>
      </c>
      <c r="F1685" t="str">
        <f>dados!D1600</f>
        <v>Glutaraldeido</v>
      </c>
      <c r="G1685"/>
      <c r="H1685"/>
      <c r="I1685"/>
      <c r="J1685"/>
      <c r="K1685" s="13"/>
      <c r="L1685" s="13">
        <f>dados!I1600/100</f>
        <v>0.13449999999999998</v>
      </c>
      <c r="M1685" s="13">
        <f>dados!J1600/100</f>
        <v>0.1545</v>
      </c>
      <c r="N1685" s="13">
        <f>dados!K1600/100</f>
        <v>0.04</v>
      </c>
      <c r="O1685" s="13">
        <f>dados!L1600/100</f>
        <v>0</v>
      </c>
      <c r="P1685" s="12" t="str">
        <f>LEFT(Tabela2[[#This Row],[Código]],2)</f>
        <v>29</v>
      </c>
    </row>
    <row r="1686" spans="2:16" ht="15" customHeight="1" x14ac:dyDescent="0.25">
      <c r="B1686" s="31" t="str">
        <f>IF(Tabela2[[#This Row],[Tipo]] = 0,LOOKUP(Tabela2[[#This Row],[RESUMO]],Tabela3[Grupo],Tabela3[Meus produtos]),VLOOKUP(Tabela2[[#This Row],[Código]],Tabela4[[Código NBS/LC116]:[Meus serviços]],3,0))</f>
        <v>Não</v>
      </c>
      <c r="C1686" t="str">
        <f>IF(E1686=0,TEXT(dados!A1601,"00000000"),IF(E1686=2,TEXT(dados!A1601,"0000"),TEXT(dados!A1601,"#")))</f>
        <v>29121919</v>
      </c>
      <c r="D1686" t="str">
        <f>IF(dados!B1601=0,"",dados!B1601)</f>
        <v/>
      </c>
      <c r="E1686">
        <f>dados!C1601</f>
        <v>0</v>
      </c>
      <c r="F1686" t="str">
        <f>dados!D1601</f>
        <v>Outros dialdeidos</v>
      </c>
      <c r="G1686"/>
      <c r="H1686"/>
      <c r="I1686"/>
      <c r="J1686"/>
      <c r="K1686" s="13"/>
      <c r="L1686" s="13">
        <f>dados!I1601/100</f>
        <v>0.13449999999999998</v>
      </c>
      <c r="M1686" s="13">
        <f>dados!J1601/100</f>
        <v>0.1545</v>
      </c>
      <c r="N1686" s="13">
        <f>dados!K1601/100</f>
        <v>0.04</v>
      </c>
      <c r="O1686" s="13">
        <f>dados!L1601/100</f>
        <v>0</v>
      </c>
      <c r="P1686" s="12" t="str">
        <f>LEFT(Tabela2[[#This Row],[Código]],2)</f>
        <v>29</v>
      </c>
    </row>
    <row r="1687" spans="2:16" ht="15" customHeight="1" x14ac:dyDescent="0.25">
      <c r="B1687" s="31" t="str">
        <f>IF(Tabela2[[#This Row],[Tipo]] = 0,LOOKUP(Tabela2[[#This Row],[RESUMO]],Tabela3[Grupo],Tabela3[Meus produtos]),VLOOKUP(Tabela2[[#This Row],[Código]],Tabela4[[Código NBS/LC116]:[Meus serviços]],3,0))</f>
        <v>Não</v>
      </c>
      <c r="C1687" t="str">
        <f>IF(E1687=0,TEXT(dados!A1602,"00000000"),IF(E1687=2,TEXT(dados!A1602,"0000"),TEXT(dados!A1602,"#")))</f>
        <v>29121921</v>
      </c>
      <c r="D1687" t="str">
        <f>IF(dados!B1602=0,"",dados!B1602)</f>
        <v/>
      </c>
      <c r="E1687">
        <f>dados!C1602</f>
        <v>0</v>
      </c>
      <c r="F1687" t="str">
        <f>dados!D1602</f>
        <v>Citral</v>
      </c>
      <c r="G1687"/>
      <c r="H1687"/>
      <c r="I1687"/>
      <c r="J1687"/>
      <c r="K1687" s="13"/>
      <c r="L1687" s="13">
        <f>dados!I1602/100</f>
        <v>0.13449999999999998</v>
      </c>
      <c r="M1687" s="13">
        <f>dados!J1602/100</f>
        <v>0.1545</v>
      </c>
      <c r="N1687" s="13">
        <f>dados!K1602/100</f>
        <v>0.04</v>
      </c>
      <c r="O1687" s="13">
        <f>dados!L1602/100</f>
        <v>0</v>
      </c>
      <c r="P1687" s="12" t="str">
        <f>LEFT(Tabela2[[#This Row],[Código]],2)</f>
        <v>29</v>
      </c>
    </row>
    <row r="1688" spans="2:16" ht="15" customHeight="1" x14ac:dyDescent="0.25">
      <c r="B1688" s="31" t="str">
        <f>IF(Tabela2[[#This Row],[Tipo]] = 0,LOOKUP(Tabela2[[#This Row],[RESUMO]],Tabela3[Grupo],Tabela3[Meus produtos]),VLOOKUP(Tabela2[[#This Row],[Código]],Tabela4[[Código NBS/LC116]:[Meus serviços]],3,0))</f>
        <v>Não</v>
      </c>
      <c r="C1688" t="str">
        <f>IF(E1688=0,TEXT(dados!A1603,"00000000"),IF(E1688=2,TEXT(dados!A1603,"0000"),TEXT(dados!A1603,"#")))</f>
        <v>29121922</v>
      </c>
      <c r="D1688" t="str">
        <f>IF(dados!B1603=0,"",dados!B1603)</f>
        <v/>
      </c>
      <c r="E1688">
        <f>dados!C1603</f>
        <v>0</v>
      </c>
      <c r="F1688" t="str">
        <f>dados!D1603</f>
        <v>Citronelal (3,7-dimetil-6-octenal)</v>
      </c>
      <c r="G1688"/>
      <c r="H1688"/>
      <c r="I1688"/>
      <c r="J1688"/>
      <c r="K1688" s="13"/>
      <c r="L1688" s="13">
        <f>dados!I1603/100</f>
        <v>0.13449999999999998</v>
      </c>
      <c r="M1688" s="13">
        <f>dados!J1603/100</f>
        <v>0.16789999999999999</v>
      </c>
      <c r="N1688" s="13">
        <f>dados!K1603/100</f>
        <v>0.04</v>
      </c>
      <c r="O1688" s="13">
        <f>dados!L1603/100</f>
        <v>0</v>
      </c>
      <c r="P1688" s="12" t="str">
        <f>LEFT(Tabela2[[#This Row],[Código]],2)</f>
        <v>29</v>
      </c>
    </row>
    <row r="1689" spans="2:16" ht="15" customHeight="1" x14ac:dyDescent="0.25">
      <c r="B1689" s="31" t="str">
        <f>IF(Tabela2[[#This Row],[Tipo]] = 0,LOOKUP(Tabela2[[#This Row],[RESUMO]],Tabela3[Grupo],Tabela3[Meus produtos]),VLOOKUP(Tabela2[[#This Row],[Código]],Tabela4[[Código NBS/LC116]:[Meus serviços]],3,0))</f>
        <v>Não</v>
      </c>
      <c r="C1689" t="str">
        <f>IF(E1689=0,TEXT(dados!A1604,"00000000"),IF(E1689=2,TEXT(dados!A1604,"0000"),TEXT(dados!A1604,"#")))</f>
        <v>29121923</v>
      </c>
      <c r="D1689" t="str">
        <f>IF(dados!B1604=0,"",dados!B1604)</f>
        <v/>
      </c>
      <c r="E1689">
        <f>dados!C1604</f>
        <v>0</v>
      </c>
      <c r="F1689" t="str">
        <f>dados!D1604</f>
        <v>Bergamal (3,7-dimetil-2-metileno-6-octenal)</v>
      </c>
      <c r="G1689"/>
      <c r="H1689"/>
      <c r="I1689"/>
      <c r="J1689"/>
      <c r="K1689" s="13"/>
      <c r="L1689" s="13">
        <f>dados!I1604/100</f>
        <v>0.13449999999999998</v>
      </c>
      <c r="M1689" s="13">
        <f>dados!J1604/100</f>
        <v>0.1545</v>
      </c>
      <c r="N1689" s="13">
        <f>dados!K1604/100</f>
        <v>0.04</v>
      </c>
      <c r="O1689" s="13">
        <f>dados!L1604/100</f>
        <v>0</v>
      </c>
      <c r="P1689" s="12" t="str">
        <f>LEFT(Tabela2[[#This Row],[Código]],2)</f>
        <v>29</v>
      </c>
    </row>
    <row r="1690" spans="2:16" ht="15" customHeight="1" x14ac:dyDescent="0.25">
      <c r="B1690" s="31" t="str">
        <f>IF(Tabela2[[#This Row],[Tipo]] = 0,LOOKUP(Tabela2[[#This Row],[RESUMO]],Tabela3[Grupo],Tabela3[Meus produtos]),VLOOKUP(Tabela2[[#This Row],[Código]],Tabela4[[Código NBS/LC116]:[Meus serviços]],3,0))</f>
        <v>Não</v>
      </c>
      <c r="C1690" t="str">
        <f>IF(E1690=0,TEXT(dados!A1605,"00000000"),IF(E1690=2,TEXT(dados!A1605,"0000"),TEXT(dados!A1605,"#")))</f>
        <v>29121929</v>
      </c>
      <c r="D1690" t="str">
        <f>IF(dados!B1605=0,"",dados!B1605)</f>
        <v/>
      </c>
      <c r="E1690">
        <f>dados!C1605</f>
        <v>0</v>
      </c>
      <c r="F1690" t="str">
        <f>dados!D1605</f>
        <v>Outros monoaldeidos nao saturados</v>
      </c>
      <c r="G1690"/>
      <c r="H1690"/>
      <c r="I1690"/>
      <c r="J1690"/>
      <c r="K1690" s="13"/>
      <c r="L1690" s="13">
        <f>dados!I1605/100</f>
        <v>0.13449999999999998</v>
      </c>
      <c r="M1690" s="13">
        <f>dados!J1605/100</f>
        <v>0.1545</v>
      </c>
      <c r="N1690" s="13">
        <f>dados!K1605/100</f>
        <v>0.04</v>
      </c>
      <c r="O1690" s="13">
        <f>dados!L1605/100</f>
        <v>0</v>
      </c>
      <c r="P1690" s="12" t="str">
        <f>LEFT(Tabela2[[#This Row],[Código]],2)</f>
        <v>29</v>
      </c>
    </row>
    <row r="1691" spans="2:16" ht="15" customHeight="1" x14ac:dyDescent="0.25">
      <c r="B1691" s="31" t="str">
        <f>IF(Tabela2[[#This Row],[Tipo]] = 0,LOOKUP(Tabela2[[#This Row],[RESUMO]],Tabela3[Grupo],Tabela3[Meus produtos]),VLOOKUP(Tabela2[[#This Row],[Código]],Tabela4[[Código NBS/LC116]:[Meus serviços]],3,0))</f>
        <v>Não</v>
      </c>
      <c r="C1691" t="str">
        <f>IF(E1691=0,TEXT(dados!A1606,"00000000"),IF(E1691=2,TEXT(dados!A1606,"0000"),TEXT(dados!A1606,"#")))</f>
        <v>29121991</v>
      </c>
      <c r="D1691" t="str">
        <f>IF(dados!B1606=0,"",dados!B1606)</f>
        <v/>
      </c>
      <c r="E1691">
        <f>dados!C1606</f>
        <v>0</v>
      </c>
      <c r="F1691" t="str">
        <f>dados!D1606</f>
        <v>Heptanal</v>
      </c>
      <c r="G1691"/>
      <c r="H1691"/>
      <c r="I1691"/>
      <c r="J1691"/>
      <c r="K1691" s="13"/>
      <c r="L1691" s="13">
        <f>dados!I1606/100</f>
        <v>0.13449999999999998</v>
      </c>
      <c r="M1691" s="13">
        <f>dados!J1606/100</f>
        <v>0.1545</v>
      </c>
      <c r="N1691" s="13">
        <f>dados!K1606/100</f>
        <v>0.04</v>
      </c>
      <c r="O1691" s="13">
        <f>dados!L1606/100</f>
        <v>0</v>
      </c>
      <c r="P1691" s="12" t="str">
        <f>LEFT(Tabela2[[#This Row],[Código]],2)</f>
        <v>29</v>
      </c>
    </row>
    <row r="1692" spans="2:16" ht="15" customHeight="1" x14ac:dyDescent="0.25">
      <c r="B1692" s="31" t="str">
        <f>IF(Tabela2[[#This Row],[Tipo]] = 0,LOOKUP(Tabela2[[#This Row],[RESUMO]],Tabela3[Grupo],Tabela3[Meus produtos]),VLOOKUP(Tabela2[[#This Row],[Código]],Tabela4[[Código NBS/LC116]:[Meus serviços]],3,0))</f>
        <v>Não</v>
      </c>
      <c r="C1692" t="str">
        <f>IF(E1692=0,TEXT(dados!A1607,"00000000"),IF(E1692=2,TEXT(dados!A1607,"0000"),TEXT(dados!A1607,"#")))</f>
        <v>29121999</v>
      </c>
      <c r="D1692" t="str">
        <f>IF(dados!B1607=0,"",dados!B1607)</f>
        <v/>
      </c>
      <c r="E1692">
        <f>dados!C1607</f>
        <v>0</v>
      </c>
      <c r="F1692" t="str">
        <f>dados!D1607</f>
        <v>Outs.aldeidos aciclicos n/cont.outs.funcoes oxigenadas</v>
      </c>
      <c r="G1692"/>
      <c r="H1692"/>
      <c r="I1692"/>
      <c r="J1692"/>
      <c r="K1692" s="13"/>
      <c r="L1692" s="13">
        <f>dados!I1607/100</f>
        <v>0.13449999999999998</v>
      </c>
      <c r="M1692" s="13">
        <f>dados!J1607/100</f>
        <v>0.1545</v>
      </c>
      <c r="N1692" s="13">
        <f>dados!K1607/100</f>
        <v>0.04</v>
      </c>
      <c r="O1692" s="13">
        <f>dados!L1607/100</f>
        <v>0</v>
      </c>
      <c r="P1692" s="12" t="str">
        <f>LEFT(Tabela2[[#This Row],[Código]],2)</f>
        <v>29</v>
      </c>
    </row>
    <row r="1693" spans="2:16" ht="15" customHeight="1" x14ac:dyDescent="0.25">
      <c r="B1693" s="31" t="str">
        <f>IF(Tabela2[[#This Row],[Tipo]] = 0,LOOKUP(Tabela2[[#This Row],[RESUMO]],Tabela3[Grupo],Tabela3[Meus produtos]),VLOOKUP(Tabela2[[#This Row],[Código]],Tabela4[[Código NBS/LC116]:[Meus serviços]],3,0))</f>
        <v>Não</v>
      </c>
      <c r="C1693" t="str">
        <f>IF(E1693=0,TEXT(dados!A1608,"00000000"),IF(E1693=2,TEXT(dados!A1608,"0000"),TEXT(dados!A1608,"#")))</f>
        <v>29122100</v>
      </c>
      <c r="D1693" t="str">
        <f>IF(dados!B1608=0,"",dados!B1608)</f>
        <v/>
      </c>
      <c r="E1693">
        <f>dados!C1608</f>
        <v>0</v>
      </c>
      <c r="F1693" t="str">
        <f>dados!D1608</f>
        <v>Benzaldeido (aldeido benzoico)</v>
      </c>
      <c r="G1693"/>
      <c r="H1693"/>
      <c r="I1693"/>
      <c r="J1693"/>
      <c r="K1693" s="13"/>
      <c r="L1693" s="13">
        <f>dados!I1608/100</f>
        <v>0.13449999999999998</v>
      </c>
      <c r="M1693" s="13">
        <f>dados!J1608/100</f>
        <v>0.1545</v>
      </c>
      <c r="N1693" s="13">
        <f>dados!K1608/100</f>
        <v>0.04</v>
      </c>
      <c r="O1693" s="13">
        <f>dados!L1608/100</f>
        <v>0</v>
      </c>
      <c r="P1693" s="12" t="str">
        <f>LEFT(Tabela2[[#This Row],[Código]],2)</f>
        <v>29</v>
      </c>
    </row>
    <row r="1694" spans="2:16" ht="15" customHeight="1" x14ac:dyDescent="0.25">
      <c r="B1694" s="31" t="str">
        <f>IF(Tabela2[[#This Row],[Tipo]] = 0,LOOKUP(Tabela2[[#This Row],[RESUMO]],Tabela3[Grupo],Tabela3[Meus produtos]),VLOOKUP(Tabela2[[#This Row],[Código]],Tabela4[[Código NBS/LC116]:[Meus serviços]],3,0))</f>
        <v>Não</v>
      </c>
      <c r="C1694" t="str">
        <f>IF(E1694=0,TEXT(dados!A1609,"00000000"),IF(E1694=2,TEXT(dados!A1609,"0000"),TEXT(dados!A1609,"#")))</f>
        <v>29122910</v>
      </c>
      <c r="D1694" t="str">
        <f>IF(dados!B1609=0,"",dados!B1609)</f>
        <v/>
      </c>
      <c r="E1694">
        <f>dados!C1609</f>
        <v>0</v>
      </c>
      <c r="F1694" t="str">
        <f>dados!D1609</f>
        <v>Aldeido alfa-amilcinamico</v>
      </c>
      <c r="G1694"/>
      <c r="H1694"/>
      <c r="I1694"/>
      <c r="J1694"/>
      <c r="K1694" s="13"/>
      <c r="L1694" s="13">
        <f>dados!I1609/100</f>
        <v>0.13449999999999998</v>
      </c>
      <c r="M1694" s="13">
        <f>dados!J1609/100</f>
        <v>0.1545</v>
      </c>
      <c r="N1694" s="13">
        <f>dados!K1609/100</f>
        <v>0.04</v>
      </c>
      <c r="O1694" s="13">
        <f>dados!L1609/100</f>
        <v>0</v>
      </c>
      <c r="P1694" s="12" t="str">
        <f>LEFT(Tabela2[[#This Row],[Código]],2)</f>
        <v>29</v>
      </c>
    </row>
    <row r="1695" spans="2:16" ht="15" customHeight="1" x14ac:dyDescent="0.25">
      <c r="B1695" s="31" t="str">
        <f>IF(Tabela2[[#This Row],[Tipo]] = 0,LOOKUP(Tabela2[[#This Row],[RESUMO]],Tabela3[Grupo],Tabela3[Meus produtos]),VLOOKUP(Tabela2[[#This Row],[Código]],Tabela4[[Código NBS/LC116]:[Meus serviços]],3,0))</f>
        <v>Não</v>
      </c>
      <c r="C1695" t="str">
        <f>IF(E1695=0,TEXT(dados!A1610,"00000000"),IF(E1695=2,TEXT(dados!A1610,"0000"),TEXT(dados!A1610,"#")))</f>
        <v>29122920</v>
      </c>
      <c r="D1695" t="str">
        <f>IF(dados!B1610=0,"",dados!B1610)</f>
        <v/>
      </c>
      <c r="E1695">
        <f>dados!C1610</f>
        <v>0</v>
      </c>
      <c r="F1695" t="str">
        <f>dados!D1610</f>
        <v>Aldeido alfa-hexilcinamico</v>
      </c>
      <c r="G1695"/>
      <c r="H1695"/>
      <c r="I1695"/>
      <c r="J1695"/>
      <c r="K1695" s="13"/>
      <c r="L1695" s="13">
        <f>dados!I1610/100</f>
        <v>0.13449999999999998</v>
      </c>
      <c r="M1695" s="13">
        <f>dados!J1610/100</f>
        <v>0.1545</v>
      </c>
      <c r="N1695" s="13">
        <f>dados!K1610/100</f>
        <v>0.04</v>
      </c>
      <c r="O1695" s="13">
        <f>dados!L1610/100</f>
        <v>0</v>
      </c>
      <c r="P1695" s="12" t="str">
        <f>LEFT(Tabela2[[#This Row],[Código]],2)</f>
        <v>29</v>
      </c>
    </row>
    <row r="1696" spans="2:16" ht="15" customHeight="1" x14ac:dyDescent="0.25">
      <c r="B1696" s="31" t="str">
        <f>IF(Tabela2[[#This Row],[Tipo]] = 0,LOOKUP(Tabela2[[#This Row],[RESUMO]],Tabela3[Grupo],Tabela3[Meus produtos]),VLOOKUP(Tabela2[[#This Row],[Código]],Tabela4[[Código NBS/LC116]:[Meus serviços]],3,0))</f>
        <v>Não</v>
      </c>
      <c r="C1696" t="str">
        <f>IF(E1696=0,TEXT(dados!A1611,"00000000"),IF(E1696=2,TEXT(dados!A1611,"0000"),TEXT(dados!A1611,"#")))</f>
        <v>29122990</v>
      </c>
      <c r="D1696" t="str">
        <f>IF(dados!B1611=0,"",dados!B1611)</f>
        <v/>
      </c>
      <c r="E1696">
        <f>dados!C1611</f>
        <v>0</v>
      </c>
      <c r="F1696" t="str">
        <f>dados!D1611</f>
        <v>Outs.aldeidos ciclicos n/cont.outs.funcoes oxigenadas</v>
      </c>
      <c r="G1696"/>
      <c r="H1696"/>
      <c r="I1696"/>
      <c r="J1696"/>
      <c r="K1696" s="13"/>
      <c r="L1696" s="13">
        <f>dados!I1611/100</f>
        <v>0.13449999999999998</v>
      </c>
      <c r="M1696" s="13">
        <f>dados!J1611/100</f>
        <v>0.1545</v>
      </c>
      <c r="N1696" s="13">
        <f>dados!K1611/100</f>
        <v>0.04</v>
      </c>
      <c r="O1696" s="13">
        <f>dados!L1611/100</f>
        <v>0</v>
      </c>
      <c r="P1696" s="12" t="str">
        <f>LEFT(Tabela2[[#This Row],[Código]],2)</f>
        <v>29</v>
      </c>
    </row>
    <row r="1697" spans="2:16" ht="15" customHeight="1" x14ac:dyDescent="0.25">
      <c r="B1697" s="31" t="str">
        <f>IF(Tabela2[[#This Row],[Tipo]] = 0,LOOKUP(Tabela2[[#This Row],[RESUMO]],Tabela3[Grupo],Tabela3[Meus produtos]),VLOOKUP(Tabela2[[#This Row],[Código]],Tabela4[[Código NBS/LC116]:[Meus serviços]],3,0))</f>
        <v>Não</v>
      </c>
      <c r="C1697" t="str">
        <f>IF(E1697=0,TEXT(dados!A1612,"00000000"),IF(E1697=2,TEXT(dados!A1612,"0000"),TEXT(dados!A1612,"#")))</f>
        <v>29124100</v>
      </c>
      <c r="D1697" t="str">
        <f>IF(dados!B1612=0,"",dados!B1612)</f>
        <v/>
      </c>
      <c r="E1697">
        <f>dados!C1612</f>
        <v>0</v>
      </c>
      <c r="F1697" t="str">
        <f>dados!D1612</f>
        <v>Vanilina (aldeido metilprotocatequico)</v>
      </c>
      <c r="G1697"/>
      <c r="H1697"/>
      <c r="I1697"/>
      <c r="J1697"/>
      <c r="K1697" s="13"/>
      <c r="L1697" s="13">
        <f>dados!I1612/100</f>
        <v>0.13449999999999998</v>
      </c>
      <c r="M1697" s="13">
        <f>dados!J1612/100</f>
        <v>0.1545</v>
      </c>
      <c r="N1697" s="13">
        <f>dados!K1612/100</f>
        <v>0.04</v>
      </c>
      <c r="O1697" s="13">
        <f>dados!L1612/100</f>
        <v>0</v>
      </c>
      <c r="P1697" s="12" t="str">
        <f>LEFT(Tabela2[[#This Row],[Código]],2)</f>
        <v>29</v>
      </c>
    </row>
    <row r="1698" spans="2:16" ht="15" customHeight="1" x14ac:dyDescent="0.25">
      <c r="B1698" s="31" t="str">
        <f>IF(Tabela2[[#This Row],[Tipo]] = 0,LOOKUP(Tabela2[[#This Row],[RESUMO]],Tabela3[Grupo],Tabela3[Meus produtos]),VLOOKUP(Tabela2[[#This Row],[Código]],Tabela4[[Código NBS/LC116]:[Meus serviços]],3,0))</f>
        <v>Não</v>
      </c>
      <c r="C1698" t="str">
        <f>IF(E1698=0,TEXT(dados!A1613,"00000000"),IF(E1698=2,TEXT(dados!A1613,"0000"),TEXT(dados!A1613,"#")))</f>
        <v>29124200</v>
      </c>
      <c r="D1698" t="str">
        <f>IF(dados!B1613=0,"",dados!B1613)</f>
        <v/>
      </c>
      <c r="E1698">
        <f>dados!C1613</f>
        <v>0</v>
      </c>
      <c r="F1698" t="str">
        <f>dados!D1613</f>
        <v>Etilvanilina (aldeido etilprotocatequico)</v>
      </c>
      <c r="G1698"/>
      <c r="H1698"/>
      <c r="I1698"/>
      <c r="J1698"/>
      <c r="K1698" s="13"/>
      <c r="L1698" s="13">
        <f>dados!I1613/100</f>
        <v>0.13449999999999998</v>
      </c>
      <c r="M1698" s="13">
        <f>dados!J1613/100</f>
        <v>0.1545</v>
      </c>
      <c r="N1698" s="13">
        <f>dados!K1613/100</f>
        <v>0.04</v>
      </c>
      <c r="O1698" s="13">
        <f>dados!L1613/100</f>
        <v>0</v>
      </c>
      <c r="P1698" s="12" t="str">
        <f>LEFT(Tabela2[[#This Row],[Código]],2)</f>
        <v>29</v>
      </c>
    </row>
    <row r="1699" spans="2:16" ht="15" customHeight="1" x14ac:dyDescent="0.25">
      <c r="B1699" s="31" t="str">
        <f>IF(Tabela2[[#This Row],[Tipo]] = 0,LOOKUP(Tabela2[[#This Row],[RESUMO]],Tabela3[Grupo],Tabela3[Meus produtos]),VLOOKUP(Tabela2[[#This Row],[Código]],Tabela4[[Código NBS/LC116]:[Meus serviços]],3,0))</f>
        <v>Não</v>
      </c>
      <c r="C1699" t="str">
        <f>IF(E1699=0,TEXT(dados!A1614,"00000000"),IF(E1699=2,TEXT(dados!A1614,"0000"),TEXT(dados!A1614,"#")))</f>
        <v>29124910</v>
      </c>
      <c r="D1699" t="str">
        <f>IF(dados!B1614=0,"",dados!B1614)</f>
        <v/>
      </c>
      <c r="E1699">
        <f>dados!C1614</f>
        <v>0</v>
      </c>
      <c r="F1699" t="str">
        <f>dados!D1614</f>
        <v>3-fenoxibenzaldeido</v>
      </c>
      <c r="G1699"/>
      <c r="H1699"/>
      <c r="I1699"/>
      <c r="J1699"/>
      <c r="K1699" s="13"/>
      <c r="L1699" s="13">
        <f>dados!I1614/100</f>
        <v>0.13449999999999998</v>
      </c>
      <c r="M1699" s="13">
        <f>dados!J1614/100</f>
        <v>0.1545</v>
      </c>
      <c r="N1699" s="13">
        <f>dados!K1614/100</f>
        <v>0.04</v>
      </c>
      <c r="O1699" s="13">
        <f>dados!L1614/100</f>
        <v>0</v>
      </c>
      <c r="P1699" s="12" t="str">
        <f>LEFT(Tabela2[[#This Row],[Código]],2)</f>
        <v>29</v>
      </c>
    </row>
    <row r="1700" spans="2:16" ht="15" customHeight="1" x14ac:dyDescent="0.25">
      <c r="B1700" s="31" t="str">
        <f>IF(Tabela2[[#This Row],[Tipo]] = 0,LOOKUP(Tabela2[[#This Row],[RESUMO]],Tabela3[Grupo],Tabela3[Meus produtos]),VLOOKUP(Tabela2[[#This Row],[Código]],Tabela4[[Código NBS/LC116]:[Meus serviços]],3,0))</f>
        <v>Não</v>
      </c>
      <c r="C1700" t="str">
        <f>IF(E1700=0,TEXT(dados!A1615,"00000000"),IF(E1700=2,TEXT(dados!A1615,"0000"),TEXT(dados!A1615,"#")))</f>
        <v>29124920</v>
      </c>
      <c r="D1700" t="str">
        <f>IF(dados!B1615=0,"",dados!B1615)</f>
        <v/>
      </c>
      <c r="E1700">
        <f>dados!C1615</f>
        <v>0</v>
      </c>
      <c r="F1700" t="str">
        <f>dados!D1615</f>
        <v>3-hidroxibenzaldeido</v>
      </c>
      <c r="G1700"/>
      <c r="H1700"/>
      <c r="I1700"/>
      <c r="J1700"/>
      <c r="K1700" s="13"/>
      <c r="L1700" s="13">
        <f>dados!I1615/100</f>
        <v>0.13449999999999998</v>
      </c>
      <c r="M1700" s="13">
        <f>dados!J1615/100</f>
        <v>0.1545</v>
      </c>
      <c r="N1700" s="13">
        <f>dados!K1615/100</f>
        <v>0.04</v>
      </c>
      <c r="O1700" s="13">
        <f>dados!L1615/100</f>
        <v>0</v>
      </c>
      <c r="P1700" s="12" t="str">
        <f>LEFT(Tabela2[[#This Row],[Código]],2)</f>
        <v>29</v>
      </c>
    </row>
    <row r="1701" spans="2:16" ht="15" customHeight="1" x14ac:dyDescent="0.25">
      <c r="B1701" s="31" t="str">
        <f>IF(Tabela2[[#This Row],[Tipo]] = 0,LOOKUP(Tabela2[[#This Row],[RESUMO]],Tabela3[Grupo],Tabela3[Meus produtos]),VLOOKUP(Tabela2[[#This Row],[Código]],Tabela4[[Código NBS/LC116]:[Meus serviços]],3,0))</f>
        <v>Não</v>
      </c>
      <c r="C1701" t="str">
        <f>IF(E1701=0,TEXT(dados!A1616,"00000000"),IF(E1701=2,TEXT(dados!A1616,"0000"),TEXT(dados!A1616,"#")))</f>
        <v>29124930</v>
      </c>
      <c r="D1701" t="str">
        <f>IF(dados!B1616=0,"",dados!B1616)</f>
        <v/>
      </c>
      <c r="E1701">
        <f>dados!C1616</f>
        <v>0</v>
      </c>
      <c r="F1701" t="str">
        <f>dados!D1616</f>
        <v>3,4,5-trimetoxibenzaldeido</v>
      </c>
      <c r="G1701"/>
      <c r="H1701"/>
      <c r="I1701"/>
      <c r="J1701"/>
      <c r="K1701" s="13"/>
      <c r="L1701" s="13">
        <f>dados!I1616/100</f>
        <v>0.13449999999999998</v>
      </c>
      <c r="M1701" s="13">
        <f>dados!J1616/100</f>
        <v>0.1545</v>
      </c>
      <c r="N1701" s="13">
        <f>dados!K1616/100</f>
        <v>0.04</v>
      </c>
      <c r="O1701" s="13">
        <f>dados!L1616/100</f>
        <v>0</v>
      </c>
      <c r="P1701" s="12" t="str">
        <f>LEFT(Tabela2[[#This Row],[Código]],2)</f>
        <v>29</v>
      </c>
    </row>
    <row r="1702" spans="2:16" ht="15" customHeight="1" x14ac:dyDescent="0.25">
      <c r="B1702" s="31" t="str">
        <f>IF(Tabela2[[#This Row],[Tipo]] = 0,LOOKUP(Tabela2[[#This Row],[RESUMO]],Tabela3[Grupo],Tabela3[Meus produtos]),VLOOKUP(Tabela2[[#This Row],[Código]],Tabela4[[Código NBS/LC116]:[Meus serviços]],3,0))</f>
        <v>Não</v>
      </c>
      <c r="C1702" t="str">
        <f>IF(E1702=0,TEXT(dados!A1617,"00000000"),IF(E1702=2,TEXT(dados!A1617,"0000"),TEXT(dados!A1617,"#")))</f>
        <v>29124941</v>
      </c>
      <c r="D1702" t="str">
        <f>IF(dados!B1617=0,"",dados!B1617)</f>
        <v/>
      </c>
      <c r="E1702">
        <f>dados!C1617</f>
        <v>0</v>
      </c>
      <c r="F1702" t="str">
        <f>dados!D1617</f>
        <v>4-(4-hidroxi-4metilpentil)-3-cicloexeno-1-carboxialdeid</v>
      </c>
      <c r="G1702"/>
      <c r="H1702"/>
      <c r="I1702"/>
      <c r="J1702"/>
      <c r="K1702" s="13"/>
      <c r="L1702" s="13">
        <f>dados!I1617/100</f>
        <v>0.13449999999999998</v>
      </c>
      <c r="M1702" s="13">
        <f>dados!J1617/100</f>
        <v>0.1545</v>
      </c>
      <c r="N1702" s="13">
        <f>dados!K1617/100</f>
        <v>0.04</v>
      </c>
      <c r="O1702" s="13">
        <f>dados!L1617/100</f>
        <v>0</v>
      </c>
      <c r="P1702" s="12" t="str">
        <f>LEFT(Tabela2[[#This Row],[Código]],2)</f>
        <v>29</v>
      </c>
    </row>
    <row r="1703" spans="2:16" ht="15" customHeight="1" x14ac:dyDescent="0.25">
      <c r="B1703" s="31" t="str">
        <f>IF(Tabela2[[#This Row],[Tipo]] = 0,LOOKUP(Tabela2[[#This Row],[RESUMO]],Tabela3[Grupo],Tabela3[Meus produtos]),VLOOKUP(Tabela2[[#This Row],[Código]],Tabela4[[Código NBS/LC116]:[Meus serviços]],3,0))</f>
        <v>Não</v>
      </c>
      <c r="C1703" t="str">
        <f>IF(E1703=0,TEXT(dados!A1618,"00000000"),IF(E1703=2,TEXT(dados!A1618,"0000"),TEXT(dados!A1618,"#")))</f>
        <v>29124949</v>
      </c>
      <c r="D1703" t="str">
        <f>IF(dados!B1618=0,"",dados!B1618)</f>
        <v/>
      </c>
      <c r="E1703">
        <f>dados!C1618</f>
        <v>0</v>
      </c>
      <c r="F1703" t="str">
        <f>dados!D1618</f>
        <v>Outros aldeidos-alcoois</v>
      </c>
      <c r="G1703"/>
      <c r="H1703"/>
      <c r="I1703"/>
      <c r="J1703"/>
      <c r="K1703" s="13"/>
      <c r="L1703" s="13">
        <f>dados!I1618/100</f>
        <v>0.13449999999999998</v>
      </c>
      <c r="M1703" s="13">
        <f>dados!J1618/100</f>
        <v>0.1545</v>
      </c>
      <c r="N1703" s="13">
        <f>dados!K1618/100</f>
        <v>0.04</v>
      </c>
      <c r="O1703" s="13">
        <f>dados!L1618/100</f>
        <v>0</v>
      </c>
      <c r="P1703" s="12" t="str">
        <f>LEFT(Tabela2[[#This Row],[Código]],2)</f>
        <v>29</v>
      </c>
    </row>
    <row r="1704" spans="2:16" ht="15" customHeight="1" x14ac:dyDescent="0.25">
      <c r="B1704" s="31" t="str">
        <f>IF(Tabela2[[#This Row],[Tipo]] = 0,LOOKUP(Tabela2[[#This Row],[RESUMO]],Tabela3[Grupo],Tabela3[Meus produtos]),VLOOKUP(Tabela2[[#This Row],[Código]],Tabela4[[Código NBS/LC116]:[Meus serviços]],3,0))</f>
        <v>Não</v>
      </c>
      <c r="C1704" t="str">
        <f>IF(E1704=0,TEXT(dados!A1619,"00000000"),IF(E1704=2,TEXT(dados!A1619,"0000"),TEXT(dados!A1619,"#")))</f>
        <v>29124990</v>
      </c>
      <c r="D1704" t="str">
        <f>IF(dados!B1619=0,"",dados!B1619)</f>
        <v/>
      </c>
      <c r="E1704">
        <f>dados!C1619</f>
        <v>0</v>
      </c>
      <c r="F1704" t="str">
        <f>dados!D1619</f>
        <v>Outros aldeidos-eteres,aldeidos-fenois e c/funcoes oxig</v>
      </c>
      <c r="G1704"/>
      <c r="H1704"/>
      <c r="I1704"/>
      <c r="J1704"/>
      <c r="K1704" s="13"/>
      <c r="L1704" s="13">
        <f>dados!I1619/100</f>
        <v>0.13449999999999998</v>
      </c>
      <c r="M1704" s="13">
        <f>dados!J1619/100</f>
        <v>0.1545</v>
      </c>
      <c r="N1704" s="13">
        <f>dados!K1619/100</f>
        <v>0.04</v>
      </c>
      <c r="O1704" s="13">
        <f>dados!L1619/100</f>
        <v>0</v>
      </c>
      <c r="P1704" s="12" t="str">
        <f>LEFT(Tabela2[[#This Row],[Código]],2)</f>
        <v>29</v>
      </c>
    </row>
    <row r="1705" spans="2:16" ht="15" customHeight="1" x14ac:dyDescent="0.25">
      <c r="B1705" s="31" t="str">
        <f>IF(Tabela2[[#This Row],[Tipo]] = 0,LOOKUP(Tabela2[[#This Row],[RESUMO]],Tabela3[Grupo],Tabela3[Meus produtos]),VLOOKUP(Tabela2[[#This Row],[Código]],Tabela4[[Código NBS/LC116]:[Meus serviços]],3,0))</f>
        <v>Não</v>
      </c>
      <c r="C1705" t="str">
        <f>IF(E1705=0,TEXT(dados!A1620,"00000000"),IF(E1705=2,TEXT(dados!A1620,"0000"),TEXT(dados!A1620,"#")))</f>
        <v>29125000</v>
      </c>
      <c r="D1705" t="str">
        <f>IF(dados!B1620=0,"",dados!B1620)</f>
        <v/>
      </c>
      <c r="E1705">
        <f>dados!C1620</f>
        <v>0</v>
      </c>
      <c r="F1705" t="str">
        <f>dados!D1620</f>
        <v>Polimeros ciclicos dos aldeidos</v>
      </c>
      <c r="G1705"/>
      <c r="H1705"/>
      <c r="I1705"/>
      <c r="J1705"/>
      <c r="K1705" s="13"/>
      <c r="L1705" s="13">
        <f>dados!I1620/100</f>
        <v>0.13449999999999998</v>
      </c>
      <c r="M1705" s="13">
        <f>dados!J1620/100</f>
        <v>0.1545</v>
      </c>
      <c r="N1705" s="13">
        <f>dados!K1620/100</f>
        <v>0.04</v>
      </c>
      <c r="O1705" s="13">
        <f>dados!L1620/100</f>
        <v>0</v>
      </c>
      <c r="P1705" s="12" t="str">
        <f>LEFT(Tabela2[[#This Row],[Código]],2)</f>
        <v>29</v>
      </c>
    </row>
    <row r="1706" spans="2:16" ht="15" customHeight="1" x14ac:dyDescent="0.25">
      <c r="B1706" s="31" t="str">
        <f>IF(Tabela2[[#This Row],[Tipo]] = 0,LOOKUP(Tabela2[[#This Row],[RESUMO]],Tabela3[Grupo],Tabela3[Meus produtos]),VLOOKUP(Tabela2[[#This Row],[Código]],Tabela4[[Código NBS/LC116]:[Meus serviços]],3,0))</f>
        <v>Não</v>
      </c>
      <c r="C1706" t="str">
        <f>IF(E1706=0,TEXT(dados!A1621,"00000000"),IF(E1706=2,TEXT(dados!A1621,"0000"),TEXT(dados!A1621,"#")))</f>
        <v>29126000</v>
      </c>
      <c r="D1706" t="str">
        <f>IF(dados!B1621=0,"",dados!B1621)</f>
        <v/>
      </c>
      <c r="E1706">
        <f>dados!C1621</f>
        <v>0</v>
      </c>
      <c r="F1706" t="str">
        <f>dados!D1621</f>
        <v>Paraformaldeido</v>
      </c>
      <c r="G1706"/>
      <c r="H1706"/>
      <c r="I1706"/>
      <c r="J1706"/>
      <c r="K1706" s="13"/>
      <c r="L1706" s="13">
        <f>dados!I1621/100</f>
        <v>0.13449999999999998</v>
      </c>
      <c r="M1706" s="13">
        <f>dados!J1621/100</f>
        <v>0.1545</v>
      </c>
      <c r="N1706" s="13">
        <f>dados!K1621/100</f>
        <v>0.04</v>
      </c>
      <c r="O1706" s="13">
        <f>dados!L1621/100</f>
        <v>0</v>
      </c>
      <c r="P1706" s="12" t="str">
        <f>LEFT(Tabela2[[#This Row],[Código]],2)</f>
        <v>29</v>
      </c>
    </row>
    <row r="1707" spans="2:16" ht="15" customHeight="1" x14ac:dyDescent="0.25">
      <c r="B1707" s="31" t="str">
        <f>IF(Tabela2[[#This Row],[Tipo]] = 0,LOOKUP(Tabela2[[#This Row],[RESUMO]],Tabela3[Grupo],Tabela3[Meus produtos]),VLOOKUP(Tabela2[[#This Row],[Código]],Tabela4[[Código NBS/LC116]:[Meus serviços]],3,0))</f>
        <v>Não</v>
      </c>
      <c r="C1707" t="str">
        <f>IF(E1707=0,TEXT(dados!A1622,"00000000"),IF(E1707=2,TEXT(dados!A1622,"0000"),TEXT(dados!A1622,"#")))</f>
        <v>29130010</v>
      </c>
      <c r="D1707" t="str">
        <f>IF(dados!B1622=0,"",dados!B1622)</f>
        <v/>
      </c>
      <c r="E1707">
        <f>dados!C1622</f>
        <v>0</v>
      </c>
      <c r="F1707" t="str">
        <f>dados!D1622</f>
        <v>Tricloroacetaldeido</v>
      </c>
      <c r="G1707"/>
      <c r="H1707"/>
      <c r="I1707"/>
      <c r="J1707"/>
      <c r="K1707" s="13"/>
      <c r="L1707" s="13">
        <f>dados!I1622/100</f>
        <v>0.13449999999999998</v>
      </c>
      <c r="M1707" s="13">
        <f>dados!J1622/100</f>
        <v>0.1545</v>
      </c>
      <c r="N1707" s="13">
        <f>dados!K1622/100</f>
        <v>0.04</v>
      </c>
      <c r="O1707" s="13">
        <f>dados!L1622/100</f>
        <v>0</v>
      </c>
      <c r="P1707" s="12" t="str">
        <f>LEFT(Tabela2[[#This Row],[Código]],2)</f>
        <v>29</v>
      </c>
    </row>
    <row r="1708" spans="2:16" ht="15" customHeight="1" x14ac:dyDescent="0.25">
      <c r="B1708" s="31" t="str">
        <f>IF(Tabela2[[#This Row],[Tipo]] = 0,LOOKUP(Tabela2[[#This Row],[RESUMO]],Tabela3[Grupo],Tabela3[Meus produtos]),VLOOKUP(Tabela2[[#This Row],[Código]],Tabela4[[Código NBS/LC116]:[Meus serviços]],3,0))</f>
        <v>Não</v>
      </c>
      <c r="C1708" t="str">
        <f>IF(E1708=0,TEXT(dados!A1623,"00000000"),IF(E1708=2,TEXT(dados!A1623,"0000"),TEXT(dados!A1623,"#")))</f>
        <v>29130090</v>
      </c>
      <c r="D1708" t="str">
        <f>IF(dados!B1623=0,"",dados!B1623)</f>
        <v/>
      </c>
      <c r="E1708">
        <f>dados!C1623</f>
        <v>0</v>
      </c>
      <c r="F1708" t="str">
        <f>dados!D1623</f>
        <v>Outs.derivados halogenados,sulfonados,etc.dos aldeidos</v>
      </c>
      <c r="G1708"/>
      <c r="H1708"/>
      <c r="I1708"/>
      <c r="J1708"/>
      <c r="K1708" s="13"/>
      <c r="L1708" s="13">
        <f>dados!I1623/100</f>
        <v>0.13449999999999998</v>
      </c>
      <c r="M1708" s="13">
        <f>dados!J1623/100</f>
        <v>0.1545</v>
      </c>
      <c r="N1708" s="13">
        <f>dados!K1623/100</f>
        <v>0.04</v>
      </c>
      <c r="O1708" s="13">
        <f>dados!L1623/100</f>
        <v>0</v>
      </c>
      <c r="P1708" s="12" t="str">
        <f>LEFT(Tabela2[[#This Row],[Código]],2)</f>
        <v>29</v>
      </c>
    </row>
    <row r="1709" spans="2:16" ht="15" customHeight="1" x14ac:dyDescent="0.25">
      <c r="B1709" s="31" t="str">
        <f>IF(Tabela2[[#This Row],[Tipo]] = 0,LOOKUP(Tabela2[[#This Row],[RESUMO]],Tabela3[Grupo],Tabela3[Meus produtos]),VLOOKUP(Tabela2[[#This Row],[Código]],Tabela4[[Código NBS/LC116]:[Meus serviços]],3,0))</f>
        <v>Não</v>
      </c>
      <c r="C1709" t="str">
        <f>IF(E1709=0,TEXT(dados!A1624,"00000000"),IF(E1709=2,TEXT(dados!A1624,"0000"),TEXT(dados!A1624,"#")))</f>
        <v>29141100</v>
      </c>
      <c r="D1709" t="str">
        <f>IF(dados!B1624=0,"",dados!B1624)</f>
        <v/>
      </c>
      <c r="E1709">
        <f>dados!C1624</f>
        <v>0</v>
      </c>
      <c r="F1709" t="str">
        <f>dados!D1624</f>
        <v>Acetona nao contendo outs.funcoes oxigenadas</v>
      </c>
      <c r="G1709"/>
      <c r="H1709"/>
      <c r="I1709"/>
      <c r="J1709"/>
      <c r="K1709" s="13"/>
      <c r="L1709" s="13">
        <f>dados!I1624/100</f>
        <v>0.13449999999999998</v>
      </c>
      <c r="M1709" s="13">
        <f>dados!J1624/100</f>
        <v>0.16789999999999999</v>
      </c>
      <c r="N1709" s="13">
        <f>dados!K1624/100</f>
        <v>0.04</v>
      </c>
      <c r="O1709" s="13">
        <f>dados!L1624/100</f>
        <v>0</v>
      </c>
      <c r="P1709" s="12" t="str">
        <f>LEFT(Tabela2[[#This Row],[Código]],2)</f>
        <v>29</v>
      </c>
    </row>
    <row r="1710" spans="2:16" ht="15" customHeight="1" x14ac:dyDescent="0.25">
      <c r="B1710" s="31" t="str">
        <f>IF(Tabela2[[#This Row],[Tipo]] = 0,LOOKUP(Tabela2[[#This Row],[RESUMO]],Tabela3[Grupo],Tabela3[Meus produtos]),VLOOKUP(Tabela2[[#This Row],[Código]],Tabela4[[Código NBS/LC116]:[Meus serviços]],3,0))</f>
        <v>Não</v>
      </c>
      <c r="C1710" t="str">
        <f>IF(E1710=0,TEXT(dados!A1625,"00000000"),IF(E1710=2,TEXT(dados!A1625,"0000"),TEXT(dados!A1625,"#")))</f>
        <v>29141200</v>
      </c>
      <c r="D1710" t="str">
        <f>IF(dados!B1625=0,"",dados!B1625)</f>
        <v/>
      </c>
      <c r="E1710">
        <f>dados!C1625</f>
        <v>0</v>
      </c>
      <c r="F1710" t="str">
        <f>dados!D1625</f>
        <v>Butanona (metiletilcetona)</v>
      </c>
      <c r="G1710"/>
      <c r="H1710"/>
      <c r="I1710"/>
      <c r="J1710"/>
      <c r="K1710" s="13"/>
      <c r="L1710" s="13">
        <f>dados!I1625/100</f>
        <v>0.13449999999999998</v>
      </c>
      <c r="M1710" s="13">
        <f>dados!J1625/100</f>
        <v>0.17739999999999997</v>
      </c>
      <c r="N1710" s="13">
        <f>dados!K1625/100</f>
        <v>0.04</v>
      </c>
      <c r="O1710" s="13">
        <f>dados!L1625/100</f>
        <v>0</v>
      </c>
      <c r="P1710" s="12" t="str">
        <f>LEFT(Tabela2[[#This Row],[Código]],2)</f>
        <v>29</v>
      </c>
    </row>
    <row r="1711" spans="2:16" ht="15" customHeight="1" x14ac:dyDescent="0.25">
      <c r="B1711" s="31" t="str">
        <f>IF(Tabela2[[#This Row],[Tipo]] = 0,LOOKUP(Tabela2[[#This Row],[RESUMO]],Tabela3[Grupo],Tabela3[Meus produtos]),VLOOKUP(Tabela2[[#This Row],[Código]],Tabela4[[Código NBS/LC116]:[Meus serviços]],3,0))</f>
        <v>Não</v>
      </c>
      <c r="C1711" t="str">
        <f>IF(E1711=0,TEXT(dados!A1626,"00000000"),IF(E1711=2,TEXT(dados!A1626,"0000"),TEXT(dados!A1626,"#")))</f>
        <v>29141300</v>
      </c>
      <c r="D1711" t="str">
        <f>IF(dados!B1626=0,"",dados!B1626)</f>
        <v/>
      </c>
      <c r="E1711">
        <f>dados!C1626</f>
        <v>0</v>
      </c>
      <c r="F1711" t="str">
        <f>dados!D1626</f>
        <v>4-metilpentan-2-ona (metilisobutilcetona)</v>
      </c>
      <c r="G1711"/>
      <c r="H1711"/>
      <c r="I1711"/>
      <c r="J1711"/>
      <c r="K1711" s="13"/>
      <c r="L1711" s="13">
        <f>dados!I1626/100</f>
        <v>0.13449999999999998</v>
      </c>
      <c r="M1711" s="13">
        <f>dados!J1626/100</f>
        <v>0.16789999999999999</v>
      </c>
      <c r="N1711" s="13">
        <f>dados!K1626/100</f>
        <v>0.04</v>
      </c>
      <c r="O1711" s="13">
        <f>dados!L1626/100</f>
        <v>0</v>
      </c>
      <c r="P1711" s="12" t="str">
        <f>LEFT(Tabela2[[#This Row],[Código]],2)</f>
        <v>29</v>
      </c>
    </row>
    <row r="1712" spans="2:16" ht="15" customHeight="1" x14ac:dyDescent="0.25">
      <c r="B1712" s="31" t="str">
        <f>IF(Tabela2[[#This Row],[Tipo]] = 0,LOOKUP(Tabela2[[#This Row],[RESUMO]],Tabela3[Grupo],Tabela3[Meus produtos]),VLOOKUP(Tabela2[[#This Row],[Código]],Tabela4[[Código NBS/LC116]:[Meus serviços]],3,0))</f>
        <v>Não</v>
      </c>
      <c r="C1712" t="str">
        <f>IF(E1712=0,TEXT(dados!A1627,"00000000"),IF(E1712=2,TEXT(dados!A1627,"0000"),TEXT(dados!A1627,"#")))</f>
        <v>29141910</v>
      </c>
      <c r="D1712" t="str">
        <f>IF(dados!B1627=0,"",dados!B1627)</f>
        <v/>
      </c>
      <c r="E1712">
        <f>dados!C1627</f>
        <v>0</v>
      </c>
      <c r="F1712" t="str">
        <f>dados!D1627</f>
        <v>Forona</v>
      </c>
      <c r="G1712"/>
      <c r="H1712"/>
      <c r="I1712"/>
      <c r="J1712"/>
      <c r="K1712" s="13"/>
      <c r="L1712" s="13">
        <f>dados!I1627/100</f>
        <v>0.13449999999999998</v>
      </c>
      <c r="M1712" s="13">
        <f>dados!J1627/100</f>
        <v>0.1545</v>
      </c>
      <c r="N1712" s="13">
        <f>dados!K1627/100</f>
        <v>0.04</v>
      </c>
      <c r="O1712" s="13">
        <f>dados!L1627/100</f>
        <v>0</v>
      </c>
      <c r="P1712" s="12" t="str">
        <f>LEFT(Tabela2[[#This Row],[Código]],2)</f>
        <v>29</v>
      </c>
    </row>
    <row r="1713" spans="2:16" ht="15" customHeight="1" x14ac:dyDescent="0.25">
      <c r="B1713" s="31" t="str">
        <f>IF(Tabela2[[#This Row],[Tipo]] = 0,LOOKUP(Tabela2[[#This Row],[RESUMO]],Tabela3[Grupo],Tabela3[Meus produtos]),VLOOKUP(Tabela2[[#This Row],[Código]],Tabela4[[Código NBS/LC116]:[Meus serviços]],3,0))</f>
        <v>Não</v>
      </c>
      <c r="C1713" t="str">
        <f>IF(E1713=0,TEXT(dados!A1628,"00000000"),IF(E1713=2,TEXT(dados!A1628,"0000"),TEXT(dados!A1628,"#")))</f>
        <v>29141921</v>
      </c>
      <c r="D1713" t="str">
        <f>IF(dados!B1628=0,"",dados!B1628)</f>
        <v/>
      </c>
      <c r="E1713">
        <f>dados!C1628</f>
        <v>0</v>
      </c>
      <c r="F1713" t="str">
        <f>dados!D1628</f>
        <v>Acetilacetona</v>
      </c>
      <c r="G1713"/>
      <c r="H1713"/>
      <c r="I1713"/>
      <c r="J1713"/>
      <c r="K1713" s="13"/>
      <c r="L1713" s="13">
        <f>dados!I1628/100</f>
        <v>0.13449999999999998</v>
      </c>
      <c r="M1713" s="13">
        <f>dados!J1628/100</f>
        <v>0.1545</v>
      </c>
      <c r="N1713" s="13">
        <f>dados!K1628/100</f>
        <v>0.04</v>
      </c>
      <c r="O1713" s="13">
        <f>dados!L1628/100</f>
        <v>0</v>
      </c>
      <c r="P1713" s="12" t="str">
        <f>LEFT(Tabela2[[#This Row],[Código]],2)</f>
        <v>29</v>
      </c>
    </row>
    <row r="1714" spans="2:16" ht="15" customHeight="1" x14ac:dyDescent="0.25">
      <c r="B1714" s="31" t="str">
        <f>IF(Tabela2[[#This Row],[Tipo]] = 0,LOOKUP(Tabela2[[#This Row],[RESUMO]],Tabela3[Grupo],Tabela3[Meus produtos]),VLOOKUP(Tabela2[[#This Row],[Código]],Tabela4[[Código NBS/LC116]:[Meus serviços]],3,0))</f>
        <v>Não</v>
      </c>
      <c r="C1714" t="str">
        <f>IF(E1714=0,TEXT(dados!A1629,"00000000"),IF(E1714=2,TEXT(dados!A1629,"0000"),TEXT(dados!A1629,"#")))</f>
        <v>29141922</v>
      </c>
      <c r="D1714" t="str">
        <f>IF(dados!B1629=0,"",dados!B1629)</f>
        <v/>
      </c>
      <c r="E1714">
        <f>dados!C1629</f>
        <v>0</v>
      </c>
      <c r="F1714" t="str">
        <f>dados!D1629</f>
        <v>Acetonilacetona</v>
      </c>
      <c r="G1714"/>
      <c r="H1714"/>
      <c r="I1714"/>
      <c r="J1714"/>
      <c r="K1714" s="13"/>
      <c r="L1714" s="13">
        <f>dados!I1629/100</f>
        <v>0.13449999999999998</v>
      </c>
      <c r="M1714" s="13">
        <f>dados!J1629/100</f>
        <v>0.1545</v>
      </c>
      <c r="N1714" s="13">
        <f>dados!K1629/100</f>
        <v>0.04</v>
      </c>
      <c r="O1714" s="13">
        <f>dados!L1629/100</f>
        <v>0</v>
      </c>
      <c r="P1714" s="12" t="str">
        <f>LEFT(Tabela2[[#This Row],[Código]],2)</f>
        <v>29</v>
      </c>
    </row>
    <row r="1715" spans="2:16" ht="15" customHeight="1" x14ac:dyDescent="0.25">
      <c r="B1715" s="31" t="str">
        <f>IF(Tabela2[[#This Row],[Tipo]] = 0,LOOKUP(Tabela2[[#This Row],[RESUMO]],Tabela3[Grupo],Tabela3[Meus produtos]),VLOOKUP(Tabela2[[#This Row],[Código]],Tabela4[[Código NBS/LC116]:[Meus serviços]],3,0))</f>
        <v>Não</v>
      </c>
      <c r="C1715" t="str">
        <f>IF(E1715=0,TEXT(dados!A1630,"00000000"),IF(E1715=2,TEXT(dados!A1630,"0000"),TEXT(dados!A1630,"#")))</f>
        <v>29141923</v>
      </c>
      <c r="D1715" t="str">
        <f>IF(dados!B1630=0,"",dados!B1630)</f>
        <v/>
      </c>
      <c r="E1715">
        <f>dados!C1630</f>
        <v>0</v>
      </c>
      <c r="F1715" t="str">
        <f>dados!D1630</f>
        <v>Diacetila</v>
      </c>
      <c r="G1715"/>
      <c r="H1715"/>
      <c r="I1715"/>
      <c r="J1715"/>
      <c r="K1715" s="13"/>
      <c r="L1715" s="13">
        <f>dados!I1630/100</f>
        <v>0.13449999999999998</v>
      </c>
      <c r="M1715" s="13">
        <f>dados!J1630/100</f>
        <v>0.16789999999999999</v>
      </c>
      <c r="N1715" s="13">
        <f>dados!K1630/100</f>
        <v>0.04</v>
      </c>
      <c r="O1715" s="13">
        <f>dados!L1630/100</f>
        <v>0</v>
      </c>
      <c r="P1715" s="12" t="str">
        <f>LEFT(Tabela2[[#This Row],[Código]],2)</f>
        <v>29</v>
      </c>
    </row>
    <row r="1716" spans="2:16" ht="15" customHeight="1" x14ac:dyDescent="0.25">
      <c r="B1716" s="31" t="str">
        <f>IF(Tabela2[[#This Row],[Tipo]] = 0,LOOKUP(Tabela2[[#This Row],[RESUMO]],Tabela3[Grupo],Tabela3[Meus produtos]),VLOOKUP(Tabela2[[#This Row],[Código]],Tabela4[[Código NBS/LC116]:[Meus serviços]],3,0))</f>
        <v>Não</v>
      </c>
      <c r="C1716" t="str">
        <f>IF(E1716=0,TEXT(dados!A1631,"00000000"),IF(E1716=2,TEXT(dados!A1631,"0000"),TEXT(dados!A1631,"#")))</f>
        <v>29141929</v>
      </c>
      <c r="D1716" t="str">
        <f>IF(dados!B1631=0,"",dados!B1631)</f>
        <v/>
      </c>
      <c r="E1716">
        <f>dados!C1631</f>
        <v>0</v>
      </c>
      <c r="F1716" t="str">
        <f>dados!D1631</f>
        <v>Outros dicetonas</v>
      </c>
      <c r="G1716"/>
      <c r="H1716"/>
      <c r="I1716"/>
      <c r="J1716"/>
      <c r="K1716" s="13"/>
      <c r="L1716" s="13">
        <f>dados!I1631/100</f>
        <v>0.13449999999999998</v>
      </c>
      <c r="M1716" s="13">
        <f>dados!J1631/100</f>
        <v>0.16789999999999999</v>
      </c>
      <c r="N1716" s="13">
        <f>dados!K1631/100</f>
        <v>0.04</v>
      </c>
      <c r="O1716" s="13">
        <f>dados!L1631/100</f>
        <v>0</v>
      </c>
      <c r="P1716" s="12" t="str">
        <f>LEFT(Tabela2[[#This Row],[Código]],2)</f>
        <v>29</v>
      </c>
    </row>
    <row r="1717" spans="2:16" ht="15" customHeight="1" x14ac:dyDescent="0.25">
      <c r="B1717" s="31" t="str">
        <f>IF(Tabela2[[#This Row],[Tipo]] = 0,LOOKUP(Tabela2[[#This Row],[RESUMO]],Tabela3[Grupo],Tabela3[Meus produtos]),VLOOKUP(Tabela2[[#This Row],[Código]],Tabela4[[Código NBS/LC116]:[Meus serviços]],3,0))</f>
        <v>Não</v>
      </c>
      <c r="C1717" t="str">
        <f>IF(E1717=0,TEXT(dados!A1632,"00000000"),IF(E1717=2,TEXT(dados!A1632,"0000"),TEXT(dados!A1632,"#")))</f>
        <v>29141930</v>
      </c>
      <c r="D1717" t="str">
        <f>IF(dados!B1632=0,"",dados!B1632)</f>
        <v/>
      </c>
      <c r="E1717">
        <f>dados!C1632</f>
        <v>0</v>
      </c>
      <c r="F1717" t="str">
        <f>dados!D1632</f>
        <v>Metilexilcetona</v>
      </c>
      <c r="G1717"/>
      <c r="H1717"/>
      <c r="I1717"/>
      <c r="J1717"/>
      <c r="K1717" s="13"/>
      <c r="L1717" s="13">
        <f>dados!I1632/100</f>
        <v>0.13449999999999998</v>
      </c>
      <c r="M1717" s="13">
        <f>dados!J1632/100</f>
        <v>0.1545</v>
      </c>
      <c r="N1717" s="13">
        <f>dados!K1632/100</f>
        <v>0.04</v>
      </c>
      <c r="O1717" s="13">
        <f>dados!L1632/100</f>
        <v>0</v>
      </c>
      <c r="P1717" s="12" t="str">
        <f>LEFT(Tabela2[[#This Row],[Código]],2)</f>
        <v>29</v>
      </c>
    </row>
    <row r="1718" spans="2:16" ht="15" customHeight="1" x14ac:dyDescent="0.25">
      <c r="B1718" s="31" t="str">
        <f>IF(Tabela2[[#This Row],[Tipo]] = 0,LOOKUP(Tabela2[[#This Row],[RESUMO]],Tabela3[Grupo],Tabela3[Meus produtos]),VLOOKUP(Tabela2[[#This Row],[Código]],Tabela4[[Código NBS/LC116]:[Meus serviços]],3,0))</f>
        <v>Não</v>
      </c>
      <c r="C1718" t="str">
        <f>IF(E1718=0,TEXT(dados!A1633,"00000000"),IF(E1718=2,TEXT(dados!A1633,"0000"),TEXT(dados!A1633,"#")))</f>
        <v>29141940</v>
      </c>
      <c r="D1718" t="str">
        <f>IF(dados!B1633=0,"",dados!B1633)</f>
        <v/>
      </c>
      <c r="E1718">
        <f>dados!C1633</f>
        <v>0</v>
      </c>
      <c r="F1718" t="str">
        <f>dados!D1633</f>
        <v>Pseudoiononas</v>
      </c>
      <c r="G1718"/>
      <c r="H1718"/>
      <c r="I1718"/>
      <c r="J1718"/>
      <c r="K1718" s="13"/>
      <c r="L1718" s="13">
        <f>dados!I1633/100</f>
        <v>0.13449999999999998</v>
      </c>
      <c r="M1718" s="13">
        <f>dados!J1633/100</f>
        <v>0.1545</v>
      </c>
      <c r="N1718" s="13">
        <f>dados!K1633/100</f>
        <v>0.04</v>
      </c>
      <c r="O1718" s="13">
        <f>dados!L1633/100</f>
        <v>0</v>
      </c>
      <c r="P1718" s="12" t="str">
        <f>LEFT(Tabela2[[#This Row],[Código]],2)</f>
        <v>29</v>
      </c>
    </row>
    <row r="1719" spans="2:16" ht="15" customHeight="1" x14ac:dyDescent="0.25">
      <c r="B1719" s="31" t="str">
        <f>IF(Tabela2[[#This Row],[Tipo]] = 0,LOOKUP(Tabela2[[#This Row],[RESUMO]],Tabela3[Grupo],Tabela3[Meus produtos]),VLOOKUP(Tabela2[[#This Row],[Código]],Tabela4[[Código NBS/LC116]:[Meus serviços]],3,0))</f>
        <v>Não</v>
      </c>
      <c r="C1719" t="str">
        <f>IF(E1719=0,TEXT(dados!A1634,"00000000"),IF(E1719=2,TEXT(dados!A1634,"0000"),TEXT(dados!A1634,"#")))</f>
        <v>29141950</v>
      </c>
      <c r="D1719" t="str">
        <f>IF(dados!B1634=0,"",dados!B1634)</f>
        <v/>
      </c>
      <c r="E1719">
        <f>dados!C1634</f>
        <v>0</v>
      </c>
      <c r="F1719" t="str">
        <f>dados!D1634</f>
        <v>Metilisopropilcetona</v>
      </c>
      <c r="G1719"/>
      <c r="H1719"/>
      <c r="I1719"/>
      <c r="J1719"/>
      <c r="K1719" s="13"/>
      <c r="L1719" s="13">
        <f>dados!I1634/100</f>
        <v>0.13449999999999998</v>
      </c>
      <c r="M1719" s="13">
        <f>dados!J1634/100</f>
        <v>0.1545</v>
      </c>
      <c r="N1719" s="13">
        <f>dados!K1634/100</f>
        <v>0.04</v>
      </c>
      <c r="O1719" s="13">
        <f>dados!L1634/100</f>
        <v>0</v>
      </c>
      <c r="P1719" s="12" t="str">
        <f>LEFT(Tabela2[[#This Row],[Código]],2)</f>
        <v>29</v>
      </c>
    </row>
    <row r="1720" spans="2:16" ht="15" customHeight="1" x14ac:dyDescent="0.25">
      <c r="B1720" s="31" t="str">
        <f>IF(Tabela2[[#This Row],[Tipo]] = 0,LOOKUP(Tabela2[[#This Row],[RESUMO]],Tabela3[Grupo],Tabela3[Meus produtos]),VLOOKUP(Tabela2[[#This Row],[Código]],Tabela4[[Código NBS/LC116]:[Meus serviços]],3,0))</f>
        <v>Não</v>
      </c>
      <c r="C1720" t="str">
        <f>IF(E1720=0,TEXT(dados!A1635,"00000000"),IF(E1720=2,TEXT(dados!A1635,"0000"),TEXT(dados!A1635,"#")))</f>
        <v>29141990</v>
      </c>
      <c r="D1720" t="str">
        <f>IF(dados!B1635=0,"",dados!B1635)</f>
        <v/>
      </c>
      <c r="E1720">
        <f>dados!C1635</f>
        <v>0</v>
      </c>
      <c r="F1720" t="str">
        <f>dados!D1635</f>
        <v>Outs.cetonas aciclicas n/cont.outs.funcoes oxigenadas</v>
      </c>
      <c r="G1720"/>
      <c r="H1720"/>
      <c r="I1720"/>
      <c r="J1720"/>
      <c r="K1720" s="13"/>
      <c r="L1720" s="13">
        <f>dados!I1635/100</f>
        <v>0.13449999999999998</v>
      </c>
      <c r="M1720" s="13">
        <f>dados!J1635/100</f>
        <v>0.16789999999999999</v>
      </c>
      <c r="N1720" s="13">
        <f>dados!K1635/100</f>
        <v>0.04</v>
      </c>
      <c r="O1720" s="13">
        <f>dados!L1635/100</f>
        <v>0</v>
      </c>
      <c r="P1720" s="12" t="str">
        <f>LEFT(Tabela2[[#This Row],[Código]],2)</f>
        <v>29</v>
      </c>
    </row>
    <row r="1721" spans="2:16" ht="15" customHeight="1" x14ac:dyDescent="0.25">
      <c r="B1721" s="31" t="str">
        <f>IF(Tabela2[[#This Row],[Tipo]] = 0,LOOKUP(Tabela2[[#This Row],[RESUMO]],Tabela3[Grupo],Tabela3[Meus produtos]),VLOOKUP(Tabela2[[#This Row],[Código]],Tabela4[[Código NBS/LC116]:[Meus serviços]],3,0))</f>
        <v>Não</v>
      </c>
      <c r="C1721" t="str">
        <f>IF(E1721=0,TEXT(dados!A1636,"00000000"),IF(E1721=2,TEXT(dados!A1636,"0000"),TEXT(dados!A1636,"#")))</f>
        <v>29142210</v>
      </c>
      <c r="D1721" t="str">
        <f>IF(dados!B1636=0,"",dados!B1636)</f>
        <v/>
      </c>
      <c r="E1721">
        <f>dados!C1636</f>
        <v>0</v>
      </c>
      <c r="F1721" t="str">
        <f>dados!D1636</f>
        <v>Cicloexanona</v>
      </c>
      <c r="G1721"/>
      <c r="H1721"/>
      <c r="I1721"/>
      <c r="J1721"/>
      <c r="K1721" s="13"/>
      <c r="L1721" s="13">
        <f>dados!I1636/100</f>
        <v>0.13449999999999998</v>
      </c>
      <c r="M1721" s="13">
        <f>dados!J1636/100</f>
        <v>0.1545</v>
      </c>
      <c r="N1721" s="13">
        <f>dados!K1636/100</f>
        <v>0.04</v>
      </c>
      <c r="O1721" s="13">
        <f>dados!L1636/100</f>
        <v>0</v>
      </c>
      <c r="P1721" s="12" t="str">
        <f>LEFT(Tabela2[[#This Row],[Código]],2)</f>
        <v>29</v>
      </c>
    </row>
    <row r="1722" spans="2:16" ht="15" customHeight="1" x14ac:dyDescent="0.25">
      <c r="B1722" s="31" t="str">
        <f>IF(Tabela2[[#This Row],[Tipo]] = 0,LOOKUP(Tabela2[[#This Row],[RESUMO]],Tabela3[Grupo],Tabela3[Meus produtos]),VLOOKUP(Tabela2[[#This Row],[Código]],Tabela4[[Código NBS/LC116]:[Meus serviços]],3,0))</f>
        <v>Não</v>
      </c>
      <c r="C1722" t="str">
        <f>IF(E1722=0,TEXT(dados!A1637,"00000000"),IF(E1722=2,TEXT(dados!A1637,"0000"),TEXT(dados!A1637,"#")))</f>
        <v>29142220</v>
      </c>
      <c r="D1722" t="str">
        <f>IF(dados!B1637=0,"",dados!B1637)</f>
        <v/>
      </c>
      <c r="E1722">
        <f>dados!C1637</f>
        <v>0</v>
      </c>
      <c r="F1722" t="str">
        <f>dados!D1637</f>
        <v>Metilcicloexanonas</v>
      </c>
      <c r="G1722"/>
      <c r="H1722"/>
      <c r="I1722"/>
      <c r="J1722"/>
      <c r="K1722" s="13"/>
      <c r="L1722" s="13">
        <f>dados!I1637/100</f>
        <v>0.13449999999999998</v>
      </c>
      <c r="M1722" s="13">
        <f>dados!J1637/100</f>
        <v>0.1545</v>
      </c>
      <c r="N1722" s="13">
        <f>dados!K1637/100</f>
        <v>0.04</v>
      </c>
      <c r="O1722" s="13">
        <f>dados!L1637/100</f>
        <v>0</v>
      </c>
      <c r="P1722" s="12" t="str">
        <f>LEFT(Tabela2[[#This Row],[Código]],2)</f>
        <v>29</v>
      </c>
    </row>
    <row r="1723" spans="2:16" ht="15" customHeight="1" x14ac:dyDescent="0.25">
      <c r="B1723" s="31" t="str">
        <f>IF(Tabela2[[#This Row],[Tipo]] = 0,LOOKUP(Tabela2[[#This Row],[RESUMO]],Tabela3[Grupo],Tabela3[Meus produtos]),VLOOKUP(Tabela2[[#This Row],[Código]],Tabela4[[Código NBS/LC116]:[Meus serviços]],3,0))</f>
        <v>Não</v>
      </c>
      <c r="C1723" t="str">
        <f>IF(E1723=0,TEXT(dados!A1638,"00000000"),IF(E1723=2,TEXT(dados!A1638,"0000"),TEXT(dados!A1638,"#")))</f>
        <v>29142310</v>
      </c>
      <c r="D1723" t="str">
        <f>IF(dados!B1638=0,"",dados!B1638)</f>
        <v/>
      </c>
      <c r="E1723">
        <f>dados!C1638</f>
        <v>0</v>
      </c>
      <c r="F1723" t="str">
        <f>dados!D1638</f>
        <v>Iononas</v>
      </c>
      <c r="G1723"/>
      <c r="H1723"/>
      <c r="I1723"/>
      <c r="J1723"/>
      <c r="K1723" s="13"/>
      <c r="L1723" s="13">
        <f>dados!I1638/100</f>
        <v>0.13449999999999998</v>
      </c>
      <c r="M1723" s="13">
        <f>dados!J1638/100</f>
        <v>0.1545</v>
      </c>
      <c r="N1723" s="13">
        <f>dados!K1638/100</f>
        <v>0.04</v>
      </c>
      <c r="O1723" s="13">
        <f>dados!L1638/100</f>
        <v>0</v>
      </c>
      <c r="P1723" s="12" t="str">
        <f>LEFT(Tabela2[[#This Row],[Código]],2)</f>
        <v>29</v>
      </c>
    </row>
    <row r="1724" spans="2:16" ht="15" customHeight="1" x14ac:dyDescent="0.25">
      <c r="B1724" s="31" t="str">
        <f>IF(Tabela2[[#This Row],[Tipo]] = 0,LOOKUP(Tabela2[[#This Row],[RESUMO]],Tabela3[Grupo],Tabela3[Meus produtos]),VLOOKUP(Tabela2[[#This Row],[Código]],Tabela4[[Código NBS/LC116]:[Meus serviços]],3,0))</f>
        <v>Não</v>
      </c>
      <c r="C1724" t="str">
        <f>IF(E1724=0,TEXT(dados!A1639,"00000000"),IF(E1724=2,TEXT(dados!A1639,"0000"),TEXT(dados!A1639,"#")))</f>
        <v>29142320</v>
      </c>
      <c r="D1724" t="str">
        <f>IF(dados!B1639=0,"",dados!B1639)</f>
        <v/>
      </c>
      <c r="E1724">
        <f>dados!C1639</f>
        <v>0</v>
      </c>
      <c r="F1724" t="str">
        <f>dados!D1639</f>
        <v>Metiliononas</v>
      </c>
      <c r="G1724"/>
      <c r="H1724"/>
      <c r="I1724"/>
      <c r="J1724"/>
      <c r="K1724" s="13"/>
      <c r="L1724" s="13">
        <f>dados!I1639/100</f>
        <v>0.13449999999999998</v>
      </c>
      <c r="M1724" s="13">
        <f>dados!J1639/100</f>
        <v>0.1545</v>
      </c>
      <c r="N1724" s="13">
        <f>dados!K1639/100</f>
        <v>0.04</v>
      </c>
      <c r="O1724" s="13">
        <f>dados!L1639/100</f>
        <v>0</v>
      </c>
      <c r="P1724" s="12" t="str">
        <f>LEFT(Tabela2[[#This Row],[Código]],2)</f>
        <v>29</v>
      </c>
    </row>
    <row r="1725" spans="2:16" ht="15" customHeight="1" x14ac:dyDescent="0.25">
      <c r="B1725" s="31" t="str">
        <f>IF(Tabela2[[#This Row],[Tipo]] = 0,LOOKUP(Tabela2[[#This Row],[RESUMO]],Tabela3[Grupo],Tabela3[Meus produtos]),VLOOKUP(Tabela2[[#This Row],[Código]],Tabela4[[Código NBS/LC116]:[Meus serviços]],3,0))</f>
        <v>Não</v>
      </c>
      <c r="C1725" t="str">
        <f>IF(E1725=0,TEXT(dados!A1640,"00000000"),IF(E1725=2,TEXT(dados!A1640,"0000"),TEXT(dados!A1640,"#")))</f>
        <v>29142910</v>
      </c>
      <c r="D1725" t="str">
        <f>IF(dados!B1640=0,"",dados!B1640)</f>
        <v/>
      </c>
      <c r="E1725">
        <f>dados!C1640</f>
        <v>0</v>
      </c>
      <c r="F1725" t="str">
        <f>dados!D1640</f>
        <v>Carvona</v>
      </c>
      <c r="G1725"/>
      <c r="H1725"/>
      <c r="I1725"/>
      <c r="J1725"/>
      <c r="K1725" s="13"/>
      <c r="L1725" s="13">
        <f>dados!I1640/100</f>
        <v>0.13449999999999998</v>
      </c>
      <c r="M1725" s="13">
        <f>dados!J1640/100</f>
        <v>0.1545</v>
      </c>
      <c r="N1725" s="13">
        <f>dados!K1640/100</f>
        <v>0.04</v>
      </c>
      <c r="O1725" s="13">
        <f>dados!L1640/100</f>
        <v>0</v>
      </c>
      <c r="P1725" s="12" t="str">
        <f>LEFT(Tabela2[[#This Row],[Código]],2)</f>
        <v>29</v>
      </c>
    </row>
    <row r="1726" spans="2:16" ht="15" customHeight="1" x14ac:dyDescent="0.25">
      <c r="B1726" s="31" t="str">
        <f>IF(Tabela2[[#This Row],[Tipo]] = 0,LOOKUP(Tabela2[[#This Row],[RESUMO]],Tabela3[Grupo],Tabela3[Meus produtos]),VLOOKUP(Tabela2[[#This Row],[Código]],Tabela4[[Código NBS/LC116]:[Meus serviços]],3,0))</f>
        <v>Não</v>
      </c>
      <c r="C1726" t="str">
        <f>IF(E1726=0,TEXT(dados!A1641,"00000000"),IF(E1726=2,TEXT(dados!A1641,"0000"),TEXT(dados!A1641,"#")))</f>
        <v>29142920</v>
      </c>
      <c r="D1726" t="str">
        <f>IF(dados!B1641=0,"",dados!B1641)</f>
        <v/>
      </c>
      <c r="E1726">
        <f>dados!C1641</f>
        <v>0</v>
      </c>
      <c r="F1726" t="str">
        <f>dados!D1641</f>
        <v>1-mentona</v>
      </c>
      <c r="G1726"/>
      <c r="H1726"/>
      <c r="I1726"/>
      <c r="J1726"/>
      <c r="K1726" s="13"/>
      <c r="L1726" s="13">
        <f>dados!I1641/100</f>
        <v>0.13449999999999998</v>
      </c>
      <c r="M1726" s="13">
        <f>dados!J1641/100</f>
        <v>0.1545</v>
      </c>
      <c r="N1726" s="13">
        <f>dados!K1641/100</f>
        <v>0.04</v>
      </c>
      <c r="O1726" s="13">
        <f>dados!L1641/100</f>
        <v>0</v>
      </c>
      <c r="P1726" s="12" t="str">
        <f>LEFT(Tabela2[[#This Row],[Código]],2)</f>
        <v>29</v>
      </c>
    </row>
    <row r="1727" spans="2:16" ht="15" customHeight="1" x14ac:dyDescent="0.25">
      <c r="B1727" s="31" t="str">
        <f>IF(Tabela2[[#This Row],[Tipo]] = 0,LOOKUP(Tabela2[[#This Row],[RESUMO]],Tabela3[Grupo],Tabela3[Meus produtos]),VLOOKUP(Tabela2[[#This Row],[Código]],Tabela4[[Código NBS/LC116]:[Meus serviços]],3,0))</f>
        <v>Não</v>
      </c>
      <c r="C1727" t="str">
        <f>IF(E1727=0,TEXT(dados!A1642,"00000000"),IF(E1727=2,TEXT(dados!A1642,"0000"),TEXT(dados!A1642,"#")))</f>
        <v>29142990</v>
      </c>
      <c r="D1727" t="str">
        <f>IF(dados!B1642=0,"",dados!B1642)</f>
        <v/>
      </c>
      <c r="E1727">
        <f>dados!C1642</f>
        <v>0</v>
      </c>
      <c r="F1727" t="str">
        <f>dados!D1642</f>
        <v>Outs.cetonas ciclanicas,etc.n/cont.outs. funcoes oxigen.</v>
      </c>
      <c r="G1727"/>
      <c r="H1727"/>
      <c r="I1727"/>
      <c r="J1727"/>
      <c r="K1727" s="13"/>
      <c r="L1727" s="13">
        <f>dados!I1642/100</f>
        <v>0.13449999999999998</v>
      </c>
      <c r="M1727" s="13">
        <f>dados!J1642/100</f>
        <v>0.1545</v>
      </c>
      <c r="N1727" s="13">
        <f>dados!K1642/100</f>
        <v>0.04</v>
      </c>
      <c r="O1727" s="13">
        <f>dados!L1642/100</f>
        <v>0</v>
      </c>
      <c r="P1727" s="12" t="str">
        <f>LEFT(Tabela2[[#This Row],[Código]],2)</f>
        <v>29</v>
      </c>
    </row>
    <row r="1728" spans="2:16" ht="15" customHeight="1" x14ac:dyDescent="0.25">
      <c r="B1728" s="31" t="str">
        <f>IF(Tabela2[[#This Row],[Tipo]] = 0,LOOKUP(Tabela2[[#This Row],[RESUMO]],Tabela3[Grupo],Tabela3[Meus produtos]),VLOOKUP(Tabela2[[#This Row],[Código]],Tabela4[[Código NBS/LC116]:[Meus serviços]],3,0))</f>
        <v>Não</v>
      </c>
      <c r="C1728" t="str">
        <f>IF(E1728=0,TEXT(dados!A1643,"00000000"),IF(E1728=2,TEXT(dados!A1643,"0000"),TEXT(dados!A1643,"#")))</f>
        <v>29143100</v>
      </c>
      <c r="D1728" t="str">
        <f>IF(dados!B1643=0,"",dados!B1643)</f>
        <v/>
      </c>
      <c r="E1728">
        <f>dados!C1643</f>
        <v>0</v>
      </c>
      <c r="F1728" t="str">
        <f>dados!D1643</f>
        <v>Fenilacetona (fenilpropan-2-ona)</v>
      </c>
      <c r="G1728"/>
      <c r="H1728"/>
      <c r="I1728"/>
      <c r="J1728"/>
      <c r="K1728" s="13"/>
      <c r="L1728" s="13">
        <f>dados!I1643/100</f>
        <v>0.13449999999999998</v>
      </c>
      <c r="M1728" s="13">
        <f>dados!J1643/100</f>
        <v>0.1545</v>
      </c>
      <c r="N1728" s="13">
        <f>dados!K1643/100</f>
        <v>0.04</v>
      </c>
      <c r="O1728" s="13">
        <f>dados!L1643/100</f>
        <v>0</v>
      </c>
      <c r="P1728" s="12" t="str">
        <f>LEFT(Tabela2[[#This Row],[Código]],2)</f>
        <v>29</v>
      </c>
    </row>
    <row r="1729" spans="2:16" ht="15" customHeight="1" x14ac:dyDescent="0.25">
      <c r="B1729" s="31" t="str">
        <f>IF(Tabela2[[#This Row],[Tipo]] = 0,LOOKUP(Tabela2[[#This Row],[RESUMO]],Tabela3[Grupo],Tabela3[Meus produtos]),VLOOKUP(Tabela2[[#This Row],[Código]],Tabela4[[Código NBS/LC116]:[Meus serviços]],3,0))</f>
        <v>Não</v>
      </c>
      <c r="C1729" t="str">
        <f>IF(E1729=0,TEXT(dados!A1644,"00000000"),IF(E1729=2,TEXT(dados!A1644,"0000"),TEXT(dados!A1644,"#")))</f>
        <v>29143910</v>
      </c>
      <c r="D1729" t="str">
        <f>IF(dados!B1644=0,"",dados!B1644)</f>
        <v/>
      </c>
      <c r="E1729">
        <f>dados!C1644</f>
        <v>0</v>
      </c>
      <c r="F1729" t="str">
        <f>dados!D1644</f>
        <v>Acetofenona</v>
      </c>
      <c r="G1729"/>
      <c r="H1729"/>
      <c r="I1729"/>
      <c r="J1729"/>
      <c r="K1729" s="13"/>
      <c r="L1729" s="13">
        <f>dados!I1644/100</f>
        <v>0.13449999999999998</v>
      </c>
      <c r="M1729" s="13">
        <f>dados!J1644/100</f>
        <v>0.16789999999999999</v>
      </c>
      <c r="N1729" s="13">
        <f>dados!K1644/100</f>
        <v>0.04</v>
      </c>
      <c r="O1729" s="13">
        <f>dados!L1644/100</f>
        <v>0</v>
      </c>
      <c r="P1729" s="12" t="str">
        <f>LEFT(Tabela2[[#This Row],[Código]],2)</f>
        <v>29</v>
      </c>
    </row>
    <row r="1730" spans="2:16" ht="15" customHeight="1" x14ac:dyDescent="0.25">
      <c r="B1730" s="31" t="str">
        <f>IF(Tabela2[[#This Row],[Tipo]] = 0,LOOKUP(Tabela2[[#This Row],[RESUMO]],Tabela3[Grupo],Tabela3[Meus produtos]),VLOOKUP(Tabela2[[#This Row],[Código]],Tabela4[[Código NBS/LC116]:[Meus serviços]],3,0))</f>
        <v>Não</v>
      </c>
      <c r="C1730" t="str">
        <f>IF(E1730=0,TEXT(dados!A1645,"00000000"),IF(E1730=2,TEXT(dados!A1645,"0000"),TEXT(dados!A1645,"#")))</f>
        <v>29143990</v>
      </c>
      <c r="D1730" t="str">
        <f>IF(dados!B1645=0,"",dados!B1645)</f>
        <v/>
      </c>
      <c r="E1730">
        <f>dados!C1645</f>
        <v>0</v>
      </c>
      <c r="F1730" t="str">
        <f>dados!D1645</f>
        <v>Outs.cetonas aromaticas n/contendo outs.funcoes oxigen.</v>
      </c>
      <c r="G1730"/>
      <c r="H1730"/>
      <c r="I1730"/>
      <c r="J1730"/>
      <c r="K1730" s="13"/>
      <c r="L1730" s="13">
        <f>dados!I1645/100</f>
        <v>0.13449999999999998</v>
      </c>
      <c r="M1730" s="13">
        <f>dados!J1645/100</f>
        <v>0.1545</v>
      </c>
      <c r="N1730" s="13">
        <f>dados!K1645/100</f>
        <v>0.04</v>
      </c>
      <c r="O1730" s="13">
        <f>dados!L1645/100</f>
        <v>0</v>
      </c>
      <c r="P1730" s="12" t="str">
        <f>LEFT(Tabela2[[#This Row],[Código]],2)</f>
        <v>29</v>
      </c>
    </row>
    <row r="1731" spans="2:16" ht="15" customHeight="1" x14ac:dyDescent="0.25">
      <c r="B1731" s="31" t="str">
        <f>IF(Tabela2[[#This Row],[Tipo]] = 0,LOOKUP(Tabela2[[#This Row],[RESUMO]],Tabela3[Grupo],Tabela3[Meus produtos]),VLOOKUP(Tabela2[[#This Row],[Código]],Tabela4[[Código NBS/LC116]:[Meus serviços]],3,0))</f>
        <v>Não</v>
      </c>
      <c r="C1731" t="str">
        <f>IF(E1731=0,TEXT(dados!A1646,"00000000"),IF(E1731=2,TEXT(dados!A1646,"0000"),TEXT(dados!A1646,"#")))</f>
        <v>29144010</v>
      </c>
      <c r="D1731" t="str">
        <f>IF(dados!B1646=0,"",dados!B1646)</f>
        <v/>
      </c>
      <c r="E1731">
        <f>dados!C1646</f>
        <v>0</v>
      </c>
      <c r="F1731" t="str">
        <f>dados!D1646</f>
        <v>4-hidroxi-4-metilpentano-2-ona (diacetona alcool)</v>
      </c>
      <c r="G1731"/>
      <c r="H1731"/>
      <c r="I1731"/>
      <c r="J1731"/>
      <c r="K1731" s="13"/>
      <c r="L1731" s="13">
        <f>dados!I1646/100</f>
        <v>0.13449999999999998</v>
      </c>
      <c r="M1731" s="13">
        <f>dados!J1646/100</f>
        <v>0.16789999999999999</v>
      </c>
      <c r="N1731" s="13">
        <f>dados!K1646/100</f>
        <v>0.04</v>
      </c>
      <c r="O1731" s="13">
        <f>dados!L1646/100</f>
        <v>0</v>
      </c>
      <c r="P1731" s="12" t="str">
        <f>LEFT(Tabela2[[#This Row],[Código]],2)</f>
        <v>29</v>
      </c>
    </row>
    <row r="1732" spans="2:16" ht="15" customHeight="1" x14ac:dyDescent="0.25">
      <c r="B1732" s="31" t="str">
        <f>IF(Tabela2[[#This Row],[Tipo]] = 0,LOOKUP(Tabela2[[#This Row],[RESUMO]],Tabela3[Grupo],Tabela3[Meus produtos]),VLOOKUP(Tabela2[[#This Row],[Código]],Tabela4[[Código NBS/LC116]:[Meus serviços]],3,0))</f>
        <v>Não</v>
      </c>
      <c r="C1732" t="str">
        <f>IF(E1732=0,TEXT(dados!A1647,"00000000"),IF(E1732=2,TEXT(dados!A1647,"0000"),TEXT(dados!A1647,"#")))</f>
        <v>29144091</v>
      </c>
      <c r="D1732" t="str">
        <f>IF(dados!B1647=0,"",dados!B1647)</f>
        <v/>
      </c>
      <c r="E1732">
        <f>dados!C1647</f>
        <v>0</v>
      </c>
      <c r="F1732" t="str">
        <f>dados!D1647</f>
        <v>Benzoina</v>
      </c>
      <c r="G1732"/>
      <c r="H1732"/>
      <c r="I1732"/>
      <c r="J1732"/>
      <c r="K1732" s="13"/>
      <c r="L1732" s="13">
        <f>dados!I1647/100</f>
        <v>0.13449999999999998</v>
      </c>
      <c r="M1732" s="13">
        <f>dados!J1647/100</f>
        <v>0.1545</v>
      </c>
      <c r="N1732" s="13">
        <f>dados!K1647/100</f>
        <v>0.04</v>
      </c>
      <c r="O1732" s="13">
        <f>dados!L1647/100</f>
        <v>0</v>
      </c>
      <c r="P1732" s="12" t="str">
        <f>LEFT(Tabela2[[#This Row],[Código]],2)</f>
        <v>29</v>
      </c>
    </row>
    <row r="1733" spans="2:16" ht="15" customHeight="1" x14ac:dyDescent="0.25">
      <c r="B1733" s="31" t="str">
        <f>IF(Tabela2[[#This Row],[Tipo]] = 0,LOOKUP(Tabela2[[#This Row],[RESUMO]],Tabela3[Grupo],Tabela3[Meus produtos]),VLOOKUP(Tabela2[[#This Row],[Código]],Tabela4[[Código NBS/LC116]:[Meus serviços]],3,0))</f>
        <v>Não</v>
      </c>
      <c r="C1733" t="str">
        <f>IF(E1733=0,TEXT(dados!A1648,"00000000"),IF(E1733=2,TEXT(dados!A1648,"0000"),TEXT(dados!A1648,"#")))</f>
        <v>29144099</v>
      </c>
      <c r="D1733" t="str">
        <f>IF(dados!B1648=0,"",dados!B1648)</f>
        <v/>
      </c>
      <c r="E1733">
        <f>dados!C1648</f>
        <v>0</v>
      </c>
      <c r="F1733" t="str">
        <f>dados!D1648</f>
        <v>Outros cetonas-alcoois e cetonas-aldeidos</v>
      </c>
      <c r="G1733"/>
      <c r="H1733"/>
      <c r="I1733"/>
      <c r="J1733"/>
      <c r="K1733" s="13"/>
      <c r="L1733" s="13">
        <f>dados!I1648/100</f>
        <v>0.13449999999999998</v>
      </c>
      <c r="M1733" s="13">
        <f>dados!J1648/100</f>
        <v>0.1545</v>
      </c>
      <c r="N1733" s="13">
        <f>dados!K1648/100</f>
        <v>0.04</v>
      </c>
      <c r="O1733" s="13">
        <f>dados!L1648/100</f>
        <v>0</v>
      </c>
      <c r="P1733" s="12" t="str">
        <f>LEFT(Tabela2[[#This Row],[Código]],2)</f>
        <v>29</v>
      </c>
    </row>
    <row r="1734" spans="2:16" ht="15" customHeight="1" x14ac:dyDescent="0.25">
      <c r="B1734" s="31" t="str">
        <f>IF(Tabela2[[#This Row],[Tipo]] = 0,LOOKUP(Tabela2[[#This Row],[RESUMO]],Tabela3[Grupo],Tabela3[Meus produtos]),VLOOKUP(Tabela2[[#This Row],[Código]],Tabela4[[Código NBS/LC116]:[Meus serviços]],3,0))</f>
        <v>Não</v>
      </c>
      <c r="C1734" t="str">
        <f>IF(E1734=0,TEXT(dados!A1649,"00000000"),IF(E1734=2,TEXT(dados!A1649,"0000"),TEXT(dados!A1649,"#")))</f>
        <v>29145010</v>
      </c>
      <c r="D1734" t="str">
        <f>IF(dados!B1649=0,"",dados!B1649)</f>
        <v/>
      </c>
      <c r="E1734">
        <f>dados!C1649</f>
        <v>0</v>
      </c>
      <c r="F1734" t="str">
        <f>dados!D1649</f>
        <v>Nabumetona</v>
      </c>
      <c r="G1734"/>
      <c r="H1734"/>
      <c r="I1734"/>
      <c r="J1734"/>
      <c r="K1734" s="13"/>
      <c r="L1734" s="13">
        <f>dados!I1649/100</f>
        <v>0.13449999999999998</v>
      </c>
      <c r="M1734" s="13">
        <f>dados!J1649/100</f>
        <v>0.1545</v>
      </c>
      <c r="N1734" s="13">
        <f>dados!K1649/100</f>
        <v>0.04</v>
      </c>
      <c r="O1734" s="13">
        <f>dados!L1649/100</f>
        <v>0</v>
      </c>
      <c r="P1734" s="12" t="str">
        <f>LEFT(Tabela2[[#This Row],[Código]],2)</f>
        <v>29</v>
      </c>
    </row>
    <row r="1735" spans="2:16" ht="15" customHeight="1" x14ac:dyDescent="0.25">
      <c r="B1735" s="31" t="str">
        <f>IF(Tabela2[[#This Row],[Tipo]] = 0,LOOKUP(Tabela2[[#This Row],[RESUMO]],Tabela3[Grupo],Tabela3[Meus produtos]),VLOOKUP(Tabela2[[#This Row],[Código]],Tabela4[[Código NBS/LC116]:[Meus serviços]],3,0))</f>
        <v>Não</v>
      </c>
      <c r="C1735" t="str">
        <f>IF(E1735=0,TEXT(dados!A1650,"00000000"),IF(E1735=2,TEXT(dados!A1650,"0000"),TEXT(dados!A1650,"#")))</f>
        <v>29145020</v>
      </c>
      <c r="D1735" t="str">
        <f>IF(dados!B1650=0,"",dados!B1650)</f>
        <v/>
      </c>
      <c r="E1735">
        <f>dados!C1650</f>
        <v>0</v>
      </c>
      <c r="F1735" t="str">
        <f>dados!D1650</f>
        <v>1,8-diidroxi-3-metil-9-antrona e sua forma enolica</v>
      </c>
      <c r="G1735"/>
      <c r="H1735"/>
      <c r="I1735"/>
      <c r="J1735"/>
      <c r="K1735" s="13"/>
      <c r="L1735" s="13">
        <f>dados!I1650/100</f>
        <v>0.13449999999999998</v>
      </c>
      <c r="M1735" s="13">
        <f>dados!J1650/100</f>
        <v>0.1545</v>
      </c>
      <c r="N1735" s="13">
        <f>dados!K1650/100</f>
        <v>0.04</v>
      </c>
      <c r="O1735" s="13">
        <f>dados!L1650/100</f>
        <v>0</v>
      </c>
      <c r="P1735" s="12" t="str">
        <f>LEFT(Tabela2[[#This Row],[Código]],2)</f>
        <v>29</v>
      </c>
    </row>
    <row r="1736" spans="2:16" ht="15" customHeight="1" x14ac:dyDescent="0.25">
      <c r="B1736" s="31" t="str">
        <f>IF(Tabela2[[#This Row],[Tipo]] = 0,LOOKUP(Tabela2[[#This Row],[RESUMO]],Tabela3[Grupo],Tabela3[Meus produtos]),VLOOKUP(Tabela2[[#This Row],[Código]],Tabela4[[Código NBS/LC116]:[Meus serviços]],3,0))</f>
        <v>Não</v>
      </c>
      <c r="C1736" t="str">
        <f>IF(E1736=0,TEXT(dados!A1651,"00000000"),IF(E1736=2,TEXT(dados!A1651,"0000"),TEXT(dados!A1651,"#")))</f>
        <v>29145090</v>
      </c>
      <c r="D1736" t="str">
        <f>IF(dados!B1651=0,"",dados!B1651)</f>
        <v/>
      </c>
      <c r="E1736">
        <f>dados!C1651</f>
        <v>0</v>
      </c>
      <c r="F1736" t="str">
        <f>dados!D1651</f>
        <v>Outs.cetonas-fenois e cetonas cont.outs.funcoes oxigen.</v>
      </c>
      <c r="G1736"/>
      <c r="H1736"/>
      <c r="I1736"/>
      <c r="J1736"/>
      <c r="K1736" s="13"/>
      <c r="L1736" s="13">
        <f>dados!I1651/100</f>
        <v>0.13449999999999998</v>
      </c>
      <c r="M1736" s="13">
        <f>dados!J1651/100</f>
        <v>0.1545</v>
      </c>
      <c r="N1736" s="13">
        <f>dados!K1651/100</f>
        <v>0.04</v>
      </c>
      <c r="O1736" s="13">
        <f>dados!L1651/100</f>
        <v>0</v>
      </c>
      <c r="P1736" s="12" t="str">
        <f>LEFT(Tabela2[[#This Row],[Código]],2)</f>
        <v>29</v>
      </c>
    </row>
    <row r="1737" spans="2:16" ht="15" customHeight="1" x14ac:dyDescent="0.25">
      <c r="B1737" s="31" t="str">
        <f>IF(Tabela2[[#This Row],[Tipo]] = 0,LOOKUP(Tabela2[[#This Row],[RESUMO]],Tabela3[Grupo],Tabela3[Meus produtos]),VLOOKUP(Tabela2[[#This Row],[Código]],Tabela4[[Código NBS/LC116]:[Meus serviços]],3,0))</f>
        <v>Não</v>
      </c>
      <c r="C1737" t="str">
        <f>IF(E1737=0,TEXT(dados!A1652,"00000000"),IF(E1737=2,TEXT(dados!A1652,"0000"),TEXT(dados!A1652,"#")))</f>
        <v>29146100</v>
      </c>
      <c r="D1737" t="str">
        <f>IF(dados!B1652=0,"",dados!B1652)</f>
        <v/>
      </c>
      <c r="E1737">
        <f>dados!C1652</f>
        <v>0</v>
      </c>
      <c r="F1737" t="str">
        <f>dados!D1652</f>
        <v>Antraquinona</v>
      </c>
      <c r="G1737"/>
      <c r="H1737"/>
      <c r="I1737"/>
      <c r="J1737"/>
      <c r="K1737" s="13"/>
      <c r="L1737" s="13">
        <f>dados!I1652/100</f>
        <v>0.13449999999999998</v>
      </c>
      <c r="M1737" s="13">
        <f>dados!J1652/100</f>
        <v>0.1545</v>
      </c>
      <c r="N1737" s="13">
        <f>dados!K1652/100</f>
        <v>0.04</v>
      </c>
      <c r="O1737" s="13">
        <f>dados!L1652/100</f>
        <v>0</v>
      </c>
      <c r="P1737" s="12" t="str">
        <f>LEFT(Tabela2[[#This Row],[Código]],2)</f>
        <v>29</v>
      </c>
    </row>
    <row r="1738" spans="2:16" ht="15" customHeight="1" x14ac:dyDescent="0.25">
      <c r="B1738" s="31" t="str">
        <f>IF(Tabela2[[#This Row],[Tipo]] = 0,LOOKUP(Tabela2[[#This Row],[RESUMO]],Tabela3[Grupo],Tabela3[Meus produtos]),VLOOKUP(Tabela2[[#This Row],[Código]],Tabela4[[Código NBS/LC116]:[Meus serviços]],3,0))</f>
        <v>Não</v>
      </c>
      <c r="C1738" t="str">
        <f>IF(E1738=0,TEXT(dados!A1653,"00000000"),IF(E1738=2,TEXT(dados!A1653,"0000"),TEXT(dados!A1653,"#")))</f>
        <v>29146200</v>
      </c>
      <c r="D1738" t="str">
        <f>IF(dados!B1653=0,"",dados!B1653)</f>
        <v/>
      </c>
      <c r="E1738">
        <f>dados!C1653</f>
        <v>0</v>
      </c>
      <c r="F1738" t="str">
        <f>dados!D1653</f>
        <v>Coenzima q10 (ubidecarenona (dci))</v>
      </c>
      <c r="G1738"/>
      <c r="H1738"/>
      <c r="I1738"/>
      <c r="J1738"/>
      <c r="K1738" s="13"/>
      <c r="L1738" s="13">
        <f>dados!I1653/100</f>
        <v>0.13449999999999998</v>
      </c>
      <c r="M1738" s="13">
        <f>dados!J1653/100</f>
        <v>0.1545</v>
      </c>
      <c r="N1738" s="13">
        <f>dados!K1653/100</f>
        <v>0.04</v>
      </c>
      <c r="O1738" s="13">
        <f>dados!L1653/100</f>
        <v>0</v>
      </c>
      <c r="P1738" s="12" t="str">
        <f>LEFT(Tabela2[[#This Row],[Código]],2)</f>
        <v>29</v>
      </c>
    </row>
    <row r="1739" spans="2:16" ht="15" customHeight="1" x14ac:dyDescent="0.25">
      <c r="B1739" s="31" t="str">
        <f>IF(Tabela2[[#This Row],[Tipo]] = 0,LOOKUP(Tabela2[[#This Row],[RESUMO]],Tabela3[Grupo],Tabela3[Meus produtos]),VLOOKUP(Tabela2[[#This Row],[Código]],Tabela4[[Código NBS/LC116]:[Meus serviços]],3,0))</f>
        <v>Não</v>
      </c>
      <c r="C1739" t="str">
        <f>IF(E1739=0,TEXT(dados!A1654,"00000000"),IF(E1739=2,TEXT(dados!A1654,"0000"),TEXT(dados!A1654,"#")))</f>
        <v>29146910</v>
      </c>
      <c r="D1739" t="str">
        <f>IF(dados!B1654=0,"",dados!B1654)</f>
        <v/>
      </c>
      <c r="E1739">
        <f>dados!C1654</f>
        <v>0</v>
      </c>
      <c r="F1739" t="str">
        <f>dados!D1654</f>
        <v>Lapachol</v>
      </c>
      <c r="G1739"/>
      <c r="H1739"/>
      <c r="I1739"/>
      <c r="J1739"/>
      <c r="K1739" s="13"/>
      <c r="L1739" s="13">
        <f>dados!I1654/100</f>
        <v>0.13449999999999998</v>
      </c>
      <c r="M1739" s="13">
        <f>dados!J1654/100</f>
        <v>0.1545</v>
      </c>
      <c r="N1739" s="13">
        <f>dados!K1654/100</f>
        <v>0.04</v>
      </c>
      <c r="O1739" s="13">
        <f>dados!L1654/100</f>
        <v>0</v>
      </c>
      <c r="P1739" s="12" t="str">
        <f>LEFT(Tabela2[[#This Row],[Código]],2)</f>
        <v>29</v>
      </c>
    </row>
    <row r="1740" spans="2:16" ht="15" customHeight="1" x14ac:dyDescent="0.25">
      <c r="B1740" s="31" t="str">
        <f>IF(Tabela2[[#This Row],[Tipo]] = 0,LOOKUP(Tabela2[[#This Row],[RESUMO]],Tabela3[Grupo],Tabela3[Meus produtos]),VLOOKUP(Tabela2[[#This Row],[Código]],Tabela4[[Código NBS/LC116]:[Meus serviços]],3,0))</f>
        <v>Não</v>
      </c>
      <c r="C1740" t="str">
        <f>IF(E1740=0,TEXT(dados!A1655,"00000000"),IF(E1740=2,TEXT(dados!A1655,"0000"),TEXT(dados!A1655,"#")))</f>
        <v>29146920</v>
      </c>
      <c r="D1740" t="str">
        <f>IF(dados!B1655=0,"",dados!B1655)</f>
        <v/>
      </c>
      <c r="E1740">
        <f>dados!C1655</f>
        <v>0</v>
      </c>
      <c r="F1740" t="str">
        <f>dados!D1655</f>
        <v>Menadiona</v>
      </c>
      <c r="G1740"/>
      <c r="H1740"/>
      <c r="I1740"/>
      <c r="J1740"/>
      <c r="K1740" s="13"/>
      <c r="L1740" s="13">
        <f>dados!I1655/100</f>
        <v>0.13449999999999998</v>
      </c>
      <c r="M1740" s="13">
        <f>dados!J1655/100</f>
        <v>0.1545</v>
      </c>
      <c r="N1740" s="13">
        <f>dados!K1655/100</f>
        <v>0.04</v>
      </c>
      <c r="O1740" s="13">
        <f>dados!L1655/100</f>
        <v>0</v>
      </c>
      <c r="P1740" s="12" t="str">
        <f>LEFT(Tabela2[[#This Row],[Código]],2)</f>
        <v>29</v>
      </c>
    </row>
    <row r="1741" spans="2:16" ht="15" customHeight="1" x14ac:dyDescent="0.25">
      <c r="B1741" s="31" t="str">
        <f>IF(Tabela2[[#This Row],[Tipo]] = 0,LOOKUP(Tabela2[[#This Row],[RESUMO]],Tabela3[Grupo],Tabela3[Meus produtos]),VLOOKUP(Tabela2[[#This Row],[Código]],Tabela4[[Código NBS/LC116]:[Meus serviços]],3,0))</f>
        <v>Não</v>
      </c>
      <c r="C1741" t="str">
        <f>IF(E1741=0,TEXT(dados!A1656,"00000000"),IF(E1741=2,TEXT(dados!A1656,"0000"),TEXT(dados!A1656,"#")))</f>
        <v>29146990</v>
      </c>
      <c r="D1741" t="str">
        <f>IF(dados!B1656=0,"",dados!B1656)</f>
        <v/>
      </c>
      <c r="E1741">
        <f>dados!C1656</f>
        <v>0</v>
      </c>
      <c r="F1741" t="str">
        <f>dados!D1656</f>
        <v>Outros quinonas</v>
      </c>
      <c r="G1741"/>
      <c r="H1741"/>
      <c r="I1741"/>
      <c r="J1741"/>
      <c r="K1741" s="13"/>
      <c r="L1741" s="13">
        <f>dados!I1656/100</f>
        <v>0.13449999999999998</v>
      </c>
      <c r="M1741" s="13">
        <f>dados!J1656/100</f>
        <v>0.1545</v>
      </c>
      <c r="N1741" s="13">
        <f>dados!K1656/100</f>
        <v>0.04</v>
      </c>
      <c r="O1741" s="13">
        <f>dados!L1656/100</f>
        <v>0</v>
      </c>
      <c r="P1741" s="12" t="str">
        <f>LEFT(Tabela2[[#This Row],[Código]],2)</f>
        <v>29</v>
      </c>
    </row>
    <row r="1742" spans="2:16" ht="15" customHeight="1" x14ac:dyDescent="0.25">
      <c r="B1742" s="31" t="str">
        <f>IF(Tabela2[[#This Row],[Tipo]] = 0,LOOKUP(Tabela2[[#This Row],[RESUMO]],Tabela3[Grupo],Tabela3[Meus produtos]),VLOOKUP(Tabela2[[#This Row],[Código]],Tabela4[[Código NBS/LC116]:[Meus serviços]],3,0))</f>
        <v>Não</v>
      </c>
      <c r="C1742" t="str">
        <f>IF(E1742=0,TEXT(dados!A1657,"00000000"),IF(E1742=2,TEXT(dados!A1657,"0000"),TEXT(dados!A1657,"#")))</f>
        <v>29147100</v>
      </c>
      <c r="D1742" t="str">
        <f>IF(dados!B1657=0,"",dados!B1657)</f>
        <v/>
      </c>
      <c r="E1742">
        <f>dados!C1657</f>
        <v>0</v>
      </c>
      <c r="F1742" t="str">
        <f>dados!D1657</f>
        <v>Clordecona (iso)</v>
      </c>
      <c r="G1742"/>
      <c r="H1742"/>
      <c r="I1742"/>
      <c r="J1742"/>
      <c r="K1742" s="13"/>
      <c r="L1742" s="13">
        <f>dados!I1657/100</f>
        <v>0.13449999999999998</v>
      </c>
      <c r="M1742" s="13">
        <f>dados!J1657/100</f>
        <v>0.1545</v>
      </c>
      <c r="N1742" s="13">
        <f>dados!K1657/100</f>
        <v>0.04</v>
      </c>
      <c r="O1742" s="13">
        <f>dados!L1657/100</f>
        <v>0</v>
      </c>
      <c r="P1742" s="12" t="str">
        <f>LEFT(Tabela2[[#This Row],[Código]],2)</f>
        <v>29</v>
      </c>
    </row>
    <row r="1743" spans="2:16" ht="15" customHeight="1" x14ac:dyDescent="0.25">
      <c r="B1743" s="31" t="str">
        <f>IF(Tabela2[[#This Row],[Tipo]] = 0,LOOKUP(Tabela2[[#This Row],[RESUMO]],Tabela3[Grupo],Tabela3[Meus produtos]),VLOOKUP(Tabela2[[#This Row],[Código]],Tabela4[[Código NBS/LC116]:[Meus serviços]],3,0))</f>
        <v>Não</v>
      </c>
      <c r="C1743" t="str">
        <f>IF(E1743=0,TEXT(dados!A1658,"00000000"),IF(E1743=2,TEXT(dados!A1658,"0000"),TEXT(dados!A1658,"#")))</f>
        <v>29147911</v>
      </c>
      <c r="D1743" t="str">
        <f>IF(dados!B1658=0,"",dados!B1658)</f>
        <v/>
      </c>
      <c r="E1743">
        <f>dados!C1658</f>
        <v>0</v>
      </c>
      <c r="F1743" t="str">
        <f>dados!D1658</f>
        <v>1 cloro 5 hexanona</v>
      </c>
      <c r="G1743"/>
      <c r="H1743"/>
      <c r="I1743"/>
      <c r="J1743"/>
      <c r="K1743" s="13"/>
      <c r="L1743" s="13">
        <f>dados!I1658/100</f>
        <v>0.13449999999999998</v>
      </c>
      <c r="M1743" s="13">
        <f>dados!J1658/100</f>
        <v>0.1545</v>
      </c>
      <c r="N1743" s="13">
        <f>dados!K1658/100</f>
        <v>0.04</v>
      </c>
      <c r="O1743" s="13">
        <f>dados!L1658/100</f>
        <v>0</v>
      </c>
      <c r="P1743" s="12" t="str">
        <f>LEFT(Tabela2[[#This Row],[Código]],2)</f>
        <v>29</v>
      </c>
    </row>
    <row r="1744" spans="2:16" ht="15" customHeight="1" x14ac:dyDescent="0.25">
      <c r="B1744" s="31" t="str">
        <f>IF(Tabela2[[#This Row],[Tipo]] = 0,LOOKUP(Tabela2[[#This Row],[RESUMO]],Tabela3[Grupo],Tabela3[Meus produtos]),VLOOKUP(Tabela2[[#This Row],[Código]],Tabela4[[Código NBS/LC116]:[Meus serviços]],3,0))</f>
        <v>Não</v>
      </c>
      <c r="C1744" t="str">
        <f>IF(E1744=0,TEXT(dados!A1659,"00000000"),IF(E1744=2,TEXT(dados!A1659,"0000"),TEXT(dados!A1659,"#")))</f>
        <v>29147919</v>
      </c>
      <c r="D1744" t="str">
        <f>IF(dados!B1659=0,"",dados!B1659)</f>
        <v/>
      </c>
      <c r="E1744">
        <f>dados!C1659</f>
        <v>0</v>
      </c>
      <c r="F1744" t="str">
        <f>dados!D1659</f>
        <v>Outros</v>
      </c>
      <c r="G1744"/>
      <c r="H1744"/>
      <c r="I1744"/>
      <c r="J1744"/>
      <c r="K1744" s="13"/>
      <c r="L1744" s="13">
        <f>dados!I1659/100</f>
        <v>0.13449999999999998</v>
      </c>
      <c r="M1744" s="13">
        <f>dados!J1659/100</f>
        <v>0.1545</v>
      </c>
      <c r="N1744" s="13">
        <f>dados!K1659/100</f>
        <v>0.04</v>
      </c>
      <c r="O1744" s="13">
        <f>dados!L1659/100</f>
        <v>0</v>
      </c>
      <c r="P1744" s="12" t="str">
        <f>LEFT(Tabela2[[#This Row],[Código]],2)</f>
        <v>29</v>
      </c>
    </row>
    <row r="1745" spans="2:16" ht="15" customHeight="1" x14ac:dyDescent="0.25">
      <c r="B1745" s="31" t="str">
        <f>IF(Tabela2[[#This Row],[Tipo]] = 0,LOOKUP(Tabela2[[#This Row],[RESUMO]],Tabela3[Grupo],Tabela3[Meus produtos]),VLOOKUP(Tabela2[[#This Row],[Código]],Tabela4[[Código NBS/LC116]:[Meus serviços]],3,0))</f>
        <v>Não</v>
      </c>
      <c r="C1745" t="str">
        <f>IF(E1745=0,TEXT(dados!A1660,"00000000"),IF(E1745=2,TEXT(dados!A1660,"0000"),TEXT(dados!A1660,"#")))</f>
        <v>29147921</v>
      </c>
      <c r="D1745" t="str">
        <f>IF(dados!B1660=0,"",dados!B1660)</f>
        <v/>
      </c>
      <c r="E1745">
        <f>dados!C1660</f>
        <v>0</v>
      </c>
      <c r="F1745" t="str">
        <f>dados!D1660</f>
        <v>Bissulfito sodico de menadiona</v>
      </c>
      <c r="G1745"/>
      <c r="H1745"/>
      <c r="I1745"/>
      <c r="J1745"/>
      <c r="K1745" s="13"/>
      <c r="L1745" s="13">
        <f>dados!I1660/100</f>
        <v>0.13449999999999998</v>
      </c>
      <c r="M1745" s="13">
        <f>dados!J1660/100</f>
        <v>0.16370000000000001</v>
      </c>
      <c r="N1745" s="13">
        <f>dados!K1660/100</f>
        <v>0.04</v>
      </c>
      <c r="O1745" s="13">
        <f>dados!L1660/100</f>
        <v>0</v>
      </c>
      <c r="P1745" s="12" t="str">
        <f>LEFT(Tabela2[[#This Row],[Código]],2)</f>
        <v>29</v>
      </c>
    </row>
    <row r="1746" spans="2:16" ht="15" customHeight="1" x14ac:dyDescent="0.25">
      <c r="B1746" s="31" t="str">
        <f>IF(Tabela2[[#This Row],[Tipo]] = 0,LOOKUP(Tabela2[[#This Row],[RESUMO]],Tabela3[Grupo],Tabela3[Meus produtos]),VLOOKUP(Tabela2[[#This Row],[Código]],Tabela4[[Código NBS/LC116]:[Meus serviços]],3,0))</f>
        <v>Não</v>
      </c>
      <c r="C1746" t="str">
        <f>IF(E1746=0,TEXT(dados!A1661,"00000000"),IF(E1746=2,TEXT(dados!A1661,"0000"),TEXT(dados!A1661,"#")))</f>
        <v>29147922</v>
      </c>
      <c r="D1746" t="str">
        <f>IF(dados!B1661=0,"",dados!B1661)</f>
        <v/>
      </c>
      <c r="E1746">
        <f>dados!C1661</f>
        <v>0</v>
      </c>
      <c r="F1746" t="str">
        <f>dados!D1661</f>
        <v>Acido 2 hidroxi 4 metoxibenzofenona 5 sulfonico (sulisobenzona)</v>
      </c>
      <c r="G1746"/>
      <c r="H1746"/>
      <c r="I1746"/>
      <c r="J1746"/>
      <c r="K1746" s="13"/>
      <c r="L1746" s="13">
        <f>dados!I1661/100</f>
        <v>0.13449999999999998</v>
      </c>
      <c r="M1746" s="13">
        <f>dados!J1661/100</f>
        <v>0.1545</v>
      </c>
      <c r="N1746" s="13">
        <f>dados!K1661/100</f>
        <v>0.04</v>
      </c>
      <c r="O1746" s="13">
        <f>dados!L1661/100</f>
        <v>0</v>
      </c>
      <c r="P1746" s="12" t="str">
        <f>LEFT(Tabela2[[#This Row],[Código]],2)</f>
        <v>29</v>
      </c>
    </row>
    <row r="1747" spans="2:16" ht="15" customHeight="1" x14ac:dyDescent="0.25">
      <c r="B1747" s="31" t="str">
        <f>IF(Tabela2[[#This Row],[Tipo]] = 0,LOOKUP(Tabela2[[#This Row],[RESUMO]],Tabela3[Grupo],Tabela3[Meus produtos]),VLOOKUP(Tabela2[[#This Row],[Código]],Tabela4[[Código NBS/LC116]:[Meus serviços]],3,0))</f>
        <v>Não</v>
      </c>
      <c r="C1747" t="str">
        <f>IF(E1747=0,TEXT(dados!A1662,"00000000"),IF(E1747=2,TEXT(dados!A1662,"0000"),TEXT(dados!A1662,"#")))</f>
        <v>29147929</v>
      </c>
      <c r="D1747" t="str">
        <f>IF(dados!B1662=0,"",dados!B1662)</f>
        <v/>
      </c>
      <c r="E1747">
        <f>dados!C1662</f>
        <v>0</v>
      </c>
      <c r="F1747" t="str">
        <f>dados!D1662</f>
        <v>Outros</v>
      </c>
      <c r="G1747"/>
      <c r="H1747"/>
      <c r="I1747"/>
      <c r="J1747"/>
      <c r="K1747" s="13"/>
      <c r="L1747" s="13">
        <f>dados!I1662/100</f>
        <v>0.13449999999999998</v>
      </c>
      <c r="M1747" s="13">
        <f>dados!J1662/100</f>
        <v>0.1545</v>
      </c>
      <c r="N1747" s="13">
        <f>dados!K1662/100</f>
        <v>0.04</v>
      </c>
      <c r="O1747" s="13">
        <f>dados!L1662/100</f>
        <v>0</v>
      </c>
      <c r="P1747" s="12" t="str">
        <f>LEFT(Tabela2[[#This Row],[Código]],2)</f>
        <v>29</v>
      </c>
    </row>
    <row r="1748" spans="2:16" ht="15" customHeight="1" x14ac:dyDescent="0.25">
      <c r="B1748" s="31" t="str">
        <f>IF(Tabela2[[#This Row],[Tipo]] = 0,LOOKUP(Tabela2[[#This Row],[RESUMO]],Tabela3[Grupo],Tabela3[Meus produtos]),VLOOKUP(Tabela2[[#This Row],[Código]],Tabela4[[Código NBS/LC116]:[Meus serviços]],3,0))</f>
        <v>Não</v>
      </c>
      <c r="C1748" t="str">
        <f>IF(E1748=0,TEXT(dados!A1663,"00000000"),IF(E1748=2,TEXT(dados!A1663,"0000"),TEXT(dados!A1663,"#")))</f>
        <v>29147990</v>
      </c>
      <c r="D1748" t="str">
        <f>IF(dados!B1663=0,"",dados!B1663)</f>
        <v/>
      </c>
      <c r="E1748">
        <f>dados!C1663</f>
        <v>0</v>
      </c>
      <c r="F1748" t="str">
        <f>dados!D1663</f>
        <v>Outros</v>
      </c>
      <c r="G1748"/>
      <c r="H1748"/>
      <c r="I1748"/>
      <c r="J1748"/>
      <c r="K1748" s="13"/>
      <c r="L1748" s="13">
        <f>dados!I1663/100</f>
        <v>0.13449999999999998</v>
      </c>
      <c r="M1748" s="13">
        <f>dados!J1663/100</f>
        <v>0.1545</v>
      </c>
      <c r="N1748" s="13">
        <f>dados!K1663/100</f>
        <v>0.04</v>
      </c>
      <c r="O1748" s="13">
        <f>dados!L1663/100</f>
        <v>0</v>
      </c>
      <c r="P1748" s="12" t="str">
        <f>LEFT(Tabela2[[#This Row],[Código]],2)</f>
        <v>29</v>
      </c>
    </row>
    <row r="1749" spans="2:16" ht="15" customHeight="1" x14ac:dyDescent="0.25">
      <c r="B1749" s="31" t="str">
        <f>IF(Tabela2[[#This Row],[Tipo]] = 0,LOOKUP(Tabela2[[#This Row],[RESUMO]],Tabela3[Grupo],Tabela3[Meus produtos]),VLOOKUP(Tabela2[[#This Row],[Código]],Tabela4[[Código NBS/LC116]:[Meus serviços]],3,0))</f>
        <v>Não</v>
      </c>
      <c r="C1749" t="str">
        <f>IF(E1749=0,TEXT(dados!A1664,"00000000"),IF(E1749=2,TEXT(dados!A1664,"0000"),TEXT(dados!A1664,"#")))</f>
        <v>29151100</v>
      </c>
      <c r="D1749" t="str">
        <f>IF(dados!B1664=0,"",dados!B1664)</f>
        <v/>
      </c>
      <c r="E1749">
        <f>dados!C1664</f>
        <v>0</v>
      </c>
      <c r="F1749" t="str">
        <f>dados!D1664</f>
        <v>Acido formico</v>
      </c>
      <c r="G1749"/>
      <c r="H1749"/>
      <c r="I1749"/>
      <c r="J1749"/>
      <c r="K1749" s="13"/>
      <c r="L1749" s="13">
        <f>dados!I1664/100</f>
        <v>0.13449999999999998</v>
      </c>
      <c r="M1749" s="13">
        <f>dados!J1664/100</f>
        <v>0.1545</v>
      </c>
      <c r="N1749" s="13">
        <f>dados!K1664/100</f>
        <v>0.04</v>
      </c>
      <c r="O1749" s="13">
        <f>dados!L1664/100</f>
        <v>0</v>
      </c>
      <c r="P1749" s="12" t="str">
        <f>LEFT(Tabela2[[#This Row],[Código]],2)</f>
        <v>29</v>
      </c>
    </row>
    <row r="1750" spans="2:16" ht="15" customHeight="1" x14ac:dyDescent="0.25">
      <c r="B1750" s="31" t="str">
        <f>IF(Tabela2[[#This Row],[Tipo]] = 0,LOOKUP(Tabela2[[#This Row],[RESUMO]],Tabela3[Grupo],Tabela3[Meus produtos]),VLOOKUP(Tabela2[[#This Row],[Código]],Tabela4[[Código NBS/LC116]:[Meus serviços]],3,0))</f>
        <v>Não</v>
      </c>
      <c r="C1750" t="str">
        <f>IF(E1750=0,TEXT(dados!A1665,"00000000"),IF(E1750=2,TEXT(dados!A1665,"0000"),TEXT(dados!A1665,"#")))</f>
        <v>29151210</v>
      </c>
      <c r="D1750" t="str">
        <f>IF(dados!B1665=0,"",dados!B1665)</f>
        <v/>
      </c>
      <c r="E1750">
        <f>dados!C1665</f>
        <v>0</v>
      </c>
      <c r="F1750" t="str">
        <f>dados!D1665</f>
        <v>Sal de sodio,do acido formico</v>
      </c>
      <c r="G1750"/>
      <c r="H1750"/>
      <c r="I1750"/>
      <c r="J1750"/>
      <c r="K1750" s="13"/>
      <c r="L1750" s="13">
        <f>dados!I1665/100</f>
        <v>0.13449999999999998</v>
      </c>
      <c r="M1750" s="13">
        <f>dados!J1665/100</f>
        <v>0.1545</v>
      </c>
      <c r="N1750" s="13">
        <f>dados!K1665/100</f>
        <v>0.04</v>
      </c>
      <c r="O1750" s="13">
        <f>dados!L1665/100</f>
        <v>0</v>
      </c>
      <c r="P1750" s="12" t="str">
        <f>LEFT(Tabela2[[#This Row],[Código]],2)</f>
        <v>29</v>
      </c>
    </row>
    <row r="1751" spans="2:16" ht="15" customHeight="1" x14ac:dyDescent="0.25">
      <c r="B1751" s="31" t="str">
        <f>IF(Tabela2[[#This Row],[Tipo]] = 0,LOOKUP(Tabela2[[#This Row],[RESUMO]],Tabela3[Grupo],Tabela3[Meus produtos]),VLOOKUP(Tabela2[[#This Row],[Código]],Tabela4[[Código NBS/LC116]:[Meus serviços]],3,0))</f>
        <v>Não</v>
      </c>
      <c r="C1751" t="str">
        <f>IF(E1751=0,TEXT(dados!A1666,"00000000"),IF(E1751=2,TEXT(dados!A1666,"0000"),TEXT(dados!A1666,"#")))</f>
        <v>29151290</v>
      </c>
      <c r="D1751" t="str">
        <f>IF(dados!B1666=0,"",dados!B1666)</f>
        <v/>
      </c>
      <c r="E1751">
        <f>dados!C1666</f>
        <v>0</v>
      </c>
      <c r="F1751" t="str">
        <f>dados!D1666</f>
        <v>Outros sais do acido formico</v>
      </c>
      <c r="G1751"/>
      <c r="H1751"/>
      <c r="I1751"/>
      <c r="J1751"/>
      <c r="K1751" s="13"/>
      <c r="L1751" s="13">
        <f>dados!I1666/100</f>
        <v>0.13449999999999998</v>
      </c>
      <c r="M1751" s="13">
        <f>dados!J1666/100</f>
        <v>0.1545</v>
      </c>
      <c r="N1751" s="13">
        <f>dados!K1666/100</f>
        <v>0.04</v>
      </c>
      <c r="O1751" s="13">
        <f>dados!L1666/100</f>
        <v>0</v>
      </c>
      <c r="P1751" s="12" t="str">
        <f>LEFT(Tabela2[[#This Row],[Código]],2)</f>
        <v>29</v>
      </c>
    </row>
    <row r="1752" spans="2:16" ht="15" customHeight="1" x14ac:dyDescent="0.25">
      <c r="B1752" s="31" t="str">
        <f>IF(Tabela2[[#This Row],[Tipo]] = 0,LOOKUP(Tabela2[[#This Row],[RESUMO]],Tabela3[Grupo],Tabela3[Meus produtos]),VLOOKUP(Tabela2[[#This Row],[Código]],Tabela4[[Código NBS/LC116]:[Meus serviços]],3,0))</f>
        <v>Não</v>
      </c>
      <c r="C1752" t="str">
        <f>IF(E1752=0,TEXT(dados!A1667,"00000000"),IF(E1752=2,TEXT(dados!A1667,"0000"),TEXT(dados!A1667,"#")))</f>
        <v>29151310</v>
      </c>
      <c r="D1752" t="str">
        <f>IF(dados!B1667=0,"",dados!B1667)</f>
        <v/>
      </c>
      <c r="E1752">
        <f>dados!C1667</f>
        <v>0</v>
      </c>
      <c r="F1752" t="str">
        <f>dados!D1667</f>
        <v>Ester de geranila,do acido formico</v>
      </c>
      <c r="G1752"/>
      <c r="H1752"/>
      <c r="I1752"/>
      <c r="J1752"/>
      <c r="K1752" s="13"/>
      <c r="L1752" s="13">
        <f>dados!I1667/100</f>
        <v>0.13449999999999998</v>
      </c>
      <c r="M1752" s="13">
        <f>dados!J1667/100</f>
        <v>0.16789999999999999</v>
      </c>
      <c r="N1752" s="13">
        <f>dados!K1667/100</f>
        <v>0.04</v>
      </c>
      <c r="O1752" s="13">
        <f>dados!L1667/100</f>
        <v>0</v>
      </c>
      <c r="P1752" s="12" t="str">
        <f>LEFT(Tabela2[[#This Row],[Código]],2)</f>
        <v>29</v>
      </c>
    </row>
    <row r="1753" spans="2:16" ht="15" customHeight="1" x14ac:dyDescent="0.25">
      <c r="B1753" s="31" t="str">
        <f>IF(Tabela2[[#This Row],[Tipo]] = 0,LOOKUP(Tabela2[[#This Row],[RESUMO]],Tabela3[Grupo],Tabela3[Meus produtos]),VLOOKUP(Tabela2[[#This Row],[Código]],Tabela4[[Código NBS/LC116]:[Meus serviços]],3,0))</f>
        <v>Não</v>
      </c>
      <c r="C1753" t="str">
        <f>IF(E1753=0,TEXT(dados!A1668,"00000000"),IF(E1753=2,TEXT(dados!A1668,"0000"),TEXT(dados!A1668,"#")))</f>
        <v>29151390</v>
      </c>
      <c r="D1753" t="str">
        <f>IF(dados!B1668=0,"",dados!B1668)</f>
        <v/>
      </c>
      <c r="E1753">
        <f>dados!C1668</f>
        <v>0</v>
      </c>
      <c r="F1753" t="str">
        <f>dados!D1668</f>
        <v>Outros esteres do acido formico</v>
      </c>
      <c r="G1753"/>
      <c r="H1753"/>
      <c r="I1753"/>
      <c r="J1753"/>
      <c r="K1753" s="13"/>
      <c r="L1753" s="13">
        <f>dados!I1668/100</f>
        <v>0.13449999999999998</v>
      </c>
      <c r="M1753" s="13">
        <f>dados!J1668/100</f>
        <v>0.1545</v>
      </c>
      <c r="N1753" s="13">
        <f>dados!K1668/100</f>
        <v>0.04</v>
      </c>
      <c r="O1753" s="13">
        <f>dados!L1668/100</f>
        <v>0</v>
      </c>
      <c r="P1753" s="12" t="str">
        <f>LEFT(Tabela2[[#This Row],[Código]],2)</f>
        <v>29</v>
      </c>
    </row>
    <row r="1754" spans="2:16" ht="15" customHeight="1" x14ac:dyDescent="0.25">
      <c r="B1754" s="31" t="str">
        <f>IF(Tabela2[[#This Row],[Tipo]] = 0,LOOKUP(Tabela2[[#This Row],[RESUMO]],Tabela3[Grupo],Tabela3[Meus produtos]),VLOOKUP(Tabela2[[#This Row],[Código]],Tabela4[[Código NBS/LC116]:[Meus serviços]],3,0))</f>
        <v>Não</v>
      </c>
      <c r="C1754" t="str">
        <f>IF(E1754=0,TEXT(dados!A1669,"00000000"),IF(E1754=2,TEXT(dados!A1669,"0000"),TEXT(dados!A1669,"#")))</f>
        <v>29152100</v>
      </c>
      <c r="D1754" t="str">
        <f>IF(dados!B1669=0,"",dados!B1669)</f>
        <v/>
      </c>
      <c r="E1754">
        <f>dados!C1669</f>
        <v>0</v>
      </c>
      <c r="F1754" t="str">
        <f>dados!D1669</f>
        <v>Acido acetico</v>
      </c>
      <c r="G1754"/>
      <c r="H1754"/>
      <c r="I1754"/>
      <c r="J1754"/>
      <c r="K1754" s="13"/>
      <c r="L1754" s="13">
        <f>dados!I1669/100</f>
        <v>0.13449999999999998</v>
      </c>
      <c r="M1754" s="13">
        <f>dados!J1669/100</f>
        <v>0.15720000000000001</v>
      </c>
      <c r="N1754" s="13">
        <f>dados!K1669/100</f>
        <v>0.04</v>
      </c>
      <c r="O1754" s="13">
        <f>dados!L1669/100</f>
        <v>0</v>
      </c>
      <c r="P1754" s="12" t="str">
        <f>LEFT(Tabela2[[#This Row],[Código]],2)</f>
        <v>29</v>
      </c>
    </row>
    <row r="1755" spans="2:16" ht="15" customHeight="1" x14ac:dyDescent="0.25">
      <c r="B1755" s="31" t="str">
        <f>IF(Tabela2[[#This Row],[Tipo]] = 0,LOOKUP(Tabela2[[#This Row],[RESUMO]],Tabela3[Grupo],Tabela3[Meus produtos]),VLOOKUP(Tabela2[[#This Row],[Código]],Tabela4[[Código NBS/LC116]:[Meus serviços]],3,0))</f>
        <v>Não</v>
      </c>
      <c r="C1755" t="str">
        <f>IF(E1755=0,TEXT(dados!A1670,"00000000"),IF(E1755=2,TEXT(dados!A1670,"0000"),TEXT(dados!A1670,"#")))</f>
        <v>29152400</v>
      </c>
      <c r="D1755" t="str">
        <f>IF(dados!B1670=0,"",dados!B1670)</f>
        <v/>
      </c>
      <c r="E1755">
        <f>dados!C1670</f>
        <v>0</v>
      </c>
      <c r="F1755" t="str">
        <f>dados!D1670</f>
        <v>Anidrido acetico</v>
      </c>
      <c r="G1755"/>
      <c r="H1755"/>
      <c r="I1755"/>
      <c r="J1755"/>
      <c r="K1755" s="13"/>
      <c r="L1755" s="13">
        <f>dados!I1670/100</f>
        <v>0.13449999999999998</v>
      </c>
      <c r="M1755" s="13">
        <f>dados!J1670/100</f>
        <v>0.1545</v>
      </c>
      <c r="N1755" s="13">
        <f>dados!K1670/100</f>
        <v>0.04</v>
      </c>
      <c r="O1755" s="13">
        <f>dados!L1670/100</f>
        <v>0</v>
      </c>
      <c r="P1755" s="12" t="str">
        <f>LEFT(Tabela2[[#This Row],[Código]],2)</f>
        <v>29</v>
      </c>
    </row>
    <row r="1756" spans="2:16" ht="15" customHeight="1" x14ac:dyDescent="0.25">
      <c r="B1756" s="31" t="str">
        <f>IF(Tabela2[[#This Row],[Tipo]] = 0,LOOKUP(Tabela2[[#This Row],[RESUMO]],Tabela3[Grupo],Tabela3[Meus produtos]),VLOOKUP(Tabela2[[#This Row],[Código]],Tabela4[[Código NBS/LC116]:[Meus serviços]],3,0))</f>
        <v>Não</v>
      </c>
      <c r="C1756" t="str">
        <f>IF(E1756=0,TEXT(dados!A1671,"00000000"),IF(E1756=2,TEXT(dados!A1671,"0000"),TEXT(dados!A1671,"#")))</f>
        <v>29152910</v>
      </c>
      <c r="D1756" t="str">
        <f>IF(dados!B1671=0,"",dados!B1671)</f>
        <v/>
      </c>
      <c r="E1756">
        <f>dados!C1671</f>
        <v>0</v>
      </c>
      <c r="F1756" t="str">
        <f>dados!D1671</f>
        <v>Acetato de sodio</v>
      </c>
      <c r="G1756"/>
      <c r="H1756"/>
      <c r="I1756"/>
      <c r="J1756"/>
      <c r="K1756" s="13"/>
      <c r="L1756" s="13">
        <f>dados!I1671/100</f>
        <v>0.13449999999999998</v>
      </c>
      <c r="M1756" s="13">
        <f>dados!J1671/100</f>
        <v>0.16789999999999999</v>
      </c>
      <c r="N1756" s="13">
        <f>dados!K1671/100</f>
        <v>0.04</v>
      </c>
      <c r="O1756" s="13">
        <f>dados!L1671/100</f>
        <v>0</v>
      </c>
      <c r="P1756" s="12" t="str">
        <f>LEFT(Tabela2[[#This Row],[Código]],2)</f>
        <v>29</v>
      </c>
    </row>
    <row r="1757" spans="2:16" ht="15" customHeight="1" x14ac:dyDescent="0.25">
      <c r="B1757" s="31" t="str">
        <f>IF(Tabela2[[#This Row],[Tipo]] = 0,LOOKUP(Tabela2[[#This Row],[RESUMO]],Tabela3[Grupo],Tabela3[Meus produtos]),VLOOKUP(Tabela2[[#This Row],[Código]],Tabela4[[Código NBS/LC116]:[Meus serviços]],3,0))</f>
        <v>Não</v>
      </c>
      <c r="C1757" t="str">
        <f>IF(E1757=0,TEXT(dados!A1672,"00000000"),IF(E1757=2,TEXT(dados!A1672,"0000"),TEXT(dados!A1672,"#")))</f>
        <v>29152920</v>
      </c>
      <c r="D1757" t="str">
        <f>IF(dados!B1672=0,"",dados!B1672)</f>
        <v/>
      </c>
      <c r="E1757">
        <f>dados!C1672</f>
        <v>0</v>
      </c>
      <c r="F1757" t="str">
        <f>dados!D1672</f>
        <v>Acetato de cobalto</v>
      </c>
      <c r="G1757"/>
      <c r="H1757"/>
      <c r="I1757"/>
      <c r="J1757"/>
      <c r="K1757" s="13"/>
      <c r="L1757" s="13">
        <f>dados!I1672/100</f>
        <v>0.13449999999999998</v>
      </c>
      <c r="M1757" s="13">
        <f>dados!J1672/100</f>
        <v>0.16789999999999999</v>
      </c>
      <c r="N1757" s="13">
        <f>dados!K1672/100</f>
        <v>0.04</v>
      </c>
      <c r="O1757" s="13">
        <f>dados!L1672/100</f>
        <v>0</v>
      </c>
      <c r="P1757" s="12" t="str">
        <f>LEFT(Tabela2[[#This Row],[Código]],2)</f>
        <v>29</v>
      </c>
    </row>
    <row r="1758" spans="2:16" ht="15" customHeight="1" x14ac:dyDescent="0.25">
      <c r="B1758" s="31" t="str">
        <f>IF(Tabela2[[#This Row],[Tipo]] = 0,LOOKUP(Tabela2[[#This Row],[RESUMO]],Tabela3[Grupo],Tabela3[Meus produtos]),VLOOKUP(Tabela2[[#This Row],[Código]],Tabela4[[Código NBS/LC116]:[Meus serviços]],3,0))</f>
        <v>Não</v>
      </c>
      <c r="C1758" t="str">
        <f>IF(E1758=0,TEXT(dados!A1673,"00000000"),IF(E1758=2,TEXT(dados!A1673,"0000"),TEXT(dados!A1673,"#")))</f>
        <v>29152990</v>
      </c>
      <c r="D1758" t="str">
        <f>IF(dados!B1673=0,"",dados!B1673)</f>
        <v/>
      </c>
      <c r="E1758">
        <f>dados!C1673</f>
        <v>0</v>
      </c>
      <c r="F1758" t="str">
        <f>dados!D1673</f>
        <v>Outros sais do acido acetico</v>
      </c>
      <c r="G1758"/>
      <c r="H1758"/>
      <c r="I1758"/>
      <c r="J1758"/>
      <c r="K1758" s="13"/>
      <c r="L1758" s="13">
        <f>dados!I1673/100</f>
        <v>0.13449999999999998</v>
      </c>
      <c r="M1758" s="13">
        <f>dados!J1673/100</f>
        <v>0.16789999999999999</v>
      </c>
      <c r="N1758" s="13">
        <f>dados!K1673/100</f>
        <v>0.04</v>
      </c>
      <c r="O1758" s="13">
        <f>dados!L1673/100</f>
        <v>0</v>
      </c>
      <c r="P1758" s="12" t="str">
        <f>LEFT(Tabela2[[#This Row],[Código]],2)</f>
        <v>29</v>
      </c>
    </row>
    <row r="1759" spans="2:16" ht="15" customHeight="1" x14ac:dyDescent="0.25">
      <c r="B1759" s="31" t="str">
        <f>IF(Tabela2[[#This Row],[Tipo]] = 0,LOOKUP(Tabela2[[#This Row],[RESUMO]],Tabela3[Grupo],Tabela3[Meus produtos]),VLOOKUP(Tabela2[[#This Row],[Código]],Tabela4[[Código NBS/LC116]:[Meus serviços]],3,0))</f>
        <v>Não</v>
      </c>
      <c r="C1759" t="str">
        <f>IF(E1759=0,TEXT(dados!A1674,"00000000"),IF(E1759=2,TEXT(dados!A1674,"0000"),TEXT(dados!A1674,"#")))</f>
        <v>29153100</v>
      </c>
      <c r="D1759" t="str">
        <f>IF(dados!B1674=0,"",dados!B1674)</f>
        <v/>
      </c>
      <c r="E1759">
        <f>dados!C1674</f>
        <v>0</v>
      </c>
      <c r="F1759" t="str">
        <f>dados!D1674</f>
        <v>Acetato de etila</v>
      </c>
      <c r="G1759"/>
      <c r="H1759"/>
      <c r="I1759"/>
      <c r="J1759"/>
      <c r="K1759" s="13"/>
      <c r="L1759" s="13">
        <f>dados!I1674/100</f>
        <v>0.13449999999999998</v>
      </c>
      <c r="M1759" s="13">
        <f>dados!J1674/100</f>
        <v>0.17739999999999997</v>
      </c>
      <c r="N1759" s="13">
        <f>dados!K1674/100</f>
        <v>0.04</v>
      </c>
      <c r="O1759" s="13">
        <f>dados!L1674/100</f>
        <v>0</v>
      </c>
      <c r="P1759" s="12" t="str">
        <f>LEFT(Tabela2[[#This Row],[Código]],2)</f>
        <v>29</v>
      </c>
    </row>
    <row r="1760" spans="2:16" ht="15" customHeight="1" x14ac:dyDescent="0.25">
      <c r="B1760" s="31" t="str">
        <f>IF(Tabela2[[#This Row],[Tipo]] = 0,LOOKUP(Tabela2[[#This Row],[RESUMO]],Tabela3[Grupo],Tabela3[Meus produtos]),VLOOKUP(Tabela2[[#This Row],[Código]],Tabela4[[Código NBS/LC116]:[Meus serviços]],3,0))</f>
        <v>Não</v>
      </c>
      <c r="C1760" t="str">
        <f>IF(E1760=0,TEXT(dados!A1675,"00000000"),IF(E1760=2,TEXT(dados!A1675,"0000"),TEXT(dados!A1675,"#")))</f>
        <v>29153200</v>
      </c>
      <c r="D1760" t="str">
        <f>IF(dados!B1675=0,"",dados!B1675)</f>
        <v/>
      </c>
      <c r="E1760">
        <f>dados!C1675</f>
        <v>0</v>
      </c>
      <c r="F1760" t="str">
        <f>dados!D1675</f>
        <v>Acetato de vinila</v>
      </c>
      <c r="G1760"/>
      <c r="H1760"/>
      <c r="I1760"/>
      <c r="J1760"/>
      <c r="K1760" s="13"/>
      <c r="L1760" s="13">
        <f>dados!I1675/100</f>
        <v>0.13449999999999998</v>
      </c>
      <c r="M1760" s="13">
        <f>dados!J1675/100</f>
        <v>0.1545</v>
      </c>
      <c r="N1760" s="13">
        <f>dados!K1675/100</f>
        <v>0.04</v>
      </c>
      <c r="O1760" s="13">
        <f>dados!L1675/100</f>
        <v>0</v>
      </c>
      <c r="P1760" s="12" t="str">
        <f>LEFT(Tabela2[[#This Row],[Código]],2)</f>
        <v>29</v>
      </c>
    </row>
    <row r="1761" spans="2:16" ht="15" customHeight="1" x14ac:dyDescent="0.25">
      <c r="B1761" s="31" t="str">
        <f>IF(Tabela2[[#This Row],[Tipo]] = 0,LOOKUP(Tabela2[[#This Row],[RESUMO]],Tabela3[Grupo],Tabela3[Meus produtos]),VLOOKUP(Tabela2[[#This Row],[Código]],Tabela4[[Código NBS/LC116]:[Meus serviços]],3,0))</f>
        <v>Não</v>
      </c>
      <c r="C1761" t="str">
        <f>IF(E1761=0,TEXT(dados!A1676,"00000000"),IF(E1761=2,TEXT(dados!A1676,"0000"),TEXT(dados!A1676,"#")))</f>
        <v>29153300</v>
      </c>
      <c r="D1761" t="str">
        <f>IF(dados!B1676=0,"",dados!B1676)</f>
        <v/>
      </c>
      <c r="E1761">
        <f>dados!C1676</f>
        <v>0</v>
      </c>
      <c r="F1761" t="str">
        <f>dados!D1676</f>
        <v>Acetato de n-butila</v>
      </c>
      <c r="G1761"/>
      <c r="H1761"/>
      <c r="I1761"/>
      <c r="J1761"/>
      <c r="K1761" s="13"/>
      <c r="L1761" s="13">
        <f>dados!I1676/100</f>
        <v>0.13449999999999998</v>
      </c>
      <c r="M1761" s="13">
        <f>dados!J1676/100</f>
        <v>0.17739999999999997</v>
      </c>
      <c r="N1761" s="13">
        <f>dados!K1676/100</f>
        <v>0.04</v>
      </c>
      <c r="O1761" s="13">
        <f>dados!L1676/100</f>
        <v>0</v>
      </c>
      <c r="P1761" s="12" t="str">
        <f>LEFT(Tabela2[[#This Row],[Código]],2)</f>
        <v>29</v>
      </c>
    </row>
    <row r="1762" spans="2:16" ht="15" customHeight="1" x14ac:dyDescent="0.25">
      <c r="B1762" s="31" t="str">
        <f>IF(Tabela2[[#This Row],[Tipo]] = 0,LOOKUP(Tabela2[[#This Row],[RESUMO]],Tabela3[Grupo],Tabela3[Meus produtos]),VLOOKUP(Tabela2[[#This Row],[Código]],Tabela4[[Código NBS/LC116]:[Meus serviços]],3,0))</f>
        <v>Não</v>
      </c>
      <c r="C1762" t="str">
        <f>IF(E1762=0,TEXT(dados!A1677,"00000000"),IF(E1762=2,TEXT(dados!A1677,"0000"),TEXT(dados!A1677,"#")))</f>
        <v>29153600</v>
      </c>
      <c r="D1762" t="str">
        <f>IF(dados!B1677=0,"",dados!B1677)</f>
        <v/>
      </c>
      <c r="E1762">
        <f>dados!C1677</f>
        <v>0</v>
      </c>
      <c r="F1762" t="str">
        <f>dados!D1677</f>
        <v>Acetato de dinoseb (iso)</v>
      </c>
      <c r="G1762"/>
      <c r="H1762"/>
      <c r="I1762"/>
      <c r="J1762"/>
      <c r="K1762" s="13"/>
      <c r="L1762" s="13">
        <f>dados!I1677/100</f>
        <v>0.13449999999999998</v>
      </c>
      <c r="M1762" s="13">
        <f>dados!J1677/100</f>
        <v>0.16789999999999999</v>
      </c>
      <c r="N1762" s="13">
        <f>dados!K1677/100</f>
        <v>0.04</v>
      </c>
      <c r="O1762" s="13">
        <f>dados!L1677/100</f>
        <v>0</v>
      </c>
      <c r="P1762" s="12" t="str">
        <f>LEFT(Tabela2[[#This Row],[Código]],2)</f>
        <v>29</v>
      </c>
    </row>
    <row r="1763" spans="2:16" ht="15" customHeight="1" x14ac:dyDescent="0.25">
      <c r="B1763" s="31" t="str">
        <f>IF(Tabela2[[#This Row],[Tipo]] = 0,LOOKUP(Tabela2[[#This Row],[RESUMO]],Tabela3[Grupo],Tabela3[Meus produtos]),VLOOKUP(Tabela2[[#This Row],[Código]],Tabela4[[Código NBS/LC116]:[Meus serviços]],3,0))</f>
        <v>Não</v>
      </c>
      <c r="C1763" t="str">
        <f>IF(E1763=0,TEXT(dados!A1678,"00000000"),IF(E1763=2,TEXT(dados!A1678,"0000"),TEXT(dados!A1678,"#")))</f>
        <v>29153910</v>
      </c>
      <c r="D1763" t="str">
        <f>IF(dados!B1678=0,"",dados!B1678)</f>
        <v/>
      </c>
      <c r="E1763">
        <f>dados!C1678</f>
        <v>0</v>
      </c>
      <c r="F1763" t="str">
        <f>dados!D1678</f>
        <v>Acetato de linalila</v>
      </c>
      <c r="G1763"/>
      <c r="H1763"/>
      <c r="I1763"/>
      <c r="J1763"/>
      <c r="K1763" s="13"/>
      <c r="L1763" s="13">
        <f>dados!I1678/100</f>
        <v>0.13449999999999998</v>
      </c>
      <c r="M1763" s="13">
        <f>dados!J1678/100</f>
        <v>0.1545</v>
      </c>
      <c r="N1763" s="13">
        <f>dados!K1678/100</f>
        <v>0.04</v>
      </c>
      <c r="O1763" s="13">
        <f>dados!L1678/100</f>
        <v>0</v>
      </c>
      <c r="P1763" s="12" t="str">
        <f>LEFT(Tabela2[[#This Row],[Código]],2)</f>
        <v>29</v>
      </c>
    </row>
    <row r="1764" spans="2:16" ht="15" customHeight="1" x14ac:dyDescent="0.25">
      <c r="B1764" s="31" t="str">
        <f>IF(Tabela2[[#This Row],[Tipo]] = 0,LOOKUP(Tabela2[[#This Row],[RESUMO]],Tabela3[Grupo],Tabela3[Meus produtos]),VLOOKUP(Tabela2[[#This Row],[Código]],Tabela4[[Código NBS/LC116]:[Meus serviços]],3,0))</f>
        <v>Não</v>
      </c>
      <c r="C1764" t="str">
        <f>IF(E1764=0,TEXT(dados!A1679,"00000000"),IF(E1764=2,TEXT(dados!A1679,"0000"),TEXT(dados!A1679,"#")))</f>
        <v>29153921</v>
      </c>
      <c r="D1764" t="str">
        <f>IF(dados!B1679=0,"",dados!B1679)</f>
        <v/>
      </c>
      <c r="E1764">
        <f>dados!C1679</f>
        <v>0</v>
      </c>
      <c r="F1764" t="str">
        <f>dados!D1679</f>
        <v>Triacetina</v>
      </c>
      <c r="G1764"/>
      <c r="H1764"/>
      <c r="I1764"/>
      <c r="J1764"/>
      <c r="K1764" s="13"/>
      <c r="L1764" s="13">
        <f>dados!I1679/100</f>
        <v>0.13449999999999998</v>
      </c>
      <c r="M1764" s="13">
        <f>dados!J1679/100</f>
        <v>0.16789999999999999</v>
      </c>
      <c r="N1764" s="13">
        <f>dados!K1679/100</f>
        <v>0.04</v>
      </c>
      <c r="O1764" s="13">
        <f>dados!L1679/100</f>
        <v>0</v>
      </c>
      <c r="P1764" s="12" t="str">
        <f>LEFT(Tabela2[[#This Row],[Código]],2)</f>
        <v>29</v>
      </c>
    </row>
    <row r="1765" spans="2:16" ht="15" customHeight="1" x14ac:dyDescent="0.25">
      <c r="B1765" s="31" t="str">
        <f>IF(Tabela2[[#This Row],[Tipo]] = 0,LOOKUP(Tabela2[[#This Row],[RESUMO]],Tabela3[Grupo],Tabela3[Meus produtos]),VLOOKUP(Tabela2[[#This Row],[Código]],Tabela4[[Código NBS/LC116]:[Meus serviços]],3,0))</f>
        <v>Não</v>
      </c>
      <c r="C1765" t="str">
        <f>IF(E1765=0,TEXT(dados!A1680,"00000000"),IF(E1765=2,TEXT(dados!A1680,"0000"),TEXT(dados!A1680,"#")))</f>
        <v>29153929</v>
      </c>
      <c r="D1765" t="str">
        <f>IF(dados!B1680=0,"",dados!B1680)</f>
        <v/>
      </c>
      <c r="E1765">
        <f>dados!C1680</f>
        <v>0</v>
      </c>
      <c r="F1765" t="str">
        <f>dados!D1680</f>
        <v>Outros acetatos de glicerila</v>
      </c>
      <c r="G1765"/>
      <c r="H1765"/>
      <c r="I1765"/>
      <c r="J1765"/>
      <c r="K1765" s="13"/>
      <c r="L1765" s="13">
        <f>dados!I1680/100</f>
        <v>0.13449999999999998</v>
      </c>
      <c r="M1765" s="13">
        <f>dados!J1680/100</f>
        <v>0.16789999999999999</v>
      </c>
      <c r="N1765" s="13">
        <f>dados!K1680/100</f>
        <v>0.04</v>
      </c>
      <c r="O1765" s="13">
        <f>dados!L1680/100</f>
        <v>0</v>
      </c>
      <c r="P1765" s="12" t="str">
        <f>LEFT(Tabela2[[#This Row],[Código]],2)</f>
        <v>29</v>
      </c>
    </row>
    <row r="1766" spans="2:16" ht="15" customHeight="1" x14ac:dyDescent="0.25">
      <c r="B1766" s="31" t="str">
        <f>IF(Tabela2[[#This Row],[Tipo]] = 0,LOOKUP(Tabela2[[#This Row],[RESUMO]],Tabela3[Grupo],Tabela3[Meus produtos]),VLOOKUP(Tabela2[[#This Row],[Código]],Tabela4[[Código NBS/LC116]:[Meus serviços]],3,0))</f>
        <v>Não</v>
      </c>
      <c r="C1766" t="str">
        <f>IF(E1766=0,TEXT(dados!A1681,"00000000"),IF(E1766=2,TEXT(dados!A1681,"0000"),TEXT(dados!A1681,"#")))</f>
        <v>29153931</v>
      </c>
      <c r="D1766" t="str">
        <f>IF(dados!B1681=0,"",dados!B1681)</f>
        <v/>
      </c>
      <c r="E1766">
        <f>dados!C1681</f>
        <v>0</v>
      </c>
      <c r="F1766" t="str">
        <f>dados!D1681</f>
        <v>Acetato de n-propila</v>
      </c>
      <c r="G1766"/>
      <c r="H1766"/>
      <c r="I1766"/>
      <c r="J1766"/>
      <c r="K1766" s="13"/>
      <c r="L1766" s="13">
        <f>dados!I1681/100</f>
        <v>0.13449999999999998</v>
      </c>
      <c r="M1766" s="13">
        <f>dados!J1681/100</f>
        <v>0.16789999999999999</v>
      </c>
      <c r="N1766" s="13">
        <f>dados!K1681/100</f>
        <v>0.04</v>
      </c>
      <c r="O1766" s="13">
        <f>dados!L1681/100</f>
        <v>0</v>
      </c>
      <c r="P1766" s="12" t="str">
        <f>LEFT(Tabela2[[#This Row],[Código]],2)</f>
        <v>29</v>
      </c>
    </row>
    <row r="1767" spans="2:16" ht="15" customHeight="1" x14ac:dyDescent="0.25">
      <c r="B1767" s="31" t="str">
        <f>IF(Tabela2[[#This Row],[Tipo]] = 0,LOOKUP(Tabela2[[#This Row],[RESUMO]],Tabela3[Grupo],Tabela3[Meus produtos]),VLOOKUP(Tabela2[[#This Row],[Código]],Tabela4[[Código NBS/LC116]:[Meus serviços]],3,0))</f>
        <v>Não</v>
      </c>
      <c r="C1767" t="str">
        <f>IF(E1767=0,TEXT(dados!A1682,"00000000"),IF(E1767=2,TEXT(dados!A1682,"0000"),TEXT(dados!A1682,"#")))</f>
        <v>29153932</v>
      </c>
      <c r="D1767" t="str">
        <f>IF(dados!B1682=0,"",dados!B1682)</f>
        <v/>
      </c>
      <c r="E1767">
        <f>dados!C1682</f>
        <v>0</v>
      </c>
      <c r="F1767" t="str">
        <f>dados!D1682</f>
        <v>Acetato de 2-etoxietila</v>
      </c>
      <c r="G1767"/>
      <c r="H1767"/>
      <c r="I1767"/>
      <c r="J1767"/>
      <c r="K1767" s="13"/>
      <c r="L1767" s="13">
        <f>dados!I1682/100</f>
        <v>0.13449999999999998</v>
      </c>
      <c r="M1767" s="13">
        <f>dados!J1682/100</f>
        <v>0.16789999999999999</v>
      </c>
      <c r="N1767" s="13">
        <f>dados!K1682/100</f>
        <v>0.04</v>
      </c>
      <c r="O1767" s="13">
        <f>dados!L1682/100</f>
        <v>0</v>
      </c>
      <c r="P1767" s="12" t="str">
        <f>LEFT(Tabela2[[#This Row],[Código]],2)</f>
        <v>29</v>
      </c>
    </row>
    <row r="1768" spans="2:16" ht="15" customHeight="1" x14ac:dyDescent="0.25">
      <c r="B1768" s="31" t="str">
        <f>IF(Tabela2[[#This Row],[Tipo]] = 0,LOOKUP(Tabela2[[#This Row],[RESUMO]],Tabela3[Grupo],Tabela3[Meus produtos]),VLOOKUP(Tabela2[[#This Row],[Código]],Tabela4[[Código NBS/LC116]:[Meus serviços]],3,0))</f>
        <v>Não</v>
      </c>
      <c r="C1768" t="str">
        <f>IF(E1768=0,TEXT(dados!A1683,"00000000"),IF(E1768=2,TEXT(dados!A1683,"0000"),TEXT(dados!A1683,"#")))</f>
        <v>29153939</v>
      </c>
      <c r="D1768" t="str">
        <f>IF(dados!B1683=0,"",dados!B1683)</f>
        <v/>
      </c>
      <c r="E1768">
        <f>dados!C1683</f>
        <v>0</v>
      </c>
      <c r="F1768" t="str">
        <f>dados!D1683</f>
        <v>Outros acetatos de monoalcoois aciclicos saturados de ate 8 atomos de carbono</v>
      </c>
      <c r="G1768"/>
      <c r="H1768"/>
      <c r="I1768"/>
      <c r="J1768"/>
      <c r="K1768" s="13"/>
      <c r="L1768" s="13">
        <f>dados!I1683/100</f>
        <v>0.13449999999999998</v>
      </c>
      <c r="M1768" s="13">
        <f>dados!J1683/100</f>
        <v>0.17739999999999997</v>
      </c>
      <c r="N1768" s="13">
        <f>dados!K1683/100</f>
        <v>0.04</v>
      </c>
      <c r="O1768" s="13">
        <f>dados!L1683/100</f>
        <v>0</v>
      </c>
      <c r="P1768" s="12" t="str">
        <f>LEFT(Tabela2[[#This Row],[Código]],2)</f>
        <v>29</v>
      </c>
    </row>
    <row r="1769" spans="2:16" ht="15" customHeight="1" x14ac:dyDescent="0.25">
      <c r="B1769" s="31" t="str">
        <f>IF(Tabela2[[#This Row],[Tipo]] = 0,LOOKUP(Tabela2[[#This Row],[RESUMO]],Tabela3[Grupo],Tabela3[Meus produtos]),VLOOKUP(Tabela2[[#This Row],[Código]],Tabela4[[Código NBS/LC116]:[Meus serviços]],3,0))</f>
        <v>Não</v>
      </c>
      <c r="C1769" t="str">
        <f>IF(E1769=0,TEXT(dados!A1684,"00000000"),IF(E1769=2,TEXT(dados!A1684,"0000"),TEXT(dados!A1684,"#")))</f>
        <v>29153941</v>
      </c>
      <c r="D1769" t="str">
        <f>IF(dados!B1684=0,"",dados!B1684)</f>
        <v/>
      </c>
      <c r="E1769">
        <f>dados!C1684</f>
        <v>0</v>
      </c>
      <c r="F1769" t="str">
        <f>dados!D1684</f>
        <v>Acetato de decila</v>
      </c>
      <c r="G1769"/>
      <c r="H1769"/>
      <c r="I1769"/>
      <c r="J1769"/>
      <c r="K1769" s="13"/>
      <c r="L1769" s="13">
        <f>dados!I1684/100</f>
        <v>0.13449999999999998</v>
      </c>
      <c r="M1769" s="13">
        <f>dados!J1684/100</f>
        <v>0.1545</v>
      </c>
      <c r="N1769" s="13">
        <f>dados!K1684/100</f>
        <v>0.04</v>
      </c>
      <c r="O1769" s="13">
        <f>dados!L1684/100</f>
        <v>0</v>
      </c>
      <c r="P1769" s="12" t="str">
        <f>LEFT(Tabela2[[#This Row],[Código]],2)</f>
        <v>29</v>
      </c>
    </row>
    <row r="1770" spans="2:16" ht="15" customHeight="1" x14ac:dyDescent="0.25">
      <c r="B1770" s="31" t="str">
        <f>IF(Tabela2[[#This Row],[Tipo]] = 0,LOOKUP(Tabela2[[#This Row],[RESUMO]],Tabela3[Grupo],Tabela3[Meus produtos]),VLOOKUP(Tabela2[[#This Row],[Código]],Tabela4[[Código NBS/LC116]:[Meus serviços]],3,0))</f>
        <v>Não</v>
      </c>
      <c r="C1770" t="str">
        <f>IF(E1770=0,TEXT(dados!A1685,"00000000"),IF(E1770=2,TEXT(dados!A1685,"0000"),TEXT(dados!A1685,"#")))</f>
        <v>29153942</v>
      </c>
      <c r="D1770" t="str">
        <f>IF(dados!B1685=0,"",dados!B1685)</f>
        <v/>
      </c>
      <c r="E1770">
        <f>dados!C1685</f>
        <v>0</v>
      </c>
      <c r="F1770" t="str">
        <f>dados!D1685</f>
        <v>Acetato de hexenila</v>
      </c>
      <c r="G1770"/>
      <c r="H1770"/>
      <c r="I1770"/>
      <c r="J1770"/>
      <c r="K1770" s="13"/>
      <c r="L1770" s="13">
        <f>dados!I1685/100</f>
        <v>0.13449999999999998</v>
      </c>
      <c r="M1770" s="13">
        <f>dados!J1685/100</f>
        <v>0.1545</v>
      </c>
      <c r="N1770" s="13">
        <f>dados!K1685/100</f>
        <v>0.04</v>
      </c>
      <c r="O1770" s="13">
        <f>dados!L1685/100</f>
        <v>0</v>
      </c>
      <c r="P1770" s="12" t="str">
        <f>LEFT(Tabela2[[#This Row],[Código]],2)</f>
        <v>29</v>
      </c>
    </row>
    <row r="1771" spans="2:16" ht="15" customHeight="1" x14ac:dyDescent="0.25">
      <c r="B1771" s="31" t="str">
        <f>IF(Tabela2[[#This Row],[Tipo]] = 0,LOOKUP(Tabela2[[#This Row],[RESUMO]],Tabela3[Grupo],Tabela3[Meus produtos]),VLOOKUP(Tabela2[[#This Row],[Código]],Tabela4[[Código NBS/LC116]:[Meus serviços]],3,0))</f>
        <v>Não</v>
      </c>
      <c r="C1771" t="str">
        <f>IF(E1771=0,TEXT(dados!A1686,"00000000"),IF(E1771=2,TEXT(dados!A1686,"0000"),TEXT(dados!A1686,"#")))</f>
        <v>29153951</v>
      </c>
      <c r="D1771" t="str">
        <f>IF(dados!B1686=0,"",dados!B1686)</f>
        <v/>
      </c>
      <c r="E1771">
        <f>dados!C1686</f>
        <v>0</v>
      </c>
      <c r="F1771" t="str">
        <f>dados!D1686</f>
        <v>Acetato de benzestrol</v>
      </c>
      <c r="G1771"/>
      <c r="H1771"/>
      <c r="I1771"/>
      <c r="J1771"/>
      <c r="K1771" s="13"/>
      <c r="L1771" s="13">
        <f>dados!I1686/100</f>
        <v>0.13449999999999998</v>
      </c>
      <c r="M1771" s="13">
        <f>dados!J1686/100</f>
        <v>0.1545</v>
      </c>
      <c r="N1771" s="13">
        <f>dados!K1686/100</f>
        <v>0.04</v>
      </c>
      <c r="O1771" s="13">
        <f>dados!L1686/100</f>
        <v>0</v>
      </c>
      <c r="P1771" s="12" t="str">
        <f>LEFT(Tabela2[[#This Row],[Código]],2)</f>
        <v>29</v>
      </c>
    </row>
    <row r="1772" spans="2:16" ht="15" customHeight="1" x14ac:dyDescent="0.25">
      <c r="B1772" s="31" t="str">
        <f>IF(Tabela2[[#This Row],[Tipo]] = 0,LOOKUP(Tabela2[[#This Row],[RESUMO]],Tabela3[Grupo],Tabela3[Meus produtos]),VLOOKUP(Tabela2[[#This Row],[Código]],Tabela4[[Código NBS/LC116]:[Meus serviços]],3,0))</f>
        <v>Não</v>
      </c>
      <c r="C1772" t="str">
        <f>IF(E1772=0,TEXT(dados!A1687,"00000000"),IF(E1772=2,TEXT(dados!A1687,"0000"),TEXT(dados!A1687,"#")))</f>
        <v>29153952</v>
      </c>
      <c r="D1772" t="str">
        <f>IF(dados!B1687=0,"",dados!B1687)</f>
        <v/>
      </c>
      <c r="E1772">
        <f>dados!C1687</f>
        <v>0</v>
      </c>
      <c r="F1772" t="str">
        <f>dados!D1687</f>
        <v>Acetato de dienoestrol</v>
      </c>
      <c r="G1772"/>
      <c r="H1772"/>
      <c r="I1772"/>
      <c r="J1772"/>
      <c r="K1772" s="13"/>
      <c r="L1772" s="13">
        <f>dados!I1687/100</f>
        <v>0.13449999999999998</v>
      </c>
      <c r="M1772" s="13">
        <f>dados!J1687/100</f>
        <v>0.1545</v>
      </c>
      <c r="N1772" s="13">
        <f>dados!K1687/100</f>
        <v>0.04</v>
      </c>
      <c r="O1772" s="13">
        <f>dados!L1687/100</f>
        <v>0</v>
      </c>
      <c r="P1772" s="12" t="str">
        <f>LEFT(Tabela2[[#This Row],[Código]],2)</f>
        <v>29</v>
      </c>
    </row>
    <row r="1773" spans="2:16" ht="15" customHeight="1" x14ac:dyDescent="0.25">
      <c r="B1773" s="31" t="str">
        <f>IF(Tabela2[[#This Row],[Tipo]] = 0,LOOKUP(Tabela2[[#This Row],[RESUMO]],Tabela3[Grupo],Tabela3[Meus produtos]),VLOOKUP(Tabela2[[#This Row],[Código]],Tabela4[[Código NBS/LC116]:[Meus serviços]],3,0))</f>
        <v>Não</v>
      </c>
      <c r="C1773" t="str">
        <f>IF(E1773=0,TEXT(dados!A1688,"00000000"),IF(E1773=2,TEXT(dados!A1688,"0000"),TEXT(dados!A1688,"#")))</f>
        <v>29153953</v>
      </c>
      <c r="D1773" t="str">
        <f>IF(dados!B1688=0,"",dados!B1688)</f>
        <v/>
      </c>
      <c r="E1773">
        <f>dados!C1688</f>
        <v>0</v>
      </c>
      <c r="F1773" t="str">
        <f>dados!D1688</f>
        <v>Acetato de hexestrol</v>
      </c>
      <c r="G1773"/>
      <c r="H1773"/>
      <c r="I1773"/>
      <c r="J1773"/>
      <c r="K1773" s="13"/>
      <c r="L1773" s="13">
        <f>dados!I1688/100</f>
        <v>0.13449999999999998</v>
      </c>
      <c r="M1773" s="13">
        <f>dados!J1688/100</f>
        <v>0.1545</v>
      </c>
      <c r="N1773" s="13">
        <f>dados!K1688/100</f>
        <v>0.04</v>
      </c>
      <c r="O1773" s="13">
        <f>dados!L1688/100</f>
        <v>0</v>
      </c>
      <c r="P1773" s="12" t="str">
        <f>LEFT(Tabela2[[#This Row],[Código]],2)</f>
        <v>29</v>
      </c>
    </row>
    <row r="1774" spans="2:16" ht="15" customHeight="1" x14ac:dyDescent="0.25">
      <c r="B1774" s="31" t="str">
        <f>IF(Tabela2[[#This Row],[Tipo]] = 0,LOOKUP(Tabela2[[#This Row],[RESUMO]],Tabela3[Grupo],Tabela3[Meus produtos]),VLOOKUP(Tabela2[[#This Row],[Código]],Tabela4[[Código NBS/LC116]:[Meus serviços]],3,0))</f>
        <v>Não</v>
      </c>
      <c r="C1774" t="str">
        <f>IF(E1774=0,TEXT(dados!A1689,"00000000"),IF(E1774=2,TEXT(dados!A1689,"0000"),TEXT(dados!A1689,"#")))</f>
        <v>29153954</v>
      </c>
      <c r="D1774" t="str">
        <f>IF(dados!B1689=0,"",dados!B1689)</f>
        <v/>
      </c>
      <c r="E1774">
        <f>dados!C1689</f>
        <v>0</v>
      </c>
      <c r="F1774" t="str">
        <f>dados!D1689</f>
        <v>Acetato de mestilbol</v>
      </c>
      <c r="G1774"/>
      <c r="H1774"/>
      <c r="I1774"/>
      <c r="J1774"/>
      <c r="K1774" s="13"/>
      <c r="L1774" s="13">
        <f>dados!I1689/100</f>
        <v>0.13449999999999998</v>
      </c>
      <c r="M1774" s="13">
        <f>dados!J1689/100</f>
        <v>0.1545</v>
      </c>
      <c r="N1774" s="13">
        <f>dados!K1689/100</f>
        <v>0.04</v>
      </c>
      <c r="O1774" s="13">
        <f>dados!L1689/100</f>
        <v>0</v>
      </c>
      <c r="P1774" s="12" t="str">
        <f>LEFT(Tabela2[[#This Row],[Código]],2)</f>
        <v>29</v>
      </c>
    </row>
    <row r="1775" spans="2:16" ht="15" customHeight="1" x14ac:dyDescent="0.25">
      <c r="B1775" s="31" t="str">
        <f>IF(Tabela2[[#This Row],[Tipo]] = 0,LOOKUP(Tabela2[[#This Row],[RESUMO]],Tabela3[Grupo],Tabela3[Meus produtos]),VLOOKUP(Tabela2[[#This Row],[Código]],Tabela4[[Código NBS/LC116]:[Meus serviços]],3,0))</f>
        <v>Não</v>
      </c>
      <c r="C1775" t="str">
        <f>IF(E1775=0,TEXT(dados!A1690,"00000000"),IF(E1775=2,TEXT(dados!A1690,"0000"),TEXT(dados!A1690,"#")))</f>
        <v>29153955</v>
      </c>
      <c r="D1775" t="str">
        <f>IF(dados!B1690=0,"",dados!B1690)</f>
        <v/>
      </c>
      <c r="E1775">
        <f>dados!C1690</f>
        <v>0</v>
      </c>
      <c r="F1775" t="str">
        <f>dados!D1690</f>
        <v>Acetato de estildestrol</v>
      </c>
      <c r="G1775"/>
      <c r="H1775"/>
      <c r="I1775"/>
      <c r="J1775"/>
      <c r="K1775" s="13"/>
      <c r="L1775" s="13">
        <f>dados!I1690/100</f>
        <v>0.13449999999999998</v>
      </c>
      <c r="M1775" s="13">
        <f>dados!J1690/100</f>
        <v>0.1545</v>
      </c>
      <c r="N1775" s="13">
        <f>dados!K1690/100</f>
        <v>0.04</v>
      </c>
      <c r="O1775" s="13">
        <f>dados!L1690/100</f>
        <v>0</v>
      </c>
      <c r="P1775" s="12" t="str">
        <f>LEFT(Tabela2[[#This Row],[Código]],2)</f>
        <v>29</v>
      </c>
    </row>
    <row r="1776" spans="2:16" ht="15" customHeight="1" x14ac:dyDescent="0.25">
      <c r="B1776" s="31" t="str">
        <f>IF(Tabela2[[#This Row],[Tipo]] = 0,LOOKUP(Tabela2[[#This Row],[RESUMO]],Tabela3[Grupo],Tabela3[Meus produtos]),VLOOKUP(Tabela2[[#This Row],[Código]],Tabela4[[Código NBS/LC116]:[Meus serviços]],3,0))</f>
        <v>Não</v>
      </c>
      <c r="C1776" t="str">
        <f>IF(E1776=0,TEXT(dados!A1691,"00000000"),IF(E1776=2,TEXT(dados!A1691,"0000"),TEXT(dados!A1691,"#")))</f>
        <v>29153961</v>
      </c>
      <c r="D1776" t="str">
        <f>IF(dados!B1691=0,"",dados!B1691)</f>
        <v/>
      </c>
      <c r="E1776">
        <f>dados!C1691</f>
        <v>0</v>
      </c>
      <c r="F1776" t="str">
        <f>dados!D1691</f>
        <v>Acetato de tricloro-alfa-feniletila</v>
      </c>
      <c r="G1776"/>
      <c r="H1776"/>
      <c r="I1776"/>
      <c r="J1776"/>
      <c r="K1776" s="13"/>
      <c r="L1776" s="13">
        <f>dados!I1691/100</f>
        <v>0.13449999999999998</v>
      </c>
      <c r="M1776" s="13">
        <f>dados!J1691/100</f>
        <v>0.1545</v>
      </c>
      <c r="N1776" s="13">
        <f>dados!K1691/100</f>
        <v>0.04</v>
      </c>
      <c r="O1776" s="13">
        <f>dados!L1691/100</f>
        <v>0</v>
      </c>
      <c r="P1776" s="12" t="str">
        <f>LEFT(Tabela2[[#This Row],[Código]],2)</f>
        <v>29</v>
      </c>
    </row>
    <row r="1777" spans="2:16" ht="15" customHeight="1" x14ac:dyDescent="0.25">
      <c r="B1777" s="31" t="str">
        <f>IF(Tabela2[[#This Row],[Tipo]] = 0,LOOKUP(Tabela2[[#This Row],[RESUMO]],Tabela3[Grupo],Tabela3[Meus produtos]),VLOOKUP(Tabela2[[#This Row],[Código]],Tabela4[[Código NBS/LC116]:[Meus serviços]],3,0))</f>
        <v>Não</v>
      </c>
      <c r="C1777" t="str">
        <f>IF(E1777=0,TEXT(dados!A1692,"00000000"),IF(E1777=2,TEXT(dados!A1692,"0000"),TEXT(dados!A1692,"#")))</f>
        <v>29153962</v>
      </c>
      <c r="D1777" t="str">
        <f>IF(dados!B1692=0,"",dados!B1692)</f>
        <v/>
      </c>
      <c r="E1777">
        <f>dados!C1692</f>
        <v>0</v>
      </c>
      <c r="F1777" t="str">
        <f>dados!D1692</f>
        <v>Acetato de triclorometilfenilcarbinila</v>
      </c>
      <c r="G1777"/>
      <c r="H1777"/>
      <c r="I1777"/>
      <c r="J1777"/>
      <c r="K1777" s="13"/>
      <c r="L1777" s="13">
        <f>dados!I1692/100</f>
        <v>0.13449999999999998</v>
      </c>
      <c r="M1777" s="13">
        <f>dados!J1692/100</f>
        <v>0.1545</v>
      </c>
      <c r="N1777" s="13">
        <f>dados!K1692/100</f>
        <v>0.04</v>
      </c>
      <c r="O1777" s="13">
        <f>dados!L1692/100</f>
        <v>0</v>
      </c>
      <c r="P1777" s="12" t="str">
        <f>LEFT(Tabela2[[#This Row],[Código]],2)</f>
        <v>29</v>
      </c>
    </row>
    <row r="1778" spans="2:16" ht="15" customHeight="1" x14ac:dyDescent="0.25">
      <c r="B1778" s="31" t="str">
        <f>IF(Tabela2[[#This Row],[Tipo]] = 0,LOOKUP(Tabela2[[#This Row],[RESUMO]],Tabela3[Grupo],Tabela3[Meus produtos]),VLOOKUP(Tabela2[[#This Row],[Código]],Tabela4[[Código NBS/LC116]:[Meus serviços]],3,0))</f>
        <v>Não</v>
      </c>
      <c r="C1778" t="str">
        <f>IF(E1778=0,TEXT(dados!A1693,"00000000"),IF(E1778=2,TEXT(dados!A1693,"0000"),TEXT(dados!A1693,"#")))</f>
        <v>29153963</v>
      </c>
      <c r="D1778" t="str">
        <f>IF(dados!B1693=0,"",dados!B1693)</f>
        <v/>
      </c>
      <c r="E1778">
        <f>dados!C1693</f>
        <v>0</v>
      </c>
      <c r="F1778" t="str">
        <f>dados!D1693</f>
        <v>Diacetato de etilenoglicol (diacetato de etileno)</v>
      </c>
      <c r="G1778"/>
      <c r="H1778"/>
      <c r="I1778"/>
      <c r="J1778"/>
      <c r="K1778" s="13"/>
      <c r="L1778" s="13">
        <f>dados!I1693/100</f>
        <v>0.13449999999999998</v>
      </c>
      <c r="M1778" s="13">
        <f>dados!J1693/100</f>
        <v>0.1545</v>
      </c>
      <c r="N1778" s="13">
        <f>dados!K1693/100</f>
        <v>0.04</v>
      </c>
      <c r="O1778" s="13">
        <f>dados!L1693/100</f>
        <v>0</v>
      </c>
      <c r="P1778" s="12" t="str">
        <f>LEFT(Tabela2[[#This Row],[Código]],2)</f>
        <v>29</v>
      </c>
    </row>
    <row r="1779" spans="2:16" ht="15" customHeight="1" x14ac:dyDescent="0.25">
      <c r="B1779" s="31" t="str">
        <f>IF(Tabela2[[#This Row],[Tipo]] = 0,LOOKUP(Tabela2[[#This Row],[RESUMO]],Tabela3[Grupo],Tabela3[Meus produtos]),VLOOKUP(Tabela2[[#This Row],[Código]],Tabela4[[Código NBS/LC116]:[Meus serviços]],3,0))</f>
        <v>Não</v>
      </c>
      <c r="C1779" t="str">
        <f>IF(E1779=0,TEXT(dados!A1694,"00000000"),IF(E1779=2,TEXT(dados!A1694,"0000"),TEXT(dados!A1694,"#")))</f>
        <v>29153991</v>
      </c>
      <c r="D1779" t="str">
        <f>IF(dados!B1694=0,"",dados!B1694)</f>
        <v/>
      </c>
      <c r="E1779">
        <f>dados!C1694</f>
        <v>0</v>
      </c>
      <c r="F1779" t="str">
        <f>dados!D1694</f>
        <v>Esteres de 2-ter-butilcicloexila</v>
      </c>
      <c r="G1779"/>
      <c r="H1779"/>
      <c r="I1779"/>
      <c r="J1779"/>
      <c r="K1779" s="13"/>
      <c r="L1779" s="13">
        <f>dados!I1694/100</f>
        <v>0.13449999999999998</v>
      </c>
      <c r="M1779" s="13">
        <f>dados!J1694/100</f>
        <v>0.1545</v>
      </c>
      <c r="N1779" s="13">
        <f>dados!K1694/100</f>
        <v>0.04</v>
      </c>
      <c r="O1779" s="13">
        <f>dados!L1694/100</f>
        <v>0</v>
      </c>
      <c r="P1779" s="12" t="str">
        <f>LEFT(Tabela2[[#This Row],[Código]],2)</f>
        <v>29</v>
      </c>
    </row>
    <row r="1780" spans="2:16" ht="15" customHeight="1" x14ac:dyDescent="0.25">
      <c r="B1780" s="31" t="str">
        <f>IF(Tabela2[[#This Row],[Tipo]] = 0,LOOKUP(Tabela2[[#This Row],[RESUMO]],Tabela3[Grupo],Tabela3[Meus produtos]),VLOOKUP(Tabela2[[#This Row],[Código]],Tabela4[[Código NBS/LC116]:[Meus serviços]],3,0))</f>
        <v>Não</v>
      </c>
      <c r="C1780" t="str">
        <f>IF(E1780=0,TEXT(dados!A1695,"00000000"),IF(E1780=2,TEXT(dados!A1695,"0000"),TEXT(dados!A1695,"#")))</f>
        <v>29153992</v>
      </c>
      <c r="D1780" t="str">
        <f>IF(dados!B1695=0,"",dados!B1695)</f>
        <v/>
      </c>
      <c r="E1780">
        <f>dados!C1695</f>
        <v>0</v>
      </c>
      <c r="F1780" t="str">
        <f>dados!D1695</f>
        <v>Esteres de bornila</v>
      </c>
      <c r="G1780"/>
      <c r="H1780"/>
      <c r="I1780"/>
      <c r="J1780"/>
      <c r="K1780" s="13"/>
      <c r="L1780" s="13">
        <f>dados!I1695/100</f>
        <v>0.13449999999999998</v>
      </c>
      <c r="M1780" s="13">
        <f>dados!J1695/100</f>
        <v>0.1545</v>
      </c>
      <c r="N1780" s="13">
        <f>dados!K1695/100</f>
        <v>0.04</v>
      </c>
      <c r="O1780" s="13">
        <f>dados!L1695/100</f>
        <v>0</v>
      </c>
      <c r="P1780" s="12" t="str">
        <f>LEFT(Tabela2[[#This Row],[Código]],2)</f>
        <v>29</v>
      </c>
    </row>
    <row r="1781" spans="2:16" ht="15" customHeight="1" x14ac:dyDescent="0.25">
      <c r="B1781" s="31" t="str">
        <f>IF(Tabela2[[#This Row],[Tipo]] = 0,LOOKUP(Tabela2[[#This Row],[RESUMO]],Tabela3[Grupo],Tabela3[Meus produtos]),VLOOKUP(Tabela2[[#This Row],[Código]],Tabela4[[Código NBS/LC116]:[Meus serviços]],3,0))</f>
        <v>Não</v>
      </c>
      <c r="C1781" t="str">
        <f>IF(E1781=0,TEXT(dados!A1696,"00000000"),IF(E1781=2,TEXT(dados!A1696,"0000"),TEXT(dados!A1696,"#")))</f>
        <v>29153993</v>
      </c>
      <c r="D1781" t="str">
        <f>IF(dados!B1696=0,"",dados!B1696)</f>
        <v/>
      </c>
      <c r="E1781">
        <f>dados!C1696</f>
        <v>0</v>
      </c>
      <c r="F1781" t="str">
        <f>dados!D1696</f>
        <v>Esteres de dimetilbenzilcarbinila</v>
      </c>
      <c r="G1781"/>
      <c r="H1781"/>
      <c r="I1781"/>
      <c r="J1781"/>
      <c r="K1781" s="13"/>
      <c r="L1781" s="13">
        <f>dados!I1696/100</f>
        <v>0.13449999999999998</v>
      </c>
      <c r="M1781" s="13">
        <f>dados!J1696/100</f>
        <v>0.1545</v>
      </c>
      <c r="N1781" s="13">
        <f>dados!K1696/100</f>
        <v>0.04</v>
      </c>
      <c r="O1781" s="13">
        <f>dados!L1696/100</f>
        <v>0</v>
      </c>
      <c r="P1781" s="12" t="str">
        <f>LEFT(Tabela2[[#This Row],[Código]],2)</f>
        <v>29</v>
      </c>
    </row>
    <row r="1782" spans="2:16" ht="15" customHeight="1" x14ac:dyDescent="0.25">
      <c r="B1782" s="31" t="str">
        <f>IF(Tabela2[[#This Row],[Tipo]] = 0,LOOKUP(Tabela2[[#This Row],[RESUMO]],Tabela3[Grupo],Tabela3[Meus produtos]),VLOOKUP(Tabela2[[#This Row],[Código]],Tabela4[[Código NBS/LC116]:[Meus serviços]],3,0))</f>
        <v>Não</v>
      </c>
      <c r="C1782" t="str">
        <f>IF(E1782=0,TEXT(dados!A1697,"00000000"),IF(E1782=2,TEXT(dados!A1697,"0000"),TEXT(dados!A1697,"#")))</f>
        <v>29153994</v>
      </c>
      <c r="D1782" t="str">
        <f>IF(dados!B1697=0,"",dados!B1697)</f>
        <v/>
      </c>
      <c r="E1782">
        <f>dados!C1697</f>
        <v>0</v>
      </c>
      <c r="F1782" t="str">
        <f>dados!D1697</f>
        <v>Bis(p-acetoxifenil)cicloexilidenometano (ciclofenil)</v>
      </c>
      <c r="G1782"/>
      <c r="H1782"/>
      <c r="I1782"/>
      <c r="J1782"/>
      <c r="K1782" s="13"/>
      <c r="L1782" s="13">
        <f>dados!I1697/100</f>
        <v>0.13449999999999998</v>
      </c>
      <c r="M1782" s="13">
        <f>dados!J1697/100</f>
        <v>0.1545</v>
      </c>
      <c r="N1782" s="13">
        <f>dados!K1697/100</f>
        <v>0.04</v>
      </c>
      <c r="O1782" s="13">
        <f>dados!L1697/100</f>
        <v>0</v>
      </c>
      <c r="P1782" s="12" t="str">
        <f>LEFT(Tabela2[[#This Row],[Código]],2)</f>
        <v>29</v>
      </c>
    </row>
    <row r="1783" spans="2:16" ht="15" customHeight="1" x14ac:dyDescent="0.25">
      <c r="B1783" s="31" t="str">
        <f>IF(Tabela2[[#This Row],[Tipo]] = 0,LOOKUP(Tabela2[[#This Row],[RESUMO]],Tabela3[Grupo],Tabela3[Meus produtos]),VLOOKUP(Tabela2[[#This Row],[Código]],Tabela4[[Código NBS/LC116]:[Meus serviços]],3,0))</f>
        <v>Não</v>
      </c>
      <c r="C1783" t="str">
        <f>IF(E1783=0,TEXT(dados!A1698,"00000000"),IF(E1783=2,TEXT(dados!A1698,"0000"),TEXT(dados!A1698,"#")))</f>
        <v>29153999</v>
      </c>
      <c r="D1783" t="str">
        <f>IF(dados!B1698=0,"",dados!B1698)</f>
        <v/>
      </c>
      <c r="E1783">
        <f>dados!C1698</f>
        <v>0</v>
      </c>
      <c r="F1783" t="str">
        <f>dados!D1698</f>
        <v>Outros esteres do acido acetico</v>
      </c>
      <c r="G1783"/>
      <c r="H1783"/>
      <c r="I1783"/>
      <c r="J1783"/>
      <c r="K1783" s="13"/>
      <c r="L1783" s="13">
        <f>dados!I1698/100</f>
        <v>0.13449999999999998</v>
      </c>
      <c r="M1783" s="13">
        <f>dados!J1698/100</f>
        <v>0.16789999999999999</v>
      </c>
      <c r="N1783" s="13">
        <f>dados!K1698/100</f>
        <v>0.04</v>
      </c>
      <c r="O1783" s="13">
        <f>dados!L1698/100</f>
        <v>0</v>
      </c>
      <c r="P1783" s="12" t="str">
        <f>LEFT(Tabela2[[#This Row],[Código]],2)</f>
        <v>29</v>
      </c>
    </row>
    <row r="1784" spans="2:16" ht="15" customHeight="1" x14ac:dyDescent="0.25">
      <c r="B1784" s="31" t="str">
        <f>IF(Tabela2[[#This Row],[Tipo]] = 0,LOOKUP(Tabela2[[#This Row],[RESUMO]],Tabela3[Grupo],Tabela3[Meus produtos]),VLOOKUP(Tabela2[[#This Row],[Código]],Tabela4[[Código NBS/LC116]:[Meus serviços]],3,0))</f>
        <v>Não</v>
      </c>
      <c r="C1784" t="str">
        <f>IF(E1784=0,TEXT(dados!A1699,"00000000"),IF(E1784=2,TEXT(dados!A1699,"0000"),TEXT(dados!A1699,"#")))</f>
        <v>29154010</v>
      </c>
      <c r="D1784" t="str">
        <f>IF(dados!B1699=0,"",dados!B1699)</f>
        <v/>
      </c>
      <c r="E1784">
        <f>dados!C1699</f>
        <v>0</v>
      </c>
      <c r="F1784" t="str">
        <f>dados!D1699</f>
        <v>Acido monocloroacetico</v>
      </c>
      <c r="G1784"/>
      <c r="H1784"/>
      <c r="I1784"/>
      <c r="J1784"/>
      <c r="K1784" s="13"/>
      <c r="L1784" s="13">
        <f>dados!I1699/100</f>
        <v>0.13449999999999998</v>
      </c>
      <c r="M1784" s="13">
        <f>dados!J1699/100</f>
        <v>0.1545</v>
      </c>
      <c r="N1784" s="13">
        <f>dados!K1699/100</f>
        <v>0.04</v>
      </c>
      <c r="O1784" s="13">
        <f>dados!L1699/100</f>
        <v>0</v>
      </c>
      <c r="P1784" s="12" t="str">
        <f>LEFT(Tabela2[[#This Row],[Código]],2)</f>
        <v>29</v>
      </c>
    </row>
    <row r="1785" spans="2:16" ht="15" customHeight="1" x14ac:dyDescent="0.25">
      <c r="B1785" s="31" t="str">
        <f>IF(Tabela2[[#This Row],[Tipo]] = 0,LOOKUP(Tabela2[[#This Row],[RESUMO]],Tabela3[Grupo],Tabela3[Meus produtos]),VLOOKUP(Tabela2[[#This Row],[Código]],Tabela4[[Código NBS/LC116]:[Meus serviços]],3,0))</f>
        <v>Não</v>
      </c>
      <c r="C1785" t="str">
        <f>IF(E1785=0,TEXT(dados!A1700,"00000000"),IF(E1785=2,TEXT(dados!A1700,"0000"),TEXT(dados!A1700,"#")))</f>
        <v>29154020</v>
      </c>
      <c r="D1785" t="str">
        <f>IF(dados!B1700=0,"",dados!B1700)</f>
        <v/>
      </c>
      <c r="E1785">
        <f>dados!C1700</f>
        <v>0</v>
      </c>
      <c r="F1785" t="str">
        <f>dados!D1700</f>
        <v>Monocloroacetato de sodio</v>
      </c>
      <c r="G1785"/>
      <c r="H1785"/>
      <c r="I1785"/>
      <c r="J1785"/>
      <c r="K1785" s="13"/>
      <c r="L1785" s="13">
        <f>dados!I1700/100</f>
        <v>0.13449999999999998</v>
      </c>
      <c r="M1785" s="13">
        <f>dados!J1700/100</f>
        <v>0.1545</v>
      </c>
      <c r="N1785" s="13">
        <f>dados!K1700/100</f>
        <v>0.04</v>
      </c>
      <c r="O1785" s="13">
        <f>dados!L1700/100</f>
        <v>0</v>
      </c>
      <c r="P1785" s="12" t="str">
        <f>LEFT(Tabela2[[#This Row],[Código]],2)</f>
        <v>29</v>
      </c>
    </row>
    <row r="1786" spans="2:16" ht="15" customHeight="1" x14ac:dyDescent="0.25">
      <c r="B1786" s="31" t="str">
        <f>IF(Tabela2[[#This Row],[Tipo]] = 0,LOOKUP(Tabela2[[#This Row],[RESUMO]],Tabela3[Grupo],Tabela3[Meus produtos]),VLOOKUP(Tabela2[[#This Row],[Código]],Tabela4[[Código NBS/LC116]:[Meus serviços]],3,0))</f>
        <v>Não</v>
      </c>
      <c r="C1786" t="str">
        <f>IF(E1786=0,TEXT(dados!A1701,"00000000"),IF(E1786=2,TEXT(dados!A1701,"0000"),TEXT(dados!A1701,"#")))</f>
        <v>29154090</v>
      </c>
      <c r="D1786" t="str">
        <f>IF(dados!B1701=0,"",dados!B1701)</f>
        <v/>
      </c>
      <c r="E1786">
        <f>dados!C1701</f>
        <v>0</v>
      </c>
      <c r="F1786" t="str">
        <f>dados!D1701</f>
        <v>Acido di- ou tricloroacetico,seus sais e esteres</v>
      </c>
      <c r="G1786"/>
      <c r="H1786"/>
      <c r="I1786"/>
      <c r="J1786"/>
      <c r="K1786" s="13"/>
      <c r="L1786" s="13">
        <f>dados!I1701/100</f>
        <v>0.13449999999999998</v>
      </c>
      <c r="M1786" s="13">
        <f>dados!J1701/100</f>
        <v>0.1545</v>
      </c>
      <c r="N1786" s="13">
        <f>dados!K1701/100</f>
        <v>0.04</v>
      </c>
      <c r="O1786" s="13">
        <f>dados!L1701/100</f>
        <v>0</v>
      </c>
      <c r="P1786" s="12" t="str">
        <f>LEFT(Tabela2[[#This Row],[Código]],2)</f>
        <v>29</v>
      </c>
    </row>
    <row r="1787" spans="2:16" ht="15" customHeight="1" x14ac:dyDescent="0.25">
      <c r="B1787" s="31" t="str">
        <f>IF(Tabela2[[#This Row],[Tipo]] = 0,LOOKUP(Tabela2[[#This Row],[RESUMO]],Tabela3[Grupo],Tabela3[Meus produtos]),VLOOKUP(Tabela2[[#This Row],[Código]],Tabela4[[Código NBS/LC116]:[Meus serviços]],3,0))</f>
        <v>Não</v>
      </c>
      <c r="C1787" t="str">
        <f>IF(E1787=0,TEXT(dados!A1702,"00000000"),IF(E1787=2,TEXT(dados!A1702,"0000"),TEXT(dados!A1702,"#")))</f>
        <v>29155010</v>
      </c>
      <c r="D1787" t="str">
        <f>IF(dados!B1702=0,"",dados!B1702)</f>
        <v/>
      </c>
      <c r="E1787">
        <f>dados!C1702</f>
        <v>0</v>
      </c>
      <c r="F1787" t="str">
        <f>dados!D1702</f>
        <v>Acido propionico</v>
      </c>
      <c r="G1787"/>
      <c r="H1787"/>
      <c r="I1787"/>
      <c r="J1787"/>
      <c r="K1787" s="13"/>
      <c r="L1787" s="13">
        <f>dados!I1702/100</f>
        <v>0.13449999999999998</v>
      </c>
      <c r="M1787" s="13">
        <f>dados!J1702/100</f>
        <v>0.1545</v>
      </c>
      <c r="N1787" s="13">
        <f>dados!K1702/100</f>
        <v>0.04</v>
      </c>
      <c r="O1787" s="13">
        <f>dados!L1702/100</f>
        <v>0</v>
      </c>
      <c r="P1787" s="12" t="str">
        <f>LEFT(Tabela2[[#This Row],[Código]],2)</f>
        <v>29</v>
      </c>
    </row>
    <row r="1788" spans="2:16" ht="15" customHeight="1" x14ac:dyDescent="0.25">
      <c r="B1788" s="31" t="str">
        <f>IF(Tabela2[[#This Row],[Tipo]] = 0,LOOKUP(Tabela2[[#This Row],[RESUMO]],Tabela3[Grupo],Tabela3[Meus produtos]),VLOOKUP(Tabela2[[#This Row],[Código]],Tabela4[[Código NBS/LC116]:[Meus serviços]],3,0))</f>
        <v>Não</v>
      </c>
      <c r="C1788" t="str">
        <f>IF(E1788=0,TEXT(dados!A1703,"00000000"),IF(E1788=2,TEXT(dados!A1703,"0000"),TEXT(dados!A1703,"#")))</f>
        <v>29155020</v>
      </c>
      <c r="D1788" t="str">
        <f>IF(dados!B1703=0,"",dados!B1703)</f>
        <v/>
      </c>
      <c r="E1788">
        <f>dados!C1703</f>
        <v>0</v>
      </c>
      <c r="F1788" t="str">
        <f>dados!D1703</f>
        <v>Sais do acido propionico</v>
      </c>
      <c r="G1788"/>
      <c r="H1788"/>
      <c r="I1788"/>
      <c r="J1788"/>
      <c r="K1788" s="13"/>
      <c r="L1788" s="13">
        <f>dados!I1703/100</f>
        <v>0.13449999999999998</v>
      </c>
      <c r="M1788" s="13">
        <f>dados!J1703/100</f>
        <v>0.16789999999999999</v>
      </c>
      <c r="N1788" s="13">
        <f>dados!K1703/100</f>
        <v>0.04</v>
      </c>
      <c r="O1788" s="13">
        <f>dados!L1703/100</f>
        <v>0</v>
      </c>
      <c r="P1788" s="12" t="str">
        <f>LEFT(Tabela2[[#This Row],[Código]],2)</f>
        <v>29</v>
      </c>
    </row>
    <row r="1789" spans="2:16" ht="15" customHeight="1" x14ac:dyDescent="0.25">
      <c r="B1789" s="31" t="str">
        <f>IF(Tabela2[[#This Row],[Tipo]] = 0,LOOKUP(Tabela2[[#This Row],[RESUMO]],Tabela3[Grupo],Tabela3[Meus produtos]),VLOOKUP(Tabela2[[#This Row],[Código]],Tabela4[[Código NBS/LC116]:[Meus serviços]],3,0))</f>
        <v>Não</v>
      </c>
      <c r="C1789" t="str">
        <f>IF(E1789=0,TEXT(dados!A1704,"00000000"),IF(E1789=2,TEXT(dados!A1704,"0000"),TEXT(dados!A1704,"#")))</f>
        <v>29155030</v>
      </c>
      <c r="D1789" t="str">
        <f>IF(dados!B1704=0,"",dados!B1704)</f>
        <v/>
      </c>
      <c r="E1789">
        <f>dados!C1704</f>
        <v>0</v>
      </c>
      <c r="F1789" t="str">
        <f>dados!D1704</f>
        <v>Esteres do acido propionico</v>
      </c>
      <c r="G1789"/>
      <c r="H1789"/>
      <c r="I1789"/>
      <c r="J1789"/>
      <c r="K1789" s="13"/>
      <c r="L1789" s="13">
        <f>dados!I1704/100</f>
        <v>0.13449999999999998</v>
      </c>
      <c r="M1789" s="13">
        <f>dados!J1704/100</f>
        <v>0.1545</v>
      </c>
      <c r="N1789" s="13">
        <f>dados!K1704/100</f>
        <v>0.04</v>
      </c>
      <c r="O1789" s="13">
        <f>dados!L1704/100</f>
        <v>0</v>
      </c>
      <c r="P1789" s="12" t="str">
        <f>LEFT(Tabela2[[#This Row],[Código]],2)</f>
        <v>29</v>
      </c>
    </row>
    <row r="1790" spans="2:16" ht="15" customHeight="1" x14ac:dyDescent="0.25">
      <c r="B1790" s="31" t="str">
        <f>IF(Tabela2[[#This Row],[Tipo]] = 0,LOOKUP(Tabela2[[#This Row],[RESUMO]],Tabela3[Grupo],Tabela3[Meus produtos]),VLOOKUP(Tabela2[[#This Row],[Código]],Tabela4[[Código NBS/LC116]:[Meus serviços]],3,0))</f>
        <v>Não</v>
      </c>
      <c r="C1790" t="str">
        <f>IF(E1790=0,TEXT(dados!A1705,"00000000"),IF(E1790=2,TEXT(dados!A1705,"0000"),TEXT(dados!A1705,"#")))</f>
        <v>29156011</v>
      </c>
      <c r="D1790" t="str">
        <f>IF(dados!B1705=0,"",dados!B1705)</f>
        <v/>
      </c>
      <c r="E1790">
        <f>dados!C1705</f>
        <v>0</v>
      </c>
      <c r="F1790" t="str">
        <f>dados!D1705</f>
        <v>Acido butirico e seus sais</v>
      </c>
      <c r="G1790"/>
      <c r="H1790"/>
      <c r="I1790"/>
      <c r="J1790"/>
      <c r="K1790" s="13"/>
      <c r="L1790" s="13">
        <f>dados!I1705/100</f>
        <v>0.13449999999999998</v>
      </c>
      <c r="M1790" s="13">
        <f>dados!J1705/100</f>
        <v>0.1545</v>
      </c>
      <c r="N1790" s="13">
        <f>dados!K1705/100</f>
        <v>0.04</v>
      </c>
      <c r="O1790" s="13">
        <f>dados!L1705/100</f>
        <v>0</v>
      </c>
      <c r="P1790" s="12" t="str">
        <f>LEFT(Tabela2[[#This Row],[Código]],2)</f>
        <v>29</v>
      </c>
    </row>
    <row r="1791" spans="2:16" ht="15" customHeight="1" x14ac:dyDescent="0.25">
      <c r="B1791" s="31" t="str">
        <f>IF(Tabela2[[#This Row],[Tipo]] = 0,LOOKUP(Tabela2[[#This Row],[RESUMO]],Tabela3[Grupo],Tabela3[Meus produtos]),VLOOKUP(Tabela2[[#This Row],[Código]],Tabela4[[Código NBS/LC116]:[Meus serviços]],3,0))</f>
        <v>Não</v>
      </c>
      <c r="C1791" t="str">
        <f>IF(E1791=0,TEXT(dados!A1706,"00000000"),IF(E1791=2,TEXT(dados!A1706,"0000"),TEXT(dados!A1706,"#")))</f>
        <v>29156012</v>
      </c>
      <c r="D1791" t="str">
        <f>IF(dados!B1706=0,"",dados!B1706)</f>
        <v/>
      </c>
      <c r="E1791">
        <f>dados!C1706</f>
        <v>0</v>
      </c>
      <c r="F1791" t="str">
        <f>dados!D1706</f>
        <v>Butirato de etila</v>
      </c>
      <c r="G1791"/>
      <c r="H1791"/>
      <c r="I1791"/>
      <c r="J1791"/>
      <c r="K1791" s="13"/>
      <c r="L1791" s="13">
        <f>dados!I1706/100</f>
        <v>0.13449999999999998</v>
      </c>
      <c r="M1791" s="13">
        <f>dados!J1706/100</f>
        <v>0.1545</v>
      </c>
      <c r="N1791" s="13">
        <f>dados!K1706/100</f>
        <v>0.04</v>
      </c>
      <c r="O1791" s="13">
        <f>dados!L1706/100</f>
        <v>0</v>
      </c>
      <c r="P1791" s="12" t="str">
        <f>LEFT(Tabela2[[#This Row],[Código]],2)</f>
        <v>29</v>
      </c>
    </row>
    <row r="1792" spans="2:16" ht="15" customHeight="1" x14ac:dyDescent="0.25">
      <c r="B1792" s="31" t="str">
        <f>IF(Tabela2[[#This Row],[Tipo]] = 0,LOOKUP(Tabela2[[#This Row],[RESUMO]],Tabela3[Grupo],Tabela3[Meus produtos]),VLOOKUP(Tabela2[[#This Row],[Código]],Tabela4[[Código NBS/LC116]:[Meus serviços]],3,0))</f>
        <v>Não</v>
      </c>
      <c r="C1792" t="str">
        <f>IF(E1792=0,TEXT(dados!A1707,"00000000"),IF(E1792=2,TEXT(dados!A1707,"0000"),TEXT(dados!A1707,"#")))</f>
        <v>29156019</v>
      </c>
      <c r="D1792" t="str">
        <f>IF(dados!B1707=0,"",dados!B1707)</f>
        <v/>
      </c>
      <c r="E1792">
        <f>dados!C1707</f>
        <v>0</v>
      </c>
      <c r="F1792" t="str">
        <f>dados!D1707</f>
        <v>Outros esteres do acido butirico</v>
      </c>
      <c r="G1792"/>
      <c r="H1792"/>
      <c r="I1792"/>
      <c r="J1792"/>
      <c r="K1792" s="13"/>
      <c r="L1792" s="13">
        <f>dados!I1707/100</f>
        <v>0.13449999999999998</v>
      </c>
      <c r="M1792" s="13">
        <f>dados!J1707/100</f>
        <v>0.1545</v>
      </c>
      <c r="N1792" s="13">
        <f>dados!K1707/100</f>
        <v>0.04</v>
      </c>
      <c r="O1792" s="13">
        <f>dados!L1707/100</f>
        <v>0</v>
      </c>
      <c r="P1792" s="12" t="str">
        <f>LEFT(Tabela2[[#This Row],[Código]],2)</f>
        <v>29</v>
      </c>
    </row>
    <row r="1793" spans="2:16" ht="15" customHeight="1" x14ac:dyDescent="0.25">
      <c r="B1793" s="31" t="str">
        <f>IF(Tabela2[[#This Row],[Tipo]] = 0,LOOKUP(Tabela2[[#This Row],[RESUMO]],Tabela3[Grupo],Tabela3[Meus produtos]),VLOOKUP(Tabela2[[#This Row],[Código]],Tabela4[[Código NBS/LC116]:[Meus serviços]],3,0))</f>
        <v>Não</v>
      </c>
      <c r="C1793" t="str">
        <f>IF(E1793=0,TEXT(dados!A1708,"00000000"),IF(E1793=2,TEXT(dados!A1708,"0000"),TEXT(dados!A1708,"#")))</f>
        <v>29156021</v>
      </c>
      <c r="D1793" t="str">
        <f>IF(dados!B1708=0,"",dados!B1708)</f>
        <v/>
      </c>
      <c r="E1793">
        <f>dados!C1708</f>
        <v>0</v>
      </c>
      <c r="F1793" t="str">
        <f>dados!D1708</f>
        <v>Acido pivalico</v>
      </c>
      <c r="G1793"/>
      <c r="H1793"/>
      <c r="I1793"/>
      <c r="J1793"/>
      <c r="K1793" s="13"/>
      <c r="L1793" s="13">
        <f>dados!I1708/100</f>
        <v>0.13449999999999998</v>
      </c>
      <c r="M1793" s="13">
        <f>dados!J1708/100</f>
        <v>0.1545</v>
      </c>
      <c r="N1793" s="13">
        <f>dados!K1708/100</f>
        <v>0.04</v>
      </c>
      <c r="O1793" s="13">
        <f>dados!L1708/100</f>
        <v>0</v>
      </c>
      <c r="P1793" s="12" t="str">
        <f>LEFT(Tabela2[[#This Row],[Código]],2)</f>
        <v>29</v>
      </c>
    </row>
    <row r="1794" spans="2:16" ht="15" customHeight="1" x14ac:dyDescent="0.25">
      <c r="B1794" s="31" t="str">
        <f>IF(Tabela2[[#This Row],[Tipo]] = 0,LOOKUP(Tabela2[[#This Row],[RESUMO]],Tabela3[Grupo],Tabela3[Meus produtos]),VLOOKUP(Tabela2[[#This Row],[Código]],Tabela4[[Código NBS/LC116]:[Meus serviços]],3,0))</f>
        <v>Não</v>
      </c>
      <c r="C1794" t="str">
        <f>IF(E1794=0,TEXT(dados!A1709,"00000000"),IF(E1794=2,TEXT(dados!A1709,"0000"),TEXT(dados!A1709,"#")))</f>
        <v>29156029</v>
      </c>
      <c r="D1794" t="str">
        <f>IF(dados!B1709=0,"",dados!B1709)</f>
        <v/>
      </c>
      <c r="E1794">
        <f>dados!C1709</f>
        <v>0</v>
      </c>
      <c r="F1794" t="str">
        <f>dados!D1709</f>
        <v>Sais e esteres do acido pivalico</v>
      </c>
      <c r="G1794"/>
      <c r="H1794"/>
      <c r="I1794"/>
      <c r="J1794"/>
      <c r="K1794" s="13"/>
      <c r="L1794" s="13">
        <f>dados!I1709/100</f>
        <v>0.13449999999999998</v>
      </c>
      <c r="M1794" s="13">
        <f>dados!J1709/100</f>
        <v>0.1545</v>
      </c>
      <c r="N1794" s="13">
        <f>dados!K1709/100</f>
        <v>0.04</v>
      </c>
      <c r="O1794" s="13">
        <f>dados!L1709/100</f>
        <v>0</v>
      </c>
      <c r="P1794" s="12" t="str">
        <f>LEFT(Tabela2[[#This Row],[Código]],2)</f>
        <v>29</v>
      </c>
    </row>
    <row r="1795" spans="2:16" ht="15" customHeight="1" x14ac:dyDescent="0.25">
      <c r="B1795" s="31" t="str">
        <f>IF(Tabela2[[#This Row],[Tipo]] = 0,LOOKUP(Tabela2[[#This Row],[RESUMO]],Tabela3[Grupo],Tabela3[Meus produtos]),VLOOKUP(Tabela2[[#This Row],[Código]],Tabela4[[Código NBS/LC116]:[Meus serviços]],3,0))</f>
        <v>Não</v>
      </c>
      <c r="C1795" t="str">
        <f>IF(E1795=0,TEXT(dados!A1710,"00000000"),IF(E1795=2,TEXT(dados!A1710,"0000"),TEXT(dados!A1710,"#")))</f>
        <v>29157011</v>
      </c>
      <c r="D1795" t="str">
        <f>IF(dados!B1710=0,"",dados!B1710)</f>
        <v/>
      </c>
      <c r="E1795">
        <f>dados!C1710</f>
        <v>0</v>
      </c>
      <c r="F1795" t="str">
        <f>dados!D1710</f>
        <v>Acido palmitico,seus sais e esteres</v>
      </c>
      <c r="G1795"/>
      <c r="H1795"/>
      <c r="I1795"/>
      <c r="J1795"/>
      <c r="K1795" s="13"/>
      <c r="L1795" s="13">
        <f>dados!I1710/100</f>
        <v>0.13449999999999998</v>
      </c>
      <c r="M1795" s="13">
        <f>dados!J1710/100</f>
        <v>0.1545</v>
      </c>
      <c r="N1795" s="13">
        <f>dados!K1710/100</f>
        <v>0.04</v>
      </c>
      <c r="O1795" s="13">
        <f>dados!L1710/100</f>
        <v>0</v>
      </c>
      <c r="P1795" s="12" t="str">
        <f>LEFT(Tabela2[[#This Row],[Código]],2)</f>
        <v>29</v>
      </c>
    </row>
    <row r="1796" spans="2:16" ht="15" customHeight="1" x14ac:dyDescent="0.25">
      <c r="B1796" s="31" t="str">
        <f>IF(Tabela2[[#This Row],[Tipo]] = 0,LOOKUP(Tabela2[[#This Row],[RESUMO]],Tabela3[Grupo],Tabela3[Meus produtos]),VLOOKUP(Tabela2[[#This Row],[Código]],Tabela4[[Código NBS/LC116]:[Meus serviços]],3,0))</f>
        <v>Não</v>
      </c>
      <c r="C1796" t="str">
        <f>IF(E1796=0,TEXT(dados!A1711,"00000000"),IF(E1796=2,TEXT(dados!A1711,"0000"),TEXT(dados!A1711,"#")))</f>
        <v>29157019</v>
      </c>
      <c r="D1796" t="str">
        <f>IF(dados!B1711=0,"",dados!B1711)</f>
        <v/>
      </c>
      <c r="E1796">
        <f>dados!C1711</f>
        <v>0</v>
      </c>
      <c r="F1796" t="str">
        <f>dados!D1711</f>
        <v>Outros (seus sais e esteres)</v>
      </c>
      <c r="G1796"/>
      <c r="H1796"/>
      <c r="I1796"/>
      <c r="J1796"/>
      <c r="K1796" s="13"/>
      <c r="L1796" s="13">
        <f>dados!I1711/100</f>
        <v>0.13449999999999998</v>
      </c>
      <c r="M1796" s="13">
        <f>dados!J1711/100</f>
        <v>0.16789999999999999</v>
      </c>
      <c r="N1796" s="13">
        <f>dados!K1711/100</f>
        <v>0.04</v>
      </c>
      <c r="O1796" s="13">
        <f>dados!L1711/100</f>
        <v>0</v>
      </c>
      <c r="P1796" s="12" t="str">
        <f>LEFT(Tabela2[[#This Row],[Código]],2)</f>
        <v>29</v>
      </c>
    </row>
    <row r="1797" spans="2:16" ht="15" customHeight="1" x14ac:dyDescent="0.25">
      <c r="B1797" s="31" t="str">
        <f>IF(Tabela2[[#This Row],[Tipo]] = 0,LOOKUP(Tabela2[[#This Row],[RESUMO]],Tabela3[Grupo],Tabela3[Meus produtos]),VLOOKUP(Tabela2[[#This Row],[Código]],Tabela4[[Código NBS/LC116]:[Meus serviços]],3,0))</f>
        <v>Não</v>
      </c>
      <c r="C1797" t="str">
        <f>IF(E1797=0,TEXT(dados!A1712,"00000000"),IF(E1797=2,TEXT(dados!A1712,"0000"),TEXT(dados!A1712,"#")))</f>
        <v>29157020</v>
      </c>
      <c r="D1797" t="str">
        <f>IF(dados!B1712=0,"",dados!B1712)</f>
        <v/>
      </c>
      <c r="E1797">
        <f>dados!C1712</f>
        <v>0</v>
      </c>
      <c r="F1797" t="str">
        <f>dados!D1712</f>
        <v>Acido estearico (ac.monocarboxilico aciclico saturado)</v>
      </c>
      <c r="G1797"/>
      <c r="H1797"/>
      <c r="I1797"/>
      <c r="J1797"/>
      <c r="K1797" s="13"/>
      <c r="L1797" s="13">
        <f>dados!I1712/100</f>
        <v>0.13449999999999998</v>
      </c>
      <c r="M1797" s="13">
        <f>dados!J1712/100</f>
        <v>0.16789999999999999</v>
      </c>
      <c r="N1797" s="13">
        <f>dados!K1712/100</f>
        <v>0.04</v>
      </c>
      <c r="O1797" s="13">
        <f>dados!L1712/100</f>
        <v>0</v>
      </c>
      <c r="P1797" s="12" t="str">
        <f>LEFT(Tabela2[[#This Row],[Código]],2)</f>
        <v>29</v>
      </c>
    </row>
    <row r="1798" spans="2:16" ht="15" customHeight="1" x14ac:dyDescent="0.25">
      <c r="B1798" s="31" t="str">
        <f>IF(Tabela2[[#This Row],[Tipo]] = 0,LOOKUP(Tabela2[[#This Row],[RESUMO]],Tabela3[Grupo],Tabela3[Meus produtos]),VLOOKUP(Tabela2[[#This Row],[Código]],Tabela4[[Código NBS/LC116]:[Meus serviços]],3,0))</f>
        <v>Não</v>
      </c>
      <c r="C1798" t="str">
        <f>IF(E1798=0,TEXT(dados!A1713,"00000000"),IF(E1798=2,TEXT(dados!A1713,"0000"),TEXT(dados!A1713,"#")))</f>
        <v>29157031</v>
      </c>
      <c r="D1798" t="str">
        <f>IF(dados!B1713=0,"",dados!B1713)</f>
        <v/>
      </c>
      <c r="E1798">
        <f>dados!C1713</f>
        <v>0</v>
      </c>
      <c r="F1798" t="str">
        <f>dados!D1713</f>
        <v>Sais de zinco do acido estearico</v>
      </c>
      <c r="G1798"/>
      <c r="H1798"/>
      <c r="I1798"/>
      <c r="J1798"/>
      <c r="K1798" s="13"/>
      <c r="L1798" s="13">
        <f>dados!I1713/100</f>
        <v>0.13449999999999998</v>
      </c>
      <c r="M1798" s="13">
        <f>dados!J1713/100</f>
        <v>0.16789999999999999</v>
      </c>
      <c r="N1798" s="13">
        <f>dados!K1713/100</f>
        <v>0.04</v>
      </c>
      <c r="O1798" s="13">
        <f>dados!L1713/100</f>
        <v>0</v>
      </c>
      <c r="P1798" s="12" t="str">
        <f>LEFT(Tabela2[[#This Row],[Código]],2)</f>
        <v>29</v>
      </c>
    </row>
    <row r="1799" spans="2:16" ht="15" customHeight="1" x14ac:dyDescent="0.25">
      <c r="B1799" s="31" t="str">
        <f>IF(Tabela2[[#This Row],[Tipo]] = 0,LOOKUP(Tabela2[[#This Row],[RESUMO]],Tabela3[Grupo],Tabela3[Meus produtos]),VLOOKUP(Tabela2[[#This Row],[Código]],Tabela4[[Código NBS/LC116]:[Meus serviços]],3,0))</f>
        <v>Não</v>
      </c>
      <c r="C1799" t="str">
        <f>IF(E1799=0,TEXT(dados!A1714,"00000000"),IF(E1799=2,TEXT(dados!A1714,"0000"),TEXT(dados!A1714,"#")))</f>
        <v>29157039</v>
      </c>
      <c r="D1799" t="str">
        <f>IF(dados!B1714=0,"",dados!B1714)</f>
        <v/>
      </c>
      <c r="E1799">
        <f>dados!C1714</f>
        <v>0</v>
      </c>
      <c r="F1799" t="str">
        <f>dados!D1714</f>
        <v>Outros sais do acido estearico</v>
      </c>
      <c r="G1799"/>
      <c r="H1799"/>
      <c r="I1799"/>
      <c r="J1799"/>
      <c r="K1799" s="13"/>
      <c r="L1799" s="13">
        <f>dados!I1714/100</f>
        <v>0.13449999999999998</v>
      </c>
      <c r="M1799" s="13">
        <f>dados!J1714/100</f>
        <v>0.16789999999999999</v>
      </c>
      <c r="N1799" s="13">
        <f>dados!K1714/100</f>
        <v>0.04</v>
      </c>
      <c r="O1799" s="13">
        <f>dados!L1714/100</f>
        <v>0</v>
      </c>
      <c r="P1799" s="12" t="str">
        <f>LEFT(Tabela2[[#This Row],[Código]],2)</f>
        <v>29</v>
      </c>
    </row>
    <row r="1800" spans="2:16" ht="15" customHeight="1" x14ac:dyDescent="0.25">
      <c r="B1800" s="31" t="str">
        <f>IF(Tabela2[[#This Row],[Tipo]] = 0,LOOKUP(Tabela2[[#This Row],[RESUMO]],Tabela3[Grupo],Tabela3[Meus produtos]),VLOOKUP(Tabela2[[#This Row],[Código]],Tabela4[[Código NBS/LC116]:[Meus serviços]],3,0))</f>
        <v>Não</v>
      </c>
      <c r="C1800" t="str">
        <f>IF(E1800=0,TEXT(dados!A1715,"00000000"),IF(E1800=2,TEXT(dados!A1715,"0000"),TEXT(dados!A1715,"#")))</f>
        <v>29157040</v>
      </c>
      <c r="D1800" t="str">
        <f>IF(dados!B1715=0,"",dados!B1715)</f>
        <v/>
      </c>
      <c r="E1800">
        <f>dados!C1715</f>
        <v>0</v>
      </c>
      <c r="F1800" t="str">
        <f>dados!D1715</f>
        <v>Esteres do acido estearico</v>
      </c>
      <c r="G1800"/>
      <c r="H1800"/>
      <c r="I1800"/>
      <c r="J1800"/>
      <c r="K1800" s="13"/>
      <c r="L1800" s="13">
        <f>dados!I1715/100</f>
        <v>0.13449999999999998</v>
      </c>
      <c r="M1800" s="13">
        <f>dados!J1715/100</f>
        <v>0.16789999999999999</v>
      </c>
      <c r="N1800" s="13">
        <f>dados!K1715/100</f>
        <v>0.04</v>
      </c>
      <c r="O1800" s="13">
        <f>dados!L1715/100</f>
        <v>0</v>
      </c>
      <c r="P1800" s="12" t="str">
        <f>LEFT(Tabela2[[#This Row],[Código]],2)</f>
        <v>29</v>
      </c>
    </row>
    <row r="1801" spans="2:16" ht="15" customHeight="1" x14ac:dyDescent="0.25">
      <c r="B1801" s="31" t="str">
        <f>IF(Tabela2[[#This Row],[Tipo]] = 0,LOOKUP(Tabela2[[#This Row],[RESUMO]],Tabela3[Grupo],Tabela3[Meus produtos]),VLOOKUP(Tabela2[[#This Row],[Código]],Tabela4[[Código NBS/LC116]:[Meus serviços]],3,0))</f>
        <v>Não</v>
      </c>
      <c r="C1801" t="str">
        <f>IF(E1801=0,TEXT(dados!A1716,"00000000"),IF(E1801=2,TEXT(dados!A1716,"0000"),TEXT(dados!A1716,"#")))</f>
        <v>29159010</v>
      </c>
      <c r="D1801" t="str">
        <f>IF(dados!B1716=0,"",dados!B1716)</f>
        <v/>
      </c>
      <c r="E1801">
        <f>dados!C1716</f>
        <v>0</v>
      </c>
      <c r="F1801" t="str">
        <f>dados!D1716</f>
        <v>Cloreto de cloroacetila</v>
      </c>
      <c r="G1801"/>
      <c r="H1801"/>
      <c r="I1801"/>
      <c r="J1801"/>
      <c r="K1801" s="13"/>
      <c r="L1801" s="13">
        <f>dados!I1716/100</f>
        <v>0.13449999999999998</v>
      </c>
      <c r="M1801" s="13">
        <f>dados!J1716/100</f>
        <v>0.1545</v>
      </c>
      <c r="N1801" s="13">
        <f>dados!K1716/100</f>
        <v>0.04</v>
      </c>
      <c r="O1801" s="13">
        <f>dados!L1716/100</f>
        <v>0</v>
      </c>
      <c r="P1801" s="12" t="str">
        <f>LEFT(Tabela2[[#This Row],[Código]],2)</f>
        <v>29</v>
      </c>
    </row>
    <row r="1802" spans="2:16" ht="15" customHeight="1" x14ac:dyDescent="0.25">
      <c r="B1802" s="31" t="str">
        <f>IF(Tabela2[[#This Row],[Tipo]] = 0,LOOKUP(Tabela2[[#This Row],[RESUMO]],Tabela3[Grupo],Tabela3[Meus produtos]),VLOOKUP(Tabela2[[#This Row],[Código]],Tabela4[[Código NBS/LC116]:[Meus serviços]],3,0))</f>
        <v>Não</v>
      </c>
      <c r="C1802" t="str">
        <f>IF(E1802=0,TEXT(dados!A1717,"00000000"),IF(E1802=2,TEXT(dados!A1717,"0000"),TEXT(dados!A1717,"#")))</f>
        <v>29159021</v>
      </c>
      <c r="D1802" t="str">
        <f>IF(dados!B1717=0,"",dados!B1717)</f>
        <v/>
      </c>
      <c r="E1802">
        <f>dados!C1717</f>
        <v>0</v>
      </c>
      <c r="F1802" t="str">
        <f>dados!D1717</f>
        <v>Acido 2-etilexanoico (acido 2-etilexoico)</v>
      </c>
      <c r="G1802"/>
      <c r="H1802"/>
      <c r="I1802"/>
      <c r="J1802"/>
      <c r="K1802" s="13"/>
      <c r="L1802" s="13">
        <f>dados!I1717/100</f>
        <v>0.13449999999999998</v>
      </c>
      <c r="M1802" s="13">
        <f>dados!J1717/100</f>
        <v>0.16789999999999999</v>
      </c>
      <c r="N1802" s="13">
        <f>dados!K1717/100</f>
        <v>0.04</v>
      </c>
      <c r="O1802" s="13">
        <f>dados!L1717/100</f>
        <v>0</v>
      </c>
      <c r="P1802" s="12" t="str">
        <f>LEFT(Tabela2[[#This Row],[Código]],2)</f>
        <v>29</v>
      </c>
    </row>
    <row r="1803" spans="2:16" ht="15" customHeight="1" x14ac:dyDescent="0.25">
      <c r="B1803" s="31" t="str">
        <f>IF(Tabela2[[#This Row],[Tipo]] = 0,LOOKUP(Tabela2[[#This Row],[RESUMO]],Tabela3[Grupo],Tabela3[Meus produtos]),VLOOKUP(Tabela2[[#This Row],[Código]],Tabela4[[Código NBS/LC116]:[Meus serviços]],3,0))</f>
        <v>Não</v>
      </c>
      <c r="C1803" t="str">
        <f>IF(E1803=0,TEXT(dados!A1718,"00000000"),IF(E1803=2,TEXT(dados!A1718,"0000"),TEXT(dados!A1718,"#")))</f>
        <v>29159022</v>
      </c>
      <c r="D1803" t="str">
        <f>IF(dados!B1718=0,"",dados!B1718)</f>
        <v/>
      </c>
      <c r="E1803">
        <f>dados!C1718</f>
        <v>0</v>
      </c>
      <c r="F1803" t="str">
        <f>dados!D1718</f>
        <v>2-etilexanoato de estanho ii</v>
      </c>
      <c r="G1803"/>
      <c r="H1803"/>
      <c r="I1803"/>
      <c r="J1803"/>
      <c r="K1803" s="13"/>
      <c r="L1803" s="13">
        <f>dados!I1718/100</f>
        <v>0.13449999999999998</v>
      </c>
      <c r="M1803" s="13">
        <f>dados!J1718/100</f>
        <v>0.16789999999999999</v>
      </c>
      <c r="N1803" s="13">
        <f>dados!K1718/100</f>
        <v>0.04</v>
      </c>
      <c r="O1803" s="13">
        <f>dados!L1718/100</f>
        <v>0</v>
      </c>
      <c r="P1803" s="12" t="str">
        <f>LEFT(Tabela2[[#This Row],[Código]],2)</f>
        <v>29</v>
      </c>
    </row>
    <row r="1804" spans="2:16" ht="15" customHeight="1" x14ac:dyDescent="0.25">
      <c r="B1804" s="31" t="str">
        <f>IF(Tabela2[[#This Row],[Tipo]] = 0,LOOKUP(Tabela2[[#This Row],[RESUMO]],Tabela3[Grupo],Tabela3[Meus produtos]),VLOOKUP(Tabela2[[#This Row],[Código]],Tabela4[[Código NBS/LC116]:[Meus serviços]],3,0))</f>
        <v>Não</v>
      </c>
      <c r="C1804" t="str">
        <f>IF(E1804=0,TEXT(dados!A1719,"00000000"),IF(E1804=2,TEXT(dados!A1719,"0000"),TEXT(dados!A1719,"#")))</f>
        <v>29159023</v>
      </c>
      <c r="D1804" t="str">
        <f>IF(dados!B1719=0,"",dados!B1719)</f>
        <v/>
      </c>
      <c r="E1804">
        <f>dados!C1719</f>
        <v>0</v>
      </c>
      <c r="F1804" t="str">
        <f>dados!D1719</f>
        <v>Di(2-etilexanotato) de trietilenoglicol</v>
      </c>
      <c r="G1804"/>
      <c r="H1804"/>
      <c r="I1804"/>
      <c r="J1804"/>
      <c r="K1804" s="13"/>
      <c r="L1804" s="13">
        <f>dados!I1719/100</f>
        <v>0.13449999999999998</v>
      </c>
      <c r="M1804" s="13">
        <f>dados!J1719/100</f>
        <v>0.1545</v>
      </c>
      <c r="N1804" s="13">
        <f>dados!K1719/100</f>
        <v>0.04</v>
      </c>
      <c r="O1804" s="13">
        <f>dados!L1719/100</f>
        <v>0</v>
      </c>
      <c r="P1804" s="12" t="str">
        <f>LEFT(Tabela2[[#This Row],[Código]],2)</f>
        <v>29</v>
      </c>
    </row>
    <row r="1805" spans="2:16" ht="15" customHeight="1" x14ac:dyDescent="0.25">
      <c r="B1805" s="31" t="str">
        <f>IF(Tabela2[[#This Row],[Tipo]] = 0,LOOKUP(Tabela2[[#This Row],[RESUMO]],Tabela3[Grupo],Tabela3[Meus produtos]),VLOOKUP(Tabela2[[#This Row],[Código]],Tabela4[[Código NBS/LC116]:[Meus serviços]],3,0))</f>
        <v>Não</v>
      </c>
      <c r="C1805" t="str">
        <f>IF(E1805=0,TEXT(dados!A1720,"00000000"),IF(E1805=2,TEXT(dados!A1720,"0000"),TEXT(dados!A1720,"#")))</f>
        <v>29159024</v>
      </c>
      <c r="D1805" t="str">
        <f>IF(dados!B1720=0,"",dados!B1720)</f>
        <v/>
      </c>
      <c r="E1805">
        <f>dados!C1720</f>
        <v>0</v>
      </c>
      <c r="F1805" t="str">
        <f>dados!D1720</f>
        <v>Cloreto de 2-etilexanoila</v>
      </c>
      <c r="G1805"/>
      <c r="H1805"/>
      <c r="I1805"/>
      <c r="J1805"/>
      <c r="K1805" s="13"/>
      <c r="L1805" s="13">
        <f>dados!I1720/100</f>
        <v>0.13449999999999998</v>
      </c>
      <c r="M1805" s="13">
        <f>dados!J1720/100</f>
        <v>0.1545</v>
      </c>
      <c r="N1805" s="13">
        <f>dados!K1720/100</f>
        <v>0.04</v>
      </c>
      <c r="O1805" s="13">
        <f>dados!L1720/100</f>
        <v>0</v>
      </c>
      <c r="P1805" s="12" t="str">
        <f>LEFT(Tabela2[[#This Row],[Código]],2)</f>
        <v>29</v>
      </c>
    </row>
    <row r="1806" spans="2:16" ht="15" customHeight="1" x14ac:dyDescent="0.25">
      <c r="B1806" s="31" t="str">
        <f>IF(Tabela2[[#This Row],[Tipo]] = 0,LOOKUP(Tabela2[[#This Row],[RESUMO]],Tabela3[Grupo],Tabela3[Meus produtos]),VLOOKUP(Tabela2[[#This Row],[Código]],Tabela4[[Código NBS/LC116]:[Meus serviços]],3,0))</f>
        <v>Não</v>
      </c>
      <c r="C1806" t="str">
        <f>IF(E1806=0,TEXT(dados!A1721,"00000000"),IF(E1806=2,TEXT(dados!A1721,"0000"),TEXT(dados!A1721,"#")))</f>
        <v>29159029</v>
      </c>
      <c r="D1806" t="str">
        <f>IF(dados!B1721=0,"",dados!B1721)</f>
        <v/>
      </c>
      <c r="E1806">
        <f>dados!C1721</f>
        <v>0</v>
      </c>
      <c r="F1806" t="str">
        <f>dados!D1721</f>
        <v>Outros sais e esteres do acido 2-etilexanoico</v>
      </c>
      <c r="G1806"/>
      <c r="H1806"/>
      <c r="I1806"/>
      <c r="J1806"/>
      <c r="K1806" s="13"/>
      <c r="L1806" s="13">
        <f>dados!I1721/100</f>
        <v>0.13449999999999998</v>
      </c>
      <c r="M1806" s="13">
        <f>dados!J1721/100</f>
        <v>0.16789999999999999</v>
      </c>
      <c r="N1806" s="13">
        <f>dados!K1721/100</f>
        <v>0.04</v>
      </c>
      <c r="O1806" s="13">
        <f>dados!L1721/100</f>
        <v>0</v>
      </c>
      <c r="P1806" s="12" t="str">
        <f>LEFT(Tabela2[[#This Row],[Código]],2)</f>
        <v>29</v>
      </c>
    </row>
    <row r="1807" spans="2:16" ht="15" customHeight="1" x14ac:dyDescent="0.25">
      <c r="B1807" s="31" t="str">
        <f>IF(Tabela2[[#This Row],[Tipo]] = 0,LOOKUP(Tabela2[[#This Row],[RESUMO]],Tabela3[Grupo],Tabela3[Meus produtos]),VLOOKUP(Tabela2[[#This Row],[Código]],Tabela4[[Código NBS/LC116]:[Meus serviços]],3,0))</f>
        <v>Não</v>
      </c>
      <c r="C1807" t="str">
        <f>IF(E1807=0,TEXT(dados!A1722,"00000000"),IF(E1807=2,TEXT(dados!A1722,"0000"),TEXT(dados!A1722,"#")))</f>
        <v>29159031</v>
      </c>
      <c r="D1807" t="str">
        <f>IF(dados!B1722=0,"",dados!B1722)</f>
        <v/>
      </c>
      <c r="E1807">
        <f>dados!C1722</f>
        <v>0</v>
      </c>
      <c r="F1807" t="str">
        <f>dados!D1722</f>
        <v>Acido miristico</v>
      </c>
      <c r="G1807"/>
      <c r="H1807"/>
      <c r="I1807"/>
      <c r="J1807"/>
      <c r="K1807" s="13"/>
      <c r="L1807" s="13">
        <f>dados!I1722/100</f>
        <v>0.13449999999999998</v>
      </c>
      <c r="M1807" s="13">
        <f>dados!J1722/100</f>
        <v>0.1545</v>
      </c>
      <c r="N1807" s="13">
        <f>dados!K1722/100</f>
        <v>0.04</v>
      </c>
      <c r="O1807" s="13">
        <f>dados!L1722/100</f>
        <v>0</v>
      </c>
      <c r="P1807" s="12" t="str">
        <f>LEFT(Tabela2[[#This Row],[Código]],2)</f>
        <v>29</v>
      </c>
    </row>
    <row r="1808" spans="2:16" ht="15" customHeight="1" x14ac:dyDescent="0.25">
      <c r="B1808" s="31" t="str">
        <f>IF(Tabela2[[#This Row],[Tipo]] = 0,LOOKUP(Tabela2[[#This Row],[RESUMO]],Tabela3[Grupo],Tabela3[Meus produtos]),VLOOKUP(Tabela2[[#This Row],[Código]],Tabela4[[Código NBS/LC116]:[Meus serviços]],3,0))</f>
        <v>Não</v>
      </c>
      <c r="C1808" t="str">
        <f>IF(E1808=0,TEXT(dados!A1723,"00000000"),IF(E1808=2,TEXT(dados!A1723,"0000"),TEXT(dados!A1723,"#")))</f>
        <v>29159032</v>
      </c>
      <c r="D1808" t="str">
        <f>IF(dados!B1723=0,"",dados!B1723)</f>
        <v/>
      </c>
      <c r="E1808">
        <f>dados!C1723</f>
        <v>0</v>
      </c>
      <c r="F1808" t="str">
        <f>dados!D1723</f>
        <v>Acido caprilico</v>
      </c>
      <c r="G1808"/>
      <c r="H1808"/>
      <c r="I1808"/>
      <c r="J1808"/>
      <c r="K1808" s="13"/>
      <c r="L1808" s="13">
        <f>dados!I1723/100</f>
        <v>0.13449999999999998</v>
      </c>
      <c r="M1808" s="13">
        <f>dados!J1723/100</f>
        <v>0.1545</v>
      </c>
      <c r="N1808" s="13">
        <f>dados!K1723/100</f>
        <v>0.04</v>
      </c>
      <c r="O1808" s="13">
        <f>dados!L1723/100</f>
        <v>0</v>
      </c>
      <c r="P1808" s="12" t="str">
        <f>LEFT(Tabela2[[#This Row],[Código]],2)</f>
        <v>29</v>
      </c>
    </row>
    <row r="1809" spans="2:16" ht="15" customHeight="1" x14ac:dyDescent="0.25">
      <c r="B1809" s="31" t="str">
        <f>IF(Tabela2[[#This Row],[Tipo]] = 0,LOOKUP(Tabela2[[#This Row],[RESUMO]],Tabela3[Grupo],Tabela3[Meus produtos]),VLOOKUP(Tabela2[[#This Row],[Código]],Tabela4[[Código NBS/LC116]:[Meus serviços]],3,0))</f>
        <v>Não</v>
      </c>
      <c r="C1809" t="str">
        <f>IF(E1809=0,TEXT(dados!A1724,"00000000"),IF(E1809=2,TEXT(dados!A1724,"0000"),TEXT(dados!A1724,"#")))</f>
        <v>29159033</v>
      </c>
      <c r="D1809" t="str">
        <f>IF(dados!B1724=0,"",dados!B1724)</f>
        <v/>
      </c>
      <c r="E1809">
        <f>dados!C1724</f>
        <v>0</v>
      </c>
      <c r="F1809" t="str">
        <f>dados!D1724</f>
        <v>Miristato de isopropila</v>
      </c>
      <c r="G1809"/>
      <c r="H1809"/>
      <c r="I1809"/>
      <c r="J1809"/>
      <c r="K1809" s="13"/>
      <c r="L1809" s="13">
        <f>dados!I1724/100</f>
        <v>0.13449999999999998</v>
      </c>
      <c r="M1809" s="13">
        <f>dados!J1724/100</f>
        <v>0.16789999999999999</v>
      </c>
      <c r="N1809" s="13">
        <f>dados!K1724/100</f>
        <v>0.04</v>
      </c>
      <c r="O1809" s="13">
        <f>dados!L1724/100</f>
        <v>0</v>
      </c>
      <c r="P1809" s="12" t="str">
        <f>LEFT(Tabela2[[#This Row],[Código]],2)</f>
        <v>29</v>
      </c>
    </row>
    <row r="1810" spans="2:16" ht="15" customHeight="1" x14ac:dyDescent="0.25">
      <c r="B1810" s="31" t="str">
        <f>IF(Tabela2[[#This Row],[Tipo]] = 0,LOOKUP(Tabela2[[#This Row],[RESUMO]],Tabela3[Grupo],Tabela3[Meus produtos]),VLOOKUP(Tabela2[[#This Row],[Código]],Tabela4[[Código NBS/LC116]:[Meus serviços]],3,0))</f>
        <v>Não</v>
      </c>
      <c r="C1810" t="str">
        <f>IF(E1810=0,TEXT(dados!A1725,"00000000"),IF(E1810=2,TEXT(dados!A1725,"0000"),TEXT(dados!A1725,"#")))</f>
        <v>29159039</v>
      </c>
      <c r="D1810" t="str">
        <f>IF(dados!B1725=0,"",dados!B1725)</f>
        <v/>
      </c>
      <c r="E1810">
        <f>dados!C1725</f>
        <v>0</v>
      </c>
      <c r="F1810" t="str">
        <f>dados!D1725</f>
        <v>Outs.sais e esteres dos acidos miristico ou caprilico</v>
      </c>
      <c r="G1810"/>
      <c r="H1810"/>
      <c r="I1810"/>
      <c r="J1810"/>
      <c r="K1810" s="13"/>
      <c r="L1810" s="13">
        <f>dados!I1725/100</f>
        <v>0.13449999999999998</v>
      </c>
      <c r="M1810" s="13">
        <f>dados!J1725/100</f>
        <v>0.1545</v>
      </c>
      <c r="N1810" s="13">
        <f>dados!K1725/100</f>
        <v>0.04</v>
      </c>
      <c r="O1810" s="13">
        <f>dados!L1725/100</f>
        <v>0</v>
      </c>
      <c r="P1810" s="12" t="str">
        <f>LEFT(Tabela2[[#This Row],[Código]],2)</f>
        <v>29</v>
      </c>
    </row>
    <row r="1811" spans="2:16" ht="15" customHeight="1" x14ac:dyDescent="0.25">
      <c r="B1811" s="31" t="str">
        <f>IF(Tabela2[[#This Row],[Tipo]] = 0,LOOKUP(Tabela2[[#This Row],[RESUMO]],Tabela3[Grupo],Tabela3[Meus produtos]),VLOOKUP(Tabela2[[#This Row],[Código]],Tabela4[[Código NBS/LC116]:[Meus serviços]],3,0))</f>
        <v>Não</v>
      </c>
      <c r="C1811" t="str">
        <f>IF(E1811=0,TEXT(dados!A1726,"00000000"),IF(E1811=2,TEXT(dados!A1726,"0000"),TEXT(dados!A1726,"#")))</f>
        <v>29159041</v>
      </c>
      <c r="D1811" t="str">
        <f>IF(dados!B1726=0,"",dados!B1726)</f>
        <v/>
      </c>
      <c r="E1811">
        <f>dados!C1726</f>
        <v>0</v>
      </c>
      <c r="F1811" t="str">
        <f>dados!D1726</f>
        <v>Acido laurico</v>
      </c>
      <c r="G1811"/>
      <c r="H1811"/>
      <c r="I1811"/>
      <c r="J1811"/>
      <c r="K1811" s="13"/>
      <c r="L1811" s="13">
        <f>dados!I1726/100</f>
        <v>0.13449999999999998</v>
      </c>
      <c r="M1811" s="13">
        <f>dados!J1726/100</f>
        <v>0.1545</v>
      </c>
      <c r="N1811" s="13">
        <f>dados!K1726/100</f>
        <v>0.04</v>
      </c>
      <c r="O1811" s="13">
        <f>dados!L1726/100</f>
        <v>0</v>
      </c>
      <c r="P1811" s="12" t="str">
        <f>LEFT(Tabela2[[#This Row],[Código]],2)</f>
        <v>29</v>
      </c>
    </row>
    <row r="1812" spans="2:16" ht="15" customHeight="1" x14ac:dyDescent="0.25">
      <c r="B1812" s="31" t="str">
        <f>IF(Tabela2[[#This Row],[Tipo]] = 0,LOOKUP(Tabela2[[#This Row],[RESUMO]],Tabela3[Grupo],Tabela3[Meus produtos]),VLOOKUP(Tabela2[[#This Row],[Código]],Tabela4[[Código NBS/LC116]:[Meus serviços]],3,0))</f>
        <v>Não</v>
      </c>
      <c r="C1812" t="str">
        <f>IF(E1812=0,TEXT(dados!A1727,"00000000"),IF(E1812=2,TEXT(dados!A1727,"0000"),TEXT(dados!A1727,"#")))</f>
        <v>29159043</v>
      </c>
      <c r="D1812" t="str">
        <f>IF(dados!B1727=0,"",dados!B1727)</f>
        <v/>
      </c>
      <c r="E1812">
        <f>dados!C1727</f>
        <v>0</v>
      </c>
      <c r="F1812" t="str">
        <f>dados!D1727</f>
        <v>Laurato de pentaclorobifenila</v>
      </c>
      <c r="G1812"/>
      <c r="H1812"/>
      <c r="I1812"/>
      <c r="J1812"/>
      <c r="K1812" s="13"/>
      <c r="L1812" s="13">
        <f>dados!I1727/100</f>
        <v>0.13449999999999998</v>
      </c>
      <c r="M1812" s="13">
        <f>dados!J1727/100</f>
        <v>0.16789999999999999</v>
      </c>
      <c r="N1812" s="13">
        <f>dados!K1727/100</f>
        <v>0.04</v>
      </c>
      <c r="O1812" s="13">
        <f>dados!L1727/100</f>
        <v>0</v>
      </c>
      <c r="P1812" s="12" t="str">
        <f>LEFT(Tabela2[[#This Row],[Código]],2)</f>
        <v>29</v>
      </c>
    </row>
    <row r="1813" spans="2:16" ht="15" customHeight="1" x14ac:dyDescent="0.25">
      <c r="B1813" s="31" t="str">
        <f>IF(Tabela2[[#This Row],[Tipo]] = 0,LOOKUP(Tabela2[[#This Row],[RESUMO]],Tabela3[Grupo],Tabela3[Meus produtos]),VLOOKUP(Tabela2[[#This Row],[Código]],Tabela4[[Código NBS/LC116]:[Meus serviços]],3,0))</f>
        <v>Não</v>
      </c>
      <c r="C1813" t="str">
        <f>IF(E1813=0,TEXT(dados!A1728,"00000000"),IF(E1813=2,TEXT(dados!A1728,"0000"),TEXT(dados!A1728,"#")))</f>
        <v>29159049</v>
      </c>
      <c r="D1813" t="str">
        <f>IF(dados!B1728=0,"",dados!B1728)</f>
        <v/>
      </c>
      <c r="E1813">
        <f>dados!C1728</f>
        <v>0</v>
      </c>
      <c r="F1813" t="str">
        <f>dados!D1728</f>
        <v>Outros</v>
      </c>
      <c r="G1813"/>
      <c r="H1813"/>
      <c r="I1813"/>
      <c r="J1813"/>
      <c r="K1813" s="13"/>
      <c r="L1813" s="13">
        <f>dados!I1728/100</f>
        <v>0.13449999999999998</v>
      </c>
      <c r="M1813" s="13">
        <f>dados!J1728/100</f>
        <v>0.16789999999999999</v>
      </c>
      <c r="N1813" s="13">
        <f>dados!K1728/100</f>
        <v>0.04</v>
      </c>
      <c r="O1813" s="13">
        <f>dados!L1728/100</f>
        <v>0</v>
      </c>
      <c r="P1813" s="12" t="str">
        <f>LEFT(Tabela2[[#This Row],[Código]],2)</f>
        <v>29</v>
      </c>
    </row>
    <row r="1814" spans="2:16" ht="15" customHeight="1" x14ac:dyDescent="0.25">
      <c r="B1814" s="31" t="str">
        <f>IF(Tabela2[[#This Row],[Tipo]] = 0,LOOKUP(Tabela2[[#This Row],[RESUMO]],Tabela3[Grupo],Tabela3[Meus produtos]),VLOOKUP(Tabela2[[#This Row],[Código]],Tabela4[[Código NBS/LC116]:[Meus serviços]],3,0))</f>
        <v>Não</v>
      </c>
      <c r="C1814" t="str">
        <f>IF(E1814=0,TEXT(dados!A1729,"00000000"),IF(E1814=2,TEXT(dados!A1729,"0000"),TEXT(dados!A1729,"#")))</f>
        <v>29159050</v>
      </c>
      <c r="D1814" t="str">
        <f>IF(dados!B1729=0,"",dados!B1729)</f>
        <v/>
      </c>
      <c r="E1814">
        <f>dados!C1729</f>
        <v>0</v>
      </c>
      <c r="F1814" t="str">
        <f>dados!D1729</f>
        <v>Peroxidos dos acidos monocarboxilicos aciclicos satur.</v>
      </c>
      <c r="G1814"/>
      <c r="H1814"/>
      <c r="I1814"/>
      <c r="J1814"/>
      <c r="K1814" s="13"/>
      <c r="L1814" s="13">
        <f>dados!I1729/100</f>
        <v>0.13449999999999998</v>
      </c>
      <c r="M1814" s="13">
        <f>dados!J1729/100</f>
        <v>0.1545</v>
      </c>
      <c r="N1814" s="13">
        <f>dados!K1729/100</f>
        <v>0.04</v>
      </c>
      <c r="O1814" s="13">
        <f>dados!L1729/100</f>
        <v>0</v>
      </c>
      <c r="P1814" s="12" t="str">
        <f>LEFT(Tabela2[[#This Row],[Código]],2)</f>
        <v>29</v>
      </c>
    </row>
    <row r="1815" spans="2:16" ht="15" customHeight="1" x14ac:dyDescent="0.25">
      <c r="B1815" s="31" t="str">
        <f>IF(Tabela2[[#This Row],[Tipo]] = 0,LOOKUP(Tabela2[[#This Row],[RESUMO]],Tabela3[Grupo],Tabela3[Meus produtos]),VLOOKUP(Tabela2[[#This Row],[Código]],Tabela4[[Código NBS/LC116]:[Meus serviços]],3,0))</f>
        <v>Não</v>
      </c>
      <c r="C1815" t="str">
        <f>IF(E1815=0,TEXT(dados!A1730,"00000000"),IF(E1815=2,TEXT(dados!A1730,"0000"),TEXT(dados!A1730,"#")))</f>
        <v>29159060</v>
      </c>
      <c r="D1815" t="str">
        <f>IF(dados!B1730=0,"",dados!B1730)</f>
        <v/>
      </c>
      <c r="E1815">
        <f>dados!C1730</f>
        <v>0</v>
      </c>
      <c r="F1815" t="str">
        <f>dados!D1730</f>
        <v>Peracidos dos acidos monocarboxilicos aciclicos satur.</v>
      </c>
      <c r="G1815"/>
      <c r="H1815"/>
      <c r="I1815"/>
      <c r="J1815"/>
      <c r="K1815" s="13"/>
      <c r="L1815" s="13">
        <f>dados!I1730/100</f>
        <v>0.13449999999999998</v>
      </c>
      <c r="M1815" s="13">
        <f>dados!J1730/100</f>
        <v>0.1545</v>
      </c>
      <c r="N1815" s="13">
        <f>dados!K1730/100</f>
        <v>0.04</v>
      </c>
      <c r="O1815" s="13">
        <f>dados!L1730/100</f>
        <v>0</v>
      </c>
      <c r="P1815" s="12" t="str">
        <f>LEFT(Tabela2[[#This Row],[Código]],2)</f>
        <v>29</v>
      </c>
    </row>
    <row r="1816" spans="2:16" ht="15" customHeight="1" x14ac:dyDescent="0.25">
      <c r="B1816" s="31" t="str">
        <f>IF(Tabela2[[#This Row],[Tipo]] = 0,LOOKUP(Tabela2[[#This Row],[RESUMO]],Tabela3[Grupo],Tabela3[Meus produtos]),VLOOKUP(Tabela2[[#This Row],[Código]],Tabela4[[Código NBS/LC116]:[Meus serviços]],3,0))</f>
        <v>Não</v>
      </c>
      <c r="C1816" t="str">
        <f>IF(E1816=0,TEXT(dados!A1731,"00000000"),IF(E1816=2,TEXT(dados!A1731,"0000"),TEXT(dados!A1731,"#")))</f>
        <v>29159090</v>
      </c>
      <c r="D1816" t="str">
        <f>IF(dados!B1731=0,"",dados!B1731)</f>
        <v/>
      </c>
      <c r="E1816">
        <f>dados!C1731</f>
        <v>0</v>
      </c>
      <c r="F1816" t="str">
        <f>dados!D1731</f>
        <v>Outs.acidos monocarboxil.acicl.satur.seus anidridos,etc</v>
      </c>
      <c r="G1816"/>
      <c r="H1816"/>
      <c r="I1816"/>
      <c r="J1816"/>
      <c r="K1816" s="13"/>
      <c r="L1816" s="13">
        <f>dados!I1731/100</f>
        <v>0.13449999999999998</v>
      </c>
      <c r="M1816" s="13">
        <f>dados!J1731/100</f>
        <v>0.1545</v>
      </c>
      <c r="N1816" s="13">
        <f>dados!K1731/100</f>
        <v>0.04</v>
      </c>
      <c r="O1816" s="13">
        <f>dados!L1731/100</f>
        <v>0</v>
      </c>
      <c r="P1816" s="12" t="str">
        <f>LEFT(Tabela2[[#This Row],[Código]],2)</f>
        <v>29</v>
      </c>
    </row>
    <row r="1817" spans="2:16" ht="15" customHeight="1" x14ac:dyDescent="0.25">
      <c r="B1817" s="31" t="str">
        <f>IF(Tabela2[[#This Row],[Tipo]] = 0,LOOKUP(Tabela2[[#This Row],[RESUMO]],Tabela3[Grupo],Tabela3[Meus produtos]),VLOOKUP(Tabela2[[#This Row],[Código]],Tabela4[[Código NBS/LC116]:[Meus serviços]],3,0))</f>
        <v>Não</v>
      </c>
      <c r="C1817" t="str">
        <f>IF(E1817=0,TEXT(dados!A1732,"00000000"),IF(E1817=2,TEXT(dados!A1732,"0000"),TEXT(dados!A1732,"#")))</f>
        <v>29161110</v>
      </c>
      <c r="D1817" t="str">
        <f>IF(dados!B1732=0,"",dados!B1732)</f>
        <v/>
      </c>
      <c r="E1817">
        <f>dados!C1732</f>
        <v>0</v>
      </c>
      <c r="F1817" t="str">
        <f>dados!D1732</f>
        <v>Acido acrilico</v>
      </c>
      <c r="G1817"/>
      <c r="H1817"/>
      <c r="I1817"/>
      <c r="J1817"/>
      <c r="K1817" s="13"/>
      <c r="L1817" s="13">
        <f>dados!I1732/100</f>
        <v>0.13449999999999998</v>
      </c>
      <c r="M1817" s="13">
        <f>dados!J1732/100</f>
        <v>0.1545</v>
      </c>
      <c r="N1817" s="13">
        <f>dados!K1732/100</f>
        <v>0.04</v>
      </c>
      <c r="O1817" s="13">
        <f>dados!L1732/100</f>
        <v>0</v>
      </c>
      <c r="P1817" s="12" t="str">
        <f>LEFT(Tabela2[[#This Row],[Código]],2)</f>
        <v>29</v>
      </c>
    </row>
    <row r="1818" spans="2:16" ht="15" customHeight="1" x14ac:dyDescent="0.25">
      <c r="B1818" s="31" t="str">
        <f>IF(Tabela2[[#This Row],[Tipo]] = 0,LOOKUP(Tabela2[[#This Row],[RESUMO]],Tabela3[Grupo],Tabela3[Meus produtos]),VLOOKUP(Tabela2[[#This Row],[Código]],Tabela4[[Código NBS/LC116]:[Meus serviços]],3,0))</f>
        <v>Não</v>
      </c>
      <c r="C1818" t="str">
        <f>IF(E1818=0,TEXT(dados!A1733,"00000000"),IF(E1818=2,TEXT(dados!A1733,"0000"),TEXT(dados!A1733,"#")))</f>
        <v>29161120</v>
      </c>
      <c r="D1818" t="str">
        <f>IF(dados!B1733=0,"",dados!B1733)</f>
        <v/>
      </c>
      <c r="E1818">
        <f>dados!C1733</f>
        <v>0</v>
      </c>
      <c r="F1818" t="str">
        <f>dados!D1733</f>
        <v>Sais do acido acrilico</v>
      </c>
      <c r="G1818"/>
      <c r="H1818"/>
      <c r="I1818"/>
      <c r="J1818"/>
      <c r="K1818" s="13"/>
      <c r="L1818" s="13">
        <f>dados!I1733/100</f>
        <v>0.13449999999999998</v>
      </c>
      <c r="M1818" s="13">
        <f>dados!J1733/100</f>
        <v>0.1545</v>
      </c>
      <c r="N1818" s="13">
        <f>dados!K1733/100</f>
        <v>0.04</v>
      </c>
      <c r="O1818" s="13">
        <f>dados!L1733/100</f>
        <v>0</v>
      </c>
      <c r="P1818" s="12" t="str">
        <f>LEFT(Tabela2[[#This Row],[Código]],2)</f>
        <v>29</v>
      </c>
    </row>
    <row r="1819" spans="2:16" ht="15" customHeight="1" x14ac:dyDescent="0.25">
      <c r="B1819" s="31" t="str">
        <f>IF(Tabela2[[#This Row],[Tipo]] = 0,LOOKUP(Tabela2[[#This Row],[RESUMO]],Tabela3[Grupo],Tabela3[Meus produtos]),VLOOKUP(Tabela2[[#This Row],[Código]],Tabela4[[Código NBS/LC116]:[Meus serviços]],3,0))</f>
        <v>Não</v>
      </c>
      <c r="C1819" t="str">
        <f>IF(E1819=0,TEXT(dados!A1734,"00000000"),IF(E1819=2,TEXT(dados!A1734,"0000"),TEXT(dados!A1734,"#")))</f>
        <v>29161210</v>
      </c>
      <c r="D1819" t="str">
        <f>IF(dados!B1734=0,"",dados!B1734)</f>
        <v/>
      </c>
      <c r="E1819">
        <f>dados!C1734</f>
        <v>0</v>
      </c>
      <c r="F1819" t="str">
        <f>dados!D1734</f>
        <v>Esteres de metila do acido acrilico</v>
      </c>
      <c r="G1819"/>
      <c r="H1819"/>
      <c r="I1819"/>
      <c r="J1819"/>
      <c r="K1819" s="13"/>
      <c r="L1819" s="13">
        <f>dados!I1734/100</f>
        <v>0.13449999999999998</v>
      </c>
      <c r="M1819" s="13">
        <f>dados!J1734/100</f>
        <v>0.16789999999999999</v>
      </c>
      <c r="N1819" s="13">
        <f>dados!K1734/100</f>
        <v>0.04</v>
      </c>
      <c r="O1819" s="13">
        <f>dados!L1734/100</f>
        <v>0</v>
      </c>
      <c r="P1819" s="12" t="str">
        <f>LEFT(Tabela2[[#This Row],[Código]],2)</f>
        <v>29</v>
      </c>
    </row>
    <row r="1820" spans="2:16" ht="15" customHeight="1" x14ac:dyDescent="0.25">
      <c r="B1820" s="31" t="str">
        <f>IF(Tabela2[[#This Row],[Tipo]] = 0,LOOKUP(Tabela2[[#This Row],[RESUMO]],Tabela3[Grupo],Tabela3[Meus produtos]),VLOOKUP(Tabela2[[#This Row],[Código]],Tabela4[[Código NBS/LC116]:[Meus serviços]],3,0))</f>
        <v>Não</v>
      </c>
      <c r="C1820" t="str">
        <f>IF(E1820=0,TEXT(dados!A1735,"00000000"),IF(E1820=2,TEXT(dados!A1735,"0000"),TEXT(dados!A1735,"#")))</f>
        <v>29161220</v>
      </c>
      <c r="D1820" t="str">
        <f>IF(dados!B1735=0,"",dados!B1735)</f>
        <v/>
      </c>
      <c r="E1820">
        <f>dados!C1735</f>
        <v>0</v>
      </c>
      <c r="F1820" t="str">
        <f>dados!D1735</f>
        <v>Esteres de etila do acido acrilico</v>
      </c>
      <c r="G1820"/>
      <c r="H1820"/>
      <c r="I1820"/>
      <c r="J1820"/>
      <c r="K1820" s="13"/>
      <c r="L1820" s="13">
        <f>dados!I1735/100</f>
        <v>0.13449999999999998</v>
      </c>
      <c r="M1820" s="13">
        <f>dados!J1735/100</f>
        <v>0.1545</v>
      </c>
      <c r="N1820" s="13">
        <f>dados!K1735/100</f>
        <v>0.04</v>
      </c>
      <c r="O1820" s="13">
        <f>dados!L1735/100</f>
        <v>0</v>
      </c>
      <c r="P1820" s="12" t="str">
        <f>LEFT(Tabela2[[#This Row],[Código]],2)</f>
        <v>29</v>
      </c>
    </row>
    <row r="1821" spans="2:16" ht="15" customHeight="1" x14ac:dyDescent="0.25">
      <c r="B1821" s="31" t="str">
        <f>IF(Tabela2[[#This Row],[Tipo]] = 0,LOOKUP(Tabela2[[#This Row],[RESUMO]],Tabela3[Grupo],Tabela3[Meus produtos]),VLOOKUP(Tabela2[[#This Row],[Código]],Tabela4[[Código NBS/LC116]:[Meus serviços]],3,0))</f>
        <v>Não</v>
      </c>
      <c r="C1821" t="str">
        <f>IF(E1821=0,TEXT(dados!A1736,"00000000"),IF(E1821=2,TEXT(dados!A1736,"0000"),TEXT(dados!A1736,"#")))</f>
        <v>29161230</v>
      </c>
      <c r="D1821" t="str">
        <f>IF(dados!B1736=0,"",dados!B1736)</f>
        <v/>
      </c>
      <c r="E1821">
        <f>dados!C1736</f>
        <v>0</v>
      </c>
      <c r="F1821" t="str">
        <f>dados!D1736</f>
        <v>Esteres de butila do acido acrilico</v>
      </c>
      <c r="G1821"/>
      <c r="H1821"/>
      <c r="I1821"/>
      <c r="J1821"/>
      <c r="K1821" s="13"/>
      <c r="L1821" s="13">
        <f>dados!I1736/100</f>
        <v>0.13449999999999998</v>
      </c>
      <c r="M1821" s="13">
        <f>dados!J1736/100</f>
        <v>0.16789999999999999</v>
      </c>
      <c r="N1821" s="13">
        <f>dados!K1736/100</f>
        <v>0.04</v>
      </c>
      <c r="O1821" s="13">
        <f>dados!L1736/100</f>
        <v>0</v>
      </c>
      <c r="P1821" s="12" t="str">
        <f>LEFT(Tabela2[[#This Row],[Código]],2)</f>
        <v>29</v>
      </c>
    </row>
    <row r="1822" spans="2:16" ht="15" customHeight="1" x14ac:dyDescent="0.25">
      <c r="B1822" s="31" t="str">
        <f>IF(Tabela2[[#This Row],[Tipo]] = 0,LOOKUP(Tabela2[[#This Row],[RESUMO]],Tabela3[Grupo],Tabela3[Meus produtos]),VLOOKUP(Tabela2[[#This Row],[Código]],Tabela4[[Código NBS/LC116]:[Meus serviços]],3,0))</f>
        <v>Não</v>
      </c>
      <c r="C1822" t="str">
        <f>IF(E1822=0,TEXT(dados!A1737,"00000000"),IF(E1822=2,TEXT(dados!A1737,"0000"),TEXT(dados!A1737,"#")))</f>
        <v>29161240</v>
      </c>
      <c r="D1822" t="str">
        <f>IF(dados!B1737=0,"",dados!B1737)</f>
        <v/>
      </c>
      <c r="E1822">
        <f>dados!C1737</f>
        <v>0</v>
      </c>
      <c r="F1822" t="str">
        <f>dados!D1737</f>
        <v>Esteres de 2-etilexila do acido acrilico</v>
      </c>
      <c r="G1822"/>
      <c r="H1822"/>
      <c r="I1822"/>
      <c r="J1822"/>
      <c r="K1822" s="13"/>
      <c r="L1822" s="13">
        <f>dados!I1737/100</f>
        <v>0.13449999999999998</v>
      </c>
      <c r="M1822" s="13">
        <f>dados!J1737/100</f>
        <v>0.1545</v>
      </c>
      <c r="N1822" s="13">
        <f>dados!K1737/100</f>
        <v>0.04</v>
      </c>
      <c r="O1822" s="13">
        <f>dados!L1737/100</f>
        <v>0</v>
      </c>
      <c r="P1822" s="12" t="str">
        <f>LEFT(Tabela2[[#This Row],[Código]],2)</f>
        <v>29</v>
      </c>
    </row>
    <row r="1823" spans="2:16" ht="15" customHeight="1" x14ac:dyDescent="0.25">
      <c r="B1823" s="31" t="str">
        <f>IF(Tabela2[[#This Row],[Tipo]] = 0,LOOKUP(Tabela2[[#This Row],[RESUMO]],Tabela3[Grupo],Tabela3[Meus produtos]),VLOOKUP(Tabela2[[#This Row],[Código]],Tabela4[[Código NBS/LC116]:[Meus serviços]],3,0))</f>
        <v>Não</v>
      </c>
      <c r="C1823" t="str">
        <f>IF(E1823=0,TEXT(dados!A1738,"00000000"),IF(E1823=2,TEXT(dados!A1738,"0000"),TEXT(dados!A1738,"#")))</f>
        <v>29161290</v>
      </c>
      <c r="D1823" t="str">
        <f>IF(dados!B1738=0,"",dados!B1738)</f>
        <v/>
      </c>
      <c r="E1823">
        <f>dados!C1738</f>
        <v>0</v>
      </c>
      <c r="F1823" t="str">
        <f>dados!D1738</f>
        <v>Outros esteres do acido acrilico</v>
      </c>
      <c r="G1823"/>
      <c r="H1823"/>
      <c r="I1823"/>
      <c r="J1823"/>
      <c r="K1823" s="13"/>
      <c r="L1823" s="13">
        <f>dados!I1738/100</f>
        <v>0.13449999999999998</v>
      </c>
      <c r="M1823" s="13">
        <f>dados!J1738/100</f>
        <v>0.1545</v>
      </c>
      <c r="N1823" s="13">
        <f>dados!K1738/100</f>
        <v>0.04</v>
      </c>
      <c r="O1823" s="13">
        <f>dados!L1738/100</f>
        <v>0</v>
      </c>
      <c r="P1823" s="12" t="str">
        <f>LEFT(Tabela2[[#This Row],[Código]],2)</f>
        <v>29</v>
      </c>
    </row>
    <row r="1824" spans="2:16" ht="15" customHeight="1" x14ac:dyDescent="0.25">
      <c r="B1824" s="31" t="str">
        <f>IF(Tabela2[[#This Row],[Tipo]] = 0,LOOKUP(Tabela2[[#This Row],[RESUMO]],Tabela3[Grupo],Tabela3[Meus produtos]),VLOOKUP(Tabela2[[#This Row],[Código]],Tabela4[[Código NBS/LC116]:[Meus serviços]],3,0))</f>
        <v>Não</v>
      </c>
      <c r="C1824" t="str">
        <f>IF(E1824=0,TEXT(dados!A1739,"00000000"),IF(E1824=2,TEXT(dados!A1739,"0000"),TEXT(dados!A1739,"#")))</f>
        <v>29161310</v>
      </c>
      <c r="D1824" t="str">
        <f>IF(dados!B1739=0,"",dados!B1739)</f>
        <v/>
      </c>
      <c r="E1824">
        <f>dados!C1739</f>
        <v>0</v>
      </c>
      <c r="F1824" t="str">
        <f>dados!D1739</f>
        <v>Acido metacrilico</v>
      </c>
      <c r="G1824"/>
      <c r="H1824"/>
      <c r="I1824"/>
      <c r="J1824"/>
      <c r="K1824" s="13"/>
      <c r="L1824" s="13">
        <f>dados!I1739/100</f>
        <v>0.13449999999999998</v>
      </c>
      <c r="M1824" s="13">
        <f>dados!J1739/100</f>
        <v>0.1545</v>
      </c>
      <c r="N1824" s="13">
        <f>dados!K1739/100</f>
        <v>0.04</v>
      </c>
      <c r="O1824" s="13">
        <f>dados!L1739/100</f>
        <v>0</v>
      </c>
      <c r="P1824" s="12" t="str">
        <f>LEFT(Tabela2[[#This Row],[Código]],2)</f>
        <v>29</v>
      </c>
    </row>
    <row r="1825" spans="2:16" ht="15" customHeight="1" x14ac:dyDescent="0.25">
      <c r="B1825" s="31" t="str">
        <f>IF(Tabela2[[#This Row],[Tipo]] = 0,LOOKUP(Tabela2[[#This Row],[RESUMO]],Tabela3[Grupo],Tabela3[Meus produtos]),VLOOKUP(Tabela2[[#This Row],[Código]],Tabela4[[Código NBS/LC116]:[Meus serviços]],3,0))</f>
        <v>Não</v>
      </c>
      <c r="C1825" t="str">
        <f>IF(E1825=0,TEXT(dados!A1740,"00000000"),IF(E1825=2,TEXT(dados!A1740,"0000"),TEXT(dados!A1740,"#")))</f>
        <v>29161320</v>
      </c>
      <c r="D1825" t="str">
        <f>IF(dados!B1740=0,"",dados!B1740)</f>
        <v/>
      </c>
      <c r="E1825">
        <f>dados!C1740</f>
        <v>0</v>
      </c>
      <c r="F1825" t="str">
        <f>dados!D1740</f>
        <v>Sais do acido metacrilico</v>
      </c>
      <c r="G1825"/>
      <c r="H1825"/>
      <c r="I1825"/>
      <c r="J1825"/>
      <c r="K1825" s="13"/>
      <c r="L1825" s="13">
        <f>dados!I1740/100</f>
        <v>0.13449999999999998</v>
      </c>
      <c r="M1825" s="13">
        <f>dados!J1740/100</f>
        <v>0.1545</v>
      </c>
      <c r="N1825" s="13">
        <f>dados!K1740/100</f>
        <v>0.04</v>
      </c>
      <c r="O1825" s="13">
        <f>dados!L1740/100</f>
        <v>0</v>
      </c>
      <c r="P1825" s="12" t="str">
        <f>LEFT(Tabela2[[#This Row],[Código]],2)</f>
        <v>29</v>
      </c>
    </row>
    <row r="1826" spans="2:16" ht="15" customHeight="1" x14ac:dyDescent="0.25">
      <c r="B1826" s="31" t="str">
        <f>IF(Tabela2[[#This Row],[Tipo]] = 0,LOOKUP(Tabela2[[#This Row],[RESUMO]],Tabela3[Grupo],Tabela3[Meus produtos]),VLOOKUP(Tabela2[[#This Row],[Código]],Tabela4[[Código NBS/LC116]:[Meus serviços]],3,0))</f>
        <v>Não</v>
      </c>
      <c r="C1826" t="str">
        <f>IF(E1826=0,TEXT(dados!A1741,"00000000"),IF(E1826=2,TEXT(dados!A1741,"0000"),TEXT(dados!A1741,"#")))</f>
        <v>29161410</v>
      </c>
      <c r="D1826" t="str">
        <f>IF(dados!B1741=0,"",dados!B1741)</f>
        <v/>
      </c>
      <c r="E1826">
        <f>dados!C1741</f>
        <v>0</v>
      </c>
      <c r="F1826" t="str">
        <f>dados!D1741</f>
        <v>Esteres de metila do acido metacrilico</v>
      </c>
      <c r="G1826"/>
      <c r="H1826"/>
      <c r="I1826"/>
      <c r="J1826"/>
      <c r="K1826" s="13"/>
      <c r="L1826" s="13">
        <f>dados!I1741/100</f>
        <v>0.13449999999999998</v>
      </c>
      <c r="M1826" s="13">
        <f>dados!J1741/100</f>
        <v>0.16789999999999999</v>
      </c>
      <c r="N1826" s="13">
        <f>dados!K1741/100</f>
        <v>0.04</v>
      </c>
      <c r="O1826" s="13">
        <f>dados!L1741/100</f>
        <v>0</v>
      </c>
      <c r="P1826" s="12" t="str">
        <f>LEFT(Tabela2[[#This Row],[Código]],2)</f>
        <v>29</v>
      </c>
    </row>
    <row r="1827" spans="2:16" ht="15" customHeight="1" x14ac:dyDescent="0.25">
      <c r="B1827" s="31" t="str">
        <f>IF(Tabela2[[#This Row],[Tipo]] = 0,LOOKUP(Tabela2[[#This Row],[RESUMO]],Tabela3[Grupo],Tabela3[Meus produtos]),VLOOKUP(Tabela2[[#This Row],[Código]],Tabela4[[Código NBS/LC116]:[Meus serviços]],3,0))</f>
        <v>Não</v>
      </c>
      <c r="C1827" t="str">
        <f>IF(E1827=0,TEXT(dados!A1742,"00000000"),IF(E1827=2,TEXT(dados!A1742,"0000"),TEXT(dados!A1742,"#")))</f>
        <v>29161420</v>
      </c>
      <c r="D1827" t="str">
        <f>IF(dados!B1742=0,"",dados!B1742)</f>
        <v/>
      </c>
      <c r="E1827">
        <f>dados!C1742</f>
        <v>0</v>
      </c>
      <c r="F1827" t="str">
        <f>dados!D1742</f>
        <v>Esteres de etila do acido metacrilico</v>
      </c>
      <c r="G1827"/>
      <c r="H1827"/>
      <c r="I1827"/>
      <c r="J1827"/>
      <c r="K1827" s="13"/>
      <c r="L1827" s="13">
        <f>dados!I1742/100</f>
        <v>0.13449999999999998</v>
      </c>
      <c r="M1827" s="13">
        <f>dados!J1742/100</f>
        <v>0.16789999999999999</v>
      </c>
      <c r="N1827" s="13">
        <f>dados!K1742/100</f>
        <v>0.04</v>
      </c>
      <c r="O1827" s="13">
        <f>dados!L1742/100</f>
        <v>0</v>
      </c>
      <c r="P1827" s="12" t="str">
        <f>LEFT(Tabela2[[#This Row],[Código]],2)</f>
        <v>29</v>
      </c>
    </row>
    <row r="1828" spans="2:16" ht="15" customHeight="1" x14ac:dyDescent="0.25">
      <c r="B1828" s="31" t="str">
        <f>IF(Tabela2[[#This Row],[Tipo]] = 0,LOOKUP(Tabela2[[#This Row],[RESUMO]],Tabela3[Grupo],Tabela3[Meus produtos]),VLOOKUP(Tabela2[[#This Row],[Código]],Tabela4[[Código NBS/LC116]:[Meus serviços]],3,0))</f>
        <v>Não</v>
      </c>
      <c r="C1828" t="str">
        <f>IF(E1828=0,TEXT(dados!A1743,"00000000"),IF(E1828=2,TEXT(dados!A1743,"0000"),TEXT(dados!A1743,"#")))</f>
        <v>29161430</v>
      </c>
      <c r="D1828" t="str">
        <f>IF(dados!B1743=0,"",dados!B1743)</f>
        <v/>
      </c>
      <c r="E1828">
        <f>dados!C1743</f>
        <v>0</v>
      </c>
      <c r="F1828" t="str">
        <f>dados!D1743</f>
        <v>Esteres de n-butila do acido metacrilico</v>
      </c>
      <c r="G1828"/>
      <c r="H1828"/>
      <c r="I1828"/>
      <c r="J1828"/>
      <c r="K1828" s="13"/>
      <c r="L1828" s="13">
        <f>dados!I1743/100</f>
        <v>0.13449999999999998</v>
      </c>
      <c r="M1828" s="13">
        <f>dados!J1743/100</f>
        <v>0.1545</v>
      </c>
      <c r="N1828" s="13">
        <f>dados!K1743/100</f>
        <v>0.04</v>
      </c>
      <c r="O1828" s="13">
        <f>dados!L1743/100</f>
        <v>0</v>
      </c>
      <c r="P1828" s="12" t="str">
        <f>LEFT(Tabela2[[#This Row],[Código]],2)</f>
        <v>29</v>
      </c>
    </row>
    <row r="1829" spans="2:16" ht="15" customHeight="1" x14ac:dyDescent="0.25">
      <c r="B1829" s="31" t="str">
        <f>IF(Tabela2[[#This Row],[Tipo]] = 0,LOOKUP(Tabela2[[#This Row],[RESUMO]],Tabela3[Grupo],Tabela3[Meus produtos]),VLOOKUP(Tabela2[[#This Row],[Código]],Tabela4[[Código NBS/LC116]:[Meus serviços]],3,0))</f>
        <v>Não</v>
      </c>
      <c r="C1829" t="str">
        <f>IF(E1829=0,TEXT(dados!A1744,"00000000"),IF(E1829=2,TEXT(dados!A1744,"0000"),TEXT(dados!A1744,"#")))</f>
        <v>29161490</v>
      </c>
      <c r="D1829" t="str">
        <f>IF(dados!B1744=0,"",dados!B1744)</f>
        <v/>
      </c>
      <c r="E1829">
        <f>dados!C1744</f>
        <v>0</v>
      </c>
      <c r="F1829" t="str">
        <f>dados!D1744</f>
        <v>Outros esteres do acido metacrilico</v>
      </c>
      <c r="G1829"/>
      <c r="H1829"/>
      <c r="I1829"/>
      <c r="J1829"/>
      <c r="K1829" s="13"/>
      <c r="L1829" s="13">
        <f>dados!I1744/100</f>
        <v>0.13449999999999998</v>
      </c>
      <c r="M1829" s="13">
        <f>dados!J1744/100</f>
        <v>0.1545</v>
      </c>
      <c r="N1829" s="13">
        <f>dados!K1744/100</f>
        <v>0.04</v>
      </c>
      <c r="O1829" s="13">
        <f>dados!L1744/100</f>
        <v>0</v>
      </c>
      <c r="P1829" s="12" t="str">
        <f>LEFT(Tabela2[[#This Row],[Código]],2)</f>
        <v>29</v>
      </c>
    </row>
    <row r="1830" spans="2:16" ht="15" customHeight="1" x14ac:dyDescent="0.25">
      <c r="B1830" s="31" t="str">
        <f>IF(Tabela2[[#This Row],[Tipo]] = 0,LOOKUP(Tabela2[[#This Row],[RESUMO]],Tabela3[Grupo],Tabela3[Meus produtos]),VLOOKUP(Tabela2[[#This Row],[Código]],Tabela4[[Código NBS/LC116]:[Meus serviços]],3,0))</f>
        <v>Não</v>
      </c>
      <c r="C1830" t="str">
        <f>IF(E1830=0,TEXT(dados!A1745,"00000000"),IF(E1830=2,TEXT(dados!A1745,"0000"),TEXT(dados!A1745,"#")))</f>
        <v>29161511</v>
      </c>
      <c r="D1830" t="str">
        <f>IF(dados!B1745=0,"",dados!B1745)</f>
        <v/>
      </c>
      <c r="E1830">
        <f>dados!C1745</f>
        <v>0</v>
      </c>
      <c r="F1830" t="str">
        <f>dados!D1745</f>
        <v>Oleato de manitol</v>
      </c>
      <c r="G1830"/>
      <c r="H1830"/>
      <c r="I1830"/>
      <c r="J1830"/>
      <c r="K1830" s="13"/>
      <c r="L1830" s="13">
        <f>dados!I1745/100</f>
        <v>0.13449999999999998</v>
      </c>
      <c r="M1830" s="13">
        <f>dados!J1745/100</f>
        <v>0.1545</v>
      </c>
      <c r="N1830" s="13">
        <f>dados!K1745/100</f>
        <v>0.04</v>
      </c>
      <c r="O1830" s="13">
        <f>dados!L1745/100</f>
        <v>0</v>
      </c>
      <c r="P1830" s="12" t="str">
        <f>LEFT(Tabela2[[#This Row],[Código]],2)</f>
        <v>29</v>
      </c>
    </row>
    <row r="1831" spans="2:16" ht="15" customHeight="1" x14ac:dyDescent="0.25">
      <c r="B1831" s="31" t="str">
        <f>IF(Tabela2[[#This Row],[Tipo]] = 0,LOOKUP(Tabela2[[#This Row],[RESUMO]],Tabela3[Grupo],Tabela3[Meus produtos]),VLOOKUP(Tabela2[[#This Row],[Código]],Tabela4[[Código NBS/LC116]:[Meus serviços]],3,0))</f>
        <v>Não</v>
      </c>
      <c r="C1831" t="str">
        <f>IF(E1831=0,TEXT(dados!A1746,"00000000"),IF(E1831=2,TEXT(dados!A1746,"0000"),TEXT(dados!A1746,"#")))</f>
        <v>29161519</v>
      </c>
      <c r="D1831" t="str">
        <f>IF(dados!B1746=0,"",dados!B1746)</f>
        <v/>
      </c>
      <c r="E1831">
        <f>dados!C1746</f>
        <v>0</v>
      </c>
      <c r="F1831" t="str">
        <f>dados!D1746</f>
        <v>Acido oleico,outs.sais e esteres (ac.monocarbox.acicl.)</v>
      </c>
      <c r="G1831"/>
      <c r="H1831"/>
      <c r="I1831"/>
      <c r="J1831"/>
      <c r="K1831" s="13"/>
      <c r="L1831" s="13">
        <f>dados!I1746/100</f>
        <v>0.13449999999999998</v>
      </c>
      <c r="M1831" s="13">
        <f>dados!J1746/100</f>
        <v>0.16789999999999999</v>
      </c>
      <c r="N1831" s="13">
        <f>dados!K1746/100</f>
        <v>0.04</v>
      </c>
      <c r="O1831" s="13">
        <f>dados!L1746/100</f>
        <v>0</v>
      </c>
      <c r="P1831" s="12" t="str">
        <f>LEFT(Tabela2[[#This Row],[Código]],2)</f>
        <v>29</v>
      </c>
    </row>
    <row r="1832" spans="2:16" ht="15" customHeight="1" x14ac:dyDescent="0.25">
      <c r="B1832" s="31" t="str">
        <f>IF(Tabela2[[#This Row],[Tipo]] = 0,LOOKUP(Tabela2[[#This Row],[RESUMO]],Tabela3[Grupo],Tabela3[Meus produtos]),VLOOKUP(Tabela2[[#This Row],[Código]],Tabela4[[Código NBS/LC116]:[Meus serviços]],3,0))</f>
        <v>Não</v>
      </c>
      <c r="C1832" t="str">
        <f>IF(E1832=0,TEXT(dados!A1747,"00000000"),IF(E1832=2,TEXT(dados!A1747,"0000"),TEXT(dados!A1747,"#")))</f>
        <v>29161520</v>
      </c>
      <c r="D1832" t="str">
        <f>IF(dados!B1747=0,"",dados!B1747)</f>
        <v/>
      </c>
      <c r="E1832">
        <f>dados!C1747</f>
        <v>0</v>
      </c>
      <c r="F1832" t="str">
        <f>dados!D1747</f>
        <v>Acido linoleico e acido linonenico,seus sais e esteres</v>
      </c>
      <c r="G1832"/>
      <c r="H1832"/>
      <c r="I1832"/>
      <c r="J1832"/>
      <c r="K1832" s="13"/>
      <c r="L1832" s="13">
        <f>dados!I1747/100</f>
        <v>0.13449999999999998</v>
      </c>
      <c r="M1832" s="13">
        <f>dados!J1747/100</f>
        <v>0.1545</v>
      </c>
      <c r="N1832" s="13">
        <f>dados!K1747/100</f>
        <v>0.04</v>
      </c>
      <c r="O1832" s="13">
        <f>dados!L1747/100</f>
        <v>0</v>
      </c>
      <c r="P1832" s="12" t="str">
        <f>LEFT(Tabela2[[#This Row],[Código]],2)</f>
        <v>29</v>
      </c>
    </row>
    <row r="1833" spans="2:16" ht="15" customHeight="1" x14ac:dyDescent="0.25">
      <c r="B1833" s="31" t="str">
        <f>IF(Tabela2[[#This Row],[Tipo]] = 0,LOOKUP(Tabela2[[#This Row],[RESUMO]],Tabela3[Grupo],Tabela3[Meus produtos]),VLOOKUP(Tabela2[[#This Row],[Código]],Tabela4[[Código NBS/LC116]:[Meus serviços]],3,0))</f>
        <v>Não</v>
      </c>
      <c r="C1833" t="str">
        <f>IF(E1833=0,TEXT(dados!A1748,"00000000"),IF(E1833=2,TEXT(dados!A1748,"0000"),TEXT(dados!A1748,"#")))</f>
        <v>29161600</v>
      </c>
      <c r="D1833" t="str">
        <f>IF(dados!B1748=0,"",dados!B1748)</f>
        <v/>
      </c>
      <c r="E1833">
        <f>dados!C1748</f>
        <v>0</v>
      </c>
      <c r="F1833" t="str">
        <f>dados!D1748</f>
        <v>Binapacril(iso)</v>
      </c>
      <c r="G1833"/>
      <c r="H1833"/>
      <c r="I1833"/>
      <c r="J1833"/>
      <c r="K1833" s="13"/>
      <c r="L1833" s="13">
        <f>dados!I1748/100</f>
        <v>0.13449999999999998</v>
      </c>
      <c r="M1833" s="13">
        <f>dados!J1748/100</f>
        <v>0.1545</v>
      </c>
      <c r="N1833" s="13">
        <f>dados!K1748/100</f>
        <v>0.04</v>
      </c>
      <c r="O1833" s="13">
        <f>dados!L1748/100</f>
        <v>0</v>
      </c>
      <c r="P1833" s="12" t="str">
        <f>LEFT(Tabela2[[#This Row],[Código]],2)</f>
        <v>29</v>
      </c>
    </row>
    <row r="1834" spans="2:16" ht="15" customHeight="1" x14ac:dyDescent="0.25">
      <c r="B1834" s="31" t="str">
        <f>IF(Tabela2[[#This Row],[Tipo]] = 0,LOOKUP(Tabela2[[#This Row],[RESUMO]],Tabela3[Grupo],Tabela3[Meus produtos]),VLOOKUP(Tabela2[[#This Row],[Código]],Tabela4[[Código NBS/LC116]:[Meus serviços]],3,0))</f>
        <v>Não</v>
      </c>
      <c r="C1834" t="str">
        <f>IF(E1834=0,TEXT(dados!A1749,"00000000"),IF(E1834=2,TEXT(dados!A1749,"0000"),TEXT(dados!A1749,"#")))</f>
        <v>29161911</v>
      </c>
      <c r="D1834" t="str">
        <f>IF(dados!B1749=0,"",dados!B1749)</f>
        <v/>
      </c>
      <c r="E1834">
        <f>dados!C1749</f>
        <v>0</v>
      </c>
      <c r="F1834" t="str">
        <f>dados!D1749</f>
        <v>Sorbato de potassio</v>
      </c>
      <c r="G1834"/>
      <c r="H1834"/>
      <c r="I1834"/>
      <c r="J1834"/>
      <c r="K1834" s="13"/>
      <c r="L1834" s="13">
        <f>dados!I1749/100</f>
        <v>0.13449999999999998</v>
      </c>
      <c r="M1834" s="13">
        <f>dados!J1749/100</f>
        <v>0.16789999999999999</v>
      </c>
      <c r="N1834" s="13">
        <f>dados!K1749/100</f>
        <v>0.04</v>
      </c>
      <c r="O1834" s="13">
        <f>dados!L1749/100</f>
        <v>0</v>
      </c>
      <c r="P1834" s="12" t="str">
        <f>LEFT(Tabela2[[#This Row],[Código]],2)</f>
        <v>29</v>
      </c>
    </row>
    <row r="1835" spans="2:16" ht="15" customHeight="1" x14ac:dyDescent="0.25">
      <c r="B1835" s="31" t="str">
        <f>IF(Tabela2[[#This Row],[Tipo]] = 0,LOOKUP(Tabela2[[#This Row],[RESUMO]],Tabela3[Grupo],Tabela3[Meus produtos]),VLOOKUP(Tabela2[[#This Row],[Código]],Tabela4[[Código NBS/LC116]:[Meus serviços]],3,0))</f>
        <v>Não</v>
      </c>
      <c r="C1835" t="str">
        <f>IF(E1835=0,TEXT(dados!A1750,"00000000"),IF(E1835=2,TEXT(dados!A1750,"0000"),TEXT(dados!A1750,"#")))</f>
        <v>29161919</v>
      </c>
      <c r="D1835" t="str">
        <f>IF(dados!B1750=0,"",dados!B1750)</f>
        <v/>
      </c>
      <c r="E1835">
        <f>dados!C1750</f>
        <v>0</v>
      </c>
      <c r="F1835" t="str">
        <f>dados!D1750</f>
        <v>Acido sorbico,seus outs.sais e esteres</v>
      </c>
      <c r="G1835"/>
      <c r="H1835"/>
      <c r="I1835"/>
      <c r="J1835"/>
      <c r="K1835" s="13"/>
      <c r="L1835" s="13">
        <f>dados!I1750/100</f>
        <v>0.13449999999999998</v>
      </c>
      <c r="M1835" s="13">
        <f>dados!J1750/100</f>
        <v>0.1545</v>
      </c>
      <c r="N1835" s="13">
        <f>dados!K1750/100</f>
        <v>0.04</v>
      </c>
      <c r="O1835" s="13">
        <f>dados!L1750/100</f>
        <v>0</v>
      </c>
      <c r="P1835" s="12" t="str">
        <f>LEFT(Tabela2[[#This Row],[Código]],2)</f>
        <v>29</v>
      </c>
    </row>
    <row r="1836" spans="2:16" ht="15" customHeight="1" x14ac:dyDescent="0.25">
      <c r="B1836" s="31" t="str">
        <f>IF(Tabela2[[#This Row],[Tipo]] = 0,LOOKUP(Tabela2[[#This Row],[RESUMO]],Tabela3[Grupo],Tabela3[Meus produtos]),VLOOKUP(Tabela2[[#This Row],[Código]],Tabela4[[Código NBS/LC116]:[Meus serviços]],3,0))</f>
        <v>Não</v>
      </c>
      <c r="C1836" t="str">
        <f>IF(E1836=0,TEXT(dados!A1751,"00000000"),IF(E1836=2,TEXT(dados!A1751,"0000"),TEXT(dados!A1751,"#")))</f>
        <v>29161921</v>
      </c>
      <c r="D1836" t="str">
        <f>IF(dados!B1751=0,"",dados!B1751)</f>
        <v/>
      </c>
      <c r="E1836">
        <f>dados!C1751</f>
        <v>0</v>
      </c>
      <c r="F1836" t="str">
        <f>dados!D1751</f>
        <v>Acido undecilenico</v>
      </c>
      <c r="G1836"/>
      <c r="H1836"/>
      <c r="I1836"/>
      <c r="J1836"/>
      <c r="K1836" s="13"/>
      <c r="L1836" s="13">
        <f>dados!I1751/100</f>
        <v>0.13449999999999998</v>
      </c>
      <c r="M1836" s="13">
        <f>dados!J1751/100</f>
        <v>0.1545</v>
      </c>
      <c r="N1836" s="13">
        <f>dados!K1751/100</f>
        <v>0.04</v>
      </c>
      <c r="O1836" s="13">
        <f>dados!L1751/100</f>
        <v>0</v>
      </c>
      <c r="P1836" s="12" t="str">
        <f>LEFT(Tabela2[[#This Row],[Código]],2)</f>
        <v>29</v>
      </c>
    </row>
    <row r="1837" spans="2:16" ht="15" customHeight="1" x14ac:dyDescent="0.25">
      <c r="B1837" s="31" t="str">
        <f>IF(Tabela2[[#This Row],[Tipo]] = 0,LOOKUP(Tabela2[[#This Row],[RESUMO]],Tabela3[Grupo],Tabela3[Meus produtos]),VLOOKUP(Tabela2[[#This Row],[Código]],Tabela4[[Código NBS/LC116]:[Meus serviços]],3,0))</f>
        <v>Não</v>
      </c>
      <c r="C1837" t="str">
        <f>IF(E1837=0,TEXT(dados!A1752,"00000000"),IF(E1837=2,TEXT(dados!A1752,"0000"),TEXT(dados!A1752,"#")))</f>
        <v>29161922</v>
      </c>
      <c r="D1837" t="str">
        <f>IF(dados!B1752=0,"",dados!B1752)</f>
        <v/>
      </c>
      <c r="E1837">
        <f>dados!C1752</f>
        <v>0</v>
      </c>
      <c r="F1837" t="str">
        <f>dados!D1752</f>
        <v>Undecilinato de metila</v>
      </c>
      <c r="G1837"/>
      <c r="H1837"/>
      <c r="I1837"/>
      <c r="J1837"/>
      <c r="K1837" s="13"/>
      <c r="L1837" s="13">
        <f>dados!I1752/100</f>
        <v>0.13449999999999998</v>
      </c>
      <c r="M1837" s="13">
        <f>dados!J1752/100</f>
        <v>0.1545</v>
      </c>
      <c r="N1837" s="13">
        <f>dados!K1752/100</f>
        <v>0.04</v>
      </c>
      <c r="O1837" s="13">
        <f>dados!L1752/100</f>
        <v>0</v>
      </c>
      <c r="P1837" s="12" t="str">
        <f>LEFT(Tabela2[[#This Row],[Código]],2)</f>
        <v>29</v>
      </c>
    </row>
    <row r="1838" spans="2:16" ht="15" customHeight="1" x14ac:dyDescent="0.25">
      <c r="B1838" s="31" t="str">
        <f>IF(Tabela2[[#This Row],[Tipo]] = 0,LOOKUP(Tabela2[[#This Row],[RESUMO]],Tabela3[Grupo],Tabela3[Meus produtos]),VLOOKUP(Tabela2[[#This Row],[Código]],Tabela4[[Código NBS/LC116]:[Meus serviços]],3,0))</f>
        <v>Não</v>
      </c>
      <c r="C1838" t="str">
        <f>IF(E1838=0,TEXT(dados!A1753,"00000000"),IF(E1838=2,TEXT(dados!A1753,"0000"),TEXT(dados!A1753,"#")))</f>
        <v>29161923</v>
      </c>
      <c r="D1838" t="str">
        <f>IF(dados!B1753=0,"",dados!B1753)</f>
        <v/>
      </c>
      <c r="E1838">
        <f>dados!C1753</f>
        <v>0</v>
      </c>
      <c r="F1838" t="str">
        <f>dados!D1753</f>
        <v>Undecilinato de zinco</v>
      </c>
      <c r="G1838"/>
      <c r="H1838"/>
      <c r="I1838"/>
      <c r="J1838"/>
      <c r="K1838" s="13"/>
      <c r="L1838" s="13">
        <f>dados!I1753/100</f>
        <v>0.13449999999999998</v>
      </c>
      <c r="M1838" s="13">
        <f>dados!J1753/100</f>
        <v>0.1545</v>
      </c>
      <c r="N1838" s="13">
        <f>dados!K1753/100</f>
        <v>0.04</v>
      </c>
      <c r="O1838" s="13">
        <f>dados!L1753/100</f>
        <v>0</v>
      </c>
      <c r="P1838" s="12" t="str">
        <f>LEFT(Tabela2[[#This Row],[Código]],2)</f>
        <v>29</v>
      </c>
    </row>
    <row r="1839" spans="2:16" ht="15" customHeight="1" x14ac:dyDescent="0.25">
      <c r="B1839" s="31" t="str">
        <f>IF(Tabela2[[#This Row],[Tipo]] = 0,LOOKUP(Tabela2[[#This Row],[RESUMO]],Tabela3[Grupo],Tabela3[Meus produtos]),VLOOKUP(Tabela2[[#This Row],[Código]],Tabela4[[Código NBS/LC116]:[Meus serviços]],3,0))</f>
        <v>Não</v>
      </c>
      <c r="C1839" t="str">
        <f>IF(E1839=0,TEXT(dados!A1754,"00000000"),IF(E1839=2,TEXT(dados!A1754,"0000"),TEXT(dados!A1754,"#")))</f>
        <v>29161929</v>
      </c>
      <c r="D1839" t="str">
        <f>IF(dados!B1754=0,"",dados!B1754)</f>
        <v/>
      </c>
      <c r="E1839">
        <f>dados!C1754</f>
        <v>0</v>
      </c>
      <c r="F1839" t="str">
        <f>dados!D1754</f>
        <v>Outros sais e esteres do acido undecilenico</v>
      </c>
      <c r="G1839"/>
      <c r="H1839"/>
      <c r="I1839"/>
      <c r="J1839"/>
      <c r="K1839" s="13"/>
      <c r="L1839" s="13">
        <f>dados!I1754/100</f>
        <v>0.13449999999999998</v>
      </c>
      <c r="M1839" s="13">
        <f>dados!J1754/100</f>
        <v>0.1545</v>
      </c>
      <c r="N1839" s="13">
        <f>dados!K1754/100</f>
        <v>0.04</v>
      </c>
      <c r="O1839" s="13">
        <f>dados!L1754/100</f>
        <v>0</v>
      </c>
      <c r="P1839" s="12" t="str">
        <f>LEFT(Tabela2[[#This Row],[Código]],2)</f>
        <v>29</v>
      </c>
    </row>
    <row r="1840" spans="2:16" ht="15" customHeight="1" x14ac:dyDescent="0.25">
      <c r="B1840" s="31" t="str">
        <f>IF(Tabela2[[#This Row],[Tipo]] = 0,LOOKUP(Tabela2[[#This Row],[RESUMO]],Tabela3[Grupo],Tabela3[Meus produtos]),VLOOKUP(Tabela2[[#This Row],[Código]],Tabela4[[Código NBS/LC116]:[Meus serviços]],3,0))</f>
        <v>Não</v>
      </c>
      <c r="C1840" t="str">
        <f>IF(E1840=0,TEXT(dados!A1755,"00000000"),IF(E1840=2,TEXT(dados!A1755,"0000"),TEXT(dados!A1755,"#")))</f>
        <v>29161990</v>
      </c>
      <c r="D1840" t="str">
        <f>IF(dados!B1755=0,"",dados!B1755)</f>
        <v/>
      </c>
      <c r="E1840">
        <f>dados!C1755</f>
        <v>0</v>
      </c>
      <c r="F1840" t="str">
        <f>dados!D1755</f>
        <v>Outs.acidos monocarboxilicos aciclicos n/saturados,etc.</v>
      </c>
      <c r="G1840"/>
      <c r="H1840"/>
      <c r="I1840"/>
      <c r="J1840"/>
      <c r="K1840" s="13"/>
      <c r="L1840" s="13">
        <f>dados!I1755/100</f>
        <v>0.13449999999999998</v>
      </c>
      <c r="M1840" s="13">
        <f>dados!J1755/100</f>
        <v>0.1545</v>
      </c>
      <c r="N1840" s="13">
        <f>dados!K1755/100</f>
        <v>0.04</v>
      </c>
      <c r="O1840" s="13">
        <f>dados!L1755/100</f>
        <v>0</v>
      </c>
      <c r="P1840" s="12" t="str">
        <f>LEFT(Tabela2[[#This Row],[Código]],2)</f>
        <v>29</v>
      </c>
    </row>
    <row r="1841" spans="2:16" ht="15" customHeight="1" x14ac:dyDescent="0.25">
      <c r="B1841" s="31" t="str">
        <f>IF(Tabela2[[#This Row],[Tipo]] = 0,LOOKUP(Tabela2[[#This Row],[RESUMO]],Tabela3[Grupo],Tabela3[Meus produtos]),VLOOKUP(Tabela2[[#This Row],[Código]],Tabela4[[Código NBS/LC116]:[Meus serviços]],3,0))</f>
        <v>Não</v>
      </c>
      <c r="C1841" t="str">
        <f>IF(E1841=0,TEXT(dados!A1756,"00000000"),IF(E1841=2,TEXT(dados!A1756,"0000"),TEXT(dados!A1756,"#")))</f>
        <v>29162011</v>
      </c>
      <c r="D1841" t="str">
        <f>IF(dados!B1756=0,"",dados!B1756)</f>
        <v/>
      </c>
      <c r="E1841">
        <f>dados!C1756</f>
        <v>0</v>
      </c>
      <c r="F1841" t="str">
        <f>dados!D1756</f>
        <v>Acido 3(2,2dibromovinil)-2,2 dimetilciclopropanocarboxil</v>
      </c>
      <c r="G1841"/>
      <c r="H1841"/>
      <c r="I1841"/>
      <c r="J1841"/>
      <c r="K1841" s="13"/>
      <c r="L1841" s="13">
        <f>dados!I1756/100</f>
        <v>0.13449999999999998</v>
      </c>
      <c r="M1841" s="13">
        <f>dados!J1756/100</f>
        <v>0.1545</v>
      </c>
      <c r="N1841" s="13">
        <f>dados!K1756/100</f>
        <v>0.04</v>
      </c>
      <c r="O1841" s="13">
        <f>dados!L1756/100</f>
        <v>0</v>
      </c>
      <c r="P1841" s="12" t="str">
        <f>LEFT(Tabela2[[#This Row],[Código]],2)</f>
        <v>29</v>
      </c>
    </row>
    <row r="1842" spans="2:16" ht="15" customHeight="1" x14ac:dyDescent="0.25">
      <c r="B1842" s="31" t="str">
        <f>IF(Tabela2[[#This Row],[Tipo]] = 0,LOOKUP(Tabela2[[#This Row],[RESUMO]],Tabela3[Grupo],Tabela3[Meus produtos]),VLOOKUP(Tabela2[[#This Row],[Código]],Tabela4[[Código NBS/LC116]:[Meus serviços]],3,0))</f>
        <v>Não</v>
      </c>
      <c r="C1842" t="str">
        <f>IF(E1842=0,TEXT(dados!A1757,"00000000"),IF(E1842=2,TEXT(dados!A1757,"0000"),TEXT(dados!A1757,"#")))</f>
        <v>29162012</v>
      </c>
      <c r="D1842" t="str">
        <f>IF(dados!B1757=0,"",dados!B1757)</f>
        <v/>
      </c>
      <c r="E1842">
        <f>dados!C1757</f>
        <v>0</v>
      </c>
      <c r="F1842" t="str">
        <f>dados!D1757</f>
        <v>Cloreto do ac.3(2,2diclorovinil)2,2 dimetilciclopr.(dvo)</v>
      </c>
      <c r="G1842"/>
      <c r="H1842"/>
      <c r="I1842"/>
      <c r="J1842"/>
      <c r="K1842" s="13"/>
      <c r="L1842" s="13">
        <f>dados!I1757/100</f>
        <v>0.13449999999999998</v>
      </c>
      <c r="M1842" s="13">
        <f>dados!J1757/100</f>
        <v>0.1545</v>
      </c>
      <c r="N1842" s="13">
        <f>dados!K1757/100</f>
        <v>0.04</v>
      </c>
      <c r="O1842" s="13">
        <f>dados!L1757/100</f>
        <v>0</v>
      </c>
      <c r="P1842" s="12" t="str">
        <f>LEFT(Tabela2[[#This Row],[Código]],2)</f>
        <v>29</v>
      </c>
    </row>
    <row r="1843" spans="2:16" ht="15" customHeight="1" x14ac:dyDescent="0.25">
      <c r="B1843" s="31" t="str">
        <f>IF(Tabela2[[#This Row],[Tipo]] = 0,LOOKUP(Tabela2[[#This Row],[RESUMO]],Tabela3[Grupo],Tabela3[Meus produtos]),VLOOKUP(Tabela2[[#This Row],[Código]],Tabela4[[Código NBS/LC116]:[Meus serviços]],3,0))</f>
        <v>Não</v>
      </c>
      <c r="C1843" t="str">
        <f>IF(E1843=0,TEXT(dados!A1758,"00000000"),IF(E1843=2,TEXT(dados!A1758,"0000"),TEXT(dados!A1758,"#")))</f>
        <v>29162013</v>
      </c>
      <c r="D1843" t="str">
        <f>IF(dados!B1758=0,"",dados!B1758)</f>
        <v/>
      </c>
      <c r="E1843">
        <f>dados!C1758</f>
        <v>0</v>
      </c>
      <c r="F1843" t="str">
        <f>dados!D1758</f>
        <v>Aletrinas</v>
      </c>
      <c r="G1843"/>
      <c r="H1843"/>
      <c r="I1843"/>
      <c r="J1843"/>
      <c r="K1843" s="13"/>
      <c r="L1843" s="13">
        <f>dados!I1758/100</f>
        <v>0.13449999999999998</v>
      </c>
      <c r="M1843" s="13">
        <f>dados!J1758/100</f>
        <v>0.1545</v>
      </c>
      <c r="N1843" s="13">
        <f>dados!K1758/100</f>
        <v>0.04</v>
      </c>
      <c r="O1843" s="13">
        <f>dados!L1758/100</f>
        <v>0</v>
      </c>
      <c r="P1843" s="12" t="str">
        <f>LEFT(Tabela2[[#This Row],[Código]],2)</f>
        <v>29</v>
      </c>
    </row>
    <row r="1844" spans="2:16" ht="15" customHeight="1" x14ac:dyDescent="0.25">
      <c r="B1844" s="31" t="str">
        <f>IF(Tabela2[[#This Row],[Tipo]] = 0,LOOKUP(Tabela2[[#This Row],[RESUMO]],Tabela3[Grupo],Tabela3[Meus produtos]),VLOOKUP(Tabela2[[#This Row],[Código]],Tabela4[[Código NBS/LC116]:[Meus serviços]],3,0))</f>
        <v>Não</v>
      </c>
      <c r="C1844" t="str">
        <f>IF(E1844=0,TEXT(dados!A1759,"00000000"),IF(E1844=2,TEXT(dados!A1759,"0000"),TEXT(dados!A1759,"#")))</f>
        <v>29162014</v>
      </c>
      <c r="D1844" t="str">
        <f>IF(dados!B1759=0,"",dados!B1759)</f>
        <v/>
      </c>
      <c r="E1844">
        <f>dados!C1759</f>
        <v>0</v>
      </c>
      <c r="F1844" t="str">
        <f>dados!D1759</f>
        <v>Permetrina</v>
      </c>
      <c r="G1844"/>
      <c r="H1844"/>
      <c r="I1844"/>
      <c r="J1844"/>
      <c r="K1844" s="13"/>
      <c r="L1844" s="13">
        <f>dados!I1759/100</f>
        <v>0.13449999999999998</v>
      </c>
      <c r="M1844" s="13">
        <f>dados!J1759/100</f>
        <v>0.16789999999999999</v>
      </c>
      <c r="N1844" s="13">
        <f>dados!K1759/100</f>
        <v>0.04</v>
      </c>
      <c r="O1844" s="13">
        <f>dados!L1759/100</f>
        <v>0</v>
      </c>
      <c r="P1844" s="12" t="str">
        <f>LEFT(Tabela2[[#This Row],[Código]],2)</f>
        <v>29</v>
      </c>
    </row>
    <row r="1845" spans="2:16" ht="15" customHeight="1" x14ac:dyDescent="0.25">
      <c r="B1845" s="31" t="str">
        <f>IF(Tabela2[[#This Row],[Tipo]] = 0,LOOKUP(Tabela2[[#This Row],[RESUMO]],Tabela3[Grupo],Tabela3[Meus produtos]),VLOOKUP(Tabela2[[#This Row],[Código]],Tabela4[[Código NBS/LC116]:[Meus serviços]],3,0))</f>
        <v>Não</v>
      </c>
      <c r="C1845" t="str">
        <f>IF(E1845=0,TEXT(dados!A1760,"00000000"),IF(E1845=2,TEXT(dados!A1760,"0000"),TEXT(dados!A1760,"#")))</f>
        <v>29162015</v>
      </c>
      <c r="D1845" t="str">
        <f>IF(dados!B1760=0,"",dados!B1760)</f>
        <v/>
      </c>
      <c r="E1845">
        <f>dados!C1760</f>
        <v>0</v>
      </c>
      <c r="F1845" t="str">
        <f>dados!D1760</f>
        <v>Bifentrin</v>
      </c>
      <c r="G1845"/>
      <c r="H1845"/>
      <c r="I1845"/>
      <c r="J1845"/>
      <c r="K1845" s="13"/>
      <c r="L1845" s="13">
        <f>dados!I1760/100</f>
        <v>0.13449999999999998</v>
      </c>
      <c r="M1845" s="13">
        <f>dados!J1760/100</f>
        <v>0.1545</v>
      </c>
      <c r="N1845" s="13">
        <f>dados!K1760/100</f>
        <v>0.04</v>
      </c>
      <c r="O1845" s="13">
        <f>dados!L1760/100</f>
        <v>0</v>
      </c>
      <c r="P1845" s="12" t="str">
        <f>LEFT(Tabela2[[#This Row],[Código]],2)</f>
        <v>29</v>
      </c>
    </row>
    <row r="1846" spans="2:16" ht="15" customHeight="1" x14ac:dyDescent="0.25">
      <c r="B1846" s="31" t="str">
        <f>IF(Tabela2[[#This Row],[Tipo]] = 0,LOOKUP(Tabela2[[#This Row],[RESUMO]],Tabela3[Grupo],Tabela3[Meus produtos]),VLOOKUP(Tabela2[[#This Row],[Código]],Tabela4[[Código NBS/LC116]:[Meus serviços]],3,0))</f>
        <v>Não</v>
      </c>
      <c r="C1846" t="str">
        <f>IF(E1846=0,TEXT(dados!A1761,"00000000"),IF(E1846=2,TEXT(dados!A1761,"0000"),TEXT(dados!A1761,"#")))</f>
        <v>29162019</v>
      </c>
      <c r="D1846" t="str">
        <f>IF(dados!B1761=0,"",dados!B1761)</f>
        <v/>
      </c>
      <c r="E1846">
        <f>dados!C1761</f>
        <v>0</v>
      </c>
      <c r="F1846" t="str">
        <f>dados!D1761</f>
        <v>Outros derivados do acido ciclopropanocarboxilico</v>
      </c>
      <c r="G1846"/>
      <c r="H1846"/>
      <c r="I1846"/>
      <c r="J1846"/>
      <c r="K1846" s="13"/>
      <c r="L1846" s="13">
        <f>dados!I1761/100</f>
        <v>0.13449999999999998</v>
      </c>
      <c r="M1846" s="13">
        <f>dados!J1761/100</f>
        <v>0.1545</v>
      </c>
      <c r="N1846" s="13">
        <f>dados!K1761/100</f>
        <v>0.04</v>
      </c>
      <c r="O1846" s="13">
        <f>dados!L1761/100</f>
        <v>0</v>
      </c>
      <c r="P1846" s="12" t="str">
        <f>LEFT(Tabela2[[#This Row],[Código]],2)</f>
        <v>29</v>
      </c>
    </row>
    <row r="1847" spans="2:16" ht="15" customHeight="1" x14ac:dyDescent="0.25">
      <c r="B1847" s="31" t="str">
        <f>IF(Tabela2[[#This Row],[Tipo]] = 0,LOOKUP(Tabela2[[#This Row],[RESUMO]],Tabela3[Grupo],Tabela3[Meus produtos]),VLOOKUP(Tabela2[[#This Row],[Código]],Tabela4[[Código NBS/LC116]:[Meus serviços]],3,0))</f>
        <v>Não</v>
      </c>
      <c r="C1847" t="str">
        <f>IF(E1847=0,TEXT(dados!A1762,"00000000"),IF(E1847=2,TEXT(dados!A1762,"0000"),TEXT(dados!A1762,"#")))</f>
        <v>29162090</v>
      </c>
      <c r="D1847" t="str">
        <f>IF(dados!B1762=0,"",dados!B1762)</f>
        <v/>
      </c>
      <c r="E1847">
        <f>dados!C1762</f>
        <v>0</v>
      </c>
      <c r="F1847" t="str">
        <f>dados!D1762</f>
        <v>Outs.acidos monocarboxilicos ciclanicos, ciclenicos,etc.</v>
      </c>
      <c r="G1847"/>
      <c r="H1847"/>
      <c r="I1847"/>
      <c r="J1847"/>
      <c r="K1847" s="13"/>
      <c r="L1847" s="13">
        <f>dados!I1762/100</f>
        <v>0.13449999999999998</v>
      </c>
      <c r="M1847" s="13">
        <f>dados!J1762/100</f>
        <v>0.1545</v>
      </c>
      <c r="N1847" s="13">
        <f>dados!K1762/100</f>
        <v>0.04</v>
      </c>
      <c r="O1847" s="13">
        <f>dados!L1762/100</f>
        <v>0</v>
      </c>
      <c r="P1847" s="12" t="str">
        <f>LEFT(Tabela2[[#This Row],[Código]],2)</f>
        <v>29</v>
      </c>
    </row>
    <row r="1848" spans="2:16" ht="15" customHeight="1" x14ac:dyDescent="0.25">
      <c r="B1848" s="31" t="str">
        <f>IF(Tabela2[[#This Row],[Tipo]] = 0,LOOKUP(Tabela2[[#This Row],[RESUMO]],Tabela3[Grupo],Tabela3[Meus produtos]),VLOOKUP(Tabela2[[#This Row],[Código]],Tabela4[[Código NBS/LC116]:[Meus serviços]],3,0))</f>
        <v>Não</v>
      </c>
      <c r="C1848" t="str">
        <f>IF(E1848=0,TEXT(dados!A1763,"00000000"),IF(E1848=2,TEXT(dados!A1763,"0000"),TEXT(dados!A1763,"#")))</f>
        <v>29163110</v>
      </c>
      <c r="D1848" t="str">
        <f>IF(dados!B1763=0,"",dados!B1763)</f>
        <v/>
      </c>
      <c r="E1848">
        <f>dados!C1763</f>
        <v>0</v>
      </c>
      <c r="F1848" t="str">
        <f>dados!D1763</f>
        <v>Acido benzoico</v>
      </c>
      <c r="G1848"/>
      <c r="H1848"/>
      <c r="I1848"/>
      <c r="J1848"/>
      <c r="K1848" s="13"/>
      <c r="L1848" s="13">
        <f>dados!I1763/100</f>
        <v>0.13449999999999998</v>
      </c>
      <c r="M1848" s="13">
        <f>dados!J1763/100</f>
        <v>0.16789999999999999</v>
      </c>
      <c r="N1848" s="13">
        <f>dados!K1763/100</f>
        <v>0.04</v>
      </c>
      <c r="O1848" s="13">
        <f>dados!L1763/100</f>
        <v>0</v>
      </c>
      <c r="P1848" s="12" t="str">
        <f>LEFT(Tabela2[[#This Row],[Código]],2)</f>
        <v>29</v>
      </c>
    </row>
    <row r="1849" spans="2:16" ht="15" customHeight="1" x14ac:dyDescent="0.25">
      <c r="B1849" s="31" t="str">
        <f>IF(Tabela2[[#This Row],[Tipo]] = 0,LOOKUP(Tabela2[[#This Row],[RESUMO]],Tabela3[Grupo],Tabela3[Meus produtos]),VLOOKUP(Tabela2[[#This Row],[Código]],Tabela4[[Código NBS/LC116]:[Meus serviços]],3,0))</f>
        <v>Não</v>
      </c>
      <c r="C1849" t="str">
        <f>IF(E1849=0,TEXT(dados!A1764,"00000000"),IF(E1849=2,TEXT(dados!A1764,"0000"),TEXT(dados!A1764,"#")))</f>
        <v>29163121</v>
      </c>
      <c r="D1849" t="str">
        <f>IF(dados!B1764=0,"",dados!B1764)</f>
        <v/>
      </c>
      <c r="E1849">
        <f>dados!C1764</f>
        <v>0</v>
      </c>
      <c r="F1849" t="str">
        <f>dados!D1764</f>
        <v>Sais de sodio do acido benzoico</v>
      </c>
      <c r="G1849"/>
      <c r="H1849"/>
      <c r="I1849"/>
      <c r="J1849"/>
      <c r="K1849" s="13"/>
      <c r="L1849" s="13">
        <f>dados!I1764/100</f>
        <v>0.13449999999999998</v>
      </c>
      <c r="M1849" s="13">
        <f>dados!J1764/100</f>
        <v>0.16789999999999999</v>
      </c>
      <c r="N1849" s="13">
        <f>dados!K1764/100</f>
        <v>0.04</v>
      </c>
      <c r="O1849" s="13">
        <f>dados!L1764/100</f>
        <v>0</v>
      </c>
      <c r="P1849" s="12" t="str">
        <f>LEFT(Tabela2[[#This Row],[Código]],2)</f>
        <v>29</v>
      </c>
    </row>
    <row r="1850" spans="2:16" ht="15" customHeight="1" x14ac:dyDescent="0.25">
      <c r="B1850" s="31" t="str">
        <f>IF(Tabela2[[#This Row],[Tipo]] = 0,LOOKUP(Tabela2[[#This Row],[RESUMO]],Tabela3[Grupo],Tabela3[Meus produtos]),VLOOKUP(Tabela2[[#This Row],[Código]],Tabela4[[Código NBS/LC116]:[Meus serviços]],3,0))</f>
        <v>Não</v>
      </c>
      <c r="C1850" t="str">
        <f>IF(E1850=0,TEXT(dados!A1765,"00000000"),IF(E1850=2,TEXT(dados!A1765,"0000"),TEXT(dados!A1765,"#")))</f>
        <v>29163122</v>
      </c>
      <c r="D1850" t="str">
        <f>IF(dados!B1765=0,"",dados!B1765)</f>
        <v/>
      </c>
      <c r="E1850">
        <f>dados!C1765</f>
        <v>0</v>
      </c>
      <c r="F1850" t="str">
        <f>dados!D1765</f>
        <v>Sais de amonio do acido benzoico</v>
      </c>
      <c r="G1850"/>
      <c r="H1850"/>
      <c r="I1850"/>
      <c r="J1850"/>
      <c r="K1850" s="13"/>
      <c r="L1850" s="13">
        <f>dados!I1765/100</f>
        <v>0.13449999999999998</v>
      </c>
      <c r="M1850" s="13">
        <f>dados!J1765/100</f>
        <v>0.16789999999999999</v>
      </c>
      <c r="N1850" s="13">
        <f>dados!K1765/100</f>
        <v>0.04</v>
      </c>
      <c r="O1850" s="13">
        <f>dados!L1765/100</f>
        <v>0</v>
      </c>
      <c r="P1850" s="12" t="str">
        <f>LEFT(Tabela2[[#This Row],[Código]],2)</f>
        <v>29</v>
      </c>
    </row>
    <row r="1851" spans="2:16" ht="15" customHeight="1" x14ac:dyDescent="0.25">
      <c r="B1851" s="31" t="str">
        <f>IF(Tabela2[[#This Row],[Tipo]] = 0,LOOKUP(Tabela2[[#This Row],[RESUMO]],Tabela3[Grupo],Tabela3[Meus produtos]),VLOOKUP(Tabela2[[#This Row],[Código]],Tabela4[[Código NBS/LC116]:[Meus serviços]],3,0))</f>
        <v>Não</v>
      </c>
      <c r="C1851" t="str">
        <f>IF(E1851=0,TEXT(dados!A1766,"00000000"),IF(E1851=2,TEXT(dados!A1766,"0000"),TEXT(dados!A1766,"#")))</f>
        <v>29163129</v>
      </c>
      <c r="D1851" t="str">
        <f>IF(dados!B1766=0,"",dados!B1766)</f>
        <v/>
      </c>
      <c r="E1851">
        <f>dados!C1766</f>
        <v>0</v>
      </c>
      <c r="F1851" t="str">
        <f>dados!D1766</f>
        <v>Outros sais do acido benzoico</v>
      </c>
      <c r="G1851"/>
      <c r="H1851"/>
      <c r="I1851"/>
      <c r="J1851"/>
      <c r="K1851" s="13"/>
      <c r="L1851" s="13">
        <f>dados!I1766/100</f>
        <v>0.13449999999999998</v>
      </c>
      <c r="M1851" s="13">
        <f>dados!J1766/100</f>
        <v>0.1545</v>
      </c>
      <c r="N1851" s="13">
        <f>dados!K1766/100</f>
        <v>0.04</v>
      </c>
      <c r="O1851" s="13">
        <f>dados!L1766/100</f>
        <v>0</v>
      </c>
      <c r="P1851" s="12" t="str">
        <f>LEFT(Tabela2[[#This Row],[Código]],2)</f>
        <v>29</v>
      </c>
    </row>
    <row r="1852" spans="2:16" ht="15" customHeight="1" x14ac:dyDescent="0.25">
      <c r="B1852" s="31" t="str">
        <f>IF(Tabela2[[#This Row],[Tipo]] = 0,LOOKUP(Tabela2[[#This Row],[RESUMO]],Tabela3[Grupo],Tabela3[Meus produtos]),VLOOKUP(Tabela2[[#This Row],[Código]],Tabela4[[Código NBS/LC116]:[Meus serviços]],3,0))</f>
        <v>Não</v>
      </c>
      <c r="C1852" t="str">
        <f>IF(E1852=0,TEXT(dados!A1767,"00000000"),IF(E1852=2,TEXT(dados!A1767,"0000"),TEXT(dados!A1767,"#")))</f>
        <v>29163131</v>
      </c>
      <c r="D1852" t="str">
        <f>IF(dados!B1767=0,"",dados!B1767)</f>
        <v/>
      </c>
      <c r="E1852">
        <f>dados!C1767</f>
        <v>0</v>
      </c>
      <c r="F1852" t="str">
        <f>dados!D1767</f>
        <v>Esteres de metila do acido benzoico</v>
      </c>
      <c r="G1852"/>
      <c r="H1852"/>
      <c r="I1852"/>
      <c r="J1852"/>
      <c r="K1852" s="13"/>
      <c r="L1852" s="13">
        <f>dados!I1767/100</f>
        <v>0.13449999999999998</v>
      </c>
      <c r="M1852" s="13">
        <f>dados!J1767/100</f>
        <v>0.16789999999999999</v>
      </c>
      <c r="N1852" s="13">
        <f>dados!K1767/100</f>
        <v>0.04</v>
      </c>
      <c r="O1852" s="13">
        <f>dados!L1767/100</f>
        <v>0</v>
      </c>
      <c r="P1852" s="12" t="str">
        <f>LEFT(Tabela2[[#This Row],[Código]],2)</f>
        <v>29</v>
      </c>
    </row>
    <row r="1853" spans="2:16" ht="15" customHeight="1" x14ac:dyDescent="0.25">
      <c r="B1853" s="31" t="str">
        <f>IF(Tabela2[[#This Row],[Tipo]] = 0,LOOKUP(Tabela2[[#This Row],[RESUMO]],Tabela3[Grupo],Tabela3[Meus produtos]),VLOOKUP(Tabela2[[#This Row],[Código]],Tabela4[[Código NBS/LC116]:[Meus serviços]],3,0))</f>
        <v>Não</v>
      </c>
      <c r="C1853" t="str">
        <f>IF(E1853=0,TEXT(dados!A1768,"00000000"),IF(E1853=2,TEXT(dados!A1768,"0000"),TEXT(dados!A1768,"#")))</f>
        <v>29163132</v>
      </c>
      <c r="D1853" t="str">
        <f>IF(dados!B1768=0,"",dados!B1768)</f>
        <v/>
      </c>
      <c r="E1853">
        <f>dados!C1768</f>
        <v>0</v>
      </c>
      <c r="F1853" t="str">
        <f>dados!D1768</f>
        <v>Esteres de benzila do acido benzoico</v>
      </c>
      <c r="G1853"/>
      <c r="H1853"/>
      <c r="I1853"/>
      <c r="J1853"/>
      <c r="K1853" s="13"/>
      <c r="L1853" s="13">
        <f>dados!I1768/100</f>
        <v>0.13449999999999998</v>
      </c>
      <c r="M1853" s="13">
        <f>dados!J1768/100</f>
        <v>0.16789999999999999</v>
      </c>
      <c r="N1853" s="13">
        <f>dados!K1768/100</f>
        <v>0.04</v>
      </c>
      <c r="O1853" s="13">
        <f>dados!L1768/100</f>
        <v>0</v>
      </c>
      <c r="P1853" s="12" t="str">
        <f>LEFT(Tabela2[[#This Row],[Código]],2)</f>
        <v>29</v>
      </c>
    </row>
    <row r="1854" spans="2:16" ht="15" customHeight="1" x14ac:dyDescent="0.25">
      <c r="B1854" s="31" t="str">
        <f>IF(Tabela2[[#This Row],[Tipo]] = 0,LOOKUP(Tabela2[[#This Row],[RESUMO]],Tabela3[Grupo],Tabela3[Meus produtos]),VLOOKUP(Tabela2[[#This Row],[Código]],Tabela4[[Código NBS/LC116]:[Meus serviços]],3,0))</f>
        <v>Não</v>
      </c>
      <c r="C1854" t="str">
        <f>IF(E1854=0,TEXT(dados!A1769,"00000000"),IF(E1854=2,TEXT(dados!A1769,"0000"),TEXT(dados!A1769,"#")))</f>
        <v>29163139</v>
      </c>
      <c r="D1854" t="str">
        <f>IF(dados!B1769=0,"",dados!B1769)</f>
        <v/>
      </c>
      <c r="E1854">
        <f>dados!C1769</f>
        <v>0</v>
      </c>
      <c r="F1854" t="str">
        <f>dados!D1769</f>
        <v>Outros esteres do acido benzoico</v>
      </c>
      <c r="G1854"/>
      <c r="H1854"/>
      <c r="I1854"/>
      <c r="J1854"/>
      <c r="K1854" s="13"/>
      <c r="L1854" s="13">
        <f>dados!I1769/100</f>
        <v>0.13449999999999998</v>
      </c>
      <c r="M1854" s="13">
        <f>dados!J1769/100</f>
        <v>0.1545</v>
      </c>
      <c r="N1854" s="13">
        <f>dados!K1769/100</f>
        <v>0.04</v>
      </c>
      <c r="O1854" s="13">
        <f>dados!L1769/100</f>
        <v>0</v>
      </c>
      <c r="P1854" s="12" t="str">
        <f>LEFT(Tabela2[[#This Row],[Código]],2)</f>
        <v>29</v>
      </c>
    </row>
    <row r="1855" spans="2:16" ht="15" customHeight="1" x14ac:dyDescent="0.25">
      <c r="B1855" s="31" t="str">
        <f>IF(Tabela2[[#This Row],[Tipo]] = 0,LOOKUP(Tabela2[[#This Row],[RESUMO]],Tabela3[Grupo],Tabela3[Meus produtos]),VLOOKUP(Tabela2[[#This Row],[Código]],Tabela4[[Código NBS/LC116]:[Meus serviços]],3,0))</f>
        <v>Não</v>
      </c>
      <c r="C1855" t="str">
        <f>IF(E1855=0,TEXT(dados!A1770,"00000000"),IF(E1855=2,TEXT(dados!A1770,"0000"),TEXT(dados!A1770,"#")))</f>
        <v>29163210</v>
      </c>
      <c r="D1855" t="str">
        <f>IF(dados!B1770=0,"",dados!B1770)</f>
        <v/>
      </c>
      <c r="E1855">
        <f>dados!C1770</f>
        <v>0</v>
      </c>
      <c r="F1855" t="str">
        <f>dados!D1770</f>
        <v>Peroxido de benzoila</v>
      </c>
      <c r="G1855"/>
      <c r="H1855"/>
      <c r="I1855"/>
      <c r="J1855"/>
      <c r="K1855" s="13"/>
      <c r="L1855" s="13">
        <f>dados!I1770/100</f>
        <v>0.13449999999999998</v>
      </c>
      <c r="M1855" s="13">
        <f>dados!J1770/100</f>
        <v>0.16789999999999999</v>
      </c>
      <c r="N1855" s="13">
        <f>dados!K1770/100</f>
        <v>0.04</v>
      </c>
      <c r="O1855" s="13">
        <f>dados!L1770/100</f>
        <v>0</v>
      </c>
      <c r="P1855" s="12" t="str">
        <f>LEFT(Tabela2[[#This Row],[Código]],2)</f>
        <v>29</v>
      </c>
    </row>
    <row r="1856" spans="2:16" ht="15" customHeight="1" x14ac:dyDescent="0.25">
      <c r="B1856" s="31" t="str">
        <f>IF(Tabela2[[#This Row],[Tipo]] = 0,LOOKUP(Tabela2[[#This Row],[RESUMO]],Tabela3[Grupo],Tabela3[Meus produtos]),VLOOKUP(Tabela2[[#This Row],[Código]],Tabela4[[Código NBS/LC116]:[Meus serviços]],3,0))</f>
        <v>Não</v>
      </c>
      <c r="C1856" t="str">
        <f>IF(E1856=0,TEXT(dados!A1771,"00000000"),IF(E1856=2,TEXT(dados!A1771,"0000"),TEXT(dados!A1771,"#")))</f>
        <v>29163220</v>
      </c>
      <c r="D1856" t="str">
        <f>IF(dados!B1771=0,"",dados!B1771)</f>
        <v/>
      </c>
      <c r="E1856">
        <f>dados!C1771</f>
        <v>0</v>
      </c>
      <c r="F1856" t="str">
        <f>dados!D1771</f>
        <v>Cloreto de benzoila</v>
      </c>
      <c r="G1856"/>
      <c r="H1856"/>
      <c r="I1856"/>
      <c r="J1856"/>
      <c r="K1856" s="13"/>
      <c r="L1856" s="13">
        <f>dados!I1771/100</f>
        <v>0.13449999999999998</v>
      </c>
      <c r="M1856" s="13">
        <f>dados!J1771/100</f>
        <v>0.1545</v>
      </c>
      <c r="N1856" s="13">
        <f>dados!K1771/100</f>
        <v>0.04</v>
      </c>
      <c r="O1856" s="13">
        <f>dados!L1771/100</f>
        <v>0</v>
      </c>
      <c r="P1856" s="12" t="str">
        <f>LEFT(Tabela2[[#This Row],[Código]],2)</f>
        <v>29</v>
      </c>
    </row>
    <row r="1857" spans="2:16" ht="15" customHeight="1" x14ac:dyDescent="0.25">
      <c r="B1857" s="31" t="str">
        <f>IF(Tabela2[[#This Row],[Tipo]] = 0,LOOKUP(Tabela2[[#This Row],[RESUMO]],Tabela3[Grupo],Tabela3[Meus produtos]),VLOOKUP(Tabela2[[#This Row],[Código]],Tabela4[[Código NBS/LC116]:[Meus serviços]],3,0))</f>
        <v>Não</v>
      </c>
      <c r="C1857" t="str">
        <f>IF(E1857=0,TEXT(dados!A1772,"00000000"),IF(E1857=2,TEXT(dados!A1772,"0000"),TEXT(dados!A1772,"#")))</f>
        <v>29163400</v>
      </c>
      <c r="D1857" t="str">
        <f>IF(dados!B1772=0,"",dados!B1772)</f>
        <v/>
      </c>
      <c r="E1857">
        <f>dados!C1772</f>
        <v>0</v>
      </c>
      <c r="F1857" t="str">
        <f>dados!D1772</f>
        <v>Acido fenilacetico e seus sais</v>
      </c>
      <c r="G1857"/>
      <c r="H1857"/>
      <c r="I1857"/>
      <c r="J1857"/>
      <c r="K1857" s="13"/>
      <c r="L1857" s="13">
        <f>dados!I1772/100</f>
        <v>0.13449999999999998</v>
      </c>
      <c r="M1857" s="13">
        <f>dados!J1772/100</f>
        <v>0.1545</v>
      </c>
      <c r="N1857" s="13">
        <f>dados!K1772/100</f>
        <v>0.04</v>
      </c>
      <c r="O1857" s="13">
        <f>dados!L1772/100</f>
        <v>0</v>
      </c>
      <c r="P1857" s="12" t="str">
        <f>LEFT(Tabela2[[#This Row],[Código]],2)</f>
        <v>29</v>
      </c>
    </row>
    <row r="1858" spans="2:16" ht="15" customHeight="1" x14ac:dyDescent="0.25">
      <c r="B1858" s="31" t="str">
        <f>IF(Tabela2[[#This Row],[Tipo]] = 0,LOOKUP(Tabela2[[#This Row],[RESUMO]],Tabela3[Grupo],Tabela3[Meus produtos]),VLOOKUP(Tabela2[[#This Row],[Código]],Tabela4[[Código NBS/LC116]:[Meus serviços]],3,0))</f>
        <v>Não</v>
      </c>
      <c r="C1858" t="str">
        <f>IF(E1858=0,TEXT(dados!A1773,"00000000"),IF(E1858=2,TEXT(dados!A1773,"0000"),TEXT(dados!A1773,"#")))</f>
        <v>29163910</v>
      </c>
      <c r="D1858" t="str">
        <f>IF(dados!B1773=0,"",dados!B1773)</f>
        <v/>
      </c>
      <c r="E1858">
        <f>dados!C1773</f>
        <v>0</v>
      </c>
      <c r="F1858" t="str">
        <f>dados!D1773</f>
        <v>Cloreto de 4-cloro-alfa-(1-metiletil) benzenoacetila</v>
      </c>
      <c r="G1858"/>
      <c r="H1858"/>
      <c r="I1858"/>
      <c r="J1858"/>
      <c r="K1858" s="13"/>
      <c r="L1858" s="13">
        <f>dados!I1773/100</f>
        <v>0.13449999999999998</v>
      </c>
      <c r="M1858" s="13">
        <f>dados!J1773/100</f>
        <v>0.1545</v>
      </c>
      <c r="N1858" s="13">
        <f>dados!K1773/100</f>
        <v>0.04</v>
      </c>
      <c r="O1858" s="13">
        <f>dados!L1773/100</f>
        <v>0</v>
      </c>
      <c r="P1858" s="12" t="str">
        <f>LEFT(Tabela2[[#This Row],[Código]],2)</f>
        <v>29</v>
      </c>
    </row>
    <row r="1859" spans="2:16" ht="15" customHeight="1" x14ac:dyDescent="0.25">
      <c r="B1859" s="31" t="str">
        <f>IF(Tabela2[[#This Row],[Tipo]] = 0,LOOKUP(Tabela2[[#This Row],[RESUMO]],Tabela3[Grupo],Tabela3[Meus produtos]),VLOOKUP(Tabela2[[#This Row],[Código]],Tabela4[[Código NBS/LC116]:[Meus serviços]],3,0))</f>
        <v>Não</v>
      </c>
      <c r="C1859" t="str">
        <f>IF(E1859=0,TEXT(dados!A1774,"00000000"),IF(E1859=2,TEXT(dados!A1774,"0000"),TEXT(dados!A1774,"#")))</f>
        <v>29163920</v>
      </c>
      <c r="D1859" t="str">
        <f>IF(dados!B1774=0,"",dados!B1774)</f>
        <v/>
      </c>
      <c r="E1859">
        <f>dados!C1774</f>
        <v>0</v>
      </c>
      <c r="F1859" t="str">
        <f>dados!D1774</f>
        <v>Ibuprofeno</v>
      </c>
      <c r="G1859"/>
      <c r="H1859"/>
      <c r="I1859"/>
      <c r="J1859"/>
      <c r="K1859" s="13"/>
      <c r="L1859" s="13">
        <f>dados!I1774/100</f>
        <v>0.13449999999999998</v>
      </c>
      <c r="M1859" s="13">
        <f>dados!J1774/100</f>
        <v>0.1545</v>
      </c>
      <c r="N1859" s="13">
        <f>dados!K1774/100</f>
        <v>0.04</v>
      </c>
      <c r="O1859" s="13">
        <f>dados!L1774/100</f>
        <v>0</v>
      </c>
      <c r="P1859" s="12" t="str">
        <f>LEFT(Tabela2[[#This Row],[Código]],2)</f>
        <v>29</v>
      </c>
    </row>
    <row r="1860" spans="2:16" ht="15" customHeight="1" x14ac:dyDescent="0.25">
      <c r="B1860" s="31" t="str">
        <f>IF(Tabela2[[#This Row],[Tipo]] = 0,LOOKUP(Tabela2[[#This Row],[RESUMO]],Tabela3[Grupo],Tabela3[Meus produtos]),VLOOKUP(Tabela2[[#This Row],[Código]],Tabela4[[Código NBS/LC116]:[Meus serviços]],3,0))</f>
        <v>Não</v>
      </c>
      <c r="C1860" t="str">
        <f>IF(E1860=0,TEXT(dados!A1775,"00000000"),IF(E1860=2,TEXT(dados!A1775,"0000"),TEXT(dados!A1775,"#")))</f>
        <v>29163930</v>
      </c>
      <c r="D1860" t="str">
        <f>IF(dados!B1775=0,"",dados!B1775)</f>
        <v/>
      </c>
      <c r="E1860">
        <f>dados!C1775</f>
        <v>0</v>
      </c>
      <c r="F1860" t="str">
        <f>dados!D1775</f>
        <v>Acido 4-cloro-3-nitrobenzoico</v>
      </c>
      <c r="G1860"/>
      <c r="H1860"/>
      <c r="I1860"/>
      <c r="J1860"/>
      <c r="K1860" s="13"/>
      <c r="L1860" s="13">
        <f>dados!I1775/100</f>
        <v>0.13449999999999998</v>
      </c>
      <c r="M1860" s="13">
        <f>dados!J1775/100</f>
        <v>0.1545</v>
      </c>
      <c r="N1860" s="13">
        <f>dados!K1775/100</f>
        <v>0.04</v>
      </c>
      <c r="O1860" s="13">
        <f>dados!L1775/100</f>
        <v>0</v>
      </c>
      <c r="P1860" s="12" t="str">
        <f>LEFT(Tabela2[[#This Row],[Código]],2)</f>
        <v>29</v>
      </c>
    </row>
    <row r="1861" spans="2:16" ht="15" customHeight="1" x14ac:dyDescent="0.25">
      <c r="B1861" s="31" t="str">
        <f>IF(Tabela2[[#This Row],[Tipo]] = 0,LOOKUP(Tabela2[[#This Row],[RESUMO]],Tabela3[Grupo],Tabela3[Meus produtos]),VLOOKUP(Tabela2[[#This Row],[Código]],Tabela4[[Código NBS/LC116]:[Meus serviços]],3,0))</f>
        <v>Não</v>
      </c>
      <c r="C1861" t="str">
        <f>IF(E1861=0,TEXT(dados!A1776,"00000000"),IF(E1861=2,TEXT(dados!A1776,"0000"),TEXT(dados!A1776,"#")))</f>
        <v>29163940</v>
      </c>
      <c r="D1861" t="str">
        <f>IF(dados!B1776=0,"",dados!B1776)</f>
        <v/>
      </c>
      <c r="E1861">
        <f>dados!C1776</f>
        <v>0</v>
      </c>
      <c r="F1861" t="str">
        <f>dados!D1776</f>
        <v>Perbenzoato de ter-butila</v>
      </c>
      <c r="G1861"/>
      <c r="H1861"/>
      <c r="I1861"/>
      <c r="J1861"/>
      <c r="K1861" s="13"/>
      <c r="L1861" s="13">
        <f>dados!I1776/100</f>
        <v>0.13449999999999998</v>
      </c>
      <c r="M1861" s="13">
        <f>dados!J1776/100</f>
        <v>0.16789999999999999</v>
      </c>
      <c r="N1861" s="13">
        <f>dados!K1776/100</f>
        <v>0.04</v>
      </c>
      <c r="O1861" s="13">
        <f>dados!L1776/100</f>
        <v>0</v>
      </c>
      <c r="P1861" s="12" t="str">
        <f>LEFT(Tabela2[[#This Row],[Código]],2)</f>
        <v>29</v>
      </c>
    </row>
    <row r="1862" spans="2:16" ht="15" customHeight="1" x14ac:dyDescent="0.25">
      <c r="B1862" s="31" t="str">
        <f>IF(Tabela2[[#This Row],[Tipo]] = 0,LOOKUP(Tabela2[[#This Row],[RESUMO]],Tabela3[Grupo],Tabela3[Meus produtos]),VLOOKUP(Tabela2[[#This Row],[Código]],Tabela4[[Código NBS/LC116]:[Meus serviços]],3,0))</f>
        <v>Não</v>
      </c>
      <c r="C1862" t="str">
        <f>IF(E1862=0,TEXT(dados!A1777,"00000000"),IF(E1862=2,TEXT(dados!A1777,"0000"),TEXT(dados!A1777,"#")))</f>
        <v>29163990</v>
      </c>
      <c r="D1862" t="str">
        <f>IF(dados!B1777=0,"",dados!B1777)</f>
        <v/>
      </c>
      <c r="E1862">
        <f>dados!C1777</f>
        <v>0</v>
      </c>
      <c r="F1862" t="str">
        <f>dados!D1777</f>
        <v>Outs.acidos monocarboxilicos aromats.seus anidridos,etc</v>
      </c>
      <c r="G1862"/>
      <c r="H1862"/>
      <c r="I1862"/>
      <c r="J1862"/>
      <c r="K1862" s="13"/>
      <c r="L1862" s="13">
        <f>dados!I1777/100</f>
        <v>0.13449999999999998</v>
      </c>
      <c r="M1862" s="13">
        <f>dados!J1777/100</f>
        <v>0.1545</v>
      </c>
      <c r="N1862" s="13">
        <f>dados!K1777/100</f>
        <v>0.04</v>
      </c>
      <c r="O1862" s="13">
        <f>dados!L1777/100</f>
        <v>0</v>
      </c>
      <c r="P1862" s="12" t="str">
        <f>LEFT(Tabela2[[#This Row],[Código]],2)</f>
        <v>29</v>
      </c>
    </row>
    <row r="1863" spans="2:16" ht="15" customHeight="1" x14ac:dyDescent="0.25">
      <c r="B1863" s="31" t="str">
        <f>IF(Tabela2[[#This Row],[Tipo]] = 0,LOOKUP(Tabela2[[#This Row],[RESUMO]],Tabela3[Grupo],Tabela3[Meus produtos]),VLOOKUP(Tabela2[[#This Row],[Código]],Tabela4[[Código NBS/LC116]:[Meus serviços]],3,0))</f>
        <v>Não</v>
      </c>
      <c r="C1863" t="str">
        <f>IF(E1863=0,TEXT(dados!A1778,"00000000"),IF(E1863=2,TEXT(dados!A1778,"0000"),TEXT(dados!A1778,"#")))</f>
        <v>29171110</v>
      </c>
      <c r="D1863" t="str">
        <f>IF(dados!B1778=0,"",dados!B1778)</f>
        <v/>
      </c>
      <c r="E1863">
        <f>dados!C1778</f>
        <v>0</v>
      </c>
      <c r="F1863" t="str">
        <f>dados!D1778</f>
        <v>Acido oxalico e seus sais</v>
      </c>
      <c r="G1863"/>
      <c r="H1863"/>
      <c r="I1863"/>
      <c r="J1863"/>
      <c r="K1863" s="13"/>
      <c r="L1863" s="13">
        <f>dados!I1778/100</f>
        <v>0.13449999999999998</v>
      </c>
      <c r="M1863" s="13">
        <f>dados!J1778/100</f>
        <v>0.1545</v>
      </c>
      <c r="N1863" s="13">
        <f>dados!K1778/100</f>
        <v>0.04</v>
      </c>
      <c r="O1863" s="13">
        <f>dados!L1778/100</f>
        <v>0</v>
      </c>
      <c r="P1863" s="12" t="str">
        <f>LEFT(Tabela2[[#This Row],[Código]],2)</f>
        <v>29</v>
      </c>
    </row>
    <row r="1864" spans="2:16" ht="15" customHeight="1" x14ac:dyDescent="0.25">
      <c r="B1864" s="31" t="str">
        <f>IF(Tabela2[[#This Row],[Tipo]] = 0,LOOKUP(Tabela2[[#This Row],[RESUMO]],Tabela3[Grupo],Tabela3[Meus produtos]),VLOOKUP(Tabela2[[#This Row],[Código]],Tabela4[[Código NBS/LC116]:[Meus serviços]],3,0))</f>
        <v>Não</v>
      </c>
      <c r="C1864" t="str">
        <f>IF(E1864=0,TEXT(dados!A1779,"00000000"),IF(E1864=2,TEXT(dados!A1779,"0000"),TEXT(dados!A1779,"#")))</f>
        <v>29171120</v>
      </c>
      <c r="D1864" t="str">
        <f>IF(dados!B1779=0,"",dados!B1779)</f>
        <v/>
      </c>
      <c r="E1864">
        <f>dados!C1779</f>
        <v>0</v>
      </c>
      <c r="F1864" t="str">
        <f>dados!D1779</f>
        <v>Esteres do acido oxalico</v>
      </c>
      <c r="G1864"/>
      <c r="H1864"/>
      <c r="I1864"/>
      <c r="J1864"/>
      <c r="K1864" s="13"/>
      <c r="L1864" s="13">
        <f>dados!I1779/100</f>
        <v>0.13449999999999998</v>
      </c>
      <c r="M1864" s="13">
        <f>dados!J1779/100</f>
        <v>0.1545</v>
      </c>
      <c r="N1864" s="13">
        <f>dados!K1779/100</f>
        <v>0.04</v>
      </c>
      <c r="O1864" s="13">
        <f>dados!L1779/100</f>
        <v>0</v>
      </c>
      <c r="P1864" s="12" t="str">
        <f>LEFT(Tabela2[[#This Row],[Código]],2)</f>
        <v>29</v>
      </c>
    </row>
    <row r="1865" spans="2:16" ht="15" customHeight="1" x14ac:dyDescent="0.25">
      <c r="B1865" s="31" t="str">
        <f>IF(Tabela2[[#This Row],[Tipo]] = 0,LOOKUP(Tabela2[[#This Row],[RESUMO]],Tabela3[Grupo],Tabela3[Meus produtos]),VLOOKUP(Tabela2[[#This Row],[Código]],Tabela4[[Código NBS/LC116]:[Meus serviços]],3,0))</f>
        <v>Não</v>
      </c>
      <c r="C1865" t="str">
        <f>IF(E1865=0,TEXT(dados!A1780,"00000000"),IF(E1865=2,TEXT(dados!A1780,"0000"),TEXT(dados!A1780,"#")))</f>
        <v>29171210</v>
      </c>
      <c r="D1865" t="str">
        <f>IF(dados!B1780=0,"",dados!B1780)</f>
        <v/>
      </c>
      <c r="E1865">
        <f>dados!C1780</f>
        <v>0</v>
      </c>
      <c r="F1865" t="str">
        <f>dados!D1780</f>
        <v>Acido adipico</v>
      </c>
      <c r="G1865"/>
      <c r="H1865"/>
      <c r="I1865"/>
      <c r="J1865"/>
      <c r="K1865" s="13"/>
      <c r="L1865" s="13">
        <f>dados!I1780/100</f>
        <v>0.13449999999999998</v>
      </c>
      <c r="M1865" s="13">
        <f>dados!J1780/100</f>
        <v>0.17739999999999997</v>
      </c>
      <c r="N1865" s="13">
        <f>dados!K1780/100</f>
        <v>0.04</v>
      </c>
      <c r="O1865" s="13">
        <f>dados!L1780/100</f>
        <v>0</v>
      </c>
      <c r="P1865" s="12" t="str">
        <f>LEFT(Tabela2[[#This Row],[Código]],2)</f>
        <v>29</v>
      </c>
    </row>
    <row r="1866" spans="2:16" ht="15" customHeight="1" x14ac:dyDescent="0.25">
      <c r="B1866" s="31" t="str">
        <f>IF(Tabela2[[#This Row],[Tipo]] = 0,LOOKUP(Tabela2[[#This Row],[RESUMO]],Tabela3[Grupo],Tabela3[Meus produtos]),VLOOKUP(Tabela2[[#This Row],[Código]],Tabela4[[Código NBS/LC116]:[Meus serviços]],3,0))</f>
        <v>Não</v>
      </c>
      <c r="C1866" t="str">
        <f>IF(E1866=0,TEXT(dados!A1781,"00000000"),IF(E1866=2,TEXT(dados!A1781,"0000"),TEXT(dados!A1781,"#")))</f>
        <v>29171220</v>
      </c>
      <c r="D1866" t="str">
        <f>IF(dados!B1781=0,"",dados!B1781)</f>
        <v/>
      </c>
      <c r="E1866">
        <f>dados!C1781</f>
        <v>0</v>
      </c>
      <c r="F1866" t="str">
        <f>dados!D1781</f>
        <v>Sais e esteres do acido adipico</v>
      </c>
      <c r="G1866"/>
      <c r="H1866"/>
      <c r="I1866"/>
      <c r="J1866"/>
      <c r="K1866" s="13"/>
      <c r="L1866" s="13">
        <f>dados!I1781/100</f>
        <v>0.13449999999999998</v>
      </c>
      <c r="M1866" s="13">
        <f>dados!J1781/100</f>
        <v>0.16789999999999999</v>
      </c>
      <c r="N1866" s="13">
        <f>dados!K1781/100</f>
        <v>0.04</v>
      </c>
      <c r="O1866" s="13">
        <f>dados!L1781/100</f>
        <v>0</v>
      </c>
      <c r="P1866" s="12" t="str">
        <f>LEFT(Tabela2[[#This Row],[Código]],2)</f>
        <v>29</v>
      </c>
    </row>
    <row r="1867" spans="2:16" ht="15" customHeight="1" x14ac:dyDescent="0.25">
      <c r="B1867" s="31" t="str">
        <f>IF(Tabela2[[#This Row],[Tipo]] = 0,LOOKUP(Tabela2[[#This Row],[RESUMO]],Tabela3[Grupo],Tabela3[Meus produtos]),VLOOKUP(Tabela2[[#This Row],[Código]],Tabela4[[Código NBS/LC116]:[Meus serviços]],3,0))</f>
        <v>Não</v>
      </c>
      <c r="C1867" t="str">
        <f>IF(E1867=0,TEXT(dados!A1782,"00000000"),IF(E1867=2,TEXT(dados!A1782,"0000"),TEXT(dados!A1782,"#")))</f>
        <v>29171310</v>
      </c>
      <c r="D1867" t="str">
        <f>IF(dados!B1782=0,"",dados!B1782)</f>
        <v/>
      </c>
      <c r="E1867">
        <f>dados!C1782</f>
        <v>0</v>
      </c>
      <c r="F1867" t="str">
        <f>dados!D1782</f>
        <v>Acido azelaico,seus sais e esteres</v>
      </c>
      <c r="G1867"/>
      <c r="H1867"/>
      <c r="I1867"/>
      <c r="J1867"/>
      <c r="K1867" s="13"/>
      <c r="L1867" s="13">
        <f>dados!I1782/100</f>
        <v>0.13449999999999998</v>
      </c>
      <c r="M1867" s="13">
        <f>dados!J1782/100</f>
        <v>0.1545</v>
      </c>
      <c r="N1867" s="13">
        <f>dados!K1782/100</f>
        <v>0.04</v>
      </c>
      <c r="O1867" s="13">
        <f>dados!L1782/100</f>
        <v>0</v>
      </c>
      <c r="P1867" s="12" t="str">
        <f>LEFT(Tabela2[[#This Row],[Código]],2)</f>
        <v>29</v>
      </c>
    </row>
    <row r="1868" spans="2:16" ht="15" customHeight="1" x14ac:dyDescent="0.25">
      <c r="B1868" s="31" t="str">
        <f>IF(Tabela2[[#This Row],[Tipo]] = 0,LOOKUP(Tabela2[[#This Row],[RESUMO]],Tabela3[Grupo],Tabela3[Meus produtos]),VLOOKUP(Tabela2[[#This Row],[Código]],Tabela4[[Código NBS/LC116]:[Meus serviços]],3,0))</f>
        <v>Não</v>
      </c>
      <c r="C1868" t="str">
        <f>IF(E1868=0,TEXT(dados!A1783,"00000000"),IF(E1868=2,TEXT(dados!A1783,"0000"),TEXT(dados!A1783,"#")))</f>
        <v>29171321</v>
      </c>
      <c r="D1868" t="str">
        <f>IF(dados!B1783=0,"",dados!B1783)</f>
        <v/>
      </c>
      <c r="E1868">
        <f>dados!C1783</f>
        <v>0</v>
      </c>
      <c r="F1868" t="str">
        <f>dados!D1783</f>
        <v>Acido sebacico</v>
      </c>
      <c r="G1868"/>
      <c r="H1868"/>
      <c r="I1868"/>
      <c r="J1868"/>
      <c r="K1868" s="13"/>
      <c r="L1868" s="13">
        <f>dados!I1783/100</f>
        <v>0.13449999999999998</v>
      </c>
      <c r="M1868" s="13">
        <f>dados!J1783/100</f>
        <v>0.1545</v>
      </c>
      <c r="N1868" s="13">
        <f>dados!K1783/100</f>
        <v>0.04</v>
      </c>
      <c r="O1868" s="13">
        <f>dados!L1783/100</f>
        <v>0</v>
      </c>
      <c r="P1868" s="12" t="str">
        <f>LEFT(Tabela2[[#This Row],[Código]],2)</f>
        <v>29</v>
      </c>
    </row>
    <row r="1869" spans="2:16" ht="15" customHeight="1" x14ac:dyDescent="0.25">
      <c r="B1869" s="31" t="str">
        <f>IF(Tabela2[[#This Row],[Tipo]] = 0,LOOKUP(Tabela2[[#This Row],[RESUMO]],Tabela3[Grupo],Tabela3[Meus produtos]),VLOOKUP(Tabela2[[#This Row],[Código]],Tabela4[[Código NBS/LC116]:[Meus serviços]],3,0))</f>
        <v>Não</v>
      </c>
      <c r="C1869" t="str">
        <f>IF(E1869=0,TEXT(dados!A1784,"00000000"),IF(E1869=2,TEXT(dados!A1784,"0000"),TEXT(dados!A1784,"#")))</f>
        <v>29171322</v>
      </c>
      <c r="D1869" t="str">
        <f>IF(dados!B1784=0,"",dados!B1784)</f>
        <v/>
      </c>
      <c r="E1869">
        <f>dados!C1784</f>
        <v>0</v>
      </c>
      <c r="F1869" t="str">
        <f>dados!D1784</f>
        <v>Sebacato de dibutila</v>
      </c>
      <c r="G1869"/>
      <c r="H1869"/>
      <c r="I1869"/>
      <c r="J1869"/>
      <c r="K1869" s="13"/>
      <c r="L1869" s="13">
        <f>dados!I1784/100</f>
        <v>0.13449999999999998</v>
      </c>
      <c r="M1869" s="13">
        <f>dados!J1784/100</f>
        <v>0.16789999999999999</v>
      </c>
      <c r="N1869" s="13">
        <f>dados!K1784/100</f>
        <v>0.04</v>
      </c>
      <c r="O1869" s="13">
        <f>dados!L1784/100</f>
        <v>0</v>
      </c>
      <c r="P1869" s="12" t="str">
        <f>LEFT(Tabela2[[#This Row],[Código]],2)</f>
        <v>29</v>
      </c>
    </row>
    <row r="1870" spans="2:16" ht="15" customHeight="1" x14ac:dyDescent="0.25">
      <c r="B1870" s="31" t="str">
        <f>IF(Tabela2[[#This Row],[Tipo]] = 0,LOOKUP(Tabela2[[#This Row],[RESUMO]],Tabela3[Grupo],Tabela3[Meus produtos]),VLOOKUP(Tabela2[[#This Row],[Código]],Tabela4[[Código NBS/LC116]:[Meus serviços]],3,0))</f>
        <v>Não</v>
      </c>
      <c r="C1870" t="str">
        <f>IF(E1870=0,TEXT(dados!A1785,"00000000"),IF(E1870=2,TEXT(dados!A1785,"0000"),TEXT(dados!A1785,"#")))</f>
        <v>29171323</v>
      </c>
      <c r="D1870" t="str">
        <f>IF(dados!B1785=0,"",dados!B1785)</f>
        <v/>
      </c>
      <c r="E1870">
        <f>dados!C1785</f>
        <v>0</v>
      </c>
      <c r="F1870" t="str">
        <f>dados!D1785</f>
        <v>Sebacato de dioctila</v>
      </c>
      <c r="G1870"/>
      <c r="H1870"/>
      <c r="I1870"/>
      <c r="J1870"/>
      <c r="K1870" s="13"/>
      <c r="L1870" s="13">
        <f>dados!I1785/100</f>
        <v>0.13449999999999998</v>
      </c>
      <c r="M1870" s="13">
        <f>dados!J1785/100</f>
        <v>0.16789999999999999</v>
      </c>
      <c r="N1870" s="13">
        <f>dados!K1785/100</f>
        <v>0.04</v>
      </c>
      <c r="O1870" s="13">
        <f>dados!L1785/100</f>
        <v>0</v>
      </c>
      <c r="P1870" s="12" t="str">
        <f>LEFT(Tabela2[[#This Row],[Código]],2)</f>
        <v>29</v>
      </c>
    </row>
    <row r="1871" spans="2:16" ht="15" customHeight="1" x14ac:dyDescent="0.25">
      <c r="B1871" s="31" t="str">
        <f>IF(Tabela2[[#This Row],[Tipo]] = 0,LOOKUP(Tabela2[[#This Row],[RESUMO]],Tabela3[Grupo],Tabela3[Meus produtos]),VLOOKUP(Tabela2[[#This Row],[Código]],Tabela4[[Código NBS/LC116]:[Meus serviços]],3,0))</f>
        <v>Não</v>
      </c>
      <c r="C1871" t="str">
        <f>IF(E1871=0,TEXT(dados!A1786,"00000000"),IF(E1871=2,TEXT(dados!A1786,"0000"),TEXT(dados!A1786,"#")))</f>
        <v>29171329</v>
      </c>
      <c r="D1871" t="str">
        <f>IF(dados!B1786=0,"",dados!B1786)</f>
        <v/>
      </c>
      <c r="E1871">
        <f>dados!C1786</f>
        <v>0</v>
      </c>
      <c r="F1871" t="str">
        <f>dados!D1786</f>
        <v>Outros sais e esteres do acido sebacico</v>
      </c>
      <c r="G1871"/>
      <c r="H1871"/>
      <c r="I1871"/>
      <c r="J1871"/>
      <c r="K1871" s="13"/>
      <c r="L1871" s="13">
        <f>dados!I1786/100</f>
        <v>0.13449999999999998</v>
      </c>
      <c r="M1871" s="13">
        <f>dados!J1786/100</f>
        <v>0.1545</v>
      </c>
      <c r="N1871" s="13">
        <f>dados!K1786/100</f>
        <v>0.04</v>
      </c>
      <c r="O1871" s="13">
        <f>dados!L1786/100</f>
        <v>0</v>
      </c>
      <c r="P1871" s="12" t="str">
        <f>LEFT(Tabela2[[#This Row],[Código]],2)</f>
        <v>29</v>
      </c>
    </row>
    <row r="1872" spans="2:16" ht="15" customHeight="1" x14ac:dyDescent="0.25">
      <c r="B1872" s="31" t="str">
        <f>IF(Tabela2[[#This Row],[Tipo]] = 0,LOOKUP(Tabela2[[#This Row],[RESUMO]],Tabela3[Grupo],Tabela3[Meus produtos]),VLOOKUP(Tabela2[[#This Row],[Código]],Tabela4[[Código NBS/LC116]:[Meus serviços]],3,0))</f>
        <v>Não</v>
      </c>
      <c r="C1872" t="str">
        <f>IF(E1872=0,TEXT(dados!A1787,"00000000"),IF(E1872=2,TEXT(dados!A1787,"0000"),TEXT(dados!A1787,"#")))</f>
        <v>29171400</v>
      </c>
      <c r="D1872" t="str">
        <f>IF(dados!B1787=0,"",dados!B1787)</f>
        <v/>
      </c>
      <c r="E1872">
        <f>dados!C1787</f>
        <v>0</v>
      </c>
      <c r="F1872" t="str">
        <f>dados!D1787</f>
        <v>Anidrido maleico</v>
      </c>
      <c r="G1872"/>
      <c r="H1872"/>
      <c r="I1872"/>
      <c r="J1872"/>
      <c r="K1872" s="13"/>
      <c r="L1872" s="13">
        <f>dados!I1787/100</f>
        <v>0.13449999999999998</v>
      </c>
      <c r="M1872" s="13">
        <f>dados!J1787/100</f>
        <v>0.17739999999999997</v>
      </c>
      <c r="N1872" s="13">
        <f>dados!K1787/100</f>
        <v>0.04</v>
      </c>
      <c r="O1872" s="13">
        <f>dados!L1787/100</f>
        <v>0</v>
      </c>
      <c r="P1872" s="12" t="str">
        <f>LEFT(Tabela2[[#This Row],[Código]],2)</f>
        <v>29</v>
      </c>
    </row>
    <row r="1873" spans="2:16" ht="15" customHeight="1" x14ac:dyDescent="0.25">
      <c r="B1873" s="31" t="str">
        <f>IF(Tabela2[[#This Row],[Tipo]] = 0,LOOKUP(Tabela2[[#This Row],[RESUMO]],Tabela3[Grupo],Tabela3[Meus produtos]),VLOOKUP(Tabela2[[#This Row],[Código]],Tabela4[[Código NBS/LC116]:[Meus serviços]],3,0))</f>
        <v>Não</v>
      </c>
      <c r="C1873" t="str">
        <f>IF(E1873=0,TEXT(dados!A1788,"00000000"),IF(E1873=2,TEXT(dados!A1788,"0000"),TEXT(dados!A1788,"#")))</f>
        <v>29171910</v>
      </c>
      <c r="D1873" t="str">
        <f>IF(dados!B1788=0,"",dados!B1788)</f>
        <v/>
      </c>
      <c r="E1873">
        <f>dados!C1788</f>
        <v>0</v>
      </c>
      <c r="F1873" t="str">
        <f>dados!D1788</f>
        <v>Dioctilsulfossuccinato de sodio</v>
      </c>
      <c r="G1873"/>
      <c r="H1873"/>
      <c r="I1873"/>
      <c r="J1873"/>
      <c r="K1873" s="13"/>
      <c r="L1873" s="13">
        <f>dados!I1788/100</f>
        <v>0.13449999999999998</v>
      </c>
      <c r="M1873" s="13">
        <f>dados!J1788/100</f>
        <v>0.16789999999999999</v>
      </c>
      <c r="N1873" s="13">
        <f>dados!K1788/100</f>
        <v>0.04</v>
      </c>
      <c r="O1873" s="13">
        <f>dados!L1788/100</f>
        <v>0</v>
      </c>
      <c r="P1873" s="12" t="str">
        <f>LEFT(Tabela2[[#This Row],[Código]],2)</f>
        <v>29</v>
      </c>
    </row>
    <row r="1874" spans="2:16" ht="15" customHeight="1" x14ac:dyDescent="0.25">
      <c r="B1874" s="31" t="str">
        <f>IF(Tabela2[[#This Row],[Tipo]] = 0,LOOKUP(Tabela2[[#This Row],[RESUMO]],Tabela3[Grupo],Tabela3[Meus produtos]),VLOOKUP(Tabela2[[#This Row],[Código]],Tabela4[[Código NBS/LC116]:[Meus serviços]],3,0))</f>
        <v>Não</v>
      </c>
      <c r="C1874" t="str">
        <f>IF(E1874=0,TEXT(dados!A1789,"00000000"),IF(E1874=2,TEXT(dados!A1789,"0000"),TEXT(dados!A1789,"#")))</f>
        <v>29171921</v>
      </c>
      <c r="D1874" t="str">
        <f>IF(dados!B1789=0,"",dados!B1789)</f>
        <v/>
      </c>
      <c r="E1874">
        <f>dados!C1789</f>
        <v>0</v>
      </c>
      <c r="F1874" t="str">
        <f>dados!D1789</f>
        <v>Acido maleico</v>
      </c>
      <c r="G1874"/>
      <c r="H1874"/>
      <c r="I1874"/>
      <c r="J1874"/>
      <c r="K1874" s="13"/>
      <c r="L1874" s="13">
        <f>dados!I1789/100</f>
        <v>0.13449999999999998</v>
      </c>
      <c r="M1874" s="13">
        <f>dados!J1789/100</f>
        <v>0.16789999999999999</v>
      </c>
      <c r="N1874" s="13">
        <f>dados!K1789/100</f>
        <v>0.04</v>
      </c>
      <c r="O1874" s="13">
        <f>dados!L1789/100</f>
        <v>0</v>
      </c>
      <c r="P1874" s="12" t="str">
        <f>LEFT(Tabela2[[#This Row],[Código]],2)</f>
        <v>29</v>
      </c>
    </row>
    <row r="1875" spans="2:16" ht="15" customHeight="1" x14ac:dyDescent="0.25">
      <c r="B1875" s="31" t="str">
        <f>IF(Tabela2[[#This Row],[Tipo]] = 0,LOOKUP(Tabela2[[#This Row],[RESUMO]],Tabela3[Grupo],Tabela3[Meus produtos]),VLOOKUP(Tabela2[[#This Row],[Código]],Tabela4[[Código NBS/LC116]:[Meus serviços]],3,0))</f>
        <v>Não</v>
      </c>
      <c r="C1875" t="str">
        <f>IF(E1875=0,TEXT(dados!A1790,"00000000"),IF(E1875=2,TEXT(dados!A1790,"0000"),TEXT(dados!A1790,"#")))</f>
        <v>29171922</v>
      </c>
      <c r="D1875" t="str">
        <f>IF(dados!B1790=0,"",dados!B1790)</f>
        <v/>
      </c>
      <c r="E1875">
        <f>dados!C1790</f>
        <v>0</v>
      </c>
      <c r="F1875" t="str">
        <f>dados!D1790</f>
        <v>Sais e esteres do acido maleico</v>
      </c>
      <c r="G1875"/>
      <c r="H1875"/>
      <c r="I1875"/>
      <c r="J1875"/>
      <c r="K1875" s="13"/>
      <c r="L1875" s="13">
        <f>dados!I1790/100</f>
        <v>0.13449999999999998</v>
      </c>
      <c r="M1875" s="13">
        <f>dados!J1790/100</f>
        <v>0.16789999999999999</v>
      </c>
      <c r="N1875" s="13">
        <f>dados!K1790/100</f>
        <v>0.04</v>
      </c>
      <c r="O1875" s="13">
        <f>dados!L1790/100</f>
        <v>0</v>
      </c>
      <c r="P1875" s="12" t="str">
        <f>LEFT(Tabela2[[#This Row],[Código]],2)</f>
        <v>29</v>
      </c>
    </row>
    <row r="1876" spans="2:16" ht="15" customHeight="1" x14ac:dyDescent="0.25">
      <c r="B1876" s="31" t="str">
        <f>IF(Tabela2[[#This Row],[Tipo]] = 0,LOOKUP(Tabela2[[#This Row],[RESUMO]],Tabela3[Grupo],Tabela3[Meus produtos]),VLOOKUP(Tabela2[[#This Row],[Código]],Tabela4[[Código NBS/LC116]:[Meus serviços]],3,0))</f>
        <v>Não</v>
      </c>
      <c r="C1876" t="str">
        <f>IF(E1876=0,TEXT(dados!A1791,"00000000"),IF(E1876=2,TEXT(dados!A1791,"0000"),TEXT(dados!A1791,"#")))</f>
        <v>29171930</v>
      </c>
      <c r="D1876" t="str">
        <f>IF(dados!B1791=0,"",dados!B1791)</f>
        <v/>
      </c>
      <c r="E1876">
        <f>dados!C1791</f>
        <v>0</v>
      </c>
      <c r="F1876" t="str">
        <f>dados!D1791</f>
        <v>Acido fumarico,seus sais e esteres</v>
      </c>
      <c r="G1876"/>
      <c r="H1876"/>
      <c r="I1876"/>
      <c r="J1876"/>
      <c r="K1876" s="13"/>
      <c r="L1876" s="13">
        <f>dados!I1791/100</f>
        <v>0.13449999999999998</v>
      </c>
      <c r="M1876" s="13">
        <f>dados!J1791/100</f>
        <v>0.17739999999999997</v>
      </c>
      <c r="N1876" s="13">
        <f>dados!K1791/100</f>
        <v>0.04</v>
      </c>
      <c r="O1876" s="13">
        <f>dados!L1791/100</f>
        <v>0</v>
      </c>
      <c r="P1876" s="12" t="str">
        <f>LEFT(Tabela2[[#This Row],[Código]],2)</f>
        <v>29</v>
      </c>
    </row>
    <row r="1877" spans="2:16" ht="15" customHeight="1" x14ac:dyDescent="0.25">
      <c r="B1877" s="31" t="str">
        <f>IF(Tabela2[[#This Row],[Tipo]] = 0,LOOKUP(Tabela2[[#This Row],[RESUMO]],Tabela3[Grupo],Tabela3[Meus produtos]),VLOOKUP(Tabela2[[#This Row],[Código]],Tabela4[[Código NBS/LC116]:[Meus serviços]],3,0))</f>
        <v>Não</v>
      </c>
      <c r="C1877" t="str">
        <f>IF(E1877=0,TEXT(dados!A1792,"00000000"),IF(E1877=2,TEXT(dados!A1792,"0000"),TEXT(dados!A1792,"#")))</f>
        <v>29171990</v>
      </c>
      <c r="D1877" t="str">
        <f>IF(dados!B1792=0,"",dados!B1792)</f>
        <v/>
      </c>
      <c r="E1877">
        <f>dados!C1792</f>
        <v>0</v>
      </c>
      <c r="F1877" t="str">
        <f>dados!D1792</f>
        <v>Outs.acidos policarboxilicos acicls.seus anidridos,etc.</v>
      </c>
      <c r="G1877"/>
      <c r="H1877"/>
      <c r="I1877"/>
      <c r="J1877"/>
      <c r="K1877" s="13"/>
      <c r="L1877" s="13">
        <f>dados!I1792/100</f>
        <v>0.13449999999999998</v>
      </c>
      <c r="M1877" s="13">
        <f>dados!J1792/100</f>
        <v>0.1545</v>
      </c>
      <c r="N1877" s="13">
        <f>dados!K1792/100</f>
        <v>0.04</v>
      </c>
      <c r="O1877" s="13">
        <f>dados!L1792/100</f>
        <v>0</v>
      </c>
      <c r="P1877" s="12" t="str">
        <f>LEFT(Tabela2[[#This Row],[Código]],2)</f>
        <v>29</v>
      </c>
    </row>
    <row r="1878" spans="2:16" ht="15" customHeight="1" x14ac:dyDescent="0.25">
      <c r="B1878" s="31" t="str">
        <f>IF(Tabela2[[#This Row],[Tipo]] = 0,LOOKUP(Tabela2[[#This Row],[RESUMO]],Tabela3[Grupo],Tabela3[Meus produtos]),VLOOKUP(Tabela2[[#This Row],[Código]],Tabela4[[Código NBS/LC116]:[Meus serviços]],3,0))</f>
        <v>Não</v>
      </c>
      <c r="C1878" t="str">
        <f>IF(E1878=0,TEXT(dados!A1793,"00000000"),IF(E1878=2,TEXT(dados!A1793,"0000"),TEXT(dados!A1793,"#")))</f>
        <v>29172000</v>
      </c>
      <c r="D1878" t="str">
        <f>IF(dados!B1793=0,"",dados!B1793)</f>
        <v/>
      </c>
      <c r="E1878">
        <f>dados!C1793</f>
        <v>0</v>
      </c>
      <c r="F1878" t="str">
        <f>dados!D1793</f>
        <v>Acido policarboxilico ciclanico,ciclenico,etc.</v>
      </c>
      <c r="G1878"/>
      <c r="H1878"/>
      <c r="I1878"/>
      <c r="J1878"/>
      <c r="K1878" s="13"/>
      <c r="L1878" s="13">
        <f>dados!I1793/100</f>
        <v>0.13449999999999998</v>
      </c>
      <c r="M1878" s="13">
        <f>dados!J1793/100</f>
        <v>0.1545</v>
      </c>
      <c r="N1878" s="13">
        <f>dados!K1793/100</f>
        <v>0.04</v>
      </c>
      <c r="O1878" s="13">
        <f>dados!L1793/100</f>
        <v>0</v>
      </c>
      <c r="P1878" s="12" t="str">
        <f>LEFT(Tabela2[[#This Row],[Código]],2)</f>
        <v>29</v>
      </c>
    </row>
    <row r="1879" spans="2:16" ht="15" customHeight="1" x14ac:dyDescent="0.25">
      <c r="B1879" s="31" t="str">
        <f>IF(Tabela2[[#This Row],[Tipo]] = 0,LOOKUP(Tabela2[[#This Row],[RESUMO]],Tabela3[Grupo],Tabela3[Meus produtos]),VLOOKUP(Tabela2[[#This Row],[Código]],Tabela4[[Código NBS/LC116]:[Meus serviços]],3,0))</f>
        <v>Não</v>
      </c>
      <c r="C1879" t="str">
        <f>IF(E1879=0,TEXT(dados!A1794,"00000000"),IF(E1879=2,TEXT(dados!A1794,"0000"),TEXT(dados!A1794,"#")))</f>
        <v>29173200</v>
      </c>
      <c r="D1879" t="str">
        <f>IF(dados!B1794=0,"",dados!B1794)</f>
        <v/>
      </c>
      <c r="E1879">
        <f>dados!C1794</f>
        <v>0</v>
      </c>
      <c r="F1879" t="str">
        <f>dados!D1794</f>
        <v>Ortoftalatos de dioctila</v>
      </c>
      <c r="G1879"/>
      <c r="H1879"/>
      <c r="I1879"/>
      <c r="J1879"/>
      <c r="K1879" s="13"/>
      <c r="L1879" s="13">
        <f>dados!I1794/100</f>
        <v>0.13449999999999998</v>
      </c>
      <c r="M1879" s="13">
        <f>dados!J1794/100</f>
        <v>0.17739999999999997</v>
      </c>
      <c r="N1879" s="13">
        <f>dados!K1794/100</f>
        <v>0.04</v>
      </c>
      <c r="O1879" s="13">
        <f>dados!L1794/100</f>
        <v>0</v>
      </c>
      <c r="P1879" s="12" t="str">
        <f>LEFT(Tabela2[[#This Row],[Código]],2)</f>
        <v>29</v>
      </c>
    </row>
    <row r="1880" spans="2:16" ht="15" customHeight="1" x14ac:dyDescent="0.25">
      <c r="B1880" s="31" t="str">
        <f>IF(Tabela2[[#This Row],[Tipo]] = 0,LOOKUP(Tabela2[[#This Row],[RESUMO]],Tabela3[Grupo],Tabela3[Meus produtos]),VLOOKUP(Tabela2[[#This Row],[Código]],Tabela4[[Código NBS/LC116]:[Meus serviços]],3,0))</f>
        <v>Não</v>
      </c>
      <c r="C1880" t="str">
        <f>IF(E1880=0,TEXT(dados!A1795,"00000000"),IF(E1880=2,TEXT(dados!A1795,"0000"),TEXT(dados!A1795,"#")))</f>
        <v>29173300</v>
      </c>
      <c r="D1880" t="str">
        <f>IF(dados!B1795=0,"",dados!B1795)</f>
        <v/>
      </c>
      <c r="E1880">
        <f>dados!C1795</f>
        <v>0</v>
      </c>
      <c r="F1880" t="str">
        <f>dados!D1795</f>
        <v>Ortoftalatos de dinonila ou de didecila</v>
      </c>
      <c r="G1880"/>
      <c r="H1880"/>
      <c r="I1880"/>
      <c r="J1880"/>
      <c r="K1880" s="13"/>
      <c r="L1880" s="13">
        <f>dados!I1795/100</f>
        <v>0.13449999999999998</v>
      </c>
      <c r="M1880" s="13">
        <f>dados!J1795/100</f>
        <v>0.17739999999999997</v>
      </c>
      <c r="N1880" s="13">
        <f>dados!K1795/100</f>
        <v>0.04</v>
      </c>
      <c r="O1880" s="13">
        <f>dados!L1795/100</f>
        <v>0</v>
      </c>
      <c r="P1880" s="12" t="str">
        <f>LEFT(Tabela2[[#This Row],[Código]],2)</f>
        <v>29</v>
      </c>
    </row>
    <row r="1881" spans="2:16" ht="15" customHeight="1" x14ac:dyDescent="0.25">
      <c r="B1881" s="31" t="str">
        <f>IF(Tabela2[[#This Row],[Tipo]] = 0,LOOKUP(Tabela2[[#This Row],[RESUMO]],Tabela3[Grupo],Tabela3[Meus produtos]),VLOOKUP(Tabela2[[#This Row],[Código]],Tabela4[[Código NBS/LC116]:[Meus serviços]],3,0))</f>
        <v>Não</v>
      </c>
      <c r="C1881" t="str">
        <f>IF(E1881=0,TEXT(dados!A1796,"00000000"),IF(E1881=2,TEXT(dados!A1796,"0000"),TEXT(dados!A1796,"#")))</f>
        <v>29173400</v>
      </c>
      <c r="D1881" t="str">
        <f>IF(dados!B1796=0,"",dados!B1796)</f>
        <v/>
      </c>
      <c r="E1881">
        <f>dados!C1796</f>
        <v>0</v>
      </c>
      <c r="F1881" t="str">
        <f>dados!D1796</f>
        <v>Outros esteres do acido ortoftalico</v>
      </c>
      <c r="G1881"/>
      <c r="H1881"/>
      <c r="I1881"/>
      <c r="J1881"/>
      <c r="K1881" s="13"/>
      <c r="L1881" s="13">
        <f>dados!I1796/100</f>
        <v>0.13449999999999998</v>
      </c>
      <c r="M1881" s="13">
        <f>dados!J1796/100</f>
        <v>0.16789999999999999</v>
      </c>
      <c r="N1881" s="13">
        <f>dados!K1796/100</f>
        <v>0.04</v>
      </c>
      <c r="O1881" s="13">
        <f>dados!L1796/100</f>
        <v>0</v>
      </c>
      <c r="P1881" s="12" t="str">
        <f>LEFT(Tabela2[[#This Row],[Código]],2)</f>
        <v>29</v>
      </c>
    </row>
    <row r="1882" spans="2:16" ht="15" customHeight="1" x14ac:dyDescent="0.25">
      <c r="B1882" s="31" t="str">
        <f>IF(Tabela2[[#This Row],[Tipo]] = 0,LOOKUP(Tabela2[[#This Row],[RESUMO]],Tabela3[Grupo],Tabela3[Meus produtos]),VLOOKUP(Tabela2[[#This Row],[Código]],Tabela4[[Código NBS/LC116]:[Meus serviços]],3,0))</f>
        <v>Não</v>
      </c>
      <c r="C1882" t="str">
        <f>IF(E1882=0,TEXT(dados!A1797,"00000000"),IF(E1882=2,TEXT(dados!A1797,"0000"),TEXT(dados!A1797,"#")))</f>
        <v>29173500</v>
      </c>
      <c r="D1882" t="str">
        <f>IF(dados!B1797=0,"",dados!B1797)</f>
        <v/>
      </c>
      <c r="E1882">
        <f>dados!C1797</f>
        <v>0</v>
      </c>
      <c r="F1882" t="str">
        <f>dados!D1797</f>
        <v>Anidrido ftalico</v>
      </c>
      <c r="G1882"/>
      <c r="H1882"/>
      <c r="I1882"/>
      <c r="J1882"/>
      <c r="K1882" s="13"/>
      <c r="L1882" s="13">
        <f>dados!I1797/100</f>
        <v>0.13449999999999998</v>
      </c>
      <c r="M1882" s="13">
        <f>dados!J1797/100</f>
        <v>0.16789999999999999</v>
      </c>
      <c r="N1882" s="13">
        <f>dados!K1797/100</f>
        <v>0.04</v>
      </c>
      <c r="O1882" s="13">
        <f>dados!L1797/100</f>
        <v>0</v>
      </c>
      <c r="P1882" s="12" t="str">
        <f>LEFT(Tabela2[[#This Row],[Código]],2)</f>
        <v>29</v>
      </c>
    </row>
    <row r="1883" spans="2:16" ht="15" customHeight="1" x14ac:dyDescent="0.25">
      <c r="B1883" s="31" t="str">
        <f>IF(Tabela2[[#This Row],[Tipo]] = 0,LOOKUP(Tabela2[[#This Row],[RESUMO]],Tabela3[Grupo],Tabela3[Meus produtos]),VLOOKUP(Tabela2[[#This Row],[Código]],Tabela4[[Código NBS/LC116]:[Meus serviços]],3,0))</f>
        <v>Não</v>
      </c>
      <c r="C1883" t="str">
        <f>IF(E1883=0,TEXT(dados!A1798,"00000000"),IF(E1883=2,TEXT(dados!A1798,"0000"),TEXT(dados!A1798,"#")))</f>
        <v>29173600</v>
      </c>
      <c r="D1883" t="str">
        <f>IF(dados!B1798=0,"",dados!B1798)</f>
        <v/>
      </c>
      <c r="E1883">
        <f>dados!C1798</f>
        <v>0</v>
      </c>
      <c r="F1883" t="str">
        <f>dados!D1798</f>
        <v>Acido tereftalico e seus sais</v>
      </c>
      <c r="G1883"/>
      <c r="H1883"/>
      <c r="I1883"/>
      <c r="J1883"/>
      <c r="K1883" s="13"/>
      <c r="L1883" s="13">
        <f>dados!I1798/100</f>
        <v>0.13449999999999998</v>
      </c>
      <c r="M1883" s="13">
        <f>dados!J1798/100</f>
        <v>0.16789999999999999</v>
      </c>
      <c r="N1883" s="13">
        <f>dados!K1798/100</f>
        <v>0.04</v>
      </c>
      <c r="O1883" s="13">
        <f>dados!L1798/100</f>
        <v>0</v>
      </c>
      <c r="P1883" s="12" t="str">
        <f>LEFT(Tabela2[[#This Row],[Código]],2)</f>
        <v>29</v>
      </c>
    </row>
    <row r="1884" spans="2:16" ht="15" customHeight="1" x14ac:dyDescent="0.25">
      <c r="B1884" s="31" t="str">
        <f>IF(Tabela2[[#This Row],[Tipo]] = 0,LOOKUP(Tabela2[[#This Row],[RESUMO]],Tabela3[Grupo],Tabela3[Meus produtos]),VLOOKUP(Tabela2[[#This Row],[Código]],Tabela4[[Código NBS/LC116]:[Meus serviços]],3,0))</f>
        <v>Não</v>
      </c>
      <c r="C1884" t="str">
        <f>IF(E1884=0,TEXT(dados!A1799,"00000000"),IF(E1884=2,TEXT(dados!A1799,"0000"),TEXT(dados!A1799,"#")))</f>
        <v>29173700</v>
      </c>
      <c r="D1884" t="str">
        <f>IF(dados!B1799=0,"",dados!B1799)</f>
        <v/>
      </c>
      <c r="E1884">
        <f>dados!C1799</f>
        <v>0</v>
      </c>
      <c r="F1884" t="str">
        <f>dados!D1799</f>
        <v>Tereftalato de dimetila</v>
      </c>
      <c r="G1884"/>
      <c r="H1884"/>
      <c r="I1884"/>
      <c r="J1884"/>
      <c r="K1884" s="13"/>
      <c r="L1884" s="13">
        <f>dados!I1799/100</f>
        <v>0.13449999999999998</v>
      </c>
      <c r="M1884" s="13">
        <f>dados!J1799/100</f>
        <v>0.16789999999999999</v>
      </c>
      <c r="N1884" s="13">
        <f>dados!K1799/100</f>
        <v>0.04</v>
      </c>
      <c r="O1884" s="13">
        <f>dados!L1799/100</f>
        <v>0</v>
      </c>
      <c r="P1884" s="12" t="str">
        <f>LEFT(Tabela2[[#This Row],[Código]],2)</f>
        <v>29</v>
      </c>
    </row>
    <row r="1885" spans="2:16" ht="15" customHeight="1" x14ac:dyDescent="0.25">
      <c r="B1885" s="31" t="str">
        <f>IF(Tabela2[[#This Row],[Tipo]] = 0,LOOKUP(Tabela2[[#This Row],[RESUMO]],Tabela3[Grupo],Tabela3[Meus produtos]),VLOOKUP(Tabela2[[#This Row],[Código]],Tabela4[[Código NBS/LC116]:[Meus serviços]],3,0))</f>
        <v>Não</v>
      </c>
      <c r="C1885" t="str">
        <f>IF(E1885=0,TEXT(dados!A1800,"00000000"),IF(E1885=2,TEXT(dados!A1800,"0000"),TEXT(dados!A1800,"#")))</f>
        <v>29173911</v>
      </c>
      <c r="D1885" t="str">
        <f>IF(dados!B1800=0,"",dados!B1800)</f>
        <v/>
      </c>
      <c r="E1885">
        <f>dados!C1800</f>
        <v>0</v>
      </c>
      <c r="F1885" t="str">
        <f>dados!D1800</f>
        <v>Esteres do acido m-ftalico</v>
      </c>
      <c r="G1885"/>
      <c r="H1885"/>
      <c r="I1885"/>
      <c r="J1885"/>
      <c r="K1885" s="13"/>
      <c r="L1885" s="13">
        <f>dados!I1800/100</f>
        <v>0.13449999999999998</v>
      </c>
      <c r="M1885" s="13">
        <f>dados!J1800/100</f>
        <v>0.1545</v>
      </c>
      <c r="N1885" s="13">
        <f>dados!K1800/100</f>
        <v>0.04</v>
      </c>
      <c r="O1885" s="13">
        <f>dados!L1800/100</f>
        <v>0</v>
      </c>
      <c r="P1885" s="12" t="str">
        <f>LEFT(Tabela2[[#This Row],[Código]],2)</f>
        <v>29</v>
      </c>
    </row>
    <row r="1886" spans="2:16" ht="15" customHeight="1" x14ac:dyDescent="0.25">
      <c r="B1886" s="31" t="str">
        <f>IF(Tabela2[[#This Row],[Tipo]] = 0,LOOKUP(Tabela2[[#This Row],[RESUMO]],Tabela3[Grupo],Tabela3[Meus produtos]),VLOOKUP(Tabela2[[#This Row],[Código]],Tabela4[[Código NBS/LC116]:[Meus serviços]],3,0))</f>
        <v>Não</v>
      </c>
      <c r="C1886" t="str">
        <f>IF(E1886=0,TEXT(dados!A1801,"00000000"),IF(E1886=2,TEXT(dados!A1801,"0000"),TEXT(dados!A1801,"#")))</f>
        <v>29173919</v>
      </c>
      <c r="D1886" t="str">
        <f>IF(dados!B1801=0,"",dados!B1801)</f>
        <v/>
      </c>
      <c r="E1886">
        <f>dados!C1801</f>
        <v>0</v>
      </c>
      <c r="F1886" t="str">
        <f>dados!D1801</f>
        <v>Acido m-ftalico e seus sais</v>
      </c>
      <c r="G1886"/>
      <c r="H1886"/>
      <c r="I1886"/>
      <c r="J1886"/>
      <c r="K1886" s="13"/>
      <c r="L1886" s="13">
        <f>dados!I1801/100</f>
        <v>0.13449999999999998</v>
      </c>
      <c r="M1886" s="13">
        <f>dados!J1801/100</f>
        <v>0.1545</v>
      </c>
      <c r="N1886" s="13">
        <f>dados!K1801/100</f>
        <v>0.04</v>
      </c>
      <c r="O1886" s="13">
        <f>dados!L1801/100</f>
        <v>0</v>
      </c>
      <c r="P1886" s="12" t="str">
        <f>LEFT(Tabela2[[#This Row],[Código]],2)</f>
        <v>29</v>
      </c>
    </row>
    <row r="1887" spans="2:16" ht="15" customHeight="1" x14ac:dyDescent="0.25">
      <c r="B1887" s="31" t="str">
        <f>IF(Tabela2[[#This Row],[Tipo]] = 0,LOOKUP(Tabela2[[#This Row],[RESUMO]],Tabela3[Grupo],Tabela3[Meus produtos]),VLOOKUP(Tabela2[[#This Row],[Código]],Tabela4[[Código NBS/LC116]:[Meus serviços]],3,0))</f>
        <v>Não</v>
      </c>
      <c r="C1887" t="str">
        <f>IF(E1887=0,TEXT(dados!A1802,"00000000"),IF(E1887=2,TEXT(dados!A1802,"0000"),TEXT(dados!A1802,"#")))</f>
        <v>29173920</v>
      </c>
      <c r="D1887" t="str">
        <f>IF(dados!B1802=0,"",dados!B1802)</f>
        <v/>
      </c>
      <c r="E1887">
        <f>dados!C1802</f>
        <v>0</v>
      </c>
      <c r="F1887" t="str">
        <f>dados!D1802</f>
        <v>Acido o-ftalico e seus sais</v>
      </c>
      <c r="G1887"/>
      <c r="H1887"/>
      <c r="I1887"/>
      <c r="J1887"/>
      <c r="K1887" s="13"/>
      <c r="L1887" s="13">
        <f>dados!I1802/100</f>
        <v>0.13449999999999998</v>
      </c>
      <c r="M1887" s="13">
        <f>dados!J1802/100</f>
        <v>0.16789999999999999</v>
      </c>
      <c r="N1887" s="13">
        <f>dados!K1802/100</f>
        <v>0.04</v>
      </c>
      <c r="O1887" s="13">
        <f>dados!L1802/100</f>
        <v>0</v>
      </c>
      <c r="P1887" s="12" t="str">
        <f>LEFT(Tabela2[[#This Row],[Código]],2)</f>
        <v>29</v>
      </c>
    </row>
    <row r="1888" spans="2:16" ht="15" customHeight="1" x14ac:dyDescent="0.25">
      <c r="B1888" s="31" t="str">
        <f>IF(Tabela2[[#This Row],[Tipo]] = 0,LOOKUP(Tabela2[[#This Row],[RESUMO]],Tabela3[Grupo],Tabela3[Meus produtos]),VLOOKUP(Tabela2[[#This Row],[Código]],Tabela4[[Código NBS/LC116]:[Meus serviços]],3,0))</f>
        <v>Não</v>
      </c>
      <c r="C1888" t="str">
        <f>IF(E1888=0,TEXT(dados!A1803,"00000000"),IF(E1888=2,TEXT(dados!A1803,"0000"),TEXT(dados!A1803,"#")))</f>
        <v>29173931</v>
      </c>
      <c r="D1888" t="str">
        <f>IF(dados!B1803=0,"",dados!B1803)</f>
        <v/>
      </c>
      <c r="E1888">
        <f>dados!C1803</f>
        <v>0</v>
      </c>
      <c r="F1888" t="str">
        <f>dados!D1803</f>
        <v>Esteres de dioctila do acido tereftalico</v>
      </c>
      <c r="G1888"/>
      <c r="H1888"/>
      <c r="I1888"/>
      <c r="J1888"/>
      <c r="K1888" s="13"/>
      <c r="L1888" s="13">
        <f>dados!I1803/100</f>
        <v>0.13449999999999998</v>
      </c>
      <c r="M1888" s="13">
        <f>dados!J1803/100</f>
        <v>0.16789999999999999</v>
      </c>
      <c r="N1888" s="13">
        <f>dados!K1803/100</f>
        <v>0.04</v>
      </c>
      <c r="O1888" s="13">
        <f>dados!L1803/100</f>
        <v>0</v>
      </c>
      <c r="P1888" s="12" t="str">
        <f>LEFT(Tabela2[[#This Row],[Código]],2)</f>
        <v>29</v>
      </c>
    </row>
    <row r="1889" spans="2:16" ht="15" customHeight="1" x14ac:dyDescent="0.25">
      <c r="B1889" s="31" t="str">
        <f>IF(Tabela2[[#This Row],[Tipo]] = 0,LOOKUP(Tabela2[[#This Row],[RESUMO]],Tabela3[Grupo],Tabela3[Meus produtos]),VLOOKUP(Tabela2[[#This Row],[Código]],Tabela4[[Código NBS/LC116]:[Meus serviços]],3,0))</f>
        <v>Não</v>
      </c>
      <c r="C1889" t="str">
        <f>IF(E1889=0,TEXT(dados!A1804,"00000000"),IF(E1889=2,TEXT(dados!A1804,"0000"),TEXT(dados!A1804,"#")))</f>
        <v>29173939</v>
      </c>
      <c r="D1889" t="str">
        <f>IF(dados!B1804=0,"",dados!B1804)</f>
        <v/>
      </c>
      <c r="E1889">
        <f>dados!C1804</f>
        <v>0</v>
      </c>
      <c r="F1889" t="str">
        <f>dados!D1804</f>
        <v>Outros esteres do acido tereftalico</v>
      </c>
      <c r="G1889"/>
      <c r="H1889"/>
      <c r="I1889"/>
      <c r="J1889"/>
      <c r="K1889" s="13"/>
      <c r="L1889" s="13">
        <f>dados!I1804/100</f>
        <v>0.13449999999999998</v>
      </c>
      <c r="M1889" s="13">
        <f>dados!J1804/100</f>
        <v>0.1545</v>
      </c>
      <c r="N1889" s="13">
        <f>dados!K1804/100</f>
        <v>0.04</v>
      </c>
      <c r="O1889" s="13">
        <f>dados!L1804/100</f>
        <v>0</v>
      </c>
      <c r="P1889" s="12" t="str">
        <f>LEFT(Tabela2[[#This Row],[Código]],2)</f>
        <v>29</v>
      </c>
    </row>
    <row r="1890" spans="2:16" ht="15" customHeight="1" x14ac:dyDescent="0.25">
      <c r="B1890" s="31" t="str">
        <f>IF(Tabela2[[#This Row],[Tipo]] = 0,LOOKUP(Tabela2[[#This Row],[RESUMO]],Tabela3[Grupo],Tabela3[Meus produtos]),VLOOKUP(Tabela2[[#This Row],[Código]],Tabela4[[Código NBS/LC116]:[Meus serviços]],3,0))</f>
        <v>Não</v>
      </c>
      <c r="C1890" t="str">
        <f>IF(E1890=0,TEXT(dados!A1805,"00000000"),IF(E1890=2,TEXT(dados!A1805,"0000"),TEXT(dados!A1805,"#")))</f>
        <v>29173940</v>
      </c>
      <c r="D1890" t="str">
        <f>IF(dados!B1805=0,"",dados!B1805)</f>
        <v/>
      </c>
      <c r="E1890">
        <f>dados!C1805</f>
        <v>0</v>
      </c>
      <c r="F1890" t="str">
        <f>dados!D1805</f>
        <v>Sais e esteres do ac.trimelitico (1,2,4-benzenotricarb)</v>
      </c>
      <c r="G1890"/>
      <c r="H1890"/>
      <c r="I1890"/>
      <c r="J1890"/>
      <c r="K1890" s="13"/>
      <c r="L1890" s="13">
        <f>dados!I1805/100</f>
        <v>0.13449999999999998</v>
      </c>
      <c r="M1890" s="13">
        <f>dados!J1805/100</f>
        <v>0.16149999999999998</v>
      </c>
      <c r="N1890" s="13">
        <f>dados!K1805/100</f>
        <v>0.04</v>
      </c>
      <c r="O1890" s="13">
        <f>dados!L1805/100</f>
        <v>0</v>
      </c>
      <c r="P1890" s="12" t="str">
        <f>LEFT(Tabela2[[#This Row],[Código]],2)</f>
        <v>29</v>
      </c>
    </row>
    <row r="1891" spans="2:16" ht="15" customHeight="1" x14ac:dyDescent="0.25">
      <c r="B1891" s="31" t="str">
        <f>IF(Tabela2[[#This Row],[Tipo]] = 0,LOOKUP(Tabela2[[#This Row],[RESUMO]],Tabela3[Grupo],Tabela3[Meus produtos]),VLOOKUP(Tabela2[[#This Row],[Código]],Tabela4[[Código NBS/LC116]:[Meus serviços]],3,0))</f>
        <v>Não</v>
      </c>
      <c r="C1891" t="str">
        <f>IF(E1891=0,TEXT(dados!A1806,"00000000"),IF(E1891=2,TEXT(dados!A1806,"0000"),TEXT(dados!A1806,"#")))</f>
        <v>29173950</v>
      </c>
      <c r="D1891" t="str">
        <f>IF(dados!B1806=0,"",dados!B1806)</f>
        <v/>
      </c>
      <c r="E1891">
        <f>dados!C1806</f>
        <v>0</v>
      </c>
      <c r="F1891" t="str">
        <f>dados!D1806</f>
        <v>Anidrido trimelitico (ac.1,3dioxo-5isobenzofuranocarb.)</v>
      </c>
      <c r="G1891"/>
      <c r="H1891"/>
      <c r="I1891"/>
      <c r="J1891"/>
      <c r="K1891" s="13"/>
      <c r="L1891" s="13">
        <f>dados!I1806/100</f>
        <v>0.13449999999999998</v>
      </c>
      <c r="M1891" s="13">
        <f>dados!J1806/100</f>
        <v>0.1545</v>
      </c>
      <c r="N1891" s="13">
        <f>dados!K1806/100</f>
        <v>0.04</v>
      </c>
      <c r="O1891" s="13">
        <f>dados!L1806/100</f>
        <v>0</v>
      </c>
      <c r="P1891" s="12" t="str">
        <f>LEFT(Tabela2[[#This Row],[Código]],2)</f>
        <v>29</v>
      </c>
    </row>
    <row r="1892" spans="2:16" ht="15" customHeight="1" x14ac:dyDescent="0.25">
      <c r="B1892" s="31" t="str">
        <f>IF(Tabela2[[#This Row],[Tipo]] = 0,LOOKUP(Tabela2[[#This Row],[RESUMO]],Tabela3[Grupo],Tabela3[Meus produtos]),VLOOKUP(Tabela2[[#This Row],[Código]],Tabela4[[Código NBS/LC116]:[Meus serviços]],3,0))</f>
        <v>Não</v>
      </c>
      <c r="C1892" t="str">
        <f>IF(E1892=0,TEXT(dados!A1807,"00000000"),IF(E1892=2,TEXT(dados!A1807,"0000"),TEXT(dados!A1807,"#")))</f>
        <v>29173990</v>
      </c>
      <c r="D1892" t="str">
        <f>IF(dados!B1807=0,"",dados!B1807)</f>
        <v/>
      </c>
      <c r="E1892">
        <f>dados!C1807</f>
        <v>0</v>
      </c>
      <c r="F1892" t="str">
        <f>dados!D1807</f>
        <v>Outs.acidos policarboxilicos aromats.seus anidridos,etc</v>
      </c>
      <c r="G1892"/>
      <c r="H1892"/>
      <c r="I1892"/>
      <c r="J1892"/>
      <c r="K1892" s="13"/>
      <c r="L1892" s="13">
        <f>dados!I1807/100</f>
        <v>0.13449999999999998</v>
      </c>
      <c r="M1892" s="13">
        <f>dados!J1807/100</f>
        <v>0.1545</v>
      </c>
      <c r="N1892" s="13">
        <f>dados!K1807/100</f>
        <v>0.04</v>
      </c>
      <c r="O1892" s="13">
        <f>dados!L1807/100</f>
        <v>0</v>
      </c>
      <c r="P1892" s="12" t="str">
        <f>LEFT(Tabela2[[#This Row],[Código]],2)</f>
        <v>29</v>
      </c>
    </row>
    <row r="1893" spans="2:16" ht="15" customHeight="1" x14ac:dyDescent="0.25">
      <c r="B1893" s="31" t="str">
        <f>IF(Tabela2[[#This Row],[Tipo]] = 0,LOOKUP(Tabela2[[#This Row],[RESUMO]],Tabela3[Grupo],Tabela3[Meus produtos]),VLOOKUP(Tabela2[[#This Row],[Código]],Tabela4[[Código NBS/LC116]:[Meus serviços]],3,0))</f>
        <v>Não</v>
      </c>
      <c r="C1893" t="str">
        <f>IF(E1893=0,TEXT(dados!A1808,"00000000"),IF(E1893=2,TEXT(dados!A1808,"0000"),TEXT(dados!A1808,"#")))</f>
        <v>29181100</v>
      </c>
      <c r="D1893" t="str">
        <f>IF(dados!B1808=0,"",dados!B1808)</f>
        <v/>
      </c>
      <c r="E1893">
        <f>dados!C1808</f>
        <v>0</v>
      </c>
      <c r="F1893" t="str">
        <f>dados!D1808</f>
        <v>Acido lactico,seus sais e esteres</v>
      </c>
      <c r="G1893"/>
      <c r="H1893"/>
      <c r="I1893"/>
      <c r="J1893"/>
      <c r="K1893" s="13"/>
      <c r="L1893" s="13">
        <f>dados!I1808/100</f>
        <v>0.13449999999999998</v>
      </c>
      <c r="M1893" s="13">
        <f>dados!J1808/100</f>
        <v>0.16789999999999999</v>
      </c>
      <c r="N1893" s="13">
        <f>dados!K1808/100</f>
        <v>0.04</v>
      </c>
      <c r="O1893" s="13">
        <f>dados!L1808/100</f>
        <v>0</v>
      </c>
      <c r="P1893" s="12" t="str">
        <f>LEFT(Tabela2[[#This Row],[Código]],2)</f>
        <v>29</v>
      </c>
    </row>
    <row r="1894" spans="2:16" ht="15" customHeight="1" x14ac:dyDescent="0.25">
      <c r="B1894" s="31" t="str">
        <f>IF(Tabela2[[#This Row],[Tipo]] = 0,LOOKUP(Tabela2[[#This Row],[RESUMO]],Tabela3[Grupo],Tabela3[Meus produtos]),VLOOKUP(Tabela2[[#This Row],[Código]],Tabela4[[Código NBS/LC116]:[Meus serviços]],3,0))</f>
        <v>Não</v>
      </c>
      <c r="C1894" t="str">
        <f>IF(E1894=0,TEXT(dados!A1809,"00000000"),IF(E1894=2,TEXT(dados!A1809,"0000"),TEXT(dados!A1809,"#")))</f>
        <v>29181200</v>
      </c>
      <c r="D1894" t="str">
        <f>IF(dados!B1809=0,"",dados!B1809)</f>
        <v/>
      </c>
      <c r="E1894">
        <f>dados!C1809</f>
        <v>0</v>
      </c>
      <c r="F1894" t="str">
        <f>dados!D1809</f>
        <v>Acido tartarico</v>
      </c>
      <c r="G1894"/>
      <c r="H1894"/>
      <c r="I1894"/>
      <c r="J1894"/>
      <c r="K1894" s="13"/>
      <c r="L1894" s="13">
        <f>dados!I1809/100</f>
        <v>0.13449999999999998</v>
      </c>
      <c r="M1894" s="13">
        <f>dados!J1809/100</f>
        <v>0.16789999999999999</v>
      </c>
      <c r="N1894" s="13">
        <f>dados!K1809/100</f>
        <v>0.04</v>
      </c>
      <c r="O1894" s="13">
        <f>dados!L1809/100</f>
        <v>0</v>
      </c>
      <c r="P1894" s="12" t="str">
        <f>LEFT(Tabela2[[#This Row],[Código]],2)</f>
        <v>29</v>
      </c>
    </row>
    <row r="1895" spans="2:16" ht="15" customHeight="1" x14ac:dyDescent="0.25">
      <c r="B1895" s="31" t="str">
        <f>IF(Tabela2[[#This Row],[Tipo]] = 0,LOOKUP(Tabela2[[#This Row],[RESUMO]],Tabela3[Grupo],Tabela3[Meus produtos]),VLOOKUP(Tabela2[[#This Row],[Código]],Tabela4[[Código NBS/LC116]:[Meus serviços]],3,0))</f>
        <v>Não</v>
      </c>
      <c r="C1895" t="str">
        <f>IF(E1895=0,TEXT(dados!A1810,"00000000"),IF(E1895=2,TEXT(dados!A1810,"0000"),TEXT(dados!A1810,"#")))</f>
        <v>29181310</v>
      </c>
      <c r="D1895" t="str">
        <f>IF(dados!B1810=0,"",dados!B1810)</f>
        <v/>
      </c>
      <c r="E1895">
        <f>dados!C1810</f>
        <v>0</v>
      </c>
      <c r="F1895" t="str">
        <f>dados!D1810</f>
        <v>Sais do acido tartarico</v>
      </c>
      <c r="G1895"/>
      <c r="H1895"/>
      <c r="I1895"/>
      <c r="J1895"/>
      <c r="K1895" s="13"/>
      <c r="L1895" s="13">
        <f>dados!I1810/100</f>
        <v>0.13449999999999998</v>
      </c>
      <c r="M1895" s="13">
        <f>dados!J1810/100</f>
        <v>0.16789999999999999</v>
      </c>
      <c r="N1895" s="13">
        <f>dados!K1810/100</f>
        <v>0.04</v>
      </c>
      <c r="O1895" s="13">
        <f>dados!L1810/100</f>
        <v>0</v>
      </c>
      <c r="P1895" s="12" t="str">
        <f>LEFT(Tabela2[[#This Row],[Código]],2)</f>
        <v>29</v>
      </c>
    </row>
    <row r="1896" spans="2:16" ht="15" customHeight="1" x14ac:dyDescent="0.25">
      <c r="B1896" s="31" t="str">
        <f>IF(Tabela2[[#This Row],[Tipo]] = 0,LOOKUP(Tabela2[[#This Row],[RESUMO]],Tabela3[Grupo],Tabela3[Meus produtos]),VLOOKUP(Tabela2[[#This Row],[Código]],Tabela4[[Código NBS/LC116]:[Meus serviços]],3,0))</f>
        <v>Não</v>
      </c>
      <c r="C1896" t="str">
        <f>IF(E1896=0,TEXT(dados!A1811,"00000000"),IF(E1896=2,TEXT(dados!A1811,"0000"),TEXT(dados!A1811,"#")))</f>
        <v>29181320</v>
      </c>
      <c r="D1896" t="str">
        <f>IF(dados!B1811=0,"",dados!B1811)</f>
        <v/>
      </c>
      <c r="E1896">
        <f>dados!C1811</f>
        <v>0</v>
      </c>
      <c r="F1896" t="str">
        <f>dados!D1811</f>
        <v>Esteres do acido tartarico</v>
      </c>
      <c r="G1896"/>
      <c r="H1896"/>
      <c r="I1896"/>
      <c r="J1896"/>
      <c r="K1896" s="13"/>
      <c r="L1896" s="13">
        <f>dados!I1811/100</f>
        <v>0.13449999999999998</v>
      </c>
      <c r="M1896" s="13">
        <f>dados!J1811/100</f>
        <v>0.1545</v>
      </c>
      <c r="N1896" s="13">
        <f>dados!K1811/100</f>
        <v>0.04</v>
      </c>
      <c r="O1896" s="13">
        <f>dados!L1811/100</f>
        <v>0</v>
      </c>
      <c r="P1896" s="12" t="str">
        <f>LEFT(Tabela2[[#This Row],[Código]],2)</f>
        <v>29</v>
      </c>
    </row>
    <row r="1897" spans="2:16" ht="15" customHeight="1" x14ac:dyDescent="0.25">
      <c r="B1897" s="31" t="str">
        <f>IF(Tabela2[[#This Row],[Tipo]] = 0,LOOKUP(Tabela2[[#This Row],[RESUMO]],Tabela3[Grupo],Tabela3[Meus produtos]),VLOOKUP(Tabela2[[#This Row],[Código]],Tabela4[[Código NBS/LC116]:[Meus serviços]],3,0))</f>
        <v>Não</v>
      </c>
      <c r="C1897" t="str">
        <f>IF(E1897=0,TEXT(dados!A1812,"00000000"),IF(E1897=2,TEXT(dados!A1812,"0000"),TEXT(dados!A1812,"#")))</f>
        <v>29181400</v>
      </c>
      <c r="D1897" t="str">
        <f>IF(dados!B1812=0,"",dados!B1812)</f>
        <v/>
      </c>
      <c r="E1897">
        <f>dados!C1812</f>
        <v>0</v>
      </c>
      <c r="F1897" t="str">
        <f>dados!D1812</f>
        <v>Acido citrico</v>
      </c>
      <c r="G1897"/>
      <c r="H1897"/>
      <c r="I1897"/>
      <c r="J1897"/>
      <c r="K1897" s="13"/>
      <c r="L1897" s="13">
        <f>dados!I1812/100</f>
        <v>0.13449999999999998</v>
      </c>
      <c r="M1897" s="13">
        <f>dados!J1812/100</f>
        <v>0.16789999999999999</v>
      </c>
      <c r="N1897" s="13">
        <f>dados!K1812/100</f>
        <v>0.04</v>
      </c>
      <c r="O1897" s="13">
        <f>dados!L1812/100</f>
        <v>0</v>
      </c>
      <c r="P1897" s="12" t="str">
        <f>LEFT(Tabela2[[#This Row],[Código]],2)</f>
        <v>29</v>
      </c>
    </row>
    <row r="1898" spans="2:16" ht="15" customHeight="1" x14ac:dyDescent="0.25">
      <c r="B1898" s="31" t="str">
        <f>IF(Tabela2[[#This Row],[Tipo]] = 0,LOOKUP(Tabela2[[#This Row],[RESUMO]],Tabela3[Grupo],Tabela3[Meus produtos]),VLOOKUP(Tabela2[[#This Row],[Código]],Tabela4[[Código NBS/LC116]:[Meus serviços]],3,0))</f>
        <v>Não</v>
      </c>
      <c r="C1898" t="str">
        <f>IF(E1898=0,TEXT(dados!A1813,"00000000"),IF(E1898=2,TEXT(dados!A1813,"0000"),TEXT(dados!A1813,"#")))</f>
        <v>29181500</v>
      </c>
      <c r="D1898" t="str">
        <f>IF(dados!B1813=0,"",dados!B1813)</f>
        <v/>
      </c>
      <c r="E1898">
        <f>dados!C1813</f>
        <v>0</v>
      </c>
      <c r="F1898" t="str">
        <f>dados!D1813</f>
        <v>Sais e esteres do acido citrico</v>
      </c>
      <c r="G1898"/>
      <c r="H1898"/>
      <c r="I1898"/>
      <c r="J1898"/>
      <c r="K1898" s="13"/>
      <c r="L1898" s="13">
        <f>dados!I1813/100</f>
        <v>0.13449999999999998</v>
      </c>
      <c r="M1898" s="13">
        <f>dados!J1813/100</f>
        <v>0.16789999999999999</v>
      </c>
      <c r="N1898" s="13">
        <f>dados!K1813/100</f>
        <v>0.04</v>
      </c>
      <c r="O1898" s="13">
        <f>dados!L1813/100</f>
        <v>0</v>
      </c>
      <c r="P1898" s="12" t="str">
        <f>LEFT(Tabela2[[#This Row],[Código]],2)</f>
        <v>29</v>
      </c>
    </row>
    <row r="1899" spans="2:16" ht="15" customHeight="1" x14ac:dyDescent="0.25">
      <c r="B1899" s="31" t="str">
        <f>IF(Tabela2[[#This Row],[Tipo]] = 0,LOOKUP(Tabela2[[#This Row],[RESUMO]],Tabela3[Grupo],Tabela3[Meus produtos]),VLOOKUP(Tabela2[[#This Row],[Código]],Tabela4[[Código NBS/LC116]:[Meus serviços]],3,0))</f>
        <v>Não</v>
      </c>
      <c r="C1899" t="str">
        <f>IF(E1899=0,TEXT(dados!A1814,"00000000"),IF(E1899=2,TEXT(dados!A1814,"0000"),TEXT(dados!A1814,"#")))</f>
        <v>29181610</v>
      </c>
      <c r="D1899" t="str">
        <f>IF(dados!B1814=0,"",dados!B1814)</f>
        <v/>
      </c>
      <c r="E1899">
        <f>dados!C1814</f>
        <v>0</v>
      </c>
      <c r="F1899" t="str">
        <f>dados!D1814</f>
        <v>Gluconato de calcio</v>
      </c>
      <c r="G1899"/>
      <c r="H1899"/>
      <c r="I1899"/>
      <c r="J1899"/>
      <c r="K1899" s="13"/>
      <c r="L1899" s="13">
        <f>dados!I1814/100</f>
        <v>0.13449999999999998</v>
      </c>
      <c r="M1899" s="13">
        <f>dados!J1814/100</f>
        <v>0.1545</v>
      </c>
      <c r="N1899" s="13">
        <f>dados!K1814/100</f>
        <v>0.04</v>
      </c>
      <c r="O1899" s="13">
        <f>dados!L1814/100</f>
        <v>0</v>
      </c>
      <c r="P1899" s="12" t="str">
        <f>LEFT(Tabela2[[#This Row],[Código]],2)</f>
        <v>29</v>
      </c>
    </row>
    <row r="1900" spans="2:16" ht="15" customHeight="1" x14ac:dyDescent="0.25">
      <c r="B1900" s="31" t="str">
        <f>IF(Tabela2[[#This Row],[Tipo]] = 0,LOOKUP(Tabela2[[#This Row],[RESUMO]],Tabela3[Grupo],Tabela3[Meus produtos]),VLOOKUP(Tabela2[[#This Row],[Código]],Tabela4[[Código NBS/LC116]:[Meus serviços]],3,0))</f>
        <v>Não</v>
      </c>
      <c r="C1900" t="str">
        <f>IF(E1900=0,TEXT(dados!A1815,"00000000"),IF(E1900=2,TEXT(dados!A1815,"0000"),TEXT(dados!A1815,"#")))</f>
        <v>29181690</v>
      </c>
      <c r="D1900" t="str">
        <f>IF(dados!B1815=0,"",dados!B1815)</f>
        <v/>
      </c>
      <c r="E1900">
        <f>dados!C1815</f>
        <v>0</v>
      </c>
      <c r="F1900" t="str">
        <f>dados!D1815</f>
        <v>Acido gluconico,seus outs.sais e esteres</v>
      </c>
      <c r="G1900"/>
      <c r="H1900"/>
      <c r="I1900"/>
      <c r="J1900"/>
      <c r="K1900" s="13"/>
      <c r="L1900" s="13">
        <f>dados!I1815/100</f>
        <v>0.13449999999999998</v>
      </c>
      <c r="M1900" s="13">
        <f>dados!J1815/100</f>
        <v>0.16789999999999999</v>
      </c>
      <c r="N1900" s="13">
        <f>dados!K1815/100</f>
        <v>0.04</v>
      </c>
      <c r="O1900" s="13">
        <f>dados!L1815/100</f>
        <v>0</v>
      </c>
      <c r="P1900" s="12" t="str">
        <f>LEFT(Tabela2[[#This Row],[Código]],2)</f>
        <v>29</v>
      </c>
    </row>
    <row r="1901" spans="2:16" ht="15" customHeight="1" x14ac:dyDescent="0.25">
      <c r="B1901" s="31" t="str">
        <f>IF(Tabela2[[#This Row],[Tipo]] = 0,LOOKUP(Tabela2[[#This Row],[RESUMO]],Tabela3[Grupo],Tabela3[Meus produtos]),VLOOKUP(Tabela2[[#This Row],[Código]],Tabela4[[Código NBS/LC116]:[Meus serviços]],3,0))</f>
        <v>Não</v>
      </c>
      <c r="C1901" t="str">
        <f>IF(E1901=0,TEXT(dados!A1816,"00000000"),IF(E1901=2,TEXT(dados!A1816,"0000"),TEXT(dados!A1816,"#")))</f>
        <v>29181700</v>
      </c>
      <c r="D1901" t="str">
        <f>IF(dados!B1816=0,"",dados!B1816)</f>
        <v/>
      </c>
      <c r="E1901">
        <f>dados!C1816</f>
        <v>0</v>
      </c>
      <c r="F1901" t="str">
        <f>dados!D1816</f>
        <v>Acido 2,2 difenil 2 hidroxiacetico (acido benzilico)</v>
      </c>
      <c r="G1901"/>
      <c r="H1901"/>
      <c r="I1901"/>
      <c r="J1901"/>
      <c r="K1901" s="13"/>
      <c r="L1901" s="13">
        <f>dados!I1816/100</f>
        <v>0.13449999999999998</v>
      </c>
      <c r="M1901" s="13">
        <f>dados!J1816/100</f>
        <v>0.1545</v>
      </c>
      <c r="N1901" s="13">
        <f>dados!K1816/100</f>
        <v>0.04</v>
      </c>
      <c r="O1901" s="13">
        <f>dados!L1816/100</f>
        <v>0</v>
      </c>
      <c r="P1901" s="12" t="str">
        <f>LEFT(Tabela2[[#This Row],[Código]],2)</f>
        <v>29</v>
      </c>
    </row>
    <row r="1902" spans="2:16" ht="15" customHeight="1" x14ac:dyDescent="0.25">
      <c r="B1902" s="31" t="str">
        <f>IF(Tabela2[[#This Row],[Tipo]] = 0,LOOKUP(Tabela2[[#This Row],[RESUMO]],Tabela3[Grupo],Tabela3[Meus produtos]),VLOOKUP(Tabela2[[#This Row],[Código]],Tabela4[[Código NBS/LC116]:[Meus serviços]],3,0))</f>
        <v>Não</v>
      </c>
      <c r="C1902" t="str">
        <f>IF(E1902=0,TEXT(dados!A1817,"00000000"),IF(E1902=2,TEXT(dados!A1817,"0000"),TEXT(dados!A1817,"#")))</f>
        <v>29181800</v>
      </c>
      <c r="D1902" t="str">
        <f>IF(dados!B1817=0,"",dados!B1817)</f>
        <v/>
      </c>
      <c r="E1902">
        <f>dados!C1817</f>
        <v>0</v>
      </c>
      <c r="F1902" t="str">
        <f>dados!D1817</f>
        <v>Clorobenzilato (iso)</v>
      </c>
      <c r="G1902"/>
      <c r="H1902"/>
      <c r="I1902"/>
      <c r="J1902"/>
      <c r="K1902" s="13"/>
      <c r="L1902" s="13">
        <f>dados!I1817/100</f>
        <v>0.13449999999999998</v>
      </c>
      <c r="M1902" s="13">
        <f>dados!J1817/100</f>
        <v>0.1545</v>
      </c>
      <c r="N1902" s="13">
        <f>dados!K1817/100</f>
        <v>0.04</v>
      </c>
      <c r="O1902" s="13">
        <f>dados!L1817/100</f>
        <v>0</v>
      </c>
      <c r="P1902" s="12" t="str">
        <f>LEFT(Tabela2[[#This Row],[Código]],2)</f>
        <v>29</v>
      </c>
    </row>
    <row r="1903" spans="2:16" ht="15" customHeight="1" x14ac:dyDescent="0.25">
      <c r="B1903" s="31" t="str">
        <f>IF(Tabela2[[#This Row],[Tipo]] = 0,LOOKUP(Tabela2[[#This Row],[RESUMO]],Tabela3[Grupo],Tabela3[Meus produtos]),VLOOKUP(Tabela2[[#This Row],[Código]],Tabela4[[Código NBS/LC116]:[Meus serviços]],3,0))</f>
        <v>Não</v>
      </c>
      <c r="C1903" t="str">
        <f>IF(E1903=0,TEXT(dados!A1818,"00000000"),IF(E1903=2,TEXT(dados!A1818,"0000"),TEXT(dados!A1818,"#")))</f>
        <v>29181910</v>
      </c>
      <c r="D1903" t="str">
        <f>IF(dados!B1818=0,"",dados!B1818)</f>
        <v/>
      </c>
      <c r="E1903">
        <f>dados!C1818</f>
        <v>0</v>
      </c>
      <c r="F1903" t="str">
        <f>dados!D1818</f>
        <v>Bromopropilato</v>
      </c>
      <c r="G1903"/>
      <c r="H1903"/>
      <c r="I1903"/>
      <c r="J1903"/>
      <c r="K1903" s="13"/>
      <c r="L1903" s="13">
        <f>dados!I1818/100</f>
        <v>0.13449999999999998</v>
      </c>
      <c r="M1903" s="13">
        <f>dados!J1818/100</f>
        <v>0.1545</v>
      </c>
      <c r="N1903" s="13">
        <f>dados!K1818/100</f>
        <v>0.04</v>
      </c>
      <c r="O1903" s="13">
        <f>dados!L1818/100</f>
        <v>0</v>
      </c>
      <c r="P1903" s="12" t="str">
        <f>LEFT(Tabela2[[#This Row],[Código]],2)</f>
        <v>29</v>
      </c>
    </row>
    <row r="1904" spans="2:16" ht="15" customHeight="1" x14ac:dyDescent="0.25">
      <c r="B1904" s="31" t="str">
        <f>IF(Tabela2[[#This Row],[Tipo]] = 0,LOOKUP(Tabela2[[#This Row],[RESUMO]],Tabela3[Grupo],Tabela3[Meus produtos]),VLOOKUP(Tabela2[[#This Row],[Código]],Tabela4[[Código NBS/LC116]:[Meus serviços]],3,0))</f>
        <v>Não</v>
      </c>
      <c r="C1904" t="str">
        <f>IF(E1904=0,TEXT(dados!A1819,"00000000"),IF(E1904=2,TEXT(dados!A1819,"0000"),TEXT(dados!A1819,"#")))</f>
        <v>29181921</v>
      </c>
      <c r="D1904" t="str">
        <f>IF(dados!B1819=0,"",dados!B1819)</f>
        <v/>
      </c>
      <c r="E1904">
        <f>dados!C1819</f>
        <v>0</v>
      </c>
      <c r="F1904" t="str">
        <f>dados!D1819</f>
        <v>Ursodiol (acido ursodeoxicolico)</v>
      </c>
      <c r="G1904"/>
      <c r="H1904"/>
      <c r="I1904"/>
      <c r="J1904"/>
      <c r="K1904" s="13"/>
      <c r="L1904" s="13">
        <f>dados!I1819/100</f>
        <v>0.13449999999999998</v>
      </c>
      <c r="M1904" s="13">
        <f>dados!J1819/100</f>
        <v>0.1545</v>
      </c>
      <c r="N1904" s="13">
        <f>dados!K1819/100</f>
        <v>0.04</v>
      </c>
      <c r="O1904" s="13">
        <f>dados!L1819/100</f>
        <v>0</v>
      </c>
      <c r="P1904" s="12" t="str">
        <f>LEFT(Tabela2[[#This Row],[Código]],2)</f>
        <v>29</v>
      </c>
    </row>
    <row r="1905" spans="2:16" ht="15" customHeight="1" x14ac:dyDescent="0.25">
      <c r="B1905" s="31" t="str">
        <f>IF(Tabela2[[#This Row],[Tipo]] = 0,LOOKUP(Tabela2[[#This Row],[RESUMO]],Tabela3[Grupo],Tabela3[Meus produtos]),VLOOKUP(Tabela2[[#This Row],[Código]],Tabela4[[Código NBS/LC116]:[Meus serviços]],3,0))</f>
        <v>Não</v>
      </c>
      <c r="C1905" t="str">
        <f>IF(E1905=0,TEXT(dados!A1820,"00000000"),IF(E1905=2,TEXT(dados!A1820,"0000"),TEXT(dados!A1820,"#")))</f>
        <v>29181922</v>
      </c>
      <c r="D1905" t="str">
        <f>IF(dados!B1820=0,"",dados!B1820)</f>
        <v/>
      </c>
      <c r="E1905">
        <f>dados!C1820</f>
        <v>0</v>
      </c>
      <c r="F1905" t="str">
        <f>dados!D1820</f>
        <v>Acido quenodeoxicolico</v>
      </c>
      <c r="G1905"/>
      <c r="H1905"/>
      <c r="I1905"/>
      <c r="J1905"/>
      <c r="K1905" s="13"/>
      <c r="L1905" s="13">
        <f>dados!I1820/100</f>
        <v>0.13449999999999998</v>
      </c>
      <c r="M1905" s="13">
        <f>dados!J1820/100</f>
        <v>0.1545</v>
      </c>
      <c r="N1905" s="13">
        <f>dados!K1820/100</f>
        <v>0.04</v>
      </c>
      <c r="O1905" s="13">
        <f>dados!L1820/100</f>
        <v>0</v>
      </c>
      <c r="P1905" s="12" t="str">
        <f>LEFT(Tabela2[[#This Row],[Código]],2)</f>
        <v>29</v>
      </c>
    </row>
    <row r="1906" spans="2:16" ht="15" customHeight="1" x14ac:dyDescent="0.25">
      <c r="B1906" s="31" t="str">
        <f>IF(Tabela2[[#This Row],[Tipo]] = 0,LOOKUP(Tabela2[[#This Row],[RESUMO]],Tabela3[Grupo],Tabela3[Meus produtos]),VLOOKUP(Tabela2[[#This Row],[Código]],Tabela4[[Código NBS/LC116]:[Meus serviços]],3,0))</f>
        <v>Não</v>
      </c>
      <c r="C1906" t="str">
        <f>IF(E1906=0,TEXT(dados!A1821,"00000000"),IF(E1906=2,TEXT(dados!A1821,"0000"),TEXT(dados!A1821,"#")))</f>
        <v>29181929</v>
      </c>
      <c r="D1906" t="str">
        <f>IF(dados!B1821=0,"",dados!B1821)</f>
        <v/>
      </c>
      <c r="E1906">
        <f>dados!C1821</f>
        <v>0</v>
      </c>
      <c r="F1906" t="str">
        <f>dados!D1821</f>
        <v>Acido biliar,seus outs.sais,esteres e derivados</v>
      </c>
      <c r="G1906"/>
      <c r="H1906"/>
      <c r="I1906"/>
      <c r="J1906"/>
      <c r="K1906" s="13"/>
      <c r="L1906" s="13">
        <f>dados!I1821/100</f>
        <v>0.13449999999999998</v>
      </c>
      <c r="M1906" s="13">
        <f>dados!J1821/100</f>
        <v>0.1545</v>
      </c>
      <c r="N1906" s="13">
        <f>dados!K1821/100</f>
        <v>0.04</v>
      </c>
      <c r="O1906" s="13">
        <f>dados!L1821/100</f>
        <v>0</v>
      </c>
      <c r="P1906" s="12" t="str">
        <f>LEFT(Tabela2[[#This Row],[Código]],2)</f>
        <v>29</v>
      </c>
    </row>
    <row r="1907" spans="2:16" ht="15" customHeight="1" x14ac:dyDescent="0.25">
      <c r="B1907" s="31" t="str">
        <f>IF(Tabela2[[#This Row],[Tipo]] = 0,LOOKUP(Tabela2[[#This Row],[RESUMO]],Tabela3[Grupo],Tabela3[Meus produtos]),VLOOKUP(Tabela2[[#This Row],[Código]],Tabela4[[Código NBS/LC116]:[Meus serviços]],3,0))</f>
        <v>Não</v>
      </c>
      <c r="C1907" t="str">
        <f>IF(E1907=0,TEXT(dados!A1822,"00000000"),IF(E1907=2,TEXT(dados!A1822,"0000"),TEXT(dados!A1822,"#")))</f>
        <v>29181930</v>
      </c>
      <c r="D1907" t="str">
        <f>IF(dados!B1822=0,"",dados!B1822)</f>
        <v/>
      </c>
      <c r="E1907">
        <f>dados!C1822</f>
        <v>0</v>
      </c>
      <c r="F1907" t="str">
        <f>dados!D1822</f>
        <v>Acido 12-hidroxiestearico</v>
      </c>
      <c r="G1907"/>
      <c r="H1907"/>
      <c r="I1907"/>
      <c r="J1907"/>
      <c r="K1907" s="13"/>
      <c r="L1907" s="13">
        <f>dados!I1822/100</f>
        <v>0.13449999999999998</v>
      </c>
      <c r="M1907" s="13">
        <f>dados!J1822/100</f>
        <v>0.16789999999999999</v>
      </c>
      <c r="N1907" s="13">
        <f>dados!K1822/100</f>
        <v>0.04</v>
      </c>
      <c r="O1907" s="13">
        <f>dados!L1822/100</f>
        <v>0</v>
      </c>
      <c r="P1907" s="12" t="str">
        <f>LEFT(Tabela2[[#This Row],[Código]],2)</f>
        <v>29</v>
      </c>
    </row>
    <row r="1908" spans="2:16" ht="15" customHeight="1" x14ac:dyDescent="0.25">
      <c r="B1908" s="31" t="str">
        <f>IF(Tabela2[[#This Row],[Tipo]] = 0,LOOKUP(Tabela2[[#This Row],[RESUMO]],Tabela3[Grupo],Tabela3[Meus produtos]),VLOOKUP(Tabela2[[#This Row],[Código]],Tabela4[[Código NBS/LC116]:[Meus serviços]],3,0))</f>
        <v>Não</v>
      </c>
      <c r="C1908" t="str">
        <f>IF(E1908=0,TEXT(dados!A1823,"00000000"),IF(E1908=2,TEXT(dados!A1823,"0000"),TEXT(dados!A1823,"#")))</f>
        <v>29181942</v>
      </c>
      <c r="D1908" t="str">
        <f>IF(dados!B1823=0,"",dados!B1823)</f>
        <v/>
      </c>
      <c r="E1908">
        <f>dados!C1823</f>
        <v>0</v>
      </c>
      <c r="F1908" t="str">
        <f>dados!D1823</f>
        <v>Sais</v>
      </c>
      <c r="G1908"/>
      <c r="H1908"/>
      <c r="I1908"/>
      <c r="J1908"/>
      <c r="K1908" s="13"/>
      <c r="L1908" s="13">
        <f>dados!I1823/100</f>
        <v>0.13449999999999998</v>
      </c>
      <c r="M1908" s="13">
        <f>dados!J1823/100</f>
        <v>0.1545</v>
      </c>
      <c r="N1908" s="13">
        <f>dados!K1823/100</f>
        <v>0.04</v>
      </c>
      <c r="O1908" s="13">
        <f>dados!L1823/100</f>
        <v>0</v>
      </c>
      <c r="P1908" s="12" t="str">
        <f>LEFT(Tabela2[[#This Row],[Código]],2)</f>
        <v>29</v>
      </c>
    </row>
    <row r="1909" spans="2:16" ht="15" customHeight="1" x14ac:dyDescent="0.25">
      <c r="B1909" s="31" t="str">
        <f>IF(Tabela2[[#This Row],[Tipo]] = 0,LOOKUP(Tabela2[[#This Row],[RESUMO]],Tabela3[Grupo],Tabela3[Meus produtos]),VLOOKUP(Tabela2[[#This Row],[Código]],Tabela4[[Código NBS/LC116]:[Meus serviços]],3,0))</f>
        <v>Não</v>
      </c>
      <c r="C1909" t="str">
        <f>IF(E1909=0,TEXT(dados!A1824,"00000000"),IF(E1909=2,TEXT(dados!A1824,"0000"),TEXT(dados!A1824,"#")))</f>
        <v>29181943</v>
      </c>
      <c r="D1909" t="str">
        <f>IF(dados!B1824=0,"",dados!B1824)</f>
        <v/>
      </c>
      <c r="E1909">
        <f>dados!C1824</f>
        <v>0</v>
      </c>
      <c r="F1909" t="str">
        <f>dados!D1824</f>
        <v>Esteres</v>
      </c>
      <c r="G1909"/>
      <c r="H1909"/>
      <c r="I1909"/>
      <c r="J1909"/>
      <c r="K1909" s="13"/>
      <c r="L1909" s="13">
        <f>dados!I1824/100</f>
        <v>0.13449999999999998</v>
      </c>
      <c r="M1909" s="13">
        <f>dados!J1824/100</f>
        <v>0.1545</v>
      </c>
      <c r="N1909" s="13">
        <f>dados!K1824/100</f>
        <v>0.04</v>
      </c>
      <c r="O1909" s="13">
        <f>dados!L1824/100</f>
        <v>0</v>
      </c>
      <c r="P1909" s="12" t="str">
        <f>LEFT(Tabela2[[#This Row],[Código]],2)</f>
        <v>29</v>
      </c>
    </row>
    <row r="1910" spans="2:16" ht="15" customHeight="1" x14ac:dyDescent="0.25">
      <c r="B1910" s="31" t="str">
        <f>IF(Tabela2[[#This Row],[Tipo]] = 0,LOOKUP(Tabela2[[#This Row],[RESUMO]],Tabela3[Grupo],Tabela3[Meus produtos]),VLOOKUP(Tabela2[[#This Row],[Código]],Tabela4[[Código NBS/LC116]:[Meus serviços]],3,0))</f>
        <v>Não</v>
      </c>
      <c r="C1910" t="str">
        <f>IF(E1910=0,TEXT(dados!A1825,"00000000"),IF(E1910=2,TEXT(dados!A1825,"0000"),TEXT(dados!A1825,"#")))</f>
        <v>29181990</v>
      </c>
      <c r="D1910" t="str">
        <f>IF(dados!B1825=0,"",dados!B1825)</f>
        <v/>
      </c>
      <c r="E1910">
        <f>dados!C1825</f>
        <v>0</v>
      </c>
      <c r="F1910" t="str">
        <f>dados!D1825</f>
        <v>Outs.acidos carboxilicos de funcao alcool,anidridos,etc</v>
      </c>
      <c r="G1910"/>
      <c r="H1910"/>
      <c r="I1910"/>
      <c r="J1910"/>
      <c r="K1910" s="13"/>
      <c r="L1910" s="13">
        <f>dados!I1825/100</f>
        <v>0.13449999999999998</v>
      </c>
      <c r="M1910" s="13">
        <f>dados!J1825/100</f>
        <v>0.1545</v>
      </c>
      <c r="N1910" s="13">
        <f>dados!K1825/100</f>
        <v>0.04</v>
      </c>
      <c r="O1910" s="13">
        <f>dados!L1825/100</f>
        <v>0</v>
      </c>
      <c r="P1910" s="12" t="str">
        <f>LEFT(Tabela2[[#This Row],[Código]],2)</f>
        <v>29</v>
      </c>
    </row>
    <row r="1911" spans="2:16" ht="15" customHeight="1" x14ac:dyDescent="0.25">
      <c r="B1911" s="31" t="str">
        <f>IF(Tabela2[[#This Row],[Tipo]] = 0,LOOKUP(Tabela2[[#This Row],[RESUMO]],Tabela3[Grupo],Tabela3[Meus produtos]),VLOOKUP(Tabela2[[#This Row],[Código]],Tabela4[[Código NBS/LC116]:[Meus serviços]],3,0))</f>
        <v>Não</v>
      </c>
      <c r="C1911" t="str">
        <f>IF(E1911=0,TEXT(dados!A1826,"00000000"),IF(E1911=2,TEXT(dados!A1826,"0000"),TEXT(dados!A1826,"#")))</f>
        <v>29182110</v>
      </c>
      <c r="D1911" t="str">
        <f>IF(dados!B1826=0,"",dados!B1826)</f>
        <v/>
      </c>
      <c r="E1911">
        <f>dados!C1826</f>
        <v>0</v>
      </c>
      <c r="F1911" t="str">
        <f>dados!D1826</f>
        <v>Acido salicilico</v>
      </c>
      <c r="G1911"/>
      <c r="H1911"/>
      <c r="I1911"/>
      <c r="J1911"/>
      <c r="K1911" s="13"/>
      <c r="L1911" s="13">
        <f>dados!I1826/100</f>
        <v>0.13449999999999998</v>
      </c>
      <c r="M1911" s="13">
        <f>dados!J1826/100</f>
        <v>0.16789999999999999</v>
      </c>
      <c r="N1911" s="13">
        <f>dados!K1826/100</f>
        <v>0.04</v>
      </c>
      <c r="O1911" s="13">
        <f>dados!L1826/100</f>
        <v>0</v>
      </c>
      <c r="P1911" s="12" t="str">
        <f>LEFT(Tabela2[[#This Row],[Código]],2)</f>
        <v>29</v>
      </c>
    </row>
    <row r="1912" spans="2:16" ht="15" customHeight="1" x14ac:dyDescent="0.25">
      <c r="B1912" s="31" t="str">
        <f>IF(Tabela2[[#This Row],[Tipo]] = 0,LOOKUP(Tabela2[[#This Row],[RESUMO]],Tabela3[Grupo],Tabela3[Meus produtos]),VLOOKUP(Tabela2[[#This Row],[Código]],Tabela4[[Código NBS/LC116]:[Meus serviços]],3,0))</f>
        <v>Não</v>
      </c>
      <c r="C1912" t="str">
        <f>IF(E1912=0,TEXT(dados!A1827,"00000000"),IF(E1912=2,TEXT(dados!A1827,"0000"),TEXT(dados!A1827,"#")))</f>
        <v>29182120</v>
      </c>
      <c r="D1912" t="str">
        <f>IF(dados!B1827=0,"",dados!B1827)</f>
        <v/>
      </c>
      <c r="E1912">
        <f>dados!C1827</f>
        <v>0</v>
      </c>
      <c r="F1912" t="str">
        <f>dados!D1827</f>
        <v>Sais do acido salicilico</v>
      </c>
      <c r="G1912"/>
      <c r="H1912"/>
      <c r="I1912"/>
      <c r="J1912"/>
      <c r="K1912" s="13"/>
      <c r="L1912" s="13">
        <f>dados!I1827/100</f>
        <v>0.13449999999999998</v>
      </c>
      <c r="M1912" s="13">
        <f>dados!J1827/100</f>
        <v>0.16789999999999999</v>
      </c>
      <c r="N1912" s="13">
        <f>dados!K1827/100</f>
        <v>0.04</v>
      </c>
      <c r="O1912" s="13">
        <f>dados!L1827/100</f>
        <v>0</v>
      </c>
      <c r="P1912" s="12" t="str">
        <f>LEFT(Tabela2[[#This Row],[Código]],2)</f>
        <v>29</v>
      </c>
    </row>
    <row r="1913" spans="2:16" ht="15" customHeight="1" x14ac:dyDescent="0.25">
      <c r="B1913" s="31" t="str">
        <f>IF(Tabela2[[#This Row],[Tipo]] = 0,LOOKUP(Tabela2[[#This Row],[RESUMO]],Tabela3[Grupo],Tabela3[Meus produtos]),VLOOKUP(Tabela2[[#This Row],[Código]],Tabela4[[Código NBS/LC116]:[Meus serviços]],3,0))</f>
        <v>Não</v>
      </c>
      <c r="C1913" t="str">
        <f>IF(E1913=0,TEXT(dados!A1828,"00000000"),IF(E1913=2,TEXT(dados!A1828,"0000"),TEXT(dados!A1828,"#")))</f>
        <v>29182211</v>
      </c>
      <c r="D1913" t="str">
        <f>IF(dados!B1828=0,"",dados!B1828)</f>
        <v/>
      </c>
      <c r="E1913">
        <f>dados!C1828</f>
        <v>0</v>
      </c>
      <c r="F1913" t="str">
        <f>dados!D1828</f>
        <v>Acido o-acetilsalicilico</v>
      </c>
      <c r="G1913"/>
      <c r="H1913"/>
      <c r="I1913"/>
      <c r="J1913"/>
      <c r="K1913" s="13"/>
      <c r="L1913" s="13">
        <f>dados!I1828/100</f>
        <v>0.13449999999999998</v>
      </c>
      <c r="M1913" s="13">
        <f>dados!J1828/100</f>
        <v>0.16789999999999999</v>
      </c>
      <c r="N1913" s="13">
        <f>dados!K1828/100</f>
        <v>0.04</v>
      </c>
      <c r="O1913" s="13">
        <f>dados!L1828/100</f>
        <v>0</v>
      </c>
      <c r="P1913" s="12" t="str">
        <f>LEFT(Tabela2[[#This Row],[Código]],2)</f>
        <v>29</v>
      </c>
    </row>
    <row r="1914" spans="2:16" ht="15" customHeight="1" x14ac:dyDescent="0.25">
      <c r="B1914" s="31" t="str">
        <f>IF(Tabela2[[#This Row],[Tipo]] = 0,LOOKUP(Tabela2[[#This Row],[RESUMO]],Tabela3[Grupo],Tabela3[Meus produtos]),VLOOKUP(Tabela2[[#This Row],[Código]],Tabela4[[Código NBS/LC116]:[Meus serviços]],3,0))</f>
        <v>Não</v>
      </c>
      <c r="C1914" t="str">
        <f>IF(E1914=0,TEXT(dados!A1829,"00000000"),IF(E1914=2,TEXT(dados!A1829,"0000"),TEXT(dados!A1829,"#")))</f>
        <v>29182212</v>
      </c>
      <c r="D1914" t="str">
        <f>IF(dados!B1829=0,"",dados!B1829)</f>
        <v/>
      </c>
      <c r="E1914">
        <f>dados!C1829</f>
        <v>0</v>
      </c>
      <c r="F1914" t="str">
        <f>dados!D1829</f>
        <v>O-acetilsalicilato de aluminio</v>
      </c>
      <c r="G1914"/>
      <c r="H1914"/>
      <c r="I1914"/>
      <c r="J1914"/>
      <c r="K1914" s="13"/>
      <c r="L1914" s="13">
        <f>dados!I1829/100</f>
        <v>0.13449999999999998</v>
      </c>
      <c r="M1914" s="13">
        <f>dados!J1829/100</f>
        <v>0.16789999999999999</v>
      </c>
      <c r="N1914" s="13">
        <f>dados!K1829/100</f>
        <v>0.04</v>
      </c>
      <c r="O1914" s="13">
        <f>dados!L1829/100</f>
        <v>0</v>
      </c>
      <c r="P1914" s="12" t="str">
        <f>LEFT(Tabela2[[#This Row],[Código]],2)</f>
        <v>29</v>
      </c>
    </row>
    <row r="1915" spans="2:16" ht="15" customHeight="1" x14ac:dyDescent="0.25">
      <c r="B1915" s="31" t="str">
        <f>IF(Tabela2[[#This Row],[Tipo]] = 0,LOOKUP(Tabela2[[#This Row],[RESUMO]],Tabela3[Grupo],Tabela3[Meus produtos]),VLOOKUP(Tabela2[[#This Row],[Código]],Tabela4[[Código NBS/LC116]:[Meus serviços]],3,0))</f>
        <v>Não</v>
      </c>
      <c r="C1915" t="str">
        <f>IF(E1915=0,TEXT(dados!A1830,"00000000"),IF(E1915=2,TEXT(dados!A1830,"0000"),TEXT(dados!A1830,"#")))</f>
        <v>29182219</v>
      </c>
      <c r="D1915" t="str">
        <f>IF(dados!B1830=0,"",dados!B1830)</f>
        <v/>
      </c>
      <c r="E1915">
        <f>dados!C1830</f>
        <v>0</v>
      </c>
      <c r="F1915" t="str">
        <f>dados!D1830</f>
        <v>Outros sais do acido o-acetilsalicilico</v>
      </c>
      <c r="G1915"/>
      <c r="H1915"/>
      <c r="I1915"/>
      <c r="J1915"/>
      <c r="K1915" s="13"/>
      <c r="L1915" s="13">
        <f>dados!I1830/100</f>
        <v>0.13449999999999998</v>
      </c>
      <c r="M1915" s="13">
        <f>dados!J1830/100</f>
        <v>0.1545</v>
      </c>
      <c r="N1915" s="13">
        <f>dados!K1830/100</f>
        <v>0.04</v>
      </c>
      <c r="O1915" s="13">
        <f>dados!L1830/100</f>
        <v>0</v>
      </c>
      <c r="P1915" s="12" t="str">
        <f>LEFT(Tabela2[[#This Row],[Código]],2)</f>
        <v>29</v>
      </c>
    </row>
    <row r="1916" spans="2:16" ht="15" customHeight="1" x14ac:dyDescent="0.25">
      <c r="B1916" s="31" t="str">
        <f>IF(Tabela2[[#This Row],[Tipo]] = 0,LOOKUP(Tabela2[[#This Row],[RESUMO]],Tabela3[Grupo],Tabela3[Meus produtos]),VLOOKUP(Tabela2[[#This Row],[Código]],Tabela4[[Código NBS/LC116]:[Meus serviços]],3,0))</f>
        <v>Não</v>
      </c>
      <c r="C1916" t="str">
        <f>IF(E1916=0,TEXT(dados!A1831,"00000000"),IF(E1916=2,TEXT(dados!A1831,"0000"),TEXT(dados!A1831,"#")))</f>
        <v>29182220</v>
      </c>
      <c r="D1916" t="str">
        <f>IF(dados!B1831=0,"",dados!B1831)</f>
        <v/>
      </c>
      <c r="E1916">
        <f>dados!C1831</f>
        <v>0</v>
      </c>
      <c r="F1916" t="str">
        <f>dados!D1831</f>
        <v>Esteres do acido o-acetilsalicilico</v>
      </c>
      <c r="G1916"/>
      <c r="H1916"/>
      <c r="I1916"/>
      <c r="J1916"/>
      <c r="K1916" s="13"/>
      <c r="L1916" s="13">
        <f>dados!I1831/100</f>
        <v>0.13449999999999998</v>
      </c>
      <c r="M1916" s="13">
        <f>dados!J1831/100</f>
        <v>0.1545</v>
      </c>
      <c r="N1916" s="13">
        <f>dados!K1831/100</f>
        <v>0.04</v>
      </c>
      <c r="O1916" s="13">
        <f>dados!L1831/100</f>
        <v>0</v>
      </c>
      <c r="P1916" s="12" t="str">
        <f>LEFT(Tabela2[[#This Row],[Código]],2)</f>
        <v>29</v>
      </c>
    </row>
    <row r="1917" spans="2:16" ht="15" customHeight="1" x14ac:dyDescent="0.25">
      <c r="B1917" s="31" t="str">
        <f>IF(Tabela2[[#This Row],[Tipo]] = 0,LOOKUP(Tabela2[[#This Row],[RESUMO]],Tabela3[Grupo],Tabela3[Meus produtos]),VLOOKUP(Tabela2[[#This Row],[Código]],Tabela4[[Código NBS/LC116]:[Meus serviços]],3,0))</f>
        <v>Não</v>
      </c>
      <c r="C1917" t="str">
        <f>IF(E1917=0,TEXT(dados!A1832,"00000000"),IF(E1917=2,TEXT(dados!A1832,"0000"),TEXT(dados!A1832,"#")))</f>
        <v>29182300</v>
      </c>
      <c r="D1917" t="str">
        <f>IF(dados!B1832=0,"",dados!B1832)</f>
        <v/>
      </c>
      <c r="E1917">
        <f>dados!C1832</f>
        <v>0</v>
      </c>
      <c r="F1917" t="str">
        <f>dados!D1832</f>
        <v>Outros esteres do acido salicilico e seus sais</v>
      </c>
      <c r="G1917"/>
      <c r="H1917"/>
      <c r="I1917"/>
      <c r="J1917"/>
      <c r="K1917" s="13"/>
      <c r="L1917" s="13">
        <f>dados!I1832/100</f>
        <v>0.13449999999999998</v>
      </c>
      <c r="M1917" s="13">
        <f>dados!J1832/100</f>
        <v>0.16789999999999999</v>
      </c>
      <c r="N1917" s="13">
        <f>dados!K1832/100</f>
        <v>0.04</v>
      </c>
      <c r="O1917" s="13">
        <f>dados!L1832/100</f>
        <v>0</v>
      </c>
      <c r="P1917" s="12" t="str">
        <f>LEFT(Tabela2[[#This Row],[Código]],2)</f>
        <v>29</v>
      </c>
    </row>
    <row r="1918" spans="2:16" ht="15" customHeight="1" x14ac:dyDescent="0.25">
      <c r="B1918" s="31" t="str">
        <f>IF(Tabela2[[#This Row],[Tipo]] = 0,LOOKUP(Tabela2[[#This Row],[RESUMO]],Tabela3[Grupo],Tabela3[Meus produtos]),VLOOKUP(Tabela2[[#This Row],[Código]],Tabela4[[Código NBS/LC116]:[Meus serviços]],3,0))</f>
        <v>Não</v>
      </c>
      <c r="C1918" t="str">
        <f>IF(E1918=0,TEXT(dados!A1833,"00000000"),IF(E1918=2,TEXT(dados!A1833,"0000"),TEXT(dados!A1833,"#")))</f>
        <v>29182910</v>
      </c>
      <c r="D1918" t="str">
        <f>IF(dados!B1833=0,"",dados!B1833)</f>
        <v/>
      </c>
      <c r="E1918">
        <f>dados!C1833</f>
        <v>0</v>
      </c>
      <c r="F1918" t="str">
        <f>dados!D1833</f>
        <v>Acido hidroxinaftoico</v>
      </c>
      <c r="G1918"/>
      <c r="H1918"/>
      <c r="I1918"/>
      <c r="J1918"/>
      <c r="K1918" s="13"/>
      <c r="L1918" s="13">
        <f>dados!I1833/100</f>
        <v>0.13449999999999998</v>
      </c>
      <c r="M1918" s="13">
        <f>dados!J1833/100</f>
        <v>0.1545</v>
      </c>
      <c r="N1918" s="13">
        <f>dados!K1833/100</f>
        <v>0.04</v>
      </c>
      <c r="O1918" s="13">
        <f>dados!L1833/100</f>
        <v>0</v>
      </c>
      <c r="P1918" s="12" t="str">
        <f>LEFT(Tabela2[[#This Row],[Código]],2)</f>
        <v>29</v>
      </c>
    </row>
    <row r="1919" spans="2:16" ht="15" customHeight="1" x14ac:dyDescent="0.25">
      <c r="B1919" s="31" t="str">
        <f>IF(Tabela2[[#This Row],[Tipo]] = 0,LOOKUP(Tabela2[[#This Row],[RESUMO]],Tabela3[Grupo],Tabela3[Meus produtos]),VLOOKUP(Tabela2[[#This Row],[Código]],Tabela4[[Código NBS/LC116]:[Meus serviços]],3,0))</f>
        <v>Não</v>
      </c>
      <c r="C1919" t="str">
        <f>IF(E1919=0,TEXT(dados!A1834,"00000000"),IF(E1919=2,TEXT(dados!A1834,"0000"),TEXT(dados!A1834,"#")))</f>
        <v>29182921</v>
      </c>
      <c r="D1919" t="str">
        <f>IF(dados!B1834=0,"",dados!B1834)</f>
        <v/>
      </c>
      <c r="E1919">
        <f>dados!C1834</f>
        <v>0</v>
      </c>
      <c r="F1919" t="str">
        <f>dados!D1834</f>
        <v>Acido p-hidroxibenzoico</v>
      </c>
      <c r="G1919"/>
      <c r="H1919"/>
      <c r="I1919"/>
      <c r="J1919"/>
      <c r="K1919" s="13"/>
      <c r="L1919" s="13">
        <f>dados!I1834/100</f>
        <v>0.13449999999999998</v>
      </c>
      <c r="M1919" s="13">
        <f>dados!J1834/100</f>
        <v>0.1545</v>
      </c>
      <c r="N1919" s="13">
        <f>dados!K1834/100</f>
        <v>0.04</v>
      </c>
      <c r="O1919" s="13">
        <f>dados!L1834/100</f>
        <v>0</v>
      </c>
      <c r="P1919" s="12" t="str">
        <f>LEFT(Tabela2[[#This Row],[Código]],2)</f>
        <v>29</v>
      </c>
    </row>
    <row r="1920" spans="2:16" ht="15" customHeight="1" x14ac:dyDescent="0.25">
      <c r="B1920" s="31" t="str">
        <f>IF(Tabela2[[#This Row],[Tipo]] = 0,LOOKUP(Tabela2[[#This Row],[RESUMO]],Tabela3[Grupo],Tabela3[Meus produtos]),VLOOKUP(Tabela2[[#This Row],[Código]],Tabela4[[Código NBS/LC116]:[Meus serviços]],3,0))</f>
        <v>Não</v>
      </c>
      <c r="C1920" t="str">
        <f>IF(E1920=0,TEXT(dados!A1835,"00000000"),IF(E1920=2,TEXT(dados!A1835,"0000"),TEXT(dados!A1835,"#")))</f>
        <v>29182922</v>
      </c>
      <c r="D1920" t="str">
        <f>IF(dados!B1835=0,"",dados!B1835)</f>
        <v/>
      </c>
      <c r="E1920">
        <f>dados!C1835</f>
        <v>0</v>
      </c>
      <c r="F1920" t="str">
        <f>dados!D1835</f>
        <v>Metilparabeno</v>
      </c>
      <c r="G1920"/>
      <c r="H1920"/>
      <c r="I1920"/>
      <c r="J1920"/>
      <c r="K1920" s="13"/>
      <c r="L1920" s="13">
        <f>dados!I1835/100</f>
        <v>0.13449999999999998</v>
      </c>
      <c r="M1920" s="13">
        <f>dados!J1835/100</f>
        <v>0.16789999999999999</v>
      </c>
      <c r="N1920" s="13">
        <f>dados!K1835/100</f>
        <v>0.04</v>
      </c>
      <c r="O1920" s="13">
        <f>dados!L1835/100</f>
        <v>0</v>
      </c>
      <c r="P1920" s="12" t="str">
        <f>LEFT(Tabela2[[#This Row],[Código]],2)</f>
        <v>29</v>
      </c>
    </row>
    <row r="1921" spans="2:16" ht="15" customHeight="1" x14ac:dyDescent="0.25">
      <c r="B1921" s="31" t="str">
        <f>IF(Tabela2[[#This Row],[Tipo]] = 0,LOOKUP(Tabela2[[#This Row],[RESUMO]],Tabela3[Grupo],Tabela3[Meus produtos]),VLOOKUP(Tabela2[[#This Row],[Código]],Tabela4[[Código NBS/LC116]:[Meus serviços]],3,0))</f>
        <v>Não</v>
      </c>
      <c r="C1921" t="str">
        <f>IF(E1921=0,TEXT(dados!A1836,"00000000"),IF(E1921=2,TEXT(dados!A1836,"0000"),TEXT(dados!A1836,"#")))</f>
        <v>29182923</v>
      </c>
      <c r="D1921" t="str">
        <f>IF(dados!B1836=0,"",dados!B1836)</f>
        <v/>
      </c>
      <c r="E1921">
        <f>dados!C1836</f>
        <v>0</v>
      </c>
      <c r="F1921" t="str">
        <f>dados!D1836</f>
        <v>Propilparabeno</v>
      </c>
      <c r="G1921"/>
      <c r="H1921"/>
      <c r="I1921"/>
      <c r="J1921"/>
      <c r="K1921" s="13"/>
      <c r="L1921" s="13">
        <f>dados!I1836/100</f>
        <v>0.13449999999999998</v>
      </c>
      <c r="M1921" s="13">
        <f>dados!J1836/100</f>
        <v>0.16789999999999999</v>
      </c>
      <c r="N1921" s="13">
        <f>dados!K1836/100</f>
        <v>0.04</v>
      </c>
      <c r="O1921" s="13">
        <f>dados!L1836/100</f>
        <v>0</v>
      </c>
      <c r="P1921" s="12" t="str">
        <f>LEFT(Tabela2[[#This Row],[Código]],2)</f>
        <v>29</v>
      </c>
    </row>
    <row r="1922" spans="2:16" ht="15" customHeight="1" x14ac:dyDescent="0.25">
      <c r="B1922" s="31" t="str">
        <f>IF(Tabela2[[#This Row],[Tipo]] = 0,LOOKUP(Tabela2[[#This Row],[RESUMO]],Tabela3[Grupo],Tabela3[Meus produtos]),VLOOKUP(Tabela2[[#This Row],[Código]],Tabela4[[Código NBS/LC116]:[Meus serviços]],3,0))</f>
        <v>Não</v>
      </c>
      <c r="C1922" t="str">
        <f>IF(E1922=0,TEXT(dados!A1837,"00000000"),IF(E1922=2,TEXT(dados!A1837,"0000"),TEXT(dados!A1837,"#")))</f>
        <v>29182929</v>
      </c>
      <c r="D1922" t="str">
        <f>IF(dados!B1837=0,"",dados!B1837)</f>
        <v/>
      </c>
      <c r="E1922">
        <f>dados!C1837</f>
        <v>0</v>
      </c>
      <c r="F1922" t="str">
        <f>dados!D1837</f>
        <v>Outros sais e esteres do acido p-hidroxibenzoico</v>
      </c>
      <c r="G1922"/>
      <c r="H1922"/>
      <c r="I1922"/>
      <c r="J1922"/>
      <c r="K1922" s="13"/>
      <c r="L1922" s="13">
        <f>dados!I1837/100</f>
        <v>0.13449999999999998</v>
      </c>
      <c r="M1922" s="13">
        <f>dados!J1837/100</f>
        <v>0.1545</v>
      </c>
      <c r="N1922" s="13">
        <f>dados!K1837/100</f>
        <v>0.04</v>
      </c>
      <c r="O1922" s="13">
        <f>dados!L1837/100</f>
        <v>0</v>
      </c>
      <c r="P1922" s="12" t="str">
        <f>LEFT(Tabela2[[#This Row],[Código]],2)</f>
        <v>29</v>
      </c>
    </row>
    <row r="1923" spans="2:16" ht="15" customHeight="1" x14ac:dyDescent="0.25">
      <c r="B1923" s="31" t="str">
        <f>IF(Tabela2[[#This Row],[Tipo]] = 0,LOOKUP(Tabela2[[#This Row],[RESUMO]],Tabela3[Grupo],Tabela3[Meus produtos]),VLOOKUP(Tabela2[[#This Row],[Código]],Tabela4[[Código NBS/LC116]:[Meus serviços]],3,0))</f>
        <v>Não</v>
      </c>
      <c r="C1923" t="str">
        <f>IF(E1923=0,TEXT(dados!A1838,"00000000"),IF(E1923=2,TEXT(dados!A1838,"0000"),TEXT(dados!A1838,"#")))</f>
        <v>29182930</v>
      </c>
      <c r="D1923" t="str">
        <f>IF(dados!B1838=0,"",dados!B1838)</f>
        <v/>
      </c>
      <c r="E1923">
        <f>dados!C1838</f>
        <v>0</v>
      </c>
      <c r="F1923" t="str">
        <f>dados!D1838</f>
        <v>Acido galico,seus sais e esteres</v>
      </c>
      <c r="G1923"/>
      <c r="H1923"/>
      <c r="I1923"/>
      <c r="J1923"/>
      <c r="K1923" s="13"/>
      <c r="L1923" s="13">
        <f>dados!I1838/100</f>
        <v>0.13449999999999998</v>
      </c>
      <c r="M1923" s="13">
        <f>dados!J1838/100</f>
        <v>0.1545</v>
      </c>
      <c r="N1923" s="13">
        <f>dados!K1838/100</f>
        <v>0.04</v>
      </c>
      <c r="O1923" s="13">
        <f>dados!L1838/100</f>
        <v>0</v>
      </c>
      <c r="P1923" s="12" t="str">
        <f>LEFT(Tabela2[[#This Row],[Código]],2)</f>
        <v>29</v>
      </c>
    </row>
    <row r="1924" spans="2:16" ht="15" customHeight="1" x14ac:dyDescent="0.25">
      <c r="B1924" s="31" t="str">
        <f>IF(Tabela2[[#This Row],[Tipo]] = 0,LOOKUP(Tabela2[[#This Row],[RESUMO]],Tabela3[Grupo],Tabela3[Meus produtos]),VLOOKUP(Tabela2[[#This Row],[Código]],Tabela4[[Código NBS/LC116]:[Meus serviços]],3,0))</f>
        <v>Não</v>
      </c>
      <c r="C1924" t="str">
        <f>IF(E1924=0,TEXT(dados!A1839,"00000000"),IF(E1924=2,TEXT(dados!A1839,"0000"),TEXT(dados!A1839,"#")))</f>
        <v>29182940</v>
      </c>
      <c r="D1924" t="str">
        <f>IF(dados!B1839=0,"",dados!B1839)</f>
        <v/>
      </c>
      <c r="E1924">
        <f>dados!C1839</f>
        <v>0</v>
      </c>
      <c r="F1924" t="str">
        <f>dados!D1839</f>
        <v>Tetrakis(3(3,5d.t.butil-4hidroxif.)prop. pentaeritritila</v>
      </c>
      <c r="G1924"/>
      <c r="H1924"/>
      <c r="I1924"/>
      <c r="J1924"/>
      <c r="K1924" s="13"/>
      <c r="L1924" s="13">
        <f>dados!I1839/100</f>
        <v>0.13449999999999998</v>
      </c>
      <c r="M1924" s="13">
        <f>dados!J1839/100</f>
        <v>0.1545</v>
      </c>
      <c r="N1924" s="13">
        <f>dados!K1839/100</f>
        <v>0.04</v>
      </c>
      <c r="O1924" s="13">
        <f>dados!L1839/100</f>
        <v>0</v>
      </c>
      <c r="P1924" s="12" t="str">
        <f>LEFT(Tabela2[[#This Row],[Código]],2)</f>
        <v>29</v>
      </c>
    </row>
    <row r="1925" spans="2:16" ht="15" customHeight="1" x14ac:dyDescent="0.25">
      <c r="B1925" s="31" t="str">
        <f>IF(Tabela2[[#This Row],[Tipo]] = 0,LOOKUP(Tabela2[[#This Row],[RESUMO]],Tabela3[Grupo],Tabela3[Meus produtos]),VLOOKUP(Tabela2[[#This Row],[Código]],Tabela4[[Código NBS/LC116]:[Meus serviços]],3,0))</f>
        <v>Não</v>
      </c>
      <c r="C1925" t="str">
        <f>IF(E1925=0,TEXT(dados!A1840,"00000000"),IF(E1925=2,TEXT(dados!A1840,"0000"),TEXT(dados!A1840,"#")))</f>
        <v>29182950</v>
      </c>
      <c r="D1925" t="str">
        <f>IF(dados!B1840=0,"",dados!B1840)</f>
        <v/>
      </c>
      <c r="E1925">
        <f>dados!C1840</f>
        <v>0</v>
      </c>
      <c r="F1925" t="str">
        <f>dados!D1840</f>
        <v>3-(3,5-d.t.butil-4hidroxifenil)propionato de octadecila</v>
      </c>
      <c r="G1925"/>
      <c r="H1925"/>
      <c r="I1925"/>
      <c r="J1925"/>
      <c r="K1925" s="13"/>
      <c r="L1925" s="13">
        <f>dados!I1840/100</f>
        <v>0.13449999999999998</v>
      </c>
      <c r="M1925" s="13">
        <f>dados!J1840/100</f>
        <v>0.1545</v>
      </c>
      <c r="N1925" s="13">
        <f>dados!K1840/100</f>
        <v>0.04</v>
      </c>
      <c r="O1925" s="13">
        <f>dados!L1840/100</f>
        <v>0</v>
      </c>
      <c r="P1925" s="12" t="str">
        <f>LEFT(Tabela2[[#This Row],[Código]],2)</f>
        <v>29</v>
      </c>
    </row>
    <row r="1926" spans="2:16" ht="15" customHeight="1" x14ac:dyDescent="0.25">
      <c r="B1926" s="31" t="str">
        <f>IF(Tabela2[[#This Row],[Tipo]] = 0,LOOKUP(Tabela2[[#This Row],[RESUMO]],Tabela3[Grupo],Tabela3[Meus produtos]),VLOOKUP(Tabela2[[#This Row],[Código]],Tabela4[[Código NBS/LC116]:[Meus serviços]],3,0))</f>
        <v>Não</v>
      </c>
      <c r="C1926" t="str">
        <f>IF(E1926=0,TEXT(dados!A1841,"00000000"),IF(E1926=2,TEXT(dados!A1841,"0000"),TEXT(dados!A1841,"#")))</f>
        <v>29182990</v>
      </c>
      <c r="D1926" t="str">
        <f>IF(dados!B1841=0,"",dados!B1841)</f>
        <v/>
      </c>
      <c r="E1926">
        <f>dados!C1841</f>
        <v>0</v>
      </c>
      <c r="F1926" t="str">
        <f>dados!D1841</f>
        <v>Outs.acidos carboxilicos de funcao fenol, anidridos,etc.</v>
      </c>
      <c r="G1926"/>
      <c r="H1926"/>
      <c r="I1926"/>
      <c r="J1926"/>
      <c r="K1926" s="13"/>
      <c r="L1926" s="13">
        <f>dados!I1841/100</f>
        <v>0.13449999999999998</v>
      </c>
      <c r="M1926" s="13">
        <f>dados!J1841/100</f>
        <v>0.1545</v>
      </c>
      <c r="N1926" s="13">
        <f>dados!K1841/100</f>
        <v>0.04</v>
      </c>
      <c r="O1926" s="13">
        <f>dados!L1841/100</f>
        <v>0</v>
      </c>
      <c r="P1926" s="12" t="str">
        <f>LEFT(Tabela2[[#This Row],[Código]],2)</f>
        <v>29</v>
      </c>
    </row>
    <row r="1927" spans="2:16" ht="15" customHeight="1" x14ac:dyDescent="0.25">
      <c r="B1927" s="31" t="str">
        <f>IF(Tabela2[[#This Row],[Tipo]] = 0,LOOKUP(Tabela2[[#This Row],[RESUMO]],Tabela3[Grupo],Tabela3[Meus produtos]),VLOOKUP(Tabela2[[#This Row],[Código]],Tabela4[[Código NBS/LC116]:[Meus serviços]],3,0))</f>
        <v>Não</v>
      </c>
      <c r="C1927" t="str">
        <f>IF(E1927=0,TEXT(dados!A1842,"00000000"),IF(E1927=2,TEXT(dados!A1842,"0000"),TEXT(dados!A1842,"#")))</f>
        <v>29183010</v>
      </c>
      <c r="D1927" t="str">
        <f>IF(dados!B1842=0,"",dados!B1842)</f>
        <v/>
      </c>
      <c r="E1927">
        <f>dados!C1842</f>
        <v>0</v>
      </c>
      <c r="F1927" t="str">
        <f>dados!D1842</f>
        <v>Cetoprofeno</v>
      </c>
      <c r="G1927"/>
      <c r="H1927"/>
      <c r="I1927"/>
      <c r="J1927"/>
      <c r="K1927" s="13"/>
      <c r="L1927" s="13">
        <f>dados!I1842/100</f>
        <v>0.13449999999999998</v>
      </c>
      <c r="M1927" s="13">
        <f>dados!J1842/100</f>
        <v>0.1545</v>
      </c>
      <c r="N1927" s="13">
        <f>dados!K1842/100</f>
        <v>0.04</v>
      </c>
      <c r="O1927" s="13">
        <f>dados!L1842/100</f>
        <v>0</v>
      </c>
      <c r="P1927" s="12" t="str">
        <f>LEFT(Tabela2[[#This Row],[Código]],2)</f>
        <v>29</v>
      </c>
    </row>
    <row r="1928" spans="2:16" ht="15" customHeight="1" x14ac:dyDescent="0.25">
      <c r="B1928" s="31" t="str">
        <f>IF(Tabela2[[#This Row],[Tipo]] = 0,LOOKUP(Tabela2[[#This Row],[RESUMO]],Tabela3[Grupo],Tabela3[Meus produtos]),VLOOKUP(Tabela2[[#This Row],[Código]],Tabela4[[Código NBS/LC116]:[Meus serviços]],3,0))</f>
        <v>Não</v>
      </c>
      <c r="C1928" t="str">
        <f>IF(E1928=0,TEXT(dados!A1843,"00000000"),IF(E1928=2,TEXT(dados!A1843,"0000"),TEXT(dados!A1843,"#")))</f>
        <v>29183020</v>
      </c>
      <c r="D1928" t="str">
        <f>IF(dados!B1843=0,"",dados!B1843)</f>
        <v/>
      </c>
      <c r="E1928">
        <f>dados!C1843</f>
        <v>0</v>
      </c>
      <c r="F1928" t="str">
        <f>dados!D1843</f>
        <v>Butirilacetato de metila</v>
      </c>
      <c r="G1928"/>
      <c r="H1928"/>
      <c r="I1928"/>
      <c r="J1928"/>
      <c r="K1928" s="13"/>
      <c r="L1928" s="13">
        <f>dados!I1843/100</f>
        <v>0.13449999999999998</v>
      </c>
      <c r="M1928" s="13">
        <f>dados!J1843/100</f>
        <v>0.1545</v>
      </c>
      <c r="N1928" s="13">
        <f>dados!K1843/100</f>
        <v>0.04</v>
      </c>
      <c r="O1928" s="13">
        <f>dados!L1843/100</f>
        <v>0</v>
      </c>
      <c r="P1928" s="12" t="str">
        <f>LEFT(Tabela2[[#This Row],[Código]],2)</f>
        <v>29</v>
      </c>
    </row>
    <row r="1929" spans="2:16" ht="15" customHeight="1" x14ac:dyDescent="0.25">
      <c r="B1929" s="31" t="str">
        <f>IF(Tabela2[[#This Row],[Tipo]] = 0,LOOKUP(Tabela2[[#This Row],[RESUMO]],Tabela3[Grupo],Tabela3[Meus produtos]),VLOOKUP(Tabela2[[#This Row],[Código]],Tabela4[[Código NBS/LC116]:[Meus serviços]],3,0))</f>
        <v>Não</v>
      </c>
      <c r="C1929" t="str">
        <f>IF(E1929=0,TEXT(dados!A1844,"00000000"),IF(E1929=2,TEXT(dados!A1844,"0000"),TEXT(dados!A1844,"#")))</f>
        <v>29183031</v>
      </c>
      <c r="D1929" t="str">
        <f>IF(dados!B1844=0,"",dados!B1844)</f>
        <v/>
      </c>
      <c r="E1929">
        <f>dados!C1844</f>
        <v>0</v>
      </c>
      <c r="F1929" t="str">
        <f>dados!D1844</f>
        <v>Acido deidrocolico</v>
      </c>
      <c r="G1929"/>
      <c r="H1929"/>
      <c r="I1929"/>
      <c r="J1929"/>
      <c r="K1929" s="13"/>
      <c r="L1929" s="13">
        <f>dados!I1844/100</f>
        <v>0.13449999999999998</v>
      </c>
      <c r="M1929" s="13">
        <f>dados!J1844/100</f>
        <v>0.1545</v>
      </c>
      <c r="N1929" s="13">
        <f>dados!K1844/100</f>
        <v>0.04</v>
      </c>
      <c r="O1929" s="13">
        <f>dados!L1844/100</f>
        <v>0</v>
      </c>
      <c r="P1929" s="12" t="str">
        <f>LEFT(Tabela2[[#This Row],[Código]],2)</f>
        <v>29</v>
      </c>
    </row>
    <row r="1930" spans="2:16" ht="15" customHeight="1" x14ac:dyDescent="0.25">
      <c r="B1930" s="31" t="str">
        <f>IF(Tabela2[[#This Row],[Tipo]] = 0,LOOKUP(Tabela2[[#This Row],[RESUMO]],Tabela3[Grupo],Tabela3[Meus produtos]),VLOOKUP(Tabela2[[#This Row],[Código]],Tabela4[[Código NBS/LC116]:[Meus serviços]],3,0))</f>
        <v>Não</v>
      </c>
      <c r="C1930" t="str">
        <f>IF(E1930=0,TEXT(dados!A1845,"00000000"),IF(E1930=2,TEXT(dados!A1845,"0000"),TEXT(dados!A1845,"#")))</f>
        <v>29183032</v>
      </c>
      <c r="D1930" t="str">
        <f>IF(dados!B1845=0,"",dados!B1845)</f>
        <v/>
      </c>
      <c r="E1930">
        <f>dados!C1845</f>
        <v>0</v>
      </c>
      <c r="F1930" t="str">
        <f>dados!D1845</f>
        <v>Deidrocolato de sodio</v>
      </c>
      <c r="G1930"/>
      <c r="H1930"/>
      <c r="I1930"/>
      <c r="J1930"/>
      <c r="K1930" s="13"/>
      <c r="L1930" s="13">
        <f>dados!I1845/100</f>
        <v>0.13449999999999998</v>
      </c>
      <c r="M1930" s="13">
        <f>dados!J1845/100</f>
        <v>0.1545</v>
      </c>
      <c r="N1930" s="13">
        <f>dados!K1845/100</f>
        <v>0.04</v>
      </c>
      <c r="O1930" s="13">
        <f>dados!L1845/100</f>
        <v>0</v>
      </c>
      <c r="P1930" s="12" t="str">
        <f>LEFT(Tabela2[[#This Row],[Código]],2)</f>
        <v>29</v>
      </c>
    </row>
    <row r="1931" spans="2:16" ht="15" customHeight="1" x14ac:dyDescent="0.25">
      <c r="B1931" s="31" t="str">
        <f>IF(Tabela2[[#This Row],[Tipo]] = 0,LOOKUP(Tabela2[[#This Row],[RESUMO]],Tabela3[Grupo],Tabela3[Meus produtos]),VLOOKUP(Tabela2[[#This Row],[Código]],Tabela4[[Código NBS/LC116]:[Meus serviços]],3,0))</f>
        <v>Não</v>
      </c>
      <c r="C1931" t="str">
        <f>IF(E1931=0,TEXT(dados!A1846,"00000000"),IF(E1931=2,TEXT(dados!A1846,"0000"),TEXT(dados!A1846,"#")))</f>
        <v>29183033</v>
      </c>
      <c r="D1931" t="str">
        <f>IF(dados!B1846=0,"",dados!B1846)</f>
        <v/>
      </c>
      <c r="E1931">
        <f>dados!C1846</f>
        <v>0</v>
      </c>
      <c r="F1931" t="str">
        <f>dados!D1846</f>
        <v>Deidrocolato de magnesio</v>
      </c>
      <c r="G1931"/>
      <c r="H1931"/>
      <c r="I1931"/>
      <c r="J1931"/>
      <c r="K1931" s="13"/>
      <c r="L1931" s="13">
        <f>dados!I1846/100</f>
        <v>0.13449999999999998</v>
      </c>
      <c r="M1931" s="13">
        <f>dados!J1846/100</f>
        <v>0.1545</v>
      </c>
      <c r="N1931" s="13">
        <f>dados!K1846/100</f>
        <v>0.04</v>
      </c>
      <c r="O1931" s="13">
        <f>dados!L1846/100</f>
        <v>0</v>
      </c>
      <c r="P1931" s="12" t="str">
        <f>LEFT(Tabela2[[#This Row],[Código]],2)</f>
        <v>29</v>
      </c>
    </row>
    <row r="1932" spans="2:16" ht="15" customHeight="1" x14ac:dyDescent="0.25">
      <c r="B1932" s="31" t="str">
        <f>IF(Tabela2[[#This Row],[Tipo]] = 0,LOOKUP(Tabela2[[#This Row],[RESUMO]],Tabela3[Grupo],Tabela3[Meus produtos]),VLOOKUP(Tabela2[[#This Row],[Código]],Tabela4[[Código NBS/LC116]:[Meus serviços]],3,0))</f>
        <v>Não</v>
      </c>
      <c r="C1932" t="str">
        <f>IF(E1932=0,TEXT(dados!A1847,"00000000"),IF(E1932=2,TEXT(dados!A1847,"0000"),TEXT(dados!A1847,"#")))</f>
        <v>29183039</v>
      </c>
      <c r="D1932" t="str">
        <f>IF(dados!B1847=0,"",dados!B1847)</f>
        <v/>
      </c>
      <c r="E1932">
        <f>dados!C1847</f>
        <v>0</v>
      </c>
      <c r="F1932" t="str">
        <f>dados!D1847</f>
        <v>Outros sais do acido deidrocolico</v>
      </c>
      <c r="G1932"/>
      <c r="H1932"/>
      <c r="I1932"/>
      <c r="J1932"/>
      <c r="K1932" s="13"/>
      <c r="L1932" s="13">
        <f>dados!I1847/100</f>
        <v>0.13449999999999998</v>
      </c>
      <c r="M1932" s="13">
        <f>dados!J1847/100</f>
        <v>0.1545</v>
      </c>
      <c r="N1932" s="13">
        <f>dados!K1847/100</f>
        <v>0.04</v>
      </c>
      <c r="O1932" s="13">
        <f>dados!L1847/100</f>
        <v>0</v>
      </c>
      <c r="P1932" s="12" t="str">
        <f>LEFT(Tabela2[[#This Row],[Código]],2)</f>
        <v>29</v>
      </c>
    </row>
    <row r="1933" spans="2:16" ht="15" customHeight="1" x14ac:dyDescent="0.25">
      <c r="B1933" s="31" t="str">
        <f>IF(Tabela2[[#This Row],[Tipo]] = 0,LOOKUP(Tabela2[[#This Row],[RESUMO]],Tabela3[Grupo],Tabela3[Meus produtos]),VLOOKUP(Tabela2[[#This Row],[Código]],Tabela4[[Código NBS/LC116]:[Meus serviços]],3,0))</f>
        <v>Não</v>
      </c>
      <c r="C1933" t="str">
        <f>IF(E1933=0,TEXT(dados!A1848,"00000000"),IF(E1933=2,TEXT(dados!A1848,"0000"),TEXT(dados!A1848,"#")))</f>
        <v>29183040</v>
      </c>
      <c r="D1933" t="str">
        <f>IF(dados!B1848=0,"",dados!B1848)</f>
        <v/>
      </c>
      <c r="E1933">
        <f>dados!C1848</f>
        <v>0</v>
      </c>
      <c r="F1933" t="str">
        <f>dados!D1848</f>
        <v>Acetilacetato de 2-nitrometilbenzilideno</v>
      </c>
      <c r="G1933"/>
      <c r="H1933"/>
      <c r="I1933"/>
      <c r="J1933"/>
      <c r="K1933" s="13"/>
      <c r="L1933" s="13">
        <f>dados!I1848/100</f>
        <v>0.13449999999999998</v>
      </c>
      <c r="M1933" s="13">
        <f>dados!J1848/100</f>
        <v>0.1545</v>
      </c>
      <c r="N1933" s="13">
        <f>dados!K1848/100</f>
        <v>0.04</v>
      </c>
      <c r="O1933" s="13">
        <f>dados!L1848/100</f>
        <v>0</v>
      </c>
      <c r="P1933" s="12" t="str">
        <f>LEFT(Tabela2[[#This Row],[Código]],2)</f>
        <v>29</v>
      </c>
    </row>
    <row r="1934" spans="2:16" ht="15" customHeight="1" x14ac:dyDescent="0.25">
      <c r="B1934" s="31" t="str">
        <f>IF(Tabela2[[#This Row],[Tipo]] = 0,LOOKUP(Tabela2[[#This Row],[RESUMO]],Tabela3[Grupo],Tabela3[Meus produtos]),VLOOKUP(Tabela2[[#This Row],[Código]],Tabela4[[Código NBS/LC116]:[Meus serviços]],3,0))</f>
        <v>Não</v>
      </c>
      <c r="C1934" t="str">
        <f>IF(E1934=0,TEXT(dados!A1849,"00000000"),IF(E1934=2,TEXT(dados!A1849,"0000"),TEXT(dados!A1849,"#")))</f>
        <v>29183090</v>
      </c>
      <c r="D1934" t="str">
        <f>IF(dados!B1849=0,"",dados!B1849)</f>
        <v/>
      </c>
      <c r="E1934">
        <f>dados!C1849</f>
        <v>0</v>
      </c>
      <c r="F1934" t="str">
        <f>dados!D1849</f>
        <v>Outs.acidos carboxils.de funcao aldeido ou cetona,etc.</v>
      </c>
      <c r="G1934"/>
      <c r="H1934"/>
      <c r="I1934"/>
      <c r="J1934"/>
      <c r="K1934" s="13"/>
      <c r="L1934" s="13">
        <f>dados!I1849/100</f>
        <v>0.13449999999999998</v>
      </c>
      <c r="M1934" s="13">
        <f>dados!J1849/100</f>
        <v>0.1545</v>
      </c>
      <c r="N1934" s="13">
        <f>dados!K1849/100</f>
        <v>0.04</v>
      </c>
      <c r="O1934" s="13">
        <f>dados!L1849/100</f>
        <v>0</v>
      </c>
      <c r="P1934" s="12" t="str">
        <f>LEFT(Tabela2[[#This Row],[Código]],2)</f>
        <v>29</v>
      </c>
    </row>
    <row r="1935" spans="2:16" ht="15" customHeight="1" x14ac:dyDescent="0.25">
      <c r="B1935" s="31" t="str">
        <f>IF(Tabela2[[#This Row],[Tipo]] = 0,LOOKUP(Tabela2[[#This Row],[RESUMO]],Tabela3[Grupo],Tabela3[Meus produtos]),VLOOKUP(Tabela2[[#This Row],[Código]],Tabela4[[Código NBS/LC116]:[Meus serviços]],3,0))</f>
        <v>Não</v>
      </c>
      <c r="C1935" t="str">
        <f>IF(E1935=0,TEXT(dados!A1850,"00000000"),IF(E1935=2,TEXT(dados!A1850,"0000"),TEXT(dados!A1850,"#")))</f>
        <v>29189100</v>
      </c>
      <c r="D1935" t="str">
        <f>IF(dados!B1850=0,"",dados!B1850)</f>
        <v/>
      </c>
      <c r="E1935">
        <f>dados!C1850</f>
        <v>0</v>
      </c>
      <c r="F1935" t="str">
        <f>dados!D1850</f>
        <v>2,4,5-t (iso) (acido 2,4,5-triclorofenoxiacetico), seus sais e seus esteres</v>
      </c>
      <c r="G1935"/>
      <c r="H1935"/>
      <c r="I1935"/>
      <c r="J1935"/>
      <c r="K1935" s="13"/>
      <c r="L1935" s="13">
        <f>dados!I1850/100</f>
        <v>0.13449999999999998</v>
      </c>
      <c r="M1935" s="13">
        <f>dados!J1850/100</f>
        <v>0.1545</v>
      </c>
      <c r="N1935" s="13">
        <f>dados!K1850/100</f>
        <v>0.04</v>
      </c>
      <c r="O1935" s="13">
        <f>dados!L1850/100</f>
        <v>0</v>
      </c>
      <c r="P1935" s="12" t="str">
        <f>LEFT(Tabela2[[#This Row],[Código]],2)</f>
        <v>29</v>
      </c>
    </row>
    <row r="1936" spans="2:16" ht="15" customHeight="1" x14ac:dyDescent="0.25">
      <c r="B1936" s="31" t="str">
        <f>IF(Tabela2[[#This Row],[Tipo]] = 0,LOOKUP(Tabela2[[#This Row],[RESUMO]],Tabela3[Grupo],Tabela3[Meus produtos]),VLOOKUP(Tabela2[[#This Row],[Código]],Tabela4[[Código NBS/LC116]:[Meus serviços]],3,0))</f>
        <v>Não</v>
      </c>
      <c r="C1936" t="str">
        <f>IF(E1936=0,TEXT(dados!A1851,"00000000"),IF(E1936=2,TEXT(dados!A1851,"0000"),TEXT(dados!A1851,"#")))</f>
        <v>29189911</v>
      </c>
      <c r="D1936" t="str">
        <f>IF(dados!B1851=0,"",dados!B1851)</f>
        <v/>
      </c>
      <c r="E1936">
        <f>dados!C1851</f>
        <v>0</v>
      </c>
      <c r="F1936" t="str">
        <f>dados!D1851</f>
        <v>Acido fenoxiacetico,seus sais e esteres</v>
      </c>
      <c r="G1936"/>
      <c r="H1936"/>
      <c r="I1936"/>
      <c r="J1936"/>
      <c r="K1936" s="13"/>
      <c r="L1936" s="13">
        <f>dados!I1851/100</f>
        <v>0.13449999999999998</v>
      </c>
      <c r="M1936" s="13">
        <f>dados!J1851/100</f>
        <v>0.1545</v>
      </c>
      <c r="N1936" s="13">
        <f>dados!K1851/100</f>
        <v>0.04</v>
      </c>
      <c r="O1936" s="13">
        <f>dados!L1851/100</f>
        <v>0</v>
      </c>
      <c r="P1936" s="12" t="str">
        <f>LEFT(Tabela2[[#This Row],[Código]],2)</f>
        <v>29</v>
      </c>
    </row>
    <row r="1937" spans="2:16" ht="15" customHeight="1" x14ac:dyDescent="0.25">
      <c r="B1937" s="31" t="str">
        <f>IF(Tabela2[[#This Row],[Tipo]] = 0,LOOKUP(Tabela2[[#This Row],[RESUMO]],Tabela3[Grupo],Tabela3[Meus produtos]),VLOOKUP(Tabela2[[#This Row],[Código]],Tabela4[[Código NBS/LC116]:[Meus serviços]],3,0))</f>
        <v>Não</v>
      </c>
      <c r="C1937" t="str">
        <f>IF(E1937=0,TEXT(dados!A1852,"00000000"),IF(E1937=2,TEXT(dados!A1852,"0000"),TEXT(dados!A1852,"#")))</f>
        <v>29189912</v>
      </c>
      <c r="D1937" t="str">
        <f>IF(dados!B1852=0,"",dados!B1852)</f>
        <v/>
      </c>
      <c r="E1937">
        <f>dados!C1852</f>
        <v>0</v>
      </c>
      <c r="F1937" t="str">
        <f>dados!D1852</f>
        <v>Acido 2,4-diclorofenoxiacetico,seus sais e esteres</v>
      </c>
      <c r="G1937"/>
      <c r="H1937"/>
      <c r="I1937"/>
      <c r="J1937"/>
      <c r="K1937" s="13"/>
      <c r="L1937" s="13">
        <f>dados!I1852/100</f>
        <v>0.13449999999999998</v>
      </c>
      <c r="M1937" s="13">
        <f>dados!J1852/100</f>
        <v>0.1699</v>
      </c>
      <c r="N1937" s="13">
        <f>dados!K1852/100</f>
        <v>0.04</v>
      </c>
      <c r="O1937" s="13">
        <f>dados!L1852/100</f>
        <v>0</v>
      </c>
      <c r="P1937" s="12" t="str">
        <f>LEFT(Tabela2[[#This Row],[Código]],2)</f>
        <v>29</v>
      </c>
    </row>
    <row r="1938" spans="2:16" ht="15" customHeight="1" x14ac:dyDescent="0.25">
      <c r="B1938" s="31" t="str">
        <f>IF(Tabela2[[#This Row],[Tipo]] = 0,LOOKUP(Tabela2[[#This Row],[RESUMO]],Tabela3[Grupo],Tabela3[Meus produtos]),VLOOKUP(Tabela2[[#This Row],[Código]],Tabela4[[Código NBS/LC116]:[Meus serviços]],3,0))</f>
        <v>Não</v>
      </c>
      <c r="C1938" t="str">
        <f>IF(E1938=0,TEXT(dados!A1853,"00000000"),IF(E1938=2,TEXT(dados!A1853,"0000"),TEXT(dados!A1853,"#")))</f>
        <v>29189919</v>
      </c>
      <c r="D1938" t="str">
        <f>IF(dados!B1853=0,"",dados!B1853)</f>
        <v/>
      </c>
      <c r="E1938">
        <f>dados!C1853</f>
        <v>0</v>
      </c>
      <c r="F1938" t="str">
        <f>dados!D1853</f>
        <v>Outs.derivados do acido fenoxiacetico,sais e esteres</v>
      </c>
      <c r="G1938"/>
      <c r="H1938"/>
      <c r="I1938"/>
      <c r="J1938"/>
      <c r="K1938" s="13"/>
      <c r="L1938" s="13">
        <f>dados!I1853/100</f>
        <v>0.13449999999999998</v>
      </c>
      <c r="M1938" s="13">
        <f>dados!J1853/100</f>
        <v>0.1545</v>
      </c>
      <c r="N1938" s="13">
        <f>dados!K1853/100</f>
        <v>0.04</v>
      </c>
      <c r="O1938" s="13">
        <f>dados!L1853/100</f>
        <v>0</v>
      </c>
      <c r="P1938" s="12" t="str">
        <f>LEFT(Tabela2[[#This Row],[Código]],2)</f>
        <v>29</v>
      </c>
    </row>
    <row r="1939" spans="2:16" ht="15" customHeight="1" x14ac:dyDescent="0.25">
      <c r="B1939" s="31" t="str">
        <f>IF(Tabela2[[#This Row],[Tipo]] = 0,LOOKUP(Tabela2[[#This Row],[RESUMO]],Tabela3[Grupo],Tabela3[Meus produtos]),VLOOKUP(Tabela2[[#This Row],[Código]],Tabela4[[Código NBS/LC116]:[Meus serviços]],3,0))</f>
        <v>Não</v>
      </c>
      <c r="C1939" t="str">
        <f>IF(E1939=0,TEXT(dados!A1854,"00000000"),IF(E1939=2,TEXT(dados!A1854,"0000"),TEXT(dados!A1854,"#")))</f>
        <v>29189921</v>
      </c>
      <c r="D1939" t="str">
        <f>IF(dados!B1854=0,"",dados!B1854)</f>
        <v/>
      </c>
      <c r="E1939">
        <f>dados!C1854</f>
        <v>0</v>
      </c>
      <c r="F1939" t="str">
        <f>dados!D1854</f>
        <v>Acidos diclorofenoxibutanoicos, seus sais e seus esteres</v>
      </c>
      <c r="G1939"/>
      <c r="H1939"/>
      <c r="I1939"/>
      <c r="J1939"/>
      <c r="K1939" s="13"/>
      <c r="L1939" s="13">
        <f>dados!I1854/100</f>
        <v>0.13449999999999998</v>
      </c>
      <c r="M1939" s="13">
        <f>dados!J1854/100</f>
        <v>0.1545</v>
      </c>
      <c r="N1939" s="13">
        <f>dados!K1854/100</f>
        <v>0.04</v>
      </c>
      <c r="O1939" s="13">
        <f>dados!L1854/100</f>
        <v>0</v>
      </c>
      <c r="P1939" s="12" t="str">
        <f>LEFT(Tabela2[[#This Row],[Código]],2)</f>
        <v>29</v>
      </c>
    </row>
    <row r="1940" spans="2:16" ht="15" customHeight="1" x14ac:dyDescent="0.25">
      <c r="B1940" s="31" t="str">
        <f>IF(Tabela2[[#This Row],[Tipo]] = 0,LOOKUP(Tabela2[[#This Row],[RESUMO]],Tabela3[Grupo],Tabela3[Meus produtos]),VLOOKUP(Tabela2[[#This Row],[Código]],Tabela4[[Código NBS/LC116]:[Meus serviços]],3,0))</f>
        <v>Não</v>
      </c>
      <c r="C1940" t="str">
        <f>IF(E1940=0,TEXT(dados!A1855,"00000000"),IF(E1940=2,TEXT(dados!A1855,"0000"),TEXT(dados!A1855,"#")))</f>
        <v>29189929</v>
      </c>
      <c r="D1940" t="str">
        <f>IF(dados!B1855=0,"",dados!B1855)</f>
        <v/>
      </c>
      <c r="E1940">
        <f>dados!C1855</f>
        <v>0</v>
      </c>
      <c r="F1940" t="str">
        <f>dados!D1855</f>
        <v>Outros acidos fenoxibutanoicos, seus sais e seus esteres, derivados destes produtos</v>
      </c>
      <c r="G1940"/>
      <c r="H1940"/>
      <c r="I1940"/>
      <c r="J1940"/>
      <c r="K1940" s="13"/>
      <c r="L1940" s="13">
        <f>dados!I1855/100</f>
        <v>0.13449999999999998</v>
      </c>
      <c r="M1940" s="13">
        <f>dados!J1855/100</f>
        <v>0.1545</v>
      </c>
      <c r="N1940" s="13">
        <f>dados!K1855/100</f>
        <v>0.04</v>
      </c>
      <c r="O1940" s="13">
        <f>dados!L1855/100</f>
        <v>0</v>
      </c>
      <c r="P1940" s="12" t="str">
        <f>LEFT(Tabela2[[#This Row],[Código]],2)</f>
        <v>29</v>
      </c>
    </row>
    <row r="1941" spans="2:16" ht="15" customHeight="1" x14ac:dyDescent="0.25">
      <c r="B1941" s="31" t="str">
        <f>IF(Tabela2[[#This Row],[Tipo]] = 0,LOOKUP(Tabela2[[#This Row],[RESUMO]],Tabela3[Grupo],Tabela3[Meus produtos]),VLOOKUP(Tabela2[[#This Row],[Código]],Tabela4[[Código NBS/LC116]:[Meus serviços]],3,0))</f>
        <v>Não</v>
      </c>
      <c r="C1941" t="str">
        <f>IF(E1941=0,TEXT(dados!A1856,"00000000"),IF(E1941=2,TEXT(dados!A1856,"0000"),TEXT(dados!A1856,"#")))</f>
        <v>29189930</v>
      </c>
      <c r="D1941" t="str">
        <f>IF(dados!B1856=0,"",dados!B1856)</f>
        <v/>
      </c>
      <c r="E1941">
        <f>dados!C1856</f>
        <v>0</v>
      </c>
      <c r="F1941" t="str">
        <f>dados!D1856</f>
        <v>Acifluorfen sodico</v>
      </c>
      <c r="G1941"/>
      <c r="H1941"/>
      <c r="I1941"/>
      <c r="J1941"/>
      <c r="K1941" s="13"/>
      <c r="L1941" s="13">
        <f>dados!I1856/100</f>
        <v>0.13449999999999998</v>
      </c>
      <c r="M1941" s="13">
        <f>dados!J1856/100</f>
        <v>0.1545</v>
      </c>
      <c r="N1941" s="13">
        <f>dados!K1856/100</f>
        <v>0.04</v>
      </c>
      <c r="O1941" s="13">
        <f>dados!L1856/100</f>
        <v>0</v>
      </c>
      <c r="P1941" s="12" t="str">
        <f>LEFT(Tabela2[[#This Row],[Código]],2)</f>
        <v>29</v>
      </c>
    </row>
    <row r="1942" spans="2:16" ht="15" customHeight="1" x14ac:dyDescent="0.25">
      <c r="B1942" s="31" t="str">
        <f>IF(Tabela2[[#This Row],[Tipo]] = 0,LOOKUP(Tabela2[[#This Row],[RESUMO]],Tabela3[Grupo],Tabela3[Meus produtos]),VLOOKUP(Tabela2[[#This Row],[Código]],Tabela4[[Código NBS/LC116]:[Meus serviços]],3,0))</f>
        <v>Não</v>
      </c>
      <c r="C1942" t="str">
        <f>IF(E1942=0,TEXT(dados!A1857,"00000000"),IF(E1942=2,TEXT(dados!A1857,"0000"),TEXT(dados!A1857,"#")))</f>
        <v>29189940</v>
      </c>
      <c r="D1942" t="str">
        <f>IF(dados!B1857=0,"",dados!B1857)</f>
        <v/>
      </c>
      <c r="E1942">
        <f>dados!C1857</f>
        <v>0</v>
      </c>
      <c r="F1942" t="str">
        <f>dados!D1857</f>
        <v>Naproxeno</v>
      </c>
      <c r="G1942"/>
      <c r="H1942"/>
      <c r="I1942"/>
      <c r="J1942"/>
      <c r="K1942" s="13"/>
      <c r="L1942" s="13">
        <f>dados!I1857/100</f>
        <v>0.13449999999999998</v>
      </c>
      <c r="M1942" s="13">
        <f>dados!J1857/100</f>
        <v>0.1545</v>
      </c>
      <c r="N1942" s="13">
        <f>dados!K1857/100</f>
        <v>0.04</v>
      </c>
      <c r="O1942" s="13">
        <f>dados!L1857/100</f>
        <v>0</v>
      </c>
      <c r="P1942" s="12" t="str">
        <f>LEFT(Tabela2[[#This Row],[Código]],2)</f>
        <v>29</v>
      </c>
    </row>
    <row r="1943" spans="2:16" ht="15" customHeight="1" x14ac:dyDescent="0.25">
      <c r="B1943" s="31" t="str">
        <f>IF(Tabela2[[#This Row],[Tipo]] = 0,LOOKUP(Tabela2[[#This Row],[RESUMO]],Tabela3[Grupo],Tabela3[Meus produtos]),VLOOKUP(Tabela2[[#This Row],[Código]],Tabela4[[Código NBS/LC116]:[Meus serviços]],3,0))</f>
        <v>Não</v>
      </c>
      <c r="C1943" t="str">
        <f>IF(E1943=0,TEXT(dados!A1858,"00000000"),IF(E1943=2,TEXT(dados!A1858,"0000"),TEXT(dados!A1858,"#")))</f>
        <v>29189950</v>
      </c>
      <c r="D1943" t="str">
        <f>IF(dados!B1858=0,"",dados!B1858)</f>
        <v/>
      </c>
      <c r="E1943">
        <f>dados!C1858</f>
        <v>0</v>
      </c>
      <c r="F1943" t="str">
        <f>dados!D1858</f>
        <v>Acido 3(2-cloro-alfa,alfa,alfa-trifluor-p-toliloxi)benzoico</v>
      </c>
      <c r="G1943"/>
      <c r="H1943"/>
      <c r="I1943"/>
      <c r="J1943"/>
      <c r="K1943" s="13"/>
      <c r="L1943" s="13">
        <f>dados!I1858/100</f>
        <v>0.13449999999999998</v>
      </c>
      <c r="M1943" s="13">
        <f>dados!J1858/100</f>
        <v>0.1545</v>
      </c>
      <c r="N1943" s="13">
        <f>dados!K1858/100</f>
        <v>0.04</v>
      </c>
      <c r="O1943" s="13">
        <f>dados!L1858/100</f>
        <v>0</v>
      </c>
      <c r="P1943" s="12" t="str">
        <f>LEFT(Tabela2[[#This Row],[Código]],2)</f>
        <v>29</v>
      </c>
    </row>
    <row r="1944" spans="2:16" ht="15" customHeight="1" x14ac:dyDescent="0.25">
      <c r="B1944" s="31" t="str">
        <f>IF(Tabela2[[#This Row],[Tipo]] = 0,LOOKUP(Tabela2[[#This Row],[RESUMO]],Tabela3[Grupo],Tabela3[Meus produtos]),VLOOKUP(Tabela2[[#This Row],[Código]],Tabela4[[Código NBS/LC116]:[Meus serviços]],3,0))</f>
        <v>Não</v>
      </c>
      <c r="C1944" t="str">
        <f>IF(E1944=0,TEXT(dados!A1859,"00000000"),IF(E1944=2,TEXT(dados!A1859,"0000"),TEXT(dados!A1859,"#")))</f>
        <v>29189960</v>
      </c>
      <c r="D1944" t="str">
        <f>IF(dados!B1859=0,"",dados!B1859)</f>
        <v/>
      </c>
      <c r="E1944">
        <f>dados!C1859</f>
        <v>0</v>
      </c>
      <c r="F1944" t="str">
        <f>dados!D1859</f>
        <v>Diclofop-metila</v>
      </c>
      <c r="G1944"/>
      <c r="H1944"/>
      <c r="I1944"/>
      <c r="J1944"/>
      <c r="K1944" s="13"/>
      <c r="L1944" s="13">
        <f>dados!I1859/100</f>
        <v>0.13449999999999998</v>
      </c>
      <c r="M1944" s="13">
        <f>dados!J1859/100</f>
        <v>0.1545</v>
      </c>
      <c r="N1944" s="13">
        <f>dados!K1859/100</f>
        <v>0.04</v>
      </c>
      <c r="O1944" s="13">
        <f>dados!L1859/100</f>
        <v>0</v>
      </c>
      <c r="P1944" s="12" t="str">
        <f>LEFT(Tabela2[[#This Row],[Código]],2)</f>
        <v>29</v>
      </c>
    </row>
    <row r="1945" spans="2:16" ht="15" customHeight="1" x14ac:dyDescent="0.25">
      <c r="B1945" s="31" t="str">
        <f>IF(Tabela2[[#This Row],[Tipo]] = 0,LOOKUP(Tabela2[[#This Row],[RESUMO]],Tabela3[Grupo],Tabela3[Meus produtos]),VLOOKUP(Tabela2[[#This Row],[Código]],Tabela4[[Código NBS/LC116]:[Meus serviços]],3,0))</f>
        <v>Não</v>
      </c>
      <c r="C1945" t="str">
        <f>IF(E1945=0,TEXT(dados!A1860,"00000000"),IF(E1945=2,TEXT(dados!A1860,"0000"),TEXT(dados!A1860,"#")))</f>
        <v>29189991</v>
      </c>
      <c r="D1945" t="str">
        <f>IF(dados!B1860=0,"",dados!B1860)</f>
        <v/>
      </c>
      <c r="E1945">
        <f>dados!C1860</f>
        <v>0</v>
      </c>
      <c r="F1945" t="str">
        <f>dados!D1860</f>
        <v>Fenofibrato</v>
      </c>
      <c r="G1945"/>
      <c r="H1945"/>
      <c r="I1945"/>
      <c r="J1945"/>
      <c r="K1945" s="13"/>
      <c r="L1945" s="13">
        <f>dados!I1860/100</f>
        <v>0.13449999999999998</v>
      </c>
      <c r="M1945" s="13">
        <f>dados!J1860/100</f>
        <v>0.1545</v>
      </c>
      <c r="N1945" s="13">
        <f>dados!K1860/100</f>
        <v>0.04</v>
      </c>
      <c r="O1945" s="13">
        <f>dados!L1860/100</f>
        <v>0</v>
      </c>
      <c r="P1945" s="12" t="str">
        <f>LEFT(Tabela2[[#This Row],[Código]],2)</f>
        <v>29</v>
      </c>
    </row>
    <row r="1946" spans="2:16" ht="15" customHeight="1" x14ac:dyDescent="0.25">
      <c r="B1946" s="31" t="str">
        <f>IF(Tabela2[[#This Row],[Tipo]] = 0,LOOKUP(Tabela2[[#This Row],[RESUMO]],Tabela3[Grupo],Tabela3[Meus produtos]),VLOOKUP(Tabela2[[#This Row],[Código]],Tabela4[[Código NBS/LC116]:[Meus serviços]],3,0))</f>
        <v>Não</v>
      </c>
      <c r="C1946" t="str">
        <f>IF(E1946=0,TEXT(dados!A1861,"00000000"),IF(E1946=2,TEXT(dados!A1861,"0000"),TEXT(dados!A1861,"#")))</f>
        <v>29189992</v>
      </c>
      <c r="D1946" t="str">
        <f>IF(dados!B1861=0,"",dados!B1861)</f>
        <v/>
      </c>
      <c r="E1946">
        <f>dados!C1861</f>
        <v>0</v>
      </c>
      <c r="F1946" t="str">
        <f>dados!D1861</f>
        <v>Acido metilclorofenoxiacetico,seus sais e esteres</v>
      </c>
      <c r="G1946"/>
      <c r="H1946"/>
      <c r="I1946"/>
      <c r="J1946"/>
      <c r="K1946" s="13"/>
      <c r="L1946" s="13">
        <f>dados!I1861/100</f>
        <v>0.13449999999999998</v>
      </c>
      <c r="M1946" s="13">
        <f>dados!J1861/100</f>
        <v>0.1545</v>
      </c>
      <c r="N1946" s="13">
        <f>dados!K1861/100</f>
        <v>0.04</v>
      </c>
      <c r="O1946" s="13">
        <f>dados!L1861/100</f>
        <v>0</v>
      </c>
      <c r="P1946" s="12" t="str">
        <f>LEFT(Tabela2[[#This Row],[Código]],2)</f>
        <v>29</v>
      </c>
    </row>
    <row r="1947" spans="2:16" ht="15" customHeight="1" x14ac:dyDescent="0.25">
      <c r="B1947" s="31" t="str">
        <f>IF(Tabela2[[#This Row],[Tipo]] = 0,LOOKUP(Tabela2[[#This Row],[RESUMO]],Tabela3[Grupo],Tabela3[Meus produtos]),VLOOKUP(Tabela2[[#This Row],[Código]],Tabela4[[Código NBS/LC116]:[Meus serviços]],3,0))</f>
        <v>Não</v>
      </c>
      <c r="C1947" t="str">
        <f>IF(E1947=0,TEXT(dados!A1862,"00000000"),IF(E1947=2,TEXT(dados!A1862,"0000"),TEXT(dados!A1862,"#")))</f>
        <v>29189993</v>
      </c>
      <c r="D1947" t="str">
        <f>IF(dados!B1862=0,"",dados!B1862)</f>
        <v/>
      </c>
      <c r="E1947">
        <f>dados!C1862</f>
        <v>0</v>
      </c>
      <c r="F1947" t="str">
        <f>dados!D1862</f>
        <v>5-(2-cloro-4-trifluormetilfenoxi)-2-nitrobenzoato. etc.(lactofen)</v>
      </c>
      <c r="G1947"/>
      <c r="H1947"/>
      <c r="I1947"/>
      <c r="J1947"/>
      <c r="K1947" s="13"/>
      <c r="L1947" s="13">
        <f>dados!I1862/100</f>
        <v>0.13449999999999998</v>
      </c>
      <c r="M1947" s="13">
        <f>dados!J1862/100</f>
        <v>0.16789999999999999</v>
      </c>
      <c r="N1947" s="13">
        <f>dados!K1862/100</f>
        <v>0.04</v>
      </c>
      <c r="O1947" s="13">
        <f>dados!L1862/100</f>
        <v>0</v>
      </c>
      <c r="P1947" s="12" t="str">
        <f>LEFT(Tabela2[[#This Row],[Código]],2)</f>
        <v>29</v>
      </c>
    </row>
    <row r="1948" spans="2:16" ht="15" customHeight="1" x14ac:dyDescent="0.25">
      <c r="B1948" s="31" t="str">
        <f>IF(Tabela2[[#This Row],[Tipo]] = 0,LOOKUP(Tabela2[[#This Row],[RESUMO]],Tabela3[Grupo],Tabela3[Meus produtos]),VLOOKUP(Tabela2[[#This Row],[Código]],Tabela4[[Código NBS/LC116]:[Meus serviços]],3,0))</f>
        <v>Não</v>
      </c>
      <c r="C1948" t="str">
        <f>IF(E1948=0,TEXT(dados!A1863,"00000000"),IF(E1948=2,TEXT(dados!A1863,"0000"),TEXT(dados!A1863,"#")))</f>
        <v>29189994</v>
      </c>
      <c r="D1948" t="str">
        <f>IF(dados!B1863=0,"",dados!B1863)</f>
        <v/>
      </c>
      <c r="E1948">
        <f>dados!C1863</f>
        <v>0</v>
      </c>
      <c r="F1948" t="str">
        <f>dados!D1863</f>
        <v>Acido 4-(4-hidroxifenoxi)-3,5-diiodofenilacetico</v>
      </c>
      <c r="G1948"/>
      <c r="H1948"/>
      <c r="I1948"/>
      <c r="J1948"/>
      <c r="K1948" s="13"/>
      <c r="L1948" s="13">
        <f>dados!I1863/100</f>
        <v>0.13449999999999998</v>
      </c>
      <c r="M1948" s="13">
        <f>dados!J1863/100</f>
        <v>0.1545</v>
      </c>
      <c r="N1948" s="13">
        <f>dados!K1863/100</f>
        <v>0.04</v>
      </c>
      <c r="O1948" s="13">
        <f>dados!L1863/100</f>
        <v>0</v>
      </c>
      <c r="P1948" s="12" t="str">
        <f>LEFT(Tabela2[[#This Row],[Código]],2)</f>
        <v>29</v>
      </c>
    </row>
    <row r="1949" spans="2:16" ht="15" customHeight="1" x14ac:dyDescent="0.25">
      <c r="B1949" s="31" t="str">
        <f>IF(Tabela2[[#This Row],[Tipo]] = 0,LOOKUP(Tabela2[[#This Row],[RESUMO]],Tabela3[Grupo],Tabela3[Meus produtos]),VLOOKUP(Tabela2[[#This Row],[Código]],Tabela4[[Código NBS/LC116]:[Meus serviços]],3,0))</f>
        <v>Não</v>
      </c>
      <c r="C1949" t="str">
        <f>IF(E1949=0,TEXT(dados!A1864,"00000000"),IF(E1949=2,TEXT(dados!A1864,"0000"),TEXT(dados!A1864,"#")))</f>
        <v>29189999</v>
      </c>
      <c r="D1949" t="str">
        <f>IF(dados!B1864=0,"",dados!B1864)</f>
        <v/>
      </c>
      <c r="E1949">
        <f>dados!C1864</f>
        <v>0</v>
      </c>
      <c r="F1949" t="str">
        <f>dados!D1864</f>
        <v>Outs.acidos carboxilicos cont.funcoes oxigen.suplem.etc</v>
      </c>
      <c r="G1949"/>
      <c r="H1949"/>
      <c r="I1949"/>
      <c r="J1949"/>
      <c r="K1949" s="13"/>
      <c r="L1949" s="13">
        <f>dados!I1864/100</f>
        <v>0.13449999999999998</v>
      </c>
      <c r="M1949" s="13">
        <f>dados!J1864/100</f>
        <v>0.1545</v>
      </c>
      <c r="N1949" s="13">
        <f>dados!K1864/100</f>
        <v>0.04</v>
      </c>
      <c r="O1949" s="13">
        <f>dados!L1864/100</f>
        <v>0</v>
      </c>
      <c r="P1949" s="12" t="str">
        <f>LEFT(Tabela2[[#This Row],[Código]],2)</f>
        <v>29</v>
      </c>
    </row>
    <row r="1950" spans="2:16" ht="15" customHeight="1" x14ac:dyDescent="0.25">
      <c r="B1950" s="31" t="str">
        <f>IF(Tabela2[[#This Row],[Tipo]] = 0,LOOKUP(Tabela2[[#This Row],[RESUMO]],Tabela3[Grupo],Tabela3[Meus produtos]),VLOOKUP(Tabela2[[#This Row],[Código]],Tabela4[[Código NBS/LC116]:[Meus serviços]],3,0))</f>
        <v>Não</v>
      </c>
      <c r="C1950" t="str">
        <f>IF(E1950=0,TEXT(dados!A1865,"00000000"),IF(E1950=2,TEXT(dados!A1865,"0000"),TEXT(dados!A1865,"#")))</f>
        <v>29191000</v>
      </c>
      <c r="D1950" t="str">
        <f>IF(dados!B1865=0,"",dados!B1865)</f>
        <v/>
      </c>
      <c r="E1950">
        <f>dados!C1865</f>
        <v>0</v>
      </c>
      <c r="F1950" t="str">
        <f>dados!D1865</f>
        <v>Fosfato de tris(2,3-dibromopropila)</v>
      </c>
      <c r="G1950"/>
      <c r="H1950"/>
      <c r="I1950"/>
      <c r="J1950"/>
      <c r="K1950" s="13"/>
      <c r="L1950" s="13">
        <f>dados!I1865/100</f>
        <v>0.13449999999999998</v>
      </c>
      <c r="M1950" s="13">
        <f>dados!J1865/100</f>
        <v>0.1545</v>
      </c>
      <c r="N1950" s="13">
        <f>dados!K1865/100</f>
        <v>0.04</v>
      </c>
      <c r="O1950" s="13">
        <f>dados!L1865/100</f>
        <v>0</v>
      </c>
      <c r="P1950" s="12" t="str">
        <f>LEFT(Tabela2[[#This Row],[Código]],2)</f>
        <v>29</v>
      </c>
    </row>
    <row r="1951" spans="2:16" ht="15" customHeight="1" x14ac:dyDescent="0.25">
      <c r="B1951" s="31" t="str">
        <f>IF(Tabela2[[#This Row],[Tipo]] = 0,LOOKUP(Tabela2[[#This Row],[RESUMO]],Tabela3[Grupo],Tabela3[Meus produtos]),VLOOKUP(Tabela2[[#This Row],[Código]],Tabela4[[Código NBS/LC116]:[Meus serviços]],3,0))</f>
        <v>Não</v>
      </c>
      <c r="C1951" t="str">
        <f>IF(E1951=0,TEXT(dados!A1866,"00000000"),IF(E1951=2,TEXT(dados!A1866,"0000"),TEXT(dados!A1866,"#")))</f>
        <v>29199010</v>
      </c>
      <c r="D1951" t="str">
        <f>IF(dados!B1866=0,"",dados!B1866)</f>
        <v/>
      </c>
      <c r="E1951">
        <f>dados!C1866</f>
        <v>0</v>
      </c>
      <c r="F1951" t="str">
        <f>dados!D1866</f>
        <v>Ester fosforico de tributila</v>
      </c>
      <c r="G1951"/>
      <c r="H1951"/>
      <c r="I1951"/>
      <c r="J1951"/>
      <c r="K1951" s="13"/>
      <c r="L1951" s="13">
        <f>dados!I1866/100</f>
        <v>0.13449999999999998</v>
      </c>
      <c r="M1951" s="13">
        <f>dados!J1866/100</f>
        <v>0.1545</v>
      </c>
      <c r="N1951" s="13">
        <f>dados!K1866/100</f>
        <v>0.04</v>
      </c>
      <c r="O1951" s="13">
        <f>dados!L1866/100</f>
        <v>0</v>
      </c>
      <c r="P1951" s="12" t="str">
        <f>LEFT(Tabela2[[#This Row],[Código]],2)</f>
        <v>29</v>
      </c>
    </row>
    <row r="1952" spans="2:16" ht="15" customHeight="1" x14ac:dyDescent="0.25">
      <c r="B1952" s="31" t="str">
        <f>IF(Tabela2[[#This Row],[Tipo]] = 0,LOOKUP(Tabela2[[#This Row],[RESUMO]],Tabela3[Grupo],Tabela3[Meus produtos]),VLOOKUP(Tabela2[[#This Row],[Código]],Tabela4[[Código NBS/LC116]:[Meus serviços]],3,0))</f>
        <v>Não</v>
      </c>
      <c r="C1952" t="str">
        <f>IF(E1952=0,TEXT(dados!A1867,"00000000"),IF(E1952=2,TEXT(dados!A1867,"0000"),TEXT(dados!A1867,"#")))</f>
        <v>29199020</v>
      </c>
      <c r="D1952" t="str">
        <f>IF(dados!B1867=0,"",dados!B1867)</f>
        <v/>
      </c>
      <c r="E1952">
        <f>dados!C1867</f>
        <v>0</v>
      </c>
      <c r="F1952" t="str">
        <f>dados!D1867</f>
        <v>Ester fosforico de tricresila</v>
      </c>
      <c r="G1952"/>
      <c r="H1952"/>
      <c r="I1952"/>
      <c r="J1952"/>
      <c r="K1952" s="13"/>
      <c r="L1952" s="13">
        <f>dados!I1867/100</f>
        <v>0.13449999999999998</v>
      </c>
      <c r="M1952" s="13">
        <f>dados!J1867/100</f>
        <v>0.1545</v>
      </c>
      <c r="N1952" s="13">
        <f>dados!K1867/100</f>
        <v>0.04</v>
      </c>
      <c r="O1952" s="13">
        <f>dados!L1867/100</f>
        <v>0</v>
      </c>
      <c r="P1952" s="12" t="str">
        <f>LEFT(Tabela2[[#This Row],[Código]],2)</f>
        <v>29</v>
      </c>
    </row>
    <row r="1953" spans="2:16" ht="15" customHeight="1" x14ac:dyDescent="0.25">
      <c r="B1953" s="31" t="str">
        <f>IF(Tabela2[[#This Row],[Tipo]] = 0,LOOKUP(Tabela2[[#This Row],[RESUMO]],Tabela3[Grupo],Tabela3[Meus produtos]),VLOOKUP(Tabela2[[#This Row],[Código]],Tabela4[[Código NBS/LC116]:[Meus serviços]],3,0))</f>
        <v>Não</v>
      </c>
      <c r="C1953" t="str">
        <f>IF(E1953=0,TEXT(dados!A1868,"00000000"),IF(E1953=2,TEXT(dados!A1868,"0000"),TEXT(dados!A1868,"#")))</f>
        <v>29199030</v>
      </c>
      <c r="D1953" t="str">
        <f>IF(dados!B1868=0,"",dados!B1868)</f>
        <v/>
      </c>
      <c r="E1953">
        <f>dados!C1868</f>
        <v>0</v>
      </c>
      <c r="F1953" t="str">
        <f>dados!D1868</f>
        <v>Ester fosforico de trifenila</v>
      </c>
      <c r="G1953"/>
      <c r="H1953"/>
      <c r="I1953"/>
      <c r="J1953"/>
      <c r="K1953" s="13"/>
      <c r="L1953" s="13">
        <f>dados!I1868/100</f>
        <v>0.13449999999999998</v>
      </c>
      <c r="M1953" s="13">
        <f>dados!J1868/100</f>
        <v>0.16589999999999999</v>
      </c>
      <c r="N1953" s="13">
        <f>dados!K1868/100</f>
        <v>0.04</v>
      </c>
      <c r="O1953" s="13">
        <f>dados!L1868/100</f>
        <v>0</v>
      </c>
      <c r="P1953" s="12" t="str">
        <f>LEFT(Tabela2[[#This Row],[Código]],2)</f>
        <v>29</v>
      </c>
    </row>
    <row r="1954" spans="2:16" ht="15" customHeight="1" x14ac:dyDescent="0.25">
      <c r="B1954" s="31" t="str">
        <f>IF(Tabela2[[#This Row],[Tipo]] = 0,LOOKUP(Tabela2[[#This Row],[RESUMO]],Tabela3[Grupo],Tabela3[Meus produtos]),VLOOKUP(Tabela2[[#This Row],[Código]],Tabela4[[Código NBS/LC116]:[Meus serviços]],3,0))</f>
        <v>Não</v>
      </c>
      <c r="C1954" t="str">
        <f>IF(E1954=0,TEXT(dados!A1869,"00000000"),IF(E1954=2,TEXT(dados!A1869,"0000"),TEXT(dados!A1869,"#")))</f>
        <v>29199040</v>
      </c>
      <c r="D1954" t="str">
        <f>IF(dados!B1869=0,"",dados!B1869)</f>
        <v/>
      </c>
      <c r="E1954">
        <f>dados!C1869</f>
        <v>0</v>
      </c>
      <c r="F1954" t="str">
        <f>dados!D1869</f>
        <v>Diclorvos (ddvp)</v>
      </c>
      <c r="G1954"/>
      <c r="H1954"/>
      <c r="I1954"/>
      <c r="J1954"/>
      <c r="K1954" s="13"/>
      <c r="L1954" s="13">
        <f>dados!I1869/100</f>
        <v>0.13449999999999998</v>
      </c>
      <c r="M1954" s="13">
        <f>dados!J1869/100</f>
        <v>0.16789999999999999</v>
      </c>
      <c r="N1954" s="13">
        <f>dados!K1869/100</f>
        <v>0.04</v>
      </c>
      <c r="O1954" s="13">
        <f>dados!L1869/100</f>
        <v>0</v>
      </c>
      <c r="P1954" s="12" t="str">
        <f>LEFT(Tabela2[[#This Row],[Código]],2)</f>
        <v>29</v>
      </c>
    </row>
    <row r="1955" spans="2:16" ht="15" customHeight="1" x14ac:dyDescent="0.25">
      <c r="B1955" s="31" t="str">
        <f>IF(Tabela2[[#This Row],[Tipo]] = 0,LOOKUP(Tabela2[[#This Row],[RESUMO]],Tabela3[Grupo],Tabela3[Meus produtos]),VLOOKUP(Tabela2[[#This Row],[Código]],Tabela4[[Código NBS/LC116]:[Meus serviços]],3,0))</f>
        <v>Não</v>
      </c>
      <c r="C1955" t="str">
        <f>IF(E1955=0,TEXT(dados!A1870,"00000000"),IF(E1955=2,TEXT(dados!A1870,"0000"),TEXT(dados!A1870,"#")))</f>
        <v>29199050</v>
      </c>
      <c r="D1955" t="str">
        <f>IF(dados!B1870=0,"",dados!B1870)</f>
        <v/>
      </c>
      <c r="E1955">
        <f>dados!C1870</f>
        <v>0</v>
      </c>
      <c r="F1955" t="str">
        <f>dados!D1870</f>
        <v>Lactofosfato de calcio</v>
      </c>
      <c r="G1955"/>
      <c r="H1955"/>
      <c r="I1955"/>
      <c r="J1955"/>
      <c r="K1955" s="13"/>
      <c r="L1955" s="13">
        <f>dados!I1870/100</f>
        <v>0.13449999999999998</v>
      </c>
      <c r="M1955" s="13">
        <f>dados!J1870/100</f>
        <v>0.16789999999999999</v>
      </c>
      <c r="N1955" s="13">
        <f>dados!K1870/100</f>
        <v>0.04</v>
      </c>
      <c r="O1955" s="13">
        <f>dados!L1870/100</f>
        <v>0</v>
      </c>
      <c r="P1955" s="12" t="str">
        <f>LEFT(Tabela2[[#This Row],[Código]],2)</f>
        <v>29</v>
      </c>
    </row>
    <row r="1956" spans="2:16" ht="15" customHeight="1" x14ac:dyDescent="0.25">
      <c r="B1956" s="31" t="str">
        <f>IF(Tabela2[[#This Row],[Tipo]] = 0,LOOKUP(Tabela2[[#This Row],[RESUMO]],Tabela3[Grupo],Tabela3[Meus produtos]),VLOOKUP(Tabela2[[#This Row],[Código]],Tabela4[[Código NBS/LC116]:[Meus serviços]],3,0))</f>
        <v>Não</v>
      </c>
      <c r="C1956" t="str">
        <f>IF(E1956=0,TEXT(dados!A1871,"00000000"),IF(E1956=2,TEXT(dados!A1871,"0000"),TEXT(dados!A1871,"#")))</f>
        <v>29199060</v>
      </c>
      <c r="D1956" t="str">
        <f>IF(dados!B1871=0,"",dados!B1871)</f>
        <v/>
      </c>
      <c r="E1956">
        <f>dados!C1871</f>
        <v>0</v>
      </c>
      <c r="F1956" t="str">
        <f>dados!D1871</f>
        <v>Clorfenvinfos</v>
      </c>
      <c r="G1956"/>
      <c r="H1956"/>
      <c r="I1956"/>
      <c r="J1956"/>
      <c r="K1956" s="13"/>
      <c r="L1956" s="13">
        <f>dados!I1871/100</f>
        <v>0.13449999999999998</v>
      </c>
      <c r="M1956" s="13">
        <f>dados!J1871/100</f>
        <v>0.1545</v>
      </c>
      <c r="N1956" s="13">
        <f>dados!K1871/100</f>
        <v>0.04</v>
      </c>
      <c r="O1956" s="13">
        <f>dados!L1871/100</f>
        <v>0</v>
      </c>
      <c r="P1956" s="12" t="str">
        <f>LEFT(Tabela2[[#This Row],[Código]],2)</f>
        <v>29</v>
      </c>
    </row>
    <row r="1957" spans="2:16" ht="15" customHeight="1" x14ac:dyDescent="0.25">
      <c r="B1957" s="31" t="str">
        <f>IF(Tabela2[[#This Row],[Tipo]] = 0,LOOKUP(Tabela2[[#This Row],[RESUMO]],Tabela3[Grupo],Tabela3[Meus produtos]),VLOOKUP(Tabela2[[#This Row],[Código]],Tabela4[[Código NBS/LC116]:[Meus serviços]],3,0))</f>
        <v>Não</v>
      </c>
      <c r="C1957" t="str">
        <f>IF(E1957=0,TEXT(dados!A1872,"00000000"),IF(E1957=2,TEXT(dados!A1872,"0000"),TEXT(dados!A1872,"#")))</f>
        <v>29199090</v>
      </c>
      <c r="D1957" t="str">
        <f>IF(dados!B1872=0,"",dados!B1872)</f>
        <v/>
      </c>
      <c r="E1957">
        <f>dados!C1872</f>
        <v>0</v>
      </c>
      <c r="F1957" t="str">
        <f>dados!D1872</f>
        <v>Outs.esteres fosforicos,seus sais,deriv. halogenados,etc</v>
      </c>
      <c r="G1957"/>
      <c r="H1957"/>
      <c r="I1957"/>
      <c r="J1957"/>
      <c r="K1957" s="13"/>
      <c r="L1957" s="13">
        <f>dados!I1872/100</f>
        <v>0.13449999999999998</v>
      </c>
      <c r="M1957" s="13">
        <f>dados!J1872/100</f>
        <v>0.1545</v>
      </c>
      <c r="N1957" s="13">
        <f>dados!K1872/100</f>
        <v>0.04</v>
      </c>
      <c r="O1957" s="13">
        <f>dados!L1872/100</f>
        <v>0</v>
      </c>
      <c r="P1957" s="12" t="str">
        <f>LEFT(Tabela2[[#This Row],[Código]],2)</f>
        <v>29</v>
      </c>
    </row>
    <row r="1958" spans="2:16" ht="15" customHeight="1" x14ac:dyDescent="0.25">
      <c r="B1958" s="31" t="str">
        <f>IF(Tabela2[[#This Row],[Tipo]] = 0,LOOKUP(Tabela2[[#This Row],[RESUMO]],Tabela3[Grupo],Tabela3[Meus produtos]),VLOOKUP(Tabela2[[#This Row],[Código]],Tabela4[[Código NBS/LC116]:[Meus serviços]],3,0))</f>
        <v>Não</v>
      </c>
      <c r="C1958" t="str">
        <f>IF(E1958=0,TEXT(dados!A1873,"00000000"),IF(E1958=2,TEXT(dados!A1873,"0000"),TEXT(dados!A1873,"#")))</f>
        <v>29201110</v>
      </c>
      <c r="D1958" t="str">
        <f>IF(dados!B1873=0,"",dados!B1873)</f>
        <v/>
      </c>
      <c r="E1958">
        <f>dados!C1873</f>
        <v>0</v>
      </c>
      <c r="F1958" t="str">
        <f>dados!D1873</f>
        <v>Paration (etil paration)</v>
      </c>
      <c r="G1958"/>
      <c r="H1958"/>
      <c r="I1958"/>
      <c r="J1958"/>
      <c r="K1958" s="13"/>
      <c r="L1958" s="13">
        <f>dados!I1873/100</f>
        <v>0.13449999999999998</v>
      </c>
      <c r="M1958" s="13">
        <f>dados!J1873/100</f>
        <v>0.1545</v>
      </c>
      <c r="N1958" s="13">
        <f>dados!K1873/100</f>
        <v>0.04</v>
      </c>
      <c r="O1958" s="13">
        <f>dados!L1873/100</f>
        <v>0</v>
      </c>
      <c r="P1958" s="12" t="str">
        <f>LEFT(Tabela2[[#This Row],[Código]],2)</f>
        <v>29</v>
      </c>
    </row>
    <row r="1959" spans="2:16" ht="15" customHeight="1" x14ac:dyDescent="0.25">
      <c r="B1959" s="31" t="str">
        <f>IF(Tabela2[[#This Row],[Tipo]] = 0,LOOKUP(Tabela2[[#This Row],[RESUMO]],Tabela3[Grupo],Tabela3[Meus produtos]),VLOOKUP(Tabela2[[#This Row],[Código]],Tabela4[[Código NBS/LC116]:[Meus serviços]],3,0))</f>
        <v>Não</v>
      </c>
      <c r="C1959" t="str">
        <f>IF(E1959=0,TEXT(dados!A1874,"00000000"),IF(E1959=2,TEXT(dados!A1874,"0000"),TEXT(dados!A1874,"#")))</f>
        <v>29201120</v>
      </c>
      <c r="D1959" t="str">
        <f>IF(dados!B1874=0,"",dados!B1874)</f>
        <v/>
      </c>
      <c r="E1959">
        <f>dados!C1874</f>
        <v>0</v>
      </c>
      <c r="F1959" t="str">
        <f>dados!D1874</f>
        <v>Paration-metila (metil paration)</v>
      </c>
      <c r="G1959"/>
      <c r="H1959"/>
      <c r="I1959"/>
      <c r="J1959"/>
      <c r="K1959" s="13"/>
      <c r="L1959" s="13">
        <f>dados!I1874/100</f>
        <v>0.13449999999999998</v>
      </c>
      <c r="M1959" s="13">
        <f>dados!J1874/100</f>
        <v>0.1545</v>
      </c>
      <c r="N1959" s="13">
        <f>dados!K1874/100</f>
        <v>0.04</v>
      </c>
      <c r="O1959" s="13">
        <f>dados!L1874/100</f>
        <v>0</v>
      </c>
      <c r="P1959" s="12" t="str">
        <f>LEFT(Tabela2[[#This Row],[Código]],2)</f>
        <v>29</v>
      </c>
    </row>
    <row r="1960" spans="2:16" ht="15" customHeight="1" x14ac:dyDescent="0.25">
      <c r="B1960" s="31" t="str">
        <f>IF(Tabela2[[#This Row],[Tipo]] = 0,LOOKUP(Tabela2[[#This Row],[RESUMO]],Tabela3[Grupo],Tabela3[Meus produtos]),VLOOKUP(Tabela2[[#This Row],[Código]],Tabela4[[Código NBS/LC116]:[Meus serviços]],3,0))</f>
        <v>Não</v>
      </c>
      <c r="C1960" t="str">
        <f>IF(E1960=0,TEXT(dados!A1875,"00000000"),IF(E1960=2,TEXT(dados!A1875,"0000"),TEXT(dados!A1875,"#")))</f>
        <v>29201910</v>
      </c>
      <c r="D1960" t="str">
        <f>IF(dados!B1875=0,"",dados!B1875)</f>
        <v/>
      </c>
      <c r="E1960">
        <f>dados!C1875</f>
        <v>0</v>
      </c>
      <c r="F1960" t="str">
        <f>dados!D1875</f>
        <v>Fenitrotion</v>
      </c>
      <c r="G1960"/>
      <c r="H1960"/>
      <c r="I1960"/>
      <c r="J1960"/>
      <c r="K1960" s="13"/>
      <c r="L1960" s="13">
        <f>dados!I1875/100</f>
        <v>0.13449999999999998</v>
      </c>
      <c r="M1960" s="13">
        <f>dados!J1875/100</f>
        <v>0.1545</v>
      </c>
      <c r="N1960" s="13">
        <f>dados!K1875/100</f>
        <v>0.04</v>
      </c>
      <c r="O1960" s="13">
        <f>dados!L1875/100</f>
        <v>0</v>
      </c>
      <c r="P1960" s="12" t="str">
        <f>LEFT(Tabela2[[#This Row],[Código]],2)</f>
        <v>29</v>
      </c>
    </row>
    <row r="1961" spans="2:16" ht="15" customHeight="1" x14ac:dyDescent="0.25">
      <c r="B1961" s="31" t="str">
        <f>IF(Tabela2[[#This Row],[Tipo]] = 0,LOOKUP(Tabela2[[#This Row],[RESUMO]],Tabela3[Grupo],Tabela3[Meus produtos]),VLOOKUP(Tabela2[[#This Row],[Código]],Tabela4[[Código NBS/LC116]:[Meus serviços]],3,0))</f>
        <v>Não</v>
      </c>
      <c r="C1961" t="str">
        <f>IF(E1961=0,TEXT(dados!A1876,"00000000"),IF(E1961=2,TEXT(dados!A1876,"0000"),TEXT(dados!A1876,"#")))</f>
        <v>29201920</v>
      </c>
      <c r="D1961" t="str">
        <f>IF(dados!B1876=0,"",dados!B1876)</f>
        <v/>
      </c>
      <c r="E1961">
        <f>dados!C1876</f>
        <v>0</v>
      </c>
      <c r="F1961" t="str">
        <f>dados!D1876</f>
        <v>Cloreto de fosforotioato de dimetila</v>
      </c>
      <c r="G1961"/>
      <c r="H1961"/>
      <c r="I1961"/>
      <c r="J1961"/>
      <c r="K1961" s="13"/>
      <c r="L1961" s="13">
        <f>dados!I1876/100</f>
        <v>0.13449999999999998</v>
      </c>
      <c r="M1961" s="13">
        <f>dados!J1876/100</f>
        <v>0.1545</v>
      </c>
      <c r="N1961" s="13">
        <f>dados!K1876/100</f>
        <v>0.04</v>
      </c>
      <c r="O1961" s="13">
        <f>dados!L1876/100</f>
        <v>0</v>
      </c>
      <c r="P1961" s="12" t="str">
        <f>LEFT(Tabela2[[#This Row],[Código]],2)</f>
        <v>29</v>
      </c>
    </row>
    <row r="1962" spans="2:16" ht="15" customHeight="1" x14ac:dyDescent="0.25">
      <c r="B1962" s="31" t="str">
        <f>IF(Tabela2[[#This Row],[Tipo]] = 0,LOOKUP(Tabela2[[#This Row],[RESUMO]],Tabela3[Grupo],Tabela3[Meus produtos]),VLOOKUP(Tabela2[[#This Row],[Código]],Tabela4[[Código NBS/LC116]:[Meus serviços]],3,0))</f>
        <v>Não</v>
      </c>
      <c r="C1962" t="str">
        <f>IF(E1962=0,TEXT(dados!A1877,"00000000"),IF(E1962=2,TEXT(dados!A1877,"0000"),TEXT(dados!A1877,"#")))</f>
        <v>29201990</v>
      </c>
      <c r="D1962" t="str">
        <f>IF(dados!B1877=0,"",dados!B1877)</f>
        <v/>
      </c>
      <c r="E1962">
        <f>dados!C1877</f>
        <v>0</v>
      </c>
      <c r="F1962" t="str">
        <f>dados!D1877</f>
        <v>Outs.esteres tiofosforicos,seus sais,derivs. halogen.etc</v>
      </c>
      <c r="G1962"/>
      <c r="H1962"/>
      <c r="I1962"/>
      <c r="J1962"/>
      <c r="K1962" s="13"/>
      <c r="L1962" s="13">
        <f>dados!I1877/100</f>
        <v>0.13449999999999998</v>
      </c>
      <c r="M1962" s="13">
        <f>dados!J1877/100</f>
        <v>0.1545</v>
      </c>
      <c r="N1962" s="13">
        <f>dados!K1877/100</f>
        <v>0.04</v>
      </c>
      <c r="O1962" s="13">
        <f>dados!L1877/100</f>
        <v>0</v>
      </c>
      <c r="P1962" s="12" t="str">
        <f>LEFT(Tabela2[[#This Row],[Código]],2)</f>
        <v>29</v>
      </c>
    </row>
    <row r="1963" spans="2:16" ht="15" customHeight="1" x14ac:dyDescent="0.25">
      <c r="B1963" s="31" t="str">
        <f>IF(Tabela2[[#This Row],[Tipo]] = 0,LOOKUP(Tabela2[[#This Row],[RESUMO]],Tabela3[Grupo],Tabela3[Meus produtos]),VLOOKUP(Tabela2[[#This Row],[Código]],Tabela4[[Código NBS/LC116]:[Meus serviços]],3,0))</f>
        <v>Não</v>
      </c>
      <c r="C1963" t="str">
        <f>IF(E1963=0,TEXT(dados!A1878,"00000000"),IF(E1963=2,TEXT(dados!A1878,"0000"),TEXT(dados!A1878,"#")))</f>
        <v>29202100</v>
      </c>
      <c r="D1963" t="str">
        <f>IF(dados!B1878=0,"",dados!B1878)</f>
        <v/>
      </c>
      <c r="E1963">
        <f>dados!C1878</f>
        <v>0</v>
      </c>
      <c r="F1963" t="str">
        <f>dados!D1878</f>
        <v>Fosfito de dimetila</v>
      </c>
      <c r="G1963"/>
      <c r="H1963"/>
      <c r="I1963"/>
      <c r="J1963"/>
      <c r="K1963" s="13"/>
      <c r="L1963" s="13">
        <f>dados!I1878/100</f>
        <v>0.13449999999999998</v>
      </c>
      <c r="M1963" s="13">
        <f>dados!J1878/100</f>
        <v>0.1545</v>
      </c>
      <c r="N1963" s="13">
        <f>dados!K1878/100</f>
        <v>0.04</v>
      </c>
      <c r="O1963" s="13">
        <f>dados!L1878/100</f>
        <v>0</v>
      </c>
      <c r="P1963" s="12" t="str">
        <f>LEFT(Tabela2[[#This Row],[Código]],2)</f>
        <v>29</v>
      </c>
    </row>
    <row r="1964" spans="2:16" ht="15" customHeight="1" x14ac:dyDescent="0.25">
      <c r="B1964" s="31" t="str">
        <f>IF(Tabela2[[#This Row],[Tipo]] = 0,LOOKUP(Tabela2[[#This Row],[RESUMO]],Tabela3[Grupo],Tabela3[Meus produtos]),VLOOKUP(Tabela2[[#This Row],[Código]],Tabela4[[Código NBS/LC116]:[Meus serviços]],3,0))</f>
        <v>Não</v>
      </c>
      <c r="C1964" t="str">
        <f>IF(E1964=0,TEXT(dados!A1879,"00000000"),IF(E1964=2,TEXT(dados!A1879,"0000"),TEXT(dados!A1879,"#")))</f>
        <v>29202200</v>
      </c>
      <c r="D1964" t="str">
        <f>IF(dados!B1879=0,"",dados!B1879)</f>
        <v/>
      </c>
      <c r="E1964">
        <f>dados!C1879</f>
        <v>0</v>
      </c>
      <c r="F1964" t="str">
        <f>dados!D1879</f>
        <v>Fosfito de dietila</v>
      </c>
      <c r="G1964"/>
      <c r="H1964"/>
      <c r="I1964"/>
      <c r="J1964"/>
      <c r="K1964" s="13"/>
      <c r="L1964" s="13">
        <f>dados!I1879/100</f>
        <v>0.13449999999999998</v>
      </c>
      <c r="M1964" s="13">
        <f>dados!J1879/100</f>
        <v>0.1545</v>
      </c>
      <c r="N1964" s="13">
        <f>dados!K1879/100</f>
        <v>0.04</v>
      </c>
      <c r="O1964" s="13">
        <f>dados!L1879/100</f>
        <v>0</v>
      </c>
      <c r="P1964" s="12" t="str">
        <f>LEFT(Tabela2[[#This Row],[Código]],2)</f>
        <v>29</v>
      </c>
    </row>
    <row r="1965" spans="2:16" ht="15" customHeight="1" x14ac:dyDescent="0.25">
      <c r="B1965" s="31" t="str">
        <f>IF(Tabela2[[#This Row],[Tipo]] = 0,LOOKUP(Tabela2[[#This Row],[RESUMO]],Tabela3[Grupo],Tabela3[Meus produtos]),VLOOKUP(Tabela2[[#This Row],[Código]],Tabela4[[Código NBS/LC116]:[Meus serviços]],3,0))</f>
        <v>Não</v>
      </c>
      <c r="C1965" t="str">
        <f>IF(E1965=0,TEXT(dados!A1880,"00000000"),IF(E1965=2,TEXT(dados!A1880,"0000"),TEXT(dados!A1880,"#")))</f>
        <v>29202300</v>
      </c>
      <c r="D1965" t="str">
        <f>IF(dados!B1880=0,"",dados!B1880)</f>
        <v/>
      </c>
      <c r="E1965">
        <f>dados!C1880</f>
        <v>0</v>
      </c>
      <c r="F1965" t="str">
        <f>dados!D1880</f>
        <v>Fosfito de trimetila</v>
      </c>
      <c r="G1965"/>
      <c r="H1965"/>
      <c r="I1965"/>
      <c r="J1965"/>
      <c r="K1965" s="13"/>
      <c r="L1965" s="13">
        <f>dados!I1880/100</f>
        <v>0.13449999999999998</v>
      </c>
      <c r="M1965" s="13">
        <f>dados!J1880/100</f>
        <v>0.1545</v>
      </c>
      <c r="N1965" s="13">
        <f>dados!K1880/100</f>
        <v>0.04</v>
      </c>
      <c r="O1965" s="13">
        <f>dados!L1880/100</f>
        <v>0</v>
      </c>
      <c r="P1965" s="12" t="str">
        <f>LEFT(Tabela2[[#This Row],[Código]],2)</f>
        <v>29</v>
      </c>
    </row>
    <row r="1966" spans="2:16" ht="15" customHeight="1" x14ac:dyDescent="0.25">
      <c r="B1966" s="31" t="str">
        <f>IF(Tabela2[[#This Row],[Tipo]] = 0,LOOKUP(Tabela2[[#This Row],[RESUMO]],Tabela3[Grupo],Tabela3[Meus produtos]),VLOOKUP(Tabela2[[#This Row],[Código]],Tabela4[[Código NBS/LC116]:[Meus serviços]],3,0))</f>
        <v>Não</v>
      </c>
      <c r="C1966" t="str">
        <f>IF(E1966=0,TEXT(dados!A1881,"00000000"),IF(E1966=2,TEXT(dados!A1881,"0000"),TEXT(dados!A1881,"#")))</f>
        <v>29202400</v>
      </c>
      <c r="D1966" t="str">
        <f>IF(dados!B1881=0,"",dados!B1881)</f>
        <v/>
      </c>
      <c r="E1966">
        <f>dados!C1881</f>
        <v>0</v>
      </c>
      <c r="F1966" t="str">
        <f>dados!D1881</f>
        <v>Fosfito de trietila</v>
      </c>
      <c r="G1966"/>
      <c r="H1966"/>
      <c r="I1966"/>
      <c r="J1966"/>
      <c r="K1966" s="13"/>
      <c r="L1966" s="13">
        <f>dados!I1881/100</f>
        <v>0.13449999999999998</v>
      </c>
      <c r="M1966" s="13">
        <f>dados!J1881/100</f>
        <v>0.1545</v>
      </c>
      <c r="N1966" s="13">
        <f>dados!K1881/100</f>
        <v>0.04</v>
      </c>
      <c r="O1966" s="13">
        <f>dados!L1881/100</f>
        <v>0</v>
      </c>
      <c r="P1966" s="12" t="str">
        <f>LEFT(Tabela2[[#This Row],[Código]],2)</f>
        <v>29</v>
      </c>
    </row>
    <row r="1967" spans="2:16" ht="15" customHeight="1" x14ac:dyDescent="0.25">
      <c r="B1967" s="31" t="str">
        <f>IF(Tabela2[[#This Row],[Tipo]] = 0,LOOKUP(Tabela2[[#This Row],[RESUMO]],Tabela3[Grupo],Tabela3[Meus produtos]),VLOOKUP(Tabela2[[#This Row],[Código]],Tabela4[[Código NBS/LC116]:[Meus serviços]],3,0))</f>
        <v>Não</v>
      </c>
      <c r="C1967" t="str">
        <f>IF(E1967=0,TEXT(dados!A1882,"00000000"),IF(E1967=2,TEXT(dados!A1882,"0000"),TEXT(dados!A1882,"#")))</f>
        <v>29202910</v>
      </c>
      <c r="D1967" t="str">
        <f>IF(dados!B1882=0,"",dados!B1882)</f>
        <v/>
      </c>
      <c r="E1967">
        <f>dados!C1882</f>
        <v>0</v>
      </c>
      <c r="F1967" t="str">
        <f>dados!D1882</f>
        <v>Fosfito de alquila de c3 a c13 ou de alquil arila</v>
      </c>
      <c r="G1967"/>
      <c r="H1967"/>
      <c r="I1967"/>
      <c r="J1967"/>
      <c r="K1967" s="13"/>
      <c r="L1967" s="13">
        <f>dados!I1882/100</f>
        <v>0.13449999999999998</v>
      </c>
      <c r="M1967" s="13">
        <f>dados!J1882/100</f>
        <v>0.16789999999999999</v>
      </c>
      <c r="N1967" s="13">
        <f>dados!K1882/100</f>
        <v>0.04</v>
      </c>
      <c r="O1967" s="13">
        <f>dados!L1882/100</f>
        <v>0</v>
      </c>
      <c r="P1967" s="12" t="str">
        <f>LEFT(Tabela2[[#This Row],[Código]],2)</f>
        <v>29</v>
      </c>
    </row>
    <row r="1968" spans="2:16" ht="15" customHeight="1" x14ac:dyDescent="0.25">
      <c r="B1968" s="31" t="str">
        <f>IF(Tabela2[[#This Row],[Tipo]] = 0,LOOKUP(Tabela2[[#This Row],[RESUMO]],Tabela3[Grupo],Tabela3[Meus produtos]),VLOOKUP(Tabela2[[#This Row],[Código]],Tabela4[[Código NBS/LC116]:[Meus serviços]],3,0))</f>
        <v>Não</v>
      </c>
      <c r="C1968" t="str">
        <f>IF(E1968=0,TEXT(dados!A1883,"00000000"),IF(E1968=2,TEXT(dados!A1883,"0000"),TEXT(dados!A1883,"#")))</f>
        <v>29202920</v>
      </c>
      <c r="D1968" t="str">
        <f>IF(dados!B1883=0,"",dados!B1883)</f>
        <v/>
      </c>
      <c r="E1968">
        <f>dados!C1883</f>
        <v>0</v>
      </c>
      <c r="F1968" t="str">
        <f>dados!D1883</f>
        <v>Fosfito de difenila</v>
      </c>
      <c r="G1968"/>
      <c r="H1968"/>
      <c r="I1968"/>
      <c r="J1968"/>
      <c r="K1968" s="13"/>
      <c r="L1968" s="13">
        <f>dados!I1883/100</f>
        <v>0.13449999999999998</v>
      </c>
      <c r="M1968" s="13">
        <f>dados!J1883/100</f>
        <v>0.1545</v>
      </c>
      <c r="N1968" s="13">
        <f>dados!K1883/100</f>
        <v>0.04</v>
      </c>
      <c r="O1968" s="13">
        <f>dados!L1883/100</f>
        <v>0</v>
      </c>
      <c r="P1968" s="12" t="str">
        <f>LEFT(Tabela2[[#This Row],[Código]],2)</f>
        <v>29</v>
      </c>
    </row>
    <row r="1969" spans="2:16" ht="15" customHeight="1" x14ac:dyDescent="0.25">
      <c r="B1969" s="31" t="str">
        <f>IF(Tabela2[[#This Row],[Tipo]] = 0,LOOKUP(Tabela2[[#This Row],[RESUMO]],Tabela3[Grupo],Tabela3[Meus produtos]),VLOOKUP(Tabela2[[#This Row],[Código]],Tabela4[[Código NBS/LC116]:[Meus serviços]],3,0))</f>
        <v>Não</v>
      </c>
      <c r="C1969" t="str">
        <f>IF(E1969=0,TEXT(dados!A1884,"00000000"),IF(E1969=2,TEXT(dados!A1884,"0000"),TEXT(dados!A1884,"#")))</f>
        <v>29202930</v>
      </c>
      <c r="D1969" t="str">
        <f>IF(dados!B1884=0,"",dados!B1884)</f>
        <v/>
      </c>
      <c r="E1969">
        <f>dados!C1884</f>
        <v>0</v>
      </c>
      <c r="F1969" t="str">
        <f>dados!D1884</f>
        <v>Outros fosfitos, de arila</v>
      </c>
      <c r="G1969"/>
      <c r="H1969"/>
      <c r="I1969"/>
      <c r="J1969"/>
      <c r="K1969" s="13"/>
      <c r="L1969" s="13">
        <f>dados!I1884/100</f>
        <v>0.13449999999999998</v>
      </c>
      <c r="M1969" s="13">
        <f>dados!J1884/100</f>
        <v>0.16789999999999999</v>
      </c>
      <c r="N1969" s="13">
        <f>dados!K1884/100</f>
        <v>0.04</v>
      </c>
      <c r="O1969" s="13">
        <f>dados!L1884/100</f>
        <v>0</v>
      </c>
      <c r="P1969" s="12" t="str">
        <f>LEFT(Tabela2[[#This Row],[Código]],2)</f>
        <v>29</v>
      </c>
    </row>
    <row r="1970" spans="2:16" ht="15" customHeight="1" x14ac:dyDescent="0.25">
      <c r="B1970" s="31" t="str">
        <f>IF(Tabela2[[#This Row],[Tipo]] = 0,LOOKUP(Tabela2[[#This Row],[RESUMO]],Tabela3[Grupo],Tabela3[Meus produtos]),VLOOKUP(Tabela2[[#This Row],[Código]],Tabela4[[Código NBS/LC116]:[Meus serviços]],3,0))</f>
        <v>Não</v>
      </c>
      <c r="C1970" t="str">
        <f>IF(E1970=0,TEXT(dados!A1885,"00000000"),IF(E1970=2,TEXT(dados!A1885,"0000"),TEXT(dados!A1885,"#")))</f>
        <v>29202940</v>
      </c>
      <c r="D1970" t="str">
        <f>IF(dados!B1885=0,"",dados!B1885)</f>
        <v/>
      </c>
      <c r="E1970">
        <f>dados!C1885</f>
        <v>0</v>
      </c>
      <c r="F1970" t="str">
        <f>dados!D1885</f>
        <v>Fosetil al</v>
      </c>
      <c r="G1970"/>
      <c r="H1970"/>
      <c r="I1970"/>
      <c r="J1970"/>
      <c r="K1970" s="13"/>
      <c r="L1970" s="13">
        <f>dados!I1885/100</f>
        <v>0.13449999999999998</v>
      </c>
      <c r="M1970" s="13">
        <f>dados!J1885/100</f>
        <v>0.1545</v>
      </c>
      <c r="N1970" s="13">
        <f>dados!K1885/100</f>
        <v>0.04</v>
      </c>
      <c r="O1970" s="13">
        <f>dados!L1885/100</f>
        <v>0</v>
      </c>
      <c r="P1970" s="12" t="str">
        <f>LEFT(Tabela2[[#This Row],[Código]],2)</f>
        <v>29</v>
      </c>
    </row>
    <row r="1971" spans="2:16" ht="15" customHeight="1" x14ac:dyDescent="0.25">
      <c r="B1971" s="31" t="str">
        <f>IF(Tabela2[[#This Row],[Tipo]] = 0,LOOKUP(Tabela2[[#This Row],[RESUMO]],Tabela3[Grupo],Tabela3[Meus produtos]),VLOOKUP(Tabela2[[#This Row],[Código]],Tabela4[[Código NBS/LC116]:[Meus serviços]],3,0))</f>
        <v>Não</v>
      </c>
      <c r="C1971" t="str">
        <f>IF(E1971=0,TEXT(dados!A1886,"00000000"),IF(E1971=2,TEXT(dados!A1886,"0000"),TEXT(dados!A1886,"#")))</f>
        <v>29202950</v>
      </c>
      <c r="D1971" t="str">
        <f>IF(dados!B1886=0,"",dados!B1886)</f>
        <v/>
      </c>
      <c r="E1971">
        <f>dados!C1886</f>
        <v>0</v>
      </c>
      <c r="F1971" t="str">
        <f>dados!D1886</f>
        <v>Fosfito de tris(2,4 di ter butilfenila)</v>
      </c>
      <c r="G1971"/>
      <c r="H1971"/>
      <c r="I1971"/>
      <c r="J1971"/>
      <c r="K1971" s="13"/>
      <c r="L1971" s="13">
        <f>dados!I1886/100</f>
        <v>0.13449999999999998</v>
      </c>
      <c r="M1971" s="13">
        <f>dados!J1886/100</f>
        <v>0.1545</v>
      </c>
      <c r="N1971" s="13">
        <f>dados!K1886/100</f>
        <v>0.04</v>
      </c>
      <c r="O1971" s="13">
        <f>dados!L1886/100</f>
        <v>0</v>
      </c>
      <c r="P1971" s="12" t="str">
        <f>LEFT(Tabela2[[#This Row],[Código]],2)</f>
        <v>29</v>
      </c>
    </row>
    <row r="1972" spans="2:16" ht="15" customHeight="1" x14ac:dyDescent="0.25">
      <c r="B1972" s="31" t="str">
        <f>IF(Tabela2[[#This Row],[Tipo]] = 0,LOOKUP(Tabela2[[#This Row],[RESUMO]],Tabela3[Grupo],Tabela3[Meus produtos]),VLOOKUP(Tabela2[[#This Row],[Código]],Tabela4[[Código NBS/LC116]:[Meus serviços]],3,0))</f>
        <v>Não</v>
      </c>
      <c r="C1972" t="str">
        <f>IF(E1972=0,TEXT(dados!A1887,"00000000"),IF(E1972=2,TEXT(dados!A1887,"0000"),TEXT(dados!A1887,"#")))</f>
        <v>29202990</v>
      </c>
      <c r="D1972" t="str">
        <f>IF(dados!B1887=0,"",dados!B1887)</f>
        <v/>
      </c>
      <c r="E1972">
        <f>dados!C1887</f>
        <v>0</v>
      </c>
      <c r="F1972" t="str">
        <f>dados!D1887</f>
        <v>Outros</v>
      </c>
      <c r="G1972"/>
      <c r="H1972"/>
      <c r="I1972"/>
      <c r="J1972"/>
      <c r="K1972" s="13"/>
      <c r="L1972" s="13">
        <f>dados!I1887/100</f>
        <v>0.13449999999999998</v>
      </c>
      <c r="M1972" s="13">
        <f>dados!J1887/100</f>
        <v>0.1545</v>
      </c>
      <c r="N1972" s="13">
        <f>dados!K1887/100</f>
        <v>0.04</v>
      </c>
      <c r="O1972" s="13">
        <f>dados!L1887/100</f>
        <v>0</v>
      </c>
      <c r="P1972" s="12" t="str">
        <f>LEFT(Tabela2[[#This Row],[Código]],2)</f>
        <v>29</v>
      </c>
    </row>
    <row r="1973" spans="2:16" ht="15" customHeight="1" x14ac:dyDescent="0.25">
      <c r="B1973" s="31" t="str">
        <f>IF(Tabela2[[#This Row],[Tipo]] = 0,LOOKUP(Tabela2[[#This Row],[RESUMO]],Tabela3[Grupo],Tabela3[Meus produtos]),VLOOKUP(Tabela2[[#This Row],[Código]],Tabela4[[Código NBS/LC116]:[Meus serviços]],3,0))</f>
        <v>Não</v>
      </c>
      <c r="C1973" t="str">
        <f>IF(E1973=0,TEXT(dados!A1888,"00000000"),IF(E1973=2,TEXT(dados!A1888,"0000"),TEXT(dados!A1888,"#")))</f>
        <v>29203000</v>
      </c>
      <c r="D1973" t="str">
        <f>IF(dados!B1888=0,"",dados!B1888)</f>
        <v/>
      </c>
      <c r="E1973">
        <f>dados!C1888</f>
        <v>0</v>
      </c>
      <c r="F1973" t="str">
        <f>dados!D1888</f>
        <v>Endossulfan (iso)</v>
      </c>
      <c r="G1973"/>
      <c r="H1973"/>
      <c r="I1973"/>
      <c r="J1973"/>
      <c r="K1973" s="13"/>
      <c r="L1973" s="13">
        <f>dados!I1888/100</f>
        <v>0.13449999999999998</v>
      </c>
      <c r="M1973" s="13">
        <f>dados!J1888/100</f>
        <v>0.16789999999999999</v>
      </c>
      <c r="N1973" s="13">
        <f>dados!K1888/100</f>
        <v>0.04</v>
      </c>
      <c r="O1973" s="13">
        <f>dados!L1888/100</f>
        <v>0</v>
      </c>
      <c r="P1973" s="12" t="str">
        <f>LEFT(Tabela2[[#This Row],[Código]],2)</f>
        <v>29</v>
      </c>
    </row>
    <row r="1974" spans="2:16" ht="15" customHeight="1" x14ac:dyDescent="0.25">
      <c r="B1974" s="31" t="str">
        <f>IF(Tabela2[[#This Row],[Tipo]] = 0,LOOKUP(Tabela2[[#This Row],[RESUMO]],Tabela3[Grupo],Tabela3[Meus produtos]),VLOOKUP(Tabela2[[#This Row],[Código]],Tabela4[[Código NBS/LC116]:[Meus serviços]],3,0))</f>
        <v>Não</v>
      </c>
      <c r="C1974" t="str">
        <f>IF(E1974=0,TEXT(dados!A1889,"00000000"),IF(E1974=2,TEXT(dados!A1889,"0000"),TEXT(dados!A1889,"#")))</f>
        <v>29209022</v>
      </c>
      <c r="D1974" t="str">
        <f>IF(dados!B1889=0,"",dados!B1889)</f>
        <v/>
      </c>
      <c r="E1974">
        <f>dados!C1889</f>
        <v>0</v>
      </c>
      <c r="F1974" t="str">
        <f>dados!D1889</f>
        <v>Propargite</v>
      </c>
      <c r="G1974"/>
      <c r="H1974"/>
      <c r="I1974"/>
      <c r="J1974"/>
      <c r="K1974" s="13"/>
      <c r="L1974" s="13">
        <f>dados!I1889/100</f>
        <v>0.13449999999999998</v>
      </c>
      <c r="M1974" s="13">
        <f>dados!J1889/100</f>
        <v>0.1545</v>
      </c>
      <c r="N1974" s="13">
        <f>dados!K1889/100</f>
        <v>0.04</v>
      </c>
      <c r="O1974" s="13">
        <f>dados!L1889/100</f>
        <v>0</v>
      </c>
      <c r="P1974" s="12" t="str">
        <f>LEFT(Tabela2[[#This Row],[Código]],2)</f>
        <v>29</v>
      </c>
    </row>
    <row r="1975" spans="2:16" ht="15" customHeight="1" x14ac:dyDescent="0.25">
      <c r="B1975" s="31" t="str">
        <f>IF(Tabela2[[#This Row],[Tipo]] = 0,LOOKUP(Tabela2[[#This Row],[RESUMO]],Tabela3[Grupo],Tabela3[Meus produtos]),VLOOKUP(Tabela2[[#This Row],[Código]],Tabela4[[Código NBS/LC116]:[Meus serviços]],3,0))</f>
        <v>Não</v>
      </c>
      <c r="C1975" t="str">
        <f>IF(E1975=0,TEXT(dados!A1890,"00000000"),IF(E1975=2,TEXT(dados!A1890,"0000"),TEXT(dados!A1890,"#")))</f>
        <v>29209029</v>
      </c>
      <c r="D1975" t="str">
        <f>IF(dados!B1890=0,"",dados!B1890)</f>
        <v/>
      </c>
      <c r="E1975">
        <f>dados!C1890</f>
        <v>0</v>
      </c>
      <c r="F1975" t="str">
        <f>dados!D1890</f>
        <v>Outros sulfitos de esteres de acidos inorganicos</v>
      </c>
      <c r="G1975"/>
      <c r="H1975"/>
      <c r="I1975"/>
      <c r="J1975"/>
      <c r="K1975" s="13"/>
      <c r="L1975" s="13">
        <f>dados!I1890/100</f>
        <v>0.13449999999999998</v>
      </c>
      <c r="M1975" s="13">
        <f>dados!J1890/100</f>
        <v>0.1545</v>
      </c>
      <c r="N1975" s="13">
        <f>dados!K1890/100</f>
        <v>0.04</v>
      </c>
      <c r="O1975" s="13">
        <f>dados!L1890/100</f>
        <v>0</v>
      </c>
      <c r="P1975" s="12" t="str">
        <f>LEFT(Tabela2[[#This Row],[Código]],2)</f>
        <v>29</v>
      </c>
    </row>
    <row r="1976" spans="2:16" ht="15" customHeight="1" x14ac:dyDescent="0.25">
      <c r="B1976" s="31" t="str">
        <f>IF(Tabela2[[#This Row],[Tipo]] = 0,LOOKUP(Tabela2[[#This Row],[RESUMO]],Tabela3[Grupo],Tabela3[Meus produtos]),VLOOKUP(Tabela2[[#This Row],[Código]],Tabela4[[Código NBS/LC116]:[Meus serviços]],3,0))</f>
        <v>Não</v>
      </c>
      <c r="C1976" t="str">
        <f>IF(E1976=0,TEXT(dados!A1891,"00000000"),IF(E1976=2,TEXT(dados!A1891,"0000"),TEXT(dados!A1891,"#")))</f>
        <v>29209031</v>
      </c>
      <c r="D1976" t="str">
        <f>IF(dados!B1891=0,"",dados!B1891)</f>
        <v/>
      </c>
      <c r="E1976">
        <f>dados!C1891</f>
        <v>0</v>
      </c>
      <c r="F1976" t="str">
        <f>dados!D1891</f>
        <v>Nitrato de propatila</v>
      </c>
      <c r="G1976"/>
      <c r="H1976"/>
      <c r="I1976"/>
      <c r="J1976"/>
      <c r="K1976" s="13"/>
      <c r="L1976" s="13">
        <f>dados!I1891/100</f>
        <v>0.13449999999999998</v>
      </c>
      <c r="M1976" s="13">
        <f>dados!J1891/100</f>
        <v>0.1545</v>
      </c>
      <c r="N1976" s="13">
        <f>dados!K1891/100</f>
        <v>0.04</v>
      </c>
      <c r="O1976" s="13">
        <f>dados!L1891/100</f>
        <v>0</v>
      </c>
      <c r="P1976" s="12" t="str">
        <f>LEFT(Tabela2[[#This Row],[Código]],2)</f>
        <v>29</v>
      </c>
    </row>
    <row r="1977" spans="2:16" ht="15" customHeight="1" x14ac:dyDescent="0.25">
      <c r="B1977" s="31" t="str">
        <f>IF(Tabela2[[#This Row],[Tipo]] = 0,LOOKUP(Tabela2[[#This Row],[RESUMO]],Tabela3[Grupo],Tabela3[Meus produtos]),VLOOKUP(Tabela2[[#This Row],[Código]],Tabela4[[Código NBS/LC116]:[Meus serviços]],3,0))</f>
        <v>Não</v>
      </c>
      <c r="C1977" t="str">
        <f>IF(E1977=0,TEXT(dados!A1892,"00000000"),IF(E1977=2,TEXT(dados!A1892,"0000"),TEXT(dados!A1892,"#")))</f>
        <v>29209032</v>
      </c>
      <c r="D1977" t="str">
        <f>IF(dados!B1892=0,"",dados!B1892)</f>
        <v/>
      </c>
      <c r="E1977">
        <f>dados!C1892</f>
        <v>0</v>
      </c>
      <c r="F1977" t="str">
        <f>dados!D1892</f>
        <v>Nitroglicerina</v>
      </c>
      <c r="G1977"/>
      <c r="H1977"/>
      <c r="I1977"/>
      <c r="J1977"/>
      <c r="K1977" s="13"/>
      <c r="L1977" s="13">
        <f>dados!I1892/100</f>
        <v>0.13449999999999998</v>
      </c>
      <c r="M1977" s="13">
        <f>dados!J1892/100</f>
        <v>0.16789999999999999</v>
      </c>
      <c r="N1977" s="13">
        <f>dados!K1892/100</f>
        <v>0.04</v>
      </c>
      <c r="O1977" s="13">
        <f>dados!L1892/100</f>
        <v>0</v>
      </c>
      <c r="P1977" s="12" t="str">
        <f>LEFT(Tabela2[[#This Row],[Código]],2)</f>
        <v>29</v>
      </c>
    </row>
    <row r="1978" spans="2:16" ht="15" customHeight="1" x14ac:dyDescent="0.25">
      <c r="B1978" s="31" t="str">
        <f>IF(Tabela2[[#This Row],[Tipo]] = 0,LOOKUP(Tabela2[[#This Row],[RESUMO]],Tabela3[Grupo],Tabela3[Meus produtos]),VLOOKUP(Tabela2[[#This Row],[Código]],Tabela4[[Código NBS/LC116]:[Meus serviços]],3,0))</f>
        <v>Não</v>
      </c>
      <c r="C1978" t="str">
        <f>IF(E1978=0,TEXT(dados!A1893,"00000000"),IF(E1978=2,TEXT(dados!A1893,"0000"),TEXT(dados!A1893,"#")))</f>
        <v>29209033</v>
      </c>
      <c r="D1978" t="str">
        <f>IF(dados!B1893=0,"",dados!B1893)</f>
        <v/>
      </c>
      <c r="E1978">
        <f>dados!C1893</f>
        <v>0</v>
      </c>
      <c r="F1978" t="str">
        <f>dados!D1893</f>
        <v>Tetranitrato de pentaeritritol (petn,nitropenta,etc.)</v>
      </c>
      <c r="G1978"/>
      <c r="H1978"/>
      <c r="I1978"/>
      <c r="J1978"/>
      <c r="K1978" s="13"/>
      <c r="L1978" s="13">
        <f>dados!I1893/100</f>
        <v>0.13449999999999998</v>
      </c>
      <c r="M1978" s="13">
        <f>dados!J1893/100</f>
        <v>0.16789999999999999</v>
      </c>
      <c r="N1978" s="13">
        <f>dados!K1893/100</f>
        <v>0.04</v>
      </c>
      <c r="O1978" s="13">
        <f>dados!L1893/100</f>
        <v>0</v>
      </c>
      <c r="P1978" s="12" t="str">
        <f>LEFT(Tabela2[[#This Row],[Código]],2)</f>
        <v>29</v>
      </c>
    </row>
    <row r="1979" spans="2:16" ht="15" customHeight="1" x14ac:dyDescent="0.25">
      <c r="B1979" s="31" t="str">
        <f>IF(Tabela2[[#This Row],[Tipo]] = 0,LOOKUP(Tabela2[[#This Row],[RESUMO]],Tabela3[Grupo],Tabela3[Meus produtos]),VLOOKUP(Tabela2[[#This Row],[Código]],Tabela4[[Código NBS/LC116]:[Meus serviços]],3,0))</f>
        <v>Não</v>
      </c>
      <c r="C1979" t="str">
        <f>IF(E1979=0,TEXT(dados!A1894,"00000000"),IF(E1979=2,TEXT(dados!A1894,"0000"),TEXT(dados!A1894,"#")))</f>
        <v>29209039</v>
      </c>
      <c r="D1979" t="str">
        <f>IF(dados!B1894=0,"",dados!B1894)</f>
        <v/>
      </c>
      <c r="E1979">
        <f>dados!C1894</f>
        <v>0</v>
      </c>
      <c r="F1979" t="str">
        <f>dados!D1894</f>
        <v>Outros nitratos de esteres de acidos inorganicos</v>
      </c>
      <c r="G1979"/>
      <c r="H1979"/>
      <c r="I1979"/>
      <c r="J1979"/>
      <c r="K1979" s="13"/>
      <c r="L1979" s="13">
        <f>dados!I1894/100</f>
        <v>0.13449999999999998</v>
      </c>
      <c r="M1979" s="13">
        <f>dados!J1894/100</f>
        <v>0.1545</v>
      </c>
      <c r="N1979" s="13">
        <f>dados!K1894/100</f>
        <v>0.04</v>
      </c>
      <c r="O1979" s="13">
        <f>dados!L1894/100</f>
        <v>0</v>
      </c>
      <c r="P1979" s="12" t="str">
        <f>LEFT(Tabela2[[#This Row],[Código]],2)</f>
        <v>29</v>
      </c>
    </row>
    <row r="1980" spans="2:16" ht="15" customHeight="1" x14ac:dyDescent="0.25">
      <c r="B1980" s="31" t="str">
        <f>IF(Tabela2[[#This Row],[Tipo]] = 0,LOOKUP(Tabela2[[#This Row],[RESUMO]],Tabela3[Grupo],Tabela3[Meus produtos]),VLOOKUP(Tabela2[[#This Row],[Código]],Tabela4[[Código NBS/LC116]:[Meus serviços]],3,0))</f>
        <v>Não</v>
      </c>
      <c r="C1980" t="str">
        <f>IF(E1980=0,TEXT(dados!A1895,"00000000"),IF(E1980=2,TEXT(dados!A1895,"0000"),TEXT(dados!A1895,"#")))</f>
        <v>29209041</v>
      </c>
      <c r="D1980" t="str">
        <f>IF(dados!B1895=0,"",dados!B1895)</f>
        <v/>
      </c>
      <c r="E1980">
        <f>dados!C1895</f>
        <v>0</v>
      </c>
      <c r="F1980" t="str">
        <f>dados!D1895</f>
        <v>Sulfato de alquila de c6 a c22</v>
      </c>
      <c r="G1980"/>
      <c r="H1980"/>
      <c r="I1980"/>
      <c r="J1980"/>
      <c r="K1980" s="13"/>
      <c r="L1980" s="13">
        <f>dados!I1895/100</f>
        <v>0.13449999999999998</v>
      </c>
      <c r="M1980" s="13">
        <f>dados!J1895/100</f>
        <v>0.1545</v>
      </c>
      <c r="N1980" s="13">
        <f>dados!K1895/100</f>
        <v>0.04</v>
      </c>
      <c r="O1980" s="13">
        <f>dados!L1895/100</f>
        <v>0</v>
      </c>
      <c r="P1980" s="12" t="str">
        <f>LEFT(Tabela2[[#This Row],[Código]],2)</f>
        <v>29</v>
      </c>
    </row>
    <row r="1981" spans="2:16" ht="15" customHeight="1" x14ac:dyDescent="0.25">
      <c r="B1981" s="31" t="str">
        <f>IF(Tabela2[[#This Row],[Tipo]] = 0,LOOKUP(Tabela2[[#This Row],[RESUMO]],Tabela3[Grupo],Tabela3[Meus produtos]),VLOOKUP(Tabela2[[#This Row],[Código]],Tabela4[[Código NBS/LC116]:[Meus serviços]],3,0))</f>
        <v>Não</v>
      </c>
      <c r="C1981" t="str">
        <f>IF(E1981=0,TEXT(dados!A1896,"00000000"),IF(E1981=2,TEXT(dados!A1896,"0000"),TEXT(dados!A1896,"#")))</f>
        <v>29209042</v>
      </c>
      <c r="D1981" t="str">
        <f>IF(dados!B1896=0,"",dados!B1896)</f>
        <v/>
      </c>
      <c r="E1981">
        <f>dados!C1896</f>
        <v>0</v>
      </c>
      <c r="F1981" t="str">
        <f>dados!D1896</f>
        <v>Sulfato de monoalquil(di ou tri)etilenoglicol</v>
      </c>
      <c r="G1981"/>
      <c r="H1981"/>
      <c r="I1981"/>
      <c r="J1981"/>
      <c r="K1981" s="13"/>
      <c r="L1981" s="13">
        <f>dados!I1896/100</f>
        <v>0.13449999999999998</v>
      </c>
      <c r="M1981" s="13">
        <f>dados!J1896/100</f>
        <v>0.16789999999999999</v>
      </c>
      <c r="N1981" s="13">
        <f>dados!K1896/100</f>
        <v>0.04</v>
      </c>
      <c r="O1981" s="13">
        <f>dados!L1896/100</f>
        <v>0</v>
      </c>
      <c r="P1981" s="12" t="str">
        <f>LEFT(Tabela2[[#This Row],[Código]],2)</f>
        <v>29</v>
      </c>
    </row>
    <row r="1982" spans="2:16" ht="15" customHeight="1" x14ac:dyDescent="0.25">
      <c r="B1982" s="31" t="str">
        <f>IF(Tabela2[[#This Row],[Tipo]] = 0,LOOKUP(Tabela2[[#This Row],[RESUMO]],Tabela3[Grupo],Tabela3[Meus produtos]),VLOOKUP(Tabela2[[#This Row],[Código]],Tabela4[[Código NBS/LC116]:[Meus serviços]],3,0))</f>
        <v>Não</v>
      </c>
      <c r="C1982" t="str">
        <f>IF(E1982=0,TEXT(dados!A1897,"00000000"),IF(E1982=2,TEXT(dados!A1897,"0000"),TEXT(dados!A1897,"#")))</f>
        <v>29209049</v>
      </c>
      <c r="D1982" t="str">
        <f>IF(dados!B1897=0,"",dados!B1897)</f>
        <v/>
      </c>
      <c r="E1982">
        <f>dados!C1897</f>
        <v>0</v>
      </c>
      <c r="F1982" t="str">
        <f>dados!D1897</f>
        <v>Outros sulfatos de esteres de acidos inorganicos</v>
      </c>
      <c r="G1982"/>
      <c r="H1982"/>
      <c r="I1982"/>
      <c r="J1982"/>
      <c r="K1982" s="13"/>
      <c r="L1982" s="13">
        <f>dados!I1897/100</f>
        <v>0.13449999999999998</v>
      </c>
      <c r="M1982" s="13">
        <f>dados!J1897/100</f>
        <v>0.1545</v>
      </c>
      <c r="N1982" s="13">
        <f>dados!K1897/100</f>
        <v>0.04</v>
      </c>
      <c r="O1982" s="13">
        <f>dados!L1897/100</f>
        <v>0</v>
      </c>
      <c r="P1982" s="12" t="str">
        <f>LEFT(Tabela2[[#This Row],[Código]],2)</f>
        <v>29</v>
      </c>
    </row>
    <row r="1983" spans="2:16" ht="15" customHeight="1" x14ac:dyDescent="0.25">
      <c r="B1983" s="31" t="str">
        <f>IF(Tabela2[[#This Row],[Tipo]] = 0,LOOKUP(Tabela2[[#This Row],[RESUMO]],Tabela3[Grupo],Tabela3[Meus produtos]),VLOOKUP(Tabela2[[#This Row],[Código]],Tabela4[[Código NBS/LC116]:[Meus serviços]],3,0))</f>
        <v>Não</v>
      </c>
      <c r="C1983" t="str">
        <f>IF(E1983=0,TEXT(dados!A1898,"00000000"),IF(E1983=2,TEXT(dados!A1898,"0000"),TEXT(dados!A1898,"#")))</f>
        <v>29209051</v>
      </c>
      <c r="D1983" t="str">
        <f>IF(dados!B1898=0,"",dados!B1898)</f>
        <v/>
      </c>
      <c r="E1983">
        <f>dados!C1898</f>
        <v>0</v>
      </c>
      <c r="F1983" t="str">
        <f>dados!D1898</f>
        <v>Silicato de etila</v>
      </c>
      <c r="G1983"/>
      <c r="H1983"/>
      <c r="I1983"/>
      <c r="J1983"/>
      <c r="K1983" s="13"/>
      <c r="L1983" s="13">
        <f>dados!I1898/100</f>
        <v>0.13449999999999998</v>
      </c>
      <c r="M1983" s="13">
        <f>dados!J1898/100</f>
        <v>0.16789999999999999</v>
      </c>
      <c r="N1983" s="13">
        <f>dados!K1898/100</f>
        <v>0.04</v>
      </c>
      <c r="O1983" s="13">
        <f>dados!L1898/100</f>
        <v>0</v>
      </c>
      <c r="P1983" s="12" t="str">
        <f>LEFT(Tabela2[[#This Row],[Código]],2)</f>
        <v>29</v>
      </c>
    </row>
    <row r="1984" spans="2:16" ht="15" customHeight="1" x14ac:dyDescent="0.25">
      <c r="B1984" s="31" t="str">
        <f>IF(Tabela2[[#This Row],[Tipo]] = 0,LOOKUP(Tabela2[[#This Row],[RESUMO]],Tabela3[Grupo],Tabela3[Meus produtos]),VLOOKUP(Tabela2[[#This Row],[Código]],Tabela4[[Código NBS/LC116]:[Meus serviços]],3,0))</f>
        <v>Não</v>
      </c>
      <c r="C1984" t="str">
        <f>IF(E1984=0,TEXT(dados!A1899,"00000000"),IF(E1984=2,TEXT(dados!A1899,"0000"),TEXT(dados!A1899,"#")))</f>
        <v>29209059</v>
      </c>
      <c r="D1984" t="str">
        <f>IF(dados!B1899=0,"",dados!B1899)</f>
        <v/>
      </c>
      <c r="E1984">
        <f>dados!C1899</f>
        <v>0</v>
      </c>
      <c r="F1984" t="str">
        <f>dados!D1899</f>
        <v>Outros silicatos de esteres de acidos inorganicos</v>
      </c>
      <c r="G1984"/>
      <c r="H1984"/>
      <c r="I1984"/>
      <c r="J1984"/>
      <c r="K1984" s="13"/>
      <c r="L1984" s="13">
        <f>dados!I1899/100</f>
        <v>0.13449999999999998</v>
      </c>
      <c r="M1984" s="13">
        <f>dados!J1899/100</f>
        <v>0.1545</v>
      </c>
      <c r="N1984" s="13">
        <f>dados!K1899/100</f>
        <v>0.04</v>
      </c>
      <c r="O1984" s="13">
        <f>dados!L1899/100</f>
        <v>0</v>
      </c>
      <c r="P1984" s="12" t="str">
        <f>LEFT(Tabela2[[#This Row],[Código]],2)</f>
        <v>29</v>
      </c>
    </row>
    <row r="1985" spans="2:16" ht="15" customHeight="1" x14ac:dyDescent="0.25">
      <c r="B1985" s="31" t="str">
        <f>IF(Tabela2[[#This Row],[Tipo]] = 0,LOOKUP(Tabela2[[#This Row],[RESUMO]],Tabela3[Grupo],Tabela3[Meus produtos]),VLOOKUP(Tabela2[[#This Row],[Código]],Tabela4[[Código NBS/LC116]:[Meus serviços]],3,0))</f>
        <v>Não</v>
      </c>
      <c r="C1985" t="str">
        <f>IF(E1985=0,TEXT(dados!A1900,"00000000"),IF(E1985=2,TEXT(dados!A1900,"0000"),TEXT(dados!A1900,"#")))</f>
        <v>29209090</v>
      </c>
      <c r="D1985" t="str">
        <f>IF(dados!B1900=0,"",dados!B1900)</f>
        <v/>
      </c>
      <c r="E1985">
        <f>dados!C1900</f>
        <v>0</v>
      </c>
      <c r="F1985" t="str">
        <f>dados!D1900</f>
        <v>Outs.esteres dos acidos inorgan.sais,derivs.halogen.etc</v>
      </c>
      <c r="G1985"/>
      <c r="H1985"/>
      <c r="I1985"/>
      <c r="J1985"/>
      <c r="K1985" s="13"/>
      <c r="L1985" s="13">
        <f>dados!I1900/100</f>
        <v>0.13449999999999998</v>
      </c>
      <c r="M1985" s="13">
        <f>dados!J1900/100</f>
        <v>0.1545</v>
      </c>
      <c r="N1985" s="13">
        <f>dados!K1900/100</f>
        <v>0.04</v>
      </c>
      <c r="O1985" s="13">
        <f>dados!L1900/100</f>
        <v>0</v>
      </c>
      <c r="P1985" s="12" t="str">
        <f>LEFT(Tabela2[[#This Row],[Código]],2)</f>
        <v>29</v>
      </c>
    </row>
    <row r="1986" spans="2:16" ht="15" customHeight="1" x14ac:dyDescent="0.25">
      <c r="B1986" s="31" t="str">
        <f>IF(Tabela2[[#This Row],[Tipo]] = 0,LOOKUP(Tabela2[[#This Row],[RESUMO]],Tabela3[Grupo],Tabela3[Meus produtos]),VLOOKUP(Tabela2[[#This Row],[Código]],Tabela4[[Código NBS/LC116]:[Meus serviços]],3,0))</f>
        <v>Não</v>
      </c>
      <c r="C1986" t="str">
        <f>IF(E1986=0,TEXT(dados!A1901,"00000000"),IF(E1986=2,TEXT(dados!A1901,"0000"),TEXT(dados!A1901,"#")))</f>
        <v>29211111</v>
      </c>
      <c r="D1986" t="str">
        <f>IF(dados!B1901=0,"",dados!B1901)</f>
        <v/>
      </c>
      <c r="E1986">
        <f>dados!C1901</f>
        <v>0</v>
      </c>
      <c r="F1986" t="str">
        <f>dados!D1901</f>
        <v>Monometilamina</v>
      </c>
      <c r="G1986"/>
      <c r="H1986"/>
      <c r="I1986"/>
      <c r="J1986"/>
      <c r="K1986" s="13"/>
      <c r="L1986" s="13">
        <f>dados!I1901/100</f>
        <v>0.13449999999999998</v>
      </c>
      <c r="M1986" s="13">
        <f>dados!J1901/100</f>
        <v>0.1545</v>
      </c>
      <c r="N1986" s="13">
        <f>dados!K1901/100</f>
        <v>0.04</v>
      </c>
      <c r="O1986" s="13">
        <f>dados!L1901/100</f>
        <v>0</v>
      </c>
      <c r="P1986" s="12" t="str">
        <f>LEFT(Tabela2[[#This Row],[Código]],2)</f>
        <v>29</v>
      </c>
    </row>
    <row r="1987" spans="2:16" ht="15" customHeight="1" x14ac:dyDescent="0.25">
      <c r="B1987" s="31" t="str">
        <f>IF(Tabela2[[#This Row],[Tipo]] = 0,LOOKUP(Tabela2[[#This Row],[RESUMO]],Tabela3[Grupo],Tabela3[Meus produtos]),VLOOKUP(Tabela2[[#This Row],[Código]],Tabela4[[Código NBS/LC116]:[Meus serviços]],3,0))</f>
        <v>Não</v>
      </c>
      <c r="C1987" t="str">
        <f>IF(E1987=0,TEXT(dados!A1902,"00000000"),IF(E1987=2,TEXT(dados!A1902,"0000"),TEXT(dados!A1902,"#")))</f>
        <v>29211112</v>
      </c>
      <c r="D1987" t="str">
        <f>IF(dados!B1902=0,"",dados!B1902)</f>
        <v/>
      </c>
      <c r="E1987">
        <f>dados!C1902</f>
        <v>0</v>
      </c>
      <c r="F1987" t="str">
        <f>dados!D1902</f>
        <v>Sais de monometilamina</v>
      </c>
      <c r="G1987"/>
      <c r="H1987"/>
      <c r="I1987"/>
      <c r="J1987"/>
      <c r="K1987" s="13"/>
      <c r="L1987" s="13">
        <f>dados!I1902/100</f>
        <v>0.13449999999999998</v>
      </c>
      <c r="M1987" s="13">
        <f>dados!J1902/100</f>
        <v>0.1545</v>
      </c>
      <c r="N1987" s="13">
        <f>dados!K1902/100</f>
        <v>0.04</v>
      </c>
      <c r="O1987" s="13">
        <f>dados!L1902/100</f>
        <v>0</v>
      </c>
      <c r="P1987" s="12" t="str">
        <f>LEFT(Tabela2[[#This Row],[Código]],2)</f>
        <v>29</v>
      </c>
    </row>
    <row r="1988" spans="2:16" ht="15" customHeight="1" x14ac:dyDescent="0.25">
      <c r="B1988" s="31" t="str">
        <f>IF(Tabela2[[#This Row],[Tipo]] = 0,LOOKUP(Tabela2[[#This Row],[RESUMO]],Tabela3[Grupo],Tabela3[Meus produtos]),VLOOKUP(Tabela2[[#This Row],[Código]],Tabela4[[Código NBS/LC116]:[Meus serviços]],3,0))</f>
        <v>Não</v>
      </c>
      <c r="C1988" t="str">
        <f>IF(E1988=0,TEXT(dados!A1903,"00000000"),IF(E1988=2,TEXT(dados!A1903,"0000"),TEXT(dados!A1903,"#")))</f>
        <v>29211121</v>
      </c>
      <c r="D1988" t="str">
        <f>IF(dados!B1903=0,"",dados!B1903)</f>
        <v/>
      </c>
      <c r="E1988">
        <f>dados!C1903</f>
        <v>0</v>
      </c>
      <c r="F1988" t="str">
        <f>dados!D1903</f>
        <v>Dimetilamina</v>
      </c>
      <c r="G1988"/>
      <c r="H1988"/>
      <c r="I1988"/>
      <c r="J1988"/>
      <c r="K1988" s="13"/>
      <c r="L1988" s="13">
        <f>dados!I1903/100</f>
        <v>0.13449999999999998</v>
      </c>
      <c r="M1988" s="13">
        <f>dados!J1903/100</f>
        <v>0.1545</v>
      </c>
      <c r="N1988" s="13">
        <f>dados!K1903/100</f>
        <v>0.04</v>
      </c>
      <c r="O1988" s="13">
        <f>dados!L1903/100</f>
        <v>0</v>
      </c>
      <c r="P1988" s="12" t="str">
        <f>LEFT(Tabela2[[#This Row],[Código]],2)</f>
        <v>29</v>
      </c>
    </row>
    <row r="1989" spans="2:16" ht="15" customHeight="1" x14ac:dyDescent="0.25">
      <c r="B1989" s="31" t="str">
        <f>IF(Tabela2[[#This Row],[Tipo]] = 0,LOOKUP(Tabela2[[#This Row],[RESUMO]],Tabela3[Grupo],Tabela3[Meus produtos]),VLOOKUP(Tabela2[[#This Row],[Código]],Tabela4[[Código NBS/LC116]:[Meus serviços]],3,0))</f>
        <v>Não</v>
      </c>
      <c r="C1989" t="str">
        <f>IF(E1989=0,TEXT(dados!A1904,"00000000"),IF(E1989=2,TEXT(dados!A1904,"0000"),TEXT(dados!A1904,"#")))</f>
        <v>29211122</v>
      </c>
      <c r="D1989" t="str">
        <f>IF(dados!B1904=0,"",dados!B1904)</f>
        <v/>
      </c>
      <c r="E1989">
        <f>dados!C1904</f>
        <v>0</v>
      </c>
      <c r="F1989" t="str">
        <f>dados!D1904</f>
        <v>2,4-diclorofenoxiacetato de dimetilamina</v>
      </c>
      <c r="G1989"/>
      <c r="H1989"/>
      <c r="I1989"/>
      <c r="J1989"/>
      <c r="K1989" s="13"/>
      <c r="L1989" s="13">
        <f>dados!I1904/100</f>
        <v>0.13449999999999998</v>
      </c>
      <c r="M1989" s="13">
        <f>dados!J1904/100</f>
        <v>0.1545</v>
      </c>
      <c r="N1989" s="13">
        <f>dados!K1904/100</f>
        <v>0.04</v>
      </c>
      <c r="O1989" s="13">
        <f>dados!L1904/100</f>
        <v>0</v>
      </c>
      <c r="P1989" s="12" t="str">
        <f>LEFT(Tabela2[[#This Row],[Código]],2)</f>
        <v>29</v>
      </c>
    </row>
    <row r="1990" spans="2:16" ht="15" customHeight="1" x14ac:dyDescent="0.25">
      <c r="B1990" s="31" t="str">
        <f>IF(Tabela2[[#This Row],[Tipo]] = 0,LOOKUP(Tabela2[[#This Row],[RESUMO]],Tabela3[Grupo],Tabela3[Meus produtos]),VLOOKUP(Tabela2[[#This Row],[Código]],Tabela4[[Código NBS/LC116]:[Meus serviços]],3,0))</f>
        <v>Não</v>
      </c>
      <c r="C1990" t="str">
        <f>IF(E1990=0,TEXT(dados!A1905,"00000000"),IF(E1990=2,TEXT(dados!A1905,"0000"),TEXT(dados!A1905,"#")))</f>
        <v>29211123</v>
      </c>
      <c r="D1990" t="str">
        <f>IF(dados!B1905=0,"",dados!B1905)</f>
        <v/>
      </c>
      <c r="E1990">
        <f>dados!C1905</f>
        <v>0</v>
      </c>
      <c r="F1990" t="str">
        <f>dados!D1905</f>
        <v>Metilclorofenoxiacetato de dimetilamina</v>
      </c>
      <c r="G1990"/>
      <c r="H1990"/>
      <c r="I1990"/>
      <c r="J1990"/>
      <c r="K1990" s="13"/>
      <c r="L1990" s="13">
        <f>dados!I1905/100</f>
        <v>0.13449999999999998</v>
      </c>
      <c r="M1990" s="13">
        <f>dados!J1905/100</f>
        <v>0.1545</v>
      </c>
      <c r="N1990" s="13">
        <f>dados!K1905/100</f>
        <v>0.04</v>
      </c>
      <c r="O1990" s="13">
        <f>dados!L1905/100</f>
        <v>0</v>
      </c>
      <c r="P1990" s="12" t="str">
        <f>LEFT(Tabela2[[#This Row],[Código]],2)</f>
        <v>29</v>
      </c>
    </row>
    <row r="1991" spans="2:16" ht="15" customHeight="1" x14ac:dyDescent="0.25">
      <c r="B1991" s="31" t="str">
        <f>IF(Tabela2[[#This Row],[Tipo]] = 0,LOOKUP(Tabela2[[#This Row],[RESUMO]],Tabela3[Grupo],Tabela3[Meus produtos]),VLOOKUP(Tabela2[[#This Row],[Código]],Tabela4[[Código NBS/LC116]:[Meus serviços]],3,0))</f>
        <v>Não</v>
      </c>
      <c r="C1991" t="str">
        <f>IF(E1991=0,TEXT(dados!A1906,"00000000"),IF(E1991=2,TEXT(dados!A1906,"0000"),TEXT(dados!A1906,"#")))</f>
        <v>29211129</v>
      </c>
      <c r="D1991" t="str">
        <f>IF(dados!B1906=0,"",dados!B1906)</f>
        <v/>
      </c>
      <c r="E1991">
        <f>dados!C1906</f>
        <v>0</v>
      </c>
      <c r="F1991" t="str">
        <f>dados!D1906</f>
        <v>Outros sais de dimetilamina</v>
      </c>
      <c r="G1991"/>
      <c r="H1991"/>
      <c r="I1991"/>
      <c r="J1991"/>
      <c r="K1991" s="13"/>
      <c r="L1991" s="13">
        <f>dados!I1906/100</f>
        <v>0.13449999999999998</v>
      </c>
      <c r="M1991" s="13">
        <f>dados!J1906/100</f>
        <v>0.1545</v>
      </c>
      <c r="N1991" s="13">
        <f>dados!K1906/100</f>
        <v>0.04</v>
      </c>
      <c r="O1991" s="13">
        <f>dados!L1906/100</f>
        <v>0</v>
      </c>
      <c r="P1991" s="12" t="str">
        <f>LEFT(Tabela2[[#This Row],[Código]],2)</f>
        <v>29</v>
      </c>
    </row>
    <row r="1992" spans="2:16" ht="15" customHeight="1" x14ac:dyDescent="0.25">
      <c r="B1992" s="31" t="str">
        <f>IF(Tabela2[[#This Row],[Tipo]] = 0,LOOKUP(Tabela2[[#This Row],[RESUMO]],Tabela3[Grupo],Tabela3[Meus produtos]),VLOOKUP(Tabela2[[#This Row],[Código]],Tabela4[[Código NBS/LC116]:[Meus serviços]],3,0))</f>
        <v>Não</v>
      </c>
      <c r="C1992" t="str">
        <f>IF(E1992=0,TEXT(dados!A1907,"00000000"),IF(E1992=2,TEXT(dados!A1907,"0000"),TEXT(dados!A1907,"#")))</f>
        <v>29211131</v>
      </c>
      <c r="D1992" t="str">
        <f>IF(dados!B1907=0,"",dados!B1907)</f>
        <v/>
      </c>
      <c r="E1992">
        <f>dados!C1907</f>
        <v>0</v>
      </c>
      <c r="F1992" t="str">
        <f>dados!D1907</f>
        <v>Trimetilamina</v>
      </c>
      <c r="G1992"/>
      <c r="H1992"/>
      <c r="I1992"/>
      <c r="J1992"/>
      <c r="K1992" s="13"/>
      <c r="L1992" s="13">
        <f>dados!I1907/100</f>
        <v>0.13449999999999998</v>
      </c>
      <c r="M1992" s="13">
        <f>dados!J1907/100</f>
        <v>0.1545</v>
      </c>
      <c r="N1992" s="13">
        <f>dados!K1907/100</f>
        <v>0.04</v>
      </c>
      <c r="O1992" s="13">
        <f>dados!L1907/100</f>
        <v>0</v>
      </c>
      <c r="P1992" s="12" t="str">
        <f>LEFT(Tabela2[[#This Row],[Código]],2)</f>
        <v>29</v>
      </c>
    </row>
    <row r="1993" spans="2:16" ht="15" customHeight="1" x14ac:dyDescent="0.25">
      <c r="B1993" s="31" t="str">
        <f>IF(Tabela2[[#This Row],[Tipo]] = 0,LOOKUP(Tabela2[[#This Row],[RESUMO]],Tabela3[Grupo],Tabela3[Meus produtos]),VLOOKUP(Tabela2[[#This Row],[Código]],Tabela4[[Código NBS/LC116]:[Meus serviços]],3,0))</f>
        <v>Não</v>
      </c>
      <c r="C1993" t="str">
        <f>IF(E1993=0,TEXT(dados!A1908,"00000000"),IF(E1993=2,TEXT(dados!A1908,"0000"),TEXT(dados!A1908,"#")))</f>
        <v>29211132</v>
      </c>
      <c r="D1993" t="str">
        <f>IF(dados!B1908=0,"",dados!B1908)</f>
        <v/>
      </c>
      <c r="E1993">
        <f>dados!C1908</f>
        <v>0</v>
      </c>
      <c r="F1993" t="str">
        <f>dados!D1908</f>
        <v>Cloridrato de trimetilamina</v>
      </c>
      <c r="G1993"/>
      <c r="H1993"/>
      <c r="I1993"/>
      <c r="J1993"/>
      <c r="K1993" s="13"/>
      <c r="L1993" s="13">
        <f>dados!I1908/100</f>
        <v>0.13449999999999998</v>
      </c>
      <c r="M1993" s="13">
        <f>dados!J1908/100</f>
        <v>0.1545</v>
      </c>
      <c r="N1993" s="13">
        <f>dados!K1908/100</f>
        <v>0.04</v>
      </c>
      <c r="O1993" s="13">
        <f>dados!L1908/100</f>
        <v>0</v>
      </c>
      <c r="P1993" s="12" t="str">
        <f>LEFT(Tabela2[[#This Row],[Código]],2)</f>
        <v>29</v>
      </c>
    </row>
    <row r="1994" spans="2:16" ht="15" customHeight="1" x14ac:dyDescent="0.25">
      <c r="B1994" s="31" t="str">
        <f>IF(Tabela2[[#This Row],[Tipo]] = 0,LOOKUP(Tabela2[[#This Row],[RESUMO]],Tabela3[Grupo],Tabela3[Meus produtos]),VLOOKUP(Tabela2[[#This Row],[Código]],Tabela4[[Código NBS/LC116]:[Meus serviços]],3,0))</f>
        <v>Não</v>
      </c>
      <c r="C1994" t="str">
        <f>IF(E1994=0,TEXT(dados!A1909,"00000000"),IF(E1994=2,TEXT(dados!A1909,"0000"),TEXT(dados!A1909,"#")))</f>
        <v>29211139</v>
      </c>
      <c r="D1994" t="str">
        <f>IF(dados!B1909=0,"",dados!B1909)</f>
        <v/>
      </c>
      <c r="E1994">
        <f>dados!C1909</f>
        <v>0</v>
      </c>
      <c r="F1994" t="str">
        <f>dados!D1909</f>
        <v>Outros sais de trimetilamina</v>
      </c>
      <c r="G1994"/>
      <c r="H1994"/>
      <c r="I1994"/>
      <c r="J1994"/>
      <c r="K1994" s="13"/>
      <c r="L1994" s="13">
        <f>dados!I1909/100</f>
        <v>0.13449999999999998</v>
      </c>
      <c r="M1994" s="13">
        <f>dados!J1909/100</f>
        <v>0.1545</v>
      </c>
      <c r="N1994" s="13">
        <f>dados!K1909/100</f>
        <v>0.04</v>
      </c>
      <c r="O1994" s="13">
        <f>dados!L1909/100</f>
        <v>0</v>
      </c>
      <c r="P1994" s="12" t="str">
        <f>LEFT(Tabela2[[#This Row],[Código]],2)</f>
        <v>29</v>
      </c>
    </row>
    <row r="1995" spans="2:16" ht="15" customHeight="1" x14ac:dyDescent="0.25">
      <c r="B1995" s="31" t="str">
        <f>IF(Tabela2[[#This Row],[Tipo]] = 0,LOOKUP(Tabela2[[#This Row],[RESUMO]],Tabela3[Grupo],Tabela3[Meus produtos]),VLOOKUP(Tabela2[[#This Row],[Código]],Tabela4[[Código NBS/LC116]:[Meus serviços]],3,0))</f>
        <v>Não</v>
      </c>
      <c r="C1995" t="str">
        <f>IF(E1995=0,TEXT(dados!A1910,"00000000"),IF(E1995=2,TEXT(dados!A1910,"0000"),TEXT(dados!A1910,"#")))</f>
        <v>29211200</v>
      </c>
      <c r="D1995" t="str">
        <f>IF(dados!B1910=0,"",dados!B1910)</f>
        <v/>
      </c>
      <c r="E1995">
        <f>dados!C1910</f>
        <v>0</v>
      </c>
      <c r="F1995" t="str">
        <f>dados!D1910</f>
        <v>Cloridrato de 2 cloroetil(n,n dimetilamina)</v>
      </c>
      <c r="G1995"/>
      <c r="H1995"/>
      <c r="I1995"/>
      <c r="J1995"/>
      <c r="K1995" s="13"/>
      <c r="L1995" s="13">
        <f>dados!I1910/100</f>
        <v>0.13449999999999998</v>
      </c>
      <c r="M1995" s="13">
        <f>dados!J1910/100</f>
        <v>0.1545</v>
      </c>
      <c r="N1995" s="13">
        <f>dados!K1910/100</f>
        <v>0.04</v>
      </c>
      <c r="O1995" s="13">
        <f>dados!L1910/100</f>
        <v>0</v>
      </c>
      <c r="P1995" s="12" t="str">
        <f>LEFT(Tabela2[[#This Row],[Código]],2)</f>
        <v>29</v>
      </c>
    </row>
    <row r="1996" spans="2:16" ht="15" customHeight="1" x14ac:dyDescent="0.25">
      <c r="B1996" s="31" t="str">
        <f>IF(Tabela2[[#This Row],[Tipo]] = 0,LOOKUP(Tabela2[[#This Row],[RESUMO]],Tabela3[Grupo],Tabela3[Meus produtos]),VLOOKUP(Tabela2[[#This Row],[Código]],Tabela4[[Código NBS/LC116]:[Meus serviços]],3,0))</f>
        <v>Não</v>
      </c>
      <c r="C1996" t="str">
        <f>IF(E1996=0,TEXT(dados!A1911,"00000000"),IF(E1996=2,TEXT(dados!A1911,"0000"),TEXT(dados!A1911,"#")))</f>
        <v>29211300</v>
      </c>
      <c r="D1996" t="str">
        <f>IF(dados!B1911=0,"",dados!B1911)</f>
        <v/>
      </c>
      <c r="E1996">
        <f>dados!C1911</f>
        <v>0</v>
      </c>
      <c r="F1996" t="str">
        <f>dados!D1911</f>
        <v>Cloridrato de 2 cloroetil(n,n dietilamina)</v>
      </c>
      <c r="G1996"/>
      <c r="H1996"/>
      <c r="I1996"/>
      <c r="J1996"/>
      <c r="K1996" s="13"/>
      <c r="L1996" s="13">
        <f>dados!I1911/100</f>
        <v>0.13449999999999998</v>
      </c>
      <c r="M1996" s="13">
        <f>dados!J1911/100</f>
        <v>0.1545</v>
      </c>
      <c r="N1996" s="13">
        <f>dados!K1911/100</f>
        <v>0.04</v>
      </c>
      <c r="O1996" s="13">
        <f>dados!L1911/100</f>
        <v>0</v>
      </c>
      <c r="P1996" s="12" t="str">
        <f>LEFT(Tabela2[[#This Row],[Código]],2)</f>
        <v>29</v>
      </c>
    </row>
    <row r="1997" spans="2:16" ht="15" customHeight="1" x14ac:dyDescent="0.25">
      <c r="B1997" s="31" t="str">
        <f>IF(Tabela2[[#This Row],[Tipo]] = 0,LOOKUP(Tabela2[[#This Row],[RESUMO]],Tabela3[Grupo],Tabela3[Meus produtos]),VLOOKUP(Tabela2[[#This Row],[Código]],Tabela4[[Código NBS/LC116]:[Meus serviços]],3,0))</f>
        <v>Não</v>
      </c>
      <c r="C1997" t="str">
        <f>IF(E1997=0,TEXT(dados!A1912,"00000000"),IF(E1997=2,TEXT(dados!A1912,"0000"),TEXT(dados!A1912,"#")))</f>
        <v>29211400</v>
      </c>
      <c r="D1997" t="str">
        <f>IF(dados!B1912=0,"",dados!B1912)</f>
        <v/>
      </c>
      <c r="E1997">
        <f>dados!C1912</f>
        <v>0</v>
      </c>
      <c r="F1997" t="str">
        <f>dados!D1912</f>
        <v>Cloridrato de 2 cloroetil(n,n diisopropilamina)</v>
      </c>
      <c r="G1997"/>
      <c r="H1997"/>
      <c r="I1997"/>
      <c r="J1997"/>
      <c r="K1997" s="13"/>
      <c r="L1997" s="13">
        <f>dados!I1912/100</f>
        <v>0.13449999999999998</v>
      </c>
      <c r="M1997" s="13">
        <f>dados!J1912/100</f>
        <v>0.1545</v>
      </c>
      <c r="N1997" s="13">
        <f>dados!K1912/100</f>
        <v>0.04</v>
      </c>
      <c r="O1997" s="13">
        <f>dados!L1912/100</f>
        <v>0</v>
      </c>
      <c r="P1997" s="12" t="str">
        <f>LEFT(Tabela2[[#This Row],[Código]],2)</f>
        <v>29</v>
      </c>
    </row>
    <row r="1998" spans="2:16" ht="15" customHeight="1" x14ac:dyDescent="0.25">
      <c r="B1998" s="31" t="str">
        <f>IF(Tabela2[[#This Row],[Tipo]] = 0,LOOKUP(Tabela2[[#This Row],[RESUMO]],Tabela3[Grupo],Tabela3[Meus produtos]),VLOOKUP(Tabela2[[#This Row],[Código]],Tabela4[[Código NBS/LC116]:[Meus serviços]],3,0))</f>
        <v>Não</v>
      </c>
      <c r="C1998" t="str">
        <f>IF(E1998=0,TEXT(dados!A1913,"00000000"),IF(E1998=2,TEXT(dados!A1913,"0000"),TEXT(dados!A1913,"#")))</f>
        <v>29211911</v>
      </c>
      <c r="D1998" t="str">
        <f>IF(dados!B1913=0,"",dados!B1913)</f>
        <v/>
      </c>
      <c r="E1998">
        <f>dados!C1913</f>
        <v>0</v>
      </c>
      <c r="F1998" t="str">
        <f>dados!D1913</f>
        <v>Monoetilamina e seus sais</v>
      </c>
      <c r="G1998"/>
      <c r="H1998"/>
      <c r="I1998"/>
      <c r="J1998"/>
      <c r="K1998" s="13"/>
      <c r="L1998" s="13">
        <f>dados!I1913/100</f>
        <v>0.13449999999999998</v>
      </c>
      <c r="M1998" s="13">
        <f>dados!J1913/100</f>
        <v>0.1545</v>
      </c>
      <c r="N1998" s="13">
        <f>dados!K1913/100</f>
        <v>0.04</v>
      </c>
      <c r="O1998" s="13">
        <f>dados!L1913/100</f>
        <v>0</v>
      </c>
      <c r="P1998" s="12" t="str">
        <f>LEFT(Tabela2[[#This Row],[Código]],2)</f>
        <v>29</v>
      </c>
    </row>
    <row r="1999" spans="2:16" ht="15" customHeight="1" x14ac:dyDescent="0.25">
      <c r="B1999" s="31" t="str">
        <f>IF(Tabela2[[#This Row],[Tipo]] = 0,LOOKUP(Tabela2[[#This Row],[RESUMO]],Tabela3[Grupo],Tabela3[Meus produtos]),VLOOKUP(Tabela2[[#This Row],[Código]],Tabela4[[Código NBS/LC116]:[Meus serviços]],3,0))</f>
        <v>Não</v>
      </c>
      <c r="C1999" t="str">
        <f>IF(E1999=0,TEXT(dados!A1914,"00000000"),IF(E1999=2,TEXT(dados!A1914,"0000"),TEXT(dados!A1914,"#")))</f>
        <v>29211912</v>
      </c>
      <c r="D1999" t="str">
        <f>IF(dados!B1914=0,"",dados!B1914)</f>
        <v/>
      </c>
      <c r="E1999">
        <f>dados!C1914</f>
        <v>0</v>
      </c>
      <c r="F1999" t="str">
        <f>dados!D1914</f>
        <v>Trietilamina</v>
      </c>
      <c r="G1999"/>
      <c r="H1999"/>
      <c r="I1999"/>
      <c r="J1999"/>
      <c r="K1999" s="13"/>
      <c r="L1999" s="13">
        <f>dados!I1914/100</f>
        <v>0.13449999999999998</v>
      </c>
      <c r="M1999" s="13">
        <f>dados!J1914/100</f>
        <v>0.1545</v>
      </c>
      <c r="N1999" s="13">
        <f>dados!K1914/100</f>
        <v>0.04</v>
      </c>
      <c r="O1999" s="13">
        <f>dados!L1914/100</f>
        <v>0</v>
      </c>
      <c r="P1999" s="12" t="str">
        <f>LEFT(Tabela2[[#This Row],[Código]],2)</f>
        <v>29</v>
      </c>
    </row>
    <row r="2000" spans="2:16" ht="15" customHeight="1" x14ac:dyDescent="0.25">
      <c r="B2000" s="31" t="str">
        <f>IF(Tabela2[[#This Row],[Tipo]] = 0,LOOKUP(Tabela2[[#This Row],[RESUMO]],Tabela3[Grupo],Tabela3[Meus produtos]),VLOOKUP(Tabela2[[#This Row],[Código]],Tabela4[[Código NBS/LC116]:[Meus serviços]],3,0))</f>
        <v>Não</v>
      </c>
      <c r="C2000" t="str">
        <f>IF(E2000=0,TEXT(dados!A1915,"00000000"),IF(E2000=2,TEXT(dados!A1915,"0000"),TEXT(dados!A1915,"#")))</f>
        <v>29211913</v>
      </c>
      <c r="D2000" t="str">
        <f>IF(dados!B1915=0,"",dados!B1915)</f>
        <v/>
      </c>
      <c r="E2000">
        <f>dados!C1915</f>
        <v>0</v>
      </c>
      <c r="F2000" t="str">
        <f>dados!D1915</f>
        <v>Bis (2-cloroetil) etilamina</v>
      </c>
      <c r="G2000"/>
      <c r="H2000"/>
      <c r="I2000"/>
      <c r="J2000"/>
      <c r="K2000" s="13"/>
      <c r="L2000" s="13">
        <f>dados!I1915/100</f>
        <v>0.13449999999999998</v>
      </c>
      <c r="M2000" s="13">
        <f>dados!J1915/100</f>
        <v>0.1545</v>
      </c>
      <c r="N2000" s="13">
        <f>dados!K1915/100</f>
        <v>0.04</v>
      </c>
      <c r="O2000" s="13">
        <f>dados!L1915/100</f>
        <v>0</v>
      </c>
      <c r="P2000" s="12" t="str">
        <f>LEFT(Tabela2[[#This Row],[Código]],2)</f>
        <v>29</v>
      </c>
    </row>
    <row r="2001" spans="2:16" ht="15" customHeight="1" x14ac:dyDescent="0.25">
      <c r="B2001" s="31" t="str">
        <f>IF(Tabela2[[#This Row],[Tipo]] = 0,LOOKUP(Tabela2[[#This Row],[RESUMO]],Tabela3[Grupo],Tabela3[Meus produtos]),VLOOKUP(Tabela2[[#This Row],[Código]],Tabela4[[Código NBS/LC116]:[Meus serviços]],3,0))</f>
        <v>Não</v>
      </c>
      <c r="C2001" t="str">
        <f>IF(E2001=0,TEXT(dados!A1916,"00000000"),IF(E2001=2,TEXT(dados!A1916,"0000"),TEXT(dados!A1916,"#")))</f>
        <v>29211914</v>
      </c>
      <c r="D2001" t="str">
        <f>IF(dados!B1916=0,"",dados!B1916)</f>
        <v/>
      </c>
      <c r="E2001">
        <f>dados!C1916</f>
        <v>0</v>
      </c>
      <c r="F2001" t="str">
        <f>dados!D1916</f>
        <v>Triclormetina (tris (2-cloroetil) amina)</v>
      </c>
      <c r="G2001"/>
      <c r="H2001"/>
      <c r="I2001"/>
      <c r="J2001"/>
      <c r="K2001" s="13"/>
      <c r="L2001" s="13">
        <f>dados!I1916/100</f>
        <v>0.13449999999999998</v>
      </c>
      <c r="M2001" s="13">
        <f>dados!J1916/100</f>
        <v>0.1545</v>
      </c>
      <c r="N2001" s="13">
        <f>dados!K1916/100</f>
        <v>0.04</v>
      </c>
      <c r="O2001" s="13">
        <f>dados!L1916/100</f>
        <v>0</v>
      </c>
      <c r="P2001" s="12" t="str">
        <f>LEFT(Tabela2[[#This Row],[Código]],2)</f>
        <v>29</v>
      </c>
    </row>
    <row r="2002" spans="2:16" ht="15" customHeight="1" x14ac:dyDescent="0.25">
      <c r="B2002" s="31" t="str">
        <f>IF(Tabela2[[#This Row],[Tipo]] = 0,LOOKUP(Tabela2[[#This Row],[RESUMO]],Tabela3[Grupo],Tabela3[Meus produtos]),VLOOKUP(Tabela2[[#This Row],[Código]],Tabela4[[Código NBS/LC116]:[Meus serviços]],3,0))</f>
        <v>Não</v>
      </c>
      <c r="C2002" t="str">
        <f>IF(E2002=0,TEXT(dados!A1917,"00000000"),IF(E2002=2,TEXT(dados!A1917,"0000"),TEXT(dados!A1917,"#")))</f>
        <v>29211915</v>
      </c>
      <c r="D2002" t="str">
        <f>IF(dados!B1917=0,"",dados!B1917)</f>
        <v/>
      </c>
      <c r="E2002">
        <f>dados!C1917</f>
        <v>0</v>
      </c>
      <c r="F2002" t="str">
        <f>dados!D1917</f>
        <v>Dietilamina e seus sais, exceto etansilato (ethamsylate)</v>
      </c>
      <c r="G2002"/>
      <c r="H2002"/>
      <c r="I2002"/>
      <c r="J2002"/>
      <c r="K2002" s="13"/>
      <c r="L2002" s="13">
        <f>dados!I1917/100</f>
        <v>0.13449999999999998</v>
      </c>
      <c r="M2002" s="13">
        <f>dados!J1917/100</f>
        <v>0.1545</v>
      </c>
      <c r="N2002" s="13">
        <f>dados!K1917/100</f>
        <v>0.04</v>
      </c>
      <c r="O2002" s="13">
        <f>dados!L1917/100</f>
        <v>0</v>
      </c>
      <c r="P2002" s="12" t="str">
        <f>LEFT(Tabela2[[#This Row],[Código]],2)</f>
        <v>29</v>
      </c>
    </row>
    <row r="2003" spans="2:16" ht="15" customHeight="1" x14ac:dyDescent="0.25">
      <c r="B2003" s="31" t="str">
        <f>IF(Tabela2[[#This Row],[Tipo]] = 0,LOOKUP(Tabela2[[#This Row],[RESUMO]],Tabela3[Grupo],Tabela3[Meus produtos]),VLOOKUP(Tabela2[[#This Row],[Código]],Tabela4[[Código NBS/LC116]:[Meus serviços]],3,0))</f>
        <v>Não</v>
      </c>
      <c r="C2003" t="str">
        <f>IF(E2003=0,TEXT(dados!A1918,"00000000"),IF(E2003=2,TEXT(dados!A1918,"0000"),TEXT(dados!A1918,"#")))</f>
        <v>29211919</v>
      </c>
      <c r="D2003" t="str">
        <f>IF(dados!B1918=0,"",dados!B1918)</f>
        <v/>
      </c>
      <c r="E2003">
        <f>dados!C1918</f>
        <v>0</v>
      </c>
      <c r="F2003" t="str">
        <f>dados!D1918</f>
        <v>Outros etilaminas,seus derivados e seus sais</v>
      </c>
      <c r="G2003"/>
      <c r="H2003"/>
      <c r="I2003"/>
      <c r="J2003"/>
      <c r="K2003" s="13"/>
      <c r="L2003" s="13">
        <f>dados!I1918/100</f>
        <v>0.13449999999999998</v>
      </c>
      <c r="M2003" s="13">
        <f>dados!J1918/100</f>
        <v>0.1545</v>
      </c>
      <c r="N2003" s="13">
        <f>dados!K1918/100</f>
        <v>0.04</v>
      </c>
      <c r="O2003" s="13">
        <f>dados!L1918/100</f>
        <v>0</v>
      </c>
      <c r="P2003" s="12" t="str">
        <f>LEFT(Tabela2[[#This Row],[Código]],2)</f>
        <v>29</v>
      </c>
    </row>
    <row r="2004" spans="2:16" ht="15" customHeight="1" x14ac:dyDescent="0.25">
      <c r="B2004" s="31" t="str">
        <f>IF(Tabela2[[#This Row],[Tipo]] = 0,LOOKUP(Tabela2[[#This Row],[RESUMO]],Tabela3[Grupo],Tabela3[Meus produtos]),VLOOKUP(Tabela2[[#This Row],[Código]],Tabela4[[Código NBS/LC116]:[Meus serviços]],3,0))</f>
        <v>Não</v>
      </c>
      <c r="C2004" t="str">
        <f>IF(E2004=0,TEXT(dados!A1919,"00000000"),IF(E2004=2,TEXT(dados!A1919,"0000"),TEXT(dados!A1919,"#")))</f>
        <v>29211921</v>
      </c>
      <c r="D2004" t="str">
        <f>IF(dados!B1919=0,"",dados!B1919)</f>
        <v/>
      </c>
      <c r="E2004">
        <f>dados!C1919</f>
        <v>0</v>
      </c>
      <c r="F2004" t="str">
        <f>dados!D1919</f>
        <v>Mono-n-propilamina e seus sais</v>
      </c>
      <c r="G2004"/>
      <c r="H2004"/>
      <c r="I2004"/>
      <c r="J2004"/>
      <c r="K2004" s="13"/>
      <c r="L2004" s="13">
        <f>dados!I1919/100</f>
        <v>0.13449999999999998</v>
      </c>
      <c r="M2004" s="13">
        <f>dados!J1919/100</f>
        <v>0.1545</v>
      </c>
      <c r="N2004" s="13">
        <f>dados!K1919/100</f>
        <v>0.04</v>
      </c>
      <c r="O2004" s="13">
        <f>dados!L1919/100</f>
        <v>0</v>
      </c>
      <c r="P2004" s="12" t="str">
        <f>LEFT(Tabela2[[#This Row],[Código]],2)</f>
        <v>29</v>
      </c>
    </row>
    <row r="2005" spans="2:16" ht="15" customHeight="1" x14ac:dyDescent="0.25">
      <c r="B2005" s="31" t="str">
        <f>IF(Tabela2[[#This Row],[Tipo]] = 0,LOOKUP(Tabela2[[#This Row],[RESUMO]],Tabela3[Grupo],Tabela3[Meus produtos]),VLOOKUP(Tabela2[[#This Row],[Código]],Tabela4[[Código NBS/LC116]:[Meus serviços]],3,0))</f>
        <v>Não</v>
      </c>
      <c r="C2005" t="str">
        <f>IF(E2005=0,TEXT(dados!A1920,"00000000"),IF(E2005=2,TEXT(dados!A1920,"0000"),TEXT(dados!A1920,"#")))</f>
        <v>29211922</v>
      </c>
      <c r="D2005" t="str">
        <f>IF(dados!B1920=0,"",dados!B1920)</f>
        <v/>
      </c>
      <c r="E2005">
        <f>dados!C1920</f>
        <v>0</v>
      </c>
      <c r="F2005" t="str">
        <f>dados!D1920</f>
        <v>Di-n-propilamina e seus sais</v>
      </c>
      <c r="G2005"/>
      <c r="H2005"/>
      <c r="I2005"/>
      <c r="J2005"/>
      <c r="K2005" s="13"/>
      <c r="L2005" s="13">
        <f>dados!I1920/100</f>
        <v>0.13449999999999998</v>
      </c>
      <c r="M2005" s="13">
        <f>dados!J1920/100</f>
        <v>0.1545</v>
      </c>
      <c r="N2005" s="13">
        <f>dados!K1920/100</f>
        <v>0.04</v>
      </c>
      <c r="O2005" s="13">
        <f>dados!L1920/100</f>
        <v>0</v>
      </c>
      <c r="P2005" s="12" t="str">
        <f>LEFT(Tabela2[[#This Row],[Código]],2)</f>
        <v>29</v>
      </c>
    </row>
    <row r="2006" spans="2:16" ht="15" customHeight="1" x14ac:dyDescent="0.25">
      <c r="B2006" s="31" t="str">
        <f>IF(Tabela2[[#This Row],[Tipo]] = 0,LOOKUP(Tabela2[[#This Row],[RESUMO]],Tabela3[Grupo],Tabela3[Meus produtos]),VLOOKUP(Tabela2[[#This Row],[Código]],Tabela4[[Código NBS/LC116]:[Meus serviços]],3,0))</f>
        <v>Não</v>
      </c>
      <c r="C2006" t="str">
        <f>IF(E2006=0,TEXT(dados!A1921,"00000000"),IF(E2006=2,TEXT(dados!A1921,"0000"),TEXT(dados!A1921,"#")))</f>
        <v>29211923</v>
      </c>
      <c r="D2006" t="str">
        <f>IF(dados!B1921=0,"",dados!B1921)</f>
        <v/>
      </c>
      <c r="E2006">
        <f>dados!C1921</f>
        <v>0</v>
      </c>
      <c r="F2006" t="str">
        <f>dados!D1921</f>
        <v>Monoisopropilamina e seus sais</v>
      </c>
      <c r="G2006"/>
      <c r="H2006"/>
      <c r="I2006"/>
      <c r="J2006"/>
      <c r="K2006" s="13"/>
      <c r="L2006" s="13">
        <f>dados!I1921/100</f>
        <v>0.13449999999999998</v>
      </c>
      <c r="M2006" s="13">
        <f>dados!J1921/100</f>
        <v>0.1545</v>
      </c>
      <c r="N2006" s="13">
        <f>dados!K1921/100</f>
        <v>0.04</v>
      </c>
      <c r="O2006" s="13">
        <f>dados!L1921/100</f>
        <v>0</v>
      </c>
      <c r="P2006" s="12" t="str">
        <f>LEFT(Tabela2[[#This Row],[Código]],2)</f>
        <v>29</v>
      </c>
    </row>
    <row r="2007" spans="2:16" ht="15" customHeight="1" x14ac:dyDescent="0.25">
      <c r="B2007" s="31" t="str">
        <f>IF(Tabela2[[#This Row],[Tipo]] = 0,LOOKUP(Tabela2[[#This Row],[RESUMO]],Tabela3[Grupo],Tabela3[Meus produtos]),VLOOKUP(Tabela2[[#This Row],[Código]],Tabela4[[Código NBS/LC116]:[Meus serviços]],3,0))</f>
        <v>Não</v>
      </c>
      <c r="C2007" t="str">
        <f>IF(E2007=0,TEXT(dados!A1922,"00000000"),IF(E2007=2,TEXT(dados!A1922,"0000"),TEXT(dados!A1922,"#")))</f>
        <v>29211924</v>
      </c>
      <c r="D2007" t="str">
        <f>IF(dados!B1922=0,"",dados!B1922)</f>
        <v/>
      </c>
      <c r="E2007">
        <f>dados!C1922</f>
        <v>0</v>
      </c>
      <c r="F2007" t="str">
        <f>dados!D1922</f>
        <v>Diisopropilamina e seus sais</v>
      </c>
      <c r="G2007"/>
      <c r="H2007"/>
      <c r="I2007"/>
      <c r="J2007"/>
      <c r="K2007" s="13"/>
      <c r="L2007" s="13">
        <f>dados!I1922/100</f>
        <v>0.13449999999999998</v>
      </c>
      <c r="M2007" s="13">
        <f>dados!J1922/100</f>
        <v>0.1545</v>
      </c>
      <c r="N2007" s="13">
        <f>dados!K1922/100</f>
        <v>0.04</v>
      </c>
      <c r="O2007" s="13">
        <f>dados!L1922/100</f>
        <v>0</v>
      </c>
      <c r="P2007" s="12" t="str">
        <f>LEFT(Tabela2[[#This Row],[Código]],2)</f>
        <v>29</v>
      </c>
    </row>
    <row r="2008" spans="2:16" ht="15" customHeight="1" x14ac:dyDescent="0.25">
      <c r="B2008" s="31" t="str">
        <f>IF(Tabela2[[#This Row],[Tipo]] = 0,LOOKUP(Tabela2[[#This Row],[RESUMO]],Tabela3[Grupo],Tabela3[Meus produtos]),VLOOKUP(Tabela2[[#This Row],[Código]],Tabela4[[Código NBS/LC116]:[Meus serviços]],3,0))</f>
        <v>Não</v>
      </c>
      <c r="C2008" t="str">
        <f>IF(E2008=0,TEXT(dados!A1923,"00000000"),IF(E2008=2,TEXT(dados!A1923,"0000"),TEXT(dados!A1923,"#")))</f>
        <v>29211929</v>
      </c>
      <c r="D2008" t="str">
        <f>IF(dados!B1923=0,"",dados!B1923)</f>
        <v/>
      </c>
      <c r="E2008">
        <f>dados!C1923</f>
        <v>0</v>
      </c>
      <c r="F2008" t="str">
        <f>dados!D1923</f>
        <v>Outros n-propilaminas,isopropilaminas e seus sais</v>
      </c>
      <c r="G2008"/>
      <c r="H2008"/>
      <c r="I2008"/>
      <c r="J2008"/>
      <c r="K2008" s="13"/>
      <c r="L2008" s="13">
        <f>dados!I1923/100</f>
        <v>0.13449999999999998</v>
      </c>
      <c r="M2008" s="13">
        <f>dados!J1923/100</f>
        <v>0.1545</v>
      </c>
      <c r="N2008" s="13">
        <f>dados!K1923/100</f>
        <v>0.04</v>
      </c>
      <c r="O2008" s="13">
        <f>dados!L1923/100</f>
        <v>0</v>
      </c>
      <c r="P2008" s="12" t="str">
        <f>LEFT(Tabela2[[#This Row],[Código]],2)</f>
        <v>29</v>
      </c>
    </row>
    <row r="2009" spans="2:16" ht="15" customHeight="1" x14ac:dyDescent="0.25">
      <c r="B2009" s="31" t="str">
        <f>IF(Tabela2[[#This Row],[Tipo]] = 0,LOOKUP(Tabela2[[#This Row],[RESUMO]],Tabela3[Grupo],Tabela3[Meus produtos]),VLOOKUP(Tabela2[[#This Row],[Código]],Tabela4[[Código NBS/LC116]:[Meus serviços]],3,0))</f>
        <v>Não</v>
      </c>
      <c r="C2009" t="str">
        <f>IF(E2009=0,TEXT(dados!A1924,"00000000"),IF(E2009=2,TEXT(dados!A1924,"0000"),TEXT(dados!A1924,"#")))</f>
        <v>29211931</v>
      </c>
      <c r="D2009" t="str">
        <f>IF(dados!B1924=0,"",dados!B1924)</f>
        <v/>
      </c>
      <c r="E2009">
        <f>dados!C1924</f>
        <v>0</v>
      </c>
      <c r="F2009" t="str">
        <f>dados!D1924</f>
        <v>Diisobutilamina e seus sais</v>
      </c>
      <c r="G2009"/>
      <c r="H2009"/>
      <c r="I2009"/>
      <c r="J2009"/>
      <c r="K2009" s="13"/>
      <c r="L2009" s="13">
        <f>dados!I1924/100</f>
        <v>0.13449999999999998</v>
      </c>
      <c r="M2009" s="13">
        <f>dados!J1924/100</f>
        <v>0.1545</v>
      </c>
      <c r="N2009" s="13">
        <f>dados!K1924/100</f>
        <v>0.04</v>
      </c>
      <c r="O2009" s="13">
        <f>dados!L1924/100</f>
        <v>0</v>
      </c>
      <c r="P2009" s="12" t="str">
        <f>LEFT(Tabela2[[#This Row],[Código]],2)</f>
        <v>29</v>
      </c>
    </row>
    <row r="2010" spans="2:16" ht="15" customHeight="1" x14ac:dyDescent="0.25">
      <c r="B2010" s="31" t="str">
        <f>IF(Tabela2[[#This Row],[Tipo]] = 0,LOOKUP(Tabela2[[#This Row],[RESUMO]],Tabela3[Grupo],Tabela3[Meus produtos]),VLOOKUP(Tabela2[[#This Row],[Código]],Tabela4[[Código NBS/LC116]:[Meus serviços]],3,0))</f>
        <v>Não</v>
      </c>
      <c r="C2010" t="str">
        <f>IF(E2010=0,TEXT(dados!A1925,"00000000"),IF(E2010=2,TEXT(dados!A1925,"0000"),TEXT(dados!A1925,"#")))</f>
        <v>29211939</v>
      </c>
      <c r="D2010" t="str">
        <f>IF(dados!B1925=0,"",dados!B1925)</f>
        <v/>
      </c>
      <c r="E2010">
        <f>dados!C1925</f>
        <v>0</v>
      </c>
      <c r="F2010" t="str">
        <f>dados!D1925</f>
        <v>Outros butilaminas e seus sais</v>
      </c>
      <c r="G2010"/>
      <c r="H2010"/>
      <c r="I2010"/>
      <c r="J2010"/>
      <c r="K2010" s="13"/>
      <c r="L2010" s="13">
        <f>dados!I1925/100</f>
        <v>0.13449999999999998</v>
      </c>
      <c r="M2010" s="13">
        <f>dados!J1925/100</f>
        <v>0.1545</v>
      </c>
      <c r="N2010" s="13">
        <f>dados!K1925/100</f>
        <v>0.04</v>
      </c>
      <c r="O2010" s="13">
        <f>dados!L1925/100</f>
        <v>0</v>
      </c>
      <c r="P2010" s="12" t="str">
        <f>LEFT(Tabela2[[#This Row],[Código]],2)</f>
        <v>29</v>
      </c>
    </row>
    <row r="2011" spans="2:16" ht="15" customHeight="1" x14ac:dyDescent="0.25">
      <c r="B2011" s="31" t="str">
        <f>IF(Tabela2[[#This Row],[Tipo]] = 0,LOOKUP(Tabela2[[#This Row],[RESUMO]],Tabela3[Grupo],Tabela3[Meus produtos]),VLOOKUP(Tabela2[[#This Row],[Código]],Tabela4[[Código NBS/LC116]:[Meus serviços]],3,0))</f>
        <v>Não</v>
      </c>
      <c r="C2011" t="str">
        <f>IF(E2011=0,TEXT(dados!A1926,"00000000"),IF(E2011=2,TEXT(dados!A1926,"0000"),TEXT(dados!A1926,"#")))</f>
        <v>29211941</v>
      </c>
      <c r="D2011" t="str">
        <f>IF(dados!B1926=0,"",dados!B1926)</f>
        <v/>
      </c>
      <c r="E2011">
        <f>dados!C1926</f>
        <v>0</v>
      </c>
      <c r="F2011" t="str">
        <f>dados!D1926</f>
        <v>Metildialquilaminas</v>
      </c>
      <c r="G2011"/>
      <c r="H2011"/>
      <c r="I2011"/>
      <c r="J2011"/>
      <c r="K2011" s="13"/>
      <c r="L2011" s="13">
        <f>dados!I1926/100</f>
        <v>0.13449999999999998</v>
      </c>
      <c r="M2011" s="13">
        <f>dados!J1926/100</f>
        <v>0.1545</v>
      </c>
      <c r="N2011" s="13">
        <f>dados!K1926/100</f>
        <v>0.04</v>
      </c>
      <c r="O2011" s="13">
        <f>dados!L1926/100</f>
        <v>0</v>
      </c>
      <c r="P2011" s="12" t="str">
        <f>LEFT(Tabela2[[#This Row],[Código]],2)</f>
        <v>29</v>
      </c>
    </row>
    <row r="2012" spans="2:16" ht="15" customHeight="1" x14ac:dyDescent="0.25">
      <c r="B2012" s="31" t="str">
        <f>IF(Tabela2[[#This Row],[Tipo]] = 0,LOOKUP(Tabela2[[#This Row],[RESUMO]],Tabela3[Grupo],Tabela3[Meus produtos]),VLOOKUP(Tabela2[[#This Row],[Código]],Tabela4[[Código NBS/LC116]:[Meus serviços]],3,0))</f>
        <v>Não</v>
      </c>
      <c r="C2012" t="str">
        <f>IF(E2012=0,TEXT(dados!A1927,"00000000"),IF(E2012=2,TEXT(dados!A1927,"0000"),TEXT(dados!A1927,"#")))</f>
        <v>29211949</v>
      </c>
      <c r="D2012" t="str">
        <f>IF(dados!B1927=0,"",dados!B1927)</f>
        <v/>
      </c>
      <c r="E2012">
        <f>dados!C1927</f>
        <v>0</v>
      </c>
      <c r="F2012" t="str">
        <f>dados!D1927</f>
        <v>Monoalquil- e outs.dialquilaminas,alquila de c10 a c18</v>
      </c>
      <c r="G2012"/>
      <c r="H2012"/>
      <c r="I2012"/>
      <c r="J2012"/>
      <c r="K2012" s="13"/>
      <c r="L2012" s="13">
        <f>dados!I1927/100</f>
        <v>0.13449999999999998</v>
      </c>
      <c r="M2012" s="13">
        <f>dados!J1927/100</f>
        <v>0.1545</v>
      </c>
      <c r="N2012" s="13">
        <f>dados!K1927/100</f>
        <v>0.04</v>
      </c>
      <c r="O2012" s="13">
        <f>dados!L1927/100</f>
        <v>0</v>
      </c>
      <c r="P2012" s="12" t="str">
        <f>LEFT(Tabela2[[#This Row],[Código]],2)</f>
        <v>29</v>
      </c>
    </row>
    <row r="2013" spans="2:16" ht="15" customHeight="1" x14ac:dyDescent="0.25">
      <c r="B2013" s="31" t="str">
        <f>IF(Tabela2[[#This Row],[Tipo]] = 0,LOOKUP(Tabela2[[#This Row],[RESUMO]],Tabela3[Grupo],Tabela3[Meus produtos]),VLOOKUP(Tabela2[[#This Row],[Código]],Tabela4[[Código NBS/LC116]:[Meus serviços]],3,0))</f>
        <v>Não</v>
      </c>
      <c r="C2013" t="str">
        <f>IF(E2013=0,TEXT(dados!A1928,"00000000"),IF(E2013=2,TEXT(dados!A1928,"0000"),TEXT(dados!A1928,"#")))</f>
        <v>29211991</v>
      </c>
      <c r="D2013" t="str">
        <f>IF(dados!B1928=0,"",dados!B1928)</f>
        <v/>
      </c>
      <c r="E2013">
        <f>dados!C1928</f>
        <v>0</v>
      </c>
      <c r="F2013" t="str">
        <f>dados!D1928</f>
        <v>Clormetina (bis (2-cloroetil) metilamina)</v>
      </c>
      <c r="G2013"/>
      <c r="H2013"/>
      <c r="I2013"/>
      <c r="J2013"/>
      <c r="K2013" s="13"/>
      <c r="L2013" s="13">
        <f>dados!I1928/100</f>
        <v>0.13449999999999998</v>
      </c>
      <c r="M2013" s="13">
        <f>dados!J1928/100</f>
        <v>0.1545</v>
      </c>
      <c r="N2013" s="13">
        <f>dados!K1928/100</f>
        <v>0.04</v>
      </c>
      <c r="O2013" s="13">
        <f>dados!L1928/100</f>
        <v>0</v>
      </c>
      <c r="P2013" s="12" t="str">
        <f>LEFT(Tabela2[[#This Row],[Código]],2)</f>
        <v>29</v>
      </c>
    </row>
    <row r="2014" spans="2:16" ht="15" customHeight="1" x14ac:dyDescent="0.25">
      <c r="B2014" s="31" t="str">
        <f>IF(Tabela2[[#This Row],[Tipo]] = 0,LOOKUP(Tabela2[[#This Row],[RESUMO]],Tabela3[Grupo],Tabela3[Meus produtos]),VLOOKUP(Tabela2[[#This Row],[Código]],Tabela4[[Código NBS/LC116]:[Meus serviços]],3,0))</f>
        <v>Não</v>
      </c>
      <c r="C2014" t="str">
        <f>IF(E2014=0,TEXT(dados!A1929,"00000000"),IF(E2014=2,TEXT(dados!A1929,"0000"),TEXT(dados!A1929,"#")))</f>
        <v>29211992</v>
      </c>
      <c r="D2014" t="str">
        <f>IF(dados!B1929=0,"",dados!B1929)</f>
        <v/>
      </c>
      <c r="E2014">
        <f>dados!C1929</f>
        <v>0</v>
      </c>
      <c r="F2014" t="str">
        <f>dados!D1929</f>
        <v>N,n-dialquil-2-cloroetilamina, com grupos alquila .... sais protonados</v>
      </c>
      <c r="G2014"/>
      <c r="H2014"/>
      <c r="I2014"/>
      <c r="J2014"/>
      <c r="K2014" s="13"/>
      <c r="L2014" s="13">
        <f>dados!I1929/100</f>
        <v>0.13449999999999998</v>
      </c>
      <c r="M2014" s="13">
        <f>dados!J1929/100</f>
        <v>0.1545</v>
      </c>
      <c r="N2014" s="13">
        <f>dados!K1929/100</f>
        <v>0.04</v>
      </c>
      <c r="O2014" s="13">
        <f>dados!L1929/100</f>
        <v>0</v>
      </c>
      <c r="P2014" s="12" t="str">
        <f>LEFT(Tabela2[[#This Row],[Código]],2)</f>
        <v>29</v>
      </c>
    </row>
    <row r="2015" spans="2:16" ht="15" customHeight="1" x14ac:dyDescent="0.25">
      <c r="B2015" s="31" t="str">
        <f>IF(Tabela2[[#This Row],[Tipo]] = 0,LOOKUP(Tabela2[[#This Row],[RESUMO]],Tabela3[Grupo],Tabela3[Meus produtos]),VLOOKUP(Tabela2[[#This Row],[Código]],Tabela4[[Código NBS/LC116]:[Meus serviços]],3,0))</f>
        <v>Não</v>
      </c>
      <c r="C2015" t="str">
        <f>IF(E2015=0,TEXT(dados!A1930,"00000000"),IF(E2015=2,TEXT(dados!A1930,"0000"),TEXT(dados!A1930,"#")))</f>
        <v>29211993</v>
      </c>
      <c r="D2015" t="str">
        <f>IF(dados!B1930=0,"",dados!B1930)</f>
        <v/>
      </c>
      <c r="E2015">
        <f>dados!C1930</f>
        <v>0</v>
      </c>
      <c r="F2015" t="str">
        <f>dados!D1930</f>
        <v>Mucato de isometepteno</v>
      </c>
      <c r="G2015"/>
      <c r="H2015"/>
      <c r="I2015"/>
      <c r="J2015"/>
      <c r="K2015" s="13"/>
      <c r="L2015" s="13">
        <f>dados!I1930/100</f>
        <v>0.13449999999999998</v>
      </c>
      <c r="M2015" s="13">
        <f>dados!J1930/100</f>
        <v>0.1699</v>
      </c>
      <c r="N2015" s="13">
        <f>dados!K1930/100</f>
        <v>0.04</v>
      </c>
      <c r="O2015" s="13">
        <f>dados!L1930/100</f>
        <v>0</v>
      </c>
      <c r="P2015" s="12" t="str">
        <f>LEFT(Tabela2[[#This Row],[Código]],2)</f>
        <v>29</v>
      </c>
    </row>
    <row r="2016" spans="2:16" ht="15" customHeight="1" x14ac:dyDescent="0.25">
      <c r="B2016" s="31" t="str">
        <f>IF(Tabela2[[#This Row],[Tipo]] = 0,LOOKUP(Tabela2[[#This Row],[RESUMO]],Tabela3[Grupo],Tabela3[Meus produtos]),VLOOKUP(Tabela2[[#This Row],[Código]],Tabela4[[Código NBS/LC116]:[Meus serviços]],3,0))</f>
        <v>Não</v>
      </c>
      <c r="C2016" t="str">
        <f>IF(E2016=0,TEXT(dados!A1931,"00000000"),IF(E2016=2,TEXT(dados!A1931,"0000"),TEXT(dados!A1931,"#")))</f>
        <v>29211994</v>
      </c>
      <c r="D2016" t="str">
        <f>IF(dados!B1931=0,"",dados!B1931)</f>
        <v/>
      </c>
      <c r="E2016">
        <f>dados!C1931</f>
        <v>0</v>
      </c>
      <c r="F2016" t="str">
        <f>dados!D1931</f>
        <v>N,n-Dimetilcetilamina</v>
      </c>
      <c r="G2016"/>
      <c r="H2016"/>
      <c r="I2016"/>
      <c r="J2016"/>
      <c r="K2016" s="13"/>
      <c r="L2016" s="13">
        <f>dados!I1931/100</f>
        <v>0.13449999999999998</v>
      </c>
      <c r="M2016" s="13">
        <f>dados!J1931/100</f>
        <v>0.16789999999999999</v>
      </c>
      <c r="N2016" s="13">
        <f>dados!K1931/100</f>
        <v>0.04</v>
      </c>
      <c r="O2016" s="13">
        <f>dados!L1931/100</f>
        <v>0</v>
      </c>
      <c r="P2016" s="12" t="str">
        <f>LEFT(Tabela2[[#This Row],[Código]],2)</f>
        <v>29</v>
      </c>
    </row>
    <row r="2017" spans="2:16" ht="15" customHeight="1" x14ac:dyDescent="0.25">
      <c r="B2017" s="31" t="str">
        <f>IF(Tabela2[[#This Row],[Tipo]] = 0,LOOKUP(Tabela2[[#This Row],[RESUMO]],Tabela3[Grupo],Tabela3[Meus produtos]),VLOOKUP(Tabela2[[#This Row],[Código]],Tabela4[[Código NBS/LC116]:[Meus serviços]],3,0))</f>
        <v>Não</v>
      </c>
      <c r="C2017" t="str">
        <f>IF(E2017=0,TEXT(dados!A1932,"00000000"),IF(E2017=2,TEXT(dados!A1932,"0000"),TEXT(dados!A1932,"#")))</f>
        <v>29211999</v>
      </c>
      <c r="D2017" t="str">
        <f>IF(dados!B1932=0,"",dados!B1932)</f>
        <v/>
      </c>
      <c r="E2017">
        <f>dados!C1932</f>
        <v>0</v>
      </c>
      <c r="F2017" t="str">
        <f>dados!D1932</f>
        <v>Outros</v>
      </c>
      <c r="G2017"/>
      <c r="H2017"/>
      <c r="I2017"/>
      <c r="J2017"/>
      <c r="K2017" s="13"/>
      <c r="L2017" s="13">
        <f>dados!I1932/100</f>
        <v>0.13449999999999998</v>
      </c>
      <c r="M2017" s="13">
        <f>dados!J1932/100</f>
        <v>0.1545</v>
      </c>
      <c r="N2017" s="13">
        <f>dados!K1932/100</f>
        <v>0.04</v>
      </c>
      <c r="O2017" s="13">
        <f>dados!L1932/100</f>
        <v>0</v>
      </c>
      <c r="P2017" s="12" t="str">
        <f>LEFT(Tabela2[[#This Row],[Código]],2)</f>
        <v>29</v>
      </c>
    </row>
    <row r="2018" spans="2:16" ht="15" customHeight="1" x14ac:dyDescent="0.25">
      <c r="B2018" s="31" t="str">
        <f>IF(Tabela2[[#This Row],[Tipo]] = 0,LOOKUP(Tabela2[[#This Row],[RESUMO]],Tabela3[Grupo],Tabela3[Meus produtos]),VLOOKUP(Tabela2[[#This Row],[Código]],Tabela4[[Código NBS/LC116]:[Meus serviços]],3,0))</f>
        <v>Não</v>
      </c>
      <c r="C2018" t="str">
        <f>IF(E2018=0,TEXT(dados!A1933,"00000000"),IF(E2018=2,TEXT(dados!A1933,"0000"),TEXT(dados!A1933,"#")))</f>
        <v>29212100</v>
      </c>
      <c r="D2018" t="str">
        <f>IF(dados!B1933=0,"",dados!B1933)</f>
        <v/>
      </c>
      <c r="E2018">
        <f>dados!C1933</f>
        <v>0</v>
      </c>
      <c r="F2018" t="str">
        <f>dados!D1933</f>
        <v>Etilenodiamina e seus sais</v>
      </c>
      <c r="G2018"/>
      <c r="H2018"/>
      <c r="I2018"/>
      <c r="J2018"/>
      <c r="K2018" s="13"/>
      <c r="L2018" s="13">
        <f>dados!I1933/100</f>
        <v>0.13449999999999998</v>
      </c>
      <c r="M2018" s="13">
        <f>dados!J1933/100</f>
        <v>0.1545</v>
      </c>
      <c r="N2018" s="13">
        <f>dados!K1933/100</f>
        <v>0.04</v>
      </c>
      <c r="O2018" s="13">
        <f>dados!L1933/100</f>
        <v>0</v>
      </c>
      <c r="P2018" s="12" t="str">
        <f>LEFT(Tabela2[[#This Row],[Código]],2)</f>
        <v>29</v>
      </c>
    </row>
    <row r="2019" spans="2:16" ht="15" customHeight="1" x14ac:dyDescent="0.25">
      <c r="B2019" s="31" t="str">
        <f>IF(Tabela2[[#This Row],[Tipo]] = 0,LOOKUP(Tabela2[[#This Row],[RESUMO]],Tabela3[Grupo],Tabela3[Meus produtos]),VLOOKUP(Tabela2[[#This Row],[Código]],Tabela4[[Código NBS/LC116]:[Meus serviços]],3,0))</f>
        <v>Não</v>
      </c>
      <c r="C2019" t="str">
        <f>IF(E2019=0,TEXT(dados!A1934,"00000000"),IF(E2019=2,TEXT(dados!A1934,"0000"),TEXT(dados!A1934,"#")))</f>
        <v>29212200</v>
      </c>
      <c r="D2019" t="str">
        <f>IF(dados!B1934=0,"",dados!B1934)</f>
        <v/>
      </c>
      <c r="E2019">
        <f>dados!C1934</f>
        <v>0</v>
      </c>
      <c r="F2019" t="str">
        <f>dados!D1934</f>
        <v>Hexametilenodiamina e seus sais</v>
      </c>
      <c r="G2019"/>
      <c r="H2019"/>
      <c r="I2019"/>
      <c r="J2019"/>
      <c r="K2019" s="13"/>
      <c r="L2019" s="13">
        <f>dados!I1934/100</f>
        <v>0.13449999999999998</v>
      </c>
      <c r="M2019" s="13">
        <f>dados!J1934/100</f>
        <v>0.17739999999999997</v>
      </c>
      <c r="N2019" s="13">
        <f>dados!K1934/100</f>
        <v>0.04</v>
      </c>
      <c r="O2019" s="13">
        <f>dados!L1934/100</f>
        <v>0</v>
      </c>
      <c r="P2019" s="12" t="str">
        <f>LEFT(Tabela2[[#This Row],[Código]],2)</f>
        <v>29</v>
      </c>
    </row>
    <row r="2020" spans="2:16" ht="15" customHeight="1" x14ac:dyDescent="0.25">
      <c r="B2020" s="31" t="str">
        <f>IF(Tabela2[[#This Row],[Tipo]] = 0,LOOKUP(Tabela2[[#This Row],[RESUMO]],Tabela3[Grupo],Tabela3[Meus produtos]),VLOOKUP(Tabela2[[#This Row],[Código]],Tabela4[[Código NBS/LC116]:[Meus serviços]],3,0))</f>
        <v>Não</v>
      </c>
      <c r="C2020" t="str">
        <f>IF(E2020=0,TEXT(dados!A1935,"00000000"),IF(E2020=2,TEXT(dados!A1935,"0000"),TEXT(dados!A1935,"#")))</f>
        <v>29212910</v>
      </c>
      <c r="D2020" t="str">
        <f>IF(dados!B1935=0,"",dados!B1935)</f>
        <v/>
      </c>
      <c r="E2020">
        <f>dados!C1935</f>
        <v>0</v>
      </c>
      <c r="F2020" t="str">
        <f>dados!D1935</f>
        <v>Dietilenotriamina e seus sais</v>
      </c>
      <c r="G2020"/>
      <c r="H2020"/>
      <c r="I2020"/>
      <c r="J2020"/>
      <c r="K2020" s="13"/>
      <c r="L2020" s="13">
        <f>dados!I1935/100</f>
        <v>0.13449999999999998</v>
      </c>
      <c r="M2020" s="13">
        <f>dados!J1935/100</f>
        <v>0.1545</v>
      </c>
      <c r="N2020" s="13">
        <f>dados!K1935/100</f>
        <v>0.04</v>
      </c>
      <c r="O2020" s="13">
        <f>dados!L1935/100</f>
        <v>0</v>
      </c>
      <c r="P2020" s="12" t="str">
        <f>LEFT(Tabela2[[#This Row],[Código]],2)</f>
        <v>29</v>
      </c>
    </row>
    <row r="2021" spans="2:16" ht="15" customHeight="1" x14ac:dyDescent="0.25">
      <c r="B2021" s="31" t="str">
        <f>IF(Tabela2[[#This Row],[Tipo]] = 0,LOOKUP(Tabela2[[#This Row],[RESUMO]],Tabela3[Grupo],Tabela3[Meus produtos]),VLOOKUP(Tabela2[[#This Row],[Código]],Tabela4[[Código NBS/LC116]:[Meus serviços]],3,0))</f>
        <v>Não</v>
      </c>
      <c r="C2021" t="str">
        <f>IF(E2021=0,TEXT(dados!A1936,"00000000"),IF(E2021=2,TEXT(dados!A1936,"0000"),TEXT(dados!A1936,"#")))</f>
        <v>29212920</v>
      </c>
      <c r="D2021" t="str">
        <f>IF(dados!B1936=0,"",dados!B1936)</f>
        <v/>
      </c>
      <c r="E2021">
        <f>dados!C1936</f>
        <v>0</v>
      </c>
      <c r="F2021" t="str">
        <f>dados!D1936</f>
        <v>Trietilenotetramina e seus sais</v>
      </c>
      <c r="G2021"/>
      <c r="H2021"/>
      <c r="I2021"/>
      <c r="J2021"/>
      <c r="K2021" s="13"/>
      <c r="L2021" s="13">
        <f>dados!I1936/100</f>
        <v>0.13449999999999998</v>
      </c>
      <c r="M2021" s="13">
        <f>dados!J1936/100</f>
        <v>0.1545</v>
      </c>
      <c r="N2021" s="13">
        <f>dados!K1936/100</f>
        <v>0.04</v>
      </c>
      <c r="O2021" s="13">
        <f>dados!L1936/100</f>
        <v>0</v>
      </c>
      <c r="P2021" s="12" t="str">
        <f>LEFT(Tabela2[[#This Row],[Código]],2)</f>
        <v>29</v>
      </c>
    </row>
    <row r="2022" spans="2:16" ht="15" customHeight="1" x14ac:dyDescent="0.25">
      <c r="B2022" s="31" t="str">
        <f>IF(Tabela2[[#This Row],[Tipo]] = 0,LOOKUP(Tabela2[[#This Row],[RESUMO]],Tabela3[Grupo],Tabela3[Meus produtos]),VLOOKUP(Tabela2[[#This Row],[Código]],Tabela4[[Código NBS/LC116]:[Meus serviços]],3,0))</f>
        <v>Não</v>
      </c>
      <c r="C2022" t="str">
        <f>IF(E2022=0,TEXT(dados!A1937,"00000000"),IF(E2022=2,TEXT(dados!A1937,"0000"),TEXT(dados!A1937,"#")))</f>
        <v>29212990</v>
      </c>
      <c r="D2022" t="str">
        <f>IF(dados!B1937=0,"",dados!B1937)</f>
        <v/>
      </c>
      <c r="E2022">
        <f>dados!C1937</f>
        <v>0</v>
      </c>
      <c r="F2022" t="str">
        <f>dados!D1937</f>
        <v>Outs.poliaminas aciclicas,seus derivados e seus sais</v>
      </c>
      <c r="G2022"/>
      <c r="H2022"/>
      <c r="I2022"/>
      <c r="J2022"/>
      <c r="K2022" s="13"/>
      <c r="L2022" s="13">
        <f>dados!I1937/100</f>
        <v>0.13449999999999998</v>
      </c>
      <c r="M2022" s="13">
        <f>dados!J1937/100</f>
        <v>0.1545</v>
      </c>
      <c r="N2022" s="13">
        <f>dados!K1937/100</f>
        <v>0.04</v>
      </c>
      <c r="O2022" s="13">
        <f>dados!L1937/100</f>
        <v>0</v>
      </c>
      <c r="P2022" s="12" t="str">
        <f>LEFT(Tabela2[[#This Row],[Código]],2)</f>
        <v>29</v>
      </c>
    </row>
    <row r="2023" spans="2:16" ht="15" customHeight="1" x14ac:dyDescent="0.25">
      <c r="B2023" s="31" t="str">
        <f>IF(Tabela2[[#This Row],[Tipo]] = 0,LOOKUP(Tabela2[[#This Row],[RESUMO]],Tabela3[Grupo],Tabela3[Meus produtos]),VLOOKUP(Tabela2[[#This Row],[Código]],Tabela4[[Código NBS/LC116]:[Meus serviços]],3,0))</f>
        <v>Não</v>
      </c>
      <c r="C2023" t="str">
        <f>IF(E2023=0,TEXT(dados!A1938,"00000000"),IF(E2023=2,TEXT(dados!A1938,"0000"),TEXT(dados!A1938,"#")))</f>
        <v>29213011</v>
      </c>
      <c r="D2023" t="str">
        <f>IF(dados!B1938=0,"",dados!B1938)</f>
        <v/>
      </c>
      <c r="E2023">
        <f>dados!C1938</f>
        <v>0</v>
      </c>
      <c r="F2023" t="str">
        <f>dados!D1938</f>
        <v>Monocicloexilamina e seus sais</v>
      </c>
      <c r="G2023"/>
      <c r="H2023"/>
      <c r="I2023"/>
      <c r="J2023"/>
      <c r="K2023" s="13"/>
      <c r="L2023" s="13">
        <f>dados!I1938/100</f>
        <v>0.13449999999999998</v>
      </c>
      <c r="M2023" s="13">
        <f>dados!J1938/100</f>
        <v>0.1699</v>
      </c>
      <c r="N2023" s="13">
        <f>dados!K1938/100</f>
        <v>0.04</v>
      </c>
      <c r="O2023" s="13">
        <f>dados!L1938/100</f>
        <v>0</v>
      </c>
      <c r="P2023" s="12" t="str">
        <f>LEFT(Tabela2[[#This Row],[Código]],2)</f>
        <v>29</v>
      </c>
    </row>
    <row r="2024" spans="2:16" ht="15" customHeight="1" x14ac:dyDescent="0.25">
      <c r="B2024" s="31" t="str">
        <f>IF(Tabela2[[#This Row],[Tipo]] = 0,LOOKUP(Tabela2[[#This Row],[RESUMO]],Tabela3[Grupo],Tabela3[Meus produtos]),VLOOKUP(Tabela2[[#This Row],[Código]],Tabela4[[Código NBS/LC116]:[Meus serviços]],3,0))</f>
        <v>Não</v>
      </c>
      <c r="C2024" t="str">
        <f>IF(E2024=0,TEXT(dados!A1939,"00000000"),IF(E2024=2,TEXT(dados!A1939,"0000"),TEXT(dados!A1939,"#")))</f>
        <v>29213012</v>
      </c>
      <c r="D2024" t="str">
        <f>IF(dados!B1939=0,"",dados!B1939)</f>
        <v/>
      </c>
      <c r="E2024">
        <f>dados!C1939</f>
        <v>0</v>
      </c>
      <c r="F2024" t="str">
        <f>dados!D1939</f>
        <v>Dicicloexilamina</v>
      </c>
      <c r="G2024"/>
      <c r="H2024"/>
      <c r="I2024"/>
      <c r="J2024"/>
      <c r="K2024" s="13"/>
      <c r="L2024" s="13">
        <f>dados!I1939/100</f>
        <v>0.13449999999999998</v>
      </c>
      <c r="M2024" s="13">
        <f>dados!J1939/100</f>
        <v>0.16789999999999999</v>
      </c>
      <c r="N2024" s="13">
        <f>dados!K1939/100</f>
        <v>0.04</v>
      </c>
      <c r="O2024" s="13">
        <f>dados!L1939/100</f>
        <v>0</v>
      </c>
      <c r="P2024" s="12" t="str">
        <f>LEFT(Tabela2[[#This Row],[Código]],2)</f>
        <v>29</v>
      </c>
    </row>
    <row r="2025" spans="2:16" ht="15" customHeight="1" x14ac:dyDescent="0.25">
      <c r="B2025" s="31" t="str">
        <f>IF(Tabela2[[#This Row],[Tipo]] = 0,LOOKUP(Tabela2[[#This Row],[RESUMO]],Tabela3[Grupo],Tabela3[Meus produtos]),VLOOKUP(Tabela2[[#This Row],[Código]],Tabela4[[Código NBS/LC116]:[Meus serviços]],3,0))</f>
        <v>Não</v>
      </c>
      <c r="C2025" t="str">
        <f>IF(E2025=0,TEXT(dados!A1940,"00000000"),IF(E2025=2,TEXT(dados!A1940,"0000"),TEXT(dados!A1940,"#")))</f>
        <v>29213019</v>
      </c>
      <c r="D2025" t="str">
        <f>IF(dados!B1940=0,"",dados!B1940)</f>
        <v/>
      </c>
      <c r="E2025">
        <f>dados!C1940</f>
        <v>0</v>
      </c>
      <c r="F2025" t="str">
        <f>dados!D1940</f>
        <v>Outros cicloexilaminas e seus sais</v>
      </c>
      <c r="G2025"/>
      <c r="H2025"/>
      <c r="I2025"/>
      <c r="J2025"/>
      <c r="K2025" s="13"/>
      <c r="L2025" s="13">
        <f>dados!I1940/100</f>
        <v>0.13449999999999998</v>
      </c>
      <c r="M2025" s="13">
        <f>dados!J1940/100</f>
        <v>0.1545</v>
      </c>
      <c r="N2025" s="13">
        <f>dados!K1940/100</f>
        <v>0.04</v>
      </c>
      <c r="O2025" s="13">
        <f>dados!L1940/100</f>
        <v>0</v>
      </c>
      <c r="P2025" s="12" t="str">
        <f>LEFT(Tabela2[[#This Row],[Código]],2)</f>
        <v>29</v>
      </c>
    </row>
    <row r="2026" spans="2:16" ht="15" customHeight="1" x14ac:dyDescent="0.25">
      <c r="B2026" s="31" t="str">
        <f>IF(Tabela2[[#This Row],[Tipo]] = 0,LOOKUP(Tabela2[[#This Row],[RESUMO]],Tabela3[Grupo],Tabela3[Meus produtos]),VLOOKUP(Tabela2[[#This Row],[Código]],Tabela4[[Código NBS/LC116]:[Meus serviços]],3,0))</f>
        <v>Não</v>
      </c>
      <c r="C2026" t="str">
        <f>IF(E2026=0,TEXT(dados!A1941,"00000000"),IF(E2026=2,TEXT(dados!A1941,"0000"),TEXT(dados!A1941,"#")))</f>
        <v>29213020</v>
      </c>
      <c r="D2026" t="str">
        <f>IF(dados!B1941=0,"",dados!B1941)</f>
        <v/>
      </c>
      <c r="E2026">
        <f>dados!C1941</f>
        <v>0</v>
      </c>
      <c r="F2026" t="str">
        <f>dados!D1941</f>
        <v>Propilexedrina</v>
      </c>
      <c r="G2026"/>
      <c r="H2026"/>
      <c r="I2026"/>
      <c r="J2026"/>
      <c r="K2026" s="13"/>
      <c r="L2026" s="13">
        <f>dados!I1941/100</f>
        <v>0.13449999999999998</v>
      </c>
      <c r="M2026" s="13">
        <f>dados!J1941/100</f>
        <v>0.1545</v>
      </c>
      <c r="N2026" s="13">
        <f>dados!K1941/100</f>
        <v>0.04</v>
      </c>
      <c r="O2026" s="13">
        <f>dados!L1941/100</f>
        <v>0</v>
      </c>
      <c r="P2026" s="12" t="str">
        <f>LEFT(Tabela2[[#This Row],[Código]],2)</f>
        <v>29</v>
      </c>
    </row>
    <row r="2027" spans="2:16" ht="15" customHeight="1" x14ac:dyDescent="0.25">
      <c r="B2027" s="31" t="str">
        <f>IF(Tabela2[[#This Row],[Tipo]] = 0,LOOKUP(Tabela2[[#This Row],[RESUMO]],Tabela3[Grupo],Tabela3[Meus produtos]),VLOOKUP(Tabela2[[#This Row],[Código]],Tabela4[[Código NBS/LC116]:[Meus serviços]],3,0))</f>
        <v>Não</v>
      </c>
      <c r="C2027" t="str">
        <f>IF(E2027=0,TEXT(dados!A1942,"00000000"),IF(E2027=2,TEXT(dados!A1942,"0000"),TEXT(dados!A1942,"#")))</f>
        <v>29213090</v>
      </c>
      <c r="D2027" t="str">
        <f>IF(dados!B1942=0,"",dados!B1942)</f>
        <v/>
      </c>
      <c r="E2027">
        <f>dados!C1942</f>
        <v>0</v>
      </c>
      <c r="F2027" t="str">
        <f>dados!D1942</f>
        <v>Outs.monoaminas e poliaminas ciclanicas,ciclenicas,etc.</v>
      </c>
      <c r="G2027"/>
      <c r="H2027"/>
      <c r="I2027"/>
      <c r="J2027"/>
      <c r="K2027" s="13"/>
      <c r="L2027" s="13">
        <f>dados!I1942/100</f>
        <v>0.13449999999999998</v>
      </c>
      <c r="M2027" s="13">
        <f>dados!J1942/100</f>
        <v>0.1545</v>
      </c>
      <c r="N2027" s="13">
        <f>dados!K1942/100</f>
        <v>0.04</v>
      </c>
      <c r="O2027" s="13">
        <f>dados!L1942/100</f>
        <v>0</v>
      </c>
      <c r="P2027" s="12" t="str">
        <f>LEFT(Tabela2[[#This Row],[Código]],2)</f>
        <v>29</v>
      </c>
    </row>
    <row r="2028" spans="2:16" ht="15" customHeight="1" x14ac:dyDescent="0.25">
      <c r="B2028" s="31" t="str">
        <f>IF(Tabela2[[#This Row],[Tipo]] = 0,LOOKUP(Tabela2[[#This Row],[RESUMO]],Tabela3[Grupo],Tabela3[Meus produtos]),VLOOKUP(Tabela2[[#This Row],[Código]],Tabela4[[Código NBS/LC116]:[Meus serviços]],3,0))</f>
        <v>Não</v>
      </c>
      <c r="C2028" t="str">
        <f>IF(E2028=0,TEXT(dados!A1943,"00000000"),IF(E2028=2,TEXT(dados!A1943,"0000"),TEXT(dados!A1943,"#")))</f>
        <v>29214100</v>
      </c>
      <c r="D2028" t="str">
        <f>IF(dados!B1943=0,"",dados!B1943)</f>
        <v/>
      </c>
      <c r="E2028">
        <f>dados!C1943</f>
        <v>0</v>
      </c>
      <c r="F2028" t="str">
        <f>dados!D1943</f>
        <v>Anilina e seus sais</v>
      </c>
      <c r="G2028"/>
      <c r="H2028"/>
      <c r="I2028"/>
      <c r="J2028"/>
      <c r="K2028" s="13"/>
      <c r="L2028" s="13">
        <f>dados!I1943/100</f>
        <v>0.13449999999999998</v>
      </c>
      <c r="M2028" s="13">
        <f>dados!J1943/100</f>
        <v>0.16789999999999999</v>
      </c>
      <c r="N2028" s="13">
        <f>dados!K1943/100</f>
        <v>0.04</v>
      </c>
      <c r="O2028" s="13">
        <f>dados!L1943/100</f>
        <v>0</v>
      </c>
      <c r="P2028" s="12" t="str">
        <f>LEFT(Tabela2[[#This Row],[Código]],2)</f>
        <v>29</v>
      </c>
    </row>
    <row r="2029" spans="2:16" ht="15" customHeight="1" x14ac:dyDescent="0.25">
      <c r="B2029" s="31" t="str">
        <f>IF(Tabela2[[#This Row],[Tipo]] = 0,LOOKUP(Tabela2[[#This Row],[RESUMO]],Tabela3[Grupo],Tabela3[Meus produtos]),VLOOKUP(Tabela2[[#This Row],[Código]],Tabela4[[Código NBS/LC116]:[Meus serviços]],3,0))</f>
        <v>Não</v>
      </c>
      <c r="C2029" t="str">
        <f>IF(E2029=0,TEXT(dados!A1944,"00000000"),IF(E2029=2,TEXT(dados!A1944,"0000"),TEXT(dados!A1944,"#")))</f>
        <v>29214211</v>
      </c>
      <c r="D2029" t="str">
        <f>IF(dados!B1944=0,"",dados!B1944)</f>
        <v/>
      </c>
      <c r="E2029">
        <f>dados!C1944</f>
        <v>0</v>
      </c>
      <c r="F2029" t="str">
        <f>dados!D1944</f>
        <v>Acido sulfanilico e seus sais</v>
      </c>
      <c r="G2029"/>
      <c r="H2029"/>
      <c r="I2029"/>
      <c r="J2029"/>
      <c r="K2029" s="13"/>
      <c r="L2029" s="13">
        <f>dados!I1944/100</f>
        <v>0.13449999999999998</v>
      </c>
      <c r="M2029" s="13">
        <f>dados!J1944/100</f>
        <v>0.1545</v>
      </c>
      <c r="N2029" s="13">
        <f>dados!K1944/100</f>
        <v>0.04</v>
      </c>
      <c r="O2029" s="13">
        <f>dados!L1944/100</f>
        <v>0</v>
      </c>
      <c r="P2029" s="12" t="str">
        <f>LEFT(Tabela2[[#This Row],[Código]],2)</f>
        <v>29</v>
      </c>
    </row>
    <row r="2030" spans="2:16" ht="15" customHeight="1" x14ac:dyDescent="0.25">
      <c r="B2030" s="31" t="str">
        <f>IF(Tabela2[[#This Row],[Tipo]] = 0,LOOKUP(Tabela2[[#This Row],[RESUMO]],Tabela3[Grupo],Tabela3[Meus produtos]),VLOOKUP(Tabela2[[#This Row],[Código]],Tabela4[[Código NBS/LC116]:[Meus serviços]],3,0))</f>
        <v>Não</v>
      </c>
      <c r="C2030" t="str">
        <f>IF(E2030=0,TEXT(dados!A1945,"00000000"),IF(E2030=2,TEXT(dados!A1945,"0000"),TEXT(dados!A1945,"#")))</f>
        <v>29214219</v>
      </c>
      <c r="D2030" t="str">
        <f>IF(dados!B1945=0,"",dados!B1945)</f>
        <v/>
      </c>
      <c r="E2030">
        <f>dados!C1945</f>
        <v>0</v>
      </c>
      <c r="F2030" t="str">
        <f>dados!D1945</f>
        <v>Outros acidos aminobenzenossulfonicos e seus sais</v>
      </c>
      <c r="G2030"/>
      <c r="H2030"/>
      <c r="I2030"/>
      <c r="J2030"/>
      <c r="K2030" s="13"/>
      <c r="L2030" s="13">
        <f>dados!I1945/100</f>
        <v>0.13449999999999998</v>
      </c>
      <c r="M2030" s="13">
        <f>dados!J1945/100</f>
        <v>0.1545</v>
      </c>
      <c r="N2030" s="13">
        <f>dados!K1945/100</f>
        <v>0.04</v>
      </c>
      <c r="O2030" s="13">
        <f>dados!L1945/100</f>
        <v>0</v>
      </c>
      <c r="P2030" s="12" t="str">
        <f>LEFT(Tabela2[[#This Row],[Código]],2)</f>
        <v>29</v>
      </c>
    </row>
    <row r="2031" spans="2:16" ht="15" customHeight="1" x14ac:dyDescent="0.25">
      <c r="B2031" s="31" t="str">
        <f>IF(Tabela2[[#This Row],[Tipo]] = 0,LOOKUP(Tabela2[[#This Row],[RESUMO]],Tabela3[Grupo],Tabela3[Meus produtos]),VLOOKUP(Tabela2[[#This Row],[Código]],Tabela4[[Código NBS/LC116]:[Meus serviços]],3,0))</f>
        <v>Não</v>
      </c>
      <c r="C2031" t="str">
        <f>IF(E2031=0,TEXT(dados!A1946,"00000000"),IF(E2031=2,TEXT(dados!A1946,"0000"),TEXT(dados!A1946,"#")))</f>
        <v>29214221</v>
      </c>
      <c r="D2031" t="str">
        <f>IF(dados!B1946=0,"",dados!B1946)</f>
        <v/>
      </c>
      <c r="E2031">
        <f>dados!C1946</f>
        <v>0</v>
      </c>
      <c r="F2031" t="str">
        <f>dados!D1946</f>
        <v>3,4-dicloroanilina e seus sais</v>
      </c>
      <c r="G2031"/>
      <c r="H2031"/>
      <c r="I2031"/>
      <c r="J2031"/>
      <c r="K2031" s="13"/>
      <c r="L2031" s="13">
        <f>dados!I1946/100</f>
        <v>0.13449999999999998</v>
      </c>
      <c r="M2031" s="13">
        <f>dados!J1946/100</f>
        <v>0.1545</v>
      </c>
      <c r="N2031" s="13">
        <f>dados!K1946/100</f>
        <v>0.04</v>
      </c>
      <c r="O2031" s="13">
        <f>dados!L1946/100</f>
        <v>0</v>
      </c>
      <c r="P2031" s="12" t="str">
        <f>LEFT(Tabela2[[#This Row],[Código]],2)</f>
        <v>29</v>
      </c>
    </row>
    <row r="2032" spans="2:16" ht="15" customHeight="1" x14ac:dyDescent="0.25">
      <c r="B2032" s="31" t="str">
        <f>IF(Tabela2[[#This Row],[Tipo]] = 0,LOOKUP(Tabela2[[#This Row],[RESUMO]],Tabela3[Grupo],Tabela3[Meus produtos]),VLOOKUP(Tabela2[[#This Row],[Código]],Tabela4[[Código NBS/LC116]:[Meus serviços]],3,0))</f>
        <v>Não</v>
      </c>
      <c r="C2032" t="str">
        <f>IF(E2032=0,TEXT(dados!A1947,"00000000"),IF(E2032=2,TEXT(dados!A1947,"0000"),TEXT(dados!A1947,"#")))</f>
        <v>29214229</v>
      </c>
      <c r="D2032" t="str">
        <f>IF(dados!B1947=0,"",dados!B1947)</f>
        <v/>
      </c>
      <c r="E2032">
        <f>dados!C1947</f>
        <v>0</v>
      </c>
      <c r="F2032" t="str">
        <f>dados!D1947</f>
        <v>Outros cloroanilinas e seus sais</v>
      </c>
      <c r="G2032"/>
      <c r="H2032"/>
      <c r="I2032"/>
      <c r="J2032"/>
      <c r="K2032" s="13"/>
      <c r="L2032" s="13">
        <f>dados!I1947/100</f>
        <v>0.13449999999999998</v>
      </c>
      <c r="M2032" s="13">
        <f>dados!J1947/100</f>
        <v>0.1545</v>
      </c>
      <c r="N2032" s="13">
        <f>dados!K1947/100</f>
        <v>0.04</v>
      </c>
      <c r="O2032" s="13">
        <f>dados!L1947/100</f>
        <v>0</v>
      </c>
      <c r="P2032" s="12" t="str">
        <f>LEFT(Tabela2[[#This Row],[Código]],2)</f>
        <v>29</v>
      </c>
    </row>
    <row r="2033" spans="2:16" ht="15" customHeight="1" x14ac:dyDescent="0.25">
      <c r="B2033" s="31" t="str">
        <f>IF(Tabela2[[#This Row],[Tipo]] = 0,LOOKUP(Tabela2[[#This Row],[RESUMO]],Tabela3[Grupo],Tabela3[Meus produtos]),VLOOKUP(Tabela2[[#This Row],[Código]],Tabela4[[Código NBS/LC116]:[Meus serviços]],3,0))</f>
        <v>Não</v>
      </c>
      <c r="C2033" t="str">
        <f>IF(E2033=0,TEXT(dados!A1948,"00000000"),IF(E2033=2,TEXT(dados!A1948,"0000"),TEXT(dados!A1948,"#")))</f>
        <v>29214231</v>
      </c>
      <c r="D2033" t="str">
        <f>IF(dados!B1948=0,"",dados!B1948)</f>
        <v/>
      </c>
      <c r="E2033">
        <f>dados!C1948</f>
        <v>0</v>
      </c>
      <c r="F2033" t="str">
        <f>dados!D1948</f>
        <v>4-nitroanilina</v>
      </c>
      <c r="G2033"/>
      <c r="H2033"/>
      <c r="I2033"/>
      <c r="J2033"/>
      <c r="K2033" s="13"/>
      <c r="L2033" s="13">
        <f>dados!I1948/100</f>
        <v>0.13449999999999998</v>
      </c>
      <c r="M2033" s="13">
        <f>dados!J1948/100</f>
        <v>0.1545</v>
      </c>
      <c r="N2033" s="13">
        <f>dados!K1948/100</f>
        <v>0.04</v>
      </c>
      <c r="O2033" s="13">
        <f>dados!L1948/100</f>
        <v>0</v>
      </c>
      <c r="P2033" s="12" t="str">
        <f>LEFT(Tabela2[[#This Row],[Código]],2)</f>
        <v>29</v>
      </c>
    </row>
    <row r="2034" spans="2:16" ht="15" customHeight="1" x14ac:dyDescent="0.25">
      <c r="B2034" s="31" t="str">
        <f>IF(Tabela2[[#This Row],[Tipo]] = 0,LOOKUP(Tabela2[[#This Row],[RESUMO]],Tabela3[Grupo],Tabela3[Meus produtos]),VLOOKUP(Tabela2[[#This Row],[Código]],Tabela4[[Código NBS/LC116]:[Meus serviços]],3,0))</f>
        <v>Não</v>
      </c>
      <c r="C2034" t="str">
        <f>IF(E2034=0,TEXT(dados!A1949,"00000000"),IF(E2034=2,TEXT(dados!A1949,"0000"),TEXT(dados!A1949,"#")))</f>
        <v>29214239</v>
      </c>
      <c r="D2034" t="str">
        <f>IF(dados!B1949=0,"",dados!B1949)</f>
        <v/>
      </c>
      <c r="E2034">
        <f>dados!C1949</f>
        <v>0</v>
      </c>
      <c r="F2034" t="str">
        <f>dados!D1949</f>
        <v>Outros nitroanilinas e seus sais</v>
      </c>
      <c r="G2034"/>
      <c r="H2034"/>
      <c r="I2034"/>
      <c r="J2034"/>
      <c r="K2034" s="13"/>
      <c r="L2034" s="13">
        <f>dados!I1949/100</f>
        <v>0.13449999999999998</v>
      </c>
      <c r="M2034" s="13">
        <f>dados!J1949/100</f>
        <v>0.1545</v>
      </c>
      <c r="N2034" s="13">
        <f>dados!K1949/100</f>
        <v>0.04</v>
      </c>
      <c r="O2034" s="13">
        <f>dados!L1949/100</f>
        <v>0</v>
      </c>
      <c r="P2034" s="12" t="str">
        <f>LEFT(Tabela2[[#This Row],[Código]],2)</f>
        <v>29</v>
      </c>
    </row>
    <row r="2035" spans="2:16" ht="15" customHeight="1" x14ac:dyDescent="0.25">
      <c r="B2035" s="31" t="str">
        <f>IF(Tabela2[[#This Row],[Tipo]] = 0,LOOKUP(Tabela2[[#This Row],[RESUMO]],Tabela3[Grupo],Tabela3[Meus produtos]),VLOOKUP(Tabela2[[#This Row],[Código]],Tabela4[[Código NBS/LC116]:[Meus serviços]],3,0))</f>
        <v>Não</v>
      </c>
      <c r="C2035" t="str">
        <f>IF(E2035=0,TEXT(dados!A1950,"00000000"),IF(E2035=2,TEXT(dados!A1950,"0000"),TEXT(dados!A1950,"#")))</f>
        <v>29214241</v>
      </c>
      <c r="D2035" t="str">
        <f>IF(dados!B1950=0,"",dados!B1950)</f>
        <v/>
      </c>
      <c r="E2035">
        <f>dados!C1950</f>
        <v>0</v>
      </c>
      <c r="F2035" t="str">
        <f>dados!D1950</f>
        <v>5-cloro-2-nitroanilina</v>
      </c>
      <c r="G2035"/>
      <c r="H2035"/>
      <c r="I2035"/>
      <c r="J2035"/>
      <c r="K2035" s="13"/>
      <c r="L2035" s="13">
        <f>dados!I1950/100</f>
        <v>0.13449999999999998</v>
      </c>
      <c r="M2035" s="13">
        <f>dados!J1950/100</f>
        <v>0.1545</v>
      </c>
      <c r="N2035" s="13">
        <f>dados!K1950/100</f>
        <v>0.04</v>
      </c>
      <c r="O2035" s="13">
        <f>dados!L1950/100</f>
        <v>0</v>
      </c>
      <c r="P2035" s="12" t="str">
        <f>LEFT(Tabela2[[#This Row],[Código]],2)</f>
        <v>29</v>
      </c>
    </row>
    <row r="2036" spans="2:16" ht="15" customHeight="1" x14ac:dyDescent="0.25">
      <c r="B2036" s="31" t="str">
        <f>IF(Tabela2[[#This Row],[Tipo]] = 0,LOOKUP(Tabela2[[#This Row],[RESUMO]],Tabela3[Grupo],Tabela3[Meus produtos]),VLOOKUP(Tabela2[[#This Row],[Código]],Tabela4[[Código NBS/LC116]:[Meus serviços]],3,0))</f>
        <v>Não</v>
      </c>
      <c r="C2036" t="str">
        <f>IF(E2036=0,TEXT(dados!A1951,"00000000"),IF(E2036=2,TEXT(dados!A1951,"0000"),TEXT(dados!A1951,"#")))</f>
        <v>29214249</v>
      </c>
      <c r="D2036" t="str">
        <f>IF(dados!B1951=0,"",dados!B1951)</f>
        <v/>
      </c>
      <c r="E2036">
        <f>dados!C1951</f>
        <v>0</v>
      </c>
      <c r="F2036" t="str">
        <f>dados!D1951</f>
        <v>Outros cloronitroanilinas e seus sais</v>
      </c>
      <c r="G2036"/>
      <c r="H2036"/>
      <c r="I2036"/>
      <c r="J2036"/>
      <c r="K2036" s="13"/>
      <c r="L2036" s="13">
        <f>dados!I1951/100</f>
        <v>0.13449999999999998</v>
      </c>
      <c r="M2036" s="13">
        <f>dados!J1951/100</f>
        <v>0.1545</v>
      </c>
      <c r="N2036" s="13">
        <f>dados!K1951/100</f>
        <v>0.04</v>
      </c>
      <c r="O2036" s="13">
        <f>dados!L1951/100</f>
        <v>0</v>
      </c>
      <c r="P2036" s="12" t="str">
        <f>LEFT(Tabela2[[#This Row],[Código]],2)</f>
        <v>29</v>
      </c>
    </row>
    <row r="2037" spans="2:16" ht="15" customHeight="1" x14ac:dyDescent="0.25">
      <c r="B2037" s="31" t="str">
        <f>IF(Tabela2[[#This Row],[Tipo]] = 0,LOOKUP(Tabela2[[#This Row],[RESUMO]],Tabela3[Grupo],Tabela3[Meus produtos]),VLOOKUP(Tabela2[[#This Row],[Código]],Tabela4[[Código NBS/LC116]:[Meus serviços]],3,0))</f>
        <v>Não</v>
      </c>
      <c r="C2037" t="str">
        <f>IF(E2037=0,TEXT(dados!A1952,"00000000"),IF(E2037=2,TEXT(dados!A1952,"0000"),TEXT(dados!A1952,"#")))</f>
        <v>29214290</v>
      </c>
      <c r="D2037" t="str">
        <f>IF(dados!B1952=0,"",dados!B1952)</f>
        <v/>
      </c>
      <c r="E2037">
        <f>dados!C1952</f>
        <v>0</v>
      </c>
      <c r="F2037" t="str">
        <f>dados!D1952</f>
        <v>Outros derivados da anilina e seus sais</v>
      </c>
      <c r="G2037"/>
      <c r="H2037"/>
      <c r="I2037"/>
      <c r="J2037"/>
      <c r="K2037" s="13"/>
      <c r="L2037" s="13">
        <f>dados!I1952/100</f>
        <v>0.13449999999999998</v>
      </c>
      <c r="M2037" s="13">
        <f>dados!J1952/100</f>
        <v>0.1545</v>
      </c>
      <c r="N2037" s="13">
        <f>dados!K1952/100</f>
        <v>0.04</v>
      </c>
      <c r="O2037" s="13">
        <f>dados!L1952/100</f>
        <v>0</v>
      </c>
      <c r="P2037" s="12" t="str">
        <f>LEFT(Tabela2[[#This Row],[Código]],2)</f>
        <v>29</v>
      </c>
    </row>
    <row r="2038" spans="2:16" ht="15" customHeight="1" x14ac:dyDescent="0.25">
      <c r="B2038" s="31" t="str">
        <f>IF(Tabela2[[#This Row],[Tipo]] = 0,LOOKUP(Tabela2[[#This Row],[RESUMO]],Tabela3[Grupo],Tabela3[Meus produtos]),VLOOKUP(Tabela2[[#This Row],[Código]],Tabela4[[Código NBS/LC116]:[Meus serviços]],3,0))</f>
        <v>Não</v>
      </c>
      <c r="C2038" t="str">
        <f>IF(E2038=0,TEXT(dados!A1953,"00000000"),IF(E2038=2,TEXT(dados!A1953,"0000"),TEXT(dados!A1953,"#")))</f>
        <v>29214311</v>
      </c>
      <c r="D2038" t="str">
        <f>IF(dados!B1953=0,"",dados!B1953)</f>
        <v/>
      </c>
      <c r="E2038">
        <f>dados!C1953</f>
        <v>0</v>
      </c>
      <c r="F2038" t="str">
        <f>dados!D1953</f>
        <v>O-toluidina</v>
      </c>
      <c r="G2038"/>
      <c r="H2038"/>
      <c r="I2038"/>
      <c r="J2038"/>
      <c r="K2038" s="13"/>
      <c r="L2038" s="13">
        <f>dados!I1953/100</f>
        <v>0.13449999999999998</v>
      </c>
      <c r="M2038" s="13">
        <f>dados!J1953/100</f>
        <v>0.16789999999999999</v>
      </c>
      <c r="N2038" s="13">
        <f>dados!K1953/100</f>
        <v>0.04</v>
      </c>
      <c r="O2038" s="13">
        <f>dados!L1953/100</f>
        <v>0</v>
      </c>
      <c r="P2038" s="12" t="str">
        <f>LEFT(Tabela2[[#This Row],[Código]],2)</f>
        <v>29</v>
      </c>
    </row>
    <row r="2039" spans="2:16" ht="15" customHeight="1" x14ac:dyDescent="0.25">
      <c r="B2039" s="31" t="str">
        <f>IF(Tabela2[[#This Row],[Tipo]] = 0,LOOKUP(Tabela2[[#This Row],[RESUMO]],Tabela3[Grupo],Tabela3[Meus produtos]),VLOOKUP(Tabela2[[#This Row],[Código]],Tabela4[[Código NBS/LC116]:[Meus serviços]],3,0))</f>
        <v>Não</v>
      </c>
      <c r="C2039" t="str">
        <f>IF(E2039=0,TEXT(dados!A1954,"00000000"),IF(E2039=2,TEXT(dados!A1954,"0000"),TEXT(dados!A1954,"#")))</f>
        <v>29214319</v>
      </c>
      <c r="D2039" t="str">
        <f>IF(dados!B1954=0,"",dados!B1954)</f>
        <v/>
      </c>
      <c r="E2039">
        <f>dados!C1954</f>
        <v>0</v>
      </c>
      <c r="F2039" t="str">
        <f>dados!D1954</f>
        <v>Outros toluidinas e seus sais</v>
      </c>
      <c r="G2039"/>
      <c r="H2039"/>
      <c r="I2039"/>
      <c r="J2039"/>
      <c r="K2039" s="13"/>
      <c r="L2039" s="13">
        <f>dados!I1954/100</f>
        <v>0.13449999999999998</v>
      </c>
      <c r="M2039" s="13">
        <f>dados!J1954/100</f>
        <v>0.1545</v>
      </c>
      <c r="N2039" s="13">
        <f>dados!K1954/100</f>
        <v>0.04</v>
      </c>
      <c r="O2039" s="13">
        <f>dados!L1954/100</f>
        <v>0</v>
      </c>
      <c r="P2039" s="12" t="str">
        <f>LEFT(Tabela2[[#This Row],[Código]],2)</f>
        <v>29</v>
      </c>
    </row>
    <row r="2040" spans="2:16" ht="15" customHeight="1" x14ac:dyDescent="0.25">
      <c r="B2040" s="31" t="str">
        <f>IF(Tabela2[[#This Row],[Tipo]] = 0,LOOKUP(Tabela2[[#This Row],[RESUMO]],Tabela3[Grupo],Tabela3[Meus produtos]),VLOOKUP(Tabela2[[#This Row],[Código]],Tabela4[[Código NBS/LC116]:[Meus serviços]],3,0))</f>
        <v>Não</v>
      </c>
      <c r="C2040" t="str">
        <f>IF(E2040=0,TEXT(dados!A1955,"00000000"),IF(E2040=2,TEXT(dados!A1955,"0000"),TEXT(dados!A1955,"#")))</f>
        <v>29214321</v>
      </c>
      <c r="D2040" t="str">
        <f>IF(dados!B1955=0,"",dados!B1955)</f>
        <v/>
      </c>
      <c r="E2040">
        <f>dados!C1955</f>
        <v>0</v>
      </c>
      <c r="F2040" t="str">
        <f>dados!D1955</f>
        <v>3-nitro-4-toluidina e seus sais</v>
      </c>
      <c r="G2040"/>
      <c r="H2040"/>
      <c r="I2040"/>
      <c r="J2040"/>
      <c r="K2040" s="13"/>
      <c r="L2040" s="13">
        <f>dados!I1955/100</f>
        <v>0.13449999999999998</v>
      </c>
      <c r="M2040" s="13">
        <f>dados!J1955/100</f>
        <v>0.1545</v>
      </c>
      <c r="N2040" s="13">
        <f>dados!K1955/100</f>
        <v>0.04</v>
      </c>
      <c r="O2040" s="13">
        <f>dados!L1955/100</f>
        <v>0</v>
      </c>
      <c r="P2040" s="12" t="str">
        <f>LEFT(Tabela2[[#This Row],[Código]],2)</f>
        <v>29</v>
      </c>
    </row>
    <row r="2041" spans="2:16" ht="15" customHeight="1" x14ac:dyDescent="0.25">
      <c r="B2041" s="31" t="str">
        <f>IF(Tabela2[[#This Row],[Tipo]] = 0,LOOKUP(Tabela2[[#This Row],[RESUMO]],Tabela3[Grupo],Tabela3[Meus produtos]),VLOOKUP(Tabela2[[#This Row],[Código]],Tabela4[[Código NBS/LC116]:[Meus serviços]],3,0))</f>
        <v>Não</v>
      </c>
      <c r="C2041" t="str">
        <f>IF(E2041=0,TEXT(dados!A1956,"00000000"),IF(E2041=2,TEXT(dados!A1956,"0000"),TEXT(dados!A1956,"#")))</f>
        <v>29214322</v>
      </c>
      <c r="D2041" t="str">
        <f>IF(dados!B1956=0,"",dados!B1956)</f>
        <v/>
      </c>
      <c r="E2041">
        <f>dados!C1956</f>
        <v>0</v>
      </c>
      <c r="F2041" t="str">
        <f>dados!D1956</f>
        <v>Trifluralina</v>
      </c>
      <c r="G2041"/>
      <c r="H2041"/>
      <c r="I2041"/>
      <c r="J2041"/>
      <c r="K2041" s="13"/>
      <c r="L2041" s="13">
        <f>dados!I1956/100</f>
        <v>0.13449999999999998</v>
      </c>
      <c r="M2041" s="13">
        <f>dados!J1956/100</f>
        <v>0.1699</v>
      </c>
      <c r="N2041" s="13">
        <f>dados!K1956/100</f>
        <v>0.04</v>
      </c>
      <c r="O2041" s="13">
        <f>dados!L1956/100</f>
        <v>0</v>
      </c>
      <c r="P2041" s="12" t="str">
        <f>LEFT(Tabela2[[#This Row],[Código]],2)</f>
        <v>29</v>
      </c>
    </row>
    <row r="2042" spans="2:16" ht="15" customHeight="1" x14ac:dyDescent="0.25">
      <c r="B2042" s="31" t="str">
        <f>IF(Tabela2[[#This Row],[Tipo]] = 0,LOOKUP(Tabela2[[#This Row],[RESUMO]],Tabela3[Grupo],Tabela3[Meus produtos]),VLOOKUP(Tabela2[[#This Row],[Código]],Tabela4[[Código NBS/LC116]:[Meus serviços]],3,0))</f>
        <v>Não</v>
      </c>
      <c r="C2042" t="str">
        <f>IF(E2042=0,TEXT(dados!A1957,"00000000"),IF(E2042=2,TEXT(dados!A1957,"0000"),TEXT(dados!A1957,"#")))</f>
        <v>29214323</v>
      </c>
      <c r="D2042" t="str">
        <f>IF(dados!B1957=0,"",dados!B1957)</f>
        <v/>
      </c>
      <c r="E2042">
        <f>dados!C1957</f>
        <v>0</v>
      </c>
      <c r="F2042" t="str">
        <f>dados!D1957</f>
        <v>4-cloro-2-toluidina</v>
      </c>
      <c r="G2042"/>
      <c r="H2042"/>
      <c r="I2042"/>
      <c r="J2042"/>
      <c r="K2042" s="13"/>
      <c r="L2042" s="13">
        <f>dados!I1957/100</f>
        <v>0.13449999999999998</v>
      </c>
      <c r="M2042" s="13">
        <f>dados!J1957/100</f>
        <v>0.1545</v>
      </c>
      <c r="N2042" s="13">
        <f>dados!K1957/100</f>
        <v>0.04</v>
      </c>
      <c r="O2042" s="13">
        <f>dados!L1957/100</f>
        <v>0</v>
      </c>
      <c r="P2042" s="12" t="str">
        <f>LEFT(Tabela2[[#This Row],[Código]],2)</f>
        <v>29</v>
      </c>
    </row>
    <row r="2043" spans="2:16" ht="15" customHeight="1" x14ac:dyDescent="0.25">
      <c r="B2043" s="31" t="str">
        <f>IF(Tabela2[[#This Row],[Tipo]] = 0,LOOKUP(Tabela2[[#This Row],[RESUMO]],Tabela3[Grupo],Tabela3[Meus produtos]),VLOOKUP(Tabela2[[#This Row],[Código]],Tabela4[[Código NBS/LC116]:[Meus serviços]],3,0))</f>
        <v>Não</v>
      </c>
      <c r="C2043" t="str">
        <f>IF(E2043=0,TEXT(dados!A1958,"00000000"),IF(E2043=2,TEXT(dados!A1958,"0000"),TEXT(dados!A1958,"#")))</f>
        <v>29214329</v>
      </c>
      <c r="D2043" t="str">
        <f>IF(dados!B1958=0,"",dados!B1958)</f>
        <v/>
      </c>
      <c r="E2043">
        <f>dados!C1958</f>
        <v>0</v>
      </c>
      <c r="F2043" t="str">
        <f>dados!D1958</f>
        <v>Outros derivados das toluidinas e seus sais</v>
      </c>
      <c r="G2043"/>
      <c r="H2043"/>
      <c r="I2043"/>
      <c r="J2043"/>
      <c r="K2043" s="13"/>
      <c r="L2043" s="13">
        <f>dados!I1958/100</f>
        <v>0.13449999999999998</v>
      </c>
      <c r="M2043" s="13">
        <f>dados!J1958/100</f>
        <v>0.1545</v>
      </c>
      <c r="N2043" s="13">
        <f>dados!K1958/100</f>
        <v>0.04</v>
      </c>
      <c r="O2043" s="13">
        <f>dados!L1958/100</f>
        <v>0</v>
      </c>
      <c r="P2043" s="12" t="str">
        <f>LEFT(Tabela2[[#This Row],[Código]],2)</f>
        <v>29</v>
      </c>
    </row>
    <row r="2044" spans="2:16" ht="15" customHeight="1" x14ac:dyDescent="0.25">
      <c r="B2044" s="31" t="str">
        <f>IF(Tabela2[[#This Row],[Tipo]] = 0,LOOKUP(Tabela2[[#This Row],[RESUMO]],Tabela3[Grupo],Tabela3[Meus produtos]),VLOOKUP(Tabela2[[#This Row],[Código]],Tabela4[[Código NBS/LC116]:[Meus serviços]],3,0))</f>
        <v>Não</v>
      </c>
      <c r="C2044" t="str">
        <f>IF(E2044=0,TEXT(dados!A1959,"00000000"),IF(E2044=2,TEXT(dados!A1959,"0000"),TEXT(dados!A1959,"#")))</f>
        <v>29214410</v>
      </c>
      <c r="D2044" t="str">
        <f>IF(dados!B1959=0,"",dados!B1959)</f>
        <v/>
      </c>
      <c r="E2044">
        <f>dados!C1959</f>
        <v>0</v>
      </c>
      <c r="F2044" t="str">
        <f>dados!D1959</f>
        <v>Difenilamina e seus sais</v>
      </c>
      <c r="G2044"/>
      <c r="H2044"/>
      <c r="I2044"/>
      <c r="J2044"/>
      <c r="K2044" s="13"/>
      <c r="L2044" s="13">
        <f>dados!I1959/100</f>
        <v>0.13449999999999998</v>
      </c>
      <c r="M2044" s="13">
        <f>dados!J1959/100</f>
        <v>0.1545</v>
      </c>
      <c r="N2044" s="13">
        <f>dados!K1959/100</f>
        <v>0.04</v>
      </c>
      <c r="O2044" s="13">
        <f>dados!L1959/100</f>
        <v>0</v>
      </c>
      <c r="P2044" s="12" t="str">
        <f>LEFT(Tabela2[[#This Row],[Código]],2)</f>
        <v>29</v>
      </c>
    </row>
    <row r="2045" spans="2:16" ht="15" customHeight="1" x14ac:dyDescent="0.25">
      <c r="B2045" s="31" t="str">
        <f>IF(Tabela2[[#This Row],[Tipo]] = 0,LOOKUP(Tabela2[[#This Row],[RESUMO]],Tabela3[Grupo],Tabela3[Meus produtos]),VLOOKUP(Tabela2[[#This Row],[Código]],Tabela4[[Código NBS/LC116]:[Meus serviços]],3,0))</f>
        <v>Não</v>
      </c>
      <c r="C2045" t="str">
        <f>IF(E2045=0,TEXT(dados!A1960,"00000000"),IF(E2045=2,TEXT(dados!A1960,"0000"),TEXT(dados!A1960,"#")))</f>
        <v>29214421</v>
      </c>
      <c r="D2045" t="str">
        <f>IF(dados!B1960=0,"",dados!B1960)</f>
        <v/>
      </c>
      <c r="E2045">
        <f>dados!C1960</f>
        <v>0</v>
      </c>
      <c r="F2045" t="str">
        <f>dados!D1960</f>
        <v>N-octildifenilamina</v>
      </c>
      <c r="G2045"/>
      <c r="H2045"/>
      <c r="I2045"/>
      <c r="J2045"/>
      <c r="K2045" s="13"/>
      <c r="L2045" s="13">
        <f>dados!I1960/100</f>
        <v>0.13449999999999998</v>
      </c>
      <c r="M2045" s="13">
        <f>dados!J1960/100</f>
        <v>0.1545</v>
      </c>
      <c r="N2045" s="13">
        <f>dados!K1960/100</f>
        <v>0.04</v>
      </c>
      <c r="O2045" s="13">
        <f>dados!L1960/100</f>
        <v>0</v>
      </c>
      <c r="P2045" s="12" t="str">
        <f>LEFT(Tabela2[[#This Row],[Código]],2)</f>
        <v>29</v>
      </c>
    </row>
    <row r="2046" spans="2:16" ht="15" customHeight="1" x14ac:dyDescent="0.25">
      <c r="B2046" s="31" t="str">
        <f>IF(Tabela2[[#This Row],[Tipo]] = 0,LOOKUP(Tabela2[[#This Row],[RESUMO]],Tabela3[Grupo],Tabela3[Meus produtos]),VLOOKUP(Tabela2[[#This Row],[Código]],Tabela4[[Código NBS/LC116]:[Meus serviços]],3,0))</f>
        <v>Não</v>
      </c>
      <c r="C2046" t="str">
        <f>IF(E2046=0,TEXT(dados!A1961,"00000000"),IF(E2046=2,TEXT(dados!A1961,"0000"),TEXT(dados!A1961,"#")))</f>
        <v>29214422</v>
      </c>
      <c r="D2046" t="str">
        <f>IF(dados!B1961=0,"",dados!B1961)</f>
        <v/>
      </c>
      <c r="E2046">
        <f>dados!C1961</f>
        <v>0</v>
      </c>
      <c r="F2046" t="str">
        <f>dados!D1961</f>
        <v>N-nonildifenilamina</v>
      </c>
      <c r="G2046"/>
      <c r="H2046"/>
      <c r="I2046"/>
      <c r="J2046"/>
      <c r="K2046" s="13"/>
      <c r="L2046" s="13">
        <f>dados!I1961/100</f>
        <v>0.13449999999999998</v>
      </c>
      <c r="M2046" s="13">
        <f>dados!J1961/100</f>
        <v>0.1545</v>
      </c>
      <c r="N2046" s="13">
        <f>dados!K1961/100</f>
        <v>0.04</v>
      </c>
      <c r="O2046" s="13">
        <f>dados!L1961/100</f>
        <v>0</v>
      </c>
      <c r="P2046" s="12" t="str">
        <f>LEFT(Tabela2[[#This Row],[Código]],2)</f>
        <v>29</v>
      </c>
    </row>
    <row r="2047" spans="2:16" ht="15" customHeight="1" x14ac:dyDescent="0.25">
      <c r="B2047" s="31" t="str">
        <f>IF(Tabela2[[#This Row],[Tipo]] = 0,LOOKUP(Tabela2[[#This Row],[RESUMO]],Tabela3[Grupo],Tabela3[Meus produtos]),VLOOKUP(Tabela2[[#This Row],[Código]],Tabela4[[Código NBS/LC116]:[Meus serviços]],3,0))</f>
        <v>Não</v>
      </c>
      <c r="C2047" t="str">
        <f>IF(E2047=0,TEXT(dados!A1962,"00000000"),IF(E2047=2,TEXT(dados!A1962,"0000"),TEXT(dados!A1962,"#")))</f>
        <v>29214429</v>
      </c>
      <c r="D2047" t="str">
        <f>IF(dados!B1962=0,"",dados!B1962)</f>
        <v/>
      </c>
      <c r="E2047">
        <f>dados!C1962</f>
        <v>0</v>
      </c>
      <c r="F2047" t="str">
        <f>dados!D1962</f>
        <v>Outros derivados da difenilamina e seus sais</v>
      </c>
      <c r="G2047"/>
      <c r="H2047"/>
      <c r="I2047"/>
      <c r="J2047"/>
      <c r="K2047" s="13"/>
      <c r="L2047" s="13">
        <f>dados!I1962/100</f>
        <v>0.13449999999999998</v>
      </c>
      <c r="M2047" s="13">
        <f>dados!J1962/100</f>
        <v>0.1545</v>
      </c>
      <c r="N2047" s="13">
        <f>dados!K1962/100</f>
        <v>0.04</v>
      </c>
      <c r="O2047" s="13">
        <f>dados!L1962/100</f>
        <v>0</v>
      </c>
      <c r="P2047" s="12" t="str">
        <f>LEFT(Tabela2[[#This Row],[Código]],2)</f>
        <v>29</v>
      </c>
    </row>
    <row r="2048" spans="2:16" ht="15" customHeight="1" x14ac:dyDescent="0.25">
      <c r="B2048" s="31" t="str">
        <f>IF(Tabela2[[#This Row],[Tipo]] = 0,LOOKUP(Tabela2[[#This Row],[RESUMO]],Tabela3[Grupo],Tabela3[Meus produtos]),VLOOKUP(Tabela2[[#This Row],[Código]],Tabela4[[Código NBS/LC116]:[Meus serviços]],3,0))</f>
        <v>Não</v>
      </c>
      <c r="C2048" t="str">
        <f>IF(E2048=0,TEXT(dados!A1963,"00000000"),IF(E2048=2,TEXT(dados!A1963,"0000"),TEXT(dados!A1963,"#")))</f>
        <v>29214500</v>
      </c>
      <c r="D2048" t="str">
        <f>IF(dados!B1963=0,"",dados!B1963)</f>
        <v/>
      </c>
      <c r="E2048">
        <f>dados!C1963</f>
        <v>0</v>
      </c>
      <c r="F2048" t="str">
        <f>dados!D1963</f>
        <v>1-naftilamina (alfa),2-naftilamina (beta),derivs.e sais</v>
      </c>
      <c r="G2048"/>
      <c r="H2048"/>
      <c r="I2048"/>
      <c r="J2048"/>
      <c r="K2048" s="13"/>
      <c r="L2048" s="13">
        <f>dados!I1963/100</f>
        <v>0.13449999999999998</v>
      </c>
      <c r="M2048" s="13">
        <f>dados!J1963/100</f>
        <v>0.1545</v>
      </c>
      <c r="N2048" s="13">
        <f>dados!K1963/100</f>
        <v>0.04</v>
      </c>
      <c r="O2048" s="13">
        <f>dados!L1963/100</f>
        <v>0</v>
      </c>
      <c r="P2048" s="12" t="str">
        <f>LEFT(Tabela2[[#This Row],[Código]],2)</f>
        <v>29</v>
      </c>
    </row>
    <row r="2049" spans="2:16" ht="15" customHeight="1" x14ac:dyDescent="0.25">
      <c r="B2049" s="31" t="str">
        <f>IF(Tabela2[[#This Row],[Tipo]] = 0,LOOKUP(Tabela2[[#This Row],[RESUMO]],Tabela3[Grupo],Tabela3[Meus produtos]),VLOOKUP(Tabela2[[#This Row],[Código]],Tabela4[[Código NBS/LC116]:[Meus serviços]],3,0))</f>
        <v>Não</v>
      </c>
      <c r="C2049" t="str">
        <f>IF(E2049=0,TEXT(dados!A1964,"00000000"),IF(E2049=2,TEXT(dados!A1964,"0000"),TEXT(dados!A1964,"#")))</f>
        <v>29214610</v>
      </c>
      <c r="D2049" t="str">
        <f>IF(dados!B1964=0,"",dados!B1964)</f>
        <v/>
      </c>
      <c r="E2049">
        <f>dados!C1964</f>
        <v>0</v>
      </c>
      <c r="F2049" t="str">
        <f>dados!D1964</f>
        <v>Anfetaminas e seus sais</v>
      </c>
      <c r="G2049"/>
      <c r="H2049"/>
      <c r="I2049"/>
      <c r="J2049"/>
      <c r="K2049" s="13"/>
      <c r="L2049" s="13">
        <f>dados!I1964/100</f>
        <v>0.13449999999999998</v>
      </c>
      <c r="M2049" s="13">
        <f>dados!J1964/100</f>
        <v>0.1545</v>
      </c>
      <c r="N2049" s="13">
        <f>dados!K1964/100</f>
        <v>0.04</v>
      </c>
      <c r="O2049" s="13">
        <f>dados!L1964/100</f>
        <v>0</v>
      </c>
      <c r="P2049" s="12" t="str">
        <f>LEFT(Tabela2[[#This Row],[Código]],2)</f>
        <v>29</v>
      </c>
    </row>
    <row r="2050" spans="2:16" ht="15" customHeight="1" x14ac:dyDescent="0.25">
      <c r="B2050" s="31" t="str">
        <f>IF(Tabela2[[#This Row],[Tipo]] = 0,LOOKUP(Tabela2[[#This Row],[RESUMO]],Tabela3[Grupo],Tabela3[Meus produtos]),VLOOKUP(Tabela2[[#This Row],[Código]],Tabela4[[Código NBS/LC116]:[Meus serviços]],3,0))</f>
        <v>Não</v>
      </c>
      <c r="C2050" t="str">
        <f>IF(E2050=0,TEXT(dados!A1965,"00000000"),IF(E2050=2,TEXT(dados!A1965,"0000"),TEXT(dados!A1965,"#")))</f>
        <v>29214620</v>
      </c>
      <c r="D2050" t="str">
        <f>IF(dados!B1965=0,"",dados!B1965)</f>
        <v/>
      </c>
      <c r="E2050">
        <f>dados!C1965</f>
        <v>0</v>
      </c>
      <c r="F2050" t="str">
        <f>dados!D1965</f>
        <v>Benzofetamina e seus sais</v>
      </c>
      <c r="G2050"/>
      <c r="H2050"/>
      <c r="I2050"/>
      <c r="J2050"/>
      <c r="K2050" s="13"/>
      <c r="L2050" s="13">
        <f>dados!I1965/100</f>
        <v>0.13449999999999998</v>
      </c>
      <c r="M2050" s="13">
        <f>dados!J1965/100</f>
        <v>0.1545</v>
      </c>
      <c r="N2050" s="13">
        <f>dados!K1965/100</f>
        <v>0.04</v>
      </c>
      <c r="O2050" s="13">
        <f>dados!L1965/100</f>
        <v>0</v>
      </c>
      <c r="P2050" s="12" t="str">
        <f>LEFT(Tabela2[[#This Row],[Código]],2)</f>
        <v>29</v>
      </c>
    </row>
    <row r="2051" spans="2:16" ht="15" customHeight="1" x14ac:dyDescent="0.25">
      <c r="B2051" s="31" t="str">
        <f>IF(Tabela2[[#This Row],[Tipo]] = 0,LOOKUP(Tabela2[[#This Row],[RESUMO]],Tabela3[Grupo],Tabela3[Meus produtos]),VLOOKUP(Tabela2[[#This Row],[Código]],Tabela4[[Código NBS/LC116]:[Meus serviços]],3,0))</f>
        <v>Não</v>
      </c>
      <c r="C2051" t="str">
        <f>IF(E2051=0,TEXT(dados!A1966,"00000000"),IF(E2051=2,TEXT(dados!A1966,"0000"),TEXT(dados!A1966,"#")))</f>
        <v>29214630</v>
      </c>
      <c r="D2051" t="str">
        <f>IF(dados!B1966=0,"",dados!B1966)</f>
        <v/>
      </c>
      <c r="E2051">
        <f>dados!C1966</f>
        <v>0</v>
      </c>
      <c r="F2051" t="str">
        <f>dados!D1966</f>
        <v>Dexanfetamina e seus sais</v>
      </c>
      <c r="G2051"/>
      <c r="H2051"/>
      <c r="I2051"/>
      <c r="J2051"/>
      <c r="K2051" s="13"/>
      <c r="L2051" s="13">
        <f>dados!I1966/100</f>
        <v>0.13449999999999998</v>
      </c>
      <c r="M2051" s="13">
        <f>dados!J1966/100</f>
        <v>0.1545</v>
      </c>
      <c r="N2051" s="13">
        <f>dados!K1966/100</f>
        <v>0.04</v>
      </c>
      <c r="O2051" s="13">
        <f>dados!L1966/100</f>
        <v>0</v>
      </c>
      <c r="P2051" s="12" t="str">
        <f>LEFT(Tabela2[[#This Row],[Código]],2)</f>
        <v>29</v>
      </c>
    </row>
    <row r="2052" spans="2:16" ht="15" customHeight="1" x14ac:dyDescent="0.25">
      <c r="B2052" s="31" t="str">
        <f>IF(Tabela2[[#This Row],[Tipo]] = 0,LOOKUP(Tabela2[[#This Row],[RESUMO]],Tabela3[Grupo],Tabela3[Meus produtos]),VLOOKUP(Tabela2[[#This Row],[Código]],Tabela4[[Código NBS/LC116]:[Meus serviços]],3,0))</f>
        <v>Não</v>
      </c>
      <c r="C2052" t="str">
        <f>IF(E2052=0,TEXT(dados!A1967,"00000000"),IF(E2052=2,TEXT(dados!A1967,"0000"),TEXT(dados!A1967,"#")))</f>
        <v>29214640</v>
      </c>
      <c r="D2052" t="str">
        <f>IF(dados!B1967=0,"",dados!B1967)</f>
        <v/>
      </c>
      <c r="E2052">
        <f>dados!C1967</f>
        <v>0</v>
      </c>
      <c r="F2052" t="str">
        <f>dados!D1967</f>
        <v>Etilanfetamina e seus sais</v>
      </c>
      <c r="G2052"/>
      <c r="H2052"/>
      <c r="I2052"/>
      <c r="J2052"/>
      <c r="K2052" s="13"/>
      <c r="L2052" s="13">
        <f>dados!I1967/100</f>
        <v>0.13449999999999998</v>
      </c>
      <c r="M2052" s="13">
        <f>dados!J1967/100</f>
        <v>0.1545</v>
      </c>
      <c r="N2052" s="13">
        <f>dados!K1967/100</f>
        <v>0.04</v>
      </c>
      <c r="O2052" s="13">
        <f>dados!L1967/100</f>
        <v>0</v>
      </c>
      <c r="P2052" s="12" t="str">
        <f>LEFT(Tabela2[[#This Row],[Código]],2)</f>
        <v>29</v>
      </c>
    </row>
    <row r="2053" spans="2:16" ht="15" customHeight="1" x14ac:dyDescent="0.25">
      <c r="B2053" s="31" t="str">
        <f>IF(Tabela2[[#This Row],[Tipo]] = 0,LOOKUP(Tabela2[[#This Row],[RESUMO]],Tabela3[Grupo],Tabela3[Meus produtos]),VLOOKUP(Tabela2[[#This Row],[Código]],Tabela4[[Código NBS/LC116]:[Meus serviços]],3,0))</f>
        <v>Não</v>
      </c>
      <c r="C2053" t="str">
        <f>IF(E2053=0,TEXT(dados!A1968,"00000000"),IF(E2053=2,TEXT(dados!A1968,"0000"),TEXT(dados!A1968,"#")))</f>
        <v>29214650</v>
      </c>
      <c r="D2053" t="str">
        <f>IF(dados!B1968=0,"",dados!B1968)</f>
        <v/>
      </c>
      <c r="E2053">
        <f>dados!C1968</f>
        <v>0</v>
      </c>
      <c r="F2053" t="str">
        <f>dados!D1968</f>
        <v>Fencanfamina e seus sais</v>
      </c>
      <c r="G2053"/>
      <c r="H2053"/>
      <c r="I2053"/>
      <c r="J2053"/>
      <c r="K2053" s="13"/>
      <c r="L2053" s="13">
        <f>dados!I1968/100</f>
        <v>0.13449999999999998</v>
      </c>
      <c r="M2053" s="13">
        <f>dados!J1968/100</f>
        <v>0.1545</v>
      </c>
      <c r="N2053" s="13">
        <f>dados!K1968/100</f>
        <v>0.04</v>
      </c>
      <c r="O2053" s="13">
        <f>dados!L1968/100</f>
        <v>0</v>
      </c>
      <c r="P2053" s="12" t="str">
        <f>LEFT(Tabela2[[#This Row],[Código]],2)</f>
        <v>29</v>
      </c>
    </row>
    <row r="2054" spans="2:16" ht="15" customHeight="1" x14ac:dyDescent="0.25">
      <c r="B2054" s="31" t="str">
        <f>IF(Tabela2[[#This Row],[Tipo]] = 0,LOOKUP(Tabela2[[#This Row],[RESUMO]],Tabela3[Grupo],Tabela3[Meus produtos]),VLOOKUP(Tabela2[[#This Row],[Código]],Tabela4[[Código NBS/LC116]:[Meus serviços]],3,0))</f>
        <v>Não</v>
      </c>
      <c r="C2054" t="str">
        <f>IF(E2054=0,TEXT(dados!A1969,"00000000"),IF(E2054=2,TEXT(dados!A1969,"0000"),TEXT(dados!A1969,"#")))</f>
        <v>29214660</v>
      </c>
      <c r="D2054" t="str">
        <f>IF(dados!B1969=0,"",dados!B1969)</f>
        <v/>
      </c>
      <c r="E2054">
        <f>dados!C1969</f>
        <v>0</v>
      </c>
      <c r="F2054" t="str">
        <f>dados!D1969</f>
        <v>Fentermina e seus sais</v>
      </c>
      <c r="G2054"/>
      <c r="H2054"/>
      <c r="I2054"/>
      <c r="J2054"/>
      <c r="K2054" s="13"/>
      <c r="L2054" s="13">
        <f>dados!I1969/100</f>
        <v>0.13449999999999998</v>
      </c>
      <c r="M2054" s="13">
        <f>dados!J1969/100</f>
        <v>0.1545</v>
      </c>
      <c r="N2054" s="13">
        <f>dados!K1969/100</f>
        <v>0.04</v>
      </c>
      <c r="O2054" s="13">
        <f>dados!L1969/100</f>
        <v>0</v>
      </c>
      <c r="P2054" s="12" t="str">
        <f>LEFT(Tabela2[[#This Row],[Código]],2)</f>
        <v>29</v>
      </c>
    </row>
    <row r="2055" spans="2:16" ht="15" customHeight="1" x14ac:dyDescent="0.25">
      <c r="B2055" s="31" t="str">
        <f>IF(Tabela2[[#This Row],[Tipo]] = 0,LOOKUP(Tabela2[[#This Row],[RESUMO]],Tabela3[Grupo],Tabela3[Meus produtos]),VLOOKUP(Tabela2[[#This Row],[Código]],Tabela4[[Código NBS/LC116]:[Meus serviços]],3,0))</f>
        <v>Não</v>
      </c>
      <c r="C2055" t="str">
        <f>IF(E2055=0,TEXT(dados!A1970,"00000000"),IF(E2055=2,TEXT(dados!A1970,"0000"),TEXT(dados!A1970,"#")))</f>
        <v>29214670</v>
      </c>
      <c r="D2055" t="str">
        <f>IF(dados!B1970=0,"",dados!B1970)</f>
        <v/>
      </c>
      <c r="E2055">
        <f>dados!C1970</f>
        <v>0</v>
      </c>
      <c r="F2055" t="str">
        <f>dados!D1970</f>
        <v>Lefetamina e seus sais</v>
      </c>
      <c r="G2055"/>
      <c r="H2055"/>
      <c r="I2055"/>
      <c r="J2055"/>
      <c r="K2055" s="13"/>
      <c r="L2055" s="13">
        <f>dados!I1970/100</f>
        <v>0.13449999999999998</v>
      </c>
      <c r="M2055" s="13">
        <f>dados!J1970/100</f>
        <v>0.1545</v>
      </c>
      <c r="N2055" s="13">
        <f>dados!K1970/100</f>
        <v>0.04</v>
      </c>
      <c r="O2055" s="13">
        <f>dados!L1970/100</f>
        <v>0</v>
      </c>
      <c r="P2055" s="12" t="str">
        <f>LEFT(Tabela2[[#This Row],[Código]],2)</f>
        <v>29</v>
      </c>
    </row>
    <row r="2056" spans="2:16" ht="15" customHeight="1" x14ac:dyDescent="0.25">
      <c r="B2056" s="31" t="str">
        <f>IF(Tabela2[[#This Row],[Tipo]] = 0,LOOKUP(Tabela2[[#This Row],[RESUMO]],Tabela3[Grupo],Tabela3[Meus produtos]),VLOOKUP(Tabela2[[#This Row],[Código]],Tabela4[[Código NBS/LC116]:[Meus serviços]],3,0))</f>
        <v>Não</v>
      </c>
      <c r="C2056" t="str">
        <f>IF(E2056=0,TEXT(dados!A1971,"00000000"),IF(E2056=2,TEXT(dados!A1971,"0000"),TEXT(dados!A1971,"#")))</f>
        <v>29214680</v>
      </c>
      <c r="D2056" t="str">
        <f>IF(dados!B1971=0,"",dados!B1971)</f>
        <v/>
      </c>
      <c r="E2056">
        <f>dados!C1971</f>
        <v>0</v>
      </c>
      <c r="F2056" t="str">
        <f>dados!D1971</f>
        <v>Levanfetamina e seus sais</v>
      </c>
      <c r="G2056"/>
      <c r="H2056"/>
      <c r="I2056"/>
      <c r="J2056"/>
      <c r="K2056" s="13"/>
      <c r="L2056" s="13">
        <f>dados!I1971/100</f>
        <v>0.13449999999999998</v>
      </c>
      <c r="M2056" s="13">
        <f>dados!J1971/100</f>
        <v>0.1545</v>
      </c>
      <c r="N2056" s="13">
        <f>dados!K1971/100</f>
        <v>0.04</v>
      </c>
      <c r="O2056" s="13">
        <f>dados!L1971/100</f>
        <v>0</v>
      </c>
      <c r="P2056" s="12" t="str">
        <f>LEFT(Tabela2[[#This Row],[Código]],2)</f>
        <v>29</v>
      </c>
    </row>
    <row r="2057" spans="2:16" ht="15" customHeight="1" x14ac:dyDescent="0.25">
      <c r="B2057" s="31" t="str">
        <f>IF(Tabela2[[#This Row],[Tipo]] = 0,LOOKUP(Tabela2[[#This Row],[RESUMO]],Tabela3[Grupo],Tabela3[Meus produtos]),VLOOKUP(Tabela2[[#This Row],[Código]],Tabela4[[Código NBS/LC116]:[Meus serviços]],3,0))</f>
        <v>Não</v>
      </c>
      <c r="C2057" t="str">
        <f>IF(E2057=0,TEXT(dados!A1972,"00000000"),IF(E2057=2,TEXT(dados!A1972,"0000"),TEXT(dados!A1972,"#")))</f>
        <v>29214690</v>
      </c>
      <c r="D2057" t="str">
        <f>IF(dados!B1972=0,"",dados!B1972)</f>
        <v/>
      </c>
      <c r="E2057">
        <f>dados!C1972</f>
        <v>0</v>
      </c>
      <c r="F2057" t="str">
        <f>dados!D1972</f>
        <v>Mefenorex e seus sais</v>
      </c>
      <c r="G2057"/>
      <c r="H2057"/>
      <c r="I2057"/>
      <c r="J2057"/>
      <c r="K2057" s="13"/>
      <c r="L2057" s="13">
        <f>dados!I1972/100</f>
        <v>0.13449999999999998</v>
      </c>
      <c r="M2057" s="13">
        <f>dados!J1972/100</f>
        <v>0.1545</v>
      </c>
      <c r="N2057" s="13">
        <f>dados!K1972/100</f>
        <v>0.04</v>
      </c>
      <c r="O2057" s="13">
        <f>dados!L1972/100</f>
        <v>0</v>
      </c>
      <c r="P2057" s="12" t="str">
        <f>LEFT(Tabela2[[#This Row],[Código]],2)</f>
        <v>29</v>
      </c>
    </row>
    <row r="2058" spans="2:16" ht="15" customHeight="1" x14ac:dyDescent="0.25">
      <c r="B2058" s="31" t="str">
        <f>IF(Tabela2[[#This Row],[Tipo]] = 0,LOOKUP(Tabela2[[#This Row],[RESUMO]],Tabela3[Grupo],Tabela3[Meus produtos]),VLOOKUP(Tabela2[[#This Row],[Código]],Tabela4[[Código NBS/LC116]:[Meus serviços]],3,0))</f>
        <v>Não</v>
      </c>
      <c r="C2058" t="str">
        <f>IF(E2058=0,TEXT(dados!A1973,"00000000"),IF(E2058=2,TEXT(dados!A1973,"0000"),TEXT(dados!A1973,"#")))</f>
        <v>29214910</v>
      </c>
      <c r="D2058" t="str">
        <f>IF(dados!B1973=0,"",dados!B1973)</f>
        <v/>
      </c>
      <c r="E2058">
        <f>dados!C1973</f>
        <v>0</v>
      </c>
      <c r="F2058" t="str">
        <f>dados!D1973</f>
        <v>Cloridrato de fenfluramina</v>
      </c>
      <c r="G2058"/>
      <c r="H2058"/>
      <c r="I2058"/>
      <c r="J2058"/>
      <c r="K2058" s="13"/>
      <c r="L2058" s="13">
        <f>dados!I1973/100</f>
        <v>0.13449999999999998</v>
      </c>
      <c r="M2058" s="13">
        <f>dados!J1973/100</f>
        <v>0.1545</v>
      </c>
      <c r="N2058" s="13">
        <f>dados!K1973/100</f>
        <v>0.04</v>
      </c>
      <c r="O2058" s="13">
        <f>dados!L1973/100</f>
        <v>0</v>
      </c>
      <c r="P2058" s="12" t="str">
        <f>LEFT(Tabela2[[#This Row],[Código]],2)</f>
        <v>29</v>
      </c>
    </row>
    <row r="2059" spans="2:16" ht="15" customHeight="1" x14ac:dyDescent="0.25">
      <c r="B2059" s="31" t="str">
        <f>IF(Tabela2[[#This Row],[Tipo]] = 0,LOOKUP(Tabela2[[#This Row],[RESUMO]],Tabela3[Grupo],Tabela3[Meus produtos]),VLOOKUP(Tabela2[[#This Row],[Código]],Tabela4[[Código NBS/LC116]:[Meus serviços]],3,0))</f>
        <v>Não</v>
      </c>
      <c r="C2059" t="str">
        <f>IF(E2059=0,TEXT(dados!A1974,"00000000"),IF(E2059=2,TEXT(dados!A1974,"0000"),TEXT(dados!A1974,"#")))</f>
        <v>29214921</v>
      </c>
      <c r="D2059" t="str">
        <f>IF(dados!B1974=0,"",dados!B1974)</f>
        <v/>
      </c>
      <c r="E2059">
        <f>dados!C1974</f>
        <v>0</v>
      </c>
      <c r="F2059" t="str">
        <f>dados!D1974</f>
        <v>2,4-xilidina e seus sais</v>
      </c>
      <c r="G2059"/>
      <c r="H2059"/>
      <c r="I2059"/>
      <c r="J2059"/>
      <c r="K2059" s="13"/>
      <c r="L2059" s="13">
        <f>dados!I1974/100</f>
        <v>0.13449999999999998</v>
      </c>
      <c r="M2059" s="13">
        <f>dados!J1974/100</f>
        <v>0.1545</v>
      </c>
      <c r="N2059" s="13">
        <f>dados!K1974/100</f>
        <v>0.04</v>
      </c>
      <c r="O2059" s="13">
        <f>dados!L1974/100</f>
        <v>0</v>
      </c>
      <c r="P2059" s="12" t="str">
        <f>LEFT(Tabela2[[#This Row],[Código]],2)</f>
        <v>29</v>
      </c>
    </row>
    <row r="2060" spans="2:16" ht="15" customHeight="1" x14ac:dyDescent="0.25">
      <c r="B2060" s="31" t="str">
        <f>IF(Tabela2[[#This Row],[Tipo]] = 0,LOOKUP(Tabela2[[#This Row],[RESUMO]],Tabela3[Grupo],Tabela3[Meus produtos]),VLOOKUP(Tabela2[[#This Row],[Código]],Tabela4[[Código NBS/LC116]:[Meus serviços]],3,0))</f>
        <v>Não</v>
      </c>
      <c r="C2060" t="str">
        <f>IF(E2060=0,TEXT(dados!A1975,"00000000"),IF(E2060=2,TEXT(dados!A1975,"0000"),TEXT(dados!A1975,"#")))</f>
        <v>29214922</v>
      </c>
      <c r="D2060" t="str">
        <f>IF(dados!B1975=0,"",dados!B1975)</f>
        <v/>
      </c>
      <c r="E2060">
        <f>dados!C1975</f>
        <v>0</v>
      </c>
      <c r="F2060" t="str">
        <f>dados!D1975</f>
        <v>Pendimetalina</v>
      </c>
      <c r="G2060"/>
      <c r="H2060"/>
      <c r="I2060"/>
      <c r="J2060"/>
      <c r="K2060" s="13"/>
      <c r="L2060" s="13">
        <f>dados!I1975/100</f>
        <v>0.13449999999999998</v>
      </c>
      <c r="M2060" s="13">
        <f>dados!J1975/100</f>
        <v>0.1545</v>
      </c>
      <c r="N2060" s="13">
        <f>dados!K1975/100</f>
        <v>0.04</v>
      </c>
      <c r="O2060" s="13">
        <f>dados!L1975/100</f>
        <v>0</v>
      </c>
      <c r="P2060" s="12" t="str">
        <f>LEFT(Tabela2[[#This Row],[Código]],2)</f>
        <v>29</v>
      </c>
    </row>
    <row r="2061" spans="2:16" ht="15" customHeight="1" x14ac:dyDescent="0.25">
      <c r="B2061" s="31" t="str">
        <f>IF(Tabela2[[#This Row],[Tipo]] = 0,LOOKUP(Tabela2[[#This Row],[RESUMO]],Tabela3[Grupo],Tabela3[Meus produtos]),VLOOKUP(Tabela2[[#This Row],[Código]],Tabela4[[Código NBS/LC116]:[Meus serviços]],3,0))</f>
        <v>Não</v>
      </c>
      <c r="C2061" t="str">
        <f>IF(E2061=0,TEXT(dados!A1976,"00000000"),IF(E2061=2,TEXT(dados!A1976,"0000"),TEXT(dados!A1976,"#")))</f>
        <v>29214929</v>
      </c>
      <c r="D2061" t="str">
        <f>IF(dados!B1976=0,"",dados!B1976)</f>
        <v/>
      </c>
      <c r="E2061">
        <f>dados!C1976</f>
        <v>0</v>
      </c>
      <c r="F2061" t="str">
        <f>dados!D1976</f>
        <v>Outros xilidinas,seus derivados e seus sais</v>
      </c>
      <c r="G2061"/>
      <c r="H2061"/>
      <c r="I2061"/>
      <c r="J2061"/>
      <c r="K2061" s="13"/>
      <c r="L2061" s="13">
        <f>dados!I1976/100</f>
        <v>0.13449999999999998</v>
      </c>
      <c r="M2061" s="13">
        <f>dados!J1976/100</f>
        <v>0.1545</v>
      </c>
      <c r="N2061" s="13">
        <f>dados!K1976/100</f>
        <v>0.04</v>
      </c>
      <c r="O2061" s="13">
        <f>dados!L1976/100</f>
        <v>0</v>
      </c>
      <c r="P2061" s="12" t="str">
        <f>LEFT(Tabela2[[#This Row],[Código]],2)</f>
        <v>29</v>
      </c>
    </row>
    <row r="2062" spans="2:16" ht="15" customHeight="1" x14ac:dyDescent="0.25">
      <c r="B2062" s="31" t="str">
        <f>IF(Tabela2[[#This Row],[Tipo]] = 0,LOOKUP(Tabela2[[#This Row],[RESUMO]],Tabela3[Grupo],Tabela3[Meus produtos]),VLOOKUP(Tabela2[[#This Row],[Código]],Tabela4[[Código NBS/LC116]:[Meus serviços]],3,0))</f>
        <v>Não</v>
      </c>
      <c r="C2062" t="str">
        <f>IF(E2062=0,TEXT(dados!A1977,"00000000"),IF(E2062=2,TEXT(dados!A1977,"0000"),TEXT(dados!A1977,"#")))</f>
        <v>29214931</v>
      </c>
      <c r="D2062" t="str">
        <f>IF(dados!B1977=0,"",dados!B1977)</f>
        <v/>
      </c>
      <c r="E2062">
        <f>dados!C1977</f>
        <v>0</v>
      </c>
      <c r="F2062" t="str">
        <f>dados!D1977</f>
        <v>Sulfato de tranilcipromina</v>
      </c>
      <c r="G2062"/>
      <c r="H2062"/>
      <c r="I2062"/>
      <c r="J2062"/>
      <c r="K2062" s="13"/>
      <c r="L2062" s="13">
        <f>dados!I1977/100</f>
        <v>0.13449999999999998</v>
      </c>
      <c r="M2062" s="13">
        <f>dados!J1977/100</f>
        <v>0.1699</v>
      </c>
      <c r="N2062" s="13">
        <f>dados!K1977/100</f>
        <v>0.04</v>
      </c>
      <c r="O2062" s="13">
        <f>dados!L1977/100</f>
        <v>0</v>
      </c>
      <c r="P2062" s="12" t="str">
        <f>LEFT(Tabela2[[#This Row],[Código]],2)</f>
        <v>29</v>
      </c>
    </row>
    <row r="2063" spans="2:16" ht="15" customHeight="1" x14ac:dyDescent="0.25">
      <c r="B2063" s="31" t="str">
        <f>IF(Tabela2[[#This Row],[Tipo]] = 0,LOOKUP(Tabela2[[#This Row],[RESUMO]],Tabela3[Grupo],Tabela3[Meus produtos]),VLOOKUP(Tabela2[[#This Row],[Código]],Tabela4[[Código NBS/LC116]:[Meus serviços]],3,0))</f>
        <v>Não</v>
      </c>
      <c r="C2063" t="str">
        <f>IF(E2063=0,TEXT(dados!A1978,"00000000"),IF(E2063=2,TEXT(dados!A1978,"0000"),TEXT(dados!A1978,"#")))</f>
        <v>29214939</v>
      </c>
      <c r="D2063" t="str">
        <f>IF(dados!B1978=0,"",dados!B1978)</f>
        <v/>
      </c>
      <c r="E2063">
        <f>dados!C1978</f>
        <v>0</v>
      </c>
      <c r="F2063" t="str">
        <f>dados!D1978</f>
        <v>Outros tranilciprominas e seus sais</v>
      </c>
      <c r="G2063"/>
      <c r="H2063"/>
      <c r="I2063"/>
      <c r="J2063"/>
      <c r="K2063" s="13"/>
      <c r="L2063" s="13">
        <f>dados!I1978/100</f>
        <v>0.13449999999999998</v>
      </c>
      <c r="M2063" s="13">
        <f>dados!J1978/100</f>
        <v>0.1545</v>
      </c>
      <c r="N2063" s="13">
        <f>dados!K1978/100</f>
        <v>0.04</v>
      </c>
      <c r="O2063" s="13">
        <f>dados!L1978/100</f>
        <v>0</v>
      </c>
      <c r="P2063" s="12" t="str">
        <f>LEFT(Tabela2[[#This Row],[Código]],2)</f>
        <v>29</v>
      </c>
    </row>
    <row r="2064" spans="2:16" ht="15" customHeight="1" x14ac:dyDescent="0.25">
      <c r="B2064" s="31" t="str">
        <f>IF(Tabela2[[#This Row],[Tipo]] = 0,LOOKUP(Tabela2[[#This Row],[RESUMO]],Tabela3[Grupo],Tabela3[Meus produtos]),VLOOKUP(Tabela2[[#This Row],[Código]],Tabela4[[Código NBS/LC116]:[Meus serviços]],3,0))</f>
        <v>Não</v>
      </c>
      <c r="C2064" t="str">
        <f>IF(E2064=0,TEXT(dados!A1979,"00000000"),IF(E2064=2,TEXT(dados!A1979,"0000"),TEXT(dados!A1979,"#")))</f>
        <v>29214990</v>
      </c>
      <c r="D2064" t="str">
        <f>IF(dados!B1979=0,"",dados!B1979)</f>
        <v/>
      </c>
      <c r="E2064">
        <f>dados!C1979</f>
        <v>0</v>
      </c>
      <c r="F2064" t="str">
        <f>dados!D1979</f>
        <v>Outros monoaminas aromaticas,seus derivados e seus sais</v>
      </c>
      <c r="G2064"/>
      <c r="H2064"/>
      <c r="I2064"/>
      <c r="J2064"/>
      <c r="K2064" s="13"/>
      <c r="L2064" s="13">
        <f>dados!I1979/100</f>
        <v>0.13449999999999998</v>
      </c>
      <c r="M2064" s="13">
        <f>dados!J1979/100</f>
        <v>0.1545</v>
      </c>
      <c r="N2064" s="13">
        <f>dados!K1979/100</f>
        <v>0.04</v>
      </c>
      <c r="O2064" s="13">
        <f>dados!L1979/100</f>
        <v>0</v>
      </c>
      <c r="P2064" s="12" t="str">
        <f>LEFT(Tabela2[[#This Row],[Código]],2)</f>
        <v>29</v>
      </c>
    </row>
    <row r="2065" spans="2:16" ht="15" customHeight="1" x14ac:dyDescent="0.25">
      <c r="B2065" s="31" t="str">
        <f>IF(Tabela2[[#This Row],[Tipo]] = 0,LOOKUP(Tabela2[[#This Row],[RESUMO]],Tabela3[Grupo],Tabela3[Meus produtos]),VLOOKUP(Tabela2[[#This Row],[Código]],Tabela4[[Código NBS/LC116]:[Meus serviços]],3,0))</f>
        <v>Não</v>
      </c>
      <c r="C2065" t="str">
        <f>IF(E2065=0,TEXT(dados!A1980,"00000000"),IF(E2065=2,TEXT(dados!A1980,"0000"),TEXT(dados!A1980,"#")))</f>
        <v>29215111</v>
      </c>
      <c r="D2065" t="str">
        <f>IF(dados!B1980=0,"",dados!B1980)</f>
        <v/>
      </c>
      <c r="E2065">
        <f>dados!C1980</f>
        <v>0</v>
      </c>
      <c r="F2065" t="str">
        <f>dados!D1980</f>
        <v>M-fenilenodiamina e seus sais</v>
      </c>
      <c r="G2065"/>
      <c r="H2065"/>
      <c r="I2065"/>
      <c r="J2065"/>
      <c r="K2065" s="13"/>
      <c r="L2065" s="13">
        <f>dados!I1980/100</f>
        <v>0.13449999999999998</v>
      </c>
      <c r="M2065" s="13">
        <f>dados!J1980/100</f>
        <v>0.1545</v>
      </c>
      <c r="N2065" s="13">
        <f>dados!K1980/100</f>
        <v>0.04</v>
      </c>
      <c r="O2065" s="13">
        <f>dados!L1980/100</f>
        <v>0</v>
      </c>
      <c r="P2065" s="12" t="str">
        <f>LEFT(Tabela2[[#This Row],[Código]],2)</f>
        <v>29</v>
      </c>
    </row>
    <row r="2066" spans="2:16" ht="15" customHeight="1" x14ac:dyDescent="0.25">
      <c r="B2066" s="31" t="str">
        <f>IF(Tabela2[[#This Row],[Tipo]] = 0,LOOKUP(Tabela2[[#This Row],[RESUMO]],Tabela3[Grupo],Tabela3[Meus produtos]),VLOOKUP(Tabela2[[#This Row],[Código]],Tabela4[[Código NBS/LC116]:[Meus serviços]],3,0))</f>
        <v>Não</v>
      </c>
      <c r="C2066" t="str">
        <f>IF(E2066=0,TEXT(dados!A1981,"00000000"),IF(E2066=2,TEXT(dados!A1981,"0000"),TEXT(dados!A1981,"#")))</f>
        <v>29215112</v>
      </c>
      <c r="D2066" t="str">
        <f>IF(dados!B1981=0,"",dados!B1981)</f>
        <v/>
      </c>
      <c r="E2066">
        <f>dados!C1981</f>
        <v>0</v>
      </c>
      <c r="F2066" t="str">
        <f>dados!D1981</f>
        <v>Diaminotoluenos (toluilenodiaminas)</v>
      </c>
      <c r="G2066"/>
      <c r="H2066"/>
      <c r="I2066"/>
      <c r="J2066"/>
      <c r="K2066" s="13"/>
      <c r="L2066" s="13">
        <f>dados!I1981/100</f>
        <v>0.13449999999999998</v>
      </c>
      <c r="M2066" s="13">
        <f>dados!J1981/100</f>
        <v>0.1545</v>
      </c>
      <c r="N2066" s="13">
        <f>dados!K1981/100</f>
        <v>0.04</v>
      </c>
      <c r="O2066" s="13">
        <f>dados!L1981/100</f>
        <v>0</v>
      </c>
      <c r="P2066" s="12" t="str">
        <f>LEFT(Tabela2[[#This Row],[Código]],2)</f>
        <v>29</v>
      </c>
    </row>
    <row r="2067" spans="2:16" ht="15" customHeight="1" x14ac:dyDescent="0.25">
      <c r="B2067" s="31" t="str">
        <f>IF(Tabela2[[#This Row],[Tipo]] = 0,LOOKUP(Tabela2[[#This Row],[RESUMO]],Tabela3[Grupo],Tabela3[Meus produtos]),VLOOKUP(Tabela2[[#This Row],[Código]],Tabela4[[Código NBS/LC116]:[Meus serviços]],3,0))</f>
        <v>Não</v>
      </c>
      <c r="C2067" t="str">
        <f>IF(E2067=0,TEXT(dados!A1982,"00000000"),IF(E2067=2,TEXT(dados!A1982,"0000"),TEXT(dados!A1982,"#")))</f>
        <v>29215119</v>
      </c>
      <c r="D2067" t="str">
        <f>IF(dados!B1982=0,"",dados!B1982)</f>
        <v/>
      </c>
      <c r="E2067">
        <f>dados!C1982</f>
        <v>0</v>
      </c>
      <c r="F2067" t="str">
        <f>dados!D1982</f>
        <v>O-fenilenodiamina,p-fenilenodiamina e seus sais</v>
      </c>
      <c r="G2067"/>
      <c r="H2067"/>
      <c r="I2067"/>
      <c r="J2067"/>
      <c r="K2067" s="13"/>
      <c r="L2067" s="13">
        <f>dados!I1982/100</f>
        <v>0.13449999999999998</v>
      </c>
      <c r="M2067" s="13">
        <f>dados!J1982/100</f>
        <v>0.1545</v>
      </c>
      <c r="N2067" s="13">
        <f>dados!K1982/100</f>
        <v>0.04</v>
      </c>
      <c r="O2067" s="13">
        <f>dados!L1982/100</f>
        <v>0</v>
      </c>
      <c r="P2067" s="12" t="str">
        <f>LEFT(Tabela2[[#This Row],[Código]],2)</f>
        <v>29</v>
      </c>
    </row>
    <row r="2068" spans="2:16" ht="15" customHeight="1" x14ac:dyDescent="0.25">
      <c r="B2068" s="31" t="str">
        <f>IF(Tabela2[[#This Row],[Tipo]] = 0,LOOKUP(Tabela2[[#This Row],[RESUMO]],Tabela3[Grupo],Tabela3[Meus produtos]),VLOOKUP(Tabela2[[#This Row],[Código]],Tabela4[[Código NBS/LC116]:[Meus serviços]],3,0))</f>
        <v>Não</v>
      </c>
      <c r="C2068" t="str">
        <f>IF(E2068=0,TEXT(dados!A1983,"00000000"),IF(E2068=2,TEXT(dados!A1983,"0000"),TEXT(dados!A1983,"#")))</f>
        <v>29215120</v>
      </c>
      <c r="D2068" t="str">
        <f>IF(dados!B1983=0,"",dados!B1983)</f>
        <v/>
      </c>
      <c r="E2068">
        <f>dados!C1983</f>
        <v>0</v>
      </c>
      <c r="F2068" t="str">
        <f>dados!D1983</f>
        <v>Derivados sulfonados das fenilenodiaminas,derivs.e sais</v>
      </c>
      <c r="G2068"/>
      <c r="H2068"/>
      <c r="I2068"/>
      <c r="J2068"/>
      <c r="K2068" s="13"/>
      <c r="L2068" s="13">
        <f>dados!I1983/100</f>
        <v>0.13449999999999998</v>
      </c>
      <c r="M2068" s="13">
        <f>dados!J1983/100</f>
        <v>0.1545</v>
      </c>
      <c r="N2068" s="13">
        <f>dados!K1983/100</f>
        <v>0.04</v>
      </c>
      <c r="O2068" s="13">
        <f>dados!L1983/100</f>
        <v>0</v>
      </c>
      <c r="P2068" s="12" t="str">
        <f>LEFT(Tabela2[[#This Row],[Código]],2)</f>
        <v>29</v>
      </c>
    </row>
    <row r="2069" spans="2:16" ht="15" customHeight="1" x14ac:dyDescent="0.25">
      <c r="B2069" s="31" t="str">
        <f>IF(Tabela2[[#This Row],[Tipo]] = 0,LOOKUP(Tabela2[[#This Row],[RESUMO]],Tabela3[Grupo],Tabela3[Meus produtos]),VLOOKUP(Tabela2[[#This Row],[Código]],Tabela4[[Código NBS/LC116]:[Meus serviços]],3,0))</f>
        <v>Não</v>
      </c>
      <c r="C2069" t="str">
        <f>IF(E2069=0,TEXT(dados!A1984,"00000000"),IF(E2069=2,TEXT(dados!A1984,"0000"),TEXT(dados!A1984,"#")))</f>
        <v>29215131</v>
      </c>
      <c r="D2069" t="str">
        <f>IF(dados!B1984=0,"",dados!B1984)</f>
        <v/>
      </c>
      <c r="E2069">
        <f>dados!C1984</f>
        <v>0</v>
      </c>
      <c r="F2069" t="str">
        <f>dados!D1984</f>
        <v>N,n-di-sec-butil-p-fenilenodiamina</v>
      </c>
      <c r="G2069"/>
      <c r="H2069"/>
      <c r="I2069"/>
      <c r="J2069"/>
      <c r="K2069" s="13"/>
      <c r="L2069" s="13">
        <f>dados!I1984/100</f>
        <v>0.13449999999999998</v>
      </c>
      <c r="M2069" s="13">
        <f>dados!J1984/100</f>
        <v>0.16789999999999999</v>
      </c>
      <c r="N2069" s="13">
        <f>dados!K1984/100</f>
        <v>0.04</v>
      </c>
      <c r="O2069" s="13">
        <f>dados!L1984/100</f>
        <v>0</v>
      </c>
      <c r="P2069" s="12" t="str">
        <f>LEFT(Tabela2[[#This Row],[Código]],2)</f>
        <v>29</v>
      </c>
    </row>
    <row r="2070" spans="2:16" ht="15" customHeight="1" x14ac:dyDescent="0.25">
      <c r="B2070" s="31" t="str">
        <f>IF(Tabela2[[#This Row],[Tipo]] = 0,LOOKUP(Tabela2[[#This Row],[RESUMO]],Tabela3[Grupo],Tabela3[Meus produtos]),VLOOKUP(Tabela2[[#This Row],[Código]],Tabela4[[Código NBS/LC116]:[Meus serviços]],3,0))</f>
        <v>Não</v>
      </c>
      <c r="C2070" t="str">
        <f>IF(E2070=0,TEXT(dados!A1985,"00000000"),IF(E2070=2,TEXT(dados!A1985,"0000"),TEXT(dados!A1985,"#")))</f>
        <v>29215132</v>
      </c>
      <c r="D2070" t="str">
        <f>IF(dados!B1985=0,"",dados!B1985)</f>
        <v/>
      </c>
      <c r="E2070">
        <f>dados!C1985</f>
        <v>0</v>
      </c>
      <c r="F2070" t="str">
        <f>dados!D1985</f>
        <v>N-isopropil-n-fenil-p-fenilenodiamina</v>
      </c>
      <c r="G2070"/>
      <c r="H2070"/>
      <c r="I2070"/>
      <c r="J2070"/>
      <c r="K2070" s="13"/>
      <c r="L2070" s="13">
        <f>dados!I1985/100</f>
        <v>0.13449999999999998</v>
      </c>
      <c r="M2070" s="13">
        <f>dados!J1985/100</f>
        <v>0.1545</v>
      </c>
      <c r="N2070" s="13">
        <f>dados!K1985/100</f>
        <v>0.04</v>
      </c>
      <c r="O2070" s="13">
        <f>dados!L1985/100</f>
        <v>0</v>
      </c>
      <c r="P2070" s="12" t="str">
        <f>LEFT(Tabela2[[#This Row],[Código]],2)</f>
        <v>29</v>
      </c>
    </row>
    <row r="2071" spans="2:16" ht="15" customHeight="1" x14ac:dyDescent="0.25">
      <c r="B2071" s="31" t="str">
        <f>IF(Tabela2[[#This Row],[Tipo]] = 0,LOOKUP(Tabela2[[#This Row],[RESUMO]],Tabela3[Grupo],Tabela3[Meus produtos]),VLOOKUP(Tabela2[[#This Row],[Código]],Tabela4[[Código NBS/LC116]:[Meus serviços]],3,0))</f>
        <v>Não</v>
      </c>
      <c r="C2071" t="str">
        <f>IF(E2071=0,TEXT(dados!A1986,"00000000"),IF(E2071=2,TEXT(dados!A1986,"0000"),TEXT(dados!A1986,"#")))</f>
        <v>29215133</v>
      </c>
      <c r="D2071" t="str">
        <f>IF(dados!B1986=0,"",dados!B1986)</f>
        <v/>
      </c>
      <c r="E2071">
        <f>dados!C1986</f>
        <v>0</v>
      </c>
      <c r="F2071" t="str">
        <f>dados!D1986</f>
        <v>N-(1,3-dimetilbutil)-n-fenil-p-fenilenodiamina</v>
      </c>
      <c r="G2071"/>
      <c r="H2071"/>
      <c r="I2071"/>
      <c r="J2071"/>
      <c r="K2071" s="13"/>
      <c r="L2071" s="13">
        <f>dados!I1986/100</f>
        <v>0.13449999999999998</v>
      </c>
      <c r="M2071" s="13">
        <f>dados!J1986/100</f>
        <v>0.1545</v>
      </c>
      <c r="N2071" s="13">
        <f>dados!K1986/100</f>
        <v>0.04</v>
      </c>
      <c r="O2071" s="13">
        <f>dados!L1986/100</f>
        <v>0</v>
      </c>
      <c r="P2071" s="12" t="str">
        <f>LEFT(Tabela2[[#This Row],[Código]],2)</f>
        <v>29</v>
      </c>
    </row>
    <row r="2072" spans="2:16" ht="15" customHeight="1" x14ac:dyDescent="0.25">
      <c r="B2072" s="31" t="str">
        <f>IF(Tabela2[[#This Row],[Tipo]] = 0,LOOKUP(Tabela2[[#This Row],[RESUMO]],Tabela3[Grupo],Tabela3[Meus produtos]),VLOOKUP(Tabela2[[#This Row],[Código]],Tabela4[[Código NBS/LC116]:[Meus serviços]],3,0))</f>
        <v>Não</v>
      </c>
      <c r="C2072" t="str">
        <f>IF(E2072=0,TEXT(dados!A1987,"00000000"),IF(E2072=2,TEXT(dados!A1987,"0000"),TEXT(dados!A1987,"#")))</f>
        <v>29215134</v>
      </c>
      <c r="D2072" t="str">
        <f>IF(dados!B1987=0,"",dados!B1987)</f>
        <v/>
      </c>
      <c r="E2072">
        <f>dados!C1987</f>
        <v>0</v>
      </c>
      <c r="F2072" t="str">
        <f>dados!D1987</f>
        <v>N-(1,4-dimetilpentil)-n-fenil-p-fenilenodiamina</v>
      </c>
      <c r="G2072"/>
      <c r="H2072"/>
      <c r="I2072"/>
      <c r="J2072"/>
      <c r="K2072" s="13"/>
      <c r="L2072" s="13">
        <f>dados!I1987/100</f>
        <v>0.13449999999999998</v>
      </c>
      <c r="M2072" s="13">
        <f>dados!J1987/100</f>
        <v>0.1545</v>
      </c>
      <c r="N2072" s="13">
        <f>dados!K1987/100</f>
        <v>0.04</v>
      </c>
      <c r="O2072" s="13">
        <f>dados!L1987/100</f>
        <v>0</v>
      </c>
      <c r="P2072" s="12" t="str">
        <f>LEFT(Tabela2[[#This Row],[Código]],2)</f>
        <v>29</v>
      </c>
    </row>
    <row r="2073" spans="2:16" ht="15" customHeight="1" x14ac:dyDescent="0.25">
      <c r="B2073" s="31" t="str">
        <f>IF(Tabela2[[#This Row],[Tipo]] = 0,LOOKUP(Tabela2[[#This Row],[RESUMO]],Tabela3[Grupo],Tabela3[Meus produtos]),VLOOKUP(Tabela2[[#This Row],[Código]],Tabela4[[Código NBS/LC116]:[Meus serviços]],3,0))</f>
        <v>Não</v>
      </c>
      <c r="C2073" t="str">
        <f>IF(E2073=0,TEXT(dados!A1988,"00000000"),IF(E2073=2,TEXT(dados!A1988,"0000"),TEXT(dados!A1988,"#")))</f>
        <v>29215135</v>
      </c>
      <c r="D2073" t="str">
        <f>IF(dados!B1988=0,"",dados!B1988)</f>
        <v/>
      </c>
      <c r="E2073">
        <f>dados!C1988</f>
        <v>0</v>
      </c>
      <c r="F2073" t="str">
        <f>dados!D1988</f>
        <v>N-fenil-p-fenilenodiamina (4-aminodifenilamina) e sais</v>
      </c>
      <c r="G2073"/>
      <c r="H2073"/>
      <c r="I2073"/>
      <c r="J2073"/>
      <c r="K2073" s="13"/>
      <c r="L2073" s="13">
        <f>dados!I1988/100</f>
        <v>0.13449999999999998</v>
      </c>
      <c r="M2073" s="13">
        <f>dados!J1988/100</f>
        <v>0.1545</v>
      </c>
      <c r="N2073" s="13">
        <f>dados!K1988/100</f>
        <v>0.04</v>
      </c>
      <c r="O2073" s="13">
        <f>dados!L1988/100</f>
        <v>0</v>
      </c>
      <c r="P2073" s="12" t="str">
        <f>LEFT(Tabela2[[#This Row],[Código]],2)</f>
        <v>29</v>
      </c>
    </row>
    <row r="2074" spans="2:16" ht="15" customHeight="1" x14ac:dyDescent="0.25">
      <c r="B2074" s="31" t="str">
        <f>IF(Tabela2[[#This Row],[Tipo]] = 0,LOOKUP(Tabela2[[#This Row],[RESUMO]],Tabela3[Grupo],Tabela3[Meus produtos]),VLOOKUP(Tabela2[[#This Row],[Código]],Tabela4[[Código NBS/LC116]:[Meus serviços]],3,0))</f>
        <v>Não</v>
      </c>
      <c r="C2074" t="str">
        <f>IF(E2074=0,TEXT(dados!A1989,"00000000"),IF(E2074=2,TEXT(dados!A1989,"0000"),TEXT(dados!A1989,"#")))</f>
        <v>29215139</v>
      </c>
      <c r="D2074" t="str">
        <f>IF(dados!B1989=0,"",dados!B1989)</f>
        <v/>
      </c>
      <c r="E2074">
        <f>dados!C1989</f>
        <v>0</v>
      </c>
      <c r="F2074" t="str">
        <f>dados!D1989</f>
        <v>Outros derivados das fenilenodiaminas e seus sais</v>
      </c>
      <c r="G2074"/>
      <c r="H2074"/>
      <c r="I2074"/>
      <c r="J2074"/>
      <c r="K2074" s="13"/>
      <c r="L2074" s="13">
        <f>dados!I1989/100</f>
        <v>0.13449999999999998</v>
      </c>
      <c r="M2074" s="13">
        <f>dados!J1989/100</f>
        <v>0.1545</v>
      </c>
      <c r="N2074" s="13">
        <f>dados!K1989/100</f>
        <v>0.04</v>
      </c>
      <c r="O2074" s="13">
        <f>dados!L1989/100</f>
        <v>0</v>
      </c>
      <c r="P2074" s="12" t="str">
        <f>LEFT(Tabela2[[#This Row],[Código]],2)</f>
        <v>29</v>
      </c>
    </row>
    <row r="2075" spans="2:16" ht="15" customHeight="1" x14ac:dyDescent="0.25">
      <c r="B2075" s="31" t="str">
        <f>IF(Tabela2[[#This Row],[Tipo]] = 0,LOOKUP(Tabela2[[#This Row],[RESUMO]],Tabela3[Grupo],Tabela3[Meus produtos]),VLOOKUP(Tabela2[[#This Row],[Código]],Tabela4[[Código NBS/LC116]:[Meus serviços]],3,0))</f>
        <v>Não</v>
      </c>
      <c r="C2075" t="str">
        <f>IF(E2075=0,TEXT(dados!A1990,"00000000"),IF(E2075=2,TEXT(dados!A1990,"0000"),TEXT(dados!A1990,"#")))</f>
        <v>29215190</v>
      </c>
      <c r="D2075" t="str">
        <f>IF(dados!B1990=0,"",dados!B1990)</f>
        <v/>
      </c>
      <c r="E2075">
        <f>dados!C1990</f>
        <v>0</v>
      </c>
      <c r="F2075" t="str">
        <f>dados!D1990</f>
        <v>Outros sais da fenilenodiaminas</v>
      </c>
      <c r="G2075"/>
      <c r="H2075"/>
      <c r="I2075"/>
      <c r="J2075"/>
      <c r="K2075" s="13"/>
      <c r="L2075" s="13">
        <f>dados!I1990/100</f>
        <v>0.13449999999999998</v>
      </c>
      <c r="M2075" s="13">
        <f>dados!J1990/100</f>
        <v>0.1545</v>
      </c>
      <c r="N2075" s="13">
        <f>dados!K1990/100</f>
        <v>0.04</v>
      </c>
      <c r="O2075" s="13">
        <f>dados!L1990/100</f>
        <v>0</v>
      </c>
      <c r="P2075" s="12" t="str">
        <f>LEFT(Tabela2[[#This Row],[Código]],2)</f>
        <v>29</v>
      </c>
    </row>
    <row r="2076" spans="2:16" ht="15" customHeight="1" x14ac:dyDescent="0.25">
      <c r="B2076" s="31" t="str">
        <f>IF(Tabela2[[#This Row],[Tipo]] = 0,LOOKUP(Tabela2[[#This Row],[RESUMO]],Tabela3[Grupo],Tabela3[Meus produtos]),VLOOKUP(Tabela2[[#This Row],[Código]],Tabela4[[Código NBS/LC116]:[Meus serviços]],3,0))</f>
        <v>Não</v>
      </c>
      <c r="C2076" t="str">
        <f>IF(E2076=0,TEXT(dados!A1991,"00000000"),IF(E2076=2,TEXT(dados!A1991,"0000"),TEXT(dados!A1991,"#")))</f>
        <v>29215911</v>
      </c>
      <c r="D2076" t="str">
        <f>IF(dados!B1991=0,"",dados!B1991)</f>
        <v/>
      </c>
      <c r="E2076">
        <f>dados!C1991</f>
        <v>0</v>
      </c>
      <c r="F2076" t="str">
        <f>dados!D1991</f>
        <v>3,3-diclorobenzidina</v>
      </c>
      <c r="G2076"/>
      <c r="H2076"/>
      <c r="I2076"/>
      <c r="J2076"/>
      <c r="K2076" s="13"/>
      <c r="L2076" s="13">
        <f>dados!I1991/100</f>
        <v>0.13449999999999998</v>
      </c>
      <c r="M2076" s="13">
        <f>dados!J1991/100</f>
        <v>0.1545</v>
      </c>
      <c r="N2076" s="13">
        <f>dados!K1991/100</f>
        <v>0.04</v>
      </c>
      <c r="O2076" s="13">
        <f>dados!L1991/100</f>
        <v>0</v>
      </c>
      <c r="P2076" s="12" t="str">
        <f>LEFT(Tabela2[[#This Row],[Código]],2)</f>
        <v>29</v>
      </c>
    </row>
    <row r="2077" spans="2:16" ht="15" customHeight="1" x14ac:dyDescent="0.25">
      <c r="B2077" s="31" t="str">
        <f>IF(Tabela2[[#This Row],[Tipo]] = 0,LOOKUP(Tabela2[[#This Row],[RESUMO]],Tabela3[Grupo],Tabela3[Meus produtos]),VLOOKUP(Tabela2[[#This Row],[Código]],Tabela4[[Código NBS/LC116]:[Meus serviços]],3,0))</f>
        <v>Não</v>
      </c>
      <c r="C2077" t="str">
        <f>IF(E2077=0,TEXT(dados!A1992,"00000000"),IF(E2077=2,TEXT(dados!A1992,"0000"),TEXT(dados!A1992,"#")))</f>
        <v>29215919</v>
      </c>
      <c r="D2077" t="str">
        <f>IF(dados!B1992=0,"",dados!B1992)</f>
        <v/>
      </c>
      <c r="E2077">
        <f>dados!C1992</f>
        <v>0</v>
      </c>
      <c r="F2077" t="str">
        <f>dados!D1992</f>
        <v>Benzidina,outs.derivados e sais</v>
      </c>
      <c r="G2077"/>
      <c r="H2077"/>
      <c r="I2077"/>
      <c r="J2077"/>
      <c r="K2077" s="13"/>
      <c r="L2077" s="13">
        <f>dados!I1992/100</f>
        <v>0.13449999999999998</v>
      </c>
      <c r="M2077" s="13">
        <f>dados!J1992/100</f>
        <v>0.1545</v>
      </c>
      <c r="N2077" s="13">
        <f>dados!K1992/100</f>
        <v>0.04</v>
      </c>
      <c r="O2077" s="13">
        <f>dados!L1992/100</f>
        <v>0</v>
      </c>
      <c r="P2077" s="12" t="str">
        <f>LEFT(Tabela2[[#This Row],[Código]],2)</f>
        <v>29</v>
      </c>
    </row>
    <row r="2078" spans="2:16" ht="15" customHeight="1" x14ac:dyDescent="0.25">
      <c r="B2078" s="31" t="str">
        <f>IF(Tabela2[[#This Row],[Tipo]] = 0,LOOKUP(Tabela2[[#This Row],[RESUMO]],Tabela3[Grupo],Tabela3[Meus produtos]),VLOOKUP(Tabela2[[#This Row],[Código]],Tabela4[[Código NBS/LC116]:[Meus serviços]],3,0))</f>
        <v>Não</v>
      </c>
      <c r="C2078" t="str">
        <f>IF(E2078=0,TEXT(dados!A1993,"00000000"),IF(E2078=2,TEXT(dados!A1993,"0000"),TEXT(dados!A1993,"#")))</f>
        <v>29215921</v>
      </c>
      <c r="D2078" t="str">
        <f>IF(dados!B1993=0,"",dados!B1993)</f>
        <v/>
      </c>
      <c r="E2078">
        <f>dados!C1993</f>
        <v>0</v>
      </c>
      <c r="F2078" t="str">
        <f>dados!D1993</f>
        <v>4,4-diaminodifenilmetano</v>
      </c>
      <c r="G2078"/>
      <c r="H2078"/>
      <c r="I2078"/>
      <c r="J2078"/>
      <c r="K2078" s="13"/>
      <c r="L2078" s="13">
        <f>dados!I1993/100</f>
        <v>0.13449999999999998</v>
      </c>
      <c r="M2078" s="13">
        <f>dados!J1993/100</f>
        <v>0.16789999999999999</v>
      </c>
      <c r="N2078" s="13">
        <f>dados!K1993/100</f>
        <v>0.04</v>
      </c>
      <c r="O2078" s="13">
        <f>dados!L1993/100</f>
        <v>0</v>
      </c>
      <c r="P2078" s="12" t="str">
        <f>LEFT(Tabela2[[#This Row],[Código]],2)</f>
        <v>29</v>
      </c>
    </row>
    <row r="2079" spans="2:16" ht="15" customHeight="1" x14ac:dyDescent="0.25">
      <c r="B2079" s="31" t="str">
        <f>IF(Tabela2[[#This Row],[Tipo]] = 0,LOOKUP(Tabela2[[#This Row],[RESUMO]],Tabela3[Grupo],Tabela3[Meus produtos]),VLOOKUP(Tabela2[[#This Row],[Código]],Tabela4[[Código NBS/LC116]:[Meus serviços]],3,0))</f>
        <v>Não</v>
      </c>
      <c r="C2079" t="str">
        <f>IF(E2079=0,TEXT(dados!A1994,"00000000"),IF(E2079=2,TEXT(dados!A1994,"0000"),TEXT(dados!A1994,"#")))</f>
        <v>29215929</v>
      </c>
      <c r="D2079" t="str">
        <f>IF(dados!B1994=0,"",dados!B1994)</f>
        <v/>
      </c>
      <c r="E2079">
        <f>dados!C1994</f>
        <v>0</v>
      </c>
      <c r="F2079" t="str">
        <f>dados!D1994</f>
        <v>Outros diaminodifenilmetanos</v>
      </c>
      <c r="G2079"/>
      <c r="H2079"/>
      <c r="I2079"/>
      <c r="J2079"/>
      <c r="K2079" s="13"/>
      <c r="L2079" s="13">
        <f>dados!I1994/100</f>
        <v>0.13449999999999998</v>
      </c>
      <c r="M2079" s="13">
        <f>dados!J1994/100</f>
        <v>0.1545</v>
      </c>
      <c r="N2079" s="13">
        <f>dados!K1994/100</f>
        <v>0.04</v>
      </c>
      <c r="O2079" s="13">
        <f>dados!L1994/100</f>
        <v>0</v>
      </c>
      <c r="P2079" s="12" t="str">
        <f>LEFT(Tabela2[[#This Row],[Código]],2)</f>
        <v>29</v>
      </c>
    </row>
    <row r="2080" spans="2:16" ht="15" customHeight="1" x14ac:dyDescent="0.25">
      <c r="B2080" s="31" t="str">
        <f>IF(Tabela2[[#This Row],[Tipo]] = 0,LOOKUP(Tabela2[[#This Row],[RESUMO]],Tabela3[Grupo],Tabela3[Meus produtos]),VLOOKUP(Tabela2[[#This Row],[Código]],Tabela4[[Código NBS/LC116]:[Meus serviços]],3,0))</f>
        <v>Não</v>
      </c>
      <c r="C2080" t="str">
        <f>IF(E2080=0,TEXT(dados!A1995,"00000000"),IF(E2080=2,TEXT(dados!A1995,"0000"),TEXT(dados!A1995,"#")))</f>
        <v>29215931</v>
      </c>
      <c r="D2080" t="str">
        <f>IF(dados!B1995=0,"",dados!B1995)</f>
        <v/>
      </c>
      <c r="E2080">
        <f>dados!C1995</f>
        <v>0</v>
      </c>
      <c r="F2080" t="str">
        <f>dados!D1995</f>
        <v>4,4-diaminodifenilamina e seus sais</v>
      </c>
      <c r="G2080"/>
      <c r="H2080"/>
      <c r="I2080"/>
      <c r="J2080"/>
      <c r="K2080" s="13"/>
      <c r="L2080" s="13">
        <f>dados!I1995/100</f>
        <v>0.13449999999999998</v>
      </c>
      <c r="M2080" s="13">
        <f>dados!J1995/100</f>
        <v>0.1545</v>
      </c>
      <c r="N2080" s="13">
        <f>dados!K1995/100</f>
        <v>0.04</v>
      </c>
      <c r="O2080" s="13">
        <f>dados!L1995/100</f>
        <v>0</v>
      </c>
      <c r="P2080" s="12" t="str">
        <f>LEFT(Tabela2[[#This Row],[Código]],2)</f>
        <v>29</v>
      </c>
    </row>
    <row r="2081" spans="2:16" ht="15" customHeight="1" x14ac:dyDescent="0.25">
      <c r="B2081" s="31" t="str">
        <f>IF(Tabela2[[#This Row],[Tipo]] = 0,LOOKUP(Tabela2[[#This Row],[RESUMO]],Tabela3[Grupo],Tabela3[Meus produtos]),VLOOKUP(Tabela2[[#This Row],[Código]],Tabela4[[Código NBS/LC116]:[Meus serviços]],3,0))</f>
        <v>Não</v>
      </c>
      <c r="C2081" t="str">
        <f>IF(E2081=0,TEXT(dados!A1996,"00000000"),IF(E2081=2,TEXT(dados!A1996,"0000"),TEXT(dados!A1996,"#")))</f>
        <v>29215932</v>
      </c>
      <c r="D2081" t="str">
        <f>IF(dados!B1996=0,"",dados!B1996)</f>
        <v/>
      </c>
      <c r="E2081">
        <f>dados!C1996</f>
        <v>0</v>
      </c>
      <c r="F2081" t="str">
        <f>dados!D1996</f>
        <v>Acido 4,4-diaminodifenilamino-2-sulfonico e seus sais</v>
      </c>
      <c r="G2081"/>
      <c r="H2081"/>
      <c r="I2081"/>
      <c r="J2081"/>
      <c r="K2081" s="13"/>
      <c r="L2081" s="13">
        <f>dados!I1996/100</f>
        <v>0.13449999999999998</v>
      </c>
      <c r="M2081" s="13">
        <f>dados!J1996/100</f>
        <v>0.1545</v>
      </c>
      <c r="N2081" s="13">
        <f>dados!K1996/100</f>
        <v>0.04</v>
      </c>
      <c r="O2081" s="13">
        <f>dados!L1996/100</f>
        <v>0</v>
      </c>
      <c r="P2081" s="12" t="str">
        <f>LEFT(Tabela2[[#This Row],[Código]],2)</f>
        <v>29</v>
      </c>
    </row>
    <row r="2082" spans="2:16" ht="15" customHeight="1" x14ac:dyDescent="0.25">
      <c r="B2082" s="31" t="str">
        <f>IF(Tabela2[[#This Row],[Tipo]] = 0,LOOKUP(Tabela2[[#This Row],[RESUMO]],Tabela3[Grupo],Tabela3[Meus produtos]),VLOOKUP(Tabela2[[#This Row],[Código]],Tabela4[[Código NBS/LC116]:[Meus serviços]],3,0))</f>
        <v>Não</v>
      </c>
      <c r="C2082" t="str">
        <f>IF(E2082=0,TEXT(dados!A1997,"00000000"),IF(E2082=2,TEXT(dados!A1997,"0000"),TEXT(dados!A1997,"#")))</f>
        <v>29215939</v>
      </c>
      <c r="D2082" t="str">
        <f>IF(dados!B1997=0,"",dados!B1997)</f>
        <v/>
      </c>
      <c r="E2082">
        <f>dados!C1997</f>
        <v>0</v>
      </c>
      <c r="F2082" t="str">
        <f>dados!D1997</f>
        <v>Outs.diaminodifenilaminas,seus derivados e seus sais</v>
      </c>
      <c r="G2082"/>
      <c r="H2082"/>
      <c r="I2082"/>
      <c r="J2082"/>
      <c r="K2082" s="13"/>
      <c r="L2082" s="13">
        <f>dados!I1997/100</f>
        <v>0.13449999999999998</v>
      </c>
      <c r="M2082" s="13">
        <f>dados!J1997/100</f>
        <v>0.1545</v>
      </c>
      <c r="N2082" s="13">
        <f>dados!K1997/100</f>
        <v>0.04</v>
      </c>
      <c r="O2082" s="13">
        <f>dados!L1997/100</f>
        <v>0</v>
      </c>
      <c r="P2082" s="12" t="str">
        <f>LEFT(Tabela2[[#This Row],[Código]],2)</f>
        <v>29</v>
      </c>
    </row>
    <row r="2083" spans="2:16" ht="15" customHeight="1" x14ac:dyDescent="0.25">
      <c r="B2083" s="31" t="str">
        <f>IF(Tabela2[[#This Row],[Tipo]] = 0,LOOKUP(Tabela2[[#This Row],[RESUMO]],Tabela3[Grupo],Tabela3[Meus produtos]),VLOOKUP(Tabela2[[#This Row],[Código]],Tabela4[[Código NBS/LC116]:[Meus serviços]],3,0))</f>
        <v>Não</v>
      </c>
      <c r="C2083" t="str">
        <f>IF(E2083=0,TEXT(dados!A1998,"00000000"),IF(E2083=2,TEXT(dados!A1998,"0000"),TEXT(dados!A1998,"#")))</f>
        <v>29215990</v>
      </c>
      <c r="D2083" t="str">
        <f>IF(dados!B1998=0,"",dados!B1998)</f>
        <v/>
      </c>
      <c r="E2083">
        <f>dados!C1998</f>
        <v>0</v>
      </c>
      <c r="F2083" t="str">
        <f>dados!D1998</f>
        <v>Outros poliaminas aromaticas,seus derivados e seus sais</v>
      </c>
      <c r="G2083"/>
      <c r="H2083"/>
      <c r="I2083"/>
      <c r="J2083"/>
      <c r="K2083" s="13"/>
      <c r="L2083" s="13">
        <f>dados!I1998/100</f>
        <v>0.13449999999999998</v>
      </c>
      <c r="M2083" s="13">
        <f>dados!J1998/100</f>
        <v>0.1545</v>
      </c>
      <c r="N2083" s="13">
        <f>dados!K1998/100</f>
        <v>0.04</v>
      </c>
      <c r="O2083" s="13">
        <f>dados!L1998/100</f>
        <v>0</v>
      </c>
      <c r="P2083" s="12" t="str">
        <f>LEFT(Tabela2[[#This Row],[Código]],2)</f>
        <v>29</v>
      </c>
    </row>
    <row r="2084" spans="2:16" ht="15" customHeight="1" x14ac:dyDescent="0.25">
      <c r="B2084" s="31" t="str">
        <f>IF(Tabela2[[#This Row],[Tipo]] = 0,LOOKUP(Tabela2[[#This Row],[RESUMO]],Tabela3[Grupo],Tabela3[Meus produtos]),VLOOKUP(Tabela2[[#This Row],[Código]],Tabela4[[Código NBS/LC116]:[Meus serviços]],3,0))</f>
        <v>Não</v>
      </c>
      <c r="C2084" t="str">
        <f>IF(E2084=0,TEXT(dados!A1999,"00000000"),IF(E2084=2,TEXT(dados!A1999,"0000"),TEXT(dados!A1999,"#")))</f>
        <v>29221100</v>
      </c>
      <c r="D2084" t="str">
        <f>IF(dados!B1999=0,"",dados!B1999)</f>
        <v/>
      </c>
      <c r="E2084">
        <f>dados!C1999</f>
        <v>0</v>
      </c>
      <c r="F2084" t="str">
        <f>dados!D1999</f>
        <v>Monoetanolamina e seus sais</v>
      </c>
      <c r="G2084"/>
      <c r="H2084"/>
      <c r="I2084"/>
      <c r="J2084"/>
      <c r="K2084" s="13"/>
      <c r="L2084" s="13">
        <f>dados!I1999/100</f>
        <v>0.13449999999999998</v>
      </c>
      <c r="M2084" s="13">
        <f>dados!J1999/100</f>
        <v>0.17739999999999997</v>
      </c>
      <c r="N2084" s="13">
        <f>dados!K1999/100</f>
        <v>0.04</v>
      </c>
      <c r="O2084" s="13">
        <f>dados!L1999/100</f>
        <v>0</v>
      </c>
      <c r="P2084" s="12" t="str">
        <f>LEFT(Tabela2[[#This Row],[Código]],2)</f>
        <v>29</v>
      </c>
    </row>
    <row r="2085" spans="2:16" ht="15" customHeight="1" x14ac:dyDescent="0.25">
      <c r="B2085" s="31" t="str">
        <f>IF(Tabela2[[#This Row],[Tipo]] = 0,LOOKUP(Tabela2[[#This Row],[RESUMO]],Tabela3[Grupo],Tabela3[Meus produtos]),VLOOKUP(Tabela2[[#This Row],[Código]],Tabela4[[Código NBS/LC116]:[Meus serviços]],3,0))</f>
        <v>Não</v>
      </c>
      <c r="C2085" t="str">
        <f>IF(E2085=0,TEXT(dados!A2000,"00000000"),IF(E2085=2,TEXT(dados!A2000,"0000"),TEXT(dados!A2000,"#")))</f>
        <v>29221200</v>
      </c>
      <c r="D2085" t="str">
        <f>IF(dados!B2000=0,"",dados!B2000)</f>
        <v/>
      </c>
      <c r="E2085">
        <f>dados!C2000</f>
        <v>0</v>
      </c>
      <c r="F2085" t="str">
        <f>dados!D2000</f>
        <v>Dietanolamina e seus sais</v>
      </c>
      <c r="G2085"/>
      <c r="H2085"/>
      <c r="I2085"/>
      <c r="J2085"/>
      <c r="K2085" s="13"/>
      <c r="L2085" s="13">
        <f>dados!I2000/100</f>
        <v>0.13449999999999998</v>
      </c>
      <c r="M2085" s="13">
        <f>dados!J2000/100</f>
        <v>0.1699</v>
      </c>
      <c r="N2085" s="13">
        <f>dados!K2000/100</f>
        <v>0.04</v>
      </c>
      <c r="O2085" s="13">
        <f>dados!L2000/100</f>
        <v>0</v>
      </c>
      <c r="P2085" s="12" t="str">
        <f>LEFT(Tabela2[[#This Row],[Código]],2)</f>
        <v>29</v>
      </c>
    </row>
    <row r="2086" spans="2:16" ht="15" customHeight="1" x14ac:dyDescent="0.25">
      <c r="B2086" s="31" t="str">
        <f>IF(Tabela2[[#This Row],[Tipo]] = 0,LOOKUP(Tabela2[[#This Row],[RESUMO]],Tabela3[Grupo],Tabela3[Meus produtos]),VLOOKUP(Tabela2[[#This Row],[Código]],Tabela4[[Código NBS/LC116]:[Meus serviços]],3,0))</f>
        <v>Não</v>
      </c>
      <c r="C2086" t="str">
        <f>IF(E2086=0,TEXT(dados!A2001,"00000000"),IF(E2086=2,TEXT(dados!A2001,"0000"),TEXT(dados!A2001,"#")))</f>
        <v>29221400</v>
      </c>
      <c r="D2086" t="str">
        <f>IF(dados!B2001=0,"",dados!B2001)</f>
        <v/>
      </c>
      <c r="E2086">
        <f>dados!C2001</f>
        <v>0</v>
      </c>
      <c r="F2086" t="str">
        <f>dados!D2001</f>
        <v>Dextropropoxifeno (dci) e seus sais</v>
      </c>
      <c r="G2086"/>
      <c r="H2086"/>
      <c r="I2086"/>
      <c r="J2086"/>
      <c r="K2086" s="13"/>
      <c r="L2086" s="13">
        <f>dados!I2001/100</f>
        <v>0.13449999999999998</v>
      </c>
      <c r="M2086" s="13">
        <f>dados!J2001/100</f>
        <v>0.1545</v>
      </c>
      <c r="N2086" s="13">
        <f>dados!K2001/100</f>
        <v>0.04</v>
      </c>
      <c r="O2086" s="13">
        <f>dados!L2001/100</f>
        <v>0</v>
      </c>
      <c r="P2086" s="12" t="str">
        <f>LEFT(Tabela2[[#This Row],[Código]],2)</f>
        <v>29</v>
      </c>
    </row>
    <row r="2087" spans="2:16" ht="15" customHeight="1" x14ac:dyDescent="0.25">
      <c r="B2087" s="31" t="str">
        <f>IF(Tabela2[[#This Row],[Tipo]] = 0,LOOKUP(Tabela2[[#This Row],[RESUMO]],Tabela3[Grupo],Tabela3[Meus produtos]),VLOOKUP(Tabela2[[#This Row],[Código]],Tabela4[[Código NBS/LC116]:[Meus serviços]],3,0))</f>
        <v>Não</v>
      </c>
      <c r="C2087" t="str">
        <f>IF(E2087=0,TEXT(dados!A2002,"00000000"),IF(E2087=2,TEXT(dados!A2002,"0000"),TEXT(dados!A2002,"#")))</f>
        <v>29221500</v>
      </c>
      <c r="D2087" t="str">
        <f>IF(dados!B2002=0,"",dados!B2002)</f>
        <v/>
      </c>
      <c r="E2087">
        <f>dados!C2002</f>
        <v>0</v>
      </c>
      <c r="F2087" t="str">
        <f>dados!D2002</f>
        <v>Trietanolamina</v>
      </c>
      <c r="G2087"/>
      <c r="H2087"/>
      <c r="I2087"/>
      <c r="J2087"/>
      <c r="K2087" s="13"/>
      <c r="L2087" s="13">
        <f>dados!I2002/100</f>
        <v>0.13449999999999998</v>
      </c>
      <c r="M2087" s="13">
        <f>dados!J2002/100</f>
        <v>0.1699</v>
      </c>
      <c r="N2087" s="13">
        <f>dados!K2002/100</f>
        <v>0.04</v>
      </c>
      <c r="O2087" s="13">
        <f>dados!L2002/100</f>
        <v>0</v>
      </c>
      <c r="P2087" s="12" t="str">
        <f>LEFT(Tabela2[[#This Row],[Código]],2)</f>
        <v>29</v>
      </c>
    </row>
    <row r="2088" spans="2:16" ht="15" customHeight="1" x14ac:dyDescent="0.25">
      <c r="B2088" s="31" t="str">
        <f>IF(Tabela2[[#This Row],[Tipo]] = 0,LOOKUP(Tabela2[[#This Row],[RESUMO]],Tabela3[Grupo],Tabela3[Meus produtos]),VLOOKUP(Tabela2[[#This Row],[Código]],Tabela4[[Código NBS/LC116]:[Meus serviços]],3,0))</f>
        <v>Não</v>
      </c>
      <c r="C2088" t="str">
        <f>IF(E2088=0,TEXT(dados!A2003,"00000000"),IF(E2088=2,TEXT(dados!A2003,"0000"),TEXT(dados!A2003,"#")))</f>
        <v>29221600</v>
      </c>
      <c r="D2088" t="str">
        <f>IF(dados!B2003=0,"",dados!B2003)</f>
        <v/>
      </c>
      <c r="E2088">
        <f>dados!C2003</f>
        <v>0</v>
      </c>
      <c r="F2088" t="str">
        <f>dados!D2003</f>
        <v>Perfluoroctanossulfonato de dietanolamonio</v>
      </c>
      <c r="G2088"/>
      <c r="H2088"/>
      <c r="I2088"/>
      <c r="J2088"/>
      <c r="K2088" s="13"/>
      <c r="L2088" s="13">
        <f>dados!I2003/100</f>
        <v>0.13449999999999998</v>
      </c>
      <c r="M2088" s="13">
        <f>dados!J2003/100</f>
        <v>0.1545</v>
      </c>
      <c r="N2088" s="13">
        <f>dados!K2003/100</f>
        <v>0.04</v>
      </c>
      <c r="O2088" s="13">
        <f>dados!L2003/100</f>
        <v>0</v>
      </c>
      <c r="P2088" s="12" t="str">
        <f>LEFT(Tabela2[[#This Row],[Código]],2)</f>
        <v>29</v>
      </c>
    </row>
    <row r="2089" spans="2:16" ht="15" customHeight="1" x14ac:dyDescent="0.25">
      <c r="B2089" s="31" t="str">
        <f>IF(Tabela2[[#This Row],[Tipo]] = 0,LOOKUP(Tabela2[[#This Row],[RESUMO]],Tabela3[Grupo],Tabela3[Meus produtos]),VLOOKUP(Tabela2[[#This Row],[Código]],Tabela4[[Código NBS/LC116]:[Meus serviços]],3,0))</f>
        <v>Não</v>
      </c>
      <c r="C2089" t="str">
        <f>IF(E2089=0,TEXT(dados!A2004,"00000000"),IF(E2089=2,TEXT(dados!A2004,"0000"),TEXT(dados!A2004,"#")))</f>
        <v>29221700</v>
      </c>
      <c r="D2089" t="str">
        <f>IF(dados!B2004=0,"",dados!B2004)</f>
        <v/>
      </c>
      <c r="E2089">
        <f>dados!C2004</f>
        <v>0</v>
      </c>
      <c r="F2089" t="str">
        <f>dados!D2004</f>
        <v>Metildietanolamina e etildietanolamina</v>
      </c>
      <c r="G2089"/>
      <c r="H2089"/>
      <c r="I2089"/>
      <c r="J2089"/>
      <c r="K2089" s="13"/>
      <c r="L2089" s="13">
        <f>dados!I2004/100</f>
        <v>0.13449999999999998</v>
      </c>
      <c r="M2089" s="13">
        <f>dados!J2004/100</f>
        <v>0.1545</v>
      </c>
      <c r="N2089" s="13">
        <f>dados!K2004/100</f>
        <v>0.04</v>
      </c>
      <c r="O2089" s="13">
        <f>dados!L2004/100</f>
        <v>0</v>
      </c>
      <c r="P2089" s="12" t="str">
        <f>LEFT(Tabela2[[#This Row],[Código]],2)</f>
        <v>29</v>
      </c>
    </row>
    <row r="2090" spans="2:16" ht="15" customHeight="1" x14ac:dyDescent="0.25">
      <c r="B2090" s="31" t="str">
        <f>IF(Tabela2[[#This Row],[Tipo]] = 0,LOOKUP(Tabela2[[#This Row],[RESUMO]],Tabela3[Grupo],Tabela3[Meus produtos]),VLOOKUP(Tabela2[[#This Row],[Código]],Tabela4[[Código NBS/LC116]:[Meus serviços]],3,0))</f>
        <v>Não</v>
      </c>
      <c r="C2090" t="str">
        <f>IF(E2090=0,TEXT(dados!A2005,"00000000"),IF(E2090=2,TEXT(dados!A2005,"0000"),TEXT(dados!A2005,"#")))</f>
        <v>29221800</v>
      </c>
      <c r="D2090" t="str">
        <f>IF(dados!B2005=0,"",dados!B2005)</f>
        <v/>
      </c>
      <c r="E2090">
        <f>dados!C2005</f>
        <v>0</v>
      </c>
      <c r="F2090" t="str">
        <f>dados!D2005</f>
        <v>2 (n,n diisopropilamino)etanol</v>
      </c>
      <c r="G2090"/>
      <c r="H2090"/>
      <c r="I2090"/>
      <c r="J2090"/>
      <c r="K2090" s="13"/>
      <c r="L2090" s="13">
        <f>dados!I2005/100</f>
        <v>0.13449999999999998</v>
      </c>
      <c r="M2090" s="13">
        <f>dados!J2005/100</f>
        <v>0.1545</v>
      </c>
      <c r="N2090" s="13">
        <f>dados!K2005/100</f>
        <v>0.04</v>
      </c>
      <c r="O2090" s="13">
        <f>dados!L2005/100</f>
        <v>0</v>
      </c>
      <c r="P2090" s="12" t="str">
        <f>LEFT(Tabela2[[#This Row],[Código]],2)</f>
        <v>29</v>
      </c>
    </row>
    <row r="2091" spans="2:16" ht="15" customHeight="1" x14ac:dyDescent="0.25">
      <c r="B2091" s="31" t="str">
        <f>IF(Tabela2[[#This Row],[Tipo]] = 0,LOOKUP(Tabela2[[#This Row],[RESUMO]],Tabela3[Grupo],Tabela3[Meus produtos]),VLOOKUP(Tabela2[[#This Row],[Código]],Tabela4[[Código NBS/LC116]:[Meus serviços]],3,0))</f>
        <v>Não</v>
      </c>
      <c r="C2091" t="str">
        <f>IF(E2091=0,TEXT(dados!A2006,"00000000"),IF(E2091=2,TEXT(dados!A2006,"0000"),TEXT(dados!A2006,"#")))</f>
        <v>29221911</v>
      </c>
      <c r="D2091" t="str">
        <f>IF(dados!B2006=0,"",dados!B2006)</f>
        <v/>
      </c>
      <c r="E2091">
        <f>dados!C2006</f>
        <v>0</v>
      </c>
      <c r="F2091" t="str">
        <f>dados!D2006</f>
        <v>Monoisopropanolamina</v>
      </c>
      <c r="G2091"/>
      <c r="H2091"/>
      <c r="I2091"/>
      <c r="J2091"/>
      <c r="K2091" s="13"/>
      <c r="L2091" s="13">
        <f>dados!I2006/100</f>
        <v>0.13449999999999998</v>
      </c>
      <c r="M2091" s="13">
        <f>dados!J2006/100</f>
        <v>0.1545</v>
      </c>
      <c r="N2091" s="13">
        <f>dados!K2006/100</f>
        <v>0.04</v>
      </c>
      <c r="O2091" s="13">
        <f>dados!L2006/100</f>
        <v>0</v>
      </c>
      <c r="P2091" s="12" t="str">
        <f>LEFT(Tabela2[[#This Row],[Código]],2)</f>
        <v>29</v>
      </c>
    </row>
    <row r="2092" spans="2:16" ht="15" customHeight="1" x14ac:dyDescent="0.25">
      <c r="B2092" s="31" t="str">
        <f>IF(Tabela2[[#This Row],[Tipo]] = 0,LOOKUP(Tabela2[[#This Row],[RESUMO]],Tabela3[Grupo],Tabela3[Meus produtos]),VLOOKUP(Tabela2[[#This Row],[Código]],Tabela4[[Código NBS/LC116]:[Meus serviços]],3,0))</f>
        <v>Não</v>
      </c>
      <c r="C2092" t="str">
        <f>IF(E2092=0,TEXT(dados!A2007,"00000000"),IF(E2092=2,TEXT(dados!A2007,"0000"),TEXT(dados!A2007,"#")))</f>
        <v>29221912</v>
      </c>
      <c r="D2092" t="str">
        <f>IF(dados!B2007=0,"",dados!B2007)</f>
        <v/>
      </c>
      <c r="E2092">
        <f>dados!C2007</f>
        <v>0</v>
      </c>
      <c r="F2092" t="str">
        <f>dados!D2007</f>
        <v>2,4-diclorofenoxiacetato de triisopropanolamina</v>
      </c>
      <c r="G2092"/>
      <c r="H2092"/>
      <c r="I2092"/>
      <c r="J2092"/>
      <c r="K2092" s="13"/>
      <c r="L2092" s="13">
        <f>dados!I2007/100</f>
        <v>0.13449999999999998</v>
      </c>
      <c r="M2092" s="13">
        <f>dados!J2007/100</f>
        <v>0.1699</v>
      </c>
      <c r="N2092" s="13">
        <f>dados!K2007/100</f>
        <v>0.04</v>
      </c>
      <c r="O2092" s="13">
        <f>dados!L2007/100</f>
        <v>0</v>
      </c>
      <c r="P2092" s="12" t="str">
        <f>LEFT(Tabela2[[#This Row],[Código]],2)</f>
        <v>29</v>
      </c>
    </row>
    <row r="2093" spans="2:16" ht="15" customHeight="1" x14ac:dyDescent="0.25">
      <c r="B2093" s="31" t="str">
        <f>IF(Tabela2[[#This Row],[Tipo]] = 0,LOOKUP(Tabela2[[#This Row],[RESUMO]],Tabela3[Grupo],Tabela3[Meus produtos]),VLOOKUP(Tabela2[[#This Row],[Código]],Tabela4[[Código NBS/LC116]:[Meus serviços]],3,0))</f>
        <v>Não</v>
      </c>
      <c r="C2093" t="str">
        <f>IF(E2093=0,TEXT(dados!A2008,"00000000"),IF(E2093=2,TEXT(dados!A2008,"0000"),TEXT(dados!A2008,"#")))</f>
        <v>29221913</v>
      </c>
      <c r="D2093" t="str">
        <f>IF(dados!B2008=0,"",dados!B2008)</f>
        <v/>
      </c>
      <c r="E2093">
        <f>dados!C2008</f>
        <v>0</v>
      </c>
      <c r="F2093" t="str">
        <f>dados!D2008</f>
        <v>2,4-diclorofenoxiacetato de dimetilpropanolamina</v>
      </c>
      <c r="G2093"/>
      <c r="H2093"/>
      <c r="I2093"/>
      <c r="J2093"/>
      <c r="K2093" s="13"/>
      <c r="L2093" s="13">
        <f>dados!I2008/100</f>
        <v>0.13449999999999998</v>
      </c>
      <c r="M2093" s="13">
        <f>dados!J2008/100</f>
        <v>0.1699</v>
      </c>
      <c r="N2093" s="13">
        <f>dados!K2008/100</f>
        <v>0.04</v>
      </c>
      <c r="O2093" s="13">
        <f>dados!L2008/100</f>
        <v>0</v>
      </c>
      <c r="P2093" s="12" t="str">
        <f>LEFT(Tabela2[[#This Row],[Código]],2)</f>
        <v>29</v>
      </c>
    </row>
    <row r="2094" spans="2:16" ht="15" customHeight="1" x14ac:dyDescent="0.25">
      <c r="B2094" s="31" t="str">
        <f>IF(Tabela2[[#This Row],[Tipo]] = 0,LOOKUP(Tabela2[[#This Row],[RESUMO]],Tabela3[Grupo],Tabela3[Meus produtos]),VLOOKUP(Tabela2[[#This Row],[Código]],Tabela4[[Código NBS/LC116]:[Meus serviços]],3,0))</f>
        <v>Não</v>
      </c>
      <c r="C2094" t="str">
        <f>IF(E2094=0,TEXT(dados!A2009,"00000000"),IF(E2094=2,TEXT(dados!A2009,"0000"),TEXT(dados!A2009,"#")))</f>
        <v>29221919</v>
      </c>
      <c r="D2094" t="str">
        <f>IF(dados!B2009=0,"",dados!B2009)</f>
        <v/>
      </c>
      <c r="E2094">
        <f>dados!C2009</f>
        <v>0</v>
      </c>
      <c r="F2094" t="str">
        <f>dados!D2009</f>
        <v>Propanolamina,outs.sais e derivados</v>
      </c>
      <c r="G2094"/>
      <c r="H2094"/>
      <c r="I2094"/>
      <c r="J2094"/>
      <c r="K2094" s="13"/>
      <c r="L2094" s="13">
        <f>dados!I2009/100</f>
        <v>0.13449999999999998</v>
      </c>
      <c r="M2094" s="13">
        <f>dados!J2009/100</f>
        <v>0.1545</v>
      </c>
      <c r="N2094" s="13">
        <f>dados!K2009/100</f>
        <v>0.04</v>
      </c>
      <c r="O2094" s="13">
        <f>dados!L2009/100</f>
        <v>0</v>
      </c>
      <c r="P2094" s="12" t="str">
        <f>LEFT(Tabela2[[#This Row],[Código]],2)</f>
        <v>29</v>
      </c>
    </row>
    <row r="2095" spans="2:16" ht="15" customHeight="1" x14ac:dyDescent="0.25">
      <c r="B2095" s="31" t="str">
        <f>IF(Tabela2[[#This Row],[Tipo]] = 0,LOOKUP(Tabela2[[#This Row],[RESUMO]],Tabela3[Grupo],Tabela3[Meus produtos]),VLOOKUP(Tabela2[[#This Row],[Código]],Tabela4[[Código NBS/LC116]:[Meus serviços]],3,0))</f>
        <v>Não</v>
      </c>
      <c r="C2095" t="str">
        <f>IF(E2095=0,TEXT(dados!A2010,"00000000"),IF(E2095=2,TEXT(dados!A2010,"0000"),TEXT(dados!A2010,"#")))</f>
        <v>29221921</v>
      </c>
      <c r="D2095" t="str">
        <f>IF(dados!B2010=0,"",dados!B2010)</f>
        <v/>
      </c>
      <c r="E2095">
        <f>dados!C2010</f>
        <v>0</v>
      </c>
      <c r="F2095" t="str">
        <f>dados!D2010</f>
        <v>Citrato de orfenadrina</v>
      </c>
      <c r="G2095"/>
      <c r="H2095"/>
      <c r="I2095"/>
      <c r="J2095"/>
      <c r="K2095" s="13"/>
      <c r="L2095" s="13">
        <f>dados!I2010/100</f>
        <v>0.13449999999999998</v>
      </c>
      <c r="M2095" s="13">
        <f>dados!J2010/100</f>
        <v>0.1699</v>
      </c>
      <c r="N2095" s="13">
        <f>dados!K2010/100</f>
        <v>0.04</v>
      </c>
      <c r="O2095" s="13">
        <f>dados!L2010/100</f>
        <v>0</v>
      </c>
      <c r="P2095" s="12" t="str">
        <f>LEFT(Tabela2[[#This Row],[Código]],2)</f>
        <v>29</v>
      </c>
    </row>
    <row r="2096" spans="2:16" ht="15" customHeight="1" x14ac:dyDescent="0.25">
      <c r="B2096" s="31" t="str">
        <f>IF(Tabela2[[#This Row],[Tipo]] = 0,LOOKUP(Tabela2[[#This Row],[RESUMO]],Tabela3[Grupo],Tabela3[Meus produtos]),VLOOKUP(Tabela2[[#This Row],[Código]],Tabela4[[Código NBS/LC116]:[Meus serviços]],3,0))</f>
        <v>Não</v>
      </c>
      <c r="C2096" t="str">
        <f>IF(E2096=0,TEXT(dados!A2011,"00000000"),IF(E2096=2,TEXT(dados!A2011,"0000"),TEXT(dados!A2011,"#")))</f>
        <v>29221929</v>
      </c>
      <c r="D2096" t="str">
        <f>IF(dados!B2011=0,"",dados!B2011)</f>
        <v/>
      </c>
      <c r="E2096">
        <f>dados!C2011</f>
        <v>0</v>
      </c>
      <c r="F2096" t="str">
        <f>dados!D2011</f>
        <v>Orfenadrina e outs.sais</v>
      </c>
      <c r="G2096"/>
      <c r="H2096"/>
      <c r="I2096"/>
      <c r="J2096"/>
      <c r="K2096" s="13"/>
      <c r="L2096" s="13">
        <f>dados!I2011/100</f>
        <v>0.13449999999999998</v>
      </c>
      <c r="M2096" s="13">
        <f>dados!J2011/100</f>
        <v>0.1545</v>
      </c>
      <c r="N2096" s="13">
        <f>dados!K2011/100</f>
        <v>0.04</v>
      </c>
      <c r="O2096" s="13">
        <f>dados!L2011/100</f>
        <v>0</v>
      </c>
      <c r="P2096" s="12" t="str">
        <f>LEFT(Tabela2[[#This Row],[Código]],2)</f>
        <v>29</v>
      </c>
    </row>
    <row r="2097" spans="2:16" ht="15" customHeight="1" x14ac:dyDescent="0.25">
      <c r="B2097" s="31" t="str">
        <f>IF(Tabela2[[#This Row],[Tipo]] = 0,LOOKUP(Tabela2[[#This Row],[RESUMO]],Tabela3[Grupo],Tabela3[Meus produtos]),VLOOKUP(Tabela2[[#This Row],[Código]],Tabela4[[Código NBS/LC116]:[Meus serviços]],3,0))</f>
        <v>Não</v>
      </c>
      <c r="C2097" t="str">
        <f>IF(E2097=0,TEXT(dados!A2012,"00000000"),IF(E2097=2,TEXT(dados!A2012,"0000"),TEXT(dados!A2012,"#")))</f>
        <v>29221931</v>
      </c>
      <c r="D2097" t="str">
        <f>IF(dados!B2012=0,"",dados!B2012)</f>
        <v/>
      </c>
      <c r="E2097">
        <f>dados!C2012</f>
        <v>0</v>
      </c>
      <c r="F2097" t="str">
        <f>dados!D2012</f>
        <v>Cloridrato de ambroxol</v>
      </c>
      <c r="G2097"/>
      <c r="H2097"/>
      <c r="I2097"/>
      <c r="J2097"/>
      <c r="K2097" s="13"/>
      <c r="L2097" s="13">
        <f>dados!I2012/100</f>
        <v>0.13449999999999998</v>
      </c>
      <c r="M2097" s="13">
        <f>dados!J2012/100</f>
        <v>0.1545</v>
      </c>
      <c r="N2097" s="13">
        <f>dados!K2012/100</f>
        <v>0.04</v>
      </c>
      <c r="O2097" s="13">
        <f>dados!L2012/100</f>
        <v>0</v>
      </c>
      <c r="P2097" s="12" t="str">
        <f>LEFT(Tabela2[[#This Row],[Código]],2)</f>
        <v>29</v>
      </c>
    </row>
    <row r="2098" spans="2:16" ht="15" customHeight="1" x14ac:dyDescent="0.25">
      <c r="B2098" s="31" t="str">
        <f>IF(Tabela2[[#This Row],[Tipo]] = 0,LOOKUP(Tabela2[[#This Row],[RESUMO]],Tabela3[Grupo],Tabela3[Meus produtos]),VLOOKUP(Tabela2[[#This Row],[Código]],Tabela4[[Código NBS/LC116]:[Meus serviços]],3,0))</f>
        <v>Não</v>
      </c>
      <c r="C2098" t="str">
        <f>IF(E2098=0,TEXT(dados!A2013,"00000000"),IF(E2098=2,TEXT(dados!A2013,"0000"),TEXT(dados!A2013,"#")))</f>
        <v>29221939</v>
      </c>
      <c r="D2098" t="str">
        <f>IF(dados!B2013=0,"",dados!B2013)</f>
        <v/>
      </c>
      <c r="E2098">
        <f>dados!C2013</f>
        <v>0</v>
      </c>
      <c r="F2098" t="str">
        <f>dados!D2013</f>
        <v>Ambroxol e outs.sais</v>
      </c>
      <c r="G2098"/>
      <c r="H2098"/>
      <c r="I2098"/>
      <c r="J2098"/>
      <c r="K2098" s="13"/>
      <c r="L2098" s="13">
        <f>dados!I2013/100</f>
        <v>0.13449999999999998</v>
      </c>
      <c r="M2098" s="13">
        <f>dados!J2013/100</f>
        <v>0.1545</v>
      </c>
      <c r="N2098" s="13">
        <f>dados!K2013/100</f>
        <v>0.04</v>
      </c>
      <c r="O2098" s="13">
        <f>dados!L2013/100</f>
        <v>0</v>
      </c>
      <c r="P2098" s="12" t="str">
        <f>LEFT(Tabela2[[#This Row],[Código]],2)</f>
        <v>29</v>
      </c>
    </row>
    <row r="2099" spans="2:16" ht="15" customHeight="1" x14ac:dyDescent="0.25">
      <c r="B2099" s="31" t="str">
        <f>IF(Tabela2[[#This Row],[Tipo]] = 0,LOOKUP(Tabela2[[#This Row],[RESUMO]],Tabela3[Grupo],Tabela3[Meus produtos]),VLOOKUP(Tabela2[[#This Row],[Código]],Tabela4[[Código NBS/LC116]:[Meus serviços]],3,0))</f>
        <v>Não</v>
      </c>
      <c r="C2099" t="str">
        <f>IF(E2099=0,TEXT(dados!A2014,"00000000"),IF(E2099=2,TEXT(dados!A2014,"0000"),TEXT(dados!A2014,"#")))</f>
        <v>29221941</v>
      </c>
      <c r="D2099" t="str">
        <f>IF(dados!B2014=0,"",dados!B2014)</f>
        <v/>
      </c>
      <c r="E2099">
        <f>dados!C2014</f>
        <v>0</v>
      </c>
      <c r="F2099" t="str">
        <f>dados!D2014</f>
        <v>Cloridrato de clobutinol</v>
      </c>
      <c r="G2099"/>
      <c r="H2099"/>
      <c r="I2099"/>
      <c r="J2099"/>
      <c r="K2099" s="13"/>
      <c r="L2099" s="13">
        <f>dados!I2014/100</f>
        <v>0.13449999999999998</v>
      </c>
      <c r="M2099" s="13">
        <f>dados!J2014/100</f>
        <v>0.1545</v>
      </c>
      <c r="N2099" s="13">
        <f>dados!K2014/100</f>
        <v>0.04</v>
      </c>
      <c r="O2099" s="13">
        <f>dados!L2014/100</f>
        <v>0</v>
      </c>
      <c r="P2099" s="12" t="str">
        <f>LEFT(Tabela2[[#This Row],[Código]],2)</f>
        <v>29</v>
      </c>
    </row>
    <row r="2100" spans="2:16" ht="15" customHeight="1" x14ac:dyDescent="0.25">
      <c r="B2100" s="31" t="str">
        <f>IF(Tabela2[[#This Row],[Tipo]] = 0,LOOKUP(Tabela2[[#This Row],[RESUMO]],Tabela3[Grupo],Tabela3[Meus produtos]),VLOOKUP(Tabela2[[#This Row],[Código]],Tabela4[[Código NBS/LC116]:[Meus serviços]],3,0))</f>
        <v>Não</v>
      </c>
      <c r="C2100" t="str">
        <f>IF(E2100=0,TEXT(dados!A2015,"00000000"),IF(E2100=2,TEXT(dados!A2015,"0000"),TEXT(dados!A2015,"#")))</f>
        <v>29221949</v>
      </c>
      <c r="D2100" t="str">
        <f>IF(dados!B2015=0,"",dados!B2015)</f>
        <v/>
      </c>
      <c r="E2100">
        <f>dados!C2015</f>
        <v>0</v>
      </c>
      <c r="F2100" t="str">
        <f>dados!D2015</f>
        <v>Clobutinol e outs.sais</v>
      </c>
      <c r="G2100"/>
      <c r="H2100"/>
      <c r="I2100"/>
      <c r="J2100"/>
      <c r="K2100" s="13"/>
      <c r="L2100" s="13">
        <f>dados!I2015/100</f>
        <v>0.13449999999999998</v>
      </c>
      <c r="M2100" s="13">
        <f>dados!J2015/100</f>
        <v>0.1545</v>
      </c>
      <c r="N2100" s="13">
        <f>dados!K2015/100</f>
        <v>0.04</v>
      </c>
      <c r="O2100" s="13">
        <f>dados!L2015/100</f>
        <v>0</v>
      </c>
      <c r="P2100" s="12" t="str">
        <f>LEFT(Tabela2[[#This Row],[Código]],2)</f>
        <v>29</v>
      </c>
    </row>
    <row r="2101" spans="2:16" ht="15" customHeight="1" x14ac:dyDescent="0.25">
      <c r="B2101" s="31" t="str">
        <f>IF(Tabela2[[#This Row],[Tipo]] = 0,LOOKUP(Tabela2[[#This Row],[RESUMO]],Tabela3[Grupo],Tabela3[Meus produtos]),VLOOKUP(Tabela2[[#This Row],[Código]],Tabela4[[Código NBS/LC116]:[Meus serviços]],3,0))</f>
        <v>Não</v>
      </c>
      <c r="C2101" t="str">
        <f>IF(E2101=0,TEXT(dados!A2016,"00000000"),IF(E2101=2,TEXT(dados!A2016,"0000"),TEXT(dados!A2016,"#")))</f>
        <v>29221951</v>
      </c>
      <c r="D2101" t="str">
        <f>IF(dados!B2016=0,"",dados!B2016)</f>
        <v/>
      </c>
      <c r="E2101">
        <f>dados!C2016</f>
        <v>0</v>
      </c>
      <c r="F2101" t="str">
        <f>dados!D2016</f>
        <v>N,n-dimetill-2-aminoetanol e seus sais protonados</v>
      </c>
      <c r="G2101"/>
      <c r="H2101"/>
      <c r="I2101"/>
      <c r="J2101"/>
      <c r="K2101" s="13"/>
      <c r="L2101" s="13">
        <f>dados!I2016/100</f>
        <v>0.13449999999999998</v>
      </c>
      <c r="M2101" s="13">
        <f>dados!J2016/100</f>
        <v>0.1545</v>
      </c>
      <c r="N2101" s="13">
        <f>dados!K2016/100</f>
        <v>0.04</v>
      </c>
      <c r="O2101" s="13">
        <f>dados!L2016/100</f>
        <v>0</v>
      </c>
      <c r="P2101" s="12" t="str">
        <f>LEFT(Tabela2[[#This Row],[Código]],2)</f>
        <v>29</v>
      </c>
    </row>
    <row r="2102" spans="2:16" ht="15" customHeight="1" x14ac:dyDescent="0.25">
      <c r="B2102" s="31" t="str">
        <f>IF(Tabela2[[#This Row],[Tipo]] = 0,LOOKUP(Tabela2[[#This Row],[RESUMO]],Tabela3[Grupo],Tabela3[Meus produtos]),VLOOKUP(Tabela2[[#This Row],[Código]],Tabela4[[Código NBS/LC116]:[Meus serviços]],3,0))</f>
        <v>Não</v>
      </c>
      <c r="C2102" t="str">
        <f>IF(E2102=0,TEXT(dados!A2017,"00000000"),IF(E2102=2,TEXT(dados!A2017,"0000"),TEXT(dados!A2017,"#")))</f>
        <v>29221952</v>
      </c>
      <c r="D2102" t="str">
        <f>IF(dados!B2017=0,"",dados!B2017)</f>
        <v/>
      </c>
      <c r="E2102">
        <f>dados!C2017</f>
        <v>0</v>
      </c>
      <c r="F2102" t="str">
        <f>dados!D2017</f>
        <v>N,n-dietill-2-aminoetanol e seus sais protonados</v>
      </c>
      <c r="G2102"/>
      <c r="H2102"/>
      <c r="I2102"/>
      <c r="J2102"/>
      <c r="K2102" s="13"/>
      <c r="L2102" s="13">
        <f>dados!I2017/100</f>
        <v>0.13449999999999998</v>
      </c>
      <c r="M2102" s="13">
        <f>dados!J2017/100</f>
        <v>0.1545</v>
      </c>
      <c r="N2102" s="13">
        <f>dados!K2017/100</f>
        <v>0.04</v>
      </c>
      <c r="O2102" s="13">
        <f>dados!L2017/100</f>
        <v>0</v>
      </c>
      <c r="P2102" s="12" t="str">
        <f>LEFT(Tabela2[[#This Row],[Código]],2)</f>
        <v>29</v>
      </c>
    </row>
    <row r="2103" spans="2:16" ht="15" customHeight="1" x14ac:dyDescent="0.25">
      <c r="B2103" s="31" t="str">
        <f>IF(Tabela2[[#This Row],[Tipo]] = 0,LOOKUP(Tabela2[[#This Row],[RESUMO]],Tabela3[Grupo],Tabela3[Meus produtos]),VLOOKUP(Tabela2[[#This Row],[Código]],Tabela4[[Código NBS/LC116]:[Meus serviços]],3,0))</f>
        <v>Não</v>
      </c>
      <c r="C2103" t="str">
        <f>IF(E2103=0,TEXT(dados!A2018,"00000000"),IF(E2103=2,TEXT(dados!A2018,"0000"),TEXT(dados!A2018,"#")))</f>
        <v>29221959</v>
      </c>
      <c r="D2103" t="str">
        <f>IF(dados!B2018=0,"",dados!B2018)</f>
        <v/>
      </c>
      <c r="E2103">
        <f>dados!C2018</f>
        <v>0</v>
      </c>
      <c r="F2103" t="str">
        <f>dados!D2018</f>
        <v>Outros</v>
      </c>
      <c r="G2103"/>
      <c r="H2103"/>
      <c r="I2103"/>
      <c r="J2103"/>
      <c r="K2103" s="13"/>
      <c r="L2103" s="13">
        <f>dados!I2018/100</f>
        <v>0.13449999999999998</v>
      </c>
      <c r="M2103" s="13">
        <f>dados!J2018/100</f>
        <v>0.1545</v>
      </c>
      <c r="N2103" s="13">
        <f>dados!K2018/100</f>
        <v>0.04</v>
      </c>
      <c r="O2103" s="13">
        <f>dados!L2018/100</f>
        <v>0</v>
      </c>
      <c r="P2103" s="12" t="str">
        <f>LEFT(Tabela2[[#This Row],[Código]],2)</f>
        <v>29</v>
      </c>
    </row>
    <row r="2104" spans="2:16" ht="15" customHeight="1" x14ac:dyDescent="0.25">
      <c r="B2104" s="31" t="str">
        <f>IF(Tabela2[[#This Row],[Tipo]] = 0,LOOKUP(Tabela2[[#This Row],[RESUMO]],Tabela3[Grupo],Tabela3[Meus produtos]),VLOOKUP(Tabela2[[#This Row],[Código]],Tabela4[[Código NBS/LC116]:[Meus serviços]],3,0))</f>
        <v>Não</v>
      </c>
      <c r="C2104" t="str">
        <f>IF(E2104=0,TEXT(dados!A2019,"00000000"),IF(E2104=2,TEXT(dados!A2019,"0000"),TEXT(dados!A2019,"#")))</f>
        <v>29221971</v>
      </c>
      <c r="D2104" t="str">
        <f>IF(dados!B2019=0,"",dados!B2019)</f>
        <v/>
      </c>
      <c r="E2104">
        <f>dados!C2019</f>
        <v>0</v>
      </c>
      <c r="F2104" t="str">
        <f>dados!D2019</f>
        <v>Cloridrato</v>
      </c>
      <c r="G2104"/>
      <c r="H2104"/>
      <c r="I2104"/>
      <c r="J2104"/>
      <c r="K2104" s="13"/>
      <c r="L2104" s="13">
        <f>dados!I2019/100</f>
        <v>0.13449999999999998</v>
      </c>
      <c r="M2104" s="13">
        <f>dados!J2019/100</f>
        <v>0.1545</v>
      </c>
      <c r="N2104" s="13">
        <f>dados!K2019/100</f>
        <v>0.04</v>
      </c>
      <c r="O2104" s="13">
        <f>dados!L2019/100</f>
        <v>0</v>
      </c>
      <c r="P2104" s="12" t="str">
        <f>LEFT(Tabela2[[#This Row],[Código]],2)</f>
        <v>29</v>
      </c>
    </row>
    <row r="2105" spans="2:16" ht="15" customHeight="1" x14ac:dyDescent="0.25">
      <c r="B2105" s="31" t="str">
        <f>IF(Tabela2[[#This Row],[Tipo]] = 0,LOOKUP(Tabela2[[#This Row],[RESUMO]],Tabela3[Grupo],Tabela3[Meus produtos]),VLOOKUP(Tabela2[[#This Row],[Código]],Tabela4[[Código NBS/LC116]:[Meus serviços]],3,0))</f>
        <v>Não</v>
      </c>
      <c r="C2105" t="str">
        <f>IF(E2105=0,TEXT(dados!A2020,"00000000"),IF(E2105=2,TEXT(dados!A2020,"0000"),TEXT(dados!A2020,"#")))</f>
        <v>29221979</v>
      </c>
      <c r="D2105" t="str">
        <f>IF(dados!B2020=0,"",dados!B2020)</f>
        <v/>
      </c>
      <c r="E2105">
        <f>dados!C2020</f>
        <v>0</v>
      </c>
      <c r="F2105" t="str">
        <f>dados!D2020</f>
        <v>Outros</v>
      </c>
      <c r="G2105"/>
      <c r="H2105"/>
      <c r="I2105"/>
      <c r="J2105"/>
      <c r="K2105" s="13"/>
      <c r="L2105" s="13">
        <f>dados!I2020/100</f>
        <v>0.13449999999999998</v>
      </c>
      <c r="M2105" s="13">
        <f>dados!J2020/100</f>
        <v>0.1545</v>
      </c>
      <c r="N2105" s="13">
        <f>dados!K2020/100</f>
        <v>0.04</v>
      </c>
      <c r="O2105" s="13">
        <f>dados!L2020/100</f>
        <v>0</v>
      </c>
      <c r="P2105" s="12" t="str">
        <f>LEFT(Tabela2[[#This Row],[Código]],2)</f>
        <v>29</v>
      </c>
    </row>
    <row r="2106" spans="2:16" ht="15" customHeight="1" x14ac:dyDescent="0.25">
      <c r="B2106" s="31" t="str">
        <f>IF(Tabela2[[#This Row],[Tipo]] = 0,LOOKUP(Tabela2[[#This Row],[RESUMO]],Tabela3[Grupo],Tabela3[Meus produtos]),VLOOKUP(Tabela2[[#This Row],[Código]],Tabela4[[Código NBS/LC116]:[Meus serviços]],3,0))</f>
        <v>Não</v>
      </c>
      <c r="C2106" t="str">
        <f>IF(E2106=0,TEXT(dados!A2021,"00000000"),IF(E2106=2,TEXT(dados!A2021,"0000"),TEXT(dados!A2021,"#")))</f>
        <v>29221981</v>
      </c>
      <c r="D2106" t="str">
        <f>IF(dados!B2021=0,"",dados!B2021)</f>
        <v/>
      </c>
      <c r="E2106">
        <f>dados!C2021</f>
        <v>0</v>
      </c>
      <c r="F2106" t="str">
        <f>dados!D2021</f>
        <v>Tartarato</v>
      </c>
      <c r="G2106"/>
      <c r="H2106"/>
      <c r="I2106"/>
      <c r="J2106"/>
      <c r="K2106" s="13"/>
      <c r="L2106" s="13">
        <f>dados!I2021/100</f>
        <v>0.13449999999999998</v>
      </c>
      <c r="M2106" s="13">
        <f>dados!J2021/100</f>
        <v>0.1545</v>
      </c>
      <c r="N2106" s="13">
        <f>dados!K2021/100</f>
        <v>0.04</v>
      </c>
      <c r="O2106" s="13">
        <f>dados!L2021/100</f>
        <v>0</v>
      </c>
      <c r="P2106" s="12" t="str">
        <f>LEFT(Tabela2[[#This Row],[Código]],2)</f>
        <v>29</v>
      </c>
    </row>
    <row r="2107" spans="2:16" ht="15" customHeight="1" x14ac:dyDescent="0.25">
      <c r="B2107" s="31" t="str">
        <f>IF(Tabela2[[#This Row],[Tipo]] = 0,LOOKUP(Tabela2[[#This Row],[RESUMO]],Tabela3[Grupo],Tabela3[Meus produtos]),VLOOKUP(Tabela2[[#This Row],[Código]],Tabela4[[Código NBS/LC116]:[Meus serviços]],3,0))</f>
        <v>Não</v>
      </c>
      <c r="C2107" t="str">
        <f>IF(E2107=0,TEXT(dados!A2022,"00000000"),IF(E2107=2,TEXT(dados!A2022,"0000"),TEXT(dados!A2022,"#")))</f>
        <v>29221989</v>
      </c>
      <c r="D2107" t="str">
        <f>IF(dados!B2022=0,"",dados!B2022)</f>
        <v/>
      </c>
      <c r="E2107">
        <f>dados!C2022</f>
        <v>0</v>
      </c>
      <c r="F2107" t="str">
        <f>dados!D2022</f>
        <v>Outros</v>
      </c>
      <c r="G2107"/>
      <c r="H2107"/>
      <c r="I2107"/>
      <c r="J2107"/>
      <c r="K2107" s="13"/>
      <c r="L2107" s="13">
        <f>dados!I2022/100</f>
        <v>0.13449999999999998</v>
      </c>
      <c r="M2107" s="13">
        <f>dados!J2022/100</f>
        <v>0.1545</v>
      </c>
      <c r="N2107" s="13">
        <f>dados!K2022/100</f>
        <v>0.04</v>
      </c>
      <c r="O2107" s="13">
        <f>dados!L2022/100</f>
        <v>0</v>
      </c>
      <c r="P2107" s="12" t="str">
        <f>LEFT(Tabela2[[#This Row],[Código]],2)</f>
        <v>29</v>
      </c>
    </row>
    <row r="2108" spans="2:16" ht="15" customHeight="1" x14ac:dyDescent="0.25">
      <c r="B2108" s="31" t="str">
        <f>IF(Tabela2[[#This Row],[Tipo]] = 0,LOOKUP(Tabela2[[#This Row],[RESUMO]],Tabela3[Grupo],Tabela3[Meus produtos]),VLOOKUP(Tabela2[[#This Row],[Código]],Tabela4[[Código NBS/LC116]:[Meus serviços]],3,0))</f>
        <v>Não</v>
      </c>
      <c r="C2108" t="str">
        <f>IF(E2108=0,TEXT(dados!A2023,"00000000"),IF(E2108=2,TEXT(dados!A2023,"0000"),TEXT(dados!A2023,"#")))</f>
        <v>29221991</v>
      </c>
      <c r="D2108" t="str">
        <f>IF(dados!B2023=0,"",dados!B2023)</f>
        <v/>
      </c>
      <c r="E2108">
        <f>dados!C2023</f>
        <v>0</v>
      </c>
      <c r="F2108" t="str">
        <f>dados!D2023</f>
        <v>1-p-nitrofenil-2-amino-1,3-propanodiol</v>
      </c>
      <c r="G2108"/>
      <c r="H2108"/>
      <c r="I2108"/>
      <c r="J2108"/>
      <c r="K2108" s="13"/>
      <c r="L2108" s="13">
        <f>dados!I2023/100</f>
        <v>0.13449999999999998</v>
      </c>
      <c r="M2108" s="13">
        <f>dados!J2023/100</f>
        <v>0.1545</v>
      </c>
      <c r="N2108" s="13">
        <f>dados!K2023/100</f>
        <v>0.04</v>
      </c>
      <c r="O2108" s="13">
        <f>dados!L2023/100</f>
        <v>0</v>
      </c>
      <c r="P2108" s="12" t="str">
        <f>LEFT(Tabela2[[#This Row],[Código]],2)</f>
        <v>29</v>
      </c>
    </row>
    <row r="2109" spans="2:16" ht="15" customHeight="1" x14ac:dyDescent="0.25">
      <c r="B2109" s="31" t="str">
        <f>IF(Tabela2[[#This Row],[Tipo]] = 0,LOOKUP(Tabela2[[#This Row],[RESUMO]],Tabela3[Grupo],Tabela3[Meus produtos]),VLOOKUP(Tabela2[[#This Row],[Código]],Tabela4[[Código NBS/LC116]:[Meus serviços]],3,0))</f>
        <v>Não</v>
      </c>
      <c r="C2109" t="str">
        <f>IF(E2109=0,TEXT(dados!A2024,"00000000"),IF(E2109=2,TEXT(dados!A2024,"0000"),TEXT(dados!A2024,"#")))</f>
        <v>29221992</v>
      </c>
      <c r="D2109" t="str">
        <f>IF(dados!B2024=0,"",dados!B2024)</f>
        <v/>
      </c>
      <c r="E2109">
        <f>dados!C2024</f>
        <v>0</v>
      </c>
      <c r="F2109" t="str">
        <f>dados!D2024</f>
        <v>Fumarato de benciclano</v>
      </c>
      <c r="G2109"/>
      <c r="H2109"/>
      <c r="I2109"/>
      <c r="J2109"/>
      <c r="K2109" s="13"/>
      <c r="L2109" s="13">
        <f>dados!I2024/100</f>
        <v>0.13449999999999998</v>
      </c>
      <c r="M2109" s="13">
        <f>dados!J2024/100</f>
        <v>0.1545</v>
      </c>
      <c r="N2109" s="13">
        <f>dados!K2024/100</f>
        <v>0.04</v>
      </c>
      <c r="O2109" s="13">
        <f>dados!L2024/100</f>
        <v>0</v>
      </c>
      <c r="P2109" s="12" t="str">
        <f>LEFT(Tabela2[[#This Row],[Código]],2)</f>
        <v>29</v>
      </c>
    </row>
    <row r="2110" spans="2:16" ht="15" customHeight="1" x14ac:dyDescent="0.25">
      <c r="B2110" s="31" t="str">
        <f>IF(Tabela2[[#This Row],[Tipo]] = 0,LOOKUP(Tabela2[[#This Row],[RESUMO]],Tabela3[Grupo],Tabela3[Meus produtos]),VLOOKUP(Tabela2[[#This Row],[Código]],Tabela4[[Código NBS/LC116]:[Meus serviços]],3,0))</f>
        <v>Não</v>
      </c>
      <c r="C2110" t="str">
        <f>IF(E2110=0,TEXT(dados!A2025,"00000000"),IF(E2110=2,TEXT(dados!A2025,"0000"),TEXT(dados!A2025,"#")))</f>
        <v>29221993</v>
      </c>
      <c r="D2110" t="str">
        <f>IF(dados!B2025=0,"",dados!B2025)</f>
        <v/>
      </c>
      <c r="E2110">
        <f>dados!C2025</f>
        <v>0</v>
      </c>
      <c r="F2110" t="str">
        <f>dados!D2025</f>
        <v>Clembuterol (clenbuterol) e seu cloridrato</v>
      </c>
      <c r="G2110"/>
      <c r="H2110"/>
      <c r="I2110"/>
      <c r="J2110"/>
      <c r="K2110" s="13"/>
      <c r="L2110" s="13">
        <f>dados!I2025/100</f>
        <v>0.13449999999999998</v>
      </c>
      <c r="M2110" s="13">
        <f>dados!J2025/100</f>
        <v>0.1699</v>
      </c>
      <c r="N2110" s="13">
        <f>dados!K2025/100</f>
        <v>0.04</v>
      </c>
      <c r="O2110" s="13">
        <f>dados!L2025/100</f>
        <v>0</v>
      </c>
      <c r="P2110" s="12" t="str">
        <f>LEFT(Tabela2[[#This Row],[Código]],2)</f>
        <v>29</v>
      </c>
    </row>
    <row r="2111" spans="2:16" ht="15" customHeight="1" x14ac:dyDescent="0.25">
      <c r="B2111" s="31" t="str">
        <f>IF(Tabela2[[#This Row],[Tipo]] = 0,LOOKUP(Tabela2[[#This Row],[RESUMO]],Tabela3[Grupo],Tabela3[Meus produtos]),VLOOKUP(Tabela2[[#This Row],[Código]],Tabela4[[Código NBS/LC116]:[Meus serviços]],3,0))</f>
        <v>Não</v>
      </c>
      <c r="C2111" t="str">
        <f>IF(E2111=0,TEXT(dados!A2026,"00000000"),IF(E2111=2,TEXT(dados!A2026,"0000"),TEXT(dados!A2026,"#")))</f>
        <v>29221994</v>
      </c>
      <c r="D2111" t="str">
        <f>IF(dados!B2026=0,"",dados!B2026)</f>
        <v/>
      </c>
      <c r="E2111">
        <f>dados!C2026</f>
        <v>0</v>
      </c>
      <c r="F2111" t="str">
        <f>dados!D2026</f>
        <v>Mirtecaina</v>
      </c>
      <c r="G2111"/>
      <c r="H2111"/>
      <c r="I2111"/>
      <c r="J2111"/>
      <c r="K2111" s="13"/>
      <c r="L2111" s="13">
        <f>dados!I2026/100</f>
        <v>0.13449999999999998</v>
      </c>
      <c r="M2111" s="13">
        <f>dados!J2026/100</f>
        <v>0.1699</v>
      </c>
      <c r="N2111" s="13">
        <f>dados!K2026/100</f>
        <v>0.04</v>
      </c>
      <c r="O2111" s="13">
        <f>dados!L2026/100</f>
        <v>0</v>
      </c>
      <c r="P2111" s="12" t="str">
        <f>LEFT(Tabela2[[#This Row],[Código]],2)</f>
        <v>29</v>
      </c>
    </row>
    <row r="2112" spans="2:16" ht="15" customHeight="1" x14ac:dyDescent="0.25">
      <c r="B2112" s="31" t="str">
        <f>IF(Tabela2[[#This Row],[Tipo]] = 0,LOOKUP(Tabela2[[#This Row],[RESUMO]],Tabela3[Grupo],Tabela3[Meus produtos]),VLOOKUP(Tabela2[[#This Row],[Código]],Tabela4[[Código NBS/LC116]:[Meus serviços]],3,0))</f>
        <v>Não</v>
      </c>
      <c r="C2112" t="str">
        <f>IF(E2112=0,TEXT(dados!A2027,"00000000"),IF(E2112=2,TEXT(dados!A2027,"0000"),TEXT(dados!A2027,"#")))</f>
        <v>29221995</v>
      </c>
      <c r="D2112" t="str">
        <f>IF(dados!B2027=0,"",dados!B2027)</f>
        <v/>
      </c>
      <c r="E2112">
        <f>dados!C2027</f>
        <v>0</v>
      </c>
      <c r="F2112" t="str">
        <f>dados!D2027</f>
        <v>Tamoxifen e seu citrato</v>
      </c>
      <c r="G2112"/>
      <c r="H2112"/>
      <c r="I2112"/>
      <c r="J2112"/>
      <c r="K2112" s="13"/>
      <c r="L2112" s="13">
        <f>dados!I2027/100</f>
        <v>0.13449999999999998</v>
      </c>
      <c r="M2112" s="13">
        <f>dados!J2027/100</f>
        <v>0.1699</v>
      </c>
      <c r="N2112" s="13">
        <f>dados!K2027/100</f>
        <v>0.04</v>
      </c>
      <c r="O2112" s="13">
        <f>dados!L2027/100</f>
        <v>0</v>
      </c>
      <c r="P2112" s="12" t="str">
        <f>LEFT(Tabela2[[#This Row],[Código]],2)</f>
        <v>29</v>
      </c>
    </row>
    <row r="2113" spans="2:16" ht="15" customHeight="1" x14ac:dyDescent="0.25">
      <c r="B2113" s="31" t="str">
        <f>IF(Tabela2[[#This Row],[Tipo]] = 0,LOOKUP(Tabela2[[#This Row],[RESUMO]],Tabela3[Grupo],Tabela3[Meus produtos]),VLOOKUP(Tabela2[[#This Row],[Código]],Tabela4[[Código NBS/LC116]:[Meus serviços]],3,0))</f>
        <v>Não</v>
      </c>
      <c r="C2113" t="str">
        <f>IF(E2113=0,TEXT(dados!A2028,"00000000"),IF(E2113=2,TEXT(dados!A2028,"0000"),TEXT(dados!A2028,"#")))</f>
        <v>29221996</v>
      </c>
      <c r="D2113" t="str">
        <f>IF(dados!B2028=0,"",dados!B2028)</f>
        <v/>
      </c>
      <c r="E2113">
        <f>dados!C2028</f>
        <v>0</v>
      </c>
      <c r="F2113" t="str">
        <f>dados!D2028</f>
        <v>Propranolol e seus sais</v>
      </c>
      <c r="G2113"/>
      <c r="H2113"/>
      <c r="I2113"/>
      <c r="J2113"/>
      <c r="K2113" s="13"/>
      <c r="L2113" s="13">
        <f>dados!I2028/100</f>
        <v>0.13449999999999998</v>
      </c>
      <c r="M2113" s="13">
        <f>dados!J2028/100</f>
        <v>0.16789999999999999</v>
      </c>
      <c r="N2113" s="13">
        <f>dados!K2028/100</f>
        <v>0.04</v>
      </c>
      <c r="O2113" s="13">
        <f>dados!L2028/100</f>
        <v>0</v>
      </c>
      <c r="P2113" s="12" t="str">
        <f>LEFT(Tabela2[[#This Row],[Código]],2)</f>
        <v>29</v>
      </c>
    </row>
    <row r="2114" spans="2:16" ht="15" customHeight="1" x14ac:dyDescent="0.25">
      <c r="B2114" s="31" t="str">
        <f>IF(Tabela2[[#This Row],[Tipo]] = 0,LOOKUP(Tabela2[[#This Row],[RESUMO]],Tabela3[Grupo],Tabela3[Meus produtos]),VLOOKUP(Tabela2[[#This Row],[Código]],Tabela4[[Código NBS/LC116]:[Meus serviços]],3,0))</f>
        <v>Não</v>
      </c>
      <c r="C2114" t="str">
        <f>IF(E2114=0,TEXT(dados!A2029,"00000000"),IF(E2114=2,TEXT(dados!A2029,"0000"),TEXT(dados!A2029,"#")))</f>
        <v>29221999</v>
      </c>
      <c r="D2114" t="str">
        <f>IF(dados!B2029=0,"",dados!B2029)</f>
        <v/>
      </c>
      <c r="E2114">
        <f>dados!C2029</f>
        <v>0</v>
      </c>
      <c r="F2114" t="str">
        <f>dados!D2029</f>
        <v>Outros aminoalcoois,seus eteres,esteres e sais</v>
      </c>
      <c r="G2114"/>
      <c r="H2114"/>
      <c r="I2114"/>
      <c r="J2114"/>
      <c r="K2114" s="13"/>
      <c r="L2114" s="13">
        <f>dados!I2029/100</f>
        <v>0.13449999999999998</v>
      </c>
      <c r="M2114" s="13">
        <f>dados!J2029/100</f>
        <v>0.1545</v>
      </c>
      <c r="N2114" s="13">
        <f>dados!K2029/100</f>
        <v>0.04</v>
      </c>
      <c r="O2114" s="13">
        <f>dados!L2029/100</f>
        <v>0</v>
      </c>
      <c r="P2114" s="12" t="str">
        <f>LEFT(Tabela2[[#This Row],[Código]],2)</f>
        <v>29</v>
      </c>
    </row>
    <row r="2115" spans="2:16" ht="15" customHeight="1" x14ac:dyDescent="0.25">
      <c r="B2115" s="31" t="str">
        <f>IF(Tabela2[[#This Row],[Tipo]] = 0,LOOKUP(Tabela2[[#This Row],[RESUMO]],Tabela3[Grupo],Tabela3[Meus produtos]),VLOOKUP(Tabela2[[#This Row],[Código]],Tabela4[[Código NBS/LC116]:[Meus serviços]],3,0))</f>
        <v>Não</v>
      </c>
      <c r="C2115" t="str">
        <f>IF(E2115=0,TEXT(dados!A2030,"00000000"),IF(E2115=2,TEXT(dados!A2030,"0000"),TEXT(dados!A2030,"#")))</f>
        <v>29222100</v>
      </c>
      <c r="D2115" t="str">
        <f>IF(dados!B2030=0,"",dados!B2030)</f>
        <v/>
      </c>
      <c r="E2115">
        <f>dados!C2030</f>
        <v>0</v>
      </c>
      <c r="F2115" t="str">
        <f>dados!D2030</f>
        <v>Acido aminonaftolsulfonico e seus sais</v>
      </c>
      <c r="G2115"/>
      <c r="H2115"/>
      <c r="I2115"/>
      <c r="J2115"/>
      <c r="K2115" s="13"/>
      <c r="L2115" s="13">
        <f>dados!I2030/100</f>
        <v>0.13449999999999998</v>
      </c>
      <c r="M2115" s="13">
        <f>dados!J2030/100</f>
        <v>0.1545</v>
      </c>
      <c r="N2115" s="13">
        <f>dados!K2030/100</f>
        <v>0.04</v>
      </c>
      <c r="O2115" s="13">
        <f>dados!L2030/100</f>
        <v>0</v>
      </c>
      <c r="P2115" s="12" t="str">
        <f>LEFT(Tabela2[[#This Row],[Código]],2)</f>
        <v>29</v>
      </c>
    </row>
    <row r="2116" spans="2:16" ht="15" customHeight="1" x14ac:dyDescent="0.25">
      <c r="B2116" s="31" t="str">
        <f>IF(Tabela2[[#This Row],[Tipo]] = 0,LOOKUP(Tabela2[[#This Row],[RESUMO]],Tabela3[Grupo],Tabela3[Meus produtos]),VLOOKUP(Tabela2[[#This Row],[Código]],Tabela4[[Código NBS/LC116]:[Meus serviços]],3,0))</f>
        <v>Não</v>
      </c>
      <c r="C2116" t="str">
        <f>IF(E2116=0,TEXT(dados!A2031,"00000000"),IF(E2116=2,TEXT(dados!A2031,"0000"),TEXT(dados!A2031,"#")))</f>
        <v>29222911</v>
      </c>
      <c r="D2116" t="str">
        <f>IF(dados!B2031=0,"",dados!B2031)</f>
        <v/>
      </c>
      <c r="E2116">
        <f>dados!C2031</f>
        <v>0</v>
      </c>
      <c r="F2116" t="str">
        <f>dados!D2031</f>
        <v>P-aminofenol</v>
      </c>
      <c r="G2116"/>
      <c r="H2116"/>
      <c r="I2116"/>
      <c r="J2116"/>
      <c r="K2116" s="13"/>
      <c r="L2116" s="13">
        <f>dados!I2031/100</f>
        <v>0.13449999999999998</v>
      </c>
      <c r="M2116" s="13">
        <f>dados!J2031/100</f>
        <v>0.1545</v>
      </c>
      <c r="N2116" s="13">
        <f>dados!K2031/100</f>
        <v>0.04</v>
      </c>
      <c r="O2116" s="13">
        <f>dados!L2031/100</f>
        <v>0</v>
      </c>
      <c r="P2116" s="12" t="str">
        <f>LEFT(Tabela2[[#This Row],[Código]],2)</f>
        <v>29</v>
      </c>
    </row>
    <row r="2117" spans="2:16" ht="15" customHeight="1" x14ac:dyDescent="0.25">
      <c r="B2117" s="31" t="str">
        <f>IF(Tabela2[[#This Row],[Tipo]] = 0,LOOKUP(Tabela2[[#This Row],[RESUMO]],Tabela3[Grupo],Tabela3[Meus produtos]),VLOOKUP(Tabela2[[#This Row],[Código]],Tabela4[[Código NBS/LC116]:[Meus serviços]],3,0))</f>
        <v>Não</v>
      </c>
      <c r="C2117" t="str">
        <f>IF(E2117=0,TEXT(dados!A2032,"00000000"),IF(E2117=2,TEXT(dados!A2032,"0000"),TEXT(dados!A2032,"#")))</f>
        <v>29222919</v>
      </c>
      <c r="D2117" t="str">
        <f>IF(dados!B2032=0,"",dados!B2032)</f>
        <v/>
      </c>
      <c r="E2117">
        <f>dados!C2032</f>
        <v>0</v>
      </c>
      <c r="F2117" t="str">
        <f>dados!D2032</f>
        <v>O-aminofenois,m-aminofenois e seus sais</v>
      </c>
      <c r="G2117"/>
      <c r="H2117"/>
      <c r="I2117"/>
      <c r="J2117"/>
      <c r="K2117" s="13"/>
      <c r="L2117" s="13">
        <f>dados!I2032/100</f>
        <v>0.13449999999999998</v>
      </c>
      <c r="M2117" s="13">
        <f>dados!J2032/100</f>
        <v>0.1545</v>
      </c>
      <c r="N2117" s="13">
        <f>dados!K2032/100</f>
        <v>0.04</v>
      </c>
      <c r="O2117" s="13">
        <f>dados!L2032/100</f>
        <v>0</v>
      </c>
      <c r="P2117" s="12" t="str">
        <f>LEFT(Tabela2[[#This Row],[Código]],2)</f>
        <v>29</v>
      </c>
    </row>
    <row r="2118" spans="2:16" ht="15" customHeight="1" x14ac:dyDescent="0.25">
      <c r="B2118" s="31" t="str">
        <f>IF(Tabela2[[#This Row],[Tipo]] = 0,LOOKUP(Tabela2[[#This Row],[RESUMO]],Tabela3[Grupo],Tabela3[Meus produtos]),VLOOKUP(Tabela2[[#This Row],[Código]],Tabela4[[Código NBS/LC116]:[Meus serviços]],3,0))</f>
        <v>Não</v>
      </c>
      <c r="C2118" t="str">
        <f>IF(E2118=0,TEXT(dados!A2033,"00000000"),IF(E2118=2,TEXT(dados!A2033,"0000"),TEXT(dados!A2033,"#")))</f>
        <v>29222920</v>
      </c>
      <c r="D2118" t="str">
        <f>IF(dados!B2033=0,"",dados!B2033)</f>
        <v/>
      </c>
      <c r="E2118">
        <f>dados!C2033</f>
        <v>0</v>
      </c>
      <c r="F2118" t="str">
        <f>dados!D2033</f>
        <v>Nitroanisidinas e seus sais</v>
      </c>
      <c r="G2118"/>
      <c r="H2118"/>
      <c r="I2118"/>
      <c r="J2118"/>
      <c r="K2118" s="13"/>
      <c r="L2118" s="13">
        <f>dados!I2033/100</f>
        <v>0.13449999999999998</v>
      </c>
      <c r="M2118" s="13">
        <f>dados!J2033/100</f>
        <v>0.1545</v>
      </c>
      <c r="N2118" s="13">
        <f>dados!K2033/100</f>
        <v>0.04</v>
      </c>
      <c r="O2118" s="13">
        <f>dados!L2033/100</f>
        <v>0</v>
      </c>
      <c r="P2118" s="12" t="str">
        <f>LEFT(Tabela2[[#This Row],[Código]],2)</f>
        <v>29</v>
      </c>
    </row>
    <row r="2119" spans="2:16" ht="15" customHeight="1" x14ac:dyDescent="0.25">
      <c r="B2119" s="31" t="str">
        <f>IF(Tabela2[[#This Row],[Tipo]] = 0,LOOKUP(Tabela2[[#This Row],[RESUMO]],Tabela3[Grupo],Tabela3[Meus produtos]),VLOOKUP(Tabela2[[#This Row],[Código]],Tabela4[[Código NBS/LC116]:[Meus serviços]],3,0))</f>
        <v>Não</v>
      </c>
      <c r="C2119" t="str">
        <f>IF(E2119=0,TEXT(dados!A2034,"00000000"),IF(E2119=2,TEXT(dados!A2034,"0000"),TEXT(dados!A2034,"#")))</f>
        <v>29222990</v>
      </c>
      <c r="D2119" t="str">
        <f>IF(dados!B2034=0,"",dados!B2034)</f>
        <v/>
      </c>
      <c r="E2119">
        <f>dados!C2034</f>
        <v>0</v>
      </c>
      <c r="F2119" t="str">
        <f>dados!D2034</f>
        <v>Outs.aminonaftois,aminofenois,seus eteres,esteres,sais</v>
      </c>
      <c r="G2119"/>
      <c r="H2119"/>
      <c r="I2119"/>
      <c r="J2119"/>
      <c r="K2119" s="13"/>
      <c r="L2119" s="13">
        <f>dados!I2034/100</f>
        <v>0.13449999999999998</v>
      </c>
      <c r="M2119" s="13">
        <f>dados!J2034/100</f>
        <v>0.1545</v>
      </c>
      <c r="N2119" s="13">
        <f>dados!K2034/100</f>
        <v>0.04</v>
      </c>
      <c r="O2119" s="13">
        <f>dados!L2034/100</f>
        <v>0</v>
      </c>
      <c r="P2119" s="12" t="str">
        <f>LEFT(Tabela2[[#This Row],[Código]],2)</f>
        <v>29</v>
      </c>
    </row>
    <row r="2120" spans="2:16" ht="15" customHeight="1" x14ac:dyDescent="0.25">
      <c r="B2120" s="31" t="str">
        <f>IF(Tabela2[[#This Row],[Tipo]] = 0,LOOKUP(Tabela2[[#This Row],[RESUMO]],Tabela3[Grupo],Tabela3[Meus produtos]),VLOOKUP(Tabela2[[#This Row],[Código]],Tabela4[[Código NBS/LC116]:[Meus serviços]],3,0))</f>
        <v>Não</v>
      </c>
      <c r="C2120" t="str">
        <f>IF(E2120=0,TEXT(dados!A2035,"00000000"),IF(E2120=2,TEXT(dados!A2035,"0000"),TEXT(dados!A2035,"#")))</f>
        <v>29223111</v>
      </c>
      <c r="D2120" t="str">
        <f>IF(dados!B2035=0,"",dados!B2035)</f>
        <v/>
      </c>
      <c r="E2120">
        <f>dados!C2035</f>
        <v>0</v>
      </c>
      <c r="F2120" t="str">
        <f>dados!D2035</f>
        <v>Dietilpropiona (amfepramone)</v>
      </c>
      <c r="G2120"/>
      <c r="H2120"/>
      <c r="I2120"/>
      <c r="J2120"/>
      <c r="K2120" s="13"/>
      <c r="L2120" s="13">
        <f>dados!I2035/100</f>
        <v>0.13449999999999998</v>
      </c>
      <c r="M2120" s="13">
        <f>dados!J2035/100</f>
        <v>0.1699</v>
      </c>
      <c r="N2120" s="13">
        <f>dados!K2035/100</f>
        <v>0.04</v>
      </c>
      <c r="O2120" s="13">
        <f>dados!L2035/100</f>
        <v>0</v>
      </c>
      <c r="P2120" s="12" t="str">
        <f>LEFT(Tabela2[[#This Row],[Código]],2)</f>
        <v>29</v>
      </c>
    </row>
    <row r="2121" spans="2:16" ht="15" customHeight="1" x14ac:dyDescent="0.25">
      <c r="B2121" s="31" t="str">
        <f>IF(Tabela2[[#This Row],[Tipo]] = 0,LOOKUP(Tabela2[[#This Row],[RESUMO]],Tabela3[Grupo],Tabela3[Meus produtos]),VLOOKUP(Tabela2[[#This Row],[Código]],Tabela4[[Código NBS/LC116]:[Meus serviços]],3,0))</f>
        <v>Não</v>
      </c>
      <c r="C2121" t="str">
        <f>IF(E2121=0,TEXT(dados!A2036,"00000000"),IF(E2121=2,TEXT(dados!A2036,"0000"),TEXT(dados!A2036,"#")))</f>
        <v>29223112</v>
      </c>
      <c r="D2121" t="str">
        <f>IF(dados!B2036=0,"",dados!B2036)</f>
        <v/>
      </c>
      <c r="E2121">
        <f>dados!C2036</f>
        <v>0</v>
      </c>
      <c r="F2121" t="str">
        <f>dados!D2036</f>
        <v>Sais</v>
      </c>
      <c r="G2121"/>
      <c r="H2121"/>
      <c r="I2121"/>
      <c r="J2121"/>
      <c r="K2121" s="13"/>
      <c r="L2121" s="13">
        <f>dados!I2036/100</f>
        <v>0.13449999999999998</v>
      </c>
      <c r="M2121" s="13">
        <f>dados!J2036/100</f>
        <v>0.1545</v>
      </c>
      <c r="N2121" s="13">
        <f>dados!K2036/100</f>
        <v>0.04</v>
      </c>
      <c r="O2121" s="13">
        <f>dados!L2036/100</f>
        <v>0</v>
      </c>
      <c r="P2121" s="12" t="str">
        <f>LEFT(Tabela2[[#This Row],[Código]],2)</f>
        <v>29</v>
      </c>
    </row>
    <row r="2122" spans="2:16" ht="15" customHeight="1" x14ac:dyDescent="0.25">
      <c r="B2122" s="31" t="str">
        <f>IF(Tabela2[[#This Row],[Tipo]] = 0,LOOKUP(Tabela2[[#This Row],[RESUMO]],Tabela3[Grupo],Tabela3[Meus produtos]),VLOOKUP(Tabela2[[#This Row],[Código]],Tabela4[[Código NBS/LC116]:[Meus serviços]],3,0))</f>
        <v>Não</v>
      </c>
      <c r="C2122" t="str">
        <f>IF(E2122=0,TEXT(dados!A2037,"00000000"),IF(E2122=2,TEXT(dados!A2037,"0000"),TEXT(dados!A2037,"#")))</f>
        <v>29223120</v>
      </c>
      <c r="D2122" t="str">
        <f>IF(dados!B2037=0,"",dados!B2037)</f>
        <v/>
      </c>
      <c r="E2122">
        <f>dados!C2037</f>
        <v>0</v>
      </c>
      <c r="F2122" t="str">
        <f>dados!D2037</f>
        <v>Metadona</v>
      </c>
      <c r="G2122"/>
      <c r="H2122"/>
      <c r="I2122"/>
      <c r="J2122"/>
      <c r="K2122" s="13"/>
      <c r="L2122" s="13">
        <f>dados!I2037/100</f>
        <v>0.13449999999999998</v>
      </c>
      <c r="M2122" s="13">
        <f>dados!J2037/100</f>
        <v>0.1545</v>
      </c>
      <c r="N2122" s="13">
        <f>dados!K2037/100</f>
        <v>0.04</v>
      </c>
      <c r="O2122" s="13">
        <f>dados!L2037/100</f>
        <v>0</v>
      </c>
      <c r="P2122" s="12" t="str">
        <f>LEFT(Tabela2[[#This Row],[Código]],2)</f>
        <v>29</v>
      </c>
    </row>
    <row r="2123" spans="2:16" ht="15" customHeight="1" x14ac:dyDescent="0.25">
      <c r="B2123" s="31" t="str">
        <f>IF(Tabela2[[#This Row],[Tipo]] = 0,LOOKUP(Tabela2[[#This Row],[RESUMO]],Tabela3[Grupo],Tabela3[Meus produtos]),VLOOKUP(Tabela2[[#This Row],[Código]],Tabela4[[Código NBS/LC116]:[Meus serviços]],3,0))</f>
        <v>Não</v>
      </c>
      <c r="C2123" t="str">
        <f>IF(E2123=0,TEXT(dados!A2038,"00000000"),IF(E2123=2,TEXT(dados!A2038,"0000"),TEXT(dados!A2038,"#")))</f>
        <v>29223130</v>
      </c>
      <c r="D2123" t="str">
        <f>IF(dados!B2038=0,"",dados!B2038)</f>
        <v/>
      </c>
      <c r="E2123">
        <f>dados!C2038</f>
        <v>0</v>
      </c>
      <c r="F2123" t="str">
        <f>dados!D2038</f>
        <v>Normetadona</v>
      </c>
      <c r="G2123"/>
      <c r="H2123"/>
      <c r="I2123"/>
      <c r="J2123"/>
      <c r="K2123" s="13"/>
      <c r="L2123" s="13">
        <f>dados!I2038/100</f>
        <v>0.13449999999999998</v>
      </c>
      <c r="M2123" s="13">
        <f>dados!J2038/100</f>
        <v>0.1545</v>
      </c>
      <c r="N2123" s="13">
        <f>dados!K2038/100</f>
        <v>0.04</v>
      </c>
      <c r="O2123" s="13">
        <f>dados!L2038/100</f>
        <v>0</v>
      </c>
      <c r="P2123" s="12" t="str">
        <f>LEFT(Tabela2[[#This Row],[Código]],2)</f>
        <v>29</v>
      </c>
    </row>
    <row r="2124" spans="2:16" ht="15" customHeight="1" x14ac:dyDescent="0.25">
      <c r="B2124" s="31" t="str">
        <f>IF(Tabela2[[#This Row],[Tipo]] = 0,LOOKUP(Tabela2[[#This Row],[RESUMO]],Tabela3[Grupo],Tabela3[Meus produtos]),VLOOKUP(Tabela2[[#This Row],[Código]],Tabela4[[Código NBS/LC116]:[Meus serviços]],3,0))</f>
        <v>Não</v>
      </c>
      <c r="C2124" t="str">
        <f>IF(E2124=0,TEXT(dados!A2039,"00000000"),IF(E2124=2,TEXT(dados!A2039,"0000"),TEXT(dados!A2039,"#")))</f>
        <v>29223910</v>
      </c>
      <c r="D2124" t="str">
        <f>IF(dados!B2039=0,"",dados!B2039)</f>
        <v/>
      </c>
      <c r="E2124">
        <f>dados!C2039</f>
        <v>0</v>
      </c>
      <c r="F2124" t="str">
        <f>dados!D2039</f>
        <v>Aminoantraquinonas e seus sais</v>
      </c>
      <c r="G2124"/>
      <c r="H2124"/>
      <c r="I2124"/>
      <c r="J2124"/>
      <c r="K2124" s="13"/>
      <c r="L2124" s="13">
        <f>dados!I2039/100</f>
        <v>0.13449999999999998</v>
      </c>
      <c r="M2124" s="13">
        <f>dados!J2039/100</f>
        <v>0.1545</v>
      </c>
      <c r="N2124" s="13">
        <f>dados!K2039/100</f>
        <v>0.04</v>
      </c>
      <c r="O2124" s="13">
        <f>dados!L2039/100</f>
        <v>0</v>
      </c>
      <c r="P2124" s="12" t="str">
        <f>LEFT(Tabela2[[#This Row],[Código]],2)</f>
        <v>29</v>
      </c>
    </row>
    <row r="2125" spans="2:16" ht="15" customHeight="1" x14ac:dyDescent="0.25">
      <c r="B2125" s="31" t="str">
        <f>IF(Tabela2[[#This Row],[Tipo]] = 0,LOOKUP(Tabela2[[#This Row],[RESUMO]],Tabela3[Grupo],Tabela3[Meus produtos]),VLOOKUP(Tabela2[[#This Row],[Código]],Tabela4[[Código NBS/LC116]:[Meus serviços]],3,0))</f>
        <v>Não</v>
      </c>
      <c r="C2125" t="str">
        <f>IF(E2125=0,TEXT(dados!A2040,"00000000"),IF(E2125=2,TEXT(dados!A2040,"0000"),TEXT(dados!A2040,"#")))</f>
        <v>29223921</v>
      </c>
      <c r="D2125" t="str">
        <f>IF(dados!B2040=0,"",dados!B2040)</f>
        <v/>
      </c>
      <c r="E2125">
        <f>dados!C2040</f>
        <v>0</v>
      </c>
      <c r="F2125" t="str">
        <f>dados!D2040</f>
        <v>Cloridrato de ketamina</v>
      </c>
      <c r="G2125"/>
      <c r="H2125"/>
      <c r="I2125"/>
      <c r="J2125"/>
      <c r="K2125" s="13"/>
      <c r="L2125" s="13">
        <f>dados!I2040/100</f>
        <v>0.13449999999999998</v>
      </c>
      <c r="M2125" s="13">
        <f>dados!J2040/100</f>
        <v>0.16789999999999999</v>
      </c>
      <c r="N2125" s="13">
        <f>dados!K2040/100</f>
        <v>0.04</v>
      </c>
      <c r="O2125" s="13">
        <f>dados!L2040/100</f>
        <v>0</v>
      </c>
      <c r="P2125" s="12" t="str">
        <f>LEFT(Tabela2[[#This Row],[Código]],2)</f>
        <v>29</v>
      </c>
    </row>
    <row r="2126" spans="2:16" ht="15" customHeight="1" x14ac:dyDescent="0.25">
      <c r="B2126" s="31" t="str">
        <f>IF(Tabela2[[#This Row],[Tipo]] = 0,LOOKUP(Tabela2[[#This Row],[RESUMO]],Tabela3[Grupo],Tabela3[Meus produtos]),VLOOKUP(Tabela2[[#This Row],[Código]],Tabela4[[Código NBS/LC116]:[Meus serviços]],3,0))</f>
        <v>Não</v>
      </c>
      <c r="C2126" t="str">
        <f>IF(E2126=0,TEXT(dados!A2041,"00000000"),IF(E2126=2,TEXT(dados!A2041,"0000"),TEXT(dados!A2041,"#")))</f>
        <v>29223929</v>
      </c>
      <c r="D2126" t="str">
        <f>IF(dados!B2041=0,"",dados!B2041)</f>
        <v/>
      </c>
      <c r="E2126">
        <f>dados!C2041</f>
        <v>0</v>
      </c>
      <c r="F2126" t="str">
        <f>dados!D2041</f>
        <v>Ketamina e outs.sais</v>
      </c>
      <c r="G2126"/>
      <c r="H2126"/>
      <c r="I2126"/>
      <c r="J2126"/>
      <c r="K2126" s="13"/>
      <c r="L2126" s="13">
        <f>dados!I2041/100</f>
        <v>0.13449999999999998</v>
      </c>
      <c r="M2126" s="13">
        <f>dados!J2041/100</f>
        <v>0.1545</v>
      </c>
      <c r="N2126" s="13">
        <f>dados!K2041/100</f>
        <v>0.04</v>
      </c>
      <c r="O2126" s="13">
        <f>dados!L2041/100</f>
        <v>0</v>
      </c>
      <c r="P2126" s="12" t="str">
        <f>LEFT(Tabela2[[#This Row],[Código]],2)</f>
        <v>29</v>
      </c>
    </row>
    <row r="2127" spans="2:16" ht="15" customHeight="1" x14ac:dyDescent="0.25">
      <c r="B2127" s="31" t="str">
        <f>IF(Tabela2[[#This Row],[Tipo]] = 0,LOOKUP(Tabela2[[#This Row],[RESUMO]],Tabela3[Grupo],Tabela3[Meus produtos]),VLOOKUP(Tabela2[[#This Row],[Código]],Tabela4[[Código NBS/LC116]:[Meus serviços]],3,0))</f>
        <v>Não</v>
      </c>
      <c r="C2127" t="str">
        <f>IF(E2127=0,TEXT(dados!A2042,"00000000"),IF(E2127=2,TEXT(dados!A2042,"0000"),TEXT(dados!A2042,"#")))</f>
        <v>29223990</v>
      </c>
      <c r="D2127" t="str">
        <f>IF(dados!B2042=0,"",dados!B2042)</f>
        <v/>
      </c>
      <c r="E2127">
        <f>dados!C2042</f>
        <v>0</v>
      </c>
      <c r="F2127" t="str">
        <f>dados!D2042</f>
        <v>Outs.aminoaldeidos,aminocetonas,aminoquinonas,seus sais</v>
      </c>
      <c r="G2127"/>
      <c r="H2127"/>
      <c r="I2127"/>
      <c r="J2127"/>
      <c r="K2127" s="13"/>
      <c r="L2127" s="13">
        <f>dados!I2042/100</f>
        <v>0.13449999999999998</v>
      </c>
      <c r="M2127" s="13">
        <f>dados!J2042/100</f>
        <v>0.1545</v>
      </c>
      <c r="N2127" s="13">
        <f>dados!K2042/100</f>
        <v>0.04</v>
      </c>
      <c r="O2127" s="13">
        <f>dados!L2042/100</f>
        <v>0</v>
      </c>
      <c r="P2127" s="12" t="str">
        <f>LEFT(Tabela2[[#This Row],[Código]],2)</f>
        <v>29</v>
      </c>
    </row>
    <row r="2128" spans="2:16" ht="15" customHeight="1" x14ac:dyDescent="0.25">
      <c r="B2128" s="31" t="str">
        <f>IF(Tabela2[[#This Row],[Tipo]] = 0,LOOKUP(Tabela2[[#This Row],[RESUMO]],Tabela3[Grupo],Tabela3[Meus produtos]),VLOOKUP(Tabela2[[#This Row],[Código]],Tabela4[[Código NBS/LC116]:[Meus serviços]],3,0))</f>
        <v>Não</v>
      </c>
      <c r="C2128" t="str">
        <f>IF(E2128=0,TEXT(dados!A2043,"00000000"),IF(E2128=2,TEXT(dados!A2043,"0000"),TEXT(dados!A2043,"#")))</f>
        <v>29224110</v>
      </c>
      <c r="D2128" t="str">
        <f>IF(dados!B2043=0,"",dados!B2043)</f>
        <v/>
      </c>
      <c r="E2128">
        <f>dados!C2043</f>
        <v>0</v>
      </c>
      <c r="F2128" t="str">
        <f>dados!D2043</f>
        <v>Lisina</v>
      </c>
      <c r="G2128"/>
      <c r="H2128"/>
      <c r="I2128"/>
      <c r="J2128"/>
      <c r="K2128" s="13"/>
      <c r="L2128" s="13">
        <f>dados!I2043/100</f>
        <v>0.13449999999999998</v>
      </c>
      <c r="M2128" s="13">
        <f>dados!J2043/100</f>
        <v>0.16789999999999999</v>
      </c>
      <c r="N2128" s="13">
        <f>dados!K2043/100</f>
        <v>0.04</v>
      </c>
      <c r="O2128" s="13">
        <f>dados!L2043/100</f>
        <v>0</v>
      </c>
      <c r="P2128" s="12" t="str">
        <f>LEFT(Tabela2[[#This Row],[Código]],2)</f>
        <v>29</v>
      </c>
    </row>
    <row r="2129" spans="2:16" ht="15" customHeight="1" x14ac:dyDescent="0.25">
      <c r="B2129" s="31" t="str">
        <f>IF(Tabela2[[#This Row],[Tipo]] = 0,LOOKUP(Tabela2[[#This Row],[RESUMO]],Tabela3[Grupo],Tabela3[Meus produtos]),VLOOKUP(Tabela2[[#This Row],[Código]],Tabela4[[Código NBS/LC116]:[Meus serviços]],3,0))</f>
        <v>Não</v>
      </c>
      <c r="C2129" t="str">
        <f>IF(E2129=0,TEXT(dados!A2044,"00000000"),IF(E2129=2,TEXT(dados!A2044,"0000"),TEXT(dados!A2044,"#")))</f>
        <v>29224190</v>
      </c>
      <c r="D2129" t="str">
        <f>IF(dados!B2044=0,"",dados!B2044)</f>
        <v/>
      </c>
      <c r="E2129">
        <f>dados!C2044</f>
        <v>0</v>
      </c>
      <c r="F2129" t="str">
        <f>dados!D2044</f>
        <v>Esteres e sais,da lisina</v>
      </c>
      <c r="G2129"/>
      <c r="H2129"/>
      <c r="I2129"/>
      <c r="J2129"/>
      <c r="K2129" s="13"/>
      <c r="L2129" s="13">
        <f>dados!I2044/100</f>
        <v>0.13449999999999998</v>
      </c>
      <c r="M2129" s="13">
        <f>dados!J2044/100</f>
        <v>0.16789999999999999</v>
      </c>
      <c r="N2129" s="13">
        <f>dados!K2044/100</f>
        <v>0.04</v>
      </c>
      <c r="O2129" s="13">
        <f>dados!L2044/100</f>
        <v>0</v>
      </c>
      <c r="P2129" s="12" t="str">
        <f>LEFT(Tabela2[[#This Row],[Código]],2)</f>
        <v>29</v>
      </c>
    </row>
    <row r="2130" spans="2:16" ht="15" customHeight="1" x14ac:dyDescent="0.25">
      <c r="B2130" s="31" t="str">
        <f>IF(Tabela2[[#This Row],[Tipo]] = 0,LOOKUP(Tabela2[[#This Row],[RESUMO]],Tabela3[Grupo],Tabela3[Meus produtos]),VLOOKUP(Tabela2[[#This Row],[Código]],Tabela4[[Código NBS/LC116]:[Meus serviços]],3,0))</f>
        <v>Não</v>
      </c>
      <c r="C2130" t="str">
        <f>IF(E2130=0,TEXT(dados!A2045,"00000000"),IF(E2130=2,TEXT(dados!A2045,"0000"),TEXT(dados!A2045,"#")))</f>
        <v>29224210</v>
      </c>
      <c r="D2130" t="str">
        <f>IF(dados!B2045=0,"",dados!B2045)</f>
        <v/>
      </c>
      <c r="E2130">
        <f>dados!C2045</f>
        <v>0</v>
      </c>
      <c r="F2130" t="str">
        <f>dados!D2045</f>
        <v>Acido glutamico</v>
      </c>
      <c r="G2130"/>
      <c r="H2130"/>
      <c r="I2130"/>
      <c r="J2130"/>
      <c r="K2130" s="13"/>
      <c r="L2130" s="13">
        <f>dados!I2045/100</f>
        <v>0.13449999999999998</v>
      </c>
      <c r="M2130" s="13">
        <f>dados!J2045/100</f>
        <v>0.1545</v>
      </c>
      <c r="N2130" s="13">
        <f>dados!K2045/100</f>
        <v>0.04</v>
      </c>
      <c r="O2130" s="13">
        <f>dados!L2045/100</f>
        <v>0</v>
      </c>
      <c r="P2130" s="12" t="str">
        <f>LEFT(Tabela2[[#This Row],[Código]],2)</f>
        <v>29</v>
      </c>
    </row>
    <row r="2131" spans="2:16" ht="15" customHeight="1" x14ac:dyDescent="0.25">
      <c r="B2131" s="31" t="str">
        <f>IF(Tabela2[[#This Row],[Tipo]] = 0,LOOKUP(Tabela2[[#This Row],[RESUMO]],Tabela3[Grupo],Tabela3[Meus produtos]),VLOOKUP(Tabela2[[#This Row],[Código]],Tabela4[[Código NBS/LC116]:[Meus serviços]],3,0))</f>
        <v>Não</v>
      </c>
      <c r="C2131" t="str">
        <f>IF(E2131=0,TEXT(dados!A2046,"00000000"),IF(E2131=2,TEXT(dados!A2046,"0000"),TEXT(dados!A2046,"#")))</f>
        <v>29224220</v>
      </c>
      <c r="D2131" t="str">
        <f>IF(dados!B2046=0,"",dados!B2046)</f>
        <v/>
      </c>
      <c r="E2131">
        <f>dados!C2046</f>
        <v>0</v>
      </c>
      <c r="F2131" t="str">
        <f>dados!D2046</f>
        <v>Sais do acido glutamico</v>
      </c>
      <c r="G2131"/>
      <c r="H2131"/>
      <c r="I2131"/>
      <c r="J2131"/>
      <c r="K2131" s="13"/>
      <c r="L2131" s="13">
        <f>dados!I2046/100</f>
        <v>0.13449999999999998</v>
      </c>
      <c r="M2131" s="13">
        <f>dados!J2046/100</f>
        <v>0.16370000000000001</v>
      </c>
      <c r="N2131" s="13">
        <f>dados!K2046/100</f>
        <v>0.04</v>
      </c>
      <c r="O2131" s="13">
        <f>dados!L2046/100</f>
        <v>0</v>
      </c>
      <c r="P2131" s="12" t="str">
        <f>LEFT(Tabela2[[#This Row],[Código]],2)</f>
        <v>29</v>
      </c>
    </row>
    <row r="2132" spans="2:16" ht="15" customHeight="1" x14ac:dyDescent="0.25">
      <c r="B2132" s="31" t="str">
        <f>IF(Tabela2[[#This Row],[Tipo]] = 0,LOOKUP(Tabela2[[#This Row],[RESUMO]],Tabela3[Grupo],Tabela3[Meus produtos]),VLOOKUP(Tabela2[[#This Row],[Código]],Tabela4[[Código NBS/LC116]:[Meus serviços]],3,0))</f>
        <v>Não</v>
      </c>
      <c r="C2132" t="str">
        <f>IF(E2132=0,TEXT(dados!A2047,"00000000"),IF(E2132=2,TEXT(dados!A2047,"0000"),TEXT(dados!A2047,"#")))</f>
        <v>29224300</v>
      </c>
      <c r="D2132" t="str">
        <f>IF(dados!B2047=0,"",dados!B2047)</f>
        <v/>
      </c>
      <c r="E2132">
        <f>dados!C2047</f>
        <v>0</v>
      </c>
      <c r="F2132" t="str">
        <f>dados!D2047</f>
        <v>Acido antranilico e seus sais</v>
      </c>
      <c r="G2132"/>
      <c r="H2132"/>
      <c r="I2132"/>
      <c r="J2132"/>
      <c r="K2132" s="13"/>
      <c r="L2132" s="13">
        <f>dados!I2047/100</f>
        <v>0.13449999999999998</v>
      </c>
      <c r="M2132" s="13">
        <f>dados!J2047/100</f>
        <v>0.1545</v>
      </c>
      <c r="N2132" s="13">
        <f>dados!K2047/100</f>
        <v>0.04</v>
      </c>
      <c r="O2132" s="13">
        <f>dados!L2047/100</f>
        <v>0</v>
      </c>
      <c r="P2132" s="12" t="str">
        <f>LEFT(Tabela2[[#This Row],[Código]],2)</f>
        <v>29</v>
      </c>
    </row>
    <row r="2133" spans="2:16" ht="15" customHeight="1" x14ac:dyDescent="0.25">
      <c r="B2133" s="31" t="str">
        <f>IF(Tabela2[[#This Row],[Tipo]] = 0,LOOKUP(Tabela2[[#This Row],[RESUMO]],Tabela3[Grupo],Tabela3[Meus produtos]),VLOOKUP(Tabela2[[#This Row],[Código]],Tabela4[[Código NBS/LC116]:[Meus serviços]],3,0))</f>
        <v>Não</v>
      </c>
      <c r="C2133" t="str">
        <f>IF(E2133=0,TEXT(dados!A2048,"00000000"),IF(E2133=2,TEXT(dados!A2048,"0000"),TEXT(dados!A2048,"#")))</f>
        <v>29224410</v>
      </c>
      <c r="D2133" t="str">
        <f>IF(dados!B2048=0,"",dados!B2048)</f>
        <v/>
      </c>
      <c r="E2133">
        <f>dados!C2048</f>
        <v>0</v>
      </c>
      <c r="F2133" t="str">
        <f>dados!D2048</f>
        <v>Tilidina</v>
      </c>
      <c r="G2133"/>
      <c r="H2133"/>
      <c r="I2133"/>
      <c r="J2133"/>
      <c r="K2133" s="13"/>
      <c r="L2133" s="13">
        <f>dados!I2048/100</f>
        <v>0.13449999999999998</v>
      </c>
      <c r="M2133" s="13">
        <f>dados!J2048/100</f>
        <v>0.1545</v>
      </c>
      <c r="N2133" s="13">
        <f>dados!K2048/100</f>
        <v>0.04</v>
      </c>
      <c r="O2133" s="13">
        <f>dados!L2048/100</f>
        <v>0</v>
      </c>
      <c r="P2133" s="12" t="str">
        <f>LEFT(Tabela2[[#This Row],[Código]],2)</f>
        <v>29</v>
      </c>
    </row>
    <row r="2134" spans="2:16" ht="15" customHeight="1" x14ac:dyDescent="0.25">
      <c r="B2134" s="31" t="str">
        <f>IF(Tabela2[[#This Row],[Tipo]] = 0,LOOKUP(Tabela2[[#This Row],[RESUMO]],Tabela3[Grupo],Tabela3[Meus produtos]),VLOOKUP(Tabela2[[#This Row],[Código]],Tabela4[[Código NBS/LC116]:[Meus serviços]],3,0))</f>
        <v>Não</v>
      </c>
      <c r="C2134" t="str">
        <f>IF(E2134=0,TEXT(dados!A2049,"00000000"),IF(E2134=2,TEXT(dados!A2049,"0000"),TEXT(dados!A2049,"#")))</f>
        <v>29224420</v>
      </c>
      <c r="D2134" t="str">
        <f>IF(dados!B2049=0,"",dados!B2049)</f>
        <v/>
      </c>
      <c r="E2134">
        <f>dados!C2049</f>
        <v>0</v>
      </c>
      <c r="F2134" t="str">
        <f>dados!D2049</f>
        <v>Sais de tilidina</v>
      </c>
      <c r="G2134"/>
      <c r="H2134"/>
      <c r="I2134"/>
      <c r="J2134"/>
      <c r="K2134" s="13"/>
      <c r="L2134" s="13">
        <f>dados!I2049/100</f>
        <v>0.13449999999999998</v>
      </c>
      <c r="M2134" s="13">
        <f>dados!J2049/100</f>
        <v>0.1545</v>
      </c>
      <c r="N2134" s="13">
        <f>dados!K2049/100</f>
        <v>0.04</v>
      </c>
      <c r="O2134" s="13">
        <f>dados!L2049/100</f>
        <v>0</v>
      </c>
      <c r="P2134" s="12" t="str">
        <f>LEFT(Tabela2[[#This Row],[Código]],2)</f>
        <v>29</v>
      </c>
    </row>
    <row r="2135" spans="2:16" ht="15" customHeight="1" x14ac:dyDescent="0.25">
      <c r="B2135" s="31" t="str">
        <f>IF(Tabela2[[#This Row],[Tipo]] = 0,LOOKUP(Tabela2[[#This Row],[RESUMO]],Tabela3[Grupo],Tabela3[Meus produtos]),VLOOKUP(Tabela2[[#This Row],[Código]],Tabela4[[Código NBS/LC116]:[Meus serviços]],3,0))</f>
        <v>Não</v>
      </c>
      <c r="C2135" t="str">
        <f>IF(E2135=0,TEXT(dados!A2050,"00000000"),IF(E2135=2,TEXT(dados!A2050,"0000"),TEXT(dados!A2050,"#")))</f>
        <v>29224910</v>
      </c>
      <c r="D2135" t="str">
        <f>IF(dados!B2050=0,"",dados!B2050)</f>
        <v/>
      </c>
      <c r="E2135">
        <f>dados!C2050</f>
        <v>0</v>
      </c>
      <c r="F2135" t="str">
        <f>dados!D2050</f>
        <v>Glicina e seus sais</v>
      </c>
      <c r="G2135"/>
      <c r="H2135"/>
      <c r="I2135"/>
      <c r="J2135"/>
      <c r="K2135" s="13"/>
      <c r="L2135" s="13">
        <f>dados!I2050/100</f>
        <v>0.13449999999999998</v>
      </c>
      <c r="M2135" s="13">
        <f>dados!J2050/100</f>
        <v>0.1545</v>
      </c>
      <c r="N2135" s="13">
        <f>dados!K2050/100</f>
        <v>0.04</v>
      </c>
      <c r="O2135" s="13">
        <f>dados!L2050/100</f>
        <v>0</v>
      </c>
      <c r="P2135" s="12" t="str">
        <f>LEFT(Tabela2[[#This Row],[Código]],2)</f>
        <v>29</v>
      </c>
    </row>
    <row r="2136" spans="2:16" ht="15" customHeight="1" x14ac:dyDescent="0.25">
      <c r="B2136" s="31" t="str">
        <f>IF(Tabela2[[#This Row],[Tipo]] = 0,LOOKUP(Tabela2[[#This Row],[RESUMO]],Tabela3[Grupo],Tabela3[Meus produtos]),VLOOKUP(Tabela2[[#This Row],[Código]],Tabela4[[Código NBS/LC116]:[Meus serviços]],3,0))</f>
        <v>Não</v>
      </c>
      <c r="C2136" t="str">
        <f>IF(E2136=0,TEXT(dados!A2051,"00000000"),IF(E2136=2,TEXT(dados!A2051,"0000"),TEXT(dados!A2051,"#")))</f>
        <v>29224920</v>
      </c>
      <c r="D2136" t="str">
        <f>IF(dados!B2051=0,"",dados!B2051)</f>
        <v/>
      </c>
      <c r="E2136">
        <f>dados!C2051</f>
        <v>0</v>
      </c>
      <c r="F2136" t="str">
        <f>dados!D2051</f>
        <v>Acido etilenodiaminotetracetico (edta) e seus sais</v>
      </c>
      <c r="G2136"/>
      <c r="H2136"/>
      <c r="I2136"/>
      <c r="J2136"/>
      <c r="K2136" s="13"/>
      <c r="L2136" s="13">
        <f>dados!I2051/100</f>
        <v>0.13449999999999998</v>
      </c>
      <c r="M2136" s="13">
        <f>dados!J2051/100</f>
        <v>0.16789999999999999</v>
      </c>
      <c r="N2136" s="13">
        <f>dados!K2051/100</f>
        <v>0.04</v>
      </c>
      <c r="O2136" s="13">
        <f>dados!L2051/100</f>
        <v>0</v>
      </c>
      <c r="P2136" s="12" t="str">
        <f>LEFT(Tabela2[[#This Row],[Código]],2)</f>
        <v>29</v>
      </c>
    </row>
    <row r="2137" spans="2:16" ht="15" customHeight="1" x14ac:dyDescent="0.25">
      <c r="B2137" s="31" t="str">
        <f>IF(Tabela2[[#This Row],[Tipo]] = 0,LOOKUP(Tabela2[[#This Row],[RESUMO]],Tabela3[Grupo],Tabela3[Meus produtos]),VLOOKUP(Tabela2[[#This Row],[Código]],Tabela4[[Código NBS/LC116]:[Meus serviços]],3,0))</f>
        <v>Não</v>
      </c>
      <c r="C2137" t="str">
        <f>IF(E2137=0,TEXT(dados!A2052,"00000000"),IF(E2137=2,TEXT(dados!A2052,"0000"),TEXT(dados!A2052,"#")))</f>
        <v>29224931</v>
      </c>
      <c r="D2137" t="str">
        <f>IF(dados!B2052=0,"",dados!B2052)</f>
        <v/>
      </c>
      <c r="E2137">
        <f>dados!C2052</f>
        <v>0</v>
      </c>
      <c r="F2137" t="str">
        <f>dados!D2052</f>
        <v>Acido iminodiacetico</v>
      </c>
      <c r="G2137"/>
      <c r="H2137"/>
      <c r="I2137"/>
      <c r="J2137"/>
      <c r="K2137" s="13"/>
      <c r="L2137" s="13">
        <f>dados!I2052/100</f>
        <v>0.13449999999999998</v>
      </c>
      <c r="M2137" s="13">
        <f>dados!J2052/100</f>
        <v>0.1545</v>
      </c>
      <c r="N2137" s="13">
        <f>dados!K2052/100</f>
        <v>0.04</v>
      </c>
      <c r="O2137" s="13">
        <f>dados!L2052/100</f>
        <v>0</v>
      </c>
      <c r="P2137" s="12" t="str">
        <f>LEFT(Tabela2[[#This Row],[Código]],2)</f>
        <v>29</v>
      </c>
    </row>
    <row r="2138" spans="2:16" ht="15" customHeight="1" x14ac:dyDescent="0.25">
      <c r="B2138" s="31" t="str">
        <f>IF(Tabela2[[#This Row],[Tipo]] = 0,LOOKUP(Tabela2[[#This Row],[RESUMO]],Tabela3[Grupo],Tabela3[Meus produtos]),VLOOKUP(Tabela2[[#This Row],[Código]],Tabela4[[Código NBS/LC116]:[Meus serviços]],3,0))</f>
        <v>Não</v>
      </c>
      <c r="C2138" t="str">
        <f>IF(E2138=0,TEXT(dados!A2053,"00000000"),IF(E2138=2,TEXT(dados!A2053,"0000"),TEXT(dados!A2053,"#")))</f>
        <v>29224932</v>
      </c>
      <c r="D2138" t="str">
        <f>IF(dados!B2053=0,"",dados!B2053)</f>
        <v/>
      </c>
      <c r="E2138">
        <f>dados!C2053</f>
        <v>0</v>
      </c>
      <c r="F2138" t="str">
        <f>dados!D2053</f>
        <v>Sais do acido iminodiacetico</v>
      </c>
      <c r="G2138"/>
      <c r="H2138"/>
      <c r="I2138"/>
      <c r="J2138"/>
      <c r="K2138" s="13"/>
      <c r="L2138" s="13">
        <f>dados!I2053/100</f>
        <v>0.13449999999999998</v>
      </c>
      <c r="M2138" s="13">
        <f>dados!J2053/100</f>
        <v>0.1545</v>
      </c>
      <c r="N2138" s="13">
        <f>dados!K2053/100</f>
        <v>0.04</v>
      </c>
      <c r="O2138" s="13">
        <f>dados!L2053/100</f>
        <v>0</v>
      </c>
      <c r="P2138" s="12" t="str">
        <f>LEFT(Tabela2[[#This Row],[Código]],2)</f>
        <v>29</v>
      </c>
    </row>
    <row r="2139" spans="2:16" ht="15" customHeight="1" x14ac:dyDescent="0.25">
      <c r="B2139" s="31" t="str">
        <f>IF(Tabela2[[#This Row],[Tipo]] = 0,LOOKUP(Tabela2[[#This Row],[RESUMO]],Tabela3[Grupo],Tabela3[Meus produtos]),VLOOKUP(Tabela2[[#This Row],[Código]],Tabela4[[Código NBS/LC116]:[Meus serviços]],3,0))</f>
        <v>Não</v>
      </c>
      <c r="C2139" t="str">
        <f>IF(E2139=0,TEXT(dados!A2054,"00000000"),IF(E2139=2,TEXT(dados!A2054,"0000"),TEXT(dados!A2054,"#")))</f>
        <v>29224940</v>
      </c>
      <c r="D2139" t="str">
        <f>IF(dados!B2054=0,"",dados!B2054)</f>
        <v/>
      </c>
      <c r="E2139">
        <f>dados!C2054</f>
        <v>0</v>
      </c>
      <c r="F2139" t="str">
        <f>dados!D2054</f>
        <v>Acido dietilenotriaminopentacetico e seus sais</v>
      </c>
      <c r="G2139"/>
      <c r="H2139"/>
      <c r="I2139"/>
      <c r="J2139"/>
      <c r="K2139" s="13"/>
      <c r="L2139" s="13">
        <f>dados!I2054/100</f>
        <v>0.13449999999999998</v>
      </c>
      <c r="M2139" s="13">
        <f>dados!J2054/100</f>
        <v>0.16789999999999999</v>
      </c>
      <c r="N2139" s="13">
        <f>dados!K2054/100</f>
        <v>0.04</v>
      </c>
      <c r="O2139" s="13">
        <f>dados!L2054/100</f>
        <v>0</v>
      </c>
      <c r="P2139" s="12" t="str">
        <f>LEFT(Tabela2[[#This Row],[Código]],2)</f>
        <v>29</v>
      </c>
    </row>
    <row r="2140" spans="2:16" ht="15" customHeight="1" x14ac:dyDescent="0.25">
      <c r="B2140" s="31" t="str">
        <f>IF(Tabela2[[#This Row],[Tipo]] = 0,LOOKUP(Tabela2[[#This Row],[RESUMO]],Tabela3[Grupo],Tabela3[Meus produtos]),VLOOKUP(Tabela2[[#This Row],[Código]],Tabela4[[Código NBS/LC116]:[Meus serviços]],3,0))</f>
        <v>Não</v>
      </c>
      <c r="C2140" t="str">
        <f>IF(E2140=0,TEXT(dados!A2055,"00000000"),IF(E2140=2,TEXT(dados!A2055,"0000"),TEXT(dados!A2055,"#")))</f>
        <v>29224951</v>
      </c>
      <c r="D2140" t="str">
        <f>IF(dados!B2055=0,"",dados!B2055)</f>
        <v/>
      </c>
      <c r="E2140">
        <f>dados!C2055</f>
        <v>0</v>
      </c>
      <c r="F2140" t="str">
        <f>dados!D2055</f>
        <v>Alfa-fenilglicina</v>
      </c>
      <c r="G2140"/>
      <c r="H2140"/>
      <c r="I2140"/>
      <c r="J2140"/>
      <c r="K2140" s="13"/>
      <c r="L2140" s="13">
        <f>dados!I2055/100</f>
        <v>0.13449999999999998</v>
      </c>
      <c r="M2140" s="13">
        <f>dados!J2055/100</f>
        <v>0.1545</v>
      </c>
      <c r="N2140" s="13">
        <f>dados!K2055/100</f>
        <v>0.04</v>
      </c>
      <c r="O2140" s="13">
        <f>dados!L2055/100</f>
        <v>0</v>
      </c>
      <c r="P2140" s="12" t="str">
        <f>LEFT(Tabela2[[#This Row],[Código]],2)</f>
        <v>29</v>
      </c>
    </row>
    <row r="2141" spans="2:16" ht="15" customHeight="1" x14ac:dyDescent="0.25">
      <c r="B2141" s="31" t="str">
        <f>IF(Tabela2[[#This Row],[Tipo]] = 0,LOOKUP(Tabela2[[#This Row],[RESUMO]],Tabela3[Grupo],Tabela3[Meus produtos]),VLOOKUP(Tabela2[[#This Row],[Código]],Tabela4[[Código NBS/LC116]:[Meus serviços]],3,0))</f>
        <v>Não</v>
      </c>
      <c r="C2141" t="str">
        <f>IF(E2141=0,TEXT(dados!A2056,"00000000"),IF(E2141=2,TEXT(dados!A2056,"0000"),TEXT(dados!A2056,"#")))</f>
        <v>29224952</v>
      </c>
      <c r="D2141" t="str">
        <f>IF(dados!B2056=0,"",dados!B2056)</f>
        <v/>
      </c>
      <c r="E2141">
        <f>dados!C2056</f>
        <v>0</v>
      </c>
      <c r="F2141" t="str">
        <f>dados!D2056</f>
        <v>Cloridrato do cloreto de d(-)alfa-aminobenzenoacetila</v>
      </c>
      <c r="G2141"/>
      <c r="H2141"/>
      <c r="I2141"/>
      <c r="J2141"/>
      <c r="K2141" s="13"/>
      <c r="L2141" s="13">
        <f>dados!I2056/100</f>
        <v>0.13449999999999998</v>
      </c>
      <c r="M2141" s="13">
        <f>dados!J2056/100</f>
        <v>0.16789999999999999</v>
      </c>
      <c r="N2141" s="13">
        <f>dados!K2056/100</f>
        <v>0.04</v>
      </c>
      <c r="O2141" s="13">
        <f>dados!L2056/100</f>
        <v>0</v>
      </c>
      <c r="P2141" s="12" t="str">
        <f>LEFT(Tabela2[[#This Row],[Código]],2)</f>
        <v>29</v>
      </c>
    </row>
    <row r="2142" spans="2:16" ht="15" customHeight="1" x14ac:dyDescent="0.25">
      <c r="B2142" s="31" t="str">
        <f>IF(Tabela2[[#This Row],[Tipo]] = 0,LOOKUP(Tabela2[[#This Row],[RESUMO]],Tabela3[Grupo],Tabela3[Meus produtos]),VLOOKUP(Tabela2[[#This Row],[Código]],Tabela4[[Código NBS/LC116]:[Meus serviços]],3,0))</f>
        <v>Não</v>
      </c>
      <c r="C2142" t="str">
        <f>IF(E2142=0,TEXT(dados!A2057,"00000000"),IF(E2142=2,TEXT(dados!A2057,"0000"),TEXT(dados!A2057,"#")))</f>
        <v>29224959</v>
      </c>
      <c r="D2142" t="str">
        <f>IF(dados!B2057=0,"",dados!B2057)</f>
        <v/>
      </c>
      <c r="E2142">
        <f>dados!C2057</f>
        <v>0</v>
      </c>
      <c r="F2142" t="str">
        <f>dados!D2057</f>
        <v>Outros sais e derivados de alfa-fenilglicina</v>
      </c>
      <c r="G2142"/>
      <c r="H2142"/>
      <c r="I2142"/>
      <c r="J2142"/>
      <c r="K2142" s="13"/>
      <c r="L2142" s="13">
        <f>dados!I2057/100</f>
        <v>0.13449999999999998</v>
      </c>
      <c r="M2142" s="13">
        <f>dados!J2057/100</f>
        <v>0.1545</v>
      </c>
      <c r="N2142" s="13">
        <f>dados!K2057/100</f>
        <v>0.04</v>
      </c>
      <c r="O2142" s="13">
        <f>dados!L2057/100</f>
        <v>0</v>
      </c>
      <c r="P2142" s="12" t="str">
        <f>LEFT(Tabela2[[#This Row],[Código]],2)</f>
        <v>29</v>
      </c>
    </row>
    <row r="2143" spans="2:16" ht="15" customHeight="1" x14ac:dyDescent="0.25">
      <c r="B2143" s="31" t="str">
        <f>IF(Tabela2[[#This Row],[Tipo]] = 0,LOOKUP(Tabela2[[#This Row],[RESUMO]],Tabela3[Grupo],Tabela3[Meus produtos]),VLOOKUP(Tabela2[[#This Row],[Código]],Tabela4[[Código NBS/LC116]:[Meus serviços]],3,0))</f>
        <v>Não</v>
      </c>
      <c r="C2143" t="str">
        <f>IF(E2143=0,TEXT(dados!A2058,"00000000"),IF(E2143=2,TEXT(dados!A2058,"0000"),TEXT(dados!A2058,"#")))</f>
        <v>29224961</v>
      </c>
      <c r="D2143" t="str">
        <f>IF(dados!B2058=0,"",dados!B2058)</f>
        <v/>
      </c>
      <c r="E2143">
        <f>dados!C2058</f>
        <v>0</v>
      </c>
      <c r="F2143" t="str">
        <f>dados!D2058</f>
        <v>Diclofenaco de sodio</v>
      </c>
      <c r="G2143"/>
      <c r="H2143"/>
      <c r="I2143"/>
      <c r="J2143"/>
      <c r="K2143" s="13"/>
      <c r="L2143" s="13">
        <f>dados!I2058/100</f>
        <v>0.13449999999999998</v>
      </c>
      <c r="M2143" s="13">
        <f>dados!J2058/100</f>
        <v>0.1699</v>
      </c>
      <c r="N2143" s="13">
        <f>dados!K2058/100</f>
        <v>0.04</v>
      </c>
      <c r="O2143" s="13">
        <f>dados!L2058/100</f>
        <v>0</v>
      </c>
      <c r="P2143" s="12" t="str">
        <f>LEFT(Tabela2[[#This Row],[Código]],2)</f>
        <v>29</v>
      </c>
    </row>
    <row r="2144" spans="2:16" ht="15" customHeight="1" x14ac:dyDescent="0.25">
      <c r="B2144" s="31" t="str">
        <f>IF(Tabela2[[#This Row],[Tipo]] = 0,LOOKUP(Tabela2[[#This Row],[RESUMO]],Tabela3[Grupo],Tabela3[Meus produtos]),VLOOKUP(Tabela2[[#This Row],[Código]],Tabela4[[Código NBS/LC116]:[Meus serviços]],3,0))</f>
        <v>Não</v>
      </c>
      <c r="C2144" t="str">
        <f>IF(E2144=0,TEXT(dados!A2059,"00000000"),IF(E2144=2,TEXT(dados!A2059,"0000"),TEXT(dados!A2059,"#")))</f>
        <v>29224962</v>
      </c>
      <c r="D2144" t="str">
        <f>IF(dados!B2059=0,"",dados!B2059)</f>
        <v/>
      </c>
      <c r="E2144">
        <f>dados!C2059</f>
        <v>0</v>
      </c>
      <c r="F2144" t="str">
        <f>dados!D2059</f>
        <v>Diclofenaco de potassio</v>
      </c>
      <c r="G2144"/>
      <c r="H2144"/>
      <c r="I2144"/>
      <c r="J2144"/>
      <c r="K2144" s="13"/>
      <c r="L2144" s="13">
        <f>dados!I2059/100</f>
        <v>0.13449999999999998</v>
      </c>
      <c r="M2144" s="13">
        <f>dados!J2059/100</f>
        <v>0.1699</v>
      </c>
      <c r="N2144" s="13">
        <f>dados!K2059/100</f>
        <v>0.04</v>
      </c>
      <c r="O2144" s="13">
        <f>dados!L2059/100</f>
        <v>0</v>
      </c>
      <c r="P2144" s="12" t="str">
        <f>LEFT(Tabela2[[#This Row],[Código]],2)</f>
        <v>29</v>
      </c>
    </row>
    <row r="2145" spans="2:16" ht="15" customHeight="1" x14ac:dyDescent="0.25">
      <c r="B2145" s="31" t="str">
        <f>IF(Tabela2[[#This Row],[Tipo]] = 0,LOOKUP(Tabela2[[#This Row],[RESUMO]],Tabela3[Grupo],Tabela3[Meus produtos]),VLOOKUP(Tabela2[[#This Row],[Código]],Tabela4[[Código NBS/LC116]:[Meus serviços]],3,0))</f>
        <v>Não</v>
      </c>
      <c r="C2145" t="str">
        <f>IF(E2145=0,TEXT(dados!A2060,"00000000"),IF(E2145=2,TEXT(dados!A2060,"0000"),TEXT(dados!A2060,"#")))</f>
        <v>29224963</v>
      </c>
      <c r="D2145" t="str">
        <f>IF(dados!B2060=0,"",dados!B2060)</f>
        <v/>
      </c>
      <c r="E2145">
        <f>dados!C2060</f>
        <v>0</v>
      </c>
      <c r="F2145" t="str">
        <f>dados!D2060</f>
        <v>Diclofenaco de dietilamonio</v>
      </c>
      <c r="G2145"/>
      <c r="H2145"/>
      <c r="I2145"/>
      <c r="J2145"/>
      <c r="K2145" s="13"/>
      <c r="L2145" s="13">
        <f>dados!I2060/100</f>
        <v>0.13449999999999998</v>
      </c>
      <c r="M2145" s="13">
        <f>dados!J2060/100</f>
        <v>0.1699</v>
      </c>
      <c r="N2145" s="13">
        <f>dados!K2060/100</f>
        <v>0.04</v>
      </c>
      <c r="O2145" s="13">
        <f>dados!L2060/100</f>
        <v>0</v>
      </c>
      <c r="P2145" s="12" t="str">
        <f>LEFT(Tabela2[[#This Row],[Código]],2)</f>
        <v>29</v>
      </c>
    </row>
    <row r="2146" spans="2:16" ht="15" customHeight="1" x14ac:dyDescent="0.25">
      <c r="B2146" s="31" t="str">
        <f>IF(Tabela2[[#This Row],[Tipo]] = 0,LOOKUP(Tabela2[[#This Row],[RESUMO]],Tabela3[Grupo],Tabela3[Meus produtos]),VLOOKUP(Tabela2[[#This Row],[Código]],Tabela4[[Código NBS/LC116]:[Meus serviços]],3,0))</f>
        <v>Não</v>
      </c>
      <c r="C2146" t="str">
        <f>IF(E2146=0,TEXT(dados!A2061,"00000000"),IF(E2146=2,TEXT(dados!A2061,"0000"),TEXT(dados!A2061,"#")))</f>
        <v>29224964</v>
      </c>
      <c r="D2146" t="str">
        <f>IF(dados!B2061=0,"",dados!B2061)</f>
        <v/>
      </c>
      <c r="E2146">
        <f>dados!C2061</f>
        <v>0</v>
      </c>
      <c r="F2146" t="str">
        <f>dados!D2061</f>
        <v>Diclofenaco</v>
      </c>
      <c r="G2146"/>
      <c r="H2146"/>
      <c r="I2146"/>
      <c r="J2146"/>
      <c r="K2146" s="13"/>
      <c r="L2146" s="13">
        <f>dados!I2061/100</f>
        <v>0.13449999999999998</v>
      </c>
      <c r="M2146" s="13">
        <f>dados!J2061/100</f>
        <v>0.1699</v>
      </c>
      <c r="N2146" s="13">
        <f>dados!K2061/100</f>
        <v>0.04</v>
      </c>
      <c r="O2146" s="13">
        <f>dados!L2061/100</f>
        <v>0</v>
      </c>
      <c r="P2146" s="12" t="str">
        <f>LEFT(Tabela2[[#This Row],[Código]],2)</f>
        <v>29</v>
      </c>
    </row>
    <row r="2147" spans="2:16" ht="15" customHeight="1" x14ac:dyDescent="0.25">
      <c r="B2147" s="31" t="str">
        <f>IF(Tabela2[[#This Row],[Tipo]] = 0,LOOKUP(Tabela2[[#This Row],[RESUMO]],Tabela3[Grupo],Tabela3[Meus produtos]),VLOOKUP(Tabela2[[#This Row],[Código]],Tabela4[[Código NBS/LC116]:[Meus serviços]],3,0))</f>
        <v>Não</v>
      </c>
      <c r="C2147" t="str">
        <f>IF(E2147=0,TEXT(dados!A2062,"00000000"),IF(E2147=2,TEXT(dados!A2062,"0000"),TEXT(dados!A2062,"#")))</f>
        <v>29224969</v>
      </c>
      <c r="D2147" t="str">
        <f>IF(dados!B2062=0,"",dados!B2062)</f>
        <v/>
      </c>
      <c r="E2147">
        <f>dados!C2062</f>
        <v>0</v>
      </c>
      <c r="F2147" t="str">
        <f>dados!D2062</f>
        <v>Outros diclofenacos,seus sais e derivados</v>
      </c>
      <c r="G2147"/>
      <c r="H2147"/>
      <c r="I2147"/>
      <c r="J2147"/>
      <c r="K2147" s="13"/>
      <c r="L2147" s="13">
        <f>dados!I2062/100</f>
        <v>0.13449999999999998</v>
      </c>
      <c r="M2147" s="13">
        <f>dados!J2062/100</f>
        <v>0.1545</v>
      </c>
      <c r="N2147" s="13">
        <f>dados!K2062/100</f>
        <v>0.04</v>
      </c>
      <c r="O2147" s="13">
        <f>dados!L2062/100</f>
        <v>0</v>
      </c>
      <c r="P2147" s="12" t="str">
        <f>LEFT(Tabela2[[#This Row],[Código]],2)</f>
        <v>29</v>
      </c>
    </row>
    <row r="2148" spans="2:16" ht="15" customHeight="1" x14ac:dyDescent="0.25">
      <c r="B2148" s="31" t="str">
        <f>IF(Tabela2[[#This Row],[Tipo]] = 0,LOOKUP(Tabela2[[#This Row],[RESUMO]],Tabela3[Grupo],Tabela3[Meus produtos]),VLOOKUP(Tabela2[[#This Row],[Código]],Tabela4[[Código NBS/LC116]:[Meus serviços]],3,0))</f>
        <v>Não</v>
      </c>
      <c r="C2148" t="str">
        <f>IF(E2148=0,TEXT(dados!A2063,"00000000"),IF(E2148=2,TEXT(dados!A2063,"0000"),TEXT(dados!A2063,"#")))</f>
        <v>29224990</v>
      </c>
      <c r="D2148" t="str">
        <f>IF(dados!B2063=0,"",dados!B2063)</f>
        <v/>
      </c>
      <c r="E2148">
        <f>dados!C2063</f>
        <v>0</v>
      </c>
      <c r="F2148" t="str">
        <f>dados!D2063</f>
        <v>Outros aminoacidos,seus esteres e sais</v>
      </c>
      <c r="G2148"/>
      <c r="H2148"/>
      <c r="I2148"/>
      <c r="J2148"/>
      <c r="K2148" s="13"/>
      <c r="L2148" s="13">
        <f>dados!I2063/100</f>
        <v>0.13449999999999998</v>
      </c>
      <c r="M2148" s="13">
        <f>dados!J2063/100</f>
        <v>0.1545</v>
      </c>
      <c r="N2148" s="13">
        <f>dados!K2063/100</f>
        <v>0.04</v>
      </c>
      <c r="O2148" s="13">
        <f>dados!L2063/100</f>
        <v>0</v>
      </c>
      <c r="P2148" s="12" t="str">
        <f>LEFT(Tabela2[[#This Row],[Código]],2)</f>
        <v>29</v>
      </c>
    </row>
    <row r="2149" spans="2:16" ht="15" customHeight="1" x14ac:dyDescent="0.25">
      <c r="B2149" s="31" t="str">
        <f>IF(Tabela2[[#This Row],[Tipo]] = 0,LOOKUP(Tabela2[[#This Row],[RESUMO]],Tabela3[Grupo],Tabela3[Meus produtos]),VLOOKUP(Tabela2[[#This Row],[Código]],Tabela4[[Código NBS/LC116]:[Meus serviços]],3,0))</f>
        <v>Não</v>
      </c>
      <c r="C2149" t="str">
        <f>IF(E2149=0,TEXT(dados!A2064,"00000000"),IF(E2149=2,TEXT(dados!A2064,"0000"),TEXT(dados!A2064,"#")))</f>
        <v>29225011</v>
      </c>
      <c r="D2149" t="str">
        <f>IF(dados!B2064=0,"",dados!B2064)</f>
        <v/>
      </c>
      <c r="E2149">
        <f>dados!C2064</f>
        <v>0</v>
      </c>
      <c r="F2149" t="str">
        <f>dados!D2064</f>
        <v>Cloridrato de fenilefrina</v>
      </c>
      <c r="G2149"/>
      <c r="H2149"/>
      <c r="I2149"/>
      <c r="J2149"/>
      <c r="K2149" s="13"/>
      <c r="L2149" s="13">
        <f>dados!I2064/100</f>
        <v>0.13449999999999998</v>
      </c>
      <c r="M2149" s="13">
        <f>dados!J2064/100</f>
        <v>0.1545</v>
      </c>
      <c r="N2149" s="13">
        <f>dados!K2064/100</f>
        <v>0.04</v>
      </c>
      <c r="O2149" s="13">
        <f>dados!L2064/100</f>
        <v>0</v>
      </c>
      <c r="P2149" s="12" t="str">
        <f>LEFT(Tabela2[[#This Row],[Código]],2)</f>
        <v>29</v>
      </c>
    </row>
    <row r="2150" spans="2:16" ht="15" customHeight="1" x14ac:dyDescent="0.25">
      <c r="B2150" s="31" t="str">
        <f>IF(Tabela2[[#This Row],[Tipo]] = 0,LOOKUP(Tabela2[[#This Row],[RESUMO]],Tabela3[Grupo],Tabela3[Meus produtos]),VLOOKUP(Tabela2[[#This Row],[Código]],Tabela4[[Código NBS/LC116]:[Meus serviços]],3,0))</f>
        <v>Não</v>
      </c>
      <c r="C2150" t="str">
        <f>IF(E2150=0,TEXT(dados!A2065,"00000000"),IF(E2150=2,TEXT(dados!A2065,"0000"),TEXT(dados!A2065,"#")))</f>
        <v>29225019</v>
      </c>
      <c r="D2150" t="str">
        <f>IF(dados!B2065=0,"",dados!B2065)</f>
        <v/>
      </c>
      <c r="E2150">
        <f>dados!C2065</f>
        <v>0</v>
      </c>
      <c r="F2150" t="str">
        <f>dados!D2065</f>
        <v>Fenilefrina e outs.sais</v>
      </c>
      <c r="G2150"/>
      <c r="H2150"/>
      <c r="I2150"/>
      <c r="J2150"/>
      <c r="K2150" s="13"/>
      <c r="L2150" s="13">
        <f>dados!I2065/100</f>
        <v>0.13449999999999998</v>
      </c>
      <c r="M2150" s="13">
        <f>dados!J2065/100</f>
        <v>0.1545</v>
      </c>
      <c r="N2150" s="13">
        <f>dados!K2065/100</f>
        <v>0.04</v>
      </c>
      <c r="O2150" s="13">
        <f>dados!L2065/100</f>
        <v>0</v>
      </c>
      <c r="P2150" s="12" t="str">
        <f>LEFT(Tabela2[[#This Row],[Código]],2)</f>
        <v>29</v>
      </c>
    </row>
    <row r="2151" spans="2:16" ht="15" customHeight="1" x14ac:dyDescent="0.25">
      <c r="B2151" s="31" t="str">
        <f>IF(Tabela2[[#This Row],[Tipo]] = 0,LOOKUP(Tabela2[[#This Row],[RESUMO]],Tabela3[Grupo],Tabela3[Meus produtos]),VLOOKUP(Tabela2[[#This Row],[Código]],Tabela4[[Código NBS/LC116]:[Meus serviços]],3,0))</f>
        <v>Não</v>
      </c>
      <c r="C2151" t="str">
        <f>IF(E2151=0,TEXT(dados!A2066,"00000000"),IF(E2151=2,TEXT(dados!A2066,"0000"),TEXT(dados!A2066,"#")))</f>
        <v>29225031</v>
      </c>
      <c r="D2151" t="str">
        <f>IF(dados!B2066=0,"",dados!B2066)</f>
        <v/>
      </c>
      <c r="E2151">
        <f>dados!C2066</f>
        <v>0</v>
      </c>
      <c r="F2151" t="str">
        <f>dados!D2066</f>
        <v>Levodopa de tirosina</v>
      </c>
      <c r="G2151"/>
      <c r="H2151"/>
      <c r="I2151"/>
      <c r="J2151"/>
      <c r="K2151" s="13"/>
      <c r="L2151" s="13">
        <f>dados!I2066/100</f>
        <v>0.13449999999999998</v>
      </c>
      <c r="M2151" s="13">
        <f>dados!J2066/100</f>
        <v>0.1699</v>
      </c>
      <c r="N2151" s="13">
        <f>dados!K2066/100</f>
        <v>0.04</v>
      </c>
      <c r="O2151" s="13">
        <f>dados!L2066/100</f>
        <v>0</v>
      </c>
      <c r="P2151" s="12" t="str">
        <f>LEFT(Tabela2[[#This Row],[Código]],2)</f>
        <v>29</v>
      </c>
    </row>
    <row r="2152" spans="2:16" ht="15" customHeight="1" x14ac:dyDescent="0.25">
      <c r="B2152" s="31" t="str">
        <f>IF(Tabela2[[#This Row],[Tipo]] = 0,LOOKUP(Tabela2[[#This Row],[RESUMO]],Tabela3[Grupo],Tabela3[Meus produtos]),VLOOKUP(Tabela2[[#This Row],[Código]],Tabela4[[Código NBS/LC116]:[Meus serviços]],3,0))</f>
        <v>Não</v>
      </c>
      <c r="C2152" t="str">
        <f>IF(E2152=0,TEXT(dados!A2067,"00000000"),IF(E2152=2,TEXT(dados!A2067,"0000"),TEXT(dados!A2067,"#")))</f>
        <v>29225032</v>
      </c>
      <c r="D2152" t="str">
        <f>IF(dados!B2067=0,"",dados!B2067)</f>
        <v/>
      </c>
      <c r="E2152">
        <f>dados!C2067</f>
        <v>0</v>
      </c>
      <c r="F2152" t="str">
        <f>dados!D2067</f>
        <v>Metildopa de tirosina</v>
      </c>
      <c r="G2152"/>
      <c r="H2152"/>
      <c r="I2152"/>
      <c r="J2152"/>
      <c r="K2152" s="13"/>
      <c r="L2152" s="13">
        <f>dados!I2067/100</f>
        <v>0.13449999999999998</v>
      </c>
      <c r="M2152" s="13">
        <f>dados!J2067/100</f>
        <v>0.1545</v>
      </c>
      <c r="N2152" s="13">
        <f>dados!K2067/100</f>
        <v>0.04</v>
      </c>
      <c r="O2152" s="13">
        <f>dados!L2067/100</f>
        <v>0</v>
      </c>
      <c r="P2152" s="12" t="str">
        <f>LEFT(Tabela2[[#This Row],[Código]],2)</f>
        <v>29</v>
      </c>
    </row>
    <row r="2153" spans="2:16" ht="15" customHeight="1" x14ac:dyDescent="0.25">
      <c r="B2153" s="31" t="str">
        <f>IF(Tabela2[[#This Row],[Tipo]] = 0,LOOKUP(Tabela2[[#This Row],[RESUMO]],Tabela3[Grupo],Tabela3[Meus produtos]),VLOOKUP(Tabela2[[#This Row],[Código]],Tabela4[[Código NBS/LC116]:[Meus serviços]],3,0))</f>
        <v>Não</v>
      </c>
      <c r="C2153" t="str">
        <f>IF(E2153=0,TEXT(dados!A2068,"00000000"),IF(E2153=2,TEXT(dados!A2068,"0000"),TEXT(dados!A2068,"#")))</f>
        <v>29225039</v>
      </c>
      <c r="D2153" t="str">
        <f>IF(dados!B2068=0,"",dados!B2068)</f>
        <v/>
      </c>
      <c r="E2153">
        <f>dados!C2068</f>
        <v>0</v>
      </c>
      <c r="F2153" t="str">
        <f>dados!D2068</f>
        <v>Tirosina e outs. sais</v>
      </c>
      <c r="G2153"/>
      <c r="H2153"/>
      <c r="I2153"/>
      <c r="J2153"/>
      <c r="K2153" s="13"/>
      <c r="L2153" s="13">
        <f>dados!I2068/100</f>
        <v>0.13449999999999998</v>
      </c>
      <c r="M2153" s="13">
        <f>dados!J2068/100</f>
        <v>0.1545</v>
      </c>
      <c r="N2153" s="13">
        <f>dados!K2068/100</f>
        <v>0.04</v>
      </c>
      <c r="O2153" s="13">
        <f>dados!L2068/100</f>
        <v>0</v>
      </c>
      <c r="P2153" s="12" t="str">
        <f>LEFT(Tabela2[[#This Row],[Código]],2)</f>
        <v>29</v>
      </c>
    </row>
    <row r="2154" spans="2:16" ht="15" customHeight="1" x14ac:dyDescent="0.25">
      <c r="B2154" s="31" t="str">
        <f>IF(Tabela2[[#This Row],[Tipo]] = 0,LOOKUP(Tabela2[[#This Row],[RESUMO]],Tabela3[Grupo],Tabela3[Meus produtos]),VLOOKUP(Tabela2[[#This Row],[Código]],Tabela4[[Código NBS/LC116]:[Meus serviços]],3,0))</f>
        <v>Não</v>
      </c>
      <c r="C2154" t="str">
        <f>IF(E2154=0,TEXT(dados!A2069,"00000000"),IF(E2154=2,TEXT(dados!A2069,"0000"),TEXT(dados!A2069,"#")))</f>
        <v>29225091</v>
      </c>
      <c r="D2154" t="str">
        <f>IF(dados!B2069=0,"",dados!B2069)</f>
        <v/>
      </c>
      <c r="E2154">
        <f>dados!C2069</f>
        <v>0</v>
      </c>
      <c r="F2154" t="str">
        <f>dados!D2069</f>
        <v>N(1metoxicarbonil)propen-2il)alfa amino p-etc.(napoh)</v>
      </c>
      <c r="G2154"/>
      <c r="H2154"/>
      <c r="I2154"/>
      <c r="J2154"/>
      <c r="K2154" s="13"/>
      <c r="L2154" s="13">
        <f>dados!I2069/100</f>
        <v>0.13449999999999998</v>
      </c>
      <c r="M2154" s="13">
        <f>dados!J2069/100</f>
        <v>0.1545</v>
      </c>
      <c r="N2154" s="13">
        <f>dados!K2069/100</f>
        <v>0.04</v>
      </c>
      <c r="O2154" s="13">
        <f>dados!L2069/100</f>
        <v>0</v>
      </c>
      <c r="P2154" s="12" t="str">
        <f>LEFT(Tabela2[[#This Row],[Código]],2)</f>
        <v>29</v>
      </c>
    </row>
    <row r="2155" spans="2:16" ht="15" customHeight="1" x14ac:dyDescent="0.25">
      <c r="B2155" s="31" t="str">
        <f>IF(Tabela2[[#This Row],[Tipo]] = 0,LOOKUP(Tabela2[[#This Row],[RESUMO]],Tabela3[Grupo],Tabela3[Meus produtos]),VLOOKUP(Tabela2[[#This Row],[Código]],Tabela4[[Código NBS/LC116]:[Meus serviços]],3,0))</f>
        <v>Não</v>
      </c>
      <c r="C2155" t="str">
        <f>IF(E2155=0,TEXT(dados!A2070,"00000000"),IF(E2155=2,TEXT(dados!A2070,"0000"),TEXT(dados!A2070,"#")))</f>
        <v>29225099</v>
      </c>
      <c r="D2155" t="str">
        <f>IF(dados!B2070=0,"",dados!B2070)</f>
        <v/>
      </c>
      <c r="E2155">
        <f>dados!C2070</f>
        <v>0</v>
      </c>
      <c r="F2155" t="str">
        <f>dados!D2070</f>
        <v>Outs.aminoalcooisfenois,aminoacidosfenois,etc.func.oxig</v>
      </c>
      <c r="G2155"/>
      <c r="H2155"/>
      <c r="I2155"/>
      <c r="J2155"/>
      <c r="K2155" s="13"/>
      <c r="L2155" s="13">
        <f>dados!I2070/100</f>
        <v>0.13449999999999998</v>
      </c>
      <c r="M2155" s="13">
        <f>dados!J2070/100</f>
        <v>0.16789999999999999</v>
      </c>
      <c r="N2155" s="13">
        <f>dados!K2070/100</f>
        <v>0.04</v>
      </c>
      <c r="O2155" s="13">
        <f>dados!L2070/100</f>
        <v>0</v>
      </c>
      <c r="P2155" s="12" t="str">
        <f>LEFT(Tabela2[[#This Row],[Código]],2)</f>
        <v>29</v>
      </c>
    </row>
    <row r="2156" spans="2:16" ht="15" customHeight="1" x14ac:dyDescent="0.25">
      <c r="B2156" s="31" t="str">
        <f>IF(Tabela2[[#This Row],[Tipo]] = 0,LOOKUP(Tabela2[[#This Row],[RESUMO]],Tabela3[Grupo],Tabela3[Meus produtos]),VLOOKUP(Tabela2[[#This Row],[Código]],Tabela4[[Código NBS/LC116]:[Meus serviços]],3,0))</f>
        <v>Não</v>
      </c>
      <c r="C2156" t="str">
        <f>IF(E2156=0,TEXT(dados!A2071,"00000000"),IF(E2156=2,TEXT(dados!A2071,"0000"),TEXT(dados!A2071,"#")))</f>
        <v>29231000</v>
      </c>
      <c r="D2156" t="str">
        <f>IF(dados!B2071=0,"",dados!B2071)</f>
        <v/>
      </c>
      <c r="E2156">
        <f>dados!C2071</f>
        <v>0</v>
      </c>
      <c r="F2156" t="str">
        <f>dados!D2071</f>
        <v>Colina e seus sais</v>
      </c>
      <c r="G2156"/>
      <c r="H2156"/>
      <c r="I2156"/>
      <c r="J2156"/>
      <c r="K2156" s="13"/>
      <c r="L2156" s="13">
        <f>dados!I2071/100</f>
        <v>0.13449999999999998</v>
      </c>
      <c r="M2156" s="13">
        <f>dados!J2071/100</f>
        <v>0.1545</v>
      </c>
      <c r="N2156" s="13">
        <f>dados!K2071/100</f>
        <v>0.04</v>
      </c>
      <c r="O2156" s="13">
        <f>dados!L2071/100</f>
        <v>0</v>
      </c>
      <c r="P2156" s="12" t="str">
        <f>LEFT(Tabela2[[#This Row],[Código]],2)</f>
        <v>29</v>
      </c>
    </row>
    <row r="2157" spans="2:16" ht="15" customHeight="1" x14ac:dyDescent="0.25">
      <c r="B2157" s="31" t="str">
        <f>IF(Tabela2[[#This Row],[Tipo]] = 0,LOOKUP(Tabela2[[#This Row],[RESUMO]],Tabela3[Grupo],Tabela3[Meus produtos]),VLOOKUP(Tabela2[[#This Row],[Código]],Tabela4[[Código NBS/LC116]:[Meus serviços]],3,0))</f>
        <v>Não</v>
      </c>
      <c r="C2157" t="str">
        <f>IF(E2157=0,TEXT(dados!A2072,"00000000"),IF(E2157=2,TEXT(dados!A2072,"0000"),TEXT(dados!A2072,"#")))</f>
        <v>29232000</v>
      </c>
      <c r="D2157" t="str">
        <f>IF(dados!B2072=0,"",dados!B2072)</f>
        <v/>
      </c>
      <c r="E2157">
        <f>dados!C2072</f>
        <v>0</v>
      </c>
      <c r="F2157" t="str">
        <f>dados!D2072</f>
        <v>Lecitinas e outros fosfoaminolipidios</v>
      </c>
      <c r="G2157"/>
      <c r="H2157"/>
      <c r="I2157"/>
      <c r="J2157"/>
      <c r="K2157" s="13"/>
      <c r="L2157" s="13">
        <f>dados!I2072/100</f>
        <v>0.13449999999999998</v>
      </c>
      <c r="M2157" s="13">
        <f>dados!J2072/100</f>
        <v>0.16789999999999999</v>
      </c>
      <c r="N2157" s="13">
        <f>dados!K2072/100</f>
        <v>0.04</v>
      </c>
      <c r="O2157" s="13">
        <f>dados!L2072/100</f>
        <v>0</v>
      </c>
      <c r="P2157" s="12" t="str">
        <f>LEFT(Tabela2[[#This Row],[Código]],2)</f>
        <v>29</v>
      </c>
    </row>
    <row r="2158" spans="2:16" ht="15" customHeight="1" x14ac:dyDescent="0.25">
      <c r="B2158" s="31" t="str">
        <f>IF(Tabela2[[#This Row],[Tipo]] = 0,LOOKUP(Tabela2[[#This Row],[RESUMO]],Tabela3[Grupo],Tabela3[Meus produtos]),VLOOKUP(Tabela2[[#This Row],[Código]],Tabela4[[Código NBS/LC116]:[Meus serviços]],3,0))</f>
        <v>Não</v>
      </c>
      <c r="C2158" t="str">
        <f>IF(E2158=0,TEXT(dados!A2073,"00000000"),IF(E2158=2,TEXT(dados!A2073,"0000"),TEXT(dados!A2073,"#")))</f>
        <v>29233000</v>
      </c>
      <c r="D2158" t="str">
        <f>IF(dados!B2073=0,"",dados!B2073)</f>
        <v/>
      </c>
      <c r="E2158">
        <f>dados!C2073</f>
        <v>0</v>
      </c>
      <c r="F2158" t="str">
        <f>dados!D2073</f>
        <v>Perfluoroctanossulfonato de tetraetilamonio</v>
      </c>
      <c r="G2158"/>
      <c r="H2158"/>
      <c r="I2158"/>
      <c r="J2158"/>
      <c r="K2158" s="13"/>
      <c r="L2158" s="13">
        <f>dados!I2073/100</f>
        <v>0.13449999999999998</v>
      </c>
      <c r="M2158" s="13">
        <f>dados!J2073/100</f>
        <v>0.1545</v>
      </c>
      <c r="N2158" s="13">
        <f>dados!K2073/100</f>
        <v>0.04</v>
      </c>
      <c r="O2158" s="13">
        <f>dados!L2073/100</f>
        <v>0</v>
      </c>
      <c r="P2158" s="12" t="str">
        <f>LEFT(Tabela2[[#This Row],[Código]],2)</f>
        <v>29</v>
      </c>
    </row>
    <row r="2159" spans="2:16" ht="15" customHeight="1" x14ac:dyDescent="0.25">
      <c r="B2159" s="31" t="str">
        <f>IF(Tabela2[[#This Row],[Tipo]] = 0,LOOKUP(Tabela2[[#This Row],[RESUMO]],Tabela3[Grupo],Tabela3[Meus produtos]),VLOOKUP(Tabela2[[#This Row],[Código]],Tabela4[[Código NBS/LC116]:[Meus serviços]],3,0))</f>
        <v>Não</v>
      </c>
      <c r="C2159" t="str">
        <f>IF(E2159=0,TEXT(dados!A2074,"00000000"),IF(E2159=2,TEXT(dados!A2074,"0000"),TEXT(dados!A2074,"#")))</f>
        <v>29234000</v>
      </c>
      <c r="D2159" t="str">
        <f>IF(dados!B2074=0,"",dados!B2074)</f>
        <v/>
      </c>
      <c r="E2159">
        <f>dados!C2074</f>
        <v>0</v>
      </c>
      <c r="F2159" t="str">
        <f>dados!D2074</f>
        <v>Perfluoroctanossulfonato de didecildimetilamonio</v>
      </c>
      <c r="G2159"/>
      <c r="H2159"/>
      <c r="I2159"/>
      <c r="J2159"/>
      <c r="K2159" s="13"/>
      <c r="L2159" s="13">
        <f>dados!I2074/100</f>
        <v>0.13449999999999998</v>
      </c>
      <c r="M2159" s="13">
        <f>dados!J2074/100</f>
        <v>0.1545</v>
      </c>
      <c r="N2159" s="13">
        <f>dados!K2074/100</f>
        <v>0.04</v>
      </c>
      <c r="O2159" s="13">
        <f>dados!L2074/100</f>
        <v>0</v>
      </c>
      <c r="P2159" s="12" t="str">
        <f>LEFT(Tabela2[[#This Row],[Código]],2)</f>
        <v>29</v>
      </c>
    </row>
    <row r="2160" spans="2:16" ht="15" customHeight="1" x14ac:dyDescent="0.25">
      <c r="B2160" s="31" t="str">
        <f>IF(Tabela2[[#This Row],[Tipo]] = 0,LOOKUP(Tabela2[[#This Row],[RESUMO]],Tabela3[Grupo],Tabela3[Meus produtos]),VLOOKUP(Tabela2[[#This Row],[Código]],Tabela4[[Código NBS/LC116]:[Meus serviços]],3,0))</f>
        <v>Não</v>
      </c>
      <c r="C2160" t="str">
        <f>IF(E2160=0,TEXT(dados!A2075,"00000000"),IF(E2160=2,TEXT(dados!A2075,"0000"),TEXT(dados!A2075,"#")))</f>
        <v>29239010</v>
      </c>
      <c r="D2160" t="str">
        <f>IF(dados!B2075=0,"",dados!B2075)</f>
        <v/>
      </c>
      <c r="E2160">
        <f>dados!C2075</f>
        <v>0</v>
      </c>
      <c r="F2160" t="str">
        <f>dados!D2075</f>
        <v>Betaina e seus sais</v>
      </c>
      <c r="G2160"/>
      <c r="H2160"/>
      <c r="I2160"/>
      <c r="J2160"/>
      <c r="K2160" s="13"/>
      <c r="L2160" s="13">
        <f>dados!I2075/100</f>
        <v>0.13449999999999998</v>
      </c>
      <c r="M2160" s="13">
        <f>dados!J2075/100</f>
        <v>0.16789999999999999</v>
      </c>
      <c r="N2160" s="13">
        <f>dados!K2075/100</f>
        <v>0.04</v>
      </c>
      <c r="O2160" s="13">
        <f>dados!L2075/100</f>
        <v>0</v>
      </c>
      <c r="P2160" s="12" t="str">
        <f>LEFT(Tabela2[[#This Row],[Código]],2)</f>
        <v>29</v>
      </c>
    </row>
    <row r="2161" spans="2:16" ht="15" customHeight="1" x14ac:dyDescent="0.25">
      <c r="B2161" s="31" t="str">
        <f>IF(Tabela2[[#This Row],[Tipo]] = 0,LOOKUP(Tabela2[[#This Row],[RESUMO]],Tabela3[Grupo],Tabela3[Meus produtos]),VLOOKUP(Tabela2[[#This Row],[Código]],Tabela4[[Código NBS/LC116]:[Meus serviços]],3,0))</f>
        <v>Não</v>
      </c>
      <c r="C2161" t="str">
        <f>IF(E2161=0,TEXT(dados!A2076,"00000000"),IF(E2161=2,TEXT(dados!A2076,"0000"),TEXT(dados!A2076,"#")))</f>
        <v>29239020</v>
      </c>
      <c r="D2161" t="str">
        <f>IF(dados!B2076=0,"",dados!B2076)</f>
        <v/>
      </c>
      <c r="E2161">
        <f>dados!C2076</f>
        <v>0</v>
      </c>
      <c r="F2161" t="str">
        <f>dados!D2076</f>
        <v>Derivados da colina</v>
      </c>
      <c r="G2161"/>
      <c r="H2161"/>
      <c r="I2161"/>
      <c r="J2161"/>
      <c r="K2161" s="13"/>
      <c r="L2161" s="13">
        <f>dados!I2076/100</f>
        <v>0.13449999999999998</v>
      </c>
      <c r="M2161" s="13">
        <f>dados!J2076/100</f>
        <v>0.1545</v>
      </c>
      <c r="N2161" s="13">
        <f>dados!K2076/100</f>
        <v>0.04</v>
      </c>
      <c r="O2161" s="13">
        <f>dados!L2076/100</f>
        <v>0</v>
      </c>
      <c r="P2161" s="12" t="str">
        <f>LEFT(Tabela2[[#This Row],[Código]],2)</f>
        <v>29</v>
      </c>
    </row>
    <row r="2162" spans="2:16" ht="15" customHeight="1" x14ac:dyDescent="0.25">
      <c r="B2162" s="31" t="str">
        <f>IF(Tabela2[[#This Row],[Tipo]] = 0,LOOKUP(Tabela2[[#This Row],[RESUMO]],Tabela3[Grupo],Tabela3[Meus produtos]),VLOOKUP(Tabela2[[#This Row],[Código]],Tabela4[[Código NBS/LC116]:[Meus serviços]],3,0))</f>
        <v>Não</v>
      </c>
      <c r="C2162" t="str">
        <f>IF(E2162=0,TEXT(dados!A2077,"00000000"),IF(E2162=2,TEXT(dados!A2077,"0000"),TEXT(dados!A2077,"#")))</f>
        <v>29239030</v>
      </c>
      <c r="D2162" t="str">
        <f>IF(dados!B2077=0,"",dados!B2077)</f>
        <v/>
      </c>
      <c r="E2162">
        <f>dados!C2077</f>
        <v>0</v>
      </c>
      <c r="F2162" t="str">
        <f>dados!D2077</f>
        <v>Cloreto de 3-cloro-2-hidroxipropiltrimetilamonio</v>
      </c>
      <c r="G2162"/>
      <c r="H2162"/>
      <c r="I2162"/>
      <c r="J2162"/>
      <c r="K2162" s="13"/>
      <c r="L2162" s="13">
        <f>dados!I2077/100</f>
        <v>0.13449999999999998</v>
      </c>
      <c r="M2162" s="13">
        <f>dados!J2077/100</f>
        <v>0.1545</v>
      </c>
      <c r="N2162" s="13">
        <f>dados!K2077/100</f>
        <v>0.04</v>
      </c>
      <c r="O2162" s="13">
        <f>dados!L2077/100</f>
        <v>0</v>
      </c>
      <c r="P2162" s="12" t="str">
        <f>LEFT(Tabela2[[#This Row],[Código]],2)</f>
        <v>29</v>
      </c>
    </row>
    <row r="2163" spans="2:16" ht="15" customHeight="1" x14ac:dyDescent="0.25">
      <c r="B2163" s="31" t="str">
        <f>IF(Tabela2[[#This Row],[Tipo]] = 0,LOOKUP(Tabela2[[#This Row],[RESUMO]],Tabela3[Grupo],Tabela3[Meus produtos]),VLOOKUP(Tabela2[[#This Row],[Código]],Tabela4[[Código NBS/LC116]:[Meus serviços]],3,0))</f>
        <v>Não</v>
      </c>
      <c r="C2163" t="str">
        <f>IF(E2163=0,TEXT(dados!A2078,"00000000"),IF(E2163=2,TEXT(dados!A2078,"0000"),TEXT(dados!A2078,"#")))</f>
        <v>29239040</v>
      </c>
      <c r="D2163" t="str">
        <f>IF(dados!B2078=0,"",dados!B2078)</f>
        <v/>
      </c>
      <c r="E2163">
        <f>dados!C2078</f>
        <v>0</v>
      </c>
      <c r="F2163" t="str">
        <f>dados!D2078</f>
        <v>Halogenetos de alquil-trimetilamonio,c/alquila c6 a c22</v>
      </c>
      <c r="G2163"/>
      <c r="H2163"/>
      <c r="I2163"/>
      <c r="J2163"/>
      <c r="K2163" s="13"/>
      <c r="L2163" s="13">
        <f>dados!I2078/100</f>
        <v>0.13449999999999998</v>
      </c>
      <c r="M2163" s="13">
        <f>dados!J2078/100</f>
        <v>0.16789999999999999</v>
      </c>
      <c r="N2163" s="13">
        <f>dados!K2078/100</f>
        <v>0.04</v>
      </c>
      <c r="O2163" s="13">
        <f>dados!L2078/100</f>
        <v>0</v>
      </c>
      <c r="P2163" s="12" t="str">
        <f>LEFT(Tabela2[[#This Row],[Código]],2)</f>
        <v>29</v>
      </c>
    </row>
    <row r="2164" spans="2:16" ht="15" customHeight="1" x14ac:dyDescent="0.25">
      <c r="B2164" s="31" t="str">
        <f>IF(Tabela2[[#This Row],[Tipo]] = 0,LOOKUP(Tabela2[[#This Row],[RESUMO]],Tabela3[Grupo],Tabela3[Meus produtos]),VLOOKUP(Tabela2[[#This Row],[Código]],Tabela4[[Código NBS/LC116]:[Meus serviços]],3,0))</f>
        <v>Não</v>
      </c>
      <c r="C2164" t="str">
        <f>IF(E2164=0,TEXT(dados!A2079,"00000000"),IF(E2164=2,TEXT(dados!A2079,"0000"),TEXT(dados!A2079,"#")))</f>
        <v>29239050</v>
      </c>
      <c r="D2164" t="str">
        <f>IF(dados!B2079=0,"",dados!B2079)</f>
        <v/>
      </c>
      <c r="E2164">
        <f>dados!C2079</f>
        <v>0</v>
      </c>
      <c r="F2164" t="str">
        <f>dados!D2079</f>
        <v>Halogenetos de dialquil- ou alquil-benzil-dimetilamonio</v>
      </c>
      <c r="G2164"/>
      <c r="H2164"/>
      <c r="I2164"/>
      <c r="J2164"/>
      <c r="K2164" s="13"/>
      <c r="L2164" s="13">
        <f>dados!I2079/100</f>
        <v>0.13449999999999998</v>
      </c>
      <c r="M2164" s="13">
        <f>dados!J2079/100</f>
        <v>0.16789999999999999</v>
      </c>
      <c r="N2164" s="13">
        <f>dados!K2079/100</f>
        <v>0.04</v>
      </c>
      <c r="O2164" s="13">
        <f>dados!L2079/100</f>
        <v>0</v>
      </c>
      <c r="P2164" s="12" t="str">
        <f>LEFT(Tabela2[[#This Row],[Código]],2)</f>
        <v>29</v>
      </c>
    </row>
    <row r="2165" spans="2:16" ht="15" customHeight="1" x14ac:dyDescent="0.25">
      <c r="B2165" s="31" t="str">
        <f>IF(Tabela2[[#This Row],[Tipo]] = 0,LOOKUP(Tabela2[[#This Row],[RESUMO]],Tabela3[Grupo],Tabela3[Meus produtos]),VLOOKUP(Tabela2[[#This Row],[Código]],Tabela4[[Código NBS/LC116]:[Meus serviços]],3,0))</f>
        <v>Não</v>
      </c>
      <c r="C2165" t="str">
        <f>IF(E2165=0,TEXT(dados!A2080,"00000000"),IF(E2165=2,TEXT(dados!A2080,"0000"),TEXT(dados!A2080,"#")))</f>
        <v>29239060</v>
      </c>
      <c r="D2165" t="str">
        <f>IF(dados!B2080=0,"",dados!B2080)</f>
        <v/>
      </c>
      <c r="E2165">
        <f>dados!C2080</f>
        <v>0</v>
      </c>
      <c r="F2165" t="str">
        <f>dados!D2080</f>
        <v>Halogenetos de pentametil-alquil-propilenodiamonio,etc.</v>
      </c>
      <c r="G2165"/>
      <c r="H2165"/>
      <c r="I2165"/>
      <c r="J2165"/>
      <c r="K2165" s="13"/>
      <c r="L2165" s="13">
        <f>dados!I2080/100</f>
        <v>0.13449999999999998</v>
      </c>
      <c r="M2165" s="13">
        <f>dados!J2080/100</f>
        <v>0.16789999999999999</v>
      </c>
      <c r="N2165" s="13">
        <f>dados!K2080/100</f>
        <v>0.04</v>
      </c>
      <c r="O2165" s="13">
        <f>dados!L2080/100</f>
        <v>0</v>
      </c>
      <c r="P2165" s="12" t="str">
        <f>LEFT(Tabela2[[#This Row],[Código]],2)</f>
        <v>29</v>
      </c>
    </row>
    <row r="2166" spans="2:16" ht="15" customHeight="1" x14ac:dyDescent="0.25">
      <c r="B2166" s="31" t="str">
        <f>IF(Tabela2[[#This Row],[Tipo]] = 0,LOOKUP(Tabela2[[#This Row],[RESUMO]],Tabela3[Grupo],Tabela3[Meus produtos]),VLOOKUP(Tabela2[[#This Row],[Código]],Tabela4[[Código NBS/LC116]:[Meus serviços]],3,0))</f>
        <v>Não</v>
      </c>
      <c r="C2166" t="str">
        <f>IF(E2166=0,TEXT(dados!A2081,"00000000"),IF(E2166=2,TEXT(dados!A2081,"0000"),TEXT(dados!A2081,"#")))</f>
        <v>29239090</v>
      </c>
      <c r="D2166" t="str">
        <f>IF(dados!B2081=0,"",dados!B2081)</f>
        <v/>
      </c>
      <c r="E2166">
        <f>dados!C2081</f>
        <v>0</v>
      </c>
      <c r="F2166" t="str">
        <f>dados!D2081</f>
        <v>Outros sais e hidroxidos de amonio quaternarios</v>
      </c>
      <c r="G2166"/>
      <c r="H2166"/>
      <c r="I2166"/>
      <c r="J2166"/>
      <c r="K2166" s="13"/>
      <c r="L2166" s="13">
        <f>dados!I2081/100</f>
        <v>0.13449999999999998</v>
      </c>
      <c r="M2166" s="13">
        <f>dados!J2081/100</f>
        <v>0.1545</v>
      </c>
      <c r="N2166" s="13">
        <f>dados!K2081/100</f>
        <v>0.04</v>
      </c>
      <c r="O2166" s="13">
        <f>dados!L2081/100</f>
        <v>0</v>
      </c>
      <c r="P2166" s="12" t="str">
        <f>LEFT(Tabela2[[#This Row],[Código]],2)</f>
        <v>29</v>
      </c>
    </row>
    <row r="2167" spans="2:16" ht="15" customHeight="1" x14ac:dyDescent="0.25">
      <c r="B2167" s="31" t="str">
        <f>IF(Tabela2[[#This Row],[Tipo]] = 0,LOOKUP(Tabela2[[#This Row],[RESUMO]],Tabela3[Grupo],Tabela3[Meus produtos]),VLOOKUP(Tabela2[[#This Row],[Código]],Tabela4[[Código NBS/LC116]:[Meus serviços]],3,0))</f>
        <v>Não</v>
      </c>
      <c r="C2167" t="str">
        <f>IF(E2167=0,TEXT(dados!A2082,"00000000"),IF(E2167=2,TEXT(dados!A2082,"0000"),TEXT(dados!A2082,"#")))</f>
        <v>29241100</v>
      </c>
      <c r="D2167" t="str">
        <f>IF(dados!B2082=0,"",dados!B2082)</f>
        <v/>
      </c>
      <c r="E2167">
        <f>dados!C2082</f>
        <v>0</v>
      </c>
      <c r="F2167" t="str">
        <f>dados!D2082</f>
        <v>Meprobamato</v>
      </c>
      <c r="G2167"/>
      <c r="H2167"/>
      <c r="I2167"/>
      <c r="J2167"/>
      <c r="K2167" s="13"/>
      <c r="L2167" s="13">
        <f>dados!I2082/100</f>
        <v>0.13449999999999998</v>
      </c>
      <c r="M2167" s="13">
        <f>dados!J2082/100</f>
        <v>0.1545</v>
      </c>
      <c r="N2167" s="13">
        <f>dados!K2082/100</f>
        <v>0.04</v>
      </c>
      <c r="O2167" s="13">
        <f>dados!L2082/100</f>
        <v>0</v>
      </c>
      <c r="P2167" s="12" t="str">
        <f>LEFT(Tabela2[[#This Row],[Código]],2)</f>
        <v>29</v>
      </c>
    </row>
    <row r="2168" spans="2:16" ht="15" customHeight="1" x14ac:dyDescent="0.25">
      <c r="B2168" s="31" t="str">
        <f>IF(Tabela2[[#This Row],[Tipo]] = 0,LOOKUP(Tabela2[[#This Row],[RESUMO]],Tabela3[Grupo],Tabela3[Meus produtos]),VLOOKUP(Tabela2[[#This Row],[Código]],Tabela4[[Código NBS/LC116]:[Meus serviços]],3,0))</f>
        <v>Não</v>
      </c>
      <c r="C2168" t="str">
        <f>IF(E2168=0,TEXT(dados!A2083,"00000000"),IF(E2168=2,TEXT(dados!A2083,"0000"),TEXT(dados!A2083,"#")))</f>
        <v>29241210</v>
      </c>
      <c r="D2168" t="str">
        <f>IF(dados!B2083=0,"",dados!B2083)</f>
        <v/>
      </c>
      <c r="E2168">
        <f>dados!C2083</f>
        <v>0</v>
      </c>
      <c r="F2168" t="str">
        <f>dados!D2083</f>
        <v>Fluorocetamida</v>
      </c>
      <c r="G2168"/>
      <c r="H2168"/>
      <c r="I2168"/>
      <c r="J2168"/>
      <c r="K2168" s="13"/>
      <c r="L2168" s="13">
        <f>dados!I2083/100</f>
        <v>0.13449999999999998</v>
      </c>
      <c r="M2168" s="13">
        <f>dados!J2083/100</f>
        <v>0.1545</v>
      </c>
      <c r="N2168" s="13">
        <f>dados!K2083/100</f>
        <v>0.04</v>
      </c>
      <c r="O2168" s="13">
        <f>dados!L2083/100</f>
        <v>0</v>
      </c>
      <c r="P2168" s="12" t="str">
        <f>LEFT(Tabela2[[#This Row],[Código]],2)</f>
        <v>29</v>
      </c>
    </row>
    <row r="2169" spans="2:16" ht="15" customHeight="1" x14ac:dyDescent="0.25">
      <c r="B2169" s="31" t="str">
        <f>IF(Tabela2[[#This Row],[Tipo]] = 0,LOOKUP(Tabela2[[#This Row],[RESUMO]],Tabela3[Grupo],Tabela3[Meus produtos]),VLOOKUP(Tabela2[[#This Row],[Código]],Tabela4[[Código NBS/LC116]:[Meus serviços]],3,0))</f>
        <v>Não</v>
      </c>
      <c r="C2169" t="str">
        <f>IF(E2169=0,TEXT(dados!A2084,"00000000"),IF(E2169=2,TEXT(dados!A2084,"0000"),TEXT(dados!A2084,"#")))</f>
        <v>29241220</v>
      </c>
      <c r="D2169" t="str">
        <f>IF(dados!B2084=0,"",dados!B2084)</f>
        <v/>
      </c>
      <c r="E2169">
        <f>dados!C2084</f>
        <v>0</v>
      </c>
      <c r="F2169" t="str">
        <f>dados!D2084</f>
        <v>Fosfamidona</v>
      </c>
      <c r="G2169"/>
      <c r="H2169"/>
      <c r="I2169"/>
      <c r="J2169"/>
      <c r="K2169" s="13"/>
      <c r="L2169" s="13">
        <f>dados!I2084/100</f>
        <v>0.13449999999999998</v>
      </c>
      <c r="M2169" s="13">
        <f>dados!J2084/100</f>
        <v>0.1545</v>
      </c>
      <c r="N2169" s="13">
        <f>dados!K2084/100</f>
        <v>0.04</v>
      </c>
      <c r="O2169" s="13">
        <f>dados!L2084/100</f>
        <v>0</v>
      </c>
      <c r="P2169" s="12" t="str">
        <f>LEFT(Tabela2[[#This Row],[Código]],2)</f>
        <v>29</v>
      </c>
    </row>
    <row r="2170" spans="2:16" ht="15" customHeight="1" x14ac:dyDescent="0.25">
      <c r="B2170" s="31" t="str">
        <f>IF(Tabela2[[#This Row],[Tipo]] = 0,LOOKUP(Tabela2[[#This Row],[RESUMO]],Tabela3[Grupo],Tabela3[Meus produtos]),VLOOKUP(Tabela2[[#This Row],[Código]],Tabela4[[Código NBS/LC116]:[Meus serviços]],3,0))</f>
        <v>Não</v>
      </c>
      <c r="C2170" t="str">
        <f>IF(E2170=0,TEXT(dados!A2085,"00000000"),IF(E2170=2,TEXT(dados!A2085,"0000"),TEXT(dados!A2085,"#")))</f>
        <v>29241230</v>
      </c>
      <c r="D2170" t="str">
        <f>IF(dados!B2085=0,"",dados!B2085)</f>
        <v/>
      </c>
      <c r="E2170">
        <f>dados!C2085</f>
        <v>0</v>
      </c>
      <c r="F2170" t="str">
        <f>dados!D2085</f>
        <v>Monocrotofos</v>
      </c>
      <c r="G2170"/>
      <c r="H2170"/>
      <c r="I2170"/>
      <c r="J2170"/>
      <c r="K2170" s="13"/>
      <c r="L2170" s="13">
        <f>dados!I2085/100</f>
        <v>0.13449999999999998</v>
      </c>
      <c r="M2170" s="13">
        <f>dados!J2085/100</f>
        <v>0.1699</v>
      </c>
      <c r="N2170" s="13">
        <f>dados!K2085/100</f>
        <v>0.04</v>
      </c>
      <c r="O2170" s="13">
        <f>dados!L2085/100</f>
        <v>0</v>
      </c>
      <c r="P2170" s="12" t="str">
        <f>LEFT(Tabela2[[#This Row],[Código]],2)</f>
        <v>29</v>
      </c>
    </row>
    <row r="2171" spans="2:16" ht="15" customHeight="1" x14ac:dyDescent="0.25">
      <c r="B2171" s="31" t="str">
        <f>IF(Tabela2[[#This Row],[Tipo]] = 0,LOOKUP(Tabela2[[#This Row],[RESUMO]],Tabela3[Grupo],Tabela3[Meus produtos]),VLOOKUP(Tabela2[[#This Row],[Código]],Tabela4[[Código NBS/LC116]:[Meus serviços]],3,0))</f>
        <v>Não</v>
      </c>
      <c r="C2171" t="str">
        <f>IF(E2171=0,TEXT(dados!A2086,"00000000"),IF(E2171=2,TEXT(dados!A2086,"0000"),TEXT(dados!A2086,"#")))</f>
        <v>29241911</v>
      </c>
      <c r="D2171" t="str">
        <f>IF(dados!B2086=0,"",dados!B2086)</f>
        <v/>
      </c>
      <c r="E2171">
        <f>dados!C2086</f>
        <v>0</v>
      </c>
      <c r="F2171" t="str">
        <f>dados!D2086</f>
        <v>2-cloro-n-metilacetoacetamida</v>
      </c>
      <c r="G2171"/>
      <c r="H2171"/>
      <c r="I2171"/>
      <c r="J2171"/>
      <c r="K2171" s="13"/>
      <c r="L2171" s="13">
        <f>dados!I2086/100</f>
        <v>0.13449999999999998</v>
      </c>
      <c r="M2171" s="13">
        <f>dados!J2086/100</f>
        <v>0.1545</v>
      </c>
      <c r="N2171" s="13">
        <f>dados!K2086/100</f>
        <v>0.04</v>
      </c>
      <c r="O2171" s="13">
        <f>dados!L2086/100</f>
        <v>0</v>
      </c>
      <c r="P2171" s="12" t="str">
        <f>LEFT(Tabela2[[#This Row],[Código]],2)</f>
        <v>29</v>
      </c>
    </row>
    <row r="2172" spans="2:16" ht="15" customHeight="1" x14ac:dyDescent="0.25">
      <c r="B2172" s="31" t="str">
        <f>IF(Tabela2[[#This Row],[Tipo]] = 0,LOOKUP(Tabela2[[#This Row],[RESUMO]],Tabela3[Grupo],Tabela3[Meus produtos]),VLOOKUP(Tabela2[[#This Row],[Código]],Tabela4[[Código NBS/LC116]:[Meus serviços]],3,0))</f>
        <v>Não</v>
      </c>
      <c r="C2172" t="str">
        <f>IF(E2172=0,TEXT(dados!A2087,"00000000"),IF(E2172=2,TEXT(dados!A2087,"0000"),TEXT(dados!A2087,"#")))</f>
        <v>29241919</v>
      </c>
      <c r="D2172" t="str">
        <f>IF(dados!B2087=0,"",dados!B2087)</f>
        <v/>
      </c>
      <c r="E2172">
        <f>dados!C2087</f>
        <v>0</v>
      </c>
      <c r="F2172" t="str">
        <f>dados!D2087</f>
        <v>Acetoacetamidas e outs.derivados e sais</v>
      </c>
      <c r="G2172"/>
      <c r="H2172"/>
      <c r="I2172"/>
      <c r="J2172"/>
      <c r="K2172" s="13"/>
      <c r="L2172" s="13">
        <f>dados!I2087/100</f>
        <v>0.13449999999999998</v>
      </c>
      <c r="M2172" s="13">
        <f>dados!J2087/100</f>
        <v>0.1545</v>
      </c>
      <c r="N2172" s="13">
        <f>dados!K2087/100</f>
        <v>0.04</v>
      </c>
      <c r="O2172" s="13">
        <f>dados!L2087/100</f>
        <v>0</v>
      </c>
      <c r="P2172" s="12" t="str">
        <f>LEFT(Tabela2[[#This Row],[Código]],2)</f>
        <v>29</v>
      </c>
    </row>
    <row r="2173" spans="2:16" ht="15" customHeight="1" x14ac:dyDescent="0.25">
      <c r="B2173" s="31" t="str">
        <f>IF(Tabela2[[#This Row],[Tipo]] = 0,LOOKUP(Tabela2[[#This Row],[RESUMO]],Tabela3[Grupo],Tabela3[Meus produtos]),VLOOKUP(Tabela2[[#This Row],[Código]],Tabela4[[Código NBS/LC116]:[Meus serviços]],3,0))</f>
        <v>Não</v>
      </c>
      <c r="C2173" t="str">
        <f>IF(E2173=0,TEXT(dados!A2088,"00000000"),IF(E2173=2,TEXT(dados!A2088,"0000"),TEXT(dados!A2088,"#")))</f>
        <v>29241921</v>
      </c>
      <c r="D2173" t="str">
        <f>IF(dados!B2088=0,"",dados!B2088)</f>
        <v/>
      </c>
      <c r="E2173">
        <f>dados!C2088</f>
        <v>0</v>
      </c>
      <c r="F2173" t="str">
        <f>dados!D2088</f>
        <v>N-metilformamida</v>
      </c>
      <c r="G2173"/>
      <c r="H2173"/>
      <c r="I2173"/>
      <c r="J2173"/>
      <c r="K2173" s="13"/>
      <c r="L2173" s="13">
        <f>dados!I2088/100</f>
        <v>0.13449999999999998</v>
      </c>
      <c r="M2173" s="13">
        <f>dados!J2088/100</f>
        <v>0.1545</v>
      </c>
      <c r="N2173" s="13">
        <f>dados!K2088/100</f>
        <v>0.04</v>
      </c>
      <c r="O2173" s="13">
        <f>dados!L2088/100</f>
        <v>0</v>
      </c>
      <c r="P2173" s="12" t="str">
        <f>LEFT(Tabela2[[#This Row],[Código]],2)</f>
        <v>29</v>
      </c>
    </row>
    <row r="2174" spans="2:16" ht="15" customHeight="1" x14ac:dyDescent="0.25">
      <c r="B2174" s="31" t="str">
        <f>IF(Tabela2[[#This Row],[Tipo]] = 0,LOOKUP(Tabela2[[#This Row],[RESUMO]],Tabela3[Grupo],Tabela3[Meus produtos]),VLOOKUP(Tabela2[[#This Row],[Código]],Tabela4[[Código NBS/LC116]:[Meus serviços]],3,0))</f>
        <v>Não</v>
      </c>
      <c r="C2174" t="str">
        <f>IF(E2174=0,TEXT(dados!A2089,"00000000"),IF(E2174=2,TEXT(dados!A2089,"0000"),TEXT(dados!A2089,"#")))</f>
        <v>29241922</v>
      </c>
      <c r="D2174" t="str">
        <f>IF(dados!B2089=0,"",dados!B2089)</f>
        <v/>
      </c>
      <c r="E2174">
        <f>dados!C2089</f>
        <v>0</v>
      </c>
      <c r="F2174" t="str">
        <f>dados!D2089</f>
        <v>N,n-dimetilformamida</v>
      </c>
      <c r="G2174"/>
      <c r="H2174"/>
      <c r="I2174"/>
      <c r="J2174"/>
      <c r="K2174" s="13"/>
      <c r="L2174" s="13">
        <f>dados!I2089/100</f>
        <v>0.13449999999999998</v>
      </c>
      <c r="M2174" s="13">
        <f>dados!J2089/100</f>
        <v>0.1545</v>
      </c>
      <c r="N2174" s="13">
        <f>dados!K2089/100</f>
        <v>0.04</v>
      </c>
      <c r="O2174" s="13">
        <f>dados!L2089/100</f>
        <v>0</v>
      </c>
      <c r="P2174" s="12" t="str">
        <f>LEFT(Tabela2[[#This Row],[Código]],2)</f>
        <v>29</v>
      </c>
    </row>
    <row r="2175" spans="2:16" ht="15" customHeight="1" x14ac:dyDescent="0.25">
      <c r="B2175" s="31" t="str">
        <f>IF(Tabela2[[#This Row],[Tipo]] = 0,LOOKUP(Tabela2[[#This Row],[RESUMO]],Tabela3[Grupo],Tabela3[Meus produtos]),VLOOKUP(Tabela2[[#This Row],[Código]],Tabela4[[Código NBS/LC116]:[Meus serviços]],3,0))</f>
        <v>Não</v>
      </c>
      <c r="C2175" t="str">
        <f>IF(E2175=0,TEXT(dados!A2090,"00000000"),IF(E2175=2,TEXT(dados!A2090,"0000"),TEXT(dados!A2090,"#")))</f>
        <v>29241929</v>
      </c>
      <c r="D2175" t="str">
        <f>IF(dados!B2090=0,"",dados!B2090)</f>
        <v/>
      </c>
      <c r="E2175">
        <f>dados!C2090</f>
        <v>0</v>
      </c>
      <c r="F2175" t="str">
        <f>dados!D2090</f>
        <v>Outros formamidas e acetamidas</v>
      </c>
      <c r="G2175"/>
      <c r="H2175"/>
      <c r="I2175"/>
      <c r="J2175"/>
      <c r="K2175" s="13"/>
      <c r="L2175" s="13">
        <f>dados!I2090/100</f>
        <v>0.13449999999999998</v>
      </c>
      <c r="M2175" s="13">
        <f>dados!J2090/100</f>
        <v>0.1545</v>
      </c>
      <c r="N2175" s="13">
        <f>dados!K2090/100</f>
        <v>0.04</v>
      </c>
      <c r="O2175" s="13">
        <f>dados!L2090/100</f>
        <v>0</v>
      </c>
      <c r="P2175" s="12" t="str">
        <f>LEFT(Tabela2[[#This Row],[Código]],2)</f>
        <v>29</v>
      </c>
    </row>
    <row r="2176" spans="2:16" ht="15" customHeight="1" x14ac:dyDescent="0.25">
      <c r="B2176" s="31" t="str">
        <f>IF(Tabela2[[#This Row],[Tipo]] = 0,LOOKUP(Tabela2[[#This Row],[RESUMO]],Tabela3[Grupo],Tabela3[Meus produtos]),VLOOKUP(Tabela2[[#This Row],[Código]],Tabela4[[Código NBS/LC116]:[Meus serviços]],3,0))</f>
        <v>Não</v>
      </c>
      <c r="C2176" t="str">
        <f>IF(E2176=0,TEXT(dados!A2091,"00000000"),IF(E2176=2,TEXT(dados!A2091,"0000"),TEXT(dados!A2091,"#")))</f>
        <v>29241931</v>
      </c>
      <c r="D2176" t="str">
        <f>IF(dados!B2091=0,"",dados!B2091)</f>
        <v/>
      </c>
      <c r="E2176">
        <f>dados!C2091</f>
        <v>0</v>
      </c>
      <c r="F2176" t="str">
        <f>dados!D2091</f>
        <v>Acrilamida</v>
      </c>
      <c r="G2176"/>
      <c r="H2176"/>
      <c r="I2176"/>
      <c r="J2176"/>
      <c r="K2176" s="13"/>
      <c r="L2176" s="13">
        <f>dados!I2091/100</f>
        <v>0.13449999999999998</v>
      </c>
      <c r="M2176" s="13">
        <f>dados!J2091/100</f>
        <v>0.1545</v>
      </c>
      <c r="N2176" s="13">
        <f>dados!K2091/100</f>
        <v>0.04</v>
      </c>
      <c r="O2176" s="13">
        <f>dados!L2091/100</f>
        <v>0</v>
      </c>
      <c r="P2176" s="12" t="str">
        <f>LEFT(Tabela2[[#This Row],[Código]],2)</f>
        <v>29</v>
      </c>
    </row>
    <row r="2177" spans="2:16" ht="15" customHeight="1" x14ac:dyDescent="0.25">
      <c r="B2177" s="31" t="str">
        <f>IF(Tabela2[[#This Row],[Tipo]] = 0,LOOKUP(Tabela2[[#This Row],[RESUMO]],Tabela3[Grupo],Tabela3[Meus produtos]),VLOOKUP(Tabela2[[#This Row],[Código]],Tabela4[[Código NBS/LC116]:[Meus serviços]],3,0))</f>
        <v>Não</v>
      </c>
      <c r="C2177" t="str">
        <f>IF(E2177=0,TEXT(dados!A2092,"00000000"),IF(E2177=2,TEXT(dados!A2092,"0000"),TEXT(dados!A2092,"#")))</f>
        <v>29241932</v>
      </c>
      <c r="D2177" t="str">
        <f>IF(dados!B2092=0,"",dados!B2092)</f>
        <v/>
      </c>
      <c r="E2177">
        <f>dados!C2092</f>
        <v>0</v>
      </c>
      <c r="F2177" t="str">
        <f>dados!D2092</f>
        <v>Metacrilamidas</v>
      </c>
      <c r="G2177"/>
      <c r="H2177"/>
      <c r="I2177"/>
      <c r="J2177"/>
      <c r="K2177" s="13"/>
      <c r="L2177" s="13">
        <f>dados!I2092/100</f>
        <v>0.13449999999999998</v>
      </c>
      <c r="M2177" s="13">
        <f>dados!J2092/100</f>
        <v>0.1545</v>
      </c>
      <c r="N2177" s="13">
        <f>dados!K2092/100</f>
        <v>0.04</v>
      </c>
      <c r="O2177" s="13">
        <f>dados!L2092/100</f>
        <v>0</v>
      </c>
      <c r="P2177" s="12" t="str">
        <f>LEFT(Tabela2[[#This Row],[Código]],2)</f>
        <v>29</v>
      </c>
    </row>
    <row r="2178" spans="2:16" ht="15" customHeight="1" x14ac:dyDescent="0.25">
      <c r="B2178" s="31" t="str">
        <f>IF(Tabela2[[#This Row],[Tipo]] = 0,LOOKUP(Tabela2[[#This Row],[RESUMO]],Tabela3[Grupo],Tabela3[Meus produtos]),VLOOKUP(Tabela2[[#This Row],[Código]],Tabela4[[Código NBS/LC116]:[Meus serviços]],3,0))</f>
        <v>Não</v>
      </c>
      <c r="C2178" t="str">
        <f>IF(E2178=0,TEXT(dados!A2093,"00000000"),IF(E2178=2,TEXT(dados!A2093,"0000"),TEXT(dados!A2093,"#")))</f>
        <v>29241939</v>
      </c>
      <c r="D2178" t="str">
        <f>IF(dados!B2093=0,"",dados!B2093)</f>
        <v/>
      </c>
      <c r="E2178">
        <f>dados!C2093</f>
        <v>0</v>
      </c>
      <c r="F2178" t="str">
        <f>dados!D2093</f>
        <v>Outros derivados das acrilamidas</v>
      </c>
      <c r="G2178"/>
      <c r="H2178"/>
      <c r="I2178"/>
      <c r="J2178"/>
      <c r="K2178" s="13"/>
      <c r="L2178" s="13">
        <f>dados!I2093/100</f>
        <v>0.13449999999999998</v>
      </c>
      <c r="M2178" s="13">
        <f>dados!J2093/100</f>
        <v>0.1545</v>
      </c>
      <c r="N2178" s="13">
        <f>dados!K2093/100</f>
        <v>0.04</v>
      </c>
      <c r="O2178" s="13">
        <f>dados!L2093/100</f>
        <v>0</v>
      </c>
      <c r="P2178" s="12" t="str">
        <f>LEFT(Tabela2[[#This Row],[Código]],2)</f>
        <v>29</v>
      </c>
    </row>
    <row r="2179" spans="2:16" ht="15" customHeight="1" x14ac:dyDescent="0.25">
      <c r="B2179" s="31" t="str">
        <f>IF(Tabela2[[#This Row],[Tipo]] = 0,LOOKUP(Tabela2[[#This Row],[RESUMO]],Tabela3[Grupo],Tabela3[Meus produtos]),VLOOKUP(Tabela2[[#This Row],[Código]],Tabela4[[Código NBS/LC116]:[Meus serviços]],3,0))</f>
        <v>Não</v>
      </c>
      <c r="C2179" t="str">
        <f>IF(E2179=0,TEXT(dados!A2094,"00000000"),IF(E2179=2,TEXT(dados!A2094,"0000"),TEXT(dados!A2094,"#")))</f>
        <v>29241942</v>
      </c>
      <c r="D2179" t="str">
        <f>IF(dados!B2094=0,"",dados!B2094)</f>
        <v/>
      </c>
      <c r="E2179">
        <f>dados!C2094</f>
        <v>0</v>
      </c>
      <c r="F2179" t="str">
        <f>dados!D2094</f>
        <v>Dicrotofos</v>
      </c>
      <c r="G2179"/>
      <c r="H2179"/>
      <c r="I2179"/>
      <c r="J2179"/>
      <c r="K2179" s="13"/>
      <c r="L2179" s="13">
        <f>dados!I2094/100</f>
        <v>0.13449999999999998</v>
      </c>
      <c r="M2179" s="13">
        <f>dados!J2094/100</f>
        <v>0.1699</v>
      </c>
      <c r="N2179" s="13">
        <f>dados!K2094/100</f>
        <v>0.04</v>
      </c>
      <c r="O2179" s="13">
        <f>dados!L2094/100</f>
        <v>0</v>
      </c>
      <c r="P2179" s="12" t="str">
        <f>LEFT(Tabela2[[#This Row],[Código]],2)</f>
        <v>29</v>
      </c>
    </row>
    <row r="2180" spans="2:16" ht="15" customHeight="1" x14ac:dyDescent="0.25">
      <c r="B2180" s="31" t="str">
        <f>IF(Tabela2[[#This Row],[Tipo]] = 0,LOOKUP(Tabela2[[#This Row],[RESUMO]],Tabela3[Grupo],Tabela3[Meus produtos]),VLOOKUP(Tabela2[[#This Row],[Código]],Tabela4[[Código NBS/LC116]:[Meus serviços]],3,0))</f>
        <v>Não</v>
      </c>
      <c r="C2180" t="str">
        <f>IF(E2180=0,TEXT(dados!A2095,"00000000"),IF(E2180=2,TEXT(dados!A2095,"0000"),TEXT(dados!A2095,"#")))</f>
        <v>29241949</v>
      </c>
      <c r="D2180" t="str">
        <f>IF(dados!B2095=0,"",dados!B2095)</f>
        <v/>
      </c>
      <c r="E2180">
        <f>dados!C2095</f>
        <v>0</v>
      </c>
      <c r="F2180" t="str">
        <f>dados!D2095</f>
        <v>Crotonamidas e outs.derivados</v>
      </c>
      <c r="G2180"/>
      <c r="H2180"/>
      <c r="I2180"/>
      <c r="J2180"/>
      <c r="K2180" s="13"/>
      <c r="L2180" s="13">
        <f>dados!I2095/100</f>
        <v>0.13449999999999998</v>
      </c>
      <c r="M2180" s="13">
        <f>dados!J2095/100</f>
        <v>0.1545</v>
      </c>
      <c r="N2180" s="13">
        <f>dados!K2095/100</f>
        <v>0.04</v>
      </c>
      <c r="O2180" s="13">
        <f>dados!L2095/100</f>
        <v>0</v>
      </c>
      <c r="P2180" s="12" t="str">
        <f>LEFT(Tabela2[[#This Row],[Código]],2)</f>
        <v>29</v>
      </c>
    </row>
    <row r="2181" spans="2:16" ht="15" customHeight="1" x14ac:dyDescent="0.25">
      <c r="B2181" s="31" t="str">
        <f>IF(Tabela2[[#This Row],[Tipo]] = 0,LOOKUP(Tabela2[[#This Row],[RESUMO]],Tabela3[Grupo],Tabela3[Meus produtos]),VLOOKUP(Tabela2[[#This Row],[Código]],Tabela4[[Código NBS/LC116]:[Meus serviços]],3,0))</f>
        <v>Não</v>
      </c>
      <c r="C2181" t="str">
        <f>IF(E2181=0,TEXT(dados!A2096,"00000000"),IF(E2181=2,TEXT(dados!A2096,"0000"),TEXT(dados!A2096,"#")))</f>
        <v>29241991</v>
      </c>
      <c r="D2181" t="str">
        <f>IF(dados!B2096=0,"",dados!B2096)</f>
        <v/>
      </c>
      <c r="E2181">
        <f>dados!C2096</f>
        <v>0</v>
      </c>
      <c r="F2181" t="str">
        <f>dados!D2096</f>
        <v>N,n-dimetilureia</v>
      </c>
      <c r="G2181"/>
      <c r="H2181"/>
      <c r="I2181"/>
      <c r="J2181"/>
      <c r="K2181" s="13"/>
      <c r="L2181" s="13">
        <f>dados!I2096/100</f>
        <v>0.13449999999999998</v>
      </c>
      <c r="M2181" s="13">
        <f>dados!J2096/100</f>
        <v>0.1545</v>
      </c>
      <c r="N2181" s="13">
        <f>dados!K2096/100</f>
        <v>0.04</v>
      </c>
      <c r="O2181" s="13">
        <f>dados!L2096/100</f>
        <v>0</v>
      </c>
      <c r="P2181" s="12" t="str">
        <f>LEFT(Tabela2[[#This Row],[Código]],2)</f>
        <v>29</v>
      </c>
    </row>
    <row r="2182" spans="2:16" ht="15" customHeight="1" x14ac:dyDescent="0.25">
      <c r="B2182" s="31" t="str">
        <f>IF(Tabela2[[#This Row],[Tipo]] = 0,LOOKUP(Tabela2[[#This Row],[RESUMO]],Tabela3[Grupo],Tabela3[Meus produtos]),VLOOKUP(Tabela2[[#This Row],[Código]],Tabela4[[Código NBS/LC116]:[Meus serviços]],3,0))</f>
        <v>Não</v>
      </c>
      <c r="C2182" t="str">
        <f>IF(E2182=0,TEXT(dados!A2097,"00000000"),IF(E2182=2,TEXT(dados!A2097,"0000"),TEXT(dados!A2097,"#")))</f>
        <v>29241992</v>
      </c>
      <c r="D2182" t="str">
        <f>IF(dados!B2097=0,"",dados!B2097)</f>
        <v/>
      </c>
      <c r="E2182">
        <f>dados!C2097</f>
        <v>0</v>
      </c>
      <c r="F2182" t="str">
        <f>dados!D2097</f>
        <v>Carisoprodol</v>
      </c>
      <c r="G2182"/>
      <c r="H2182"/>
      <c r="I2182"/>
      <c r="J2182"/>
      <c r="K2182" s="13"/>
      <c r="L2182" s="13">
        <f>dados!I2097/100</f>
        <v>0.13449999999999998</v>
      </c>
      <c r="M2182" s="13">
        <f>dados!J2097/100</f>
        <v>0.1545</v>
      </c>
      <c r="N2182" s="13">
        <f>dados!K2097/100</f>
        <v>0.04</v>
      </c>
      <c r="O2182" s="13">
        <f>dados!L2097/100</f>
        <v>0</v>
      </c>
      <c r="P2182" s="12" t="str">
        <f>LEFT(Tabela2[[#This Row],[Código]],2)</f>
        <v>29</v>
      </c>
    </row>
    <row r="2183" spans="2:16" ht="15" customHeight="1" x14ac:dyDescent="0.25">
      <c r="B2183" s="31" t="str">
        <f>IF(Tabela2[[#This Row],[Tipo]] = 0,LOOKUP(Tabela2[[#This Row],[RESUMO]],Tabela3[Grupo],Tabela3[Meus produtos]),VLOOKUP(Tabela2[[#This Row],[Código]],Tabela4[[Código NBS/LC116]:[Meus serviços]],3,0))</f>
        <v>Não</v>
      </c>
      <c r="C2183" t="str">
        <f>IF(E2183=0,TEXT(dados!A2098,"00000000"),IF(E2183=2,TEXT(dados!A2098,"0000"),TEXT(dados!A2098,"#")))</f>
        <v>29241993</v>
      </c>
      <c r="D2183" t="str">
        <f>IF(dados!B2098=0,"",dados!B2098)</f>
        <v/>
      </c>
      <c r="E2183">
        <f>dados!C2098</f>
        <v>0</v>
      </c>
      <c r="F2183" t="str">
        <f>dados!D2098</f>
        <v>N,n(diestearoil)etilenodiamina (etilen-bis-estearamida</v>
      </c>
      <c r="G2183"/>
      <c r="H2183"/>
      <c r="I2183"/>
      <c r="J2183"/>
      <c r="K2183" s="13"/>
      <c r="L2183" s="13">
        <f>dados!I2098/100</f>
        <v>0.13449999999999998</v>
      </c>
      <c r="M2183" s="13">
        <f>dados!J2098/100</f>
        <v>0.1699</v>
      </c>
      <c r="N2183" s="13">
        <f>dados!K2098/100</f>
        <v>0.04</v>
      </c>
      <c r="O2183" s="13">
        <f>dados!L2098/100</f>
        <v>0</v>
      </c>
      <c r="P2183" s="12" t="str">
        <f>LEFT(Tabela2[[#This Row],[Código]],2)</f>
        <v>29</v>
      </c>
    </row>
    <row r="2184" spans="2:16" ht="15" customHeight="1" x14ac:dyDescent="0.25">
      <c r="B2184" s="31" t="str">
        <f>IF(Tabela2[[#This Row],[Tipo]] = 0,LOOKUP(Tabela2[[#This Row],[RESUMO]],Tabela3[Grupo],Tabela3[Meus produtos]),VLOOKUP(Tabela2[[#This Row],[Código]],Tabela4[[Código NBS/LC116]:[Meus serviços]],3,0))</f>
        <v>Não</v>
      </c>
      <c r="C2184" t="str">
        <f>IF(E2184=0,TEXT(dados!A2099,"00000000"),IF(E2184=2,TEXT(dados!A2099,"0000"),TEXT(dados!A2099,"#")))</f>
        <v>29241994</v>
      </c>
      <c r="D2184" t="str">
        <f>IF(dados!B2099=0,"",dados!B2099)</f>
        <v/>
      </c>
      <c r="E2184">
        <f>dados!C2099</f>
        <v>0</v>
      </c>
      <c r="F2184" t="str">
        <f>dados!D2099</f>
        <v>Dietanolamidas de acidos graxos de c12 a c18</v>
      </c>
      <c r="G2184"/>
      <c r="H2184"/>
      <c r="I2184"/>
      <c r="J2184"/>
      <c r="K2184" s="13"/>
      <c r="L2184" s="13">
        <f>dados!I2099/100</f>
        <v>0.13449999999999998</v>
      </c>
      <c r="M2184" s="13">
        <f>dados!J2099/100</f>
        <v>0.1699</v>
      </c>
      <c r="N2184" s="13">
        <f>dados!K2099/100</f>
        <v>0.04</v>
      </c>
      <c r="O2184" s="13">
        <f>dados!L2099/100</f>
        <v>0</v>
      </c>
      <c r="P2184" s="12" t="str">
        <f>LEFT(Tabela2[[#This Row],[Código]],2)</f>
        <v>29</v>
      </c>
    </row>
    <row r="2185" spans="2:16" ht="15" customHeight="1" x14ac:dyDescent="0.25">
      <c r="B2185" s="31" t="str">
        <f>IF(Tabela2[[#This Row],[Tipo]] = 0,LOOKUP(Tabela2[[#This Row],[RESUMO]],Tabela3[Grupo],Tabela3[Meus produtos]),VLOOKUP(Tabela2[[#This Row],[Código]],Tabela4[[Código NBS/LC116]:[Meus serviços]],3,0))</f>
        <v>Não</v>
      </c>
      <c r="C2185" t="str">
        <f>IF(E2185=0,TEXT(dados!A2100,"00000000"),IF(E2185=2,TEXT(dados!A2100,"0000"),TEXT(dados!A2100,"#")))</f>
        <v>29241999</v>
      </c>
      <c r="D2185" t="str">
        <f>IF(dados!B2100=0,"",dados!B2100)</f>
        <v/>
      </c>
      <c r="E2185">
        <f>dados!C2100</f>
        <v>0</v>
      </c>
      <c r="F2185" t="str">
        <f>dados!D2100</f>
        <v>Outros amidas aciclicas,seus derivados e sais</v>
      </c>
      <c r="G2185"/>
      <c r="H2185"/>
      <c r="I2185"/>
      <c r="J2185"/>
      <c r="K2185" s="13"/>
      <c r="L2185" s="13">
        <f>dados!I2100/100</f>
        <v>0.13449999999999998</v>
      </c>
      <c r="M2185" s="13">
        <f>dados!J2100/100</f>
        <v>0.1545</v>
      </c>
      <c r="N2185" s="13">
        <f>dados!K2100/100</f>
        <v>0.04</v>
      </c>
      <c r="O2185" s="13">
        <f>dados!L2100/100</f>
        <v>0</v>
      </c>
      <c r="P2185" s="12" t="str">
        <f>LEFT(Tabela2[[#This Row],[Código]],2)</f>
        <v>29</v>
      </c>
    </row>
    <row r="2186" spans="2:16" ht="15" customHeight="1" x14ac:dyDescent="0.25">
      <c r="B2186" s="31" t="str">
        <f>IF(Tabela2[[#This Row],[Tipo]] = 0,LOOKUP(Tabela2[[#This Row],[RESUMO]],Tabela3[Grupo],Tabela3[Meus produtos]),VLOOKUP(Tabela2[[#This Row],[Código]],Tabela4[[Código NBS/LC116]:[Meus serviços]],3,0))</f>
        <v>Não</v>
      </c>
      <c r="C2186" t="str">
        <f>IF(E2186=0,TEXT(dados!A2101,"00000000"),IF(E2186=2,TEXT(dados!A2101,"0000"),TEXT(dados!A2101,"#")))</f>
        <v>29242111</v>
      </c>
      <c r="D2186" t="str">
        <f>IF(dados!B2101=0,"",dados!B2101)</f>
        <v/>
      </c>
      <c r="E2186">
        <f>dados!C2101</f>
        <v>0</v>
      </c>
      <c r="F2186" t="str">
        <f>dados!D2101</f>
        <v>Hexanitrocarbanilidas</v>
      </c>
      <c r="G2186"/>
      <c r="H2186"/>
      <c r="I2186"/>
      <c r="J2186"/>
      <c r="K2186" s="13"/>
      <c r="L2186" s="13">
        <f>dados!I2101/100</f>
        <v>0.13449999999999998</v>
      </c>
      <c r="M2186" s="13">
        <f>dados!J2101/100</f>
        <v>0.1545</v>
      </c>
      <c r="N2186" s="13">
        <f>dados!K2101/100</f>
        <v>0.04</v>
      </c>
      <c r="O2186" s="13">
        <f>dados!L2101/100</f>
        <v>0</v>
      </c>
      <c r="P2186" s="12" t="str">
        <f>LEFT(Tabela2[[#This Row],[Código]],2)</f>
        <v>29</v>
      </c>
    </row>
    <row r="2187" spans="2:16" ht="15" customHeight="1" x14ac:dyDescent="0.25">
      <c r="B2187" s="31" t="str">
        <f>IF(Tabela2[[#This Row],[Tipo]] = 0,LOOKUP(Tabela2[[#This Row],[RESUMO]],Tabela3[Grupo],Tabela3[Meus produtos]),VLOOKUP(Tabela2[[#This Row],[Código]],Tabela4[[Código NBS/LC116]:[Meus serviços]],3,0))</f>
        <v>Não</v>
      </c>
      <c r="C2187" t="str">
        <f>IF(E2187=0,TEXT(dados!A2102,"00000000"),IF(E2187=2,TEXT(dados!A2102,"0000"),TEXT(dados!A2102,"#")))</f>
        <v>29242119</v>
      </c>
      <c r="D2187" t="str">
        <f>IF(dados!B2102=0,"",dados!B2102)</f>
        <v/>
      </c>
      <c r="E2187">
        <f>dados!C2102</f>
        <v>0</v>
      </c>
      <c r="F2187" t="str">
        <f>dados!D2102</f>
        <v>Carbanilidas,outs.derivados e sais</v>
      </c>
      <c r="G2187"/>
      <c r="H2187"/>
      <c r="I2187"/>
      <c r="J2187"/>
      <c r="K2187" s="13"/>
      <c r="L2187" s="13">
        <f>dados!I2102/100</f>
        <v>0.13449999999999998</v>
      </c>
      <c r="M2187" s="13">
        <f>dados!J2102/100</f>
        <v>0.1545</v>
      </c>
      <c r="N2187" s="13">
        <f>dados!K2102/100</f>
        <v>0.04</v>
      </c>
      <c r="O2187" s="13">
        <f>dados!L2102/100</f>
        <v>0</v>
      </c>
      <c r="P2187" s="12" t="str">
        <f>LEFT(Tabela2[[#This Row],[Código]],2)</f>
        <v>29</v>
      </c>
    </row>
    <row r="2188" spans="2:16" ht="15" customHeight="1" x14ac:dyDescent="0.25">
      <c r="B2188" s="31" t="str">
        <f>IF(Tabela2[[#This Row],[Tipo]] = 0,LOOKUP(Tabela2[[#This Row],[RESUMO]],Tabela3[Grupo],Tabela3[Meus produtos]),VLOOKUP(Tabela2[[#This Row],[Código]],Tabela4[[Código NBS/LC116]:[Meus serviços]],3,0))</f>
        <v>Não</v>
      </c>
      <c r="C2188" t="str">
        <f>IF(E2188=0,TEXT(dados!A2103,"00000000"),IF(E2188=2,TEXT(dados!A2103,"0000"),TEXT(dados!A2103,"#")))</f>
        <v>29242120</v>
      </c>
      <c r="D2188" t="str">
        <f>IF(dados!B2103=0,"",dados!B2103)</f>
        <v/>
      </c>
      <c r="E2188">
        <f>dados!C2103</f>
        <v>0</v>
      </c>
      <c r="F2188" t="str">
        <f>dados!D2103</f>
        <v>Diuron</v>
      </c>
      <c r="G2188"/>
      <c r="H2188"/>
      <c r="I2188"/>
      <c r="J2188"/>
      <c r="K2188" s="13"/>
      <c r="L2188" s="13">
        <f>dados!I2103/100</f>
        <v>0.13449999999999998</v>
      </c>
      <c r="M2188" s="13">
        <f>dados!J2103/100</f>
        <v>0.1699</v>
      </c>
      <c r="N2188" s="13">
        <f>dados!K2103/100</f>
        <v>0.04</v>
      </c>
      <c r="O2188" s="13">
        <f>dados!L2103/100</f>
        <v>0</v>
      </c>
      <c r="P2188" s="12" t="str">
        <f>LEFT(Tabela2[[#This Row],[Código]],2)</f>
        <v>29</v>
      </c>
    </row>
    <row r="2189" spans="2:16" ht="15" customHeight="1" x14ac:dyDescent="0.25">
      <c r="B2189" s="31" t="str">
        <f>IF(Tabela2[[#This Row],[Tipo]] = 0,LOOKUP(Tabela2[[#This Row],[RESUMO]],Tabela3[Grupo],Tabela3[Meus produtos]),VLOOKUP(Tabela2[[#This Row],[Código]],Tabela4[[Código NBS/LC116]:[Meus serviços]],3,0))</f>
        <v>Não</v>
      </c>
      <c r="C2189" t="str">
        <f>IF(E2189=0,TEXT(dados!A2104,"00000000"),IF(E2189=2,TEXT(dados!A2104,"0000"),TEXT(dados!A2104,"#")))</f>
        <v>29242190</v>
      </c>
      <c r="D2189" t="str">
        <f>IF(dados!B2104=0,"",dados!B2104)</f>
        <v/>
      </c>
      <c r="E2189">
        <f>dados!C2104</f>
        <v>0</v>
      </c>
      <c r="F2189" t="str">
        <f>dados!D2104</f>
        <v>Outros ureinas,seus derivados e sais</v>
      </c>
      <c r="G2189"/>
      <c r="H2189"/>
      <c r="I2189"/>
      <c r="J2189"/>
      <c r="K2189" s="13"/>
      <c r="L2189" s="13">
        <f>dados!I2104/100</f>
        <v>0.13449999999999998</v>
      </c>
      <c r="M2189" s="13">
        <f>dados!J2104/100</f>
        <v>0.1545</v>
      </c>
      <c r="N2189" s="13">
        <f>dados!K2104/100</f>
        <v>0.04</v>
      </c>
      <c r="O2189" s="13">
        <f>dados!L2104/100</f>
        <v>0</v>
      </c>
      <c r="P2189" s="12" t="str">
        <f>LEFT(Tabela2[[#This Row],[Código]],2)</f>
        <v>29</v>
      </c>
    </row>
    <row r="2190" spans="2:16" ht="15" customHeight="1" x14ac:dyDescent="0.25">
      <c r="B2190" s="31" t="str">
        <f>IF(Tabela2[[#This Row],[Tipo]] = 0,LOOKUP(Tabela2[[#This Row],[RESUMO]],Tabela3[Grupo],Tabela3[Meus produtos]),VLOOKUP(Tabela2[[#This Row],[Código]],Tabela4[[Código NBS/LC116]:[Meus serviços]],3,0))</f>
        <v>Não</v>
      </c>
      <c r="C2190" t="str">
        <f>IF(E2190=0,TEXT(dados!A2105,"00000000"),IF(E2190=2,TEXT(dados!A2105,"0000"),TEXT(dados!A2105,"#")))</f>
        <v>29242300</v>
      </c>
      <c r="D2190" t="str">
        <f>IF(dados!B2105=0,"",dados!B2105)</f>
        <v/>
      </c>
      <c r="E2190">
        <f>dados!C2105</f>
        <v>0</v>
      </c>
      <c r="F2190" t="str">
        <f>dados!D2105</f>
        <v>Acido 2-acetamidobenzoico )acido n-acetilantanilico) e seus sais</v>
      </c>
      <c r="G2190"/>
      <c r="H2190"/>
      <c r="I2190"/>
      <c r="J2190"/>
      <c r="K2190" s="13"/>
      <c r="L2190" s="13">
        <f>dados!I2105/100</f>
        <v>0.13449999999999998</v>
      </c>
      <c r="M2190" s="13">
        <f>dados!J2105/100</f>
        <v>0.1545</v>
      </c>
      <c r="N2190" s="13">
        <f>dados!K2105/100</f>
        <v>0.04</v>
      </c>
      <c r="O2190" s="13">
        <f>dados!L2105/100</f>
        <v>0</v>
      </c>
      <c r="P2190" s="12" t="str">
        <f>LEFT(Tabela2[[#This Row],[Código]],2)</f>
        <v>29</v>
      </c>
    </row>
    <row r="2191" spans="2:16" ht="15" customHeight="1" x14ac:dyDescent="0.25">
      <c r="B2191" s="31" t="str">
        <f>IF(Tabela2[[#This Row],[Tipo]] = 0,LOOKUP(Tabela2[[#This Row],[RESUMO]],Tabela3[Grupo],Tabela3[Meus produtos]),VLOOKUP(Tabela2[[#This Row],[Código]],Tabela4[[Código NBS/LC116]:[Meus serviços]],3,0))</f>
        <v>Não</v>
      </c>
      <c r="C2191" t="str">
        <f>IF(E2191=0,TEXT(dados!A2106,"00000000"),IF(E2191=2,TEXT(dados!A2106,"0000"),TEXT(dados!A2106,"#")))</f>
        <v>29242400</v>
      </c>
      <c r="D2191" t="str">
        <f>IF(dados!B2106=0,"",dados!B2106)</f>
        <v/>
      </c>
      <c r="E2191">
        <f>dados!C2106</f>
        <v>0</v>
      </c>
      <c r="F2191" t="str">
        <f>dados!D2106</f>
        <v>Etinamato</v>
      </c>
      <c r="G2191"/>
      <c r="H2191"/>
      <c r="I2191"/>
      <c r="J2191"/>
      <c r="K2191" s="13"/>
      <c r="L2191" s="13">
        <f>dados!I2106/100</f>
        <v>0.13449999999999998</v>
      </c>
      <c r="M2191" s="13">
        <f>dados!J2106/100</f>
        <v>0.1545</v>
      </c>
      <c r="N2191" s="13">
        <f>dados!K2106/100</f>
        <v>0.04</v>
      </c>
      <c r="O2191" s="13">
        <f>dados!L2106/100</f>
        <v>0</v>
      </c>
      <c r="P2191" s="12" t="str">
        <f>LEFT(Tabela2[[#This Row],[Código]],2)</f>
        <v>29</v>
      </c>
    </row>
    <row r="2192" spans="2:16" ht="15" customHeight="1" x14ac:dyDescent="0.25">
      <c r="B2192" s="31" t="str">
        <f>IF(Tabela2[[#This Row],[Tipo]] = 0,LOOKUP(Tabela2[[#This Row],[RESUMO]],Tabela3[Grupo],Tabela3[Meus produtos]),VLOOKUP(Tabela2[[#This Row],[Código]],Tabela4[[Código NBS/LC116]:[Meus serviços]],3,0))</f>
        <v>Não</v>
      </c>
      <c r="C2192" t="str">
        <f>IF(E2192=0,TEXT(dados!A2107,"00000000"),IF(E2192=2,TEXT(dados!A2107,"0000"),TEXT(dados!A2107,"#")))</f>
        <v>29242500</v>
      </c>
      <c r="D2192" t="str">
        <f>IF(dados!B2107=0,"",dados!B2107)</f>
        <v/>
      </c>
      <c r="E2192">
        <f>dados!C2107</f>
        <v>0</v>
      </c>
      <c r="F2192" t="str">
        <f>dados!D2107</f>
        <v>Alaclor (iso)</v>
      </c>
      <c r="G2192"/>
      <c r="H2192"/>
      <c r="I2192"/>
      <c r="J2192"/>
      <c r="K2192" s="13"/>
      <c r="L2192" s="13">
        <f>dados!I2107/100</f>
        <v>0.13449999999999998</v>
      </c>
      <c r="M2192" s="13">
        <f>dados!J2107/100</f>
        <v>0.1699</v>
      </c>
      <c r="N2192" s="13">
        <f>dados!K2107/100</f>
        <v>0.04</v>
      </c>
      <c r="O2192" s="13">
        <f>dados!L2107/100</f>
        <v>0</v>
      </c>
      <c r="P2192" s="12" t="str">
        <f>LEFT(Tabela2[[#This Row],[Código]],2)</f>
        <v>29</v>
      </c>
    </row>
    <row r="2193" spans="2:16" ht="15" customHeight="1" x14ac:dyDescent="0.25">
      <c r="B2193" s="31" t="str">
        <f>IF(Tabela2[[#This Row],[Tipo]] = 0,LOOKUP(Tabela2[[#This Row],[RESUMO]],Tabela3[Grupo],Tabela3[Meus produtos]),VLOOKUP(Tabela2[[#This Row],[Código]],Tabela4[[Código NBS/LC116]:[Meus serviços]],3,0))</f>
        <v>Não</v>
      </c>
      <c r="C2193" t="str">
        <f>IF(E2193=0,TEXT(dados!A2108,"00000000"),IF(E2193=2,TEXT(dados!A2108,"0000"),TEXT(dados!A2108,"#")))</f>
        <v>29242911</v>
      </c>
      <c r="D2193" t="str">
        <f>IF(dados!B2108=0,"",dados!B2108)</f>
        <v/>
      </c>
      <c r="E2193">
        <f>dados!C2108</f>
        <v>0</v>
      </c>
      <c r="F2193" t="str">
        <f>dados!D2108</f>
        <v>Acetanilida</v>
      </c>
      <c r="G2193"/>
      <c r="H2193"/>
      <c r="I2193"/>
      <c r="J2193"/>
      <c r="K2193" s="13"/>
      <c r="L2193" s="13">
        <f>dados!I2108/100</f>
        <v>0.13449999999999998</v>
      </c>
      <c r="M2193" s="13">
        <f>dados!J2108/100</f>
        <v>0.16789999999999999</v>
      </c>
      <c r="N2193" s="13">
        <f>dados!K2108/100</f>
        <v>0.04</v>
      </c>
      <c r="O2193" s="13">
        <f>dados!L2108/100</f>
        <v>0</v>
      </c>
      <c r="P2193" s="12" t="str">
        <f>LEFT(Tabela2[[#This Row],[Código]],2)</f>
        <v>29</v>
      </c>
    </row>
    <row r="2194" spans="2:16" ht="15" customHeight="1" x14ac:dyDescent="0.25">
      <c r="B2194" s="31" t="str">
        <f>IF(Tabela2[[#This Row],[Tipo]] = 0,LOOKUP(Tabela2[[#This Row],[RESUMO]],Tabela3[Grupo],Tabela3[Meus produtos]),VLOOKUP(Tabela2[[#This Row],[Código]],Tabela4[[Código NBS/LC116]:[Meus serviços]],3,0))</f>
        <v>Não</v>
      </c>
      <c r="C2194" t="str">
        <f>IF(E2194=0,TEXT(dados!A2109,"00000000"),IF(E2194=2,TEXT(dados!A2109,"0000"),TEXT(dados!A2109,"#")))</f>
        <v>29242912</v>
      </c>
      <c r="D2194" t="str">
        <f>IF(dados!B2109=0,"",dados!B2109)</f>
        <v/>
      </c>
      <c r="E2194">
        <f>dados!C2109</f>
        <v>0</v>
      </c>
      <c r="F2194" t="str">
        <f>dados!D2109</f>
        <v>4-aminoacetanilida</v>
      </c>
      <c r="G2194"/>
      <c r="H2194"/>
      <c r="I2194"/>
      <c r="J2194"/>
      <c r="K2194" s="13"/>
      <c r="L2194" s="13">
        <f>dados!I2109/100</f>
        <v>0.13449999999999998</v>
      </c>
      <c r="M2194" s="13">
        <f>dados!J2109/100</f>
        <v>0.1545</v>
      </c>
      <c r="N2194" s="13">
        <f>dados!K2109/100</f>
        <v>0.04</v>
      </c>
      <c r="O2194" s="13">
        <f>dados!L2109/100</f>
        <v>0</v>
      </c>
      <c r="P2194" s="12" t="str">
        <f>LEFT(Tabela2[[#This Row],[Código]],2)</f>
        <v>29</v>
      </c>
    </row>
    <row r="2195" spans="2:16" ht="15" customHeight="1" x14ac:dyDescent="0.25">
      <c r="B2195" s="31" t="str">
        <f>IF(Tabela2[[#This Row],[Tipo]] = 0,LOOKUP(Tabela2[[#This Row],[RESUMO]],Tabela3[Grupo],Tabela3[Meus produtos]),VLOOKUP(Tabela2[[#This Row],[Código]],Tabela4[[Código NBS/LC116]:[Meus serviços]],3,0))</f>
        <v>Não</v>
      </c>
      <c r="C2195" t="str">
        <f>IF(E2195=0,TEXT(dados!A2110,"00000000"),IF(E2195=2,TEXT(dados!A2110,"0000"),TEXT(dados!A2110,"#")))</f>
        <v>29242913</v>
      </c>
      <c r="D2195" t="str">
        <f>IF(dados!B2110=0,"",dados!B2110)</f>
        <v/>
      </c>
      <c r="E2195">
        <f>dados!C2110</f>
        <v>0</v>
      </c>
      <c r="F2195" t="str">
        <f>dados!D2110</f>
        <v>Acetaminofen (paracetamol)</v>
      </c>
      <c r="G2195"/>
      <c r="H2195"/>
      <c r="I2195"/>
      <c r="J2195"/>
      <c r="K2195" s="13"/>
      <c r="L2195" s="13">
        <f>dados!I2110/100</f>
        <v>0.13449999999999998</v>
      </c>
      <c r="M2195" s="13">
        <f>dados!J2110/100</f>
        <v>0.1699</v>
      </c>
      <c r="N2195" s="13">
        <f>dados!K2110/100</f>
        <v>0.04</v>
      </c>
      <c r="O2195" s="13">
        <f>dados!L2110/100</f>
        <v>0</v>
      </c>
      <c r="P2195" s="12" t="str">
        <f>LEFT(Tabela2[[#This Row],[Código]],2)</f>
        <v>29</v>
      </c>
    </row>
    <row r="2196" spans="2:16" ht="15" customHeight="1" x14ac:dyDescent="0.25">
      <c r="B2196" s="31" t="str">
        <f>IF(Tabela2[[#This Row],[Tipo]] = 0,LOOKUP(Tabela2[[#This Row],[RESUMO]],Tabela3[Grupo],Tabela3[Meus produtos]),VLOOKUP(Tabela2[[#This Row],[Código]],Tabela4[[Código NBS/LC116]:[Meus serviços]],3,0))</f>
        <v>Não</v>
      </c>
      <c r="C2196" t="str">
        <f>IF(E2196=0,TEXT(dados!A2111,"00000000"),IF(E2196=2,TEXT(dados!A2111,"0000"),TEXT(dados!A2111,"#")))</f>
        <v>29242914</v>
      </c>
      <c r="D2196" t="str">
        <f>IF(dados!B2111=0,"",dados!B2111)</f>
        <v/>
      </c>
      <c r="E2196">
        <f>dados!C2111</f>
        <v>0</v>
      </c>
      <c r="F2196" t="str">
        <f>dados!D2111</f>
        <v>Lidocaina e seu cloridrato</v>
      </c>
      <c r="G2196"/>
      <c r="H2196"/>
      <c r="I2196"/>
      <c r="J2196"/>
      <c r="K2196" s="13"/>
      <c r="L2196" s="13">
        <f>dados!I2111/100</f>
        <v>0.13449999999999998</v>
      </c>
      <c r="M2196" s="13">
        <f>dados!J2111/100</f>
        <v>0.1699</v>
      </c>
      <c r="N2196" s="13">
        <f>dados!K2111/100</f>
        <v>0.04</v>
      </c>
      <c r="O2196" s="13">
        <f>dados!L2111/100</f>
        <v>0</v>
      </c>
      <c r="P2196" s="12" t="str">
        <f>LEFT(Tabela2[[#This Row],[Código]],2)</f>
        <v>29</v>
      </c>
    </row>
    <row r="2197" spans="2:16" ht="15" customHeight="1" x14ac:dyDescent="0.25">
      <c r="B2197" s="31" t="str">
        <f>IF(Tabela2[[#This Row],[Tipo]] = 0,LOOKUP(Tabela2[[#This Row],[RESUMO]],Tabela3[Grupo],Tabela3[Meus produtos]),VLOOKUP(Tabela2[[#This Row],[Código]],Tabela4[[Código NBS/LC116]:[Meus serviços]],3,0))</f>
        <v>Não</v>
      </c>
      <c r="C2197" t="str">
        <f>IF(E2197=0,TEXT(dados!A2112,"00000000"),IF(E2197=2,TEXT(dados!A2112,"0000"),TEXT(dados!A2112,"#")))</f>
        <v>29242915</v>
      </c>
      <c r="D2197" t="str">
        <f>IF(dados!B2112=0,"",dados!B2112)</f>
        <v/>
      </c>
      <c r="E2197">
        <f>dados!C2112</f>
        <v>0</v>
      </c>
      <c r="F2197" t="str">
        <f>dados!D2112</f>
        <v>2,5-dimetoxiacetanilida</v>
      </c>
      <c r="G2197"/>
      <c r="H2197"/>
      <c r="I2197"/>
      <c r="J2197"/>
      <c r="K2197" s="13"/>
      <c r="L2197" s="13">
        <f>dados!I2112/100</f>
        <v>0.13449999999999998</v>
      </c>
      <c r="M2197" s="13">
        <f>dados!J2112/100</f>
        <v>0.1699</v>
      </c>
      <c r="N2197" s="13">
        <f>dados!K2112/100</f>
        <v>0.04</v>
      </c>
      <c r="O2197" s="13">
        <f>dados!L2112/100</f>
        <v>0</v>
      </c>
      <c r="P2197" s="12" t="str">
        <f>LEFT(Tabela2[[#This Row],[Código]],2)</f>
        <v>29</v>
      </c>
    </row>
    <row r="2198" spans="2:16" ht="15" customHeight="1" x14ac:dyDescent="0.25">
      <c r="B2198" s="31" t="str">
        <f>IF(Tabela2[[#This Row],[Tipo]] = 0,LOOKUP(Tabela2[[#This Row],[RESUMO]],Tabela3[Grupo],Tabela3[Meus produtos]),VLOOKUP(Tabela2[[#This Row],[Código]],Tabela4[[Código NBS/LC116]:[Meus serviços]],3,0))</f>
        <v>Não</v>
      </c>
      <c r="C2198" t="str">
        <f>IF(E2198=0,TEXT(dados!A2113,"00000000"),IF(E2198=2,TEXT(dados!A2113,"0000"),TEXT(dados!A2113,"#")))</f>
        <v>29242919</v>
      </c>
      <c r="D2198" t="str">
        <f>IF(dados!B2113=0,"",dados!B2113)</f>
        <v/>
      </c>
      <c r="E2198">
        <f>dados!C2113</f>
        <v>0</v>
      </c>
      <c r="F2198" t="str">
        <f>dados!D2113</f>
        <v>Outros derivados da acetanilida e seus sais</v>
      </c>
      <c r="G2198"/>
      <c r="H2198"/>
      <c r="I2198"/>
      <c r="J2198"/>
      <c r="K2198" s="13"/>
      <c r="L2198" s="13">
        <f>dados!I2113/100</f>
        <v>0.13449999999999998</v>
      </c>
      <c r="M2198" s="13">
        <f>dados!J2113/100</f>
        <v>0.1545</v>
      </c>
      <c r="N2198" s="13">
        <f>dados!K2113/100</f>
        <v>0.04</v>
      </c>
      <c r="O2198" s="13">
        <f>dados!L2113/100</f>
        <v>0</v>
      </c>
      <c r="P2198" s="12" t="str">
        <f>LEFT(Tabela2[[#This Row],[Código]],2)</f>
        <v>29</v>
      </c>
    </row>
    <row r="2199" spans="2:16" ht="15" customHeight="1" x14ac:dyDescent="0.25">
      <c r="B2199" s="31" t="str">
        <f>IF(Tabela2[[#This Row],[Tipo]] = 0,LOOKUP(Tabela2[[#This Row],[RESUMO]],Tabela3[Grupo],Tabela3[Meus produtos]),VLOOKUP(Tabela2[[#This Row],[Código]],Tabela4[[Código NBS/LC116]:[Meus serviços]],3,0))</f>
        <v>Não</v>
      </c>
      <c r="C2199" t="str">
        <f>IF(E2199=0,TEXT(dados!A2114,"00000000"),IF(E2199=2,TEXT(dados!A2114,"0000"),TEXT(dados!A2114,"#")))</f>
        <v>29242920</v>
      </c>
      <c r="D2199" t="str">
        <f>IF(dados!B2114=0,"",dados!B2114)</f>
        <v/>
      </c>
      <c r="E2199">
        <f>dados!C2114</f>
        <v>0</v>
      </c>
      <c r="F2199" t="str">
        <f>dados!D2114</f>
        <v>Anilidas dos acidos hidroxinaftoicos,seus derivs.e sais</v>
      </c>
      <c r="G2199"/>
      <c r="H2199"/>
      <c r="I2199"/>
      <c r="J2199"/>
      <c r="K2199" s="13"/>
      <c r="L2199" s="13">
        <f>dados!I2114/100</f>
        <v>0.13449999999999998</v>
      </c>
      <c r="M2199" s="13">
        <f>dados!J2114/100</f>
        <v>0.1545</v>
      </c>
      <c r="N2199" s="13">
        <f>dados!K2114/100</f>
        <v>0.04</v>
      </c>
      <c r="O2199" s="13">
        <f>dados!L2114/100</f>
        <v>0</v>
      </c>
      <c r="P2199" s="12" t="str">
        <f>LEFT(Tabela2[[#This Row],[Código]],2)</f>
        <v>29</v>
      </c>
    </row>
    <row r="2200" spans="2:16" ht="15" customHeight="1" x14ac:dyDescent="0.25">
      <c r="B2200" s="31" t="str">
        <f>IF(Tabela2[[#This Row],[Tipo]] = 0,LOOKUP(Tabela2[[#This Row],[RESUMO]],Tabela3[Grupo],Tabela3[Meus produtos]),VLOOKUP(Tabela2[[#This Row],[Código]],Tabela4[[Código NBS/LC116]:[Meus serviços]],3,0))</f>
        <v>Não</v>
      </c>
      <c r="C2200" t="str">
        <f>IF(E2200=0,TEXT(dados!A2115,"00000000"),IF(E2200=2,TEXT(dados!A2115,"0000"),TEXT(dados!A2115,"#")))</f>
        <v>29242931</v>
      </c>
      <c r="D2200" t="str">
        <f>IF(dados!B2115=0,"",dados!B2115)</f>
        <v/>
      </c>
      <c r="E2200">
        <f>dados!C2115</f>
        <v>0</v>
      </c>
      <c r="F2200" t="str">
        <f>dados!D2115</f>
        <v>Carbaril</v>
      </c>
      <c r="G2200"/>
      <c r="H2200"/>
      <c r="I2200"/>
      <c r="J2200"/>
      <c r="K2200" s="13"/>
      <c r="L2200" s="13">
        <f>dados!I2115/100</f>
        <v>0.13449999999999998</v>
      </c>
      <c r="M2200" s="13">
        <f>dados!J2115/100</f>
        <v>0.1545</v>
      </c>
      <c r="N2200" s="13">
        <f>dados!K2115/100</f>
        <v>0.04</v>
      </c>
      <c r="O2200" s="13">
        <f>dados!L2115/100</f>
        <v>0</v>
      </c>
      <c r="P2200" s="12" t="str">
        <f>LEFT(Tabela2[[#This Row],[Código]],2)</f>
        <v>29</v>
      </c>
    </row>
    <row r="2201" spans="2:16" ht="15" customHeight="1" x14ac:dyDescent="0.25">
      <c r="B2201" s="31" t="str">
        <f>IF(Tabela2[[#This Row],[Tipo]] = 0,LOOKUP(Tabela2[[#This Row],[RESUMO]],Tabela3[Grupo],Tabela3[Meus produtos]),VLOOKUP(Tabela2[[#This Row],[Código]],Tabela4[[Código NBS/LC116]:[Meus serviços]],3,0))</f>
        <v>Não</v>
      </c>
      <c r="C2201" t="str">
        <f>IF(E2201=0,TEXT(dados!A2116,"00000000"),IF(E2201=2,TEXT(dados!A2116,"0000"),TEXT(dados!A2116,"#")))</f>
        <v>29242932</v>
      </c>
      <c r="D2201" t="str">
        <f>IF(dados!B2116=0,"",dados!B2116)</f>
        <v/>
      </c>
      <c r="E2201">
        <f>dados!C2116</f>
        <v>0</v>
      </c>
      <c r="F2201" t="str">
        <f>dados!D2116</f>
        <v>Propoxur</v>
      </c>
      <c r="G2201"/>
      <c r="H2201"/>
      <c r="I2201"/>
      <c r="J2201"/>
      <c r="K2201" s="13"/>
      <c r="L2201" s="13">
        <f>dados!I2116/100</f>
        <v>0.13449999999999998</v>
      </c>
      <c r="M2201" s="13">
        <f>dados!J2116/100</f>
        <v>0.1545</v>
      </c>
      <c r="N2201" s="13">
        <f>dados!K2116/100</f>
        <v>0.04</v>
      </c>
      <c r="O2201" s="13">
        <f>dados!L2116/100</f>
        <v>0</v>
      </c>
      <c r="P2201" s="12" t="str">
        <f>LEFT(Tabela2[[#This Row],[Código]],2)</f>
        <v>29</v>
      </c>
    </row>
    <row r="2202" spans="2:16" ht="15" customHeight="1" x14ac:dyDescent="0.25">
      <c r="B2202" s="31" t="str">
        <f>IF(Tabela2[[#This Row],[Tipo]] = 0,LOOKUP(Tabela2[[#This Row],[RESUMO]],Tabela3[Grupo],Tabela3[Meus produtos]),VLOOKUP(Tabela2[[#This Row],[Código]],Tabela4[[Código NBS/LC116]:[Meus serviços]],3,0))</f>
        <v>Não</v>
      </c>
      <c r="C2202" t="str">
        <f>IF(E2202=0,TEXT(dados!A2117,"00000000"),IF(E2202=2,TEXT(dados!A2117,"0000"),TEXT(dados!A2117,"#")))</f>
        <v>29242939</v>
      </c>
      <c r="D2202" t="str">
        <f>IF(dados!B2117=0,"",dados!B2117)</f>
        <v/>
      </c>
      <c r="E2202">
        <f>dados!C2117</f>
        <v>0</v>
      </c>
      <c r="F2202" t="str">
        <f>dados!D2117</f>
        <v>Outros carbamatos</v>
      </c>
      <c r="G2202"/>
      <c r="H2202"/>
      <c r="I2202"/>
      <c r="J2202"/>
      <c r="K2202" s="13"/>
      <c r="L2202" s="13">
        <f>dados!I2117/100</f>
        <v>0.13449999999999998</v>
      </c>
      <c r="M2202" s="13">
        <f>dados!J2117/100</f>
        <v>0.1545</v>
      </c>
      <c r="N2202" s="13">
        <f>dados!K2117/100</f>
        <v>0.04</v>
      </c>
      <c r="O2202" s="13">
        <f>dados!L2117/100</f>
        <v>0</v>
      </c>
      <c r="P2202" s="12" t="str">
        <f>LEFT(Tabela2[[#This Row],[Código]],2)</f>
        <v>29</v>
      </c>
    </row>
    <row r="2203" spans="2:16" ht="15" customHeight="1" x14ac:dyDescent="0.25">
      <c r="B2203" s="31" t="str">
        <f>IF(Tabela2[[#This Row],[Tipo]] = 0,LOOKUP(Tabela2[[#This Row],[RESUMO]],Tabela3[Grupo],Tabela3[Meus produtos]),VLOOKUP(Tabela2[[#This Row],[Código]],Tabela4[[Código NBS/LC116]:[Meus serviços]],3,0))</f>
        <v>Não</v>
      </c>
      <c r="C2203" t="str">
        <f>IF(E2203=0,TEXT(dados!A2118,"00000000"),IF(E2203=2,TEXT(dados!A2118,"0000"),TEXT(dados!A2118,"#")))</f>
        <v>29242941</v>
      </c>
      <c r="D2203" t="str">
        <f>IF(dados!B2118=0,"",dados!B2118)</f>
        <v/>
      </c>
      <c r="E2203">
        <f>dados!C2118</f>
        <v>0</v>
      </c>
      <c r="F2203" t="str">
        <f>dados!D2118</f>
        <v>Teclozam</v>
      </c>
      <c r="G2203"/>
      <c r="H2203"/>
      <c r="I2203"/>
      <c r="J2203"/>
      <c r="K2203" s="13"/>
      <c r="L2203" s="13">
        <f>dados!I2118/100</f>
        <v>0.13449999999999998</v>
      </c>
      <c r="M2203" s="13">
        <f>dados!J2118/100</f>
        <v>0.1545</v>
      </c>
      <c r="N2203" s="13">
        <f>dados!K2118/100</f>
        <v>0.04</v>
      </c>
      <c r="O2203" s="13">
        <f>dados!L2118/100</f>
        <v>0</v>
      </c>
      <c r="P2203" s="12" t="str">
        <f>LEFT(Tabela2[[#This Row],[Código]],2)</f>
        <v>29</v>
      </c>
    </row>
    <row r="2204" spans="2:16" ht="15" customHeight="1" x14ac:dyDescent="0.25">
      <c r="B2204" s="31" t="str">
        <f>IF(Tabela2[[#This Row],[Tipo]] = 0,LOOKUP(Tabela2[[#This Row],[RESUMO]],Tabela3[Grupo],Tabela3[Meus produtos]),VLOOKUP(Tabela2[[#This Row],[Código]],Tabela4[[Código NBS/LC116]:[Meus serviços]],3,0))</f>
        <v>Não</v>
      </c>
      <c r="C2204" t="str">
        <f>IF(E2204=0,TEXT(dados!A2119,"00000000"),IF(E2204=2,TEXT(dados!A2119,"0000"),TEXT(dados!A2119,"#")))</f>
        <v>29242943</v>
      </c>
      <c r="D2204" t="str">
        <f>IF(dados!B2119=0,"",dados!B2119)</f>
        <v/>
      </c>
      <c r="E2204">
        <f>dados!C2119</f>
        <v>0</v>
      </c>
      <c r="F2204" t="str">
        <f>dados!D2119</f>
        <v>Atenolol, metolaclor</v>
      </c>
      <c r="G2204"/>
      <c r="H2204"/>
      <c r="I2204"/>
      <c r="J2204"/>
      <c r="K2204" s="13"/>
      <c r="L2204" s="13">
        <f>dados!I2119/100</f>
        <v>0.13449999999999998</v>
      </c>
      <c r="M2204" s="13">
        <f>dados!J2119/100</f>
        <v>0.1545</v>
      </c>
      <c r="N2204" s="13">
        <f>dados!K2119/100</f>
        <v>0.04</v>
      </c>
      <c r="O2204" s="13">
        <f>dados!L2119/100</f>
        <v>0</v>
      </c>
      <c r="P2204" s="12" t="str">
        <f>LEFT(Tabela2[[#This Row],[Código]],2)</f>
        <v>29</v>
      </c>
    </row>
    <row r="2205" spans="2:16" ht="15" customHeight="1" x14ac:dyDescent="0.25">
      <c r="B2205" s="31" t="str">
        <f>IF(Tabela2[[#This Row],[Tipo]] = 0,LOOKUP(Tabela2[[#This Row],[RESUMO]],Tabela3[Grupo],Tabela3[Meus produtos]),VLOOKUP(Tabela2[[#This Row],[Código]],Tabela4[[Código NBS/LC116]:[Meus serviços]],3,0))</f>
        <v>Não</v>
      </c>
      <c r="C2205" t="str">
        <f>IF(E2205=0,TEXT(dados!A2120,"00000000"),IF(E2205=2,TEXT(dados!A2120,"0000"),TEXT(dados!A2120,"#")))</f>
        <v>29242944</v>
      </c>
      <c r="D2205" t="str">
        <f>IF(dados!B2120=0,"",dados!B2120)</f>
        <v/>
      </c>
      <c r="E2205">
        <f>dados!C2120</f>
        <v>0</v>
      </c>
      <c r="F2205" t="str">
        <f>dados!D2120</f>
        <v>Acido ioxaglico</v>
      </c>
      <c r="G2205"/>
      <c r="H2205"/>
      <c r="I2205"/>
      <c r="J2205"/>
      <c r="K2205" s="13"/>
      <c r="L2205" s="13">
        <f>dados!I2120/100</f>
        <v>0.13449999999999998</v>
      </c>
      <c r="M2205" s="13">
        <f>dados!J2120/100</f>
        <v>0.1545</v>
      </c>
      <c r="N2205" s="13">
        <f>dados!K2120/100</f>
        <v>0.04</v>
      </c>
      <c r="O2205" s="13">
        <f>dados!L2120/100</f>
        <v>0</v>
      </c>
      <c r="P2205" s="12" t="str">
        <f>LEFT(Tabela2[[#This Row],[Código]],2)</f>
        <v>29</v>
      </c>
    </row>
    <row r="2206" spans="2:16" ht="15" customHeight="1" x14ac:dyDescent="0.25">
      <c r="B2206" s="31" t="str">
        <f>IF(Tabela2[[#This Row],[Tipo]] = 0,LOOKUP(Tabela2[[#This Row],[RESUMO]],Tabela3[Grupo],Tabela3[Meus produtos]),VLOOKUP(Tabela2[[#This Row],[Código]],Tabela4[[Código NBS/LC116]:[Meus serviços]],3,0))</f>
        <v>Não</v>
      </c>
      <c r="C2206" t="str">
        <f>IF(E2206=0,TEXT(dados!A2121,"00000000"),IF(E2206=2,TEXT(dados!A2121,"0000"),TEXT(dados!A2121,"#")))</f>
        <v>29242945</v>
      </c>
      <c r="D2206" t="str">
        <f>IF(dados!B2121=0,"",dados!B2121)</f>
        <v/>
      </c>
      <c r="E2206">
        <f>dados!C2121</f>
        <v>0</v>
      </c>
      <c r="F2206" t="str">
        <f>dados!D2121</f>
        <v>Iodamida</v>
      </c>
      <c r="G2206"/>
      <c r="H2206"/>
      <c r="I2206"/>
      <c r="J2206"/>
      <c r="K2206" s="13"/>
      <c r="L2206" s="13">
        <f>dados!I2121/100</f>
        <v>0.13449999999999998</v>
      </c>
      <c r="M2206" s="13">
        <f>dados!J2121/100</f>
        <v>0.1545</v>
      </c>
      <c r="N2206" s="13">
        <f>dados!K2121/100</f>
        <v>0.04</v>
      </c>
      <c r="O2206" s="13">
        <f>dados!L2121/100</f>
        <v>0</v>
      </c>
      <c r="P2206" s="12" t="str">
        <f>LEFT(Tabela2[[#This Row],[Código]],2)</f>
        <v>29</v>
      </c>
    </row>
    <row r="2207" spans="2:16" ht="15" customHeight="1" x14ac:dyDescent="0.25">
      <c r="B2207" s="31" t="str">
        <f>IF(Tabela2[[#This Row],[Tipo]] = 0,LOOKUP(Tabela2[[#This Row],[RESUMO]],Tabela3[Grupo],Tabela3[Meus produtos]),VLOOKUP(Tabela2[[#This Row],[Código]],Tabela4[[Código NBS/LC116]:[Meus serviços]],3,0))</f>
        <v>Não</v>
      </c>
      <c r="C2207" t="str">
        <f>IF(E2207=0,TEXT(dados!A2122,"00000000"),IF(E2207=2,TEXT(dados!A2122,"0000"),TEXT(dados!A2122,"#")))</f>
        <v>29242946</v>
      </c>
      <c r="D2207" t="str">
        <f>IF(dados!B2122=0,"",dados!B2122)</f>
        <v/>
      </c>
      <c r="E2207">
        <f>dados!C2122</f>
        <v>0</v>
      </c>
      <c r="F2207" t="str">
        <f>dados!D2122</f>
        <v>Cloreto do acido p-acetamidobenzenossulfonico</v>
      </c>
      <c r="G2207"/>
      <c r="H2207"/>
      <c r="I2207"/>
      <c r="J2207"/>
      <c r="K2207" s="13"/>
      <c r="L2207" s="13">
        <f>dados!I2122/100</f>
        <v>0.13449999999999998</v>
      </c>
      <c r="M2207" s="13">
        <f>dados!J2122/100</f>
        <v>0.1699</v>
      </c>
      <c r="N2207" s="13">
        <f>dados!K2122/100</f>
        <v>0.04</v>
      </c>
      <c r="O2207" s="13">
        <f>dados!L2122/100</f>
        <v>0</v>
      </c>
      <c r="P2207" s="12" t="str">
        <f>LEFT(Tabela2[[#This Row],[Código]],2)</f>
        <v>29</v>
      </c>
    </row>
    <row r="2208" spans="2:16" ht="15" customHeight="1" x14ac:dyDescent="0.25">
      <c r="B2208" s="31" t="str">
        <f>IF(Tabela2[[#This Row],[Tipo]] = 0,LOOKUP(Tabela2[[#This Row],[RESUMO]],Tabela3[Grupo],Tabela3[Meus produtos]),VLOOKUP(Tabela2[[#This Row],[Código]],Tabela4[[Código NBS/LC116]:[Meus serviços]],3,0))</f>
        <v>Não</v>
      </c>
      <c r="C2208" t="str">
        <f>IF(E2208=0,TEXT(dados!A2123,"00000000"),IF(E2208=2,TEXT(dados!A2123,"0000"),TEXT(dados!A2123,"#")))</f>
        <v>29242947</v>
      </c>
      <c r="D2208" t="str">
        <f>IF(dados!B2123=0,"",dados!B2123)</f>
        <v/>
      </c>
      <c r="E2208">
        <f>dados!C2123</f>
        <v>0</v>
      </c>
      <c r="F2208" t="str">
        <f>dados!D2123</f>
        <v>Acido ioxitalamico</v>
      </c>
      <c r="G2208"/>
      <c r="H2208"/>
      <c r="I2208"/>
      <c r="J2208"/>
      <c r="K2208" s="13"/>
      <c r="L2208" s="13">
        <f>dados!I2123/100</f>
        <v>0.13449999999999998</v>
      </c>
      <c r="M2208" s="13">
        <f>dados!J2123/100</f>
        <v>0.1545</v>
      </c>
      <c r="N2208" s="13">
        <f>dados!K2123/100</f>
        <v>0.04</v>
      </c>
      <c r="O2208" s="13">
        <f>dados!L2123/100</f>
        <v>0</v>
      </c>
      <c r="P2208" s="12" t="str">
        <f>LEFT(Tabela2[[#This Row],[Código]],2)</f>
        <v>29</v>
      </c>
    </row>
    <row r="2209" spans="2:16" ht="15" customHeight="1" x14ac:dyDescent="0.25">
      <c r="B2209" s="31" t="str">
        <f>IF(Tabela2[[#This Row],[Tipo]] = 0,LOOKUP(Tabela2[[#This Row],[RESUMO]],Tabela3[Grupo],Tabela3[Meus produtos]),VLOOKUP(Tabela2[[#This Row],[Código]],Tabela4[[Código NBS/LC116]:[Meus serviços]],3,0))</f>
        <v>Não</v>
      </c>
      <c r="C2209" t="str">
        <f>IF(E2209=0,TEXT(dados!A2124,"00000000"),IF(E2209=2,TEXT(dados!A2124,"0000"),TEXT(dados!A2124,"#")))</f>
        <v>29242949</v>
      </c>
      <c r="D2209" t="str">
        <f>IF(dados!B2124=0,"",dados!B2124)</f>
        <v/>
      </c>
      <c r="E2209">
        <f>dados!C2124</f>
        <v>0</v>
      </c>
      <c r="F2209" t="str">
        <f>dados!D2124</f>
        <v>Outros acetamidas e seus derivados</v>
      </c>
      <c r="G2209"/>
      <c r="H2209"/>
      <c r="I2209"/>
      <c r="J2209"/>
      <c r="K2209" s="13"/>
      <c r="L2209" s="13">
        <f>dados!I2124/100</f>
        <v>0.13449999999999998</v>
      </c>
      <c r="M2209" s="13">
        <f>dados!J2124/100</f>
        <v>0.1545</v>
      </c>
      <c r="N2209" s="13">
        <f>dados!K2124/100</f>
        <v>0.04</v>
      </c>
      <c r="O2209" s="13">
        <f>dados!L2124/100</f>
        <v>0</v>
      </c>
      <c r="P2209" s="12" t="str">
        <f>LEFT(Tabela2[[#This Row],[Código]],2)</f>
        <v>29</v>
      </c>
    </row>
    <row r="2210" spans="2:16" ht="15" customHeight="1" x14ac:dyDescent="0.25">
      <c r="B2210" s="31" t="str">
        <f>IF(Tabela2[[#This Row],[Tipo]] = 0,LOOKUP(Tabela2[[#This Row],[RESUMO]],Tabela3[Grupo],Tabela3[Meus produtos]),VLOOKUP(Tabela2[[#This Row],[Código]],Tabela4[[Código NBS/LC116]:[Meus serviços]],3,0))</f>
        <v>Não</v>
      </c>
      <c r="C2210" t="str">
        <f>IF(E2210=0,TEXT(dados!A2125,"00000000"),IF(E2210=2,TEXT(dados!A2125,"0000"),TEXT(dados!A2125,"#")))</f>
        <v>29242951</v>
      </c>
      <c r="D2210" t="str">
        <f>IF(dados!B2125=0,"",dados!B2125)</f>
        <v/>
      </c>
      <c r="E2210">
        <f>dados!C2125</f>
        <v>0</v>
      </c>
      <c r="F2210" t="str">
        <f>dados!D2125</f>
        <v>Bromoprida</v>
      </c>
      <c r="G2210"/>
      <c r="H2210"/>
      <c r="I2210"/>
      <c r="J2210"/>
      <c r="K2210" s="13"/>
      <c r="L2210" s="13">
        <f>dados!I2125/100</f>
        <v>0.13449999999999998</v>
      </c>
      <c r="M2210" s="13">
        <f>dados!J2125/100</f>
        <v>0.1699</v>
      </c>
      <c r="N2210" s="13">
        <f>dados!K2125/100</f>
        <v>0.04</v>
      </c>
      <c r="O2210" s="13">
        <f>dados!L2125/100</f>
        <v>0</v>
      </c>
      <c r="P2210" s="12" t="str">
        <f>LEFT(Tabela2[[#This Row],[Código]],2)</f>
        <v>29</v>
      </c>
    </row>
    <row r="2211" spans="2:16" ht="15" customHeight="1" x14ac:dyDescent="0.25">
      <c r="B2211" s="31" t="str">
        <f>IF(Tabela2[[#This Row],[Tipo]] = 0,LOOKUP(Tabela2[[#This Row],[RESUMO]],Tabela3[Grupo],Tabela3[Meus produtos]),VLOOKUP(Tabela2[[#This Row],[Código]],Tabela4[[Código NBS/LC116]:[Meus serviços]],3,0))</f>
        <v>Não</v>
      </c>
      <c r="C2211" t="str">
        <f>IF(E2211=0,TEXT(dados!A2126,"00000000"),IF(E2211=2,TEXT(dados!A2126,"0000"),TEXT(dados!A2126,"#")))</f>
        <v>29242952</v>
      </c>
      <c r="D2211" t="str">
        <f>IF(dados!B2126=0,"",dados!B2126)</f>
        <v/>
      </c>
      <c r="E2211">
        <f>dados!C2126</f>
        <v>0</v>
      </c>
      <c r="F2211" t="str">
        <f>dados!D2126</f>
        <v>Metoclopramida e seu cloridrato</v>
      </c>
      <c r="G2211"/>
      <c r="H2211"/>
      <c r="I2211"/>
      <c r="J2211"/>
      <c r="K2211" s="13"/>
      <c r="L2211" s="13">
        <f>dados!I2126/100</f>
        <v>0.13449999999999998</v>
      </c>
      <c r="M2211" s="13">
        <f>dados!J2126/100</f>
        <v>0.1699</v>
      </c>
      <c r="N2211" s="13">
        <f>dados!K2126/100</f>
        <v>0.04</v>
      </c>
      <c r="O2211" s="13">
        <f>dados!L2126/100</f>
        <v>0</v>
      </c>
      <c r="P2211" s="12" t="str">
        <f>LEFT(Tabela2[[#This Row],[Código]],2)</f>
        <v>29</v>
      </c>
    </row>
    <row r="2212" spans="2:16" ht="15" customHeight="1" x14ac:dyDescent="0.25">
      <c r="B2212" s="31" t="str">
        <f>IF(Tabela2[[#This Row],[Tipo]] = 0,LOOKUP(Tabela2[[#This Row],[RESUMO]],Tabela3[Grupo],Tabela3[Meus produtos]),VLOOKUP(Tabela2[[#This Row],[Código]],Tabela4[[Código NBS/LC116]:[Meus serviços]],3,0))</f>
        <v>Não</v>
      </c>
      <c r="C2212" t="str">
        <f>IF(E2212=0,TEXT(dados!A2127,"00000000"),IF(E2212=2,TEXT(dados!A2127,"0000"),TEXT(dados!A2127,"#")))</f>
        <v>29242959</v>
      </c>
      <c r="D2212" t="str">
        <f>IF(dados!B2127=0,"",dados!B2127)</f>
        <v/>
      </c>
      <c r="E2212">
        <f>dados!C2127</f>
        <v>0</v>
      </c>
      <c r="F2212" t="str">
        <f>dados!D2127</f>
        <v>Outros metoxibenzamidas,seus derivados e sais</v>
      </c>
      <c r="G2212"/>
      <c r="H2212"/>
      <c r="I2212"/>
      <c r="J2212"/>
      <c r="K2212" s="13"/>
      <c r="L2212" s="13">
        <f>dados!I2127/100</f>
        <v>0.13449999999999998</v>
      </c>
      <c r="M2212" s="13">
        <f>dados!J2127/100</f>
        <v>0.1545</v>
      </c>
      <c r="N2212" s="13">
        <f>dados!K2127/100</f>
        <v>0.04</v>
      </c>
      <c r="O2212" s="13">
        <f>dados!L2127/100</f>
        <v>0</v>
      </c>
      <c r="P2212" s="12" t="str">
        <f>LEFT(Tabela2[[#This Row],[Código]],2)</f>
        <v>29</v>
      </c>
    </row>
    <row r="2213" spans="2:16" ht="15" customHeight="1" x14ac:dyDescent="0.25">
      <c r="B2213" s="31" t="str">
        <f>IF(Tabela2[[#This Row],[Tipo]] = 0,LOOKUP(Tabela2[[#This Row],[RESUMO]],Tabela3[Grupo],Tabela3[Meus produtos]),VLOOKUP(Tabela2[[#This Row],[Código]],Tabela4[[Código NBS/LC116]:[Meus serviços]],3,0))</f>
        <v>Não</v>
      </c>
      <c r="C2213" t="str">
        <f>IF(E2213=0,TEXT(dados!A2128,"00000000"),IF(E2213=2,TEXT(dados!A2128,"0000"),TEXT(dados!A2128,"#")))</f>
        <v>29242961</v>
      </c>
      <c r="D2213" t="str">
        <f>IF(dados!B2128=0,"",dados!B2128)</f>
        <v/>
      </c>
      <c r="E2213">
        <f>dados!C2128</f>
        <v>0</v>
      </c>
      <c r="F2213" t="str">
        <f>dados!D2128</f>
        <v>Propanil</v>
      </c>
      <c r="G2213"/>
      <c r="H2213"/>
      <c r="I2213"/>
      <c r="J2213"/>
      <c r="K2213" s="13"/>
      <c r="L2213" s="13">
        <f>dados!I2128/100</f>
        <v>0.13449999999999998</v>
      </c>
      <c r="M2213" s="13">
        <f>dados!J2128/100</f>
        <v>0.1699</v>
      </c>
      <c r="N2213" s="13">
        <f>dados!K2128/100</f>
        <v>0.04</v>
      </c>
      <c r="O2213" s="13">
        <f>dados!L2128/100</f>
        <v>0</v>
      </c>
      <c r="P2213" s="12" t="str">
        <f>LEFT(Tabela2[[#This Row],[Código]],2)</f>
        <v>29</v>
      </c>
    </row>
    <row r="2214" spans="2:16" ht="15" customHeight="1" x14ac:dyDescent="0.25">
      <c r="B2214" s="31" t="str">
        <f>IF(Tabela2[[#This Row],[Tipo]] = 0,LOOKUP(Tabela2[[#This Row],[RESUMO]],Tabela3[Grupo],Tabela3[Meus produtos]),VLOOKUP(Tabela2[[#This Row],[Código]],Tabela4[[Código NBS/LC116]:[Meus serviços]],3,0))</f>
        <v>Não</v>
      </c>
      <c r="C2214" t="str">
        <f>IF(E2214=0,TEXT(dados!A2129,"00000000"),IF(E2214=2,TEXT(dados!A2129,"0000"),TEXT(dados!A2129,"#")))</f>
        <v>29242962</v>
      </c>
      <c r="D2214" t="str">
        <f>IF(dados!B2129=0,"",dados!B2129)</f>
        <v/>
      </c>
      <c r="E2214">
        <f>dados!C2129</f>
        <v>0</v>
      </c>
      <c r="F2214" t="str">
        <f>dados!D2129</f>
        <v>Flutamida</v>
      </c>
      <c r="G2214"/>
      <c r="H2214"/>
      <c r="I2214"/>
      <c r="J2214"/>
      <c r="K2214" s="13"/>
      <c r="L2214" s="13">
        <f>dados!I2129/100</f>
        <v>0.13449999999999998</v>
      </c>
      <c r="M2214" s="13">
        <f>dados!J2129/100</f>
        <v>0.1699</v>
      </c>
      <c r="N2214" s="13">
        <f>dados!K2129/100</f>
        <v>0.04</v>
      </c>
      <c r="O2214" s="13">
        <f>dados!L2129/100</f>
        <v>0</v>
      </c>
      <c r="P2214" s="12" t="str">
        <f>LEFT(Tabela2[[#This Row],[Código]],2)</f>
        <v>29</v>
      </c>
    </row>
    <row r="2215" spans="2:16" ht="15" customHeight="1" x14ac:dyDescent="0.25">
      <c r="B2215" s="31" t="str">
        <f>IF(Tabela2[[#This Row],[Tipo]] = 0,LOOKUP(Tabela2[[#This Row],[RESUMO]],Tabela3[Grupo],Tabela3[Meus produtos]),VLOOKUP(Tabela2[[#This Row],[Código]],Tabela4[[Código NBS/LC116]:[Meus serviços]],3,0))</f>
        <v>Não</v>
      </c>
      <c r="C2215" t="str">
        <f>IF(E2215=0,TEXT(dados!A2130,"00000000"),IF(E2215=2,TEXT(dados!A2130,"0000"),TEXT(dados!A2130,"#")))</f>
        <v>29242963</v>
      </c>
      <c r="D2215" t="str">
        <f>IF(dados!B2130=0,"",dados!B2130)</f>
        <v/>
      </c>
      <c r="E2215">
        <f>dados!C2130</f>
        <v>0</v>
      </c>
      <c r="F2215" t="str">
        <f>dados!D2130</f>
        <v>Prilocaina e seu cloridrato</v>
      </c>
      <c r="G2215"/>
      <c r="H2215"/>
      <c r="I2215"/>
      <c r="J2215"/>
      <c r="K2215" s="13"/>
      <c r="L2215" s="13">
        <f>dados!I2130/100</f>
        <v>0.13449999999999998</v>
      </c>
      <c r="M2215" s="13">
        <f>dados!J2130/100</f>
        <v>0.1699</v>
      </c>
      <c r="N2215" s="13">
        <f>dados!K2130/100</f>
        <v>0.04</v>
      </c>
      <c r="O2215" s="13">
        <f>dados!L2130/100</f>
        <v>0</v>
      </c>
      <c r="P2215" s="12" t="str">
        <f>LEFT(Tabela2[[#This Row],[Código]],2)</f>
        <v>29</v>
      </c>
    </row>
    <row r="2216" spans="2:16" ht="15" customHeight="1" x14ac:dyDescent="0.25">
      <c r="B2216" s="31" t="str">
        <f>IF(Tabela2[[#This Row],[Tipo]] = 0,LOOKUP(Tabela2[[#This Row],[RESUMO]],Tabela3[Grupo],Tabela3[Meus produtos]),VLOOKUP(Tabela2[[#This Row],[Código]],Tabela4[[Código NBS/LC116]:[Meus serviços]],3,0))</f>
        <v>Não</v>
      </c>
      <c r="C2216" t="str">
        <f>IF(E2216=0,TEXT(dados!A2131,"00000000"),IF(E2216=2,TEXT(dados!A2131,"0000"),TEXT(dados!A2131,"#")))</f>
        <v>29242964</v>
      </c>
      <c r="D2216" t="str">
        <f>IF(dados!B2131=0,"",dados!B2131)</f>
        <v/>
      </c>
      <c r="E2216">
        <f>dados!C2131</f>
        <v>0</v>
      </c>
      <c r="F2216" t="str">
        <f>dados!D2131</f>
        <v>Iobitridol</v>
      </c>
      <c r="G2216"/>
      <c r="H2216"/>
      <c r="I2216"/>
      <c r="J2216"/>
      <c r="K2216" s="13"/>
      <c r="L2216" s="13">
        <f>dados!I2131/100</f>
        <v>0.13449999999999998</v>
      </c>
      <c r="M2216" s="13">
        <f>dados!J2131/100</f>
        <v>0.1545</v>
      </c>
      <c r="N2216" s="13">
        <f>dados!K2131/100</f>
        <v>0.04</v>
      </c>
      <c r="O2216" s="13">
        <f>dados!L2131/100</f>
        <v>0</v>
      </c>
      <c r="P2216" s="12" t="str">
        <f>LEFT(Tabela2[[#This Row],[Código]],2)</f>
        <v>29</v>
      </c>
    </row>
    <row r="2217" spans="2:16" ht="15" customHeight="1" x14ac:dyDescent="0.25">
      <c r="B2217" s="31" t="str">
        <f>IF(Tabela2[[#This Row],[Tipo]] = 0,LOOKUP(Tabela2[[#This Row],[RESUMO]],Tabela3[Grupo],Tabela3[Meus produtos]),VLOOKUP(Tabela2[[#This Row],[Código]],Tabela4[[Código NBS/LC116]:[Meus serviços]],3,0))</f>
        <v>Não</v>
      </c>
      <c r="C2217" t="str">
        <f>IF(E2217=0,TEXT(dados!A2132,"00000000"),IF(E2217=2,TEXT(dados!A2132,"0000"),TEXT(dados!A2132,"#")))</f>
        <v>29242969</v>
      </c>
      <c r="D2217" t="str">
        <f>IF(dados!B2132=0,"",dados!B2132)</f>
        <v/>
      </c>
      <c r="E2217">
        <f>dados!C2132</f>
        <v>0</v>
      </c>
      <c r="F2217" t="str">
        <f>dados!D2132</f>
        <v>Outros propanamidas,seus derivados e sais</v>
      </c>
      <c r="G2217"/>
      <c r="H2217"/>
      <c r="I2217"/>
      <c r="J2217"/>
      <c r="K2217" s="13"/>
      <c r="L2217" s="13">
        <f>dados!I2132/100</f>
        <v>0.13449999999999998</v>
      </c>
      <c r="M2217" s="13">
        <f>dados!J2132/100</f>
        <v>0.1545</v>
      </c>
      <c r="N2217" s="13">
        <f>dados!K2132/100</f>
        <v>0.04</v>
      </c>
      <c r="O2217" s="13">
        <f>dados!L2132/100</f>
        <v>0</v>
      </c>
      <c r="P2217" s="12" t="str">
        <f>LEFT(Tabela2[[#This Row],[Código]],2)</f>
        <v>29</v>
      </c>
    </row>
    <row r="2218" spans="2:16" ht="15" customHeight="1" x14ac:dyDescent="0.25">
      <c r="B2218" s="31" t="str">
        <f>IF(Tabela2[[#This Row],[Tipo]] = 0,LOOKUP(Tabela2[[#This Row],[RESUMO]],Tabela3[Grupo],Tabela3[Meus produtos]),VLOOKUP(Tabela2[[#This Row],[Código]],Tabela4[[Código NBS/LC116]:[Meus serviços]],3,0))</f>
        <v>Não</v>
      </c>
      <c r="C2218" t="str">
        <f>IF(E2218=0,TEXT(dados!A2133,"00000000"),IF(E2218=2,TEXT(dados!A2133,"0000"),TEXT(dados!A2133,"#")))</f>
        <v>29242991</v>
      </c>
      <c r="D2218" t="str">
        <f>IF(dados!B2133=0,"",dados!B2133)</f>
        <v/>
      </c>
      <c r="E2218">
        <f>dados!C2133</f>
        <v>0</v>
      </c>
      <c r="F2218" t="str">
        <f>dados!D2133</f>
        <v>Aspartame</v>
      </c>
      <c r="G2218"/>
      <c r="H2218"/>
      <c r="I2218"/>
      <c r="J2218"/>
      <c r="K2218" s="13"/>
      <c r="L2218" s="13">
        <f>dados!I2133/100</f>
        <v>0.13449999999999998</v>
      </c>
      <c r="M2218" s="13">
        <f>dados!J2133/100</f>
        <v>0.1545</v>
      </c>
      <c r="N2218" s="13">
        <f>dados!K2133/100</f>
        <v>0.04</v>
      </c>
      <c r="O2218" s="13">
        <f>dados!L2133/100</f>
        <v>0</v>
      </c>
      <c r="P2218" s="12" t="str">
        <f>LEFT(Tabela2[[#This Row],[Código]],2)</f>
        <v>29</v>
      </c>
    </row>
    <row r="2219" spans="2:16" ht="15" customHeight="1" x14ac:dyDescent="0.25">
      <c r="B2219" s="31" t="str">
        <f>IF(Tabela2[[#This Row],[Tipo]] = 0,LOOKUP(Tabela2[[#This Row],[RESUMO]],Tabela3[Grupo],Tabela3[Meus produtos]),VLOOKUP(Tabela2[[#This Row],[Código]],Tabela4[[Código NBS/LC116]:[Meus serviços]],3,0))</f>
        <v>Não</v>
      </c>
      <c r="C2219" t="str">
        <f>IF(E2219=0,TEXT(dados!A2134,"00000000"),IF(E2219=2,TEXT(dados!A2134,"0000"),TEXT(dados!A2134,"#")))</f>
        <v>29242992</v>
      </c>
      <c r="D2219" t="str">
        <f>IF(dados!B2134=0,"",dados!B2134)</f>
        <v/>
      </c>
      <c r="E2219">
        <f>dados!C2134</f>
        <v>0</v>
      </c>
      <c r="F2219" t="str">
        <f>dados!D2134</f>
        <v>Diflubenzuron</v>
      </c>
      <c r="G2219"/>
      <c r="H2219"/>
      <c r="I2219"/>
      <c r="J2219"/>
      <c r="K2219" s="13"/>
      <c r="L2219" s="13">
        <f>dados!I2134/100</f>
        <v>0.13449999999999998</v>
      </c>
      <c r="M2219" s="13">
        <f>dados!J2134/100</f>
        <v>0.1545</v>
      </c>
      <c r="N2219" s="13">
        <f>dados!K2134/100</f>
        <v>0.04</v>
      </c>
      <c r="O2219" s="13">
        <f>dados!L2134/100</f>
        <v>0</v>
      </c>
      <c r="P2219" s="12" t="str">
        <f>LEFT(Tabela2[[#This Row],[Código]],2)</f>
        <v>29</v>
      </c>
    </row>
    <row r="2220" spans="2:16" ht="15" customHeight="1" x14ac:dyDescent="0.25">
      <c r="B2220" s="31" t="str">
        <f>IF(Tabela2[[#This Row],[Tipo]] = 0,LOOKUP(Tabela2[[#This Row],[RESUMO]],Tabela3[Grupo],Tabela3[Meus produtos]),VLOOKUP(Tabela2[[#This Row],[Código]],Tabela4[[Código NBS/LC116]:[Meus serviços]],3,0))</f>
        <v>Não</v>
      </c>
      <c r="C2220" t="str">
        <f>IF(E2220=0,TEXT(dados!A2135,"00000000"),IF(E2220=2,TEXT(dados!A2135,"0000"),TEXT(dados!A2135,"#")))</f>
        <v>29242993</v>
      </c>
      <c r="D2220" t="str">
        <f>IF(dados!B2135=0,"",dados!B2135)</f>
        <v/>
      </c>
      <c r="E2220">
        <f>dados!C2135</f>
        <v>0</v>
      </c>
      <c r="F2220" t="str">
        <f>dados!D2135</f>
        <v>Metalaxil</v>
      </c>
      <c r="G2220"/>
      <c r="H2220"/>
      <c r="I2220"/>
      <c r="J2220"/>
      <c r="K2220" s="13"/>
      <c r="L2220" s="13">
        <f>dados!I2135/100</f>
        <v>0.13449999999999998</v>
      </c>
      <c r="M2220" s="13">
        <f>dados!J2135/100</f>
        <v>0.1545</v>
      </c>
      <c r="N2220" s="13">
        <f>dados!K2135/100</f>
        <v>0.04</v>
      </c>
      <c r="O2220" s="13">
        <f>dados!L2135/100</f>
        <v>0</v>
      </c>
      <c r="P2220" s="12" t="str">
        <f>LEFT(Tabela2[[#This Row],[Código]],2)</f>
        <v>29</v>
      </c>
    </row>
    <row r="2221" spans="2:16" ht="15" customHeight="1" x14ac:dyDescent="0.25">
      <c r="B2221" s="31" t="str">
        <f>IF(Tabela2[[#This Row],[Tipo]] = 0,LOOKUP(Tabela2[[#This Row],[RESUMO]],Tabela3[Grupo],Tabela3[Meus produtos]),VLOOKUP(Tabela2[[#This Row],[Código]],Tabela4[[Código NBS/LC116]:[Meus serviços]],3,0))</f>
        <v>Não</v>
      </c>
      <c r="C2221" t="str">
        <f>IF(E2221=0,TEXT(dados!A2136,"00000000"),IF(E2221=2,TEXT(dados!A2136,"0000"),TEXT(dados!A2136,"#")))</f>
        <v>29242994</v>
      </c>
      <c r="D2221" t="str">
        <f>IF(dados!B2136=0,"",dados!B2136)</f>
        <v/>
      </c>
      <c r="E2221">
        <f>dados!C2136</f>
        <v>0</v>
      </c>
      <c r="F2221" t="str">
        <f>dados!D2136</f>
        <v>Triflumuron</v>
      </c>
      <c r="G2221"/>
      <c r="H2221"/>
      <c r="I2221"/>
      <c r="J2221"/>
      <c r="K2221" s="13"/>
      <c r="L2221" s="13">
        <f>dados!I2136/100</f>
        <v>0.13449999999999998</v>
      </c>
      <c r="M2221" s="13">
        <f>dados!J2136/100</f>
        <v>0.1545</v>
      </c>
      <c r="N2221" s="13">
        <f>dados!K2136/100</f>
        <v>0.04</v>
      </c>
      <c r="O2221" s="13">
        <f>dados!L2136/100</f>
        <v>0</v>
      </c>
      <c r="P2221" s="12" t="str">
        <f>LEFT(Tabela2[[#This Row],[Código]],2)</f>
        <v>29</v>
      </c>
    </row>
    <row r="2222" spans="2:16" ht="15" customHeight="1" x14ac:dyDescent="0.25">
      <c r="B2222" s="31" t="str">
        <f>IF(Tabela2[[#This Row],[Tipo]] = 0,LOOKUP(Tabela2[[#This Row],[RESUMO]],Tabela3[Grupo],Tabela3[Meus produtos]),VLOOKUP(Tabela2[[#This Row],[Código]],Tabela4[[Código NBS/LC116]:[Meus serviços]],3,0))</f>
        <v>Não</v>
      </c>
      <c r="C2222" t="str">
        <f>IF(E2222=0,TEXT(dados!A2137,"00000000"),IF(E2222=2,TEXT(dados!A2137,"0000"),TEXT(dados!A2137,"#")))</f>
        <v>29242995</v>
      </c>
      <c r="D2222" t="str">
        <f>IF(dados!B2137=0,"",dados!B2137)</f>
        <v/>
      </c>
      <c r="E2222">
        <f>dados!C2137</f>
        <v>0</v>
      </c>
      <c r="F2222" t="str">
        <f>dados!D2137</f>
        <v>Buclosamida</v>
      </c>
      <c r="G2222"/>
      <c r="H2222"/>
      <c r="I2222"/>
      <c r="J2222"/>
      <c r="K2222" s="13"/>
      <c r="L2222" s="13">
        <f>dados!I2137/100</f>
        <v>0.13449999999999998</v>
      </c>
      <c r="M2222" s="13">
        <f>dados!J2137/100</f>
        <v>0.1545</v>
      </c>
      <c r="N2222" s="13">
        <f>dados!K2137/100</f>
        <v>0.04</v>
      </c>
      <c r="O2222" s="13">
        <f>dados!L2137/100</f>
        <v>0</v>
      </c>
      <c r="P2222" s="12" t="str">
        <f>LEFT(Tabela2[[#This Row],[Código]],2)</f>
        <v>29</v>
      </c>
    </row>
    <row r="2223" spans="2:16" ht="15" customHeight="1" x14ac:dyDescent="0.25">
      <c r="B2223" s="31" t="str">
        <f>IF(Tabela2[[#This Row],[Tipo]] = 0,LOOKUP(Tabela2[[#This Row],[RESUMO]],Tabela3[Grupo],Tabela3[Meus produtos]),VLOOKUP(Tabela2[[#This Row],[Código]],Tabela4[[Código NBS/LC116]:[Meus serviços]],3,0))</f>
        <v>Não</v>
      </c>
      <c r="C2223" t="str">
        <f>IF(E2223=0,TEXT(dados!A2138,"00000000"),IF(E2223=2,TEXT(dados!A2138,"0000"),TEXT(dados!A2138,"#")))</f>
        <v>29242996</v>
      </c>
      <c r="D2223" t="str">
        <f>IF(dados!B2138=0,"",dados!B2138)</f>
        <v/>
      </c>
      <c r="E2223">
        <f>dados!C2138</f>
        <v>0</v>
      </c>
      <c r="F2223" t="str">
        <f>dados!D2138</f>
        <v>Benzoato de denatonio</v>
      </c>
      <c r="G2223"/>
      <c r="H2223"/>
      <c r="I2223"/>
      <c r="J2223"/>
      <c r="K2223" s="13"/>
      <c r="L2223" s="13">
        <f>dados!I2138/100</f>
        <v>0.13449999999999998</v>
      </c>
      <c r="M2223" s="13">
        <f>dados!J2138/100</f>
        <v>0.1699</v>
      </c>
      <c r="N2223" s="13">
        <f>dados!K2138/100</f>
        <v>0.04</v>
      </c>
      <c r="O2223" s="13">
        <f>dados!L2138/100</f>
        <v>0</v>
      </c>
      <c r="P2223" s="12" t="str">
        <f>LEFT(Tabela2[[#This Row],[Código]],2)</f>
        <v>29</v>
      </c>
    </row>
    <row r="2224" spans="2:16" ht="15" customHeight="1" x14ac:dyDescent="0.25">
      <c r="B2224" s="31" t="str">
        <f>IF(Tabela2[[#This Row],[Tipo]] = 0,LOOKUP(Tabela2[[#This Row],[RESUMO]],Tabela3[Grupo],Tabela3[Meus produtos]),VLOOKUP(Tabela2[[#This Row],[Código]],Tabela4[[Código NBS/LC116]:[Meus serviços]],3,0))</f>
        <v>Não</v>
      </c>
      <c r="C2224" t="str">
        <f>IF(E2224=0,TEXT(dados!A2139,"00000000"),IF(E2224=2,TEXT(dados!A2139,"0000"),TEXT(dados!A2139,"#")))</f>
        <v>29242999</v>
      </c>
      <c r="D2224" t="str">
        <f>IF(dados!B2139=0,"",dados!B2139)</f>
        <v/>
      </c>
      <c r="E2224">
        <f>dados!C2139</f>
        <v>0</v>
      </c>
      <c r="F2224" t="str">
        <f>dados!D2139</f>
        <v>Outros amidas ciclicas,seus derivados e sais</v>
      </c>
      <c r="G2224"/>
      <c r="H2224"/>
      <c r="I2224"/>
      <c r="J2224"/>
      <c r="K2224" s="13"/>
      <c r="L2224" s="13">
        <f>dados!I2139/100</f>
        <v>0.13449999999999998</v>
      </c>
      <c r="M2224" s="13">
        <f>dados!J2139/100</f>
        <v>0.1545</v>
      </c>
      <c r="N2224" s="13">
        <f>dados!K2139/100</f>
        <v>0.04</v>
      </c>
      <c r="O2224" s="13">
        <f>dados!L2139/100</f>
        <v>0</v>
      </c>
      <c r="P2224" s="12" t="str">
        <f>LEFT(Tabela2[[#This Row],[Código]],2)</f>
        <v>29</v>
      </c>
    </row>
    <row r="2225" spans="2:16" ht="15" customHeight="1" x14ac:dyDescent="0.25">
      <c r="B2225" s="31" t="str">
        <f>IF(Tabela2[[#This Row],[Tipo]] = 0,LOOKUP(Tabela2[[#This Row],[RESUMO]],Tabela3[Grupo],Tabela3[Meus produtos]),VLOOKUP(Tabela2[[#This Row],[Código]],Tabela4[[Código NBS/LC116]:[Meus serviços]],3,0))</f>
        <v>Não</v>
      </c>
      <c r="C2225" t="str">
        <f>IF(E2225=0,TEXT(dados!A2140,"00000000"),IF(E2225=2,TEXT(dados!A2140,"0000"),TEXT(dados!A2140,"#")))</f>
        <v>29251100</v>
      </c>
      <c r="D2225" t="str">
        <f>IF(dados!B2140=0,"",dados!B2140)</f>
        <v/>
      </c>
      <c r="E2225">
        <f>dados!C2140</f>
        <v>0</v>
      </c>
      <c r="F2225" t="str">
        <f>dados!D2140</f>
        <v>Sacarina e seus sais</v>
      </c>
      <c r="G2225"/>
      <c r="H2225"/>
      <c r="I2225"/>
      <c r="J2225"/>
      <c r="K2225" s="13"/>
      <c r="L2225" s="13">
        <f>dados!I2140/100</f>
        <v>0.13449999999999998</v>
      </c>
      <c r="M2225" s="13">
        <f>dados!J2140/100</f>
        <v>0.1714</v>
      </c>
      <c r="N2225" s="13">
        <f>dados!K2140/100</f>
        <v>0.04</v>
      </c>
      <c r="O2225" s="13">
        <f>dados!L2140/100</f>
        <v>0</v>
      </c>
      <c r="P2225" s="12" t="str">
        <f>LEFT(Tabela2[[#This Row],[Código]],2)</f>
        <v>29</v>
      </c>
    </row>
    <row r="2226" spans="2:16" ht="15" customHeight="1" x14ac:dyDescent="0.25">
      <c r="B2226" s="31" t="str">
        <f>IF(Tabela2[[#This Row],[Tipo]] = 0,LOOKUP(Tabela2[[#This Row],[RESUMO]],Tabela3[Grupo],Tabela3[Meus produtos]),VLOOKUP(Tabela2[[#This Row],[Código]],Tabela4[[Código NBS/LC116]:[Meus serviços]],3,0))</f>
        <v>Não</v>
      </c>
      <c r="C2226" t="str">
        <f>IF(E2226=0,TEXT(dados!A2141,"00000000"),IF(E2226=2,TEXT(dados!A2141,"0000"),TEXT(dados!A2141,"#")))</f>
        <v>29251200</v>
      </c>
      <c r="D2226" t="str">
        <f>IF(dados!B2141=0,"",dados!B2141)</f>
        <v/>
      </c>
      <c r="E2226">
        <f>dados!C2141</f>
        <v>0</v>
      </c>
      <c r="F2226" t="str">
        <f>dados!D2141</f>
        <v>Glutetimida</v>
      </c>
      <c r="G2226"/>
      <c r="H2226"/>
      <c r="I2226"/>
      <c r="J2226"/>
      <c r="K2226" s="13"/>
      <c r="L2226" s="13">
        <f>dados!I2141/100</f>
        <v>0.13449999999999998</v>
      </c>
      <c r="M2226" s="13">
        <f>dados!J2141/100</f>
        <v>0.1545</v>
      </c>
      <c r="N2226" s="13">
        <f>dados!K2141/100</f>
        <v>0.04</v>
      </c>
      <c r="O2226" s="13">
        <f>dados!L2141/100</f>
        <v>0</v>
      </c>
      <c r="P2226" s="12" t="str">
        <f>LEFT(Tabela2[[#This Row],[Código]],2)</f>
        <v>29</v>
      </c>
    </row>
    <row r="2227" spans="2:16" ht="15" customHeight="1" x14ac:dyDescent="0.25">
      <c r="B2227" s="31" t="str">
        <f>IF(Tabela2[[#This Row],[Tipo]] = 0,LOOKUP(Tabela2[[#This Row],[RESUMO]],Tabela3[Grupo],Tabela3[Meus produtos]),VLOOKUP(Tabela2[[#This Row],[Código]],Tabela4[[Código NBS/LC116]:[Meus serviços]],3,0))</f>
        <v>Não</v>
      </c>
      <c r="C2227" t="str">
        <f>IF(E2227=0,TEXT(dados!A2142,"00000000"),IF(E2227=2,TEXT(dados!A2142,"0000"),TEXT(dados!A2142,"#")))</f>
        <v>29251910</v>
      </c>
      <c r="D2227" t="str">
        <f>IF(dados!B2142=0,"",dados!B2142)</f>
        <v/>
      </c>
      <c r="E2227">
        <f>dados!C2142</f>
        <v>0</v>
      </c>
      <c r="F2227" t="str">
        <f>dados!D2142</f>
        <v>Talidomida</v>
      </c>
      <c r="G2227"/>
      <c r="H2227"/>
      <c r="I2227"/>
      <c r="J2227"/>
      <c r="K2227" s="13"/>
      <c r="L2227" s="13">
        <f>dados!I2142/100</f>
        <v>0.13449999999999998</v>
      </c>
      <c r="M2227" s="13">
        <f>dados!J2142/100</f>
        <v>0.1699</v>
      </c>
      <c r="N2227" s="13">
        <f>dados!K2142/100</f>
        <v>0.04</v>
      </c>
      <c r="O2227" s="13">
        <f>dados!L2142/100</f>
        <v>0</v>
      </c>
      <c r="P2227" s="12" t="str">
        <f>LEFT(Tabela2[[#This Row],[Código]],2)</f>
        <v>29</v>
      </c>
    </row>
    <row r="2228" spans="2:16" ht="15" customHeight="1" x14ac:dyDescent="0.25">
      <c r="B2228" s="31" t="str">
        <f>IF(Tabela2[[#This Row],[Tipo]] = 0,LOOKUP(Tabela2[[#This Row],[RESUMO]],Tabela3[Grupo],Tabela3[Meus produtos]),VLOOKUP(Tabela2[[#This Row],[Código]],Tabela4[[Código NBS/LC116]:[Meus serviços]],3,0))</f>
        <v>Não</v>
      </c>
      <c r="C2228" t="str">
        <f>IF(E2228=0,TEXT(dados!A2143,"00000000"),IF(E2228=2,TEXT(dados!A2143,"0000"),TEXT(dados!A2143,"#")))</f>
        <v>29251990</v>
      </c>
      <c r="D2228" t="str">
        <f>IF(dados!B2143=0,"",dados!B2143)</f>
        <v/>
      </c>
      <c r="E2228">
        <f>dados!C2143</f>
        <v>0</v>
      </c>
      <c r="F2228" t="str">
        <f>dados!D2143</f>
        <v>Outros imidas,seus derivados e sais</v>
      </c>
      <c r="G2228"/>
      <c r="H2228"/>
      <c r="I2228"/>
      <c r="J2228"/>
      <c r="K2228" s="13"/>
      <c r="L2228" s="13">
        <f>dados!I2143/100</f>
        <v>0.13449999999999998</v>
      </c>
      <c r="M2228" s="13">
        <f>dados!J2143/100</f>
        <v>0.1545</v>
      </c>
      <c r="N2228" s="13">
        <f>dados!K2143/100</f>
        <v>0.04</v>
      </c>
      <c r="O2228" s="13">
        <f>dados!L2143/100</f>
        <v>0</v>
      </c>
      <c r="P2228" s="12" t="str">
        <f>LEFT(Tabela2[[#This Row],[Código]],2)</f>
        <v>29</v>
      </c>
    </row>
    <row r="2229" spans="2:16" ht="15" customHeight="1" x14ac:dyDescent="0.25">
      <c r="B2229" s="31" t="str">
        <f>IF(Tabela2[[#This Row],[Tipo]] = 0,LOOKUP(Tabela2[[#This Row],[RESUMO]],Tabela3[Grupo],Tabela3[Meus produtos]),VLOOKUP(Tabela2[[#This Row],[Código]],Tabela4[[Código NBS/LC116]:[Meus serviços]],3,0))</f>
        <v>Não</v>
      </c>
      <c r="C2229" t="str">
        <f>IF(E2229=0,TEXT(dados!A2144,"00000000"),IF(E2229=2,TEXT(dados!A2144,"0000"),TEXT(dados!A2144,"#")))</f>
        <v>29252100</v>
      </c>
      <c r="D2229" t="str">
        <f>IF(dados!B2144=0,"",dados!B2144)</f>
        <v/>
      </c>
      <c r="E2229">
        <f>dados!C2144</f>
        <v>0</v>
      </c>
      <c r="F2229" t="str">
        <f>dados!D2144</f>
        <v xml:space="preserve"> clordimeforme (iso)</v>
      </c>
      <c r="G2229"/>
      <c r="H2229"/>
      <c r="I2229"/>
      <c r="J2229"/>
      <c r="K2229" s="13"/>
      <c r="L2229" s="13">
        <f>dados!I2144/100</f>
        <v>0.13449999999999998</v>
      </c>
      <c r="M2229" s="13">
        <f>dados!J2144/100</f>
        <v>0.1545</v>
      </c>
      <c r="N2229" s="13">
        <f>dados!K2144/100</f>
        <v>0.04</v>
      </c>
      <c r="O2229" s="13">
        <f>dados!L2144/100</f>
        <v>0</v>
      </c>
      <c r="P2229" s="12" t="str">
        <f>LEFT(Tabela2[[#This Row],[Código]],2)</f>
        <v>29</v>
      </c>
    </row>
    <row r="2230" spans="2:16" ht="15" customHeight="1" x14ac:dyDescent="0.25">
      <c r="B2230" s="31" t="str">
        <f>IF(Tabela2[[#This Row],[Tipo]] = 0,LOOKUP(Tabela2[[#This Row],[RESUMO]],Tabela3[Grupo],Tabela3[Meus produtos]),VLOOKUP(Tabela2[[#This Row],[Código]],Tabela4[[Código NBS/LC116]:[Meus serviços]],3,0))</f>
        <v>Não</v>
      </c>
      <c r="C2230" t="str">
        <f>IF(E2230=0,TEXT(dados!A2145,"00000000"),IF(E2230=2,TEXT(dados!A2145,"0000"),TEXT(dados!A2145,"#")))</f>
        <v>29252911</v>
      </c>
      <c r="D2230" t="str">
        <f>IF(dados!B2145=0,"",dados!B2145)</f>
        <v/>
      </c>
      <c r="E2230">
        <f>dados!C2145</f>
        <v>0</v>
      </c>
      <c r="F2230" t="str">
        <f>dados!D2145</f>
        <v>Aspartato de l-arginina</v>
      </c>
      <c r="G2230"/>
      <c r="H2230"/>
      <c r="I2230"/>
      <c r="J2230"/>
      <c r="K2230" s="13"/>
      <c r="L2230" s="13">
        <f>dados!I2145/100</f>
        <v>0.13449999999999998</v>
      </c>
      <c r="M2230" s="13">
        <f>dados!J2145/100</f>
        <v>0.1545</v>
      </c>
      <c r="N2230" s="13">
        <f>dados!K2145/100</f>
        <v>0.04</v>
      </c>
      <c r="O2230" s="13">
        <f>dados!L2145/100</f>
        <v>0</v>
      </c>
      <c r="P2230" s="12" t="str">
        <f>LEFT(Tabela2[[#This Row],[Código]],2)</f>
        <v>29</v>
      </c>
    </row>
    <row r="2231" spans="2:16" ht="15" customHeight="1" x14ac:dyDescent="0.25">
      <c r="B2231" s="31" t="str">
        <f>IF(Tabela2[[#This Row],[Tipo]] = 0,LOOKUP(Tabela2[[#This Row],[RESUMO]],Tabela3[Grupo],Tabela3[Meus produtos]),VLOOKUP(Tabela2[[#This Row],[Código]],Tabela4[[Código NBS/LC116]:[Meus serviços]],3,0))</f>
        <v>Não</v>
      </c>
      <c r="C2231" t="str">
        <f>IF(E2231=0,TEXT(dados!A2146,"00000000"),IF(E2231=2,TEXT(dados!A2146,"0000"),TEXT(dados!A2146,"#")))</f>
        <v>29252919</v>
      </c>
      <c r="D2231" t="str">
        <f>IF(dados!B2146=0,"",dados!B2146)</f>
        <v/>
      </c>
      <c r="E2231">
        <f>dados!C2146</f>
        <v>0</v>
      </c>
      <c r="F2231" t="str">
        <f>dados!D2146</f>
        <v>Outs arginina e seus sais</v>
      </c>
      <c r="G2231"/>
      <c r="H2231"/>
      <c r="I2231"/>
      <c r="J2231"/>
      <c r="K2231" s="13"/>
      <c r="L2231" s="13">
        <f>dados!I2146/100</f>
        <v>0.13449999999999998</v>
      </c>
      <c r="M2231" s="13">
        <f>dados!J2146/100</f>
        <v>0.1545</v>
      </c>
      <c r="N2231" s="13">
        <f>dados!K2146/100</f>
        <v>0.04</v>
      </c>
      <c r="O2231" s="13">
        <f>dados!L2146/100</f>
        <v>0</v>
      </c>
      <c r="P2231" s="12" t="str">
        <f>LEFT(Tabela2[[#This Row],[Código]],2)</f>
        <v>29</v>
      </c>
    </row>
    <row r="2232" spans="2:16" ht="15" customHeight="1" x14ac:dyDescent="0.25">
      <c r="B2232" s="31" t="str">
        <f>IF(Tabela2[[#This Row],[Tipo]] = 0,LOOKUP(Tabela2[[#This Row],[RESUMO]],Tabela3[Grupo],Tabela3[Meus produtos]),VLOOKUP(Tabela2[[#This Row],[Código]],Tabela4[[Código NBS/LC116]:[Meus serviços]],3,0))</f>
        <v>Não</v>
      </c>
      <c r="C2232" t="str">
        <f>IF(E2232=0,TEXT(dados!A2147,"00000000"),IF(E2232=2,TEXT(dados!A2147,"0000"),TEXT(dados!A2147,"#")))</f>
        <v>29252921</v>
      </c>
      <c r="D2232" t="str">
        <f>IF(dados!B2147=0,"",dados!B2147)</f>
        <v/>
      </c>
      <c r="E2232">
        <f>dados!C2147</f>
        <v>0</v>
      </c>
      <c r="F2232" t="str">
        <f>dados!D2147</f>
        <v>Guanidina</v>
      </c>
      <c r="G2232"/>
      <c r="H2232"/>
      <c r="I2232"/>
      <c r="J2232"/>
      <c r="K2232" s="13"/>
      <c r="L2232" s="13">
        <f>dados!I2147/100</f>
        <v>0.13449999999999998</v>
      </c>
      <c r="M2232" s="13">
        <f>dados!J2147/100</f>
        <v>0.1545</v>
      </c>
      <c r="N2232" s="13">
        <f>dados!K2147/100</f>
        <v>0.04</v>
      </c>
      <c r="O2232" s="13">
        <f>dados!L2147/100</f>
        <v>0</v>
      </c>
      <c r="P2232" s="12" t="str">
        <f>LEFT(Tabela2[[#This Row],[Código]],2)</f>
        <v>29</v>
      </c>
    </row>
    <row r="2233" spans="2:16" ht="15" customHeight="1" x14ac:dyDescent="0.25">
      <c r="B2233" s="31" t="str">
        <f>IF(Tabela2[[#This Row],[Tipo]] = 0,LOOKUP(Tabela2[[#This Row],[RESUMO]],Tabela3[Grupo],Tabela3[Meus produtos]),VLOOKUP(Tabela2[[#This Row],[Código]],Tabela4[[Código NBS/LC116]:[Meus serviços]],3,0))</f>
        <v>Não</v>
      </c>
      <c r="C2233" t="str">
        <f>IF(E2233=0,TEXT(dados!A2148,"00000000"),IF(E2233=2,TEXT(dados!A2148,"0000"),TEXT(dados!A2148,"#")))</f>
        <v>29252922</v>
      </c>
      <c r="D2233" t="str">
        <f>IF(dados!B2148=0,"",dados!B2148)</f>
        <v/>
      </c>
      <c r="E2233">
        <f>dados!C2148</f>
        <v>0</v>
      </c>
      <c r="F2233" t="str">
        <f>dados!D2148</f>
        <v>N,n-difenilguanidina</v>
      </c>
      <c r="G2233"/>
      <c r="H2233"/>
      <c r="I2233"/>
      <c r="J2233"/>
      <c r="K2233" s="13"/>
      <c r="L2233" s="13">
        <f>dados!I2148/100</f>
        <v>0.13449999999999998</v>
      </c>
      <c r="M2233" s="13">
        <f>dados!J2148/100</f>
        <v>0.1545</v>
      </c>
      <c r="N2233" s="13">
        <f>dados!K2148/100</f>
        <v>0.04</v>
      </c>
      <c r="O2233" s="13">
        <f>dados!L2148/100</f>
        <v>0</v>
      </c>
      <c r="P2233" s="12" t="str">
        <f>LEFT(Tabela2[[#This Row],[Código]],2)</f>
        <v>29</v>
      </c>
    </row>
    <row r="2234" spans="2:16" ht="15" customHeight="1" x14ac:dyDescent="0.25">
      <c r="B2234" s="31" t="str">
        <f>IF(Tabela2[[#This Row],[Tipo]] = 0,LOOKUP(Tabela2[[#This Row],[RESUMO]],Tabela3[Grupo],Tabela3[Meus produtos]),VLOOKUP(Tabela2[[#This Row],[Código]],Tabela4[[Código NBS/LC116]:[Meus serviços]],3,0))</f>
        <v>Não</v>
      </c>
      <c r="C2234" t="str">
        <f>IF(E2234=0,TEXT(dados!A2149,"00000000"),IF(E2234=2,TEXT(dados!A2149,"0000"),TEXT(dados!A2149,"#")))</f>
        <v>29252923</v>
      </c>
      <c r="D2234" t="str">
        <f>IF(dados!B2149=0,"",dados!B2149)</f>
        <v/>
      </c>
      <c r="E2234">
        <f>dados!C2149</f>
        <v>0</v>
      </c>
      <c r="F2234" t="str">
        <f>dados!D2149</f>
        <v>Clorexidina e seus sais</v>
      </c>
      <c r="G2234"/>
      <c r="H2234"/>
      <c r="I2234"/>
      <c r="J2234"/>
      <c r="K2234" s="13"/>
      <c r="L2234" s="13">
        <f>dados!I2149/100</f>
        <v>0.13449999999999998</v>
      </c>
      <c r="M2234" s="13">
        <f>dados!J2149/100</f>
        <v>0.16789999999999999</v>
      </c>
      <c r="N2234" s="13">
        <f>dados!K2149/100</f>
        <v>0.04</v>
      </c>
      <c r="O2234" s="13">
        <f>dados!L2149/100</f>
        <v>0</v>
      </c>
      <c r="P2234" s="12" t="str">
        <f>LEFT(Tabela2[[#This Row],[Código]],2)</f>
        <v>29</v>
      </c>
    </row>
    <row r="2235" spans="2:16" ht="15" customHeight="1" x14ac:dyDescent="0.25">
      <c r="B2235" s="31" t="str">
        <f>IF(Tabela2[[#This Row],[Tipo]] = 0,LOOKUP(Tabela2[[#This Row],[RESUMO]],Tabela3[Grupo],Tabela3[Meus produtos]),VLOOKUP(Tabela2[[#This Row],[Código]],Tabela4[[Código NBS/LC116]:[Meus serviços]],3,0))</f>
        <v>Não</v>
      </c>
      <c r="C2235" t="str">
        <f>IF(E2235=0,TEXT(dados!A2150,"00000000"),IF(E2235=2,TEXT(dados!A2150,"0000"),TEXT(dados!A2150,"#")))</f>
        <v>29252929</v>
      </c>
      <c r="D2235" t="str">
        <f>IF(dados!B2150=0,"",dados!B2150)</f>
        <v/>
      </c>
      <c r="E2235">
        <f>dados!C2150</f>
        <v>0</v>
      </c>
      <c r="F2235" t="str">
        <f>dados!D2150</f>
        <v>Outros derivados da guanidina e seus sais</v>
      </c>
      <c r="G2235"/>
      <c r="H2235"/>
      <c r="I2235"/>
      <c r="J2235"/>
      <c r="K2235" s="13"/>
      <c r="L2235" s="13">
        <f>dados!I2150/100</f>
        <v>0.13449999999999998</v>
      </c>
      <c r="M2235" s="13">
        <f>dados!J2150/100</f>
        <v>0.1545</v>
      </c>
      <c r="N2235" s="13">
        <f>dados!K2150/100</f>
        <v>0.04</v>
      </c>
      <c r="O2235" s="13">
        <f>dados!L2150/100</f>
        <v>0</v>
      </c>
      <c r="P2235" s="12" t="str">
        <f>LEFT(Tabela2[[#This Row],[Código]],2)</f>
        <v>29</v>
      </c>
    </row>
    <row r="2236" spans="2:16" ht="15" customHeight="1" x14ac:dyDescent="0.25">
      <c r="B2236" s="31" t="str">
        <f>IF(Tabela2[[#This Row],[Tipo]] = 0,LOOKUP(Tabela2[[#This Row],[RESUMO]],Tabela3[Grupo],Tabela3[Meus produtos]),VLOOKUP(Tabela2[[#This Row],[Código]],Tabela4[[Código NBS/LC116]:[Meus serviços]],3,0))</f>
        <v>Não</v>
      </c>
      <c r="C2236" t="str">
        <f>IF(E2236=0,TEXT(dados!A2151,"00000000"),IF(E2236=2,TEXT(dados!A2151,"0000"),TEXT(dados!A2151,"#")))</f>
        <v>29252930</v>
      </c>
      <c r="D2236" t="str">
        <f>IF(dados!B2151=0,"",dados!B2151)</f>
        <v/>
      </c>
      <c r="E2236">
        <f>dados!C2151</f>
        <v>0</v>
      </c>
      <c r="F2236" t="str">
        <f>dados!D2151</f>
        <v>Amitraz</v>
      </c>
      <c r="G2236"/>
      <c r="H2236"/>
      <c r="I2236"/>
      <c r="J2236"/>
      <c r="K2236" s="13"/>
      <c r="L2236" s="13">
        <f>dados!I2151/100</f>
        <v>0.13449999999999998</v>
      </c>
      <c r="M2236" s="13">
        <f>dados!J2151/100</f>
        <v>0.16789999999999999</v>
      </c>
      <c r="N2236" s="13">
        <f>dados!K2151/100</f>
        <v>0.04</v>
      </c>
      <c r="O2236" s="13">
        <f>dados!L2151/100</f>
        <v>0</v>
      </c>
      <c r="P2236" s="12" t="str">
        <f>LEFT(Tabela2[[#This Row],[Código]],2)</f>
        <v>29</v>
      </c>
    </row>
    <row r="2237" spans="2:16" ht="15" customHeight="1" x14ac:dyDescent="0.25">
      <c r="B2237" s="31" t="str">
        <f>IF(Tabela2[[#This Row],[Tipo]] = 0,LOOKUP(Tabela2[[#This Row],[RESUMO]],Tabela3[Grupo],Tabela3[Meus produtos]),VLOOKUP(Tabela2[[#This Row],[Código]],Tabela4[[Código NBS/LC116]:[Meus serviços]],3,0))</f>
        <v>Não</v>
      </c>
      <c r="C2237" t="str">
        <f>IF(E2237=0,TEXT(dados!A2152,"00000000"),IF(E2237=2,TEXT(dados!A2152,"0000"),TEXT(dados!A2152,"#")))</f>
        <v>29252940</v>
      </c>
      <c r="D2237" t="str">
        <f>IF(dados!B2152=0,"",dados!B2152)</f>
        <v/>
      </c>
      <c r="E2237">
        <f>dados!C2152</f>
        <v>0</v>
      </c>
      <c r="F2237" t="str">
        <f>dados!D2152</f>
        <v>Isetionato de pentamidina</v>
      </c>
      <c r="G2237"/>
      <c r="H2237"/>
      <c r="I2237"/>
      <c r="J2237"/>
      <c r="K2237" s="13"/>
      <c r="L2237" s="13">
        <f>dados!I2152/100</f>
        <v>0.13449999999999998</v>
      </c>
      <c r="M2237" s="13">
        <f>dados!J2152/100</f>
        <v>0.1699</v>
      </c>
      <c r="N2237" s="13">
        <f>dados!K2152/100</f>
        <v>0.04</v>
      </c>
      <c r="O2237" s="13">
        <f>dados!L2152/100</f>
        <v>0</v>
      </c>
      <c r="P2237" s="12" t="str">
        <f>LEFT(Tabela2[[#This Row],[Código]],2)</f>
        <v>29</v>
      </c>
    </row>
    <row r="2238" spans="2:16" ht="15" customHeight="1" x14ac:dyDescent="0.25">
      <c r="B2238" s="31" t="str">
        <f>IF(Tabela2[[#This Row],[Tipo]] = 0,LOOKUP(Tabela2[[#This Row],[RESUMO]],Tabela3[Grupo],Tabela3[Meus produtos]),VLOOKUP(Tabela2[[#This Row],[Código]],Tabela4[[Código NBS/LC116]:[Meus serviços]],3,0))</f>
        <v>Não</v>
      </c>
      <c r="C2238" t="str">
        <f>IF(E2238=0,TEXT(dados!A2153,"00000000"),IF(E2238=2,TEXT(dados!A2153,"0000"),TEXT(dados!A2153,"#")))</f>
        <v>29252950</v>
      </c>
      <c r="D2238" t="str">
        <f>IF(dados!B2153=0,"",dados!B2153)</f>
        <v/>
      </c>
      <c r="E2238">
        <f>dados!C2153</f>
        <v>0</v>
      </c>
      <c r="F2238" t="str">
        <f>dados!D2153</f>
        <v>N-(3,7-dimetil-7-hidroxioctilideno)antranilato metila</v>
      </c>
      <c r="G2238"/>
      <c r="H2238"/>
      <c r="I2238"/>
      <c r="J2238"/>
      <c r="K2238" s="13"/>
      <c r="L2238" s="13">
        <f>dados!I2153/100</f>
        <v>0.13449999999999998</v>
      </c>
      <c r="M2238" s="13">
        <f>dados!J2153/100</f>
        <v>0.1545</v>
      </c>
      <c r="N2238" s="13">
        <f>dados!K2153/100</f>
        <v>0.04</v>
      </c>
      <c r="O2238" s="13">
        <f>dados!L2153/100</f>
        <v>0</v>
      </c>
      <c r="P2238" s="12" t="str">
        <f>LEFT(Tabela2[[#This Row],[Código]],2)</f>
        <v>29</v>
      </c>
    </row>
    <row r="2239" spans="2:16" ht="15" customHeight="1" x14ac:dyDescent="0.25">
      <c r="B2239" s="31" t="str">
        <f>IF(Tabela2[[#This Row],[Tipo]] = 0,LOOKUP(Tabela2[[#This Row],[RESUMO]],Tabela3[Grupo],Tabela3[Meus produtos]),VLOOKUP(Tabela2[[#This Row],[Código]],Tabela4[[Código NBS/LC116]:[Meus serviços]],3,0))</f>
        <v>Não</v>
      </c>
      <c r="C2239" t="str">
        <f>IF(E2239=0,TEXT(dados!A2154,"00000000"),IF(E2239=2,TEXT(dados!A2154,"0000"),TEXT(dados!A2154,"#")))</f>
        <v>29252990</v>
      </c>
      <c r="D2239" t="str">
        <f>IF(dados!B2154=0,"",dados!B2154)</f>
        <v/>
      </c>
      <c r="E2239">
        <f>dados!C2154</f>
        <v>0</v>
      </c>
      <c r="F2239" t="str">
        <f>dados!D2154</f>
        <v>Outros iminas,seus derivados e sais</v>
      </c>
      <c r="G2239"/>
      <c r="H2239"/>
      <c r="I2239"/>
      <c r="J2239"/>
      <c r="K2239" s="13"/>
      <c r="L2239" s="13">
        <f>dados!I2154/100</f>
        <v>0.13449999999999998</v>
      </c>
      <c r="M2239" s="13">
        <f>dados!J2154/100</f>
        <v>0.1545</v>
      </c>
      <c r="N2239" s="13">
        <f>dados!K2154/100</f>
        <v>0.04</v>
      </c>
      <c r="O2239" s="13">
        <f>dados!L2154/100</f>
        <v>0</v>
      </c>
      <c r="P2239" s="12" t="str">
        <f>LEFT(Tabela2[[#This Row],[Código]],2)</f>
        <v>29</v>
      </c>
    </row>
    <row r="2240" spans="2:16" ht="15" customHeight="1" x14ac:dyDescent="0.25">
      <c r="B2240" s="31" t="str">
        <f>IF(Tabela2[[#This Row],[Tipo]] = 0,LOOKUP(Tabela2[[#This Row],[RESUMO]],Tabela3[Grupo],Tabela3[Meus produtos]),VLOOKUP(Tabela2[[#This Row],[Código]],Tabela4[[Código NBS/LC116]:[Meus serviços]],3,0))</f>
        <v>Não</v>
      </c>
      <c r="C2240" t="str">
        <f>IF(E2240=0,TEXT(dados!A2155,"00000000"),IF(E2240=2,TEXT(dados!A2155,"0000"),TEXT(dados!A2155,"#")))</f>
        <v>29261000</v>
      </c>
      <c r="D2240" t="str">
        <f>IF(dados!B2155=0,"",dados!B2155)</f>
        <v/>
      </c>
      <c r="E2240">
        <f>dados!C2155</f>
        <v>0</v>
      </c>
      <c r="F2240" t="str">
        <f>dados!D2155</f>
        <v>Acrilonitrila</v>
      </c>
      <c r="G2240"/>
      <c r="H2240"/>
      <c r="I2240"/>
      <c r="J2240"/>
      <c r="K2240" s="13"/>
      <c r="L2240" s="13">
        <f>dados!I2155/100</f>
        <v>0.13449999999999998</v>
      </c>
      <c r="M2240" s="13">
        <f>dados!J2155/100</f>
        <v>0.1545</v>
      </c>
      <c r="N2240" s="13">
        <f>dados!K2155/100</f>
        <v>0.04</v>
      </c>
      <c r="O2240" s="13">
        <f>dados!L2155/100</f>
        <v>0</v>
      </c>
      <c r="P2240" s="12" t="str">
        <f>LEFT(Tabela2[[#This Row],[Código]],2)</f>
        <v>29</v>
      </c>
    </row>
    <row r="2241" spans="2:16" ht="15" customHeight="1" x14ac:dyDescent="0.25">
      <c r="B2241" s="31" t="str">
        <f>IF(Tabela2[[#This Row],[Tipo]] = 0,LOOKUP(Tabela2[[#This Row],[RESUMO]],Tabela3[Grupo],Tabela3[Meus produtos]),VLOOKUP(Tabela2[[#This Row],[Código]],Tabela4[[Código NBS/LC116]:[Meus serviços]],3,0))</f>
        <v>Não</v>
      </c>
      <c r="C2241" t="str">
        <f>IF(E2241=0,TEXT(dados!A2156,"00000000"),IF(E2241=2,TEXT(dados!A2156,"0000"),TEXT(dados!A2156,"#")))</f>
        <v>29262000</v>
      </c>
      <c r="D2241" t="str">
        <f>IF(dados!B2156=0,"",dados!B2156)</f>
        <v/>
      </c>
      <c r="E2241">
        <f>dados!C2156</f>
        <v>0</v>
      </c>
      <c r="F2241" t="str">
        <f>dados!D2156</f>
        <v>1-cianoguanidina (diciandiamida)</v>
      </c>
      <c r="G2241"/>
      <c r="H2241"/>
      <c r="I2241"/>
      <c r="J2241"/>
      <c r="K2241" s="13"/>
      <c r="L2241" s="13">
        <f>dados!I2156/100</f>
        <v>0.13449999999999998</v>
      </c>
      <c r="M2241" s="13">
        <f>dados!J2156/100</f>
        <v>0.1545</v>
      </c>
      <c r="N2241" s="13">
        <f>dados!K2156/100</f>
        <v>0.04</v>
      </c>
      <c r="O2241" s="13">
        <f>dados!L2156/100</f>
        <v>0</v>
      </c>
      <c r="P2241" s="12" t="str">
        <f>LEFT(Tabela2[[#This Row],[Código]],2)</f>
        <v>29</v>
      </c>
    </row>
    <row r="2242" spans="2:16" ht="15" customHeight="1" x14ac:dyDescent="0.25">
      <c r="B2242" s="31" t="str">
        <f>IF(Tabela2[[#This Row],[Tipo]] = 0,LOOKUP(Tabela2[[#This Row],[RESUMO]],Tabela3[Grupo],Tabela3[Meus produtos]),VLOOKUP(Tabela2[[#This Row],[Código]],Tabela4[[Código NBS/LC116]:[Meus serviços]],3,0))</f>
        <v>Não</v>
      </c>
      <c r="C2242" t="str">
        <f>IF(E2242=0,TEXT(dados!A2157,"00000000"),IF(E2242=2,TEXT(dados!A2157,"0000"),TEXT(dados!A2157,"#")))</f>
        <v>29263011</v>
      </c>
      <c r="D2242" t="str">
        <f>IF(dados!B2157=0,"",dados!B2157)</f>
        <v/>
      </c>
      <c r="E2242">
        <f>dados!C2157</f>
        <v>0</v>
      </c>
      <c r="F2242" t="str">
        <f>dados!D2157</f>
        <v>Femproporex (fenproporex)</v>
      </c>
      <c r="G2242"/>
      <c r="H2242"/>
      <c r="I2242"/>
      <c r="J2242"/>
      <c r="K2242" s="13"/>
      <c r="L2242" s="13">
        <f>dados!I2157/100</f>
        <v>0.13449999999999998</v>
      </c>
      <c r="M2242" s="13">
        <f>dados!J2157/100</f>
        <v>0.1699</v>
      </c>
      <c r="N2242" s="13">
        <f>dados!K2157/100</f>
        <v>0.04</v>
      </c>
      <c r="O2242" s="13">
        <f>dados!L2157/100</f>
        <v>0</v>
      </c>
      <c r="P2242" s="12" t="str">
        <f>LEFT(Tabela2[[#This Row],[Código]],2)</f>
        <v>29</v>
      </c>
    </row>
    <row r="2243" spans="2:16" ht="15" customHeight="1" x14ac:dyDescent="0.25">
      <c r="B2243" s="31" t="str">
        <f>IF(Tabela2[[#This Row],[Tipo]] = 0,LOOKUP(Tabela2[[#This Row],[RESUMO]],Tabela3[Grupo],Tabela3[Meus produtos]),VLOOKUP(Tabela2[[#This Row],[Código]],Tabela4[[Código NBS/LC116]:[Meus serviços]],3,0))</f>
        <v>Não</v>
      </c>
      <c r="C2243" t="str">
        <f>IF(E2243=0,TEXT(dados!A2158,"00000000"),IF(E2243=2,TEXT(dados!A2158,"0000"),TEXT(dados!A2158,"#")))</f>
        <v>29263012</v>
      </c>
      <c r="D2243" t="str">
        <f>IF(dados!B2158=0,"",dados!B2158)</f>
        <v/>
      </c>
      <c r="E2243">
        <f>dados!C2158</f>
        <v>0</v>
      </c>
      <c r="F2243" t="str">
        <f>dados!D2158</f>
        <v>Ssia de fenproporex</v>
      </c>
      <c r="G2243"/>
      <c r="H2243"/>
      <c r="I2243"/>
      <c r="J2243"/>
      <c r="K2243" s="13"/>
      <c r="L2243" s="13">
        <f>dados!I2158/100</f>
        <v>0.13449999999999998</v>
      </c>
      <c r="M2243" s="13">
        <f>dados!J2158/100</f>
        <v>0.1545</v>
      </c>
      <c r="N2243" s="13">
        <f>dados!K2158/100</f>
        <v>0.04</v>
      </c>
      <c r="O2243" s="13">
        <f>dados!L2158/100</f>
        <v>0</v>
      </c>
      <c r="P2243" s="12" t="str">
        <f>LEFT(Tabela2[[#This Row],[Código]],2)</f>
        <v>29</v>
      </c>
    </row>
    <row r="2244" spans="2:16" ht="15" customHeight="1" x14ac:dyDescent="0.25">
      <c r="B2244" s="31" t="str">
        <f>IF(Tabela2[[#This Row],[Tipo]] = 0,LOOKUP(Tabela2[[#This Row],[RESUMO]],Tabela3[Grupo],Tabela3[Meus produtos]),VLOOKUP(Tabela2[[#This Row],[Código]],Tabela4[[Código NBS/LC116]:[Meus serviços]],3,0))</f>
        <v>Não</v>
      </c>
      <c r="C2244" t="str">
        <f>IF(E2244=0,TEXT(dados!A2159,"00000000"),IF(E2244=2,TEXT(dados!A2159,"0000"),TEXT(dados!A2159,"#")))</f>
        <v>29263020</v>
      </c>
      <c r="D2244" t="str">
        <f>IF(dados!B2159=0,"",dados!B2159)</f>
        <v/>
      </c>
      <c r="E2244">
        <f>dados!C2159</f>
        <v>0</v>
      </c>
      <c r="F2244" t="str">
        <f>dados!D2159</f>
        <v>Intermediario de metadona</v>
      </c>
      <c r="G2244"/>
      <c r="H2244"/>
      <c r="I2244"/>
      <c r="J2244"/>
      <c r="K2244" s="13"/>
      <c r="L2244" s="13">
        <f>dados!I2159/100</f>
        <v>0.13449999999999998</v>
      </c>
      <c r="M2244" s="13">
        <f>dados!J2159/100</f>
        <v>0.1545</v>
      </c>
      <c r="N2244" s="13">
        <f>dados!K2159/100</f>
        <v>0.04</v>
      </c>
      <c r="O2244" s="13">
        <f>dados!L2159/100</f>
        <v>0</v>
      </c>
      <c r="P2244" s="12" t="str">
        <f>LEFT(Tabela2[[#This Row],[Código]],2)</f>
        <v>29</v>
      </c>
    </row>
    <row r="2245" spans="2:16" ht="15" customHeight="1" x14ac:dyDescent="0.25">
      <c r="B2245" s="31" t="str">
        <f>IF(Tabela2[[#This Row],[Tipo]] = 0,LOOKUP(Tabela2[[#This Row],[RESUMO]],Tabela3[Grupo],Tabela3[Meus produtos]),VLOOKUP(Tabela2[[#This Row],[Código]],Tabela4[[Código NBS/LC116]:[Meus serviços]],3,0))</f>
        <v>Não</v>
      </c>
      <c r="C2245" t="str">
        <f>IF(E2245=0,TEXT(dados!A2160,"00000000"),IF(E2245=2,TEXT(dados!A2160,"0000"),TEXT(dados!A2160,"#")))</f>
        <v>29264000</v>
      </c>
      <c r="D2245" t="str">
        <f>IF(dados!B2160=0,"",dados!B2160)</f>
        <v/>
      </c>
      <c r="E2245">
        <f>dados!C2160</f>
        <v>0</v>
      </c>
      <c r="F2245" t="str">
        <f>dados!D2160</f>
        <v>Alfa fenilacetoacetonitrila</v>
      </c>
      <c r="G2245"/>
      <c r="H2245"/>
      <c r="I2245"/>
      <c r="J2245"/>
      <c r="K2245" s="13"/>
      <c r="L2245" s="13">
        <f>dados!I2160/100</f>
        <v>0.13449999999999998</v>
      </c>
      <c r="M2245" s="13">
        <f>dados!J2160/100</f>
        <v>0.1545</v>
      </c>
      <c r="N2245" s="13">
        <f>dados!K2160/100</f>
        <v>0.04</v>
      </c>
      <c r="O2245" s="13">
        <f>dados!L2160/100</f>
        <v>0</v>
      </c>
      <c r="P2245" s="12" t="str">
        <f>LEFT(Tabela2[[#This Row],[Código]],2)</f>
        <v>29</v>
      </c>
    </row>
    <row r="2246" spans="2:16" ht="15" customHeight="1" x14ac:dyDescent="0.25">
      <c r="B2246" s="31" t="str">
        <f>IF(Tabela2[[#This Row],[Tipo]] = 0,LOOKUP(Tabela2[[#This Row],[RESUMO]],Tabela3[Grupo],Tabela3[Meus produtos]),VLOOKUP(Tabela2[[#This Row],[Código]],Tabela4[[Código NBS/LC116]:[Meus serviços]],3,0))</f>
        <v>Não</v>
      </c>
      <c r="C2246" t="str">
        <f>IF(E2246=0,TEXT(dados!A2161,"00000000"),IF(E2246=2,TEXT(dados!A2161,"0000"),TEXT(dados!A2161,"#")))</f>
        <v>29269011</v>
      </c>
      <c r="D2246" t="str">
        <f>IF(dados!B2161=0,"",dados!B2161)</f>
        <v/>
      </c>
      <c r="E2246">
        <f>dados!C2161</f>
        <v>0</v>
      </c>
      <c r="F2246" t="str">
        <f>dados!D2161</f>
        <v>Verapamil</v>
      </c>
      <c r="G2246"/>
      <c r="H2246"/>
      <c r="I2246"/>
      <c r="J2246"/>
      <c r="K2246" s="13"/>
      <c r="L2246" s="13">
        <f>dados!I2161/100</f>
        <v>0.13449999999999998</v>
      </c>
      <c r="M2246" s="13">
        <f>dados!J2161/100</f>
        <v>0.1545</v>
      </c>
      <c r="N2246" s="13">
        <f>dados!K2161/100</f>
        <v>0.04</v>
      </c>
      <c r="O2246" s="13">
        <f>dados!L2161/100</f>
        <v>0</v>
      </c>
      <c r="P2246" s="12" t="str">
        <f>LEFT(Tabela2[[#This Row],[Código]],2)</f>
        <v>29</v>
      </c>
    </row>
    <row r="2247" spans="2:16" ht="15" customHeight="1" x14ac:dyDescent="0.25">
      <c r="B2247" s="31" t="str">
        <f>IF(Tabela2[[#This Row],[Tipo]] = 0,LOOKUP(Tabela2[[#This Row],[RESUMO]],Tabela3[Grupo],Tabela3[Meus produtos]),VLOOKUP(Tabela2[[#This Row],[Código]],Tabela4[[Código NBS/LC116]:[Meus serviços]],3,0))</f>
        <v>Não</v>
      </c>
      <c r="C2247" t="str">
        <f>IF(E2247=0,TEXT(dados!A2162,"00000000"),IF(E2247=2,TEXT(dados!A2162,"0000"),TEXT(dados!A2162,"#")))</f>
        <v>29269012</v>
      </c>
      <c r="D2247" t="str">
        <f>IF(dados!B2162=0,"",dados!B2162)</f>
        <v/>
      </c>
      <c r="E2247">
        <f>dados!C2162</f>
        <v>0</v>
      </c>
      <c r="F2247" t="str">
        <f>dados!D2162</f>
        <v>Cloridrato de verapamil</v>
      </c>
      <c r="G2247"/>
      <c r="H2247"/>
      <c r="I2247"/>
      <c r="J2247"/>
      <c r="K2247" s="13"/>
      <c r="L2247" s="13">
        <f>dados!I2162/100</f>
        <v>0.13449999999999998</v>
      </c>
      <c r="M2247" s="13">
        <f>dados!J2162/100</f>
        <v>0.1545</v>
      </c>
      <c r="N2247" s="13">
        <f>dados!K2162/100</f>
        <v>0.04</v>
      </c>
      <c r="O2247" s="13">
        <f>dados!L2162/100</f>
        <v>0</v>
      </c>
      <c r="P2247" s="12" t="str">
        <f>LEFT(Tabela2[[#This Row],[Código]],2)</f>
        <v>29</v>
      </c>
    </row>
    <row r="2248" spans="2:16" ht="15" customHeight="1" x14ac:dyDescent="0.25">
      <c r="B2248" s="31" t="str">
        <f>IF(Tabela2[[#This Row],[Tipo]] = 0,LOOKUP(Tabela2[[#This Row],[RESUMO]],Tabela3[Grupo],Tabela3[Meus produtos]),VLOOKUP(Tabela2[[#This Row],[Código]],Tabela4[[Código NBS/LC116]:[Meus serviços]],3,0))</f>
        <v>Não</v>
      </c>
      <c r="C2248" t="str">
        <f>IF(E2248=0,TEXT(dados!A2163,"00000000"),IF(E2248=2,TEXT(dados!A2163,"0000"),TEXT(dados!A2163,"#")))</f>
        <v>29269019</v>
      </c>
      <c r="D2248" t="str">
        <f>IF(dados!B2163=0,"",dados!B2163)</f>
        <v/>
      </c>
      <c r="E2248">
        <f>dados!C2163</f>
        <v>0</v>
      </c>
      <c r="F2248" t="str">
        <f>dados!D2163</f>
        <v>Outros sais de verapamil</v>
      </c>
      <c r="G2248"/>
      <c r="H2248"/>
      <c r="I2248"/>
      <c r="J2248"/>
      <c r="K2248" s="13"/>
      <c r="L2248" s="13">
        <f>dados!I2163/100</f>
        <v>0.13449999999999998</v>
      </c>
      <c r="M2248" s="13">
        <f>dados!J2163/100</f>
        <v>0.1545</v>
      </c>
      <c r="N2248" s="13">
        <f>dados!K2163/100</f>
        <v>0.04</v>
      </c>
      <c r="O2248" s="13">
        <f>dados!L2163/100</f>
        <v>0</v>
      </c>
      <c r="P2248" s="12" t="str">
        <f>LEFT(Tabela2[[#This Row],[Código]],2)</f>
        <v>29</v>
      </c>
    </row>
    <row r="2249" spans="2:16" ht="15" customHeight="1" x14ac:dyDescent="0.25">
      <c r="B2249" s="31" t="str">
        <f>IF(Tabela2[[#This Row],[Tipo]] = 0,LOOKUP(Tabela2[[#This Row],[RESUMO]],Tabela3[Grupo],Tabela3[Meus produtos]),VLOOKUP(Tabela2[[#This Row],[Código]],Tabela4[[Código NBS/LC116]:[Meus serviços]],3,0))</f>
        <v>Não</v>
      </c>
      <c r="C2249" t="str">
        <f>IF(E2249=0,TEXT(dados!A2164,"00000000"),IF(E2249=2,TEXT(dados!A2164,"0000"),TEXT(dados!A2164,"#")))</f>
        <v>29269021</v>
      </c>
      <c r="D2249" t="str">
        <f>IF(dados!B2164=0,"",dados!B2164)</f>
        <v/>
      </c>
      <c r="E2249">
        <f>dados!C2164</f>
        <v>0</v>
      </c>
      <c r="F2249" t="str">
        <f>dados!D2164</f>
        <v>Alcool alfa-ciano-3-fenoxibenzilico</v>
      </c>
      <c r="G2249"/>
      <c r="H2249"/>
      <c r="I2249"/>
      <c r="J2249"/>
      <c r="K2249" s="13"/>
      <c r="L2249" s="13">
        <f>dados!I2164/100</f>
        <v>0.13449999999999998</v>
      </c>
      <c r="M2249" s="13">
        <f>dados!J2164/100</f>
        <v>0.1545</v>
      </c>
      <c r="N2249" s="13">
        <f>dados!K2164/100</f>
        <v>0.04</v>
      </c>
      <c r="O2249" s="13">
        <f>dados!L2164/100</f>
        <v>0</v>
      </c>
      <c r="P2249" s="12" t="str">
        <f>LEFT(Tabela2[[#This Row],[Código]],2)</f>
        <v>29</v>
      </c>
    </row>
    <row r="2250" spans="2:16" ht="15" customHeight="1" x14ac:dyDescent="0.25">
      <c r="B2250" s="31" t="str">
        <f>IF(Tabela2[[#This Row],[Tipo]] = 0,LOOKUP(Tabela2[[#This Row],[RESUMO]],Tabela3[Grupo],Tabela3[Meus produtos]),VLOOKUP(Tabela2[[#This Row],[Código]],Tabela4[[Código NBS/LC116]:[Meus serviços]],3,0))</f>
        <v>Não</v>
      </c>
      <c r="C2250" t="str">
        <f>IF(E2250=0,TEXT(dados!A2165,"00000000"),IF(E2250=2,TEXT(dados!A2165,"0000"),TEXT(dados!A2165,"#")))</f>
        <v>29269022</v>
      </c>
      <c r="D2250" t="str">
        <f>IF(dados!B2165=0,"",dados!B2165)</f>
        <v/>
      </c>
      <c r="E2250">
        <f>dados!C2165</f>
        <v>0</v>
      </c>
      <c r="F2250" t="str">
        <f>dados!D2165</f>
        <v>Ciflutrin</v>
      </c>
      <c r="G2250"/>
      <c r="H2250"/>
      <c r="I2250"/>
      <c r="J2250"/>
      <c r="K2250" s="13"/>
      <c r="L2250" s="13">
        <f>dados!I2165/100</f>
        <v>0.13449999999999998</v>
      </c>
      <c r="M2250" s="13">
        <f>dados!J2165/100</f>
        <v>0.1545</v>
      </c>
      <c r="N2250" s="13">
        <f>dados!K2165/100</f>
        <v>0.04</v>
      </c>
      <c r="O2250" s="13">
        <f>dados!L2165/100</f>
        <v>0</v>
      </c>
      <c r="P2250" s="12" t="str">
        <f>LEFT(Tabela2[[#This Row],[Código]],2)</f>
        <v>29</v>
      </c>
    </row>
    <row r="2251" spans="2:16" ht="15" customHeight="1" x14ac:dyDescent="0.25">
      <c r="B2251" s="31" t="str">
        <f>IF(Tabela2[[#This Row],[Tipo]] = 0,LOOKUP(Tabela2[[#This Row],[RESUMO]],Tabela3[Grupo],Tabela3[Meus produtos]),VLOOKUP(Tabela2[[#This Row],[Código]],Tabela4[[Código NBS/LC116]:[Meus serviços]],3,0))</f>
        <v>Não</v>
      </c>
      <c r="C2251" t="str">
        <f>IF(E2251=0,TEXT(dados!A2166,"00000000"),IF(E2251=2,TEXT(dados!A2166,"0000"),TEXT(dados!A2166,"#")))</f>
        <v>29269023</v>
      </c>
      <c r="D2251" t="str">
        <f>IF(dados!B2166=0,"",dados!B2166)</f>
        <v/>
      </c>
      <c r="E2251">
        <f>dados!C2166</f>
        <v>0</v>
      </c>
      <c r="F2251" t="str">
        <f>dados!D2166</f>
        <v>Cipermetrina</v>
      </c>
      <c r="G2251"/>
      <c r="H2251"/>
      <c r="I2251"/>
      <c r="J2251"/>
      <c r="K2251" s="13"/>
      <c r="L2251" s="13">
        <f>dados!I2166/100</f>
        <v>0.13449999999999998</v>
      </c>
      <c r="M2251" s="13">
        <f>dados!J2166/100</f>
        <v>0.1699</v>
      </c>
      <c r="N2251" s="13">
        <f>dados!K2166/100</f>
        <v>0.04</v>
      </c>
      <c r="O2251" s="13">
        <f>dados!L2166/100</f>
        <v>0</v>
      </c>
      <c r="P2251" s="12" t="str">
        <f>LEFT(Tabela2[[#This Row],[Código]],2)</f>
        <v>29</v>
      </c>
    </row>
    <row r="2252" spans="2:16" ht="15" customHeight="1" x14ac:dyDescent="0.25">
      <c r="B2252" s="31" t="str">
        <f>IF(Tabela2[[#This Row],[Tipo]] = 0,LOOKUP(Tabela2[[#This Row],[RESUMO]],Tabela3[Grupo],Tabela3[Meus produtos]),VLOOKUP(Tabela2[[#This Row],[Código]],Tabela4[[Código NBS/LC116]:[Meus serviços]],3,0))</f>
        <v>Não</v>
      </c>
      <c r="C2252" t="str">
        <f>IF(E2252=0,TEXT(dados!A2167,"00000000"),IF(E2252=2,TEXT(dados!A2167,"0000"),TEXT(dados!A2167,"#")))</f>
        <v>29269024</v>
      </c>
      <c r="D2252" t="str">
        <f>IF(dados!B2167=0,"",dados!B2167)</f>
        <v/>
      </c>
      <c r="E2252">
        <f>dados!C2167</f>
        <v>0</v>
      </c>
      <c r="F2252" t="str">
        <f>dados!D2167</f>
        <v>Deltametrina</v>
      </c>
      <c r="G2252"/>
      <c r="H2252"/>
      <c r="I2252"/>
      <c r="J2252"/>
      <c r="K2252" s="13"/>
      <c r="L2252" s="13">
        <f>dados!I2167/100</f>
        <v>0.13449999999999998</v>
      </c>
      <c r="M2252" s="13">
        <f>dados!J2167/100</f>
        <v>0.1545</v>
      </c>
      <c r="N2252" s="13">
        <f>dados!K2167/100</f>
        <v>0.04</v>
      </c>
      <c r="O2252" s="13">
        <f>dados!L2167/100</f>
        <v>0</v>
      </c>
      <c r="P2252" s="12" t="str">
        <f>LEFT(Tabela2[[#This Row],[Código]],2)</f>
        <v>29</v>
      </c>
    </row>
    <row r="2253" spans="2:16" ht="15" customHeight="1" x14ac:dyDescent="0.25">
      <c r="B2253" s="31" t="str">
        <f>IF(Tabela2[[#This Row],[Tipo]] = 0,LOOKUP(Tabela2[[#This Row],[RESUMO]],Tabela3[Grupo],Tabela3[Meus produtos]),VLOOKUP(Tabela2[[#This Row],[Código]],Tabela4[[Código NBS/LC116]:[Meus serviços]],3,0))</f>
        <v>Não</v>
      </c>
      <c r="C2253" t="str">
        <f>IF(E2253=0,TEXT(dados!A2168,"00000000"),IF(E2253=2,TEXT(dados!A2168,"0000"),TEXT(dados!A2168,"#")))</f>
        <v>29269025</v>
      </c>
      <c r="D2253" t="str">
        <f>IF(dados!B2168=0,"",dados!B2168)</f>
        <v/>
      </c>
      <c r="E2253">
        <f>dados!C2168</f>
        <v>0</v>
      </c>
      <c r="F2253" t="str">
        <f>dados!D2168</f>
        <v>Fenvalerato</v>
      </c>
      <c r="G2253"/>
      <c r="H2253"/>
      <c r="I2253"/>
      <c r="J2253"/>
      <c r="K2253" s="13"/>
      <c r="L2253" s="13">
        <f>dados!I2168/100</f>
        <v>0.13449999999999998</v>
      </c>
      <c r="M2253" s="13">
        <f>dados!J2168/100</f>
        <v>0.1545</v>
      </c>
      <c r="N2253" s="13">
        <f>dados!K2168/100</f>
        <v>0.04</v>
      </c>
      <c r="O2253" s="13">
        <f>dados!L2168/100</f>
        <v>0</v>
      </c>
      <c r="P2253" s="12" t="str">
        <f>LEFT(Tabela2[[#This Row],[Código]],2)</f>
        <v>29</v>
      </c>
    </row>
    <row r="2254" spans="2:16" ht="15" customHeight="1" x14ac:dyDescent="0.25">
      <c r="B2254" s="31" t="str">
        <f>IF(Tabela2[[#This Row],[Tipo]] = 0,LOOKUP(Tabela2[[#This Row],[RESUMO]],Tabela3[Grupo],Tabela3[Meus produtos]),VLOOKUP(Tabela2[[#This Row],[Código]],Tabela4[[Código NBS/LC116]:[Meus serviços]],3,0))</f>
        <v>Não</v>
      </c>
      <c r="C2254" t="str">
        <f>IF(E2254=0,TEXT(dados!A2169,"00000000"),IF(E2254=2,TEXT(dados!A2169,"0000"),TEXT(dados!A2169,"#")))</f>
        <v>29269026</v>
      </c>
      <c r="D2254" t="str">
        <f>IF(dados!B2169=0,"",dados!B2169)</f>
        <v/>
      </c>
      <c r="E2254">
        <f>dados!C2169</f>
        <v>0</v>
      </c>
      <c r="F2254" t="str">
        <f>dados!D2169</f>
        <v>Cialotrin (cyhalothrin)</v>
      </c>
      <c r="G2254"/>
      <c r="H2254"/>
      <c r="I2254"/>
      <c r="J2254"/>
      <c r="K2254" s="13"/>
      <c r="L2254" s="13">
        <f>dados!I2169/100</f>
        <v>0.13449999999999998</v>
      </c>
      <c r="M2254" s="13">
        <f>dados!J2169/100</f>
        <v>0.1545</v>
      </c>
      <c r="N2254" s="13">
        <f>dados!K2169/100</f>
        <v>0.04</v>
      </c>
      <c r="O2254" s="13">
        <f>dados!L2169/100</f>
        <v>0</v>
      </c>
      <c r="P2254" s="12" t="str">
        <f>LEFT(Tabela2[[#This Row],[Código]],2)</f>
        <v>29</v>
      </c>
    </row>
    <row r="2255" spans="2:16" ht="15" customHeight="1" x14ac:dyDescent="0.25">
      <c r="B2255" s="31" t="str">
        <f>IF(Tabela2[[#This Row],[Tipo]] = 0,LOOKUP(Tabela2[[#This Row],[RESUMO]],Tabela3[Grupo],Tabela3[Meus produtos]),VLOOKUP(Tabela2[[#This Row],[Código]],Tabela4[[Código NBS/LC116]:[Meus serviços]],3,0))</f>
        <v>Não</v>
      </c>
      <c r="C2255" t="str">
        <f>IF(E2255=0,TEXT(dados!A2170,"00000000"),IF(E2255=2,TEXT(dados!A2170,"0000"),TEXT(dados!A2170,"#")))</f>
        <v>29269029</v>
      </c>
      <c r="D2255" t="str">
        <f>IF(dados!B2170=0,"",dados!B2170)</f>
        <v/>
      </c>
      <c r="E2255">
        <f>dados!C2170</f>
        <v>0</v>
      </c>
      <c r="F2255" t="str">
        <f>dados!D2170</f>
        <v>Outs.derivs,esteres do alcool alfa-ciano-3-fenoxibenzil</v>
      </c>
      <c r="G2255"/>
      <c r="H2255"/>
      <c r="I2255"/>
      <c r="J2255"/>
      <c r="K2255" s="13"/>
      <c r="L2255" s="13">
        <f>dados!I2170/100</f>
        <v>0.13449999999999998</v>
      </c>
      <c r="M2255" s="13">
        <f>dados!J2170/100</f>
        <v>0.1545</v>
      </c>
      <c r="N2255" s="13">
        <f>dados!K2170/100</f>
        <v>0.04</v>
      </c>
      <c r="O2255" s="13">
        <f>dados!L2170/100</f>
        <v>0</v>
      </c>
      <c r="P2255" s="12" t="str">
        <f>LEFT(Tabela2[[#This Row],[Código]],2)</f>
        <v>29</v>
      </c>
    </row>
    <row r="2256" spans="2:16" ht="15" customHeight="1" x14ac:dyDescent="0.25">
      <c r="B2256" s="31" t="str">
        <f>IF(Tabela2[[#This Row],[Tipo]] = 0,LOOKUP(Tabela2[[#This Row],[RESUMO]],Tabela3[Grupo],Tabela3[Meus produtos]),VLOOKUP(Tabela2[[#This Row],[Código]],Tabela4[[Código NBS/LC116]:[Meus serviços]],3,0))</f>
        <v>Não</v>
      </c>
      <c r="C2256" t="str">
        <f>IF(E2256=0,TEXT(dados!A2171,"00000000"),IF(E2256=2,TEXT(dados!A2171,"0000"),TEXT(dados!A2171,"#")))</f>
        <v>29269030</v>
      </c>
      <c r="D2256" t="str">
        <f>IF(dados!B2171=0,"",dados!B2171)</f>
        <v/>
      </c>
      <c r="E2256">
        <f>dados!C2171</f>
        <v>0</v>
      </c>
      <c r="F2256" t="str">
        <f>dados!D2171</f>
        <v>Sais de intermediario da metadona</v>
      </c>
      <c r="G2256"/>
      <c r="H2256"/>
      <c r="I2256"/>
      <c r="J2256"/>
      <c r="K2256" s="13"/>
      <c r="L2256" s="13">
        <f>dados!I2171/100</f>
        <v>0.13449999999999998</v>
      </c>
      <c r="M2256" s="13">
        <f>dados!J2171/100</f>
        <v>0.1545</v>
      </c>
      <c r="N2256" s="13">
        <f>dados!K2171/100</f>
        <v>0.04</v>
      </c>
      <c r="O2256" s="13">
        <f>dados!L2171/100</f>
        <v>0</v>
      </c>
      <c r="P2256" s="12" t="str">
        <f>LEFT(Tabela2[[#This Row],[Código]],2)</f>
        <v>29</v>
      </c>
    </row>
    <row r="2257" spans="2:16" ht="15" customHeight="1" x14ac:dyDescent="0.25">
      <c r="B2257" s="31" t="str">
        <f>IF(Tabela2[[#This Row],[Tipo]] = 0,LOOKUP(Tabela2[[#This Row],[RESUMO]],Tabela3[Grupo],Tabela3[Meus produtos]),VLOOKUP(Tabela2[[#This Row],[Código]],Tabela4[[Código NBS/LC116]:[Meus serviços]],3,0))</f>
        <v>Não</v>
      </c>
      <c r="C2257" t="str">
        <f>IF(E2257=0,TEXT(dados!A2172,"00000000"),IF(E2257=2,TEXT(dados!A2172,"0000"),TEXT(dados!A2172,"#")))</f>
        <v>29269091</v>
      </c>
      <c r="D2257" t="str">
        <f>IF(dados!B2172=0,"",dados!B2172)</f>
        <v/>
      </c>
      <c r="E2257">
        <f>dados!C2172</f>
        <v>0</v>
      </c>
      <c r="F2257" t="str">
        <f>dados!D2172</f>
        <v>Adiponitrila (1,4-dicianobutano)</v>
      </c>
      <c r="G2257"/>
      <c r="H2257"/>
      <c r="I2257"/>
      <c r="J2257"/>
      <c r="K2257" s="13"/>
      <c r="L2257" s="13">
        <f>dados!I2172/100</f>
        <v>0.13449999999999998</v>
      </c>
      <c r="M2257" s="13">
        <f>dados!J2172/100</f>
        <v>0.1545</v>
      </c>
      <c r="N2257" s="13">
        <f>dados!K2172/100</f>
        <v>0.04</v>
      </c>
      <c r="O2257" s="13">
        <f>dados!L2172/100</f>
        <v>0</v>
      </c>
      <c r="P2257" s="12" t="str">
        <f>LEFT(Tabela2[[#This Row],[Código]],2)</f>
        <v>29</v>
      </c>
    </row>
    <row r="2258" spans="2:16" ht="15" customHeight="1" x14ac:dyDescent="0.25">
      <c r="B2258" s="31" t="str">
        <f>IF(Tabela2[[#This Row],[Tipo]] = 0,LOOKUP(Tabela2[[#This Row],[RESUMO]],Tabela3[Grupo],Tabela3[Meus produtos]),VLOOKUP(Tabela2[[#This Row],[Código]],Tabela4[[Código NBS/LC116]:[Meus serviços]],3,0))</f>
        <v>Não</v>
      </c>
      <c r="C2258" t="str">
        <f>IF(E2258=0,TEXT(dados!A2173,"00000000"),IF(E2258=2,TEXT(dados!A2173,"0000"),TEXT(dados!A2173,"#")))</f>
        <v>29269092</v>
      </c>
      <c r="D2258" t="str">
        <f>IF(dados!B2173=0,"",dados!B2173)</f>
        <v/>
      </c>
      <c r="E2258">
        <f>dados!C2173</f>
        <v>0</v>
      </c>
      <c r="F2258" t="str">
        <f>dados!D2173</f>
        <v>Cianidrina de acetona (acetona cianidrina)</v>
      </c>
      <c r="G2258"/>
      <c r="H2258"/>
      <c r="I2258"/>
      <c r="J2258"/>
      <c r="K2258" s="13"/>
      <c r="L2258" s="13">
        <f>dados!I2173/100</f>
        <v>0.13449999999999998</v>
      </c>
      <c r="M2258" s="13">
        <f>dados!J2173/100</f>
        <v>0.1545</v>
      </c>
      <c r="N2258" s="13">
        <f>dados!K2173/100</f>
        <v>0.04</v>
      </c>
      <c r="O2258" s="13">
        <f>dados!L2173/100</f>
        <v>0</v>
      </c>
      <c r="P2258" s="12" t="str">
        <f>LEFT(Tabela2[[#This Row],[Código]],2)</f>
        <v>29</v>
      </c>
    </row>
    <row r="2259" spans="2:16" ht="15" customHeight="1" x14ac:dyDescent="0.25">
      <c r="B2259" s="31" t="str">
        <f>IF(Tabela2[[#This Row],[Tipo]] = 0,LOOKUP(Tabela2[[#This Row],[RESUMO]],Tabela3[Grupo],Tabela3[Meus produtos]),VLOOKUP(Tabela2[[#This Row],[Código]],Tabela4[[Código NBS/LC116]:[Meus serviços]],3,0))</f>
        <v>Não</v>
      </c>
      <c r="C2259" t="str">
        <f>IF(E2259=0,TEXT(dados!A2174,"00000000"),IF(E2259=2,TEXT(dados!A2174,"0000"),TEXT(dados!A2174,"#")))</f>
        <v>29269093</v>
      </c>
      <c r="D2259" t="str">
        <f>IF(dados!B2174=0,"",dados!B2174)</f>
        <v/>
      </c>
      <c r="E2259">
        <f>dados!C2174</f>
        <v>0</v>
      </c>
      <c r="F2259" t="str">
        <f>dados!D2174</f>
        <v>Closantel</v>
      </c>
      <c r="G2259"/>
      <c r="H2259"/>
      <c r="I2259"/>
      <c r="J2259"/>
      <c r="K2259" s="13"/>
      <c r="L2259" s="13">
        <f>dados!I2174/100</f>
        <v>0.13449999999999998</v>
      </c>
      <c r="M2259" s="13">
        <f>dados!J2174/100</f>
        <v>0.1699</v>
      </c>
      <c r="N2259" s="13">
        <f>dados!K2174/100</f>
        <v>0.04</v>
      </c>
      <c r="O2259" s="13">
        <f>dados!L2174/100</f>
        <v>0</v>
      </c>
      <c r="P2259" s="12" t="str">
        <f>LEFT(Tabela2[[#This Row],[Código]],2)</f>
        <v>29</v>
      </c>
    </row>
    <row r="2260" spans="2:16" ht="15" customHeight="1" x14ac:dyDescent="0.25">
      <c r="B2260" s="31" t="str">
        <f>IF(Tabela2[[#This Row],[Tipo]] = 0,LOOKUP(Tabela2[[#This Row],[RESUMO]],Tabela3[Grupo],Tabela3[Meus produtos]),VLOOKUP(Tabela2[[#This Row],[Código]],Tabela4[[Código NBS/LC116]:[Meus serviços]],3,0))</f>
        <v>Não</v>
      </c>
      <c r="C2260" t="str">
        <f>IF(E2260=0,TEXT(dados!A2175,"00000000"),IF(E2260=2,TEXT(dados!A2175,"0000"),TEXT(dados!A2175,"#")))</f>
        <v>29269095</v>
      </c>
      <c r="D2260" t="str">
        <f>IF(dados!B2175=0,"",dados!B2175)</f>
        <v/>
      </c>
      <c r="E2260">
        <f>dados!C2175</f>
        <v>0</v>
      </c>
      <c r="F2260" t="str">
        <f>dados!D2175</f>
        <v>Clorotalonil</v>
      </c>
      <c r="G2260"/>
      <c r="H2260"/>
      <c r="I2260"/>
      <c r="J2260"/>
      <c r="K2260" s="13"/>
      <c r="L2260" s="13">
        <f>dados!I2175/100</f>
        <v>0.13449999999999998</v>
      </c>
      <c r="M2260" s="13">
        <f>dados!J2175/100</f>
        <v>0.1545</v>
      </c>
      <c r="N2260" s="13">
        <f>dados!K2175/100</f>
        <v>0.04</v>
      </c>
      <c r="O2260" s="13">
        <f>dados!L2175/100</f>
        <v>0</v>
      </c>
      <c r="P2260" s="12" t="str">
        <f>LEFT(Tabela2[[#This Row],[Código]],2)</f>
        <v>29</v>
      </c>
    </row>
    <row r="2261" spans="2:16" ht="15" customHeight="1" x14ac:dyDescent="0.25">
      <c r="B2261" s="31" t="str">
        <f>IF(Tabela2[[#This Row],[Tipo]] = 0,LOOKUP(Tabela2[[#This Row],[RESUMO]],Tabela3[Grupo],Tabela3[Meus produtos]),VLOOKUP(Tabela2[[#This Row],[Código]],Tabela4[[Código NBS/LC116]:[Meus serviços]],3,0))</f>
        <v>Não</v>
      </c>
      <c r="C2261" t="str">
        <f>IF(E2261=0,TEXT(dados!A2176,"00000000"),IF(E2261=2,TEXT(dados!A2176,"0000"),TEXT(dados!A2176,"#")))</f>
        <v>29269096</v>
      </c>
      <c r="D2261" t="str">
        <f>IF(dados!B2176=0,"",dados!B2176)</f>
        <v/>
      </c>
      <c r="E2261">
        <f>dados!C2176</f>
        <v>0</v>
      </c>
      <c r="F2261" t="str">
        <f>dados!D2176</f>
        <v>Cianoacrilatos de etila</v>
      </c>
      <c r="G2261"/>
      <c r="H2261"/>
      <c r="I2261"/>
      <c r="J2261"/>
      <c r="K2261" s="13"/>
      <c r="L2261" s="13">
        <f>dados!I2176/100</f>
        <v>0.13449999999999998</v>
      </c>
      <c r="M2261" s="13">
        <f>dados!J2176/100</f>
        <v>0.16789999999999999</v>
      </c>
      <c r="N2261" s="13">
        <f>dados!K2176/100</f>
        <v>0.04</v>
      </c>
      <c r="O2261" s="13">
        <f>dados!L2176/100</f>
        <v>0</v>
      </c>
      <c r="P2261" s="12" t="str">
        <f>LEFT(Tabela2[[#This Row],[Código]],2)</f>
        <v>29</v>
      </c>
    </row>
    <row r="2262" spans="2:16" ht="15" customHeight="1" x14ac:dyDescent="0.25">
      <c r="B2262" s="31" t="str">
        <f>IF(Tabela2[[#This Row],[Tipo]] = 0,LOOKUP(Tabela2[[#This Row],[RESUMO]],Tabela3[Grupo],Tabela3[Meus produtos]),VLOOKUP(Tabela2[[#This Row],[Código]],Tabela4[[Código NBS/LC116]:[Meus serviços]],3,0))</f>
        <v>Não</v>
      </c>
      <c r="C2262" t="str">
        <f>IF(E2262=0,TEXT(dados!A2177,"00000000"),IF(E2262=2,TEXT(dados!A2177,"0000"),TEXT(dados!A2177,"#")))</f>
        <v>29269099</v>
      </c>
      <c r="D2262" t="str">
        <f>IF(dados!B2177=0,"",dados!B2177)</f>
        <v/>
      </c>
      <c r="E2262">
        <f>dados!C2177</f>
        <v>0</v>
      </c>
      <c r="F2262" t="str">
        <f>dados!D2177</f>
        <v>Outros compostos de funcao nitrila</v>
      </c>
      <c r="G2262"/>
      <c r="H2262"/>
      <c r="I2262"/>
      <c r="J2262"/>
      <c r="K2262" s="13"/>
      <c r="L2262" s="13">
        <f>dados!I2177/100</f>
        <v>0.13449999999999998</v>
      </c>
      <c r="M2262" s="13">
        <f>dados!J2177/100</f>
        <v>0.1545</v>
      </c>
      <c r="N2262" s="13">
        <f>dados!K2177/100</f>
        <v>0.04</v>
      </c>
      <c r="O2262" s="13">
        <f>dados!L2177/100</f>
        <v>0</v>
      </c>
      <c r="P2262" s="12" t="str">
        <f>LEFT(Tabela2[[#This Row],[Código]],2)</f>
        <v>29</v>
      </c>
    </row>
    <row r="2263" spans="2:16" ht="15" customHeight="1" x14ac:dyDescent="0.25">
      <c r="B2263" s="31" t="str">
        <f>IF(Tabela2[[#This Row],[Tipo]] = 0,LOOKUP(Tabela2[[#This Row],[RESUMO]],Tabela3[Grupo],Tabela3[Meus produtos]),VLOOKUP(Tabela2[[#This Row],[Código]],Tabela4[[Código NBS/LC116]:[Meus serviços]],3,0))</f>
        <v>Não</v>
      </c>
      <c r="C2263" t="str">
        <f>IF(E2263=0,TEXT(dados!A2178,"00000000"),IF(E2263=2,TEXT(dados!A2178,"0000"),TEXT(dados!A2178,"#")))</f>
        <v>29270010</v>
      </c>
      <c r="D2263" t="str">
        <f>IF(dados!B2178=0,"",dados!B2178)</f>
        <v/>
      </c>
      <c r="E2263">
        <f>dados!C2178</f>
        <v>0</v>
      </c>
      <c r="F2263" t="str">
        <f>dados!D2178</f>
        <v>Compostos diazoicos</v>
      </c>
      <c r="G2263"/>
      <c r="H2263"/>
      <c r="I2263"/>
      <c r="J2263"/>
      <c r="K2263" s="13"/>
      <c r="L2263" s="13">
        <f>dados!I2178/100</f>
        <v>0.13449999999999998</v>
      </c>
      <c r="M2263" s="13">
        <f>dados!J2178/100</f>
        <v>0.1545</v>
      </c>
      <c r="N2263" s="13">
        <f>dados!K2178/100</f>
        <v>0.04</v>
      </c>
      <c r="O2263" s="13">
        <f>dados!L2178/100</f>
        <v>0</v>
      </c>
      <c r="P2263" s="12" t="str">
        <f>LEFT(Tabela2[[#This Row],[Código]],2)</f>
        <v>29</v>
      </c>
    </row>
    <row r="2264" spans="2:16" ht="15" customHeight="1" x14ac:dyDescent="0.25">
      <c r="B2264" s="31" t="str">
        <f>IF(Tabela2[[#This Row],[Tipo]] = 0,LOOKUP(Tabela2[[#This Row],[RESUMO]],Tabela3[Grupo],Tabela3[Meus produtos]),VLOOKUP(Tabela2[[#This Row],[Código]],Tabela4[[Código NBS/LC116]:[Meus serviços]],3,0))</f>
        <v>Não</v>
      </c>
      <c r="C2264" t="str">
        <f>IF(E2264=0,TEXT(dados!A2179,"00000000"),IF(E2264=2,TEXT(dados!A2179,"0000"),TEXT(dados!A2179,"#")))</f>
        <v>29270021</v>
      </c>
      <c r="D2264" t="str">
        <f>IF(dados!B2179=0,"",dados!B2179)</f>
        <v/>
      </c>
      <c r="E2264">
        <f>dados!C2179</f>
        <v>0</v>
      </c>
      <c r="F2264" t="str">
        <f>dados!D2179</f>
        <v>Azodicarbonamida</v>
      </c>
      <c r="G2264"/>
      <c r="H2264"/>
      <c r="I2264"/>
      <c r="J2264"/>
      <c r="K2264" s="13"/>
      <c r="L2264" s="13">
        <f>dados!I2179/100</f>
        <v>0.13449999999999998</v>
      </c>
      <c r="M2264" s="13">
        <f>dados!J2179/100</f>
        <v>0.1699</v>
      </c>
      <c r="N2264" s="13">
        <f>dados!K2179/100</f>
        <v>0.04</v>
      </c>
      <c r="O2264" s="13">
        <f>dados!L2179/100</f>
        <v>0</v>
      </c>
      <c r="P2264" s="12" t="str">
        <f>LEFT(Tabela2[[#This Row],[Código]],2)</f>
        <v>29</v>
      </c>
    </row>
    <row r="2265" spans="2:16" ht="15" customHeight="1" x14ac:dyDescent="0.25">
      <c r="B2265" s="31" t="str">
        <f>IF(Tabela2[[#This Row],[Tipo]] = 0,LOOKUP(Tabela2[[#This Row],[RESUMO]],Tabela3[Grupo],Tabela3[Meus produtos]),VLOOKUP(Tabela2[[#This Row],[Código]],Tabela4[[Código NBS/LC116]:[Meus serviços]],3,0))</f>
        <v>Não</v>
      </c>
      <c r="C2265" t="str">
        <f>IF(E2265=0,TEXT(dados!A2180,"00000000"),IF(E2265=2,TEXT(dados!A2180,"0000"),TEXT(dados!A2180,"#")))</f>
        <v>29270029</v>
      </c>
      <c r="D2265" t="str">
        <f>IF(dados!B2180=0,"",dados!B2180)</f>
        <v/>
      </c>
      <c r="E2265">
        <f>dados!C2180</f>
        <v>0</v>
      </c>
      <c r="F2265" t="str">
        <f>dados!D2180</f>
        <v>Outros compostos azoicos</v>
      </c>
      <c r="G2265"/>
      <c r="H2265"/>
      <c r="I2265"/>
      <c r="J2265"/>
      <c r="K2265" s="13"/>
      <c r="L2265" s="13">
        <f>dados!I2180/100</f>
        <v>0.13449999999999998</v>
      </c>
      <c r="M2265" s="13">
        <f>dados!J2180/100</f>
        <v>0.1545</v>
      </c>
      <c r="N2265" s="13">
        <f>dados!K2180/100</f>
        <v>0.04</v>
      </c>
      <c r="O2265" s="13">
        <f>dados!L2180/100</f>
        <v>0</v>
      </c>
      <c r="P2265" s="12" t="str">
        <f>LEFT(Tabela2[[#This Row],[Código]],2)</f>
        <v>29</v>
      </c>
    </row>
    <row r="2266" spans="2:16" ht="15" customHeight="1" x14ac:dyDescent="0.25">
      <c r="B2266" s="31" t="str">
        <f>IF(Tabela2[[#This Row],[Tipo]] = 0,LOOKUP(Tabela2[[#This Row],[RESUMO]],Tabela3[Grupo],Tabela3[Meus produtos]),VLOOKUP(Tabela2[[#This Row],[Código]],Tabela4[[Código NBS/LC116]:[Meus serviços]],3,0))</f>
        <v>Não</v>
      </c>
      <c r="C2266" t="str">
        <f>IF(E2266=0,TEXT(dados!A2181,"00000000"),IF(E2266=2,TEXT(dados!A2181,"0000"),TEXT(dados!A2181,"#")))</f>
        <v>29270030</v>
      </c>
      <c r="D2266" t="str">
        <f>IF(dados!B2181=0,"",dados!B2181)</f>
        <v/>
      </c>
      <c r="E2266">
        <f>dados!C2181</f>
        <v>0</v>
      </c>
      <c r="F2266" t="str">
        <f>dados!D2181</f>
        <v>Compostos azoxicos</v>
      </c>
      <c r="G2266"/>
      <c r="H2266"/>
      <c r="I2266"/>
      <c r="J2266"/>
      <c r="K2266" s="13"/>
      <c r="L2266" s="13">
        <f>dados!I2181/100</f>
        <v>0.13449999999999998</v>
      </c>
      <c r="M2266" s="13">
        <f>dados!J2181/100</f>
        <v>0.1545</v>
      </c>
      <c r="N2266" s="13">
        <f>dados!K2181/100</f>
        <v>0.04</v>
      </c>
      <c r="O2266" s="13">
        <f>dados!L2181/100</f>
        <v>0</v>
      </c>
      <c r="P2266" s="12" t="str">
        <f>LEFT(Tabela2[[#This Row],[Código]],2)</f>
        <v>29</v>
      </c>
    </row>
    <row r="2267" spans="2:16" ht="15" customHeight="1" x14ac:dyDescent="0.25">
      <c r="B2267" s="31" t="str">
        <f>IF(Tabela2[[#This Row],[Tipo]] = 0,LOOKUP(Tabela2[[#This Row],[RESUMO]],Tabela3[Grupo],Tabela3[Meus produtos]),VLOOKUP(Tabela2[[#This Row],[Código]],Tabela4[[Código NBS/LC116]:[Meus serviços]],3,0))</f>
        <v>Não</v>
      </c>
      <c r="C2267" t="str">
        <f>IF(E2267=0,TEXT(dados!A2182,"00000000"),IF(E2267=2,TEXT(dados!A2182,"0000"),TEXT(dados!A2182,"#")))</f>
        <v>29280011</v>
      </c>
      <c r="D2267" t="str">
        <f>IF(dados!B2182=0,"",dados!B2182)</f>
        <v/>
      </c>
      <c r="E2267">
        <f>dados!C2182</f>
        <v>0</v>
      </c>
      <c r="F2267" t="str">
        <f>dados!D2182</f>
        <v>Metiletilacetoxima</v>
      </c>
      <c r="G2267"/>
      <c r="H2267"/>
      <c r="I2267"/>
      <c r="J2267"/>
      <c r="K2267" s="13"/>
      <c r="L2267" s="13">
        <f>dados!I2182/100</f>
        <v>0.13449999999999998</v>
      </c>
      <c r="M2267" s="13">
        <f>dados!J2182/100</f>
        <v>0.1545</v>
      </c>
      <c r="N2267" s="13">
        <f>dados!K2182/100</f>
        <v>0.04</v>
      </c>
      <c r="O2267" s="13">
        <f>dados!L2182/100</f>
        <v>0</v>
      </c>
      <c r="P2267" s="12" t="str">
        <f>LEFT(Tabela2[[#This Row],[Código]],2)</f>
        <v>29</v>
      </c>
    </row>
    <row r="2268" spans="2:16" ht="15" customHeight="1" x14ac:dyDescent="0.25">
      <c r="B2268" s="31" t="str">
        <f>IF(Tabela2[[#This Row],[Tipo]] = 0,LOOKUP(Tabela2[[#This Row],[RESUMO]],Tabela3[Grupo],Tabela3[Meus produtos]),VLOOKUP(Tabela2[[#This Row],[Código]],Tabela4[[Código NBS/LC116]:[Meus serviços]],3,0))</f>
        <v>Não</v>
      </c>
      <c r="C2268" t="str">
        <f>IF(E2268=0,TEXT(dados!A2183,"00000000"),IF(E2268=2,TEXT(dados!A2183,"0000"),TEXT(dados!A2183,"#")))</f>
        <v>29280019</v>
      </c>
      <c r="D2268" t="str">
        <f>IF(dados!B2183=0,"",dados!B2183)</f>
        <v/>
      </c>
      <c r="E2268">
        <f>dados!C2183</f>
        <v>0</v>
      </c>
      <c r="F2268" t="str">
        <f>dados!D2183</f>
        <v>Outros acetoximas,seus derivados e sais</v>
      </c>
      <c r="G2268"/>
      <c r="H2268"/>
      <c r="I2268"/>
      <c r="J2268"/>
      <c r="K2268" s="13"/>
      <c r="L2268" s="13">
        <f>dados!I2183/100</f>
        <v>0.13449999999999998</v>
      </c>
      <c r="M2268" s="13">
        <f>dados!J2183/100</f>
        <v>0.1545</v>
      </c>
      <c r="N2268" s="13">
        <f>dados!K2183/100</f>
        <v>0.04</v>
      </c>
      <c r="O2268" s="13">
        <f>dados!L2183/100</f>
        <v>0</v>
      </c>
      <c r="P2268" s="12" t="str">
        <f>LEFT(Tabela2[[#This Row],[Código]],2)</f>
        <v>29</v>
      </c>
    </row>
    <row r="2269" spans="2:16" ht="15" customHeight="1" x14ac:dyDescent="0.25">
      <c r="B2269" s="31" t="str">
        <f>IF(Tabela2[[#This Row],[Tipo]] = 0,LOOKUP(Tabela2[[#This Row],[RESUMO]],Tabela3[Grupo],Tabela3[Meus produtos]),VLOOKUP(Tabela2[[#This Row],[Código]],Tabela4[[Código NBS/LC116]:[Meus serviços]],3,0))</f>
        <v>Não</v>
      </c>
      <c r="C2269" t="str">
        <f>IF(E2269=0,TEXT(dados!A2184,"00000000"),IF(E2269=2,TEXT(dados!A2184,"0000"),TEXT(dados!A2184,"#")))</f>
        <v>29280020</v>
      </c>
      <c r="D2269" t="str">
        <f>IF(dados!B2184=0,"",dados!B2184)</f>
        <v/>
      </c>
      <c r="E2269">
        <f>dados!C2184</f>
        <v>0</v>
      </c>
      <c r="F2269" t="str">
        <f>dados!D2184</f>
        <v>Carbidopa</v>
      </c>
      <c r="G2269"/>
      <c r="H2269"/>
      <c r="I2269"/>
      <c r="J2269"/>
      <c r="K2269" s="13"/>
      <c r="L2269" s="13">
        <f>dados!I2184/100</f>
        <v>0.13449999999999998</v>
      </c>
      <c r="M2269" s="13">
        <f>dados!J2184/100</f>
        <v>0.1545</v>
      </c>
      <c r="N2269" s="13">
        <f>dados!K2184/100</f>
        <v>0.04</v>
      </c>
      <c r="O2269" s="13">
        <f>dados!L2184/100</f>
        <v>0</v>
      </c>
      <c r="P2269" s="12" t="str">
        <f>LEFT(Tabela2[[#This Row],[Código]],2)</f>
        <v>29</v>
      </c>
    </row>
    <row r="2270" spans="2:16" ht="15" customHeight="1" x14ac:dyDescent="0.25">
      <c r="B2270" s="31" t="str">
        <f>IF(Tabela2[[#This Row],[Tipo]] = 0,LOOKUP(Tabela2[[#This Row],[RESUMO]],Tabela3[Grupo],Tabela3[Meus produtos]),VLOOKUP(Tabela2[[#This Row],[Código]],Tabela4[[Código NBS/LC116]:[Meus serviços]],3,0))</f>
        <v>Não</v>
      </c>
      <c r="C2270" t="str">
        <f>IF(E2270=0,TEXT(dados!A2185,"00000000"),IF(E2270=2,TEXT(dados!A2185,"0000"),TEXT(dados!A2185,"#")))</f>
        <v>29280030</v>
      </c>
      <c r="D2270" t="str">
        <f>IF(dados!B2185=0,"",dados!B2185)</f>
        <v/>
      </c>
      <c r="E2270">
        <f>dados!C2185</f>
        <v>0</v>
      </c>
      <c r="F2270" t="str">
        <f>dados!D2185</f>
        <v>2-hidrazinoetanol</v>
      </c>
      <c r="G2270"/>
      <c r="H2270"/>
      <c r="I2270"/>
      <c r="J2270"/>
      <c r="K2270" s="13"/>
      <c r="L2270" s="13">
        <f>dados!I2185/100</f>
        <v>0.13449999999999998</v>
      </c>
      <c r="M2270" s="13">
        <f>dados!J2185/100</f>
        <v>0.1545</v>
      </c>
      <c r="N2270" s="13">
        <f>dados!K2185/100</f>
        <v>0.04</v>
      </c>
      <c r="O2270" s="13">
        <f>dados!L2185/100</f>
        <v>0</v>
      </c>
      <c r="P2270" s="12" t="str">
        <f>LEFT(Tabela2[[#This Row],[Código]],2)</f>
        <v>29</v>
      </c>
    </row>
    <row r="2271" spans="2:16" ht="15" customHeight="1" x14ac:dyDescent="0.25">
      <c r="B2271" s="31" t="str">
        <f>IF(Tabela2[[#This Row],[Tipo]] = 0,LOOKUP(Tabela2[[#This Row],[RESUMO]],Tabela3[Grupo],Tabela3[Meus produtos]),VLOOKUP(Tabela2[[#This Row],[Código]],Tabela4[[Código NBS/LC116]:[Meus serviços]],3,0))</f>
        <v>Não</v>
      </c>
      <c r="C2271" t="str">
        <f>IF(E2271=0,TEXT(dados!A2186,"00000000"),IF(E2271=2,TEXT(dados!A2186,"0000"),TEXT(dados!A2186,"#")))</f>
        <v>29280041</v>
      </c>
      <c r="D2271" t="str">
        <f>IF(dados!B2186=0,"",dados!B2186)</f>
        <v/>
      </c>
      <c r="E2271">
        <f>dados!C2186</f>
        <v>0</v>
      </c>
      <c r="F2271" t="str">
        <f>dados!D2186</f>
        <v>Fenilidrazina</v>
      </c>
      <c r="G2271"/>
      <c r="H2271"/>
      <c r="I2271"/>
      <c r="J2271"/>
      <c r="K2271" s="13"/>
      <c r="L2271" s="13">
        <f>dados!I2186/100</f>
        <v>0.13449999999999998</v>
      </c>
      <c r="M2271" s="13">
        <f>dados!J2186/100</f>
        <v>0.16789999999999999</v>
      </c>
      <c r="N2271" s="13">
        <f>dados!K2186/100</f>
        <v>0.04</v>
      </c>
      <c r="O2271" s="13">
        <f>dados!L2186/100</f>
        <v>0</v>
      </c>
      <c r="P2271" s="12" t="str">
        <f>LEFT(Tabela2[[#This Row],[Código]],2)</f>
        <v>29</v>
      </c>
    </row>
    <row r="2272" spans="2:16" ht="15" customHeight="1" x14ac:dyDescent="0.25">
      <c r="B2272" s="31" t="str">
        <f>IF(Tabela2[[#This Row],[Tipo]] = 0,LOOKUP(Tabela2[[#This Row],[RESUMO]],Tabela3[Grupo],Tabela3[Meus produtos]),VLOOKUP(Tabela2[[#This Row],[Código]],Tabela4[[Código NBS/LC116]:[Meus serviços]],3,0))</f>
        <v>Não</v>
      </c>
      <c r="C2272" t="str">
        <f>IF(E2272=0,TEXT(dados!A2187,"00000000"),IF(E2272=2,TEXT(dados!A2187,"0000"),TEXT(dados!A2187,"#")))</f>
        <v>29280042</v>
      </c>
      <c r="D2272" t="str">
        <f>IF(dados!B2187=0,"",dados!B2187)</f>
        <v/>
      </c>
      <c r="E2272">
        <f>dados!C2187</f>
        <v>0</v>
      </c>
      <c r="F2272" t="str">
        <f>dados!D2187</f>
        <v>Derivados da fenilidrazina</v>
      </c>
      <c r="G2272"/>
      <c r="H2272"/>
      <c r="I2272"/>
      <c r="J2272"/>
      <c r="K2272" s="13"/>
      <c r="L2272" s="13">
        <f>dados!I2187/100</f>
        <v>0.13449999999999998</v>
      </c>
      <c r="M2272" s="13">
        <f>dados!J2187/100</f>
        <v>0.16789999999999999</v>
      </c>
      <c r="N2272" s="13">
        <f>dados!K2187/100</f>
        <v>0.04</v>
      </c>
      <c r="O2272" s="13">
        <f>dados!L2187/100</f>
        <v>0</v>
      </c>
      <c r="P2272" s="12" t="str">
        <f>LEFT(Tabela2[[#This Row],[Código]],2)</f>
        <v>29</v>
      </c>
    </row>
    <row r="2273" spans="2:16" ht="15" customHeight="1" x14ac:dyDescent="0.25">
      <c r="B2273" s="31" t="str">
        <f>IF(Tabela2[[#This Row],[Tipo]] = 0,LOOKUP(Tabela2[[#This Row],[RESUMO]],Tabela3[Grupo],Tabela3[Meus produtos]),VLOOKUP(Tabela2[[#This Row],[Código]],Tabela4[[Código NBS/LC116]:[Meus serviços]],3,0))</f>
        <v>Não</v>
      </c>
      <c r="C2273" t="str">
        <f>IF(E2273=0,TEXT(dados!A2188,"00000000"),IF(E2273=2,TEXT(dados!A2188,"0000"),TEXT(dados!A2188,"#")))</f>
        <v>29280090</v>
      </c>
      <c r="D2273" t="str">
        <f>IF(dados!B2188=0,"",dados!B2188)</f>
        <v/>
      </c>
      <c r="E2273">
        <f>dados!C2188</f>
        <v>0</v>
      </c>
      <c r="F2273" t="str">
        <f>dados!D2188</f>
        <v>Outs.derivados organicos da hidrazina e hidroxilamina</v>
      </c>
      <c r="G2273"/>
      <c r="H2273"/>
      <c r="I2273"/>
      <c r="J2273"/>
      <c r="K2273" s="13"/>
      <c r="L2273" s="13">
        <f>dados!I2188/100</f>
        <v>0.13449999999999998</v>
      </c>
      <c r="M2273" s="13">
        <f>dados!J2188/100</f>
        <v>0.1545</v>
      </c>
      <c r="N2273" s="13">
        <f>dados!K2188/100</f>
        <v>0.04</v>
      </c>
      <c r="O2273" s="13">
        <f>dados!L2188/100</f>
        <v>0</v>
      </c>
      <c r="P2273" s="12" t="str">
        <f>LEFT(Tabela2[[#This Row],[Código]],2)</f>
        <v>29</v>
      </c>
    </row>
    <row r="2274" spans="2:16" ht="15" customHeight="1" x14ac:dyDescent="0.25">
      <c r="B2274" s="31" t="str">
        <f>IF(Tabela2[[#This Row],[Tipo]] = 0,LOOKUP(Tabela2[[#This Row],[RESUMO]],Tabela3[Grupo],Tabela3[Meus produtos]),VLOOKUP(Tabela2[[#This Row],[Código]],Tabela4[[Código NBS/LC116]:[Meus serviços]],3,0))</f>
        <v>Não</v>
      </c>
      <c r="C2274" t="str">
        <f>IF(E2274=0,TEXT(dados!A2189,"00000000"),IF(E2274=2,TEXT(dados!A2189,"0000"),TEXT(dados!A2189,"#")))</f>
        <v>29291010</v>
      </c>
      <c r="D2274" t="str">
        <f>IF(dados!B2189=0,"",dados!B2189)</f>
        <v/>
      </c>
      <c r="E2274">
        <f>dados!C2189</f>
        <v>0</v>
      </c>
      <c r="F2274" t="str">
        <f>dados!D2189</f>
        <v>Diisocianato de difenilmetano</v>
      </c>
      <c r="G2274"/>
      <c r="H2274"/>
      <c r="I2274"/>
      <c r="J2274"/>
      <c r="K2274" s="13"/>
      <c r="L2274" s="13">
        <f>dados!I2189/100</f>
        <v>0.13449999999999998</v>
      </c>
      <c r="M2274" s="13">
        <f>dados!J2189/100</f>
        <v>0.1545</v>
      </c>
      <c r="N2274" s="13">
        <f>dados!K2189/100</f>
        <v>0.04</v>
      </c>
      <c r="O2274" s="13">
        <f>dados!L2189/100</f>
        <v>0</v>
      </c>
      <c r="P2274" s="12" t="str">
        <f>LEFT(Tabela2[[#This Row],[Código]],2)</f>
        <v>29</v>
      </c>
    </row>
    <row r="2275" spans="2:16" ht="15" customHeight="1" x14ac:dyDescent="0.25">
      <c r="B2275" s="31" t="str">
        <f>IF(Tabela2[[#This Row],[Tipo]] = 0,LOOKUP(Tabela2[[#This Row],[RESUMO]],Tabela3[Grupo],Tabela3[Meus produtos]),VLOOKUP(Tabela2[[#This Row],[Código]],Tabela4[[Código NBS/LC116]:[Meus serviços]],3,0))</f>
        <v>Não</v>
      </c>
      <c r="C2275" t="str">
        <f>IF(E2275=0,TEXT(dados!A2190,"00000000"),IF(E2275=2,TEXT(dados!A2190,"0000"),TEXT(dados!A2190,"#")))</f>
        <v>29291021</v>
      </c>
      <c r="D2275" t="str">
        <f>IF(dados!B2190=0,"",dados!B2190)</f>
        <v/>
      </c>
      <c r="E2275">
        <f>dados!C2190</f>
        <v>0</v>
      </c>
      <c r="F2275" t="str">
        <f>dados!D2190</f>
        <v>Mistura de isomeros de diisocianatos de tolueno</v>
      </c>
      <c r="G2275"/>
      <c r="H2275"/>
      <c r="I2275"/>
      <c r="J2275"/>
      <c r="K2275" s="13"/>
      <c r="L2275" s="13">
        <f>dados!I2190/100</f>
        <v>0.13449999999999998</v>
      </c>
      <c r="M2275" s="13">
        <f>dados!J2190/100</f>
        <v>0.15720000000000001</v>
      </c>
      <c r="N2275" s="13">
        <f>dados!K2190/100</f>
        <v>0.04</v>
      </c>
      <c r="O2275" s="13">
        <f>dados!L2190/100</f>
        <v>0</v>
      </c>
      <c r="P2275" s="12" t="str">
        <f>LEFT(Tabela2[[#This Row],[Código]],2)</f>
        <v>29</v>
      </c>
    </row>
    <row r="2276" spans="2:16" ht="15" customHeight="1" x14ac:dyDescent="0.25">
      <c r="B2276" s="31" t="str">
        <f>IF(Tabela2[[#This Row],[Tipo]] = 0,LOOKUP(Tabela2[[#This Row],[RESUMO]],Tabela3[Grupo],Tabela3[Meus produtos]),VLOOKUP(Tabela2[[#This Row],[Código]],Tabela4[[Código NBS/LC116]:[Meus serviços]],3,0))</f>
        <v>Não</v>
      </c>
      <c r="C2276" t="str">
        <f>IF(E2276=0,TEXT(dados!A2191,"00000000"),IF(E2276=2,TEXT(dados!A2191,"0000"),TEXT(dados!A2191,"#")))</f>
        <v>29291029</v>
      </c>
      <c r="D2276" t="str">
        <f>IF(dados!B2191=0,"",dados!B2191)</f>
        <v/>
      </c>
      <c r="E2276">
        <f>dados!C2191</f>
        <v>0</v>
      </c>
      <c r="F2276" t="str">
        <f>dados!D2191</f>
        <v>Outros diisocianatos de tolueno</v>
      </c>
      <c r="G2276"/>
      <c r="H2276"/>
      <c r="I2276"/>
      <c r="J2276"/>
      <c r="K2276" s="13"/>
      <c r="L2276" s="13">
        <f>dados!I2191/100</f>
        <v>0.13449999999999998</v>
      </c>
      <c r="M2276" s="13">
        <f>dados!J2191/100</f>
        <v>0.1699</v>
      </c>
      <c r="N2276" s="13">
        <f>dados!K2191/100</f>
        <v>0.04</v>
      </c>
      <c r="O2276" s="13">
        <f>dados!L2191/100</f>
        <v>0</v>
      </c>
      <c r="P2276" s="12" t="str">
        <f>LEFT(Tabela2[[#This Row],[Código]],2)</f>
        <v>29</v>
      </c>
    </row>
    <row r="2277" spans="2:16" ht="15" customHeight="1" x14ac:dyDescent="0.25">
      <c r="B2277" s="31" t="str">
        <f>IF(Tabela2[[#This Row],[Tipo]] = 0,LOOKUP(Tabela2[[#This Row],[RESUMO]],Tabela3[Grupo],Tabela3[Meus produtos]),VLOOKUP(Tabela2[[#This Row],[Código]],Tabela4[[Código NBS/LC116]:[Meus serviços]],3,0))</f>
        <v>Não</v>
      </c>
      <c r="C2277" t="str">
        <f>IF(E2277=0,TEXT(dados!A2192,"00000000"),IF(E2277=2,TEXT(dados!A2192,"0000"),TEXT(dados!A2192,"#")))</f>
        <v>29291030</v>
      </c>
      <c r="D2277" t="str">
        <f>IF(dados!B2192=0,"",dados!B2192)</f>
        <v/>
      </c>
      <c r="E2277">
        <f>dados!C2192</f>
        <v>0</v>
      </c>
      <c r="F2277" t="str">
        <f>dados!D2192</f>
        <v>Isocianato de 3,4-diclorofenila</v>
      </c>
      <c r="G2277"/>
      <c r="H2277"/>
      <c r="I2277"/>
      <c r="J2277"/>
      <c r="K2277" s="13"/>
      <c r="L2277" s="13">
        <f>dados!I2192/100</f>
        <v>0.13449999999999998</v>
      </c>
      <c r="M2277" s="13">
        <f>dados!J2192/100</f>
        <v>0.1545</v>
      </c>
      <c r="N2277" s="13">
        <f>dados!K2192/100</f>
        <v>0.04</v>
      </c>
      <c r="O2277" s="13">
        <f>dados!L2192/100</f>
        <v>0</v>
      </c>
      <c r="P2277" s="12" t="str">
        <f>LEFT(Tabela2[[#This Row],[Código]],2)</f>
        <v>29</v>
      </c>
    </row>
    <row r="2278" spans="2:16" ht="15" customHeight="1" x14ac:dyDescent="0.25">
      <c r="B2278" s="31" t="str">
        <f>IF(Tabela2[[#This Row],[Tipo]] = 0,LOOKUP(Tabela2[[#This Row],[RESUMO]],Tabela3[Grupo],Tabela3[Meus produtos]),VLOOKUP(Tabela2[[#This Row],[Código]],Tabela4[[Código NBS/LC116]:[Meus serviços]],3,0))</f>
        <v>Não</v>
      </c>
      <c r="C2278" t="str">
        <f>IF(E2278=0,TEXT(dados!A2193,"00000000"),IF(E2278=2,TEXT(dados!A2193,"0000"),TEXT(dados!A2193,"#")))</f>
        <v>29291090</v>
      </c>
      <c r="D2278" t="str">
        <f>IF(dados!B2193=0,"",dados!B2193)</f>
        <v/>
      </c>
      <c r="E2278">
        <f>dados!C2193</f>
        <v>0</v>
      </c>
      <c r="F2278" t="str">
        <f>dados!D2193</f>
        <v>Outros isocianatos</v>
      </c>
      <c r="G2278"/>
      <c r="H2278"/>
      <c r="I2278"/>
      <c r="J2278"/>
      <c r="K2278" s="13"/>
      <c r="L2278" s="13">
        <f>dados!I2193/100</f>
        <v>0.13449999999999998</v>
      </c>
      <c r="M2278" s="13">
        <f>dados!J2193/100</f>
        <v>0.1545</v>
      </c>
      <c r="N2278" s="13">
        <f>dados!K2193/100</f>
        <v>0.04</v>
      </c>
      <c r="O2278" s="13">
        <f>dados!L2193/100</f>
        <v>0</v>
      </c>
      <c r="P2278" s="12" t="str">
        <f>LEFT(Tabela2[[#This Row],[Código]],2)</f>
        <v>29</v>
      </c>
    </row>
    <row r="2279" spans="2:16" ht="15" customHeight="1" x14ac:dyDescent="0.25">
      <c r="B2279" s="31" t="str">
        <f>IF(Tabela2[[#This Row],[Tipo]] = 0,LOOKUP(Tabela2[[#This Row],[RESUMO]],Tabela3[Grupo],Tabela3[Meus produtos]),VLOOKUP(Tabela2[[#This Row],[Código]],Tabela4[[Código NBS/LC116]:[Meus serviços]],3,0))</f>
        <v>Não</v>
      </c>
      <c r="C2279" t="str">
        <f>IF(E2279=0,TEXT(dados!A2194,"00000000"),IF(E2279=2,TEXT(dados!A2194,"0000"),TEXT(dados!A2194,"#")))</f>
        <v>29299011</v>
      </c>
      <c r="D2279" t="str">
        <f>IF(dados!B2194=0,"",dados!B2194)</f>
        <v/>
      </c>
      <c r="E2279">
        <f>dados!C2194</f>
        <v>0</v>
      </c>
      <c r="F2279" t="str">
        <f>dados!D2194</f>
        <v>Acido ciclamico de sodio e seus sais</v>
      </c>
      <c r="G2279"/>
      <c r="H2279"/>
      <c r="I2279"/>
      <c r="J2279"/>
      <c r="K2279" s="13"/>
      <c r="L2279" s="13">
        <f>dados!I2194/100</f>
        <v>0.13449999999999998</v>
      </c>
      <c r="M2279" s="13">
        <f>dados!J2194/100</f>
        <v>0.1545</v>
      </c>
      <c r="N2279" s="13">
        <f>dados!K2194/100</f>
        <v>0.04</v>
      </c>
      <c r="O2279" s="13">
        <f>dados!L2194/100</f>
        <v>0</v>
      </c>
      <c r="P2279" s="12" t="str">
        <f>LEFT(Tabela2[[#This Row],[Código]],2)</f>
        <v>29</v>
      </c>
    </row>
    <row r="2280" spans="2:16" ht="15" customHeight="1" x14ac:dyDescent="0.25">
      <c r="B2280" s="31" t="str">
        <f>IF(Tabela2[[#This Row],[Tipo]] = 0,LOOKUP(Tabela2[[#This Row],[RESUMO]],Tabela3[Grupo],Tabela3[Meus produtos]),VLOOKUP(Tabela2[[#This Row],[Código]],Tabela4[[Código NBS/LC116]:[Meus serviços]],3,0))</f>
        <v>Não</v>
      </c>
      <c r="C2280" t="str">
        <f>IF(E2280=0,TEXT(dados!A2195,"00000000"),IF(E2280=2,TEXT(dados!A2195,"0000"),TEXT(dados!A2195,"#")))</f>
        <v>29299012</v>
      </c>
      <c r="D2280" t="str">
        <f>IF(dados!B2195=0,"",dados!B2195)</f>
        <v/>
      </c>
      <c r="E2280">
        <f>dados!C2195</f>
        <v>0</v>
      </c>
      <c r="F2280" t="str">
        <f>dados!D2195</f>
        <v>Acido ciclamico de calcio e seus sais</v>
      </c>
      <c r="G2280"/>
      <c r="H2280"/>
      <c r="I2280"/>
      <c r="J2280"/>
      <c r="K2280" s="13"/>
      <c r="L2280" s="13">
        <f>dados!I2195/100</f>
        <v>0.13449999999999998</v>
      </c>
      <c r="M2280" s="13">
        <f>dados!J2195/100</f>
        <v>0.16789999999999999</v>
      </c>
      <c r="N2280" s="13">
        <f>dados!K2195/100</f>
        <v>0.04</v>
      </c>
      <c r="O2280" s="13">
        <f>dados!L2195/100</f>
        <v>0</v>
      </c>
      <c r="P2280" s="12" t="str">
        <f>LEFT(Tabela2[[#This Row],[Código]],2)</f>
        <v>29</v>
      </c>
    </row>
    <row r="2281" spans="2:16" ht="15" customHeight="1" x14ac:dyDescent="0.25">
      <c r="B2281" s="31" t="str">
        <f>IF(Tabela2[[#This Row],[Tipo]] = 0,LOOKUP(Tabela2[[#This Row],[RESUMO]],Tabela3[Grupo],Tabela3[Meus produtos]),VLOOKUP(Tabela2[[#This Row],[Código]],Tabela4[[Código NBS/LC116]:[Meus serviços]],3,0))</f>
        <v>Não</v>
      </c>
      <c r="C2281" t="str">
        <f>IF(E2281=0,TEXT(dados!A2196,"00000000"),IF(E2281=2,TEXT(dados!A2196,"0000"),TEXT(dados!A2196,"#")))</f>
        <v>29299019</v>
      </c>
      <c r="D2281" t="str">
        <f>IF(dados!B2196=0,"",dados!B2196)</f>
        <v/>
      </c>
      <c r="E2281">
        <f>dados!C2196</f>
        <v>0</v>
      </c>
      <c r="F2281" t="str">
        <f>dados!D2196</f>
        <v>Outros acidos ciclamicos e seus sais</v>
      </c>
      <c r="G2281"/>
      <c r="H2281"/>
      <c r="I2281"/>
      <c r="J2281"/>
      <c r="K2281" s="13"/>
      <c r="L2281" s="13">
        <f>dados!I2196/100</f>
        <v>0.13449999999999998</v>
      </c>
      <c r="M2281" s="13">
        <f>dados!J2196/100</f>
        <v>0.1545</v>
      </c>
      <c r="N2281" s="13">
        <f>dados!K2196/100</f>
        <v>0.04</v>
      </c>
      <c r="O2281" s="13">
        <f>dados!L2196/100</f>
        <v>0</v>
      </c>
      <c r="P2281" s="12" t="str">
        <f>LEFT(Tabela2[[#This Row],[Código]],2)</f>
        <v>29</v>
      </c>
    </row>
    <row r="2282" spans="2:16" ht="15" customHeight="1" x14ac:dyDescent="0.25">
      <c r="B2282" s="31" t="str">
        <f>IF(Tabela2[[#This Row],[Tipo]] = 0,LOOKUP(Tabela2[[#This Row],[RESUMO]],Tabela3[Grupo],Tabela3[Meus produtos]),VLOOKUP(Tabela2[[#This Row],[Código]],Tabela4[[Código NBS/LC116]:[Meus serviços]],3,0))</f>
        <v>Não</v>
      </c>
      <c r="C2282" t="str">
        <f>IF(E2282=0,TEXT(dados!A2197,"00000000"),IF(E2282=2,TEXT(dados!A2197,"0000"),TEXT(dados!A2197,"#")))</f>
        <v>29299031</v>
      </c>
      <c r="D2282" t="str">
        <f>IF(dados!B2197=0,"",dados!B2197)</f>
        <v/>
      </c>
      <c r="E2282">
        <f>dados!C2197</f>
        <v>0</v>
      </c>
      <c r="F2282" t="str">
        <f>dados!D2197</f>
        <v>Produtos quimicos organicos compostos de outras funcoes nitrogenadas azotadas Dicloreto de n n dimetilfosforoamidico</v>
      </c>
      <c r="G2282"/>
      <c r="H2282"/>
      <c r="I2282"/>
      <c r="J2282"/>
      <c r="K2282" s="13"/>
      <c r="L2282" s="13">
        <f>dados!I2197/100</f>
        <v>0.13449999999999998</v>
      </c>
      <c r="M2282" s="13">
        <f>dados!J2197/100</f>
        <v>0.1545</v>
      </c>
      <c r="N2282" s="13">
        <f>dados!K2197/100</f>
        <v>0.04</v>
      </c>
      <c r="O2282" s="13">
        <f>dados!L2197/100</f>
        <v>0</v>
      </c>
      <c r="P2282" s="12" t="str">
        <f>LEFT(Tabela2[[#This Row],[Código]],2)</f>
        <v>29</v>
      </c>
    </row>
    <row r="2283" spans="2:16" ht="15" customHeight="1" x14ac:dyDescent="0.25">
      <c r="B2283" s="31" t="str">
        <f>IF(Tabela2[[#This Row],[Tipo]] = 0,LOOKUP(Tabela2[[#This Row],[RESUMO]],Tabela3[Grupo],Tabela3[Meus produtos]),VLOOKUP(Tabela2[[#This Row],[Código]],Tabela4[[Código NBS/LC116]:[Meus serviços]],3,0))</f>
        <v>Não</v>
      </c>
      <c r="C2283" t="str">
        <f>IF(E2283=0,TEXT(dados!A2198,"00000000"),IF(E2283=2,TEXT(dados!A2198,"0000"),TEXT(dados!A2198,"#")))</f>
        <v>29299039</v>
      </c>
      <c r="D2283" t="str">
        <f>IF(dados!B2198=0,"",dados!B2198)</f>
        <v/>
      </c>
      <c r="E2283">
        <f>dados!C2198</f>
        <v>0</v>
      </c>
      <c r="F2283" t="str">
        <f>dados!D2198</f>
        <v>Produtos quimicos organicos compostos de outras funcoes nitrogenadas azotadas outros</v>
      </c>
      <c r="G2283"/>
      <c r="H2283"/>
      <c r="I2283"/>
      <c r="J2283"/>
      <c r="K2283" s="13"/>
      <c r="L2283" s="13">
        <f>dados!I2198/100</f>
        <v>0.13449999999999998</v>
      </c>
      <c r="M2283" s="13">
        <f>dados!J2198/100</f>
        <v>0.1545</v>
      </c>
      <c r="N2283" s="13">
        <f>dados!K2198/100</f>
        <v>0.04</v>
      </c>
      <c r="O2283" s="13">
        <f>dados!L2198/100</f>
        <v>0</v>
      </c>
      <c r="P2283" s="12" t="str">
        <f>LEFT(Tabela2[[#This Row],[Código]],2)</f>
        <v>29</v>
      </c>
    </row>
    <row r="2284" spans="2:16" ht="15" customHeight="1" x14ac:dyDescent="0.25">
      <c r="B2284" s="31" t="str">
        <f>IF(Tabela2[[#This Row],[Tipo]] = 0,LOOKUP(Tabela2[[#This Row],[RESUMO]],Tabela3[Grupo],Tabela3[Meus produtos]),VLOOKUP(Tabela2[[#This Row],[Código]],Tabela4[[Código NBS/LC116]:[Meus serviços]],3,0))</f>
        <v>Não</v>
      </c>
      <c r="C2284" t="str">
        <f>IF(E2284=0,TEXT(dados!A2199,"00000000"),IF(E2284=2,TEXT(dados!A2199,"0000"),TEXT(dados!A2199,"#")))</f>
        <v>29299040</v>
      </c>
      <c r="D2284" t="str">
        <f>IF(dados!B2199=0,"",dados!B2199)</f>
        <v/>
      </c>
      <c r="E2284">
        <f>dados!C2199</f>
        <v>0</v>
      </c>
      <c r="F2284" t="str">
        <f>dados!D2199</f>
        <v>Produtos quimicos organicos compostos de outras funcoes nitrogenadas azotadas n n Dialquilfosforoamidatos de dialquila com grupos alquila de c 1 a c 3</v>
      </c>
      <c r="G2284"/>
      <c r="H2284"/>
      <c r="I2284"/>
      <c r="J2284"/>
      <c r="K2284" s="13"/>
      <c r="L2284" s="13">
        <f>dados!I2199/100</f>
        <v>0.13449999999999998</v>
      </c>
      <c r="M2284" s="13">
        <f>dados!J2199/100</f>
        <v>0.1545</v>
      </c>
      <c r="N2284" s="13">
        <f>dados!K2199/100</f>
        <v>0.04</v>
      </c>
      <c r="O2284" s="13">
        <f>dados!L2199/100</f>
        <v>0</v>
      </c>
      <c r="P2284" s="12" t="str">
        <f>LEFT(Tabela2[[#This Row],[Código]],2)</f>
        <v>29</v>
      </c>
    </row>
    <row r="2285" spans="2:16" ht="15" customHeight="1" x14ac:dyDescent="0.25">
      <c r="B2285" s="31" t="str">
        <f>IF(Tabela2[[#This Row],[Tipo]] = 0,LOOKUP(Tabela2[[#This Row],[RESUMO]],Tabela3[Grupo],Tabela3[Meus produtos]),VLOOKUP(Tabela2[[#This Row],[Código]],Tabela4[[Código NBS/LC116]:[Meus serviços]],3,0))</f>
        <v>Não</v>
      </c>
      <c r="C2285" t="str">
        <f>IF(E2285=0,TEXT(dados!A2200,"00000000"),IF(E2285=2,TEXT(dados!A2200,"0000"),TEXT(dados!A2200,"#")))</f>
        <v>29299050</v>
      </c>
      <c r="D2285" t="str">
        <f>IF(dados!B2200=0,"",dados!B2200)</f>
        <v/>
      </c>
      <c r="E2285">
        <f>dados!C2200</f>
        <v>0</v>
      </c>
      <c r="F2285" t="str">
        <f>dados!D2200</f>
        <v>Produtos quimicos organicos compostos de outras funcoes nitrogenadas azotadas Fosfonamidofluoridatos de n 1 dialquila de ate c 10 incluindo cicloalquila amino alquilideno H ou de ate c 10 incluindo cicloalquila e sais alquilados ou protonados destes produtos</v>
      </c>
      <c r="G2285"/>
      <c r="H2285"/>
      <c r="I2285"/>
      <c r="J2285"/>
      <c r="K2285" s="13"/>
      <c r="L2285" s="13">
        <f>dados!I2200/100</f>
        <v>0.13449999999999998</v>
      </c>
      <c r="M2285" s="13">
        <f>dados!J2200/100</f>
        <v>0.1545</v>
      </c>
      <c r="N2285" s="13">
        <f>dados!K2200/100</f>
        <v>0.04</v>
      </c>
      <c r="O2285" s="13">
        <f>dados!L2200/100</f>
        <v>0</v>
      </c>
      <c r="P2285" s="12" t="str">
        <f>LEFT(Tabela2[[#This Row],[Código]],2)</f>
        <v>29</v>
      </c>
    </row>
    <row r="2286" spans="2:16" ht="15" customHeight="1" x14ac:dyDescent="0.25">
      <c r="B2286" s="31" t="str">
        <f>IF(Tabela2[[#This Row],[Tipo]] = 0,LOOKUP(Tabela2[[#This Row],[RESUMO]],Tabela3[Grupo],Tabela3[Meus produtos]),VLOOKUP(Tabela2[[#This Row],[Código]],Tabela4[[Código NBS/LC116]:[Meus serviços]],3,0))</f>
        <v>Não</v>
      </c>
      <c r="C2286" t="str">
        <f>IF(E2286=0,TEXT(dados!A2201,"00000000"),IF(E2286=2,TEXT(dados!A2201,"0000"),TEXT(dados!A2201,"#")))</f>
        <v>29299060</v>
      </c>
      <c r="D2286" t="str">
        <f>IF(dados!B2201=0,"",dados!B2201)</f>
        <v/>
      </c>
      <c r="E2286">
        <f>dados!C2201</f>
        <v>0</v>
      </c>
      <c r="F2286" t="str">
        <f>dados!D2201</f>
        <v>Produtos quimicos organicos compostos de outras funcoes nitrogenadas azotadas Fosforamidofluoridatos de o alquila H ou de ate c 10 incluindo cicloalquila n 1 dialquila de ate c 10 incluindo cicloalquila amino alquilideno H ou de ate c 10 incluindo cicloalquila e sais alquilados ou protonados destes produtos</v>
      </c>
      <c r="G2286"/>
      <c r="H2286"/>
      <c r="I2286"/>
      <c r="J2286"/>
      <c r="K2286" s="13"/>
      <c r="L2286" s="13">
        <f>dados!I2201/100</f>
        <v>0.13449999999999998</v>
      </c>
      <c r="M2286" s="13">
        <f>dados!J2201/100</f>
        <v>0.1545</v>
      </c>
      <c r="N2286" s="13">
        <f>dados!K2201/100</f>
        <v>0.04</v>
      </c>
      <c r="O2286" s="13">
        <f>dados!L2201/100</f>
        <v>0</v>
      </c>
      <c r="P2286" s="12" t="str">
        <f>LEFT(Tabela2[[#This Row],[Código]],2)</f>
        <v>29</v>
      </c>
    </row>
    <row r="2287" spans="2:16" ht="15" customHeight="1" x14ac:dyDescent="0.25">
      <c r="B2287" s="31" t="str">
        <f>IF(Tabela2[[#This Row],[Tipo]] = 0,LOOKUP(Tabela2[[#This Row],[RESUMO]],Tabela3[Grupo],Tabela3[Meus produtos]),VLOOKUP(Tabela2[[#This Row],[Código]],Tabela4[[Código NBS/LC116]:[Meus serviços]],3,0))</f>
        <v>Não</v>
      </c>
      <c r="C2287" t="str">
        <f>IF(E2287=0,TEXT(dados!A2202,"00000000"),IF(E2287=2,TEXT(dados!A2202,"0000"),TEXT(dados!A2202,"#")))</f>
        <v>29299090</v>
      </c>
      <c r="D2287" t="str">
        <f>IF(dados!B2202=0,"",dados!B2202)</f>
        <v/>
      </c>
      <c r="E2287">
        <f>dados!C2202</f>
        <v>0</v>
      </c>
      <c r="F2287" t="str">
        <f>dados!D2202</f>
        <v>Outros compostos de funcoes nitrogenadas</v>
      </c>
      <c r="G2287"/>
      <c r="H2287"/>
      <c r="I2287"/>
      <c r="J2287"/>
      <c r="K2287" s="13"/>
      <c r="L2287" s="13">
        <f>dados!I2202/100</f>
        <v>0.13449999999999998</v>
      </c>
      <c r="M2287" s="13">
        <f>dados!J2202/100</f>
        <v>0.1545</v>
      </c>
      <c r="N2287" s="13">
        <f>dados!K2202/100</f>
        <v>0.04</v>
      </c>
      <c r="O2287" s="13">
        <f>dados!L2202/100</f>
        <v>0</v>
      </c>
      <c r="P2287" s="12" t="str">
        <f>LEFT(Tabela2[[#This Row],[Código]],2)</f>
        <v>29</v>
      </c>
    </row>
    <row r="2288" spans="2:16" ht="15" customHeight="1" x14ac:dyDescent="0.25">
      <c r="B2288" s="31" t="str">
        <f>IF(Tabela2[[#This Row],[Tipo]] = 0,LOOKUP(Tabela2[[#This Row],[RESUMO]],Tabela3[Grupo],Tabela3[Meus produtos]),VLOOKUP(Tabela2[[#This Row],[Código]],Tabela4[[Código NBS/LC116]:[Meus serviços]],3,0))</f>
        <v>Não</v>
      </c>
      <c r="C2288" t="str">
        <f>IF(E2288=0,TEXT(dados!A2203,"00000000"),IF(E2288=2,TEXT(dados!A2203,"0000"),TEXT(dados!A2203,"#")))</f>
        <v>29301000</v>
      </c>
      <c r="D2288" t="str">
        <f>IF(dados!B2203=0,"",dados!B2203)</f>
        <v/>
      </c>
      <c r="E2288">
        <f>dados!C2203</f>
        <v>0</v>
      </c>
      <c r="F2288" t="str">
        <f>dados!D2203</f>
        <v>Produtos quimicos organicos Tiocompostos organicos 2 n n Dimetilamino etanotiol</v>
      </c>
      <c r="G2288"/>
      <c r="H2288"/>
      <c r="I2288"/>
      <c r="J2288"/>
      <c r="K2288" s="13"/>
      <c r="L2288" s="13">
        <f>dados!I2203/100</f>
        <v>0.13449999999999998</v>
      </c>
      <c r="M2288" s="13">
        <f>dados!J2203/100</f>
        <v>0.1545</v>
      </c>
      <c r="N2288" s="13">
        <f>dados!K2203/100</f>
        <v>0.04</v>
      </c>
      <c r="O2288" s="13">
        <f>dados!L2203/100</f>
        <v>0</v>
      </c>
      <c r="P2288" s="12" t="str">
        <f>LEFT(Tabela2[[#This Row],[Código]],2)</f>
        <v>29</v>
      </c>
    </row>
    <row r="2289" spans="2:16" ht="15" customHeight="1" x14ac:dyDescent="0.25">
      <c r="B2289" s="31" t="str">
        <f>IF(Tabela2[[#This Row],[Tipo]] = 0,LOOKUP(Tabela2[[#This Row],[RESUMO]],Tabela3[Grupo],Tabela3[Meus produtos]),VLOOKUP(Tabela2[[#This Row],[Código]],Tabela4[[Código NBS/LC116]:[Meus serviços]],3,0))</f>
        <v>Não</v>
      </c>
      <c r="C2289" t="str">
        <f>IF(E2289=0,TEXT(dados!A2204,"00000000"),IF(E2289=2,TEXT(dados!A2204,"0000"),TEXT(dados!A2204,"#")))</f>
        <v>29302011</v>
      </c>
      <c r="D2289" t="str">
        <f>IF(dados!B2204=0,"",dados!B2204)</f>
        <v/>
      </c>
      <c r="E2289">
        <f>dados!C2204</f>
        <v>0</v>
      </c>
      <c r="F2289" t="str">
        <f>dados!D2204</f>
        <v>Eptc (tiocarbamato)</v>
      </c>
      <c r="G2289"/>
      <c r="H2289"/>
      <c r="I2289"/>
      <c r="J2289"/>
      <c r="K2289" s="13"/>
      <c r="L2289" s="13">
        <f>dados!I2204/100</f>
        <v>0.13449999999999998</v>
      </c>
      <c r="M2289" s="13">
        <f>dados!J2204/100</f>
        <v>0.1545</v>
      </c>
      <c r="N2289" s="13">
        <f>dados!K2204/100</f>
        <v>0.04</v>
      </c>
      <c r="O2289" s="13">
        <f>dados!L2204/100</f>
        <v>0</v>
      </c>
      <c r="P2289" s="12" t="str">
        <f>LEFT(Tabela2[[#This Row],[Código]],2)</f>
        <v>29</v>
      </c>
    </row>
    <row r="2290" spans="2:16" ht="15" customHeight="1" x14ac:dyDescent="0.25">
      <c r="B2290" s="31" t="str">
        <f>IF(Tabela2[[#This Row],[Tipo]] = 0,LOOKUP(Tabela2[[#This Row],[RESUMO]],Tabela3[Grupo],Tabela3[Meus produtos]),VLOOKUP(Tabela2[[#This Row],[Código]],Tabela4[[Código NBS/LC116]:[Meus serviços]],3,0))</f>
        <v>Não</v>
      </c>
      <c r="C2290" t="str">
        <f>IF(E2290=0,TEXT(dados!A2205,"00000000"),IF(E2290=2,TEXT(dados!A2205,"0000"),TEXT(dados!A2205,"#")))</f>
        <v>29302012</v>
      </c>
      <c r="D2290" t="str">
        <f>IF(dados!B2205=0,"",dados!B2205)</f>
        <v/>
      </c>
      <c r="E2290">
        <f>dados!C2205</f>
        <v>0</v>
      </c>
      <c r="F2290" t="str">
        <f>dados!D2205</f>
        <v>Cartap</v>
      </c>
      <c r="G2290"/>
      <c r="H2290"/>
      <c r="I2290"/>
      <c r="J2290"/>
      <c r="K2290" s="13"/>
      <c r="L2290" s="13">
        <f>dados!I2205/100</f>
        <v>0.13449999999999998</v>
      </c>
      <c r="M2290" s="13">
        <f>dados!J2205/100</f>
        <v>0.1545</v>
      </c>
      <c r="N2290" s="13">
        <f>dados!K2205/100</f>
        <v>0.04</v>
      </c>
      <c r="O2290" s="13">
        <f>dados!L2205/100</f>
        <v>0</v>
      </c>
      <c r="P2290" s="12" t="str">
        <f>LEFT(Tabela2[[#This Row],[Código]],2)</f>
        <v>29</v>
      </c>
    </row>
    <row r="2291" spans="2:16" ht="15" customHeight="1" x14ac:dyDescent="0.25">
      <c r="B2291" s="31" t="str">
        <f>IF(Tabela2[[#This Row],[Tipo]] = 0,LOOKUP(Tabela2[[#This Row],[RESUMO]],Tabela3[Grupo],Tabela3[Meus produtos]),VLOOKUP(Tabela2[[#This Row],[Código]],Tabela4[[Código NBS/LC116]:[Meus serviços]],3,0))</f>
        <v>Não</v>
      </c>
      <c r="C2291" t="str">
        <f>IF(E2291=0,TEXT(dados!A2206,"00000000"),IF(E2291=2,TEXT(dados!A2206,"0000"),TEXT(dados!A2206,"#")))</f>
        <v>29302013</v>
      </c>
      <c r="D2291" t="str">
        <f>IF(dados!B2206=0,"",dados!B2206)</f>
        <v/>
      </c>
      <c r="E2291">
        <f>dados!C2206</f>
        <v>0</v>
      </c>
      <c r="F2291" t="str">
        <f>dados!D2206</f>
        <v>Tiobencarb (dietiltiocarbamato de s-4-clorobenzila)</v>
      </c>
      <c r="G2291"/>
      <c r="H2291"/>
      <c r="I2291"/>
      <c r="J2291"/>
      <c r="K2291" s="13"/>
      <c r="L2291" s="13">
        <f>dados!I2206/100</f>
        <v>0.13449999999999998</v>
      </c>
      <c r="M2291" s="13">
        <f>dados!J2206/100</f>
        <v>0.1545</v>
      </c>
      <c r="N2291" s="13">
        <f>dados!K2206/100</f>
        <v>0.04</v>
      </c>
      <c r="O2291" s="13">
        <f>dados!L2206/100</f>
        <v>0</v>
      </c>
      <c r="P2291" s="12" t="str">
        <f>LEFT(Tabela2[[#This Row],[Código]],2)</f>
        <v>29</v>
      </c>
    </row>
    <row r="2292" spans="2:16" ht="15" customHeight="1" x14ac:dyDescent="0.25">
      <c r="B2292" s="31" t="str">
        <f>IF(Tabela2[[#This Row],[Tipo]] = 0,LOOKUP(Tabela2[[#This Row],[RESUMO]],Tabela3[Grupo],Tabela3[Meus produtos]),VLOOKUP(Tabela2[[#This Row],[Código]],Tabela4[[Código NBS/LC116]:[Meus serviços]],3,0))</f>
        <v>Não</v>
      </c>
      <c r="C2292" t="str">
        <f>IF(E2292=0,TEXT(dados!A2207,"00000000"),IF(E2292=2,TEXT(dados!A2207,"0000"),TEXT(dados!A2207,"#")))</f>
        <v>29302019</v>
      </c>
      <c r="D2292" t="str">
        <f>IF(dados!B2207=0,"",dados!B2207)</f>
        <v/>
      </c>
      <c r="E2292">
        <f>dados!C2207</f>
        <v>0</v>
      </c>
      <c r="F2292" t="str">
        <f>dados!D2207</f>
        <v>Outros tiocarbamatos</v>
      </c>
      <c r="G2292"/>
      <c r="H2292"/>
      <c r="I2292"/>
      <c r="J2292"/>
      <c r="K2292" s="13"/>
      <c r="L2292" s="13">
        <f>dados!I2207/100</f>
        <v>0.13449999999999998</v>
      </c>
      <c r="M2292" s="13">
        <f>dados!J2207/100</f>
        <v>0.1545</v>
      </c>
      <c r="N2292" s="13">
        <f>dados!K2207/100</f>
        <v>0.04</v>
      </c>
      <c r="O2292" s="13">
        <f>dados!L2207/100</f>
        <v>0</v>
      </c>
      <c r="P2292" s="12" t="str">
        <f>LEFT(Tabela2[[#This Row],[Código]],2)</f>
        <v>29</v>
      </c>
    </row>
    <row r="2293" spans="2:16" ht="15" customHeight="1" x14ac:dyDescent="0.25">
      <c r="B2293" s="31" t="str">
        <f>IF(Tabela2[[#This Row],[Tipo]] = 0,LOOKUP(Tabela2[[#This Row],[RESUMO]],Tabela3[Grupo],Tabela3[Meus produtos]),VLOOKUP(Tabela2[[#This Row],[Código]],Tabela4[[Código NBS/LC116]:[Meus serviços]],3,0))</f>
        <v>Não</v>
      </c>
      <c r="C2293" t="str">
        <f>IF(E2293=0,TEXT(dados!A2208,"00000000"),IF(E2293=2,TEXT(dados!A2208,"0000"),TEXT(dados!A2208,"#")))</f>
        <v>29302021</v>
      </c>
      <c r="D2293" t="str">
        <f>IF(dados!B2208=0,"",dados!B2208)</f>
        <v/>
      </c>
      <c r="E2293">
        <f>dados!C2208</f>
        <v>0</v>
      </c>
      <c r="F2293" t="str">
        <f>dados!D2208</f>
        <v>Ziram e dimetilditiocarbamato de sodio</v>
      </c>
      <c r="G2293"/>
      <c r="H2293"/>
      <c r="I2293"/>
      <c r="J2293"/>
      <c r="K2293" s="13"/>
      <c r="L2293" s="13">
        <f>dados!I2208/100</f>
        <v>0.13449999999999998</v>
      </c>
      <c r="M2293" s="13">
        <f>dados!J2208/100</f>
        <v>0.16789999999999999</v>
      </c>
      <c r="N2293" s="13">
        <f>dados!K2208/100</f>
        <v>0.04</v>
      </c>
      <c r="O2293" s="13">
        <f>dados!L2208/100</f>
        <v>0</v>
      </c>
      <c r="P2293" s="12" t="str">
        <f>LEFT(Tabela2[[#This Row],[Código]],2)</f>
        <v>29</v>
      </c>
    </row>
    <row r="2294" spans="2:16" ht="15" customHeight="1" x14ac:dyDescent="0.25">
      <c r="B2294" s="31" t="str">
        <f>IF(Tabela2[[#This Row],[Tipo]] = 0,LOOKUP(Tabela2[[#This Row],[RESUMO]],Tabela3[Grupo],Tabela3[Meus produtos]),VLOOKUP(Tabela2[[#This Row],[Código]],Tabela4[[Código NBS/LC116]:[Meus serviços]],3,0))</f>
        <v>Não</v>
      </c>
      <c r="C2294" t="str">
        <f>IF(E2294=0,TEXT(dados!A2209,"00000000"),IF(E2294=2,TEXT(dados!A2209,"0000"),TEXT(dados!A2209,"#")))</f>
        <v>29302022</v>
      </c>
      <c r="D2294" t="str">
        <f>IF(dados!B2209=0,"",dados!B2209)</f>
        <v/>
      </c>
      <c r="E2294">
        <f>dados!C2209</f>
        <v>0</v>
      </c>
      <c r="F2294" t="str">
        <f>dados!D2209</f>
        <v>Dietilditiocarbamato de zinco</v>
      </c>
      <c r="G2294"/>
      <c r="H2294"/>
      <c r="I2294"/>
      <c r="J2294"/>
      <c r="K2294" s="13"/>
      <c r="L2294" s="13">
        <f>dados!I2209/100</f>
        <v>0.13449999999999998</v>
      </c>
      <c r="M2294" s="13">
        <f>dados!J2209/100</f>
        <v>0.16789999999999999</v>
      </c>
      <c r="N2294" s="13">
        <f>dados!K2209/100</f>
        <v>0.04</v>
      </c>
      <c r="O2294" s="13">
        <f>dados!L2209/100</f>
        <v>0</v>
      </c>
      <c r="P2294" s="12" t="str">
        <f>LEFT(Tabela2[[#This Row],[Código]],2)</f>
        <v>29</v>
      </c>
    </row>
    <row r="2295" spans="2:16" ht="15" customHeight="1" x14ac:dyDescent="0.25">
      <c r="B2295" s="31" t="str">
        <f>IF(Tabela2[[#This Row],[Tipo]] = 0,LOOKUP(Tabela2[[#This Row],[RESUMO]],Tabela3[Grupo],Tabela3[Meus produtos]),VLOOKUP(Tabela2[[#This Row],[Código]],Tabela4[[Código NBS/LC116]:[Meus serviços]],3,0))</f>
        <v>Não</v>
      </c>
      <c r="C2295" t="str">
        <f>IF(E2295=0,TEXT(dados!A2210,"00000000"),IF(E2295=2,TEXT(dados!A2210,"0000"),TEXT(dados!A2210,"#")))</f>
        <v>29302023</v>
      </c>
      <c r="D2295" t="str">
        <f>IF(dados!B2210=0,"",dados!B2210)</f>
        <v/>
      </c>
      <c r="E2295">
        <f>dados!C2210</f>
        <v>0</v>
      </c>
      <c r="F2295" t="str">
        <f>dados!D2210</f>
        <v>Dibutilditiocarbamato de zinco</v>
      </c>
      <c r="G2295"/>
      <c r="H2295"/>
      <c r="I2295"/>
      <c r="J2295"/>
      <c r="K2295" s="13"/>
      <c r="L2295" s="13">
        <f>dados!I2210/100</f>
        <v>0.13449999999999998</v>
      </c>
      <c r="M2295" s="13">
        <f>dados!J2210/100</f>
        <v>0.16789999999999999</v>
      </c>
      <c r="N2295" s="13">
        <f>dados!K2210/100</f>
        <v>0.04</v>
      </c>
      <c r="O2295" s="13">
        <f>dados!L2210/100</f>
        <v>0</v>
      </c>
      <c r="P2295" s="12" t="str">
        <f>LEFT(Tabela2[[#This Row],[Código]],2)</f>
        <v>29</v>
      </c>
    </row>
    <row r="2296" spans="2:16" ht="15" customHeight="1" x14ac:dyDescent="0.25">
      <c r="B2296" s="31" t="str">
        <f>IF(Tabela2[[#This Row],[Tipo]] = 0,LOOKUP(Tabela2[[#This Row],[RESUMO]],Tabela3[Grupo],Tabela3[Meus produtos]),VLOOKUP(Tabela2[[#This Row],[Código]],Tabela4[[Código NBS/LC116]:[Meus serviços]],3,0))</f>
        <v>Não</v>
      </c>
      <c r="C2296" t="str">
        <f>IF(E2296=0,TEXT(dados!A2211,"00000000"),IF(E2296=2,TEXT(dados!A2211,"0000"),TEXT(dados!A2211,"#")))</f>
        <v>29302024</v>
      </c>
      <c r="D2296" t="str">
        <f>IF(dados!B2211=0,"",dados!B2211)</f>
        <v/>
      </c>
      <c r="E2296">
        <f>dados!C2211</f>
        <v>0</v>
      </c>
      <c r="F2296" t="str">
        <f>dados!D2211</f>
        <v>Metam sodio</v>
      </c>
      <c r="G2296"/>
      <c r="H2296"/>
      <c r="I2296"/>
      <c r="J2296"/>
      <c r="K2296" s="13"/>
      <c r="L2296" s="13">
        <f>dados!I2211/100</f>
        <v>0.13449999999999998</v>
      </c>
      <c r="M2296" s="13">
        <f>dados!J2211/100</f>
        <v>0.1699</v>
      </c>
      <c r="N2296" s="13">
        <f>dados!K2211/100</f>
        <v>0.04</v>
      </c>
      <c r="O2296" s="13">
        <f>dados!L2211/100</f>
        <v>0</v>
      </c>
      <c r="P2296" s="12" t="str">
        <f>LEFT(Tabela2[[#This Row],[Código]],2)</f>
        <v>29</v>
      </c>
    </row>
    <row r="2297" spans="2:16" ht="15" customHeight="1" x14ac:dyDescent="0.25">
      <c r="B2297" s="31" t="str">
        <f>IF(Tabela2[[#This Row],[Tipo]] = 0,LOOKUP(Tabela2[[#This Row],[RESUMO]],Tabela3[Grupo],Tabela3[Meus produtos]),VLOOKUP(Tabela2[[#This Row],[Código]],Tabela4[[Código NBS/LC116]:[Meus serviços]],3,0))</f>
        <v>Não</v>
      </c>
      <c r="C2297" t="str">
        <f>IF(E2297=0,TEXT(dados!A2212,"00000000"),IF(E2297=2,TEXT(dados!A2212,"0000"),TEXT(dados!A2212,"#")))</f>
        <v>29302029</v>
      </c>
      <c r="D2297" t="str">
        <f>IF(dados!B2212=0,"",dados!B2212)</f>
        <v/>
      </c>
      <c r="E2297">
        <f>dados!C2212</f>
        <v>0</v>
      </c>
      <c r="F2297" t="str">
        <f>dados!D2212</f>
        <v>Outros ditiocarbamatos</v>
      </c>
      <c r="G2297"/>
      <c r="H2297"/>
      <c r="I2297"/>
      <c r="J2297"/>
      <c r="K2297" s="13"/>
      <c r="L2297" s="13">
        <f>dados!I2212/100</f>
        <v>0.13449999999999998</v>
      </c>
      <c r="M2297" s="13">
        <f>dados!J2212/100</f>
        <v>0.1545</v>
      </c>
      <c r="N2297" s="13">
        <f>dados!K2212/100</f>
        <v>0.04</v>
      </c>
      <c r="O2297" s="13">
        <f>dados!L2212/100</f>
        <v>0</v>
      </c>
      <c r="P2297" s="12" t="str">
        <f>LEFT(Tabela2[[#This Row],[Código]],2)</f>
        <v>29</v>
      </c>
    </row>
    <row r="2298" spans="2:16" ht="15" customHeight="1" x14ac:dyDescent="0.25">
      <c r="B2298" s="31" t="str">
        <f>IF(Tabela2[[#This Row],[Tipo]] = 0,LOOKUP(Tabela2[[#This Row],[RESUMO]],Tabela3[Grupo],Tabela3[Meus produtos]),VLOOKUP(Tabela2[[#This Row],[Código]],Tabela4[[Código NBS/LC116]:[Meus serviços]],3,0))</f>
        <v>Não</v>
      </c>
      <c r="C2298" t="str">
        <f>IF(E2298=0,TEXT(dados!A2213,"00000000"),IF(E2298=2,TEXT(dados!A2213,"0000"),TEXT(dados!A2213,"#")))</f>
        <v>29303011</v>
      </c>
      <c r="D2298" t="str">
        <f>IF(dados!B2213=0,"",dados!B2213)</f>
        <v/>
      </c>
      <c r="E2298">
        <f>dados!C2213</f>
        <v>0</v>
      </c>
      <c r="F2298" t="str">
        <f>dados!D2213</f>
        <v>Monossulfeto de tetrametiltiourama</v>
      </c>
      <c r="G2298"/>
      <c r="H2298"/>
      <c r="I2298"/>
      <c r="J2298"/>
      <c r="K2298" s="13"/>
      <c r="L2298" s="13">
        <f>dados!I2213/100</f>
        <v>0.13449999999999998</v>
      </c>
      <c r="M2298" s="13">
        <f>dados!J2213/100</f>
        <v>0.1545</v>
      </c>
      <c r="N2298" s="13">
        <f>dados!K2213/100</f>
        <v>0.04</v>
      </c>
      <c r="O2298" s="13">
        <f>dados!L2213/100</f>
        <v>0</v>
      </c>
      <c r="P2298" s="12" t="str">
        <f>LEFT(Tabela2[[#This Row],[Código]],2)</f>
        <v>29</v>
      </c>
    </row>
    <row r="2299" spans="2:16" ht="15" customHeight="1" x14ac:dyDescent="0.25">
      <c r="B2299" s="31" t="str">
        <f>IF(Tabela2[[#This Row],[Tipo]] = 0,LOOKUP(Tabela2[[#This Row],[RESUMO]],Tabela3[Grupo],Tabela3[Meus produtos]),VLOOKUP(Tabela2[[#This Row],[Código]],Tabela4[[Código NBS/LC116]:[Meus serviços]],3,0))</f>
        <v>Não</v>
      </c>
      <c r="C2299" t="str">
        <f>IF(E2299=0,TEXT(dados!A2214,"00000000"),IF(E2299=2,TEXT(dados!A2214,"0000"),TEXT(dados!A2214,"#")))</f>
        <v>29303012</v>
      </c>
      <c r="D2299" t="str">
        <f>IF(dados!B2214=0,"",dados!B2214)</f>
        <v/>
      </c>
      <c r="E2299">
        <f>dados!C2214</f>
        <v>0</v>
      </c>
      <c r="F2299" t="str">
        <f>dados!D2214</f>
        <v>Sulfiram</v>
      </c>
      <c r="G2299"/>
      <c r="H2299"/>
      <c r="I2299"/>
      <c r="J2299"/>
      <c r="K2299" s="13"/>
      <c r="L2299" s="13">
        <f>dados!I2214/100</f>
        <v>0.13449999999999998</v>
      </c>
      <c r="M2299" s="13">
        <f>dados!J2214/100</f>
        <v>0.16789999999999999</v>
      </c>
      <c r="N2299" s="13">
        <f>dados!K2214/100</f>
        <v>0.04</v>
      </c>
      <c r="O2299" s="13">
        <f>dados!L2214/100</f>
        <v>0</v>
      </c>
      <c r="P2299" s="12" t="str">
        <f>LEFT(Tabela2[[#This Row],[Código]],2)</f>
        <v>29</v>
      </c>
    </row>
    <row r="2300" spans="2:16" ht="15" customHeight="1" x14ac:dyDescent="0.25">
      <c r="B2300" s="31" t="str">
        <f>IF(Tabela2[[#This Row],[Tipo]] = 0,LOOKUP(Tabela2[[#This Row],[RESUMO]],Tabela3[Grupo],Tabela3[Meus produtos]),VLOOKUP(Tabela2[[#This Row],[Código]],Tabela4[[Código NBS/LC116]:[Meus serviços]],3,0))</f>
        <v>Não</v>
      </c>
      <c r="C2300" t="str">
        <f>IF(E2300=0,TEXT(dados!A2215,"00000000"),IF(E2300=2,TEXT(dados!A2215,"0000"),TEXT(dados!A2215,"#")))</f>
        <v>29303019</v>
      </c>
      <c r="D2300" t="str">
        <f>IF(dados!B2215=0,"",dados!B2215)</f>
        <v/>
      </c>
      <c r="E2300">
        <f>dados!C2215</f>
        <v>0</v>
      </c>
      <c r="F2300" t="str">
        <f>dados!D2215</f>
        <v>Outros monossulfetos de tiourama</v>
      </c>
      <c r="G2300"/>
      <c r="H2300"/>
      <c r="I2300"/>
      <c r="J2300"/>
      <c r="K2300" s="13"/>
      <c r="L2300" s="13">
        <f>dados!I2215/100</f>
        <v>0.13449999999999998</v>
      </c>
      <c r="M2300" s="13">
        <f>dados!J2215/100</f>
        <v>0.1545</v>
      </c>
      <c r="N2300" s="13">
        <f>dados!K2215/100</f>
        <v>0.04</v>
      </c>
      <c r="O2300" s="13">
        <f>dados!L2215/100</f>
        <v>0</v>
      </c>
      <c r="P2300" s="12" t="str">
        <f>LEFT(Tabela2[[#This Row],[Código]],2)</f>
        <v>29</v>
      </c>
    </row>
    <row r="2301" spans="2:16" ht="15" customHeight="1" x14ac:dyDescent="0.25">
      <c r="B2301" s="31" t="str">
        <f>IF(Tabela2[[#This Row],[Tipo]] = 0,LOOKUP(Tabela2[[#This Row],[RESUMO]],Tabela3[Grupo],Tabela3[Meus produtos]),VLOOKUP(Tabela2[[#This Row],[Código]],Tabela4[[Código NBS/LC116]:[Meus serviços]],3,0))</f>
        <v>Não</v>
      </c>
      <c r="C2301" t="str">
        <f>IF(E2301=0,TEXT(dados!A2216,"00000000"),IF(E2301=2,TEXT(dados!A2216,"0000"),TEXT(dados!A2216,"#")))</f>
        <v>29303021</v>
      </c>
      <c r="D2301" t="str">
        <f>IF(dados!B2216=0,"",dados!B2216)</f>
        <v/>
      </c>
      <c r="E2301">
        <f>dados!C2216</f>
        <v>0</v>
      </c>
      <c r="F2301" t="str">
        <f>dados!D2216</f>
        <v>Thiram</v>
      </c>
      <c r="G2301"/>
      <c r="H2301"/>
      <c r="I2301"/>
      <c r="J2301"/>
      <c r="K2301" s="13"/>
      <c r="L2301" s="13">
        <f>dados!I2216/100</f>
        <v>0.13449999999999998</v>
      </c>
      <c r="M2301" s="13">
        <f>dados!J2216/100</f>
        <v>0.16789999999999999</v>
      </c>
      <c r="N2301" s="13">
        <f>dados!K2216/100</f>
        <v>0.04</v>
      </c>
      <c r="O2301" s="13">
        <f>dados!L2216/100</f>
        <v>0</v>
      </c>
      <c r="P2301" s="12" t="str">
        <f>LEFT(Tabela2[[#This Row],[Código]],2)</f>
        <v>29</v>
      </c>
    </row>
    <row r="2302" spans="2:16" ht="15" customHeight="1" x14ac:dyDescent="0.25">
      <c r="B2302" s="31" t="str">
        <f>IF(Tabela2[[#This Row],[Tipo]] = 0,LOOKUP(Tabela2[[#This Row],[RESUMO]],Tabela3[Grupo],Tabela3[Meus produtos]),VLOOKUP(Tabela2[[#This Row],[Código]],Tabela4[[Código NBS/LC116]:[Meus serviços]],3,0))</f>
        <v>Não</v>
      </c>
      <c r="C2302" t="str">
        <f>IF(E2302=0,TEXT(dados!A2217,"00000000"),IF(E2302=2,TEXT(dados!A2217,"0000"),TEXT(dados!A2217,"#")))</f>
        <v>29303022</v>
      </c>
      <c r="D2302" t="str">
        <f>IF(dados!B2217=0,"",dados!B2217)</f>
        <v/>
      </c>
      <c r="E2302">
        <f>dados!C2217</f>
        <v>0</v>
      </c>
      <c r="F2302" t="str">
        <f>dados!D2217</f>
        <v>Dissulfiram</v>
      </c>
      <c r="G2302"/>
      <c r="H2302"/>
      <c r="I2302"/>
      <c r="J2302"/>
      <c r="K2302" s="13"/>
      <c r="L2302" s="13">
        <f>dados!I2217/100</f>
        <v>0.13449999999999998</v>
      </c>
      <c r="M2302" s="13">
        <f>dados!J2217/100</f>
        <v>0.1545</v>
      </c>
      <c r="N2302" s="13">
        <f>dados!K2217/100</f>
        <v>0.04</v>
      </c>
      <c r="O2302" s="13">
        <f>dados!L2217/100</f>
        <v>0</v>
      </c>
      <c r="P2302" s="12" t="str">
        <f>LEFT(Tabela2[[#This Row],[Código]],2)</f>
        <v>29</v>
      </c>
    </row>
    <row r="2303" spans="2:16" ht="15" customHeight="1" x14ac:dyDescent="0.25">
      <c r="B2303" s="31" t="str">
        <f>IF(Tabela2[[#This Row],[Tipo]] = 0,LOOKUP(Tabela2[[#This Row],[RESUMO]],Tabela3[Grupo],Tabela3[Meus produtos]),VLOOKUP(Tabela2[[#This Row],[Código]],Tabela4[[Código NBS/LC116]:[Meus serviços]],3,0))</f>
        <v>Não</v>
      </c>
      <c r="C2303" t="str">
        <f>IF(E2303=0,TEXT(dados!A2218,"00000000"),IF(E2303=2,TEXT(dados!A2218,"0000"),TEXT(dados!A2218,"#")))</f>
        <v>29303029</v>
      </c>
      <c r="D2303" t="str">
        <f>IF(dados!B2218=0,"",dados!B2218)</f>
        <v/>
      </c>
      <c r="E2303">
        <f>dados!C2218</f>
        <v>0</v>
      </c>
      <c r="F2303" t="str">
        <f>dados!D2218</f>
        <v>Outros dissulfetos de tiourama</v>
      </c>
      <c r="G2303"/>
      <c r="H2303"/>
      <c r="I2303"/>
      <c r="J2303"/>
      <c r="K2303" s="13"/>
      <c r="L2303" s="13">
        <f>dados!I2218/100</f>
        <v>0.13449999999999998</v>
      </c>
      <c r="M2303" s="13">
        <f>dados!J2218/100</f>
        <v>0.1545</v>
      </c>
      <c r="N2303" s="13">
        <f>dados!K2218/100</f>
        <v>0.04</v>
      </c>
      <c r="O2303" s="13">
        <f>dados!L2218/100</f>
        <v>0</v>
      </c>
      <c r="P2303" s="12" t="str">
        <f>LEFT(Tabela2[[#This Row],[Código]],2)</f>
        <v>29</v>
      </c>
    </row>
    <row r="2304" spans="2:16" ht="15" customHeight="1" x14ac:dyDescent="0.25">
      <c r="B2304" s="31" t="str">
        <f>IF(Tabela2[[#This Row],[Tipo]] = 0,LOOKUP(Tabela2[[#This Row],[RESUMO]],Tabela3[Grupo],Tabela3[Meus produtos]),VLOOKUP(Tabela2[[#This Row],[Código]],Tabela4[[Código NBS/LC116]:[Meus serviços]],3,0))</f>
        <v>Não</v>
      </c>
      <c r="C2304" t="str">
        <f>IF(E2304=0,TEXT(dados!A2219,"00000000"),IF(E2304=2,TEXT(dados!A2219,"0000"),TEXT(dados!A2219,"#")))</f>
        <v>29303090</v>
      </c>
      <c r="D2304" t="str">
        <f>IF(dados!B2219=0,"",dados!B2219)</f>
        <v/>
      </c>
      <c r="E2304">
        <f>dados!C2219</f>
        <v>0</v>
      </c>
      <c r="F2304" t="str">
        <f>dados!D2219</f>
        <v>Tetrassulfetos de tiourama</v>
      </c>
      <c r="G2304"/>
      <c r="H2304"/>
      <c r="I2304"/>
      <c r="J2304"/>
      <c r="K2304" s="13"/>
      <c r="L2304" s="13">
        <f>dados!I2219/100</f>
        <v>0.13449999999999998</v>
      </c>
      <c r="M2304" s="13">
        <f>dados!J2219/100</f>
        <v>0.1545</v>
      </c>
      <c r="N2304" s="13">
        <f>dados!K2219/100</f>
        <v>0.04</v>
      </c>
      <c r="O2304" s="13">
        <f>dados!L2219/100</f>
        <v>0</v>
      </c>
      <c r="P2304" s="12" t="str">
        <f>LEFT(Tabela2[[#This Row],[Código]],2)</f>
        <v>29</v>
      </c>
    </row>
    <row r="2305" spans="2:16" ht="15" customHeight="1" x14ac:dyDescent="0.25">
      <c r="B2305" s="31" t="str">
        <f>IF(Tabela2[[#This Row],[Tipo]] = 0,LOOKUP(Tabela2[[#This Row],[RESUMO]],Tabela3[Grupo],Tabela3[Meus produtos]),VLOOKUP(Tabela2[[#This Row],[Código]],Tabela4[[Código NBS/LC116]:[Meus serviços]],3,0))</f>
        <v>Não</v>
      </c>
      <c r="C2305" t="str">
        <f>IF(E2305=0,TEXT(dados!A2220,"00000000"),IF(E2305=2,TEXT(dados!A2220,"0000"),TEXT(dados!A2220,"#")))</f>
        <v>29304010</v>
      </c>
      <c r="D2305" t="str">
        <f>IF(dados!B2220=0,"",dados!B2220)</f>
        <v/>
      </c>
      <c r="E2305">
        <f>dados!C2220</f>
        <v>0</v>
      </c>
      <c r="F2305" t="str">
        <f>dados!D2220</f>
        <v>Dl-metionina,teor de cinzas sulfatadas&gt;0.1% em peso</v>
      </c>
      <c r="G2305"/>
      <c r="H2305"/>
      <c r="I2305"/>
      <c r="J2305"/>
      <c r="K2305" s="13"/>
      <c r="L2305" s="13">
        <f>dados!I2220/100</f>
        <v>0.13449999999999998</v>
      </c>
      <c r="M2305" s="13">
        <f>dados!J2220/100</f>
        <v>0.1545</v>
      </c>
      <c r="N2305" s="13">
        <f>dados!K2220/100</f>
        <v>0.04</v>
      </c>
      <c r="O2305" s="13">
        <f>dados!L2220/100</f>
        <v>0</v>
      </c>
      <c r="P2305" s="12" t="str">
        <f>LEFT(Tabela2[[#This Row],[Código]],2)</f>
        <v>29</v>
      </c>
    </row>
    <row r="2306" spans="2:16" ht="15" customHeight="1" x14ac:dyDescent="0.25">
      <c r="B2306" s="31" t="str">
        <f>IF(Tabela2[[#This Row],[Tipo]] = 0,LOOKUP(Tabela2[[#This Row],[RESUMO]],Tabela3[Grupo],Tabela3[Meus produtos]),VLOOKUP(Tabela2[[#This Row],[Código]],Tabela4[[Código NBS/LC116]:[Meus serviços]],3,0))</f>
        <v>Não</v>
      </c>
      <c r="C2306" t="str">
        <f>IF(E2306=0,TEXT(dados!A2221,"00000000"),IF(E2306=2,TEXT(dados!A2221,"0000"),TEXT(dados!A2221,"#")))</f>
        <v>29304090</v>
      </c>
      <c r="D2306" t="str">
        <f>IF(dados!B2221=0,"",dados!B2221)</f>
        <v/>
      </c>
      <c r="E2306">
        <f>dados!C2221</f>
        <v>0</v>
      </c>
      <c r="F2306" t="str">
        <f>dados!D2221</f>
        <v>Outros metioninas</v>
      </c>
      <c r="G2306"/>
      <c r="H2306"/>
      <c r="I2306"/>
      <c r="J2306"/>
      <c r="K2306" s="13"/>
      <c r="L2306" s="13">
        <f>dados!I2221/100</f>
        <v>0.13449999999999998</v>
      </c>
      <c r="M2306" s="13">
        <f>dados!J2221/100</f>
        <v>0.1545</v>
      </c>
      <c r="N2306" s="13">
        <f>dados!K2221/100</f>
        <v>0.04</v>
      </c>
      <c r="O2306" s="13">
        <f>dados!L2221/100</f>
        <v>0</v>
      </c>
      <c r="P2306" s="12" t="str">
        <f>LEFT(Tabela2[[#This Row],[Código]],2)</f>
        <v>29</v>
      </c>
    </row>
    <row r="2307" spans="2:16" ht="15" customHeight="1" x14ac:dyDescent="0.25">
      <c r="B2307" s="31" t="str">
        <f>IF(Tabela2[[#This Row],[Tipo]] = 0,LOOKUP(Tabela2[[#This Row],[RESUMO]],Tabela3[Grupo],Tabela3[Meus produtos]),VLOOKUP(Tabela2[[#This Row],[Código]],Tabela4[[Código NBS/LC116]:[Meus serviços]],3,0))</f>
        <v>Não</v>
      </c>
      <c r="C2307" t="str">
        <f>IF(E2307=0,TEXT(dados!A2222,"00000000"),IF(E2307=2,TEXT(dados!A2222,"0000"),TEXT(dados!A2222,"#")))</f>
        <v>29306000</v>
      </c>
      <c r="D2307" t="str">
        <f>IF(dados!B2222=0,"",dados!B2222)</f>
        <v/>
      </c>
      <c r="E2307">
        <f>dados!C2222</f>
        <v>0</v>
      </c>
      <c r="F2307" t="str">
        <f>dados!D2222</f>
        <v>2 (n,n dietilamino)etanotiol</v>
      </c>
      <c r="G2307"/>
      <c r="H2307"/>
      <c r="I2307"/>
      <c r="J2307"/>
      <c r="K2307" s="13"/>
      <c r="L2307" s="13">
        <f>dados!I2222/100</f>
        <v>0.13449999999999998</v>
      </c>
      <c r="M2307" s="13">
        <f>dados!J2222/100</f>
        <v>0.1545</v>
      </c>
      <c r="N2307" s="13">
        <f>dados!K2222/100</f>
        <v>0.04</v>
      </c>
      <c r="O2307" s="13">
        <f>dados!L2222/100</f>
        <v>0</v>
      </c>
      <c r="P2307" s="12" t="str">
        <f>LEFT(Tabela2[[#This Row],[Código]],2)</f>
        <v>29</v>
      </c>
    </row>
    <row r="2308" spans="2:16" ht="15" customHeight="1" x14ac:dyDescent="0.25">
      <c r="B2308" s="31" t="str">
        <f>IF(Tabela2[[#This Row],[Tipo]] = 0,LOOKUP(Tabela2[[#This Row],[RESUMO]],Tabela3[Grupo],Tabela3[Meus produtos]),VLOOKUP(Tabela2[[#This Row],[Código]],Tabela4[[Código NBS/LC116]:[Meus serviços]],3,0))</f>
        <v>Não</v>
      </c>
      <c r="C2308" t="str">
        <f>IF(E2308=0,TEXT(dados!A2223,"00000000"),IF(E2308=2,TEXT(dados!A2223,"0000"),TEXT(dados!A2223,"#")))</f>
        <v>29307000</v>
      </c>
      <c r="D2308" t="str">
        <f>IF(dados!B2223=0,"",dados!B2223)</f>
        <v/>
      </c>
      <c r="E2308">
        <f>dados!C2223</f>
        <v>0</v>
      </c>
      <c r="F2308" t="str">
        <f>dados!D2223</f>
        <v>Sulfeto de bis(2 hidroxietila) (tiodiglicol (dci))</v>
      </c>
      <c r="G2308"/>
      <c r="H2308"/>
      <c r="I2308"/>
      <c r="J2308"/>
      <c r="K2308" s="13"/>
      <c r="L2308" s="13">
        <f>dados!I2223/100</f>
        <v>0.13449999999999998</v>
      </c>
      <c r="M2308" s="13">
        <f>dados!J2223/100</f>
        <v>0.1545</v>
      </c>
      <c r="N2308" s="13">
        <f>dados!K2223/100</f>
        <v>0.04</v>
      </c>
      <c r="O2308" s="13">
        <f>dados!L2223/100</f>
        <v>0</v>
      </c>
      <c r="P2308" s="12" t="str">
        <f>LEFT(Tabela2[[#This Row],[Código]],2)</f>
        <v>29</v>
      </c>
    </row>
    <row r="2309" spans="2:16" ht="15" customHeight="1" x14ac:dyDescent="0.25">
      <c r="B2309" s="31" t="str">
        <f>IF(Tabela2[[#This Row],[Tipo]] = 0,LOOKUP(Tabela2[[#This Row],[RESUMO]],Tabela3[Grupo],Tabela3[Meus produtos]),VLOOKUP(Tabela2[[#This Row],[Código]],Tabela4[[Código NBS/LC116]:[Meus serviços]],3,0))</f>
        <v>Não</v>
      </c>
      <c r="C2309" t="str">
        <f>IF(E2309=0,TEXT(dados!A2224,"00000000"),IF(E2309=2,TEXT(dados!A2224,"0000"),TEXT(dados!A2224,"#")))</f>
        <v>29308010</v>
      </c>
      <c r="D2309" t="str">
        <f>IF(dados!B2224=0,"",dados!B2224)</f>
        <v/>
      </c>
      <c r="E2309">
        <f>dados!C2224</f>
        <v>0</v>
      </c>
      <c r="F2309" t="str">
        <f>dados!D2224</f>
        <v>Aldicarb</v>
      </c>
      <c r="G2309"/>
      <c r="H2309"/>
      <c r="I2309"/>
      <c r="J2309"/>
      <c r="K2309" s="13"/>
      <c r="L2309" s="13">
        <f>dados!I2224/100</f>
        <v>0.13449999999999998</v>
      </c>
      <c r="M2309" s="13">
        <f>dados!J2224/100</f>
        <v>0.1545</v>
      </c>
      <c r="N2309" s="13">
        <f>dados!K2224/100</f>
        <v>0.04</v>
      </c>
      <c r="O2309" s="13">
        <f>dados!L2224/100</f>
        <v>0</v>
      </c>
      <c r="P2309" s="12" t="str">
        <f>LEFT(Tabela2[[#This Row],[Código]],2)</f>
        <v>29</v>
      </c>
    </row>
    <row r="2310" spans="2:16" ht="15" customHeight="1" x14ac:dyDescent="0.25">
      <c r="B2310" s="31" t="str">
        <f>IF(Tabela2[[#This Row],[Tipo]] = 0,LOOKUP(Tabela2[[#This Row],[RESUMO]],Tabela3[Grupo],Tabela3[Meus produtos]),VLOOKUP(Tabela2[[#This Row],[Código]],Tabela4[[Código NBS/LC116]:[Meus serviços]],3,0))</f>
        <v>Não</v>
      </c>
      <c r="C2310" t="str">
        <f>IF(E2310=0,TEXT(dados!A2225,"00000000"),IF(E2310=2,TEXT(dados!A2225,"0000"),TEXT(dados!A2225,"#")))</f>
        <v>29308020</v>
      </c>
      <c r="D2310" t="str">
        <f>IF(dados!B2225=0,"",dados!B2225)</f>
        <v/>
      </c>
      <c r="E2310">
        <f>dados!C2225</f>
        <v>0</v>
      </c>
      <c r="F2310" t="str">
        <f>dados!D2225</f>
        <v>Captafol</v>
      </c>
      <c r="G2310"/>
      <c r="H2310"/>
      <c r="I2310"/>
      <c r="J2310"/>
      <c r="K2310" s="13"/>
      <c r="L2310" s="13">
        <f>dados!I2225/100</f>
        <v>0.13449999999999998</v>
      </c>
      <c r="M2310" s="13">
        <f>dados!J2225/100</f>
        <v>0.1545</v>
      </c>
      <c r="N2310" s="13">
        <f>dados!K2225/100</f>
        <v>0.04</v>
      </c>
      <c r="O2310" s="13">
        <f>dados!L2225/100</f>
        <v>0</v>
      </c>
      <c r="P2310" s="12" t="str">
        <f>LEFT(Tabela2[[#This Row],[Código]],2)</f>
        <v>29</v>
      </c>
    </row>
    <row r="2311" spans="2:16" ht="15" customHeight="1" x14ac:dyDescent="0.25">
      <c r="B2311" s="31" t="str">
        <f>IF(Tabela2[[#This Row],[Tipo]] = 0,LOOKUP(Tabela2[[#This Row],[RESUMO]],Tabela3[Grupo],Tabela3[Meus produtos]),VLOOKUP(Tabela2[[#This Row],[Código]],Tabela4[[Código NBS/LC116]:[Meus serviços]],3,0))</f>
        <v>Não</v>
      </c>
      <c r="C2311" t="str">
        <f>IF(E2311=0,TEXT(dados!A2226,"00000000"),IF(E2311=2,TEXT(dados!A2226,"0000"),TEXT(dados!A2226,"#")))</f>
        <v>29308030</v>
      </c>
      <c r="D2311" t="str">
        <f>IF(dados!B2226=0,"",dados!B2226)</f>
        <v/>
      </c>
      <c r="E2311">
        <f>dados!C2226</f>
        <v>0</v>
      </c>
      <c r="F2311" t="str">
        <f>dados!D2226</f>
        <v>Metamidofos</v>
      </c>
      <c r="G2311"/>
      <c r="H2311"/>
      <c r="I2311"/>
      <c r="J2311"/>
      <c r="K2311" s="13"/>
      <c r="L2311" s="13">
        <f>dados!I2226/100</f>
        <v>0.13449999999999998</v>
      </c>
      <c r="M2311" s="13">
        <f>dados!J2226/100</f>
        <v>0.16789999999999999</v>
      </c>
      <c r="N2311" s="13">
        <f>dados!K2226/100</f>
        <v>0.04</v>
      </c>
      <c r="O2311" s="13">
        <f>dados!L2226/100</f>
        <v>0</v>
      </c>
      <c r="P2311" s="12" t="str">
        <f>LEFT(Tabela2[[#This Row],[Código]],2)</f>
        <v>29</v>
      </c>
    </row>
    <row r="2312" spans="2:16" ht="15" customHeight="1" x14ac:dyDescent="0.25">
      <c r="B2312" s="31" t="str">
        <f>IF(Tabela2[[#This Row],[Tipo]] = 0,LOOKUP(Tabela2[[#This Row],[RESUMO]],Tabela3[Grupo],Tabela3[Meus produtos]),VLOOKUP(Tabela2[[#This Row],[Código]],Tabela4[[Código NBS/LC116]:[Meus serviços]],3,0))</f>
        <v>Não</v>
      </c>
      <c r="C2312" t="str">
        <f>IF(E2312=0,TEXT(dados!A2227,"00000000"),IF(E2312=2,TEXT(dados!A2227,"0000"),TEXT(dados!A2227,"#")))</f>
        <v>29309011</v>
      </c>
      <c r="D2312" t="str">
        <f>IF(dados!B2227=0,"",dados!B2227)</f>
        <v/>
      </c>
      <c r="E2312">
        <f>dados!C2227</f>
        <v>0</v>
      </c>
      <c r="F2312" t="str">
        <f>dados!D2227</f>
        <v>Acido tioglicolico e seus sais</v>
      </c>
      <c r="G2312"/>
      <c r="H2312"/>
      <c r="I2312"/>
      <c r="J2312"/>
      <c r="K2312" s="13"/>
      <c r="L2312" s="13">
        <f>dados!I2227/100</f>
        <v>0.13449999999999998</v>
      </c>
      <c r="M2312" s="13">
        <f>dados!J2227/100</f>
        <v>0.1545</v>
      </c>
      <c r="N2312" s="13">
        <f>dados!K2227/100</f>
        <v>0.04</v>
      </c>
      <c r="O2312" s="13">
        <f>dados!L2227/100</f>
        <v>0</v>
      </c>
      <c r="P2312" s="12" t="str">
        <f>LEFT(Tabela2[[#This Row],[Código]],2)</f>
        <v>29</v>
      </c>
    </row>
    <row r="2313" spans="2:16" ht="15" customHeight="1" x14ac:dyDescent="0.25">
      <c r="B2313" s="31" t="str">
        <f>IF(Tabela2[[#This Row],[Tipo]] = 0,LOOKUP(Tabela2[[#This Row],[RESUMO]],Tabela3[Grupo],Tabela3[Meus produtos]),VLOOKUP(Tabela2[[#This Row],[Código]],Tabela4[[Código NBS/LC116]:[Meus serviços]],3,0))</f>
        <v>Não</v>
      </c>
      <c r="C2313" t="str">
        <f>IF(E2313=0,TEXT(dados!A2228,"00000000"),IF(E2313=2,TEXT(dados!A2228,"0000"),TEXT(dados!A2228,"#")))</f>
        <v>29309012</v>
      </c>
      <c r="D2313" t="str">
        <f>IF(dados!B2228=0,"",dados!B2228)</f>
        <v/>
      </c>
      <c r="E2313">
        <f>dados!C2228</f>
        <v>0</v>
      </c>
      <c r="F2313" t="str">
        <f>dados!D2228</f>
        <v>Cisteina</v>
      </c>
      <c r="G2313"/>
      <c r="H2313"/>
      <c r="I2313"/>
      <c r="J2313"/>
      <c r="K2313" s="13"/>
      <c r="L2313" s="13">
        <f>dados!I2228/100</f>
        <v>0.13449999999999998</v>
      </c>
      <c r="M2313" s="13">
        <f>dados!J2228/100</f>
        <v>0.1545</v>
      </c>
      <c r="N2313" s="13">
        <f>dados!K2228/100</f>
        <v>0.04</v>
      </c>
      <c r="O2313" s="13">
        <f>dados!L2228/100</f>
        <v>0</v>
      </c>
      <c r="P2313" s="12" t="str">
        <f>LEFT(Tabela2[[#This Row],[Código]],2)</f>
        <v>29</v>
      </c>
    </row>
    <row r="2314" spans="2:16" ht="15" customHeight="1" x14ac:dyDescent="0.25">
      <c r="B2314" s="31" t="str">
        <f>IF(Tabela2[[#This Row],[Tipo]] = 0,LOOKUP(Tabela2[[#This Row],[RESUMO]],Tabela3[Grupo],Tabela3[Meus produtos]),VLOOKUP(Tabela2[[#This Row],[Código]],Tabela4[[Código NBS/LC116]:[Meus serviços]],3,0))</f>
        <v>Não</v>
      </c>
      <c r="C2314" t="str">
        <f>IF(E2314=0,TEXT(dados!A2229,"00000000"),IF(E2314=2,TEXT(dados!A2229,"0000"),TEXT(dados!A2229,"#")))</f>
        <v>29309013</v>
      </c>
      <c r="D2314" t="str">
        <f>IF(dados!B2229=0,"",dados!B2229)</f>
        <v/>
      </c>
      <c r="E2314">
        <f>dados!C2229</f>
        <v>0</v>
      </c>
      <c r="F2314" t="str">
        <f>dados!D2229</f>
        <v>N,n-dialquil-2-aminoetanotiol, com grupos .... , e seus sais protonados</v>
      </c>
      <c r="G2314"/>
      <c r="H2314"/>
      <c r="I2314"/>
      <c r="J2314"/>
      <c r="K2314" s="13"/>
      <c r="L2314" s="13">
        <f>dados!I2229/100</f>
        <v>0.13449999999999998</v>
      </c>
      <c r="M2314" s="13">
        <f>dados!J2229/100</f>
        <v>0.1545</v>
      </c>
      <c r="N2314" s="13">
        <f>dados!K2229/100</f>
        <v>0.04</v>
      </c>
      <c r="O2314" s="13">
        <f>dados!L2229/100</f>
        <v>0</v>
      </c>
      <c r="P2314" s="12" t="str">
        <f>LEFT(Tabela2[[#This Row],[Código]],2)</f>
        <v>29</v>
      </c>
    </row>
    <row r="2315" spans="2:16" ht="15" customHeight="1" x14ac:dyDescent="0.25">
      <c r="B2315" s="31" t="str">
        <f>IF(Tabela2[[#This Row],[Tipo]] = 0,LOOKUP(Tabela2[[#This Row],[RESUMO]],Tabela3[Grupo],Tabela3[Meus produtos]),VLOOKUP(Tabela2[[#This Row],[Código]],Tabela4[[Código NBS/LC116]:[Meus serviços]],3,0))</f>
        <v>Não</v>
      </c>
      <c r="C2315" t="str">
        <f>IF(E2315=0,TEXT(dados!A2230,"00000000"),IF(E2315=2,TEXT(dados!A2230,"0000"),TEXT(dados!A2230,"#")))</f>
        <v>29309019</v>
      </c>
      <c r="D2315" t="str">
        <f>IF(dados!B2230=0,"",dados!B2230)</f>
        <v/>
      </c>
      <c r="E2315">
        <f>dados!C2230</f>
        <v>0</v>
      </c>
      <c r="F2315" t="str">
        <f>dados!D2230</f>
        <v>Outros tiois,seus derivados e sais</v>
      </c>
      <c r="G2315"/>
      <c r="H2315"/>
      <c r="I2315"/>
      <c r="J2315"/>
      <c r="K2315" s="13"/>
      <c r="L2315" s="13">
        <f>dados!I2230/100</f>
        <v>0.13449999999999998</v>
      </c>
      <c r="M2315" s="13">
        <f>dados!J2230/100</f>
        <v>0.1545</v>
      </c>
      <c r="N2315" s="13">
        <f>dados!K2230/100</f>
        <v>0.04</v>
      </c>
      <c r="O2315" s="13">
        <f>dados!L2230/100</f>
        <v>0</v>
      </c>
      <c r="P2315" s="12" t="str">
        <f>LEFT(Tabela2[[#This Row],[Código]],2)</f>
        <v>29</v>
      </c>
    </row>
    <row r="2316" spans="2:16" ht="15" customHeight="1" x14ac:dyDescent="0.25">
      <c r="B2316" s="31" t="str">
        <f>IF(Tabela2[[#This Row],[Tipo]] = 0,LOOKUP(Tabela2[[#This Row],[RESUMO]],Tabela3[Grupo],Tabela3[Meus produtos]),VLOOKUP(Tabela2[[#This Row],[Código]],Tabela4[[Código NBS/LC116]:[Meus serviços]],3,0))</f>
        <v>Não</v>
      </c>
      <c r="C2316" t="str">
        <f>IF(E2316=0,TEXT(dados!A2231,"00000000"),IF(E2316=2,TEXT(dados!A2231,"0000"),TEXT(dados!A2231,"#")))</f>
        <v>29309021</v>
      </c>
      <c r="D2316" t="str">
        <f>IF(dados!B2231=0,"",dados!B2231)</f>
        <v/>
      </c>
      <c r="E2316">
        <f>dados!C2231</f>
        <v>0</v>
      </c>
      <c r="F2316" t="str">
        <f>dados!D2231</f>
        <v>Tioureia</v>
      </c>
      <c r="G2316"/>
      <c r="H2316"/>
      <c r="I2316"/>
      <c r="J2316"/>
      <c r="K2316" s="13"/>
      <c r="L2316" s="13">
        <f>dados!I2231/100</f>
        <v>0.13449999999999998</v>
      </c>
      <c r="M2316" s="13">
        <f>dados!J2231/100</f>
        <v>0.1545</v>
      </c>
      <c r="N2316" s="13">
        <f>dados!K2231/100</f>
        <v>0.04</v>
      </c>
      <c r="O2316" s="13">
        <f>dados!L2231/100</f>
        <v>0</v>
      </c>
      <c r="P2316" s="12" t="str">
        <f>LEFT(Tabela2[[#This Row],[Código]],2)</f>
        <v>29</v>
      </c>
    </row>
    <row r="2317" spans="2:16" ht="15" customHeight="1" x14ac:dyDescent="0.25">
      <c r="B2317" s="31" t="str">
        <f>IF(Tabela2[[#This Row],[Tipo]] = 0,LOOKUP(Tabela2[[#This Row],[RESUMO]],Tabela3[Grupo],Tabela3[Meus produtos]),VLOOKUP(Tabela2[[#This Row],[Código]],Tabela4[[Código NBS/LC116]:[Meus serviços]],3,0))</f>
        <v>Não</v>
      </c>
      <c r="C2317" t="str">
        <f>IF(E2317=0,TEXT(dados!A2232,"00000000"),IF(E2317=2,TEXT(dados!A2232,"0000"),TEXT(dados!A2232,"#")))</f>
        <v>29309022</v>
      </c>
      <c r="D2317" t="str">
        <f>IF(dados!B2232=0,"",dados!B2232)</f>
        <v/>
      </c>
      <c r="E2317">
        <f>dados!C2232</f>
        <v>0</v>
      </c>
      <c r="F2317" t="str">
        <f>dados!D2232</f>
        <v>Tiofanato-metila</v>
      </c>
      <c r="G2317"/>
      <c r="H2317"/>
      <c r="I2317"/>
      <c r="J2317"/>
      <c r="K2317" s="13"/>
      <c r="L2317" s="13">
        <f>dados!I2232/100</f>
        <v>0.13449999999999998</v>
      </c>
      <c r="M2317" s="13">
        <f>dados!J2232/100</f>
        <v>0.1545</v>
      </c>
      <c r="N2317" s="13">
        <f>dados!K2232/100</f>
        <v>0.04</v>
      </c>
      <c r="O2317" s="13">
        <f>dados!L2232/100</f>
        <v>0</v>
      </c>
      <c r="P2317" s="12" t="str">
        <f>LEFT(Tabela2[[#This Row],[Código]],2)</f>
        <v>29</v>
      </c>
    </row>
    <row r="2318" spans="2:16" ht="15" customHeight="1" x14ac:dyDescent="0.25">
      <c r="B2318" s="31" t="str">
        <f>IF(Tabela2[[#This Row],[Tipo]] = 0,LOOKUP(Tabela2[[#This Row],[RESUMO]],Tabela3[Grupo],Tabela3[Meus produtos]),VLOOKUP(Tabela2[[#This Row],[Código]],Tabela4[[Código NBS/LC116]:[Meus serviços]],3,0))</f>
        <v>Não</v>
      </c>
      <c r="C2318" t="str">
        <f>IF(E2318=0,TEXT(dados!A2233,"00000000"),IF(E2318=2,TEXT(dados!A2233,"0000"),TEXT(dados!A2233,"#")))</f>
        <v>29309023</v>
      </c>
      <c r="D2318" t="str">
        <f>IF(dados!B2233=0,"",dados!B2233)</f>
        <v/>
      </c>
      <c r="E2318">
        <f>dados!C2233</f>
        <v>0</v>
      </c>
      <c r="F2318" t="str">
        <f>dados!D2233</f>
        <v>4-metil-3-tiosemicarbazida</v>
      </c>
      <c r="G2318"/>
      <c r="H2318"/>
      <c r="I2318"/>
      <c r="J2318"/>
      <c r="K2318" s="13"/>
      <c r="L2318" s="13">
        <f>dados!I2233/100</f>
        <v>0.13449999999999998</v>
      </c>
      <c r="M2318" s="13">
        <f>dados!J2233/100</f>
        <v>0.1545</v>
      </c>
      <c r="N2318" s="13">
        <f>dados!K2233/100</f>
        <v>0.04</v>
      </c>
      <c r="O2318" s="13">
        <f>dados!L2233/100</f>
        <v>0</v>
      </c>
      <c r="P2318" s="12" t="str">
        <f>LEFT(Tabela2[[#This Row],[Código]],2)</f>
        <v>29</v>
      </c>
    </row>
    <row r="2319" spans="2:16" ht="15" customHeight="1" x14ac:dyDescent="0.25">
      <c r="B2319" s="31" t="str">
        <f>IF(Tabela2[[#This Row],[Tipo]] = 0,LOOKUP(Tabela2[[#This Row],[RESUMO]],Tabela3[Grupo],Tabela3[Meus produtos]),VLOOKUP(Tabela2[[#This Row],[Código]],Tabela4[[Código NBS/LC116]:[Meus serviços]],3,0))</f>
        <v>Não</v>
      </c>
      <c r="C2319" t="str">
        <f>IF(E2319=0,TEXT(dados!A2234,"00000000"),IF(E2319=2,TEXT(dados!A2234,"0000"),TEXT(dados!A2234,"#")))</f>
        <v>29309029</v>
      </c>
      <c r="D2319" t="str">
        <f>IF(dados!B2234=0,"",dados!B2234)</f>
        <v/>
      </c>
      <c r="E2319">
        <f>dados!C2234</f>
        <v>0</v>
      </c>
      <c r="F2319" t="str">
        <f>dados!D2234</f>
        <v>Outros tioamidas,seus derivados e sais</v>
      </c>
      <c r="G2319"/>
      <c r="H2319"/>
      <c r="I2319"/>
      <c r="J2319"/>
      <c r="K2319" s="13"/>
      <c r="L2319" s="13">
        <f>dados!I2234/100</f>
        <v>0.13449999999999998</v>
      </c>
      <c r="M2319" s="13">
        <f>dados!J2234/100</f>
        <v>0.1545</v>
      </c>
      <c r="N2319" s="13">
        <f>dados!K2234/100</f>
        <v>0.04</v>
      </c>
      <c r="O2319" s="13">
        <f>dados!L2234/100</f>
        <v>0</v>
      </c>
      <c r="P2319" s="12" t="str">
        <f>LEFT(Tabela2[[#This Row],[Código]],2)</f>
        <v>29</v>
      </c>
    </row>
    <row r="2320" spans="2:16" ht="15" customHeight="1" x14ac:dyDescent="0.25">
      <c r="B2320" s="31" t="str">
        <f>IF(Tabela2[[#This Row],[Tipo]] = 0,LOOKUP(Tabela2[[#This Row],[RESUMO]],Tabela3[Grupo],Tabela3[Meus produtos]),VLOOKUP(Tabela2[[#This Row],[Código]],Tabela4[[Código NBS/LC116]:[Meus serviços]],3,0))</f>
        <v>Não</v>
      </c>
      <c r="C2320" t="str">
        <f>IF(E2320=0,TEXT(dados!A2235,"00000000"),IF(E2320=2,TEXT(dados!A2235,"0000"),TEXT(dados!A2235,"#")))</f>
        <v>29309031</v>
      </c>
      <c r="D2320" t="str">
        <f>IF(dados!B2235=0,"",dados!B2235)</f>
        <v/>
      </c>
      <c r="E2320">
        <f>dados!C2235</f>
        <v>0</v>
      </c>
      <c r="F2320" t="str">
        <f>dados!D2235</f>
        <v>2-(etiltio)etanol com uma concentracao&gt;=98%</v>
      </c>
      <c r="G2320"/>
      <c r="H2320"/>
      <c r="I2320"/>
      <c r="J2320"/>
      <c r="K2320" s="13"/>
      <c r="L2320" s="13">
        <f>dados!I2235/100</f>
        <v>0.13449999999999998</v>
      </c>
      <c r="M2320" s="13">
        <f>dados!J2235/100</f>
        <v>0.1545</v>
      </c>
      <c r="N2320" s="13">
        <f>dados!K2235/100</f>
        <v>0.04</v>
      </c>
      <c r="O2320" s="13">
        <f>dados!L2235/100</f>
        <v>0</v>
      </c>
      <c r="P2320" s="12" t="str">
        <f>LEFT(Tabela2[[#This Row],[Código]],2)</f>
        <v>29</v>
      </c>
    </row>
    <row r="2321" spans="2:16" ht="15" customHeight="1" x14ac:dyDescent="0.25">
      <c r="B2321" s="31" t="str">
        <f>IF(Tabela2[[#This Row],[Tipo]] = 0,LOOKUP(Tabela2[[#This Row],[RESUMO]],Tabela3[Grupo],Tabela3[Meus produtos]),VLOOKUP(Tabela2[[#This Row],[Código]],Tabela4[[Código NBS/LC116]:[Meus serviços]],3,0))</f>
        <v>Não</v>
      </c>
      <c r="C2321" t="str">
        <f>IF(E2321=0,TEXT(dados!A2236,"00000000"),IF(E2321=2,TEXT(dados!A2236,"0000"),TEXT(dados!A2236,"#")))</f>
        <v>29309032</v>
      </c>
      <c r="D2321" t="str">
        <f>IF(dados!B2236=0,"",dados!B2236)</f>
        <v/>
      </c>
      <c r="E2321">
        <f>dados!C2236</f>
        <v>0</v>
      </c>
      <c r="F2321" t="str">
        <f>dados!D2236</f>
        <v>3-(metiltio)propanal e aldicarb</v>
      </c>
      <c r="G2321"/>
      <c r="H2321"/>
      <c r="I2321"/>
      <c r="J2321"/>
      <c r="K2321" s="13"/>
      <c r="L2321" s="13">
        <f>dados!I2236/100</f>
        <v>0.13449999999999998</v>
      </c>
      <c r="M2321" s="13">
        <f>dados!J2236/100</f>
        <v>0.1545</v>
      </c>
      <c r="N2321" s="13">
        <f>dados!K2236/100</f>
        <v>0.04</v>
      </c>
      <c r="O2321" s="13">
        <f>dados!L2236/100</f>
        <v>0</v>
      </c>
      <c r="P2321" s="12" t="str">
        <f>LEFT(Tabela2[[#This Row],[Código]],2)</f>
        <v>29</v>
      </c>
    </row>
    <row r="2322" spans="2:16" ht="15" customHeight="1" x14ac:dyDescent="0.25">
      <c r="B2322" s="31" t="str">
        <f>IF(Tabela2[[#This Row],[Tipo]] = 0,LOOKUP(Tabela2[[#This Row],[RESUMO]],Tabela3[Grupo],Tabela3[Meus produtos]),VLOOKUP(Tabela2[[#This Row],[Código]],Tabela4[[Código NBS/LC116]:[Meus serviços]],3,0))</f>
        <v>Não</v>
      </c>
      <c r="C2322" t="str">
        <f>IF(E2322=0,TEXT(dados!A2237,"00000000"),IF(E2322=2,TEXT(dados!A2237,"0000"),TEXT(dados!A2237,"#")))</f>
        <v>29309033</v>
      </c>
      <c r="D2322" t="str">
        <f>IF(dados!B2237=0,"",dados!B2237)</f>
        <v/>
      </c>
      <c r="E2322">
        <f>dados!C2237</f>
        <v>0</v>
      </c>
      <c r="F2322" t="str">
        <f>dados!D2237</f>
        <v>Clorotioformiato de s-etila</v>
      </c>
      <c r="G2322"/>
      <c r="H2322"/>
      <c r="I2322"/>
      <c r="J2322"/>
      <c r="K2322" s="13"/>
      <c r="L2322" s="13">
        <f>dados!I2237/100</f>
        <v>0.13449999999999998</v>
      </c>
      <c r="M2322" s="13">
        <f>dados!J2237/100</f>
        <v>0.1545</v>
      </c>
      <c r="N2322" s="13">
        <f>dados!K2237/100</f>
        <v>0.04</v>
      </c>
      <c r="O2322" s="13">
        <f>dados!L2237/100</f>
        <v>0</v>
      </c>
      <c r="P2322" s="12" t="str">
        <f>LEFT(Tabela2[[#This Row],[Código]],2)</f>
        <v>29</v>
      </c>
    </row>
    <row r="2323" spans="2:16" ht="15" customHeight="1" x14ac:dyDescent="0.25">
      <c r="B2323" s="31" t="str">
        <f>IF(Tabela2[[#This Row],[Tipo]] = 0,LOOKUP(Tabela2[[#This Row],[RESUMO]],Tabela3[Grupo],Tabela3[Meus produtos]),VLOOKUP(Tabela2[[#This Row],[Código]],Tabela4[[Código NBS/LC116]:[Meus serviços]],3,0))</f>
        <v>Não</v>
      </c>
      <c r="C2323" t="str">
        <f>IF(E2323=0,TEXT(dados!A2238,"00000000"),IF(E2323=2,TEXT(dados!A2238,"0000"),TEXT(dados!A2238,"#")))</f>
        <v>29309034</v>
      </c>
      <c r="D2323" t="str">
        <f>IF(dados!B2238=0,"",dados!B2238)</f>
        <v/>
      </c>
      <c r="E2323">
        <f>dados!C2238</f>
        <v>0</v>
      </c>
      <c r="F2323" t="str">
        <f>dados!D2238</f>
        <v>Acido 2-hidroxi-4-(metiltio)butanoico e seu sal calcico</v>
      </c>
      <c r="G2323"/>
      <c r="H2323"/>
      <c r="I2323"/>
      <c r="J2323"/>
      <c r="K2323" s="13"/>
      <c r="L2323" s="13">
        <f>dados!I2238/100</f>
        <v>0.13449999999999998</v>
      </c>
      <c r="M2323" s="13">
        <f>dados!J2238/100</f>
        <v>0.1545</v>
      </c>
      <c r="N2323" s="13">
        <f>dados!K2238/100</f>
        <v>0.04</v>
      </c>
      <c r="O2323" s="13">
        <f>dados!L2238/100</f>
        <v>0</v>
      </c>
      <c r="P2323" s="12" t="str">
        <f>LEFT(Tabela2[[#This Row],[Código]],2)</f>
        <v>29</v>
      </c>
    </row>
    <row r="2324" spans="2:16" ht="15" customHeight="1" x14ac:dyDescent="0.25">
      <c r="B2324" s="31" t="str">
        <f>IF(Tabela2[[#This Row],[Tipo]] = 0,LOOKUP(Tabela2[[#This Row],[RESUMO]],Tabela3[Grupo],Tabela3[Meus produtos]),VLOOKUP(Tabela2[[#This Row],[Código]],Tabela4[[Código NBS/LC116]:[Meus serviços]],3,0))</f>
        <v>Não</v>
      </c>
      <c r="C2324" t="str">
        <f>IF(E2324=0,TEXT(dados!A2239,"00000000"),IF(E2324=2,TEXT(dados!A2239,"0000"),TEXT(dados!A2239,"#")))</f>
        <v>29309035</v>
      </c>
      <c r="D2324" t="str">
        <f>IF(dados!B2239=0,"",dados!B2239)</f>
        <v/>
      </c>
      <c r="E2324">
        <f>dados!C2239</f>
        <v>0</v>
      </c>
      <c r="F2324" t="str">
        <f>dados!D2239</f>
        <v>Metomil</v>
      </c>
      <c r="G2324"/>
      <c r="H2324"/>
      <c r="I2324"/>
      <c r="J2324"/>
      <c r="K2324" s="13"/>
      <c r="L2324" s="13">
        <f>dados!I2239/100</f>
        <v>0.13449999999999998</v>
      </c>
      <c r="M2324" s="13">
        <f>dados!J2239/100</f>
        <v>0.1545</v>
      </c>
      <c r="N2324" s="13">
        <f>dados!K2239/100</f>
        <v>0.04</v>
      </c>
      <c r="O2324" s="13">
        <f>dados!L2239/100</f>
        <v>0</v>
      </c>
      <c r="P2324" s="12" t="str">
        <f>LEFT(Tabela2[[#This Row],[Código]],2)</f>
        <v>29</v>
      </c>
    </row>
    <row r="2325" spans="2:16" ht="15" customHeight="1" x14ac:dyDescent="0.25">
      <c r="B2325" s="31" t="str">
        <f>IF(Tabela2[[#This Row],[Tipo]] = 0,LOOKUP(Tabela2[[#This Row],[RESUMO]],Tabela3[Grupo],Tabela3[Meus produtos]),VLOOKUP(Tabela2[[#This Row],[Código]],Tabela4[[Código NBS/LC116]:[Meus serviços]],3,0))</f>
        <v>Não</v>
      </c>
      <c r="C2325" t="str">
        <f>IF(E2325=0,TEXT(dados!A2240,"00000000"),IF(E2325=2,TEXT(dados!A2240,"0000"),TEXT(dados!A2240,"#")))</f>
        <v>29309036</v>
      </c>
      <c r="D2325" t="str">
        <f>IF(dados!B2240=0,"",dados!B2240)</f>
        <v/>
      </c>
      <c r="E2325">
        <f>dados!C2240</f>
        <v>0</v>
      </c>
      <c r="F2325" t="str">
        <f>dados!D2240</f>
        <v>Carbocisteina</v>
      </c>
      <c r="G2325"/>
      <c r="H2325"/>
      <c r="I2325"/>
      <c r="J2325"/>
      <c r="K2325" s="13"/>
      <c r="L2325" s="13">
        <f>dados!I2240/100</f>
        <v>0.13449999999999998</v>
      </c>
      <c r="M2325" s="13">
        <f>dados!J2240/100</f>
        <v>0.16789999999999999</v>
      </c>
      <c r="N2325" s="13">
        <f>dados!K2240/100</f>
        <v>0.04</v>
      </c>
      <c r="O2325" s="13">
        <f>dados!L2240/100</f>
        <v>0</v>
      </c>
      <c r="P2325" s="12" t="str">
        <f>LEFT(Tabela2[[#This Row],[Código]],2)</f>
        <v>29</v>
      </c>
    </row>
    <row r="2326" spans="2:16" ht="15" customHeight="1" x14ac:dyDescent="0.25">
      <c r="B2326" s="31" t="str">
        <f>IF(Tabela2[[#This Row],[Tipo]] = 0,LOOKUP(Tabela2[[#This Row],[RESUMO]],Tabela3[Grupo],Tabela3[Meus produtos]),VLOOKUP(Tabela2[[#This Row],[Código]],Tabela4[[Código NBS/LC116]:[Meus serviços]],3,0))</f>
        <v>Não</v>
      </c>
      <c r="C2326" t="str">
        <f>IF(E2326=0,TEXT(dados!A2241,"00000000"),IF(E2326=2,TEXT(dados!A2241,"0000"),TEXT(dados!A2241,"#")))</f>
        <v>29309037</v>
      </c>
      <c r="D2326" t="str">
        <f>IF(dados!B2241=0,"",dados!B2241)</f>
        <v/>
      </c>
      <c r="E2326">
        <f>dados!C2241</f>
        <v>0</v>
      </c>
      <c r="F2326" t="str">
        <f>dados!D2241</f>
        <v>4-sulfatoetilsulfonil-2,5-dimetoxianilina,etc.</v>
      </c>
      <c r="G2326"/>
      <c r="H2326"/>
      <c r="I2326"/>
      <c r="J2326"/>
      <c r="K2326" s="13"/>
      <c r="L2326" s="13">
        <f>dados!I2241/100</f>
        <v>0.13449999999999998</v>
      </c>
      <c r="M2326" s="13">
        <f>dados!J2241/100</f>
        <v>0.16789999999999999</v>
      </c>
      <c r="N2326" s="13">
        <f>dados!K2241/100</f>
        <v>0.04</v>
      </c>
      <c r="O2326" s="13">
        <f>dados!L2241/100</f>
        <v>0</v>
      </c>
      <c r="P2326" s="12" t="str">
        <f>LEFT(Tabela2[[#This Row],[Código]],2)</f>
        <v>29</v>
      </c>
    </row>
    <row r="2327" spans="2:16" ht="15" customHeight="1" x14ac:dyDescent="0.25">
      <c r="B2327" s="31" t="str">
        <f>IF(Tabela2[[#This Row],[Tipo]] = 0,LOOKUP(Tabela2[[#This Row],[RESUMO]],Tabela3[Grupo],Tabela3[Meus produtos]),VLOOKUP(Tabela2[[#This Row],[Código]],Tabela4[[Código NBS/LC116]:[Meus serviços]],3,0))</f>
        <v>Não</v>
      </c>
      <c r="C2327" t="str">
        <f>IF(E2327=0,TEXT(dados!A2242,"00000000"),IF(E2327=2,TEXT(dados!A2242,"0000"),TEXT(dados!A2242,"#")))</f>
        <v>29309039</v>
      </c>
      <c r="D2327" t="str">
        <f>IF(dados!B2242=0,"",dados!B2242)</f>
        <v/>
      </c>
      <c r="E2327">
        <f>dados!C2242</f>
        <v>0</v>
      </c>
      <c r="F2327" t="str">
        <f>dados!D2242</f>
        <v>Outros tioeteres,tioesteres,seus derivados e sais</v>
      </c>
      <c r="G2327"/>
      <c r="H2327"/>
      <c r="I2327"/>
      <c r="J2327"/>
      <c r="K2327" s="13"/>
      <c r="L2327" s="13">
        <f>dados!I2242/100</f>
        <v>0.13449999999999998</v>
      </c>
      <c r="M2327" s="13">
        <f>dados!J2242/100</f>
        <v>0.1545</v>
      </c>
      <c r="N2327" s="13">
        <f>dados!K2242/100</f>
        <v>0.04</v>
      </c>
      <c r="O2327" s="13">
        <f>dados!L2242/100</f>
        <v>0</v>
      </c>
      <c r="P2327" s="12" t="str">
        <f>LEFT(Tabela2[[#This Row],[Código]],2)</f>
        <v>29</v>
      </c>
    </row>
    <row r="2328" spans="2:16" ht="15" customHeight="1" x14ac:dyDescent="0.25">
      <c r="B2328" s="31" t="str">
        <f>IF(Tabela2[[#This Row],[Tipo]] = 0,LOOKUP(Tabela2[[#This Row],[RESUMO]],Tabela3[Grupo],Tabela3[Meus produtos]),VLOOKUP(Tabela2[[#This Row],[Código]],Tabela4[[Código NBS/LC116]:[Meus serviços]],3,0))</f>
        <v>Não</v>
      </c>
      <c r="C2328" t="str">
        <f>IF(E2328=0,TEXT(dados!A2243,"00000000"),IF(E2328=2,TEXT(dados!A2243,"0000"),TEXT(dados!A2243,"#")))</f>
        <v>29309041</v>
      </c>
      <c r="D2328" t="str">
        <f>IF(dados!B2243=0,"",dados!B2243)</f>
        <v/>
      </c>
      <c r="E2328">
        <f>dados!C2243</f>
        <v>0</v>
      </c>
      <c r="F2328" t="str">
        <f>dados!D2243</f>
        <v>O,o-dietil-fosforotioato de s-(2-)dietilamino) etila) e seus sais (...)</v>
      </c>
      <c r="G2328"/>
      <c r="H2328"/>
      <c r="I2328"/>
      <c r="J2328"/>
      <c r="K2328" s="13"/>
      <c r="L2328" s="13">
        <f>dados!I2243/100</f>
        <v>0.13449999999999998</v>
      </c>
      <c r="M2328" s="13">
        <f>dados!J2243/100</f>
        <v>0.1545</v>
      </c>
      <c r="N2328" s="13">
        <f>dados!K2243/100</f>
        <v>0.04</v>
      </c>
      <c r="O2328" s="13">
        <f>dados!L2243/100</f>
        <v>0</v>
      </c>
      <c r="P2328" s="12" t="str">
        <f>LEFT(Tabela2[[#This Row],[Código]],2)</f>
        <v>29</v>
      </c>
    </row>
    <row r="2329" spans="2:16" ht="15" customHeight="1" x14ac:dyDescent="0.25">
      <c r="B2329" s="31" t="str">
        <f>IF(Tabela2[[#This Row],[Tipo]] = 0,LOOKUP(Tabela2[[#This Row],[RESUMO]],Tabela3[Grupo],Tabela3[Meus produtos]),VLOOKUP(Tabela2[[#This Row],[Código]],Tabela4[[Código NBS/LC116]:[Meus serviços]],3,0))</f>
        <v>Não</v>
      </c>
      <c r="C2329" t="str">
        <f>IF(E2329=0,TEXT(dados!A2244,"00000000"),IF(E2329=2,TEXT(dados!A2244,"0000"),TEXT(dados!A2244,"#")))</f>
        <v>29309042</v>
      </c>
      <c r="D2329" t="str">
        <f>IF(dados!B2244=0,"",dados!B2244)</f>
        <v/>
      </c>
      <c r="E2329">
        <f>dados!C2244</f>
        <v>0</v>
      </c>
      <c r="F2329" t="str">
        <f>dados!D2244</f>
        <v>Fosforoditioato de 0,0-dimetila s-(etc.)vamidotion</v>
      </c>
      <c r="G2329"/>
      <c r="H2329"/>
      <c r="I2329"/>
      <c r="J2329"/>
      <c r="K2329" s="13"/>
      <c r="L2329" s="13">
        <f>dados!I2244/100</f>
        <v>0.13449999999999998</v>
      </c>
      <c r="M2329" s="13">
        <f>dados!J2244/100</f>
        <v>0.1545</v>
      </c>
      <c r="N2329" s="13">
        <f>dados!K2244/100</f>
        <v>0.04</v>
      </c>
      <c r="O2329" s="13">
        <f>dados!L2244/100</f>
        <v>0</v>
      </c>
      <c r="P2329" s="12" t="str">
        <f>LEFT(Tabela2[[#This Row],[Código]],2)</f>
        <v>29</v>
      </c>
    </row>
    <row r="2330" spans="2:16" ht="15" customHeight="1" x14ac:dyDescent="0.25">
      <c r="B2330" s="31" t="str">
        <f>IF(Tabela2[[#This Row],[Tipo]] = 0,LOOKUP(Tabela2[[#This Row],[RESUMO]],Tabela3[Grupo],Tabela3[Meus produtos]),VLOOKUP(Tabela2[[#This Row],[Código]],Tabela4[[Código NBS/LC116]:[Meus serviços]],3,0))</f>
        <v>Não</v>
      </c>
      <c r="C2330" t="str">
        <f>IF(E2330=0,TEXT(dados!A2245,"00000000"),IF(E2330=2,TEXT(dados!A2245,"0000"),TEXT(dados!A2245,"#")))</f>
        <v>29309043</v>
      </c>
      <c r="D2330" t="str">
        <f>IF(dados!B2245=0,"",dados!B2245)</f>
        <v/>
      </c>
      <c r="E2330">
        <f>dados!C2245</f>
        <v>0</v>
      </c>
      <c r="F2330" t="str">
        <f>dados!D2245</f>
        <v>Fosforotioato de o-(4-bromo-s-clorofenila, etc) profenofos</v>
      </c>
      <c r="G2330"/>
      <c r="H2330"/>
      <c r="I2330"/>
      <c r="J2330"/>
      <c r="K2330" s="13"/>
      <c r="L2330" s="13">
        <f>dados!I2245/100</f>
        <v>0.13449999999999998</v>
      </c>
      <c r="M2330" s="13">
        <f>dados!J2245/100</f>
        <v>0.1545</v>
      </c>
      <c r="N2330" s="13">
        <f>dados!K2245/100</f>
        <v>0.04</v>
      </c>
      <c r="O2330" s="13">
        <f>dados!L2245/100</f>
        <v>0</v>
      </c>
      <c r="P2330" s="12" t="str">
        <f>LEFT(Tabela2[[#This Row],[Código]],2)</f>
        <v>29</v>
      </c>
    </row>
    <row r="2331" spans="2:16" ht="15" customHeight="1" x14ac:dyDescent="0.25">
      <c r="B2331" s="31" t="str">
        <f>IF(Tabela2[[#This Row],[Tipo]] = 0,LOOKUP(Tabela2[[#This Row],[RESUMO]],Tabela3[Grupo],Tabela3[Meus produtos]),VLOOKUP(Tabela2[[#This Row],[Código]],Tabela4[[Código NBS/LC116]:[Meus serviços]],3,0))</f>
        <v>Não</v>
      </c>
      <c r="C2331" t="str">
        <f>IF(E2331=0,TEXT(dados!A2246,"00000000"),IF(E2331=2,TEXT(dados!A2246,"0000"),TEXT(dados!A2246,"#")))</f>
        <v>29309049</v>
      </c>
      <c r="D2331" t="str">
        <f>IF(dados!B2246=0,"",dados!B2246)</f>
        <v/>
      </c>
      <c r="E2331">
        <f>dados!C2246</f>
        <v>0</v>
      </c>
      <c r="F2331" t="str">
        <f>dados!D2246</f>
        <v>Outros (fosforotioatos,seus derivados e sais)</v>
      </c>
      <c r="G2331"/>
      <c r="H2331"/>
      <c r="I2331"/>
      <c r="J2331"/>
      <c r="K2331" s="13"/>
      <c r="L2331" s="13">
        <f>dados!I2246/100</f>
        <v>0.13449999999999998</v>
      </c>
      <c r="M2331" s="13">
        <f>dados!J2246/100</f>
        <v>0.1545</v>
      </c>
      <c r="N2331" s="13">
        <f>dados!K2246/100</f>
        <v>0.04</v>
      </c>
      <c r="O2331" s="13">
        <f>dados!L2246/100</f>
        <v>0</v>
      </c>
      <c r="P2331" s="12" t="str">
        <f>LEFT(Tabela2[[#This Row],[Código]],2)</f>
        <v>29</v>
      </c>
    </row>
    <row r="2332" spans="2:16" ht="15" customHeight="1" x14ac:dyDescent="0.25">
      <c r="B2332" s="31" t="str">
        <f>IF(Tabela2[[#This Row],[Tipo]] = 0,LOOKUP(Tabela2[[#This Row],[RESUMO]],Tabela3[Grupo],Tabela3[Meus produtos]),VLOOKUP(Tabela2[[#This Row],[Código]],Tabela4[[Código NBS/LC116]:[Meus serviços]],3,0))</f>
        <v>Não</v>
      </c>
      <c r="C2332" t="str">
        <f>IF(E2332=0,TEXT(dados!A2247,"00000000"),IF(E2332=2,TEXT(dados!A2247,"0000"),TEXT(dados!A2247,"#")))</f>
        <v>29309051</v>
      </c>
      <c r="D2332" t="str">
        <f>IF(dados!B2247=0,"",dados!B2247)</f>
        <v/>
      </c>
      <c r="E2332">
        <f>dados!C2247</f>
        <v>0</v>
      </c>
      <c r="F2332" t="str">
        <f>dados!D2247</f>
        <v>Forato</v>
      </c>
      <c r="G2332"/>
      <c r="H2332"/>
      <c r="I2332"/>
      <c r="J2332"/>
      <c r="K2332" s="13"/>
      <c r="L2332" s="13">
        <f>dados!I2247/100</f>
        <v>0.13449999999999998</v>
      </c>
      <c r="M2332" s="13">
        <f>dados!J2247/100</f>
        <v>0.1545</v>
      </c>
      <c r="N2332" s="13">
        <f>dados!K2247/100</f>
        <v>0.04</v>
      </c>
      <c r="O2332" s="13">
        <f>dados!L2247/100</f>
        <v>0</v>
      </c>
      <c r="P2332" s="12" t="str">
        <f>LEFT(Tabela2[[#This Row],[Código]],2)</f>
        <v>29</v>
      </c>
    </row>
    <row r="2333" spans="2:16" ht="15" customHeight="1" x14ac:dyDescent="0.25">
      <c r="B2333" s="31" t="str">
        <f>IF(Tabela2[[#This Row],[Tipo]] = 0,LOOKUP(Tabela2[[#This Row],[RESUMO]],Tabela3[Grupo],Tabela3[Meus produtos]),VLOOKUP(Tabela2[[#This Row],[Código]],Tabela4[[Código NBS/LC116]:[Meus serviços]],3,0))</f>
        <v>Não</v>
      </c>
      <c r="C2333" t="str">
        <f>IF(E2333=0,TEXT(dados!A2248,"00000000"),IF(E2333=2,TEXT(dados!A2248,"0000"),TEXT(dados!A2248,"#")))</f>
        <v>29309052</v>
      </c>
      <c r="D2333" t="str">
        <f>IF(dados!B2248=0,"",dados!B2248)</f>
        <v/>
      </c>
      <c r="E2333">
        <f>dados!C2248</f>
        <v>0</v>
      </c>
      <c r="F2333" t="str">
        <f>dados!D2248</f>
        <v>Dissulfoton</v>
      </c>
      <c r="G2333"/>
      <c r="H2333"/>
      <c r="I2333"/>
      <c r="J2333"/>
      <c r="K2333" s="13"/>
      <c r="L2333" s="13">
        <f>dados!I2248/100</f>
        <v>0.13449999999999998</v>
      </c>
      <c r="M2333" s="13">
        <f>dados!J2248/100</f>
        <v>0.16789999999999999</v>
      </c>
      <c r="N2333" s="13">
        <f>dados!K2248/100</f>
        <v>0.04</v>
      </c>
      <c r="O2333" s="13">
        <f>dados!L2248/100</f>
        <v>0</v>
      </c>
      <c r="P2333" s="12" t="str">
        <f>LEFT(Tabela2[[#This Row],[Código]],2)</f>
        <v>29</v>
      </c>
    </row>
    <row r="2334" spans="2:16" ht="15" customHeight="1" x14ac:dyDescent="0.25">
      <c r="B2334" s="31" t="str">
        <f>IF(Tabela2[[#This Row],[Tipo]] = 0,LOOKUP(Tabela2[[#This Row],[RESUMO]],Tabela3[Grupo],Tabela3[Meus produtos]),VLOOKUP(Tabela2[[#This Row],[Código]],Tabela4[[Código NBS/LC116]:[Meus serviços]],3,0))</f>
        <v>Não</v>
      </c>
      <c r="C2334" t="str">
        <f>IF(E2334=0,TEXT(dados!A2249,"00000000"),IF(E2334=2,TEXT(dados!A2249,"0000"),TEXT(dados!A2249,"#")))</f>
        <v>29309053</v>
      </c>
      <c r="D2334" t="str">
        <f>IF(dados!B2249=0,"",dados!B2249)</f>
        <v/>
      </c>
      <c r="E2334">
        <f>dados!C2249</f>
        <v>0</v>
      </c>
      <c r="F2334" t="str">
        <f>dados!D2249</f>
        <v>Etion</v>
      </c>
      <c r="G2334"/>
      <c r="H2334"/>
      <c r="I2334"/>
      <c r="J2334"/>
      <c r="K2334" s="13"/>
      <c r="L2334" s="13">
        <f>dados!I2249/100</f>
        <v>0.13449999999999998</v>
      </c>
      <c r="M2334" s="13">
        <f>dados!J2249/100</f>
        <v>0.1545</v>
      </c>
      <c r="N2334" s="13">
        <f>dados!K2249/100</f>
        <v>0.04</v>
      </c>
      <c r="O2334" s="13">
        <f>dados!L2249/100</f>
        <v>0</v>
      </c>
      <c r="P2334" s="12" t="str">
        <f>LEFT(Tabela2[[#This Row],[Código]],2)</f>
        <v>29</v>
      </c>
    </row>
    <row r="2335" spans="2:16" ht="15" customHeight="1" x14ac:dyDescent="0.25">
      <c r="B2335" s="31" t="str">
        <f>IF(Tabela2[[#This Row],[Tipo]] = 0,LOOKUP(Tabela2[[#This Row],[RESUMO]],Tabela3[Grupo],Tabela3[Meus produtos]),VLOOKUP(Tabela2[[#This Row],[Código]],Tabela4[[Código NBS/LC116]:[Meus serviços]],3,0))</f>
        <v>Não</v>
      </c>
      <c r="C2335" t="str">
        <f>IF(E2335=0,TEXT(dados!A2250,"00000000"),IF(E2335=2,TEXT(dados!A2250,"0000"),TEXT(dados!A2250,"#")))</f>
        <v>29309054</v>
      </c>
      <c r="D2335" t="str">
        <f>IF(dados!B2250=0,"",dados!B2250)</f>
        <v/>
      </c>
      <c r="E2335">
        <f>dados!C2250</f>
        <v>0</v>
      </c>
      <c r="F2335" t="str">
        <f>dados!D2250</f>
        <v>Dimetoato</v>
      </c>
      <c r="G2335"/>
      <c r="H2335"/>
      <c r="I2335"/>
      <c r="J2335"/>
      <c r="K2335" s="13"/>
      <c r="L2335" s="13">
        <f>dados!I2250/100</f>
        <v>0.13449999999999998</v>
      </c>
      <c r="M2335" s="13">
        <f>dados!J2250/100</f>
        <v>0.1545</v>
      </c>
      <c r="N2335" s="13">
        <f>dados!K2250/100</f>
        <v>0.04</v>
      </c>
      <c r="O2335" s="13">
        <f>dados!L2250/100</f>
        <v>0</v>
      </c>
      <c r="P2335" s="12" t="str">
        <f>LEFT(Tabela2[[#This Row],[Código]],2)</f>
        <v>29</v>
      </c>
    </row>
    <row r="2336" spans="2:16" ht="15" customHeight="1" x14ac:dyDescent="0.25">
      <c r="B2336" s="31" t="str">
        <f>IF(Tabela2[[#This Row],[Tipo]] = 0,LOOKUP(Tabela2[[#This Row],[RESUMO]],Tabela3[Grupo],Tabela3[Meus produtos]),VLOOKUP(Tabela2[[#This Row],[Código]],Tabela4[[Código NBS/LC116]:[Meus serviços]],3,0))</f>
        <v>Não</v>
      </c>
      <c r="C2336" t="str">
        <f>IF(E2336=0,TEXT(dados!A2251,"00000000"),IF(E2336=2,TEXT(dados!A2251,"0000"),TEXT(dados!A2251,"#")))</f>
        <v>29309057</v>
      </c>
      <c r="D2336" t="str">
        <f>IF(dados!B2251=0,"",dados!B2251)</f>
        <v/>
      </c>
      <c r="E2336">
        <f>dados!C2251</f>
        <v>0</v>
      </c>
      <c r="F2336" t="str">
        <f>dados!D2251</f>
        <v>Tiometon</v>
      </c>
      <c r="G2336"/>
      <c r="H2336"/>
      <c r="I2336"/>
      <c r="J2336"/>
      <c r="K2336" s="13"/>
      <c r="L2336" s="13">
        <f>dados!I2251/100</f>
        <v>0.13449999999999998</v>
      </c>
      <c r="M2336" s="13">
        <f>dados!J2251/100</f>
        <v>0.1699</v>
      </c>
      <c r="N2336" s="13">
        <f>dados!K2251/100</f>
        <v>0.04</v>
      </c>
      <c r="O2336" s="13">
        <f>dados!L2251/100</f>
        <v>0</v>
      </c>
      <c r="P2336" s="12" t="str">
        <f>LEFT(Tabela2[[#This Row],[Código]],2)</f>
        <v>29</v>
      </c>
    </row>
    <row r="2337" spans="2:16" ht="15" customHeight="1" x14ac:dyDescent="0.25">
      <c r="B2337" s="31" t="str">
        <f>IF(Tabela2[[#This Row],[Tipo]] = 0,LOOKUP(Tabela2[[#This Row],[RESUMO]],Tabela3[Grupo],Tabela3[Meus produtos]),VLOOKUP(Tabela2[[#This Row],[Código]],Tabela4[[Código NBS/LC116]:[Meus serviços]],3,0))</f>
        <v>Não</v>
      </c>
      <c r="C2337" t="str">
        <f>IF(E2337=0,TEXT(dados!A2252,"00000000"),IF(E2337=2,TEXT(dados!A2252,"0000"),TEXT(dados!A2252,"#")))</f>
        <v>29309059</v>
      </c>
      <c r="D2337" t="str">
        <f>IF(dados!B2252=0,"",dados!B2252)</f>
        <v/>
      </c>
      <c r="E2337">
        <f>dados!C2252</f>
        <v>0</v>
      </c>
      <c r="F2337" t="str">
        <f>dados!D2252</f>
        <v>Outros fosforoditioatos,seus derivados e sais</v>
      </c>
      <c r="G2337"/>
      <c r="H2337"/>
      <c r="I2337"/>
      <c r="J2337"/>
      <c r="K2337" s="13"/>
      <c r="L2337" s="13">
        <f>dados!I2252/100</f>
        <v>0.13449999999999998</v>
      </c>
      <c r="M2337" s="13">
        <f>dados!J2252/100</f>
        <v>0.1545</v>
      </c>
      <c r="N2337" s="13">
        <f>dados!K2252/100</f>
        <v>0.04</v>
      </c>
      <c r="O2337" s="13">
        <f>dados!L2252/100</f>
        <v>0</v>
      </c>
      <c r="P2337" s="12" t="str">
        <f>LEFT(Tabela2[[#This Row],[Código]],2)</f>
        <v>29</v>
      </c>
    </row>
    <row r="2338" spans="2:16" ht="15" customHeight="1" x14ac:dyDescent="0.25">
      <c r="B2338" s="31" t="str">
        <f>IF(Tabela2[[#This Row],[Tipo]] = 0,LOOKUP(Tabela2[[#This Row],[RESUMO]],Tabela3[Grupo],Tabela3[Meus produtos]),VLOOKUP(Tabela2[[#This Row],[Código]],Tabela4[[Código NBS/LC116]:[Meus serviços]],3,0))</f>
        <v>Não</v>
      </c>
      <c r="C2338" t="str">
        <f>IF(E2338=0,TEXT(dados!A2253,"00000000"),IF(E2338=2,TEXT(dados!A2253,"0000"),TEXT(dados!A2253,"#")))</f>
        <v>29309061</v>
      </c>
      <c r="D2338" t="str">
        <f>IF(dados!B2253=0,"",dados!B2253)</f>
        <v/>
      </c>
      <c r="E2338">
        <f>dados!C2253</f>
        <v>0</v>
      </c>
      <c r="F2338" t="str">
        <f>dados!D2253</f>
        <v>Acefato</v>
      </c>
      <c r="G2338"/>
      <c r="H2338"/>
      <c r="I2338"/>
      <c r="J2338"/>
      <c r="K2338" s="13"/>
      <c r="L2338" s="13">
        <f>dados!I2253/100</f>
        <v>0.13449999999999998</v>
      </c>
      <c r="M2338" s="13">
        <f>dados!J2253/100</f>
        <v>0.1545</v>
      </c>
      <c r="N2338" s="13">
        <f>dados!K2253/100</f>
        <v>0.04</v>
      </c>
      <c r="O2338" s="13">
        <f>dados!L2253/100</f>
        <v>0</v>
      </c>
      <c r="P2338" s="12" t="str">
        <f>LEFT(Tabela2[[#This Row],[Código]],2)</f>
        <v>29</v>
      </c>
    </row>
    <row r="2339" spans="2:16" ht="15" customHeight="1" x14ac:dyDescent="0.25">
      <c r="B2339" s="31" t="str">
        <f>IF(Tabela2[[#This Row],[Tipo]] = 0,LOOKUP(Tabela2[[#This Row],[RESUMO]],Tabela3[Grupo],Tabela3[Meus produtos]),VLOOKUP(Tabela2[[#This Row],[Código]],Tabela4[[Código NBS/LC116]:[Meus serviços]],3,0))</f>
        <v>Não</v>
      </c>
      <c r="C2339" t="str">
        <f>IF(E2339=0,TEXT(dados!A2254,"00000000"),IF(E2339=2,TEXT(dados!A2254,"0000"),TEXT(dados!A2254,"#")))</f>
        <v>29309069</v>
      </c>
      <c r="D2339" t="str">
        <f>IF(dados!B2254=0,"",dados!B2254)</f>
        <v/>
      </c>
      <c r="E2339">
        <f>dados!C2254</f>
        <v>0</v>
      </c>
      <c r="F2339" t="str">
        <f>dados!D2254</f>
        <v>Outros fosforoamidotioatos,seus derivados e sais</v>
      </c>
      <c r="G2339"/>
      <c r="H2339"/>
      <c r="I2339"/>
      <c r="J2339"/>
      <c r="K2339" s="13"/>
      <c r="L2339" s="13">
        <f>dados!I2254/100</f>
        <v>0.13449999999999998</v>
      </c>
      <c r="M2339" s="13">
        <f>dados!J2254/100</f>
        <v>0.1545</v>
      </c>
      <c r="N2339" s="13">
        <f>dados!K2254/100</f>
        <v>0.04</v>
      </c>
      <c r="O2339" s="13">
        <f>dados!L2254/100</f>
        <v>0</v>
      </c>
      <c r="P2339" s="12" t="str">
        <f>LEFT(Tabela2[[#This Row],[Código]],2)</f>
        <v>29</v>
      </c>
    </row>
    <row r="2340" spans="2:16" ht="15" customHeight="1" x14ac:dyDescent="0.25">
      <c r="B2340" s="31" t="str">
        <f>IF(Tabela2[[#This Row],[Tipo]] = 0,LOOKUP(Tabela2[[#This Row],[RESUMO]],Tabela3[Grupo],Tabela3[Meus produtos]),VLOOKUP(Tabela2[[#This Row],[Código]],Tabela4[[Código NBS/LC116]:[Meus serviços]],3,0))</f>
        <v>Não</v>
      </c>
      <c r="C2340" t="str">
        <f>IF(E2340=0,TEXT(dados!A2255,"00000000"),IF(E2340=2,TEXT(dados!A2255,"0000"),TEXT(dados!A2255,"#")))</f>
        <v>29309071</v>
      </c>
      <c r="D2340" t="str">
        <f>IF(dados!B2255=0,"",dados!B2255)</f>
        <v/>
      </c>
      <c r="E2340">
        <f>dados!C2255</f>
        <v>0</v>
      </c>
      <c r="F2340" t="str">
        <f>dados!D2255</f>
        <v>Tiaprida</v>
      </c>
      <c r="G2340"/>
      <c r="H2340"/>
      <c r="I2340"/>
      <c r="J2340"/>
      <c r="K2340" s="13"/>
      <c r="L2340" s="13">
        <f>dados!I2255/100</f>
        <v>0.13449999999999998</v>
      </c>
      <c r="M2340" s="13">
        <f>dados!J2255/100</f>
        <v>0.1545</v>
      </c>
      <c r="N2340" s="13">
        <f>dados!K2255/100</f>
        <v>0.04</v>
      </c>
      <c r="O2340" s="13">
        <f>dados!L2255/100</f>
        <v>0</v>
      </c>
      <c r="P2340" s="12" t="str">
        <f>LEFT(Tabela2[[#This Row],[Código]],2)</f>
        <v>29</v>
      </c>
    </row>
    <row r="2341" spans="2:16" ht="15" customHeight="1" x14ac:dyDescent="0.25">
      <c r="B2341" s="31" t="str">
        <f>IF(Tabela2[[#This Row],[Tipo]] = 0,LOOKUP(Tabela2[[#This Row],[RESUMO]],Tabela3[Grupo],Tabela3[Meus produtos]),VLOOKUP(Tabela2[[#This Row],[Código]],Tabela4[[Código NBS/LC116]:[Meus serviços]],3,0))</f>
        <v>Não</v>
      </c>
      <c r="C2341" t="str">
        <f>IF(E2341=0,TEXT(dados!A2256,"00000000"),IF(E2341=2,TEXT(dados!A2256,"0000"),TEXT(dados!A2256,"#")))</f>
        <v>29309072</v>
      </c>
      <c r="D2341" t="str">
        <f>IF(dados!B2256=0,"",dados!B2256)</f>
        <v/>
      </c>
      <c r="E2341">
        <f>dados!C2256</f>
        <v>0</v>
      </c>
      <c r="F2341" t="str">
        <f>dados!D2256</f>
        <v>Bicalutamida</v>
      </c>
      <c r="G2341"/>
      <c r="H2341"/>
      <c r="I2341"/>
      <c r="J2341"/>
      <c r="K2341" s="13"/>
      <c r="L2341" s="13">
        <f>dados!I2256/100</f>
        <v>0.13449999999999998</v>
      </c>
      <c r="M2341" s="13">
        <f>dados!J2256/100</f>
        <v>0.1699</v>
      </c>
      <c r="N2341" s="13">
        <f>dados!K2256/100</f>
        <v>0.04</v>
      </c>
      <c r="O2341" s="13">
        <f>dados!L2256/100</f>
        <v>0</v>
      </c>
      <c r="P2341" s="12" t="str">
        <f>LEFT(Tabela2[[#This Row],[Código]],2)</f>
        <v>29</v>
      </c>
    </row>
    <row r="2342" spans="2:16" ht="15" customHeight="1" x14ac:dyDescent="0.25">
      <c r="B2342" s="31" t="str">
        <f>IF(Tabela2[[#This Row],[Tipo]] = 0,LOOKUP(Tabela2[[#This Row],[RESUMO]],Tabela3[Grupo],Tabela3[Meus produtos]),VLOOKUP(Tabela2[[#This Row],[Código]],Tabela4[[Código NBS/LC116]:[Meus serviços]],3,0))</f>
        <v>Não</v>
      </c>
      <c r="C2342" t="str">
        <f>IF(E2342=0,TEXT(dados!A2257,"00000000"),IF(E2342=2,TEXT(dados!A2257,"0000"),TEXT(dados!A2257,"#")))</f>
        <v>29309079</v>
      </c>
      <c r="D2342" t="str">
        <f>IF(dados!B2257=0,"",dados!B2257)</f>
        <v/>
      </c>
      <c r="E2342">
        <f>dados!C2257</f>
        <v>0</v>
      </c>
      <c r="F2342" t="str">
        <f>dados!D2257</f>
        <v>Outros sulfonas</v>
      </c>
      <c r="G2342"/>
      <c r="H2342"/>
      <c r="I2342"/>
      <c r="J2342"/>
      <c r="K2342" s="13"/>
      <c r="L2342" s="13">
        <f>dados!I2257/100</f>
        <v>0.13449999999999998</v>
      </c>
      <c r="M2342" s="13">
        <f>dados!J2257/100</f>
        <v>0.1545</v>
      </c>
      <c r="N2342" s="13">
        <f>dados!K2257/100</f>
        <v>0.04</v>
      </c>
      <c r="O2342" s="13">
        <f>dados!L2257/100</f>
        <v>0</v>
      </c>
      <c r="P2342" s="12" t="str">
        <f>LEFT(Tabela2[[#This Row],[Código]],2)</f>
        <v>29</v>
      </c>
    </row>
    <row r="2343" spans="2:16" ht="15" customHeight="1" x14ac:dyDescent="0.25">
      <c r="B2343" s="31" t="str">
        <f>IF(Tabela2[[#This Row],[Tipo]] = 0,LOOKUP(Tabela2[[#This Row],[RESUMO]],Tabela3[Grupo],Tabela3[Meus produtos]),VLOOKUP(Tabela2[[#This Row],[Código]],Tabela4[[Código NBS/LC116]:[Meus serviços]],3,0))</f>
        <v>Não</v>
      </c>
      <c r="C2343" t="str">
        <f>IF(E2343=0,TEXT(dados!A2258,"00000000"),IF(E2343=2,TEXT(dados!A2258,"0000"),TEXT(dados!A2258,"#")))</f>
        <v>29309081</v>
      </c>
      <c r="D2343" t="str">
        <f>IF(dados!B2258=0,"",dados!B2258)</f>
        <v/>
      </c>
      <c r="E2343">
        <f>dados!C2258</f>
        <v>0</v>
      </c>
      <c r="F2343" t="str">
        <f>dados!D2258</f>
        <v>Sulfeto de 2-cloroetila e de clorametila</v>
      </c>
      <c r="G2343"/>
      <c r="H2343"/>
      <c r="I2343"/>
      <c r="J2343"/>
      <c r="K2343" s="13"/>
      <c r="L2343" s="13">
        <f>dados!I2258/100</f>
        <v>0.13449999999999998</v>
      </c>
      <c r="M2343" s="13">
        <f>dados!J2258/100</f>
        <v>0.1545</v>
      </c>
      <c r="N2343" s="13">
        <f>dados!K2258/100</f>
        <v>0.04</v>
      </c>
      <c r="O2343" s="13">
        <f>dados!L2258/100</f>
        <v>0</v>
      </c>
      <c r="P2343" s="12" t="str">
        <f>LEFT(Tabela2[[#This Row],[Código]],2)</f>
        <v>29</v>
      </c>
    </row>
    <row r="2344" spans="2:16" ht="15" customHeight="1" x14ac:dyDescent="0.25">
      <c r="B2344" s="31" t="str">
        <f>IF(Tabela2[[#This Row],[Tipo]] = 0,LOOKUP(Tabela2[[#This Row],[RESUMO]],Tabela3[Grupo],Tabela3[Meus produtos]),VLOOKUP(Tabela2[[#This Row],[Código]],Tabela4[[Código NBS/LC116]:[Meus serviços]],3,0))</f>
        <v>Não</v>
      </c>
      <c r="C2344" t="str">
        <f>IF(E2344=0,TEXT(dados!A2259,"00000000"),IF(E2344=2,TEXT(dados!A2259,"0000"),TEXT(dados!A2259,"#")))</f>
        <v>29309082</v>
      </c>
      <c r="D2344" t="str">
        <f>IF(dados!B2259=0,"",dados!B2259)</f>
        <v/>
      </c>
      <c r="E2344">
        <f>dados!C2259</f>
        <v>0</v>
      </c>
      <c r="F2344" t="str">
        <f>dados!D2259</f>
        <v>Sulfeto de bis (2-cloroetila)</v>
      </c>
      <c r="G2344"/>
      <c r="H2344"/>
      <c r="I2344"/>
      <c r="J2344"/>
      <c r="K2344" s="13"/>
      <c r="L2344" s="13">
        <f>dados!I2259/100</f>
        <v>0.13449999999999998</v>
      </c>
      <c r="M2344" s="13">
        <f>dados!J2259/100</f>
        <v>0.1545</v>
      </c>
      <c r="N2344" s="13">
        <f>dados!K2259/100</f>
        <v>0.04</v>
      </c>
      <c r="O2344" s="13">
        <f>dados!L2259/100</f>
        <v>0</v>
      </c>
      <c r="P2344" s="12" t="str">
        <f>LEFT(Tabela2[[#This Row],[Código]],2)</f>
        <v>29</v>
      </c>
    </row>
    <row r="2345" spans="2:16" ht="15" customHeight="1" x14ac:dyDescent="0.25">
      <c r="B2345" s="31" t="str">
        <f>IF(Tabela2[[#This Row],[Tipo]] = 0,LOOKUP(Tabela2[[#This Row],[RESUMO]],Tabela3[Grupo],Tabela3[Meus produtos]),VLOOKUP(Tabela2[[#This Row],[Código]],Tabela4[[Código NBS/LC116]:[Meus serviços]],3,0))</f>
        <v>Não</v>
      </c>
      <c r="C2345" t="str">
        <f>IF(E2345=0,TEXT(dados!A2260,"00000000"),IF(E2345=2,TEXT(dados!A2260,"0000"),TEXT(dados!A2260,"#")))</f>
        <v>29309083</v>
      </c>
      <c r="D2345" t="str">
        <f>IF(dados!B2260=0,"",dados!B2260)</f>
        <v/>
      </c>
      <c r="E2345">
        <f>dados!C2260</f>
        <v>0</v>
      </c>
      <c r="F2345" t="str">
        <f>dados!D2260</f>
        <v>Bis (2-cloroetiltio) metano</v>
      </c>
      <c r="G2345"/>
      <c r="H2345"/>
      <c r="I2345"/>
      <c r="J2345"/>
      <c r="K2345" s="13"/>
      <c r="L2345" s="13">
        <f>dados!I2260/100</f>
        <v>0.13449999999999998</v>
      </c>
      <c r="M2345" s="13">
        <f>dados!J2260/100</f>
        <v>0.1545</v>
      </c>
      <c r="N2345" s="13">
        <f>dados!K2260/100</f>
        <v>0.04</v>
      </c>
      <c r="O2345" s="13">
        <f>dados!L2260/100</f>
        <v>0</v>
      </c>
      <c r="P2345" s="12" t="str">
        <f>LEFT(Tabela2[[#This Row],[Código]],2)</f>
        <v>29</v>
      </c>
    </row>
    <row r="2346" spans="2:16" ht="15" customHeight="1" x14ac:dyDescent="0.25">
      <c r="B2346" s="31" t="str">
        <f>IF(Tabela2[[#This Row],[Tipo]] = 0,LOOKUP(Tabela2[[#This Row],[RESUMO]],Tabela3[Grupo],Tabela3[Meus produtos]),VLOOKUP(Tabela2[[#This Row],[Código]],Tabela4[[Código NBS/LC116]:[Meus serviços]],3,0))</f>
        <v>Não</v>
      </c>
      <c r="C2346" t="str">
        <f>IF(E2346=0,TEXT(dados!A2261,"00000000"),IF(E2346=2,TEXT(dados!A2261,"0000"),TEXT(dados!A2261,"#")))</f>
        <v>29309084</v>
      </c>
      <c r="D2346" t="str">
        <f>IF(dados!B2261=0,"",dados!B2261)</f>
        <v/>
      </c>
      <c r="E2346">
        <f>dados!C2261</f>
        <v>0</v>
      </c>
      <c r="F2346" t="str">
        <f>dados!D2261</f>
        <v>1,2-bis (2-cloroetiltio) etano</v>
      </c>
      <c r="G2346"/>
      <c r="H2346"/>
      <c r="I2346"/>
      <c r="J2346"/>
      <c r="K2346" s="13"/>
      <c r="L2346" s="13">
        <f>dados!I2261/100</f>
        <v>0.13449999999999998</v>
      </c>
      <c r="M2346" s="13">
        <f>dados!J2261/100</f>
        <v>0.1545</v>
      </c>
      <c r="N2346" s="13">
        <f>dados!K2261/100</f>
        <v>0.04</v>
      </c>
      <c r="O2346" s="13">
        <f>dados!L2261/100</f>
        <v>0</v>
      </c>
      <c r="P2346" s="12" t="str">
        <f>LEFT(Tabela2[[#This Row],[Código]],2)</f>
        <v>29</v>
      </c>
    </row>
    <row r="2347" spans="2:16" ht="15" customHeight="1" x14ac:dyDescent="0.25">
      <c r="B2347" s="31" t="str">
        <f>IF(Tabela2[[#This Row],[Tipo]] = 0,LOOKUP(Tabela2[[#This Row],[RESUMO]],Tabela3[Grupo],Tabela3[Meus produtos]),VLOOKUP(Tabela2[[#This Row],[Código]],Tabela4[[Código NBS/LC116]:[Meus serviços]],3,0))</f>
        <v>Não</v>
      </c>
      <c r="C2347" t="str">
        <f>IF(E2347=0,TEXT(dados!A2262,"00000000"),IF(E2347=2,TEXT(dados!A2262,"0000"),TEXT(dados!A2262,"#")))</f>
        <v>29309085</v>
      </c>
      <c r="D2347" t="str">
        <f>IF(dados!B2262=0,"",dados!B2262)</f>
        <v/>
      </c>
      <c r="E2347">
        <f>dados!C2262</f>
        <v>0</v>
      </c>
      <c r="F2347" t="str">
        <f>dados!D2262</f>
        <v>1,3-bis (2-cloroetiltio) n-propano</v>
      </c>
      <c r="G2347"/>
      <c r="H2347"/>
      <c r="I2347"/>
      <c r="J2347"/>
      <c r="K2347" s="13"/>
      <c r="L2347" s="13">
        <f>dados!I2262/100</f>
        <v>0.13449999999999998</v>
      </c>
      <c r="M2347" s="13">
        <f>dados!J2262/100</f>
        <v>0.1545</v>
      </c>
      <c r="N2347" s="13">
        <f>dados!K2262/100</f>
        <v>0.04</v>
      </c>
      <c r="O2347" s="13">
        <f>dados!L2262/100</f>
        <v>0</v>
      </c>
      <c r="P2347" s="12" t="str">
        <f>LEFT(Tabela2[[#This Row],[Código]],2)</f>
        <v>29</v>
      </c>
    </row>
    <row r="2348" spans="2:16" ht="15" customHeight="1" x14ac:dyDescent="0.25">
      <c r="B2348" s="31" t="str">
        <f>IF(Tabela2[[#This Row],[Tipo]] = 0,LOOKUP(Tabela2[[#This Row],[RESUMO]],Tabela3[Grupo],Tabela3[Meus produtos]),VLOOKUP(Tabela2[[#This Row],[Código]],Tabela4[[Código NBS/LC116]:[Meus serviços]],3,0))</f>
        <v>Não</v>
      </c>
      <c r="C2348" t="str">
        <f>IF(E2348=0,TEXT(dados!A2263,"00000000"),IF(E2348=2,TEXT(dados!A2263,"0000"),TEXT(dados!A2263,"#")))</f>
        <v>29309086</v>
      </c>
      <c r="D2348" t="str">
        <f>IF(dados!B2263=0,"",dados!B2263)</f>
        <v/>
      </c>
      <c r="E2348">
        <f>dados!C2263</f>
        <v>0</v>
      </c>
      <c r="F2348" t="str">
        <f>dados!D2263</f>
        <v>1,4-bis (2-cloroetiltio) n-butano</v>
      </c>
      <c r="G2348"/>
      <c r="H2348"/>
      <c r="I2348"/>
      <c r="J2348"/>
      <c r="K2348" s="13"/>
      <c r="L2348" s="13">
        <f>dados!I2263/100</f>
        <v>0.13449999999999998</v>
      </c>
      <c r="M2348" s="13">
        <f>dados!J2263/100</f>
        <v>0.1545</v>
      </c>
      <c r="N2348" s="13">
        <f>dados!K2263/100</f>
        <v>0.04</v>
      </c>
      <c r="O2348" s="13">
        <f>dados!L2263/100</f>
        <v>0</v>
      </c>
      <c r="P2348" s="12" t="str">
        <f>LEFT(Tabela2[[#This Row],[Código]],2)</f>
        <v>29</v>
      </c>
    </row>
    <row r="2349" spans="2:16" ht="15" customHeight="1" x14ac:dyDescent="0.25">
      <c r="B2349" s="31" t="str">
        <f>IF(Tabela2[[#This Row],[Tipo]] = 0,LOOKUP(Tabela2[[#This Row],[RESUMO]],Tabela3[Grupo],Tabela3[Meus produtos]),VLOOKUP(Tabela2[[#This Row],[Código]],Tabela4[[Código NBS/LC116]:[Meus serviços]],3,0))</f>
        <v>Não</v>
      </c>
      <c r="C2349" t="str">
        <f>IF(E2349=0,TEXT(dados!A2264,"00000000"),IF(E2349=2,TEXT(dados!A2264,"0000"),TEXT(dados!A2264,"#")))</f>
        <v>29309087</v>
      </c>
      <c r="D2349" t="str">
        <f>IF(dados!B2264=0,"",dados!B2264)</f>
        <v/>
      </c>
      <c r="E2349">
        <f>dados!C2264</f>
        <v>0</v>
      </c>
      <c r="F2349" t="str">
        <f>dados!D2264</f>
        <v>1,5-bis (2-cloroetiltio) n-pentano</v>
      </c>
      <c r="G2349"/>
      <c r="H2349"/>
      <c r="I2349"/>
      <c r="J2349"/>
      <c r="K2349" s="13"/>
      <c r="L2349" s="13">
        <f>dados!I2264/100</f>
        <v>0.13449999999999998</v>
      </c>
      <c r="M2349" s="13">
        <f>dados!J2264/100</f>
        <v>0.1545</v>
      </c>
      <c r="N2349" s="13">
        <f>dados!K2264/100</f>
        <v>0.04</v>
      </c>
      <c r="O2349" s="13">
        <f>dados!L2264/100</f>
        <v>0</v>
      </c>
      <c r="P2349" s="12" t="str">
        <f>LEFT(Tabela2[[#This Row],[Código]],2)</f>
        <v>29</v>
      </c>
    </row>
    <row r="2350" spans="2:16" ht="15" customHeight="1" x14ac:dyDescent="0.25">
      <c r="B2350" s="31" t="str">
        <f>IF(Tabela2[[#This Row],[Tipo]] = 0,LOOKUP(Tabela2[[#This Row],[RESUMO]],Tabela3[Grupo],Tabela3[Meus produtos]),VLOOKUP(Tabela2[[#This Row],[Código]],Tabela4[[Código NBS/LC116]:[Meus serviços]],3,0))</f>
        <v>Não</v>
      </c>
      <c r="C2350" t="str">
        <f>IF(E2350=0,TEXT(dados!A2265,"00000000"),IF(E2350=2,TEXT(dados!A2265,"0000"),TEXT(dados!A2265,"#")))</f>
        <v>29309088</v>
      </c>
      <c r="D2350" t="str">
        <f>IF(dados!B2265=0,"",dados!B2265)</f>
        <v/>
      </c>
      <c r="E2350">
        <f>dados!C2265</f>
        <v>0</v>
      </c>
      <c r="F2350" t="str">
        <f>dados!D2265</f>
        <v>Oxido de bis (2-cloroetiltiometila)</v>
      </c>
      <c r="G2350"/>
      <c r="H2350"/>
      <c r="I2350"/>
      <c r="J2350"/>
      <c r="K2350" s="13"/>
      <c r="L2350" s="13">
        <f>dados!I2265/100</f>
        <v>0.13449999999999998</v>
      </c>
      <c r="M2350" s="13">
        <f>dados!J2265/100</f>
        <v>0.1545</v>
      </c>
      <c r="N2350" s="13">
        <f>dados!K2265/100</f>
        <v>0.04</v>
      </c>
      <c r="O2350" s="13">
        <f>dados!L2265/100</f>
        <v>0</v>
      </c>
      <c r="P2350" s="12" t="str">
        <f>LEFT(Tabela2[[#This Row],[Código]],2)</f>
        <v>29</v>
      </c>
    </row>
    <row r="2351" spans="2:16" ht="15" customHeight="1" x14ac:dyDescent="0.25">
      <c r="B2351" s="31" t="str">
        <f>IF(Tabela2[[#This Row],[Tipo]] = 0,LOOKUP(Tabela2[[#This Row],[RESUMO]],Tabela3[Grupo],Tabela3[Meus produtos]),VLOOKUP(Tabela2[[#This Row],[Código]],Tabela4[[Código NBS/LC116]:[Meus serviços]],3,0))</f>
        <v>Não</v>
      </c>
      <c r="C2351" t="str">
        <f>IF(E2351=0,TEXT(dados!A2266,"00000000"),IF(E2351=2,TEXT(dados!A2266,"0000"),TEXT(dados!A2266,"#")))</f>
        <v>29309089</v>
      </c>
      <c r="D2351" t="str">
        <f>IF(dados!B2266=0,"",dados!B2266)</f>
        <v/>
      </c>
      <c r="E2351">
        <f>dados!C2266</f>
        <v>0</v>
      </c>
      <c r="F2351" t="str">
        <f>dados!D2266</f>
        <v>Oxido de bis (2-cloroetiltioetila)</v>
      </c>
      <c r="G2351"/>
      <c r="H2351"/>
      <c r="I2351"/>
      <c r="J2351"/>
      <c r="K2351" s="13"/>
      <c r="L2351" s="13">
        <f>dados!I2266/100</f>
        <v>0.13449999999999998</v>
      </c>
      <c r="M2351" s="13">
        <f>dados!J2266/100</f>
        <v>0.1545</v>
      </c>
      <c r="N2351" s="13">
        <f>dados!K2266/100</f>
        <v>0.04</v>
      </c>
      <c r="O2351" s="13">
        <f>dados!L2266/100</f>
        <v>0</v>
      </c>
      <c r="P2351" s="12" t="str">
        <f>LEFT(Tabela2[[#This Row],[Código]],2)</f>
        <v>29</v>
      </c>
    </row>
    <row r="2352" spans="2:16" ht="15" customHeight="1" x14ac:dyDescent="0.25">
      <c r="B2352" s="31" t="str">
        <f>IF(Tabela2[[#This Row],[Tipo]] = 0,LOOKUP(Tabela2[[#This Row],[RESUMO]],Tabela3[Grupo],Tabela3[Meus produtos]),VLOOKUP(Tabela2[[#This Row],[Código]],Tabela4[[Código NBS/LC116]:[Meus serviços]],3,0))</f>
        <v>Não</v>
      </c>
      <c r="C2352" t="str">
        <f>IF(E2352=0,TEXT(dados!A2267,"00000000"),IF(E2352=2,TEXT(dados!A2267,"0000"),TEXT(dados!A2267,"#")))</f>
        <v>29309091</v>
      </c>
      <c r="D2352" t="str">
        <f>IF(dados!B2267=0,"",dados!B2267)</f>
        <v/>
      </c>
      <c r="E2352">
        <f>dados!C2267</f>
        <v>0</v>
      </c>
      <c r="F2352" t="str">
        <f>dados!D2267</f>
        <v>Captan</v>
      </c>
      <c r="G2352"/>
      <c r="H2352"/>
      <c r="I2352"/>
      <c r="J2352"/>
      <c r="K2352" s="13"/>
      <c r="L2352" s="13">
        <f>dados!I2267/100</f>
        <v>0.13449999999999998</v>
      </c>
      <c r="M2352" s="13">
        <f>dados!J2267/100</f>
        <v>0.1545</v>
      </c>
      <c r="N2352" s="13">
        <f>dados!K2267/100</f>
        <v>0.04</v>
      </c>
      <c r="O2352" s="13">
        <f>dados!L2267/100</f>
        <v>0</v>
      </c>
      <c r="P2352" s="12" t="str">
        <f>LEFT(Tabela2[[#This Row],[Código]],2)</f>
        <v>29</v>
      </c>
    </row>
    <row r="2353" spans="2:16" ht="15" customHeight="1" x14ac:dyDescent="0.25">
      <c r="B2353" s="31" t="str">
        <f>IF(Tabela2[[#This Row],[Tipo]] = 0,LOOKUP(Tabela2[[#This Row],[RESUMO]],Tabela3[Grupo],Tabela3[Meus produtos]),VLOOKUP(Tabela2[[#This Row],[Código]],Tabela4[[Código NBS/LC116]:[Meus serviços]],3,0))</f>
        <v>Não</v>
      </c>
      <c r="C2353" t="str">
        <f>IF(E2353=0,TEXT(dados!A2268,"00000000"),IF(E2353=2,TEXT(dados!A2268,"0000"),TEXT(dados!A2268,"#")))</f>
        <v>29309093</v>
      </c>
      <c r="D2353" t="str">
        <f>IF(dados!B2268=0,"",dados!B2268)</f>
        <v/>
      </c>
      <c r="E2353">
        <f>dados!C2268</f>
        <v>0</v>
      </c>
      <c r="F2353" t="str">
        <f>dados!D2268</f>
        <v>Metileno-bis-tiocianato</v>
      </c>
      <c r="G2353"/>
      <c r="H2353"/>
      <c r="I2353"/>
      <c r="J2353"/>
      <c r="K2353" s="13"/>
      <c r="L2353" s="13">
        <f>dados!I2268/100</f>
        <v>0.13449999999999998</v>
      </c>
      <c r="M2353" s="13">
        <f>dados!J2268/100</f>
        <v>0.16789999999999999</v>
      </c>
      <c r="N2353" s="13">
        <f>dados!K2268/100</f>
        <v>0.04</v>
      </c>
      <c r="O2353" s="13">
        <f>dados!L2268/100</f>
        <v>0</v>
      </c>
      <c r="P2353" s="12" t="str">
        <f>LEFT(Tabela2[[#This Row],[Código]],2)</f>
        <v>29</v>
      </c>
    </row>
    <row r="2354" spans="2:16" ht="15" customHeight="1" x14ac:dyDescent="0.25">
      <c r="B2354" s="31" t="str">
        <f>IF(Tabela2[[#This Row],[Tipo]] = 0,LOOKUP(Tabela2[[#This Row],[RESUMO]],Tabela3[Grupo],Tabela3[Meus produtos]),VLOOKUP(Tabela2[[#This Row],[Código]],Tabela4[[Código NBS/LC116]:[Meus serviços]],3,0))</f>
        <v>Não</v>
      </c>
      <c r="C2354" t="str">
        <f>IF(E2354=0,TEXT(dados!A2269,"00000000"),IF(E2354=2,TEXT(dados!A2269,"0000"),TEXT(dados!A2269,"#")))</f>
        <v>29309094</v>
      </c>
      <c r="D2354" t="str">
        <f>IF(dados!B2269=0,"",dados!B2269)</f>
        <v/>
      </c>
      <c r="E2354">
        <f>dados!C2269</f>
        <v>0</v>
      </c>
      <c r="F2354" t="str">
        <f>dados!D2269</f>
        <v>Dimetiltiofosforamida</v>
      </c>
      <c r="G2354"/>
      <c r="H2354"/>
      <c r="I2354"/>
      <c r="J2354"/>
      <c r="K2354" s="13"/>
      <c r="L2354" s="13">
        <f>dados!I2269/100</f>
        <v>0.13449999999999998</v>
      </c>
      <c r="M2354" s="13">
        <f>dados!J2269/100</f>
        <v>0.1545</v>
      </c>
      <c r="N2354" s="13">
        <f>dados!K2269/100</f>
        <v>0.04</v>
      </c>
      <c r="O2354" s="13">
        <f>dados!L2269/100</f>
        <v>0</v>
      </c>
      <c r="P2354" s="12" t="str">
        <f>LEFT(Tabela2[[#This Row],[Código]],2)</f>
        <v>29</v>
      </c>
    </row>
    <row r="2355" spans="2:16" ht="15" customHeight="1" x14ac:dyDescent="0.25">
      <c r="B2355" s="31" t="str">
        <f>IF(Tabela2[[#This Row],[Tipo]] = 0,LOOKUP(Tabela2[[#This Row],[RESUMO]],Tabela3[Grupo],Tabela3[Meus produtos]),VLOOKUP(Tabela2[[#This Row],[Código]],Tabela4[[Código NBS/LC116]:[Meus serviços]],3,0))</f>
        <v>Não</v>
      </c>
      <c r="C2355" t="str">
        <f>IF(E2355=0,TEXT(dados!A2270,"00000000"),IF(E2355=2,TEXT(dados!A2270,"0000"),TEXT(dados!A2270,"#")))</f>
        <v>29309095</v>
      </c>
      <c r="D2355" t="str">
        <f>IF(dados!B2270=0,"",dados!B2270)</f>
        <v/>
      </c>
      <c r="E2355">
        <f>dados!C2270</f>
        <v>0</v>
      </c>
      <c r="F2355" t="str">
        <f>dados!D2270</f>
        <v>Etilditiofosfonato de o-etila e de s-fenila (fonofos)</v>
      </c>
      <c r="G2355"/>
      <c r="H2355"/>
      <c r="I2355"/>
      <c r="J2355"/>
      <c r="K2355" s="13"/>
      <c r="L2355" s="13">
        <f>dados!I2270/100</f>
        <v>0.13449999999999998</v>
      </c>
      <c r="M2355" s="13">
        <f>dados!J2270/100</f>
        <v>0.1545</v>
      </c>
      <c r="N2355" s="13">
        <f>dados!K2270/100</f>
        <v>0.04</v>
      </c>
      <c r="O2355" s="13">
        <f>dados!L2270/100</f>
        <v>0</v>
      </c>
      <c r="P2355" s="12" t="str">
        <f>LEFT(Tabela2[[#This Row],[Código]],2)</f>
        <v>29</v>
      </c>
    </row>
    <row r="2356" spans="2:16" ht="15" customHeight="1" x14ac:dyDescent="0.25">
      <c r="B2356" s="31" t="str">
        <f>IF(Tabela2[[#This Row],[Tipo]] = 0,LOOKUP(Tabela2[[#This Row],[RESUMO]],Tabela3[Grupo],Tabela3[Meus produtos]),VLOOKUP(Tabela2[[#This Row],[Código]],Tabela4[[Código NBS/LC116]:[Meus serviços]],3,0))</f>
        <v>Não</v>
      </c>
      <c r="C2356" t="str">
        <f>IF(E2356=0,TEXT(dados!A2271,"00000000"),IF(E2356=2,TEXT(dados!A2271,"0000"),TEXT(dados!A2271,"#")))</f>
        <v>29309096</v>
      </c>
      <c r="D2356" t="str">
        <f>IF(dados!B2271=0,"",dados!B2271)</f>
        <v/>
      </c>
      <c r="E2356">
        <f>dados!C2271</f>
        <v>0</v>
      </c>
      <c r="F2356" t="str">
        <f>dados!D2271</f>
        <v>Hidrogenio alquil (de c1 a c3) fosfonotioatos (...)</v>
      </c>
      <c r="G2356"/>
      <c r="H2356"/>
      <c r="I2356"/>
      <c r="J2356"/>
      <c r="K2356" s="13"/>
      <c r="L2356" s="13">
        <f>dados!I2271/100</f>
        <v>0.13449999999999998</v>
      </c>
      <c r="M2356" s="13">
        <f>dados!J2271/100</f>
        <v>0.16789999999999999</v>
      </c>
      <c r="N2356" s="13">
        <f>dados!K2271/100</f>
        <v>0.04</v>
      </c>
      <c r="O2356" s="13">
        <f>dados!L2271/100</f>
        <v>0</v>
      </c>
      <c r="P2356" s="12" t="str">
        <f>LEFT(Tabela2[[#This Row],[Código]],2)</f>
        <v>29</v>
      </c>
    </row>
    <row r="2357" spans="2:16" ht="15" customHeight="1" x14ac:dyDescent="0.25">
      <c r="B2357" s="31" t="str">
        <f>IF(Tabela2[[#This Row],[Tipo]] = 0,LOOKUP(Tabela2[[#This Row],[RESUMO]],Tabela3[Grupo],Tabela3[Meus produtos]),VLOOKUP(Tabela2[[#This Row],[Código]],Tabela4[[Código NBS/LC116]:[Meus serviços]],3,0))</f>
        <v>Não</v>
      </c>
      <c r="C2357" t="str">
        <f>IF(E2357=0,TEXT(dados!A2272,"00000000"),IF(E2357=2,TEXT(dados!A2272,"0000"),TEXT(dados!A2272,"#")))</f>
        <v>29309097</v>
      </c>
      <c r="D2357" t="str">
        <f>IF(dados!B2272=0,"",dados!B2272)</f>
        <v/>
      </c>
      <c r="E2357">
        <f>dados!C2272</f>
        <v>0</v>
      </c>
      <c r="F2357" t="str">
        <f>dados!D2272</f>
        <v>Outros compostos que apresentam um atomo de fosforo ligado (...)</v>
      </c>
      <c r="G2357"/>
      <c r="H2357"/>
      <c r="I2357"/>
      <c r="J2357"/>
      <c r="K2357" s="13"/>
      <c r="L2357" s="13">
        <f>dados!I2272/100</f>
        <v>0.13449999999999998</v>
      </c>
      <c r="M2357" s="13">
        <f>dados!J2272/100</f>
        <v>0.16789999999999999</v>
      </c>
      <c r="N2357" s="13">
        <f>dados!K2272/100</f>
        <v>0.04</v>
      </c>
      <c r="O2357" s="13">
        <f>dados!L2272/100</f>
        <v>0</v>
      </c>
      <c r="P2357" s="12" t="str">
        <f>LEFT(Tabela2[[#This Row],[Código]],2)</f>
        <v>29</v>
      </c>
    </row>
    <row r="2358" spans="2:16" ht="15" customHeight="1" x14ac:dyDescent="0.25">
      <c r="B2358" s="31" t="str">
        <f>IF(Tabela2[[#This Row],[Tipo]] = 0,LOOKUP(Tabela2[[#This Row],[RESUMO]],Tabela3[Grupo],Tabela3[Meus produtos]),VLOOKUP(Tabela2[[#This Row],[Código]],Tabela4[[Código NBS/LC116]:[Meus serviços]],3,0))</f>
        <v>Não</v>
      </c>
      <c r="C2358" t="str">
        <f>IF(E2358=0,TEXT(dados!A2273,"00000000"),IF(E2358=2,TEXT(dados!A2273,"0000"),TEXT(dados!A2273,"#")))</f>
        <v>29309098</v>
      </c>
      <c r="D2358" t="str">
        <f>IF(dados!B2273=0,"",dados!B2273)</f>
        <v/>
      </c>
      <c r="E2358">
        <f>dados!C2273</f>
        <v>0</v>
      </c>
      <c r="F2358" t="str">
        <f>dados!D2273</f>
        <v>Ditiocarbonatos (xantatos e xantogenatos)</v>
      </c>
      <c r="G2358"/>
      <c r="H2358"/>
      <c r="I2358"/>
      <c r="J2358"/>
      <c r="K2358" s="13"/>
      <c r="L2358" s="13">
        <f>dados!I2273/100</f>
        <v>0.13449999999999998</v>
      </c>
      <c r="M2358" s="13">
        <f>dados!J2273/100</f>
        <v>0.16789999999999999</v>
      </c>
      <c r="N2358" s="13">
        <f>dados!K2273/100</f>
        <v>0.04</v>
      </c>
      <c r="O2358" s="13">
        <f>dados!L2273/100</f>
        <v>0</v>
      </c>
      <c r="P2358" s="12" t="str">
        <f>LEFT(Tabela2[[#This Row],[Código]],2)</f>
        <v>29</v>
      </c>
    </row>
    <row r="2359" spans="2:16" ht="15" customHeight="1" x14ac:dyDescent="0.25">
      <c r="B2359" s="31" t="str">
        <f>IF(Tabela2[[#This Row],[Tipo]] = 0,LOOKUP(Tabela2[[#This Row],[RESUMO]],Tabela3[Grupo],Tabela3[Meus produtos]),VLOOKUP(Tabela2[[#This Row],[Código]],Tabela4[[Código NBS/LC116]:[Meus serviços]],3,0))</f>
        <v>Não</v>
      </c>
      <c r="C2359" t="str">
        <f>IF(E2359=0,TEXT(dados!A2274,"00000000"),IF(E2359=2,TEXT(dados!A2274,"0000"),TEXT(dados!A2274,"#")))</f>
        <v>29309099</v>
      </c>
      <c r="D2359" t="str">
        <f>IF(dados!B2274=0,"",dados!B2274)</f>
        <v/>
      </c>
      <c r="E2359">
        <f>dados!C2274</f>
        <v>0</v>
      </c>
      <c r="F2359" t="str">
        <f>dados!D2274</f>
        <v>Outros tiocompostos organicos</v>
      </c>
      <c r="G2359"/>
      <c r="H2359"/>
      <c r="I2359"/>
      <c r="J2359"/>
      <c r="K2359" s="13"/>
      <c r="L2359" s="13">
        <f>dados!I2274/100</f>
        <v>0.13449999999999998</v>
      </c>
      <c r="M2359" s="13">
        <f>dados!J2274/100</f>
        <v>0.1545</v>
      </c>
      <c r="N2359" s="13">
        <f>dados!K2274/100</f>
        <v>0.04</v>
      </c>
      <c r="O2359" s="13">
        <f>dados!L2274/100</f>
        <v>0</v>
      </c>
      <c r="P2359" s="12" t="str">
        <f>LEFT(Tabela2[[#This Row],[Código]],2)</f>
        <v>29</v>
      </c>
    </row>
    <row r="2360" spans="2:16" ht="15" customHeight="1" x14ac:dyDescent="0.25">
      <c r="B2360" s="31" t="str">
        <f>IF(Tabela2[[#This Row],[Tipo]] = 0,LOOKUP(Tabela2[[#This Row],[RESUMO]],Tabela3[Grupo],Tabela3[Meus produtos]),VLOOKUP(Tabela2[[#This Row],[Código]],Tabela4[[Código NBS/LC116]:[Meus serviços]],3,0))</f>
        <v>Não</v>
      </c>
      <c r="C2360" t="str">
        <f>IF(E2360=0,TEXT(dados!A2275,"00000000"),IF(E2360=2,TEXT(dados!A2275,"0000"),TEXT(dados!A2275,"#")))</f>
        <v>29311000</v>
      </c>
      <c r="D2360" t="str">
        <f>IF(dados!B2275=0,"",dados!B2275)</f>
        <v/>
      </c>
      <c r="E2360">
        <f>dados!C2275</f>
        <v>0</v>
      </c>
      <c r="F2360" t="str">
        <f>dados!D2275</f>
        <v>Chumbo tetrametila e chumbo tetraetileno</v>
      </c>
      <c r="G2360"/>
      <c r="H2360"/>
      <c r="I2360"/>
      <c r="J2360"/>
      <c r="K2360" s="13"/>
      <c r="L2360" s="13">
        <f>dados!I2275/100</f>
        <v>0.13449999999999998</v>
      </c>
      <c r="M2360" s="13">
        <f>dados!J2275/100</f>
        <v>0.1545</v>
      </c>
      <c r="N2360" s="13">
        <f>dados!K2275/100</f>
        <v>0.04</v>
      </c>
      <c r="O2360" s="13">
        <f>dados!L2275/100</f>
        <v>0</v>
      </c>
      <c r="P2360" s="12" t="str">
        <f>LEFT(Tabela2[[#This Row],[Código]],2)</f>
        <v>29</v>
      </c>
    </row>
    <row r="2361" spans="2:16" ht="15" customHeight="1" x14ac:dyDescent="0.25">
      <c r="B2361" s="31" t="str">
        <f>IF(Tabela2[[#This Row],[Tipo]] = 0,LOOKUP(Tabela2[[#This Row],[RESUMO]],Tabela3[Grupo],Tabela3[Meus produtos]),VLOOKUP(Tabela2[[#This Row],[Código]],Tabela4[[Código NBS/LC116]:[Meus serviços]],3,0))</f>
        <v>Não</v>
      </c>
      <c r="C2361" t="str">
        <f>IF(E2361=0,TEXT(dados!A2276,"00000000"),IF(E2361=2,TEXT(dados!A2276,"0000"),TEXT(dados!A2276,"#")))</f>
        <v>29312000</v>
      </c>
      <c r="D2361" t="str">
        <f>IF(dados!B2276=0,"",dados!B2276)</f>
        <v/>
      </c>
      <c r="E2361">
        <f>dados!C2276</f>
        <v>0</v>
      </c>
      <c r="F2361" t="str">
        <f>dados!D2276</f>
        <v>Compostos de tributilestanho</v>
      </c>
      <c r="G2361"/>
      <c r="H2361"/>
      <c r="I2361"/>
      <c r="J2361"/>
      <c r="K2361" s="13"/>
      <c r="L2361" s="13">
        <f>dados!I2276/100</f>
        <v>0.13449999999999998</v>
      </c>
      <c r="M2361" s="13">
        <f>dados!J2276/100</f>
        <v>0.1545</v>
      </c>
      <c r="N2361" s="13">
        <f>dados!K2276/100</f>
        <v>0.04</v>
      </c>
      <c r="O2361" s="13">
        <f>dados!L2276/100</f>
        <v>0</v>
      </c>
      <c r="P2361" s="12" t="str">
        <f>LEFT(Tabela2[[#This Row],[Código]],2)</f>
        <v>29</v>
      </c>
    </row>
    <row r="2362" spans="2:16" ht="15" customHeight="1" x14ac:dyDescent="0.25">
      <c r="B2362" s="31" t="str">
        <f>IF(Tabela2[[#This Row],[Tipo]] = 0,LOOKUP(Tabela2[[#This Row],[RESUMO]],Tabela3[Grupo],Tabela3[Meus produtos]),VLOOKUP(Tabela2[[#This Row],[Código]],Tabela4[[Código NBS/LC116]:[Meus serviços]],3,0))</f>
        <v>Não</v>
      </c>
      <c r="C2362" t="str">
        <f>IF(E2362=0,TEXT(dados!A2277,"00000000"),IF(E2362=2,TEXT(dados!A2277,"0000"),TEXT(dados!A2277,"#")))</f>
        <v>29314100</v>
      </c>
      <c r="D2362" t="str">
        <f>IF(dados!B2277=0,"",dados!B2277)</f>
        <v/>
      </c>
      <c r="E2362">
        <f>dados!C2277</f>
        <v>0</v>
      </c>
      <c r="F2362" t="str">
        <f>dados!D2277</f>
        <v>Produtos quimicos organicos outros compostos organo inorganicos Metilfosfonato de dimetila</v>
      </c>
      <c r="G2362"/>
      <c r="H2362"/>
      <c r="I2362"/>
      <c r="J2362"/>
      <c r="K2362" s="13"/>
      <c r="L2362" s="13">
        <f>dados!I2277/100</f>
        <v>0.13449999999999998</v>
      </c>
      <c r="M2362" s="13">
        <f>dados!J2277/100</f>
        <v>0.16789999999999999</v>
      </c>
      <c r="N2362" s="13">
        <f>dados!K2277/100</f>
        <v>0.04</v>
      </c>
      <c r="O2362" s="13">
        <f>dados!L2277/100</f>
        <v>0</v>
      </c>
      <c r="P2362" s="12" t="str">
        <f>LEFT(Tabela2[[#This Row],[Código]],2)</f>
        <v>29</v>
      </c>
    </row>
    <row r="2363" spans="2:16" ht="15" customHeight="1" x14ac:dyDescent="0.25">
      <c r="B2363" s="31" t="str">
        <f>IF(Tabela2[[#This Row],[Tipo]] = 0,LOOKUP(Tabela2[[#This Row],[RESUMO]],Tabela3[Grupo],Tabela3[Meus produtos]),VLOOKUP(Tabela2[[#This Row],[Código]],Tabela4[[Código NBS/LC116]:[Meus serviços]],3,0))</f>
        <v>Não</v>
      </c>
      <c r="C2363" t="str">
        <f>IF(E2363=0,TEXT(dados!A2278,"00000000"),IF(E2363=2,TEXT(dados!A2278,"0000"),TEXT(dados!A2278,"#")))</f>
        <v>29314200</v>
      </c>
      <c r="D2363" t="str">
        <f>IF(dados!B2278=0,"",dados!B2278)</f>
        <v/>
      </c>
      <c r="E2363">
        <f>dados!C2278</f>
        <v>0</v>
      </c>
      <c r="F2363" t="str">
        <f>dados!D2278</f>
        <v>Produtos quimicos organicos outros compostos organo inorganicos Propilfosfonato de dimetila</v>
      </c>
      <c r="G2363"/>
      <c r="H2363"/>
      <c r="I2363"/>
      <c r="J2363"/>
      <c r="K2363" s="13"/>
      <c r="L2363" s="13">
        <f>dados!I2278/100</f>
        <v>0.13449999999999998</v>
      </c>
      <c r="M2363" s="13">
        <f>dados!J2278/100</f>
        <v>0.16789999999999999</v>
      </c>
      <c r="N2363" s="13">
        <f>dados!K2278/100</f>
        <v>0.04</v>
      </c>
      <c r="O2363" s="13">
        <f>dados!L2278/100</f>
        <v>0</v>
      </c>
      <c r="P2363" s="12" t="str">
        <f>LEFT(Tabela2[[#This Row],[Código]],2)</f>
        <v>29</v>
      </c>
    </row>
    <row r="2364" spans="2:16" ht="15" customHeight="1" x14ac:dyDescent="0.25">
      <c r="B2364" s="31" t="str">
        <f>IF(Tabela2[[#This Row],[Tipo]] = 0,LOOKUP(Tabela2[[#This Row],[RESUMO]],Tabela3[Grupo],Tabela3[Meus produtos]),VLOOKUP(Tabela2[[#This Row],[Código]],Tabela4[[Código NBS/LC116]:[Meus serviços]],3,0))</f>
        <v>Não</v>
      </c>
      <c r="C2364" t="str">
        <f>IF(E2364=0,TEXT(dados!A2279,"00000000"),IF(E2364=2,TEXT(dados!A2279,"0000"),TEXT(dados!A2279,"#")))</f>
        <v>29314300</v>
      </c>
      <c r="D2364" t="str">
        <f>IF(dados!B2279=0,"",dados!B2279)</f>
        <v/>
      </c>
      <c r="E2364">
        <f>dados!C2279</f>
        <v>0</v>
      </c>
      <c r="F2364" t="str">
        <f>dados!D2279</f>
        <v>Produtos quimicos organicos outros compostos organo inorganicos etilfosfonato de dietila</v>
      </c>
      <c r="G2364"/>
      <c r="H2364"/>
      <c r="I2364"/>
      <c r="J2364"/>
      <c r="K2364" s="13"/>
      <c r="L2364" s="13">
        <f>dados!I2279/100</f>
        <v>0.13449999999999998</v>
      </c>
      <c r="M2364" s="13">
        <f>dados!J2279/100</f>
        <v>0.16789999999999999</v>
      </c>
      <c r="N2364" s="13">
        <f>dados!K2279/100</f>
        <v>0.04</v>
      </c>
      <c r="O2364" s="13">
        <f>dados!L2279/100</f>
        <v>0</v>
      </c>
      <c r="P2364" s="12" t="str">
        <f>LEFT(Tabela2[[#This Row],[Código]],2)</f>
        <v>29</v>
      </c>
    </row>
    <row r="2365" spans="2:16" ht="15" customHeight="1" x14ac:dyDescent="0.25">
      <c r="B2365" s="31" t="str">
        <f>IF(Tabela2[[#This Row],[Tipo]] = 0,LOOKUP(Tabela2[[#This Row],[RESUMO]],Tabela3[Grupo],Tabela3[Meus produtos]),VLOOKUP(Tabela2[[#This Row],[Código]],Tabela4[[Código NBS/LC116]:[Meus serviços]],3,0))</f>
        <v>Não</v>
      </c>
      <c r="C2365" t="str">
        <f>IF(E2365=0,TEXT(dados!A2280,"00000000"),IF(E2365=2,TEXT(dados!A2280,"0000"),TEXT(dados!A2280,"#")))</f>
        <v>29314400</v>
      </c>
      <c r="D2365" t="str">
        <f>IF(dados!B2280=0,"",dados!B2280)</f>
        <v/>
      </c>
      <c r="E2365">
        <f>dados!C2280</f>
        <v>0</v>
      </c>
      <c r="F2365" t="str">
        <f>dados!D2280</f>
        <v>Produtos quimicos organicos outros compostos organo inorganicos acido metilfosfonico</v>
      </c>
      <c r="G2365"/>
      <c r="H2365"/>
      <c r="I2365"/>
      <c r="J2365"/>
      <c r="K2365" s="13"/>
      <c r="L2365" s="13">
        <f>dados!I2280/100</f>
        <v>0.13449999999999998</v>
      </c>
      <c r="M2365" s="13">
        <f>dados!J2280/100</f>
        <v>0.16789999999999999</v>
      </c>
      <c r="N2365" s="13">
        <f>dados!K2280/100</f>
        <v>0.04</v>
      </c>
      <c r="O2365" s="13">
        <f>dados!L2280/100</f>
        <v>0</v>
      </c>
      <c r="P2365" s="12" t="str">
        <f>LEFT(Tabela2[[#This Row],[Código]],2)</f>
        <v>29</v>
      </c>
    </row>
    <row r="2366" spans="2:16" ht="15" customHeight="1" x14ac:dyDescent="0.25">
      <c r="B2366" s="31" t="str">
        <f>IF(Tabela2[[#This Row],[Tipo]] = 0,LOOKUP(Tabela2[[#This Row],[RESUMO]],Tabela3[Grupo],Tabela3[Meus produtos]),VLOOKUP(Tabela2[[#This Row],[Código]],Tabela4[[Código NBS/LC116]:[Meus serviços]],3,0))</f>
        <v>Não</v>
      </c>
      <c r="C2366" t="str">
        <f>IF(E2366=0,TEXT(dados!A2281,"00000000"),IF(E2366=2,TEXT(dados!A2281,"0000"),TEXT(dados!A2281,"#")))</f>
        <v>29314500</v>
      </c>
      <c r="D2366" t="str">
        <f>IF(dados!B2281=0,"",dados!B2281)</f>
        <v/>
      </c>
      <c r="E2366">
        <f>dados!C2281</f>
        <v>0</v>
      </c>
      <c r="F2366" t="str">
        <f>dados!D2281</f>
        <v xml:space="preserve">Produtos quimicos organicos outros compostos organo inorganicos Sal do acido metilfosfonico e de aminoiminometil ureia 1 1 </v>
      </c>
      <c r="G2366"/>
      <c r="H2366"/>
      <c r="I2366"/>
      <c r="J2366"/>
      <c r="K2366" s="13"/>
      <c r="L2366" s="13">
        <f>dados!I2281/100</f>
        <v>0.13449999999999998</v>
      </c>
      <c r="M2366" s="13">
        <f>dados!J2281/100</f>
        <v>0.16789999999999999</v>
      </c>
      <c r="N2366" s="13">
        <f>dados!K2281/100</f>
        <v>0.04</v>
      </c>
      <c r="O2366" s="13">
        <f>dados!L2281/100</f>
        <v>0</v>
      </c>
      <c r="P2366" s="12" t="str">
        <f>LEFT(Tabela2[[#This Row],[Código]],2)</f>
        <v>29</v>
      </c>
    </row>
    <row r="2367" spans="2:16" ht="15" customHeight="1" x14ac:dyDescent="0.25">
      <c r="B2367" s="31" t="str">
        <f>IF(Tabela2[[#This Row],[Tipo]] = 0,LOOKUP(Tabela2[[#This Row],[RESUMO]],Tabela3[Grupo],Tabela3[Meus produtos]),VLOOKUP(Tabela2[[#This Row],[Código]],Tabela4[[Código NBS/LC116]:[Meus serviços]],3,0))</f>
        <v>Não</v>
      </c>
      <c r="C2367" t="str">
        <f>IF(E2367=0,TEXT(dados!A2282,"00000000"),IF(E2367=2,TEXT(dados!A2282,"0000"),TEXT(dados!A2282,"#")))</f>
        <v>29314600</v>
      </c>
      <c r="D2367" t="str">
        <f>IF(dados!B2282=0,"",dados!B2282)</f>
        <v/>
      </c>
      <c r="E2367">
        <f>dados!C2282</f>
        <v>0</v>
      </c>
      <c r="F2367" t="str">
        <f>dados!D2282</f>
        <v>Produtos quimicos organicos outros compostos organo inorganicos 2 4 6 Trioxido de 2 4 6 tripropil 1 3 5 2 4 6 trioxatrifosfinano</v>
      </c>
      <c r="G2367"/>
      <c r="H2367"/>
      <c r="I2367"/>
      <c r="J2367"/>
      <c r="K2367" s="13"/>
      <c r="L2367" s="13">
        <f>dados!I2282/100</f>
        <v>0.13449999999999998</v>
      </c>
      <c r="M2367" s="13">
        <f>dados!J2282/100</f>
        <v>0.16789999999999999</v>
      </c>
      <c r="N2367" s="13">
        <f>dados!K2282/100</f>
        <v>0.04</v>
      </c>
      <c r="O2367" s="13">
        <f>dados!L2282/100</f>
        <v>0</v>
      </c>
      <c r="P2367" s="12" t="str">
        <f>LEFT(Tabela2[[#This Row],[Código]],2)</f>
        <v>29</v>
      </c>
    </row>
    <row r="2368" spans="2:16" ht="15" customHeight="1" x14ac:dyDescent="0.25">
      <c r="B2368" s="31" t="str">
        <f>IF(Tabela2[[#This Row],[Tipo]] = 0,LOOKUP(Tabela2[[#This Row],[RESUMO]],Tabela3[Grupo],Tabela3[Meus produtos]),VLOOKUP(Tabela2[[#This Row],[Código]],Tabela4[[Código NBS/LC116]:[Meus serviços]],3,0))</f>
        <v>Não</v>
      </c>
      <c r="C2368" t="str">
        <f>IF(E2368=0,TEXT(dados!A2283,"00000000"),IF(E2368=2,TEXT(dados!A2283,"0000"),TEXT(dados!A2283,"#")))</f>
        <v>29314700</v>
      </c>
      <c r="D2368" t="str">
        <f>IF(dados!B2283=0,"",dados!B2283)</f>
        <v/>
      </c>
      <c r="E2368">
        <f>dados!C2283</f>
        <v>0</v>
      </c>
      <c r="F2368" t="str">
        <f>dados!D2283</f>
        <v>Produtos quimicos organicos outros compostos organo inorganicos Metilfosfonato de 5 etil 2 metil 2 oxido 1 3 2 dioxafosfinan 5 il metil metila</v>
      </c>
      <c r="G2368"/>
      <c r="H2368"/>
      <c r="I2368"/>
      <c r="J2368"/>
      <c r="K2368" s="13"/>
      <c r="L2368" s="13">
        <f>dados!I2283/100</f>
        <v>0.13449999999999998</v>
      </c>
      <c r="M2368" s="13">
        <f>dados!J2283/100</f>
        <v>0.16789999999999999</v>
      </c>
      <c r="N2368" s="13">
        <f>dados!K2283/100</f>
        <v>0.04</v>
      </c>
      <c r="O2368" s="13">
        <f>dados!L2283/100</f>
        <v>0</v>
      </c>
      <c r="P2368" s="12" t="str">
        <f>LEFT(Tabela2[[#This Row],[Código]],2)</f>
        <v>29</v>
      </c>
    </row>
    <row r="2369" spans="2:16" ht="15" customHeight="1" x14ac:dyDescent="0.25">
      <c r="B2369" s="31" t="str">
        <f>IF(Tabela2[[#This Row],[Tipo]] = 0,LOOKUP(Tabela2[[#This Row],[RESUMO]],Tabela3[Grupo],Tabela3[Meus produtos]),VLOOKUP(Tabela2[[#This Row],[Código]],Tabela4[[Código NBS/LC116]:[Meus serviços]],3,0))</f>
        <v>Não</v>
      </c>
      <c r="C2369" t="str">
        <f>IF(E2369=0,TEXT(dados!A2284,"00000000"),IF(E2369=2,TEXT(dados!A2284,"0000"),TEXT(dados!A2284,"#")))</f>
        <v>29314800</v>
      </c>
      <c r="D2369" t="str">
        <f>IF(dados!B2284=0,"",dados!B2284)</f>
        <v/>
      </c>
      <c r="E2369">
        <f>dados!C2284</f>
        <v>0</v>
      </c>
      <c r="F2369" t="str">
        <f>dados!D2284</f>
        <v>Produtos quimicos organicos outros compostos organo inorganicos 3 9 Dioxido de 3 9 dimetil 2 4 8 10 tetraoxa 3 9 difosfaspiro 5 5 undecano</v>
      </c>
      <c r="G2369"/>
      <c r="H2369"/>
      <c r="I2369"/>
      <c r="J2369"/>
      <c r="K2369" s="13"/>
      <c r="L2369" s="13">
        <f>dados!I2284/100</f>
        <v>0.13449999999999998</v>
      </c>
      <c r="M2369" s="13">
        <f>dados!J2284/100</f>
        <v>0.16789999999999999</v>
      </c>
      <c r="N2369" s="13">
        <f>dados!K2284/100</f>
        <v>0.04</v>
      </c>
      <c r="O2369" s="13">
        <f>dados!L2284/100</f>
        <v>0</v>
      </c>
      <c r="P2369" s="12" t="str">
        <f>LEFT(Tabela2[[#This Row],[Código]],2)</f>
        <v>29</v>
      </c>
    </row>
    <row r="2370" spans="2:16" ht="15" customHeight="1" x14ac:dyDescent="0.25">
      <c r="B2370" s="31" t="str">
        <f>IF(Tabela2[[#This Row],[Tipo]] = 0,LOOKUP(Tabela2[[#This Row],[RESUMO]],Tabela3[Grupo],Tabela3[Meus produtos]),VLOOKUP(Tabela2[[#This Row],[Código]],Tabela4[[Código NBS/LC116]:[Meus serviços]],3,0))</f>
        <v>Não</v>
      </c>
      <c r="C2370" t="str">
        <f>IF(E2370=0,TEXT(dados!A2285,"00000000"),IF(E2370=2,TEXT(dados!A2285,"0000"),TEXT(dados!A2285,"#")))</f>
        <v>29314911</v>
      </c>
      <c r="D2370" t="str">
        <f>IF(dados!B2285=0,"",dados!B2285)</f>
        <v/>
      </c>
      <c r="E2370">
        <f>dados!C2285</f>
        <v>0</v>
      </c>
      <c r="F2370" t="str">
        <f>dados!D2285</f>
        <v>Produtos quimicos organicos outros compostos organo inorganicos acido fosfonometiliminodiacetico acido aminotrimetilenofosfonico</v>
      </c>
      <c r="G2370"/>
      <c r="H2370"/>
      <c r="I2370"/>
      <c r="J2370"/>
      <c r="K2370" s="13"/>
      <c r="L2370" s="13">
        <f>dados!I2285/100</f>
        <v>0.13449999999999998</v>
      </c>
      <c r="M2370" s="13">
        <f>dados!J2285/100</f>
        <v>0.16789999999999999</v>
      </c>
      <c r="N2370" s="13">
        <f>dados!K2285/100</f>
        <v>0.04</v>
      </c>
      <c r="O2370" s="13">
        <f>dados!L2285/100</f>
        <v>0</v>
      </c>
      <c r="P2370" s="12" t="str">
        <f>LEFT(Tabela2[[#This Row],[Código]],2)</f>
        <v>29</v>
      </c>
    </row>
    <row r="2371" spans="2:16" ht="15" customHeight="1" x14ac:dyDescent="0.25">
      <c r="B2371" s="31" t="str">
        <f>IF(Tabela2[[#This Row],[Tipo]] = 0,LOOKUP(Tabela2[[#This Row],[RESUMO]],Tabela3[Grupo],Tabela3[Meus produtos]),VLOOKUP(Tabela2[[#This Row],[Código]],Tabela4[[Código NBS/LC116]:[Meus serviços]],3,0))</f>
        <v>Não</v>
      </c>
      <c r="C2371" t="str">
        <f>IF(E2371=0,TEXT(dados!A2286,"00000000"),IF(E2371=2,TEXT(dados!A2286,"0000"),TEXT(dados!A2286,"#")))</f>
        <v>29314912</v>
      </c>
      <c r="D2371" t="str">
        <f>IF(dados!B2286=0,"",dados!B2286)</f>
        <v/>
      </c>
      <c r="E2371">
        <f>dados!C2286</f>
        <v>0</v>
      </c>
      <c r="F2371" t="str">
        <f>dados!D2286</f>
        <v xml:space="preserve">Produtos quimicos organicos outros compostos organo inorganicos Difenilfosfonato 4 4 bis dimetoxifosfinil metil difenila </v>
      </c>
      <c r="G2371"/>
      <c r="H2371"/>
      <c r="I2371"/>
      <c r="J2371"/>
      <c r="K2371" s="13"/>
      <c r="L2371" s="13">
        <f>dados!I2286/100</f>
        <v>0.13449999999999998</v>
      </c>
      <c r="M2371" s="13">
        <f>dados!J2286/100</f>
        <v>0.1545</v>
      </c>
      <c r="N2371" s="13">
        <f>dados!K2286/100</f>
        <v>0.04</v>
      </c>
      <c r="O2371" s="13">
        <f>dados!L2286/100</f>
        <v>0</v>
      </c>
      <c r="P2371" s="12" t="str">
        <f>LEFT(Tabela2[[#This Row],[Código]],2)</f>
        <v>29</v>
      </c>
    </row>
    <row r="2372" spans="2:16" ht="15" customHeight="1" x14ac:dyDescent="0.25">
      <c r="B2372" s="31" t="str">
        <f>IF(Tabela2[[#This Row],[Tipo]] = 0,LOOKUP(Tabela2[[#This Row],[RESUMO]],Tabela3[Grupo],Tabela3[Meus produtos]),VLOOKUP(Tabela2[[#This Row],[Código]],Tabela4[[Código NBS/LC116]:[Meus serviços]],3,0))</f>
        <v>Não</v>
      </c>
      <c r="C2372" t="str">
        <f>IF(E2372=0,TEXT(dados!A2287,"00000000"),IF(E2372=2,TEXT(dados!A2287,"0000"),TEXT(dados!A2287,"#")))</f>
        <v>29314913</v>
      </c>
      <c r="D2372" t="str">
        <f>IF(dados!B2287=0,"",dados!B2287)</f>
        <v/>
      </c>
      <c r="E2372">
        <f>dados!C2287</f>
        <v>0</v>
      </c>
      <c r="F2372" t="str">
        <f>dados!D2287</f>
        <v>Produtos quimicos organicos outros compostos organo inorganicos etidronato dissodico</v>
      </c>
      <c r="G2372"/>
      <c r="H2372"/>
      <c r="I2372"/>
      <c r="J2372"/>
      <c r="K2372" s="13"/>
      <c r="L2372" s="13">
        <f>dados!I2287/100</f>
        <v>0.13449999999999998</v>
      </c>
      <c r="M2372" s="13">
        <f>dados!J2287/100</f>
        <v>0.1699</v>
      </c>
      <c r="N2372" s="13">
        <f>dados!K2287/100</f>
        <v>0.04</v>
      </c>
      <c r="O2372" s="13">
        <f>dados!L2287/100</f>
        <v>0</v>
      </c>
      <c r="P2372" s="12" t="str">
        <f>LEFT(Tabela2[[#This Row],[Código]],2)</f>
        <v>29</v>
      </c>
    </row>
    <row r="2373" spans="2:16" ht="15" customHeight="1" x14ac:dyDescent="0.25">
      <c r="B2373" s="31" t="str">
        <f>IF(Tabela2[[#This Row],[Tipo]] = 0,LOOKUP(Tabela2[[#This Row],[RESUMO]],Tabela3[Grupo],Tabela3[Meus produtos]),VLOOKUP(Tabela2[[#This Row],[Código]],Tabela4[[Código NBS/LC116]:[Meus serviços]],3,0))</f>
        <v>Não</v>
      </c>
      <c r="C2373" t="str">
        <f>IF(E2373=0,TEXT(dados!A2288,"00000000"),IF(E2373=2,TEXT(dados!A2288,"0000"),TEXT(dados!A2288,"#")))</f>
        <v>29314914</v>
      </c>
      <c r="D2373" t="str">
        <f>IF(dados!B2288=0,"",dados!B2288)</f>
        <v/>
      </c>
      <c r="E2373">
        <f>dados!C2288</f>
        <v>0</v>
      </c>
      <c r="F2373" t="str">
        <f>dados!D2288</f>
        <v>Produtos quimicos organicos outros compostos organo inorganicos Glifosato e seu sal de monoisopropilamina</v>
      </c>
      <c r="G2373"/>
      <c r="H2373"/>
      <c r="I2373"/>
      <c r="J2373"/>
      <c r="K2373" s="13"/>
      <c r="L2373" s="13">
        <f>dados!I2288/100</f>
        <v>0.13449999999999998</v>
      </c>
      <c r="M2373" s="13">
        <f>dados!J2288/100</f>
        <v>0.1595</v>
      </c>
      <c r="N2373" s="13">
        <f>dados!K2288/100</f>
        <v>0.04</v>
      </c>
      <c r="O2373" s="13">
        <f>dados!L2288/100</f>
        <v>0</v>
      </c>
      <c r="P2373" s="12" t="str">
        <f>LEFT(Tabela2[[#This Row],[Código]],2)</f>
        <v>29</v>
      </c>
    </row>
    <row r="2374" spans="2:16" ht="15" customHeight="1" x14ac:dyDescent="0.25">
      <c r="B2374" s="31" t="str">
        <f>IF(Tabela2[[#This Row],[Tipo]] = 0,LOOKUP(Tabela2[[#This Row],[RESUMO]],Tabela3[Grupo],Tabela3[Meus produtos]),VLOOKUP(Tabela2[[#This Row],[Código]],Tabela4[[Código NBS/LC116]:[Meus serviços]],3,0))</f>
        <v>Não</v>
      </c>
      <c r="C2374" t="str">
        <f>IF(E2374=0,TEXT(dados!A2289,"00000000"),IF(E2374=2,TEXT(dados!A2289,"0000"),TEXT(dados!A2289,"#")))</f>
        <v>29314915</v>
      </c>
      <c r="D2374" t="str">
        <f>IF(dados!B2289=0,"",dados!B2289)</f>
        <v/>
      </c>
      <c r="E2374">
        <f>dados!C2289</f>
        <v>0</v>
      </c>
      <c r="F2374" t="str">
        <f>dados!D2289</f>
        <v>Produtos quimicos organicos outros compostos organo inorganicos Glufosinato de amonio</v>
      </c>
      <c r="G2374"/>
      <c r="H2374"/>
      <c r="I2374"/>
      <c r="J2374"/>
      <c r="K2374" s="13"/>
      <c r="L2374" s="13">
        <f>dados!I2289/100</f>
        <v>0.13449999999999998</v>
      </c>
      <c r="M2374" s="13">
        <f>dados!J2289/100</f>
        <v>0.1545</v>
      </c>
      <c r="N2374" s="13">
        <f>dados!K2289/100</f>
        <v>0.04</v>
      </c>
      <c r="O2374" s="13">
        <f>dados!L2289/100</f>
        <v>0</v>
      </c>
      <c r="P2374" s="12" t="str">
        <f>LEFT(Tabela2[[#This Row],[Código]],2)</f>
        <v>29</v>
      </c>
    </row>
    <row r="2375" spans="2:16" ht="15" customHeight="1" x14ac:dyDescent="0.25">
      <c r="B2375" s="31" t="str">
        <f>IF(Tabela2[[#This Row],[Tipo]] = 0,LOOKUP(Tabela2[[#This Row],[RESUMO]],Tabela3[Grupo],Tabela3[Meus produtos]),VLOOKUP(Tabela2[[#This Row],[Código]],Tabela4[[Código NBS/LC116]:[Meus serviços]],3,0))</f>
        <v>Não</v>
      </c>
      <c r="C2375" t="str">
        <f>IF(E2375=0,TEXT(dados!A2290,"00000000"),IF(E2375=2,TEXT(dados!A2290,"0000"),TEXT(dados!A2290,"#")))</f>
        <v>29314916</v>
      </c>
      <c r="D2375" t="str">
        <f>IF(dados!B2290=0,"",dados!B2290)</f>
        <v/>
      </c>
      <c r="E2375">
        <f>dados!C2290</f>
        <v>0</v>
      </c>
      <c r="F2375" t="str">
        <f>dados!D2290</f>
        <v xml:space="preserve">Produtos quimicos organicos outros compostos organo inorganicos Hidrogenofosfonato de bis 2 etilexilo </v>
      </c>
      <c r="G2375"/>
      <c r="H2375"/>
      <c r="I2375"/>
      <c r="J2375"/>
      <c r="K2375" s="13"/>
      <c r="L2375" s="13">
        <f>dados!I2290/100</f>
        <v>0.13449999999999998</v>
      </c>
      <c r="M2375" s="13">
        <f>dados!J2290/100</f>
        <v>0.1545</v>
      </c>
      <c r="N2375" s="13">
        <f>dados!K2290/100</f>
        <v>0.04</v>
      </c>
      <c r="O2375" s="13">
        <f>dados!L2290/100</f>
        <v>0</v>
      </c>
      <c r="P2375" s="12" t="str">
        <f>LEFT(Tabela2[[#This Row],[Código]],2)</f>
        <v>29</v>
      </c>
    </row>
    <row r="2376" spans="2:16" ht="15" customHeight="1" x14ac:dyDescent="0.25">
      <c r="B2376" s="31" t="str">
        <f>IF(Tabela2[[#This Row],[Tipo]] = 0,LOOKUP(Tabela2[[#This Row],[RESUMO]],Tabela3[Grupo],Tabela3[Meus produtos]),VLOOKUP(Tabela2[[#This Row],[Código]],Tabela4[[Código NBS/LC116]:[Meus serviços]],3,0))</f>
        <v>Não</v>
      </c>
      <c r="C2376" t="str">
        <f>IF(E2376=0,TEXT(dados!A2291,"00000000"),IF(E2376=2,TEXT(dados!A2291,"0000"),TEXT(dados!A2291,"#")))</f>
        <v>29314920</v>
      </c>
      <c r="D2376" t="str">
        <f>IF(dados!B2291=0,"",dados!B2291)</f>
        <v/>
      </c>
      <c r="E2376">
        <f>dados!C2291</f>
        <v>0</v>
      </c>
      <c r="F2376" t="str">
        <f>dados!D2291</f>
        <v>Produtos quimicos organicos outros compostos organo inorganicos Hidrogenio alquil de c1 a c3 fosfonitos de o 2 dialquil de c1 a c3 amino etila seus esteres de o alquila de ate c10 incluindo os cicloalquila sais alquilados ou protonados destes produtos</v>
      </c>
      <c r="G2376"/>
      <c r="H2376"/>
      <c r="I2376"/>
      <c r="J2376"/>
      <c r="K2376" s="13"/>
      <c r="L2376" s="13">
        <f>dados!I2291/100</f>
        <v>0.13449999999999998</v>
      </c>
      <c r="M2376" s="13">
        <f>dados!J2291/100</f>
        <v>0.16789999999999999</v>
      </c>
      <c r="N2376" s="13">
        <f>dados!K2291/100</f>
        <v>0.04</v>
      </c>
      <c r="O2376" s="13">
        <f>dados!L2291/100</f>
        <v>0</v>
      </c>
      <c r="P2376" s="12" t="str">
        <f>LEFT(Tabela2[[#This Row],[Código]],2)</f>
        <v>29</v>
      </c>
    </row>
    <row r="2377" spans="2:16" ht="15" customHeight="1" x14ac:dyDescent="0.25">
      <c r="B2377" s="31" t="str">
        <f>IF(Tabela2[[#This Row],[Tipo]] = 0,LOOKUP(Tabela2[[#This Row],[RESUMO]],Tabela3[Grupo],Tabela3[Meus produtos]),VLOOKUP(Tabela2[[#This Row],[Código]],Tabela4[[Código NBS/LC116]:[Meus serviços]],3,0))</f>
        <v>Não</v>
      </c>
      <c r="C2377" t="str">
        <f>IF(E2377=0,TEXT(dados!A2292,"00000000"),IF(E2377=2,TEXT(dados!A2292,"0000"),TEXT(dados!A2292,"#")))</f>
        <v>29314931</v>
      </c>
      <c r="D2377" t="str">
        <f>IF(dados!B2292=0,"",dados!B2292)</f>
        <v/>
      </c>
      <c r="E2377">
        <f>dados!C2292</f>
        <v>0</v>
      </c>
      <c r="F2377" t="str">
        <f>dados!D2292</f>
        <v>Produtos quimicos organicos outros compostos organo inorganicos Metilfosfinato de butila</v>
      </c>
      <c r="G2377"/>
      <c r="H2377"/>
      <c r="I2377"/>
      <c r="J2377"/>
      <c r="K2377" s="13"/>
      <c r="L2377" s="13">
        <f>dados!I2292/100</f>
        <v>0.13449999999999998</v>
      </c>
      <c r="M2377" s="13">
        <f>dados!J2292/100</f>
        <v>0.16789999999999999</v>
      </c>
      <c r="N2377" s="13">
        <f>dados!K2292/100</f>
        <v>0.04</v>
      </c>
      <c r="O2377" s="13">
        <f>dados!L2292/100</f>
        <v>0</v>
      </c>
      <c r="P2377" s="12" t="str">
        <f>LEFT(Tabela2[[#This Row],[Código]],2)</f>
        <v>29</v>
      </c>
    </row>
    <row r="2378" spans="2:16" ht="15" customHeight="1" x14ac:dyDescent="0.25">
      <c r="B2378" s="31" t="str">
        <f>IF(Tabela2[[#This Row],[Tipo]] = 0,LOOKUP(Tabela2[[#This Row],[RESUMO]],Tabela3[Grupo],Tabela3[Meus produtos]),VLOOKUP(Tabela2[[#This Row],[Código]],Tabela4[[Código NBS/LC116]:[Meus serviços]],3,0))</f>
        <v>Não</v>
      </c>
      <c r="C2378" t="str">
        <f>IF(E2378=0,TEXT(dados!A2293,"00000000"),IF(E2378=2,TEXT(dados!A2293,"0000"),TEXT(dados!A2293,"#")))</f>
        <v>29314932</v>
      </c>
      <c r="D2378" t="str">
        <f>IF(dados!B2293=0,"",dados!B2293)</f>
        <v/>
      </c>
      <c r="E2378">
        <f>dados!C2293</f>
        <v>0</v>
      </c>
      <c r="F2378" t="str">
        <f>dados!D2293</f>
        <v xml:space="preserve">Produtos quimicos organicos outros compostos organo inorganicos Metilfosfonato de bis 1 metilpentila </v>
      </c>
      <c r="G2378"/>
      <c r="H2378"/>
      <c r="I2378"/>
      <c r="J2378"/>
      <c r="K2378" s="13"/>
      <c r="L2378" s="13">
        <f>dados!I2293/100</f>
        <v>0.13449999999999998</v>
      </c>
      <c r="M2378" s="13">
        <f>dados!J2293/100</f>
        <v>0.16789999999999999</v>
      </c>
      <c r="N2378" s="13">
        <f>dados!K2293/100</f>
        <v>0.04</v>
      </c>
      <c r="O2378" s="13">
        <f>dados!L2293/100</f>
        <v>0</v>
      </c>
      <c r="P2378" s="12" t="str">
        <f>LEFT(Tabela2[[#This Row],[Código]],2)</f>
        <v>29</v>
      </c>
    </row>
    <row r="2379" spans="2:16" ht="15" customHeight="1" x14ac:dyDescent="0.25">
      <c r="B2379" s="31" t="str">
        <f>IF(Tabela2[[#This Row],[Tipo]] = 0,LOOKUP(Tabela2[[#This Row],[RESUMO]],Tabela3[Grupo],Tabela3[Meus produtos]),VLOOKUP(Tabela2[[#This Row],[Código]],Tabela4[[Código NBS/LC116]:[Meus serviços]],3,0))</f>
        <v>Não</v>
      </c>
      <c r="C2379" t="str">
        <f>IF(E2379=0,TEXT(dados!A2294,"00000000"),IF(E2379=2,TEXT(dados!A2294,"0000"),TEXT(dados!A2294,"#")))</f>
        <v>29314939</v>
      </c>
      <c r="D2379" t="str">
        <f>IF(dados!B2294=0,"",dados!B2294)</f>
        <v/>
      </c>
      <c r="E2379">
        <f>dados!C2294</f>
        <v>0</v>
      </c>
      <c r="F2379" t="str">
        <f>dados!D2294</f>
        <v>Produtos quimicos organicos outros compostos organo inorganicos outros</v>
      </c>
      <c r="G2379"/>
      <c r="H2379"/>
      <c r="I2379"/>
      <c r="J2379"/>
      <c r="K2379" s="13"/>
      <c r="L2379" s="13">
        <f>dados!I2294/100</f>
        <v>0.13449999999999998</v>
      </c>
      <c r="M2379" s="13">
        <f>dados!J2294/100</f>
        <v>0.16789999999999999</v>
      </c>
      <c r="N2379" s="13">
        <f>dados!K2294/100</f>
        <v>0.04</v>
      </c>
      <c r="O2379" s="13">
        <f>dados!L2294/100</f>
        <v>0</v>
      </c>
      <c r="P2379" s="12" t="str">
        <f>LEFT(Tabela2[[#This Row],[Código]],2)</f>
        <v>29</v>
      </c>
    </row>
    <row r="2380" spans="2:16" ht="15" customHeight="1" x14ac:dyDescent="0.25">
      <c r="B2380" s="31" t="str">
        <f>IF(Tabela2[[#This Row],[Tipo]] = 0,LOOKUP(Tabela2[[#This Row],[RESUMO]],Tabela3[Grupo],Tabela3[Meus produtos]),VLOOKUP(Tabela2[[#This Row],[Código]],Tabela4[[Código NBS/LC116]:[Meus serviços]],3,0))</f>
        <v>Não</v>
      </c>
      <c r="C2380" t="str">
        <f>IF(E2380=0,TEXT(dados!A2295,"00000000"),IF(E2380=2,TEXT(dados!A2295,"0000"),TEXT(dados!A2295,"#")))</f>
        <v>29314940</v>
      </c>
      <c r="D2380" t="str">
        <f>IF(dados!B2295=0,"",dados!B2295)</f>
        <v/>
      </c>
      <c r="E2380">
        <f>dados!C2295</f>
        <v>0</v>
      </c>
      <c r="F2380" t="str">
        <f>dados!D2295</f>
        <v xml:space="preserve">Produtos quimicos organicos outros compostos organo inorganicos n n Dialquil de c1 a c3 fosforoamidocianidatos de o alquila de ate c10 incluindo os cicloalquila </v>
      </c>
      <c r="G2380"/>
      <c r="H2380"/>
      <c r="I2380"/>
      <c r="J2380"/>
      <c r="K2380" s="13"/>
      <c r="L2380" s="13">
        <f>dados!I2295/100</f>
        <v>0.13449999999999998</v>
      </c>
      <c r="M2380" s="13">
        <f>dados!J2295/100</f>
        <v>0.16789999999999999</v>
      </c>
      <c r="N2380" s="13">
        <f>dados!K2295/100</f>
        <v>0.04</v>
      </c>
      <c r="O2380" s="13">
        <f>dados!L2295/100</f>
        <v>0</v>
      </c>
      <c r="P2380" s="12" t="str">
        <f>LEFT(Tabela2[[#This Row],[Código]],2)</f>
        <v>29</v>
      </c>
    </row>
    <row r="2381" spans="2:16" ht="15" customHeight="1" x14ac:dyDescent="0.25">
      <c r="B2381" s="31" t="str">
        <f>IF(Tabela2[[#This Row],[Tipo]] = 0,LOOKUP(Tabela2[[#This Row],[RESUMO]],Tabela3[Grupo],Tabela3[Meus produtos]),VLOOKUP(Tabela2[[#This Row],[Código]],Tabela4[[Código NBS/LC116]:[Meus serviços]],3,0))</f>
        <v>Não</v>
      </c>
      <c r="C2381" t="str">
        <f>IF(E2381=0,TEXT(dados!A2296,"00000000"),IF(E2381=2,TEXT(dados!A2296,"0000"),TEXT(dados!A2296,"#")))</f>
        <v>29314990</v>
      </c>
      <c r="D2381" t="str">
        <f>IF(dados!B2296=0,"",dados!B2296)</f>
        <v/>
      </c>
      <c r="E2381">
        <f>dados!C2296</f>
        <v>0</v>
      </c>
      <c r="F2381" t="str">
        <f>dados!D2296</f>
        <v>Produtos quimicos organicos outros compostos organo inorganicos outros</v>
      </c>
      <c r="G2381"/>
      <c r="H2381"/>
      <c r="I2381"/>
      <c r="J2381"/>
      <c r="K2381" s="13"/>
      <c r="L2381" s="13">
        <f>dados!I2296/100</f>
        <v>0.13449999999999998</v>
      </c>
      <c r="M2381" s="13">
        <f>dados!J2296/100</f>
        <v>0.16789999999999999</v>
      </c>
      <c r="N2381" s="13">
        <f>dados!K2296/100</f>
        <v>0.04</v>
      </c>
      <c r="O2381" s="13">
        <f>dados!L2296/100</f>
        <v>0</v>
      </c>
      <c r="P2381" s="12" t="str">
        <f>LEFT(Tabela2[[#This Row],[Código]],2)</f>
        <v>29</v>
      </c>
    </row>
    <row r="2382" spans="2:16" ht="15" customHeight="1" x14ac:dyDescent="0.25">
      <c r="B2382" s="31" t="str">
        <f>IF(Tabela2[[#This Row],[Tipo]] = 0,LOOKUP(Tabela2[[#This Row],[RESUMO]],Tabela3[Grupo],Tabela3[Meus produtos]),VLOOKUP(Tabela2[[#This Row],[Código]],Tabela4[[Código NBS/LC116]:[Meus serviços]],3,0))</f>
        <v>Não</v>
      </c>
      <c r="C2382" t="str">
        <f>IF(E2382=0,TEXT(dados!A2297,"00000000"),IF(E2382=2,TEXT(dados!A2297,"0000"),TEXT(dados!A2297,"#")))</f>
        <v>29315100</v>
      </c>
      <c r="D2382" t="str">
        <f>IF(dados!B2297=0,"",dados!B2297)</f>
        <v/>
      </c>
      <c r="E2382">
        <f>dados!C2297</f>
        <v>0</v>
      </c>
      <c r="F2382" t="str">
        <f>dados!D2297</f>
        <v>Produtos quimicos organicos outros compostos organo inorganicos Dicloreto metilfosfonico</v>
      </c>
      <c r="G2382"/>
      <c r="H2382"/>
      <c r="I2382"/>
      <c r="J2382"/>
      <c r="K2382" s="13"/>
      <c r="L2382" s="13">
        <f>dados!I2297/100</f>
        <v>0.13449999999999998</v>
      </c>
      <c r="M2382" s="13">
        <f>dados!J2297/100</f>
        <v>0.16789999999999999</v>
      </c>
      <c r="N2382" s="13">
        <f>dados!K2297/100</f>
        <v>0.04</v>
      </c>
      <c r="O2382" s="13">
        <f>dados!L2297/100</f>
        <v>0</v>
      </c>
      <c r="P2382" s="12" t="str">
        <f>LEFT(Tabela2[[#This Row],[Código]],2)</f>
        <v>29</v>
      </c>
    </row>
    <row r="2383" spans="2:16" ht="15" customHeight="1" x14ac:dyDescent="0.25">
      <c r="B2383" s="31" t="str">
        <f>IF(Tabela2[[#This Row],[Tipo]] = 0,LOOKUP(Tabela2[[#This Row],[RESUMO]],Tabela3[Grupo],Tabela3[Meus produtos]),VLOOKUP(Tabela2[[#This Row],[Código]],Tabela4[[Código NBS/LC116]:[Meus serviços]],3,0))</f>
        <v>Não</v>
      </c>
      <c r="C2383" t="str">
        <f>IF(E2383=0,TEXT(dados!A2298,"00000000"),IF(E2383=2,TEXT(dados!A2298,"0000"),TEXT(dados!A2298,"#")))</f>
        <v>29315200</v>
      </c>
      <c r="D2383" t="str">
        <f>IF(dados!B2298=0,"",dados!B2298)</f>
        <v/>
      </c>
      <c r="E2383">
        <f>dados!C2298</f>
        <v>0</v>
      </c>
      <c r="F2383" t="str">
        <f>dados!D2298</f>
        <v>Produtos quimicos organicos outros compostos organo inorganicos Dicloreto propilfosfonico</v>
      </c>
      <c r="G2383"/>
      <c r="H2383"/>
      <c r="I2383"/>
      <c r="J2383"/>
      <c r="K2383" s="13"/>
      <c r="L2383" s="13">
        <f>dados!I2298/100</f>
        <v>0.13449999999999998</v>
      </c>
      <c r="M2383" s="13">
        <f>dados!J2298/100</f>
        <v>0.16789999999999999</v>
      </c>
      <c r="N2383" s="13">
        <f>dados!K2298/100</f>
        <v>0.04</v>
      </c>
      <c r="O2383" s="13">
        <f>dados!L2298/100</f>
        <v>0</v>
      </c>
      <c r="P2383" s="12" t="str">
        <f>LEFT(Tabela2[[#This Row],[Código]],2)</f>
        <v>29</v>
      </c>
    </row>
    <row r="2384" spans="2:16" ht="15" customHeight="1" x14ac:dyDescent="0.25">
      <c r="B2384" s="31" t="str">
        <f>IF(Tabela2[[#This Row],[Tipo]] = 0,LOOKUP(Tabela2[[#This Row],[RESUMO]],Tabela3[Grupo],Tabela3[Meus produtos]),VLOOKUP(Tabela2[[#This Row],[Código]],Tabela4[[Código NBS/LC116]:[Meus serviços]],3,0))</f>
        <v>Não</v>
      </c>
      <c r="C2384" t="str">
        <f>IF(E2384=0,TEXT(dados!A2299,"00000000"),IF(E2384=2,TEXT(dados!A2299,"0000"),TEXT(dados!A2299,"#")))</f>
        <v>29315300</v>
      </c>
      <c r="D2384" t="str">
        <f>IF(dados!B2299=0,"",dados!B2299)</f>
        <v/>
      </c>
      <c r="E2384">
        <f>dados!C2299</f>
        <v>0</v>
      </c>
      <c r="F2384" t="str">
        <f>dados!D2299</f>
        <v xml:space="preserve">Produtos quimicos organicos outros compostos organo inorganicos Metilfosfonotionato de o 3 cloropropil o 4 nitro 3 trifluorometil fenila </v>
      </c>
      <c r="G2384"/>
      <c r="H2384"/>
      <c r="I2384"/>
      <c r="J2384"/>
      <c r="K2384" s="13"/>
      <c r="L2384" s="13">
        <f>dados!I2299/100</f>
        <v>0.13449999999999998</v>
      </c>
      <c r="M2384" s="13">
        <f>dados!J2299/100</f>
        <v>0.16789999999999999</v>
      </c>
      <c r="N2384" s="13">
        <f>dados!K2299/100</f>
        <v>0.04</v>
      </c>
      <c r="O2384" s="13">
        <f>dados!L2299/100</f>
        <v>0</v>
      </c>
      <c r="P2384" s="12" t="str">
        <f>LEFT(Tabela2[[#This Row],[Código]],2)</f>
        <v>29</v>
      </c>
    </row>
    <row r="2385" spans="2:16" ht="15" customHeight="1" x14ac:dyDescent="0.25">
      <c r="B2385" s="31" t="str">
        <f>IF(Tabela2[[#This Row],[Tipo]] = 0,LOOKUP(Tabela2[[#This Row],[RESUMO]],Tabela3[Grupo],Tabela3[Meus produtos]),VLOOKUP(Tabela2[[#This Row],[Código]],Tabela4[[Código NBS/LC116]:[Meus serviços]],3,0))</f>
        <v>Não</v>
      </c>
      <c r="C2385" t="str">
        <f>IF(E2385=0,TEXT(dados!A2300,"00000000"),IF(E2385=2,TEXT(dados!A2300,"0000"),TEXT(dados!A2300,"#")))</f>
        <v>29315400</v>
      </c>
      <c r="D2385" t="str">
        <f>IF(dados!B2300=0,"",dados!B2300)</f>
        <v/>
      </c>
      <c r="E2385">
        <f>dados!C2300</f>
        <v>0</v>
      </c>
      <c r="F2385" t="str">
        <f>dados!D2300</f>
        <v xml:space="preserve">Produtos quimicos organicos outros compostos organo inorganicos Triclorfom iSo </v>
      </c>
      <c r="G2385"/>
      <c r="H2385"/>
      <c r="I2385"/>
      <c r="J2385"/>
      <c r="K2385" s="13"/>
      <c r="L2385" s="13">
        <f>dados!I2300/100</f>
        <v>0.13449999999999998</v>
      </c>
      <c r="M2385" s="13">
        <f>dados!J2300/100</f>
        <v>0.16789999999999999</v>
      </c>
      <c r="N2385" s="13">
        <f>dados!K2300/100</f>
        <v>0.04</v>
      </c>
      <c r="O2385" s="13">
        <f>dados!L2300/100</f>
        <v>0</v>
      </c>
      <c r="P2385" s="12" t="str">
        <f>LEFT(Tabela2[[#This Row],[Código]],2)</f>
        <v>29</v>
      </c>
    </row>
    <row r="2386" spans="2:16" ht="15" customHeight="1" x14ac:dyDescent="0.25">
      <c r="B2386" s="31" t="str">
        <f>IF(Tabela2[[#This Row],[Tipo]] = 0,LOOKUP(Tabela2[[#This Row],[RESUMO]],Tabela3[Grupo],Tabela3[Meus produtos]),VLOOKUP(Tabela2[[#This Row],[Código]],Tabela4[[Código NBS/LC116]:[Meus serviços]],3,0))</f>
        <v>Não</v>
      </c>
      <c r="C2386" t="str">
        <f>IF(E2386=0,TEXT(dados!A2301,"00000000"),IF(E2386=2,TEXT(dados!A2301,"0000"),TEXT(dados!A2301,"#")))</f>
        <v>29315911</v>
      </c>
      <c r="D2386" t="str">
        <f>IF(dados!B2301=0,"",dados!B2301)</f>
        <v/>
      </c>
      <c r="E2386">
        <f>dados!C2301</f>
        <v>0</v>
      </c>
      <c r="F2386" t="str">
        <f>dados!D2301</f>
        <v>Produtos quimicos organicos outros compostos organo inorganicos acido clodronico e seu sal dissodico</v>
      </c>
      <c r="G2386"/>
      <c r="H2386"/>
      <c r="I2386"/>
      <c r="J2386"/>
      <c r="K2386" s="13"/>
      <c r="L2386" s="13">
        <f>dados!I2301/100</f>
        <v>0.13449999999999998</v>
      </c>
      <c r="M2386" s="13">
        <f>dados!J2301/100</f>
        <v>0.1545</v>
      </c>
      <c r="N2386" s="13">
        <f>dados!K2301/100</f>
        <v>0.04</v>
      </c>
      <c r="O2386" s="13">
        <f>dados!L2301/100</f>
        <v>0</v>
      </c>
      <c r="P2386" s="12" t="str">
        <f>LEFT(Tabela2[[#This Row],[Código]],2)</f>
        <v>29</v>
      </c>
    </row>
    <row r="2387" spans="2:16" ht="15" customHeight="1" x14ac:dyDescent="0.25">
      <c r="B2387" s="31" t="str">
        <f>IF(Tabela2[[#This Row],[Tipo]] = 0,LOOKUP(Tabela2[[#This Row],[RESUMO]],Tabela3[Grupo],Tabela3[Meus produtos]),VLOOKUP(Tabela2[[#This Row],[Código]],Tabela4[[Código NBS/LC116]:[Meus serviços]],3,0))</f>
        <v>Não</v>
      </c>
      <c r="C2387" t="str">
        <f>IF(E2387=0,TEXT(dados!A2302,"00000000"),IF(E2387=2,TEXT(dados!A2302,"0000"),TEXT(dados!A2302,"#")))</f>
        <v>29315912</v>
      </c>
      <c r="D2387" t="str">
        <f>IF(dados!B2302=0,"",dados!B2302)</f>
        <v/>
      </c>
      <c r="E2387">
        <f>dados!C2302</f>
        <v>0</v>
      </c>
      <c r="F2387" t="str">
        <f>dados!D2302</f>
        <v>Produtos quimicos organicos outros compostos organo inorganicos etefon</v>
      </c>
      <c r="G2387"/>
      <c r="H2387"/>
      <c r="I2387"/>
      <c r="J2387"/>
      <c r="K2387" s="13"/>
      <c r="L2387" s="13">
        <f>dados!I2302/100</f>
        <v>0.13449999999999998</v>
      </c>
      <c r="M2387" s="13">
        <f>dados!J2302/100</f>
        <v>0.1545</v>
      </c>
      <c r="N2387" s="13">
        <f>dados!K2302/100</f>
        <v>0.04</v>
      </c>
      <c r="O2387" s="13">
        <f>dados!L2302/100</f>
        <v>0</v>
      </c>
      <c r="P2387" s="12" t="str">
        <f>LEFT(Tabela2[[#This Row],[Código]],2)</f>
        <v>29</v>
      </c>
    </row>
    <row r="2388" spans="2:16" ht="15" customHeight="1" x14ac:dyDescent="0.25">
      <c r="B2388" s="31" t="str">
        <f>IF(Tabela2[[#This Row],[Tipo]] = 0,LOOKUP(Tabela2[[#This Row],[RESUMO]],Tabela3[Grupo],Tabela3[Meus produtos]),VLOOKUP(Tabela2[[#This Row],[Código]],Tabela4[[Código NBS/LC116]:[Meus serviços]],3,0))</f>
        <v>Não</v>
      </c>
      <c r="C2388" t="str">
        <f>IF(E2388=0,TEXT(dados!A2303,"00000000"),IF(E2388=2,TEXT(dados!A2303,"0000"),TEXT(dados!A2303,"#")))</f>
        <v>29315913</v>
      </c>
      <c r="D2388" t="str">
        <f>IF(dados!B2303=0,"",dados!B2303)</f>
        <v/>
      </c>
      <c r="E2388">
        <f>dados!C2303</f>
        <v>0</v>
      </c>
      <c r="F2388" t="str">
        <f>dados!D2303</f>
        <v>Produtos quimicos organicos outros compostos organo inorganicos Fotemustina</v>
      </c>
      <c r="G2388"/>
      <c r="H2388"/>
      <c r="I2388"/>
      <c r="J2388"/>
      <c r="K2388" s="13"/>
      <c r="L2388" s="13">
        <f>dados!I2303/100</f>
        <v>0.13449999999999998</v>
      </c>
      <c r="M2388" s="13">
        <f>dados!J2303/100</f>
        <v>0.1545</v>
      </c>
      <c r="N2388" s="13">
        <f>dados!K2303/100</f>
        <v>0.04</v>
      </c>
      <c r="O2388" s="13">
        <f>dados!L2303/100</f>
        <v>0</v>
      </c>
      <c r="P2388" s="12" t="str">
        <f>LEFT(Tabela2[[#This Row],[Código]],2)</f>
        <v>29</v>
      </c>
    </row>
    <row r="2389" spans="2:16" ht="15" customHeight="1" x14ac:dyDescent="0.25">
      <c r="B2389" s="31" t="str">
        <f>IF(Tabela2[[#This Row],[Tipo]] = 0,LOOKUP(Tabela2[[#This Row],[RESUMO]],Tabela3[Grupo],Tabela3[Meus produtos]),VLOOKUP(Tabela2[[#This Row],[Código]],Tabela4[[Código NBS/LC116]:[Meus serviços]],3,0))</f>
        <v>Não</v>
      </c>
      <c r="C2389" t="str">
        <f>IF(E2389=0,TEXT(dados!A2304,"00000000"),IF(E2389=2,TEXT(dados!A2304,"0000"),TEXT(dados!A2304,"#")))</f>
        <v>29315991</v>
      </c>
      <c r="D2389" t="str">
        <f>IF(dados!B2304=0,"",dados!B2304)</f>
        <v/>
      </c>
      <c r="E2389">
        <f>dados!C2304</f>
        <v>0</v>
      </c>
      <c r="F2389" t="str">
        <f>dados!D2304</f>
        <v xml:space="preserve">Produtos quimicos organicos outros compostos organo inorganicos alquil de c1 a c3 fosfonofluoridatos de o alquila de ate c10 incluindo os cicloalquila </v>
      </c>
      <c r="G2389"/>
      <c r="H2389"/>
      <c r="I2389"/>
      <c r="J2389"/>
      <c r="K2389" s="13"/>
      <c r="L2389" s="13">
        <f>dados!I2304/100</f>
        <v>0.13449999999999998</v>
      </c>
      <c r="M2389" s="13">
        <f>dados!J2304/100</f>
        <v>0.16789999999999999</v>
      </c>
      <c r="N2389" s="13">
        <f>dados!K2304/100</f>
        <v>0.04</v>
      </c>
      <c r="O2389" s="13">
        <f>dados!L2304/100</f>
        <v>0</v>
      </c>
      <c r="P2389" s="12" t="str">
        <f>LEFT(Tabela2[[#This Row],[Código]],2)</f>
        <v>29</v>
      </c>
    </row>
    <row r="2390" spans="2:16" ht="15" customHeight="1" x14ac:dyDescent="0.25">
      <c r="B2390" s="31" t="str">
        <f>IF(Tabela2[[#This Row],[Tipo]] = 0,LOOKUP(Tabela2[[#This Row],[RESUMO]],Tabela3[Grupo],Tabela3[Meus produtos]),VLOOKUP(Tabela2[[#This Row],[Código]],Tabela4[[Código NBS/LC116]:[Meus serviços]],3,0))</f>
        <v>Não</v>
      </c>
      <c r="C2390" t="str">
        <f>IF(E2390=0,TEXT(dados!A2305,"00000000"),IF(E2390=2,TEXT(dados!A2305,"0000"),TEXT(dados!A2305,"#")))</f>
        <v>29315992</v>
      </c>
      <c r="D2390" t="str">
        <f>IF(dados!B2305=0,"",dados!B2305)</f>
        <v/>
      </c>
      <c r="E2390">
        <f>dados!C2305</f>
        <v>0</v>
      </c>
      <c r="F2390" t="str">
        <f>dados!D2305</f>
        <v>Produtos quimicos organicos outros compostos organo inorganicos Metilfosfonocloridato de o isopropila</v>
      </c>
      <c r="G2390"/>
      <c r="H2390"/>
      <c r="I2390"/>
      <c r="J2390"/>
      <c r="K2390" s="13"/>
      <c r="L2390" s="13">
        <f>dados!I2305/100</f>
        <v>0.13449999999999998</v>
      </c>
      <c r="M2390" s="13">
        <f>dados!J2305/100</f>
        <v>0.16789999999999999</v>
      </c>
      <c r="N2390" s="13">
        <f>dados!K2305/100</f>
        <v>0.04</v>
      </c>
      <c r="O2390" s="13">
        <f>dados!L2305/100</f>
        <v>0</v>
      </c>
      <c r="P2390" s="12" t="str">
        <f>LEFT(Tabela2[[#This Row],[Código]],2)</f>
        <v>29</v>
      </c>
    </row>
    <row r="2391" spans="2:16" ht="15" customHeight="1" x14ac:dyDescent="0.25">
      <c r="B2391" s="31" t="str">
        <f>IF(Tabela2[[#This Row],[Tipo]] = 0,LOOKUP(Tabela2[[#This Row],[RESUMO]],Tabela3[Grupo],Tabela3[Meus produtos]),VLOOKUP(Tabela2[[#This Row],[Código]],Tabela4[[Código NBS/LC116]:[Meus serviços]],3,0))</f>
        <v>Não</v>
      </c>
      <c r="C2391" t="str">
        <f>IF(E2391=0,TEXT(dados!A2306,"00000000"),IF(E2391=2,TEXT(dados!A2306,"0000"),TEXT(dados!A2306,"#")))</f>
        <v>29315993</v>
      </c>
      <c r="D2391" t="str">
        <f>IF(dados!B2306=0,"",dados!B2306)</f>
        <v/>
      </c>
      <c r="E2391">
        <f>dados!C2306</f>
        <v>0</v>
      </c>
      <c r="F2391" t="str">
        <f>dados!D2306</f>
        <v>Produtos quimicos organicos outros compostos organo inorganicos Metilfosfonocloridato de o pinacolila</v>
      </c>
      <c r="G2391"/>
      <c r="H2391"/>
      <c r="I2391"/>
      <c r="J2391"/>
      <c r="K2391" s="13"/>
      <c r="L2391" s="13">
        <f>dados!I2306/100</f>
        <v>0.13449999999999998</v>
      </c>
      <c r="M2391" s="13">
        <f>dados!J2306/100</f>
        <v>0.16789999999999999</v>
      </c>
      <c r="N2391" s="13">
        <f>dados!K2306/100</f>
        <v>0.04</v>
      </c>
      <c r="O2391" s="13">
        <f>dados!L2306/100</f>
        <v>0</v>
      </c>
      <c r="P2391" s="12" t="str">
        <f>LEFT(Tabela2[[#This Row],[Código]],2)</f>
        <v>29</v>
      </c>
    </row>
    <row r="2392" spans="2:16" ht="15" customHeight="1" x14ac:dyDescent="0.25">
      <c r="B2392" s="31" t="str">
        <f>IF(Tabela2[[#This Row],[Tipo]] = 0,LOOKUP(Tabela2[[#This Row],[RESUMO]],Tabela3[Grupo],Tabela3[Meus produtos]),VLOOKUP(Tabela2[[#This Row],[Código]],Tabela4[[Código NBS/LC116]:[Meus serviços]],3,0))</f>
        <v>Não</v>
      </c>
      <c r="C2392" t="str">
        <f>IF(E2392=0,TEXT(dados!A2307,"00000000"),IF(E2392=2,TEXT(dados!A2307,"0000"),TEXT(dados!A2307,"#")))</f>
        <v>29315994</v>
      </c>
      <c r="D2392" t="str">
        <f>IF(dados!B2307=0,"",dados!B2307)</f>
        <v/>
      </c>
      <c r="E2392">
        <f>dados!C2307</f>
        <v>0</v>
      </c>
      <c r="F2392" t="str">
        <f>dados!D2307</f>
        <v>Produtos quimicos organicos outros compostos organo inorganicos Difluoreto de alquilfosfonila com grupo alquila de c1 a c3</v>
      </c>
      <c r="G2392"/>
      <c r="H2392"/>
      <c r="I2392"/>
      <c r="J2392"/>
      <c r="K2392" s="13"/>
      <c r="L2392" s="13">
        <f>dados!I2307/100</f>
        <v>0.13449999999999998</v>
      </c>
      <c r="M2392" s="13">
        <f>dados!J2307/100</f>
        <v>0.16789999999999999</v>
      </c>
      <c r="N2392" s="13">
        <f>dados!K2307/100</f>
        <v>0.04</v>
      </c>
      <c r="O2392" s="13">
        <f>dados!L2307/100</f>
        <v>0</v>
      </c>
      <c r="P2392" s="12" t="str">
        <f>LEFT(Tabela2[[#This Row],[Código]],2)</f>
        <v>29</v>
      </c>
    </row>
    <row r="2393" spans="2:16" ht="15" customHeight="1" x14ac:dyDescent="0.25">
      <c r="B2393" s="31" t="str">
        <f>IF(Tabela2[[#This Row],[Tipo]] = 0,LOOKUP(Tabela2[[#This Row],[RESUMO]],Tabela3[Grupo],Tabela3[Meus produtos]),VLOOKUP(Tabela2[[#This Row],[Código]],Tabela4[[Código NBS/LC116]:[Meus serviços]],3,0))</f>
        <v>Não</v>
      </c>
      <c r="C2393" t="str">
        <f>IF(E2393=0,TEXT(dados!A2308,"00000000"),IF(E2393=2,TEXT(dados!A2308,"0000"),TEXT(dados!A2308,"#")))</f>
        <v>29315995</v>
      </c>
      <c r="D2393" t="str">
        <f>IF(dados!B2308=0,"",dados!B2308)</f>
        <v/>
      </c>
      <c r="E2393">
        <f>dados!C2308</f>
        <v>0</v>
      </c>
      <c r="F2393" t="str">
        <f>dados!D2308</f>
        <v>Produtos quimicos organicos outros compostos organo inorganicos Fosfonamidofluoridatos de P alquila de ate c 10 incluindo cicloalquila n 1 dialquila de ate c 10 incluindo cicloalquila amino alquilideno H ou de ate c 10 incluindo cicloalquila e sais alquilados ou protonados destes produto</v>
      </c>
      <c r="G2393"/>
      <c r="H2393"/>
      <c r="I2393"/>
      <c r="J2393"/>
      <c r="K2393" s="13"/>
      <c r="L2393" s="13">
        <f>dados!I2308/100</f>
        <v>0.13449999999999998</v>
      </c>
      <c r="M2393" s="13">
        <f>dados!J2308/100</f>
        <v>0.16789999999999999</v>
      </c>
      <c r="N2393" s="13">
        <f>dados!K2308/100</f>
        <v>0.04</v>
      </c>
      <c r="O2393" s="13">
        <f>dados!L2308/100</f>
        <v>0</v>
      </c>
      <c r="P2393" s="12" t="str">
        <f>LEFT(Tabela2[[#This Row],[Código]],2)</f>
        <v>29</v>
      </c>
    </row>
    <row r="2394" spans="2:16" ht="15" customHeight="1" x14ac:dyDescent="0.25">
      <c r="B2394" s="31" t="str">
        <f>IF(Tabela2[[#This Row],[Tipo]] = 0,LOOKUP(Tabela2[[#This Row],[RESUMO]],Tabela3[Grupo],Tabela3[Meus produtos]),VLOOKUP(Tabela2[[#This Row],[Código]],Tabela4[[Código NBS/LC116]:[Meus serviços]],3,0))</f>
        <v>Não</v>
      </c>
      <c r="C2394" t="str">
        <f>IF(E2394=0,TEXT(dados!A2309,"00000000"),IF(E2394=2,TEXT(dados!A2309,"0000"),TEXT(dados!A2309,"#")))</f>
        <v>29315996</v>
      </c>
      <c r="D2394" t="str">
        <f>IF(dados!B2309=0,"",dados!B2309)</f>
        <v/>
      </c>
      <c r="E2394">
        <f>dados!C2309</f>
        <v>0</v>
      </c>
      <c r="F2394" t="str">
        <f>dados!D2309</f>
        <v>Produtos quimicos organicos outros compostos organo inorganicos Bis dietilamina metileno fosfonamidofluoridato de metila</v>
      </c>
      <c r="G2394"/>
      <c r="H2394"/>
      <c r="I2394"/>
      <c r="J2394"/>
      <c r="K2394" s="13"/>
      <c r="L2394" s="13">
        <f>dados!I2309/100</f>
        <v>0.13449999999999998</v>
      </c>
      <c r="M2394" s="13">
        <f>dados!J2309/100</f>
        <v>0.16789999999999999</v>
      </c>
      <c r="N2394" s="13">
        <f>dados!K2309/100</f>
        <v>0.04</v>
      </c>
      <c r="O2394" s="13">
        <f>dados!L2309/100</f>
        <v>0</v>
      </c>
      <c r="P2394" s="12" t="str">
        <f>LEFT(Tabela2[[#This Row],[Código]],2)</f>
        <v>29</v>
      </c>
    </row>
    <row r="2395" spans="2:16" ht="15" customHeight="1" x14ac:dyDescent="0.25">
      <c r="B2395" s="31" t="str">
        <f>IF(Tabela2[[#This Row],[Tipo]] = 0,LOOKUP(Tabela2[[#This Row],[RESUMO]],Tabela3[Grupo],Tabela3[Meus produtos]),VLOOKUP(Tabela2[[#This Row],[Código]],Tabela4[[Código NBS/LC116]:[Meus serviços]],3,0))</f>
        <v>Não</v>
      </c>
      <c r="C2395" t="str">
        <f>IF(E2395=0,TEXT(dados!A2310,"00000000"),IF(E2395=2,TEXT(dados!A2310,"0000"),TEXT(dados!A2310,"#")))</f>
        <v>29315998</v>
      </c>
      <c r="D2395" t="str">
        <f>IF(dados!B2310=0,"",dados!B2310)</f>
        <v/>
      </c>
      <c r="E2395">
        <f>dados!C2310</f>
        <v>0</v>
      </c>
      <c r="F2395" t="str">
        <f>dados!D2310</f>
        <v>Produtos quimicos organicos outros compostos organo inorganicos outros compostos que contenham um atomo de fosforo ligado a um grupo alquila de c 1 a c 3 mas sem outros atomos de carbono</v>
      </c>
      <c r="G2395"/>
      <c r="H2395"/>
      <c r="I2395"/>
      <c r="J2395"/>
      <c r="K2395" s="13"/>
      <c r="L2395" s="13">
        <f>dados!I2310/100</f>
        <v>0.13449999999999998</v>
      </c>
      <c r="M2395" s="13">
        <f>dados!J2310/100</f>
        <v>0.16789999999999999</v>
      </c>
      <c r="N2395" s="13">
        <f>dados!K2310/100</f>
        <v>0.04</v>
      </c>
      <c r="O2395" s="13">
        <f>dados!L2310/100</f>
        <v>0</v>
      </c>
      <c r="P2395" s="12" t="str">
        <f>LEFT(Tabela2[[#This Row],[Código]],2)</f>
        <v>29</v>
      </c>
    </row>
    <row r="2396" spans="2:16" ht="15" customHeight="1" x14ac:dyDescent="0.25">
      <c r="B2396" s="31" t="str">
        <f>IF(Tabela2[[#This Row],[Tipo]] = 0,LOOKUP(Tabela2[[#This Row],[RESUMO]],Tabela3[Grupo],Tabela3[Meus produtos]),VLOOKUP(Tabela2[[#This Row],[Código]],Tabela4[[Código NBS/LC116]:[Meus serviços]],3,0))</f>
        <v>Não</v>
      </c>
      <c r="C2396" t="str">
        <f>IF(E2396=0,TEXT(dados!A2311,"00000000"),IF(E2396=2,TEXT(dados!A2311,"0000"),TEXT(dados!A2311,"#")))</f>
        <v>29315999</v>
      </c>
      <c r="D2396" t="str">
        <f>IF(dados!B2311=0,"",dados!B2311)</f>
        <v/>
      </c>
      <c r="E2396">
        <f>dados!C2311</f>
        <v>0</v>
      </c>
      <c r="F2396" t="str">
        <f>dados!D2311</f>
        <v>Produtos quimicos organicos outros compostos organo inorganicos outros</v>
      </c>
      <c r="G2396"/>
      <c r="H2396"/>
      <c r="I2396"/>
      <c r="J2396"/>
      <c r="K2396" s="13"/>
      <c r="L2396" s="13">
        <f>dados!I2311/100</f>
        <v>0.13449999999999998</v>
      </c>
      <c r="M2396" s="13">
        <f>dados!J2311/100</f>
        <v>0.16789999999999999</v>
      </c>
      <c r="N2396" s="13">
        <f>dados!K2311/100</f>
        <v>0.04</v>
      </c>
      <c r="O2396" s="13">
        <f>dados!L2311/100</f>
        <v>0</v>
      </c>
      <c r="P2396" s="12" t="str">
        <f>LEFT(Tabela2[[#This Row],[Código]],2)</f>
        <v>29</v>
      </c>
    </row>
    <row r="2397" spans="2:16" ht="15" customHeight="1" x14ac:dyDescent="0.25">
      <c r="B2397" s="31" t="str">
        <f>IF(Tabela2[[#This Row],[Tipo]] = 0,LOOKUP(Tabela2[[#This Row],[RESUMO]],Tabela3[Grupo],Tabela3[Meus produtos]),VLOOKUP(Tabela2[[#This Row],[Código]],Tabela4[[Código NBS/LC116]:[Meus serviços]],3,0))</f>
        <v>Não</v>
      </c>
      <c r="C2397" t="str">
        <f>IF(E2397=0,TEXT(dados!A2312,"00000000"),IF(E2397=2,TEXT(dados!A2312,"0000"),TEXT(dados!A2312,"#")))</f>
        <v>29319021</v>
      </c>
      <c r="D2397" t="str">
        <f>IF(dados!B2312=0,"",dados!B2312)</f>
        <v/>
      </c>
      <c r="E2397">
        <f>dados!C2312</f>
        <v>0</v>
      </c>
      <c r="F2397" t="str">
        <f>dados!D2312</f>
        <v>Bis(trimetilsilil)ureia</v>
      </c>
      <c r="G2397"/>
      <c r="H2397"/>
      <c r="I2397"/>
      <c r="J2397"/>
      <c r="K2397" s="13"/>
      <c r="L2397" s="13">
        <f>dados!I2312/100</f>
        <v>0.13449999999999998</v>
      </c>
      <c r="M2397" s="13">
        <f>dados!J2312/100</f>
        <v>0.1545</v>
      </c>
      <c r="N2397" s="13">
        <f>dados!K2312/100</f>
        <v>0.04</v>
      </c>
      <c r="O2397" s="13">
        <f>dados!L2312/100</f>
        <v>0</v>
      </c>
      <c r="P2397" s="12" t="str">
        <f>LEFT(Tabela2[[#This Row],[Código]],2)</f>
        <v>29</v>
      </c>
    </row>
    <row r="2398" spans="2:16" ht="15" customHeight="1" x14ac:dyDescent="0.25">
      <c r="B2398" s="31" t="str">
        <f>IF(Tabela2[[#This Row],[Tipo]] = 0,LOOKUP(Tabela2[[#This Row],[RESUMO]],Tabela3[Grupo],Tabela3[Meus produtos]),VLOOKUP(Tabela2[[#This Row],[Código]],Tabela4[[Código NBS/LC116]:[Meus serviços]],3,0))</f>
        <v>Não</v>
      </c>
      <c r="C2398" t="str">
        <f>IF(E2398=0,TEXT(dados!A2313,"00000000"),IF(E2398=2,TEXT(dados!A2313,"0000"),TEXT(dados!A2313,"#")))</f>
        <v>29319029</v>
      </c>
      <c r="D2398" t="str">
        <f>IF(dados!B2313=0,"",dados!B2313)</f>
        <v/>
      </c>
      <c r="E2398">
        <f>dados!C2313</f>
        <v>0</v>
      </c>
      <c r="F2398" t="str">
        <f>dados!D2313</f>
        <v>Outros compostos organossilicicos</v>
      </c>
      <c r="G2398"/>
      <c r="H2398"/>
      <c r="I2398"/>
      <c r="J2398"/>
      <c r="K2398" s="13"/>
      <c r="L2398" s="13">
        <f>dados!I2313/100</f>
        <v>0.13449999999999998</v>
      </c>
      <c r="M2398" s="13">
        <f>dados!J2313/100</f>
        <v>0.1545</v>
      </c>
      <c r="N2398" s="13">
        <f>dados!K2313/100</f>
        <v>0.04</v>
      </c>
      <c r="O2398" s="13">
        <f>dados!L2313/100</f>
        <v>0</v>
      </c>
      <c r="P2398" s="12" t="str">
        <f>LEFT(Tabela2[[#This Row],[Código]],2)</f>
        <v>29</v>
      </c>
    </row>
    <row r="2399" spans="2:16" ht="15" customHeight="1" x14ac:dyDescent="0.25">
      <c r="B2399" s="31" t="str">
        <f>IF(Tabela2[[#This Row],[Tipo]] = 0,LOOKUP(Tabela2[[#This Row],[RESUMO]],Tabela3[Grupo],Tabela3[Meus produtos]),VLOOKUP(Tabela2[[#This Row],[Código]],Tabela4[[Código NBS/LC116]:[Meus serviços]],3,0))</f>
        <v>Não</v>
      </c>
      <c r="C2399" t="str">
        <f>IF(E2399=0,TEXT(dados!A2314,"00000000"),IF(E2399=2,TEXT(dados!A2314,"0000"),TEXT(dados!A2314,"#")))</f>
        <v>29319041</v>
      </c>
      <c r="D2399" t="str">
        <f>IF(dados!B2314=0,"",dados!B2314)</f>
        <v/>
      </c>
      <c r="E2399">
        <f>dados!C2314</f>
        <v>0</v>
      </c>
      <c r="F2399" t="str">
        <f>dados!D2314</f>
        <v>Acetato de trifenilestanho</v>
      </c>
      <c r="G2399"/>
      <c r="H2399"/>
      <c r="I2399"/>
      <c r="J2399"/>
      <c r="K2399" s="13"/>
      <c r="L2399" s="13">
        <f>dados!I2314/100</f>
        <v>0.13449999999999998</v>
      </c>
      <c r="M2399" s="13">
        <f>dados!J2314/100</f>
        <v>0.1545</v>
      </c>
      <c r="N2399" s="13">
        <f>dados!K2314/100</f>
        <v>0.04</v>
      </c>
      <c r="O2399" s="13">
        <f>dados!L2314/100</f>
        <v>0</v>
      </c>
      <c r="P2399" s="12" t="str">
        <f>LEFT(Tabela2[[#This Row],[Código]],2)</f>
        <v>29</v>
      </c>
    </row>
    <row r="2400" spans="2:16" ht="15" customHeight="1" x14ac:dyDescent="0.25">
      <c r="B2400" s="31" t="str">
        <f>IF(Tabela2[[#This Row],[Tipo]] = 0,LOOKUP(Tabela2[[#This Row],[RESUMO]],Tabela3[Grupo],Tabela3[Meus produtos]),VLOOKUP(Tabela2[[#This Row],[Código]],Tabela4[[Código NBS/LC116]:[Meus serviços]],3,0))</f>
        <v>Não</v>
      </c>
      <c r="C2400" t="str">
        <f>IF(E2400=0,TEXT(dados!A2315,"00000000"),IF(E2400=2,TEXT(dados!A2315,"0000"),TEXT(dados!A2315,"#")))</f>
        <v>29319042</v>
      </c>
      <c r="D2400" t="str">
        <f>IF(dados!B2315=0,"",dados!B2315)</f>
        <v/>
      </c>
      <c r="E2400">
        <f>dados!C2315</f>
        <v>0</v>
      </c>
      <c r="F2400" t="str">
        <f>dados!D2315</f>
        <v>Tetraoctilestanho</v>
      </c>
      <c r="G2400"/>
      <c r="H2400"/>
      <c r="I2400"/>
      <c r="J2400"/>
      <c r="K2400" s="13"/>
      <c r="L2400" s="13">
        <f>dados!I2315/100</f>
        <v>0.13449999999999998</v>
      </c>
      <c r="M2400" s="13">
        <f>dados!J2315/100</f>
        <v>0.1545</v>
      </c>
      <c r="N2400" s="13">
        <f>dados!K2315/100</f>
        <v>0.04</v>
      </c>
      <c r="O2400" s="13">
        <f>dados!L2315/100</f>
        <v>0</v>
      </c>
      <c r="P2400" s="12" t="str">
        <f>LEFT(Tabela2[[#This Row],[Código]],2)</f>
        <v>29</v>
      </c>
    </row>
    <row r="2401" spans="2:16" ht="15" customHeight="1" x14ac:dyDescent="0.25">
      <c r="B2401" s="31" t="str">
        <f>IF(Tabela2[[#This Row],[Tipo]] = 0,LOOKUP(Tabela2[[#This Row],[RESUMO]],Tabela3[Grupo],Tabela3[Meus produtos]),VLOOKUP(Tabela2[[#This Row],[Código]],Tabela4[[Código NBS/LC116]:[Meus serviços]],3,0))</f>
        <v>Não</v>
      </c>
      <c r="C2401" t="str">
        <f>IF(E2401=0,TEXT(dados!A2316,"00000000"),IF(E2401=2,TEXT(dados!A2316,"0000"),TEXT(dados!A2316,"#")))</f>
        <v>29319043</v>
      </c>
      <c r="D2401" t="str">
        <f>IF(dados!B2316=0,"",dados!B2316)</f>
        <v/>
      </c>
      <c r="E2401">
        <f>dados!C2316</f>
        <v>0</v>
      </c>
      <c r="F2401" t="str">
        <f>dados!D2316</f>
        <v>Ciexatim</v>
      </c>
      <c r="G2401"/>
      <c r="H2401"/>
      <c r="I2401"/>
      <c r="J2401"/>
      <c r="K2401" s="13"/>
      <c r="L2401" s="13">
        <f>dados!I2316/100</f>
        <v>0.13449999999999998</v>
      </c>
      <c r="M2401" s="13">
        <f>dados!J2316/100</f>
        <v>0.1545</v>
      </c>
      <c r="N2401" s="13">
        <f>dados!K2316/100</f>
        <v>0.04</v>
      </c>
      <c r="O2401" s="13">
        <f>dados!L2316/100</f>
        <v>0</v>
      </c>
      <c r="P2401" s="12" t="str">
        <f>LEFT(Tabela2[[#This Row],[Código]],2)</f>
        <v>29</v>
      </c>
    </row>
    <row r="2402" spans="2:16" ht="15" customHeight="1" x14ac:dyDescent="0.25">
      <c r="B2402" s="31" t="str">
        <f>IF(Tabela2[[#This Row],[Tipo]] = 0,LOOKUP(Tabela2[[#This Row],[RESUMO]],Tabela3[Grupo],Tabela3[Meus produtos]),VLOOKUP(Tabela2[[#This Row],[Código]],Tabela4[[Código NBS/LC116]:[Meus serviços]],3,0))</f>
        <v>Não</v>
      </c>
      <c r="C2402" t="str">
        <f>IF(E2402=0,TEXT(dados!A2317,"00000000"),IF(E2402=2,TEXT(dados!A2317,"0000"),TEXT(dados!A2317,"#")))</f>
        <v>29319044</v>
      </c>
      <c r="D2402" t="str">
        <f>IF(dados!B2317=0,"",dados!B2317)</f>
        <v/>
      </c>
      <c r="E2402">
        <f>dados!C2317</f>
        <v>0</v>
      </c>
      <c r="F2402" t="str">
        <f>dados!D2317</f>
        <v>Hidroxido de trifenilestanho</v>
      </c>
      <c r="G2402"/>
      <c r="H2402"/>
      <c r="I2402"/>
      <c r="J2402"/>
      <c r="K2402" s="13"/>
      <c r="L2402" s="13">
        <f>dados!I2317/100</f>
        <v>0.13449999999999998</v>
      </c>
      <c r="M2402" s="13">
        <f>dados!J2317/100</f>
        <v>0.1545</v>
      </c>
      <c r="N2402" s="13">
        <f>dados!K2317/100</f>
        <v>0.04</v>
      </c>
      <c r="O2402" s="13">
        <f>dados!L2317/100</f>
        <v>0</v>
      </c>
      <c r="P2402" s="12" t="str">
        <f>LEFT(Tabela2[[#This Row],[Código]],2)</f>
        <v>29</v>
      </c>
    </row>
    <row r="2403" spans="2:16" ht="15" customHeight="1" x14ac:dyDescent="0.25">
      <c r="B2403" s="31" t="str">
        <f>IF(Tabela2[[#This Row],[Tipo]] = 0,LOOKUP(Tabela2[[#This Row],[RESUMO]],Tabela3[Grupo],Tabela3[Meus produtos]),VLOOKUP(Tabela2[[#This Row],[Código]],Tabela4[[Código NBS/LC116]:[Meus serviços]],3,0))</f>
        <v>Não</v>
      </c>
      <c r="C2403" t="str">
        <f>IF(E2403=0,TEXT(dados!A2318,"00000000"),IF(E2403=2,TEXT(dados!A2318,"0000"),TEXT(dados!A2318,"#")))</f>
        <v>29319045</v>
      </c>
      <c r="D2403" t="str">
        <f>IF(dados!B2318=0,"",dados!B2318)</f>
        <v/>
      </c>
      <c r="E2403">
        <f>dados!C2318</f>
        <v>0</v>
      </c>
      <c r="F2403" t="str">
        <f>dados!D2318</f>
        <v>Oxido de fembutatin (oxido de fenbutatin)</v>
      </c>
      <c r="G2403"/>
      <c r="H2403"/>
      <c r="I2403"/>
      <c r="J2403"/>
      <c r="K2403" s="13"/>
      <c r="L2403" s="13">
        <f>dados!I2318/100</f>
        <v>0.13449999999999998</v>
      </c>
      <c r="M2403" s="13">
        <f>dados!J2318/100</f>
        <v>0.16789999999999999</v>
      </c>
      <c r="N2403" s="13">
        <f>dados!K2318/100</f>
        <v>0.04</v>
      </c>
      <c r="O2403" s="13">
        <f>dados!L2318/100</f>
        <v>0</v>
      </c>
      <c r="P2403" s="12" t="str">
        <f>LEFT(Tabela2[[#This Row],[Código]],2)</f>
        <v>29</v>
      </c>
    </row>
    <row r="2404" spans="2:16" ht="15" customHeight="1" x14ac:dyDescent="0.25">
      <c r="B2404" s="31" t="str">
        <f>IF(Tabela2[[#This Row],[Tipo]] = 0,LOOKUP(Tabela2[[#This Row],[RESUMO]],Tabela3[Grupo],Tabela3[Meus produtos]),VLOOKUP(Tabela2[[#This Row],[Código]],Tabela4[[Código NBS/LC116]:[Meus serviços]],3,0))</f>
        <v>Não</v>
      </c>
      <c r="C2404" t="str">
        <f>IF(E2404=0,TEXT(dados!A2319,"00000000"),IF(E2404=2,TEXT(dados!A2319,"0000"),TEXT(dados!A2319,"#")))</f>
        <v>29319046</v>
      </c>
      <c r="D2404" t="str">
        <f>IF(dados!B2319=0,"",dados!B2319)</f>
        <v/>
      </c>
      <c r="E2404">
        <f>dados!C2319</f>
        <v>0</v>
      </c>
      <c r="F2404" t="str">
        <f>dados!D2319</f>
        <v>Sais de dimetil-estanho,etc.do acido carboxil/tioglicol</v>
      </c>
      <c r="G2404"/>
      <c r="H2404"/>
      <c r="I2404"/>
      <c r="J2404"/>
      <c r="K2404" s="13"/>
      <c r="L2404" s="13">
        <f>dados!I2319/100</f>
        <v>0.13449999999999998</v>
      </c>
      <c r="M2404" s="13">
        <f>dados!J2319/100</f>
        <v>0.16789999999999999</v>
      </c>
      <c r="N2404" s="13">
        <f>dados!K2319/100</f>
        <v>0.04</v>
      </c>
      <c r="O2404" s="13">
        <f>dados!L2319/100</f>
        <v>0</v>
      </c>
      <c r="P2404" s="12" t="str">
        <f>LEFT(Tabela2[[#This Row],[Código]],2)</f>
        <v>29</v>
      </c>
    </row>
    <row r="2405" spans="2:16" ht="15" customHeight="1" x14ac:dyDescent="0.25">
      <c r="B2405" s="31" t="str">
        <f>IF(Tabela2[[#This Row],[Tipo]] = 0,LOOKUP(Tabela2[[#This Row],[RESUMO]],Tabela3[Grupo],Tabela3[Meus produtos]),VLOOKUP(Tabela2[[#This Row],[Código]],Tabela4[[Código NBS/LC116]:[Meus serviços]],3,0))</f>
        <v>Não</v>
      </c>
      <c r="C2405" t="str">
        <f>IF(E2405=0,TEXT(dados!A2320,"00000000"),IF(E2405=2,TEXT(dados!A2320,"0000"),TEXT(dados!A2320,"#")))</f>
        <v>29319049</v>
      </c>
      <c r="D2405" t="str">
        <f>IF(dados!B2320=0,"",dados!B2320)</f>
        <v/>
      </c>
      <c r="E2405">
        <f>dados!C2320</f>
        <v>0</v>
      </c>
      <c r="F2405" t="str">
        <f>dados!D2320</f>
        <v>Outros compostos organo-metalicos do estanho</v>
      </c>
      <c r="G2405"/>
      <c r="H2405"/>
      <c r="I2405"/>
      <c r="J2405"/>
      <c r="K2405" s="13"/>
      <c r="L2405" s="13">
        <f>dados!I2320/100</f>
        <v>0.13449999999999998</v>
      </c>
      <c r="M2405" s="13">
        <f>dados!J2320/100</f>
        <v>0.1545</v>
      </c>
      <c r="N2405" s="13">
        <f>dados!K2320/100</f>
        <v>0.04</v>
      </c>
      <c r="O2405" s="13">
        <f>dados!L2320/100</f>
        <v>0</v>
      </c>
      <c r="P2405" s="12" t="str">
        <f>LEFT(Tabela2[[#This Row],[Código]],2)</f>
        <v>29</v>
      </c>
    </row>
    <row r="2406" spans="2:16" ht="15" customHeight="1" x14ac:dyDescent="0.25">
      <c r="B2406" s="31" t="str">
        <f>IF(Tabela2[[#This Row],[Tipo]] = 0,LOOKUP(Tabela2[[#This Row],[RESUMO]],Tabela3[Grupo],Tabela3[Meus produtos]),VLOOKUP(Tabela2[[#This Row],[Código]],Tabela4[[Código NBS/LC116]:[Meus serviços]],3,0))</f>
        <v>Não</v>
      </c>
      <c r="C2406" t="str">
        <f>IF(E2406=0,TEXT(dados!A2321,"00000000"),IF(E2406=2,TEXT(dados!A2321,"0000"),TEXT(dados!A2321,"#")))</f>
        <v>29319051</v>
      </c>
      <c r="D2406" t="str">
        <f>IF(dados!B2321=0,"",dados!B2321)</f>
        <v/>
      </c>
      <c r="E2406">
        <f>dados!C2321</f>
        <v>0</v>
      </c>
      <c r="F2406" t="str">
        <f>dados!D2321</f>
        <v>Acido metilarsinico e seus sais</v>
      </c>
      <c r="G2406"/>
      <c r="H2406"/>
      <c r="I2406"/>
      <c r="J2406"/>
      <c r="K2406" s="13"/>
      <c r="L2406" s="13">
        <f>dados!I2321/100</f>
        <v>0.13449999999999998</v>
      </c>
      <c r="M2406" s="13">
        <f>dados!J2321/100</f>
        <v>0.1545</v>
      </c>
      <c r="N2406" s="13">
        <f>dados!K2321/100</f>
        <v>0.04</v>
      </c>
      <c r="O2406" s="13">
        <f>dados!L2321/100</f>
        <v>0</v>
      </c>
      <c r="P2406" s="12" t="str">
        <f>LEFT(Tabela2[[#This Row],[Código]],2)</f>
        <v>29</v>
      </c>
    </row>
    <row r="2407" spans="2:16" ht="15" customHeight="1" x14ac:dyDescent="0.25">
      <c r="B2407" s="31" t="str">
        <f>IF(Tabela2[[#This Row],[Tipo]] = 0,LOOKUP(Tabela2[[#This Row],[RESUMO]],Tabela3[Grupo],Tabela3[Meus produtos]),VLOOKUP(Tabela2[[#This Row],[Código]],Tabela4[[Código NBS/LC116]:[Meus serviços]],3,0))</f>
        <v>Não</v>
      </c>
      <c r="C2407" t="str">
        <f>IF(E2407=0,TEXT(dados!A2322,"00000000"),IF(E2407=2,TEXT(dados!A2322,"0000"),TEXT(dados!A2322,"#")))</f>
        <v>29319052</v>
      </c>
      <c r="D2407" t="str">
        <f>IF(dados!B2322=0,"",dados!B2322)</f>
        <v/>
      </c>
      <c r="E2407">
        <f>dados!C2322</f>
        <v>0</v>
      </c>
      <c r="F2407" t="str">
        <f>dados!D2322</f>
        <v>2-clorovinil-dicloroarsina</v>
      </c>
      <c r="G2407"/>
      <c r="H2407"/>
      <c r="I2407"/>
      <c r="J2407"/>
      <c r="K2407" s="13"/>
      <c r="L2407" s="13">
        <f>dados!I2322/100</f>
        <v>0.13449999999999998</v>
      </c>
      <c r="M2407" s="13">
        <f>dados!J2322/100</f>
        <v>0.1545</v>
      </c>
      <c r="N2407" s="13">
        <f>dados!K2322/100</f>
        <v>0.04</v>
      </c>
      <c r="O2407" s="13">
        <f>dados!L2322/100</f>
        <v>0</v>
      </c>
      <c r="P2407" s="12" t="str">
        <f>LEFT(Tabela2[[#This Row],[Código]],2)</f>
        <v>29</v>
      </c>
    </row>
    <row r="2408" spans="2:16" ht="15" customHeight="1" x14ac:dyDescent="0.25">
      <c r="B2408" s="31" t="str">
        <f>IF(Tabela2[[#This Row],[Tipo]] = 0,LOOKUP(Tabela2[[#This Row],[RESUMO]],Tabela3[Grupo],Tabela3[Meus produtos]),VLOOKUP(Tabela2[[#This Row],[Código]],Tabela4[[Código NBS/LC116]:[Meus serviços]],3,0))</f>
        <v>Não</v>
      </c>
      <c r="C2408" t="str">
        <f>IF(E2408=0,TEXT(dados!A2323,"00000000"),IF(E2408=2,TEXT(dados!A2323,"0000"),TEXT(dados!A2323,"#")))</f>
        <v>29319053</v>
      </c>
      <c r="D2408" t="str">
        <f>IF(dados!B2323=0,"",dados!B2323)</f>
        <v/>
      </c>
      <c r="E2408">
        <f>dados!C2323</f>
        <v>0</v>
      </c>
      <c r="F2408" t="str">
        <f>dados!D2323</f>
        <v>Bis (2-clorovinil) cloroarsina</v>
      </c>
      <c r="G2408"/>
      <c r="H2408"/>
      <c r="I2408"/>
      <c r="J2408"/>
      <c r="K2408" s="13"/>
      <c r="L2408" s="13">
        <f>dados!I2323/100</f>
        <v>0.13449999999999998</v>
      </c>
      <c r="M2408" s="13">
        <f>dados!J2323/100</f>
        <v>0.1545</v>
      </c>
      <c r="N2408" s="13">
        <f>dados!K2323/100</f>
        <v>0.04</v>
      </c>
      <c r="O2408" s="13">
        <f>dados!L2323/100</f>
        <v>0</v>
      </c>
      <c r="P2408" s="12" t="str">
        <f>LEFT(Tabela2[[#This Row],[Código]],2)</f>
        <v>29</v>
      </c>
    </row>
    <row r="2409" spans="2:16" ht="15" customHeight="1" x14ac:dyDescent="0.25">
      <c r="B2409" s="31" t="str">
        <f>IF(Tabela2[[#This Row],[Tipo]] = 0,LOOKUP(Tabela2[[#This Row],[RESUMO]],Tabela3[Grupo],Tabela3[Meus produtos]),VLOOKUP(Tabela2[[#This Row],[Código]],Tabela4[[Código NBS/LC116]:[Meus serviços]],3,0))</f>
        <v>Não</v>
      </c>
      <c r="C2409" t="str">
        <f>IF(E2409=0,TEXT(dados!A2324,"00000000"),IF(E2409=2,TEXT(dados!A2324,"0000"),TEXT(dados!A2324,"#")))</f>
        <v>29319054</v>
      </c>
      <c r="D2409" t="str">
        <f>IF(dados!B2324=0,"",dados!B2324)</f>
        <v/>
      </c>
      <c r="E2409">
        <f>dados!C2324</f>
        <v>0</v>
      </c>
      <c r="F2409" t="str">
        <f>dados!D2324</f>
        <v>Tris (2-clorovinil) arsina</v>
      </c>
      <c r="G2409"/>
      <c r="H2409"/>
      <c r="I2409"/>
      <c r="J2409"/>
      <c r="K2409" s="13"/>
      <c r="L2409" s="13">
        <f>dados!I2324/100</f>
        <v>0.13449999999999998</v>
      </c>
      <c r="M2409" s="13">
        <f>dados!J2324/100</f>
        <v>0.1545</v>
      </c>
      <c r="N2409" s="13">
        <f>dados!K2324/100</f>
        <v>0.04</v>
      </c>
      <c r="O2409" s="13">
        <f>dados!L2324/100</f>
        <v>0</v>
      </c>
      <c r="P2409" s="12" t="str">
        <f>LEFT(Tabela2[[#This Row],[Código]],2)</f>
        <v>29</v>
      </c>
    </row>
    <row r="2410" spans="2:16" ht="15" customHeight="1" x14ac:dyDescent="0.25">
      <c r="B2410" s="31" t="str">
        <f>IF(Tabela2[[#This Row],[Tipo]] = 0,LOOKUP(Tabela2[[#This Row],[RESUMO]],Tabela3[Grupo],Tabela3[Meus produtos]),VLOOKUP(Tabela2[[#This Row],[Código]],Tabela4[[Código NBS/LC116]:[Meus serviços]],3,0))</f>
        <v>Não</v>
      </c>
      <c r="C2410" t="str">
        <f>IF(E2410=0,TEXT(dados!A2325,"00000000"),IF(E2410=2,TEXT(dados!A2325,"0000"),TEXT(dados!A2325,"#")))</f>
        <v>29319059</v>
      </c>
      <c r="D2410" t="str">
        <f>IF(dados!B2325=0,"",dados!B2325)</f>
        <v/>
      </c>
      <c r="E2410">
        <f>dados!C2325</f>
        <v>0</v>
      </c>
      <c r="F2410" t="str">
        <f>dados!D2325</f>
        <v>Outros compostos organo-arseniais</v>
      </c>
      <c r="G2410"/>
      <c r="H2410"/>
      <c r="I2410"/>
      <c r="J2410"/>
      <c r="K2410" s="13"/>
      <c r="L2410" s="13">
        <f>dados!I2325/100</f>
        <v>0.13449999999999998</v>
      </c>
      <c r="M2410" s="13">
        <f>dados!J2325/100</f>
        <v>0.1545</v>
      </c>
      <c r="N2410" s="13">
        <f>dados!K2325/100</f>
        <v>0.04</v>
      </c>
      <c r="O2410" s="13">
        <f>dados!L2325/100</f>
        <v>0</v>
      </c>
      <c r="P2410" s="12" t="str">
        <f>LEFT(Tabela2[[#This Row],[Código]],2)</f>
        <v>29</v>
      </c>
    </row>
    <row r="2411" spans="2:16" ht="15" customHeight="1" x14ac:dyDescent="0.25">
      <c r="B2411" s="31" t="str">
        <f>IF(Tabela2[[#This Row],[Tipo]] = 0,LOOKUP(Tabela2[[#This Row],[RESUMO]],Tabela3[Grupo],Tabela3[Meus produtos]),VLOOKUP(Tabela2[[#This Row],[Código]],Tabela4[[Código NBS/LC116]:[Meus serviços]],3,0))</f>
        <v>Não</v>
      </c>
      <c r="C2411" t="str">
        <f>IF(E2411=0,TEXT(dados!A2326,"00000000"),IF(E2411=2,TEXT(dados!A2326,"0000"),TEXT(dados!A2326,"#")))</f>
        <v>29319061</v>
      </c>
      <c r="D2411" t="str">
        <f>IF(dados!B2326=0,"",dados!B2326)</f>
        <v/>
      </c>
      <c r="E2411">
        <f>dados!C2326</f>
        <v>0</v>
      </c>
      <c r="F2411" t="str">
        <f>dados!D2326</f>
        <v>Tricloreto de etilaluminio (sesquicloreto etilaluminico</v>
      </c>
      <c r="G2411"/>
      <c r="H2411"/>
      <c r="I2411"/>
      <c r="J2411"/>
      <c r="K2411" s="13"/>
      <c r="L2411" s="13">
        <f>dados!I2326/100</f>
        <v>0.13449999999999998</v>
      </c>
      <c r="M2411" s="13">
        <f>dados!J2326/100</f>
        <v>0.1545</v>
      </c>
      <c r="N2411" s="13">
        <f>dados!K2326/100</f>
        <v>0.04</v>
      </c>
      <c r="O2411" s="13">
        <f>dados!L2326/100</f>
        <v>0</v>
      </c>
      <c r="P2411" s="12" t="str">
        <f>LEFT(Tabela2[[#This Row],[Código]],2)</f>
        <v>29</v>
      </c>
    </row>
    <row r="2412" spans="2:16" ht="15" customHeight="1" x14ac:dyDescent="0.25">
      <c r="B2412" s="31" t="str">
        <f>IF(Tabela2[[#This Row],[Tipo]] = 0,LOOKUP(Tabela2[[#This Row],[RESUMO]],Tabela3[Grupo],Tabela3[Meus produtos]),VLOOKUP(Tabela2[[#This Row],[Código]],Tabela4[[Código NBS/LC116]:[Meus serviços]],3,0))</f>
        <v>Não</v>
      </c>
      <c r="C2412" t="str">
        <f>IF(E2412=0,TEXT(dados!A2327,"00000000"),IF(E2412=2,TEXT(dados!A2327,"0000"),TEXT(dados!A2327,"#")))</f>
        <v>29319062</v>
      </c>
      <c r="D2412" t="str">
        <f>IF(dados!B2327=0,"",dados!B2327)</f>
        <v/>
      </c>
      <c r="E2412">
        <f>dados!C2327</f>
        <v>0</v>
      </c>
      <c r="F2412" t="str">
        <f>dados!D2327</f>
        <v>Cloreto de dietilaluminio</v>
      </c>
      <c r="G2412"/>
      <c r="H2412"/>
      <c r="I2412"/>
      <c r="J2412"/>
      <c r="K2412" s="13"/>
      <c r="L2412" s="13">
        <f>dados!I2327/100</f>
        <v>0.13449999999999998</v>
      </c>
      <c r="M2412" s="13">
        <f>dados!J2327/100</f>
        <v>0.16789999999999999</v>
      </c>
      <c r="N2412" s="13">
        <f>dados!K2327/100</f>
        <v>0.04</v>
      </c>
      <c r="O2412" s="13">
        <f>dados!L2327/100</f>
        <v>0</v>
      </c>
      <c r="P2412" s="12" t="str">
        <f>LEFT(Tabela2[[#This Row],[Código]],2)</f>
        <v>29</v>
      </c>
    </row>
    <row r="2413" spans="2:16" ht="15" customHeight="1" x14ac:dyDescent="0.25">
      <c r="B2413" s="31" t="str">
        <f>IF(Tabela2[[#This Row],[Tipo]] = 0,LOOKUP(Tabela2[[#This Row],[RESUMO]],Tabela3[Grupo],Tabela3[Meus produtos]),VLOOKUP(Tabela2[[#This Row],[Código]],Tabela4[[Código NBS/LC116]:[Meus serviços]],3,0))</f>
        <v>Não</v>
      </c>
      <c r="C2413" t="str">
        <f>IF(E2413=0,TEXT(dados!A2328,"00000000"),IF(E2413=2,TEXT(dados!A2328,"0000"),TEXT(dados!A2328,"#")))</f>
        <v>29319069</v>
      </c>
      <c r="D2413" t="str">
        <f>IF(dados!B2328=0,"",dados!B2328)</f>
        <v/>
      </c>
      <c r="E2413">
        <f>dados!C2328</f>
        <v>0</v>
      </c>
      <c r="F2413" t="str">
        <f>dados!D2328</f>
        <v>Outros compostos organo-aluminicos</v>
      </c>
      <c r="G2413"/>
      <c r="H2413"/>
      <c r="I2413"/>
      <c r="J2413"/>
      <c r="K2413" s="13"/>
      <c r="L2413" s="13">
        <f>dados!I2328/100</f>
        <v>0.13449999999999998</v>
      </c>
      <c r="M2413" s="13">
        <f>dados!J2328/100</f>
        <v>0.1545</v>
      </c>
      <c r="N2413" s="13">
        <f>dados!K2328/100</f>
        <v>0.04</v>
      </c>
      <c r="O2413" s="13">
        <f>dados!L2328/100</f>
        <v>0</v>
      </c>
      <c r="P2413" s="12" t="str">
        <f>LEFT(Tabela2[[#This Row],[Código]],2)</f>
        <v>29</v>
      </c>
    </row>
    <row r="2414" spans="2:16" ht="15" customHeight="1" x14ac:dyDescent="0.25">
      <c r="B2414" s="31" t="str">
        <f>IF(Tabela2[[#This Row],[Tipo]] = 0,LOOKUP(Tabela2[[#This Row],[RESUMO]],Tabela3[Grupo],Tabela3[Meus produtos]),VLOOKUP(Tabela2[[#This Row],[Código]],Tabela4[[Código NBS/LC116]:[Meus serviços]],3,0))</f>
        <v>Não</v>
      </c>
      <c r="C2414" t="str">
        <f>IF(E2414=0,TEXT(dados!A2329,"00000000"),IF(E2414=2,TEXT(dados!A2329,"0000"),TEXT(dados!A2329,"#")))</f>
        <v>29319090</v>
      </c>
      <c r="D2414" t="str">
        <f>IF(dados!B2329=0,"",dados!B2329)</f>
        <v/>
      </c>
      <c r="E2414">
        <f>dados!C2329</f>
        <v>0</v>
      </c>
      <c r="F2414" t="str">
        <f>dados!D2329</f>
        <v>Outros compostos organo-inorganicos</v>
      </c>
      <c r="G2414"/>
      <c r="H2414"/>
      <c r="I2414"/>
      <c r="J2414"/>
      <c r="K2414" s="13"/>
      <c r="L2414" s="13">
        <f>dados!I2329/100</f>
        <v>0.13449999999999998</v>
      </c>
      <c r="M2414" s="13">
        <f>dados!J2329/100</f>
        <v>0.1545</v>
      </c>
      <c r="N2414" s="13">
        <f>dados!K2329/100</f>
        <v>0.04</v>
      </c>
      <c r="O2414" s="13">
        <f>dados!L2329/100</f>
        <v>0</v>
      </c>
      <c r="P2414" s="12" t="str">
        <f>LEFT(Tabela2[[#This Row],[Código]],2)</f>
        <v>29</v>
      </c>
    </row>
    <row r="2415" spans="2:16" ht="15" customHeight="1" x14ac:dyDescent="0.25">
      <c r="B2415" s="31" t="str">
        <f>IF(Tabela2[[#This Row],[Tipo]] = 0,LOOKUP(Tabela2[[#This Row],[RESUMO]],Tabela3[Grupo],Tabela3[Meus produtos]),VLOOKUP(Tabela2[[#This Row],[Código]],Tabela4[[Código NBS/LC116]:[Meus serviços]],3,0))</f>
        <v>Não</v>
      </c>
      <c r="C2415" t="str">
        <f>IF(E2415=0,TEXT(dados!A2330,"00000000"),IF(E2415=2,TEXT(dados!A2330,"0000"),TEXT(dados!A2330,"#")))</f>
        <v>29321100</v>
      </c>
      <c r="D2415" t="str">
        <f>IF(dados!B2330=0,"",dados!B2330)</f>
        <v/>
      </c>
      <c r="E2415">
        <f>dados!C2330</f>
        <v>0</v>
      </c>
      <c r="F2415" t="str">
        <f>dados!D2330</f>
        <v>Tetraidrofurano</v>
      </c>
      <c r="G2415"/>
      <c r="H2415"/>
      <c r="I2415"/>
      <c r="J2415"/>
      <c r="K2415" s="13"/>
      <c r="L2415" s="13">
        <f>dados!I2330/100</f>
        <v>0.13449999999999998</v>
      </c>
      <c r="M2415" s="13">
        <f>dados!J2330/100</f>
        <v>0.1545</v>
      </c>
      <c r="N2415" s="13">
        <f>dados!K2330/100</f>
        <v>0.04</v>
      </c>
      <c r="O2415" s="13">
        <f>dados!L2330/100</f>
        <v>0</v>
      </c>
      <c r="P2415" s="12" t="str">
        <f>LEFT(Tabela2[[#This Row],[Código]],2)</f>
        <v>29</v>
      </c>
    </row>
    <row r="2416" spans="2:16" ht="15" customHeight="1" x14ac:dyDescent="0.25">
      <c r="B2416" s="31" t="str">
        <f>IF(Tabela2[[#This Row],[Tipo]] = 0,LOOKUP(Tabela2[[#This Row],[RESUMO]],Tabela3[Grupo],Tabela3[Meus produtos]),VLOOKUP(Tabela2[[#This Row],[Código]],Tabela4[[Código NBS/LC116]:[Meus serviços]],3,0))</f>
        <v>Não</v>
      </c>
      <c r="C2416" t="str">
        <f>IF(E2416=0,TEXT(dados!A2331,"00000000"),IF(E2416=2,TEXT(dados!A2331,"0000"),TEXT(dados!A2331,"#")))</f>
        <v>29321200</v>
      </c>
      <c r="D2416" t="str">
        <f>IF(dados!B2331=0,"",dados!B2331)</f>
        <v/>
      </c>
      <c r="E2416">
        <f>dados!C2331</f>
        <v>0</v>
      </c>
      <c r="F2416" t="str">
        <f>dados!D2331</f>
        <v>2-furaldeido (furfural)</v>
      </c>
      <c r="G2416"/>
      <c r="H2416"/>
      <c r="I2416"/>
      <c r="J2416"/>
      <c r="K2416" s="13"/>
      <c r="L2416" s="13">
        <f>dados!I2331/100</f>
        <v>0.13449999999999998</v>
      </c>
      <c r="M2416" s="13">
        <f>dados!J2331/100</f>
        <v>0.16789999999999999</v>
      </c>
      <c r="N2416" s="13">
        <f>dados!K2331/100</f>
        <v>0.04</v>
      </c>
      <c r="O2416" s="13">
        <f>dados!L2331/100</f>
        <v>0</v>
      </c>
      <c r="P2416" s="12" t="str">
        <f>LEFT(Tabela2[[#This Row],[Código]],2)</f>
        <v>29</v>
      </c>
    </row>
    <row r="2417" spans="2:16" ht="15" customHeight="1" x14ac:dyDescent="0.25">
      <c r="B2417" s="31" t="str">
        <f>IF(Tabela2[[#This Row],[Tipo]] = 0,LOOKUP(Tabela2[[#This Row],[RESUMO]],Tabela3[Grupo],Tabela3[Meus produtos]),VLOOKUP(Tabela2[[#This Row],[Código]],Tabela4[[Código NBS/LC116]:[Meus serviços]],3,0))</f>
        <v>Não</v>
      </c>
      <c r="C2417" t="str">
        <f>IF(E2417=0,TEXT(dados!A2332,"00000000"),IF(E2417=2,TEXT(dados!A2332,"0000"),TEXT(dados!A2332,"#")))</f>
        <v>29321310</v>
      </c>
      <c r="D2417" t="str">
        <f>IF(dados!B2332=0,"",dados!B2332)</f>
        <v/>
      </c>
      <c r="E2417">
        <f>dados!C2332</f>
        <v>0</v>
      </c>
      <c r="F2417" t="str">
        <f>dados!D2332</f>
        <v>Alcool furfurilico</v>
      </c>
      <c r="G2417"/>
      <c r="H2417"/>
      <c r="I2417"/>
      <c r="J2417"/>
      <c r="K2417" s="13"/>
      <c r="L2417" s="13">
        <f>dados!I2332/100</f>
        <v>0.13449999999999998</v>
      </c>
      <c r="M2417" s="13">
        <f>dados!J2332/100</f>
        <v>0.16789999999999999</v>
      </c>
      <c r="N2417" s="13">
        <f>dados!K2332/100</f>
        <v>0.04</v>
      </c>
      <c r="O2417" s="13">
        <f>dados!L2332/100</f>
        <v>0</v>
      </c>
      <c r="P2417" s="12" t="str">
        <f>LEFT(Tabela2[[#This Row],[Código]],2)</f>
        <v>29</v>
      </c>
    </row>
    <row r="2418" spans="2:16" ht="15" customHeight="1" x14ac:dyDescent="0.25">
      <c r="B2418" s="31" t="str">
        <f>IF(Tabela2[[#This Row],[Tipo]] = 0,LOOKUP(Tabela2[[#This Row],[RESUMO]],Tabela3[Grupo],Tabela3[Meus produtos]),VLOOKUP(Tabela2[[#This Row],[Código]],Tabela4[[Código NBS/LC116]:[Meus serviços]],3,0))</f>
        <v>Não</v>
      </c>
      <c r="C2418" t="str">
        <f>IF(E2418=0,TEXT(dados!A2333,"00000000"),IF(E2418=2,TEXT(dados!A2333,"0000"),TEXT(dados!A2333,"#")))</f>
        <v>29321320</v>
      </c>
      <c r="D2418" t="str">
        <f>IF(dados!B2333=0,"",dados!B2333)</f>
        <v/>
      </c>
      <c r="E2418">
        <f>dados!C2333</f>
        <v>0</v>
      </c>
      <c r="F2418" t="str">
        <f>dados!D2333</f>
        <v>Alcool tetraidrofurfurilico</v>
      </c>
      <c r="G2418"/>
      <c r="H2418"/>
      <c r="I2418"/>
      <c r="J2418"/>
      <c r="K2418" s="13"/>
      <c r="L2418" s="13">
        <f>dados!I2333/100</f>
        <v>0.13449999999999998</v>
      </c>
      <c r="M2418" s="13">
        <f>dados!J2333/100</f>
        <v>0.1545</v>
      </c>
      <c r="N2418" s="13">
        <f>dados!K2333/100</f>
        <v>0.04</v>
      </c>
      <c r="O2418" s="13">
        <f>dados!L2333/100</f>
        <v>0</v>
      </c>
      <c r="P2418" s="12" t="str">
        <f>LEFT(Tabela2[[#This Row],[Código]],2)</f>
        <v>29</v>
      </c>
    </row>
    <row r="2419" spans="2:16" ht="15" customHeight="1" x14ac:dyDescent="0.25">
      <c r="B2419" s="31" t="str">
        <f>IF(Tabela2[[#This Row],[Tipo]] = 0,LOOKUP(Tabela2[[#This Row],[RESUMO]],Tabela3[Grupo],Tabela3[Meus produtos]),VLOOKUP(Tabela2[[#This Row],[Código]],Tabela4[[Código NBS/LC116]:[Meus serviços]],3,0))</f>
        <v>Não</v>
      </c>
      <c r="C2419" t="str">
        <f>IF(E2419=0,TEXT(dados!A2334,"00000000"),IF(E2419=2,TEXT(dados!A2334,"0000"),TEXT(dados!A2334,"#")))</f>
        <v>29321400</v>
      </c>
      <c r="D2419" t="str">
        <f>IF(dados!B2334=0,"",dados!B2334)</f>
        <v/>
      </c>
      <c r="E2419">
        <f>dados!C2334</f>
        <v>0</v>
      </c>
      <c r="F2419" t="str">
        <f>dados!D2334</f>
        <v>Sucralose</v>
      </c>
      <c r="G2419"/>
      <c r="H2419"/>
      <c r="I2419"/>
      <c r="J2419"/>
      <c r="K2419" s="13"/>
      <c r="L2419" s="13">
        <f>dados!I2334/100</f>
        <v>0.13449999999999998</v>
      </c>
      <c r="M2419" s="13">
        <f>dados!J2334/100</f>
        <v>0.1545</v>
      </c>
      <c r="N2419" s="13">
        <f>dados!K2334/100</f>
        <v>0.04</v>
      </c>
      <c r="O2419" s="13">
        <f>dados!L2334/100</f>
        <v>0</v>
      </c>
      <c r="P2419" s="12" t="str">
        <f>LEFT(Tabela2[[#This Row],[Código]],2)</f>
        <v>29</v>
      </c>
    </row>
    <row r="2420" spans="2:16" ht="15" customHeight="1" x14ac:dyDescent="0.25">
      <c r="B2420" s="31" t="str">
        <f>IF(Tabela2[[#This Row],[Tipo]] = 0,LOOKUP(Tabela2[[#This Row],[RESUMO]],Tabela3[Grupo],Tabela3[Meus produtos]),VLOOKUP(Tabela2[[#This Row],[Código]],Tabela4[[Código NBS/LC116]:[Meus serviços]],3,0))</f>
        <v>Não</v>
      </c>
      <c r="C2420" t="str">
        <f>IF(E2420=0,TEXT(dados!A2335,"00000000"),IF(E2420=2,TEXT(dados!A2335,"0000"),TEXT(dados!A2335,"#")))</f>
        <v>29321910</v>
      </c>
      <c r="D2420" t="str">
        <f>IF(dados!B2335=0,"",dados!B2335)</f>
        <v/>
      </c>
      <c r="E2420">
        <f>dados!C2335</f>
        <v>0</v>
      </c>
      <c r="F2420" t="str">
        <f>dados!D2335</f>
        <v>Ranitidina e seus sais</v>
      </c>
      <c r="G2420"/>
      <c r="H2420"/>
      <c r="I2420"/>
      <c r="J2420"/>
      <c r="K2420" s="13"/>
      <c r="L2420" s="13">
        <f>dados!I2335/100</f>
        <v>0.13449999999999998</v>
      </c>
      <c r="M2420" s="13">
        <f>dados!J2335/100</f>
        <v>0.1545</v>
      </c>
      <c r="N2420" s="13">
        <f>dados!K2335/100</f>
        <v>0.04</v>
      </c>
      <c r="O2420" s="13">
        <f>dados!L2335/100</f>
        <v>0</v>
      </c>
      <c r="P2420" s="12" t="str">
        <f>LEFT(Tabela2[[#This Row],[Código]],2)</f>
        <v>29</v>
      </c>
    </row>
    <row r="2421" spans="2:16" ht="15" customHeight="1" x14ac:dyDescent="0.25">
      <c r="B2421" s="31" t="str">
        <f>IF(Tabela2[[#This Row],[Tipo]] = 0,LOOKUP(Tabela2[[#This Row],[RESUMO]],Tabela3[Grupo],Tabela3[Meus produtos]),VLOOKUP(Tabela2[[#This Row],[Código]],Tabela4[[Código NBS/LC116]:[Meus serviços]],3,0))</f>
        <v>Não</v>
      </c>
      <c r="C2421" t="str">
        <f>IF(E2421=0,TEXT(dados!A2336,"00000000"),IF(E2421=2,TEXT(dados!A2336,"0000"),TEXT(dados!A2336,"#")))</f>
        <v>29321920</v>
      </c>
      <c r="D2421" t="str">
        <f>IF(dados!B2336=0,"",dados!B2336)</f>
        <v/>
      </c>
      <c r="E2421">
        <f>dados!C2336</f>
        <v>0</v>
      </c>
      <c r="F2421" t="str">
        <f>dados!D2336</f>
        <v>Nafronil</v>
      </c>
      <c r="G2421"/>
      <c r="H2421"/>
      <c r="I2421"/>
      <c r="J2421"/>
      <c r="K2421" s="13"/>
      <c r="L2421" s="13">
        <f>dados!I2336/100</f>
        <v>0.13449999999999998</v>
      </c>
      <c r="M2421" s="13">
        <f>dados!J2336/100</f>
        <v>0.1545</v>
      </c>
      <c r="N2421" s="13">
        <f>dados!K2336/100</f>
        <v>0.04</v>
      </c>
      <c r="O2421" s="13">
        <f>dados!L2336/100</f>
        <v>0</v>
      </c>
      <c r="P2421" s="12" t="str">
        <f>LEFT(Tabela2[[#This Row],[Código]],2)</f>
        <v>29</v>
      </c>
    </row>
    <row r="2422" spans="2:16" ht="15" customHeight="1" x14ac:dyDescent="0.25">
      <c r="B2422" s="31" t="str">
        <f>IF(Tabela2[[#This Row],[Tipo]] = 0,LOOKUP(Tabela2[[#This Row],[RESUMO]],Tabela3[Grupo],Tabela3[Meus produtos]),VLOOKUP(Tabela2[[#This Row],[Código]],Tabela4[[Código NBS/LC116]:[Meus serviços]],3,0))</f>
        <v>Não</v>
      </c>
      <c r="C2422" t="str">
        <f>IF(E2422=0,TEXT(dados!A2337,"00000000"),IF(E2422=2,TEXT(dados!A2337,"0000"),TEXT(dados!A2337,"#")))</f>
        <v>29321930</v>
      </c>
      <c r="D2422" t="str">
        <f>IF(dados!B2337=0,"",dados!B2337)</f>
        <v/>
      </c>
      <c r="E2422">
        <f>dados!C2337</f>
        <v>0</v>
      </c>
      <c r="F2422" t="str">
        <f>dados!D2337</f>
        <v>Nitrovin</v>
      </c>
      <c r="G2422"/>
      <c r="H2422"/>
      <c r="I2422"/>
      <c r="J2422"/>
      <c r="K2422" s="13"/>
      <c r="L2422" s="13">
        <f>dados!I2337/100</f>
        <v>0.13449999999999998</v>
      </c>
      <c r="M2422" s="13">
        <f>dados!J2337/100</f>
        <v>0.1699</v>
      </c>
      <c r="N2422" s="13">
        <f>dados!K2337/100</f>
        <v>0.04</v>
      </c>
      <c r="O2422" s="13">
        <f>dados!L2337/100</f>
        <v>0</v>
      </c>
      <c r="P2422" s="12" t="str">
        <f>LEFT(Tabela2[[#This Row],[Código]],2)</f>
        <v>29</v>
      </c>
    </row>
    <row r="2423" spans="2:16" ht="15" customHeight="1" x14ac:dyDescent="0.25">
      <c r="B2423" s="31" t="str">
        <f>IF(Tabela2[[#This Row],[Tipo]] = 0,LOOKUP(Tabela2[[#This Row],[RESUMO]],Tabela3[Grupo],Tabela3[Meus produtos]),VLOOKUP(Tabela2[[#This Row],[Código]],Tabela4[[Código NBS/LC116]:[Meus serviços]],3,0))</f>
        <v>Não</v>
      </c>
      <c r="C2423" t="str">
        <f>IF(E2423=0,TEXT(dados!A2338,"00000000"),IF(E2423=2,TEXT(dados!A2338,"0000"),TEXT(dados!A2338,"#")))</f>
        <v>29321940</v>
      </c>
      <c r="D2423" t="str">
        <f>IF(dados!B2338=0,"",dados!B2338)</f>
        <v/>
      </c>
      <c r="E2423">
        <f>dados!C2338</f>
        <v>0</v>
      </c>
      <c r="F2423" t="str">
        <f>dados!D2338</f>
        <v>Bioresmetrina</v>
      </c>
      <c r="G2423"/>
      <c r="H2423"/>
      <c r="I2423"/>
      <c r="J2423"/>
      <c r="K2423" s="13"/>
      <c r="L2423" s="13">
        <f>dados!I2338/100</f>
        <v>0.13449999999999998</v>
      </c>
      <c r="M2423" s="13">
        <f>dados!J2338/100</f>
        <v>0.16789999999999999</v>
      </c>
      <c r="N2423" s="13">
        <f>dados!K2338/100</f>
        <v>0.04</v>
      </c>
      <c r="O2423" s="13">
        <f>dados!L2338/100</f>
        <v>0</v>
      </c>
      <c r="P2423" s="12" t="str">
        <f>LEFT(Tabela2[[#This Row],[Código]],2)</f>
        <v>29</v>
      </c>
    </row>
    <row r="2424" spans="2:16" ht="15" customHeight="1" x14ac:dyDescent="0.25">
      <c r="B2424" s="31" t="str">
        <f>IF(Tabela2[[#This Row],[Tipo]] = 0,LOOKUP(Tabela2[[#This Row],[RESUMO]],Tabela3[Grupo],Tabela3[Meus produtos]),VLOOKUP(Tabela2[[#This Row],[Código]],Tabela4[[Código NBS/LC116]:[Meus serviços]],3,0))</f>
        <v>Não</v>
      </c>
      <c r="C2424" t="str">
        <f>IF(E2424=0,TEXT(dados!A2339,"00000000"),IF(E2424=2,TEXT(dados!A2339,"0000"),TEXT(dados!A2339,"#")))</f>
        <v>29321950</v>
      </c>
      <c r="D2424" t="str">
        <f>IF(dados!B2339=0,"",dados!B2339)</f>
        <v/>
      </c>
      <c r="E2424">
        <f>dados!C2339</f>
        <v>0</v>
      </c>
      <c r="F2424" t="str">
        <f>dados!D2339</f>
        <v>Diacetato de 5-nitrofurfurilideno (nfda)</v>
      </c>
      <c r="G2424"/>
      <c r="H2424"/>
      <c r="I2424"/>
      <c r="J2424"/>
      <c r="K2424" s="13"/>
      <c r="L2424" s="13">
        <f>dados!I2339/100</f>
        <v>0.13449999999999998</v>
      </c>
      <c r="M2424" s="13">
        <f>dados!J2339/100</f>
        <v>0.16789999999999999</v>
      </c>
      <c r="N2424" s="13">
        <f>dados!K2339/100</f>
        <v>0.04</v>
      </c>
      <c r="O2424" s="13">
        <f>dados!L2339/100</f>
        <v>0</v>
      </c>
      <c r="P2424" s="12" t="str">
        <f>LEFT(Tabela2[[#This Row],[Código]],2)</f>
        <v>29</v>
      </c>
    </row>
    <row r="2425" spans="2:16" ht="15" customHeight="1" x14ac:dyDescent="0.25">
      <c r="B2425" s="31" t="str">
        <f>IF(Tabela2[[#This Row],[Tipo]] = 0,LOOKUP(Tabela2[[#This Row],[RESUMO]],Tabela3[Grupo],Tabela3[Meus produtos]),VLOOKUP(Tabela2[[#This Row],[Código]],Tabela4[[Código NBS/LC116]:[Meus serviços]],3,0))</f>
        <v>Não</v>
      </c>
      <c r="C2425" t="str">
        <f>IF(E2425=0,TEXT(dados!A2340,"00000000"),IF(E2425=2,TEXT(dados!A2340,"0000"),TEXT(dados!A2340,"#")))</f>
        <v>29321990</v>
      </c>
      <c r="D2425" t="str">
        <f>IF(dados!B2340=0,"",dados!B2340)</f>
        <v/>
      </c>
      <c r="E2425">
        <f>dados!C2340</f>
        <v>0</v>
      </c>
      <c r="F2425" t="str">
        <f>dados!D2340</f>
        <v>Outs.compostos heterocicl.c/1 ciclo furano,n/condensado</v>
      </c>
      <c r="G2425"/>
      <c r="H2425"/>
      <c r="I2425"/>
      <c r="J2425"/>
      <c r="K2425" s="13"/>
      <c r="L2425" s="13">
        <f>dados!I2340/100</f>
        <v>0.13449999999999998</v>
      </c>
      <c r="M2425" s="13">
        <f>dados!J2340/100</f>
        <v>0.1545</v>
      </c>
      <c r="N2425" s="13">
        <f>dados!K2340/100</f>
        <v>0.04</v>
      </c>
      <c r="O2425" s="13">
        <f>dados!L2340/100</f>
        <v>0</v>
      </c>
      <c r="P2425" s="12" t="str">
        <f>LEFT(Tabela2[[#This Row],[Código]],2)</f>
        <v>29</v>
      </c>
    </row>
    <row r="2426" spans="2:16" ht="15" customHeight="1" x14ac:dyDescent="0.25">
      <c r="B2426" s="31" t="str">
        <f>IF(Tabela2[[#This Row],[Tipo]] = 0,LOOKUP(Tabela2[[#This Row],[RESUMO]],Tabela3[Grupo],Tabela3[Meus produtos]),VLOOKUP(Tabela2[[#This Row],[Código]],Tabela4[[Código NBS/LC116]:[Meus serviços]],3,0))</f>
        <v>Não</v>
      </c>
      <c r="C2426" t="str">
        <f>IF(E2426=0,TEXT(dados!A2341,"00000000"),IF(E2426=2,TEXT(dados!A2341,"0000"),TEXT(dados!A2341,"#")))</f>
        <v>29322000</v>
      </c>
      <c r="D2426" t="str">
        <f>IF(dados!B2341=0,"",dados!B2341)</f>
        <v/>
      </c>
      <c r="E2426">
        <f>dados!C2341</f>
        <v>0</v>
      </c>
      <c r="F2426" t="str">
        <f>dados!D2341</f>
        <v>Lactonas</v>
      </c>
      <c r="G2426"/>
      <c r="H2426"/>
      <c r="I2426"/>
      <c r="J2426"/>
      <c r="K2426" s="13"/>
      <c r="L2426" s="13">
        <f>dados!I2341/100</f>
        <v>0.13449999999999998</v>
      </c>
      <c r="M2426" s="13">
        <f>dados!J2341/100</f>
        <v>0.1545</v>
      </c>
      <c r="N2426" s="13">
        <f>dados!K2341/100</f>
        <v>0.04</v>
      </c>
      <c r="O2426" s="13">
        <f>dados!L2341/100</f>
        <v>0</v>
      </c>
      <c r="P2426" s="12" t="str">
        <f>LEFT(Tabela2[[#This Row],[Código]],2)</f>
        <v>29</v>
      </c>
    </row>
    <row r="2427" spans="2:16" ht="15" customHeight="1" x14ac:dyDescent="0.25">
      <c r="B2427" s="31" t="str">
        <f>IF(Tabela2[[#This Row],[Tipo]] = 0,LOOKUP(Tabela2[[#This Row],[RESUMO]],Tabela3[Grupo],Tabela3[Meus produtos]),VLOOKUP(Tabela2[[#This Row],[Código]],Tabela4[[Código NBS/LC116]:[Meus serviços]],3,0))</f>
        <v>Não</v>
      </c>
      <c r="C2427" t="str">
        <f>IF(E2427=0,TEXT(dados!A2342,"00000000"),IF(E2427=2,TEXT(dados!A2342,"0000"),TEXT(dados!A2342,"#")))</f>
        <v>29329100</v>
      </c>
      <c r="D2427" t="str">
        <f>IF(dados!B2342=0,"",dados!B2342)</f>
        <v/>
      </c>
      <c r="E2427">
        <f>dados!C2342</f>
        <v>0</v>
      </c>
      <c r="F2427" t="str">
        <f>dados!D2342</f>
        <v>Isossafrol</v>
      </c>
      <c r="G2427"/>
      <c r="H2427"/>
      <c r="I2427"/>
      <c r="J2427"/>
      <c r="K2427" s="13"/>
      <c r="L2427" s="13">
        <f>dados!I2342/100</f>
        <v>0.13449999999999998</v>
      </c>
      <c r="M2427" s="13">
        <f>dados!J2342/100</f>
        <v>0.1545</v>
      </c>
      <c r="N2427" s="13">
        <f>dados!K2342/100</f>
        <v>0.04</v>
      </c>
      <c r="O2427" s="13">
        <f>dados!L2342/100</f>
        <v>0</v>
      </c>
      <c r="P2427" s="12" t="str">
        <f>LEFT(Tabela2[[#This Row],[Código]],2)</f>
        <v>29</v>
      </c>
    </row>
    <row r="2428" spans="2:16" ht="15" customHeight="1" x14ac:dyDescent="0.25">
      <c r="B2428" s="31" t="str">
        <f>IF(Tabela2[[#This Row],[Tipo]] = 0,LOOKUP(Tabela2[[#This Row],[RESUMO]],Tabela3[Grupo],Tabela3[Meus produtos]),VLOOKUP(Tabela2[[#This Row],[Código]],Tabela4[[Código NBS/LC116]:[Meus serviços]],3,0))</f>
        <v>Não</v>
      </c>
      <c r="C2428" t="str">
        <f>IF(E2428=0,TEXT(dados!A2343,"00000000"),IF(E2428=2,TEXT(dados!A2343,"0000"),TEXT(dados!A2343,"#")))</f>
        <v>29329200</v>
      </c>
      <c r="D2428" t="str">
        <f>IF(dados!B2343=0,"",dados!B2343)</f>
        <v/>
      </c>
      <c r="E2428">
        <f>dados!C2343</f>
        <v>0</v>
      </c>
      <c r="F2428" t="str">
        <f>dados!D2343</f>
        <v>1-(1,3-benzodioxol-5-il) propan-2-ona</v>
      </c>
      <c r="G2428"/>
      <c r="H2428"/>
      <c r="I2428"/>
      <c r="J2428"/>
      <c r="K2428" s="13"/>
      <c r="L2428" s="13">
        <f>dados!I2343/100</f>
        <v>0.13449999999999998</v>
      </c>
      <c r="M2428" s="13">
        <f>dados!J2343/100</f>
        <v>0.1545</v>
      </c>
      <c r="N2428" s="13">
        <f>dados!K2343/100</f>
        <v>0.04</v>
      </c>
      <c r="O2428" s="13">
        <f>dados!L2343/100</f>
        <v>0</v>
      </c>
      <c r="P2428" s="12" t="str">
        <f>LEFT(Tabela2[[#This Row],[Código]],2)</f>
        <v>29</v>
      </c>
    </row>
    <row r="2429" spans="2:16" ht="15" customHeight="1" x14ac:dyDescent="0.25">
      <c r="B2429" s="31" t="str">
        <f>IF(Tabela2[[#This Row],[Tipo]] = 0,LOOKUP(Tabela2[[#This Row],[RESUMO]],Tabela3[Grupo],Tabela3[Meus produtos]),VLOOKUP(Tabela2[[#This Row],[Código]],Tabela4[[Código NBS/LC116]:[Meus serviços]],3,0))</f>
        <v>Não</v>
      </c>
      <c r="C2429" t="str">
        <f>IF(E2429=0,TEXT(dados!A2344,"00000000"),IF(E2429=2,TEXT(dados!A2344,"0000"),TEXT(dados!A2344,"#")))</f>
        <v>29329300</v>
      </c>
      <c r="D2429" t="str">
        <f>IF(dados!B2344=0,"",dados!B2344)</f>
        <v/>
      </c>
      <c r="E2429">
        <f>dados!C2344</f>
        <v>0</v>
      </c>
      <c r="F2429" t="str">
        <f>dados!D2344</f>
        <v>Piperonal</v>
      </c>
      <c r="G2429"/>
      <c r="H2429"/>
      <c r="I2429"/>
      <c r="J2429"/>
      <c r="K2429" s="13"/>
      <c r="L2429" s="13">
        <f>dados!I2344/100</f>
        <v>0.13449999999999998</v>
      </c>
      <c r="M2429" s="13">
        <f>dados!J2344/100</f>
        <v>0.16789999999999999</v>
      </c>
      <c r="N2429" s="13">
        <f>dados!K2344/100</f>
        <v>0.04</v>
      </c>
      <c r="O2429" s="13">
        <f>dados!L2344/100</f>
        <v>0</v>
      </c>
      <c r="P2429" s="12" t="str">
        <f>LEFT(Tabela2[[#This Row],[Código]],2)</f>
        <v>29</v>
      </c>
    </row>
    <row r="2430" spans="2:16" ht="15" customHeight="1" x14ac:dyDescent="0.25">
      <c r="B2430" s="31" t="str">
        <f>IF(Tabela2[[#This Row],[Tipo]] = 0,LOOKUP(Tabela2[[#This Row],[RESUMO]],Tabela3[Grupo],Tabela3[Meus produtos]),VLOOKUP(Tabela2[[#This Row],[Código]],Tabela4[[Código NBS/LC116]:[Meus serviços]],3,0))</f>
        <v>Não</v>
      </c>
      <c r="C2430" t="str">
        <f>IF(E2430=0,TEXT(dados!A2345,"00000000"),IF(E2430=2,TEXT(dados!A2345,"0000"),TEXT(dados!A2345,"#")))</f>
        <v>29329400</v>
      </c>
      <c r="D2430" t="str">
        <f>IF(dados!B2345=0,"",dados!B2345)</f>
        <v/>
      </c>
      <c r="E2430">
        <f>dados!C2345</f>
        <v>0</v>
      </c>
      <c r="F2430" t="str">
        <f>dados!D2345</f>
        <v>Safrol</v>
      </c>
      <c r="G2430"/>
      <c r="H2430"/>
      <c r="I2430"/>
      <c r="J2430"/>
      <c r="K2430" s="13"/>
      <c r="L2430" s="13">
        <f>dados!I2345/100</f>
        <v>0.13449999999999998</v>
      </c>
      <c r="M2430" s="13">
        <f>dados!J2345/100</f>
        <v>0.1545</v>
      </c>
      <c r="N2430" s="13">
        <f>dados!K2345/100</f>
        <v>0.04</v>
      </c>
      <c r="O2430" s="13">
        <f>dados!L2345/100</f>
        <v>0</v>
      </c>
      <c r="P2430" s="12" t="str">
        <f>LEFT(Tabela2[[#This Row],[Código]],2)</f>
        <v>29</v>
      </c>
    </row>
    <row r="2431" spans="2:16" ht="15" customHeight="1" x14ac:dyDescent="0.25">
      <c r="B2431" s="31" t="str">
        <f>IF(Tabela2[[#This Row],[Tipo]] = 0,LOOKUP(Tabela2[[#This Row],[RESUMO]],Tabela3[Grupo],Tabela3[Meus produtos]),VLOOKUP(Tabela2[[#This Row],[Código]],Tabela4[[Código NBS/LC116]:[Meus serviços]],3,0))</f>
        <v>Não</v>
      </c>
      <c r="C2431" t="str">
        <f>IF(E2431=0,TEXT(dados!A2346,"00000000"),IF(E2431=2,TEXT(dados!A2346,"0000"),TEXT(dados!A2346,"#")))</f>
        <v>29329500</v>
      </c>
      <c r="D2431" t="str">
        <f>IF(dados!B2346=0,"",dados!B2346)</f>
        <v/>
      </c>
      <c r="E2431">
        <f>dados!C2346</f>
        <v>0</v>
      </c>
      <c r="F2431" t="str">
        <f>dados!D2346</f>
        <v>Tetraidrocanabinois (todos os isomeros)</v>
      </c>
      <c r="G2431"/>
      <c r="H2431"/>
      <c r="I2431"/>
      <c r="J2431"/>
      <c r="K2431" s="13"/>
      <c r="L2431" s="13">
        <f>dados!I2346/100</f>
        <v>0.13449999999999998</v>
      </c>
      <c r="M2431" s="13">
        <f>dados!J2346/100</f>
        <v>0.1545</v>
      </c>
      <c r="N2431" s="13">
        <f>dados!K2346/100</f>
        <v>0.04</v>
      </c>
      <c r="O2431" s="13">
        <f>dados!L2346/100</f>
        <v>0</v>
      </c>
      <c r="P2431" s="12" t="str">
        <f>LEFT(Tabela2[[#This Row],[Código]],2)</f>
        <v>29</v>
      </c>
    </row>
    <row r="2432" spans="2:16" ht="15" customHeight="1" x14ac:dyDescent="0.25">
      <c r="B2432" s="31" t="str">
        <f>IF(Tabela2[[#This Row],[Tipo]] = 0,LOOKUP(Tabela2[[#This Row],[RESUMO]],Tabela3[Grupo],Tabela3[Meus produtos]),VLOOKUP(Tabela2[[#This Row],[Código]],Tabela4[[Código NBS/LC116]:[Meus serviços]],3,0))</f>
        <v>Não</v>
      </c>
      <c r="C2432" t="str">
        <f>IF(E2432=0,TEXT(dados!A2347,"00000000"),IF(E2432=2,TEXT(dados!A2347,"0000"),TEXT(dados!A2347,"#")))</f>
        <v>29329600</v>
      </c>
      <c r="D2432" t="str">
        <f>IF(dados!B2347=0,"",dados!B2347)</f>
        <v/>
      </c>
      <c r="E2432">
        <f>dados!C2347</f>
        <v>0</v>
      </c>
      <c r="F2432" t="str">
        <f>dados!D2347</f>
        <v xml:space="preserve">Produtos quimicos organicos compostos heterociclicos exclusivamente de heteroatomo s de oxigenio carbofurano iSo </v>
      </c>
      <c r="G2432"/>
      <c r="H2432"/>
      <c r="I2432"/>
      <c r="J2432"/>
      <c r="K2432" s="13"/>
      <c r="L2432" s="13">
        <f>dados!I2347/100</f>
        <v>0.13449999999999998</v>
      </c>
      <c r="M2432" s="13">
        <f>dados!J2347/100</f>
        <v>0.1545</v>
      </c>
      <c r="N2432" s="13">
        <f>dados!K2347/100</f>
        <v>0.04</v>
      </c>
      <c r="O2432" s="13">
        <f>dados!L2347/100</f>
        <v>0</v>
      </c>
      <c r="P2432" s="12" t="str">
        <f>LEFT(Tabela2[[#This Row],[Código]],2)</f>
        <v>29</v>
      </c>
    </row>
    <row r="2433" spans="2:16" ht="15" customHeight="1" x14ac:dyDescent="0.25">
      <c r="B2433" s="31" t="str">
        <f>IF(Tabela2[[#This Row],[Tipo]] = 0,LOOKUP(Tabela2[[#This Row],[RESUMO]],Tabela3[Grupo],Tabela3[Meus produtos]),VLOOKUP(Tabela2[[#This Row],[Código]],Tabela4[[Código NBS/LC116]:[Meus serviços]],3,0))</f>
        <v>Não</v>
      </c>
      <c r="C2433" t="str">
        <f>IF(E2433=0,TEXT(dados!A2348,"00000000"),IF(E2433=2,TEXT(dados!A2348,"0000"),TEXT(dados!A2348,"#")))</f>
        <v>29329911</v>
      </c>
      <c r="D2433" t="str">
        <f>IF(dados!B2348=0,"",dados!B2348)</f>
        <v/>
      </c>
      <c r="E2433">
        <f>dados!C2348</f>
        <v>0</v>
      </c>
      <c r="F2433" t="str">
        <f>dados!D2348</f>
        <v>Eucaliptol</v>
      </c>
      <c r="G2433"/>
      <c r="H2433"/>
      <c r="I2433"/>
      <c r="J2433"/>
      <c r="K2433" s="13"/>
      <c r="L2433" s="13">
        <f>dados!I2348/100</f>
        <v>0.13449999999999998</v>
      </c>
      <c r="M2433" s="13">
        <f>dados!J2348/100</f>
        <v>0.16789999999999999</v>
      </c>
      <c r="N2433" s="13">
        <f>dados!K2348/100</f>
        <v>0.04</v>
      </c>
      <c r="O2433" s="13">
        <f>dados!L2348/100</f>
        <v>0</v>
      </c>
      <c r="P2433" s="12" t="str">
        <f>LEFT(Tabela2[[#This Row],[Código]],2)</f>
        <v>29</v>
      </c>
    </row>
    <row r="2434" spans="2:16" ht="15" customHeight="1" x14ac:dyDescent="0.25">
      <c r="B2434" s="31" t="str">
        <f>IF(Tabela2[[#This Row],[Tipo]] = 0,LOOKUP(Tabela2[[#This Row],[RESUMO]],Tabela3[Grupo],Tabela3[Meus produtos]),VLOOKUP(Tabela2[[#This Row],[Código]],Tabela4[[Código NBS/LC116]:[Meus serviços]],3,0))</f>
        <v>Não</v>
      </c>
      <c r="C2434" t="str">
        <f>IF(E2434=0,TEXT(dados!A2349,"00000000"),IF(E2434=2,TEXT(dados!A2349,"0000"),TEXT(dados!A2349,"#")))</f>
        <v>29329912</v>
      </c>
      <c r="D2434" t="str">
        <f>IF(dados!B2349=0,"",dados!B2349)</f>
        <v/>
      </c>
      <c r="E2434">
        <f>dados!C2349</f>
        <v>0</v>
      </c>
      <c r="F2434" t="str">
        <f>dados!D2349</f>
        <v>Quercetina</v>
      </c>
      <c r="G2434"/>
      <c r="H2434"/>
      <c r="I2434"/>
      <c r="J2434"/>
      <c r="K2434" s="13"/>
      <c r="L2434" s="13">
        <f>dados!I2349/100</f>
        <v>0.13449999999999998</v>
      </c>
      <c r="M2434" s="13">
        <f>dados!J2349/100</f>
        <v>0.1699</v>
      </c>
      <c r="N2434" s="13">
        <f>dados!K2349/100</f>
        <v>0.04</v>
      </c>
      <c r="O2434" s="13">
        <f>dados!L2349/100</f>
        <v>0</v>
      </c>
      <c r="P2434" s="12" t="str">
        <f>LEFT(Tabela2[[#This Row],[Código]],2)</f>
        <v>29</v>
      </c>
    </row>
    <row r="2435" spans="2:16" ht="15" customHeight="1" x14ac:dyDescent="0.25">
      <c r="B2435" s="31" t="str">
        <f>IF(Tabela2[[#This Row],[Tipo]] = 0,LOOKUP(Tabela2[[#This Row],[RESUMO]],Tabela3[Grupo],Tabela3[Meus produtos]),VLOOKUP(Tabela2[[#This Row],[Código]],Tabela4[[Código NBS/LC116]:[Meus serviços]],3,0))</f>
        <v>Não</v>
      </c>
      <c r="C2435" t="str">
        <f>IF(E2435=0,TEXT(dados!A2350,"00000000"),IF(E2435=2,TEXT(dados!A2350,"0000"),TEXT(dados!A2350,"#")))</f>
        <v>29329913</v>
      </c>
      <c r="D2435" t="str">
        <f>IF(dados!B2350=0,"",dados!B2350)</f>
        <v/>
      </c>
      <c r="E2435">
        <f>dados!C2350</f>
        <v>0</v>
      </c>
      <c r="F2435" t="str">
        <f>dados!D2350</f>
        <v>Dinitrato de isossorbida</v>
      </c>
      <c r="G2435"/>
      <c r="H2435"/>
      <c r="I2435"/>
      <c r="J2435"/>
      <c r="K2435" s="13"/>
      <c r="L2435" s="13">
        <f>dados!I2350/100</f>
        <v>0.13449999999999998</v>
      </c>
      <c r="M2435" s="13">
        <f>dados!J2350/100</f>
        <v>0.1545</v>
      </c>
      <c r="N2435" s="13">
        <f>dados!K2350/100</f>
        <v>0.04</v>
      </c>
      <c r="O2435" s="13">
        <f>dados!L2350/100</f>
        <v>0</v>
      </c>
      <c r="P2435" s="12" t="str">
        <f>LEFT(Tabela2[[#This Row],[Código]],2)</f>
        <v>29</v>
      </c>
    </row>
    <row r="2436" spans="2:16" ht="15" customHeight="1" x14ac:dyDescent="0.25">
      <c r="B2436" s="31" t="str">
        <f>IF(Tabela2[[#This Row],[Tipo]] = 0,LOOKUP(Tabela2[[#This Row],[RESUMO]],Tabela3[Grupo],Tabela3[Meus produtos]),VLOOKUP(Tabela2[[#This Row],[Código]],Tabela4[[Código NBS/LC116]:[Meus serviços]],3,0))</f>
        <v>Não</v>
      </c>
      <c r="C2436" t="str">
        <f>IF(E2436=0,TEXT(dados!A2351,"00000000"),IF(E2436=2,TEXT(dados!A2351,"0000"),TEXT(dados!A2351,"#")))</f>
        <v>29329991</v>
      </c>
      <c r="D2436" t="str">
        <f>IF(dados!B2351=0,"",dados!B2351)</f>
        <v/>
      </c>
      <c r="E2436">
        <f>dados!C2351</f>
        <v>0</v>
      </c>
      <c r="F2436" t="str">
        <f>dados!D2351</f>
        <v>Cloridrato de amiodarona</v>
      </c>
      <c r="G2436"/>
      <c r="H2436"/>
      <c r="I2436"/>
      <c r="J2436"/>
      <c r="K2436" s="13"/>
      <c r="L2436" s="13">
        <f>dados!I2351/100</f>
        <v>0.13449999999999998</v>
      </c>
      <c r="M2436" s="13">
        <f>dados!J2351/100</f>
        <v>0.1699</v>
      </c>
      <c r="N2436" s="13">
        <f>dados!K2351/100</f>
        <v>0.04</v>
      </c>
      <c r="O2436" s="13">
        <f>dados!L2351/100</f>
        <v>0</v>
      </c>
      <c r="P2436" s="12" t="str">
        <f>LEFT(Tabela2[[#This Row],[Código]],2)</f>
        <v>29</v>
      </c>
    </row>
    <row r="2437" spans="2:16" ht="15" customHeight="1" x14ac:dyDescent="0.25">
      <c r="B2437" s="31" t="str">
        <f>IF(Tabela2[[#This Row],[Tipo]] = 0,LOOKUP(Tabela2[[#This Row],[RESUMO]],Tabela3[Grupo],Tabela3[Meus produtos]),VLOOKUP(Tabela2[[#This Row],[Código]],Tabela4[[Código NBS/LC116]:[Meus serviços]],3,0))</f>
        <v>Não</v>
      </c>
      <c r="C2437" t="str">
        <f>IF(E2437=0,TEXT(dados!A2352,"00000000"),IF(E2437=2,TEXT(dados!A2352,"0000"),TEXT(dados!A2352,"#")))</f>
        <v>29329992</v>
      </c>
      <c r="D2437" t="str">
        <f>IF(dados!B2352=0,"",dados!B2352)</f>
        <v/>
      </c>
      <c r="E2437">
        <f>dados!C2352</f>
        <v>0</v>
      </c>
      <c r="F2437" t="str">
        <f>dados!D2352</f>
        <v>1,3,4,6,7,8-hexaidro-4,6,6,7,8,8-hexametilciclopent.etc</v>
      </c>
      <c r="G2437"/>
      <c r="H2437"/>
      <c r="I2437"/>
      <c r="J2437"/>
      <c r="K2437" s="13"/>
      <c r="L2437" s="13">
        <f>dados!I2352/100</f>
        <v>0.13449999999999998</v>
      </c>
      <c r="M2437" s="13">
        <f>dados!J2352/100</f>
        <v>0.1545</v>
      </c>
      <c r="N2437" s="13">
        <f>dados!K2352/100</f>
        <v>0.04</v>
      </c>
      <c r="O2437" s="13">
        <f>dados!L2352/100</f>
        <v>0</v>
      </c>
      <c r="P2437" s="12" t="str">
        <f>LEFT(Tabela2[[#This Row],[Código]],2)</f>
        <v>29</v>
      </c>
    </row>
    <row r="2438" spans="2:16" ht="15" customHeight="1" x14ac:dyDescent="0.25">
      <c r="B2438" s="31" t="str">
        <f>IF(Tabela2[[#This Row],[Tipo]] = 0,LOOKUP(Tabela2[[#This Row],[RESUMO]],Tabela3[Grupo],Tabela3[Meus produtos]),VLOOKUP(Tabela2[[#This Row],[Código]],Tabela4[[Código NBS/LC116]:[Meus serviços]],3,0))</f>
        <v>Não</v>
      </c>
      <c r="C2438" t="str">
        <f>IF(E2438=0,TEXT(dados!A2353,"00000000"),IF(E2438=2,TEXT(dados!A2353,"0000"),TEXT(dados!A2353,"#")))</f>
        <v>29329993</v>
      </c>
      <c r="D2438" t="str">
        <f>IF(dados!B2353=0,"",dados!B2353)</f>
        <v/>
      </c>
      <c r="E2438">
        <f>dados!C2353</f>
        <v>0</v>
      </c>
      <c r="F2438" t="str">
        <f>dados!D2353</f>
        <v>Dibenzilideno-sorbitol</v>
      </c>
      <c r="G2438"/>
      <c r="H2438"/>
      <c r="I2438"/>
      <c r="J2438"/>
      <c r="K2438" s="13"/>
      <c r="L2438" s="13">
        <f>dados!I2353/100</f>
        <v>0.13449999999999998</v>
      </c>
      <c r="M2438" s="13">
        <f>dados!J2353/100</f>
        <v>0.1699</v>
      </c>
      <c r="N2438" s="13">
        <f>dados!K2353/100</f>
        <v>0.04</v>
      </c>
      <c r="O2438" s="13">
        <f>dados!L2353/100</f>
        <v>0</v>
      </c>
      <c r="P2438" s="12" t="str">
        <f>LEFT(Tabela2[[#This Row],[Código]],2)</f>
        <v>29</v>
      </c>
    </row>
    <row r="2439" spans="2:16" ht="15" customHeight="1" x14ac:dyDescent="0.25">
      <c r="B2439" s="31" t="str">
        <f>IF(Tabela2[[#This Row],[Tipo]] = 0,LOOKUP(Tabela2[[#This Row],[RESUMO]],Tabela3[Grupo],Tabela3[Meus produtos]),VLOOKUP(Tabela2[[#This Row],[Código]],Tabela4[[Código NBS/LC116]:[Meus serviços]],3,0))</f>
        <v>Não</v>
      </c>
      <c r="C2439" t="str">
        <f>IF(E2439=0,TEXT(dados!A2354,"00000000"),IF(E2439=2,TEXT(dados!A2354,"0000"),TEXT(dados!A2354,"#")))</f>
        <v>29329994</v>
      </c>
      <c r="D2439" t="str">
        <f>IF(dados!B2354=0,"",dados!B2354)</f>
        <v/>
      </c>
      <c r="E2439">
        <f>dados!C2354</f>
        <v>0</v>
      </c>
      <c r="F2439" t="str">
        <f>dados!D2354</f>
        <v>Carbosulfan ((dibutilaminotio) metilcarbamato de 2,etc.</v>
      </c>
      <c r="G2439"/>
      <c r="H2439"/>
      <c r="I2439"/>
      <c r="J2439"/>
      <c r="K2439" s="13"/>
      <c r="L2439" s="13">
        <f>dados!I2354/100</f>
        <v>0.13449999999999998</v>
      </c>
      <c r="M2439" s="13">
        <f>dados!J2354/100</f>
        <v>0.1545</v>
      </c>
      <c r="N2439" s="13">
        <f>dados!K2354/100</f>
        <v>0.04</v>
      </c>
      <c r="O2439" s="13">
        <f>dados!L2354/100</f>
        <v>0</v>
      </c>
      <c r="P2439" s="12" t="str">
        <f>LEFT(Tabela2[[#This Row],[Código]],2)</f>
        <v>29</v>
      </c>
    </row>
    <row r="2440" spans="2:16" ht="15" customHeight="1" x14ac:dyDescent="0.25">
      <c r="B2440" s="31" t="str">
        <f>IF(Tabela2[[#This Row],[Tipo]] = 0,LOOKUP(Tabela2[[#This Row],[RESUMO]],Tabela3[Grupo],Tabela3[Meus produtos]),VLOOKUP(Tabela2[[#This Row],[Código]],Tabela4[[Código NBS/LC116]:[Meus serviços]],3,0))</f>
        <v>Não</v>
      </c>
      <c r="C2440" t="str">
        <f>IF(E2440=0,TEXT(dados!A2355,"00000000"),IF(E2440=2,TEXT(dados!A2355,"0000"),TEXT(dados!A2355,"#")))</f>
        <v>29329999</v>
      </c>
      <c r="D2440" t="str">
        <f>IF(dados!B2355=0,"",dados!B2355)</f>
        <v/>
      </c>
      <c r="E2440">
        <f>dados!C2355</f>
        <v>0</v>
      </c>
      <c r="F2440" t="str">
        <f>dados!D2355</f>
        <v>Outs.compostos heterocicl.de heteroatomos de oxigenio</v>
      </c>
      <c r="G2440"/>
      <c r="H2440"/>
      <c r="I2440"/>
      <c r="J2440"/>
      <c r="K2440" s="13"/>
      <c r="L2440" s="13">
        <f>dados!I2355/100</f>
        <v>0.13449999999999998</v>
      </c>
      <c r="M2440" s="13">
        <f>dados!J2355/100</f>
        <v>0.1545</v>
      </c>
      <c r="N2440" s="13">
        <f>dados!K2355/100</f>
        <v>0.04</v>
      </c>
      <c r="O2440" s="13">
        <f>dados!L2355/100</f>
        <v>0</v>
      </c>
      <c r="P2440" s="12" t="str">
        <f>LEFT(Tabela2[[#This Row],[Código]],2)</f>
        <v>29</v>
      </c>
    </row>
    <row r="2441" spans="2:16" ht="15" customHeight="1" x14ac:dyDescent="0.25">
      <c r="B2441" s="31" t="str">
        <f>IF(Tabela2[[#This Row],[Tipo]] = 0,LOOKUP(Tabela2[[#This Row],[RESUMO]],Tabela3[Grupo],Tabela3[Meus produtos]),VLOOKUP(Tabela2[[#This Row],[Código]],Tabela4[[Código NBS/LC116]:[Meus serviços]],3,0))</f>
        <v>Não</v>
      </c>
      <c r="C2441" t="str">
        <f>IF(E2441=0,TEXT(dados!A2356,"00000000"),IF(E2441=2,TEXT(dados!A2356,"0000"),TEXT(dados!A2356,"#")))</f>
        <v>29331111</v>
      </c>
      <c r="D2441" t="str">
        <f>IF(dados!B2356=0,"",dados!B2356)</f>
        <v/>
      </c>
      <c r="E2441">
        <f>dados!C2356</f>
        <v>0</v>
      </c>
      <c r="F2441" t="str">
        <f>dados!D2356</f>
        <v>Dipirona</v>
      </c>
      <c r="G2441"/>
      <c r="H2441"/>
      <c r="I2441"/>
      <c r="J2441"/>
      <c r="K2441" s="13"/>
      <c r="L2441" s="13">
        <f>dados!I2356/100</f>
        <v>0.13449999999999998</v>
      </c>
      <c r="M2441" s="13">
        <f>dados!J2356/100</f>
        <v>0.1545</v>
      </c>
      <c r="N2441" s="13">
        <f>dados!K2356/100</f>
        <v>0.04</v>
      </c>
      <c r="O2441" s="13">
        <f>dados!L2356/100</f>
        <v>0</v>
      </c>
      <c r="P2441" s="12" t="str">
        <f>LEFT(Tabela2[[#This Row],[Código]],2)</f>
        <v>29</v>
      </c>
    </row>
    <row r="2442" spans="2:16" ht="15" customHeight="1" x14ac:dyDescent="0.25">
      <c r="B2442" s="31" t="str">
        <f>IF(Tabela2[[#This Row],[Tipo]] = 0,LOOKUP(Tabela2[[#This Row],[RESUMO]],Tabela3[Grupo],Tabela3[Meus produtos]),VLOOKUP(Tabela2[[#This Row],[Código]],Tabela4[[Código NBS/LC116]:[Meus serviços]],3,0))</f>
        <v>Não</v>
      </c>
      <c r="C2442" t="str">
        <f>IF(E2442=0,TEXT(dados!A2357,"00000000"),IF(E2442=2,TEXT(dados!A2357,"0000"),TEXT(dados!A2357,"#")))</f>
        <v>29331112</v>
      </c>
      <c r="D2442" t="str">
        <f>IF(dados!B2357=0,"",dados!B2357)</f>
        <v/>
      </c>
      <c r="E2442">
        <f>dados!C2357</f>
        <v>0</v>
      </c>
      <c r="F2442" t="str">
        <f>dados!D2357</f>
        <v>Magnopirol (dipirona magnesica)</v>
      </c>
      <c r="G2442"/>
      <c r="H2442"/>
      <c r="I2442"/>
      <c r="J2442"/>
      <c r="K2442" s="13"/>
      <c r="L2442" s="13">
        <f>dados!I2357/100</f>
        <v>0.13449999999999998</v>
      </c>
      <c r="M2442" s="13">
        <f>dados!J2357/100</f>
        <v>0.1545</v>
      </c>
      <c r="N2442" s="13">
        <f>dados!K2357/100</f>
        <v>0.04</v>
      </c>
      <c r="O2442" s="13">
        <f>dados!L2357/100</f>
        <v>0</v>
      </c>
      <c r="P2442" s="12" t="str">
        <f>LEFT(Tabela2[[#This Row],[Código]],2)</f>
        <v>29</v>
      </c>
    </row>
    <row r="2443" spans="2:16" ht="15" customHeight="1" x14ac:dyDescent="0.25">
      <c r="B2443" s="31" t="str">
        <f>IF(Tabela2[[#This Row],[Tipo]] = 0,LOOKUP(Tabela2[[#This Row],[RESUMO]],Tabela3[Grupo],Tabela3[Meus produtos]),VLOOKUP(Tabela2[[#This Row],[Código]],Tabela4[[Código NBS/LC116]:[Meus serviços]],3,0))</f>
        <v>Não</v>
      </c>
      <c r="C2443" t="str">
        <f>IF(E2443=0,TEXT(dados!A2358,"00000000"),IF(E2443=2,TEXT(dados!A2358,"0000"),TEXT(dados!A2358,"#")))</f>
        <v>29331119</v>
      </c>
      <c r="D2443" t="str">
        <f>IF(dados!B2358=0,"",dados!B2358)</f>
        <v/>
      </c>
      <c r="E2443">
        <f>dados!C2358</f>
        <v>0</v>
      </c>
      <c r="F2443" t="str">
        <f>dados!D2358</f>
        <v>Outs.ac.1-fenil-2,3-dimetil-5-pirazolona-4-metilam.etc.</v>
      </c>
      <c r="G2443"/>
      <c r="H2443"/>
      <c r="I2443"/>
      <c r="J2443"/>
      <c r="K2443" s="13"/>
      <c r="L2443" s="13">
        <f>dados!I2358/100</f>
        <v>0.13449999999999998</v>
      </c>
      <c r="M2443" s="13">
        <f>dados!J2358/100</f>
        <v>0.1545</v>
      </c>
      <c r="N2443" s="13">
        <f>dados!K2358/100</f>
        <v>0.04</v>
      </c>
      <c r="O2443" s="13">
        <f>dados!L2358/100</f>
        <v>0</v>
      </c>
      <c r="P2443" s="12" t="str">
        <f>LEFT(Tabela2[[#This Row],[Código]],2)</f>
        <v>29</v>
      </c>
    </row>
    <row r="2444" spans="2:16" ht="15" customHeight="1" x14ac:dyDescent="0.25">
      <c r="B2444" s="31" t="str">
        <f>IF(Tabela2[[#This Row],[Tipo]] = 0,LOOKUP(Tabela2[[#This Row],[RESUMO]],Tabela3[Grupo],Tabela3[Meus produtos]),VLOOKUP(Tabela2[[#This Row],[Código]],Tabela4[[Código NBS/LC116]:[Meus serviços]],3,0))</f>
        <v>Não</v>
      </c>
      <c r="C2444" t="str">
        <f>IF(E2444=0,TEXT(dados!A2359,"00000000"),IF(E2444=2,TEXT(dados!A2359,"0000"),TEXT(dados!A2359,"#")))</f>
        <v>29331120</v>
      </c>
      <c r="D2444" t="str">
        <f>IF(dados!B2359=0,"",dados!B2359)</f>
        <v/>
      </c>
      <c r="E2444">
        <f>dados!C2359</f>
        <v>0</v>
      </c>
      <c r="F2444" t="str">
        <f>dados!D2359</f>
        <v>Metileno-bis (4metilamino-1fenil-2,3-dimetil)pirazolona</v>
      </c>
      <c r="G2444"/>
      <c r="H2444"/>
      <c r="I2444"/>
      <c r="J2444"/>
      <c r="K2444" s="13"/>
      <c r="L2444" s="13">
        <f>dados!I2359/100</f>
        <v>0.13449999999999998</v>
      </c>
      <c r="M2444" s="13">
        <f>dados!J2359/100</f>
        <v>0.1545</v>
      </c>
      <c r="N2444" s="13">
        <f>dados!K2359/100</f>
        <v>0.04</v>
      </c>
      <c r="O2444" s="13">
        <f>dados!L2359/100</f>
        <v>0</v>
      </c>
      <c r="P2444" s="12" t="str">
        <f>LEFT(Tabela2[[#This Row],[Código]],2)</f>
        <v>29</v>
      </c>
    </row>
    <row r="2445" spans="2:16" ht="15" customHeight="1" x14ac:dyDescent="0.25">
      <c r="B2445" s="31" t="str">
        <f>IF(Tabela2[[#This Row],[Tipo]] = 0,LOOKUP(Tabela2[[#This Row],[RESUMO]],Tabela3[Grupo],Tabela3[Meus produtos]),VLOOKUP(Tabela2[[#This Row],[Código]],Tabela4[[Código NBS/LC116]:[Meus serviços]],3,0))</f>
        <v>Não</v>
      </c>
      <c r="C2445" t="str">
        <f>IF(E2445=0,TEXT(dados!A2360,"00000000"),IF(E2445=2,TEXT(dados!A2360,"0000"),TEXT(dados!A2360,"#")))</f>
        <v>29331190</v>
      </c>
      <c r="D2445" t="str">
        <f>IF(dados!B2360=0,"",dados!B2360)</f>
        <v/>
      </c>
      <c r="E2445">
        <f>dados!C2360</f>
        <v>0</v>
      </c>
      <c r="F2445" t="str">
        <f>dados!D2360</f>
        <v>Outros fenazonas (antipirinas) e seus derivados</v>
      </c>
      <c r="G2445"/>
      <c r="H2445"/>
      <c r="I2445"/>
      <c r="J2445"/>
      <c r="K2445" s="13"/>
      <c r="L2445" s="13">
        <f>dados!I2360/100</f>
        <v>0.13449999999999998</v>
      </c>
      <c r="M2445" s="13">
        <f>dados!J2360/100</f>
        <v>0.1545</v>
      </c>
      <c r="N2445" s="13">
        <f>dados!K2360/100</f>
        <v>0.04</v>
      </c>
      <c r="O2445" s="13">
        <f>dados!L2360/100</f>
        <v>0</v>
      </c>
      <c r="P2445" s="12" t="str">
        <f>LEFT(Tabela2[[#This Row],[Código]],2)</f>
        <v>29</v>
      </c>
    </row>
    <row r="2446" spans="2:16" ht="15" customHeight="1" x14ac:dyDescent="0.25">
      <c r="B2446" s="31" t="str">
        <f>IF(Tabela2[[#This Row],[Tipo]] = 0,LOOKUP(Tabela2[[#This Row],[RESUMO]],Tabela3[Grupo],Tabela3[Meus produtos]),VLOOKUP(Tabela2[[#This Row],[Código]],Tabela4[[Código NBS/LC116]:[Meus serviços]],3,0))</f>
        <v>Não</v>
      </c>
      <c r="C2446" t="str">
        <f>IF(E2446=0,TEXT(dados!A2361,"00000000"),IF(E2446=2,TEXT(dados!A2361,"0000"),TEXT(dados!A2361,"#")))</f>
        <v>29331911</v>
      </c>
      <c r="D2446" t="str">
        <f>IF(dados!B2361=0,"",dados!B2361)</f>
        <v/>
      </c>
      <c r="E2446">
        <f>dados!C2361</f>
        <v>0</v>
      </c>
      <c r="F2446" t="str">
        <f>dados!D2361</f>
        <v>Fenilbutazona calcica</v>
      </c>
      <c r="G2446"/>
      <c r="H2446"/>
      <c r="I2446"/>
      <c r="J2446"/>
      <c r="K2446" s="13"/>
      <c r="L2446" s="13">
        <f>dados!I2361/100</f>
        <v>0.13449999999999998</v>
      </c>
      <c r="M2446" s="13">
        <f>dados!J2361/100</f>
        <v>0.1545</v>
      </c>
      <c r="N2446" s="13">
        <f>dados!K2361/100</f>
        <v>0.04</v>
      </c>
      <c r="O2446" s="13">
        <f>dados!L2361/100</f>
        <v>0</v>
      </c>
      <c r="P2446" s="12" t="str">
        <f>LEFT(Tabela2[[#This Row],[Código]],2)</f>
        <v>29</v>
      </c>
    </row>
    <row r="2447" spans="2:16" ht="15" customHeight="1" x14ac:dyDescent="0.25">
      <c r="B2447" s="31" t="str">
        <f>IF(Tabela2[[#This Row],[Tipo]] = 0,LOOKUP(Tabela2[[#This Row],[RESUMO]],Tabela3[Grupo],Tabela3[Meus produtos]),VLOOKUP(Tabela2[[#This Row],[Código]],Tabela4[[Código NBS/LC116]:[Meus serviços]],3,0))</f>
        <v>Não</v>
      </c>
      <c r="C2447" t="str">
        <f>IF(E2447=0,TEXT(dados!A2362,"00000000"),IF(E2447=2,TEXT(dados!A2362,"0000"),TEXT(dados!A2362,"#")))</f>
        <v>29331919</v>
      </c>
      <c r="D2447" t="str">
        <f>IF(dados!B2362=0,"",dados!B2362)</f>
        <v/>
      </c>
      <c r="E2447">
        <f>dados!C2362</f>
        <v>0</v>
      </c>
      <c r="F2447" t="str">
        <f>dados!D2362</f>
        <v>Outros fenilbutazonas e seus sais</v>
      </c>
      <c r="G2447"/>
      <c r="H2447"/>
      <c r="I2447"/>
      <c r="J2447"/>
      <c r="K2447" s="13"/>
      <c r="L2447" s="13">
        <f>dados!I2362/100</f>
        <v>0.13449999999999998</v>
      </c>
      <c r="M2447" s="13">
        <f>dados!J2362/100</f>
        <v>0.1545</v>
      </c>
      <c r="N2447" s="13">
        <f>dados!K2362/100</f>
        <v>0.04</v>
      </c>
      <c r="O2447" s="13">
        <f>dados!L2362/100</f>
        <v>0</v>
      </c>
      <c r="P2447" s="12" t="str">
        <f>LEFT(Tabela2[[#This Row],[Código]],2)</f>
        <v>29</v>
      </c>
    </row>
    <row r="2448" spans="2:16" ht="15" customHeight="1" x14ac:dyDescent="0.25">
      <c r="B2448" s="31" t="str">
        <f>IF(Tabela2[[#This Row],[Tipo]] = 0,LOOKUP(Tabela2[[#This Row],[RESUMO]],Tabela3[Grupo],Tabela3[Meus produtos]),VLOOKUP(Tabela2[[#This Row],[Código]],Tabela4[[Código NBS/LC116]:[Meus serviços]],3,0))</f>
        <v>Não</v>
      </c>
      <c r="C2448" t="str">
        <f>IF(E2448=0,TEXT(dados!A2363,"00000000"),IF(E2448=2,TEXT(dados!A2363,"0000"),TEXT(dados!A2363,"#")))</f>
        <v>29331990</v>
      </c>
      <c r="D2448" t="str">
        <f>IF(dados!B2363=0,"",dados!B2363)</f>
        <v/>
      </c>
      <c r="E2448">
        <f>dados!C2363</f>
        <v>0</v>
      </c>
      <c r="F2448" t="str">
        <f>dados!D2363</f>
        <v>Outs.compostos heterocicls.c/1 ciclo pirazol,n/condens.</v>
      </c>
      <c r="G2448"/>
      <c r="H2448"/>
      <c r="I2448"/>
      <c r="J2448"/>
      <c r="K2448" s="13"/>
      <c r="L2448" s="13">
        <f>dados!I2363/100</f>
        <v>0.13449999999999998</v>
      </c>
      <c r="M2448" s="13">
        <f>dados!J2363/100</f>
        <v>0.1545</v>
      </c>
      <c r="N2448" s="13">
        <f>dados!K2363/100</f>
        <v>0.04</v>
      </c>
      <c r="O2448" s="13">
        <f>dados!L2363/100</f>
        <v>0</v>
      </c>
      <c r="P2448" s="12" t="str">
        <f>LEFT(Tabela2[[#This Row],[Código]],2)</f>
        <v>29</v>
      </c>
    </row>
    <row r="2449" spans="2:16" ht="15" customHeight="1" x14ac:dyDescent="0.25">
      <c r="B2449" s="31" t="str">
        <f>IF(Tabela2[[#This Row],[Tipo]] = 0,LOOKUP(Tabela2[[#This Row],[RESUMO]],Tabela3[Grupo],Tabela3[Meus produtos]),VLOOKUP(Tabela2[[#This Row],[Código]],Tabela4[[Código NBS/LC116]:[Meus serviços]],3,0))</f>
        <v>Não</v>
      </c>
      <c r="C2449" t="str">
        <f>IF(E2449=0,TEXT(dados!A2364,"00000000"),IF(E2449=2,TEXT(dados!A2364,"0000"),TEXT(dados!A2364,"#")))</f>
        <v>29332110</v>
      </c>
      <c r="D2449" t="str">
        <f>IF(dados!B2364=0,"",dados!B2364)</f>
        <v/>
      </c>
      <c r="E2449">
        <f>dados!C2364</f>
        <v>0</v>
      </c>
      <c r="F2449" t="str">
        <f>dados!D2364</f>
        <v>Iprodiona</v>
      </c>
      <c r="G2449"/>
      <c r="H2449"/>
      <c r="I2449"/>
      <c r="J2449"/>
      <c r="K2449" s="13"/>
      <c r="L2449" s="13">
        <f>dados!I2364/100</f>
        <v>0.13449999999999998</v>
      </c>
      <c r="M2449" s="13">
        <f>dados!J2364/100</f>
        <v>0.1545</v>
      </c>
      <c r="N2449" s="13">
        <f>dados!K2364/100</f>
        <v>0.04</v>
      </c>
      <c r="O2449" s="13">
        <f>dados!L2364/100</f>
        <v>0</v>
      </c>
      <c r="P2449" s="12" t="str">
        <f>LEFT(Tabela2[[#This Row],[Código]],2)</f>
        <v>29</v>
      </c>
    </row>
    <row r="2450" spans="2:16" ht="15" customHeight="1" x14ac:dyDescent="0.25">
      <c r="B2450" s="31" t="str">
        <f>IF(Tabela2[[#This Row],[Tipo]] = 0,LOOKUP(Tabela2[[#This Row],[RESUMO]],Tabela3[Grupo],Tabela3[Meus produtos]),VLOOKUP(Tabela2[[#This Row],[Código]],Tabela4[[Código NBS/LC116]:[Meus serviços]],3,0))</f>
        <v>Não</v>
      </c>
      <c r="C2450" t="str">
        <f>IF(E2450=0,TEXT(dados!A2365,"00000000"),IF(E2450=2,TEXT(dados!A2365,"0000"),TEXT(dados!A2365,"#")))</f>
        <v>29332121</v>
      </c>
      <c r="D2450" t="str">
        <f>IF(dados!B2365=0,"",dados!B2365)</f>
        <v/>
      </c>
      <c r="E2450">
        <f>dados!C2365</f>
        <v>0</v>
      </c>
      <c r="F2450" t="str">
        <f>dados!D2365</f>
        <v>Fenitoina e seu sal sodico</v>
      </c>
      <c r="G2450"/>
      <c r="H2450"/>
      <c r="I2450"/>
      <c r="J2450"/>
      <c r="K2450" s="13"/>
      <c r="L2450" s="13">
        <f>dados!I2365/100</f>
        <v>0.13449999999999998</v>
      </c>
      <c r="M2450" s="13">
        <f>dados!J2365/100</f>
        <v>0.1699</v>
      </c>
      <c r="N2450" s="13">
        <f>dados!K2365/100</f>
        <v>0.04</v>
      </c>
      <c r="O2450" s="13">
        <f>dados!L2365/100</f>
        <v>0</v>
      </c>
      <c r="P2450" s="12" t="str">
        <f>LEFT(Tabela2[[#This Row],[Código]],2)</f>
        <v>29</v>
      </c>
    </row>
    <row r="2451" spans="2:16" ht="15" customHeight="1" x14ac:dyDescent="0.25">
      <c r="B2451" s="31" t="str">
        <f>IF(Tabela2[[#This Row],[Tipo]] = 0,LOOKUP(Tabela2[[#This Row],[RESUMO]],Tabela3[Grupo],Tabela3[Meus produtos]),VLOOKUP(Tabela2[[#This Row],[Código]],Tabela4[[Código NBS/LC116]:[Meus serviços]],3,0))</f>
        <v>Não</v>
      </c>
      <c r="C2451" t="str">
        <f>IF(E2451=0,TEXT(dados!A2366,"00000000"),IF(E2451=2,TEXT(dados!A2366,"0000"),TEXT(dados!A2366,"#")))</f>
        <v>29332129</v>
      </c>
      <c r="D2451" t="str">
        <f>IF(dados!B2366=0,"",dados!B2366)</f>
        <v/>
      </c>
      <c r="E2451">
        <f>dados!C2366</f>
        <v>0</v>
      </c>
      <c r="F2451" t="str">
        <f>dados!D2366</f>
        <v>Outros sais da fenitoina</v>
      </c>
      <c r="G2451"/>
      <c r="H2451"/>
      <c r="I2451"/>
      <c r="J2451"/>
      <c r="K2451" s="13"/>
      <c r="L2451" s="13">
        <f>dados!I2366/100</f>
        <v>0.13449999999999998</v>
      </c>
      <c r="M2451" s="13">
        <f>dados!J2366/100</f>
        <v>0.1545</v>
      </c>
      <c r="N2451" s="13">
        <f>dados!K2366/100</f>
        <v>0.04</v>
      </c>
      <c r="O2451" s="13">
        <f>dados!L2366/100</f>
        <v>0</v>
      </c>
      <c r="P2451" s="12" t="str">
        <f>LEFT(Tabela2[[#This Row],[Código]],2)</f>
        <v>29</v>
      </c>
    </row>
    <row r="2452" spans="2:16" ht="15" customHeight="1" x14ac:dyDescent="0.25">
      <c r="B2452" s="31" t="str">
        <f>IF(Tabela2[[#This Row],[Tipo]] = 0,LOOKUP(Tabela2[[#This Row],[RESUMO]],Tabela3[Grupo],Tabela3[Meus produtos]),VLOOKUP(Tabela2[[#This Row],[Código]],Tabela4[[Código NBS/LC116]:[Meus serviços]],3,0))</f>
        <v>Não</v>
      </c>
      <c r="C2452" t="str">
        <f>IF(E2452=0,TEXT(dados!A2367,"00000000"),IF(E2452=2,TEXT(dados!A2367,"0000"),TEXT(dados!A2367,"#")))</f>
        <v>29332190</v>
      </c>
      <c r="D2452" t="str">
        <f>IF(dados!B2367=0,"",dados!B2367)</f>
        <v/>
      </c>
      <c r="E2452">
        <f>dados!C2367</f>
        <v>0</v>
      </c>
      <c r="F2452" t="str">
        <f>dados!D2367</f>
        <v>Outros hidantoinas e seus derivados</v>
      </c>
      <c r="G2452"/>
      <c r="H2452"/>
      <c r="I2452"/>
      <c r="J2452"/>
      <c r="K2452" s="13"/>
      <c r="L2452" s="13">
        <f>dados!I2367/100</f>
        <v>0.13449999999999998</v>
      </c>
      <c r="M2452" s="13">
        <f>dados!J2367/100</f>
        <v>0.1545</v>
      </c>
      <c r="N2452" s="13">
        <f>dados!K2367/100</f>
        <v>0.04</v>
      </c>
      <c r="O2452" s="13">
        <f>dados!L2367/100</f>
        <v>0</v>
      </c>
      <c r="P2452" s="12" t="str">
        <f>LEFT(Tabela2[[#This Row],[Código]],2)</f>
        <v>29</v>
      </c>
    </row>
    <row r="2453" spans="2:16" ht="15" customHeight="1" x14ac:dyDescent="0.25">
      <c r="B2453" s="31" t="str">
        <f>IF(Tabela2[[#This Row],[Tipo]] = 0,LOOKUP(Tabela2[[#This Row],[RESUMO]],Tabela3[Grupo],Tabela3[Meus produtos]),VLOOKUP(Tabela2[[#This Row],[Código]],Tabela4[[Código NBS/LC116]:[Meus serviços]],3,0))</f>
        <v>Não</v>
      </c>
      <c r="C2453" t="str">
        <f>IF(E2453=0,TEXT(dados!A2368,"00000000"),IF(E2453=2,TEXT(dados!A2368,"0000"),TEXT(dados!A2368,"#")))</f>
        <v>29332911</v>
      </c>
      <c r="D2453" t="str">
        <f>IF(dados!B2368=0,"",dados!B2368)</f>
        <v/>
      </c>
      <c r="E2453">
        <f>dados!C2368</f>
        <v>0</v>
      </c>
      <c r="F2453" t="str">
        <f>dados!D2368</f>
        <v>2-metil-5-nitroimidazol</v>
      </c>
      <c r="G2453"/>
      <c r="H2453"/>
      <c r="I2453"/>
      <c r="J2453"/>
      <c r="K2453" s="13"/>
      <c r="L2453" s="13">
        <f>dados!I2368/100</f>
        <v>0.13449999999999998</v>
      </c>
      <c r="M2453" s="13">
        <f>dados!J2368/100</f>
        <v>0.1545</v>
      </c>
      <c r="N2453" s="13">
        <f>dados!K2368/100</f>
        <v>0.04</v>
      </c>
      <c r="O2453" s="13">
        <f>dados!L2368/100</f>
        <v>0</v>
      </c>
      <c r="P2453" s="12" t="str">
        <f>LEFT(Tabela2[[#This Row],[Código]],2)</f>
        <v>29</v>
      </c>
    </row>
    <row r="2454" spans="2:16" ht="15" customHeight="1" x14ac:dyDescent="0.25">
      <c r="B2454" s="31" t="str">
        <f>IF(Tabela2[[#This Row],[Tipo]] = 0,LOOKUP(Tabela2[[#This Row],[RESUMO]],Tabela3[Grupo],Tabela3[Meus produtos]),VLOOKUP(Tabela2[[#This Row],[Código]],Tabela4[[Código NBS/LC116]:[Meus serviços]],3,0))</f>
        <v>Não</v>
      </c>
      <c r="C2454" t="str">
        <f>IF(E2454=0,TEXT(dados!A2369,"00000000"),IF(E2454=2,TEXT(dados!A2369,"0000"),TEXT(dados!A2369,"#")))</f>
        <v>29332912</v>
      </c>
      <c r="D2454" t="str">
        <f>IF(dados!B2369=0,"",dados!B2369)</f>
        <v/>
      </c>
      <c r="E2454">
        <f>dados!C2369</f>
        <v>0</v>
      </c>
      <c r="F2454" t="str">
        <f>dados!D2369</f>
        <v>Metronidazol e seus sais</v>
      </c>
      <c r="G2454"/>
      <c r="H2454"/>
      <c r="I2454"/>
      <c r="J2454"/>
      <c r="K2454" s="13"/>
      <c r="L2454" s="13">
        <f>dados!I2369/100</f>
        <v>0.13449999999999998</v>
      </c>
      <c r="M2454" s="13">
        <f>dados!J2369/100</f>
        <v>0.1699</v>
      </c>
      <c r="N2454" s="13">
        <f>dados!K2369/100</f>
        <v>0.04</v>
      </c>
      <c r="O2454" s="13">
        <f>dados!L2369/100</f>
        <v>0</v>
      </c>
      <c r="P2454" s="12" t="str">
        <f>LEFT(Tabela2[[#This Row],[Código]],2)</f>
        <v>29</v>
      </c>
    </row>
    <row r="2455" spans="2:16" ht="15" customHeight="1" x14ac:dyDescent="0.25">
      <c r="B2455" s="31" t="str">
        <f>IF(Tabela2[[#This Row],[Tipo]] = 0,LOOKUP(Tabela2[[#This Row],[RESUMO]],Tabela3[Grupo],Tabela3[Meus produtos]),VLOOKUP(Tabela2[[#This Row],[Código]],Tabela4[[Código NBS/LC116]:[Meus serviços]],3,0))</f>
        <v>Não</v>
      </c>
      <c r="C2455" t="str">
        <f>IF(E2455=0,TEXT(dados!A2370,"00000000"),IF(E2455=2,TEXT(dados!A2370,"0000"),TEXT(dados!A2370,"#")))</f>
        <v>29332913</v>
      </c>
      <c r="D2455" t="str">
        <f>IF(dados!B2370=0,"",dados!B2370)</f>
        <v/>
      </c>
      <c r="E2455">
        <f>dados!C2370</f>
        <v>0</v>
      </c>
      <c r="F2455" t="str">
        <f>dados!D2370</f>
        <v>Tinidazol</v>
      </c>
      <c r="G2455"/>
      <c r="H2455"/>
      <c r="I2455"/>
      <c r="J2455"/>
      <c r="K2455" s="13"/>
      <c r="L2455" s="13">
        <f>dados!I2370/100</f>
        <v>0.13449999999999998</v>
      </c>
      <c r="M2455" s="13">
        <f>dados!J2370/100</f>
        <v>0.1699</v>
      </c>
      <c r="N2455" s="13">
        <f>dados!K2370/100</f>
        <v>0.04</v>
      </c>
      <c r="O2455" s="13">
        <f>dados!L2370/100</f>
        <v>0</v>
      </c>
      <c r="P2455" s="12" t="str">
        <f>LEFT(Tabela2[[#This Row],[Código]],2)</f>
        <v>29</v>
      </c>
    </row>
    <row r="2456" spans="2:16" ht="15" customHeight="1" x14ac:dyDescent="0.25">
      <c r="B2456" s="31" t="str">
        <f>IF(Tabela2[[#This Row],[Tipo]] = 0,LOOKUP(Tabela2[[#This Row],[RESUMO]],Tabela3[Grupo],Tabela3[Meus produtos]),VLOOKUP(Tabela2[[#This Row],[Código]],Tabela4[[Código NBS/LC116]:[Meus serviços]],3,0))</f>
        <v>Não</v>
      </c>
      <c r="C2456" t="str">
        <f>IF(E2456=0,TEXT(dados!A2371,"00000000"),IF(E2456=2,TEXT(dados!A2371,"0000"),TEXT(dados!A2371,"#")))</f>
        <v>29332919</v>
      </c>
      <c r="D2456" t="str">
        <f>IF(dados!B2371=0,"",dados!B2371)</f>
        <v/>
      </c>
      <c r="E2456">
        <f>dados!C2371</f>
        <v>0</v>
      </c>
      <c r="F2456" t="str">
        <f>dados!D2371</f>
        <v>Outs.compostos heterociclicos com 1 ciclo nitroimidazol</v>
      </c>
      <c r="G2456"/>
      <c r="H2456"/>
      <c r="I2456"/>
      <c r="J2456"/>
      <c r="K2456" s="13"/>
      <c r="L2456" s="13">
        <f>dados!I2371/100</f>
        <v>0.13449999999999998</v>
      </c>
      <c r="M2456" s="13">
        <f>dados!J2371/100</f>
        <v>0.1545</v>
      </c>
      <c r="N2456" s="13">
        <f>dados!K2371/100</f>
        <v>0.04</v>
      </c>
      <c r="O2456" s="13">
        <f>dados!L2371/100</f>
        <v>0</v>
      </c>
      <c r="P2456" s="12" t="str">
        <f>LEFT(Tabela2[[#This Row],[Código]],2)</f>
        <v>29</v>
      </c>
    </row>
    <row r="2457" spans="2:16" ht="15" customHeight="1" x14ac:dyDescent="0.25">
      <c r="B2457" s="31" t="str">
        <f>IF(Tabela2[[#This Row],[Tipo]] = 0,LOOKUP(Tabela2[[#This Row],[RESUMO]],Tabela3[Grupo],Tabela3[Meus produtos]),VLOOKUP(Tabela2[[#This Row],[Código]],Tabela4[[Código NBS/LC116]:[Meus serviços]],3,0))</f>
        <v>Não</v>
      </c>
      <c r="C2457" t="str">
        <f>IF(E2457=0,TEXT(dados!A2372,"00000000"),IF(E2457=2,TEXT(dados!A2372,"0000"),TEXT(dados!A2372,"#")))</f>
        <v>29332921</v>
      </c>
      <c r="D2457" t="str">
        <f>IF(dados!B2372=0,"",dados!B2372)</f>
        <v/>
      </c>
      <c r="E2457">
        <f>dados!C2372</f>
        <v>0</v>
      </c>
      <c r="F2457" t="str">
        <f>dados!D2372</f>
        <v>Econazol e seu nitrato</v>
      </c>
      <c r="G2457"/>
      <c r="H2457"/>
      <c r="I2457"/>
      <c r="J2457"/>
      <c r="K2457" s="13"/>
      <c r="L2457" s="13">
        <f>dados!I2372/100</f>
        <v>0.13449999999999998</v>
      </c>
      <c r="M2457" s="13">
        <f>dados!J2372/100</f>
        <v>0.1699</v>
      </c>
      <c r="N2457" s="13">
        <f>dados!K2372/100</f>
        <v>0.04</v>
      </c>
      <c r="O2457" s="13">
        <f>dados!L2372/100</f>
        <v>0</v>
      </c>
      <c r="P2457" s="12" t="str">
        <f>LEFT(Tabela2[[#This Row],[Código]],2)</f>
        <v>29</v>
      </c>
    </row>
    <row r="2458" spans="2:16" ht="15" customHeight="1" x14ac:dyDescent="0.25">
      <c r="B2458" s="31" t="str">
        <f>IF(Tabela2[[#This Row],[Tipo]] = 0,LOOKUP(Tabela2[[#This Row],[RESUMO]],Tabela3[Grupo],Tabela3[Meus produtos]),VLOOKUP(Tabela2[[#This Row],[Código]],Tabela4[[Código NBS/LC116]:[Meus serviços]],3,0))</f>
        <v>Não</v>
      </c>
      <c r="C2458" t="str">
        <f>IF(E2458=0,TEXT(dados!A2373,"00000000"),IF(E2458=2,TEXT(dados!A2373,"0000"),TEXT(dados!A2373,"#")))</f>
        <v>29332922</v>
      </c>
      <c r="D2458" t="str">
        <f>IF(dados!B2373=0,"",dados!B2373)</f>
        <v/>
      </c>
      <c r="E2458">
        <f>dados!C2373</f>
        <v>0</v>
      </c>
      <c r="F2458" t="str">
        <f>dados!D2373</f>
        <v>Nitrato de miconazol</v>
      </c>
      <c r="G2458"/>
      <c r="H2458"/>
      <c r="I2458"/>
      <c r="J2458"/>
      <c r="K2458" s="13"/>
      <c r="L2458" s="13">
        <f>dados!I2373/100</f>
        <v>0.13449999999999998</v>
      </c>
      <c r="M2458" s="13">
        <f>dados!J2373/100</f>
        <v>0.1699</v>
      </c>
      <c r="N2458" s="13">
        <f>dados!K2373/100</f>
        <v>0.04</v>
      </c>
      <c r="O2458" s="13">
        <f>dados!L2373/100</f>
        <v>0</v>
      </c>
      <c r="P2458" s="12" t="str">
        <f>LEFT(Tabela2[[#This Row],[Código]],2)</f>
        <v>29</v>
      </c>
    </row>
    <row r="2459" spans="2:16" ht="15" customHeight="1" x14ac:dyDescent="0.25">
      <c r="B2459" s="31" t="str">
        <f>IF(Tabela2[[#This Row],[Tipo]] = 0,LOOKUP(Tabela2[[#This Row],[RESUMO]],Tabela3[Grupo],Tabela3[Meus produtos]),VLOOKUP(Tabela2[[#This Row],[Código]],Tabela4[[Código NBS/LC116]:[Meus serviços]],3,0))</f>
        <v>Não</v>
      </c>
      <c r="C2459" t="str">
        <f>IF(E2459=0,TEXT(dados!A2374,"00000000"),IF(E2459=2,TEXT(dados!A2374,"0000"),TEXT(dados!A2374,"#")))</f>
        <v>29332923</v>
      </c>
      <c r="D2459" t="str">
        <f>IF(dados!B2374=0,"",dados!B2374)</f>
        <v/>
      </c>
      <c r="E2459">
        <f>dados!C2374</f>
        <v>0</v>
      </c>
      <c r="F2459" t="str">
        <f>dados!D2374</f>
        <v>Cloridrato de clonidina</v>
      </c>
      <c r="G2459"/>
      <c r="H2459"/>
      <c r="I2459"/>
      <c r="J2459"/>
      <c r="K2459" s="13"/>
      <c r="L2459" s="13">
        <f>dados!I2374/100</f>
        <v>0.13449999999999998</v>
      </c>
      <c r="M2459" s="13">
        <f>dados!J2374/100</f>
        <v>0.1545</v>
      </c>
      <c r="N2459" s="13">
        <f>dados!K2374/100</f>
        <v>0.04</v>
      </c>
      <c r="O2459" s="13">
        <f>dados!L2374/100</f>
        <v>0</v>
      </c>
      <c r="P2459" s="12" t="str">
        <f>LEFT(Tabela2[[#This Row],[Código]],2)</f>
        <v>29</v>
      </c>
    </row>
    <row r="2460" spans="2:16" ht="15" customHeight="1" x14ac:dyDescent="0.25">
      <c r="B2460" s="31" t="str">
        <f>IF(Tabela2[[#This Row],[Tipo]] = 0,LOOKUP(Tabela2[[#This Row],[RESUMO]],Tabela3[Grupo],Tabela3[Meus produtos]),VLOOKUP(Tabela2[[#This Row],[Código]],Tabela4[[Código NBS/LC116]:[Meus serviços]],3,0))</f>
        <v>Não</v>
      </c>
      <c r="C2460" t="str">
        <f>IF(E2460=0,TEXT(dados!A2375,"00000000"),IF(E2460=2,TEXT(dados!A2375,"0000"),TEXT(dados!A2375,"#")))</f>
        <v>29332924</v>
      </c>
      <c r="D2460" t="str">
        <f>IF(dados!B2375=0,"",dados!B2375)</f>
        <v/>
      </c>
      <c r="E2460">
        <f>dados!C2375</f>
        <v>0</v>
      </c>
      <c r="F2460" t="str">
        <f>dados!D2375</f>
        <v>Nitrato de isoconazol</v>
      </c>
      <c r="G2460"/>
      <c r="H2460"/>
      <c r="I2460"/>
      <c r="J2460"/>
      <c r="K2460" s="13"/>
      <c r="L2460" s="13">
        <f>dados!I2375/100</f>
        <v>0.13449999999999998</v>
      </c>
      <c r="M2460" s="13">
        <f>dados!J2375/100</f>
        <v>0.1545</v>
      </c>
      <c r="N2460" s="13">
        <f>dados!K2375/100</f>
        <v>0.04</v>
      </c>
      <c r="O2460" s="13">
        <f>dados!L2375/100</f>
        <v>0</v>
      </c>
      <c r="P2460" s="12" t="str">
        <f>LEFT(Tabela2[[#This Row],[Código]],2)</f>
        <v>29</v>
      </c>
    </row>
    <row r="2461" spans="2:16" ht="15" customHeight="1" x14ac:dyDescent="0.25">
      <c r="B2461" s="31" t="str">
        <f>IF(Tabela2[[#This Row],[Tipo]] = 0,LOOKUP(Tabela2[[#This Row],[RESUMO]],Tabela3[Grupo],Tabela3[Meus produtos]),VLOOKUP(Tabela2[[#This Row],[Código]],Tabela4[[Código NBS/LC116]:[Meus serviços]],3,0))</f>
        <v>Não</v>
      </c>
      <c r="C2461" t="str">
        <f>IF(E2461=0,TEXT(dados!A2376,"00000000"),IF(E2461=2,TEXT(dados!A2376,"0000"),TEXT(dados!A2376,"#")))</f>
        <v>29332925</v>
      </c>
      <c r="D2461" t="str">
        <f>IF(dados!B2376=0,"",dados!B2376)</f>
        <v/>
      </c>
      <c r="E2461">
        <f>dados!C2376</f>
        <v>0</v>
      </c>
      <c r="F2461" t="str">
        <f>dados!D2376</f>
        <v>Clotrimazol</v>
      </c>
      <c r="G2461"/>
      <c r="H2461"/>
      <c r="I2461"/>
      <c r="J2461"/>
      <c r="K2461" s="13"/>
      <c r="L2461" s="13">
        <f>dados!I2376/100</f>
        <v>0.13449999999999998</v>
      </c>
      <c r="M2461" s="13">
        <f>dados!J2376/100</f>
        <v>0.1545</v>
      </c>
      <c r="N2461" s="13">
        <f>dados!K2376/100</f>
        <v>0.04</v>
      </c>
      <c r="O2461" s="13">
        <f>dados!L2376/100</f>
        <v>0</v>
      </c>
      <c r="P2461" s="12" t="str">
        <f>LEFT(Tabela2[[#This Row],[Código]],2)</f>
        <v>29</v>
      </c>
    </row>
    <row r="2462" spans="2:16" ht="15" customHeight="1" x14ac:dyDescent="0.25">
      <c r="B2462" s="31" t="str">
        <f>IF(Tabela2[[#This Row],[Tipo]] = 0,LOOKUP(Tabela2[[#This Row],[RESUMO]],Tabela3[Grupo],Tabela3[Meus produtos]),VLOOKUP(Tabela2[[#This Row],[Código]],Tabela4[[Código NBS/LC116]:[Meus serviços]],3,0))</f>
        <v>Não</v>
      </c>
      <c r="C2462" t="str">
        <f>IF(E2462=0,TEXT(dados!A2377,"00000000"),IF(E2462=2,TEXT(dados!A2377,"0000"),TEXT(dados!A2377,"#")))</f>
        <v>29332929</v>
      </c>
      <c r="D2462" t="str">
        <f>IF(dados!B2377=0,"",dados!B2377)</f>
        <v/>
      </c>
      <c r="E2462">
        <f>dados!C2377</f>
        <v>0</v>
      </c>
      <c r="F2462" t="str">
        <f>dados!D2377</f>
        <v>Outs.compostos heterociclicos c/ciclo benzeno clorado</v>
      </c>
      <c r="G2462"/>
      <c r="H2462"/>
      <c r="I2462"/>
      <c r="J2462"/>
      <c r="K2462" s="13"/>
      <c r="L2462" s="13">
        <f>dados!I2377/100</f>
        <v>0.13449999999999998</v>
      </c>
      <c r="M2462" s="13">
        <f>dados!J2377/100</f>
        <v>0.1545</v>
      </c>
      <c r="N2462" s="13">
        <f>dados!K2377/100</f>
        <v>0.04</v>
      </c>
      <c r="O2462" s="13">
        <f>dados!L2377/100</f>
        <v>0</v>
      </c>
      <c r="P2462" s="12" t="str">
        <f>LEFT(Tabela2[[#This Row],[Código]],2)</f>
        <v>29</v>
      </c>
    </row>
    <row r="2463" spans="2:16" ht="15" customHeight="1" x14ac:dyDescent="0.25">
      <c r="B2463" s="31" t="str">
        <f>IF(Tabela2[[#This Row],[Tipo]] = 0,LOOKUP(Tabela2[[#This Row],[RESUMO]],Tabela3[Grupo],Tabela3[Meus produtos]),VLOOKUP(Tabela2[[#This Row],[Código]],Tabela4[[Código NBS/LC116]:[Meus serviços]],3,0))</f>
        <v>Não</v>
      </c>
      <c r="C2463" t="str">
        <f>IF(E2463=0,TEXT(dados!A2378,"00000000"),IF(E2463=2,TEXT(dados!A2378,"0000"),TEXT(dados!A2378,"#")))</f>
        <v>29332930</v>
      </c>
      <c r="D2463" t="str">
        <f>IF(dados!B2378=0,"",dados!B2378)</f>
        <v/>
      </c>
      <c r="E2463">
        <f>dados!C2378</f>
        <v>0</v>
      </c>
      <c r="F2463" t="str">
        <f>dados!D2378</f>
        <v>Cimetidina e seus sais</v>
      </c>
      <c r="G2463"/>
      <c r="H2463"/>
      <c r="I2463"/>
      <c r="J2463"/>
      <c r="K2463" s="13"/>
      <c r="L2463" s="13">
        <f>dados!I2378/100</f>
        <v>0.13449999999999998</v>
      </c>
      <c r="M2463" s="13">
        <f>dados!J2378/100</f>
        <v>0.1545</v>
      </c>
      <c r="N2463" s="13">
        <f>dados!K2378/100</f>
        <v>0.04</v>
      </c>
      <c r="O2463" s="13">
        <f>dados!L2378/100</f>
        <v>0</v>
      </c>
      <c r="P2463" s="12" t="str">
        <f>LEFT(Tabela2[[#This Row],[Código]],2)</f>
        <v>29</v>
      </c>
    </row>
    <row r="2464" spans="2:16" ht="15" customHeight="1" x14ac:dyDescent="0.25">
      <c r="B2464" s="31" t="str">
        <f>IF(Tabela2[[#This Row],[Tipo]] = 0,LOOKUP(Tabela2[[#This Row],[RESUMO]],Tabela3[Grupo],Tabela3[Meus produtos]),VLOOKUP(Tabela2[[#This Row],[Código]],Tabela4[[Código NBS/LC116]:[Meus serviços]],3,0))</f>
        <v>Não</v>
      </c>
      <c r="C2464" t="str">
        <f>IF(E2464=0,TEXT(dados!A2379,"00000000"),IF(E2464=2,TEXT(dados!A2379,"0000"),TEXT(dados!A2379,"#")))</f>
        <v>29332940</v>
      </c>
      <c r="D2464" t="str">
        <f>IF(dados!B2379=0,"",dados!B2379)</f>
        <v/>
      </c>
      <c r="E2464">
        <f>dados!C2379</f>
        <v>0</v>
      </c>
      <c r="F2464" t="str">
        <f>dados!D2379</f>
        <v>4-metil-5-hidroximetilimidazol e seus sais</v>
      </c>
      <c r="G2464"/>
      <c r="H2464"/>
      <c r="I2464"/>
      <c r="J2464"/>
      <c r="K2464" s="13"/>
      <c r="L2464" s="13">
        <f>dados!I2379/100</f>
        <v>0.13449999999999998</v>
      </c>
      <c r="M2464" s="13">
        <f>dados!J2379/100</f>
        <v>0.16789999999999999</v>
      </c>
      <c r="N2464" s="13">
        <f>dados!K2379/100</f>
        <v>0.04</v>
      </c>
      <c r="O2464" s="13">
        <f>dados!L2379/100</f>
        <v>0</v>
      </c>
      <c r="P2464" s="12" t="str">
        <f>LEFT(Tabela2[[#This Row],[Código]],2)</f>
        <v>29</v>
      </c>
    </row>
    <row r="2465" spans="2:16" ht="15" customHeight="1" x14ac:dyDescent="0.25">
      <c r="B2465" s="31" t="str">
        <f>IF(Tabela2[[#This Row],[Tipo]] = 0,LOOKUP(Tabela2[[#This Row],[RESUMO]],Tabela3[Grupo],Tabela3[Meus produtos]),VLOOKUP(Tabela2[[#This Row],[Código]],Tabela4[[Código NBS/LC116]:[Meus serviços]],3,0))</f>
        <v>Não</v>
      </c>
      <c r="C2465" t="str">
        <f>IF(E2465=0,TEXT(dados!A2380,"00000000"),IF(E2465=2,TEXT(dados!A2380,"0000"),TEXT(dados!A2380,"#")))</f>
        <v>29332991</v>
      </c>
      <c r="D2465" t="str">
        <f>IF(dados!B2380=0,"",dados!B2380)</f>
        <v/>
      </c>
      <c r="E2465">
        <f>dados!C2380</f>
        <v>0</v>
      </c>
      <c r="F2465" t="str">
        <f>dados!D2380</f>
        <v>Imidazol</v>
      </c>
      <c r="G2465"/>
      <c r="H2465"/>
      <c r="I2465"/>
      <c r="J2465"/>
      <c r="K2465" s="13"/>
      <c r="L2465" s="13">
        <f>dados!I2380/100</f>
        <v>0.13449999999999998</v>
      </c>
      <c r="M2465" s="13">
        <f>dados!J2380/100</f>
        <v>0.1545</v>
      </c>
      <c r="N2465" s="13">
        <f>dados!K2380/100</f>
        <v>0.04</v>
      </c>
      <c r="O2465" s="13">
        <f>dados!L2380/100</f>
        <v>0</v>
      </c>
      <c r="P2465" s="12" t="str">
        <f>LEFT(Tabela2[[#This Row],[Código]],2)</f>
        <v>29</v>
      </c>
    </row>
    <row r="2466" spans="2:16" ht="15" customHeight="1" x14ac:dyDescent="0.25">
      <c r="B2466" s="31" t="str">
        <f>IF(Tabela2[[#This Row],[Tipo]] = 0,LOOKUP(Tabela2[[#This Row],[RESUMO]],Tabela3[Grupo],Tabela3[Meus produtos]),VLOOKUP(Tabela2[[#This Row],[Código]],Tabela4[[Código NBS/LC116]:[Meus serviços]],3,0))</f>
        <v>Não</v>
      </c>
      <c r="C2466" t="str">
        <f>IF(E2466=0,TEXT(dados!A2381,"00000000"),IF(E2466=2,TEXT(dados!A2381,"0000"),TEXT(dados!A2381,"#")))</f>
        <v>29332992</v>
      </c>
      <c r="D2466" t="str">
        <f>IF(dados!B2381=0,"",dados!B2381)</f>
        <v/>
      </c>
      <c r="E2466">
        <f>dados!C2381</f>
        <v>0</v>
      </c>
      <c r="F2466" t="str">
        <f>dados!D2381</f>
        <v>Histidina e seus sais</v>
      </c>
      <c r="G2466"/>
      <c r="H2466"/>
      <c r="I2466"/>
      <c r="J2466"/>
      <c r="K2466" s="13"/>
      <c r="L2466" s="13">
        <f>dados!I2381/100</f>
        <v>0.13449999999999998</v>
      </c>
      <c r="M2466" s="13">
        <f>dados!J2381/100</f>
        <v>0.1545</v>
      </c>
      <c r="N2466" s="13">
        <f>dados!K2381/100</f>
        <v>0.04</v>
      </c>
      <c r="O2466" s="13">
        <f>dados!L2381/100</f>
        <v>0</v>
      </c>
      <c r="P2466" s="12" t="str">
        <f>LEFT(Tabela2[[#This Row],[Código]],2)</f>
        <v>29</v>
      </c>
    </row>
    <row r="2467" spans="2:16" ht="15" customHeight="1" x14ac:dyDescent="0.25">
      <c r="B2467" s="31" t="str">
        <f>IF(Tabela2[[#This Row],[Tipo]] = 0,LOOKUP(Tabela2[[#This Row],[RESUMO]],Tabela3[Grupo],Tabela3[Meus produtos]),VLOOKUP(Tabela2[[#This Row],[Código]],Tabela4[[Código NBS/LC116]:[Meus serviços]],3,0))</f>
        <v>Não</v>
      </c>
      <c r="C2467" t="str">
        <f>IF(E2467=0,TEXT(dados!A2382,"00000000"),IF(E2467=2,TEXT(dados!A2382,"0000"),TEXT(dados!A2382,"#")))</f>
        <v>29332993</v>
      </c>
      <c r="D2467" t="str">
        <f>IF(dados!B2382=0,"",dados!B2382)</f>
        <v/>
      </c>
      <c r="E2467">
        <f>dados!C2382</f>
        <v>0</v>
      </c>
      <c r="F2467" t="str">
        <f>dados!D2382</f>
        <v>Ondansetron e seus sais</v>
      </c>
      <c r="G2467"/>
      <c r="H2467"/>
      <c r="I2467"/>
      <c r="J2467"/>
      <c r="K2467" s="13"/>
      <c r="L2467" s="13">
        <f>dados!I2382/100</f>
        <v>0.13449999999999998</v>
      </c>
      <c r="M2467" s="13">
        <f>dados!J2382/100</f>
        <v>0.1545</v>
      </c>
      <c r="N2467" s="13">
        <f>dados!K2382/100</f>
        <v>0.04</v>
      </c>
      <c r="O2467" s="13">
        <f>dados!L2382/100</f>
        <v>0</v>
      </c>
      <c r="P2467" s="12" t="str">
        <f>LEFT(Tabela2[[#This Row],[Código]],2)</f>
        <v>29</v>
      </c>
    </row>
    <row r="2468" spans="2:16" ht="15" customHeight="1" x14ac:dyDescent="0.25">
      <c r="B2468" s="31" t="str">
        <f>IF(Tabela2[[#This Row],[Tipo]] = 0,LOOKUP(Tabela2[[#This Row],[RESUMO]],Tabela3[Grupo],Tabela3[Meus produtos]),VLOOKUP(Tabela2[[#This Row],[Código]],Tabela4[[Código NBS/LC116]:[Meus serviços]],3,0))</f>
        <v>Não</v>
      </c>
      <c r="C2468" t="str">
        <f>IF(E2468=0,TEXT(dados!A2383,"00000000"),IF(E2468=2,TEXT(dados!A2383,"0000"),TEXT(dados!A2383,"#")))</f>
        <v>29332994</v>
      </c>
      <c r="D2468" t="str">
        <f>IF(dados!B2383=0,"",dados!B2383)</f>
        <v/>
      </c>
      <c r="E2468">
        <f>dados!C2383</f>
        <v>0</v>
      </c>
      <c r="F2468" t="str">
        <f>dados!D2383</f>
        <v>1-hidroxietil-2-undecanoilimidazolina</v>
      </c>
      <c r="G2468"/>
      <c r="H2468"/>
      <c r="I2468"/>
      <c r="J2468"/>
      <c r="K2468" s="13"/>
      <c r="L2468" s="13">
        <f>dados!I2383/100</f>
        <v>0.13449999999999998</v>
      </c>
      <c r="M2468" s="13">
        <f>dados!J2383/100</f>
        <v>0.16789999999999999</v>
      </c>
      <c r="N2468" s="13">
        <f>dados!K2383/100</f>
        <v>0.04</v>
      </c>
      <c r="O2468" s="13">
        <f>dados!L2383/100</f>
        <v>0</v>
      </c>
      <c r="P2468" s="12" t="str">
        <f>LEFT(Tabela2[[#This Row],[Código]],2)</f>
        <v>29</v>
      </c>
    </row>
    <row r="2469" spans="2:16" ht="15" customHeight="1" x14ac:dyDescent="0.25">
      <c r="B2469" s="31" t="str">
        <f>IF(Tabela2[[#This Row],[Tipo]] = 0,LOOKUP(Tabela2[[#This Row],[RESUMO]],Tabela3[Grupo],Tabela3[Meus produtos]),VLOOKUP(Tabela2[[#This Row],[Código]],Tabela4[[Código NBS/LC116]:[Meus serviços]],3,0))</f>
        <v>Não</v>
      </c>
      <c r="C2469" t="str">
        <f>IF(E2469=0,TEXT(dados!A2384,"00000000"),IF(E2469=2,TEXT(dados!A2384,"0000"),TEXT(dados!A2384,"#")))</f>
        <v>29332995</v>
      </c>
      <c r="D2469" t="str">
        <f>IF(dados!B2384=0,"",dados!B2384)</f>
        <v/>
      </c>
      <c r="E2469">
        <f>dados!C2384</f>
        <v>0</v>
      </c>
      <c r="F2469" t="str">
        <f>dados!D2384</f>
        <v>1-hidroxietil-2-(8-heptadecenoil) imidazolina</v>
      </c>
      <c r="G2469"/>
      <c r="H2469"/>
      <c r="I2469"/>
      <c r="J2469"/>
      <c r="K2469" s="13"/>
      <c r="L2469" s="13">
        <f>dados!I2384/100</f>
        <v>0.13449999999999998</v>
      </c>
      <c r="M2469" s="13">
        <f>dados!J2384/100</f>
        <v>0.16789999999999999</v>
      </c>
      <c r="N2469" s="13">
        <f>dados!K2384/100</f>
        <v>0.04</v>
      </c>
      <c r="O2469" s="13">
        <f>dados!L2384/100</f>
        <v>0</v>
      </c>
      <c r="P2469" s="12" t="str">
        <f>LEFT(Tabela2[[#This Row],[Código]],2)</f>
        <v>29</v>
      </c>
    </row>
    <row r="2470" spans="2:16" ht="15" customHeight="1" x14ac:dyDescent="0.25">
      <c r="B2470" s="31" t="str">
        <f>IF(Tabela2[[#This Row],[Tipo]] = 0,LOOKUP(Tabela2[[#This Row],[RESUMO]],Tabela3[Grupo],Tabela3[Meus produtos]),VLOOKUP(Tabela2[[#This Row],[Código]],Tabela4[[Código NBS/LC116]:[Meus serviços]],3,0))</f>
        <v>Não</v>
      </c>
      <c r="C2470" t="str">
        <f>IF(E2470=0,TEXT(dados!A2385,"00000000"),IF(E2470=2,TEXT(dados!A2385,"0000"),TEXT(dados!A2385,"#")))</f>
        <v>29332999</v>
      </c>
      <c r="D2470" t="str">
        <f>IF(dados!B2385=0,"",dados!B2385)</f>
        <v/>
      </c>
      <c r="E2470">
        <f>dados!C2385</f>
        <v>0</v>
      </c>
      <c r="F2470" t="str">
        <f>dados!D2385</f>
        <v>Outs.compostos heterocicl.1 ciclo imidazol n/condensado</v>
      </c>
      <c r="G2470"/>
      <c r="H2470"/>
      <c r="I2470"/>
      <c r="J2470"/>
      <c r="K2470" s="13"/>
      <c r="L2470" s="13">
        <f>dados!I2385/100</f>
        <v>0.13449999999999998</v>
      </c>
      <c r="M2470" s="13">
        <f>dados!J2385/100</f>
        <v>0.1545</v>
      </c>
      <c r="N2470" s="13">
        <f>dados!K2385/100</f>
        <v>0.04</v>
      </c>
      <c r="O2470" s="13">
        <f>dados!L2385/100</f>
        <v>0</v>
      </c>
      <c r="P2470" s="12" t="str">
        <f>LEFT(Tabela2[[#This Row],[Código]],2)</f>
        <v>29</v>
      </c>
    </row>
    <row r="2471" spans="2:16" ht="15" customHeight="1" x14ac:dyDescent="0.25">
      <c r="B2471" s="31" t="str">
        <f>IF(Tabela2[[#This Row],[Tipo]] = 0,LOOKUP(Tabela2[[#This Row],[RESUMO]],Tabela3[Grupo],Tabela3[Meus produtos]),VLOOKUP(Tabela2[[#This Row],[Código]],Tabela4[[Código NBS/LC116]:[Meus serviços]],3,0))</f>
        <v>Não</v>
      </c>
      <c r="C2471" t="str">
        <f>IF(E2471=0,TEXT(dados!A2386,"00000000"),IF(E2471=2,TEXT(dados!A2386,"0000"),TEXT(dados!A2386,"#")))</f>
        <v>29333110</v>
      </c>
      <c r="D2471" t="str">
        <f>IF(dados!B2386=0,"",dados!B2386)</f>
        <v/>
      </c>
      <c r="E2471">
        <f>dados!C2386</f>
        <v>0</v>
      </c>
      <c r="F2471" t="str">
        <f>dados!D2386</f>
        <v>Piridina</v>
      </c>
      <c r="G2471"/>
      <c r="H2471"/>
      <c r="I2471"/>
      <c r="J2471"/>
      <c r="K2471" s="13"/>
      <c r="L2471" s="13">
        <f>dados!I2386/100</f>
        <v>0.13449999999999998</v>
      </c>
      <c r="M2471" s="13">
        <f>dados!J2386/100</f>
        <v>0.1545</v>
      </c>
      <c r="N2471" s="13">
        <f>dados!K2386/100</f>
        <v>0.04</v>
      </c>
      <c r="O2471" s="13">
        <f>dados!L2386/100</f>
        <v>0</v>
      </c>
      <c r="P2471" s="12" t="str">
        <f>LEFT(Tabela2[[#This Row],[Código]],2)</f>
        <v>29</v>
      </c>
    </row>
    <row r="2472" spans="2:16" ht="15" customHeight="1" x14ac:dyDescent="0.25">
      <c r="B2472" s="31" t="str">
        <f>IF(Tabela2[[#This Row],[Tipo]] = 0,LOOKUP(Tabela2[[#This Row],[RESUMO]],Tabela3[Grupo],Tabela3[Meus produtos]),VLOOKUP(Tabela2[[#This Row],[Código]],Tabela4[[Código NBS/LC116]:[Meus serviços]],3,0))</f>
        <v>Não</v>
      </c>
      <c r="C2472" t="str">
        <f>IF(E2472=0,TEXT(dados!A2387,"00000000"),IF(E2472=2,TEXT(dados!A2387,"0000"),TEXT(dados!A2387,"#")))</f>
        <v>29333120</v>
      </c>
      <c r="D2472" t="str">
        <f>IF(dados!B2387=0,"",dados!B2387)</f>
        <v/>
      </c>
      <c r="E2472">
        <f>dados!C2387</f>
        <v>0</v>
      </c>
      <c r="F2472" t="str">
        <f>dados!D2387</f>
        <v>Sais de piridina</v>
      </c>
      <c r="G2472"/>
      <c r="H2472"/>
      <c r="I2472"/>
      <c r="J2472"/>
      <c r="K2472" s="13"/>
      <c r="L2472" s="13">
        <f>dados!I2387/100</f>
        <v>0.13449999999999998</v>
      </c>
      <c r="M2472" s="13">
        <f>dados!J2387/100</f>
        <v>0.1545</v>
      </c>
      <c r="N2472" s="13">
        <f>dados!K2387/100</f>
        <v>0.04</v>
      </c>
      <c r="O2472" s="13">
        <f>dados!L2387/100</f>
        <v>0</v>
      </c>
      <c r="P2472" s="12" t="str">
        <f>LEFT(Tabela2[[#This Row],[Código]],2)</f>
        <v>29</v>
      </c>
    </row>
    <row r="2473" spans="2:16" ht="15" customHeight="1" x14ac:dyDescent="0.25">
      <c r="B2473" s="31" t="str">
        <f>IF(Tabela2[[#This Row],[Tipo]] = 0,LOOKUP(Tabela2[[#This Row],[RESUMO]],Tabela3[Grupo],Tabela3[Meus produtos]),VLOOKUP(Tabela2[[#This Row],[Código]],Tabela4[[Código NBS/LC116]:[Meus serviços]],3,0))</f>
        <v>Não</v>
      </c>
      <c r="C2473" t="str">
        <f>IF(E2473=0,TEXT(dados!A2388,"00000000"),IF(E2473=2,TEXT(dados!A2388,"0000"),TEXT(dados!A2388,"#")))</f>
        <v>29333200</v>
      </c>
      <c r="D2473" t="str">
        <f>IF(dados!B2388=0,"",dados!B2388)</f>
        <v/>
      </c>
      <c r="E2473">
        <f>dados!C2388</f>
        <v>0</v>
      </c>
      <c r="F2473" t="str">
        <f>dados!D2388</f>
        <v>Piperidina e seus sais</v>
      </c>
      <c r="G2473"/>
      <c r="H2473"/>
      <c r="I2473"/>
      <c r="J2473"/>
      <c r="K2473" s="13"/>
      <c r="L2473" s="13">
        <f>dados!I2388/100</f>
        <v>0.13449999999999998</v>
      </c>
      <c r="M2473" s="13">
        <f>dados!J2388/100</f>
        <v>0.1545</v>
      </c>
      <c r="N2473" s="13">
        <f>dados!K2388/100</f>
        <v>0.04</v>
      </c>
      <c r="O2473" s="13">
        <f>dados!L2388/100</f>
        <v>0</v>
      </c>
      <c r="P2473" s="12" t="str">
        <f>LEFT(Tabela2[[#This Row],[Código]],2)</f>
        <v>29</v>
      </c>
    </row>
    <row r="2474" spans="2:16" ht="15" customHeight="1" x14ac:dyDescent="0.25">
      <c r="B2474" s="31" t="str">
        <f>IF(Tabela2[[#This Row],[Tipo]] = 0,LOOKUP(Tabela2[[#This Row],[RESUMO]],Tabela3[Grupo],Tabela3[Meus produtos]),VLOOKUP(Tabela2[[#This Row],[Código]],Tabela4[[Código NBS/LC116]:[Meus serviços]],3,0))</f>
        <v>Não</v>
      </c>
      <c r="C2474" t="str">
        <f>IF(E2474=0,TEXT(dados!A2389,"00000000"),IF(E2474=2,TEXT(dados!A2389,"0000"),TEXT(dados!A2389,"#")))</f>
        <v>29333311</v>
      </c>
      <c r="D2474" t="str">
        <f>IF(dados!B2389=0,"",dados!B2389)</f>
        <v/>
      </c>
      <c r="E2474">
        <f>dados!C2389</f>
        <v>0</v>
      </c>
      <c r="F2474" t="str">
        <f>dados!D2389</f>
        <v>Alfentanil</v>
      </c>
      <c r="G2474"/>
      <c r="H2474"/>
      <c r="I2474"/>
      <c r="J2474"/>
      <c r="K2474" s="13"/>
      <c r="L2474" s="13">
        <f>dados!I2389/100</f>
        <v>0.13449999999999998</v>
      </c>
      <c r="M2474" s="13">
        <f>dados!J2389/100</f>
        <v>0.1545</v>
      </c>
      <c r="N2474" s="13">
        <f>dados!K2389/100</f>
        <v>0.04</v>
      </c>
      <c r="O2474" s="13">
        <f>dados!L2389/100</f>
        <v>0</v>
      </c>
      <c r="P2474" s="12" t="str">
        <f>LEFT(Tabela2[[#This Row],[Código]],2)</f>
        <v>29</v>
      </c>
    </row>
    <row r="2475" spans="2:16" ht="15" customHeight="1" x14ac:dyDescent="0.25">
      <c r="B2475" s="31" t="str">
        <f>IF(Tabela2[[#This Row],[Tipo]] = 0,LOOKUP(Tabela2[[#This Row],[RESUMO]],Tabela3[Grupo],Tabela3[Meus produtos]),VLOOKUP(Tabela2[[#This Row],[Código]],Tabela4[[Código NBS/LC116]:[Meus serviços]],3,0))</f>
        <v>Não</v>
      </c>
      <c r="C2475" t="str">
        <f>IF(E2475=0,TEXT(dados!A2390,"00000000"),IF(E2475=2,TEXT(dados!A2390,"0000"),TEXT(dados!A2390,"#")))</f>
        <v>29333312</v>
      </c>
      <c r="D2475" t="str">
        <f>IF(dados!B2390=0,"",dados!B2390)</f>
        <v/>
      </c>
      <c r="E2475">
        <f>dados!C2390</f>
        <v>0</v>
      </c>
      <c r="F2475" t="str">
        <f>dados!D2390</f>
        <v>Anileridina</v>
      </c>
      <c r="G2475"/>
      <c r="H2475"/>
      <c r="I2475"/>
      <c r="J2475"/>
      <c r="K2475" s="13"/>
      <c r="L2475" s="13">
        <f>dados!I2390/100</f>
        <v>0.13449999999999998</v>
      </c>
      <c r="M2475" s="13">
        <f>dados!J2390/100</f>
        <v>0.1545</v>
      </c>
      <c r="N2475" s="13">
        <f>dados!K2390/100</f>
        <v>0.04</v>
      </c>
      <c r="O2475" s="13">
        <f>dados!L2390/100</f>
        <v>0</v>
      </c>
      <c r="P2475" s="12" t="str">
        <f>LEFT(Tabela2[[#This Row],[Código]],2)</f>
        <v>29</v>
      </c>
    </row>
    <row r="2476" spans="2:16" ht="15" customHeight="1" x14ac:dyDescent="0.25">
      <c r="B2476" s="31" t="str">
        <f>IF(Tabela2[[#This Row],[Tipo]] = 0,LOOKUP(Tabela2[[#This Row],[RESUMO]],Tabela3[Grupo],Tabela3[Meus produtos]),VLOOKUP(Tabela2[[#This Row],[Código]],Tabela4[[Código NBS/LC116]:[Meus serviços]],3,0))</f>
        <v>Não</v>
      </c>
      <c r="C2476" t="str">
        <f>IF(E2476=0,TEXT(dados!A2391,"00000000"),IF(E2476=2,TEXT(dados!A2391,"0000"),TEXT(dados!A2391,"#")))</f>
        <v>29333319</v>
      </c>
      <c r="D2476" t="str">
        <f>IF(dados!B2391=0,"",dados!B2391)</f>
        <v/>
      </c>
      <c r="E2476">
        <f>dados!C2391</f>
        <v>0</v>
      </c>
      <c r="F2476" t="str">
        <f>dados!D2391</f>
        <v>Sais de alfentanil e anileridina</v>
      </c>
      <c r="G2476"/>
      <c r="H2476"/>
      <c r="I2476"/>
      <c r="J2476"/>
      <c r="K2476" s="13"/>
      <c r="L2476" s="13">
        <f>dados!I2391/100</f>
        <v>0.13449999999999998</v>
      </c>
      <c r="M2476" s="13">
        <f>dados!J2391/100</f>
        <v>0.1545</v>
      </c>
      <c r="N2476" s="13">
        <f>dados!K2391/100</f>
        <v>0.04</v>
      </c>
      <c r="O2476" s="13">
        <f>dados!L2391/100</f>
        <v>0</v>
      </c>
      <c r="P2476" s="12" t="str">
        <f>LEFT(Tabela2[[#This Row],[Código]],2)</f>
        <v>29</v>
      </c>
    </row>
    <row r="2477" spans="2:16" ht="15" customHeight="1" x14ac:dyDescent="0.25">
      <c r="B2477" s="31" t="str">
        <f>IF(Tabela2[[#This Row],[Tipo]] = 0,LOOKUP(Tabela2[[#This Row],[RESUMO]],Tabela3[Grupo],Tabela3[Meus produtos]),VLOOKUP(Tabela2[[#This Row],[Código]],Tabela4[[Código NBS/LC116]:[Meus serviços]],3,0))</f>
        <v>Não</v>
      </c>
      <c r="C2477" t="str">
        <f>IF(E2477=0,TEXT(dados!A2392,"00000000"),IF(E2477=2,TEXT(dados!A2392,"0000"),TEXT(dados!A2392,"#")))</f>
        <v>29333321</v>
      </c>
      <c r="D2477" t="str">
        <f>IF(dados!B2392=0,"",dados!B2392)</f>
        <v/>
      </c>
      <c r="E2477">
        <f>dados!C2392</f>
        <v>0</v>
      </c>
      <c r="F2477" t="str">
        <f>dados!D2392</f>
        <v>Bezitramida (ezitramide)</v>
      </c>
      <c r="G2477"/>
      <c r="H2477"/>
      <c r="I2477"/>
      <c r="J2477"/>
      <c r="K2477" s="13"/>
      <c r="L2477" s="13">
        <f>dados!I2392/100</f>
        <v>0.13449999999999998</v>
      </c>
      <c r="M2477" s="13">
        <f>dados!J2392/100</f>
        <v>0.1545</v>
      </c>
      <c r="N2477" s="13">
        <f>dados!K2392/100</f>
        <v>0.04</v>
      </c>
      <c r="O2477" s="13">
        <f>dados!L2392/100</f>
        <v>0</v>
      </c>
      <c r="P2477" s="12" t="str">
        <f>LEFT(Tabela2[[#This Row],[Código]],2)</f>
        <v>29</v>
      </c>
    </row>
    <row r="2478" spans="2:16" ht="15" customHeight="1" x14ac:dyDescent="0.25">
      <c r="B2478" s="31" t="str">
        <f>IF(Tabela2[[#This Row],[Tipo]] = 0,LOOKUP(Tabela2[[#This Row],[RESUMO]],Tabela3[Grupo],Tabela3[Meus produtos]),VLOOKUP(Tabela2[[#This Row],[Código]],Tabela4[[Código NBS/LC116]:[Meus serviços]],3,0))</f>
        <v>Não</v>
      </c>
      <c r="C2478" t="str">
        <f>IF(E2478=0,TEXT(dados!A2393,"00000000"),IF(E2478=2,TEXT(dados!A2393,"0000"),TEXT(dados!A2393,"#")))</f>
        <v>29333322</v>
      </c>
      <c r="D2478" t="str">
        <f>IF(dados!B2393=0,"",dados!B2393)</f>
        <v/>
      </c>
      <c r="E2478">
        <f>dados!C2393</f>
        <v>0</v>
      </c>
      <c r="F2478" t="str">
        <f>dados!D2393</f>
        <v>Bromazepam</v>
      </c>
      <c r="G2478"/>
      <c r="H2478"/>
      <c r="I2478"/>
      <c r="J2478"/>
      <c r="K2478" s="13"/>
      <c r="L2478" s="13">
        <f>dados!I2393/100</f>
        <v>0.13449999999999998</v>
      </c>
      <c r="M2478" s="13">
        <f>dados!J2393/100</f>
        <v>0.16789999999999999</v>
      </c>
      <c r="N2478" s="13">
        <f>dados!K2393/100</f>
        <v>0.04</v>
      </c>
      <c r="O2478" s="13">
        <f>dados!L2393/100</f>
        <v>0</v>
      </c>
      <c r="P2478" s="12" t="str">
        <f>LEFT(Tabela2[[#This Row],[Código]],2)</f>
        <v>29</v>
      </c>
    </row>
    <row r="2479" spans="2:16" ht="15" customHeight="1" x14ac:dyDescent="0.25">
      <c r="B2479" s="31" t="str">
        <f>IF(Tabela2[[#This Row],[Tipo]] = 0,LOOKUP(Tabela2[[#This Row],[RESUMO]],Tabela3[Grupo],Tabela3[Meus produtos]),VLOOKUP(Tabela2[[#This Row],[Código]],Tabela4[[Código NBS/LC116]:[Meus serviços]],3,0))</f>
        <v>Não</v>
      </c>
      <c r="C2479" t="str">
        <f>IF(E2479=0,TEXT(dados!A2394,"00000000"),IF(E2479=2,TEXT(dados!A2394,"0000"),TEXT(dados!A2394,"#")))</f>
        <v>29333329</v>
      </c>
      <c r="D2479" t="str">
        <f>IF(dados!B2394=0,"",dados!B2394)</f>
        <v/>
      </c>
      <c r="E2479">
        <f>dados!C2394</f>
        <v>0</v>
      </c>
      <c r="F2479" t="str">
        <f>dados!D2394</f>
        <v>Sais de bezitramida e bromazepam</v>
      </c>
      <c r="G2479"/>
      <c r="H2479"/>
      <c r="I2479"/>
      <c r="J2479"/>
      <c r="K2479" s="13"/>
      <c r="L2479" s="13">
        <f>dados!I2394/100</f>
        <v>0.13449999999999998</v>
      </c>
      <c r="M2479" s="13">
        <f>dados!J2394/100</f>
        <v>0.1545</v>
      </c>
      <c r="N2479" s="13">
        <f>dados!K2394/100</f>
        <v>0.04</v>
      </c>
      <c r="O2479" s="13">
        <f>dados!L2394/100</f>
        <v>0</v>
      </c>
      <c r="P2479" s="12" t="str">
        <f>LEFT(Tabela2[[#This Row],[Código]],2)</f>
        <v>29</v>
      </c>
    </row>
    <row r="2480" spans="2:16" ht="15" customHeight="1" x14ac:dyDescent="0.25">
      <c r="B2480" s="31" t="str">
        <f>IF(Tabela2[[#This Row],[Tipo]] = 0,LOOKUP(Tabela2[[#This Row],[RESUMO]],Tabela3[Grupo],Tabela3[Meus produtos]),VLOOKUP(Tabela2[[#This Row],[Código]],Tabela4[[Código NBS/LC116]:[Meus serviços]],3,0))</f>
        <v>Não</v>
      </c>
      <c r="C2480" t="str">
        <f>IF(E2480=0,TEXT(dados!A2395,"00000000"),IF(E2480=2,TEXT(dados!A2395,"0000"),TEXT(dados!A2395,"#")))</f>
        <v>29333331</v>
      </c>
      <c r="D2480" t="str">
        <f>IF(dados!B2395=0,"",dados!B2395)</f>
        <v/>
      </c>
      <c r="E2480">
        <f>dados!C2395</f>
        <v>0</v>
      </c>
      <c r="F2480" t="str">
        <f>dados!D2395</f>
        <v>Produtos quimicos organicos compostos heterociclicos exclusivamente de heteroatomo s de nitrogenio azoto carfentanila</v>
      </c>
      <c r="G2480"/>
      <c r="H2480"/>
      <c r="I2480"/>
      <c r="J2480"/>
      <c r="K2480" s="13"/>
      <c r="L2480" s="13">
        <f>dados!I2395/100</f>
        <v>0.13449999999999998</v>
      </c>
      <c r="M2480" s="13">
        <f>dados!J2395/100</f>
        <v>0.1545</v>
      </c>
      <c r="N2480" s="13">
        <f>dados!K2395/100</f>
        <v>0.04</v>
      </c>
      <c r="O2480" s="13">
        <f>dados!L2395/100</f>
        <v>0</v>
      </c>
      <c r="P2480" s="12" t="str">
        <f>LEFT(Tabela2[[#This Row],[Código]],2)</f>
        <v>29</v>
      </c>
    </row>
    <row r="2481" spans="2:16" ht="15" customHeight="1" x14ac:dyDescent="0.25">
      <c r="B2481" s="31" t="str">
        <f>IF(Tabela2[[#This Row],[Tipo]] = 0,LOOKUP(Tabela2[[#This Row],[RESUMO]],Tabela3[Grupo],Tabela3[Meus produtos]),VLOOKUP(Tabela2[[#This Row],[Código]],Tabela4[[Código NBS/LC116]:[Meus serviços]],3,0))</f>
        <v>Não</v>
      </c>
      <c r="C2481" t="str">
        <f>IF(E2481=0,TEXT(dados!A2396,"00000000"),IF(E2481=2,TEXT(dados!A2396,"0000"),TEXT(dados!A2396,"#")))</f>
        <v>29333332</v>
      </c>
      <c r="D2481" t="str">
        <f>IF(dados!B2396=0,"",dados!B2396)</f>
        <v/>
      </c>
      <c r="E2481">
        <f>dados!C2396</f>
        <v>0</v>
      </c>
      <c r="F2481" t="str">
        <f>dados!D2396</f>
        <v>Produtos quimicos organicos compostos heterociclicos exclusivamente de heteroatomo s de nitrogenio azoto cetobemidona</v>
      </c>
      <c r="G2481"/>
      <c r="H2481"/>
      <c r="I2481"/>
      <c r="J2481"/>
      <c r="K2481" s="13"/>
      <c r="L2481" s="13">
        <f>dados!I2396/100</f>
        <v>0.13449999999999998</v>
      </c>
      <c r="M2481" s="13">
        <f>dados!J2396/100</f>
        <v>0.1545</v>
      </c>
      <c r="N2481" s="13">
        <f>dados!K2396/100</f>
        <v>0.04</v>
      </c>
      <c r="O2481" s="13">
        <f>dados!L2396/100</f>
        <v>0</v>
      </c>
      <c r="P2481" s="12" t="str">
        <f>LEFT(Tabela2[[#This Row],[Código]],2)</f>
        <v>29</v>
      </c>
    </row>
    <row r="2482" spans="2:16" ht="15" customHeight="1" x14ac:dyDescent="0.25">
      <c r="B2482" s="31" t="str">
        <f>IF(Tabela2[[#This Row],[Tipo]] = 0,LOOKUP(Tabela2[[#This Row],[RESUMO]],Tabela3[Grupo],Tabela3[Meus produtos]),VLOOKUP(Tabela2[[#This Row],[Código]],Tabela4[[Código NBS/LC116]:[Meus serviços]],3,0))</f>
        <v>Não</v>
      </c>
      <c r="C2482" t="str">
        <f>IF(E2482=0,TEXT(dados!A2397,"00000000"),IF(E2482=2,TEXT(dados!A2397,"0000"),TEXT(dados!A2397,"#")))</f>
        <v>29333339</v>
      </c>
      <c r="D2482" t="str">
        <f>IF(dados!B2397=0,"",dados!B2397)</f>
        <v/>
      </c>
      <c r="E2482">
        <f>dados!C2397</f>
        <v>0</v>
      </c>
      <c r="F2482" t="str">
        <f>dados!D2397</f>
        <v>Produtos quimicos organicos compostos heterociclicos exclusivamente de heteroatomo s de nitrogenio azoto outros</v>
      </c>
      <c r="G2482"/>
      <c r="H2482"/>
      <c r="I2482"/>
      <c r="J2482"/>
      <c r="K2482" s="13"/>
      <c r="L2482" s="13">
        <f>dados!I2397/100</f>
        <v>0.13449999999999998</v>
      </c>
      <c r="M2482" s="13">
        <f>dados!J2397/100</f>
        <v>0.1545</v>
      </c>
      <c r="N2482" s="13">
        <f>dados!K2397/100</f>
        <v>0.04</v>
      </c>
      <c r="O2482" s="13">
        <f>dados!L2397/100</f>
        <v>0</v>
      </c>
      <c r="P2482" s="12" t="str">
        <f>LEFT(Tabela2[[#This Row],[Código]],2)</f>
        <v>29</v>
      </c>
    </row>
    <row r="2483" spans="2:16" ht="15" customHeight="1" x14ac:dyDescent="0.25">
      <c r="B2483" s="31" t="str">
        <f>IF(Tabela2[[#This Row],[Tipo]] = 0,LOOKUP(Tabela2[[#This Row],[RESUMO]],Tabela3[Grupo],Tabela3[Meus produtos]),VLOOKUP(Tabela2[[#This Row],[Código]],Tabela4[[Código NBS/LC116]:[Meus serviços]],3,0))</f>
        <v>Não</v>
      </c>
      <c r="C2483" t="str">
        <f>IF(E2483=0,TEXT(dados!A2398,"00000000"),IF(E2483=2,TEXT(dados!A2398,"0000"),TEXT(dados!A2398,"#")))</f>
        <v>29333341</v>
      </c>
      <c r="D2483" t="str">
        <f>IF(dados!B2398=0,"",dados!B2398)</f>
        <v/>
      </c>
      <c r="E2483">
        <f>dados!C2398</f>
        <v>0</v>
      </c>
      <c r="F2483" t="str">
        <f>dados!D2398</f>
        <v>Difenoxilato</v>
      </c>
      <c r="G2483"/>
      <c r="H2483"/>
      <c r="I2483"/>
      <c r="J2483"/>
      <c r="K2483" s="13"/>
      <c r="L2483" s="13">
        <f>dados!I2398/100</f>
        <v>0.13449999999999998</v>
      </c>
      <c r="M2483" s="13">
        <f>dados!J2398/100</f>
        <v>0.1545</v>
      </c>
      <c r="N2483" s="13">
        <f>dados!K2398/100</f>
        <v>0.04</v>
      </c>
      <c r="O2483" s="13">
        <f>dados!L2398/100</f>
        <v>0</v>
      </c>
      <c r="P2483" s="12" t="str">
        <f>LEFT(Tabela2[[#This Row],[Código]],2)</f>
        <v>29</v>
      </c>
    </row>
    <row r="2484" spans="2:16" ht="15" customHeight="1" x14ac:dyDescent="0.25">
      <c r="B2484" s="31" t="str">
        <f>IF(Tabela2[[#This Row],[Tipo]] = 0,LOOKUP(Tabela2[[#This Row],[RESUMO]],Tabela3[Grupo],Tabela3[Meus produtos]),VLOOKUP(Tabela2[[#This Row],[Código]],Tabela4[[Código NBS/LC116]:[Meus serviços]],3,0))</f>
        <v>Não</v>
      </c>
      <c r="C2484" t="str">
        <f>IF(E2484=0,TEXT(dados!A2399,"00000000"),IF(E2484=2,TEXT(dados!A2399,"0000"),TEXT(dados!A2399,"#")))</f>
        <v>29333342</v>
      </c>
      <c r="D2484" t="str">
        <f>IF(dados!B2399=0,"",dados!B2399)</f>
        <v/>
      </c>
      <c r="E2484">
        <f>dados!C2399</f>
        <v>0</v>
      </c>
      <c r="F2484" t="str">
        <f>dados!D2399</f>
        <v>Cloridrato de difenoxilato</v>
      </c>
      <c r="G2484"/>
      <c r="H2484"/>
      <c r="I2484"/>
      <c r="J2484"/>
      <c r="K2484" s="13"/>
      <c r="L2484" s="13">
        <f>dados!I2399/100</f>
        <v>0.13449999999999998</v>
      </c>
      <c r="M2484" s="13">
        <f>dados!J2399/100</f>
        <v>0.1699</v>
      </c>
      <c r="N2484" s="13">
        <f>dados!K2399/100</f>
        <v>0.04</v>
      </c>
      <c r="O2484" s="13">
        <f>dados!L2399/100</f>
        <v>0</v>
      </c>
      <c r="P2484" s="12" t="str">
        <f>LEFT(Tabela2[[#This Row],[Código]],2)</f>
        <v>29</v>
      </c>
    </row>
    <row r="2485" spans="2:16" ht="15" customHeight="1" x14ac:dyDescent="0.25">
      <c r="B2485" s="31" t="str">
        <f>IF(Tabela2[[#This Row],[Tipo]] = 0,LOOKUP(Tabela2[[#This Row],[RESUMO]],Tabela3[Grupo],Tabela3[Meus produtos]),VLOOKUP(Tabela2[[#This Row],[Código]],Tabela4[[Código NBS/LC116]:[Meus serviços]],3,0))</f>
        <v>Não</v>
      </c>
      <c r="C2485" t="str">
        <f>IF(E2485=0,TEXT(dados!A2400,"00000000"),IF(E2485=2,TEXT(dados!A2400,"0000"),TEXT(dados!A2400,"#")))</f>
        <v>29333349</v>
      </c>
      <c r="D2485" t="str">
        <f>IF(dados!B2400=0,"",dados!B2400)</f>
        <v/>
      </c>
      <c r="E2485">
        <f>dados!C2400</f>
        <v>0</v>
      </c>
      <c r="F2485" t="str">
        <f>dados!D2400</f>
        <v>Outros, sais de difenoxilato</v>
      </c>
      <c r="G2485"/>
      <c r="H2485"/>
      <c r="I2485"/>
      <c r="J2485"/>
      <c r="K2485" s="13"/>
      <c r="L2485" s="13">
        <f>dados!I2400/100</f>
        <v>0.13449999999999998</v>
      </c>
      <c r="M2485" s="13">
        <f>dados!J2400/100</f>
        <v>0.1545</v>
      </c>
      <c r="N2485" s="13">
        <f>dados!K2400/100</f>
        <v>0.04</v>
      </c>
      <c r="O2485" s="13">
        <f>dados!L2400/100</f>
        <v>0</v>
      </c>
      <c r="P2485" s="12" t="str">
        <f>LEFT(Tabela2[[#This Row],[Código]],2)</f>
        <v>29</v>
      </c>
    </row>
    <row r="2486" spans="2:16" ht="15" customHeight="1" x14ac:dyDescent="0.25">
      <c r="B2486" s="31" t="str">
        <f>IF(Tabela2[[#This Row],[Tipo]] = 0,LOOKUP(Tabela2[[#This Row],[RESUMO]],Tabela3[Grupo],Tabela3[Meus produtos]),VLOOKUP(Tabela2[[#This Row],[Código]],Tabela4[[Código NBS/LC116]:[Meus serviços]],3,0))</f>
        <v>Não</v>
      </c>
      <c r="C2486" t="str">
        <f>IF(E2486=0,TEXT(dados!A2401,"00000000"),IF(E2486=2,TEXT(dados!A2401,"0000"),TEXT(dados!A2401,"#")))</f>
        <v>29333351</v>
      </c>
      <c r="D2486" t="str">
        <f>IF(dados!B2401=0,"",dados!B2401)</f>
        <v/>
      </c>
      <c r="E2486">
        <f>dados!C2401</f>
        <v>0</v>
      </c>
      <c r="F2486" t="str">
        <f>dados!D2401</f>
        <v>Difenoxina</v>
      </c>
      <c r="G2486"/>
      <c r="H2486"/>
      <c r="I2486"/>
      <c r="J2486"/>
      <c r="K2486" s="13"/>
      <c r="L2486" s="13">
        <f>dados!I2401/100</f>
        <v>0.13449999999999998</v>
      </c>
      <c r="M2486" s="13">
        <f>dados!J2401/100</f>
        <v>0.1545</v>
      </c>
      <c r="N2486" s="13">
        <f>dados!K2401/100</f>
        <v>0.04</v>
      </c>
      <c r="O2486" s="13">
        <f>dados!L2401/100</f>
        <v>0</v>
      </c>
      <c r="P2486" s="12" t="str">
        <f>LEFT(Tabela2[[#This Row],[Código]],2)</f>
        <v>29</v>
      </c>
    </row>
    <row r="2487" spans="2:16" ht="15" customHeight="1" x14ac:dyDescent="0.25">
      <c r="B2487" s="31" t="str">
        <f>IF(Tabela2[[#This Row],[Tipo]] = 0,LOOKUP(Tabela2[[#This Row],[RESUMO]],Tabela3[Grupo],Tabela3[Meus produtos]),VLOOKUP(Tabela2[[#This Row],[Código]],Tabela4[[Código NBS/LC116]:[Meus serviços]],3,0))</f>
        <v>Não</v>
      </c>
      <c r="C2487" t="str">
        <f>IF(E2487=0,TEXT(dados!A2402,"00000000"),IF(E2487=2,TEXT(dados!A2402,"0000"),TEXT(dados!A2402,"#")))</f>
        <v>29333352</v>
      </c>
      <c r="D2487" t="str">
        <f>IF(dados!B2402=0,"",dados!B2402)</f>
        <v/>
      </c>
      <c r="E2487">
        <f>dados!C2402</f>
        <v>0</v>
      </c>
      <c r="F2487" t="str">
        <f>dados!D2402</f>
        <v>Dipipanona</v>
      </c>
      <c r="G2487"/>
      <c r="H2487"/>
      <c r="I2487"/>
      <c r="J2487"/>
      <c r="K2487" s="13"/>
      <c r="L2487" s="13">
        <f>dados!I2402/100</f>
        <v>0.13449999999999998</v>
      </c>
      <c r="M2487" s="13">
        <f>dados!J2402/100</f>
        <v>0.1545</v>
      </c>
      <c r="N2487" s="13">
        <f>dados!K2402/100</f>
        <v>0.04</v>
      </c>
      <c r="O2487" s="13">
        <f>dados!L2402/100</f>
        <v>0</v>
      </c>
      <c r="P2487" s="12" t="str">
        <f>LEFT(Tabela2[[#This Row],[Código]],2)</f>
        <v>29</v>
      </c>
    </row>
    <row r="2488" spans="2:16" ht="15" customHeight="1" x14ac:dyDescent="0.25">
      <c r="B2488" s="31" t="str">
        <f>IF(Tabela2[[#This Row],[Tipo]] = 0,LOOKUP(Tabela2[[#This Row],[RESUMO]],Tabela3[Grupo],Tabela3[Meus produtos]),VLOOKUP(Tabela2[[#This Row],[Código]],Tabela4[[Código NBS/LC116]:[Meus serviços]],3,0))</f>
        <v>Não</v>
      </c>
      <c r="C2488" t="str">
        <f>IF(E2488=0,TEXT(dados!A2403,"00000000"),IF(E2488=2,TEXT(dados!A2403,"0000"),TEXT(dados!A2403,"#")))</f>
        <v>29333359</v>
      </c>
      <c r="D2488" t="str">
        <f>IF(dados!B2403=0,"",dados!B2403)</f>
        <v/>
      </c>
      <c r="E2488">
        <f>dados!C2403</f>
        <v>0</v>
      </c>
      <c r="F2488" t="str">
        <f>dados!D2403</f>
        <v>Sais de difenoxina e dipipanona</v>
      </c>
      <c r="G2488"/>
      <c r="H2488"/>
      <c r="I2488"/>
      <c r="J2488"/>
      <c r="K2488" s="13"/>
      <c r="L2488" s="13">
        <f>dados!I2403/100</f>
        <v>0.13449999999999998</v>
      </c>
      <c r="M2488" s="13">
        <f>dados!J2403/100</f>
        <v>0.1545</v>
      </c>
      <c r="N2488" s="13">
        <f>dados!K2403/100</f>
        <v>0.04</v>
      </c>
      <c r="O2488" s="13">
        <f>dados!L2403/100</f>
        <v>0</v>
      </c>
      <c r="P2488" s="12" t="str">
        <f>LEFT(Tabela2[[#This Row],[Código]],2)</f>
        <v>29</v>
      </c>
    </row>
    <row r="2489" spans="2:16" ht="15" customHeight="1" x14ac:dyDescent="0.25">
      <c r="B2489" s="31" t="str">
        <f>IF(Tabela2[[#This Row],[Tipo]] = 0,LOOKUP(Tabela2[[#This Row],[RESUMO]],Tabela3[Grupo],Tabela3[Meus produtos]),VLOOKUP(Tabela2[[#This Row],[Código]],Tabela4[[Código NBS/LC116]:[Meus serviços]],3,0))</f>
        <v>Não</v>
      </c>
      <c r="C2489" t="str">
        <f>IF(E2489=0,TEXT(dados!A2404,"00000000"),IF(E2489=2,TEXT(dados!A2404,"0000"),TEXT(dados!A2404,"#")))</f>
        <v>29333361</v>
      </c>
      <c r="D2489" t="str">
        <f>IF(dados!B2404=0,"",dados!B2404)</f>
        <v/>
      </c>
      <c r="E2489">
        <f>dados!C2404</f>
        <v>0</v>
      </c>
      <c r="F2489" t="str">
        <f>dados!D2404</f>
        <v>Fenciclidina</v>
      </c>
      <c r="G2489"/>
      <c r="H2489"/>
      <c r="I2489"/>
      <c r="J2489"/>
      <c r="K2489" s="13"/>
      <c r="L2489" s="13">
        <f>dados!I2404/100</f>
        <v>0.13449999999999998</v>
      </c>
      <c r="M2489" s="13">
        <f>dados!J2404/100</f>
        <v>0.1545</v>
      </c>
      <c r="N2489" s="13">
        <f>dados!K2404/100</f>
        <v>0.04</v>
      </c>
      <c r="O2489" s="13">
        <f>dados!L2404/100</f>
        <v>0</v>
      </c>
      <c r="P2489" s="12" t="str">
        <f>LEFT(Tabela2[[#This Row],[Código]],2)</f>
        <v>29</v>
      </c>
    </row>
    <row r="2490" spans="2:16" ht="15" customHeight="1" x14ac:dyDescent="0.25">
      <c r="B2490" s="31" t="str">
        <f>IF(Tabela2[[#This Row],[Tipo]] = 0,LOOKUP(Tabela2[[#This Row],[RESUMO]],Tabela3[Grupo],Tabela3[Meus produtos]),VLOOKUP(Tabela2[[#This Row],[Código]],Tabela4[[Código NBS/LC116]:[Meus serviços]],3,0))</f>
        <v>Não</v>
      </c>
      <c r="C2490" t="str">
        <f>IF(E2490=0,TEXT(dados!A2405,"00000000"),IF(E2490=2,TEXT(dados!A2405,"0000"),TEXT(dados!A2405,"#")))</f>
        <v>29333362</v>
      </c>
      <c r="D2490" t="str">
        <f>IF(dados!B2405=0,"",dados!B2405)</f>
        <v/>
      </c>
      <c r="E2490">
        <f>dados!C2405</f>
        <v>0</v>
      </c>
      <c r="F2490" t="str">
        <f>dados!D2405</f>
        <v>Fenoperidina</v>
      </c>
      <c r="G2490"/>
      <c r="H2490"/>
      <c r="I2490"/>
      <c r="J2490"/>
      <c r="K2490" s="13"/>
      <c r="L2490" s="13">
        <f>dados!I2405/100</f>
        <v>0.13449999999999998</v>
      </c>
      <c r="M2490" s="13">
        <f>dados!J2405/100</f>
        <v>0.1545</v>
      </c>
      <c r="N2490" s="13">
        <f>dados!K2405/100</f>
        <v>0.04</v>
      </c>
      <c r="O2490" s="13">
        <f>dados!L2405/100</f>
        <v>0</v>
      </c>
      <c r="P2490" s="12" t="str">
        <f>LEFT(Tabela2[[#This Row],[Código]],2)</f>
        <v>29</v>
      </c>
    </row>
    <row r="2491" spans="2:16" ht="15" customHeight="1" x14ac:dyDescent="0.25">
      <c r="B2491" s="31" t="str">
        <f>IF(Tabela2[[#This Row],[Tipo]] = 0,LOOKUP(Tabela2[[#This Row],[RESUMO]],Tabela3[Grupo],Tabela3[Meus produtos]),VLOOKUP(Tabela2[[#This Row],[Código]],Tabela4[[Código NBS/LC116]:[Meus serviços]],3,0))</f>
        <v>Não</v>
      </c>
      <c r="C2491" t="str">
        <f>IF(E2491=0,TEXT(dados!A2406,"00000000"),IF(E2491=2,TEXT(dados!A2406,"0000"),TEXT(dados!A2406,"#")))</f>
        <v>29333363</v>
      </c>
      <c r="D2491" t="str">
        <f>IF(dados!B2406=0,"",dados!B2406)</f>
        <v/>
      </c>
      <c r="E2491">
        <f>dados!C2406</f>
        <v>0</v>
      </c>
      <c r="F2491" t="str">
        <f>dados!D2406</f>
        <v>Fentanil</v>
      </c>
      <c r="G2491"/>
      <c r="H2491"/>
      <c r="I2491"/>
      <c r="J2491"/>
      <c r="K2491" s="13"/>
      <c r="L2491" s="13">
        <f>dados!I2406/100</f>
        <v>0.13449999999999998</v>
      </c>
      <c r="M2491" s="13">
        <f>dados!J2406/100</f>
        <v>0.1545</v>
      </c>
      <c r="N2491" s="13">
        <f>dados!K2406/100</f>
        <v>0.04</v>
      </c>
      <c r="O2491" s="13">
        <f>dados!L2406/100</f>
        <v>0</v>
      </c>
      <c r="P2491" s="12" t="str">
        <f>LEFT(Tabela2[[#This Row],[Código]],2)</f>
        <v>29</v>
      </c>
    </row>
    <row r="2492" spans="2:16" ht="15" customHeight="1" x14ac:dyDescent="0.25">
      <c r="B2492" s="31" t="str">
        <f>IF(Tabela2[[#This Row],[Tipo]] = 0,LOOKUP(Tabela2[[#This Row],[RESUMO]],Tabela3[Grupo],Tabela3[Meus produtos]),VLOOKUP(Tabela2[[#This Row],[Código]],Tabela4[[Código NBS/LC116]:[Meus serviços]],3,0))</f>
        <v>Não</v>
      </c>
      <c r="C2492" t="str">
        <f>IF(E2492=0,TEXT(dados!A2407,"00000000"),IF(E2492=2,TEXT(dados!A2407,"0000"),TEXT(dados!A2407,"#")))</f>
        <v>29333369</v>
      </c>
      <c r="D2492" t="str">
        <f>IF(dados!B2407=0,"",dados!B2407)</f>
        <v/>
      </c>
      <c r="E2492">
        <f>dados!C2407</f>
        <v>0</v>
      </c>
      <c r="F2492" t="str">
        <f>dados!D2407</f>
        <v>Sais de fenciclidina, fenoperidina e fentanil</v>
      </c>
      <c r="G2492"/>
      <c r="H2492"/>
      <c r="I2492"/>
      <c r="J2492"/>
      <c r="K2492" s="13"/>
      <c r="L2492" s="13">
        <f>dados!I2407/100</f>
        <v>0.13449999999999998</v>
      </c>
      <c r="M2492" s="13">
        <f>dados!J2407/100</f>
        <v>0.1545</v>
      </c>
      <c r="N2492" s="13">
        <f>dados!K2407/100</f>
        <v>0.04</v>
      </c>
      <c r="O2492" s="13">
        <f>dados!L2407/100</f>
        <v>0</v>
      </c>
      <c r="P2492" s="12" t="str">
        <f>LEFT(Tabela2[[#This Row],[Código]],2)</f>
        <v>29</v>
      </c>
    </row>
    <row r="2493" spans="2:16" ht="15" customHeight="1" x14ac:dyDescent="0.25">
      <c r="B2493" s="31" t="str">
        <f>IF(Tabela2[[#This Row],[Tipo]] = 0,LOOKUP(Tabela2[[#This Row],[RESUMO]],Tabela3[Grupo],Tabela3[Meus produtos]),VLOOKUP(Tabela2[[#This Row],[Código]],Tabela4[[Código NBS/LC116]:[Meus serviços]],3,0))</f>
        <v>Não</v>
      </c>
      <c r="C2493" t="str">
        <f>IF(E2493=0,TEXT(dados!A2408,"00000000"),IF(E2493=2,TEXT(dados!A2408,"0000"),TEXT(dados!A2408,"#")))</f>
        <v>29333371</v>
      </c>
      <c r="D2493" t="str">
        <f>IF(dados!B2408=0,"",dados!B2408)</f>
        <v/>
      </c>
      <c r="E2493">
        <f>dados!C2408</f>
        <v>0</v>
      </c>
      <c r="F2493" t="str">
        <f>dados!D2408</f>
        <v>Metifenidato</v>
      </c>
      <c r="G2493"/>
      <c r="H2493"/>
      <c r="I2493"/>
      <c r="J2493"/>
      <c r="K2493" s="13"/>
      <c r="L2493" s="13">
        <f>dados!I2408/100</f>
        <v>0.13449999999999998</v>
      </c>
      <c r="M2493" s="13">
        <f>dados!J2408/100</f>
        <v>0.1545</v>
      </c>
      <c r="N2493" s="13">
        <f>dados!K2408/100</f>
        <v>0.04</v>
      </c>
      <c r="O2493" s="13">
        <f>dados!L2408/100</f>
        <v>0</v>
      </c>
      <c r="P2493" s="12" t="str">
        <f>LEFT(Tabela2[[#This Row],[Código]],2)</f>
        <v>29</v>
      </c>
    </row>
    <row r="2494" spans="2:16" ht="15" customHeight="1" x14ac:dyDescent="0.25">
      <c r="B2494" s="31" t="str">
        <f>IF(Tabela2[[#This Row],[Tipo]] = 0,LOOKUP(Tabela2[[#This Row],[RESUMO]],Tabela3[Grupo],Tabela3[Meus produtos]),VLOOKUP(Tabela2[[#This Row],[Código]],Tabela4[[Código NBS/LC116]:[Meus serviços]],3,0))</f>
        <v>Não</v>
      </c>
      <c r="C2494" t="str">
        <f>IF(E2494=0,TEXT(dados!A2409,"00000000"),IF(E2494=2,TEXT(dados!A2409,"0000"),TEXT(dados!A2409,"#")))</f>
        <v>29333372</v>
      </c>
      <c r="D2494" t="str">
        <f>IF(dados!B2409=0,"",dados!B2409)</f>
        <v/>
      </c>
      <c r="E2494">
        <f>dados!C2409</f>
        <v>0</v>
      </c>
      <c r="F2494" t="str">
        <f>dados!D2409</f>
        <v>Pentazocina</v>
      </c>
      <c r="G2494"/>
      <c r="H2494"/>
      <c r="I2494"/>
      <c r="J2494"/>
      <c r="K2494" s="13"/>
      <c r="L2494" s="13">
        <f>dados!I2409/100</f>
        <v>0.13449999999999998</v>
      </c>
      <c r="M2494" s="13">
        <f>dados!J2409/100</f>
        <v>0.1545</v>
      </c>
      <c r="N2494" s="13">
        <f>dados!K2409/100</f>
        <v>0.04</v>
      </c>
      <c r="O2494" s="13">
        <f>dados!L2409/100</f>
        <v>0</v>
      </c>
      <c r="P2494" s="12" t="str">
        <f>LEFT(Tabela2[[#This Row],[Código]],2)</f>
        <v>29</v>
      </c>
    </row>
    <row r="2495" spans="2:16" ht="15" customHeight="1" x14ac:dyDescent="0.25">
      <c r="B2495" s="31" t="str">
        <f>IF(Tabela2[[#This Row],[Tipo]] = 0,LOOKUP(Tabela2[[#This Row],[RESUMO]],Tabela3[Grupo],Tabela3[Meus produtos]),VLOOKUP(Tabela2[[#This Row],[Código]],Tabela4[[Código NBS/LC116]:[Meus serviços]],3,0))</f>
        <v>Não</v>
      </c>
      <c r="C2495" t="str">
        <f>IF(E2495=0,TEXT(dados!A2410,"00000000"),IF(E2495=2,TEXT(dados!A2410,"0000"),TEXT(dados!A2410,"#")))</f>
        <v>29333379</v>
      </c>
      <c r="D2495" t="str">
        <f>IF(dados!B2410=0,"",dados!B2410)</f>
        <v/>
      </c>
      <c r="E2495">
        <f>dados!C2410</f>
        <v>0</v>
      </c>
      <c r="F2495" t="str">
        <f>dados!D2410</f>
        <v>Sais de metilfenidato e pentazocina</v>
      </c>
      <c r="G2495"/>
      <c r="H2495"/>
      <c r="I2495"/>
      <c r="J2495"/>
      <c r="K2495" s="13"/>
      <c r="L2495" s="13">
        <f>dados!I2410/100</f>
        <v>0.13449999999999998</v>
      </c>
      <c r="M2495" s="13">
        <f>dados!J2410/100</f>
        <v>0.1545</v>
      </c>
      <c r="N2495" s="13">
        <f>dados!K2410/100</f>
        <v>0.04</v>
      </c>
      <c r="O2495" s="13">
        <f>dados!L2410/100</f>
        <v>0</v>
      </c>
      <c r="P2495" s="12" t="str">
        <f>LEFT(Tabela2[[#This Row],[Código]],2)</f>
        <v>29</v>
      </c>
    </row>
    <row r="2496" spans="2:16" ht="15" customHeight="1" x14ac:dyDescent="0.25">
      <c r="B2496" s="31" t="str">
        <f>IF(Tabela2[[#This Row],[Tipo]] = 0,LOOKUP(Tabela2[[#This Row],[RESUMO]],Tabela3[Grupo],Tabela3[Meus produtos]),VLOOKUP(Tabela2[[#This Row],[Código]],Tabela4[[Código NBS/LC116]:[Meus serviços]],3,0))</f>
        <v>Não</v>
      </c>
      <c r="C2496" t="str">
        <f>IF(E2496=0,TEXT(dados!A2411,"00000000"),IF(E2496=2,TEXT(dados!A2411,"0000"),TEXT(dados!A2411,"#")))</f>
        <v>29333381</v>
      </c>
      <c r="D2496" t="str">
        <f>IF(dados!B2411=0,"",dados!B2411)</f>
        <v/>
      </c>
      <c r="E2496">
        <f>dados!C2411</f>
        <v>0</v>
      </c>
      <c r="F2496" t="str">
        <f>dados!D2411</f>
        <v>Petidina (meperidina)</v>
      </c>
      <c r="G2496"/>
      <c r="H2496"/>
      <c r="I2496"/>
      <c r="J2496"/>
      <c r="K2496" s="13"/>
      <c r="L2496" s="13">
        <f>dados!I2411/100</f>
        <v>0.13449999999999998</v>
      </c>
      <c r="M2496" s="13">
        <f>dados!J2411/100</f>
        <v>0.1545</v>
      </c>
      <c r="N2496" s="13">
        <f>dados!K2411/100</f>
        <v>0.04</v>
      </c>
      <c r="O2496" s="13">
        <f>dados!L2411/100</f>
        <v>0</v>
      </c>
      <c r="P2496" s="12" t="str">
        <f>LEFT(Tabela2[[#This Row],[Código]],2)</f>
        <v>29</v>
      </c>
    </row>
    <row r="2497" spans="2:16" ht="15" customHeight="1" x14ac:dyDescent="0.25">
      <c r="B2497" s="31" t="str">
        <f>IF(Tabela2[[#This Row],[Tipo]] = 0,LOOKUP(Tabela2[[#This Row],[RESUMO]],Tabela3[Grupo],Tabela3[Meus produtos]),VLOOKUP(Tabela2[[#This Row],[Código]],Tabela4[[Código NBS/LC116]:[Meus serviços]],3,0))</f>
        <v>Não</v>
      </c>
      <c r="C2497" t="str">
        <f>IF(E2497=0,TEXT(dados!A2412,"00000000"),IF(E2497=2,TEXT(dados!A2412,"0000"),TEXT(dados!A2412,"#")))</f>
        <v>29333382</v>
      </c>
      <c r="D2497" t="str">
        <f>IF(dados!B2412=0,"",dados!B2412)</f>
        <v/>
      </c>
      <c r="E2497">
        <f>dados!C2412</f>
        <v>0</v>
      </c>
      <c r="F2497" t="str">
        <f>dados!D2412</f>
        <v>Intermediario a da petidina</v>
      </c>
      <c r="G2497"/>
      <c r="H2497"/>
      <c r="I2497"/>
      <c r="J2497"/>
      <c r="K2497" s="13"/>
      <c r="L2497" s="13">
        <f>dados!I2412/100</f>
        <v>0.13449999999999998</v>
      </c>
      <c r="M2497" s="13">
        <f>dados!J2412/100</f>
        <v>0.1545</v>
      </c>
      <c r="N2497" s="13">
        <f>dados!K2412/100</f>
        <v>0.04</v>
      </c>
      <c r="O2497" s="13">
        <f>dados!L2412/100</f>
        <v>0</v>
      </c>
      <c r="P2497" s="12" t="str">
        <f>LEFT(Tabela2[[#This Row],[Código]],2)</f>
        <v>29</v>
      </c>
    </row>
    <row r="2498" spans="2:16" ht="15" customHeight="1" x14ac:dyDescent="0.25">
      <c r="B2498" s="31" t="str">
        <f>IF(Tabela2[[#This Row],[Tipo]] = 0,LOOKUP(Tabela2[[#This Row],[RESUMO]],Tabela3[Grupo],Tabela3[Meus produtos]),VLOOKUP(Tabela2[[#This Row],[Código]],Tabela4[[Código NBS/LC116]:[Meus serviços]],3,0))</f>
        <v>Não</v>
      </c>
      <c r="C2498" t="str">
        <f>IF(E2498=0,TEXT(dados!A2413,"00000000"),IF(E2498=2,TEXT(dados!A2413,"0000"),TEXT(dados!A2413,"#")))</f>
        <v>29333383</v>
      </c>
      <c r="D2498" t="str">
        <f>IF(dados!B2413=0,"",dados!B2413)</f>
        <v/>
      </c>
      <c r="E2498">
        <f>dados!C2413</f>
        <v>0</v>
      </c>
      <c r="F2498" t="str">
        <f>dados!D2413</f>
        <v>Pipradrol</v>
      </c>
      <c r="G2498"/>
      <c r="H2498"/>
      <c r="I2498"/>
      <c r="J2498"/>
      <c r="K2498" s="13"/>
      <c r="L2498" s="13">
        <f>dados!I2413/100</f>
        <v>0.13449999999999998</v>
      </c>
      <c r="M2498" s="13">
        <f>dados!J2413/100</f>
        <v>0.1545</v>
      </c>
      <c r="N2498" s="13">
        <f>dados!K2413/100</f>
        <v>0.04</v>
      </c>
      <c r="O2498" s="13">
        <f>dados!L2413/100</f>
        <v>0</v>
      </c>
      <c r="P2498" s="12" t="str">
        <f>LEFT(Tabela2[[#This Row],[Código]],2)</f>
        <v>29</v>
      </c>
    </row>
    <row r="2499" spans="2:16" ht="15" customHeight="1" x14ac:dyDescent="0.25">
      <c r="B2499" s="31" t="str">
        <f>IF(Tabela2[[#This Row],[Tipo]] = 0,LOOKUP(Tabela2[[#This Row],[RESUMO]],Tabela3[Grupo],Tabela3[Meus produtos]),VLOOKUP(Tabela2[[#This Row],[Código]],Tabela4[[Código NBS/LC116]:[Meus serviços]],3,0))</f>
        <v>Não</v>
      </c>
      <c r="C2499" t="str">
        <f>IF(E2499=0,TEXT(dados!A2414,"00000000"),IF(E2499=2,TEXT(dados!A2414,"0000"),TEXT(dados!A2414,"#")))</f>
        <v>29333384</v>
      </c>
      <c r="D2499" t="str">
        <f>IF(dados!B2414=0,"",dados!B2414)</f>
        <v/>
      </c>
      <c r="E2499">
        <f>dados!C2414</f>
        <v>0</v>
      </c>
      <c r="F2499" t="str">
        <f>dados!D2414</f>
        <v>Cloridrato de petidina</v>
      </c>
      <c r="G2499"/>
      <c r="H2499"/>
      <c r="I2499"/>
      <c r="J2499"/>
      <c r="K2499" s="13"/>
      <c r="L2499" s="13">
        <f>dados!I2414/100</f>
        <v>0.13449999999999998</v>
      </c>
      <c r="M2499" s="13">
        <f>dados!J2414/100</f>
        <v>0.1699</v>
      </c>
      <c r="N2499" s="13">
        <f>dados!K2414/100</f>
        <v>0.04</v>
      </c>
      <c r="O2499" s="13">
        <f>dados!L2414/100</f>
        <v>0</v>
      </c>
      <c r="P2499" s="12" t="str">
        <f>LEFT(Tabela2[[#This Row],[Código]],2)</f>
        <v>29</v>
      </c>
    </row>
    <row r="2500" spans="2:16" ht="15" customHeight="1" x14ac:dyDescent="0.25">
      <c r="B2500" s="31" t="str">
        <f>IF(Tabela2[[#This Row],[Tipo]] = 0,LOOKUP(Tabela2[[#This Row],[RESUMO]],Tabela3[Grupo],Tabela3[Meus produtos]),VLOOKUP(Tabela2[[#This Row],[Código]],Tabela4[[Código NBS/LC116]:[Meus serviços]],3,0))</f>
        <v>Não</v>
      </c>
      <c r="C2500" t="str">
        <f>IF(E2500=0,TEXT(dados!A2415,"00000000"),IF(E2500=2,TEXT(dados!A2415,"0000"),TEXT(dados!A2415,"#")))</f>
        <v>29333389</v>
      </c>
      <c r="D2500" t="str">
        <f>IF(dados!B2415=0,"",dados!B2415)</f>
        <v/>
      </c>
      <c r="E2500">
        <f>dados!C2415</f>
        <v>0</v>
      </c>
      <c r="F2500" t="str">
        <f>dados!D2415</f>
        <v>Sais de petidina, intermediario a da petidina e pipradrol</v>
      </c>
      <c r="G2500"/>
      <c r="H2500"/>
      <c r="I2500"/>
      <c r="J2500"/>
      <c r="K2500" s="13"/>
      <c r="L2500" s="13">
        <f>dados!I2415/100</f>
        <v>0.13449999999999998</v>
      </c>
      <c r="M2500" s="13">
        <f>dados!J2415/100</f>
        <v>0.1545</v>
      </c>
      <c r="N2500" s="13">
        <f>dados!K2415/100</f>
        <v>0.04</v>
      </c>
      <c r="O2500" s="13">
        <f>dados!L2415/100</f>
        <v>0</v>
      </c>
      <c r="P2500" s="12" t="str">
        <f>LEFT(Tabela2[[#This Row],[Código]],2)</f>
        <v>29</v>
      </c>
    </row>
    <row r="2501" spans="2:16" ht="15" customHeight="1" x14ac:dyDescent="0.25">
      <c r="B2501" s="31" t="str">
        <f>IF(Tabela2[[#This Row],[Tipo]] = 0,LOOKUP(Tabela2[[#This Row],[RESUMO]],Tabela3[Grupo],Tabela3[Meus produtos]),VLOOKUP(Tabela2[[#This Row],[Código]],Tabela4[[Código NBS/LC116]:[Meus serviços]],3,0))</f>
        <v>Não</v>
      </c>
      <c r="C2501" t="str">
        <f>IF(E2501=0,TEXT(dados!A2416,"00000000"),IF(E2501=2,TEXT(dados!A2416,"0000"),TEXT(dados!A2416,"#")))</f>
        <v>29333391</v>
      </c>
      <c r="D2501" t="str">
        <f>IF(dados!B2416=0,"",dados!B2416)</f>
        <v/>
      </c>
      <c r="E2501">
        <f>dados!C2416</f>
        <v>0</v>
      </c>
      <c r="F2501" t="str">
        <f>dados!D2416</f>
        <v>Piritramida</v>
      </c>
      <c r="G2501"/>
      <c r="H2501"/>
      <c r="I2501"/>
      <c r="J2501"/>
      <c r="K2501" s="13"/>
      <c r="L2501" s="13">
        <f>dados!I2416/100</f>
        <v>0.13449999999999998</v>
      </c>
      <c r="M2501" s="13">
        <f>dados!J2416/100</f>
        <v>0.1545</v>
      </c>
      <c r="N2501" s="13">
        <f>dados!K2416/100</f>
        <v>0.04</v>
      </c>
      <c r="O2501" s="13">
        <f>dados!L2416/100</f>
        <v>0</v>
      </c>
      <c r="P2501" s="12" t="str">
        <f>LEFT(Tabela2[[#This Row],[Código]],2)</f>
        <v>29</v>
      </c>
    </row>
    <row r="2502" spans="2:16" ht="15" customHeight="1" x14ac:dyDescent="0.25">
      <c r="B2502" s="31" t="str">
        <f>IF(Tabela2[[#This Row],[Tipo]] = 0,LOOKUP(Tabela2[[#This Row],[RESUMO]],Tabela3[Grupo],Tabela3[Meus produtos]),VLOOKUP(Tabela2[[#This Row],[Código]],Tabela4[[Código NBS/LC116]:[Meus serviços]],3,0))</f>
        <v>Não</v>
      </c>
      <c r="C2502" t="str">
        <f>IF(E2502=0,TEXT(dados!A2417,"00000000"),IF(E2502=2,TEXT(dados!A2417,"0000"),TEXT(dados!A2417,"#")))</f>
        <v>29333392</v>
      </c>
      <c r="D2502" t="str">
        <f>IF(dados!B2417=0,"",dados!B2417)</f>
        <v/>
      </c>
      <c r="E2502">
        <f>dados!C2417</f>
        <v>0</v>
      </c>
      <c r="F2502" t="str">
        <f>dados!D2417</f>
        <v>Propiram</v>
      </c>
      <c r="G2502"/>
      <c r="H2502"/>
      <c r="I2502"/>
      <c r="J2502"/>
      <c r="K2502" s="13"/>
      <c r="L2502" s="13">
        <f>dados!I2417/100</f>
        <v>0.13449999999999998</v>
      </c>
      <c r="M2502" s="13">
        <f>dados!J2417/100</f>
        <v>0.1545</v>
      </c>
      <c r="N2502" s="13">
        <f>dados!K2417/100</f>
        <v>0.04</v>
      </c>
      <c r="O2502" s="13">
        <f>dados!L2417/100</f>
        <v>0</v>
      </c>
      <c r="P2502" s="12" t="str">
        <f>LEFT(Tabela2[[#This Row],[Código]],2)</f>
        <v>29</v>
      </c>
    </row>
    <row r="2503" spans="2:16" ht="15" customHeight="1" x14ac:dyDescent="0.25">
      <c r="B2503" s="31" t="str">
        <f>IF(Tabela2[[#This Row],[Tipo]] = 0,LOOKUP(Tabela2[[#This Row],[RESUMO]],Tabela3[Grupo],Tabela3[Meus produtos]),VLOOKUP(Tabela2[[#This Row],[Código]],Tabela4[[Código NBS/LC116]:[Meus serviços]],3,0))</f>
        <v>Não</v>
      </c>
      <c r="C2503" t="str">
        <f>IF(E2503=0,TEXT(dados!A2418,"00000000"),IF(E2503=2,TEXT(dados!A2418,"0000"),TEXT(dados!A2418,"#")))</f>
        <v>29333393</v>
      </c>
      <c r="D2503" t="str">
        <f>IF(dados!B2418=0,"",dados!B2418)</f>
        <v/>
      </c>
      <c r="E2503">
        <f>dados!C2418</f>
        <v>0</v>
      </c>
      <c r="F2503" t="str">
        <f>dados!D2418</f>
        <v>Trimeperidina</v>
      </c>
      <c r="G2503"/>
      <c r="H2503"/>
      <c r="I2503"/>
      <c r="J2503"/>
      <c r="K2503" s="13"/>
      <c r="L2503" s="13">
        <f>dados!I2418/100</f>
        <v>0.13449999999999998</v>
      </c>
      <c r="M2503" s="13">
        <f>dados!J2418/100</f>
        <v>0.1545</v>
      </c>
      <c r="N2503" s="13">
        <f>dados!K2418/100</f>
        <v>0.04</v>
      </c>
      <c r="O2503" s="13">
        <f>dados!L2418/100</f>
        <v>0</v>
      </c>
      <c r="P2503" s="12" t="str">
        <f>LEFT(Tabela2[[#This Row],[Código]],2)</f>
        <v>29</v>
      </c>
    </row>
    <row r="2504" spans="2:16" ht="15" customHeight="1" x14ac:dyDescent="0.25">
      <c r="B2504" s="31" t="str">
        <f>IF(Tabela2[[#This Row],[Tipo]] = 0,LOOKUP(Tabela2[[#This Row],[RESUMO]],Tabela3[Grupo],Tabela3[Meus produtos]),VLOOKUP(Tabela2[[#This Row],[Código]],Tabela4[[Código NBS/LC116]:[Meus serviços]],3,0))</f>
        <v>Não</v>
      </c>
      <c r="C2504" t="str">
        <f>IF(E2504=0,TEXT(dados!A2419,"00000000"),IF(E2504=2,TEXT(dados!A2419,"0000"),TEXT(dados!A2419,"#")))</f>
        <v>29333394</v>
      </c>
      <c r="D2504" t="str">
        <f>IF(dados!B2419=0,"",dados!B2419)</f>
        <v/>
      </c>
      <c r="E2504">
        <f>dados!C2419</f>
        <v>0</v>
      </c>
      <c r="F2504" t="str">
        <f>dados!D2419</f>
        <v>Produtos quimicos organicos compostos heterociclicos exclusivamente de heteroatomo s de nitrogenio azoto Remifentanila</v>
      </c>
      <c r="G2504"/>
      <c r="H2504"/>
      <c r="I2504"/>
      <c r="J2504"/>
      <c r="K2504" s="13"/>
      <c r="L2504" s="13">
        <f>dados!I2419/100</f>
        <v>0.13449999999999998</v>
      </c>
      <c r="M2504" s="13">
        <f>dados!J2419/100</f>
        <v>0.1545</v>
      </c>
      <c r="N2504" s="13">
        <f>dados!K2419/100</f>
        <v>0.04</v>
      </c>
      <c r="O2504" s="13">
        <f>dados!L2419/100</f>
        <v>0</v>
      </c>
      <c r="P2504" s="12" t="str">
        <f>LEFT(Tabela2[[#This Row],[Código]],2)</f>
        <v>29</v>
      </c>
    </row>
    <row r="2505" spans="2:16" ht="15" customHeight="1" x14ac:dyDescent="0.25">
      <c r="B2505" s="31" t="str">
        <f>IF(Tabela2[[#This Row],[Tipo]] = 0,LOOKUP(Tabela2[[#This Row],[RESUMO]],Tabela3[Grupo],Tabela3[Meus produtos]),VLOOKUP(Tabela2[[#This Row],[Código]],Tabela4[[Código NBS/LC116]:[Meus serviços]],3,0))</f>
        <v>Não</v>
      </c>
      <c r="C2505" t="str">
        <f>IF(E2505=0,TEXT(dados!A2420,"00000000"),IF(E2505=2,TEXT(dados!A2420,"0000"),TEXT(dados!A2420,"#")))</f>
        <v>29333399</v>
      </c>
      <c r="D2505" t="str">
        <f>IF(dados!B2420=0,"",dados!B2420)</f>
        <v/>
      </c>
      <c r="E2505">
        <f>dados!C2420</f>
        <v>0</v>
      </c>
      <c r="F2505" t="str">
        <f>dados!D2420</f>
        <v>Sais de piritramida, propiram e trimeperidina</v>
      </c>
      <c r="G2505"/>
      <c r="H2505"/>
      <c r="I2505"/>
      <c r="J2505"/>
      <c r="K2505" s="13"/>
      <c r="L2505" s="13">
        <f>dados!I2420/100</f>
        <v>0.13449999999999998</v>
      </c>
      <c r="M2505" s="13">
        <f>dados!J2420/100</f>
        <v>0.1545</v>
      </c>
      <c r="N2505" s="13">
        <f>dados!K2420/100</f>
        <v>0.04</v>
      </c>
      <c r="O2505" s="13">
        <f>dados!L2420/100</f>
        <v>0</v>
      </c>
      <c r="P2505" s="12" t="str">
        <f>LEFT(Tabela2[[#This Row],[Código]],2)</f>
        <v>29</v>
      </c>
    </row>
    <row r="2506" spans="2:16" ht="15" customHeight="1" x14ac:dyDescent="0.25">
      <c r="B2506" s="31" t="str">
        <f>IF(Tabela2[[#This Row],[Tipo]] = 0,LOOKUP(Tabela2[[#This Row],[RESUMO]],Tabela3[Grupo],Tabela3[Meus produtos]),VLOOKUP(Tabela2[[#This Row],[Código]],Tabela4[[Código NBS/LC116]:[Meus serviços]],3,0))</f>
        <v>Não</v>
      </c>
      <c r="C2506" t="str">
        <f>IF(E2506=0,TEXT(dados!A2421,"00000000"),IF(E2506=2,TEXT(dados!A2421,"0000"),TEXT(dados!A2421,"#")))</f>
        <v>29333400</v>
      </c>
      <c r="D2506" t="str">
        <f>IF(dados!B2421=0,"",dados!B2421)</f>
        <v/>
      </c>
      <c r="E2506">
        <f>dados!C2421</f>
        <v>0</v>
      </c>
      <c r="F2506" t="str">
        <f>dados!D2421</f>
        <v>Produtos quimicos organicos compostos heterociclicos exclusivamente de heteroatomo s de nitrogenio azoto outras fentanilas e seus derivados</v>
      </c>
      <c r="G2506"/>
      <c r="H2506"/>
      <c r="I2506"/>
      <c r="J2506"/>
      <c r="K2506" s="13"/>
      <c r="L2506" s="13">
        <f>dados!I2421/100</f>
        <v>0.13449999999999998</v>
      </c>
      <c r="M2506" s="13">
        <f>dados!J2421/100</f>
        <v>0.1545</v>
      </c>
      <c r="N2506" s="13">
        <f>dados!K2421/100</f>
        <v>0.04</v>
      </c>
      <c r="O2506" s="13">
        <f>dados!L2421/100</f>
        <v>0</v>
      </c>
      <c r="P2506" s="12" t="str">
        <f>LEFT(Tabela2[[#This Row],[Código]],2)</f>
        <v>29</v>
      </c>
    </row>
    <row r="2507" spans="2:16" ht="15" customHeight="1" x14ac:dyDescent="0.25">
      <c r="B2507" s="31" t="str">
        <f>IF(Tabela2[[#This Row],[Tipo]] = 0,LOOKUP(Tabela2[[#This Row],[RESUMO]],Tabela3[Grupo],Tabela3[Meus produtos]),VLOOKUP(Tabela2[[#This Row],[Código]],Tabela4[[Código NBS/LC116]:[Meus serviços]],3,0))</f>
        <v>Não</v>
      </c>
      <c r="C2507" t="str">
        <f>IF(E2507=0,TEXT(dados!A2422,"00000000"),IF(E2507=2,TEXT(dados!A2422,"0000"),TEXT(dados!A2422,"#")))</f>
        <v>29333500</v>
      </c>
      <c r="D2507" t="str">
        <f>IF(dados!B2422=0,"",dados!B2422)</f>
        <v/>
      </c>
      <c r="E2507">
        <f>dados!C2422</f>
        <v>0</v>
      </c>
      <c r="F2507" t="str">
        <f>dados!D2422</f>
        <v>Produtos quimicos organicos compostos heterociclicos exclusivamente de heteroatomo s de nitrogenio azoto Quinuclidin 3 ol</v>
      </c>
      <c r="G2507"/>
      <c r="H2507"/>
      <c r="I2507"/>
      <c r="J2507"/>
      <c r="K2507" s="13"/>
      <c r="L2507" s="13">
        <f>dados!I2422/100</f>
        <v>0.13449999999999998</v>
      </c>
      <c r="M2507" s="13">
        <f>dados!J2422/100</f>
        <v>0.1545</v>
      </c>
      <c r="N2507" s="13">
        <f>dados!K2422/100</f>
        <v>0.04</v>
      </c>
      <c r="O2507" s="13">
        <f>dados!L2422/100</f>
        <v>0</v>
      </c>
      <c r="P2507" s="12" t="str">
        <f>LEFT(Tabela2[[#This Row],[Código]],2)</f>
        <v>29</v>
      </c>
    </row>
    <row r="2508" spans="2:16" ht="15" customHeight="1" x14ac:dyDescent="0.25">
      <c r="B2508" s="31" t="str">
        <f>IF(Tabela2[[#This Row],[Tipo]] = 0,LOOKUP(Tabela2[[#This Row],[RESUMO]],Tabela3[Grupo],Tabela3[Meus produtos]),VLOOKUP(Tabela2[[#This Row],[Código]],Tabela4[[Código NBS/LC116]:[Meus serviços]],3,0))</f>
        <v>Não</v>
      </c>
      <c r="C2508" t="str">
        <f>IF(E2508=0,TEXT(dados!A2423,"00000000"),IF(E2508=2,TEXT(dados!A2423,"0000"),TEXT(dados!A2423,"#")))</f>
        <v>29333600</v>
      </c>
      <c r="D2508" t="str">
        <f>IF(dados!B2423=0,"",dados!B2423)</f>
        <v/>
      </c>
      <c r="E2508">
        <f>dados!C2423</f>
        <v>0</v>
      </c>
      <c r="F2508" t="str">
        <f>dados!D2423</f>
        <v xml:space="preserve">Produtos quimicos organicos compostos heterociclicos exclusivamente de heteroatomo s de nitrogenio azoto 4 anilino n fenetilpiperidina anPP </v>
      </c>
      <c r="G2508"/>
      <c r="H2508"/>
      <c r="I2508"/>
      <c r="J2508"/>
      <c r="K2508" s="13"/>
      <c r="L2508" s="13">
        <f>dados!I2423/100</f>
        <v>0.13449999999999998</v>
      </c>
      <c r="M2508" s="13">
        <f>dados!J2423/100</f>
        <v>0.1545</v>
      </c>
      <c r="N2508" s="13">
        <f>dados!K2423/100</f>
        <v>0.04</v>
      </c>
      <c r="O2508" s="13">
        <f>dados!L2423/100</f>
        <v>0</v>
      </c>
      <c r="P2508" s="12" t="str">
        <f>LEFT(Tabela2[[#This Row],[Código]],2)</f>
        <v>29</v>
      </c>
    </row>
    <row r="2509" spans="2:16" ht="15" customHeight="1" x14ac:dyDescent="0.25">
      <c r="B2509" s="31" t="str">
        <f>IF(Tabela2[[#This Row],[Tipo]] = 0,LOOKUP(Tabela2[[#This Row],[RESUMO]],Tabela3[Grupo],Tabela3[Meus produtos]),VLOOKUP(Tabela2[[#This Row],[Código]],Tabela4[[Código NBS/LC116]:[Meus serviços]],3,0))</f>
        <v>Não</v>
      </c>
      <c r="C2509" t="str">
        <f>IF(E2509=0,TEXT(dados!A2424,"00000000"),IF(E2509=2,TEXT(dados!A2424,"0000"),TEXT(dados!A2424,"#")))</f>
        <v>29333700</v>
      </c>
      <c r="D2509" t="str">
        <f>IF(dados!B2424=0,"",dados!B2424)</f>
        <v/>
      </c>
      <c r="E2509">
        <f>dados!C2424</f>
        <v>0</v>
      </c>
      <c r="F2509" t="str">
        <f>dados!D2424</f>
        <v xml:space="preserve">Produtos quimicos organicos compostos heterociclicos exclusivamente de heteroatomo s de nitrogenio azoto n Fenetil 4 piperidona nPP </v>
      </c>
      <c r="G2509"/>
      <c r="H2509"/>
      <c r="I2509"/>
      <c r="J2509"/>
      <c r="K2509" s="13"/>
      <c r="L2509" s="13">
        <f>dados!I2424/100</f>
        <v>0.13449999999999998</v>
      </c>
      <c r="M2509" s="13">
        <f>dados!J2424/100</f>
        <v>0.1545</v>
      </c>
      <c r="N2509" s="13">
        <f>dados!K2424/100</f>
        <v>0.04</v>
      </c>
      <c r="O2509" s="13">
        <f>dados!L2424/100</f>
        <v>0</v>
      </c>
      <c r="P2509" s="12" t="str">
        <f>LEFT(Tabela2[[#This Row],[Código]],2)</f>
        <v>29</v>
      </c>
    </row>
    <row r="2510" spans="2:16" ht="15" customHeight="1" x14ac:dyDescent="0.25">
      <c r="B2510" s="31" t="str">
        <f>IF(Tabela2[[#This Row],[Tipo]] = 0,LOOKUP(Tabela2[[#This Row],[RESUMO]],Tabela3[Grupo],Tabela3[Meus produtos]),VLOOKUP(Tabela2[[#This Row],[Código]],Tabela4[[Código NBS/LC116]:[Meus serviços]],3,0))</f>
        <v>Não</v>
      </c>
      <c r="C2510" t="str">
        <f>IF(E2510=0,TEXT(dados!A2425,"00000000"),IF(E2510=2,TEXT(dados!A2425,"0000"),TEXT(dados!A2425,"#")))</f>
        <v>29333912</v>
      </c>
      <c r="D2510" t="str">
        <f>IF(dados!B2425=0,"",dados!B2425)</f>
        <v/>
      </c>
      <c r="E2510">
        <f>dados!C2425</f>
        <v>0</v>
      </c>
      <c r="F2510" t="str">
        <f>dados!D2425</f>
        <v>Droperidol</v>
      </c>
      <c r="G2510"/>
      <c r="H2510"/>
      <c r="I2510"/>
      <c r="J2510"/>
      <c r="K2510" s="13"/>
      <c r="L2510" s="13">
        <f>dados!I2425/100</f>
        <v>0.13449999999999998</v>
      </c>
      <c r="M2510" s="13">
        <f>dados!J2425/100</f>
        <v>0.16789999999999999</v>
      </c>
      <c r="N2510" s="13">
        <f>dados!K2425/100</f>
        <v>0.04</v>
      </c>
      <c r="O2510" s="13">
        <f>dados!L2425/100</f>
        <v>0</v>
      </c>
      <c r="P2510" s="12" t="str">
        <f>LEFT(Tabela2[[#This Row],[Código]],2)</f>
        <v>29</v>
      </c>
    </row>
    <row r="2511" spans="2:16" ht="15" customHeight="1" x14ac:dyDescent="0.25">
      <c r="B2511" s="31" t="str">
        <f>IF(Tabela2[[#This Row],[Tipo]] = 0,LOOKUP(Tabela2[[#This Row],[RESUMO]],Tabela3[Grupo],Tabela3[Meus produtos]),VLOOKUP(Tabela2[[#This Row],[Código]],Tabela4[[Código NBS/LC116]:[Meus serviços]],3,0))</f>
        <v>Não</v>
      </c>
      <c r="C2511" t="str">
        <f>IF(E2511=0,TEXT(dados!A2426,"00000000"),IF(E2511=2,TEXT(dados!A2426,"0000"),TEXT(dados!A2426,"#")))</f>
        <v>29333913</v>
      </c>
      <c r="D2511" t="str">
        <f>IF(dados!B2426=0,"",dados!B2426)</f>
        <v/>
      </c>
      <c r="E2511">
        <f>dados!C2426</f>
        <v>0</v>
      </c>
      <c r="F2511" t="str">
        <f>dados!D2426</f>
        <v>Acido niflumico</v>
      </c>
      <c r="G2511"/>
      <c r="H2511"/>
      <c r="I2511"/>
      <c r="J2511"/>
      <c r="K2511" s="13"/>
      <c r="L2511" s="13">
        <f>dados!I2426/100</f>
        <v>0.13449999999999998</v>
      </c>
      <c r="M2511" s="13">
        <f>dados!J2426/100</f>
        <v>0.1545</v>
      </c>
      <c r="N2511" s="13">
        <f>dados!K2426/100</f>
        <v>0.04</v>
      </c>
      <c r="O2511" s="13">
        <f>dados!L2426/100</f>
        <v>0</v>
      </c>
      <c r="P2511" s="12" t="str">
        <f>LEFT(Tabela2[[#This Row],[Código]],2)</f>
        <v>29</v>
      </c>
    </row>
    <row r="2512" spans="2:16" ht="15" customHeight="1" x14ac:dyDescent="0.25">
      <c r="B2512" s="31" t="str">
        <f>IF(Tabela2[[#This Row],[Tipo]] = 0,LOOKUP(Tabela2[[#This Row],[RESUMO]],Tabela3[Grupo],Tabela3[Meus produtos]),VLOOKUP(Tabela2[[#This Row],[Código]],Tabela4[[Código NBS/LC116]:[Meus serviços]],3,0))</f>
        <v>Não</v>
      </c>
      <c r="C2512" t="str">
        <f>IF(E2512=0,TEXT(dados!A2427,"00000000"),IF(E2512=2,TEXT(dados!A2427,"0000"),TEXT(dados!A2427,"#")))</f>
        <v>29333914</v>
      </c>
      <c r="D2512" t="str">
        <f>IF(dados!B2427=0,"",dados!B2427)</f>
        <v/>
      </c>
      <c r="E2512">
        <f>dados!C2427</f>
        <v>0</v>
      </c>
      <c r="F2512" t="str">
        <f>dados!D2427</f>
        <v>Haloxifop (acido (rs)-2-[4-(3-cloro-5-trifluormetil-etc</v>
      </c>
      <c r="G2512"/>
      <c r="H2512"/>
      <c r="I2512"/>
      <c r="J2512"/>
      <c r="K2512" s="13"/>
      <c r="L2512" s="13">
        <f>dados!I2427/100</f>
        <v>0.13449999999999998</v>
      </c>
      <c r="M2512" s="13">
        <f>dados!J2427/100</f>
        <v>0.1545</v>
      </c>
      <c r="N2512" s="13">
        <f>dados!K2427/100</f>
        <v>0.04</v>
      </c>
      <c r="O2512" s="13">
        <f>dados!L2427/100</f>
        <v>0</v>
      </c>
      <c r="P2512" s="12" t="str">
        <f>LEFT(Tabela2[[#This Row],[Código]],2)</f>
        <v>29</v>
      </c>
    </row>
    <row r="2513" spans="2:16" ht="15" customHeight="1" x14ac:dyDescent="0.25">
      <c r="B2513" s="31" t="str">
        <f>IF(Tabela2[[#This Row],[Tipo]] = 0,LOOKUP(Tabela2[[#This Row],[RESUMO]],Tabela3[Grupo],Tabela3[Meus produtos]),VLOOKUP(Tabela2[[#This Row],[Código]],Tabela4[[Código NBS/LC116]:[Meus serviços]],3,0))</f>
        <v>Não</v>
      </c>
      <c r="C2513" t="str">
        <f>IF(E2513=0,TEXT(dados!A2428,"00000000"),IF(E2513=2,TEXT(dados!A2428,"0000"),TEXT(dados!A2428,"#")))</f>
        <v>29333915</v>
      </c>
      <c r="D2513" t="str">
        <f>IF(dados!B2428=0,"",dados!B2428)</f>
        <v/>
      </c>
      <c r="E2513">
        <f>dados!C2428</f>
        <v>0</v>
      </c>
      <c r="F2513" t="str">
        <f>dados!D2428</f>
        <v>Haloperidol</v>
      </c>
      <c r="G2513"/>
      <c r="H2513"/>
      <c r="I2513"/>
      <c r="J2513"/>
      <c r="K2513" s="13"/>
      <c r="L2513" s="13">
        <f>dados!I2428/100</f>
        <v>0.13449999999999998</v>
      </c>
      <c r="M2513" s="13">
        <f>dados!J2428/100</f>
        <v>0.1545</v>
      </c>
      <c r="N2513" s="13">
        <f>dados!K2428/100</f>
        <v>0.04</v>
      </c>
      <c r="O2513" s="13">
        <f>dados!L2428/100</f>
        <v>0</v>
      </c>
      <c r="P2513" s="12" t="str">
        <f>LEFT(Tabela2[[#This Row],[Código]],2)</f>
        <v>29</v>
      </c>
    </row>
    <row r="2514" spans="2:16" ht="15" customHeight="1" x14ac:dyDescent="0.25">
      <c r="B2514" s="31" t="str">
        <f>IF(Tabela2[[#This Row],[Tipo]] = 0,LOOKUP(Tabela2[[#This Row],[RESUMO]],Tabela3[Grupo],Tabela3[Meus produtos]),VLOOKUP(Tabela2[[#This Row],[Código]],Tabela4[[Código NBS/LC116]:[Meus serviços]],3,0))</f>
        <v>Não</v>
      </c>
      <c r="C2514" t="str">
        <f>IF(E2514=0,TEXT(dados!A2429,"00000000"),IF(E2514=2,TEXT(dados!A2429,"0000"),TEXT(dados!A2429,"#")))</f>
        <v>29333919</v>
      </c>
      <c r="D2514" t="str">
        <f>IF(dados!B2429=0,"",dados!B2429)</f>
        <v/>
      </c>
      <c r="E2514">
        <f>dados!C2429</f>
        <v>0</v>
      </c>
      <c r="F2514" t="str">
        <f>dados!D2429</f>
        <v>Outs.compost.heterocicl.c/fluor e/ou bromo,lig.covalent</v>
      </c>
      <c r="G2514"/>
      <c r="H2514"/>
      <c r="I2514"/>
      <c r="J2514"/>
      <c r="K2514" s="13"/>
      <c r="L2514" s="13">
        <f>dados!I2429/100</f>
        <v>0.13449999999999998</v>
      </c>
      <c r="M2514" s="13">
        <f>dados!J2429/100</f>
        <v>0.1545</v>
      </c>
      <c r="N2514" s="13">
        <f>dados!K2429/100</f>
        <v>0.04</v>
      </c>
      <c r="O2514" s="13">
        <f>dados!L2429/100</f>
        <v>0</v>
      </c>
      <c r="P2514" s="12" t="str">
        <f>LEFT(Tabela2[[#This Row],[Código]],2)</f>
        <v>29</v>
      </c>
    </row>
    <row r="2515" spans="2:16" ht="15" customHeight="1" x14ac:dyDescent="0.25">
      <c r="B2515" s="31" t="str">
        <f>IF(Tabela2[[#This Row],[Tipo]] = 0,LOOKUP(Tabela2[[#This Row],[RESUMO]],Tabela3[Grupo],Tabela3[Meus produtos]),VLOOKUP(Tabela2[[#This Row],[Código]],Tabela4[[Código NBS/LC116]:[Meus serviços]],3,0))</f>
        <v>Não</v>
      </c>
      <c r="C2515" t="str">
        <f>IF(E2515=0,TEXT(dados!A2430,"00000000"),IF(E2515=2,TEXT(dados!A2430,"0000"),TEXT(dados!A2430,"#")))</f>
        <v>29333921</v>
      </c>
      <c r="D2515" t="str">
        <f>IF(dados!B2430=0,"",dados!B2430)</f>
        <v/>
      </c>
      <c r="E2515">
        <f>dados!C2430</f>
        <v>0</v>
      </c>
      <c r="F2515" t="str">
        <f>dados!D2430</f>
        <v>Picloram</v>
      </c>
      <c r="G2515"/>
      <c r="H2515"/>
      <c r="I2515"/>
      <c r="J2515"/>
      <c r="K2515" s="13"/>
      <c r="L2515" s="13">
        <f>dados!I2430/100</f>
        <v>0.13449999999999998</v>
      </c>
      <c r="M2515" s="13">
        <f>dados!J2430/100</f>
        <v>0.1545</v>
      </c>
      <c r="N2515" s="13">
        <f>dados!K2430/100</f>
        <v>0.04</v>
      </c>
      <c r="O2515" s="13">
        <f>dados!L2430/100</f>
        <v>0</v>
      </c>
      <c r="P2515" s="12" t="str">
        <f>LEFT(Tabela2[[#This Row],[Código]],2)</f>
        <v>29</v>
      </c>
    </row>
    <row r="2516" spans="2:16" ht="15" customHeight="1" x14ac:dyDescent="0.25">
      <c r="B2516" s="31" t="str">
        <f>IF(Tabela2[[#This Row],[Tipo]] = 0,LOOKUP(Tabela2[[#This Row],[RESUMO]],Tabela3[Grupo],Tabela3[Meus produtos]),VLOOKUP(Tabela2[[#This Row],[Código]],Tabela4[[Código NBS/LC116]:[Meus serviços]],3,0))</f>
        <v>Não</v>
      </c>
      <c r="C2516" t="str">
        <f>IF(E2516=0,TEXT(dados!A2431,"00000000"),IF(E2516=2,TEXT(dados!A2431,"0000"),TEXT(dados!A2431,"#")))</f>
        <v>29333922</v>
      </c>
      <c r="D2516" t="str">
        <f>IF(dados!B2431=0,"",dados!B2431)</f>
        <v/>
      </c>
      <c r="E2516">
        <f>dados!C2431</f>
        <v>0</v>
      </c>
      <c r="F2516" t="str">
        <f>dados!D2431</f>
        <v>Clorpirifos</v>
      </c>
      <c r="G2516"/>
      <c r="H2516"/>
      <c r="I2516"/>
      <c r="J2516"/>
      <c r="K2516" s="13"/>
      <c r="L2516" s="13">
        <f>dados!I2431/100</f>
        <v>0.13449999999999998</v>
      </c>
      <c r="M2516" s="13">
        <f>dados!J2431/100</f>
        <v>0.1545</v>
      </c>
      <c r="N2516" s="13">
        <f>dados!K2431/100</f>
        <v>0.04</v>
      </c>
      <c r="O2516" s="13">
        <f>dados!L2431/100</f>
        <v>0</v>
      </c>
      <c r="P2516" s="12" t="str">
        <f>LEFT(Tabela2[[#This Row],[Código]],2)</f>
        <v>29</v>
      </c>
    </row>
    <row r="2517" spans="2:16" ht="15" customHeight="1" x14ac:dyDescent="0.25">
      <c r="B2517" s="31" t="str">
        <f>IF(Tabela2[[#This Row],[Tipo]] = 0,LOOKUP(Tabela2[[#This Row],[RESUMO]],Tabela3[Grupo],Tabela3[Meus produtos]),VLOOKUP(Tabela2[[#This Row],[Código]],Tabela4[[Código NBS/LC116]:[Meus serviços]],3,0))</f>
        <v>Não</v>
      </c>
      <c r="C2517" t="str">
        <f>IF(E2517=0,TEXT(dados!A2432,"00000000"),IF(E2517=2,TEXT(dados!A2432,"0000"),TEXT(dados!A2432,"#")))</f>
        <v>29333923</v>
      </c>
      <c r="D2517" t="str">
        <f>IF(dados!B2432=0,"",dados!B2432)</f>
        <v/>
      </c>
      <c r="E2517">
        <f>dados!C2432</f>
        <v>0</v>
      </c>
      <c r="F2517" t="str">
        <f>dados!D2432</f>
        <v>Malato acido de cleboprida (malato de cleboprida)</v>
      </c>
      <c r="G2517"/>
      <c r="H2517"/>
      <c r="I2517"/>
      <c r="J2517"/>
      <c r="K2517" s="13"/>
      <c r="L2517" s="13">
        <f>dados!I2432/100</f>
        <v>0.13449999999999998</v>
      </c>
      <c r="M2517" s="13">
        <f>dados!J2432/100</f>
        <v>0.1699</v>
      </c>
      <c r="N2517" s="13">
        <f>dados!K2432/100</f>
        <v>0.04</v>
      </c>
      <c r="O2517" s="13">
        <f>dados!L2432/100</f>
        <v>0</v>
      </c>
      <c r="P2517" s="12" t="str">
        <f>LEFT(Tabela2[[#This Row],[Código]],2)</f>
        <v>29</v>
      </c>
    </row>
    <row r="2518" spans="2:16" ht="15" customHeight="1" x14ac:dyDescent="0.25">
      <c r="B2518" s="31" t="str">
        <f>IF(Tabela2[[#This Row],[Tipo]] = 0,LOOKUP(Tabela2[[#This Row],[RESUMO]],Tabela3[Grupo],Tabela3[Meus produtos]),VLOOKUP(Tabela2[[#This Row],[Código]],Tabela4[[Código NBS/LC116]:[Meus serviços]],3,0))</f>
        <v>Não</v>
      </c>
      <c r="C2518" t="str">
        <f>IF(E2518=0,TEXT(dados!A2433,"00000000"),IF(E2518=2,TEXT(dados!A2433,"0000"),TEXT(dados!A2433,"#")))</f>
        <v>29333924</v>
      </c>
      <c r="D2518" t="str">
        <f>IF(dados!B2433=0,"",dados!B2433)</f>
        <v/>
      </c>
      <c r="E2518">
        <f>dados!C2433</f>
        <v>0</v>
      </c>
      <c r="F2518" t="str">
        <f>dados!D2433</f>
        <v>Cloridrato de cloperamida</v>
      </c>
      <c r="G2518"/>
      <c r="H2518"/>
      <c r="I2518"/>
      <c r="J2518"/>
      <c r="K2518" s="13"/>
      <c r="L2518" s="13">
        <f>dados!I2433/100</f>
        <v>0.13449999999999998</v>
      </c>
      <c r="M2518" s="13">
        <f>dados!J2433/100</f>
        <v>0.1699</v>
      </c>
      <c r="N2518" s="13">
        <f>dados!K2433/100</f>
        <v>0.04</v>
      </c>
      <c r="O2518" s="13">
        <f>dados!L2433/100</f>
        <v>0</v>
      </c>
      <c r="P2518" s="12" t="str">
        <f>LEFT(Tabela2[[#This Row],[Código]],2)</f>
        <v>29</v>
      </c>
    </row>
    <row r="2519" spans="2:16" ht="15" customHeight="1" x14ac:dyDescent="0.25">
      <c r="B2519" s="31" t="str">
        <f>IF(Tabela2[[#This Row],[Tipo]] = 0,LOOKUP(Tabela2[[#This Row],[RESUMO]],Tabela3[Grupo],Tabela3[Meus produtos]),VLOOKUP(Tabela2[[#This Row],[Código]],Tabela4[[Código NBS/LC116]:[Meus serviços]],3,0))</f>
        <v>Não</v>
      </c>
      <c r="C2519" t="str">
        <f>IF(E2519=0,TEXT(dados!A2434,"00000000"),IF(E2519=2,TEXT(dados!A2434,"0000"),TEXT(dados!A2434,"#")))</f>
        <v>29333925</v>
      </c>
      <c r="D2519" t="str">
        <f>IF(dados!B2434=0,"",dados!B2434)</f>
        <v/>
      </c>
      <c r="E2519">
        <f>dados!C2434</f>
        <v>0</v>
      </c>
      <c r="F2519" t="str">
        <f>dados!D2434</f>
        <v>Acido 2-(2metil-3cloroanilino) nicotinico/sal de lisina</v>
      </c>
      <c r="G2519"/>
      <c r="H2519"/>
      <c r="I2519"/>
      <c r="J2519"/>
      <c r="K2519" s="13"/>
      <c r="L2519" s="13">
        <f>dados!I2434/100</f>
        <v>0.13449999999999998</v>
      </c>
      <c r="M2519" s="13">
        <f>dados!J2434/100</f>
        <v>0.1699</v>
      </c>
      <c r="N2519" s="13">
        <f>dados!K2434/100</f>
        <v>0.04</v>
      </c>
      <c r="O2519" s="13">
        <f>dados!L2434/100</f>
        <v>0</v>
      </c>
      <c r="P2519" s="12" t="str">
        <f>LEFT(Tabela2[[#This Row],[Código]],2)</f>
        <v>29</v>
      </c>
    </row>
    <row r="2520" spans="2:16" ht="15" customHeight="1" x14ac:dyDescent="0.25">
      <c r="B2520" s="31" t="str">
        <f>IF(Tabela2[[#This Row],[Tipo]] = 0,LOOKUP(Tabela2[[#This Row],[RESUMO]],Tabela3[Grupo],Tabela3[Meus produtos]),VLOOKUP(Tabela2[[#This Row],[Código]],Tabela4[[Código NBS/LC116]:[Meus serviços]],3,0))</f>
        <v>Não</v>
      </c>
      <c r="C2520" t="str">
        <f>IF(E2520=0,TEXT(dados!A2435,"00000000"),IF(E2520=2,TEXT(dados!A2435,"0000"),TEXT(dados!A2435,"#")))</f>
        <v>29333929</v>
      </c>
      <c r="D2520" t="str">
        <f>IF(dados!B2435=0,"",dados!B2435)</f>
        <v/>
      </c>
      <c r="E2520">
        <f>dados!C2435</f>
        <v>0</v>
      </c>
      <c r="F2520" t="str">
        <f>dados!D2435</f>
        <v>Outros compostos heterocicls.c/cloro,sem fluor nem brom</v>
      </c>
      <c r="G2520"/>
      <c r="H2520"/>
      <c r="I2520"/>
      <c r="J2520"/>
      <c r="K2520" s="13"/>
      <c r="L2520" s="13">
        <f>dados!I2435/100</f>
        <v>0.13449999999999998</v>
      </c>
      <c r="M2520" s="13">
        <f>dados!J2435/100</f>
        <v>0.1545</v>
      </c>
      <c r="N2520" s="13">
        <f>dados!K2435/100</f>
        <v>0.04</v>
      </c>
      <c r="O2520" s="13">
        <f>dados!L2435/100</f>
        <v>0</v>
      </c>
      <c r="P2520" s="12" t="str">
        <f>LEFT(Tabela2[[#This Row],[Código]],2)</f>
        <v>29</v>
      </c>
    </row>
    <row r="2521" spans="2:16" ht="15" customHeight="1" x14ac:dyDescent="0.25">
      <c r="B2521" s="31" t="str">
        <f>IF(Tabela2[[#This Row],[Tipo]] = 0,LOOKUP(Tabela2[[#This Row],[RESUMO]],Tabela3[Grupo],Tabela3[Meus produtos]),VLOOKUP(Tabela2[[#This Row],[Código]],Tabela4[[Código NBS/LC116]:[Meus serviços]],3,0))</f>
        <v>Não</v>
      </c>
      <c r="C2521" t="str">
        <f>IF(E2521=0,TEXT(dados!A2436,"00000000"),IF(E2521=2,TEXT(dados!A2436,"0000"),TEXT(dados!A2436,"#")))</f>
        <v>29333931</v>
      </c>
      <c r="D2521" t="str">
        <f>IF(dados!B2436=0,"",dados!B2436)</f>
        <v/>
      </c>
      <c r="E2521">
        <f>dados!C2436</f>
        <v>0</v>
      </c>
      <c r="F2521" t="str">
        <f>dados!D2436</f>
        <v>Terfenadina</v>
      </c>
      <c r="G2521"/>
      <c r="H2521"/>
      <c r="I2521"/>
      <c r="J2521"/>
      <c r="K2521" s="13"/>
      <c r="L2521" s="13">
        <f>dados!I2436/100</f>
        <v>0.13449999999999998</v>
      </c>
      <c r="M2521" s="13">
        <f>dados!J2436/100</f>
        <v>0.1699</v>
      </c>
      <c r="N2521" s="13">
        <f>dados!K2436/100</f>
        <v>0.04</v>
      </c>
      <c r="O2521" s="13">
        <f>dados!L2436/100</f>
        <v>0</v>
      </c>
      <c r="P2521" s="12" t="str">
        <f>LEFT(Tabela2[[#This Row],[Código]],2)</f>
        <v>29</v>
      </c>
    </row>
    <row r="2522" spans="2:16" ht="15" customHeight="1" x14ac:dyDescent="0.25">
      <c r="B2522" s="31" t="str">
        <f>IF(Tabela2[[#This Row],[Tipo]] = 0,LOOKUP(Tabela2[[#This Row],[RESUMO]],Tabela3[Grupo],Tabela3[Meus produtos]),VLOOKUP(Tabela2[[#This Row],[Código]],Tabela4[[Código NBS/LC116]:[Meus serviços]],3,0))</f>
        <v>Não</v>
      </c>
      <c r="C2522" t="str">
        <f>IF(E2522=0,TEXT(dados!A2437,"00000000"),IF(E2522=2,TEXT(dados!A2437,"0000"),TEXT(dados!A2437,"#")))</f>
        <v>29333932</v>
      </c>
      <c r="D2522" t="str">
        <f>IF(dados!B2437=0,"",dados!B2437)</f>
        <v/>
      </c>
      <c r="E2522">
        <f>dados!C2437</f>
        <v>0</v>
      </c>
      <c r="F2522" t="str">
        <f>dados!D2437</f>
        <v>Biperideno e seus sais</v>
      </c>
      <c r="G2522"/>
      <c r="H2522"/>
      <c r="I2522"/>
      <c r="J2522"/>
      <c r="K2522" s="13"/>
      <c r="L2522" s="13">
        <f>dados!I2437/100</f>
        <v>0.13449999999999998</v>
      </c>
      <c r="M2522" s="13">
        <f>dados!J2437/100</f>
        <v>0.1545</v>
      </c>
      <c r="N2522" s="13">
        <f>dados!K2437/100</f>
        <v>0.04</v>
      </c>
      <c r="O2522" s="13">
        <f>dados!L2437/100</f>
        <v>0</v>
      </c>
      <c r="P2522" s="12" t="str">
        <f>LEFT(Tabela2[[#This Row],[Código]],2)</f>
        <v>29</v>
      </c>
    </row>
    <row r="2523" spans="2:16" ht="15" customHeight="1" x14ac:dyDescent="0.25">
      <c r="B2523" s="31" t="str">
        <f>IF(Tabela2[[#This Row],[Tipo]] = 0,LOOKUP(Tabela2[[#This Row],[RESUMO]],Tabela3[Grupo],Tabela3[Meus produtos]),VLOOKUP(Tabela2[[#This Row],[Código]],Tabela4[[Código NBS/LC116]:[Meus serviços]],3,0))</f>
        <v>Não</v>
      </c>
      <c r="C2523" t="str">
        <f>IF(E2523=0,TEXT(dados!A2438,"00000000"),IF(E2523=2,TEXT(dados!A2438,"0000"),TEXT(dados!A2438,"#")))</f>
        <v>29333933</v>
      </c>
      <c r="D2523" t="str">
        <f>IF(dados!B2438=0,"",dados!B2438)</f>
        <v/>
      </c>
      <c r="E2523">
        <f>dados!C2438</f>
        <v>0</v>
      </c>
      <c r="F2523" t="str">
        <f>dados!D2438</f>
        <v>Acido isonicotinico</v>
      </c>
      <c r="G2523"/>
      <c r="H2523"/>
      <c r="I2523"/>
      <c r="J2523"/>
      <c r="K2523" s="13"/>
      <c r="L2523" s="13">
        <f>dados!I2438/100</f>
        <v>0.13449999999999998</v>
      </c>
      <c r="M2523" s="13">
        <f>dados!J2438/100</f>
        <v>0.1545</v>
      </c>
      <c r="N2523" s="13">
        <f>dados!K2438/100</f>
        <v>0.04</v>
      </c>
      <c r="O2523" s="13">
        <f>dados!L2438/100</f>
        <v>0</v>
      </c>
      <c r="P2523" s="12" t="str">
        <f>LEFT(Tabela2[[#This Row],[Código]],2)</f>
        <v>29</v>
      </c>
    </row>
    <row r="2524" spans="2:16" ht="15" customHeight="1" x14ac:dyDescent="0.25">
      <c r="B2524" s="31" t="str">
        <f>IF(Tabela2[[#This Row],[Tipo]] = 0,LOOKUP(Tabela2[[#This Row],[RESUMO]],Tabela3[Grupo],Tabela3[Meus produtos]),VLOOKUP(Tabela2[[#This Row],[Código]],Tabela4[[Código NBS/LC116]:[Meus serviços]],3,0))</f>
        <v>Não</v>
      </c>
      <c r="C2524" t="str">
        <f>IF(E2524=0,TEXT(dados!A2439,"00000000"),IF(E2524=2,TEXT(dados!A2439,"0000"),TEXT(dados!A2439,"#")))</f>
        <v>29333934</v>
      </c>
      <c r="D2524" t="str">
        <f>IF(dados!B2439=0,"",dados!B2439)</f>
        <v/>
      </c>
      <c r="E2524">
        <f>dados!C2439</f>
        <v>0</v>
      </c>
      <c r="F2524" t="str">
        <f>dados!D2439</f>
        <v>5-etil-2,3-dicarboxipiridina (5-epdc)</v>
      </c>
      <c r="G2524"/>
      <c r="H2524"/>
      <c r="I2524"/>
      <c r="J2524"/>
      <c r="K2524" s="13"/>
      <c r="L2524" s="13">
        <f>dados!I2439/100</f>
        <v>0.13449999999999998</v>
      </c>
      <c r="M2524" s="13">
        <f>dados!J2439/100</f>
        <v>0.1545</v>
      </c>
      <c r="N2524" s="13">
        <f>dados!K2439/100</f>
        <v>0.04</v>
      </c>
      <c r="O2524" s="13">
        <f>dados!L2439/100</f>
        <v>0</v>
      </c>
      <c r="P2524" s="12" t="str">
        <f>LEFT(Tabela2[[#This Row],[Código]],2)</f>
        <v>29</v>
      </c>
    </row>
    <row r="2525" spans="2:16" ht="15" customHeight="1" x14ac:dyDescent="0.25">
      <c r="B2525" s="31" t="str">
        <f>IF(Tabela2[[#This Row],[Tipo]] = 0,LOOKUP(Tabela2[[#This Row],[RESUMO]],Tabela3[Grupo],Tabela3[Meus produtos]),VLOOKUP(Tabela2[[#This Row],[Código]],Tabela4[[Código NBS/LC116]:[Meus serviços]],3,0))</f>
        <v>Não</v>
      </c>
      <c r="C2525" t="str">
        <f>IF(E2525=0,TEXT(dados!A2440,"00000000"),IF(E2525=2,TEXT(dados!A2440,"0000"),TEXT(dados!A2440,"#")))</f>
        <v>29333935</v>
      </c>
      <c r="D2525" t="str">
        <f>IF(dados!B2440=0,"",dados!B2440)</f>
        <v/>
      </c>
      <c r="E2525">
        <f>dados!C2440</f>
        <v>0</v>
      </c>
      <c r="F2525" t="str">
        <f>dados!D2440</f>
        <v>Imazetapir (ac.(rs)-5-etil-2-(4-isopropil-4-metil-5-etc</v>
      </c>
      <c r="G2525"/>
      <c r="H2525"/>
      <c r="I2525"/>
      <c r="J2525"/>
      <c r="K2525" s="13"/>
      <c r="L2525" s="13">
        <f>dados!I2440/100</f>
        <v>0.13449999999999998</v>
      </c>
      <c r="M2525" s="13">
        <f>dados!J2440/100</f>
        <v>0.1699</v>
      </c>
      <c r="N2525" s="13">
        <f>dados!K2440/100</f>
        <v>0.04</v>
      </c>
      <c r="O2525" s="13">
        <f>dados!L2440/100</f>
        <v>0</v>
      </c>
      <c r="P2525" s="12" t="str">
        <f>LEFT(Tabela2[[#This Row],[Código]],2)</f>
        <v>29</v>
      </c>
    </row>
    <row r="2526" spans="2:16" ht="15" customHeight="1" x14ac:dyDescent="0.25">
      <c r="B2526" s="31" t="str">
        <f>IF(Tabela2[[#This Row],[Tipo]] = 0,LOOKUP(Tabela2[[#This Row],[RESUMO]],Tabela3[Grupo],Tabela3[Meus produtos]),VLOOKUP(Tabela2[[#This Row],[Código]],Tabela4[[Código NBS/LC116]:[Meus serviços]],3,0))</f>
        <v>Não</v>
      </c>
      <c r="C2526" t="str">
        <f>IF(E2526=0,TEXT(dados!A2441,"00000000"),IF(E2526=2,TEXT(dados!A2441,"0000"),TEXT(dados!A2441,"#")))</f>
        <v>29333936</v>
      </c>
      <c r="D2526" t="str">
        <f>IF(dados!B2441=0,"",dados!B2441)</f>
        <v/>
      </c>
      <c r="E2526">
        <f>dados!C2441</f>
        <v>0</v>
      </c>
      <c r="F2526" t="str">
        <f>dados!D2441</f>
        <v>Quinuclidin-3-ol</v>
      </c>
      <c r="G2526"/>
      <c r="H2526"/>
      <c r="I2526"/>
      <c r="J2526"/>
      <c r="K2526" s="13"/>
      <c r="L2526" s="13">
        <f>dados!I2441/100</f>
        <v>0.13449999999999998</v>
      </c>
      <c r="M2526" s="13">
        <f>dados!J2441/100</f>
        <v>0.1545</v>
      </c>
      <c r="N2526" s="13">
        <f>dados!K2441/100</f>
        <v>0.04</v>
      </c>
      <c r="O2526" s="13">
        <f>dados!L2441/100</f>
        <v>0</v>
      </c>
      <c r="P2526" s="12" t="str">
        <f>LEFT(Tabela2[[#This Row],[Código]],2)</f>
        <v>29</v>
      </c>
    </row>
    <row r="2527" spans="2:16" ht="15" customHeight="1" x14ac:dyDescent="0.25">
      <c r="B2527" s="31" t="str">
        <f>IF(Tabela2[[#This Row],[Tipo]] = 0,LOOKUP(Tabela2[[#This Row],[RESUMO]],Tabela3[Grupo],Tabela3[Meus produtos]),VLOOKUP(Tabela2[[#This Row],[Código]],Tabela4[[Código NBS/LC116]:[Meus serviços]],3,0))</f>
        <v>Não</v>
      </c>
      <c r="C2527" t="str">
        <f>IF(E2527=0,TEXT(dados!A2442,"00000000"),IF(E2527=2,TEXT(dados!A2442,"0000"),TEXT(dados!A2442,"#")))</f>
        <v>29333937</v>
      </c>
      <c r="D2527" t="str">
        <f>IF(dados!B2442=0,"",dados!B2442)</f>
        <v/>
      </c>
      <c r="E2527">
        <f>dados!C2442</f>
        <v>0</v>
      </c>
      <c r="F2527" t="str">
        <f>dados!D2442</f>
        <v>Produtos quimicos organicos compostos heterociclicos exclusivamente de heteroatomo s de nitrogenio azoto Benzilato de 3 quinuclidinila</v>
      </c>
      <c r="G2527"/>
      <c r="H2527"/>
      <c r="I2527"/>
      <c r="J2527"/>
      <c r="K2527" s="13"/>
      <c r="L2527" s="13">
        <f>dados!I2442/100</f>
        <v>0.13449999999999998</v>
      </c>
      <c r="M2527" s="13">
        <f>dados!J2442/100</f>
        <v>0.1545</v>
      </c>
      <c r="N2527" s="13">
        <f>dados!K2442/100</f>
        <v>0.04</v>
      </c>
      <c r="O2527" s="13">
        <f>dados!L2442/100</f>
        <v>0</v>
      </c>
      <c r="P2527" s="12" t="str">
        <f>LEFT(Tabela2[[#This Row],[Código]],2)</f>
        <v>29</v>
      </c>
    </row>
    <row r="2528" spans="2:16" ht="15" customHeight="1" x14ac:dyDescent="0.25">
      <c r="B2528" s="31" t="str">
        <f>IF(Tabela2[[#This Row],[Tipo]] = 0,LOOKUP(Tabela2[[#This Row],[RESUMO]],Tabela3[Grupo],Tabela3[Meus produtos]),VLOOKUP(Tabela2[[#This Row],[Código]],Tabela4[[Código NBS/LC116]:[Meus serviços]],3,0))</f>
        <v>Não</v>
      </c>
      <c r="C2528" t="str">
        <f>IF(E2528=0,TEXT(dados!A2443,"00000000"),IF(E2528=2,TEXT(dados!A2443,"0000"),TEXT(dados!A2443,"#")))</f>
        <v>29333939</v>
      </c>
      <c r="D2528" t="str">
        <f>IF(dados!B2443=0,"",dados!B2443)</f>
        <v/>
      </c>
      <c r="E2528">
        <f>dados!C2443</f>
        <v>0</v>
      </c>
      <c r="F2528" t="str">
        <f>dados!D2443</f>
        <v>Outros (cuja estrutura contem funcoes alcool, acido carboxilico......).....</v>
      </c>
      <c r="G2528"/>
      <c r="H2528"/>
      <c r="I2528"/>
      <c r="J2528"/>
      <c r="K2528" s="13"/>
      <c r="L2528" s="13">
        <f>dados!I2443/100</f>
        <v>0.13449999999999998</v>
      </c>
      <c r="M2528" s="13">
        <f>dados!J2443/100</f>
        <v>0.1545</v>
      </c>
      <c r="N2528" s="13">
        <f>dados!K2443/100</f>
        <v>0.04</v>
      </c>
      <c r="O2528" s="13">
        <f>dados!L2443/100</f>
        <v>0</v>
      </c>
      <c r="P2528" s="12" t="str">
        <f>LEFT(Tabela2[[#This Row],[Código]],2)</f>
        <v>29</v>
      </c>
    </row>
    <row r="2529" spans="2:16" ht="15" customHeight="1" x14ac:dyDescent="0.25">
      <c r="B2529" s="31" t="str">
        <f>IF(Tabela2[[#This Row],[Tipo]] = 0,LOOKUP(Tabela2[[#This Row],[RESUMO]],Tabela3[Grupo],Tabela3[Meus produtos]),VLOOKUP(Tabela2[[#This Row],[Código]],Tabela4[[Código NBS/LC116]:[Meus serviços]],3,0))</f>
        <v>Não</v>
      </c>
      <c r="C2529" t="str">
        <f>IF(E2529=0,TEXT(dados!A2444,"00000000"),IF(E2529=2,TEXT(dados!A2444,"0000"),TEXT(dados!A2444,"#")))</f>
        <v>29333941</v>
      </c>
      <c r="D2529" t="str">
        <f>IF(dados!B2444=0,"",dados!B2444)</f>
        <v/>
      </c>
      <c r="E2529">
        <f>dados!C2444</f>
        <v>0</v>
      </c>
      <c r="F2529" t="str">
        <f>dados!D2444</f>
        <v xml:space="preserve">Produtos quimicos organicos compostos heterociclicos exclusivamente de heteroatomo s de nitrogenio azoto Dibrometo de 1 n n dialquila de ate c 10 n n ciano acetoxi alquil de ate c 10 amonio n n 3 dimetilcarbamoxi alfa picolinil n n dialquil de ate c 10 amonio decano n 1 8 </v>
      </c>
      <c r="G2529"/>
      <c r="H2529"/>
      <c r="I2529"/>
      <c r="J2529"/>
      <c r="K2529" s="13"/>
      <c r="L2529" s="13">
        <f>dados!I2444/100</f>
        <v>0.13449999999999998</v>
      </c>
      <c r="M2529" s="13">
        <f>dados!J2444/100</f>
        <v>0.1545</v>
      </c>
      <c r="N2529" s="13">
        <f>dados!K2444/100</f>
        <v>0.04</v>
      </c>
      <c r="O2529" s="13">
        <f>dados!L2444/100</f>
        <v>0</v>
      </c>
      <c r="P2529" s="12" t="str">
        <f>LEFT(Tabela2[[#This Row],[Código]],2)</f>
        <v>29</v>
      </c>
    </row>
    <row r="2530" spans="2:16" ht="15" customHeight="1" x14ac:dyDescent="0.25">
      <c r="B2530" s="31" t="str">
        <f>IF(Tabela2[[#This Row],[Tipo]] = 0,LOOKUP(Tabela2[[#This Row],[RESUMO]],Tabela3[Grupo],Tabela3[Meus produtos]),VLOOKUP(Tabela2[[#This Row],[Código]],Tabela4[[Código NBS/LC116]:[Meus serviços]],3,0))</f>
        <v>Não</v>
      </c>
      <c r="C2530" t="str">
        <f>IF(E2530=0,TEXT(dados!A2445,"00000000"),IF(E2530=2,TEXT(dados!A2445,"0000"),TEXT(dados!A2445,"#")))</f>
        <v>29333942</v>
      </c>
      <c r="D2530" t="str">
        <f>IF(dados!B2445=0,"",dados!B2445)</f>
        <v/>
      </c>
      <c r="E2530">
        <f>dados!C2445</f>
        <v>0</v>
      </c>
      <c r="F2530" t="str">
        <f>dados!D2445</f>
        <v xml:space="preserve">Produtos quimicos organicos compostos heterociclicos exclusivamente de heteroatomo s de nitrogenio azoto Dibrometo de 1 n bis n 3 dimetilcarbamoxi alfa picolil n n dialquila de ate c 10 amonio alcano 2 n 1 diona n 2 12 </v>
      </c>
      <c r="G2530"/>
      <c r="H2530"/>
      <c r="I2530"/>
      <c r="J2530"/>
      <c r="K2530" s="13"/>
      <c r="L2530" s="13">
        <f>dados!I2445/100</f>
        <v>0.13449999999999998</v>
      </c>
      <c r="M2530" s="13">
        <f>dados!J2445/100</f>
        <v>0.1545</v>
      </c>
      <c r="N2530" s="13">
        <f>dados!K2445/100</f>
        <v>0.04</v>
      </c>
      <c r="O2530" s="13">
        <f>dados!L2445/100</f>
        <v>0</v>
      </c>
      <c r="P2530" s="12" t="str">
        <f>LEFT(Tabela2[[#This Row],[Código]],2)</f>
        <v>29</v>
      </c>
    </row>
    <row r="2531" spans="2:16" ht="15" customHeight="1" x14ac:dyDescent="0.25">
      <c r="B2531" s="31" t="str">
        <f>IF(Tabela2[[#This Row],[Tipo]] = 0,LOOKUP(Tabela2[[#This Row],[RESUMO]],Tabela3[Grupo],Tabela3[Meus produtos]),VLOOKUP(Tabela2[[#This Row],[Código]],Tabela4[[Código NBS/LC116]:[Meus serviços]],3,0))</f>
        <v>Não</v>
      </c>
      <c r="C2531" t="str">
        <f>IF(E2531=0,TEXT(dados!A2446,"00000000"),IF(E2531=2,TEXT(dados!A2446,"0000"),TEXT(dados!A2446,"#")))</f>
        <v>29333943</v>
      </c>
      <c r="D2531" t="str">
        <f>IF(dados!B2446=0,"",dados!B2446)</f>
        <v/>
      </c>
      <c r="E2531">
        <f>dados!C2446</f>
        <v>0</v>
      </c>
      <c r="F2531" t="str">
        <f>dados!D2446</f>
        <v>Nifedipina</v>
      </c>
      <c r="G2531"/>
      <c r="H2531"/>
      <c r="I2531"/>
      <c r="J2531"/>
      <c r="K2531" s="13"/>
      <c r="L2531" s="13">
        <f>dados!I2446/100</f>
        <v>0.13449999999999998</v>
      </c>
      <c r="M2531" s="13">
        <f>dados!J2446/100</f>
        <v>0.1699</v>
      </c>
      <c r="N2531" s="13">
        <f>dados!K2446/100</f>
        <v>0.04</v>
      </c>
      <c r="O2531" s="13">
        <f>dados!L2446/100</f>
        <v>0</v>
      </c>
      <c r="P2531" s="12" t="str">
        <f>LEFT(Tabela2[[#This Row],[Código]],2)</f>
        <v>29</v>
      </c>
    </row>
    <row r="2532" spans="2:16" ht="15" customHeight="1" x14ac:dyDescent="0.25">
      <c r="B2532" s="31" t="str">
        <f>IF(Tabela2[[#This Row],[Tipo]] = 0,LOOKUP(Tabela2[[#This Row],[RESUMO]],Tabela3[Grupo],Tabela3[Meus produtos]),VLOOKUP(Tabela2[[#This Row],[Código]],Tabela4[[Código NBS/LC116]:[Meus serviços]],3,0))</f>
        <v>Não</v>
      </c>
      <c r="C2532" t="str">
        <f>IF(E2532=0,TEXT(dados!A2447,"00000000"),IF(E2532=2,TEXT(dados!A2447,"0000"),TEXT(dados!A2447,"#")))</f>
        <v>29333944</v>
      </c>
      <c r="D2532" t="str">
        <f>IF(dados!B2447=0,"",dados!B2447)</f>
        <v/>
      </c>
      <c r="E2532">
        <f>dados!C2447</f>
        <v>0</v>
      </c>
      <c r="F2532" t="str">
        <f>dados!D2447</f>
        <v>Nitrendipina</v>
      </c>
      <c r="G2532"/>
      <c r="H2532"/>
      <c r="I2532"/>
      <c r="J2532"/>
      <c r="K2532" s="13"/>
      <c r="L2532" s="13">
        <f>dados!I2447/100</f>
        <v>0.13449999999999998</v>
      </c>
      <c r="M2532" s="13">
        <f>dados!J2447/100</f>
        <v>0.1699</v>
      </c>
      <c r="N2532" s="13">
        <f>dados!K2447/100</f>
        <v>0.04</v>
      </c>
      <c r="O2532" s="13">
        <f>dados!L2447/100</f>
        <v>0</v>
      </c>
      <c r="P2532" s="12" t="str">
        <f>LEFT(Tabela2[[#This Row],[Código]],2)</f>
        <v>29</v>
      </c>
    </row>
    <row r="2533" spans="2:16" ht="15" customHeight="1" x14ac:dyDescent="0.25">
      <c r="B2533" s="31" t="str">
        <f>IF(Tabela2[[#This Row],[Tipo]] = 0,LOOKUP(Tabela2[[#This Row],[RESUMO]],Tabela3[Grupo],Tabela3[Meus produtos]),VLOOKUP(Tabela2[[#This Row],[Código]],Tabela4[[Código NBS/LC116]:[Meus serviços]],3,0))</f>
        <v>Não</v>
      </c>
      <c r="C2533" t="str">
        <f>IF(E2533=0,TEXT(dados!A2448,"00000000"),IF(E2533=2,TEXT(dados!A2448,"0000"),TEXT(dados!A2448,"#")))</f>
        <v>29333945</v>
      </c>
      <c r="D2533" t="str">
        <f>IF(dados!B2448=0,"",dados!B2448)</f>
        <v/>
      </c>
      <c r="E2533">
        <f>dados!C2448</f>
        <v>0</v>
      </c>
      <c r="F2533" t="str">
        <f>dados!D2448</f>
        <v>Maleato de pirilamina</v>
      </c>
      <c r="G2533"/>
      <c r="H2533"/>
      <c r="I2533"/>
      <c r="J2533"/>
      <c r="K2533" s="13"/>
      <c r="L2533" s="13">
        <f>dados!I2448/100</f>
        <v>0.13449999999999998</v>
      </c>
      <c r="M2533" s="13">
        <f>dados!J2448/100</f>
        <v>0.1699</v>
      </c>
      <c r="N2533" s="13">
        <f>dados!K2448/100</f>
        <v>0.04</v>
      </c>
      <c r="O2533" s="13">
        <f>dados!L2448/100</f>
        <v>0</v>
      </c>
      <c r="P2533" s="12" t="str">
        <f>LEFT(Tabela2[[#This Row],[Código]],2)</f>
        <v>29</v>
      </c>
    </row>
    <row r="2534" spans="2:16" ht="15" customHeight="1" x14ac:dyDescent="0.25">
      <c r="B2534" s="31" t="str">
        <f>IF(Tabela2[[#This Row],[Tipo]] = 0,LOOKUP(Tabela2[[#This Row],[RESUMO]],Tabela3[Grupo],Tabela3[Meus produtos]),VLOOKUP(Tabela2[[#This Row],[Código]],Tabela4[[Código NBS/LC116]:[Meus serviços]],3,0))</f>
        <v>Não</v>
      </c>
      <c r="C2534" t="str">
        <f>IF(E2534=0,TEXT(dados!A2449,"00000000"),IF(E2534=2,TEXT(dados!A2449,"0000"),TEXT(dados!A2449,"#")))</f>
        <v>29333946</v>
      </c>
      <c r="D2534" t="str">
        <f>IF(dados!B2449=0,"",dados!B2449)</f>
        <v/>
      </c>
      <c r="E2534">
        <f>dados!C2449</f>
        <v>0</v>
      </c>
      <c r="F2534" t="str">
        <f>dados!D2449</f>
        <v>Omeprazol</v>
      </c>
      <c r="G2534"/>
      <c r="H2534"/>
      <c r="I2534"/>
      <c r="J2534"/>
      <c r="K2534" s="13"/>
      <c r="L2534" s="13">
        <f>dados!I2449/100</f>
        <v>0.13449999999999998</v>
      </c>
      <c r="M2534" s="13">
        <f>dados!J2449/100</f>
        <v>0.1545</v>
      </c>
      <c r="N2534" s="13">
        <f>dados!K2449/100</f>
        <v>0.04</v>
      </c>
      <c r="O2534" s="13">
        <f>dados!L2449/100</f>
        <v>0</v>
      </c>
      <c r="P2534" s="12" t="str">
        <f>LEFT(Tabela2[[#This Row],[Código]],2)</f>
        <v>29</v>
      </c>
    </row>
    <row r="2535" spans="2:16" ht="15" customHeight="1" x14ac:dyDescent="0.25">
      <c r="B2535" s="31" t="str">
        <f>IF(Tabela2[[#This Row],[Tipo]] = 0,LOOKUP(Tabela2[[#This Row],[RESUMO]],Tabela3[Grupo],Tabela3[Meus produtos]),VLOOKUP(Tabela2[[#This Row],[Código]],Tabela4[[Código NBS/LC116]:[Meus serviços]],3,0))</f>
        <v>Não</v>
      </c>
      <c r="C2535" t="str">
        <f>IF(E2535=0,TEXT(dados!A2450,"00000000"),IF(E2535=2,TEXT(dados!A2450,"0000"),TEXT(dados!A2450,"#")))</f>
        <v>29333948</v>
      </c>
      <c r="D2535" t="str">
        <f>IF(dados!B2450=0,"",dados!B2450)</f>
        <v/>
      </c>
      <c r="E2535">
        <f>dados!C2450</f>
        <v>0</v>
      </c>
      <c r="F2535" t="str">
        <f>dados!D2450</f>
        <v>Nimodipina</v>
      </c>
      <c r="G2535"/>
      <c r="H2535"/>
      <c r="I2535"/>
      <c r="J2535"/>
      <c r="K2535" s="13"/>
      <c r="L2535" s="13">
        <f>dados!I2450/100</f>
        <v>0.13449999999999998</v>
      </c>
      <c r="M2535" s="13">
        <f>dados!J2450/100</f>
        <v>0.16789999999999999</v>
      </c>
      <c r="N2535" s="13">
        <f>dados!K2450/100</f>
        <v>0.04</v>
      </c>
      <c r="O2535" s="13">
        <f>dados!L2450/100</f>
        <v>0</v>
      </c>
      <c r="P2535" s="12" t="str">
        <f>LEFT(Tabela2[[#This Row],[Código]],2)</f>
        <v>29</v>
      </c>
    </row>
    <row r="2536" spans="2:16" ht="15" customHeight="1" x14ac:dyDescent="0.25">
      <c r="B2536" s="31" t="str">
        <f>IF(Tabela2[[#This Row],[Tipo]] = 0,LOOKUP(Tabela2[[#This Row],[RESUMO]],Tabela3[Grupo],Tabela3[Meus produtos]),VLOOKUP(Tabela2[[#This Row],[Código]],Tabela4[[Código NBS/LC116]:[Meus serviços]],3,0))</f>
        <v>Não</v>
      </c>
      <c r="C2536" t="str">
        <f>IF(E2536=0,TEXT(dados!A2451,"00000000"),IF(E2536=2,TEXT(dados!A2451,"0000"),TEXT(dados!A2451,"#")))</f>
        <v>29333949</v>
      </c>
      <c r="D2536" t="str">
        <f>IF(dados!B2451=0,"",dados!B2451)</f>
        <v/>
      </c>
      <c r="E2536">
        <f>dados!C2451</f>
        <v>0</v>
      </c>
      <c r="F2536" t="str">
        <f>dados!D2451</f>
        <v>Outros (cuja estrutura contem eter, ester ou ambas.............)</v>
      </c>
      <c r="G2536"/>
      <c r="H2536"/>
      <c r="I2536"/>
      <c r="J2536"/>
      <c r="K2536" s="13"/>
      <c r="L2536" s="13">
        <f>dados!I2451/100</f>
        <v>0.13449999999999998</v>
      </c>
      <c r="M2536" s="13">
        <f>dados!J2451/100</f>
        <v>0.1545</v>
      </c>
      <c r="N2536" s="13">
        <f>dados!K2451/100</f>
        <v>0.04</v>
      </c>
      <c r="O2536" s="13">
        <f>dados!L2451/100</f>
        <v>0</v>
      </c>
      <c r="P2536" s="12" t="str">
        <f>LEFT(Tabela2[[#This Row],[Código]],2)</f>
        <v>29</v>
      </c>
    </row>
    <row r="2537" spans="2:16" ht="15" customHeight="1" x14ac:dyDescent="0.25">
      <c r="B2537" s="31" t="str">
        <f>IF(Tabela2[[#This Row],[Tipo]] = 0,LOOKUP(Tabela2[[#This Row],[RESUMO]],Tabela3[Grupo],Tabela3[Meus produtos]),VLOOKUP(Tabela2[[#This Row],[Código]],Tabela4[[Código NBS/LC116]:[Meus serviços]],3,0))</f>
        <v>Não</v>
      </c>
      <c r="C2537" t="str">
        <f>IF(E2537=0,TEXT(dados!A2452,"00000000"),IF(E2537=2,TEXT(dados!A2452,"0000"),TEXT(dados!A2452,"#")))</f>
        <v>29333981</v>
      </c>
      <c r="D2537" t="str">
        <f>IF(dados!B2452=0,"",dados!B2452)</f>
        <v/>
      </c>
      <c r="E2537">
        <f>dados!C2452</f>
        <v>0</v>
      </c>
      <c r="F2537" t="str">
        <f>dados!D2452</f>
        <v>Cloridrato de benzetimida</v>
      </c>
      <c r="G2537"/>
      <c r="H2537"/>
      <c r="I2537"/>
      <c r="J2537"/>
      <c r="K2537" s="13"/>
      <c r="L2537" s="13">
        <f>dados!I2452/100</f>
        <v>0.13449999999999998</v>
      </c>
      <c r="M2537" s="13">
        <f>dados!J2452/100</f>
        <v>0.1699</v>
      </c>
      <c r="N2537" s="13">
        <f>dados!K2452/100</f>
        <v>0.04</v>
      </c>
      <c r="O2537" s="13">
        <f>dados!L2452/100</f>
        <v>0</v>
      </c>
      <c r="P2537" s="12" t="str">
        <f>LEFT(Tabela2[[#This Row],[Código]],2)</f>
        <v>29</v>
      </c>
    </row>
    <row r="2538" spans="2:16" ht="15" customHeight="1" x14ac:dyDescent="0.25">
      <c r="B2538" s="31" t="str">
        <f>IF(Tabela2[[#This Row],[Tipo]] = 0,LOOKUP(Tabela2[[#This Row],[RESUMO]],Tabela3[Grupo],Tabela3[Meus produtos]),VLOOKUP(Tabela2[[#This Row],[Código]],Tabela4[[Código NBS/LC116]:[Meus serviços]],3,0))</f>
        <v>Não</v>
      </c>
      <c r="C2538" t="str">
        <f>IF(E2538=0,TEXT(dados!A2453,"00000000"),IF(E2538=2,TEXT(dados!A2453,"0000"),TEXT(dados!A2453,"#")))</f>
        <v>29333982</v>
      </c>
      <c r="D2538" t="str">
        <f>IF(dados!B2453=0,"",dados!B2453)</f>
        <v/>
      </c>
      <c r="E2538">
        <f>dados!C2453</f>
        <v>0</v>
      </c>
      <c r="F2538" t="str">
        <f>dados!D2453</f>
        <v>Cloridrato de mepivacaina</v>
      </c>
      <c r="G2538"/>
      <c r="H2538"/>
      <c r="I2538"/>
      <c r="J2538"/>
      <c r="K2538" s="13"/>
      <c r="L2538" s="13">
        <f>dados!I2453/100</f>
        <v>0.13449999999999998</v>
      </c>
      <c r="M2538" s="13">
        <f>dados!J2453/100</f>
        <v>0.1699</v>
      </c>
      <c r="N2538" s="13">
        <f>dados!K2453/100</f>
        <v>0.04</v>
      </c>
      <c r="O2538" s="13">
        <f>dados!L2453/100</f>
        <v>0</v>
      </c>
      <c r="P2538" s="12" t="str">
        <f>LEFT(Tabela2[[#This Row],[Código]],2)</f>
        <v>29</v>
      </c>
    </row>
    <row r="2539" spans="2:16" ht="15" customHeight="1" x14ac:dyDescent="0.25">
      <c r="B2539" s="31" t="str">
        <f>IF(Tabela2[[#This Row],[Tipo]] = 0,LOOKUP(Tabela2[[#This Row],[RESUMO]],Tabela3[Grupo],Tabela3[Meus produtos]),VLOOKUP(Tabela2[[#This Row],[Código]],Tabela4[[Código NBS/LC116]:[Meus serviços]],3,0))</f>
        <v>Não</v>
      </c>
      <c r="C2539" t="str">
        <f>IF(E2539=0,TEXT(dados!A2454,"00000000"),IF(E2539=2,TEXT(dados!A2454,"0000"),TEXT(dados!A2454,"#")))</f>
        <v>29333983</v>
      </c>
      <c r="D2539" t="str">
        <f>IF(dados!B2454=0,"",dados!B2454)</f>
        <v/>
      </c>
      <c r="E2539">
        <f>dados!C2454</f>
        <v>0</v>
      </c>
      <c r="F2539" t="str">
        <f>dados!D2454</f>
        <v>Cloridrato de bupivacaina</v>
      </c>
      <c r="G2539"/>
      <c r="H2539"/>
      <c r="I2539"/>
      <c r="J2539"/>
      <c r="K2539" s="13"/>
      <c r="L2539" s="13">
        <f>dados!I2454/100</f>
        <v>0.13449999999999998</v>
      </c>
      <c r="M2539" s="13">
        <f>dados!J2454/100</f>
        <v>0.1699</v>
      </c>
      <c r="N2539" s="13">
        <f>dados!K2454/100</f>
        <v>0.04</v>
      </c>
      <c r="O2539" s="13">
        <f>dados!L2454/100</f>
        <v>0</v>
      </c>
      <c r="P2539" s="12" t="str">
        <f>LEFT(Tabela2[[#This Row],[Código]],2)</f>
        <v>29</v>
      </c>
    </row>
    <row r="2540" spans="2:16" ht="15" customHeight="1" x14ac:dyDescent="0.25">
      <c r="B2540" s="31" t="str">
        <f>IF(Tabela2[[#This Row],[Tipo]] = 0,LOOKUP(Tabela2[[#This Row],[RESUMO]],Tabela3[Grupo],Tabela3[Meus produtos]),VLOOKUP(Tabela2[[#This Row],[Código]],Tabela4[[Código NBS/LC116]:[Meus serviços]],3,0))</f>
        <v>Não</v>
      </c>
      <c r="C2540" t="str">
        <f>IF(E2540=0,TEXT(dados!A2455,"00000000"),IF(E2540=2,TEXT(dados!A2455,"0000"),TEXT(dados!A2455,"#")))</f>
        <v>29333984</v>
      </c>
      <c r="D2540" t="str">
        <f>IF(dados!B2455=0,"",dados!B2455)</f>
        <v/>
      </c>
      <c r="E2540">
        <f>dados!C2455</f>
        <v>0</v>
      </c>
      <c r="F2540" t="str">
        <f>dados!D2455</f>
        <v>Dicloreto de paraquat</v>
      </c>
      <c r="G2540"/>
      <c r="H2540"/>
      <c r="I2540"/>
      <c r="J2540"/>
      <c r="K2540" s="13"/>
      <c r="L2540" s="13">
        <f>dados!I2455/100</f>
        <v>0.13449999999999998</v>
      </c>
      <c r="M2540" s="13">
        <f>dados!J2455/100</f>
        <v>0.16789999999999999</v>
      </c>
      <c r="N2540" s="13">
        <f>dados!K2455/100</f>
        <v>0.04</v>
      </c>
      <c r="O2540" s="13">
        <f>dados!L2455/100</f>
        <v>0</v>
      </c>
      <c r="P2540" s="12" t="str">
        <f>LEFT(Tabela2[[#This Row],[Código]],2)</f>
        <v>29</v>
      </c>
    </row>
    <row r="2541" spans="2:16" ht="15" customHeight="1" x14ac:dyDescent="0.25">
      <c r="B2541" s="31" t="str">
        <f>IF(Tabela2[[#This Row],[Tipo]] = 0,LOOKUP(Tabela2[[#This Row],[RESUMO]],Tabela3[Grupo],Tabela3[Meus produtos]),VLOOKUP(Tabela2[[#This Row],[Código]],Tabela4[[Código NBS/LC116]:[Meus serviços]],3,0))</f>
        <v>Não</v>
      </c>
      <c r="C2541" t="str">
        <f>IF(E2541=0,TEXT(dados!A2456,"00000000"),IF(E2541=2,TEXT(dados!A2456,"0000"),TEXT(dados!A2456,"#")))</f>
        <v>29333989</v>
      </c>
      <c r="D2541" t="str">
        <f>IF(dados!B2456=0,"",dados!B2456)</f>
        <v/>
      </c>
      <c r="E2541">
        <f>dados!C2456</f>
        <v>0</v>
      </c>
      <c r="F2541" t="str">
        <f>dados!D2456</f>
        <v>Outs.compost.heterocicl.c/piridina,n-subst.alquila,aril</v>
      </c>
      <c r="G2541"/>
      <c r="H2541"/>
      <c r="I2541"/>
      <c r="J2541"/>
      <c r="K2541" s="13"/>
      <c r="L2541" s="13">
        <f>dados!I2456/100</f>
        <v>0.13449999999999998</v>
      </c>
      <c r="M2541" s="13">
        <f>dados!J2456/100</f>
        <v>0.1545</v>
      </c>
      <c r="N2541" s="13">
        <f>dados!K2456/100</f>
        <v>0.04</v>
      </c>
      <c r="O2541" s="13">
        <f>dados!L2456/100</f>
        <v>0</v>
      </c>
      <c r="P2541" s="12" t="str">
        <f>LEFT(Tabela2[[#This Row],[Código]],2)</f>
        <v>29</v>
      </c>
    </row>
    <row r="2542" spans="2:16" ht="15" customHeight="1" x14ac:dyDescent="0.25">
      <c r="B2542" s="31" t="str">
        <f>IF(Tabela2[[#This Row],[Tipo]] = 0,LOOKUP(Tabela2[[#This Row],[RESUMO]],Tabela3[Grupo],Tabela3[Meus produtos]),VLOOKUP(Tabela2[[#This Row],[Código]],Tabela4[[Código NBS/LC116]:[Meus serviços]],3,0))</f>
        <v>Não</v>
      </c>
      <c r="C2542" t="str">
        <f>IF(E2542=0,TEXT(dados!A2457,"00000000"),IF(E2542=2,TEXT(dados!A2457,"0000"),TEXT(dados!A2457,"#")))</f>
        <v>29333991</v>
      </c>
      <c r="D2542" t="str">
        <f>IF(dados!B2457=0,"",dados!B2457)</f>
        <v/>
      </c>
      <c r="E2542">
        <f>dados!C2457</f>
        <v>0</v>
      </c>
      <c r="F2542" t="str">
        <f>dados!D2457</f>
        <v>Cloridrato de fenazopiridina</v>
      </c>
      <c r="G2542"/>
      <c r="H2542"/>
      <c r="I2542"/>
      <c r="J2542"/>
      <c r="K2542" s="13"/>
      <c r="L2542" s="13">
        <f>dados!I2457/100</f>
        <v>0.13449999999999998</v>
      </c>
      <c r="M2542" s="13">
        <f>dados!J2457/100</f>
        <v>0.1545</v>
      </c>
      <c r="N2542" s="13">
        <f>dados!K2457/100</f>
        <v>0.04</v>
      </c>
      <c r="O2542" s="13">
        <f>dados!L2457/100</f>
        <v>0</v>
      </c>
      <c r="P2542" s="12" t="str">
        <f>LEFT(Tabela2[[#This Row],[Código]],2)</f>
        <v>29</v>
      </c>
    </row>
    <row r="2543" spans="2:16" ht="15" customHeight="1" x14ac:dyDescent="0.25">
      <c r="B2543" s="31" t="str">
        <f>IF(Tabela2[[#This Row],[Tipo]] = 0,LOOKUP(Tabela2[[#This Row],[RESUMO]],Tabela3[Grupo],Tabela3[Meus produtos]),VLOOKUP(Tabela2[[#This Row],[Código]],Tabela4[[Código NBS/LC116]:[Meus serviços]],3,0))</f>
        <v>Não</v>
      </c>
      <c r="C2543" t="str">
        <f>IF(E2543=0,TEXT(dados!A2458,"00000000"),IF(E2543=2,TEXT(dados!A2458,"0000"),TEXT(dados!A2458,"#")))</f>
        <v>29333992</v>
      </c>
      <c r="D2543" t="str">
        <f>IF(dados!B2458=0,"",dados!B2458)</f>
        <v/>
      </c>
      <c r="E2543">
        <f>dados!C2458</f>
        <v>0</v>
      </c>
      <c r="F2543" t="str">
        <f>dados!D2458</f>
        <v>Isoniazida</v>
      </c>
      <c r="G2543"/>
      <c r="H2543"/>
      <c r="I2543"/>
      <c r="J2543"/>
      <c r="K2543" s="13"/>
      <c r="L2543" s="13">
        <f>dados!I2458/100</f>
        <v>0.13449999999999998</v>
      </c>
      <c r="M2543" s="13">
        <f>dados!J2458/100</f>
        <v>0.1545</v>
      </c>
      <c r="N2543" s="13">
        <f>dados!K2458/100</f>
        <v>0.04</v>
      </c>
      <c r="O2543" s="13">
        <f>dados!L2458/100</f>
        <v>0</v>
      </c>
      <c r="P2543" s="12" t="str">
        <f>LEFT(Tabela2[[#This Row],[Código]],2)</f>
        <v>29</v>
      </c>
    </row>
    <row r="2544" spans="2:16" ht="15" customHeight="1" x14ac:dyDescent="0.25">
      <c r="B2544" s="31" t="str">
        <f>IF(Tabela2[[#This Row],[Tipo]] = 0,LOOKUP(Tabela2[[#This Row],[RESUMO]],Tabela3[Grupo],Tabela3[Meus produtos]),VLOOKUP(Tabela2[[#This Row],[Código]],Tabela4[[Código NBS/LC116]:[Meus serviços]],3,0))</f>
        <v>Não</v>
      </c>
      <c r="C2544" t="str">
        <f>IF(E2544=0,TEXT(dados!A2459,"00000000"),IF(E2544=2,TEXT(dados!A2459,"0000"),TEXT(dados!A2459,"#")))</f>
        <v>29333993</v>
      </c>
      <c r="D2544" t="str">
        <f>IF(dados!B2459=0,"",dados!B2459)</f>
        <v/>
      </c>
      <c r="E2544">
        <f>dados!C2459</f>
        <v>0</v>
      </c>
      <c r="F2544" t="str">
        <f>dados!D2459</f>
        <v>3-cianopiridina</v>
      </c>
      <c r="G2544"/>
      <c r="H2544"/>
      <c r="I2544"/>
      <c r="J2544"/>
      <c r="K2544" s="13"/>
      <c r="L2544" s="13">
        <f>dados!I2459/100</f>
        <v>0.13449999999999998</v>
      </c>
      <c r="M2544" s="13">
        <f>dados!J2459/100</f>
        <v>0.1545</v>
      </c>
      <c r="N2544" s="13">
        <f>dados!K2459/100</f>
        <v>0.04</v>
      </c>
      <c r="O2544" s="13">
        <f>dados!L2459/100</f>
        <v>0</v>
      </c>
      <c r="P2544" s="12" t="str">
        <f>LEFT(Tabela2[[#This Row],[Código]],2)</f>
        <v>29</v>
      </c>
    </row>
    <row r="2545" spans="2:16" ht="15" customHeight="1" x14ac:dyDescent="0.25">
      <c r="B2545" s="31" t="str">
        <f>IF(Tabela2[[#This Row],[Tipo]] = 0,LOOKUP(Tabela2[[#This Row],[RESUMO]],Tabela3[Grupo],Tabela3[Meus produtos]),VLOOKUP(Tabela2[[#This Row],[Código]],Tabela4[[Código NBS/LC116]:[Meus serviços]],3,0))</f>
        <v>Não</v>
      </c>
      <c r="C2545" t="str">
        <f>IF(E2545=0,TEXT(dados!A2460,"00000000"),IF(E2545=2,TEXT(dados!A2460,"0000"),TEXT(dados!A2460,"#")))</f>
        <v>29333994</v>
      </c>
      <c r="D2545" t="str">
        <f>IF(dados!B2460=0,"",dados!B2460)</f>
        <v/>
      </c>
      <c r="E2545">
        <f>dados!C2460</f>
        <v>0</v>
      </c>
      <c r="F2545" t="str">
        <f>dados!D2460</f>
        <v>4,4-bipiridina</v>
      </c>
      <c r="G2545"/>
      <c r="H2545"/>
      <c r="I2545"/>
      <c r="J2545"/>
      <c r="K2545" s="13"/>
      <c r="L2545" s="13">
        <f>dados!I2460/100</f>
        <v>0.13449999999999998</v>
      </c>
      <c r="M2545" s="13">
        <f>dados!J2460/100</f>
        <v>0.1545</v>
      </c>
      <c r="N2545" s="13">
        <f>dados!K2460/100</f>
        <v>0.04</v>
      </c>
      <c r="O2545" s="13">
        <f>dados!L2460/100</f>
        <v>0</v>
      </c>
      <c r="P2545" s="12" t="str">
        <f>LEFT(Tabela2[[#This Row],[Código]],2)</f>
        <v>29</v>
      </c>
    </row>
    <row r="2546" spans="2:16" ht="15" customHeight="1" x14ac:dyDescent="0.25">
      <c r="B2546" s="31" t="str">
        <f>IF(Tabela2[[#This Row],[Tipo]] = 0,LOOKUP(Tabela2[[#This Row],[RESUMO]],Tabela3[Grupo],Tabela3[Meus produtos]),VLOOKUP(Tabela2[[#This Row],[Código]],Tabela4[[Código NBS/LC116]:[Meus serviços]],3,0))</f>
        <v>Não</v>
      </c>
      <c r="C2546" t="str">
        <f>IF(E2546=0,TEXT(dados!A2461,"00000000"),IF(E2546=2,TEXT(dados!A2461,"0000"),TEXT(dados!A2461,"#")))</f>
        <v>29333999</v>
      </c>
      <c r="D2546" t="str">
        <f>IF(dados!B2461=0,"",dados!B2461)</f>
        <v/>
      </c>
      <c r="E2546">
        <f>dados!C2461</f>
        <v>0</v>
      </c>
      <c r="F2546" t="str">
        <f>dados!D2461</f>
        <v>Outs.compostos heterocicl.1 ciclo piridina n/condensado</v>
      </c>
      <c r="G2546"/>
      <c r="H2546"/>
      <c r="I2546"/>
      <c r="J2546"/>
      <c r="K2546" s="13"/>
      <c r="L2546" s="13">
        <f>dados!I2461/100</f>
        <v>0.13449999999999998</v>
      </c>
      <c r="M2546" s="13">
        <f>dados!J2461/100</f>
        <v>0.1545</v>
      </c>
      <c r="N2546" s="13">
        <f>dados!K2461/100</f>
        <v>0.04</v>
      </c>
      <c r="O2546" s="13">
        <f>dados!L2461/100</f>
        <v>0</v>
      </c>
      <c r="P2546" s="12" t="str">
        <f>LEFT(Tabela2[[#This Row],[Código]],2)</f>
        <v>29</v>
      </c>
    </row>
    <row r="2547" spans="2:16" ht="15" customHeight="1" x14ac:dyDescent="0.25">
      <c r="B2547" s="31" t="str">
        <f>IF(Tabela2[[#This Row],[Tipo]] = 0,LOOKUP(Tabela2[[#This Row],[RESUMO]],Tabela3[Grupo],Tabela3[Meus produtos]),VLOOKUP(Tabela2[[#This Row],[Código]],Tabela4[[Código NBS/LC116]:[Meus serviços]],3,0))</f>
        <v>Não</v>
      </c>
      <c r="C2547" t="str">
        <f>IF(E2547=0,TEXT(dados!A2462,"00000000"),IF(E2547=2,TEXT(dados!A2462,"0000"),TEXT(dados!A2462,"#")))</f>
        <v>29334110</v>
      </c>
      <c r="D2547" t="str">
        <f>IF(dados!B2462=0,"",dados!B2462)</f>
        <v/>
      </c>
      <c r="E2547">
        <f>dados!C2462</f>
        <v>0</v>
      </c>
      <c r="F2547" t="str">
        <f>dados!D2462</f>
        <v>Levorfanol</v>
      </c>
      <c r="G2547"/>
      <c r="H2547"/>
      <c r="I2547"/>
      <c r="J2547"/>
      <c r="K2547" s="13"/>
      <c r="L2547" s="13">
        <f>dados!I2462/100</f>
        <v>0.13449999999999998</v>
      </c>
      <c r="M2547" s="13">
        <f>dados!J2462/100</f>
        <v>0.1545</v>
      </c>
      <c r="N2547" s="13">
        <f>dados!K2462/100</f>
        <v>0.04</v>
      </c>
      <c r="O2547" s="13">
        <f>dados!L2462/100</f>
        <v>0</v>
      </c>
      <c r="P2547" s="12" t="str">
        <f>LEFT(Tabela2[[#This Row],[Código]],2)</f>
        <v>29</v>
      </c>
    </row>
    <row r="2548" spans="2:16" ht="15" customHeight="1" x14ac:dyDescent="0.25">
      <c r="B2548" s="31" t="str">
        <f>IF(Tabela2[[#This Row],[Tipo]] = 0,LOOKUP(Tabela2[[#This Row],[RESUMO]],Tabela3[Grupo],Tabela3[Meus produtos]),VLOOKUP(Tabela2[[#This Row],[Código]],Tabela4[[Código NBS/LC116]:[Meus serviços]],3,0))</f>
        <v>Não</v>
      </c>
      <c r="C2548" t="str">
        <f>IF(E2548=0,TEXT(dados!A2463,"00000000"),IF(E2548=2,TEXT(dados!A2463,"0000"),TEXT(dados!A2463,"#")))</f>
        <v>29334120</v>
      </c>
      <c r="D2548" t="str">
        <f>IF(dados!B2463=0,"",dados!B2463)</f>
        <v/>
      </c>
      <c r="E2548">
        <f>dados!C2463</f>
        <v>0</v>
      </c>
      <c r="F2548" t="str">
        <f>dados!D2463</f>
        <v>Sais de levorfanol</v>
      </c>
      <c r="G2548"/>
      <c r="H2548"/>
      <c r="I2548"/>
      <c r="J2548"/>
      <c r="K2548" s="13"/>
      <c r="L2548" s="13">
        <f>dados!I2463/100</f>
        <v>0.13449999999999998</v>
      </c>
      <c r="M2548" s="13">
        <f>dados!J2463/100</f>
        <v>0.1545</v>
      </c>
      <c r="N2548" s="13">
        <f>dados!K2463/100</f>
        <v>0.04</v>
      </c>
      <c r="O2548" s="13">
        <f>dados!L2463/100</f>
        <v>0</v>
      </c>
      <c r="P2548" s="12" t="str">
        <f>LEFT(Tabela2[[#This Row],[Código]],2)</f>
        <v>29</v>
      </c>
    </row>
    <row r="2549" spans="2:16" ht="15" customHeight="1" x14ac:dyDescent="0.25">
      <c r="B2549" s="31" t="str">
        <f>IF(Tabela2[[#This Row],[Tipo]] = 0,LOOKUP(Tabela2[[#This Row],[RESUMO]],Tabela3[Grupo],Tabela3[Meus produtos]),VLOOKUP(Tabela2[[#This Row],[Código]],Tabela4[[Código NBS/LC116]:[Meus serviços]],3,0))</f>
        <v>Não</v>
      </c>
      <c r="C2549" t="str">
        <f>IF(E2549=0,TEXT(dados!A2464,"00000000"),IF(E2549=2,TEXT(dados!A2464,"0000"),TEXT(dados!A2464,"#")))</f>
        <v>29334911</v>
      </c>
      <c r="D2549" t="str">
        <f>IF(dados!B2464=0,"",dados!B2464)</f>
        <v/>
      </c>
      <c r="E2549">
        <f>dados!C2464</f>
        <v>0</v>
      </c>
      <c r="F2549" t="str">
        <f>dados!D2464</f>
        <v>Acido 2,3-quinolinodicarboxilico</v>
      </c>
      <c r="G2549"/>
      <c r="H2549"/>
      <c r="I2549"/>
      <c r="J2549"/>
      <c r="K2549" s="13"/>
      <c r="L2549" s="13">
        <f>dados!I2464/100</f>
        <v>0.13449999999999998</v>
      </c>
      <c r="M2549" s="13">
        <f>dados!J2464/100</f>
        <v>0.1545</v>
      </c>
      <c r="N2549" s="13">
        <f>dados!K2464/100</f>
        <v>0.04</v>
      </c>
      <c r="O2549" s="13">
        <f>dados!L2464/100</f>
        <v>0</v>
      </c>
      <c r="P2549" s="12" t="str">
        <f>LEFT(Tabela2[[#This Row],[Código]],2)</f>
        <v>29</v>
      </c>
    </row>
    <row r="2550" spans="2:16" ht="15" customHeight="1" x14ac:dyDescent="0.25">
      <c r="B2550" s="31" t="str">
        <f>IF(Tabela2[[#This Row],[Tipo]] = 0,LOOKUP(Tabela2[[#This Row],[RESUMO]],Tabela3[Grupo],Tabela3[Meus produtos]),VLOOKUP(Tabela2[[#This Row],[Código]],Tabela4[[Código NBS/LC116]:[Meus serviços]],3,0))</f>
        <v>Não</v>
      </c>
      <c r="C2550" t="str">
        <f>IF(E2550=0,TEXT(dados!A2465,"00000000"),IF(E2550=2,TEXT(dados!A2465,"0000"),TEXT(dados!A2465,"#")))</f>
        <v>29334912</v>
      </c>
      <c r="D2550" t="str">
        <f>IF(dados!B2465=0,"",dados!B2465)</f>
        <v/>
      </c>
      <c r="E2550">
        <f>dados!C2465</f>
        <v>0</v>
      </c>
      <c r="F2550" t="str">
        <f>dados!D2465</f>
        <v>Rosoxacina</v>
      </c>
      <c r="G2550"/>
      <c r="H2550"/>
      <c r="I2550"/>
      <c r="J2550"/>
      <c r="K2550" s="13"/>
      <c r="L2550" s="13">
        <f>dados!I2465/100</f>
        <v>0.13449999999999998</v>
      </c>
      <c r="M2550" s="13">
        <f>dados!J2465/100</f>
        <v>0.1545</v>
      </c>
      <c r="N2550" s="13">
        <f>dados!K2465/100</f>
        <v>0.04</v>
      </c>
      <c r="O2550" s="13">
        <f>dados!L2465/100</f>
        <v>0</v>
      </c>
      <c r="P2550" s="12" t="str">
        <f>LEFT(Tabela2[[#This Row],[Código]],2)</f>
        <v>29</v>
      </c>
    </row>
    <row r="2551" spans="2:16" ht="15" customHeight="1" x14ac:dyDescent="0.25">
      <c r="B2551" s="31" t="str">
        <f>IF(Tabela2[[#This Row],[Tipo]] = 0,LOOKUP(Tabela2[[#This Row],[RESUMO]],Tabela3[Grupo],Tabela3[Meus produtos]),VLOOKUP(Tabela2[[#This Row],[Código]],Tabela4[[Código NBS/LC116]:[Meus serviços]],3,0))</f>
        <v>Não</v>
      </c>
      <c r="C2551" t="str">
        <f>IF(E2551=0,TEXT(dados!A2466,"00000000"),IF(E2551=2,TEXT(dados!A2466,"0000"),TEXT(dados!A2466,"#")))</f>
        <v>29334913</v>
      </c>
      <c r="D2551" t="str">
        <f>IF(dados!B2466=0,"",dados!B2466)</f>
        <v/>
      </c>
      <c r="E2551">
        <f>dados!C2466</f>
        <v>0</v>
      </c>
      <c r="F2551" t="str">
        <f>dados!D2466</f>
        <v>Imazaquin</v>
      </c>
      <c r="G2551"/>
      <c r="H2551"/>
      <c r="I2551"/>
      <c r="J2551"/>
      <c r="K2551" s="13"/>
      <c r="L2551" s="13">
        <f>dados!I2466/100</f>
        <v>0.13449999999999998</v>
      </c>
      <c r="M2551" s="13">
        <f>dados!J2466/100</f>
        <v>0.1699</v>
      </c>
      <c r="N2551" s="13">
        <f>dados!K2466/100</f>
        <v>0.04</v>
      </c>
      <c r="O2551" s="13">
        <f>dados!L2466/100</f>
        <v>0</v>
      </c>
      <c r="P2551" s="12" t="str">
        <f>LEFT(Tabela2[[#This Row],[Código]],2)</f>
        <v>29</v>
      </c>
    </row>
    <row r="2552" spans="2:16" ht="15" customHeight="1" x14ac:dyDescent="0.25">
      <c r="B2552" s="31" t="str">
        <f>IF(Tabela2[[#This Row],[Tipo]] = 0,LOOKUP(Tabela2[[#This Row],[RESUMO]],Tabela3[Grupo],Tabela3[Meus produtos]),VLOOKUP(Tabela2[[#This Row],[Código]],Tabela4[[Código NBS/LC116]:[Meus serviços]],3,0))</f>
        <v>Não</v>
      </c>
      <c r="C2552" t="str">
        <f>IF(E2552=0,TEXT(dados!A2467,"00000000"),IF(E2552=2,TEXT(dados!A2467,"0000"),TEXT(dados!A2467,"#")))</f>
        <v>29334919</v>
      </c>
      <c r="D2552" t="str">
        <f>IF(dados!B2467=0,"",dados!B2467)</f>
        <v/>
      </c>
      <c r="E2552">
        <f>dados!C2467</f>
        <v>0</v>
      </c>
      <c r="F2552" t="str">
        <f>dados!D2467</f>
        <v>Outros derivados do acido quinolinocarboxilico</v>
      </c>
      <c r="G2552"/>
      <c r="H2552"/>
      <c r="I2552"/>
      <c r="J2552"/>
      <c r="K2552" s="13"/>
      <c r="L2552" s="13">
        <f>dados!I2467/100</f>
        <v>0.13449999999999998</v>
      </c>
      <c r="M2552" s="13">
        <f>dados!J2467/100</f>
        <v>0.1545</v>
      </c>
      <c r="N2552" s="13">
        <f>dados!K2467/100</f>
        <v>0.04</v>
      </c>
      <c r="O2552" s="13">
        <f>dados!L2467/100</f>
        <v>0</v>
      </c>
      <c r="P2552" s="12" t="str">
        <f>LEFT(Tabela2[[#This Row],[Código]],2)</f>
        <v>29</v>
      </c>
    </row>
    <row r="2553" spans="2:16" ht="15" customHeight="1" x14ac:dyDescent="0.25">
      <c r="B2553" s="31" t="str">
        <f>IF(Tabela2[[#This Row],[Tipo]] = 0,LOOKUP(Tabela2[[#This Row],[RESUMO]],Tabela3[Grupo],Tabela3[Meus produtos]),VLOOKUP(Tabela2[[#This Row],[Código]],Tabela4[[Código NBS/LC116]:[Meus serviços]],3,0))</f>
        <v>Não</v>
      </c>
      <c r="C2553" t="str">
        <f>IF(E2553=0,TEXT(dados!A2468,"00000000"),IF(E2553=2,TEXT(dados!A2468,"0000"),TEXT(dados!A2468,"#")))</f>
        <v>29334920</v>
      </c>
      <c r="D2553" t="str">
        <f>IF(dados!B2468=0,"",dados!B2468)</f>
        <v/>
      </c>
      <c r="E2553">
        <f>dados!C2468</f>
        <v>0</v>
      </c>
      <c r="F2553" t="str">
        <f>dados!D2468</f>
        <v>Oxaminiquina</v>
      </c>
      <c r="G2553"/>
      <c r="H2553"/>
      <c r="I2553"/>
      <c r="J2553"/>
      <c r="K2553" s="13"/>
      <c r="L2553" s="13">
        <f>dados!I2468/100</f>
        <v>0.13449999999999998</v>
      </c>
      <c r="M2553" s="13">
        <f>dados!J2468/100</f>
        <v>0.1545</v>
      </c>
      <c r="N2553" s="13">
        <f>dados!K2468/100</f>
        <v>0.04</v>
      </c>
      <c r="O2553" s="13">
        <f>dados!L2468/100</f>
        <v>0</v>
      </c>
      <c r="P2553" s="12" t="str">
        <f>LEFT(Tabela2[[#This Row],[Código]],2)</f>
        <v>29</v>
      </c>
    </row>
    <row r="2554" spans="2:16" ht="15" customHeight="1" x14ac:dyDescent="0.25">
      <c r="B2554" s="31" t="str">
        <f>IF(Tabela2[[#This Row],[Tipo]] = 0,LOOKUP(Tabela2[[#This Row],[RESUMO]],Tabela3[Grupo],Tabela3[Meus produtos]),VLOOKUP(Tabela2[[#This Row],[Código]],Tabela4[[Código NBS/LC116]:[Meus serviços]],3,0))</f>
        <v>Não</v>
      </c>
      <c r="C2554" t="str">
        <f>IF(E2554=0,TEXT(dados!A2469,"00000000"),IF(E2554=2,TEXT(dados!A2469,"0000"),TEXT(dados!A2469,"#")))</f>
        <v>29334930</v>
      </c>
      <c r="D2554" t="str">
        <f>IF(dados!B2469=0,"",dados!B2469)</f>
        <v/>
      </c>
      <c r="E2554">
        <f>dados!C2469</f>
        <v>0</v>
      </c>
      <c r="F2554" t="str">
        <f>dados!D2469</f>
        <v>Broxiquinolina</v>
      </c>
      <c r="G2554"/>
      <c r="H2554"/>
      <c r="I2554"/>
      <c r="J2554"/>
      <c r="K2554" s="13"/>
      <c r="L2554" s="13">
        <f>dados!I2469/100</f>
        <v>0.13449999999999998</v>
      </c>
      <c r="M2554" s="13">
        <f>dados!J2469/100</f>
        <v>0.1545</v>
      </c>
      <c r="N2554" s="13">
        <f>dados!K2469/100</f>
        <v>0.04</v>
      </c>
      <c r="O2554" s="13">
        <f>dados!L2469/100</f>
        <v>0</v>
      </c>
      <c r="P2554" s="12" t="str">
        <f>LEFT(Tabela2[[#This Row],[Código]],2)</f>
        <v>29</v>
      </c>
    </row>
    <row r="2555" spans="2:16" ht="15" customHeight="1" x14ac:dyDescent="0.25">
      <c r="B2555" s="31" t="str">
        <f>IF(Tabela2[[#This Row],[Tipo]] = 0,LOOKUP(Tabela2[[#This Row],[RESUMO]],Tabela3[Grupo],Tabela3[Meus produtos]),VLOOKUP(Tabela2[[#This Row],[Código]],Tabela4[[Código NBS/LC116]:[Meus serviços]],3,0))</f>
        <v>Não</v>
      </c>
      <c r="C2555" t="str">
        <f>IF(E2555=0,TEXT(dados!A2470,"00000000"),IF(E2555=2,TEXT(dados!A2470,"0000"),TEXT(dados!A2470,"#")))</f>
        <v>29334940</v>
      </c>
      <c r="D2555" t="str">
        <f>IF(dados!B2470=0,"",dados!B2470)</f>
        <v/>
      </c>
      <c r="E2555">
        <f>dados!C2470</f>
        <v>0</v>
      </c>
      <c r="F2555" t="str">
        <f>dados!D2470</f>
        <v>Esteres do levorfanol</v>
      </c>
      <c r="G2555"/>
      <c r="H2555"/>
      <c r="I2555"/>
      <c r="J2555"/>
      <c r="K2555" s="13"/>
      <c r="L2555" s="13">
        <f>dados!I2470/100</f>
        <v>0.13449999999999998</v>
      </c>
      <c r="M2555" s="13">
        <f>dados!J2470/100</f>
        <v>0.1545</v>
      </c>
      <c r="N2555" s="13">
        <f>dados!K2470/100</f>
        <v>0.04</v>
      </c>
      <c r="O2555" s="13">
        <f>dados!L2470/100</f>
        <v>0</v>
      </c>
      <c r="P2555" s="12" t="str">
        <f>LEFT(Tabela2[[#This Row],[Código]],2)</f>
        <v>29</v>
      </c>
    </row>
    <row r="2556" spans="2:16" ht="15" customHeight="1" x14ac:dyDescent="0.25">
      <c r="B2556" s="31" t="str">
        <f>IF(Tabela2[[#This Row],[Tipo]] = 0,LOOKUP(Tabela2[[#This Row],[RESUMO]],Tabela3[Grupo],Tabela3[Meus produtos]),VLOOKUP(Tabela2[[#This Row],[Código]],Tabela4[[Código NBS/LC116]:[Meus serviços]],3,0))</f>
        <v>Não</v>
      </c>
      <c r="C2556" t="str">
        <f>IF(E2556=0,TEXT(dados!A2471,"00000000"),IF(E2556=2,TEXT(dados!A2471,"0000"),TEXT(dados!A2471,"#")))</f>
        <v>29334990</v>
      </c>
      <c r="D2556" t="str">
        <f>IF(dados!B2471=0,"",dados!B2471)</f>
        <v/>
      </c>
      <c r="E2556">
        <f>dados!C2471</f>
        <v>0</v>
      </c>
      <c r="F2556" t="str">
        <f>dados!D2471</f>
        <v>Outs.compostos heterociclicos c/1 ciclo quinoleina,etc.</v>
      </c>
      <c r="G2556"/>
      <c r="H2556"/>
      <c r="I2556"/>
      <c r="J2556"/>
      <c r="K2556" s="13"/>
      <c r="L2556" s="13">
        <f>dados!I2471/100</f>
        <v>0.13449999999999998</v>
      </c>
      <c r="M2556" s="13">
        <f>dados!J2471/100</f>
        <v>0.1545</v>
      </c>
      <c r="N2556" s="13">
        <f>dados!K2471/100</f>
        <v>0.04</v>
      </c>
      <c r="O2556" s="13">
        <f>dados!L2471/100</f>
        <v>0</v>
      </c>
      <c r="P2556" s="12" t="str">
        <f>LEFT(Tabela2[[#This Row],[Código]],2)</f>
        <v>29</v>
      </c>
    </row>
    <row r="2557" spans="2:16" ht="15" customHeight="1" x14ac:dyDescent="0.25">
      <c r="B2557" s="31" t="str">
        <f>IF(Tabela2[[#This Row],[Tipo]] = 0,LOOKUP(Tabela2[[#This Row],[RESUMO]],Tabela3[Grupo],Tabela3[Meus produtos]),VLOOKUP(Tabela2[[#This Row],[Código]],Tabela4[[Código NBS/LC116]:[Meus serviços]],3,0))</f>
        <v>Não</v>
      </c>
      <c r="C2557" t="str">
        <f>IF(E2557=0,TEXT(dados!A2472,"00000000"),IF(E2557=2,TEXT(dados!A2472,"0000"),TEXT(dados!A2472,"#")))</f>
        <v>29335200</v>
      </c>
      <c r="D2557" t="str">
        <f>IF(dados!B2472=0,"",dados!B2472)</f>
        <v/>
      </c>
      <c r="E2557">
        <f>dados!C2472</f>
        <v>0</v>
      </c>
      <c r="F2557" t="str">
        <f>dados!D2472</f>
        <v>Malonilureia(manolinureia) (acido barbiturico) e seus sais</v>
      </c>
      <c r="G2557"/>
      <c r="H2557"/>
      <c r="I2557"/>
      <c r="J2557"/>
      <c r="K2557" s="13"/>
      <c r="L2557" s="13">
        <f>dados!I2472/100</f>
        <v>0.13449999999999998</v>
      </c>
      <c r="M2557" s="13">
        <f>dados!J2472/100</f>
        <v>0.1545</v>
      </c>
      <c r="N2557" s="13">
        <f>dados!K2472/100</f>
        <v>0.04</v>
      </c>
      <c r="O2557" s="13">
        <f>dados!L2472/100</f>
        <v>0</v>
      </c>
      <c r="P2557" s="12" t="str">
        <f>LEFT(Tabela2[[#This Row],[Código]],2)</f>
        <v>29</v>
      </c>
    </row>
    <row r="2558" spans="2:16" ht="15" customHeight="1" x14ac:dyDescent="0.25">
      <c r="B2558" s="31" t="str">
        <f>IF(Tabela2[[#This Row],[Tipo]] = 0,LOOKUP(Tabela2[[#This Row],[RESUMO]],Tabela3[Grupo],Tabela3[Meus produtos]),VLOOKUP(Tabela2[[#This Row],[Código]],Tabela4[[Código NBS/LC116]:[Meus serviços]],3,0))</f>
        <v>Não</v>
      </c>
      <c r="C2558" t="str">
        <f>IF(E2558=0,TEXT(dados!A2473,"00000000"),IF(E2558=2,TEXT(dados!A2473,"0000"),TEXT(dados!A2473,"#")))</f>
        <v>29335311</v>
      </c>
      <c r="D2558" t="str">
        <f>IF(dados!B2473=0,"",dados!B2473)</f>
        <v/>
      </c>
      <c r="E2558">
        <f>dados!C2473</f>
        <v>0</v>
      </c>
      <c r="F2558" t="str">
        <f>dados!D2473</f>
        <v>Alobarbital e seus sais</v>
      </c>
      <c r="G2558"/>
      <c r="H2558"/>
      <c r="I2558"/>
      <c r="J2558"/>
      <c r="K2558" s="13"/>
      <c r="L2558" s="13">
        <f>dados!I2473/100</f>
        <v>0.13449999999999998</v>
      </c>
      <c r="M2558" s="13">
        <f>dados!J2473/100</f>
        <v>0.1545</v>
      </c>
      <c r="N2558" s="13">
        <f>dados!K2473/100</f>
        <v>0.04</v>
      </c>
      <c r="O2558" s="13">
        <f>dados!L2473/100</f>
        <v>0</v>
      </c>
      <c r="P2558" s="12" t="str">
        <f>LEFT(Tabela2[[#This Row],[Código]],2)</f>
        <v>29</v>
      </c>
    </row>
    <row r="2559" spans="2:16" ht="15" customHeight="1" x14ac:dyDescent="0.25">
      <c r="B2559" s="31" t="str">
        <f>IF(Tabela2[[#This Row],[Tipo]] = 0,LOOKUP(Tabela2[[#This Row],[RESUMO]],Tabela3[Grupo],Tabela3[Meus produtos]),VLOOKUP(Tabela2[[#This Row],[Código]],Tabela4[[Código NBS/LC116]:[Meus serviços]],3,0))</f>
        <v>Não</v>
      </c>
      <c r="C2559" t="str">
        <f>IF(E2559=0,TEXT(dados!A2474,"00000000"),IF(E2559=2,TEXT(dados!A2474,"0000"),TEXT(dados!A2474,"#")))</f>
        <v>29335312</v>
      </c>
      <c r="D2559" t="str">
        <f>IF(dados!B2474=0,"",dados!B2474)</f>
        <v/>
      </c>
      <c r="E2559">
        <f>dados!C2474</f>
        <v>0</v>
      </c>
      <c r="F2559" t="str">
        <f>dados!D2474</f>
        <v>Amobarbital e seus sais</v>
      </c>
      <c r="G2559"/>
      <c r="H2559"/>
      <c r="I2559"/>
      <c r="J2559"/>
      <c r="K2559" s="13"/>
      <c r="L2559" s="13">
        <f>dados!I2474/100</f>
        <v>0.13449999999999998</v>
      </c>
      <c r="M2559" s="13">
        <f>dados!J2474/100</f>
        <v>0.1545</v>
      </c>
      <c r="N2559" s="13">
        <f>dados!K2474/100</f>
        <v>0.04</v>
      </c>
      <c r="O2559" s="13">
        <f>dados!L2474/100</f>
        <v>0</v>
      </c>
      <c r="P2559" s="12" t="str">
        <f>LEFT(Tabela2[[#This Row],[Código]],2)</f>
        <v>29</v>
      </c>
    </row>
    <row r="2560" spans="2:16" ht="15" customHeight="1" x14ac:dyDescent="0.25">
      <c r="B2560" s="31" t="str">
        <f>IF(Tabela2[[#This Row],[Tipo]] = 0,LOOKUP(Tabela2[[#This Row],[RESUMO]],Tabela3[Grupo],Tabela3[Meus produtos]),VLOOKUP(Tabela2[[#This Row],[Código]],Tabela4[[Código NBS/LC116]:[Meus serviços]],3,0))</f>
        <v>Não</v>
      </c>
      <c r="C2560" t="str">
        <f>IF(E2560=0,TEXT(dados!A2475,"00000000"),IF(E2560=2,TEXT(dados!A2475,"0000"),TEXT(dados!A2475,"#")))</f>
        <v>29335321</v>
      </c>
      <c r="D2560" t="str">
        <f>IF(dados!B2475=0,"",dados!B2475)</f>
        <v/>
      </c>
      <c r="E2560">
        <f>dados!C2475</f>
        <v>0</v>
      </c>
      <c r="F2560" t="str">
        <f>dados!D2475</f>
        <v>Barbital e seus sais</v>
      </c>
      <c r="G2560"/>
      <c r="H2560"/>
      <c r="I2560"/>
      <c r="J2560"/>
      <c r="K2560" s="13"/>
      <c r="L2560" s="13">
        <f>dados!I2475/100</f>
        <v>0.13449999999999998</v>
      </c>
      <c r="M2560" s="13">
        <f>dados!J2475/100</f>
        <v>0.1545</v>
      </c>
      <c r="N2560" s="13">
        <f>dados!K2475/100</f>
        <v>0.04</v>
      </c>
      <c r="O2560" s="13">
        <f>dados!L2475/100</f>
        <v>0</v>
      </c>
      <c r="P2560" s="12" t="str">
        <f>LEFT(Tabela2[[#This Row],[Código]],2)</f>
        <v>29</v>
      </c>
    </row>
    <row r="2561" spans="2:16" ht="15" customHeight="1" x14ac:dyDescent="0.25">
      <c r="B2561" s="31" t="str">
        <f>IF(Tabela2[[#This Row],[Tipo]] = 0,LOOKUP(Tabela2[[#This Row],[RESUMO]],Tabela3[Grupo],Tabela3[Meus produtos]),VLOOKUP(Tabela2[[#This Row],[Código]],Tabela4[[Código NBS/LC116]:[Meus serviços]],3,0))</f>
        <v>Não</v>
      </c>
      <c r="C2561" t="str">
        <f>IF(E2561=0,TEXT(dados!A2476,"00000000"),IF(E2561=2,TEXT(dados!A2476,"0000"),TEXT(dados!A2476,"#")))</f>
        <v>29335322</v>
      </c>
      <c r="D2561" t="str">
        <f>IF(dados!B2476=0,"",dados!B2476)</f>
        <v/>
      </c>
      <c r="E2561">
        <f>dados!C2476</f>
        <v>0</v>
      </c>
      <c r="F2561" t="str">
        <f>dados!D2476</f>
        <v>Butalbital e seus sais</v>
      </c>
      <c r="G2561"/>
      <c r="H2561"/>
      <c r="I2561"/>
      <c r="J2561"/>
      <c r="K2561" s="13"/>
      <c r="L2561" s="13">
        <f>dados!I2476/100</f>
        <v>0.13449999999999998</v>
      </c>
      <c r="M2561" s="13">
        <f>dados!J2476/100</f>
        <v>0.1545</v>
      </c>
      <c r="N2561" s="13">
        <f>dados!K2476/100</f>
        <v>0.04</v>
      </c>
      <c r="O2561" s="13">
        <f>dados!L2476/100</f>
        <v>0</v>
      </c>
      <c r="P2561" s="12" t="str">
        <f>LEFT(Tabela2[[#This Row],[Código]],2)</f>
        <v>29</v>
      </c>
    </row>
    <row r="2562" spans="2:16" ht="15" customHeight="1" x14ac:dyDescent="0.25">
      <c r="B2562" s="31" t="str">
        <f>IF(Tabela2[[#This Row],[Tipo]] = 0,LOOKUP(Tabela2[[#This Row],[RESUMO]],Tabela3[Grupo],Tabela3[Meus produtos]),VLOOKUP(Tabela2[[#This Row],[Código]],Tabela4[[Código NBS/LC116]:[Meus serviços]],3,0))</f>
        <v>Não</v>
      </c>
      <c r="C2562" t="str">
        <f>IF(E2562=0,TEXT(dados!A2477,"00000000"),IF(E2562=2,TEXT(dados!A2477,"0000"),TEXT(dados!A2477,"#")))</f>
        <v>29335323</v>
      </c>
      <c r="D2562" t="str">
        <f>IF(dados!B2477=0,"",dados!B2477)</f>
        <v/>
      </c>
      <c r="E2562">
        <f>dados!C2477</f>
        <v>0</v>
      </c>
      <c r="F2562" t="str">
        <f>dados!D2477</f>
        <v>Butobarbital e seus sais</v>
      </c>
      <c r="G2562"/>
      <c r="H2562"/>
      <c r="I2562"/>
      <c r="J2562"/>
      <c r="K2562" s="13"/>
      <c r="L2562" s="13">
        <f>dados!I2477/100</f>
        <v>0.13449999999999998</v>
      </c>
      <c r="M2562" s="13">
        <f>dados!J2477/100</f>
        <v>0.1545</v>
      </c>
      <c r="N2562" s="13">
        <f>dados!K2477/100</f>
        <v>0.04</v>
      </c>
      <c r="O2562" s="13">
        <f>dados!L2477/100</f>
        <v>0</v>
      </c>
      <c r="P2562" s="12" t="str">
        <f>LEFT(Tabela2[[#This Row],[Código]],2)</f>
        <v>29</v>
      </c>
    </row>
    <row r="2563" spans="2:16" ht="15" customHeight="1" x14ac:dyDescent="0.25">
      <c r="B2563" s="31" t="str">
        <f>IF(Tabela2[[#This Row],[Tipo]] = 0,LOOKUP(Tabela2[[#This Row],[RESUMO]],Tabela3[Grupo],Tabela3[Meus produtos]),VLOOKUP(Tabela2[[#This Row],[Código]],Tabela4[[Código NBS/LC116]:[Meus serviços]],3,0))</f>
        <v>Não</v>
      </c>
      <c r="C2563" t="str">
        <f>IF(E2563=0,TEXT(dados!A2478,"00000000"),IF(E2563=2,TEXT(dados!A2478,"0000"),TEXT(dados!A2478,"#")))</f>
        <v>29335330</v>
      </c>
      <c r="D2563" t="str">
        <f>IF(dados!B2478=0,"",dados!B2478)</f>
        <v/>
      </c>
      <c r="E2563">
        <f>dados!C2478</f>
        <v>0</v>
      </c>
      <c r="F2563" t="str">
        <f>dados!D2478</f>
        <v>Ciclobarbital e seus sais</v>
      </c>
      <c r="G2563"/>
      <c r="H2563"/>
      <c r="I2563"/>
      <c r="J2563"/>
      <c r="K2563" s="13"/>
      <c r="L2563" s="13">
        <f>dados!I2478/100</f>
        <v>0.13449999999999998</v>
      </c>
      <c r="M2563" s="13">
        <f>dados!J2478/100</f>
        <v>0.1545</v>
      </c>
      <c r="N2563" s="13">
        <f>dados!K2478/100</f>
        <v>0.04</v>
      </c>
      <c r="O2563" s="13">
        <f>dados!L2478/100</f>
        <v>0</v>
      </c>
      <c r="P2563" s="12" t="str">
        <f>LEFT(Tabela2[[#This Row],[Código]],2)</f>
        <v>29</v>
      </c>
    </row>
    <row r="2564" spans="2:16" ht="15" customHeight="1" x14ac:dyDescent="0.25">
      <c r="B2564" s="31" t="str">
        <f>IF(Tabela2[[#This Row],[Tipo]] = 0,LOOKUP(Tabela2[[#This Row],[RESUMO]],Tabela3[Grupo],Tabela3[Meus produtos]),VLOOKUP(Tabela2[[#This Row],[Código]],Tabela4[[Código NBS/LC116]:[Meus serviços]],3,0))</f>
        <v>Não</v>
      </c>
      <c r="C2564" t="str">
        <f>IF(E2564=0,TEXT(dados!A2479,"00000000"),IF(E2564=2,TEXT(dados!A2479,"0000"),TEXT(dados!A2479,"#")))</f>
        <v>29335340</v>
      </c>
      <c r="D2564" t="str">
        <f>IF(dados!B2479=0,"",dados!B2479)</f>
        <v/>
      </c>
      <c r="E2564">
        <f>dados!C2479</f>
        <v>0</v>
      </c>
      <c r="F2564" t="str">
        <f>dados!D2479</f>
        <v>Fenobarbital e seus sais</v>
      </c>
      <c r="G2564"/>
      <c r="H2564"/>
      <c r="I2564"/>
      <c r="J2564"/>
      <c r="K2564" s="13"/>
      <c r="L2564" s="13">
        <f>dados!I2479/100</f>
        <v>0.13449999999999998</v>
      </c>
      <c r="M2564" s="13">
        <f>dados!J2479/100</f>
        <v>0.1699</v>
      </c>
      <c r="N2564" s="13">
        <f>dados!K2479/100</f>
        <v>0.04</v>
      </c>
      <c r="O2564" s="13">
        <f>dados!L2479/100</f>
        <v>0</v>
      </c>
      <c r="P2564" s="12" t="str">
        <f>LEFT(Tabela2[[#This Row],[Código]],2)</f>
        <v>29</v>
      </c>
    </row>
    <row r="2565" spans="2:16" ht="15" customHeight="1" x14ac:dyDescent="0.25">
      <c r="B2565" s="31" t="str">
        <f>IF(Tabela2[[#This Row],[Tipo]] = 0,LOOKUP(Tabela2[[#This Row],[RESUMO]],Tabela3[Grupo],Tabela3[Meus produtos]),VLOOKUP(Tabela2[[#This Row],[Código]],Tabela4[[Código NBS/LC116]:[Meus serviços]],3,0))</f>
        <v>Não</v>
      </c>
      <c r="C2565" t="str">
        <f>IF(E2565=0,TEXT(dados!A2480,"00000000"),IF(E2565=2,TEXT(dados!A2480,"0000"),TEXT(dados!A2480,"#")))</f>
        <v>29335350</v>
      </c>
      <c r="D2565" t="str">
        <f>IF(dados!B2480=0,"",dados!B2480)</f>
        <v/>
      </c>
      <c r="E2565">
        <f>dados!C2480</f>
        <v>0</v>
      </c>
      <c r="F2565" t="str">
        <f>dados!D2480</f>
        <v>Metilfenobarbital e seus sais</v>
      </c>
      <c r="G2565"/>
      <c r="H2565"/>
      <c r="I2565"/>
      <c r="J2565"/>
      <c r="K2565" s="13"/>
      <c r="L2565" s="13">
        <f>dados!I2480/100</f>
        <v>0.13449999999999998</v>
      </c>
      <c r="M2565" s="13">
        <f>dados!J2480/100</f>
        <v>0.1545</v>
      </c>
      <c r="N2565" s="13">
        <f>dados!K2480/100</f>
        <v>0.04</v>
      </c>
      <c r="O2565" s="13">
        <f>dados!L2480/100</f>
        <v>0</v>
      </c>
      <c r="P2565" s="12" t="str">
        <f>LEFT(Tabela2[[#This Row],[Código]],2)</f>
        <v>29</v>
      </c>
    </row>
    <row r="2566" spans="2:16" ht="15" customHeight="1" x14ac:dyDescent="0.25">
      <c r="B2566" s="31" t="str">
        <f>IF(Tabela2[[#This Row],[Tipo]] = 0,LOOKUP(Tabela2[[#This Row],[RESUMO]],Tabela3[Grupo],Tabela3[Meus produtos]),VLOOKUP(Tabela2[[#This Row],[Código]],Tabela4[[Código NBS/LC116]:[Meus serviços]],3,0))</f>
        <v>Não</v>
      </c>
      <c r="C2566" t="str">
        <f>IF(E2566=0,TEXT(dados!A2481,"00000000"),IF(E2566=2,TEXT(dados!A2481,"0000"),TEXT(dados!A2481,"#")))</f>
        <v>29335360</v>
      </c>
      <c r="D2566" t="str">
        <f>IF(dados!B2481=0,"",dados!B2481)</f>
        <v/>
      </c>
      <c r="E2566">
        <f>dados!C2481</f>
        <v>0</v>
      </c>
      <c r="F2566" t="str">
        <f>dados!D2481</f>
        <v>Pentobarbital e seus sais</v>
      </c>
      <c r="G2566"/>
      <c r="H2566"/>
      <c r="I2566"/>
      <c r="J2566"/>
      <c r="K2566" s="13"/>
      <c r="L2566" s="13">
        <f>dados!I2481/100</f>
        <v>0.13449999999999998</v>
      </c>
      <c r="M2566" s="13">
        <f>dados!J2481/100</f>
        <v>0.1545</v>
      </c>
      <c r="N2566" s="13">
        <f>dados!K2481/100</f>
        <v>0.04</v>
      </c>
      <c r="O2566" s="13">
        <f>dados!L2481/100</f>
        <v>0</v>
      </c>
      <c r="P2566" s="12" t="str">
        <f>LEFT(Tabela2[[#This Row],[Código]],2)</f>
        <v>29</v>
      </c>
    </row>
    <row r="2567" spans="2:16" ht="15" customHeight="1" x14ac:dyDescent="0.25">
      <c r="B2567" s="31" t="str">
        <f>IF(Tabela2[[#This Row],[Tipo]] = 0,LOOKUP(Tabela2[[#This Row],[RESUMO]],Tabela3[Grupo],Tabela3[Meus produtos]),VLOOKUP(Tabela2[[#This Row],[Código]],Tabela4[[Código NBS/LC116]:[Meus serviços]],3,0))</f>
        <v>Não</v>
      </c>
      <c r="C2567" t="str">
        <f>IF(E2567=0,TEXT(dados!A2482,"00000000"),IF(E2567=2,TEXT(dados!A2482,"0000"),TEXT(dados!A2482,"#")))</f>
        <v>29335371</v>
      </c>
      <c r="D2567" t="str">
        <f>IF(dados!B2482=0,"",dados!B2482)</f>
        <v/>
      </c>
      <c r="E2567">
        <f>dados!C2482</f>
        <v>0</v>
      </c>
      <c r="F2567" t="str">
        <f>dados!D2482</f>
        <v>Secbutabarbital e seus sais</v>
      </c>
      <c r="G2567"/>
      <c r="H2567"/>
      <c r="I2567"/>
      <c r="J2567"/>
      <c r="K2567" s="13"/>
      <c r="L2567" s="13">
        <f>dados!I2482/100</f>
        <v>0.13449999999999998</v>
      </c>
      <c r="M2567" s="13">
        <f>dados!J2482/100</f>
        <v>0.1545</v>
      </c>
      <c r="N2567" s="13">
        <f>dados!K2482/100</f>
        <v>0.04</v>
      </c>
      <c r="O2567" s="13">
        <f>dados!L2482/100</f>
        <v>0</v>
      </c>
      <c r="P2567" s="12" t="str">
        <f>LEFT(Tabela2[[#This Row],[Código]],2)</f>
        <v>29</v>
      </c>
    </row>
    <row r="2568" spans="2:16" ht="15" customHeight="1" x14ac:dyDescent="0.25">
      <c r="B2568" s="31" t="str">
        <f>IF(Tabela2[[#This Row],[Tipo]] = 0,LOOKUP(Tabela2[[#This Row],[RESUMO]],Tabela3[Grupo],Tabela3[Meus produtos]),VLOOKUP(Tabela2[[#This Row],[Código]],Tabela4[[Código NBS/LC116]:[Meus serviços]],3,0))</f>
        <v>Não</v>
      </c>
      <c r="C2568" t="str">
        <f>IF(E2568=0,TEXT(dados!A2483,"00000000"),IF(E2568=2,TEXT(dados!A2483,"0000"),TEXT(dados!A2483,"#")))</f>
        <v>29335372</v>
      </c>
      <c r="D2568" t="str">
        <f>IF(dados!B2483=0,"",dados!B2483)</f>
        <v/>
      </c>
      <c r="E2568">
        <f>dados!C2483</f>
        <v>0</v>
      </c>
      <c r="F2568" t="str">
        <f>dados!D2483</f>
        <v>Secobarbital e seus sais</v>
      </c>
      <c r="G2568"/>
      <c r="H2568"/>
      <c r="I2568"/>
      <c r="J2568"/>
      <c r="K2568" s="13"/>
      <c r="L2568" s="13">
        <f>dados!I2483/100</f>
        <v>0.13449999999999998</v>
      </c>
      <c r="M2568" s="13">
        <f>dados!J2483/100</f>
        <v>0.1545</v>
      </c>
      <c r="N2568" s="13">
        <f>dados!K2483/100</f>
        <v>0.04</v>
      </c>
      <c r="O2568" s="13">
        <f>dados!L2483/100</f>
        <v>0</v>
      </c>
      <c r="P2568" s="12" t="str">
        <f>LEFT(Tabela2[[#This Row],[Código]],2)</f>
        <v>29</v>
      </c>
    </row>
    <row r="2569" spans="2:16" ht="15" customHeight="1" x14ac:dyDescent="0.25">
      <c r="B2569" s="31" t="str">
        <f>IF(Tabela2[[#This Row],[Tipo]] = 0,LOOKUP(Tabela2[[#This Row],[RESUMO]],Tabela3[Grupo],Tabela3[Meus produtos]),VLOOKUP(Tabela2[[#This Row],[Código]],Tabela4[[Código NBS/LC116]:[Meus serviços]],3,0))</f>
        <v>Não</v>
      </c>
      <c r="C2569" t="str">
        <f>IF(E2569=0,TEXT(dados!A2484,"00000000"),IF(E2569=2,TEXT(dados!A2484,"0000"),TEXT(dados!A2484,"#")))</f>
        <v>29335380</v>
      </c>
      <c r="D2569" t="str">
        <f>IF(dados!B2484=0,"",dados!B2484)</f>
        <v/>
      </c>
      <c r="E2569">
        <f>dados!C2484</f>
        <v>0</v>
      </c>
      <c r="F2569" t="str">
        <f>dados!D2484</f>
        <v>Vinibital e seus sais</v>
      </c>
      <c r="G2569"/>
      <c r="H2569"/>
      <c r="I2569"/>
      <c r="J2569"/>
      <c r="K2569" s="13"/>
      <c r="L2569" s="13">
        <f>dados!I2484/100</f>
        <v>0.13449999999999998</v>
      </c>
      <c r="M2569" s="13">
        <f>dados!J2484/100</f>
        <v>0.1545</v>
      </c>
      <c r="N2569" s="13">
        <f>dados!K2484/100</f>
        <v>0.04</v>
      </c>
      <c r="O2569" s="13">
        <f>dados!L2484/100</f>
        <v>0</v>
      </c>
      <c r="P2569" s="12" t="str">
        <f>LEFT(Tabela2[[#This Row],[Código]],2)</f>
        <v>29</v>
      </c>
    </row>
    <row r="2570" spans="2:16" ht="15" customHeight="1" x14ac:dyDescent="0.25">
      <c r="B2570" s="31" t="str">
        <f>IF(Tabela2[[#This Row],[Tipo]] = 0,LOOKUP(Tabela2[[#This Row],[RESUMO]],Tabela3[Grupo],Tabela3[Meus produtos]),VLOOKUP(Tabela2[[#This Row],[Código]],Tabela4[[Código NBS/LC116]:[Meus serviços]],3,0))</f>
        <v>Não</v>
      </c>
      <c r="C2570" t="str">
        <f>IF(E2570=0,TEXT(dados!A2485,"00000000"),IF(E2570=2,TEXT(dados!A2485,"0000"),TEXT(dados!A2485,"#")))</f>
        <v>29335400</v>
      </c>
      <c r="D2570" t="str">
        <f>IF(dados!B2485=0,"",dados!B2485)</f>
        <v/>
      </c>
      <c r="E2570">
        <f>dados!C2485</f>
        <v>0</v>
      </c>
      <c r="F2570" t="str">
        <f>dados!D2485</f>
        <v>Outros derivados da malonilureia(manolinureia), metaqualona e zizeprol, sais desses produtos</v>
      </c>
      <c r="G2570"/>
      <c r="H2570"/>
      <c r="I2570"/>
      <c r="J2570"/>
      <c r="K2570" s="13"/>
      <c r="L2570" s="13">
        <f>dados!I2485/100</f>
        <v>0.13449999999999998</v>
      </c>
      <c r="M2570" s="13">
        <f>dados!J2485/100</f>
        <v>0.1545</v>
      </c>
      <c r="N2570" s="13">
        <f>dados!K2485/100</f>
        <v>0.04</v>
      </c>
      <c r="O2570" s="13">
        <f>dados!L2485/100</f>
        <v>0</v>
      </c>
      <c r="P2570" s="12" t="str">
        <f>LEFT(Tabela2[[#This Row],[Código]],2)</f>
        <v>29</v>
      </c>
    </row>
    <row r="2571" spans="2:16" ht="15" customHeight="1" x14ac:dyDescent="0.25">
      <c r="B2571" s="31" t="str">
        <f>IF(Tabela2[[#This Row],[Tipo]] = 0,LOOKUP(Tabela2[[#This Row],[RESUMO]],Tabela3[Grupo],Tabela3[Meus produtos]),VLOOKUP(Tabela2[[#This Row],[Código]],Tabela4[[Código NBS/LC116]:[Meus serviços]],3,0))</f>
        <v>Não</v>
      </c>
      <c r="C2571" t="str">
        <f>IF(E2571=0,TEXT(dados!A2486,"00000000"),IF(E2571=2,TEXT(dados!A2486,"0000"),TEXT(dados!A2486,"#")))</f>
        <v>29335510</v>
      </c>
      <c r="D2571" t="str">
        <f>IF(dados!B2486=0,"",dados!B2486)</f>
        <v/>
      </c>
      <c r="E2571">
        <f>dados!C2486</f>
        <v>0</v>
      </c>
      <c r="F2571" t="str">
        <f>dados!D2486</f>
        <v>Loprazolam e seus sais</v>
      </c>
      <c r="G2571"/>
      <c r="H2571"/>
      <c r="I2571"/>
      <c r="J2571"/>
      <c r="K2571" s="13"/>
      <c r="L2571" s="13">
        <f>dados!I2486/100</f>
        <v>0.13449999999999998</v>
      </c>
      <c r="M2571" s="13">
        <f>dados!J2486/100</f>
        <v>0.1545</v>
      </c>
      <c r="N2571" s="13">
        <f>dados!K2486/100</f>
        <v>0.04</v>
      </c>
      <c r="O2571" s="13">
        <f>dados!L2486/100</f>
        <v>0</v>
      </c>
      <c r="P2571" s="12" t="str">
        <f>LEFT(Tabela2[[#This Row],[Código]],2)</f>
        <v>29</v>
      </c>
    </row>
    <row r="2572" spans="2:16" ht="15" customHeight="1" x14ac:dyDescent="0.25">
      <c r="B2572" s="31" t="str">
        <f>IF(Tabela2[[#This Row],[Tipo]] = 0,LOOKUP(Tabela2[[#This Row],[RESUMO]],Tabela3[Grupo],Tabela3[Meus produtos]),VLOOKUP(Tabela2[[#This Row],[Código]],Tabela4[[Código NBS/LC116]:[Meus serviços]],3,0))</f>
        <v>Não</v>
      </c>
      <c r="C2572" t="str">
        <f>IF(E2572=0,TEXT(dados!A2487,"00000000"),IF(E2572=2,TEXT(dados!A2487,"0000"),TEXT(dados!A2487,"#")))</f>
        <v>29335520</v>
      </c>
      <c r="D2572" t="str">
        <f>IF(dados!B2487=0,"",dados!B2487)</f>
        <v/>
      </c>
      <c r="E2572">
        <f>dados!C2487</f>
        <v>0</v>
      </c>
      <c r="F2572" t="str">
        <f>dados!D2487</f>
        <v>Mecloqualona e seus sais</v>
      </c>
      <c r="G2572"/>
      <c r="H2572"/>
      <c r="I2572"/>
      <c r="J2572"/>
      <c r="K2572" s="13"/>
      <c r="L2572" s="13">
        <f>dados!I2487/100</f>
        <v>0.13449999999999998</v>
      </c>
      <c r="M2572" s="13">
        <f>dados!J2487/100</f>
        <v>0.1545</v>
      </c>
      <c r="N2572" s="13">
        <f>dados!K2487/100</f>
        <v>0.04</v>
      </c>
      <c r="O2572" s="13">
        <f>dados!L2487/100</f>
        <v>0</v>
      </c>
      <c r="P2572" s="12" t="str">
        <f>LEFT(Tabela2[[#This Row],[Código]],2)</f>
        <v>29</v>
      </c>
    </row>
    <row r="2573" spans="2:16" ht="15" customHeight="1" x14ac:dyDescent="0.25">
      <c r="B2573" s="31" t="str">
        <f>IF(Tabela2[[#This Row],[Tipo]] = 0,LOOKUP(Tabela2[[#This Row],[RESUMO]],Tabela3[Grupo],Tabela3[Meus produtos]),VLOOKUP(Tabela2[[#This Row],[Código]],Tabela4[[Código NBS/LC116]:[Meus serviços]],3,0))</f>
        <v>Não</v>
      </c>
      <c r="C2573" t="str">
        <f>IF(E2573=0,TEXT(dados!A2488,"00000000"),IF(E2573=2,TEXT(dados!A2488,"0000"),TEXT(dados!A2488,"#")))</f>
        <v>29335530</v>
      </c>
      <c r="D2573" t="str">
        <f>IF(dados!B2488=0,"",dados!B2488)</f>
        <v/>
      </c>
      <c r="E2573">
        <f>dados!C2488</f>
        <v>0</v>
      </c>
      <c r="F2573" t="str">
        <f>dados!D2488</f>
        <v>Metaqualona e seus sais</v>
      </c>
      <c r="G2573"/>
      <c r="H2573"/>
      <c r="I2573"/>
      <c r="J2573"/>
      <c r="K2573" s="13"/>
      <c r="L2573" s="13">
        <f>dados!I2488/100</f>
        <v>0.13449999999999998</v>
      </c>
      <c r="M2573" s="13">
        <f>dados!J2488/100</f>
        <v>0.1545</v>
      </c>
      <c r="N2573" s="13">
        <f>dados!K2488/100</f>
        <v>0.04</v>
      </c>
      <c r="O2573" s="13">
        <f>dados!L2488/100</f>
        <v>0</v>
      </c>
      <c r="P2573" s="12" t="str">
        <f>LEFT(Tabela2[[#This Row],[Código]],2)</f>
        <v>29</v>
      </c>
    </row>
    <row r="2574" spans="2:16" ht="15" customHeight="1" x14ac:dyDescent="0.25">
      <c r="B2574" s="31" t="str">
        <f>IF(Tabela2[[#This Row],[Tipo]] = 0,LOOKUP(Tabela2[[#This Row],[RESUMO]],Tabela3[Grupo],Tabela3[Meus produtos]),VLOOKUP(Tabela2[[#This Row],[Código]],Tabela4[[Código NBS/LC116]:[Meus serviços]],3,0))</f>
        <v>Não</v>
      </c>
      <c r="C2574" t="str">
        <f>IF(E2574=0,TEXT(dados!A2489,"00000000"),IF(E2574=2,TEXT(dados!A2489,"0000"),TEXT(dados!A2489,"#")))</f>
        <v>29335540</v>
      </c>
      <c r="D2574" t="str">
        <f>IF(dados!B2489=0,"",dados!B2489)</f>
        <v/>
      </c>
      <c r="E2574">
        <f>dados!C2489</f>
        <v>0</v>
      </c>
      <c r="F2574" t="str">
        <f>dados!D2489</f>
        <v>Zipeprol e seus sais</v>
      </c>
      <c r="G2574"/>
      <c r="H2574"/>
      <c r="I2574"/>
      <c r="J2574"/>
      <c r="K2574" s="13"/>
      <c r="L2574" s="13">
        <f>dados!I2489/100</f>
        <v>0.13449999999999998</v>
      </c>
      <c r="M2574" s="13">
        <f>dados!J2489/100</f>
        <v>0.1545</v>
      </c>
      <c r="N2574" s="13">
        <f>dados!K2489/100</f>
        <v>0.04</v>
      </c>
      <c r="O2574" s="13">
        <f>dados!L2489/100</f>
        <v>0</v>
      </c>
      <c r="P2574" s="12" t="str">
        <f>LEFT(Tabela2[[#This Row],[Código]],2)</f>
        <v>29</v>
      </c>
    </row>
    <row r="2575" spans="2:16" ht="15" customHeight="1" x14ac:dyDescent="0.25">
      <c r="B2575" s="31" t="str">
        <f>IF(Tabela2[[#This Row],[Tipo]] = 0,LOOKUP(Tabela2[[#This Row],[RESUMO]],Tabela3[Grupo],Tabela3[Meus produtos]),VLOOKUP(Tabela2[[#This Row],[Código]],Tabela4[[Código NBS/LC116]:[Meus serviços]],3,0))</f>
        <v>Não</v>
      </c>
      <c r="C2575" t="str">
        <f>IF(E2575=0,TEXT(dados!A2490,"00000000"),IF(E2575=2,TEXT(dados!A2490,"0000"),TEXT(dados!A2490,"#")))</f>
        <v>29335911</v>
      </c>
      <c r="D2575" t="str">
        <f>IF(dados!B2490=0,"",dados!B2490)</f>
        <v/>
      </c>
      <c r="E2575">
        <f>dados!C2490</f>
        <v>0</v>
      </c>
      <c r="F2575" t="str">
        <f>dados!D2490</f>
        <v>Oxatomida</v>
      </c>
      <c r="G2575"/>
      <c r="H2575"/>
      <c r="I2575"/>
      <c r="J2575"/>
      <c r="K2575" s="13"/>
      <c r="L2575" s="13">
        <f>dados!I2490/100</f>
        <v>0.13449999999999998</v>
      </c>
      <c r="M2575" s="13">
        <f>dados!J2490/100</f>
        <v>0.1545</v>
      </c>
      <c r="N2575" s="13">
        <f>dados!K2490/100</f>
        <v>0.04</v>
      </c>
      <c r="O2575" s="13">
        <f>dados!L2490/100</f>
        <v>0</v>
      </c>
      <c r="P2575" s="12" t="str">
        <f>LEFT(Tabela2[[#This Row],[Código]],2)</f>
        <v>29</v>
      </c>
    </row>
    <row r="2576" spans="2:16" ht="15" customHeight="1" x14ac:dyDescent="0.25">
      <c r="B2576" s="31" t="str">
        <f>IF(Tabela2[[#This Row],[Tipo]] = 0,LOOKUP(Tabela2[[#This Row],[RESUMO]],Tabela3[Grupo],Tabela3[Meus produtos]),VLOOKUP(Tabela2[[#This Row],[Código]],Tabela4[[Código NBS/LC116]:[Meus serviços]],3,0))</f>
        <v>Não</v>
      </c>
      <c r="C2576" t="str">
        <f>IF(E2576=0,TEXT(dados!A2491,"00000000"),IF(E2576=2,TEXT(dados!A2491,"0000"),TEXT(dados!A2491,"#")))</f>
        <v>29335912</v>
      </c>
      <c r="D2576" t="str">
        <f>IF(dados!B2491=0,"",dados!B2491)</f>
        <v/>
      </c>
      <c r="E2576">
        <f>dados!C2491</f>
        <v>0</v>
      </c>
      <c r="F2576" t="str">
        <f>dados!D2491</f>
        <v>Praziquantel</v>
      </c>
      <c r="G2576"/>
      <c r="H2576"/>
      <c r="I2576"/>
      <c r="J2576"/>
      <c r="K2576" s="13"/>
      <c r="L2576" s="13">
        <f>dados!I2491/100</f>
        <v>0.13449999999999998</v>
      </c>
      <c r="M2576" s="13">
        <f>dados!J2491/100</f>
        <v>0.1699</v>
      </c>
      <c r="N2576" s="13">
        <f>dados!K2491/100</f>
        <v>0.04</v>
      </c>
      <c r="O2576" s="13">
        <f>dados!L2491/100</f>
        <v>0</v>
      </c>
      <c r="P2576" s="12" t="str">
        <f>LEFT(Tabela2[[#This Row],[Código]],2)</f>
        <v>29</v>
      </c>
    </row>
    <row r="2577" spans="2:16" ht="15" customHeight="1" x14ac:dyDescent="0.25">
      <c r="B2577" s="31" t="str">
        <f>IF(Tabela2[[#This Row],[Tipo]] = 0,LOOKUP(Tabela2[[#This Row],[RESUMO]],Tabela3[Grupo],Tabela3[Meus produtos]),VLOOKUP(Tabela2[[#This Row],[Código]],Tabela4[[Código NBS/LC116]:[Meus serviços]],3,0))</f>
        <v>Não</v>
      </c>
      <c r="C2577" t="str">
        <f>IF(E2577=0,TEXT(dados!A2492,"00000000"),IF(E2577=2,TEXT(dados!A2492,"0000"),TEXT(dados!A2492,"#")))</f>
        <v>29335913</v>
      </c>
      <c r="D2577" t="str">
        <f>IF(dados!B2492=0,"",dados!B2492)</f>
        <v/>
      </c>
      <c r="E2577">
        <f>dados!C2492</f>
        <v>0</v>
      </c>
      <c r="F2577" t="str">
        <f>dados!D2492</f>
        <v>Norfloxacina e seu nicotinato</v>
      </c>
      <c r="G2577"/>
      <c r="H2577"/>
      <c r="I2577"/>
      <c r="J2577"/>
      <c r="K2577" s="13"/>
      <c r="L2577" s="13">
        <f>dados!I2492/100</f>
        <v>0.13449999999999998</v>
      </c>
      <c r="M2577" s="13">
        <f>dados!J2492/100</f>
        <v>0.1545</v>
      </c>
      <c r="N2577" s="13">
        <f>dados!K2492/100</f>
        <v>0.04</v>
      </c>
      <c r="O2577" s="13">
        <f>dados!L2492/100</f>
        <v>0</v>
      </c>
      <c r="P2577" s="12" t="str">
        <f>LEFT(Tabela2[[#This Row],[Código]],2)</f>
        <v>29</v>
      </c>
    </row>
    <row r="2578" spans="2:16" ht="15" customHeight="1" x14ac:dyDescent="0.25">
      <c r="B2578" s="31" t="str">
        <f>IF(Tabela2[[#This Row],[Tipo]] = 0,LOOKUP(Tabela2[[#This Row],[RESUMO]],Tabela3[Grupo],Tabela3[Meus produtos]),VLOOKUP(Tabela2[[#This Row],[Código]],Tabela4[[Código NBS/LC116]:[Meus serviços]],3,0))</f>
        <v>Não</v>
      </c>
      <c r="C2578" t="str">
        <f>IF(E2578=0,TEXT(dados!A2493,"00000000"),IF(E2578=2,TEXT(dados!A2493,"0000"),TEXT(dados!A2493,"#")))</f>
        <v>29335914</v>
      </c>
      <c r="D2578" t="str">
        <f>IF(dados!B2493=0,"",dados!B2493)</f>
        <v/>
      </c>
      <c r="E2578">
        <f>dados!C2493</f>
        <v>0</v>
      </c>
      <c r="F2578" t="str">
        <f>dados!D2493</f>
        <v>Flunarizina e seu dicloridrato</v>
      </c>
      <c r="G2578"/>
      <c r="H2578"/>
      <c r="I2578"/>
      <c r="J2578"/>
      <c r="K2578" s="13"/>
      <c r="L2578" s="13">
        <f>dados!I2493/100</f>
        <v>0.13449999999999998</v>
      </c>
      <c r="M2578" s="13">
        <f>dados!J2493/100</f>
        <v>0.1545</v>
      </c>
      <c r="N2578" s="13">
        <f>dados!K2493/100</f>
        <v>0.04</v>
      </c>
      <c r="O2578" s="13">
        <f>dados!L2493/100</f>
        <v>0</v>
      </c>
      <c r="P2578" s="12" t="str">
        <f>LEFT(Tabela2[[#This Row],[Código]],2)</f>
        <v>29</v>
      </c>
    </row>
    <row r="2579" spans="2:16" ht="15" customHeight="1" x14ac:dyDescent="0.25">
      <c r="B2579" s="31" t="str">
        <f>IF(Tabela2[[#This Row],[Tipo]] = 0,LOOKUP(Tabela2[[#This Row],[RESUMO]],Tabela3[Grupo],Tabela3[Meus produtos]),VLOOKUP(Tabela2[[#This Row],[Código]],Tabela4[[Código NBS/LC116]:[Meus serviços]],3,0))</f>
        <v>Não</v>
      </c>
      <c r="C2579" t="str">
        <f>IF(E2579=0,TEXT(dados!A2494,"00000000"),IF(E2579=2,TEXT(dados!A2494,"0000"),TEXT(dados!A2494,"#")))</f>
        <v>29335915</v>
      </c>
      <c r="D2579" t="str">
        <f>IF(dados!B2494=0,"",dados!B2494)</f>
        <v/>
      </c>
      <c r="E2579">
        <f>dados!C2494</f>
        <v>0</v>
      </c>
      <c r="F2579" t="str">
        <f>dados!D2494</f>
        <v>Enrofloxacina, sais de piperazina</v>
      </c>
      <c r="G2579"/>
      <c r="H2579"/>
      <c r="I2579"/>
      <c r="J2579"/>
      <c r="K2579" s="13"/>
      <c r="L2579" s="13">
        <f>dados!I2494/100</f>
        <v>0.13449999999999998</v>
      </c>
      <c r="M2579" s="13">
        <f>dados!J2494/100</f>
        <v>0.16789999999999999</v>
      </c>
      <c r="N2579" s="13">
        <f>dados!K2494/100</f>
        <v>0.04</v>
      </c>
      <c r="O2579" s="13">
        <f>dados!L2494/100</f>
        <v>0</v>
      </c>
      <c r="P2579" s="12" t="str">
        <f>LEFT(Tabela2[[#This Row],[Código]],2)</f>
        <v>29</v>
      </c>
    </row>
    <row r="2580" spans="2:16" ht="15" customHeight="1" x14ac:dyDescent="0.25">
      <c r="B2580" s="31" t="str">
        <f>IF(Tabela2[[#This Row],[Tipo]] = 0,LOOKUP(Tabela2[[#This Row],[RESUMO]],Tabela3[Grupo],Tabela3[Meus produtos]),VLOOKUP(Tabela2[[#This Row],[Código]],Tabela4[[Código NBS/LC116]:[Meus serviços]],3,0))</f>
        <v>Não</v>
      </c>
      <c r="C2580" t="str">
        <f>IF(E2580=0,TEXT(dados!A2495,"00000000"),IF(E2580=2,TEXT(dados!A2495,"0000"),TEXT(dados!A2495,"#")))</f>
        <v>29335916</v>
      </c>
      <c r="D2580" t="str">
        <f>IF(dados!B2495=0,"",dados!B2495)</f>
        <v/>
      </c>
      <c r="E2580">
        <f>dados!C2495</f>
        <v>0</v>
      </c>
      <c r="F2580" t="str">
        <f>dados!D2495</f>
        <v>Cloridrato de buspirona</v>
      </c>
      <c r="G2580"/>
      <c r="H2580"/>
      <c r="I2580"/>
      <c r="J2580"/>
      <c r="K2580" s="13"/>
      <c r="L2580" s="13">
        <f>dados!I2495/100</f>
        <v>0.13449999999999998</v>
      </c>
      <c r="M2580" s="13">
        <f>dados!J2495/100</f>
        <v>0.1545</v>
      </c>
      <c r="N2580" s="13">
        <f>dados!K2495/100</f>
        <v>0.04</v>
      </c>
      <c r="O2580" s="13">
        <f>dados!L2495/100</f>
        <v>0</v>
      </c>
      <c r="P2580" s="12" t="str">
        <f>LEFT(Tabela2[[#This Row],[Código]],2)</f>
        <v>29</v>
      </c>
    </row>
    <row r="2581" spans="2:16" ht="15" customHeight="1" x14ac:dyDescent="0.25">
      <c r="B2581" s="31" t="str">
        <f>IF(Tabela2[[#This Row],[Tipo]] = 0,LOOKUP(Tabela2[[#This Row],[RESUMO]],Tabela3[Grupo],Tabela3[Meus produtos]),VLOOKUP(Tabela2[[#This Row],[Código]],Tabela4[[Código NBS/LC116]:[Meus serviços]],3,0))</f>
        <v>Não</v>
      </c>
      <c r="C2581" t="str">
        <f>IF(E2581=0,TEXT(dados!A2496,"00000000"),IF(E2581=2,TEXT(dados!A2496,"0000"),TEXT(dados!A2496,"#")))</f>
        <v>29335919</v>
      </c>
      <c r="D2581" t="str">
        <f>IF(dados!B2496=0,"",dados!B2496)</f>
        <v/>
      </c>
      <c r="E2581">
        <f>dados!C2496</f>
        <v>0</v>
      </c>
      <c r="F2581" t="str">
        <f>dados!D2496</f>
        <v>Outs.compostos heterociclicos,com ciclo piperazina</v>
      </c>
      <c r="G2581"/>
      <c r="H2581"/>
      <c r="I2581"/>
      <c r="J2581"/>
      <c r="K2581" s="13"/>
      <c r="L2581" s="13">
        <f>dados!I2496/100</f>
        <v>0.13449999999999998</v>
      </c>
      <c r="M2581" s="13">
        <f>dados!J2496/100</f>
        <v>0.1545</v>
      </c>
      <c r="N2581" s="13">
        <f>dados!K2496/100</f>
        <v>0.04</v>
      </c>
      <c r="O2581" s="13">
        <f>dados!L2496/100</f>
        <v>0</v>
      </c>
      <c r="P2581" s="12" t="str">
        <f>LEFT(Tabela2[[#This Row],[Código]],2)</f>
        <v>29</v>
      </c>
    </row>
    <row r="2582" spans="2:16" ht="15" customHeight="1" x14ac:dyDescent="0.25">
      <c r="B2582" s="31" t="str">
        <f>IF(Tabela2[[#This Row],[Tipo]] = 0,LOOKUP(Tabela2[[#This Row],[RESUMO]],Tabela3[Grupo],Tabela3[Meus produtos]),VLOOKUP(Tabela2[[#This Row],[Código]],Tabela4[[Código NBS/LC116]:[Meus serviços]],3,0))</f>
        <v>Não</v>
      </c>
      <c r="C2582" t="str">
        <f>IF(E2582=0,TEXT(dados!A2497,"00000000"),IF(E2582=2,TEXT(dados!A2497,"0000"),TEXT(dados!A2497,"#")))</f>
        <v>29335921</v>
      </c>
      <c r="D2582" t="str">
        <f>IF(dados!B2497=0,"",dados!B2497)</f>
        <v/>
      </c>
      <c r="E2582">
        <f>dados!C2497</f>
        <v>0</v>
      </c>
      <c r="F2582" t="str">
        <f>dados!D2497</f>
        <v>Bromacil</v>
      </c>
      <c r="G2582"/>
      <c r="H2582"/>
      <c r="I2582"/>
      <c r="J2582"/>
      <c r="K2582" s="13"/>
      <c r="L2582" s="13">
        <f>dados!I2497/100</f>
        <v>0.13449999999999998</v>
      </c>
      <c r="M2582" s="13">
        <f>dados!J2497/100</f>
        <v>0.1699</v>
      </c>
      <c r="N2582" s="13">
        <f>dados!K2497/100</f>
        <v>0.04</v>
      </c>
      <c r="O2582" s="13">
        <f>dados!L2497/100</f>
        <v>0</v>
      </c>
      <c r="P2582" s="12" t="str">
        <f>LEFT(Tabela2[[#This Row],[Código]],2)</f>
        <v>29</v>
      </c>
    </row>
    <row r="2583" spans="2:16" ht="15" customHeight="1" x14ac:dyDescent="0.25">
      <c r="B2583" s="31" t="str">
        <f>IF(Tabela2[[#This Row],[Tipo]] = 0,LOOKUP(Tabela2[[#This Row],[RESUMO]],Tabela3[Grupo],Tabela3[Meus produtos]),VLOOKUP(Tabela2[[#This Row],[Código]],Tabela4[[Código NBS/LC116]:[Meus serviços]],3,0))</f>
        <v>Não</v>
      </c>
      <c r="C2583" t="str">
        <f>IF(E2583=0,TEXT(dados!A2498,"00000000"),IF(E2583=2,TEXT(dados!A2498,"0000"),TEXT(dados!A2498,"#")))</f>
        <v>29335922</v>
      </c>
      <c r="D2583" t="str">
        <f>IF(dados!B2498=0,"",dados!B2498)</f>
        <v/>
      </c>
      <c r="E2583">
        <f>dados!C2498</f>
        <v>0</v>
      </c>
      <c r="F2583" t="str">
        <f>dados!D2498</f>
        <v>Terbacil</v>
      </c>
      <c r="G2583"/>
      <c r="H2583"/>
      <c r="I2583"/>
      <c r="J2583"/>
      <c r="K2583" s="13"/>
      <c r="L2583" s="13">
        <f>dados!I2498/100</f>
        <v>0.13449999999999998</v>
      </c>
      <c r="M2583" s="13">
        <f>dados!J2498/100</f>
        <v>0.1545</v>
      </c>
      <c r="N2583" s="13">
        <f>dados!K2498/100</f>
        <v>0.04</v>
      </c>
      <c r="O2583" s="13">
        <f>dados!L2498/100</f>
        <v>0</v>
      </c>
      <c r="P2583" s="12" t="str">
        <f>LEFT(Tabela2[[#This Row],[Código]],2)</f>
        <v>29</v>
      </c>
    </row>
    <row r="2584" spans="2:16" ht="15" customHeight="1" x14ac:dyDescent="0.25">
      <c r="B2584" s="31" t="str">
        <f>IF(Tabela2[[#This Row],[Tipo]] = 0,LOOKUP(Tabela2[[#This Row],[RESUMO]],Tabela3[Grupo],Tabela3[Meus produtos]),VLOOKUP(Tabela2[[#This Row],[Código]],Tabela4[[Código NBS/LC116]:[Meus serviços]],3,0))</f>
        <v>Não</v>
      </c>
      <c r="C2584" t="str">
        <f>IF(E2584=0,TEXT(dados!A2499,"00000000"),IF(E2584=2,TEXT(dados!A2499,"0000"),TEXT(dados!A2499,"#")))</f>
        <v>29335923</v>
      </c>
      <c r="D2584" t="str">
        <f>IF(dados!B2499=0,"",dados!B2499)</f>
        <v/>
      </c>
      <c r="E2584">
        <f>dados!C2499</f>
        <v>0</v>
      </c>
      <c r="F2584" t="str">
        <f>dados!D2499</f>
        <v>Fluorouracil</v>
      </c>
      <c r="G2584"/>
      <c r="H2584"/>
      <c r="I2584"/>
      <c r="J2584"/>
      <c r="K2584" s="13"/>
      <c r="L2584" s="13">
        <f>dados!I2499/100</f>
        <v>0.13449999999999998</v>
      </c>
      <c r="M2584" s="13">
        <f>dados!J2499/100</f>
        <v>0.1545</v>
      </c>
      <c r="N2584" s="13">
        <f>dados!K2499/100</f>
        <v>0.04</v>
      </c>
      <c r="O2584" s="13">
        <f>dados!L2499/100</f>
        <v>0</v>
      </c>
      <c r="P2584" s="12" t="str">
        <f>LEFT(Tabela2[[#This Row],[Código]],2)</f>
        <v>29</v>
      </c>
    </row>
    <row r="2585" spans="2:16" ht="15" customHeight="1" x14ac:dyDescent="0.25">
      <c r="B2585" s="31" t="str">
        <f>IF(Tabela2[[#This Row],[Tipo]] = 0,LOOKUP(Tabela2[[#This Row],[RESUMO]],Tabela3[Grupo],Tabela3[Meus produtos]),VLOOKUP(Tabela2[[#This Row],[Código]],Tabela4[[Código NBS/LC116]:[Meus serviços]],3,0))</f>
        <v>Não</v>
      </c>
      <c r="C2585" t="str">
        <f>IF(E2585=0,TEXT(dados!A2500,"00000000"),IF(E2585=2,TEXT(dados!A2500,"0000"),TEXT(dados!A2500,"#")))</f>
        <v>29335929</v>
      </c>
      <c r="D2585" t="str">
        <f>IF(dados!B2500=0,"",dados!B2500)</f>
        <v/>
      </c>
      <c r="E2585">
        <f>dados!C2500</f>
        <v>0</v>
      </c>
      <c r="F2585" t="str">
        <f>dados!D2500</f>
        <v>Outs.compost.heteroc.ciclo pirimidina,halog.lig.covalen</v>
      </c>
      <c r="G2585"/>
      <c r="H2585"/>
      <c r="I2585"/>
      <c r="J2585"/>
      <c r="K2585" s="13"/>
      <c r="L2585" s="13">
        <f>dados!I2500/100</f>
        <v>0.13449999999999998</v>
      </c>
      <c r="M2585" s="13">
        <f>dados!J2500/100</f>
        <v>0.1545</v>
      </c>
      <c r="N2585" s="13">
        <f>dados!K2500/100</f>
        <v>0.04</v>
      </c>
      <c r="O2585" s="13">
        <f>dados!L2500/100</f>
        <v>0</v>
      </c>
      <c r="P2585" s="12" t="str">
        <f>LEFT(Tabela2[[#This Row],[Código]],2)</f>
        <v>29</v>
      </c>
    </row>
    <row r="2586" spans="2:16" ht="15" customHeight="1" x14ac:dyDescent="0.25">
      <c r="B2586" s="31" t="str">
        <f>IF(Tabela2[[#This Row],[Tipo]] = 0,LOOKUP(Tabela2[[#This Row],[RESUMO]],Tabela3[Grupo],Tabela3[Meus produtos]),VLOOKUP(Tabela2[[#This Row],[Código]],Tabela4[[Código NBS/LC116]:[Meus serviços]],3,0))</f>
        <v>Não</v>
      </c>
      <c r="C2586" t="str">
        <f>IF(E2586=0,TEXT(dados!A2501,"00000000"),IF(E2586=2,TEXT(dados!A2501,"0000"),TEXT(dados!A2501,"#")))</f>
        <v>29335931</v>
      </c>
      <c r="D2586" t="str">
        <f>IF(dados!B2501=0,"",dados!B2501)</f>
        <v/>
      </c>
      <c r="E2586">
        <f>dados!C2501</f>
        <v>0</v>
      </c>
      <c r="F2586" t="str">
        <f>dados!D2501</f>
        <v>Propiltiouracil</v>
      </c>
      <c r="G2586"/>
      <c r="H2586"/>
      <c r="I2586"/>
      <c r="J2586"/>
      <c r="K2586" s="13"/>
      <c r="L2586" s="13">
        <f>dados!I2501/100</f>
        <v>0.13449999999999998</v>
      </c>
      <c r="M2586" s="13">
        <f>dados!J2501/100</f>
        <v>0.1699</v>
      </c>
      <c r="N2586" s="13">
        <f>dados!K2501/100</f>
        <v>0.04</v>
      </c>
      <c r="O2586" s="13">
        <f>dados!L2501/100</f>
        <v>0</v>
      </c>
      <c r="P2586" s="12" t="str">
        <f>LEFT(Tabela2[[#This Row],[Código]],2)</f>
        <v>29</v>
      </c>
    </row>
    <row r="2587" spans="2:16" ht="15" customHeight="1" x14ac:dyDescent="0.25">
      <c r="B2587" s="31" t="str">
        <f>IF(Tabela2[[#This Row],[Tipo]] = 0,LOOKUP(Tabela2[[#This Row],[RESUMO]],Tabela3[Grupo],Tabela3[Meus produtos]),VLOOKUP(Tabela2[[#This Row],[Código]],Tabela4[[Código NBS/LC116]:[Meus serviços]],3,0))</f>
        <v>Não</v>
      </c>
      <c r="C2587" t="str">
        <f>IF(E2587=0,TEXT(dados!A2502,"00000000"),IF(E2587=2,TEXT(dados!A2502,"0000"),TEXT(dados!A2502,"#")))</f>
        <v>29335932</v>
      </c>
      <c r="D2587" t="str">
        <f>IF(dados!B2502=0,"",dados!B2502)</f>
        <v/>
      </c>
      <c r="E2587">
        <f>dados!C2502</f>
        <v>0</v>
      </c>
      <c r="F2587" t="str">
        <f>dados!D2502</f>
        <v>Diazinon</v>
      </c>
      <c r="G2587"/>
      <c r="H2587"/>
      <c r="I2587"/>
      <c r="J2587"/>
      <c r="K2587" s="13"/>
      <c r="L2587" s="13">
        <f>dados!I2502/100</f>
        <v>0.13449999999999998</v>
      </c>
      <c r="M2587" s="13">
        <f>dados!J2502/100</f>
        <v>0.1545</v>
      </c>
      <c r="N2587" s="13">
        <f>dados!K2502/100</f>
        <v>0.04</v>
      </c>
      <c r="O2587" s="13">
        <f>dados!L2502/100</f>
        <v>0</v>
      </c>
      <c r="P2587" s="12" t="str">
        <f>LEFT(Tabela2[[#This Row],[Código]],2)</f>
        <v>29</v>
      </c>
    </row>
    <row r="2588" spans="2:16" ht="15" customHeight="1" x14ac:dyDescent="0.25">
      <c r="B2588" s="31" t="str">
        <f>IF(Tabela2[[#This Row],[Tipo]] = 0,LOOKUP(Tabela2[[#This Row],[RESUMO]],Tabela3[Grupo],Tabela3[Meus produtos]),VLOOKUP(Tabela2[[#This Row],[Código]],Tabela4[[Código NBS/LC116]:[Meus serviços]],3,0))</f>
        <v>Não</v>
      </c>
      <c r="C2588" t="str">
        <f>IF(E2588=0,TEXT(dados!A2503,"00000000"),IF(E2588=2,TEXT(dados!A2503,"0000"),TEXT(dados!A2503,"#")))</f>
        <v>29335933</v>
      </c>
      <c r="D2588" t="str">
        <f>IF(dados!B2503=0,"",dados!B2503)</f>
        <v/>
      </c>
      <c r="E2588">
        <f>dados!C2503</f>
        <v>0</v>
      </c>
      <c r="F2588" t="str">
        <f>dados!D2503</f>
        <v>Pirazofos</v>
      </c>
      <c r="G2588"/>
      <c r="H2588"/>
      <c r="I2588"/>
      <c r="J2588"/>
      <c r="K2588" s="13"/>
      <c r="L2588" s="13">
        <f>dados!I2503/100</f>
        <v>0.13449999999999998</v>
      </c>
      <c r="M2588" s="13">
        <f>dados!J2503/100</f>
        <v>0.1545</v>
      </c>
      <c r="N2588" s="13">
        <f>dados!K2503/100</f>
        <v>0.04</v>
      </c>
      <c r="O2588" s="13">
        <f>dados!L2503/100</f>
        <v>0</v>
      </c>
      <c r="P2588" s="12" t="str">
        <f>LEFT(Tabela2[[#This Row],[Código]],2)</f>
        <v>29</v>
      </c>
    </row>
    <row r="2589" spans="2:16" ht="15" customHeight="1" x14ac:dyDescent="0.25">
      <c r="B2589" s="31" t="str">
        <f>IF(Tabela2[[#This Row],[Tipo]] = 0,LOOKUP(Tabela2[[#This Row],[RESUMO]],Tabela3[Grupo],Tabela3[Meus produtos]),VLOOKUP(Tabela2[[#This Row],[Código]],Tabela4[[Código NBS/LC116]:[Meus serviços]],3,0))</f>
        <v>Não</v>
      </c>
      <c r="C2589" t="str">
        <f>IF(E2589=0,TEXT(dados!A2504,"00000000"),IF(E2589=2,TEXT(dados!A2504,"0000"),TEXT(dados!A2504,"#")))</f>
        <v>29335934</v>
      </c>
      <c r="D2589" t="str">
        <f>IF(dados!B2504=0,"",dados!B2504)</f>
        <v/>
      </c>
      <c r="E2589">
        <f>dados!C2504</f>
        <v>0</v>
      </c>
      <c r="F2589" t="str">
        <f>dados!D2504</f>
        <v>Azatioprina</v>
      </c>
      <c r="G2589"/>
      <c r="H2589"/>
      <c r="I2589"/>
      <c r="J2589"/>
      <c r="K2589" s="13"/>
      <c r="L2589" s="13">
        <f>dados!I2504/100</f>
        <v>0.13449999999999998</v>
      </c>
      <c r="M2589" s="13">
        <f>dados!J2504/100</f>
        <v>0.1699</v>
      </c>
      <c r="N2589" s="13">
        <f>dados!K2504/100</f>
        <v>0.04</v>
      </c>
      <c r="O2589" s="13">
        <f>dados!L2504/100</f>
        <v>0</v>
      </c>
      <c r="P2589" s="12" t="str">
        <f>LEFT(Tabela2[[#This Row],[Código]],2)</f>
        <v>29</v>
      </c>
    </row>
    <row r="2590" spans="2:16" ht="15" customHeight="1" x14ac:dyDescent="0.25">
      <c r="B2590" s="31" t="str">
        <f>IF(Tabela2[[#This Row],[Tipo]] = 0,LOOKUP(Tabela2[[#This Row],[RESUMO]],Tabela3[Grupo],Tabela3[Meus produtos]),VLOOKUP(Tabela2[[#This Row],[Código]],Tabela4[[Código NBS/LC116]:[Meus serviços]],3,0))</f>
        <v>Não</v>
      </c>
      <c r="C2590" t="str">
        <f>IF(E2590=0,TEXT(dados!A2505,"00000000"),IF(E2590=2,TEXT(dados!A2505,"0000"),TEXT(dados!A2505,"#")))</f>
        <v>29335935</v>
      </c>
      <c r="D2590" t="str">
        <f>IF(dados!B2505=0,"",dados!B2505)</f>
        <v/>
      </c>
      <c r="E2590">
        <f>dados!C2505</f>
        <v>0</v>
      </c>
      <c r="F2590" t="str">
        <f>dados!D2505</f>
        <v>6-mercaptopurina</v>
      </c>
      <c r="G2590"/>
      <c r="H2590"/>
      <c r="I2590"/>
      <c r="J2590"/>
      <c r="K2590" s="13"/>
      <c r="L2590" s="13">
        <f>dados!I2505/100</f>
        <v>0.13449999999999998</v>
      </c>
      <c r="M2590" s="13">
        <f>dados!J2505/100</f>
        <v>0.1699</v>
      </c>
      <c r="N2590" s="13">
        <f>dados!K2505/100</f>
        <v>0.04</v>
      </c>
      <c r="O2590" s="13">
        <f>dados!L2505/100</f>
        <v>0</v>
      </c>
      <c r="P2590" s="12" t="str">
        <f>LEFT(Tabela2[[#This Row],[Código]],2)</f>
        <v>29</v>
      </c>
    </row>
    <row r="2591" spans="2:16" ht="15" customHeight="1" x14ac:dyDescent="0.25">
      <c r="B2591" s="31" t="str">
        <f>IF(Tabela2[[#This Row],[Tipo]] = 0,LOOKUP(Tabela2[[#This Row],[RESUMO]],Tabela3[Grupo],Tabela3[Meus produtos]),VLOOKUP(Tabela2[[#This Row],[Código]],Tabela4[[Código NBS/LC116]:[Meus serviços]],3,0))</f>
        <v>Não</v>
      </c>
      <c r="C2591" t="str">
        <f>IF(E2591=0,TEXT(dados!A2506,"00000000"),IF(E2591=2,TEXT(dados!A2506,"0000"),TEXT(dados!A2506,"#")))</f>
        <v>29335939</v>
      </c>
      <c r="D2591" t="str">
        <f>IF(dados!B2506=0,"",dados!B2506)</f>
        <v/>
      </c>
      <c r="E2591">
        <f>dados!C2506</f>
        <v>0</v>
      </c>
      <c r="F2591" t="str">
        <f>dados!D2506</f>
        <v>Outs.compost.heteroc.ciclo pirimidina,enxofre,s/halogen</v>
      </c>
      <c r="G2591"/>
      <c r="H2591"/>
      <c r="I2591"/>
      <c r="J2591"/>
      <c r="K2591" s="13"/>
      <c r="L2591" s="13">
        <f>dados!I2506/100</f>
        <v>0.13449999999999998</v>
      </c>
      <c r="M2591" s="13">
        <f>dados!J2506/100</f>
        <v>0.1545</v>
      </c>
      <c r="N2591" s="13">
        <f>dados!K2506/100</f>
        <v>0.04</v>
      </c>
      <c r="O2591" s="13">
        <f>dados!L2506/100</f>
        <v>0</v>
      </c>
      <c r="P2591" s="12" t="str">
        <f>LEFT(Tabela2[[#This Row],[Código]],2)</f>
        <v>29</v>
      </c>
    </row>
    <row r="2592" spans="2:16" ht="15" customHeight="1" x14ac:dyDescent="0.25">
      <c r="B2592" s="31" t="str">
        <f>IF(Tabela2[[#This Row],[Tipo]] = 0,LOOKUP(Tabela2[[#This Row],[RESUMO]],Tabela3[Grupo],Tabela3[Meus produtos]),VLOOKUP(Tabela2[[#This Row],[Código]],Tabela4[[Código NBS/LC116]:[Meus serviços]],3,0))</f>
        <v>Não</v>
      </c>
      <c r="C2592" t="str">
        <f>IF(E2592=0,TEXT(dados!A2507,"00000000"),IF(E2592=2,TEXT(dados!A2507,"0000"),TEXT(dados!A2507,"#")))</f>
        <v>29335941</v>
      </c>
      <c r="D2592" t="str">
        <f>IF(dados!B2507=0,"",dados!B2507)</f>
        <v/>
      </c>
      <c r="E2592">
        <f>dados!C2507</f>
        <v>0</v>
      </c>
      <c r="F2592" t="str">
        <f>dados!D2507</f>
        <v>Trimetoprima</v>
      </c>
      <c r="G2592"/>
      <c r="H2592"/>
      <c r="I2592"/>
      <c r="J2592"/>
      <c r="K2592" s="13"/>
      <c r="L2592" s="13">
        <f>dados!I2507/100</f>
        <v>0.13449999999999998</v>
      </c>
      <c r="M2592" s="13">
        <f>dados!J2507/100</f>
        <v>0.1699</v>
      </c>
      <c r="N2592" s="13">
        <f>dados!K2507/100</f>
        <v>0.04</v>
      </c>
      <c r="O2592" s="13">
        <f>dados!L2507/100</f>
        <v>0</v>
      </c>
      <c r="P2592" s="12" t="str">
        <f>LEFT(Tabela2[[#This Row],[Código]],2)</f>
        <v>29</v>
      </c>
    </row>
    <row r="2593" spans="2:16" ht="15" customHeight="1" x14ac:dyDescent="0.25">
      <c r="B2593" s="31" t="str">
        <f>IF(Tabela2[[#This Row],[Tipo]] = 0,LOOKUP(Tabela2[[#This Row],[RESUMO]],Tabela3[Grupo],Tabela3[Meus produtos]),VLOOKUP(Tabela2[[#This Row],[Código]],Tabela4[[Código NBS/LC116]:[Meus serviços]],3,0))</f>
        <v>Não</v>
      </c>
      <c r="C2593" t="str">
        <f>IF(E2593=0,TEXT(dados!A2508,"00000000"),IF(E2593=2,TEXT(dados!A2508,"0000"),TEXT(dados!A2508,"#")))</f>
        <v>29335942</v>
      </c>
      <c r="D2593" t="str">
        <f>IF(dados!B2508=0,"",dados!B2508)</f>
        <v/>
      </c>
      <c r="E2593">
        <f>dados!C2508</f>
        <v>0</v>
      </c>
      <c r="F2593" t="str">
        <f>dados!D2508</f>
        <v>Aciclovir</v>
      </c>
      <c r="G2593"/>
      <c r="H2593"/>
      <c r="I2593"/>
      <c r="J2593"/>
      <c r="K2593" s="13"/>
      <c r="L2593" s="13">
        <f>dados!I2508/100</f>
        <v>0.13449999999999998</v>
      </c>
      <c r="M2593" s="13">
        <f>dados!J2508/100</f>
        <v>0.1545</v>
      </c>
      <c r="N2593" s="13">
        <f>dados!K2508/100</f>
        <v>0.04</v>
      </c>
      <c r="O2593" s="13">
        <f>dados!L2508/100</f>
        <v>0</v>
      </c>
      <c r="P2593" s="12" t="str">
        <f>LEFT(Tabela2[[#This Row],[Código]],2)</f>
        <v>29</v>
      </c>
    </row>
    <row r="2594" spans="2:16" ht="15" customHeight="1" x14ac:dyDescent="0.25">
      <c r="B2594" s="31" t="str">
        <f>IF(Tabela2[[#This Row],[Tipo]] = 0,LOOKUP(Tabela2[[#This Row],[RESUMO]],Tabela3[Grupo],Tabela3[Meus produtos]),VLOOKUP(Tabela2[[#This Row],[Código]],Tabela4[[Código NBS/LC116]:[Meus serviços]],3,0))</f>
        <v>Não</v>
      </c>
      <c r="C2594" t="str">
        <f>IF(E2594=0,TEXT(dados!A2509,"00000000"),IF(E2594=2,TEXT(dados!A2509,"0000"),TEXT(dados!A2509,"#")))</f>
        <v>29335943</v>
      </c>
      <c r="D2594" t="str">
        <f>IF(dados!B2509=0,"",dados!B2509)</f>
        <v/>
      </c>
      <c r="E2594">
        <f>dados!C2509</f>
        <v>0</v>
      </c>
      <c r="F2594" t="str">
        <f>dados!D2509</f>
        <v>Tosilatos de dipiridamol</v>
      </c>
      <c r="G2594"/>
      <c r="H2594"/>
      <c r="I2594"/>
      <c r="J2594"/>
      <c r="K2594" s="13"/>
      <c r="L2594" s="13">
        <f>dados!I2509/100</f>
        <v>0.13449999999999998</v>
      </c>
      <c r="M2594" s="13">
        <f>dados!J2509/100</f>
        <v>0.1545</v>
      </c>
      <c r="N2594" s="13">
        <f>dados!K2509/100</f>
        <v>0.04</v>
      </c>
      <c r="O2594" s="13">
        <f>dados!L2509/100</f>
        <v>0</v>
      </c>
      <c r="P2594" s="12" t="str">
        <f>LEFT(Tabela2[[#This Row],[Código]],2)</f>
        <v>29</v>
      </c>
    </row>
    <row r="2595" spans="2:16" ht="15" customHeight="1" x14ac:dyDescent="0.25">
      <c r="B2595" s="31" t="str">
        <f>IF(Tabela2[[#This Row],[Tipo]] = 0,LOOKUP(Tabela2[[#This Row],[RESUMO]],Tabela3[Grupo],Tabela3[Meus produtos]),VLOOKUP(Tabela2[[#This Row],[Código]],Tabela4[[Código NBS/LC116]:[Meus serviços]],3,0))</f>
        <v>Não</v>
      </c>
      <c r="C2595" t="str">
        <f>IF(E2595=0,TEXT(dados!A2510,"00000000"),IF(E2595=2,TEXT(dados!A2510,"0000"),TEXT(dados!A2510,"#")))</f>
        <v>29335944</v>
      </c>
      <c r="D2595" t="str">
        <f>IF(dados!B2510=0,"",dados!B2510)</f>
        <v/>
      </c>
      <c r="E2595">
        <f>dados!C2510</f>
        <v>0</v>
      </c>
      <c r="F2595" t="str">
        <f>dados!D2510</f>
        <v>Nicarbazina</v>
      </c>
      <c r="G2595"/>
      <c r="H2595"/>
      <c r="I2595"/>
      <c r="J2595"/>
      <c r="K2595" s="13"/>
      <c r="L2595" s="13">
        <f>dados!I2510/100</f>
        <v>0.13449999999999998</v>
      </c>
      <c r="M2595" s="13">
        <f>dados!J2510/100</f>
        <v>0.1699</v>
      </c>
      <c r="N2595" s="13">
        <f>dados!K2510/100</f>
        <v>0.04</v>
      </c>
      <c r="O2595" s="13">
        <f>dados!L2510/100</f>
        <v>0</v>
      </c>
      <c r="P2595" s="12" t="str">
        <f>LEFT(Tabela2[[#This Row],[Código]],2)</f>
        <v>29</v>
      </c>
    </row>
    <row r="2596" spans="2:16" ht="15" customHeight="1" x14ac:dyDescent="0.25">
      <c r="B2596" s="31" t="str">
        <f>IF(Tabela2[[#This Row],[Tipo]] = 0,LOOKUP(Tabela2[[#This Row],[RESUMO]],Tabela3[Grupo],Tabela3[Meus produtos]),VLOOKUP(Tabela2[[#This Row],[Código]],Tabela4[[Código NBS/LC116]:[Meus serviços]],3,0))</f>
        <v>Não</v>
      </c>
      <c r="C2596" t="str">
        <f>IF(E2596=0,TEXT(dados!A2511,"00000000"),IF(E2596=2,TEXT(dados!A2511,"0000"),TEXT(dados!A2511,"#")))</f>
        <v>29335945</v>
      </c>
      <c r="D2596" t="str">
        <f>IF(dados!B2511=0,"",dados!B2511)</f>
        <v/>
      </c>
      <c r="E2596">
        <f>dados!C2511</f>
        <v>0</v>
      </c>
      <c r="F2596" t="str">
        <f>dados!D2511</f>
        <v>Bissulfito de menadiona dimetilpirimidinol</v>
      </c>
      <c r="G2596"/>
      <c r="H2596"/>
      <c r="I2596"/>
      <c r="J2596"/>
      <c r="K2596" s="13"/>
      <c r="L2596" s="13">
        <f>dados!I2511/100</f>
        <v>0.13449999999999998</v>
      </c>
      <c r="M2596" s="13">
        <f>dados!J2511/100</f>
        <v>0.16370000000000001</v>
      </c>
      <c r="N2596" s="13">
        <f>dados!K2511/100</f>
        <v>0.04</v>
      </c>
      <c r="O2596" s="13">
        <f>dados!L2511/100</f>
        <v>0</v>
      </c>
      <c r="P2596" s="12" t="str">
        <f>LEFT(Tabela2[[#This Row],[Código]],2)</f>
        <v>29</v>
      </c>
    </row>
    <row r="2597" spans="2:16" ht="15" customHeight="1" x14ac:dyDescent="0.25">
      <c r="B2597" s="31" t="str">
        <f>IF(Tabela2[[#This Row],[Tipo]] = 0,LOOKUP(Tabela2[[#This Row],[RESUMO]],Tabela3[Grupo],Tabela3[Meus produtos]),VLOOKUP(Tabela2[[#This Row],[Código]],Tabela4[[Código NBS/LC116]:[Meus serviços]],3,0))</f>
        <v>Não</v>
      </c>
      <c r="C2597" t="str">
        <f>IF(E2597=0,TEXT(dados!A2512,"00000000"),IF(E2597=2,TEXT(dados!A2512,"0000"),TEXT(dados!A2512,"#")))</f>
        <v>29335949</v>
      </c>
      <c r="D2597" t="str">
        <f>IF(dados!B2512=0,"",dados!B2512)</f>
        <v/>
      </c>
      <c r="E2597">
        <f>dados!C2512</f>
        <v>0</v>
      </c>
      <c r="F2597" t="str">
        <f>dados!D2512</f>
        <v>Outs.comp.heteroc.cicl.pirimidina,func.alcool e/ou eter</v>
      </c>
      <c r="G2597"/>
      <c r="H2597"/>
      <c r="I2597"/>
      <c r="J2597"/>
      <c r="K2597" s="13"/>
      <c r="L2597" s="13">
        <f>dados!I2512/100</f>
        <v>0.13449999999999998</v>
      </c>
      <c r="M2597" s="13">
        <f>dados!J2512/100</f>
        <v>0.1545</v>
      </c>
      <c r="N2597" s="13">
        <f>dados!K2512/100</f>
        <v>0.04</v>
      </c>
      <c r="O2597" s="13">
        <f>dados!L2512/100</f>
        <v>0</v>
      </c>
      <c r="P2597" s="12" t="str">
        <f>LEFT(Tabela2[[#This Row],[Código]],2)</f>
        <v>29</v>
      </c>
    </row>
    <row r="2598" spans="2:16" ht="15" customHeight="1" x14ac:dyDescent="0.25">
      <c r="B2598" s="31" t="str">
        <f>IF(Tabela2[[#This Row],[Tipo]] = 0,LOOKUP(Tabela2[[#This Row],[RESUMO]],Tabela3[Grupo],Tabela3[Meus produtos]),VLOOKUP(Tabela2[[#This Row],[Código]],Tabela4[[Código NBS/LC116]:[Meus serviços]],3,0))</f>
        <v>Não</v>
      </c>
      <c r="C2598" t="str">
        <f>IF(E2598=0,TEXT(dados!A2513,"00000000"),IF(E2598=2,TEXT(dados!A2513,"0000"),TEXT(dados!A2513,"#")))</f>
        <v>29335991</v>
      </c>
      <c r="D2598" t="str">
        <f>IF(dados!B2513=0,"",dados!B2513)</f>
        <v/>
      </c>
      <c r="E2598">
        <f>dados!C2513</f>
        <v>0</v>
      </c>
      <c r="F2598" t="str">
        <f>dados!D2513</f>
        <v>Minoxidil</v>
      </c>
      <c r="G2598"/>
      <c r="H2598"/>
      <c r="I2598"/>
      <c r="J2598"/>
      <c r="K2598" s="13"/>
      <c r="L2598" s="13">
        <f>dados!I2513/100</f>
        <v>0.13449999999999998</v>
      </c>
      <c r="M2598" s="13">
        <f>dados!J2513/100</f>
        <v>0.1545</v>
      </c>
      <c r="N2598" s="13">
        <f>dados!K2513/100</f>
        <v>0.04</v>
      </c>
      <c r="O2598" s="13">
        <f>dados!L2513/100</f>
        <v>0</v>
      </c>
      <c r="P2598" s="12" t="str">
        <f>LEFT(Tabela2[[#This Row],[Código]],2)</f>
        <v>29</v>
      </c>
    </row>
    <row r="2599" spans="2:16" ht="15" customHeight="1" x14ac:dyDescent="0.25">
      <c r="B2599" s="31" t="str">
        <f>IF(Tabela2[[#This Row],[Tipo]] = 0,LOOKUP(Tabela2[[#This Row],[RESUMO]],Tabela3[Grupo],Tabela3[Meus produtos]),VLOOKUP(Tabela2[[#This Row],[Código]],Tabela4[[Código NBS/LC116]:[Meus serviços]],3,0))</f>
        <v>Não</v>
      </c>
      <c r="C2599" t="str">
        <f>IF(E2599=0,TEXT(dados!A2514,"00000000"),IF(E2599=2,TEXT(dados!A2514,"0000"),TEXT(dados!A2514,"#")))</f>
        <v>29335992</v>
      </c>
      <c r="D2599" t="str">
        <f>IF(dados!B2514=0,"",dados!B2514)</f>
        <v/>
      </c>
      <c r="E2599">
        <f>dados!C2514</f>
        <v>0</v>
      </c>
      <c r="F2599" t="str">
        <f>dados!D2514</f>
        <v>2-aminopirimidina</v>
      </c>
      <c r="G2599"/>
      <c r="H2599"/>
      <c r="I2599"/>
      <c r="J2599"/>
      <c r="K2599" s="13"/>
      <c r="L2599" s="13">
        <f>dados!I2514/100</f>
        <v>0.13449999999999998</v>
      </c>
      <c r="M2599" s="13">
        <f>dados!J2514/100</f>
        <v>0.1699</v>
      </c>
      <c r="N2599" s="13">
        <f>dados!K2514/100</f>
        <v>0.04</v>
      </c>
      <c r="O2599" s="13">
        <f>dados!L2514/100</f>
        <v>0</v>
      </c>
      <c r="P2599" s="12" t="str">
        <f>LEFT(Tabela2[[#This Row],[Código]],2)</f>
        <v>29</v>
      </c>
    </row>
    <row r="2600" spans="2:16" ht="15" customHeight="1" x14ac:dyDescent="0.25">
      <c r="B2600" s="31" t="str">
        <f>IF(Tabela2[[#This Row],[Tipo]] = 0,LOOKUP(Tabela2[[#This Row],[RESUMO]],Tabela3[Grupo],Tabela3[Meus produtos]),VLOOKUP(Tabela2[[#This Row],[Código]],Tabela4[[Código NBS/LC116]:[Meus serviços]],3,0))</f>
        <v>Não</v>
      </c>
      <c r="C2600" t="str">
        <f>IF(E2600=0,TEXT(dados!A2515,"00000000"),IF(E2600=2,TEXT(dados!A2515,"0000"),TEXT(dados!A2515,"#")))</f>
        <v>29335999</v>
      </c>
      <c r="D2600" t="str">
        <f>IF(dados!B2515=0,"",dados!B2515)</f>
        <v/>
      </c>
      <c r="E2600">
        <f>dados!C2515</f>
        <v>0</v>
      </c>
      <c r="F2600" t="str">
        <f>dados!D2515</f>
        <v>Outs.compostos heterocicl.c/ciclo pirimidina/piperazina</v>
      </c>
      <c r="G2600"/>
      <c r="H2600"/>
      <c r="I2600"/>
      <c r="J2600"/>
      <c r="K2600" s="13"/>
      <c r="L2600" s="13">
        <f>dados!I2515/100</f>
        <v>0.13449999999999998</v>
      </c>
      <c r="M2600" s="13">
        <f>dados!J2515/100</f>
        <v>0.1545</v>
      </c>
      <c r="N2600" s="13">
        <f>dados!K2515/100</f>
        <v>0.04</v>
      </c>
      <c r="O2600" s="13">
        <f>dados!L2515/100</f>
        <v>0</v>
      </c>
      <c r="P2600" s="12" t="str">
        <f>LEFT(Tabela2[[#This Row],[Código]],2)</f>
        <v>29</v>
      </c>
    </row>
    <row r="2601" spans="2:16" ht="15" customHeight="1" x14ac:dyDescent="0.25">
      <c r="B2601" s="31" t="str">
        <f>IF(Tabela2[[#This Row],[Tipo]] = 0,LOOKUP(Tabela2[[#This Row],[RESUMO]],Tabela3[Grupo],Tabela3[Meus produtos]),VLOOKUP(Tabela2[[#This Row],[Código]],Tabela4[[Código NBS/LC116]:[Meus serviços]],3,0))</f>
        <v>Não</v>
      </c>
      <c r="C2601" t="str">
        <f>IF(E2601=0,TEXT(dados!A2516,"00000000"),IF(E2601=2,TEXT(dados!A2516,"0000"),TEXT(dados!A2516,"#")))</f>
        <v>29336100</v>
      </c>
      <c r="D2601" t="str">
        <f>IF(dados!B2516=0,"",dados!B2516)</f>
        <v/>
      </c>
      <c r="E2601">
        <f>dados!C2516</f>
        <v>0</v>
      </c>
      <c r="F2601" t="str">
        <f>dados!D2516</f>
        <v>Melamina</v>
      </c>
      <c r="G2601"/>
      <c r="H2601"/>
      <c r="I2601"/>
      <c r="J2601"/>
      <c r="K2601" s="13"/>
      <c r="L2601" s="13">
        <f>dados!I2516/100</f>
        <v>0.13449999999999998</v>
      </c>
      <c r="M2601" s="13">
        <f>dados!J2516/100</f>
        <v>0.1545</v>
      </c>
      <c r="N2601" s="13">
        <f>dados!K2516/100</f>
        <v>0.04</v>
      </c>
      <c r="O2601" s="13">
        <f>dados!L2516/100</f>
        <v>0</v>
      </c>
      <c r="P2601" s="12" t="str">
        <f>LEFT(Tabela2[[#This Row],[Código]],2)</f>
        <v>29</v>
      </c>
    </row>
    <row r="2602" spans="2:16" ht="15" customHeight="1" x14ac:dyDescent="0.25">
      <c r="B2602" s="31" t="str">
        <f>IF(Tabela2[[#This Row],[Tipo]] = 0,LOOKUP(Tabela2[[#This Row],[RESUMO]],Tabela3[Grupo],Tabela3[Meus produtos]),VLOOKUP(Tabela2[[#This Row],[Código]],Tabela4[[Código NBS/LC116]:[Meus serviços]],3,0))</f>
        <v>Não</v>
      </c>
      <c r="C2602" t="str">
        <f>IF(E2602=0,TEXT(dados!A2517,"00000000"),IF(E2602=2,TEXT(dados!A2517,"0000"),TEXT(dados!A2517,"#")))</f>
        <v>29336911</v>
      </c>
      <c r="D2602" t="str">
        <f>IF(dados!B2517=0,"",dados!B2517)</f>
        <v/>
      </c>
      <c r="E2602">
        <f>dados!C2517</f>
        <v>0</v>
      </c>
      <c r="F2602" t="str">
        <f>dados!D2517</f>
        <v>2,4,6-triclorotriazina (cloreto cianurico)</v>
      </c>
      <c r="G2602"/>
      <c r="H2602"/>
      <c r="I2602"/>
      <c r="J2602"/>
      <c r="K2602" s="13"/>
      <c r="L2602" s="13">
        <f>dados!I2517/100</f>
        <v>0.13449999999999998</v>
      </c>
      <c r="M2602" s="13">
        <f>dados!J2517/100</f>
        <v>0.1545</v>
      </c>
      <c r="N2602" s="13">
        <f>dados!K2517/100</f>
        <v>0.04</v>
      </c>
      <c r="O2602" s="13">
        <f>dados!L2517/100</f>
        <v>0</v>
      </c>
      <c r="P2602" s="12" t="str">
        <f>LEFT(Tabela2[[#This Row],[Código]],2)</f>
        <v>29</v>
      </c>
    </row>
    <row r="2603" spans="2:16" ht="15" customHeight="1" x14ac:dyDescent="0.25">
      <c r="B2603" s="31" t="str">
        <f>IF(Tabela2[[#This Row],[Tipo]] = 0,LOOKUP(Tabela2[[#This Row],[RESUMO]],Tabela3[Grupo],Tabela3[Meus produtos]),VLOOKUP(Tabela2[[#This Row],[Código]],Tabela4[[Código NBS/LC116]:[Meus serviços]],3,0))</f>
        <v>Não</v>
      </c>
      <c r="C2603" t="str">
        <f>IF(E2603=0,TEXT(dados!A2518,"00000000"),IF(E2603=2,TEXT(dados!A2518,"0000"),TEXT(dados!A2518,"#")))</f>
        <v>29336912</v>
      </c>
      <c r="D2603" t="str">
        <f>IF(dados!B2518=0,"",dados!B2518)</f>
        <v/>
      </c>
      <c r="E2603">
        <f>dados!C2518</f>
        <v>0</v>
      </c>
      <c r="F2603" t="str">
        <f>dados!D2518</f>
        <v>Mercaptodiclorotriazina</v>
      </c>
      <c r="G2603"/>
      <c r="H2603"/>
      <c r="I2603"/>
      <c r="J2603"/>
      <c r="K2603" s="13"/>
      <c r="L2603" s="13">
        <f>dados!I2518/100</f>
        <v>0.13449999999999998</v>
      </c>
      <c r="M2603" s="13">
        <f>dados!J2518/100</f>
        <v>0.1545</v>
      </c>
      <c r="N2603" s="13">
        <f>dados!K2518/100</f>
        <v>0.04</v>
      </c>
      <c r="O2603" s="13">
        <f>dados!L2518/100</f>
        <v>0</v>
      </c>
      <c r="P2603" s="12" t="str">
        <f>LEFT(Tabela2[[#This Row],[Código]],2)</f>
        <v>29</v>
      </c>
    </row>
    <row r="2604" spans="2:16" ht="15" customHeight="1" x14ac:dyDescent="0.25">
      <c r="B2604" s="31" t="str">
        <f>IF(Tabela2[[#This Row],[Tipo]] = 0,LOOKUP(Tabela2[[#This Row],[RESUMO]],Tabela3[Grupo],Tabela3[Meus produtos]),VLOOKUP(Tabela2[[#This Row],[Código]],Tabela4[[Código NBS/LC116]:[Meus serviços]],3,0))</f>
        <v>Não</v>
      </c>
      <c r="C2604" t="str">
        <f>IF(E2604=0,TEXT(dados!A2519,"00000000"),IF(E2604=2,TEXT(dados!A2519,"0000"),TEXT(dados!A2519,"#")))</f>
        <v>29336913</v>
      </c>
      <c r="D2604" t="str">
        <f>IF(dados!B2519=0,"",dados!B2519)</f>
        <v/>
      </c>
      <c r="E2604">
        <f>dados!C2519</f>
        <v>0</v>
      </c>
      <c r="F2604" t="str">
        <f>dados!D2519</f>
        <v>Atrazina</v>
      </c>
      <c r="G2604"/>
      <c r="H2604"/>
      <c r="I2604"/>
      <c r="J2604"/>
      <c r="K2604" s="13"/>
      <c r="L2604" s="13">
        <f>dados!I2519/100</f>
        <v>0.13449999999999998</v>
      </c>
      <c r="M2604" s="13">
        <f>dados!J2519/100</f>
        <v>0.1545</v>
      </c>
      <c r="N2604" s="13">
        <f>dados!K2519/100</f>
        <v>0.04</v>
      </c>
      <c r="O2604" s="13">
        <f>dados!L2519/100</f>
        <v>0</v>
      </c>
      <c r="P2604" s="12" t="str">
        <f>LEFT(Tabela2[[#This Row],[Código]],2)</f>
        <v>29</v>
      </c>
    </row>
    <row r="2605" spans="2:16" ht="15" customHeight="1" x14ac:dyDescent="0.25">
      <c r="B2605" s="31" t="str">
        <f>IF(Tabela2[[#This Row],[Tipo]] = 0,LOOKUP(Tabela2[[#This Row],[RESUMO]],Tabela3[Grupo],Tabela3[Meus produtos]),VLOOKUP(Tabela2[[#This Row],[Código]],Tabela4[[Código NBS/LC116]:[Meus serviços]],3,0))</f>
        <v>Não</v>
      </c>
      <c r="C2605" t="str">
        <f>IF(E2605=0,TEXT(dados!A2520,"00000000"),IF(E2605=2,TEXT(dados!A2520,"0000"),TEXT(dados!A2520,"#")))</f>
        <v>29336914</v>
      </c>
      <c r="D2605" t="str">
        <f>IF(dados!B2520=0,"",dados!B2520)</f>
        <v/>
      </c>
      <c r="E2605">
        <f>dados!C2520</f>
        <v>0</v>
      </c>
      <c r="F2605" t="str">
        <f>dados!D2520</f>
        <v>Simazina</v>
      </c>
      <c r="G2605"/>
      <c r="H2605"/>
      <c r="I2605"/>
      <c r="J2605"/>
      <c r="K2605" s="13"/>
      <c r="L2605" s="13">
        <f>dados!I2520/100</f>
        <v>0.13449999999999998</v>
      </c>
      <c r="M2605" s="13">
        <f>dados!J2520/100</f>
        <v>0.16789999999999999</v>
      </c>
      <c r="N2605" s="13">
        <f>dados!K2520/100</f>
        <v>0.04</v>
      </c>
      <c r="O2605" s="13">
        <f>dados!L2520/100</f>
        <v>0</v>
      </c>
      <c r="P2605" s="12" t="str">
        <f>LEFT(Tabela2[[#This Row],[Código]],2)</f>
        <v>29</v>
      </c>
    </row>
    <row r="2606" spans="2:16" ht="15" customHeight="1" x14ac:dyDescent="0.25">
      <c r="B2606" s="31" t="str">
        <f>IF(Tabela2[[#This Row],[Tipo]] = 0,LOOKUP(Tabela2[[#This Row],[RESUMO]],Tabela3[Grupo],Tabela3[Meus produtos]),VLOOKUP(Tabela2[[#This Row],[Código]],Tabela4[[Código NBS/LC116]:[Meus serviços]],3,0))</f>
        <v>Não</v>
      </c>
      <c r="C2606" t="str">
        <f>IF(E2606=0,TEXT(dados!A2521,"00000000"),IF(E2606=2,TEXT(dados!A2521,"0000"),TEXT(dados!A2521,"#")))</f>
        <v>29336915</v>
      </c>
      <c r="D2606" t="str">
        <f>IF(dados!B2521=0,"",dados!B2521)</f>
        <v/>
      </c>
      <c r="E2606">
        <f>dados!C2521</f>
        <v>0</v>
      </c>
      <c r="F2606" t="str">
        <f>dados!D2521</f>
        <v>Cianazina</v>
      </c>
      <c r="G2606"/>
      <c r="H2606"/>
      <c r="I2606"/>
      <c r="J2606"/>
      <c r="K2606" s="13"/>
      <c r="L2606" s="13">
        <f>dados!I2521/100</f>
        <v>0.13449999999999998</v>
      </c>
      <c r="M2606" s="13">
        <f>dados!J2521/100</f>
        <v>0.1545</v>
      </c>
      <c r="N2606" s="13">
        <f>dados!K2521/100</f>
        <v>0.04</v>
      </c>
      <c r="O2606" s="13">
        <f>dados!L2521/100</f>
        <v>0</v>
      </c>
      <c r="P2606" s="12" t="str">
        <f>LEFT(Tabela2[[#This Row],[Código]],2)</f>
        <v>29</v>
      </c>
    </row>
    <row r="2607" spans="2:16" ht="15" customHeight="1" x14ac:dyDescent="0.25">
      <c r="B2607" s="31" t="str">
        <f>IF(Tabela2[[#This Row],[Tipo]] = 0,LOOKUP(Tabela2[[#This Row],[RESUMO]],Tabela3[Grupo],Tabela3[Meus produtos]),VLOOKUP(Tabela2[[#This Row],[Código]],Tabela4[[Código NBS/LC116]:[Meus serviços]],3,0))</f>
        <v>Não</v>
      </c>
      <c r="C2607" t="str">
        <f>IF(E2607=0,TEXT(dados!A2522,"00000000"),IF(E2607=2,TEXT(dados!A2522,"0000"),TEXT(dados!A2522,"#")))</f>
        <v>29336916</v>
      </c>
      <c r="D2607" t="str">
        <f>IF(dados!B2522=0,"",dados!B2522)</f>
        <v/>
      </c>
      <c r="E2607">
        <f>dados!C2522</f>
        <v>0</v>
      </c>
      <c r="F2607" t="str">
        <f>dados!D2522</f>
        <v>Anilazina</v>
      </c>
      <c r="G2607"/>
      <c r="H2607"/>
      <c r="I2607"/>
      <c r="J2607"/>
      <c r="K2607" s="13"/>
      <c r="L2607" s="13">
        <f>dados!I2522/100</f>
        <v>0.13449999999999998</v>
      </c>
      <c r="M2607" s="13">
        <f>dados!J2522/100</f>
        <v>0.1545</v>
      </c>
      <c r="N2607" s="13">
        <f>dados!K2522/100</f>
        <v>0.04</v>
      </c>
      <c r="O2607" s="13">
        <f>dados!L2522/100</f>
        <v>0</v>
      </c>
      <c r="P2607" s="12" t="str">
        <f>LEFT(Tabela2[[#This Row],[Código]],2)</f>
        <v>29</v>
      </c>
    </row>
    <row r="2608" spans="2:16" ht="15" customHeight="1" x14ac:dyDescent="0.25">
      <c r="B2608" s="31" t="str">
        <f>IF(Tabela2[[#This Row],[Tipo]] = 0,LOOKUP(Tabela2[[#This Row],[RESUMO]],Tabela3[Grupo],Tabela3[Meus produtos]),VLOOKUP(Tabela2[[#This Row],[Código]],Tabela4[[Código NBS/LC116]:[Meus serviços]],3,0))</f>
        <v>Não</v>
      </c>
      <c r="C2608" t="str">
        <f>IF(E2608=0,TEXT(dados!A2523,"00000000"),IF(E2608=2,TEXT(dados!A2523,"0000"),TEXT(dados!A2523,"#")))</f>
        <v>29336919</v>
      </c>
      <c r="D2608" t="str">
        <f>IF(dados!B2523=0,"",dados!B2523)</f>
        <v/>
      </c>
      <c r="E2608">
        <f>dados!C2523</f>
        <v>0</v>
      </c>
      <c r="F2608" t="str">
        <f>dados!D2523</f>
        <v>Outs.compost.heteroc.ciclo triazina,c/cloro lig.covalen</v>
      </c>
      <c r="G2608"/>
      <c r="H2608"/>
      <c r="I2608"/>
      <c r="J2608"/>
      <c r="K2608" s="13"/>
      <c r="L2608" s="13">
        <f>dados!I2523/100</f>
        <v>0.13449999999999998</v>
      </c>
      <c r="M2608" s="13">
        <f>dados!J2523/100</f>
        <v>0.1545</v>
      </c>
      <c r="N2608" s="13">
        <f>dados!K2523/100</f>
        <v>0.04</v>
      </c>
      <c r="O2608" s="13">
        <f>dados!L2523/100</f>
        <v>0</v>
      </c>
      <c r="P2608" s="12" t="str">
        <f>LEFT(Tabela2[[#This Row],[Código]],2)</f>
        <v>29</v>
      </c>
    </row>
    <row r="2609" spans="2:16" ht="15" customHeight="1" x14ac:dyDescent="0.25">
      <c r="B2609" s="31" t="str">
        <f>IF(Tabela2[[#This Row],[Tipo]] = 0,LOOKUP(Tabela2[[#This Row],[RESUMO]],Tabela3[Grupo],Tabela3[Meus produtos]),VLOOKUP(Tabela2[[#This Row],[Código]],Tabela4[[Código NBS/LC116]:[Meus serviços]],3,0))</f>
        <v>Não</v>
      </c>
      <c r="C2609" t="str">
        <f>IF(E2609=0,TEXT(dados!A2524,"00000000"),IF(E2609=2,TEXT(dados!A2524,"0000"),TEXT(dados!A2524,"#")))</f>
        <v>29336921</v>
      </c>
      <c r="D2609" t="str">
        <f>IF(dados!B2524=0,"",dados!B2524)</f>
        <v/>
      </c>
      <c r="E2609">
        <f>dados!C2524</f>
        <v>0</v>
      </c>
      <c r="F2609" t="str">
        <f>dados!D2524</f>
        <v>N,n,n-triidroxietilexaidrotriazina</v>
      </c>
      <c r="G2609"/>
      <c r="H2609"/>
      <c r="I2609"/>
      <c r="J2609"/>
      <c r="K2609" s="13"/>
      <c r="L2609" s="13">
        <f>dados!I2524/100</f>
        <v>0.13449999999999998</v>
      </c>
      <c r="M2609" s="13">
        <f>dados!J2524/100</f>
        <v>0.1699</v>
      </c>
      <c r="N2609" s="13">
        <f>dados!K2524/100</f>
        <v>0.04</v>
      </c>
      <c r="O2609" s="13">
        <f>dados!L2524/100</f>
        <v>0</v>
      </c>
      <c r="P2609" s="12" t="str">
        <f>LEFT(Tabela2[[#This Row],[Código]],2)</f>
        <v>29</v>
      </c>
    </row>
    <row r="2610" spans="2:16" ht="15" customHeight="1" x14ac:dyDescent="0.25">
      <c r="B2610" s="31" t="str">
        <f>IF(Tabela2[[#This Row],[Tipo]] = 0,LOOKUP(Tabela2[[#This Row],[RESUMO]],Tabela3[Grupo],Tabela3[Meus produtos]),VLOOKUP(Tabela2[[#This Row],[Código]],Tabela4[[Código NBS/LC116]:[Meus serviços]],3,0))</f>
        <v>Não</v>
      </c>
      <c r="C2610" t="str">
        <f>IF(E2610=0,TEXT(dados!A2525,"00000000"),IF(E2610=2,TEXT(dados!A2525,"0000"),TEXT(dados!A2525,"#")))</f>
        <v>29336922</v>
      </c>
      <c r="D2610" t="str">
        <f>IF(dados!B2525=0,"",dados!B2525)</f>
        <v/>
      </c>
      <c r="E2610">
        <f>dados!C2525</f>
        <v>0</v>
      </c>
      <c r="F2610" t="str">
        <f>dados!D2525</f>
        <v>Hexazinona</v>
      </c>
      <c r="G2610"/>
      <c r="H2610"/>
      <c r="I2610"/>
      <c r="J2610"/>
      <c r="K2610" s="13"/>
      <c r="L2610" s="13">
        <f>dados!I2525/100</f>
        <v>0.13449999999999998</v>
      </c>
      <c r="M2610" s="13">
        <f>dados!J2525/100</f>
        <v>0.1545</v>
      </c>
      <c r="N2610" s="13">
        <f>dados!K2525/100</f>
        <v>0.04</v>
      </c>
      <c r="O2610" s="13">
        <f>dados!L2525/100</f>
        <v>0</v>
      </c>
      <c r="P2610" s="12" t="str">
        <f>LEFT(Tabela2[[#This Row],[Código]],2)</f>
        <v>29</v>
      </c>
    </row>
    <row r="2611" spans="2:16" ht="15" customHeight="1" x14ac:dyDescent="0.25">
      <c r="B2611" s="31" t="str">
        <f>IF(Tabela2[[#This Row],[Tipo]] = 0,LOOKUP(Tabela2[[#This Row],[RESUMO]],Tabela3[Grupo],Tabela3[Meus produtos]),VLOOKUP(Tabela2[[#This Row],[Código]],Tabela4[[Código NBS/LC116]:[Meus serviços]],3,0))</f>
        <v>Não</v>
      </c>
      <c r="C2611" t="str">
        <f>IF(E2611=0,TEXT(dados!A2526,"00000000"),IF(E2611=2,TEXT(dados!A2526,"0000"),TEXT(dados!A2526,"#")))</f>
        <v>29336923</v>
      </c>
      <c r="D2611" t="str">
        <f>IF(dados!B2526=0,"",dados!B2526)</f>
        <v/>
      </c>
      <c r="E2611">
        <f>dados!C2526</f>
        <v>0</v>
      </c>
      <c r="F2611" t="str">
        <f>dados!D2526</f>
        <v>Metribuzim</v>
      </c>
      <c r="G2611"/>
      <c r="H2611"/>
      <c r="I2611"/>
      <c r="J2611"/>
      <c r="K2611" s="13"/>
      <c r="L2611" s="13">
        <f>dados!I2526/100</f>
        <v>0.13449999999999998</v>
      </c>
      <c r="M2611" s="13">
        <f>dados!J2526/100</f>
        <v>0.1545</v>
      </c>
      <c r="N2611" s="13">
        <f>dados!K2526/100</f>
        <v>0.04</v>
      </c>
      <c r="O2611" s="13">
        <f>dados!L2526/100</f>
        <v>0</v>
      </c>
      <c r="P2611" s="12" t="str">
        <f>LEFT(Tabela2[[#This Row],[Código]],2)</f>
        <v>29</v>
      </c>
    </row>
    <row r="2612" spans="2:16" ht="15" customHeight="1" x14ac:dyDescent="0.25">
      <c r="B2612" s="31" t="str">
        <f>IF(Tabela2[[#This Row],[Tipo]] = 0,LOOKUP(Tabela2[[#This Row],[RESUMO]],Tabela3[Grupo],Tabela3[Meus produtos]),VLOOKUP(Tabela2[[#This Row],[Código]],Tabela4[[Código NBS/LC116]:[Meus serviços]],3,0))</f>
        <v>Não</v>
      </c>
      <c r="C2612" t="str">
        <f>IF(E2612=0,TEXT(dados!A2527,"00000000"),IF(E2612=2,TEXT(dados!A2527,"0000"),TEXT(dados!A2527,"#")))</f>
        <v>29336929</v>
      </c>
      <c r="D2612" t="str">
        <f>IF(dados!B2527=0,"",dados!B2527)</f>
        <v/>
      </c>
      <c r="E2612">
        <f>dados!C2527</f>
        <v>0</v>
      </c>
      <c r="F2612" t="str">
        <f>dados!D2527</f>
        <v>Outs.compost.heteroc.ciclo triazina,s/cloro lig.covalen</v>
      </c>
      <c r="G2612"/>
      <c r="H2612"/>
      <c r="I2612"/>
      <c r="J2612"/>
      <c r="K2612" s="13"/>
      <c r="L2612" s="13">
        <f>dados!I2527/100</f>
        <v>0.13449999999999998</v>
      </c>
      <c r="M2612" s="13">
        <f>dados!J2527/100</f>
        <v>0.1545</v>
      </c>
      <c r="N2612" s="13">
        <f>dados!K2527/100</f>
        <v>0.04</v>
      </c>
      <c r="O2612" s="13">
        <f>dados!L2527/100</f>
        <v>0</v>
      </c>
      <c r="P2612" s="12" t="str">
        <f>LEFT(Tabela2[[#This Row],[Código]],2)</f>
        <v>29</v>
      </c>
    </row>
    <row r="2613" spans="2:16" ht="15" customHeight="1" x14ac:dyDescent="0.25">
      <c r="B2613" s="31" t="str">
        <f>IF(Tabela2[[#This Row],[Tipo]] = 0,LOOKUP(Tabela2[[#This Row],[RESUMO]],Tabela3[Grupo],Tabela3[Meus produtos]),VLOOKUP(Tabela2[[#This Row],[Código]],Tabela4[[Código NBS/LC116]:[Meus serviços]],3,0))</f>
        <v>Não</v>
      </c>
      <c r="C2613" t="str">
        <f>IF(E2613=0,TEXT(dados!A2528,"00000000"),IF(E2613=2,TEXT(dados!A2528,"0000"),TEXT(dados!A2528,"#")))</f>
        <v>29336991</v>
      </c>
      <c r="D2613" t="str">
        <f>IF(dados!B2528=0,"",dados!B2528)</f>
        <v/>
      </c>
      <c r="E2613">
        <f>dados!C2528</f>
        <v>0</v>
      </c>
      <c r="F2613" t="str">
        <f>dados!D2528</f>
        <v>Ametrina</v>
      </c>
      <c r="G2613"/>
      <c r="H2613"/>
      <c r="I2613"/>
      <c r="J2613"/>
      <c r="K2613" s="13"/>
      <c r="L2613" s="13">
        <f>dados!I2528/100</f>
        <v>0.13449999999999998</v>
      </c>
      <c r="M2613" s="13">
        <f>dados!J2528/100</f>
        <v>0.1545</v>
      </c>
      <c r="N2613" s="13">
        <f>dados!K2528/100</f>
        <v>0.04</v>
      </c>
      <c r="O2613" s="13">
        <f>dados!L2528/100</f>
        <v>0</v>
      </c>
      <c r="P2613" s="12" t="str">
        <f>LEFT(Tabela2[[#This Row],[Código]],2)</f>
        <v>29</v>
      </c>
    </row>
    <row r="2614" spans="2:16" ht="15" customHeight="1" x14ac:dyDescent="0.25">
      <c r="B2614" s="31" t="str">
        <f>IF(Tabela2[[#This Row],[Tipo]] = 0,LOOKUP(Tabela2[[#This Row],[RESUMO]],Tabela3[Grupo],Tabela3[Meus produtos]),VLOOKUP(Tabela2[[#This Row],[Código]],Tabela4[[Código NBS/LC116]:[Meus serviços]],3,0))</f>
        <v>Não</v>
      </c>
      <c r="C2614" t="str">
        <f>IF(E2614=0,TEXT(dados!A2529,"00000000"),IF(E2614=2,TEXT(dados!A2529,"0000"),TEXT(dados!A2529,"#")))</f>
        <v>29336992</v>
      </c>
      <c r="D2614" t="str">
        <f>IF(dados!B2529=0,"",dados!B2529)</f>
        <v/>
      </c>
      <c r="E2614">
        <f>dados!C2529</f>
        <v>0</v>
      </c>
      <c r="F2614" t="str">
        <f>dados!D2529</f>
        <v>Metenamina e seus sais</v>
      </c>
      <c r="G2614"/>
      <c r="H2614"/>
      <c r="I2614"/>
      <c r="J2614"/>
      <c r="K2614" s="13"/>
      <c r="L2614" s="13">
        <f>dados!I2529/100</f>
        <v>0.13449999999999998</v>
      </c>
      <c r="M2614" s="13">
        <f>dados!J2529/100</f>
        <v>0.1699</v>
      </c>
      <c r="N2614" s="13">
        <f>dados!K2529/100</f>
        <v>0.04</v>
      </c>
      <c r="O2614" s="13">
        <f>dados!L2529/100</f>
        <v>0</v>
      </c>
      <c r="P2614" s="12" t="str">
        <f>LEFT(Tabela2[[#This Row],[Código]],2)</f>
        <v>29</v>
      </c>
    </row>
    <row r="2615" spans="2:16" ht="15" customHeight="1" x14ac:dyDescent="0.25">
      <c r="B2615" s="31" t="str">
        <f>IF(Tabela2[[#This Row],[Tipo]] = 0,LOOKUP(Tabela2[[#This Row],[RESUMO]],Tabela3[Grupo],Tabela3[Meus produtos]),VLOOKUP(Tabela2[[#This Row],[Código]],Tabela4[[Código NBS/LC116]:[Meus serviços]],3,0))</f>
        <v>Não</v>
      </c>
      <c r="C2615" t="str">
        <f>IF(E2615=0,TEXT(dados!A2530,"00000000"),IF(E2615=2,TEXT(dados!A2530,"0000"),TEXT(dados!A2530,"#")))</f>
        <v>29336999</v>
      </c>
      <c r="D2615" t="str">
        <f>IF(dados!B2530=0,"",dados!B2530)</f>
        <v/>
      </c>
      <c r="E2615">
        <f>dados!C2530</f>
        <v>0</v>
      </c>
      <c r="F2615" t="str">
        <f>dados!D2530</f>
        <v>Outs.compostos heterocicl.1 ciclo triazina n/condensado</v>
      </c>
      <c r="G2615"/>
      <c r="H2615"/>
      <c r="I2615"/>
      <c r="J2615"/>
      <c r="K2615" s="13"/>
      <c r="L2615" s="13">
        <f>dados!I2530/100</f>
        <v>0.13449999999999998</v>
      </c>
      <c r="M2615" s="13">
        <f>dados!J2530/100</f>
        <v>0.1545</v>
      </c>
      <c r="N2615" s="13">
        <f>dados!K2530/100</f>
        <v>0.04</v>
      </c>
      <c r="O2615" s="13">
        <f>dados!L2530/100</f>
        <v>0</v>
      </c>
      <c r="P2615" s="12" t="str">
        <f>LEFT(Tabela2[[#This Row],[Código]],2)</f>
        <v>29</v>
      </c>
    </row>
    <row r="2616" spans="2:16" ht="15" customHeight="1" x14ac:dyDescent="0.25">
      <c r="B2616" s="31" t="str">
        <f>IF(Tabela2[[#This Row],[Tipo]] = 0,LOOKUP(Tabela2[[#This Row],[RESUMO]],Tabela3[Grupo],Tabela3[Meus produtos]),VLOOKUP(Tabela2[[#This Row],[Código]],Tabela4[[Código NBS/LC116]:[Meus serviços]],3,0))</f>
        <v>Não</v>
      </c>
      <c r="C2616" t="str">
        <f>IF(E2616=0,TEXT(dados!A2531,"00000000"),IF(E2616=2,TEXT(dados!A2531,"0000"),TEXT(dados!A2531,"#")))</f>
        <v>29337100</v>
      </c>
      <c r="D2616" t="str">
        <f>IF(dados!B2531=0,"",dados!B2531)</f>
        <v/>
      </c>
      <c r="E2616">
        <f>dados!C2531</f>
        <v>0</v>
      </c>
      <c r="F2616" t="str">
        <f>dados!D2531</f>
        <v>6-hexanolactama (epsilon-caprolactama)</v>
      </c>
      <c r="G2616"/>
      <c r="H2616"/>
      <c r="I2616"/>
      <c r="J2616"/>
      <c r="K2616" s="13"/>
      <c r="L2616" s="13">
        <f>dados!I2531/100</f>
        <v>0.13449999999999998</v>
      </c>
      <c r="M2616" s="13">
        <f>dados!J2531/100</f>
        <v>0.1545</v>
      </c>
      <c r="N2616" s="13">
        <f>dados!K2531/100</f>
        <v>0.04</v>
      </c>
      <c r="O2616" s="13">
        <f>dados!L2531/100</f>
        <v>0</v>
      </c>
      <c r="P2616" s="12" t="str">
        <f>LEFT(Tabela2[[#This Row],[Código]],2)</f>
        <v>29</v>
      </c>
    </row>
    <row r="2617" spans="2:16" ht="15" customHeight="1" x14ac:dyDescent="0.25">
      <c r="B2617" s="31" t="str">
        <f>IF(Tabela2[[#This Row],[Tipo]] = 0,LOOKUP(Tabela2[[#This Row],[RESUMO]],Tabela3[Grupo],Tabela3[Meus produtos]),VLOOKUP(Tabela2[[#This Row],[Código]],Tabela4[[Código NBS/LC116]:[Meus serviços]],3,0))</f>
        <v>Não</v>
      </c>
      <c r="C2617" t="str">
        <f>IF(E2617=0,TEXT(dados!A2532,"00000000"),IF(E2617=2,TEXT(dados!A2532,"0000"),TEXT(dados!A2532,"#")))</f>
        <v>29337210</v>
      </c>
      <c r="D2617" t="str">
        <f>IF(dados!B2532=0,"",dados!B2532)</f>
        <v/>
      </c>
      <c r="E2617">
        <f>dados!C2532</f>
        <v>0</v>
      </c>
      <c r="F2617" t="str">
        <f>dados!D2532</f>
        <v>Clobazan</v>
      </c>
      <c r="G2617"/>
      <c r="H2617"/>
      <c r="I2617"/>
      <c r="J2617"/>
      <c r="K2617" s="13"/>
      <c r="L2617" s="13">
        <f>dados!I2532/100</f>
        <v>0.13449999999999998</v>
      </c>
      <c r="M2617" s="13">
        <f>dados!J2532/100</f>
        <v>0.1545</v>
      </c>
      <c r="N2617" s="13">
        <f>dados!K2532/100</f>
        <v>0.04</v>
      </c>
      <c r="O2617" s="13">
        <f>dados!L2532/100</f>
        <v>0</v>
      </c>
      <c r="P2617" s="12" t="str">
        <f>LEFT(Tabela2[[#This Row],[Código]],2)</f>
        <v>29</v>
      </c>
    </row>
    <row r="2618" spans="2:16" ht="15" customHeight="1" x14ac:dyDescent="0.25">
      <c r="B2618" s="31" t="str">
        <f>IF(Tabela2[[#This Row],[Tipo]] = 0,LOOKUP(Tabela2[[#This Row],[RESUMO]],Tabela3[Grupo],Tabela3[Meus produtos]),VLOOKUP(Tabela2[[#This Row],[Código]],Tabela4[[Código NBS/LC116]:[Meus serviços]],3,0))</f>
        <v>Não</v>
      </c>
      <c r="C2618" t="str">
        <f>IF(E2618=0,TEXT(dados!A2533,"00000000"),IF(E2618=2,TEXT(dados!A2533,"0000"),TEXT(dados!A2533,"#")))</f>
        <v>29337220</v>
      </c>
      <c r="D2618" t="str">
        <f>IF(dados!B2533=0,"",dados!B2533)</f>
        <v/>
      </c>
      <c r="E2618">
        <f>dados!C2533</f>
        <v>0</v>
      </c>
      <c r="F2618" t="str">
        <f>dados!D2533</f>
        <v>Metilprilona</v>
      </c>
      <c r="G2618"/>
      <c r="H2618"/>
      <c r="I2618"/>
      <c r="J2618"/>
      <c r="K2618" s="13"/>
      <c r="L2618" s="13">
        <f>dados!I2533/100</f>
        <v>0.13449999999999998</v>
      </c>
      <c r="M2618" s="13">
        <f>dados!J2533/100</f>
        <v>0.1545</v>
      </c>
      <c r="N2618" s="13">
        <f>dados!K2533/100</f>
        <v>0.04</v>
      </c>
      <c r="O2618" s="13">
        <f>dados!L2533/100</f>
        <v>0</v>
      </c>
      <c r="P2618" s="12" t="str">
        <f>LEFT(Tabela2[[#This Row],[Código]],2)</f>
        <v>29</v>
      </c>
    </row>
    <row r="2619" spans="2:16" ht="15" customHeight="1" x14ac:dyDescent="0.25">
      <c r="B2619" s="31" t="str">
        <f>IF(Tabela2[[#This Row],[Tipo]] = 0,LOOKUP(Tabela2[[#This Row],[RESUMO]],Tabela3[Grupo],Tabela3[Meus produtos]),VLOOKUP(Tabela2[[#This Row],[Código]],Tabela4[[Código NBS/LC116]:[Meus serviços]],3,0))</f>
        <v>Não</v>
      </c>
      <c r="C2619" t="str">
        <f>IF(E2619=0,TEXT(dados!A2534,"00000000"),IF(E2619=2,TEXT(dados!A2534,"0000"),TEXT(dados!A2534,"#")))</f>
        <v>29337910</v>
      </c>
      <c r="D2619" t="str">
        <f>IF(dados!B2534=0,"",dados!B2534)</f>
        <v/>
      </c>
      <c r="E2619">
        <f>dados!C2534</f>
        <v>0</v>
      </c>
      <c r="F2619" t="str">
        <f>dados!D2534</f>
        <v>Piracetam</v>
      </c>
      <c r="G2619"/>
      <c r="H2619"/>
      <c r="I2619"/>
      <c r="J2619"/>
      <c r="K2619" s="13"/>
      <c r="L2619" s="13">
        <f>dados!I2534/100</f>
        <v>0.13449999999999998</v>
      </c>
      <c r="M2619" s="13">
        <f>dados!J2534/100</f>
        <v>0.1545</v>
      </c>
      <c r="N2619" s="13">
        <f>dados!K2534/100</f>
        <v>0.04</v>
      </c>
      <c r="O2619" s="13">
        <f>dados!L2534/100</f>
        <v>0</v>
      </c>
      <c r="P2619" s="12" t="str">
        <f>LEFT(Tabela2[[#This Row],[Código]],2)</f>
        <v>29</v>
      </c>
    </row>
    <row r="2620" spans="2:16" ht="15" customHeight="1" x14ac:dyDescent="0.25">
      <c r="B2620" s="31" t="str">
        <f>IF(Tabela2[[#This Row],[Tipo]] = 0,LOOKUP(Tabela2[[#This Row],[RESUMO]],Tabela3[Grupo],Tabela3[Meus produtos]),VLOOKUP(Tabela2[[#This Row],[Código]],Tabela4[[Código NBS/LC116]:[Meus serviços]],3,0))</f>
        <v>Não</v>
      </c>
      <c r="C2620" t="str">
        <f>IF(E2620=0,TEXT(dados!A2535,"00000000"),IF(E2620=2,TEXT(dados!A2535,"0000"),TEXT(dados!A2535,"#")))</f>
        <v>29337990</v>
      </c>
      <c r="D2620" t="str">
        <f>IF(dados!B2535=0,"",dados!B2535)</f>
        <v/>
      </c>
      <c r="E2620">
        <f>dados!C2535</f>
        <v>0</v>
      </c>
      <c r="F2620" t="str">
        <f>dados!D2535</f>
        <v>Outros lactamas</v>
      </c>
      <c r="G2620"/>
      <c r="H2620"/>
      <c r="I2620"/>
      <c r="J2620"/>
      <c r="K2620" s="13"/>
      <c r="L2620" s="13">
        <f>dados!I2535/100</f>
        <v>0.13449999999999998</v>
      </c>
      <c r="M2620" s="13">
        <f>dados!J2535/100</f>
        <v>0.1545</v>
      </c>
      <c r="N2620" s="13">
        <f>dados!K2535/100</f>
        <v>0.04</v>
      </c>
      <c r="O2620" s="13">
        <f>dados!L2535/100</f>
        <v>0</v>
      </c>
      <c r="P2620" s="12" t="str">
        <f>LEFT(Tabela2[[#This Row],[Código]],2)</f>
        <v>29</v>
      </c>
    </row>
    <row r="2621" spans="2:16" ht="15" customHeight="1" x14ac:dyDescent="0.25">
      <c r="B2621" s="31" t="str">
        <f>IF(Tabela2[[#This Row],[Tipo]] = 0,LOOKUP(Tabela2[[#This Row],[RESUMO]],Tabela3[Grupo],Tabela3[Meus produtos]),VLOOKUP(Tabela2[[#This Row],[Código]],Tabela4[[Código NBS/LC116]:[Meus serviços]],3,0))</f>
        <v>Não</v>
      </c>
      <c r="C2621" t="str">
        <f>IF(E2621=0,TEXT(dados!A2536,"00000000"),IF(E2621=2,TEXT(dados!A2536,"0000"),TEXT(dados!A2536,"#")))</f>
        <v>29339111</v>
      </c>
      <c r="D2621" t="str">
        <f>IF(dados!B2536=0,"",dados!B2536)</f>
        <v/>
      </c>
      <c r="E2621">
        <f>dados!C2536</f>
        <v>0</v>
      </c>
      <c r="F2621" t="str">
        <f>dados!D2536</f>
        <v>Alprazolam</v>
      </c>
      <c r="G2621"/>
      <c r="H2621"/>
      <c r="I2621"/>
      <c r="J2621"/>
      <c r="K2621" s="13"/>
      <c r="L2621" s="13">
        <f>dados!I2536/100</f>
        <v>0.13449999999999998</v>
      </c>
      <c r="M2621" s="13">
        <f>dados!J2536/100</f>
        <v>0.16789999999999999</v>
      </c>
      <c r="N2621" s="13">
        <f>dados!K2536/100</f>
        <v>0.04</v>
      </c>
      <c r="O2621" s="13">
        <f>dados!L2536/100</f>
        <v>0</v>
      </c>
      <c r="P2621" s="12" t="str">
        <f>LEFT(Tabela2[[#This Row],[Código]],2)</f>
        <v>29</v>
      </c>
    </row>
    <row r="2622" spans="2:16" ht="15" customHeight="1" x14ac:dyDescent="0.25">
      <c r="B2622" s="31" t="str">
        <f>IF(Tabela2[[#This Row],[Tipo]] = 0,LOOKUP(Tabela2[[#This Row],[RESUMO]],Tabela3[Grupo],Tabela3[Meus produtos]),VLOOKUP(Tabela2[[#This Row],[Código]],Tabela4[[Código NBS/LC116]:[Meus serviços]],3,0))</f>
        <v>Não</v>
      </c>
      <c r="C2622" t="str">
        <f>IF(E2622=0,TEXT(dados!A2537,"00000000"),IF(E2622=2,TEXT(dados!A2537,"0000"),TEXT(dados!A2537,"#")))</f>
        <v>29339112</v>
      </c>
      <c r="D2622" t="str">
        <f>IF(dados!B2537=0,"",dados!B2537)</f>
        <v/>
      </c>
      <c r="E2622">
        <f>dados!C2537</f>
        <v>0</v>
      </c>
      <c r="F2622" t="str">
        <f>dados!D2537</f>
        <v>Camazepan</v>
      </c>
      <c r="G2622"/>
      <c r="H2622"/>
      <c r="I2622"/>
      <c r="J2622"/>
      <c r="K2622" s="13"/>
      <c r="L2622" s="13">
        <f>dados!I2537/100</f>
        <v>0.13449999999999998</v>
      </c>
      <c r="M2622" s="13">
        <f>dados!J2537/100</f>
        <v>0.1545</v>
      </c>
      <c r="N2622" s="13">
        <f>dados!K2537/100</f>
        <v>0.04</v>
      </c>
      <c r="O2622" s="13">
        <f>dados!L2537/100</f>
        <v>0</v>
      </c>
      <c r="P2622" s="12" t="str">
        <f>LEFT(Tabela2[[#This Row],[Código]],2)</f>
        <v>29</v>
      </c>
    </row>
    <row r="2623" spans="2:16" ht="15" customHeight="1" x14ac:dyDescent="0.25">
      <c r="B2623" s="31" t="str">
        <f>IF(Tabela2[[#This Row],[Tipo]] = 0,LOOKUP(Tabela2[[#This Row],[RESUMO]],Tabela3[Grupo],Tabela3[Meus produtos]),VLOOKUP(Tabela2[[#This Row],[Código]],Tabela4[[Código NBS/LC116]:[Meus serviços]],3,0))</f>
        <v>Não</v>
      </c>
      <c r="C2623" t="str">
        <f>IF(E2623=0,TEXT(dados!A2538,"00000000"),IF(E2623=2,TEXT(dados!A2538,"0000"),TEXT(dados!A2538,"#")))</f>
        <v>29339113</v>
      </c>
      <c r="D2623" t="str">
        <f>IF(dados!B2538=0,"",dados!B2538)</f>
        <v/>
      </c>
      <c r="E2623">
        <f>dados!C2538</f>
        <v>0</v>
      </c>
      <c r="F2623" t="str">
        <f>dados!D2538</f>
        <v>Clonazepam</v>
      </c>
      <c r="G2623"/>
      <c r="H2623"/>
      <c r="I2623"/>
      <c r="J2623"/>
      <c r="K2623" s="13"/>
      <c r="L2623" s="13">
        <f>dados!I2538/100</f>
        <v>0.13449999999999998</v>
      </c>
      <c r="M2623" s="13">
        <f>dados!J2538/100</f>
        <v>0.1545</v>
      </c>
      <c r="N2623" s="13">
        <f>dados!K2538/100</f>
        <v>0.04</v>
      </c>
      <c r="O2623" s="13">
        <f>dados!L2538/100</f>
        <v>0</v>
      </c>
      <c r="P2623" s="12" t="str">
        <f>LEFT(Tabela2[[#This Row],[Código]],2)</f>
        <v>29</v>
      </c>
    </row>
    <row r="2624" spans="2:16" ht="15" customHeight="1" x14ac:dyDescent="0.25">
      <c r="B2624" s="31" t="str">
        <f>IF(Tabela2[[#This Row],[Tipo]] = 0,LOOKUP(Tabela2[[#This Row],[RESUMO]],Tabela3[Grupo],Tabela3[Meus produtos]),VLOOKUP(Tabela2[[#This Row],[Código]],Tabela4[[Código NBS/LC116]:[Meus serviços]],3,0))</f>
        <v>Não</v>
      </c>
      <c r="C2624" t="str">
        <f>IF(E2624=0,TEXT(dados!A2539,"00000000"),IF(E2624=2,TEXT(dados!A2539,"0000"),TEXT(dados!A2539,"#")))</f>
        <v>29339114</v>
      </c>
      <c r="D2624" t="str">
        <f>IF(dados!B2539=0,"",dados!B2539)</f>
        <v/>
      </c>
      <c r="E2624">
        <f>dados!C2539</f>
        <v>0</v>
      </c>
      <c r="F2624" t="str">
        <f>dados!D2539</f>
        <v>Clorazepato</v>
      </c>
      <c r="G2624"/>
      <c r="H2624"/>
      <c r="I2624"/>
      <c r="J2624"/>
      <c r="K2624" s="13"/>
      <c r="L2624" s="13">
        <f>dados!I2539/100</f>
        <v>0.13449999999999998</v>
      </c>
      <c r="M2624" s="13">
        <f>dados!J2539/100</f>
        <v>0.1545</v>
      </c>
      <c r="N2624" s="13">
        <f>dados!K2539/100</f>
        <v>0.04</v>
      </c>
      <c r="O2624" s="13">
        <f>dados!L2539/100</f>
        <v>0</v>
      </c>
      <c r="P2624" s="12" t="str">
        <f>LEFT(Tabela2[[#This Row],[Código]],2)</f>
        <v>29</v>
      </c>
    </row>
    <row r="2625" spans="2:16" ht="15" customHeight="1" x14ac:dyDescent="0.25">
      <c r="B2625" s="31" t="str">
        <f>IF(Tabela2[[#This Row],[Tipo]] = 0,LOOKUP(Tabela2[[#This Row],[RESUMO]],Tabela3[Grupo],Tabela3[Meus produtos]),VLOOKUP(Tabela2[[#This Row],[Código]],Tabela4[[Código NBS/LC116]:[Meus serviços]],3,0))</f>
        <v>Não</v>
      </c>
      <c r="C2625" t="str">
        <f>IF(E2625=0,TEXT(dados!A2540,"00000000"),IF(E2625=2,TEXT(dados!A2540,"0000"),TEXT(dados!A2540,"#")))</f>
        <v>29339115</v>
      </c>
      <c r="D2625" t="str">
        <f>IF(dados!B2540=0,"",dados!B2540)</f>
        <v/>
      </c>
      <c r="E2625">
        <f>dados!C2540</f>
        <v>0</v>
      </c>
      <c r="F2625" t="str">
        <f>dados!D2540</f>
        <v>Clordiazepoxido</v>
      </c>
      <c r="G2625"/>
      <c r="H2625"/>
      <c r="I2625"/>
      <c r="J2625"/>
      <c r="K2625" s="13"/>
      <c r="L2625" s="13">
        <f>dados!I2540/100</f>
        <v>0.13449999999999998</v>
      </c>
      <c r="M2625" s="13">
        <f>dados!J2540/100</f>
        <v>0.16789999999999999</v>
      </c>
      <c r="N2625" s="13">
        <f>dados!K2540/100</f>
        <v>0.04</v>
      </c>
      <c r="O2625" s="13">
        <f>dados!L2540/100</f>
        <v>0</v>
      </c>
      <c r="P2625" s="12" t="str">
        <f>LEFT(Tabela2[[#This Row],[Código]],2)</f>
        <v>29</v>
      </c>
    </row>
    <row r="2626" spans="2:16" ht="15" customHeight="1" x14ac:dyDescent="0.25">
      <c r="B2626" s="31" t="str">
        <f>IF(Tabela2[[#This Row],[Tipo]] = 0,LOOKUP(Tabela2[[#This Row],[RESUMO]],Tabela3[Grupo],Tabela3[Meus produtos]),VLOOKUP(Tabela2[[#This Row],[Código]],Tabela4[[Código NBS/LC116]:[Meus serviços]],3,0))</f>
        <v>Não</v>
      </c>
      <c r="C2626" t="str">
        <f>IF(E2626=0,TEXT(dados!A2541,"00000000"),IF(E2626=2,TEXT(dados!A2541,"0000"),TEXT(dados!A2541,"#")))</f>
        <v>29339119</v>
      </c>
      <c r="D2626" t="str">
        <f>IF(dados!B2541=0,"",dados!B2541)</f>
        <v/>
      </c>
      <c r="E2626">
        <f>dados!C2541</f>
        <v>0</v>
      </c>
      <c r="F2626" t="str">
        <f>dados!D2541</f>
        <v>Clordiazepoxido</v>
      </c>
      <c r="G2626"/>
      <c r="H2626"/>
      <c r="I2626"/>
      <c r="J2626"/>
      <c r="K2626" s="13"/>
      <c r="L2626" s="13">
        <f>dados!I2541/100</f>
        <v>0.13449999999999998</v>
      </c>
      <c r="M2626" s="13">
        <f>dados!J2541/100</f>
        <v>0.1545</v>
      </c>
      <c r="N2626" s="13">
        <f>dados!K2541/100</f>
        <v>0.04</v>
      </c>
      <c r="O2626" s="13">
        <f>dados!L2541/100</f>
        <v>0</v>
      </c>
      <c r="P2626" s="12" t="str">
        <f>LEFT(Tabela2[[#This Row],[Código]],2)</f>
        <v>29</v>
      </c>
    </row>
    <row r="2627" spans="2:16" ht="15" customHeight="1" x14ac:dyDescent="0.25">
      <c r="B2627" s="31" t="str">
        <f>IF(Tabela2[[#This Row],[Tipo]] = 0,LOOKUP(Tabela2[[#This Row],[RESUMO]],Tabela3[Grupo],Tabela3[Meus produtos]),VLOOKUP(Tabela2[[#This Row],[Código]],Tabela4[[Código NBS/LC116]:[Meus serviços]],3,0))</f>
        <v>Não</v>
      </c>
      <c r="C2627" t="str">
        <f>IF(E2627=0,TEXT(dados!A2542,"00000000"),IF(E2627=2,TEXT(dados!A2542,"0000"),TEXT(dados!A2542,"#")))</f>
        <v>29339121</v>
      </c>
      <c r="D2627" t="str">
        <f>IF(dados!B2542=0,"",dados!B2542)</f>
        <v/>
      </c>
      <c r="E2627">
        <f>dados!C2542</f>
        <v>0</v>
      </c>
      <c r="F2627" t="str">
        <f>dados!D2542</f>
        <v>Delorazepam</v>
      </c>
      <c r="G2627"/>
      <c r="H2627"/>
      <c r="I2627"/>
      <c r="J2627"/>
      <c r="K2627" s="13"/>
      <c r="L2627" s="13">
        <f>dados!I2542/100</f>
        <v>0.13449999999999998</v>
      </c>
      <c r="M2627" s="13">
        <f>dados!J2542/100</f>
        <v>0.1545</v>
      </c>
      <c r="N2627" s="13">
        <f>dados!K2542/100</f>
        <v>0.04</v>
      </c>
      <c r="O2627" s="13">
        <f>dados!L2542/100</f>
        <v>0</v>
      </c>
      <c r="P2627" s="12" t="str">
        <f>LEFT(Tabela2[[#This Row],[Código]],2)</f>
        <v>29</v>
      </c>
    </row>
    <row r="2628" spans="2:16" ht="15" customHeight="1" x14ac:dyDescent="0.25">
      <c r="B2628" s="31" t="str">
        <f>IF(Tabela2[[#This Row],[Tipo]] = 0,LOOKUP(Tabela2[[#This Row],[RESUMO]],Tabela3[Grupo],Tabela3[Meus produtos]),VLOOKUP(Tabela2[[#This Row],[Código]],Tabela4[[Código NBS/LC116]:[Meus serviços]],3,0))</f>
        <v>Não</v>
      </c>
      <c r="C2628" t="str">
        <f>IF(E2628=0,TEXT(dados!A2543,"00000000"),IF(E2628=2,TEXT(dados!A2543,"0000"),TEXT(dados!A2543,"#")))</f>
        <v>29339122</v>
      </c>
      <c r="D2628" t="str">
        <f>IF(dados!B2543=0,"",dados!B2543)</f>
        <v/>
      </c>
      <c r="E2628">
        <f>dados!C2543</f>
        <v>0</v>
      </c>
      <c r="F2628" t="str">
        <f>dados!D2543</f>
        <v>Diazepam</v>
      </c>
      <c r="G2628"/>
      <c r="H2628"/>
      <c r="I2628"/>
      <c r="J2628"/>
      <c r="K2628" s="13"/>
      <c r="L2628" s="13">
        <f>dados!I2543/100</f>
        <v>0.13449999999999998</v>
      </c>
      <c r="M2628" s="13">
        <f>dados!J2543/100</f>
        <v>0.1699</v>
      </c>
      <c r="N2628" s="13">
        <f>dados!K2543/100</f>
        <v>0.04</v>
      </c>
      <c r="O2628" s="13">
        <f>dados!L2543/100</f>
        <v>0</v>
      </c>
      <c r="P2628" s="12" t="str">
        <f>LEFT(Tabela2[[#This Row],[Código]],2)</f>
        <v>29</v>
      </c>
    </row>
    <row r="2629" spans="2:16" ht="15" customHeight="1" x14ac:dyDescent="0.25">
      <c r="B2629" s="31" t="str">
        <f>IF(Tabela2[[#This Row],[Tipo]] = 0,LOOKUP(Tabela2[[#This Row],[RESUMO]],Tabela3[Grupo],Tabela3[Meus produtos]),VLOOKUP(Tabela2[[#This Row],[Código]],Tabela4[[Código NBS/LC116]:[Meus serviços]],3,0))</f>
        <v>Não</v>
      </c>
      <c r="C2629" t="str">
        <f>IF(E2629=0,TEXT(dados!A2544,"00000000"),IF(E2629=2,TEXT(dados!A2544,"0000"),TEXT(dados!A2544,"#")))</f>
        <v>29339123</v>
      </c>
      <c r="D2629" t="str">
        <f>IF(dados!B2544=0,"",dados!B2544)</f>
        <v/>
      </c>
      <c r="E2629">
        <f>dados!C2544</f>
        <v>0</v>
      </c>
      <c r="F2629" t="str">
        <f>dados!D2544</f>
        <v>Estazolam</v>
      </c>
      <c r="G2629"/>
      <c r="H2629"/>
      <c r="I2629"/>
      <c r="J2629"/>
      <c r="K2629" s="13"/>
      <c r="L2629" s="13">
        <f>dados!I2544/100</f>
        <v>0.13449999999999998</v>
      </c>
      <c r="M2629" s="13">
        <f>dados!J2544/100</f>
        <v>0.1545</v>
      </c>
      <c r="N2629" s="13">
        <f>dados!K2544/100</f>
        <v>0.04</v>
      </c>
      <c r="O2629" s="13">
        <f>dados!L2544/100</f>
        <v>0</v>
      </c>
      <c r="P2629" s="12" t="str">
        <f>LEFT(Tabela2[[#This Row],[Código]],2)</f>
        <v>29</v>
      </c>
    </row>
    <row r="2630" spans="2:16" ht="15" customHeight="1" x14ac:dyDescent="0.25">
      <c r="B2630" s="31" t="str">
        <f>IF(Tabela2[[#This Row],[Tipo]] = 0,LOOKUP(Tabela2[[#This Row],[RESUMO]],Tabela3[Grupo],Tabela3[Meus produtos]),VLOOKUP(Tabela2[[#This Row],[Código]],Tabela4[[Código NBS/LC116]:[Meus serviços]],3,0))</f>
        <v>Não</v>
      </c>
      <c r="C2630" t="str">
        <f>IF(E2630=0,TEXT(dados!A2545,"00000000"),IF(E2630=2,TEXT(dados!A2545,"0000"),TEXT(dados!A2545,"#")))</f>
        <v>29339129</v>
      </c>
      <c r="D2630" t="str">
        <f>IF(dados!B2545=0,"",dados!B2545)</f>
        <v/>
      </c>
      <c r="E2630">
        <f>dados!C2545</f>
        <v>0</v>
      </c>
      <c r="F2630" t="str">
        <f>dados!D2545</f>
        <v>Sais de delorazepam, diazepam, estazolam</v>
      </c>
      <c r="G2630"/>
      <c r="H2630"/>
      <c r="I2630"/>
      <c r="J2630"/>
      <c r="K2630" s="13"/>
      <c r="L2630" s="13">
        <f>dados!I2545/100</f>
        <v>0.13449999999999998</v>
      </c>
      <c r="M2630" s="13">
        <f>dados!J2545/100</f>
        <v>0.1545</v>
      </c>
      <c r="N2630" s="13">
        <f>dados!K2545/100</f>
        <v>0.04</v>
      </c>
      <c r="O2630" s="13">
        <f>dados!L2545/100</f>
        <v>0</v>
      </c>
      <c r="P2630" s="12" t="str">
        <f>LEFT(Tabela2[[#This Row],[Código]],2)</f>
        <v>29</v>
      </c>
    </row>
    <row r="2631" spans="2:16" ht="15" customHeight="1" x14ac:dyDescent="0.25">
      <c r="B2631" s="31" t="str">
        <f>IF(Tabela2[[#This Row],[Tipo]] = 0,LOOKUP(Tabela2[[#This Row],[RESUMO]],Tabela3[Grupo],Tabela3[Meus produtos]),VLOOKUP(Tabela2[[#This Row],[Código]],Tabela4[[Código NBS/LC116]:[Meus serviços]],3,0))</f>
        <v>Não</v>
      </c>
      <c r="C2631" t="str">
        <f>IF(E2631=0,TEXT(dados!A2546,"00000000"),IF(E2631=2,TEXT(dados!A2546,"0000"),TEXT(dados!A2546,"#")))</f>
        <v>29339131</v>
      </c>
      <c r="D2631" t="str">
        <f>IF(dados!B2546=0,"",dados!B2546)</f>
        <v/>
      </c>
      <c r="E2631">
        <f>dados!C2546</f>
        <v>0</v>
      </c>
      <c r="F2631" t="str">
        <f>dados!D2546</f>
        <v>Fludiazepam</v>
      </c>
      <c r="G2631"/>
      <c r="H2631"/>
      <c r="I2631"/>
      <c r="J2631"/>
      <c r="K2631" s="13"/>
      <c r="L2631" s="13">
        <f>dados!I2546/100</f>
        <v>0.13449999999999998</v>
      </c>
      <c r="M2631" s="13">
        <f>dados!J2546/100</f>
        <v>0.1545</v>
      </c>
      <c r="N2631" s="13">
        <f>dados!K2546/100</f>
        <v>0.04</v>
      </c>
      <c r="O2631" s="13">
        <f>dados!L2546/100</f>
        <v>0</v>
      </c>
      <c r="P2631" s="12" t="str">
        <f>LEFT(Tabela2[[#This Row],[Código]],2)</f>
        <v>29</v>
      </c>
    </row>
    <row r="2632" spans="2:16" ht="15" customHeight="1" x14ac:dyDescent="0.25">
      <c r="B2632" s="31" t="str">
        <f>IF(Tabela2[[#This Row],[Tipo]] = 0,LOOKUP(Tabela2[[#This Row],[RESUMO]],Tabela3[Grupo],Tabela3[Meus produtos]),VLOOKUP(Tabela2[[#This Row],[Código]],Tabela4[[Código NBS/LC116]:[Meus serviços]],3,0))</f>
        <v>Não</v>
      </c>
      <c r="C2632" t="str">
        <f>IF(E2632=0,TEXT(dados!A2547,"00000000"),IF(E2632=2,TEXT(dados!A2547,"0000"),TEXT(dados!A2547,"#")))</f>
        <v>29339132</v>
      </c>
      <c r="D2632" t="str">
        <f>IF(dados!B2547=0,"",dados!B2547)</f>
        <v/>
      </c>
      <c r="E2632">
        <f>dados!C2547</f>
        <v>0</v>
      </c>
      <c r="F2632" t="str">
        <f>dados!D2547</f>
        <v>Flunitrazepam</v>
      </c>
      <c r="G2632"/>
      <c r="H2632"/>
      <c r="I2632"/>
      <c r="J2632"/>
      <c r="K2632" s="13"/>
      <c r="L2632" s="13">
        <f>dados!I2547/100</f>
        <v>0.13449999999999998</v>
      </c>
      <c r="M2632" s="13">
        <f>dados!J2547/100</f>
        <v>0.1545</v>
      </c>
      <c r="N2632" s="13">
        <f>dados!K2547/100</f>
        <v>0.04</v>
      </c>
      <c r="O2632" s="13">
        <f>dados!L2547/100</f>
        <v>0</v>
      </c>
      <c r="P2632" s="12" t="str">
        <f>LEFT(Tabela2[[#This Row],[Código]],2)</f>
        <v>29</v>
      </c>
    </row>
    <row r="2633" spans="2:16" ht="15" customHeight="1" x14ac:dyDescent="0.25">
      <c r="B2633" s="31" t="str">
        <f>IF(Tabela2[[#This Row],[Tipo]] = 0,LOOKUP(Tabela2[[#This Row],[RESUMO]],Tabela3[Grupo],Tabela3[Meus produtos]),VLOOKUP(Tabela2[[#This Row],[Código]],Tabela4[[Código NBS/LC116]:[Meus serviços]],3,0))</f>
        <v>Não</v>
      </c>
      <c r="C2633" t="str">
        <f>IF(E2633=0,TEXT(dados!A2548,"00000000"),IF(E2633=2,TEXT(dados!A2548,"0000"),TEXT(dados!A2548,"#")))</f>
        <v>29339133</v>
      </c>
      <c r="D2633" t="str">
        <f>IF(dados!B2548=0,"",dados!B2548)</f>
        <v/>
      </c>
      <c r="E2633">
        <f>dados!C2548</f>
        <v>0</v>
      </c>
      <c r="F2633" t="str">
        <f>dados!D2548</f>
        <v>Flurazepam e seus sais</v>
      </c>
      <c r="G2633"/>
      <c r="H2633"/>
      <c r="I2633"/>
      <c r="J2633"/>
      <c r="K2633" s="13"/>
      <c r="L2633" s="13">
        <f>dados!I2548/100</f>
        <v>0.13449999999999998</v>
      </c>
      <c r="M2633" s="13">
        <f>dados!J2548/100</f>
        <v>0.1545</v>
      </c>
      <c r="N2633" s="13">
        <f>dados!K2548/100</f>
        <v>0.04</v>
      </c>
      <c r="O2633" s="13">
        <f>dados!L2548/100</f>
        <v>0</v>
      </c>
      <c r="P2633" s="12" t="str">
        <f>LEFT(Tabela2[[#This Row],[Código]],2)</f>
        <v>29</v>
      </c>
    </row>
    <row r="2634" spans="2:16" ht="15" customHeight="1" x14ac:dyDescent="0.25">
      <c r="B2634" s="31" t="str">
        <f>IF(Tabela2[[#This Row],[Tipo]] = 0,LOOKUP(Tabela2[[#This Row],[RESUMO]],Tabela3[Grupo],Tabela3[Meus produtos]),VLOOKUP(Tabela2[[#This Row],[Código]],Tabela4[[Código NBS/LC116]:[Meus serviços]],3,0))</f>
        <v>Não</v>
      </c>
      <c r="C2634" t="str">
        <f>IF(E2634=0,TEXT(dados!A2549,"00000000"),IF(E2634=2,TEXT(dados!A2549,"0000"),TEXT(dados!A2549,"#")))</f>
        <v>29339134</v>
      </c>
      <c r="D2634" t="str">
        <f>IF(dados!B2549=0,"",dados!B2549)</f>
        <v/>
      </c>
      <c r="E2634">
        <f>dados!C2549</f>
        <v>0</v>
      </c>
      <c r="F2634" t="str">
        <f>dados!D2549</f>
        <v>Halazepam</v>
      </c>
      <c r="G2634"/>
      <c r="H2634"/>
      <c r="I2634"/>
      <c r="J2634"/>
      <c r="K2634" s="13"/>
      <c r="L2634" s="13">
        <f>dados!I2549/100</f>
        <v>0.13449999999999998</v>
      </c>
      <c r="M2634" s="13">
        <f>dados!J2549/100</f>
        <v>0.1545</v>
      </c>
      <c r="N2634" s="13">
        <f>dados!K2549/100</f>
        <v>0.04</v>
      </c>
      <c r="O2634" s="13">
        <f>dados!L2549/100</f>
        <v>0</v>
      </c>
      <c r="P2634" s="12" t="str">
        <f>LEFT(Tabela2[[#This Row],[Código]],2)</f>
        <v>29</v>
      </c>
    </row>
    <row r="2635" spans="2:16" ht="15" customHeight="1" x14ac:dyDescent="0.25">
      <c r="B2635" s="31" t="str">
        <f>IF(Tabela2[[#This Row],[Tipo]] = 0,LOOKUP(Tabela2[[#This Row],[RESUMO]],Tabela3[Grupo],Tabela3[Meus produtos]),VLOOKUP(Tabela2[[#This Row],[Código]],Tabela4[[Código NBS/LC116]:[Meus serviços]],3,0))</f>
        <v>Não</v>
      </c>
      <c r="C2635" t="str">
        <f>IF(E2635=0,TEXT(dados!A2550,"00000000"),IF(E2635=2,TEXT(dados!A2550,"0000"),TEXT(dados!A2550,"#")))</f>
        <v>29339139</v>
      </c>
      <c r="D2635" t="str">
        <f>IF(dados!B2550=0,"",dados!B2550)</f>
        <v/>
      </c>
      <c r="E2635">
        <f>dados!C2550</f>
        <v>0</v>
      </c>
      <c r="F2635" t="str">
        <f>dados!D2550</f>
        <v>Sais de fludiazepam, flunitrazepam, flurazepam, halazepam</v>
      </c>
      <c r="G2635"/>
      <c r="H2635"/>
      <c r="I2635"/>
      <c r="J2635"/>
      <c r="K2635" s="13"/>
      <c r="L2635" s="13">
        <f>dados!I2550/100</f>
        <v>0.13449999999999998</v>
      </c>
      <c r="M2635" s="13">
        <f>dados!J2550/100</f>
        <v>0.1545</v>
      </c>
      <c r="N2635" s="13">
        <f>dados!K2550/100</f>
        <v>0.04</v>
      </c>
      <c r="O2635" s="13">
        <f>dados!L2550/100</f>
        <v>0</v>
      </c>
      <c r="P2635" s="12" t="str">
        <f>LEFT(Tabela2[[#This Row],[Código]],2)</f>
        <v>29</v>
      </c>
    </row>
    <row r="2636" spans="2:16" ht="15" customHeight="1" x14ac:dyDescent="0.25">
      <c r="B2636" s="31" t="str">
        <f>IF(Tabela2[[#This Row],[Tipo]] = 0,LOOKUP(Tabela2[[#This Row],[RESUMO]],Tabela3[Grupo],Tabela3[Meus produtos]),VLOOKUP(Tabela2[[#This Row],[Código]],Tabela4[[Código NBS/LC116]:[Meus serviços]],3,0))</f>
        <v>Não</v>
      </c>
      <c r="C2636" t="str">
        <f>IF(E2636=0,TEXT(dados!A2551,"00000000"),IF(E2636=2,TEXT(dados!A2551,"0000"),TEXT(dados!A2551,"#")))</f>
        <v>29339141</v>
      </c>
      <c r="D2636" t="str">
        <f>IF(dados!B2551=0,"",dados!B2551)</f>
        <v/>
      </c>
      <c r="E2636">
        <f>dados!C2551</f>
        <v>0</v>
      </c>
      <c r="F2636" t="str">
        <f>dados!D2551</f>
        <v>Loflazepato de etila</v>
      </c>
      <c r="G2636"/>
      <c r="H2636"/>
      <c r="I2636"/>
      <c r="J2636"/>
      <c r="K2636" s="13"/>
      <c r="L2636" s="13">
        <f>dados!I2551/100</f>
        <v>0.13449999999999998</v>
      </c>
      <c r="M2636" s="13">
        <f>dados!J2551/100</f>
        <v>0.1545</v>
      </c>
      <c r="N2636" s="13">
        <f>dados!K2551/100</f>
        <v>0.04</v>
      </c>
      <c r="O2636" s="13">
        <f>dados!L2551/100</f>
        <v>0</v>
      </c>
      <c r="P2636" s="12" t="str">
        <f>LEFT(Tabela2[[#This Row],[Código]],2)</f>
        <v>29</v>
      </c>
    </row>
    <row r="2637" spans="2:16" ht="15" customHeight="1" x14ac:dyDescent="0.25">
      <c r="B2637" s="31" t="str">
        <f>IF(Tabela2[[#This Row],[Tipo]] = 0,LOOKUP(Tabela2[[#This Row],[RESUMO]],Tabela3[Grupo],Tabela3[Meus produtos]),VLOOKUP(Tabela2[[#This Row],[Código]],Tabela4[[Código NBS/LC116]:[Meus serviços]],3,0))</f>
        <v>Não</v>
      </c>
      <c r="C2637" t="str">
        <f>IF(E2637=0,TEXT(dados!A2552,"00000000"),IF(E2637=2,TEXT(dados!A2552,"0000"),TEXT(dados!A2552,"#")))</f>
        <v>29339142</v>
      </c>
      <c r="D2637" t="str">
        <f>IF(dados!B2552=0,"",dados!B2552)</f>
        <v/>
      </c>
      <c r="E2637">
        <f>dados!C2552</f>
        <v>0</v>
      </c>
      <c r="F2637" t="str">
        <f>dados!D2552</f>
        <v>Lorazepam</v>
      </c>
      <c r="G2637"/>
      <c r="H2637"/>
      <c r="I2637"/>
      <c r="J2637"/>
      <c r="K2637" s="13"/>
      <c r="L2637" s="13">
        <f>dados!I2552/100</f>
        <v>0.13449999999999998</v>
      </c>
      <c r="M2637" s="13">
        <f>dados!J2552/100</f>
        <v>0.1545</v>
      </c>
      <c r="N2637" s="13">
        <f>dados!K2552/100</f>
        <v>0.04</v>
      </c>
      <c r="O2637" s="13">
        <f>dados!L2552/100</f>
        <v>0</v>
      </c>
      <c r="P2637" s="12" t="str">
        <f>LEFT(Tabela2[[#This Row],[Código]],2)</f>
        <v>29</v>
      </c>
    </row>
    <row r="2638" spans="2:16" ht="15" customHeight="1" x14ac:dyDescent="0.25">
      <c r="B2638" s="31" t="str">
        <f>IF(Tabela2[[#This Row],[Tipo]] = 0,LOOKUP(Tabela2[[#This Row],[RESUMO]],Tabela3[Grupo],Tabela3[Meus produtos]),VLOOKUP(Tabela2[[#This Row],[Código]],Tabela4[[Código NBS/LC116]:[Meus serviços]],3,0))</f>
        <v>Não</v>
      </c>
      <c r="C2638" t="str">
        <f>IF(E2638=0,TEXT(dados!A2553,"00000000"),IF(E2638=2,TEXT(dados!A2553,"0000"),TEXT(dados!A2553,"#")))</f>
        <v>29339143</v>
      </c>
      <c r="D2638" t="str">
        <f>IF(dados!B2553=0,"",dados!B2553)</f>
        <v/>
      </c>
      <c r="E2638">
        <f>dados!C2553</f>
        <v>0</v>
      </c>
      <c r="F2638" t="str">
        <f>dados!D2553</f>
        <v>Lormetazepam</v>
      </c>
      <c r="G2638"/>
      <c r="H2638"/>
      <c r="I2638"/>
      <c r="J2638"/>
      <c r="K2638" s="13"/>
      <c r="L2638" s="13">
        <f>dados!I2553/100</f>
        <v>0.13449999999999998</v>
      </c>
      <c r="M2638" s="13">
        <f>dados!J2553/100</f>
        <v>0.1545</v>
      </c>
      <c r="N2638" s="13">
        <f>dados!K2553/100</f>
        <v>0.04</v>
      </c>
      <c r="O2638" s="13">
        <f>dados!L2553/100</f>
        <v>0</v>
      </c>
      <c r="P2638" s="12" t="str">
        <f>LEFT(Tabela2[[#This Row],[Código]],2)</f>
        <v>29</v>
      </c>
    </row>
    <row r="2639" spans="2:16" ht="15" customHeight="1" x14ac:dyDescent="0.25">
      <c r="B2639" s="31" t="str">
        <f>IF(Tabela2[[#This Row],[Tipo]] = 0,LOOKUP(Tabela2[[#This Row],[RESUMO]],Tabela3[Grupo],Tabela3[Meus produtos]),VLOOKUP(Tabela2[[#This Row],[Código]],Tabela4[[Código NBS/LC116]:[Meus serviços]],3,0))</f>
        <v>Não</v>
      </c>
      <c r="C2639" t="str">
        <f>IF(E2639=0,TEXT(dados!A2554,"00000000"),IF(E2639=2,TEXT(dados!A2554,"0000"),TEXT(dados!A2554,"#")))</f>
        <v>29339149</v>
      </c>
      <c r="D2639" t="str">
        <f>IF(dados!B2554=0,"",dados!B2554)</f>
        <v/>
      </c>
      <c r="E2639">
        <f>dados!C2554</f>
        <v>0</v>
      </c>
      <c r="F2639" t="str">
        <f>dados!D2554</f>
        <v>Sais de loflazepato, lorazepam, lormetazepam</v>
      </c>
      <c r="G2639"/>
      <c r="H2639"/>
      <c r="I2639"/>
      <c r="J2639"/>
      <c r="K2639" s="13"/>
      <c r="L2639" s="13">
        <f>dados!I2554/100</f>
        <v>0.13449999999999998</v>
      </c>
      <c r="M2639" s="13">
        <f>dados!J2554/100</f>
        <v>0.1545</v>
      </c>
      <c r="N2639" s="13">
        <f>dados!K2554/100</f>
        <v>0.04</v>
      </c>
      <c r="O2639" s="13">
        <f>dados!L2554/100</f>
        <v>0</v>
      </c>
      <c r="P2639" s="12" t="str">
        <f>LEFT(Tabela2[[#This Row],[Código]],2)</f>
        <v>29</v>
      </c>
    </row>
    <row r="2640" spans="2:16" ht="15" customHeight="1" x14ac:dyDescent="0.25">
      <c r="B2640" s="31" t="str">
        <f>IF(Tabela2[[#This Row],[Tipo]] = 0,LOOKUP(Tabela2[[#This Row],[RESUMO]],Tabela3[Grupo],Tabela3[Meus produtos]),VLOOKUP(Tabela2[[#This Row],[Código]],Tabela4[[Código NBS/LC116]:[Meus serviços]],3,0))</f>
        <v>Não</v>
      </c>
      <c r="C2640" t="str">
        <f>IF(E2640=0,TEXT(dados!A2555,"00000000"),IF(E2640=2,TEXT(dados!A2555,"0000"),TEXT(dados!A2555,"#")))</f>
        <v>29339151</v>
      </c>
      <c r="D2640" t="str">
        <f>IF(dados!B2555=0,"",dados!B2555)</f>
        <v/>
      </c>
      <c r="E2640">
        <f>dados!C2555</f>
        <v>0</v>
      </c>
      <c r="F2640" t="str">
        <f>dados!D2555</f>
        <v>Mazindol</v>
      </c>
      <c r="G2640"/>
      <c r="H2640"/>
      <c r="I2640"/>
      <c r="J2640"/>
      <c r="K2640" s="13"/>
      <c r="L2640" s="13">
        <f>dados!I2555/100</f>
        <v>0.13449999999999998</v>
      </c>
      <c r="M2640" s="13">
        <f>dados!J2555/100</f>
        <v>0.1699</v>
      </c>
      <c r="N2640" s="13">
        <f>dados!K2555/100</f>
        <v>0.04</v>
      </c>
      <c r="O2640" s="13">
        <f>dados!L2555/100</f>
        <v>0</v>
      </c>
      <c r="P2640" s="12" t="str">
        <f>LEFT(Tabela2[[#This Row],[Código]],2)</f>
        <v>29</v>
      </c>
    </row>
    <row r="2641" spans="2:16" ht="15" customHeight="1" x14ac:dyDescent="0.25">
      <c r="B2641" s="31" t="str">
        <f>IF(Tabela2[[#This Row],[Tipo]] = 0,LOOKUP(Tabela2[[#This Row],[RESUMO]],Tabela3[Grupo],Tabela3[Meus produtos]),VLOOKUP(Tabela2[[#This Row],[Código]],Tabela4[[Código NBS/LC116]:[Meus serviços]],3,0))</f>
        <v>Não</v>
      </c>
      <c r="C2641" t="str">
        <f>IF(E2641=0,TEXT(dados!A2556,"00000000"),IF(E2641=2,TEXT(dados!A2556,"0000"),TEXT(dados!A2556,"#")))</f>
        <v>29339152</v>
      </c>
      <c r="D2641" t="str">
        <f>IF(dados!B2556=0,"",dados!B2556)</f>
        <v/>
      </c>
      <c r="E2641">
        <f>dados!C2556</f>
        <v>0</v>
      </c>
      <c r="F2641" t="str">
        <f>dados!D2556</f>
        <v>Medazepam</v>
      </c>
      <c r="G2641"/>
      <c r="H2641"/>
      <c r="I2641"/>
      <c r="J2641"/>
      <c r="K2641" s="13"/>
      <c r="L2641" s="13">
        <f>dados!I2556/100</f>
        <v>0.13449999999999998</v>
      </c>
      <c r="M2641" s="13">
        <f>dados!J2556/100</f>
        <v>0.1545</v>
      </c>
      <c r="N2641" s="13">
        <f>dados!K2556/100</f>
        <v>0.04</v>
      </c>
      <c r="O2641" s="13">
        <f>dados!L2556/100</f>
        <v>0</v>
      </c>
      <c r="P2641" s="12" t="str">
        <f>LEFT(Tabela2[[#This Row],[Código]],2)</f>
        <v>29</v>
      </c>
    </row>
    <row r="2642" spans="2:16" ht="15" customHeight="1" x14ac:dyDescent="0.25">
      <c r="B2642" s="31" t="str">
        <f>IF(Tabela2[[#This Row],[Tipo]] = 0,LOOKUP(Tabela2[[#This Row],[RESUMO]],Tabela3[Grupo],Tabela3[Meus produtos]),VLOOKUP(Tabela2[[#This Row],[Código]],Tabela4[[Código NBS/LC116]:[Meus serviços]],3,0))</f>
        <v>Não</v>
      </c>
      <c r="C2642" t="str">
        <f>IF(E2642=0,TEXT(dados!A2557,"00000000"),IF(E2642=2,TEXT(dados!A2557,"0000"),TEXT(dados!A2557,"#")))</f>
        <v>29339153</v>
      </c>
      <c r="D2642" t="str">
        <f>IF(dados!B2557=0,"",dados!B2557)</f>
        <v/>
      </c>
      <c r="E2642">
        <f>dados!C2557</f>
        <v>0</v>
      </c>
      <c r="F2642" t="str">
        <f>dados!D2557</f>
        <v>Midazolam</v>
      </c>
      <c r="G2642"/>
      <c r="H2642"/>
      <c r="I2642"/>
      <c r="J2642"/>
      <c r="K2642" s="13"/>
      <c r="L2642" s="13">
        <f>dados!I2557/100</f>
        <v>0.13449999999999998</v>
      </c>
      <c r="M2642" s="13">
        <f>dados!J2557/100</f>
        <v>0.1699</v>
      </c>
      <c r="N2642" s="13">
        <f>dados!K2557/100</f>
        <v>0.04</v>
      </c>
      <c r="O2642" s="13">
        <f>dados!L2557/100</f>
        <v>0</v>
      </c>
      <c r="P2642" s="12" t="str">
        <f>LEFT(Tabela2[[#This Row],[Código]],2)</f>
        <v>29</v>
      </c>
    </row>
    <row r="2643" spans="2:16" ht="15" customHeight="1" x14ac:dyDescent="0.25">
      <c r="B2643" s="31" t="str">
        <f>IF(Tabela2[[#This Row],[Tipo]] = 0,LOOKUP(Tabela2[[#This Row],[RESUMO]],Tabela3[Grupo],Tabela3[Meus produtos]),VLOOKUP(Tabela2[[#This Row],[Código]],Tabela4[[Código NBS/LC116]:[Meus serviços]],3,0))</f>
        <v>Não</v>
      </c>
      <c r="C2643" t="str">
        <f>IF(E2643=0,TEXT(dados!A2558,"00000000"),IF(E2643=2,TEXT(dados!A2558,"0000"),TEXT(dados!A2558,"#")))</f>
        <v>29339159</v>
      </c>
      <c r="D2643" t="str">
        <f>IF(dados!B2558=0,"",dados!B2558)</f>
        <v/>
      </c>
      <c r="E2643">
        <f>dados!C2558</f>
        <v>0</v>
      </c>
      <c r="F2643" t="str">
        <f>dados!D2558</f>
        <v>Sais de mazindol, medazepam, midazolam</v>
      </c>
      <c r="G2643"/>
      <c r="H2643"/>
      <c r="I2643"/>
      <c r="J2643"/>
      <c r="K2643" s="13"/>
      <c r="L2643" s="13">
        <f>dados!I2558/100</f>
        <v>0.13449999999999998</v>
      </c>
      <c r="M2643" s="13">
        <f>dados!J2558/100</f>
        <v>0.1545</v>
      </c>
      <c r="N2643" s="13">
        <f>dados!K2558/100</f>
        <v>0.04</v>
      </c>
      <c r="O2643" s="13">
        <f>dados!L2558/100</f>
        <v>0</v>
      </c>
      <c r="P2643" s="12" t="str">
        <f>LEFT(Tabela2[[#This Row],[Código]],2)</f>
        <v>29</v>
      </c>
    </row>
    <row r="2644" spans="2:16" ht="15" customHeight="1" x14ac:dyDescent="0.25">
      <c r="B2644" s="31" t="str">
        <f>IF(Tabela2[[#This Row],[Tipo]] = 0,LOOKUP(Tabela2[[#This Row],[RESUMO]],Tabela3[Grupo],Tabela3[Meus produtos]),VLOOKUP(Tabela2[[#This Row],[Código]],Tabela4[[Código NBS/LC116]:[Meus serviços]],3,0))</f>
        <v>Não</v>
      </c>
      <c r="C2644" t="str">
        <f>IF(E2644=0,TEXT(dados!A2559,"00000000"),IF(E2644=2,TEXT(dados!A2559,"0000"),TEXT(dados!A2559,"#")))</f>
        <v>29339161</v>
      </c>
      <c r="D2644" t="str">
        <f>IF(dados!B2559=0,"",dados!B2559)</f>
        <v/>
      </c>
      <c r="E2644">
        <f>dados!C2559</f>
        <v>0</v>
      </c>
      <c r="F2644" t="str">
        <f>dados!D2559</f>
        <v>Nimetazepam</v>
      </c>
      <c r="G2644"/>
      <c r="H2644"/>
      <c r="I2644"/>
      <c r="J2644"/>
      <c r="K2644" s="13"/>
      <c r="L2644" s="13">
        <f>dados!I2559/100</f>
        <v>0.13449999999999998</v>
      </c>
      <c r="M2644" s="13">
        <f>dados!J2559/100</f>
        <v>0.1545</v>
      </c>
      <c r="N2644" s="13">
        <f>dados!K2559/100</f>
        <v>0.04</v>
      </c>
      <c r="O2644" s="13">
        <f>dados!L2559/100</f>
        <v>0</v>
      </c>
      <c r="P2644" s="12" t="str">
        <f>LEFT(Tabela2[[#This Row],[Código]],2)</f>
        <v>29</v>
      </c>
    </row>
    <row r="2645" spans="2:16" ht="15" customHeight="1" x14ac:dyDescent="0.25">
      <c r="B2645" s="31" t="str">
        <f>IF(Tabela2[[#This Row],[Tipo]] = 0,LOOKUP(Tabela2[[#This Row],[RESUMO]],Tabela3[Grupo],Tabela3[Meus produtos]),VLOOKUP(Tabela2[[#This Row],[Código]],Tabela4[[Código NBS/LC116]:[Meus serviços]],3,0))</f>
        <v>Não</v>
      </c>
      <c r="C2645" t="str">
        <f>IF(E2645=0,TEXT(dados!A2560,"00000000"),IF(E2645=2,TEXT(dados!A2560,"0000"),TEXT(dados!A2560,"#")))</f>
        <v>29339162</v>
      </c>
      <c r="D2645" t="str">
        <f>IF(dados!B2560=0,"",dados!B2560)</f>
        <v/>
      </c>
      <c r="E2645">
        <f>dados!C2560</f>
        <v>0</v>
      </c>
      <c r="F2645" t="str">
        <f>dados!D2560</f>
        <v>Nitrazepam</v>
      </c>
      <c r="G2645"/>
      <c r="H2645"/>
      <c r="I2645"/>
      <c r="J2645"/>
      <c r="K2645" s="13"/>
      <c r="L2645" s="13">
        <f>dados!I2560/100</f>
        <v>0.13449999999999998</v>
      </c>
      <c r="M2645" s="13">
        <f>dados!J2560/100</f>
        <v>0.1545</v>
      </c>
      <c r="N2645" s="13">
        <f>dados!K2560/100</f>
        <v>0.04</v>
      </c>
      <c r="O2645" s="13">
        <f>dados!L2560/100</f>
        <v>0</v>
      </c>
      <c r="P2645" s="12" t="str">
        <f>LEFT(Tabela2[[#This Row],[Código]],2)</f>
        <v>29</v>
      </c>
    </row>
    <row r="2646" spans="2:16" ht="15" customHeight="1" x14ac:dyDescent="0.25">
      <c r="B2646" s="31" t="str">
        <f>IF(Tabela2[[#This Row],[Tipo]] = 0,LOOKUP(Tabela2[[#This Row],[RESUMO]],Tabela3[Grupo],Tabela3[Meus produtos]),VLOOKUP(Tabela2[[#This Row],[Código]],Tabela4[[Código NBS/LC116]:[Meus serviços]],3,0))</f>
        <v>Não</v>
      </c>
      <c r="C2646" t="str">
        <f>IF(E2646=0,TEXT(dados!A2561,"00000000"),IF(E2646=2,TEXT(dados!A2561,"0000"),TEXT(dados!A2561,"#")))</f>
        <v>29339163</v>
      </c>
      <c r="D2646" t="str">
        <f>IF(dados!B2561=0,"",dados!B2561)</f>
        <v/>
      </c>
      <c r="E2646">
        <f>dados!C2561</f>
        <v>0</v>
      </c>
      <c r="F2646" t="str">
        <f>dados!D2561</f>
        <v>Nordazepam</v>
      </c>
      <c r="G2646"/>
      <c r="H2646"/>
      <c r="I2646"/>
      <c r="J2646"/>
      <c r="K2646" s="13"/>
      <c r="L2646" s="13">
        <f>dados!I2561/100</f>
        <v>0.13449999999999998</v>
      </c>
      <c r="M2646" s="13">
        <f>dados!J2561/100</f>
        <v>0.1545</v>
      </c>
      <c r="N2646" s="13">
        <f>dados!K2561/100</f>
        <v>0.04</v>
      </c>
      <c r="O2646" s="13">
        <f>dados!L2561/100</f>
        <v>0</v>
      </c>
      <c r="P2646" s="12" t="str">
        <f>LEFT(Tabela2[[#This Row],[Código]],2)</f>
        <v>29</v>
      </c>
    </row>
    <row r="2647" spans="2:16" ht="15" customHeight="1" x14ac:dyDescent="0.25">
      <c r="B2647" s="31" t="str">
        <f>IF(Tabela2[[#This Row],[Tipo]] = 0,LOOKUP(Tabela2[[#This Row],[RESUMO]],Tabela3[Grupo],Tabela3[Meus produtos]),VLOOKUP(Tabela2[[#This Row],[Código]],Tabela4[[Código NBS/LC116]:[Meus serviços]],3,0))</f>
        <v>Não</v>
      </c>
      <c r="C2647" t="str">
        <f>IF(E2647=0,TEXT(dados!A2562,"00000000"),IF(E2647=2,TEXT(dados!A2562,"0000"),TEXT(dados!A2562,"#")))</f>
        <v>29339164</v>
      </c>
      <c r="D2647" t="str">
        <f>IF(dados!B2562=0,"",dados!B2562)</f>
        <v/>
      </c>
      <c r="E2647">
        <f>dados!C2562</f>
        <v>0</v>
      </c>
      <c r="F2647" t="str">
        <f>dados!D2562</f>
        <v>Oxazepam</v>
      </c>
      <c r="G2647"/>
      <c r="H2647"/>
      <c r="I2647"/>
      <c r="J2647"/>
      <c r="K2647" s="13"/>
      <c r="L2647" s="13">
        <f>dados!I2562/100</f>
        <v>0.13449999999999998</v>
      </c>
      <c r="M2647" s="13">
        <f>dados!J2562/100</f>
        <v>0.1545</v>
      </c>
      <c r="N2647" s="13">
        <f>dados!K2562/100</f>
        <v>0.04</v>
      </c>
      <c r="O2647" s="13">
        <f>dados!L2562/100</f>
        <v>0</v>
      </c>
      <c r="P2647" s="12" t="str">
        <f>LEFT(Tabela2[[#This Row],[Código]],2)</f>
        <v>29</v>
      </c>
    </row>
    <row r="2648" spans="2:16" ht="15" customHeight="1" x14ac:dyDescent="0.25">
      <c r="B2648" s="31" t="str">
        <f>IF(Tabela2[[#This Row],[Tipo]] = 0,LOOKUP(Tabela2[[#This Row],[RESUMO]],Tabela3[Grupo],Tabela3[Meus produtos]),VLOOKUP(Tabela2[[#This Row],[Código]],Tabela4[[Código NBS/LC116]:[Meus serviços]],3,0))</f>
        <v>Não</v>
      </c>
      <c r="C2648" t="str">
        <f>IF(E2648=0,TEXT(dados!A2563,"00000000"),IF(E2648=2,TEXT(dados!A2563,"0000"),TEXT(dados!A2563,"#")))</f>
        <v>29339169</v>
      </c>
      <c r="D2648" t="str">
        <f>IF(dados!B2563=0,"",dados!B2563)</f>
        <v/>
      </c>
      <c r="E2648">
        <f>dados!C2563</f>
        <v>0</v>
      </c>
      <c r="F2648" t="str">
        <f>dados!D2563</f>
        <v>Sais de nimetazepam, nitrazepam, nordazepam, oxazepam</v>
      </c>
      <c r="G2648"/>
      <c r="H2648"/>
      <c r="I2648"/>
      <c r="J2648"/>
      <c r="K2648" s="13"/>
      <c r="L2648" s="13">
        <f>dados!I2563/100</f>
        <v>0.13449999999999998</v>
      </c>
      <c r="M2648" s="13">
        <f>dados!J2563/100</f>
        <v>0.1545</v>
      </c>
      <c r="N2648" s="13">
        <f>dados!K2563/100</f>
        <v>0.04</v>
      </c>
      <c r="O2648" s="13">
        <f>dados!L2563/100</f>
        <v>0</v>
      </c>
      <c r="P2648" s="12" t="str">
        <f>LEFT(Tabela2[[#This Row],[Código]],2)</f>
        <v>29</v>
      </c>
    </row>
    <row r="2649" spans="2:16" ht="15" customHeight="1" x14ac:dyDescent="0.25">
      <c r="B2649" s="31" t="str">
        <f>IF(Tabela2[[#This Row],[Tipo]] = 0,LOOKUP(Tabela2[[#This Row],[RESUMO]],Tabela3[Grupo],Tabela3[Meus produtos]),VLOOKUP(Tabela2[[#This Row],[Código]],Tabela4[[Código NBS/LC116]:[Meus serviços]],3,0))</f>
        <v>Não</v>
      </c>
      <c r="C2649" t="str">
        <f>IF(E2649=0,TEXT(dados!A2564,"00000000"),IF(E2649=2,TEXT(dados!A2564,"0000"),TEXT(dados!A2564,"#")))</f>
        <v>29339171</v>
      </c>
      <c r="D2649" t="str">
        <f>IF(dados!B2564=0,"",dados!B2564)</f>
        <v/>
      </c>
      <c r="E2649">
        <f>dados!C2564</f>
        <v>0</v>
      </c>
      <c r="F2649" t="str">
        <f>dados!D2564</f>
        <v>Pinazepam</v>
      </c>
      <c r="G2649"/>
      <c r="H2649"/>
      <c r="I2649"/>
      <c r="J2649"/>
      <c r="K2649" s="13"/>
      <c r="L2649" s="13">
        <f>dados!I2564/100</f>
        <v>0.13449999999999998</v>
      </c>
      <c r="M2649" s="13">
        <f>dados!J2564/100</f>
        <v>0.1545</v>
      </c>
      <c r="N2649" s="13">
        <f>dados!K2564/100</f>
        <v>0.04</v>
      </c>
      <c r="O2649" s="13">
        <f>dados!L2564/100</f>
        <v>0</v>
      </c>
      <c r="P2649" s="12" t="str">
        <f>LEFT(Tabela2[[#This Row],[Código]],2)</f>
        <v>29</v>
      </c>
    </row>
    <row r="2650" spans="2:16" ht="15" customHeight="1" x14ac:dyDescent="0.25">
      <c r="B2650" s="31" t="str">
        <f>IF(Tabela2[[#This Row],[Tipo]] = 0,LOOKUP(Tabela2[[#This Row],[RESUMO]],Tabela3[Grupo],Tabela3[Meus produtos]),VLOOKUP(Tabela2[[#This Row],[Código]],Tabela4[[Código NBS/LC116]:[Meus serviços]],3,0))</f>
        <v>Não</v>
      </c>
      <c r="C2650" t="str">
        <f>IF(E2650=0,TEXT(dados!A2565,"00000000"),IF(E2650=2,TEXT(dados!A2565,"0000"),TEXT(dados!A2565,"#")))</f>
        <v>29339172</v>
      </c>
      <c r="D2650" t="str">
        <f>IF(dados!B2565=0,"",dados!B2565)</f>
        <v/>
      </c>
      <c r="E2650">
        <f>dados!C2565</f>
        <v>0</v>
      </c>
      <c r="F2650" t="str">
        <f>dados!D2565</f>
        <v>Pirovalerona</v>
      </c>
      <c r="G2650"/>
      <c r="H2650"/>
      <c r="I2650"/>
      <c r="J2650"/>
      <c r="K2650" s="13"/>
      <c r="L2650" s="13">
        <f>dados!I2565/100</f>
        <v>0.13449999999999998</v>
      </c>
      <c r="M2650" s="13">
        <f>dados!J2565/100</f>
        <v>0.1545</v>
      </c>
      <c r="N2650" s="13">
        <f>dados!K2565/100</f>
        <v>0.04</v>
      </c>
      <c r="O2650" s="13">
        <f>dados!L2565/100</f>
        <v>0</v>
      </c>
      <c r="P2650" s="12" t="str">
        <f>LEFT(Tabela2[[#This Row],[Código]],2)</f>
        <v>29</v>
      </c>
    </row>
    <row r="2651" spans="2:16" ht="15" customHeight="1" x14ac:dyDescent="0.25">
      <c r="B2651" s="31" t="str">
        <f>IF(Tabela2[[#This Row],[Tipo]] = 0,LOOKUP(Tabela2[[#This Row],[RESUMO]],Tabela3[Grupo],Tabela3[Meus produtos]),VLOOKUP(Tabela2[[#This Row],[Código]],Tabela4[[Código NBS/LC116]:[Meus serviços]],3,0))</f>
        <v>Não</v>
      </c>
      <c r="C2651" t="str">
        <f>IF(E2651=0,TEXT(dados!A2566,"00000000"),IF(E2651=2,TEXT(dados!A2566,"0000"),TEXT(dados!A2566,"#")))</f>
        <v>29339173</v>
      </c>
      <c r="D2651" t="str">
        <f>IF(dados!B2566=0,"",dados!B2566)</f>
        <v/>
      </c>
      <c r="E2651">
        <f>dados!C2566</f>
        <v>0</v>
      </c>
      <c r="F2651" t="str">
        <f>dados!D2566</f>
        <v>Prazepam</v>
      </c>
      <c r="G2651"/>
      <c r="H2651"/>
      <c r="I2651"/>
      <c r="J2651"/>
      <c r="K2651" s="13"/>
      <c r="L2651" s="13">
        <f>dados!I2566/100</f>
        <v>0.13449999999999998</v>
      </c>
      <c r="M2651" s="13">
        <f>dados!J2566/100</f>
        <v>0.1545</v>
      </c>
      <c r="N2651" s="13">
        <f>dados!K2566/100</f>
        <v>0.04</v>
      </c>
      <c r="O2651" s="13">
        <f>dados!L2566/100</f>
        <v>0</v>
      </c>
      <c r="P2651" s="12" t="str">
        <f>LEFT(Tabela2[[#This Row],[Código]],2)</f>
        <v>29</v>
      </c>
    </row>
    <row r="2652" spans="2:16" ht="15" customHeight="1" x14ac:dyDescent="0.25">
      <c r="B2652" s="31" t="str">
        <f>IF(Tabela2[[#This Row],[Tipo]] = 0,LOOKUP(Tabela2[[#This Row],[RESUMO]],Tabela3[Grupo],Tabela3[Meus produtos]),VLOOKUP(Tabela2[[#This Row],[Código]],Tabela4[[Código NBS/LC116]:[Meus serviços]],3,0))</f>
        <v>Não</v>
      </c>
      <c r="C2652" t="str">
        <f>IF(E2652=0,TEXT(dados!A2567,"00000000"),IF(E2652=2,TEXT(dados!A2567,"0000"),TEXT(dados!A2567,"#")))</f>
        <v>29339179</v>
      </c>
      <c r="D2652" t="str">
        <f>IF(dados!B2567=0,"",dados!B2567)</f>
        <v/>
      </c>
      <c r="E2652">
        <f>dados!C2567</f>
        <v>0</v>
      </c>
      <c r="F2652" t="str">
        <f>dados!D2567</f>
        <v>Sais de pinazepam, pirovalerona, prazepam</v>
      </c>
      <c r="G2652"/>
      <c r="H2652"/>
      <c r="I2652"/>
      <c r="J2652"/>
      <c r="K2652" s="13"/>
      <c r="L2652" s="13">
        <f>dados!I2567/100</f>
        <v>0.13449999999999998</v>
      </c>
      <c r="M2652" s="13">
        <f>dados!J2567/100</f>
        <v>0.1545</v>
      </c>
      <c r="N2652" s="13">
        <f>dados!K2567/100</f>
        <v>0.04</v>
      </c>
      <c r="O2652" s="13">
        <f>dados!L2567/100</f>
        <v>0</v>
      </c>
      <c r="P2652" s="12" t="str">
        <f>LEFT(Tabela2[[#This Row],[Código]],2)</f>
        <v>29</v>
      </c>
    </row>
    <row r="2653" spans="2:16" ht="15" customHeight="1" x14ac:dyDescent="0.25">
      <c r="B2653" s="31" t="str">
        <f>IF(Tabela2[[#This Row],[Tipo]] = 0,LOOKUP(Tabela2[[#This Row],[RESUMO]],Tabela3[Grupo],Tabela3[Meus produtos]),VLOOKUP(Tabela2[[#This Row],[Código]],Tabela4[[Código NBS/LC116]:[Meus serviços]],3,0))</f>
        <v>Não</v>
      </c>
      <c r="C2653" t="str">
        <f>IF(E2653=0,TEXT(dados!A2568,"00000000"),IF(E2653=2,TEXT(dados!A2568,"0000"),TEXT(dados!A2568,"#")))</f>
        <v>29339181</v>
      </c>
      <c r="D2653" t="str">
        <f>IF(dados!B2568=0,"",dados!B2568)</f>
        <v/>
      </c>
      <c r="E2653">
        <f>dados!C2568</f>
        <v>0</v>
      </c>
      <c r="F2653" t="str">
        <f>dados!D2568</f>
        <v>Temazepam</v>
      </c>
      <c r="G2653"/>
      <c r="H2653"/>
      <c r="I2653"/>
      <c r="J2653"/>
      <c r="K2653" s="13"/>
      <c r="L2653" s="13">
        <f>dados!I2568/100</f>
        <v>0.13449999999999998</v>
      </c>
      <c r="M2653" s="13">
        <f>dados!J2568/100</f>
        <v>0.1545</v>
      </c>
      <c r="N2653" s="13">
        <f>dados!K2568/100</f>
        <v>0.04</v>
      </c>
      <c r="O2653" s="13">
        <f>dados!L2568/100</f>
        <v>0</v>
      </c>
      <c r="P2653" s="12" t="str">
        <f>LEFT(Tabela2[[#This Row],[Código]],2)</f>
        <v>29</v>
      </c>
    </row>
    <row r="2654" spans="2:16" ht="15" customHeight="1" x14ac:dyDescent="0.25">
      <c r="B2654" s="31" t="str">
        <f>IF(Tabela2[[#This Row],[Tipo]] = 0,LOOKUP(Tabela2[[#This Row],[RESUMO]],Tabela3[Grupo],Tabela3[Meus produtos]),VLOOKUP(Tabela2[[#This Row],[Código]],Tabela4[[Código NBS/LC116]:[Meus serviços]],3,0))</f>
        <v>Não</v>
      </c>
      <c r="C2654" t="str">
        <f>IF(E2654=0,TEXT(dados!A2569,"00000000"),IF(E2654=2,TEXT(dados!A2569,"0000"),TEXT(dados!A2569,"#")))</f>
        <v>29339182</v>
      </c>
      <c r="D2654" t="str">
        <f>IF(dados!B2569=0,"",dados!B2569)</f>
        <v/>
      </c>
      <c r="E2654">
        <f>dados!C2569</f>
        <v>0</v>
      </c>
      <c r="F2654" t="str">
        <f>dados!D2569</f>
        <v>Tetrazepam</v>
      </c>
      <c r="G2654"/>
      <c r="H2654"/>
      <c r="I2654"/>
      <c r="J2654"/>
      <c r="K2654" s="13"/>
      <c r="L2654" s="13">
        <f>dados!I2569/100</f>
        <v>0.13449999999999998</v>
      </c>
      <c r="M2654" s="13">
        <f>dados!J2569/100</f>
        <v>0.1545</v>
      </c>
      <c r="N2654" s="13">
        <f>dados!K2569/100</f>
        <v>0.04</v>
      </c>
      <c r="O2654" s="13">
        <f>dados!L2569/100</f>
        <v>0</v>
      </c>
      <c r="P2654" s="12" t="str">
        <f>LEFT(Tabela2[[#This Row],[Código]],2)</f>
        <v>29</v>
      </c>
    </row>
    <row r="2655" spans="2:16" ht="15" customHeight="1" x14ac:dyDescent="0.25">
      <c r="B2655" s="31" t="str">
        <f>IF(Tabela2[[#This Row],[Tipo]] = 0,LOOKUP(Tabela2[[#This Row],[RESUMO]],Tabela3[Grupo],Tabela3[Meus produtos]),VLOOKUP(Tabela2[[#This Row],[Código]],Tabela4[[Código NBS/LC116]:[Meus serviços]],3,0))</f>
        <v>Não</v>
      </c>
      <c r="C2655" t="str">
        <f>IF(E2655=0,TEXT(dados!A2570,"00000000"),IF(E2655=2,TEXT(dados!A2570,"0000"),TEXT(dados!A2570,"#")))</f>
        <v>29339183</v>
      </c>
      <c r="D2655" t="str">
        <f>IF(dados!B2570=0,"",dados!B2570)</f>
        <v/>
      </c>
      <c r="E2655">
        <f>dados!C2570</f>
        <v>0</v>
      </c>
      <c r="F2655" t="str">
        <f>dados!D2570</f>
        <v>Triazolam</v>
      </c>
      <c r="G2655"/>
      <c r="H2655"/>
      <c r="I2655"/>
      <c r="J2655"/>
      <c r="K2655" s="13"/>
      <c r="L2655" s="13">
        <f>dados!I2570/100</f>
        <v>0.13449999999999998</v>
      </c>
      <c r="M2655" s="13">
        <f>dados!J2570/100</f>
        <v>0.16789999999999999</v>
      </c>
      <c r="N2655" s="13">
        <f>dados!K2570/100</f>
        <v>0.04</v>
      </c>
      <c r="O2655" s="13">
        <f>dados!L2570/100</f>
        <v>0</v>
      </c>
      <c r="P2655" s="12" t="str">
        <f>LEFT(Tabela2[[#This Row],[Código]],2)</f>
        <v>29</v>
      </c>
    </row>
    <row r="2656" spans="2:16" ht="15" customHeight="1" x14ac:dyDescent="0.25">
      <c r="B2656" s="31" t="str">
        <f>IF(Tabela2[[#This Row],[Tipo]] = 0,LOOKUP(Tabela2[[#This Row],[RESUMO]],Tabela3[Grupo],Tabela3[Meus produtos]),VLOOKUP(Tabela2[[#This Row],[Código]],Tabela4[[Código NBS/LC116]:[Meus serviços]],3,0))</f>
        <v>Não</v>
      </c>
      <c r="C2656" t="str">
        <f>IF(E2656=0,TEXT(dados!A2571,"00000000"),IF(E2656=2,TEXT(dados!A2571,"0000"),TEXT(dados!A2571,"#")))</f>
        <v>29339189</v>
      </c>
      <c r="D2656" t="str">
        <f>IF(dados!B2571=0,"",dados!B2571)</f>
        <v/>
      </c>
      <c r="E2656">
        <f>dados!C2571</f>
        <v>0</v>
      </c>
      <c r="F2656" t="str">
        <f>dados!D2571</f>
        <v>Sais de temazepam, tetrazepam, triazolam</v>
      </c>
      <c r="G2656"/>
      <c r="H2656"/>
      <c r="I2656"/>
      <c r="J2656"/>
      <c r="K2656" s="13"/>
      <c r="L2656" s="13">
        <f>dados!I2571/100</f>
        <v>0.13449999999999998</v>
      </c>
      <c r="M2656" s="13">
        <f>dados!J2571/100</f>
        <v>0.1545</v>
      </c>
      <c r="N2656" s="13">
        <f>dados!K2571/100</f>
        <v>0.04</v>
      </c>
      <c r="O2656" s="13">
        <f>dados!L2571/100</f>
        <v>0</v>
      </c>
      <c r="P2656" s="12" t="str">
        <f>LEFT(Tabela2[[#This Row],[Código]],2)</f>
        <v>29</v>
      </c>
    </row>
    <row r="2657" spans="2:16" ht="15" customHeight="1" x14ac:dyDescent="0.25">
      <c r="B2657" s="31" t="str">
        <f>IF(Tabela2[[#This Row],[Tipo]] = 0,LOOKUP(Tabela2[[#This Row],[RESUMO]],Tabela3[Grupo],Tabela3[Meus produtos]),VLOOKUP(Tabela2[[#This Row],[Código]],Tabela4[[Código NBS/LC116]:[Meus serviços]],3,0))</f>
        <v>Não</v>
      </c>
      <c r="C2657" t="str">
        <f>IF(E2657=0,TEXT(dados!A2572,"00000000"),IF(E2657=2,TEXT(dados!A2572,"0000"),TEXT(dados!A2572,"#")))</f>
        <v>29339200</v>
      </c>
      <c r="D2657" t="str">
        <f>IF(dados!B2572=0,"",dados!B2572)</f>
        <v/>
      </c>
      <c r="E2657">
        <f>dados!C2572</f>
        <v>0</v>
      </c>
      <c r="F2657" t="str">
        <f>dados!D2572</f>
        <v>Azinfos metil (iso)</v>
      </c>
      <c r="G2657"/>
      <c r="H2657"/>
      <c r="I2657"/>
      <c r="J2657"/>
      <c r="K2657" s="13"/>
      <c r="L2657" s="13">
        <f>dados!I2572/100</f>
        <v>0.13449999999999998</v>
      </c>
      <c r="M2657" s="13">
        <f>dados!J2572/100</f>
        <v>0.1545</v>
      </c>
      <c r="N2657" s="13">
        <f>dados!K2572/100</f>
        <v>0.04</v>
      </c>
      <c r="O2657" s="13">
        <f>dados!L2572/100</f>
        <v>0</v>
      </c>
      <c r="P2657" s="12" t="str">
        <f>LEFT(Tabela2[[#This Row],[Código]],2)</f>
        <v>29</v>
      </c>
    </row>
    <row r="2658" spans="2:16" ht="15" customHeight="1" x14ac:dyDescent="0.25">
      <c r="B2658" s="31" t="str">
        <f>IF(Tabela2[[#This Row],[Tipo]] = 0,LOOKUP(Tabela2[[#This Row],[RESUMO]],Tabela3[Grupo],Tabela3[Meus produtos]),VLOOKUP(Tabela2[[#This Row],[Código]],Tabela4[[Código NBS/LC116]:[Meus serviços]],3,0))</f>
        <v>Não</v>
      </c>
      <c r="C2658" t="str">
        <f>IF(E2658=0,TEXT(dados!A2573,"00000000"),IF(E2658=2,TEXT(dados!A2573,"0000"),TEXT(dados!A2573,"#")))</f>
        <v>29339911</v>
      </c>
      <c r="D2658" t="str">
        <f>IF(dados!B2573=0,"",dados!B2573)</f>
        <v/>
      </c>
      <c r="E2658">
        <f>dados!C2573</f>
        <v>0</v>
      </c>
      <c r="F2658" t="str">
        <f>dados!D2573</f>
        <v>Pirazinamida</v>
      </c>
      <c r="G2658"/>
      <c r="H2658"/>
      <c r="I2658"/>
      <c r="J2658"/>
      <c r="K2658" s="13"/>
      <c r="L2658" s="13">
        <f>dados!I2573/100</f>
        <v>0.13449999999999998</v>
      </c>
      <c r="M2658" s="13">
        <f>dados!J2573/100</f>
        <v>0.1699</v>
      </c>
      <c r="N2658" s="13">
        <f>dados!K2573/100</f>
        <v>0.04</v>
      </c>
      <c r="O2658" s="13">
        <f>dados!L2573/100</f>
        <v>0</v>
      </c>
      <c r="P2658" s="12" t="str">
        <f>LEFT(Tabela2[[#This Row],[Código]],2)</f>
        <v>29</v>
      </c>
    </row>
    <row r="2659" spans="2:16" ht="15" customHeight="1" x14ac:dyDescent="0.25">
      <c r="B2659" s="31" t="str">
        <f>IF(Tabela2[[#This Row],[Tipo]] = 0,LOOKUP(Tabela2[[#This Row],[RESUMO]],Tabela3[Grupo],Tabela3[Meus produtos]),VLOOKUP(Tabela2[[#This Row],[Código]],Tabela4[[Código NBS/LC116]:[Meus serviços]],3,0))</f>
        <v>Não</v>
      </c>
      <c r="C2659" t="str">
        <f>IF(E2659=0,TEXT(dados!A2574,"00000000"),IF(E2659=2,TEXT(dados!A2574,"0000"),TEXT(dados!A2574,"#")))</f>
        <v>29339912</v>
      </c>
      <c r="D2659" t="str">
        <f>IF(dados!B2574=0,"",dados!B2574)</f>
        <v/>
      </c>
      <c r="E2659">
        <f>dados!C2574</f>
        <v>0</v>
      </c>
      <c r="F2659" t="str">
        <f>dados!D2574</f>
        <v>Cloridrato de amilorida</v>
      </c>
      <c r="G2659"/>
      <c r="H2659"/>
      <c r="I2659"/>
      <c r="J2659"/>
      <c r="K2659" s="13"/>
      <c r="L2659" s="13">
        <f>dados!I2574/100</f>
        <v>0.13449999999999998</v>
      </c>
      <c r="M2659" s="13">
        <f>dados!J2574/100</f>
        <v>0.1545</v>
      </c>
      <c r="N2659" s="13">
        <f>dados!K2574/100</f>
        <v>0.04</v>
      </c>
      <c r="O2659" s="13">
        <f>dados!L2574/100</f>
        <v>0</v>
      </c>
      <c r="P2659" s="12" t="str">
        <f>LEFT(Tabela2[[#This Row],[Código]],2)</f>
        <v>29</v>
      </c>
    </row>
    <row r="2660" spans="2:16" ht="15" customHeight="1" x14ac:dyDescent="0.25">
      <c r="B2660" s="31" t="str">
        <f>IF(Tabela2[[#This Row],[Tipo]] = 0,LOOKUP(Tabela2[[#This Row],[RESUMO]],Tabela3[Grupo],Tabela3[Meus produtos]),VLOOKUP(Tabela2[[#This Row],[Código]],Tabela4[[Código NBS/LC116]:[Meus serviços]],3,0))</f>
        <v>Não</v>
      </c>
      <c r="C2660" t="str">
        <f>IF(E2660=0,TEXT(dados!A2575,"00000000"),IF(E2660=2,TEXT(dados!A2575,"0000"),TEXT(dados!A2575,"#")))</f>
        <v>29339913</v>
      </c>
      <c r="D2660" t="str">
        <f>IF(dados!B2575=0,"",dados!B2575)</f>
        <v/>
      </c>
      <c r="E2660">
        <f>dados!C2575</f>
        <v>0</v>
      </c>
      <c r="F2660" t="str">
        <f>dados!D2575</f>
        <v>Pindolol</v>
      </c>
      <c r="G2660"/>
      <c r="H2660"/>
      <c r="I2660"/>
      <c r="J2660"/>
      <c r="K2660" s="13"/>
      <c r="L2660" s="13">
        <f>dados!I2575/100</f>
        <v>0.13449999999999998</v>
      </c>
      <c r="M2660" s="13">
        <f>dados!J2575/100</f>
        <v>0.1545</v>
      </c>
      <c r="N2660" s="13">
        <f>dados!K2575/100</f>
        <v>0.04</v>
      </c>
      <c r="O2660" s="13">
        <f>dados!L2575/100</f>
        <v>0</v>
      </c>
      <c r="P2660" s="12" t="str">
        <f>LEFT(Tabela2[[#This Row],[Código]],2)</f>
        <v>29</v>
      </c>
    </row>
    <row r="2661" spans="2:16" ht="15" customHeight="1" x14ac:dyDescent="0.25">
      <c r="B2661" s="31" t="str">
        <f>IF(Tabela2[[#This Row],[Tipo]] = 0,LOOKUP(Tabela2[[#This Row],[RESUMO]],Tabela3[Grupo],Tabela3[Meus produtos]),VLOOKUP(Tabela2[[#This Row],[Código]],Tabela4[[Código NBS/LC116]:[Meus serviços]],3,0))</f>
        <v>Não</v>
      </c>
      <c r="C2661" t="str">
        <f>IF(E2661=0,TEXT(dados!A2576,"00000000"),IF(E2661=2,TEXT(dados!A2576,"0000"),TEXT(dados!A2576,"#")))</f>
        <v>29339919</v>
      </c>
      <c r="D2661" t="str">
        <f>IF(dados!B2576=0,"",dados!B2576)</f>
        <v/>
      </c>
      <c r="E2661">
        <f>dados!C2576</f>
        <v>0</v>
      </c>
      <c r="F2661" t="str">
        <f>dados!D2576</f>
        <v>Sais de alprazolam, camazepam, clonazepam, clorazepato,etc</v>
      </c>
      <c r="G2661"/>
      <c r="H2661"/>
      <c r="I2661"/>
      <c r="J2661"/>
      <c r="K2661" s="13"/>
      <c r="L2661" s="13">
        <f>dados!I2576/100</f>
        <v>0.13449999999999998</v>
      </c>
      <c r="M2661" s="13">
        <f>dados!J2576/100</f>
        <v>0.16789999999999999</v>
      </c>
      <c r="N2661" s="13">
        <f>dados!K2576/100</f>
        <v>0.04</v>
      </c>
      <c r="O2661" s="13">
        <f>dados!L2576/100</f>
        <v>0</v>
      </c>
      <c r="P2661" s="12" t="str">
        <f>LEFT(Tabela2[[#This Row],[Código]],2)</f>
        <v>29</v>
      </c>
    </row>
    <row r="2662" spans="2:16" ht="15" customHeight="1" x14ac:dyDescent="0.25">
      <c r="B2662" s="31" t="str">
        <f>IF(Tabela2[[#This Row],[Tipo]] = 0,LOOKUP(Tabela2[[#This Row],[RESUMO]],Tabela3[Grupo],Tabela3[Meus produtos]),VLOOKUP(Tabela2[[#This Row],[Código]],Tabela4[[Código NBS/LC116]:[Meus serviços]],3,0))</f>
        <v>Não</v>
      </c>
      <c r="C2662" t="str">
        <f>IF(E2662=0,TEXT(dados!A2577,"00000000"),IF(E2662=2,TEXT(dados!A2577,"0000"),TEXT(dados!A2577,"#")))</f>
        <v>29339920</v>
      </c>
      <c r="D2662" t="str">
        <f>IF(dados!B2577=0,"",dados!B2577)</f>
        <v/>
      </c>
      <c r="E2662">
        <f>dados!C2577</f>
        <v>0</v>
      </c>
      <c r="F2662" t="str">
        <f>dados!D2577</f>
        <v>Outs.compostos heterocicl.c/1 ciclo diazepina(hidrogenado ou nao)</v>
      </c>
      <c r="G2662"/>
      <c r="H2662"/>
      <c r="I2662"/>
      <c r="J2662"/>
      <c r="K2662" s="13"/>
      <c r="L2662" s="13">
        <f>dados!I2577/100</f>
        <v>0.13449999999999998</v>
      </c>
      <c r="M2662" s="13">
        <f>dados!J2577/100</f>
        <v>0.1545</v>
      </c>
      <c r="N2662" s="13">
        <f>dados!K2577/100</f>
        <v>0.04</v>
      </c>
      <c r="O2662" s="13">
        <f>dados!L2577/100</f>
        <v>0</v>
      </c>
      <c r="P2662" s="12" t="str">
        <f>LEFT(Tabela2[[#This Row],[Código]],2)</f>
        <v>29</v>
      </c>
    </row>
    <row r="2663" spans="2:16" ht="15" customHeight="1" x14ac:dyDescent="0.25">
      <c r="B2663" s="31" t="str">
        <f>IF(Tabela2[[#This Row],[Tipo]] = 0,LOOKUP(Tabela2[[#This Row],[RESUMO]],Tabela3[Grupo],Tabela3[Meus produtos]),VLOOKUP(Tabela2[[#This Row],[Código]],Tabela4[[Código NBS/LC116]:[Meus serviços]],3,0))</f>
        <v>Não</v>
      </c>
      <c r="C2663" t="str">
        <f>IF(E2663=0,TEXT(dados!A2578,"00000000"),IF(E2663=2,TEXT(dados!A2578,"0000"),TEXT(dados!A2578,"#")))</f>
        <v>29339931</v>
      </c>
      <c r="D2663" t="str">
        <f>IF(dados!B2578=0,"",dados!B2578)</f>
        <v/>
      </c>
      <c r="E2663">
        <f>dados!C2578</f>
        <v>0</v>
      </c>
      <c r="F2663" t="str">
        <f>dados!D2578</f>
        <v>Dibenzoazepina (iminoestilbeno)</v>
      </c>
      <c r="G2663"/>
      <c r="H2663"/>
      <c r="I2663"/>
      <c r="J2663"/>
      <c r="K2663" s="13"/>
      <c r="L2663" s="13">
        <f>dados!I2578/100</f>
        <v>0.13449999999999998</v>
      </c>
      <c r="M2663" s="13">
        <f>dados!J2578/100</f>
        <v>0.1545</v>
      </c>
      <c r="N2663" s="13">
        <f>dados!K2578/100</f>
        <v>0.04</v>
      </c>
      <c r="O2663" s="13">
        <f>dados!L2578/100</f>
        <v>0</v>
      </c>
      <c r="P2663" s="12" t="str">
        <f>LEFT(Tabela2[[#This Row],[Código]],2)</f>
        <v>29</v>
      </c>
    </row>
    <row r="2664" spans="2:16" ht="15" customHeight="1" x14ac:dyDescent="0.25">
      <c r="B2664" s="31" t="str">
        <f>IF(Tabela2[[#This Row],[Tipo]] = 0,LOOKUP(Tabela2[[#This Row],[RESUMO]],Tabela3[Grupo],Tabela3[Meus produtos]),VLOOKUP(Tabela2[[#This Row],[Código]],Tabela4[[Código NBS/LC116]:[Meus serviços]],3,0))</f>
        <v>Não</v>
      </c>
      <c r="C2664" t="str">
        <f>IF(E2664=0,TEXT(dados!A2579,"00000000"),IF(E2664=2,TEXT(dados!A2579,"0000"),TEXT(dados!A2579,"#")))</f>
        <v>29339932</v>
      </c>
      <c r="D2664" t="str">
        <f>IF(dados!B2579=0,"",dados!B2579)</f>
        <v/>
      </c>
      <c r="E2664">
        <f>dados!C2579</f>
        <v>0</v>
      </c>
      <c r="F2664" t="str">
        <f>dados!D2579</f>
        <v>Carbamazepina</v>
      </c>
      <c r="G2664"/>
      <c r="H2664"/>
      <c r="I2664"/>
      <c r="J2664"/>
      <c r="K2664" s="13"/>
      <c r="L2664" s="13">
        <f>dados!I2579/100</f>
        <v>0.13449999999999998</v>
      </c>
      <c r="M2664" s="13">
        <f>dados!J2579/100</f>
        <v>0.1699</v>
      </c>
      <c r="N2664" s="13">
        <f>dados!K2579/100</f>
        <v>0.04</v>
      </c>
      <c r="O2664" s="13">
        <f>dados!L2579/100</f>
        <v>0</v>
      </c>
      <c r="P2664" s="12" t="str">
        <f>LEFT(Tabela2[[#This Row],[Código]],2)</f>
        <v>29</v>
      </c>
    </row>
    <row r="2665" spans="2:16" ht="15" customHeight="1" x14ac:dyDescent="0.25">
      <c r="B2665" s="31" t="str">
        <f>IF(Tabela2[[#This Row],[Tipo]] = 0,LOOKUP(Tabela2[[#This Row],[RESUMO]],Tabela3[Grupo],Tabela3[Meus produtos]),VLOOKUP(Tabela2[[#This Row],[Código]],Tabela4[[Código NBS/LC116]:[Meus serviços]],3,0))</f>
        <v>Não</v>
      </c>
      <c r="C2665" t="str">
        <f>IF(E2665=0,TEXT(dados!A2580,"00000000"),IF(E2665=2,TEXT(dados!A2580,"0000"),TEXT(dados!A2580,"#")))</f>
        <v>29339933</v>
      </c>
      <c r="D2665" t="str">
        <f>IF(dados!B2580=0,"",dados!B2580)</f>
        <v/>
      </c>
      <c r="E2665">
        <f>dados!C2580</f>
        <v>0</v>
      </c>
      <c r="F2665" t="str">
        <f>dados!D2580</f>
        <v>Cloridrato de clomipramina</v>
      </c>
      <c r="G2665"/>
      <c r="H2665"/>
      <c r="I2665"/>
      <c r="J2665"/>
      <c r="K2665" s="13"/>
      <c r="L2665" s="13">
        <f>dados!I2580/100</f>
        <v>0.13449999999999998</v>
      </c>
      <c r="M2665" s="13">
        <f>dados!J2580/100</f>
        <v>0.1545</v>
      </c>
      <c r="N2665" s="13">
        <f>dados!K2580/100</f>
        <v>0.04</v>
      </c>
      <c r="O2665" s="13">
        <f>dados!L2580/100</f>
        <v>0</v>
      </c>
      <c r="P2665" s="12" t="str">
        <f>LEFT(Tabela2[[#This Row],[Código]],2)</f>
        <v>29</v>
      </c>
    </row>
    <row r="2666" spans="2:16" ht="15" customHeight="1" x14ac:dyDescent="0.25">
      <c r="B2666" s="31" t="str">
        <f>IF(Tabela2[[#This Row],[Tipo]] = 0,LOOKUP(Tabela2[[#This Row],[RESUMO]],Tabela3[Grupo],Tabela3[Meus produtos]),VLOOKUP(Tabela2[[#This Row],[Código]],Tabela4[[Código NBS/LC116]:[Meus serviços]],3,0))</f>
        <v>Não</v>
      </c>
      <c r="C2666" t="str">
        <f>IF(E2666=0,TEXT(dados!A2581,"00000000"),IF(E2666=2,TEXT(dados!A2581,"0000"),TEXT(dados!A2581,"#")))</f>
        <v>29339934</v>
      </c>
      <c r="D2666" t="str">
        <f>IF(dados!B2581=0,"",dados!B2581)</f>
        <v/>
      </c>
      <c r="E2666">
        <f>dados!C2581</f>
        <v>0</v>
      </c>
      <c r="F2666" t="str">
        <f>dados!D2581</f>
        <v>Molinate (hexaidroazepin-1-carbotioato de s-etila)</v>
      </c>
      <c r="G2666"/>
      <c r="H2666"/>
      <c r="I2666"/>
      <c r="J2666"/>
      <c r="K2666" s="13"/>
      <c r="L2666" s="13">
        <f>dados!I2581/100</f>
        <v>0.13449999999999998</v>
      </c>
      <c r="M2666" s="13">
        <f>dados!J2581/100</f>
        <v>0.1545</v>
      </c>
      <c r="N2666" s="13">
        <f>dados!K2581/100</f>
        <v>0.04</v>
      </c>
      <c r="O2666" s="13">
        <f>dados!L2581/100</f>
        <v>0</v>
      </c>
      <c r="P2666" s="12" t="str">
        <f>LEFT(Tabela2[[#This Row],[Código]],2)</f>
        <v>29</v>
      </c>
    </row>
    <row r="2667" spans="2:16" ht="15" customHeight="1" x14ac:dyDescent="0.25">
      <c r="B2667" s="31" t="str">
        <f>IF(Tabela2[[#This Row],[Tipo]] = 0,LOOKUP(Tabela2[[#This Row],[RESUMO]],Tabela3[Grupo],Tabela3[Meus produtos]),VLOOKUP(Tabela2[[#This Row],[Código]],Tabela4[[Código NBS/LC116]:[Meus serviços]],3,0))</f>
        <v>Não</v>
      </c>
      <c r="C2667" t="str">
        <f>IF(E2667=0,TEXT(dados!A2582,"00000000"),IF(E2667=2,TEXT(dados!A2582,"0000"),TEXT(dados!A2582,"#")))</f>
        <v>29339935</v>
      </c>
      <c r="D2667" t="str">
        <f>IF(dados!B2582=0,"",dados!B2582)</f>
        <v/>
      </c>
      <c r="E2667">
        <f>dados!C2582</f>
        <v>0</v>
      </c>
      <c r="F2667" t="str">
        <f>dados!D2582</f>
        <v>Hexametilenoimina</v>
      </c>
      <c r="G2667"/>
      <c r="H2667"/>
      <c r="I2667"/>
      <c r="J2667"/>
      <c r="K2667" s="13"/>
      <c r="L2667" s="13">
        <f>dados!I2582/100</f>
        <v>0.13449999999999998</v>
      </c>
      <c r="M2667" s="13">
        <f>dados!J2582/100</f>
        <v>0.1545</v>
      </c>
      <c r="N2667" s="13">
        <f>dados!K2582/100</f>
        <v>0.04</v>
      </c>
      <c r="O2667" s="13">
        <f>dados!L2582/100</f>
        <v>0</v>
      </c>
      <c r="P2667" s="12" t="str">
        <f>LEFT(Tabela2[[#This Row],[Código]],2)</f>
        <v>29</v>
      </c>
    </row>
    <row r="2668" spans="2:16" ht="15" customHeight="1" x14ac:dyDescent="0.25">
      <c r="B2668" s="31" t="str">
        <f>IF(Tabela2[[#This Row],[Tipo]] = 0,LOOKUP(Tabela2[[#This Row],[RESUMO]],Tabela3[Grupo],Tabela3[Meus produtos]),VLOOKUP(Tabela2[[#This Row],[Código]],Tabela4[[Código NBS/LC116]:[Meus serviços]],3,0))</f>
        <v>Não</v>
      </c>
      <c r="C2668" t="str">
        <f>IF(E2668=0,TEXT(dados!A2583,"00000000"),IF(E2668=2,TEXT(dados!A2583,"0000"),TEXT(dados!A2583,"#")))</f>
        <v>29339939</v>
      </c>
      <c r="D2668" t="str">
        <f>IF(dados!B2583=0,"",dados!B2583)</f>
        <v/>
      </c>
      <c r="E2668">
        <f>dados!C2583</f>
        <v>0</v>
      </c>
      <c r="F2668" t="str">
        <f>dados!D2583</f>
        <v>Outs.compostos heterociclicos,com 1 ciclo azepina</v>
      </c>
      <c r="G2668"/>
      <c r="H2668"/>
      <c r="I2668"/>
      <c r="J2668"/>
      <c r="K2668" s="13"/>
      <c r="L2668" s="13">
        <f>dados!I2583/100</f>
        <v>0.13449999999999998</v>
      </c>
      <c r="M2668" s="13">
        <f>dados!J2583/100</f>
        <v>0.1545</v>
      </c>
      <c r="N2668" s="13">
        <f>dados!K2583/100</f>
        <v>0.04</v>
      </c>
      <c r="O2668" s="13">
        <f>dados!L2583/100</f>
        <v>0</v>
      </c>
      <c r="P2668" s="12" t="str">
        <f>LEFT(Tabela2[[#This Row],[Código]],2)</f>
        <v>29</v>
      </c>
    </row>
    <row r="2669" spans="2:16" ht="15" customHeight="1" x14ac:dyDescent="0.25">
      <c r="B2669" s="31" t="str">
        <f>IF(Tabela2[[#This Row],[Tipo]] = 0,LOOKUP(Tabela2[[#This Row],[RESUMO]],Tabela3[Grupo],Tabela3[Meus produtos]),VLOOKUP(Tabela2[[#This Row],[Código]],Tabela4[[Código NBS/LC116]:[Meus serviços]],3,0))</f>
        <v>Não</v>
      </c>
      <c r="C2669" t="str">
        <f>IF(E2669=0,TEXT(dados!A2584,"00000000"),IF(E2669=2,TEXT(dados!A2584,"0000"),TEXT(dados!A2584,"#")))</f>
        <v>29339941</v>
      </c>
      <c r="D2669" t="str">
        <f>IF(dados!B2584=0,"",dados!B2584)</f>
        <v/>
      </c>
      <c r="E2669">
        <f>dados!C2584</f>
        <v>0</v>
      </c>
      <c r="F2669" t="str">
        <f>dados!D2584</f>
        <v>Clemastina,seus derivados e sais</v>
      </c>
      <c r="G2669"/>
      <c r="H2669"/>
      <c r="I2669"/>
      <c r="J2669"/>
      <c r="K2669" s="13"/>
      <c r="L2669" s="13">
        <f>dados!I2584/100</f>
        <v>0.13449999999999998</v>
      </c>
      <c r="M2669" s="13">
        <f>dados!J2584/100</f>
        <v>0.1545</v>
      </c>
      <c r="N2669" s="13">
        <f>dados!K2584/100</f>
        <v>0.04</v>
      </c>
      <c r="O2669" s="13">
        <f>dados!L2584/100</f>
        <v>0</v>
      </c>
      <c r="P2669" s="12" t="str">
        <f>LEFT(Tabela2[[#This Row],[Código]],2)</f>
        <v>29</v>
      </c>
    </row>
    <row r="2670" spans="2:16" ht="15" customHeight="1" x14ac:dyDescent="0.25">
      <c r="B2670" s="31" t="str">
        <f>IF(Tabela2[[#This Row],[Tipo]] = 0,LOOKUP(Tabela2[[#This Row],[RESUMO]],Tabela3[Grupo],Tabela3[Meus produtos]),VLOOKUP(Tabela2[[#This Row],[Código]],Tabela4[[Código NBS/LC116]:[Meus serviços]],3,0))</f>
        <v>Não</v>
      </c>
      <c r="C2670" t="str">
        <f>IF(E2670=0,TEXT(dados!A2585,"00000000"),IF(E2670=2,TEXT(dados!A2585,"0000"),TEXT(dados!A2585,"#")))</f>
        <v>29339942</v>
      </c>
      <c r="D2670" t="str">
        <f>IF(dados!B2585=0,"",dados!B2585)</f>
        <v/>
      </c>
      <c r="E2670">
        <f>dados!C2585</f>
        <v>0</v>
      </c>
      <c r="F2670" t="str">
        <f>dados!D2585</f>
        <v>Amisulprida</v>
      </c>
      <c r="G2670"/>
      <c r="H2670"/>
      <c r="I2670"/>
      <c r="J2670"/>
      <c r="K2670" s="13"/>
      <c r="L2670" s="13">
        <f>dados!I2585/100</f>
        <v>0.13449999999999998</v>
      </c>
      <c r="M2670" s="13">
        <f>dados!J2585/100</f>
        <v>0.1545</v>
      </c>
      <c r="N2670" s="13">
        <f>dados!K2585/100</f>
        <v>0.04</v>
      </c>
      <c r="O2670" s="13">
        <f>dados!L2585/100</f>
        <v>0</v>
      </c>
      <c r="P2670" s="12" t="str">
        <f>LEFT(Tabela2[[#This Row],[Código]],2)</f>
        <v>29</v>
      </c>
    </row>
    <row r="2671" spans="2:16" ht="15" customHeight="1" x14ac:dyDescent="0.25">
      <c r="B2671" s="31" t="str">
        <f>IF(Tabela2[[#This Row],[Tipo]] = 0,LOOKUP(Tabela2[[#This Row],[RESUMO]],Tabela3[Grupo],Tabela3[Meus produtos]),VLOOKUP(Tabela2[[#This Row],[Código]],Tabela4[[Código NBS/LC116]:[Meus serviços]],3,0))</f>
        <v>Não</v>
      </c>
      <c r="C2671" t="str">
        <f>IF(E2671=0,TEXT(dados!A2586,"00000000"),IF(E2671=2,TEXT(dados!A2586,"0000"),TEXT(dados!A2586,"#")))</f>
        <v>29339943</v>
      </c>
      <c r="D2671" t="str">
        <f>IF(dados!B2586=0,"",dados!B2586)</f>
        <v/>
      </c>
      <c r="E2671">
        <f>dados!C2586</f>
        <v>0</v>
      </c>
      <c r="F2671" t="str">
        <f>dados!D2586</f>
        <v>Sultoprida</v>
      </c>
      <c r="G2671"/>
      <c r="H2671"/>
      <c r="I2671"/>
      <c r="J2671"/>
      <c r="K2671" s="13"/>
      <c r="L2671" s="13">
        <f>dados!I2586/100</f>
        <v>0.13449999999999998</v>
      </c>
      <c r="M2671" s="13">
        <f>dados!J2586/100</f>
        <v>0.1545</v>
      </c>
      <c r="N2671" s="13">
        <f>dados!K2586/100</f>
        <v>0.04</v>
      </c>
      <c r="O2671" s="13">
        <f>dados!L2586/100</f>
        <v>0</v>
      </c>
      <c r="P2671" s="12" t="str">
        <f>LEFT(Tabela2[[#This Row],[Código]],2)</f>
        <v>29</v>
      </c>
    </row>
    <row r="2672" spans="2:16" ht="15" customHeight="1" x14ac:dyDescent="0.25">
      <c r="B2672" s="31" t="str">
        <f>IF(Tabela2[[#This Row],[Tipo]] = 0,LOOKUP(Tabela2[[#This Row],[RESUMO]],Tabela3[Grupo],Tabela3[Meus produtos]),VLOOKUP(Tabela2[[#This Row],[Código]],Tabela4[[Código NBS/LC116]:[Meus serviços]],3,0))</f>
        <v>Não</v>
      </c>
      <c r="C2672" t="str">
        <f>IF(E2672=0,TEXT(dados!A2587,"00000000"),IF(E2672=2,TEXT(dados!A2587,"0000"),TEXT(dados!A2587,"#")))</f>
        <v>29339944</v>
      </c>
      <c r="D2672" t="str">
        <f>IF(dados!B2587=0,"",dados!B2587)</f>
        <v/>
      </c>
      <c r="E2672">
        <f>dados!C2587</f>
        <v>0</v>
      </c>
      <c r="F2672" t="str">
        <f>dados!D2587</f>
        <v>Alizaprida</v>
      </c>
      <c r="G2672"/>
      <c r="H2672"/>
      <c r="I2672"/>
      <c r="J2672"/>
      <c r="K2672" s="13"/>
      <c r="L2672" s="13">
        <f>dados!I2587/100</f>
        <v>0.13449999999999998</v>
      </c>
      <c r="M2672" s="13">
        <f>dados!J2587/100</f>
        <v>0.1545</v>
      </c>
      <c r="N2672" s="13">
        <f>dados!K2587/100</f>
        <v>0.04</v>
      </c>
      <c r="O2672" s="13">
        <f>dados!L2587/100</f>
        <v>0</v>
      </c>
      <c r="P2672" s="12" t="str">
        <f>LEFT(Tabela2[[#This Row],[Código]],2)</f>
        <v>29</v>
      </c>
    </row>
    <row r="2673" spans="2:16" ht="15" customHeight="1" x14ac:dyDescent="0.25">
      <c r="B2673" s="31" t="str">
        <f>IF(Tabela2[[#This Row],[Tipo]] = 0,LOOKUP(Tabela2[[#This Row],[RESUMO]],Tabela3[Grupo],Tabela3[Meus produtos]),VLOOKUP(Tabela2[[#This Row],[Código]],Tabela4[[Código NBS/LC116]:[Meus serviços]],3,0))</f>
        <v>Não</v>
      </c>
      <c r="C2673" t="str">
        <f>IF(E2673=0,TEXT(dados!A2588,"00000000"),IF(E2673=2,TEXT(dados!A2588,"0000"),TEXT(dados!A2588,"#")))</f>
        <v>29339945</v>
      </c>
      <c r="D2673" t="str">
        <f>IF(dados!B2588=0,"",dados!B2588)</f>
        <v/>
      </c>
      <c r="E2673">
        <f>dados!C2588</f>
        <v>0</v>
      </c>
      <c r="F2673" t="str">
        <f>dados!D2588</f>
        <v>Buflomedil,seus derivados e sais</v>
      </c>
      <c r="G2673"/>
      <c r="H2673"/>
      <c r="I2673"/>
      <c r="J2673"/>
      <c r="K2673" s="13"/>
      <c r="L2673" s="13">
        <f>dados!I2588/100</f>
        <v>0.13449999999999998</v>
      </c>
      <c r="M2673" s="13">
        <f>dados!J2588/100</f>
        <v>0.1545</v>
      </c>
      <c r="N2673" s="13">
        <f>dados!K2588/100</f>
        <v>0.04</v>
      </c>
      <c r="O2673" s="13">
        <f>dados!L2588/100</f>
        <v>0</v>
      </c>
      <c r="P2673" s="12" t="str">
        <f>LEFT(Tabela2[[#This Row],[Código]],2)</f>
        <v>29</v>
      </c>
    </row>
    <row r="2674" spans="2:16" ht="15" customHeight="1" x14ac:dyDescent="0.25">
      <c r="B2674" s="31" t="str">
        <f>IF(Tabela2[[#This Row],[Tipo]] = 0,LOOKUP(Tabela2[[#This Row],[RESUMO]],Tabela3[Grupo],Tabela3[Meus produtos]),VLOOKUP(Tabela2[[#This Row],[Código]],Tabela4[[Código NBS/LC116]:[Meus serviços]],3,0))</f>
        <v>Não</v>
      </c>
      <c r="C2674" t="str">
        <f>IF(E2674=0,TEXT(dados!A2589,"00000000"),IF(E2674=2,TEXT(dados!A2589,"0000"),TEXT(dados!A2589,"#")))</f>
        <v>29339946</v>
      </c>
      <c r="D2674" t="str">
        <f>IF(dados!B2589=0,"",dados!B2589)</f>
        <v/>
      </c>
      <c r="E2674">
        <f>dados!C2589</f>
        <v>0</v>
      </c>
      <c r="F2674" t="str">
        <f>dados!D2589</f>
        <v>Maleato de enalapril</v>
      </c>
      <c r="G2674"/>
      <c r="H2674"/>
      <c r="I2674"/>
      <c r="J2674"/>
      <c r="K2674" s="13"/>
      <c r="L2674" s="13">
        <f>dados!I2589/100</f>
        <v>0.13449999999999998</v>
      </c>
      <c r="M2674" s="13">
        <f>dados!J2589/100</f>
        <v>0.1699</v>
      </c>
      <c r="N2674" s="13">
        <f>dados!K2589/100</f>
        <v>0.04</v>
      </c>
      <c r="O2674" s="13">
        <f>dados!L2589/100</f>
        <v>0</v>
      </c>
      <c r="P2674" s="12" t="str">
        <f>LEFT(Tabela2[[#This Row],[Código]],2)</f>
        <v>29</v>
      </c>
    </row>
    <row r="2675" spans="2:16" ht="15" customHeight="1" x14ac:dyDescent="0.25">
      <c r="B2675" s="31" t="str">
        <f>IF(Tabela2[[#This Row],[Tipo]] = 0,LOOKUP(Tabela2[[#This Row],[RESUMO]],Tabela3[Grupo],Tabela3[Meus produtos]),VLOOKUP(Tabela2[[#This Row],[Código]],Tabela4[[Código NBS/LC116]:[Meus serviços]],3,0))</f>
        <v>Não</v>
      </c>
      <c r="C2675" t="str">
        <f>IF(E2675=0,TEXT(dados!A2590,"00000000"),IF(E2675=2,TEXT(dados!A2590,"0000"),TEXT(dados!A2590,"#")))</f>
        <v>29339947</v>
      </c>
      <c r="D2675" t="str">
        <f>IF(dados!B2590=0,"",dados!B2590)</f>
        <v/>
      </c>
      <c r="E2675">
        <f>dados!C2590</f>
        <v>0</v>
      </c>
      <c r="F2675" t="str">
        <f>dados!D2590</f>
        <v>Ketorolac trometamina</v>
      </c>
      <c r="G2675"/>
      <c r="H2675"/>
      <c r="I2675"/>
      <c r="J2675"/>
      <c r="K2675" s="13"/>
      <c r="L2675" s="13">
        <f>dados!I2590/100</f>
        <v>0.13449999999999998</v>
      </c>
      <c r="M2675" s="13">
        <f>dados!J2590/100</f>
        <v>0.1545</v>
      </c>
      <c r="N2675" s="13">
        <f>dados!K2590/100</f>
        <v>0.04</v>
      </c>
      <c r="O2675" s="13">
        <f>dados!L2590/100</f>
        <v>0</v>
      </c>
      <c r="P2675" s="12" t="str">
        <f>LEFT(Tabela2[[#This Row],[Código]],2)</f>
        <v>29</v>
      </c>
    </row>
    <row r="2676" spans="2:16" ht="15" customHeight="1" x14ac:dyDescent="0.25">
      <c r="B2676" s="31" t="str">
        <f>IF(Tabela2[[#This Row],[Tipo]] = 0,LOOKUP(Tabela2[[#This Row],[RESUMO]],Tabela3[Grupo],Tabela3[Meus produtos]),VLOOKUP(Tabela2[[#This Row],[Código]],Tabela4[[Código NBS/LC116]:[Meus serviços]],3,0))</f>
        <v>Não</v>
      </c>
      <c r="C2676" t="str">
        <f>IF(E2676=0,TEXT(dados!A2591,"00000000"),IF(E2676=2,TEXT(dados!A2591,"0000"),TEXT(dados!A2591,"#")))</f>
        <v>29339949</v>
      </c>
      <c r="D2676" t="str">
        <f>IF(dados!B2591=0,"",dados!B2591)</f>
        <v/>
      </c>
      <c r="E2676">
        <f>dados!C2591</f>
        <v>0</v>
      </c>
      <c r="F2676" t="str">
        <f>dados!D2591</f>
        <v>Outros compostos heterociclicos,com 1 ciclo pirrol</v>
      </c>
      <c r="G2676"/>
      <c r="H2676"/>
      <c r="I2676"/>
      <c r="J2676"/>
      <c r="K2676" s="13"/>
      <c r="L2676" s="13">
        <f>dados!I2591/100</f>
        <v>0.13449999999999998</v>
      </c>
      <c r="M2676" s="13">
        <f>dados!J2591/100</f>
        <v>0.1545</v>
      </c>
      <c r="N2676" s="13">
        <f>dados!K2591/100</f>
        <v>0.04</v>
      </c>
      <c r="O2676" s="13">
        <f>dados!L2591/100</f>
        <v>0</v>
      </c>
      <c r="P2676" s="12" t="str">
        <f>LEFT(Tabela2[[#This Row],[Código]],2)</f>
        <v>29</v>
      </c>
    </row>
    <row r="2677" spans="2:16" ht="15" customHeight="1" x14ac:dyDescent="0.25">
      <c r="B2677" s="31" t="str">
        <f>IF(Tabela2[[#This Row],[Tipo]] = 0,LOOKUP(Tabela2[[#This Row],[RESUMO]],Tabela3[Grupo],Tabela3[Meus produtos]),VLOOKUP(Tabela2[[#This Row],[Código]],Tabela4[[Código NBS/LC116]:[Meus serviços]],3,0))</f>
        <v>Não</v>
      </c>
      <c r="C2677" t="str">
        <f>IF(E2677=0,TEXT(dados!A2592,"00000000"),IF(E2677=2,TEXT(dados!A2592,"0000"),TEXT(dados!A2592,"#")))</f>
        <v>29339951</v>
      </c>
      <c r="D2677" t="str">
        <f>IF(dados!B2592=0,"",dados!B2592)</f>
        <v/>
      </c>
      <c r="E2677">
        <f>dados!C2592</f>
        <v>0</v>
      </c>
      <c r="F2677" t="str">
        <f>dados!D2592</f>
        <v>Benomil</v>
      </c>
      <c r="G2677"/>
      <c r="H2677"/>
      <c r="I2677"/>
      <c r="J2677"/>
      <c r="K2677" s="13"/>
      <c r="L2677" s="13">
        <f>dados!I2592/100</f>
        <v>0.13449999999999998</v>
      </c>
      <c r="M2677" s="13">
        <f>dados!J2592/100</f>
        <v>0.1545</v>
      </c>
      <c r="N2677" s="13">
        <f>dados!K2592/100</f>
        <v>0.04</v>
      </c>
      <c r="O2677" s="13">
        <f>dados!L2592/100</f>
        <v>0</v>
      </c>
      <c r="P2677" s="12" t="str">
        <f>LEFT(Tabela2[[#This Row],[Código]],2)</f>
        <v>29</v>
      </c>
    </row>
    <row r="2678" spans="2:16" ht="15" customHeight="1" x14ac:dyDescent="0.25">
      <c r="B2678" s="31" t="str">
        <f>IF(Tabela2[[#This Row],[Tipo]] = 0,LOOKUP(Tabela2[[#This Row],[RESUMO]],Tabela3[Grupo],Tabela3[Meus produtos]),VLOOKUP(Tabela2[[#This Row],[Código]],Tabela4[[Código NBS/LC116]:[Meus serviços]],3,0))</f>
        <v>Não</v>
      </c>
      <c r="C2678" t="str">
        <f>IF(E2678=0,TEXT(dados!A2593,"00000000"),IF(E2678=2,TEXT(dados!A2593,"0000"),TEXT(dados!A2593,"#")))</f>
        <v>29339952</v>
      </c>
      <c r="D2678" t="str">
        <f>IF(dados!B2593=0,"",dados!B2593)</f>
        <v/>
      </c>
      <c r="E2678">
        <f>dados!C2593</f>
        <v>0</v>
      </c>
      <c r="F2678" t="str">
        <f>dados!D2593</f>
        <v>Oxifendazol</v>
      </c>
      <c r="G2678"/>
      <c r="H2678"/>
      <c r="I2678"/>
      <c r="J2678"/>
      <c r="K2678" s="13"/>
      <c r="L2678" s="13">
        <f>dados!I2593/100</f>
        <v>0.13449999999999998</v>
      </c>
      <c r="M2678" s="13">
        <f>dados!J2593/100</f>
        <v>0.1699</v>
      </c>
      <c r="N2678" s="13">
        <f>dados!K2593/100</f>
        <v>0.04</v>
      </c>
      <c r="O2678" s="13">
        <f>dados!L2593/100</f>
        <v>0</v>
      </c>
      <c r="P2678" s="12" t="str">
        <f>LEFT(Tabela2[[#This Row],[Código]],2)</f>
        <v>29</v>
      </c>
    </row>
    <row r="2679" spans="2:16" ht="15" customHeight="1" x14ac:dyDescent="0.25">
      <c r="B2679" s="31" t="str">
        <f>IF(Tabela2[[#This Row],[Tipo]] = 0,LOOKUP(Tabela2[[#This Row],[RESUMO]],Tabela3[Grupo],Tabela3[Meus produtos]),VLOOKUP(Tabela2[[#This Row],[Código]],Tabela4[[Código NBS/LC116]:[Meus serviços]],3,0))</f>
        <v>Não</v>
      </c>
      <c r="C2679" t="str">
        <f>IF(E2679=0,TEXT(dados!A2594,"00000000"),IF(E2679=2,TEXT(dados!A2594,"0000"),TEXT(dados!A2594,"#")))</f>
        <v>29339953</v>
      </c>
      <c r="D2679" t="str">
        <f>IF(dados!B2594=0,"",dados!B2594)</f>
        <v/>
      </c>
      <c r="E2679">
        <f>dados!C2594</f>
        <v>0</v>
      </c>
      <c r="F2679" t="str">
        <f>dados!D2594</f>
        <v>Albendazol e seu sulfoxido</v>
      </c>
      <c r="G2679"/>
      <c r="H2679"/>
      <c r="I2679"/>
      <c r="J2679"/>
      <c r="K2679" s="13"/>
      <c r="L2679" s="13">
        <f>dados!I2594/100</f>
        <v>0.13449999999999998</v>
      </c>
      <c r="M2679" s="13">
        <f>dados!J2594/100</f>
        <v>0.1699</v>
      </c>
      <c r="N2679" s="13">
        <f>dados!K2594/100</f>
        <v>0.04</v>
      </c>
      <c r="O2679" s="13">
        <f>dados!L2594/100</f>
        <v>0</v>
      </c>
      <c r="P2679" s="12" t="str">
        <f>LEFT(Tabela2[[#This Row],[Código]],2)</f>
        <v>29</v>
      </c>
    </row>
    <row r="2680" spans="2:16" ht="15" customHeight="1" x14ac:dyDescent="0.25">
      <c r="B2680" s="31" t="str">
        <f>IF(Tabela2[[#This Row],[Tipo]] = 0,LOOKUP(Tabela2[[#This Row],[RESUMO]],Tabela3[Grupo],Tabela3[Meus produtos]),VLOOKUP(Tabela2[[#This Row],[Código]],Tabela4[[Código NBS/LC116]:[Meus serviços]],3,0))</f>
        <v>Não</v>
      </c>
      <c r="C2680" t="str">
        <f>IF(E2680=0,TEXT(dados!A2595,"00000000"),IF(E2680=2,TEXT(dados!A2595,"0000"),TEXT(dados!A2595,"#")))</f>
        <v>29339954</v>
      </c>
      <c r="D2680" t="str">
        <f>IF(dados!B2595=0,"",dados!B2595)</f>
        <v/>
      </c>
      <c r="E2680">
        <f>dados!C2595</f>
        <v>0</v>
      </c>
      <c r="F2680" t="str">
        <f>dados!D2595</f>
        <v>Mebendazol</v>
      </c>
      <c r="G2680"/>
      <c r="H2680"/>
      <c r="I2680"/>
      <c r="J2680"/>
      <c r="K2680" s="13"/>
      <c r="L2680" s="13">
        <f>dados!I2595/100</f>
        <v>0.13449999999999998</v>
      </c>
      <c r="M2680" s="13">
        <f>dados!J2595/100</f>
        <v>0.1699</v>
      </c>
      <c r="N2680" s="13">
        <f>dados!K2595/100</f>
        <v>0.04</v>
      </c>
      <c r="O2680" s="13">
        <f>dados!L2595/100</f>
        <v>0</v>
      </c>
      <c r="P2680" s="12" t="str">
        <f>LEFT(Tabela2[[#This Row],[Código]],2)</f>
        <v>29</v>
      </c>
    </row>
    <row r="2681" spans="2:16" ht="15" customHeight="1" x14ac:dyDescent="0.25">
      <c r="B2681" s="31" t="str">
        <f>IF(Tabela2[[#This Row],[Tipo]] = 0,LOOKUP(Tabela2[[#This Row],[RESUMO]],Tabela3[Grupo],Tabela3[Meus produtos]),VLOOKUP(Tabela2[[#This Row],[Código]],Tabela4[[Código NBS/LC116]:[Meus serviços]],3,0))</f>
        <v>Não</v>
      </c>
      <c r="C2681" t="str">
        <f>IF(E2681=0,TEXT(dados!A2596,"00000000"),IF(E2681=2,TEXT(dados!A2596,"0000"),TEXT(dados!A2596,"#")))</f>
        <v>29339955</v>
      </c>
      <c r="D2681" t="str">
        <f>IF(dados!B2596=0,"",dados!B2596)</f>
        <v/>
      </c>
      <c r="E2681">
        <f>dados!C2596</f>
        <v>0</v>
      </c>
      <c r="F2681" t="str">
        <f>dados!D2596</f>
        <v>Flubendazol</v>
      </c>
      <c r="G2681"/>
      <c r="H2681"/>
      <c r="I2681"/>
      <c r="J2681"/>
      <c r="K2681" s="13"/>
      <c r="L2681" s="13">
        <f>dados!I2596/100</f>
        <v>0.13449999999999998</v>
      </c>
      <c r="M2681" s="13">
        <f>dados!J2596/100</f>
        <v>0.1699</v>
      </c>
      <c r="N2681" s="13">
        <f>dados!K2596/100</f>
        <v>0.04</v>
      </c>
      <c r="O2681" s="13">
        <f>dados!L2596/100</f>
        <v>0</v>
      </c>
      <c r="P2681" s="12" t="str">
        <f>LEFT(Tabela2[[#This Row],[Código]],2)</f>
        <v>29</v>
      </c>
    </row>
    <row r="2682" spans="2:16" ht="15" customHeight="1" x14ac:dyDescent="0.25">
      <c r="B2682" s="31" t="str">
        <f>IF(Tabela2[[#This Row],[Tipo]] = 0,LOOKUP(Tabela2[[#This Row],[RESUMO]],Tabela3[Grupo],Tabela3[Meus produtos]),VLOOKUP(Tabela2[[#This Row],[Código]],Tabela4[[Código NBS/LC116]:[Meus serviços]],3,0))</f>
        <v>Não</v>
      </c>
      <c r="C2682" t="str">
        <f>IF(E2682=0,TEXT(dados!A2597,"00000000"),IF(E2682=2,TEXT(dados!A2597,"0000"),TEXT(dados!A2597,"#")))</f>
        <v>29339956</v>
      </c>
      <c r="D2682" t="str">
        <f>IF(dados!B2597=0,"",dados!B2597)</f>
        <v/>
      </c>
      <c r="E2682">
        <f>dados!C2597</f>
        <v>0</v>
      </c>
      <c r="F2682" t="str">
        <f>dados!D2597</f>
        <v>Fembendazol (fenbendazole)</v>
      </c>
      <c r="G2682"/>
      <c r="H2682"/>
      <c r="I2682"/>
      <c r="J2682"/>
      <c r="K2682" s="13"/>
      <c r="L2682" s="13">
        <f>dados!I2597/100</f>
        <v>0.13449999999999998</v>
      </c>
      <c r="M2682" s="13">
        <f>dados!J2597/100</f>
        <v>0.1699</v>
      </c>
      <c r="N2682" s="13">
        <f>dados!K2597/100</f>
        <v>0.04</v>
      </c>
      <c r="O2682" s="13">
        <f>dados!L2597/100</f>
        <v>0</v>
      </c>
      <c r="P2682" s="12" t="str">
        <f>LEFT(Tabela2[[#This Row],[Código]],2)</f>
        <v>29</v>
      </c>
    </row>
    <row r="2683" spans="2:16" ht="15" customHeight="1" x14ac:dyDescent="0.25">
      <c r="B2683" s="31" t="str">
        <f>IF(Tabela2[[#This Row],[Tipo]] = 0,LOOKUP(Tabela2[[#This Row],[RESUMO]],Tabela3[Grupo],Tabela3[Meus produtos]),VLOOKUP(Tabela2[[#This Row],[Código]],Tabela4[[Código NBS/LC116]:[Meus serviços]],3,0))</f>
        <v>Não</v>
      </c>
      <c r="C2683" t="str">
        <f>IF(E2683=0,TEXT(dados!A2598,"00000000"),IF(E2683=2,TEXT(dados!A2598,"0000"),TEXT(dados!A2598,"#")))</f>
        <v>29339959</v>
      </c>
      <c r="D2683" t="str">
        <f>IF(dados!B2598=0,"",dados!B2598)</f>
        <v/>
      </c>
      <c r="E2683">
        <f>dados!C2598</f>
        <v>0</v>
      </c>
      <c r="F2683" t="str">
        <f>dados!D2598</f>
        <v>Outros compostos heterociclicos,com ciclo imidazol</v>
      </c>
      <c r="G2683"/>
      <c r="H2683"/>
      <c r="I2683"/>
      <c r="J2683"/>
      <c r="K2683" s="13"/>
      <c r="L2683" s="13">
        <f>dados!I2598/100</f>
        <v>0.13449999999999998</v>
      </c>
      <c r="M2683" s="13">
        <f>dados!J2598/100</f>
        <v>0.1545</v>
      </c>
      <c r="N2683" s="13">
        <f>dados!K2598/100</f>
        <v>0.04</v>
      </c>
      <c r="O2683" s="13">
        <f>dados!L2598/100</f>
        <v>0</v>
      </c>
      <c r="P2683" s="12" t="str">
        <f>LEFT(Tabela2[[#This Row],[Código]],2)</f>
        <v>29</v>
      </c>
    </row>
    <row r="2684" spans="2:16" ht="15" customHeight="1" x14ac:dyDescent="0.25">
      <c r="B2684" s="31" t="str">
        <f>IF(Tabela2[[#This Row],[Tipo]] = 0,LOOKUP(Tabela2[[#This Row],[RESUMO]],Tabela3[Grupo],Tabela3[Meus produtos]),VLOOKUP(Tabela2[[#This Row],[Código]],Tabela4[[Código NBS/LC116]:[Meus serviços]],3,0))</f>
        <v>Não</v>
      </c>
      <c r="C2684" t="str">
        <f>IF(E2684=0,TEXT(dados!A2599,"00000000"),IF(E2684=2,TEXT(dados!A2599,"0000"),TEXT(dados!A2599,"#")))</f>
        <v>29339961</v>
      </c>
      <c r="D2684" t="str">
        <f>IF(dados!B2599=0,"",dados!B2599)</f>
        <v/>
      </c>
      <c r="E2684">
        <f>dados!C2599</f>
        <v>0</v>
      </c>
      <c r="F2684" t="str">
        <f>dados!D2599</f>
        <v>Triadimenol</v>
      </c>
      <c r="G2684"/>
      <c r="H2684"/>
      <c r="I2684"/>
      <c r="J2684"/>
      <c r="K2684" s="13"/>
      <c r="L2684" s="13">
        <f>dados!I2599/100</f>
        <v>0.13449999999999998</v>
      </c>
      <c r="M2684" s="13">
        <f>dados!J2599/100</f>
        <v>0.1545</v>
      </c>
      <c r="N2684" s="13">
        <f>dados!K2599/100</f>
        <v>0.04</v>
      </c>
      <c r="O2684" s="13">
        <f>dados!L2599/100</f>
        <v>0</v>
      </c>
      <c r="P2684" s="12" t="str">
        <f>LEFT(Tabela2[[#This Row],[Código]],2)</f>
        <v>29</v>
      </c>
    </row>
    <row r="2685" spans="2:16" ht="15" customHeight="1" x14ac:dyDescent="0.25">
      <c r="B2685" s="31" t="str">
        <f>IF(Tabela2[[#This Row],[Tipo]] = 0,LOOKUP(Tabela2[[#This Row],[RESUMO]],Tabela3[Grupo],Tabela3[Meus produtos]),VLOOKUP(Tabela2[[#This Row],[Código]],Tabela4[[Código NBS/LC116]:[Meus serviços]],3,0))</f>
        <v>Não</v>
      </c>
      <c r="C2685" t="str">
        <f>IF(E2685=0,TEXT(dados!A2600,"00000000"),IF(E2685=2,TEXT(dados!A2600,"0000"),TEXT(dados!A2600,"#")))</f>
        <v>29339962</v>
      </c>
      <c r="D2685" t="str">
        <f>IF(dados!B2600=0,"",dados!B2600)</f>
        <v/>
      </c>
      <c r="E2685">
        <f>dados!C2600</f>
        <v>0</v>
      </c>
      <c r="F2685" t="str">
        <f>dados!D2600</f>
        <v>Triadimefon</v>
      </c>
      <c r="G2685"/>
      <c r="H2685"/>
      <c r="I2685"/>
      <c r="J2685"/>
      <c r="K2685" s="13"/>
      <c r="L2685" s="13">
        <f>dados!I2600/100</f>
        <v>0.13449999999999998</v>
      </c>
      <c r="M2685" s="13">
        <f>dados!J2600/100</f>
        <v>0.1545</v>
      </c>
      <c r="N2685" s="13">
        <f>dados!K2600/100</f>
        <v>0.04</v>
      </c>
      <c r="O2685" s="13">
        <f>dados!L2600/100</f>
        <v>0</v>
      </c>
      <c r="P2685" s="12" t="str">
        <f>LEFT(Tabela2[[#This Row],[Código]],2)</f>
        <v>29</v>
      </c>
    </row>
    <row r="2686" spans="2:16" ht="15" customHeight="1" x14ac:dyDescent="0.25">
      <c r="B2686" s="31" t="str">
        <f>IF(Tabela2[[#This Row],[Tipo]] = 0,LOOKUP(Tabela2[[#This Row],[RESUMO]],Tabela3[Grupo],Tabela3[Meus produtos]),VLOOKUP(Tabela2[[#This Row],[Código]],Tabela4[[Código NBS/LC116]:[Meus serviços]],3,0))</f>
        <v>Não</v>
      </c>
      <c r="C2686" t="str">
        <f>IF(E2686=0,TEXT(dados!A2601,"00000000"),IF(E2686=2,TEXT(dados!A2601,"0000"),TEXT(dados!A2601,"#")))</f>
        <v>29339963</v>
      </c>
      <c r="D2686" t="str">
        <f>IF(dados!B2601=0,"",dados!B2601)</f>
        <v/>
      </c>
      <c r="E2686">
        <f>dados!C2601</f>
        <v>0</v>
      </c>
      <c r="F2686" t="str">
        <f>dados!D2601</f>
        <v>Triazofos (fosforotioato de o,o-dietila-o-(1-fenil-etc.</v>
      </c>
      <c r="G2686"/>
      <c r="H2686"/>
      <c r="I2686"/>
      <c r="J2686"/>
      <c r="K2686" s="13"/>
      <c r="L2686" s="13">
        <f>dados!I2601/100</f>
        <v>0.13449999999999998</v>
      </c>
      <c r="M2686" s="13">
        <f>dados!J2601/100</f>
        <v>0.1545</v>
      </c>
      <c r="N2686" s="13">
        <f>dados!K2601/100</f>
        <v>0.04</v>
      </c>
      <c r="O2686" s="13">
        <f>dados!L2601/100</f>
        <v>0</v>
      </c>
      <c r="P2686" s="12" t="str">
        <f>LEFT(Tabela2[[#This Row],[Código]],2)</f>
        <v>29</v>
      </c>
    </row>
    <row r="2687" spans="2:16" ht="15" customHeight="1" x14ac:dyDescent="0.25">
      <c r="B2687" s="31" t="str">
        <f>IF(Tabela2[[#This Row],[Tipo]] = 0,LOOKUP(Tabela2[[#This Row],[RESUMO]],Tabela3[Grupo],Tabela3[Meus produtos]),VLOOKUP(Tabela2[[#This Row],[Código]],Tabela4[[Código NBS/LC116]:[Meus serviços]],3,0))</f>
        <v>Não</v>
      </c>
      <c r="C2687" t="str">
        <f>IF(E2687=0,TEXT(dados!A2602,"00000000"),IF(E2687=2,TEXT(dados!A2602,"0000"),TEXT(dados!A2602,"#")))</f>
        <v>29339969</v>
      </c>
      <c r="D2687" t="str">
        <f>IF(dados!B2602=0,"",dados!B2602)</f>
        <v/>
      </c>
      <c r="E2687">
        <f>dados!C2602</f>
        <v>0</v>
      </c>
      <c r="F2687" t="str">
        <f>dados!D2602</f>
        <v>Outs.compost.heterocicl.c/1 ciclo triazol n/condensado</v>
      </c>
      <c r="G2687"/>
      <c r="H2687"/>
      <c r="I2687"/>
      <c r="J2687"/>
      <c r="K2687" s="13"/>
      <c r="L2687" s="13">
        <f>dados!I2602/100</f>
        <v>0.13449999999999998</v>
      </c>
      <c r="M2687" s="13">
        <f>dados!J2602/100</f>
        <v>0.1545</v>
      </c>
      <c r="N2687" s="13">
        <f>dados!K2602/100</f>
        <v>0.04</v>
      </c>
      <c r="O2687" s="13">
        <f>dados!L2602/100</f>
        <v>0</v>
      </c>
      <c r="P2687" s="12" t="str">
        <f>LEFT(Tabela2[[#This Row],[Código]],2)</f>
        <v>29</v>
      </c>
    </row>
    <row r="2688" spans="2:16" ht="15" customHeight="1" x14ac:dyDescent="0.25">
      <c r="B2688" s="31" t="str">
        <f>IF(Tabela2[[#This Row],[Tipo]] = 0,LOOKUP(Tabela2[[#This Row],[RESUMO]],Tabela3[Grupo],Tabela3[Meus produtos]),VLOOKUP(Tabela2[[#This Row],[Código]],Tabela4[[Código NBS/LC116]:[Meus serviços]],3,0))</f>
        <v>Não</v>
      </c>
      <c r="C2688" t="str">
        <f>IF(E2688=0,TEXT(dados!A2603,"00000000"),IF(E2688=2,TEXT(dados!A2603,"0000"),TEXT(dados!A2603,"#")))</f>
        <v>29339991</v>
      </c>
      <c r="D2688" t="str">
        <f>IF(dados!B2603=0,"",dados!B2603)</f>
        <v/>
      </c>
      <c r="E2688">
        <f>dados!C2603</f>
        <v>0</v>
      </c>
      <c r="F2688" t="str">
        <f>dados!D2603</f>
        <v>Azinfos etilico</v>
      </c>
      <c r="G2688"/>
      <c r="H2688"/>
      <c r="I2688"/>
      <c r="J2688"/>
      <c r="K2688" s="13"/>
      <c r="L2688" s="13">
        <f>dados!I2603/100</f>
        <v>0.13449999999999998</v>
      </c>
      <c r="M2688" s="13">
        <f>dados!J2603/100</f>
        <v>0.1545</v>
      </c>
      <c r="N2688" s="13">
        <f>dados!K2603/100</f>
        <v>0.04</v>
      </c>
      <c r="O2688" s="13">
        <f>dados!L2603/100</f>
        <v>0</v>
      </c>
      <c r="P2688" s="12" t="str">
        <f>LEFT(Tabela2[[#This Row],[Código]],2)</f>
        <v>29</v>
      </c>
    </row>
    <row r="2689" spans="2:16" ht="15" customHeight="1" x14ac:dyDescent="0.25">
      <c r="B2689" s="31" t="str">
        <f>IF(Tabela2[[#This Row],[Tipo]] = 0,LOOKUP(Tabela2[[#This Row],[RESUMO]],Tabela3[Grupo],Tabela3[Meus produtos]),VLOOKUP(Tabela2[[#This Row],[Código]],Tabela4[[Código NBS/LC116]:[Meus serviços]],3,0))</f>
        <v>Não</v>
      </c>
      <c r="C2689" t="str">
        <f>IF(E2689=0,TEXT(dados!A2604,"00000000"),IF(E2689=2,TEXT(dados!A2604,"0000"),TEXT(dados!A2604,"#")))</f>
        <v>29339992</v>
      </c>
      <c r="D2689" t="str">
        <f>IF(dados!B2604=0,"",dados!B2604)</f>
        <v/>
      </c>
      <c r="E2689">
        <f>dados!C2604</f>
        <v>0</v>
      </c>
      <c r="F2689" t="str">
        <f>dados!D2604</f>
        <v>Acido nalidixico</v>
      </c>
      <c r="G2689"/>
      <c r="H2689"/>
      <c r="I2689"/>
      <c r="J2689"/>
      <c r="K2689" s="13"/>
      <c r="L2689" s="13">
        <f>dados!I2604/100</f>
        <v>0.13449999999999998</v>
      </c>
      <c r="M2689" s="13">
        <f>dados!J2604/100</f>
        <v>0.1545</v>
      </c>
      <c r="N2689" s="13">
        <f>dados!K2604/100</f>
        <v>0.04</v>
      </c>
      <c r="O2689" s="13">
        <f>dados!L2604/100</f>
        <v>0</v>
      </c>
      <c r="P2689" s="12" t="str">
        <f>LEFT(Tabela2[[#This Row],[Código]],2)</f>
        <v>29</v>
      </c>
    </row>
    <row r="2690" spans="2:16" ht="15" customHeight="1" x14ac:dyDescent="0.25">
      <c r="B2690" s="31" t="str">
        <f>IF(Tabela2[[#This Row],[Tipo]] = 0,LOOKUP(Tabela2[[#This Row],[RESUMO]],Tabela3[Grupo],Tabela3[Meus produtos]),VLOOKUP(Tabela2[[#This Row],[Código]],Tabela4[[Código NBS/LC116]:[Meus serviços]],3,0))</f>
        <v>Não</v>
      </c>
      <c r="C2690" t="str">
        <f>IF(E2690=0,TEXT(dados!A2605,"00000000"),IF(E2690=2,TEXT(dados!A2605,"0000"),TEXT(dados!A2605,"#")))</f>
        <v>29339993</v>
      </c>
      <c r="D2690" t="str">
        <f>IF(dados!B2605=0,"",dados!B2605)</f>
        <v/>
      </c>
      <c r="E2690">
        <f>dados!C2605</f>
        <v>0</v>
      </c>
      <c r="F2690" t="str">
        <f>dados!D2605</f>
        <v>Clofazimina</v>
      </c>
      <c r="G2690"/>
      <c r="H2690"/>
      <c r="I2690"/>
      <c r="J2690"/>
      <c r="K2690" s="13"/>
      <c r="L2690" s="13">
        <f>dados!I2605/100</f>
        <v>0.13449999999999998</v>
      </c>
      <c r="M2690" s="13">
        <f>dados!J2605/100</f>
        <v>0.1699</v>
      </c>
      <c r="N2690" s="13">
        <f>dados!K2605/100</f>
        <v>0.04</v>
      </c>
      <c r="O2690" s="13">
        <f>dados!L2605/100</f>
        <v>0</v>
      </c>
      <c r="P2690" s="12" t="str">
        <f>LEFT(Tabela2[[#This Row],[Código]],2)</f>
        <v>29</v>
      </c>
    </row>
    <row r="2691" spans="2:16" ht="15" customHeight="1" x14ac:dyDescent="0.25">
      <c r="B2691" s="31" t="str">
        <f>IF(Tabela2[[#This Row],[Tipo]] = 0,LOOKUP(Tabela2[[#This Row],[RESUMO]],Tabela3[Grupo],Tabela3[Meus produtos]),VLOOKUP(Tabela2[[#This Row],[Código]],Tabela4[[Código NBS/LC116]:[Meus serviços]],3,0))</f>
        <v>Não</v>
      </c>
      <c r="C2691" t="str">
        <f>IF(E2691=0,TEXT(dados!A2606,"00000000"),IF(E2691=2,TEXT(dados!A2606,"0000"),TEXT(dados!A2606,"#")))</f>
        <v>29339995</v>
      </c>
      <c r="D2691" t="str">
        <f>IF(dados!B2606=0,"",dados!B2606)</f>
        <v/>
      </c>
      <c r="E2691">
        <f>dados!C2606</f>
        <v>0</v>
      </c>
      <c r="F2691" t="str">
        <f>dados!D2606</f>
        <v>Metilsulfato de amezinio</v>
      </c>
      <c r="G2691"/>
      <c r="H2691"/>
      <c r="I2691"/>
      <c r="J2691"/>
      <c r="K2691" s="13"/>
      <c r="L2691" s="13">
        <f>dados!I2606/100</f>
        <v>0.13449999999999998</v>
      </c>
      <c r="M2691" s="13">
        <f>dados!J2606/100</f>
        <v>0.1699</v>
      </c>
      <c r="N2691" s="13">
        <f>dados!K2606/100</f>
        <v>0.04</v>
      </c>
      <c r="O2691" s="13">
        <f>dados!L2606/100</f>
        <v>0</v>
      </c>
      <c r="P2691" s="12" t="str">
        <f>LEFT(Tabela2[[#This Row],[Código]],2)</f>
        <v>29</v>
      </c>
    </row>
    <row r="2692" spans="2:16" ht="15" customHeight="1" x14ac:dyDescent="0.25">
      <c r="B2692" s="31" t="str">
        <f>IF(Tabela2[[#This Row],[Tipo]] = 0,LOOKUP(Tabela2[[#This Row],[RESUMO]],Tabela3[Grupo],Tabela3[Meus produtos]),VLOOKUP(Tabela2[[#This Row],[Código]],Tabela4[[Código NBS/LC116]:[Meus serviços]],3,0))</f>
        <v>Não</v>
      </c>
      <c r="C2692" t="str">
        <f>IF(E2692=0,TEXT(dados!A2607,"00000000"),IF(E2692=2,TEXT(dados!A2607,"0000"),TEXT(dados!A2607,"#")))</f>
        <v>29339996</v>
      </c>
      <c r="D2692" t="str">
        <f>IF(dados!B2607=0,"",dados!B2607)</f>
        <v/>
      </c>
      <c r="E2692">
        <f>dados!C2607</f>
        <v>0</v>
      </c>
      <c r="F2692" t="str">
        <f>dados!D2607</f>
        <v>Hidrazida maleica e seus sais</v>
      </c>
      <c r="G2692"/>
      <c r="H2692"/>
      <c r="I2692"/>
      <c r="J2692"/>
      <c r="K2692" s="13"/>
      <c r="L2692" s="13">
        <f>dados!I2607/100</f>
        <v>0.13449999999999998</v>
      </c>
      <c r="M2692" s="13">
        <f>dados!J2607/100</f>
        <v>0.16789999999999999</v>
      </c>
      <c r="N2692" s="13">
        <f>dados!K2607/100</f>
        <v>0.04</v>
      </c>
      <c r="O2692" s="13">
        <f>dados!L2607/100</f>
        <v>0</v>
      </c>
      <c r="P2692" s="12" t="str">
        <f>LEFT(Tabela2[[#This Row],[Código]],2)</f>
        <v>29</v>
      </c>
    </row>
    <row r="2693" spans="2:16" ht="15" customHeight="1" x14ac:dyDescent="0.25">
      <c r="B2693" s="31" t="str">
        <f>IF(Tabela2[[#This Row],[Tipo]] = 0,LOOKUP(Tabela2[[#This Row],[RESUMO]],Tabela3[Grupo],Tabela3[Meus produtos]),VLOOKUP(Tabela2[[#This Row],[Código]],Tabela4[[Código NBS/LC116]:[Meus serviços]],3,0))</f>
        <v>Não</v>
      </c>
      <c r="C2693" t="str">
        <f>IF(E2693=0,TEXT(dados!A2608,"00000000"),IF(E2693=2,TEXT(dados!A2608,"0000"),TEXT(dados!A2608,"#")))</f>
        <v>29339999</v>
      </c>
      <c r="D2693" t="str">
        <f>IF(dados!B2608=0,"",dados!B2608)</f>
        <v/>
      </c>
      <c r="E2693">
        <f>dados!C2608</f>
        <v>0</v>
      </c>
      <c r="F2693" t="str">
        <f>dados!D2608</f>
        <v>Outs.compostos heterocicl.de heteroatomos de nitrogenio</v>
      </c>
      <c r="G2693"/>
      <c r="H2693"/>
      <c r="I2693"/>
      <c r="J2693"/>
      <c r="K2693" s="13"/>
      <c r="L2693" s="13">
        <f>dados!I2608/100</f>
        <v>0.13449999999999998</v>
      </c>
      <c r="M2693" s="13">
        <f>dados!J2608/100</f>
        <v>0.1545</v>
      </c>
      <c r="N2693" s="13">
        <f>dados!K2608/100</f>
        <v>0.04</v>
      </c>
      <c r="O2693" s="13">
        <f>dados!L2608/100</f>
        <v>0</v>
      </c>
      <c r="P2693" s="12" t="str">
        <f>LEFT(Tabela2[[#This Row],[Código]],2)</f>
        <v>29</v>
      </c>
    </row>
    <row r="2694" spans="2:16" ht="15" customHeight="1" x14ac:dyDescent="0.25">
      <c r="B2694" s="31" t="str">
        <f>IF(Tabela2[[#This Row],[Tipo]] = 0,LOOKUP(Tabela2[[#This Row],[RESUMO]],Tabela3[Grupo],Tabela3[Meus produtos]),VLOOKUP(Tabela2[[#This Row],[Código]],Tabela4[[Código NBS/LC116]:[Meus serviços]],3,0))</f>
        <v>Não</v>
      </c>
      <c r="C2694" t="str">
        <f>IF(E2694=0,TEXT(dados!A2609,"00000000"),IF(E2694=2,TEXT(dados!A2609,"0000"),TEXT(dados!A2609,"#")))</f>
        <v>29341010</v>
      </c>
      <c r="D2694" t="str">
        <f>IF(dados!B2609=0,"",dados!B2609)</f>
        <v/>
      </c>
      <c r="E2694">
        <f>dados!C2609</f>
        <v>0</v>
      </c>
      <c r="F2694" t="str">
        <f>dados!D2609</f>
        <v>Fentiazac</v>
      </c>
      <c r="G2694"/>
      <c r="H2694"/>
      <c r="I2694"/>
      <c r="J2694"/>
      <c r="K2694" s="13"/>
      <c r="L2694" s="13">
        <f>dados!I2609/100</f>
        <v>0.13449999999999998</v>
      </c>
      <c r="M2694" s="13">
        <f>dados!J2609/100</f>
        <v>0.1545</v>
      </c>
      <c r="N2694" s="13">
        <f>dados!K2609/100</f>
        <v>0.04</v>
      </c>
      <c r="O2694" s="13">
        <f>dados!L2609/100</f>
        <v>0</v>
      </c>
      <c r="P2694" s="12" t="str">
        <f>LEFT(Tabela2[[#This Row],[Código]],2)</f>
        <v>29</v>
      </c>
    </row>
    <row r="2695" spans="2:16" ht="15" customHeight="1" x14ac:dyDescent="0.25">
      <c r="B2695" s="31" t="str">
        <f>IF(Tabela2[[#This Row],[Tipo]] = 0,LOOKUP(Tabela2[[#This Row],[RESUMO]],Tabela3[Grupo],Tabela3[Meus produtos]),VLOOKUP(Tabela2[[#This Row],[Código]],Tabela4[[Código NBS/LC116]:[Meus serviços]],3,0))</f>
        <v>Não</v>
      </c>
      <c r="C2695" t="str">
        <f>IF(E2695=0,TEXT(dados!A2610,"00000000"),IF(E2695=2,TEXT(dados!A2610,"0000"),TEXT(dados!A2610,"#")))</f>
        <v>29341020</v>
      </c>
      <c r="D2695" t="str">
        <f>IF(dados!B2610=0,"",dados!B2610)</f>
        <v/>
      </c>
      <c r="E2695">
        <f>dados!C2610</f>
        <v>0</v>
      </c>
      <c r="F2695" t="str">
        <f>dados!D2610</f>
        <v>Cloridrato de tiazolidina</v>
      </c>
      <c r="G2695"/>
      <c r="H2695"/>
      <c r="I2695"/>
      <c r="J2695"/>
      <c r="K2695" s="13"/>
      <c r="L2695" s="13">
        <f>dados!I2610/100</f>
        <v>0.13449999999999998</v>
      </c>
      <c r="M2695" s="13">
        <f>dados!J2610/100</f>
        <v>0.1699</v>
      </c>
      <c r="N2695" s="13">
        <f>dados!K2610/100</f>
        <v>0.04</v>
      </c>
      <c r="O2695" s="13">
        <f>dados!L2610/100</f>
        <v>0</v>
      </c>
      <c r="P2695" s="12" t="str">
        <f>LEFT(Tabela2[[#This Row],[Código]],2)</f>
        <v>29</v>
      </c>
    </row>
    <row r="2696" spans="2:16" ht="15" customHeight="1" x14ac:dyDescent="0.25">
      <c r="B2696" s="31" t="str">
        <f>IF(Tabela2[[#This Row],[Tipo]] = 0,LOOKUP(Tabela2[[#This Row],[RESUMO]],Tabela3[Grupo],Tabela3[Meus produtos]),VLOOKUP(Tabela2[[#This Row],[Código]],Tabela4[[Código NBS/LC116]:[Meus serviços]],3,0))</f>
        <v>Não</v>
      </c>
      <c r="C2696" t="str">
        <f>IF(E2696=0,TEXT(dados!A2611,"00000000"),IF(E2696=2,TEXT(dados!A2611,"0000"),TEXT(dados!A2611,"#")))</f>
        <v>29341030</v>
      </c>
      <c r="D2696" t="str">
        <f>IF(dados!B2611=0,"",dados!B2611)</f>
        <v/>
      </c>
      <c r="E2696">
        <f>dados!C2611</f>
        <v>0</v>
      </c>
      <c r="F2696" t="str">
        <f>dados!D2611</f>
        <v>Tiabendazol</v>
      </c>
      <c r="G2696"/>
      <c r="H2696"/>
      <c r="I2696"/>
      <c r="J2696"/>
      <c r="K2696" s="13"/>
      <c r="L2696" s="13">
        <f>dados!I2611/100</f>
        <v>0.13449999999999998</v>
      </c>
      <c r="M2696" s="13">
        <f>dados!J2611/100</f>
        <v>0.1545</v>
      </c>
      <c r="N2696" s="13">
        <f>dados!K2611/100</f>
        <v>0.04</v>
      </c>
      <c r="O2696" s="13">
        <f>dados!L2611/100</f>
        <v>0</v>
      </c>
      <c r="P2696" s="12" t="str">
        <f>LEFT(Tabela2[[#This Row],[Código]],2)</f>
        <v>29</v>
      </c>
    </row>
    <row r="2697" spans="2:16" ht="15" customHeight="1" x14ac:dyDescent="0.25">
      <c r="B2697" s="31" t="str">
        <f>IF(Tabela2[[#This Row],[Tipo]] = 0,LOOKUP(Tabela2[[#This Row],[RESUMO]],Tabela3[Grupo],Tabela3[Meus produtos]),VLOOKUP(Tabela2[[#This Row],[Código]],Tabela4[[Código NBS/LC116]:[Meus serviços]],3,0))</f>
        <v>Não</v>
      </c>
      <c r="C2697" t="str">
        <f>IF(E2697=0,TEXT(dados!A2612,"00000000"),IF(E2697=2,TEXT(dados!A2612,"0000"),TEXT(dados!A2612,"#")))</f>
        <v>29341090</v>
      </c>
      <c r="D2697" t="str">
        <f>IF(dados!B2612=0,"",dados!B2612)</f>
        <v/>
      </c>
      <c r="E2697">
        <f>dados!C2612</f>
        <v>0</v>
      </c>
      <c r="F2697" t="str">
        <f>dados!D2612</f>
        <v>Outs.compostos heterocicl.c/1 ciclo tiazol n/condensado</v>
      </c>
      <c r="G2697"/>
      <c r="H2697"/>
      <c r="I2697"/>
      <c r="J2697"/>
      <c r="K2697" s="13"/>
      <c r="L2697" s="13">
        <f>dados!I2612/100</f>
        <v>0.13449999999999998</v>
      </c>
      <c r="M2697" s="13">
        <f>dados!J2612/100</f>
        <v>0.1545</v>
      </c>
      <c r="N2697" s="13">
        <f>dados!K2612/100</f>
        <v>0.04</v>
      </c>
      <c r="O2697" s="13">
        <f>dados!L2612/100</f>
        <v>0</v>
      </c>
      <c r="P2697" s="12" t="str">
        <f>LEFT(Tabela2[[#This Row],[Código]],2)</f>
        <v>29</v>
      </c>
    </row>
    <row r="2698" spans="2:16" ht="15" customHeight="1" x14ac:dyDescent="0.25">
      <c r="B2698" s="31" t="str">
        <f>IF(Tabela2[[#This Row],[Tipo]] = 0,LOOKUP(Tabela2[[#This Row],[RESUMO]],Tabela3[Grupo],Tabela3[Meus produtos]),VLOOKUP(Tabela2[[#This Row],[Código]],Tabela4[[Código NBS/LC116]:[Meus serviços]],3,0))</f>
        <v>Não</v>
      </c>
      <c r="C2698" t="str">
        <f>IF(E2698=0,TEXT(dados!A2613,"00000000"),IF(E2698=2,TEXT(dados!A2613,"0000"),TEXT(dados!A2613,"#")))</f>
        <v>29342010</v>
      </c>
      <c r="D2698" t="str">
        <f>IF(dados!B2613=0,"",dados!B2613)</f>
        <v/>
      </c>
      <c r="E2698">
        <f>dados!C2613</f>
        <v>0</v>
      </c>
      <c r="F2698" t="str">
        <f>dados!D2613</f>
        <v>2-mercaptobenzotiazol e seus sais</v>
      </c>
      <c r="G2698"/>
      <c r="H2698"/>
      <c r="I2698"/>
      <c r="J2698"/>
      <c r="K2698" s="13"/>
      <c r="L2698" s="13">
        <f>dados!I2613/100</f>
        <v>0.13449999999999998</v>
      </c>
      <c r="M2698" s="13">
        <f>dados!J2613/100</f>
        <v>0.1699</v>
      </c>
      <c r="N2698" s="13">
        <f>dados!K2613/100</f>
        <v>0.04</v>
      </c>
      <c r="O2698" s="13">
        <f>dados!L2613/100</f>
        <v>0</v>
      </c>
      <c r="P2698" s="12" t="str">
        <f>LEFT(Tabela2[[#This Row],[Código]],2)</f>
        <v>29</v>
      </c>
    </row>
    <row r="2699" spans="2:16" ht="15" customHeight="1" x14ac:dyDescent="0.25">
      <c r="B2699" s="31" t="str">
        <f>IF(Tabela2[[#This Row],[Tipo]] = 0,LOOKUP(Tabela2[[#This Row],[RESUMO]],Tabela3[Grupo],Tabela3[Meus produtos]),VLOOKUP(Tabela2[[#This Row],[Código]],Tabela4[[Código NBS/LC116]:[Meus serviços]],3,0))</f>
        <v>Não</v>
      </c>
      <c r="C2699" t="str">
        <f>IF(E2699=0,TEXT(dados!A2614,"00000000"),IF(E2699=2,TEXT(dados!A2614,"0000"),TEXT(dados!A2614,"#")))</f>
        <v>29342020</v>
      </c>
      <c r="D2699" t="str">
        <f>IF(dados!B2614=0,"",dados!B2614)</f>
        <v/>
      </c>
      <c r="E2699">
        <f>dados!C2614</f>
        <v>0</v>
      </c>
      <c r="F2699" t="str">
        <f>dados!D2614</f>
        <v>2,2-ditiobis(benzotiazol) (dissulfeto de benzotiazila)</v>
      </c>
      <c r="G2699"/>
      <c r="H2699"/>
      <c r="I2699"/>
      <c r="J2699"/>
      <c r="K2699" s="13"/>
      <c r="L2699" s="13">
        <f>dados!I2614/100</f>
        <v>0.13449999999999998</v>
      </c>
      <c r="M2699" s="13">
        <f>dados!J2614/100</f>
        <v>0.1699</v>
      </c>
      <c r="N2699" s="13">
        <f>dados!K2614/100</f>
        <v>0.04</v>
      </c>
      <c r="O2699" s="13">
        <f>dados!L2614/100</f>
        <v>0</v>
      </c>
      <c r="P2699" s="12" t="str">
        <f>LEFT(Tabela2[[#This Row],[Código]],2)</f>
        <v>29</v>
      </c>
    </row>
    <row r="2700" spans="2:16" ht="15" customHeight="1" x14ac:dyDescent="0.25">
      <c r="B2700" s="31" t="str">
        <f>IF(Tabela2[[#This Row],[Tipo]] = 0,LOOKUP(Tabela2[[#This Row],[RESUMO]],Tabela3[Grupo],Tabela3[Meus produtos]),VLOOKUP(Tabela2[[#This Row],[Código]],Tabela4[[Código NBS/LC116]:[Meus serviços]],3,0))</f>
        <v>Não</v>
      </c>
      <c r="C2700" t="str">
        <f>IF(E2700=0,TEXT(dados!A2615,"00000000"),IF(E2700=2,TEXT(dados!A2615,"0000"),TEXT(dados!A2615,"#")))</f>
        <v>29342031</v>
      </c>
      <c r="D2700" t="str">
        <f>IF(dados!B2615=0,"",dados!B2615)</f>
        <v/>
      </c>
      <c r="E2700">
        <f>dados!C2615</f>
        <v>0</v>
      </c>
      <c r="F2700" t="str">
        <f>dados!D2615</f>
        <v>2-(terbutilaminotio)benzotiazol (n-terbutil-benzot.etc.</v>
      </c>
      <c r="G2700"/>
      <c r="H2700"/>
      <c r="I2700"/>
      <c r="J2700"/>
      <c r="K2700" s="13"/>
      <c r="L2700" s="13">
        <f>dados!I2615/100</f>
        <v>0.13449999999999998</v>
      </c>
      <c r="M2700" s="13">
        <f>dados!J2615/100</f>
        <v>0.1545</v>
      </c>
      <c r="N2700" s="13">
        <f>dados!K2615/100</f>
        <v>0.04</v>
      </c>
      <c r="O2700" s="13">
        <f>dados!L2615/100</f>
        <v>0</v>
      </c>
      <c r="P2700" s="12" t="str">
        <f>LEFT(Tabela2[[#This Row],[Código]],2)</f>
        <v>29</v>
      </c>
    </row>
    <row r="2701" spans="2:16" ht="15" customHeight="1" x14ac:dyDescent="0.25">
      <c r="B2701" s="31" t="str">
        <f>IF(Tabela2[[#This Row],[Tipo]] = 0,LOOKUP(Tabela2[[#This Row],[RESUMO]],Tabela3[Grupo],Tabela3[Meus produtos]),VLOOKUP(Tabela2[[#This Row],[Código]],Tabela4[[Código NBS/LC116]:[Meus serviços]],3,0))</f>
        <v>Não</v>
      </c>
      <c r="C2701" t="str">
        <f>IF(E2701=0,TEXT(dados!A2616,"00000000"),IF(E2701=2,TEXT(dados!A2616,"0000"),TEXT(dados!A2616,"#")))</f>
        <v>29342032</v>
      </c>
      <c r="D2701" t="str">
        <f>IF(dados!B2616=0,"",dados!B2616)</f>
        <v/>
      </c>
      <c r="E2701">
        <f>dados!C2616</f>
        <v>0</v>
      </c>
      <c r="F2701" t="str">
        <f>dados!D2616</f>
        <v>2-(cicloexilaminotio)benzotiazol(n-cicloexil-benzot.etc</v>
      </c>
      <c r="G2701"/>
      <c r="H2701"/>
      <c r="I2701"/>
      <c r="J2701"/>
      <c r="K2701" s="13"/>
      <c r="L2701" s="13">
        <f>dados!I2616/100</f>
        <v>0.13449999999999998</v>
      </c>
      <c r="M2701" s="13">
        <f>dados!J2616/100</f>
        <v>0.1545</v>
      </c>
      <c r="N2701" s="13">
        <f>dados!K2616/100</f>
        <v>0.04</v>
      </c>
      <c r="O2701" s="13">
        <f>dados!L2616/100</f>
        <v>0</v>
      </c>
      <c r="P2701" s="12" t="str">
        <f>LEFT(Tabela2[[#This Row],[Código]],2)</f>
        <v>29</v>
      </c>
    </row>
    <row r="2702" spans="2:16" ht="15" customHeight="1" x14ac:dyDescent="0.25">
      <c r="B2702" s="31" t="str">
        <f>IF(Tabela2[[#This Row],[Tipo]] = 0,LOOKUP(Tabela2[[#This Row],[RESUMO]],Tabela3[Grupo],Tabela3[Meus produtos]),VLOOKUP(Tabela2[[#This Row],[Código]],Tabela4[[Código NBS/LC116]:[Meus serviços]],3,0))</f>
        <v>Não</v>
      </c>
      <c r="C2702" t="str">
        <f>IF(E2702=0,TEXT(dados!A2617,"00000000"),IF(E2702=2,TEXT(dados!A2617,"0000"),TEXT(dados!A2617,"#")))</f>
        <v>29342033</v>
      </c>
      <c r="D2702" t="str">
        <f>IF(dados!B2617=0,"",dados!B2617)</f>
        <v/>
      </c>
      <c r="E2702">
        <f>dados!C2617</f>
        <v>0</v>
      </c>
      <c r="F2702" t="str">
        <f>dados!D2617</f>
        <v>2-(dicicloexilaminotio)benzotiazol (n,n-dicicloexil-etc</v>
      </c>
      <c r="G2702"/>
      <c r="H2702"/>
      <c r="I2702"/>
      <c r="J2702"/>
      <c r="K2702" s="13"/>
      <c r="L2702" s="13">
        <f>dados!I2617/100</f>
        <v>0.13449999999999998</v>
      </c>
      <c r="M2702" s="13">
        <f>dados!J2617/100</f>
        <v>0.1699</v>
      </c>
      <c r="N2702" s="13">
        <f>dados!K2617/100</f>
        <v>0.04</v>
      </c>
      <c r="O2702" s="13">
        <f>dados!L2617/100</f>
        <v>0</v>
      </c>
      <c r="P2702" s="12" t="str">
        <f>LEFT(Tabela2[[#This Row],[Código]],2)</f>
        <v>29</v>
      </c>
    </row>
    <row r="2703" spans="2:16" ht="15" customHeight="1" x14ac:dyDescent="0.25">
      <c r="B2703" s="31" t="str">
        <f>IF(Tabela2[[#This Row],[Tipo]] = 0,LOOKUP(Tabela2[[#This Row],[RESUMO]],Tabela3[Grupo],Tabela3[Meus produtos]),VLOOKUP(Tabela2[[#This Row],[Código]],Tabela4[[Código NBS/LC116]:[Meus serviços]],3,0))</f>
        <v>Não</v>
      </c>
      <c r="C2703" t="str">
        <f>IF(E2703=0,TEXT(dados!A2618,"00000000"),IF(E2703=2,TEXT(dados!A2618,"0000"),TEXT(dados!A2618,"#")))</f>
        <v>29342034</v>
      </c>
      <c r="D2703" t="str">
        <f>IF(dados!B2618=0,"",dados!B2618)</f>
        <v/>
      </c>
      <c r="E2703">
        <f>dados!C2618</f>
        <v>0</v>
      </c>
      <c r="F2703" t="str">
        <f>dados!D2618</f>
        <v>2-(4-morfonilitio)benzotiazol (n-oxidietileno-benz.etc.</v>
      </c>
      <c r="G2703"/>
      <c r="H2703"/>
      <c r="I2703"/>
      <c r="J2703"/>
      <c r="K2703" s="13"/>
      <c r="L2703" s="13">
        <f>dados!I2618/100</f>
        <v>0.13449999999999998</v>
      </c>
      <c r="M2703" s="13">
        <f>dados!J2618/100</f>
        <v>0.1699</v>
      </c>
      <c r="N2703" s="13">
        <f>dados!K2618/100</f>
        <v>0.04</v>
      </c>
      <c r="O2703" s="13">
        <f>dados!L2618/100</f>
        <v>0</v>
      </c>
      <c r="P2703" s="12" t="str">
        <f>LEFT(Tabela2[[#This Row],[Código]],2)</f>
        <v>29</v>
      </c>
    </row>
    <row r="2704" spans="2:16" ht="15" customHeight="1" x14ac:dyDescent="0.25">
      <c r="B2704" s="31" t="str">
        <f>IF(Tabela2[[#This Row],[Tipo]] = 0,LOOKUP(Tabela2[[#This Row],[RESUMO]],Tabela3[Grupo],Tabela3[Meus produtos]),VLOOKUP(Tabela2[[#This Row],[Código]],Tabela4[[Código NBS/LC116]:[Meus serviços]],3,0))</f>
        <v>Não</v>
      </c>
      <c r="C2704" t="str">
        <f>IF(E2704=0,TEXT(dados!A2619,"00000000"),IF(E2704=2,TEXT(dados!A2619,"0000"),TEXT(dados!A2619,"#")))</f>
        <v>29342039</v>
      </c>
      <c r="D2704" t="str">
        <f>IF(dados!B2619=0,"",dados!B2619)</f>
        <v/>
      </c>
      <c r="E2704">
        <f>dados!C2619</f>
        <v>0</v>
      </c>
      <c r="F2704" t="str">
        <f>dados!D2619</f>
        <v>Outros benzotiazois-sulfenamidas</v>
      </c>
      <c r="G2704"/>
      <c r="H2704"/>
      <c r="I2704"/>
      <c r="J2704"/>
      <c r="K2704" s="13"/>
      <c r="L2704" s="13">
        <f>dados!I2619/100</f>
        <v>0.13449999999999998</v>
      </c>
      <c r="M2704" s="13">
        <f>dados!J2619/100</f>
        <v>0.1699</v>
      </c>
      <c r="N2704" s="13">
        <f>dados!K2619/100</f>
        <v>0.04</v>
      </c>
      <c r="O2704" s="13">
        <f>dados!L2619/100</f>
        <v>0</v>
      </c>
      <c r="P2704" s="12" t="str">
        <f>LEFT(Tabela2[[#This Row],[Código]],2)</f>
        <v>29</v>
      </c>
    </row>
    <row r="2705" spans="2:16" ht="15" customHeight="1" x14ac:dyDescent="0.25">
      <c r="B2705" s="31" t="str">
        <f>IF(Tabela2[[#This Row],[Tipo]] = 0,LOOKUP(Tabela2[[#This Row],[RESUMO]],Tabela3[Grupo],Tabela3[Meus produtos]),VLOOKUP(Tabela2[[#This Row],[Código]],Tabela4[[Código NBS/LC116]:[Meus serviços]],3,0))</f>
        <v>Não</v>
      </c>
      <c r="C2705" t="str">
        <f>IF(E2705=0,TEXT(dados!A2620,"00000000"),IF(E2705=2,TEXT(dados!A2620,"0000"),TEXT(dados!A2620,"#")))</f>
        <v>29342040</v>
      </c>
      <c r="D2705" t="str">
        <f>IF(dados!B2620=0,"",dados!B2620)</f>
        <v/>
      </c>
      <c r="E2705">
        <f>dados!C2620</f>
        <v>0</v>
      </c>
      <c r="F2705" t="str">
        <f>dados!D2620</f>
        <v>2-(tiocianometiltio)benzotiazol (tcmtb)</v>
      </c>
      <c r="G2705"/>
      <c r="H2705"/>
      <c r="I2705"/>
      <c r="J2705"/>
      <c r="K2705" s="13"/>
      <c r="L2705" s="13">
        <f>dados!I2620/100</f>
        <v>0.13449999999999998</v>
      </c>
      <c r="M2705" s="13">
        <f>dados!J2620/100</f>
        <v>0.1699</v>
      </c>
      <c r="N2705" s="13">
        <f>dados!K2620/100</f>
        <v>0.04</v>
      </c>
      <c r="O2705" s="13">
        <f>dados!L2620/100</f>
        <v>0</v>
      </c>
      <c r="P2705" s="12" t="str">
        <f>LEFT(Tabela2[[#This Row],[Código]],2)</f>
        <v>29</v>
      </c>
    </row>
    <row r="2706" spans="2:16" ht="15" customHeight="1" x14ac:dyDescent="0.25">
      <c r="B2706" s="31" t="str">
        <f>IF(Tabela2[[#This Row],[Tipo]] = 0,LOOKUP(Tabela2[[#This Row],[RESUMO]],Tabela3[Grupo],Tabela3[Meus produtos]),VLOOKUP(Tabela2[[#This Row],[Código]],Tabela4[[Código NBS/LC116]:[Meus serviços]],3,0))</f>
        <v>Não</v>
      </c>
      <c r="C2706" t="str">
        <f>IF(E2706=0,TEXT(dados!A2621,"00000000"),IF(E2706=2,TEXT(dados!A2621,"0000"),TEXT(dados!A2621,"#")))</f>
        <v>29342090</v>
      </c>
      <c r="D2706" t="str">
        <f>IF(dados!B2621=0,"",dados!B2621)</f>
        <v/>
      </c>
      <c r="E2706">
        <f>dados!C2621</f>
        <v>0</v>
      </c>
      <c r="F2706" t="str">
        <f>dados!D2621</f>
        <v>Outs.compostos heterociclicos com ciclos de benzotiazol</v>
      </c>
      <c r="G2706"/>
      <c r="H2706"/>
      <c r="I2706"/>
      <c r="J2706"/>
      <c r="K2706" s="13"/>
      <c r="L2706" s="13">
        <f>dados!I2621/100</f>
        <v>0.13449999999999998</v>
      </c>
      <c r="M2706" s="13">
        <f>dados!J2621/100</f>
        <v>0.1545</v>
      </c>
      <c r="N2706" s="13">
        <f>dados!K2621/100</f>
        <v>0.04</v>
      </c>
      <c r="O2706" s="13">
        <f>dados!L2621/100</f>
        <v>0</v>
      </c>
      <c r="P2706" s="12" t="str">
        <f>LEFT(Tabela2[[#This Row],[Código]],2)</f>
        <v>29</v>
      </c>
    </row>
    <row r="2707" spans="2:16" ht="15" customHeight="1" x14ac:dyDescent="0.25">
      <c r="B2707" s="31" t="str">
        <f>IF(Tabela2[[#This Row],[Tipo]] = 0,LOOKUP(Tabela2[[#This Row],[RESUMO]],Tabela3[Grupo],Tabela3[Meus produtos]),VLOOKUP(Tabela2[[#This Row],[Código]],Tabela4[[Código NBS/LC116]:[Meus serviços]],3,0))</f>
        <v>Não</v>
      </c>
      <c r="C2707" t="str">
        <f>IF(E2707=0,TEXT(dados!A2622,"00000000"),IF(E2707=2,TEXT(dados!A2622,"0000"),TEXT(dados!A2622,"#")))</f>
        <v>29343010</v>
      </c>
      <c r="D2707" t="str">
        <f>IF(dados!B2622=0,"",dados!B2622)</f>
        <v/>
      </c>
      <c r="E2707">
        <f>dados!C2622</f>
        <v>0</v>
      </c>
      <c r="F2707" t="str">
        <f>dados!D2622</f>
        <v>Maleato de metotrimeprazina (maleato de levomepromazina</v>
      </c>
      <c r="G2707"/>
      <c r="H2707"/>
      <c r="I2707"/>
      <c r="J2707"/>
      <c r="K2707" s="13"/>
      <c r="L2707" s="13">
        <f>dados!I2622/100</f>
        <v>0.13449999999999998</v>
      </c>
      <c r="M2707" s="13">
        <f>dados!J2622/100</f>
        <v>0.1545</v>
      </c>
      <c r="N2707" s="13">
        <f>dados!K2622/100</f>
        <v>0.04</v>
      </c>
      <c r="O2707" s="13">
        <f>dados!L2622/100</f>
        <v>0</v>
      </c>
      <c r="P2707" s="12" t="str">
        <f>LEFT(Tabela2[[#This Row],[Código]],2)</f>
        <v>29</v>
      </c>
    </row>
    <row r="2708" spans="2:16" ht="15" customHeight="1" x14ac:dyDescent="0.25">
      <c r="B2708" s="31" t="str">
        <f>IF(Tabela2[[#This Row],[Tipo]] = 0,LOOKUP(Tabela2[[#This Row],[RESUMO]],Tabela3[Grupo],Tabela3[Meus produtos]),VLOOKUP(Tabela2[[#This Row],[Código]],Tabela4[[Código NBS/LC116]:[Meus serviços]],3,0))</f>
        <v>Não</v>
      </c>
      <c r="C2708" t="str">
        <f>IF(E2708=0,TEXT(dados!A2623,"00000000"),IF(E2708=2,TEXT(dados!A2623,"0000"),TEXT(dados!A2623,"#")))</f>
        <v>29343020</v>
      </c>
      <c r="D2708" t="str">
        <f>IF(dados!B2623=0,"",dados!B2623)</f>
        <v/>
      </c>
      <c r="E2708">
        <f>dados!C2623</f>
        <v>0</v>
      </c>
      <c r="F2708" t="str">
        <f>dados!D2623</f>
        <v>Enantato de flufenazina</v>
      </c>
      <c r="G2708"/>
      <c r="H2708"/>
      <c r="I2708"/>
      <c r="J2708"/>
      <c r="K2708" s="13"/>
      <c r="L2708" s="13">
        <f>dados!I2623/100</f>
        <v>0.13449999999999998</v>
      </c>
      <c r="M2708" s="13">
        <f>dados!J2623/100</f>
        <v>0.16789999999999999</v>
      </c>
      <c r="N2708" s="13">
        <f>dados!K2623/100</f>
        <v>0.04</v>
      </c>
      <c r="O2708" s="13">
        <f>dados!L2623/100</f>
        <v>0</v>
      </c>
      <c r="P2708" s="12" t="str">
        <f>LEFT(Tabela2[[#This Row],[Código]],2)</f>
        <v>29</v>
      </c>
    </row>
    <row r="2709" spans="2:16" ht="15" customHeight="1" x14ac:dyDescent="0.25">
      <c r="B2709" s="31" t="str">
        <f>IF(Tabela2[[#This Row],[Tipo]] = 0,LOOKUP(Tabela2[[#This Row],[RESUMO]],Tabela3[Grupo],Tabela3[Meus produtos]),VLOOKUP(Tabela2[[#This Row],[Código]],Tabela4[[Código NBS/LC116]:[Meus serviços]],3,0))</f>
        <v>Não</v>
      </c>
      <c r="C2709" t="str">
        <f>IF(E2709=0,TEXT(dados!A2624,"00000000"),IF(E2709=2,TEXT(dados!A2624,"0000"),TEXT(dados!A2624,"#")))</f>
        <v>29343030</v>
      </c>
      <c r="D2709" t="str">
        <f>IF(dados!B2624=0,"",dados!B2624)</f>
        <v/>
      </c>
      <c r="E2709">
        <f>dados!C2624</f>
        <v>0</v>
      </c>
      <c r="F2709" t="str">
        <f>dados!D2624</f>
        <v>Prometazina</v>
      </c>
      <c r="G2709"/>
      <c r="H2709"/>
      <c r="I2709"/>
      <c r="J2709"/>
      <c r="K2709" s="13"/>
      <c r="L2709" s="13">
        <f>dados!I2624/100</f>
        <v>0.13449999999999998</v>
      </c>
      <c r="M2709" s="13">
        <f>dados!J2624/100</f>
        <v>0.1545</v>
      </c>
      <c r="N2709" s="13">
        <f>dados!K2624/100</f>
        <v>0.04</v>
      </c>
      <c r="O2709" s="13">
        <f>dados!L2624/100</f>
        <v>0</v>
      </c>
      <c r="P2709" s="12" t="str">
        <f>LEFT(Tabela2[[#This Row],[Código]],2)</f>
        <v>29</v>
      </c>
    </row>
    <row r="2710" spans="2:16" ht="15" customHeight="1" x14ac:dyDescent="0.25">
      <c r="B2710" s="31" t="str">
        <f>IF(Tabela2[[#This Row],[Tipo]] = 0,LOOKUP(Tabela2[[#This Row],[RESUMO]],Tabela3[Grupo],Tabela3[Meus produtos]),VLOOKUP(Tabela2[[#This Row],[Código]],Tabela4[[Código NBS/LC116]:[Meus serviços]],3,0))</f>
        <v>Não</v>
      </c>
      <c r="C2710" t="str">
        <f>IF(E2710=0,TEXT(dados!A2625,"00000000"),IF(E2710=2,TEXT(dados!A2625,"0000"),TEXT(dados!A2625,"#")))</f>
        <v>29343090</v>
      </c>
      <c r="D2710" t="str">
        <f>IF(dados!B2625=0,"",dados!B2625)</f>
        <v/>
      </c>
      <c r="E2710">
        <f>dados!C2625</f>
        <v>0</v>
      </c>
      <c r="F2710" t="str">
        <f>dados!D2625</f>
        <v>Outs.compostos heterociclicos com ciclos fenotiazina</v>
      </c>
      <c r="G2710"/>
      <c r="H2710"/>
      <c r="I2710"/>
      <c r="J2710"/>
      <c r="K2710" s="13"/>
      <c r="L2710" s="13">
        <f>dados!I2625/100</f>
        <v>0.13449999999999998</v>
      </c>
      <c r="M2710" s="13">
        <f>dados!J2625/100</f>
        <v>0.1545</v>
      </c>
      <c r="N2710" s="13">
        <f>dados!K2625/100</f>
        <v>0.04</v>
      </c>
      <c r="O2710" s="13">
        <f>dados!L2625/100</f>
        <v>0</v>
      </c>
      <c r="P2710" s="12" t="str">
        <f>LEFT(Tabela2[[#This Row],[Código]],2)</f>
        <v>29</v>
      </c>
    </row>
    <row r="2711" spans="2:16" ht="15" customHeight="1" x14ac:dyDescent="0.25">
      <c r="B2711" s="31" t="str">
        <f>IF(Tabela2[[#This Row],[Tipo]] = 0,LOOKUP(Tabela2[[#This Row],[RESUMO]],Tabela3[Grupo],Tabela3[Meus produtos]),VLOOKUP(Tabela2[[#This Row],[Código]],Tabela4[[Código NBS/LC116]:[Meus serviços]],3,0))</f>
        <v>Não</v>
      </c>
      <c r="C2711" t="str">
        <f>IF(E2711=0,TEXT(dados!A2626,"00000000"),IF(E2711=2,TEXT(dados!A2626,"0000"),TEXT(dados!A2626,"#")))</f>
        <v>29349111</v>
      </c>
      <c r="D2711" t="str">
        <f>IF(dados!B2626=0,"",dados!B2626)</f>
        <v/>
      </c>
      <c r="E2711">
        <f>dados!C2626</f>
        <v>0</v>
      </c>
      <c r="F2711" t="str">
        <f>dados!D2626</f>
        <v>Aminorex e seus sais</v>
      </c>
      <c r="G2711"/>
      <c r="H2711"/>
      <c r="I2711"/>
      <c r="J2711"/>
      <c r="K2711" s="13"/>
      <c r="L2711" s="13">
        <f>dados!I2626/100</f>
        <v>0.13449999999999998</v>
      </c>
      <c r="M2711" s="13">
        <f>dados!J2626/100</f>
        <v>0.1545</v>
      </c>
      <c r="N2711" s="13">
        <f>dados!K2626/100</f>
        <v>0.04</v>
      </c>
      <c r="O2711" s="13">
        <f>dados!L2626/100</f>
        <v>0</v>
      </c>
      <c r="P2711" s="12" t="str">
        <f>LEFT(Tabela2[[#This Row],[Código]],2)</f>
        <v>29</v>
      </c>
    </row>
    <row r="2712" spans="2:16" ht="15" customHeight="1" x14ac:dyDescent="0.25">
      <c r="B2712" s="31" t="str">
        <f>IF(Tabela2[[#This Row],[Tipo]] = 0,LOOKUP(Tabela2[[#This Row],[RESUMO]],Tabela3[Grupo],Tabela3[Meus produtos]),VLOOKUP(Tabela2[[#This Row],[Código]],Tabela4[[Código NBS/LC116]:[Meus serviços]],3,0))</f>
        <v>Não</v>
      </c>
      <c r="C2712" t="str">
        <f>IF(E2712=0,TEXT(dados!A2627,"00000000"),IF(E2712=2,TEXT(dados!A2627,"0000"),TEXT(dados!A2627,"#")))</f>
        <v>29349112</v>
      </c>
      <c r="D2712" t="str">
        <f>IF(dados!B2627=0,"",dados!B2627)</f>
        <v/>
      </c>
      <c r="E2712">
        <f>dados!C2627</f>
        <v>0</v>
      </c>
      <c r="F2712" t="str">
        <f>dados!D2627</f>
        <v>Brotizolam e seus sais</v>
      </c>
      <c r="G2712"/>
      <c r="H2712"/>
      <c r="I2712"/>
      <c r="J2712"/>
      <c r="K2712" s="13"/>
      <c r="L2712" s="13">
        <f>dados!I2627/100</f>
        <v>0.13449999999999998</v>
      </c>
      <c r="M2712" s="13">
        <f>dados!J2627/100</f>
        <v>0.1545</v>
      </c>
      <c r="N2712" s="13">
        <f>dados!K2627/100</f>
        <v>0.04</v>
      </c>
      <c r="O2712" s="13">
        <f>dados!L2627/100</f>
        <v>0</v>
      </c>
      <c r="P2712" s="12" t="str">
        <f>LEFT(Tabela2[[#This Row],[Código]],2)</f>
        <v>29</v>
      </c>
    </row>
    <row r="2713" spans="2:16" ht="15" customHeight="1" x14ac:dyDescent="0.25">
      <c r="B2713" s="31" t="str">
        <f>IF(Tabela2[[#This Row],[Tipo]] = 0,LOOKUP(Tabela2[[#This Row],[RESUMO]],Tabela3[Grupo],Tabela3[Meus produtos]),VLOOKUP(Tabela2[[#This Row],[Código]],Tabela4[[Código NBS/LC116]:[Meus serviços]],3,0))</f>
        <v>Não</v>
      </c>
      <c r="C2713" t="str">
        <f>IF(E2713=0,TEXT(dados!A2628,"00000000"),IF(E2713=2,TEXT(dados!A2628,"0000"),TEXT(dados!A2628,"#")))</f>
        <v>29349121</v>
      </c>
      <c r="D2713" t="str">
        <f>IF(dados!B2628=0,"",dados!B2628)</f>
        <v/>
      </c>
      <c r="E2713">
        <f>dados!C2628</f>
        <v>0</v>
      </c>
      <c r="F2713" t="str">
        <f>dados!D2628</f>
        <v>Clotiazepam</v>
      </c>
      <c r="G2713"/>
      <c r="H2713"/>
      <c r="I2713"/>
      <c r="J2713"/>
      <c r="K2713" s="13"/>
      <c r="L2713" s="13">
        <f>dados!I2628/100</f>
        <v>0.13449999999999998</v>
      </c>
      <c r="M2713" s="13">
        <f>dados!J2628/100</f>
        <v>0.1545</v>
      </c>
      <c r="N2713" s="13">
        <f>dados!K2628/100</f>
        <v>0.04</v>
      </c>
      <c r="O2713" s="13">
        <f>dados!L2628/100</f>
        <v>0</v>
      </c>
      <c r="P2713" s="12" t="str">
        <f>LEFT(Tabela2[[#This Row],[Código]],2)</f>
        <v>29</v>
      </c>
    </row>
    <row r="2714" spans="2:16" ht="15" customHeight="1" x14ac:dyDescent="0.25">
      <c r="B2714" s="31" t="str">
        <f>IF(Tabela2[[#This Row],[Tipo]] = 0,LOOKUP(Tabela2[[#This Row],[RESUMO]],Tabela3[Grupo],Tabela3[Meus produtos]),VLOOKUP(Tabela2[[#This Row],[Código]],Tabela4[[Código NBS/LC116]:[Meus serviços]],3,0))</f>
        <v>Não</v>
      </c>
      <c r="C2714" t="str">
        <f>IF(E2714=0,TEXT(dados!A2629,"00000000"),IF(E2714=2,TEXT(dados!A2629,"0000"),TEXT(dados!A2629,"#")))</f>
        <v>29349122</v>
      </c>
      <c r="D2714" t="str">
        <f>IF(dados!B2629=0,"",dados!B2629)</f>
        <v/>
      </c>
      <c r="E2714">
        <f>dados!C2629</f>
        <v>0</v>
      </c>
      <c r="F2714" t="str">
        <f>dados!D2629</f>
        <v>Cloxazolam</v>
      </c>
      <c r="G2714"/>
      <c r="H2714"/>
      <c r="I2714"/>
      <c r="J2714"/>
      <c r="K2714" s="13"/>
      <c r="L2714" s="13">
        <f>dados!I2629/100</f>
        <v>0.13449999999999998</v>
      </c>
      <c r="M2714" s="13">
        <f>dados!J2629/100</f>
        <v>0.16789999999999999</v>
      </c>
      <c r="N2714" s="13">
        <f>dados!K2629/100</f>
        <v>0.04</v>
      </c>
      <c r="O2714" s="13">
        <f>dados!L2629/100</f>
        <v>0</v>
      </c>
      <c r="P2714" s="12" t="str">
        <f>LEFT(Tabela2[[#This Row],[Código]],2)</f>
        <v>29</v>
      </c>
    </row>
    <row r="2715" spans="2:16" ht="15" customHeight="1" x14ac:dyDescent="0.25">
      <c r="B2715" s="31" t="str">
        <f>IF(Tabela2[[#This Row],[Tipo]] = 0,LOOKUP(Tabela2[[#This Row],[RESUMO]],Tabela3[Grupo],Tabela3[Meus produtos]),VLOOKUP(Tabela2[[#This Row],[Código]],Tabela4[[Código NBS/LC116]:[Meus serviços]],3,0))</f>
        <v>Não</v>
      </c>
      <c r="C2715" t="str">
        <f>IF(E2715=0,TEXT(dados!A2630,"00000000"),IF(E2715=2,TEXT(dados!A2630,"0000"),TEXT(dados!A2630,"#")))</f>
        <v>29349123</v>
      </c>
      <c r="D2715" t="str">
        <f>IF(dados!B2630=0,"",dados!B2630)</f>
        <v/>
      </c>
      <c r="E2715">
        <f>dados!C2630</f>
        <v>0</v>
      </c>
      <c r="F2715" t="str">
        <f>dados!D2630</f>
        <v>Dextromoramida</v>
      </c>
      <c r="G2715"/>
      <c r="H2715"/>
      <c r="I2715"/>
      <c r="J2715"/>
      <c r="K2715" s="13"/>
      <c r="L2715" s="13">
        <f>dados!I2630/100</f>
        <v>0.13449999999999998</v>
      </c>
      <c r="M2715" s="13">
        <f>dados!J2630/100</f>
        <v>0.1545</v>
      </c>
      <c r="N2715" s="13">
        <f>dados!K2630/100</f>
        <v>0.04</v>
      </c>
      <c r="O2715" s="13">
        <f>dados!L2630/100</f>
        <v>0</v>
      </c>
      <c r="P2715" s="12" t="str">
        <f>LEFT(Tabela2[[#This Row],[Código]],2)</f>
        <v>29</v>
      </c>
    </row>
    <row r="2716" spans="2:16" ht="15" customHeight="1" x14ac:dyDescent="0.25">
      <c r="B2716" s="31" t="str">
        <f>IF(Tabela2[[#This Row],[Tipo]] = 0,LOOKUP(Tabela2[[#This Row],[RESUMO]],Tabela3[Grupo],Tabela3[Meus produtos]),VLOOKUP(Tabela2[[#This Row],[Código]],Tabela4[[Código NBS/LC116]:[Meus serviços]],3,0))</f>
        <v>Não</v>
      </c>
      <c r="C2716" t="str">
        <f>IF(E2716=0,TEXT(dados!A2631,"00000000"),IF(E2716=2,TEXT(dados!A2631,"0000"),TEXT(dados!A2631,"#")))</f>
        <v>29349129</v>
      </c>
      <c r="D2716" t="str">
        <f>IF(dados!B2631=0,"",dados!B2631)</f>
        <v/>
      </c>
      <c r="E2716">
        <f>dados!C2631</f>
        <v>0</v>
      </c>
      <c r="F2716" t="str">
        <f>dados!D2631</f>
        <v>Sais de clotiazepam, cloxazolam, dextromoramia</v>
      </c>
      <c r="G2716"/>
      <c r="H2716"/>
      <c r="I2716"/>
      <c r="J2716"/>
      <c r="K2716" s="13"/>
      <c r="L2716" s="13">
        <f>dados!I2631/100</f>
        <v>0.13449999999999998</v>
      </c>
      <c r="M2716" s="13">
        <f>dados!J2631/100</f>
        <v>0.1545</v>
      </c>
      <c r="N2716" s="13">
        <f>dados!K2631/100</f>
        <v>0.04</v>
      </c>
      <c r="O2716" s="13">
        <f>dados!L2631/100</f>
        <v>0</v>
      </c>
      <c r="P2716" s="12" t="str">
        <f>LEFT(Tabela2[[#This Row],[Código]],2)</f>
        <v>29</v>
      </c>
    </row>
    <row r="2717" spans="2:16" ht="15" customHeight="1" x14ac:dyDescent="0.25">
      <c r="B2717" s="31" t="str">
        <f>IF(Tabela2[[#This Row],[Tipo]] = 0,LOOKUP(Tabela2[[#This Row],[RESUMO]],Tabela3[Grupo],Tabela3[Meus produtos]),VLOOKUP(Tabela2[[#This Row],[Código]],Tabela4[[Código NBS/LC116]:[Meus serviços]],3,0))</f>
        <v>Não</v>
      </c>
      <c r="C2717" t="str">
        <f>IF(E2717=0,TEXT(dados!A2632,"00000000"),IF(E2717=2,TEXT(dados!A2632,"0000"),TEXT(dados!A2632,"#")))</f>
        <v>29349131</v>
      </c>
      <c r="D2717" t="str">
        <f>IF(dados!B2632=0,"",dados!B2632)</f>
        <v/>
      </c>
      <c r="E2717">
        <f>dados!C2632</f>
        <v>0</v>
      </c>
      <c r="F2717" t="str">
        <f>dados!D2632</f>
        <v>Ferdimetrazina e seus sais</v>
      </c>
      <c r="G2717"/>
      <c r="H2717"/>
      <c r="I2717"/>
      <c r="J2717"/>
      <c r="K2717" s="13"/>
      <c r="L2717" s="13">
        <f>dados!I2632/100</f>
        <v>0.13449999999999998</v>
      </c>
      <c r="M2717" s="13">
        <f>dados!J2632/100</f>
        <v>0.1545</v>
      </c>
      <c r="N2717" s="13">
        <f>dados!K2632/100</f>
        <v>0.04</v>
      </c>
      <c r="O2717" s="13">
        <f>dados!L2632/100</f>
        <v>0</v>
      </c>
      <c r="P2717" s="12" t="str">
        <f>LEFT(Tabela2[[#This Row],[Código]],2)</f>
        <v>29</v>
      </c>
    </row>
    <row r="2718" spans="2:16" ht="15" customHeight="1" x14ac:dyDescent="0.25">
      <c r="B2718" s="31" t="str">
        <f>IF(Tabela2[[#This Row],[Tipo]] = 0,LOOKUP(Tabela2[[#This Row],[RESUMO]],Tabela3[Grupo],Tabela3[Meus produtos]),VLOOKUP(Tabela2[[#This Row],[Código]],Tabela4[[Código NBS/LC116]:[Meus serviços]],3,0))</f>
        <v>Não</v>
      </c>
      <c r="C2718" t="str">
        <f>IF(E2718=0,TEXT(dados!A2633,"00000000"),IF(E2718=2,TEXT(dados!A2633,"0000"),TEXT(dados!A2633,"#")))</f>
        <v>29349132</v>
      </c>
      <c r="D2718" t="str">
        <f>IF(dados!B2633=0,"",dados!B2633)</f>
        <v/>
      </c>
      <c r="E2718">
        <f>dados!C2633</f>
        <v>0</v>
      </c>
      <c r="F2718" t="str">
        <f>dados!D2633</f>
        <v>Fenmetrazina e seus sais</v>
      </c>
      <c r="G2718"/>
      <c r="H2718"/>
      <c r="I2718"/>
      <c r="J2718"/>
      <c r="K2718" s="13"/>
      <c r="L2718" s="13">
        <f>dados!I2633/100</f>
        <v>0.13449999999999998</v>
      </c>
      <c r="M2718" s="13">
        <f>dados!J2633/100</f>
        <v>0.1545</v>
      </c>
      <c r="N2718" s="13">
        <f>dados!K2633/100</f>
        <v>0.04</v>
      </c>
      <c r="O2718" s="13">
        <f>dados!L2633/100</f>
        <v>0</v>
      </c>
      <c r="P2718" s="12" t="str">
        <f>LEFT(Tabela2[[#This Row],[Código]],2)</f>
        <v>29</v>
      </c>
    </row>
    <row r="2719" spans="2:16" ht="15" customHeight="1" x14ac:dyDescent="0.25">
      <c r="B2719" s="31" t="str">
        <f>IF(Tabela2[[#This Row],[Tipo]] = 0,LOOKUP(Tabela2[[#This Row],[RESUMO]],Tabela3[Grupo],Tabela3[Meus produtos]),VLOOKUP(Tabela2[[#This Row],[Código]],Tabela4[[Código NBS/LC116]:[Meus serviços]],3,0))</f>
        <v>Não</v>
      </c>
      <c r="C2719" t="str">
        <f>IF(E2719=0,TEXT(dados!A2634,"00000000"),IF(E2719=2,TEXT(dados!A2634,"0000"),TEXT(dados!A2634,"#")))</f>
        <v>29349133</v>
      </c>
      <c r="D2719" t="str">
        <f>IF(dados!B2634=0,"",dados!B2634)</f>
        <v/>
      </c>
      <c r="E2719">
        <f>dados!C2634</f>
        <v>0</v>
      </c>
      <c r="F2719" t="str">
        <f>dados!D2634</f>
        <v>Haloxazolam e seus sais</v>
      </c>
      <c r="G2719"/>
      <c r="H2719"/>
      <c r="I2719"/>
      <c r="J2719"/>
      <c r="K2719" s="13"/>
      <c r="L2719" s="13">
        <f>dados!I2634/100</f>
        <v>0.13449999999999998</v>
      </c>
      <c r="M2719" s="13">
        <f>dados!J2634/100</f>
        <v>0.1545</v>
      </c>
      <c r="N2719" s="13">
        <f>dados!K2634/100</f>
        <v>0.04</v>
      </c>
      <c r="O2719" s="13">
        <f>dados!L2634/100</f>
        <v>0</v>
      </c>
      <c r="P2719" s="12" t="str">
        <f>LEFT(Tabela2[[#This Row],[Código]],2)</f>
        <v>29</v>
      </c>
    </row>
    <row r="2720" spans="2:16" ht="15" customHeight="1" x14ac:dyDescent="0.25">
      <c r="B2720" s="31" t="str">
        <f>IF(Tabela2[[#This Row],[Tipo]] = 0,LOOKUP(Tabela2[[#This Row],[RESUMO]],Tabela3[Grupo],Tabela3[Meus produtos]),VLOOKUP(Tabela2[[#This Row],[Código]],Tabela4[[Código NBS/LC116]:[Meus serviços]],3,0))</f>
        <v>Não</v>
      </c>
      <c r="C2720" t="str">
        <f>IF(E2720=0,TEXT(dados!A2635,"00000000"),IF(E2720=2,TEXT(dados!A2635,"0000"),TEXT(dados!A2635,"#")))</f>
        <v>29349141</v>
      </c>
      <c r="D2720" t="str">
        <f>IF(dados!B2635=0,"",dados!B2635)</f>
        <v/>
      </c>
      <c r="E2720">
        <f>dados!C2635</f>
        <v>0</v>
      </c>
      <c r="F2720" t="str">
        <f>dados!D2635</f>
        <v>Ketazolam</v>
      </c>
      <c r="G2720"/>
      <c r="H2720"/>
      <c r="I2720"/>
      <c r="J2720"/>
      <c r="K2720" s="13"/>
      <c r="L2720" s="13">
        <f>dados!I2635/100</f>
        <v>0.13449999999999998</v>
      </c>
      <c r="M2720" s="13">
        <f>dados!J2635/100</f>
        <v>0.1699</v>
      </c>
      <c r="N2720" s="13">
        <f>dados!K2635/100</f>
        <v>0.04</v>
      </c>
      <c r="O2720" s="13">
        <f>dados!L2635/100</f>
        <v>0</v>
      </c>
      <c r="P2720" s="12" t="str">
        <f>LEFT(Tabela2[[#This Row],[Código]],2)</f>
        <v>29</v>
      </c>
    </row>
    <row r="2721" spans="2:16" ht="15" customHeight="1" x14ac:dyDescent="0.25">
      <c r="B2721" s="31" t="str">
        <f>IF(Tabela2[[#This Row],[Tipo]] = 0,LOOKUP(Tabela2[[#This Row],[RESUMO]],Tabela3[Grupo],Tabela3[Meus produtos]),VLOOKUP(Tabela2[[#This Row],[Código]],Tabela4[[Código NBS/LC116]:[Meus serviços]],3,0))</f>
        <v>Não</v>
      </c>
      <c r="C2721" t="str">
        <f>IF(E2721=0,TEXT(dados!A2636,"00000000"),IF(E2721=2,TEXT(dados!A2636,"0000"),TEXT(dados!A2636,"#")))</f>
        <v>29349142</v>
      </c>
      <c r="D2721" t="str">
        <f>IF(dados!B2636=0,"",dados!B2636)</f>
        <v/>
      </c>
      <c r="E2721">
        <f>dados!C2636</f>
        <v>0</v>
      </c>
      <c r="F2721" t="str">
        <f>dados!D2636</f>
        <v>Mesocarb</v>
      </c>
      <c r="G2721"/>
      <c r="H2721"/>
      <c r="I2721"/>
      <c r="J2721"/>
      <c r="K2721" s="13"/>
      <c r="L2721" s="13">
        <f>dados!I2636/100</f>
        <v>0.13449999999999998</v>
      </c>
      <c r="M2721" s="13">
        <f>dados!J2636/100</f>
        <v>0.1545</v>
      </c>
      <c r="N2721" s="13">
        <f>dados!K2636/100</f>
        <v>0.04</v>
      </c>
      <c r="O2721" s="13">
        <f>dados!L2636/100</f>
        <v>0</v>
      </c>
      <c r="P2721" s="12" t="str">
        <f>LEFT(Tabela2[[#This Row],[Código]],2)</f>
        <v>29</v>
      </c>
    </row>
    <row r="2722" spans="2:16" ht="15" customHeight="1" x14ac:dyDescent="0.25">
      <c r="B2722" s="31" t="str">
        <f>IF(Tabela2[[#This Row],[Tipo]] = 0,LOOKUP(Tabela2[[#This Row],[RESUMO]],Tabela3[Grupo],Tabela3[Meus produtos]),VLOOKUP(Tabela2[[#This Row],[Código]],Tabela4[[Código NBS/LC116]:[Meus serviços]],3,0))</f>
        <v>Não</v>
      </c>
      <c r="C2722" t="str">
        <f>IF(E2722=0,TEXT(dados!A2637,"00000000"),IF(E2722=2,TEXT(dados!A2637,"0000"),TEXT(dados!A2637,"#")))</f>
        <v>29349149</v>
      </c>
      <c r="D2722" t="str">
        <f>IF(dados!B2637=0,"",dados!B2637)</f>
        <v/>
      </c>
      <c r="E2722">
        <f>dados!C2637</f>
        <v>0</v>
      </c>
      <c r="F2722" t="str">
        <f>dados!D2637</f>
        <v>Sais de ketazolam, mesocato</v>
      </c>
      <c r="G2722"/>
      <c r="H2722"/>
      <c r="I2722"/>
      <c r="J2722"/>
      <c r="K2722" s="13"/>
      <c r="L2722" s="13">
        <f>dados!I2637/100</f>
        <v>0.13449999999999998</v>
      </c>
      <c r="M2722" s="13">
        <f>dados!J2637/100</f>
        <v>0.1545</v>
      </c>
      <c r="N2722" s="13">
        <f>dados!K2637/100</f>
        <v>0.04</v>
      </c>
      <c r="O2722" s="13">
        <f>dados!L2637/100</f>
        <v>0</v>
      </c>
      <c r="P2722" s="12" t="str">
        <f>LEFT(Tabela2[[#This Row],[Código]],2)</f>
        <v>29</v>
      </c>
    </row>
    <row r="2723" spans="2:16" ht="15" customHeight="1" x14ac:dyDescent="0.25">
      <c r="B2723" s="31" t="str">
        <f>IF(Tabela2[[#This Row],[Tipo]] = 0,LOOKUP(Tabela2[[#This Row],[RESUMO]],Tabela3[Grupo],Tabela3[Meus produtos]),VLOOKUP(Tabela2[[#This Row],[Código]],Tabela4[[Código NBS/LC116]:[Meus serviços]],3,0))</f>
        <v>Não</v>
      </c>
      <c r="C2723" t="str">
        <f>IF(E2723=0,TEXT(dados!A2638,"00000000"),IF(E2723=2,TEXT(dados!A2638,"0000"),TEXT(dados!A2638,"#")))</f>
        <v>29349150</v>
      </c>
      <c r="D2723" t="str">
        <f>IF(dados!B2638=0,"",dados!B2638)</f>
        <v/>
      </c>
      <c r="E2723">
        <f>dados!C2638</f>
        <v>0</v>
      </c>
      <c r="F2723" t="str">
        <f>dados!D2638</f>
        <v>Oxazolam e seus sais</v>
      </c>
      <c r="G2723"/>
      <c r="H2723"/>
      <c r="I2723"/>
      <c r="J2723"/>
      <c r="K2723" s="13"/>
      <c r="L2723" s="13">
        <f>dados!I2638/100</f>
        <v>0.13449999999999998</v>
      </c>
      <c r="M2723" s="13">
        <f>dados!J2638/100</f>
        <v>0.1545</v>
      </c>
      <c r="N2723" s="13">
        <f>dados!K2638/100</f>
        <v>0.04</v>
      </c>
      <c r="O2723" s="13">
        <f>dados!L2638/100</f>
        <v>0</v>
      </c>
      <c r="P2723" s="12" t="str">
        <f>LEFT(Tabela2[[#This Row],[Código]],2)</f>
        <v>29</v>
      </c>
    </row>
    <row r="2724" spans="2:16" ht="15" customHeight="1" x14ac:dyDescent="0.25">
      <c r="B2724" s="31" t="str">
        <f>IF(Tabela2[[#This Row],[Tipo]] = 0,LOOKUP(Tabela2[[#This Row],[RESUMO]],Tabela3[Grupo],Tabela3[Meus produtos]),VLOOKUP(Tabela2[[#This Row],[Código]],Tabela4[[Código NBS/LC116]:[Meus serviços]],3,0))</f>
        <v>Não</v>
      </c>
      <c r="C2724" t="str">
        <f>IF(E2724=0,TEXT(dados!A2639,"00000000"),IF(E2724=2,TEXT(dados!A2639,"0000"),TEXT(dados!A2639,"#")))</f>
        <v>29349160</v>
      </c>
      <c r="D2724" t="str">
        <f>IF(dados!B2639=0,"",dados!B2639)</f>
        <v/>
      </c>
      <c r="E2724">
        <f>dados!C2639</f>
        <v>0</v>
      </c>
      <c r="F2724" t="str">
        <f>dados!D2639</f>
        <v>Pemolina e seus sais</v>
      </c>
      <c r="G2724"/>
      <c r="H2724"/>
      <c r="I2724"/>
      <c r="J2724"/>
      <c r="K2724" s="13"/>
      <c r="L2724" s="13">
        <f>dados!I2639/100</f>
        <v>0.13449999999999998</v>
      </c>
      <c r="M2724" s="13">
        <f>dados!J2639/100</f>
        <v>0.1545</v>
      </c>
      <c r="N2724" s="13">
        <f>dados!K2639/100</f>
        <v>0.04</v>
      </c>
      <c r="O2724" s="13">
        <f>dados!L2639/100</f>
        <v>0</v>
      </c>
      <c r="P2724" s="12" t="str">
        <f>LEFT(Tabela2[[#This Row],[Código]],2)</f>
        <v>29</v>
      </c>
    </row>
    <row r="2725" spans="2:16" ht="15" customHeight="1" x14ac:dyDescent="0.25">
      <c r="B2725" s="31" t="str">
        <f>IF(Tabela2[[#This Row],[Tipo]] = 0,LOOKUP(Tabela2[[#This Row],[RESUMO]],Tabela3[Grupo],Tabela3[Meus produtos]),VLOOKUP(Tabela2[[#This Row],[Código]],Tabela4[[Código NBS/LC116]:[Meus serviços]],3,0))</f>
        <v>Não</v>
      </c>
      <c r="C2725" t="str">
        <f>IF(E2725=0,TEXT(dados!A2640,"00000000"),IF(E2725=2,TEXT(dados!A2640,"0000"),TEXT(dados!A2640,"#")))</f>
        <v>29349170</v>
      </c>
      <c r="D2725" t="str">
        <f>IF(dados!B2640=0,"",dados!B2640)</f>
        <v/>
      </c>
      <c r="E2725">
        <f>dados!C2640</f>
        <v>0</v>
      </c>
      <c r="F2725" t="str">
        <f>dados!D2640</f>
        <v>Sulfentanil e seus sais</v>
      </c>
      <c r="G2725"/>
      <c r="H2725"/>
      <c r="I2725"/>
      <c r="J2725"/>
      <c r="K2725" s="13"/>
      <c r="L2725" s="13">
        <f>dados!I2640/100</f>
        <v>0.13449999999999998</v>
      </c>
      <c r="M2725" s="13">
        <f>dados!J2640/100</f>
        <v>0.1545</v>
      </c>
      <c r="N2725" s="13">
        <f>dados!K2640/100</f>
        <v>0.04</v>
      </c>
      <c r="O2725" s="13">
        <f>dados!L2640/100</f>
        <v>0</v>
      </c>
      <c r="P2725" s="12" t="str">
        <f>LEFT(Tabela2[[#This Row],[Código]],2)</f>
        <v>29</v>
      </c>
    </row>
    <row r="2726" spans="2:16" ht="15" customHeight="1" x14ac:dyDescent="0.25">
      <c r="B2726" s="31" t="str">
        <f>IF(Tabela2[[#This Row],[Tipo]] = 0,LOOKUP(Tabela2[[#This Row],[RESUMO]],Tabela3[Grupo],Tabela3[Meus produtos]),VLOOKUP(Tabela2[[#This Row],[Código]],Tabela4[[Código NBS/LC116]:[Meus serviços]],3,0))</f>
        <v>Não</v>
      </c>
      <c r="C2726" t="str">
        <f>IF(E2726=0,TEXT(dados!A2641,"00000000"),IF(E2726=2,TEXT(dados!A2641,"0000"),TEXT(dados!A2641,"#")))</f>
        <v>29349200</v>
      </c>
      <c r="D2726" t="str">
        <f>IF(dados!B2641=0,"",dados!B2641)</f>
        <v/>
      </c>
      <c r="E2726">
        <f>dados!C2641</f>
        <v>0</v>
      </c>
      <c r="F2726" t="str">
        <f>dados!D2641</f>
        <v>Produtos quimicos organicos acidos nucleicos e seus sais de constituicao quimica definida ou nao outros compostos heterociclicos outras fentanilas e seus derivados</v>
      </c>
      <c r="G2726"/>
      <c r="H2726"/>
      <c r="I2726"/>
      <c r="J2726"/>
      <c r="K2726" s="13"/>
      <c r="L2726" s="13">
        <f>dados!I2641/100</f>
        <v>0.13449999999999998</v>
      </c>
      <c r="M2726" s="13">
        <f>dados!J2641/100</f>
        <v>0.1545</v>
      </c>
      <c r="N2726" s="13">
        <f>dados!K2641/100</f>
        <v>0.04</v>
      </c>
      <c r="O2726" s="13">
        <f>dados!L2641/100</f>
        <v>0</v>
      </c>
      <c r="P2726" s="12" t="str">
        <f>LEFT(Tabela2[[#This Row],[Código]],2)</f>
        <v>29</v>
      </c>
    </row>
    <row r="2727" spans="2:16" ht="15" customHeight="1" x14ac:dyDescent="0.25">
      <c r="B2727" s="31" t="str">
        <f>IF(Tabela2[[#This Row],[Tipo]] = 0,LOOKUP(Tabela2[[#This Row],[RESUMO]],Tabela3[Grupo],Tabela3[Meus produtos]),VLOOKUP(Tabela2[[#This Row],[Código]],Tabela4[[Código NBS/LC116]:[Meus serviços]],3,0))</f>
        <v>Não</v>
      </c>
      <c r="C2727" t="str">
        <f>IF(E2727=0,TEXT(dados!A2642,"00000000"),IF(E2727=2,TEXT(dados!A2642,"0000"),TEXT(dados!A2642,"#")))</f>
        <v>29349911</v>
      </c>
      <c r="D2727" t="str">
        <f>IF(dados!B2642=0,"",dados!B2642)</f>
        <v/>
      </c>
      <c r="E2727">
        <f>dados!C2642</f>
        <v>0</v>
      </c>
      <c r="F2727" t="str">
        <f>dados!D2642</f>
        <v>Morfolina e seus sais</v>
      </c>
      <c r="G2727"/>
      <c r="H2727"/>
      <c r="I2727"/>
      <c r="J2727"/>
      <c r="K2727" s="13"/>
      <c r="L2727" s="13">
        <f>dados!I2642/100</f>
        <v>0.13449999999999998</v>
      </c>
      <c r="M2727" s="13">
        <f>dados!J2642/100</f>
        <v>0.1545</v>
      </c>
      <c r="N2727" s="13">
        <f>dados!K2642/100</f>
        <v>0.04</v>
      </c>
      <c r="O2727" s="13">
        <f>dados!L2642/100</f>
        <v>0</v>
      </c>
      <c r="P2727" s="12" t="str">
        <f>LEFT(Tabela2[[#This Row],[Código]],2)</f>
        <v>29</v>
      </c>
    </row>
    <row r="2728" spans="2:16" ht="15" customHeight="1" x14ac:dyDescent="0.25">
      <c r="B2728" s="31" t="str">
        <f>IF(Tabela2[[#This Row],[Tipo]] = 0,LOOKUP(Tabela2[[#This Row],[RESUMO]],Tabela3[Grupo],Tabela3[Meus produtos]),VLOOKUP(Tabela2[[#This Row],[Código]],Tabela4[[Código NBS/LC116]:[Meus serviços]],3,0))</f>
        <v>Não</v>
      </c>
      <c r="C2728" t="str">
        <f>IF(E2728=0,TEXT(dados!A2643,"00000000"),IF(E2728=2,TEXT(dados!A2643,"0000"),TEXT(dados!A2643,"#")))</f>
        <v>29349912</v>
      </c>
      <c r="D2728" t="str">
        <f>IF(dados!B2643=0,"",dados!B2643)</f>
        <v/>
      </c>
      <c r="E2728">
        <f>dados!C2643</f>
        <v>0</v>
      </c>
      <c r="F2728" t="str">
        <f>dados!D2643</f>
        <v>Pirenoxina sodica (catalino sodico)</v>
      </c>
      <c r="G2728"/>
      <c r="H2728"/>
      <c r="I2728"/>
      <c r="J2728"/>
      <c r="K2728" s="13"/>
      <c r="L2728" s="13">
        <f>dados!I2643/100</f>
        <v>0.13449999999999998</v>
      </c>
      <c r="M2728" s="13">
        <f>dados!J2643/100</f>
        <v>0.1545</v>
      </c>
      <c r="N2728" s="13">
        <f>dados!K2643/100</f>
        <v>0.04</v>
      </c>
      <c r="O2728" s="13">
        <f>dados!L2643/100</f>
        <v>0</v>
      </c>
      <c r="P2728" s="12" t="str">
        <f>LEFT(Tabela2[[#This Row],[Código]],2)</f>
        <v>29</v>
      </c>
    </row>
    <row r="2729" spans="2:16" ht="15" customHeight="1" x14ac:dyDescent="0.25">
      <c r="B2729" s="31" t="str">
        <f>IF(Tabela2[[#This Row],[Tipo]] = 0,LOOKUP(Tabela2[[#This Row],[RESUMO]],Tabela3[Grupo],Tabela3[Meus produtos]),VLOOKUP(Tabela2[[#This Row],[Código]],Tabela4[[Código NBS/LC116]:[Meus serviços]],3,0))</f>
        <v>Não</v>
      </c>
      <c r="C2729" t="str">
        <f>IF(E2729=0,TEXT(dados!A2644,"00000000"),IF(E2729=2,TEXT(dados!A2644,"0000"),TEXT(dados!A2644,"#")))</f>
        <v>29349913</v>
      </c>
      <c r="D2729" t="str">
        <f>IF(dados!B2644=0,"",dados!B2644)</f>
        <v/>
      </c>
      <c r="E2729">
        <f>dados!C2644</f>
        <v>0</v>
      </c>
      <c r="F2729" t="str">
        <f>dados!D2644</f>
        <v>Nimorazol</v>
      </c>
      <c r="G2729"/>
      <c r="H2729"/>
      <c r="I2729"/>
      <c r="J2729"/>
      <c r="K2729" s="13"/>
      <c r="L2729" s="13">
        <f>dados!I2644/100</f>
        <v>0.13449999999999998</v>
      </c>
      <c r="M2729" s="13">
        <f>dados!J2644/100</f>
        <v>0.1545</v>
      </c>
      <c r="N2729" s="13">
        <f>dados!K2644/100</f>
        <v>0.04</v>
      </c>
      <c r="O2729" s="13">
        <f>dados!L2644/100</f>
        <v>0</v>
      </c>
      <c r="P2729" s="12" t="str">
        <f>LEFT(Tabela2[[#This Row],[Código]],2)</f>
        <v>29</v>
      </c>
    </row>
    <row r="2730" spans="2:16" ht="15" customHeight="1" x14ac:dyDescent="0.25">
      <c r="B2730" s="31" t="str">
        <f>IF(Tabela2[[#This Row],[Tipo]] = 0,LOOKUP(Tabela2[[#This Row],[RESUMO]],Tabela3[Grupo],Tabela3[Meus produtos]),VLOOKUP(Tabela2[[#This Row],[Código]],Tabela4[[Código NBS/LC116]:[Meus serviços]],3,0))</f>
        <v>Não</v>
      </c>
      <c r="C2730" t="str">
        <f>IF(E2730=0,TEXT(dados!A2645,"00000000"),IF(E2730=2,TEXT(dados!A2645,"0000"),TEXT(dados!A2645,"#")))</f>
        <v>29349914</v>
      </c>
      <c r="D2730" t="str">
        <f>IF(dados!B2645=0,"",dados!B2645)</f>
        <v/>
      </c>
      <c r="E2730">
        <f>dados!C2645</f>
        <v>0</v>
      </c>
      <c r="F2730" t="str">
        <f>dados!D2645</f>
        <v>Anidrido isatoico (2h-3,1-benzoxazina-2,4-(1h)-diona)</v>
      </c>
      <c r="G2730"/>
      <c r="H2730"/>
      <c r="I2730"/>
      <c r="J2730"/>
      <c r="K2730" s="13"/>
      <c r="L2730" s="13">
        <f>dados!I2645/100</f>
        <v>0.13449999999999998</v>
      </c>
      <c r="M2730" s="13">
        <f>dados!J2645/100</f>
        <v>0.1545</v>
      </c>
      <c r="N2730" s="13">
        <f>dados!K2645/100</f>
        <v>0.04</v>
      </c>
      <c r="O2730" s="13">
        <f>dados!L2645/100</f>
        <v>0</v>
      </c>
      <c r="P2730" s="12" t="str">
        <f>LEFT(Tabela2[[#This Row],[Código]],2)</f>
        <v>29</v>
      </c>
    </row>
    <row r="2731" spans="2:16" ht="15" customHeight="1" x14ac:dyDescent="0.25">
      <c r="B2731" s="31" t="str">
        <f>IF(Tabela2[[#This Row],[Tipo]] = 0,LOOKUP(Tabela2[[#This Row],[RESUMO]],Tabela3[Grupo],Tabela3[Meus produtos]),VLOOKUP(Tabela2[[#This Row],[Código]],Tabela4[[Código NBS/LC116]:[Meus serviços]],3,0))</f>
        <v>Não</v>
      </c>
      <c r="C2731" t="str">
        <f>IF(E2731=0,TEXT(dados!A2646,"00000000"),IF(E2731=2,TEXT(dados!A2646,"0000"),TEXT(dados!A2646,"#")))</f>
        <v>29349915</v>
      </c>
      <c r="D2731" t="str">
        <f>IF(dados!B2646=0,"",dados!B2646)</f>
        <v/>
      </c>
      <c r="E2731">
        <f>dados!C2646</f>
        <v>0</v>
      </c>
      <c r="F2731" t="str">
        <f>dados!D2646</f>
        <v>4,4-ditiodimorfolina</v>
      </c>
      <c r="G2731"/>
      <c r="H2731"/>
      <c r="I2731"/>
      <c r="J2731"/>
      <c r="K2731" s="13"/>
      <c r="L2731" s="13">
        <f>dados!I2646/100</f>
        <v>0.13449999999999998</v>
      </c>
      <c r="M2731" s="13">
        <f>dados!J2646/100</f>
        <v>0.1699</v>
      </c>
      <c r="N2731" s="13">
        <f>dados!K2646/100</f>
        <v>0.04</v>
      </c>
      <c r="O2731" s="13">
        <f>dados!L2646/100</f>
        <v>0</v>
      </c>
      <c r="P2731" s="12" t="str">
        <f>LEFT(Tabela2[[#This Row],[Código]],2)</f>
        <v>29</v>
      </c>
    </row>
    <row r="2732" spans="2:16" ht="15" customHeight="1" x14ac:dyDescent="0.25">
      <c r="B2732" s="31" t="str">
        <f>IF(Tabela2[[#This Row],[Tipo]] = 0,LOOKUP(Tabela2[[#This Row],[RESUMO]],Tabela3[Grupo],Tabela3[Meus produtos]),VLOOKUP(Tabela2[[#This Row],[Código]],Tabela4[[Código NBS/LC116]:[Meus serviços]],3,0))</f>
        <v>Não</v>
      </c>
      <c r="C2732" t="str">
        <f>IF(E2732=0,TEXT(dados!A2647,"00000000"),IF(E2732=2,TEXT(dados!A2647,"0000"),TEXT(dados!A2647,"#")))</f>
        <v>29349919</v>
      </c>
      <c r="D2732" t="str">
        <f>IF(dados!B2647=0,"",dados!B2647)</f>
        <v/>
      </c>
      <c r="E2732">
        <f>dados!C2647</f>
        <v>0</v>
      </c>
      <c r="F2732" t="str">
        <f>dados!D2647</f>
        <v>Outros compostos heterociclicos,com ciclos oxazina</v>
      </c>
      <c r="G2732"/>
      <c r="H2732"/>
      <c r="I2732"/>
      <c r="J2732"/>
      <c r="K2732" s="13"/>
      <c r="L2732" s="13">
        <f>dados!I2647/100</f>
        <v>0.13449999999999998</v>
      </c>
      <c r="M2732" s="13">
        <f>dados!J2647/100</f>
        <v>0.1545</v>
      </c>
      <c r="N2732" s="13">
        <f>dados!K2647/100</f>
        <v>0.04</v>
      </c>
      <c r="O2732" s="13">
        <f>dados!L2647/100</f>
        <v>0</v>
      </c>
      <c r="P2732" s="12" t="str">
        <f>LEFT(Tabela2[[#This Row],[Código]],2)</f>
        <v>29</v>
      </c>
    </row>
    <row r="2733" spans="2:16" ht="15" customHeight="1" x14ac:dyDescent="0.25">
      <c r="B2733" s="31" t="str">
        <f>IF(Tabela2[[#This Row],[Tipo]] = 0,LOOKUP(Tabela2[[#This Row],[RESUMO]],Tabela3[Grupo],Tabela3[Meus produtos]),VLOOKUP(Tabela2[[#This Row],[Código]],Tabela4[[Código NBS/LC116]:[Meus serviços]],3,0))</f>
        <v>Não</v>
      </c>
      <c r="C2733" t="str">
        <f>IF(E2733=0,TEXT(dados!A2648,"00000000"),IF(E2733=2,TEXT(dados!A2648,"0000"),TEXT(dados!A2648,"#")))</f>
        <v>29349922</v>
      </c>
      <c r="D2733" t="str">
        <f>IF(dados!B2648=0,"",dados!B2648)</f>
        <v/>
      </c>
      <c r="E2733">
        <f>dados!C2648</f>
        <v>0</v>
      </c>
      <c r="F2733" t="str">
        <f>dados!D2648</f>
        <v>Zidovudina (azt)</v>
      </c>
      <c r="G2733"/>
      <c r="H2733"/>
      <c r="I2733"/>
      <c r="J2733"/>
      <c r="K2733" s="13"/>
      <c r="L2733" s="13">
        <f>dados!I2648/100</f>
        <v>0.13449999999999998</v>
      </c>
      <c r="M2733" s="13">
        <f>dados!J2648/100</f>
        <v>0.16789999999999999</v>
      </c>
      <c r="N2733" s="13">
        <f>dados!K2648/100</f>
        <v>0.04</v>
      </c>
      <c r="O2733" s="13">
        <f>dados!L2648/100</f>
        <v>0</v>
      </c>
      <c r="P2733" s="12" t="str">
        <f>LEFT(Tabela2[[#This Row],[Código]],2)</f>
        <v>29</v>
      </c>
    </row>
    <row r="2734" spans="2:16" ht="15" customHeight="1" x14ac:dyDescent="0.25">
      <c r="B2734" s="31" t="str">
        <f>IF(Tabela2[[#This Row],[Tipo]] = 0,LOOKUP(Tabela2[[#This Row],[RESUMO]],Tabela3[Grupo],Tabela3[Meus produtos]),VLOOKUP(Tabela2[[#This Row],[Código]],Tabela4[[Código NBS/LC116]:[Meus serviços]],3,0))</f>
        <v>Não</v>
      </c>
      <c r="C2734" t="str">
        <f>IF(E2734=0,TEXT(dados!A2649,"00000000"),IF(E2734=2,TEXT(dados!A2649,"0000"),TEXT(dados!A2649,"#")))</f>
        <v>29349923</v>
      </c>
      <c r="D2734" t="str">
        <f>IF(dados!B2649=0,"",dados!B2649)</f>
        <v/>
      </c>
      <c r="E2734">
        <f>dados!C2649</f>
        <v>0</v>
      </c>
      <c r="F2734" t="str">
        <f>dados!D2649</f>
        <v>Timidina</v>
      </c>
      <c r="G2734"/>
      <c r="H2734"/>
      <c r="I2734"/>
      <c r="J2734"/>
      <c r="K2734" s="13"/>
      <c r="L2734" s="13">
        <f>dados!I2649/100</f>
        <v>0.13449999999999998</v>
      </c>
      <c r="M2734" s="13">
        <f>dados!J2649/100</f>
        <v>0.1545</v>
      </c>
      <c r="N2734" s="13">
        <f>dados!K2649/100</f>
        <v>0.04</v>
      </c>
      <c r="O2734" s="13">
        <f>dados!L2649/100</f>
        <v>0</v>
      </c>
      <c r="P2734" s="12" t="str">
        <f>LEFT(Tabela2[[#This Row],[Código]],2)</f>
        <v>29</v>
      </c>
    </row>
    <row r="2735" spans="2:16" ht="15" customHeight="1" x14ac:dyDescent="0.25">
      <c r="B2735" s="31" t="str">
        <f>IF(Tabela2[[#This Row],[Tipo]] = 0,LOOKUP(Tabela2[[#This Row],[RESUMO]],Tabela3[Grupo],Tabela3[Meus produtos]),VLOOKUP(Tabela2[[#This Row],[Código]],Tabela4[[Código NBS/LC116]:[Meus serviços]],3,0))</f>
        <v>Não</v>
      </c>
      <c r="C2735" t="str">
        <f>IF(E2735=0,TEXT(dados!A2650,"00000000"),IF(E2735=2,TEXT(dados!A2650,"0000"),TEXT(dados!A2650,"#")))</f>
        <v>29349924</v>
      </c>
      <c r="D2735" t="str">
        <f>IF(dados!B2650=0,"",dados!B2650)</f>
        <v/>
      </c>
      <c r="E2735">
        <f>dados!C2650</f>
        <v>0</v>
      </c>
      <c r="F2735" t="str">
        <f>dados!D2650</f>
        <v>Furazolidona</v>
      </c>
      <c r="G2735"/>
      <c r="H2735"/>
      <c r="I2735"/>
      <c r="J2735"/>
      <c r="K2735" s="13"/>
      <c r="L2735" s="13">
        <f>dados!I2650/100</f>
        <v>0.13449999999999998</v>
      </c>
      <c r="M2735" s="13">
        <f>dados!J2650/100</f>
        <v>0.16789999999999999</v>
      </c>
      <c r="N2735" s="13">
        <f>dados!K2650/100</f>
        <v>0.04</v>
      </c>
      <c r="O2735" s="13">
        <f>dados!L2650/100</f>
        <v>0</v>
      </c>
      <c r="P2735" s="12" t="str">
        <f>LEFT(Tabela2[[#This Row],[Código]],2)</f>
        <v>29</v>
      </c>
    </row>
    <row r="2736" spans="2:16" ht="15" customHeight="1" x14ac:dyDescent="0.25">
      <c r="B2736" s="31" t="str">
        <f>IF(Tabela2[[#This Row],[Tipo]] = 0,LOOKUP(Tabela2[[#This Row],[RESUMO]],Tabela3[Grupo],Tabela3[Meus produtos]),VLOOKUP(Tabela2[[#This Row],[Código]],Tabela4[[Código NBS/LC116]:[Meus serviços]],3,0))</f>
        <v>Não</v>
      </c>
      <c r="C2736" t="str">
        <f>IF(E2736=0,TEXT(dados!A2651,"00000000"),IF(E2736=2,TEXT(dados!A2651,"0000"),TEXT(dados!A2651,"#")))</f>
        <v>29349925</v>
      </c>
      <c r="D2736" t="str">
        <f>IF(dados!B2651=0,"",dados!B2651)</f>
        <v/>
      </c>
      <c r="E2736">
        <f>dados!C2651</f>
        <v>0</v>
      </c>
      <c r="F2736" t="str">
        <f>dados!D2651</f>
        <v>Citarabina</v>
      </c>
      <c r="G2736"/>
      <c r="H2736"/>
      <c r="I2736"/>
      <c r="J2736"/>
      <c r="K2736" s="13"/>
      <c r="L2736" s="13">
        <f>dados!I2651/100</f>
        <v>0.13449999999999998</v>
      </c>
      <c r="M2736" s="13">
        <f>dados!J2651/100</f>
        <v>0.1545</v>
      </c>
      <c r="N2736" s="13">
        <f>dados!K2651/100</f>
        <v>0.04</v>
      </c>
      <c r="O2736" s="13">
        <f>dados!L2651/100</f>
        <v>0</v>
      </c>
      <c r="P2736" s="12" t="str">
        <f>LEFT(Tabela2[[#This Row],[Código]],2)</f>
        <v>29</v>
      </c>
    </row>
    <row r="2737" spans="2:16" ht="15" customHeight="1" x14ac:dyDescent="0.25">
      <c r="B2737" s="31" t="str">
        <f>IF(Tabela2[[#This Row],[Tipo]] = 0,LOOKUP(Tabela2[[#This Row],[RESUMO]],Tabela3[Grupo],Tabela3[Meus produtos]),VLOOKUP(Tabela2[[#This Row],[Código]],Tabela4[[Código NBS/LC116]:[Meus serviços]],3,0))</f>
        <v>Não</v>
      </c>
      <c r="C2737" t="str">
        <f>IF(E2737=0,TEXT(dados!A2652,"00000000"),IF(E2737=2,TEXT(dados!A2652,"0000"),TEXT(dados!A2652,"#")))</f>
        <v>29349926</v>
      </c>
      <c r="D2737" t="str">
        <f>IF(dados!B2652=0,"",dados!B2652)</f>
        <v/>
      </c>
      <c r="E2737">
        <f>dados!C2652</f>
        <v>0</v>
      </c>
      <c r="F2737" t="str">
        <f>dados!D2652</f>
        <v>Oxadiazona</v>
      </c>
      <c r="G2737"/>
      <c r="H2737"/>
      <c r="I2737"/>
      <c r="J2737"/>
      <c r="K2737" s="13"/>
      <c r="L2737" s="13">
        <f>dados!I2652/100</f>
        <v>0.13449999999999998</v>
      </c>
      <c r="M2737" s="13">
        <f>dados!J2652/100</f>
        <v>0.1545</v>
      </c>
      <c r="N2737" s="13">
        <f>dados!K2652/100</f>
        <v>0.04</v>
      </c>
      <c r="O2737" s="13">
        <f>dados!L2652/100</f>
        <v>0</v>
      </c>
      <c r="P2737" s="12" t="str">
        <f>LEFT(Tabela2[[#This Row],[Código]],2)</f>
        <v>29</v>
      </c>
    </row>
    <row r="2738" spans="2:16" ht="15" customHeight="1" x14ac:dyDescent="0.25">
      <c r="B2738" s="31" t="str">
        <f>IF(Tabela2[[#This Row],[Tipo]] = 0,LOOKUP(Tabela2[[#This Row],[RESUMO]],Tabela3[Grupo],Tabela3[Meus produtos]),VLOOKUP(Tabela2[[#This Row],[Código]],Tabela4[[Código NBS/LC116]:[Meus serviços]],3,0))</f>
        <v>Não</v>
      </c>
      <c r="C2738" t="str">
        <f>IF(E2738=0,TEXT(dados!A2653,"00000000"),IF(E2738=2,TEXT(dados!A2653,"0000"),TEXT(dados!A2653,"#")))</f>
        <v>29349927</v>
      </c>
      <c r="D2738" t="str">
        <f>IF(dados!B2653=0,"",dados!B2653)</f>
        <v/>
      </c>
      <c r="E2738">
        <f>dados!C2653</f>
        <v>0</v>
      </c>
      <c r="F2738" t="str">
        <f>dados!D2653</f>
        <v>Estavudina</v>
      </c>
      <c r="G2738"/>
      <c r="H2738"/>
      <c r="I2738"/>
      <c r="J2738"/>
      <c r="K2738" s="13"/>
      <c r="L2738" s="13">
        <f>dados!I2653/100</f>
        <v>0.13449999999999998</v>
      </c>
      <c r="M2738" s="13">
        <f>dados!J2653/100</f>
        <v>0.16789999999999999</v>
      </c>
      <c r="N2738" s="13">
        <f>dados!K2653/100</f>
        <v>0.04</v>
      </c>
      <c r="O2738" s="13">
        <f>dados!L2653/100</f>
        <v>0</v>
      </c>
      <c r="P2738" s="12" t="str">
        <f>LEFT(Tabela2[[#This Row],[Código]],2)</f>
        <v>29</v>
      </c>
    </row>
    <row r="2739" spans="2:16" ht="15" customHeight="1" x14ac:dyDescent="0.25">
      <c r="B2739" s="31" t="str">
        <f>IF(Tabela2[[#This Row],[Tipo]] = 0,LOOKUP(Tabela2[[#This Row],[RESUMO]],Tabela3[Grupo],Tabela3[Meus produtos]),VLOOKUP(Tabela2[[#This Row],[Código]],Tabela4[[Código NBS/LC116]:[Meus serviços]],3,0))</f>
        <v>Não</v>
      </c>
      <c r="C2739" t="str">
        <f>IF(E2739=0,TEXT(dados!A2654,"00000000"),IF(E2739=2,TEXT(dados!A2654,"0000"),TEXT(dados!A2654,"#")))</f>
        <v>29349929</v>
      </c>
      <c r="D2739" t="str">
        <f>IF(dados!B2654=0,"",dados!B2654)</f>
        <v/>
      </c>
      <c r="E2739">
        <f>dados!C2654</f>
        <v>0</v>
      </c>
      <c r="F2739" t="str">
        <f>dados!D2654</f>
        <v>Outs.acidos nucleicos,seus sais de construcao quimica nao definida</v>
      </c>
      <c r="G2739"/>
      <c r="H2739"/>
      <c r="I2739"/>
      <c r="J2739"/>
      <c r="K2739" s="13"/>
      <c r="L2739" s="13">
        <f>dados!I2654/100</f>
        <v>0.13449999999999998</v>
      </c>
      <c r="M2739" s="13">
        <f>dados!J2654/100</f>
        <v>0.1545</v>
      </c>
      <c r="N2739" s="13">
        <f>dados!K2654/100</f>
        <v>0.04</v>
      </c>
      <c r="O2739" s="13">
        <f>dados!L2654/100</f>
        <v>0</v>
      </c>
      <c r="P2739" s="12" t="str">
        <f>LEFT(Tabela2[[#This Row],[Código]],2)</f>
        <v>29</v>
      </c>
    </row>
    <row r="2740" spans="2:16" ht="15" customHeight="1" x14ac:dyDescent="0.25">
      <c r="B2740" s="31" t="str">
        <f>IF(Tabela2[[#This Row],[Tipo]] = 0,LOOKUP(Tabela2[[#This Row],[RESUMO]],Tabela3[Grupo],Tabela3[Meus produtos]),VLOOKUP(Tabela2[[#This Row],[Código]],Tabela4[[Código NBS/LC116]:[Meus serviços]],3,0))</f>
        <v>Não</v>
      </c>
      <c r="C2740" t="str">
        <f>IF(E2740=0,TEXT(dados!A2655,"00000000"),IF(E2740=2,TEXT(dados!A2655,"0000"),TEXT(dados!A2655,"#")))</f>
        <v>29349931</v>
      </c>
      <c r="D2740" t="str">
        <f>IF(dados!B2655=0,"",dados!B2655)</f>
        <v/>
      </c>
      <c r="E2740">
        <f>dados!C2655</f>
        <v>0</v>
      </c>
      <c r="F2740" t="str">
        <f>dados!D2655</f>
        <v>Cetoconazol</v>
      </c>
      <c r="G2740"/>
      <c r="H2740"/>
      <c r="I2740"/>
      <c r="J2740"/>
      <c r="K2740" s="13"/>
      <c r="L2740" s="13">
        <f>dados!I2655/100</f>
        <v>0.13449999999999998</v>
      </c>
      <c r="M2740" s="13">
        <f>dados!J2655/100</f>
        <v>0.1699</v>
      </c>
      <c r="N2740" s="13">
        <f>dados!K2655/100</f>
        <v>0.04</v>
      </c>
      <c r="O2740" s="13">
        <f>dados!L2655/100</f>
        <v>0</v>
      </c>
      <c r="P2740" s="12" t="str">
        <f>LEFT(Tabela2[[#This Row],[Código]],2)</f>
        <v>29</v>
      </c>
    </row>
    <row r="2741" spans="2:16" ht="15" customHeight="1" x14ac:dyDescent="0.25">
      <c r="B2741" s="31" t="str">
        <f>IF(Tabela2[[#This Row],[Tipo]] = 0,LOOKUP(Tabela2[[#This Row],[RESUMO]],Tabela3[Grupo],Tabela3[Meus produtos]),VLOOKUP(Tabela2[[#This Row],[Código]],Tabela4[[Código NBS/LC116]:[Meus serviços]],3,0))</f>
        <v>Não</v>
      </c>
      <c r="C2741" t="str">
        <f>IF(E2741=0,TEXT(dados!A2656,"00000000"),IF(E2741=2,TEXT(dados!A2656,"0000"),TEXT(dados!A2656,"#")))</f>
        <v>29349932</v>
      </c>
      <c r="D2741" t="str">
        <f>IF(dados!B2656=0,"",dados!B2656)</f>
        <v/>
      </c>
      <c r="E2741">
        <f>dados!C2656</f>
        <v>0</v>
      </c>
      <c r="F2741" t="str">
        <f>dados!D2656</f>
        <v>Cloridrato de prazosina</v>
      </c>
      <c r="G2741"/>
      <c r="H2741"/>
      <c r="I2741"/>
      <c r="J2741"/>
      <c r="K2741" s="13"/>
      <c r="L2741" s="13">
        <f>dados!I2656/100</f>
        <v>0.13449999999999998</v>
      </c>
      <c r="M2741" s="13">
        <f>dados!J2656/100</f>
        <v>0.1545</v>
      </c>
      <c r="N2741" s="13">
        <f>dados!K2656/100</f>
        <v>0.04</v>
      </c>
      <c r="O2741" s="13">
        <f>dados!L2656/100</f>
        <v>0</v>
      </c>
      <c r="P2741" s="12" t="str">
        <f>LEFT(Tabela2[[#This Row],[Código]],2)</f>
        <v>29</v>
      </c>
    </row>
    <row r="2742" spans="2:16" ht="15" customHeight="1" x14ac:dyDescent="0.25">
      <c r="B2742" s="31" t="str">
        <f>IF(Tabela2[[#This Row],[Tipo]] = 0,LOOKUP(Tabela2[[#This Row],[RESUMO]],Tabela3[Grupo],Tabela3[Meus produtos]),VLOOKUP(Tabela2[[#This Row],[Código]],Tabela4[[Código NBS/LC116]:[Meus serviços]],3,0))</f>
        <v>Não</v>
      </c>
      <c r="C2742" t="str">
        <f>IF(E2742=0,TEXT(dados!A2657,"00000000"),IF(E2742=2,TEXT(dados!A2657,"0000"),TEXT(dados!A2657,"#")))</f>
        <v>29349933</v>
      </c>
      <c r="D2742" t="str">
        <f>IF(dados!B2657=0,"",dados!B2657)</f>
        <v/>
      </c>
      <c r="E2742">
        <f>dados!C2657</f>
        <v>0</v>
      </c>
      <c r="F2742" t="str">
        <f>dados!D2657</f>
        <v>Talniflumato</v>
      </c>
      <c r="G2742"/>
      <c r="H2742"/>
      <c r="I2742"/>
      <c r="J2742"/>
      <c r="K2742" s="13"/>
      <c r="L2742" s="13">
        <f>dados!I2657/100</f>
        <v>0.13449999999999998</v>
      </c>
      <c r="M2742" s="13">
        <f>dados!J2657/100</f>
        <v>0.1699</v>
      </c>
      <c r="N2742" s="13">
        <f>dados!K2657/100</f>
        <v>0.04</v>
      </c>
      <c r="O2742" s="13">
        <f>dados!L2657/100</f>
        <v>0</v>
      </c>
      <c r="P2742" s="12" t="str">
        <f>LEFT(Tabela2[[#This Row],[Código]],2)</f>
        <v>29</v>
      </c>
    </row>
    <row r="2743" spans="2:16" ht="15" customHeight="1" x14ac:dyDescent="0.25">
      <c r="B2743" s="31" t="str">
        <f>IF(Tabela2[[#This Row],[Tipo]] = 0,LOOKUP(Tabela2[[#This Row],[RESUMO]],Tabela3[Grupo],Tabela3[Meus produtos]),VLOOKUP(Tabela2[[#This Row],[Código]],Tabela4[[Código NBS/LC116]:[Meus serviços]],3,0))</f>
        <v>Não</v>
      </c>
      <c r="C2743" t="str">
        <f>IF(E2743=0,TEXT(dados!A2658,"00000000"),IF(E2743=2,TEXT(dados!A2658,"0000"),TEXT(dados!A2658,"#")))</f>
        <v>29349934</v>
      </c>
      <c r="D2743" t="str">
        <f>IF(dados!B2658=0,"",dados!B2658)</f>
        <v/>
      </c>
      <c r="E2743">
        <f>dados!C2658</f>
        <v>0</v>
      </c>
      <c r="F2743" t="str">
        <f>dados!D2658</f>
        <v>Acido nucleico e seus sais</v>
      </c>
      <c r="G2743"/>
      <c r="H2743"/>
      <c r="I2743"/>
      <c r="J2743"/>
      <c r="K2743" s="13"/>
      <c r="L2743" s="13">
        <f>dados!I2658/100</f>
        <v>0.13449999999999998</v>
      </c>
      <c r="M2743" s="13">
        <f>dados!J2658/100</f>
        <v>0.1699</v>
      </c>
      <c r="N2743" s="13">
        <f>dados!K2658/100</f>
        <v>0.04</v>
      </c>
      <c r="O2743" s="13">
        <f>dados!L2658/100</f>
        <v>0</v>
      </c>
      <c r="P2743" s="12" t="str">
        <f>LEFT(Tabela2[[#This Row],[Código]],2)</f>
        <v>29</v>
      </c>
    </row>
    <row r="2744" spans="2:16" ht="15" customHeight="1" x14ac:dyDescent="0.25">
      <c r="B2744" s="31" t="str">
        <f>IF(Tabela2[[#This Row],[Tipo]] = 0,LOOKUP(Tabela2[[#This Row],[RESUMO]],Tabela3[Grupo],Tabela3[Meus produtos]),VLOOKUP(Tabela2[[#This Row],[Código]],Tabela4[[Código NBS/LC116]:[Meus serviços]],3,0))</f>
        <v>Não</v>
      </c>
      <c r="C2744" t="str">
        <f>IF(E2744=0,TEXT(dados!A2659,"00000000"),IF(E2744=2,TEXT(dados!A2659,"0000"),TEXT(dados!A2659,"#")))</f>
        <v>29349935</v>
      </c>
      <c r="D2744" t="str">
        <f>IF(dados!B2659=0,"",dados!B2659)</f>
        <v/>
      </c>
      <c r="E2744">
        <f>dados!C2659</f>
        <v>0</v>
      </c>
      <c r="F2744" t="str">
        <f>dados!D2659</f>
        <v>Propiconazol</v>
      </c>
      <c r="G2744"/>
      <c r="H2744"/>
      <c r="I2744"/>
      <c r="J2744"/>
      <c r="K2744" s="13"/>
      <c r="L2744" s="13">
        <f>dados!I2659/100</f>
        <v>0.13449999999999998</v>
      </c>
      <c r="M2744" s="13">
        <f>dados!J2659/100</f>
        <v>0.1545</v>
      </c>
      <c r="N2744" s="13">
        <f>dados!K2659/100</f>
        <v>0.04</v>
      </c>
      <c r="O2744" s="13">
        <f>dados!L2659/100</f>
        <v>0</v>
      </c>
      <c r="P2744" s="12" t="str">
        <f>LEFT(Tabela2[[#This Row],[Código]],2)</f>
        <v>29</v>
      </c>
    </row>
    <row r="2745" spans="2:16" ht="15" customHeight="1" x14ac:dyDescent="0.25">
      <c r="B2745" s="31" t="str">
        <f>IF(Tabela2[[#This Row],[Tipo]] = 0,LOOKUP(Tabela2[[#This Row],[RESUMO]],Tabela3[Grupo],Tabela3[Meus produtos]),VLOOKUP(Tabela2[[#This Row],[Código]],Tabela4[[Código NBS/LC116]:[Meus serviços]],3,0))</f>
        <v>Não</v>
      </c>
      <c r="C2745" t="str">
        <f>IF(E2745=0,TEXT(dados!A2660,"00000000"),IF(E2745=2,TEXT(dados!A2660,"0000"),TEXT(dados!A2660,"#")))</f>
        <v>29349939</v>
      </c>
      <c r="D2745" t="str">
        <f>IF(dados!B2660=0,"",dados!B2660)</f>
        <v/>
      </c>
      <c r="E2745">
        <f>dados!C2660</f>
        <v>0</v>
      </c>
      <c r="F2745" t="str">
        <f>dados!D2660</f>
        <v>Outs.compostos heterocicl.c/heteroatomos de nitrog.oxig</v>
      </c>
      <c r="G2745"/>
      <c r="H2745"/>
      <c r="I2745"/>
      <c r="J2745"/>
      <c r="K2745" s="13"/>
      <c r="L2745" s="13">
        <f>dados!I2660/100</f>
        <v>0.13449999999999998</v>
      </c>
      <c r="M2745" s="13">
        <f>dados!J2660/100</f>
        <v>0.1545</v>
      </c>
      <c r="N2745" s="13">
        <f>dados!K2660/100</f>
        <v>0.04</v>
      </c>
      <c r="O2745" s="13">
        <f>dados!L2660/100</f>
        <v>0</v>
      </c>
      <c r="P2745" s="12" t="str">
        <f>LEFT(Tabela2[[#This Row],[Código]],2)</f>
        <v>29</v>
      </c>
    </row>
    <row r="2746" spans="2:16" ht="15" customHeight="1" x14ac:dyDescent="0.25">
      <c r="B2746" s="31" t="str">
        <f>IF(Tabela2[[#This Row],[Tipo]] = 0,LOOKUP(Tabela2[[#This Row],[RESUMO]],Tabela3[Grupo],Tabela3[Meus produtos]),VLOOKUP(Tabela2[[#This Row],[Código]],Tabela4[[Código NBS/LC116]:[Meus serviços]],3,0))</f>
        <v>Não</v>
      </c>
      <c r="C2746" t="str">
        <f>IF(E2746=0,TEXT(dados!A2661,"00000000"),IF(E2746=2,TEXT(dados!A2661,"0000"),TEXT(dados!A2661,"#")))</f>
        <v>29349941</v>
      </c>
      <c r="D2746" t="str">
        <f>IF(dados!B2661=0,"",dados!B2661)</f>
        <v/>
      </c>
      <c r="E2746">
        <f>dados!C2661</f>
        <v>0</v>
      </c>
      <c r="F2746" t="str">
        <f>dados!D2661</f>
        <v>Tiofeno</v>
      </c>
      <c r="G2746"/>
      <c r="H2746"/>
      <c r="I2746"/>
      <c r="J2746"/>
      <c r="K2746" s="13"/>
      <c r="L2746" s="13">
        <f>dados!I2661/100</f>
        <v>0.13449999999999998</v>
      </c>
      <c r="M2746" s="13">
        <f>dados!J2661/100</f>
        <v>0.1545</v>
      </c>
      <c r="N2746" s="13">
        <f>dados!K2661/100</f>
        <v>0.04</v>
      </c>
      <c r="O2746" s="13">
        <f>dados!L2661/100</f>
        <v>0</v>
      </c>
      <c r="P2746" s="12" t="str">
        <f>LEFT(Tabela2[[#This Row],[Código]],2)</f>
        <v>29</v>
      </c>
    </row>
    <row r="2747" spans="2:16" ht="15" customHeight="1" x14ac:dyDescent="0.25">
      <c r="B2747" s="31" t="str">
        <f>IF(Tabela2[[#This Row],[Tipo]] = 0,LOOKUP(Tabela2[[#This Row],[RESUMO]],Tabela3[Grupo],Tabela3[Meus produtos]),VLOOKUP(Tabela2[[#This Row],[Código]],Tabela4[[Código NBS/LC116]:[Meus serviços]],3,0))</f>
        <v>Não</v>
      </c>
      <c r="C2747" t="str">
        <f>IF(E2747=0,TEXT(dados!A2662,"00000000"),IF(E2747=2,TEXT(dados!A2662,"0000"),TEXT(dados!A2662,"#")))</f>
        <v>29349942</v>
      </c>
      <c r="D2747" t="str">
        <f>IF(dados!B2662=0,"",dados!B2662)</f>
        <v/>
      </c>
      <c r="E2747">
        <f>dados!C2662</f>
        <v>0</v>
      </c>
      <c r="F2747" t="str">
        <f>dados!D2662</f>
        <v>Acido 6-aminopenicilanico</v>
      </c>
      <c r="G2747"/>
      <c r="H2747"/>
      <c r="I2747"/>
      <c r="J2747"/>
      <c r="K2747" s="13"/>
      <c r="L2747" s="13">
        <f>dados!I2662/100</f>
        <v>0.13449999999999998</v>
      </c>
      <c r="M2747" s="13">
        <f>dados!J2662/100</f>
        <v>0.1593</v>
      </c>
      <c r="N2747" s="13">
        <f>dados!K2662/100</f>
        <v>0.04</v>
      </c>
      <c r="O2747" s="13">
        <f>dados!L2662/100</f>
        <v>0</v>
      </c>
      <c r="P2747" s="12" t="str">
        <f>LEFT(Tabela2[[#This Row],[Código]],2)</f>
        <v>29</v>
      </c>
    </row>
    <row r="2748" spans="2:16" ht="15" customHeight="1" x14ac:dyDescent="0.25">
      <c r="B2748" s="31" t="str">
        <f>IF(Tabela2[[#This Row],[Tipo]] = 0,LOOKUP(Tabela2[[#This Row],[RESUMO]],Tabela3[Grupo],Tabela3[Meus produtos]),VLOOKUP(Tabela2[[#This Row],[Código]],Tabela4[[Código NBS/LC116]:[Meus serviços]],3,0))</f>
        <v>Não</v>
      </c>
      <c r="C2748" t="str">
        <f>IF(E2748=0,TEXT(dados!A2663,"00000000"),IF(E2748=2,TEXT(dados!A2663,"0000"),TEXT(dados!A2663,"#")))</f>
        <v>29349943</v>
      </c>
      <c r="D2748" t="str">
        <f>IF(dados!B2663=0,"",dados!B2663)</f>
        <v/>
      </c>
      <c r="E2748">
        <f>dados!C2663</f>
        <v>0</v>
      </c>
      <c r="F2748" t="str">
        <f>dados!D2663</f>
        <v>Acido 7-aminocefalosporanico</v>
      </c>
      <c r="G2748"/>
      <c r="H2748"/>
      <c r="I2748"/>
      <c r="J2748"/>
      <c r="K2748" s="13"/>
      <c r="L2748" s="13">
        <f>dados!I2663/100</f>
        <v>0.13449999999999998</v>
      </c>
      <c r="M2748" s="13">
        <f>dados!J2663/100</f>
        <v>0.1545</v>
      </c>
      <c r="N2748" s="13">
        <f>dados!K2663/100</f>
        <v>0.04</v>
      </c>
      <c r="O2748" s="13">
        <f>dados!L2663/100</f>
        <v>0</v>
      </c>
      <c r="P2748" s="12" t="str">
        <f>LEFT(Tabela2[[#This Row],[Código]],2)</f>
        <v>29</v>
      </c>
    </row>
    <row r="2749" spans="2:16" ht="15" customHeight="1" x14ac:dyDescent="0.25">
      <c r="B2749" s="31" t="str">
        <f>IF(Tabela2[[#This Row],[Tipo]] = 0,LOOKUP(Tabela2[[#This Row],[RESUMO]],Tabela3[Grupo],Tabela3[Meus produtos]),VLOOKUP(Tabela2[[#This Row],[Código]],Tabela4[[Código NBS/LC116]:[Meus serviços]],3,0))</f>
        <v>Não</v>
      </c>
      <c r="C2749" t="str">
        <f>IF(E2749=0,TEXT(dados!A2664,"00000000"),IF(E2749=2,TEXT(dados!A2664,"0000"),TEXT(dados!A2664,"#")))</f>
        <v>29349944</v>
      </c>
      <c r="D2749" t="str">
        <f>IF(dados!B2664=0,"",dados!B2664)</f>
        <v/>
      </c>
      <c r="E2749">
        <f>dados!C2664</f>
        <v>0</v>
      </c>
      <c r="F2749" t="str">
        <f>dados!D2664</f>
        <v>Acido 7-aminodesacetoxifalosporanico</v>
      </c>
      <c r="G2749"/>
      <c r="H2749"/>
      <c r="I2749"/>
      <c r="J2749"/>
      <c r="K2749" s="13"/>
      <c r="L2749" s="13">
        <f>dados!I2664/100</f>
        <v>0.13449999999999998</v>
      </c>
      <c r="M2749" s="13">
        <f>dados!J2664/100</f>
        <v>0.1545</v>
      </c>
      <c r="N2749" s="13">
        <f>dados!K2664/100</f>
        <v>0.04</v>
      </c>
      <c r="O2749" s="13">
        <f>dados!L2664/100</f>
        <v>0</v>
      </c>
      <c r="P2749" s="12" t="str">
        <f>LEFT(Tabela2[[#This Row],[Código]],2)</f>
        <v>29</v>
      </c>
    </row>
    <row r="2750" spans="2:16" ht="15" customHeight="1" x14ac:dyDescent="0.25">
      <c r="B2750" s="31" t="str">
        <f>IF(Tabela2[[#This Row],[Tipo]] = 0,LOOKUP(Tabela2[[#This Row],[RESUMO]],Tabela3[Grupo],Tabela3[Meus produtos]),VLOOKUP(Tabela2[[#This Row],[Código]],Tabela4[[Código NBS/LC116]:[Meus serviços]],3,0))</f>
        <v>Não</v>
      </c>
      <c r="C2750" t="str">
        <f>IF(E2750=0,TEXT(dados!A2665,"00000000"),IF(E2750=2,TEXT(dados!A2665,"0000"),TEXT(dados!A2665,"#")))</f>
        <v>29349945</v>
      </c>
      <c r="D2750" t="str">
        <f>IF(dados!B2665=0,"",dados!B2665)</f>
        <v/>
      </c>
      <c r="E2750">
        <f>dados!C2665</f>
        <v>0</v>
      </c>
      <c r="F2750" t="str">
        <f>dados!D2665</f>
        <v>Clormezanona</v>
      </c>
      <c r="G2750"/>
      <c r="H2750"/>
      <c r="I2750"/>
      <c r="J2750"/>
      <c r="K2750" s="13"/>
      <c r="L2750" s="13">
        <f>dados!I2665/100</f>
        <v>0.13449999999999998</v>
      </c>
      <c r="M2750" s="13">
        <f>dados!J2665/100</f>
        <v>0.1545</v>
      </c>
      <c r="N2750" s="13">
        <f>dados!K2665/100</f>
        <v>0.04</v>
      </c>
      <c r="O2750" s="13">
        <f>dados!L2665/100</f>
        <v>0</v>
      </c>
      <c r="P2750" s="12" t="str">
        <f>LEFT(Tabela2[[#This Row],[Código]],2)</f>
        <v>29</v>
      </c>
    </row>
    <row r="2751" spans="2:16" ht="15" customHeight="1" x14ac:dyDescent="0.25">
      <c r="B2751" s="31" t="str">
        <f>IF(Tabela2[[#This Row],[Tipo]] = 0,LOOKUP(Tabela2[[#This Row],[RESUMO]],Tabela3[Grupo],Tabela3[Meus produtos]),VLOOKUP(Tabela2[[#This Row],[Código]],Tabela4[[Código NBS/LC116]:[Meus serviços]],3,0))</f>
        <v>Não</v>
      </c>
      <c r="C2751" t="str">
        <f>IF(E2751=0,TEXT(dados!A2666,"00000000"),IF(E2751=2,TEXT(dados!A2666,"0000"),TEXT(dados!A2666,"#")))</f>
        <v>29349946</v>
      </c>
      <c r="D2751" t="str">
        <f>IF(dados!B2666=0,"",dados!B2666)</f>
        <v/>
      </c>
      <c r="E2751">
        <f>dados!C2666</f>
        <v>0</v>
      </c>
      <c r="F2751" t="str">
        <f>dados!D2666</f>
        <v>9-(n-metil-4-piperidinilideno)tioxanteno</v>
      </c>
      <c r="G2751"/>
      <c r="H2751"/>
      <c r="I2751"/>
      <c r="J2751"/>
      <c r="K2751" s="13"/>
      <c r="L2751" s="13">
        <f>dados!I2666/100</f>
        <v>0.13449999999999998</v>
      </c>
      <c r="M2751" s="13">
        <f>dados!J2666/100</f>
        <v>0.1699</v>
      </c>
      <c r="N2751" s="13">
        <f>dados!K2666/100</f>
        <v>0.04</v>
      </c>
      <c r="O2751" s="13">
        <f>dados!L2666/100</f>
        <v>0</v>
      </c>
      <c r="P2751" s="12" t="str">
        <f>LEFT(Tabela2[[#This Row],[Código]],2)</f>
        <v>29</v>
      </c>
    </row>
    <row r="2752" spans="2:16" ht="15" customHeight="1" x14ac:dyDescent="0.25">
      <c r="B2752" s="31" t="str">
        <f>IF(Tabela2[[#This Row],[Tipo]] = 0,LOOKUP(Tabela2[[#This Row],[RESUMO]],Tabela3[Grupo],Tabela3[Meus produtos]),VLOOKUP(Tabela2[[#This Row],[Código]],Tabela4[[Código NBS/LC116]:[Meus serviços]],3,0))</f>
        <v>Não</v>
      </c>
      <c r="C2752" t="str">
        <f>IF(E2752=0,TEXT(dados!A2667,"00000000"),IF(E2752=2,TEXT(dados!A2667,"0000"),TEXT(dados!A2667,"#")))</f>
        <v>29349949</v>
      </c>
      <c r="D2752" t="str">
        <f>IF(dados!B2667=0,"",dados!B2667)</f>
        <v/>
      </c>
      <c r="E2752">
        <f>dados!C2667</f>
        <v>0</v>
      </c>
      <c r="F2752" t="str">
        <f>dados!D2667</f>
        <v>Outs.compost.heteroc.heteroatom&lt;=2 enxofre,incl.nitrog.</v>
      </c>
      <c r="G2752"/>
      <c r="H2752"/>
      <c r="I2752"/>
      <c r="J2752"/>
      <c r="K2752" s="13"/>
      <c r="L2752" s="13">
        <f>dados!I2667/100</f>
        <v>0.13449999999999998</v>
      </c>
      <c r="M2752" s="13">
        <f>dados!J2667/100</f>
        <v>0.1545</v>
      </c>
      <c r="N2752" s="13">
        <f>dados!K2667/100</f>
        <v>0.04</v>
      </c>
      <c r="O2752" s="13">
        <f>dados!L2667/100</f>
        <v>0</v>
      </c>
      <c r="P2752" s="12" t="str">
        <f>LEFT(Tabela2[[#This Row],[Código]],2)</f>
        <v>29</v>
      </c>
    </row>
    <row r="2753" spans="2:16" ht="15" customHeight="1" x14ac:dyDescent="0.25">
      <c r="B2753" s="31" t="str">
        <f>IF(Tabela2[[#This Row],[Tipo]] = 0,LOOKUP(Tabela2[[#This Row],[RESUMO]],Tabela3[Grupo],Tabela3[Meus produtos]),VLOOKUP(Tabela2[[#This Row],[Código]],Tabela4[[Código NBS/LC116]:[Meus serviços]],3,0))</f>
        <v>Não</v>
      </c>
      <c r="C2753" t="str">
        <f>IF(E2753=0,TEXT(dados!A2668,"00000000"),IF(E2753=2,TEXT(dados!A2668,"0000"),TEXT(dados!A2668,"#")))</f>
        <v>29349951</v>
      </c>
      <c r="D2753" t="str">
        <f>IF(dados!B2668=0,"",dados!B2668)</f>
        <v/>
      </c>
      <c r="E2753">
        <f>dados!C2668</f>
        <v>0</v>
      </c>
      <c r="F2753" t="str">
        <f>dados!D2668</f>
        <v>Tebutiuron</v>
      </c>
      <c r="G2753"/>
      <c r="H2753"/>
      <c r="I2753"/>
      <c r="J2753"/>
      <c r="K2753" s="13"/>
      <c r="L2753" s="13">
        <f>dados!I2668/100</f>
        <v>0.13449999999999998</v>
      </c>
      <c r="M2753" s="13">
        <f>dados!J2668/100</f>
        <v>0.1545</v>
      </c>
      <c r="N2753" s="13">
        <f>dados!K2668/100</f>
        <v>0.04</v>
      </c>
      <c r="O2753" s="13">
        <f>dados!L2668/100</f>
        <v>0</v>
      </c>
      <c r="P2753" s="12" t="str">
        <f>LEFT(Tabela2[[#This Row],[Código]],2)</f>
        <v>29</v>
      </c>
    </row>
    <row r="2754" spans="2:16" ht="15" customHeight="1" x14ac:dyDescent="0.25">
      <c r="B2754" s="31" t="str">
        <f>IF(Tabela2[[#This Row],[Tipo]] = 0,LOOKUP(Tabela2[[#This Row],[RESUMO]],Tabela3[Grupo],Tabela3[Meus produtos]),VLOOKUP(Tabela2[[#This Row],[Código]],Tabela4[[Código NBS/LC116]:[Meus serviços]],3,0))</f>
        <v>Não</v>
      </c>
      <c r="C2754" t="str">
        <f>IF(E2754=0,TEXT(dados!A2669,"00000000"),IF(E2754=2,TEXT(dados!A2669,"0000"),TEXT(dados!A2669,"#")))</f>
        <v>29349952</v>
      </c>
      <c r="D2754" t="str">
        <f>IF(dados!B2669=0,"",dados!B2669)</f>
        <v/>
      </c>
      <c r="E2754">
        <f>dados!C2669</f>
        <v>0</v>
      </c>
      <c r="F2754" t="str">
        <f>dados!D2669</f>
        <v>Tetramisol</v>
      </c>
      <c r="G2754"/>
      <c r="H2754"/>
      <c r="I2754"/>
      <c r="J2754"/>
      <c r="K2754" s="13"/>
      <c r="L2754" s="13">
        <f>dados!I2669/100</f>
        <v>0.13449999999999998</v>
      </c>
      <c r="M2754" s="13">
        <f>dados!J2669/100</f>
        <v>0.1545</v>
      </c>
      <c r="N2754" s="13">
        <f>dados!K2669/100</f>
        <v>0.04</v>
      </c>
      <c r="O2754" s="13">
        <f>dados!L2669/100</f>
        <v>0</v>
      </c>
      <c r="P2754" s="12" t="str">
        <f>LEFT(Tabela2[[#This Row],[Código]],2)</f>
        <v>29</v>
      </c>
    </row>
    <row r="2755" spans="2:16" ht="15" customHeight="1" x14ac:dyDescent="0.25">
      <c r="B2755" s="31" t="str">
        <f>IF(Tabela2[[#This Row],[Tipo]] = 0,LOOKUP(Tabela2[[#This Row],[RESUMO]],Tabela3[Grupo],Tabela3[Meus produtos]),VLOOKUP(Tabela2[[#This Row],[Código]],Tabela4[[Código NBS/LC116]:[Meus serviços]],3,0))</f>
        <v>Não</v>
      </c>
      <c r="C2755" t="str">
        <f>IF(E2755=0,TEXT(dados!A2670,"00000000"),IF(E2755=2,TEXT(dados!A2670,"0000"),TEXT(dados!A2670,"#")))</f>
        <v>29349953</v>
      </c>
      <c r="D2755" t="str">
        <f>IF(dados!B2670=0,"",dados!B2670)</f>
        <v/>
      </c>
      <c r="E2755">
        <f>dados!C2670</f>
        <v>0</v>
      </c>
      <c r="F2755" t="str">
        <f>dados!D2670</f>
        <v>Levamisol e seus sais</v>
      </c>
      <c r="G2755"/>
      <c r="H2755"/>
      <c r="I2755"/>
      <c r="J2755"/>
      <c r="K2755" s="13"/>
      <c r="L2755" s="13">
        <f>dados!I2670/100</f>
        <v>0.13449999999999998</v>
      </c>
      <c r="M2755" s="13">
        <f>dados!J2670/100</f>
        <v>0.1545</v>
      </c>
      <c r="N2755" s="13">
        <f>dados!K2670/100</f>
        <v>0.04</v>
      </c>
      <c r="O2755" s="13">
        <f>dados!L2670/100</f>
        <v>0</v>
      </c>
      <c r="P2755" s="12" t="str">
        <f>LEFT(Tabela2[[#This Row],[Código]],2)</f>
        <v>29</v>
      </c>
    </row>
    <row r="2756" spans="2:16" ht="15" customHeight="1" x14ac:dyDescent="0.25">
      <c r="B2756" s="31" t="str">
        <f>IF(Tabela2[[#This Row],[Tipo]] = 0,LOOKUP(Tabela2[[#This Row],[RESUMO]],Tabela3[Grupo],Tabela3[Meus produtos]),VLOOKUP(Tabela2[[#This Row],[Código]],Tabela4[[Código NBS/LC116]:[Meus serviços]],3,0))</f>
        <v>Não</v>
      </c>
      <c r="C2756" t="str">
        <f>IF(E2756=0,TEXT(dados!A2671,"00000000"),IF(E2756=2,TEXT(dados!A2671,"0000"),TEXT(dados!A2671,"#")))</f>
        <v>29349954</v>
      </c>
      <c r="D2756" t="str">
        <f>IF(dados!B2671=0,"",dados!B2671)</f>
        <v/>
      </c>
      <c r="E2756">
        <f>dados!C2671</f>
        <v>0</v>
      </c>
      <c r="F2756" t="str">
        <f>dados!D2671</f>
        <v>Tioconazol</v>
      </c>
      <c r="G2756"/>
      <c r="H2756"/>
      <c r="I2756"/>
      <c r="J2756"/>
      <c r="K2756" s="13"/>
      <c r="L2756" s="13">
        <f>dados!I2671/100</f>
        <v>0.13449999999999998</v>
      </c>
      <c r="M2756" s="13">
        <f>dados!J2671/100</f>
        <v>0.1699</v>
      </c>
      <c r="N2756" s="13">
        <f>dados!K2671/100</f>
        <v>0.04</v>
      </c>
      <c r="O2756" s="13">
        <f>dados!L2671/100</f>
        <v>0</v>
      </c>
      <c r="P2756" s="12" t="str">
        <f>LEFT(Tabela2[[#This Row],[Código]],2)</f>
        <v>29</v>
      </c>
    </row>
    <row r="2757" spans="2:16" ht="15" customHeight="1" x14ac:dyDescent="0.25">
      <c r="B2757" s="31" t="str">
        <f>IF(Tabela2[[#This Row],[Tipo]] = 0,LOOKUP(Tabela2[[#This Row],[RESUMO]],Tabela3[Grupo],Tabela3[Meus produtos]),VLOOKUP(Tabela2[[#This Row],[Código]],Tabela4[[Código NBS/LC116]:[Meus serviços]],3,0))</f>
        <v>Não</v>
      </c>
      <c r="C2757" t="str">
        <f>IF(E2757=0,TEXT(dados!A2672,"00000000"),IF(E2757=2,TEXT(dados!A2672,"0000"),TEXT(dados!A2672,"#")))</f>
        <v>29349959</v>
      </c>
      <c r="D2757" t="str">
        <f>IF(dados!B2672=0,"",dados!B2672)</f>
        <v/>
      </c>
      <c r="E2757">
        <f>dados!C2672</f>
        <v>0</v>
      </c>
      <c r="F2757" t="str">
        <f>dados!D2672</f>
        <v>Outros compost.heterocicl.c/3 heteroatom. enxofre e nitr</v>
      </c>
      <c r="G2757"/>
      <c r="H2757"/>
      <c r="I2757"/>
      <c r="J2757"/>
      <c r="K2757" s="13"/>
      <c r="L2757" s="13">
        <f>dados!I2672/100</f>
        <v>0.13449999999999998</v>
      </c>
      <c r="M2757" s="13">
        <f>dados!J2672/100</f>
        <v>0.1545</v>
      </c>
      <c r="N2757" s="13">
        <f>dados!K2672/100</f>
        <v>0.04</v>
      </c>
      <c r="O2757" s="13">
        <f>dados!L2672/100</f>
        <v>0</v>
      </c>
      <c r="P2757" s="12" t="str">
        <f>LEFT(Tabela2[[#This Row],[Código]],2)</f>
        <v>29</v>
      </c>
    </row>
    <row r="2758" spans="2:16" ht="15" customHeight="1" x14ac:dyDescent="0.25">
      <c r="B2758" s="31" t="str">
        <f>IF(Tabela2[[#This Row],[Tipo]] = 0,LOOKUP(Tabela2[[#This Row],[RESUMO]],Tabela3[Grupo],Tabela3[Meus produtos]),VLOOKUP(Tabela2[[#This Row],[Código]],Tabela4[[Código NBS/LC116]:[Meus serviços]],3,0))</f>
        <v>Não</v>
      </c>
      <c r="C2758" t="str">
        <f>IF(E2758=0,TEXT(dados!A2673,"00000000"),IF(E2758=2,TEXT(dados!A2673,"0000"),TEXT(dados!A2673,"#")))</f>
        <v>29349961</v>
      </c>
      <c r="D2758" t="str">
        <f>IF(dados!B2673=0,"",dados!B2673)</f>
        <v/>
      </c>
      <c r="E2758">
        <f>dados!C2673</f>
        <v>0</v>
      </c>
      <c r="F2758" t="str">
        <f>dados!D2673</f>
        <v>Cloridrato de tizanidina</v>
      </c>
      <c r="G2758"/>
      <c r="H2758"/>
      <c r="I2758"/>
      <c r="J2758"/>
      <c r="K2758" s="13"/>
      <c r="L2758" s="13">
        <f>dados!I2673/100</f>
        <v>0.13449999999999998</v>
      </c>
      <c r="M2758" s="13">
        <f>dados!J2673/100</f>
        <v>0.16789999999999999</v>
      </c>
      <c r="N2758" s="13">
        <f>dados!K2673/100</f>
        <v>0.04</v>
      </c>
      <c r="O2758" s="13">
        <f>dados!L2673/100</f>
        <v>0</v>
      </c>
      <c r="P2758" s="12" t="str">
        <f>LEFT(Tabela2[[#This Row],[Código]],2)</f>
        <v>29</v>
      </c>
    </row>
    <row r="2759" spans="2:16" ht="15" customHeight="1" x14ac:dyDescent="0.25">
      <c r="B2759" s="31" t="str">
        <f>IF(Tabela2[[#This Row],[Tipo]] = 0,LOOKUP(Tabela2[[#This Row],[RESUMO]],Tabela3[Grupo],Tabela3[Meus produtos]),VLOOKUP(Tabela2[[#This Row],[Código]],Tabela4[[Código NBS/LC116]:[Meus serviços]],3,0))</f>
        <v>Não</v>
      </c>
      <c r="C2759" t="str">
        <f>IF(E2759=0,TEXT(dados!A2674,"00000000"),IF(E2759=2,TEXT(dados!A2674,"0000"),TEXT(dados!A2674,"#")))</f>
        <v>29349969</v>
      </c>
      <c r="D2759" t="str">
        <f>IF(dados!B2674=0,"",dados!B2674)</f>
        <v/>
      </c>
      <c r="E2759">
        <f>dados!C2674</f>
        <v>0</v>
      </c>
      <c r="F2759" t="str">
        <f>dados!D2674</f>
        <v>Outs.compostos heteroc.c/heteroatom.enxofre incl.nitrog</v>
      </c>
      <c r="G2759"/>
      <c r="H2759"/>
      <c r="I2759"/>
      <c r="J2759"/>
      <c r="K2759" s="13"/>
      <c r="L2759" s="13">
        <f>dados!I2674/100</f>
        <v>0.13449999999999998</v>
      </c>
      <c r="M2759" s="13">
        <f>dados!J2674/100</f>
        <v>0.1545</v>
      </c>
      <c r="N2759" s="13">
        <f>dados!K2674/100</f>
        <v>0.04</v>
      </c>
      <c r="O2759" s="13">
        <f>dados!L2674/100</f>
        <v>0</v>
      </c>
      <c r="P2759" s="12" t="str">
        <f>LEFT(Tabela2[[#This Row],[Código]],2)</f>
        <v>29</v>
      </c>
    </row>
    <row r="2760" spans="2:16" ht="15" customHeight="1" x14ac:dyDescent="0.25">
      <c r="B2760" s="31" t="str">
        <f>IF(Tabela2[[#This Row],[Tipo]] = 0,LOOKUP(Tabela2[[#This Row],[RESUMO]],Tabela3[Grupo],Tabela3[Meus produtos]),VLOOKUP(Tabela2[[#This Row],[Código]],Tabela4[[Código NBS/LC116]:[Meus serviços]],3,0))</f>
        <v>Não</v>
      </c>
      <c r="C2760" t="str">
        <f>IF(E2760=0,TEXT(dados!A2675,"00000000"),IF(E2760=2,TEXT(dados!A2675,"0000"),TEXT(dados!A2675,"#")))</f>
        <v>29349991</v>
      </c>
      <c r="D2760" t="str">
        <f>IF(dados!B2675=0,"",dados!B2675)</f>
        <v/>
      </c>
      <c r="E2760">
        <f>dados!C2675</f>
        <v>0</v>
      </c>
      <c r="F2760" t="str">
        <f>dados!D2675</f>
        <v>Timolol</v>
      </c>
      <c r="G2760"/>
      <c r="H2760"/>
      <c r="I2760"/>
      <c r="J2760"/>
      <c r="K2760" s="13"/>
      <c r="L2760" s="13">
        <f>dados!I2675/100</f>
        <v>0.13449999999999998</v>
      </c>
      <c r="M2760" s="13">
        <f>dados!J2675/100</f>
        <v>0.1545</v>
      </c>
      <c r="N2760" s="13">
        <f>dados!K2675/100</f>
        <v>0.04</v>
      </c>
      <c r="O2760" s="13">
        <f>dados!L2675/100</f>
        <v>0</v>
      </c>
      <c r="P2760" s="12" t="str">
        <f>LEFT(Tabela2[[#This Row],[Código]],2)</f>
        <v>29</v>
      </c>
    </row>
    <row r="2761" spans="2:16" ht="15" customHeight="1" x14ac:dyDescent="0.25">
      <c r="B2761" s="31" t="str">
        <f>IF(Tabela2[[#This Row],[Tipo]] = 0,LOOKUP(Tabela2[[#This Row],[RESUMO]],Tabela3[Grupo],Tabela3[Meus produtos]),VLOOKUP(Tabela2[[#This Row],[Código]],Tabela4[[Código NBS/LC116]:[Meus serviços]],3,0))</f>
        <v>Não</v>
      </c>
      <c r="C2761" t="str">
        <f>IF(E2761=0,TEXT(dados!A2676,"00000000"),IF(E2761=2,TEXT(dados!A2676,"0000"),TEXT(dados!A2676,"#")))</f>
        <v>29349992</v>
      </c>
      <c r="D2761" t="str">
        <f>IF(dados!B2676=0,"",dados!B2676)</f>
        <v/>
      </c>
      <c r="E2761">
        <f>dados!C2676</f>
        <v>0</v>
      </c>
      <c r="F2761" t="str">
        <f>dados!D2676</f>
        <v>Maleato acido de timolol</v>
      </c>
      <c r="G2761"/>
      <c r="H2761"/>
      <c r="I2761"/>
      <c r="J2761"/>
      <c r="K2761" s="13"/>
      <c r="L2761" s="13">
        <f>dados!I2676/100</f>
        <v>0.13449999999999998</v>
      </c>
      <c r="M2761" s="13">
        <f>dados!J2676/100</f>
        <v>0.1545</v>
      </c>
      <c r="N2761" s="13">
        <f>dados!K2676/100</f>
        <v>0.04</v>
      </c>
      <c r="O2761" s="13">
        <f>dados!L2676/100</f>
        <v>0</v>
      </c>
      <c r="P2761" s="12" t="str">
        <f>LEFT(Tabela2[[#This Row],[Código]],2)</f>
        <v>29</v>
      </c>
    </row>
    <row r="2762" spans="2:16" ht="15" customHeight="1" x14ac:dyDescent="0.25">
      <c r="B2762" s="31" t="str">
        <f>IF(Tabela2[[#This Row],[Tipo]] = 0,LOOKUP(Tabela2[[#This Row],[RESUMO]],Tabela3[Grupo],Tabela3[Meus produtos]),VLOOKUP(Tabela2[[#This Row],[Código]],Tabela4[[Código NBS/LC116]:[Meus serviços]],3,0))</f>
        <v>Não</v>
      </c>
      <c r="C2762" t="str">
        <f>IF(E2762=0,TEXT(dados!A2677,"00000000"),IF(E2762=2,TEXT(dados!A2677,"0000"),TEXT(dados!A2677,"#")))</f>
        <v>29349993</v>
      </c>
      <c r="D2762" t="str">
        <f>IF(dados!B2677=0,"",dados!B2677)</f>
        <v/>
      </c>
      <c r="E2762">
        <f>dados!C2677</f>
        <v>0</v>
      </c>
      <c r="F2762" t="str">
        <f>dados!D2677</f>
        <v>Lamivudina</v>
      </c>
      <c r="G2762"/>
      <c r="H2762"/>
      <c r="I2762"/>
      <c r="J2762"/>
      <c r="K2762" s="13"/>
      <c r="L2762" s="13">
        <f>dados!I2677/100</f>
        <v>0.13449999999999998</v>
      </c>
      <c r="M2762" s="13">
        <f>dados!J2677/100</f>
        <v>0.16789999999999999</v>
      </c>
      <c r="N2762" s="13">
        <f>dados!K2677/100</f>
        <v>0.04</v>
      </c>
      <c r="O2762" s="13">
        <f>dados!L2677/100</f>
        <v>0</v>
      </c>
      <c r="P2762" s="12" t="str">
        <f>LEFT(Tabela2[[#This Row],[Código]],2)</f>
        <v>29</v>
      </c>
    </row>
    <row r="2763" spans="2:16" ht="15" customHeight="1" x14ac:dyDescent="0.25">
      <c r="B2763" s="31" t="str">
        <f>IF(Tabela2[[#This Row],[Tipo]] = 0,LOOKUP(Tabela2[[#This Row],[RESUMO]],Tabela3[Grupo],Tabela3[Meus produtos]),VLOOKUP(Tabela2[[#This Row],[Código]],Tabela4[[Código NBS/LC116]:[Meus serviços]],3,0))</f>
        <v>Não</v>
      </c>
      <c r="C2763" t="str">
        <f>IF(E2763=0,TEXT(dados!A2678,"00000000"),IF(E2763=2,TEXT(dados!A2678,"0000"),TEXT(dados!A2678,"#")))</f>
        <v>29349999</v>
      </c>
      <c r="D2763" t="str">
        <f>IF(dados!B2678=0,"",dados!B2678)</f>
        <v/>
      </c>
      <c r="E2763">
        <f>dados!C2678</f>
        <v>0</v>
      </c>
      <c r="F2763" t="str">
        <f>dados!D2678</f>
        <v>Outs acidos nucleicos,seus sais, outs compostos heterociclicos</v>
      </c>
      <c r="G2763"/>
      <c r="H2763"/>
      <c r="I2763"/>
      <c r="J2763"/>
      <c r="K2763" s="13"/>
      <c r="L2763" s="13">
        <f>dados!I2678/100</f>
        <v>0.13449999999999998</v>
      </c>
      <c r="M2763" s="13">
        <f>dados!J2678/100</f>
        <v>0.1545</v>
      </c>
      <c r="N2763" s="13">
        <f>dados!K2678/100</f>
        <v>0.04</v>
      </c>
      <c r="O2763" s="13">
        <f>dados!L2678/100</f>
        <v>0</v>
      </c>
      <c r="P2763" s="12" t="str">
        <f>LEFT(Tabela2[[#This Row],[Código]],2)</f>
        <v>29</v>
      </c>
    </row>
    <row r="2764" spans="2:16" ht="15" customHeight="1" x14ac:dyDescent="0.25">
      <c r="B2764" s="31" t="str">
        <f>IF(Tabela2[[#This Row],[Tipo]] = 0,LOOKUP(Tabela2[[#This Row],[RESUMO]],Tabela3[Grupo],Tabela3[Meus produtos]),VLOOKUP(Tabela2[[#This Row],[Código]],Tabela4[[Código NBS/LC116]:[Meus serviços]],3,0))</f>
        <v>Não</v>
      </c>
      <c r="C2764" t="str">
        <f>IF(E2764=0,TEXT(dados!A2679,"00000000"),IF(E2764=2,TEXT(dados!A2679,"0000"),TEXT(dados!A2679,"#")))</f>
        <v>29351000</v>
      </c>
      <c r="D2764" t="str">
        <f>IF(dados!B2679=0,"",dados!B2679)</f>
        <v/>
      </c>
      <c r="E2764">
        <f>dados!C2679</f>
        <v>0</v>
      </c>
      <c r="F2764" t="str">
        <f>dados!D2679</f>
        <v>N metilperfluoroctano sulfonamida</v>
      </c>
      <c r="G2764"/>
      <c r="H2764"/>
      <c r="I2764"/>
      <c r="J2764"/>
      <c r="K2764" s="13"/>
      <c r="L2764" s="13">
        <f>dados!I2679/100</f>
        <v>0.13449999999999998</v>
      </c>
      <c r="M2764" s="13">
        <f>dados!J2679/100</f>
        <v>0.1545</v>
      </c>
      <c r="N2764" s="13">
        <f>dados!K2679/100</f>
        <v>0.04</v>
      </c>
      <c r="O2764" s="13">
        <f>dados!L2679/100</f>
        <v>0</v>
      </c>
      <c r="P2764" s="12" t="str">
        <f>LEFT(Tabela2[[#This Row],[Código]],2)</f>
        <v>29</v>
      </c>
    </row>
    <row r="2765" spans="2:16" ht="15" customHeight="1" x14ac:dyDescent="0.25">
      <c r="B2765" s="31" t="str">
        <f>IF(Tabela2[[#This Row],[Tipo]] = 0,LOOKUP(Tabela2[[#This Row],[RESUMO]],Tabela3[Grupo],Tabela3[Meus produtos]),VLOOKUP(Tabela2[[#This Row],[Código]],Tabela4[[Código NBS/LC116]:[Meus serviços]],3,0))</f>
        <v>Não</v>
      </c>
      <c r="C2765" t="str">
        <f>IF(E2765=0,TEXT(dados!A2680,"00000000"),IF(E2765=2,TEXT(dados!A2680,"0000"),TEXT(dados!A2680,"#")))</f>
        <v>29352000</v>
      </c>
      <c r="D2765" t="str">
        <f>IF(dados!B2680=0,"",dados!B2680)</f>
        <v/>
      </c>
      <c r="E2765">
        <f>dados!C2680</f>
        <v>0</v>
      </c>
      <c r="F2765" t="str">
        <f>dados!D2680</f>
        <v>N etilperfluoroctano sulfonamida</v>
      </c>
      <c r="G2765"/>
      <c r="H2765"/>
      <c r="I2765"/>
      <c r="J2765"/>
      <c r="K2765" s="13"/>
      <c r="L2765" s="13">
        <f>dados!I2680/100</f>
        <v>0.13449999999999998</v>
      </c>
      <c r="M2765" s="13">
        <f>dados!J2680/100</f>
        <v>0.1545</v>
      </c>
      <c r="N2765" s="13">
        <f>dados!K2680/100</f>
        <v>0.04</v>
      </c>
      <c r="O2765" s="13">
        <f>dados!L2680/100</f>
        <v>0</v>
      </c>
      <c r="P2765" s="12" t="str">
        <f>LEFT(Tabela2[[#This Row],[Código]],2)</f>
        <v>29</v>
      </c>
    </row>
    <row r="2766" spans="2:16" ht="15" customHeight="1" x14ac:dyDescent="0.25">
      <c r="B2766" s="31" t="str">
        <f>IF(Tabela2[[#This Row],[Tipo]] = 0,LOOKUP(Tabela2[[#This Row],[RESUMO]],Tabela3[Grupo],Tabela3[Meus produtos]),VLOOKUP(Tabela2[[#This Row],[Código]],Tabela4[[Código NBS/LC116]:[Meus serviços]],3,0))</f>
        <v>Não</v>
      </c>
      <c r="C2766" t="str">
        <f>IF(E2766=0,TEXT(dados!A2681,"00000000"),IF(E2766=2,TEXT(dados!A2681,"0000"),TEXT(dados!A2681,"#")))</f>
        <v>29353000</v>
      </c>
      <c r="D2766" t="str">
        <f>IF(dados!B2681=0,"",dados!B2681)</f>
        <v/>
      </c>
      <c r="E2766">
        <f>dados!C2681</f>
        <v>0</v>
      </c>
      <c r="F2766" t="str">
        <f>dados!D2681</f>
        <v>N etil n (2 hidroxietil)perfluoroctano sulfonamida</v>
      </c>
      <c r="G2766"/>
      <c r="H2766"/>
      <c r="I2766"/>
      <c r="J2766"/>
      <c r="K2766" s="13"/>
      <c r="L2766" s="13">
        <f>dados!I2681/100</f>
        <v>0.13449999999999998</v>
      </c>
      <c r="M2766" s="13">
        <f>dados!J2681/100</f>
        <v>0.1545</v>
      </c>
      <c r="N2766" s="13">
        <f>dados!K2681/100</f>
        <v>0.04</v>
      </c>
      <c r="O2766" s="13">
        <f>dados!L2681/100</f>
        <v>0</v>
      </c>
      <c r="P2766" s="12" t="str">
        <f>LEFT(Tabela2[[#This Row],[Código]],2)</f>
        <v>29</v>
      </c>
    </row>
    <row r="2767" spans="2:16" ht="15" customHeight="1" x14ac:dyDescent="0.25">
      <c r="B2767" s="31" t="str">
        <f>IF(Tabela2[[#This Row],[Tipo]] = 0,LOOKUP(Tabela2[[#This Row],[RESUMO]],Tabela3[Grupo],Tabela3[Meus produtos]),VLOOKUP(Tabela2[[#This Row],[Código]],Tabela4[[Código NBS/LC116]:[Meus serviços]],3,0))</f>
        <v>Não</v>
      </c>
      <c r="C2767" t="str">
        <f>IF(E2767=0,TEXT(dados!A2682,"00000000"),IF(E2767=2,TEXT(dados!A2682,"0000"),TEXT(dados!A2682,"#")))</f>
        <v>29354000</v>
      </c>
      <c r="D2767" t="str">
        <f>IF(dados!B2682=0,"",dados!B2682)</f>
        <v/>
      </c>
      <c r="E2767">
        <f>dados!C2682</f>
        <v>0</v>
      </c>
      <c r="F2767" t="str">
        <f>dados!D2682</f>
        <v>N (2 hidroxietil) n metilperfluoroctano sulfonamida</v>
      </c>
      <c r="G2767"/>
      <c r="H2767"/>
      <c r="I2767"/>
      <c r="J2767"/>
      <c r="K2767" s="13"/>
      <c r="L2767" s="13">
        <f>dados!I2682/100</f>
        <v>0.13449999999999998</v>
      </c>
      <c r="M2767" s="13">
        <f>dados!J2682/100</f>
        <v>0.1545</v>
      </c>
      <c r="N2767" s="13">
        <f>dados!K2682/100</f>
        <v>0.04</v>
      </c>
      <c r="O2767" s="13">
        <f>dados!L2682/100</f>
        <v>0</v>
      </c>
      <c r="P2767" s="12" t="str">
        <f>LEFT(Tabela2[[#This Row],[Código]],2)</f>
        <v>29</v>
      </c>
    </row>
    <row r="2768" spans="2:16" ht="15" customHeight="1" x14ac:dyDescent="0.25">
      <c r="B2768" s="31" t="str">
        <f>IF(Tabela2[[#This Row],[Tipo]] = 0,LOOKUP(Tabela2[[#This Row],[RESUMO]],Tabela3[Grupo],Tabela3[Meus produtos]),VLOOKUP(Tabela2[[#This Row],[Código]],Tabela4[[Código NBS/LC116]:[Meus serviços]],3,0))</f>
        <v>Não</v>
      </c>
      <c r="C2768" t="str">
        <f>IF(E2768=0,TEXT(dados!A2683,"00000000"),IF(E2768=2,TEXT(dados!A2683,"0000"),TEXT(dados!A2683,"#")))</f>
        <v>29355000</v>
      </c>
      <c r="D2768" t="str">
        <f>IF(dados!B2683=0,"",dados!B2683)</f>
        <v/>
      </c>
      <c r="E2768">
        <f>dados!C2683</f>
        <v>0</v>
      </c>
      <c r="F2768" t="str">
        <f>dados!D2683</f>
        <v>Outras perfluoroctanossulfonamidas</v>
      </c>
      <c r="G2768"/>
      <c r="H2768"/>
      <c r="I2768"/>
      <c r="J2768"/>
      <c r="K2768" s="13"/>
      <c r="L2768" s="13">
        <f>dados!I2683/100</f>
        <v>0.13449999999999998</v>
      </c>
      <c r="M2768" s="13">
        <f>dados!J2683/100</f>
        <v>0.1545</v>
      </c>
      <c r="N2768" s="13">
        <f>dados!K2683/100</f>
        <v>0.04</v>
      </c>
      <c r="O2768" s="13">
        <f>dados!L2683/100</f>
        <v>0</v>
      </c>
      <c r="P2768" s="12" t="str">
        <f>LEFT(Tabela2[[#This Row],[Código]],2)</f>
        <v>29</v>
      </c>
    </row>
    <row r="2769" spans="2:16" ht="15" customHeight="1" x14ac:dyDescent="0.25">
      <c r="B2769" s="31" t="str">
        <f>IF(Tabela2[[#This Row],[Tipo]] = 0,LOOKUP(Tabela2[[#This Row],[RESUMO]],Tabela3[Grupo],Tabela3[Meus produtos]),VLOOKUP(Tabela2[[#This Row],[Código]],Tabela4[[Código NBS/LC116]:[Meus serviços]],3,0))</f>
        <v>Não</v>
      </c>
      <c r="C2769" t="str">
        <f>IF(E2769=0,TEXT(dados!A2684,"00000000"),IF(E2769=2,TEXT(dados!A2684,"0000"),TEXT(dados!A2684,"#")))</f>
        <v>29359011</v>
      </c>
      <c r="D2769" t="str">
        <f>IF(dados!B2684=0,"",dados!B2684)</f>
        <v/>
      </c>
      <c r="E2769">
        <f>dados!C2684</f>
        <v>0</v>
      </c>
      <c r="F2769" t="str">
        <f>dados!D2684</f>
        <v>Sulfadiazina e seu sal sodico</v>
      </c>
      <c r="G2769"/>
      <c r="H2769"/>
      <c r="I2769"/>
      <c r="J2769"/>
      <c r="K2769" s="13"/>
      <c r="L2769" s="13">
        <f>dados!I2684/100</f>
        <v>0.13449999999999998</v>
      </c>
      <c r="M2769" s="13">
        <f>dados!J2684/100</f>
        <v>0.1699</v>
      </c>
      <c r="N2769" s="13">
        <f>dados!K2684/100</f>
        <v>0.04</v>
      </c>
      <c r="O2769" s="13">
        <f>dados!L2684/100</f>
        <v>0</v>
      </c>
      <c r="P2769" s="12" t="str">
        <f>LEFT(Tabela2[[#This Row],[Código]],2)</f>
        <v>29</v>
      </c>
    </row>
    <row r="2770" spans="2:16" ht="15" customHeight="1" x14ac:dyDescent="0.25">
      <c r="B2770" s="31" t="str">
        <f>IF(Tabela2[[#This Row],[Tipo]] = 0,LOOKUP(Tabela2[[#This Row],[RESUMO]],Tabela3[Grupo],Tabela3[Meus produtos]),VLOOKUP(Tabela2[[#This Row],[Código]],Tabela4[[Código NBS/LC116]:[Meus serviços]],3,0))</f>
        <v>Não</v>
      </c>
      <c r="C2770" t="str">
        <f>IF(E2770=0,TEXT(dados!A2685,"00000000"),IF(E2770=2,TEXT(dados!A2685,"0000"),TEXT(dados!A2685,"#")))</f>
        <v>29359012</v>
      </c>
      <c r="D2770" t="str">
        <f>IF(dados!B2685=0,"",dados!B2685)</f>
        <v/>
      </c>
      <c r="E2770">
        <f>dados!C2685</f>
        <v>0</v>
      </c>
      <c r="F2770" t="str">
        <f>dados!D2685</f>
        <v>Clortalidona</v>
      </c>
      <c r="G2770"/>
      <c r="H2770"/>
      <c r="I2770"/>
      <c r="J2770"/>
      <c r="K2770" s="13"/>
      <c r="L2770" s="13">
        <f>dados!I2685/100</f>
        <v>0.13449999999999998</v>
      </c>
      <c r="M2770" s="13">
        <f>dados!J2685/100</f>
        <v>0.1545</v>
      </c>
      <c r="N2770" s="13">
        <f>dados!K2685/100</f>
        <v>0.04</v>
      </c>
      <c r="O2770" s="13">
        <f>dados!L2685/100</f>
        <v>0</v>
      </c>
      <c r="P2770" s="12" t="str">
        <f>LEFT(Tabela2[[#This Row],[Código]],2)</f>
        <v>29</v>
      </c>
    </row>
    <row r="2771" spans="2:16" ht="15" customHeight="1" x14ac:dyDescent="0.25">
      <c r="B2771" s="31" t="str">
        <f>IF(Tabela2[[#This Row],[Tipo]] = 0,LOOKUP(Tabela2[[#This Row],[RESUMO]],Tabela3[Grupo],Tabela3[Meus produtos]),VLOOKUP(Tabela2[[#This Row],[Código]],Tabela4[[Código NBS/LC116]:[Meus serviços]],3,0))</f>
        <v>Não</v>
      </c>
      <c r="C2771" t="str">
        <f>IF(E2771=0,TEXT(dados!A2686,"00000000"),IF(E2771=2,TEXT(dados!A2686,"0000"),TEXT(dados!A2686,"#")))</f>
        <v>29359013</v>
      </c>
      <c r="D2771" t="str">
        <f>IF(dados!B2686=0,"",dados!B2686)</f>
        <v/>
      </c>
      <c r="E2771">
        <f>dados!C2686</f>
        <v>0</v>
      </c>
      <c r="F2771" t="str">
        <f>dados!D2686</f>
        <v>Sulpirida</v>
      </c>
      <c r="G2771"/>
      <c r="H2771"/>
      <c r="I2771"/>
      <c r="J2771"/>
      <c r="K2771" s="13"/>
      <c r="L2771" s="13">
        <f>dados!I2686/100</f>
        <v>0.13449999999999998</v>
      </c>
      <c r="M2771" s="13">
        <f>dados!J2686/100</f>
        <v>0.1545</v>
      </c>
      <c r="N2771" s="13">
        <f>dados!K2686/100</f>
        <v>0.04</v>
      </c>
      <c r="O2771" s="13">
        <f>dados!L2686/100</f>
        <v>0</v>
      </c>
      <c r="P2771" s="12" t="str">
        <f>LEFT(Tabela2[[#This Row],[Código]],2)</f>
        <v>29</v>
      </c>
    </row>
    <row r="2772" spans="2:16" ht="15" customHeight="1" x14ac:dyDescent="0.25">
      <c r="B2772" s="31" t="str">
        <f>IF(Tabela2[[#This Row],[Tipo]] = 0,LOOKUP(Tabela2[[#This Row],[RESUMO]],Tabela3[Grupo],Tabela3[Meus produtos]),VLOOKUP(Tabela2[[#This Row],[Código]],Tabela4[[Código NBS/LC116]:[Meus serviços]],3,0))</f>
        <v>Não</v>
      </c>
      <c r="C2772" t="str">
        <f>IF(E2772=0,TEXT(dados!A2687,"00000000"),IF(E2772=2,TEXT(dados!A2687,"0000"),TEXT(dados!A2687,"#")))</f>
        <v>29359014</v>
      </c>
      <c r="D2772" t="str">
        <f>IF(dados!B2687=0,"",dados!B2687)</f>
        <v/>
      </c>
      <c r="E2772">
        <f>dados!C2687</f>
        <v>0</v>
      </c>
      <c r="F2772" t="str">
        <f>dados!D2687</f>
        <v>Veraliprida</v>
      </c>
      <c r="G2772"/>
      <c r="H2772"/>
      <c r="I2772"/>
      <c r="J2772"/>
      <c r="K2772" s="13"/>
      <c r="L2772" s="13">
        <f>dados!I2687/100</f>
        <v>0.13449999999999998</v>
      </c>
      <c r="M2772" s="13">
        <f>dados!J2687/100</f>
        <v>0.1545</v>
      </c>
      <c r="N2772" s="13">
        <f>dados!K2687/100</f>
        <v>0.04</v>
      </c>
      <c r="O2772" s="13">
        <f>dados!L2687/100</f>
        <v>0</v>
      </c>
      <c r="P2772" s="12" t="str">
        <f>LEFT(Tabela2[[#This Row],[Código]],2)</f>
        <v>29</v>
      </c>
    </row>
    <row r="2773" spans="2:16" ht="15" customHeight="1" x14ac:dyDescent="0.25">
      <c r="B2773" s="31" t="str">
        <f>IF(Tabela2[[#This Row],[Tipo]] = 0,LOOKUP(Tabela2[[#This Row],[RESUMO]],Tabela3[Grupo],Tabela3[Meus produtos]),VLOOKUP(Tabela2[[#This Row],[Código]],Tabela4[[Código NBS/LC116]:[Meus serviços]],3,0))</f>
        <v>Não</v>
      </c>
      <c r="C2773" t="str">
        <f>IF(E2773=0,TEXT(dados!A2688,"00000000"),IF(E2773=2,TEXT(dados!A2688,"0000"),TEXT(dados!A2688,"#")))</f>
        <v>29359015</v>
      </c>
      <c r="D2773" t="str">
        <f>IF(dados!B2688=0,"",dados!B2688)</f>
        <v/>
      </c>
      <c r="E2773">
        <f>dados!C2688</f>
        <v>0</v>
      </c>
      <c r="F2773" t="str">
        <f>dados!D2688</f>
        <v>Sulfametazina (4,6 dimetil 2 sulfanilamidopirimidina) e seu sal sodico</v>
      </c>
      <c r="G2773"/>
      <c r="H2773"/>
      <c r="I2773"/>
      <c r="J2773"/>
      <c r="K2773" s="13"/>
      <c r="L2773" s="13">
        <f>dados!I2688/100</f>
        <v>0.13449999999999998</v>
      </c>
      <c r="M2773" s="13">
        <f>dados!J2688/100</f>
        <v>0.1545</v>
      </c>
      <c r="N2773" s="13">
        <f>dados!K2688/100</f>
        <v>0.04</v>
      </c>
      <c r="O2773" s="13">
        <f>dados!L2688/100</f>
        <v>0</v>
      </c>
      <c r="P2773" s="12" t="str">
        <f>LEFT(Tabela2[[#This Row],[Código]],2)</f>
        <v>29</v>
      </c>
    </row>
    <row r="2774" spans="2:16" ht="15" customHeight="1" x14ac:dyDescent="0.25">
      <c r="B2774" s="31" t="str">
        <f>IF(Tabela2[[#This Row],[Tipo]] = 0,LOOKUP(Tabela2[[#This Row],[RESUMO]],Tabela3[Grupo],Tabela3[Meus produtos]),VLOOKUP(Tabela2[[#This Row],[Código]],Tabela4[[Código NBS/LC116]:[Meus serviços]],3,0))</f>
        <v>Não</v>
      </c>
      <c r="C2774" t="str">
        <f>IF(E2774=0,TEXT(dados!A2689,"00000000"),IF(E2774=2,TEXT(dados!A2689,"0000"),TEXT(dados!A2689,"#")))</f>
        <v>29359019</v>
      </c>
      <c r="D2774" t="str">
        <f>IF(dados!B2689=0,"",dados!B2689)</f>
        <v/>
      </c>
      <c r="E2774">
        <f>dados!C2689</f>
        <v>0</v>
      </c>
      <c r="F2774" t="str">
        <f>dados!D2689</f>
        <v>Outras</v>
      </c>
      <c r="G2774"/>
      <c r="H2774"/>
      <c r="I2774"/>
      <c r="J2774"/>
      <c r="K2774" s="13"/>
      <c r="L2774" s="13">
        <f>dados!I2689/100</f>
        <v>0.13449999999999998</v>
      </c>
      <c r="M2774" s="13">
        <f>dados!J2689/100</f>
        <v>0.1545</v>
      </c>
      <c r="N2774" s="13">
        <f>dados!K2689/100</f>
        <v>0.04</v>
      </c>
      <c r="O2774" s="13">
        <f>dados!L2689/100</f>
        <v>0</v>
      </c>
      <c r="P2774" s="12" t="str">
        <f>LEFT(Tabela2[[#This Row],[Código]],2)</f>
        <v>29</v>
      </c>
    </row>
    <row r="2775" spans="2:16" ht="15" customHeight="1" x14ac:dyDescent="0.25">
      <c r="B2775" s="31" t="str">
        <f>IF(Tabela2[[#This Row],[Tipo]] = 0,LOOKUP(Tabela2[[#This Row],[RESUMO]],Tabela3[Grupo],Tabela3[Meus produtos]),VLOOKUP(Tabela2[[#This Row],[Código]],Tabela4[[Código NBS/LC116]:[Meus serviços]],3,0))</f>
        <v>Não</v>
      </c>
      <c r="C2775" t="str">
        <f>IF(E2775=0,TEXT(dados!A2690,"00000000"),IF(E2775=2,TEXT(dados!A2690,"0000"),TEXT(dados!A2690,"#")))</f>
        <v>29359021</v>
      </c>
      <c r="D2775" t="str">
        <f>IF(dados!B2690=0,"",dados!B2690)</f>
        <v/>
      </c>
      <c r="E2775">
        <f>dados!C2690</f>
        <v>0</v>
      </c>
      <c r="F2775" t="str">
        <f>dados!D2690</f>
        <v>Furosemida</v>
      </c>
      <c r="G2775"/>
      <c r="H2775"/>
      <c r="I2775"/>
      <c r="J2775"/>
      <c r="K2775" s="13"/>
      <c r="L2775" s="13">
        <f>dados!I2690/100</f>
        <v>0.13449999999999998</v>
      </c>
      <c r="M2775" s="13">
        <f>dados!J2690/100</f>
        <v>0.1699</v>
      </c>
      <c r="N2775" s="13">
        <f>dados!K2690/100</f>
        <v>0.04</v>
      </c>
      <c r="O2775" s="13">
        <f>dados!L2690/100</f>
        <v>0</v>
      </c>
      <c r="P2775" s="12" t="str">
        <f>LEFT(Tabela2[[#This Row],[Código]],2)</f>
        <v>29</v>
      </c>
    </row>
    <row r="2776" spans="2:16" ht="15" customHeight="1" x14ac:dyDescent="0.25">
      <c r="B2776" s="31" t="str">
        <f>IF(Tabela2[[#This Row],[Tipo]] = 0,LOOKUP(Tabela2[[#This Row],[RESUMO]],Tabela3[Grupo],Tabela3[Meus produtos]),VLOOKUP(Tabela2[[#This Row],[Código]],Tabela4[[Código NBS/LC116]:[Meus serviços]],3,0))</f>
        <v>Não</v>
      </c>
      <c r="C2776" t="str">
        <f>IF(E2776=0,TEXT(dados!A2691,"00000000"),IF(E2776=2,TEXT(dados!A2691,"0000"),TEXT(dados!A2691,"#")))</f>
        <v>29359022</v>
      </c>
      <c r="D2776" t="str">
        <f>IF(dados!B2691=0,"",dados!B2691)</f>
        <v/>
      </c>
      <c r="E2776">
        <f>dados!C2691</f>
        <v>0</v>
      </c>
      <c r="F2776" t="str">
        <f>dados!D2691</f>
        <v>Ftalilsulfatiazol</v>
      </c>
      <c r="G2776"/>
      <c r="H2776"/>
      <c r="I2776"/>
      <c r="J2776"/>
      <c r="K2776" s="13"/>
      <c r="L2776" s="13">
        <f>dados!I2691/100</f>
        <v>0.13449999999999998</v>
      </c>
      <c r="M2776" s="13">
        <f>dados!J2691/100</f>
        <v>0.1699</v>
      </c>
      <c r="N2776" s="13">
        <f>dados!K2691/100</f>
        <v>0.04</v>
      </c>
      <c r="O2776" s="13">
        <f>dados!L2691/100</f>
        <v>0</v>
      </c>
      <c r="P2776" s="12" t="str">
        <f>LEFT(Tabela2[[#This Row],[Código]],2)</f>
        <v>29</v>
      </c>
    </row>
    <row r="2777" spans="2:16" ht="15" customHeight="1" x14ac:dyDescent="0.25">
      <c r="B2777" s="31" t="str">
        <f>IF(Tabela2[[#This Row],[Tipo]] = 0,LOOKUP(Tabela2[[#This Row],[RESUMO]],Tabela3[Grupo],Tabela3[Meus produtos]),VLOOKUP(Tabela2[[#This Row],[Código]],Tabela4[[Código NBS/LC116]:[Meus serviços]],3,0))</f>
        <v>Não</v>
      </c>
      <c r="C2777" t="str">
        <f>IF(E2777=0,TEXT(dados!A2692,"00000000"),IF(E2777=2,TEXT(dados!A2692,"0000"),TEXT(dados!A2692,"#")))</f>
        <v>29359023</v>
      </c>
      <c r="D2777" t="str">
        <f>IF(dados!B2692=0,"",dados!B2692)</f>
        <v/>
      </c>
      <c r="E2777">
        <f>dados!C2692</f>
        <v>0</v>
      </c>
      <c r="F2777" t="str">
        <f>dados!D2692</f>
        <v>Piroxicam</v>
      </c>
      <c r="G2777"/>
      <c r="H2777"/>
      <c r="I2777"/>
      <c r="J2777"/>
      <c r="K2777" s="13"/>
      <c r="L2777" s="13">
        <f>dados!I2692/100</f>
        <v>0.13449999999999998</v>
      </c>
      <c r="M2777" s="13">
        <f>dados!J2692/100</f>
        <v>0.16789999999999999</v>
      </c>
      <c r="N2777" s="13">
        <f>dados!K2692/100</f>
        <v>0.04</v>
      </c>
      <c r="O2777" s="13">
        <f>dados!L2692/100</f>
        <v>0</v>
      </c>
      <c r="P2777" s="12" t="str">
        <f>LEFT(Tabela2[[#This Row],[Código]],2)</f>
        <v>29</v>
      </c>
    </row>
    <row r="2778" spans="2:16" ht="15" customHeight="1" x14ac:dyDescent="0.25">
      <c r="B2778" s="31" t="str">
        <f>IF(Tabela2[[#This Row],[Tipo]] = 0,LOOKUP(Tabela2[[#This Row],[RESUMO]],Tabela3[Grupo],Tabela3[Meus produtos]),VLOOKUP(Tabela2[[#This Row],[Código]],Tabela4[[Código NBS/LC116]:[Meus serviços]],3,0))</f>
        <v>Não</v>
      </c>
      <c r="C2778" t="str">
        <f>IF(E2778=0,TEXT(dados!A2693,"00000000"),IF(E2778=2,TEXT(dados!A2693,"0000"),TEXT(dados!A2693,"#")))</f>
        <v>29359024</v>
      </c>
      <c r="D2778" t="str">
        <f>IF(dados!B2693=0,"",dados!B2693)</f>
        <v/>
      </c>
      <c r="E2778">
        <f>dados!C2693</f>
        <v>0</v>
      </c>
      <c r="F2778" t="str">
        <f>dados!D2693</f>
        <v>Tenoxicam</v>
      </c>
      <c r="G2778"/>
      <c r="H2778"/>
      <c r="I2778"/>
      <c r="J2778"/>
      <c r="K2778" s="13"/>
      <c r="L2778" s="13">
        <f>dados!I2693/100</f>
        <v>0.13449999999999998</v>
      </c>
      <c r="M2778" s="13">
        <f>dados!J2693/100</f>
        <v>0.16789999999999999</v>
      </c>
      <c r="N2778" s="13">
        <f>dados!K2693/100</f>
        <v>0.04</v>
      </c>
      <c r="O2778" s="13">
        <f>dados!L2693/100</f>
        <v>0</v>
      </c>
      <c r="P2778" s="12" t="str">
        <f>LEFT(Tabela2[[#This Row],[Código]],2)</f>
        <v>29</v>
      </c>
    </row>
    <row r="2779" spans="2:16" ht="15" customHeight="1" x14ac:dyDescent="0.25">
      <c r="B2779" s="31" t="str">
        <f>IF(Tabela2[[#This Row],[Tipo]] = 0,LOOKUP(Tabela2[[#This Row],[RESUMO]],Tabela3[Grupo],Tabela3[Meus produtos]),VLOOKUP(Tabela2[[#This Row],[Código]],Tabela4[[Código NBS/LC116]:[Meus serviços]],3,0))</f>
        <v>Não</v>
      </c>
      <c r="C2779" t="str">
        <f>IF(E2779=0,TEXT(dados!A2694,"00000000"),IF(E2779=2,TEXT(dados!A2694,"0000"),TEXT(dados!A2694,"#")))</f>
        <v>29359025</v>
      </c>
      <c r="D2779" t="str">
        <f>IF(dados!B2694=0,"",dados!B2694)</f>
        <v/>
      </c>
      <c r="E2779">
        <f>dados!C2694</f>
        <v>0</v>
      </c>
      <c r="F2779" t="str">
        <f>dados!D2694</f>
        <v>Sulfametoxazol</v>
      </c>
      <c r="G2779"/>
      <c r="H2779"/>
      <c r="I2779"/>
      <c r="J2779"/>
      <c r="K2779" s="13"/>
      <c r="L2779" s="13">
        <f>dados!I2694/100</f>
        <v>0.13449999999999998</v>
      </c>
      <c r="M2779" s="13">
        <f>dados!J2694/100</f>
        <v>0.1699</v>
      </c>
      <c r="N2779" s="13">
        <f>dados!K2694/100</f>
        <v>0.04</v>
      </c>
      <c r="O2779" s="13">
        <f>dados!L2694/100</f>
        <v>0</v>
      </c>
      <c r="P2779" s="12" t="str">
        <f>LEFT(Tabela2[[#This Row],[Código]],2)</f>
        <v>29</v>
      </c>
    </row>
    <row r="2780" spans="2:16" ht="15" customHeight="1" x14ac:dyDescent="0.25">
      <c r="B2780" s="31" t="str">
        <f>IF(Tabela2[[#This Row],[Tipo]] = 0,LOOKUP(Tabela2[[#This Row],[RESUMO]],Tabela3[Grupo],Tabela3[Meus produtos]),VLOOKUP(Tabela2[[#This Row],[Código]],Tabela4[[Código NBS/LC116]:[Meus serviços]],3,0))</f>
        <v>Não</v>
      </c>
      <c r="C2780" t="str">
        <f>IF(E2780=0,TEXT(dados!A2695,"00000000"),IF(E2780=2,TEXT(dados!A2695,"0000"),TEXT(dados!A2695,"#")))</f>
        <v>29359029</v>
      </c>
      <c r="D2780" t="str">
        <f>IF(dados!B2695=0,"",dados!B2695)</f>
        <v/>
      </c>
      <c r="E2780">
        <f>dados!C2695</f>
        <v>0</v>
      </c>
      <c r="F2780" t="str">
        <f>dados!D2695</f>
        <v>Outras</v>
      </c>
      <c r="G2780"/>
      <c r="H2780"/>
      <c r="I2780"/>
      <c r="J2780"/>
      <c r="K2780" s="13"/>
      <c r="L2780" s="13">
        <f>dados!I2695/100</f>
        <v>0.13449999999999998</v>
      </c>
      <c r="M2780" s="13">
        <f>dados!J2695/100</f>
        <v>0.1545</v>
      </c>
      <c r="N2780" s="13">
        <f>dados!K2695/100</f>
        <v>0.04</v>
      </c>
      <c r="O2780" s="13">
        <f>dados!L2695/100</f>
        <v>0</v>
      </c>
      <c r="P2780" s="12" t="str">
        <f>LEFT(Tabela2[[#This Row],[Código]],2)</f>
        <v>29</v>
      </c>
    </row>
    <row r="2781" spans="2:16" ht="15" customHeight="1" x14ac:dyDescent="0.25">
      <c r="B2781" s="31" t="str">
        <f>IF(Tabela2[[#This Row],[Tipo]] = 0,LOOKUP(Tabela2[[#This Row],[RESUMO]],Tabela3[Grupo],Tabela3[Meus produtos]),VLOOKUP(Tabela2[[#This Row],[Código]],Tabela4[[Código NBS/LC116]:[Meus serviços]],3,0))</f>
        <v>Não</v>
      </c>
      <c r="C2781" t="str">
        <f>IF(E2781=0,TEXT(dados!A2696,"00000000"),IF(E2781=2,TEXT(dados!A2696,"0000"),TEXT(dados!A2696,"#")))</f>
        <v>29359091</v>
      </c>
      <c r="D2781" t="str">
        <f>IF(dados!B2696=0,"",dados!B2696)</f>
        <v/>
      </c>
      <c r="E2781">
        <f>dados!C2696</f>
        <v>0</v>
      </c>
      <c r="F2781" t="str">
        <f>dados!D2696</f>
        <v>Cloramina b e cloramina t</v>
      </c>
      <c r="G2781"/>
      <c r="H2781"/>
      <c r="I2781"/>
      <c r="J2781"/>
      <c r="K2781" s="13"/>
      <c r="L2781" s="13">
        <f>dados!I2696/100</f>
        <v>0.13449999999999998</v>
      </c>
      <c r="M2781" s="13">
        <f>dados!J2696/100</f>
        <v>0.1545</v>
      </c>
      <c r="N2781" s="13">
        <f>dados!K2696/100</f>
        <v>0.04</v>
      </c>
      <c r="O2781" s="13">
        <f>dados!L2696/100</f>
        <v>0</v>
      </c>
      <c r="P2781" s="12" t="str">
        <f>LEFT(Tabela2[[#This Row],[Código]],2)</f>
        <v>29</v>
      </c>
    </row>
    <row r="2782" spans="2:16" ht="15" customHeight="1" x14ac:dyDescent="0.25">
      <c r="B2782" s="31" t="str">
        <f>IF(Tabela2[[#This Row],[Tipo]] = 0,LOOKUP(Tabela2[[#This Row],[RESUMO]],Tabela3[Grupo],Tabela3[Meus produtos]),VLOOKUP(Tabela2[[#This Row],[Código]],Tabela4[[Código NBS/LC116]:[Meus serviços]],3,0))</f>
        <v>Não</v>
      </c>
      <c r="C2782" t="str">
        <f>IF(E2782=0,TEXT(dados!A2697,"00000000"),IF(E2782=2,TEXT(dados!A2697,"0000"),TEXT(dados!A2697,"#")))</f>
        <v>29359092</v>
      </c>
      <c r="D2782" t="str">
        <f>IF(dados!B2697=0,"",dados!B2697)</f>
        <v/>
      </c>
      <c r="E2782">
        <f>dados!C2697</f>
        <v>0</v>
      </c>
      <c r="F2782" t="str">
        <f>dados!D2697</f>
        <v>Gliburida</v>
      </c>
      <c r="G2782"/>
      <c r="H2782"/>
      <c r="I2782"/>
      <c r="J2782"/>
      <c r="K2782" s="13"/>
      <c r="L2782" s="13">
        <f>dados!I2697/100</f>
        <v>0.13449999999999998</v>
      </c>
      <c r="M2782" s="13">
        <f>dados!J2697/100</f>
        <v>0.1699</v>
      </c>
      <c r="N2782" s="13">
        <f>dados!K2697/100</f>
        <v>0.04</v>
      </c>
      <c r="O2782" s="13">
        <f>dados!L2697/100</f>
        <v>0</v>
      </c>
      <c r="P2782" s="12" t="str">
        <f>LEFT(Tabela2[[#This Row],[Código]],2)</f>
        <v>29</v>
      </c>
    </row>
    <row r="2783" spans="2:16" ht="15" customHeight="1" x14ac:dyDescent="0.25">
      <c r="B2783" s="31" t="str">
        <f>IF(Tabela2[[#This Row],[Tipo]] = 0,LOOKUP(Tabela2[[#This Row],[RESUMO]],Tabela3[Grupo],Tabela3[Meus produtos]),VLOOKUP(Tabela2[[#This Row],[Código]],Tabela4[[Código NBS/LC116]:[Meus serviços]],3,0))</f>
        <v>Não</v>
      </c>
      <c r="C2783" t="str">
        <f>IF(E2783=0,TEXT(dados!A2698,"00000000"),IF(E2783=2,TEXT(dados!A2698,"0000"),TEXT(dados!A2698,"#")))</f>
        <v>29359093</v>
      </c>
      <c r="D2783" t="str">
        <f>IF(dados!B2698=0,"",dados!B2698)</f>
        <v/>
      </c>
      <c r="E2783">
        <f>dados!C2698</f>
        <v>0</v>
      </c>
      <c r="F2783" t="str">
        <f>dados!D2698</f>
        <v>Toluenossulfonamidas</v>
      </c>
      <c r="G2783"/>
      <c r="H2783"/>
      <c r="I2783"/>
      <c r="J2783"/>
      <c r="K2783" s="13"/>
      <c r="L2783" s="13">
        <f>dados!I2698/100</f>
        <v>0.13449999999999998</v>
      </c>
      <c r="M2783" s="13">
        <f>dados!J2698/100</f>
        <v>0.1699</v>
      </c>
      <c r="N2783" s="13">
        <f>dados!K2698/100</f>
        <v>0.04</v>
      </c>
      <c r="O2783" s="13">
        <f>dados!L2698/100</f>
        <v>0</v>
      </c>
      <c r="P2783" s="12" t="str">
        <f>LEFT(Tabela2[[#This Row],[Código]],2)</f>
        <v>29</v>
      </c>
    </row>
    <row r="2784" spans="2:16" ht="15" customHeight="1" x14ac:dyDescent="0.25">
      <c r="B2784" s="31" t="str">
        <f>IF(Tabela2[[#This Row],[Tipo]] = 0,LOOKUP(Tabela2[[#This Row],[RESUMO]],Tabela3[Grupo],Tabela3[Meus produtos]),VLOOKUP(Tabela2[[#This Row],[Código]],Tabela4[[Código NBS/LC116]:[Meus serviços]],3,0))</f>
        <v>Não</v>
      </c>
      <c r="C2784" t="str">
        <f>IF(E2784=0,TEXT(dados!A2699,"00000000"),IF(E2784=2,TEXT(dados!A2699,"0000"),TEXT(dados!A2699,"#")))</f>
        <v>29359094</v>
      </c>
      <c r="D2784" t="str">
        <f>IF(dados!B2699=0,"",dados!B2699)</f>
        <v/>
      </c>
      <c r="E2784">
        <f>dados!C2699</f>
        <v>0</v>
      </c>
      <c r="F2784" t="str">
        <f>dados!D2699</f>
        <v>Nimesulida</v>
      </c>
      <c r="G2784"/>
      <c r="H2784"/>
      <c r="I2784"/>
      <c r="J2784"/>
      <c r="K2784" s="13"/>
      <c r="L2784" s="13">
        <f>dados!I2699/100</f>
        <v>0.13449999999999998</v>
      </c>
      <c r="M2784" s="13">
        <f>dados!J2699/100</f>
        <v>0.1545</v>
      </c>
      <c r="N2784" s="13">
        <f>dados!K2699/100</f>
        <v>0.04</v>
      </c>
      <c r="O2784" s="13">
        <f>dados!L2699/100</f>
        <v>0</v>
      </c>
      <c r="P2784" s="12" t="str">
        <f>LEFT(Tabela2[[#This Row],[Código]],2)</f>
        <v>29</v>
      </c>
    </row>
    <row r="2785" spans="2:16" ht="15" customHeight="1" x14ac:dyDescent="0.25">
      <c r="B2785" s="31" t="str">
        <f>IF(Tabela2[[#This Row],[Tipo]] = 0,LOOKUP(Tabela2[[#This Row],[RESUMO]],Tabela3[Grupo],Tabela3[Meus produtos]),VLOOKUP(Tabela2[[#This Row],[Código]],Tabela4[[Código NBS/LC116]:[Meus serviços]],3,0))</f>
        <v>Não</v>
      </c>
      <c r="C2785" t="str">
        <f>IF(E2785=0,TEXT(dados!A2700,"00000000"),IF(E2785=2,TEXT(dados!A2700,"0000"),TEXT(dados!A2700,"#")))</f>
        <v>29359095</v>
      </c>
      <c r="D2785" t="str">
        <f>IF(dados!B2700=0,"",dados!B2700)</f>
        <v/>
      </c>
      <c r="E2785">
        <f>dados!C2700</f>
        <v>0</v>
      </c>
      <c r="F2785" t="str">
        <f>dados!D2700</f>
        <v>Bumetanida</v>
      </c>
      <c r="G2785"/>
      <c r="H2785"/>
      <c r="I2785"/>
      <c r="J2785"/>
      <c r="K2785" s="13"/>
      <c r="L2785" s="13">
        <f>dados!I2700/100</f>
        <v>0.13449999999999998</v>
      </c>
      <c r="M2785" s="13">
        <f>dados!J2700/100</f>
        <v>0.1545</v>
      </c>
      <c r="N2785" s="13">
        <f>dados!K2700/100</f>
        <v>0.04</v>
      </c>
      <c r="O2785" s="13">
        <f>dados!L2700/100</f>
        <v>0</v>
      </c>
      <c r="P2785" s="12" t="str">
        <f>LEFT(Tabela2[[#This Row],[Código]],2)</f>
        <v>29</v>
      </c>
    </row>
    <row r="2786" spans="2:16" ht="15" customHeight="1" x14ac:dyDescent="0.25">
      <c r="B2786" s="31" t="str">
        <f>IF(Tabela2[[#This Row],[Tipo]] = 0,LOOKUP(Tabela2[[#This Row],[RESUMO]],Tabela3[Grupo],Tabela3[Meus produtos]),VLOOKUP(Tabela2[[#This Row],[Código]],Tabela4[[Código NBS/LC116]:[Meus serviços]],3,0))</f>
        <v>Não</v>
      </c>
      <c r="C2786" t="str">
        <f>IF(E2786=0,TEXT(dados!A2701,"00000000"),IF(E2786=2,TEXT(dados!A2701,"0000"),TEXT(dados!A2701,"#")))</f>
        <v>29359096</v>
      </c>
      <c r="D2786" t="str">
        <f>IF(dados!B2701=0,"",dados!B2701)</f>
        <v/>
      </c>
      <c r="E2786">
        <f>dados!C2701</f>
        <v>0</v>
      </c>
      <c r="F2786" t="str">
        <f>dados!D2701</f>
        <v>Sulfaguanidina</v>
      </c>
      <c r="G2786"/>
      <c r="H2786"/>
      <c r="I2786"/>
      <c r="J2786"/>
      <c r="K2786" s="13"/>
      <c r="L2786" s="13">
        <f>dados!I2701/100</f>
        <v>0.13449999999999998</v>
      </c>
      <c r="M2786" s="13">
        <f>dados!J2701/100</f>
        <v>0.1545</v>
      </c>
      <c r="N2786" s="13">
        <f>dados!K2701/100</f>
        <v>0.04</v>
      </c>
      <c r="O2786" s="13">
        <f>dados!L2701/100</f>
        <v>0</v>
      </c>
      <c r="P2786" s="12" t="str">
        <f>LEFT(Tabela2[[#This Row],[Código]],2)</f>
        <v>29</v>
      </c>
    </row>
    <row r="2787" spans="2:16" ht="15" customHeight="1" x14ac:dyDescent="0.25">
      <c r="B2787" s="31" t="str">
        <f>IF(Tabela2[[#This Row],[Tipo]] = 0,LOOKUP(Tabela2[[#This Row],[RESUMO]],Tabela3[Grupo],Tabela3[Meus produtos]),VLOOKUP(Tabela2[[#This Row],[Código]],Tabela4[[Código NBS/LC116]:[Meus serviços]],3,0))</f>
        <v>Não</v>
      </c>
      <c r="C2787" t="str">
        <f>IF(E2787=0,TEXT(dados!A2702,"00000000"),IF(E2787=2,TEXT(dados!A2702,"0000"),TEXT(dados!A2702,"#")))</f>
        <v>29359099</v>
      </c>
      <c r="D2787" t="str">
        <f>IF(dados!B2702=0,"",dados!B2702)</f>
        <v/>
      </c>
      <c r="E2787">
        <f>dados!C2702</f>
        <v>0</v>
      </c>
      <c r="F2787" t="str">
        <f>dados!D2702</f>
        <v>Outras</v>
      </c>
      <c r="G2787"/>
      <c r="H2787"/>
      <c r="I2787"/>
      <c r="J2787"/>
      <c r="K2787" s="13"/>
      <c r="L2787" s="13">
        <f>dados!I2702/100</f>
        <v>0.13449999999999998</v>
      </c>
      <c r="M2787" s="13">
        <f>dados!J2702/100</f>
        <v>0.1545</v>
      </c>
      <c r="N2787" s="13">
        <f>dados!K2702/100</f>
        <v>0.04</v>
      </c>
      <c r="O2787" s="13">
        <f>dados!L2702/100</f>
        <v>0</v>
      </c>
      <c r="P2787" s="12" t="str">
        <f>LEFT(Tabela2[[#This Row],[Código]],2)</f>
        <v>29</v>
      </c>
    </row>
    <row r="2788" spans="2:16" ht="15" customHeight="1" x14ac:dyDescent="0.25">
      <c r="B2788" s="31" t="str">
        <f>IF(Tabela2[[#This Row],[Tipo]] = 0,LOOKUP(Tabela2[[#This Row],[RESUMO]],Tabela3[Grupo],Tabela3[Meus produtos]),VLOOKUP(Tabela2[[#This Row],[Código]],Tabela4[[Código NBS/LC116]:[Meus serviços]],3,0))</f>
        <v>Não</v>
      </c>
      <c r="C2788" t="str">
        <f>IF(E2788=0,TEXT(dados!A2703,"00000000"),IF(E2788=2,TEXT(dados!A2703,"0000"),TEXT(dados!A2703,"#")))</f>
        <v>29362111</v>
      </c>
      <c r="D2788" t="str">
        <f>IF(dados!B2703=0,"",dados!B2703)</f>
        <v/>
      </c>
      <c r="E2788">
        <f>dados!C2703</f>
        <v>0</v>
      </c>
      <c r="F2788" t="str">
        <f>dados!D2703</f>
        <v>Vitamina a1 alcool (retinol)</v>
      </c>
      <c r="G2788"/>
      <c r="H2788"/>
      <c r="I2788"/>
      <c r="J2788"/>
      <c r="K2788" s="13"/>
      <c r="L2788" s="13">
        <f>dados!I2703/100</f>
        <v>0.13449999999999998</v>
      </c>
      <c r="M2788" s="13">
        <f>dados!J2703/100</f>
        <v>0.1545</v>
      </c>
      <c r="N2788" s="13">
        <f>dados!K2703/100</f>
        <v>0.25</v>
      </c>
      <c r="O2788" s="13">
        <f>dados!L2703/100</f>
        <v>0</v>
      </c>
      <c r="P2788" s="12" t="str">
        <f>LEFT(Tabela2[[#This Row],[Código]],2)</f>
        <v>29</v>
      </c>
    </row>
    <row r="2789" spans="2:16" ht="15" customHeight="1" x14ac:dyDescent="0.25">
      <c r="B2789" s="31" t="str">
        <f>IF(Tabela2[[#This Row],[Tipo]] = 0,LOOKUP(Tabela2[[#This Row],[RESUMO]],Tabela3[Grupo],Tabela3[Meus produtos]),VLOOKUP(Tabela2[[#This Row],[Código]],Tabela4[[Código NBS/LC116]:[Meus serviços]],3,0))</f>
        <v>Não</v>
      </c>
      <c r="C2789" t="str">
        <f>IF(E2789=0,TEXT(dados!A2704,"00000000"),IF(E2789=2,TEXT(dados!A2704,"0000"),TEXT(dados!A2704,"#")))</f>
        <v>29362112</v>
      </c>
      <c r="D2789" t="str">
        <f>IF(dados!B2704=0,"",dados!B2704)</f>
        <v/>
      </c>
      <c r="E2789">
        <f>dados!C2704</f>
        <v>0</v>
      </c>
      <c r="F2789" t="str">
        <f>dados!D2704</f>
        <v>Acetato de vitamina a1 alcool</v>
      </c>
      <c r="G2789"/>
      <c r="H2789"/>
      <c r="I2789"/>
      <c r="J2789"/>
      <c r="K2789" s="13"/>
      <c r="L2789" s="13">
        <f>dados!I2704/100</f>
        <v>0.13449999999999998</v>
      </c>
      <c r="M2789" s="13">
        <f>dados!J2704/100</f>
        <v>0.1545</v>
      </c>
      <c r="N2789" s="13">
        <f>dados!K2704/100</f>
        <v>0.25</v>
      </c>
      <c r="O2789" s="13">
        <f>dados!L2704/100</f>
        <v>0</v>
      </c>
      <c r="P2789" s="12" t="str">
        <f>LEFT(Tabela2[[#This Row],[Código]],2)</f>
        <v>29</v>
      </c>
    </row>
    <row r="2790" spans="2:16" ht="15" customHeight="1" x14ac:dyDescent="0.25">
      <c r="B2790" s="31" t="str">
        <f>IF(Tabela2[[#This Row],[Tipo]] = 0,LOOKUP(Tabela2[[#This Row],[RESUMO]],Tabela3[Grupo],Tabela3[Meus produtos]),VLOOKUP(Tabela2[[#This Row],[Código]],Tabela4[[Código NBS/LC116]:[Meus serviços]],3,0))</f>
        <v>Não</v>
      </c>
      <c r="C2790" t="str">
        <f>IF(E2790=0,TEXT(dados!A2705,"00000000"),IF(E2790=2,TEXT(dados!A2705,"0000"),TEXT(dados!A2705,"#")))</f>
        <v>29362113</v>
      </c>
      <c r="D2790" t="str">
        <f>IF(dados!B2705=0,"",dados!B2705)</f>
        <v/>
      </c>
      <c r="E2790">
        <f>dados!C2705</f>
        <v>0</v>
      </c>
      <c r="F2790" t="str">
        <f>dados!D2705</f>
        <v>Palmitato de vitamina a1 alcool</v>
      </c>
      <c r="G2790"/>
      <c r="H2790"/>
      <c r="I2790"/>
      <c r="J2790"/>
      <c r="K2790" s="13"/>
      <c r="L2790" s="13">
        <f>dados!I2705/100</f>
        <v>0.13449999999999998</v>
      </c>
      <c r="M2790" s="13">
        <f>dados!J2705/100</f>
        <v>0.1545</v>
      </c>
      <c r="N2790" s="13">
        <f>dados!K2705/100</f>
        <v>0.25</v>
      </c>
      <c r="O2790" s="13">
        <f>dados!L2705/100</f>
        <v>0</v>
      </c>
      <c r="P2790" s="12" t="str">
        <f>LEFT(Tabela2[[#This Row],[Código]],2)</f>
        <v>29</v>
      </c>
    </row>
    <row r="2791" spans="2:16" ht="15" customHeight="1" x14ac:dyDescent="0.25">
      <c r="B2791" s="31" t="str">
        <f>IF(Tabela2[[#This Row],[Tipo]] = 0,LOOKUP(Tabela2[[#This Row],[RESUMO]],Tabela3[Grupo],Tabela3[Meus produtos]),VLOOKUP(Tabela2[[#This Row],[Código]],Tabela4[[Código NBS/LC116]:[Meus serviços]],3,0))</f>
        <v>Não</v>
      </c>
      <c r="C2791" t="str">
        <f>IF(E2791=0,TEXT(dados!A2706,"00000000"),IF(E2791=2,TEXT(dados!A2706,"0000"),TEXT(dados!A2706,"#")))</f>
        <v>29362119</v>
      </c>
      <c r="D2791" t="str">
        <f>IF(dados!B2706=0,"",dados!B2706)</f>
        <v/>
      </c>
      <c r="E2791">
        <f>dados!C2706</f>
        <v>0</v>
      </c>
      <c r="F2791" t="str">
        <f>dados!D2706</f>
        <v>Outs.derivados da vitamina a1 alcool,nao misturados</v>
      </c>
      <c r="G2791"/>
      <c r="H2791"/>
      <c r="I2791"/>
      <c r="J2791"/>
      <c r="K2791" s="13"/>
      <c r="L2791" s="13">
        <f>dados!I2706/100</f>
        <v>0.13449999999999998</v>
      </c>
      <c r="M2791" s="13">
        <f>dados!J2706/100</f>
        <v>0.1545</v>
      </c>
      <c r="N2791" s="13">
        <f>dados!K2706/100</f>
        <v>0.25</v>
      </c>
      <c r="O2791" s="13">
        <f>dados!L2706/100</f>
        <v>0</v>
      </c>
      <c r="P2791" s="12" t="str">
        <f>LEFT(Tabela2[[#This Row],[Código]],2)</f>
        <v>29</v>
      </c>
    </row>
    <row r="2792" spans="2:16" ht="15" customHeight="1" x14ac:dyDescent="0.25">
      <c r="B2792" s="31" t="str">
        <f>IF(Tabela2[[#This Row],[Tipo]] = 0,LOOKUP(Tabela2[[#This Row],[RESUMO]],Tabela3[Grupo],Tabela3[Meus produtos]),VLOOKUP(Tabela2[[#This Row],[Código]],Tabela4[[Código NBS/LC116]:[Meus serviços]],3,0))</f>
        <v>Não</v>
      </c>
      <c r="C2792" t="str">
        <f>IF(E2792=0,TEXT(dados!A2707,"00000000"),IF(E2792=2,TEXT(dados!A2707,"0000"),TEXT(dados!A2707,"#")))</f>
        <v>29362190</v>
      </c>
      <c r="D2792" t="str">
        <f>IF(dados!B2707=0,"",dados!B2707)</f>
        <v/>
      </c>
      <c r="E2792">
        <f>dados!C2707</f>
        <v>0</v>
      </c>
      <c r="F2792" t="str">
        <f>dados!D2707</f>
        <v>Outros vitaminas a e seus derivados,nao misturados</v>
      </c>
      <c r="G2792"/>
      <c r="H2792"/>
      <c r="I2792"/>
      <c r="J2792"/>
      <c r="K2792" s="13"/>
      <c r="L2792" s="13">
        <f>dados!I2707/100</f>
        <v>0.13449999999999998</v>
      </c>
      <c r="M2792" s="13">
        <f>dados!J2707/100</f>
        <v>0.1545</v>
      </c>
      <c r="N2792" s="13">
        <f>dados!K2707/100</f>
        <v>0.25</v>
      </c>
      <c r="O2792" s="13">
        <f>dados!L2707/100</f>
        <v>0</v>
      </c>
      <c r="P2792" s="12" t="str">
        <f>LEFT(Tabela2[[#This Row],[Código]],2)</f>
        <v>29</v>
      </c>
    </row>
    <row r="2793" spans="2:16" ht="15" customHeight="1" x14ac:dyDescent="0.25">
      <c r="B2793" s="31" t="str">
        <f>IF(Tabela2[[#This Row],[Tipo]] = 0,LOOKUP(Tabela2[[#This Row],[RESUMO]],Tabela3[Grupo],Tabela3[Meus produtos]),VLOOKUP(Tabela2[[#This Row],[Código]],Tabela4[[Código NBS/LC116]:[Meus serviços]],3,0))</f>
        <v>Não</v>
      </c>
      <c r="C2793" t="str">
        <f>IF(E2793=0,TEXT(dados!A2708,"00000000"),IF(E2793=2,TEXT(dados!A2708,"0000"),TEXT(dados!A2708,"#")))</f>
        <v>29362210</v>
      </c>
      <c r="D2793" t="str">
        <f>IF(dados!B2708=0,"",dados!B2708)</f>
        <v/>
      </c>
      <c r="E2793">
        <f>dados!C2708</f>
        <v>0</v>
      </c>
      <c r="F2793" t="str">
        <f>dados!D2708</f>
        <v>Cloridrato de vitamina b1 (tiamina),nao misturado</v>
      </c>
      <c r="G2793"/>
      <c r="H2793"/>
      <c r="I2793"/>
      <c r="J2793"/>
      <c r="K2793" s="13"/>
      <c r="L2793" s="13">
        <f>dados!I2708/100</f>
        <v>0.13449999999999998</v>
      </c>
      <c r="M2793" s="13">
        <f>dados!J2708/100</f>
        <v>0.1545</v>
      </c>
      <c r="N2793" s="13">
        <f>dados!K2708/100</f>
        <v>0.25</v>
      </c>
      <c r="O2793" s="13">
        <f>dados!L2708/100</f>
        <v>0</v>
      </c>
      <c r="P2793" s="12" t="str">
        <f>LEFT(Tabela2[[#This Row],[Código]],2)</f>
        <v>29</v>
      </c>
    </row>
    <row r="2794" spans="2:16" ht="15" customHeight="1" x14ac:dyDescent="0.25">
      <c r="B2794" s="31" t="str">
        <f>IF(Tabela2[[#This Row],[Tipo]] = 0,LOOKUP(Tabela2[[#This Row],[RESUMO]],Tabela3[Grupo],Tabela3[Meus produtos]),VLOOKUP(Tabela2[[#This Row],[Código]],Tabela4[[Código NBS/LC116]:[Meus serviços]],3,0))</f>
        <v>Não</v>
      </c>
      <c r="C2794" t="str">
        <f>IF(E2794=0,TEXT(dados!A2709,"00000000"),IF(E2794=2,TEXT(dados!A2709,"0000"),TEXT(dados!A2709,"#")))</f>
        <v>29362220</v>
      </c>
      <c r="D2794" t="str">
        <f>IF(dados!B2709=0,"",dados!B2709)</f>
        <v/>
      </c>
      <c r="E2794">
        <f>dados!C2709</f>
        <v>0</v>
      </c>
      <c r="F2794" t="str">
        <f>dados!D2709</f>
        <v>Mononitrato de vitamina b1 (tiamina),nao misturado</v>
      </c>
      <c r="G2794"/>
      <c r="H2794"/>
      <c r="I2794"/>
      <c r="J2794"/>
      <c r="K2794" s="13"/>
      <c r="L2794" s="13">
        <f>dados!I2709/100</f>
        <v>0.13449999999999998</v>
      </c>
      <c r="M2794" s="13">
        <f>dados!J2709/100</f>
        <v>0.1545</v>
      </c>
      <c r="N2794" s="13">
        <f>dados!K2709/100</f>
        <v>0.25</v>
      </c>
      <c r="O2794" s="13">
        <f>dados!L2709/100</f>
        <v>0</v>
      </c>
      <c r="P2794" s="12" t="str">
        <f>LEFT(Tabela2[[#This Row],[Código]],2)</f>
        <v>29</v>
      </c>
    </row>
    <row r="2795" spans="2:16" ht="15" customHeight="1" x14ac:dyDescent="0.25">
      <c r="B2795" s="31" t="str">
        <f>IF(Tabela2[[#This Row],[Tipo]] = 0,LOOKUP(Tabela2[[#This Row],[RESUMO]],Tabela3[Grupo],Tabela3[Meus produtos]),VLOOKUP(Tabela2[[#This Row],[Código]],Tabela4[[Código NBS/LC116]:[Meus serviços]],3,0))</f>
        <v>Não</v>
      </c>
      <c r="C2795" t="str">
        <f>IF(E2795=0,TEXT(dados!A2710,"00000000"),IF(E2795=2,TEXT(dados!A2710,"0000"),TEXT(dados!A2710,"#")))</f>
        <v>29362290</v>
      </c>
      <c r="D2795" t="str">
        <f>IF(dados!B2710=0,"",dados!B2710)</f>
        <v/>
      </c>
      <c r="E2795">
        <f>dados!C2710</f>
        <v>0</v>
      </c>
      <c r="F2795" t="str">
        <f>dados!D2710</f>
        <v>Outs.vitaminas b1 e seus derivados,nao misturados</v>
      </c>
      <c r="G2795"/>
      <c r="H2795"/>
      <c r="I2795"/>
      <c r="J2795"/>
      <c r="K2795" s="13"/>
      <c r="L2795" s="13">
        <f>dados!I2710/100</f>
        <v>0.13449999999999998</v>
      </c>
      <c r="M2795" s="13">
        <f>dados!J2710/100</f>
        <v>0.1545</v>
      </c>
      <c r="N2795" s="13">
        <f>dados!K2710/100</f>
        <v>0.25</v>
      </c>
      <c r="O2795" s="13">
        <f>dados!L2710/100</f>
        <v>0</v>
      </c>
      <c r="P2795" s="12" t="str">
        <f>LEFT(Tabela2[[#This Row],[Código]],2)</f>
        <v>29</v>
      </c>
    </row>
    <row r="2796" spans="2:16" ht="15" customHeight="1" x14ac:dyDescent="0.25">
      <c r="B2796" s="31" t="str">
        <f>IF(Tabela2[[#This Row],[Tipo]] = 0,LOOKUP(Tabela2[[#This Row],[RESUMO]],Tabela3[Grupo],Tabela3[Meus produtos]),VLOOKUP(Tabela2[[#This Row],[Código]],Tabela4[[Código NBS/LC116]:[Meus serviços]],3,0))</f>
        <v>Não</v>
      </c>
      <c r="C2796" t="str">
        <f>IF(E2796=0,TEXT(dados!A2711,"00000000"),IF(E2796=2,TEXT(dados!A2711,"0000"),TEXT(dados!A2711,"#")))</f>
        <v>29362310</v>
      </c>
      <c r="D2796" t="str">
        <f>IF(dados!B2711=0,"",dados!B2711)</f>
        <v/>
      </c>
      <c r="E2796">
        <f>dados!C2711</f>
        <v>0</v>
      </c>
      <c r="F2796" t="str">
        <f>dados!D2711</f>
        <v>Vitamina b2 (riboflavina),nao misturada</v>
      </c>
      <c r="G2796"/>
      <c r="H2796"/>
      <c r="I2796"/>
      <c r="J2796"/>
      <c r="K2796" s="13"/>
      <c r="L2796" s="13">
        <f>dados!I2711/100</f>
        <v>0.13449999999999998</v>
      </c>
      <c r="M2796" s="13">
        <f>dados!J2711/100</f>
        <v>0.1545</v>
      </c>
      <c r="N2796" s="13">
        <f>dados!K2711/100</f>
        <v>0.25</v>
      </c>
      <c r="O2796" s="13">
        <f>dados!L2711/100</f>
        <v>0</v>
      </c>
      <c r="P2796" s="12" t="str">
        <f>LEFT(Tabela2[[#This Row],[Código]],2)</f>
        <v>29</v>
      </c>
    </row>
    <row r="2797" spans="2:16" ht="15" customHeight="1" x14ac:dyDescent="0.25">
      <c r="B2797" s="31" t="str">
        <f>IF(Tabela2[[#This Row],[Tipo]] = 0,LOOKUP(Tabela2[[#This Row],[RESUMO]],Tabela3[Grupo],Tabela3[Meus produtos]),VLOOKUP(Tabela2[[#This Row],[Código]],Tabela4[[Código NBS/LC116]:[Meus serviços]],3,0))</f>
        <v>Não</v>
      </c>
      <c r="C2797" t="str">
        <f>IF(E2797=0,TEXT(dados!A2712,"00000000"),IF(E2797=2,TEXT(dados!A2712,"0000"),TEXT(dados!A2712,"#")))</f>
        <v>29362320</v>
      </c>
      <c r="D2797" t="str">
        <f>IF(dados!B2712=0,"",dados!B2712)</f>
        <v/>
      </c>
      <c r="E2797">
        <f>dados!C2712</f>
        <v>0</v>
      </c>
      <c r="F2797" t="str">
        <f>dados!D2712</f>
        <v>5-fosfato sodico de vitamina b2 nao misturado</v>
      </c>
      <c r="G2797"/>
      <c r="H2797"/>
      <c r="I2797"/>
      <c r="J2797"/>
      <c r="K2797" s="13"/>
      <c r="L2797" s="13">
        <f>dados!I2712/100</f>
        <v>0.13449999999999998</v>
      </c>
      <c r="M2797" s="13">
        <f>dados!J2712/100</f>
        <v>0.1545</v>
      </c>
      <c r="N2797" s="13">
        <f>dados!K2712/100</f>
        <v>0.25</v>
      </c>
      <c r="O2797" s="13">
        <f>dados!L2712/100</f>
        <v>0</v>
      </c>
      <c r="P2797" s="12" t="str">
        <f>LEFT(Tabela2[[#This Row],[Código]],2)</f>
        <v>29</v>
      </c>
    </row>
    <row r="2798" spans="2:16" ht="15" customHeight="1" x14ac:dyDescent="0.25">
      <c r="B2798" s="31" t="str">
        <f>IF(Tabela2[[#This Row],[Tipo]] = 0,LOOKUP(Tabela2[[#This Row],[RESUMO]],Tabela3[Grupo],Tabela3[Meus produtos]),VLOOKUP(Tabela2[[#This Row],[Código]],Tabela4[[Código NBS/LC116]:[Meus serviços]],3,0))</f>
        <v>Não</v>
      </c>
      <c r="C2798" t="str">
        <f>IF(E2798=0,TEXT(dados!A2713,"00000000"),IF(E2798=2,TEXT(dados!A2713,"0000"),TEXT(dados!A2713,"#")))</f>
        <v>29362390</v>
      </c>
      <c r="D2798" t="str">
        <f>IF(dados!B2713=0,"",dados!B2713)</f>
        <v/>
      </c>
      <c r="E2798">
        <f>dados!C2713</f>
        <v>0</v>
      </c>
      <c r="F2798" t="str">
        <f>dados!D2713</f>
        <v>Outros derivados da vitamina b2,nao misturados</v>
      </c>
      <c r="G2798"/>
      <c r="H2798"/>
      <c r="I2798"/>
      <c r="J2798"/>
      <c r="K2798" s="13"/>
      <c r="L2798" s="13">
        <f>dados!I2713/100</f>
        <v>0.13449999999999998</v>
      </c>
      <c r="M2798" s="13">
        <f>dados!J2713/100</f>
        <v>0.1545</v>
      </c>
      <c r="N2798" s="13">
        <f>dados!K2713/100</f>
        <v>0.25</v>
      </c>
      <c r="O2798" s="13">
        <f>dados!L2713/100</f>
        <v>0</v>
      </c>
      <c r="P2798" s="12" t="str">
        <f>LEFT(Tabela2[[#This Row],[Código]],2)</f>
        <v>29</v>
      </c>
    </row>
    <row r="2799" spans="2:16" ht="15" customHeight="1" x14ac:dyDescent="0.25">
      <c r="B2799" s="31" t="str">
        <f>IF(Tabela2[[#This Row],[Tipo]] = 0,LOOKUP(Tabela2[[#This Row],[RESUMO]],Tabela3[Grupo],Tabela3[Meus produtos]),VLOOKUP(Tabela2[[#This Row],[Código]],Tabela4[[Código NBS/LC116]:[Meus serviços]],3,0))</f>
        <v>Não</v>
      </c>
      <c r="C2799" t="str">
        <f>IF(E2799=0,TEXT(dados!A2714,"00000000"),IF(E2799=2,TEXT(dados!A2714,"0000"),TEXT(dados!A2714,"#")))</f>
        <v>29362410</v>
      </c>
      <c r="D2799" t="str">
        <f>IF(dados!B2714=0,"",dados!B2714)</f>
        <v/>
      </c>
      <c r="E2799">
        <f>dados!C2714</f>
        <v>0</v>
      </c>
      <c r="F2799" t="str">
        <f>dados!D2714</f>
        <v>D-pantotenato de calcio,nao misturado</v>
      </c>
      <c r="G2799"/>
      <c r="H2799"/>
      <c r="I2799"/>
      <c r="J2799"/>
      <c r="K2799" s="13"/>
      <c r="L2799" s="13">
        <f>dados!I2714/100</f>
        <v>0.13449999999999998</v>
      </c>
      <c r="M2799" s="13">
        <f>dados!J2714/100</f>
        <v>0.1545</v>
      </c>
      <c r="N2799" s="13">
        <f>dados!K2714/100</f>
        <v>0.25</v>
      </c>
      <c r="O2799" s="13">
        <f>dados!L2714/100</f>
        <v>0</v>
      </c>
      <c r="P2799" s="12" t="str">
        <f>LEFT(Tabela2[[#This Row],[Código]],2)</f>
        <v>29</v>
      </c>
    </row>
    <row r="2800" spans="2:16" ht="15" customHeight="1" x14ac:dyDescent="0.25">
      <c r="B2800" s="31" t="str">
        <f>IF(Tabela2[[#This Row],[Tipo]] = 0,LOOKUP(Tabela2[[#This Row],[RESUMO]],Tabela3[Grupo],Tabela3[Meus produtos]),VLOOKUP(Tabela2[[#This Row],[Código]],Tabela4[[Código NBS/LC116]:[Meus serviços]],3,0))</f>
        <v>Não</v>
      </c>
      <c r="C2800" t="str">
        <f>IF(E2800=0,TEXT(dados!A2715,"00000000"),IF(E2800=2,TEXT(dados!A2715,"0000"),TEXT(dados!A2715,"#")))</f>
        <v>29362490</v>
      </c>
      <c r="D2800" t="str">
        <f>IF(dados!B2715=0,"",dados!B2715)</f>
        <v/>
      </c>
      <c r="E2800">
        <f>dados!C2715</f>
        <v>0</v>
      </c>
      <c r="F2800" t="str">
        <f>dados!D2715</f>
        <v>Outs.ac.d- ou dl-pantotenico (vitamina b3/b5) e derivs.</v>
      </c>
      <c r="G2800"/>
      <c r="H2800"/>
      <c r="I2800"/>
      <c r="J2800"/>
      <c r="K2800" s="13"/>
      <c r="L2800" s="13">
        <f>dados!I2715/100</f>
        <v>0.13449999999999998</v>
      </c>
      <c r="M2800" s="13">
        <f>dados!J2715/100</f>
        <v>0.1545</v>
      </c>
      <c r="N2800" s="13">
        <f>dados!K2715/100</f>
        <v>0.25</v>
      </c>
      <c r="O2800" s="13">
        <f>dados!L2715/100</f>
        <v>0</v>
      </c>
      <c r="P2800" s="12" t="str">
        <f>LEFT(Tabela2[[#This Row],[Código]],2)</f>
        <v>29</v>
      </c>
    </row>
    <row r="2801" spans="2:16" ht="15" customHeight="1" x14ac:dyDescent="0.25">
      <c r="B2801" s="31" t="str">
        <f>IF(Tabela2[[#This Row],[Tipo]] = 0,LOOKUP(Tabela2[[#This Row],[RESUMO]],Tabela3[Grupo],Tabela3[Meus produtos]),VLOOKUP(Tabela2[[#This Row],[Código]],Tabela4[[Código NBS/LC116]:[Meus serviços]],3,0))</f>
        <v>Não</v>
      </c>
      <c r="C2801" t="str">
        <f>IF(E2801=0,TEXT(dados!A2716,"00000000"),IF(E2801=2,TEXT(dados!A2716,"0000"),TEXT(dados!A2716,"#")))</f>
        <v>29362510</v>
      </c>
      <c r="D2801" t="str">
        <f>IF(dados!B2716=0,"",dados!B2716)</f>
        <v/>
      </c>
      <c r="E2801">
        <f>dados!C2716</f>
        <v>0</v>
      </c>
      <c r="F2801" t="str">
        <f>dados!D2716</f>
        <v>Vitamina b6,nao misturada</v>
      </c>
      <c r="G2801"/>
      <c r="H2801"/>
      <c r="I2801"/>
      <c r="J2801"/>
      <c r="K2801" s="13"/>
      <c r="L2801" s="13">
        <f>dados!I2716/100</f>
        <v>0.13449999999999998</v>
      </c>
      <c r="M2801" s="13">
        <f>dados!J2716/100</f>
        <v>0.1545</v>
      </c>
      <c r="N2801" s="13">
        <f>dados!K2716/100</f>
        <v>0.25</v>
      </c>
      <c r="O2801" s="13">
        <f>dados!L2716/100</f>
        <v>0</v>
      </c>
      <c r="P2801" s="12" t="str">
        <f>LEFT(Tabela2[[#This Row],[Código]],2)</f>
        <v>29</v>
      </c>
    </row>
    <row r="2802" spans="2:16" ht="15" customHeight="1" x14ac:dyDescent="0.25">
      <c r="B2802" s="31" t="str">
        <f>IF(Tabela2[[#This Row],[Tipo]] = 0,LOOKUP(Tabela2[[#This Row],[RESUMO]],Tabela3[Grupo],Tabela3[Meus produtos]),VLOOKUP(Tabela2[[#This Row],[Código]],Tabela4[[Código NBS/LC116]:[Meus serviços]],3,0))</f>
        <v>Não</v>
      </c>
      <c r="C2802" t="str">
        <f>IF(E2802=0,TEXT(dados!A2717,"00000000"),IF(E2802=2,TEXT(dados!A2717,"0000"),TEXT(dados!A2717,"#")))</f>
        <v>29362520</v>
      </c>
      <c r="D2802" t="str">
        <f>IF(dados!B2717=0,"",dados!B2717)</f>
        <v/>
      </c>
      <c r="E2802">
        <f>dados!C2717</f>
        <v>0</v>
      </c>
      <c r="F2802" t="str">
        <f>dados!D2717</f>
        <v>Cloridrato de piridoxina,nao misturado</v>
      </c>
      <c r="G2802"/>
      <c r="H2802"/>
      <c r="I2802"/>
      <c r="J2802"/>
      <c r="K2802" s="13"/>
      <c r="L2802" s="13">
        <f>dados!I2717/100</f>
        <v>0.13449999999999998</v>
      </c>
      <c r="M2802" s="13">
        <f>dados!J2717/100</f>
        <v>0.1545</v>
      </c>
      <c r="N2802" s="13">
        <f>dados!K2717/100</f>
        <v>0.25</v>
      </c>
      <c r="O2802" s="13">
        <f>dados!L2717/100</f>
        <v>0</v>
      </c>
      <c r="P2802" s="12" t="str">
        <f>LEFT(Tabela2[[#This Row],[Código]],2)</f>
        <v>29</v>
      </c>
    </row>
    <row r="2803" spans="2:16" ht="15" customHeight="1" x14ac:dyDescent="0.25">
      <c r="B2803" s="31" t="str">
        <f>IF(Tabela2[[#This Row],[Tipo]] = 0,LOOKUP(Tabela2[[#This Row],[RESUMO]],Tabela3[Grupo],Tabela3[Meus produtos]),VLOOKUP(Tabela2[[#This Row],[Código]],Tabela4[[Código NBS/LC116]:[Meus serviços]],3,0))</f>
        <v>Não</v>
      </c>
      <c r="C2803" t="str">
        <f>IF(E2803=0,TEXT(dados!A2718,"00000000"),IF(E2803=2,TEXT(dados!A2718,"0000"),TEXT(dados!A2718,"#")))</f>
        <v>29362590</v>
      </c>
      <c r="D2803" t="str">
        <f>IF(dados!B2718=0,"",dados!B2718)</f>
        <v/>
      </c>
      <c r="E2803">
        <f>dados!C2718</f>
        <v>0</v>
      </c>
      <c r="F2803" t="str">
        <f>dados!D2718</f>
        <v>Outros derivados da vitamina b6,nao misturados</v>
      </c>
      <c r="G2803"/>
      <c r="H2803"/>
      <c r="I2803"/>
      <c r="J2803"/>
      <c r="K2803" s="13"/>
      <c r="L2803" s="13">
        <f>dados!I2718/100</f>
        <v>0.13449999999999998</v>
      </c>
      <c r="M2803" s="13">
        <f>dados!J2718/100</f>
        <v>0.1545</v>
      </c>
      <c r="N2803" s="13">
        <f>dados!K2718/100</f>
        <v>0.25</v>
      </c>
      <c r="O2803" s="13">
        <f>dados!L2718/100</f>
        <v>0</v>
      </c>
      <c r="P2803" s="12" t="str">
        <f>LEFT(Tabela2[[#This Row],[Código]],2)</f>
        <v>29</v>
      </c>
    </row>
    <row r="2804" spans="2:16" ht="15" customHeight="1" x14ac:dyDescent="0.25">
      <c r="B2804" s="31" t="str">
        <f>IF(Tabela2[[#This Row],[Tipo]] = 0,LOOKUP(Tabela2[[#This Row],[RESUMO]],Tabela3[Grupo],Tabela3[Meus produtos]),VLOOKUP(Tabela2[[#This Row],[Código]],Tabela4[[Código NBS/LC116]:[Meus serviços]],3,0))</f>
        <v>Não</v>
      </c>
      <c r="C2804" t="str">
        <f>IF(E2804=0,TEXT(dados!A2719,"00000000"),IF(E2804=2,TEXT(dados!A2719,"0000"),TEXT(dados!A2719,"#")))</f>
        <v>29362610</v>
      </c>
      <c r="D2804" t="str">
        <f>IF(dados!B2719=0,"",dados!B2719)</f>
        <v/>
      </c>
      <c r="E2804">
        <f>dados!C2719</f>
        <v>0</v>
      </c>
      <c r="F2804" t="str">
        <f>dados!D2719</f>
        <v>Vitamina b12 (cianocobalamina),nao misturada</v>
      </c>
      <c r="G2804"/>
      <c r="H2804"/>
      <c r="I2804"/>
      <c r="J2804"/>
      <c r="K2804" s="13"/>
      <c r="L2804" s="13">
        <f>dados!I2719/100</f>
        <v>0.13449999999999998</v>
      </c>
      <c r="M2804" s="13">
        <f>dados!J2719/100</f>
        <v>0.18969999999999998</v>
      </c>
      <c r="N2804" s="13">
        <f>dados!K2719/100</f>
        <v>0.25</v>
      </c>
      <c r="O2804" s="13">
        <f>dados!L2719/100</f>
        <v>0</v>
      </c>
      <c r="P2804" s="12" t="str">
        <f>LEFT(Tabela2[[#This Row],[Código]],2)</f>
        <v>29</v>
      </c>
    </row>
    <row r="2805" spans="2:16" ht="15" customHeight="1" x14ac:dyDescent="0.25">
      <c r="B2805" s="31" t="str">
        <f>IF(Tabela2[[#This Row],[Tipo]] = 0,LOOKUP(Tabela2[[#This Row],[RESUMO]],Tabela3[Grupo],Tabela3[Meus produtos]),VLOOKUP(Tabela2[[#This Row],[Código]],Tabela4[[Código NBS/LC116]:[Meus serviços]],3,0))</f>
        <v>Não</v>
      </c>
      <c r="C2805" t="str">
        <f>IF(E2805=0,TEXT(dados!A2720,"00000000"),IF(E2805=2,TEXT(dados!A2720,"0000"),TEXT(dados!A2720,"#")))</f>
        <v>29362620</v>
      </c>
      <c r="D2805" t="str">
        <f>IF(dados!B2720=0,"",dados!B2720)</f>
        <v/>
      </c>
      <c r="E2805">
        <f>dados!C2720</f>
        <v>0</v>
      </c>
      <c r="F2805" t="str">
        <f>dados!D2720</f>
        <v>Cobamamida nao misturada</v>
      </c>
      <c r="G2805"/>
      <c r="H2805"/>
      <c r="I2805"/>
      <c r="J2805"/>
      <c r="K2805" s="13"/>
      <c r="L2805" s="13">
        <f>dados!I2720/100</f>
        <v>0.13449999999999998</v>
      </c>
      <c r="M2805" s="13">
        <f>dados!J2720/100</f>
        <v>0.1545</v>
      </c>
      <c r="N2805" s="13">
        <f>dados!K2720/100</f>
        <v>0.25</v>
      </c>
      <c r="O2805" s="13">
        <f>dados!L2720/100</f>
        <v>0</v>
      </c>
      <c r="P2805" s="12" t="str">
        <f>LEFT(Tabela2[[#This Row],[Código]],2)</f>
        <v>29</v>
      </c>
    </row>
    <row r="2806" spans="2:16" ht="15" customHeight="1" x14ac:dyDescent="0.25">
      <c r="B2806" s="31" t="str">
        <f>IF(Tabela2[[#This Row],[Tipo]] = 0,LOOKUP(Tabela2[[#This Row],[RESUMO]],Tabela3[Grupo],Tabela3[Meus produtos]),VLOOKUP(Tabela2[[#This Row],[Código]],Tabela4[[Código NBS/LC116]:[Meus serviços]],3,0))</f>
        <v>Não</v>
      </c>
      <c r="C2806" t="str">
        <f>IF(E2806=0,TEXT(dados!A2721,"00000000"),IF(E2806=2,TEXT(dados!A2721,"0000"),TEXT(dados!A2721,"#")))</f>
        <v>29362630</v>
      </c>
      <c r="D2806" t="str">
        <f>IF(dados!B2721=0,"",dados!B2721)</f>
        <v/>
      </c>
      <c r="E2806">
        <f>dados!C2721</f>
        <v>0</v>
      </c>
      <c r="F2806" t="str">
        <f>dados!D2721</f>
        <v>Hidroxocobalamina e seus sais,nao misturados</v>
      </c>
      <c r="G2806"/>
      <c r="H2806"/>
      <c r="I2806"/>
      <c r="J2806"/>
      <c r="K2806" s="13"/>
      <c r="L2806" s="13">
        <f>dados!I2721/100</f>
        <v>0.13449999999999998</v>
      </c>
      <c r="M2806" s="13">
        <f>dados!J2721/100</f>
        <v>0.18969999999999998</v>
      </c>
      <c r="N2806" s="13">
        <f>dados!K2721/100</f>
        <v>0.25</v>
      </c>
      <c r="O2806" s="13">
        <f>dados!L2721/100</f>
        <v>0</v>
      </c>
      <c r="P2806" s="12" t="str">
        <f>LEFT(Tabela2[[#This Row],[Código]],2)</f>
        <v>29</v>
      </c>
    </row>
    <row r="2807" spans="2:16" ht="15" customHeight="1" x14ac:dyDescent="0.25">
      <c r="B2807" s="31" t="str">
        <f>IF(Tabela2[[#This Row],[Tipo]] = 0,LOOKUP(Tabela2[[#This Row],[RESUMO]],Tabela3[Grupo],Tabela3[Meus produtos]),VLOOKUP(Tabela2[[#This Row],[Código]],Tabela4[[Código NBS/LC116]:[Meus serviços]],3,0))</f>
        <v>Não</v>
      </c>
      <c r="C2807" t="str">
        <f>IF(E2807=0,TEXT(dados!A2722,"00000000"),IF(E2807=2,TEXT(dados!A2722,"0000"),TEXT(dados!A2722,"#")))</f>
        <v>29362690</v>
      </c>
      <c r="D2807" t="str">
        <f>IF(dados!B2722=0,"",dados!B2722)</f>
        <v/>
      </c>
      <c r="E2807">
        <f>dados!C2722</f>
        <v>0</v>
      </c>
      <c r="F2807" t="str">
        <f>dados!D2722</f>
        <v>Outros derivados da vitamina b12,nao misturados</v>
      </c>
      <c r="G2807"/>
      <c r="H2807"/>
      <c r="I2807"/>
      <c r="J2807"/>
      <c r="K2807" s="13"/>
      <c r="L2807" s="13">
        <f>dados!I2722/100</f>
        <v>0.13449999999999998</v>
      </c>
      <c r="M2807" s="13">
        <f>dados!J2722/100</f>
        <v>0.1545</v>
      </c>
      <c r="N2807" s="13">
        <f>dados!K2722/100</f>
        <v>0.25</v>
      </c>
      <c r="O2807" s="13">
        <f>dados!L2722/100</f>
        <v>0</v>
      </c>
      <c r="P2807" s="12" t="str">
        <f>LEFT(Tabela2[[#This Row],[Código]],2)</f>
        <v>29</v>
      </c>
    </row>
    <row r="2808" spans="2:16" ht="15" customHeight="1" x14ac:dyDescent="0.25">
      <c r="B2808" s="31" t="str">
        <f>IF(Tabela2[[#This Row],[Tipo]] = 0,LOOKUP(Tabela2[[#This Row],[RESUMO]],Tabela3[Grupo],Tabela3[Meus produtos]),VLOOKUP(Tabela2[[#This Row],[Código]],Tabela4[[Código NBS/LC116]:[Meus serviços]],3,0))</f>
        <v>Não</v>
      </c>
      <c r="C2808" t="str">
        <f>IF(E2808=0,TEXT(dados!A2723,"00000000"),IF(E2808=2,TEXT(dados!A2723,"0000"),TEXT(dados!A2723,"#")))</f>
        <v>29362710</v>
      </c>
      <c r="D2808" t="str">
        <f>IF(dados!B2723=0,"",dados!B2723)</f>
        <v/>
      </c>
      <c r="E2808">
        <f>dados!C2723</f>
        <v>0</v>
      </c>
      <c r="F2808" t="str">
        <f>dados!D2723</f>
        <v>Vitamina c (acido l- ou dl-ascorbico),nao misturada</v>
      </c>
      <c r="G2808"/>
      <c r="H2808"/>
      <c r="I2808"/>
      <c r="J2808"/>
      <c r="K2808" s="13"/>
      <c r="L2808" s="13">
        <f>dados!I2723/100</f>
        <v>0.13449999999999998</v>
      </c>
      <c r="M2808" s="13">
        <f>dados!J2723/100</f>
        <v>0.1545</v>
      </c>
      <c r="N2808" s="13">
        <f>dados!K2723/100</f>
        <v>0.25</v>
      </c>
      <c r="O2808" s="13">
        <f>dados!L2723/100</f>
        <v>0</v>
      </c>
      <c r="P2808" s="12" t="str">
        <f>LEFT(Tabela2[[#This Row],[Código]],2)</f>
        <v>29</v>
      </c>
    </row>
    <row r="2809" spans="2:16" ht="15" customHeight="1" x14ac:dyDescent="0.25">
      <c r="B2809" s="31" t="str">
        <f>IF(Tabela2[[#This Row],[Tipo]] = 0,LOOKUP(Tabela2[[#This Row],[RESUMO]],Tabela3[Grupo],Tabela3[Meus produtos]),VLOOKUP(Tabela2[[#This Row],[Código]],Tabela4[[Código NBS/LC116]:[Meus serviços]],3,0))</f>
        <v>Não</v>
      </c>
      <c r="C2809" t="str">
        <f>IF(E2809=0,TEXT(dados!A2724,"00000000"),IF(E2809=2,TEXT(dados!A2724,"0000"),TEXT(dados!A2724,"#")))</f>
        <v>29362720</v>
      </c>
      <c r="D2809" t="str">
        <f>IF(dados!B2724=0,"",dados!B2724)</f>
        <v/>
      </c>
      <c r="E2809">
        <f>dados!C2724</f>
        <v>0</v>
      </c>
      <c r="F2809" t="str">
        <f>dados!D2724</f>
        <v>Ascorbato de sodio,nao misturado</v>
      </c>
      <c r="G2809"/>
      <c r="H2809"/>
      <c r="I2809"/>
      <c r="J2809"/>
      <c r="K2809" s="13"/>
      <c r="L2809" s="13">
        <f>dados!I2724/100</f>
        <v>0.13449999999999998</v>
      </c>
      <c r="M2809" s="13">
        <f>dados!J2724/100</f>
        <v>0.1545</v>
      </c>
      <c r="N2809" s="13">
        <f>dados!K2724/100</f>
        <v>0.25</v>
      </c>
      <c r="O2809" s="13">
        <f>dados!L2724/100</f>
        <v>0</v>
      </c>
      <c r="P2809" s="12" t="str">
        <f>LEFT(Tabela2[[#This Row],[Código]],2)</f>
        <v>29</v>
      </c>
    </row>
    <row r="2810" spans="2:16" ht="15" customHeight="1" x14ac:dyDescent="0.25">
      <c r="B2810" s="31" t="str">
        <f>IF(Tabela2[[#This Row],[Tipo]] = 0,LOOKUP(Tabela2[[#This Row],[RESUMO]],Tabela3[Grupo],Tabela3[Meus produtos]),VLOOKUP(Tabela2[[#This Row],[Código]],Tabela4[[Código NBS/LC116]:[Meus serviços]],3,0))</f>
        <v>Não</v>
      </c>
      <c r="C2810" t="str">
        <f>IF(E2810=0,TEXT(dados!A2725,"00000000"),IF(E2810=2,TEXT(dados!A2725,"0000"),TEXT(dados!A2725,"#")))</f>
        <v>29362790</v>
      </c>
      <c r="D2810" t="str">
        <f>IF(dados!B2725=0,"",dados!B2725)</f>
        <v/>
      </c>
      <c r="E2810">
        <f>dados!C2725</f>
        <v>0</v>
      </c>
      <c r="F2810" t="str">
        <f>dados!D2725</f>
        <v>Outros derivados da vitamina c,nao misturados</v>
      </c>
      <c r="G2810"/>
      <c r="H2810"/>
      <c r="I2810"/>
      <c r="J2810"/>
      <c r="K2810" s="13"/>
      <c r="L2810" s="13">
        <f>dados!I2725/100</f>
        <v>0.13449999999999998</v>
      </c>
      <c r="M2810" s="13">
        <f>dados!J2725/100</f>
        <v>0.1545</v>
      </c>
      <c r="N2810" s="13">
        <f>dados!K2725/100</f>
        <v>0.25</v>
      </c>
      <c r="O2810" s="13">
        <f>dados!L2725/100</f>
        <v>0</v>
      </c>
      <c r="P2810" s="12" t="str">
        <f>LEFT(Tabela2[[#This Row],[Código]],2)</f>
        <v>29</v>
      </c>
    </row>
    <row r="2811" spans="2:16" ht="15" customHeight="1" x14ac:dyDescent="0.25">
      <c r="B2811" s="31" t="str">
        <f>IF(Tabela2[[#This Row],[Tipo]] = 0,LOOKUP(Tabela2[[#This Row],[RESUMO]],Tabela3[Grupo],Tabela3[Meus produtos]),VLOOKUP(Tabela2[[#This Row],[Código]],Tabela4[[Código NBS/LC116]:[Meus serviços]],3,0))</f>
        <v>Não</v>
      </c>
      <c r="C2811" t="str">
        <f>IF(E2811=0,TEXT(dados!A2726,"00000000"),IF(E2811=2,TEXT(dados!A2726,"0000"),TEXT(dados!A2726,"#")))</f>
        <v>29362811</v>
      </c>
      <c r="D2811" t="str">
        <f>IF(dados!B2726=0,"",dados!B2726)</f>
        <v/>
      </c>
      <c r="E2811">
        <f>dados!C2726</f>
        <v>0</v>
      </c>
      <c r="F2811" t="str">
        <f>dados!D2726</f>
        <v>D- ou dl-alfa-tocoferol,nao misturados</v>
      </c>
      <c r="G2811"/>
      <c r="H2811"/>
      <c r="I2811"/>
      <c r="J2811"/>
      <c r="K2811" s="13"/>
      <c r="L2811" s="13">
        <f>dados!I2726/100</f>
        <v>0.13449999999999998</v>
      </c>
      <c r="M2811" s="13">
        <f>dados!J2726/100</f>
        <v>0.1545</v>
      </c>
      <c r="N2811" s="13">
        <f>dados!K2726/100</f>
        <v>0.25</v>
      </c>
      <c r="O2811" s="13">
        <f>dados!L2726/100</f>
        <v>0</v>
      </c>
      <c r="P2811" s="12" t="str">
        <f>LEFT(Tabela2[[#This Row],[Código]],2)</f>
        <v>29</v>
      </c>
    </row>
    <row r="2812" spans="2:16" ht="15" customHeight="1" x14ac:dyDescent="0.25">
      <c r="B2812" s="31" t="str">
        <f>IF(Tabela2[[#This Row],[Tipo]] = 0,LOOKUP(Tabela2[[#This Row],[RESUMO]],Tabela3[Grupo],Tabela3[Meus produtos]),VLOOKUP(Tabela2[[#This Row],[Código]],Tabela4[[Código NBS/LC116]:[Meus serviços]],3,0))</f>
        <v>Não</v>
      </c>
      <c r="C2812" t="str">
        <f>IF(E2812=0,TEXT(dados!A2727,"00000000"),IF(E2812=2,TEXT(dados!A2727,"0000"),TEXT(dados!A2727,"#")))</f>
        <v>29362812</v>
      </c>
      <c r="D2812" t="str">
        <f>IF(dados!B2727=0,"",dados!B2727)</f>
        <v/>
      </c>
      <c r="E2812">
        <f>dados!C2727</f>
        <v>0</v>
      </c>
      <c r="F2812" t="str">
        <f>dados!D2727</f>
        <v>Acetato de d- ou dl-alfa-tocoferol,nao misturados</v>
      </c>
      <c r="G2812"/>
      <c r="H2812"/>
      <c r="I2812"/>
      <c r="J2812"/>
      <c r="K2812" s="13"/>
      <c r="L2812" s="13">
        <f>dados!I2727/100</f>
        <v>0.13449999999999998</v>
      </c>
      <c r="M2812" s="13">
        <f>dados!J2727/100</f>
        <v>0.1545</v>
      </c>
      <c r="N2812" s="13">
        <f>dados!K2727/100</f>
        <v>0.25</v>
      </c>
      <c r="O2812" s="13">
        <f>dados!L2727/100</f>
        <v>0</v>
      </c>
      <c r="P2812" s="12" t="str">
        <f>LEFT(Tabela2[[#This Row],[Código]],2)</f>
        <v>29</v>
      </c>
    </row>
    <row r="2813" spans="2:16" ht="15" customHeight="1" x14ac:dyDescent="0.25">
      <c r="B2813" s="31" t="str">
        <f>IF(Tabela2[[#This Row],[Tipo]] = 0,LOOKUP(Tabela2[[#This Row],[RESUMO]],Tabela3[Grupo],Tabela3[Meus produtos]),VLOOKUP(Tabela2[[#This Row],[Código]],Tabela4[[Código NBS/LC116]:[Meus serviços]],3,0))</f>
        <v>Não</v>
      </c>
      <c r="C2813" t="str">
        <f>IF(E2813=0,TEXT(dados!A2728,"00000000"),IF(E2813=2,TEXT(dados!A2728,"0000"),TEXT(dados!A2728,"#")))</f>
        <v>29362819</v>
      </c>
      <c r="D2813" t="str">
        <f>IF(dados!B2728=0,"",dados!B2728)</f>
        <v/>
      </c>
      <c r="E2813">
        <f>dados!C2728</f>
        <v>0</v>
      </c>
      <c r="F2813" t="str">
        <f>dados!D2728</f>
        <v>Outs.derivados de d- ou dl-alfa-tocoferol,n/misturados</v>
      </c>
      <c r="G2813"/>
      <c r="H2813"/>
      <c r="I2813"/>
      <c r="J2813"/>
      <c r="K2813" s="13"/>
      <c r="L2813" s="13">
        <f>dados!I2728/100</f>
        <v>0.13449999999999998</v>
      </c>
      <c r="M2813" s="13">
        <f>dados!J2728/100</f>
        <v>0.1545</v>
      </c>
      <c r="N2813" s="13">
        <f>dados!K2728/100</f>
        <v>0.25</v>
      </c>
      <c r="O2813" s="13">
        <f>dados!L2728/100</f>
        <v>0</v>
      </c>
      <c r="P2813" s="12" t="str">
        <f>LEFT(Tabela2[[#This Row],[Código]],2)</f>
        <v>29</v>
      </c>
    </row>
    <row r="2814" spans="2:16" ht="15" customHeight="1" x14ac:dyDescent="0.25">
      <c r="B2814" s="31" t="str">
        <f>IF(Tabela2[[#This Row],[Tipo]] = 0,LOOKUP(Tabela2[[#This Row],[RESUMO]],Tabela3[Grupo],Tabela3[Meus produtos]),VLOOKUP(Tabela2[[#This Row],[Código]],Tabela4[[Código NBS/LC116]:[Meus serviços]],3,0))</f>
        <v>Não</v>
      </c>
      <c r="C2814" t="str">
        <f>IF(E2814=0,TEXT(dados!A2729,"00000000"),IF(E2814=2,TEXT(dados!A2729,"0000"),TEXT(dados!A2729,"#")))</f>
        <v>29362890</v>
      </c>
      <c r="D2814" t="str">
        <f>IF(dados!B2729=0,"",dados!B2729)</f>
        <v/>
      </c>
      <c r="E2814">
        <f>dados!C2729</f>
        <v>0</v>
      </c>
      <c r="F2814" t="str">
        <f>dados!D2729</f>
        <v>Outros vitaminas e e seus derivados,nao misturados</v>
      </c>
      <c r="G2814"/>
      <c r="H2814"/>
      <c r="I2814"/>
      <c r="J2814"/>
      <c r="K2814" s="13"/>
      <c r="L2814" s="13">
        <f>dados!I2729/100</f>
        <v>0.13449999999999998</v>
      </c>
      <c r="M2814" s="13">
        <f>dados!J2729/100</f>
        <v>0.1545</v>
      </c>
      <c r="N2814" s="13">
        <f>dados!K2729/100</f>
        <v>0.25</v>
      </c>
      <c r="O2814" s="13">
        <f>dados!L2729/100</f>
        <v>0</v>
      </c>
      <c r="P2814" s="12" t="str">
        <f>LEFT(Tabela2[[#This Row],[Código]],2)</f>
        <v>29</v>
      </c>
    </row>
    <row r="2815" spans="2:16" ht="15" customHeight="1" x14ac:dyDescent="0.25">
      <c r="B2815" s="31" t="str">
        <f>IF(Tabela2[[#This Row],[Tipo]] = 0,LOOKUP(Tabela2[[#This Row],[RESUMO]],Tabela3[Grupo],Tabela3[Meus produtos]),VLOOKUP(Tabela2[[#This Row],[Código]],Tabela4[[Código NBS/LC116]:[Meus serviços]],3,0))</f>
        <v>Não</v>
      </c>
      <c r="C2815" t="str">
        <f>IF(E2815=0,TEXT(dados!A2730,"00000000"),IF(E2815=2,TEXT(dados!A2730,"0000"),TEXT(dados!A2730,"#")))</f>
        <v>29362911</v>
      </c>
      <c r="D2815" t="str">
        <f>IF(dados!B2730=0,"",dados!B2730)</f>
        <v/>
      </c>
      <c r="E2815">
        <f>dados!C2730</f>
        <v>0</v>
      </c>
      <c r="F2815" t="str">
        <f>dados!D2730</f>
        <v>Vitamina b9 (acido folico) e seus sais,nao misturados</v>
      </c>
      <c r="G2815"/>
      <c r="H2815"/>
      <c r="I2815"/>
      <c r="J2815"/>
      <c r="K2815" s="13"/>
      <c r="L2815" s="13">
        <f>dados!I2730/100</f>
        <v>0.13449999999999998</v>
      </c>
      <c r="M2815" s="13">
        <f>dados!J2730/100</f>
        <v>0.1545</v>
      </c>
      <c r="N2815" s="13">
        <f>dados!K2730/100</f>
        <v>0.25</v>
      </c>
      <c r="O2815" s="13">
        <f>dados!L2730/100</f>
        <v>0</v>
      </c>
      <c r="P2815" s="12" t="str">
        <f>LEFT(Tabela2[[#This Row],[Código]],2)</f>
        <v>29</v>
      </c>
    </row>
    <row r="2816" spans="2:16" ht="15" customHeight="1" x14ac:dyDescent="0.25">
      <c r="B2816" s="31" t="str">
        <f>IF(Tabela2[[#This Row],[Tipo]] = 0,LOOKUP(Tabela2[[#This Row],[RESUMO]],Tabela3[Grupo],Tabela3[Meus produtos]),VLOOKUP(Tabela2[[#This Row],[Código]],Tabela4[[Código NBS/LC116]:[Meus serviços]],3,0))</f>
        <v>Não</v>
      </c>
      <c r="C2816" t="str">
        <f>IF(E2816=0,TEXT(dados!A2731,"00000000"),IF(E2816=2,TEXT(dados!A2731,"0000"),TEXT(dados!A2731,"#")))</f>
        <v>29362919</v>
      </c>
      <c r="D2816" t="str">
        <f>IF(dados!B2731=0,"",dados!B2731)</f>
        <v/>
      </c>
      <c r="E2816">
        <f>dados!C2731</f>
        <v>0</v>
      </c>
      <c r="F2816" t="str">
        <f>dados!D2731</f>
        <v>Outros derivados da vitamina b9,nao misturados</v>
      </c>
      <c r="G2816"/>
      <c r="H2816"/>
      <c r="I2816"/>
      <c r="J2816"/>
      <c r="K2816" s="13"/>
      <c r="L2816" s="13">
        <f>dados!I2731/100</f>
        <v>0.13449999999999998</v>
      </c>
      <c r="M2816" s="13">
        <f>dados!J2731/100</f>
        <v>0.1545</v>
      </c>
      <c r="N2816" s="13">
        <f>dados!K2731/100</f>
        <v>0.25</v>
      </c>
      <c r="O2816" s="13">
        <f>dados!L2731/100</f>
        <v>0</v>
      </c>
      <c r="P2816" s="12" t="str">
        <f>LEFT(Tabela2[[#This Row],[Código]],2)</f>
        <v>29</v>
      </c>
    </row>
    <row r="2817" spans="2:16" ht="15" customHeight="1" x14ac:dyDescent="0.25">
      <c r="B2817" s="31" t="str">
        <f>IF(Tabela2[[#This Row],[Tipo]] = 0,LOOKUP(Tabela2[[#This Row],[RESUMO]],Tabela3[Grupo],Tabela3[Meus produtos]),VLOOKUP(Tabela2[[#This Row],[Código]],Tabela4[[Código NBS/LC116]:[Meus serviços]],3,0))</f>
        <v>Não</v>
      </c>
      <c r="C2817" t="str">
        <f>IF(E2817=0,TEXT(dados!A2732,"00000000"),IF(E2817=2,TEXT(dados!A2732,"0000"),TEXT(dados!A2732,"#")))</f>
        <v>29362921</v>
      </c>
      <c r="D2817" t="str">
        <f>IF(dados!B2732=0,"",dados!B2732)</f>
        <v/>
      </c>
      <c r="E2817">
        <f>dados!C2732</f>
        <v>0</v>
      </c>
      <c r="F2817" t="str">
        <f>dados!D2732</f>
        <v>Vitamina d3 (colecalciferol),nao misturada</v>
      </c>
      <c r="G2817"/>
      <c r="H2817"/>
      <c r="I2817"/>
      <c r="J2817"/>
      <c r="K2817" s="13"/>
      <c r="L2817" s="13">
        <f>dados!I2732/100</f>
        <v>0.13449999999999998</v>
      </c>
      <c r="M2817" s="13">
        <f>dados!J2732/100</f>
        <v>0.1545</v>
      </c>
      <c r="N2817" s="13">
        <f>dados!K2732/100</f>
        <v>0.25</v>
      </c>
      <c r="O2817" s="13">
        <f>dados!L2732/100</f>
        <v>0</v>
      </c>
      <c r="P2817" s="12" t="str">
        <f>LEFT(Tabela2[[#This Row],[Código]],2)</f>
        <v>29</v>
      </c>
    </row>
    <row r="2818" spans="2:16" ht="15" customHeight="1" x14ac:dyDescent="0.25">
      <c r="B2818" s="31" t="str">
        <f>IF(Tabela2[[#This Row],[Tipo]] = 0,LOOKUP(Tabela2[[#This Row],[RESUMO]],Tabela3[Grupo],Tabela3[Meus produtos]),VLOOKUP(Tabela2[[#This Row],[Código]],Tabela4[[Código NBS/LC116]:[Meus serviços]],3,0))</f>
        <v>Não</v>
      </c>
      <c r="C2818" t="str">
        <f>IF(E2818=0,TEXT(dados!A2733,"00000000"),IF(E2818=2,TEXT(dados!A2733,"0000"),TEXT(dados!A2733,"#")))</f>
        <v>29362929</v>
      </c>
      <c r="D2818" t="str">
        <f>IF(dados!B2733=0,"",dados!B2733)</f>
        <v/>
      </c>
      <c r="E2818">
        <f>dados!C2733</f>
        <v>0</v>
      </c>
      <c r="F2818" t="str">
        <f>dados!D2733</f>
        <v>Outros vitaminas d e seus derivados,nao misturados</v>
      </c>
      <c r="G2818"/>
      <c r="H2818"/>
      <c r="I2818"/>
      <c r="J2818"/>
      <c r="K2818" s="13"/>
      <c r="L2818" s="13">
        <f>dados!I2733/100</f>
        <v>0.13449999999999998</v>
      </c>
      <c r="M2818" s="13">
        <f>dados!J2733/100</f>
        <v>0.1545</v>
      </c>
      <c r="N2818" s="13">
        <f>dados!K2733/100</f>
        <v>0.25</v>
      </c>
      <c r="O2818" s="13">
        <f>dados!L2733/100</f>
        <v>0</v>
      </c>
      <c r="P2818" s="12" t="str">
        <f>LEFT(Tabela2[[#This Row],[Código]],2)</f>
        <v>29</v>
      </c>
    </row>
    <row r="2819" spans="2:16" ht="15" customHeight="1" x14ac:dyDescent="0.25">
      <c r="B2819" s="31" t="str">
        <f>IF(Tabela2[[#This Row],[Tipo]] = 0,LOOKUP(Tabela2[[#This Row],[RESUMO]],Tabela3[Grupo],Tabela3[Meus produtos]),VLOOKUP(Tabela2[[#This Row],[Código]],Tabela4[[Código NBS/LC116]:[Meus serviços]],3,0))</f>
        <v>Não</v>
      </c>
      <c r="C2819" t="str">
        <f>IF(E2819=0,TEXT(dados!A2734,"00000000"),IF(E2819=2,TEXT(dados!A2734,"0000"),TEXT(dados!A2734,"#")))</f>
        <v>29362931</v>
      </c>
      <c r="D2819" t="str">
        <f>IF(dados!B2734=0,"",dados!B2734)</f>
        <v/>
      </c>
      <c r="E2819">
        <f>dados!C2734</f>
        <v>0</v>
      </c>
      <c r="F2819" t="str">
        <f>dados!D2734</f>
        <v>Vitamina h (biotina),nao misturada</v>
      </c>
      <c r="G2819"/>
      <c r="H2819"/>
      <c r="I2819"/>
      <c r="J2819"/>
      <c r="K2819" s="13"/>
      <c r="L2819" s="13">
        <f>dados!I2734/100</f>
        <v>0.13449999999999998</v>
      </c>
      <c r="M2819" s="13">
        <f>dados!J2734/100</f>
        <v>0.1545</v>
      </c>
      <c r="N2819" s="13">
        <f>dados!K2734/100</f>
        <v>0.25</v>
      </c>
      <c r="O2819" s="13">
        <f>dados!L2734/100</f>
        <v>0</v>
      </c>
      <c r="P2819" s="12" t="str">
        <f>LEFT(Tabela2[[#This Row],[Código]],2)</f>
        <v>29</v>
      </c>
    </row>
    <row r="2820" spans="2:16" ht="15" customHeight="1" x14ac:dyDescent="0.25">
      <c r="B2820" s="31" t="str">
        <f>IF(Tabela2[[#This Row],[Tipo]] = 0,LOOKUP(Tabela2[[#This Row],[RESUMO]],Tabela3[Grupo],Tabela3[Meus produtos]),VLOOKUP(Tabela2[[#This Row],[Código]],Tabela4[[Código NBS/LC116]:[Meus serviços]],3,0))</f>
        <v>Não</v>
      </c>
      <c r="C2820" t="str">
        <f>IF(E2820=0,TEXT(dados!A2735,"00000000"),IF(E2820=2,TEXT(dados!A2735,"0000"),TEXT(dados!A2735,"#")))</f>
        <v>29362939</v>
      </c>
      <c r="D2820" t="str">
        <f>IF(dados!B2735=0,"",dados!B2735)</f>
        <v/>
      </c>
      <c r="E2820">
        <f>dados!C2735</f>
        <v>0</v>
      </c>
      <c r="F2820" t="str">
        <f>dados!D2735</f>
        <v>Outros derivados da vitamina h,nao misturados</v>
      </c>
      <c r="G2820"/>
      <c r="H2820"/>
      <c r="I2820"/>
      <c r="J2820"/>
      <c r="K2820" s="13"/>
      <c r="L2820" s="13">
        <f>dados!I2735/100</f>
        <v>0.13449999999999998</v>
      </c>
      <c r="M2820" s="13">
        <f>dados!J2735/100</f>
        <v>0.1545</v>
      </c>
      <c r="N2820" s="13">
        <f>dados!K2735/100</f>
        <v>0.25</v>
      </c>
      <c r="O2820" s="13">
        <f>dados!L2735/100</f>
        <v>0</v>
      </c>
      <c r="P2820" s="12" t="str">
        <f>LEFT(Tabela2[[#This Row],[Código]],2)</f>
        <v>29</v>
      </c>
    </row>
    <row r="2821" spans="2:16" ht="15" customHeight="1" x14ac:dyDescent="0.25">
      <c r="B2821" s="31" t="str">
        <f>IF(Tabela2[[#This Row],[Tipo]] = 0,LOOKUP(Tabela2[[#This Row],[RESUMO]],Tabela3[Grupo],Tabela3[Meus produtos]),VLOOKUP(Tabela2[[#This Row],[Código]],Tabela4[[Código NBS/LC116]:[Meus serviços]],3,0))</f>
        <v>Não</v>
      </c>
      <c r="C2821" t="str">
        <f>IF(E2821=0,TEXT(dados!A2736,"00000000"),IF(E2821=2,TEXT(dados!A2736,"0000"),TEXT(dados!A2736,"#")))</f>
        <v>29362940</v>
      </c>
      <c r="D2821" t="str">
        <f>IF(dados!B2736=0,"",dados!B2736)</f>
        <v/>
      </c>
      <c r="E2821">
        <f>dados!C2736</f>
        <v>0</v>
      </c>
      <c r="F2821" t="str">
        <f>dados!D2736</f>
        <v>Vitaminas k e seus derivados,nao misturados</v>
      </c>
      <c r="G2821"/>
      <c r="H2821"/>
      <c r="I2821"/>
      <c r="J2821"/>
      <c r="K2821" s="13"/>
      <c r="L2821" s="13">
        <f>dados!I2736/100</f>
        <v>0.13449999999999998</v>
      </c>
      <c r="M2821" s="13">
        <f>dados!J2736/100</f>
        <v>0.1545</v>
      </c>
      <c r="N2821" s="13">
        <f>dados!K2736/100</f>
        <v>0.25</v>
      </c>
      <c r="O2821" s="13">
        <f>dados!L2736/100</f>
        <v>0</v>
      </c>
      <c r="P2821" s="12" t="str">
        <f>LEFT(Tabela2[[#This Row],[Código]],2)</f>
        <v>29</v>
      </c>
    </row>
    <row r="2822" spans="2:16" ht="15" customHeight="1" x14ac:dyDescent="0.25">
      <c r="B2822" s="31" t="str">
        <f>IF(Tabela2[[#This Row],[Tipo]] = 0,LOOKUP(Tabela2[[#This Row],[RESUMO]],Tabela3[Grupo],Tabela3[Meus produtos]),VLOOKUP(Tabela2[[#This Row],[Código]],Tabela4[[Código NBS/LC116]:[Meus serviços]],3,0))</f>
        <v>Não</v>
      </c>
      <c r="C2822" t="str">
        <f>IF(E2822=0,TEXT(dados!A2737,"00000000"),IF(E2822=2,TEXT(dados!A2737,"0000"),TEXT(dados!A2737,"#")))</f>
        <v>29362951</v>
      </c>
      <c r="D2822" t="str">
        <f>IF(dados!B2737=0,"",dados!B2737)</f>
        <v/>
      </c>
      <c r="E2822">
        <f>dados!C2737</f>
        <v>0</v>
      </c>
      <c r="F2822" t="str">
        <f>dados!D2737</f>
        <v>Acido nicotinico,nao misturado</v>
      </c>
      <c r="G2822"/>
      <c r="H2822"/>
      <c r="I2822"/>
      <c r="J2822"/>
      <c r="K2822" s="13"/>
      <c r="L2822" s="13">
        <f>dados!I2737/100</f>
        <v>0.13449999999999998</v>
      </c>
      <c r="M2822" s="13">
        <f>dados!J2737/100</f>
        <v>0.1545</v>
      </c>
      <c r="N2822" s="13">
        <f>dados!K2737/100</f>
        <v>0.25</v>
      </c>
      <c r="O2822" s="13">
        <f>dados!L2737/100</f>
        <v>0</v>
      </c>
      <c r="P2822" s="12" t="str">
        <f>LEFT(Tabela2[[#This Row],[Código]],2)</f>
        <v>29</v>
      </c>
    </row>
    <row r="2823" spans="2:16" ht="15" customHeight="1" x14ac:dyDescent="0.25">
      <c r="B2823" s="31" t="str">
        <f>IF(Tabela2[[#This Row],[Tipo]] = 0,LOOKUP(Tabela2[[#This Row],[RESUMO]],Tabela3[Grupo],Tabela3[Meus produtos]),VLOOKUP(Tabela2[[#This Row],[Código]],Tabela4[[Código NBS/LC116]:[Meus serviços]],3,0))</f>
        <v>Não</v>
      </c>
      <c r="C2823" t="str">
        <f>IF(E2823=0,TEXT(dados!A2738,"00000000"),IF(E2823=2,TEXT(dados!A2738,"0000"),TEXT(dados!A2738,"#")))</f>
        <v>29362952</v>
      </c>
      <c r="D2823" t="str">
        <f>IF(dados!B2738=0,"",dados!B2738)</f>
        <v/>
      </c>
      <c r="E2823">
        <f>dados!C2738</f>
        <v>0</v>
      </c>
      <c r="F2823" t="str">
        <f>dados!D2738</f>
        <v>Nicotinamida nao misturada</v>
      </c>
      <c r="G2823"/>
      <c r="H2823"/>
      <c r="I2823"/>
      <c r="J2823"/>
      <c r="K2823" s="13"/>
      <c r="L2823" s="13">
        <f>dados!I2738/100</f>
        <v>0.13449999999999998</v>
      </c>
      <c r="M2823" s="13">
        <f>dados!J2738/100</f>
        <v>0.1545</v>
      </c>
      <c r="N2823" s="13">
        <f>dados!K2738/100</f>
        <v>0.25</v>
      </c>
      <c r="O2823" s="13">
        <f>dados!L2738/100</f>
        <v>0</v>
      </c>
      <c r="P2823" s="12" t="str">
        <f>LEFT(Tabela2[[#This Row],[Código]],2)</f>
        <v>29</v>
      </c>
    </row>
    <row r="2824" spans="2:16" ht="15" customHeight="1" x14ac:dyDescent="0.25">
      <c r="B2824" s="31" t="str">
        <f>IF(Tabela2[[#This Row],[Tipo]] = 0,LOOKUP(Tabela2[[#This Row],[RESUMO]],Tabela3[Grupo],Tabela3[Meus produtos]),VLOOKUP(Tabela2[[#This Row],[Código]],Tabela4[[Código NBS/LC116]:[Meus serviços]],3,0))</f>
        <v>Não</v>
      </c>
      <c r="C2824" t="str">
        <f>IF(E2824=0,TEXT(dados!A2739,"00000000"),IF(E2824=2,TEXT(dados!A2739,"0000"),TEXT(dados!A2739,"#")))</f>
        <v>29362953</v>
      </c>
      <c r="D2824" t="str">
        <f>IF(dados!B2739=0,"",dados!B2739)</f>
        <v/>
      </c>
      <c r="E2824">
        <f>dados!C2739</f>
        <v>0</v>
      </c>
      <c r="F2824" t="str">
        <f>dados!D2739</f>
        <v>Nicotinato de sodio,nao misturado</v>
      </c>
      <c r="G2824"/>
      <c r="H2824"/>
      <c r="I2824"/>
      <c r="J2824"/>
      <c r="K2824" s="13"/>
      <c r="L2824" s="13">
        <f>dados!I2739/100</f>
        <v>0.13449999999999998</v>
      </c>
      <c r="M2824" s="13">
        <f>dados!J2739/100</f>
        <v>0.1545</v>
      </c>
      <c r="N2824" s="13">
        <f>dados!K2739/100</f>
        <v>0.25</v>
      </c>
      <c r="O2824" s="13">
        <f>dados!L2739/100</f>
        <v>0</v>
      </c>
      <c r="P2824" s="12" t="str">
        <f>LEFT(Tabela2[[#This Row],[Código]],2)</f>
        <v>29</v>
      </c>
    </row>
    <row r="2825" spans="2:16" ht="15" customHeight="1" x14ac:dyDescent="0.25">
      <c r="B2825" s="31" t="str">
        <f>IF(Tabela2[[#This Row],[Tipo]] = 0,LOOKUP(Tabela2[[#This Row],[RESUMO]],Tabela3[Grupo],Tabela3[Meus produtos]),VLOOKUP(Tabela2[[#This Row],[Código]],Tabela4[[Código NBS/LC116]:[Meus serviços]],3,0))</f>
        <v>Não</v>
      </c>
      <c r="C2825" t="str">
        <f>IF(E2825=0,TEXT(dados!A2740,"00000000"),IF(E2825=2,TEXT(dados!A2740,"0000"),TEXT(dados!A2740,"#")))</f>
        <v>29362959</v>
      </c>
      <c r="D2825" t="str">
        <f>IF(dados!B2740=0,"",dados!B2740)</f>
        <v/>
      </c>
      <c r="E2825">
        <f>dados!C2740</f>
        <v>0</v>
      </c>
      <c r="F2825" t="str">
        <f>dados!D2740</f>
        <v>Outs.derivados do acido nicotinico,nao misturados</v>
      </c>
      <c r="G2825"/>
      <c r="H2825"/>
      <c r="I2825"/>
      <c r="J2825"/>
      <c r="K2825" s="13"/>
      <c r="L2825" s="13">
        <f>dados!I2740/100</f>
        <v>0.13449999999999998</v>
      </c>
      <c r="M2825" s="13">
        <f>dados!J2740/100</f>
        <v>0.18969999999999998</v>
      </c>
      <c r="N2825" s="13">
        <f>dados!K2740/100</f>
        <v>0.25</v>
      </c>
      <c r="O2825" s="13">
        <f>dados!L2740/100</f>
        <v>0</v>
      </c>
      <c r="P2825" s="12" t="str">
        <f>LEFT(Tabela2[[#This Row],[Código]],2)</f>
        <v>29</v>
      </c>
    </row>
    <row r="2826" spans="2:16" ht="15" customHeight="1" x14ac:dyDescent="0.25">
      <c r="B2826" s="31" t="str">
        <f>IF(Tabela2[[#This Row],[Tipo]] = 0,LOOKUP(Tabela2[[#This Row],[RESUMO]],Tabela3[Grupo],Tabela3[Meus produtos]),VLOOKUP(Tabela2[[#This Row],[Código]],Tabela4[[Código NBS/LC116]:[Meus serviços]],3,0))</f>
        <v>Não</v>
      </c>
      <c r="C2826" t="str">
        <f>IF(E2826=0,TEXT(dados!A2741,"00000000"),IF(E2826=2,TEXT(dados!A2741,"0000"),TEXT(dados!A2741,"#")))</f>
        <v>29362990</v>
      </c>
      <c r="D2826" t="str">
        <f>IF(dados!B2741=0,"",dados!B2741)</f>
        <v/>
      </c>
      <c r="E2826">
        <f>dados!C2741</f>
        <v>0</v>
      </c>
      <c r="F2826" t="str">
        <f>dados!D2741</f>
        <v>Outros vitaminas e seus derivados,nao misturados</v>
      </c>
      <c r="G2826"/>
      <c r="H2826"/>
      <c r="I2826"/>
      <c r="J2826"/>
      <c r="K2826" s="13"/>
      <c r="L2826" s="13">
        <f>dados!I2741/100</f>
        <v>0.13449999999999998</v>
      </c>
      <c r="M2826" s="13">
        <f>dados!J2741/100</f>
        <v>0.1545</v>
      </c>
      <c r="N2826" s="13">
        <f>dados!K2741/100</f>
        <v>0.25</v>
      </c>
      <c r="O2826" s="13">
        <f>dados!L2741/100</f>
        <v>0</v>
      </c>
      <c r="P2826" s="12" t="str">
        <f>LEFT(Tabela2[[#This Row],[Código]],2)</f>
        <v>29</v>
      </c>
    </row>
    <row r="2827" spans="2:16" ht="15" customHeight="1" x14ac:dyDescent="0.25">
      <c r="B2827" s="31" t="str">
        <f>IF(Tabela2[[#This Row],[Tipo]] = 0,LOOKUP(Tabela2[[#This Row],[RESUMO]],Tabela3[Grupo],Tabela3[Meus produtos]),VLOOKUP(Tabela2[[#This Row],[Código]],Tabela4[[Código NBS/LC116]:[Meus serviços]],3,0))</f>
        <v>Não</v>
      </c>
      <c r="C2827" t="str">
        <f>IF(E2827=0,TEXT(dados!A2742,"00000000"),IF(E2827=2,TEXT(dados!A2742,"0000"),TEXT(dados!A2742,"#")))</f>
        <v>29369000</v>
      </c>
      <c r="D2827" t="str">
        <f>IF(dados!B2742=0,"",dados!B2742)</f>
        <v/>
      </c>
      <c r="E2827">
        <f>dados!C2742</f>
        <v>0</v>
      </c>
      <c r="F2827" t="str">
        <f>dados!D2742</f>
        <v>Provitaminas e vitaminas,misturadas ou nao, incluidos os concentrados naturais</v>
      </c>
      <c r="G2827"/>
      <c r="H2827"/>
      <c r="I2827"/>
      <c r="J2827"/>
      <c r="K2827" s="13"/>
      <c r="L2827" s="13">
        <f>dados!I2742/100</f>
        <v>0.13449999999999998</v>
      </c>
      <c r="M2827" s="13">
        <f>dados!J2742/100</f>
        <v>0.1545</v>
      </c>
      <c r="N2827" s="13">
        <f>dados!K2742/100</f>
        <v>0.25</v>
      </c>
      <c r="O2827" s="13">
        <f>dados!L2742/100</f>
        <v>0</v>
      </c>
      <c r="P2827" s="12" t="str">
        <f>LEFT(Tabela2[[#This Row],[Código]],2)</f>
        <v>29</v>
      </c>
    </row>
    <row r="2828" spans="2:16" ht="15" customHeight="1" x14ac:dyDescent="0.25">
      <c r="B2828" s="31" t="str">
        <f>IF(Tabela2[[#This Row],[Tipo]] = 0,LOOKUP(Tabela2[[#This Row],[RESUMO]],Tabela3[Grupo],Tabela3[Meus produtos]),VLOOKUP(Tabela2[[#This Row],[Código]],Tabela4[[Código NBS/LC116]:[Meus serviços]],3,0))</f>
        <v>Não</v>
      </c>
      <c r="C2828" t="str">
        <f>IF(E2828=0,TEXT(dados!A2743,"00000000"),IF(E2828=2,TEXT(dados!A2743,"0000"),TEXT(dados!A2743,"#")))</f>
        <v>29371100</v>
      </c>
      <c r="D2828" t="str">
        <f>IF(dados!B2743=0,"",dados!B2743)</f>
        <v/>
      </c>
      <c r="E2828">
        <f>dados!C2743</f>
        <v>0</v>
      </c>
      <c r="F2828" t="str">
        <f>dados!D2743</f>
        <v>Somatotropina, seus derivados e analogos estruturais</v>
      </c>
      <c r="G2828"/>
      <c r="H2828"/>
      <c r="I2828"/>
      <c r="J2828"/>
      <c r="K2828" s="13"/>
      <c r="L2828" s="13">
        <f>dados!I2743/100</f>
        <v>0.13449999999999998</v>
      </c>
      <c r="M2828" s="13">
        <f>dados!J2743/100</f>
        <v>0.1545</v>
      </c>
      <c r="N2828" s="13">
        <f>dados!K2743/100</f>
        <v>0.04</v>
      </c>
      <c r="O2828" s="13">
        <f>dados!L2743/100</f>
        <v>0</v>
      </c>
      <c r="P2828" s="12" t="str">
        <f>LEFT(Tabela2[[#This Row],[Código]],2)</f>
        <v>29</v>
      </c>
    </row>
    <row r="2829" spans="2:16" ht="15" customHeight="1" x14ac:dyDescent="0.25">
      <c r="B2829" s="31" t="str">
        <f>IF(Tabela2[[#This Row],[Tipo]] = 0,LOOKUP(Tabela2[[#This Row],[RESUMO]],Tabela3[Grupo],Tabela3[Meus produtos]),VLOOKUP(Tabela2[[#This Row],[Código]],Tabela4[[Código NBS/LC116]:[Meus serviços]],3,0))</f>
        <v>Não</v>
      </c>
      <c r="C2829" t="str">
        <f>IF(E2829=0,TEXT(dados!A2744,"00000000"),IF(E2829=2,TEXT(dados!A2744,"0000"),TEXT(dados!A2744,"#")))</f>
        <v>29371200</v>
      </c>
      <c r="D2829" t="str">
        <f>IF(dados!B2744=0,"",dados!B2744)</f>
        <v/>
      </c>
      <c r="E2829">
        <f>dados!C2744</f>
        <v>0</v>
      </c>
      <c r="F2829" t="str">
        <f>dados!D2744</f>
        <v>Insulina e seus sais</v>
      </c>
      <c r="G2829"/>
      <c r="H2829"/>
      <c r="I2829"/>
      <c r="J2829"/>
      <c r="K2829" s="13"/>
      <c r="L2829" s="13">
        <f>dados!I2744/100</f>
        <v>0.13449999999999998</v>
      </c>
      <c r="M2829" s="13">
        <f>dados!J2744/100</f>
        <v>0.1699</v>
      </c>
      <c r="N2829" s="13">
        <f>dados!K2744/100</f>
        <v>0.04</v>
      </c>
      <c r="O2829" s="13">
        <f>dados!L2744/100</f>
        <v>0</v>
      </c>
      <c r="P2829" s="12" t="str">
        <f>LEFT(Tabela2[[#This Row],[Código]],2)</f>
        <v>29</v>
      </c>
    </row>
    <row r="2830" spans="2:16" ht="15" customHeight="1" x14ac:dyDescent="0.25">
      <c r="B2830" s="31" t="str">
        <f>IF(Tabela2[[#This Row],[Tipo]] = 0,LOOKUP(Tabela2[[#This Row],[RESUMO]],Tabela3[Grupo],Tabela3[Meus produtos]),VLOOKUP(Tabela2[[#This Row],[Código]],Tabela4[[Código NBS/LC116]:[Meus serviços]],3,0))</f>
        <v>Não</v>
      </c>
      <c r="C2830" t="str">
        <f>IF(E2830=0,TEXT(dados!A2745,"00000000"),IF(E2830=2,TEXT(dados!A2745,"0000"),TEXT(dados!A2745,"#")))</f>
        <v>29371910</v>
      </c>
      <c r="D2830" t="str">
        <f>IF(dados!B2745=0,"",dados!B2745)</f>
        <v/>
      </c>
      <c r="E2830">
        <f>dados!C2745</f>
        <v>0</v>
      </c>
      <c r="F2830" t="str">
        <f>dados!D2745</f>
        <v>Acth (corticotrofina)</v>
      </c>
      <c r="G2830"/>
      <c r="H2830"/>
      <c r="I2830"/>
      <c r="J2830"/>
      <c r="K2830" s="13"/>
      <c r="L2830" s="13">
        <f>dados!I2745/100</f>
        <v>0.13449999999999998</v>
      </c>
      <c r="M2830" s="13">
        <f>dados!J2745/100</f>
        <v>0.1545</v>
      </c>
      <c r="N2830" s="13">
        <f>dados!K2745/100</f>
        <v>0.04</v>
      </c>
      <c r="O2830" s="13">
        <f>dados!L2745/100</f>
        <v>0</v>
      </c>
      <c r="P2830" s="12" t="str">
        <f>LEFT(Tabela2[[#This Row],[Código]],2)</f>
        <v>29</v>
      </c>
    </row>
    <row r="2831" spans="2:16" ht="15" customHeight="1" x14ac:dyDescent="0.25">
      <c r="B2831" s="31" t="str">
        <f>IF(Tabela2[[#This Row],[Tipo]] = 0,LOOKUP(Tabela2[[#This Row],[RESUMO]],Tabela3[Grupo],Tabela3[Meus produtos]),VLOOKUP(Tabela2[[#This Row],[Código]],Tabela4[[Código NBS/LC116]:[Meus serviços]],3,0))</f>
        <v>Não</v>
      </c>
      <c r="C2831" t="str">
        <f>IF(E2831=0,TEXT(dados!A2746,"00000000"),IF(E2831=2,TEXT(dados!A2746,"0000"),TEXT(dados!A2746,"#")))</f>
        <v>29371920</v>
      </c>
      <c r="D2831" t="str">
        <f>IF(dados!B2746=0,"",dados!B2746)</f>
        <v/>
      </c>
      <c r="E2831">
        <f>dados!C2746</f>
        <v>0</v>
      </c>
      <c r="F2831" t="str">
        <f>dados!D2746</f>
        <v>Hcg (gonadotrofina corionica)</v>
      </c>
      <c r="G2831"/>
      <c r="H2831"/>
      <c r="I2831"/>
      <c r="J2831"/>
      <c r="K2831" s="13"/>
      <c r="L2831" s="13">
        <f>dados!I2746/100</f>
        <v>0.13449999999999998</v>
      </c>
      <c r="M2831" s="13">
        <f>dados!J2746/100</f>
        <v>0.1699</v>
      </c>
      <c r="N2831" s="13">
        <f>dados!K2746/100</f>
        <v>0.04</v>
      </c>
      <c r="O2831" s="13">
        <f>dados!L2746/100</f>
        <v>0</v>
      </c>
      <c r="P2831" s="12" t="str">
        <f>LEFT(Tabela2[[#This Row],[Código]],2)</f>
        <v>29</v>
      </c>
    </row>
    <row r="2832" spans="2:16" ht="15" customHeight="1" x14ac:dyDescent="0.25">
      <c r="B2832" s="31" t="str">
        <f>IF(Tabela2[[#This Row],[Tipo]] = 0,LOOKUP(Tabela2[[#This Row],[RESUMO]],Tabela3[Grupo],Tabela3[Meus produtos]),VLOOKUP(Tabela2[[#This Row],[Código]],Tabela4[[Código NBS/LC116]:[Meus serviços]],3,0))</f>
        <v>Não</v>
      </c>
      <c r="C2832" t="str">
        <f>IF(E2832=0,TEXT(dados!A2747,"00000000"),IF(E2832=2,TEXT(dados!A2747,"0000"),TEXT(dados!A2747,"#")))</f>
        <v>29371930</v>
      </c>
      <c r="D2832" t="str">
        <f>IF(dados!B2747=0,"",dados!B2747)</f>
        <v/>
      </c>
      <c r="E2832">
        <f>dados!C2747</f>
        <v>0</v>
      </c>
      <c r="F2832" t="str">
        <f>dados!D2747</f>
        <v>Pmsg (gonadotrofina serica)</v>
      </c>
      <c r="G2832"/>
      <c r="H2832"/>
      <c r="I2832"/>
      <c r="J2832"/>
      <c r="K2832" s="13"/>
      <c r="L2832" s="13">
        <f>dados!I2747/100</f>
        <v>0.13449999999999998</v>
      </c>
      <c r="M2832" s="13">
        <f>dados!J2747/100</f>
        <v>0.1545</v>
      </c>
      <c r="N2832" s="13">
        <f>dados!K2747/100</f>
        <v>0.04</v>
      </c>
      <c r="O2832" s="13">
        <f>dados!L2747/100</f>
        <v>0</v>
      </c>
      <c r="P2832" s="12" t="str">
        <f>LEFT(Tabela2[[#This Row],[Código]],2)</f>
        <v>29</v>
      </c>
    </row>
    <row r="2833" spans="2:16" ht="15" customHeight="1" x14ac:dyDescent="0.25">
      <c r="B2833" s="31" t="str">
        <f>IF(Tabela2[[#This Row],[Tipo]] = 0,LOOKUP(Tabela2[[#This Row],[RESUMO]],Tabela3[Grupo],Tabela3[Meus produtos]),VLOOKUP(Tabela2[[#This Row],[Código]],Tabela4[[Código NBS/LC116]:[Meus serviços]],3,0))</f>
        <v>Não</v>
      </c>
      <c r="C2833" t="str">
        <f>IF(E2833=0,TEXT(dados!A2748,"00000000"),IF(E2833=2,TEXT(dados!A2748,"0000"),TEXT(dados!A2748,"#")))</f>
        <v>29371940</v>
      </c>
      <c r="D2833" t="str">
        <f>IF(dados!B2748=0,"",dados!B2748)</f>
        <v/>
      </c>
      <c r="E2833">
        <f>dados!C2748</f>
        <v>0</v>
      </c>
      <c r="F2833" t="str">
        <f>dados!D2748</f>
        <v>Menotropinas</v>
      </c>
      <c r="G2833"/>
      <c r="H2833"/>
      <c r="I2833"/>
      <c r="J2833"/>
      <c r="K2833" s="13"/>
      <c r="L2833" s="13">
        <f>dados!I2748/100</f>
        <v>0.13449999999999998</v>
      </c>
      <c r="M2833" s="13">
        <f>dados!J2748/100</f>
        <v>0.1545</v>
      </c>
      <c r="N2833" s="13">
        <f>dados!K2748/100</f>
        <v>0.04</v>
      </c>
      <c r="O2833" s="13">
        <f>dados!L2748/100</f>
        <v>0</v>
      </c>
      <c r="P2833" s="12" t="str">
        <f>LEFT(Tabela2[[#This Row],[Código]],2)</f>
        <v>29</v>
      </c>
    </row>
    <row r="2834" spans="2:16" ht="15" customHeight="1" x14ac:dyDescent="0.25">
      <c r="B2834" s="31" t="str">
        <f>IF(Tabela2[[#This Row],[Tipo]] = 0,LOOKUP(Tabela2[[#This Row],[RESUMO]],Tabela3[Grupo],Tabela3[Meus produtos]),VLOOKUP(Tabela2[[#This Row],[Código]],Tabela4[[Código NBS/LC116]:[Meus serviços]],3,0))</f>
        <v>Não</v>
      </c>
      <c r="C2834" t="str">
        <f>IF(E2834=0,TEXT(dados!A2749,"00000000"),IF(E2834=2,TEXT(dados!A2749,"0000"),TEXT(dados!A2749,"#")))</f>
        <v>29371950</v>
      </c>
      <c r="D2834" t="str">
        <f>IF(dados!B2749=0,"",dados!B2749)</f>
        <v/>
      </c>
      <c r="E2834">
        <f>dados!C2749</f>
        <v>0</v>
      </c>
      <c r="F2834" t="str">
        <f>dados!D2749</f>
        <v>Oxitocina</v>
      </c>
      <c r="G2834"/>
      <c r="H2834"/>
      <c r="I2834"/>
      <c r="J2834"/>
      <c r="K2834" s="13"/>
      <c r="L2834" s="13">
        <f>dados!I2749/100</f>
        <v>0.13449999999999998</v>
      </c>
      <c r="M2834" s="13">
        <f>dados!J2749/100</f>
        <v>0.16789999999999999</v>
      </c>
      <c r="N2834" s="13">
        <f>dados!K2749/100</f>
        <v>0.04</v>
      </c>
      <c r="O2834" s="13">
        <f>dados!L2749/100</f>
        <v>0</v>
      </c>
      <c r="P2834" s="12" t="str">
        <f>LEFT(Tabela2[[#This Row],[Código]],2)</f>
        <v>29</v>
      </c>
    </row>
    <row r="2835" spans="2:16" ht="15" customHeight="1" x14ac:dyDescent="0.25">
      <c r="B2835" s="31" t="str">
        <f>IF(Tabela2[[#This Row],[Tipo]] = 0,LOOKUP(Tabela2[[#This Row],[RESUMO]],Tabela3[Grupo],Tabela3[Meus produtos]),VLOOKUP(Tabela2[[#This Row],[Código]],Tabela4[[Código NBS/LC116]:[Meus serviços]],3,0))</f>
        <v>Não</v>
      </c>
      <c r="C2835" t="str">
        <f>IF(E2835=0,TEXT(dados!A2750,"00000000"),IF(E2835=2,TEXT(dados!A2750,"0000"),TEXT(dados!A2750,"#")))</f>
        <v>29371990</v>
      </c>
      <c r="D2835" t="str">
        <f>IF(dados!B2750=0,"",dados!B2750)</f>
        <v/>
      </c>
      <c r="E2835">
        <f>dados!C2750</f>
        <v>0</v>
      </c>
      <c r="F2835" t="str">
        <f>dados!D2750</f>
        <v>Outs hormonios polipeptideos, proteicos, etc</v>
      </c>
      <c r="G2835"/>
      <c r="H2835"/>
      <c r="I2835"/>
      <c r="J2835"/>
      <c r="K2835" s="13"/>
      <c r="L2835" s="13">
        <f>dados!I2750/100</f>
        <v>0.13449999999999998</v>
      </c>
      <c r="M2835" s="13">
        <f>dados!J2750/100</f>
        <v>0.1545</v>
      </c>
      <c r="N2835" s="13">
        <f>dados!K2750/100</f>
        <v>0.04</v>
      </c>
      <c r="O2835" s="13">
        <f>dados!L2750/100</f>
        <v>0</v>
      </c>
      <c r="P2835" s="12" t="str">
        <f>LEFT(Tabela2[[#This Row],[Código]],2)</f>
        <v>29</v>
      </c>
    </row>
    <row r="2836" spans="2:16" ht="15" customHeight="1" x14ac:dyDescent="0.25">
      <c r="B2836" s="31" t="str">
        <f>IF(Tabela2[[#This Row],[Tipo]] = 0,LOOKUP(Tabela2[[#This Row],[RESUMO]],Tabela3[Grupo],Tabela3[Meus produtos]),VLOOKUP(Tabela2[[#This Row],[Código]],Tabela4[[Código NBS/LC116]:[Meus serviços]],3,0))</f>
        <v>Não</v>
      </c>
      <c r="C2836" t="str">
        <f>IF(E2836=0,TEXT(dados!A2751,"00000000"),IF(E2836=2,TEXT(dados!A2751,"0000"),TEXT(dados!A2751,"#")))</f>
        <v>29372110</v>
      </c>
      <c r="D2836" t="str">
        <f>IF(dados!B2751=0,"",dados!B2751)</f>
        <v/>
      </c>
      <c r="E2836">
        <f>dados!C2751</f>
        <v>0</v>
      </c>
      <c r="F2836" t="str">
        <f>dados!D2751</f>
        <v>Cortisona</v>
      </c>
      <c r="G2836"/>
      <c r="H2836"/>
      <c r="I2836"/>
      <c r="J2836"/>
      <c r="K2836" s="13"/>
      <c r="L2836" s="13">
        <f>dados!I2751/100</f>
        <v>0.13449999999999998</v>
      </c>
      <c r="M2836" s="13">
        <f>dados!J2751/100</f>
        <v>0.1545</v>
      </c>
      <c r="N2836" s="13">
        <f>dados!K2751/100</f>
        <v>0.04</v>
      </c>
      <c r="O2836" s="13">
        <f>dados!L2751/100</f>
        <v>0</v>
      </c>
      <c r="P2836" s="12" t="str">
        <f>LEFT(Tabela2[[#This Row],[Código]],2)</f>
        <v>29</v>
      </c>
    </row>
    <row r="2837" spans="2:16" ht="15" customHeight="1" x14ac:dyDescent="0.25">
      <c r="B2837" s="31" t="str">
        <f>IF(Tabela2[[#This Row],[Tipo]] = 0,LOOKUP(Tabela2[[#This Row],[RESUMO]],Tabela3[Grupo],Tabela3[Meus produtos]),VLOOKUP(Tabela2[[#This Row],[Código]],Tabela4[[Código NBS/LC116]:[Meus serviços]],3,0))</f>
        <v>Não</v>
      </c>
      <c r="C2837" t="str">
        <f>IF(E2837=0,TEXT(dados!A2752,"00000000"),IF(E2837=2,TEXT(dados!A2752,"0000"),TEXT(dados!A2752,"#")))</f>
        <v>29372120</v>
      </c>
      <c r="D2837" t="str">
        <f>IF(dados!B2752=0,"",dados!B2752)</f>
        <v/>
      </c>
      <c r="E2837">
        <f>dados!C2752</f>
        <v>0</v>
      </c>
      <c r="F2837" t="str">
        <f>dados!D2752</f>
        <v>Hidrocortisona</v>
      </c>
      <c r="G2837"/>
      <c r="H2837"/>
      <c r="I2837"/>
      <c r="J2837"/>
      <c r="K2837" s="13"/>
      <c r="L2837" s="13">
        <f>dados!I2752/100</f>
        <v>0.13449999999999998</v>
      </c>
      <c r="M2837" s="13">
        <f>dados!J2752/100</f>
        <v>0.1545</v>
      </c>
      <c r="N2837" s="13">
        <f>dados!K2752/100</f>
        <v>0.04</v>
      </c>
      <c r="O2837" s="13">
        <f>dados!L2752/100</f>
        <v>0</v>
      </c>
      <c r="P2837" s="12" t="str">
        <f>LEFT(Tabela2[[#This Row],[Código]],2)</f>
        <v>29</v>
      </c>
    </row>
    <row r="2838" spans="2:16" ht="15" customHeight="1" x14ac:dyDescent="0.25">
      <c r="B2838" s="31" t="str">
        <f>IF(Tabela2[[#This Row],[Tipo]] = 0,LOOKUP(Tabela2[[#This Row],[RESUMO]],Tabela3[Grupo],Tabela3[Meus produtos]),VLOOKUP(Tabela2[[#This Row],[Código]],Tabela4[[Código NBS/LC116]:[Meus serviços]],3,0))</f>
        <v>Não</v>
      </c>
      <c r="C2838" t="str">
        <f>IF(E2838=0,TEXT(dados!A2753,"00000000"),IF(E2838=2,TEXT(dados!A2753,"0000"),TEXT(dados!A2753,"#")))</f>
        <v>29372130</v>
      </c>
      <c r="D2838" t="str">
        <f>IF(dados!B2753=0,"",dados!B2753)</f>
        <v/>
      </c>
      <c r="E2838">
        <f>dados!C2753</f>
        <v>0</v>
      </c>
      <c r="F2838" t="str">
        <f>dados!D2753</f>
        <v>Prednisona (deidrocortisona)</v>
      </c>
      <c r="G2838"/>
      <c r="H2838"/>
      <c r="I2838"/>
      <c r="J2838"/>
      <c r="K2838" s="13"/>
      <c r="L2838" s="13">
        <f>dados!I2753/100</f>
        <v>0.13449999999999998</v>
      </c>
      <c r="M2838" s="13">
        <f>dados!J2753/100</f>
        <v>0.1545</v>
      </c>
      <c r="N2838" s="13">
        <f>dados!K2753/100</f>
        <v>0.04</v>
      </c>
      <c r="O2838" s="13">
        <f>dados!L2753/100</f>
        <v>0</v>
      </c>
      <c r="P2838" s="12" t="str">
        <f>LEFT(Tabela2[[#This Row],[Código]],2)</f>
        <v>29</v>
      </c>
    </row>
    <row r="2839" spans="2:16" ht="15" customHeight="1" x14ac:dyDescent="0.25">
      <c r="B2839" s="31" t="str">
        <f>IF(Tabela2[[#This Row],[Tipo]] = 0,LOOKUP(Tabela2[[#This Row],[RESUMO]],Tabela3[Grupo],Tabela3[Meus produtos]),VLOOKUP(Tabela2[[#This Row],[Código]],Tabela4[[Código NBS/LC116]:[Meus serviços]],3,0))</f>
        <v>Não</v>
      </c>
      <c r="C2839" t="str">
        <f>IF(E2839=0,TEXT(dados!A2754,"00000000"),IF(E2839=2,TEXT(dados!A2754,"0000"),TEXT(dados!A2754,"#")))</f>
        <v>29372140</v>
      </c>
      <c r="D2839" t="str">
        <f>IF(dados!B2754=0,"",dados!B2754)</f>
        <v/>
      </c>
      <c r="E2839">
        <f>dados!C2754</f>
        <v>0</v>
      </c>
      <c r="F2839" t="str">
        <f>dados!D2754</f>
        <v>Prednisolona (deidroidrocortisona)</v>
      </c>
      <c r="G2839"/>
      <c r="H2839"/>
      <c r="I2839"/>
      <c r="J2839"/>
      <c r="K2839" s="13"/>
      <c r="L2839" s="13">
        <f>dados!I2754/100</f>
        <v>0.13449999999999998</v>
      </c>
      <c r="M2839" s="13">
        <f>dados!J2754/100</f>
        <v>0.1545</v>
      </c>
      <c r="N2839" s="13">
        <f>dados!K2754/100</f>
        <v>0.04</v>
      </c>
      <c r="O2839" s="13">
        <f>dados!L2754/100</f>
        <v>0</v>
      </c>
      <c r="P2839" s="12" t="str">
        <f>LEFT(Tabela2[[#This Row],[Código]],2)</f>
        <v>29</v>
      </c>
    </row>
    <row r="2840" spans="2:16" ht="15" customHeight="1" x14ac:dyDescent="0.25">
      <c r="B2840" s="31" t="str">
        <f>IF(Tabela2[[#This Row],[Tipo]] = 0,LOOKUP(Tabela2[[#This Row],[RESUMO]],Tabela3[Grupo],Tabela3[Meus produtos]),VLOOKUP(Tabela2[[#This Row],[Código]],Tabela4[[Código NBS/LC116]:[Meus serviços]],3,0))</f>
        <v>Não</v>
      </c>
      <c r="C2840" t="str">
        <f>IF(E2840=0,TEXT(dados!A2755,"00000000"),IF(E2840=2,TEXT(dados!A2755,"0000"),TEXT(dados!A2755,"#")))</f>
        <v>29372210</v>
      </c>
      <c r="D2840" t="str">
        <f>IF(dados!B2755=0,"",dados!B2755)</f>
        <v/>
      </c>
      <c r="E2840">
        <f>dados!C2755</f>
        <v>0</v>
      </c>
      <c r="F2840" t="str">
        <f>dados!D2755</f>
        <v>Dexametasona e seus acetatos</v>
      </c>
      <c r="G2840"/>
      <c r="H2840"/>
      <c r="I2840"/>
      <c r="J2840"/>
      <c r="K2840" s="13"/>
      <c r="L2840" s="13">
        <f>dados!I2755/100</f>
        <v>0.13449999999999998</v>
      </c>
      <c r="M2840" s="13">
        <f>dados!J2755/100</f>
        <v>0.1545</v>
      </c>
      <c r="N2840" s="13">
        <f>dados!K2755/100</f>
        <v>0.04</v>
      </c>
      <c r="O2840" s="13">
        <f>dados!L2755/100</f>
        <v>0</v>
      </c>
      <c r="P2840" s="12" t="str">
        <f>LEFT(Tabela2[[#This Row],[Código]],2)</f>
        <v>29</v>
      </c>
    </row>
    <row r="2841" spans="2:16" ht="15" customHeight="1" x14ac:dyDescent="0.25">
      <c r="B2841" s="31" t="str">
        <f>IF(Tabela2[[#This Row],[Tipo]] = 0,LOOKUP(Tabela2[[#This Row],[RESUMO]],Tabela3[Grupo],Tabela3[Meus produtos]),VLOOKUP(Tabela2[[#This Row],[Código]],Tabela4[[Código NBS/LC116]:[Meus serviços]],3,0))</f>
        <v>Não</v>
      </c>
      <c r="C2841" t="str">
        <f>IF(E2841=0,TEXT(dados!A2756,"00000000"),IF(E2841=2,TEXT(dados!A2756,"0000"),TEXT(dados!A2756,"#")))</f>
        <v>29372221</v>
      </c>
      <c r="D2841" t="str">
        <f>IF(dados!B2756=0,"",dados!B2756)</f>
        <v/>
      </c>
      <c r="E2841">
        <f>dados!C2756</f>
        <v>0</v>
      </c>
      <c r="F2841" t="str">
        <f>dados!D2756</f>
        <v>Acetonida da triancinolona</v>
      </c>
      <c r="G2841"/>
      <c r="H2841"/>
      <c r="I2841"/>
      <c r="J2841"/>
      <c r="K2841" s="13"/>
      <c r="L2841" s="13">
        <f>dados!I2756/100</f>
        <v>0.13449999999999998</v>
      </c>
      <c r="M2841" s="13">
        <f>dados!J2756/100</f>
        <v>0.1545</v>
      </c>
      <c r="N2841" s="13">
        <f>dados!K2756/100</f>
        <v>0.04</v>
      </c>
      <c r="O2841" s="13">
        <f>dados!L2756/100</f>
        <v>0</v>
      </c>
      <c r="P2841" s="12" t="str">
        <f>LEFT(Tabela2[[#This Row],[Código]],2)</f>
        <v>29</v>
      </c>
    </row>
    <row r="2842" spans="2:16" ht="15" customHeight="1" x14ac:dyDescent="0.25">
      <c r="B2842" s="31" t="str">
        <f>IF(Tabela2[[#This Row],[Tipo]] = 0,LOOKUP(Tabela2[[#This Row],[RESUMO]],Tabela3[Grupo],Tabela3[Meus produtos]),VLOOKUP(Tabela2[[#This Row],[Código]],Tabela4[[Código NBS/LC116]:[Meus serviços]],3,0))</f>
        <v>Não</v>
      </c>
      <c r="C2842" t="str">
        <f>IF(E2842=0,TEXT(dados!A2757,"00000000"),IF(E2842=2,TEXT(dados!A2757,"0000"),TEXT(dados!A2757,"#")))</f>
        <v>29372229</v>
      </c>
      <c r="D2842" t="str">
        <f>IF(dados!B2757=0,"",dados!B2757)</f>
        <v/>
      </c>
      <c r="E2842">
        <f>dados!C2757</f>
        <v>0</v>
      </c>
      <c r="F2842" t="str">
        <f>dados!D2757</f>
        <v>Triancinolona e outs.derivados</v>
      </c>
      <c r="G2842"/>
      <c r="H2842"/>
      <c r="I2842"/>
      <c r="J2842"/>
      <c r="K2842" s="13"/>
      <c r="L2842" s="13">
        <f>dados!I2757/100</f>
        <v>0.13449999999999998</v>
      </c>
      <c r="M2842" s="13">
        <f>dados!J2757/100</f>
        <v>0.1545</v>
      </c>
      <c r="N2842" s="13">
        <f>dados!K2757/100</f>
        <v>0.04</v>
      </c>
      <c r="O2842" s="13">
        <f>dados!L2757/100</f>
        <v>0</v>
      </c>
      <c r="P2842" s="12" t="str">
        <f>LEFT(Tabela2[[#This Row],[Código]],2)</f>
        <v>29</v>
      </c>
    </row>
    <row r="2843" spans="2:16" ht="15" customHeight="1" x14ac:dyDescent="0.25">
      <c r="B2843" s="31" t="str">
        <f>IF(Tabela2[[#This Row],[Tipo]] = 0,LOOKUP(Tabela2[[#This Row],[RESUMO]],Tabela3[Grupo],Tabela3[Meus produtos]),VLOOKUP(Tabela2[[#This Row],[Código]],Tabela4[[Código NBS/LC116]:[Meus serviços]],3,0))</f>
        <v>Não</v>
      </c>
      <c r="C2843" t="str">
        <f>IF(E2843=0,TEXT(dados!A2758,"00000000"),IF(E2843=2,TEXT(dados!A2758,"0000"),TEXT(dados!A2758,"#")))</f>
        <v>29372231</v>
      </c>
      <c r="D2843" t="str">
        <f>IF(dados!B2758=0,"",dados!B2758)</f>
        <v/>
      </c>
      <c r="E2843">
        <f>dados!C2758</f>
        <v>0</v>
      </c>
      <c r="F2843" t="str">
        <f>dados!D2758</f>
        <v>Valerato de diflucortolona</v>
      </c>
      <c r="G2843"/>
      <c r="H2843"/>
      <c r="I2843"/>
      <c r="J2843"/>
      <c r="K2843" s="13"/>
      <c r="L2843" s="13">
        <f>dados!I2758/100</f>
        <v>0.13449999999999998</v>
      </c>
      <c r="M2843" s="13">
        <f>dados!J2758/100</f>
        <v>0.1545</v>
      </c>
      <c r="N2843" s="13">
        <f>dados!K2758/100</f>
        <v>0.04</v>
      </c>
      <c r="O2843" s="13">
        <f>dados!L2758/100</f>
        <v>0</v>
      </c>
      <c r="P2843" s="12" t="str">
        <f>LEFT(Tabela2[[#This Row],[Código]],2)</f>
        <v>29</v>
      </c>
    </row>
    <row r="2844" spans="2:16" ht="15" customHeight="1" x14ac:dyDescent="0.25">
      <c r="B2844" s="31" t="str">
        <f>IF(Tabela2[[#This Row],[Tipo]] = 0,LOOKUP(Tabela2[[#This Row],[RESUMO]],Tabela3[Grupo],Tabela3[Meus produtos]),VLOOKUP(Tabela2[[#This Row],[Código]],Tabela4[[Código NBS/LC116]:[Meus serviços]],3,0))</f>
        <v>Não</v>
      </c>
      <c r="C2844" t="str">
        <f>IF(E2844=0,TEXT(dados!A2759,"00000000"),IF(E2844=2,TEXT(dados!A2759,"0000"),TEXT(dados!A2759,"#")))</f>
        <v>29372239</v>
      </c>
      <c r="D2844" t="str">
        <f>IF(dados!B2759=0,"",dados!B2759)</f>
        <v/>
      </c>
      <c r="E2844">
        <f>dados!C2759</f>
        <v>0</v>
      </c>
      <c r="F2844" t="str">
        <f>dados!D2759</f>
        <v>Fluorcortolona e outs.derivados</v>
      </c>
      <c r="G2844"/>
      <c r="H2844"/>
      <c r="I2844"/>
      <c r="J2844"/>
      <c r="K2844" s="13"/>
      <c r="L2844" s="13">
        <f>dados!I2759/100</f>
        <v>0.13449999999999998</v>
      </c>
      <c r="M2844" s="13">
        <f>dados!J2759/100</f>
        <v>0.1545</v>
      </c>
      <c r="N2844" s="13">
        <f>dados!K2759/100</f>
        <v>0.04</v>
      </c>
      <c r="O2844" s="13">
        <f>dados!L2759/100</f>
        <v>0</v>
      </c>
      <c r="P2844" s="12" t="str">
        <f>LEFT(Tabela2[[#This Row],[Código]],2)</f>
        <v>29</v>
      </c>
    </row>
    <row r="2845" spans="2:16" ht="15" customHeight="1" x14ac:dyDescent="0.25">
      <c r="B2845" s="31" t="str">
        <f>IF(Tabela2[[#This Row],[Tipo]] = 0,LOOKUP(Tabela2[[#This Row],[RESUMO]],Tabela3[Grupo],Tabela3[Meus produtos]),VLOOKUP(Tabela2[[#This Row],[Código]],Tabela4[[Código NBS/LC116]:[Meus serviços]],3,0))</f>
        <v>Não</v>
      </c>
      <c r="C2845" t="str">
        <f>IF(E2845=0,TEXT(dados!A2760,"00000000"),IF(E2845=2,TEXT(dados!A2760,"0000"),TEXT(dados!A2760,"#")))</f>
        <v>29372290</v>
      </c>
      <c r="D2845" t="str">
        <f>IF(dados!B2760=0,"",dados!B2760)</f>
        <v/>
      </c>
      <c r="E2845">
        <f>dados!C2760</f>
        <v>0</v>
      </c>
      <c r="F2845" t="str">
        <f>dados!D2760</f>
        <v>Outs.derivs.halogen.dos hormonios corticossupra-renais</v>
      </c>
      <c r="G2845"/>
      <c r="H2845"/>
      <c r="I2845"/>
      <c r="J2845"/>
      <c r="K2845" s="13"/>
      <c r="L2845" s="13">
        <f>dados!I2760/100</f>
        <v>0.13449999999999998</v>
      </c>
      <c r="M2845" s="13">
        <f>dados!J2760/100</f>
        <v>0.1545</v>
      </c>
      <c r="N2845" s="13">
        <f>dados!K2760/100</f>
        <v>0.04</v>
      </c>
      <c r="O2845" s="13">
        <f>dados!L2760/100</f>
        <v>0</v>
      </c>
      <c r="P2845" s="12" t="str">
        <f>LEFT(Tabela2[[#This Row],[Código]],2)</f>
        <v>29</v>
      </c>
    </row>
    <row r="2846" spans="2:16" ht="15" customHeight="1" x14ac:dyDescent="0.25">
      <c r="B2846" s="31" t="str">
        <f>IF(Tabela2[[#This Row],[Tipo]] = 0,LOOKUP(Tabela2[[#This Row],[RESUMO]],Tabela3[Grupo],Tabela3[Meus produtos]),VLOOKUP(Tabela2[[#This Row],[Código]],Tabela4[[Código NBS/LC116]:[Meus serviços]],3,0))</f>
        <v>Não</v>
      </c>
      <c r="C2846" t="str">
        <f>IF(E2846=0,TEXT(dados!A2761,"00000000"),IF(E2846=2,TEXT(dados!A2761,"0000"),TEXT(dados!A2761,"#")))</f>
        <v>29372310</v>
      </c>
      <c r="D2846" t="str">
        <f>IF(dados!B2761=0,"",dados!B2761)</f>
        <v/>
      </c>
      <c r="E2846">
        <f>dados!C2761</f>
        <v>0</v>
      </c>
      <c r="F2846" t="str">
        <f>dados!D2761</f>
        <v>Medroxiprogesterona e seus derivados</v>
      </c>
      <c r="G2846"/>
      <c r="H2846"/>
      <c r="I2846"/>
      <c r="J2846"/>
      <c r="K2846" s="13"/>
      <c r="L2846" s="13">
        <f>dados!I2761/100</f>
        <v>0.13449999999999998</v>
      </c>
      <c r="M2846" s="13">
        <f>dados!J2761/100</f>
        <v>0.1545</v>
      </c>
      <c r="N2846" s="13">
        <f>dados!K2761/100</f>
        <v>0.04</v>
      </c>
      <c r="O2846" s="13">
        <f>dados!L2761/100</f>
        <v>0</v>
      </c>
      <c r="P2846" s="12" t="str">
        <f>LEFT(Tabela2[[#This Row],[Código]],2)</f>
        <v>29</v>
      </c>
    </row>
    <row r="2847" spans="2:16" ht="15" customHeight="1" x14ac:dyDescent="0.25">
      <c r="B2847" s="31" t="str">
        <f>IF(Tabela2[[#This Row],[Tipo]] = 0,LOOKUP(Tabela2[[#This Row],[RESUMO]],Tabela3[Grupo],Tabela3[Meus produtos]),VLOOKUP(Tabela2[[#This Row],[Código]],Tabela4[[Código NBS/LC116]:[Meus serviços]],3,0))</f>
        <v>Não</v>
      </c>
      <c r="C2847" t="str">
        <f>IF(E2847=0,TEXT(dados!A2762,"00000000"),IF(E2847=2,TEXT(dados!A2762,"0000"),TEXT(dados!A2762,"#")))</f>
        <v>29372321</v>
      </c>
      <c r="D2847" t="str">
        <f>IF(dados!B2762=0,"",dados!B2762)</f>
        <v/>
      </c>
      <c r="E2847">
        <f>dados!C2762</f>
        <v>0</v>
      </c>
      <c r="F2847" t="str">
        <f>dados!D2762</f>
        <v>L-norgestrel (levonorgestrel)</v>
      </c>
      <c r="G2847"/>
      <c r="H2847"/>
      <c r="I2847"/>
      <c r="J2847"/>
      <c r="K2847" s="13"/>
      <c r="L2847" s="13">
        <f>dados!I2762/100</f>
        <v>0.13449999999999998</v>
      </c>
      <c r="M2847" s="13">
        <f>dados!J2762/100</f>
        <v>0.1545</v>
      </c>
      <c r="N2847" s="13">
        <f>dados!K2762/100</f>
        <v>0.04</v>
      </c>
      <c r="O2847" s="13">
        <f>dados!L2762/100</f>
        <v>0</v>
      </c>
      <c r="P2847" s="12" t="str">
        <f>LEFT(Tabela2[[#This Row],[Código]],2)</f>
        <v>29</v>
      </c>
    </row>
    <row r="2848" spans="2:16" ht="15" customHeight="1" x14ac:dyDescent="0.25">
      <c r="B2848" s="31" t="str">
        <f>IF(Tabela2[[#This Row],[Tipo]] = 0,LOOKUP(Tabela2[[#This Row],[RESUMO]],Tabela3[Grupo],Tabela3[Meus produtos]),VLOOKUP(Tabela2[[#This Row],[Código]],Tabela4[[Código NBS/LC116]:[Meus serviços]],3,0))</f>
        <v>Não</v>
      </c>
      <c r="C2848" t="str">
        <f>IF(E2848=0,TEXT(dados!A2763,"00000000"),IF(E2848=2,TEXT(dados!A2763,"0000"),TEXT(dados!A2763,"#")))</f>
        <v>29372322</v>
      </c>
      <c r="D2848" t="str">
        <f>IF(dados!B2763=0,"",dados!B2763)</f>
        <v/>
      </c>
      <c r="E2848">
        <f>dados!C2763</f>
        <v>0</v>
      </c>
      <c r="F2848" t="str">
        <f>dados!D2763</f>
        <v>Dl-norgestrel</v>
      </c>
      <c r="G2848"/>
      <c r="H2848"/>
      <c r="I2848"/>
      <c r="J2848"/>
      <c r="K2848" s="13"/>
      <c r="L2848" s="13">
        <f>dados!I2763/100</f>
        <v>0.13449999999999998</v>
      </c>
      <c r="M2848" s="13">
        <f>dados!J2763/100</f>
        <v>0.1545</v>
      </c>
      <c r="N2848" s="13">
        <f>dados!K2763/100</f>
        <v>0.04</v>
      </c>
      <c r="O2848" s="13">
        <f>dados!L2763/100</f>
        <v>0</v>
      </c>
      <c r="P2848" s="12" t="str">
        <f>LEFT(Tabela2[[#This Row],[Código]],2)</f>
        <v>29</v>
      </c>
    </row>
    <row r="2849" spans="2:16" ht="15" customHeight="1" x14ac:dyDescent="0.25">
      <c r="B2849" s="31" t="str">
        <f>IF(Tabela2[[#This Row],[Tipo]] = 0,LOOKUP(Tabela2[[#This Row],[RESUMO]],Tabela3[Grupo],Tabela3[Meus produtos]),VLOOKUP(Tabela2[[#This Row],[Código]],Tabela4[[Código NBS/LC116]:[Meus serviços]],3,0))</f>
        <v>Não</v>
      </c>
      <c r="C2849" t="str">
        <f>IF(E2849=0,TEXT(dados!A2764,"00000000"),IF(E2849=2,TEXT(dados!A2764,"0000"),TEXT(dados!A2764,"#")))</f>
        <v>29372329</v>
      </c>
      <c r="D2849" t="str">
        <f>IF(dados!B2764=0,"",dados!B2764)</f>
        <v/>
      </c>
      <c r="E2849">
        <f>dados!C2764</f>
        <v>0</v>
      </c>
      <c r="F2849" t="str">
        <f>dados!D2764</f>
        <v>Norgestrel e outs.derivados</v>
      </c>
      <c r="G2849"/>
      <c r="H2849"/>
      <c r="I2849"/>
      <c r="J2849"/>
      <c r="K2849" s="13"/>
      <c r="L2849" s="13">
        <f>dados!I2764/100</f>
        <v>0.13449999999999998</v>
      </c>
      <c r="M2849" s="13">
        <f>dados!J2764/100</f>
        <v>0.1545</v>
      </c>
      <c r="N2849" s="13">
        <f>dados!K2764/100</f>
        <v>0.04</v>
      </c>
      <c r="O2849" s="13">
        <f>dados!L2764/100</f>
        <v>0</v>
      </c>
      <c r="P2849" s="12" t="str">
        <f>LEFT(Tabela2[[#This Row],[Código]],2)</f>
        <v>29</v>
      </c>
    </row>
    <row r="2850" spans="2:16" ht="15" customHeight="1" x14ac:dyDescent="0.25">
      <c r="B2850" s="31" t="str">
        <f>IF(Tabela2[[#This Row],[Tipo]] = 0,LOOKUP(Tabela2[[#This Row],[RESUMO]],Tabela3[Grupo],Tabela3[Meus produtos]),VLOOKUP(Tabela2[[#This Row],[Código]],Tabela4[[Código NBS/LC116]:[Meus serviços]],3,0))</f>
        <v>Não</v>
      </c>
      <c r="C2850" t="str">
        <f>IF(E2850=0,TEXT(dados!A2765,"00000000"),IF(E2850=2,TEXT(dados!A2765,"0000"),TEXT(dados!A2765,"#")))</f>
        <v>29372331</v>
      </c>
      <c r="D2850" t="str">
        <f>IF(dados!B2765=0,"",dados!B2765)</f>
        <v/>
      </c>
      <c r="E2850">
        <f>dados!C2765</f>
        <v>0</v>
      </c>
      <c r="F2850" t="str">
        <f>dados!D2765</f>
        <v>Estriol e seu succinato</v>
      </c>
      <c r="G2850"/>
      <c r="H2850"/>
      <c r="I2850"/>
      <c r="J2850"/>
      <c r="K2850" s="13"/>
      <c r="L2850" s="13">
        <f>dados!I2765/100</f>
        <v>0.13449999999999998</v>
      </c>
      <c r="M2850" s="13">
        <f>dados!J2765/100</f>
        <v>0.16789999999999999</v>
      </c>
      <c r="N2850" s="13">
        <f>dados!K2765/100</f>
        <v>0.04</v>
      </c>
      <c r="O2850" s="13">
        <f>dados!L2765/100</f>
        <v>0</v>
      </c>
      <c r="P2850" s="12" t="str">
        <f>LEFT(Tabela2[[#This Row],[Código]],2)</f>
        <v>29</v>
      </c>
    </row>
    <row r="2851" spans="2:16" ht="15" customHeight="1" x14ac:dyDescent="0.25">
      <c r="B2851" s="31" t="str">
        <f>IF(Tabela2[[#This Row],[Tipo]] = 0,LOOKUP(Tabela2[[#This Row],[RESUMO]],Tabela3[Grupo],Tabela3[Meus produtos]),VLOOKUP(Tabela2[[#This Row],[Código]],Tabela4[[Código NBS/LC116]:[Meus serviços]],3,0))</f>
        <v>Não</v>
      </c>
      <c r="C2851" t="str">
        <f>IF(E2851=0,TEXT(dados!A2766,"00000000"),IF(E2851=2,TEXT(dados!A2766,"0000"),TEXT(dados!A2766,"#")))</f>
        <v>29372339</v>
      </c>
      <c r="D2851" t="str">
        <f>IF(dados!B2766=0,"",dados!B2766)</f>
        <v/>
      </c>
      <c r="E2851">
        <f>dados!C2766</f>
        <v>0</v>
      </c>
      <c r="F2851" t="str">
        <f>dados!D2766</f>
        <v>Outros esteres e sais do estriol</v>
      </c>
      <c r="G2851"/>
      <c r="H2851"/>
      <c r="I2851"/>
      <c r="J2851"/>
      <c r="K2851" s="13"/>
      <c r="L2851" s="13">
        <f>dados!I2766/100</f>
        <v>0.13449999999999998</v>
      </c>
      <c r="M2851" s="13">
        <f>dados!J2766/100</f>
        <v>0.1545</v>
      </c>
      <c r="N2851" s="13">
        <f>dados!K2766/100</f>
        <v>0.04</v>
      </c>
      <c r="O2851" s="13">
        <f>dados!L2766/100</f>
        <v>0</v>
      </c>
      <c r="P2851" s="12" t="str">
        <f>LEFT(Tabela2[[#This Row],[Código]],2)</f>
        <v>29</v>
      </c>
    </row>
    <row r="2852" spans="2:16" ht="15" customHeight="1" x14ac:dyDescent="0.25">
      <c r="B2852" s="31" t="str">
        <f>IF(Tabela2[[#This Row],[Tipo]] = 0,LOOKUP(Tabela2[[#This Row],[RESUMO]],Tabela3[Grupo],Tabela3[Meus produtos]),VLOOKUP(Tabela2[[#This Row],[Código]],Tabela4[[Código NBS/LC116]:[Meus serviços]],3,0))</f>
        <v>Não</v>
      </c>
      <c r="C2852" t="str">
        <f>IF(E2852=0,TEXT(dados!A2767,"00000000"),IF(E2852=2,TEXT(dados!A2767,"0000"),TEXT(dados!A2767,"#")))</f>
        <v>29372341</v>
      </c>
      <c r="D2852" t="str">
        <f>IF(dados!B2767=0,"",dados!B2767)</f>
        <v/>
      </c>
      <c r="E2852">
        <f>dados!C2767</f>
        <v>0</v>
      </c>
      <c r="F2852" t="str">
        <f>dados!D2767</f>
        <v>Hemissuccinato de estradiol</v>
      </c>
      <c r="G2852"/>
      <c r="H2852"/>
      <c r="I2852"/>
      <c r="J2852"/>
      <c r="K2852" s="13"/>
      <c r="L2852" s="13">
        <f>dados!I2767/100</f>
        <v>0.13449999999999998</v>
      </c>
      <c r="M2852" s="13">
        <f>dados!J2767/100</f>
        <v>0.1699</v>
      </c>
      <c r="N2852" s="13">
        <f>dados!K2767/100</f>
        <v>0.04</v>
      </c>
      <c r="O2852" s="13">
        <f>dados!L2767/100</f>
        <v>0</v>
      </c>
      <c r="P2852" s="12" t="str">
        <f>LEFT(Tabela2[[#This Row],[Código]],2)</f>
        <v>29</v>
      </c>
    </row>
    <row r="2853" spans="2:16" ht="15" customHeight="1" x14ac:dyDescent="0.25">
      <c r="B2853" s="31" t="str">
        <f>IF(Tabela2[[#This Row],[Tipo]] = 0,LOOKUP(Tabela2[[#This Row],[RESUMO]],Tabela3[Grupo],Tabela3[Meus produtos]),VLOOKUP(Tabela2[[#This Row],[Código]],Tabela4[[Código NBS/LC116]:[Meus serviços]],3,0))</f>
        <v>Não</v>
      </c>
      <c r="C2853" t="str">
        <f>IF(E2853=0,TEXT(dados!A2768,"00000000"),IF(E2853=2,TEXT(dados!A2768,"0000"),TEXT(dados!A2768,"#")))</f>
        <v>29372342</v>
      </c>
      <c r="D2853" t="str">
        <f>IF(dados!B2768=0,"",dados!B2768)</f>
        <v/>
      </c>
      <c r="E2853">
        <f>dados!C2768</f>
        <v>0</v>
      </c>
      <c r="F2853" t="str">
        <f>dados!D2768</f>
        <v>Fempropionato de estradiol (17-(3-fenilpropionato)</v>
      </c>
      <c r="G2853"/>
      <c r="H2853"/>
      <c r="I2853"/>
      <c r="J2853"/>
      <c r="K2853" s="13"/>
      <c r="L2853" s="13">
        <f>dados!I2768/100</f>
        <v>0.13449999999999998</v>
      </c>
      <c r="M2853" s="13">
        <f>dados!J2768/100</f>
        <v>0.1699</v>
      </c>
      <c r="N2853" s="13">
        <f>dados!K2768/100</f>
        <v>0.04</v>
      </c>
      <c r="O2853" s="13">
        <f>dados!L2768/100</f>
        <v>0</v>
      </c>
      <c r="P2853" s="12" t="str">
        <f>LEFT(Tabela2[[#This Row],[Código]],2)</f>
        <v>29</v>
      </c>
    </row>
    <row r="2854" spans="2:16" ht="15" customHeight="1" x14ac:dyDescent="0.25">
      <c r="B2854" s="31" t="str">
        <f>IF(Tabela2[[#This Row],[Tipo]] = 0,LOOKUP(Tabela2[[#This Row],[RESUMO]],Tabela3[Grupo],Tabela3[Meus produtos]),VLOOKUP(Tabela2[[#This Row],[Código]],Tabela4[[Código NBS/LC116]:[Meus serviços]],3,0))</f>
        <v>Não</v>
      </c>
      <c r="C2854" t="str">
        <f>IF(E2854=0,TEXT(dados!A2769,"00000000"),IF(E2854=2,TEXT(dados!A2769,"0000"),TEXT(dados!A2769,"#")))</f>
        <v>29372349</v>
      </c>
      <c r="D2854" t="str">
        <f>IF(dados!B2769=0,"",dados!B2769)</f>
        <v/>
      </c>
      <c r="E2854">
        <f>dados!C2769</f>
        <v>0</v>
      </c>
      <c r="F2854" t="str">
        <f>dados!D2769</f>
        <v>Estradiol e outs.esteres,sais e derivados</v>
      </c>
      <c r="G2854"/>
      <c r="H2854"/>
      <c r="I2854"/>
      <c r="J2854"/>
      <c r="K2854" s="13"/>
      <c r="L2854" s="13">
        <f>dados!I2769/100</f>
        <v>0.13449999999999998</v>
      </c>
      <c r="M2854" s="13">
        <f>dados!J2769/100</f>
        <v>0.1545</v>
      </c>
      <c r="N2854" s="13">
        <f>dados!K2769/100</f>
        <v>0.04</v>
      </c>
      <c r="O2854" s="13">
        <f>dados!L2769/100</f>
        <v>0</v>
      </c>
      <c r="P2854" s="12" t="str">
        <f>LEFT(Tabela2[[#This Row],[Código]],2)</f>
        <v>29</v>
      </c>
    </row>
    <row r="2855" spans="2:16" ht="15" customHeight="1" x14ac:dyDescent="0.25">
      <c r="B2855" s="31" t="str">
        <f>IF(Tabela2[[#This Row],[Tipo]] = 0,LOOKUP(Tabela2[[#This Row],[RESUMO]],Tabela3[Grupo],Tabela3[Meus produtos]),VLOOKUP(Tabela2[[#This Row],[Código]],Tabela4[[Código NBS/LC116]:[Meus serviços]],3,0))</f>
        <v>Não</v>
      </c>
      <c r="C2855" t="str">
        <f>IF(E2855=0,TEXT(dados!A2770,"00000000"),IF(E2855=2,TEXT(dados!A2770,"0000"),TEXT(dados!A2770,"#")))</f>
        <v>29372351</v>
      </c>
      <c r="D2855" t="str">
        <f>IF(dados!B2770=0,"",dados!B2770)</f>
        <v/>
      </c>
      <c r="E2855">
        <f>dados!C2770</f>
        <v>0</v>
      </c>
      <c r="F2855" t="str">
        <f>dados!D2770</f>
        <v>Alilestrenol</v>
      </c>
      <c r="G2855"/>
      <c r="H2855"/>
      <c r="I2855"/>
      <c r="J2855"/>
      <c r="K2855" s="13"/>
      <c r="L2855" s="13">
        <f>dados!I2770/100</f>
        <v>0.13449999999999998</v>
      </c>
      <c r="M2855" s="13">
        <f>dados!J2770/100</f>
        <v>0.16789999999999999</v>
      </c>
      <c r="N2855" s="13">
        <f>dados!K2770/100</f>
        <v>0.04</v>
      </c>
      <c r="O2855" s="13">
        <f>dados!L2770/100</f>
        <v>0</v>
      </c>
      <c r="P2855" s="12" t="str">
        <f>LEFT(Tabela2[[#This Row],[Código]],2)</f>
        <v>29</v>
      </c>
    </row>
    <row r="2856" spans="2:16" ht="15" customHeight="1" x14ac:dyDescent="0.25">
      <c r="B2856" s="31" t="str">
        <f>IF(Tabela2[[#This Row],[Tipo]] = 0,LOOKUP(Tabela2[[#This Row],[RESUMO]],Tabela3[Grupo],Tabela3[Meus produtos]),VLOOKUP(Tabela2[[#This Row],[Código]],Tabela4[[Código NBS/LC116]:[Meus serviços]],3,0))</f>
        <v>Não</v>
      </c>
      <c r="C2856" t="str">
        <f>IF(E2856=0,TEXT(dados!A2771,"00000000"),IF(E2856=2,TEXT(dados!A2771,"0000"),TEXT(dados!A2771,"#")))</f>
        <v>29372359</v>
      </c>
      <c r="D2856" t="str">
        <f>IF(dados!B2771=0,"",dados!B2771)</f>
        <v/>
      </c>
      <c r="E2856">
        <f>dados!C2771</f>
        <v>0</v>
      </c>
      <c r="F2856" t="str">
        <f>dados!D2771</f>
        <v>Esteres e sais do alilestrenol</v>
      </c>
      <c r="G2856"/>
      <c r="H2856"/>
      <c r="I2856"/>
      <c r="J2856"/>
      <c r="K2856" s="13"/>
      <c r="L2856" s="13">
        <f>dados!I2771/100</f>
        <v>0.13449999999999998</v>
      </c>
      <c r="M2856" s="13">
        <f>dados!J2771/100</f>
        <v>0.1545</v>
      </c>
      <c r="N2856" s="13">
        <f>dados!K2771/100</f>
        <v>0.04</v>
      </c>
      <c r="O2856" s="13">
        <f>dados!L2771/100</f>
        <v>0</v>
      </c>
      <c r="P2856" s="12" t="str">
        <f>LEFT(Tabela2[[#This Row],[Código]],2)</f>
        <v>29</v>
      </c>
    </row>
    <row r="2857" spans="2:16" ht="15" customHeight="1" x14ac:dyDescent="0.25">
      <c r="B2857" s="31" t="str">
        <f>IF(Tabela2[[#This Row],[Tipo]] = 0,LOOKUP(Tabela2[[#This Row],[RESUMO]],Tabela3[Grupo],Tabela3[Meus produtos]),VLOOKUP(Tabela2[[#This Row],[Código]],Tabela4[[Código NBS/LC116]:[Meus serviços]],3,0))</f>
        <v>Não</v>
      </c>
      <c r="C2857" t="str">
        <f>IF(E2857=0,TEXT(dados!A2772,"00000000"),IF(E2857=2,TEXT(dados!A2772,"0000"),TEXT(dados!A2772,"#")))</f>
        <v>29372360</v>
      </c>
      <c r="D2857" t="str">
        <f>IF(dados!B2772=0,"",dados!B2772)</f>
        <v/>
      </c>
      <c r="E2857">
        <f>dados!C2772</f>
        <v>0</v>
      </c>
      <c r="F2857" t="str">
        <f>dados!D2772</f>
        <v>Desogestrel</v>
      </c>
      <c r="G2857"/>
      <c r="H2857"/>
      <c r="I2857"/>
      <c r="J2857"/>
      <c r="K2857" s="13"/>
      <c r="L2857" s="13">
        <f>dados!I2772/100</f>
        <v>0.13449999999999998</v>
      </c>
      <c r="M2857" s="13">
        <f>dados!J2772/100</f>
        <v>0.16789999999999999</v>
      </c>
      <c r="N2857" s="13">
        <f>dados!K2772/100</f>
        <v>0.04</v>
      </c>
      <c r="O2857" s="13">
        <f>dados!L2772/100</f>
        <v>0</v>
      </c>
      <c r="P2857" s="12" t="str">
        <f>LEFT(Tabela2[[#This Row],[Código]],2)</f>
        <v>29</v>
      </c>
    </row>
    <row r="2858" spans="2:16" ht="15" customHeight="1" x14ac:dyDescent="0.25">
      <c r="B2858" s="31" t="str">
        <f>IF(Tabela2[[#This Row],[Tipo]] = 0,LOOKUP(Tabela2[[#This Row],[RESUMO]],Tabela3[Grupo],Tabela3[Meus produtos]),VLOOKUP(Tabela2[[#This Row],[Código]],Tabela4[[Código NBS/LC116]:[Meus serviços]],3,0))</f>
        <v>Não</v>
      </c>
      <c r="C2858" t="str">
        <f>IF(E2858=0,TEXT(dados!A2773,"00000000"),IF(E2858=2,TEXT(dados!A2773,"0000"),TEXT(dados!A2773,"#")))</f>
        <v>29372370</v>
      </c>
      <c r="D2858" t="str">
        <f>IF(dados!B2773=0,"",dados!B2773)</f>
        <v/>
      </c>
      <c r="E2858">
        <f>dados!C2773</f>
        <v>0</v>
      </c>
      <c r="F2858" t="str">
        <f>dados!D2773</f>
        <v>Linestrenol</v>
      </c>
      <c r="G2858"/>
      <c r="H2858"/>
      <c r="I2858"/>
      <c r="J2858"/>
      <c r="K2858" s="13"/>
      <c r="L2858" s="13">
        <f>dados!I2773/100</f>
        <v>0.13449999999999998</v>
      </c>
      <c r="M2858" s="13">
        <f>dados!J2773/100</f>
        <v>0.16789999999999999</v>
      </c>
      <c r="N2858" s="13">
        <f>dados!K2773/100</f>
        <v>0.04</v>
      </c>
      <c r="O2858" s="13">
        <f>dados!L2773/100</f>
        <v>0</v>
      </c>
      <c r="P2858" s="12" t="str">
        <f>LEFT(Tabela2[[#This Row],[Código]],2)</f>
        <v>29</v>
      </c>
    </row>
    <row r="2859" spans="2:16" ht="15" customHeight="1" x14ac:dyDescent="0.25">
      <c r="B2859" s="31" t="str">
        <f>IF(Tabela2[[#This Row],[Tipo]] = 0,LOOKUP(Tabela2[[#This Row],[RESUMO]],Tabela3[Grupo],Tabela3[Meus produtos]),VLOOKUP(Tabela2[[#This Row],[Código]],Tabela4[[Código NBS/LC116]:[Meus serviços]],3,0))</f>
        <v>Não</v>
      </c>
      <c r="C2859" t="str">
        <f>IF(E2859=0,TEXT(dados!A2774,"00000000"),IF(E2859=2,TEXT(dados!A2774,"0000"),TEXT(dados!A2774,"#")))</f>
        <v>29372391</v>
      </c>
      <c r="D2859" t="str">
        <f>IF(dados!B2774=0,"",dados!B2774)</f>
        <v/>
      </c>
      <c r="E2859">
        <f>dados!C2774</f>
        <v>0</v>
      </c>
      <c r="F2859" t="str">
        <f>dados!D2774</f>
        <v>Acetato de etinodiol</v>
      </c>
      <c r="G2859"/>
      <c r="H2859"/>
      <c r="I2859"/>
      <c r="J2859"/>
      <c r="K2859" s="13"/>
      <c r="L2859" s="13">
        <f>dados!I2774/100</f>
        <v>0.13449999999999998</v>
      </c>
      <c r="M2859" s="13">
        <f>dados!J2774/100</f>
        <v>0.1545</v>
      </c>
      <c r="N2859" s="13">
        <f>dados!K2774/100</f>
        <v>0.04</v>
      </c>
      <c r="O2859" s="13">
        <f>dados!L2774/100</f>
        <v>0</v>
      </c>
      <c r="P2859" s="12" t="str">
        <f>LEFT(Tabela2[[#This Row],[Código]],2)</f>
        <v>29</v>
      </c>
    </row>
    <row r="2860" spans="2:16" ht="15" customHeight="1" x14ac:dyDescent="0.25">
      <c r="B2860" s="31" t="str">
        <f>IF(Tabela2[[#This Row],[Tipo]] = 0,LOOKUP(Tabela2[[#This Row],[RESUMO]],Tabela3[Grupo],Tabela3[Meus produtos]),VLOOKUP(Tabela2[[#This Row],[Código]],Tabela4[[Código NBS/LC116]:[Meus serviços]],3,0))</f>
        <v>Não</v>
      </c>
      <c r="C2860" t="str">
        <f>IF(E2860=0,TEXT(dados!A2775,"00000000"),IF(E2860=2,TEXT(dados!A2775,"0000"),TEXT(dados!A2775,"#")))</f>
        <v>29372392</v>
      </c>
      <c r="D2860" t="str">
        <f>IF(dados!B2775=0,"",dados!B2775)</f>
        <v/>
      </c>
      <c r="E2860">
        <f>dados!C2775</f>
        <v>0</v>
      </c>
      <c r="F2860" t="str">
        <f>dados!D2775</f>
        <v>Gestodeno</v>
      </c>
      <c r="G2860"/>
      <c r="H2860"/>
      <c r="I2860"/>
      <c r="J2860"/>
      <c r="K2860" s="13"/>
      <c r="L2860" s="13">
        <f>dados!I2775/100</f>
        <v>0.13449999999999998</v>
      </c>
      <c r="M2860" s="13">
        <f>dados!J2775/100</f>
        <v>0.1699</v>
      </c>
      <c r="N2860" s="13">
        <f>dados!K2775/100</f>
        <v>0.04</v>
      </c>
      <c r="O2860" s="13">
        <f>dados!L2775/100</f>
        <v>0</v>
      </c>
      <c r="P2860" s="12" t="str">
        <f>LEFT(Tabela2[[#This Row],[Código]],2)</f>
        <v>29</v>
      </c>
    </row>
    <row r="2861" spans="2:16" ht="15" customHeight="1" x14ac:dyDescent="0.25">
      <c r="B2861" s="31" t="str">
        <f>IF(Tabela2[[#This Row],[Tipo]] = 0,LOOKUP(Tabela2[[#This Row],[RESUMO]],Tabela3[Grupo],Tabela3[Meus produtos]),VLOOKUP(Tabela2[[#This Row],[Código]],Tabela4[[Código NBS/LC116]:[Meus serviços]],3,0))</f>
        <v>Não</v>
      </c>
      <c r="C2861" t="str">
        <f>IF(E2861=0,TEXT(dados!A2776,"00000000"),IF(E2861=2,TEXT(dados!A2776,"0000"),TEXT(dados!A2776,"#")))</f>
        <v>29372399</v>
      </c>
      <c r="D2861" t="str">
        <f>IF(dados!B2776=0,"",dados!B2776)</f>
        <v/>
      </c>
      <c r="E2861">
        <f>dados!C2776</f>
        <v>0</v>
      </c>
      <c r="F2861" t="str">
        <f>dados!D2776</f>
        <v>Outros estrogenios e progestogenios</v>
      </c>
      <c r="G2861"/>
      <c r="H2861"/>
      <c r="I2861"/>
      <c r="J2861"/>
      <c r="K2861" s="13"/>
      <c r="L2861" s="13">
        <f>dados!I2776/100</f>
        <v>0.13449999999999998</v>
      </c>
      <c r="M2861" s="13">
        <f>dados!J2776/100</f>
        <v>0.1545</v>
      </c>
      <c r="N2861" s="13">
        <f>dados!K2776/100</f>
        <v>0.04</v>
      </c>
      <c r="O2861" s="13">
        <f>dados!L2776/100</f>
        <v>0</v>
      </c>
      <c r="P2861" s="12" t="str">
        <f>LEFT(Tabela2[[#This Row],[Código]],2)</f>
        <v>29</v>
      </c>
    </row>
    <row r="2862" spans="2:16" ht="15" customHeight="1" x14ac:dyDescent="0.25">
      <c r="B2862" s="31" t="str">
        <f>IF(Tabela2[[#This Row],[Tipo]] = 0,LOOKUP(Tabela2[[#This Row],[RESUMO]],Tabela3[Grupo],Tabela3[Meus produtos]),VLOOKUP(Tabela2[[#This Row],[Código]],Tabela4[[Código NBS/LC116]:[Meus serviços]],3,0))</f>
        <v>Não</v>
      </c>
      <c r="C2862" t="str">
        <f>IF(E2862=0,TEXT(dados!A2777,"00000000"),IF(E2862=2,TEXT(dados!A2777,"0000"),TEXT(dados!A2777,"#")))</f>
        <v>29372910</v>
      </c>
      <c r="D2862" t="str">
        <f>IF(dados!B2777=0,"",dados!B2777)</f>
        <v/>
      </c>
      <c r="E2862">
        <f>dados!C2777</f>
        <v>0</v>
      </c>
      <c r="F2862" t="str">
        <f>dados!D2777</f>
        <v>Metiliprednisolona e seus derivados</v>
      </c>
      <c r="G2862"/>
      <c r="H2862"/>
      <c r="I2862"/>
      <c r="J2862"/>
      <c r="K2862" s="13"/>
      <c r="L2862" s="13">
        <f>dados!I2777/100</f>
        <v>0.13449999999999998</v>
      </c>
      <c r="M2862" s="13">
        <f>dados!J2777/100</f>
        <v>0.1545</v>
      </c>
      <c r="N2862" s="13">
        <f>dados!K2777/100</f>
        <v>0.04</v>
      </c>
      <c r="O2862" s="13">
        <f>dados!L2777/100</f>
        <v>0</v>
      </c>
      <c r="P2862" s="12" t="str">
        <f>LEFT(Tabela2[[#This Row],[Código]],2)</f>
        <v>29</v>
      </c>
    </row>
    <row r="2863" spans="2:16" ht="15" customHeight="1" x14ac:dyDescent="0.25">
      <c r="B2863" s="31" t="str">
        <f>IF(Tabela2[[#This Row],[Tipo]] = 0,LOOKUP(Tabela2[[#This Row],[RESUMO]],Tabela3[Grupo],Tabela3[Meus produtos]),VLOOKUP(Tabela2[[#This Row],[Código]],Tabela4[[Código NBS/LC116]:[Meus serviços]],3,0))</f>
        <v>Não</v>
      </c>
      <c r="C2863" t="str">
        <f>IF(E2863=0,TEXT(dados!A2778,"00000000"),IF(E2863=2,TEXT(dados!A2778,"0000"),TEXT(dados!A2778,"#")))</f>
        <v>29372920</v>
      </c>
      <c r="D2863" t="str">
        <f>IF(dados!B2778=0,"",dados!B2778)</f>
        <v/>
      </c>
      <c r="E2863">
        <f>dados!C2778</f>
        <v>0</v>
      </c>
      <c r="F2863" t="str">
        <f>dados!D2778</f>
        <v>21-succinato sodico de hidrocortisona</v>
      </c>
      <c r="G2863"/>
      <c r="H2863"/>
      <c r="I2863"/>
      <c r="J2863"/>
      <c r="K2863" s="13"/>
      <c r="L2863" s="13">
        <f>dados!I2778/100</f>
        <v>0.13449999999999998</v>
      </c>
      <c r="M2863" s="13">
        <f>dados!J2778/100</f>
        <v>0.1545</v>
      </c>
      <c r="N2863" s="13">
        <f>dados!K2778/100</f>
        <v>0.04</v>
      </c>
      <c r="O2863" s="13">
        <f>dados!L2778/100</f>
        <v>0</v>
      </c>
      <c r="P2863" s="12" t="str">
        <f>LEFT(Tabela2[[#This Row],[Código]],2)</f>
        <v>29</v>
      </c>
    </row>
    <row r="2864" spans="2:16" ht="15" customHeight="1" x14ac:dyDescent="0.25">
      <c r="B2864" s="31" t="str">
        <f>IF(Tabela2[[#This Row],[Tipo]] = 0,LOOKUP(Tabela2[[#This Row],[RESUMO]],Tabela3[Grupo],Tabela3[Meus produtos]),VLOOKUP(Tabela2[[#This Row],[Código]],Tabela4[[Código NBS/LC116]:[Meus serviços]],3,0))</f>
        <v>Não</v>
      </c>
      <c r="C2864" t="str">
        <f>IF(E2864=0,TEXT(dados!A2779,"00000000"),IF(E2864=2,TEXT(dados!A2779,"0000"),TEXT(dados!A2779,"#")))</f>
        <v>29372931</v>
      </c>
      <c r="D2864" t="str">
        <f>IF(dados!B2779=0,"",dados!B2779)</f>
        <v/>
      </c>
      <c r="E2864">
        <f>dados!C2779</f>
        <v>0</v>
      </c>
      <c r="F2864" t="str">
        <f>dados!D2779</f>
        <v>Acetato de ciproterona</v>
      </c>
      <c r="G2864"/>
      <c r="H2864"/>
      <c r="I2864"/>
      <c r="J2864"/>
      <c r="K2864" s="13"/>
      <c r="L2864" s="13">
        <f>dados!I2779/100</f>
        <v>0.13449999999999998</v>
      </c>
      <c r="M2864" s="13">
        <f>dados!J2779/100</f>
        <v>0.1545</v>
      </c>
      <c r="N2864" s="13">
        <f>dados!K2779/100</f>
        <v>0.04</v>
      </c>
      <c r="O2864" s="13">
        <f>dados!L2779/100</f>
        <v>0</v>
      </c>
      <c r="P2864" s="12" t="str">
        <f>LEFT(Tabela2[[#This Row],[Código]],2)</f>
        <v>29</v>
      </c>
    </row>
    <row r="2865" spans="2:16" ht="15" customHeight="1" x14ac:dyDescent="0.25">
      <c r="B2865" s="31" t="str">
        <f>IF(Tabela2[[#This Row],[Tipo]] = 0,LOOKUP(Tabela2[[#This Row],[RESUMO]],Tabela3[Grupo],Tabela3[Meus produtos]),VLOOKUP(Tabela2[[#This Row],[Código]],Tabela4[[Código NBS/LC116]:[Meus serviços]],3,0))</f>
        <v>Não</v>
      </c>
      <c r="C2865" t="str">
        <f>IF(E2865=0,TEXT(dados!A2780,"00000000"),IF(E2865=2,TEXT(dados!A2780,"0000"),TEXT(dados!A2780,"#")))</f>
        <v>29372939</v>
      </c>
      <c r="D2865" t="str">
        <f>IF(dados!B2780=0,"",dados!B2780)</f>
        <v/>
      </c>
      <c r="E2865">
        <f>dados!C2780</f>
        <v>0</v>
      </c>
      <c r="F2865" t="str">
        <f>dados!D2780</f>
        <v>Ciproterona e outs.derivados</v>
      </c>
      <c r="G2865"/>
      <c r="H2865"/>
      <c r="I2865"/>
      <c r="J2865"/>
      <c r="K2865" s="13"/>
      <c r="L2865" s="13">
        <f>dados!I2780/100</f>
        <v>0.13449999999999998</v>
      </c>
      <c r="M2865" s="13">
        <f>dados!J2780/100</f>
        <v>0.1545</v>
      </c>
      <c r="N2865" s="13">
        <f>dados!K2780/100</f>
        <v>0.04</v>
      </c>
      <c r="O2865" s="13">
        <f>dados!L2780/100</f>
        <v>0</v>
      </c>
      <c r="P2865" s="12" t="str">
        <f>LEFT(Tabela2[[#This Row],[Código]],2)</f>
        <v>29</v>
      </c>
    </row>
    <row r="2866" spans="2:16" ht="15" customHeight="1" x14ac:dyDescent="0.25">
      <c r="B2866" s="31" t="str">
        <f>IF(Tabela2[[#This Row],[Tipo]] = 0,LOOKUP(Tabela2[[#This Row],[RESUMO]],Tabela3[Grupo],Tabela3[Meus produtos]),VLOOKUP(Tabela2[[#This Row],[Código]],Tabela4[[Código NBS/LC116]:[Meus serviços]],3,0))</f>
        <v>Não</v>
      </c>
      <c r="C2866" t="str">
        <f>IF(E2866=0,TEXT(dados!A2781,"00000000"),IF(E2866=2,TEXT(dados!A2781,"0000"),TEXT(dados!A2781,"#")))</f>
        <v>29372940</v>
      </c>
      <c r="D2866" t="str">
        <f>IF(dados!B2781=0,"",dados!B2781)</f>
        <v/>
      </c>
      <c r="E2866">
        <f>dados!C2781</f>
        <v>0</v>
      </c>
      <c r="F2866" t="str">
        <f>dados!D2781</f>
        <v>Mesterolona e seus derivados</v>
      </c>
      <c r="G2866"/>
      <c r="H2866"/>
      <c r="I2866"/>
      <c r="J2866"/>
      <c r="K2866" s="13"/>
      <c r="L2866" s="13">
        <f>dados!I2781/100</f>
        <v>0.13449999999999998</v>
      </c>
      <c r="M2866" s="13">
        <f>dados!J2781/100</f>
        <v>0.1545</v>
      </c>
      <c r="N2866" s="13">
        <f>dados!K2781/100</f>
        <v>0.04</v>
      </c>
      <c r="O2866" s="13">
        <f>dados!L2781/100</f>
        <v>0</v>
      </c>
      <c r="P2866" s="12" t="str">
        <f>LEFT(Tabela2[[#This Row],[Código]],2)</f>
        <v>29</v>
      </c>
    </row>
    <row r="2867" spans="2:16" ht="15" customHeight="1" x14ac:dyDescent="0.25">
      <c r="B2867" s="31" t="str">
        <f>IF(Tabela2[[#This Row],[Tipo]] = 0,LOOKUP(Tabela2[[#This Row],[RESUMO]],Tabela3[Grupo],Tabela3[Meus produtos]),VLOOKUP(Tabela2[[#This Row],[Código]],Tabela4[[Código NBS/LC116]:[Meus serviços]],3,0))</f>
        <v>Não</v>
      </c>
      <c r="C2867" t="str">
        <f>IF(E2867=0,TEXT(dados!A2782,"00000000"),IF(E2867=2,TEXT(dados!A2782,"0000"),TEXT(dados!A2782,"#")))</f>
        <v>29372950</v>
      </c>
      <c r="D2867" t="str">
        <f>IF(dados!B2782=0,"",dados!B2782)</f>
        <v/>
      </c>
      <c r="E2867">
        <f>dados!C2782</f>
        <v>0</v>
      </c>
      <c r="F2867" t="str">
        <f>dados!D2782</f>
        <v>Espironolactona</v>
      </c>
      <c r="G2867"/>
      <c r="H2867"/>
      <c r="I2867"/>
      <c r="J2867"/>
      <c r="K2867" s="13"/>
      <c r="L2867" s="13">
        <f>dados!I2782/100</f>
        <v>0.13449999999999998</v>
      </c>
      <c r="M2867" s="13">
        <f>dados!J2782/100</f>
        <v>0.1699</v>
      </c>
      <c r="N2867" s="13">
        <f>dados!K2782/100</f>
        <v>0.04</v>
      </c>
      <c r="O2867" s="13">
        <f>dados!L2782/100</f>
        <v>0</v>
      </c>
      <c r="P2867" s="12" t="str">
        <f>LEFT(Tabela2[[#This Row],[Código]],2)</f>
        <v>29</v>
      </c>
    </row>
    <row r="2868" spans="2:16" ht="15" customHeight="1" x14ac:dyDescent="0.25">
      <c r="B2868" s="31" t="str">
        <f>IF(Tabela2[[#This Row],[Tipo]] = 0,LOOKUP(Tabela2[[#This Row],[RESUMO]],Tabela3[Grupo],Tabela3[Meus produtos]),VLOOKUP(Tabela2[[#This Row],[Código]],Tabela4[[Código NBS/LC116]:[Meus serviços]],3,0))</f>
        <v>Não</v>
      </c>
      <c r="C2868" t="str">
        <f>IF(E2868=0,TEXT(dados!A2783,"00000000"),IF(E2868=2,TEXT(dados!A2783,"0000"),TEXT(dados!A2783,"#")))</f>
        <v>29372960</v>
      </c>
      <c r="D2868" t="str">
        <f>IF(dados!B2783=0,"",dados!B2783)</f>
        <v/>
      </c>
      <c r="E2868">
        <f>dados!C2783</f>
        <v>0</v>
      </c>
      <c r="F2868" t="str">
        <f>dados!D2783</f>
        <v>Deflazacorte</v>
      </c>
      <c r="G2868"/>
      <c r="H2868"/>
      <c r="I2868"/>
      <c r="J2868"/>
      <c r="K2868" s="13"/>
      <c r="L2868" s="13">
        <f>dados!I2783/100</f>
        <v>0.13449999999999998</v>
      </c>
      <c r="M2868" s="13">
        <f>dados!J2783/100</f>
        <v>0.1545</v>
      </c>
      <c r="N2868" s="13">
        <f>dados!K2783/100</f>
        <v>0.04</v>
      </c>
      <c r="O2868" s="13">
        <f>dados!L2783/100</f>
        <v>0</v>
      </c>
      <c r="P2868" s="12" t="str">
        <f>LEFT(Tabela2[[#This Row],[Código]],2)</f>
        <v>29</v>
      </c>
    </row>
    <row r="2869" spans="2:16" ht="15" customHeight="1" x14ac:dyDescent="0.25">
      <c r="B2869" s="31" t="str">
        <f>IF(Tabela2[[#This Row],[Tipo]] = 0,LOOKUP(Tabela2[[#This Row],[RESUMO]],Tabela3[Grupo],Tabela3[Meus produtos]),VLOOKUP(Tabela2[[#This Row],[Código]],Tabela4[[Código NBS/LC116]:[Meus serviços]],3,0))</f>
        <v>Não</v>
      </c>
      <c r="C2869" t="str">
        <f>IF(E2869=0,TEXT(dados!A2784,"00000000"),IF(E2869=2,TEXT(dados!A2784,"0000"),TEXT(dados!A2784,"#")))</f>
        <v>29372990</v>
      </c>
      <c r="D2869" t="str">
        <f>IF(dados!B2784=0,"",dados!B2784)</f>
        <v/>
      </c>
      <c r="E2869">
        <f>dados!C2784</f>
        <v>0</v>
      </c>
      <c r="F2869" t="str">
        <f>dados!D2784</f>
        <v>Outs.hormonios corticossupra-renais e seus derivados</v>
      </c>
      <c r="G2869"/>
      <c r="H2869"/>
      <c r="I2869"/>
      <c r="J2869"/>
      <c r="K2869" s="13"/>
      <c r="L2869" s="13">
        <f>dados!I2784/100</f>
        <v>0.13449999999999998</v>
      </c>
      <c r="M2869" s="13">
        <f>dados!J2784/100</f>
        <v>0.1545</v>
      </c>
      <c r="N2869" s="13">
        <f>dados!K2784/100</f>
        <v>0.04</v>
      </c>
      <c r="O2869" s="13">
        <f>dados!L2784/100</f>
        <v>0</v>
      </c>
      <c r="P2869" s="12" t="str">
        <f>LEFT(Tabela2[[#This Row],[Código]],2)</f>
        <v>29</v>
      </c>
    </row>
    <row r="2870" spans="2:16" ht="15" customHeight="1" x14ac:dyDescent="0.25">
      <c r="B2870" s="31" t="str">
        <f>IF(Tabela2[[#This Row],[Tipo]] = 0,LOOKUP(Tabela2[[#This Row],[RESUMO]],Tabela3[Grupo],Tabela3[Meus produtos]),VLOOKUP(Tabela2[[#This Row],[Código]],Tabela4[[Código NBS/LC116]:[Meus serviços]],3,0))</f>
        <v>Não</v>
      </c>
      <c r="C2870" t="str">
        <f>IF(E2870=0,TEXT(dados!A2785,"00000000"),IF(E2870=2,TEXT(dados!A2785,"0000"),TEXT(dados!A2785,"#")))</f>
        <v>29375000</v>
      </c>
      <c r="D2870" t="str">
        <f>IF(dados!B2785=0,"",dados!B2785)</f>
        <v/>
      </c>
      <c r="E2870">
        <f>dados!C2785</f>
        <v>0</v>
      </c>
      <c r="F2870" t="str">
        <f>dados!D2785</f>
        <v>Prostaglandinas, tromboxanas e leucotrienos, seus derivados e analogos estruturais</v>
      </c>
      <c r="G2870"/>
      <c r="H2870"/>
      <c r="I2870"/>
      <c r="J2870"/>
      <c r="K2870" s="13"/>
      <c r="L2870" s="13">
        <f>dados!I2785/100</f>
        <v>0.13449999999999998</v>
      </c>
      <c r="M2870" s="13">
        <f>dados!J2785/100</f>
        <v>0.1545</v>
      </c>
      <c r="N2870" s="13">
        <f>dados!K2785/100</f>
        <v>0.04</v>
      </c>
      <c r="O2870" s="13">
        <f>dados!L2785/100</f>
        <v>0</v>
      </c>
      <c r="P2870" s="12" t="str">
        <f>LEFT(Tabela2[[#This Row],[Código]],2)</f>
        <v>29</v>
      </c>
    </row>
    <row r="2871" spans="2:16" ht="15" customHeight="1" x14ac:dyDescent="0.25">
      <c r="B2871" s="31" t="str">
        <f>IF(Tabela2[[#This Row],[Tipo]] = 0,LOOKUP(Tabela2[[#This Row],[RESUMO]],Tabela3[Grupo],Tabela3[Meus produtos]),VLOOKUP(Tabela2[[#This Row],[Código]],Tabela4[[Código NBS/LC116]:[Meus serviços]],3,0))</f>
        <v>Não</v>
      </c>
      <c r="C2871" t="str">
        <f>IF(E2871=0,TEXT(dados!A2786,"00000000"),IF(E2871=2,TEXT(dados!A2786,"0000"),TEXT(dados!A2786,"#")))</f>
        <v>29379010</v>
      </c>
      <c r="D2871" t="str">
        <f>IF(dados!B2786=0,"",dados!B2786)</f>
        <v/>
      </c>
      <c r="E2871">
        <f>dados!C2786</f>
        <v>0</v>
      </c>
      <c r="F2871" t="str">
        <f>dados!D2786</f>
        <v>Tiratricol (triac) e seu sal sodico</v>
      </c>
      <c r="G2871"/>
      <c r="H2871"/>
      <c r="I2871"/>
      <c r="J2871"/>
      <c r="K2871" s="13"/>
      <c r="L2871" s="13">
        <f>dados!I2786/100</f>
        <v>0.13449999999999998</v>
      </c>
      <c r="M2871" s="13">
        <f>dados!J2786/100</f>
        <v>0.1699</v>
      </c>
      <c r="N2871" s="13">
        <f>dados!K2786/100</f>
        <v>0.04</v>
      </c>
      <c r="O2871" s="13">
        <f>dados!L2786/100</f>
        <v>0</v>
      </c>
      <c r="P2871" s="12" t="str">
        <f>LEFT(Tabela2[[#This Row],[Código]],2)</f>
        <v>29</v>
      </c>
    </row>
    <row r="2872" spans="2:16" ht="15" customHeight="1" x14ac:dyDescent="0.25">
      <c r="B2872" s="31" t="str">
        <f>IF(Tabela2[[#This Row],[Tipo]] = 0,LOOKUP(Tabela2[[#This Row],[RESUMO]],Tabela3[Grupo],Tabela3[Meus produtos]),VLOOKUP(Tabela2[[#This Row],[Código]],Tabela4[[Código NBS/LC116]:[Meus serviços]],3,0))</f>
        <v>Não</v>
      </c>
      <c r="C2872" t="str">
        <f>IF(E2872=0,TEXT(dados!A2787,"00000000"),IF(E2872=2,TEXT(dados!A2787,"0000"),TEXT(dados!A2787,"#")))</f>
        <v>29379030</v>
      </c>
      <c r="D2872" t="str">
        <f>IF(dados!B2787=0,"",dados!B2787)</f>
        <v/>
      </c>
      <c r="E2872">
        <f>dados!C2787</f>
        <v>0</v>
      </c>
      <c r="F2872" t="str">
        <f>dados!D2787</f>
        <v>Levotiroxina sodica</v>
      </c>
      <c r="G2872"/>
      <c r="H2872"/>
      <c r="I2872"/>
      <c r="J2872"/>
      <c r="K2872" s="13"/>
      <c r="L2872" s="13">
        <f>dados!I2787/100</f>
        <v>0.13449999999999998</v>
      </c>
      <c r="M2872" s="13">
        <f>dados!J2787/100</f>
        <v>0.16789999999999999</v>
      </c>
      <c r="N2872" s="13">
        <f>dados!K2787/100</f>
        <v>0.04</v>
      </c>
      <c r="O2872" s="13">
        <f>dados!L2787/100</f>
        <v>0</v>
      </c>
      <c r="P2872" s="12" t="str">
        <f>LEFT(Tabela2[[#This Row],[Código]],2)</f>
        <v>29</v>
      </c>
    </row>
    <row r="2873" spans="2:16" ht="15" customHeight="1" x14ac:dyDescent="0.25">
      <c r="B2873" s="31" t="str">
        <f>IF(Tabela2[[#This Row],[Tipo]] = 0,LOOKUP(Tabela2[[#This Row],[RESUMO]],Tabela3[Grupo],Tabela3[Meus produtos]),VLOOKUP(Tabela2[[#This Row],[Código]],Tabela4[[Código NBS/LC116]:[Meus serviços]],3,0))</f>
        <v>Não</v>
      </c>
      <c r="C2873" t="str">
        <f>IF(E2873=0,TEXT(dados!A2788,"00000000"),IF(E2873=2,TEXT(dados!A2788,"0000"),TEXT(dados!A2788,"#")))</f>
        <v>29379040</v>
      </c>
      <c r="D2873" t="str">
        <f>IF(dados!B2788=0,"",dados!B2788)</f>
        <v/>
      </c>
      <c r="E2873">
        <f>dados!C2788</f>
        <v>0</v>
      </c>
      <c r="F2873" t="str">
        <f>dados!D2788</f>
        <v>Liotironina sodica</v>
      </c>
      <c r="G2873"/>
      <c r="H2873"/>
      <c r="I2873"/>
      <c r="J2873"/>
      <c r="K2873" s="13"/>
      <c r="L2873" s="13">
        <f>dados!I2788/100</f>
        <v>0.13449999999999998</v>
      </c>
      <c r="M2873" s="13">
        <f>dados!J2788/100</f>
        <v>0.16789999999999999</v>
      </c>
      <c r="N2873" s="13">
        <f>dados!K2788/100</f>
        <v>0.04</v>
      </c>
      <c r="O2873" s="13">
        <f>dados!L2788/100</f>
        <v>0</v>
      </c>
      <c r="P2873" s="12" t="str">
        <f>LEFT(Tabela2[[#This Row],[Código]],2)</f>
        <v>29</v>
      </c>
    </row>
    <row r="2874" spans="2:16" ht="15" customHeight="1" x14ac:dyDescent="0.25">
      <c r="B2874" s="31" t="str">
        <f>IF(Tabela2[[#This Row],[Tipo]] = 0,LOOKUP(Tabela2[[#This Row],[RESUMO]],Tabela3[Grupo],Tabela3[Meus produtos]),VLOOKUP(Tabela2[[#This Row],[Código]],Tabela4[[Código NBS/LC116]:[Meus serviços]],3,0))</f>
        <v>Não</v>
      </c>
      <c r="C2874" t="str">
        <f>IF(E2874=0,TEXT(dados!A2789,"00000000"),IF(E2874=2,TEXT(dados!A2789,"0000"),TEXT(dados!A2789,"#")))</f>
        <v>29379090</v>
      </c>
      <c r="D2874" t="str">
        <f>IF(dados!B2789=0,"",dados!B2789)</f>
        <v/>
      </c>
      <c r="E2874">
        <f>dados!C2789</f>
        <v>0</v>
      </c>
      <c r="F2874" t="str">
        <f>dados!D2789</f>
        <v>Outs hormonios, prostaglandinas, tromboxanas e leucotrienos, seus derivados e analogos estruturais</v>
      </c>
      <c r="G2874"/>
      <c r="H2874"/>
      <c r="I2874"/>
      <c r="J2874"/>
      <c r="K2874" s="13"/>
      <c r="L2874" s="13">
        <f>dados!I2789/100</f>
        <v>0.13449999999999998</v>
      </c>
      <c r="M2874" s="13">
        <f>dados!J2789/100</f>
        <v>0.1545</v>
      </c>
      <c r="N2874" s="13">
        <f>dados!K2789/100</f>
        <v>0.04</v>
      </c>
      <c r="O2874" s="13">
        <f>dados!L2789/100</f>
        <v>0</v>
      </c>
      <c r="P2874" s="12" t="str">
        <f>LEFT(Tabela2[[#This Row],[Código]],2)</f>
        <v>29</v>
      </c>
    </row>
    <row r="2875" spans="2:16" ht="15" customHeight="1" x14ac:dyDescent="0.25">
      <c r="B2875" s="31" t="str">
        <f>IF(Tabela2[[#This Row],[Tipo]] = 0,LOOKUP(Tabela2[[#This Row],[RESUMO]],Tabela3[Grupo],Tabela3[Meus produtos]),VLOOKUP(Tabela2[[#This Row],[Código]],Tabela4[[Código NBS/LC116]:[Meus serviços]],3,0))</f>
        <v>Não</v>
      </c>
      <c r="C2875" t="str">
        <f>IF(E2875=0,TEXT(dados!A2790,"00000000"),IF(E2875=2,TEXT(dados!A2790,"0000"),TEXT(dados!A2790,"#")))</f>
        <v>29381000</v>
      </c>
      <c r="D2875" t="str">
        <f>IF(dados!B2790=0,"",dados!B2790)</f>
        <v/>
      </c>
      <c r="E2875">
        <f>dados!C2790</f>
        <v>0</v>
      </c>
      <c r="F2875" t="str">
        <f>dados!D2790</f>
        <v>Rutosidio (rutina) e seus derivados</v>
      </c>
      <c r="G2875"/>
      <c r="H2875"/>
      <c r="I2875"/>
      <c r="J2875"/>
      <c r="K2875" s="13"/>
      <c r="L2875" s="13">
        <f>dados!I2790/100</f>
        <v>0.13449999999999998</v>
      </c>
      <c r="M2875" s="13">
        <f>dados!J2790/100</f>
        <v>0.16789999999999999</v>
      </c>
      <c r="N2875" s="13">
        <f>dados!K2790/100</f>
        <v>0.04</v>
      </c>
      <c r="O2875" s="13">
        <f>dados!L2790/100</f>
        <v>0</v>
      </c>
      <c r="P2875" s="12" t="str">
        <f>LEFT(Tabela2[[#This Row],[Código]],2)</f>
        <v>29</v>
      </c>
    </row>
    <row r="2876" spans="2:16" ht="15" customHeight="1" x14ac:dyDescent="0.25">
      <c r="B2876" s="31" t="str">
        <f>IF(Tabela2[[#This Row],[Tipo]] = 0,LOOKUP(Tabela2[[#This Row],[RESUMO]],Tabela3[Grupo],Tabela3[Meus produtos]),VLOOKUP(Tabela2[[#This Row],[Código]],Tabela4[[Código NBS/LC116]:[Meus serviços]],3,0))</f>
        <v>Não</v>
      </c>
      <c r="C2876" t="str">
        <f>IF(E2876=0,TEXT(dados!A2791,"00000000"),IF(E2876=2,TEXT(dados!A2791,"0000"),TEXT(dados!A2791,"#")))</f>
        <v>29389010</v>
      </c>
      <c r="D2876" t="str">
        <f>IF(dados!B2791=0,"",dados!B2791)</f>
        <v/>
      </c>
      <c r="E2876">
        <f>dados!C2791</f>
        <v>0</v>
      </c>
      <c r="F2876" t="str">
        <f>dados!D2791</f>
        <v>Deslanosideo</v>
      </c>
      <c r="G2876"/>
      <c r="H2876"/>
      <c r="I2876"/>
      <c r="J2876"/>
      <c r="K2876" s="13"/>
      <c r="L2876" s="13">
        <f>dados!I2791/100</f>
        <v>0.13449999999999998</v>
      </c>
      <c r="M2876" s="13">
        <f>dados!J2791/100</f>
        <v>0.1545</v>
      </c>
      <c r="N2876" s="13">
        <f>dados!K2791/100</f>
        <v>0.04</v>
      </c>
      <c r="O2876" s="13">
        <f>dados!L2791/100</f>
        <v>0</v>
      </c>
      <c r="P2876" s="12" t="str">
        <f>LEFT(Tabela2[[#This Row],[Código]],2)</f>
        <v>29</v>
      </c>
    </row>
    <row r="2877" spans="2:16" ht="15" customHeight="1" x14ac:dyDescent="0.25">
      <c r="B2877" s="31" t="str">
        <f>IF(Tabela2[[#This Row],[Tipo]] = 0,LOOKUP(Tabela2[[#This Row],[RESUMO]],Tabela3[Grupo],Tabela3[Meus produtos]),VLOOKUP(Tabela2[[#This Row],[Código]],Tabela4[[Código NBS/LC116]:[Meus serviços]],3,0))</f>
        <v>Não</v>
      </c>
      <c r="C2877" t="str">
        <f>IF(E2877=0,TEXT(dados!A2792,"00000000"),IF(E2877=2,TEXT(dados!A2792,"0000"),TEXT(dados!A2792,"#")))</f>
        <v>29389020</v>
      </c>
      <c r="D2877" t="str">
        <f>IF(dados!B2792=0,"",dados!B2792)</f>
        <v/>
      </c>
      <c r="E2877">
        <f>dados!C2792</f>
        <v>0</v>
      </c>
      <c r="F2877" t="str">
        <f>dados!D2792</f>
        <v>Esteviosideo</v>
      </c>
      <c r="G2877"/>
      <c r="H2877"/>
      <c r="I2877"/>
      <c r="J2877"/>
      <c r="K2877" s="13"/>
      <c r="L2877" s="13">
        <f>dados!I2792/100</f>
        <v>0.13449999999999998</v>
      </c>
      <c r="M2877" s="13">
        <f>dados!J2792/100</f>
        <v>0.1699</v>
      </c>
      <c r="N2877" s="13">
        <f>dados!K2792/100</f>
        <v>0.04</v>
      </c>
      <c r="O2877" s="13">
        <f>dados!L2792/100</f>
        <v>0</v>
      </c>
      <c r="P2877" s="12" t="str">
        <f>LEFT(Tabela2[[#This Row],[Código]],2)</f>
        <v>29</v>
      </c>
    </row>
    <row r="2878" spans="2:16" ht="15" customHeight="1" x14ac:dyDescent="0.25">
      <c r="B2878" s="31" t="str">
        <f>IF(Tabela2[[#This Row],[Tipo]] = 0,LOOKUP(Tabela2[[#This Row],[RESUMO]],Tabela3[Grupo],Tabela3[Meus produtos]),VLOOKUP(Tabela2[[#This Row],[Código]],Tabela4[[Código NBS/LC116]:[Meus serviços]],3,0))</f>
        <v>Não</v>
      </c>
      <c r="C2878" t="str">
        <f>IF(E2878=0,TEXT(dados!A2793,"00000000"),IF(E2878=2,TEXT(dados!A2793,"0000"),TEXT(dados!A2793,"#")))</f>
        <v>29389090</v>
      </c>
      <c r="D2878" t="str">
        <f>IF(dados!B2793=0,"",dados!B2793)</f>
        <v/>
      </c>
      <c r="E2878">
        <f>dados!C2793</f>
        <v>0</v>
      </c>
      <c r="F2878" t="str">
        <f>dados!D2793</f>
        <v>Outs.heterosideos,seus sais,eteres,esteres e derivados</v>
      </c>
      <c r="G2878"/>
      <c r="H2878"/>
      <c r="I2878"/>
      <c r="J2878"/>
      <c r="K2878" s="13"/>
      <c r="L2878" s="13">
        <f>dados!I2793/100</f>
        <v>0.13449999999999998</v>
      </c>
      <c r="M2878" s="13">
        <f>dados!J2793/100</f>
        <v>0.1545</v>
      </c>
      <c r="N2878" s="13">
        <f>dados!K2793/100</f>
        <v>0.04</v>
      </c>
      <c r="O2878" s="13">
        <f>dados!L2793/100</f>
        <v>0</v>
      </c>
      <c r="P2878" s="12" t="str">
        <f>LEFT(Tabela2[[#This Row],[Código]],2)</f>
        <v>29</v>
      </c>
    </row>
    <row r="2879" spans="2:16" ht="15" customHeight="1" x14ac:dyDescent="0.25">
      <c r="B2879" s="31" t="str">
        <f>IF(Tabela2[[#This Row],[Tipo]] = 0,LOOKUP(Tabela2[[#This Row],[RESUMO]],Tabela3[Grupo],Tabela3[Meus produtos]),VLOOKUP(Tabela2[[#This Row],[Código]],Tabela4[[Código NBS/LC116]:[Meus serviços]],3,0))</f>
        <v>Não</v>
      </c>
      <c r="C2879" t="str">
        <f>IF(E2879=0,TEXT(dados!A2794,"00000000"),IF(E2879=2,TEXT(dados!A2794,"0000"),TEXT(dados!A2794,"#")))</f>
        <v>29391110</v>
      </c>
      <c r="D2879" t="str">
        <f>IF(dados!B2794=0,"",dados!B2794)</f>
        <v/>
      </c>
      <c r="E2879">
        <f>dados!C2794</f>
        <v>0</v>
      </c>
      <c r="F2879" t="str">
        <f>dados!D2794</f>
        <v>Concentrado de palha de papoula</v>
      </c>
      <c r="G2879"/>
      <c r="H2879"/>
      <c r="I2879"/>
      <c r="J2879"/>
      <c r="K2879" s="13"/>
      <c r="L2879" s="13">
        <f>dados!I2794/100</f>
        <v>0.13449999999999998</v>
      </c>
      <c r="M2879" s="13">
        <f>dados!J2794/100</f>
        <v>0.1545</v>
      </c>
      <c r="N2879" s="13">
        <f>dados!K2794/100</f>
        <v>0.04</v>
      </c>
      <c r="O2879" s="13">
        <f>dados!L2794/100</f>
        <v>0</v>
      </c>
      <c r="P2879" s="12" t="str">
        <f>LEFT(Tabela2[[#This Row],[Código]],2)</f>
        <v>29</v>
      </c>
    </row>
    <row r="2880" spans="2:16" ht="15" customHeight="1" x14ac:dyDescent="0.25">
      <c r="B2880" s="31" t="str">
        <f>IF(Tabela2[[#This Row],[Tipo]] = 0,LOOKUP(Tabela2[[#This Row],[RESUMO]],Tabela3[Grupo],Tabela3[Meus produtos]),VLOOKUP(Tabela2[[#This Row],[Código]],Tabela4[[Código NBS/LC116]:[Meus serviços]],3,0))</f>
        <v>Não</v>
      </c>
      <c r="C2880" t="str">
        <f>IF(E2880=0,TEXT(dados!A2795,"00000000"),IF(E2880=2,TEXT(dados!A2795,"0000"),TEXT(dados!A2795,"#")))</f>
        <v>29391121</v>
      </c>
      <c r="D2880" t="str">
        <f>IF(dados!B2795=0,"",dados!B2795)</f>
        <v/>
      </c>
      <c r="E2880">
        <f>dados!C2795</f>
        <v>0</v>
      </c>
      <c r="F2880" t="str">
        <f>dados!D2795</f>
        <v>Buprenorfina e seus sais</v>
      </c>
      <c r="G2880"/>
      <c r="H2880"/>
      <c r="I2880"/>
      <c r="J2880"/>
      <c r="K2880" s="13"/>
      <c r="L2880" s="13">
        <f>dados!I2795/100</f>
        <v>0.13449999999999998</v>
      </c>
      <c r="M2880" s="13">
        <f>dados!J2795/100</f>
        <v>0.1545</v>
      </c>
      <c r="N2880" s="13">
        <f>dados!K2795/100</f>
        <v>0.04</v>
      </c>
      <c r="O2880" s="13">
        <f>dados!L2795/100</f>
        <v>0</v>
      </c>
      <c r="P2880" s="12" t="str">
        <f>LEFT(Tabela2[[#This Row],[Código]],2)</f>
        <v>29</v>
      </c>
    </row>
    <row r="2881" spans="2:16" ht="15" customHeight="1" x14ac:dyDescent="0.25">
      <c r="B2881" s="31" t="str">
        <f>IF(Tabela2[[#This Row],[Tipo]] = 0,LOOKUP(Tabela2[[#This Row],[RESUMO]],Tabela3[Grupo],Tabela3[Meus produtos]),VLOOKUP(Tabela2[[#This Row],[Código]],Tabela4[[Código NBS/LC116]:[Meus serviços]],3,0))</f>
        <v>Não</v>
      </c>
      <c r="C2881" t="str">
        <f>IF(E2881=0,TEXT(dados!A2796,"00000000"),IF(E2881=2,TEXT(dados!A2796,"0000"),TEXT(dados!A2796,"#")))</f>
        <v>29391122</v>
      </c>
      <c r="D2881" t="str">
        <f>IF(dados!B2796=0,"",dados!B2796)</f>
        <v/>
      </c>
      <c r="E2881">
        <f>dados!C2796</f>
        <v>0</v>
      </c>
      <c r="F2881" t="str">
        <f>dados!D2796</f>
        <v>Codeina e seus sais</v>
      </c>
      <c r="G2881"/>
      <c r="H2881"/>
      <c r="I2881"/>
      <c r="J2881"/>
      <c r="K2881" s="13"/>
      <c r="L2881" s="13">
        <f>dados!I2796/100</f>
        <v>0.13449999999999998</v>
      </c>
      <c r="M2881" s="13">
        <f>dados!J2796/100</f>
        <v>0.16789999999999999</v>
      </c>
      <c r="N2881" s="13">
        <f>dados!K2796/100</f>
        <v>0.04</v>
      </c>
      <c r="O2881" s="13">
        <f>dados!L2796/100</f>
        <v>0</v>
      </c>
      <c r="P2881" s="12" t="str">
        <f>LEFT(Tabela2[[#This Row],[Código]],2)</f>
        <v>29</v>
      </c>
    </row>
    <row r="2882" spans="2:16" ht="15" customHeight="1" x14ac:dyDescent="0.25">
      <c r="B2882" s="31" t="str">
        <f>IF(Tabela2[[#This Row],[Tipo]] = 0,LOOKUP(Tabela2[[#This Row],[RESUMO]],Tabela3[Grupo],Tabela3[Meus produtos]),VLOOKUP(Tabela2[[#This Row],[Código]],Tabela4[[Código NBS/LC116]:[Meus serviços]],3,0))</f>
        <v>Não</v>
      </c>
      <c r="C2882" t="str">
        <f>IF(E2882=0,TEXT(dados!A2797,"00000000"),IF(E2882=2,TEXT(dados!A2797,"0000"),TEXT(dados!A2797,"#")))</f>
        <v>29391123</v>
      </c>
      <c r="D2882" t="str">
        <f>IF(dados!B2797=0,"",dados!B2797)</f>
        <v/>
      </c>
      <c r="E2882">
        <f>dados!C2797</f>
        <v>0</v>
      </c>
      <c r="F2882" t="str">
        <f>dados!D2797</f>
        <v>Diidrocodeina e seus sais</v>
      </c>
      <c r="G2882"/>
      <c r="H2882"/>
      <c r="I2882"/>
      <c r="J2882"/>
      <c r="K2882" s="13"/>
      <c r="L2882" s="13">
        <f>dados!I2797/100</f>
        <v>0.13449999999999998</v>
      </c>
      <c r="M2882" s="13">
        <f>dados!J2797/100</f>
        <v>0.1545</v>
      </c>
      <c r="N2882" s="13">
        <f>dados!K2797/100</f>
        <v>0.04</v>
      </c>
      <c r="O2882" s="13">
        <f>dados!L2797/100</f>
        <v>0</v>
      </c>
      <c r="P2882" s="12" t="str">
        <f>LEFT(Tabela2[[#This Row],[Código]],2)</f>
        <v>29</v>
      </c>
    </row>
    <row r="2883" spans="2:16" ht="15" customHeight="1" x14ac:dyDescent="0.25">
      <c r="B2883" s="31" t="str">
        <f>IF(Tabela2[[#This Row],[Tipo]] = 0,LOOKUP(Tabela2[[#This Row],[RESUMO]],Tabela3[Grupo],Tabela3[Meus produtos]),VLOOKUP(Tabela2[[#This Row],[Código]],Tabela4[[Código NBS/LC116]:[Meus serviços]],3,0))</f>
        <v>Não</v>
      </c>
      <c r="C2883" t="str">
        <f>IF(E2883=0,TEXT(dados!A2798,"00000000"),IF(E2883=2,TEXT(dados!A2798,"0000"),TEXT(dados!A2798,"#")))</f>
        <v>29391131</v>
      </c>
      <c r="D2883" t="str">
        <f>IF(dados!B2798=0,"",dados!B2798)</f>
        <v/>
      </c>
      <c r="E2883">
        <f>dados!C2798</f>
        <v>0</v>
      </c>
      <c r="F2883" t="str">
        <f>dados!D2798</f>
        <v>Etilmorfina e seus sais</v>
      </c>
      <c r="G2883"/>
      <c r="H2883"/>
      <c r="I2883"/>
      <c r="J2883"/>
      <c r="K2883" s="13"/>
      <c r="L2883" s="13">
        <f>dados!I2798/100</f>
        <v>0.13449999999999998</v>
      </c>
      <c r="M2883" s="13">
        <f>dados!J2798/100</f>
        <v>0.1545</v>
      </c>
      <c r="N2883" s="13">
        <f>dados!K2798/100</f>
        <v>0.04</v>
      </c>
      <c r="O2883" s="13">
        <f>dados!L2798/100</f>
        <v>0</v>
      </c>
      <c r="P2883" s="12" t="str">
        <f>LEFT(Tabela2[[#This Row],[Código]],2)</f>
        <v>29</v>
      </c>
    </row>
    <row r="2884" spans="2:16" ht="15" customHeight="1" x14ac:dyDescent="0.25">
      <c r="B2884" s="31" t="str">
        <f>IF(Tabela2[[#This Row],[Tipo]] = 0,LOOKUP(Tabela2[[#This Row],[RESUMO]],Tabela3[Grupo],Tabela3[Meus produtos]),VLOOKUP(Tabela2[[#This Row],[Código]],Tabela4[[Código NBS/LC116]:[Meus serviços]],3,0))</f>
        <v>Não</v>
      </c>
      <c r="C2884" t="str">
        <f>IF(E2884=0,TEXT(dados!A2799,"00000000"),IF(E2884=2,TEXT(dados!A2799,"0000"),TEXT(dados!A2799,"#")))</f>
        <v>29391132</v>
      </c>
      <c r="D2884" t="str">
        <f>IF(dados!B2799=0,"",dados!B2799)</f>
        <v/>
      </c>
      <c r="E2884">
        <f>dados!C2799</f>
        <v>0</v>
      </c>
      <c r="F2884" t="str">
        <f>dados!D2799</f>
        <v>Etorfina e seus sais</v>
      </c>
      <c r="G2884"/>
      <c r="H2884"/>
      <c r="I2884"/>
      <c r="J2884"/>
      <c r="K2884" s="13"/>
      <c r="L2884" s="13">
        <f>dados!I2799/100</f>
        <v>0.13449999999999998</v>
      </c>
      <c r="M2884" s="13">
        <f>dados!J2799/100</f>
        <v>0.1545</v>
      </c>
      <c r="N2884" s="13">
        <f>dados!K2799/100</f>
        <v>0.04</v>
      </c>
      <c r="O2884" s="13">
        <f>dados!L2799/100</f>
        <v>0</v>
      </c>
      <c r="P2884" s="12" t="str">
        <f>LEFT(Tabela2[[#This Row],[Código]],2)</f>
        <v>29</v>
      </c>
    </row>
    <row r="2885" spans="2:16" ht="15" customHeight="1" x14ac:dyDescent="0.25">
      <c r="B2885" s="31" t="str">
        <f>IF(Tabela2[[#This Row],[Tipo]] = 0,LOOKUP(Tabela2[[#This Row],[RESUMO]],Tabela3[Grupo],Tabela3[Meus produtos]),VLOOKUP(Tabela2[[#This Row],[Código]],Tabela4[[Código NBS/LC116]:[Meus serviços]],3,0))</f>
        <v>Não</v>
      </c>
      <c r="C2885" t="str">
        <f>IF(E2885=0,TEXT(dados!A2800,"00000000"),IF(E2885=2,TEXT(dados!A2800,"0000"),TEXT(dados!A2800,"#")))</f>
        <v>29391140</v>
      </c>
      <c r="D2885" t="str">
        <f>IF(dados!B2800=0,"",dados!B2800)</f>
        <v/>
      </c>
      <c r="E2885">
        <f>dados!C2800</f>
        <v>0</v>
      </c>
      <c r="F2885" t="str">
        <f>dados!D2800</f>
        <v>Folcodina e seus sais</v>
      </c>
      <c r="G2885"/>
      <c r="H2885"/>
      <c r="I2885"/>
      <c r="J2885"/>
      <c r="K2885" s="13"/>
      <c r="L2885" s="13">
        <f>dados!I2800/100</f>
        <v>0.13449999999999998</v>
      </c>
      <c r="M2885" s="13">
        <f>dados!J2800/100</f>
        <v>0.1545</v>
      </c>
      <c r="N2885" s="13">
        <f>dados!K2800/100</f>
        <v>0.04</v>
      </c>
      <c r="O2885" s="13">
        <f>dados!L2800/100</f>
        <v>0</v>
      </c>
      <c r="P2885" s="12" t="str">
        <f>LEFT(Tabela2[[#This Row],[Código]],2)</f>
        <v>29</v>
      </c>
    </row>
    <row r="2886" spans="2:16" ht="15" customHeight="1" x14ac:dyDescent="0.25">
      <c r="B2886" s="31" t="str">
        <f>IF(Tabela2[[#This Row],[Tipo]] = 0,LOOKUP(Tabela2[[#This Row],[RESUMO]],Tabela3[Grupo],Tabela3[Meus produtos]),VLOOKUP(Tabela2[[#This Row],[Código]],Tabela4[[Código NBS/LC116]:[Meus serviços]],3,0))</f>
        <v>Não</v>
      </c>
      <c r="C2886" t="str">
        <f>IF(E2886=0,TEXT(dados!A2801,"00000000"),IF(E2886=2,TEXT(dados!A2801,"0000"),TEXT(dados!A2801,"#")))</f>
        <v>29391151</v>
      </c>
      <c r="D2886" t="str">
        <f>IF(dados!B2801=0,"",dados!B2801)</f>
        <v/>
      </c>
      <c r="E2886">
        <f>dados!C2801</f>
        <v>0</v>
      </c>
      <c r="F2886" t="str">
        <f>dados!D2801</f>
        <v>Diacetilmorfina,etilmorfina e seus sais</v>
      </c>
      <c r="G2886"/>
      <c r="H2886"/>
      <c r="I2886"/>
      <c r="J2886"/>
      <c r="K2886" s="13"/>
      <c r="L2886" s="13">
        <f>dados!I2801/100</f>
        <v>0.13449999999999998</v>
      </c>
      <c r="M2886" s="13">
        <f>dados!J2801/100</f>
        <v>0.1545</v>
      </c>
      <c r="N2886" s="13">
        <f>dados!K2801/100</f>
        <v>0.04</v>
      </c>
      <c r="O2886" s="13">
        <f>dados!L2801/100</f>
        <v>0</v>
      </c>
      <c r="P2886" s="12" t="str">
        <f>LEFT(Tabela2[[#This Row],[Código]],2)</f>
        <v>29</v>
      </c>
    </row>
    <row r="2887" spans="2:16" ht="15" customHeight="1" x14ac:dyDescent="0.25">
      <c r="B2887" s="31" t="str">
        <f>IF(Tabela2[[#This Row],[Tipo]] = 0,LOOKUP(Tabela2[[#This Row],[RESUMO]],Tabela3[Grupo],Tabela3[Meus produtos]),VLOOKUP(Tabela2[[#This Row],[Código]],Tabela4[[Código NBS/LC116]:[Meus serviços]],3,0))</f>
        <v>Não</v>
      </c>
      <c r="C2887" t="str">
        <f>IF(E2887=0,TEXT(dados!A2802,"00000000"),IF(E2887=2,TEXT(dados!A2802,"0000"),TEXT(dados!A2802,"#")))</f>
        <v>29391152</v>
      </c>
      <c r="D2887" t="str">
        <f>IF(dados!B2802=0,"",dados!B2802)</f>
        <v/>
      </c>
      <c r="E2887">
        <f>dados!C2802</f>
        <v>0</v>
      </c>
      <c r="F2887" t="str">
        <f>dados!D2802</f>
        <v>Hidrocodona,oxicodona e seus sais</v>
      </c>
      <c r="G2887"/>
      <c r="H2887"/>
      <c r="I2887"/>
      <c r="J2887"/>
      <c r="K2887" s="13"/>
      <c r="L2887" s="13">
        <f>dados!I2802/100</f>
        <v>0.13449999999999998</v>
      </c>
      <c r="M2887" s="13">
        <f>dados!J2802/100</f>
        <v>0.1545</v>
      </c>
      <c r="N2887" s="13">
        <f>dados!K2802/100</f>
        <v>0.04</v>
      </c>
      <c r="O2887" s="13">
        <f>dados!L2802/100</f>
        <v>0</v>
      </c>
      <c r="P2887" s="12" t="str">
        <f>LEFT(Tabela2[[#This Row],[Código]],2)</f>
        <v>29</v>
      </c>
    </row>
    <row r="2888" spans="2:16" ht="15" customHeight="1" x14ac:dyDescent="0.25">
      <c r="B2888" s="31" t="str">
        <f>IF(Tabela2[[#This Row],[Tipo]] = 0,LOOKUP(Tabela2[[#This Row],[RESUMO]],Tabela3[Grupo],Tabela3[Meus produtos]),VLOOKUP(Tabela2[[#This Row],[Código]],Tabela4[[Código NBS/LC116]:[Meus serviços]],3,0))</f>
        <v>Não</v>
      </c>
      <c r="C2888" t="str">
        <f>IF(E2888=0,TEXT(dados!A2803,"00000000"),IF(E2888=2,TEXT(dados!A2803,"0000"),TEXT(dados!A2803,"#")))</f>
        <v>29391153</v>
      </c>
      <c r="D2888" t="str">
        <f>IF(dados!B2803=0,"",dados!B2803)</f>
        <v/>
      </c>
      <c r="E2888">
        <f>dados!C2803</f>
        <v>0</v>
      </c>
      <c r="F2888" t="str">
        <f>dados!D2803</f>
        <v>Hidromorfona e seus sais</v>
      </c>
      <c r="G2888"/>
      <c r="H2888"/>
      <c r="I2888"/>
      <c r="J2888"/>
      <c r="K2888" s="13"/>
      <c r="L2888" s="13">
        <f>dados!I2803/100</f>
        <v>0.13449999999999998</v>
      </c>
      <c r="M2888" s="13">
        <f>dados!J2803/100</f>
        <v>0.1545</v>
      </c>
      <c r="N2888" s="13">
        <f>dados!K2803/100</f>
        <v>0.04</v>
      </c>
      <c r="O2888" s="13">
        <f>dados!L2803/100</f>
        <v>0</v>
      </c>
      <c r="P2888" s="12" t="str">
        <f>LEFT(Tabela2[[#This Row],[Código]],2)</f>
        <v>29</v>
      </c>
    </row>
    <row r="2889" spans="2:16" ht="15" customHeight="1" x14ac:dyDescent="0.25">
      <c r="B2889" s="31" t="str">
        <f>IF(Tabela2[[#This Row],[Tipo]] = 0,LOOKUP(Tabela2[[#This Row],[RESUMO]],Tabela3[Grupo],Tabela3[Meus produtos]),VLOOKUP(Tabela2[[#This Row],[Código]],Tabela4[[Código NBS/LC116]:[Meus serviços]],3,0))</f>
        <v>Não</v>
      </c>
      <c r="C2889" t="str">
        <f>IF(E2889=0,TEXT(dados!A2804,"00000000"),IF(E2889=2,TEXT(dados!A2804,"0000"),TEXT(dados!A2804,"#")))</f>
        <v>29391161</v>
      </c>
      <c r="D2889" t="str">
        <f>IF(dados!B2804=0,"",dados!B2804)</f>
        <v/>
      </c>
      <c r="E2889">
        <f>dados!C2804</f>
        <v>0</v>
      </c>
      <c r="F2889" t="str">
        <f>dados!D2804</f>
        <v>Morfina</v>
      </c>
      <c r="G2889"/>
      <c r="H2889"/>
      <c r="I2889"/>
      <c r="J2889"/>
      <c r="K2889" s="13"/>
      <c r="L2889" s="13">
        <f>dados!I2804/100</f>
        <v>0.13449999999999998</v>
      </c>
      <c r="M2889" s="13">
        <f>dados!J2804/100</f>
        <v>0.1545</v>
      </c>
      <c r="N2889" s="13">
        <f>dados!K2804/100</f>
        <v>0.04</v>
      </c>
      <c r="O2889" s="13">
        <f>dados!L2804/100</f>
        <v>0</v>
      </c>
      <c r="P2889" s="12" t="str">
        <f>LEFT(Tabela2[[#This Row],[Código]],2)</f>
        <v>29</v>
      </c>
    </row>
    <row r="2890" spans="2:16" ht="15" customHeight="1" x14ac:dyDescent="0.25">
      <c r="B2890" s="31" t="str">
        <f>IF(Tabela2[[#This Row],[Tipo]] = 0,LOOKUP(Tabela2[[#This Row],[RESUMO]],Tabela3[Grupo],Tabela3[Meus produtos]),VLOOKUP(Tabela2[[#This Row],[Código]],Tabela4[[Código NBS/LC116]:[Meus serviços]],3,0))</f>
        <v>Não</v>
      </c>
      <c r="C2890" t="str">
        <f>IF(E2890=0,TEXT(dados!A2805,"00000000"),IF(E2890=2,TEXT(dados!A2805,"0000"),TEXT(dados!A2805,"#")))</f>
        <v>29391162</v>
      </c>
      <c r="D2890" t="str">
        <f>IF(dados!B2805=0,"",dados!B2805)</f>
        <v/>
      </c>
      <c r="E2890">
        <f>dados!C2805</f>
        <v>0</v>
      </c>
      <c r="F2890" t="str">
        <f>dados!D2805</f>
        <v>Cloridrato e sulfato de morfina</v>
      </c>
      <c r="G2890"/>
      <c r="H2890"/>
      <c r="I2890"/>
      <c r="J2890"/>
      <c r="K2890" s="13"/>
      <c r="L2890" s="13">
        <f>dados!I2805/100</f>
        <v>0.13449999999999998</v>
      </c>
      <c r="M2890" s="13">
        <f>dados!J2805/100</f>
        <v>0.1545</v>
      </c>
      <c r="N2890" s="13">
        <f>dados!K2805/100</f>
        <v>0.04</v>
      </c>
      <c r="O2890" s="13">
        <f>dados!L2805/100</f>
        <v>0</v>
      </c>
      <c r="P2890" s="12" t="str">
        <f>LEFT(Tabela2[[#This Row],[Código]],2)</f>
        <v>29</v>
      </c>
    </row>
    <row r="2891" spans="2:16" ht="15" customHeight="1" x14ac:dyDescent="0.25">
      <c r="B2891" s="31" t="str">
        <f>IF(Tabela2[[#This Row],[Tipo]] = 0,LOOKUP(Tabela2[[#This Row],[RESUMO]],Tabela3[Grupo],Tabela3[Meus produtos]),VLOOKUP(Tabela2[[#This Row],[Código]],Tabela4[[Código NBS/LC116]:[Meus serviços]],3,0))</f>
        <v>Não</v>
      </c>
      <c r="C2891" t="str">
        <f>IF(E2891=0,TEXT(dados!A2806,"00000000"),IF(E2891=2,TEXT(dados!A2806,"0000"),TEXT(dados!A2806,"#")))</f>
        <v>29391169</v>
      </c>
      <c r="D2891" t="str">
        <f>IF(dados!B2806=0,"",dados!B2806)</f>
        <v/>
      </c>
      <c r="E2891">
        <f>dados!C2806</f>
        <v>0</v>
      </c>
      <c r="F2891" t="str">
        <f>dados!D2806</f>
        <v>Outros derivados da morfina, sais destes produtos</v>
      </c>
      <c r="G2891"/>
      <c r="H2891"/>
      <c r="I2891"/>
      <c r="J2891"/>
      <c r="K2891" s="13"/>
      <c r="L2891" s="13">
        <f>dados!I2806/100</f>
        <v>0.13449999999999998</v>
      </c>
      <c r="M2891" s="13">
        <f>dados!J2806/100</f>
        <v>0.1545</v>
      </c>
      <c r="N2891" s="13">
        <f>dados!K2806/100</f>
        <v>0.04</v>
      </c>
      <c r="O2891" s="13">
        <f>dados!L2806/100</f>
        <v>0</v>
      </c>
      <c r="P2891" s="12" t="str">
        <f>LEFT(Tabela2[[#This Row],[Código]],2)</f>
        <v>29</v>
      </c>
    </row>
    <row r="2892" spans="2:16" ht="15" customHeight="1" x14ac:dyDescent="0.25">
      <c r="B2892" s="31" t="str">
        <f>IF(Tabela2[[#This Row],[Tipo]] = 0,LOOKUP(Tabela2[[#This Row],[RESUMO]],Tabela3[Grupo],Tabela3[Meus produtos]),VLOOKUP(Tabela2[[#This Row],[Código]],Tabela4[[Código NBS/LC116]:[Meus serviços]],3,0))</f>
        <v>Não</v>
      </c>
      <c r="C2892" t="str">
        <f>IF(E2892=0,TEXT(dados!A2807,"00000000"),IF(E2892=2,TEXT(dados!A2807,"0000"),TEXT(dados!A2807,"#")))</f>
        <v>29391170</v>
      </c>
      <c r="D2892" t="str">
        <f>IF(dados!B2807=0,"",dados!B2807)</f>
        <v/>
      </c>
      <c r="E2892">
        <f>dados!C2807</f>
        <v>0</v>
      </c>
      <c r="F2892" t="str">
        <f>dados!D2807</f>
        <v>Nicomorfina e seus sais</v>
      </c>
      <c r="G2892"/>
      <c r="H2892"/>
      <c r="I2892"/>
      <c r="J2892"/>
      <c r="K2892" s="13"/>
      <c r="L2892" s="13">
        <f>dados!I2807/100</f>
        <v>0.13449999999999998</v>
      </c>
      <c r="M2892" s="13">
        <f>dados!J2807/100</f>
        <v>0.1545</v>
      </c>
      <c r="N2892" s="13">
        <f>dados!K2807/100</f>
        <v>0.04</v>
      </c>
      <c r="O2892" s="13">
        <f>dados!L2807/100</f>
        <v>0</v>
      </c>
      <c r="P2892" s="12" t="str">
        <f>LEFT(Tabela2[[#This Row],[Código]],2)</f>
        <v>29</v>
      </c>
    </row>
    <row r="2893" spans="2:16" ht="15" customHeight="1" x14ac:dyDescent="0.25">
      <c r="B2893" s="31" t="str">
        <f>IF(Tabela2[[#This Row],[Tipo]] = 0,LOOKUP(Tabela2[[#This Row],[RESUMO]],Tabela3[Grupo],Tabela3[Meus produtos]),VLOOKUP(Tabela2[[#This Row],[Código]],Tabela4[[Código NBS/LC116]:[Meus serviços]],3,0))</f>
        <v>Não</v>
      </c>
      <c r="C2893" t="str">
        <f>IF(E2893=0,TEXT(dados!A2808,"00000000"),IF(E2893=2,TEXT(dados!A2808,"0000"),TEXT(dados!A2808,"#")))</f>
        <v>29391181</v>
      </c>
      <c r="D2893" t="str">
        <f>IF(dados!B2808=0,"",dados!B2808)</f>
        <v/>
      </c>
      <c r="E2893">
        <f>dados!C2808</f>
        <v>0</v>
      </c>
      <c r="F2893" t="str">
        <f>dados!D2808</f>
        <v>Oxicodona e seus sais</v>
      </c>
      <c r="G2893"/>
      <c r="H2893"/>
      <c r="I2893"/>
      <c r="J2893"/>
      <c r="K2893" s="13"/>
      <c r="L2893" s="13">
        <f>dados!I2808/100</f>
        <v>0.13449999999999998</v>
      </c>
      <c r="M2893" s="13">
        <f>dados!J2808/100</f>
        <v>0.1545</v>
      </c>
      <c r="N2893" s="13">
        <f>dados!K2808/100</f>
        <v>0.04</v>
      </c>
      <c r="O2893" s="13">
        <f>dados!L2808/100</f>
        <v>0</v>
      </c>
      <c r="P2893" s="12" t="str">
        <f>LEFT(Tabela2[[#This Row],[Código]],2)</f>
        <v>29</v>
      </c>
    </row>
    <row r="2894" spans="2:16" ht="15" customHeight="1" x14ac:dyDescent="0.25">
      <c r="B2894" s="31" t="str">
        <f>IF(Tabela2[[#This Row],[Tipo]] = 0,LOOKUP(Tabela2[[#This Row],[RESUMO]],Tabela3[Grupo],Tabela3[Meus produtos]),VLOOKUP(Tabela2[[#This Row],[Código]],Tabela4[[Código NBS/LC116]:[Meus serviços]],3,0))</f>
        <v>Não</v>
      </c>
      <c r="C2894" t="str">
        <f>IF(E2894=0,TEXT(dados!A2809,"00000000"),IF(E2894=2,TEXT(dados!A2809,"0000"),TEXT(dados!A2809,"#")))</f>
        <v>29391182</v>
      </c>
      <c r="D2894" t="str">
        <f>IF(dados!B2809=0,"",dados!B2809)</f>
        <v/>
      </c>
      <c r="E2894">
        <f>dados!C2809</f>
        <v>0</v>
      </c>
      <c r="F2894" t="str">
        <f>dados!D2809</f>
        <v>Oximorfina e seus sais</v>
      </c>
      <c r="G2894"/>
      <c r="H2894"/>
      <c r="I2894"/>
      <c r="J2894"/>
      <c r="K2894" s="13"/>
      <c r="L2894" s="13">
        <f>dados!I2809/100</f>
        <v>0.13449999999999998</v>
      </c>
      <c r="M2894" s="13">
        <f>dados!J2809/100</f>
        <v>0.1545</v>
      </c>
      <c r="N2894" s="13">
        <f>dados!K2809/100</f>
        <v>0.04</v>
      </c>
      <c r="O2894" s="13">
        <f>dados!L2809/100</f>
        <v>0</v>
      </c>
      <c r="P2894" s="12" t="str">
        <f>LEFT(Tabela2[[#This Row],[Código]],2)</f>
        <v>29</v>
      </c>
    </row>
    <row r="2895" spans="2:16" ht="15" customHeight="1" x14ac:dyDescent="0.25">
      <c r="B2895" s="31" t="str">
        <f>IF(Tabela2[[#This Row],[Tipo]] = 0,LOOKUP(Tabela2[[#This Row],[RESUMO]],Tabela3[Grupo],Tabela3[Meus produtos]),VLOOKUP(Tabela2[[#This Row],[Código]],Tabela4[[Código NBS/LC116]:[Meus serviços]],3,0))</f>
        <v>Não</v>
      </c>
      <c r="C2895" t="str">
        <f>IF(E2895=0,TEXT(dados!A2810,"00000000"),IF(E2895=2,TEXT(dados!A2810,"0000"),TEXT(dados!A2810,"#")))</f>
        <v>29391191</v>
      </c>
      <c r="D2895" t="str">
        <f>IF(dados!B2810=0,"",dados!B2810)</f>
        <v/>
      </c>
      <c r="E2895">
        <f>dados!C2810</f>
        <v>0</v>
      </c>
      <c r="F2895" t="str">
        <f>dados!D2810</f>
        <v>Tebacona e seus sais</v>
      </c>
      <c r="G2895"/>
      <c r="H2895"/>
      <c r="I2895"/>
      <c r="J2895"/>
      <c r="K2895" s="13"/>
      <c r="L2895" s="13">
        <f>dados!I2810/100</f>
        <v>0.13449999999999998</v>
      </c>
      <c r="M2895" s="13">
        <f>dados!J2810/100</f>
        <v>0.1545</v>
      </c>
      <c r="N2895" s="13">
        <f>dados!K2810/100</f>
        <v>0.04</v>
      </c>
      <c r="O2895" s="13">
        <f>dados!L2810/100</f>
        <v>0</v>
      </c>
      <c r="P2895" s="12" t="str">
        <f>LEFT(Tabela2[[#This Row],[Código]],2)</f>
        <v>29</v>
      </c>
    </row>
    <row r="2896" spans="2:16" ht="15" customHeight="1" x14ac:dyDescent="0.25">
      <c r="B2896" s="31" t="str">
        <f>IF(Tabela2[[#This Row],[Tipo]] = 0,LOOKUP(Tabela2[[#This Row],[RESUMO]],Tabela3[Grupo],Tabela3[Meus produtos]),VLOOKUP(Tabela2[[#This Row],[Código]],Tabela4[[Código NBS/LC116]:[Meus serviços]],3,0))</f>
        <v>Não</v>
      </c>
      <c r="C2896" t="str">
        <f>IF(E2896=0,TEXT(dados!A2811,"00000000"),IF(E2896=2,TEXT(dados!A2811,"0000"),TEXT(dados!A2811,"#")))</f>
        <v>29391192</v>
      </c>
      <c r="D2896" t="str">
        <f>IF(dados!B2811=0,"",dados!B2811)</f>
        <v/>
      </c>
      <c r="E2896">
        <f>dados!C2811</f>
        <v>0</v>
      </c>
      <c r="F2896" t="str">
        <f>dados!D2811</f>
        <v>Tebaina e seus sais</v>
      </c>
      <c r="G2896"/>
      <c r="H2896"/>
      <c r="I2896"/>
      <c r="J2896"/>
      <c r="K2896" s="13"/>
      <c r="L2896" s="13">
        <f>dados!I2811/100</f>
        <v>0.13449999999999998</v>
      </c>
      <c r="M2896" s="13">
        <f>dados!J2811/100</f>
        <v>0.1545</v>
      </c>
      <c r="N2896" s="13">
        <f>dados!K2811/100</f>
        <v>0.04</v>
      </c>
      <c r="O2896" s="13">
        <f>dados!L2811/100</f>
        <v>0</v>
      </c>
      <c r="P2896" s="12" t="str">
        <f>LEFT(Tabela2[[#This Row],[Código]],2)</f>
        <v>29</v>
      </c>
    </row>
    <row r="2897" spans="2:16" ht="15" customHeight="1" x14ac:dyDescent="0.25">
      <c r="B2897" s="31" t="str">
        <f>IF(Tabela2[[#This Row],[Tipo]] = 0,LOOKUP(Tabela2[[#This Row],[RESUMO]],Tabela3[Grupo],Tabela3[Meus produtos]),VLOOKUP(Tabela2[[#This Row],[Código]],Tabela4[[Código NBS/LC116]:[Meus serviços]],3,0))</f>
        <v>Não</v>
      </c>
      <c r="C2897" t="str">
        <f>IF(E2897=0,TEXT(dados!A2812,"00000000"),IF(E2897=2,TEXT(dados!A2812,"0000"),TEXT(dados!A2812,"#")))</f>
        <v>29391900</v>
      </c>
      <c r="D2897" t="str">
        <f>IF(dados!B2812=0,"",dados!B2812)</f>
        <v/>
      </c>
      <c r="E2897">
        <f>dados!C2812</f>
        <v>0</v>
      </c>
      <c r="F2897" t="str">
        <f>dados!D2812</f>
        <v>Outros derivados da morfina, sais destes produtos</v>
      </c>
      <c r="G2897"/>
      <c r="H2897"/>
      <c r="I2897"/>
      <c r="J2897"/>
      <c r="K2897" s="13"/>
      <c r="L2897" s="13">
        <f>dados!I2812/100</f>
        <v>0.13449999999999998</v>
      </c>
      <c r="M2897" s="13">
        <f>dados!J2812/100</f>
        <v>0.1545</v>
      </c>
      <c r="N2897" s="13">
        <f>dados!K2812/100</f>
        <v>0.04</v>
      </c>
      <c r="O2897" s="13">
        <f>dados!L2812/100</f>
        <v>0</v>
      </c>
      <c r="P2897" s="12" t="str">
        <f>LEFT(Tabela2[[#This Row],[Código]],2)</f>
        <v>29</v>
      </c>
    </row>
    <row r="2898" spans="2:16" ht="15" customHeight="1" x14ac:dyDescent="0.25">
      <c r="B2898" s="31" t="str">
        <f>IF(Tabela2[[#This Row],[Tipo]] = 0,LOOKUP(Tabela2[[#This Row],[RESUMO]],Tabela3[Grupo],Tabela3[Meus produtos]),VLOOKUP(Tabela2[[#This Row],[Código]],Tabela4[[Código NBS/LC116]:[Meus serviços]],3,0))</f>
        <v>Não</v>
      </c>
      <c r="C2898" t="str">
        <f>IF(E2898=0,TEXT(dados!A2813,"00000000"),IF(E2898=2,TEXT(dados!A2813,"0000"),TEXT(dados!A2813,"#")))</f>
        <v>29392000</v>
      </c>
      <c r="D2898" t="str">
        <f>IF(dados!B2813=0,"",dados!B2813)</f>
        <v/>
      </c>
      <c r="E2898">
        <f>dados!C2813</f>
        <v>0</v>
      </c>
      <c r="F2898" t="str">
        <f>dados!D2813</f>
        <v>Alcaloides da quina,seus derivados e sais</v>
      </c>
      <c r="G2898"/>
      <c r="H2898"/>
      <c r="I2898"/>
      <c r="J2898"/>
      <c r="K2898" s="13"/>
      <c r="L2898" s="13">
        <f>dados!I2813/100</f>
        <v>0.13449999999999998</v>
      </c>
      <c r="M2898" s="13">
        <f>dados!J2813/100</f>
        <v>0.1545</v>
      </c>
      <c r="N2898" s="13">
        <f>dados!K2813/100</f>
        <v>0.04</v>
      </c>
      <c r="O2898" s="13">
        <f>dados!L2813/100</f>
        <v>0</v>
      </c>
      <c r="P2898" s="12" t="str">
        <f>LEFT(Tabela2[[#This Row],[Código]],2)</f>
        <v>29</v>
      </c>
    </row>
    <row r="2899" spans="2:16" ht="15" customHeight="1" x14ac:dyDescent="0.25">
      <c r="B2899" s="31" t="str">
        <f>IF(Tabela2[[#This Row],[Tipo]] = 0,LOOKUP(Tabela2[[#This Row],[RESUMO]],Tabela3[Grupo],Tabela3[Meus produtos]),VLOOKUP(Tabela2[[#This Row],[Código]],Tabela4[[Código NBS/LC116]:[Meus serviços]],3,0))</f>
        <v>Não</v>
      </c>
      <c r="C2899" t="str">
        <f>IF(E2899=0,TEXT(dados!A2814,"00000000"),IF(E2899=2,TEXT(dados!A2814,"0000"),TEXT(dados!A2814,"#")))</f>
        <v>29393010</v>
      </c>
      <c r="D2899" t="str">
        <f>IF(dados!B2814=0,"",dados!B2814)</f>
        <v/>
      </c>
      <c r="E2899">
        <f>dados!C2814</f>
        <v>0</v>
      </c>
      <c r="F2899" t="str">
        <f>dados!D2814</f>
        <v>Cafeina</v>
      </c>
      <c r="G2899"/>
      <c r="H2899"/>
      <c r="I2899"/>
      <c r="J2899"/>
      <c r="K2899" s="13"/>
      <c r="L2899" s="13">
        <f>dados!I2814/100</f>
        <v>0.13449999999999998</v>
      </c>
      <c r="M2899" s="13">
        <f>dados!J2814/100</f>
        <v>0.1545</v>
      </c>
      <c r="N2899" s="13">
        <f>dados!K2814/100</f>
        <v>0.04</v>
      </c>
      <c r="O2899" s="13">
        <f>dados!L2814/100</f>
        <v>0</v>
      </c>
      <c r="P2899" s="12" t="str">
        <f>LEFT(Tabela2[[#This Row],[Código]],2)</f>
        <v>29</v>
      </c>
    </row>
    <row r="2900" spans="2:16" ht="15" customHeight="1" x14ac:dyDescent="0.25">
      <c r="B2900" s="31" t="str">
        <f>IF(Tabela2[[#This Row],[Tipo]] = 0,LOOKUP(Tabela2[[#This Row],[RESUMO]],Tabela3[Grupo],Tabela3[Meus produtos]),VLOOKUP(Tabela2[[#This Row],[Código]],Tabela4[[Código NBS/LC116]:[Meus serviços]],3,0))</f>
        <v>Não</v>
      </c>
      <c r="C2900" t="str">
        <f>IF(E2900=0,TEXT(dados!A2815,"00000000"),IF(E2900=2,TEXT(dados!A2815,"0000"),TEXT(dados!A2815,"#")))</f>
        <v>29393020</v>
      </c>
      <c r="D2900" t="str">
        <f>IF(dados!B2815=0,"",dados!B2815)</f>
        <v/>
      </c>
      <c r="E2900">
        <f>dados!C2815</f>
        <v>0</v>
      </c>
      <c r="F2900" t="str">
        <f>dados!D2815</f>
        <v>Sais da cafeina</v>
      </c>
      <c r="G2900"/>
      <c r="H2900"/>
      <c r="I2900"/>
      <c r="J2900"/>
      <c r="K2900" s="13"/>
      <c r="L2900" s="13">
        <f>dados!I2815/100</f>
        <v>0.13449999999999998</v>
      </c>
      <c r="M2900" s="13">
        <f>dados!J2815/100</f>
        <v>0.1545</v>
      </c>
      <c r="N2900" s="13">
        <f>dados!K2815/100</f>
        <v>0.04</v>
      </c>
      <c r="O2900" s="13">
        <f>dados!L2815/100</f>
        <v>0</v>
      </c>
      <c r="P2900" s="12" t="str">
        <f>LEFT(Tabela2[[#This Row],[Código]],2)</f>
        <v>29</v>
      </c>
    </row>
    <row r="2901" spans="2:16" ht="15" customHeight="1" x14ac:dyDescent="0.25">
      <c r="B2901" s="31" t="str">
        <f>IF(Tabela2[[#This Row],[Tipo]] = 0,LOOKUP(Tabela2[[#This Row],[RESUMO]],Tabela3[Grupo],Tabela3[Meus produtos]),VLOOKUP(Tabela2[[#This Row],[Código]],Tabela4[[Código NBS/LC116]:[Meus serviços]],3,0))</f>
        <v>Não</v>
      </c>
      <c r="C2901" t="str">
        <f>IF(E2901=0,TEXT(dados!A2816,"00000000"),IF(E2901=2,TEXT(dados!A2816,"0000"),TEXT(dados!A2816,"#")))</f>
        <v>29394100</v>
      </c>
      <c r="D2901" t="str">
        <f>IF(dados!B2816=0,"",dados!B2816)</f>
        <v/>
      </c>
      <c r="E2901">
        <f>dados!C2816</f>
        <v>0</v>
      </c>
      <c r="F2901" t="str">
        <f>dados!D2816</f>
        <v>Efedrina e seus sais</v>
      </c>
      <c r="G2901"/>
      <c r="H2901"/>
      <c r="I2901"/>
      <c r="J2901"/>
      <c r="K2901" s="13"/>
      <c r="L2901" s="13">
        <f>dados!I2816/100</f>
        <v>0.13449999999999998</v>
      </c>
      <c r="M2901" s="13">
        <f>dados!J2816/100</f>
        <v>0.1545</v>
      </c>
      <c r="N2901" s="13">
        <f>dados!K2816/100</f>
        <v>0.04</v>
      </c>
      <c r="O2901" s="13">
        <f>dados!L2816/100</f>
        <v>0</v>
      </c>
      <c r="P2901" s="12" t="str">
        <f>LEFT(Tabela2[[#This Row],[Código]],2)</f>
        <v>29</v>
      </c>
    </row>
    <row r="2902" spans="2:16" ht="15" customHeight="1" x14ac:dyDescent="0.25">
      <c r="B2902" s="31" t="str">
        <f>IF(Tabela2[[#This Row],[Tipo]] = 0,LOOKUP(Tabela2[[#This Row],[RESUMO]],Tabela3[Grupo],Tabela3[Meus produtos]),VLOOKUP(Tabela2[[#This Row],[Código]],Tabela4[[Código NBS/LC116]:[Meus serviços]],3,0))</f>
        <v>Não</v>
      </c>
      <c r="C2902" t="str">
        <f>IF(E2902=0,TEXT(dados!A2817,"00000000"),IF(E2902=2,TEXT(dados!A2817,"0000"),TEXT(dados!A2817,"#")))</f>
        <v>29394200</v>
      </c>
      <c r="D2902" t="str">
        <f>IF(dados!B2817=0,"",dados!B2817)</f>
        <v/>
      </c>
      <c r="E2902">
        <f>dados!C2817</f>
        <v>0</v>
      </c>
      <c r="F2902" t="str">
        <f>dados!D2817</f>
        <v>Pseudoefedrina (dci) e seus sais</v>
      </c>
      <c r="G2902"/>
      <c r="H2902"/>
      <c r="I2902"/>
      <c r="J2902"/>
      <c r="K2902" s="13"/>
      <c r="L2902" s="13">
        <f>dados!I2817/100</f>
        <v>0.13449999999999998</v>
      </c>
      <c r="M2902" s="13">
        <f>dados!J2817/100</f>
        <v>0.1545</v>
      </c>
      <c r="N2902" s="13">
        <f>dados!K2817/100</f>
        <v>0.04</v>
      </c>
      <c r="O2902" s="13">
        <f>dados!L2817/100</f>
        <v>0</v>
      </c>
      <c r="P2902" s="12" t="str">
        <f>LEFT(Tabela2[[#This Row],[Código]],2)</f>
        <v>29</v>
      </c>
    </row>
    <row r="2903" spans="2:16" ht="15" customHeight="1" x14ac:dyDescent="0.25">
      <c r="B2903" s="31" t="str">
        <f>IF(Tabela2[[#This Row],[Tipo]] = 0,LOOKUP(Tabela2[[#This Row],[RESUMO]],Tabela3[Grupo],Tabela3[Meus produtos]),VLOOKUP(Tabela2[[#This Row],[Código]],Tabela4[[Código NBS/LC116]:[Meus serviços]],3,0))</f>
        <v>Não</v>
      </c>
      <c r="C2903" t="str">
        <f>IF(E2903=0,TEXT(dados!A2818,"00000000"),IF(E2903=2,TEXT(dados!A2818,"0000"),TEXT(dados!A2818,"#")))</f>
        <v>29394300</v>
      </c>
      <c r="D2903" t="str">
        <f>IF(dados!B2818=0,"",dados!B2818)</f>
        <v/>
      </c>
      <c r="E2903">
        <f>dados!C2818</f>
        <v>0</v>
      </c>
      <c r="F2903" t="str">
        <f>dados!D2818</f>
        <v>Catina e seus sais</v>
      </c>
      <c r="G2903"/>
      <c r="H2903"/>
      <c r="I2903"/>
      <c r="J2903"/>
      <c r="K2903" s="13"/>
      <c r="L2903" s="13">
        <f>dados!I2818/100</f>
        <v>0.13449999999999998</v>
      </c>
      <c r="M2903" s="13">
        <f>dados!J2818/100</f>
        <v>0.1545</v>
      </c>
      <c r="N2903" s="13">
        <f>dados!K2818/100</f>
        <v>0.04</v>
      </c>
      <c r="O2903" s="13">
        <f>dados!L2818/100</f>
        <v>0</v>
      </c>
      <c r="P2903" s="12" t="str">
        <f>LEFT(Tabela2[[#This Row],[Código]],2)</f>
        <v>29</v>
      </c>
    </row>
    <row r="2904" spans="2:16" ht="15" customHeight="1" x14ac:dyDescent="0.25">
      <c r="B2904" s="31" t="str">
        <f>IF(Tabela2[[#This Row],[Tipo]] = 0,LOOKUP(Tabela2[[#This Row],[RESUMO]],Tabela3[Grupo],Tabela3[Meus produtos]),VLOOKUP(Tabela2[[#This Row],[Código]],Tabela4[[Código NBS/LC116]:[Meus serviços]],3,0))</f>
        <v>Não</v>
      </c>
      <c r="C2904" t="str">
        <f>IF(E2904=0,TEXT(dados!A2819,"00000000"),IF(E2904=2,TEXT(dados!A2819,"0000"),TEXT(dados!A2819,"#")))</f>
        <v>29394400</v>
      </c>
      <c r="D2904" t="str">
        <f>IF(dados!B2819=0,"",dados!B2819)</f>
        <v/>
      </c>
      <c r="E2904">
        <f>dados!C2819</f>
        <v>0</v>
      </c>
      <c r="F2904" t="str">
        <f>dados!D2819</f>
        <v>Norefredrina e seus sais</v>
      </c>
      <c r="G2904"/>
      <c r="H2904"/>
      <c r="I2904"/>
      <c r="J2904"/>
      <c r="K2904" s="13"/>
      <c r="L2904" s="13">
        <f>dados!I2819/100</f>
        <v>0.13449999999999998</v>
      </c>
      <c r="M2904" s="13">
        <f>dados!J2819/100</f>
        <v>0.1545</v>
      </c>
      <c r="N2904" s="13">
        <f>dados!K2819/100</f>
        <v>0.04</v>
      </c>
      <c r="O2904" s="13">
        <f>dados!L2819/100</f>
        <v>0</v>
      </c>
      <c r="P2904" s="12" t="str">
        <f>LEFT(Tabela2[[#This Row],[Código]],2)</f>
        <v>29</v>
      </c>
    </row>
    <row r="2905" spans="2:16" ht="15" customHeight="1" x14ac:dyDescent="0.25">
      <c r="B2905" s="31" t="str">
        <f>IF(Tabela2[[#This Row],[Tipo]] = 0,LOOKUP(Tabela2[[#This Row],[RESUMO]],Tabela3[Grupo],Tabela3[Meus produtos]),VLOOKUP(Tabela2[[#This Row],[Código]],Tabela4[[Código NBS/LC116]:[Meus serviços]],3,0))</f>
        <v>Não</v>
      </c>
      <c r="C2905" t="str">
        <f>IF(E2905=0,TEXT(dados!A2820,"00000000"),IF(E2905=2,TEXT(dados!A2820,"0000"),TEXT(dados!A2820,"#")))</f>
        <v>29394510</v>
      </c>
      <c r="D2905" t="str">
        <f>IF(dados!B2820=0,"",dados!B2820)</f>
        <v/>
      </c>
      <c r="E2905">
        <f>dados!C2820</f>
        <v>0</v>
      </c>
      <c r="F2905" t="str">
        <f>dados!D2820</f>
        <v>Produtos quimicos organicos alcaloides naturais ou reproduzidos por sintese seus sais eteres esteres e outros derivados Levometanfetamina e seus sais</v>
      </c>
      <c r="G2905"/>
      <c r="H2905"/>
      <c r="I2905"/>
      <c r="J2905"/>
      <c r="K2905" s="13"/>
      <c r="L2905" s="13">
        <f>dados!I2820/100</f>
        <v>0.13449999999999998</v>
      </c>
      <c r="M2905" s="13">
        <f>dados!J2820/100</f>
        <v>0.1545</v>
      </c>
      <c r="N2905" s="13">
        <f>dados!K2820/100</f>
        <v>0.04</v>
      </c>
      <c r="O2905" s="13">
        <f>dados!L2820/100</f>
        <v>0</v>
      </c>
      <c r="P2905" s="12" t="str">
        <f>LEFT(Tabela2[[#This Row],[Código]],2)</f>
        <v>29</v>
      </c>
    </row>
    <row r="2906" spans="2:16" ht="15" customHeight="1" x14ac:dyDescent="0.25">
      <c r="B2906" s="31" t="str">
        <f>IF(Tabela2[[#This Row],[Tipo]] = 0,LOOKUP(Tabela2[[#This Row],[RESUMO]],Tabela3[Grupo],Tabela3[Meus produtos]),VLOOKUP(Tabela2[[#This Row],[Código]],Tabela4[[Código NBS/LC116]:[Meus serviços]],3,0))</f>
        <v>Não</v>
      </c>
      <c r="C2906" t="str">
        <f>IF(E2906=0,TEXT(dados!A2821,"00000000"),IF(E2906=2,TEXT(dados!A2821,"0000"),TEXT(dados!A2821,"#")))</f>
        <v>29394520</v>
      </c>
      <c r="D2906" t="str">
        <f>IF(dados!B2821=0,"",dados!B2821)</f>
        <v/>
      </c>
      <c r="E2906">
        <f>dados!C2821</f>
        <v>0</v>
      </c>
      <c r="F2906" t="str">
        <f>dados!D2821</f>
        <v>Produtos quimicos organicos alcaloides naturais ou reproduzidos por sintese seus sais eteres esteres e outros derivados Metanfetamina e seus sais</v>
      </c>
      <c r="G2906"/>
      <c r="H2906"/>
      <c r="I2906"/>
      <c r="J2906"/>
      <c r="K2906" s="13"/>
      <c r="L2906" s="13">
        <f>dados!I2821/100</f>
        <v>0.13449999999999998</v>
      </c>
      <c r="M2906" s="13">
        <f>dados!J2821/100</f>
        <v>0.1545</v>
      </c>
      <c r="N2906" s="13">
        <f>dados!K2821/100</f>
        <v>0.04</v>
      </c>
      <c r="O2906" s="13">
        <f>dados!L2821/100</f>
        <v>0</v>
      </c>
      <c r="P2906" s="12" t="str">
        <f>LEFT(Tabela2[[#This Row],[Código]],2)</f>
        <v>29</v>
      </c>
    </row>
    <row r="2907" spans="2:16" ht="15" customHeight="1" x14ac:dyDescent="0.25">
      <c r="B2907" s="31" t="str">
        <f>IF(Tabela2[[#This Row],[Tipo]] = 0,LOOKUP(Tabela2[[#This Row],[RESUMO]],Tabela3[Grupo],Tabela3[Meus produtos]),VLOOKUP(Tabela2[[#This Row],[Código]],Tabela4[[Código NBS/LC116]:[Meus serviços]],3,0))</f>
        <v>Não</v>
      </c>
      <c r="C2907" t="str">
        <f>IF(E2907=0,TEXT(dados!A2822,"00000000"),IF(E2907=2,TEXT(dados!A2822,"0000"),TEXT(dados!A2822,"#")))</f>
        <v>29394530</v>
      </c>
      <c r="D2907" t="str">
        <f>IF(dados!B2822=0,"",dados!B2822)</f>
        <v/>
      </c>
      <c r="E2907">
        <f>dados!C2822</f>
        <v>0</v>
      </c>
      <c r="F2907" t="str">
        <f>dados!D2822</f>
        <v>Produtos quimicos organicos alcaloides naturais ou reproduzidos por sintese seus sais eteres esteres e outros derivados Racemato de metanfetamina e seus sais</v>
      </c>
      <c r="G2907"/>
      <c r="H2907"/>
      <c r="I2907"/>
      <c r="J2907"/>
      <c r="K2907" s="13"/>
      <c r="L2907" s="13">
        <f>dados!I2822/100</f>
        <v>0.13449999999999998</v>
      </c>
      <c r="M2907" s="13">
        <f>dados!J2822/100</f>
        <v>0.1545</v>
      </c>
      <c r="N2907" s="13">
        <f>dados!K2822/100</f>
        <v>0.04</v>
      </c>
      <c r="O2907" s="13">
        <f>dados!L2822/100</f>
        <v>0</v>
      </c>
      <c r="P2907" s="12" t="str">
        <f>LEFT(Tabela2[[#This Row],[Código]],2)</f>
        <v>29</v>
      </c>
    </row>
    <row r="2908" spans="2:16" ht="15" customHeight="1" x14ac:dyDescent="0.25">
      <c r="B2908" s="31" t="str">
        <f>IF(Tabela2[[#This Row],[Tipo]] = 0,LOOKUP(Tabela2[[#This Row],[RESUMO]],Tabela3[Grupo],Tabela3[Meus produtos]),VLOOKUP(Tabela2[[#This Row],[Código]],Tabela4[[Código NBS/LC116]:[Meus serviços]],3,0))</f>
        <v>Não</v>
      </c>
      <c r="C2908" t="str">
        <f>IF(E2908=0,TEXT(dados!A2823,"00000000"),IF(E2908=2,TEXT(dados!A2823,"0000"),TEXT(dados!A2823,"#")))</f>
        <v>29394900</v>
      </c>
      <c r="D2908" t="str">
        <f>IF(dados!B2823=0,"",dados!B2823)</f>
        <v/>
      </c>
      <c r="E2908">
        <f>dados!C2823</f>
        <v>0</v>
      </c>
      <c r="F2908" t="str">
        <f>dados!D2823</f>
        <v>Outros (derivados da efedrina e seus sais)</v>
      </c>
      <c r="G2908"/>
      <c r="H2908"/>
      <c r="I2908"/>
      <c r="J2908"/>
      <c r="K2908" s="13"/>
      <c r="L2908" s="13">
        <f>dados!I2823/100</f>
        <v>0.13449999999999998</v>
      </c>
      <c r="M2908" s="13">
        <f>dados!J2823/100</f>
        <v>0.1545</v>
      </c>
      <c r="N2908" s="13">
        <f>dados!K2823/100</f>
        <v>0.04</v>
      </c>
      <c r="O2908" s="13">
        <f>dados!L2823/100</f>
        <v>0</v>
      </c>
      <c r="P2908" s="12" t="str">
        <f>LEFT(Tabela2[[#This Row],[Código]],2)</f>
        <v>29</v>
      </c>
    </row>
    <row r="2909" spans="2:16" ht="15" customHeight="1" x14ac:dyDescent="0.25">
      <c r="B2909" s="31" t="str">
        <f>IF(Tabela2[[#This Row],[Tipo]] = 0,LOOKUP(Tabela2[[#This Row],[RESUMO]],Tabela3[Grupo],Tabela3[Meus produtos]),VLOOKUP(Tabela2[[#This Row],[Código]],Tabela4[[Código NBS/LC116]:[Meus serviços]],3,0))</f>
        <v>Não</v>
      </c>
      <c r="C2909" t="str">
        <f>IF(E2909=0,TEXT(dados!A2824,"00000000"),IF(E2909=2,TEXT(dados!A2824,"0000"),TEXT(dados!A2824,"#")))</f>
        <v>29395100</v>
      </c>
      <c r="D2909" t="str">
        <f>IF(dados!B2824=0,"",dados!B2824)</f>
        <v/>
      </c>
      <c r="E2909">
        <f>dados!C2824</f>
        <v>0</v>
      </c>
      <c r="F2909" t="str">
        <f>dados!D2824</f>
        <v>Fenetilina e seus sais</v>
      </c>
      <c r="G2909"/>
      <c r="H2909"/>
      <c r="I2909"/>
      <c r="J2909"/>
      <c r="K2909" s="13"/>
      <c r="L2909" s="13">
        <f>dados!I2824/100</f>
        <v>0.13449999999999998</v>
      </c>
      <c r="M2909" s="13">
        <f>dados!J2824/100</f>
        <v>0.1545</v>
      </c>
      <c r="N2909" s="13">
        <f>dados!K2824/100</f>
        <v>0.04</v>
      </c>
      <c r="O2909" s="13">
        <f>dados!L2824/100</f>
        <v>0</v>
      </c>
      <c r="P2909" s="12" t="str">
        <f>LEFT(Tabela2[[#This Row],[Código]],2)</f>
        <v>29</v>
      </c>
    </row>
    <row r="2910" spans="2:16" ht="15" customHeight="1" x14ac:dyDescent="0.25">
      <c r="B2910" s="31" t="str">
        <f>IF(Tabela2[[#This Row],[Tipo]] = 0,LOOKUP(Tabela2[[#This Row],[RESUMO]],Tabela3[Grupo],Tabela3[Meus produtos]),VLOOKUP(Tabela2[[#This Row],[Código]],Tabela4[[Código NBS/LC116]:[Meus serviços]],3,0))</f>
        <v>Não</v>
      </c>
      <c r="C2910" t="str">
        <f>IF(E2910=0,TEXT(dados!A2825,"00000000"),IF(E2910=2,TEXT(dados!A2825,"0000"),TEXT(dados!A2825,"#")))</f>
        <v>29395910</v>
      </c>
      <c r="D2910" t="str">
        <f>IF(dados!B2825=0,"",dados!B2825)</f>
        <v/>
      </c>
      <c r="E2910">
        <f>dados!C2825</f>
        <v>0</v>
      </c>
      <c r="F2910" t="str">
        <f>dados!D2825</f>
        <v>Teofilina</v>
      </c>
      <c r="G2910"/>
      <c r="H2910"/>
      <c r="I2910"/>
      <c r="J2910"/>
      <c r="K2910" s="13"/>
      <c r="L2910" s="13">
        <f>dados!I2825/100</f>
        <v>0.13449999999999998</v>
      </c>
      <c r="M2910" s="13">
        <f>dados!J2825/100</f>
        <v>0.1545</v>
      </c>
      <c r="N2910" s="13">
        <f>dados!K2825/100</f>
        <v>0.04</v>
      </c>
      <c r="O2910" s="13">
        <f>dados!L2825/100</f>
        <v>0</v>
      </c>
      <c r="P2910" s="12" t="str">
        <f>LEFT(Tabela2[[#This Row],[Código]],2)</f>
        <v>29</v>
      </c>
    </row>
    <row r="2911" spans="2:16" ht="15" customHeight="1" x14ac:dyDescent="0.25">
      <c r="B2911" s="31" t="str">
        <f>IF(Tabela2[[#This Row],[Tipo]] = 0,LOOKUP(Tabela2[[#This Row],[RESUMO]],Tabela3[Grupo],Tabela3[Meus produtos]),VLOOKUP(Tabela2[[#This Row],[Código]],Tabela4[[Código NBS/LC116]:[Meus serviços]],3,0))</f>
        <v>Não</v>
      </c>
      <c r="C2911" t="str">
        <f>IF(E2911=0,TEXT(dados!A2826,"00000000"),IF(E2911=2,TEXT(dados!A2826,"0000"),TEXT(dados!A2826,"#")))</f>
        <v>29395920</v>
      </c>
      <c r="D2911" t="str">
        <f>IF(dados!B2826=0,"",dados!B2826)</f>
        <v/>
      </c>
      <c r="E2911">
        <f>dados!C2826</f>
        <v>0</v>
      </c>
      <c r="F2911" t="str">
        <f>dados!D2826</f>
        <v>Aminofilina</v>
      </c>
      <c r="G2911"/>
      <c r="H2911"/>
      <c r="I2911"/>
      <c r="J2911"/>
      <c r="K2911" s="13"/>
      <c r="L2911" s="13">
        <f>dados!I2826/100</f>
        <v>0.13449999999999998</v>
      </c>
      <c r="M2911" s="13">
        <f>dados!J2826/100</f>
        <v>0.1545</v>
      </c>
      <c r="N2911" s="13">
        <f>dados!K2826/100</f>
        <v>0.04</v>
      </c>
      <c r="O2911" s="13">
        <f>dados!L2826/100</f>
        <v>0</v>
      </c>
      <c r="P2911" s="12" t="str">
        <f>LEFT(Tabela2[[#This Row],[Código]],2)</f>
        <v>29</v>
      </c>
    </row>
    <row r="2912" spans="2:16" ht="15" customHeight="1" x14ac:dyDescent="0.25">
      <c r="B2912" s="31" t="str">
        <f>IF(Tabela2[[#This Row],[Tipo]] = 0,LOOKUP(Tabela2[[#This Row],[RESUMO]],Tabela3[Grupo],Tabela3[Meus produtos]),VLOOKUP(Tabela2[[#This Row],[Código]],Tabela4[[Código NBS/LC116]:[Meus serviços]],3,0))</f>
        <v>Não</v>
      </c>
      <c r="C2912" t="str">
        <f>IF(E2912=0,TEXT(dados!A2827,"00000000"),IF(E2912=2,TEXT(dados!A2827,"0000"),TEXT(dados!A2827,"#")))</f>
        <v>29395990</v>
      </c>
      <c r="D2912" t="str">
        <f>IF(dados!B2827=0,"",dados!B2827)</f>
        <v/>
      </c>
      <c r="E2912">
        <f>dados!C2827</f>
        <v>0</v>
      </c>
      <c r="F2912" t="str">
        <f>dados!D2827</f>
        <v>Derivados e sais da teofilina e aminofilina</v>
      </c>
      <c r="G2912"/>
      <c r="H2912"/>
      <c r="I2912"/>
      <c r="J2912"/>
      <c r="K2912" s="13"/>
      <c r="L2912" s="13">
        <f>dados!I2827/100</f>
        <v>0.13449999999999998</v>
      </c>
      <c r="M2912" s="13">
        <f>dados!J2827/100</f>
        <v>0.1545</v>
      </c>
      <c r="N2912" s="13">
        <f>dados!K2827/100</f>
        <v>0.04</v>
      </c>
      <c r="O2912" s="13">
        <f>dados!L2827/100</f>
        <v>0</v>
      </c>
      <c r="P2912" s="12" t="str">
        <f>LEFT(Tabela2[[#This Row],[Código]],2)</f>
        <v>29</v>
      </c>
    </row>
    <row r="2913" spans="2:16" ht="15" customHeight="1" x14ac:dyDescent="0.25">
      <c r="B2913" s="31" t="str">
        <f>IF(Tabela2[[#This Row],[Tipo]] = 0,LOOKUP(Tabela2[[#This Row],[RESUMO]],Tabela3[Grupo],Tabela3[Meus produtos]),VLOOKUP(Tabela2[[#This Row],[Código]],Tabela4[[Código NBS/LC116]:[Meus serviços]],3,0))</f>
        <v>Não</v>
      </c>
      <c r="C2913" t="str">
        <f>IF(E2913=0,TEXT(dados!A2828,"00000000"),IF(E2913=2,TEXT(dados!A2828,"0000"),TEXT(dados!A2828,"#")))</f>
        <v>29396100</v>
      </c>
      <c r="D2913" t="str">
        <f>IF(dados!B2828=0,"",dados!B2828)</f>
        <v/>
      </c>
      <c r="E2913">
        <f>dados!C2828</f>
        <v>0</v>
      </c>
      <c r="F2913" t="str">
        <f>dados!D2828</f>
        <v>Ergometrina (dci) e seus sais</v>
      </c>
      <c r="G2913"/>
      <c r="H2913"/>
      <c r="I2913"/>
      <c r="J2913"/>
      <c r="K2913" s="13"/>
      <c r="L2913" s="13">
        <f>dados!I2828/100</f>
        <v>0.13449999999999998</v>
      </c>
      <c r="M2913" s="13">
        <f>dados!J2828/100</f>
        <v>0.1545</v>
      </c>
      <c r="N2913" s="13">
        <f>dados!K2828/100</f>
        <v>0.04</v>
      </c>
      <c r="O2913" s="13">
        <f>dados!L2828/100</f>
        <v>0</v>
      </c>
      <c r="P2913" s="12" t="str">
        <f>LEFT(Tabela2[[#This Row],[Código]],2)</f>
        <v>29</v>
      </c>
    </row>
    <row r="2914" spans="2:16" ht="15" customHeight="1" x14ac:dyDescent="0.25">
      <c r="B2914" s="31" t="str">
        <f>IF(Tabela2[[#This Row],[Tipo]] = 0,LOOKUP(Tabela2[[#This Row],[RESUMO]],Tabela3[Grupo],Tabela3[Meus produtos]),VLOOKUP(Tabela2[[#This Row],[Código]],Tabela4[[Código NBS/LC116]:[Meus serviços]],3,0))</f>
        <v>Não</v>
      </c>
      <c r="C2914" t="str">
        <f>IF(E2914=0,TEXT(dados!A2829,"00000000"),IF(E2914=2,TEXT(dados!A2829,"0000"),TEXT(dados!A2829,"#")))</f>
        <v>29396200</v>
      </c>
      <c r="D2914" t="str">
        <f>IF(dados!B2829=0,"",dados!B2829)</f>
        <v/>
      </c>
      <c r="E2914">
        <f>dados!C2829</f>
        <v>0</v>
      </c>
      <c r="F2914" t="str">
        <f>dados!D2829</f>
        <v>Ergotamina (dci) e seus sais</v>
      </c>
      <c r="G2914"/>
      <c r="H2914"/>
      <c r="I2914"/>
      <c r="J2914"/>
      <c r="K2914" s="13"/>
      <c r="L2914" s="13">
        <f>dados!I2829/100</f>
        <v>0.13449999999999998</v>
      </c>
      <c r="M2914" s="13">
        <f>dados!J2829/100</f>
        <v>0.1545</v>
      </c>
      <c r="N2914" s="13">
        <f>dados!K2829/100</f>
        <v>0.04</v>
      </c>
      <c r="O2914" s="13">
        <f>dados!L2829/100</f>
        <v>0</v>
      </c>
      <c r="P2914" s="12" t="str">
        <f>LEFT(Tabela2[[#This Row],[Código]],2)</f>
        <v>29</v>
      </c>
    </row>
    <row r="2915" spans="2:16" ht="15" customHeight="1" x14ac:dyDescent="0.25">
      <c r="B2915" s="31" t="str">
        <f>IF(Tabela2[[#This Row],[Tipo]] = 0,LOOKUP(Tabela2[[#This Row],[RESUMO]],Tabela3[Grupo],Tabela3[Meus produtos]),VLOOKUP(Tabela2[[#This Row],[Código]],Tabela4[[Código NBS/LC116]:[Meus serviços]],3,0))</f>
        <v>Não</v>
      </c>
      <c r="C2915" t="str">
        <f>IF(E2915=0,TEXT(dados!A2830,"00000000"),IF(E2915=2,TEXT(dados!A2830,"0000"),TEXT(dados!A2830,"#")))</f>
        <v>29396300</v>
      </c>
      <c r="D2915" t="str">
        <f>IF(dados!B2830=0,"",dados!B2830)</f>
        <v/>
      </c>
      <c r="E2915">
        <f>dados!C2830</f>
        <v>0</v>
      </c>
      <c r="F2915" t="str">
        <f>dados!D2830</f>
        <v>Acido lisergico e seus sais</v>
      </c>
      <c r="G2915"/>
      <c r="H2915"/>
      <c r="I2915"/>
      <c r="J2915"/>
      <c r="K2915" s="13"/>
      <c r="L2915" s="13">
        <f>dados!I2830/100</f>
        <v>0.13449999999999998</v>
      </c>
      <c r="M2915" s="13">
        <f>dados!J2830/100</f>
        <v>0.1545</v>
      </c>
      <c r="N2915" s="13">
        <f>dados!K2830/100</f>
        <v>0.04</v>
      </c>
      <c r="O2915" s="13">
        <f>dados!L2830/100</f>
        <v>0</v>
      </c>
      <c r="P2915" s="12" t="str">
        <f>LEFT(Tabela2[[#This Row],[Código]],2)</f>
        <v>29</v>
      </c>
    </row>
    <row r="2916" spans="2:16" ht="15" customHeight="1" x14ac:dyDescent="0.25">
      <c r="B2916" s="31" t="str">
        <f>IF(Tabela2[[#This Row],[Tipo]] = 0,LOOKUP(Tabela2[[#This Row],[RESUMO]],Tabela3[Grupo],Tabela3[Meus produtos]),VLOOKUP(Tabela2[[#This Row],[Código]],Tabela4[[Código NBS/LC116]:[Meus serviços]],3,0))</f>
        <v>Não</v>
      </c>
      <c r="C2916" t="str">
        <f>IF(E2916=0,TEXT(dados!A2831,"00000000"),IF(E2916=2,TEXT(dados!A2831,"0000"),TEXT(dados!A2831,"#")))</f>
        <v>29396911</v>
      </c>
      <c r="D2916" t="str">
        <f>IF(dados!B2831=0,"",dados!B2831)</f>
        <v/>
      </c>
      <c r="E2916">
        <f>dados!C2831</f>
        <v>0</v>
      </c>
      <c r="F2916" t="str">
        <f>dados!D2831</f>
        <v>Maleato de metilergometrina</v>
      </c>
      <c r="G2916"/>
      <c r="H2916"/>
      <c r="I2916"/>
      <c r="J2916"/>
      <c r="K2916" s="13"/>
      <c r="L2916" s="13">
        <f>dados!I2831/100</f>
        <v>0.13449999999999998</v>
      </c>
      <c r="M2916" s="13">
        <f>dados!J2831/100</f>
        <v>0.1545</v>
      </c>
      <c r="N2916" s="13">
        <f>dados!K2831/100</f>
        <v>0.04</v>
      </c>
      <c r="O2916" s="13">
        <f>dados!L2831/100</f>
        <v>0</v>
      </c>
      <c r="P2916" s="12" t="str">
        <f>LEFT(Tabela2[[#This Row],[Código]],2)</f>
        <v>29</v>
      </c>
    </row>
    <row r="2917" spans="2:16" ht="15" customHeight="1" x14ac:dyDescent="0.25">
      <c r="B2917" s="31" t="str">
        <f>IF(Tabela2[[#This Row],[Tipo]] = 0,LOOKUP(Tabela2[[#This Row],[RESUMO]],Tabela3[Grupo],Tabela3[Meus produtos]),VLOOKUP(Tabela2[[#This Row],[Código]],Tabela4[[Código NBS/LC116]:[Meus serviços]],3,0))</f>
        <v>Não</v>
      </c>
      <c r="C2917" t="str">
        <f>IF(E2917=0,TEXT(dados!A2832,"00000000"),IF(E2917=2,TEXT(dados!A2832,"0000"),TEXT(dados!A2832,"#")))</f>
        <v>29396919</v>
      </c>
      <c r="D2917" t="str">
        <f>IF(dados!B2832=0,"",dados!B2832)</f>
        <v/>
      </c>
      <c r="E2917">
        <f>dados!C2832</f>
        <v>0</v>
      </c>
      <c r="F2917" t="str">
        <f>dados!D2832</f>
        <v>Outros derivados da ergometrina (dci) e seus sais</v>
      </c>
      <c r="G2917"/>
      <c r="H2917"/>
      <c r="I2917"/>
      <c r="J2917"/>
      <c r="K2917" s="13"/>
      <c r="L2917" s="13">
        <f>dados!I2832/100</f>
        <v>0.13449999999999998</v>
      </c>
      <c r="M2917" s="13">
        <f>dados!J2832/100</f>
        <v>0.1545</v>
      </c>
      <c r="N2917" s="13">
        <f>dados!K2832/100</f>
        <v>0.04</v>
      </c>
      <c r="O2917" s="13">
        <f>dados!L2832/100</f>
        <v>0</v>
      </c>
      <c r="P2917" s="12" t="str">
        <f>LEFT(Tabela2[[#This Row],[Código]],2)</f>
        <v>29</v>
      </c>
    </row>
    <row r="2918" spans="2:16" ht="15" customHeight="1" x14ac:dyDescent="0.25">
      <c r="B2918" s="31" t="str">
        <f>IF(Tabela2[[#This Row],[Tipo]] = 0,LOOKUP(Tabela2[[#This Row],[RESUMO]],Tabela3[Grupo],Tabela3[Meus produtos]),VLOOKUP(Tabela2[[#This Row],[Código]],Tabela4[[Código NBS/LC116]:[Meus serviços]],3,0))</f>
        <v>Não</v>
      </c>
      <c r="C2918" t="str">
        <f>IF(E2918=0,TEXT(dados!A2833,"00000000"),IF(E2918=2,TEXT(dados!A2833,"0000"),TEXT(dados!A2833,"#")))</f>
        <v>29396921</v>
      </c>
      <c r="D2918" t="str">
        <f>IF(dados!B2833=0,"",dados!B2833)</f>
        <v/>
      </c>
      <c r="E2918">
        <f>dados!C2833</f>
        <v>0</v>
      </c>
      <c r="F2918" t="str">
        <f>dados!D2833</f>
        <v>Mesilato de diidroergotamina</v>
      </c>
      <c r="G2918"/>
      <c r="H2918"/>
      <c r="I2918"/>
      <c r="J2918"/>
      <c r="K2918" s="13"/>
      <c r="L2918" s="13">
        <f>dados!I2833/100</f>
        <v>0.13449999999999998</v>
      </c>
      <c r="M2918" s="13">
        <f>dados!J2833/100</f>
        <v>0.1545</v>
      </c>
      <c r="N2918" s="13">
        <f>dados!K2833/100</f>
        <v>0.04</v>
      </c>
      <c r="O2918" s="13">
        <f>dados!L2833/100</f>
        <v>0</v>
      </c>
      <c r="P2918" s="12" t="str">
        <f>LEFT(Tabela2[[#This Row],[Código]],2)</f>
        <v>29</v>
      </c>
    </row>
    <row r="2919" spans="2:16" ht="15" customHeight="1" x14ac:dyDescent="0.25">
      <c r="B2919" s="31" t="str">
        <f>IF(Tabela2[[#This Row],[Tipo]] = 0,LOOKUP(Tabela2[[#This Row],[RESUMO]],Tabela3[Grupo],Tabela3[Meus produtos]),VLOOKUP(Tabela2[[#This Row],[Código]],Tabela4[[Código NBS/LC116]:[Meus serviços]],3,0))</f>
        <v>Não</v>
      </c>
      <c r="C2919" t="str">
        <f>IF(E2919=0,TEXT(dados!A2834,"00000000"),IF(E2919=2,TEXT(dados!A2834,"0000"),TEXT(dados!A2834,"#")))</f>
        <v>29396929</v>
      </c>
      <c r="D2919" t="str">
        <f>IF(dados!B2834=0,"",dados!B2834)</f>
        <v/>
      </c>
      <c r="E2919">
        <f>dados!C2834</f>
        <v>0</v>
      </c>
      <c r="F2919" t="str">
        <f>dados!D2834</f>
        <v>Outros derivados da ergotamina (dci) e seus sais</v>
      </c>
      <c r="G2919"/>
      <c r="H2919"/>
      <c r="I2919"/>
      <c r="J2919"/>
      <c r="K2919" s="13"/>
      <c r="L2919" s="13">
        <f>dados!I2834/100</f>
        <v>0.13449999999999998</v>
      </c>
      <c r="M2919" s="13">
        <f>dados!J2834/100</f>
        <v>0.1545</v>
      </c>
      <c r="N2919" s="13">
        <f>dados!K2834/100</f>
        <v>0.04</v>
      </c>
      <c r="O2919" s="13">
        <f>dados!L2834/100</f>
        <v>0</v>
      </c>
      <c r="P2919" s="12" t="str">
        <f>LEFT(Tabela2[[#This Row],[Código]],2)</f>
        <v>29</v>
      </c>
    </row>
    <row r="2920" spans="2:16" ht="15" customHeight="1" x14ac:dyDescent="0.25">
      <c r="B2920" s="31" t="str">
        <f>IF(Tabela2[[#This Row],[Tipo]] = 0,LOOKUP(Tabela2[[#This Row],[RESUMO]],Tabela3[Grupo],Tabela3[Meus produtos]),VLOOKUP(Tabela2[[#This Row],[Código]],Tabela4[[Código NBS/LC116]:[Meus serviços]],3,0))</f>
        <v>Não</v>
      </c>
      <c r="C2920" t="str">
        <f>IF(E2920=0,TEXT(dados!A2835,"00000000"),IF(E2920=2,TEXT(dados!A2835,"0000"),TEXT(dados!A2835,"#")))</f>
        <v>29396931</v>
      </c>
      <c r="D2920" t="str">
        <f>IF(dados!B2835=0,"",dados!B2835)</f>
        <v/>
      </c>
      <c r="E2920">
        <f>dados!C2835</f>
        <v>0</v>
      </c>
      <c r="F2920" t="str">
        <f>dados!D2835</f>
        <v>Mesilato de diidroergocornina</v>
      </c>
      <c r="G2920"/>
      <c r="H2920"/>
      <c r="I2920"/>
      <c r="J2920"/>
      <c r="K2920" s="13"/>
      <c r="L2920" s="13">
        <f>dados!I2835/100</f>
        <v>0.13449999999999998</v>
      </c>
      <c r="M2920" s="13">
        <f>dados!J2835/100</f>
        <v>0.1545</v>
      </c>
      <c r="N2920" s="13">
        <f>dados!K2835/100</f>
        <v>0.04</v>
      </c>
      <c r="O2920" s="13">
        <f>dados!L2835/100</f>
        <v>0</v>
      </c>
      <c r="P2920" s="12" t="str">
        <f>LEFT(Tabela2[[#This Row],[Código]],2)</f>
        <v>29</v>
      </c>
    </row>
    <row r="2921" spans="2:16" ht="15" customHeight="1" x14ac:dyDescent="0.25">
      <c r="B2921" s="31" t="str">
        <f>IF(Tabela2[[#This Row],[Tipo]] = 0,LOOKUP(Tabela2[[#This Row],[RESUMO]],Tabela3[Grupo],Tabela3[Meus produtos]),VLOOKUP(Tabela2[[#This Row],[Código]],Tabela4[[Código NBS/LC116]:[Meus serviços]],3,0))</f>
        <v>Não</v>
      </c>
      <c r="C2921" t="str">
        <f>IF(E2921=0,TEXT(dados!A2836,"00000000"),IF(E2921=2,TEXT(dados!A2836,"0000"),TEXT(dados!A2836,"#")))</f>
        <v>29396939</v>
      </c>
      <c r="D2921" t="str">
        <f>IF(dados!B2836=0,"",dados!B2836)</f>
        <v/>
      </c>
      <c r="E2921">
        <f>dados!C2836</f>
        <v>0</v>
      </c>
      <c r="F2921" t="str">
        <f>dados!D2836</f>
        <v>Ergocornina e outs.derivados e sais</v>
      </c>
      <c r="G2921"/>
      <c r="H2921"/>
      <c r="I2921"/>
      <c r="J2921"/>
      <c r="K2921" s="13"/>
      <c r="L2921" s="13">
        <f>dados!I2836/100</f>
        <v>0.13449999999999998</v>
      </c>
      <c r="M2921" s="13">
        <f>dados!J2836/100</f>
        <v>0.1545</v>
      </c>
      <c r="N2921" s="13">
        <f>dados!K2836/100</f>
        <v>0.04</v>
      </c>
      <c r="O2921" s="13">
        <f>dados!L2836/100</f>
        <v>0</v>
      </c>
      <c r="P2921" s="12" t="str">
        <f>LEFT(Tabela2[[#This Row],[Código]],2)</f>
        <v>29</v>
      </c>
    </row>
    <row r="2922" spans="2:16" ht="15" customHeight="1" x14ac:dyDescent="0.25">
      <c r="B2922" s="31" t="str">
        <f>IF(Tabela2[[#This Row],[Tipo]] = 0,LOOKUP(Tabela2[[#This Row],[RESUMO]],Tabela3[Grupo],Tabela3[Meus produtos]),VLOOKUP(Tabela2[[#This Row],[Código]],Tabela4[[Código NBS/LC116]:[Meus serviços]],3,0))</f>
        <v>Não</v>
      </c>
      <c r="C2922" t="str">
        <f>IF(E2922=0,TEXT(dados!A2837,"00000000"),IF(E2922=2,TEXT(dados!A2837,"0000"),TEXT(dados!A2837,"#")))</f>
        <v>29396941</v>
      </c>
      <c r="D2922" t="str">
        <f>IF(dados!B2837=0,"",dados!B2837)</f>
        <v/>
      </c>
      <c r="E2922">
        <f>dados!C2837</f>
        <v>0</v>
      </c>
      <c r="F2922" t="str">
        <f>dados!D2837</f>
        <v>Mesilato de alfa-diidroergocriptina</v>
      </c>
      <c r="G2922"/>
      <c r="H2922"/>
      <c r="I2922"/>
      <c r="J2922"/>
      <c r="K2922" s="13"/>
      <c r="L2922" s="13">
        <f>dados!I2837/100</f>
        <v>0.13449999999999998</v>
      </c>
      <c r="M2922" s="13">
        <f>dados!J2837/100</f>
        <v>0.1545</v>
      </c>
      <c r="N2922" s="13">
        <f>dados!K2837/100</f>
        <v>0.04</v>
      </c>
      <c r="O2922" s="13">
        <f>dados!L2837/100</f>
        <v>0</v>
      </c>
      <c r="P2922" s="12" t="str">
        <f>LEFT(Tabela2[[#This Row],[Código]],2)</f>
        <v>29</v>
      </c>
    </row>
    <row r="2923" spans="2:16" ht="15" customHeight="1" x14ac:dyDescent="0.25">
      <c r="B2923" s="31" t="str">
        <f>IF(Tabela2[[#This Row],[Tipo]] = 0,LOOKUP(Tabela2[[#This Row],[RESUMO]],Tabela3[Grupo],Tabela3[Meus produtos]),VLOOKUP(Tabela2[[#This Row],[Código]],Tabela4[[Código NBS/LC116]:[Meus serviços]],3,0))</f>
        <v>Não</v>
      </c>
      <c r="C2923" t="str">
        <f>IF(E2923=0,TEXT(dados!A2838,"00000000"),IF(E2923=2,TEXT(dados!A2838,"0000"),TEXT(dados!A2838,"#")))</f>
        <v>29396942</v>
      </c>
      <c r="D2923" t="str">
        <f>IF(dados!B2838=0,"",dados!B2838)</f>
        <v/>
      </c>
      <c r="E2923">
        <f>dados!C2838</f>
        <v>0</v>
      </c>
      <c r="F2923" t="str">
        <f>dados!D2838</f>
        <v>Mesilato de beta-diidroergocriptina</v>
      </c>
      <c r="G2923"/>
      <c r="H2923"/>
      <c r="I2923"/>
      <c r="J2923"/>
      <c r="K2923" s="13"/>
      <c r="L2923" s="13">
        <f>dados!I2838/100</f>
        <v>0.13449999999999998</v>
      </c>
      <c r="M2923" s="13">
        <f>dados!J2838/100</f>
        <v>0.1545</v>
      </c>
      <c r="N2923" s="13">
        <f>dados!K2838/100</f>
        <v>0.04</v>
      </c>
      <c r="O2923" s="13">
        <f>dados!L2838/100</f>
        <v>0</v>
      </c>
      <c r="P2923" s="12" t="str">
        <f>LEFT(Tabela2[[#This Row],[Código]],2)</f>
        <v>29</v>
      </c>
    </row>
    <row r="2924" spans="2:16" ht="15" customHeight="1" x14ac:dyDescent="0.25">
      <c r="B2924" s="31" t="str">
        <f>IF(Tabela2[[#This Row],[Tipo]] = 0,LOOKUP(Tabela2[[#This Row],[RESUMO]],Tabela3[Grupo],Tabela3[Meus produtos]),VLOOKUP(Tabela2[[#This Row],[Código]],Tabela4[[Código NBS/LC116]:[Meus serviços]],3,0))</f>
        <v>Não</v>
      </c>
      <c r="C2924" t="str">
        <f>IF(E2924=0,TEXT(dados!A2839,"00000000"),IF(E2924=2,TEXT(dados!A2839,"0000"),TEXT(dados!A2839,"#")))</f>
        <v>29396949</v>
      </c>
      <c r="D2924" t="str">
        <f>IF(dados!B2839=0,"",dados!B2839)</f>
        <v/>
      </c>
      <c r="E2924">
        <f>dados!C2839</f>
        <v>0</v>
      </c>
      <c r="F2924" t="str">
        <f>dados!D2839</f>
        <v>Ergocriptina e outs.derivados e sais</v>
      </c>
      <c r="G2924"/>
      <c r="H2924"/>
      <c r="I2924"/>
      <c r="J2924"/>
      <c r="K2924" s="13"/>
      <c r="L2924" s="13">
        <f>dados!I2839/100</f>
        <v>0.13449999999999998</v>
      </c>
      <c r="M2924" s="13">
        <f>dados!J2839/100</f>
        <v>0.1545</v>
      </c>
      <c r="N2924" s="13">
        <f>dados!K2839/100</f>
        <v>0.04</v>
      </c>
      <c r="O2924" s="13">
        <f>dados!L2839/100</f>
        <v>0</v>
      </c>
      <c r="P2924" s="12" t="str">
        <f>LEFT(Tabela2[[#This Row],[Código]],2)</f>
        <v>29</v>
      </c>
    </row>
    <row r="2925" spans="2:16" ht="15" customHeight="1" x14ac:dyDescent="0.25">
      <c r="B2925" s="31" t="str">
        <f>IF(Tabela2[[#This Row],[Tipo]] = 0,LOOKUP(Tabela2[[#This Row],[RESUMO]],Tabela3[Grupo],Tabela3[Meus produtos]),VLOOKUP(Tabela2[[#This Row],[Código]],Tabela4[[Código NBS/LC116]:[Meus serviços]],3,0))</f>
        <v>Não</v>
      </c>
      <c r="C2925" t="str">
        <f>IF(E2925=0,TEXT(dados!A2840,"00000000"),IF(E2925=2,TEXT(dados!A2840,"0000"),TEXT(dados!A2840,"#")))</f>
        <v>29396951</v>
      </c>
      <c r="D2925" t="str">
        <f>IF(dados!B2840=0,"",dados!B2840)</f>
        <v/>
      </c>
      <c r="E2925">
        <f>dados!C2840</f>
        <v>0</v>
      </c>
      <c r="F2925" t="str">
        <f>dados!D2840</f>
        <v>Ergocristina</v>
      </c>
      <c r="G2925"/>
      <c r="H2925"/>
      <c r="I2925"/>
      <c r="J2925"/>
      <c r="K2925" s="13"/>
      <c r="L2925" s="13">
        <f>dados!I2840/100</f>
        <v>0.13449999999999998</v>
      </c>
      <c r="M2925" s="13">
        <f>dados!J2840/100</f>
        <v>0.1545</v>
      </c>
      <c r="N2925" s="13">
        <f>dados!K2840/100</f>
        <v>0.04</v>
      </c>
      <c r="O2925" s="13">
        <f>dados!L2840/100</f>
        <v>0</v>
      </c>
      <c r="P2925" s="12" t="str">
        <f>LEFT(Tabela2[[#This Row],[Código]],2)</f>
        <v>29</v>
      </c>
    </row>
    <row r="2926" spans="2:16" ht="15" customHeight="1" x14ac:dyDescent="0.25">
      <c r="B2926" s="31" t="str">
        <f>IF(Tabela2[[#This Row],[Tipo]] = 0,LOOKUP(Tabela2[[#This Row],[RESUMO]],Tabela3[Grupo],Tabela3[Meus produtos]),VLOOKUP(Tabela2[[#This Row],[Código]],Tabela4[[Código NBS/LC116]:[Meus serviços]],3,0))</f>
        <v>Não</v>
      </c>
      <c r="C2926" t="str">
        <f>IF(E2926=0,TEXT(dados!A2841,"00000000"),IF(E2926=2,TEXT(dados!A2841,"0000"),TEXT(dados!A2841,"#")))</f>
        <v>29396952</v>
      </c>
      <c r="D2926" t="str">
        <f>IF(dados!B2841=0,"",dados!B2841)</f>
        <v/>
      </c>
      <c r="E2926">
        <f>dados!C2841</f>
        <v>0</v>
      </c>
      <c r="F2926" t="str">
        <f>dados!D2841</f>
        <v>Metanossulfonato de diidroergocristina</v>
      </c>
      <c r="G2926"/>
      <c r="H2926"/>
      <c r="I2926"/>
      <c r="J2926"/>
      <c r="K2926" s="13"/>
      <c r="L2926" s="13">
        <f>dados!I2841/100</f>
        <v>0.13449999999999998</v>
      </c>
      <c r="M2926" s="13">
        <f>dados!J2841/100</f>
        <v>0.1545</v>
      </c>
      <c r="N2926" s="13">
        <f>dados!K2841/100</f>
        <v>0.04</v>
      </c>
      <c r="O2926" s="13">
        <f>dados!L2841/100</f>
        <v>0</v>
      </c>
      <c r="P2926" s="12" t="str">
        <f>LEFT(Tabela2[[#This Row],[Código]],2)</f>
        <v>29</v>
      </c>
    </row>
    <row r="2927" spans="2:16" ht="15" customHeight="1" x14ac:dyDescent="0.25">
      <c r="B2927" s="31" t="str">
        <f>IF(Tabela2[[#This Row],[Tipo]] = 0,LOOKUP(Tabela2[[#This Row],[RESUMO]],Tabela3[Grupo],Tabela3[Meus produtos]),VLOOKUP(Tabela2[[#This Row],[Código]],Tabela4[[Código NBS/LC116]:[Meus serviços]],3,0))</f>
        <v>Não</v>
      </c>
      <c r="C2927" t="str">
        <f>IF(E2927=0,TEXT(dados!A2842,"00000000"),IF(E2927=2,TEXT(dados!A2842,"0000"),TEXT(dados!A2842,"#")))</f>
        <v>29396959</v>
      </c>
      <c r="D2927" t="str">
        <f>IF(dados!B2842=0,"",dados!B2842)</f>
        <v/>
      </c>
      <c r="E2927">
        <f>dados!C2842</f>
        <v>0</v>
      </c>
      <c r="F2927" t="str">
        <f>dados!D2842</f>
        <v>Outros derivados da ergocristina e seus sais</v>
      </c>
      <c r="G2927"/>
      <c r="H2927"/>
      <c r="I2927"/>
      <c r="J2927"/>
      <c r="K2927" s="13"/>
      <c r="L2927" s="13">
        <f>dados!I2842/100</f>
        <v>0.13449999999999998</v>
      </c>
      <c r="M2927" s="13">
        <f>dados!J2842/100</f>
        <v>0.1545</v>
      </c>
      <c r="N2927" s="13">
        <f>dados!K2842/100</f>
        <v>0.04</v>
      </c>
      <c r="O2927" s="13">
        <f>dados!L2842/100</f>
        <v>0</v>
      </c>
      <c r="P2927" s="12" t="str">
        <f>LEFT(Tabela2[[#This Row],[Código]],2)</f>
        <v>29</v>
      </c>
    </row>
    <row r="2928" spans="2:16" ht="15" customHeight="1" x14ac:dyDescent="0.25">
      <c r="B2928" s="31" t="str">
        <f>IF(Tabela2[[#This Row],[Tipo]] = 0,LOOKUP(Tabela2[[#This Row],[RESUMO]],Tabela3[Grupo],Tabela3[Meus produtos]),VLOOKUP(Tabela2[[#This Row],[Código]],Tabela4[[Código NBS/LC116]:[Meus serviços]],3,0))</f>
        <v>Não</v>
      </c>
      <c r="C2928" t="str">
        <f>IF(E2928=0,TEXT(dados!A2843,"00000000"),IF(E2928=2,TEXT(dados!A2843,"0000"),TEXT(dados!A2843,"#")))</f>
        <v>29396990</v>
      </c>
      <c r="D2928" t="str">
        <f>IF(dados!B2843=0,"",dados!B2843)</f>
        <v/>
      </c>
      <c r="E2928">
        <f>dados!C2843</f>
        <v>0</v>
      </c>
      <c r="F2928" t="str">
        <f>dados!D2843</f>
        <v>Outs.alcaloides da cravagem do centeio,seus derivs.sais</v>
      </c>
      <c r="G2928"/>
      <c r="H2928"/>
      <c r="I2928"/>
      <c r="J2928"/>
      <c r="K2928" s="13"/>
      <c r="L2928" s="13">
        <f>dados!I2843/100</f>
        <v>0.13449999999999998</v>
      </c>
      <c r="M2928" s="13">
        <f>dados!J2843/100</f>
        <v>0.1545</v>
      </c>
      <c r="N2928" s="13">
        <f>dados!K2843/100</f>
        <v>0.04</v>
      </c>
      <c r="O2928" s="13">
        <f>dados!L2843/100</f>
        <v>0</v>
      </c>
      <c r="P2928" s="12" t="str">
        <f>LEFT(Tabela2[[#This Row],[Código]],2)</f>
        <v>29</v>
      </c>
    </row>
    <row r="2929" spans="2:16" ht="15" customHeight="1" x14ac:dyDescent="0.25">
      <c r="B2929" s="31" t="str">
        <f>IF(Tabela2[[#This Row],[Tipo]] = 0,LOOKUP(Tabela2[[#This Row],[RESUMO]],Tabela3[Grupo],Tabela3[Meus produtos]),VLOOKUP(Tabela2[[#This Row],[Código]],Tabela4[[Código NBS/LC116]:[Meus serviços]],3,0))</f>
        <v>Não</v>
      </c>
      <c r="C2929" t="str">
        <f>IF(E2929=0,TEXT(dados!A2844,"00000000"),IF(E2929=2,TEXT(dados!A2844,"0000"),TEXT(dados!A2844,"#")))</f>
        <v>29397210</v>
      </c>
      <c r="D2929" t="str">
        <f>IF(dados!B2844=0,"",dados!B2844)</f>
        <v/>
      </c>
      <c r="E2929">
        <f>dados!C2844</f>
        <v>0</v>
      </c>
      <c r="F2929" t="str">
        <f>dados!D2844</f>
        <v>Produtos quimicos organicos alcaloides naturais ou reproduzidos por sintese seus sais eteres esteres e outros derivados cocaina e seus sais</v>
      </c>
      <c r="G2929"/>
      <c r="H2929"/>
      <c r="I2929"/>
      <c r="J2929"/>
      <c r="K2929" s="13"/>
      <c r="L2929" s="13">
        <f>dados!I2844/100</f>
        <v>0.13449999999999998</v>
      </c>
      <c r="M2929" s="13">
        <f>dados!J2844/100</f>
        <v>0.1545</v>
      </c>
      <c r="N2929" s="13">
        <f>dados!K2844/100</f>
        <v>0.04</v>
      </c>
      <c r="O2929" s="13">
        <f>dados!L2844/100</f>
        <v>0</v>
      </c>
      <c r="P2929" s="12" t="str">
        <f>LEFT(Tabela2[[#This Row],[Código]],2)</f>
        <v>29</v>
      </c>
    </row>
    <row r="2930" spans="2:16" ht="15" customHeight="1" x14ac:dyDescent="0.25">
      <c r="B2930" s="31" t="str">
        <f>IF(Tabela2[[#This Row],[Tipo]] = 0,LOOKUP(Tabela2[[#This Row],[RESUMO]],Tabela3[Grupo],Tabela3[Meus produtos]),VLOOKUP(Tabela2[[#This Row],[Código]],Tabela4[[Código NBS/LC116]:[Meus serviços]],3,0))</f>
        <v>Não</v>
      </c>
      <c r="C2930" t="str">
        <f>IF(E2930=0,TEXT(dados!A2845,"00000000"),IF(E2930=2,TEXT(dados!A2845,"0000"),TEXT(dados!A2845,"#")))</f>
        <v>29397220</v>
      </c>
      <c r="D2930" t="str">
        <f>IF(dados!B2845=0,"",dados!B2845)</f>
        <v/>
      </c>
      <c r="E2930">
        <f>dados!C2845</f>
        <v>0</v>
      </c>
      <c r="F2930" t="str">
        <f>dados!D2845</f>
        <v>Produtos quimicos organicos alcaloides naturais ou reproduzidos por sintese seus sais eteres esteres e outros derivados ecgonina e seus sais</v>
      </c>
      <c r="G2930"/>
      <c r="H2930"/>
      <c r="I2930"/>
      <c r="J2930"/>
      <c r="K2930" s="13"/>
      <c r="L2930" s="13">
        <f>dados!I2845/100</f>
        <v>0.13449999999999998</v>
      </c>
      <c r="M2930" s="13">
        <f>dados!J2845/100</f>
        <v>0.1545</v>
      </c>
      <c r="N2930" s="13">
        <f>dados!K2845/100</f>
        <v>0.04</v>
      </c>
      <c r="O2930" s="13">
        <f>dados!L2845/100</f>
        <v>0</v>
      </c>
      <c r="P2930" s="12" t="str">
        <f>LEFT(Tabela2[[#This Row],[Código]],2)</f>
        <v>29</v>
      </c>
    </row>
    <row r="2931" spans="2:16" ht="15" customHeight="1" x14ac:dyDescent="0.25">
      <c r="B2931" s="31" t="str">
        <f>IF(Tabela2[[#This Row],[Tipo]] = 0,LOOKUP(Tabela2[[#This Row],[RESUMO]],Tabela3[Grupo],Tabela3[Meus produtos]),VLOOKUP(Tabela2[[#This Row],[Código]],Tabela4[[Código NBS/LC116]:[Meus serviços]],3,0))</f>
        <v>Não</v>
      </c>
      <c r="C2931" t="str">
        <f>IF(E2931=0,TEXT(dados!A2846,"00000000"),IF(E2931=2,TEXT(dados!A2846,"0000"),TEXT(dados!A2846,"#")))</f>
        <v>29397290</v>
      </c>
      <c r="D2931" t="str">
        <f>IF(dados!B2846=0,"",dados!B2846)</f>
        <v/>
      </c>
      <c r="E2931">
        <f>dados!C2846</f>
        <v>0</v>
      </c>
      <c r="F2931" t="str">
        <f>dados!D2846</f>
        <v>Produtos quimicos organicos alcaloides naturais ou reproduzidos por sintese seus sais eteres esteres e outros derivados outros</v>
      </c>
      <c r="G2931"/>
      <c r="H2931"/>
      <c r="I2931"/>
      <c r="J2931"/>
      <c r="K2931" s="13"/>
      <c r="L2931" s="13">
        <f>dados!I2846/100</f>
        <v>0.13449999999999998</v>
      </c>
      <c r="M2931" s="13">
        <f>dados!J2846/100</f>
        <v>0.1545</v>
      </c>
      <c r="N2931" s="13">
        <f>dados!K2846/100</f>
        <v>0.04</v>
      </c>
      <c r="O2931" s="13">
        <f>dados!L2846/100</f>
        <v>0</v>
      </c>
      <c r="P2931" s="12" t="str">
        <f>LEFT(Tabela2[[#This Row],[Código]],2)</f>
        <v>29</v>
      </c>
    </row>
    <row r="2932" spans="2:16" ht="15" customHeight="1" x14ac:dyDescent="0.25">
      <c r="B2932" s="31" t="str">
        <f>IF(Tabela2[[#This Row],[Tipo]] = 0,LOOKUP(Tabela2[[#This Row],[RESUMO]],Tabela3[Grupo],Tabela3[Meus produtos]),VLOOKUP(Tabela2[[#This Row],[Código]],Tabela4[[Código NBS/LC116]:[Meus serviços]],3,0))</f>
        <v>Não</v>
      </c>
      <c r="C2932" t="str">
        <f>IF(E2932=0,TEXT(dados!A2847,"00000000"),IF(E2932=2,TEXT(dados!A2847,"0000"),TEXT(dados!A2847,"#")))</f>
        <v>29397911</v>
      </c>
      <c r="D2932" t="str">
        <f>IF(dados!B2847=0,"",dados!B2847)</f>
        <v/>
      </c>
      <c r="E2932">
        <f>dados!C2847</f>
        <v>0</v>
      </c>
      <c r="F2932" t="str">
        <f>dados!D2847</f>
        <v>Brometo de n butilescopolamonio</v>
      </c>
      <c r="G2932"/>
      <c r="H2932"/>
      <c r="I2932"/>
      <c r="J2932"/>
      <c r="K2932" s="13"/>
      <c r="L2932" s="13">
        <f>dados!I2847/100</f>
        <v>0.13449999999999998</v>
      </c>
      <c r="M2932" s="13">
        <f>dados!J2847/100</f>
        <v>0.1545</v>
      </c>
      <c r="N2932" s="13">
        <f>dados!K2847/100</f>
        <v>0.04</v>
      </c>
      <c r="O2932" s="13">
        <f>dados!L2847/100</f>
        <v>0</v>
      </c>
      <c r="P2932" s="12" t="str">
        <f>LEFT(Tabela2[[#This Row],[Código]],2)</f>
        <v>29</v>
      </c>
    </row>
    <row r="2933" spans="2:16" ht="15" customHeight="1" x14ac:dyDescent="0.25">
      <c r="B2933" s="31" t="str">
        <f>IF(Tabela2[[#This Row],[Tipo]] = 0,LOOKUP(Tabela2[[#This Row],[RESUMO]],Tabela3[Grupo],Tabela3[Meus produtos]),VLOOKUP(Tabela2[[#This Row],[Código]],Tabela4[[Código NBS/LC116]:[Meus serviços]],3,0))</f>
        <v>Não</v>
      </c>
      <c r="C2933" t="str">
        <f>IF(E2933=0,TEXT(dados!A2848,"00000000"),IF(E2933=2,TEXT(dados!A2848,"0000"),TEXT(dados!A2848,"#")))</f>
        <v>29397919</v>
      </c>
      <c r="D2933" t="str">
        <f>IF(dados!B2848=0,"",dados!B2848)</f>
        <v/>
      </c>
      <c r="E2933">
        <f>dados!C2848</f>
        <v>0</v>
      </c>
      <c r="F2933" t="str">
        <f>dados!D2848</f>
        <v>Outros</v>
      </c>
      <c r="G2933"/>
      <c r="H2933"/>
      <c r="I2933"/>
      <c r="J2933"/>
      <c r="K2933" s="13"/>
      <c r="L2933" s="13">
        <f>dados!I2848/100</f>
        <v>0.13449999999999998</v>
      </c>
      <c r="M2933" s="13">
        <f>dados!J2848/100</f>
        <v>0.1545</v>
      </c>
      <c r="N2933" s="13">
        <f>dados!K2848/100</f>
        <v>0.04</v>
      </c>
      <c r="O2933" s="13">
        <f>dados!L2848/100</f>
        <v>0</v>
      </c>
      <c r="P2933" s="12" t="str">
        <f>LEFT(Tabela2[[#This Row],[Código]],2)</f>
        <v>29</v>
      </c>
    </row>
    <row r="2934" spans="2:16" ht="15" customHeight="1" x14ac:dyDescent="0.25">
      <c r="B2934" s="31" t="str">
        <f>IF(Tabela2[[#This Row],[Tipo]] = 0,LOOKUP(Tabela2[[#This Row],[RESUMO]],Tabela3[Grupo],Tabela3[Meus produtos]),VLOOKUP(Tabela2[[#This Row],[Código]],Tabela4[[Código NBS/LC116]:[Meus serviços]],3,0))</f>
        <v>Não</v>
      </c>
      <c r="C2934" t="str">
        <f>IF(E2934=0,TEXT(dados!A2849,"00000000"),IF(E2934=2,TEXT(dados!A2849,"0000"),TEXT(dados!A2849,"#")))</f>
        <v>29397920</v>
      </c>
      <c r="D2934" t="str">
        <f>IF(dados!B2849=0,"",dados!B2849)</f>
        <v/>
      </c>
      <c r="E2934">
        <f>dados!C2849</f>
        <v>0</v>
      </c>
      <c r="F2934" t="str">
        <f>dados!D2849</f>
        <v>Teobromina e seus derivados, sais destes produtos</v>
      </c>
      <c r="G2934"/>
      <c r="H2934"/>
      <c r="I2934"/>
      <c r="J2934"/>
      <c r="K2934" s="13"/>
      <c r="L2934" s="13">
        <f>dados!I2849/100</f>
        <v>0.13449999999999998</v>
      </c>
      <c r="M2934" s="13">
        <f>dados!J2849/100</f>
        <v>0.1545</v>
      </c>
      <c r="N2934" s="13">
        <f>dados!K2849/100</f>
        <v>0.04</v>
      </c>
      <c r="O2934" s="13">
        <f>dados!L2849/100</f>
        <v>0</v>
      </c>
      <c r="P2934" s="12" t="str">
        <f>LEFT(Tabela2[[#This Row],[Código]],2)</f>
        <v>29</v>
      </c>
    </row>
    <row r="2935" spans="2:16" ht="15" customHeight="1" x14ac:dyDescent="0.25">
      <c r="B2935" s="31" t="str">
        <f>IF(Tabela2[[#This Row],[Tipo]] = 0,LOOKUP(Tabela2[[#This Row],[RESUMO]],Tabela3[Grupo],Tabela3[Meus produtos]),VLOOKUP(Tabela2[[#This Row],[Código]],Tabela4[[Código NBS/LC116]:[Meus serviços]],3,0))</f>
        <v>Não</v>
      </c>
      <c r="C2935" t="str">
        <f>IF(E2935=0,TEXT(dados!A2850,"00000000"),IF(E2935=2,TEXT(dados!A2850,"0000"),TEXT(dados!A2850,"#")))</f>
        <v>29397931</v>
      </c>
      <c r="D2935" t="str">
        <f>IF(dados!B2850=0,"",dados!B2850)</f>
        <v/>
      </c>
      <c r="E2935">
        <f>dados!C2850</f>
        <v>0</v>
      </c>
      <c r="F2935" t="str">
        <f>dados!D2850</f>
        <v>Pilocarpina, seu nitrato e seu cloridrato</v>
      </c>
      <c r="G2935"/>
      <c r="H2935"/>
      <c r="I2935"/>
      <c r="J2935"/>
      <c r="K2935" s="13"/>
      <c r="L2935" s="13">
        <f>dados!I2850/100</f>
        <v>0.13449999999999998</v>
      </c>
      <c r="M2935" s="13">
        <f>dados!J2850/100</f>
        <v>0.1699</v>
      </c>
      <c r="N2935" s="13">
        <f>dados!K2850/100</f>
        <v>0.04</v>
      </c>
      <c r="O2935" s="13">
        <f>dados!L2850/100</f>
        <v>0</v>
      </c>
      <c r="P2935" s="12" t="str">
        <f>LEFT(Tabela2[[#This Row],[Código]],2)</f>
        <v>29</v>
      </c>
    </row>
    <row r="2936" spans="2:16" ht="15" customHeight="1" x14ac:dyDescent="0.25">
      <c r="B2936" s="31" t="str">
        <f>IF(Tabela2[[#This Row],[Tipo]] = 0,LOOKUP(Tabela2[[#This Row],[RESUMO]],Tabela3[Grupo],Tabela3[Meus produtos]),VLOOKUP(Tabela2[[#This Row],[Código]],Tabela4[[Código NBS/LC116]:[Meus serviços]],3,0))</f>
        <v>Não</v>
      </c>
      <c r="C2936" t="str">
        <f>IF(E2936=0,TEXT(dados!A2851,"00000000"),IF(E2936=2,TEXT(dados!A2851,"0000"),TEXT(dados!A2851,"#")))</f>
        <v>29397939</v>
      </c>
      <c r="D2936" t="str">
        <f>IF(dados!B2851=0,"",dados!B2851)</f>
        <v/>
      </c>
      <c r="E2936">
        <f>dados!C2851</f>
        <v>0</v>
      </c>
      <c r="F2936" t="str">
        <f>dados!D2851</f>
        <v>Outros</v>
      </c>
      <c r="G2936"/>
      <c r="H2936"/>
      <c r="I2936"/>
      <c r="J2936"/>
      <c r="K2936" s="13"/>
      <c r="L2936" s="13">
        <f>dados!I2851/100</f>
        <v>0.13449999999999998</v>
      </c>
      <c r="M2936" s="13">
        <f>dados!J2851/100</f>
        <v>0.1545</v>
      </c>
      <c r="N2936" s="13">
        <f>dados!K2851/100</f>
        <v>0.04</v>
      </c>
      <c r="O2936" s="13">
        <f>dados!L2851/100</f>
        <v>0</v>
      </c>
      <c r="P2936" s="12" t="str">
        <f>LEFT(Tabela2[[#This Row],[Código]],2)</f>
        <v>29</v>
      </c>
    </row>
    <row r="2937" spans="2:16" ht="15" customHeight="1" x14ac:dyDescent="0.25">
      <c r="B2937" s="31" t="str">
        <f>IF(Tabela2[[#This Row],[Tipo]] = 0,LOOKUP(Tabela2[[#This Row],[RESUMO]],Tabela3[Grupo],Tabela3[Meus produtos]),VLOOKUP(Tabela2[[#This Row],[Código]],Tabela4[[Código NBS/LC116]:[Meus serviços]],3,0))</f>
        <v>Não</v>
      </c>
      <c r="C2937" t="str">
        <f>IF(E2937=0,TEXT(dados!A2852,"00000000"),IF(E2937=2,TEXT(dados!A2852,"0000"),TEXT(dados!A2852,"#")))</f>
        <v>29397940</v>
      </c>
      <c r="D2937" t="str">
        <f>IF(dados!B2852=0,"",dados!B2852)</f>
        <v/>
      </c>
      <c r="E2937">
        <f>dados!C2852</f>
        <v>0</v>
      </c>
      <c r="F2937" t="str">
        <f>dados!D2852</f>
        <v>Tiocolquicosido</v>
      </c>
      <c r="G2937"/>
      <c r="H2937"/>
      <c r="I2937"/>
      <c r="J2937"/>
      <c r="K2937" s="13"/>
      <c r="L2937" s="13">
        <f>dados!I2852/100</f>
        <v>0.13449999999999998</v>
      </c>
      <c r="M2937" s="13">
        <f>dados!J2852/100</f>
        <v>0.1699</v>
      </c>
      <c r="N2937" s="13">
        <f>dados!K2852/100</f>
        <v>0.04</v>
      </c>
      <c r="O2937" s="13">
        <f>dados!L2852/100</f>
        <v>0</v>
      </c>
      <c r="P2937" s="12" t="str">
        <f>LEFT(Tabela2[[#This Row],[Código]],2)</f>
        <v>29</v>
      </c>
    </row>
    <row r="2938" spans="2:16" ht="15" customHeight="1" x14ac:dyDescent="0.25">
      <c r="B2938" s="31" t="str">
        <f>IF(Tabela2[[#This Row],[Tipo]] = 0,LOOKUP(Tabela2[[#This Row],[RESUMO]],Tabela3[Grupo],Tabela3[Meus produtos]),VLOOKUP(Tabela2[[#This Row],[Código]],Tabela4[[Código NBS/LC116]:[Meus serviços]],3,0))</f>
        <v>Não</v>
      </c>
      <c r="C2938" t="str">
        <f>IF(E2938=0,TEXT(dados!A2853,"00000000"),IF(E2938=2,TEXT(dados!A2853,"0000"),TEXT(dados!A2853,"#")))</f>
        <v>29397990</v>
      </c>
      <c r="D2938" t="str">
        <f>IF(dados!B2853=0,"",dados!B2853)</f>
        <v/>
      </c>
      <c r="E2938">
        <f>dados!C2853</f>
        <v>0</v>
      </c>
      <c r="F2938" t="str">
        <f>dados!D2853</f>
        <v>Outros</v>
      </c>
      <c r="G2938"/>
      <c r="H2938"/>
      <c r="I2938"/>
      <c r="J2938"/>
      <c r="K2938" s="13"/>
      <c r="L2938" s="13">
        <f>dados!I2853/100</f>
        <v>0.13449999999999998</v>
      </c>
      <c r="M2938" s="13">
        <f>dados!J2853/100</f>
        <v>0.1545</v>
      </c>
      <c r="N2938" s="13">
        <f>dados!K2853/100</f>
        <v>0.04</v>
      </c>
      <c r="O2938" s="13">
        <f>dados!L2853/100</f>
        <v>0</v>
      </c>
      <c r="P2938" s="12" t="str">
        <f>LEFT(Tabela2[[#This Row],[Código]],2)</f>
        <v>29</v>
      </c>
    </row>
    <row r="2939" spans="2:16" ht="15" customHeight="1" x14ac:dyDescent="0.25">
      <c r="B2939" s="31" t="str">
        <f>IF(Tabela2[[#This Row],[Tipo]] = 0,LOOKUP(Tabela2[[#This Row],[RESUMO]],Tabela3[Grupo],Tabela3[Meus produtos]),VLOOKUP(Tabela2[[#This Row],[Código]],Tabela4[[Código NBS/LC116]:[Meus serviços]],3,0))</f>
        <v>Não</v>
      </c>
      <c r="C2939" t="str">
        <f>IF(E2939=0,TEXT(dados!A2854,"00000000"),IF(E2939=2,TEXT(dados!A2854,"0000"),TEXT(dados!A2854,"#")))</f>
        <v>29398010</v>
      </c>
      <c r="D2939" t="str">
        <f>IF(dados!B2854=0,"",dados!B2854)</f>
        <v/>
      </c>
      <c r="E2939">
        <f>dados!C2854</f>
        <v>0</v>
      </c>
      <c r="F2939" t="str">
        <f>dados!D2854</f>
        <v>Produtos quimicos organicos alcaloides naturais ou reproduzidos por sintese seus sais eteres esteres e outros derivados Saxitoxina</v>
      </c>
      <c r="G2939"/>
      <c r="H2939"/>
      <c r="I2939"/>
      <c r="J2939"/>
      <c r="K2939" s="13"/>
      <c r="L2939" s="13">
        <f>dados!I2854/100</f>
        <v>0.13449999999999998</v>
      </c>
      <c r="M2939" s="13">
        <f>dados!J2854/100</f>
        <v>0.16370000000000001</v>
      </c>
      <c r="N2939" s="13">
        <f>dados!K2854/100</f>
        <v>0.04</v>
      </c>
      <c r="O2939" s="13">
        <f>dados!L2854/100</f>
        <v>0</v>
      </c>
      <c r="P2939" s="12" t="str">
        <f>LEFT(Tabela2[[#This Row],[Código]],2)</f>
        <v>29</v>
      </c>
    </row>
    <row r="2940" spans="2:16" ht="15" customHeight="1" x14ac:dyDescent="0.25">
      <c r="B2940" s="31" t="str">
        <f>IF(Tabela2[[#This Row],[Tipo]] = 0,LOOKUP(Tabela2[[#This Row],[RESUMO]],Tabela3[Grupo],Tabela3[Meus produtos]),VLOOKUP(Tabela2[[#This Row],[Código]],Tabela4[[Código NBS/LC116]:[Meus serviços]],3,0))</f>
        <v>Não</v>
      </c>
      <c r="C2940" t="str">
        <f>IF(E2940=0,TEXT(dados!A2855,"00000000"),IF(E2940=2,TEXT(dados!A2855,"0000"),TEXT(dados!A2855,"#")))</f>
        <v>29398090</v>
      </c>
      <c r="D2940" t="str">
        <f>IF(dados!B2855=0,"",dados!B2855)</f>
        <v/>
      </c>
      <c r="E2940">
        <f>dados!C2855</f>
        <v>0</v>
      </c>
      <c r="F2940" t="str">
        <f>dados!D2855</f>
        <v>Produtos quimicos organicos alcaloides naturais ou reproduzidos por sintese seus sais eteres esteres e outros derivados outros</v>
      </c>
      <c r="G2940"/>
      <c r="H2940"/>
      <c r="I2940"/>
      <c r="J2940"/>
      <c r="K2940" s="13"/>
      <c r="L2940" s="13">
        <f>dados!I2855/100</f>
        <v>0.13449999999999998</v>
      </c>
      <c r="M2940" s="13">
        <f>dados!J2855/100</f>
        <v>0.1545</v>
      </c>
      <c r="N2940" s="13">
        <f>dados!K2855/100</f>
        <v>0.04</v>
      </c>
      <c r="O2940" s="13">
        <f>dados!L2855/100</f>
        <v>0</v>
      </c>
      <c r="P2940" s="12" t="str">
        <f>LEFT(Tabela2[[#This Row],[Código]],2)</f>
        <v>29</v>
      </c>
    </row>
    <row r="2941" spans="2:16" ht="15" customHeight="1" x14ac:dyDescent="0.25">
      <c r="B2941" s="31" t="str">
        <f>IF(Tabela2[[#This Row],[Tipo]] = 0,LOOKUP(Tabela2[[#This Row],[RESUMO]],Tabela3[Grupo],Tabela3[Meus produtos]),VLOOKUP(Tabela2[[#This Row],[Código]],Tabela4[[Código NBS/LC116]:[Meus serviços]],3,0))</f>
        <v>Não</v>
      </c>
      <c r="C2941" t="str">
        <f>IF(E2941=0,TEXT(dados!A2856,"00000000"),IF(E2941=2,TEXT(dados!A2856,"0000"),TEXT(dados!A2856,"#")))</f>
        <v>29400011</v>
      </c>
      <c r="D2941" t="str">
        <f>IF(dados!B2856=0,"",dados!B2856)</f>
        <v/>
      </c>
      <c r="E2941">
        <f>dados!C2856</f>
        <v>0</v>
      </c>
      <c r="F2941" t="str">
        <f>dados!D2856</f>
        <v>Galactose</v>
      </c>
      <c r="G2941"/>
      <c r="H2941"/>
      <c r="I2941"/>
      <c r="J2941"/>
      <c r="K2941" s="13"/>
      <c r="L2941" s="13">
        <f>dados!I2856/100</f>
        <v>0.13449999999999998</v>
      </c>
      <c r="M2941" s="13">
        <f>dados!J2856/100</f>
        <v>0.1545</v>
      </c>
      <c r="N2941" s="13">
        <f>dados!K2856/100</f>
        <v>0.04</v>
      </c>
      <c r="O2941" s="13">
        <f>dados!L2856/100</f>
        <v>0</v>
      </c>
      <c r="P2941" s="12" t="str">
        <f>LEFT(Tabela2[[#This Row],[Código]],2)</f>
        <v>29</v>
      </c>
    </row>
    <row r="2942" spans="2:16" ht="15" customHeight="1" x14ac:dyDescent="0.25">
      <c r="B2942" s="31" t="str">
        <f>IF(Tabela2[[#This Row],[Tipo]] = 0,LOOKUP(Tabela2[[#This Row],[RESUMO]],Tabela3[Grupo],Tabela3[Meus produtos]),VLOOKUP(Tabela2[[#This Row],[Código]],Tabela4[[Código NBS/LC116]:[Meus serviços]],3,0))</f>
        <v>Não</v>
      </c>
      <c r="C2942" t="str">
        <f>IF(E2942=0,TEXT(dados!A2857,"00000000"),IF(E2942=2,TEXT(dados!A2857,"0000"),TEXT(dados!A2857,"#")))</f>
        <v>29400012</v>
      </c>
      <c r="D2942" t="str">
        <f>IF(dados!B2857=0,"",dados!B2857)</f>
        <v/>
      </c>
      <c r="E2942">
        <f>dados!C2857</f>
        <v>0</v>
      </c>
      <c r="F2942" t="str">
        <f>dados!D2857</f>
        <v>Arabinose</v>
      </c>
      <c r="G2942"/>
      <c r="H2942"/>
      <c r="I2942"/>
      <c r="J2942"/>
      <c r="K2942" s="13"/>
      <c r="L2942" s="13">
        <f>dados!I2857/100</f>
        <v>0.13449999999999998</v>
      </c>
      <c r="M2942" s="13">
        <f>dados!J2857/100</f>
        <v>0.1699</v>
      </c>
      <c r="N2942" s="13">
        <f>dados!K2857/100</f>
        <v>0.04</v>
      </c>
      <c r="O2942" s="13">
        <f>dados!L2857/100</f>
        <v>0</v>
      </c>
      <c r="P2942" s="12" t="str">
        <f>LEFT(Tabela2[[#This Row],[Código]],2)</f>
        <v>29</v>
      </c>
    </row>
    <row r="2943" spans="2:16" ht="15" customHeight="1" x14ac:dyDescent="0.25">
      <c r="B2943" s="31" t="str">
        <f>IF(Tabela2[[#This Row],[Tipo]] = 0,LOOKUP(Tabela2[[#This Row],[RESUMO]],Tabela3[Grupo],Tabela3[Meus produtos]),VLOOKUP(Tabela2[[#This Row],[Código]],Tabela4[[Código NBS/LC116]:[Meus serviços]],3,0))</f>
        <v>Não</v>
      </c>
      <c r="C2943" t="str">
        <f>IF(E2943=0,TEXT(dados!A2858,"00000000"),IF(E2943=2,TEXT(dados!A2858,"0000"),TEXT(dados!A2858,"#")))</f>
        <v>29400013</v>
      </c>
      <c r="D2943" t="str">
        <f>IF(dados!B2858=0,"",dados!B2858)</f>
        <v/>
      </c>
      <c r="E2943">
        <f>dados!C2858</f>
        <v>0</v>
      </c>
      <c r="F2943" t="str">
        <f>dados!D2858</f>
        <v>Ramnose</v>
      </c>
      <c r="G2943"/>
      <c r="H2943"/>
      <c r="I2943"/>
      <c r="J2943"/>
      <c r="K2943" s="13"/>
      <c r="L2943" s="13">
        <f>dados!I2858/100</f>
        <v>0.13449999999999998</v>
      </c>
      <c r="M2943" s="13">
        <f>dados!J2858/100</f>
        <v>0.1699</v>
      </c>
      <c r="N2943" s="13">
        <f>dados!K2858/100</f>
        <v>0.04</v>
      </c>
      <c r="O2943" s="13">
        <f>dados!L2858/100</f>
        <v>0</v>
      </c>
      <c r="P2943" s="12" t="str">
        <f>LEFT(Tabela2[[#This Row],[Código]],2)</f>
        <v>29</v>
      </c>
    </row>
    <row r="2944" spans="2:16" ht="15" customHeight="1" x14ac:dyDescent="0.25">
      <c r="B2944" s="31" t="str">
        <f>IF(Tabela2[[#This Row],[Tipo]] = 0,LOOKUP(Tabela2[[#This Row],[RESUMO]],Tabela3[Grupo],Tabela3[Meus produtos]),VLOOKUP(Tabela2[[#This Row],[Código]],Tabela4[[Código NBS/LC116]:[Meus serviços]],3,0))</f>
        <v>Não</v>
      </c>
      <c r="C2944" t="str">
        <f>IF(E2944=0,TEXT(dados!A2859,"00000000"),IF(E2944=2,TEXT(dados!A2859,"0000"),TEXT(dados!A2859,"#")))</f>
        <v>29400019</v>
      </c>
      <c r="D2944" t="str">
        <f>IF(dados!B2859=0,"",dados!B2859)</f>
        <v/>
      </c>
      <c r="E2944">
        <f>dados!C2859</f>
        <v>0</v>
      </c>
      <c r="F2944" t="str">
        <f>dados!D2859</f>
        <v>Outros acucares quimicamente puros</v>
      </c>
      <c r="G2944"/>
      <c r="H2944"/>
      <c r="I2944"/>
      <c r="J2944"/>
      <c r="K2944" s="13"/>
      <c r="L2944" s="13">
        <f>dados!I2859/100</f>
        <v>0.13449999999999998</v>
      </c>
      <c r="M2944" s="13">
        <f>dados!J2859/100</f>
        <v>0.1545</v>
      </c>
      <c r="N2944" s="13">
        <f>dados!K2859/100</f>
        <v>0.04</v>
      </c>
      <c r="O2944" s="13">
        <f>dados!L2859/100</f>
        <v>0</v>
      </c>
      <c r="P2944" s="12" t="str">
        <f>LEFT(Tabela2[[#This Row],[Código]],2)</f>
        <v>29</v>
      </c>
    </row>
    <row r="2945" spans="2:16" ht="15" customHeight="1" x14ac:dyDescent="0.25">
      <c r="B2945" s="31" t="str">
        <f>IF(Tabela2[[#This Row],[Tipo]] = 0,LOOKUP(Tabela2[[#This Row],[RESUMO]],Tabela3[Grupo],Tabela3[Meus produtos]),VLOOKUP(Tabela2[[#This Row],[Código]],Tabela4[[Código NBS/LC116]:[Meus serviços]],3,0))</f>
        <v>Não</v>
      </c>
      <c r="C2945" t="str">
        <f>IF(E2945=0,TEXT(dados!A2860,"00000000"),IF(E2945=2,TEXT(dados!A2860,"0000"),TEXT(dados!A2860,"#")))</f>
        <v>29400021</v>
      </c>
      <c r="D2945" t="str">
        <f>IF(dados!B2860=0,"",dados!B2860)</f>
        <v/>
      </c>
      <c r="E2945">
        <f>dados!C2860</f>
        <v>0</v>
      </c>
      <c r="F2945" t="str">
        <f>dados!D2860</f>
        <v>Acido lactobionico</v>
      </c>
      <c r="G2945"/>
      <c r="H2945"/>
      <c r="I2945"/>
      <c r="J2945"/>
      <c r="K2945" s="13"/>
      <c r="L2945" s="13">
        <f>dados!I2860/100</f>
        <v>0.13449999999999998</v>
      </c>
      <c r="M2945" s="13">
        <f>dados!J2860/100</f>
        <v>0.16789999999999999</v>
      </c>
      <c r="N2945" s="13">
        <f>dados!K2860/100</f>
        <v>0.04</v>
      </c>
      <c r="O2945" s="13">
        <f>dados!L2860/100</f>
        <v>0</v>
      </c>
      <c r="P2945" s="12" t="str">
        <f>LEFT(Tabela2[[#This Row],[Código]],2)</f>
        <v>29</v>
      </c>
    </row>
    <row r="2946" spans="2:16" ht="15" customHeight="1" x14ac:dyDescent="0.25">
      <c r="B2946" s="31" t="str">
        <f>IF(Tabela2[[#This Row],[Tipo]] = 0,LOOKUP(Tabela2[[#This Row],[RESUMO]],Tabela3[Grupo],Tabela3[Meus produtos]),VLOOKUP(Tabela2[[#This Row],[Código]],Tabela4[[Código NBS/LC116]:[Meus serviços]],3,0))</f>
        <v>Não</v>
      </c>
      <c r="C2946" t="str">
        <f>IF(E2946=0,TEXT(dados!A2861,"00000000"),IF(E2946=2,TEXT(dados!A2861,"0000"),TEXT(dados!A2861,"#")))</f>
        <v>29400022</v>
      </c>
      <c r="D2946" t="str">
        <f>IF(dados!B2861=0,"",dados!B2861)</f>
        <v/>
      </c>
      <c r="E2946">
        <f>dados!C2861</f>
        <v>0</v>
      </c>
      <c r="F2946" t="str">
        <f>dados!D2861</f>
        <v>Lactobionato de calcio</v>
      </c>
      <c r="G2946"/>
      <c r="H2946"/>
      <c r="I2946"/>
      <c r="J2946"/>
      <c r="K2946" s="13"/>
      <c r="L2946" s="13">
        <f>dados!I2861/100</f>
        <v>0.13449999999999998</v>
      </c>
      <c r="M2946" s="13">
        <f>dados!J2861/100</f>
        <v>0.16789999999999999</v>
      </c>
      <c r="N2946" s="13">
        <f>dados!K2861/100</f>
        <v>0.04</v>
      </c>
      <c r="O2946" s="13">
        <f>dados!L2861/100</f>
        <v>0</v>
      </c>
      <c r="P2946" s="12" t="str">
        <f>LEFT(Tabela2[[#This Row],[Código]],2)</f>
        <v>29</v>
      </c>
    </row>
    <row r="2947" spans="2:16" ht="15" customHeight="1" x14ac:dyDescent="0.25">
      <c r="B2947" s="31" t="str">
        <f>IF(Tabela2[[#This Row],[Tipo]] = 0,LOOKUP(Tabela2[[#This Row],[RESUMO]],Tabela3[Grupo],Tabela3[Meus produtos]),VLOOKUP(Tabela2[[#This Row],[Código]],Tabela4[[Código NBS/LC116]:[Meus serviços]],3,0))</f>
        <v>Não</v>
      </c>
      <c r="C2947" t="str">
        <f>IF(E2947=0,TEXT(dados!A2862,"00000000"),IF(E2947=2,TEXT(dados!A2862,"0000"),TEXT(dados!A2862,"#")))</f>
        <v>29400023</v>
      </c>
      <c r="D2947" t="str">
        <f>IF(dados!B2862=0,"",dados!B2862)</f>
        <v/>
      </c>
      <c r="E2947">
        <f>dados!C2862</f>
        <v>0</v>
      </c>
      <c r="F2947" t="str">
        <f>dados!D2862</f>
        <v>Bromolactobionato de calcio</v>
      </c>
      <c r="G2947"/>
      <c r="H2947"/>
      <c r="I2947"/>
      <c r="J2947"/>
      <c r="K2947" s="13"/>
      <c r="L2947" s="13">
        <f>dados!I2862/100</f>
        <v>0.13449999999999998</v>
      </c>
      <c r="M2947" s="13">
        <f>dados!J2862/100</f>
        <v>0.1545</v>
      </c>
      <c r="N2947" s="13">
        <f>dados!K2862/100</f>
        <v>0.04</v>
      </c>
      <c r="O2947" s="13">
        <f>dados!L2862/100</f>
        <v>0</v>
      </c>
      <c r="P2947" s="12" t="str">
        <f>LEFT(Tabela2[[#This Row],[Código]],2)</f>
        <v>29</v>
      </c>
    </row>
    <row r="2948" spans="2:16" ht="15" customHeight="1" x14ac:dyDescent="0.25">
      <c r="B2948" s="31" t="str">
        <f>IF(Tabela2[[#This Row],[Tipo]] = 0,LOOKUP(Tabela2[[#This Row],[RESUMO]],Tabela3[Grupo],Tabela3[Meus produtos]),VLOOKUP(Tabela2[[#This Row],[Código]],Tabela4[[Código NBS/LC116]:[Meus serviços]],3,0))</f>
        <v>Não</v>
      </c>
      <c r="C2948" t="str">
        <f>IF(E2948=0,TEXT(dados!A2863,"00000000"),IF(E2948=2,TEXT(dados!A2863,"0000"),TEXT(dados!A2863,"#")))</f>
        <v>29400029</v>
      </c>
      <c r="D2948" t="str">
        <f>IF(dados!B2863=0,"",dados!B2863)</f>
        <v/>
      </c>
      <c r="E2948">
        <f>dados!C2863</f>
        <v>0</v>
      </c>
      <c r="F2948" t="str">
        <f>dados!D2863</f>
        <v>Outs.sais,derivs.halogen.sulfon.etc.do ac.lactobionico</v>
      </c>
      <c r="G2948"/>
      <c r="H2948"/>
      <c r="I2948"/>
      <c r="J2948"/>
      <c r="K2948" s="13"/>
      <c r="L2948" s="13">
        <f>dados!I2863/100</f>
        <v>0.13449999999999998</v>
      </c>
      <c r="M2948" s="13">
        <f>dados!J2863/100</f>
        <v>0.1545</v>
      </c>
      <c r="N2948" s="13">
        <f>dados!K2863/100</f>
        <v>0.04</v>
      </c>
      <c r="O2948" s="13">
        <f>dados!L2863/100</f>
        <v>0</v>
      </c>
      <c r="P2948" s="12" t="str">
        <f>LEFT(Tabela2[[#This Row],[Código]],2)</f>
        <v>29</v>
      </c>
    </row>
    <row r="2949" spans="2:16" ht="15" customHeight="1" x14ac:dyDescent="0.25">
      <c r="B2949" s="31" t="str">
        <f>IF(Tabela2[[#This Row],[Tipo]] = 0,LOOKUP(Tabela2[[#This Row],[RESUMO]],Tabela3[Grupo],Tabela3[Meus produtos]),VLOOKUP(Tabela2[[#This Row],[Código]],Tabela4[[Código NBS/LC116]:[Meus serviços]],3,0))</f>
        <v>Não</v>
      </c>
      <c r="C2949" t="str">
        <f>IF(E2949=0,TEXT(dados!A2864,"00000000"),IF(E2949=2,TEXT(dados!A2864,"0000"),TEXT(dados!A2864,"#")))</f>
        <v>29400092</v>
      </c>
      <c r="D2949" t="str">
        <f>IF(dados!B2864=0,"",dados!B2864)</f>
        <v/>
      </c>
      <c r="E2949">
        <f>dados!C2864</f>
        <v>0</v>
      </c>
      <c r="F2949" t="str">
        <f>dados!D2864</f>
        <v>Frutose-1,6-difosfato de calcio ou de sodio</v>
      </c>
      <c r="G2949"/>
      <c r="H2949"/>
      <c r="I2949"/>
      <c r="J2949"/>
      <c r="K2949" s="13"/>
      <c r="L2949" s="13">
        <f>dados!I2864/100</f>
        <v>0.13449999999999998</v>
      </c>
      <c r="M2949" s="13">
        <f>dados!J2864/100</f>
        <v>0.1545</v>
      </c>
      <c r="N2949" s="13">
        <f>dados!K2864/100</f>
        <v>0.04</v>
      </c>
      <c r="O2949" s="13">
        <f>dados!L2864/100</f>
        <v>0</v>
      </c>
      <c r="P2949" s="12" t="str">
        <f>LEFT(Tabela2[[#This Row],[Código]],2)</f>
        <v>29</v>
      </c>
    </row>
    <row r="2950" spans="2:16" ht="15" customHeight="1" x14ac:dyDescent="0.25">
      <c r="B2950" s="31" t="str">
        <f>IF(Tabela2[[#This Row],[Tipo]] = 0,LOOKUP(Tabela2[[#This Row],[RESUMO]],Tabela3[Grupo],Tabela3[Meus produtos]),VLOOKUP(Tabela2[[#This Row],[Código]],Tabela4[[Código NBS/LC116]:[Meus serviços]],3,0))</f>
        <v>Não</v>
      </c>
      <c r="C2950" t="str">
        <f>IF(E2950=0,TEXT(dados!A2865,"00000000"),IF(E2950=2,TEXT(dados!A2865,"0000"),TEXT(dados!A2865,"#")))</f>
        <v>29400093</v>
      </c>
      <c r="D2950" t="str">
        <f>IF(dados!B2865=0,"",dados!B2865)</f>
        <v/>
      </c>
      <c r="E2950">
        <f>dados!C2865</f>
        <v>0</v>
      </c>
      <c r="F2950" t="str">
        <f>dados!D2865</f>
        <v>Maltitol</v>
      </c>
      <c r="G2950"/>
      <c r="H2950"/>
      <c r="I2950"/>
      <c r="J2950"/>
      <c r="K2950" s="13"/>
      <c r="L2950" s="13">
        <f>dados!I2865/100</f>
        <v>0.13449999999999998</v>
      </c>
      <c r="M2950" s="13">
        <f>dados!J2865/100</f>
        <v>0.1699</v>
      </c>
      <c r="N2950" s="13">
        <f>dados!K2865/100</f>
        <v>0.04</v>
      </c>
      <c r="O2950" s="13">
        <f>dados!L2865/100</f>
        <v>0</v>
      </c>
      <c r="P2950" s="12" t="str">
        <f>LEFT(Tabela2[[#This Row],[Código]],2)</f>
        <v>29</v>
      </c>
    </row>
    <row r="2951" spans="2:16" ht="15" customHeight="1" x14ac:dyDescent="0.25">
      <c r="B2951" s="31" t="str">
        <f>IF(Tabela2[[#This Row],[Tipo]] = 0,LOOKUP(Tabela2[[#This Row],[RESUMO]],Tabela3[Grupo],Tabela3[Meus produtos]),VLOOKUP(Tabela2[[#This Row],[Código]],Tabela4[[Código NBS/LC116]:[Meus serviços]],3,0))</f>
        <v>Não</v>
      </c>
      <c r="C2951" t="str">
        <f>IF(E2951=0,TEXT(dados!A2866,"00000000"),IF(E2951=2,TEXT(dados!A2866,"0000"),TEXT(dados!A2866,"#")))</f>
        <v>29400094</v>
      </c>
      <c r="D2951" t="str">
        <f>IF(dados!B2866=0,"",dados!B2866)</f>
        <v/>
      </c>
      <c r="E2951">
        <f>dados!C2866</f>
        <v>0</v>
      </c>
      <c r="F2951" t="str">
        <f>dados!D2866</f>
        <v>Lactogluconato de calcio</v>
      </c>
      <c r="G2951"/>
      <c r="H2951"/>
      <c r="I2951"/>
      <c r="J2951"/>
      <c r="K2951" s="13"/>
      <c r="L2951" s="13">
        <f>dados!I2866/100</f>
        <v>0.13449999999999998</v>
      </c>
      <c r="M2951" s="13">
        <f>dados!J2866/100</f>
        <v>0.1545</v>
      </c>
      <c r="N2951" s="13">
        <f>dados!K2866/100</f>
        <v>0.04</v>
      </c>
      <c r="O2951" s="13">
        <f>dados!L2866/100</f>
        <v>0</v>
      </c>
      <c r="P2951" s="12" t="str">
        <f>LEFT(Tabela2[[#This Row],[Código]],2)</f>
        <v>29</v>
      </c>
    </row>
    <row r="2952" spans="2:16" ht="15" customHeight="1" x14ac:dyDescent="0.25">
      <c r="B2952" s="31" t="str">
        <f>IF(Tabela2[[#This Row],[Tipo]] = 0,LOOKUP(Tabela2[[#This Row],[RESUMO]],Tabela3[Grupo],Tabela3[Meus produtos]),VLOOKUP(Tabela2[[#This Row],[Código]],Tabela4[[Código NBS/LC116]:[Meus serviços]],3,0))</f>
        <v>Não</v>
      </c>
      <c r="C2952" t="str">
        <f>IF(E2952=0,TEXT(dados!A2867,"00000000"),IF(E2952=2,TEXT(dados!A2867,"0000"),TEXT(dados!A2867,"#")))</f>
        <v>29400099</v>
      </c>
      <c r="D2952" t="str">
        <f>IF(dados!B2867=0,"",dados!B2867)</f>
        <v/>
      </c>
      <c r="E2952">
        <f>dados!C2867</f>
        <v>0</v>
      </c>
      <c r="F2952" t="str">
        <f>dados!D2867</f>
        <v>Outros eteres e esteres de acucares e seus sais</v>
      </c>
      <c r="G2952"/>
      <c r="H2952"/>
      <c r="I2952"/>
      <c r="J2952"/>
      <c r="K2952" s="13"/>
      <c r="L2952" s="13">
        <f>dados!I2867/100</f>
        <v>0.13449999999999998</v>
      </c>
      <c r="M2952" s="13">
        <f>dados!J2867/100</f>
        <v>0.1545</v>
      </c>
      <c r="N2952" s="13">
        <f>dados!K2867/100</f>
        <v>0.04</v>
      </c>
      <c r="O2952" s="13">
        <f>dados!L2867/100</f>
        <v>0</v>
      </c>
      <c r="P2952" s="12" t="str">
        <f>LEFT(Tabela2[[#This Row],[Código]],2)</f>
        <v>29</v>
      </c>
    </row>
    <row r="2953" spans="2:16" ht="15" customHeight="1" x14ac:dyDescent="0.25">
      <c r="B2953" s="31" t="str">
        <f>IF(Tabela2[[#This Row],[Tipo]] = 0,LOOKUP(Tabela2[[#This Row],[RESUMO]],Tabela3[Grupo],Tabela3[Meus produtos]),VLOOKUP(Tabela2[[#This Row],[Código]],Tabela4[[Código NBS/LC116]:[Meus serviços]],3,0))</f>
        <v>Não</v>
      </c>
      <c r="C2953" t="str">
        <f>IF(E2953=0,TEXT(dados!A2868,"00000000"),IF(E2953=2,TEXT(dados!A2868,"0000"),TEXT(dados!A2868,"#")))</f>
        <v>29411010</v>
      </c>
      <c r="D2953" t="str">
        <f>IF(dados!B2868=0,"",dados!B2868)</f>
        <v/>
      </c>
      <c r="E2953">
        <f>dados!C2868</f>
        <v>0</v>
      </c>
      <c r="F2953" t="str">
        <f>dados!D2868</f>
        <v>Ampicilina e seus sais</v>
      </c>
      <c r="G2953"/>
      <c r="H2953"/>
      <c r="I2953"/>
      <c r="J2953"/>
      <c r="K2953" s="13"/>
      <c r="L2953" s="13">
        <f>dados!I2868/100</f>
        <v>0.13449999999999998</v>
      </c>
      <c r="M2953" s="13">
        <f>dados!J2868/100</f>
        <v>0.1545</v>
      </c>
      <c r="N2953" s="13">
        <f>dados!K2868/100</f>
        <v>0.04</v>
      </c>
      <c r="O2953" s="13">
        <f>dados!L2868/100</f>
        <v>0</v>
      </c>
      <c r="P2953" s="12" t="str">
        <f>LEFT(Tabela2[[#This Row],[Código]],2)</f>
        <v>29</v>
      </c>
    </row>
    <row r="2954" spans="2:16" ht="15" customHeight="1" x14ac:dyDescent="0.25">
      <c r="B2954" s="31" t="str">
        <f>IF(Tabela2[[#This Row],[Tipo]] = 0,LOOKUP(Tabela2[[#This Row],[RESUMO]],Tabela3[Grupo],Tabela3[Meus produtos]),VLOOKUP(Tabela2[[#This Row],[Código]],Tabela4[[Código NBS/LC116]:[Meus serviços]],3,0))</f>
        <v>Não</v>
      </c>
      <c r="C2954" t="str">
        <f>IF(E2954=0,TEXT(dados!A2869,"00000000"),IF(E2954=2,TEXT(dados!A2869,"0000"),TEXT(dados!A2869,"#")))</f>
        <v>29411020</v>
      </c>
      <c r="D2954" t="str">
        <f>IF(dados!B2869=0,"",dados!B2869)</f>
        <v/>
      </c>
      <c r="E2954">
        <f>dados!C2869</f>
        <v>0</v>
      </c>
      <c r="F2954" t="str">
        <f>dados!D2869</f>
        <v>Amoxicilina e seus sais</v>
      </c>
      <c r="G2954"/>
      <c r="H2954"/>
      <c r="I2954"/>
      <c r="J2954"/>
      <c r="K2954" s="13"/>
      <c r="L2954" s="13">
        <f>dados!I2869/100</f>
        <v>0.13449999999999998</v>
      </c>
      <c r="M2954" s="13">
        <f>dados!J2869/100</f>
        <v>0.1545</v>
      </c>
      <c r="N2954" s="13">
        <f>dados!K2869/100</f>
        <v>0.04</v>
      </c>
      <c r="O2954" s="13">
        <f>dados!L2869/100</f>
        <v>0</v>
      </c>
      <c r="P2954" s="12" t="str">
        <f>LEFT(Tabela2[[#This Row],[Código]],2)</f>
        <v>29</v>
      </c>
    </row>
    <row r="2955" spans="2:16" ht="15" customHeight="1" x14ac:dyDescent="0.25">
      <c r="B2955" s="31" t="str">
        <f>IF(Tabela2[[#This Row],[Tipo]] = 0,LOOKUP(Tabela2[[#This Row],[RESUMO]],Tabela3[Grupo],Tabela3[Meus produtos]),VLOOKUP(Tabela2[[#This Row],[Código]],Tabela4[[Código NBS/LC116]:[Meus serviços]],3,0))</f>
        <v>Não</v>
      </c>
      <c r="C2955" t="str">
        <f>IF(E2955=0,TEXT(dados!A2870,"00000000"),IF(E2955=2,TEXT(dados!A2870,"0000"),TEXT(dados!A2870,"#")))</f>
        <v>29411031</v>
      </c>
      <c r="D2955" t="str">
        <f>IF(dados!B2870=0,"",dados!B2870)</f>
        <v/>
      </c>
      <c r="E2955">
        <f>dados!C2870</f>
        <v>0</v>
      </c>
      <c r="F2955" t="str">
        <f>dados!D2870</f>
        <v>Penicilina v potassica</v>
      </c>
      <c r="G2955"/>
      <c r="H2955"/>
      <c r="I2955"/>
      <c r="J2955"/>
      <c r="K2955" s="13"/>
      <c r="L2955" s="13">
        <f>dados!I2870/100</f>
        <v>0.13449999999999998</v>
      </c>
      <c r="M2955" s="13">
        <f>dados!J2870/100</f>
        <v>0.1545</v>
      </c>
      <c r="N2955" s="13">
        <f>dados!K2870/100</f>
        <v>0.04</v>
      </c>
      <c r="O2955" s="13">
        <f>dados!L2870/100</f>
        <v>0</v>
      </c>
      <c r="P2955" s="12" t="str">
        <f>LEFT(Tabela2[[#This Row],[Código]],2)</f>
        <v>29</v>
      </c>
    </row>
    <row r="2956" spans="2:16" ht="15" customHeight="1" x14ac:dyDescent="0.25">
      <c r="B2956" s="31" t="str">
        <f>IF(Tabela2[[#This Row],[Tipo]] = 0,LOOKUP(Tabela2[[#This Row],[RESUMO]],Tabela3[Grupo],Tabela3[Meus produtos]),VLOOKUP(Tabela2[[#This Row],[Código]],Tabela4[[Código NBS/LC116]:[Meus serviços]],3,0))</f>
        <v>Não</v>
      </c>
      <c r="C2956" t="str">
        <f>IF(E2956=0,TEXT(dados!A2871,"00000000"),IF(E2956=2,TEXT(dados!A2871,"0000"),TEXT(dados!A2871,"#")))</f>
        <v>29411039</v>
      </c>
      <c r="D2956" t="str">
        <f>IF(dados!B2871=0,"",dados!B2871)</f>
        <v/>
      </c>
      <c r="E2956">
        <f>dados!C2871</f>
        <v>0</v>
      </c>
      <c r="F2956" t="str">
        <f>dados!D2871</f>
        <v>Outros penicilinas v,derivados e sais</v>
      </c>
      <c r="G2956"/>
      <c r="H2956"/>
      <c r="I2956"/>
      <c r="J2956"/>
      <c r="K2956" s="13"/>
      <c r="L2956" s="13">
        <f>dados!I2871/100</f>
        <v>0.13449999999999998</v>
      </c>
      <c r="M2956" s="13">
        <f>dados!J2871/100</f>
        <v>0.1545</v>
      </c>
      <c r="N2956" s="13">
        <f>dados!K2871/100</f>
        <v>0.04</v>
      </c>
      <c r="O2956" s="13">
        <f>dados!L2871/100</f>
        <v>0</v>
      </c>
      <c r="P2956" s="12" t="str">
        <f>LEFT(Tabela2[[#This Row],[Código]],2)</f>
        <v>29</v>
      </c>
    </row>
    <row r="2957" spans="2:16" ht="15" customHeight="1" x14ac:dyDescent="0.25">
      <c r="B2957" s="31" t="str">
        <f>IF(Tabela2[[#This Row],[Tipo]] = 0,LOOKUP(Tabela2[[#This Row],[RESUMO]],Tabela3[Grupo],Tabela3[Meus produtos]),VLOOKUP(Tabela2[[#This Row],[Código]],Tabela4[[Código NBS/LC116]:[Meus serviços]],3,0))</f>
        <v>Não</v>
      </c>
      <c r="C2957" t="str">
        <f>IF(E2957=0,TEXT(dados!A2872,"00000000"),IF(E2957=2,TEXT(dados!A2872,"0000"),TEXT(dados!A2872,"#")))</f>
        <v>29411041</v>
      </c>
      <c r="D2957" t="str">
        <f>IF(dados!B2872=0,"",dados!B2872)</f>
        <v/>
      </c>
      <c r="E2957">
        <f>dados!C2872</f>
        <v>0</v>
      </c>
      <c r="F2957" t="str">
        <f>dados!D2872</f>
        <v>Penicilina g potassica</v>
      </c>
      <c r="G2957"/>
      <c r="H2957"/>
      <c r="I2957"/>
      <c r="J2957"/>
      <c r="K2957" s="13"/>
      <c r="L2957" s="13">
        <f>dados!I2872/100</f>
        <v>0.13449999999999998</v>
      </c>
      <c r="M2957" s="13">
        <f>dados!J2872/100</f>
        <v>0.1545</v>
      </c>
      <c r="N2957" s="13">
        <f>dados!K2872/100</f>
        <v>0.04</v>
      </c>
      <c r="O2957" s="13">
        <f>dados!L2872/100</f>
        <v>0</v>
      </c>
      <c r="P2957" s="12" t="str">
        <f>LEFT(Tabela2[[#This Row],[Código]],2)</f>
        <v>29</v>
      </c>
    </row>
    <row r="2958" spans="2:16" ht="15" customHeight="1" x14ac:dyDescent="0.25">
      <c r="B2958" s="31" t="str">
        <f>IF(Tabela2[[#This Row],[Tipo]] = 0,LOOKUP(Tabela2[[#This Row],[RESUMO]],Tabela3[Grupo],Tabela3[Meus produtos]),VLOOKUP(Tabela2[[#This Row],[Código]],Tabela4[[Código NBS/LC116]:[Meus serviços]],3,0))</f>
        <v>Não</v>
      </c>
      <c r="C2958" t="str">
        <f>IF(E2958=0,TEXT(dados!A2873,"00000000"),IF(E2958=2,TEXT(dados!A2873,"0000"),TEXT(dados!A2873,"#")))</f>
        <v>29411042</v>
      </c>
      <c r="D2958" t="str">
        <f>IF(dados!B2873=0,"",dados!B2873)</f>
        <v/>
      </c>
      <c r="E2958">
        <f>dados!C2873</f>
        <v>0</v>
      </c>
      <c r="F2958" t="str">
        <f>dados!D2873</f>
        <v>Penicilina g benzatinica</v>
      </c>
      <c r="G2958"/>
      <c r="H2958"/>
      <c r="I2958"/>
      <c r="J2958"/>
      <c r="K2958" s="13"/>
      <c r="L2958" s="13">
        <f>dados!I2873/100</f>
        <v>0.13449999999999998</v>
      </c>
      <c r="M2958" s="13">
        <f>dados!J2873/100</f>
        <v>0.1699</v>
      </c>
      <c r="N2958" s="13">
        <f>dados!K2873/100</f>
        <v>0.04</v>
      </c>
      <c r="O2958" s="13">
        <f>dados!L2873/100</f>
        <v>0</v>
      </c>
      <c r="P2958" s="12" t="str">
        <f>LEFT(Tabela2[[#This Row],[Código]],2)</f>
        <v>29</v>
      </c>
    </row>
    <row r="2959" spans="2:16" ht="15" customHeight="1" x14ac:dyDescent="0.25">
      <c r="B2959" s="31" t="str">
        <f>IF(Tabela2[[#This Row],[Tipo]] = 0,LOOKUP(Tabela2[[#This Row],[RESUMO]],Tabela3[Grupo],Tabela3[Meus produtos]),VLOOKUP(Tabela2[[#This Row],[Código]],Tabela4[[Código NBS/LC116]:[Meus serviços]],3,0))</f>
        <v>Não</v>
      </c>
      <c r="C2959" t="str">
        <f>IF(E2959=0,TEXT(dados!A2874,"00000000"),IF(E2959=2,TEXT(dados!A2874,"0000"),TEXT(dados!A2874,"#")))</f>
        <v>29411043</v>
      </c>
      <c r="D2959" t="str">
        <f>IF(dados!B2874=0,"",dados!B2874)</f>
        <v/>
      </c>
      <c r="E2959">
        <f>dados!C2874</f>
        <v>0</v>
      </c>
      <c r="F2959" t="str">
        <f>dados!D2874</f>
        <v>Penicilina g procainica</v>
      </c>
      <c r="G2959"/>
      <c r="H2959"/>
      <c r="I2959"/>
      <c r="J2959"/>
      <c r="K2959" s="13"/>
      <c r="L2959" s="13">
        <f>dados!I2874/100</f>
        <v>0.13449999999999998</v>
      </c>
      <c r="M2959" s="13">
        <f>dados!J2874/100</f>
        <v>0.1545</v>
      </c>
      <c r="N2959" s="13">
        <f>dados!K2874/100</f>
        <v>0.04</v>
      </c>
      <c r="O2959" s="13">
        <f>dados!L2874/100</f>
        <v>0</v>
      </c>
      <c r="P2959" s="12" t="str">
        <f>LEFT(Tabela2[[#This Row],[Código]],2)</f>
        <v>29</v>
      </c>
    </row>
    <row r="2960" spans="2:16" ht="15" customHeight="1" x14ac:dyDescent="0.25">
      <c r="B2960" s="31" t="str">
        <f>IF(Tabela2[[#This Row],[Tipo]] = 0,LOOKUP(Tabela2[[#This Row],[RESUMO]],Tabela3[Grupo],Tabela3[Meus produtos]),VLOOKUP(Tabela2[[#This Row],[Código]],Tabela4[[Código NBS/LC116]:[Meus serviços]],3,0))</f>
        <v>Não</v>
      </c>
      <c r="C2960" t="str">
        <f>IF(E2960=0,TEXT(dados!A2875,"00000000"),IF(E2960=2,TEXT(dados!A2875,"0000"),TEXT(dados!A2875,"#")))</f>
        <v>29411049</v>
      </c>
      <c r="D2960" t="str">
        <f>IF(dados!B2875=0,"",dados!B2875)</f>
        <v/>
      </c>
      <c r="E2960">
        <f>dados!C2875</f>
        <v>0</v>
      </c>
      <c r="F2960" t="str">
        <f>dados!D2875</f>
        <v>Outros penicilinas g,derivados e sais</v>
      </c>
      <c r="G2960"/>
      <c r="H2960"/>
      <c r="I2960"/>
      <c r="J2960"/>
      <c r="K2960" s="13"/>
      <c r="L2960" s="13">
        <f>dados!I2875/100</f>
        <v>0.13449999999999998</v>
      </c>
      <c r="M2960" s="13">
        <f>dados!J2875/100</f>
        <v>0.1545</v>
      </c>
      <c r="N2960" s="13">
        <f>dados!K2875/100</f>
        <v>0.04</v>
      </c>
      <c r="O2960" s="13">
        <f>dados!L2875/100</f>
        <v>0</v>
      </c>
      <c r="P2960" s="12" t="str">
        <f>LEFT(Tabela2[[#This Row],[Código]],2)</f>
        <v>29</v>
      </c>
    </row>
    <row r="2961" spans="2:16" ht="15" customHeight="1" x14ac:dyDescent="0.25">
      <c r="B2961" s="31" t="str">
        <f>IF(Tabela2[[#This Row],[Tipo]] = 0,LOOKUP(Tabela2[[#This Row],[RESUMO]],Tabela3[Grupo],Tabela3[Meus produtos]),VLOOKUP(Tabela2[[#This Row],[Código]],Tabela4[[Código NBS/LC116]:[Meus serviços]],3,0))</f>
        <v>Não</v>
      </c>
      <c r="C2961" t="str">
        <f>IF(E2961=0,TEXT(dados!A2876,"00000000"),IF(E2961=2,TEXT(dados!A2876,"0000"),TEXT(dados!A2876,"#")))</f>
        <v>29411090</v>
      </c>
      <c r="D2961" t="str">
        <f>IF(dados!B2876=0,"",dados!B2876)</f>
        <v/>
      </c>
      <c r="E2961">
        <f>dados!C2876</f>
        <v>0</v>
      </c>
      <c r="F2961" t="str">
        <f>dados!D2876</f>
        <v>Outros penicilinas,derivs.c/estrut.ac.penicilanico e sa</v>
      </c>
      <c r="G2961"/>
      <c r="H2961"/>
      <c r="I2961"/>
      <c r="J2961"/>
      <c r="K2961" s="13"/>
      <c r="L2961" s="13">
        <f>dados!I2876/100</f>
        <v>0.13449999999999998</v>
      </c>
      <c r="M2961" s="13">
        <f>dados!J2876/100</f>
        <v>0.1545</v>
      </c>
      <c r="N2961" s="13">
        <f>dados!K2876/100</f>
        <v>0.04</v>
      </c>
      <c r="O2961" s="13">
        <f>dados!L2876/100</f>
        <v>0</v>
      </c>
      <c r="P2961" s="12" t="str">
        <f>LEFT(Tabela2[[#This Row],[Código]],2)</f>
        <v>29</v>
      </c>
    </row>
    <row r="2962" spans="2:16" ht="15" customHeight="1" x14ac:dyDescent="0.25">
      <c r="B2962" s="31" t="str">
        <f>IF(Tabela2[[#This Row],[Tipo]] = 0,LOOKUP(Tabela2[[#This Row],[RESUMO]],Tabela3[Grupo],Tabela3[Meus produtos]),VLOOKUP(Tabela2[[#This Row],[Código]],Tabela4[[Código NBS/LC116]:[Meus serviços]],3,0))</f>
        <v>Não</v>
      </c>
      <c r="C2962" t="str">
        <f>IF(E2962=0,TEXT(dados!A2877,"00000000"),IF(E2962=2,TEXT(dados!A2877,"0000"),TEXT(dados!A2877,"#")))</f>
        <v>29412010</v>
      </c>
      <c r="D2962" t="str">
        <f>IF(dados!B2877=0,"",dados!B2877)</f>
        <v/>
      </c>
      <c r="E2962">
        <f>dados!C2877</f>
        <v>0</v>
      </c>
      <c r="F2962" t="str">
        <f>dados!D2877</f>
        <v>Sulfatos de estreptomicinas</v>
      </c>
      <c r="G2962"/>
      <c r="H2962"/>
      <c r="I2962"/>
      <c r="J2962"/>
      <c r="K2962" s="13"/>
      <c r="L2962" s="13">
        <f>dados!I2877/100</f>
        <v>0.13449999999999998</v>
      </c>
      <c r="M2962" s="13">
        <f>dados!J2877/100</f>
        <v>0.1545</v>
      </c>
      <c r="N2962" s="13">
        <f>dados!K2877/100</f>
        <v>0.04</v>
      </c>
      <c r="O2962" s="13">
        <f>dados!L2877/100</f>
        <v>0</v>
      </c>
      <c r="P2962" s="12" t="str">
        <f>LEFT(Tabela2[[#This Row],[Código]],2)</f>
        <v>29</v>
      </c>
    </row>
    <row r="2963" spans="2:16" ht="15" customHeight="1" x14ac:dyDescent="0.25">
      <c r="B2963" s="31" t="str">
        <f>IF(Tabela2[[#This Row],[Tipo]] = 0,LOOKUP(Tabela2[[#This Row],[RESUMO]],Tabela3[Grupo],Tabela3[Meus produtos]),VLOOKUP(Tabela2[[#This Row],[Código]],Tabela4[[Código NBS/LC116]:[Meus serviços]],3,0))</f>
        <v>Não</v>
      </c>
      <c r="C2963" t="str">
        <f>IF(E2963=0,TEXT(dados!A2878,"00000000"),IF(E2963=2,TEXT(dados!A2878,"0000"),TEXT(dados!A2878,"#")))</f>
        <v>29412090</v>
      </c>
      <c r="D2963" t="str">
        <f>IF(dados!B2878=0,"",dados!B2878)</f>
        <v/>
      </c>
      <c r="E2963">
        <f>dados!C2878</f>
        <v>0</v>
      </c>
      <c r="F2963" t="str">
        <f>dados!D2878</f>
        <v>Estreptomicinas,outs.derivados e sais</v>
      </c>
      <c r="G2963"/>
      <c r="H2963"/>
      <c r="I2963"/>
      <c r="J2963"/>
      <c r="K2963" s="13"/>
      <c r="L2963" s="13">
        <f>dados!I2878/100</f>
        <v>0.13449999999999998</v>
      </c>
      <c r="M2963" s="13">
        <f>dados!J2878/100</f>
        <v>0.1545</v>
      </c>
      <c r="N2963" s="13">
        <f>dados!K2878/100</f>
        <v>0.04</v>
      </c>
      <c r="O2963" s="13">
        <f>dados!L2878/100</f>
        <v>0</v>
      </c>
      <c r="P2963" s="12" t="str">
        <f>LEFT(Tabela2[[#This Row],[Código]],2)</f>
        <v>29</v>
      </c>
    </row>
    <row r="2964" spans="2:16" ht="15" customHeight="1" x14ac:dyDescent="0.25">
      <c r="B2964" s="31" t="str">
        <f>IF(Tabela2[[#This Row],[Tipo]] = 0,LOOKUP(Tabela2[[#This Row],[RESUMO]],Tabela3[Grupo],Tabela3[Meus produtos]),VLOOKUP(Tabela2[[#This Row],[Código]],Tabela4[[Código NBS/LC116]:[Meus serviços]],3,0))</f>
        <v>Não</v>
      </c>
      <c r="C2964" t="str">
        <f>IF(E2964=0,TEXT(dados!A2879,"00000000"),IF(E2964=2,TEXT(dados!A2879,"0000"),TEXT(dados!A2879,"#")))</f>
        <v>29413010</v>
      </c>
      <c r="D2964" t="str">
        <f>IF(dados!B2879=0,"",dados!B2879)</f>
        <v/>
      </c>
      <c r="E2964">
        <f>dados!C2879</f>
        <v>0</v>
      </c>
      <c r="F2964" t="str">
        <f>dados!D2879</f>
        <v>Cloridrato de tetraciclina</v>
      </c>
      <c r="G2964"/>
      <c r="H2964"/>
      <c r="I2964"/>
      <c r="J2964"/>
      <c r="K2964" s="13"/>
      <c r="L2964" s="13">
        <f>dados!I2879/100</f>
        <v>0.13449999999999998</v>
      </c>
      <c r="M2964" s="13">
        <f>dados!J2879/100</f>
        <v>0.1545</v>
      </c>
      <c r="N2964" s="13">
        <f>dados!K2879/100</f>
        <v>0.04</v>
      </c>
      <c r="O2964" s="13">
        <f>dados!L2879/100</f>
        <v>0</v>
      </c>
      <c r="P2964" s="12" t="str">
        <f>LEFT(Tabela2[[#This Row],[Código]],2)</f>
        <v>29</v>
      </c>
    </row>
    <row r="2965" spans="2:16" ht="15" customHeight="1" x14ac:dyDescent="0.25">
      <c r="B2965" s="31" t="str">
        <f>IF(Tabela2[[#This Row],[Tipo]] = 0,LOOKUP(Tabela2[[#This Row],[RESUMO]],Tabela3[Grupo],Tabela3[Meus produtos]),VLOOKUP(Tabela2[[#This Row],[Código]],Tabela4[[Código NBS/LC116]:[Meus serviços]],3,0))</f>
        <v>Não</v>
      </c>
      <c r="C2965" t="str">
        <f>IF(E2965=0,TEXT(dados!A2880,"00000000"),IF(E2965=2,TEXT(dados!A2880,"0000"),TEXT(dados!A2880,"#")))</f>
        <v>29413020</v>
      </c>
      <c r="D2965" t="str">
        <f>IF(dados!B2880=0,"",dados!B2880)</f>
        <v/>
      </c>
      <c r="E2965">
        <f>dados!C2880</f>
        <v>0</v>
      </c>
      <c r="F2965" t="str">
        <f>dados!D2880</f>
        <v>Oxitetraciclina</v>
      </c>
      <c r="G2965"/>
      <c r="H2965"/>
      <c r="I2965"/>
      <c r="J2965"/>
      <c r="K2965" s="13"/>
      <c r="L2965" s="13">
        <f>dados!I2880/100</f>
        <v>0.13449999999999998</v>
      </c>
      <c r="M2965" s="13">
        <f>dados!J2880/100</f>
        <v>0.1545</v>
      </c>
      <c r="N2965" s="13">
        <f>dados!K2880/100</f>
        <v>0.04</v>
      </c>
      <c r="O2965" s="13">
        <f>dados!L2880/100</f>
        <v>0</v>
      </c>
      <c r="P2965" s="12" t="str">
        <f>LEFT(Tabela2[[#This Row],[Código]],2)</f>
        <v>29</v>
      </c>
    </row>
    <row r="2966" spans="2:16" ht="15" customHeight="1" x14ac:dyDescent="0.25">
      <c r="B2966" s="31" t="str">
        <f>IF(Tabela2[[#This Row],[Tipo]] = 0,LOOKUP(Tabela2[[#This Row],[RESUMO]],Tabela3[Grupo],Tabela3[Meus produtos]),VLOOKUP(Tabela2[[#This Row],[Código]],Tabela4[[Código NBS/LC116]:[Meus serviços]],3,0))</f>
        <v>Não</v>
      </c>
      <c r="C2966" t="str">
        <f>IF(E2966=0,TEXT(dados!A2881,"00000000"),IF(E2966=2,TEXT(dados!A2881,"0000"),TEXT(dados!A2881,"#")))</f>
        <v>29413031</v>
      </c>
      <c r="D2966" t="str">
        <f>IF(dados!B2881=0,"",dados!B2881)</f>
        <v/>
      </c>
      <c r="E2966">
        <f>dados!C2881</f>
        <v>0</v>
      </c>
      <c r="F2966" t="str">
        <f>dados!D2881</f>
        <v>Minociclina</v>
      </c>
      <c r="G2966"/>
      <c r="H2966"/>
      <c r="I2966"/>
      <c r="J2966"/>
      <c r="K2966" s="13"/>
      <c r="L2966" s="13">
        <f>dados!I2881/100</f>
        <v>0.13449999999999998</v>
      </c>
      <c r="M2966" s="13">
        <f>dados!J2881/100</f>
        <v>0.1545</v>
      </c>
      <c r="N2966" s="13">
        <f>dados!K2881/100</f>
        <v>0.04</v>
      </c>
      <c r="O2966" s="13">
        <f>dados!L2881/100</f>
        <v>0</v>
      </c>
      <c r="P2966" s="12" t="str">
        <f>LEFT(Tabela2[[#This Row],[Código]],2)</f>
        <v>29</v>
      </c>
    </row>
    <row r="2967" spans="2:16" ht="15" customHeight="1" x14ac:dyDescent="0.25">
      <c r="B2967" s="31" t="str">
        <f>IF(Tabela2[[#This Row],[Tipo]] = 0,LOOKUP(Tabela2[[#This Row],[RESUMO]],Tabela3[Grupo],Tabela3[Meus produtos]),VLOOKUP(Tabela2[[#This Row],[Código]],Tabela4[[Código NBS/LC116]:[Meus serviços]],3,0))</f>
        <v>Não</v>
      </c>
      <c r="C2967" t="str">
        <f>IF(E2967=0,TEXT(dados!A2882,"00000000"),IF(E2967=2,TEXT(dados!A2882,"0000"),TEXT(dados!A2882,"#")))</f>
        <v>29413032</v>
      </c>
      <c r="D2967" t="str">
        <f>IF(dados!B2882=0,"",dados!B2882)</f>
        <v/>
      </c>
      <c r="E2967">
        <f>dados!C2882</f>
        <v>0</v>
      </c>
      <c r="F2967" t="str">
        <f>dados!D2882</f>
        <v>Sais de minociclina</v>
      </c>
      <c r="G2967"/>
      <c r="H2967"/>
      <c r="I2967"/>
      <c r="J2967"/>
      <c r="K2967" s="13"/>
      <c r="L2967" s="13">
        <f>dados!I2882/100</f>
        <v>0.13449999999999998</v>
      </c>
      <c r="M2967" s="13">
        <f>dados!J2882/100</f>
        <v>0.1545</v>
      </c>
      <c r="N2967" s="13">
        <f>dados!K2882/100</f>
        <v>0.04</v>
      </c>
      <c r="O2967" s="13">
        <f>dados!L2882/100</f>
        <v>0</v>
      </c>
      <c r="P2967" s="12" t="str">
        <f>LEFT(Tabela2[[#This Row],[Código]],2)</f>
        <v>29</v>
      </c>
    </row>
    <row r="2968" spans="2:16" ht="15" customHeight="1" x14ac:dyDescent="0.25">
      <c r="B2968" s="31" t="str">
        <f>IF(Tabela2[[#This Row],[Tipo]] = 0,LOOKUP(Tabela2[[#This Row],[RESUMO]],Tabela3[Grupo],Tabela3[Meus produtos]),VLOOKUP(Tabela2[[#This Row],[Código]],Tabela4[[Código NBS/LC116]:[Meus serviços]],3,0))</f>
        <v>Não</v>
      </c>
      <c r="C2968" t="str">
        <f>IF(E2968=0,TEXT(dados!A2883,"00000000"),IF(E2968=2,TEXT(dados!A2883,"0000"),TEXT(dados!A2883,"#")))</f>
        <v>29413090</v>
      </c>
      <c r="D2968" t="str">
        <f>IF(dados!B2883=0,"",dados!B2883)</f>
        <v/>
      </c>
      <c r="E2968">
        <f>dados!C2883</f>
        <v>0</v>
      </c>
      <c r="F2968" t="str">
        <f>dados!D2883</f>
        <v>Tetraciclina,outs.derivados e sais</v>
      </c>
      <c r="G2968"/>
      <c r="H2968"/>
      <c r="I2968"/>
      <c r="J2968"/>
      <c r="K2968" s="13"/>
      <c r="L2968" s="13">
        <f>dados!I2883/100</f>
        <v>0.13449999999999998</v>
      </c>
      <c r="M2968" s="13">
        <f>dados!J2883/100</f>
        <v>0.1545</v>
      </c>
      <c r="N2968" s="13">
        <f>dados!K2883/100</f>
        <v>0.04</v>
      </c>
      <c r="O2968" s="13">
        <f>dados!L2883/100</f>
        <v>0</v>
      </c>
      <c r="P2968" s="12" t="str">
        <f>LEFT(Tabela2[[#This Row],[Código]],2)</f>
        <v>29</v>
      </c>
    </row>
    <row r="2969" spans="2:16" ht="15" customHeight="1" x14ac:dyDescent="0.25">
      <c r="B2969" s="31" t="str">
        <f>IF(Tabela2[[#This Row],[Tipo]] = 0,LOOKUP(Tabela2[[#This Row],[RESUMO]],Tabela3[Grupo],Tabela3[Meus produtos]),VLOOKUP(Tabela2[[#This Row],[Código]],Tabela4[[Código NBS/LC116]:[Meus serviços]],3,0))</f>
        <v>Não</v>
      </c>
      <c r="C2969" t="str">
        <f>IF(E2969=0,TEXT(dados!A2884,"00000000"),IF(E2969=2,TEXT(dados!A2884,"0000"),TEXT(dados!A2884,"#")))</f>
        <v>29414011</v>
      </c>
      <c r="D2969" t="str">
        <f>IF(dados!B2884=0,"",dados!B2884)</f>
        <v/>
      </c>
      <c r="E2969">
        <f>dados!C2884</f>
        <v>0</v>
      </c>
      <c r="F2969" t="str">
        <f>dados!D2884</f>
        <v>Cloranfenicol,seu palmitato,succinato ou hemissuccinato</v>
      </c>
      <c r="G2969"/>
      <c r="H2969"/>
      <c r="I2969"/>
      <c r="J2969"/>
      <c r="K2969" s="13"/>
      <c r="L2969" s="13">
        <f>dados!I2884/100</f>
        <v>0.13449999999999998</v>
      </c>
      <c r="M2969" s="13">
        <f>dados!J2884/100</f>
        <v>0.1545</v>
      </c>
      <c r="N2969" s="13">
        <f>dados!K2884/100</f>
        <v>0.04</v>
      </c>
      <c r="O2969" s="13">
        <f>dados!L2884/100</f>
        <v>0</v>
      </c>
      <c r="P2969" s="12" t="str">
        <f>LEFT(Tabela2[[#This Row],[Código]],2)</f>
        <v>29</v>
      </c>
    </row>
    <row r="2970" spans="2:16" ht="15" customHeight="1" x14ac:dyDescent="0.25">
      <c r="B2970" s="31" t="str">
        <f>IF(Tabela2[[#This Row],[Tipo]] = 0,LOOKUP(Tabela2[[#This Row],[RESUMO]],Tabela3[Grupo],Tabela3[Meus produtos]),VLOOKUP(Tabela2[[#This Row],[Código]],Tabela4[[Código NBS/LC116]:[Meus serviços]],3,0))</f>
        <v>Não</v>
      </c>
      <c r="C2970" t="str">
        <f>IF(E2970=0,TEXT(dados!A2885,"00000000"),IF(E2970=2,TEXT(dados!A2885,"0000"),TEXT(dados!A2885,"#")))</f>
        <v>29414019</v>
      </c>
      <c r="D2970" t="str">
        <f>IF(dados!B2885=0,"",dados!B2885)</f>
        <v/>
      </c>
      <c r="E2970">
        <f>dados!C2885</f>
        <v>0</v>
      </c>
      <c r="F2970" t="str">
        <f>dados!D2885</f>
        <v>Outros esteres do cloranfenicol</v>
      </c>
      <c r="G2970"/>
      <c r="H2970"/>
      <c r="I2970"/>
      <c r="J2970"/>
      <c r="K2970" s="13"/>
      <c r="L2970" s="13">
        <f>dados!I2885/100</f>
        <v>0.13449999999999998</v>
      </c>
      <c r="M2970" s="13">
        <f>dados!J2885/100</f>
        <v>0.1545</v>
      </c>
      <c r="N2970" s="13">
        <f>dados!K2885/100</f>
        <v>0.04</v>
      </c>
      <c r="O2970" s="13">
        <f>dados!L2885/100</f>
        <v>0</v>
      </c>
      <c r="P2970" s="12" t="str">
        <f>LEFT(Tabela2[[#This Row],[Código]],2)</f>
        <v>29</v>
      </c>
    </row>
    <row r="2971" spans="2:16" ht="15" customHeight="1" x14ac:dyDescent="0.25">
      <c r="B2971" s="31" t="str">
        <f>IF(Tabela2[[#This Row],[Tipo]] = 0,LOOKUP(Tabela2[[#This Row],[RESUMO]],Tabela3[Grupo],Tabela3[Meus produtos]),VLOOKUP(Tabela2[[#This Row],[Código]],Tabela4[[Código NBS/LC116]:[Meus serviços]],3,0))</f>
        <v>Não</v>
      </c>
      <c r="C2971" t="str">
        <f>IF(E2971=0,TEXT(dados!A2886,"00000000"),IF(E2971=2,TEXT(dados!A2886,"0000"),TEXT(dados!A2886,"#")))</f>
        <v>29414020</v>
      </c>
      <c r="D2971" t="str">
        <f>IF(dados!B2886=0,"",dados!B2886)</f>
        <v/>
      </c>
      <c r="E2971">
        <f>dados!C2886</f>
        <v>0</v>
      </c>
      <c r="F2971" t="str">
        <f>dados!D2886</f>
        <v>Tianfenicol e seus esteres</v>
      </c>
      <c r="G2971"/>
      <c r="H2971"/>
      <c r="I2971"/>
      <c r="J2971"/>
      <c r="K2971" s="13"/>
      <c r="L2971" s="13">
        <f>dados!I2886/100</f>
        <v>0.13449999999999998</v>
      </c>
      <c r="M2971" s="13">
        <f>dados!J2886/100</f>
        <v>0.1545</v>
      </c>
      <c r="N2971" s="13">
        <f>dados!K2886/100</f>
        <v>0.04</v>
      </c>
      <c r="O2971" s="13">
        <f>dados!L2886/100</f>
        <v>0</v>
      </c>
      <c r="P2971" s="12" t="str">
        <f>LEFT(Tabela2[[#This Row],[Código]],2)</f>
        <v>29</v>
      </c>
    </row>
    <row r="2972" spans="2:16" ht="15" customHeight="1" x14ac:dyDescent="0.25">
      <c r="B2972" s="31" t="str">
        <f>IF(Tabela2[[#This Row],[Tipo]] = 0,LOOKUP(Tabela2[[#This Row],[RESUMO]],Tabela3[Grupo],Tabela3[Meus produtos]),VLOOKUP(Tabela2[[#This Row],[Código]],Tabela4[[Código NBS/LC116]:[Meus serviços]],3,0))</f>
        <v>Não</v>
      </c>
      <c r="C2972" t="str">
        <f>IF(E2972=0,TEXT(dados!A2887,"00000000"),IF(E2972=2,TEXT(dados!A2887,"0000"),TEXT(dados!A2887,"#")))</f>
        <v>29414090</v>
      </c>
      <c r="D2972" t="str">
        <f>IF(dados!B2887=0,"",dados!B2887)</f>
        <v/>
      </c>
      <c r="E2972">
        <f>dados!C2887</f>
        <v>0</v>
      </c>
      <c r="F2972" t="str">
        <f>dados!D2887</f>
        <v>Outros derivados e sais,do cloranfenicol</v>
      </c>
      <c r="G2972"/>
      <c r="H2972"/>
      <c r="I2972"/>
      <c r="J2972"/>
      <c r="K2972" s="13"/>
      <c r="L2972" s="13">
        <f>dados!I2887/100</f>
        <v>0.13449999999999998</v>
      </c>
      <c r="M2972" s="13">
        <f>dados!J2887/100</f>
        <v>0.1545</v>
      </c>
      <c r="N2972" s="13">
        <f>dados!K2887/100</f>
        <v>0.04</v>
      </c>
      <c r="O2972" s="13">
        <f>dados!L2887/100</f>
        <v>0</v>
      </c>
      <c r="P2972" s="12" t="str">
        <f>LEFT(Tabela2[[#This Row],[Código]],2)</f>
        <v>29</v>
      </c>
    </row>
    <row r="2973" spans="2:16" ht="15" customHeight="1" x14ac:dyDescent="0.25">
      <c r="B2973" s="31" t="str">
        <f>IF(Tabela2[[#This Row],[Tipo]] = 0,LOOKUP(Tabela2[[#This Row],[RESUMO]],Tabela3[Grupo],Tabela3[Meus produtos]),VLOOKUP(Tabela2[[#This Row],[Código]],Tabela4[[Código NBS/LC116]:[Meus serviços]],3,0))</f>
        <v>Não</v>
      </c>
      <c r="C2973" t="str">
        <f>IF(E2973=0,TEXT(dados!A2888,"00000000"),IF(E2973=2,TEXT(dados!A2888,"0000"),TEXT(dados!A2888,"#")))</f>
        <v>29415010</v>
      </c>
      <c r="D2973" t="str">
        <f>IF(dados!B2888=0,"",dados!B2888)</f>
        <v/>
      </c>
      <c r="E2973">
        <f>dados!C2888</f>
        <v>0</v>
      </c>
      <c r="F2973" t="str">
        <f>dados!D2888</f>
        <v>Claritromicina</v>
      </c>
      <c r="G2973"/>
      <c r="H2973"/>
      <c r="I2973"/>
      <c r="J2973"/>
      <c r="K2973" s="13"/>
      <c r="L2973" s="13">
        <f>dados!I2888/100</f>
        <v>0.13449999999999998</v>
      </c>
      <c r="M2973" s="13">
        <f>dados!J2888/100</f>
        <v>0.1545</v>
      </c>
      <c r="N2973" s="13">
        <f>dados!K2888/100</f>
        <v>0.04</v>
      </c>
      <c r="O2973" s="13">
        <f>dados!L2888/100</f>
        <v>0</v>
      </c>
      <c r="P2973" s="12" t="str">
        <f>LEFT(Tabela2[[#This Row],[Código]],2)</f>
        <v>29</v>
      </c>
    </row>
    <row r="2974" spans="2:16" ht="15" customHeight="1" x14ac:dyDescent="0.25">
      <c r="B2974" s="31" t="str">
        <f>IF(Tabela2[[#This Row],[Tipo]] = 0,LOOKUP(Tabela2[[#This Row],[RESUMO]],Tabela3[Grupo],Tabela3[Meus produtos]),VLOOKUP(Tabela2[[#This Row],[Código]],Tabela4[[Código NBS/LC116]:[Meus serviços]],3,0))</f>
        <v>Não</v>
      </c>
      <c r="C2974" t="str">
        <f>IF(E2974=0,TEXT(dados!A2889,"00000000"),IF(E2974=2,TEXT(dados!A2889,"0000"),TEXT(dados!A2889,"#")))</f>
        <v>29415020</v>
      </c>
      <c r="D2974" t="str">
        <f>IF(dados!B2889=0,"",dados!B2889)</f>
        <v/>
      </c>
      <c r="E2974">
        <f>dados!C2889</f>
        <v>0</v>
      </c>
      <c r="F2974" t="str">
        <f>dados!D2889</f>
        <v>Eritromicina e seus sais</v>
      </c>
      <c r="G2974"/>
      <c r="H2974"/>
      <c r="I2974"/>
      <c r="J2974"/>
      <c r="K2974" s="13"/>
      <c r="L2974" s="13">
        <f>dados!I2889/100</f>
        <v>0.13449999999999998</v>
      </c>
      <c r="M2974" s="13">
        <f>dados!J2889/100</f>
        <v>0.1699</v>
      </c>
      <c r="N2974" s="13">
        <f>dados!K2889/100</f>
        <v>0.04</v>
      </c>
      <c r="O2974" s="13">
        <f>dados!L2889/100</f>
        <v>0</v>
      </c>
      <c r="P2974" s="12" t="str">
        <f>LEFT(Tabela2[[#This Row],[Código]],2)</f>
        <v>29</v>
      </c>
    </row>
    <row r="2975" spans="2:16" ht="15" customHeight="1" x14ac:dyDescent="0.25">
      <c r="B2975" s="31" t="str">
        <f>IF(Tabela2[[#This Row],[Tipo]] = 0,LOOKUP(Tabela2[[#This Row],[RESUMO]],Tabela3[Grupo],Tabela3[Meus produtos]),VLOOKUP(Tabela2[[#This Row],[Código]],Tabela4[[Código NBS/LC116]:[Meus serviços]],3,0))</f>
        <v>Não</v>
      </c>
      <c r="C2975" t="str">
        <f>IF(E2975=0,TEXT(dados!A2890,"00000000"),IF(E2975=2,TEXT(dados!A2890,"0000"),TEXT(dados!A2890,"#")))</f>
        <v>29415090</v>
      </c>
      <c r="D2975" t="str">
        <f>IF(dados!B2890=0,"",dados!B2890)</f>
        <v/>
      </c>
      <c r="E2975">
        <f>dados!C2890</f>
        <v>0</v>
      </c>
      <c r="F2975" t="str">
        <f>dados!D2890</f>
        <v>Outros derivados da eritromicina e seus sais</v>
      </c>
      <c r="G2975"/>
      <c r="H2975"/>
      <c r="I2975"/>
      <c r="J2975"/>
      <c r="K2975" s="13"/>
      <c r="L2975" s="13">
        <f>dados!I2890/100</f>
        <v>0.13449999999999998</v>
      </c>
      <c r="M2975" s="13">
        <f>dados!J2890/100</f>
        <v>0.1545</v>
      </c>
      <c r="N2975" s="13">
        <f>dados!K2890/100</f>
        <v>0.04</v>
      </c>
      <c r="O2975" s="13">
        <f>dados!L2890/100</f>
        <v>0</v>
      </c>
      <c r="P2975" s="12" t="str">
        <f>LEFT(Tabela2[[#This Row],[Código]],2)</f>
        <v>29</v>
      </c>
    </row>
    <row r="2976" spans="2:16" ht="15" customHeight="1" x14ac:dyDescent="0.25">
      <c r="B2976" s="31" t="str">
        <f>IF(Tabela2[[#This Row],[Tipo]] = 0,LOOKUP(Tabela2[[#This Row],[RESUMO]],Tabela3[Grupo],Tabela3[Meus produtos]),VLOOKUP(Tabela2[[#This Row],[Código]],Tabela4[[Código NBS/LC116]:[Meus serviços]],3,0))</f>
        <v>Não</v>
      </c>
      <c r="C2976" t="str">
        <f>IF(E2976=0,TEXT(dados!A2891,"00000000"),IF(E2976=2,TEXT(dados!A2891,"0000"),TEXT(dados!A2891,"#")))</f>
        <v>29419011</v>
      </c>
      <c r="D2976" t="str">
        <f>IF(dados!B2891=0,"",dados!B2891)</f>
        <v/>
      </c>
      <c r="E2976">
        <f>dados!C2891</f>
        <v>0</v>
      </c>
      <c r="F2976" t="str">
        <f>dados!D2891</f>
        <v>Rifamicina s</v>
      </c>
      <c r="G2976"/>
      <c r="H2976"/>
      <c r="I2976"/>
      <c r="J2976"/>
      <c r="K2976" s="13"/>
      <c r="L2976" s="13">
        <f>dados!I2891/100</f>
        <v>0.13449999999999998</v>
      </c>
      <c r="M2976" s="13">
        <f>dados!J2891/100</f>
        <v>0.1545</v>
      </c>
      <c r="N2976" s="13">
        <f>dados!K2891/100</f>
        <v>0.04</v>
      </c>
      <c r="O2976" s="13">
        <f>dados!L2891/100</f>
        <v>0</v>
      </c>
      <c r="P2976" s="12" t="str">
        <f>LEFT(Tabela2[[#This Row],[Código]],2)</f>
        <v>29</v>
      </c>
    </row>
    <row r="2977" spans="2:16" ht="15" customHeight="1" x14ac:dyDescent="0.25">
      <c r="B2977" s="31" t="str">
        <f>IF(Tabela2[[#This Row],[Tipo]] = 0,LOOKUP(Tabela2[[#This Row],[RESUMO]],Tabela3[Grupo],Tabela3[Meus produtos]),VLOOKUP(Tabela2[[#This Row],[Código]],Tabela4[[Código NBS/LC116]:[Meus serviços]],3,0))</f>
        <v>Não</v>
      </c>
      <c r="C2977" t="str">
        <f>IF(E2977=0,TEXT(dados!A2892,"00000000"),IF(E2977=2,TEXT(dados!A2892,"0000"),TEXT(dados!A2892,"#")))</f>
        <v>29419012</v>
      </c>
      <c r="D2977" t="str">
        <f>IF(dados!B2892=0,"",dados!B2892)</f>
        <v/>
      </c>
      <c r="E2977">
        <f>dados!C2892</f>
        <v>0</v>
      </c>
      <c r="F2977" t="str">
        <f>dados!D2892</f>
        <v>Rifampicina (rifamicina amp)</v>
      </c>
      <c r="G2977"/>
      <c r="H2977"/>
      <c r="I2977"/>
      <c r="J2977"/>
      <c r="K2977" s="13"/>
      <c r="L2977" s="13">
        <f>dados!I2892/100</f>
        <v>0.13449999999999998</v>
      </c>
      <c r="M2977" s="13">
        <f>dados!J2892/100</f>
        <v>0.1545</v>
      </c>
      <c r="N2977" s="13">
        <f>dados!K2892/100</f>
        <v>0.04</v>
      </c>
      <c r="O2977" s="13">
        <f>dados!L2892/100</f>
        <v>0</v>
      </c>
      <c r="P2977" s="12" t="str">
        <f>LEFT(Tabela2[[#This Row],[Código]],2)</f>
        <v>29</v>
      </c>
    </row>
    <row r="2978" spans="2:16" ht="15" customHeight="1" x14ac:dyDescent="0.25">
      <c r="B2978" s="31" t="str">
        <f>IF(Tabela2[[#This Row],[Tipo]] = 0,LOOKUP(Tabela2[[#This Row],[RESUMO]],Tabela3[Grupo],Tabela3[Meus produtos]),VLOOKUP(Tabela2[[#This Row],[Código]],Tabela4[[Código NBS/LC116]:[Meus serviços]],3,0))</f>
        <v>Não</v>
      </c>
      <c r="C2978" t="str">
        <f>IF(E2978=0,TEXT(dados!A2893,"00000000"),IF(E2978=2,TEXT(dados!A2893,"0000"),TEXT(dados!A2893,"#")))</f>
        <v>29419013</v>
      </c>
      <c r="D2978" t="str">
        <f>IF(dados!B2893=0,"",dados!B2893)</f>
        <v/>
      </c>
      <c r="E2978">
        <f>dados!C2893</f>
        <v>0</v>
      </c>
      <c r="F2978" t="str">
        <f>dados!D2893</f>
        <v>Rifamicina sv sodica</v>
      </c>
      <c r="G2978"/>
      <c r="H2978"/>
      <c r="I2978"/>
      <c r="J2978"/>
      <c r="K2978" s="13"/>
      <c r="L2978" s="13">
        <f>dados!I2893/100</f>
        <v>0.13449999999999998</v>
      </c>
      <c r="M2978" s="13">
        <f>dados!J2893/100</f>
        <v>0.1545</v>
      </c>
      <c r="N2978" s="13">
        <f>dados!K2893/100</f>
        <v>0.04</v>
      </c>
      <c r="O2978" s="13">
        <f>dados!L2893/100</f>
        <v>0</v>
      </c>
      <c r="P2978" s="12" t="str">
        <f>LEFT(Tabela2[[#This Row],[Código]],2)</f>
        <v>29</v>
      </c>
    </row>
    <row r="2979" spans="2:16" ht="15" customHeight="1" x14ac:dyDescent="0.25">
      <c r="B2979" s="31" t="str">
        <f>IF(Tabela2[[#This Row],[Tipo]] = 0,LOOKUP(Tabela2[[#This Row],[RESUMO]],Tabela3[Grupo],Tabela3[Meus produtos]),VLOOKUP(Tabela2[[#This Row],[Código]],Tabela4[[Código NBS/LC116]:[Meus serviços]],3,0))</f>
        <v>Não</v>
      </c>
      <c r="C2979" t="str">
        <f>IF(E2979=0,TEXT(dados!A2894,"00000000"),IF(E2979=2,TEXT(dados!A2894,"0000"),TEXT(dados!A2894,"#")))</f>
        <v>29419019</v>
      </c>
      <c r="D2979" t="str">
        <f>IF(dados!B2894=0,"",dados!B2894)</f>
        <v/>
      </c>
      <c r="E2979">
        <f>dados!C2894</f>
        <v>0</v>
      </c>
      <c r="F2979" t="str">
        <f>dados!D2894</f>
        <v>Outros rifamicinas,derivados e sais</v>
      </c>
      <c r="G2979"/>
      <c r="H2979"/>
      <c r="I2979"/>
      <c r="J2979"/>
      <c r="K2979" s="13"/>
      <c r="L2979" s="13">
        <f>dados!I2894/100</f>
        <v>0.13449999999999998</v>
      </c>
      <c r="M2979" s="13">
        <f>dados!J2894/100</f>
        <v>0.1545</v>
      </c>
      <c r="N2979" s="13">
        <f>dados!K2894/100</f>
        <v>0.04</v>
      </c>
      <c r="O2979" s="13">
        <f>dados!L2894/100</f>
        <v>0</v>
      </c>
      <c r="P2979" s="12" t="str">
        <f>LEFT(Tabela2[[#This Row],[Código]],2)</f>
        <v>29</v>
      </c>
    </row>
    <row r="2980" spans="2:16" ht="15" customHeight="1" x14ac:dyDescent="0.25">
      <c r="B2980" s="31" t="str">
        <f>IF(Tabela2[[#This Row],[Tipo]] = 0,LOOKUP(Tabela2[[#This Row],[RESUMO]],Tabela3[Grupo],Tabela3[Meus produtos]),VLOOKUP(Tabela2[[#This Row],[Código]],Tabela4[[Código NBS/LC116]:[Meus serviços]],3,0))</f>
        <v>Não</v>
      </c>
      <c r="C2980" t="str">
        <f>IF(E2980=0,TEXT(dados!A2895,"00000000"),IF(E2980=2,TEXT(dados!A2895,"0000"),TEXT(dados!A2895,"#")))</f>
        <v>29419021</v>
      </c>
      <c r="D2980" t="str">
        <f>IF(dados!B2895=0,"",dados!B2895)</f>
        <v/>
      </c>
      <c r="E2980">
        <f>dados!C2895</f>
        <v>0</v>
      </c>
      <c r="F2980" t="str">
        <f>dados!D2895</f>
        <v>Cloridrato de lincomicina</v>
      </c>
      <c r="G2980"/>
      <c r="H2980"/>
      <c r="I2980"/>
      <c r="J2980"/>
      <c r="K2980" s="13"/>
      <c r="L2980" s="13">
        <f>dados!I2895/100</f>
        <v>0.13449999999999998</v>
      </c>
      <c r="M2980" s="13">
        <f>dados!J2895/100</f>
        <v>0.1545</v>
      </c>
      <c r="N2980" s="13">
        <f>dados!K2895/100</f>
        <v>0.04</v>
      </c>
      <c r="O2980" s="13">
        <f>dados!L2895/100</f>
        <v>0</v>
      </c>
      <c r="P2980" s="12" t="str">
        <f>LEFT(Tabela2[[#This Row],[Código]],2)</f>
        <v>29</v>
      </c>
    </row>
    <row r="2981" spans="2:16" ht="15" customHeight="1" x14ac:dyDescent="0.25">
      <c r="B2981" s="31" t="str">
        <f>IF(Tabela2[[#This Row],[Tipo]] = 0,LOOKUP(Tabela2[[#This Row],[RESUMO]],Tabela3[Grupo],Tabela3[Meus produtos]),VLOOKUP(Tabela2[[#This Row],[Código]],Tabela4[[Código NBS/LC116]:[Meus serviços]],3,0))</f>
        <v>Não</v>
      </c>
      <c r="C2981" t="str">
        <f>IF(E2981=0,TEXT(dados!A2896,"00000000"),IF(E2981=2,TEXT(dados!A2896,"0000"),TEXT(dados!A2896,"#")))</f>
        <v>29419022</v>
      </c>
      <c r="D2981" t="str">
        <f>IF(dados!B2896=0,"",dados!B2896)</f>
        <v/>
      </c>
      <c r="E2981">
        <f>dados!C2896</f>
        <v>0</v>
      </c>
      <c r="F2981" t="str">
        <f>dados!D2896</f>
        <v>Fosfato de clindamicina</v>
      </c>
      <c r="G2981"/>
      <c r="H2981"/>
      <c r="I2981"/>
      <c r="J2981"/>
      <c r="K2981" s="13"/>
      <c r="L2981" s="13">
        <f>dados!I2896/100</f>
        <v>0.13449999999999998</v>
      </c>
      <c r="M2981" s="13">
        <f>dados!J2896/100</f>
        <v>0.1545</v>
      </c>
      <c r="N2981" s="13">
        <f>dados!K2896/100</f>
        <v>0.04</v>
      </c>
      <c r="O2981" s="13">
        <f>dados!L2896/100</f>
        <v>0</v>
      </c>
      <c r="P2981" s="12" t="str">
        <f>LEFT(Tabela2[[#This Row],[Código]],2)</f>
        <v>29</v>
      </c>
    </row>
    <row r="2982" spans="2:16" ht="15" customHeight="1" x14ac:dyDescent="0.25">
      <c r="B2982" s="31" t="str">
        <f>IF(Tabela2[[#This Row],[Tipo]] = 0,LOOKUP(Tabela2[[#This Row],[RESUMO]],Tabela3[Grupo],Tabela3[Meus produtos]),VLOOKUP(Tabela2[[#This Row],[Código]],Tabela4[[Código NBS/LC116]:[Meus serviços]],3,0))</f>
        <v>Não</v>
      </c>
      <c r="C2982" t="str">
        <f>IF(E2982=0,TEXT(dados!A2897,"00000000"),IF(E2982=2,TEXT(dados!A2897,"0000"),TEXT(dados!A2897,"#")))</f>
        <v>29419029</v>
      </c>
      <c r="D2982" t="str">
        <f>IF(dados!B2897=0,"",dados!B2897)</f>
        <v/>
      </c>
      <c r="E2982">
        <f>dados!C2897</f>
        <v>0</v>
      </c>
      <c r="F2982" t="str">
        <f>dados!D2897</f>
        <v>Lincomicina,outs.derivados e sais</v>
      </c>
      <c r="G2982"/>
      <c r="H2982"/>
      <c r="I2982"/>
      <c r="J2982"/>
      <c r="K2982" s="13"/>
      <c r="L2982" s="13">
        <f>dados!I2897/100</f>
        <v>0.13449999999999998</v>
      </c>
      <c r="M2982" s="13">
        <f>dados!J2897/100</f>
        <v>0.1545</v>
      </c>
      <c r="N2982" s="13">
        <f>dados!K2897/100</f>
        <v>0.04</v>
      </c>
      <c r="O2982" s="13">
        <f>dados!L2897/100</f>
        <v>0</v>
      </c>
      <c r="P2982" s="12" t="str">
        <f>LEFT(Tabela2[[#This Row],[Código]],2)</f>
        <v>29</v>
      </c>
    </row>
    <row r="2983" spans="2:16" ht="15" customHeight="1" x14ac:dyDescent="0.25">
      <c r="B2983" s="31" t="str">
        <f>IF(Tabela2[[#This Row],[Tipo]] = 0,LOOKUP(Tabela2[[#This Row],[RESUMO]],Tabela3[Grupo],Tabela3[Meus produtos]),VLOOKUP(Tabela2[[#This Row],[Código]],Tabela4[[Código NBS/LC116]:[Meus serviços]],3,0))</f>
        <v>Não</v>
      </c>
      <c r="C2983" t="str">
        <f>IF(E2983=0,TEXT(dados!A2898,"00000000"),IF(E2983=2,TEXT(dados!A2898,"0000"),TEXT(dados!A2898,"#")))</f>
        <v>29419031</v>
      </c>
      <c r="D2983" t="str">
        <f>IF(dados!B2898=0,"",dados!B2898)</f>
        <v/>
      </c>
      <c r="E2983">
        <f>dados!C2898</f>
        <v>0</v>
      </c>
      <c r="F2983" t="str">
        <f>dados!D2898</f>
        <v>Ceftriaxona e seus sais</v>
      </c>
      <c r="G2983"/>
      <c r="H2983"/>
      <c r="I2983"/>
      <c r="J2983"/>
      <c r="K2983" s="13"/>
      <c r="L2983" s="13">
        <f>dados!I2898/100</f>
        <v>0.13449999999999998</v>
      </c>
      <c r="M2983" s="13">
        <f>dados!J2898/100</f>
        <v>0.1545</v>
      </c>
      <c r="N2983" s="13">
        <f>dados!K2898/100</f>
        <v>0.04</v>
      </c>
      <c r="O2983" s="13">
        <f>dados!L2898/100</f>
        <v>0</v>
      </c>
      <c r="P2983" s="12" t="str">
        <f>LEFT(Tabela2[[#This Row],[Código]],2)</f>
        <v>29</v>
      </c>
    </row>
    <row r="2984" spans="2:16" ht="15" customHeight="1" x14ac:dyDescent="0.25">
      <c r="B2984" s="31" t="str">
        <f>IF(Tabela2[[#This Row],[Tipo]] = 0,LOOKUP(Tabela2[[#This Row],[RESUMO]],Tabela3[Grupo],Tabela3[Meus produtos]),VLOOKUP(Tabela2[[#This Row],[Código]],Tabela4[[Código NBS/LC116]:[Meus serviços]],3,0))</f>
        <v>Não</v>
      </c>
      <c r="C2984" t="str">
        <f>IF(E2984=0,TEXT(dados!A2899,"00000000"),IF(E2984=2,TEXT(dados!A2899,"0000"),TEXT(dados!A2899,"#")))</f>
        <v>29419032</v>
      </c>
      <c r="D2984" t="str">
        <f>IF(dados!B2899=0,"",dados!B2899)</f>
        <v/>
      </c>
      <c r="E2984">
        <f>dados!C2899</f>
        <v>0</v>
      </c>
      <c r="F2984" t="str">
        <f>dados!D2899</f>
        <v>Cefoperazona e seus sais,e cefazolina sodica</v>
      </c>
      <c r="G2984"/>
      <c r="H2984"/>
      <c r="I2984"/>
      <c r="J2984"/>
      <c r="K2984" s="13"/>
      <c r="L2984" s="13">
        <f>dados!I2899/100</f>
        <v>0.13449999999999998</v>
      </c>
      <c r="M2984" s="13">
        <f>dados!J2899/100</f>
        <v>0.1545</v>
      </c>
      <c r="N2984" s="13">
        <f>dados!K2899/100</f>
        <v>0.04</v>
      </c>
      <c r="O2984" s="13">
        <f>dados!L2899/100</f>
        <v>0</v>
      </c>
      <c r="P2984" s="12" t="str">
        <f>LEFT(Tabela2[[#This Row],[Código]],2)</f>
        <v>29</v>
      </c>
    </row>
    <row r="2985" spans="2:16" ht="15" customHeight="1" x14ac:dyDescent="0.25">
      <c r="B2985" s="31" t="str">
        <f>IF(Tabela2[[#This Row],[Tipo]] = 0,LOOKUP(Tabela2[[#This Row],[RESUMO]],Tabela3[Grupo],Tabela3[Meus produtos]),VLOOKUP(Tabela2[[#This Row],[Código]],Tabela4[[Código NBS/LC116]:[Meus serviços]],3,0))</f>
        <v>Não</v>
      </c>
      <c r="C2985" t="str">
        <f>IF(E2985=0,TEXT(dados!A2900,"00000000"),IF(E2985=2,TEXT(dados!A2900,"0000"),TEXT(dados!A2900,"#")))</f>
        <v>29419033</v>
      </c>
      <c r="D2985" t="str">
        <f>IF(dados!B2900=0,"",dados!B2900)</f>
        <v/>
      </c>
      <c r="E2985">
        <f>dados!C2900</f>
        <v>0</v>
      </c>
      <c r="F2985" t="str">
        <f>dados!D2900</f>
        <v>Cefaclor e cefalexina monoidratados,e cefalotina sodica</v>
      </c>
      <c r="G2985"/>
      <c r="H2985"/>
      <c r="I2985"/>
      <c r="J2985"/>
      <c r="K2985" s="13"/>
      <c r="L2985" s="13">
        <f>dados!I2900/100</f>
        <v>0.13449999999999998</v>
      </c>
      <c r="M2985" s="13">
        <f>dados!J2900/100</f>
        <v>0.1699</v>
      </c>
      <c r="N2985" s="13">
        <f>dados!K2900/100</f>
        <v>0.04</v>
      </c>
      <c r="O2985" s="13">
        <f>dados!L2900/100</f>
        <v>0</v>
      </c>
      <c r="P2985" s="12" t="str">
        <f>LEFT(Tabela2[[#This Row],[Código]],2)</f>
        <v>29</v>
      </c>
    </row>
    <row r="2986" spans="2:16" ht="15" customHeight="1" x14ac:dyDescent="0.25">
      <c r="B2986" s="31" t="str">
        <f>IF(Tabela2[[#This Row],[Tipo]] = 0,LOOKUP(Tabela2[[#This Row],[RESUMO]],Tabela3[Grupo],Tabela3[Meus produtos]),VLOOKUP(Tabela2[[#This Row],[Código]],Tabela4[[Código NBS/LC116]:[Meus serviços]],3,0))</f>
        <v>Não</v>
      </c>
      <c r="C2986" t="str">
        <f>IF(E2986=0,TEXT(dados!A2901,"00000000"),IF(E2986=2,TEXT(dados!A2901,"0000"),TEXT(dados!A2901,"#")))</f>
        <v>29419034</v>
      </c>
      <c r="D2986" t="str">
        <f>IF(dados!B2901=0,"",dados!B2901)</f>
        <v/>
      </c>
      <c r="E2986">
        <f>dados!C2901</f>
        <v>0</v>
      </c>
      <c r="F2986" t="str">
        <f>dados!D2901</f>
        <v>Cefadroxil e seus sais</v>
      </c>
      <c r="G2986"/>
      <c r="H2986"/>
      <c r="I2986"/>
      <c r="J2986"/>
      <c r="K2986" s="13"/>
      <c r="L2986" s="13">
        <f>dados!I2901/100</f>
        <v>0.13449999999999998</v>
      </c>
      <c r="M2986" s="13">
        <f>dados!J2901/100</f>
        <v>0.1545</v>
      </c>
      <c r="N2986" s="13">
        <f>dados!K2901/100</f>
        <v>0.04</v>
      </c>
      <c r="O2986" s="13">
        <f>dados!L2901/100</f>
        <v>0</v>
      </c>
      <c r="P2986" s="12" t="str">
        <f>LEFT(Tabela2[[#This Row],[Código]],2)</f>
        <v>29</v>
      </c>
    </row>
    <row r="2987" spans="2:16" ht="15" customHeight="1" x14ac:dyDescent="0.25">
      <c r="B2987" s="31" t="str">
        <f>IF(Tabela2[[#This Row],[Tipo]] = 0,LOOKUP(Tabela2[[#This Row],[RESUMO]],Tabela3[Grupo],Tabela3[Meus produtos]),VLOOKUP(Tabela2[[#This Row],[Código]],Tabela4[[Código NBS/LC116]:[Meus serviços]],3,0))</f>
        <v>Não</v>
      </c>
      <c r="C2987" t="str">
        <f>IF(E2987=0,TEXT(dados!A2902,"00000000"),IF(E2987=2,TEXT(dados!A2902,"0000"),TEXT(dados!A2902,"#")))</f>
        <v>29419035</v>
      </c>
      <c r="D2987" t="str">
        <f>IF(dados!B2902=0,"",dados!B2902)</f>
        <v/>
      </c>
      <c r="E2987">
        <f>dados!C2902</f>
        <v>0</v>
      </c>
      <c r="F2987" t="str">
        <f>dados!D2902</f>
        <v>Cefotaxima sodica</v>
      </c>
      <c r="G2987"/>
      <c r="H2987"/>
      <c r="I2987"/>
      <c r="J2987"/>
      <c r="K2987" s="13"/>
      <c r="L2987" s="13">
        <f>dados!I2902/100</f>
        <v>0.13449999999999998</v>
      </c>
      <c r="M2987" s="13">
        <f>dados!J2902/100</f>
        <v>0.1545</v>
      </c>
      <c r="N2987" s="13">
        <f>dados!K2902/100</f>
        <v>0.04</v>
      </c>
      <c r="O2987" s="13">
        <f>dados!L2902/100</f>
        <v>0</v>
      </c>
      <c r="P2987" s="12" t="str">
        <f>LEFT(Tabela2[[#This Row],[Código]],2)</f>
        <v>29</v>
      </c>
    </row>
    <row r="2988" spans="2:16" ht="15" customHeight="1" x14ac:dyDescent="0.25">
      <c r="B2988" s="31" t="str">
        <f>IF(Tabela2[[#This Row],[Tipo]] = 0,LOOKUP(Tabela2[[#This Row],[RESUMO]],Tabela3[Grupo],Tabela3[Meus produtos]),VLOOKUP(Tabela2[[#This Row],[Código]],Tabela4[[Código NBS/LC116]:[Meus serviços]],3,0))</f>
        <v>Não</v>
      </c>
      <c r="C2988" t="str">
        <f>IF(E2988=0,TEXT(dados!A2903,"00000000"),IF(E2988=2,TEXT(dados!A2903,"0000"),TEXT(dados!A2903,"#")))</f>
        <v>29419036</v>
      </c>
      <c r="D2988" t="str">
        <f>IF(dados!B2903=0,"",dados!B2903)</f>
        <v/>
      </c>
      <c r="E2988">
        <f>dados!C2903</f>
        <v>0</v>
      </c>
      <c r="F2988" t="str">
        <f>dados!D2903</f>
        <v>Cefoxitina e seus sais</v>
      </c>
      <c r="G2988"/>
      <c r="H2988"/>
      <c r="I2988"/>
      <c r="J2988"/>
      <c r="K2988" s="13"/>
      <c r="L2988" s="13">
        <f>dados!I2903/100</f>
        <v>0.13449999999999998</v>
      </c>
      <c r="M2988" s="13">
        <f>dados!J2903/100</f>
        <v>0.1545</v>
      </c>
      <c r="N2988" s="13">
        <f>dados!K2903/100</f>
        <v>0.04</v>
      </c>
      <c r="O2988" s="13">
        <f>dados!L2903/100</f>
        <v>0</v>
      </c>
      <c r="P2988" s="12" t="str">
        <f>LEFT(Tabela2[[#This Row],[Código]],2)</f>
        <v>29</v>
      </c>
    </row>
    <row r="2989" spans="2:16" ht="15" customHeight="1" x14ac:dyDescent="0.25">
      <c r="B2989" s="31" t="str">
        <f>IF(Tabela2[[#This Row],[Tipo]] = 0,LOOKUP(Tabela2[[#This Row],[RESUMO]],Tabela3[Grupo],Tabela3[Meus produtos]),VLOOKUP(Tabela2[[#This Row],[Código]],Tabela4[[Código NBS/LC116]:[Meus serviços]],3,0))</f>
        <v>Não</v>
      </c>
      <c r="C2989" t="str">
        <f>IF(E2989=0,TEXT(dados!A2904,"00000000"),IF(E2989=2,TEXT(dados!A2904,"0000"),TEXT(dados!A2904,"#")))</f>
        <v>29419037</v>
      </c>
      <c r="D2989" t="str">
        <f>IF(dados!B2904=0,"",dados!B2904)</f>
        <v/>
      </c>
      <c r="E2989">
        <f>dados!C2904</f>
        <v>0</v>
      </c>
      <c r="F2989" t="str">
        <f>dados!D2904</f>
        <v>Cefalosporina c</v>
      </c>
      <c r="G2989"/>
      <c r="H2989"/>
      <c r="I2989"/>
      <c r="J2989"/>
      <c r="K2989" s="13"/>
      <c r="L2989" s="13">
        <f>dados!I2904/100</f>
        <v>0.13449999999999998</v>
      </c>
      <c r="M2989" s="13">
        <f>dados!J2904/100</f>
        <v>0.1545</v>
      </c>
      <c r="N2989" s="13">
        <f>dados!K2904/100</f>
        <v>0.04</v>
      </c>
      <c r="O2989" s="13">
        <f>dados!L2904/100</f>
        <v>0</v>
      </c>
      <c r="P2989" s="12" t="str">
        <f>LEFT(Tabela2[[#This Row],[Código]],2)</f>
        <v>29</v>
      </c>
    </row>
    <row r="2990" spans="2:16" ht="15" customHeight="1" x14ac:dyDescent="0.25">
      <c r="B2990" s="31" t="str">
        <f>IF(Tabela2[[#This Row],[Tipo]] = 0,LOOKUP(Tabela2[[#This Row],[RESUMO]],Tabela3[Grupo],Tabela3[Meus produtos]),VLOOKUP(Tabela2[[#This Row],[Código]],Tabela4[[Código NBS/LC116]:[Meus serviços]],3,0))</f>
        <v>Não</v>
      </c>
      <c r="C2990" t="str">
        <f>IF(E2990=0,TEXT(dados!A2905,"00000000"),IF(E2990=2,TEXT(dados!A2905,"0000"),TEXT(dados!A2905,"#")))</f>
        <v>29419039</v>
      </c>
      <c r="D2990" t="str">
        <f>IF(dados!B2905=0,"",dados!B2905)</f>
        <v/>
      </c>
      <c r="E2990">
        <f>dados!C2905</f>
        <v>0</v>
      </c>
      <c r="F2990" t="str">
        <f>dados!D2905</f>
        <v>Outs.cefalosporinas e cefamicinas,derivados e sais</v>
      </c>
      <c r="G2990"/>
      <c r="H2990"/>
      <c r="I2990"/>
      <c r="J2990"/>
      <c r="K2990" s="13"/>
      <c r="L2990" s="13">
        <f>dados!I2905/100</f>
        <v>0.13449999999999998</v>
      </c>
      <c r="M2990" s="13">
        <f>dados!J2905/100</f>
        <v>0.1545</v>
      </c>
      <c r="N2990" s="13">
        <f>dados!K2905/100</f>
        <v>0.04</v>
      </c>
      <c r="O2990" s="13">
        <f>dados!L2905/100</f>
        <v>0</v>
      </c>
      <c r="P2990" s="12" t="str">
        <f>LEFT(Tabela2[[#This Row],[Código]],2)</f>
        <v>29</v>
      </c>
    </row>
    <row r="2991" spans="2:16" ht="15" customHeight="1" x14ac:dyDescent="0.25">
      <c r="B2991" s="31" t="str">
        <f>IF(Tabela2[[#This Row],[Tipo]] = 0,LOOKUP(Tabela2[[#This Row],[RESUMO]],Tabela3[Grupo],Tabela3[Meus produtos]),VLOOKUP(Tabela2[[#This Row],[Código]],Tabela4[[Código NBS/LC116]:[Meus serviços]],3,0))</f>
        <v>Não</v>
      </c>
      <c r="C2991" t="str">
        <f>IF(E2991=0,TEXT(dados!A2906,"00000000"),IF(E2991=2,TEXT(dados!A2906,"0000"),TEXT(dados!A2906,"#")))</f>
        <v>29419041</v>
      </c>
      <c r="D2991" t="str">
        <f>IF(dados!B2906=0,"",dados!B2906)</f>
        <v/>
      </c>
      <c r="E2991">
        <f>dados!C2906</f>
        <v>0</v>
      </c>
      <c r="F2991" t="str">
        <f>dados!D2906</f>
        <v>Sulfato de neomicina</v>
      </c>
      <c r="G2991"/>
      <c r="H2991"/>
      <c r="I2991"/>
      <c r="J2991"/>
      <c r="K2991" s="13"/>
      <c r="L2991" s="13">
        <f>dados!I2906/100</f>
        <v>0.13449999999999998</v>
      </c>
      <c r="M2991" s="13">
        <f>dados!J2906/100</f>
        <v>0.1545</v>
      </c>
      <c r="N2991" s="13">
        <f>dados!K2906/100</f>
        <v>0.04</v>
      </c>
      <c r="O2991" s="13">
        <f>dados!L2906/100</f>
        <v>0</v>
      </c>
      <c r="P2991" s="12" t="str">
        <f>LEFT(Tabela2[[#This Row],[Código]],2)</f>
        <v>29</v>
      </c>
    </row>
    <row r="2992" spans="2:16" ht="15" customHeight="1" x14ac:dyDescent="0.25">
      <c r="B2992" s="31" t="str">
        <f>IF(Tabela2[[#This Row],[Tipo]] = 0,LOOKUP(Tabela2[[#This Row],[RESUMO]],Tabela3[Grupo],Tabela3[Meus produtos]),VLOOKUP(Tabela2[[#This Row],[Código]],Tabela4[[Código NBS/LC116]:[Meus serviços]],3,0))</f>
        <v>Não</v>
      </c>
      <c r="C2992" t="str">
        <f>IF(E2992=0,TEXT(dados!A2907,"00000000"),IF(E2992=2,TEXT(dados!A2907,"0000"),TEXT(dados!A2907,"#")))</f>
        <v>29419042</v>
      </c>
      <c r="D2992" t="str">
        <f>IF(dados!B2907=0,"",dados!B2907)</f>
        <v/>
      </c>
      <c r="E2992">
        <f>dados!C2907</f>
        <v>0</v>
      </c>
      <c r="F2992" t="str">
        <f>dados!D2907</f>
        <v>Embonato de gentamicina (pamoato de gentamicina)</v>
      </c>
      <c r="G2992"/>
      <c r="H2992"/>
      <c r="I2992"/>
      <c r="J2992"/>
      <c r="K2992" s="13"/>
      <c r="L2992" s="13">
        <f>dados!I2907/100</f>
        <v>0.13449999999999998</v>
      </c>
      <c r="M2992" s="13">
        <f>dados!J2907/100</f>
        <v>0.1545</v>
      </c>
      <c r="N2992" s="13">
        <f>dados!K2907/100</f>
        <v>0.04</v>
      </c>
      <c r="O2992" s="13">
        <f>dados!L2907/100</f>
        <v>0</v>
      </c>
      <c r="P2992" s="12" t="str">
        <f>LEFT(Tabela2[[#This Row],[Código]],2)</f>
        <v>29</v>
      </c>
    </row>
    <row r="2993" spans="2:16" ht="15" customHeight="1" x14ac:dyDescent="0.25">
      <c r="B2993" s="31" t="str">
        <f>IF(Tabela2[[#This Row],[Tipo]] = 0,LOOKUP(Tabela2[[#This Row],[RESUMO]],Tabela3[Grupo],Tabela3[Meus produtos]),VLOOKUP(Tabela2[[#This Row],[Código]],Tabela4[[Código NBS/LC116]:[Meus serviços]],3,0))</f>
        <v>Não</v>
      </c>
      <c r="C2993" t="str">
        <f>IF(E2993=0,TEXT(dados!A2908,"00000000"),IF(E2993=2,TEXT(dados!A2908,"0000"),TEXT(dados!A2908,"#")))</f>
        <v>29419043</v>
      </c>
      <c r="D2993" t="str">
        <f>IF(dados!B2908=0,"",dados!B2908)</f>
        <v/>
      </c>
      <c r="E2993">
        <f>dados!C2908</f>
        <v>0</v>
      </c>
      <c r="F2993" t="str">
        <f>dados!D2908</f>
        <v>Sulfato de gentamicina</v>
      </c>
      <c r="G2993"/>
      <c r="H2993"/>
      <c r="I2993"/>
      <c r="J2993"/>
      <c r="K2993" s="13"/>
      <c r="L2993" s="13">
        <f>dados!I2908/100</f>
        <v>0.13449999999999998</v>
      </c>
      <c r="M2993" s="13">
        <f>dados!J2908/100</f>
        <v>0.1699</v>
      </c>
      <c r="N2993" s="13">
        <f>dados!K2908/100</f>
        <v>0.04</v>
      </c>
      <c r="O2993" s="13">
        <f>dados!L2908/100</f>
        <v>0</v>
      </c>
      <c r="P2993" s="12" t="str">
        <f>LEFT(Tabela2[[#This Row],[Código]],2)</f>
        <v>29</v>
      </c>
    </row>
    <row r="2994" spans="2:16" ht="15" customHeight="1" x14ac:dyDescent="0.25">
      <c r="B2994" s="31" t="str">
        <f>IF(Tabela2[[#This Row],[Tipo]] = 0,LOOKUP(Tabela2[[#This Row],[RESUMO]],Tabela3[Grupo],Tabela3[Meus produtos]),VLOOKUP(Tabela2[[#This Row],[Código]],Tabela4[[Código NBS/LC116]:[Meus serviços]],3,0))</f>
        <v>Não</v>
      </c>
      <c r="C2994" t="str">
        <f>IF(E2994=0,TEXT(dados!A2909,"00000000"),IF(E2994=2,TEXT(dados!A2909,"0000"),TEXT(dados!A2909,"#")))</f>
        <v>29419049</v>
      </c>
      <c r="D2994" t="str">
        <f>IF(dados!B2909=0,"",dados!B2909)</f>
        <v/>
      </c>
      <c r="E2994">
        <f>dados!C2909</f>
        <v>0</v>
      </c>
      <c r="F2994" t="str">
        <f>dados!D2909</f>
        <v>Outros aminoglucosideos e seus sais</v>
      </c>
      <c r="G2994"/>
      <c r="H2994"/>
      <c r="I2994"/>
      <c r="J2994"/>
      <c r="K2994" s="13"/>
      <c r="L2994" s="13">
        <f>dados!I2909/100</f>
        <v>0.13449999999999998</v>
      </c>
      <c r="M2994" s="13">
        <f>dados!J2909/100</f>
        <v>0.1545</v>
      </c>
      <c r="N2994" s="13">
        <f>dados!K2909/100</f>
        <v>0.04</v>
      </c>
      <c r="O2994" s="13">
        <f>dados!L2909/100</f>
        <v>0</v>
      </c>
      <c r="P2994" s="12" t="str">
        <f>LEFT(Tabela2[[#This Row],[Código]],2)</f>
        <v>29</v>
      </c>
    </row>
    <row r="2995" spans="2:16" ht="15" customHeight="1" x14ac:dyDescent="0.25">
      <c r="B2995" s="31" t="str">
        <f>IF(Tabela2[[#This Row],[Tipo]] = 0,LOOKUP(Tabela2[[#This Row],[RESUMO]],Tabela3[Grupo],Tabela3[Meus produtos]),VLOOKUP(Tabela2[[#This Row],[Código]],Tabela4[[Código NBS/LC116]:[Meus serviços]],3,0))</f>
        <v>Não</v>
      </c>
      <c r="C2995" t="str">
        <f>IF(E2995=0,TEXT(dados!A2910,"00000000"),IF(E2995=2,TEXT(dados!A2910,"0000"),TEXT(dados!A2910,"#")))</f>
        <v>29419051</v>
      </c>
      <c r="D2995" t="str">
        <f>IF(dados!B2910=0,"",dados!B2910)</f>
        <v/>
      </c>
      <c r="E2995">
        <f>dados!C2910</f>
        <v>0</v>
      </c>
      <c r="F2995" t="str">
        <f>dados!D2910</f>
        <v>Embonato de espiramicina (pamoato de espiramicina)</v>
      </c>
      <c r="G2995"/>
      <c r="H2995"/>
      <c r="I2995"/>
      <c r="J2995"/>
      <c r="K2995" s="13"/>
      <c r="L2995" s="13">
        <f>dados!I2910/100</f>
        <v>0.13449999999999998</v>
      </c>
      <c r="M2995" s="13">
        <f>dados!J2910/100</f>
        <v>0.1545</v>
      </c>
      <c r="N2995" s="13">
        <f>dados!K2910/100</f>
        <v>0.04</v>
      </c>
      <c r="O2995" s="13">
        <f>dados!L2910/100</f>
        <v>0</v>
      </c>
      <c r="P2995" s="12" t="str">
        <f>LEFT(Tabela2[[#This Row],[Código]],2)</f>
        <v>29</v>
      </c>
    </row>
    <row r="2996" spans="2:16" ht="15" customHeight="1" x14ac:dyDescent="0.25">
      <c r="B2996" s="31" t="str">
        <f>IF(Tabela2[[#This Row],[Tipo]] = 0,LOOKUP(Tabela2[[#This Row],[RESUMO]],Tabela3[Grupo],Tabela3[Meus produtos]),VLOOKUP(Tabela2[[#This Row],[Código]],Tabela4[[Código NBS/LC116]:[Meus serviços]],3,0))</f>
        <v>Não</v>
      </c>
      <c r="C2996" t="str">
        <f>IF(E2996=0,TEXT(dados!A2911,"00000000"),IF(E2996=2,TEXT(dados!A2911,"0000"),TEXT(dados!A2911,"#")))</f>
        <v>29419059</v>
      </c>
      <c r="D2996" t="str">
        <f>IF(dados!B2911=0,"",dados!B2911)</f>
        <v/>
      </c>
      <c r="E2996">
        <f>dados!C2911</f>
        <v>0</v>
      </c>
      <c r="F2996" t="str">
        <f>dados!D2911</f>
        <v>Outros macrolidios e seus sais</v>
      </c>
      <c r="G2996"/>
      <c r="H2996"/>
      <c r="I2996"/>
      <c r="J2996"/>
      <c r="K2996" s="13"/>
      <c r="L2996" s="13">
        <f>dados!I2911/100</f>
        <v>0.13449999999999998</v>
      </c>
      <c r="M2996" s="13">
        <f>dados!J2911/100</f>
        <v>0.1545</v>
      </c>
      <c r="N2996" s="13">
        <f>dados!K2911/100</f>
        <v>0.04</v>
      </c>
      <c r="O2996" s="13">
        <f>dados!L2911/100</f>
        <v>0</v>
      </c>
      <c r="P2996" s="12" t="str">
        <f>LEFT(Tabela2[[#This Row],[Código]],2)</f>
        <v>29</v>
      </c>
    </row>
    <row r="2997" spans="2:16" ht="15" customHeight="1" x14ac:dyDescent="0.25">
      <c r="B2997" s="31" t="str">
        <f>IF(Tabela2[[#This Row],[Tipo]] = 0,LOOKUP(Tabela2[[#This Row],[RESUMO]],Tabela3[Grupo],Tabela3[Meus produtos]),VLOOKUP(Tabela2[[#This Row],[Código]],Tabela4[[Código NBS/LC116]:[Meus serviços]],3,0))</f>
        <v>Não</v>
      </c>
      <c r="C2997" t="str">
        <f>IF(E2997=0,TEXT(dados!A2912,"00000000"),IF(E2997=2,TEXT(dados!A2912,"0000"),TEXT(dados!A2912,"#")))</f>
        <v>29419061</v>
      </c>
      <c r="D2997" t="str">
        <f>IF(dados!B2912=0,"",dados!B2912)</f>
        <v/>
      </c>
      <c r="E2997">
        <f>dados!C2912</f>
        <v>0</v>
      </c>
      <c r="F2997" t="str">
        <f>dados!D2912</f>
        <v>Nistatina e seus sais</v>
      </c>
      <c r="G2997"/>
      <c r="H2997"/>
      <c r="I2997"/>
      <c r="J2997"/>
      <c r="K2997" s="13"/>
      <c r="L2997" s="13">
        <f>dados!I2912/100</f>
        <v>0.13449999999999998</v>
      </c>
      <c r="M2997" s="13">
        <f>dados!J2912/100</f>
        <v>0.1545</v>
      </c>
      <c r="N2997" s="13">
        <f>dados!K2912/100</f>
        <v>0.04</v>
      </c>
      <c r="O2997" s="13">
        <f>dados!L2912/100</f>
        <v>0</v>
      </c>
      <c r="P2997" s="12" t="str">
        <f>LEFT(Tabela2[[#This Row],[Código]],2)</f>
        <v>29</v>
      </c>
    </row>
    <row r="2998" spans="2:16" ht="15" customHeight="1" x14ac:dyDescent="0.25">
      <c r="B2998" s="31" t="str">
        <f>IF(Tabela2[[#This Row],[Tipo]] = 0,LOOKUP(Tabela2[[#This Row],[RESUMO]],Tabela3[Grupo],Tabela3[Meus produtos]),VLOOKUP(Tabela2[[#This Row],[Código]],Tabela4[[Código NBS/LC116]:[Meus serviços]],3,0))</f>
        <v>Não</v>
      </c>
      <c r="C2998" t="str">
        <f>IF(E2998=0,TEXT(dados!A2913,"00000000"),IF(E2998=2,TEXT(dados!A2913,"0000"),TEXT(dados!A2913,"#")))</f>
        <v>29419062</v>
      </c>
      <c r="D2998" t="str">
        <f>IF(dados!B2913=0,"",dados!B2913)</f>
        <v/>
      </c>
      <c r="E2998">
        <f>dados!C2913</f>
        <v>0</v>
      </c>
      <c r="F2998" t="str">
        <f>dados!D2913</f>
        <v>Anfotericina b e seus sais</v>
      </c>
      <c r="G2998"/>
      <c r="H2998"/>
      <c r="I2998"/>
      <c r="J2998"/>
      <c r="K2998" s="13"/>
      <c r="L2998" s="13">
        <f>dados!I2913/100</f>
        <v>0.13449999999999998</v>
      </c>
      <c r="M2998" s="13">
        <f>dados!J2913/100</f>
        <v>0.1545</v>
      </c>
      <c r="N2998" s="13">
        <f>dados!K2913/100</f>
        <v>0.04</v>
      </c>
      <c r="O2998" s="13">
        <f>dados!L2913/100</f>
        <v>0</v>
      </c>
      <c r="P2998" s="12" t="str">
        <f>LEFT(Tabela2[[#This Row],[Código]],2)</f>
        <v>29</v>
      </c>
    </row>
    <row r="2999" spans="2:16" ht="15" customHeight="1" x14ac:dyDescent="0.25">
      <c r="B2999" s="31" t="str">
        <f>IF(Tabela2[[#This Row],[Tipo]] = 0,LOOKUP(Tabela2[[#This Row],[RESUMO]],Tabela3[Grupo],Tabela3[Meus produtos]),VLOOKUP(Tabela2[[#This Row],[Código]],Tabela4[[Código NBS/LC116]:[Meus serviços]],3,0))</f>
        <v>Não</v>
      </c>
      <c r="C2999" t="str">
        <f>IF(E2999=0,TEXT(dados!A2914,"00000000"),IF(E2999=2,TEXT(dados!A2914,"0000"),TEXT(dados!A2914,"#")))</f>
        <v>29419069</v>
      </c>
      <c r="D2999" t="str">
        <f>IF(dados!B2914=0,"",dados!B2914)</f>
        <v/>
      </c>
      <c r="E2999">
        <f>dados!C2914</f>
        <v>0</v>
      </c>
      <c r="F2999" t="str">
        <f>dados!D2914</f>
        <v>Outros polienos e seus sais</v>
      </c>
      <c r="G2999"/>
      <c r="H2999"/>
      <c r="I2999"/>
      <c r="J2999"/>
      <c r="K2999" s="13"/>
      <c r="L2999" s="13">
        <f>dados!I2914/100</f>
        <v>0.13449999999999998</v>
      </c>
      <c r="M2999" s="13">
        <f>dados!J2914/100</f>
        <v>0.1545</v>
      </c>
      <c r="N2999" s="13">
        <f>dados!K2914/100</f>
        <v>0.04</v>
      </c>
      <c r="O2999" s="13">
        <f>dados!L2914/100</f>
        <v>0</v>
      </c>
      <c r="P2999" s="12" t="str">
        <f>LEFT(Tabela2[[#This Row],[Código]],2)</f>
        <v>29</v>
      </c>
    </row>
    <row r="3000" spans="2:16" ht="15" customHeight="1" x14ac:dyDescent="0.25">
      <c r="B3000" s="31" t="str">
        <f>IF(Tabela2[[#This Row],[Tipo]] = 0,LOOKUP(Tabela2[[#This Row],[RESUMO]],Tabela3[Grupo],Tabela3[Meus produtos]),VLOOKUP(Tabela2[[#This Row],[Código]],Tabela4[[Código NBS/LC116]:[Meus serviços]],3,0))</f>
        <v>Não</v>
      </c>
      <c r="C3000" t="str">
        <f>IF(E3000=0,TEXT(dados!A2915,"00000000"),IF(E3000=2,TEXT(dados!A2915,"0000"),TEXT(dados!A2915,"#")))</f>
        <v>29419071</v>
      </c>
      <c r="D3000" t="str">
        <f>IF(dados!B2915=0,"",dados!B2915)</f>
        <v/>
      </c>
      <c r="E3000">
        <f>dados!C2915</f>
        <v>0</v>
      </c>
      <c r="F3000" t="str">
        <f>dados!D2915</f>
        <v>Monensina sodica</v>
      </c>
      <c r="G3000"/>
      <c r="H3000"/>
      <c r="I3000"/>
      <c r="J3000"/>
      <c r="K3000" s="13"/>
      <c r="L3000" s="13">
        <f>dados!I2915/100</f>
        <v>0.13449999999999998</v>
      </c>
      <c r="M3000" s="13">
        <f>dados!J2915/100</f>
        <v>0.1545</v>
      </c>
      <c r="N3000" s="13">
        <f>dados!K2915/100</f>
        <v>0.04</v>
      </c>
      <c r="O3000" s="13">
        <f>dados!L2915/100</f>
        <v>0</v>
      </c>
      <c r="P3000" s="12" t="str">
        <f>LEFT(Tabela2[[#This Row],[Código]],2)</f>
        <v>29</v>
      </c>
    </row>
    <row r="3001" spans="2:16" ht="15" customHeight="1" x14ac:dyDescent="0.25">
      <c r="B3001" s="31" t="str">
        <f>IF(Tabela2[[#This Row],[Tipo]] = 0,LOOKUP(Tabela2[[#This Row],[RESUMO]],Tabela3[Grupo],Tabela3[Meus produtos]),VLOOKUP(Tabela2[[#This Row],[Código]],Tabela4[[Código NBS/LC116]:[Meus serviços]],3,0))</f>
        <v>Não</v>
      </c>
      <c r="C3001" t="str">
        <f>IF(E3001=0,TEXT(dados!A2916,"00000000"),IF(E3001=2,TEXT(dados!A2916,"0000"),TEXT(dados!A2916,"#")))</f>
        <v>29419072</v>
      </c>
      <c r="D3001" t="str">
        <f>IF(dados!B2916=0,"",dados!B2916)</f>
        <v/>
      </c>
      <c r="E3001">
        <f>dados!C2916</f>
        <v>0</v>
      </c>
      <c r="F3001" t="str">
        <f>dados!D2916</f>
        <v>Narasina</v>
      </c>
      <c r="G3001"/>
      <c r="H3001"/>
      <c r="I3001"/>
      <c r="J3001"/>
      <c r="K3001" s="13"/>
      <c r="L3001" s="13">
        <f>dados!I2916/100</f>
        <v>0.13449999999999998</v>
      </c>
      <c r="M3001" s="13">
        <f>dados!J2916/100</f>
        <v>0.1545</v>
      </c>
      <c r="N3001" s="13">
        <f>dados!K2916/100</f>
        <v>0.04</v>
      </c>
      <c r="O3001" s="13">
        <f>dados!L2916/100</f>
        <v>0</v>
      </c>
      <c r="P3001" s="12" t="str">
        <f>LEFT(Tabela2[[#This Row],[Código]],2)</f>
        <v>29</v>
      </c>
    </row>
    <row r="3002" spans="2:16" ht="15" customHeight="1" x14ac:dyDescent="0.25">
      <c r="B3002" s="31" t="str">
        <f>IF(Tabela2[[#This Row],[Tipo]] = 0,LOOKUP(Tabela2[[#This Row],[RESUMO]],Tabela3[Grupo],Tabela3[Meus produtos]),VLOOKUP(Tabela2[[#This Row],[Código]],Tabela4[[Código NBS/LC116]:[Meus serviços]],3,0))</f>
        <v>Não</v>
      </c>
      <c r="C3002" t="str">
        <f>IF(E3002=0,TEXT(dados!A2917,"00000000"),IF(E3002=2,TEXT(dados!A2917,"0000"),TEXT(dados!A2917,"#")))</f>
        <v>29419073</v>
      </c>
      <c r="D3002" t="str">
        <f>IF(dados!B2917=0,"",dados!B2917)</f>
        <v/>
      </c>
      <c r="E3002">
        <f>dados!C2917</f>
        <v>0</v>
      </c>
      <c r="F3002" t="str">
        <f>dados!D2917</f>
        <v>Avilamicinas</v>
      </c>
      <c r="G3002"/>
      <c r="H3002"/>
      <c r="I3002"/>
      <c r="J3002"/>
      <c r="K3002" s="13"/>
      <c r="L3002" s="13">
        <f>dados!I2917/100</f>
        <v>0.13449999999999998</v>
      </c>
      <c r="M3002" s="13">
        <f>dados!J2917/100</f>
        <v>0.1545</v>
      </c>
      <c r="N3002" s="13">
        <f>dados!K2917/100</f>
        <v>0.04</v>
      </c>
      <c r="O3002" s="13">
        <f>dados!L2917/100</f>
        <v>0</v>
      </c>
      <c r="P3002" s="12" t="str">
        <f>LEFT(Tabela2[[#This Row],[Código]],2)</f>
        <v>29</v>
      </c>
    </row>
    <row r="3003" spans="2:16" ht="15" customHeight="1" x14ac:dyDescent="0.25">
      <c r="B3003" s="31" t="str">
        <f>IF(Tabela2[[#This Row],[Tipo]] = 0,LOOKUP(Tabela2[[#This Row],[RESUMO]],Tabela3[Grupo],Tabela3[Meus produtos]),VLOOKUP(Tabela2[[#This Row],[Código]],Tabela4[[Código NBS/LC116]:[Meus serviços]],3,0))</f>
        <v>Não</v>
      </c>
      <c r="C3003" t="str">
        <f>IF(E3003=0,TEXT(dados!A2918,"00000000"),IF(E3003=2,TEXT(dados!A2918,"0000"),TEXT(dados!A2918,"#")))</f>
        <v>29419079</v>
      </c>
      <c r="D3003" t="str">
        <f>IF(dados!B2918=0,"",dados!B2918)</f>
        <v/>
      </c>
      <c r="E3003">
        <f>dados!C2918</f>
        <v>0</v>
      </c>
      <c r="F3003" t="str">
        <f>dados!D2918</f>
        <v>Outros polieteres e seus sais</v>
      </c>
      <c r="G3003"/>
      <c r="H3003"/>
      <c r="I3003"/>
      <c r="J3003"/>
      <c r="K3003" s="13"/>
      <c r="L3003" s="13">
        <f>dados!I2918/100</f>
        <v>0.13449999999999998</v>
      </c>
      <c r="M3003" s="13">
        <f>dados!J2918/100</f>
        <v>0.1545</v>
      </c>
      <c r="N3003" s="13">
        <f>dados!K2918/100</f>
        <v>0.04</v>
      </c>
      <c r="O3003" s="13">
        <f>dados!L2918/100</f>
        <v>0</v>
      </c>
      <c r="P3003" s="12" t="str">
        <f>LEFT(Tabela2[[#This Row],[Código]],2)</f>
        <v>29</v>
      </c>
    </row>
    <row r="3004" spans="2:16" ht="15" customHeight="1" x14ac:dyDescent="0.25">
      <c r="B3004" s="31" t="str">
        <f>IF(Tabela2[[#This Row],[Tipo]] = 0,LOOKUP(Tabela2[[#This Row],[RESUMO]],Tabela3[Grupo],Tabela3[Meus produtos]),VLOOKUP(Tabela2[[#This Row],[Código]],Tabela4[[Código NBS/LC116]:[Meus serviços]],3,0))</f>
        <v>Não</v>
      </c>
      <c r="C3004" t="str">
        <f>IF(E3004=0,TEXT(dados!A2919,"00000000"),IF(E3004=2,TEXT(dados!A2919,"0000"),TEXT(dados!A2919,"#")))</f>
        <v>29419081</v>
      </c>
      <c r="D3004" t="str">
        <f>IF(dados!B2919=0,"",dados!B2919)</f>
        <v/>
      </c>
      <c r="E3004">
        <f>dados!C2919</f>
        <v>0</v>
      </c>
      <c r="F3004" t="str">
        <f>dados!D2919</f>
        <v>Polimixinas e seus sais</v>
      </c>
      <c r="G3004"/>
      <c r="H3004"/>
      <c r="I3004"/>
      <c r="J3004"/>
      <c r="K3004" s="13"/>
      <c r="L3004" s="13">
        <f>dados!I2919/100</f>
        <v>0.13449999999999998</v>
      </c>
      <c r="M3004" s="13">
        <f>dados!J2919/100</f>
        <v>0.1545</v>
      </c>
      <c r="N3004" s="13">
        <f>dados!K2919/100</f>
        <v>0.04</v>
      </c>
      <c r="O3004" s="13">
        <f>dados!L2919/100</f>
        <v>0</v>
      </c>
      <c r="P3004" s="12" t="str">
        <f>LEFT(Tabela2[[#This Row],[Código]],2)</f>
        <v>29</v>
      </c>
    </row>
    <row r="3005" spans="2:16" ht="15" customHeight="1" x14ac:dyDescent="0.25">
      <c r="B3005" s="31" t="str">
        <f>IF(Tabela2[[#This Row],[Tipo]] = 0,LOOKUP(Tabela2[[#This Row],[RESUMO]],Tabela3[Grupo],Tabela3[Meus produtos]),VLOOKUP(Tabela2[[#This Row],[Código]],Tabela4[[Código NBS/LC116]:[Meus serviços]],3,0))</f>
        <v>Não</v>
      </c>
      <c r="C3005" t="str">
        <f>IF(E3005=0,TEXT(dados!A2920,"00000000"),IF(E3005=2,TEXT(dados!A2920,"0000"),TEXT(dados!A2920,"#")))</f>
        <v>29419082</v>
      </c>
      <c r="D3005" t="str">
        <f>IF(dados!B2920=0,"",dados!B2920)</f>
        <v/>
      </c>
      <c r="E3005">
        <f>dados!C2920</f>
        <v>0</v>
      </c>
      <c r="F3005" t="str">
        <f>dados!D2920</f>
        <v>Sulfato de colistina</v>
      </c>
      <c r="G3005"/>
      <c r="H3005"/>
      <c r="I3005"/>
      <c r="J3005"/>
      <c r="K3005" s="13"/>
      <c r="L3005" s="13">
        <f>dados!I2920/100</f>
        <v>0.13449999999999998</v>
      </c>
      <c r="M3005" s="13">
        <f>dados!J2920/100</f>
        <v>0.1545</v>
      </c>
      <c r="N3005" s="13">
        <f>dados!K2920/100</f>
        <v>0.04</v>
      </c>
      <c r="O3005" s="13">
        <f>dados!L2920/100</f>
        <v>0</v>
      </c>
      <c r="P3005" s="12" t="str">
        <f>LEFT(Tabela2[[#This Row],[Código]],2)</f>
        <v>29</v>
      </c>
    </row>
    <row r="3006" spans="2:16" ht="15" customHeight="1" x14ac:dyDescent="0.25">
      <c r="B3006" s="31" t="str">
        <f>IF(Tabela2[[#This Row],[Tipo]] = 0,LOOKUP(Tabela2[[#This Row],[RESUMO]],Tabela3[Grupo],Tabela3[Meus produtos]),VLOOKUP(Tabela2[[#This Row],[Código]],Tabela4[[Código NBS/LC116]:[Meus serviços]],3,0))</f>
        <v>Não</v>
      </c>
      <c r="C3006" t="str">
        <f>IF(E3006=0,TEXT(dados!A2921,"00000000"),IF(E3006=2,TEXT(dados!A2921,"0000"),TEXT(dados!A2921,"#")))</f>
        <v>29419083</v>
      </c>
      <c r="D3006" t="str">
        <f>IF(dados!B2921=0,"",dados!B2921)</f>
        <v/>
      </c>
      <c r="E3006">
        <f>dados!C2921</f>
        <v>0</v>
      </c>
      <c r="F3006" t="str">
        <f>dados!D2921</f>
        <v>Virginiamicinas e seus sais</v>
      </c>
      <c r="G3006"/>
      <c r="H3006"/>
      <c r="I3006"/>
      <c r="J3006"/>
      <c r="K3006" s="13"/>
      <c r="L3006" s="13">
        <f>dados!I2921/100</f>
        <v>0.13449999999999998</v>
      </c>
      <c r="M3006" s="13">
        <f>dados!J2921/100</f>
        <v>0.1545</v>
      </c>
      <c r="N3006" s="13">
        <f>dados!K2921/100</f>
        <v>0.04</v>
      </c>
      <c r="O3006" s="13">
        <f>dados!L2921/100</f>
        <v>0</v>
      </c>
      <c r="P3006" s="12" t="str">
        <f>LEFT(Tabela2[[#This Row],[Código]],2)</f>
        <v>29</v>
      </c>
    </row>
    <row r="3007" spans="2:16" ht="15" customHeight="1" x14ac:dyDescent="0.25">
      <c r="B3007" s="31" t="str">
        <f>IF(Tabela2[[#This Row],[Tipo]] = 0,LOOKUP(Tabela2[[#This Row],[RESUMO]],Tabela3[Grupo],Tabela3[Meus produtos]),VLOOKUP(Tabela2[[#This Row],[Código]],Tabela4[[Código NBS/LC116]:[Meus serviços]],3,0))</f>
        <v>Não</v>
      </c>
      <c r="C3007" t="str">
        <f>IF(E3007=0,TEXT(dados!A2922,"00000000"),IF(E3007=2,TEXT(dados!A2922,"0000"),TEXT(dados!A2922,"#")))</f>
        <v>29419089</v>
      </c>
      <c r="D3007" t="str">
        <f>IF(dados!B2922=0,"",dados!B2922)</f>
        <v/>
      </c>
      <c r="E3007">
        <f>dados!C2922</f>
        <v>0</v>
      </c>
      <c r="F3007" t="str">
        <f>dados!D2922</f>
        <v>Outros polipeptidios e seus sais</v>
      </c>
      <c r="G3007"/>
      <c r="H3007"/>
      <c r="I3007"/>
      <c r="J3007"/>
      <c r="K3007" s="13"/>
      <c r="L3007" s="13">
        <f>dados!I2922/100</f>
        <v>0.13449999999999998</v>
      </c>
      <c r="M3007" s="13">
        <f>dados!J2922/100</f>
        <v>0.1545</v>
      </c>
      <c r="N3007" s="13">
        <f>dados!K2922/100</f>
        <v>0.04</v>
      </c>
      <c r="O3007" s="13">
        <f>dados!L2922/100</f>
        <v>0</v>
      </c>
      <c r="P3007" s="12" t="str">
        <f>LEFT(Tabela2[[#This Row],[Código]],2)</f>
        <v>29</v>
      </c>
    </row>
    <row r="3008" spans="2:16" ht="15" customHeight="1" x14ac:dyDescent="0.25">
      <c r="B3008" s="31" t="str">
        <f>IF(Tabela2[[#This Row],[Tipo]] = 0,LOOKUP(Tabela2[[#This Row],[RESUMO]],Tabela3[Grupo],Tabela3[Meus produtos]),VLOOKUP(Tabela2[[#This Row],[Código]],Tabela4[[Código NBS/LC116]:[Meus serviços]],3,0))</f>
        <v>Não</v>
      </c>
      <c r="C3008" t="str">
        <f>IF(E3008=0,TEXT(dados!A2923,"00000000"),IF(E3008=2,TEXT(dados!A2923,"0000"),TEXT(dados!A2923,"#")))</f>
        <v>29419091</v>
      </c>
      <c r="D3008" t="str">
        <f>IF(dados!B2923=0,"",dados!B2923)</f>
        <v/>
      </c>
      <c r="E3008">
        <f>dados!C2923</f>
        <v>0</v>
      </c>
      <c r="F3008" t="str">
        <f>dados!D2923</f>
        <v>Griseofulvina e seus sais</v>
      </c>
      <c r="G3008"/>
      <c r="H3008"/>
      <c r="I3008"/>
      <c r="J3008"/>
      <c r="K3008" s="13"/>
      <c r="L3008" s="13">
        <f>dados!I2923/100</f>
        <v>0.13449999999999998</v>
      </c>
      <c r="M3008" s="13">
        <f>dados!J2923/100</f>
        <v>0.1545</v>
      </c>
      <c r="N3008" s="13">
        <f>dados!K2923/100</f>
        <v>0.04</v>
      </c>
      <c r="O3008" s="13">
        <f>dados!L2923/100</f>
        <v>0</v>
      </c>
      <c r="P3008" s="12" t="str">
        <f>LEFT(Tabela2[[#This Row],[Código]],2)</f>
        <v>29</v>
      </c>
    </row>
    <row r="3009" spans="2:16" ht="15" customHeight="1" x14ac:dyDescent="0.25">
      <c r="B3009" s="31" t="str">
        <f>IF(Tabela2[[#This Row],[Tipo]] = 0,LOOKUP(Tabela2[[#This Row],[RESUMO]],Tabela3[Grupo],Tabela3[Meus produtos]),VLOOKUP(Tabela2[[#This Row],[Código]],Tabela4[[Código NBS/LC116]:[Meus serviços]],3,0))</f>
        <v>Não</v>
      </c>
      <c r="C3009" t="str">
        <f>IF(E3009=0,TEXT(dados!A2924,"00000000"),IF(E3009=2,TEXT(dados!A2924,"0000"),TEXT(dados!A2924,"#")))</f>
        <v>29419092</v>
      </c>
      <c r="D3009" t="str">
        <f>IF(dados!B2924=0,"",dados!B2924)</f>
        <v/>
      </c>
      <c r="E3009">
        <f>dados!C2924</f>
        <v>0</v>
      </c>
      <c r="F3009" t="str">
        <f>dados!D2924</f>
        <v>Fumarato de tiamulina</v>
      </c>
      <c r="G3009"/>
      <c r="H3009"/>
      <c r="I3009"/>
      <c r="J3009"/>
      <c r="K3009" s="13"/>
      <c r="L3009" s="13">
        <f>dados!I2924/100</f>
        <v>0.13449999999999998</v>
      </c>
      <c r="M3009" s="13">
        <f>dados!J2924/100</f>
        <v>0.1545</v>
      </c>
      <c r="N3009" s="13">
        <f>dados!K2924/100</f>
        <v>0.04</v>
      </c>
      <c r="O3009" s="13">
        <f>dados!L2924/100</f>
        <v>0</v>
      </c>
      <c r="P3009" s="12" t="str">
        <f>LEFT(Tabela2[[#This Row],[Código]],2)</f>
        <v>29</v>
      </c>
    </row>
    <row r="3010" spans="2:16" ht="15" customHeight="1" x14ac:dyDescent="0.25">
      <c r="B3010" s="31" t="str">
        <f>IF(Tabela2[[#This Row],[Tipo]] = 0,LOOKUP(Tabela2[[#This Row],[RESUMO]],Tabela3[Grupo],Tabela3[Meus produtos]),VLOOKUP(Tabela2[[#This Row],[Código]],Tabela4[[Código NBS/LC116]:[Meus serviços]],3,0))</f>
        <v>Não</v>
      </c>
      <c r="C3010" t="str">
        <f>IF(E3010=0,TEXT(dados!A2925,"00000000"),IF(E3010=2,TEXT(dados!A2925,"0000"),TEXT(dados!A2925,"#")))</f>
        <v>29419099</v>
      </c>
      <c r="D3010" t="str">
        <f>IF(dados!B2925=0,"",dados!B2925)</f>
        <v/>
      </c>
      <c r="E3010">
        <f>dados!C2925</f>
        <v>0</v>
      </c>
      <c r="F3010" t="str">
        <f>dados!D2925</f>
        <v>Outros antibioticos</v>
      </c>
      <c r="G3010"/>
      <c r="H3010"/>
      <c r="I3010"/>
      <c r="J3010"/>
      <c r="K3010" s="13"/>
      <c r="L3010" s="13">
        <f>dados!I2925/100</f>
        <v>0.13449999999999998</v>
      </c>
      <c r="M3010" s="13">
        <f>dados!J2925/100</f>
        <v>0.1545</v>
      </c>
      <c r="N3010" s="13">
        <f>dados!K2925/100</f>
        <v>0.04</v>
      </c>
      <c r="O3010" s="13">
        <f>dados!L2925/100</f>
        <v>0</v>
      </c>
      <c r="P3010" s="12" t="str">
        <f>LEFT(Tabela2[[#This Row],[Código]],2)</f>
        <v>29</v>
      </c>
    </row>
    <row r="3011" spans="2:16" ht="15" customHeight="1" x14ac:dyDescent="0.25">
      <c r="B3011" s="31" t="str">
        <f>IF(Tabela2[[#This Row],[Tipo]] = 0,LOOKUP(Tabela2[[#This Row],[RESUMO]],Tabela3[Grupo],Tabela3[Meus produtos]),VLOOKUP(Tabela2[[#This Row],[Código]],Tabela4[[Código NBS/LC116]:[Meus serviços]],3,0))</f>
        <v>Não</v>
      </c>
      <c r="C3011" t="str">
        <f>IF(E3011=0,TEXT(dados!A2926,"00000000"),IF(E3011=2,TEXT(dados!A2926,"0000"),TEXT(dados!A2926,"#")))</f>
        <v>29420000</v>
      </c>
      <c r="D3011" t="str">
        <f>IF(dados!B2926=0,"",dados!B2926)</f>
        <v/>
      </c>
      <c r="E3011">
        <f>dados!C2926</f>
        <v>0</v>
      </c>
      <c r="F3011" t="str">
        <f>dados!D2926</f>
        <v>Outros compostos organicos</v>
      </c>
      <c r="G3011"/>
      <c r="H3011"/>
      <c r="I3011"/>
      <c r="J3011"/>
      <c r="K3011" s="13"/>
      <c r="L3011" s="13">
        <f>dados!I2926/100</f>
        <v>0.13449999999999998</v>
      </c>
      <c r="M3011" s="13">
        <f>dados!J2926/100</f>
        <v>0.1545</v>
      </c>
      <c r="N3011" s="13">
        <f>dados!K2926/100</f>
        <v>0.04</v>
      </c>
      <c r="O3011" s="13">
        <f>dados!L2926/100</f>
        <v>0</v>
      </c>
      <c r="P3011" s="12" t="str">
        <f>LEFT(Tabela2[[#This Row],[Código]],2)</f>
        <v>29</v>
      </c>
    </row>
    <row r="3012" spans="2:16" ht="15" customHeight="1" x14ac:dyDescent="0.25">
      <c r="B3012" s="31" t="str">
        <f>IF(Tabela2[[#This Row],[Tipo]] = 0,LOOKUP(Tabela2[[#This Row],[RESUMO]],Tabela3[Grupo],Tabela3[Meus produtos]),VLOOKUP(Tabela2[[#This Row],[Código]],Tabela4[[Código NBS/LC116]:[Meus serviços]],3,0))</f>
        <v>Não</v>
      </c>
      <c r="C3012" t="str">
        <f>IF(E3012=0,TEXT(dados!A2927,"00000000"),IF(E3012=2,TEXT(dados!A2927,"0000"),TEXT(dados!A2927,"#")))</f>
        <v>30012010</v>
      </c>
      <c r="D3012" t="str">
        <f>IF(dados!B2927=0,"",dados!B2927)</f>
        <v/>
      </c>
      <c r="E3012">
        <f>dados!C2927</f>
        <v>0</v>
      </c>
      <c r="F3012" t="str">
        <f>dados!D2927</f>
        <v>Extratos de figados,para uso opoterapico</v>
      </c>
      <c r="G3012"/>
      <c r="H3012"/>
      <c r="I3012"/>
      <c r="J3012"/>
      <c r="K3012" s="13"/>
      <c r="L3012" s="13">
        <f>dados!I2927/100</f>
        <v>0.13449999999999998</v>
      </c>
      <c r="M3012" s="13">
        <f>dados!J2927/100</f>
        <v>0.16149999999999998</v>
      </c>
      <c r="N3012" s="13">
        <f>dados!K2927/100</f>
        <v>0.18</v>
      </c>
      <c r="O3012" s="13">
        <f>dados!L2927/100</f>
        <v>0</v>
      </c>
      <c r="P3012" s="12" t="str">
        <f>LEFT(Tabela2[[#This Row],[Código]],2)</f>
        <v>30</v>
      </c>
    </row>
    <row r="3013" spans="2:16" ht="15" customHeight="1" x14ac:dyDescent="0.25">
      <c r="B3013" s="31" t="str">
        <f>IF(Tabela2[[#This Row],[Tipo]] = 0,LOOKUP(Tabela2[[#This Row],[RESUMO]],Tabela3[Grupo],Tabela3[Meus produtos]),VLOOKUP(Tabela2[[#This Row],[Código]],Tabela4[[Código NBS/LC116]:[Meus serviços]],3,0))</f>
        <v>Não</v>
      </c>
      <c r="C3013" t="str">
        <f>IF(E3013=0,TEXT(dados!A2928,"00000000"),IF(E3013=2,TEXT(dados!A2928,"0000"),TEXT(dados!A2928,"#")))</f>
        <v>30012090</v>
      </c>
      <c r="D3013" t="str">
        <f>IF(dados!B2928=0,"",dados!B2928)</f>
        <v/>
      </c>
      <c r="E3013">
        <f>dados!C2928</f>
        <v>0</v>
      </c>
      <c r="F3013" t="str">
        <f>dados!D2928</f>
        <v>Extratos de glandulas,outs.orgaos,etc.p/uso opoterapico</v>
      </c>
      <c r="G3013"/>
      <c r="H3013"/>
      <c r="I3013"/>
      <c r="J3013"/>
      <c r="K3013" s="13"/>
      <c r="L3013" s="13">
        <f>dados!I2928/100</f>
        <v>0.13449999999999998</v>
      </c>
      <c r="M3013" s="13">
        <f>dados!J2928/100</f>
        <v>0.16149999999999998</v>
      </c>
      <c r="N3013" s="13">
        <f>dados!K2928/100</f>
        <v>0.18</v>
      </c>
      <c r="O3013" s="13">
        <f>dados!L2928/100</f>
        <v>0</v>
      </c>
      <c r="P3013" s="12" t="str">
        <f>LEFT(Tabela2[[#This Row],[Código]],2)</f>
        <v>30</v>
      </c>
    </row>
    <row r="3014" spans="2:16" ht="15" customHeight="1" x14ac:dyDescent="0.25">
      <c r="B3014" s="31" t="str">
        <f>IF(Tabela2[[#This Row],[Tipo]] = 0,LOOKUP(Tabela2[[#This Row],[RESUMO]],Tabela3[Grupo],Tabela3[Meus produtos]),VLOOKUP(Tabela2[[#This Row],[Código]],Tabela4[[Código NBS/LC116]:[Meus serviços]],3,0))</f>
        <v>Não</v>
      </c>
      <c r="C3014" t="str">
        <f>IF(E3014=0,TEXT(dados!A2929,"00000000"),IF(E3014=2,TEXT(dados!A2929,"0000"),TEXT(dados!A2929,"#")))</f>
        <v>30019010</v>
      </c>
      <c r="D3014" t="str">
        <f>IF(dados!B2929=0,"",dados!B2929)</f>
        <v/>
      </c>
      <c r="E3014">
        <f>dados!C2929</f>
        <v>0</v>
      </c>
      <c r="F3014" t="str">
        <f>dados!D2929</f>
        <v>Heparina e seus sais</v>
      </c>
      <c r="G3014"/>
      <c r="H3014"/>
      <c r="I3014"/>
      <c r="J3014"/>
      <c r="K3014" s="13"/>
      <c r="L3014" s="13">
        <f>dados!I2929/100</f>
        <v>0.13449999999999998</v>
      </c>
      <c r="M3014" s="13">
        <f>dados!J2929/100</f>
        <v>0.16370000000000001</v>
      </c>
      <c r="N3014" s="13">
        <f>dados!K2929/100</f>
        <v>0.18</v>
      </c>
      <c r="O3014" s="13">
        <f>dados!L2929/100</f>
        <v>0</v>
      </c>
      <c r="P3014" s="12" t="str">
        <f>LEFT(Tabela2[[#This Row],[Código]],2)</f>
        <v>30</v>
      </c>
    </row>
    <row r="3015" spans="2:16" ht="15" customHeight="1" x14ac:dyDescent="0.25">
      <c r="B3015" s="31" t="str">
        <f>IF(Tabela2[[#This Row],[Tipo]] = 0,LOOKUP(Tabela2[[#This Row],[RESUMO]],Tabela3[Grupo],Tabela3[Meus produtos]),VLOOKUP(Tabela2[[#This Row],[Código]],Tabela4[[Código NBS/LC116]:[Meus serviços]],3,0))</f>
        <v>Não</v>
      </c>
      <c r="C3015" t="str">
        <f>IF(E3015=0,TEXT(dados!A2930,"00000000"),IF(E3015=2,TEXT(dados!A2930,"0000"),TEXT(dados!A2930,"#")))</f>
        <v>30019020</v>
      </c>
      <c r="D3015" t="str">
        <f>IF(dados!B2930=0,"",dados!B2930)</f>
        <v/>
      </c>
      <c r="E3015">
        <f>dados!C2930</f>
        <v>0</v>
      </c>
      <c r="F3015" t="str">
        <f>dados!D2930</f>
        <v>Pedacos de pericardio de origem bovina ou suina</v>
      </c>
      <c r="G3015"/>
      <c r="H3015"/>
      <c r="I3015"/>
      <c r="J3015"/>
      <c r="K3015" s="13"/>
      <c r="L3015" s="13">
        <f>dados!I2930/100</f>
        <v>0.13449999999999998</v>
      </c>
      <c r="M3015" s="13">
        <f>dados!J2930/100</f>
        <v>0.1545</v>
      </c>
      <c r="N3015" s="13">
        <f>dados!K2930/100</f>
        <v>0.18</v>
      </c>
      <c r="O3015" s="13">
        <f>dados!L2930/100</f>
        <v>0</v>
      </c>
      <c r="P3015" s="12" t="str">
        <f>LEFT(Tabela2[[#This Row],[Código]],2)</f>
        <v>30</v>
      </c>
    </row>
    <row r="3016" spans="2:16" ht="15" customHeight="1" x14ac:dyDescent="0.25">
      <c r="B3016" s="31" t="str">
        <f>IF(Tabela2[[#This Row],[Tipo]] = 0,LOOKUP(Tabela2[[#This Row],[RESUMO]],Tabela3[Grupo],Tabela3[Meus produtos]),VLOOKUP(Tabela2[[#This Row],[Código]],Tabela4[[Código NBS/LC116]:[Meus serviços]],3,0))</f>
        <v>Não</v>
      </c>
      <c r="C3016" t="str">
        <f>IF(E3016=0,TEXT(dados!A2931,"00000000"),IF(E3016=2,TEXT(dados!A2931,"0000"),TEXT(dados!A2931,"#")))</f>
        <v>30019031</v>
      </c>
      <c r="D3016" t="str">
        <f>IF(dados!B2931=0,"",dados!B2931)</f>
        <v/>
      </c>
      <c r="E3016">
        <f>dados!C2931</f>
        <v>0</v>
      </c>
      <c r="F3016" t="str">
        <f>dados!D2931</f>
        <v>Figados dessecados,para uso opoterapico</v>
      </c>
      <c r="G3016"/>
      <c r="H3016"/>
      <c r="I3016"/>
      <c r="J3016"/>
      <c r="K3016" s="13"/>
      <c r="L3016" s="13">
        <f>dados!I2931/100</f>
        <v>0.13449999999999998</v>
      </c>
      <c r="M3016" s="13">
        <f>dados!J2931/100</f>
        <v>0.1593</v>
      </c>
      <c r="N3016" s="13">
        <f>dados!K2931/100</f>
        <v>0.18</v>
      </c>
      <c r="O3016" s="13">
        <f>dados!L2931/100</f>
        <v>0</v>
      </c>
      <c r="P3016" s="12" t="str">
        <f>LEFT(Tabela2[[#This Row],[Código]],2)</f>
        <v>30</v>
      </c>
    </row>
    <row r="3017" spans="2:16" ht="15" customHeight="1" x14ac:dyDescent="0.25">
      <c r="B3017" s="31" t="str">
        <f>IF(Tabela2[[#This Row],[Tipo]] = 0,LOOKUP(Tabela2[[#This Row],[RESUMO]],Tabela3[Grupo],Tabela3[Meus produtos]),VLOOKUP(Tabela2[[#This Row],[Código]],Tabela4[[Código NBS/LC116]:[Meus serviços]],3,0))</f>
        <v>Não</v>
      </c>
      <c r="C3017" t="str">
        <f>IF(E3017=0,TEXT(dados!A2932,"00000000"),IF(E3017=2,TEXT(dados!A2932,"0000"),TEXT(dados!A2932,"#")))</f>
        <v>30019039</v>
      </c>
      <c r="D3017" t="str">
        <f>IF(dados!B2932=0,"",dados!B2932)</f>
        <v/>
      </c>
      <c r="E3017">
        <f>dados!C2932</f>
        <v>0</v>
      </c>
      <c r="F3017" t="str">
        <f>dados!D2932</f>
        <v>Glandulas e outs.orgaos,para uso opoterapico</v>
      </c>
      <c r="G3017"/>
      <c r="H3017"/>
      <c r="I3017"/>
      <c r="J3017"/>
      <c r="K3017" s="13"/>
      <c r="L3017" s="13">
        <f>dados!I2932/100</f>
        <v>0.13449999999999998</v>
      </c>
      <c r="M3017" s="13">
        <f>dados!J2932/100</f>
        <v>0.1593</v>
      </c>
      <c r="N3017" s="13">
        <f>dados!K2932/100</f>
        <v>0.18</v>
      </c>
      <c r="O3017" s="13">
        <f>dados!L2932/100</f>
        <v>0</v>
      </c>
      <c r="P3017" s="12" t="str">
        <f>LEFT(Tabela2[[#This Row],[Código]],2)</f>
        <v>30</v>
      </c>
    </row>
    <row r="3018" spans="2:16" ht="15" customHeight="1" x14ac:dyDescent="0.25">
      <c r="B3018" s="31" t="str">
        <f>IF(Tabela2[[#This Row],[Tipo]] = 0,LOOKUP(Tabela2[[#This Row],[RESUMO]],Tabela3[Grupo],Tabela3[Meus produtos]),VLOOKUP(Tabela2[[#This Row],[Código]],Tabela4[[Código NBS/LC116]:[Meus serviços]],3,0))</f>
        <v>Não</v>
      </c>
      <c r="C3018" t="str">
        <f>IF(E3018=0,TEXT(dados!A2933,"00000000"),IF(E3018=2,TEXT(dados!A2933,"0000"),TEXT(dados!A2933,"#")))</f>
        <v>30019090</v>
      </c>
      <c r="D3018" t="str">
        <f>IF(dados!B2933=0,"",dados!B2933)</f>
        <v/>
      </c>
      <c r="E3018">
        <f>dados!C2933</f>
        <v>0</v>
      </c>
      <c r="F3018" t="str">
        <f>dados!D2933</f>
        <v>Outs.substs.humanas/animais,p/fins terapeuts. profilats.</v>
      </c>
      <c r="G3018"/>
      <c r="H3018"/>
      <c r="I3018"/>
      <c r="J3018"/>
      <c r="K3018" s="13"/>
      <c r="L3018" s="13">
        <f>dados!I2933/100</f>
        <v>0.13449999999999998</v>
      </c>
      <c r="M3018" s="13">
        <f>dados!J2933/100</f>
        <v>0.1545</v>
      </c>
      <c r="N3018" s="13">
        <f>dados!K2933/100</f>
        <v>0.18</v>
      </c>
      <c r="O3018" s="13">
        <f>dados!L2933/100</f>
        <v>0</v>
      </c>
      <c r="P3018" s="12" t="str">
        <f>LEFT(Tabela2[[#This Row],[Código]],2)</f>
        <v>30</v>
      </c>
    </row>
    <row r="3019" spans="2:16" ht="15" customHeight="1" x14ac:dyDescent="0.25">
      <c r="B3019" s="31" t="str">
        <f>IF(Tabela2[[#This Row],[Tipo]] = 0,LOOKUP(Tabela2[[#This Row],[RESUMO]],Tabela3[Grupo],Tabela3[Meus produtos]),VLOOKUP(Tabela2[[#This Row],[Código]],Tabela4[[Código NBS/LC116]:[Meus serviços]],3,0))</f>
        <v>Não</v>
      </c>
      <c r="C3019" t="str">
        <f>IF(E3019=0,TEXT(dados!A2934,"00000000"),IF(E3019=2,TEXT(dados!A2934,"0000"),TEXT(dados!A2934,"#")))</f>
        <v>30021211</v>
      </c>
      <c r="D3019" t="str">
        <f>IF(dados!B2934=0,"",dados!B2934)</f>
        <v/>
      </c>
      <c r="E3019">
        <f>dados!C2934</f>
        <v>0</v>
      </c>
      <c r="F3019" t="str">
        <f>dados!D2934</f>
        <v>Antiofidicos e outros antivenenosos</v>
      </c>
      <c r="G3019"/>
      <c r="H3019"/>
      <c r="I3019"/>
      <c r="J3019"/>
      <c r="K3019" s="13"/>
      <c r="L3019" s="13">
        <f>dados!I2934/100</f>
        <v>0.13449999999999998</v>
      </c>
      <c r="M3019" s="13">
        <f>dados!J2934/100</f>
        <v>0.17559999999999998</v>
      </c>
      <c r="N3019" s="13">
        <f>dados!K2934/100</f>
        <v>0.18</v>
      </c>
      <c r="O3019" s="13">
        <f>dados!L2934/100</f>
        <v>0</v>
      </c>
      <c r="P3019" s="12" t="str">
        <f>LEFT(Tabela2[[#This Row],[Código]],2)</f>
        <v>30</v>
      </c>
    </row>
    <row r="3020" spans="2:16" ht="15" customHeight="1" x14ac:dyDescent="0.25">
      <c r="B3020" s="31" t="str">
        <f>IF(Tabela2[[#This Row],[Tipo]] = 0,LOOKUP(Tabela2[[#This Row],[RESUMO]],Tabela3[Grupo],Tabela3[Meus produtos]),VLOOKUP(Tabela2[[#This Row],[Código]],Tabela4[[Código NBS/LC116]:[Meus serviços]],3,0))</f>
        <v>Não</v>
      </c>
      <c r="C3020" t="str">
        <f>IF(E3020=0,TEXT(dados!A2935,"00000000"),IF(E3020=2,TEXT(dados!A2935,"0000"),TEXT(dados!A2935,"#")))</f>
        <v>30021212</v>
      </c>
      <c r="D3020" t="str">
        <f>IF(dados!B2935=0,"",dados!B2935)</f>
        <v/>
      </c>
      <c r="E3020">
        <f>dados!C2935</f>
        <v>0</v>
      </c>
      <c r="F3020" t="str">
        <f>dados!D2935</f>
        <v>Antitetanico</v>
      </c>
      <c r="G3020"/>
      <c r="H3020"/>
      <c r="I3020"/>
      <c r="J3020"/>
      <c r="K3020" s="13"/>
      <c r="L3020" s="13">
        <f>dados!I2935/100</f>
        <v>0.13449999999999998</v>
      </c>
      <c r="M3020" s="13">
        <f>dados!J2935/100</f>
        <v>0.16539999999999999</v>
      </c>
      <c r="N3020" s="13">
        <f>dados!K2935/100</f>
        <v>0.18</v>
      </c>
      <c r="O3020" s="13">
        <f>dados!L2935/100</f>
        <v>0</v>
      </c>
      <c r="P3020" s="12" t="str">
        <f>LEFT(Tabela2[[#This Row],[Código]],2)</f>
        <v>30</v>
      </c>
    </row>
    <row r="3021" spans="2:16" ht="15" customHeight="1" x14ac:dyDescent="0.25">
      <c r="B3021" s="31" t="str">
        <f>IF(Tabela2[[#This Row],[Tipo]] = 0,LOOKUP(Tabela2[[#This Row],[RESUMO]],Tabela3[Grupo],Tabela3[Meus produtos]),VLOOKUP(Tabela2[[#This Row],[Código]],Tabela4[[Código NBS/LC116]:[Meus serviços]],3,0))</f>
        <v>Não</v>
      </c>
      <c r="C3021" t="str">
        <f>IF(E3021=0,TEXT(dados!A2936,"00000000"),IF(E3021=2,TEXT(dados!A2936,"0000"),TEXT(dados!A2936,"#")))</f>
        <v>30021213</v>
      </c>
      <c r="D3021" t="str">
        <f>IF(dados!B2936=0,"",dados!B2936)</f>
        <v/>
      </c>
      <c r="E3021">
        <f>dados!C2936</f>
        <v>0</v>
      </c>
      <c r="F3021" t="str">
        <f>dados!D2936</f>
        <v>Anticatarral</v>
      </c>
      <c r="G3021"/>
      <c r="H3021"/>
      <c r="I3021"/>
      <c r="J3021"/>
      <c r="K3021" s="13"/>
      <c r="L3021" s="13">
        <f>dados!I2936/100</f>
        <v>0.13449999999999998</v>
      </c>
      <c r="M3021" s="13">
        <f>dados!J2936/100</f>
        <v>0.16539999999999999</v>
      </c>
      <c r="N3021" s="13">
        <f>dados!K2936/100</f>
        <v>0.18</v>
      </c>
      <c r="O3021" s="13">
        <f>dados!L2936/100</f>
        <v>0</v>
      </c>
      <c r="P3021" s="12" t="str">
        <f>LEFT(Tabela2[[#This Row],[Código]],2)</f>
        <v>30</v>
      </c>
    </row>
    <row r="3022" spans="2:16" ht="15" customHeight="1" x14ac:dyDescent="0.25">
      <c r="B3022" s="31" t="str">
        <f>IF(Tabela2[[#This Row],[Tipo]] = 0,LOOKUP(Tabela2[[#This Row],[RESUMO]],Tabela3[Grupo],Tabela3[Meus produtos]),VLOOKUP(Tabela2[[#This Row],[Código]],Tabela4[[Código NBS/LC116]:[Meus serviços]],3,0))</f>
        <v>Não</v>
      </c>
      <c r="C3022" t="str">
        <f>IF(E3022=0,TEXT(dados!A2937,"00000000"),IF(E3022=2,TEXT(dados!A2937,"0000"),TEXT(dados!A2937,"#")))</f>
        <v>30021214</v>
      </c>
      <c r="D3022" t="str">
        <f>IF(dados!B2937=0,"",dados!B2937)</f>
        <v/>
      </c>
      <c r="E3022">
        <f>dados!C2937</f>
        <v>0</v>
      </c>
      <c r="F3022" t="str">
        <f>dados!D2937</f>
        <v>Antipiogenico</v>
      </c>
      <c r="G3022"/>
      <c r="H3022"/>
      <c r="I3022"/>
      <c r="J3022"/>
      <c r="K3022" s="13"/>
      <c r="L3022" s="13">
        <f>dados!I2937/100</f>
        <v>0.13449999999999998</v>
      </c>
      <c r="M3022" s="13">
        <f>dados!J2937/100</f>
        <v>0.16539999999999999</v>
      </c>
      <c r="N3022" s="13">
        <f>dados!K2937/100</f>
        <v>0.18</v>
      </c>
      <c r="O3022" s="13">
        <f>dados!L2937/100</f>
        <v>0</v>
      </c>
      <c r="P3022" s="12" t="str">
        <f>LEFT(Tabela2[[#This Row],[Código]],2)</f>
        <v>30</v>
      </c>
    </row>
    <row r="3023" spans="2:16" ht="15" customHeight="1" x14ac:dyDescent="0.25">
      <c r="B3023" s="31" t="str">
        <f>IF(Tabela2[[#This Row],[Tipo]] = 0,LOOKUP(Tabela2[[#This Row],[RESUMO]],Tabela3[Grupo],Tabela3[Meus produtos]),VLOOKUP(Tabela2[[#This Row],[Código]],Tabela4[[Código NBS/LC116]:[Meus serviços]],3,0))</f>
        <v>Não</v>
      </c>
      <c r="C3023" t="str">
        <f>IF(E3023=0,TEXT(dados!A2938,"00000000"),IF(E3023=2,TEXT(dados!A2938,"0000"),TEXT(dados!A2938,"#")))</f>
        <v>30021215</v>
      </c>
      <c r="D3023" t="str">
        <f>IF(dados!B2938=0,"",dados!B2938)</f>
        <v/>
      </c>
      <c r="E3023">
        <f>dados!C2938</f>
        <v>0</v>
      </c>
      <c r="F3023" t="str">
        <f>dados!D2938</f>
        <v>Antidifterico</v>
      </c>
      <c r="G3023"/>
      <c r="H3023"/>
      <c r="I3023"/>
      <c r="J3023"/>
      <c r="K3023" s="13"/>
      <c r="L3023" s="13">
        <f>dados!I2938/100</f>
        <v>0.13449999999999998</v>
      </c>
      <c r="M3023" s="13">
        <f>dados!J2938/100</f>
        <v>0.16539999999999999</v>
      </c>
      <c r="N3023" s="13">
        <f>dados!K2938/100</f>
        <v>0.18</v>
      </c>
      <c r="O3023" s="13">
        <f>dados!L2938/100</f>
        <v>0</v>
      </c>
      <c r="P3023" s="12" t="str">
        <f>LEFT(Tabela2[[#This Row],[Código]],2)</f>
        <v>30</v>
      </c>
    </row>
    <row r="3024" spans="2:16" ht="15" customHeight="1" x14ac:dyDescent="0.25">
      <c r="B3024" s="31" t="str">
        <f>IF(Tabela2[[#This Row],[Tipo]] = 0,LOOKUP(Tabela2[[#This Row],[RESUMO]],Tabela3[Grupo],Tabela3[Meus produtos]),VLOOKUP(Tabela2[[#This Row],[Código]],Tabela4[[Código NBS/LC116]:[Meus serviços]],3,0))</f>
        <v>Não</v>
      </c>
      <c r="C3024" t="str">
        <f>IF(E3024=0,TEXT(dados!A2939,"00000000"),IF(E3024=2,TEXT(dados!A2939,"0000"),TEXT(dados!A2939,"#")))</f>
        <v>30021216</v>
      </c>
      <c r="D3024" t="str">
        <f>IF(dados!B2939=0,"",dados!B2939)</f>
        <v/>
      </c>
      <c r="E3024">
        <f>dados!C2939</f>
        <v>0</v>
      </c>
      <c r="F3024" t="str">
        <f>dados!D2939</f>
        <v>Polivalentes</v>
      </c>
      <c r="G3024"/>
      <c r="H3024"/>
      <c r="I3024"/>
      <c r="J3024"/>
      <c r="K3024" s="13"/>
      <c r="L3024" s="13">
        <f>dados!I2939/100</f>
        <v>0.13449999999999998</v>
      </c>
      <c r="M3024" s="13">
        <f>dados!J2939/100</f>
        <v>0.16539999999999999</v>
      </c>
      <c r="N3024" s="13">
        <f>dados!K2939/100</f>
        <v>0.18</v>
      </c>
      <c r="O3024" s="13">
        <f>dados!L2939/100</f>
        <v>0</v>
      </c>
      <c r="P3024" s="12" t="str">
        <f>LEFT(Tabela2[[#This Row],[Código]],2)</f>
        <v>30</v>
      </c>
    </row>
    <row r="3025" spans="2:16" ht="15" customHeight="1" x14ac:dyDescent="0.25">
      <c r="B3025" s="31" t="str">
        <f>IF(Tabela2[[#This Row],[Tipo]] = 0,LOOKUP(Tabela2[[#This Row],[RESUMO]],Tabela3[Grupo],Tabela3[Meus produtos]),VLOOKUP(Tabela2[[#This Row],[Código]],Tabela4[[Código NBS/LC116]:[Meus serviços]],3,0))</f>
        <v>Não</v>
      </c>
      <c r="C3025" t="str">
        <f>IF(E3025=0,TEXT(dados!A2940,"00000000"),IF(E3025=2,TEXT(dados!A2940,"0000"),TEXT(dados!A2940,"#")))</f>
        <v>30021219</v>
      </c>
      <c r="D3025" t="str">
        <f>IF(dados!B2940=0,"",dados!B2940)</f>
        <v/>
      </c>
      <c r="E3025">
        <f>dados!C2940</f>
        <v>0</v>
      </c>
      <c r="F3025" t="str">
        <f>dados!D2940</f>
        <v>Outros</v>
      </c>
      <c r="G3025"/>
      <c r="H3025"/>
      <c r="I3025"/>
      <c r="J3025"/>
      <c r="K3025" s="13"/>
      <c r="L3025" s="13">
        <f>dados!I2940/100</f>
        <v>0.13449999999999998</v>
      </c>
      <c r="M3025" s="13">
        <f>dados!J2940/100</f>
        <v>0.1545</v>
      </c>
      <c r="N3025" s="13">
        <f>dados!K2940/100</f>
        <v>0.18</v>
      </c>
      <c r="O3025" s="13">
        <f>dados!L2940/100</f>
        <v>0</v>
      </c>
      <c r="P3025" s="12" t="str">
        <f>LEFT(Tabela2[[#This Row],[Código]],2)</f>
        <v>30</v>
      </c>
    </row>
    <row r="3026" spans="2:16" ht="15" customHeight="1" x14ac:dyDescent="0.25">
      <c r="B3026" s="31" t="str">
        <f>IF(Tabela2[[#This Row],[Tipo]] = 0,LOOKUP(Tabela2[[#This Row],[RESUMO]],Tabela3[Grupo],Tabela3[Meus produtos]),VLOOKUP(Tabela2[[#This Row],[Código]],Tabela4[[Código NBS/LC116]:[Meus serviços]],3,0))</f>
        <v>Não</v>
      </c>
      <c r="C3026" t="str">
        <f>IF(E3026=0,TEXT(dados!A2941,"00000000"),IF(E3026=2,TEXT(dados!A2941,"0000"),TEXT(dados!A2941,"#")))</f>
        <v>30021221</v>
      </c>
      <c r="D3026" t="str">
        <f>IF(dados!B2941=0,"",dados!B2941)</f>
        <v/>
      </c>
      <c r="E3026">
        <f>dados!C2941</f>
        <v>0</v>
      </c>
      <c r="F3026" t="str">
        <f>dados!D2941</f>
        <v>Imunoglobulina anti rh</v>
      </c>
      <c r="G3026"/>
      <c r="H3026"/>
      <c r="I3026"/>
      <c r="J3026"/>
      <c r="K3026" s="13"/>
      <c r="L3026" s="13">
        <f>dados!I2941/100</f>
        <v>0.13449999999999998</v>
      </c>
      <c r="M3026" s="13">
        <f>dados!J2941/100</f>
        <v>0.1545</v>
      </c>
      <c r="N3026" s="13">
        <f>dados!K2941/100</f>
        <v>0.18</v>
      </c>
      <c r="O3026" s="13">
        <f>dados!L2941/100</f>
        <v>0</v>
      </c>
      <c r="P3026" s="12" t="str">
        <f>LEFT(Tabela2[[#This Row],[Código]],2)</f>
        <v>30</v>
      </c>
    </row>
    <row r="3027" spans="2:16" ht="15" customHeight="1" x14ac:dyDescent="0.25">
      <c r="B3027" s="31" t="str">
        <f>IF(Tabela2[[#This Row],[Tipo]] = 0,LOOKUP(Tabela2[[#This Row],[RESUMO]],Tabela3[Grupo],Tabela3[Meus produtos]),VLOOKUP(Tabela2[[#This Row],[Código]],Tabela4[[Código NBS/LC116]:[Meus serviços]],3,0))</f>
        <v>Não</v>
      </c>
      <c r="C3027" t="str">
        <f>IF(E3027=0,TEXT(dados!A2942,"00000000"),IF(E3027=2,TEXT(dados!A2942,"0000"),TEXT(dados!A2942,"#")))</f>
        <v>30021222</v>
      </c>
      <c r="D3027" t="str">
        <f>IF(dados!B2942=0,"",dados!B2942)</f>
        <v/>
      </c>
      <c r="E3027">
        <f>dados!C2942</f>
        <v>0</v>
      </c>
      <c r="F3027" t="str">
        <f>dados!D2942</f>
        <v>Outras imunoglobulinas sericas</v>
      </c>
      <c r="G3027"/>
      <c r="H3027"/>
      <c r="I3027"/>
      <c r="J3027"/>
      <c r="K3027" s="13"/>
      <c r="L3027" s="13">
        <f>dados!I2942/100</f>
        <v>0.13449999999999998</v>
      </c>
      <c r="M3027" s="13">
        <f>dados!J2942/100</f>
        <v>0.1545</v>
      </c>
      <c r="N3027" s="13">
        <f>dados!K2942/100</f>
        <v>0.18</v>
      </c>
      <c r="O3027" s="13">
        <f>dados!L2942/100</f>
        <v>0</v>
      </c>
      <c r="P3027" s="12" t="str">
        <f>LEFT(Tabela2[[#This Row],[Código]],2)</f>
        <v>30</v>
      </c>
    </row>
    <row r="3028" spans="2:16" ht="15" customHeight="1" x14ac:dyDescent="0.25">
      <c r="B3028" s="31" t="str">
        <f>IF(Tabela2[[#This Row],[Tipo]] = 0,LOOKUP(Tabela2[[#This Row],[RESUMO]],Tabela3[Grupo],Tabela3[Meus produtos]),VLOOKUP(Tabela2[[#This Row],[Código]],Tabela4[[Código NBS/LC116]:[Meus serviços]],3,0))</f>
        <v>Não</v>
      </c>
      <c r="C3028" t="str">
        <f>IF(E3028=0,TEXT(dados!A2943,"00000000"),IF(E3028=2,TEXT(dados!A2943,"0000"),TEXT(dados!A2943,"#")))</f>
        <v>30021223</v>
      </c>
      <c r="D3028" t="str">
        <f>IF(dados!B2943=0,"",dados!B2943)</f>
        <v/>
      </c>
      <c r="E3028">
        <f>dados!C2943</f>
        <v>0</v>
      </c>
      <c r="F3028" t="str">
        <f>dados!D2943</f>
        <v>Concentrado de fator viii</v>
      </c>
      <c r="G3028"/>
      <c r="H3028"/>
      <c r="I3028"/>
      <c r="J3028"/>
      <c r="K3028" s="13"/>
      <c r="L3028" s="13">
        <f>dados!I2943/100</f>
        <v>0.13449999999999998</v>
      </c>
      <c r="M3028" s="13">
        <f>dados!J2943/100</f>
        <v>0.1545</v>
      </c>
      <c r="N3028" s="13">
        <f>dados!K2943/100</f>
        <v>0.18</v>
      </c>
      <c r="O3028" s="13">
        <f>dados!L2943/100</f>
        <v>0</v>
      </c>
      <c r="P3028" s="12" t="str">
        <f>LEFT(Tabela2[[#This Row],[Código]],2)</f>
        <v>30</v>
      </c>
    </row>
    <row r="3029" spans="2:16" ht="15" customHeight="1" x14ac:dyDescent="0.25">
      <c r="B3029" s="31" t="str">
        <f>IF(Tabela2[[#This Row],[Tipo]] = 0,LOOKUP(Tabela2[[#This Row],[RESUMO]],Tabela3[Grupo],Tabela3[Meus produtos]),VLOOKUP(Tabela2[[#This Row],[Código]],Tabela4[[Código NBS/LC116]:[Meus serviços]],3,0))</f>
        <v>Não</v>
      </c>
      <c r="C3029" t="str">
        <f>IF(E3029=0,TEXT(dados!A2944,"00000000"),IF(E3029=2,TEXT(dados!A2944,"0000"),TEXT(dados!A2944,"#")))</f>
        <v>30021224</v>
      </c>
      <c r="D3029" t="str">
        <f>IF(dados!B2944=0,"",dados!B2944)</f>
        <v/>
      </c>
      <c r="E3029">
        <f>dados!C2944</f>
        <v>0</v>
      </c>
      <c r="F3029" t="str">
        <f>dados!D2944</f>
        <v>Soroalbumina, em forma de gel, para preparacao de reagentes de diagnostico</v>
      </c>
      <c r="G3029"/>
      <c r="H3029"/>
      <c r="I3029"/>
      <c r="J3029"/>
      <c r="K3029" s="13"/>
      <c r="L3029" s="13">
        <f>dados!I2944/100</f>
        <v>0.13449999999999998</v>
      </c>
      <c r="M3029" s="13">
        <f>dados!J2944/100</f>
        <v>0.1545</v>
      </c>
      <c r="N3029" s="13">
        <f>dados!K2944/100</f>
        <v>0.18</v>
      </c>
      <c r="O3029" s="13">
        <f>dados!L2944/100</f>
        <v>0</v>
      </c>
      <c r="P3029" s="12" t="str">
        <f>LEFT(Tabela2[[#This Row],[Código]],2)</f>
        <v>30</v>
      </c>
    </row>
    <row r="3030" spans="2:16" ht="15" customHeight="1" x14ac:dyDescent="0.25">
      <c r="B3030" s="31" t="str">
        <f>IF(Tabela2[[#This Row],[Tipo]] = 0,LOOKUP(Tabela2[[#This Row],[RESUMO]],Tabela3[Grupo],Tabela3[Meus produtos]),VLOOKUP(Tabela2[[#This Row],[Código]],Tabela4[[Código NBS/LC116]:[Meus serviços]],3,0))</f>
        <v>Não</v>
      </c>
      <c r="C3030" t="str">
        <f>IF(E3030=0,TEXT(dados!A2945,"00000000"),IF(E3030=2,TEXT(dados!A2945,"0000"),TEXT(dados!A2945,"#")))</f>
        <v>30021229</v>
      </c>
      <c r="D3030" t="str">
        <f>IF(dados!B2945=0,"",dados!B2945)</f>
        <v/>
      </c>
      <c r="E3030">
        <f>dados!C2945</f>
        <v>0</v>
      </c>
      <c r="F3030" t="str">
        <f>dados!D2945</f>
        <v>Outros</v>
      </c>
      <c r="G3030"/>
      <c r="H3030"/>
      <c r="I3030"/>
      <c r="J3030"/>
      <c r="K3030" s="13"/>
      <c r="L3030" s="13">
        <f>dados!I2945/100</f>
        <v>0.13449999999999998</v>
      </c>
      <c r="M3030" s="13">
        <f>dados!J2945/100</f>
        <v>0.1545</v>
      </c>
      <c r="N3030" s="13">
        <f>dados!K2945/100</f>
        <v>0.18</v>
      </c>
      <c r="O3030" s="13">
        <f>dados!L2945/100</f>
        <v>0</v>
      </c>
      <c r="P3030" s="12" t="str">
        <f>LEFT(Tabela2[[#This Row],[Código]],2)</f>
        <v>30</v>
      </c>
    </row>
    <row r="3031" spans="2:16" ht="15" customHeight="1" x14ac:dyDescent="0.25">
      <c r="B3031" s="31" t="str">
        <f>IF(Tabela2[[#This Row],[Tipo]] = 0,LOOKUP(Tabela2[[#This Row],[RESUMO]],Tabela3[Grupo],Tabela3[Meus produtos]),VLOOKUP(Tabela2[[#This Row],[Código]],Tabela4[[Código NBS/LC116]:[Meus serviços]],3,0))</f>
        <v>Não</v>
      </c>
      <c r="C3031" t="str">
        <f>IF(E3031=0,TEXT(dados!A2946,"00000000"),IF(E3031=2,TEXT(dados!A2946,"0000"),TEXT(dados!A2946,"#")))</f>
        <v>30021231</v>
      </c>
      <c r="D3031" t="str">
        <f>IF(dados!B2946=0,"",dados!B2946)</f>
        <v/>
      </c>
      <c r="E3031">
        <f>dados!C2946</f>
        <v>0</v>
      </c>
      <c r="F3031" t="str">
        <f>dados!D2946</f>
        <v>Soroalbumina, exceto a humana</v>
      </c>
      <c r="G3031"/>
      <c r="H3031"/>
      <c r="I3031"/>
      <c r="J3031"/>
      <c r="K3031" s="13"/>
      <c r="L3031" s="13">
        <f>dados!I2946/100</f>
        <v>0.13449999999999998</v>
      </c>
      <c r="M3031" s="13">
        <f>dados!J2946/100</f>
        <v>0.1545</v>
      </c>
      <c r="N3031" s="13">
        <f>dados!K2946/100</f>
        <v>0.18</v>
      </c>
      <c r="O3031" s="13">
        <f>dados!L2946/100</f>
        <v>0</v>
      </c>
      <c r="P3031" s="12" t="str">
        <f>LEFT(Tabela2[[#This Row],[Código]],2)</f>
        <v>30</v>
      </c>
    </row>
    <row r="3032" spans="2:16" ht="15" customHeight="1" x14ac:dyDescent="0.25">
      <c r="B3032" s="31" t="str">
        <f>IF(Tabela2[[#This Row],[Tipo]] = 0,LOOKUP(Tabela2[[#This Row],[RESUMO]],Tabela3[Grupo],Tabela3[Meus produtos]),VLOOKUP(Tabela2[[#This Row],[Código]],Tabela4[[Código NBS/LC116]:[Meus serviços]],3,0))</f>
        <v>Não</v>
      </c>
      <c r="C3032" t="str">
        <f>IF(E3032=0,TEXT(dados!A2947,"00000000"),IF(E3032=2,TEXT(dados!A2947,"0000"),TEXT(dados!A2947,"#")))</f>
        <v>30021232</v>
      </c>
      <c r="D3032" t="str">
        <f>IF(dados!B2947=0,"",dados!B2947)</f>
        <v/>
      </c>
      <c r="E3032">
        <f>dados!C2947</f>
        <v>0</v>
      </c>
      <c r="F3032" t="str">
        <f>dados!D2947</f>
        <v>Plasmina (fibrinolisina)</v>
      </c>
      <c r="G3032"/>
      <c r="H3032"/>
      <c r="I3032"/>
      <c r="J3032"/>
      <c r="K3032" s="13"/>
      <c r="L3032" s="13">
        <f>dados!I2947/100</f>
        <v>0.13449999999999998</v>
      </c>
      <c r="M3032" s="13">
        <f>dados!J2947/100</f>
        <v>0.1545</v>
      </c>
      <c r="N3032" s="13">
        <f>dados!K2947/100</f>
        <v>0.18</v>
      </c>
      <c r="O3032" s="13">
        <f>dados!L2947/100</f>
        <v>0</v>
      </c>
      <c r="P3032" s="12" t="str">
        <f>LEFT(Tabela2[[#This Row],[Código]],2)</f>
        <v>30</v>
      </c>
    </row>
    <row r="3033" spans="2:16" ht="15" customHeight="1" x14ac:dyDescent="0.25">
      <c r="B3033" s="31" t="str">
        <f>IF(Tabela2[[#This Row],[Tipo]] = 0,LOOKUP(Tabela2[[#This Row],[RESUMO]],Tabela3[Grupo],Tabela3[Meus produtos]),VLOOKUP(Tabela2[[#This Row],[Código]],Tabela4[[Código NBS/LC116]:[Meus serviços]],3,0))</f>
        <v>Não</v>
      </c>
      <c r="C3033" t="str">
        <f>IF(E3033=0,TEXT(dados!A2948,"00000000"),IF(E3033=2,TEXT(dados!A2948,"0000"),TEXT(dados!A2948,"#")))</f>
        <v>30021233</v>
      </c>
      <c r="D3033" t="str">
        <f>IF(dados!B2948=0,"",dados!B2948)</f>
        <v/>
      </c>
      <c r="E3033">
        <f>dados!C2948</f>
        <v>0</v>
      </c>
      <c r="F3033" t="str">
        <f>dados!D2948</f>
        <v>Uroquinase</v>
      </c>
      <c r="G3033"/>
      <c r="H3033"/>
      <c r="I3033"/>
      <c r="J3033"/>
      <c r="K3033" s="13"/>
      <c r="L3033" s="13">
        <f>dados!I2948/100</f>
        <v>0.13449999999999998</v>
      </c>
      <c r="M3033" s="13">
        <f>dados!J2948/100</f>
        <v>0.1545</v>
      </c>
      <c r="N3033" s="13">
        <f>dados!K2948/100</f>
        <v>0.18</v>
      </c>
      <c r="O3033" s="13">
        <f>dados!L2948/100</f>
        <v>0</v>
      </c>
      <c r="P3033" s="12" t="str">
        <f>LEFT(Tabela2[[#This Row],[Código]],2)</f>
        <v>30</v>
      </c>
    </row>
    <row r="3034" spans="2:16" ht="15" customHeight="1" x14ac:dyDescent="0.25">
      <c r="B3034" s="31" t="str">
        <f>IF(Tabela2[[#This Row],[Tipo]] = 0,LOOKUP(Tabela2[[#This Row],[RESUMO]],Tabela3[Grupo],Tabela3[Meus produtos]),VLOOKUP(Tabela2[[#This Row],[Código]],Tabela4[[Código NBS/LC116]:[Meus serviços]],3,0))</f>
        <v>Não</v>
      </c>
      <c r="C3034" t="str">
        <f>IF(E3034=0,TEXT(dados!A2949,"00000000"),IF(E3034=2,TEXT(dados!A2949,"0000"),TEXT(dados!A2949,"#")))</f>
        <v>30021234</v>
      </c>
      <c r="D3034" t="str">
        <f>IF(dados!B2949=0,"",dados!B2949)</f>
        <v/>
      </c>
      <c r="E3034">
        <f>dados!C2949</f>
        <v>0</v>
      </c>
      <c r="F3034" t="str">
        <f>dados!D2949</f>
        <v>Imunoglobulina e cloridrato de histamina, associados</v>
      </c>
      <c r="G3034"/>
      <c r="H3034"/>
      <c r="I3034"/>
      <c r="J3034"/>
      <c r="K3034" s="13"/>
      <c r="L3034" s="13">
        <f>dados!I2949/100</f>
        <v>0.13449999999999998</v>
      </c>
      <c r="M3034" s="13">
        <f>dados!J2949/100</f>
        <v>0.17559999999999998</v>
      </c>
      <c r="N3034" s="13">
        <f>dados!K2949/100</f>
        <v>0.18</v>
      </c>
      <c r="O3034" s="13">
        <f>dados!L2949/100</f>
        <v>0</v>
      </c>
      <c r="P3034" s="12" t="str">
        <f>LEFT(Tabela2[[#This Row],[Código]],2)</f>
        <v>30</v>
      </c>
    </row>
    <row r="3035" spans="2:16" ht="15" customHeight="1" x14ac:dyDescent="0.25">
      <c r="B3035" s="31" t="str">
        <f>IF(Tabela2[[#This Row],[Tipo]] = 0,LOOKUP(Tabela2[[#This Row],[RESUMO]],Tabela3[Grupo],Tabela3[Meus produtos]),VLOOKUP(Tabela2[[#This Row],[Código]],Tabela4[[Código NBS/LC116]:[Meus serviços]],3,0))</f>
        <v>Não</v>
      </c>
      <c r="C3035" t="str">
        <f>IF(E3035=0,TEXT(dados!A2950,"00000000"),IF(E3035=2,TEXT(dados!A2950,"0000"),TEXT(dados!A2950,"#")))</f>
        <v>30021235</v>
      </c>
      <c r="D3035" t="str">
        <f>IF(dados!B2950=0,"",dados!B2950)</f>
        <v/>
      </c>
      <c r="E3035">
        <f>dados!C2950</f>
        <v>0</v>
      </c>
      <c r="F3035" t="str">
        <f>dados!D2950</f>
        <v>Imunoglobulina g, liofilizada ou em solucao</v>
      </c>
      <c r="G3035"/>
      <c r="H3035"/>
      <c r="I3035"/>
      <c r="J3035"/>
      <c r="K3035" s="13"/>
      <c r="L3035" s="13">
        <f>dados!I2950/100</f>
        <v>0.13449999999999998</v>
      </c>
      <c r="M3035" s="13">
        <f>dados!J2950/100</f>
        <v>0.1545</v>
      </c>
      <c r="N3035" s="13">
        <f>dados!K2950/100</f>
        <v>0.18</v>
      </c>
      <c r="O3035" s="13">
        <f>dados!L2950/100</f>
        <v>0</v>
      </c>
      <c r="P3035" s="12" t="str">
        <f>LEFT(Tabela2[[#This Row],[Código]],2)</f>
        <v>30</v>
      </c>
    </row>
    <row r="3036" spans="2:16" ht="15" customHeight="1" x14ac:dyDescent="0.25">
      <c r="B3036" s="31" t="str">
        <f>IF(Tabela2[[#This Row],[Tipo]] = 0,LOOKUP(Tabela2[[#This Row],[RESUMO]],Tabela3[Grupo],Tabela3[Meus produtos]),VLOOKUP(Tabela2[[#This Row],[Código]],Tabela4[[Código NBS/LC116]:[Meus serviços]],3,0))</f>
        <v>Não</v>
      </c>
      <c r="C3036" t="str">
        <f>IF(E3036=0,TEXT(dados!A2951,"00000000"),IF(E3036=2,TEXT(dados!A2951,"0000"),TEXT(dados!A2951,"#")))</f>
        <v>30021236</v>
      </c>
      <c r="D3036" t="str">
        <f>IF(dados!B2951=0,"",dados!B2951)</f>
        <v/>
      </c>
      <c r="E3036">
        <f>dados!C2951</f>
        <v>0</v>
      </c>
      <c r="F3036" t="str">
        <f>dados!D2951</f>
        <v>Soroalbumina humana</v>
      </c>
      <c r="G3036"/>
      <c r="H3036"/>
      <c r="I3036"/>
      <c r="J3036"/>
      <c r="K3036" s="13"/>
      <c r="L3036" s="13">
        <f>dados!I2951/100</f>
        <v>0.13449999999999998</v>
      </c>
      <c r="M3036" s="13">
        <f>dados!J2951/100</f>
        <v>0.1666</v>
      </c>
      <c r="N3036" s="13">
        <f>dados!K2951/100</f>
        <v>0.18</v>
      </c>
      <c r="O3036" s="13">
        <f>dados!L2951/100</f>
        <v>0</v>
      </c>
      <c r="P3036" s="12" t="str">
        <f>LEFT(Tabela2[[#This Row],[Código]],2)</f>
        <v>30</v>
      </c>
    </row>
    <row r="3037" spans="2:16" ht="15" customHeight="1" x14ac:dyDescent="0.25">
      <c r="B3037" s="31" t="str">
        <f>IF(Tabela2[[#This Row],[Tipo]] = 0,LOOKUP(Tabela2[[#This Row],[RESUMO]],Tabela3[Grupo],Tabela3[Meus produtos]),VLOOKUP(Tabela2[[#This Row],[Código]],Tabela4[[Código NBS/LC116]:[Meus serviços]],3,0))</f>
        <v>Não</v>
      </c>
      <c r="C3037" t="str">
        <f>IF(E3037=0,TEXT(dados!A2952,"00000000"),IF(E3037=2,TEXT(dados!A2952,"0000"),TEXT(dados!A2952,"#")))</f>
        <v>30021239</v>
      </c>
      <c r="D3037" t="str">
        <f>IF(dados!B2952=0,"",dados!B2952)</f>
        <v/>
      </c>
      <c r="E3037">
        <f>dados!C2952</f>
        <v>0</v>
      </c>
      <c r="F3037" t="str">
        <f>dados!D2952</f>
        <v>Outros</v>
      </c>
      <c r="G3037"/>
      <c r="H3037"/>
      <c r="I3037"/>
      <c r="J3037"/>
      <c r="K3037" s="13"/>
      <c r="L3037" s="13">
        <f>dados!I2952/100</f>
        <v>0.13449999999999998</v>
      </c>
      <c r="M3037" s="13">
        <f>dados!J2952/100</f>
        <v>0.1545</v>
      </c>
      <c r="N3037" s="13">
        <f>dados!K2952/100</f>
        <v>0.18</v>
      </c>
      <c r="O3037" s="13">
        <f>dados!L2952/100</f>
        <v>0</v>
      </c>
      <c r="P3037" s="12" t="str">
        <f>LEFT(Tabela2[[#This Row],[Código]],2)</f>
        <v>30</v>
      </c>
    </row>
    <row r="3038" spans="2:16" ht="15" customHeight="1" x14ac:dyDescent="0.25">
      <c r="B3038" s="31" t="str">
        <f>IF(Tabela2[[#This Row],[Tipo]] = 0,LOOKUP(Tabela2[[#This Row],[RESUMO]],Tabela3[Grupo],Tabela3[Meus produtos]),VLOOKUP(Tabela2[[#This Row],[Código]],Tabela4[[Código NBS/LC116]:[Meus serviços]],3,0))</f>
        <v>Não</v>
      </c>
      <c r="C3038" t="str">
        <f>IF(E3038=0,TEXT(dados!A2953,"00000000"),IF(E3038=2,TEXT(dados!A2953,"0000"),TEXT(dados!A2953,"#")))</f>
        <v>30021300</v>
      </c>
      <c r="D3038" t="str">
        <f>IF(dados!B2953=0,"",dados!B2953)</f>
        <v/>
      </c>
      <c r="E3038">
        <f>dados!C2953</f>
        <v>0</v>
      </c>
      <c r="F3038" t="str">
        <f>dados!D2953</f>
        <v>Produtos imunologicos, nao misturados, nao apresentados em doses nem acondicionados para venda a retalho</v>
      </c>
      <c r="G3038"/>
      <c r="H3038"/>
      <c r="I3038"/>
      <c r="J3038"/>
      <c r="K3038" s="13"/>
      <c r="L3038" s="13">
        <f>dados!I2953/100</f>
        <v>0.13449999999999998</v>
      </c>
      <c r="M3038" s="13">
        <f>dados!J2953/100</f>
        <v>0.1545</v>
      </c>
      <c r="N3038" s="13">
        <f>dados!K2953/100</f>
        <v>0.18</v>
      </c>
      <c r="O3038" s="13">
        <f>dados!L2953/100</f>
        <v>0</v>
      </c>
      <c r="P3038" s="12" t="str">
        <f>LEFT(Tabela2[[#This Row],[Código]],2)</f>
        <v>30</v>
      </c>
    </row>
    <row r="3039" spans="2:16" ht="15" customHeight="1" x14ac:dyDescent="0.25">
      <c r="B3039" s="31" t="str">
        <f>IF(Tabela2[[#This Row],[Tipo]] = 0,LOOKUP(Tabela2[[#This Row],[RESUMO]],Tabela3[Grupo],Tabela3[Meus produtos]),VLOOKUP(Tabela2[[#This Row],[Código]],Tabela4[[Código NBS/LC116]:[Meus serviços]],3,0))</f>
        <v>Não</v>
      </c>
      <c r="C3039" t="str">
        <f>IF(E3039=0,TEXT(dados!A2954,"00000000"),IF(E3039=2,TEXT(dados!A2954,"0000"),TEXT(dados!A2954,"#")))</f>
        <v>30021400</v>
      </c>
      <c r="D3039" t="str">
        <f>IF(dados!B2954=0,"",dados!B2954)</f>
        <v/>
      </c>
      <c r="E3039">
        <f>dados!C2954</f>
        <v>0</v>
      </c>
      <c r="F3039" t="str">
        <f>dados!D2954</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39"/>
      <c r="H3039"/>
      <c r="I3039"/>
      <c r="J3039"/>
      <c r="K3039" s="13"/>
      <c r="L3039" s="13">
        <f>dados!I2954/100</f>
        <v>0.13449999999999998</v>
      </c>
      <c r="M3039" s="13">
        <f>dados!J2954/100</f>
        <v>0.1545</v>
      </c>
      <c r="N3039" s="13">
        <f>dados!K2954/100</f>
        <v>0.18</v>
      </c>
      <c r="O3039" s="13">
        <f>dados!L2954/100</f>
        <v>0</v>
      </c>
      <c r="P3039" s="12" t="str">
        <f>LEFT(Tabela2[[#This Row],[Código]],2)</f>
        <v>30</v>
      </c>
    </row>
    <row r="3040" spans="2:16" ht="15" customHeight="1" x14ac:dyDescent="0.25">
      <c r="B3040" s="31" t="str">
        <f>IF(Tabela2[[#This Row],[Tipo]] = 0,LOOKUP(Tabela2[[#This Row],[RESUMO]],Tabela3[Grupo],Tabela3[Meus produtos]),VLOOKUP(Tabela2[[#This Row],[Código]],Tabela4[[Código NBS/LC116]:[Meus serviços]],3,0))</f>
        <v>Não</v>
      </c>
      <c r="C3040" t="str">
        <f>IF(E3040=0,TEXT(dados!A2955,"00000000"),IF(E3040=2,TEXT(dados!A2955,"0000"),TEXT(dados!A2955,"#")))</f>
        <v>30021510</v>
      </c>
      <c r="D3040" t="str">
        <f>IF(dados!B2955=0,"",dados!B2955)</f>
        <v/>
      </c>
      <c r="E3040">
        <f>dados!C2955</f>
        <v>0</v>
      </c>
      <c r="F3040" t="str">
        <f>dados!D2955</f>
        <v>Interferon beta, peg interferon alfa 2 a</v>
      </c>
      <c r="G3040"/>
      <c r="H3040"/>
      <c r="I3040"/>
      <c r="J3040"/>
      <c r="K3040" s="13"/>
      <c r="L3040" s="13">
        <f>dados!I2955/100</f>
        <v>0.13449999999999998</v>
      </c>
      <c r="M3040" s="13">
        <f>dados!J2955/100</f>
        <v>0.1545</v>
      </c>
      <c r="N3040" s="13">
        <f>dados!K2955/100</f>
        <v>0.18</v>
      </c>
      <c r="O3040" s="13">
        <f>dados!L2955/100</f>
        <v>0</v>
      </c>
      <c r="P3040" s="12" t="str">
        <f>LEFT(Tabela2[[#This Row],[Código]],2)</f>
        <v>30</v>
      </c>
    </row>
    <row r="3041" spans="2:16" ht="15" customHeight="1" x14ac:dyDescent="0.25">
      <c r="B3041" s="31" t="str">
        <f>IF(Tabela2[[#This Row],[Tipo]] = 0,LOOKUP(Tabela2[[#This Row],[RESUMO]],Tabela3[Grupo],Tabela3[Meus produtos]),VLOOKUP(Tabela2[[#This Row],[Código]],Tabela4[[Código NBS/LC116]:[Meus serviços]],3,0))</f>
        <v>Não</v>
      </c>
      <c r="C3041" t="str">
        <f>IF(E3041=0,TEXT(dados!A2956,"00000000"),IF(E3041=2,TEXT(dados!A2956,"0000"),TEXT(dados!A2956,"#")))</f>
        <v>30021520</v>
      </c>
      <c r="D3041" t="str">
        <f>IF(dados!B2956=0,"",dados!B2956)</f>
        <v/>
      </c>
      <c r="E3041">
        <f>dados!C2956</f>
        <v>0</v>
      </c>
      <c r="F3041" t="str">
        <f>dados!D2956</f>
        <v>Basiliximab (dci), bevacizumab (dci), daclizumab (dci), etanercept (dci), gemtuzumab ozogamicin (dci), oprelvekin (dci), rituximab (dci), trastuzumab (dci)</v>
      </c>
      <c r="G3041"/>
      <c r="H3041"/>
      <c r="I3041"/>
      <c r="J3041"/>
      <c r="K3041" s="13"/>
      <c r="L3041" s="13">
        <f>dados!I2956/100</f>
        <v>0.13449999999999998</v>
      </c>
      <c r="M3041" s="13">
        <f>dados!J2956/100</f>
        <v>0.1545</v>
      </c>
      <c r="N3041" s="13">
        <f>dados!K2956/100</f>
        <v>0.18</v>
      </c>
      <c r="O3041" s="13">
        <f>dados!L2956/100</f>
        <v>0</v>
      </c>
      <c r="P3041" s="12" t="str">
        <f>LEFT(Tabela2[[#This Row],[Código]],2)</f>
        <v>30</v>
      </c>
    </row>
    <row r="3042" spans="2:16" ht="15" customHeight="1" x14ac:dyDescent="0.25">
      <c r="B3042" s="31" t="str">
        <f>IF(Tabela2[[#This Row],[Tipo]] = 0,LOOKUP(Tabela2[[#This Row],[RESUMO]],Tabela3[Grupo],Tabela3[Meus produtos]),VLOOKUP(Tabela2[[#This Row],[Código]],Tabela4[[Código NBS/LC116]:[Meus serviços]],3,0))</f>
        <v>Não</v>
      </c>
      <c r="C3042" t="str">
        <f>IF(E3042=0,TEXT(dados!A2957,"00000000"),IF(E3042=2,TEXT(dados!A2957,"0000"),TEXT(dados!A2957,"#")))</f>
        <v>30021590</v>
      </c>
      <c r="D3042" t="str">
        <f>IF(dados!B2957=0,"",dados!B2957)</f>
        <v/>
      </c>
      <c r="E3042">
        <f>dados!C2957</f>
        <v>0</v>
      </c>
      <c r="F3042" t="str">
        <f>dados!D2957</f>
        <v>Outros</v>
      </c>
      <c r="G3042"/>
      <c r="H3042"/>
      <c r="I3042"/>
      <c r="J3042"/>
      <c r="K3042" s="13"/>
      <c r="L3042" s="13">
        <f>dados!I2957/100</f>
        <v>0.13449999999999998</v>
      </c>
      <c r="M3042" s="13">
        <f>dados!J2957/100</f>
        <v>0.1545</v>
      </c>
      <c r="N3042" s="13">
        <f>dados!K2957/100</f>
        <v>0.18</v>
      </c>
      <c r="O3042" s="13">
        <f>dados!L2957/100</f>
        <v>0</v>
      </c>
      <c r="P3042" s="12" t="str">
        <f>LEFT(Tabela2[[#This Row],[Código]],2)</f>
        <v>30</v>
      </c>
    </row>
    <row r="3043" spans="2:16" ht="15" customHeight="1" x14ac:dyDescent="0.25">
      <c r="B3043" s="31" t="str">
        <f>IF(Tabela2[[#This Row],[Tipo]] = 0,LOOKUP(Tabela2[[#This Row],[RESUMO]],Tabela3[Grupo],Tabela3[Meus produtos]),VLOOKUP(Tabela2[[#This Row],[Código]],Tabela4[[Código NBS/LC116]:[Meus serviços]],3,0))</f>
        <v>Não</v>
      </c>
      <c r="C3043" t="str">
        <f>IF(E3043=0,TEXT(dados!A2958,"00000000"),IF(E3043=2,TEXT(dados!A2958,"0000"),TEXT(dados!A2958,"#")))</f>
        <v>30024111</v>
      </c>
      <c r="D3043" t="str">
        <f>IF(dados!B2958=0,"",dados!B2958)</f>
        <v/>
      </c>
      <c r="E3043">
        <f>dados!C2958</f>
        <v>0</v>
      </c>
      <c r="F3043" t="str">
        <f>dados!D2958</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43"/>
      <c r="H3043"/>
      <c r="I3043"/>
      <c r="J3043"/>
      <c r="K3043" s="13"/>
      <c r="L3043" s="13">
        <f>dados!I2958/100</f>
        <v>0.13449999999999998</v>
      </c>
      <c r="M3043" s="13">
        <f>dados!J2958/100</f>
        <v>0.1545</v>
      </c>
      <c r="N3043" s="13">
        <f>dados!K2958/100</f>
        <v>0.18</v>
      </c>
      <c r="O3043" s="13">
        <f>dados!L2958/100</f>
        <v>0</v>
      </c>
      <c r="P3043" s="12" t="str">
        <f>LEFT(Tabela2[[#This Row],[Código]],2)</f>
        <v>30</v>
      </c>
    </row>
    <row r="3044" spans="2:16" ht="15" customHeight="1" x14ac:dyDescent="0.25">
      <c r="B3044" s="31" t="str">
        <f>IF(Tabela2[[#This Row],[Tipo]] = 0,LOOKUP(Tabela2[[#This Row],[RESUMO]],Tabela3[Grupo],Tabela3[Meus produtos]),VLOOKUP(Tabela2[[#This Row],[Código]],Tabela4[[Código NBS/LC116]:[Meus serviços]],3,0))</f>
        <v>Não</v>
      </c>
      <c r="C3044" t="str">
        <f>IF(E3044=0,TEXT(dados!A2959,"00000000"),IF(E3044=2,TEXT(dados!A2959,"0000"),TEXT(dados!A2959,"#")))</f>
        <v>30024112</v>
      </c>
      <c r="D3044" t="str">
        <f>IF(dados!B2959=0,"",dados!B2959)</f>
        <v/>
      </c>
      <c r="E3044">
        <f>dados!C2959</f>
        <v>0</v>
      </c>
      <c r="F3044" t="str">
        <f>dados!D2959</f>
        <v>Produtos farmaceuticos Sangue humano sangue animal preparado para usos terapeuticos profilaticos ou de diagnostico antissoros outras fracoes do sangue e produtos imunologicos mesmo modificados ou obtidos por via biotecnologica vacinas toxinas culturas de</v>
      </c>
      <c r="G3044"/>
      <c r="H3044"/>
      <c r="I3044"/>
      <c r="J3044"/>
      <c r="K3044" s="13"/>
      <c r="L3044" s="13">
        <f>dados!I2959/100</f>
        <v>0.13449999999999998</v>
      </c>
      <c r="M3044" s="13">
        <f>dados!J2959/100</f>
        <v>0.1545</v>
      </c>
      <c r="N3044" s="13">
        <f>dados!K2959/100</f>
        <v>0.18</v>
      </c>
      <c r="O3044" s="13">
        <f>dados!L2959/100</f>
        <v>0</v>
      </c>
      <c r="P3044" s="12" t="str">
        <f>LEFT(Tabela2[[#This Row],[Código]],2)</f>
        <v>30</v>
      </c>
    </row>
    <row r="3045" spans="2:16" ht="15" customHeight="1" x14ac:dyDescent="0.25">
      <c r="B3045" s="31" t="str">
        <f>IF(Tabela2[[#This Row],[Tipo]] = 0,LOOKUP(Tabela2[[#This Row],[RESUMO]],Tabela3[Grupo],Tabela3[Meus produtos]),VLOOKUP(Tabela2[[#This Row],[Código]],Tabela4[[Código NBS/LC116]:[Meus serviços]],3,0))</f>
        <v>Não</v>
      </c>
      <c r="C3045" t="str">
        <f>IF(E3045=0,TEXT(dados!A2960,"00000000"),IF(E3045=2,TEXT(dados!A2960,"0000"),TEXT(dados!A2960,"#")))</f>
        <v>30024113</v>
      </c>
      <c r="D3045" t="str">
        <f>IF(dados!B2960=0,"",dados!B2960)</f>
        <v/>
      </c>
      <c r="E3045">
        <f>dados!C2960</f>
        <v>0</v>
      </c>
      <c r="F3045" t="str">
        <f>dados!D2960</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45"/>
      <c r="H3045"/>
      <c r="I3045"/>
      <c r="J3045"/>
      <c r="K3045" s="13"/>
      <c r="L3045" s="13">
        <f>dados!I2960/100</f>
        <v>0.13449999999999998</v>
      </c>
      <c r="M3045" s="13">
        <f>dados!J2960/100</f>
        <v>0.1545</v>
      </c>
      <c r="N3045" s="13">
        <f>dados!K2960/100</f>
        <v>0.18</v>
      </c>
      <c r="O3045" s="13">
        <f>dados!L2960/100</f>
        <v>0</v>
      </c>
      <c r="P3045" s="12" t="str">
        <f>LEFT(Tabela2[[#This Row],[Código]],2)</f>
        <v>30</v>
      </c>
    </row>
    <row r="3046" spans="2:16" ht="15" customHeight="1" x14ac:dyDescent="0.25">
      <c r="B3046" s="31" t="str">
        <f>IF(Tabela2[[#This Row],[Tipo]] = 0,LOOKUP(Tabela2[[#This Row],[RESUMO]],Tabela3[Grupo],Tabela3[Meus produtos]),VLOOKUP(Tabela2[[#This Row],[Código]],Tabela4[[Código NBS/LC116]:[Meus serviços]],3,0))</f>
        <v>Não</v>
      </c>
      <c r="C3046" t="str">
        <f>IF(E3046=0,TEXT(dados!A2961,"00000000"),IF(E3046=2,TEXT(dados!A2961,"0000"),TEXT(dados!A2961,"#")))</f>
        <v>30024114</v>
      </c>
      <c r="D3046" t="str">
        <f>IF(dados!B2961=0,"",dados!B2961)</f>
        <v/>
      </c>
      <c r="E3046">
        <f>dados!C2961</f>
        <v>0</v>
      </c>
      <c r="F3046" t="str">
        <f>dados!D2961</f>
        <v>Produtos farmaceuticos Sangue humano sangue animal preparado para usos terapeuticos profilaticos ou de diagnostico antissoros outras fracoes do sangue e produtos imunologicos mesmo modificados ou obtidos por via biotecnologica vacinas toxinas culturas de</v>
      </c>
      <c r="G3046"/>
      <c r="H3046"/>
      <c r="I3046"/>
      <c r="J3046"/>
      <c r="K3046" s="13"/>
      <c r="L3046" s="13">
        <f>dados!I2961/100</f>
        <v>0.13449999999999998</v>
      </c>
      <c r="M3046" s="13">
        <f>dados!J2961/100</f>
        <v>0.1545</v>
      </c>
      <c r="N3046" s="13">
        <f>dados!K2961/100</f>
        <v>0.18</v>
      </c>
      <c r="O3046" s="13">
        <f>dados!L2961/100</f>
        <v>0</v>
      </c>
      <c r="P3046" s="12" t="str">
        <f>LEFT(Tabela2[[#This Row],[Código]],2)</f>
        <v>30</v>
      </c>
    </row>
    <row r="3047" spans="2:16" ht="15" customHeight="1" x14ac:dyDescent="0.25">
      <c r="B3047" s="31" t="str">
        <f>IF(Tabela2[[#This Row],[Tipo]] = 0,LOOKUP(Tabela2[[#This Row],[RESUMO]],Tabela3[Grupo],Tabela3[Meus produtos]),VLOOKUP(Tabela2[[#This Row],[Código]],Tabela4[[Código NBS/LC116]:[Meus serviços]],3,0))</f>
        <v>Não</v>
      </c>
      <c r="C3047" t="str">
        <f>IF(E3047=0,TEXT(dados!A2962,"00000000"),IF(E3047=2,TEXT(dados!A2962,"0000"),TEXT(dados!A2962,"#")))</f>
        <v>30024115</v>
      </c>
      <c r="D3047" t="str">
        <f>IF(dados!B2962=0,"",dados!B2962)</f>
        <v/>
      </c>
      <c r="E3047">
        <f>dados!C2962</f>
        <v>0</v>
      </c>
      <c r="F3047" t="str">
        <f>dados!D2962</f>
        <v>Produtos farmaceuticos Sangue humano sangue animal preparado para usos terapeuticos profilaticos ou de diagnostico antissoros outras fracoes do sangue e produtos imunologicos mesmo modificados ou obtidos por via biotecnologica vacinas toxinas culturas de</v>
      </c>
      <c r="G3047"/>
      <c r="H3047"/>
      <c r="I3047"/>
      <c r="J3047"/>
      <c r="K3047" s="13"/>
      <c r="L3047" s="13">
        <f>dados!I2962/100</f>
        <v>0.13449999999999998</v>
      </c>
      <c r="M3047" s="13">
        <f>dados!J2962/100</f>
        <v>0.1545</v>
      </c>
      <c r="N3047" s="13">
        <f>dados!K2962/100</f>
        <v>0.18</v>
      </c>
      <c r="O3047" s="13">
        <f>dados!L2962/100</f>
        <v>0</v>
      </c>
      <c r="P3047" s="12" t="str">
        <f>LEFT(Tabela2[[#This Row],[Código]],2)</f>
        <v>30</v>
      </c>
    </row>
    <row r="3048" spans="2:16" ht="15" customHeight="1" x14ac:dyDescent="0.25">
      <c r="B3048" s="31" t="str">
        <f>IF(Tabela2[[#This Row],[Tipo]] = 0,LOOKUP(Tabela2[[#This Row],[RESUMO]],Tabela3[Grupo],Tabela3[Meus produtos]),VLOOKUP(Tabela2[[#This Row],[Código]],Tabela4[[Código NBS/LC116]:[Meus serviços]],3,0))</f>
        <v>Não</v>
      </c>
      <c r="C3048" t="str">
        <f>IF(E3048=0,TEXT(dados!A2963,"00000000"),IF(E3048=2,TEXT(dados!A2963,"0000"),TEXT(dados!A2963,"#")))</f>
        <v>30024116</v>
      </c>
      <c r="D3048" t="str">
        <f>IF(dados!B2963=0,"",dados!B2963)</f>
        <v/>
      </c>
      <c r="E3048">
        <f>dados!C2963</f>
        <v>0</v>
      </c>
      <c r="F3048" t="str">
        <f>dados!D2963</f>
        <v>Produtos farmaceuticos Sangue humano sangue animal preparado para usos terapeuticos profilaticos ou de diagnostico antissoros outras fracoes do sangue e produtos imunologicos mesmo modificados ou obtidos por via biotecnologica vacinas toxinas culturas de</v>
      </c>
      <c r="G3048"/>
      <c r="H3048"/>
      <c r="I3048"/>
      <c r="J3048"/>
      <c r="K3048" s="13"/>
      <c r="L3048" s="13">
        <f>dados!I2963/100</f>
        <v>0.13449999999999998</v>
      </c>
      <c r="M3048" s="13">
        <f>dados!J2963/100</f>
        <v>0.1545</v>
      </c>
      <c r="N3048" s="13">
        <f>dados!K2963/100</f>
        <v>0.18</v>
      </c>
      <c r="O3048" s="13">
        <f>dados!L2963/100</f>
        <v>0</v>
      </c>
      <c r="P3048" s="12" t="str">
        <f>LEFT(Tabela2[[#This Row],[Código]],2)</f>
        <v>30</v>
      </c>
    </row>
    <row r="3049" spans="2:16" ht="15" customHeight="1" x14ac:dyDescent="0.25">
      <c r="B3049" s="31" t="str">
        <f>IF(Tabela2[[#This Row],[Tipo]] = 0,LOOKUP(Tabela2[[#This Row],[RESUMO]],Tabela3[Grupo],Tabela3[Meus produtos]),VLOOKUP(Tabela2[[#This Row],[Código]],Tabela4[[Código NBS/LC116]:[Meus serviços]],3,0))</f>
        <v>Não</v>
      </c>
      <c r="C3049" t="str">
        <f>IF(E3049=0,TEXT(dados!A2964,"00000000"),IF(E3049=2,TEXT(dados!A2964,"0000"),TEXT(dados!A2964,"#")))</f>
        <v>30024117</v>
      </c>
      <c r="D3049" t="str">
        <f>IF(dados!B2964=0,"",dados!B2964)</f>
        <v/>
      </c>
      <c r="E3049">
        <f>dados!C2964</f>
        <v>0</v>
      </c>
      <c r="F3049" t="str">
        <f>dados!D2964</f>
        <v>Produtos farmaceuticos Sangue humano sangue animal preparado para usos terapeuticos profilaticos ou de diagnostico antissoros outras fracoes do sangue e produtos imunologicos mesmo modificados ou obtidos por via biotecnologica vacinas toxinas culturas de</v>
      </c>
      <c r="G3049"/>
      <c r="H3049"/>
      <c r="I3049"/>
      <c r="J3049"/>
      <c r="K3049" s="13"/>
      <c r="L3049" s="13">
        <f>dados!I2964/100</f>
        <v>0.13449999999999998</v>
      </c>
      <c r="M3049" s="13">
        <f>dados!J2964/100</f>
        <v>0.16539999999999999</v>
      </c>
      <c r="N3049" s="13">
        <f>dados!K2964/100</f>
        <v>0.18</v>
      </c>
      <c r="O3049" s="13">
        <f>dados!L2964/100</f>
        <v>0</v>
      </c>
      <c r="P3049" s="12" t="str">
        <f>LEFT(Tabela2[[#This Row],[Código]],2)</f>
        <v>30</v>
      </c>
    </row>
    <row r="3050" spans="2:16" ht="15" customHeight="1" x14ac:dyDescent="0.25">
      <c r="B3050" s="31" t="str">
        <f>IF(Tabela2[[#This Row],[Tipo]] = 0,LOOKUP(Tabela2[[#This Row],[RESUMO]],Tabela3[Grupo],Tabela3[Meus produtos]),VLOOKUP(Tabela2[[#This Row],[Código]],Tabela4[[Código NBS/LC116]:[Meus serviços]],3,0))</f>
        <v>Não</v>
      </c>
      <c r="C3050" t="str">
        <f>IF(E3050=0,TEXT(dados!A2965,"00000000"),IF(E3050=2,TEXT(dados!A2965,"0000"),TEXT(dados!A2965,"#")))</f>
        <v>30024118</v>
      </c>
      <c r="D3050" t="str">
        <f>IF(dados!B2965=0,"",dados!B2965)</f>
        <v/>
      </c>
      <c r="E3050">
        <f>dados!C2965</f>
        <v>0</v>
      </c>
      <c r="F3050" t="str">
        <f>dados!D2965</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0"/>
      <c r="H3050"/>
      <c r="I3050"/>
      <c r="J3050"/>
      <c r="K3050" s="13"/>
      <c r="L3050" s="13">
        <f>dados!I2965/100</f>
        <v>0.13449999999999998</v>
      </c>
      <c r="M3050" s="13">
        <f>dados!J2965/100</f>
        <v>0.1545</v>
      </c>
      <c r="N3050" s="13">
        <f>dados!K2965/100</f>
        <v>0.18</v>
      </c>
      <c r="O3050" s="13">
        <f>dados!L2965/100</f>
        <v>0</v>
      </c>
      <c r="P3050" s="12" t="str">
        <f>LEFT(Tabela2[[#This Row],[Código]],2)</f>
        <v>30</v>
      </c>
    </row>
    <row r="3051" spans="2:16" ht="15" customHeight="1" x14ac:dyDescent="0.25">
      <c r="B3051" s="31" t="str">
        <f>IF(Tabela2[[#This Row],[Tipo]] = 0,LOOKUP(Tabela2[[#This Row],[RESUMO]],Tabela3[Grupo],Tabela3[Meus produtos]),VLOOKUP(Tabela2[[#This Row],[Código]],Tabela4[[Código NBS/LC116]:[Meus serviços]],3,0))</f>
        <v>Não</v>
      </c>
      <c r="C3051" t="str">
        <f>IF(E3051=0,TEXT(dados!A2966,"00000000"),IF(E3051=2,TEXT(dados!A2966,"0000"),TEXT(dados!A2966,"#")))</f>
        <v>30024119</v>
      </c>
      <c r="D3051" t="str">
        <f>IF(dados!B2966=0,"",dados!B2966)</f>
        <v/>
      </c>
      <c r="E3051">
        <f>dados!C2966</f>
        <v>0</v>
      </c>
      <c r="F3051" t="str">
        <f>dados!D2966</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1"/>
      <c r="H3051"/>
      <c r="I3051"/>
      <c r="J3051"/>
      <c r="K3051" s="13"/>
      <c r="L3051" s="13">
        <f>dados!I2966/100</f>
        <v>0.13449999999999998</v>
      </c>
      <c r="M3051" s="13">
        <f>dados!J2966/100</f>
        <v>0.1545</v>
      </c>
      <c r="N3051" s="13">
        <f>dados!K2966/100</f>
        <v>0.18</v>
      </c>
      <c r="O3051" s="13">
        <f>dados!L2966/100</f>
        <v>0</v>
      </c>
      <c r="P3051" s="12" t="str">
        <f>LEFT(Tabela2[[#This Row],[Código]],2)</f>
        <v>30</v>
      </c>
    </row>
    <row r="3052" spans="2:16" ht="15" customHeight="1" x14ac:dyDescent="0.25">
      <c r="B3052" s="31" t="str">
        <f>IF(Tabela2[[#This Row],[Tipo]] = 0,LOOKUP(Tabela2[[#This Row],[RESUMO]],Tabela3[Grupo],Tabela3[Meus produtos]),VLOOKUP(Tabela2[[#This Row],[Código]],Tabela4[[Código NBS/LC116]:[Meus serviços]],3,0))</f>
        <v>Não</v>
      </c>
      <c r="C3052" t="str">
        <f>IF(E3052=0,TEXT(dados!A2967,"00000000"),IF(E3052=2,TEXT(dados!A2967,"0000"),TEXT(dados!A2967,"#")))</f>
        <v>30024121</v>
      </c>
      <c r="D3052" t="str">
        <f>IF(dados!B2967=0,"",dados!B2967)</f>
        <v/>
      </c>
      <c r="E3052">
        <f>dados!C2967</f>
        <v>0</v>
      </c>
      <c r="F3052" t="str">
        <f>dados!D2967</f>
        <v>Produtos farmaceuticos Sangue humano sangue animal preparado para usos terapeuticos profilaticos ou de diagnostico antissoros outras fracoes do sangue e produtos imunologicos mesmo modificados ou obtidos por via biotecnologica vacinas toxinas culturas de</v>
      </c>
      <c r="G3052"/>
      <c r="H3052"/>
      <c r="I3052"/>
      <c r="J3052"/>
      <c r="K3052" s="13"/>
      <c r="L3052" s="13">
        <f>dados!I2967/100</f>
        <v>0.13449999999999998</v>
      </c>
      <c r="M3052" s="13">
        <f>dados!J2967/100</f>
        <v>0.1545</v>
      </c>
      <c r="N3052" s="13">
        <f>dados!K2967/100</f>
        <v>0.18</v>
      </c>
      <c r="O3052" s="13">
        <f>dados!L2967/100</f>
        <v>0</v>
      </c>
      <c r="P3052" s="12" t="str">
        <f>LEFT(Tabela2[[#This Row],[Código]],2)</f>
        <v>30</v>
      </c>
    </row>
    <row r="3053" spans="2:16" ht="15" customHeight="1" x14ac:dyDescent="0.25">
      <c r="B3053" s="31" t="str">
        <f>IF(Tabela2[[#This Row],[Tipo]] = 0,LOOKUP(Tabela2[[#This Row],[RESUMO]],Tabela3[Grupo],Tabela3[Meus produtos]),VLOOKUP(Tabela2[[#This Row],[Código]],Tabela4[[Código NBS/LC116]:[Meus serviços]],3,0))</f>
        <v>Não</v>
      </c>
      <c r="C3053" t="str">
        <f>IF(E3053=0,TEXT(dados!A2968,"00000000"),IF(E3053=2,TEXT(dados!A2968,"0000"),TEXT(dados!A2968,"#")))</f>
        <v>30024122</v>
      </c>
      <c r="D3053" t="str">
        <f>IF(dados!B2968=0,"",dados!B2968)</f>
        <v/>
      </c>
      <c r="E3053">
        <f>dados!C2968</f>
        <v>0</v>
      </c>
      <c r="F3053" t="str">
        <f>dados!D2968</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3"/>
      <c r="H3053"/>
      <c r="I3053"/>
      <c r="J3053"/>
      <c r="K3053" s="13"/>
      <c r="L3053" s="13">
        <f>dados!I2968/100</f>
        <v>0.13449999999999998</v>
      </c>
      <c r="M3053" s="13">
        <f>dados!J2968/100</f>
        <v>0.1545</v>
      </c>
      <c r="N3053" s="13">
        <f>dados!K2968/100</f>
        <v>0.18</v>
      </c>
      <c r="O3053" s="13">
        <f>dados!L2968/100</f>
        <v>0</v>
      </c>
      <c r="P3053" s="12" t="str">
        <f>LEFT(Tabela2[[#This Row],[Código]],2)</f>
        <v>30</v>
      </c>
    </row>
    <row r="3054" spans="2:16" ht="15" customHeight="1" x14ac:dyDescent="0.25">
      <c r="B3054" s="31" t="str">
        <f>IF(Tabela2[[#This Row],[Tipo]] = 0,LOOKUP(Tabela2[[#This Row],[RESUMO]],Tabela3[Grupo],Tabela3[Meus produtos]),VLOOKUP(Tabela2[[#This Row],[Código]],Tabela4[[Código NBS/LC116]:[Meus serviços]],3,0))</f>
        <v>Não</v>
      </c>
      <c r="C3054" t="str">
        <f>IF(E3054=0,TEXT(dados!A2969,"00000000"),IF(E3054=2,TEXT(dados!A2969,"0000"),TEXT(dados!A2969,"#")))</f>
        <v>30024123</v>
      </c>
      <c r="D3054" t="str">
        <f>IF(dados!B2969=0,"",dados!B2969)</f>
        <v/>
      </c>
      <c r="E3054">
        <f>dados!C2969</f>
        <v>0</v>
      </c>
      <c r="F3054" t="str">
        <f>dados!D2969</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4"/>
      <c r="H3054"/>
      <c r="I3054"/>
      <c r="J3054"/>
      <c r="K3054" s="13"/>
      <c r="L3054" s="13">
        <f>dados!I2969/100</f>
        <v>0.13449999999999998</v>
      </c>
      <c r="M3054" s="13">
        <f>dados!J2969/100</f>
        <v>0.1545</v>
      </c>
      <c r="N3054" s="13">
        <f>dados!K2969/100</f>
        <v>0.18</v>
      </c>
      <c r="O3054" s="13">
        <f>dados!L2969/100</f>
        <v>0</v>
      </c>
      <c r="P3054" s="12" t="str">
        <f>LEFT(Tabela2[[#This Row],[Código]],2)</f>
        <v>30</v>
      </c>
    </row>
    <row r="3055" spans="2:16" ht="15" customHeight="1" x14ac:dyDescent="0.25">
      <c r="B3055" s="31" t="str">
        <f>IF(Tabela2[[#This Row],[Tipo]] = 0,LOOKUP(Tabela2[[#This Row],[RESUMO]],Tabela3[Grupo],Tabela3[Meus produtos]),VLOOKUP(Tabela2[[#This Row],[Código]],Tabela4[[Código NBS/LC116]:[Meus serviços]],3,0))</f>
        <v>Não</v>
      </c>
      <c r="C3055" t="str">
        <f>IF(E3055=0,TEXT(dados!A2970,"00000000"),IF(E3055=2,TEXT(dados!A2970,"0000"),TEXT(dados!A2970,"#")))</f>
        <v>30024124</v>
      </c>
      <c r="D3055" t="str">
        <f>IF(dados!B2970=0,"",dados!B2970)</f>
        <v/>
      </c>
      <c r="E3055">
        <f>dados!C2970</f>
        <v>0</v>
      </c>
      <c r="F3055" t="str">
        <f>dados!D2970</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5"/>
      <c r="H3055"/>
      <c r="I3055"/>
      <c r="J3055"/>
      <c r="K3055" s="13"/>
      <c r="L3055" s="13">
        <f>dados!I2970/100</f>
        <v>0.13449999999999998</v>
      </c>
      <c r="M3055" s="13">
        <f>dados!J2970/100</f>
        <v>0.1545</v>
      </c>
      <c r="N3055" s="13">
        <f>dados!K2970/100</f>
        <v>0.18</v>
      </c>
      <c r="O3055" s="13">
        <f>dados!L2970/100</f>
        <v>0</v>
      </c>
      <c r="P3055" s="12" t="str">
        <f>LEFT(Tabela2[[#This Row],[Código]],2)</f>
        <v>30</v>
      </c>
    </row>
    <row r="3056" spans="2:16" ht="15" customHeight="1" x14ac:dyDescent="0.25">
      <c r="B3056" s="31" t="str">
        <f>IF(Tabela2[[#This Row],[Tipo]] = 0,LOOKUP(Tabela2[[#This Row],[RESUMO]],Tabela3[Grupo],Tabela3[Meus produtos]),VLOOKUP(Tabela2[[#This Row],[Código]],Tabela4[[Código NBS/LC116]:[Meus serviços]],3,0))</f>
        <v>Não</v>
      </c>
      <c r="C3056" t="str">
        <f>IF(E3056=0,TEXT(dados!A2971,"00000000"),IF(E3056=2,TEXT(dados!A2971,"0000"),TEXT(dados!A2971,"#")))</f>
        <v>30024125</v>
      </c>
      <c r="D3056" t="str">
        <f>IF(dados!B2971=0,"",dados!B2971)</f>
        <v/>
      </c>
      <c r="E3056">
        <f>dados!C2971</f>
        <v>0</v>
      </c>
      <c r="F3056" t="str">
        <f>dados!D2971</f>
        <v>Produtos farmaceuticos Sangue humano sangue animal preparado para usos terapeuticos profilaticos ou de diagnostico antissoros outras fracoes do sangue e produtos imunologicos mesmo modificados ou obtidos por via biotecnologica vacinas toxinas culturas de</v>
      </c>
      <c r="G3056"/>
      <c r="H3056"/>
      <c r="I3056"/>
      <c r="J3056"/>
      <c r="K3056" s="13"/>
      <c r="L3056" s="13">
        <f>dados!I2971/100</f>
        <v>0.13449999999999998</v>
      </c>
      <c r="M3056" s="13">
        <f>dados!J2971/100</f>
        <v>0.1545</v>
      </c>
      <c r="N3056" s="13">
        <f>dados!K2971/100</f>
        <v>0.18</v>
      </c>
      <c r="O3056" s="13">
        <f>dados!L2971/100</f>
        <v>0</v>
      </c>
      <c r="P3056" s="12" t="str">
        <f>LEFT(Tabela2[[#This Row],[Código]],2)</f>
        <v>30</v>
      </c>
    </row>
    <row r="3057" spans="2:16" ht="15" customHeight="1" x14ac:dyDescent="0.25">
      <c r="B3057" s="31" t="str">
        <f>IF(Tabela2[[#This Row],[Tipo]] = 0,LOOKUP(Tabela2[[#This Row],[RESUMO]],Tabela3[Grupo],Tabela3[Meus produtos]),VLOOKUP(Tabela2[[#This Row],[Código]],Tabela4[[Código NBS/LC116]:[Meus serviços]],3,0))</f>
        <v>Não</v>
      </c>
      <c r="C3057" t="str">
        <f>IF(E3057=0,TEXT(dados!A2972,"00000000"),IF(E3057=2,TEXT(dados!A2972,"0000"),TEXT(dados!A2972,"#")))</f>
        <v>30024126</v>
      </c>
      <c r="D3057" t="str">
        <f>IF(dados!B2972=0,"",dados!B2972)</f>
        <v/>
      </c>
      <c r="E3057">
        <f>dados!C2972</f>
        <v>0</v>
      </c>
      <c r="F3057" t="str">
        <f>dados!D2972</f>
        <v>Produtos farmaceuticos Sangue humano sangue animal preparado para usos terapeuticos profilaticos ou de diagnostico antissoros outras fracoes do sangue e produtos imunologicos mesmo modificados ou obtidos por via biotecnologica vacinas toxinas culturas de</v>
      </c>
      <c r="G3057"/>
      <c r="H3057"/>
      <c r="I3057"/>
      <c r="J3057"/>
      <c r="K3057" s="13"/>
      <c r="L3057" s="13">
        <f>dados!I2972/100</f>
        <v>0.13449999999999998</v>
      </c>
      <c r="M3057" s="13">
        <f>dados!J2972/100</f>
        <v>0.1545</v>
      </c>
      <c r="N3057" s="13">
        <f>dados!K2972/100</f>
        <v>0.18</v>
      </c>
      <c r="O3057" s="13">
        <f>dados!L2972/100</f>
        <v>0</v>
      </c>
      <c r="P3057" s="12" t="str">
        <f>LEFT(Tabela2[[#This Row],[Código]],2)</f>
        <v>30</v>
      </c>
    </row>
    <row r="3058" spans="2:16" ht="15" customHeight="1" x14ac:dyDescent="0.25">
      <c r="B3058" s="31" t="str">
        <f>IF(Tabela2[[#This Row],[Tipo]] = 0,LOOKUP(Tabela2[[#This Row],[RESUMO]],Tabela3[Grupo],Tabela3[Meus produtos]),VLOOKUP(Tabela2[[#This Row],[Código]],Tabela4[[Código NBS/LC116]:[Meus serviços]],3,0))</f>
        <v>Não</v>
      </c>
      <c r="C3058" t="str">
        <f>IF(E3058=0,TEXT(dados!A2973,"00000000"),IF(E3058=2,TEXT(dados!A2973,"0000"),TEXT(dados!A2973,"#")))</f>
        <v>30024127</v>
      </c>
      <c r="D3058" t="str">
        <f>IF(dados!B2973=0,"",dados!B2973)</f>
        <v/>
      </c>
      <c r="E3058">
        <f>dados!C2973</f>
        <v>0</v>
      </c>
      <c r="F3058" t="str">
        <f>dados!D2973</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58"/>
      <c r="H3058"/>
      <c r="I3058"/>
      <c r="J3058"/>
      <c r="K3058" s="13"/>
      <c r="L3058" s="13">
        <f>dados!I2973/100</f>
        <v>0.13449999999999998</v>
      </c>
      <c r="M3058" s="13">
        <f>dados!J2973/100</f>
        <v>0.1545</v>
      </c>
      <c r="N3058" s="13">
        <f>dados!K2973/100</f>
        <v>0.18</v>
      </c>
      <c r="O3058" s="13">
        <f>dados!L2973/100</f>
        <v>0</v>
      </c>
      <c r="P3058" s="12" t="str">
        <f>LEFT(Tabela2[[#This Row],[Código]],2)</f>
        <v>30</v>
      </c>
    </row>
    <row r="3059" spans="2:16" ht="15" customHeight="1" x14ac:dyDescent="0.25">
      <c r="B3059" s="31" t="str">
        <f>IF(Tabela2[[#This Row],[Tipo]] = 0,LOOKUP(Tabela2[[#This Row],[RESUMO]],Tabela3[Grupo],Tabela3[Meus produtos]),VLOOKUP(Tabela2[[#This Row],[Código]],Tabela4[[Código NBS/LC116]:[Meus serviços]],3,0))</f>
        <v>Não</v>
      </c>
      <c r="C3059" t="str">
        <f>IF(E3059=0,TEXT(dados!A2974,"00000000"),IF(E3059=2,TEXT(dados!A2974,"0000"),TEXT(dados!A2974,"#")))</f>
        <v>30024128</v>
      </c>
      <c r="D3059" t="str">
        <f>IF(dados!B2974=0,"",dados!B2974)</f>
        <v/>
      </c>
      <c r="E3059">
        <f>dados!C2974</f>
        <v>0</v>
      </c>
      <c r="F3059" t="str">
        <f>dados!D2974</f>
        <v>Produtos farmaceuticos Sangue humano sangue animal preparado para usos terapeuticos profilaticos ou de diagnostico antissoros outras fracoes do sangue e produtos imunologicos mesmo modificados ou obtidos por via biotecnologica vacinas toxinas culturas de</v>
      </c>
      <c r="G3059"/>
      <c r="H3059"/>
      <c r="I3059"/>
      <c r="J3059"/>
      <c r="K3059" s="13"/>
      <c r="L3059" s="13">
        <f>dados!I2974/100</f>
        <v>0.13449999999999998</v>
      </c>
      <c r="M3059" s="13">
        <f>dados!J2974/100</f>
        <v>0.16539999999999999</v>
      </c>
      <c r="N3059" s="13">
        <f>dados!K2974/100</f>
        <v>0.18</v>
      </c>
      <c r="O3059" s="13">
        <f>dados!L2974/100</f>
        <v>0</v>
      </c>
      <c r="P3059" s="12" t="str">
        <f>LEFT(Tabela2[[#This Row],[Código]],2)</f>
        <v>30</v>
      </c>
    </row>
    <row r="3060" spans="2:16" ht="15" customHeight="1" x14ac:dyDescent="0.25">
      <c r="B3060" s="31" t="str">
        <f>IF(Tabela2[[#This Row],[Tipo]] = 0,LOOKUP(Tabela2[[#This Row],[RESUMO]],Tabela3[Grupo],Tabela3[Meus produtos]),VLOOKUP(Tabela2[[#This Row],[Código]],Tabela4[[Código NBS/LC116]:[Meus serviços]],3,0))</f>
        <v>Não</v>
      </c>
      <c r="C3060" t="str">
        <f>IF(E3060=0,TEXT(dados!A2975,"00000000"),IF(E3060=2,TEXT(dados!A2975,"0000"),TEXT(dados!A2975,"#")))</f>
        <v>30024129</v>
      </c>
      <c r="D3060" t="str">
        <f>IF(dados!B2975=0,"",dados!B2975)</f>
        <v/>
      </c>
      <c r="E3060">
        <f>dados!C2975</f>
        <v>0</v>
      </c>
      <c r="F3060" t="str">
        <f>dados!D2975</f>
        <v>Produtos farmaceuticos Sangue humano sangue animal preparado para usos terapeuticos profilaticos ou de diagnostico antissoros outras fracoes do sangue e produtos imunologicos mesmo modificados ou obtidos por via biotecnologica vacinas toxinas culturas de</v>
      </c>
      <c r="G3060"/>
      <c r="H3060"/>
      <c r="I3060"/>
      <c r="J3060"/>
      <c r="K3060" s="13"/>
      <c r="L3060" s="13">
        <f>dados!I2975/100</f>
        <v>0.13449999999999998</v>
      </c>
      <c r="M3060" s="13">
        <f>dados!J2975/100</f>
        <v>0.1545</v>
      </c>
      <c r="N3060" s="13">
        <f>dados!K2975/100</f>
        <v>0.18</v>
      </c>
      <c r="O3060" s="13">
        <f>dados!L2975/100</f>
        <v>0</v>
      </c>
      <c r="P3060" s="12" t="str">
        <f>LEFT(Tabela2[[#This Row],[Código]],2)</f>
        <v>30</v>
      </c>
    </row>
    <row r="3061" spans="2:16" ht="15" customHeight="1" x14ac:dyDescent="0.25">
      <c r="B3061" s="31" t="str">
        <f>IF(Tabela2[[#This Row],[Tipo]] = 0,LOOKUP(Tabela2[[#This Row],[RESUMO]],Tabela3[Grupo],Tabela3[Meus produtos]),VLOOKUP(Tabela2[[#This Row],[Código]],Tabela4[[Código NBS/LC116]:[Meus serviços]],3,0))</f>
        <v>Não</v>
      </c>
      <c r="C3061" t="str">
        <f>IF(E3061=0,TEXT(dados!A2976,"00000000"),IF(E3061=2,TEXT(dados!A2976,"0000"),TEXT(dados!A2976,"#")))</f>
        <v>30024210</v>
      </c>
      <c r="D3061" t="str">
        <f>IF(dados!B2976=0,"",dados!B2976)</f>
        <v/>
      </c>
      <c r="E3061">
        <f>dados!C2976</f>
        <v>0</v>
      </c>
      <c r="F3061" t="str">
        <f>dados!D2976</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1"/>
      <c r="H3061"/>
      <c r="I3061"/>
      <c r="J3061"/>
      <c r="K3061" s="13"/>
      <c r="L3061" s="13">
        <f>dados!I2976/100</f>
        <v>0.13449999999999998</v>
      </c>
      <c r="M3061" s="13">
        <f>dados!J2976/100</f>
        <v>0.16539999999999999</v>
      </c>
      <c r="N3061" s="13">
        <f>dados!K2976/100</f>
        <v>0.18</v>
      </c>
      <c r="O3061" s="13">
        <f>dados!L2976/100</f>
        <v>0</v>
      </c>
      <c r="P3061" s="12" t="str">
        <f>LEFT(Tabela2[[#This Row],[Código]],2)</f>
        <v>30</v>
      </c>
    </row>
    <row r="3062" spans="2:16" ht="15" customHeight="1" x14ac:dyDescent="0.25">
      <c r="B3062" s="31" t="str">
        <f>IF(Tabela2[[#This Row],[Tipo]] = 0,LOOKUP(Tabela2[[#This Row],[RESUMO]],Tabela3[Grupo],Tabela3[Meus produtos]),VLOOKUP(Tabela2[[#This Row],[Código]],Tabela4[[Código NBS/LC116]:[Meus serviços]],3,0))</f>
        <v>Não</v>
      </c>
      <c r="C3062" t="str">
        <f>IF(E3062=0,TEXT(dados!A2977,"00000000"),IF(E3062=2,TEXT(dados!A2977,"0000"),TEXT(dados!A2977,"#")))</f>
        <v>30024220</v>
      </c>
      <c r="D3062" t="str">
        <f>IF(dados!B2977=0,"",dados!B2977)</f>
        <v/>
      </c>
      <c r="E3062">
        <f>dados!C2977</f>
        <v>0</v>
      </c>
      <c r="F3062" t="str">
        <f>dados!D2977</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2"/>
      <c r="H3062"/>
      <c r="I3062"/>
      <c r="J3062"/>
      <c r="K3062" s="13"/>
      <c r="L3062" s="13">
        <f>dados!I2977/100</f>
        <v>0.13449999999999998</v>
      </c>
      <c r="M3062" s="13">
        <f>dados!J2977/100</f>
        <v>0.16539999999999999</v>
      </c>
      <c r="N3062" s="13">
        <f>dados!K2977/100</f>
        <v>0.18</v>
      </c>
      <c r="O3062" s="13">
        <f>dados!L2977/100</f>
        <v>0</v>
      </c>
      <c r="P3062" s="12" t="str">
        <f>LEFT(Tabela2[[#This Row],[Código]],2)</f>
        <v>30</v>
      </c>
    </row>
    <row r="3063" spans="2:16" ht="15" customHeight="1" x14ac:dyDescent="0.25">
      <c r="B3063" s="31" t="str">
        <f>IF(Tabela2[[#This Row],[Tipo]] = 0,LOOKUP(Tabela2[[#This Row],[RESUMO]],Tabela3[Grupo],Tabela3[Meus produtos]),VLOOKUP(Tabela2[[#This Row],[Código]],Tabela4[[Código NBS/LC116]:[Meus serviços]],3,0))</f>
        <v>Não</v>
      </c>
      <c r="C3063" t="str">
        <f>IF(E3063=0,TEXT(dados!A2978,"00000000"),IF(E3063=2,TEXT(dados!A2978,"0000"),TEXT(dados!A2978,"#")))</f>
        <v>30024230</v>
      </c>
      <c r="D3063" t="str">
        <f>IF(dados!B2978=0,"",dados!B2978)</f>
        <v/>
      </c>
      <c r="E3063">
        <f>dados!C2978</f>
        <v>0</v>
      </c>
      <c r="F3063" t="str">
        <f>dados!D2978</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3"/>
      <c r="H3063"/>
      <c r="I3063"/>
      <c r="J3063"/>
      <c r="K3063" s="13"/>
      <c r="L3063" s="13">
        <f>dados!I2978/100</f>
        <v>0.13449999999999998</v>
      </c>
      <c r="M3063" s="13">
        <f>dados!J2978/100</f>
        <v>0.16539999999999999</v>
      </c>
      <c r="N3063" s="13">
        <f>dados!K2978/100</f>
        <v>0.18</v>
      </c>
      <c r="O3063" s="13">
        <f>dados!L2978/100</f>
        <v>0</v>
      </c>
      <c r="P3063" s="12" t="str">
        <f>LEFT(Tabela2[[#This Row],[Código]],2)</f>
        <v>30</v>
      </c>
    </row>
    <row r="3064" spans="2:16" ht="15" customHeight="1" x14ac:dyDescent="0.25">
      <c r="B3064" s="31" t="str">
        <f>IF(Tabela2[[#This Row],[Tipo]] = 0,LOOKUP(Tabela2[[#This Row],[RESUMO]],Tabela3[Grupo],Tabela3[Meus produtos]),VLOOKUP(Tabela2[[#This Row],[Código]],Tabela4[[Código NBS/LC116]:[Meus serviços]],3,0))</f>
        <v>Não</v>
      </c>
      <c r="C3064" t="str">
        <f>IF(E3064=0,TEXT(dados!A2979,"00000000"),IF(E3064=2,TEXT(dados!A2979,"0000"),TEXT(dados!A2979,"#")))</f>
        <v>30024240</v>
      </c>
      <c r="D3064" t="str">
        <f>IF(dados!B2979=0,"",dados!B2979)</f>
        <v/>
      </c>
      <c r="E3064">
        <f>dados!C2979</f>
        <v>0</v>
      </c>
      <c r="F3064" t="str">
        <f>dados!D2979</f>
        <v>Produtos farmaceuticos Sangue humano sangue animal preparado para usos terapeuticos profilaticos ou de diagnostico antissoros outras fracoes do sangue e produtos imunologicos mesmo modificados ou obtidos por via biotecnologica vacinas toxinas culturas de</v>
      </c>
      <c r="G3064"/>
      <c r="H3064"/>
      <c r="I3064"/>
      <c r="J3064"/>
      <c r="K3064" s="13"/>
      <c r="L3064" s="13">
        <f>dados!I2979/100</f>
        <v>0.13449999999999998</v>
      </c>
      <c r="M3064" s="13">
        <f>dados!J2979/100</f>
        <v>0.16539999999999999</v>
      </c>
      <c r="N3064" s="13">
        <f>dados!K2979/100</f>
        <v>0.18</v>
      </c>
      <c r="O3064" s="13">
        <f>dados!L2979/100</f>
        <v>0</v>
      </c>
      <c r="P3064" s="12" t="str">
        <f>LEFT(Tabela2[[#This Row],[Código]],2)</f>
        <v>30</v>
      </c>
    </row>
    <row r="3065" spans="2:16" ht="15" customHeight="1" x14ac:dyDescent="0.25">
      <c r="B3065" s="31" t="str">
        <f>IF(Tabela2[[#This Row],[Tipo]] = 0,LOOKUP(Tabela2[[#This Row],[RESUMO]],Tabela3[Grupo],Tabela3[Meus produtos]),VLOOKUP(Tabela2[[#This Row],[Código]],Tabela4[[Código NBS/LC116]:[Meus serviços]],3,0))</f>
        <v>Não</v>
      </c>
      <c r="C3065" t="str">
        <f>IF(E3065=0,TEXT(dados!A2980,"00000000"),IF(E3065=2,TEXT(dados!A2980,"0000"),TEXT(dados!A2980,"#")))</f>
        <v>30024250</v>
      </c>
      <c r="D3065" t="str">
        <f>IF(dados!B2980=0,"",dados!B2980)</f>
        <v/>
      </c>
      <c r="E3065">
        <f>dados!C2980</f>
        <v>0</v>
      </c>
      <c r="F3065" t="str">
        <f>dados!D2980</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5"/>
      <c r="H3065"/>
      <c r="I3065"/>
      <c r="J3065"/>
      <c r="K3065" s="13"/>
      <c r="L3065" s="13">
        <f>dados!I2980/100</f>
        <v>0.13449999999999998</v>
      </c>
      <c r="M3065" s="13">
        <f>dados!J2980/100</f>
        <v>0.16539999999999999</v>
      </c>
      <c r="N3065" s="13">
        <f>dados!K2980/100</f>
        <v>0.18</v>
      </c>
      <c r="O3065" s="13">
        <f>dados!L2980/100</f>
        <v>0</v>
      </c>
      <c r="P3065" s="12" t="str">
        <f>LEFT(Tabela2[[#This Row],[Código]],2)</f>
        <v>30</v>
      </c>
    </row>
    <row r="3066" spans="2:16" ht="15" customHeight="1" x14ac:dyDescent="0.25">
      <c r="B3066" s="31" t="str">
        <f>IF(Tabela2[[#This Row],[Tipo]] = 0,LOOKUP(Tabela2[[#This Row],[RESUMO]],Tabela3[Grupo],Tabela3[Meus produtos]),VLOOKUP(Tabela2[[#This Row],[Código]],Tabela4[[Código NBS/LC116]:[Meus serviços]],3,0))</f>
        <v>Não</v>
      </c>
      <c r="C3066" t="str">
        <f>IF(E3066=0,TEXT(dados!A2981,"00000000"),IF(E3066=2,TEXT(dados!A2981,"0000"),TEXT(dados!A2981,"#")))</f>
        <v>30024260</v>
      </c>
      <c r="D3066" t="str">
        <f>IF(dados!B2981=0,"",dados!B2981)</f>
        <v/>
      </c>
      <c r="E3066">
        <f>dados!C2981</f>
        <v>0</v>
      </c>
      <c r="F3066" t="str">
        <f>dados!D2981</f>
        <v>Produtos farmaceuticos Sangue humano sangue animal preparado para usos terapeuticos profilaticos ou de diagnostico antissoros outras fracoes do sangue e produtos imunologicos mesmo modificados ou obtidos por via biotecnologica vacinas toxinas culturas de</v>
      </c>
      <c r="G3066"/>
      <c r="H3066"/>
      <c r="I3066"/>
      <c r="J3066"/>
      <c r="K3066" s="13"/>
      <c r="L3066" s="13">
        <f>dados!I2981/100</f>
        <v>0.13449999999999998</v>
      </c>
      <c r="M3066" s="13">
        <f>dados!J2981/100</f>
        <v>0.16539999999999999</v>
      </c>
      <c r="N3066" s="13">
        <f>dados!K2981/100</f>
        <v>0.18</v>
      </c>
      <c r="O3066" s="13">
        <f>dados!L2981/100</f>
        <v>0</v>
      </c>
      <c r="P3066" s="12" t="str">
        <f>LEFT(Tabela2[[#This Row],[Código]],2)</f>
        <v>30</v>
      </c>
    </row>
    <row r="3067" spans="2:16" ht="15" customHeight="1" x14ac:dyDescent="0.25">
      <c r="B3067" s="31" t="str">
        <f>IF(Tabela2[[#This Row],[Tipo]] = 0,LOOKUP(Tabela2[[#This Row],[RESUMO]],Tabela3[Grupo],Tabela3[Meus produtos]),VLOOKUP(Tabela2[[#This Row],[Código]],Tabela4[[Código NBS/LC116]:[Meus serviços]],3,0))</f>
        <v>Não</v>
      </c>
      <c r="C3067" t="str">
        <f>IF(E3067=0,TEXT(dados!A2982,"00000000"),IF(E3067=2,TEXT(dados!A2982,"0000"),TEXT(dados!A2982,"#")))</f>
        <v>30024270</v>
      </c>
      <c r="D3067" t="str">
        <f>IF(dados!B2982=0,"",dados!B2982)</f>
        <v/>
      </c>
      <c r="E3067">
        <f>dados!C2982</f>
        <v>0</v>
      </c>
      <c r="F3067" t="str">
        <f>dados!D2982</f>
        <v>Produtos farmaceuticos Sangue humano sangue animal preparado para usos terapeuticos profilaticos ou de diagnostico antissoros outras fracoes do sangue e produtos imunologicos mesmo modificados ou obtidos por via biotecnologica vacinas toxinas culturas de</v>
      </c>
      <c r="G3067"/>
      <c r="H3067"/>
      <c r="I3067"/>
      <c r="J3067"/>
      <c r="K3067" s="13"/>
      <c r="L3067" s="13">
        <f>dados!I2982/100</f>
        <v>0.13449999999999998</v>
      </c>
      <c r="M3067" s="13">
        <f>dados!J2982/100</f>
        <v>0.16539999999999999</v>
      </c>
      <c r="N3067" s="13">
        <f>dados!K2982/100</f>
        <v>0.18</v>
      </c>
      <c r="O3067" s="13">
        <f>dados!L2982/100</f>
        <v>0</v>
      </c>
      <c r="P3067" s="12" t="str">
        <f>LEFT(Tabela2[[#This Row],[Código]],2)</f>
        <v>30</v>
      </c>
    </row>
    <row r="3068" spans="2:16" ht="15" customHeight="1" x14ac:dyDescent="0.25">
      <c r="B3068" s="31" t="str">
        <f>IF(Tabela2[[#This Row],[Tipo]] = 0,LOOKUP(Tabela2[[#This Row],[RESUMO]],Tabela3[Grupo],Tabela3[Meus produtos]),VLOOKUP(Tabela2[[#This Row],[Código]],Tabela4[[Código NBS/LC116]:[Meus serviços]],3,0))</f>
        <v>Não</v>
      </c>
      <c r="C3068" t="str">
        <f>IF(E3068=0,TEXT(dados!A2983,"00000000"),IF(E3068=2,TEXT(dados!A2983,"0000"),TEXT(dados!A2983,"#")))</f>
        <v>30024280</v>
      </c>
      <c r="D3068" t="str">
        <f>IF(dados!B2983=0,"",dados!B2983)</f>
        <v/>
      </c>
      <c r="E3068">
        <f>dados!C2983</f>
        <v>0</v>
      </c>
      <c r="F3068" t="str">
        <f>dados!D2983</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8"/>
      <c r="H3068"/>
      <c r="I3068"/>
      <c r="J3068"/>
      <c r="K3068" s="13"/>
      <c r="L3068" s="13">
        <f>dados!I2983/100</f>
        <v>0.13449999999999998</v>
      </c>
      <c r="M3068" s="13">
        <f>dados!J2983/100</f>
        <v>0.16539999999999999</v>
      </c>
      <c r="N3068" s="13">
        <f>dados!K2983/100</f>
        <v>0.18</v>
      </c>
      <c r="O3068" s="13">
        <f>dados!L2983/100</f>
        <v>0</v>
      </c>
      <c r="P3068" s="12" t="str">
        <f>LEFT(Tabela2[[#This Row],[Código]],2)</f>
        <v>30</v>
      </c>
    </row>
    <row r="3069" spans="2:16" ht="15" customHeight="1" x14ac:dyDescent="0.25">
      <c r="B3069" s="31" t="str">
        <f>IF(Tabela2[[#This Row],[Tipo]] = 0,LOOKUP(Tabela2[[#This Row],[RESUMO]],Tabela3[Grupo],Tabela3[Meus produtos]),VLOOKUP(Tabela2[[#This Row],[Código]],Tabela4[[Código NBS/LC116]:[Meus serviços]],3,0))</f>
        <v>Não</v>
      </c>
      <c r="C3069" t="str">
        <f>IF(E3069=0,TEXT(dados!A2984,"00000000"),IF(E3069=2,TEXT(dados!A2984,"0000"),TEXT(dados!A2984,"#")))</f>
        <v>30024290</v>
      </c>
      <c r="D3069" t="str">
        <f>IF(dados!B2984=0,"",dados!B2984)</f>
        <v/>
      </c>
      <c r="E3069">
        <f>dados!C2984</f>
        <v>0</v>
      </c>
      <c r="F3069" t="str">
        <f>dados!D2984</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69"/>
      <c r="H3069"/>
      <c r="I3069"/>
      <c r="J3069"/>
      <c r="K3069" s="13"/>
      <c r="L3069" s="13">
        <f>dados!I2984/100</f>
        <v>0.13449999999999998</v>
      </c>
      <c r="M3069" s="13">
        <f>dados!J2984/100</f>
        <v>0.1545</v>
      </c>
      <c r="N3069" s="13">
        <f>dados!K2984/100</f>
        <v>0.18</v>
      </c>
      <c r="O3069" s="13">
        <f>dados!L2984/100</f>
        <v>0</v>
      </c>
      <c r="P3069" s="12" t="str">
        <f>LEFT(Tabela2[[#This Row],[Código]],2)</f>
        <v>30</v>
      </c>
    </row>
    <row r="3070" spans="2:16" ht="15" customHeight="1" x14ac:dyDescent="0.25">
      <c r="B3070" s="31" t="str">
        <f>IF(Tabela2[[#This Row],[Tipo]] = 0,LOOKUP(Tabela2[[#This Row],[RESUMO]],Tabela3[Grupo],Tabela3[Meus produtos]),VLOOKUP(Tabela2[[#This Row],[Código]],Tabela4[[Código NBS/LC116]:[Meus serviços]],3,0))</f>
        <v>Não</v>
      </c>
      <c r="C3070" t="str">
        <f>IF(E3070=0,TEXT(dados!A2985,"00000000"),IF(E3070=2,TEXT(dados!A2985,"0000"),TEXT(dados!A2985,"#")))</f>
        <v>30024910</v>
      </c>
      <c r="D3070" t="str">
        <f>IF(dados!B2985=0,"",dados!B2985)</f>
        <v/>
      </c>
      <c r="E3070">
        <f>dados!C2985</f>
        <v>0</v>
      </c>
      <c r="F3070" t="str">
        <f>dados!D2985</f>
        <v>Produtos farmaceuticos Sangue humano sangue animal preparado para usos terapeuticos profilaticos ou de diagnostico antissoros outras fracoes do sangue e produtos imunologicos mesmo modificados ou obtidos por via biotecnologica vacinas toxinas culturas de</v>
      </c>
      <c r="G3070"/>
      <c r="H3070"/>
      <c r="I3070"/>
      <c r="J3070"/>
      <c r="K3070" s="13"/>
      <c r="L3070" s="13">
        <f>dados!I2985/100</f>
        <v>0.13449999999999998</v>
      </c>
      <c r="M3070" s="13">
        <f>dados!J2985/100</f>
        <v>0.16539999999999999</v>
      </c>
      <c r="N3070" s="13">
        <f>dados!K2985/100</f>
        <v>0.18</v>
      </c>
      <c r="O3070" s="13">
        <f>dados!L2985/100</f>
        <v>0</v>
      </c>
      <c r="P3070" s="12" t="str">
        <f>LEFT(Tabela2[[#This Row],[Código]],2)</f>
        <v>30</v>
      </c>
    </row>
    <row r="3071" spans="2:16" ht="15" customHeight="1" x14ac:dyDescent="0.25">
      <c r="B3071" s="31" t="str">
        <f>IF(Tabela2[[#This Row],[Tipo]] = 0,LOOKUP(Tabela2[[#This Row],[RESUMO]],Tabela3[Grupo],Tabela3[Meus produtos]),VLOOKUP(Tabela2[[#This Row],[Código]],Tabela4[[Código NBS/LC116]:[Meus serviços]],3,0))</f>
        <v>Não</v>
      </c>
      <c r="C3071" t="str">
        <f>IF(E3071=0,TEXT(dados!A2986,"00000000"),IF(E3071=2,TEXT(dados!A2986,"0000"),TEXT(dados!A2986,"#")))</f>
        <v>30024920</v>
      </c>
      <c r="D3071" t="str">
        <f>IF(dados!B2986=0,"",dados!B2986)</f>
        <v/>
      </c>
      <c r="E3071">
        <f>dados!C2986</f>
        <v>0</v>
      </c>
      <c r="F3071" t="str">
        <f>dados!D2986</f>
        <v>Produtos farmaceuticos Sangue humano sangue animal preparado para usos terapeuticos profilaticos ou de diagnostico antissoros outras fracoes do sangue e produtos imunologicos mesmo modificados ou obtidos por via biotecnologica vacinas toxinas culturas de</v>
      </c>
      <c r="G3071"/>
      <c r="H3071"/>
      <c r="I3071"/>
      <c r="J3071"/>
      <c r="K3071" s="13"/>
      <c r="L3071" s="13">
        <f>dados!I2986/100</f>
        <v>0.13449999999999998</v>
      </c>
      <c r="M3071" s="13">
        <f>dados!J2986/100</f>
        <v>0.16539999999999999</v>
      </c>
      <c r="N3071" s="13">
        <f>dados!K2986/100</f>
        <v>0.18</v>
      </c>
      <c r="O3071" s="13">
        <f>dados!L2986/100</f>
        <v>0</v>
      </c>
      <c r="P3071" s="12" t="str">
        <f>LEFT(Tabela2[[#This Row],[Código]],2)</f>
        <v>30</v>
      </c>
    </row>
    <row r="3072" spans="2:16" ht="15" customHeight="1" x14ac:dyDescent="0.25">
      <c r="B3072" s="31" t="str">
        <f>IF(Tabela2[[#This Row],[Tipo]] = 0,LOOKUP(Tabela2[[#This Row],[RESUMO]],Tabela3[Grupo],Tabela3[Meus produtos]),VLOOKUP(Tabela2[[#This Row],[Código]],Tabela4[[Código NBS/LC116]:[Meus serviços]],3,0))</f>
        <v>Não</v>
      </c>
      <c r="C3072" t="str">
        <f>IF(E3072=0,TEXT(dados!A2987,"00000000"),IF(E3072=2,TEXT(dados!A2987,"0000"),TEXT(dados!A2987,"#")))</f>
        <v>30024991</v>
      </c>
      <c r="D3072" t="str">
        <f>IF(dados!B2987=0,"",dados!B2987)</f>
        <v/>
      </c>
      <c r="E3072">
        <f>dados!C2987</f>
        <v>0</v>
      </c>
      <c r="F3072" t="str">
        <f>dados!D2987</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72"/>
      <c r="H3072"/>
      <c r="I3072"/>
      <c r="J3072"/>
      <c r="K3072" s="13"/>
      <c r="L3072" s="13">
        <f>dados!I2987/100</f>
        <v>0.13449999999999998</v>
      </c>
      <c r="M3072" s="13">
        <f>dados!J2987/100</f>
        <v>0.16539999999999999</v>
      </c>
      <c r="N3072" s="13">
        <f>dados!K2987/100</f>
        <v>0.18</v>
      </c>
      <c r="O3072" s="13">
        <f>dados!L2987/100</f>
        <v>0</v>
      </c>
      <c r="P3072" s="12" t="str">
        <f>LEFT(Tabela2[[#This Row],[Código]],2)</f>
        <v>30</v>
      </c>
    </row>
    <row r="3073" spans="2:16" ht="15" customHeight="1" x14ac:dyDescent="0.25">
      <c r="B3073" s="31" t="str">
        <f>IF(Tabela2[[#This Row],[Tipo]] = 0,LOOKUP(Tabela2[[#This Row],[RESUMO]],Tabela3[Grupo],Tabela3[Meus produtos]),VLOOKUP(Tabela2[[#This Row],[Código]],Tabela4[[Código NBS/LC116]:[Meus serviços]],3,0))</f>
        <v>Não</v>
      </c>
      <c r="C3073" t="str">
        <f>IF(E3073=0,TEXT(dados!A2988,"00000000"),IF(E3073=2,TEXT(dados!A2988,"0000"),TEXT(dados!A2988,"#")))</f>
        <v>30024992</v>
      </c>
      <c r="D3073" t="str">
        <f>IF(dados!B2988=0,"",dados!B2988)</f>
        <v/>
      </c>
      <c r="E3073">
        <f>dados!C2988</f>
        <v>0</v>
      </c>
      <c r="F3073" t="str">
        <f>dados!D2988</f>
        <v>Produtos farmaceuticos Sangue humano sangue animal preparado para usos terapeuticos profilaticos ou de diagnostico antissoros outras fracoes do sangue e produtos imunologicos mesmo modificados ou obtidos por via biotecnologica vacinas toxinas culturas de</v>
      </c>
      <c r="G3073"/>
      <c r="H3073"/>
      <c r="I3073"/>
      <c r="J3073"/>
      <c r="K3073" s="13"/>
      <c r="L3073" s="13">
        <f>dados!I2988/100</f>
        <v>0.13449999999999998</v>
      </c>
      <c r="M3073" s="13">
        <f>dados!J2988/100</f>
        <v>0.16539999999999999</v>
      </c>
      <c r="N3073" s="13">
        <f>dados!K2988/100</f>
        <v>0.18</v>
      </c>
      <c r="O3073" s="13">
        <f>dados!L2988/100</f>
        <v>0</v>
      </c>
      <c r="P3073" s="12" t="str">
        <f>LEFT(Tabela2[[#This Row],[Código]],2)</f>
        <v>30</v>
      </c>
    </row>
    <row r="3074" spans="2:16" ht="15" customHeight="1" x14ac:dyDescent="0.25">
      <c r="B3074" s="31" t="str">
        <f>IF(Tabela2[[#This Row],[Tipo]] = 0,LOOKUP(Tabela2[[#This Row],[RESUMO]],Tabela3[Grupo],Tabela3[Meus produtos]),VLOOKUP(Tabela2[[#This Row],[Código]],Tabela4[[Código NBS/LC116]:[Meus serviços]],3,0))</f>
        <v>Não</v>
      </c>
      <c r="C3074" t="str">
        <f>IF(E3074=0,TEXT(dados!A2989,"00000000"),IF(E3074=2,TEXT(dados!A2989,"0000"),TEXT(dados!A2989,"#")))</f>
        <v>30024994</v>
      </c>
      <c r="D3074" t="str">
        <f>IF(dados!B2989=0,"",dados!B2989)</f>
        <v/>
      </c>
      <c r="E3074">
        <f>dados!C2989</f>
        <v>0</v>
      </c>
      <c r="F3074" t="str">
        <f>dados!D2989</f>
        <v>Produtos farmaceuticos Sangue humano sangue animal preparado para usos terapeuticos profilaticos ou de diagnostico antissoros outras fracoes do sangue e produtos imunologicos mesmo modificados ou obtidos por via biotecnologica vacinas toxinas culturas de</v>
      </c>
      <c r="G3074"/>
      <c r="H3074"/>
      <c r="I3074"/>
      <c r="J3074"/>
      <c r="K3074" s="13"/>
      <c r="L3074" s="13">
        <f>dados!I2989/100</f>
        <v>0.13449999999999998</v>
      </c>
      <c r="M3074" s="13">
        <f>dados!J2989/100</f>
        <v>0.17559999999999998</v>
      </c>
      <c r="N3074" s="13">
        <f>dados!K2989/100</f>
        <v>0.18</v>
      </c>
      <c r="O3074" s="13">
        <f>dados!L2989/100</f>
        <v>0</v>
      </c>
      <c r="P3074" s="12" t="str">
        <f>LEFT(Tabela2[[#This Row],[Código]],2)</f>
        <v>30</v>
      </c>
    </row>
    <row r="3075" spans="2:16" ht="15" customHeight="1" x14ac:dyDescent="0.25">
      <c r="B3075" s="31" t="str">
        <f>IF(Tabela2[[#This Row],[Tipo]] = 0,LOOKUP(Tabela2[[#This Row],[RESUMO]],Tabela3[Grupo],Tabela3[Meus produtos]),VLOOKUP(Tabela2[[#This Row],[Código]],Tabela4[[Código NBS/LC116]:[Meus serviços]],3,0))</f>
        <v>Não</v>
      </c>
      <c r="C3075" t="str">
        <f>IF(E3075=0,TEXT(dados!A2990,"00000000"),IF(E3075=2,TEXT(dados!A2990,"0000"),TEXT(dados!A2990,"#")))</f>
        <v>30024999</v>
      </c>
      <c r="D3075" t="str">
        <f>IF(dados!B2990=0,"",dados!B2990)</f>
        <v/>
      </c>
      <c r="E3075">
        <f>dados!C2990</f>
        <v>0</v>
      </c>
      <c r="F3075" t="str">
        <f>dados!D2990</f>
        <v>Produtos farmaceuticos Sangue humano sangue animal preparado para usos terapeuticos profilaticos ou de diagnostico antissoros outras fracoes do sangue e produtos imunologicos mesmo modificados ou obtidos por via biotecnologica vacinas toxinas culturas de</v>
      </c>
      <c r="G3075"/>
      <c r="H3075"/>
      <c r="I3075"/>
      <c r="J3075"/>
      <c r="K3075" s="13"/>
      <c r="L3075" s="13">
        <f>dados!I2990/100</f>
        <v>0.13449999999999998</v>
      </c>
      <c r="M3075" s="13">
        <f>dados!J2990/100</f>
        <v>0.17559999999999998</v>
      </c>
      <c r="N3075" s="13">
        <f>dados!K2990/100</f>
        <v>0.18</v>
      </c>
      <c r="O3075" s="13">
        <f>dados!L2990/100</f>
        <v>0</v>
      </c>
      <c r="P3075" s="12" t="str">
        <f>LEFT(Tabela2[[#This Row],[Código]],2)</f>
        <v>30</v>
      </c>
    </row>
    <row r="3076" spans="2:16" ht="15" customHeight="1" x14ac:dyDescent="0.25">
      <c r="B3076" s="31" t="str">
        <f>IF(Tabela2[[#This Row],[Tipo]] = 0,LOOKUP(Tabela2[[#This Row],[RESUMO]],Tabela3[Grupo],Tabela3[Meus produtos]),VLOOKUP(Tabela2[[#This Row],[Código]],Tabela4[[Código NBS/LC116]:[Meus serviços]],3,0))</f>
        <v>Não</v>
      </c>
      <c r="C3076" t="str">
        <f>IF(E3076=0,TEXT(dados!A2991,"00000000"),IF(E3076=2,TEXT(dados!A2991,"0000"),TEXT(dados!A2991,"#")))</f>
        <v>30025100</v>
      </c>
      <c r="D3076" t="str">
        <f>IF(dados!B2991=0,"",dados!B2991)</f>
        <v/>
      </c>
      <c r="E3076">
        <f>dados!C2991</f>
        <v>0</v>
      </c>
      <c r="F3076" t="str">
        <f>dados!D2991</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76"/>
      <c r="H3076"/>
      <c r="I3076"/>
      <c r="J3076"/>
      <c r="K3076" s="13"/>
      <c r="L3076" s="13">
        <f>dados!I2991/100</f>
        <v>0.13449999999999998</v>
      </c>
      <c r="M3076" s="13">
        <f>dados!J2991/100</f>
        <v>0.16539999999999999</v>
      </c>
      <c r="N3076" s="13">
        <f>dados!K2991/100</f>
        <v>0.18</v>
      </c>
      <c r="O3076" s="13">
        <f>dados!L2991/100</f>
        <v>0</v>
      </c>
      <c r="P3076" s="12" t="str">
        <f>LEFT(Tabela2[[#This Row],[Código]],2)</f>
        <v>30</v>
      </c>
    </row>
    <row r="3077" spans="2:16" ht="15" customHeight="1" x14ac:dyDescent="0.25">
      <c r="B3077" s="31" t="str">
        <f>IF(Tabela2[[#This Row],[Tipo]] = 0,LOOKUP(Tabela2[[#This Row],[RESUMO]],Tabela3[Grupo],Tabela3[Meus produtos]),VLOOKUP(Tabela2[[#This Row],[Código]],Tabela4[[Código NBS/LC116]:[Meus serviços]],3,0))</f>
        <v>Não</v>
      </c>
      <c r="C3077" t="str">
        <f>IF(E3077=0,TEXT(dados!A2992,"00000000"),IF(E3077=2,TEXT(dados!A2992,"0000"),TEXT(dados!A2992,"#")))</f>
        <v>30025900</v>
      </c>
      <c r="D3077" t="str">
        <f>IF(dados!B2992=0,"",dados!B2992)</f>
        <v/>
      </c>
      <c r="E3077">
        <f>dados!C2992</f>
        <v>0</v>
      </c>
      <c r="F3077" t="str">
        <f>dados!D2992</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77"/>
      <c r="H3077"/>
      <c r="I3077"/>
      <c r="J3077"/>
      <c r="K3077" s="13"/>
      <c r="L3077" s="13">
        <f>dados!I2992/100</f>
        <v>0.13449999999999998</v>
      </c>
      <c r="M3077" s="13">
        <f>dados!J2992/100</f>
        <v>0.17559999999999998</v>
      </c>
      <c r="N3077" s="13">
        <f>dados!K2992/100</f>
        <v>0.18</v>
      </c>
      <c r="O3077" s="13">
        <f>dados!L2992/100</f>
        <v>0</v>
      </c>
      <c r="P3077" s="12" t="str">
        <f>LEFT(Tabela2[[#This Row],[Código]],2)</f>
        <v>30</v>
      </c>
    </row>
    <row r="3078" spans="2:16" ht="15" customHeight="1" x14ac:dyDescent="0.25">
      <c r="B3078" s="31" t="str">
        <f>IF(Tabela2[[#This Row],[Tipo]] = 0,LOOKUP(Tabela2[[#This Row],[RESUMO]],Tabela3[Grupo],Tabela3[Meus produtos]),VLOOKUP(Tabela2[[#This Row],[Código]],Tabela4[[Código NBS/LC116]:[Meus serviços]],3,0))</f>
        <v>Não</v>
      </c>
      <c r="C3078" t="str">
        <f>IF(E3078=0,TEXT(dados!A2993,"00000000"),IF(E3078=2,TEXT(dados!A2993,"0000"),TEXT(dados!A2993,"#")))</f>
        <v>30029000</v>
      </c>
      <c r="D3078" t="str">
        <f>IF(dados!B2993=0,"",dados!B2993)</f>
        <v/>
      </c>
      <c r="E3078">
        <f>dados!C2993</f>
        <v>0</v>
      </c>
      <c r="F3078" t="str">
        <f>dados!D2993</f>
        <v xml:space="preserve">Produtos farmaceuticos Sangue humano sangue animal preparado para usos terapeuticos profilaticos ou de diagnostico antissoros outras fracoes do sangue e produtos imunologicos mesmo modificados ou obtidos por via biotecnologica vacinas toxinas culturas de </v>
      </c>
      <c r="G3078"/>
      <c r="H3078"/>
      <c r="I3078"/>
      <c r="J3078"/>
      <c r="K3078" s="13"/>
      <c r="L3078" s="13">
        <f>dados!I2993/100</f>
        <v>0.13449999999999998</v>
      </c>
      <c r="M3078" s="13">
        <f>dados!J2993/100</f>
        <v>0.17559999999999998</v>
      </c>
      <c r="N3078" s="13">
        <f>dados!K2993/100</f>
        <v>0.18</v>
      </c>
      <c r="O3078" s="13">
        <f>dados!L2993/100</f>
        <v>0</v>
      </c>
      <c r="P3078" s="12" t="str">
        <f>LEFT(Tabela2[[#This Row],[Código]],2)</f>
        <v>30</v>
      </c>
    </row>
    <row r="3079" spans="2:16" ht="15" customHeight="1" x14ac:dyDescent="0.25">
      <c r="B3079" s="31" t="str">
        <f>IF(Tabela2[[#This Row],[Tipo]] = 0,LOOKUP(Tabela2[[#This Row],[RESUMO]],Tabela3[Grupo],Tabela3[Meus produtos]),VLOOKUP(Tabela2[[#This Row],[Código]],Tabela4[[Código NBS/LC116]:[Meus serviços]],3,0))</f>
        <v>Não</v>
      </c>
      <c r="C3079" t="str">
        <f>IF(E3079=0,TEXT(dados!A2994,"00000000"),IF(E3079=2,TEXT(dados!A2994,"0000"),TEXT(dados!A2994,"#")))</f>
        <v>30031011</v>
      </c>
      <c r="D3079" t="str">
        <f>IF(dados!B2994=0,"",dados!B2994)</f>
        <v/>
      </c>
      <c r="E3079">
        <f>dados!C2994</f>
        <v>0</v>
      </c>
      <c r="F3079" t="str">
        <f>dados!D2994</f>
        <v>Medicamento cont.ampicilina ou seus sais,exc.em doses</v>
      </c>
      <c r="G3079"/>
      <c r="H3079"/>
      <c r="I3079"/>
      <c r="J3079"/>
      <c r="K3079" s="13"/>
      <c r="L3079" s="13">
        <f>dados!I2994/100</f>
        <v>0.13449999999999998</v>
      </c>
      <c r="M3079" s="13">
        <f>dados!J2994/100</f>
        <v>0.1699</v>
      </c>
      <c r="N3079" s="13">
        <f>dados!K2994/100</f>
        <v>0.12</v>
      </c>
      <c r="O3079" s="13">
        <f>dados!L2994/100</f>
        <v>0</v>
      </c>
      <c r="P3079" s="12" t="str">
        <f>LEFT(Tabela2[[#This Row],[Código]],2)</f>
        <v>30</v>
      </c>
    </row>
    <row r="3080" spans="2:16" ht="15" customHeight="1" x14ac:dyDescent="0.25">
      <c r="B3080" s="31" t="str">
        <f>IF(Tabela2[[#This Row],[Tipo]] = 0,LOOKUP(Tabela2[[#This Row],[RESUMO]],Tabela3[Grupo],Tabela3[Meus produtos]),VLOOKUP(Tabela2[[#This Row],[Código]],Tabela4[[Código NBS/LC116]:[Meus serviços]],3,0))</f>
        <v>Não</v>
      </c>
      <c r="C3080" t="str">
        <f>IF(E3080=0,TEXT(dados!A2995,"00000000"),IF(E3080=2,TEXT(dados!A2995,"0000"),TEXT(dados!A2995,"#")))</f>
        <v>30031012</v>
      </c>
      <c r="D3080" t="str">
        <f>IF(dados!B2995=0,"",dados!B2995)</f>
        <v/>
      </c>
      <c r="E3080">
        <f>dados!C2995</f>
        <v>0</v>
      </c>
      <c r="F3080" t="str">
        <f>dados!D2995</f>
        <v>Medicamento cont.amoxicilina ou seus sais,exc.em doses</v>
      </c>
      <c r="G3080"/>
      <c r="H3080"/>
      <c r="I3080"/>
      <c r="J3080"/>
      <c r="K3080" s="13"/>
      <c r="L3080" s="13">
        <f>dados!I2995/100</f>
        <v>0.13449999999999998</v>
      </c>
      <c r="M3080" s="13">
        <f>dados!J2995/100</f>
        <v>0.16370000000000001</v>
      </c>
      <c r="N3080" s="13">
        <f>dados!K2995/100</f>
        <v>0.12</v>
      </c>
      <c r="O3080" s="13">
        <f>dados!L2995/100</f>
        <v>0</v>
      </c>
      <c r="P3080" s="12" t="str">
        <f>LEFT(Tabela2[[#This Row],[Código]],2)</f>
        <v>30</v>
      </c>
    </row>
    <row r="3081" spans="2:16" ht="15" customHeight="1" x14ac:dyDescent="0.25">
      <c r="B3081" s="31" t="str">
        <f>IF(Tabela2[[#This Row],[Tipo]] = 0,LOOKUP(Tabela2[[#This Row],[RESUMO]],Tabela3[Grupo],Tabela3[Meus produtos]),VLOOKUP(Tabela2[[#This Row],[Código]],Tabela4[[Código NBS/LC116]:[Meus serviços]],3,0))</f>
        <v>Não</v>
      </c>
      <c r="C3081" t="str">
        <f>IF(E3081=0,TEXT(dados!A2996,"00000000"),IF(E3081=2,TEXT(dados!A2996,"0000"),TEXT(dados!A2996,"#")))</f>
        <v>30031013</v>
      </c>
      <c r="D3081" t="str">
        <f>IF(dados!B2996=0,"",dados!B2996)</f>
        <v/>
      </c>
      <c r="E3081">
        <f>dados!C2996</f>
        <v>0</v>
      </c>
      <c r="F3081" t="str">
        <f>dados!D2996</f>
        <v>Medicamento cont.penicilina g benzatinica,exc.em doses</v>
      </c>
      <c r="G3081"/>
      <c r="H3081"/>
      <c r="I3081"/>
      <c r="J3081"/>
      <c r="K3081" s="13"/>
      <c r="L3081" s="13">
        <f>dados!I2996/100</f>
        <v>0.13449999999999998</v>
      </c>
      <c r="M3081" s="13">
        <f>dados!J2996/100</f>
        <v>0.1699</v>
      </c>
      <c r="N3081" s="13">
        <f>dados!K2996/100</f>
        <v>0.12</v>
      </c>
      <c r="O3081" s="13">
        <f>dados!L2996/100</f>
        <v>0</v>
      </c>
      <c r="P3081" s="12" t="str">
        <f>LEFT(Tabela2[[#This Row],[Código]],2)</f>
        <v>30</v>
      </c>
    </row>
    <row r="3082" spans="2:16" ht="15" customHeight="1" x14ac:dyDescent="0.25">
      <c r="B3082" s="31" t="str">
        <f>IF(Tabela2[[#This Row],[Tipo]] = 0,LOOKUP(Tabela2[[#This Row],[RESUMO]],Tabela3[Grupo],Tabela3[Meus produtos]),VLOOKUP(Tabela2[[#This Row],[Código]],Tabela4[[Código NBS/LC116]:[Meus serviços]],3,0))</f>
        <v>Não</v>
      </c>
      <c r="C3082" t="str">
        <f>IF(E3082=0,TEXT(dados!A2997,"00000000"),IF(E3082=2,TEXT(dados!A2997,"0000"),TEXT(dados!A2997,"#")))</f>
        <v>30031014</v>
      </c>
      <c r="D3082" t="str">
        <f>IF(dados!B2997=0,"",dados!B2997)</f>
        <v/>
      </c>
      <c r="E3082">
        <f>dados!C2997</f>
        <v>0</v>
      </c>
      <c r="F3082" t="str">
        <f>dados!D2997</f>
        <v>Medicamento cont.penicilina g potassica,exc.em doses</v>
      </c>
      <c r="G3082"/>
      <c r="H3082"/>
      <c r="I3082"/>
      <c r="J3082"/>
      <c r="K3082" s="13"/>
      <c r="L3082" s="13">
        <f>dados!I2997/100</f>
        <v>0.13449999999999998</v>
      </c>
      <c r="M3082" s="13">
        <f>dados!J2997/100</f>
        <v>0.16370000000000001</v>
      </c>
      <c r="N3082" s="13">
        <f>dados!K2997/100</f>
        <v>0.12</v>
      </c>
      <c r="O3082" s="13">
        <f>dados!L2997/100</f>
        <v>0</v>
      </c>
      <c r="P3082" s="12" t="str">
        <f>LEFT(Tabela2[[#This Row],[Código]],2)</f>
        <v>30</v>
      </c>
    </row>
    <row r="3083" spans="2:16" ht="15" customHeight="1" x14ac:dyDescent="0.25">
      <c r="B3083" s="31" t="str">
        <f>IF(Tabela2[[#This Row],[Tipo]] = 0,LOOKUP(Tabela2[[#This Row],[RESUMO]],Tabela3[Grupo],Tabela3[Meus produtos]),VLOOKUP(Tabela2[[#This Row],[Código]],Tabela4[[Código NBS/LC116]:[Meus serviços]],3,0))</f>
        <v>Não</v>
      </c>
      <c r="C3083" t="str">
        <f>IF(E3083=0,TEXT(dados!A2998,"00000000"),IF(E3083=2,TEXT(dados!A2998,"0000"),TEXT(dados!A2998,"#")))</f>
        <v>30031015</v>
      </c>
      <c r="D3083" t="str">
        <f>IF(dados!B2998=0,"",dados!B2998)</f>
        <v/>
      </c>
      <c r="E3083">
        <f>dados!C2998</f>
        <v>0</v>
      </c>
      <c r="F3083" t="str">
        <f>dados!D2998</f>
        <v>Medicamento cont.penicilina g procainica,exc.em doses</v>
      </c>
      <c r="G3083"/>
      <c r="H3083"/>
      <c r="I3083"/>
      <c r="J3083"/>
      <c r="K3083" s="13"/>
      <c r="L3083" s="13">
        <f>dados!I2998/100</f>
        <v>0.13449999999999998</v>
      </c>
      <c r="M3083" s="13">
        <f>dados!J2998/100</f>
        <v>0.16370000000000001</v>
      </c>
      <c r="N3083" s="13">
        <f>dados!K2998/100</f>
        <v>0.12</v>
      </c>
      <c r="O3083" s="13">
        <f>dados!L2998/100</f>
        <v>0</v>
      </c>
      <c r="P3083" s="12" t="str">
        <f>LEFT(Tabela2[[#This Row],[Código]],2)</f>
        <v>30</v>
      </c>
    </row>
    <row r="3084" spans="2:16" ht="15" customHeight="1" x14ac:dyDescent="0.25">
      <c r="B3084" s="31" t="str">
        <f>IF(Tabela2[[#This Row],[Tipo]] = 0,LOOKUP(Tabela2[[#This Row],[RESUMO]],Tabela3[Grupo],Tabela3[Meus produtos]),VLOOKUP(Tabela2[[#This Row],[Código]],Tabela4[[Código NBS/LC116]:[Meus serviços]],3,0))</f>
        <v>Não</v>
      </c>
      <c r="C3084" t="str">
        <f>IF(E3084=0,TEXT(dados!A2999,"00000000"),IF(E3084=2,TEXT(dados!A2999,"0000"),TEXT(dados!A2999,"#")))</f>
        <v>30031019</v>
      </c>
      <c r="D3084" t="str">
        <f>IF(dados!B2999=0,"",dados!B2999)</f>
        <v/>
      </c>
      <c r="E3084">
        <f>dados!C2999</f>
        <v>0</v>
      </c>
      <c r="F3084" t="str">
        <f>dados!D2999</f>
        <v>Medicamento cont.outs.penicilinas/derivs.exc.em doses</v>
      </c>
      <c r="G3084"/>
      <c r="H3084"/>
      <c r="I3084"/>
      <c r="J3084"/>
      <c r="K3084" s="13"/>
      <c r="L3084" s="13">
        <f>dados!I2999/100</f>
        <v>0.13449999999999998</v>
      </c>
      <c r="M3084" s="13">
        <f>dados!J2999/100</f>
        <v>0.16370000000000001</v>
      </c>
      <c r="N3084" s="13">
        <f>dados!K2999/100</f>
        <v>0.12</v>
      </c>
      <c r="O3084" s="13">
        <f>dados!L2999/100</f>
        <v>0</v>
      </c>
      <c r="P3084" s="12" t="str">
        <f>LEFT(Tabela2[[#This Row],[Código]],2)</f>
        <v>30</v>
      </c>
    </row>
    <row r="3085" spans="2:16" ht="15" customHeight="1" x14ac:dyDescent="0.25">
      <c r="B3085" s="31" t="str">
        <f>IF(Tabela2[[#This Row],[Tipo]] = 0,LOOKUP(Tabela2[[#This Row],[RESUMO]],Tabela3[Grupo],Tabela3[Meus produtos]),VLOOKUP(Tabela2[[#This Row],[Código]],Tabela4[[Código NBS/LC116]:[Meus serviços]],3,0))</f>
        <v>Não</v>
      </c>
      <c r="C3085" t="str">
        <f>IF(E3085=0,TEXT(dados!A3000,"00000000"),IF(E3085=2,TEXT(dados!A3000,"0000"),TEXT(dados!A3000,"#")))</f>
        <v>30031020</v>
      </c>
      <c r="D3085" t="str">
        <f>IF(dados!B3000=0,"",dados!B3000)</f>
        <v/>
      </c>
      <c r="E3085">
        <f>dados!C3000</f>
        <v>0</v>
      </c>
      <c r="F3085" t="str">
        <f>dados!D3000</f>
        <v>Medicamento cont.estreptomicinas/derivs.exc.em doses</v>
      </c>
      <c r="G3085"/>
      <c r="H3085"/>
      <c r="I3085"/>
      <c r="J3085"/>
      <c r="K3085" s="13"/>
      <c r="L3085" s="13">
        <f>dados!I3000/100</f>
        <v>0.13449999999999998</v>
      </c>
      <c r="M3085" s="13">
        <f>dados!J3000/100</f>
        <v>0.16370000000000001</v>
      </c>
      <c r="N3085" s="13">
        <f>dados!K3000/100</f>
        <v>0.12</v>
      </c>
      <c r="O3085" s="13">
        <f>dados!L3000/100</f>
        <v>0</v>
      </c>
      <c r="P3085" s="12" t="str">
        <f>LEFT(Tabela2[[#This Row],[Código]],2)</f>
        <v>30</v>
      </c>
    </row>
    <row r="3086" spans="2:16" ht="15" customHeight="1" x14ac:dyDescent="0.25">
      <c r="B3086" s="31" t="str">
        <f>IF(Tabela2[[#This Row],[Tipo]] = 0,LOOKUP(Tabela2[[#This Row],[RESUMO]],Tabela3[Grupo],Tabela3[Meus produtos]),VLOOKUP(Tabela2[[#This Row],[Código]],Tabela4[[Código NBS/LC116]:[Meus serviços]],3,0))</f>
        <v>Não</v>
      </c>
      <c r="C3086" t="str">
        <f>IF(E3086=0,TEXT(dados!A3001,"00000000"),IF(E3086=2,TEXT(dados!A3001,"0000"),TEXT(dados!A3001,"#")))</f>
        <v>30032011</v>
      </c>
      <c r="D3086" t="str">
        <f>IF(dados!B3001=0,"",dados!B3001)</f>
        <v/>
      </c>
      <c r="E3086">
        <f>dados!C3001</f>
        <v>0</v>
      </c>
      <c r="F3086" t="str">
        <f>dados!D3001</f>
        <v>Medicamento contendo cloranfenicol,etc.exc.em doses</v>
      </c>
      <c r="G3086"/>
      <c r="H3086"/>
      <c r="I3086"/>
      <c r="J3086"/>
      <c r="K3086" s="13"/>
      <c r="L3086" s="13">
        <f>dados!I3001/100</f>
        <v>0.13449999999999998</v>
      </c>
      <c r="M3086" s="13">
        <f>dados!J3001/100</f>
        <v>0.16370000000000001</v>
      </c>
      <c r="N3086" s="13">
        <f>dados!K3001/100</f>
        <v>0.12</v>
      </c>
      <c r="O3086" s="13">
        <f>dados!L3001/100</f>
        <v>0</v>
      </c>
      <c r="P3086" s="12" t="str">
        <f>LEFT(Tabela2[[#This Row],[Código]],2)</f>
        <v>30</v>
      </c>
    </row>
    <row r="3087" spans="2:16" ht="15" customHeight="1" x14ac:dyDescent="0.25">
      <c r="B3087" s="31" t="str">
        <f>IF(Tabela2[[#This Row],[Tipo]] = 0,LOOKUP(Tabela2[[#This Row],[RESUMO]],Tabela3[Grupo],Tabela3[Meus produtos]),VLOOKUP(Tabela2[[#This Row],[Código]],Tabela4[[Código NBS/LC116]:[Meus serviços]],3,0))</f>
        <v>Não</v>
      </c>
      <c r="C3087" t="str">
        <f>IF(E3087=0,TEXT(dados!A3002,"00000000"),IF(E3087=2,TEXT(dados!A3002,"0000"),TEXT(dados!A3002,"#")))</f>
        <v>30032019</v>
      </c>
      <c r="D3087" t="str">
        <f>IF(dados!B3002=0,"",dados!B3002)</f>
        <v/>
      </c>
      <c r="E3087">
        <f>dados!C3002</f>
        <v>0</v>
      </c>
      <c r="F3087" t="str">
        <f>dados!D3002</f>
        <v>Medicamento cont.anfenicois/outs.derivs.exc.em doses</v>
      </c>
      <c r="G3087"/>
      <c r="H3087"/>
      <c r="I3087"/>
      <c r="J3087"/>
      <c r="K3087" s="13"/>
      <c r="L3087" s="13">
        <f>dados!I3002/100</f>
        <v>0.13449999999999998</v>
      </c>
      <c r="M3087" s="13">
        <f>dados!J3002/100</f>
        <v>0.16370000000000001</v>
      </c>
      <c r="N3087" s="13">
        <f>dados!K3002/100</f>
        <v>0.12</v>
      </c>
      <c r="O3087" s="13">
        <f>dados!L3002/100</f>
        <v>0</v>
      </c>
      <c r="P3087" s="12" t="str">
        <f>LEFT(Tabela2[[#This Row],[Código]],2)</f>
        <v>30</v>
      </c>
    </row>
    <row r="3088" spans="2:16" ht="15" customHeight="1" x14ac:dyDescent="0.25">
      <c r="B3088" s="31" t="str">
        <f>IF(Tabela2[[#This Row],[Tipo]] = 0,LOOKUP(Tabela2[[#This Row],[RESUMO]],Tabela3[Grupo],Tabela3[Meus produtos]),VLOOKUP(Tabela2[[#This Row],[Código]],Tabela4[[Código NBS/LC116]:[Meus serviços]],3,0))</f>
        <v>Não</v>
      </c>
      <c r="C3088" t="str">
        <f>IF(E3088=0,TEXT(dados!A3003,"00000000"),IF(E3088=2,TEXT(dados!A3003,"0000"),TEXT(dados!A3003,"#")))</f>
        <v>30032021</v>
      </c>
      <c r="D3088" t="str">
        <f>IF(dados!B3003=0,"",dados!B3003)</f>
        <v/>
      </c>
      <c r="E3088">
        <f>dados!C3003</f>
        <v>0</v>
      </c>
      <c r="F3088" t="str">
        <f>dados!D3003</f>
        <v>Medicamento cont.eritromicina/seus sais,exc.em doses</v>
      </c>
      <c r="G3088"/>
      <c r="H3088"/>
      <c r="I3088"/>
      <c r="J3088"/>
      <c r="K3088" s="13"/>
      <c r="L3088" s="13">
        <f>dados!I3003/100</f>
        <v>0.13449999999999998</v>
      </c>
      <c r="M3088" s="13">
        <f>dados!J3003/100</f>
        <v>0.1699</v>
      </c>
      <c r="N3088" s="13">
        <f>dados!K3003/100</f>
        <v>0.12</v>
      </c>
      <c r="O3088" s="13">
        <f>dados!L3003/100</f>
        <v>0</v>
      </c>
      <c r="P3088" s="12" t="str">
        <f>LEFT(Tabela2[[#This Row],[Código]],2)</f>
        <v>30</v>
      </c>
    </row>
    <row r="3089" spans="2:16" ht="15" customHeight="1" x14ac:dyDescent="0.25">
      <c r="B3089" s="31" t="str">
        <f>IF(Tabela2[[#This Row],[Tipo]] = 0,LOOKUP(Tabela2[[#This Row],[RESUMO]],Tabela3[Grupo],Tabela3[Meus produtos]),VLOOKUP(Tabela2[[#This Row],[Código]],Tabela4[[Código NBS/LC116]:[Meus serviços]],3,0))</f>
        <v>Não</v>
      </c>
      <c r="C3089" t="str">
        <f>IF(E3089=0,TEXT(dados!A3004,"00000000"),IF(E3089=2,TEXT(dados!A3004,"0000"),TEXT(dados!A3004,"#")))</f>
        <v>30032029</v>
      </c>
      <c r="D3089" t="str">
        <f>IF(dados!B3004=0,"",dados!B3004)</f>
        <v/>
      </c>
      <c r="E3089">
        <f>dados!C3004</f>
        <v>0</v>
      </c>
      <c r="F3089" t="str">
        <f>dados!D3004</f>
        <v>Medicamento cont.macrolidios/outs.derivs.exc.em doses</v>
      </c>
      <c r="G3089"/>
      <c r="H3089"/>
      <c r="I3089"/>
      <c r="J3089"/>
      <c r="K3089" s="13"/>
      <c r="L3089" s="13">
        <f>dados!I3004/100</f>
        <v>0.13449999999999998</v>
      </c>
      <c r="M3089" s="13">
        <f>dados!J3004/100</f>
        <v>0.16370000000000001</v>
      </c>
      <c r="N3089" s="13">
        <f>dados!K3004/100</f>
        <v>0.12</v>
      </c>
      <c r="O3089" s="13">
        <f>dados!L3004/100</f>
        <v>0</v>
      </c>
      <c r="P3089" s="12" t="str">
        <f>LEFT(Tabela2[[#This Row],[Código]],2)</f>
        <v>30</v>
      </c>
    </row>
    <row r="3090" spans="2:16" ht="15" customHeight="1" x14ac:dyDescent="0.25">
      <c r="B3090" s="31" t="str">
        <f>IF(Tabela2[[#This Row],[Tipo]] = 0,LOOKUP(Tabela2[[#This Row],[RESUMO]],Tabela3[Grupo],Tabela3[Meus produtos]),VLOOKUP(Tabela2[[#This Row],[Código]],Tabela4[[Código NBS/LC116]:[Meus serviços]],3,0))</f>
        <v>Não</v>
      </c>
      <c r="C3090" t="str">
        <f>IF(E3090=0,TEXT(dados!A3005,"00000000"),IF(E3090=2,TEXT(dados!A3005,"0000"),TEXT(dados!A3005,"#")))</f>
        <v>30032031</v>
      </c>
      <c r="D3090" t="str">
        <f>IF(dados!B3005=0,"",dados!B3005)</f>
        <v/>
      </c>
      <c r="E3090">
        <f>dados!C3005</f>
        <v>0</v>
      </c>
      <c r="F3090" t="str">
        <f>dados!D3005</f>
        <v>Medicamento cont.rifamicina sv sodica,exc.em doses</v>
      </c>
      <c r="G3090"/>
      <c r="H3090"/>
      <c r="I3090"/>
      <c r="J3090"/>
      <c r="K3090" s="13"/>
      <c r="L3090" s="13">
        <f>dados!I3005/100</f>
        <v>0.13449999999999998</v>
      </c>
      <c r="M3090" s="13">
        <f>dados!J3005/100</f>
        <v>0.16370000000000001</v>
      </c>
      <c r="N3090" s="13">
        <f>dados!K3005/100</f>
        <v>0.12</v>
      </c>
      <c r="O3090" s="13">
        <f>dados!L3005/100</f>
        <v>0</v>
      </c>
      <c r="P3090" s="12" t="str">
        <f>LEFT(Tabela2[[#This Row],[Código]],2)</f>
        <v>30</v>
      </c>
    </row>
    <row r="3091" spans="2:16" ht="15" customHeight="1" x14ac:dyDescent="0.25">
      <c r="B3091" s="31" t="str">
        <f>IF(Tabela2[[#This Row],[Tipo]] = 0,LOOKUP(Tabela2[[#This Row],[RESUMO]],Tabela3[Grupo],Tabela3[Meus produtos]),VLOOKUP(Tabela2[[#This Row],[Código]],Tabela4[[Código NBS/LC116]:[Meus serviços]],3,0))</f>
        <v>Não</v>
      </c>
      <c r="C3091" t="str">
        <f>IF(E3091=0,TEXT(dados!A3006,"00000000"),IF(E3091=2,TEXT(dados!A3006,"0000"),TEXT(dados!A3006,"#")))</f>
        <v>30032032</v>
      </c>
      <c r="D3091" t="str">
        <f>IF(dados!B3006=0,"",dados!B3006)</f>
        <v/>
      </c>
      <c r="E3091">
        <f>dados!C3006</f>
        <v>0</v>
      </c>
      <c r="F3091" t="str">
        <f>dados!D3006</f>
        <v>Medicamento contendo rifampicina,exc.em doses</v>
      </c>
      <c r="G3091"/>
      <c r="H3091"/>
      <c r="I3091"/>
      <c r="J3091"/>
      <c r="K3091" s="13"/>
      <c r="L3091" s="13">
        <f>dados!I3006/100</f>
        <v>0.13449999999999998</v>
      </c>
      <c r="M3091" s="13">
        <f>dados!J3006/100</f>
        <v>0.16370000000000001</v>
      </c>
      <c r="N3091" s="13">
        <f>dados!K3006/100</f>
        <v>0.12</v>
      </c>
      <c r="O3091" s="13">
        <f>dados!L3006/100</f>
        <v>0</v>
      </c>
      <c r="P3091" s="12" t="str">
        <f>LEFT(Tabela2[[#This Row],[Código]],2)</f>
        <v>30</v>
      </c>
    </row>
    <row r="3092" spans="2:16" ht="15" customHeight="1" x14ac:dyDescent="0.25">
      <c r="B3092" s="31" t="str">
        <f>IF(Tabela2[[#This Row],[Tipo]] = 0,LOOKUP(Tabela2[[#This Row],[RESUMO]],Tabela3[Grupo],Tabela3[Meus produtos]),VLOOKUP(Tabela2[[#This Row],[Código]],Tabela4[[Código NBS/LC116]:[Meus serviços]],3,0))</f>
        <v>Não</v>
      </c>
      <c r="C3092" t="str">
        <f>IF(E3092=0,TEXT(dados!A3007,"00000000"),IF(E3092=2,TEXT(dados!A3007,"0000"),TEXT(dados!A3007,"#")))</f>
        <v>30032039</v>
      </c>
      <c r="D3092" t="str">
        <f>IF(dados!B3007=0,"",dados!B3007)</f>
        <v/>
      </c>
      <c r="E3092">
        <f>dados!C3007</f>
        <v>0</v>
      </c>
      <c r="F3092" t="str">
        <f>dados!D3007</f>
        <v>Medicamento cont.ansamicinas/outs.derivs.exc.em doses</v>
      </c>
      <c r="G3092"/>
      <c r="H3092"/>
      <c r="I3092"/>
      <c r="J3092"/>
      <c r="K3092" s="13"/>
      <c r="L3092" s="13">
        <f>dados!I3007/100</f>
        <v>0.13449999999999998</v>
      </c>
      <c r="M3092" s="13">
        <f>dados!J3007/100</f>
        <v>0.16370000000000001</v>
      </c>
      <c r="N3092" s="13">
        <f>dados!K3007/100</f>
        <v>0.12</v>
      </c>
      <c r="O3092" s="13">
        <f>dados!L3007/100</f>
        <v>0</v>
      </c>
      <c r="P3092" s="12" t="str">
        <f>LEFT(Tabela2[[#This Row],[Código]],2)</f>
        <v>30</v>
      </c>
    </row>
    <row r="3093" spans="2:16" ht="15" customHeight="1" x14ac:dyDescent="0.25">
      <c r="B3093" s="31" t="str">
        <f>IF(Tabela2[[#This Row],[Tipo]] = 0,LOOKUP(Tabela2[[#This Row],[RESUMO]],Tabela3[Grupo],Tabela3[Meus produtos]),VLOOKUP(Tabela2[[#This Row],[Código]],Tabela4[[Código NBS/LC116]:[Meus serviços]],3,0))</f>
        <v>Não</v>
      </c>
      <c r="C3093" t="str">
        <f>IF(E3093=0,TEXT(dados!A3008,"00000000"),IF(E3093=2,TEXT(dados!A3008,"0000"),TEXT(dados!A3008,"#")))</f>
        <v>30032041</v>
      </c>
      <c r="D3093" t="str">
        <f>IF(dados!B3008=0,"",dados!B3008)</f>
        <v/>
      </c>
      <c r="E3093">
        <f>dados!C3008</f>
        <v>0</v>
      </c>
      <c r="F3093" t="str">
        <f>dados!D3008</f>
        <v>Medicamento cont.cloridrato de lincomicina, exc.em doses</v>
      </c>
      <c r="G3093"/>
      <c r="H3093"/>
      <c r="I3093"/>
      <c r="J3093"/>
      <c r="K3093" s="13"/>
      <c r="L3093" s="13">
        <f>dados!I3008/100</f>
        <v>0.13449999999999998</v>
      </c>
      <c r="M3093" s="13">
        <f>dados!J3008/100</f>
        <v>0.1699</v>
      </c>
      <c r="N3093" s="13">
        <f>dados!K3008/100</f>
        <v>0.12</v>
      </c>
      <c r="O3093" s="13">
        <f>dados!L3008/100</f>
        <v>0</v>
      </c>
      <c r="P3093" s="12" t="str">
        <f>LEFT(Tabela2[[#This Row],[Código]],2)</f>
        <v>30</v>
      </c>
    </row>
    <row r="3094" spans="2:16" ht="15" customHeight="1" x14ac:dyDescent="0.25">
      <c r="B3094" s="31" t="str">
        <f>IF(Tabela2[[#This Row],[Tipo]] = 0,LOOKUP(Tabela2[[#This Row],[RESUMO]],Tabela3[Grupo],Tabela3[Meus produtos]),VLOOKUP(Tabela2[[#This Row],[Código]],Tabela4[[Código NBS/LC116]:[Meus serviços]],3,0))</f>
        <v>Não</v>
      </c>
      <c r="C3094" t="str">
        <f>IF(E3094=0,TEXT(dados!A3009,"00000000"),IF(E3094=2,TEXT(dados!A3009,"0000"),TEXT(dados!A3009,"#")))</f>
        <v>30032049</v>
      </c>
      <c r="D3094" t="str">
        <f>IF(dados!B3009=0,"",dados!B3009)</f>
        <v/>
      </c>
      <c r="E3094">
        <f>dados!C3009</f>
        <v>0</v>
      </c>
      <c r="F3094" t="str">
        <f>dados!D3009</f>
        <v>Medicamento cont.lincosamidas/outs.derivs. exc.em doses</v>
      </c>
      <c r="G3094"/>
      <c r="H3094"/>
      <c r="I3094"/>
      <c r="J3094"/>
      <c r="K3094" s="13"/>
      <c r="L3094" s="13">
        <f>dados!I3009/100</f>
        <v>0.13449999999999998</v>
      </c>
      <c r="M3094" s="13">
        <f>dados!J3009/100</f>
        <v>0.16370000000000001</v>
      </c>
      <c r="N3094" s="13">
        <f>dados!K3009/100</f>
        <v>0.12</v>
      </c>
      <c r="O3094" s="13">
        <f>dados!L3009/100</f>
        <v>0</v>
      </c>
      <c r="P3094" s="12" t="str">
        <f>LEFT(Tabela2[[#This Row],[Código]],2)</f>
        <v>30</v>
      </c>
    </row>
    <row r="3095" spans="2:16" ht="15" customHeight="1" x14ac:dyDescent="0.25">
      <c r="B3095" s="31" t="str">
        <f>IF(Tabela2[[#This Row],[Tipo]] = 0,LOOKUP(Tabela2[[#This Row],[RESUMO]],Tabela3[Grupo],Tabela3[Meus produtos]),VLOOKUP(Tabela2[[#This Row],[Código]],Tabela4[[Código NBS/LC116]:[Meus serviços]],3,0))</f>
        <v>Não</v>
      </c>
      <c r="C3095" t="str">
        <f>IF(E3095=0,TEXT(dados!A3010,"00000000"),IF(E3095=2,TEXT(dados!A3010,"0000"),TEXT(dados!A3010,"#")))</f>
        <v>30032051</v>
      </c>
      <c r="D3095" t="str">
        <f>IF(dados!B3010=0,"",dados!B3010)</f>
        <v/>
      </c>
      <c r="E3095">
        <f>dados!C3010</f>
        <v>0</v>
      </c>
      <c r="F3095" t="str">
        <f>dados!D3010</f>
        <v>Medicamento contendo cefalotina sodica,exc.em doses</v>
      </c>
      <c r="G3095"/>
      <c r="H3095"/>
      <c r="I3095"/>
      <c r="J3095"/>
      <c r="K3095" s="13"/>
      <c r="L3095" s="13">
        <f>dados!I3010/100</f>
        <v>0.13449999999999998</v>
      </c>
      <c r="M3095" s="13">
        <f>dados!J3010/100</f>
        <v>0.1699</v>
      </c>
      <c r="N3095" s="13">
        <f>dados!K3010/100</f>
        <v>0.12</v>
      </c>
      <c r="O3095" s="13">
        <f>dados!L3010/100</f>
        <v>0</v>
      </c>
      <c r="P3095" s="12" t="str">
        <f>LEFT(Tabela2[[#This Row],[Código]],2)</f>
        <v>30</v>
      </c>
    </row>
    <row r="3096" spans="2:16" ht="15" customHeight="1" x14ac:dyDescent="0.25">
      <c r="B3096" s="31" t="str">
        <f>IF(Tabela2[[#This Row],[Tipo]] = 0,LOOKUP(Tabela2[[#This Row],[RESUMO]],Tabela3[Grupo],Tabela3[Meus produtos]),VLOOKUP(Tabela2[[#This Row],[Código]],Tabela4[[Código NBS/LC116]:[Meus serviços]],3,0))</f>
        <v>Não</v>
      </c>
      <c r="C3096" t="str">
        <f>IF(E3096=0,TEXT(dados!A3011,"00000000"),IF(E3096=2,TEXT(dados!A3011,"0000"),TEXT(dados!A3011,"#")))</f>
        <v>30032052</v>
      </c>
      <c r="D3096" t="str">
        <f>IF(dados!B3011=0,"",dados!B3011)</f>
        <v/>
      </c>
      <c r="E3096">
        <f>dados!C3011</f>
        <v>0</v>
      </c>
      <c r="F3096" t="str">
        <f>dados!D3011</f>
        <v>Medicamento c/cefaclor/cefalexina monoidratad.exc.doses</v>
      </c>
      <c r="G3096"/>
      <c r="H3096"/>
      <c r="I3096"/>
      <c r="J3096"/>
      <c r="K3096" s="13"/>
      <c r="L3096" s="13">
        <f>dados!I3011/100</f>
        <v>0.13449999999999998</v>
      </c>
      <c r="M3096" s="13">
        <f>dados!J3011/100</f>
        <v>0.1699</v>
      </c>
      <c r="N3096" s="13">
        <f>dados!K3011/100</f>
        <v>0.12</v>
      </c>
      <c r="O3096" s="13">
        <f>dados!L3011/100</f>
        <v>0</v>
      </c>
      <c r="P3096" s="12" t="str">
        <f>LEFT(Tabela2[[#This Row],[Código]],2)</f>
        <v>30</v>
      </c>
    </row>
    <row r="3097" spans="2:16" ht="15" customHeight="1" x14ac:dyDescent="0.25">
      <c r="B3097" s="31" t="str">
        <f>IF(Tabela2[[#This Row],[Tipo]] = 0,LOOKUP(Tabela2[[#This Row],[RESUMO]],Tabela3[Grupo],Tabela3[Meus produtos]),VLOOKUP(Tabela2[[#This Row],[Código]],Tabela4[[Código NBS/LC116]:[Meus serviços]],3,0))</f>
        <v>Não</v>
      </c>
      <c r="C3097" t="str">
        <f>IF(E3097=0,TEXT(dados!A3012,"00000000"),IF(E3097=2,TEXT(dados!A3012,"0000"),TEXT(dados!A3012,"#")))</f>
        <v>30032059</v>
      </c>
      <c r="D3097" t="str">
        <f>IF(dados!B3012=0,"",dados!B3012)</f>
        <v/>
      </c>
      <c r="E3097">
        <f>dados!C3012</f>
        <v>0</v>
      </c>
      <c r="F3097" t="str">
        <f>dados!D3012</f>
        <v>Medicamento c/cefalosporinas/cefamicinas/etc. exc.doses</v>
      </c>
      <c r="G3097"/>
      <c r="H3097"/>
      <c r="I3097"/>
      <c r="J3097"/>
      <c r="K3097" s="13"/>
      <c r="L3097" s="13">
        <f>dados!I3012/100</f>
        <v>0.13449999999999998</v>
      </c>
      <c r="M3097" s="13">
        <f>dados!J3012/100</f>
        <v>0.16370000000000001</v>
      </c>
      <c r="N3097" s="13">
        <f>dados!K3012/100</f>
        <v>0.12</v>
      </c>
      <c r="O3097" s="13">
        <f>dados!L3012/100</f>
        <v>0</v>
      </c>
      <c r="P3097" s="12" t="str">
        <f>LEFT(Tabela2[[#This Row],[Código]],2)</f>
        <v>30</v>
      </c>
    </row>
    <row r="3098" spans="2:16" ht="15" customHeight="1" x14ac:dyDescent="0.25">
      <c r="B3098" s="31" t="str">
        <f>IF(Tabela2[[#This Row],[Tipo]] = 0,LOOKUP(Tabela2[[#This Row],[RESUMO]],Tabela3[Grupo],Tabela3[Meus produtos]),VLOOKUP(Tabela2[[#This Row],[Código]],Tabela4[[Código NBS/LC116]:[Meus serviços]],3,0))</f>
        <v>Não</v>
      </c>
      <c r="C3098" t="str">
        <f>IF(E3098=0,TEXT(dados!A3013,"00000000"),IF(E3098=2,TEXT(dados!A3013,"0000"),TEXT(dados!A3013,"#")))</f>
        <v>30032061</v>
      </c>
      <c r="D3098" t="str">
        <f>IF(dados!B3013=0,"",dados!B3013)</f>
        <v/>
      </c>
      <c r="E3098">
        <f>dados!C3013</f>
        <v>0</v>
      </c>
      <c r="F3098" t="str">
        <f>dados!D3013</f>
        <v>Medicamento cont.sulfato de gentamicina,exc.em doses</v>
      </c>
      <c r="G3098"/>
      <c r="H3098"/>
      <c r="I3098"/>
      <c r="J3098"/>
      <c r="K3098" s="13"/>
      <c r="L3098" s="13">
        <f>dados!I3013/100</f>
        <v>0.13449999999999998</v>
      </c>
      <c r="M3098" s="13">
        <f>dados!J3013/100</f>
        <v>0.1699</v>
      </c>
      <c r="N3098" s="13">
        <f>dados!K3013/100</f>
        <v>0.12</v>
      </c>
      <c r="O3098" s="13">
        <f>dados!L3013/100</f>
        <v>0</v>
      </c>
      <c r="P3098" s="12" t="str">
        <f>LEFT(Tabela2[[#This Row],[Código]],2)</f>
        <v>30</v>
      </c>
    </row>
    <row r="3099" spans="2:16" ht="15" customHeight="1" x14ac:dyDescent="0.25">
      <c r="B3099" s="31" t="str">
        <f>IF(Tabela2[[#This Row],[Tipo]] = 0,LOOKUP(Tabela2[[#This Row],[RESUMO]],Tabela3[Grupo],Tabela3[Meus produtos]),VLOOKUP(Tabela2[[#This Row],[Código]],Tabela4[[Código NBS/LC116]:[Meus serviços]],3,0))</f>
        <v>Não</v>
      </c>
      <c r="C3099" t="str">
        <f>IF(E3099=0,TEXT(dados!A3014,"00000000"),IF(E3099=2,TEXT(dados!A3014,"0000"),TEXT(dados!A3014,"#")))</f>
        <v>30032062</v>
      </c>
      <c r="D3099" t="str">
        <f>IF(dados!B3014=0,"",dados!B3014)</f>
        <v/>
      </c>
      <c r="E3099">
        <f>dados!C3014</f>
        <v>0</v>
      </c>
      <c r="F3099" t="str">
        <f>dados!D3014</f>
        <v>Medicamento cont. daunorubicina, exc.em doses</v>
      </c>
      <c r="G3099"/>
      <c r="H3099"/>
      <c r="I3099"/>
      <c r="J3099"/>
      <c r="K3099" s="13"/>
      <c r="L3099" s="13">
        <f>dados!I3014/100</f>
        <v>0.13449999999999998</v>
      </c>
      <c r="M3099" s="13">
        <f>dados!J3014/100</f>
        <v>0.1545</v>
      </c>
      <c r="N3099" s="13">
        <f>dados!K3014/100</f>
        <v>0.12</v>
      </c>
      <c r="O3099" s="13">
        <f>dados!L3014/100</f>
        <v>0</v>
      </c>
      <c r="P3099" s="12" t="str">
        <f>LEFT(Tabela2[[#This Row],[Código]],2)</f>
        <v>30</v>
      </c>
    </row>
    <row r="3100" spans="2:16" ht="15" customHeight="1" x14ac:dyDescent="0.25">
      <c r="B3100" s="31" t="str">
        <f>IF(Tabela2[[#This Row],[Tipo]] = 0,LOOKUP(Tabela2[[#This Row],[RESUMO]],Tabela3[Grupo],Tabela3[Meus produtos]),VLOOKUP(Tabela2[[#This Row],[Código]],Tabela4[[Código NBS/LC116]:[Meus serviços]],3,0))</f>
        <v>Não</v>
      </c>
      <c r="C3100" t="str">
        <f>IF(E3100=0,TEXT(dados!A3015,"00000000"),IF(E3100=2,TEXT(dados!A3015,"0000"),TEXT(dados!A3015,"#")))</f>
        <v>30032063</v>
      </c>
      <c r="D3100" t="str">
        <f>IF(dados!B3015=0,"",dados!B3015)</f>
        <v/>
      </c>
      <c r="E3100">
        <f>dados!C3015</f>
        <v>0</v>
      </c>
      <c r="F3100" t="str">
        <f>dados!D3015</f>
        <v>Medicamento cont. pirarubicina, idarubicina,exc.em doses</v>
      </c>
      <c r="G3100"/>
      <c r="H3100"/>
      <c r="I3100"/>
      <c r="J3100"/>
      <c r="K3100" s="13"/>
      <c r="L3100" s="13">
        <f>dados!I3015/100</f>
        <v>0.13449999999999998</v>
      </c>
      <c r="M3100" s="13">
        <f>dados!J3015/100</f>
        <v>0.1545</v>
      </c>
      <c r="N3100" s="13">
        <f>dados!K3015/100</f>
        <v>0.12</v>
      </c>
      <c r="O3100" s="13">
        <f>dados!L3015/100</f>
        <v>0</v>
      </c>
      <c r="P3100" s="12" t="str">
        <f>LEFT(Tabela2[[#This Row],[Código]],2)</f>
        <v>30</v>
      </c>
    </row>
    <row r="3101" spans="2:16" ht="15" customHeight="1" x14ac:dyDescent="0.25">
      <c r="B3101" s="31" t="str">
        <f>IF(Tabela2[[#This Row],[Tipo]] = 0,LOOKUP(Tabela2[[#This Row],[RESUMO]],Tabela3[Grupo],Tabela3[Meus produtos]),VLOOKUP(Tabela2[[#This Row],[Código]],Tabela4[[Código NBS/LC116]:[Meus serviços]],3,0))</f>
        <v>Não</v>
      </c>
      <c r="C3101" t="str">
        <f>IF(E3101=0,TEXT(dados!A3016,"00000000"),IF(E3101=2,TEXT(dados!A3016,"0000"),TEXT(dados!A3016,"#")))</f>
        <v>30032069</v>
      </c>
      <c r="D3101" t="str">
        <f>IF(dados!B3016=0,"",dados!B3016)</f>
        <v/>
      </c>
      <c r="E3101">
        <f>dados!C3016</f>
        <v>0</v>
      </c>
      <c r="F3101" t="str">
        <f>dados!D3016</f>
        <v>Medicamento cont.aminoglicosidios/outs.derivs .exc.doses</v>
      </c>
      <c r="G3101"/>
      <c r="H3101"/>
      <c r="I3101"/>
      <c r="J3101"/>
      <c r="K3101" s="13"/>
      <c r="L3101" s="13">
        <f>dados!I3016/100</f>
        <v>0.13449999999999998</v>
      </c>
      <c r="M3101" s="13">
        <f>dados!J3016/100</f>
        <v>0.16370000000000001</v>
      </c>
      <c r="N3101" s="13">
        <f>dados!K3016/100</f>
        <v>0.12</v>
      </c>
      <c r="O3101" s="13">
        <f>dados!L3016/100</f>
        <v>0</v>
      </c>
      <c r="P3101" s="12" t="str">
        <f>LEFT(Tabela2[[#This Row],[Código]],2)</f>
        <v>30</v>
      </c>
    </row>
    <row r="3102" spans="2:16" ht="15" customHeight="1" x14ac:dyDescent="0.25">
      <c r="B3102" s="31" t="str">
        <f>IF(Tabela2[[#This Row],[Tipo]] = 0,LOOKUP(Tabela2[[#This Row],[RESUMO]],Tabela3[Grupo],Tabela3[Meus produtos]),VLOOKUP(Tabela2[[#This Row],[Código]],Tabela4[[Código NBS/LC116]:[Meus serviços]],3,0))</f>
        <v>Não</v>
      </c>
      <c r="C3102" t="str">
        <f>IF(E3102=0,TEXT(dados!A3017,"00000000"),IF(E3102=2,TEXT(dados!A3017,"0000"),TEXT(dados!A3017,"#")))</f>
        <v>30032071</v>
      </c>
      <c r="D3102" t="str">
        <f>IF(dados!B3017=0,"",dados!B3017)</f>
        <v/>
      </c>
      <c r="E3102">
        <f>dados!C3017</f>
        <v>0</v>
      </c>
      <c r="F3102" t="str">
        <f>dados!D3017</f>
        <v>Medicamento contendo vancomicina,exc.em doses</v>
      </c>
      <c r="G3102"/>
      <c r="H3102"/>
      <c r="I3102"/>
      <c r="J3102"/>
      <c r="K3102" s="13"/>
      <c r="L3102" s="13">
        <f>dados!I3017/100</f>
        <v>0.13449999999999998</v>
      </c>
      <c r="M3102" s="13">
        <f>dados!J3017/100</f>
        <v>0.16370000000000001</v>
      </c>
      <c r="N3102" s="13">
        <f>dados!K3017/100</f>
        <v>0.12</v>
      </c>
      <c r="O3102" s="13">
        <f>dados!L3017/100</f>
        <v>0</v>
      </c>
      <c r="P3102" s="12" t="str">
        <f>LEFT(Tabela2[[#This Row],[Código]],2)</f>
        <v>30</v>
      </c>
    </row>
    <row r="3103" spans="2:16" ht="15" customHeight="1" x14ac:dyDescent="0.25">
      <c r="B3103" s="31" t="str">
        <f>IF(Tabela2[[#This Row],[Tipo]] = 0,LOOKUP(Tabela2[[#This Row],[RESUMO]],Tabela3[Grupo],Tabela3[Meus produtos]),VLOOKUP(Tabela2[[#This Row],[Código]],Tabela4[[Código NBS/LC116]:[Meus serviços]],3,0))</f>
        <v>Não</v>
      </c>
      <c r="C3103" t="str">
        <f>IF(E3103=0,TEXT(dados!A3018,"00000000"),IF(E3103=2,TEXT(dados!A3018,"0000"),TEXT(dados!A3018,"#")))</f>
        <v>30032072</v>
      </c>
      <c r="D3103" t="str">
        <f>IF(dados!B3018=0,"",dados!B3018)</f>
        <v/>
      </c>
      <c r="E3103">
        <f>dados!C3018</f>
        <v>0</v>
      </c>
      <c r="F3103" t="str">
        <f>dados!D3018</f>
        <v>Medicamento cont. actinomicinas, exc.em doses</v>
      </c>
      <c r="G3103"/>
      <c r="H3103"/>
      <c r="I3103"/>
      <c r="J3103"/>
      <c r="K3103" s="13"/>
      <c r="L3103" s="13">
        <f>dados!I3018/100</f>
        <v>0.13449999999999998</v>
      </c>
      <c r="M3103" s="13">
        <f>dados!J3018/100</f>
        <v>0.1545</v>
      </c>
      <c r="N3103" s="13">
        <f>dados!K3018/100</f>
        <v>0.12</v>
      </c>
      <c r="O3103" s="13">
        <f>dados!L3018/100</f>
        <v>0</v>
      </c>
      <c r="P3103" s="12" t="str">
        <f>LEFT(Tabela2[[#This Row],[Código]],2)</f>
        <v>30</v>
      </c>
    </row>
    <row r="3104" spans="2:16" ht="15" customHeight="1" x14ac:dyDescent="0.25">
      <c r="B3104" s="31" t="str">
        <f>IF(Tabela2[[#This Row],[Tipo]] = 0,LOOKUP(Tabela2[[#This Row],[RESUMO]],Tabela3[Grupo],Tabela3[Meus produtos]),VLOOKUP(Tabela2[[#This Row],[Código]],Tabela4[[Código NBS/LC116]:[Meus serviços]],3,0))</f>
        <v>Não</v>
      </c>
      <c r="C3104" t="str">
        <f>IF(E3104=0,TEXT(dados!A3019,"00000000"),IF(E3104=2,TEXT(dados!A3019,"0000"),TEXT(dados!A3019,"#")))</f>
        <v>30032073</v>
      </c>
      <c r="D3104" t="str">
        <f>IF(dados!B3019=0,"",dados!B3019)</f>
        <v/>
      </c>
      <c r="E3104">
        <f>dados!C3019</f>
        <v>0</v>
      </c>
      <c r="F3104" t="str">
        <f>dados!D3019</f>
        <v>Ciclosporina a</v>
      </c>
      <c r="G3104"/>
      <c r="H3104"/>
      <c r="I3104"/>
      <c r="J3104"/>
      <c r="K3104" s="13"/>
      <c r="L3104" s="13">
        <f>dados!I3019/100</f>
        <v>0.13449999999999998</v>
      </c>
      <c r="M3104" s="13">
        <f>dados!J3019/100</f>
        <v>0.1545</v>
      </c>
      <c r="N3104" s="13">
        <f>dados!K3019/100</f>
        <v>0.12</v>
      </c>
      <c r="O3104" s="13">
        <f>dados!L3019/100</f>
        <v>0</v>
      </c>
      <c r="P3104" s="12" t="str">
        <f>LEFT(Tabela2[[#This Row],[Código]],2)</f>
        <v>30</v>
      </c>
    </row>
    <row r="3105" spans="2:16" ht="15" customHeight="1" x14ac:dyDescent="0.25">
      <c r="B3105" s="31" t="str">
        <f>IF(Tabela2[[#This Row],[Tipo]] = 0,LOOKUP(Tabela2[[#This Row],[RESUMO]],Tabela3[Grupo],Tabela3[Meus produtos]),VLOOKUP(Tabela2[[#This Row],[Código]],Tabela4[[Código NBS/LC116]:[Meus serviços]],3,0))</f>
        <v>Não</v>
      </c>
      <c r="C3105" t="str">
        <f>IF(E3105=0,TEXT(dados!A3020,"00000000"),IF(E3105=2,TEXT(dados!A3020,"0000"),TEXT(dados!A3020,"#")))</f>
        <v>30032079</v>
      </c>
      <c r="D3105" t="str">
        <f>IF(dados!B3020=0,"",dados!B3020)</f>
        <v/>
      </c>
      <c r="E3105">
        <f>dados!C3020</f>
        <v>0</v>
      </c>
      <c r="F3105" t="str">
        <f>dados!D3020</f>
        <v>Medicamento cont.polipeptidios/outs.derivs.exc.em doses</v>
      </c>
      <c r="G3105"/>
      <c r="H3105"/>
      <c r="I3105"/>
      <c r="J3105"/>
      <c r="K3105" s="13"/>
      <c r="L3105" s="13">
        <f>dados!I3020/100</f>
        <v>0.13449999999999998</v>
      </c>
      <c r="M3105" s="13">
        <f>dados!J3020/100</f>
        <v>0.16370000000000001</v>
      </c>
      <c r="N3105" s="13">
        <f>dados!K3020/100</f>
        <v>0.12</v>
      </c>
      <c r="O3105" s="13">
        <f>dados!L3020/100</f>
        <v>0</v>
      </c>
      <c r="P3105" s="12" t="str">
        <f>LEFT(Tabela2[[#This Row],[Código]],2)</f>
        <v>30</v>
      </c>
    </row>
    <row r="3106" spans="2:16" ht="15" customHeight="1" x14ac:dyDescent="0.25">
      <c r="B3106" s="31" t="str">
        <f>IF(Tabela2[[#This Row],[Tipo]] = 0,LOOKUP(Tabela2[[#This Row],[RESUMO]],Tabela3[Grupo],Tabela3[Meus produtos]),VLOOKUP(Tabela2[[#This Row],[Código]],Tabela4[[Código NBS/LC116]:[Meus serviços]],3,0))</f>
        <v>Não</v>
      </c>
      <c r="C3106" t="str">
        <f>IF(E3106=0,TEXT(dados!A3021,"00000000"),IF(E3106=2,TEXT(dados!A3021,"0000"),TEXT(dados!A3021,"#")))</f>
        <v>30032091</v>
      </c>
      <c r="D3106" t="str">
        <f>IF(dados!B3021=0,"",dados!B3021)</f>
        <v/>
      </c>
      <c r="E3106">
        <f>dados!C3021</f>
        <v>0</v>
      </c>
      <c r="F3106" t="str">
        <f>dados!D3021</f>
        <v>Medicamento contendo mitomicina,exc.em doses</v>
      </c>
      <c r="G3106"/>
      <c r="H3106"/>
      <c r="I3106"/>
      <c r="J3106"/>
      <c r="K3106" s="13"/>
      <c r="L3106" s="13">
        <f>dados!I3021/100</f>
        <v>0.13449999999999998</v>
      </c>
      <c r="M3106" s="13">
        <f>dados!J3021/100</f>
        <v>0.1545</v>
      </c>
      <c r="N3106" s="13">
        <f>dados!K3021/100</f>
        <v>0.12</v>
      </c>
      <c r="O3106" s="13">
        <f>dados!L3021/100</f>
        <v>0</v>
      </c>
      <c r="P3106" s="12" t="str">
        <f>LEFT(Tabela2[[#This Row],[Código]],2)</f>
        <v>30</v>
      </c>
    </row>
    <row r="3107" spans="2:16" ht="15" customHeight="1" x14ac:dyDescent="0.25">
      <c r="B3107" s="31" t="str">
        <f>IF(Tabela2[[#This Row],[Tipo]] = 0,LOOKUP(Tabela2[[#This Row],[RESUMO]],Tabela3[Grupo],Tabela3[Meus produtos]),VLOOKUP(Tabela2[[#This Row],[Código]],Tabela4[[Código NBS/LC116]:[Meus serviços]],3,0))</f>
        <v>Não</v>
      </c>
      <c r="C3107" t="str">
        <f>IF(E3107=0,TEXT(dados!A3022,"00000000"),IF(E3107=2,TEXT(dados!A3022,"0000"),TEXT(dados!A3022,"#")))</f>
        <v>30032092</v>
      </c>
      <c r="D3107" t="str">
        <f>IF(dados!B3022=0,"",dados!B3022)</f>
        <v/>
      </c>
      <c r="E3107">
        <f>dados!C3022</f>
        <v>0</v>
      </c>
      <c r="F3107" t="str">
        <f>dados!D3022</f>
        <v>Medicamento contendo fumarato de tiamulina,exc.em doses</v>
      </c>
      <c r="G3107"/>
      <c r="H3107"/>
      <c r="I3107"/>
      <c r="J3107"/>
      <c r="K3107" s="13"/>
      <c r="L3107" s="13">
        <f>dados!I3022/100</f>
        <v>0.13449999999999998</v>
      </c>
      <c r="M3107" s="13">
        <f>dados!J3022/100</f>
        <v>0.16370000000000001</v>
      </c>
      <c r="N3107" s="13">
        <f>dados!K3022/100</f>
        <v>0.12</v>
      </c>
      <c r="O3107" s="13">
        <f>dados!L3022/100</f>
        <v>0</v>
      </c>
      <c r="P3107" s="12" t="str">
        <f>LEFT(Tabela2[[#This Row],[Código]],2)</f>
        <v>30</v>
      </c>
    </row>
    <row r="3108" spans="2:16" ht="15" customHeight="1" x14ac:dyDescent="0.25">
      <c r="B3108" s="31" t="str">
        <f>IF(Tabela2[[#This Row],[Tipo]] = 0,LOOKUP(Tabela2[[#This Row],[RESUMO]],Tabela3[Grupo],Tabela3[Meus produtos]),VLOOKUP(Tabela2[[#This Row],[Código]],Tabela4[[Código NBS/LC116]:[Meus serviços]],3,0))</f>
        <v>Não</v>
      </c>
      <c r="C3108" t="str">
        <f>IF(E3108=0,TEXT(dados!A3023,"00000000"),IF(E3108=2,TEXT(dados!A3023,"0000"),TEXT(dados!A3023,"#")))</f>
        <v>30032093</v>
      </c>
      <c r="D3108" t="str">
        <f>IF(dados!B3023=0,"",dados!B3023)</f>
        <v/>
      </c>
      <c r="E3108">
        <f>dados!C3023</f>
        <v>0</v>
      </c>
      <c r="F3108" t="str">
        <f>dados!D3023</f>
        <v>Medicamento cont.bleomicinas ou seus sais,exc.em doses</v>
      </c>
      <c r="G3108"/>
      <c r="H3108"/>
      <c r="I3108"/>
      <c r="J3108"/>
      <c r="K3108" s="13"/>
      <c r="L3108" s="13">
        <f>dados!I3023/100</f>
        <v>0.13449999999999998</v>
      </c>
      <c r="M3108" s="13">
        <f>dados!J3023/100</f>
        <v>0.1545</v>
      </c>
      <c r="N3108" s="13">
        <f>dados!K3023/100</f>
        <v>0.12</v>
      </c>
      <c r="O3108" s="13">
        <f>dados!L3023/100</f>
        <v>0</v>
      </c>
      <c r="P3108" s="12" t="str">
        <f>LEFT(Tabela2[[#This Row],[Código]],2)</f>
        <v>30</v>
      </c>
    </row>
    <row r="3109" spans="2:16" ht="15" customHeight="1" x14ac:dyDescent="0.25">
      <c r="B3109" s="31" t="str">
        <f>IF(Tabela2[[#This Row],[Tipo]] = 0,LOOKUP(Tabela2[[#This Row],[RESUMO]],Tabela3[Grupo],Tabela3[Meus produtos]),VLOOKUP(Tabela2[[#This Row],[Código]],Tabela4[[Código NBS/LC116]:[Meus serviços]],3,0))</f>
        <v>Não</v>
      </c>
      <c r="C3109" t="str">
        <f>IF(E3109=0,TEXT(dados!A3024,"00000000"),IF(E3109=2,TEXT(dados!A3024,"0000"),TEXT(dados!A3024,"#")))</f>
        <v>30032094</v>
      </c>
      <c r="D3109" t="str">
        <f>IF(dados!B3024=0,"",dados!B3024)</f>
        <v/>
      </c>
      <c r="E3109">
        <f>dados!C3024</f>
        <v>0</v>
      </c>
      <c r="F3109" t="str">
        <f>dados!D3024</f>
        <v>Medicamento contendo imipenem,exc.em doses</v>
      </c>
      <c r="G3109"/>
      <c r="H3109"/>
      <c r="I3109"/>
      <c r="J3109"/>
      <c r="K3109" s="13"/>
      <c r="L3109" s="13">
        <f>dados!I3024/100</f>
        <v>0.13449999999999998</v>
      </c>
      <c r="M3109" s="13">
        <f>dados!J3024/100</f>
        <v>0.1545</v>
      </c>
      <c r="N3109" s="13">
        <f>dados!K3024/100</f>
        <v>0.12</v>
      </c>
      <c r="O3109" s="13">
        <f>dados!L3024/100</f>
        <v>0</v>
      </c>
      <c r="P3109" s="12" t="str">
        <f>LEFT(Tabela2[[#This Row],[Código]],2)</f>
        <v>30</v>
      </c>
    </row>
    <row r="3110" spans="2:16" ht="15" customHeight="1" x14ac:dyDescent="0.25">
      <c r="B3110" s="31" t="str">
        <f>IF(Tabela2[[#This Row],[Tipo]] = 0,LOOKUP(Tabela2[[#This Row],[RESUMO]],Tabela3[Grupo],Tabela3[Meus produtos]),VLOOKUP(Tabela2[[#This Row],[Código]],Tabela4[[Código NBS/LC116]:[Meus serviços]],3,0))</f>
        <v>Não</v>
      </c>
      <c r="C3110" t="str">
        <f>IF(E3110=0,TEXT(dados!A3025,"00000000"),IF(E3110=2,TEXT(dados!A3025,"0000"),TEXT(dados!A3025,"#")))</f>
        <v>30032095</v>
      </c>
      <c r="D3110" t="str">
        <f>IF(dados!B3025=0,"",dados!B3025)</f>
        <v/>
      </c>
      <c r="E3110">
        <f>dados!C3025</f>
        <v>0</v>
      </c>
      <c r="F3110" t="str">
        <f>dados!D3025</f>
        <v>Medicamento contendo outs.antibioticos,exc.em doses</v>
      </c>
      <c r="G3110"/>
      <c r="H3110"/>
      <c r="I3110"/>
      <c r="J3110"/>
      <c r="K3110" s="13"/>
      <c r="L3110" s="13">
        <f>dados!I3025/100</f>
        <v>0.13449999999999998</v>
      </c>
      <c r="M3110" s="13">
        <f>dados!J3025/100</f>
        <v>0.1545</v>
      </c>
      <c r="N3110" s="13">
        <f>dados!K3025/100</f>
        <v>0.12</v>
      </c>
      <c r="O3110" s="13">
        <f>dados!L3025/100</f>
        <v>0</v>
      </c>
      <c r="P3110" s="12" t="str">
        <f>LEFT(Tabela2[[#This Row],[Código]],2)</f>
        <v>30</v>
      </c>
    </row>
    <row r="3111" spans="2:16" ht="15" customHeight="1" x14ac:dyDescent="0.25">
      <c r="B3111" s="31" t="str">
        <f>IF(Tabela2[[#This Row],[Tipo]] = 0,LOOKUP(Tabela2[[#This Row],[RESUMO]],Tabela3[Grupo],Tabela3[Meus produtos]),VLOOKUP(Tabela2[[#This Row],[Código]],Tabela4[[Código NBS/LC116]:[Meus serviços]],3,0))</f>
        <v>Não</v>
      </c>
      <c r="C3111" t="str">
        <f>IF(E3111=0,TEXT(dados!A3026,"00000000"),IF(E3111=2,TEXT(dados!A3026,"0000"),TEXT(dados!A3026,"#")))</f>
        <v>30032099</v>
      </c>
      <c r="D3111" t="str">
        <f>IF(dados!B3026=0,"",dados!B3026)</f>
        <v/>
      </c>
      <c r="E3111">
        <f>dados!C3026</f>
        <v>0</v>
      </c>
      <c r="F3111" t="str">
        <f>dados!D3026</f>
        <v>Medicamento contendo outs.antibioticos,exc.em doses</v>
      </c>
      <c r="G3111"/>
      <c r="H3111"/>
      <c r="I3111"/>
      <c r="J3111"/>
      <c r="K3111" s="13"/>
      <c r="L3111" s="13">
        <f>dados!I3026/100</f>
        <v>0.13449999999999998</v>
      </c>
      <c r="M3111" s="13">
        <f>dados!J3026/100</f>
        <v>0.16370000000000001</v>
      </c>
      <c r="N3111" s="13">
        <f>dados!K3026/100</f>
        <v>0.12</v>
      </c>
      <c r="O3111" s="13">
        <f>dados!L3026/100</f>
        <v>0</v>
      </c>
      <c r="P3111" s="12" t="str">
        <f>LEFT(Tabela2[[#This Row],[Código]],2)</f>
        <v>30</v>
      </c>
    </row>
    <row r="3112" spans="2:16" ht="15" customHeight="1" x14ac:dyDescent="0.25">
      <c r="B3112" s="31" t="str">
        <f>IF(Tabela2[[#This Row],[Tipo]] = 0,LOOKUP(Tabela2[[#This Row],[RESUMO]],Tabela3[Grupo],Tabela3[Meus produtos]),VLOOKUP(Tabela2[[#This Row],[Código]],Tabela4[[Código NBS/LC116]:[Meus serviços]],3,0))</f>
        <v>Não</v>
      </c>
      <c r="C3112" t="str">
        <f>IF(E3112=0,TEXT(dados!A3027,"00000000"),IF(E3112=2,TEXT(dados!A3027,"0000"),TEXT(dados!A3027,"#")))</f>
        <v>30033100</v>
      </c>
      <c r="D3112" t="str">
        <f>IF(dados!B3027=0,"",dados!B3027)</f>
        <v/>
      </c>
      <c r="E3112">
        <f>dados!C3027</f>
        <v>0</v>
      </c>
      <c r="F3112" t="str">
        <f>dados!D3027</f>
        <v>Medicamento cont.insulina,n/cont.antibiot.exc.em doses</v>
      </c>
      <c r="G3112"/>
      <c r="H3112"/>
      <c r="I3112"/>
      <c r="J3112"/>
      <c r="K3112" s="13"/>
      <c r="L3112" s="13">
        <f>dados!I3027/100</f>
        <v>0.13449999999999998</v>
      </c>
      <c r="M3112" s="13">
        <f>dados!J3027/100</f>
        <v>0.1699</v>
      </c>
      <c r="N3112" s="13">
        <f>dados!K3027/100</f>
        <v>0.12</v>
      </c>
      <c r="O3112" s="13">
        <f>dados!L3027/100</f>
        <v>0</v>
      </c>
      <c r="P3112" s="12" t="str">
        <f>LEFT(Tabela2[[#This Row],[Código]],2)</f>
        <v>30</v>
      </c>
    </row>
    <row r="3113" spans="2:16" ht="15" customHeight="1" x14ac:dyDescent="0.25">
      <c r="B3113" s="31" t="str">
        <f>IF(Tabela2[[#This Row],[Tipo]] = 0,LOOKUP(Tabela2[[#This Row],[RESUMO]],Tabela3[Grupo],Tabela3[Meus produtos]),VLOOKUP(Tabela2[[#This Row],[Código]],Tabela4[[Código NBS/LC116]:[Meus serviços]],3,0))</f>
        <v>Não</v>
      </c>
      <c r="C3113" t="str">
        <f>IF(E3113=0,TEXT(dados!A3028,"00000000"),IF(E3113=2,TEXT(dados!A3028,"0000"),TEXT(dados!A3028,"#")))</f>
        <v>30033911</v>
      </c>
      <c r="D3113" t="str">
        <f>IF(dados!B3028=0,"",dados!B3028)</f>
        <v/>
      </c>
      <c r="E3113">
        <f>dados!C3028</f>
        <v>0</v>
      </c>
      <c r="F3113" t="str">
        <f>dados!D3028</f>
        <v>Medicamento c/hormonio crescim.(somatrofina),exc.doses</v>
      </c>
      <c r="G3113"/>
      <c r="H3113"/>
      <c r="I3113"/>
      <c r="J3113"/>
      <c r="K3113" s="13"/>
      <c r="L3113" s="13">
        <f>dados!I3028/100</f>
        <v>0.13449999999999998</v>
      </c>
      <c r="M3113" s="13">
        <f>dados!J3028/100</f>
        <v>0.1545</v>
      </c>
      <c r="N3113" s="13">
        <f>dados!K3028/100</f>
        <v>0.12</v>
      </c>
      <c r="O3113" s="13">
        <f>dados!L3028/100</f>
        <v>0</v>
      </c>
      <c r="P3113" s="12" t="str">
        <f>LEFT(Tabela2[[#This Row],[Código]],2)</f>
        <v>30</v>
      </c>
    </row>
    <row r="3114" spans="2:16" ht="15" customHeight="1" x14ac:dyDescent="0.25">
      <c r="B3114" s="31" t="str">
        <f>IF(Tabela2[[#This Row],[Tipo]] = 0,LOOKUP(Tabela2[[#This Row],[RESUMO]],Tabela3[Grupo],Tabela3[Meus produtos]),VLOOKUP(Tabela2[[#This Row],[Código]],Tabela4[[Código NBS/LC116]:[Meus serviços]],3,0))</f>
        <v>Não</v>
      </c>
      <c r="C3114" t="str">
        <f>IF(E3114=0,TEXT(dados!A3029,"00000000"),IF(E3114=2,TEXT(dados!A3029,"0000"),TEXT(dados!A3029,"#")))</f>
        <v>30033912</v>
      </c>
      <c r="D3114" t="str">
        <f>IF(dados!B3029=0,"",dados!B3029)</f>
        <v/>
      </c>
      <c r="E3114">
        <f>dados!C3029</f>
        <v>0</v>
      </c>
      <c r="F3114" t="str">
        <f>dados!D3029</f>
        <v>Medicamento c/hcg (gonadotrofina corionica),exc.doses</v>
      </c>
      <c r="G3114"/>
      <c r="H3114"/>
      <c r="I3114"/>
      <c r="J3114"/>
      <c r="K3114" s="13"/>
      <c r="L3114" s="13">
        <f>dados!I3029/100</f>
        <v>0.13449999999999998</v>
      </c>
      <c r="M3114" s="13">
        <f>dados!J3029/100</f>
        <v>0.1699</v>
      </c>
      <c r="N3114" s="13">
        <f>dados!K3029/100</f>
        <v>0.12</v>
      </c>
      <c r="O3114" s="13">
        <f>dados!L3029/100</f>
        <v>0</v>
      </c>
      <c r="P3114" s="12" t="str">
        <f>LEFT(Tabela2[[#This Row],[Código]],2)</f>
        <v>30</v>
      </c>
    </row>
    <row r="3115" spans="2:16" ht="15" customHeight="1" x14ac:dyDescent="0.25">
      <c r="B3115" s="31" t="str">
        <f>IF(Tabela2[[#This Row],[Tipo]] = 0,LOOKUP(Tabela2[[#This Row],[RESUMO]],Tabela3[Grupo],Tabela3[Meus produtos]),VLOOKUP(Tabela2[[#This Row],[Código]],Tabela4[[Código NBS/LC116]:[Meus serviços]],3,0))</f>
        <v>Não</v>
      </c>
      <c r="C3115" t="str">
        <f>IF(E3115=0,TEXT(dados!A3030,"00000000"),IF(E3115=2,TEXT(dados!A3030,"0000"),TEXT(dados!A3030,"#")))</f>
        <v>30033913</v>
      </c>
      <c r="D3115" t="str">
        <f>IF(dados!B3030=0,"",dados!B3030)</f>
        <v/>
      </c>
      <c r="E3115">
        <f>dados!C3030</f>
        <v>0</v>
      </c>
      <c r="F3115" t="str">
        <f>dados!D3030</f>
        <v>Medicamento cont.menotropinas,n/cont.antibiot.exc.doses</v>
      </c>
      <c r="G3115"/>
      <c r="H3115"/>
      <c r="I3115"/>
      <c r="J3115"/>
      <c r="K3115" s="13"/>
      <c r="L3115" s="13">
        <f>dados!I3030/100</f>
        <v>0.13449999999999998</v>
      </c>
      <c r="M3115" s="13">
        <f>dados!J3030/100</f>
        <v>0.1699</v>
      </c>
      <c r="N3115" s="13">
        <f>dados!K3030/100</f>
        <v>0.12</v>
      </c>
      <c r="O3115" s="13">
        <f>dados!L3030/100</f>
        <v>0</v>
      </c>
      <c r="P3115" s="12" t="str">
        <f>LEFT(Tabela2[[#This Row],[Código]],2)</f>
        <v>30</v>
      </c>
    </row>
    <row r="3116" spans="2:16" ht="15" customHeight="1" x14ac:dyDescent="0.25">
      <c r="B3116" s="31" t="str">
        <f>IF(Tabela2[[#This Row],[Tipo]] = 0,LOOKUP(Tabela2[[#This Row],[RESUMO]],Tabela3[Grupo],Tabela3[Meus produtos]),VLOOKUP(Tabela2[[#This Row],[Código]],Tabela4[[Código NBS/LC116]:[Meus serviços]],3,0))</f>
        <v>Não</v>
      </c>
      <c r="C3116" t="str">
        <f>IF(E3116=0,TEXT(dados!A3031,"00000000"),IF(E3116=2,TEXT(dados!A3031,"0000"),TEXT(dados!A3031,"#")))</f>
        <v>30033914</v>
      </c>
      <c r="D3116" t="str">
        <f>IF(dados!B3031=0,"",dados!B3031)</f>
        <v/>
      </c>
      <c r="E3116">
        <f>dados!C3031</f>
        <v>0</v>
      </c>
      <c r="F3116" t="str">
        <f>dados!D3031</f>
        <v>Acth (corticotropina)</v>
      </c>
      <c r="G3116"/>
      <c r="H3116"/>
      <c r="I3116"/>
      <c r="J3116"/>
      <c r="K3116" s="13"/>
      <c r="L3116" s="13">
        <f>dados!I3031/100</f>
        <v>0.13449999999999998</v>
      </c>
      <c r="M3116" s="13">
        <f>dados!J3031/100</f>
        <v>0.16370000000000001</v>
      </c>
      <c r="N3116" s="13">
        <f>dados!K3031/100</f>
        <v>0.12</v>
      </c>
      <c r="O3116" s="13">
        <f>dados!L3031/100</f>
        <v>0</v>
      </c>
      <c r="P3116" s="12" t="str">
        <f>LEFT(Tabela2[[#This Row],[Código]],2)</f>
        <v>30</v>
      </c>
    </row>
    <row r="3117" spans="2:16" ht="15" customHeight="1" x14ac:dyDescent="0.25">
      <c r="B3117" s="31" t="str">
        <f>IF(Tabela2[[#This Row],[Tipo]] = 0,LOOKUP(Tabela2[[#This Row],[RESUMO]],Tabela3[Grupo],Tabela3[Meus produtos]),VLOOKUP(Tabela2[[#This Row],[Código]],Tabela4[[Código NBS/LC116]:[Meus serviços]],3,0))</f>
        <v>Não</v>
      </c>
      <c r="C3117" t="str">
        <f>IF(E3117=0,TEXT(dados!A3032,"00000000"),IF(E3117=2,TEXT(dados!A3032,"0000"),TEXT(dados!A3032,"#")))</f>
        <v>30033915</v>
      </c>
      <c r="D3117" t="str">
        <f>IF(dados!B3032=0,"",dados!B3032)</f>
        <v/>
      </c>
      <c r="E3117">
        <f>dados!C3032</f>
        <v>0</v>
      </c>
      <c r="F3117" t="str">
        <f>dados!D3032</f>
        <v>Medicamento cont.pmsg (gonadotrofina serica),exc.doses</v>
      </c>
      <c r="G3117"/>
      <c r="H3117"/>
      <c r="I3117"/>
      <c r="J3117"/>
      <c r="K3117" s="13"/>
      <c r="L3117" s="13">
        <f>dados!I3032/100</f>
        <v>0.13449999999999998</v>
      </c>
      <c r="M3117" s="13">
        <f>dados!J3032/100</f>
        <v>0.16370000000000001</v>
      </c>
      <c r="N3117" s="13">
        <f>dados!K3032/100</f>
        <v>0.12</v>
      </c>
      <c r="O3117" s="13">
        <f>dados!L3032/100</f>
        <v>0</v>
      </c>
      <c r="P3117" s="12" t="str">
        <f>LEFT(Tabela2[[#This Row],[Código]],2)</f>
        <v>30</v>
      </c>
    </row>
    <row r="3118" spans="2:16" ht="15" customHeight="1" x14ac:dyDescent="0.25">
      <c r="B3118" s="31" t="str">
        <f>IF(Tabela2[[#This Row],[Tipo]] = 0,LOOKUP(Tabela2[[#This Row],[RESUMO]],Tabela3[Grupo],Tabela3[Meus produtos]),VLOOKUP(Tabela2[[#This Row],[Código]],Tabela4[[Código NBS/LC116]:[Meus serviços]],3,0))</f>
        <v>Não</v>
      </c>
      <c r="C3118" t="str">
        <f>IF(E3118=0,TEXT(dados!A3033,"00000000"),IF(E3118=2,TEXT(dados!A3033,"0000"),TEXT(dados!A3033,"#")))</f>
        <v>30033916</v>
      </c>
      <c r="D3118" t="str">
        <f>IF(dados!B3033=0,"",dados!B3033)</f>
        <v/>
      </c>
      <c r="E3118">
        <f>dados!C3033</f>
        <v>0</v>
      </c>
      <c r="F3118" t="str">
        <f>dados!D3033</f>
        <v>Medicamento cont.somatostatina/seus sais,exc.em doses</v>
      </c>
      <c r="G3118"/>
      <c r="H3118"/>
      <c r="I3118"/>
      <c r="J3118"/>
      <c r="K3118" s="13"/>
      <c r="L3118" s="13">
        <f>dados!I3033/100</f>
        <v>0.13449999999999998</v>
      </c>
      <c r="M3118" s="13">
        <f>dados!J3033/100</f>
        <v>0.1545</v>
      </c>
      <c r="N3118" s="13">
        <f>dados!K3033/100</f>
        <v>0.12</v>
      </c>
      <c r="O3118" s="13">
        <f>dados!L3033/100</f>
        <v>0</v>
      </c>
      <c r="P3118" s="12" t="str">
        <f>LEFT(Tabela2[[#This Row],[Código]],2)</f>
        <v>30</v>
      </c>
    </row>
    <row r="3119" spans="2:16" ht="15" customHeight="1" x14ac:dyDescent="0.25">
      <c r="B3119" s="31" t="str">
        <f>IF(Tabela2[[#This Row],[Tipo]] = 0,LOOKUP(Tabela2[[#This Row],[RESUMO]],Tabela3[Grupo],Tabela3[Meus produtos]),VLOOKUP(Tabela2[[#This Row],[Código]],Tabela4[[Código NBS/LC116]:[Meus serviços]],3,0))</f>
        <v>Não</v>
      </c>
      <c r="C3119" t="str">
        <f>IF(E3119=0,TEXT(dados!A3034,"00000000"),IF(E3119=2,TEXT(dados!A3034,"0000"),TEXT(dados!A3034,"#")))</f>
        <v>30033917</v>
      </c>
      <c r="D3119" t="str">
        <f>IF(dados!B3034=0,"",dados!B3034)</f>
        <v/>
      </c>
      <c r="E3119">
        <f>dados!C3034</f>
        <v>0</v>
      </c>
      <c r="F3119" t="str">
        <f>dados!D3034</f>
        <v>Medicamento contendo acetato de buserelina,exc.em doses</v>
      </c>
      <c r="G3119"/>
      <c r="H3119"/>
      <c r="I3119"/>
      <c r="J3119"/>
      <c r="K3119" s="13"/>
      <c r="L3119" s="13">
        <f>dados!I3034/100</f>
        <v>0.13449999999999998</v>
      </c>
      <c r="M3119" s="13">
        <f>dados!J3034/100</f>
        <v>0.1545</v>
      </c>
      <c r="N3119" s="13">
        <f>dados!K3034/100</f>
        <v>0.12</v>
      </c>
      <c r="O3119" s="13">
        <f>dados!L3034/100</f>
        <v>0</v>
      </c>
      <c r="P3119" s="12" t="str">
        <f>LEFT(Tabela2[[#This Row],[Código]],2)</f>
        <v>30</v>
      </c>
    </row>
    <row r="3120" spans="2:16" ht="15" customHeight="1" x14ac:dyDescent="0.25">
      <c r="B3120" s="31" t="str">
        <f>IF(Tabela2[[#This Row],[Tipo]] = 0,LOOKUP(Tabela2[[#This Row],[RESUMO]],Tabela3[Grupo],Tabela3[Meus produtos]),VLOOKUP(Tabela2[[#This Row],[Código]],Tabela4[[Código NBS/LC116]:[Meus serviços]],3,0))</f>
        <v>Não</v>
      </c>
      <c r="C3120" t="str">
        <f>IF(E3120=0,TEXT(dados!A3035,"00000000"),IF(E3120=2,TEXT(dados!A3035,"0000"),TEXT(dados!A3035,"#")))</f>
        <v>30033918</v>
      </c>
      <c r="D3120" t="str">
        <f>IF(dados!B3035=0,"",dados!B3035)</f>
        <v/>
      </c>
      <c r="E3120">
        <f>dados!C3035</f>
        <v>0</v>
      </c>
      <c r="F3120" t="str">
        <f>dados!D3035</f>
        <v>Medicamento cont.triptorelina/seus sais,exc.em doses</v>
      </c>
      <c r="G3120"/>
      <c r="H3120"/>
      <c r="I3120"/>
      <c r="J3120"/>
      <c r="K3120" s="13"/>
      <c r="L3120" s="13">
        <f>dados!I3035/100</f>
        <v>0.13449999999999998</v>
      </c>
      <c r="M3120" s="13">
        <f>dados!J3035/100</f>
        <v>0.1545</v>
      </c>
      <c r="N3120" s="13">
        <f>dados!K3035/100</f>
        <v>0.12</v>
      </c>
      <c r="O3120" s="13">
        <f>dados!L3035/100</f>
        <v>0</v>
      </c>
      <c r="P3120" s="12" t="str">
        <f>LEFT(Tabela2[[#This Row],[Código]],2)</f>
        <v>30</v>
      </c>
    </row>
    <row r="3121" spans="2:16" ht="15" customHeight="1" x14ac:dyDescent="0.25">
      <c r="B3121" s="31" t="str">
        <f>IF(Tabela2[[#This Row],[Tipo]] = 0,LOOKUP(Tabela2[[#This Row],[RESUMO]],Tabela3[Grupo],Tabela3[Meus produtos]),VLOOKUP(Tabela2[[#This Row],[Código]],Tabela4[[Código NBS/LC116]:[Meus serviços]],3,0))</f>
        <v>Não</v>
      </c>
      <c r="C3121" t="str">
        <f>IF(E3121=0,TEXT(dados!A3036,"00000000"),IF(E3121=2,TEXT(dados!A3036,"0000"),TEXT(dados!A3036,"#")))</f>
        <v>30033919</v>
      </c>
      <c r="D3121" t="str">
        <f>IF(dados!B3036=0,"",dados!B3036)</f>
        <v/>
      </c>
      <c r="E3121">
        <f>dados!C3036</f>
        <v>0</v>
      </c>
      <c r="F3121" t="str">
        <f>dados!D3036</f>
        <v>Medicamento contendo leuprolide ou seu acetato,exc.em doses</v>
      </c>
      <c r="G3121"/>
      <c r="H3121"/>
      <c r="I3121"/>
      <c r="J3121"/>
      <c r="K3121" s="13"/>
      <c r="L3121" s="13">
        <f>dados!I3036/100</f>
        <v>0.13449999999999998</v>
      </c>
      <c r="M3121" s="13">
        <f>dados!J3036/100</f>
        <v>0.1545</v>
      </c>
      <c r="N3121" s="13">
        <f>dados!K3036/100</f>
        <v>0.12</v>
      </c>
      <c r="O3121" s="13">
        <f>dados!L3036/100</f>
        <v>0</v>
      </c>
      <c r="P3121" s="12" t="str">
        <f>LEFT(Tabela2[[#This Row],[Código]],2)</f>
        <v>30</v>
      </c>
    </row>
    <row r="3122" spans="2:16" ht="15" customHeight="1" x14ac:dyDescent="0.25">
      <c r="B3122" s="31" t="str">
        <f>IF(Tabela2[[#This Row],[Tipo]] = 0,LOOKUP(Tabela2[[#This Row],[RESUMO]],Tabela3[Grupo],Tabela3[Meus produtos]),VLOOKUP(Tabela2[[#This Row],[Código]],Tabela4[[Código NBS/LC116]:[Meus serviços]],3,0))</f>
        <v>Não</v>
      </c>
      <c r="C3122" t="str">
        <f>IF(E3122=0,TEXT(dados!A3037,"00000000"),IF(E3122=2,TEXT(dados!A3037,"0000"),TEXT(dados!A3037,"#")))</f>
        <v>30033921</v>
      </c>
      <c r="D3122" t="str">
        <f>IF(dados!B3037=0,"",dados!B3037)</f>
        <v/>
      </c>
      <c r="E3122">
        <f>dados!C3037</f>
        <v>0</v>
      </c>
      <c r="F3122" t="str">
        <f>dados!D3037</f>
        <v>Medicamento contendo lh-rh (gonadorelina),exc.em doses</v>
      </c>
      <c r="G3122"/>
      <c r="H3122"/>
      <c r="I3122"/>
      <c r="J3122"/>
      <c r="K3122" s="13"/>
      <c r="L3122" s="13">
        <f>dados!I3037/100</f>
        <v>0.13449999999999998</v>
      </c>
      <c r="M3122" s="13">
        <f>dados!J3037/100</f>
        <v>0.1545</v>
      </c>
      <c r="N3122" s="13">
        <f>dados!K3037/100</f>
        <v>0.12</v>
      </c>
      <c r="O3122" s="13">
        <f>dados!L3037/100</f>
        <v>0</v>
      </c>
      <c r="P3122" s="12" t="str">
        <f>LEFT(Tabela2[[#This Row],[Código]],2)</f>
        <v>30</v>
      </c>
    </row>
    <row r="3123" spans="2:16" ht="15" customHeight="1" x14ac:dyDescent="0.25">
      <c r="B3123" s="31" t="str">
        <f>IF(Tabela2[[#This Row],[Tipo]] = 0,LOOKUP(Tabela2[[#This Row],[RESUMO]],Tabela3[Grupo],Tabela3[Meus produtos]),VLOOKUP(Tabela2[[#This Row],[Código]],Tabela4[[Código NBS/LC116]:[Meus serviços]],3,0))</f>
        <v>Não</v>
      </c>
      <c r="C3123" t="str">
        <f>IF(E3123=0,TEXT(dados!A3038,"00000000"),IF(E3123=2,TEXT(dados!A3038,"0000"),TEXT(dados!A3038,"#")))</f>
        <v>30033922</v>
      </c>
      <c r="D3123" t="str">
        <f>IF(dados!B3038=0,"",dados!B3038)</f>
        <v/>
      </c>
      <c r="E3123">
        <f>dados!C3038</f>
        <v>0</v>
      </c>
      <c r="F3123" t="str">
        <f>dados!D3038</f>
        <v>Medicamento contendo oxitocina,exc.em doses</v>
      </c>
      <c r="G3123"/>
      <c r="H3123"/>
      <c r="I3123"/>
      <c r="J3123"/>
      <c r="K3123" s="13"/>
      <c r="L3123" s="13">
        <f>dados!I3038/100</f>
        <v>0.13449999999999998</v>
      </c>
      <c r="M3123" s="13">
        <f>dados!J3038/100</f>
        <v>0.1699</v>
      </c>
      <c r="N3123" s="13">
        <f>dados!K3038/100</f>
        <v>0.12</v>
      </c>
      <c r="O3123" s="13">
        <f>dados!L3038/100</f>
        <v>0</v>
      </c>
      <c r="P3123" s="12" t="str">
        <f>LEFT(Tabela2[[#This Row],[Código]],2)</f>
        <v>30</v>
      </c>
    </row>
    <row r="3124" spans="2:16" ht="15" customHeight="1" x14ac:dyDescent="0.25">
      <c r="B3124" s="31" t="str">
        <f>IF(Tabela2[[#This Row],[Tipo]] = 0,LOOKUP(Tabela2[[#This Row],[RESUMO]],Tabela3[Grupo],Tabela3[Meus produtos]),VLOOKUP(Tabela2[[#This Row],[Código]],Tabela4[[Código NBS/LC116]:[Meus serviços]],3,0))</f>
        <v>Não</v>
      </c>
      <c r="C3124" t="str">
        <f>IF(E3124=0,TEXT(dados!A3039,"00000000"),IF(E3124=2,TEXT(dados!A3039,"0000"),TEXT(dados!A3039,"#")))</f>
        <v>30033923</v>
      </c>
      <c r="D3124" t="str">
        <f>IF(dados!B3039=0,"",dados!B3039)</f>
        <v/>
      </c>
      <c r="E3124">
        <f>dados!C3039</f>
        <v>0</v>
      </c>
      <c r="F3124" t="str">
        <f>dados!D3039</f>
        <v>Medicamento contendo sais de insulina,exc.em doses</v>
      </c>
      <c r="G3124"/>
      <c r="H3124"/>
      <c r="I3124"/>
      <c r="J3124"/>
      <c r="K3124" s="13"/>
      <c r="L3124" s="13">
        <f>dados!I3039/100</f>
        <v>0.13449999999999998</v>
      </c>
      <c r="M3124" s="13">
        <f>dados!J3039/100</f>
        <v>0.1699</v>
      </c>
      <c r="N3124" s="13">
        <f>dados!K3039/100</f>
        <v>0.12</v>
      </c>
      <c r="O3124" s="13">
        <f>dados!L3039/100</f>
        <v>0</v>
      </c>
      <c r="P3124" s="12" t="str">
        <f>LEFT(Tabela2[[#This Row],[Código]],2)</f>
        <v>30</v>
      </c>
    </row>
    <row r="3125" spans="2:16" ht="15" customHeight="1" x14ac:dyDescent="0.25">
      <c r="B3125" s="31" t="str">
        <f>IF(Tabela2[[#This Row],[Tipo]] = 0,LOOKUP(Tabela2[[#This Row],[RESUMO]],Tabela3[Grupo],Tabela3[Meus produtos]),VLOOKUP(Tabela2[[#This Row],[Código]],Tabela4[[Código NBS/LC116]:[Meus serviços]],3,0))</f>
        <v>Não</v>
      </c>
      <c r="C3125" t="str">
        <f>IF(E3125=0,TEXT(dados!A3040,"00000000"),IF(E3125=2,TEXT(dados!A3040,"0000"),TEXT(dados!A3040,"#")))</f>
        <v>30033924</v>
      </c>
      <c r="D3125" t="str">
        <f>IF(dados!B3040=0,"",dados!B3040)</f>
        <v/>
      </c>
      <c r="E3125">
        <f>dados!C3040</f>
        <v>0</v>
      </c>
      <c r="F3125" t="str">
        <f>dados!D3040</f>
        <v>Medicamento contendo timosinas,exc.em doses</v>
      </c>
      <c r="G3125"/>
      <c r="H3125"/>
      <c r="I3125"/>
      <c r="J3125"/>
      <c r="K3125" s="13"/>
      <c r="L3125" s="13">
        <f>dados!I3040/100</f>
        <v>0.13449999999999998</v>
      </c>
      <c r="M3125" s="13">
        <f>dados!J3040/100</f>
        <v>0.1545</v>
      </c>
      <c r="N3125" s="13">
        <f>dados!K3040/100</f>
        <v>0.12</v>
      </c>
      <c r="O3125" s="13">
        <f>dados!L3040/100</f>
        <v>0</v>
      </c>
      <c r="P3125" s="12" t="str">
        <f>LEFT(Tabela2[[#This Row],[Código]],2)</f>
        <v>30</v>
      </c>
    </row>
    <row r="3126" spans="2:16" ht="15" customHeight="1" x14ac:dyDescent="0.25">
      <c r="B3126" s="31" t="str">
        <f>IF(Tabela2[[#This Row],[Tipo]] = 0,LOOKUP(Tabela2[[#This Row],[RESUMO]],Tabela3[Grupo],Tabela3[Meus produtos]),VLOOKUP(Tabela2[[#This Row],[Código]],Tabela4[[Código NBS/LC116]:[Meus serviços]],3,0))</f>
        <v>Não</v>
      </c>
      <c r="C3126" t="str">
        <f>IF(E3126=0,TEXT(dados!A3041,"00000000"),IF(E3126=2,TEXT(dados!A3041,"0000"),TEXT(dados!A3041,"#")))</f>
        <v>30033925</v>
      </c>
      <c r="D3126" t="str">
        <f>IF(dados!B3041=0,"",dados!B3041)</f>
        <v/>
      </c>
      <c r="E3126">
        <f>dados!C3041</f>
        <v>0</v>
      </c>
      <c r="F3126" t="str">
        <f>dados!D3041</f>
        <v>Medicamento contendo octreotida,exc.em doses</v>
      </c>
      <c r="G3126"/>
      <c r="H3126"/>
      <c r="I3126"/>
      <c r="J3126"/>
      <c r="K3126" s="13"/>
      <c r="L3126" s="13">
        <f>dados!I3041/100</f>
        <v>0.13449999999999998</v>
      </c>
      <c r="M3126" s="13">
        <f>dados!J3041/100</f>
        <v>0.1545</v>
      </c>
      <c r="N3126" s="13">
        <f>dados!K3041/100</f>
        <v>0.12</v>
      </c>
      <c r="O3126" s="13">
        <f>dados!L3041/100</f>
        <v>0</v>
      </c>
      <c r="P3126" s="12" t="str">
        <f>LEFT(Tabela2[[#This Row],[Código]],2)</f>
        <v>30</v>
      </c>
    </row>
    <row r="3127" spans="2:16" ht="15" customHeight="1" x14ac:dyDescent="0.25">
      <c r="B3127" s="31" t="str">
        <f>IF(Tabela2[[#This Row],[Tipo]] = 0,LOOKUP(Tabela2[[#This Row],[RESUMO]],Tabela3[Grupo],Tabela3[Meus produtos]),VLOOKUP(Tabela2[[#This Row],[Código]],Tabela4[[Código NBS/LC116]:[Meus serviços]],3,0))</f>
        <v>Não</v>
      </c>
      <c r="C3127" t="str">
        <f>IF(E3127=0,TEXT(dados!A3042,"00000000"),IF(E3127=2,TEXT(dados!A3042,"0000"),TEXT(dados!A3042,"#")))</f>
        <v>30033926</v>
      </c>
      <c r="D3127" t="str">
        <f>IF(dados!B3042=0,"",dados!B3042)</f>
        <v/>
      </c>
      <c r="E3127">
        <f>dados!C3042</f>
        <v>0</v>
      </c>
      <c r="F3127" t="str">
        <f>dados!D3042</f>
        <v>Medicamento contendo goserelina ou seu acetato,exc.em doses</v>
      </c>
      <c r="G3127"/>
      <c r="H3127"/>
      <c r="I3127"/>
      <c r="J3127"/>
      <c r="K3127" s="13"/>
      <c r="L3127" s="13">
        <f>dados!I3042/100</f>
        <v>0.13449999999999998</v>
      </c>
      <c r="M3127" s="13">
        <f>dados!J3042/100</f>
        <v>0.1545</v>
      </c>
      <c r="N3127" s="13">
        <f>dados!K3042/100</f>
        <v>0.12</v>
      </c>
      <c r="O3127" s="13">
        <f>dados!L3042/100</f>
        <v>0</v>
      </c>
      <c r="P3127" s="12" t="str">
        <f>LEFT(Tabela2[[#This Row],[Código]],2)</f>
        <v>30</v>
      </c>
    </row>
    <row r="3128" spans="2:16" ht="15" customHeight="1" x14ac:dyDescent="0.25">
      <c r="B3128" s="31" t="str">
        <f>IF(Tabela2[[#This Row],[Tipo]] = 0,LOOKUP(Tabela2[[#This Row],[RESUMO]],Tabela3[Grupo],Tabela3[Meus produtos]),VLOOKUP(Tabela2[[#This Row],[Código]],Tabela4[[Código NBS/LC116]:[Meus serviços]],3,0))</f>
        <v>Não</v>
      </c>
      <c r="C3128" t="str">
        <f>IF(E3128=0,TEXT(dados!A3043,"00000000"),IF(E3128=2,TEXT(dados!A3043,"0000"),TEXT(dados!A3043,"#")))</f>
        <v>30033927</v>
      </c>
      <c r="D3128" t="str">
        <f>IF(dados!B3043=0,"",dados!B3043)</f>
        <v/>
      </c>
      <c r="E3128">
        <f>dados!C3043</f>
        <v>0</v>
      </c>
      <c r="F3128" t="str">
        <f>dados!D3043</f>
        <v>Medicamento contendo nafarelina ou seu acetato,exc.em doses</v>
      </c>
      <c r="G3128"/>
      <c r="H3128"/>
      <c r="I3128"/>
      <c r="J3128"/>
      <c r="K3128" s="13"/>
      <c r="L3128" s="13">
        <f>dados!I3043/100</f>
        <v>0.13449999999999998</v>
      </c>
      <c r="M3128" s="13">
        <f>dados!J3043/100</f>
        <v>0.1545</v>
      </c>
      <c r="N3128" s="13">
        <f>dados!K3043/100</f>
        <v>0.12</v>
      </c>
      <c r="O3128" s="13">
        <f>dados!L3043/100</f>
        <v>0</v>
      </c>
      <c r="P3128" s="12" t="str">
        <f>LEFT(Tabela2[[#This Row],[Código]],2)</f>
        <v>30</v>
      </c>
    </row>
    <row r="3129" spans="2:16" ht="15" customHeight="1" x14ac:dyDescent="0.25">
      <c r="B3129" s="31" t="str">
        <f>IF(Tabela2[[#This Row],[Tipo]] = 0,LOOKUP(Tabela2[[#This Row],[RESUMO]],Tabela3[Grupo],Tabela3[Meus produtos]),VLOOKUP(Tabela2[[#This Row],[Código]],Tabela4[[Código NBS/LC116]:[Meus serviços]],3,0))</f>
        <v>Não</v>
      </c>
      <c r="C3129" t="str">
        <f>IF(E3129=0,TEXT(dados!A3044,"00000000"),IF(E3129=2,TEXT(dados!A3044,"0000"),TEXT(dados!A3044,"#")))</f>
        <v>30033929</v>
      </c>
      <c r="D3129" t="str">
        <f>IF(dados!B3044=0,"",dados!B3044)</f>
        <v/>
      </c>
      <c r="E3129">
        <f>dados!C3044</f>
        <v>0</v>
      </c>
      <c r="F3129" t="str">
        <f>dados!D3044</f>
        <v>Medicamento c/outs.hormon.polipeptidicos,etc.exc.doses</v>
      </c>
      <c r="G3129"/>
      <c r="H3129"/>
      <c r="I3129"/>
      <c r="J3129"/>
      <c r="K3129" s="13"/>
      <c r="L3129" s="13">
        <f>dados!I3044/100</f>
        <v>0.13449999999999998</v>
      </c>
      <c r="M3129" s="13">
        <f>dados!J3044/100</f>
        <v>0.16370000000000001</v>
      </c>
      <c r="N3129" s="13">
        <f>dados!K3044/100</f>
        <v>0.12</v>
      </c>
      <c r="O3129" s="13">
        <f>dados!L3044/100</f>
        <v>0</v>
      </c>
      <c r="P3129" s="12" t="str">
        <f>LEFT(Tabela2[[#This Row],[Código]],2)</f>
        <v>30</v>
      </c>
    </row>
    <row r="3130" spans="2:16" ht="15" customHeight="1" x14ac:dyDescent="0.25">
      <c r="B3130" s="31" t="str">
        <f>IF(Tabela2[[#This Row],[Tipo]] = 0,LOOKUP(Tabela2[[#This Row],[RESUMO]],Tabela3[Grupo],Tabela3[Meus produtos]),VLOOKUP(Tabela2[[#This Row],[Código]],Tabela4[[Código NBS/LC116]:[Meus serviços]],3,0))</f>
        <v>Não</v>
      </c>
      <c r="C3130" t="str">
        <f>IF(E3130=0,TEXT(dados!A3045,"00000000"),IF(E3130=2,TEXT(dados!A3045,"0000"),TEXT(dados!A3045,"#")))</f>
        <v>30033931</v>
      </c>
      <c r="D3130" t="str">
        <f>IF(dados!B3045=0,"",dados!B3045)</f>
        <v/>
      </c>
      <c r="E3130">
        <f>dados!C3045</f>
        <v>0</v>
      </c>
      <c r="F3130" t="str">
        <f>dados!D3045</f>
        <v>Medicamento cont.hemissuccinato de estradiol,exc.doses</v>
      </c>
      <c r="G3130"/>
      <c r="H3130"/>
      <c r="I3130"/>
      <c r="J3130"/>
      <c r="K3130" s="13"/>
      <c r="L3130" s="13">
        <f>dados!I3045/100</f>
        <v>0.13449999999999998</v>
      </c>
      <c r="M3130" s="13">
        <f>dados!J3045/100</f>
        <v>0.1699</v>
      </c>
      <c r="N3130" s="13">
        <f>dados!K3045/100</f>
        <v>0.12</v>
      </c>
      <c r="O3130" s="13">
        <f>dados!L3045/100</f>
        <v>0</v>
      </c>
      <c r="P3130" s="12" t="str">
        <f>LEFT(Tabela2[[#This Row],[Código]],2)</f>
        <v>30</v>
      </c>
    </row>
    <row r="3131" spans="2:16" ht="15" customHeight="1" x14ac:dyDescent="0.25">
      <c r="B3131" s="31" t="str">
        <f>IF(Tabela2[[#This Row],[Tipo]] = 0,LOOKUP(Tabela2[[#This Row],[RESUMO]],Tabela3[Grupo],Tabela3[Meus produtos]),VLOOKUP(Tabela2[[#This Row],[Código]],Tabela4[[Código NBS/LC116]:[Meus serviços]],3,0))</f>
        <v>Não</v>
      </c>
      <c r="C3131" t="str">
        <f>IF(E3131=0,TEXT(dados!A3046,"00000000"),IF(E3131=2,TEXT(dados!A3046,"0000"),TEXT(dados!A3046,"#")))</f>
        <v>30033932</v>
      </c>
      <c r="D3131" t="str">
        <f>IF(dados!B3046=0,"",dados!B3046)</f>
        <v/>
      </c>
      <c r="E3131">
        <f>dados!C3046</f>
        <v>0</v>
      </c>
      <c r="F3131" t="str">
        <f>dados!D3046</f>
        <v>Medicamento cont.fempropionato de estradiol,exc.doses</v>
      </c>
      <c r="G3131"/>
      <c r="H3131"/>
      <c r="I3131"/>
      <c r="J3131"/>
      <c r="K3131" s="13"/>
      <c r="L3131" s="13">
        <f>dados!I3046/100</f>
        <v>0.13449999999999998</v>
      </c>
      <c r="M3131" s="13">
        <f>dados!J3046/100</f>
        <v>0.1699</v>
      </c>
      <c r="N3131" s="13">
        <f>dados!K3046/100</f>
        <v>0.12</v>
      </c>
      <c r="O3131" s="13">
        <f>dados!L3046/100</f>
        <v>0</v>
      </c>
      <c r="P3131" s="12" t="str">
        <f>LEFT(Tabela2[[#This Row],[Código]],2)</f>
        <v>30</v>
      </c>
    </row>
    <row r="3132" spans="2:16" ht="15" customHeight="1" x14ac:dyDescent="0.25">
      <c r="B3132" s="31" t="str">
        <f>IF(Tabela2[[#This Row],[Tipo]] = 0,LOOKUP(Tabela2[[#This Row],[RESUMO]],Tabela3[Grupo],Tabela3[Meus produtos]),VLOOKUP(Tabela2[[#This Row],[Código]],Tabela4[[Código NBS/LC116]:[Meus serviços]],3,0))</f>
        <v>Não</v>
      </c>
      <c r="C3132" t="str">
        <f>IF(E3132=0,TEXT(dados!A3047,"00000000"),IF(E3132=2,TEXT(dados!A3047,"0000"),TEXT(dados!A3047,"#")))</f>
        <v>30033933</v>
      </c>
      <c r="D3132" t="str">
        <f>IF(dados!B3047=0,"",dados!B3047)</f>
        <v/>
      </c>
      <c r="E3132">
        <f>dados!C3047</f>
        <v>0</v>
      </c>
      <c r="F3132" t="str">
        <f>dados!D3047</f>
        <v>Medicamento cont.estriol ou seu succinato,exc.em doses</v>
      </c>
      <c r="G3132"/>
      <c r="H3132"/>
      <c r="I3132"/>
      <c r="J3132"/>
      <c r="K3132" s="13"/>
      <c r="L3132" s="13">
        <f>dados!I3047/100</f>
        <v>0.13449999999999998</v>
      </c>
      <c r="M3132" s="13">
        <f>dados!J3047/100</f>
        <v>0.1699</v>
      </c>
      <c r="N3132" s="13">
        <f>dados!K3047/100</f>
        <v>0.12</v>
      </c>
      <c r="O3132" s="13">
        <f>dados!L3047/100</f>
        <v>0</v>
      </c>
      <c r="P3132" s="12" t="str">
        <f>LEFT(Tabela2[[#This Row],[Código]],2)</f>
        <v>30</v>
      </c>
    </row>
    <row r="3133" spans="2:16" ht="15" customHeight="1" x14ac:dyDescent="0.25">
      <c r="B3133" s="31" t="str">
        <f>IF(Tabela2[[#This Row],[Tipo]] = 0,LOOKUP(Tabela2[[#This Row],[RESUMO]],Tabela3[Grupo],Tabela3[Meus produtos]),VLOOKUP(Tabela2[[#This Row],[Código]],Tabela4[[Código NBS/LC116]:[Meus serviços]],3,0))</f>
        <v>Não</v>
      </c>
      <c r="C3133" t="str">
        <f>IF(E3133=0,TEXT(dados!A3048,"00000000"),IF(E3133=2,TEXT(dados!A3048,"0000"),TEXT(dados!A3048,"#")))</f>
        <v>30033934</v>
      </c>
      <c r="D3133" t="str">
        <f>IF(dados!B3048=0,"",dados!B3048)</f>
        <v/>
      </c>
      <c r="E3133">
        <f>dados!C3048</f>
        <v>0</v>
      </c>
      <c r="F3133" t="str">
        <f>dados!D3048</f>
        <v>Medicamento contendo alilestrenol,exc.em doses</v>
      </c>
      <c r="G3133"/>
      <c r="H3133"/>
      <c r="I3133"/>
      <c r="J3133"/>
      <c r="K3133" s="13"/>
      <c r="L3133" s="13">
        <f>dados!I3048/100</f>
        <v>0.13449999999999998</v>
      </c>
      <c r="M3133" s="13">
        <f>dados!J3048/100</f>
        <v>0.1699</v>
      </c>
      <c r="N3133" s="13">
        <f>dados!K3048/100</f>
        <v>0.12</v>
      </c>
      <c r="O3133" s="13">
        <f>dados!L3048/100</f>
        <v>0</v>
      </c>
      <c r="P3133" s="12" t="str">
        <f>LEFT(Tabela2[[#This Row],[Código]],2)</f>
        <v>30</v>
      </c>
    </row>
    <row r="3134" spans="2:16" ht="15" customHeight="1" x14ac:dyDescent="0.25">
      <c r="B3134" s="31" t="str">
        <f>IF(Tabela2[[#This Row],[Tipo]] = 0,LOOKUP(Tabela2[[#This Row],[RESUMO]],Tabela3[Grupo],Tabela3[Meus produtos]),VLOOKUP(Tabela2[[#This Row],[Código]],Tabela4[[Código NBS/LC116]:[Meus serviços]],3,0))</f>
        <v>Não</v>
      </c>
      <c r="C3134" t="str">
        <f>IF(E3134=0,TEXT(dados!A3049,"00000000"),IF(E3134=2,TEXT(dados!A3049,"0000"),TEXT(dados!A3049,"#")))</f>
        <v>30033935</v>
      </c>
      <c r="D3134" t="str">
        <f>IF(dados!B3049=0,"",dados!B3049)</f>
        <v/>
      </c>
      <c r="E3134">
        <f>dados!C3049</f>
        <v>0</v>
      </c>
      <c r="F3134" t="str">
        <f>dados!D3049</f>
        <v>Medicamento contendo linestrenol,exc.em doses</v>
      </c>
      <c r="G3134"/>
      <c r="H3134"/>
      <c r="I3134"/>
      <c r="J3134"/>
      <c r="K3134" s="13"/>
      <c r="L3134" s="13">
        <f>dados!I3049/100</f>
        <v>0.13449999999999998</v>
      </c>
      <c r="M3134" s="13">
        <f>dados!J3049/100</f>
        <v>0.1699</v>
      </c>
      <c r="N3134" s="13">
        <f>dados!K3049/100</f>
        <v>0.12</v>
      </c>
      <c r="O3134" s="13">
        <f>dados!L3049/100</f>
        <v>0</v>
      </c>
      <c r="P3134" s="12" t="str">
        <f>LEFT(Tabela2[[#This Row],[Código]],2)</f>
        <v>30</v>
      </c>
    </row>
    <row r="3135" spans="2:16" ht="15" customHeight="1" x14ac:dyDescent="0.25">
      <c r="B3135" s="31" t="str">
        <f>IF(Tabela2[[#This Row],[Tipo]] = 0,LOOKUP(Tabela2[[#This Row],[RESUMO]],Tabela3[Grupo],Tabela3[Meus produtos]),VLOOKUP(Tabela2[[#This Row],[Código]],Tabela4[[Código NBS/LC116]:[Meus serviços]],3,0))</f>
        <v>Não</v>
      </c>
      <c r="C3135" t="str">
        <f>IF(E3135=0,TEXT(dados!A3050,"00000000"),IF(E3135=2,TEXT(dados!A3050,"0000"),TEXT(dados!A3050,"#")))</f>
        <v>30033936</v>
      </c>
      <c r="D3135" t="str">
        <f>IF(dados!B3050=0,"",dados!B3050)</f>
        <v/>
      </c>
      <c r="E3135">
        <f>dados!C3050</f>
        <v>0</v>
      </c>
      <c r="F3135" t="str">
        <f>dados!D3050</f>
        <v>Medicamento contendo acetato de magestrol, formestano, fulvestranto, exc.em doses</v>
      </c>
      <c r="G3135"/>
      <c r="H3135"/>
      <c r="I3135"/>
      <c r="J3135"/>
      <c r="K3135" s="13"/>
      <c r="L3135" s="13">
        <f>dados!I3050/100</f>
        <v>0.13449999999999998</v>
      </c>
      <c r="M3135" s="13">
        <f>dados!J3050/100</f>
        <v>0.1545</v>
      </c>
      <c r="N3135" s="13">
        <f>dados!K3050/100</f>
        <v>0.12</v>
      </c>
      <c r="O3135" s="13">
        <f>dados!L3050/100</f>
        <v>0</v>
      </c>
      <c r="P3135" s="12" t="str">
        <f>LEFT(Tabela2[[#This Row],[Código]],2)</f>
        <v>30</v>
      </c>
    </row>
    <row r="3136" spans="2:16" ht="15" customHeight="1" x14ac:dyDescent="0.25">
      <c r="B3136" s="31" t="str">
        <f>IF(Tabela2[[#This Row],[Tipo]] = 0,LOOKUP(Tabela2[[#This Row],[RESUMO]],Tabela3[Grupo],Tabela3[Meus produtos]),VLOOKUP(Tabela2[[#This Row],[Código]],Tabela4[[Código NBS/LC116]:[Meus serviços]],3,0))</f>
        <v>Não</v>
      </c>
      <c r="C3136" t="str">
        <f>IF(E3136=0,TEXT(dados!A3051,"00000000"),IF(E3136=2,TEXT(dados!A3051,"0000"),TEXT(dados!A3051,"#")))</f>
        <v>30033937</v>
      </c>
      <c r="D3136" t="str">
        <f>IF(dados!B3051=0,"",dados!B3051)</f>
        <v/>
      </c>
      <c r="E3136">
        <f>dados!C3051</f>
        <v>0</v>
      </c>
      <c r="F3136" t="str">
        <f>dados!D3051</f>
        <v>Medicamento contendo desogestrel,exc.em doses</v>
      </c>
      <c r="G3136"/>
      <c r="H3136"/>
      <c r="I3136"/>
      <c r="J3136"/>
      <c r="K3136" s="13"/>
      <c r="L3136" s="13">
        <f>dados!I3051/100</f>
        <v>0.13449999999999998</v>
      </c>
      <c r="M3136" s="13">
        <f>dados!J3051/100</f>
        <v>0.1699</v>
      </c>
      <c r="N3136" s="13">
        <f>dados!K3051/100</f>
        <v>0.12</v>
      </c>
      <c r="O3136" s="13">
        <f>dados!L3051/100</f>
        <v>0</v>
      </c>
      <c r="P3136" s="12" t="str">
        <f>LEFT(Tabela2[[#This Row],[Código]],2)</f>
        <v>30</v>
      </c>
    </row>
    <row r="3137" spans="2:16" ht="15" customHeight="1" x14ac:dyDescent="0.25">
      <c r="B3137" s="31" t="str">
        <f>IF(Tabela2[[#This Row],[Tipo]] = 0,LOOKUP(Tabela2[[#This Row],[RESUMO]],Tabela3[Grupo],Tabela3[Meus produtos]),VLOOKUP(Tabela2[[#This Row],[Código]],Tabela4[[Código NBS/LC116]:[Meus serviços]],3,0))</f>
        <v>Não</v>
      </c>
      <c r="C3137" t="str">
        <f>IF(E3137=0,TEXT(dados!A3052,"00000000"),IF(E3137=2,TEXT(dados!A3052,"0000"),TEXT(dados!A3052,"#")))</f>
        <v>30033939</v>
      </c>
      <c r="D3137" t="str">
        <f>IF(dados!B3052=0,"",dados!B3052)</f>
        <v/>
      </c>
      <c r="E3137">
        <f>dados!C3052</f>
        <v>0</v>
      </c>
      <c r="F3137" t="str">
        <f>dados!D3052</f>
        <v>Medicamento cont.outs.estrogenios/ progestogen.exc.doses</v>
      </c>
      <c r="G3137"/>
      <c r="H3137"/>
      <c r="I3137"/>
      <c r="J3137"/>
      <c r="K3137" s="13"/>
      <c r="L3137" s="13">
        <f>dados!I3052/100</f>
        <v>0.13449999999999998</v>
      </c>
      <c r="M3137" s="13">
        <f>dados!J3052/100</f>
        <v>0.16370000000000001</v>
      </c>
      <c r="N3137" s="13">
        <f>dados!K3052/100</f>
        <v>0.12</v>
      </c>
      <c r="O3137" s="13">
        <f>dados!L3052/100</f>
        <v>0</v>
      </c>
      <c r="P3137" s="12" t="str">
        <f>LEFT(Tabela2[[#This Row],[Código]],2)</f>
        <v>30</v>
      </c>
    </row>
    <row r="3138" spans="2:16" ht="15" customHeight="1" x14ac:dyDescent="0.25">
      <c r="B3138" s="31" t="str">
        <f>IF(Tabela2[[#This Row],[Tipo]] = 0,LOOKUP(Tabela2[[#This Row],[RESUMO]],Tabela3[Grupo],Tabela3[Meus produtos]),VLOOKUP(Tabela2[[#This Row],[Código]],Tabela4[[Código NBS/LC116]:[Meus serviços]],3,0))</f>
        <v>Não</v>
      </c>
      <c r="C3138" t="str">
        <f>IF(E3138=0,TEXT(dados!A3053,"00000000"),IF(E3138=2,TEXT(dados!A3053,"0000"),TEXT(dados!A3053,"#")))</f>
        <v>30033981</v>
      </c>
      <c r="D3138" t="str">
        <f>IF(dados!B3053=0,"",dados!B3053)</f>
        <v/>
      </c>
      <c r="E3138">
        <f>dados!C3053</f>
        <v>0</v>
      </c>
      <c r="F3138" t="str">
        <f>dados!D3053</f>
        <v>Medicamento cont. levotiroxina sodica, exc.doses</v>
      </c>
      <c r="G3138"/>
      <c r="H3138"/>
      <c r="I3138"/>
      <c r="J3138"/>
      <c r="K3138" s="13"/>
      <c r="L3138" s="13">
        <f>dados!I3053/100</f>
        <v>0.13449999999999998</v>
      </c>
      <c r="M3138" s="13">
        <f>dados!J3053/100</f>
        <v>0.16789999999999999</v>
      </c>
      <c r="N3138" s="13">
        <f>dados!K3053/100</f>
        <v>0.12</v>
      </c>
      <c r="O3138" s="13">
        <f>dados!L3053/100</f>
        <v>0</v>
      </c>
      <c r="P3138" s="12" t="str">
        <f>LEFT(Tabela2[[#This Row],[Código]],2)</f>
        <v>30</v>
      </c>
    </row>
    <row r="3139" spans="2:16" ht="15" customHeight="1" x14ac:dyDescent="0.25">
      <c r="B3139" s="31" t="str">
        <f>IF(Tabela2[[#This Row],[Tipo]] = 0,LOOKUP(Tabela2[[#This Row],[RESUMO]],Tabela3[Grupo],Tabela3[Meus produtos]),VLOOKUP(Tabela2[[#This Row],[Código]],Tabela4[[Código NBS/LC116]:[Meus serviços]],3,0))</f>
        <v>Não</v>
      </c>
      <c r="C3139" t="str">
        <f>IF(E3139=0,TEXT(dados!A3054,"00000000"),IF(E3139=2,TEXT(dados!A3054,"0000"),TEXT(dados!A3054,"#")))</f>
        <v>30033982</v>
      </c>
      <c r="D3139" t="str">
        <f>IF(dados!B3054=0,"",dados!B3054)</f>
        <v/>
      </c>
      <c r="E3139">
        <f>dados!C3054</f>
        <v>0</v>
      </c>
      <c r="F3139" t="str">
        <f>dados!D3054</f>
        <v>Medicamento cont. liotironina sodica, exc.doses</v>
      </c>
      <c r="G3139"/>
      <c r="H3139"/>
      <c r="I3139"/>
      <c r="J3139"/>
      <c r="K3139" s="13"/>
      <c r="L3139" s="13">
        <f>dados!I3054/100</f>
        <v>0.13449999999999998</v>
      </c>
      <c r="M3139" s="13">
        <f>dados!J3054/100</f>
        <v>0.16789999999999999</v>
      </c>
      <c r="N3139" s="13">
        <f>dados!K3054/100</f>
        <v>0.12</v>
      </c>
      <c r="O3139" s="13">
        <f>dados!L3054/100</f>
        <v>0</v>
      </c>
      <c r="P3139" s="12" t="str">
        <f>LEFT(Tabela2[[#This Row],[Código]],2)</f>
        <v>30</v>
      </c>
    </row>
    <row r="3140" spans="2:16" ht="15" customHeight="1" x14ac:dyDescent="0.25">
      <c r="B3140" s="31" t="str">
        <f>IF(Tabela2[[#This Row],[Tipo]] = 0,LOOKUP(Tabela2[[#This Row],[RESUMO]],Tabela3[Grupo],Tabela3[Meus produtos]),VLOOKUP(Tabela2[[#This Row],[Código]],Tabela4[[Código NBS/LC116]:[Meus serviços]],3,0))</f>
        <v>Não</v>
      </c>
      <c r="C3140" t="str">
        <f>IF(E3140=0,TEXT(dados!A3055,"00000000"),IF(E3140=2,TEXT(dados!A3055,"0000"),TEXT(dados!A3055,"#")))</f>
        <v>30033991</v>
      </c>
      <c r="D3140" t="str">
        <f>IF(dados!B3055=0,"",dados!B3055)</f>
        <v/>
      </c>
      <c r="E3140">
        <f>dados!C3055</f>
        <v>0</v>
      </c>
      <c r="F3140" t="str">
        <f>dados!D3055</f>
        <v>Medicamento contendo sal sodico ou ester metilico (...)</v>
      </c>
      <c r="G3140"/>
      <c r="H3140"/>
      <c r="I3140"/>
      <c r="J3140"/>
      <c r="K3140" s="13"/>
      <c r="L3140" s="13">
        <f>dados!I3055/100</f>
        <v>0.13449999999999998</v>
      </c>
      <c r="M3140" s="13">
        <f>dados!J3055/100</f>
        <v>0.1545</v>
      </c>
      <c r="N3140" s="13">
        <f>dados!K3055/100</f>
        <v>0.12</v>
      </c>
      <c r="O3140" s="13">
        <f>dados!L3055/100</f>
        <v>0</v>
      </c>
      <c r="P3140" s="12" t="str">
        <f>LEFT(Tabela2[[#This Row],[Código]],2)</f>
        <v>30</v>
      </c>
    </row>
    <row r="3141" spans="2:16" ht="15" customHeight="1" x14ac:dyDescent="0.25">
      <c r="B3141" s="31" t="str">
        <f>IF(Tabela2[[#This Row],[Tipo]] = 0,LOOKUP(Tabela2[[#This Row],[RESUMO]],Tabela3[Grupo],Tabela3[Meus produtos]),VLOOKUP(Tabela2[[#This Row],[Código]],Tabela4[[Código NBS/LC116]:[Meus serviços]],3,0))</f>
        <v>Não</v>
      </c>
      <c r="C3141" t="str">
        <f>IF(E3141=0,TEXT(dados!A3056,"00000000"),IF(E3141=2,TEXT(dados!A3056,"0000"),TEXT(dados!A3056,"#")))</f>
        <v>30033992</v>
      </c>
      <c r="D3141" t="str">
        <f>IF(dados!B3056=0,"",dados!B3056)</f>
        <v/>
      </c>
      <c r="E3141">
        <f>dados!C3056</f>
        <v>0</v>
      </c>
      <c r="F3141" t="str">
        <f>dados!D3056</f>
        <v>Medicamento cont.tiratricol ou seu sal sodico</v>
      </c>
      <c r="G3141"/>
      <c r="H3141"/>
      <c r="I3141"/>
      <c r="J3141"/>
      <c r="K3141" s="13"/>
      <c r="L3141" s="13">
        <f>dados!I3056/100</f>
        <v>0.13449999999999998</v>
      </c>
      <c r="M3141" s="13">
        <f>dados!J3056/100</f>
        <v>0.1699</v>
      </c>
      <c r="N3141" s="13">
        <f>dados!K3056/100</f>
        <v>0.12</v>
      </c>
      <c r="O3141" s="13">
        <f>dados!L3056/100</f>
        <v>0</v>
      </c>
      <c r="P3141" s="12" t="str">
        <f>LEFT(Tabela2[[#This Row],[Código]],2)</f>
        <v>30</v>
      </c>
    </row>
    <row r="3142" spans="2:16" ht="15" customHeight="1" x14ac:dyDescent="0.25">
      <c r="B3142" s="31" t="str">
        <f>IF(Tabela2[[#This Row],[Tipo]] = 0,LOOKUP(Tabela2[[#This Row],[RESUMO]],Tabela3[Grupo],Tabela3[Meus produtos]),VLOOKUP(Tabela2[[#This Row],[Código]],Tabela4[[Código NBS/LC116]:[Meus serviços]],3,0))</f>
        <v>Não</v>
      </c>
      <c r="C3142" t="str">
        <f>IF(E3142=0,TEXT(dados!A3057,"00000000"),IF(E3142=2,TEXT(dados!A3057,"0000"),TEXT(dados!A3057,"#")))</f>
        <v>30033994</v>
      </c>
      <c r="D3142" t="str">
        <f>IF(dados!B3057=0,"",dados!B3057)</f>
        <v/>
      </c>
      <c r="E3142">
        <f>dados!C3057</f>
        <v>0</v>
      </c>
      <c r="F3142" t="str">
        <f>dados!D3057</f>
        <v>Medicamento cont.espironolactona,nao apresent.em doses</v>
      </c>
      <c r="G3142"/>
      <c r="H3142"/>
      <c r="I3142"/>
      <c r="J3142"/>
      <c r="K3142" s="13"/>
      <c r="L3142" s="13">
        <f>dados!I3057/100</f>
        <v>0.13449999999999998</v>
      </c>
      <c r="M3142" s="13">
        <f>dados!J3057/100</f>
        <v>0.1699</v>
      </c>
      <c r="N3142" s="13">
        <f>dados!K3057/100</f>
        <v>0.12</v>
      </c>
      <c r="O3142" s="13">
        <f>dados!L3057/100</f>
        <v>0</v>
      </c>
      <c r="P3142" s="12" t="str">
        <f>LEFT(Tabela2[[#This Row],[Código]],2)</f>
        <v>30</v>
      </c>
    </row>
    <row r="3143" spans="2:16" ht="15" customHeight="1" x14ac:dyDescent="0.25">
      <c r="B3143" s="31" t="str">
        <f>IF(Tabela2[[#This Row],[Tipo]] = 0,LOOKUP(Tabela2[[#This Row],[RESUMO]],Tabela3[Grupo],Tabela3[Meus produtos]),VLOOKUP(Tabela2[[#This Row],[Código]],Tabela4[[Código NBS/LC116]:[Meus serviços]],3,0))</f>
        <v>Não</v>
      </c>
      <c r="C3143" t="str">
        <f>IF(E3143=0,TEXT(dados!A3058,"00000000"),IF(E3143=2,TEXT(dados!A3058,"0000"),TEXT(dados!A3058,"#")))</f>
        <v>30033995</v>
      </c>
      <c r="D3143" t="str">
        <f>IF(dados!B3058=0,"",dados!B3058)</f>
        <v/>
      </c>
      <c r="E3143">
        <f>dados!C3058</f>
        <v>0</v>
      </c>
      <c r="F3143" t="str">
        <f>dados!D3058</f>
        <v>Medicamento cont.exemestano,nao apresent.em doses</v>
      </c>
      <c r="G3143"/>
      <c r="H3143"/>
      <c r="I3143"/>
      <c r="J3143"/>
      <c r="K3143" s="13"/>
      <c r="L3143" s="13">
        <f>dados!I3058/100</f>
        <v>0.13449999999999998</v>
      </c>
      <c r="M3143" s="13">
        <f>dados!J3058/100</f>
        <v>0.1545</v>
      </c>
      <c r="N3143" s="13">
        <f>dados!K3058/100</f>
        <v>0.12</v>
      </c>
      <c r="O3143" s="13">
        <f>dados!L3058/100</f>
        <v>0</v>
      </c>
      <c r="P3143" s="12" t="str">
        <f>LEFT(Tabela2[[#This Row],[Código]],2)</f>
        <v>30</v>
      </c>
    </row>
    <row r="3144" spans="2:16" ht="15" customHeight="1" x14ac:dyDescent="0.25">
      <c r="B3144" s="31" t="str">
        <f>IF(Tabela2[[#This Row],[Tipo]] = 0,LOOKUP(Tabela2[[#This Row],[RESUMO]],Tabela3[Grupo],Tabela3[Meus produtos]),VLOOKUP(Tabela2[[#This Row],[Código]],Tabela4[[Código NBS/LC116]:[Meus serviços]],3,0))</f>
        <v>Não</v>
      </c>
      <c r="C3144" t="str">
        <f>IF(E3144=0,TEXT(dados!A3059,"00000000"),IF(E3144=2,TEXT(dados!A3059,"0000"),TEXT(dados!A3059,"#")))</f>
        <v>30033999</v>
      </c>
      <c r="D3144" t="str">
        <f>IF(dados!B3059=0,"",dados!B3059)</f>
        <v/>
      </c>
      <c r="E3144">
        <f>dados!C3059</f>
        <v>0</v>
      </c>
      <c r="F3144" t="str">
        <f>dados!D3059</f>
        <v>Medicamento cont.outs.hormonios/ derivs.etc.exc.em doses, mas nao contendo antibioticos</v>
      </c>
      <c r="G3144"/>
      <c r="H3144"/>
      <c r="I3144"/>
      <c r="J3144"/>
      <c r="K3144" s="13"/>
      <c r="L3144" s="13">
        <f>dados!I3059/100</f>
        <v>0.13449999999999998</v>
      </c>
      <c r="M3144" s="13">
        <f>dados!J3059/100</f>
        <v>0.16370000000000001</v>
      </c>
      <c r="N3144" s="13">
        <f>dados!K3059/100</f>
        <v>0.12</v>
      </c>
      <c r="O3144" s="13">
        <f>dados!L3059/100</f>
        <v>0</v>
      </c>
      <c r="P3144" s="12" t="str">
        <f>LEFT(Tabela2[[#This Row],[Código]],2)</f>
        <v>30</v>
      </c>
    </row>
    <row r="3145" spans="2:16" ht="15" customHeight="1" x14ac:dyDescent="0.25">
      <c r="B3145" s="31" t="str">
        <f>IF(Tabela2[[#This Row],[Tipo]] = 0,LOOKUP(Tabela2[[#This Row],[RESUMO]],Tabela3[Grupo],Tabela3[Meus produtos]),VLOOKUP(Tabela2[[#This Row],[Código]],Tabela4[[Código NBS/LC116]:[Meus serviços]],3,0))</f>
        <v>Não</v>
      </c>
      <c r="C3145" t="str">
        <f>IF(E3145=0,TEXT(dados!A3060,"00000000"),IF(E3145=2,TEXT(dados!A3060,"0000"),TEXT(dados!A3060,"#")))</f>
        <v>30034100</v>
      </c>
      <c r="D3145" t="str">
        <f>IF(dados!B3060=0,"",dados!B3060)</f>
        <v/>
      </c>
      <c r="E3145">
        <f>dados!C3060</f>
        <v>0</v>
      </c>
      <c r="F3145" t="str">
        <f>dados!D3060</f>
        <v>Que contenham efedrina ou seus sais</v>
      </c>
      <c r="G3145"/>
      <c r="H3145"/>
      <c r="I3145"/>
      <c r="J3145"/>
      <c r="K3145" s="13"/>
      <c r="L3145" s="13">
        <f>dados!I3060/100</f>
        <v>0.13449999999999998</v>
      </c>
      <c r="M3145" s="13">
        <f>dados!J3060/100</f>
        <v>0.16370000000000001</v>
      </c>
      <c r="N3145" s="13">
        <f>dados!K3060/100</f>
        <v>0.12</v>
      </c>
      <c r="O3145" s="13">
        <f>dados!L3060/100</f>
        <v>0</v>
      </c>
      <c r="P3145" s="12" t="str">
        <f>LEFT(Tabela2[[#This Row],[Código]],2)</f>
        <v>30</v>
      </c>
    </row>
    <row r="3146" spans="2:16" ht="15" customHeight="1" x14ac:dyDescent="0.25">
      <c r="B3146" s="31" t="str">
        <f>IF(Tabela2[[#This Row],[Tipo]] = 0,LOOKUP(Tabela2[[#This Row],[RESUMO]],Tabela3[Grupo],Tabela3[Meus produtos]),VLOOKUP(Tabela2[[#This Row],[Código]],Tabela4[[Código NBS/LC116]:[Meus serviços]],3,0))</f>
        <v>Não</v>
      </c>
      <c r="C3146" t="str">
        <f>IF(E3146=0,TEXT(dados!A3061,"00000000"),IF(E3146=2,TEXT(dados!A3061,"0000"),TEXT(dados!A3061,"#")))</f>
        <v>30034200</v>
      </c>
      <c r="D3146" t="str">
        <f>IF(dados!B3061=0,"",dados!B3061)</f>
        <v/>
      </c>
      <c r="E3146">
        <f>dados!C3061</f>
        <v>0</v>
      </c>
      <c r="F3146" t="str">
        <f>dados!D3061</f>
        <v>Que contenham pseudoefedrina (dci) ou seus sais</v>
      </c>
      <c r="G3146"/>
      <c r="H3146"/>
      <c r="I3146"/>
      <c r="J3146"/>
      <c r="K3146" s="13"/>
      <c r="L3146" s="13">
        <f>dados!I3061/100</f>
        <v>0.13449999999999998</v>
      </c>
      <c r="M3146" s="13">
        <f>dados!J3061/100</f>
        <v>0.16370000000000001</v>
      </c>
      <c r="N3146" s="13">
        <f>dados!K3061/100</f>
        <v>0.12</v>
      </c>
      <c r="O3146" s="13">
        <f>dados!L3061/100</f>
        <v>0</v>
      </c>
      <c r="P3146" s="12" t="str">
        <f>LEFT(Tabela2[[#This Row],[Código]],2)</f>
        <v>30</v>
      </c>
    </row>
    <row r="3147" spans="2:16" ht="15" customHeight="1" x14ac:dyDescent="0.25">
      <c r="B3147" s="31" t="str">
        <f>IF(Tabela2[[#This Row],[Tipo]] = 0,LOOKUP(Tabela2[[#This Row],[RESUMO]],Tabela3[Grupo],Tabela3[Meus produtos]),VLOOKUP(Tabela2[[#This Row],[Código]],Tabela4[[Código NBS/LC116]:[Meus serviços]],3,0))</f>
        <v>Não</v>
      </c>
      <c r="C3147" t="str">
        <f>IF(E3147=0,TEXT(dados!A3062,"00000000"),IF(E3147=2,TEXT(dados!A3062,"0000"),TEXT(dados!A3062,"#")))</f>
        <v>30034300</v>
      </c>
      <c r="D3147" t="str">
        <f>IF(dados!B3062=0,"",dados!B3062)</f>
        <v/>
      </c>
      <c r="E3147">
        <f>dados!C3062</f>
        <v>0</v>
      </c>
      <c r="F3147" t="str">
        <f>dados!D3062</f>
        <v>Que contenham norefedrina ou seus sais</v>
      </c>
      <c r="G3147"/>
      <c r="H3147"/>
      <c r="I3147"/>
      <c r="J3147"/>
      <c r="K3147" s="13"/>
      <c r="L3147" s="13">
        <f>dados!I3062/100</f>
        <v>0.13449999999999998</v>
      </c>
      <c r="M3147" s="13">
        <f>dados!J3062/100</f>
        <v>0.16370000000000001</v>
      </c>
      <c r="N3147" s="13">
        <f>dados!K3062/100</f>
        <v>0.12</v>
      </c>
      <c r="O3147" s="13">
        <f>dados!L3062/100</f>
        <v>0</v>
      </c>
      <c r="P3147" s="12" t="str">
        <f>LEFT(Tabela2[[#This Row],[Código]],2)</f>
        <v>30</v>
      </c>
    </row>
    <row r="3148" spans="2:16" ht="15" customHeight="1" x14ac:dyDescent="0.25">
      <c r="B3148" s="31" t="str">
        <f>IF(Tabela2[[#This Row],[Tipo]] = 0,LOOKUP(Tabela2[[#This Row],[RESUMO]],Tabela3[Grupo],Tabela3[Meus produtos]),VLOOKUP(Tabela2[[#This Row],[Código]],Tabela4[[Código NBS/LC116]:[Meus serviços]],3,0))</f>
        <v>Não</v>
      </c>
      <c r="C3148" t="str">
        <f>IF(E3148=0,TEXT(dados!A3063,"00000000"),IF(E3148=2,TEXT(dados!A3063,"0000"),TEXT(dados!A3063,"#")))</f>
        <v>30034910</v>
      </c>
      <c r="D3148" t="str">
        <f>IF(dados!B3063=0,"",dados!B3063)</f>
        <v/>
      </c>
      <c r="E3148">
        <f>dados!C3063</f>
        <v>0</v>
      </c>
      <c r="F3148" t="str">
        <f>dados!D3063</f>
        <v>Vimblastina, vincristina, derivados destes produtos, topotecan ou seu cloridrato</v>
      </c>
      <c r="G3148"/>
      <c r="H3148"/>
      <c r="I3148"/>
      <c r="J3148"/>
      <c r="K3148" s="13"/>
      <c r="L3148" s="13">
        <f>dados!I3063/100</f>
        <v>0.13449999999999998</v>
      </c>
      <c r="M3148" s="13">
        <f>dados!J3063/100</f>
        <v>0.1545</v>
      </c>
      <c r="N3148" s="13">
        <f>dados!K3063/100</f>
        <v>0.12</v>
      </c>
      <c r="O3148" s="13">
        <f>dados!L3063/100</f>
        <v>0</v>
      </c>
      <c r="P3148" s="12" t="str">
        <f>LEFT(Tabela2[[#This Row],[Código]],2)</f>
        <v>30</v>
      </c>
    </row>
    <row r="3149" spans="2:16" ht="15" customHeight="1" x14ac:dyDescent="0.25">
      <c r="B3149" s="31" t="str">
        <f>IF(Tabela2[[#This Row],[Tipo]] = 0,LOOKUP(Tabela2[[#This Row],[RESUMO]],Tabela3[Grupo],Tabela3[Meus produtos]),VLOOKUP(Tabela2[[#This Row],[Código]],Tabela4[[Código NBS/LC116]:[Meus serviços]],3,0))</f>
        <v>Não</v>
      </c>
      <c r="C3149" t="str">
        <f>IF(E3149=0,TEXT(dados!A3064,"00000000"),IF(E3149=2,TEXT(dados!A3064,"0000"),TEXT(dados!A3064,"#")))</f>
        <v>30034920</v>
      </c>
      <c r="D3149" t="str">
        <f>IF(dados!B3064=0,"",dados!B3064)</f>
        <v/>
      </c>
      <c r="E3149">
        <f>dados!C3064</f>
        <v>0</v>
      </c>
      <c r="F3149" t="str">
        <f>dados!D3064</f>
        <v>Pilocarpina, seu nitrato ou seu cloridrato</v>
      </c>
      <c r="G3149"/>
      <c r="H3149"/>
      <c r="I3149"/>
      <c r="J3149"/>
      <c r="K3149" s="13"/>
      <c r="L3149" s="13">
        <f>dados!I3064/100</f>
        <v>0.13449999999999998</v>
      </c>
      <c r="M3149" s="13">
        <f>dados!J3064/100</f>
        <v>0.1699</v>
      </c>
      <c r="N3149" s="13">
        <f>dados!K3064/100</f>
        <v>0.12</v>
      </c>
      <c r="O3149" s="13">
        <f>dados!L3064/100</f>
        <v>0</v>
      </c>
      <c r="P3149" s="12" t="str">
        <f>LEFT(Tabela2[[#This Row],[Código]],2)</f>
        <v>30</v>
      </c>
    </row>
    <row r="3150" spans="2:16" ht="15" customHeight="1" x14ac:dyDescent="0.25">
      <c r="B3150" s="31" t="str">
        <f>IF(Tabela2[[#This Row],[Tipo]] = 0,LOOKUP(Tabela2[[#This Row],[RESUMO]],Tabela3[Grupo],Tabela3[Meus produtos]),VLOOKUP(Tabela2[[#This Row],[Código]],Tabela4[[Código NBS/LC116]:[Meus serviços]],3,0))</f>
        <v>Não</v>
      </c>
      <c r="C3150" t="str">
        <f>IF(E3150=0,TEXT(dados!A3065,"00000000"),IF(E3150=2,TEXT(dados!A3065,"0000"),TEXT(dados!A3065,"#")))</f>
        <v>30034930</v>
      </c>
      <c r="D3150" t="str">
        <f>IF(dados!B3065=0,"",dados!B3065)</f>
        <v/>
      </c>
      <c r="E3150">
        <f>dados!C3065</f>
        <v>0</v>
      </c>
      <c r="F3150" t="str">
        <f>dados!D3065</f>
        <v>Metanossulfonato de diidroergocristina</v>
      </c>
      <c r="G3150"/>
      <c r="H3150"/>
      <c r="I3150"/>
      <c r="J3150"/>
      <c r="K3150" s="13"/>
      <c r="L3150" s="13">
        <f>dados!I3065/100</f>
        <v>0.13449999999999998</v>
      </c>
      <c r="M3150" s="13">
        <f>dados!J3065/100</f>
        <v>0.16370000000000001</v>
      </c>
      <c r="N3150" s="13">
        <f>dados!K3065/100</f>
        <v>0.12</v>
      </c>
      <c r="O3150" s="13">
        <f>dados!L3065/100</f>
        <v>0</v>
      </c>
      <c r="P3150" s="12" t="str">
        <f>LEFT(Tabela2[[#This Row],[Código]],2)</f>
        <v>30</v>
      </c>
    </row>
    <row r="3151" spans="2:16" ht="15" customHeight="1" x14ac:dyDescent="0.25">
      <c r="B3151" s="31" t="str">
        <f>IF(Tabela2[[#This Row],[Tipo]] = 0,LOOKUP(Tabela2[[#This Row],[RESUMO]],Tabela3[Grupo],Tabela3[Meus produtos]),VLOOKUP(Tabela2[[#This Row],[Código]],Tabela4[[Código NBS/LC116]:[Meus serviços]],3,0))</f>
        <v>Não</v>
      </c>
      <c r="C3151" t="str">
        <f>IF(E3151=0,TEXT(dados!A3066,"00000000"),IF(E3151=2,TEXT(dados!A3066,"0000"),TEXT(dados!A3066,"#")))</f>
        <v>30034940</v>
      </c>
      <c r="D3151" t="str">
        <f>IF(dados!B3066=0,"",dados!B3066)</f>
        <v/>
      </c>
      <c r="E3151">
        <f>dados!C3066</f>
        <v>0</v>
      </c>
      <c r="F3151" t="str">
        <f>dados!D3066</f>
        <v>Codeina ou seus sais</v>
      </c>
      <c r="G3151"/>
      <c r="H3151"/>
      <c r="I3151"/>
      <c r="J3151"/>
      <c r="K3151" s="13"/>
      <c r="L3151" s="13">
        <f>dados!I3066/100</f>
        <v>0.13449999999999998</v>
      </c>
      <c r="M3151" s="13">
        <f>dados!J3066/100</f>
        <v>0.1699</v>
      </c>
      <c r="N3151" s="13">
        <f>dados!K3066/100</f>
        <v>0.12</v>
      </c>
      <c r="O3151" s="13">
        <f>dados!L3066/100</f>
        <v>0</v>
      </c>
      <c r="P3151" s="12" t="str">
        <f>LEFT(Tabela2[[#This Row],[Código]],2)</f>
        <v>30</v>
      </c>
    </row>
    <row r="3152" spans="2:16" ht="15" customHeight="1" x14ac:dyDescent="0.25">
      <c r="B3152" s="31" t="str">
        <f>IF(Tabela2[[#This Row],[Tipo]] = 0,LOOKUP(Tabela2[[#This Row],[RESUMO]],Tabela3[Grupo],Tabela3[Meus produtos]),VLOOKUP(Tabela2[[#This Row],[Código]],Tabela4[[Código NBS/LC116]:[Meus serviços]],3,0))</f>
        <v>Não</v>
      </c>
      <c r="C3152" t="str">
        <f>IF(E3152=0,TEXT(dados!A3067,"00000000"),IF(E3152=2,TEXT(dados!A3067,"0000"),TEXT(dados!A3067,"#")))</f>
        <v>30034950</v>
      </c>
      <c r="D3152" t="str">
        <f>IF(dados!B3067=0,"",dados!B3067)</f>
        <v/>
      </c>
      <c r="E3152">
        <f>dados!C3067</f>
        <v>0</v>
      </c>
      <c r="F3152" t="str">
        <f>dados!D3067</f>
        <v>Granisetron, tropisetrona ou seu cloridrato</v>
      </c>
      <c r="G3152"/>
      <c r="H3152"/>
      <c r="I3152"/>
      <c r="J3152"/>
      <c r="K3152" s="13"/>
      <c r="L3152" s="13">
        <f>dados!I3067/100</f>
        <v>0.13449999999999998</v>
      </c>
      <c r="M3152" s="13">
        <f>dados!J3067/100</f>
        <v>0.1545</v>
      </c>
      <c r="N3152" s="13">
        <f>dados!K3067/100</f>
        <v>0.12</v>
      </c>
      <c r="O3152" s="13">
        <f>dados!L3067/100</f>
        <v>0</v>
      </c>
      <c r="P3152" s="12" t="str">
        <f>LEFT(Tabela2[[#This Row],[Código]],2)</f>
        <v>30</v>
      </c>
    </row>
    <row r="3153" spans="2:16" ht="15" customHeight="1" x14ac:dyDescent="0.25">
      <c r="B3153" s="31" t="str">
        <f>IF(Tabela2[[#This Row],[Tipo]] = 0,LOOKUP(Tabela2[[#This Row],[RESUMO]],Tabela3[Grupo],Tabela3[Meus produtos]),VLOOKUP(Tabela2[[#This Row],[Código]],Tabela4[[Código NBS/LC116]:[Meus serviços]],3,0))</f>
        <v>Não</v>
      </c>
      <c r="C3153" t="str">
        <f>IF(E3153=0,TEXT(dados!A3068,"00000000"),IF(E3153=2,TEXT(dados!A3068,"0000"),TEXT(dados!A3068,"#")))</f>
        <v>30034990</v>
      </c>
      <c r="D3153" t="str">
        <f>IF(dados!B3068=0,"",dados!B3068)</f>
        <v/>
      </c>
      <c r="E3153">
        <f>dados!C3068</f>
        <v>0</v>
      </c>
      <c r="F3153" t="str">
        <f>dados!D3068</f>
        <v>Outros</v>
      </c>
      <c r="G3153"/>
      <c r="H3153"/>
      <c r="I3153"/>
      <c r="J3153"/>
      <c r="K3153" s="13"/>
      <c r="L3153" s="13">
        <f>dados!I3068/100</f>
        <v>0.13449999999999998</v>
      </c>
      <c r="M3153" s="13">
        <f>dados!J3068/100</f>
        <v>0.16370000000000001</v>
      </c>
      <c r="N3153" s="13">
        <f>dados!K3068/100</f>
        <v>0.12</v>
      </c>
      <c r="O3153" s="13">
        <f>dados!L3068/100</f>
        <v>0</v>
      </c>
      <c r="P3153" s="12" t="str">
        <f>LEFT(Tabela2[[#This Row],[Código]],2)</f>
        <v>30</v>
      </c>
    </row>
    <row r="3154" spans="2:16" ht="15" customHeight="1" x14ac:dyDescent="0.25">
      <c r="B3154" s="31" t="str">
        <f>IF(Tabela2[[#This Row],[Tipo]] = 0,LOOKUP(Tabela2[[#This Row],[RESUMO]],Tabela3[Grupo],Tabela3[Meus produtos]),VLOOKUP(Tabela2[[#This Row],[Código]],Tabela4[[Código NBS/LC116]:[Meus serviços]],3,0))</f>
        <v>Não</v>
      </c>
      <c r="C3154" t="str">
        <f>IF(E3154=0,TEXT(dados!A3069,"00000000"),IF(E3154=2,TEXT(dados!A3069,"0000"),TEXT(dados!A3069,"#")))</f>
        <v>30036000</v>
      </c>
      <c r="D3154" t="str">
        <f>IF(dados!B3069=0,"",dados!B3069)</f>
        <v/>
      </c>
      <c r="E3154">
        <f>dados!C3069</f>
        <v>0</v>
      </c>
      <c r="F3154" t="str">
        <f>dados!D3069</f>
        <v>Outros, que contenham principios ativos antimalaricos (antipaludicos) descritos na nota de subposicoes 2 do presente capitulo</v>
      </c>
      <c r="G3154"/>
      <c r="H3154"/>
      <c r="I3154"/>
      <c r="J3154"/>
      <c r="K3154" s="13"/>
      <c r="L3154" s="13">
        <f>dados!I3069/100</f>
        <v>0.13449999999999998</v>
      </c>
      <c r="M3154" s="13">
        <f>dados!J3069/100</f>
        <v>0.16370000000000001</v>
      </c>
      <c r="N3154" s="13">
        <f>dados!K3069/100</f>
        <v>0.12</v>
      </c>
      <c r="O3154" s="13">
        <f>dados!L3069/100</f>
        <v>0</v>
      </c>
      <c r="P3154" s="12" t="str">
        <f>LEFT(Tabela2[[#This Row],[Código]],2)</f>
        <v>30</v>
      </c>
    </row>
    <row r="3155" spans="2:16" ht="15" customHeight="1" x14ac:dyDescent="0.25">
      <c r="B3155" s="31" t="str">
        <f>IF(Tabela2[[#This Row],[Tipo]] = 0,LOOKUP(Tabela2[[#This Row],[RESUMO]],Tabela3[Grupo],Tabela3[Meus produtos]),VLOOKUP(Tabela2[[#This Row],[Código]],Tabela4[[Código NBS/LC116]:[Meus serviços]],3,0))</f>
        <v>Não</v>
      </c>
      <c r="C3155" t="str">
        <f>IF(E3155=0,TEXT(dados!A3070,"00000000"),IF(E3155=2,TEXT(dados!A3070,"0000"),TEXT(dados!A3070,"#")))</f>
        <v>30039011</v>
      </c>
      <c r="D3155" t="str">
        <f>IF(dados!B3070=0,"",dados!B3070)</f>
        <v/>
      </c>
      <c r="E3155">
        <f>dados!C3070</f>
        <v>0</v>
      </c>
      <c r="F3155" t="str">
        <f>dados!D3070</f>
        <v>Medicamento c/folinato calcio (leucovorina),exc.doses</v>
      </c>
      <c r="G3155"/>
      <c r="H3155"/>
      <c r="I3155"/>
      <c r="J3155"/>
      <c r="K3155" s="13"/>
      <c r="L3155" s="13">
        <f>dados!I3070/100</f>
        <v>0.13449999999999998</v>
      </c>
      <c r="M3155" s="13">
        <f>dados!J3070/100</f>
        <v>0.16370000000000001</v>
      </c>
      <c r="N3155" s="13">
        <f>dados!K3070/100</f>
        <v>0.12</v>
      </c>
      <c r="O3155" s="13">
        <f>dados!L3070/100</f>
        <v>0</v>
      </c>
      <c r="P3155" s="12" t="str">
        <f>LEFT(Tabela2[[#This Row],[Código]],2)</f>
        <v>30</v>
      </c>
    </row>
    <row r="3156" spans="2:16" ht="15" customHeight="1" x14ac:dyDescent="0.25">
      <c r="B3156" s="31" t="str">
        <f>IF(Tabela2[[#This Row],[Tipo]] = 0,LOOKUP(Tabela2[[#This Row],[RESUMO]],Tabela3[Grupo],Tabela3[Meus produtos]),VLOOKUP(Tabela2[[#This Row],[Código]],Tabela4[[Código NBS/LC116]:[Meus serviços]],3,0))</f>
        <v>Não</v>
      </c>
      <c r="C3156" t="str">
        <f>IF(E3156=0,TEXT(dados!A3071,"00000000"),IF(E3156=2,TEXT(dados!A3071,"0000"),TEXT(dados!A3071,"#")))</f>
        <v>30039012</v>
      </c>
      <c r="D3156" t="str">
        <f>IF(dados!B3071=0,"",dados!B3071)</f>
        <v/>
      </c>
      <c r="E3156">
        <f>dados!C3071</f>
        <v>0</v>
      </c>
      <c r="F3156" t="str">
        <f>dados!D3071</f>
        <v>Medicamento cont.acido nicotinico,etc.exc.em doses</v>
      </c>
      <c r="G3156"/>
      <c r="H3156"/>
      <c r="I3156"/>
      <c r="J3156"/>
      <c r="K3156" s="13"/>
      <c r="L3156" s="13">
        <f>dados!I3071/100</f>
        <v>0.13449999999999998</v>
      </c>
      <c r="M3156" s="13">
        <f>dados!J3071/100</f>
        <v>0.1699</v>
      </c>
      <c r="N3156" s="13">
        <f>dados!K3071/100</f>
        <v>0.12</v>
      </c>
      <c r="O3156" s="13">
        <f>dados!L3071/100</f>
        <v>0</v>
      </c>
      <c r="P3156" s="12" t="str">
        <f>LEFT(Tabela2[[#This Row],[Código]],2)</f>
        <v>30</v>
      </c>
    </row>
    <row r="3157" spans="2:16" ht="15" customHeight="1" x14ac:dyDescent="0.25">
      <c r="B3157" s="31" t="str">
        <f>IF(Tabela2[[#This Row],[Tipo]] = 0,LOOKUP(Tabela2[[#This Row],[RESUMO]],Tabela3[Grupo],Tabela3[Meus produtos]),VLOOKUP(Tabela2[[#This Row],[Código]],Tabela4[[Código NBS/LC116]:[Meus serviços]],3,0))</f>
        <v>Não</v>
      </c>
      <c r="C3157" t="str">
        <f>IF(E3157=0,TEXT(dados!A3072,"00000000"),IF(E3157=2,TEXT(dados!A3072,"0000"),TEXT(dados!A3072,"#")))</f>
        <v>30039013</v>
      </c>
      <c r="D3157" t="str">
        <f>IF(dados!B3072=0,"",dados!B3072)</f>
        <v/>
      </c>
      <c r="E3157">
        <f>dados!C3072</f>
        <v>0</v>
      </c>
      <c r="F3157" t="str">
        <f>dados!D3072</f>
        <v>Medicamento cont.hidroxocobalamina,etc.exc.em doses</v>
      </c>
      <c r="G3157"/>
      <c r="H3157"/>
      <c r="I3157"/>
      <c r="J3157"/>
      <c r="K3157" s="13"/>
      <c r="L3157" s="13">
        <f>dados!I3072/100</f>
        <v>0.13449999999999998</v>
      </c>
      <c r="M3157" s="13">
        <f>dados!J3072/100</f>
        <v>0.1699</v>
      </c>
      <c r="N3157" s="13">
        <f>dados!K3072/100</f>
        <v>0.12</v>
      </c>
      <c r="O3157" s="13">
        <f>dados!L3072/100</f>
        <v>0</v>
      </c>
      <c r="P3157" s="12" t="str">
        <f>LEFT(Tabela2[[#This Row],[Código]],2)</f>
        <v>30</v>
      </c>
    </row>
    <row r="3158" spans="2:16" ht="15" customHeight="1" x14ac:dyDescent="0.25">
      <c r="B3158" s="31" t="str">
        <f>IF(Tabela2[[#This Row],[Tipo]] = 0,LOOKUP(Tabela2[[#This Row],[RESUMO]],Tabela3[Grupo],Tabela3[Meus produtos]),VLOOKUP(Tabela2[[#This Row],[Código]],Tabela4[[Código NBS/LC116]:[Meus serviços]],3,0))</f>
        <v>Não</v>
      </c>
      <c r="C3158" t="str">
        <f>IF(E3158=0,TEXT(dados!A3073,"00000000"),IF(E3158=2,TEXT(dados!A3073,"0000"),TEXT(dados!A3073,"#")))</f>
        <v>30039014</v>
      </c>
      <c r="D3158" t="str">
        <f>IF(dados!B3073=0,"",dados!B3073)</f>
        <v/>
      </c>
      <c r="E3158">
        <f>dados!C3073</f>
        <v>0</v>
      </c>
      <c r="F3158" t="str">
        <f>dados!D3073</f>
        <v>Medicamento cont.vitamina a1 ou derivs.exceto acido retinoico, exc.em doses</v>
      </c>
      <c r="G3158"/>
      <c r="H3158"/>
      <c r="I3158"/>
      <c r="J3158"/>
      <c r="K3158" s="13"/>
      <c r="L3158" s="13">
        <f>dados!I3073/100</f>
        <v>0.13449999999999998</v>
      </c>
      <c r="M3158" s="13">
        <f>dados!J3073/100</f>
        <v>0.1699</v>
      </c>
      <c r="N3158" s="13">
        <f>dados!K3073/100</f>
        <v>0.12</v>
      </c>
      <c r="O3158" s="13">
        <f>dados!L3073/100</f>
        <v>0</v>
      </c>
      <c r="P3158" s="12" t="str">
        <f>LEFT(Tabela2[[#This Row],[Código]],2)</f>
        <v>30</v>
      </c>
    </row>
    <row r="3159" spans="2:16" ht="15" customHeight="1" x14ac:dyDescent="0.25">
      <c r="B3159" s="31" t="str">
        <f>IF(Tabela2[[#This Row],[Tipo]] = 0,LOOKUP(Tabela2[[#This Row],[RESUMO]],Tabela3[Grupo],Tabela3[Meus produtos]),VLOOKUP(Tabela2[[#This Row],[Código]],Tabela4[[Código NBS/LC116]:[Meus serviços]],3,0))</f>
        <v>Não</v>
      </c>
      <c r="C3159" t="str">
        <f>IF(E3159=0,TEXT(dados!A3074,"00000000"),IF(E3159=2,TEXT(dados!A3074,"0000"),TEXT(dados!A3074,"#")))</f>
        <v>30039015</v>
      </c>
      <c r="D3159" t="str">
        <f>IF(dados!B3074=0,"",dados!B3074)</f>
        <v/>
      </c>
      <c r="E3159">
        <f>dados!C3074</f>
        <v>0</v>
      </c>
      <c r="F3159" t="str">
        <f>dados!D3074</f>
        <v>Medicamento cont.d-pantotenato de calcio,vitamina d3 (colecalciferol).exc.doses</v>
      </c>
      <c r="G3159"/>
      <c r="H3159"/>
      <c r="I3159"/>
      <c r="J3159"/>
      <c r="K3159" s="13"/>
      <c r="L3159" s="13">
        <f>dados!I3074/100</f>
        <v>0.13449999999999998</v>
      </c>
      <c r="M3159" s="13">
        <f>dados!J3074/100</f>
        <v>0.16370000000000001</v>
      </c>
      <c r="N3159" s="13">
        <f>dados!K3074/100</f>
        <v>0.12</v>
      </c>
      <c r="O3159" s="13">
        <f>dados!L3074/100</f>
        <v>0</v>
      </c>
      <c r="P3159" s="12" t="str">
        <f>LEFT(Tabela2[[#This Row],[Código]],2)</f>
        <v>30</v>
      </c>
    </row>
    <row r="3160" spans="2:16" ht="15" customHeight="1" x14ac:dyDescent="0.25">
      <c r="B3160" s="31" t="str">
        <f>IF(Tabela2[[#This Row],[Tipo]] = 0,LOOKUP(Tabela2[[#This Row],[RESUMO]],Tabela3[Grupo],Tabela3[Meus produtos]),VLOOKUP(Tabela2[[#This Row],[Código]],Tabela4[[Código NBS/LC116]:[Meus serviços]],3,0))</f>
        <v>Não</v>
      </c>
      <c r="C3160" t="str">
        <f>IF(E3160=0,TEXT(dados!A3075,"00000000"),IF(E3160=2,TEXT(dados!A3075,"0000"),TEXT(dados!A3075,"#")))</f>
        <v>30039016</v>
      </c>
      <c r="D3160" t="str">
        <f>IF(dados!B3075=0,"",dados!B3075)</f>
        <v/>
      </c>
      <c r="E3160">
        <f>dados!C3075</f>
        <v>0</v>
      </c>
      <c r="F3160" t="str">
        <f>dados!D3075</f>
        <v>Medicamento c/esteres das vitaminas a e d,etc.exc.doses</v>
      </c>
      <c r="G3160"/>
      <c r="H3160"/>
      <c r="I3160"/>
      <c r="J3160"/>
      <c r="K3160" s="13"/>
      <c r="L3160" s="13">
        <f>dados!I3075/100</f>
        <v>0.13449999999999998</v>
      </c>
      <c r="M3160" s="13">
        <f>dados!J3075/100</f>
        <v>0.16370000000000001</v>
      </c>
      <c r="N3160" s="13">
        <f>dados!K3075/100</f>
        <v>0.12</v>
      </c>
      <c r="O3160" s="13">
        <f>dados!L3075/100</f>
        <v>0</v>
      </c>
      <c r="P3160" s="12" t="str">
        <f>LEFT(Tabela2[[#This Row],[Código]],2)</f>
        <v>30</v>
      </c>
    </row>
    <row r="3161" spans="2:16" ht="15" customHeight="1" x14ac:dyDescent="0.25">
      <c r="B3161" s="31" t="str">
        <f>IF(Tabela2[[#This Row],[Tipo]] = 0,LOOKUP(Tabela2[[#This Row],[RESUMO]],Tabela3[Grupo],Tabela3[Meus produtos]),VLOOKUP(Tabela2[[#This Row],[Código]],Tabela4[[Código NBS/LC116]:[Meus serviços]],3,0))</f>
        <v>Não</v>
      </c>
      <c r="C3161" t="str">
        <f>IF(E3161=0,TEXT(dados!A3076,"00000000"),IF(E3161=2,TEXT(dados!A3076,"0000"),TEXT(dados!A3076,"#")))</f>
        <v>30039017</v>
      </c>
      <c r="D3161" t="str">
        <f>IF(dados!B3076=0,"",dados!B3076)</f>
        <v/>
      </c>
      <c r="E3161">
        <f>dados!C3076</f>
        <v>0</v>
      </c>
      <c r="F3161" t="str">
        <f>dados!D3076</f>
        <v>Medicamento cont. acido retinoico (tretinoina), exc.em doses</v>
      </c>
      <c r="G3161"/>
      <c r="H3161"/>
      <c r="I3161"/>
      <c r="J3161"/>
      <c r="K3161" s="13"/>
      <c r="L3161" s="13">
        <f>dados!I3076/100</f>
        <v>0.13449999999999998</v>
      </c>
      <c r="M3161" s="13">
        <f>dados!J3076/100</f>
        <v>0.16370000000000001</v>
      </c>
      <c r="N3161" s="13">
        <f>dados!K3076/100</f>
        <v>0.12</v>
      </c>
      <c r="O3161" s="13">
        <f>dados!L3076/100</f>
        <v>0</v>
      </c>
      <c r="P3161" s="12" t="str">
        <f>LEFT(Tabela2[[#This Row],[Código]],2)</f>
        <v>30</v>
      </c>
    </row>
    <row r="3162" spans="2:16" ht="15" customHeight="1" x14ac:dyDescent="0.25">
      <c r="B3162" s="31" t="str">
        <f>IF(Tabela2[[#This Row],[Tipo]] = 0,LOOKUP(Tabela2[[#This Row],[RESUMO]],Tabela3[Grupo],Tabela3[Meus produtos]),VLOOKUP(Tabela2[[#This Row],[Código]],Tabela4[[Código NBS/LC116]:[Meus serviços]],3,0))</f>
        <v>Não</v>
      </c>
      <c r="C3162" t="str">
        <f>IF(E3162=0,TEXT(dados!A3077,"00000000"),IF(E3162=2,TEXT(dados!A3077,"0000"),TEXT(dados!A3077,"#")))</f>
        <v>30039019</v>
      </c>
      <c r="D3162" t="str">
        <f>IF(dados!B3077=0,"",dados!B3077)</f>
        <v/>
      </c>
      <c r="E3162">
        <f>dados!C3077</f>
        <v>0</v>
      </c>
      <c r="F3162" t="str">
        <f>dados!D3077</f>
        <v>Medicamento c/outs.vitaminas,provitam.derivs.exc.doses</v>
      </c>
      <c r="G3162"/>
      <c r="H3162"/>
      <c r="I3162"/>
      <c r="J3162"/>
      <c r="K3162" s="13"/>
      <c r="L3162" s="13">
        <f>dados!I3077/100</f>
        <v>0.13449999999999998</v>
      </c>
      <c r="M3162" s="13">
        <f>dados!J3077/100</f>
        <v>0.16370000000000001</v>
      </c>
      <c r="N3162" s="13">
        <f>dados!K3077/100</f>
        <v>0.12</v>
      </c>
      <c r="O3162" s="13">
        <f>dados!L3077/100</f>
        <v>0</v>
      </c>
      <c r="P3162" s="12" t="str">
        <f>LEFT(Tabela2[[#This Row],[Código]],2)</f>
        <v>30</v>
      </c>
    </row>
    <row r="3163" spans="2:16" ht="15" customHeight="1" x14ac:dyDescent="0.25">
      <c r="B3163" s="31" t="str">
        <f>IF(Tabela2[[#This Row],[Tipo]] = 0,LOOKUP(Tabela2[[#This Row],[RESUMO]],Tabela3[Grupo],Tabela3[Meus produtos]),VLOOKUP(Tabela2[[#This Row],[Código]],Tabela4[[Código NBS/LC116]:[Meus serviços]],3,0))</f>
        <v>Não</v>
      </c>
      <c r="C3163" t="str">
        <f>IF(E3163=0,TEXT(dados!A3078,"00000000"),IF(E3163=2,TEXT(dados!A3078,"0000"),TEXT(dados!A3078,"#")))</f>
        <v>30039021</v>
      </c>
      <c r="D3163" t="str">
        <f>IF(dados!B3078=0,"",dados!B3078)</f>
        <v/>
      </c>
      <c r="E3163">
        <f>dados!C3078</f>
        <v>0</v>
      </c>
      <c r="F3163" t="str">
        <f>dados!D3078</f>
        <v>Medicamento contendo estreptoquinase,exc.em doses</v>
      </c>
      <c r="G3163"/>
      <c r="H3163"/>
      <c r="I3163"/>
      <c r="J3163"/>
      <c r="K3163" s="13"/>
      <c r="L3163" s="13">
        <f>dados!I3078/100</f>
        <v>0.13449999999999998</v>
      </c>
      <c r="M3163" s="13">
        <f>dados!J3078/100</f>
        <v>0.1545</v>
      </c>
      <c r="N3163" s="13">
        <f>dados!K3078/100</f>
        <v>0.12</v>
      </c>
      <c r="O3163" s="13">
        <f>dados!L3078/100</f>
        <v>0</v>
      </c>
      <c r="P3163" s="12" t="str">
        <f>LEFT(Tabela2[[#This Row],[Código]],2)</f>
        <v>30</v>
      </c>
    </row>
    <row r="3164" spans="2:16" ht="15" customHeight="1" x14ac:dyDescent="0.25">
      <c r="B3164" s="31" t="str">
        <f>IF(Tabela2[[#This Row],[Tipo]] = 0,LOOKUP(Tabela2[[#This Row],[RESUMO]],Tabela3[Grupo],Tabela3[Meus produtos]),VLOOKUP(Tabela2[[#This Row],[Código]],Tabela4[[Código NBS/LC116]:[Meus serviços]],3,0))</f>
        <v>Não</v>
      </c>
      <c r="C3164" t="str">
        <f>IF(E3164=0,TEXT(dados!A3079,"00000000"),IF(E3164=2,TEXT(dados!A3079,"0000"),TEXT(dados!A3079,"#")))</f>
        <v>30039022</v>
      </c>
      <c r="D3164" t="str">
        <f>IF(dados!B3079=0,"",dados!B3079)</f>
        <v/>
      </c>
      <c r="E3164">
        <f>dados!C3079</f>
        <v>0</v>
      </c>
      <c r="F3164" t="str">
        <f>dados!D3079</f>
        <v>Medicamento contendo l-asparaginase,exc.em doses</v>
      </c>
      <c r="G3164"/>
      <c r="H3164"/>
      <c r="I3164"/>
      <c r="J3164"/>
      <c r="K3164" s="13"/>
      <c r="L3164" s="13">
        <f>dados!I3079/100</f>
        <v>0.13449999999999998</v>
      </c>
      <c r="M3164" s="13">
        <f>dados!J3079/100</f>
        <v>0.1545</v>
      </c>
      <c r="N3164" s="13">
        <f>dados!K3079/100</f>
        <v>0.12</v>
      </c>
      <c r="O3164" s="13">
        <f>dados!L3079/100</f>
        <v>0</v>
      </c>
      <c r="P3164" s="12" t="str">
        <f>LEFT(Tabela2[[#This Row],[Código]],2)</f>
        <v>30</v>
      </c>
    </row>
    <row r="3165" spans="2:16" ht="15" customHeight="1" x14ac:dyDescent="0.25">
      <c r="B3165" s="31" t="str">
        <f>IF(Tabela2[[#This Row],[Tipo]] = 0,LOOKUP(Tabela2[[#This Row],[RESUMO]],Tabela3[Grupo],Tabela3[Meus produtos]),VLOOKUP(Tabela2[[#This Row],[Código]],Tabela4[[Código NBS/LC116]:[Meus serviços]],3,0))</f>
        <v>Não</v>
      </c>
      <c r="C3165" t="str">
        <f>IF(E3165=0,TEXT(dados!A3080,"00000000"),IF(E3165=2,TEXT(dados!A3080,"0000"),TEXT(dados!A3080,"#")))</f>
        <v>30039023</v>
      </c>
      <c r="D3165" t="str">
        <f>IF(dados!B3080=0,"",dados!B3080)</f>
        <v/>
      </c>
      <c r="E3165">
        <f>dados!C3080</f>
        <v>0</v>
      </c>
      <c r="F3165" t="str">
        <f>dados!D3080</f>
        <v>Medicamento contendo deoximbonuclease,exc.em doses</v>
      </c>
      <c r="G3165"/>
      <c r="H3165"/>
      <c r="I3165"/>
      <c r="J3165"/>
      <c r="K3165" s="13"/>
      <c r="L3165" s="13">
        <f>dados!I3080/100</f>
        <v>0.13449999999999998</v>
      </c>
      <c r="M3165" s="13">
        <f>dados!J3080/100</f>
        <v>0.1545</v>
      </c>
      <c r="N3165" s="13">
        <f>dados!K3080/100</f>
        <v>0.12</v>
      </c>
      <c r="O3165" s="13">
        <f>dados!L3080/100</f>
        <v>0</v>
      </c>
      <c r="P3165" s="12" t="str">
        <f>LEFT(Tabela2[[#This Row],[Código]],2)</f>
        <v>30</v>
      </c>
    </row>
    <row r="3166" spans="2:16" ht="15" customHeight="1" x14ac:dyDescent="0.25">
      <c r="B3166" s="31" t="str">
        <f>IF(Tabela2[[#This Row],[Tipo]] = 0,LOOKUP(Tabela2[[#This Row],[RESUMO]],Tabela3[Grupo],Tabela3[Meus produtos]),VLOOKUP(Tabela2[[#This Row],[Código]],Tabela4[[Código NBS/LC116]:[Meus serviços]],3,0))</f>
        <v>Não</v>
      </c>
      <c r="C3166" t="str">
        <f>IF(E3166=0,TEXT(dados!A3081,"00000000"),IF(E3166=2,TEXT(dados!A3081,"0000"),TEXT(dados!A3081,"#")))</f>
        <v>30039024</v>
      </c>
      <c r="D3166" t="str">
        <f>IF(dados!B3081=0,"",dados!B3081)</f>
        <v/>
      </c>
      <c r="E3166">
        <f>dados!C3081</f>
        <v>0</v>
      </c>
      <c r="F3166" t="str">
        <f>dados!D3081</f>
        <v>Medicamento contendo idursulfase,exc.em doses</v>
      </c>
      <c r="G3166"/>
      <c r="H3166"/>
      <c r="I3166"/>
      <c r="J3166"/>
      <c r="K3166" s="13"/>
      <c r="L3166" s="13">
        <f>dados!I3081/100</f>
        <v>0.13449999999999998</v>
      </c>
      <c r="M3166" s="13">
        <f>dados!J3081/100</f>
        <v>0.1545</v>
      </c>
      <c r="N3166" s="13">
        <f>dados!K3081/100</f>
        <v>0.12</v>
      </c>
      <c r="O3166" s="13">
        <f>dados!L3081/100</f>
        <v>0</v>
      </c>
      <c r="P3166" s="12" t="str">
        <f>LEFT(Tabela2[[#This Row],[Código]],2)</f>
        <v>30</v>
      </c>
    </row>
    <row r="3167" spans="2:16" ht="15" customHeight="1" x14ac:dyDescent="0.25">
      <c r="B3167" s="31" t="str">
        <f>IF(Tabela2[[#This Row],[Tipo]] = 0,LOOKUP(Tabela2[[#This Row],[RESUMO]],Tabela3[Grupo],Tabela3[Meus produtos]),VLOOKUP(Tabela2[[#This Row],[Código]],Tabela4[[Código NBS/LC116]:[Meus serviços]],3,0))</f>
        <v>Não</v>
      </c>
      <c r="C3167" t="str">
        <f>IF(E3167=0,TEXT(dados!A3082,"00000000"),IF(E3167=2,TEXT(dados!A3082,"0000"),TEXT(dados!A3082,"#")))</f>
        <v>30039025</v>
      </c>
      <c r="D3167" t="str">
        <f>IF(dados!B3082=0,"",dados!B3082)</f>
        <v/>
      </c>
      <c r="E3167">
        <f>dados!C3082</f>
        <v>0</v>
      </c>
      <c r="F3167" t="str">
        <f>dados!D3082</f>
        <v>Alfa-agalsidase, alfavelaglicerase</v>
      </c>
      <c r="G3167"/>
      <c r="H3167"/>
      <c r="I3167"/>
      <c r="J3167"/>
      <c r="K3167" s="13"/>
      <c r="L3167" s="13">
        <f>dados!I3082/100</f>
        <v>0.13449999999999998</v>
      </c>
      <c r="M3167" s="13">
        <f>dados!J3082/100</f>
        <v>0.1545</v>
      </c>
      <c r="N3167" s="13">
        <f>dados!K3082/100</f>
        <v>0.12</v>
      </c>
      <c r="O3167" s="13">
        <f>dados!L3082/100</f>
        <v>0</v>
      </c>
      <c r="P3167" s="12" t="str">
        <f>LEFT(Tabela2[[#This Row],[Código]],2)</f>
        <v>30</v>
      </c>
    </row>
    <row r="3168" spans="2:16" ht="15" customHeight="1" x14ac:dyDescent="0.25">
      <c r="B3168" s="31" t="str">
        <f>IF(Tabela2[[#This Row],[Tipo]] = 0,LOOKUP(Tabela2[[#This Row],[RESUMO]],Tabela3[Grupo],Tabela3[Meus produtos]),VLOOKUP(Tabela2[[#This Row],[Código]],Tabela4[[Código NBS/LC116]:[Meus serviços]],3,0))</f>
        <v>Não</v>
      </c>
      <c r="C3168" t="str">
        <f>IF(E3168=0,TEXT(dados!A3083,"00000000"),IF(E3168=2,TEXT(dados!A3083,"0000"),TEXT(dados!A3083,"#")))</f>
        <v>30039029</v>
      </c>
      <c r="D3168" t="str">
        <f>IF(dados!B3083=0,"",dados!B3083)</f>
        <v/>
      </c>
      <c r="E3168">
        <f>dados!C3083</f>
        <v>0</v>
      </c>
      <c r="F3168" t="str">
        <f>dados!D3083</f>
        <v>Medicamento c/outs.enzimas,n/cont.vitams.etc.exc.doses</v>
      </c>
      <c r="G3168"/>
      <c r="H3168"/>
      <c r="I3168"/>
      <c r="J3168"/>
      <c r="K3168" s="13"/>
      <c r="L3168" s="13">
        <f>dados!I3083/100</f>
        <v>0.13449999999999998</v>
      </c>
      <c r="M3168" s="13">
        <f>dados!J3083/100</f>
        <v>0.16370000000000001</v>
      </c>
      <c r="N3168" s="13">
        <f>dados!K3083/100</f>
        <v>0.12</v>
      </c>
      <c r="O3168" s="13">
        <f>dados!L3083/100</f>
        <v>0</v>
      </c>
      <c r="P3168" s="12" t="str">
        <f>LEFT(Tabela2[[#This Row],[Código]],2)</f>
        <v>30</v>
      </c>
    </row>
    <row r="3169" spans="2:16" ht="15" customHeight="1" x14ac:dyDescent="0.25">
      <c r="B3169" s="31" t="str">
        <f>IF(Tabela2[[#This Row],[Tipo]] = 0,LOOKUP(Tabela2[[#This Row],[RESUMO]],Tabela3[Grupo],Tabela3[Meus produtos]),VLOOKUP(Tabela2[[#This Row],[Código]],Tabela4[[Código NBS/LC116]:[Meus serviços]],3,0))</f>
        <v>Não</v>
      </c>
      <c r="C3169" t="str">
        <f>IF(E3169=0,TEXT(dados!A3084,"00000000"),IF(E3169=2,TEXT(dados!A3084,"0000"),TEXT(dados!A3084,"#")))</f>
        <v>30039031</v>
      </c>
      <c r="D3169" t="str">
        <f>IF(dados!B3084=0,"",dados!B3084)</f>
        <v/>
      </c>
      <c r="E3169">
        <f>dados!C3084</f>
        <v>0</v>
      </c>
      <c r="F3169" t="str">
        <f>dados!D3084</f>
        <v>Medicamento contendo permetrina,etc.exc.em doses</v>
      </c>
      <c r="G3169"/>
      <c r="H3169"/>
      <c r="I3169"/>
      <c r="J3169"/>
      <c r="K3169" s="13"/>
      <c r="L3169" s="13">
        <f>dados!I3084/100</f>
        <v>0.13449999999999998</v>
      </c>
      <c r="M3169" s="13">
        <f>dados!J3084/100</f>
        <v>0.1699</v>
      </c>
      <c r="N3169" s="13">
        <f>dados!K3084/100</f>
        <v>0.12</v>
      </c>
      <c r="O3169" s="13">
        <f>dados!L3084/100</f>
        <v>0</v>
      </c>
      <c r="P3169" s="12" t="str">
        <f>LEFT(Tabela2[[#This Row],[Código]],2)</f>
        <v>30</v>
      </c>
    </row>
    <row r="3170" spans="2:16" ht="15" customHeight="1" x14ac:dyDescent="0.25">
      <c r="B3170" s="31" t="str">
        <f>IF(Tabela2[[#This Row],[Tipo]] = 0,LOOKUP(Tabela2[[#This Row],[RESUMO]],Tabela3[Grupo],Tabela3[Meus produtos]),VLOOKUP(Tabela2[[#This Row],[Código]],Tabela4[[Código NBS/LC116]:[Meus serviços]],3,0))</f>
        <v>Não</v>
      </c>
      <c r="C3170" t="str">
        <f>IF(E3170=0,TEXT(dados!A3085,"00000000"),IF(E3170=2,TEXT(dados!A3085,"0000"),TEXT(dados!A3085,"#")))</f>
        <v>30039032</v>
      </c>
      <c r="D3170" t="str">
        <f>IF(dados!B3085=0,"",dados!B3085)</f>
        <v/>
      </c>
      <c r="E3170">
        <f>dados!C3085</f>
        <v>0</v>
      </c>
      <c r="F3170" t="str">
        <f>dados!D3085</f>
        <v>Medicamento cont.acido colico, acido deoxicolico, sal magnesico do acido deidrocolico,etc.exc.em doses</v>
      </c>
      <c r="G3170"/>
      <c r="H3170"/>
      <c r="I3170"/>
      <c r="J3170"/>
      <c r="K3170" s="13"/>
      <c r="L3170" s="13">
        <f>dados!I3085/100</f>
        <v>0.13449999999999998</v>
      </c>
      <c r="M3170" s="13">
        <f>dados!J3085/100</f>
        <v>0.1699</v>
      </c>
      <c r="N3170" s="13">
        <f>dados!K3085/100</f>
        <v>0.12</v>
      </c>
      <c r="O3170" s="13">
        <f>dados!L3085/100</f>
        <v>0</v>
      </c>
      <c r="P3170" s="12" t="str">
        <f>LEFT(Tabela2[[#This Row],[Código]],2)</f>
        <v>30</v>
      </c>
    </row>
    <row r="3171" spans="2:16" ht="15" customHeight="1" x14ac:dyDescent="0.25">
      <c r="B3171" s="31" t="str">
        <f>IF(Tabela2[[#This Row],[Tipo]] = 0,LOOKUP(Tabela2[[#This Row],[RESUMO]],Tabela3[Grupo],Tabela3[Meus produtos]),VLOOKUP(Tabela2[[#This Row],[Código]],Tabela4[[Código NBS/LC116]:[Meus serviços]],3,0))</f>
        <v>Não</v>
      </c>
      <c r="C3171" t="str">
        <f>IF(E3171=0,TEXT(dados!A3086,"00000000"),IF(E3171=2,TEXT(dados!A3086,"0000"),TEXT(dados!A3086,"#")))</f>
        <v>30039033</v>
      </c>
      <c r="D3171" t="str">
        <f>IF(dados!B3086=0,"",dados!B3086)</f>
        <v/>
      </c>
      <c r="E3171">
        <f>dados!C3086</f>
        <v>0</v>
      </c>
      <c r="F3171" t="str">
        <f>dados!D3086</f>
        <v>Medicamento c/acido gluconico/sais/esteres,exc.em doses</v>
      </c>
      <c r="G3171"/>
      <c r="H3171"/>
      <c r="I3171"/>
      <c r="J3171"/>
      <c r="K3171" s="13"/>
      <c r="L3171" s="13">
        <f>dados!I3086/100</f>
        <v>0.13449999999999998</v>
      </c>
      <c r="M3171" s="13">
        <f>dados!J3086/100</f>
        <v>0.1699</v>
      </c>
      <c r="N3171" s="13">
        <f>dados!K3086/100</f>
        <v>0.12</v>
      </c>
      <c r="O3171" s="13">
        <f>dados!L3086/100</f>
        <v>0</v>
      </c>
      <c r="P3171" s="12" t="str">
        <f>LEFT(Tabela2[[#This Row],[Código]],2)</f>
        <v>30</v>
      </c>
    </row>
    <row r="3172" spans="2:16" ht="15" customHeight="1" x14ac:dyDescent="0.25">
      <c r="B3172" s="31" t="str">
        <f>IF(Tabela2[[#This Row],[Tipo]] = 0,LOOKUP(Tabela2[[#This Row],[RESUMO]],Tabela3[Grupo],Tabela3[Meus produtos]),VLOOKUP(Tabela2[[#This Row],[Código]],Tabela4[[Código NBS/LC116]:[Meus serviços]],3,0))</f>
        <v>Não</v>
      </c>
      <c r="C3172" t="str">
        <f>IF(E3172=0,TEXT(dados!A3087,"00000000"),IF(E3172=2,TEXT(dados!A3087,"0000"),TEXT(dados!A3087,"#")))</f>
        <v>30039034</v>
      </c>
      <c r="D3172" t="str">
        <f>IF(dados!B3087=0,"",dados!B3087)</f>
        <v/>
      </c>
      <c r="E3172">
        <f>dados!C3087</f>
        <v>0</v>
      </c>
      <c r="F3172" t="str">
        <f>dados!D3087</f>
        <v>Medicamento c/acido o-acetilsalicilico/etc.exc.em doses</v>
      </c>
      <c r="G3172"/>
      <c r="H3172"/>
      <c r="I3172"/>
      <c r="J3172"/>
      <c r="K3172" s="13"/>
      <c r="L3172" s="13">
        <f>dados!I3087/100</f>
        <v>0.13449999999999998</v>
      </c>
      <c r="M3172" s="13">
        <f>dados!J3087/100</f>
        <v>0.1699</v>
      </c>
      <c r="N3172" s="13">
        <f>dados!K3087/100</f>
        <v>0.12</v>
      </c>
      <c r="O3172" s="13">
        <f>dados!L3087/100</f>
        <v>0</v>
      </c>
      <c r="P3172" s="12" t="str">
        <f>LEFT(Tabela2[[#This Row],[Código]],2)</f>
        <v>30</v>
      </c>
    </row>
    <row r="3173" spans="2:16" ht="15" customHeight="1" x14ac:dyDescent="0.25">
      <c r="B3173" s="31" t="str">
        <f>IF(Tabela2[[#This Row],[Tipo]] = 0,LOOKUP(Tabela2[[#This Row],[RESUMO]],Tabela3[Grupo],Tabela3[Meus produtos]),VLOOKUP(Tabela2[[#This Row],[Código]],Tabela4[[Código NBS/LC116]:[Meus serviços]],3,0))</f>
        <v>Não</v>
      </c>
      <c r="C3173" t="str">
        <f>IF(E3173=0,TEXT(dados!A3088,"00000000"),IF(E3173=2,TEXT(dados!A3088,"0000"),TEXT(dados!A3088,"#")))</f>
        <v>30039035</v>
      </c>
      <c r="D3173" t="str">
        <f>IF(dados!B3088=0,"",dados!B3088)</f>
        <v/>
      </c>
      <c r="E3173">
        <f>dados!C3088</f>
        <v>0</v>
      </c>
      <c r="F3173" t="str">
        <f>dados!D3088</f>
        <v>Lactofosfato de calcio</v>
      </c>
      <c r="G3173"/>
      <c r="H3173"/>
      <c r="I3173"/>
      <c r="J3173"/>
      <c r="K3173" s="13"/>
      <c r="L3173" s="13">
        <f>dados!I3088/100</f>
        <v>0.13449999999999998</v>
      </c>
      <c r="M3173" s="13">
        <f>dados!J3088/100</f>
        <v>0.1699</v>
      </c>
      <c r="N3173" s="13">
        <f>dados!K3088/100</f>
        <v>0.12</v>
      </c>
      <c r="O3173" s="13">
        <f>dados!L3088/100</f>
        <v>0</v>
      </c>
      <c r="P3173" s="12" t="str">
        <f>LEFT(Tabela2[[#This Row],[Código]],2)</f>
        <v>30</v>
      </c>
    </row>
    <row r="3174" spans="2:16" ht="15" customHeight="1" x14ac:dyDescent="0.25">
      <c r="B3174" s="31" t="str">
        <f>IF(Tabela2[[#This Row],[Tipo]] = 0,LOOKUP(Tabela2[[#This Row],[RESUMO]],Tabela3[Grupo],Tabela3[Meus produtos]),VLOOKUP(Tabela2[[#This Row],[Código]],Tabela4[[Código NBS/LC116]:[Meus serviços]],3,0))</f>
        <v>Não</v>
      </c>
      <c r="C3174" t="str">
        <f>IF(E3174=0,TEXT(dados!A3089,"00000000"),IF(E3174=2,TEXT(dados!A3089,"0000"),TEXT(dados!A3089,"#")))</f>
        <v>30039036</v>
      </c>
      <c r="D3174" t="str">
        <f>IF(dados!B3089=0,"",dados!B3089)</f>
        <v/>
      </c>
      <c r="E3174">
        <f>dados!C3089</f>
        <v>0</v>
      </c>
      <c r="F3174" t="str">
        <f>dados!D3089</f>
        <v>Medicamento cont.acido lactico/sais/etc.exc.em doses</v>
      </c>
      <c r="G3174"/>
      <c r="H3174"/>
      <c r="I3174"/>
      <c r="J3174"/>
      <c r="K3174" s="13"/>
      <c r="L3174" s="13">
        <f>dados!I3089/100</f>
        <v>0.13449999999999998</v>
      </c>
      <c r="M3174" s="13">
        <f>dados!J3089/100</f>
        <v>0.1699</v>
      </c>
      <c r="N3174" s="13">
        <f>dados!K3089/100</f>
        <v>0.12</v>
      </c>
      <c r="O3174" s="13">
        <f>dados!L3089/100</f>
        <v>0</v>
      </c>
      <c r="P3174" s="12" t="str">
        <f>LEFT(Tabela2[[#This Row],[Código]],2)</f>
        <v>30</v>
      </c>
    </row>
    <row r="3175" spans="2:16" ht="15" customHeight="1" x14ac:dyDescent="0.25">
      <c r="B3175" s="31" t="str">
        <f>IF(Tabela2[[#This Row],[Tipo]] = 0,LOOKUP(Tabela2[[#This Row],[RESUMO]],Tabela3[Grupo],Tabela3[Meus produtos]),VLOOKUP(Tabela2[[#This Row],[Código]],Tabela4[[Código NBS/LC116]:[Meus serviços]],3,0))</f>
        <v>Não</v>
      </c>
      <c r="C3175" t="str">
        <f>IF(E3175=0,TEXT(dados!A3090,"00000000"),IF(E3175=2,TEXT(dados!A3090,"0000"),TEXT(dados!A3090,"#")))</f>
        <v>30039037</v>
      </c>
      <c r="D3175" t="str">
        <f>IF(dados!B3090=0,"",dados!B3090)</f>
        <v/>
      </c>
      <c r="E3175">
        <f>dados!C3090</f>
        <v>0</v>
      </c>
      <c r="F3175" t="str">
        <f>dados!D3090</f>
        <v>Medicamento cont.acido fumarico/sais/etc. exc.em doses</v>
      </c>
      <c r="G3175"/>
      <c r="H3175"/>
      <c r="I3175"/>
      <c r="J3175"/>
      <c r="K3175" s="13"/>
      <c r="L3175" s="13">
        <f>dados!I3090/100</f>
        <v>0.13449999999999998</v>
      </c>
      <c r="M3175" s="13">
        <f>dados!J3090/100</f>
        <v>0.1699</v>
      </c>
      <c r="N3175" s="13">
        <f>dados!K3090/100</f>
        <v>0.12</v>
      </c>
      <c r="O3175" s="13">
        <f>dados!L3090/100</f>
        <v>0</v>
      </c>
      <c r="P3175" s="12" t="str">
        <f>LEFT(Tabela2[[#This Row],[Código]],2)</f>
        <v>30</v>
      </c>
    </row>
    <row r="3176" spans="2:16" ht="15" customHeight="1" x14ac:dyDescent="0.25">
      <c r="B3176" s="31" t="str">
        <f>IF(Tabela2[[#This Row],[Tipo]] = 0,LOOKUP(Tabela2[[#This Row],[RESUMO]],Tabela3[Grupo],Tabela3[Meus produtos]),VLOOKUP(Tabela2[[#This Row],[Código]],Tabela4[[Código NBS/LC116]:[Meus serviços]],3,0))</f>
        <v>Não</v>
      </c>
      <c r="C3176" t="str">
        <f>IF(E3176=0,TEXT(dados!A3091,"00000000"),IF(E3176=2,TEXT(dados!A3091,"0000"),TEXT(dados!A3091,"#")))</f>
        <v>30039038</v>
      </c>
      <c r="D3176" t="str">
        <f>IF(dados!B3091=0,"",dados!B3091)</f>
        <v/>
      </c>
      <c r="E3176">
        <f>dados!C3091</f>
        <v>0</v>
      </c>
      <c r="F3176" t="str">
        <f>dados!D3091</f>
        <v>Medicamento contendo etretinato/etc.exc.em doses</v>
      </c>
      <c r="G3176"/>
      <c r="H3176"/>
      <c r="I3176"/>
      <c r="J3176"/>
      <c r="K3176" s="13"/>
      <c r="L3176" s="13">
        <f>dados!I3091/100</f>
        <v>0.13449999999999998</v>
      </c>
      <c r="M3176" s="13">
        <f>dados!J3091/100</f>
        <v>0.1545</v>
      </c>
      <c r="N3176" s="13">
        <f>dados!K3091/100</f>
        <v>0.12</v>
      </c>
      <c r="O3176" s="13">
        <f>dados!L3091/100</f>
        <v>0</v>
      </c>
      <c r="P3176" s="12" t="str">
        <f>LEFT(Tabela2[[#This Row],[Código]],2)</f>
        <v>30</v>
      </c>
    </row>
    <row r="3177" spans="2:16" ht="15" customHeight="1" x14ac:dyDescent="0.25">
      <c r="B3177" s="31" t="str">
        <f>IF(Tabela2[[#This Row],[Tipo]] = 0,LOOKUP(Tabela2[[#This Row],[RESUMO]],Tabela3[Grupo],Tabela3[Meus produtos]),VLOOKUP(Tabela2[[#This Row],[Código]],Tabela4[[Código NBS/LC116]:[Meus serviços]],3,0))</f>
        <v>Não</v>
      </c>
      <c r="C3177" t="str">
        <f>IF(E3177=0,TEXT(dados!A3092,"00000000"),IF(E3177=2,TEXT(dados!A3092,"0000"),TEXT(dados!A3092,"#")))</f>
        <v>30039039</v>
      </c>
      <c r="D3177" t="str">
        <f>IF(dados!B3092=0,"",dados!B3092)</f>
        <v/>
      </c>
      <c r="E3177">
        <f>dados!C3092</f>
        <v>0</v>
      </c>
      <c r="F3177" t="str">
        <f>dados!D3092</f>
        <v>Medicamento c/outs.acidos carboxilicos,etc. exc.em doses</v>
      </c>
      <c r="G3177"/>
      <c r="H3177"/>
      <c r="I3177"/>
      <c r="J3177"/>
      <c r="K3177" s="13"/>
      <c r="L3177" s="13">
        <f>dados!I3092/100</f>
        <v>0.13449999999999998</v>
      </c>
      <c r="M3177" s="13">
        <f>dados!J3092/100</f>
        <v>0.16370000000000001</v>
      </c>
      <c r="N3177" s="13">
        <f>dados!K3092/100</f>
        <v>0.12</v>
      </c>
      <c r="O3177" s="13">
        <f>dados!L3092/100</f>
        <v>0</v>
      </c>
      <c r="P3177" s="12" t="str">
        <f>LEFT(Tabela2[[#This Row],[Código]],2)</f>
        <v>30</v>
      </c>
    </row>
    <row r="3178" spans="2:16" ht="15" customHeight="1" x14ac:dyDescent="0.25">
      <c r="B3178" s="31" t="str">
        <f>IF(Tabela2[[#This Row],[Tipo]] = 0,LOOKUP(Tabela2[[#This Row],[RESUMO]],Tabela3[Grupo],Tabela3[Meus produtos]),VLOOKUP(Tabela2[[#This Row],[Código]],Tabela4[[Código NBS/LC116]:[Meus serviços]],3,0))</f>
        <v>Não</v>
      </c>
      <c r="C3178" t="str">
        <f>IF(E3178=0,TEXT(dados!A3093,"00000000"),IF(E3178=2,TEXT(dados!A3093,"0000"),TEXT(dados!A3093,"#")))</f>
        <v>30039041</v>
      </c>
      <c r="D3178" t="str">
        <f>IF(dados!B3093=0,"",dados!B3093)</f>
        <v/>
      </c>
      <c r="E3178">
        <f>dados!C3093</f>
        <v>0</v>
      </c>
      <c r="F3178" t="str">
        <f>dados!D3093</f>
        <v>Medicamento c/sulfato de tranilcipromina,etc. exc.doses</v>
      </c>
      <c r="G3178"/>
      <c r="H3178"/>
      <c r="I3178"/>
      <c r="J3178"/>
      <c r="K3178" s="13"/>
      <c r="L3178" s="13">
        <f>dados!I3093/100</f>
        <v>0.13449999999999998</v>
      </c>
      <c r="M3178" s="13">
        <f>dados!J3093/100</f>
        <v>0.1699</v>
      </c>
      <c r="N3178" s="13">
        <f>dados!K3093/100</f>
        <v>0.12</v>
      </c>
      <c r="O3178" s="13">
        <f>dados!L3093/100</f>
        <v>0</v>
      </c>
      <c r="P3178" s="12" t="str">
        <f>LEFT(Tabela2[[#This Row],[Código]],2)</f>
        <v>30</v>
      </c>
    </row>
    <row r="3179" spans="2:16" ht="15" customHeight="1" x14ac:dyDescent="0.25">
      <c r="B3179" s="31" t="str">
        <f>IF(Tabela2[[#This Row],[Tipo]] = 0,LOOKUP(Tabela2[[#This Row],[RESUMO]],Tabela3[Grupo],Tabela3[Meus produtos]),VLOOKUP(Tabela2[[#This Row],[Código]],Tabela4[[Código NBS/LC116]:[Meus serviços]],3,0))</f>
        <v>Não</v>
      </c>
      <c r="C3179" t="str">
        <f>IF(E3179=0,TEXT(dados!A3094,"00000000"),IF(E3179=2,TEXT(dados!A3094,"0000"),TEXT(dados!A3094,"#")))</f>
        <v>30039042</v>
      </c>
      <c r="D3179" t="str">
        <f>IF(dados!B3094=0,"",dados!B3094)</f>
        <v/>
      </c>
      <c r="E3179">
        <f>dados!C3094</f>
        <v>0</v>
      </c>
      <c r="F3179" t="str">
        <f>dados!D3094</f>
        <v>Medicamento c/acido sulfanilico,sais,etc.exc.em doses</v>
      </c>
      <c r="G3179"/>
      <c r="H3179"/>
      <c r="I3179"/>
      <c r="J3179"/>
      <c r="K3179" s="13"/>
      <c r="L3179" s="13">
        <f>dados!I3094/100</f>
        <v>0.13449999999999998</v>
      </c>
      <c r="M3179" s="13">
        <f>dados!J3094/100</f>
        <v>0.1699</v>
      </c>
      <c r="N3179" s="13">
        <f>dados!K3094/100</f>
        <v>0.12</v>
      </c>
      <c r="O3179" s="13">
        <f>dados!L3094/100</f>
        <v>0</v>
      </c>
      <c r="P3179" s="12" t="str">
        <f>LEFT(Tabela2[[#This Row],[Código]],2)</f>
        <v>30</v>
      </c>
    </row>
    <row r="3180" spans="2:16" ht="15" customHeight="1" x14ac:dyDescent="0.25">
      <c r="B3180" s="31" t="str">
        <f>IF(Tabela2[[#This Row],[Tipo]] = 0,LOOKUP(Tabela2[[#This Row],[RESUMO]],Tabela3[Grupo],Tabela3[Meus produtos]),VLOOKUP(Tabela2[[#This Row],[Código]],Tabela4[[Código NBS/LC116]:[Meus serviços]],3,0))</f>
        <v>Não</v>
      </c>
      <c r="C3180" t="str">
        <f>IF(E3180=0,TEXT(dados!A3095,"00000000"),IF(E3180=2,TEXT(dados!A3095,"0000"),TEXT(dados!A3095,"#")))</f>
        <v>30039043</v>
      </c>
      <c r="D3180" t="str">
        <f>IF(dados!B3095=0,"",dados!B3095)</f>
        <v/>
      </c>
      <c r="E3180">
        <f>dados!C3095</f>
        <v>0</v>
      </c>
      <c r="F3180" t="str">
        <f>dados!D3095</f>
        <v>Medicamento c/clembuterol/seu cloridrato,exc.em doses</v>
      </c>
      <c r="G3180"/>
      <c r="H3180"/>
      <c r="I3180"/>
      <c r="J3180"/>
      <c r="K3180" s="13"/>
      <c r="L3180" s="13">
        <f>dados!I3095/100</f>
        <v>0.13449999999999998</v>
      </c>
      <c r="M3180" s="13">
        <f>dados!J3095/100</f>
        <v>0.1699</v>
      </c>
      <c r="N3180" s="13">
        <f>dados!K3095/100</f>
        <v>0.12</v>
      </c>
      <c r="O3180" s="13">
        <f>dados!L3095/100</f>
        <v>0</v>
      </c>
      <c r="P3180" s="12" t="str">
        <f>LEFT(Tabela2[[#This Row],[Código]],2)</f>
        <v>30</v>
      </c>
    </row>
    <row r="3181" spans="2:16" ht="15" customHeight="1" x14ac:dyDescent="0.25">
      <c r="B3181" s="31" t="str">
        <f>IF(Tabela2[[#This Row],[Tipo]] = 0,LOOKUP(Tabela2[[#This Row],[RESUMO]],Tabela3[Grupo],Tabela3[Meus produtos]),VLOOKUP(Tabela2[[#This Row],[Código]],Tabela4[[Código NBS/LC116]:[Meus serviços]],3,0))</f>
        <v>Não</v>
      </c>
      <c r="C3181" t="str">
        <f>IF(E3181=0,TEXT(dados!A3096,"00000000"),IF(E3181=2,TEXT(dados!A3096,"0000"),TEXT(dados!A3096,"#")))</f>
        <v>30039044</v>
      </c>
      <c r="D3181" t="str">
        <f>IF(dados!B3096=0,"",dados!B3096)</f>
        <v/>
      </c>
      <c r="E3181">
        <f>dados!C3096</f>
        <v>0</v>
      </c>
      <c r="F3181" t="str">
        <f>dados!D3096</f>
        <v>Medicamento contendo tamoxifen/seu citrato,exc.em doses</v>
      </c>
      <c r="G3181"/>
      <c r="H3181"/>
      <c r="I3181"/>
      <c r="J3181"/>
      <c r="K3181" s="13"/>
      <c r="L3181" s="13">
        <f>dados!I3096/100</f>
        <v>0.13449999999999998</v>
      </c>
      <c r="M3181" s="13">
        <f>dados!J3096/100</f>
        <v>0.1699</v>
      </c>
      <c r="N3181" s="13">
        <f>dados!K3096/100</f>
        <v>0.12</v>
      </c>
      <c r="O3181" s="13">
        <f>dados!L3096/100</f>
        <v>0</v>
      </c>
      <c r="P3181" s="12" t="str">
        <f>LEFT(Tabela2[[#This Row],[Código]],2)</f>
        <v>30</v>
      </c>
    </row>
    <row r="3182" spans="2:16" ht="15" customHeight="1" x14ac:dyDescent="0.25">
      <c r="B3182" s="31" t="str">
        <f>IF(Tabela2[[#This Row],[Tipo]] = 0,LOOKUP(Tabela2[[#This Row],[RESUMO]],Tabela3[Grupo],Tabela3[Meus produtos]),VLOOKUP(Tabela2[[#This Row],[Código]],Tabela4[[Código NBS/LC116]:[Meus serviços]],3,0))</f>
        <v>Não</v>
      </c>
      <c r="C3182" t="str">
        <f>IF(E3182=0,TEXT(dados!A3097,"00000000"),IF(E3182=2,TEXT(dados!A3097,"0000"),TEXT(dados!A3097,"#")))</f>
        <v>30039045</v>
      </c>
      <c r="D3182" t="str">
        <f>IF(dados!B3097=0,"",dados!B3097)</f>
        <v/>
      </c>
      <c r="E3182">
        <f>dados!C3097</f>
        <v>0</v>
      </c>
      <c r="F3182" t="str">
        <f>dados!D3097</f>
        <v>Medicamento contendo levodopa, alfa-metildopa</v>
      </c>
      <c r="G3182"/>
      <c r="H3182"/>
      <c r="I3182"/>
      <c r="J3182"/>
      <c r="K3182" s="13"/>
      <c r="L3182" s="13">
        <f>dados!I3097/100</f>
        <v>0.13449999999999998</v>
      </c>
      <c r="M3182" s="13">
        <f>dados!J3097/100</f>
        <v>0.1699</v>
      </c>
      <c r="N3182" s="13">
        <f>dados!K3097/100</f>
        <v>0.12</v>
      </c>
      <c r="O3182" s="13">
        <f>dados!L3097/100</f>
        <v>0</v>
      </c>
      <c r="P3182" s="12" t="str">
        <f>LEFT(Tabela2[[#This Row],[Código]],2)</f>
        <v>30</v>
      </c>
    </row>
    <row r="3183" spans="2:16" ht="15" customHeight="1" x14ac:dyDescent="0.25">
      <c r="B3183" s="31" t="str">
        <f>IF(Tabela2[[#This Row],[Tipo]] = 0,LOOKUP(Tabela2[[#This Row],[RESUMO]],Tabela3[Grupo],Tabela3[Meus produtos]),VLOOKUP(Tabela2[[#This Row],[Código]],Tabela4[[Código NBS/LC116]:[Meus serviços]],3,0))</f>
        <v>Não</v>
      </c>
      <c r="C3183" t="str">
        <f>IF(E3183=0,TEXT(dados!A3098,"00000000"),IF(E3183=2,TEXT(dados!A3098,"0000"),TEXT(dados!A3098,"#")))</f>
        <v>30039046</v>
      </c>
      <c r="D3183" t="str">
        <f>IF(dados!B3098=0,"",dados!B3098)</f>
        <v/>
      </c>
      <c r="E3183">
        <f>dados!C3098</f>
        <v>0</v>
      </c>
      <c r="F3183" t="str">
        <f>dados!D3098</f>
        <v>Medicamento c/cloridrato de fenilefrina,etc.exc.doses</v>
      </c>
      <c r="G3183"/>
      <c r="H3183"/>
      <c r="I3183"/>
      <c r="J3183"/>
      <c r="K3183" s="13"/>
      <c r="L3183" s="13">
        <f>dados!I3098/100</f>
        <v>0.13449999999999998</v>
      </c>
      <c r="M3183" s="13">
        <f>dados!J3098/100</f>
        <v>0.1699</v>
      </c>
      <c r="N3183" s="13">
        <f>dados!K3098/100</f>
        <v>0.12</v>
      </c>
      <c r="O3183" s="13">
        <f>dados!L3098/100</f>
        <v>0</v>
      </c>
      <c r="P3183" s="12" t="str">
        <f>LEFT(Tabela2[[#This Row],[Código]],2)</f>
        <v>30</v>
      </c>
    </row>
    <row r="3184" spans="2:16" ht="15" customHeight="1" x14ac:dyDescent="0.25">
      <c r="B3184" s="31" t="str">
        <f>IF(Tabela2[[#This Row],[Tipo]] = 0,LOOKUP(Tabela2[[#This Row],[RESUMO]],Tabela3[Grupo],Tabela3[Meus produtos]),VLOOKUP(Tabela2[[#This Row],[Código]],Tabela4[[Código NBS/LC116]:[Meus serviços]],3,0))</f>
        <v>Não</v>
      </c>
      <c r="C3184" t="str">
        <f>IF(E3184=0,TEXT(dados!A3099,"00000000"),IF(E3184=2,TEXT(dados!A3099,"0000"),TEXT(dados!A3099,"#")))</f>
        <v>30039047</v>
      </c>
      <c r="D3184" t="str">
        <f>IF(dados!B3099=0,"",dados!B3099)</f>
        <v/>
      </c>
      <c r="E3184">
        <f>dados!C3099</f>
        <v>0</v>
      </c>
      <c r="F3184" t="str">
        <f>dados!D3099</f>
        <v>Medicamento cont.diclofenaco de sodio,etc.exc.em doses</v>
      </c>
      <c r="G3184"/>
      <c r="H3184"/>
      <c r="I3184"/>
      <c r="J3184"/>
      <c r="K3184" s="13"/>
      <c r="L3184" s="13">
        <f>dados!I3099/100</f>
        <v>0.13449999999999998</v>
      </c>
      <c r="M3184" s="13">
        <f>dados!J3099/100</f>
        <v>0.1699</v>
      </c>
      <c r="N3184" s="13">
        <f>dados!K3099/100</f>
        <v>0.12</v>
      </c>
      <c r="O3184" s="13">
        <f>dados!L3099/100</f>
        <v>0</v>
      </c>
      <c r="P3184" s="12" t="str">
        <f>LEFT(Tabela2[[#This Row],[Código]],2)</f>
        <v>30</v>
      </c>
    </row>
    <row r="3185" spans="2:16" ht="15" customHeight="1" x14ac:dyDescent="0.25">
      <c r="B3185" s="31" t="str">
        <f>IF(Tabela2[[#This Row],[Tipo]] = 0,LOOKUP(Tabela2[[#This Row],[RESUMO]],Tabela3[Grupo],Tabela3[Meus produtos]),VLOOKUP(Tabela2[[#This Row],[Código]],Tabela4[[Código NBS/LC116]:[Meus serviços]],3,0))</f>
        <v>Não</v>
      </c>
      <c r="C3185" t="str">
        <f>IF(E3185=0,TEXT(dados!A3100,"00000000"),IF(E3185=2,TEXT(dados!A3100,"0000"),TEXT(dados!A3100,"#")))</f>
        <v>30039048</v>
      </c>
      <c r="D3185" t="str">
        <f>IF(dados!B3100=0,"",dados!B3100)</f>
        <v/>
      </c>
      <c r="E3185">
        <f>dados!C3100</f>
        <v>0</v>
      </c>
      <c r="F3185" t="str">
        <f>dados!D3100</f>
        <v>Medicamento contclorambucil, clormetina (dci) ou seu cloridrato, melfalano, toremifene ou seu citrato, exc.em doses</v>
      </c>
      <c r="G3185"/>
      <c r="H3185"/>
      <c r="I3185"/>
      <c r="J3185"/>
      <c r="K3185" s="13"/>
      <c r="L3185" s="13">
        <f>dados!I3100/100</f>
        <v>0.13449999999999998</v>
      </c>
      <c r="M3185" s="13">
        <f>dados!J3100/100</f>
        <v>0.1545</v>
      </c>
      <c r="N3185" s="13">
        <f>dados!K3100/100</f>
        <v>0.12</v>
      </c>
      <c r="O3185" s="13">
        <f>dados!L3100/100</f>
        <v>0</v>
      </c>
      <c r="P3185" s="12" t="str">
        <f>LEFT(Tabela2[[#This Row],[Código]],2)</f>
        <v>30</v>
      </c>
    </row>
    <row r="3186" spans="2:16" ht="15" customHeight="1" x14ac:dyDescent="0.25">
      <c r="B3186" s="31" t="str">
        <f>IF(Tabela2[[#This Row],[Tipo]] = 0,LOOKUP(Tabela2[[#This Row],[RESUMO]],Tabela3[Grupo],Tabela3[Meus produtos]),VLOOKUP(Tabela2[[#This Row],[Código]],Tabela4[[Código NBS/LC116]:[Meus serviços]],3,0))</f>
        <v>Não</v>
      </c>
      <c r="C3186" t="str">
        <f>IF(E3186=0,TEXT(dados!A3101,"00000000"),IF(E3186=2,TEXT(dados!A3101,"0000"),TEXT(dados!A3101,"#")))</f>
        <v>30039049</v>
      </c>
      <c r="D3186" t="str">
        <f>IF(dados!B3101=0,"",dados!B3101)</f>
        <v/>
      </c>
      <c r="E3186">
        <f>dados!C3101</f>
        <v>0</v>
      </c>
      <c r="F3186" t="str">
        <f>dados!D3101</f>
        <v>Medicamento c/outs.compostos funcao amina,etc.exc.doses</v>
      </c>
      <c r="G3186"/>
      <c r="H3186"/>
      <c r="I3186"/>
      <c r="J3186"/>
      <c r="K3186" s="13"/>
      <c r="L3186" s="13">
        <f>dados!I3101/100</f>
        <v>0.13449999999999998</v>
      </c>
      <c r="M3186" s="13">
        <f>dados!J3101/100</f>
        <v>0.16370000000000001</v>
      </c>
      <c r="N3186" s="13">
        <f>dados!K3101/100</f>
        <v>0.12</v>
      </c>
      <c r="O3186" s="13">
        <f>dados!L3101/100</f>
        <v>0</v>
      </c>
      <c r="P3186" s="12" t="str">
        <f>LEFT(Tabela2[[#This Row],[Código]],2)</f>
        <v>30</v>
      </c>
    </row>
    <row r="3187" spans="2:16" ht="15" customHeight="1" x14ac:dyDescent="0.25">
      <c r="B3187" s="31" t="str">
        <f>IF(Tabela2[[#This Row],[Tipo]] = 0,LOOKUP(Tabela2[[#This Row],[RESUMO]],Tabela3[Grupo],Tabela3[Meus produtos]),VLOOKUP(Tabela2[[#This Row],[Código]],Tabela4[[Código NBS/LC116]:[Meus serviços]],3,0))</f>
        <v>Não</v>
      </c>
      <c r="C3187" t="str">
        <f>IF(E3187=0,TEXT(dados!A3102,"00000000"),IF(E3187=2,TEXT(dados!A3102,"0000"),TEXT(dados!A3102,"#")))</f>
        <v>30039051</v>
      </c>
      <c r="D3187" t="str">
        <f>IF(dados!B3102=0,"",dados!B3102)</f>
        <v/>
      </c>
      <c r="E3187">
        <f>dados!C3102</f>
        <v>0</v>
      </c>
      <c r="F3187" t="str">
        <f>dados!D3102</f>
        <v>Medicamento contendo metoclopramida,etc.exc.em doses</v>
      </c>
      <c r="G3187"/>
      <c r="H3187"/>
      <c r="I3187"/>
      <c r="J3187"/>
      <c r="K3187" s="13"/>
      <c r="L3187" s="13">
        <f>dados!I3102/100</f>
        <v>0.13449999999999998</v>
      </c>
      <c r="M3187" s="13">
        <f>dados!J3102/100</f>
        <v>0.1699</v>
      </c>
      <c r="N3187" s="13">
        <f>dados!K3102/100</f>
        <v>0.12</v>
      </c>
      <c r="O3187" s="13">
        <f>dados!L3102/100</f>
        <v>0</v>
      </c>
      <c r="P3187" s="12" t="str">
        <f>LEFT(Tabela2[[#This Row],[Código]],2)</f>
        <v>30</v>
      </c>
    </row>
    <row r="3188" spans="2:16" ht="15" customHeight="1" x14ac:dyDescent="0.25">
      <c r="B3188" s="31" t="str">
        <f>IF(Tabela2[[#This Row],[Tipo]] = 0,LOOKUP(Tabela2[[#This Row],[RESUMO]],Tabela3[Grupo],Tabela3[Meus produtos]),VLOOKUP(Tabela2[[#This Row],[Código]],Tabela4[[Código NBS/LC116]:[Meus serviços]],3,0))</f>
        <v>Não</v>
      </c>
      <c r="C3188" t="str">
        <f>IF(E3188=0,TEXT(dados!A3103,"00000000"),IF(E3188=2,TEXT(dados!A3103,"0000"),TEXT(dados!A3103,"#")))</f>
        <v>30039052</v>
      </c>
      <c r="D3188" t="str">
        <f>IF(dados!B3103=0,"",dados!B3103)</f>
        <v/>
      </c>
      <c r="E3188">
        <f>dados!C3103</f>
        <v>0</v>
      </c>
      <c r="F3188" t="str">
        <f>dados!D3103</f>
        <v>Medicamento cont.atenolol/prilocaina/etc.exc.em doses</v>
      </c>
      <c r="G3188"/>
      <c r="H3188"/>
      <c r="I3188"/>
      <c r="J3188"/>
      <c r="K3188" s="13"/>
      <c r="L3188" s="13">
        <f>dados!I3103/100</f>
        <v>0.13449999999999998</v>
      </c>
      <c r="M3188" s="13">
        <f>dados!J3103/100</f>
        <v>0.1699</v>
      </c>
      <c r="N3188" s="13">
        <f>dados!K3103/100</f>
        <v>0.12</v>
      </c>
      <c r="O3188" s="13">
        <f>dados!L3103/100</f>
        <v>0</v>
      </c>
      <c r="P3188" s="12" t="str">
        <f>LEFT(Tabela2[[#This Row],[Código]],2)</f>
        <v>30</v>
      </c>
    </row>
    <row r="3189" spans="2:16" ht="15" customHeight="1" x14ac:dyDescent="0.25">
      <c r="B3189" s="31" t="str">
        <f>IF(Tabela2[[#This Row],[Tipo]] = 0,LOOKUP(Tabela2[[#This Row],[RESUMO]],Tabela3[Grupo],Tabela3[Meus produtos]),VLOOKUP(Tabela2[[#This Row],[Código]],Tabela4[[Código NBS/LC116]:[Meus serviços]],3,0))</f>
        <v>Não</v>
      </c>
      <c r="C3189" t="str">
        <f>IF(E3189=0,TEXT(dados!A3104,"00000000"),IF(E3189=2,TEXT(dados!A3104,"0000"),TEXT(dados!A3104,"#")))</f>
        <v>30039053</v>
      </c>
      <c r="D3189" t="str">
        <f>IF(dados!B3104=0,"",dados!B3104)</f>
        <v/>
      </c>
      <c r="E3189">
        <f>dados!C3104</f>
        <v>0</v>
      </c>
      <c r="F3189" t="str">
        <f>dados!D3104</f>
        <v>Medicamento c/lidocaina/seu cloridrato,etc.exc.em doses</v>
      </c>
      <c r="G3189"/>
      <c r="H3189"/>
      <c r="I3189"/>
      <c r="J3189"/>
      <c r="K3189" s="13"/>
      <c r="L3189" s="13">
        <f>dados!I3104/100</f>
        <v>0.13449999999999998</v>
      </c>
      <c r="M3189" s="13">
        <f>dados!J3104/100</f>
        <v>0.1699</v>
      </c>
      <c r="N3189" s="13">
        <f>dados!K3104/100</f>
        <v>0.12</v>
      </c>
      <c r="O3189" s="13">
        <f>dados!L3104/100</f>
        <v>0</v>
      </c>
      <c r="P3189" s="12" t="str">
        <f>LEFT(Tabela2[[#This Row],[Código]],2)</f>
        <v>30</v>
      </c>
    </row>
    <row r="3190" spans="2:16" ht="15" customHeight="1" x14ac:dyDescent="0.25">
      <c r="B3190" s="31" t="str">
        <f>IF(Tabela2[[#This Row],[Tipo]] = 0,LOOKUP(Tabela2[[#This Row],[RESUMO]],Tabela3[Grupo],Tabela3[Meus produtos]),VLOOKUP(Tabela2[[#This Row],[Código]],Tabela4[[Código NBS/LC116]:[Meus serviços]],3,0))</f>
        <v>Não</v>
      </c>
      <c r="C3190" t="str">
        <f>IF(E3190=0,TEXT(dados!A3105,"00000000"),IF(E3190=2,TEXT(dados!A3105,"0000"),TEXT(dados!A3105,"#")))</f>
        <v>30039054</v>
      </c>
      <c r="D3190" t="str">
        <f>IF(dados!B3105=0,"",dados!B3105)</f>
        <v/>
      </c>
      <c r="E3190">
        <f>dados!C3105</f>
        <v>0</v>
      </c>
      <c r="F3190" t="str">
        <f>dados!D3105</f>
        <v>Medicamento contendo femproporex,exc.em doses</v>
      </c>
      <c r="G3190"/>
      <c r="H3190"/>
      <c r="I3190"/>
      <c r="J3190"/>
      <c r="K3190" s="13"/>
      <c r="L3190" s="13">
        <f>dados!I3105/100</f>
        <v>0.13449999999999998</v>
      </c>
      <c r="M3190" s="13">
        <f>dados!J3105/100</f>
        <v>0.1699</v>
      </c>
      <c r="N3190" s="13">
        <f>dados!K3105/100</f>
        <v>0.12</v>
      </c>
      <c r="O3190" s="13">
        <f>dados!L3105/100</f>
        <v>0</v>
      </c>
      <c r="P3190" s="12" t="str">
        <f>LEFT(Tabela2[[#This Row],[Código]],2)</f>
        <v>30</v>
      </c>
    </row>
    <row r="3191" spans="2:16" ht="15" customHeight="1" x14ac:dyDescent="0.25">
      <c r="B3191" s="31" t="str">
        <f>IF(Tabela2[[#This Row],[Tipo]] = 0,LOOKUP(Tabela2[[#This Row],[RESUMO]],Tabela3[Grupo],Tabela3[Meus produtos]),VLOOKUP(Tabela2[[#This Row],[Código]],Tabela4[[Código NBS/LC116]:[Meus serviços]],3,0))</f>
        <v>Não</v>
      </c>
      <c r="C3191" t="str">
        <f>IF(E3191=0,TEXT(dados!A3106,"00000000"),IF(E3191=2,TEXT(dados!A3106,"0000"),TEXT(dados!A3106,"#")))</f>
        <v>30039055</v>
      </c>
      <c r="D3191" t="str">
        <f>IF(dados!B3106=0,"",dados!B3106)</f>
        <v/>
      </c>
      <c r="E3191">
        <f>dados!C3106</f>
        <v>0</v>
      </c>
      <c r="F3191" t="str">
        <f>dados!D3106</f>
        <v>Medicamento cont.paracetamol ou bromoprida,exc.em doses</v>
      </c>
      <c r="G3191"/>
      <c r="H3191"/>
      <c r="I3191"/>
      <c r="J3191"/>
      <c r="K3191" s="13"/>
      <c r="L3191" s="13">
        <f>dados!I3106/100</f>
        <v>0.13449999999999998</v>
      </c>
      <c r="M3191" s="13">
        <f>dados!J3106/100</f>
        <v>0.1699</v>
      </c>
      <c r="N3191" s="13">
        <f>dados!K3106/100</f>
        <v>0.12</v>
      </c>
      <c r="O3191" s="13">
        <f>dados!L3106/100</f>
        <v>0</v>
      </c>
      <c r="P3191" s="12" t="str">
        <f>LEFT(Tabela2[[#This Row],[Código]],2)</f>
        <v>30</v>
      </c>
    </row>
    <row r="3192" spans="2:16" ht="15" customHeight="1" x14ac:dyDescent="0.25">
      <c r="B3192" s="31" t="str">
        <f>IF(Tabela2[[#This Row],[Tipo]] = 0,LOOKUP(Tabela2[[#This Row],[RESUMO]],Tabela3[Grupo],Tabela3[Meus produtos]),VLOOKUP(Tabela2[[#This Row],[Código]],Tabela4[[Código NBS/LC116]:[Meus serviços]],3,0))</f>
        <v>Não</v>
      </c>
      <c r="C3192" t="str">
        <f>IF(E3192=0,TEXT(dados!A3107,"00000000"),IF(E3192=2,TEXT(dados!A3107,"0000"),TEXT(dados!A3107,"#")))</f>
        <v>30039056</v>
      </c>
      <c r="D3192" t="str">
        <f>IF(dados!B3107=0,"",dados!B3107)</f>
        <v/>
      </c>
      <c r="E3192">
        <f>dados!C3107</f>
        <v>0</v>
      </c>
      <c r="F3192" t="str">
        <f>dados!D3107</f>
        <v>Medicamento cont.amitraz ou cipermetrina,exc.em doses</v>
      </c>
      <c r="G3192"/>
      <c r="H3192"/>
      <c r="I3192"/>
      <c r="J3192"/>
      <c r="K3192" s="13"/>
      <c r="L3192" s="13">
        <f>dados!I3107/100</f>
        <v>0.13449999999999998</v>
      </c>
      <c r="M3192" s="13">
        <f>dados!J3107/100</f>
        <v>0.1699</v>
      </c>
      <c r="N3192" s="13">
        <f>dados!K3107/100</f>
        <v>0.12</v>
      </c>
      <c r="O3192" s="13">
        <f>dados!L3107/100</f>
        <v>0</v>
      </c>
      <c r="P3192" s="12" t="str">
        <f>LEFT(Tabela2[[#This Row],[Código]],2)</f>
        <v>30</v>
      </c>
    </row>
    <row r="3193" spans="2:16" ht="15" customHeight="1" x14ac:dyDescent="0.25">
      <c r="B3193" s="31" t="str">
        <f>IF(Tabela2[[#This Row],[Tipo]] = 0,LOOKUP(Tabela2[[#This Row],[RESUMO]],Tabela3[Grupo],Tabela3[Meus produtos]),VLOOKUP(Tabela2[[#This Row],[Código]],Tabela4[[Código NBS/LC116]:[Meus serviços]],3,0))</f>
        <v>Não</v>
      </c>
      <c r="C3193" t="str">
        <f>IF(E3193=0,TEXT(dados!A3108,"00000000"),IF(E3193=2,TEXT(dados!A3108,"0000"),TEXT(dados!A3108,"#")))</f>
        <v>30039057</v>
      </c>
      <c r="D3193" t="str">
        <f>IF(dados!B3108=0,"",dados!B3108)</f>
        <v/>
      </c>
      <c r="E3193">
        <f>dados!C3108</f>
        <v>0</v>
      </c>
      <c r="F3193" t="str">
        <f>dados!D3108</f>
        <v>Medicamento cont.clorexidina/seus sais,etc.exc.em doses</v>
      </c>
      <c r="G3193"/>
      <c r="H3193"/>
      <c r="I3193"/>
      <c r="J3193"/>
      <c r="K3193" s="13"/>
      <c r="L3193" s="13">
        <f>dados!I3108/100</f>
        <v>0.13449999999999998</v>
      </c>
      <c r="M3193" s="13">
        <f>dados!J3108/100</f>
        <v>0.1699</v>
      </c>
      <c r="N3193" s="13">
        <f>dados!K3108/100</f>
        <v>0.12</v>
      </c>
      <c r="O3193" s="13">
        <f>dados!L3108/100</f>
        <v>0</v>
      </c>
      <c r="P3193" s="12" t="str">
        <f>LEFT(Tabela2[[#This Row],[Código]],2)</f>
        <v>30</v>
      </c>
    </row>
    <row r="3194" spans="2:16" ht="15" customHeight="1" x14ac:dyDescent="0.25">
      <c r="B3194" s="31" t="str">
        <f>IF(Tabela2[[#This Row],[Tipo]] = 0,LOOKUP(Tabela2[[#This Row],[RESUMO]],Tabela3[Grupo],Tabela3[Meus produtos]),VLOOKUP(Tabela2[[#This Row],[Código]],Tabela4[[Código NBS/LC116]:[Meus serviços]],3,0))</f>
        <v>Não</v>
      </c>
      <c r="C3194" t="str">
        <f>IF(E3194=0,TEXT(dados!A3109,"00000000"),IF(E3194=2,TEXT(dados!A3109,"0000"),TEXT(dados!A3109,"#")))</f>
        <v>30039058</v>
      </c>
      <c r="D3194" t="str">
        <f>IF(dados!B3109=0,"",dados!B3109)</f>
        <v/>
      </c>
      <c r="E3194">
        <f>dados!C3109</f>
        <v>0</v>
      </c>
      <c r="F3194" t="str">
        <f>dados!D3109</f>
        <v>Medicamento cont.carmustina/ lomustina, etc.exc.em doses</v>
      </c>
      <c r="G3194"/>
      <c r="H3194"/>
      <c r="I3194"/>
      <c r="J3194"/>
      <c r="K3194" s="13"/>
      <c r="L3194" s="13">
        <f>dados!I3109/100</f>
        <v>0.13449999999999998</v>
      </c>
      <c r="M3194" s="13">
        <f>dados!J3109/100</f>
        <v>0.1545</v>
      </c>
      <c r="N3194" s="13">
        <f>dados!K3109/100</f>
        <v>0.12</v>
      </c>
      <c r="O3194" s="13">
        <f>dados!L3109/100</f>
        <v>0</v>
      </c>
      <c r="P3194" s="12" t="str">
        <f>LEFT(Tabela2[[#This Row],[Código]],2)</f>
        <v>30</v>
      </c>
    </row>
    <row r="3195" spans="2:16" ht="15" customHeight="1" x14ac:dyDescent="0.25">
      <c r="B3195" s="31" t="str">
        <f>IF(Tabela2[[#This Row],[Tipo]] = 0,LOOKUP(Tabela2[[#This Row],[RESUMO]],Tabela3[Grupo],Tabela3[Meus produtos]),VLOOKUP(Tabela2[[#This Row],[Código]],Tabela4[[Código NBS/LC116]:[Meus serviços]],3,0))</f>
        <v>Não</v>
      </c>
      <c r="C3195" t="str">
        <f>IF(E3195=0,TEXT(dados!A3110,"00000000"),IF(E3195=2,TEXT(dados!A3110,"0000"),TEXT(dados!A3110,"#")))</f>
        <v>30039059</v>
      </c>
      <c r="D3195" t="str">
        <f>IF(dados!B3110=0,"",dados!B3110)</f>
        <v/>
      </c>
      <c r="E3195">
        <f>dados!C3110</f>
        <v>0</v>
      </c>
      <c r="F3195" t="str">
        <f>dados!D3110</f>
        <v>Medicamento c/outs.comp.func.carboxiamida,etc.exc.doses</v>
      </c>
      <c r="G3195"/>
      <c r="H3195"/>
      <c r="I3195"/>
      <c r="J3195"/>
      <c r="K3195" s="13"/>
      <c r="L3195" s="13">
        <f>dados!I3110/100</f>
        <v>0.13449999999999998</v>
      </c>
      <c r="M3195" s="13">
        <f>dados!J3110/100</f>
        <v>0.16370000000000001</v>
      </c>
      <c r="N3195" s="13">
        <f>dados!K3110/100</f>
        <v>0.12</v>
      </c>
      <c r="O3195" s="13">
        <f>dados!L3110/100</f>
        <v>0</v>
      </c>
      <c r="P3195" s="12" t="str">
        <f>LEFT(Tabela2[[#This Row],[Código]],2)</f>
        <v>30</v>
      </c>
    </row>
    <row r="3196" spans="2:16" ht="15" customHeight="1" x14ac:dyDescent="0.25">
      <c r="B3196" s="31" t="str">
        <f>IF(Tabela2[[#This Row],[Tipo]] = 0,LOOKUP(Tabela2[[#This Row],[RESUMO]],Tabela3[Grupo],Tabela3[Meus produtos]),VLOOKUP(Tabela2[[#This Row],[Código]],Tabela4[[Código NBS/LC116]:[Meus serviços]],3,0))</f>
        <v>Não</v>
      </c>
      <c r="C3196" t="str">
        <f>IF(E3196=0,TEXT(dados!A3111,"00000000"),IF(E3196=2,TEXT(dados!A3111,"0000"),TEXT(dados!A3111,"#")))</f>
        <v>30039061</v>
      </c>
      <c r="D3196" t="str">
        <f>IF(dados!B3111=0,"",dados!B3111)</f>
        <v/>
      </c>
      <c r="E3196">
        <f>dados!C3111</f>
        <v>0</v>
      </c>
      <c r="F3196" t="str">
        <f>dados!D3111</f>
        <v>Medicamento c/quercetina,etc.exc.em doses</v>
      </c>
      <c r="G3196"/>
      <c r="H3196"/>
      <c r="I3196"/>
      <c r="J3196"/>
      <c r="K3196" s="13"/>
      <c r="L3196" s="13">
        <f>dados!I3111/100</f>
        <v>0.13449999999999998</v>
      </c>
      <c r="M3196" s="13">
        <f>dados!J3111/100</f>
        <v>0.1699</v>
      </c>
      <c r="N3196" s="13">
        <f>dados!K3111/100</f>
        <v>0.12</v>
      </c>
      <c r="O3196" s="13">
        <f>dados!L3111/100</f>
        <v>0</v>
      </c>
      <c r="P3196" s="12" t="str">
        <f>LEFT(Tabela2[[#This Row],[Código]],2)</f>
        <v>30</v>
      </c>
    </row>
    <row r="3197" spans="2:16" ht="15" customHeight="1" x14ac:dyDescent="0.25">
      <c r="B3197" s="31" t="str">
        <f>IF(Tabela2[[#This Row],[Tipo]] = 0,LOOKUP(Tabela2[[#This Row],[RESUMO]],Tabela3[Grupo],Tabela3[Meus produtos]),VLOOKUP(Tabela2[[#This Row],[Código]],Tabela4[[Código NBS/LC116]:[Meus serviços]],3,0))</f>
        <v>Não</v>
      </c>
      <c r="C3197" t="str">
        <f>IF(E3197=0,TEXT(dados!A3112,"00000000"),IF(E3197=2,TEXT(dados!A3112,"0000"),TEXT(dados!A3112,"#")))</f>
        <v>30039062</v>
      </c>
      <c r="D3197" t="str">
        <f>IF(dados!B3112=0,"",dados!B3112)</f>
        <v/>
      </c>
      <c r="E3197">
        <f>dados!C3112</f>
        <v>0</v>
      </c>
      <c r="F3197" t="str">
        <f>dados!D3112</f>
        <v>Medicamento contendo tiaprida,exc.em doses</v>
      </c>
      <c r="G3197"/>
      <c r="H3197"/>
      <c r="I3197"/>
      <c r="J3197"/>
      <c r="K3197" s="13"/>
      <c r="L3197" s="13">
        <f>dados!I3112/100</f>
        <v>0.13449999999999998</v>
      </c>
      <c r="M3197" s="13">
        <f>dados!J3112/100</f>
        <v>0.16370000000000001</v>
      </c>
      <c r="N3197" s="13">
        <f>dados!K3112/100</f>
        <v>0.12</v>
      </c>
      <c r="O3197" s="13">
        <f>dados!L3112/100</f>
        <v>0</v>
      </c>
      <c r="P3197" s="12" t="str">
        <f>LEFT(Tabela2[[#This Row],[Código]],2)</f>
        <v>30</v>
      </c>
    </row>
    <row r="3198" spans="2:16" ht="15" customHeight="1" x14ac:dyDescent="0.25">
      <c r="B3198" s="31" t="str">
        <f>IF(Tabela2[[#This Row],[Tipo]] = 0,LOOKUP(Tabela2[[#This Row],[RESUMO]],Tabela3[Grupo],Tabela3[Meus produtos]),VLOOKUP(Tabela2[[#This Row],[Código]],Tabela4[[Código NBS/LC116]:[Meus serviços]],3,0))</f>
        <v>Não</v>
      </c>
      <c r="C3198" t="str">
        <f>IF(E3198=0,TEXT(dados!A3113,"00000000"),IF(E3198=2,TEXT(dados!A3113,"0000"),TEXT(dados!A3113,"#")))</f>
        <v>30039063</v>
      </c>
      <c r="D3198" t="str">
        <f>IF(dados!B3113=0,"",dados!B3113)</f>
        <v/>
      </c>
      <c r="E3198">
        <f>dados!C3113</f>
        <v>0</v>
      </c>
      <c r="F3198" t="str">
        <f>dados!D3113</f>
        <v>Medicamento contendo etidronato dissodico,exc.em doses</v>
      </c>
      <c r="G3198"/>
      <c r="H3198"/>
      <c r="I3198"/>
      <c r="J3198"/>
      <c r="K3198" s="13"/>
      <c r="L3198" s="13">
        <f>dados!I3113/100</f>
        <v>0.13449999999999998</v>
      </c>
      <c r="M3198" s="13">
        <f>dados!J3113/100</f>
        <v>0.1699</v>
      </c>
      <c r="N3198" s="13">
        <f>dados!K3113/100</f>
        <v>0.12</v>
      </c>
      <c r="O3198" s="13">
        <f>dados!L3113/100</f>
        <v>0</v>
      </c>
      <c r="P3198" s="12" t="str">
        <f>LEFT(Tabela2[[#This Row],[Código]],2)</f>
        <v>30</v>
      </c>
    </row>
    <row r="3199" spans="2:16" ht="15" customHeight="1" x14ac:dyDescent="0.25">
      <c r="B3199" s="31" t="str">
        <f>IF(Tabela2[[#This Row],[Tipo]] = 0,LOOKUP(Tabela2[[#This Row],[RESUMO]],Tabela3[Grupo],Tabela3[Meus produtos]),VLOOKUP(Tabela2[[#This Row],[Código]],Tabela4[[Código NBS/LC116]:[Meus serviços]],3,0))</f>
        <v>Não</v>
      </c>
      <c r="C3199" t="str">
        <f>IF(E3199=0,TEXT(dados!A3114,"00000000"),IF(E3199=2,TEXT(dados!A3114,"0000"),TEXT(dados!A3114,"#")))</f>
        <v>30039064</v>
      </c>
      <c r="D3199" t="str">
        <f>IF(dados!B3114=0,"",dados!B3114)</f>
        <v/>
      </c>
      <c r="E3199">
        <f>dados!C3114</f>
        <v>0</v>
      </c>
      <c r="F3199" t="str">
        <f>dados!D3114</f>
        <v>Medicamento cont.cloridrato de amiodarona,exc.em doses</v>
      </c>
      <c r="G3199"/>
      <c r="H3199"/>
      <c r="I3199"/>
      <c r="J3199"/>
      <c r="K3199" s="13"/>
      <c r="L3199" s="13">
        <f>dados!I3114/100</f>
        <v>0.13449999999999998</v>
      </c>
      <c r="M3199" s="13">
        <f>dados!J3114/100</f>
        <v>0.1699</v>
      </c>
      <c r="N3199" s="13">
        <f>dados!K3114/100</f>
        <v>0.12</v>
      </c>
      <c r="O3199" s="13">
        <f>dados!L3114/100</f>
        <v>0</v>
      </c>
      <c r="P3199" s="12" t="str">
        <f>LEFT(Tabela2[[#This Row],[Código]],2)</f>
        <v>30</v>
      </c>
    </row>
    <row r="3200" spans="2:16" ht="15" customHeight="1" x14ac:dyDescent="0.25">
      <c r="B3200" s="31" t="str">
        <f>IF(Tabela2[[#This Row],[Tipo]] = 0,LOOKUP(Tabela2[[#This Row],[RESUMO]],Tabela3[Grupo],Tabela3[Meus produtos]),VLOOKUP(Tabela2[[#This Row],[Código]],Tabela4[[Código NBS/LC116]:[Meus serviços]],3,0))</f>
        <v>Não</v>
      </c>
      <c r="C3200" t="str">
        <f>IF(E3200=0,TEXT(dados!A3115,"00000000"),IF(E3200=2,TEXT(dados!A3115,"0000"),TEXT(dados!A3115,"#")))</f>
        <v>30039065</v>
      </c>
      <c r="D3200" t="str">
        <f>IF(dados!B3115=0,"",dados!B3115)</f>
        <v/>
      </c>
      <c r="E3200">
        <f>dados!C3115</f>
        <v>0</v>
      </c>
      <c r="F3200" t="str">
        <f>dados!D3115</f>
        <v>Medicamento cont.nitrovin ou moxidectina,exc.em doses</v>
      </c>
      <c r="G3200"/>
      <c r="H3200"/>
      <c r="I3200"/>
      <c r="J3200"/>
      <c r="K3200" s="13"/>
      <c r="L3200" s="13">
        <f>dados!I3115/100</f>
        <v>0.13449999999999998</v>
      </c>
      <c r="M3200" s="13">
        <f>dados!J3115/100</f>
        <v>0.1699</v>
      </c>
      <c r="N3200" s="13">
        <f>dados!K3115/100</f>
        <v>0.12</v>
      </c>
      <c r="O3200" s="13">
        <f>dados!L3115/100</f>
        <v>0</v>
      </c>
      <c r="P3200" s="12" t="str">
        <f>LEFT(Tabela2[[#This Row],[Código]],2)</f>
        <v>30</v>
      </c>
    </row>
    <row r="3201" spans="2:16" ht="15" customHeight="1" x14ac:dyDescent="0.25">
      <c r="B3201" s="31" t="str">
        <f>IF(Tabela2[[#This Row],[Tipo]] = 0,LOOKUP(Tabela2[[#This Row],[RESUMO]],Tabela3[Grupo],Tabela3[Meus produtos]),VLOOKUP(Tabela2[[#This Row],[Código]],Tabela4[[Código NBS/LC116]:[Meus serviços]],3,0))</f>
        <v>Não</v>
      </c>
      <c r="C3201" t="str">
        <f>IF(E3201=0,TEXT(dados!A3116,"00000000"),IF(E3201=2,TEXT(dados!A3116,"0000"),TEXT(dados!A3116,"#")))</f>
        <v>30039066</v>
      </c>
      <c r="D3201" t="str">
        <f>IF(dados!B3116=0,"",dados!B3116)</f>
        <v/>
      </c>
      <c r="E3201">
        <f>dados!C3116</f>
        <v>0</v>
      </c>
      <c r="F3201" t="str">
        <f>dados!D3116</f>
        <v>Medicamento contendo acido clodronico ou seu sal dissodico, estreptozocina, fotemustina,exc.em doses</v>
      </c>
      <c r="G3201"/>
      <c r="H3201"/>
      <c r="I3201"/>
      <c r="J3201"/>
      <c r="K3201" s="13"/>
      <c r="L3201" s="13">
        <f>dados!I3116/100</f>
        <v>0.13449999999999998</v>
      </c>
      <c r="M3201" s="13">
        <f>dados!J3116/100</f>
        <v>0.1545</v>
      </c>
      <c r="N3201" s="13">
        <f>dados!K3116/100</f>
        <v>0.12</v>
      </c>
      <c r="O3201" s="13">
        <f>dados!L3116/100</f>
        <v>0</v>
      </c>
      <c r="P3201" s="12" t="str">
        <f>LEFT(Tabela2[[#This Row],[Código]],2)</f>
        <v>30</v>
      </c>
    </row>
    <row r="3202" spans="2:16" ht="15" customHeight="1" x14ac:dyDescent="0.25">
      <c r="B3202" s="31" t="str">
        <f>IF(Tabela2[[#This Row],[Tipo]] = 0,LOOKUP(Tabela2[[#This Row],[RESUMO]],Tabela3[Grupo],Tabela3[Meus produtos]),VLOOKUP(Tabela2[[#This Row],[Código]],Tabela4[[Código NBS/LC116]:[Meus serviços]],3,0))</f>
        <v>Não</v>
      </c>
      <c r="C3202" t="str">
        <f>IF(E3202=0,TEXT(dados!A3117,"00000000"),IF(E3202=2,TEXT(dados!A3117,"0000"),TEXT(dados!A3117,"#")))</f>
        <v>30039067</v>
      </c>
      <c r="D3202" t="str">
        <f>IF(dados!B3117=0,"",dados!B3117)</f>
        <v/>
      </c>
      <c r="E3202">
        <f>dados!C3117</f>
        <v>0</v>
      </c>
      <c r="F3202" t="str">
        <f>dados!D3117</f>
        <v>Medicamento cont.carbocisteina ou sulfiram,exc.em doses</v>
      </c>
      <c r="G3202"/>
      <c r="H3202"/>
      <c r="I3202"/>
      <c r="J3202"/>
      <c r="K3202" s="13"/>
      <c r="L3202" s="13">
        <f>dados!I3117/100</f>
        <v>0.13449999999999998</v>
      </c>
      <c r="M3202" s="13">
        <f>dados!J3117/100</f>
        <v>0.1699</v>
      </c>
      <c r="N3202" s="13">
        <f>dados!K3117/100</f>
        <v>0.12</v>
      </c>
      <c r="O3202" s="13">
        <f>dados!L3117/100</f>
        <v>0</v>
      </c>
      <c r="P3202" s="12" t="str">
        <f>LEFT(Tabela2[[#This Row],[Código]],2)</f>
        <v>30</v>
      </c>
    </row>
    <row r="3203" spans="2:16" ht="15" customHeight="1" x14ac:dyDescent="0.25">
      <c r="B3203" s="31" t="str">
        <f>IF(Tabela2[[#This Row],[Tipo]] = 0,LOOKUP(Tabela2[[#This Row],[RESUMO]],Tabela3[Grupo],Tabela3[Meus produtos]),VLOOKUP(Tabela2[[#This Row],[Código]],Tabela4[[Código NBS/LC116]:[Meus serviços]],3,0))</f>
        <v>Não</v>
      </c>
      <c r="C3203" t="str">
        <f>IF(E3203=0,TEXT(dados!A3118,"00000000"),IF(E3203=2,TEXT(dados!A3118,"0000"),TEXT(dados!A3118,"#")))</f>
        <v>30039069</v>
      </c>
      <c r="D3203" t="str">
        <f>IF(dados!B3118=0,"",dados!B3118)</f>
        <v/>
      </c>
      <c r="E3203">
        <f>dados!C3118</f>
        <v>0</v>
      </c>
      <c r="F3203" t="str">
        <f>dados!D3118</f>
        <v>Medicamento c/outs.tiocompostos organ.etc.exc.em doses</v>
      </c>
      <c r="G3203"/>
      <c r="H3203"/>
      <c r="I3203"/>
      <c r="J3203"/>
      <c r="K3203" s="13"/>
      <c r="L3203" s="13">
        <f>dados!I3118/100</f>
        <v>0.13449999999999998</v>
      </c>
      <c r="M3203" s="13">
        <f>dados!J3118/100</f>
        <v>0.16370000000000001</v>
      </c>
      <c r="N3203" s="13">
        <f>dados!K3118/100</f>
        <v>0.12</v>
      </c>
      <c r="O3203" s="13">
        <f>dados!L3118/100</f>
        <v>0</v>
      </c>
      <c r="P3203" s="12" t="str">
        <f>LEFT(Tabela2[[#This Row],[Código]],2)</f>
        <v>30</v>
      </c>
    </row>
    <row r="3204" spans="2:16" ht="15" customHeight="1" x14ac:dyDescent="0.25">
      <c r="B3204" s="31" t="str">
        <f>IF(Tabela2[[#This Row],[Tipo]] = 0,LOOKUP(Tabela2[[#This Row],[RESUMO]],Tabela3[Grupo],Tabela3[Meus produtos]),VLOOKUP(Tabela2[[#This Row],[Código]],Tabela4[[Código NBS/LC116]:[Meus serviços]],3,0))</f>
        <v>Não</v>
      </c>
      <c r="C3204" t="str">
        <f>IF(E3204=0,TEXT(dados!A3119,"00000000"),IF(E3204=2,TEXT(dados!A3119,"0000"),TEXT(dados!A3119,"#")))</f>
        <v>30039071</v>
      </c>
      <c r="D3204" t="str">
        <f>IF(dados!B3119=0,"",dados!B3119)</f>
        <v/>
      </c>
      <c r="E3204">
        <f>dados!C3119</f>
        <v>0</v>
      </c>
      <c r="F3204" t="str">
        <f>dados!D3119</f>
        <v>Medicamento c/terfenadina/talniflumato,etc.exc.em doses</v>
      </c>
      <c r="G3204"/>
      <c r="H3204"/>
      <c r="I3204"/>
      <c r="J3204"/>
      <c r="K3204" s="13"/>
      <c r="L3204" s="13">
        <f>dados!I3119/100</f>
        <v>0.13449999999999998</v>
      </c>
      <c r="M3204" s="13">
        <f>dados!J3119/100</f>
        <v>0.1699</v>
      </c>
      <c r="N3204" s="13">
        <f>dados!K3119/100</f>
        <v>0.12</v>
      </c>
      <c r="O3204" s="13">
        <f>dados!L3119/100</f>
        <v>0</v>
      </c>
      <c r="P3204" s="12" t="str">
        <f>LEFT(Tabela2[[#This Row],[Código]],2)</f>
        <v>30</v>
      </c>
    </row>
    <row r="3205" spans="2:16" ht="15" customHeight="1" x14ac:dyDescent="0.25">
      <c r="B3205" s="31" t="str">
        <f>IF(Tabela2[[#This Row],[Tipo]] = 0,LOOKUP(Tabela2[[#This Row],[RESUMO]],Tabela3[Grupo],Tabela3[Meus produtos]),VLOOKUP(Tabela2[[#This Row],[Código]],Tabela4[[Código NBS/LC116]:[Meus serviços]],3,0))</f>
        <v>Não</v>
      </c>
      <c r="C3205" t="str">
        <f>IF(E3205=0,TEXT(dados!A3120,"00000000"),IF(E3205=2,TEXT(dados!A3120,"0000"),TEXT(dados!A3120,"#")))</f>
        <v>30039072</v>
      </c>
      <c r="D3205" t="str">
        <f>IF(dados!B3120=0,"",dados!B3120)</f>
        <v/>
      </c>
      <c r="E3205">
        <f>dados!C3120</f>
        <v>0</v>
      </c>
      <c r="F3205" t="str">
        <f>dados!D3120</f>
        <v>Medicamento c/cloridrato de loperamida, fembendazol, ketorolac trometamina, nifedipina, nimodipina, nitrendipina.exc.em doses</v>
      </c>
      <c r="G3205"/>
      <c r="H3205"/>
      <c r="I3205"/>
      <c r="J3205"/>
      <c r="K3205" s="13"/>
      <c r="L3205" s="13">
        <f>dados!I3120/100</f>
        <v>0.13449999999999998</v>
      </c>
      <c r="M3205" s="13">
        <f>dados!J3120/100</f>
        <v>0.1699</v>
      </c>
      <c r="N3205" s="13">
        <f>dados!K3120/100</f>
        <v>0.12</v>
      </c>
      <c r="O3205" s="13">
        <f>dados!L3120/100</f>
        <v>0</v>
      </c>
      <c r="P3205" s="12" t="str">
        <f>LEFT(Tabela2[[#This Row],[Código]],2)</f>
        <v>30</v>
      </c>
    </row>
    <row r="3206" spans="2:16" ht="15" customHeight="1" x14ac:dyDescent="0.25">
      <c r="B3206" s="31" t="str">
        <f>IF(Tabela2[[#This Row],[Tipo]] = 0,LOOKUP(Tabela2[[#This Row],[RESUMO]],Tabela3[Grupo],Tabela3[Meus produtos]),VLOOKUP(Tabela2[[#This Row],[Código]],Tabela4[[Código NBS/LC116]:[Meus serviços]],3,0))</f>
        <v>Não</v>
      </c>
      <c r="C3206" t="str">
        <f>IF(E3206=0,TEXT(dados!A3121,"00000000"),IF(E3206=2,TEXT(dados!A3121,"0000"),TEXT(dados!A3121,"#")))</f>
        <v>30039073</v>
      </c>
      <c r="D3206" t="str">
        <f>IF(dados!B3121=0,"",dados!B3121)</f>
        <v/>
      </c>
      <c r="E3206">
        <f>dados!C3121</f>
        <v>0</v>
      </c>
      <c r="F3206" t="str">
        <f>dados!D3121</f>
        <v>Medicamento c/albendazol ou seu sulfoxido, mebendazol, 6-mercaptopurina, metilsulfato de amezinio, oxifendazol, praziquantel.exc.em doses</v>
      </c>
      <c r="G3206"/>
      <c r="H3206"/>
      <c r="I3206"/>
      <c r="J3206"/>
      <c r="K3206" s="13"/>
      <c r="L3206" s="13">
        <f>dados!I3121/100</f>
        <v>0.13449999999999998</v>
      </c>
      <c r="M3206" s="13">
        <f>dados!J3121/100</f>
        <v>0.1699</v>
      </c>
      <c r="N3206" s="13">
        <f>dados!K3121/100</f>
        <v>0.12</v>
      </c>
      <c r="O3206" s="13">
        <f>dados!L3121/100</f>
        <v>0</v>
      </c>
      <c r="P3206" s="12" t="str">
        <f>LEFT(Tabela2[[#This Row],[Código]],2)</f>
        <v>30</v>
      </c>
    </row>
    <row r="3207" spans="2:16" ht="15" customHeight="1" x14ac:dyDescent="0.25">
      <c r="B3207" s="31" t="str">
        <f>IF(Tabela2[[#This Row],[Tipo]] = 0,LOOKUP(Tabela2[[#This Row],[RESUMO]],Tabela3[Grupo],Tabela3[Meus produtos]),VLOOKUP(Tabela2[[#This Row],[Código]],Tabela4[[Código NBS/LC116]:[Meus serviços]],3,0))</f>
        <v>Não</v>
      </c>
      <c r="C3207" t="str">
        <f>IF(E3207=0,TEXT(dados!A3122,"00000000"),IF(E3207=2,TEXT(dados!A3122,"0000"),TEXT(dados!A3122,"#")))</f>
        <v>30039074</v>
      </c>
      <c r="D3207" t="str">
        <f>IF(dados!B3122=0,"",dados!B3122)</f>
        <v/>
      </c>
      <c r="E3207">
        <f>dados!C3122</f>
        <v>0</v>
      </c>
      <c r="F3207" t="str">
        <f>dados!D3122</f>
        <v>Medicamento cont.alprazolam, bromazepam, clordiazepoxido, cloridrato de petidina, diazepam, droperidol, mazindol, triazolam.exc.em doses</v>
      </c>
      <c r="G3207"/>
      <c r="H3207"/>
      <c r="I3207"/>
      <c r="J3207"/>
      <c r="K3207" s="13"/>
      <c r="L3207" s="13">
        <f>dados!I3122/100</f>
        <v>0.13449999999999998</v>
      </c>
      <c r="M3207" s="13">
        <f>dados!J3122/100</f>
        <v>0.1699</v>
      </c>
      <c r="N3207" s="13">
        <f>dados!K3122/100</f>
        <v>0.12</v>
      </c>
      <c r="O3207" s="13">
        <f>dados!L3122/100</f>
        <v>0</v>
      </c>
      <c r="P3207" s="12" t="str">
        <f>LEFT(Tabela2[[#This Row],[Código]],2)</f>
        <v>30</v>
      </c>
    </row>
    <row r="3208" spans="2:16" ht="15" customHeight="1" x14ac:dyDescent="0.25">
      <c r="B3208" s="31" t="str">
        <f>IF(Tabela2[[#This Row],[Tipo]] = 0,LOOKUP(Tabela2[[#This Row],[RESUMO]],Tabela3[Grupo],Tabela3[Meus produtos]),VLOOKUP(Tabela2[[#This Row],[Código]],Tabela4[[Código NBS/LC116]:[Meus serviços]],3,0))</f>
        <v>Não</v>
      </c>
      <c r="C3208" t="str">
        <f>IF(E3208=0,TEXT(dados!A3123,"00000000"),IF(E3208=2,TEXT(dados!A3123,"0000"),TEXT(dados!A3123,"#")))</f>
        <v>30039075</v>
      </c>
      <c r="D3208" t="str">
        <f>IF(dados!B3123=0,"",dados!B3123)</f>
        <v/>
      </c>
      <c r="E3208">
        <f>dados!C3123</f>
        <v>0</v>
      </c>
      <c r="F3208" t="str">
        <f>dados!D3123</f>
        <v>Medicamento c/benzetimida ou seu cloridrato, fenitoina ou seu sal sodico, isoniazida, pirazinamida exc.em doses</v>
      </c>
      <c r="G3208"/>
      <c r="H3208"/>
      <c r="I3208"/>
      <c r="J3208"/>
      <c r="K3208" s="13"/>
      <c r="L3208" s="13">
        <f>dados!I3123/100</f>
        <v>0.13449999999999998</v>
      </c>
      <c r="M3208" s="13">
        <f>dados!J3123/100</f>
        <v>0.1699</v>
      </c>
      <c r="N3208" s="13">
        <f>dados!K3123/100</f>
        <v>0.12</v>
      </c>
      <c r="O3208" s="13">
        <f>dados!L3123/100</f>
        <v>0</v>
      </c>
      <c r="P3208" s="12" t="str">
        <f>LEFT(Tabela2[[#This Row],[Código]],2)</f>
        <v>30</v>
      </c>
    </row>
    <row r="3209" spans="2:16" ht="15" customHeight="1" x14ac:dyDescent="0.25">
      <c r="B3209" s="31" t="str">
        <f>IF(Tabela2[[#This Row],[Tipo]] = 0,LOOKUP(Tabela2[[#This Row],[RESUMO]],Tabela3[Grupo],Tabela3[Meus produtos]),VLOOKUP(Tabela2[[#This Row],[Código]],Tabela4[[Código NBS/LC116]:[Meus serviços]],3,0))</f>
        <v>Não</v>
      </c>
      <c r="C3209" t="str">
        <f>IF(E3209=0,TEXT(dados!A3124,"00000000"),IF(E3209=2,TEXT(dados!A3124,"0000"),TEXT(dados!A3124,"#")))</f>
        <v>30039076</v>
      </c>
      <c r="D3209" t="str">
        <f>IF(dados!B3124=0,"",dados!B3124)</f>
        <v/>
      </c>
      <c r="E3209">
        <f>dados!C3124</f>
        <v>0</v>
      </c>
      <c r="F3209" t="str">
        <f>dados!D3124</f>
        <v>Medicam.c/ac.acido 2-(2-metil-3-cloroanilina)nicotinico ou seu sal de lisina, metronidazol ou seus sais, azatioprina, nitrato de miconazol.exc.doses</v>
      </c>
      <c r="G3209"/>
      <c r="H3209"/>
      <c r="I3209"/>
      <c r="J3209"/>
      <c r="K3209" s="13"/>
      <c r="L3209" s="13">
        <f>dados!I3124/100</f>
        <v>0.13449999999999998</v>
      </c>
      <c r="M3209" s="13">
        <f>dados!J3124/100</f>
        <v>0.1699</v>
      </c>
      <c r="N3209" s="13">
        <f>dados!K3124/100</f>
        <v>0.12</v>
      </c>
      <c r="O3209" s="13">
        <f>dados!L3124/100</f>
        <v>0</v>
      </c>
      <c r="P3209" s="12" t="str">
        <f>LEFT(Tabela2[[#This Row],[Código]],2)</f>
        <v>30</v>
      </c>
    </row>
    <row r="3210" spans="2:16" ht="15" customHeight="1" x14ac:dyDescent="0.25">
      <c r="B3210" s="31" t="str">
        <f>IF(Tabela2[[#This Row],[Tipo]] = 0,LOOKUP(Tabela2[[#This Row],[RESUMO]],Tabela3[Grupo],Tabela3[Meus produtos]),VLOOKUP(Tabela2[[#This Row],[Código]],Tabela4[[Código NBS/LC116]:[Meus serviços]],3,0))</f>
        <v>Não</v>
      </c>
      <c r="C3210" t="str">
        <f>IF(E3210=0,TEXT(dados!A3125,"00000000"),IF(E3210=2,TEXT(dados!A3125,"0000"),TEXT(dados!A3125,"#")))</f>
        <v>30039077</v>
      </c>
      <c r="D3210" t="str">
        <f>IF(dados!B3125=0,"",dados!B3125)</f>
        <v/>
      </c>
      <c r="E3210">
        <f>dados!C3125</f>
        <v>0</v>
      </c>
      <c r="F3210" t="str">
        <f>dados!D3125</f>
        <v>Medicam.contendo enrofloxacina, maleato de enalapril, maleato de pirilamina, nicarbazina, norfloxacina, sais de piperazina , .exc.doses</v>
      </c>
      <c r="G3210"/>
      <c r="H3210"/>
      <c r="I3210"/>
      <c r="J3210"/>
      <c r="K3210" s="13"/>
      <c r="L3210" s="13">
        <f>dados!I3125/100</f>
        <v>0.13449999999999998</v>
      </c>
      <c r="M3210" s="13">
        <f>dados!J3125/100</f>
        <v>0.1699</v>
      </c>
      <c r="N3210" s="13">
        <f>dados!K3125/100</f>
        <v>0.12</v>
      </c>
      <c r="O3210" s="13">
        <f>dados!L3125/100</f>
        <v>0</v>
      </c>
      <c r="P3210" s="12" t="str">
        <f>LEFT(Tabela2[[#This Row],[Código]],2)</f>
        <v>30</v>
      </c>
    </row>
    <row r="3211" spans="2:16" ht="15" customHeight="1" x14ac:dyDescent="0.25">
      <c r="B3211" s="31" t="str">
        <f>IF(Tabela2[[#This Row],[Tipo]] = 0,LOOKUP(Tabela2[[#This Row],[RESUMO]],Tabela3[Grupo],Tabela3[Meus produtos]),VLOOKUP(Tabela2[[#This Row],[Código]],Tabela4[[Código NBS/LC116]:[Meus serviços]],3,0))</f>
        <v>Não</v>
      </c>
      <c r="C3211" t="str">
        <f>IF(E3211=0,TEXT(dados!A3126,"00000000"),IF(E3211=2,TEXT(dados!A3126,"0000"),TEXT(dados!A3126,"#")))</f>
        <v>30039078</v>
      </c>
      <c r="D3211" t="str">
        <f>IF(dados!B3126=0,"",dados!B3126)</f>
        <v/>
      </c>
      <c r="E3211">
        <f>dados!C3126</f>
        <v>0</v>
      </c>
      <c r="F3211" t="str">
        <f>dados!D3126</f>
        <v>Medicamento c/ciclosporina a/fluspirileno, etc.exc.doses</v>
      </c>
      <c r="G3211"/>
      <c r="H3211"/>
      <c r="I3211"/>
      <c r="J3211"/>
      <c r="K3211" s="13"/>
      <c r="L3211" s="13">
        <f>dados!I3126/100</f>
        <v>0.13449999999999998</v>
      </c>
      <c r="M3211" s="13">
        <f>dados!J3126/100</f>
        <v>0.1545</v>
      </c>
      <c r="N3211" s="13">
        <f>dados!K3126/100</f>
        <v>0.12</v>
      </c>
      <c r="O3211" s="13">
        <f>dados!L3126/100</f>
        <v>0</v>
      </c>
      <c r="P3211" s="12" t="str">
        <f>LEFT(Tabela2[[#This Row],[Código]],2)</f>
        <v>30</v>
      </c>
    </row>
    <row r="3212" spans="2:16" ht="15" customHeight="1" x14ac:dyDescent="0.25">
      <c r="B3212" s="31" t="str">
        <f>IF(Tabela2[[#This Row],[Tipo]] = 0,LOOKUP(Tabela2[[#This Row],[RESUMO]],Tabela3[Grupo],Tabela3[Meus produtos]),VLOOKUP(Tabela2[[#This Row],[Código]],Tabela4[[Código NBS/LC116]:[Meus serviços]],3,0))</f>
        <v>Não</v>
      </c>
      <c r="C3212" t="str">
        <f>IF(E3212=0,TEXT(dados!A3127,"00000000"),IF(E3212=2,TEXT(dados!A3127,"0000"),TEXT(dados!A3127,"#")))</f>
        <v>30039079</v>
      </c>
      <c r="D3212" t="str">
        <f>IF(dados!B3127=0,"",dados!B3127)</f>
        <v/>
      </c>
      <c r="E3212">
        <f>dados!C3127</f>
        <v>0</v>
      </c>
      <c r="F3212" t="str">
        <f>dados!D3127</f>
        <v>Medicam.c/out.comp.heteroc.heteroat.nitrog.exc.em doses</v>
      </c>
      <c r="G3212"/>
      <c r="H3212"/>
      <c r="I3212"/>
      <c r="J3212"/>
      <c r="K3212" s="13"/>
      <c r="L3212" s="13">
        <f>dados!I3127/100</f>
        <v>0.13449999999999998</v>
      </c>
      <c r="M3212" s="13">
        <f>dados!J3127/100</f>
        <v>0.16370000000000001</v>
      </c>
      <c r="N3212" s="13">
        <f>dados!K3127/100</f>
        <v>0.12</v>
      </c>
      <c r="O3212" s="13">
        <f>dados!L3127/100</f>
        <v>0</v>
      </c>
      <c r="P3212" s="12" t="str">
        <f>LEFT(Tabela2[[#This Row],[Código]],2)</f>
        <v>30</v>
      </c>
    </row>
    <row r="3213" spans="2:16" ht="15" customHeight="1" x14ac:dyDescent="0.25">
      <c r="B3213" s="31" t="str">
        <f>IF(Tabela2[[#This Row],[Tipo]] = 0,LOOKUP(Tabela2[[#This Row],[RESUMO]],Tabela3[Grupo],Tabela3[Meus produtos]),VLOOKUP(Tabela2[[#This Row],[Código]],Tabela4[[Código NBS/LC116]:[Meus serviços]],3,0))</f>
        <v>Não</v>
      </c>
      <c r="C3213" t="str">
        <f>IF(E3213=0,TEXT(dados!A3128,"00000000"),IF(E3213=2,TEXT(dados!A3128,"0000"),TEXT(dados!A3128,"#")))</f>
        <v>30039081</v>
      </c>
      <c r="D3213" t="str">
        <f>IF(dados!B3128=0,"",dados!B3128)</f>
        <v/>
      </c>
      <c r="E3213">
        <f>dados!C3128</f>
        <v>0</v>
      </c>
      <c r="F3213" t="str">
        <f>dados!D3128</f>
        <v>Medicamento cont.levamisol/seus sais,etc.exc.em doses</v>
      </c>
      <c r="G3213"/>
      <c r="H3213"/>
      <c r="I3213"/>
      <c r="J3213"/>
      <c r="K3213" s="13"/>
      <c r="L3213" s="13">
        <f>dados!I3128/100</f>
        <v>0.13449999999999998</v>
      </c>
      <c r="M3213" s="13">
        <f>dados!J3128/100</f>
        <v>0.16370000000000001</v>
      </c>
      <c r="N3213" s="13">
        <f>dados!K3128/100</f>
        <v>0.12</v>
      </c>
      <c r="O3213" s="13">
        <f>dados!L3128/100</f>
        <v>0</v>
      </c>
      <c r="P3213" s="12" t="str">
        <f>LEFT(Tabela2[[#This Row],[Código]],2)</f>
        <v>30</v>
      </c>
    </row>
    <row r="3214" spans="2:16" ht="15" customHeight="1" x14ac:dyDescent="0.25">
      <c r="B3214" s="31" t="str">
        <f>IF(Tabela2[[#This Row],[Tipo]] = 0,LOOKUP(Tabela2[[#This Row],[RESUMO]],Tabela3[Grupo],Tabela3[Meus produtos]),VLOOKUP(Tabela2[[#This Row],[Código]],Tabela4[[Código NBS/LC116]:[Meus serviços]],3,0))</f>
        <v>Não</v>
      </c>
      <c r="C3214" t="str">
        <f>IF(E3214=0,TEXT(dados!A3129,"00000000"),IF(E3214=2,TEXT(dados!A3129,"0000"),TEXT(dados!A3129,"#")))</f>
        <v>30039082</v>
      </c>
      <c r="D3214" t="str">
        <f>IF(dados!B3129=0,"",dados!B3129)</f>
        <v/>
      </c>
      <c r="E3214">
        <f>dados!C3129</f>
        <v>0</v>
      </c>
      <c r="F3214" t="str">
        <f>dados!D3129</f>
        <v>Medicamento c/sulfadiazina/seu sal sodico,etc.exc.doses</v>
      </c>
      <c r="G3214"/>
      <c r="H3214"/>
      <c r="I3214"/>
      <c r="J3214"/>
      <c r="K3214" s="13"/>
      <c r="L3214" s="13">
        <f>dados!I3129/100</f>
        <v>0.13449999999999998</v>
      </c>
      <c r="M3214" s="13">
        <f>dados!J3129/100</f>
        <v>0.1699</v>
      </c>
      <c r="N3214" s="13">
        <f>dados!K3129/100</f>
        <v>0.12</v>
      </c>
      <c r="O3214" s="13">
        <f>dados!L3129/100</f>
        <v>0</v>
      </c>
      <c r="P3214" s="12" t="str">
        <f>LEFT(Tabela2[[#This Row],[Código]],2)</f>
        <v>30</v>
      </c>
    </row>
    <row r="3215" spans="2:16" ht="15" customHeight="1" x14ac:dyDescent="0.25">
      <c r="B3215" s="31" t="str">
        <f>IF(Tabela2[[#This Row],[Tipo]] = 0,LOOKUP(Tabela2[[#This Row],[RESUMO]],Tabela3[Grupo],Tabela3[Meus produtos]),VLOOKUP(Tabela2[[#This Row],[Código]],Tabela4[[Código NBS/LC116]:[Meus serviços]],3,0))</f>
        <v>Não</v>
      </c>
      <c r="C3215" t="str">
        <f>IF(E3215=0,TEXT(dados!A3130,"00000000"),IF(E3215=2,TEXT(dados!A3130,"0000"),TEXT(dados!A3130,"#")))</f>
        <v>30039083</v>
      </c>
      <c r="D3215" t="str">
        <f>IF(dados!B3130=0,"",dados!B3130)</f>
        <v/>
      </c>
      <c r="E3215">
        <f>dados!C3130</f>
        <v>0</v>
      </c>
      <c r="F3215" t="str">
        <f>dados!D3130</f>
        <v>Medicamento cont.ketazolam/sulpirida,etc.exc.em doses</v>
      </c>
      <c r="G3215"/>
      <c r="H3215"/>
      <c r="I3215"/>
      <c r="J3215"/>
      <c r="K3215" s="13"/>
      <c r="L3215" s="13">
        <f>dados!I3130/100</f>
        <v>0.13449999999999998</v>
      </c>
      <c r="M3215" s="13">
        <f>dados!J3130/100</f>
        <v>0.1699</v>
      </c>
      <c r="N3215" s="13">
        <f>dados!K3130/100</f>
        <v>0.12</v>
      </c>
      <c r="O3215" s="13">
        <f>dados!L3130/100</f>
        <v>0</v>
      </c>
      <c r="P3215" s="12" t="str">
        <f>LEFT(Tabela2[[#This Row],[Código]],2)</f>
        <v>30</v>
      </c>
    </row>
    <row r="3216" spans="2:16" ht="15" customHeight="1" x14ac:dyDescent="0.25">
      <c r="B3216" s="31" t="str">
        <f>IF(Tabela2[[#This Row],[Tipo]] = 0,LOOKUP(Tabela2[[#This Row],[RESUMO]],Tabela3[Grupo],Tabela3[Meus produtos]),VLOOKUP(Tabela2[[#This Row],[Código]],Tabela4[[Código NBS/LC116]:[Meus serviços]],3,0))</f>
        <v>Não</v>
      </c>
      <c r="C3216" t="str">
        <f>IF(E3216=0,TEXT(dados!A3131,"00000000"),IF(E3216=2,TEXT(dados!A3131,"0000"),TEXT(dados!A3131,"#")))</f>
        <v>30039084</v>
      </c>
      <c r="D3216" t="str">
        <f>IF(dados!B3131=0,"",dados!B3131)</f>
        <v/>
      </c>
      <c r="E3216">
        <f>dados!C3131</f>
        <v>0</v>
      </c>
      <c r="F3216" t="str">
        <f>dados!D3131</f>
        <v>Medicam.c/ftalilsulfatiazol/bumetanida,etc.exc.em doses</v>
      </c>
      <c r="G3216"/>
      <c r="H3216"/>
      <c r="I3216"/>
      <c r="J3216"/>
      <c r="K3216" s="13"/>
      <c r="L3216" s="13">
        <f>dados!I3131/100</f>
        <v>0.13449999999999998</v>
      </c>
      <c r="M3216" s="13">
        <f>dados!J3131/100</f>
        <v>0.1699</v>
      </c>
      <c r="N3216" s="13">
        <f>dados!K3131/100</f>
        <v>0.12</v>
      </c>
      <c r="O3216" s="13">
        <f>dados!L3131/100</f>
        <v>0</v>
      </c>
      <c r="P3216" s="12" t="str">
        <f>LEFT(Tabela2[[#This Row],[Código]],2)</f>
        <v>30</v>
      </c>
    </row>
    <row r="3217" spans="2:16" ht="15" customHeight="1" x14ac:dyDescent="0.25">
      <c r="B3217" s="31" t="str">
        <f>IF(Tabela2[[#This Row],[Tipo]] = 0,LOOKUP(Tabela2[[#This Row],[RESUMO]],Tabela3[Grupo],Tabela3[Meus produtos]),VLOOKUP(Tabela2[[#This Row],[Código]],Tabela4[[Código NBS/LC116]:[Meus serviços]],3,0))</f>
        <v>Não</v>
      </c>
      <c r="C3217" t="str">
        <f>IF(E3217=0,TEXT(dados!A3132,"00000000"),IF(E3217=2,TEXT(dados!A3132,"0000"),TEXT(dados!A3132,"#")))</f>
        <v>30039085</v>
      </c>
      <c r="D3217" t="str">
        <f>IF(dados!B3132=0,"",dados!B3132)</f>
        <v/>
      </c>
      <c r="E3217">
        <f>dados!C3132</f>
        <v>0</v>
      </c>
      <c r="F3217" t="str">
        <f>dados!D3132</f>
        <v>Medicamento c/enantato de flufenazina,etc.exc.em doses</v>
      </c>
      <c r="G3217"/>
      <c r="H3217"/>
      <c r="I3217"/>
      <c r="J3217"/>
      <c r="K3217" s="13"/>
      <c r="L3217" s="13">
        <f>dados!I3132/100</f>
        <v>0.13449999999999998</v>
      </c>
      <c r="M3217" s="13">
        <f>dados!J3132/100</f>
        <v>0.1699</v>
      </c>
      <c r="N3217" s="13">
        <f>dados!K3132/100</f>
        <v>0.12</v>
      </c>
      <c r="O3217" s="13">
        <f>dados!L3132/100</f>
        <v>0</v>
      </c>
      <c r="P3217" s="12" t="str">
        <f>LEFT(Tabela2[[#This Row],[Código]],2)</f>
        <v>30</v>
      </c>
    </row>
    <row r="3218" spans="2:16" ht="15" customHeight="1" x14ac:dyDescent="0.25">
      <c r="B3218" s="31" t="str">
        <f>IF(Tabela2[[#This Row],[Tipo]] = 0,LOOKUP(Tabela2[[#This Row],[RESUMO]],Tabela3[Grupo],Tabela3[Meus produtos]),VLOOKUP(Tabela2[[#This Row],[Código]],Tabela4[[Código NBS/LC116]:[Meus serviços]],3,0))</f>
        <v>Não</v>
      </c>
      <c r="C3218" t="str">
        <f>IF(E3218=0,TEXT(dados!A3133,"00000000"),IF(E3218=2,TEXT(dados!A3133,"0000"),TEXT(dados!A3133,"#")))</f>
        <v>30039086</v>
      </c>
      <c r="D3218" t="str">
        <f>IF(dados!B3133=0,"",dados!B3133)</f>
        <v/>
      </c>
      <c r="E3218">
        <f>dados!C3133</f>
        <v>0</v>
      </c>
      <c r="F3218" t="str">
        <f>dados!D3133</f>
        <v>Medicamento c/furosemida/clortalidona,etc.exc.em doses</v>
      </c>
      <c r="G3218"/>
      <c r="H3218"/>
      <c r="I3218"/>
      <c r="J3218"/>
      <c r="K3218" s="13"/>
      <c r="L3218" s="13">
        <f>dados!I3133/100</f>
        <v>0.13449999999999998</v>
      </c>
      <c r="M3218" s="13">
        <f>dados!J3133/100</f>
        <v>0.1699</v>
      </c>
      <c r="N3218" s="13">
        <f>dados!K3133/100</f>
        <v>0.12</v>
      </c>
      <c r="O3218" s="13">
        <f>dados!L3133/100</f>
        <v>0</v>
      </c>
      <c r="P3218" s="12" t="str">
        <f>LEFT(Tabela2[[#This Row],[Código]],2)</f>
        <v>30</v>
      </c>
    </row>
    <row r="3219" spans="2:16" ht="15" customHeight="1" x14ac:dyDescent="0.25">
      <c r="B3219" s="31" t="str">
        <f>IF(Tabela2[[#This Row],[Tipo]] = 0,LOOKUP(Tabela2[[#This Row],[RESUMO]],Tabela3[Grupo],Tabela3[Meus produtos]),VLOOKUP(Tabela2[[#This Row],[Código]],Tabela4[[Código NBS/LC116]:[Meus serviços]],3,0))</f>
        <v>Não</v>
      </c>
      <c r="C3219" t="str">
        <f>IF(E3219=0,TEXT(dados!A3134,"00000000"),IF(E3219=2,TEXT(dados!A3134,"0000"),TEXT(dados!A3134,"#")))</f>
        <v>30039087</v>
      </c>
      <c r="D3219" t="str">
        <f>IF(dados!B3134=0,"",dados!B3134)</f>
        <v/>
      </c>
      <c r="E3219">
        <f>dados!C3134</f>
        <v>0</v>
      </c>
      <c r="F3219" t="str">
        <f>dados!D3134</f>
        <v>Medicamento c/cloridrato de tizanidina, cetoconazol,furazolidona.exc.em doses</v>
      </c>
      <c r="G3219"/>
      <c r="H3219"/>
      <c r="I3219"/>
      <c r="J3219"/>
      <c r="K3219" s="13"/>
      <c r="L3219" s="13">
        <f>dados!I3134/100</f>
        <v>0.13449999999999998</v>
      </c>
      <c r="M3219" s="13">
        <f>dados!J3134/100</f>
        <v>0.1699</v>
      </c>
      <c r="N3219" s="13">
        <f>dados!K3134/100</f>
        <v>0.12</v>
      </c>
      <c r="O3219" s="13">
        <f>dados!L3134/100</f>
        <v>0</v>
      </c>
      <c r="P3219" s="12" t="str">
        <f>LEFT(Tabela2[[#This Row],[Código]],2)</f>
        <v>30</v>
      </c>
    </row>
    <row r="3220" spans="2:16" ht="15" customHeight="1" x14ac:dyDescent="0.25">
      <c r="B3220" s="31" t="str">
        <f>IF(Tabela2[[#This Row],[Tipo]] = 0,LOOKUP(Tabela2[[#This Row],[RESUMO]],Tabela3[Grupo],Tabela3[Meus produtos]),VLOOKUP(Tabela2[[#This Row],[Código]],Tabela4[[Código NBS/LC116]:[Meus serviços]],3,0))</f>
        <v>Não</v>
      </c>
      <c r="C3220" t="str">
        <f>IF(E3220=0,TEXT(dados!A3135,"00000000"),IF(E3220=2,TEXT(dados!A3135,"0000"),TEXT(dados!A3135,"#")))</f>
        <v>30039088</v>
      </c>
      <c r="D3220" t="str">
        <f>IF(dados!B3135=0,"",dados!B3135)</f>
        <v/>
      </c>
      <c r="E3220">
        <f>dados!C3135</f>
        <v>0</v>
      </c>
      <c r="F3220" t="str">
        <f>dados!D3135</f>
        <v>Medicam.contendo amprenavir, aprepitanto, delavirdina ou seu mesilato, efavirenz, emtricitabina, etoposido, fosfato de fludarabina, fosamprenavir calcico, gencitabina ou seu cloridrato, raltitrexida, ritonavir, teniposido, .exc.doses</v>
      </c>
      <c r="G3220"/>
      <c r="H3220"/>
      <c r="I3220"/>
      <c r="J3220"/>
      <c r="K3220" s="13"/>
      <c r="L3220" s="13">
        <f>dados!I3135/100</f>
        <v>0.13449999999999998</v>
      </c>
      <c r="M3220" s="13">
        <f>dados!J3135/100</f>
        <v>0.1545</v>
      </c>
      <c r="N3220" s="13">
        <f>dados!K3135/100</f>
        <v>0.12</v>
      </c>
      <c r="O3220" s="13">
        <f>dados!L3135/100</f>
        <v>0</v>
      </c>
      <c r="P3220" s="12" t="str">
        <f>LEFT(Tabela2[[#This Row],[Código]],2)</f>
        <v>30</v>
      </c>
    </row>
    <row r="3221" spans="2:16" ht="15" customHeight="1" x14ac:dyDescent="0.25">
      <c r="B3221" s="31" t="str">
        <f>IF(Tabela2[[#This Row],[Tipo]] = 0,LOOKUP(Tabela2[[#This Row],[RESUMO]],Tabela3[Grupo],Tabela3[Meus produtos]),VLOOKUP(Tabela2[[#This Row],[Código]],Tabela4[[Código NBS/LC116]:[Meus serviços]],3,0))</f>
        <v>Não</v>
      </c>
      <c r="C3221" t="str">
        <f>IF(E3221=0,TEXT(dados!A3136,"00000000"),IF(E3221=2,TEXT(dados!A3136,"0000"),TEXT(dados!A3136,"#")))</f>
        <v>30039089</v>
      </c>
      <c r="D3221" t="str">
        <f>IF(dados!B3136=0,"",dados!B3136)</f>
        <v/>
      </c>
      <c r="E3221">
        <f>dados!C3136</f>
        <v>0</v>
      </c>
      <c r="F3221" t="str">
        <f>dados!D3136</f>
        <v>Medicamento c/outs.compost.heterocicl. etc.exc.em doses</v>
      </c>
      <c r="G3221"/>
      <c r="H3221"/>
      <c r="I3221"/>
      <c r="J3221"/>
      <c r="K3221" s="13"/>
      <c r="L3221" s="13">
        <f>dados!I3136/100</f>
        <v>0.13449999999999998</v>
      </c>
      <c r="M3221" s="13">
        <f>dados!J3136/100</f>
        <v>0.16370000000000001</v>
      </c>
      <c r="N3221" s="13">
        <f>dados!K3136/100</f>
        <v>0.12</v>
      </c>
      <c r="O3221" s="13">
        <f>dados!L3136/100</f>
        <v>0</v>
      </c>
      <c r="P3221" s="12" t="str">
        <f>LEFT(Tabela2[[#This Row],[Código]],2)</f>
        <v>30</v>
      </c>
    </row>
    <row r="3222" spans="2:16" ht="15" customHeight="1" x14ac:dyDescent="0.25">
      <c r="B3222" s="31" t="str">
        <f>IF(Tabela2[[#This Row],[Tipo]] = 0,LOOKUP(Tabela2[[#This Row],[RESUMO]],Tabela3[Grupo],Tabela3[Meus produtos]),VLOOKUP(Tabela2[[#This Row],[Código]],Tabela4[[Código NBS/LC116]:[Meus serviços]],3,0))</f>
        <v>Não</v>
      </c>
      <c r="C3222" t="str">
        <f>IF(E3222=0,TEXT(dados!A3137,"00000000"),IF(E3222=2,TEXT(dados!A3137,"0000"),TEXT(dados!A3137,"#")))</f>
        <v>30039091</v>
      </c>
      <c r="D3222" t="str">
        <f>IF(dados!B3137=0,"",dados!B3137)</f>
        <v/>
      </c>
      <c r="E3222">
        <f>dados!C3137</f>
        <v>0</v>
      </c>
      <c r="F3222" t="str">
        <f>dados!D3137</f>
        <v>Medicamento contendo extrato de polen,exc.em doses</v>
      </c>
      <c r="G3222"/>
      <c r="H3222"/>
      <c r="I3222"/>
      <c r="J3222"/>
      <c r="K3222" s="13"/>
      <c r="L3222" s="13">
        <f>dados!I3137/100</f>
        <v>0.13449999999999998</v>
      </c>
      <c r="M3222" s="13">
        <f>dados!J3137/100</f>
        <v>0.16370000000000001</v>
      </c>
      <c r="N3222" s="13">
        <f>dados!K3137/100</f>
        <v>0.12</v>
      </c>
      <c r="O3222" s="13">
        <f>dados!L3137/100</f>
        <v>0</v>
      </c>
      <c r="P3222" s="12" t="str">
        <f>LEFT(Tabela2[[#This Row],[Código]],2)</f>
        <v>30</v>
      </c>
    </row>
    <row r="3223" spans="2:16" ht="15" customHeight="1" x14ac:dyDescent="0.25">
      <c r="B3223" s="31" t="str">
        <f>IF(Tabela2[[#This Row],[Tipo]] = 0,LOOKUP(Tabela2[[#This Row],[RESUMO]],Tabela3[Grupo],Tabela3[Meus produtos]),VLOOKUP(Tabela2[[#This Row],[Código]],Tabela4[[Código NBS/LC116]:[Meus serviços]],3,0))</f>
        <v>Não</v>
      </c>
      <c r="C3223" t="str">
        <f>IF(E3223=0,TEXT(dados!A3138,"00000000"),IF(E3223=2,TEXT(dados!A3138,"0000"),TEXT(dados!A3138,"#")))</f>
        <v>30039092</v>
      </c>
      <c r="D3223" t="str">
        <f>IF(dados!B3138=0,"",dados!B3138)</f>
        <v/>
      </c>
      <c r="E3223">
        <f>dados!C3138</f>
        <v>0</v>
      </c>
      <c r="F3223" t="str">
        <f>dados!D3138</f>
        <v>Medicamento cont.disofenol/crisarobina,etc.exc.em doses</v>
      </c>
      <c r="G3223"/>
      <c r="H3223"/>
      <c r="I3223"/>
      <c r="J3223"/>
      <c r="K3223" s="13"/>
      <c r="L3223" s="13">
        <f>dados!I3138/100</f>
        <v>0.13449999999999998</v>
      </c>
      <c r="M3223" s="13">
        <f>dados!J3138/100</f>
        <v>0.1699</v>
      </c>
      <c r="N3223" s="13">
        <f>dados!K3138/100</f>
        <v>0.12</v>
      </c>
      <c r="O3223" s="13">
        <f>dados!L3138/100</f>
        <v>0</v>
      </c>
      <c r="P3223" s="12" t="str">
        <f>LEFT(Tabela2[[#This Row],[Código]],2)</f>
        <v>30</v>
      </c>
    </row>
    <row r="3224" spans="2:16" ht="15" customHeight="1" x14ac:dyDescent="0.25">
      <c r="B3224" s="31" t="str">
        <f>IF(Tabela2[[#This Row],[Tipo]] = 0,LOOKUP(Tabela2[[#This Row],[RESUMO]],Tabela3[Grupo],Tabela3[Meus produtos]),VLOOKUP(Tabela2[[#This Row],[Código]],Tabela4[[Código NBS/LC116]:[Meus serviços]],3,0))</f>
        <v>Não</v>
      </c>
      <c r="C3224" t="str">
        <f>IF(E3224=0,TEXT(dados!A3139,"00000000"),IF(E3224=2,TEXT(dados!A3139,"0000"),TEXT(dados!A3139,"#")))</f>
        <v>30039093</v>
      </c>
      <c r="D3224" t="str">
        <f>IF(dados!B3139=0,"",dados!B3139)</f>
        <v/>
      </c>
      <c r="E3224">
        <f>dados!C3139</f>
        <v>0</v>
      </c>
      <c r="F3224" t="str">
        <f>dados!D3139</f>
        <v>Medicamento contendo dicoflenaco resinato,exc.em doses</v>
      </c>
      <c r="G3224"/>
      <c r="H3224"/>
      <c r="I3224"/>
      <c r="J3224"/>
      <c r="K3224" s="13"/>
      <c r="L3224" s="13">
        <f>dados!I3139/100</f>
        <v>0.13449999999999998</v>
      </c>
      <c r="M3224" s="13">
        <f>dados!J3139/100</f>
        <v>0.1699</v>
      </c>
      <c r="N3224" s="13">
        <f>dados!K3139/100</f>
        <v>0.12</v>
      </c>
      <c r="O3224" s="13">
        <f>dados!L3139/100</f>
        <v>0</v>
      </c>
      <c r="P3224" s="12" t="str">
        <f>LEFT(Tabela2[[#This Row],[Código]],2)</f>
        <v>30</v>
      </c>
    </row>
    <row r="3225" spans="2:16" ht="15" customHeight="1" x14ac:dyDescent="0.25">
      <c r="B3225" s="31" t="str">
        <f>IF(Tabela2[[#This Row],[Tipo]] = 0,LOOKUP(Tabela2[[#This Row],[RESUMO]],Tabela3[Grupo],Tabela3[Meus produtos]),VLOOKUP(Tabela2[[#This Row],[Código]],Tabela4[[Código NBS/LC116]:[Meus serviços]],3,0))</f>
        <v>Não</v>
      </c>
      <c r="C3225" t="str">
        <f>IF(E3225=0,TEXT(dados!A3140,"00000000"),IF(E3225=2,TEXT(dados!A3140,"0000"),TEXT(dados!A3140,"#")))</f>
        <v>30039094</v>
      </c>
      <c r="D3225" t="str">
        <f>IF(dados!B3140=0,"",dados!B3140)</f>
        <v/>
      </c>
      <c r="E3225">
        <f>dados!C3140</f>
        <v>0</v>
      </c>
      <c r="F3225" t="str">
        <f>dados!D3140</f>
        <v>Medicamento contendo silimarina,exc.em doses</v>
      </c>
      <c r="G3225"/>
      <c r="H3225"/>
      <c r="I3225"/>
      <c r="J3225"/>
      <c r="K3225" s="13"/>
      <c r="L3225" s="13">
        <f>dados!I3140/100</f>
        <v>0.13449999999999998</v>
      </c>
      <c r="M3225" s="13">
        <f>dados!J3140/100</f>
        <v>0.16370000000000001</v>
      </c>
      <c r="N3225" s="13">
        <f>dados!K3140/100</f>
        <v>0.12</v>
      </c>
      <c r="O3225" s="13">
        <f>dados!L3140/100</f>
        <v>0</v>
      </c>
      <c r="P3225" s="12" t="str">
        <f>LEFT(Tabela2[[#This Row],[Código]],2)</f>
        <v>30</v>
      </c>
    </row>
    <row r="3226" spans="2:16" ht="15" customHeight="1" x14ac:dyDescent="0.25">
      <c r="B3226" s="31" t="str">
        <f>IF(Tabela2[[#This Row],[Tipo]] = 0,LOOKUP(Tabela2[[#This Row],[RESUMO]],Tabela3[Grupo],Tabela3[Meus produtos]),VLOOKUP(Tabela2[[#This Row],[Código]],Tabela4[[Código NBS/LC116]:[Meus serviços]],3,0))</f>
        <v>Não</v>
      </c>
      <c r="C3226" t="str">
        <f>IF(E3226=0,TEXT(dados!A3141,"00000000"),IF(E3226=2,TEXT(dados!A3141,"0000"),TEXT(dados!A3141,"#")))</f>
        <v>30039095</v>
      </c>
      <c r="D3226" t="str">
        <f>IF(dados!B3141=0,"",dados!B3141)</f>
        <v/>
      </c>
      <c r="E3226">
        <f>dados!C3141</f>
        <v>0</v>
      </c>
      <c r="F3226" t="str">
        <f>dados!D3141</f>
        <v>Bussulfano, dexormaplatina, dietilestilbestrol ou seu dipropionato, enloplatina, filgrastina, iproplatina, lobaplatina, miboplatina, miltefosina, mitotano, ormaplatina, procarbazina ou seu cloridrato, propofol, sebriplatina, zeniplatina .exc.em doses</v>
      </c>
      <c r="G3226"/>
      <c r="H3226"/>
      <c r="I3226"/>
      <c r="J3226"/>
      <c r="K3226" s="13"/>
      <c r="L3226" s="13">
        <f>dados!I3141/100</f>
        <v>0.13449999999999998</v>
      </c>
      <c r="M3226" s="13">
        <f>dados!J3141/100</f>
        <v>0.1545</v>
      </c>
      <c r="N3226" s="13">
        <f>dados!K3141/100</f>
        <v>0.12</v>
      </c>
      <c r="O3226" s="13">
        <f>dados!L3141/100</f>
        <v>0</v>
      </c>
      <c r="P3226" s="12" t="str">
        <f>LEFT(Tabela2[[#This Row],[Código]],2)</f>
        <v>30</v>
      </c>
    </row>
    <row r="3227" spans="2:16" ht="15" customHeight="1" x14ac:dyDescent="0.25">
      <c r="B3227" s="31" t="str">
        <f>IF(Tabela2[[#This Row],[Tipo]] = 0,LOOKUP(Tabela2[[#This Row],[RESUMO]],Tabela3[Grupo],Tabela3[Meus produtos]),VLOOKUP(Tabela2[[#This Row],[Código]],Tabela4[[Código NBS/LC116]:[Meus serviços]],3,0))</f>
        <v>Não</v>
      </c>
      <c r="C3227" t="str">
        <f>IF(E3227=0,TEXT(dados!A3142,"00000000"),IF(E3227=2,TEXT(dados!A3142,"0000"),TEXT(dados!A3142,"#")))</f>
        <v>30039096</v>
      </c>
      <c r="D3227" t="str">
        <f>IF(dados!B3142=0,"",dados!B3142)</f>
        <v/>
      </c>
      <c r="E3227">
        <f>dados!C3142</f>
        <v>0</v>
      </c>
      <c r="F3227" t="str">
        <f>dados!D3142</f>
        <v>Complexo de ferro dextrana</v>
      </c>
      <c r="G3227"/>
      <c r="H3227"/>
      <c r="I3227"/>
      <c r="J3227"/>
      <c r="K3227" s="13"/>
      <c r="L3227" s="13">
        <f>dados!I3142/100</f>
        <v>0.13449999999999998</v>
      </c>
      <c r="M3227" s="13">
        <f>dados!J3142/100</f>
        <v>0.1699</v>
      </c>
      <c r="N3227" s="13">
        <f>dados!K3142/100</f>
        <v>0.12</v>
      </c>
      <c r="O3227" s="13">
        <f>dados!L3142/100</f>
        <v>0</v>
      </c>
      <c r="P3227" s="12" t="str">
        <f>LEFT(Tabela2[[#This Row],[Código]],2)</f>
        <v>30</v>
      </c>
    </row>
    <row r="3228" spans="2:16" ht="15" customHeight="1" x14ac:dyDescent="0.25">
      <c r="B3228" s="31" t="str">
        <f>IF(Tabela2[[#This Row],[Tipo]] = 0,LOOKUP(Tabela2[[#This Row],[RESUMO]],Tabela3[Grupo],Tabela3[Meus produtos]),VLOOKUP(Tabela2[[#This Row],[Código]],Tabela4[[Código NBS/LC116]:[Meus serviços]],3,0))</f>
        <v>Não</v>
      </c>
      <c r="C3228" t="str">
        <f>IF(E3228=0,TEXT(dados!A3143,"00000000"),IF(E3228=2,TEXT(dados!A3143,"0000"),TEXT(dados!A3143,"#")))</f>
        <v>30039097</v>
      </c>
      <c r="D3228" t="str">
        <f>IF(dados!B3143=0,"",dados!B3143)</f>
        <v/>
      </c>
      <c r="E3228">
        <f>dados!C3143</f>
        <v>0</v>
      </c>
      <c r="F3228" t="str">
        <f>dados!D3143</f>
        <v>Sevoflurano</v>
      </c>
      <c r="G3228"/>
      <c r="H3228"/>
      <c r="I3228"/>
      <c r="J3228"/>
      <c r="K3228" s="13"/>
      <c r="L3228" s="13">
        <f>dados!I3143/100</f>
        <v>0.13449999999999998</v>
      </c>
      <c r="M3228" s="13">
        <f>dados!J3143/100</f>
        <v>0.1699</v>
      </c>
      <c r="N3228" s="13">
        <f>dados!K3143/100</f>
        <v>0.12</v>
      </c>
      <c r="O3228" s="13">
        <f>dados!L3143/100</f>
        <v>0</v>
      </c>
      <c r="P3228" s="12" t="str">
        <f>LEFT(Tabela2[[#This Row],[Código]],2)</f>
        <v>30</v>
      </c>
    </row>
    <row r="3229" spans="2:16" ht="15" customHeight="1" x14ac:dyDescent="0.25">
      <c r="B3229" s="31" t="str">
        <f>IF(Tabela2[[#This Row],[Tipo]] = 0,LOOKUP(Tabela2[[#This Row],[RESUMO]],Tabela3[Grupo],Tabela3[Meus produtos]),VLOOKUP(Tabela2[[#This Row],[Código]],Tabela4[[Código NBS/LC116]:[Meus serviços]],3,0))</f>
        <v>Não</v>
      </c>
      <c r="C3229" t="str">
        <f>IF(E3229=0,TEXT(dados!A3144,"00000000"),IF(E3229=2,TEXT(dados!A3144,"0000"),TEXT(dados!A3144,"#")))</f>
        <v>30039099</v>
      </c>
      <c r="D3229" t="str">
        <f>IF(dados!B3144=0,"",dados!B3144)</f>
        <v/>
      </c>
      <c r="E3229">
        <f>dados!C3144</f>
        <v>0</v>
      </c>
      <c r="F3229" t="str">
        <f>dados!D3144</f>
        <v>Outs.medicam.cont.prods.misturados,p/fins terapeut.etc.</v>
      </c>
      <c r="G3229"/>
      <c r="H3229"/>
      <c r="I3229"/>
      <c r="J3229"/>
      <c r="K3229" s="13"/>
      <c r="L3229" s="13">
        <f>dados!I3144/100</f>
        <v>0.13449999999999998</v>
      </c>
      <c r="M3229" s="13">
        <f>dados!J3144/100</f>
        <v>0.16370000000000001</v>
      </c>
      <c r="N3229" s="13">
        <f>dados!K3144/100</f>
        <v>0.12</v>
      </c>
      <c r="O3229" s="13">
        <f>dados!L3144/100</f>
        <v>0</v>
      </c>
      <c r="P3229" s="12" t="str">
        <f>LEFT(Tabela2[[#This Row],[Código]],2)</f>
        <v>30</v>
      </c>
    </row>
    <row r="3230" spans="2:16" ht="15" customHeight="1" x14ac:dyDescent="0.25">
      <c r="B3230" s="31" t="str">
        <f>IF(Tabela2[[#This Row],[Tipo]] = 0,LOOKUP(Tabela2[[#This Row],[RESUMO]],Tabela3[Grupo],Tabela3[Meus produtos]),VLOOKUP(Tabela2[[#This Row],[Código]],Tabela4[[Código NBS/LC116]:[Meus serviços]],3,0))</f>
        <v>Não</v>
      </c>
      <c r="C3230" t="str">
        <f>IF(E3230=0,TEXT(dados!A3145,"00000000"),IF(E3230=2,TEXT(dados!A3145,"0000"),TEXT(dados!A3145,"#")))</f>
        <v>30041011</v>
      </c>
      <c r="D3230" t="str">
        <f>IF(dados!B3145=0,"",dados!B3145)</f>
        <v/>
      </c>
      <c r="E3230">
        <f>dados!C3145</f>
        <v>0</v>
      </c>
      <c r="F3230" t="str">
        <f>dados!D3145</f>
        <v>Medicamento contendo ampicilina ou seus sais,em doses</v>
      </c>
      <c r="G3230"/>
      <c r="H3230"/>
      <c r="I3230"/>
      <c r="J3230"/>
      <c r="K3230" s="13"/>
      <c r="L3230" s="13">
        <f>dados!I3145/100</f>
        <v>0.13449999999999998</v>
      </c>
      <c r="M3230" s="13">
        <f>dados!J3145/100</f>
        <v>0.1699</v>
      </c>
      <c r="N3230" s="13">
        <f>dados!K3145/100</f>
        <v>0.12</v>
      </c>
      <c r="O3230" s="13">
        <f>dados!L3145/100</f>
        <v>0</v>
      </c>
      <c r="P3230" s="12" t="str">
        <f>LEFT(Tabela2[[#This Row],[Código]],2)</f>
        <v>30</v>
      </c>
    </row>
    <row r="3231" spans="2:16" ht="15" customHeight="1" x14ac:dyDescent="0.25">
      <c r="B3231" s="31" t="str">
        <f>IF(Tabela2[[#This Row],[Tipo]] = 0,LOOKUP(Tabela2[[#This Row],[RESUMO]],Tabela3[Grupo],Tabela3[Meus produtos]),VLOOKUP(Tabela2[[#This Row],[Código]],Tabela4[[Código NBS/LC116]:[Meus serviços]],3,0))</f>
        <v>Não</v>
      </c>
      <c r="C3231" t="str">
        <f>IF(E3231=0,TEXT(dados!A3146,"00000000"),IF(E3231=2,TEXT(dados!A3146,"0000"),TEXT(dados!A3146,"#")))</f>
        <v>30041012</v>
      </c>
      <c r="D3231" t="str">
        <f>IF(dados!B3146=0,"",dados!B3146)</f>
        <v/>
      </c>
      <c r="E3231">
        <f>dados!C3146</f>
        <v>0</v>
      </c>
      <c r="F3231" t="str">
        <f>dados!D3146</f>
        <v>Medicamento contendo amoxicilina ou seus sais,em doses</v>
      </c>
      <c r="G3231"/>
      <c r="H3231"/>
      <c r="I3231"/>
      <c r="J3231"/>
      <c r="K3231" s="13"/>
      <c r="L3231" s="13">
        <f>dados!I3146/100</f>
        <v>0.13449999999999998</v>
      </c>
      <c r="M3231" s="13">
        <f>dados!J3146/100</f>
        <v>0.16370000000000001</v>
      </c>
      <c r="N3231" s="13">
        <f>dados!K3146/100</f>
        <v>0.12</v>
      </c>
      <c r="O3231" s="13">
        <f>dados!L3146/100</f>
        <v>0</v>
      </c>
      <c r="P3231" s="12" t="str">
        <f>LEFT(Tabela2[[#This Row],[Código]],2)</f>
        <v>30</v>
      </c>
    </row>
    <row r="3232" spans="2:16" ht="15" customHeight="1" x14ac:dyDescent="0.25">
      <c r="B3232" s="31" t="str">
        <f>IF(Tabela2[[#This Row],[Tipo]] = 0,LOOKUP(Tabela2[[#This Row],[RESUMO]],Tabela3[Grupo],Tabela3[Meus produtos]),VLOOKUP(Tabela2[[#This Row],[Código]],Tabela4[[Código NBS/LC116]:[Meus serviços]],3,0))</f>
        <v>Não</v>
      </c>
      <c r="C3232" t="str">
        <f>IF(E3232=0,TEXT(dados!A3147,"00000000"),IF(E3232=2,TEXT(dados!A3147,"0000"),TEXT(dados!A3147,"#")))</f>
        <v>30041013</v>
      </c>
      <c r="D3232" t="str">
        <f>IF(dados!B3147=0,"",dados!B3147)</f>
        <v/>
      </c>
      <c r="E3232">
        <f>dados!C3147</f>
        <v>0</v>
      </c>
      <c r="F3232" t="str">
        <f>dados!D3147</f>
        <v>Medicamento contendo penicilina g benzatinica,em doses</v>
      </c>
      <c r="G3232"/>
      <c r="H3232"/>
      <c r="I3232"/>
      <c r="J3232"/>
      <c r="K3232" s="13"/>
      <c r="L3232" s="13">
        <f>dados!I3147/100</f>
        <v>0.13449999999999998</v>
      </c>
      <c r="M3232" s="13">
        <f>dados!J3147/100</f>
        <v>0.1699</v>
      </c>
      <c r="N3232" s="13">
        <f>dados!K3147/100</f>
        <v>0.12</v>
      </c>
      <c r="O3232" s="13">
        <f>dados!L3147/100</f>
        <v>0</v>
      </c>
      <c r="P3232" s="12" t="str">
        <f>LEFT(Tabela2[[#This Row],[Código]],2)</f>
        <v>30</v>
      </c>
    </row>
    <row r="3233" spans="2:16" ht="15" customHeight="1" x14ac:dyDescent="0.25">
      <c r="B3233" s="31" t="str">
        <f>IF(Tabela2[[#This Row],[Tipo]] = 0,LOOKUP(Tabela2[[#This Row],[RESUMO]],Tabela3[Grupo],Tabela3[Meus produtos]),VLOOKUP(Tabela2[[#This Row],[Código]],Tabela4[[Código NBS/LC116]:[Meus serviços]],3,0))</f>
        <v>Não</v>
      </c>
      <c r="C3233" t="str">
        <f>IF(E3233=0,TEXT(dados!A3148,"00000000"),IF(E3233=2,TEXT(dados!A3148,"0000"),TEXT(dados!A3148,"#")))</f>
        <v>30041014</v>
      </c>
      <c r="D3233" t="str">
        <f>IF(dados!B3148=0,"",dados!B3148)</f>
        <v/>
      </c>
      <c r="E3233">
        <f>dados!C3148</f>
        <v>0</v>
      </c>
      <c r="F3233" t="str">
        <f>dados!D3148</f>
        <v>Medicamento contendo penicilina g potassica,em doses</v>
      </c>
      <c r="G3233"/>
      <c r="H3233"/>
      <c r="I3233"/>
      <c r="J3233"/>
      <c r="K3233" s="13"/>
      <c r="L3233" s="13">
        <f>dados!I3148/100</f>
        <v>0.13449999999999998</v>
      </c>
      <c r="M3233" s="13">
        <f>dados!J3148/100</f>
        <v>0.1699</v>
      </c>
      <c r="N3233" s="13">
        <f>dados!K3148/100</f>
        <v>0.12</v>
      </c>
      <c r="O3233" s="13">
        <f>dados!L3148/100</f>
        <v>0</v>
      </c>
      <c r="P3233" s="12" t="str">
        <f>LEFT(Tabela2[[#This Row],[Código]],2)</f>
        <v>30</v>
      </c>
    </row>
    <row r="3234" spans="2:16" ht="15" customHeight="1" x14ac:dyDescent="0.25">
      <c r="B3234" s="31" t="str">
        <f>IF(Tabela2[[#This Row],[Tipo]] = 0,LOOKUP(Tabela2[[#This Row],[RESUMO]],Tabela3[Grupo],Tabela3[Meus produtos]),VLOOKUP(Tabela2[[#This Row],[Código]],Tabela4[[Código NBS/LC116]:[Meus serviços]],3,0))</f>
        <v>Não</v>
      </c>
      <c r="C3234" t="str">
        <f>IF(E3234=0,TEXT(dados!A3149,"00000000"),IF(E3234=2,TEXT(dados!A3149,"0000"),TEXT(dados!A3149,"#")))</f>
        <v>30041015</v>
      </c>
      <c r="D3234" t="str">
        <f>IF(dados!B3149=0,"",dados!B3149)</f>
        <v/>
      </c>
      <c r="E3234">
        <f>dados!C3149</f>
        <v>0</v>
      </c>
      <c r="F3234" t="str">
        <f>dados!D3149</f>
        <v>Medicamento contendo penicilina g procainica,em doses</v>
      </c>
      <c r="G3234"/>
      <c r="H3234"/>
      <c r="I3234"/>
      <c r="J3234"/>
      <c r="K3234" s="13"/>
      <c r="L3234" s="13">
        <f>dados!I3149/100</f>
        <v>0.13449999999999998</v>
      </c>
      <c r="M3234" s="13">
        <f>dados!J3149/100</f>
        <v>0.1699</v>
      </c>
      <c r="N3234" s="13">
        <f>dados!K3149/100</f>
        <v>0.12</v>
      </c>
      <c r="O3234" s="13">
        <f>dados!L3149/100</f>
        <v>0</v>
      </c>
      <c r="P3234" s="12" t="str">
        <f>LEFT(Tabela2[[#This Row],[Código]],2)</f>
        <v>30</v>
      </c>
    </row>
    <row r="3235" spans="2:16" ht="15" customHeight="1" x14ac:dyDescent="0.25">
      <c r="B3235" s="31" t="str">
        <f>IF(Tabela2[[#This Row],[Tipo]] = 0,LOOKUP(Tabela2[[#This Row],[RESUMO]],Tabela3[Grupo],Tabela3[Meus produtos]),VLOOKUP(Tabela2[[#This Row],[Código]],Tabela4[[Código NBS/LC116]:[Meus serviços]],3,0))</f>
        <v>Não</v>
      </c>
      <c r="C3235" t="str">
        <f>IF(E3235=0,TEXT(dados!A3150,"00000000"),IF(E3235=2,TEXT(dados!A3150,"0000"),TEXT(dados!A3150,"#")))</f>
        <v>30041019</v>
      </c>
      <c r="D3235" t="str">
        <f>IF(dados!B3150=0,"",dados!B3150)</f>
        <v/>
      </c>
      <c r="E3235">
        <f>dados!C3150</f>
        <v>0</v>
      </c>
      <c r="F3235" t="str">
        <f>dados!D3150</f>
        <v>Medicamento cont.outs.penicilinas/seus derivs.em doses</v>
      </c>
      <c r="G3235"/>
      <c r="H3235"/>
      <c r="I3235"/>
      <c r="J3235"/>
      <c r="K3235" s="13"/>
      <c r="L3235" s="13">
        <f>dados!I3150/100</f>
        <v>0.13449999999999998</v>
      </c>
      <c r="M3235" s="13">
        <f>dados!J3150/100</f>
        <v>0.16370000000000001</v>
      </c>
      <c r="N3235" s="13">
        <f>dados!K3150/100</f>
        <v>0.12</v>
      </c>
      <c r="O3235" s="13">
        <f>dados!L3150/100</f>
        <v>0</v>
      </c>
      <c r="P3235" s="12" t="str">
        <f>LEFT(Tabela2[[#This Row],[Código]],2)</f>
        <v>30</v>
      </c>
    </row>
    <row r="3236" spans="2:16" ht="15" customHeight="1" x14ac:dyDescent="0.25">
      <c r="B3236" s="31" t="str">
        <f>IF(Tabela2[[#This Row],[Tipo]] = 0,LOOKUP(Tabela2[[#This Row],[RESUMO]],Tabela3[Grupo],Tabela3[Meus produtos]),VLOOKUP(Tabela2[[#This Row],[Código]],Tabela4[[Código NBS/LC116]:[Meus serviços]],3,0))</f>
        <v>Não</v>
      </c>
      <c r="C3236" t="str">
        <f>IF(E3236=0,TEXT(dados!A3151,"00000000"),IF(E3236=2,TEXT(dados!A3151,"0000"),TEXT(dados!A3151,"#")))</f>
        <v>30041020</v>
      </c>
      <c r="D3236" t="str">
        <f>IF(dados!B3151=0,"",dados!B3151)</f>
        <v/>
      </c>
      <c r="E3236">
        <f>dados!C3151</f>
        <v>0</v>
      </c>
      <c r="F3236" t="str">
        <f>dados!D3151</f>
        <v>Medicamento cont.estreptomicinas/seus derivs.em doses</v>
      </c>
      <c r="G3236"/>
      <c r="H3236"/>
      <c r="I3236"/>
      <c r="J3236"/>
      <c r="K3236" s="13"/>
      <c r="L3236" s="13">
        <f>dados!I3151/100</f>
        <v>0.13449999999999998</v>
      </c>
      <c r="M3236" s="13">
        <f>dados!J3151/100</f>
        <v>0.16370000000000001</v>
      </c>
      <c r="N3236" s="13">
        <f>dados!K3151/100</f>
        <v>0.12</v>
      </c>
      <c r="O3236" s="13">
        <f>dados!L3151/100</f>
        <v>0</v>
      </c>
      <c r="P3236" s="12" t="str">
        <f>LEFT(Tabela2[[#This Row],[Código]],2)</f>
        <v>30</v>
      </c>
    </row>
    <row r="3237" spans="2:16" ht="15" customHeight="1" x14ac:dyDescent="0.25">
      <c r="B3237" s="31" t="str">
        <f>IF(Tabela2[[#This Row],[Tipo]] = 0,LOOKUP(Tabela2[[#This Row],[RESUMO]],Tabela3[Grupo],Tabela3[Meus produtos]),VLOOKUP(Tabela2[[#This Row],[Código]],Tabela4[[Código NBS/LC116]:[Meus serviços]],3,0))</f>
        <v>Não</v>
      </c>
      <c r="C3237" t="str">
        <f>IF(E3237=0,TEXT(dados!A3152,"00000000"),IF(E3237=2,TEXT(dados!A3152,"0000"),TEXT(dados!A3152,"#")))</f>
        <v>30042011</v>
      </c>
      <c r="D3237" t="str">
        <f>IF(dados!B3152=0,"",dados!B3152)</f>
        <v/>
      </c>
      <c r="E3237">
        <f>dados!C3152</f>
        <v>0</v>
      </c>
      <c r="F3237" t="str">
        <f>dados!D3152</f>
        <v>Medicamento c/cloranfenicol/seu palmitato, etc.em doses</v>
      </c>
      <c r="G3237"/>
      <c r="H3237"/>
      <c r="I3237"/>
      <c r="J3237"/>
      <c r="K3237" s="13"/>
      <c r="L3237" s="13">
        <f>dados!I3152/100</f>
        <v>0.13449999999999998</v>
      </c>
      <c r="M3237" s="13">
        <f>dados!J3152/100</f>
        <v>0.16370000000000001</v>
      </c>
      <c r="N3237" s="13">
        <f>dados!K3152/100</f>
        <v>0.12</v>
      </c>
      <c r="O3237" s="13">
        <f>dados!L3152/100</f>
        <v>0</v>
      </c>
      <c r="P3237" s="12" t="str">
        <f>LEFT(Tabela2[[#This Row],[Código]],2)</f>
        <v>30</v>
      </c>
    </row>
    <row r="3238" spans="2:16" ht="15" customHeight="1" x14ac:dyDescent="0.25">
      <c r="B3238" s="31" t="str">
        <f>IF(Tabela2[[#This Row],[Tipo]] = 0,LOOKUP(Tabela2[[#This Row],[RESUMO]],Tabela3[Grupo],Tabela3[Meus produtos]),VLOOKUP(Tabela2[[#This Row],[Código]],Tabela4[[Código NBS/LC116]:[Meus serviços]],3,0))</f>
        <v>Não</v>
      </c>
      <c r="C3238" t="str">
        <f>IF(E3238=0,TEXT(dados!A3153,"00000000"),IF(E3238=2,TEXT(dados!A3153,"0000"),TEXT(dados!A3153,"#")))</f>
        <v>30042019</v>
      </c>
      <c r="D3238" t="str">
        <f>IF(dados!B3153=0,"",dados!B3153)</f>
        <v/>
      </c>
      <c r="E3238">
        <f>dados!C3153</f>
        <v>0</v>
      </c>
      <c r="F3238" t="str">
        <f>dados!D3153</f>
        <v>Medicamento contendo anfenicois/outs.sais,em doses</v>
      </c>
      <c r="G3238"/>
      <c r="H3238"/>
      <c r="I3238"/>
      <c r="J3238"/>
      <c r="K3238" s="13"/>
      <c r="L3238" s="13">
        <f>dados!I3153/100</f>
        <v>0.13449999999999998</v>
      </c>
      <c r="M3238" s="13">
        <f>dados!J3153/100</f>
        <v>0.16370000000000001</v>
      </c>
      <c r="N3238" s="13">
        <f>dados!K3153/100</f>
        <v>0.12</v>
      </c>
      <c r="O3238" s="13">
        <f>dados!L3153/100</f>
        <v>0</v>
      </c>
      <c r="P3238" s="12" t="str">
        <f>LEFT(Tabela2[[#This Row],[Código]],2)</f>
        <v>30</v>
      </c>
    </row>
    <row r="3239" spans="2:16" ht="15" customHeight="1" x14ac:dyDescent="0.25">
      <c r="B3239" s="31" t="str">
        <f>IF(Tabela2[[#This Row],[Tipo]] = 0,LOOKUP(Tabela2[[#This Row],[RESUMO]],Tabela3[Grupo],Tabela3[Meus produtos]),VLOOKUP(Tabela2[[#This Row],[Código]],Tabela4[[Código NBS/LC116]:[Meus serviços]],3,0))</f>
        <v>Não</v>
      </c>
      <c r="C3239" t="str">
        <f>IF(E3239=0,TEXT(dados!A3154,"00000000"),IF(E3239=2,TEXT(dados!A3154,"0000"),TEXT(dados!A3154,"#")))</f>
        <v>30042021</v>
      </c>
      <c r="D3239" t="str">
        <f>IF(dados!B3154=0,"",dados!B3154)</f>
        <v/>
      </c>
      <c r="E3239">
        <f>dados!C3154</f>
        <v>0</v>
      </c>
      <c r="F3239" t="str">
        <f>dados!D3154</f>
        <v>Medicamento contendo eritromicina ou seus sais,em doses</v>
      </c>
      <c r="G3239"/>
      <c r="H3239"/>
      <c r="I3239"/>
      <c r="J3239"/>
      <c r="K3239" s="13"/>
      <c r="L3239" s="13">
        <f>dados!I3154/100</f>
        <v>0.13449999999999998</v>
      </c>
      <c r="M3239" s="13">
        <f>dados!J3154/100</f>
        <v>0.1699</v>
      </c>
      <c r="N3239" s="13">
        <f>dados!K3154/100</f>
        <v>0.12</v>
      </c>
      <c r="O3239" s="13">
        <f>dados!L3154/100</f>
        <v>0</v>
      </c>
      <c r="P3239" s="12" t="str">
        <f>LEFT(Tabela2[[#This Row],[Código]],2)</f>
        <v>30</v>
      </c>
    </row>
    <row r="3240" spans="2:16" ht="15" customHeight="1" x14ac:dyDescent="0.25">
      <c r="B3240" s="31" t="str">
        <f>IF(Tabela2[[#This Row],[Tipo]] = 0,LOOKUP(Tabela2[[#This Row],[RESUMO]],Tabela3[Grupo],Tabela3[Meus produtos]),VLOOKUP(Tabela2[[#This Row],[Código]],Tabela4[[Código NBS/LC116]:[Meus serviços]],3,0))</f>
        <v>Não</v>
      </c>
      <c r="C3240" t="str">
        <f>IF(E3240=0,TEXT(dados!A3155,"00000000"),IF(E3240=2,TEXT(dados!A3155,"0000"),TEXT(dados!A3155,"#")))</f>
        <v>30042029</v>
      </c>
      <c r="D3240" t="str">
        <f>IF(dados!B3155=0,"",dados!B3155)</f>
        <v/>
      </c>
      <c r="E3240">
        <f>dados!C3155</f>
        <v>0</v>
      </c>
      <c r="F3240" t="str">
        <f>dados!D3155</f>
        <v>Outs.medicamentos cont.macrolideos /derivados,em doses</v>
      </c>
      <c r="G3240"/>
      <c r="H3240"/>
      <c r="I3240"/>
      <c r="J3240"/>
      <c r="K3240" s="13"/>
      <c r="L3240" s="13">
        <f>dados!I3155/100</f>
        <v>0.13449999999999998</v>
      </c>
      <c r="M3240" s="13">
        <f>dados!J3155/100</f>
        <v>0.16370000000000001</v>
      </c>
      <c r="N3240" s="13">
        <f>dados!K3155/100</f>
        <v>0.12</v>
      </c>
      <c r="O3240" s="13">
        <f>dados!L3155/100</f>
        <v>0</v>
      </c>
      <c r="P3240" s="12" t="str">
        <f>LEFT(Tabela2[[#This Row],[Código]],2)</f>
        <v>30</v>
      </c>
    </row>
    <row r="3241" spans="2:16" ht="15" customHeight="1" x14ac:dyDescent="0.25">
      <c r="B3241" s="31" t="str">
        <f>IF(Tabela2[[#This Row],[Tipo]] = 0,LOOKUP(Tabela2[[#This Row],[RESUMO]],Tabela3[Grupo],Tabela3[Meus produtos]),VLOOKUP(Tabela2[[#This Row],[Código]],Tabela4[[Código NBS/LC116]:[Meus serviços]],3,0))</f>
        <v>Não</v>
      </c>
      <c r="C3241" t="str">
        <f>IF(E3241=0,TEXT(dados!A3156,"00000000"),IF(E3241=2,TEXT(dados!A3156,"0000"),TEXT(dados!A3156,"#")))</f>
        <v>30042031</v>
      </c>
      <c r="D3241" t="str">
        <f>IF(dados!B3156=0,"",dados!B3156)</f>
        <v/>
      </c>
      <c r="E3241">
        <f>dados!C3156</f>
        <v>0</v>
      </c>
      <c r="F3241" t="str">
        <f>dados!D3156</f>
        <v>Medicamento contendo rifamicina sv sodica,em doses</v>
      </c>
      <c r="G3241"/>
      <c r="H3241"/>
      <c r="I3241"/>
      <c r="J3241"/>
      <c r="K3241" s="13"/>
      <c r="L3241" s="13">
        <f>dados!I3156/100</f>
        <v>0.13449999999999998</v>
      </c>
      <c r="M3241" s="13">
        <f>dados!J3156/100</f>
        <v>0.16370000000000001</v>
      </c>
      <c r="N3241" s="13">
        <f>dados!K3156/100</f>
        <v>0.12</v>
      </c>
      <c r="O3241" s="13">
        <f>dados!L3156/100</f>
        <v>0</v>
      </c>
      <c r="P3241" s="12" t="str">
        <f>LEFT(Tabela2[[#This Row],[Código]],2)</f>
        <v>30</v>
      </c>
    </row>
    <row r="3242" spans="2:16" ht="15" customHeight="1" x14ac:dyDescent="0.25">
      <c r="B3242" s="31" t="str">
        <f>IF(Tabela2[[#This Row],[Tipo]] = 0,LOOKUP(Tabela2[[#This Row],[RESUMO]],Tabela3[Grupo],Tabela3[Meus produtos]),VLOOKUP(Tabela2[[#This Row],[Código]],Tabela4[[Código NBS/LC116]:[Meus serviços]],3,0))</f>
        <v>Não</v>
      </c>
      <c r="C3242" t="str">
        <f>IF(E3242=0,TEXT(dados!A3157,"00000000"),IF(E3242=2,TEXT(dados!A3157,"0000"),TEXT(dados!A3157,"#")))</f>
        <v>30042032</v>
      </c>
      <c r="D3242" t="str">
        <f>IF(dados!B3157=0,"",dados!B3157)</f>
        <v/>
      </c>
      <c r="E3242">
        <f>dados!C3157</f>
        <v>0</v>
      </c>
      <c r="F3242" t="str">
        <f>dados!D3157</f>
        <v>Medicamento contendo rifampicina,em doses</v>
      </c>
      <c r="G3242"/>
      <c r="H3242"/>
      <c r="I3242"/>
      <c r="J3242"/>
      <c r="K3242" s="13"/>
      <c r="L3242" s="13">
        <f>dados!I3157/100</f>
        <v>0.13449999999999998</v>
      </c>
      <c r="M3242" s="13">
        <f>dados!J3157/100</f>
        <v>0.16370000000000001</v>
      </c>
      <c r="N3242" s="13">
        <f>dados!K3157/100</f>
        <v>0.12</v>
      </c>
      <c r="O3242" s="13">
        <f>dados!L3157/100</f>
        <v>0</v>
      </c>
      <c r="P3242" s="12" t="str">
        <f>LEFT(Tabela2[[#This Row],[Código]],2)</f>
        <v>30</v>
      </c>
    </row>
    <row r="3243" spans="2:16" ht="15" customHeight="1" x14ac:dyDescent="0.25">
      <c r="B3243" s="31" t="str">
        <f>IF(Tabela2[[#This Row],[Tipo]] = 0,LOOKUP(Tabela2[[#This Row],[RESUMO]],Tabela3[Grupo],Tabela3[Meus produtos]),VLOOKUP(Tabela2[[#This Row],[Código]],Tabela4[[Código NBS/LC116]:[Meus serviços]],3,0))</f>
        <v>Não</v>
      </c>
      <c r="C3243" t="str">
        <f>IF(E3243=0,TEXT(dados!A3158,"00000000"),IF(E3243=2,TEXT(dados!A3158,"0000"),TEXT(dados!A3158,"#")))</f>
        <v>30042039</v>
      </c>
      <c r="D3243" t="str">
        <f>IF(dados!B3158=0,"",dados!B3158)</f>
        <v/>
      </c>
      <c r="E3243">
        <f>dados!C3158</f>
        <v>0</v>
      </c>
      <c r="F3243" t="str">
        <f>dados!D3158</f>
        <v>Outs.medicamentos cont.ansamicinas/ derivados,em doses</v>
      </c>
      <c r="G3243"/>
      <c r="H3243"/>
      <c r="I3243"/>
      <c r="J3243"/>
      <c r="K3243" s="13"/>
      <c r="L3243" s="13">
        <f>dados!I3158/100</f>
        <v>0.13449999999999998</v>
      </c>
      <c r="M3243" s="13">
        <f>dados!J3158/100</f>
        <v>0.16370000000000001</v>
      </c>
      <c r="N3243" s="13">
        <f>dados!K3158/100</f>
        <v>0.12</v>
      </c>
      <c r="O3243" s="13">
        <f>dados!L3158/100</f>
        <v>0</v>
      </c>
      <c r="P3243" s="12" t="str">
        <f>LEFT(Tabela2[[#This Row],[Código]],2)</f>
        <v>30</v>
      </c>
    </row>
    <row r="3244" spans="2:16" ht="15" customHeight="1" x14ac:dyDescent="0.25">
      <c r="B3244" s="31" t="str">
        <f>IF(Tabela2[[#This Row],[Tipo]] = 0,LOOKUP(Tabela2[[#This Row],[RESUMO]],Tabela3[Grupo],Tabela3[Meus produtos]),VLOOKUP(Tabela2[[#This Row],[Código]],Tabela4[[Código NBS/LC116]:[Meus serviços]],3,0))</f>
        <v>Não</v>
      </c>
      <c r="C3244" t="str">
        <f>IF(E3244=0,TEXT(dados!A3159,"00000000"),IF(E3244=2,TEXT(dados!A3159,"0000"),TEXT(dados!A3159,"#")))</f>
        <v>30042041</v>
      </c>
      <c r="D3244" t="str">
        <f>IF(dados!B3159=0,"",dados!B3159)</f>
        <v/>
      </c>
      <c r="E3244">
        <f>dados!C3159</f>
        <v>0</v>
      </c>
      <c r="F3244" t="str">
        <f>dados!D3159</f>
        <v>Medicamento contendo cloridrato de lincomicina,em doses</v>
      </c>
      <c r="G3244"/>
      <c r="H3244"/>
      <c r="I3244"/>
      <c r="J3244"/>
      <c r="K3244" s="13"/>
      <c r="L3244" s="13">
        <f>dados!I3159/100</f>
        <v>0.13449999999999998</v>
      </c>
      <c r="M3244" s="13">
        <f>dados!J3159/100</f>
        <v>0.1699</v>
      </c>
      <c r="N3244" s="13">
        <f>dados!K3159/100</f>
        <v>0.12</v>
      </c>
      <c r="O3244" s="13">
        <f>dados!L3159/100</f>
        <v>0</v>
      </c>
      <c r="P3244" s="12" t="str">
        <f>LEFT(Tabela2[[#This Row],[Código]],2)</f>
        <v>30</v>
      </c>
    </row>
    <row r="3245" spans="2:16" ht="15" customHeight="1" x14ac:dyDescent="0.25">
      <c r="B3245" s="31" t="str">
        <f>IF(Tabela2[[#This Row],[Tipo]] = 0,LOOKUP(Tabela2[[#This Row],[RESUMO]],Tabela3[Grupo],Tabela3[Meus produtos]),VLOOKUP(Tabela2[[#This Row],[Código]],Tabela4[[Código NBS/LC116]:[Meus serviços]],3,0))</f>
        <v>Não</v>
      </c>
      <c r="C3245" t="str">
        <f>IF(E3245=0,TEXT(dados!A3160,"00000000"),IF(E3245=2,TEXT(dados!A3160,"0000"),TEXT(dados!A3160,"#")))</f>
        <v>30042049</v>
      </c>
      <c r="D3245" t="str">
        <f>IF(dados!B3160=0,"",dados!B3160)</f>
        <v/>
      </c>
      <c r="E3245">
        <f>dados!C3160</f>
        <v>0</v>
      </c>
      <c r="F3245" t="str">
        <f>dados!D3160</f>
        <v>Outros medicamentos cont.lincosamidas/ derivados,em dose</v>
      </c>
      <c r="G3245"/>
      <c r="H3245"/>
      <c r="I3245"/>
      <c r="J3245"/>
      <c r="K3245" s="13"/>
      <c r="L3245" s="13">
        <f>dados!I3160/100</f>
        <v>0.13449999999999998</v>
      </c>
      <c r="M3245" s="13">
        <f>dados!J3160/100</f>
        <v>0.16370000000000001</v>
      </c>
      <c r="N3245" s="13">
        <f>dados!K3160/100</f>
        <v>0.12</v>
      </c>
      <c r="O3245" s="13">
        <f>dados!L3160/100</f>
        <v>0</v>
      </c>
      <c r="P3245" s="12" t="str">
        <f>LEFT(Tabela2[[#This Row],[Código]],2)</f>
        <v>30</v>
      </c>
    </row>
    <row r="3246" spans="2:16" ht="15" customHeight="1" x14ac:dyDescent="0.25">
      <c r="B3246" s="31" t="str">
        <f>IF(Tabela2[[#This Row],[Tipo]] = 0,LOOKUP(Tabela2[[#This Row],[RESUMO]],Tabela3[Grupo],Tabela3[Meus produtos]),VLOOKUP(Tabela2[[#This Row],[Código]],Tabela4[[Código NBS/LC116]:[Meus serviços]],3,0))</f>
        <v>Não</v>
      </c>
      <c r="C3246" t="str">
        <f>IF(E3246=0,TEXT(dados!A3161,"00000000"),IF(E3246=2,TEXT(dados!A3161,"0000"),TEXT(dados!A3161,"#")))</f>
        <v>30042051</v>
      </c>
      <c r="D3246" t="str">
        <f>IF(dados!B3161=0,"",dados!B3161)</f>
        <v/>
      </c>
      <c r="E3246">
        <f>dados!C3161</f>
        <v>0</v>
      </c>
      <c r="F3246" t="str">
        <f>dados!D3161</f>
        <v>Medicamento contendo cafalotina sodica,em doses</v>
      </c>
      <c r="G3246"/>
      <c r="H3246"/>
      <c r="I3246"/>
      <c r="J3246"/>
      <c r="K3246" s="13"/>
      <c r="L3246" s="13">
        <f>dados!I3161/100</f>
        <v>0.13449999999999998</v>
      </c>
      <c r="M3246" s="13">
        <f>dados!J3161/100</f>
        <v>0.1699</v>
      </c>
      <c r="N3246" s="13">
        <f>dados!K3161/100</f>
        <v>0.12</v>
      </c>
      <c r="O3246" s="13">
        <f>dados!L3161/100</f>
        <v>0</v>
      </c>
      <c r="P3246" s="12" t="str">
        <f>LEFT(Tabela2[[#This Row],[Código]],2)</f>
        <v>30</v>
      </c>
    </row>
    <row r="3247" spans="2:16" ht="15" customHeight="1" x14ac:dyDescent="0.25">
      <c r="B3247" s="31" t="str">
        <f>IF(Tabela2[[#This Row],[Tipo]] = 0,LOOKUP(Tabela2[[#This Row],[RESUMO]],Tabela3[Grupo],Tabela3[Meus produtos]),VLOOKUP(Tabela2[[#This Row],[Código]],Tabela4[[Código NBS/LC116]:[Meus serviços]],3,0))</f>
        <v>Não</v>
      </c>
      <c r="C3247" t="str">
        <f>IF(E3247=0,TEXT(dados!A3162,"00000000"),IF(E3247=2,TEXT(dados!A3162,"0000"),TEXT(dados!A3162,"#")))</f>
        <v>30042052</v>
      </c>
      <c r="D3247" t="str">
        <f>IF(dados!B3162=0,"",dados!B3162)</f>
        <v/>
      </c>
      <c r="E3247">
        <f>dados!C3162</f>
        <v>0</v>
      </c>
      <c r="F3247" t="str">
        <f>dados!D3162</f>
        <v>Medicamento c/cefaclor/cefalexina monoidratads.em doses</v>
      </c>
      <c r="G3247"/>
      <c r="H3247"/>
      <c r="I3247"/>
      <c r="J3247"/>
      <c r="K3247" s="13"/>
      <c r="L3247" s="13">
        <f>dados!I3162/100</f>
        <v>0.13449999999999998</v>
      </c>
      <c r="M3247" s="13">
        <f>dados!J3162/100</f>
        <v>0.1699</v>
      </c>
      <c r="N3247" s="13">
        <f>dados!K3162/100</f>
        <v>0.12</v>
      </c>
      <c r="O3247" s="13">
        <f>dados!L3162/100</f>
        <v>0</v>
      </c>
      <c r="P3247" s="12" t="str">
        <f>LEFT(Tabela2[[#This Row],[Código]],2)</f>
        <v>30</v>
      </c>
    </row>
    <row r="3248" spans="2:16" ht="15" customHeight="1" x14ac:dyDescent="0.25">
      <c r="B3248" s="31" t="str">
        <f>IF(Tabela2[[#This Row],[Tipo]] = 0,LOOKUP(Tabela2[[#This Row],[RESUMO]],Tabela3[Grupo],Tabela3[Meus produtos]),VLOOKUP(Tabela2[[#This Row],[Código]],Tabela4[[Código NBS/LC116]:[Meus serviços]],3,0))</f>
        <v>Não</v>
      </c>
      <c r="C3248" t="str">
        <f>IF(E3248=0,TEXT(dados!A3163,"00000000"),IF(E3248=2,TEXT(dados!A3163,"0000"),TEXT(dados!A3163,"#")))</f>
        <v>30042059</v>
      </c>
      <c r="D3248" t="str">
        <f>IF(dados!B3163=0,"",dados!B3163)</f>
        <v/>
      </c>
      <c r="E3248">
        <f>dados!C3163</f>
        <v>0</v>
      </c>
      <c r="F3248" t="str">
        <f>dados!D3163</f>
        <v>Outros medicamentos contendo cefalosporinas,etc.em dose</v>
      </c>
      <c r="G3248"/>
      <c r="H3248"/>
      <c r="I3248"/>
      <c r="J3248"/>
      <c r="K3248" s="13"/>
      <c r="L3248" s="13">
        <f>dados!I3163/100</f>
        <v>0.13449999999999998</v>
      </c>
      <c r="M3248" s="13">
        <f>dados!J3163/100</f>
        <v>0.16370000000000001</v>
      </c>
      <c r="N3248" s="13">
        <f>dados!K3163/100</f>
        <v>0.12</v>
      </c>
      <c r="O3248" s="13">
        <f>dados!L3163/100</f>
        <v>0</v>
      </c>
      <c r="P3248" s="12" t="str">
        <f>LEFT(Tabela2[[#This Row],[Código]],2)</f>
        <v>30</v>
      </c>
    </row>
    <row r="3249" spans="2:16" ht="15" customHeight="1" x14ac:dyDescent="0.25">
      <c r="B3249" s="31" t="str">
        <f>IF(Tabela2[[#This Row],[Tipo]] = 0,LOOKUP(Tabela2[[#This Row],[RESUMO]],Tabela3[Grupo],Tabela3[Meus produtos]),VLOOKUP(Tabela2[[#This Row],[Código]],Tabela4[[Código NBS/LC116]:[Meus serviços]],3,0))</f>
        <v>Não</v>
      </c>
      <c r="C3249" t="str">
        <f>IF(E3249=0,TEXT(dados!A3164,"00000000"),IF(E3249=2,TEXT(dados!A3164,"0000"),TEXT(dados!A3164,"#")))</f>
        <v>30042061</v>
      </c>
      <c r="D3249" t="str">
        <f>IF(dados!B3164=0,"",dados!B3164)</f>
        <v/>
      </c>
      <c r="E3249">
        <f>dados!C3164</f>
        <v>0</v>
      </c>
      <c r="F3249" t="str">
        <f>dados!D3164</f>
        <v>Medicamento contendo sulfato de gentamicina,em doses</v>
      </c>
      <c r="G3249"/>
      <c r="H3249"/>
      <c r="I3249"/>
      <c r="J3249"/>
      <c r="K3249" s="13"/>
      <c r="L3249" s="13">
        <f>dados!I3164/100</f>
        <v>0.13449999999999998</v>
      </c>
      <c r="M3249" s="13">
        <f>dados!J3164/100</f>
        <v>0.1699</v>
      </c>
      <c r="N3249" s="13">
        <f>dados!K3164/100</f>
        <v>0.12</v>
      </c>
      <c r="O3249" s="13">
        <f>dados!L3164/100</f>
        <v>0</v>
      </c>
      <c r="P3249" s="12" t="str">
        <f>LEFT(Tabela2[[#This Row],[Código]],2)</f>
        <v>30</v>
      </c>
    </row>
    <row r="3250" spans="2:16" ht="15" customHeight="1" x14ac:dyDescent="0.25">
      <c r="B3250" s="31" t="str">
        <f>IF(Tabela2[[#This Row],[Tipo]] = 0,LOOKUP(Tabela2[[#This Row],[RESUMO]],Tabela3[Grupo],Tabela3[Meus produtos]),VLOOKUP(Tabela2[[#This Row],[Código]],Tabela4[[Código NBS/LC116]:[Meus serviços]],3,0))</f>
        <v>Não</v>
      </c>
      <c r="C3250" t="str">
        <f>IF(E3250=0,TEXT(dados!A3165,"00000000"),IF(E3250=2,TEXT(dados!A3165,"0000"),TEXT(dados!A3165,"#")))</f>
        <v>30042062</v>
      </c>
      <c r="D3250" t="str">
        <f>IF(dados!B3165=0,"",dados!B3165)</f>
        <v/>
      </c>
      <c r="E3250">
        <f>dados!C3165</f>
        <v>0</v>
      </c>
      <c r="F3250" t="str">
        <f>dados!D3165</f>
        <v>Medicamento contendo daunorubicina, em doses</v>
      </c>
      <c r="G3250"/>
      <c r="H3250"/>
      <c r="I3250"/>
      <c r="J3250"/>
      <c r="K3250" s="13"/>
      <c r="L3250" s="13">
        <f>dados!I3165/100</f>
        <v>0.13449999999999998</v>
      </c>
      <c r="M3250" s="13">
        <f>dados!J3165/100</f>
        <v>0.1545</v>
      </c>
      <c r="N3250" s="13">
        <f>dados!K3165/100</f>
        <v>0.12</v>
      </c>
      <c r="O3250" s="13">
        <f>dados!L3165/100</f>
        <v>0</v>
      </c>
      <c r="P3250" s="12" t="str">
        <f>LEFT(Tabela2[[#This Row],[Código]],2)</f>
        <v>30</v>
      </c>
    </row>
    <row r="3251" spans="2:16" ht="15" customHeight="1" x14ac:dyDescent="0.25">
      <c r="B3251" s="31" t="str">
        <f>IF(Tabela2[[#This Row],[Tipo]] = 0,LOOKUP(Tabela2[[#This Row],[RESUMO]],Tabela3[Grupo],Tabela3[Meus produtos]),VLOOKUP(Tabela2[[#This Row],[Código]],Tabela4[[Código NBS/LC116]:[Meus serviços]],3,0))</f>
        <v>Não</v>
      </c>
      <c r="C3251" t="str">
        <f>IF(E3251=0,TEXT(dados!A3166,"00000000"),IF(E3251=2,TEXT(dados!A3166,"0000"),TEXT(dados!A3166,"#")))</f>
        <v>30042063</v>
      </c>
      <c r="D3251" t="str">
        <f>IF(dados!B3166=0,"",dados!B3166)</f>
        <v/>
      </c>
      <c r="E3251">
        <f>dados!C3166</f>
        <v>0</v>
      </c>
      <c r="F3251" t="str">
        <f>dados!D3166</f>
        <v>Medicamento contendo pirarubicina, em doses</v>
      </c>
      <c r="G3251"/>
      <c r="H3251"/>
      <c r="I3251"/>
      <c r="J3251"/>
      <c r="K3251" s="13"/>
      <c r="L3251" s="13">
        <f>dados!I3166/100</f>
        <v>0.13449999999999998</v>
      </c>
      <c r="M3251" s="13">
        <f>dados!J3166/100</f>
        <v>0.1545</v>
      </c>
      <c r="N3251" s="13">
        <f>dados!K3166/100</f>
        <v>0.12</v>
      </c>
      <c r="O3251" s="13">
        <f>dados!L3166/100</f>
        <v>0</v>
      </c>
      <c r="P3251" s="12" t="str">
        <f>LEFT(Tabela2[[#This Row],[Código]],2)</f>
        <v>30</v>
      </c>
    </row>
    <row r="3252" spans="2:16" ht="15" customHeight="1" x14ac:dyDescent="0.25">
      <c r="B3252" s="31" t="str">
        <f>IF(Tabela2[[#This Row],[Tipo]] = 0,LOOKUP(Tabela2[[#This Row],[RESUMO]],Tabela3[Grupo],Tabela3[Meus produtos]),VLOOKUP(Tabela2[[#This Row],[Código]],Tabela4[[Código NBS/LC116]:[Meus serviços]],3,0))</f>
        <v>Não</v>
      </c>
      <c r="C3252" t="str">
        <f>IF(E3252=0,TEXT(dados!A3167,"00000000"),IF(E3252=2,TEXT(dados!A3167,"0000"),TEXT(dados!A3167,"#")))</f>
        <v>30042069</v>
      </c>
      <c r="D3252" t="str">
        <f>IF(dados!B3167=0,"",dados!B3167)</f>
        <v/>
      </c>
      <c r="E3252">
        <f>dados!C3167</f>
        <v>0</v>
      </c>
      <c r="F3252" t="str">
        <f>dados!D3167</f>
        <v>Outs.medicamentos cont.aminoglucosidios/ derivs.em doses</v>
      </c>
      <c r="G3252"/>
      <c r="H3252"/>
      <c r="I3252"/>
      <c r="J3252"/>
      <c r="K3252" s="13"/>
      <c r="L3252" s="13">
        <f>dados!I3167/100</f>
        <v>0.13449999999999998</v>
      </c>
      <c r="M3252" s="13">
        <f>dados!J3167/100</f>
        <v>0.16370000000000001</v>
      </c>
      <c r="N3252" s="13">
        <f>dados!K3167/100</f>
        <v>0.12</v>
      </c>
      <c r="O3252" s="13">
        <f>dados!L3167/100</f>
        <v>0</v>
      </c>
      <c r="P3252" s="12" t="str">
        <f>LEFT(Tabela2[[#This Row],[Código]],2)</f>
        <v>30</v>
      </c>
    </row>
    <row r="3253" spans="2:16" ht="15" customHeight="1" x14ac:dyDescent="0.25">
      <c r="B3253" s="31" t="str">
        <f>IF(Tabela2[[#This Row],[Tipo]] = 0,LOOKUP(Tabela2[[#This Row],[RESUMO]],Tabela3[Grupo],Tabela3[Meus produtos]),VLOOKUP(Tabela2[[#This Row],[Código]],Tabela4[[Código NBS/LC116]:[Meus serviços]],3,0))</f>
        <v>Não</v>
      </c>
      <c r="C3253" t="str">
        <f>IF(E3253=0,TEXT(dados!A3168,"00000000"),IF(E3253=2,TEXT(dados!A3168,"0000"),TEXT(dados!A3168,"#")))</f>
        <v>30042071</v>
      </c>
      <c r="D3253" t="str">
        <f>IF(dados!B3168=0,"",dados!B3168)</f>
        <v/>
      </c>
      <c r="E3253">
        <f>dados!C3168</f>
        <v>0</v>
      </c>
      <c r="F3253" t="str">
        <f>dados!D3168</f>
        <v>Medicamento contendo vancomicina,em doses</v>
      </c>
      <c r="G3253"/>
      <c r="H3253"/>
      <c r="I3253"/>
      <c r="J3253"/>
      <c r="K3253" s="13"/>
      <c r="L3253" s="13">
        <f>dados!I3168/100</f>
        <v>0.13449999999999998</v>
      </c>
      <c r="M3253" s="13">
        <f>dados!J3168/100</f>
        <v>0.16370000000000001</v>
      </c>
      <c r="N3253" s="13">
        <f>dados!K3168/100</f>
        <v>0.12</v>
      </c>
      <c r="O3253" s="13">
        <f>dados!L3168/100</f>
        <v>0</v>
      </c>
      <c r="P3253" s="12" t="str">
        <f>LEFT(Tabela2[[#This Row],[Código]],2)</f>
        <v>30</v>
      </c>
    </row>
    <row r="3254" spans="2:16" ht="15" customHeight="1" x14ac:dyDescent="0.25">
      <c r="B3254" s="31" t="str">
        <f>IF(Tabela2[[#This Row],[Tipo]] = 0,LOOKUP(Tabela2[[#This Row],[RESUMO]],Tabela3[Grupo],Tabela3[Meus produtos]),VLOOKUP(Tabela2[[#This Row],[Código]],Tabela4[[Código NBS/LC116]:[Meus serviços]],3,0))</f>
        <v>Não</v>
      </c>
      <c r="C3254" t="str">
        <f>IF(E3254=0,TEXT(dados!A3169,"00000000"),IF(E3254=2,TEXT(dados!A3169,"0000"),TEXT(dados!A3169,"#")))</f>
        <v>30042072</v>
      </c>
      <c r="D3254" t="str">
        <f>IF(dados!B3169=0,"",dados!B3169)</f>
        <v/>
      </c>
      <c r="E3254">
        <f>dados!C3169</f>
        <v>0</v>
      </c>
      <c r="F3254" t="str">
        <f>dados!D3169</f>
        <v>Medicamento contendo actinomicina, em doses</v>
      </c>
      <c r="G3254"/>
      <c r="H3254"/>
      <c r="I3254"/>
      <c r="J3254"/>
      <c r="K3254" s="13"/>
      <c r="L3254" s="13">
        <f>dados!I3169/100</f>
        <v>0.13449999999999998</v>
      </c>
      <c r="M3254" s="13">
        <f>dados!J3169/100</f>
        <v>0.1545</v>
      </c>
      <c r="N3254" s="13">
        <f>dados!K3169/100</f>
        <v>0.12</v>
      </c>
      <c r="O3254" s="13">
        <f>dados!L3169/100</f>
        <v>0</v>
      </c>
      <c r="P3254" s="12" t="str">
        <f>LEFT(Tabela2[[#This Row],[Código]],2)</f>
        <v>30</v>
      </c>
    </row>
    <row r="3255" spans="2:16" ht="15" customHeight="1" x14ac:dyDescent="0.25">
      <c r="B3255" s="31" t="str">
        <f>IF(Tabela2[[#This Row],[Tipo]] = 0,LOOKUP(Tabela2[[#This Row],[RESUMO]],Tabela3[Grupo],Tabela3[Meus produtos]),VLOOKUP(Tabela2[[#This Row],[Código]],Tabela4[[Código NBS/LC116]:[Meus serviços]],3,0))</f>
        <v>Não</v>
      </c>
      <c r="C3255" t="str">
        <f>IF(E3255=0,TEXT(dados!A3170,"00000000"),IF(E3255=2,TEXT(dados!A3170,"0000"),TEXT(dados!A3170,"#")))</f>
        <v>30042073</v>
      </c>
      <c r="D3255" t="str">
        <f>IF(dados!B3170=0,"",dados!B3170)</f>
        <v/>
      </c>
      <c r="E3255">
        <f>dados!C3170</f>
        <v>0</v>
      </c>
      <c r="F3255" t="str">
        <f>dados!D3170</f>
        <v>Medicamento contendo ciclosporina a, em doses</v>
      </c>
      <c r="G3255"/>
      <c r="H3255"/>
      <c r="I3255"/>
      <c r="J3255"/>
      <c r="K3255" s="13"/>
      <c r="L3255" s="13">
        <f>dados!I3170/100</f>
        <v>0.13449999999999998</v>
      </c>
      <c r="M3255" s="13">
        <f>dados!J3170/100</f>
        <v>0.1545</v>
      </c>
      <c r="N3255" s="13">
        <f>dados!K3170/100</f>
        <v>0.12</v>
      </c>
      <c r="O3255" s="13">
        <f>dados!L3170/100</f>
        <v>0</v>
      </c>
      <c r="P3255" s="12" t="str">
        <f>LEFT(Tabela2[[#This Row],[Código]],2)</f>
        <v>30</v>
      </c>
    </row>
    <row r="3256" spans="2:16" ht="15" customHeight="1" x14ac:dyDescent="0.25">
      <c r="B3256" s="31" t="str">
        <f>IF(Tabela2[[#This Row],[Tipo]] = 0,LOOKUP(Tabela2[[#This Row],[RESUMO]],Tabela3[Grupo],Tabela3[Meus produtos]),VLOOKUP(Tabela2[[#This Row],[Código]],Tabela4[[Código NBS/LC116]:[Meus serviços]],3,0))</f>
        <v>Não</v>
      </c>
      <c r="C3256" t="str">
        <f>IF(E3256=0,TEXT(dados!A3171,"00000000"),IF(E3256=2,TEXT(dados!A3171,"0000"),TEXT(dados!A3171,"#")))</f>
        <v>30042079</v>
      </c>
      <c r="D3256" t="str">
        <f>IF(dados!B3171=0,"",dados!B3171)</f>
        <v/>
      </c>
      <c r="E3256">
        <f>dados!C3171</f>
        <v>0</v>
      </c>
      <c r="F3256" t="str">
        <f>dados!D3171</f>
        <v>Outs.medicamentos cont.polipeptideos/derivados,em doses</v>
      </c>
      <c r="G3256"/>
      <c r="H3256"/>
      <c r="I3256"/>
      <c r="J3256"/>
      <c r="K3256" s="13"/>
      <c r="L3256" s="13">
        <f>dados!I3171/100</f>
        <v>0.13449999999999998</v>
      </c>
      <c r="M3256" s="13">
        <f>dados!J3171/100</f>
        <v>0.16370000000000001</v>
      </c>
      <c r="N3256" s="13">
        <f>dados!K3171/100</f>
        <v>0.12</v>
      </c>
      <c r="O3256" s="13">
        <f>dados!L3171/100</f>
        <v>0</v>
      </c>
      <c r="P3256" s="12" t="str">
        <f>LEFT(Tabela2[[#This Row],[Código]],2)</f>
        <v>30</v>
      </c>
    </row>
    <row r="3257" spans="2:16" ht="15" customHeight="1" x14ac:dyDescent="0.25">
      <c r="B3257" s="31" t="str">
        <f>IF(Tabela2[[#This Row],[Tipo]] = 0,LOOKUP(Tabela2[[#This Row],[RESUMO]],Tabela3[Grupo],Tabela3[Meus produtos]),VLOOKUP(Tabela2[[#This Row],[Código]],Tabela4[[Código NBS/LC116]:[Meus serviços]],3,0))</f>
        <v>Não</v>
      </c>
      <c r="C3257" t="str">
        <f>IF(E3257=0,TEXT(dados!A3172,"00000000"),IF(E3257=2,TEXT(dados!A3172,"0000"),TEXT(dados!A3172,"#")))</f>
        <v>30042091</v>
      </c>
      <c r="D3257" t="str">
        <f>IF(dados!B3172=0,"",dados!B3172)</f>
        <v/>
      </c>
      <c r="E3257">
        <f>dados!C3172</f>
        <v>0</v>
      </c>
      <c r="F3257" t="str">
        <f>dados!D3172</f>
        <v>Medicamento contendo mitomicina,em doses</v>
      </c>
      <c r="G3257"/>
      <c r="H3257"/>
      <c r="I3257"/>
      <c r="J3257"/>
      <c r="K3257" s="13"/>
      <c r="L3257" s="13">
        <f>dados!I3172/100</f>
        <v>0.13449999999999998</v>
      </c>
      <c r="M3257" s="13">
        <f>dados!J3172/100</f>
        <v>0.1545</v>
      </c>
      <c r="N3257" s="13">
        <f>dados!K3172/100</f>
        <v>0.12</v>
      </c>
      <c r="O3257" s="13">
        <f>dados!L3172/100</f>
        <v>0</v>
      </c>
      <c r="P3257" s="12" t="str">
        <f>LEFT(Tabela2[[#This Row],[Código]],2)</f>
        <v>30</v>
      </c>
    </row>
    <row r="3258" spans="2:16" ht="15" customHeight="1" x14ac:dyDescent="0.25">
      <c r="B3258" s="31" t="str">
        <f>IF(Tabela2[[#This Row],[Tipo]] = 0,LOOKUP(Tabela2[[#This Row],[RESUMO]],Tabela3[Grupo],Tabela3[Meus produtos]),VLOOKUP(Tabela2[[#This Row],[Código]],Tabela4[[Código NBS/LC116]:[Meus serviços]],3,0))</f>
        <v>Não</v>
      </c>
      <c r="C3258" t="str">
        <f>IF(E3258=0,TEXT(dados!A3173,"00000000"),IF(E3258=2,TEXT(dados!A3173,"0000"),TEXT(dados!A3173,"#")))</f>
        <v>30042092</v>
      </c>
      <c r="D3258" t="str">
        <f>IF(dados!B3173=0,"",dados!B3173)</f>
        <v/>
      </c>
      <c r="E3258">
        <f>dados!C3173</f>
        <v>0</v>
      </c>
      <c r="F3258" t="str">
        <f>dados!D3173</f>
        <v>Medicamento contendo fumarato de tiamulina,em doses</v>
      </c>
      <c r="G3258"/>
      <c r="H3258"/>
      <c r="I3258"/>
      <c r="J3258"/>
      <c r="K3258" s="13"/>
      <c r="L3258" s="13">
        <f>dados!I3173/100</f>
        <v>0.13449999999999998</v>
      </c>
      <c r="M3258" s="13">
        <f>dados!J3173/100</f>
        <v>0.16370000000000001</v>
      </c>
      <c r="N3258" s="13">
        <f>dados!K3173/100</f>
        <v>0.12</v>
      </c>
      <c r="O3258" s="13">
        <f>dados!L3173/100</f>
        <v>0</v>
      </c>
      <c r="P3258" s="12" t="str">
        <f>LEFT(Tabela2[[#This Row],[Código]],2)</f>
        <v>30</v>
      </c>
    </row>
    <row r="3259" spans="2:16" ht="15" customHeight="1" x14ac:dyDescent="0.25">
      <c r="B3259" s="31" t="str">
        <f>IF(Tabela2[[#This Row],[Tipo]] = 0,LOOKUP(Tabela2[[#This Row],[RESUMO]],Tabela3[Grupo],Tabela3[Meus produtos]),VLOOKUP(Tabela2[[#This Row],[Código]],Tabela4[[Código NBS/LC116]:[Meus serviços]],3,0))</f>
        <v>Não</v>
      </c>
      <c r="C3259" t="str">
        <f>IF(E3259=0,TEXT(dados!A3174,"00000000"),IF(E3259=2,TEXT(dados!A3174,"0000"),TEXT(dados!A3174,"#")))</f>
        <v>30042093</v>
      </c>
      <c r="D3259" t="str">
        <f>IF(dados!B3174=0,"",dados!B3174)</f>
        <v/>
      </c>
      <c r="E3259">
        <f>dados!C3174</f>
        <v>0</v>
      </c>
      <c r="F3259" t="str">
        <f>dados!D3174</f>
        <v>Medicamento contendo bleomicinas ou seus sais,em doses</v>
      </c>
      <c r="G3259"/>
      <c r="H3259"/>
      <c r="I3259"/>
      <c r="J3259"/>
      <c r="K3259" s="13"/>
      <c r="L3259" s="13">
        <f>dados!I3174/100</f>
        <v>0.13449999999999998</v>
      </c>
      <c r="M3259" s="13">
        <f>dados!J3174/100</f>
        <v>0.1545</v>
      </c>
      <c r="N3259" s="13">
        <f>dados!K3174/100</f>
        <v>0.12</v>
      </c>
      <c r="O3259" s="13">
        <f>dados!L3174/100</f>
        <v>0</v>
      </c>
      <c r="P3259" s="12" t="str">
        <f>LEFT(Tabela2[[#This Row],[Código]],2)</f>
        <v>30</v>
      </c>
    </row>
    <row r="3260" spans="2:16" ht="15" customHeight="1" x14ac:dyDescent="0.25">
      <c r="B3260" s="31" t="str">
        <f>IF(Tabela2[[#This Row],[Tipo]] = 0,LOOKUP(Tabela2[[#This Row],[RESUMO]],Tabela3[Grupo],Tabela3[Meus produtos]),VLOOKUP(Tabela2[[#This Row],[Código]],Tabela4[[Código NBS/LC116]:[Meus serviços]],3,0))</f>
        <v>Não</v>
      </c>
      <c r="C3260" t="str">
        <f>IF(E3260=0,TEXT(dados!A3175,"00000000"),IF(E3260=2,TEXT(dados!A3175,"0000"),TEXT(dados!A3175,"#")))</f>
        <v>30042094</v>
      </c>
      <c r="D3260" t="str">
        <f>IF(dados!B3175=0,"",dados!B3175)</f>
        <v/>
      </c>
      <c r="E3260">
        <f>dados!C3175</f>
        <v>0</v>
      </c>
      <c r="F3260" t="str">
        <f>dados!D3175</f>
        <v>Medicamento contendo imipenem,em doses</v>
      </c>
      <c r="G3260"/>
      <c r="H3260"/>
      <c r="I3260"/>
      <c r="J3260"/>
      <c r="K3260" s="13"/>
      <c r="L3260" s="13">
        <f>dados!I3175/100</f>
        <v>0.13449999999999998</v>
      </c>
      <c r="M3260" s="13">
        <f>dados!J3175/100</f>
        <v>0.1545</v>
      </c>
      <c r="N3260" s="13">
        <f>dados!K3175/100</f>
        <v>0.12</v>
      </c>
      <c r="O3260" s="13">
        <f>dados!L3175/100</f>
        <v>0</v>
      </c>
      <c r="P3260" s="12" t="str">
        <f>LEFT(Tabela2[[#This Row],[Código]],2)</f>
        <v>30</v>
      </c>
    </row>
    <row r="3261" spans="2:16" ht="15" customHeight="1" x14ac:dyDescent="0.25">
      <c r="B3261" s="31" t="str">
        <f>IF(Tabela2[[#This Row],[Tipo]] = 0,LOOKUP(Tabela2[[#This Row],[RESUMO]],Tabela3[Grupo],Tabela3[Meus produtos]),VLOOKUP(Tabela2[[#This Row],[Código]],Tabela4[[Código NBS/LC116]:[Meus serviços]],3,0))</f>
        <v>Não</v>
      </c>
      <c r="C3261" t="str">
        <f>IF(E3261=0,TEXT(dados!A3176,"00000000"),IF(E3261=2,TEXT(dados!A3176,"0000"),TEXT(dados!A3176,"#")))</f>
        <v>30042095</v>
      </c>
      <c r="D3261" t="str">
        <f>IF(dados!B3176=0,"",dados!B3176)</f>
        <v/>
      </c>
      <c r="E3261">
        <f>dados!C3176</f>
        <v>0</v>
      </c>
      <c r="F3261" t="str">
        <f>dados!D3176</f>
        <v>Medicamentos contendo anfotericina b em lipossomas,em doses</v>
      </c>
      <c r="G3261"/>
      <c r="H3261"/>
      <c r="I3261"/>
      <c r="J3261"/>
      <c r="K3261" s="13"/>
      <c r="L3261" s="13">
        <f>dados!I3176/100</f>
        <v>0.13449999999999998</v>
      </c>
      <c r="M3261" s="13">
        <f>dados!J3176/100</f>
        <v>0.1545</v>
      </c>
      <c r="N3261" s="13">
        <f>dados!K3176/100</f>
        <v>0.12</v>
      </c>
      <c r="O3261" s="13">
        <f>dados!L3176/100</f>
        <v>0</v>
      </c>
      <c r="P3261" s="12" t="str">
        <f>LEFT(Tabela2[[#This Row],[Código]],2)</f>
        <v>30</v>
      </c>
    </row>
    <row r="3262" spans="2:16" ht="15" customHeight="1" x14ac:dyDescent="0.25">
      <c r="B3262" s="31" t="str">
        <f>IF(Tabela2[[#This Row],[Tipo]] = 0,LOOKUP(Tabela2[[#This Row],[RESUMO]],Tabela3[Grupo],Tabela3[Meus produtos]),VLOOKUP(Tabela2[[#This Row],[Código]],Tabela4[[Código NBS/LC116]:[Meus serviços]],3,0))</f>
        <v>Não</v>
      </c>
      <c r="C3262" t="str">
        <f>IF(E3262=0,TEXT(dados!A3177,"00000000"),IF(E3262=2,TEXT(dados!A3177,"0000"),TEXT(dados!A3177,"#")))</f>
        <v>30042099</v>
      </c>
      <c r="D3262" t="str">
        <f>IF(dados!B3177=0,"",dados!B3177)</f>
        <v/>
      </c>
      <c r="E3262">
        <f>dados!C3177</f>
        <v>0</v>
      </c>
      <c r="F3262" t="str">
        <f>dados!D3177</f>
        <v>Medicamentos contendo outs.antibioticos,em doses</v>
      </c>
      <c r="G3262"/>
      <c r="H3262"/>
      <c r="I3262"/>
      <c r="J3262"/>
      <c r="K3262" s="13"/>
      <c r="L3262" s="13">
        <f>dados!I3177/100</f>
        <v>0.13449999999999998</v>
      </c>
      <c r="M3262" s="13">
        <f>dados!J3177/100</f>
        <v>0.16370000000000001</v>
      </c>
      <c r="N3262" s="13">
        <f>dados!K3177/100</f>
        <v>0.12</v>
      </c>
      <c r="O3262" s="13">
        <f>dados!L3177/100</f>
        <v>0</v>
      </c>
      <c r="P3262" s="12" t="str">
        <f>LEFT(Tabela2[[#This Row],[Código]],2)</f>
        <v>30</v>
      </c>
    </row>
    <row r="3263" spans="2:16" ht="15" customHeight="1" x14ac:dyDescent="0.25">
      <c r="B3263" s="31" t="str">
        <f>IF(Tabela2[[#This Row],[Tipo]] = 0,LOOKUP(Tabela2[[#This Row],[RESUMO]],Tabela3[Grupo],Tabela3[Meus produtos]),VLOOKUP(Tabela2[[#This Row],[Código]],Tabela4[[Código NBS/LC116]:[Meus serviços]],3,0))</f>
        <v>Não</v>
      </c>
      <c r="C3263" t="str">
        <f>IF(E3263=0,TEXT(dados!A3178,"00000000"),IF(E3263=2,TEXT(dados!A3178,"0000"),TEXT(dados!A3178,"#")))</f>
        <v>30043100</v>
      </c>
      <c r="D3263" t="str">
        <f>IF(dados!B3178=0,"",dados!B3178)</f>
        <v/>
      </c>
      <c r="E3263">
        <f>dados!C3178</f>
        <v>0</v>
      </c>
      <c r="F3263" t="str">
        <f>dados!D3178</f>
        <v>Medicamento contendo insulina,em doses</v>
      </c>
      <c r="G3263"/>
      <c r="H3263"/>
      <c r="I3263"/>
      <c r="J3263"/>
      <c r="K3263" s="13"/>
      <c r="L3263" s="13">
        <f>dados!I3178/100</f>
        <v>0.13449999999999998</v>
      </c>
      <c r="M3263" s="13">
        <f>dados!J3178/100</f>
        <v>0.1699</v>
      </c>
      <c r="N3263" s="13">
        <f>dados!K3178/100</f>
        <v>0.12</v>
      </c>
      <c r="O3263" s="13">
        <f>dados!L3178/100</f>
        <v>0</v>
      </c>
      <c r="P3263" s="12" t="str">
        <f>LEFT(Tabela2[[#This Row],[Código]],2)</f>
        <v>30</v>
      </c>
    </row>
    <row r="3264" spans="2:16" ht="15" customHeight="1" x14ac:dyDescent="0.25">
      <c r="B3264" s="31" t="str">
        <f>IF(Tabela2[[#This Row],[Tipo]] = 0,LOOKUP(Tabela2[[#This Row],[RESUMO]],Tabela3[Grupo],Tabela3[Meus produtos]),VLOOKUP(Tabela2[[#This Row],[Código]],Tabela4[[Código NBS/LC116]:[Meus serviços]],3,0))</f>
        <v>Não</v>
      </c>
      <c r="C3264" t="str">
        <f>IF(E3264=0,TEXT(dados!A3179,"00000000"),IF(E3264=2,TEXT(dados!A3179,"0000"),TEXT(dados!A3179,"#")))</f>
        <v>30043210</v>
      </c>
      <c r="D3264" t="str">
        <f>IF(dados!B3179=0,"",dados!B3179)</f>
        <v/>
      </c>
      <c r="E3264">
        <f>dados!C3179</f>
        <v>0</v>
      </c>
      <c r="F3264" t="str">
        <f>dados!D3179</f>
        <v>Hormonios corticosteroides</v>
      </c>
      <c r="G3264"/>
      <c r="H3264"/>
      <c r="I3264"/>
      <c r="J3264"/>
      <c r="K3264" s="13"/>
      <c r="L3264" s="13">
        <f>dados!I3179/100</f>
        <v>0.13449999999999998</v>
      </c>
      <c r="M3264" s="13">
        <f>dados!J3179/100</f>
        <v>0.1699</v>
      </c>
      <c r="N3264" s="13">
        <f>dados!K3179/100</f>
        <v>0.12</v>
      </c>
      <c r="O3264" s="13">
        <f>dados!L3179/100</f>
        <v>0</v>
      </c>
      <c r="P3264" s="12" t="str">
        <f>LEFT(Tabela2[[#This Row],[Código]],2)</f>
        <v>30</v>
      </c>
    </row>
    <row r="3265" spans="2:16" ht="15" customHeight="1" x14ac:dyDescent="0.25">
      <c r="B3265" s="31" t="str">
        <f>IF(Tabela2[[#This Row],[Tipo]] = 0,LOOKUP(Tabela2[[#This Row],[RESUMO]],Tabela3[Grupo],Tabela3[Meus produtos]),VLOOKUP(Tabela2[[#This Row],[Código]],Tabela4[[Código NBS/LC116]:[Meus serviços]],3,0))</f>
        <v>Não</v>
      </c>
      <c r="C3265" t="str">
        <f>IF(E3265=0,TEXT(dados!A3180,"00000000"),IF(E3265=2,TEXT(dados!A3180,"0000"),TEXT(dados!A3180,"#")))</f>
        <v>30043220</v>
      </c>
      <c r="D3265" t="str">
        <f>IF(dados!B3180=0,"",dados!B3180)</f>
        <v/>
      </c>
      <c r="E3265">
        <f>dados!C3180</f>
        <v>0</v>
      </c>
      <c r="F3265" t="str">
        <f>dados!D3180</f>
        <v>Espironolactona</v>
      </c>
      <c r="G3265"/>
      <c r="H3265"/>
      <c r="I3265"/>
      <c r="J3265"/>
      <c r="K3265" s="13"/>
      <c r="L3265" s="13">
        <f>dados!I3180/100</f>
        <v>0.13449999999999998</v>
      </c>
      <c r="M3265" s="13">
        <f>dados!J3180/100</f>
        <v>0.1699</v>
      </c>
      <c r="N3265" s="13">
        <f>dados!K3180/100</f>
        <v>0.12</v>
      </c>
      <c r="O3265" s="13">
        <f>dados!L3180/100</f>
        <v>0</v>
      </c>
      <c r="P3265" s="12" t="str">
        <f>LEFT(Tabela2[[#This Row],[Código]],2)</f>
        <v>30</v>
      </c>
    </row>
    <row r="3266" spans="2:16" ht="15" customHeight="1" x14ac:dyDescent="0.25">
      <c r="B3266" s="31" t="str">
        <f>IF(Tabela2[[#This Row],[Tipo]] = 0,LOOKUP(Tabela2[[#This Row],[RESUMO]],Tabela3[Grupo],Tabela3[Meus produtos]),VLOOKUP(Tabela2[[#This Row],[Código]],Tabela4[[Código NBS/LC116]:[Meus serviços]],3,0))</f>
        <v>Não</v>
      </c>
      <c r="C3266" t="str">
        <f>IF(E3266=0,TEXT(dados!A3181,"00000000"),IF(E3266=2,TEXT(dados!A3181,"0000"),TEXT(dados!A3181,"#")))</f>
        <v>30043290</v>
      </c>
      <c r="D3266" t="str">
        <f>IF(dados!B3181=0,"",dados!B3181)</f>
        <v/>
      </c>
      <c r="E3266">
        <f>dados!C3181</f>
        <v>0</v>
      </c>
      <c r="F3266" t="str">
        <f>dados!D3181</f>
        <v>Outros</v>
      </c>
      <c r="G3266"/>
      <c r="H3266"/>
      <c r="I3266"/>
      <c r="J3266"/>
      <c r="K3266" s="13"/>
      <c r="L3266" s="13">
        <f>dados!I3181/100</f>
        <v>0.13449999999999998</v>
      </c>
      <c r="M3266" s="13">
        <f>dados!J3181/100</f>
        <v>0.16370000000000001</v>
      </c>
      <c r="N3266" s="13">
        <f>dados!K3181/100</f>
        <v>0.12</v>
      </c>
      <c r="O3266" s="13">
        <f>dados!L3181/100</f>
        <v>0</v>
      </c>
      <c r="P3266" s="12" t="str">
        <f>LEFT(Tabela2[[#This Row],[Código]],2)</f>
        <v>30</v>
      </c>
    </row>
    <row r="3267" spans="2:16" ht="15" customHeight="1" x14ac:dyDescent="0.25">
      <c r="B3267" s="31" t="str">
        <f>IF(Tabela2[[#This Row],[Tipo]] = 0,LOOKUP(Tabela2[[#This Row],[RESUMO]],Tabela3[Grupo],Tabela3[Meus produtos]),VLOOKUP(Tabela2[[#This Row],[Código]],Tabela4[[Código NBS/LC116]:[Meus serviços]],3,0))</f>
        <v>Não</v>
      </c>
      <c r="C3267" t="str">
        <f>IF(E3267=0,TEXT(dados!A3182,"00000000"),IF(E3267=2,TEXT(dados!A3182,"0000"),TEXT(dados!A3182,"#")))</f>
        <v>30043911</v>
      </c>
      <c r="D3267" t="str">
        <f>IF(dados!B3182=0,"",dados!B3182)</f>
        <v/>
      </c>
      <c r="E3267">
        <f>dados!C3182</f>
        <v>0</v>
      </c>
      <c r="F3267" t="str">
        <f>dados!D3182</f>
        <v>Medicamento c/hormonio crescim.(somatotrofina),em doses</v>
      </c>
      <c r="G3267"/>
      <c r="H3267"/>
      <c r="I3267"/>
      <c r="J3267"/>
      <c r="K3267" s="13"/>
      <c r="L3267" s="13">
        <f>dados!I3182/100</f>
        <v>0.13449999999999998</v>
      </c>
      <c r="M3267" s="13">
        <f>dados!J3182/100</f>
        <v>0.1545</v>
      </c>
      <c r="N3267" s="13">
        <f>dados!K3182/100</f>
        <v>0.12</v>
      </c>
      <c r="O3267" s="13">
        <f>dados!L3182/100</f>
        <v>0</v>
      </c>
      <c r="P3267" s="12" t="str">
        <f>LEFT(Tabela2[[#This Row],[Código]],2)</f>
        <v>30</v>
      </c>
    </row>
    <row r="3268" spans="2:16" ht="15" customHeight="1" x14ac:dyDescent="0.25">
      <c r="B3268" s="31" t="str">
        <f>IF(Tabela2[[#This Row],[Tipo]] = 0,LOOKUP(Tabela2[[#This Row],[RESUMO]],Tabela3[Grupo],Tabela3[Meus produtos]),VLOOKUP(Tabela2[[#This Row],[Código]],Tabela4[[Código NBS/LC116]:[Meus serviços]],3,0))</f>
        <v>Não</v>
      </c>
      <c r="C3268" t="str">
        <f>IF(E3268=0,TEXT(dados!A3183,"00000000"),IF(E3268=2,TEXT(dados!A3183,"0000"),TEXT(dados!A3183,"#")))</f>
        <v>30043912</v>
      </c>
      <c r="D3268" t="str">
        <f>IF(dados!B3183=0,"",dados!B3183)</f>
        <v/>
      </c>
      <c r="E3268">
        <f>dados!C3183</f>
        <v>0</v>
      </c>
      <c r="F3268" t="str">
        <f>dados!D3183</f>
        <v>Medicamento cont.hcg (gonadotrofina corionica),em doses</v>
      </c>
      <c r="G3268"/>
      <c r="H3268"/>
      <c r="I3268"/>
      <c r="J3268"/>
      <c r="K3268" s="13"/>
      <c r="L3268" s="13">
        <f>dados!I3183/100</f>
        <v>0.13449999999999998</v>
      </c>
      <c r="M3268" s="13">
        <f>dados!J3183/100</f>
        <v>0.1699</v>
      </c>
      <c r="N3268" s="13">
        <f>dados!K3183/100</f>
        <v>0.12</v>
      </c>
      <c r="O3268" s="13">
        <f>dados!L3183/100</f>
        <v>0</v>
      </c>
      <c r="P3268" s="12" t="str">
        <f>LEFT(Tabela2[[#This Row],[Código]],2)</f>
        <v>30</v>
      </c>
    </row>
    <row r="3269" spans="2:16" ht="15" customHeight="1" x14ac:dyDescent="0.25">
      <c r="B3269" s="31" t="str">
        <f>IF(Tabela2[[#This Row],[Tipo]] = 0,LOOKUP(Tabela2[[#This Row],[RESUMO]],Tabela3[Grupo],Tabela3[Meus produtos]),VLOOKUP(Tabela2[[#This Row],[Código]],Tabela4[[Código NBS/LC116]:[Meus serviços]],3,0))</f>
        <v>Não</v>
      </c>
      <c r="C3269" t="str">
        <f>IF(E3269=0,TEXT(dados!A3184,"00000000"),IF(E3269=2,TEXT(dados!A3184,"0000"),TEXT(dados!A3184,"#")))</f>
        <v>30043913</v>
      </c>
      <c r="D3269" t="str">
        <f>IF(dados!B3184=0,"",dados!B3184)</f>
        <v/>
      </c>
      <c r="E3269">
        <f>dados!C3184</f>
        <v>0</v>
      </c>
      <c r="F3269" t="str">
        <f>dados!D3184</f>
        <v>Medicamento contendo menotropinas,em doses</v>
      </c>
      <c r="G3269"/>
      <c r="H3269"/>
      <c r="I3269"/>
      <c r="J3269"/>
      <c r="K3269" s="13"/>
      <c r="L3269" s="13">
        <f>dados!I3184/100</f>
        <v>0.13449999999999998</v>
      </c>
      <c r="M3269" s="13">
        <f>dados!J3184/100</f>
        <v>0.16370000000000001</v>
      </c>
      <c r="N3269" s="13">
        <f>dados!K3184/100</f>
        <v>0.12</v>
      </c>
      <c r="O3269" s="13">
        <f>dados!L3184/100</f>
        <v>0</v>
      </c>
      <c r="P3269" s="12" t="str">
        <f>LEFT(Tabela2[[#This Row],[Código]],2)</f>
        <v>30</v>
      </c>
    </row>
    <row r="3270" spans="2:16" ht="15" customHeight="1" x14ac:dyDescent="0.25">
      <c r="B3270" s="31" t="str">
        <f>IF(Tabela2[[#This Row],[Tipo]] = 0,LOOKUP(Tabela2[[#This Row],[RESUMO]],Tabela3[Grupo],Tabela3[Meus produtos]),VLOOKUP(Tabela2[[#This Row],[Código]],Tabela4[[Código NBS/LC116]:[Meus serviços]],3,0))</f>
        <v>Não</v>
      </c>
      <c r="C3270" t="str">
        <f>IF(E3270=0,TEXT(dados!A3185,"00000000"),IF(E3270=2,TEXT(dados!A3185,"0000"),TEXT(dados!A3185,"#")))</f>
        <v>30043914</v>
      </c>
      <c r="D3270" t="str">
        <f>IF(dados!B3185=0,"",dados!B3185)</f>
        <v/>
      </c>
      <c r="E3270">
        <f>dados!C3185</f>
        <v>0</v>
      </c>
      <c r="F3270" t="str">
        <f>dados!D3185</f>
        <v>Medicamento contendo acth (corticotrofina),em doses</v>
      </c>
      <c r="G3270"/>
      <c r="H3270"/>
      <c r="I3270"/>
      <c r="J3270"/>
      <c r="K3270" s="13"/>
      <c r="L3270" s="13">
        <f>dados!I3185/100</f>
        <v>0.13449999999999998</v>
      </c>
      <c r="M3270" s="13">
        <f>dados!J3185/100</f>
        <v>0.16370000000000001</v>
      </c>
      <c r="N3270" s="13">
        <f>dados!K3185/100</f>
        <v>0.12</v>
      </c>
      <c r="O3270" s="13">
        <f>dados!L3185/100</f>
        <v>0</v>
      </c>
      <c r="P3270" s="12" t="str">
        <f>LEFT(Tabela2[[#This Row],[Código]],2)</f>
        <v>30</v>
      </c>
    </row>
    <row r="3271" spans="2:16" ht="15" customHeight="1" x14ac:dyDescent="0.25">
      <c r="B3271" s="31" t="str">
        <f>IF(Tabela2[[#This Row],[Tipo]] = 0,LOOKUP(Tabela2[[#This Row],[RESUMO]],Tabela3[Grupo],Tabela3[Meus produtos]),VLOOKUP(Tabela2[[#This Row],[Código]],Tabela4[[Código NBS/LC116]:[Meus serviços]],3,0))</f>
        <v>Não</v>
      </c>
      <c r="C3271" t="str">
        <f>IF(E3271=0,TEXT(dados!A3186,"00000000"),IF(E3271=2,TEXT(dados!A3186,"0000"),TEXT(dados!A3186,"#")))</f>
        <v>30043915</v>
      </c>
      <c r="D3271" t="str">
        <f>IF(dados!B3186=0,"",dados!B3186)</f>
        <v/>
      </c>
      <c r="E3271">
        <f>dados!C3186</f>
        <v>0</v>
      </c>
      <c r="F3271" t="str">
        <f>dados!D3186</f>
        <v>Medicamento cont.pmsg (gonadotrofina serica),em doses</v>
      </c>
      <c r="G3271"/>
      <c r="H3271"/>
      <c r="I3271"/>
      <c r="J3271"/>
      <c r="K3271" s="13"/>
      <c r="L3271" s="13">
        <f>dados!I3186/100</f>
        <v>0.13449999999999998</v>
      </c>
      <c r="M3271" s="13">
        <f>dados!J3186/100</f>
        <v>0.16370000000000001</v>
      </c>
      <c r="N3271" s="13">
        <f>dados!K3186/100</f>
        <v>0.12</v>
      </c>
      <c r="O3271" s="13">
        <f>dados!L3186/100</f>
        <v>0</v>
      </c>
      <c r="P3271" s="12" t="str">
        <f>LEFT(Tabela2[[#This Row],[Código]],2)</f>
        <v>30</v>
      </c>
    </row>
    <row r="3272" spans="2:16" ht="15" customHeight="1" x14ac:dyDescent="0.25">
      <c r="B3272" s="31" t="str">
        <f>IF(Tabela2[[#This Row],[Tipo]] = 0,LOOKUP(Tabela2[[#This Row],[RESUMO]],Tabela3[Grupo],Tabela3[Meus produtos]),VLOOKUP(Tabela2[[#This Row],[Código]],Tabela4[[Código NBS/LC116]:[Meus serviços]],3,0))</f>
        <v>Não</v>
      </c>
      <c r="C3272" t="str">
        <f>IF(E3272=0,TEXT(dados!A3187,"00000000"),IF(E3272=2,TEXT(dados!A3187,"0000"),TEXT(dados!A3187,"#")))</f>
        <v>30043916</v>
      </c>
      <c r="D3272" t="str">
        <f>IF(dados!B3187=0,"",dados!B3187)</f>
        <v/>
      </c>
      <c r="E3272">
        <f>dados!C3187</f>
        <v>0</v>
      </c>
      <c r="F3272" t="str">
        <f>dados!D3187</f>
        <v>Medicamento cont.somatostatina ou seus sais,em doses</v>
      </c>
      <c r="G3272"/>
      <c r="H3272"/>
      <c r="I3272"/>
      <c r="J3272"/>
      <c r="K3272" s="13"/>
      <c r="L3272" s="13">
        <f>dados!I3187/100</f>
        <v>0.13449999999999998</v>
      </c>
      <c r="M3272" s="13">
        <f>dados!J3187/100</f>
        <v>0.1545</v>
      </c>
      <c r="N3272" s="13">
        <f>dados!K3187/100</f>
        <v>0.12</v>
      </c>
      <c r="O3272" s="13">
        <f>dados!L3187/100</f>
        <v>0</v>
      </c>
      <c r="P3272" s="12" t="str">
        <f>LEFT(Tabela2[[#This Row],[Código]],2)</f>
        <v>30</v>
      </c>
    </row>
    <row r="3273" spans="2:16" ht="15" customHeight="1" x14ac:dyDescent="0.25">
      <c r="B3273" s="31" t="str">
        <f>IF(Tabela2[[#This Row],[Tipo]] = 0,LOOKUP(Tabela2[[#This Row],[RESUMO]],Tabela3[Grupo],Tabela3[Meus produtos]),VLOOKUP(Tabela2[[#This Row],[Código]],Tabela4[[Código NBS/LC116]:[Meus serviços]],3,0))</f>
        <v>Não</v>
      </c>
      <c r="C3273" t="str">
        <f>IF(E3273=0,TEXT(dados!A3188,"00000000"),IF(E3273=2,TEXT(dados!A3188,"0000"),TEXT(dados!A3188,"#")))</f>
        <v>30043917</v>
      </c>
      <c r="D3273" t="str">
        <f>IF(dados!B3188=0,"",dados!B3188)</f>
        <v/>
      </c>
      <c r="E3273">
        <f>dados!C3188</f>
        <v>0</v>
      </c>
      <c r="F3273" t="str">
        <f>dados!D3188</f>
        <v>Medicamento contendo acetato de buserelina,em doses</v>
      </c>
      <c r="G3273"/>
      <c r="H3273"/>
      <c r="I3273"/>
      <c r="J3273"/>
      <c r="K3273" s="13"/>
      <c r="L3273" s="13">
        <f>dados!I3188/100</f>
        <v>0.13449999999999998</v>
      </c>
      <c r="M3273" s="13">
        <f>dados!J3188/100</f>
        <v>0.1545</v>
      </c>
      <c r="N3273" s="13">
        <f>dados!K3188/100</f>
        <v>0.12</v>
      </c>
      <c r="O3273" s="13">
        <f>dados!L3188/100</f>
        <v>0</v>
      </c>
      <c r="P3273" s="12" t="str">
        <f>LEFT(Tabela2[[#This Row],[Código]],2)</f>
        <v>30</v>
      </c>
    </row>
    <row r="3274" spans="2:16" ht="15" customHeight="1" x14ac:dyDescent="0.25">
      <c r="B3274" s="31" t="str">
        <f>IF(Tabela2[[#This Row],[Tipo]] = 0,LOOKUP(Tabela2[[#This Row],[RESUMO]],Tabela3[Grupo],Tabela3[Meus produtos]),VLOOKUP(Tabela2[[#This Row],[Código]],Tabela4[[Código NBS/LC116]:[Meus serviços]],3,0))</f>
        <v>Não</v>
      </c>
      <c r="C3274" t="str">
        <f>IF(E3274=0,TEXT(dados!A3189,"00000000"),IF(E3274=2,TEXT(dados!A3189,"0000"),TEXT(dados!A3189,"#")))</f>
        <v>30043918</v>
      </c>
      <c r="D3274" t="str">
        <f>IF(dados!B3189=0,"",dados!B3189)</f>
        <v/>
      </c>
      <c r="E3274">
        <f>dados!C3189</f>
        <v>0</v>
      </c>
      <c r="F3274" t="str">
        <f>dados!D3189</f>
        <v>Medicamento contendo triptorelina ou seus sais,em doses</v>
      </c>
      <c r="G3274"/>
      <c r="H3274"/>
      <c r="I3274"/>
      <c r="J3274"/>
      <c r="K3274" s="13"/>
      <c r="L3274" s="13">
        <f>dados!I3189/100</f>
        <v>0.13449999999999998</v>
      </c>
      <c r="M3274" s="13">
        <f>dados!J3189/100</f>
        <v>0.1545</v>
      </c>
      <c r="N3274" s="13">
        <f>dados!K3189/100</f>
        <v>0.12</v>
      </c>
      <c r="O3274" s="13">
        <f>dados!L3189/100</f>
        <v>0</v>
      </c>
      <c r="P3274" s="12" t="str">
        <f>LEFT(Tabela2[[#This Row],[Código]],2)</f>
        <v>30</v>
      </c>
    </row>
    <row r="3275" spans="2:16" ht="15" customHeight="1" x14ac:dyDescent="0.25">
      <c r="B3275" s="31" t="str">
        <f>IF(Tabela2[[#This Row],[Tipo]] = 0,LOOKUP(Tabela2[[#This Row],[RESUMO]],Tabela3[Grupo],Tabela3[Meus produtos]),VLOOKUP(Tabela2[[#This Row],[Código]],Tabela4[[Código NBS/LC116]:[Meus serviços]],3,0))</f>
        <v>Não</v>
      </c>
      <c r="C3275" t="str">
        <f>IF(E3275=0,TEXT(dados!A3190,"00000000"),IF(E3275=2,TEXT(dados!A3190,"0000"),TEXT(dados!A3190,"#")))</f>
        <v>30043919</v>
      </c>
      <c r="D3275" t="str">
        <f>IF(dados!B3190=0,"",dados!B3190)</f>
        <v/>
      </c>
      <c r="E3275">
        <f>dados!C3190</f>
        <v>0</v>
      </c>
      <c r="F3275" t="str">
        <f>dados!D3190</f>
        <v>Medicamento contendo leuprolide ou seu acetato, em doses</v>
      </c>
      <c r="G3275"/>
      <c r="H3275"/>
      <c r="I3275"/>
      <c r="J3275"/>
      <c r="K3275" s="13"/>
      <c r="L3275" s="13">
        <f>dados!I3190/100</f>
        <v>0.13449999999999998</v>
      </c>
      <c r="M3275" s="13">
        <f>dados!J3190/100</f>
        <v>0.1545</v>
      </c>
      <c r="N3275" s="13">
        <f>dados!K3190/100</f>
        <v>0.12</v>
      </c>
      <c r="O3275" s="13">
        <f>dados!L3190/100</f>
        <v>0</v>
      </c>
      <c r="P3275" s="12" t="str">
        <f>LEFT(Tabela2[[#This Row],[Código]],2)</f>
        <v>30</v>
      </c>
    </row>
    <row r="3276" spans="2:16" ht="15" customHeight="1" x14ac:dyDescent="0.25">
      <c r="B3276" s="31" t="str">
        <f>IF(Tabela2[[#This Row],[Tipo]] = 0,LOOKUP(Tabela2[[#This Row],[RESUMO]],Tabela3[Grupo],Tabela3[Meus produtos]),VLOOKUP(Tabela2[[#This Row],[Código]],Tabela4[[Código NBS/LC116]:[Meus serviços]],3,0))</f>
        <v>Não</v>
      </c>
      <c r="C3276" t="str">
        <f>IF(E3276=0,TEXT(dados!A3191,"00000000"),IF(E3276=2,TEXT(dados!A3191,"0000"),TEXT(dados!A3191,"#")))</f>
        <v>30043921</v>
      </c>
      <c r="D3276" t="str">
        <f>IF(dados!B3191=0,"",dados!B3191)</f>
        <v/>
      </c>
      <c r="E3276">
        <f>dados!C3191</f>
        <v>0</v>
      </c>
      <c r="F3276" t="str">
        <f>dados!D3191</f>
        <v>Medicamento contendo lh-rh (gonadorelina),em doses</v>
      </c>
      <c r="G3276"/>
      <c r="H3276"/>
      <c r="I3276"/>
      <c r="J3276"/>
      <c r="K3276" s="13"/>
      <c r="L3276" s="13">
        <f>dados!I3191/100</f>
        <v>0.13449999999999998</v>
      </c>
      <c r="M3276" s="13">
        <f>dados!J3191/100</f>
        <v>0.1545</v>
      </c>
      <c r="N3276" s="13">
        <f>dados!K3191/100</f>
        <v>0.12</v>
      </c>
      <c r="O3276" s="13">
        <f>dados!L3191/100</f>
        <v>0</v>
      </c>
      <c r="P3276" s="12" t="str">
        <f>LEFT(Tabela2[[#This Row],[Código]],2)</f>
        <v>30</v>
      </c>
    </row>
    <row r="3277" spans="2:16" ht="15" customHeight="1" x14ac:dyDescent="0.25">
      <c r="B3277" s="31" t="str">
        <f>IF(Tabela2[[#This Row],[Tipo]] = 0,LOOKUP(Tabela2[[#This Row],[RESUMO]],Tabela3[Grupo],Tabela3[Meus produtos]),VLOOKUP(Tabela2[[#This Row],[Código]],Tabela4[[Código NBS/LC116]:[Meus serviços]],3,0))</f>
        <v>Não</v>
      </c>
      <c r="C3277" t="str">
        <f>IF(E3277=0,TEXT(dados!A3192,"00000000"),IF(E3277=2,TEXT(dados!A3192,"0000"),TEXT(dados!A3192,"#")))</f>
        <v>30043922</v>
      </c>
      <c r="D3277" t="str">
        <f>IF(dados!B3192=0,"",dados!B3192)</f>
        <v/>
      </c>
      <c r="E3277">
        <f>dados!C3192</f>
        <v>0</v>
      </c>
      <c r="F3277" t="str">
        <f>dados!D3192</f>
        <v>Medicamento contendo oxitocina,em doses</v>
      </c>
      <c r="G3277"/>
      <c r="H3277"/>
      <c r="I3277"/>
      <c r="J3277"/>
      <c r="K3277" s="13"/>
      <c r="L3277" s="13">
        <f>dados!I3192/100</f>
        <v>0.13449999999999998</v>
      </c>
      <c r="M3277" s="13">
        <f>dados!J3192/100</f>
        <v>0.1699</v>
      </c>
      <c r="N3277" s="13">
        <f>dados!K3192/100</f>
        <v>0.12</v>
      </c>
      <c r="O3277" s="13">
        <f>dados!L3192/100</f>
        <v>0</v>
      </c>
      <c r="P3277" s="12" t="str">
        <f>LEFT(Tabela2[[#This Row],[Código]],2)</f>
        <v>30</v>
      </c>
    </row>
    <row r="3278" spans="2:16" ht="15" customHeight="1" x14ac:dyDescent="0.25">
      <c r="B3278" s="31" t="str">
        <f>IF(Tabela2[[#This Row],[Tipo]] = 0,LOOKUP(Tabela2[[#This Row],[RESUMO]],Tabela3[Grupo],Tabela3[Meus produtos]),VLOOKUP(Tabela2[[#This Row],[Código]],Tabela4[[Código NBS/LC116]:[Meus serviços]],3,0))</f>
        <v>Não</v>
      </c>
      <c r="C3278" t="str">
        <f>IF(E3278=0,TEXT(dados!A3193,"00000000"),IF(E3278=2,TEXT(dados!A3193,"0000"),TEXT(dados!A3193,"#")))</f>
        <v>30043923</v>
      </c>
      <c r="D3278" t="str">
        <f>IF(dados!B3193=0,"",dados!B3193)</f>
        <v/>
      </c>
      <c r="E3278">
        <f>dados!C3193</f>
        <v>0</v>
      </c>
      <c r="F3278" t="str">
        <f>dados!D3193</f>
        <v>Medicamento contendo sais de insulina,em doses</v>
      </c>
      <c r="G3278"/>
      <c r="H3278"/>
      <c r="I3278"/>
      <c r="J3278"/>
      <c r="K3278" s="13"/>
      <c r="L3278" s="13">
        <f>dados!I3193/100</f>
        <v>0.13449999999999998</v>
      </c>
      <c r="M3278" s="13">
        <f>dados!J3193/100</f>
        <v>0.1699</v>
      </c>
      <c r="N3278" s="13">
        <f>dados!K3193/100</f>
        <v>0.12</v>
      </c>
      <c r="O3278" s="13">
        <f>dados!L3193/100</f>
        <v>0</v>
      </c>
      <c r="P3278" s="12" t="str">
        <f>LEFT(Tabela2[[#This Row],[Código]],2)</f>
        <v>30</v>
      </c>
    </row>
    <row r="3279" spans="2:16" ht="15" customHeight="1" x14ac:dyDescent="0.25">
      <c r="B3279" s="31" t="str">
        <f>IF(Tabela2[[#This Row],[Tipo]] = 0,LOOKUP(Tabela2[[#This Row],[RESUMO]],Tabela3[Grupo],Tabela3[Meus produtos]),VLOOKUP(Tabela2[[#This Row],[Código]],Tabela4[[Código NBS/LC116]:[Meus serviços]],3,0))</f>
        <v>Não</v>
      </c>
      <c r="C3279" t="str">
        <f>IF(E3279=0,TEXT(dados!A3194,"00000000"),IF(E3279=2,TEXT(dados!A3194,"0000"),TEXT(dados!A3194,"#")))</f>
        <v>30043924</v>
      </c>
      <c r="D3279" t="str">
        <f>IF(dados!B3194=0,"",dados!B3194)</f>
        <v/>
      </c>
      <c r="E3279">
        <f>dados!C3194</f>
        <v>0</v>
      </c>
      <c r="F3279" t="str">
        <f>dados!D3194</f>
        <v>Medicamento contendo timosinas,em doses</v>
      </c>
      <c r="G3279"/>
      <c r="H3279"/>
      <c r="I3279"/>
      <c r="J3279"/>
      <c r="K3279" s="13"/>
      <c r="L3279" s="13">
        <f>dados!I3194/100</f>
        <v>0.13449999999999998</v>
      </c>
      <c r="M3279" s="13">
        <f>dados!J3194/100</f>
        <v>0.1545</v>
      </c>
      <c r="N3279" s="13">
        <f>dados!K3194/100</f>
        <v>0.12</v>
      </c>
      <c r="O3279" s="13">
        <f>dados!L3194/100</f>
        <v>0</v>
      </c>
      <c r="P3279" s="12" t="str">
        <f>LEFT(Tabela2[[#This Row],[Código]],2)</f>
        <v>30</v>
      </c>
    </row>
    <row r="3280" spans="2:16" ht="15" customHeight="1" x14ac:dyDescent="0.25">
      <c r="B3280" s="31" t="str">
        <f>IF(Tabela2[[#This Row],[Tipo]] = 0,LOOKUP(Tabela2[[#This Row],[RESUMO]],Tabela3[Grupo],Tabela3[Meus produtos]),VLOOKUP(Tabela2[[#This Row],[Código]],Tabela4[[Código NBS/LC116]:[Meus serviços]],3,0))</f>
        <v>Não</v>
      </c>
      <c r="C3280" t="str">
        <f>IF(E3280=0,TEXT(dados!A3195,"00000000"),IF(E3280=2,TEXT(dados!A3195,"0000"),TEXT(dados!A3195,"#")))</f>
        <v>30043925</v>
      </c>
      <c r="D3280" t="str">
        <f>IF(dados!B3195=0,"",dados!B3195)</f>
        <v/>
      </c>
      <c r="E3280">
        <f>dados!C3195</f>
        <v>0</v>
      </c>
      <c r="F3280" t="str">
        <f>dados!D3195</f>
        <v>Medicamento contendo calcitonina,em doses</v>
      </c>
      <c r="G3280"/>
      <c r="H3280"/>
      <c r="I3280"/>
      <c r="J3280"/>
      <c r="K3280" s="13"/>
      <c r="L3280" s="13">
        <f>dados!I3195/100</f>
        <v>0.13449999999999998</v>
      </c>
      <c r="M3280" s="13">
        <f>dados!J3195/100</f>
        <v>0.16370000000000001</v>
      </c>
      <c r="N3280" s="13">
        <f>dados!K3195/100</f>
        <v>0.12</v>
      </c>
      <c r="O3280" s="13">
        <f>dados!L3195/100</f>
        <v>0</v>
      </c>
      <c r="P3280" s="12" t="str">
        <f>LEFT(Tabela2[[#This Row],[Código]],2)</f>
        <v>30</v>
      </c>
    </row>
    <row r="3281" spans="2:16" ht="15" customHeight="1" x14ac:dyDescent="0.25">
      <c r="B3281" s="31" t="str">
        <f>IF(Tabela2[[#This Row],[Tipo]] = 0,LOOKUP(Tabela2[[#This Row],[RESUMO]],Tabela3[Grupo],Tabela3[Meus produtos]),VLOOKUP(Tabela2[[#This Row],[Código]],Tabela4[[Código NBS/LC116]:[Meus serviços]],3,0))</f>
        <v>Não</v>
      </c>
      <c r="C3281" t="str">
        <f>IF(E3281=0,TEXT(dados!A3196,"00000000"),IF(E3281=2,TEXT(dados!A3196,"0000"),TEXT(dados!A3196,"#")))</f>
        <v>30043926</v>
      </c>
      <c r="D3281" t="str">
        <f>IF(dados!B3196=0,"",dados!B3196)</f>
        <v/>
      </c>
      <c r="E3281">
        <f>dados!C3196</f>
        <v>0</v>
      </c>
      <c r="F3281" t="str">
        <f>dados!D3196</f>
        <v>Medicamento contendo octreotida,em doses</v>
      </c>
      <c r="G3281"/>
      <c r="H3281"/>
      <c r="I3281"/>
      <c r="J3281"/>
      <c r="K3281" s="13"/>
      <c r="L3281" s="13">
        <f>dados!I3196/100</f>
        <v>0.13449999999999998</v>
      </c>
      <c r="M3281" s="13">
        <f>dados!J3196/100</f>
        <v>0.1545</v>
      </c>
      <c r="N3281" s="13">
        <f>dados!K3196/100</f>
        <v>0.12</v>
      </c>
      <c r="O3281" s="13">
        <f>dados!L3196/100</f>
        <v>0</v>
      </c>
      <c r="P3281" s="12" t="str">
        <f>LEFT(Tabela2[[#This Row],[Código]],2)</f>
        <v>30</v>
      </c>
    </row>
    <row r="3282" spans="2:16" ht="15" customHeight="1" x14ac:dyDescent="0.25">
      <c r="B3282" s="31" t="str">
        <f>IF(Tabela2[[#This Row],[Tipo]] = 0,LOOKUP(Tabela2[[#This Row],[RESUMO]],Tabela3[Grupo],Tabela3[Meus produtos]),VLOOKUP(Tabela2[[#This Row],[Código]],Tabela4[[Código NBS/LC116]:[Meus serviços]],3,0))</f>
        <v>Não</v>
      </c>
      <c r="C3282" t="str">
        <f>IF(E3282=0,TEXT(dados!A3197,"00000000"),IF(E3282=2,TEXT(dados!A3197,"0000"),TEXT(dados!A3197,"#")))</f>
        <v>30043927</v>
      </c>
      <c r="D3282" t="str">
        <f>IF(dados!B3197=0,"",dados!B3197)</f>
        <v/>
      </c>
      <c r="E3282">
        <f>dados!C3197</f>
        <v>0</v>
      </c>
      <c r="F3282" t="str">
        <f>dados!D3197</f>
        <v>Medicamento contendo goserelina ou seu acetato,em doses</v>
      </c>
      <c r="G3282"/>
      <c r="H3282"/>
      <c r="I3282"/>
      <c r="J3282"/>
      <c r="K3282" s="13"/>
      <c r="L3282" s="13">
        <f>dados!I3197/100</f>
        <v>0.13449999999999998</v>
      </c>
      <c r="M3282" s="13">
        <f>dados!J3197/100</f>
        <v>0.1545</v>
      </c>
      <c r="N3282" s="13">
        <f>dados!K3197/100</f>
        <v>0.12</v>
      </c>
      <c r="O3282" s="13">
        <f>dados!L3197/100</f>
        <v>0</v>
      </c>
      <c r="P3282" s="12" t="str">
        <f>LEFT(Tabela2[[#This Row],[Código]],2)</f>
        <v>30</v>
      </c>
    </row>
    <row r="3283" spans="2:16" ht="15" customHeight="1" x14ac:dyDescent="0.25">
      <c r="B3283" s="31" t="str">
        <f>IF(Tabela2[[#This Row],[Tipo]] = 0,LOOKUP(Tabela2[[#This Row],[RESUMO]],Tabela3[Grupo],Tabela3[Meus produtos]),VLOOKUP(Tabela2[[#This Row],[Código]],Tabela4[[Código NBS/LC116]:[Meus serviços]],3,0))</f>
        <v>Não</v>
      </c>
      <c r="C3283" t="str">
        <f>IF(E3283=0,TEXT(dados!A3198,"00000000"),IF(E3283=2,TEXT(dados!A3198,"0000"),TEXT(dados!A3198,"#")))</f>
        <v>30043928</v>
      </c>
      <c r="D3283" t="str">
        <f>IF(dados!B3198=0,"",dados!B3198)</f>
        <v/>
      </c>
      <c r="E3283">
        <f>dados!C3198</f>
        <v>0</v>
      </c>
      <c r="F3283" t="str">
        <f>dados!D3198</f>
        <v>Medicamento contendo nafarelina ou seu acetato ,em doses</v>
      </c>
      <c r="G3283"/>
      <c r="H3283"/>
      <c r="I3283"/>
      <c r="J3283"/>
      <c r="K3283" s="13"/>
      <c r="L3283" s="13">
        <f>dados!I3198/100</f>
        <v>0.13449999999999998</v>
      </c>
      <c r="M3283" s="13">
        <f>dados!J3198/100</f>
        <v>0.1545</v>
      </c>
      <c r="N3283" s="13">
        <f>dados!K3198/100</f>
        <v>0.12</v>
      </c>
      <c r="O3283" s="13">
        <f>dados!L3198/100</f>
        <v>0</v>
      </c>
      <c r="P3283" s="12" t="str">
        <f>LEFT(Tabela2[[#This Row],[Código]],2)</f>
        <v>30</v>
      </c>
    </row>
    <row r="3284" spans="2:16" ht="15" customHeight="1" x14ac:dyDescent="0.25">
      <c r="B3284" s="31" t="str">
        <f>IF(Tabela2[[#This Row],[Tipo]] = 0,LOOKUP(Tabela2[[#This Row],[RESUMO]],Tabela3[Grupo],Tabela3[Meus produtos]),VLOOKUP(Tabela2[[#This Row],[Código]],Tabela4[[Código NBS/LC116]:[Meus serviços]],3,0))</f>
        <v>Não</v>
      </c>
      <c r="C3284" t="str">
        <f>IF(E3284=0,TEXT(dados!A3199,"00000000"),IF(E3284=2,TEXT(dados!A3199,"0000"),TEXT(dados!A3199,"#")))</f>
        <v>30043929</v>
      </c>
      <c r="D3284" t="str">
        <f>IF(dados!B3199=0,"",dados!B3199)</f>
        <v/>
      </c>
      <c r="E3284">
        <f>dados!C3199</f>
        <v>0</v>
      </c>
      <c r="F3284" t="str">
        <f>dados!D3199</f>
        <v>Medicam.c/outs.hormonios polipeptidicos, etc.em doses</v>
      </c>
      <c r="G3284"/>
      <c r="H3284"/>
      <c r="I3284"/>
      <c r="J3284"/>
      <c r="K3284" s="13"/>
      <c r="L3284" s="13">
        <f>dados!I3199/100</f>
        <v>0.13449999999999998</v>
      </c>
      <c r="M3284" s="13">
        <f>dados!J3199/100</f>
        <v>0.16370000000000001</v>
      </c>
      <c r="N3284" s="13">
        <f>dados!K3199/100</f>
        <v>0.12</v>
      </c>
      <c r="O3284" s="13">
        <f>dados!L3199/100</f>
        <v>0</v>
      </c>
      <c r="P3284" s="12" t="str">
        <f>LEFT(Tabela2[[#This Row],[Código]],2)</f>
        <v>30</v>
      </c>
    </row>
    <row r="3285" spans="2:16" ht="15" customHeight="1" x14ac:dyDescent="0.25">
      <c r="B3285" s="31" t="str">
        <f>IF(Tabela2[[#This Row],[Tipo]] = 0,LOOKUP(Tabela2[[#This Row],[RESUMO]],Tabela3[Grupo],Tabela3[Meus produtos]),VLOOKUP(Tabela2[[#This Row],[Código]],Tabela4[[Código NBS/LC116]:[Meus serviços]],3,0))</f>
        <v>Não</v>
      </c>
      <c r="C3285" t="str">
        <f>IF(E3285=0,TEXT(dados!A3200,"00000000"),IF(E3285=2,TEXT(dados!A3200,"0000"),TEXT(dados!A3200,"#")))</f>
        <v>30043931</v>
      </c>
      <c r="D3285" t="str">
        <f>IF(dados!B3200=0,"",dados!B3200)</f>
        <v/>
      </c>
      <c r="E3285">
        <f>dados!C3200</f>
        <v>0</v>
      </c>
      <c r="F3285" t="str">
        <f>dados!D3200</f>
        <v>Medicamento cont.hemissuccinato de estradiol,em doses</v>
      </c>
      <c r="G3285"/>
      <c r="H3285"/>
      <c r="I3285"/>
      <c r="J3285"/>
      <c r="K3285" s="13"/>
      <c r="L3285" s="13">
        <f>dados!I3200/100</f>
        <v>0.13449999999999998</v>
      </c>
      <c r="M3285" s="13">
        <f>dados!J3200/100</f>
        <v>0.1699</v>
      </c>
      <c r="N3285" s="13">
        <f>dados!K3200/100</f>
        <v>0.12</v>
      </c>
      <c r="O3285" s="13">
        <f>dados!L3200/100</f>
        <v>0</v>
      </c>
      <c r="P3285" s="12" t="str">
        <f>LEFT(Tabela2[[#This Row],[Código]],2)</f>
        <v>30</v>
      </c>
    </row>
    <row r="3286" spans="2:16" ht="15" customHeight="1" x14ac:dyDescent="0.25">
      <c r="B3286" s="31" t="str">
        <f>IF(Tabela2[[#This Row],[Tipo]] = 0,LOOKUP(Tabela2[[#This Row],[RESUMO]],Tabela3[Grupo],Tabela3[Meus produtos]),VLOOKUP(Tabela2[[#This Row],[Código]],Tabela4[[Código NBS/LC116]:[Meus serviços]],3,0))</f>
        <v>Não</v>
      </c>
      <c r="C3286" t="str">
        <f>IF(E3286=0,TEXT(dados!A3201,"00000000"),IF(E3286=2,TEXT(dados!A3201,"0000"),TEXT(dados!A3201,"#")))</f>
        <v>30043932</v>
      </c>
      <c r="D3286" t="str">
        <f>IF(dados!B3201=0,"",dados!B3201)</f>
        <v/>
      </c>
      <c r="E3286">
        <f>dados!C3201</f>
        <v>0</v>
      </c>
      <c r="F3286" t="str">
        <f>dados!D3201</f>
        <v>Medicamento cont.fempropionato de estradiol,em doses</v>
      </c>
      <c r="G3286"/>
      <c r="H3286"/>
      <c r="I3286"/>
      <c r="J3286"/>
      <c r="K3286" s="13"/>
      <c r="L3286" s="13">
        <f>dados!I3201/100</f>
        <v>0.13449999999999998</v>
      </c>
      <c r="M3286" s="13">
        <f>dados!J3201/100</f>
        <v>0.1699</v>
      </c>
      <c r="N3286" s="13">
        <f>dados!K3201/100</f>
        <v>0.12</v>
      </c>
      <c r="O3286" s="13">
        <f>dados!L3201/100</f>
        <v>0</v>
      </c>
      <c r="P3286" s="12" t="str">
        <f>LEFT(Tabela2[[#This Row],[Código]],2)</f>
        <v>30</v>
      </c>
    </row>
    <row r="3287" spans="2:16" ht="15" customHeight="1" x14ac:dyDescent="0.25">
      <c r="B3287" s="31" t="str">
        <f>IF(Tabela2[[#This Row],[Tipo]] = 0,LOOKUP(Tabela2[[#This Row],[RESUMO]],Tabela3[Grupo],Tabela3[Meus produtos]),VLOOKUP(Tabela2[[#This Row],[Código]],Tabela4[[Código NBS/LC116]:[Meus serviços]],3,0))</f>
        <v>Não</v>
      </c>
      <c r="C3287" t="str">
        <f>IF(E3287=0,TEXT(dados!A3202,"00000000"),IF(E3287=2,TEXT(dados!A3202,"0000"),TEXT(dados!A3202,"#")))</f>
        <v>30043933</v>
      </c>
      <c r="D3287" t="str">
        <f>IF(dados!B3202=0,"",dados!B3202)</f>
        <v/>
      </c>
      <c r="E3287">
        <f>dados!C3202</f>
        <v>0</v>
      </c>
      <c r="F3287" t="str">
        <f>dados!D3202</f>
        <v>Medicamento contendo estriol ou seu succinato,em doses</v>
      </c>
      <c r="G3287"/>
      <c r="H3287"/>
      <c r="I3287"/>
      <c r="J3287"/>
      <c r="K3287" s="13"/>
      <c r="L3287" s="13">
        <f>dados!I3202/100</f>
        <v>0.13449999999999998</v>
      </c>
      <c r="M3287" s="13">
        <f>dados!J3202/100</f>
        <v>0.1699</v>
      </c>
      <c r="N3287" s="13">
        <f>dados!K3202/100</f>
        <v>0.12</v>
      </c>
      <c r="O3287" s="13">
        <f>dados!L3202/100</f>
        <v>0</v>
      </c>
      <c r="P3287" s="12" t="str">
        <f>LEFT(Tabela2[[#This Row],[Código]],2)</f>
        <v>30</v>
      </c>
    </row>
    <row r="3288" spans="2:16" ht="15" customHeight="1" x14ac:dyDescent="0.25">
      <c r="B3288" s="31" t="str">
        <f>IF(Tabela2[[#This Row],[Tipo]] = 0,LOOKUP(Tabela2[[#This Row],[RESUMO]],Tabela3[Grupo],Tabela3[Meus produtos]),VLOOKUP(Tabela2[[#This Row],[Código]],Tabela4[[Código NBS/LC116]:[Meus serviços]],3,0))</f>
        <v>Não</v>
      </c>
      <c r="C3288" t="str">
        <f>IF(E3288=0,TEXT(dados!A3203,"00000000"),IF(E3288=2,TEXT(dados!A3203,"0000"),TEXT(dados!A3203,"#")))</f>
        <v>30043934</v>
      </c>
      <c r="D3288" t="str">
        <f>IF(dados!B3203=0,"",dados!B3203)</f>
        <v/>
      </c>
      <c r="E3288">
        <f>dados!C3203</f>
        <v>0</v>
      </c>
      <c r="F3288" t="str">
        <f>dados!D3203</f>
        <v>Medicamento contendo alilestrenol,em doses</v>
      </c>
      <c r="G3288"/>
      <c r="H3288"/>
      <c r="I3288"/>
      <c r="J3288"/>
      <c r="K3288" s="13"/>
      <c r="L3288" s="13">
        <f>dados!I3203/100</f>
        <v>0.13449999999999998</v>
      </c>
      <c r="M3288" s="13">
        <f>dados!J3203/100</f>
        <v>0.1699</v>
      </c>
      <c r="N3288" s="13">
        <f>dados!K3203/100</f>
        <v>0.12</v>
      </c>
      <c r="O3288" s="13">
        <f>dados!L3203/100</f>
        <v>0</v>
      </c>
      <c r="P3288" s="12" t="str">
        <f>LEFT(Tabela2[[#This Row],[Código]],2)</f>
        <v>30</v>
      </c>
    </row>
    <row r="3289" spans="2:16" ht="15" customHeight="1" x14ac:dyDescent="0.25">
      <c r="B3289" s="31" t="str">
        <f>IF(Tabela2[[#This Row],[Tipo]] = 0,LOOKUP(Tabela2[[#This Row],[RESUMO]],Tabela3[Grupo],Tabela3[Meus produtos]),VLOOKUP(Tabela2[[#This Row],[Código]],Tabela4[[Código NBS/LC116]:[Meus serviços]],3,0))</f>
        <v>Não</v>
      </c>
      <c r="C3289" t="str">
        <f>IF(E3289=0,TEXT(dados!A3204,"00000000"),IF(E3289=2,TEXT(dados!A3204,"0000"),TEXT(dados!A3204,"#")))</f>
        <v>30043935</v>
      </c>
      <c r="D3289" t="str">
        <f>IF(dados!B3204=0,"",dados!B3204)</f>
        <v/>
      </c>
      <c r="E3289">
        <f>dados!C3204</f>
        <v>0</v>
      </c>
      <c r="F3289" t="str">
        <f>dados!D3204</f>
        <v>Medicamento contendo linestrenol,em doses</v>
      </c>
      <c r="G3289"/>
      <c r="H3289"/>
      <c r="I3289"/>
      <c r="J3289"/>
      <c r="K3289" s="13"/>
      <c r="L3289" s="13">
        <f>dados!I3204/100</f>
        <v>0.13449999999999998</v>
      </c>
      <c r="M3289" s="13">
        <f>dados!J3204/100</f>
        <v>0.1699</v>
      </c>
      <c r="N3289" s="13">
        <f>dados!K3204/100</f>
        <v>0.12</v>
      </c>
      <c r="O3289" s="13">
        <f>dados!L3204/100</f>
        <v>0</v>
      </c>
      <c r="P3289" s="12" t="str">
        <f>LEFT(Tabela2[[#This Row],[Código]],2)</f>
        <v>30</v>
      </c>
    </row>
    <row r="3290" spans="2:16" ht="15" customHeight="1" x14ac:dyDescent="0.25">
      <c r="B3290" s="31" t="str">
        <f>IF(Tabela2[[#This Row],[Tipo]] = 0,LOOKUP(Tabela2[[#This Row],[RESUMO]],Tabela3[Grupo],Tabela3[Meus produtos]),VLOOKUP(Tabela2[[#This Row],[Código]],Tabela4[[Código NBS/LC116]:[Meus serviços]],3,0))</f>
        <v>Não</v>
      </c>
      <c r="C3290" t="str">
        <f>IF(E3290=0,TEXT(dados!A3205,"00000000"),IF(E3290=2,TEXT(dados!A3205,"0000"),TEXT(dados!A3205,"#")))</f>
        <v>30043936</v>
      </c>
      <c r="D3290" t="str">
        <f>IF(dados!B3205=0,"",dados!B3205)</f>
        <v/>
      </c>
      <c r="E3290">
        <f>dados!C3205</f>
        <v>0</v>
      </c>
      <c r="F3290" t="str">
        <f>dados!D3205</f>
        <v>Medicamento contendo acetato de megestrol, formestano, fulvestranto,em doses</v>
      </c>
      <c r="G3290"/>
      <c r="H3290"/>
      <c r="I3290"/>
      <c r="J3290"/>
      <c r="K3290" s="13"/>
      <c r="L3290" s="13">
        <f>dados!I3205/100</f>
        <v>0.13449999999999998</v>
      </c>
      <c r="M3290" s="13">
        <f>dados!J3205/100</f>
        <v>0.1545</v>
      </c>
      <c r="N3290" s="13">
        <f>dados!K3205/100</f>
        <v>0.12</v>
      </c>
      <c r="O3290" s="13">
        <f>dados!L3205/100</f>
        <v>0</v>
      </c>
      <c r="P3290" s="12" t="str">
        <f>LEFT(Tabela2[[#This Row],[Código]],2)</f>
        <v>30</v>
      </c>
    </row>
    <row r="3291" spans="2:16" ht="15" customHeight="1" x14ac:dyDescent="0.25">
      <c r="B3291" s="31" t="str">
        <f>IF(Tabela2[[#This Row],[Tipo]] = 0,LOOKUP(Tabela2[[#This Row],[RESUMO]],Tabela3[Grupo],Tabela3[Meus produtos]),VLOOKUP(Tabela2[[#This Row],[Código]],Tabela4[[Código NBS/LC116]:[Meus serviços]],3,0))</f>
        <v>Não</v>
      </c>
      <c r="C3291" t="str">
        <f>IF(E3291=0,TEXT(dados!A3206,"00000000"),IF(E3291=2,TEXT(dados!A3206,"0000"),TEXT(dados!A3206,"#")))</f>
        <v>30043937</v>
      </c>
      <c r="D3291" t="str">
        <f>IF(dados!B3206=0,"",dados!B3206)</f>
        <v/>
      </c>
      <c r="E3291">
        <f>dados!C3206</f>
        <v>0</v>
      </c>
      <c r="F3291" t="str">
        <f>dados!D3206</f>
        <v>Medicamento contendo desogestrel,em doses</v>
      </c>
      <c r="G3291"/>
      <c r="H3291"/>
      <c r="I3291"/>
      <c r="J3291"/>
      <c r="K3291" s="13"/>
      <c r="L3291" s="13">
        <f>dados!I3206/100</f>
        <v>0.13449999999999998</v>
      </c>
      <c r="M3291" s="13">
        <f>dados!J3206/100</f>
        <v>0.1699</v>
      </c>
      <c r="N3291" s="13">
        <f>dados!K3206/100</f>
        <v>0.12</v>
      </c>
      <c r="O3291" s="13">
        <f>dados!L3206/100</f>
        <v>0</v>
      </c>
      <c r="P3291" s="12" t="str">
        <f>LEFT(Tabela2[[#This Row],[Código]],2)</f>
        <v>30</v>
      </c>
    </row>
    <row r="3292" spans="2:16" ht="15" customHeight="1" x14ac:dyDescent="0.25">
      <c r="B3292" s="31" t="str">
        <f>IF(Tabela2[[#This Row],[Tipo]] = 0,LOOKUP(Tabela2[[#This Row],[RESUMO]],Tabela3[Grupo],Tabela3[Meus produtos]),VLOOKUP(Tabela2[[#This Row],[Código]],Tabela4[[Código NBS/LC116]:[Meus serviços]],3,0))</f>
        <v>Não</v>
      </c>
      <c r="C3292" t="str">
        <f>IF(E3292=0,TEXT(dados!A3207,"00000000"),IF(E3292=2,TEXT(dados!A3207,"0000"),TEXT(dados!A3207,"#")))</f>
        <v>30043939</v>
      </c>
      <c r="D3292" t="str">
        <f>IF(dados!B3207=0,"",dados!B3207)</f>
        <v/>
      </c>
      <c r="E3292">
        <f>dados!C3207</f>
        <v>0</v>
      </c>
      <c r="F3292" t="str">
        <f>dados!D3207</f>
        <v>Medicamento c/outs.estrogenios/ progestogenios, em doses</v>
      </c>
      <c r="G3292"/>
      <c r="H3292"/>
      <c r="I3292"/>
      <c r="J3292"/>
      <c r="K3292" s="13"/>
      <c r="L3292" s="13">
        <f>dados!I3207/100</f>
        <v>0.13449999999999998</v>
      </c>
      <c r="M3292" s="13">
        <f>dados!J3207/100</f>
        <v>0.16370000000000001</v>
      </c>
      <c r="N3292" s="13">
        <f>dados!K3207/100</f>
        <v>0.12</v>
      </c>
      <c r="O3292" s="13">
        <f>dados!L3207/100</f>
        <v>0</v>
      </c>
      <c r="P3292" s="12" t="str">
        <f>LEFT(Tabela2[[#This Row],[Código]],2)</f>
        <v>30</v>
      </c>
    </row>
    <row r="3293" spans="2:16" ht="15" customHeight="1" x14ac:dyDescent="0.25">
      <c r="B3293" s="31" t="str">
        <f>IF(Tabela2[[#This Row],[Tipo]] = 0,LOOKUP(Tabela2[[#This Row],[RESUMO]],Tabela3[Grupo],Tabela3[Meus produtos]),VLOOKUP(Tabela2[[#This Row],[Código]],Tabela4[[Código NBS/LC116]:[Meus serviços]],3,0))</f>
        <v>Não</v>
      </c>
      <c r="C3293" t="str">
        <f>IF(E3293=0,TEXT(dados!A3208,"00000000"),IF(E3293=2,TEXT(dados!A3208,"0000"),TEXT(dados!A3208,"#")))</f>
        <v>30043981</v>
      </c>
      <c r="D3293" t="str">
        <f>IF(dados!B3208=0,"",dados!B3208)</f>
        <v/>
      </c>
      <c r="E3293">
        <f>dados!C3208</f>
        <v>0</v>
      </c>
      <c r="F3293" t="str">
        <f>dados!D3208</f>
        <v>Medicamento cont. levotiroxina sodica, em doses</v>
      </c>
      <c r="G3293"/>
      <c r="H3293"/>
      <c r="I3293"/>
      <c r="J3293"/>
      <c r="K3293" s="13"/>
      <c r="L3293" s="13">
        <f>dados!I3208/100</f>
        <v>0.13449999999999998</v>
      </c>
      <c r="M3293" s="13">
        <f>dados!J3208/100</f>
        <v>0.16789999999999999</v>
      </c>
      <c r="N3293" s="13">
        <f>dados!K3208/100</f>
        <v>0.12</v>
      </c>
      <c r="O3293" s="13">
        <f>dados!L3208/100</f>
        <v>0</v>
      </c>
      <c r="P3293" s="12" t="str">
        <f>LEFT(Tabela2[[#This Row],[Código]],2)</f>
        <v>30</v>
      </c>
    </row>
    <row r="3294" spans="2:16" ht="15" customHeight="1" x14ac:dyDescent="0.25">
      <c r="B3294" s="31" t="str">
        <f>IF(Tabela2[[#This Row],[Tipo]] = 0,LOOKUP(Tabela2[[#This Row],[RESUMO]],Tabela3[Grupo],Tabela3[Meus produtos]),VLOOKUP(Tabela2[[#This Row],[Código]],Tabela4[[Código NBS/LC116]:[Meus serviços]],3,0))</f>
        <v>Não</v>
      </c>
      <c r="C3294" t="str">
        <f>IF(E3294=0,TEXT(dados!A3209,"00000000"),IF(E3294=2,TEXT(dados!A3209,"0000"),TEXT(dados!A3209,"#")))</f>
        <v>30043982</v>
      </c>
      <c r="D3294" t="str">
        <f>IF(dados!B3209=0,"",dados!B3209)</f>
        <v/>
      </c>
      <c r="E3294">
        <f>dados!C3209</f>
        <v>0</v>
      </c>
      <c r="F3294" t="str">
        <f>dados!D3209</f>
        <v>Medicamento cont. liotironina sodica, em doses</v>
      </c>
      <c r="G3294"/>
      <c r="H3294"/>
      <c r="I3294"/>
      <c r="J3294"/>
      <c r="K3294" s="13"/>
      <c r="L3294" s="13">
        <f>dados!I3209/100</f>
        <v>0.13449999999999998</v>
      </c>
      <c r="M3294" s="13">
        <f>dados!J3209/100</f>
        <v>0.16789999999999999</v>
      </c>
      <c r="N3294" s="13">
        <f>dados!K3209/100</f>
        <v>0.12</v>
      </c>
      <c r="O3294" s="13">
        <f>dados!L3209/100</f>
        <v>0</v>
      </c>
      <c r="P3294" s="12" t="str">
        <f>LEFT(Tabela2[[#This Row],[Código]],2)</f>
        <v>30</v>
      </c>
    </row>
    <row r="3295" spans="2:16" ht="15" customHeight="1" x14ac:dyDescent="0.25">
      <c r="B3295" s="31" t="str">
        <f>IF(Tabela2[[#This Row],[Tipo]] = 0,LOOKUP(Tabela2[[#This Row],[RESUMO]],Tabela3[Grupo],Tabela3[Meus produtos]),VLOOKUP(Tabela2[[#This Row],[Código]],Tabela4[[Código NBS/LC116]:[Meus serviços]],3,0))</f>
        <v>Não</v>
      </c>
      <c r="C3295" t="str">
        <f>IF(E3295=0,TEXT(dados!A3210,"00000000"),IF(E3295=2,TEXT(dados!A3210,"0000"),TEXT(dados!A3210,"#")))</f>
        <v>30043991</v>
      </c>
      <c r="D3295" t="str">
        <f>IF(dados!B3210=0,"",dados!B3210)</f>
        <v/>
      </c>
      <c r="E3295">
        <f>dados!C3210</f>
        <v>0</v>
      </c>
      <c r="F3295" t="str">
        <f>dados!D3210</f>
        <v>Medicam.c/sal sodico ac.9,11,15-trii.em doses</v>
      </c>
      <c r="G3295"/>
      <c r="H3295"/>
      <c r="I3295"/>
      <c r="J3295"/>
      <c r="K3295" s="13"/>
      <c r="L3295" s="13">
        <f>dados!I3210/100</f>
        <v>0.13449999999999998</v>
      </c>
      <c r="M3295" s="13">
        <f>dados!J3210/100</f>
        <v>0.1545</v>
      </c>
      <c r="N3295" s="13">
        <f>dados!K3210/100</f>
        <v>0.12</v>
      </c>
      <c r="O3295" s="13">
        <f>dados!L3210/100</f>
        <v>0</v>
      </c>
      <c r="P3295" s="12" t="str">
        <f>LEFT(Tabela2[[#This Row],[Código]],2)</f>
        <v>30</v>
      </c>
    </row>
    <row r="3296" spans="2:16" ht="15" customHeight="1" x14ac:dyDescent="0.25">
      <c r="B3296" s="31" t="str">
        <f>IF(Tabela2[[#This Row],[Tipo]] = 0,LOOKUP(Tabela2[[#This Row],[RESUMO]],Tabela3[Grupo],Tabela3[Meus produtos]),VLOOKUP(Tabela2[[#This Row],[Código]],Tabela4[[Código NBS/LC116]:[Meus serviços]],3,0))</f>
        <v>Não</v>
      </c>
      <c r="C3296" t="str">
        <f>IF(E3296=0,TEXT(dados!A3211,"00000000"),IF(E3296=2,TEXT(dados!A3211,"0000"),TEXT(dados!A3211,"#")))</f>
        <v>30043992</v>
      </c>
      <c r="D3296" t="str">
        <f>IF(dados!B3211=0,"",dados!B3211)</f>
        <v/>
      </c>
      <c r="E3296">
        <f>dados!C3211</f>
        <v>0</v>
      </c>
      <c r="F3296" t="str">
        <f>dados!D3211</f>
        <v>Medicam.c/tiratricol/seu sal sodico,em doses</v>
      </c>
      <c r="G3296"/>
      <c r="H3296"/>
      <c r="I3296"/>
      <c r="J3296"/>
      <c r="K3296" s="13"/>
      <c r="L3296" s="13">
        <f>dados!I3211/100</f>
        <v>0.13449999999999998</v>
      </c>
      <c r="M3296" s="13">
        <f>dados!J3211/100</f>
        <v>0.1699</v>
      </c>
      <c r="N3296" s="13">
        <f>dados!K3211/100</f>
        <v>0.12</v>
      </c>
      <c r="O3296" s="13">
        <f>dados!L3211/100</f>
        <v>0</v>
      </c>
      <c r="P3296" s="12" t="str">
        <f>LEFT(Tabela2[[#This Row],[Código]],2)</f>
        <v>30</v>
      </c>
    </row>
    <row r="3297" spans="2:16" ht="15" customHeight="1" x14ac:dyDescent="0.25">
      <c r="B3297" s="31" t="str">
        <f>IF(Tabela2[[#This Row],[Tipo]] = 0,LOOKUP(Tabela2[[#This Row],[RESUMO]],Tabela3[Grupo],Tabela3[Meus produtos]),VLOOKUP(Tabela2[[#This Row],[Código]],Tabela4[[Código NBS/LC116]:[Meus serviços]],3,0))</f>
        <v>Não</v>
      </c>
      <c r="C3297" t="str">
        <f>IF(E3297=0,TEXT(dados!A3212,"00000000"),IF(E3297=2,TEXT(dados!A3212,"0000"),TEXT(dados!A3212,"#")))</f>
        <v>30043994</v>
      </c>
      <c r="D3297" t="str">
        <f>IF(dados!B3212=0,"",dados!B3212)</f>
        <v/>
      </c>
      <c r="E3297">
        <f>dados!C3212</f>
        <v>0</v>
      </c>
      <c r="F3297" t="str">
        <f>dados!D3212</f>
        <v>Medicamento cont.exemestano,em doses</v>
      </c>
      <c r="G3297"/>
      <c r="H3297"/>
      <c r="I3297"/>
      <c r="J3297"/>
      <c r="K3297" s="13"/>
      <c r="L3297" s="13">
        <f>dados!I3212/100</f>
        <v>0.13449999999999998</v>
      </c>
      <c r="M3297" s="13">
        <f>dados!J3212/100</f>
        <v>0.1545</v>
      </c>
      <c r="N3297" s="13">
        <f>dados!K3212/100</f>
        <v>0.12</v>
      </c>
      <c r="O3297" s="13">
        <f>dados!L3212/100</f>
        <v>0</v>
      </c>
      <c r="P3297" s="12" t="str">
        <f>LEFT(Tabela2[[#This Row],[Código]],2)</f>
        <v>30</v>
      </c>
    </row>
    <row r="3298" spans="2:16" ht="15" customHeight="1" x14ac:dyDescent="0.25">
      <c r="B3298" s="31" t="str">
        <f>IF(Tabela2[[#This Row],[Tipo]] = 0,LOOKUP(Tabela2[[#This Row],[RESUMO]],Tabela3[Grupo],Tabela3[Meus produtos]),VLOOKUP(Tabela2[[#This Row],[Código]],Tabela4[[Código NBS/LC116]:[Meus serviços]],3,0))</f>
        <v>Não</v>
      </c>
      <c r="C3298" t="str">
        <f>IF(E3298=0,TEXT(dados!A3213,"00000000"),IF(E3298=2,TEXT(dados!A3213,"0000"),TEXT(dados!A3213,"#")))</f>
        <v>30043999</v>
      </c>
      <c r="D3298" t="str">
        <f>IF(dados!B3213=0,"",dados!B3213)</f>
        <v/>
      </c>
      <c r="E3298">
        <f>dados!C3213</f>
        <v>0</v>
      </c>
      <c r="F3298" t="str">
        <f>dados!D3213</f>
        <v>Outs.medicamentos cont.hormonios,em doses,etc</v>
      </c>
      <c r="G3298"/>
      <c r="H3298"/>
      <c r="I3298"/>
      <c r="J3298"/>
      <c r="K3298" s="13"/>
      <c r="L3298" s="13">
        <f>dados!I3213/100</f>
        <v>0.13449999999999998</v>
      </c>
      <c r="M3298" s="13">
        <f>dados!J3213/100</f>
        <v>0.16370000000000001</v>
      </c>
      <c r="N3298" s="13">
        <f>dados!K3213/100</f>
        <v>0.12</v>
      </c>
      <c r="O3298" s="13">
        <f>dados!L3213/100</f>
        <v>0</v>
      </c>
      <c r="P3298" s="12" t="str">
        <f>LEFT(Tabela2[[#This Row],[Código]],2)</f>
        <v>30</v>
      </c>
    </row>
    <row r="3299" spans="2:16" ht="15" customHeight="1" x14ac:dyDescent="0.25">
      <c r="B3299" s="31" t="str">
        <f>IF(Tabela2[[#This Row],[Tipo]] = 0,LOOKUP(Tabela2[[#This Row],[RESUMO]],Tabela3[Grupo],Tabela3[Meus produtos]),VLOOKUP(Tabela2[[#This Row],[Código]],Tabela4[[Código NBS/LC116]:[Meus serviços]],3,0))</f>
        <v>Não</v>
      </c>
      <c r="C3299" t="str">
        <f>IF(E3299=0,TEXT(dados!A3214,"00000000"),IF(E3299=2,TEXT(dados!A3214,"0000"),TEXT(dados!A3214,"#")))</f>
        <v>30044100</v>
      </c>
      <c r="D3299" t="str">
        <f>IF(dados!B3214=0,"",dados!B3214)</f>
        <v/>
      </c>
      <c r="E3299">
        <f>dados!C3214</f>
        <v>0</v>
      </c>
      <c r="F3299" t="str">
        <f>dados!D3214</f>
        <v>Que contenham efedrina ou seus sais</v>
      </c>
      <c r="G3299"/>
      <c r="H3299"/>
      <c r="I3299"/>
      <c r="J3299"/>
      <c r="K3299" s="13"/>
      <c r="L3299" s="13">
        <f>dados!I3214/100</f>
        <v>0.13449999999999998</v>
      </c>
      <c r="M3299" s="13">
        <f>dados!J3214/100</f>
        <v>0.16370000000000001</v>
      </c>
      <c r="N3299" s="13">
        <f>dados!K3214/100</f>
        <v>0.12</v>
      </c>
      <c r="O3299" s="13">
        <f>dados!L3214/100</f>
        <v>0</v>
      </c>
      <c r="P3299" s="12" t="str">
        <f>LEFT(Tabela2[[#This Row],[Código]],2)</f>
        <v>30</v>
      </c>
    </row>
    <row r="3300" spans="2:16" ht="15" customHeight="1" x14ac:dyDescent="0.25">
      <c r="B3300" s="31" t="str">
        <f>IF(Tabela2[[#This Row],[Tipo]] = 0,LOOKUP(Tabela2[[#This Row],[RESUMO]],Tabela3[Grupo],Tabela3[Meus produtos]),VLOOKUP(Tabela2[[#This Row],[Código]],Tabela4[[Código NBS/LC116]:[Meus serviços]],3,0))</f>
        <v>Não</v>
      </c>
      <c r="C3300" t="str">
        <f>IF(E3300=0,TEXT(dados!A3215,"00000000"),IF(E3300=2,TEXT(dados!A3215,"0000"),TEXT(dados!A3215,"#")))</f>
        <v>30044200</v>
      </c>
      <c r="D3300" t="str">
        <f>IF(dados!B3215=0,"",dados!B3215)</f>
        <v/>
      </c>
      <c r="E3300">
        <f>dados!C3215</f>
        <v>0</v>
      </c>
      <c r="F3300" t="str">
        <f>dados!D3215</f>
        <v>Que contenham pseudoefedrina (dci) ou seus sais</v>
      </c>
      <c r="G3300"/>
      <c r="H3300"/>
      <c r="I3300"/>
      <c r="J3300"/>
      <c r="K3300" s="13"/>
      <c r="L3300" s="13">
        <f>dados!I3215/100</f>
        <v>0.13449999999999998</v>
      </c>
      <c r="M3300" s="13">
        <f>dados!J3215/100</f>
        <v>0.16370000000000001</v>
      </c>
      <c r="N3300" s="13">
        <f>dados!K3215/100</f>
        <v>0.12</v>
      </c>
      <c r="O3300" s="13">
        <f>dados!L3215/100</f>
        <v>0</v>
      </c>
      <c r="P3300" s="12" t="str">
        <f>LEFT(Tabela2[[#This Row],[Código]],2)</f>
        <v>30</v>
      </c>
    </row>
    <row r="3301" spans="2:16" ht="15" customHeight="1" x14ac:dyDescent="0.25">
      <c r="B3301" s="31" t="str">
        <f>IF(Tabela2[[#This Row],[Tipo]] = 0,LOOKUP(Tabela2[[#This Row],[RESUMO]],Tabela3[Grupo],Tabela3[Meus produtos]),VLOOKUP(Tabela2[[#This Row],[Código]],Tabela4[[Código NBS/LC116]:[Meus serviços]],3,0))</f>
        <v>Não</v>
      </c>
      <c r="C3301" t="str">
        <f>IF(E3301=0,TEXT(dados!A3216,"00000000"),IF(E3301=2,TEXT(dados!A3216,"0000"),TEXT(dados!A3216,"#")))</f>
        <v>30044300</v>
      </c>
      <c r="D3301" t="str">
        <f>IF(dados!B3216=0,"",dados!B3216)</f>
        <v/>
      </c>
      <c r="E3301">
        <f>dados!C3216</f>
        <v>0</v>
      </c>
      <c r="F3301" t="str">
        <f>dados!D3216</f>
        <v>Que contenham norefedrina ou seus sais</v>
      </c>
      <c r="G3301"/>
      <c r="H3301"/>
      <c r="I3301"/>
      <c r="J3301"/>
      <c r="K3301" s="13"/>
      <c r="L3301" s="13">
        <f>dados!I3216/100</f>
        <v>0.13449999999999998</v>
      </c>
      <c r="M3301" s="13">
        <f>dados!J3216/100</f>
        <v>0.16370000000000001</v>
      </c>
      <c r="N3301" s="13">
        <f>dados!K3216/100</f>
        <v>0.12</v>
      </c>
      <c r="O3301" s="13">
        <f>dados!L3216/100</f>
        <v>0</v>
      </c>
      <c r="P3301" s="12" t="str">
        <f>LEFT(Tabela2[[#This Row],[Código]],2)</f>
        <v>30</v>
      </c>
    </row>
    <row r="3302" spans="2:16" ht="15" customHeight="1" x14ac:dyDescent="0.25">
      <c r="B3302" s="31" t="str">
        <f>IF(Tabela2[[#This Row],[Tipo]] = 0,LOOKUP(Tabela2[[#This Row],[RESUMO]],Tabela3[Grupo],Tabela3[Meus produtos]),VLOOKUP(Tabela2[[#This Row],[Código]],Tabela4[[Código NBS/LC116]:[Meus serviços]],3,0))</f>
        <v>Não</v>
      </c>
      <c r="C3302" t="str">
        <f>IF(E3302=0,TEXT(dados!A3217,"00000000"),IF(E3302=2,TEXT(dados!A3217,"0000"),TEXT(dados!A3217,"#")))</f>
        <v>30044910</v>
      </c>
      <c r="D3302" t="str">
        <f>IF(dados!B3217=0,"",dados!B3217)</f>
        <v/>
      </c>
      <c r="E3302">
        <f>dados!C3217</f>
        <v>0</v>
      </c>
      <c r="F3302" t="str">
        <f>dados!D3217</f>
        <v>Vimblastina, vincristina, derivados destes produtos, topotecan ou seu cloridrato</v>
      </c>
      <c r="G3302"/>
      <c r="H3302"/>
      <c r="I3302"/>
      <c r="J3302"/>
      <c r="K3302" s="13"/>
      <c r="L3302" s="13">
        <f>dados!I3217/100</f>
        <v>0.13449999999999998</v>
      </c>
      <c r="M3302" s="13">
        <f>dados!J3217/100</f>
        <v>0.1545</v>
      </c>
      <c r="N3302" s="13">
        <f>dados!K3217/100</f>
        <v>0.12</v>
      </c>
      <c r="O3302" s="13">
        <f>dados!L3217/100</f>
        <v>0</v>
      </c>
      <c r="P3302" s="12" t="str">
        <f>LEFT(Tabela2[[#This Row],[Código]],2)</f>
        <v>30</v>
      </c>
    </row>
    <row r="3303" spans="2:16" ht="15" customHeight="1" x14ac:dyDescent="0.25">
      <c r="B3303" s="31" t="str">
        <f>IF(Tabela2[[#This Row],[Tipo]] = 0,LOOKUP(Tabela2[[#This Row],[RESUMO]],Tabela3[Grupo],Tabela3[Meus produtos]),VLOOKUP(Tabela2[[#This Row],[Código]],Tabela4[[Código NBS/LC116]:[Meus serviços]],3,0))</f>
        <v>Não</v>
      </c>
      <c r="C3303" t="str">
        <f>IF(E3303=0,TEXT(dados!A3218,"00000000"),IF(E3303=2,TEXT(dados!A3218,"0000"),TEXT(dados!A3218,"#")))</f>
        <v>30044920</v>
      </c>
      <c r="D3303" t="str">
        <f>IF(dados!B3218=0,"",dados!B3218)</f>
        <v/>
      </c>
      <c r="E3303">
        <f>dados!C3218</f>
        <v>0</v>
      </c>
      <c r="F3303" t="str">
        <f>dados!D3218</f>
        <v>Pilocarpina, seu nitrato ou seu cloridrato</v>
      </c>
      <c r="G3303"/>
      <c r="H3303"/>
      <c r="I3303"/>
      <c r="J3303"/>
      <c r="K3303" s="13"/>
      <c r="L3303" s="13">
        <f>dados!I3218/100</f>
        <v>0.13449999999999998</v>
      </c>
      <c r="M3303" s="13">
        <f>dados!J3218/100</f>
        <v>0.1699</v>
      </c>
      <c r="N3303" s="13">
        <f>dados!K3218/100</f>
        <v>0.12</v>
      </c>
      <c r="O3303" s="13">
        <f>dados!L3218/100</f>
        <v>0</v>
      </c>
      <c r="P3303" s="12" t="str">
        <f>LEFT(Tabela2[[#This Row],[Código]],2)</f>
        <v>30</v>
      </c>
    </row>
    <row r="3304" spans="2:16" ht="15" customHeight="1" x14ac:dyDescent="0.25">
      <c r="B3304" s="31" t="str">
        <f>IF(Tabela2[[#This Row],[Tipo]] = 0,LOOKUP(Tabela2[[#This Row],[RESUMO]],Tabela3[Grupo],Tabela3[Meus produtos]),VLOOKUP(Tabela2[[#This Row],[Código]],Tabela4[[Código NBS/LC116]:[Meus serviços]],3,0))</f>
        <v>Não</v>
      </c>
      <c r="C3304" t="str">
        <f>IF(E3304=0,TEXT(dados!A3219,"00000000"),IF(E3304=2,TEXT(dados!A3219,"0000"),TEXT(dados!A3219,"#")))</f>
        <v>30044930</v>
      </c>
      <c r="D3304" t="str">
        <f>IF(dados!B3219=0,"",dados!B3219)</f>
        <v/>
      </c>
      <c r="E3304">
        <f>dados!C3219</f>
        <v>0</v>
      </c>
      <c r="F3304" t="str">
        <f>dados!D3219</f>
        <v>Metanossulfonato de diidroergocristina</v>
      </c>
      <c r="G3304"/>
      <c r="H3304"/>
      <c r="I3304"/>
      <c r="J3304"/>
      <c r="K3304" s="13"/>
      <c r="L3304" s="13">
        <f>dados!I3219/100</f>
        <v>0.13449999999999998</v>
      </c>
      <c r="M3304" s="13">
        <f>dados!J3219/100</f>
        <v>0.16370000000000001</v>
      </c>
      <c r="N3304" s="13">
        <f>dados!K3219/100</f>
        <v>0.12</v>
      </c>
      <c r="O3304" s="13">
        <f>dados!L3219/100</f>
        <v>0</v>
      </c>
      <c r="P3304" s="12" t="str">
        <f>LEFT(Tabela2[[#This Row],[Código]],2)</f>
        <v>30</v>
      </c>
    </row>
    <row r="3305" spans="2:16" ht="15" customHeight="1" x14ac:dyDescent="0.25">
      <c r="B3305" s="31" t="str">
        <f>IF(Tabela2[[#This Row],[Tipo]] = 0,LOOKUP(Tabela2[[#This Row],[RESUMO]],Tabela3[Grupo],Tabela3[Meus produtos]),VLOOKUP(Tabela2[[#This Row],[Código]],Tabela4[[Código NBS/LC116]:[Meus serviços]],3,0))</f>
        <v>Não</v>
      </c>
      <c r="C3305" t="str">
        <f>IF(E3305=0,TEXT(dados!A3220,"00000000"),IF(E3305=2,TEXT(dados!A3220,"0000"),TEXT(dados!A3220,"#")))</f>
        <v>30044940</v>
      </c>
      <c r="D3305" t="str">
        <f>IF(dados!B3220=0,"",dados!B3220)</f>
        <v/>
      </c>
      <c r="E3305">
        <f>dados!C3220</f>
        <v>0</v>
      </c>
      <c r="F3305" t="str">
        <f>dados!D3220</f>
        <v>Codeina ou seus sais</v>
      </c>
      <c r="G3305"/>
      <c r="H3305"/>
      <c r="I3305"/>
      <c r="J3305"/>
      <c r="K3305" s="13"/>
      <c r="L3305" s="13">
        <f>dados!I3220/100</f>
        <v>0.13449999999999998</v>
      </c>
      <c r="M3305" s="13">
        <f>dados!J3220/100</f>
        <v>0.1699</v>
      </c>
      <c r="N3305" s="13">
        <f>dados!K3220/100</f>
        <v>0.12</v>
      </c>
      <c r="O3305" s="13">
        <f>dados!L3220/100</f>
        <v>0</v>
      </c>
      <c r="P3305" s="12" t="str">
        <f>LEFT(Tabela2[[#This Row],[Código]],2)</f>
        <v>30</v>
      </c>
    </row>
    <row r="3306" spans="2:16" ht="15" customHeight="1" x14ac:dyDescent="0.25">
      <c r="B3306" s="31" t="str">
        <f>IF(Tabela2[[#This Row],[Tipo]] = 0,LOOKUP(Tabela2[[#This Row],[RESUMO]],Tabela3[Grupo],Tabela3[Meus produtos]),VLOOKUP(Tabela2[[#This Row],[Código]],Tabela4[[Código NBS/LC116]:[Meus serviços]],3,0))</f>
        <v>Não</v>
      </c>
      <c r="C3306" t="str">
        <f>IF(E3306=0,TEXT(dados!A3221,"00000000"),IF(E3306=2,TEXT(dados!A3221,"0000"),TEXT(dados!A3221,"#")))</f>
        <v>30044950</v>
      </c>
      <c r="D3306" t="str">
        <f>IF(dados!B3221=0,"",dados!B3221)</f>
        <v/>
      </c>
      <c r="E3306">
        <f>dados!C3221</f>
        <v>0</v>
      </c>
      <c r="F3306" t="str">
        <f>dados!D3221</f>
        <v>Granisetron, tropisetrona ou seu cloridrato</v>
      </c>
      <c r="G3306"/>
      <c r="H3306"/>
      <c r="I3306"/>
      <c r="J3306"/>
      <c r="K3306" s="13"/>
      <c r="L3306" s="13">
        <f>dados!I3221/100</f>
        <v>0.13449999999999998</v>
      </c>
      <c r="M3306" s="13">
        <f>dados!J3221/100</f>
        <v>0.1545</v>
      </c>
      <c r="N3306" s="13">
        <f>dados!K3221/100</f>
        <v>0.12</v>
      </c>
      <c r="O3306" s="13">
        <f>dados!L3221/100</f>
        <v>0</v>
      </c>
      <c r="P3306" s="12" t="str">
        <f>LEFT(Tabela2[[#This Row],[Código]],2)</f>
        <v>30</v>
      </c>
    </row>
    <row r="3307" spans="2:16" ht="15" customHeight="1" x14ac:dyDescent="0.25">
      <c r="B3307" s="31" t="str">
        <f>IF(Tabela2[[#This Row],[Tipo]] = 0,LOOKUP(Tabela2[[#This Row],[RESUMO]],Tabela3[Grupo],Tabela3[Meus produtos]),VLOOKUP(Tabela2[[#This Row],[Código]],Tabela4[[Código NBS/LC116]:[Meus serviços]],3,0))</f>
        <v>Não</v>
      </c>
      <c r="C3307" t="str">
        <f>IF(E3307=0,TEXT(dados!A3222,"00000000"),IF(E3307=2,TEXT(dados!A3222,"0000"),TEXT(dados!A3222,"#")))</f>
        <v>30044990</v>
      </c>
      <c r="D3307" t="str">
        <f>IF(dados!B3222=0,"",dados!B3222)</f>
        <v/>
      </c>
      <c r="E3307">
        <f>dados!C3222</f>
        <v>0</v>
      </c>
      <c r="F3307" t="str">
        <f>dados!D3222</f>
        <v>Outros</v>
      </c>
      <c r="G3307"/>
      <c r="H3307"/>
      <c r="I3307"/>
      <c r="J3307"/>
      <c r="K3307" s="13"/>
      <c r="L3307" s="13">
        <f>dados!I3222/100</f>
        <v>0.13449999999999998</v>
      </c>
      <c r="M3307" s="13">
        <f>dados!J3222/100</f>
        <v>0.16370000000000001</v>
      </c>
      <c r="N3307" s="13">
        <f>dados!K3222/100</f>
        <v>0.12</v>
      </c>
      <c r="O3307" s="13">
        <f>dados!L3222/100</f>
        <v>0</v>
      </c>
      <c r="P3307" s="12" t="str">
        <f>LEFT(Tabela2[[#This Row],[Código]],2)</f>
        <v>30</v>
      </c>
    </row>
    <row r="3308" spans="2:16" ht="15" customHeight="1" x14ac:dyDescent="0.25">
      <c r="B3308" s="31" t="str">
        <f>IF(Tabela2[[#This Row],[Tipo]] = 0,LOOKUP(Tabela2[[#This Row],[RESUMO]],Tabela3[Grupo],Tabela3[Meus produtos]),VLOOKUP(Tabela2[[#This Row],[Código]],Tabela4[[Código NBS/LC116]:[Meus serviços]],3,0))</f>
        <v>Não</v>
      </c>
      <c r="C3308" t="str">
        <f>IF(E3308=0,TEXT(dados!A3223,"00000000"),IF(E3308=2,TEXT(dados!A3223,"0000"),TEXT(dados!A3223,"#")))</f>
        <v>30045010</v>
      </c>
      <c r="D3308" t="str">
        <f>IF(dados!B3223=0,"",dados!B3223)</f>
        <v/>
      </c>
      <c r="E3308">
        <f>dados!C3223</f>
        <v>0</v>
      </c>
      <c r="F3308" t="str">
        <f>dados!D3223</f>
        <v>Medicamento c/folinato de calcio (leucovorina),em doses</v>
      </c>
      <c r="G3308"/>
      <c r="H3308"/>
      <c r="I3308"/>
      <c r="J3308"/>
      <c r="K3308" s="13"/>
      <c r="L3308" s="13">
        <f>dados!I3223/100</f>
        <v>0.13449999999999998</v>
      </c>
      <c r="M3308" s="13">
        <f>dados!J3223/100</f>
        <v>0.16370000000000001</v>
      </c>
      <c r="N3308" s="13">
        <f>dados!K3223/100</f>
        <v>0.12</v>
      </c>
      <c r="O3308" s="13">
        <f>dados!L3223/100</f>
        <v>0</v>
      </c>
      <c r="P3308" s="12" t="str">
        <f>LEFT(Tabela2[[#This Row],[Código]],2)</f>
        <v>30</v>
      </c>
    </row>
    <row r="3309" spans="2:16" ht="15" customHeight="1" x14ac:dyDescent="0.25">
      <c r="B3309" s="31" t="str">
        <f>IF(Tabela2[[#This Row],[Tipo]] = 0,LOOKUP(Tabela2[[#This Row],[RESUMO]],Tabela3[Grupo],Tabela3[Meus produtos]),VLOOKUP(Tabela2[[#This Row],[Código]],Tabela4[[Código NBS/LC116]:[Meus serviços]],3,0))</f>
        <v>Não</v>
      </c>
      <c r="C3309" t="str">
        <f>IF(E3309=0,TEXT(dados!A3224,"00000000"),IF(E3309=2,TEXT(dados!A3224,"0000"),TEXT(dados!A3224,"#")))</f>
        <v>30045020</v>
      </c>
      <c r="D3309" t="str">
        <f>IF(dados!B3224=0,"",dados!B3224)</f>
        <v/>
      </c>
      <c r="E3309">
        <f>dados!C3224</f>
        <v>0</v>
      </c>
      <c r="F3309" t="str">
        <f>dados!D3224</f>
        <v>Medicamento c/.nicotinamida, em doses</v>
      </c>
      <c r="G3309"/>
      <c r="H3309"/>
      <c r="I3309"/>
      <c r="J3309"/>
      <c r="K3309" s="13"/>
      <c r="L3309" s="13">
        <f>dados!I3224/100</f>
        <v>0.13449999999999998</v>
      </c>
      <c r="M3309" s="13">
        <f>dados!J3224/100</f>
        <v>0.1699</v>
      </c>
      <c r="N3309" s="13">
        <f>dados!K3224/100</f>
        <v>0.12</v>
      </c>
      <c r="O3309" s="13">
        <f>dados!L3224/100</f>
        <v>0</v>
      </c>
      <c r="P3309" s="12" t="str">
        <f>LEFT(Tabela2[[#This Row],[Código]],2)</f>
        <v>30</v>
      </c>
    </row>
    <row r="3310" spans="2:16" ht="15" customHeight="1" x14ac:dyDescent="0.25">
      <c r="B3310" s="31" t="str">
        <f>IF(Tabela2[[#This Row],[Tipo]] = 0,LOOKUP(Tabela2[[#This Row],[RESUMO]],Tabela3[Grupo],Tabela3[Meus produtos]),VLOOKUP(Tabela2[[#This Row],[Código]],Tabela4[[Código NBS/LC116]:[Meus serviços]],3,0))</f>
        <v>Não</v>
      </c>
      <c r="C3310" t="str">
        <f>IF(E3310=0,TEXT(dados!A3225,"00000000"),IF(E3310=2,TEXT(dados!A3225,"0000"),TEXT(dados!A3225,"#")))</f>
        <v>30045030</v>
      </c>
      <c r="D3310" t="str">
        <f>IF(dados!B3225=0,"",dados!B3225)</f>
        <v/>
      </c>
      <c r="E3310">
        <f>dados!C3225</f>
        <v>0</v>
      </c>
      <c r="F3310" t="str">
        <f>dados!D3225</f>
        <v>Medicamento c/hidroxocovalamina/seus sais,etc.em doses</v>
      </c>
      <c r="G3310"/>
      <c r="H3310"/>
      <c r="I3310"/>
      <c r="J3310"/>
      <c r="K3310" s="13"/>
      <c r="L3310" s="13">
        <f>dados!I3225/100</f>
        <v>0.13449999999999998</v>
      </c>
      <c r="M3310" s="13">
        <f>dados!J3225/100</f>
        <v>0.1699</v>
      </c>
      <c r="N3310" s="13">
        <f>dados!K3225/100</f>
        <v>0.12</v>
      </c>
      <c r="O3310" s="13">
        <f>dados!L3225/100</f>
        <v>0</v>
      </c>
      <c r="P3310" s="12" t="str">
        <f>LEFT(Tabela2[[#This Row],[Código]],2)</f>
        <v>30</v>
      </c>
    </row>
    <row r="3311" spans="2:16" ht="15" customHeight="1" x14ac:dyDescent="0.25">
      <c r="B3311" s="31" t="str">
        <f>IF(Tabela2[[#This Row],[Tipo]] = 0,LOOKUP(Tabela2[[#This Row],[RESUMO]],Tabela3[Grupo],Tabela3[Meus produtos]),VLOOKUP(Tabela2[[#This Row],[Código]],Tabela4[[Código NBS/LC116]:[Meus serviços]],3,0))</f>
        <v>Não</v>
      </c>
      <c r="C3311" t="str">
        <f>IF(E3311=0,TEXT(dados!A3226,"00000000"),IF(E3311=2,TEXT(dados!A3226,"0000"),TEXT(dados!A3226,"#")))</f>
        <v>30045040</v>
      </c>
      <c r="D3311" t="str">
        <f>IF(dados!B3226=0,"",dados!B3226)</f>
        <v/>
      </c>
      <c r="E3311">
        <f>dados!C3226</f>
        <v>0</v>
      </c>
      <c r="F3311" t="str">
        <f>dados!D3226</f>
        <v>Medicamento cont.vitamina a1 ou derivs.exceto acido retinoico, em doses</v>
      </c>
      <c r="G3311"/>
      <c r="H3311"/>
      <c r="I3311"/>
      <c r="J3311"/>
      <c r="K3311" s="13"/>
      <c r="L3311" s="13">
        <f>dados!I3226/100</f>
        <v>0.13449999999999998</v>
      </c>
      <c r="M3311" s="13">
        <f>dados!J3226/100</f>
        <v>0.1699</v>
      </c>
      <c r="N3311" s="13">
        <f>dados!K3226/100</f>
        <v>0.12</v>
      </c>
      <c r="O3311" s="13">
        <f>dados!L3226/100</f>
        <v>0</v>
      </c>
      <c r="P3311" s="12" t="str">
        <f>LEFT(Tabela2[[#This Row],[Código]],2)</f>
        <v>30</v>
      </c>
    </row>
    <row r="3312" spans="2:16" ht="15" customHeight="1" x14ac:dyDescent="0.25">
      <c r="B3312" s="31" t="str">
        <f>IF(Tabela2[[#This Row],[Tipo]] = 0,LOOKUP(Tabela2[[#This Row],[RESUMO]],Tabela3[Grupo],Tabela3[Meus produtos]),VLOOKUP(Tabela2[[#This Row],[Código]],Tabela4[[Código NBS/LC116]:[Meus serviços]],3,0))</f>
        <v>Não</v>
      </c>
      <c r="C3312" t="str">
        <f>IF(E3312=0,TEXT(dados!A3227,"00000000"),IF(E3312=2,TEXT(dados!A3227,"0000"),TEXT(dados!A3227,"#")))</f>
        <v>30045050</v>
      </c>
      <c r="D3312" t="str">
        <f>IF(dados!B3227=0,"",dados!B3227)</f>
        <v/>
      </c>
      <c r="E3312">
        <f>dados!C3227</f>
        <v>0</v>
      </c>
      <c r="F3312" t="str">
        <f>dados!D3227</f>
        <v>Medicamento cont.d-pantotenato de calcio, vitamina d3 (colecalciferol).em doses</v>
      </c>
      <c r="G3312"/>
      <c r="H3312"/>
      <c r="I3312"/>
      <c r="J3312"/>
      <c r="K3312" s="13"/>
      <c r="L3312" s="13">
        <f>dados!I3227/100</f>
        <v>0.13449999999999998</v>
      </c>
      <c r="M3312" s="13">
        <f>dados!J3227/100</f>
        <v>0.16370000000000001</v>
      </c>
      <c r="N3312" s="13">
        <f>dados!K3227/100</f>
        <v>0.12</v>
      </c>
      <c r="O3312" s="13">
        <f>dados!L3227/100</f>
        <v>0</v>
      </c>
      <c r="P3312" s="12" t="str">
        <f>LEFT(Tabela2[[#This Row],[Código]],2)</f>
        <v>30</v>
      </c>
    </row>
    <row r="3313" spans="2:16" ht="15" customHeight="1" x14ac:dyDescent="0.25">
      <c r="B3313" s="31" t="str">
        <f>IF(Tabela2[[#This Row],[Tipo]] = 0,LOOKUP(Tabela2[[#This Row],[RESUMO]],Tabela3[Grupo],Tabela3[Meus produtos]),VLOOKUP(Tabela2[[#This Row],[Código]],Tabela4[[Código NBS/LC116]:[Meus serviços]],3,0))</f>
        <v>Não</v>
      </c>
      <c r="C3313" t="str">
        <f>IF(E3313=0,TEXT(dados!A3228,"00000000"),IF(E3313=2,TEXT(dados!A3228,"0000"),TEXT(dados!A3228,"#")))</f>
        <v>30045060</v>
      </c>
      <c r="D3313" t="str">
        <f>IF(dados!B3228=0,"",dados!B3228)</f>
        <v/>
      </c>
      <c r="E3313">
        <f>dados!C3228</f>
        <v>0</v>
      </c>
      <c r="F3313" t="str">
        <f>dados!D3228</f>
        <v>Medicamento cont. acido retinoico (tretinoina), em doses</v>
      </c>
      <c r="G3313"/>
      <c r="H3313"/>
      <c r="I3313"/>
      <c r="J3313"/>
      <c r="K3313" s="13"/>
      <c r="L3313" s="13">
        <f>dados!I3228/100</f>
        <v>0.13449999999999998</v>
      </c>
      <c r="M3313" s="13">
        <f>dados!J3228/100</f>
        <v>0.16370000000000001</v>
      </c>
      <c r="N3313" s="13">
        <f>dados!K3228/100</f>
        <v>0.12</v>
      </c>
      <c r="O3313" s="13">
        <f>dados!L3228/100</f>
        <v>0</v>
      </c>
      <c r="P3313" s="12" t="str">
        <f>LEFT(Tabela2[[#This Row],[Código]],2)</f>
        <v>30</v>
      </c>
    </row>
    <row r="3314" spans="2:16" ht="15" customHeight="1" x14ac:dyDescent="0.25">
      <c r="B3314" s="31" t="str">
        <f>IF(Tabela2[[#This Row],[Tipo]] = 0,LOOKUP(Tabela2[[#This Row],[RESUMO]],Tabela3[Grupo],Tabela3[Meus produtos]),VLOOKUP(Tabela2[[#This Row],[Código]],Tabela4[[Código NBS/LC116]:[Meus serviços]],3,0))</f>
        <v>Não</v>
      </c>
      <c r="C3314" t="str">
        <f>IF(E3314=0,TEXT(dados!A3229,"00000000"),IF(E3314=2,TEXT(dados!A3229,"0000"),TEXT(dados!A3229,"#")))</f>
        <v>30045090</v>
      </c>
      <c r="D3314" t="str">
        <f>IF(dados!B3229=0,"",dados!B3229)</f>
        <v/>
      </c>
      <c r="E3314">
        <f>dados!C3229</f>
        <v>0</v>
      </c>
      <c r="F3314" t="str">
        <f>dados!D3229</f>
        <v>Medicamento c/outs.vitaminas/provitaminas, etc.em doses</v>
      </c>
      <c r="G3314"/>
      <c r="H3314"/>
      <c r="I3314"/>
      <c r="J3314"/>
      <c r="K3314" s="13"/>
      <c r="L3314" s="13">
        <f>dados!I3229/100</f>
        <v>0.13449999999999998</v>
      </c>
      <c r="M3314" s="13">
        <f>dados!J3229/100</f>
        <v>0.16370000000000001</v>
      </c>
      <c r="N3314" s="13">
        <f>dados!K3229/100</f>
        <v>0.12</v>
      </c>
      <c r="O3314" s="13">
        <f>dados!L3229/100</f>
        <v>0</v>
      </c>
      <c r="P3314" s="12" t="str">
        <f>LEFT(Tabela2[[#This Row],[Código]],2)</f>
        <v>30</v>
      </c>
    </row>
    <row r="3315" spans="2:16" ht="15" customHeight="1" x14ac:dyDescent="0.25">
      <c r="B3315" s="31" t="str">
        <f>IF(Tabela2[[#This Row],[Tipo]] = 0,LOOKUP(Tabela2[[#This Row],[RESUMO]],Tabela3[Grupo],Tabela3[Meus produtos]),VLOOKUP(Tabela2[[#This Row],[Código]],Tabela4[[Código NBS/LC116]:[Meus serviços]],3,0))</f>
        <v>Não</v>
      </c>
      <c r="C3315" t="str">
        <f>IF(E3315=0,TEXT(dados!A3230,"00000000"),IF(E3315=2,TEXT(dados!A3230,"0000"),TEXT(dados!A3230,"#")))</f>
        <v>30046000</v>
      </c>
      <c r="D3315" t="str">
        <f>IF(dados!B3230=0,"",dados!B3230)</f>
        <v/>
      </c>
      <c r="E3315">
        <f>dados!C3230</f>
        <v>0</v>
      </c>
      <c r="F3315" t="str">
        <f>dados!D3230</f>
        <v>Outros, que contenham principios ativos antimalaricos (antipaludicos) descritos na nota de subposicoes 2 do presente capitulo</v>
      </c>
      <c r="G3315"/>
      <c r="H3315"/>
      <c r="I3315"/>
      <c r="J3315"/>
      <c r="K3315" s="13"/>
      <c r="L3315" s="13">
        <f>dados!I3230/100</f>
        <v>0.13449999999999998</v>
      </c>
      <c r="M3315" s="13">
        <f>dados!J3230/100</f>
        <v>0.16370000000000001</v>
      </c>
      <c r="N3315" s="13">
        <f>dados!K3230/100</f>
        <v>0.12</v>
      </c>
      <c r="O3315" s="13">
        <f>dados!L3230/100</f>
        <v>0</v>
      </c>
      <c r="P3315" s="12" t="str">
        <f>LEFT(Tabela2[[#This Row],[Código]],2)</f>
        <v>30</v>
      </c>
    </row>
    <row r="3316" spans="2:16" ht="15" customHeight="1" x14ac:dyDescent="0.25">
      <c r="B3316" s="31" t="str">
        <f>IF(Tabela2[[#This Row],[Tipo]] = 0,LOOKUP(Tabela2[[#This Row],[RESUMO]],Tabela3[Grupo],Tabela3[Meus produtos]),VLOOKUP(Tabela2[[#This Row],[Código]],Tabela4[[Código NBS/LC116]:[Meus serviços]],3,0))</f>
        <v>Não</v>
      </c>
      <c r="C3316" t="str">
        <f>IF(E3316=0,TEXT(dados!A3231,"00000000"),IF(E3316=2,TEXT(dados!A3231,"0000"),TEXT(dados!A3231,"#")))</f>
        <v>30049011</v>
      </c>
      <c r="D3316" t="str">
        <f>IF(dados!B3231=0,"",dados!B3231)</f>
        <v/>
      </c>
      <c r="E3316">
        <f>dados!C3231</f>
        <v>0</v>
      </c>
      <c r="F3316" t="str">
        <f>dados!D3231</f>
        <v>Medicamento contendo estreptoquinase,em doses</v>
      </c>
      <c r="G3316"/>
      <c r="H3316"/>
      <c r="I3316"/>
      <c r="J3316"/>
      <c r="K3316" s="13"/>
      <c r="L3316" s="13">
        <f>dados!I3231/100</f>
        <v>0.13449999999999998</v>
      </c>
      <c r="M3316" s="13">
        <f>dados!J3231/100</f>
        <v>0.1545</v>
      </c>
      <c r="N3316" s="13">
        <f>dados!K3231/100</f>
        <v>0.12</v>
      </c>
      <c r="O3316" s="13">
        <f>dados!L3231/100</f>
        <v>0</v>
      </c>
      <c r="P3316" s="12" t="str">
        <f>LEFT(Tabela2[[#This Row],[Código]],2)</f>
        <v>30</v>
      </c>
    </row>
    <row r="3317" spans="2:16" ht="15" customHeight="1" x14ac:dyDescent="0.25">
      <c r="B3317" s="31" t="str">
        <f>IF(Tabela2[[#This Row],[Tipo]] = 0,LOOKUP(Tabela2[[#This Row],[RESUMO]],Tabela3[Grupo],Tabela3[Meus produtos]),VLOOKUP(Tabela2[[#This Row],[Código]],Tabela4[[Código NBS/LC116]:[Meus serviços]],3,0))</f>
        <v>Não</v>
      </c>
      <c r="C3317" t="str">
        <f>IF(E3317=0,TEXT(dados!A3232,"00000000"),IF(E3317=2,TEXT(dados!A3232,"0000"),TEXT(dados!A3232,"#")))</f>
        <v>30049012</v>
      </c>
      <c r="D3317" t="str">
        <f>IF(dados!B3232=0,"",dados!B3232)</f>
        <v/>
      </c>
      <c r="E3317">
        <f>dados!C3232</f>
        <v>0</v>
      </c>
      <c r="F3317" t="str">
        <f>dados!D3232</f>
        <v>Medicamento contendo l-asparaginase,em doses</v>
      </c>
      <c r="G3317"/>
      <c r="H3317"/>
      <c r="I3317"/>
      <c r="J3317"/>
      <c r="K3317" s="13"/>
      <c r="L3317" s="13">
        <f>dados!I3232/100</f>
        <v>0.13449999999999998</v>
      </c>
      <c r="M3317" s="13">
        <f>dados!J3232/100</f>
        <v>0.1545</v>
      </c>
      <c r="N3317" s="13">
        <f>dados!K3232/100</f>
        <v>0.12</v>
      </c>
      <c r="O3317" s="13">
        <f>dados!L3232/100</f>
        <v>0</v>
      </c>
      <c r="P3317" s="12" t="str">
        <f>LEFT(Tabela2[[#This Row],[Código]],2)</f>
        <v>30</v>
      </c>
    </row>
    <row r="3318" spans="2:16" ht="15" customHeight="1" x14ac:dyDescent="0.25">
      <c r="B3318" s="31" t="str">
        <f>IF(Tabela2[[#This Row],[Tipo]] = 0,LOOKUP(Tabela2[[#This Row],[RESUMO]],Tabela3[Grupo],Tabela3[Meus produtos]),VLOOKUP(Tabela2[[#This Row],[Código]],Tabela4[[Código NBS/LC116]:[Meus serviços]],3,0))</f>
        <v>Não</v>
      </c>
      <c r="C3318" t="str">
        <f>IF(E3318=0,TEXT(dados!A3233,"00000000"),IF(E3318=2,TEXT(dados!A3233,"0000"),TEXT(dados!A3233,"#")))</f>
        <v>30049013</v>
      </c>
      <c r="D3318" t="str">
        <f>IF(dados!B3233=0,"",dados!B3233)</f>
        <v/>
      </c>
      <c r="E3318">
        <f>dados!C3233</f>
        <v>0</v>
      </c>
      <c r="F3318" t="str">
        <f>dados!D3233</f>
        <v>Medicamento contendo deoxirribonuclease,em doses</v>
      </c>
      <c r="G3318"/>
      <c r="H3318"/>
      <c r="I3318"/>
      <c r="J3318"/>
      <c r="K3318" s="13"/>
      <c r="L3318" s="13">
        <f>dados!I3233/100</f>
        <v>0.13449999999999998</v>
      </c>
      <c r="M3318" s="13">
        <f>dados!J3233/100</f>
        <v>0.1545</v>
      </c>
      <c r="N3318" s="13">
        <f>dados!K3233/100</f>
        <v>0.12</v>
      </c>
      <c r="O3318" s="13">
        <f>dados!L3233/100</f>
        <v>0</v>
      </c>
      <c r="P3318" s="12" t="str">
        <f>LEFT(Tabela2[[#This Row],[Código]],2)</f>
        <v>30</v>
      </c>
    </row>
    <row r="3319" spans="2:16" ht="15" customHeight="1" x14ac:dyDescent="0.25">
      <c r="B3319" s="31" t="str">
        <f>IF(Tabela2[[#This Row],[Tipo]] = 0,LOOKUP(Tabela2[[#This Row],[RESUMO]],Tabela3[Grupo],Tabela3[Meus produtos]),VLOOKUP(Tabela2[[#This Row],[Código]],Tabela4[[Código NBS/LC116]:[Meus serviços]],3,0))</f>
        <v>Não</v>
      </c>
      <c r="C3319" t="str">
        <f>IF(E3319=0,TEXT(dados!A3234,"00000000"),IF(E3319=2,TEXT(dados!A3234,"0000"),TEXT(dados!A3234,"#")))</f>
        <v>30049014</v>
      </c>
      <c r="D3319" t="str">
        <f>IF(dados!B3234=0,"",dados!B3234)</f>
        <v/>
      </c>
      <c r="E3319">
        <f>dados!C3234</f>
        <v>0</v>
      </c>
      <c r="F3319" t="str">
        <f>dados!D3234</f>
        <v>Medicamento contendo idursulfase,em doses</v>
      </c>
      <c r="G3319"/>
      <c r="H3319"/>
      <c r="I3319"/>
      <c r="J3319"/>
      <c r="K3319" s="13"/>
      <c r="L3319" s="13">
        <f>dados!I3234/100</f>
        <v>0.13449999999999998</v>
      </c>
      <c r="M3319" s="13">
        <f>dados!J3234/100</f>
        <v>0.1545</v>
      </c>
      <c r="N3319" s="13">
        <f>dados!K3234/100</f>
        <v>0.12</v>
      </c>
      <c r="O3319" s="13">
        <f>dados!L3234/100</f>
        <v>0</v>
      </c>
      <c r="P3319" s="12" t="str">
        <f>LEFT(Tabela2[[#This Row],[Código]],2)</f>
        <v>30</v>
      </c>
    </row>
    <row r="3320" spans="2:16" ht="15" customHeight="1" x14ac:dyDescent="0.25">
      <c r="B3320" s="31" t="str">
        <f>IF(Tabela2[[#This Row],[Tipo]] = 0,LOOKUP(Tabela2[[#This Row],[RESUMO]],Tabela3[Grupo],Tabela3[Meus produtos]),VLOOKUP(Tabela2[[#This Row],[Código]],Tabela4[[Código NBS/LC116]:[Meus serviços]],3,0))</f>
        <v>Não</v>
      </c>
      <c r="C3320" t="str">
        <f>IF(E3320=0,TEXT(dados!A3235,"00000000"),IF(E3320=2,TEXT(dados!A3235,"0000"),TEXT(dados!A3235,"#")))</f>
        <v>30049015</v>
      </c>
      <c r="D3320" t="str">
        <f>IF(dados!B3235=0,"",dados!B3235)</f>
        <v/>
      </c>
      <c r="E3320">
        <f>dados!C3235</f>
        <v>0</v>
      </c>
      <c r="F3320" t="str">
        <f>dados!D3235</f>
        <v>Alfa-agalsidase, alfavelaglicerase</v>
      </c>
      <c r="G3320"/>
      <c r="H3320"/>
      <c r="I3320"/>
      <c r="J3320"/>
      <c r="K3320" s="13"/>
      <c r="L3320" s="13">
        <f>dados!I3235/100</f>
        <v>0.13449999999999998</v>
      </c>
      <c r="M3320" s="13">
        <f>dados!J3235/100</f>
        <v>0.1545</v>
      </c>
      <c r="N3320" s="13">
        <f>dados!K3235/100</f>
        <v>0.12</v>
      </c>
      <c r="O3320" s="13">
        <f>dados!L3235/100</f>
        <v>0</v>
      </c>
      <c r="P3320" s="12" t="str">
        <f>LEFT(Tabela2[[#This Row],[Código]],2)</f>
        <v>30</v>
      </c>
    </row>
    <row r="3321" spans="2:16" ht="15" customHeight="1" x14ac:dyDescent="0.25">
      <c r="B3321" s="31" t="str">
        <f>IF(Tabela2[[#This Row],[Tipo]] = 0,LOOKUP(Tabela2[[#This Row],[RESUMO]],Tabela3[Grupo],Tabela3[Meus produtos]),VLOOKUP(Tabela2[[#This Row],[Código]],Tabela4[[Código NBS/LC116]:[Meus serviços]],3,0))</f>
        <v>Não</v>
      </c>
      <c r="C3321" t="str">
        <f>IF(E3321=0,TEXT(dados!A3236,"00000000"),IF(E3321=2,TEXT(dados!A3236,"0000"),TEXT(dados!A3236,"#")))</f>
        <v>30049019</v>
      </c>
      <c r="D3321" t="str">
        <f>IF(dados!B3236=0,"",dados!B3236)</f>
        <v/>
      </c>
      <c r="E3321">
        <f>dados!C3236</f>
        <v>0</v>
      </c>
      <c r="F3321" t="str">
        <f>dados!D3236</f>
        <v>Medicamento contendo outs.enzimas,em doses</v>
      </c>
      <c r="G3321"/>
      <c r="H3321"/>
      <c r="I3321"/>
      <c r="J3321"/>
      <c r="K3321" s="13"/>
      <c r="L3321" s="13">
        <f>dados!I3236/100</f>
        <v>0.13449999999999998</v>
      </c>
      <c r="M3321" s="13">
        <f>dados!J3236/100</f>
        <v>0.1545</v>
      </c>
      <c r="N3321" s="13">
        <f>dados!K3236/100</f>
        <v>0.12</v>
      </c>
      <c r="O3321" s="13">
        <f>dados!L3236/100</f>
        <v>0</v>
      </c>
      <c r="P3321" s="12" t="str">
        <f>LEFT(Tabela2[[#This Row],[Código]],2)</f>
        <v>30</v>
      </c>
    </row>
    <row r="3322" spans="2:16" ht="15" customHeight="1" x14ac:dyDescent="0.25">
      <c r="B3322" s="31" t="str">
        <f>IF(Tabela2[[#This Row],[Tipo]] = 0,LOOKUP(Tabela2[[#This Row],[RESUMO]],Tabela3[Grupo],Tabela3[Meus produtos]),VLOOKUP(Tabela2[[#This Row],[Código]],Tabela4[[Código NBS/LC116]:[Meus serviços]],3,0))</f>
        <v>Não</v>
      </c>
      <c r="C3322" t="str">
        <f>IF(E3322=0,TEXT(dados!A3237,"00000000"),IF(E3322=2,TEXT(dados!A3237,"0000"),TEXT(dados!A3237,"#")))</f>
        <v>30049021</v>
      </c>
      <c r="D3322" t="str">
        <f>IF(dados!B3237=0,"",dados!B3237)</f>
        <v/>
      </c>
      <c r="E3322">
        <f>dados!C3237</f>
        <v>0</v>
      </c>
      <c r="F3322" t="str">
        <f>dados!D3237</f>
        <v>Medicamento c/permetrina/nitrato propatila,etc.em doses</v>
      </c>
      <c r="G3322"/>
      <c r="H3322"/>
      <c r="I3322"/>
      <c r="J3322"/>
      <c r="K3322" s="13"/>
      <c r="L3322" s="13">
        <f>dados!I3237/100</f>
        <v>0.13449999999999998</v>
      </c>
      <c r="M3322" s="13">
        <f>dados!J3237/100</f>
        <v>0.1699</v>
      </c>
      <c r="N3322" s="13">
        <f>dados!K3237/100</f>
        <v>0.12</v>
      </c>
      <c r="O3322" s="13">
        <f>dados!L3237/100</f>
        <v>0</v>
      </c>
      <c r="P3322" s="12" t="str">
        <f>LEFT(Tabela2[[#This Row],[Código]],2)</f>
        <v>30</v>
      </c>
    </row>
    <row r="3323" spans="2:16" ht="15" customHeight="1" x14ac:dyDescent="0.25">
      <c r="B3323" s="31" t="str">
        <f>IF(Tabela2[[#This Row],[Tipo]] = 0,LOOKUP(Tabela2[[#This Row],[RESUMO]],Tabela3[Grupo],Tabela3[Meus produtos]),VLOOKUP(Tabela2[[#This Row],[Código]],Tabela4[[Código NBS/LC116]:[Meus serviços]],3,0))</f>
        <v>Não</v>
      </c>
      <c r="C3323" t="str">
        <f>IF(E3323=0,TEXT(dados!A3238,"00000000"),IF(E3323=2,TEXT(dados!A3238,"0000"),TEXT(dados!A3238,"#")))</f>
        <v>30049022</v>
      </c>
      <c r="D3323" t="str">
        <f>IF(dados!B3238=0,"",dados!B3238)</f>
        <v/>
      </c>
      <c r="E3323">
        <f>dados!C3238</f>
        <v>0</v>
      </c>
      <c r="F3323" t="str">
        <f>dados!D3238</f>
        <v>Medicamento contendo acido colico, acido deoxicolico, sal magnesico do acido deidrocolico, em doses</v>
      </c>
      <c r="G3323"/>
      <c r="H3323"/>
      <c r="I3323"/>
      <c r="J3323"/>
      <c r="K3323" s="13"/>
      <c r="L3323" s="13">
        <f>dados!I3238/100</f>
        <v>0.13449999999999998</v>
      </c>
      <c r="M3323" s="13">
        <f>dados!J3238/100</f>
        <v>0.1699</v>
      </c>
      <c r="N3323" s="13">
        <f>dados!K3238/100</f>
        <v>0.12</v>
      </c>
      <c r="O3323" s="13">
        <f>dados!L3238/100</f>
        <v>0</v>
      </c>
      <c r="P3323" s="12" t="str">
        <f>LEFT(Tabela2[[#This Row],[Código]],2)</f>
        <v>30</v>
      </c>
    </row>
    <row r="3324" spans="2:16" ht="15" customHeight="1" x14ac:dyDescent="0.25">
      <c r="B3324" s="31" t="str">
        <f>IF(Tabela2[[#This Row],[Tipo]] = 0,LOOKUP(Tabela2[[#This Row],[RESUMO]],Tabela3[Grupo],Tabela3[Meus produtos]),VLOOKUP(Tabela2[[#This Row],[Código]],Tabela4[[Código NBS/LC116]:[Meus serviços]],3,0))</f>
        <v>Não</v>
      </c>
      <c r="C3324" t="str">
        <f>IF(E3324=0,TEXT(dados!A3239,"00000000"),IF(E3324=2,TEXT(dados!A3239,"0000"),TEXT(dados!A3239,"#")))</f>
        <v>30049023</v>
      </c>
      <c r="D3324" t="str">
        <f>IF(dados!B3239=0,"",dados!B3239)</f>
        <v/>
      </c>
      <c r="E3324">
        <f>dados!C3239</f>
        <v>0</v>
      </c>
      <c r="F3324" t="str">
        <f>dados!D3239</f>
        <v>Medicamento cont.acido gluconico/sais/esteres,em doses</v>
      </c>
      <c r="G3324"/>
      <c r="H3324"/>
      <c r="I3324"/>
      <c r="J3324"/>
      <c r="K3324" s="13"/>
      <c r="L3324" s="13">
        <f>dados!I3239/100</f>
        <v>0.13449999999999998</v>
      </c>
      <c r="M3324" s="13">
        <f>dados!J3239/100</f>
        <v>0.1699</v>
      </c>
      <c r="N3324" s="13">
        <f>dados!K3239/100</f>
        <v>0.12</v>
      </c>
      <c r="O3324" s="13">
        <f>dados!L3239/100</f>
        <v>0</v>
      </c>
      <c r="P3324" s="12" t="str">
        <f>LEFT(Tabela2[[#This Row],[Código]],2)</f>
        <v>30</v>
      </c>
    </row>
    <row r="3325" spans="2:16" ht="15" customHeight="1" x14ac:dyDescent="0.25">
      <c r="B3325" s="31" t="str">
        <f>IF(Tabela2[[#This Row],[Tipo]] = 0,LOOKUP(Tabela2[[#This Row],[RESUMO]],Tabela3[Grupo],Tabela3[Meus produtos]),VLOOKUP(Tabela2[[#This Row],[Código]],Tabela4[[Código NBS/LC116]:[Meus serviços]],3,0))</f>
        <v>Não</v>
      </c>
      <c r="C3325" t="str">
        <f>IF(E3325=0,TEXT(dados!A3240,"00000000"),IF(E3325=2,TEXT(dados!A3240,"0000"),TEXT(dados!A3240,"#")))</f>
        <v>30049024</v>
      </c>
      <c r="D3325" t="str">
        <f>IF(dados!B3240=0,"",dados!B3240)</f>
        <v/>
      </c>
      <c r="E3325">
        <f>dados!C3240</f>
        <v>0</v>
      </c>
      <c r="F3325" t="str">
        <f>dados!D3240</f>
        <v>Medicamento cont.acido o-acetilsalicilico,etc.em doses</v>
      </c>
      <c r="G3325"/>
      <c r="H3325"/>
      <c r="I3325"/>
      <c r="J3325"/>
      <c r="K3325" s="13"/>
      <c r="L3325" s="13">
        <f>dados!I3240/100</f>
        <v>0.13449999999999998</v>
      </c>
      <c r="M3325" s="13">
        <f>dados!J3240/100</f>
        <v>0.1699</v>
      </c>
      <c r="N3325" s="13">
        <f>dados!K3240/100</f>
        <v>0.12</v>
      </c>
      <c r="O3325" s="13">
        <f>dados!L3240/100</f>
        <v>0</v>
      </c>
      <c r="P3325" s="12" t="str">
        <f>LEFT(Tabela2[[#This Row],[Código]],2)</f>
        <v>30</v>
      </c>
    </row>
    <row r="3326" spans="2:16" ht="15" customHeight="1" x14ac:dyDescent="0.25">
      <c r="B3326" s="31" t="str">
        <f>IF(Tabela2[[#This Row],[Tipo]] = 0,LOOKUP(Tabela2[[#This Row],[RESUMO]],Tabela3[Grupo],Tabela3[Meus produtos]),VLOOKUP(Tabela2[[#This Row],[Código]],Tabela4[[Código NBS/LC116]:[Meus serviços]],3,0))</f>
        <v>Não</v>
      </c>
      <c r="C3326" t="str">
        <f>IF(E3326=0,TEXT(dados!A3241,"00000000"),IF(E3326=2,TEXT(dados!A3241,"0000"),TEXT(dados!A3241,"#")))</f>
        <v>30049025</v>
      </c>
      <c r="D3326" t="str">
        <f>IF(dados!B3241=0,"",dados!B3241)</f>
        <v/>
      </c>
      <c r="E3326">
        <f>dados!C3241</f>
        <v>0</v>
      </c>
      <c r="F3326" t="str">
        <f>dados!D3241</f>
        <v>Medicamento contendo tiratricol (triac),etc.em doses</v>
      </c>
      <c r="G3326"/>
      <c r="H3326"/>
      <c r="I3326"/>
      <c r="J3326"/>
      <c r="K3326" s="13"/>
      <c r="L3326" s="13">
        <f>dados!I3241/100</f>
        <v>0.13449999999999998</v>
      </c>
      <c r="M3326" s="13">
        <f>dados!J3241/100</f>
        <v>0.1699</v>
      </c>
      <c r="N3326" s="13">
        <f>dados!K3241/100</f>
        <v>0.12</v>
      </c>
      <c r="O3326" s="13">
        <f>dados!L3241/100</f>
        <v>0</v>
      </c>
      <c r="P3326" s="12" t="str">
        <f>LEFT(Tabela2[[#This Row],[Código]],2)</f>
        <v>30</v>
      </c>
    </row>
    <row r="3327" spans="2:16" ht="15" customHeight="1" x14ac:dyDescent="0.25">
      <c r="B3327" s="31" t="str">
        <f>IF(Tabela2[[#This Row],[Tipo]] = 0,LOOKUP(Tabela2[[#This Row],[RESUMO]],Tabela3[Grupo],Tabela3[Meus produtos]),VLOOKUP(Tabela2[[#This Row],[Código]],Tabela4[[Código NBS/LC116]:[Meus serviços]],3,0))</f>
        <v>Não</v>
      </c>
      <c r="C3327" t="str">
        <f>IF(E3327=0,TEXT(dados!A3242,"00000000"),IF(E3327=2,TEXT(dados!A3242,"0000"),TEXT(dados!A3242,"#")))</f>
        <v>30049026</v>
      </c>
      <c r="D3327" t="str">
        <f>IF(dados!B3242=0,"",dados!B3242)</f>
        <v/>
      </c>
      <c r="E3327">
        <f>dados!C3242</f>
        <v>0</v>
      </c>
      <c r="F3327" t="str">
        <f>dados!D3242</f>
        <v>Medicamento cont.acido lactico, seus sais ou seus esteres, acido 4-(4-hidroxifenoxi)-3,5-diiodofenilacetico, acido fumarico, seus sais ou seus esteres, em doses</v>
      </c>
      <c r="G3327"/>
      <c r="H3327"/>
      <c r="I3327"/>
      <c r="J3327"/>
      <c r="K3327" s="13"/>
      <c r="L3327" s="13">
        <f>dados!I3242/100</f>
        <v>0.13449999999999998</v>
      </c>
      <c r="M3327" s="13">
        <f>dados!J3242/100</f>
        <v>0.1699</v>
      </c>
      <c r="N3327" s="13">
        <f>dados!K3242/100</f>
        <v>0.12</v>
      </c>
      <c r="O3327" s="13">
        <f>dados!L3242/100</f>
        <v>0</v>
      </c>
      <c r="P3327" s="12" t="str">
        <f>LEFT(Tabela2[[#This Row],[Código]],2)</f>
        <v>30</v>
      </c>
    </row>
    <row r="3328" spans="2:16" ht="15" customHeight="1" x14ac:dyDescent="0.25">
      <c r="B3328" s="31" t="str">
        <f>IF(Tabela2[[#This Row],[Tipo]] = 0,LOOKUP(Tabela2[[#This Row],[RESUMO]],Tabela3[Grupo],Tabela3[Meus produtos]),VLOOKUP(Tabela2[[#This Row],[Código]],Tabela4[[Código NBS/LC116]:[Meus serviços]],3,0))</f>
        <v>Não</v>
      </c>
      <c r="C3328" t="str">
        <f>IF(E3328=0,TEXT(dados!A3243,"00000000"),IF(E3328=2,TEXT(dados!A3243,"0000"),TEXT(dados!A3243,"#")))</f>
        <v>30049027</v>
      </c>
      <c r="D3328" t="str">
        <f>IF(dados!B3243=0,"",dados!B3243)</f>
        <v/>
      </c>
      <c r="E3328">
        <f>dados!C3243</f>
        <v>0</v>
      </c>
      <c r="F3328" t="str">
        <f>dados!D3243</f>
        <v>Medicamento cont.acido fumarico/seus sais,etc.em doses</v>
      </c>
      <c r="G3328"/>
      <c r="H3328"/>
      <c r="I3328"/>
      <c r="J3328"/>
      <c r="K3328" s="13"/>
      <c r="L3328" s="13">
        <f>dados!I3243/100</f>
        <v>0.13449999999999998</v>
      </c>
      <c r="M3328" s="13">
        <f>dados!J3243/100</f>
        <v>0.1545</v>
      </c>
      <c r="N3328" s="13">
        <f>dados!K3243/100</f>
        <v>0.12</v>
      </c>
      <c r="O3328" s="13">
        <f>dados!L3243/100</f>
        <v>0</v>
      </c>
      <c r="P3328" s="12" t="str">
        <f>LEFT(Tabela2[[#This Row],[Código]],2)</f>
        <v>30</v>
      </c>
    </row>
    <row r="3329" spans="2:16" ht="15" customHeight="1" x14ac:dyDescent="0.25">
      <c r="B3329" s="31" t="str">
        <f>IF(Tabela2[[#This Row],[Tipo]] = 0,LOOKUP(Tabela2[[#This Row],[RESUMO]],Tabela3[Grupo],Tabela3[Meus produtos]),VLOOKUP(Tabela2[[#This Row],[Código]],Tabela4[[Código NBS/LC116]:[Meus serviços]],3,0))</f>
        <v>Não</v>
      </c>
      <c r="C3329" t="str">
        <f>IF(E3329=0,TEXT(dados!A3244,"00000000"),IF(E3329=2,TEXT(dados!A3244,"0000"),TEXT(dados!A3244,"#")))</f>
        <v>30049028</v>
      </c>
      <c r="D3329" t="str">
        <f>IF(dados!B3244=0,"",dados!B3244)</f>
        <v/>
      </c>
      <c r="E3329">
        <f>dados!C3244</f>
        <v>0</v>
      </c>
      <c r="F3329" t="str">
        <f>dados!D3244</f>
        <v>Medicam.c/etretinato, fosfestrol ou seus sais de di ou tetrassodio, miltefosina, doses</v>
      </c>
      <c r="G3329"/>
      <c r="H3329"/>
      <c r="I3329"/>
      <c r="J3329"/>
      <c r="K3329" s="13"/>
      <c r="L3329" s="13">
        <f>dados!I3244/100</f>
        <v>0.13449999999999998</v>
      </c>
      <c r="M3329" s="13">
        <f>dados!J3244/100</f>
        <v>0.1545</v>
      </c>
      <c r="N3329" s="13">
        <f>dados!K3244/100</f>
        <v>0.12</v>
      </c>
      <c r="O3329" s="13">
        <f>dados!L3244/100</f>
        <v>0</v>
      </c>
      <c r="P3329" s="12" t="str">
        <f>LEFT(Tabela2[[#This Row],[Código]],2)</f>
        <v>30</v>
      </c>
    </row>
    <row r="3330" spans="2:16" ht="15" customHeight="1" x14ac:dyDescent="0.25">
      <c r="B3330" s="31" t="str">
        <f>IF(Tabela2[[#This Row],[Tipo]] = 0,LOOKUP(Tabela2[[#This Row],[RESUMO]],Tabela3[Grupo],Tabela3[Meus produtos]),VLOOKUP(Tabela2[[#This Row],[Código]],Tabela4[[Código NBS/LC116]:[Meus serviços]],3,0))</f>
        <v>Não</v>
      </c>
      <c r="C3330" t="str">
        <f>IF(E3330=0,TEXT(dados!A3245,"00000000"),IF(E3330=2,TEXT(dados!A3245,"0000"),TEXT(dados!A3245,"#")))</f>
        <v>30049029</v>
      </c>
      <c r="D3330" t="str">
        <f>IF(dados!B3245=0,"",dados!B3245)</f>
        <v/>
      </c>
      <c r="E3330">
        <f>dados!C3245</f>
        <v>0</v>
      </c>
      <c r="F3330" t="str">
        <f>dados!D3245</f>
        <v>Outs.medicam.c/ac.monocarboxil.acicl.n/sat.etc.em doses</v>
      </c>
      <c r="G3330"/>
      <c r="H3330"/>
      <c r="I3330"/>
      <c r="J3330"/>
      <c r="K3330" s="13"/>
      <c r="L3330" s="13">
        <f>dados!I3245/100</f>
        <v>0.13449999999999998</v>
      </c>
      <c r="M3330" s="13">
        <f>dados!J3245/100</f>
        <v>0.16370000000000001</v>
      </c>
      <c r="N3330" s="13">
        <f>dados!K3245/100</f>
        <v>0.12</v>
      </c>
      <c r="O3330" s="13">
        <f>dados!L3245/100</f>
        <v>0</v>
      </c>
      <c r="P3330" s="12" t="str">
        <f>LEFT(Tabela2[[#This Row],[Código]],2)</f>
        <v>30</v>
      </c>
    </row>
    <row r="3331" spans="2:16" ht="15" customHeight="1" x14ac:dyDescent="0.25">
      <c r="B3331" s="31" t="str">
        <f>IF(Tabela2[[#This Row],[Tipo]] = 0,LOOKUP(Tabela2[[#This Row],[RESUMO]],Tabela3[Grupo],Tabela3[Meus produtos]),VLOOKUP(Tabela2[[#This Row],[Código]],Tabela4[[Código NBS/LC116]:[Meus serviços]],3,0))</f>
        <v>Não</v>
      </c>
      <c r="C3331" t="str">
        <f>IF(E3331=0,TEXT(dados!A3246,"00000000"),IF(E3331=2,TEXT(dados!A3246,"0000"),TEXT(dados!A3246,"#")))</f>
        <v>30049031</v>
      </c>
      <c r="D3331" t="str">
        <f>IF(dados!B3246=0,"",dados!B3246)</f>
        <v/>
      </c>
      <c r="E3331">
        <f>dados!C3246</f>
        <v>0</v>
      </c>
      <c r="F3331" t="str">
        <f>dados!D3246</f>
        <v>Medicamento c/sulfato de tranilcipromina,etc.em doses</v>
      </c>
      <c r="G3331"/>
      <c r="H3331"/>
      <c r="I3331"/>
      <c r="J3331"/>
      <c r="K3331" s="13"/>
      <c r="L3331" s="13">
        <f>dados!I3246/100</f>
        <v>0.13449999999999998</v>
      </c>
      <c r="M3331" s="13">
        <f>dados!J3246/100</f>
        <v>0.1699</v>
      </c>
      <c r="N3331" s="13">
        <f>dados!K3246/100</f>
        <v>0.12</v>
      </c>
      <c r="O3331" s="13">
        <f>dados!L3246/100</f>
        <v>0</v>
      </c>
      <c r="P3331" s="12" t="str">
        <f>LEFT(Tabela2[[#This Row],[Código]],2)</f>
        <v>30</v>
      </c>
    </row>
    <row r="3332" spans="2:16" ht="15" customHeight="1" x14ac:dyDescent="0.25">
      <c r="B3332" s="31" t="str">
        <f>IF(Tabela2[[#This Row],[Tipo]] = 0,LOOKUP(Tabela2[[#This Row],[RESUMO]],Tabela3[Grupo],Tabela3[Meus produtos]),VLOOKUP(Tabela2[[#This Row],[Código]],Tabela4[[Código NBS/LC116]:[Meus serviços]],3,0))</f>
        <v>Não</v>
      </c>
      <c r="C3332" t="str">
        <f>IF(E3332=0,TEXT(dados!A3247,"00000000"),IF(E3332=2,TEXT(dados!A3247,"0000"),TEXT(dados!A3247,"#")))</f>
        <v>30049032</v>
      </c>
      <c r="D3332" t="str">
        <f>IF(dados!B3247=0,"",dados!B3247)</f>
        <v/>
      </c>
      <c r="E3332">
        <f>dados!C3247</f>
        <v>0</v>
      </c>
      <c r="F3332" t="str">
        <f>dados!D3247</f>
        <v>Medicamento c/acido sulfanilico/seus sais,etc.em doses</v>
      </c>
      <c r="G3332"/>
      <c r="H3332"/>
      <c r="I3332"/>
      <c r="J3332"/>
      <c r="K3332" s="13"/>
      <c r="L3332" s="13">
        <f>dados!I3247/100</f>
        <v>0.13449999999999998</v>
      </c>
      <c r="M3332" s="13">
        <f>dados!J3247/100</f>
        <v>0.1699</v>
      </c>
      <c r="N3332" s="13">
        <f>dados!K3247/100</f>
        <v>0.12</v>
      </c>
      <c r="O3332" s="13">
        <f>dados!L3247/100</f>
        <v>0</v>
      </c>
      <c r="P3332" s="12" t="str">
        <f>LEFT(Tabela2[[#This Row],[Código]],2)</f>
        <v>30</v>
      </c>
    </row>
    <row r="3333" spans="2:16" ht="15" customHeight="1" x14ac:dyDescent="0.25">
      <c r="B3333" s="31" t="str">
        <f>IF(Tabela2[[#This Row],[Tipo]] = 0,LOOKUP(Tabela2[[#This Row],[RESUMO]],Tabela3[Grupo],Tabela3[Meus produtos]),VLOOKUP(Tabela2[[#This Row],[Código]],Tabela4[[Código NBS/LC116]:[Meus serviços]],3,0))</f>
        <v>Não</v>
      </c>
      <c r="C3333" t="str">
        <f>IF(E3333=0,TEXT(dados!A3248,"00000000"),IF(E3333=2,TEXT(dados!A3248,"0000"),TEXT(dados!A3248,"#")))</f>
        <v>30049033</v>
      </c>
      <c r="D3333" t="str">
        <f>IF(dados!B3248=0,"",dados!B3248)</f>
        <v/>
      </c>
      <c r="E3333">
        <f>dados!C3248</f>
        <v>0</v>
      </c>
      <c r="F3333" t="str">
        <f>dados!D3248</f>
        <v>Medicamento cont.clembuterol ou seu cloridrato,em doses</v>
      </c>
      <c r="G3333"/>
      <c r="H3333"/>
      <c r="I3333"/>
      <c r="J3333"/>
      <c r="K3333" s="13"/>
      <c r="L3333" s="13">
        <f>dados!I3248/100</f>
        <v>0.13449999999999998</v>
      </c>
      <c r="M3333" s="13">
        <f>dados!J3248/100</f>
        <v>0.1699</v>
      </c>
      <c r="N3333" s="13">
        <f>dados!K3248/100</f>
        <v>0.12</v>
      </c>
      <c r="O3333" s="13">
        <f>dados!L3248/100</f>
        <v>0</v>
      </c>
      <c r="P3333" s="12" t="str">
        <f>LEFT(Tabela2[[#This Row],[Código]],2)</f>
        <v>30</v>
      </c>
    </row>
    <row r="3334" spans="2:16" ht="15" customHeight="1" x14ac:dyDescent="0.25">
      <c r="B3334" s="31" t="str">
        <f>IF(Tabela2[[#This Row],[Tipo]] = 0,LOOKUP(Tabela2[[#This Row],[RESUMO]],Tabela3[Grupo],Tabela3[Meus produtos]),VLOOKUP(Tabela2[[#This Row],[Código]],Tabela4[[Código NBS/LC116]:[Meus serviços]],3,0))</f>
        <v>Não</v>
      </c>
      <c r="C3334" t="str">
        <f>IF(E3334=0,TEXT(dados!A3249,"00000000"),IF(E3334=2,TEXT(dados!A3249,"0000"),TEXT(dados!A3249,"#")))</f>
        <v>30049034</v>
      </c>
      <c r="D3334" t="str">
        <f>IF(dados!B3249=0,"",dados!B3249)</f>
        <v/>
      </c>
      <c r="E3334">
        <f>dados!C3249</f>
        <v>0</v>
      </c>
      <c r="F3334" t="str">
        <f>dados!D3249</f>
        <v>Medicamento contendo tamoxifen ou seu citrato,em doses</v>
      </c>
      <c r="G3334"/>
      <c r="H3334"/>
      <c r="I3334"/>
      <c r="J3334"/>
      <c r="K3334" s="13"/>
      <c r="L3334" s="13">
        <f>dados!I3249/100</f>
        <v>0.13449999999999998</v>
      </c>
      <c r="M3334" s="13">
        <f>dados!J3249/100</f>
        <v>0.1699</v>
      </c>
      <c r="N3334" s="13">
        <f>dados!K3249/100</f>
        <v>0.12</v>
      </c>
      <c r="O3334" s="13">
        <f>dados!L3249/100</f>
        <v>0</v>
      </c>
      <c r="P3334" s="12" t="str">
        <f>LEFT(Tabela2[[#This Row],[Código]],2)</f>
        <v>30</v>
      </c>
    </row>
    <row r="3335" spans="2:16" ht="15" customHeight="1" x14ac:dyDescent="0.25">
      <c r="B3335" s="31" t="str">
        <f>IF(Tabela2[[#This Row],[Tipo]] = 0,LOOKUP(Tabela2[[#This Row],[RESUMO]],Tabela3[Grupo],Tabela3[Meus produtos]),VLOOKUP(Tabela2[[#This Row],[Código]],Tabela4[[Código NBS/LC116]:[Meus serviços]],3,0))</f>
        <v>Não</v>
      </c>
      <c r="C3335" t="str">
        <f>IF(E3335=0,TEXT(dados!A3250,"00000000"),IF(E3335=2,TEXT(dados!A3250,"0000"),TEXT(dados!A3250,"#")))</f>
        <v>30049035</v>
      </c>
      <c r="D3335" t="str">
        <f>IF(dados!B3250=0,"",dados!B3250)</f>
        <v/>
      </c>
      <c r="E3335">
        <f>dados!C3250</f>
        <v>0</v>
      </c>
      <c r="F3335" t="str">
        <f>dados!D3250</f>
        <v>Medicamento contendo levodopa, alfa-metildopa</v>
      </c>
      <c r="G3335"/>
      <c r="H3335"/>
      <c r="I3335"/>
      <c r="J3335"/>
      <c r="K3335" s="13"/>
      <c r="L3335" s="13">
        <f>dados!I3250/100</f>
        <v>0.13449999999999998</v>
      </c>
      <c r="M3335" s="13">
        <f>dados!J3250/100</f>
        <v>0.1699</v>
      </c>
      <c r="N3335" s="13">
        <f>dados!K3250/100</f>
        <v>0.12</v>
      </c>
      <c r="O3335" s="13">
        <f>dados!L3250/100</f>
        <v>0</v>
      </c>
      <c r="P3335" s="12" t="str">
        <f>LEFT(Tabela2[[#This Row],[Código]],2)</f>
        <v>30</v>
      </c>
    </row>
    <row r="3336" spans="2:16" ht="15" customHeight="1" x14ac:dyDescent="0.25">
      <c r="B3336" s="31" t="str">
        <f>IF(Tabela2[[#This Row],[Tipo]] = 0,LOOKUP(Tabela2[[#This Row],[RESUMO]],Tabela3[Grupo],Tabela3[Meus produtos]),VLOOKUP(Tabela2[[#This Row],[Código]],Tabela4[[Código NBS/LC116]:[Meus serviços]],3,0))</f>
        <v>Não</v>
      </c>
      <c r="C3336" t="str">
        <f>IF(E3336=0,TEXT(dados!A3251,"00000000"),IF(E3336=2,TEXT(dados!A3251,"0000"),TEXT(dados!A3251,"#")))</f>
        <v>30049036</v>
      </c>
      <c r="D3336" t="str">
        <f>IF(dados!B3251=0,"",dados!B3251)</f>
        <v/>
      </c>
      <c r="E3336">
        <f>dados!C3251</f>
        <v>0</v>
      </c>
      <c r="F3336" t="str">
        <f>dados!D3251</f>
        <v>Medicamento cont.cloridrato de fenilefrina,etc.em doses</v>
      </c>
      <c r="G3336"/>
      <c r="H3336"/>
      <c r="I3336"/>
      <c r="J3336"/>
      <c r="K3336" s="13"/>
      <c r="L3336" s="13">
        <f>dados!I3251/100</f>
        <v>0.13449999999999998</v>
      </c>
      <c r="M3336" s="13">
        <f>dados!J3251/100</f>
        <v>0.1699</v>
      </c>
      <c r="N3336" s="13">
        <f>dados!K3251/100</f>
        <v>0.12</v>
      </c>
      <c r="O3336" s="13">
        <f>dados!L3251/100</f>
        <v>0</v>
      </c>
      <c r="P3336" s="12" t="str">
        <f>LEFT(Tabela2[[#This Row],[Código]],2)</f>
        <v>30</v>
      </c>
    </row>
    <row r="3337" spans="2:16" ht="15" customHeight="1" x14ac:dyDescent="0.25">
      <c r="B3337" s="31" t="str">
        <f>IF(Tabela2[[#This Row],[Tipo]] = 0,LOOKUP(Tabela2[[#This Row],[RESUMO]],Tabela3[Grupo],Tabela3[Meus produtos]),VLOOKUP(Tabela2[[#This Row],[Código]],Tabela4[[Código NBS/LC116]:[Meus serviços]],3,0))</f>
        <v>Não</v>
      </c>
      <c r="C3337" t="str">
        <f>IF(E3337=0,TEXT(dados!A3252,"00000000"),IF(E3337=2,TEXT(dados!A3252,"0000"),TEXT(dados!A3252,"#")))</f>
        <v>30049037</v>
      </c>
      <c r="D3337" t="str">
        <f>IF(dados!B3252=0,"",dados!B3252)</f>
        <v/>
      </c>
      <c r="E3337">
        <f>dados!C3252</f>
        <v>0</v>
      </c>
      <c r="F3337" t="str">
        <f>dados!D3252</f>
        <v>Medicamento contendo diclofenaco de sodio,etc.em doses</v>
      </c>
      <c r="G3337"/>
      <c r="H3337"/>
      <c r="I3337"/>
      <c r="J3337"/>
      <c r="K3337" s="13"/>
      <c r="L3337" s="13">
        <f>dados!I3252/100</f>
        <v>0.13449999999999998</v>
      </c>
      <c r="M3337" s="13">
        <f>dados!J3252/100</f>
        <v>0.1699</v>
      </c>
      <c r="N3337" s="13">
        <f>dados!K3252/100</f>
        <v>0.12</v>
      </c>
      <c r="O3337" s="13">
        <f>dados!L3252/100</f>
        <v>0</v>
      </c>
      <c r="P3337" s="12" t="str">
        <f>LEFT(Tabela2[[#This Row],[Código]],2)</f>
        <v>30</v>
      </c>
    </row>
    <row r="3338" spans="2:16" ht="15" customHeight="1" x14ac:dyDescent="0.25">
      <c r="B3338" s="31" t="str">
        <f>IF(Tabela2[[#This Row],[Tipo]] = 0,LOOKUP(Tabela2[[#This Row],[RESUMO]],Tabela3[Grupo],Tabela3[Meus produtos]),VLOOKUP(Tabela2[[#This Row],[Código]],Tabela4[[Código NBS/LC116]:[Meus serviços]],3,0))</f>
        <v>Não</v>
      </c>
      <c r="C3338" t="str">
        <f>IF(E3338=0,TEXT(dados!A3253,"00000000"),IF(E3338=2,TEXT(dados!A3253,"0000"),TEXT(dados!A3253,"#")))</f>
        <v>30049038</v>
      </c>
      <c r="D3338" t="str">
        <f>IF(dados!B3253=0,"",dados!B3253)</f>
        <v/>
      </c>
      <c r="E3338">
        <f>dados!C3253</f>
        <v>0</v>
      </c>
      <c r="F3338" t="str">
        <f>dados!D3253</f>
        <v>Medicamento contendo clorambucil, clormetina (dci) ou seu cloridrato, melfalano, toremifene ou seu citrato, em doses</v>
      </c>
      <c r="G3338"/>
      <c r="H3338"/>
      <c r="I3338"/>
      <c r="J3338"/>
      <c r="K3338" s="13"/>
      <c r="L3338" s="13">
        <f>dados!I3253/100</f>
        <v>0.13449999999999998</v>
      </c>
      <c r="M3338" s="13">
        <f>dados!J3253/100</f>
        <v>0.1545</v>
      </c>
      <c r="N3338" s="13">
        <f>dados!K3253/100</f>
        <v>0.12</v>
      </c>
      <c r="O3338" s="13">
        <f>dados!L3253/100</f>
        <v>0</v>
      </c>
      <c r="P3338" s="12" t="str">
        <f>LEFT(Tabela2[[#This Row],[Código]],2)</f>
        <v>30</v>
      </c>
    </row>
    <row r="3339" spans="2:16" ht="15" customHeight="1" x14ac:dyDescent="0.25">
      <c r="B3339" s="31" t="str">
        <f>IF(Tabela2[[#This Row],[Tipo]] = 0,LOOKUP(Tabela2[[#This Row],[RESUMO]],Tabela3[Grupo],Tabela3[Meus produtos]),VLOOKUP(Tabela2[[#This Row],[Código]],Tabela4[[Código NBS/LC116]:[Meus serviços]],3,0))</f>
        <v>Não</v>
      </c>
      <c r="C3339" t="str">
        <f>IF(E3339=0,TEXT(dados!A3254,"00000000"),IF(E3339=2,TEXT(dados!A3254,"0000"),TEXT(dados!A3254,"#")))</f>
        <v>30049039</v>
      </c>
      <c r="D3339" t="str">
        <f>IF(dados!B3254=0,"",dados!B3254)</f>
        <v/>
      </c>
      <c r="E3339">
        <f>dados!C3254</f>
        <v>0</v>
      </c>
      <c r="F3339" t="str">
        <f>dados!D3254</f>
        <v>Outs.medicam.c/compostos de funcao amina,etc.em doses</v>
      </c>
      <c r="G3339"/>
      <c r="H3339"/>
      <c r="I3339"/>
      <c r="J3339"/>
      <c r="K3339" s="13"/>
      <c r="L3339" s="13">
        <f>dados!I3254/100</f>
        <v>0.13449999999999998</v>
      </c>
      <c r="M3339" s="13">
        <f>dados!J3254/100</f>
        <v>0.16370000000000001</v>
      </c>
      <c r="N3339" s="13">
        <f>dados!K3254/100</f>
        <v>0.12</v>
      </c>
      <c r="O3339" s="13">
        <f>dados!L3254/100</f>
        <v>0</v>
      </c>
      <c r="P3339" s="12" t="str">
        <f>LEFT(Tabela2[[#This Row],[Código]],2)</f>
        <v>30</v>
      </c>
    </row>
    <row r="3340" spans="2:16" ht="15" customHeight="1" x14ac:dyDescent="0.25">
      <c r="B3340" s="31" t="str">
        <f>IF(Tabela2[[#This Row],[Tipo]] = 0,LOOKUP(Tabela2[[#This Row],[RESUMO]],Tabela3[Grupo],Tabela3[Meus produtos]),VLOOKUP(Tabela2[[#This Row],[Código]],Tabela4[[Código NBS/LC116]:[Meus serviços]],3,0))</f>
        <v>Não</v>
      </c>
      <c r="C3340" t="str">
        <f>IF(E3340=0,TEXT(dados!A3255,"00000000"),IF(E3340=2,TEXT(dados!A3255,"0000"),TEXT(dados!A3255,"#")))</f>
        <v>30049041</v>
      </c>
      <c r="D3340" t="str">
        <f>IF(dados!B3255=0,"",dados!B3255)</f>
        <v/>
      </c>
      <c r="E3340">
        <f>dados!C3255</f>
        <v>0</v>
      </c>
      <c r="F3340" t="str">
        <f>dados!D3255</f>
        <v>Medicamentos c/metoclopramida/cloridrato,etc.em doses</v>
      </c>
      <c r="G3340"/>
      <c r="H3340"/>
      <c r="I3340"/>
      <c r="J3340"/>
      <c r="K3340" s="13"/>
      <c r="L3340" s="13">
        <f>dados!I3255/100</f>
        <v>0.13449999999999998</v>
      </c>
      <c r="M3340" s="13">
        <f>dados!J3255/100</f>
        <v>0.1699</v>
      </c>
      <c r="N3340" s="13">
        <f>dados!K3255/100</f>
        <v>0.12</v>
      </c>
      <c r="O3340" s="13">
        <f>dados!L3255/100</f>
        <v>0</v>
      </c>
      <c r="P3340" s="12" t="str">
        <f>LEFT(Tabela2[[#This Row],[Código]],2)</f>
        <v>30</v>
      </c>
    </row>
    <row r="3341" spans="2:16" ht="15" customHeight="1" x14ac:dyDescent="0.25">
      <c r="B3341" s="31" t="str">
        <f>IF(Tabela2[[#This Row],[Tipo]] = 0,LOOKUP(Tabela2[[#This Row],[RESUMO]],Tabela3[Grupo],Tabela3[Meus produtos]),VLOOKUP(Tabela2[[#This Row],[Código]],Tabela4[[Código NBS/LC116]:[Meus serviços]],3,0))</f>
        <v>Não</v>
      </c>
      <c r="C3341" t="str">
        <f>IF(E3341=0,TEXT(dados!A3256,"00000000"),IF(E3341=2,TEXT(dados!A3256,"0000"),TEXT(dados!A3256,"#")))</f>
        <v>30049042</v>
      </c>
      <c r="D3341" t="str">
        <f>IF(dados!B3256=0,"",dados!B3256)</f>
        <v/>
      </c>
      <c r="E3341">
        <f>dados!C3256</f>
        <v>0</v>
      </c>
      <c r="F3341" t="str">
        <f>dados!D3256</f>
        <v>Medicamento cont.atenolol/prilocaina,etc.em doses</v>
      </c>
      <c r="G3341"/>
      <c r="H3341"/>
      <c r="I3341"/>
      <c r="J3341"/>
      <c r="K3341" s="13"/>
      <c r="L3341" s="13">
        <f>dados!I3256/100</f>
        <v>0.13449999999999998</v>
      </c>
      <c r="M3341" s="13">
        <f>dados!J3256/100</f>
        <v>0.1699</v>
      </c>
      <c r="N3341" s="13">
        <f>dados!K3256/100</f>
        <v>0.12</v>
      </c>
      <c r="O3341" s="13">
        <f>dados!L3256/100</f>
        <v>0</v>
      </c>
      <c r="P3341" s="12" t="str">
        <f>LEFT(Tabela2[[#This Row],[Código]],2)</f>
        <v>30</v>
      </c>
    </row>
    <row r="3342" spans="2:16" ht="15" customHeight="1" x14ac:dyDescent="0.25">
      <c r="B3342" s="31" t="str">
        <f>IF(Tabela2[[#This Row],[Tipo]] = 0,LOOKUP(Tabela2[[#This Row],[RESUMO]],Tabela3[Grupo],Tabela3[Meus produtos]),VLOOKUP(Tabela2[[#This Row],[Código]],Tabela4[[Código NBS/LC116]:[Meus serviços]],3,0))</f>
        <v>Não</v>
      </c>
      <c r="C3342" t="str">
        <f>IF(E3342=0,TEXT(dados!A3257,"00000000"),IF(E3342=2,TEXT(dados!A3257,"0000"),TEXT(dados!A3257,"#")))</f>
        <v>30049043</v>
      </c>
      <c r="D3342" t="str">
        <f>IF(dados!B3257=0,"",dados!B3257)</f>
        <v/>
      </c>
      <c r="E3342">
        <f>dados!C3257</f>
        <v>0</v>
      </c>
      <c r="F3342" t="str">
        <f>dados!D3257</f>
        <v>Medicamento cont.lidocaina/seu cloridrato,etc.em doses</v>
      </c>
      <c r="G3342"/>
      <c r="H3342"/>
      <c r="I3342"/>
      <c r="J3342"/>
      <c r="K3342" s="13"/>
      <c r="L3342" s="13">
        <f>dados!I3257/100</f>
        <v>0.13449999999999998</v>
      </c>
      <c r="M3342" s="13">
        <f>dados!J3257/100</f>
        <v>0.1699</v>
      </c>
      <c r="N3342" s="13">
        <f>dados!K3257/100</f>
        <v>0.12</v>
      </c>
      <c r="O3342" s="13">
        <f>dados!L3257/100</f>
        <v>0</v>
      </c>
      <c r="P3342" s="12" t="str">
        <f>LEFT(Tabela2[[#This Row],[Código]],2)</f>
        <v>30</v>
      </c>
    </row>
    <row r="3343" spans="2:16" ht="15" customHeight="1" x14ac:dyDescent="0.25">
      <c r="B3343" s="31" t="str">
        <f>IF(Tabela2[[#This Row],[Tipo]] = 0,LOOKUP(Tabela2[[#This Row],[RESUMO]],Tabela3[Grupo],Tabela3[Meus produtos]),VLOOKUP(Tabela2[[#This Row],[Código]],Tabela4[[Código NBS/LC116]:[Meus serviços]],3,0))</f>
        <v>Não</v>
      </c>
      <c r="C3343" t="str">
        <f>IF(E3343=0,TEXT(dados!A3258,"00000000"),IF(E3343=2,TEXT(dados!A3258,"0000"),TEXT(dados!A3258,"#")))</f>
        <v>30049044</v>
      </c>
      <c r="D3343" t="str">
        <f>IF(dados!B3258=0,"",dados!B3258)</f>
        <v/>
      </c>
      <c r="E3343">
        <f>dados!C3258</f>
        <v>0</v>
      </c>
      <c r="F3343" t="str">
        <f>dados!D3258</f>
        <v>Medicamento contendo femproporex,em doses</v>
      </c>
      <c r="G3343"/>
      <c r="H3343"/>
      <c r="I3343"/>
      <c r="J3343"/>
      <c r="K3343" s="13"/>
      <c r="L3343" s="13">
        <f>dados!I3258/100</f>
        <v>0.13449999999999998</v>
      </c>
      <c r="M3343" s="13">
        <f>dados!J3258/100</f>
        <v>0.1699</v>
      </c>
      <c r="N3343" s="13">
        <f>dados!K3258/100</f>
        <v>0.12</v>
      </c>
      <c r="O3343" s="13">
        <f>dados!L3258/100</f>
        <v>0</v>
      </c>
      <c r="P3343" s="12" t="str">
        <f>LEFT(Tabela2[[#This Row],[Código]],2)</f>
        <v>30</v>
      </c>
    </row>
    <row r="3344" spans="2:16" ht="15" customHeight="1" x14ac:dyDescent="0.25">
      <c r="B3344" s="31" t="str">
        <f>IF(Tabela2[[#This Row],[Tipo]] = 0,LOOKUP(Tabela2[[#This Row],[RESUMO]],Tabela3[Grupo],Tabela3[Meus produtos]),VLOOKUP(Tabela2[[#This Row],[Código]],Tabela4[[Código NBS/LC116]:[Meus serviços]],3,0))</f>
        <v>Não</v>
      </c>
      <c r="C3344" t="str">
        <f>IF(E3344=0,TEXT(dados!A3259,"00000000"),IF(E3344=2,TEXT(dados!A3259,"0000"),TEXT(dados!A3259,"#")))</f>
        <v>30049045</v>
      </c>
      <c r="D3344" t="str">
        <f>IF(dados!B3259=0,"",dados!B3259)</f>
        <v/>
      </c>
      <c r="E3344">
        <f>dados!C3259</f>
        <v>0</v>
      </c>
      <c r="F3344" t="str">
        <f>dados!D3259</f>
        <v>Medicamento cont.paracetamol ou bromoprida,em doses</v>
      </c>
      <c r="G3344"/>
      <c r="H3344"/>
      <c r="I3344"/>
      <c r="J3344"/>
      <c r="K3344" s="13"/>
      <c r="L3344" s="13">
        <f>dados!I3259/100</f>
        <v>0.13449999999999998</v>
      </c>
      <c r="M3344" s="13">
        <f>dados!J3259/100</f>
        <v>0.1699</v>
      </c>
      <c r="N3344" s="13">
        <f>dados!K3259/100</f>
        <v>0.12</v>
      </c>
      <c r="O3344" s="13">
        <f>dados!L3259/100</f>
        <v>0</v>
      </c>
      <c r="P3344" s="12" t="str">
        <f>LEFT(Tabela2[[#This Row],[Código]],2)</f>
        <v>30</v>
      </c>
    </row>
    <row r="3345" spans="2:16" ht="15" customHeight="1" x14ac:dyDescent="0.25">
      <c r="B3345" s="31" t="str">
        <f>IF(Tabela2[[#This Row],[Tipo]] = 0,LOOKUP(Tabela2[[#This Row],[RESUMO]],Tabela3[Grupo],Tabela3[Meus produtos]),VLOOKUP(Tabela2[[#This Row],[Código]],Tabela4[[Código NBS/LC116]:[Meus serviços]],3,0))</f>
        <v>Não</v>
      </c>
      <c r="C3345" t="str">
        <f>IF(E3345=0,TEXT(dados!A3260,"00000000"),IF(E3345=2,TEXT(dados!A3260,"0000"),TEXT(dados!A3260,"#")))</f>
        <v>30049046</v>
      </c>
      <c r="D3345" t="str">
        <f>IF(dados!B3260=0,"",dados!B3260)</f>
        <v/>
      </c>
      <c r="E3345">
        <f>dados!C3260</f>
        <v>0</v>
      </c>
      <c r="F3345" t="str">
        <f>dados!D3260</f>
        <v>Medicamento contendo amitraz ou cipermetrina,em doses</v>
      </c>
      <c r="G3345"/>
      <c r="H3345"/>
      <c r="I3345"/>
      <c r="J3345"/>
      <c r="K3345" s="13"/>
      <c r="L3345" s="13">
        <f>dados!I3260/100</f>
        <v>0.13449999999999998</v>
      </c>
      <c r="M3345" s="13">
        <f>dados!J3260/100</f>
        <v>0.1699</v>
      </c>
      <c r="N3345" s="13">
        <f>dados!K3260/100</f>
        <v>0.12</v>
      </c>
      <c r="O3345" s="13">
        <f>dados!L3260/100</f>
        <v>0</v>
      </c>
      <c r="P3345" s="12" t="str">
        <f>LEFT(Tabela2[[#This Row],[Código]],2)</f>
        <v>30</v>
      </c>
    </row>
    <row r="3346" spans="2:16" ht="15" customHeight="1" x14ac:dyDescent="0.25">
      <c r="B3346" s="31" t="str">
        <f>IF(Tabela2[[#This Row],[Tipo]] = 0,LOOKUP(Tabela2[[#This Row],[RESUMO]],Tabela3[Grupo],Tabela3[Meus produtos]),VLOOKUP(Tabela2[[#This Row],[Código]],Tabela4[[Código NBS/LC116]:[Meus serviços]],3,0))</f>
        <v>Não</v>
      </c>
      <c r="C3346" t="str">
        <f>IF(E3346=0,TEXT(dados!A3261,"00000000"),IF(E3346=2,TEXT(dados!A3261,"0000"),TEXT(dados!A3261,"#")))</f>
        <v>30049047</v>
      </c>
      <c r="D3346" t="str">
        <f>IF(dados!B3261=0,"",dados!B3261)</f>
        <v/>
      </c>
      <c r="E3346">
        <f>dados!C3261</f>
        <v>0</v>
      </c>
      <c r="F3346" t="str">
        <f>dados!D3261</f>
        <v>Medicamento contendo clorexidina/seus sais,etc.em doses</v>
      </c>
      <c r="G3346"/>
      <c r="H3346"/>
      <c r="I3346"/>
      <c r="J3346"/>
      <c r="K3346" s="13"/>
      <c r="L3346" s="13">
        <f>dados!I3261/100</f>
        <v>0.13449999999999998</v>
      </c>
      <c r="M3346" s="13">
        <f>dados!J3261/100</f>
        <v>0.1699</v>
      </c>
      <c r="N3346" s="13">
        <f>dados!K3261/100</f>
        <v>0.12</v>
      </c>
      <c r="O3346" s="13">
        <f>dados!L3261/100</f>
        <v>0</v>
      </c>
      <c r="P3346" s="12" t="str">
        <f>LEFT(Tabela2[[#This Row],[Código]],2)</f>
        <v>30</v>
      </c>
    </row>
    <row r="3347" spans="2:16" ht="15" customHeight="1" x14ac:dyDescent="0.25">
      <c r="B3347" s="31" t="str">
        <f>IF(Tabela2[[#This Row],[Tipo]] = 0,LOOKUP(Tabela2[[#This Row],[RESUMO]],Tabela3[Grupo],Tabela3[Meus produtos]),VLOOKUP(Tabela2[[#This Row],[Código]],Tabela4[[Código NBS/LC116]:[Meus serviços]],3,0))</f>
        <v>Não</v>
      </c>
      <c r="C3347" t="str">
        <f>IF(E3347=0,TEXT(dados!A3262,"00000000"),IF(E3347=2,TEXT(dados!A3262,"0000"),TEXT(dados!A3262,"#")))</f>
        <v>30049048</v>
      </c>
      <c r="D3347" t="str">
        <f>IF(dados!B3262=0,"",dados!B3262)</f>
        <v/>
      </c>
      <c r="E3347">
        <f>dados!C3262</f>
        <v>0</v>
      </c>
      <c r="F3347" t="str">
        <f>dados!D3262</f>
        <v>Medicamento contendo aminoglutetimida, carmustina, deferoxamina (desferrioxamina b) ou seus sais, derivados destes produtos, lomustina, procarbazina ou seu cloridrato, em doses</v>
      </c>
      <c r="G3347"/>
      <c r="H3347"/>
      <c r="I3347"/>
      <c r="J3347"/>
      <c r="K3347" s="13"/>
      <c r="L3347" s="13">
        <f>dados!I3262/100</f>
        <v>0.13449999999999998</v>
      </c>
      <c r="M3347" s="13">
        <f>dados!J3262/100</f>
        <v>0.1545</v>
      </c>
      <c r="N3347" s="13">
        <f>dados!K3262/100</f>
        <v>0.12</v>
      </c>
      <c r="O3347" s="13">
        <f>dados!L3262/100</f>
        <v>0</v>
      </c>
      <c r="P3347" s="12" t="str">
        <f>LEFT(Tabela2[[#This Row],[Código]],2)</f>
        <v>30</v>
      </c>
    </row>
    <row r="3348" spans="2:16" ht="15" customHeight="1" x14ac:dyDescent="0.25">
      <c r="B3348" s="31" t="str">
        <f>IF(Tabela2[[#This Row],[Tipo]] = 0,LOOKUP(Tabela2[[#This Row],[RESUMO]],Tabela3[Grupo],Tabela3[Meus produtos]),VLOOKUP(Tabela2[[#This Row],[Código]],Tabela4[[Código NBS/LC116]:[Meus serviços]],3,0))</f>
        <v>Não</v>
      </c>
      <c r="C3348" t="str">
        <f>IF(E3348=0,TEXT(dados!A3263,"00000000"),IF(E3348=2,TEXT(dados!A3263,"0000"),TEXT(dados!A3263,"#")))</f>
        <v>30049049</v>
      </c>
      <c r="D3348" t="str">
        <f>IF(dados!B3263=0,"",dados!B3263)</f>
        <v/>
      </c>
      <c r="E3348">
        <f>dados!C3263</f>
        <v>0</v>
      </c>
      <c r="F3348" t="str">
        <f>dados!D3263</f>
        <v>Outs.medicam.c/comp.de funcao carboxiamida,etc.em doses</v>
      </c>
      <c r="G3348"/>
      <c r="H3348"/>
      <c r="I3348"/>
      <c r="J3348"/>
      <c r="K3348" s="13"/>
      <c r="L3348" s="13">
        <f>dados!I3263/100</f>
        <v>0.13449999999999998</v>
      </c>
      <c r="M3348" s="13">
        <f>dados!J3263/100</f>
        <v>0.16370000000000001</v>
      </c>
      <c r="N3348" s="13">
        <f>dados!K3263/100</f>
        <v>0.12</v>
      </c>
      <c r="O3348" s="13">
        <f>dados!L3263/100</f>
        <v>0</v>
      </c>
      <c r="P3348" s="12" t="str">
        <f>LEFT(Tabela2[[#This Row],[Código]],2)</f>
        <v>30</v>
      </c>
    </row>
    <row r="3349" spans="2:16" ht="15" customHeight="1" x14ac:dyDescent="0.25">
      <c r="B3349" s="31" t="str">
        <f>IF(Tabela2[[#This Row],[Tipo]] = 0,LOOKUP(Tabela2[[#This Row],[RESUMO]],Tabela3[Grupo],Tabela3[Meus produtos]),VLOOKUP(Tabela2[[#This Row],[Código]],Tabela4[[Código NBS/LC116]:[Meus serviços]],3,0))</f>
        <v>Não</v>
      </c>
      <c r="C3349" t="str">
        <f>IF(E3349=0,TEXT(dados!A3264,"00000000"),IF(E3349=2,TEXT(dados!A3264,"0000"),TEXT(dados!A3264,"#")))</f>
        <v>30049051</v>
      </c>
      <c r="D3349" t="str">
        <f>IF(dados!B3264=0,"",dados!B3264)</f>
        <v/>
      </c>
      <c r="E3349">
        <f>dados!C3264</f>
        <v>0</v>
      </c>
      <c r="F3349" t="str">
        <f>dados!D3264</f>
        <v>Medicamento cont.quercetina, em doses</v>
      </c>
      <c r="G3349"/>
      <c r="H3349"/>
      <c r="I3349"/>
      <c r="J3349"/>
      <c r="K3349" s="13"/>
      <c r="L3349" s="13">
        <f>dados!I3264/100</f>
        <v>0.13449999999999998</v>
      </c>
      <c r="M3349" s="13">
        <f>dados!J3264/100</f>
        <v>0.1699</v>
      </c>
      <c r="N3349" s="13">
        <f>dados!K3264/100</f>
        <v>0.12</v>
      </c>
      <c r="O3349" s="13">
        <f>dados!L3264/100</f>
        <v>0</v>
      </c>
      <c r="P3349" s="12" t="str">
        <f>LEFT(Tabela2[[#This Row],[Código]],2)</f>
        <v>30</v>
      </c>
    </row>
    <row r="3350" spans="2:16" ht="15" customHeight="1" x14ac:dyDescent="0.25">
      <c r="B3350" s="31" t="str">
        <f>IF(Tabela2[[#This Row],[Tipo]] = 0,LOOKUP(Tabela2[[#This Row],[RESUMO]],Tabela3[Grupo],Tabela3[Meus produtos]),VLOOKUP(Tabela2[[#This Row],[Código]],Tabela4[[Código NBS/LC116]:[Meus serviços]],3,0))</f>
        <v>Não</v>
      </c>
      <c r="C3350" t="str">
        <f>IF(E3350=0,TEXT(dados!A3265,"00000000"),IF(E3350=2,TEXT(dados!A3265,"0000"),TEXT(dados!A3265,"#")))</f>
        <v>30049052</v>
      </c>
      <c r="D3350" t="str">
        <f>IF(dados!B3265=0,"",dados!B3265)</f>
        <v/>
      </c>
      <c r="E3350">
        <f>dados!C3265</f>
        <v>0</v>
      </c>
      <c r="F3350" t="str">
        <f>dados!D3265</f>
        <v>Medicamento contendo tiaprida,em doses</v>
      </c>
      <c r="G3350"/>
      <c r="H3350"/>
      <c r="I3350"/>
      <c r="J3350"/>
      <c r="K3350" s="13"/>
      <c r="L3350" s="13">
        <f>dados!I3265/100</f>
        <v>0.13449999999999998</v>
      </c>
      <c r="M3350" s="13">
        <f>dados!J3265/100</f>
        <v>0.16370000000000001</v>
      </c>
      <c r="N3350" s="13">
        <f>dados!K3265/100</f>
        <v>0.12</v>
      </c>
      <c r="O3350" s="13">
        <f>dados!L3265/100</f>
        <v>0</v>
      </c>
      <c r="P3350" s="12" t="str">
        <f>LEFT(Tabela2[[#This Row],[Código]],2)</f>
        <v>30</v>
      </c>
    </row>
    <row r="3351" spans="2:16" ht="15" customHeight="1" x14ac:dyDescent="0.25">
      <c r="B3351" s="31" t="str">
        <f>IF(Tabela2[[#This Row],[Tipo]] = 0,LOOKUP(Tabela2[[#This Row],[RESUMO]],Tabela3[Grupo],Tabela3[Meus produtos]),VLOOKUP(Tabela2[[#This Row],[Código]],Tabela4[[Código NBS/LC116]:[Meus serviços]],3,0))</f>
        <v>Não</v>
      </c>
      <c r="C3351" t="str">
        <f>IF(E3351=0,TEXT(dados!A3266,"00000000"),IF(E3351=2,TEXT(dados!A3266,"0000"),TEXT(dados!A3266,"#")))</f>
        <v>30049053</v>
      </c>
      <c r="D3351" t="str">
        <f>IF(dados!B3266=0,"",dados!B3266)</f>
        <v/>
      </c>
      <c r="E3351">
        <f>dados!C3266</f>
        <v>0</v>
      </c>
      <c r="F3351" t="str">
        <f>dados!D3266</f>
        <v>Medicamento contendo etidronato dissodico,em doses</v>
      </c>
      <c r="G3351"/>
      <c r="H3351"/>
      <c r="I3351"/>
      <c r="J3351"/>
      <c r="K3351" s="13"/>
      <c r="L3351" s="13">
        <f>dados!I3266/100</f>
        <v>0.13449999999999998</v>
      </c>
      <c r="M3351" s="13">
        <f>dados!J3266/100</f>
        <v>0.1699</v>
      </c>
      <c r="N3351" s="13">
        <f>dados!K3266/100</f>
        <v>0.12</v>
      </c>
      <c r="O3351" s="13">
        <f>dados!L3266/100</f>
        <v>0</v>
      </c>
      <c r="P3351" s="12" t="str">
        <f>LEFT(Tabela2[[#This Row],[Código]],2)</f>
        <v>30</v>
      </c>
    </row>
    <row r="3352" spans="2:16" ht="15" customHeight="1" x14ac:dyDescent="0.25">
      <c r="B3352" s="31" t="str">
        <f>IF(Tabela2[[#This Row],[Tipo]] = 0,LOOKUP(Tabela2[[#This Row],[RESUMO]],Tabela3[Grupo],Tabela3[Meus produtos]),VLOOKUP(Tabela2[[#This Row],[Código]],Tabela4[[Código NBS/LC116]:[Meus serviços]],3,0))</f>
        <v>Não</v>
      </c>
      <c r="C3352" t="str">
        <f>IF(E3352=0,TEXT(dados!A3267,"00000000"),IF(E3352=2,TEXT(dados!A3267,"0000"),TEXT(dados!A3267,"#")))</f>
        <v>30049054</v>
      </c>
      <c r="D3352" t="str">
        <f>IF(dados!B3267=0,"",dados!B3267)</f>
        <v/>
      </c>
      <c r="E3352">
        <f>dados!C3267</f>
        <v>0</v>
      </c>
      <c r="F3352" t="str">
        <f>dados!D3267</f>
        <v>Medicamento contendo cloridrato de amiodarona,em doses</v>
      </c>
      <c r="G3352"/>
      <c r="H3352"/>
      <c r="I3352"/>
      <c r="J3352"/>
      <c r="K3352" s="13"/>
      <c r="L3352" s="13">
        <f>dados!I3267/100</f>
        <v>0.13449999999999998</v>
      </c>
      <c r="M3352" s="13">
        <f>dados!J3267/100</f>
        <v>0.1699</v>
      </c>
      <c r="N3352" s="13">
        <f>dados!K3267/100</f>
        <v>0.12</v>
      </c>
      <c r="O3352" s="13">
        <f>dados!L3267/100</f>
        <v>0</v>
      </c>
      <c r="P3352" s="12" t="str">
        <f>LEFT(Tabela2[[#This Row],[Código]],2)</f>
        <v>30</v>
      </c>
    </row>
    <row r="3353" spans="2:16" ht="15" customHeight="1" x14ac:dyDescent="0.25">
      <c r="B3353" s="31" t="str">
        <f>IF(Tabela2[[#This Row],[Tipo]] = 0,LOOKUP(Tabela2[[#This Row],[RESUMO]],Tabela3[Grupo],Tabela3[Meus produtos]),VLOOKUP(Tabela2[[#This Row],[Código]],Tabela4[[Código NBS/LC116]:[Meus serviços]],3,0))</f>
        <v>Não</v>
      </c>
      <c r="C3353" t="str">
        <f>IF(E3353=0,TEXT(dados!A3268,"00000000"),IF(E3353=2,TEXT(dados!A3268,"0000"),TEXT(dados!A3268,"#")))</f>
        <v>30049055</v>
      </c>
      <c r="D3353" t="str">
        <f>IF(dados!B3268=0,"",dados!B3268)</f>
        <v/>
      </c>
      <c r="E3353">
        <f>dados!C3268</f>
        <v>0</v>
      </c>
      <c r="F3353" t="str">
        <f>dados!D3268</f>
        <v>Medicamento contendo nitrovin ou moxidectina,em doses</v>
      </c>
      <c r="G3353"/>
      <c r="H3353"/>
      <c r="I3353"/>
      <c r="J3353"/>
      <c r="K3353" s="13"/>
      <c r="L3353" s="13">
        <f>dados!I3268/100</f>
        <v>0.13449999999999998</v>
      </c>
      <c r="M3353" s="13">
        <f>dados!J3268/100</f>
        <v>0.1699</v>
      </c>
      <c r="N3353" s="13">
        <f>dados!K3268/100</f>
        <v>0.12</v>
      </c>
      <c r="O3353" s="13">
        <f>dados!L3268/100</f>
        <v>0</v>
      </c>
      <c r="P3353" s="12" t="str">
        <f>LEFT(Tabela2[[#This Row],[Código]],2)</f>
        <v>30</v>
      </c>
    </row>
    <row r="3354" spans="2:16" ht="15" customHeight="1" x14ac:dyDescent="0.25">
      <c r="B3354" s="31" t="str">
        <f>IF(Tabela2[[#This Row],[Tipo]] = 0,LOOKUP(Tabela2[[#This Row],[RESUMO]],Tabela3[Grupo],Tabela3[Meus produtos]),VLOOKUP(Tabela2[[#This Row],[Código]],Tabela4[[Código NBS/LC116]:[Meus serviços]],3,0))</f>
        <v>Não</v>
      </c>
      <c r="C3354" t="str">
        <f>IF(E3354=0,TEXT(dados!A3269,"00000000"),IF(E3354=2,TEXT(dados!A3269,"0000"),TEXT(dados!A3269,"#")))</f>
        <v>30049057</v>
      </c>
      <c r="D3354" t="str">
        <f>IF(dados!B3269=0,"",dados!B3269)</f>
        <v/>
      </c>
      <c r="E3354">
        <f>dados!C3269</f>
        <v>0</v>
      </c>
      <c r="F3354" t="str">
        <f>dados!D3269</f>
        <v>Medicamento contendo carbocisteina ou sulfiram,em doses</v>
      </c>
      <c r="G3354"/>
      <c r="H3354"/>
      <c r="I3354"/>
      <c r="J3354"/>
      <c r="K3354" s="13"/>
      <c r="L3354" s="13">
        <f>dados!I3269/100</f>
        <v>0.13449999999999998</v>
      </c>
      <c r="M3354" s="13">
        <f>dados!J3269/100</f>
        <v>0.1699</v>
      </c>
      <c r="N3354" s="13">
        <f>dados!K3269/100</f>
        <v>0.12</v>
      </c>
      <c r="O3354" s="13">
        <f>dados!L3269/100</f>
        <v>0</v>
      </c>
      <c r="P3354" s="12" t="str">
        <f>LEFT(Tabela2[[#This Row],[Código]],2)</f>
        <v>30</v>
      </c>
    </row>
    <row r="3355" spans="2:16" ht="15" customHeight="1" x14ac:dyDescent="0.25">
      <c r="B3355" s="31" t="str">
        <f>IF(Tabela2[[#This Row],[Tipo]] = 0,LOOKUP(Tabela2[[#This Row],[RESUMO]],Tabela3[Grupo],Tabela3[Meus produtos]),VLOOKUP(Tabela2[[#This Row],[Código]],Tabela4[[Código NBS/LC116]:[Meus serviços]],3,0))</f>
        <v>Não</v>
      </c>
      <c r="C3355" t="str">
        <f>IF(E3355=0,TEXT(dados!A3270,"00000000"),IF(E3355=2,TEXT(dados!A3270,"0000"),TEXT(dados!A3270,"#")))</f>
        <v>30049058</v>
      </c>
      <c r="D3355" t="str">
        <f>IF(dados!B3270=0,"",dados!B3270)</f>
        <v/>
      </c>
      <c r="E3355">
        <f>dados!C3270</f>
        <v>0</v>
      </c>
      <c r="F3355" t="str">
        <f>dados!D3270</f>
        <v>Medicamento contendo acido clodronico ou seu sal dissodico, estreptozocina, fotemustina, em doses</v>
      </c>
      <c r="G3355"/>
      <c r="H3355"/>
      <c r="I3355"/>
      <c r="J3355"/>
      <c r="K3355" s="13"/>
      <c r="L3355" s="13">
        <f>dados!I3270/100</f>
        <v>0.13449999999999998</v>
      </c>
      <c r="M3355" s="13">
        <f>dados!J3270/100</f>
        <v>0.1545</v>
      </c>
      <c r="N3355" s="13">
        <f>dados!K3270/100</f>
        <v>0.12</v>
      </c>
      <c r="O3355" s="13">
        <f>dados!L3270/100</f>
        <v>0</v>
      </c>
      <c r="P3355" s="12" t="str">
        <f>LEFT(Tabela2[[#This Row],[Código]],2)</f>
        <v>30</v>
      </c>
    </row>
    <row r="3356" spans="2:16" ht="15" customHeight="1" x14ac:dyDescent="0.25">
      <c r="B3356" s="31" t="str">
        <f>IF(Tabela2[[#This Row],[Tipo]] = 0,LOOKUP(Tabela2[[#This Row],[RESUMO]],Tabela3[Grupo],Tabela3[Meus produtos]),VLOOKUP(Tabela2[[#This Row],[Código]],Tabela4[[Código NBS/LC116]:[Meus serviços]],3,0))</f>
        <v>Não</v>
      </c>
      <c r="C3356" t="str">
        <f>IF(E3356=0,TEXT(dados!A3271,"00000000"),IF(E3356=2,TEXT(dados!A3271,"0000"),TEXT(dados!A3271,"#")))</f>
        <v>30049059</v>
      </c>
      <c r="D3356" t="str">
        <f>IF(dados!B3271=0,"",dados!B3271)</f>
        <v/>
      </c>
      <c r="E3356">
        <f>dados!C3271</f>
        <v>0</v>
      </c>
      <c r="F3356" t="str">
        <f>dados!D3271</f>
        <v>Outs.medicamentos c/tiocompostos organicos,etc.em doses</v>
      </c>
      <c r="G3356"/>
      <c r="H3356"/>
      <c r="I3356"/>
      <c r="J3356"/>
      <c r="K3356" s="13"/>
      <c r="L3356" s="13">
        <f>dados!I3271/100</f>
        <v>0.13449999999999998</v>
      </c>
      <c r="M3356" s="13">
        <f>dados!J3271/100</f>
        <v>0.16370000000000001</v>
      </c>
      <c r="N3356" s="13">
        <f>dados!K3271/100</f>
        <v>0.12</v>
      </c>
      <c r="O3356" s="13">
        <f>dados!L3271/100</f>
        <v>0</v>
      </c>
      <c r="P3356" s="12" t="str">
        <f>LEFT(Tabela2[[#This Row],[Código]],2)</f>
        <v>30</v>
      </c>
    </row>
    <row r="3357" spans="2:16" ht="15" customHeight="1" x14ac:dyDescent="0.25">
      <c r="B3357" s="31" t="str">
        <f>IF(Tabela2[[#This Row],[Tipo]] = 0,LOOKUP(Tabela2[[#This Row],[RESUMO]],Tabela3[Grupo],Tabela3[Meus produtos]),VLOOKUP(Tabela2[[#This Row],[Código]],Tabela4[[Código NBS/LC116]:[Meus serviços]],3,0))</f>
        <v>Não</v>
      </c>
      <c r="C3357" t="str">
        <f>IF(E3357=0,TEXT(dados!A3272,"00000000"),IF(E3357=2,TEXT(dados!A3272,"0000"),TEXT(dados!A3272,"#")))</f>
        <v>30049061</v>
      </c>
      <c r="D3357" t="str">
        <f>IF(dados!B3272=0,"",dados!B3272)</f>
        <v/>
      </c>
      <c r="E3357">
        <f>dados!C3272</f>
        <v>0</v>
      </c>
      <c r="F3357" t="str">
        <f>dados!D3272</f>
        <v>Medicamento cont.terfenadina/talniflumato,etc.em doses</v>
      </c>
      <c r="G3357"/>
      <c r="H3357"/>
      <c r="I3357"/>
      <c r="J3357"/>
      <c r="K3357" s="13"/>
      <c r="L3357" s="13">
        <f>dados!I3272/100</f>
        <v>0.13449999999999998</v>
      </c>
      <c r="M3357" s="13">
        <f>dados!J3272/100</f>
        <v>0.1699</v>
      </c>
      <c r="N3357" s="13">
        <f>dados!K3272/100</f>
        <v>0.12</v>
      </c>
      <c r="O3357" s="13">
        <f>dados!L3272/100</f>
        <v>0</v>
      </c>
      <c r="P3357" s="12" t="str">
        <f>LEFT(Tabela2[[#This Row],[Código]],2)</f>
        <v>30</v>
      </c>
    </row>
    <row r="3358" spans="2:16" ht="15" customHeight="1" x14ac:dyDescent="0.25">
      <c r="B3358" s="31" t="str">
        <f>IF(Tabela2[[#This Row],[Tipo]] = 0,LOOKUP(Tabela2[[#This Row],[RESUMO]],Tabela3[Grupo],Tabela3[Meus produtos]),VLOOKUP(Tabela2[[#This Row],[Código]],Tabela4[[Código NBS/LC116]:[Meus serviços]],3,0))</f>
        <v>Não</v>
      </c>
      <c r="C3358" t="str">
        <f>IF(E3358=0,TEXT(dados!A3273,"00000000"),IF(E3358=2,TEXT(dados!A3273,"0000"),TEXT(dados!A3273,"#")))</f>
        <v>30049062</v>
      </c>
      <c r="D3358" t="str">
        <f>IF(dados!B3273=0,"",dados!B3273)</f>
        <v/>
      </c>
      <c r="E3358">
        <f>dados!C3273</f>
        <v>0</v>
      </c>
      <c r="F3358" t="str">
        <f>dados!D3273</f>
        <v>Medicamento cont.cloridrato de loperamida, fembendazol, ketorolac trometamina, nifedipina nimodipina, nitrendipina, em doses</v>
      </c>
      <c r="G3358"/>
      <c r="H3358"/>
      <c r="I3358"/>
      <c r="J3358"/>
      <c r="K3358" s="13"/>
      <c r="L3358" s="13">
        <f>dados!I3273/100</f>
        <v>0.13449999999999998</v>
      </c>
      <c r="M3358" s="13">
        <f>dados!J3273/100</f>
        <v>0.1699</v>
      </c>
      <c r="N3358" s="13">
        <f>dados!K3273/100</f>
        <v>0.12</v>
      </c>
      <c r="O3358" s="13">
        <f>dados!L3273/100</f>
        <v>0</v>
      </c>
      <c r="P3358" s="12" t="str">
        <f>LEFT(Tabela2[[#This Row],[Código]],2)</f>
        <v>30</v>
      </c>
    </row>
    <row r="3359" spans="2:16" ht="15" customHeight="1" x14ac:dyDescent="0.25">
      <c r="B3359" s="31" t="str">
        <f>IF(Tabela2[[#This Row],[Tipo]] = 0,LOOKUP(Tabela2[[#This Row],[RESUMO]],Tabela3[Grupo],Tabela3[Meus produtos]),VLOOKUP(Tabela2[[#This Row],[Código]],Tabela4[[Código NBS/LC116]:[Meus serviços]],3,0))</f>
        <v>Não</v>
      </c>
      <c r="C3359" t="str">
        <f>IF(E3359=0,TEXT(dados!A3274,"00000000"),IF(E3359=2,TEXT(dados!A3274,"0000"),TEXT(dados!A3274,"#")))</f>
        <v>30049063</v>
      </c>
      <c r="D3359" t="str">
        <f>IF(dados!B3274=0,"",dados!B3274)</f>
        <v/>
      </c>
      <c r="E3359">
        <f>dados!C3274</f>
        <v>0</v>
      </c>
      <c r="F3359" t="str">
        <f>dados!D3274</f>
        <v>Medicamento cont.albendazol ou seu sulfoxido, mebendazol, 6-mercaptopurina, metilsulfato de amezinio, oxifendazol, praziquantel, em doses</v>
      </c>
      <c r="G3359"/>
      <c r="H3359"/>
      <c r="I3359"/>
      <c r="J3359"/>
      <c r="K3359" s="13"/>
      <c r="L3359" s="13">
        <f>dados!I3274/100</f>
        <v>0.13449999999999998</v>
      </c>
      <c r="M3359" s="13">
        <f>dados!J3274/100</f>
        <v>0.1699</v>
      </c>
      <c r="N3359" s="13">
        <f>dados!K3274/100</f>
        <v>0.12</v>
      </c>
      <c r="O3359" s="13">
        <f>dados!L3274/100</f>
        <v>0</v>
      </c>
      <c r="P3359" s="12" t="str">
        <f>LEFT(Tabela2[[#This Row],[Código]],2)</f>
        <v>30</v>
      </c>
    </row>
    <row r="3360" spans="2:16" ht="15" customHeight="1" x14ac:dyDescent="0.25">
      <c r="B3360" s="31" t="str">
        <f>IF(Tabela2[[#This Row],[Tipo]] = 0,LOOKUP(Tabela2[[#This Row],[RESUMO]],Tabela3[Grupo],Tabela3[Meus produtos]),VLOOKUP(Tabela2[[#This Row],[Código]],Tabela4[[Código NBS/LC116]:[Meus serviços]],3,0))</f>
        <v>Não</v>
      </c>
      <c r="C3360" t="str">
        <f>IF(E3360=0,TEXT(dados!A3275,"00000000"),IF(E3360=2,TEXT(dados!A3275,"0000"),TEXT(dados!A3275,"#")))</f>
        <v>30049064</v>
      </c>
      <c r="D3360" t="str">
        <f>IF(dados!B3275=0,"",dados!B3275)</f>
        <v/>
      </c>
      <c r="E3360">
        <f>dados!C3275</f>
        <v>0</v>
      </c>
      <c r="F3360" t="str">
        <f>dados!D3275</f>
        <v>Medicamento contendo alprazolam, bromazepam, clordiazepoxido, cloridrato de petidina, diazepam, droperidol, mazindol, triazolam, em doses</v>
      </c>
      <c r="G3360"/>
      <c r="H3360"/>
      <c r="I3360"/>
      <c r="J3360"/>
      <c r="K3360" s="13"/>
      <c r="L3360" s="13">
        <f>dados!I3275/100</f>
        <v>0.13449999999999998</v>
      </c>
      <c r="M3360" s="13">
        <f>dados!J3275/100</f>
        <v>0.1699</v>
      </c>
      <c r="N3360" s="13">
        <f>dados!K3275/100</f>
        <v>0.12</v>
      </c>
      <c r="O3360" s="13">
        <f>dados!L3275/100</f>
        <v>0</v>
      </c>
      <c r="P3360" s="12" t="str">
        <f>LEFT(Tabela2[[#This Row],[Código]],2)</f>
        <v>30</v>
      </c>
    </row>
    <row r="3361" spans="2:16" ht="15" customHeight="1" x14ac:dyDescent="0.25">
      <c r="B3361" s="31" t="str">
        <f>IF(Tabela2[[#This Row],[Tipo]] = 0,LOOKUP(Tabela2[[#This Row],[RESUMO]],Tabela3[Grupo],Tabela3[Meus produtos]),VLOOKUP(Tabela2[[#This Row],[Código]],Tabela4[[Código NBS/LC116]:[Meus serviços]],3,0))</f>
        <v>Não</v>
      </c>
      <c r="C3361" t="str">
        <f>IF(E3361=0,TEXT(dados!A3276,"00000000"),IF(E3361=2,TEXT(dados!A3276,"0000"),TEXT(dados!A3276,"#")))</f>
        <v>30049065</v>
      </c>
      <c r="D3361" t="str">
        <f>IF(dados!B3276=0,"",dados!B3276)</f>
        <v/>
      </c>
      <c r="E3361">
        <f>dados!C3276</f>
        <v>0</v>
      </c>
      <c r="F3361" t="str">
        <f>dados!D3276</f>
        <v>Medicamento cont.benzetimida ou seu cloridrato, fenitoina ou seu sal sodico, isoniazida, pirazinamida, em doses</v>
      </c>
      <c r="G3361"/>
      <c r="H3361"/>
      <c r="I3361"/>
      <c r="J3361"/>
      <c r="K3361" s="13"/>
      <c r="L3361" s="13">
        <f>dados!I3276/100</f>
        <v>0.13449999999999998</v>
      </c>
      <c r="M3361" s="13">
        <f>dados!J3276/100</f>
        <v>0.1699</v>
      </c>
      <c r="N3361" s="13">
        <f>dados!K3276/100</f>
        <v>0.12</v>
      </c>
      <c r="O3361" s="13">
        <f>dados!L3276/100</f>
        <v>0</v>
      </c>
      <c r="P3361" s="12" t="str">
        <f>LEFT(Tabela2[[#This Row],[Código]],2)</f>
        <v>30</v>
      </c>
    </row>
    <row r="3362" spans="2:16" ht="15" customHeight="1" x14ac:dyDescent="0.25">
      <c r="B3362" s="31" t="str">
        <f>IF(Tabela2[[#This Row],[Tipo]] = 0,LOOKUP(Tabela2[[#This Row],[RESUMO]],Tabela3[Grupo],Tabela3[Meus produtos]),VLOOKUP(Tabela2[[#This Row],[Código]],Tabela4[[Código NBS/LC116]:[Meus serviços]],3,0))</f>
        <v>Não</v>
      </c>
      <c r="C3362" t="str">
        <f>IF(E3362=0,TEXT(dados!A3277,"00000000"),IF(E3362=2,TEXT(dados!A3277,"0000"),TEXT(dados!A3277,"#")))</f>
        <v>30049066</v>
      </c>
      <c r="D3362" t="str">
        <f>IF(dados!B3277=0,"",dados!B3277)</f>
        <v/>
      </c>
      <c r="E3362">
        <f>dados!C3277</f>
        <v>0</v>
      </c>
      <c r="F3362" t="str">
        <f>dados!D3277</f>
        <v>Medicam.c/ac.2-(2-metil-3-cloroanilina)nicotinico, doses</v>
      </c>
      <c r="G3362"/>
      <c r="H3362"/>
      <c r="I3362"/>
      <c r="J3362"/>
      <c r="K3362" s="13"/>
      <c r="L3362" s="13">
        <f>dados!I3277/100</f>
        <v>0.13449999999999998</v>
      </c>
      <c r="M3362" s="13">
        <f>dados!J3277/100</f>
        <v>0.1699</v>
      </c>
      <c r="N3362" s="13">
        <f>dados!K3277/100</f>
        <v>0.12</v>
      </c>
      <c r="O3362" s="13">
        <f>dados!L3277/100</f>
        <v>0</v>
      </c>
      <c r="P3362" s="12" t="str">
        <f>LEFT(Tabela2[[#This Row],[Código]],2)</f>
        <v>30</v>
      </c>
    </row>
    <row r="3363" spans="2:16" ht="15" customHeight="1" x14ac:dyDescent="0.25">
      <c r="B3363" s="31" t="str">
        <f>IF(Tabela2[[#This Row],[Tipo]] = 0,LOOKUP(Tabela2[[#This Row],[RESUMO]],Tabela3[Grupo],Tabela3[Meus produtos]),VLOOKUP(Tabela2[[#This Row],[Código]],Tabela4[[Código NBS/LC116]:[Meus serviços]],3,0))</f>
        <v>Não</v>
      </c>
      <c r="C3363" t="str">
        <f>IF(E3363=0,TEXT(dados!A3278,"00000000"),IF(E3363=2,TEXT(dados!A3278,"0000"),TEXT(dados!A3278,"#")))</f>
        <v>30049067</v>
      </c>
      <c r="D3363" t="str">
        <f>IF(dados!B3278=0,"",dados!B3278)</f>
        <v/>
      </c>
      <c r="E3363">
        <f>dados!C3278</f>
        <v>0</v>
      </c>
      <c r="F3363" t="str">
        <f>dados!D3278</f>
        <v>Medicamento cont.enrofloxacina, maleato de enalapril, maleato de pirilamina, nicarbazina, norfloxacina, sais de piperazina , em doses</v>
      </c>
      <c r="G3363"/>
      <c r="H3363"/>
      <c r="I3363"/>
      <c r="J3363"/>
      <c r="K3363" s="13"/>
      <c r="L3363" s="13">
        <f>dados!I3278/100</f>
        <v>0.13449999999999998</v>
      </c>
      <c r="M3363" s="13">
        <f>dados!J3278/100</f>
        <v>0.1699</v>
      </c>
      <c r="N3363" s="13">
        <f>dados!K3278/100</f>
        <v>0.12</v>
      </c>
      <c r="O3363" s="13">
        <f>dados!L3278/100</f>
        <v>0</v>
      </c>
      <c r="P3363" s="12" t="str">
        <f>LEFT(Tabela2[[#This Row],[Código]],2)</f>
        <v>30</v>
      </c>
    </row>
    <row r="3364" spans="2:16" ht="15" customHeight="1" x14ac:dyDescent="0.25">
      <c r="B3364" s="31" t="str">
        <f>IF(Tabela2[[#This Row],[Tipo]] = 0,LOOKUP(Tabela2[[#This Row],[RESUMO]],Tabela3[Grupo],Tabela3[Meus produtos]),VLOOKUP(Tabela2[[#This Row],[Código]],Tabela4[[Código NBS/LC116]:[Meus serviços]],3,0))</f>
        <v>Não</v>
      </c>
      <c r="C3364" t="str">
        <f>IF(E3364=0,TEXT(dados!A3279,"00000000"),IF(E3364=2,TEXT(dados!A3279,"0000"),TEXT(dados!A3279,"#")))</f>
        <v>30049068</v>
      </c>
      <c r="D3364" t="str">
        <f>IF(dados!B3279=0,"",dados!B3279)</f>
        <v/>
      </c>
      <c r="E3364">
        <f>dados!C3279</f>
        <v>0</v>
      </c>
      <c r="F3364" t="str">
        <f>dados!D3279</f>
        <v>Medicamento c/altretamina, bortezomib, dacarbazina, disoproxilfumarato de tenofovir, enfuvirtida, fluspirileno, letrozol, lopinavir, mesilato de imatinib, nelfinavir ou seu mesilato, nevirapine, pemetrexed, saquinavir, sulfato de abacavir, sulfato de ataz</v>
      </c>
      <c r="G3364"/>
      <c r="H3364"/>
      <c r="I3364"/>
      <c r="J3364"/>
      <c r="K3364" s="13"/>
      <c r="L3364" s="13">
        <f>dados!I3279/100</f>
        <v>0.13449999999999998</v>
      </c>
      <c r="M3364" s="13">
        <f>dados!J3279/100</f>
        <v>0.1545</v>
      </c>
      <c r="N3364" s="13">
        <f>dados!K3279/100</f>
        <v>0.12</v>
      </c>
      <c r="O3364" s="13">
        <f>dados!L3279/100</f>
        <v>0</v>
      </c>
      <c r="P3364" s="12" t="str">
        <f>LEFT(Tabela2[[#This Row],[Código]],2)</f>
        <v>30</v>
      </c>
    </row>
    <row r="3365" spans="2:16" ht="15" customHeight="1" x14ac:dyDescent="0.25">
      <c r="B3365" s="31" t="str">
        <f>IF(Tabela2[[#This Row],[Tipo]] = 0,LOOKUP(Tabela2[[#This Row],[RESUMO]],Tabela3[Grupo],Tabela3[Meus produtos]),VLOOKUP(Tabela2[[#This Row],[Código]],Tabela4[[Código NBS/LC116]:[Meus serviços]],3,0))</f>
        <v>Não</v>
      </c>
      <c r="C3365" t="str">
        <f>IF(E3365=0,TEXT(dados!A3280,"00000000"),IF(E3365=2,TEXT(dados!A3280,"0000"),TEXT(dados!A3280,"#")))</f>
        <v>30049069</v>
      </c>
      <c r="D3365" t="str">
        <f>IF(dados!B3280=0,"",dados!B3280)</f>
        <v/>
      </c>
      <c r="E3365">
        <f>dados!C3280</f>
        <v>0</v>
      </c>
      <c r="F3365" t="str">
        <f>dados!D3280</f>
        <v>Outs.medicam.c/comp.heterocicl.heteroat.nitrog.em doses</v>
      </c>
      <c r="G3365"/>
      <c r="H3365"/>
      <c r="I3365"/>
      <c r="J3365"/>
      <c r="K3365" s="13"/>
      <c r="L3365" s="13">
        <f>dados!I3280/100</f>
        <v>0.13449999999999998</v>
      </c>
      <c r="M3365" s="13">
        <f>dados!J3280/100</f>
        <v>0.16370000000000001</v>
      </c>
      <c r="N3365" s="13">
        <f>dados!K3280/100</f>
        <v>0.12</v>
      </c>
      <c r="O3365" s="13">
        <f>dados!L3280/100</f>
        <v>0</v>
      </c>
      <c r="P3365" s="12" t="str">
        <f>LEFT(Tabela2[[#This Row],[Código]],2)</f>
        <v>30</v>
      </c>
    </row>
    <row r="3366" spans="2:16" ht="15" customHeight="1" x14ac:dyDescent="0.25">
      <c r="B3366" s="31" t="str">
        <f>IF(Tabela2[[#This Row],[Tipo]] = 0,LOOKUP(Tabela2[[#This Row],[RESUMO]],Tabela3[Grupo],Tabela3[Meus produtos]),VLOOKUP(Tabela2[[#This Row],[Código]],Tabela4[[Código NBS/LC116]:[Meus serviços]],3,0))</f>
        <v>Não</v>
      </c>
      <c r="C3366" t="str">
        <f>IF(E3366=0,TEXT(dados!A3281,"00000000"),IF(E3366=2,TEXT(dados!A3281,"0000"),TEXT(dados!A3281,"#")))</f>
        <v>30049071</v>
      </c>
      <c r="D3366" t="str">
        <f>IF(dados!B3281=0,"",dados!B3281)</f>
        <v/>
      </c>
      <c r="E3366">
        <f>dados!C3281</f>
        <v>0</v>
      </c>
      <c r="F3366" t="str">
        <f>dados!D3281</f>
        <v>Medicamento c/levamisol/seus sais/tetramisol,em doses</v>
      </c>
      <c r="G3366"/>
      <c r="H3366"/>
      <c r="I3366"/>
      <c r="J3366"/>
      <c r="K3366" s="13"/>
      <c r="L3366" s="13">
        <f>dados!I3281/100</f>
        <v>0.13449999999999998</v>
      </c>
      <c r="M3366" s="13">
        <f>dados!J3281/100</f>
        <v>0.16370000000000001</v>
      </c>
      <c r="N3366" s="13">
        <f>dados!K3281/100</f>
        <v>0.12</v>
      </c>
      <c r="O3366" s="13">
        <f>dados!L3281/100</f>
        <v>0</v>
      </c>
      <c r="P3366" s="12" t="str">
        <f>LEFT(Tabela2[[#This Row],[Código]],2)</f>
        <v>30</v>
      </c>
    </row>
    <row r="3367" spans="2:16" ht="15" customHeight="1" x14ac:dyDescent="0.25">
      <c r="B3367" s="31" t="str">
        <f>IF(Tabela2[[#This Row],[Tipo]] = 0,LOOKUP(Tabela2[[#This Row],[RESUMO]],Tabela3[Grupo],Tabela3[Meus produtos]),VLOOKUP(Tabela2[[#This Row],[Código]],Tabela4[[Código NBS/LC116]:[Meus serviços]],3,0))</f>
        <v>Não</v>
      </c>
      <c r="C3367" t="str">
        <f>IF(E3367=0,TEXT(dados!A3282,"00000000"),IF(E3367=2,TEXT(dados!A3282,"0000"),TEXT(dados!A3282,"#")))</f>
        <v>30049072</v>
      </c>
      <c r="D3367" t="str">
        <f>IF(dados!B3282=0,"",dados!B3282)</f>
        <v/>
      </c>
      <c r="E3367">
        <f>dados!C3282</f>
        <v>0</v>
      </c>
      <c r="F3367" t="str">
        <f>dados!D3282</f>
        <v>Medicamento c/sulfadiazina/seu sal sodico,sulfametoxazol, em doses</v>
      </c>
      <c r="G3367"/>
      <c r="H3367"/>
      <c r="I3367"/>
      <c r="J3367"/>
      <c r="K3367" s="13"/>
      <c r="L3367" s="13">
        <f>dados!I3282/100</f>
        <v>0.13449999999999998</v>
      </c>
      <c r="M3367" s="13">
        <f>dados!J3282/100</f>
        <v>0.1699</v>
      </c>
      <c r="N3367" s="13">
        <f>dados!K3282/100</f>
        <v>0.12</v>
      </c>
      <c r="O3367" s="13">
        <f>dados!L3282/100</f>
        <v>0</v>
      </c>
      <c r="P3367" s="12" t="str">
        <f>LEFT(Tabela2[[#This Row],[Código]],2)</f>
        <v>30</v>
      </c>
    </row>
    <row r="3368" spans="2:16" ht="15" customHeight="1" x14ac:dyDescent="0.25">
      <c r="B3368" s="31" t="str">
        <f>IF(Tabela2[[#This Row],[Tipo]] = 0,LOOKUP(Tabela2[[#This Row],[RESUMO]],Tabela3[Grupo],Tabela3[Meus produtos]),VLOOKUP(Tabela2[[#This Row],[Código]],Tabela4[[Código NBS/LC116]:[Meus serviços]],3,0))</f>
        <v>Não</v>
      </c>
      <c r="C3368" t="str">
        <f>IF(E3368=0,TEXT(dados!A3283,"00000000"),IF(E3368=2,TEXT(dados!A3283,"0000"),TEXT(dados!A3283,"#")))</f>
        <v>30049073</v>
      </c>
      <c r="D3368" t="str">
        <f>IF(dados!B3283=0,"",dados!B3283)</f>
        <v/>
      </c>
      <c r="E3368">
        <f>dados!C3283</f>
        <v>0</v>
      </c>
      <c r="F3368" t="str">
        <f>dados!D3283</f>
        <v>Medicamento contendo cloxazolam, ketazolam, piroxicam, tenoxicam, em doses</v>
      </c>
      <c r="G3368"/>
      <c r="H3368"/>
      <c r="I3368"/>
      <c r="J3368"/>
      <c r="K3368" s="13"/>
      <c r="L3368" s="13">
        <f>dados!I3283/100</f>
        <v>0.13449999999999998</v>
      </c>
      <c r="M3368" s="13">
        <f>dados!J3283/100</f>
        <v>0.1699</v>
      </c>
      <c r="N3368" s="13">
        <f>dados!K3283/100</f>
        <v>0.12</v>
      </c>
      <c r="O3368" s="13">
        <f>dados!L3283/100</f>
        <v>0</v>
      </c>
      <c r="P3368" s="12" t="str">
        <f>LEFT(Tabela2[[#This Row],[Código]],2)</f>
        <v>30</v>
      </c>
    </row>
    <row r="3369" spans="2:16" ht="15" customHeight="1" x14ac:dyDescent="0.25">
      <c r="B3369" s="31" t="str">
        <f>IF(Tabela2[[#This Row],[Tipo]] = 0,LOOKUP(Tabela2[[#This Row],[RESUMO]],Tabela3[Grupo],Tabela3[Meus produtos]),VLOOKUP(Tabela2[[#This Row],[Código]],Tabela4[[Código NBS/LC116]:[Meus serviços]],3,0))</f>
        <v>Não</v>
      </c>
      <c r="C3369" t="str">
        <f>IF(E3369=0,TEXT(dados!A3284,"00000000"),IF(E3369=2,TEXT(dados!A3284,"0000"),TEXT(dados!A3284,"#")))</f>
        <v>30049074</v>
      </c>
      <c r="D3369" t="str">
        <f>IF(dados!B3284=0,"",dados!B3284)</f>
        <v/>
      </c>
      <c r="E3369">
        <f>dados!C3284</f>
        <v>0</v>
      </c>
      <c r="F3369" t="str">
        <f>dados!D3284</f>
        <v>Medicamento c/ftalilsulfatiazol, inosina, em doses</v>
      </c>
      <c r="G3369"/>
      <c r="H3369"/>
      <c r="I3369"/>
      <c r="J3369"/>
      <c r="K3369" s="13"/>
      <c r="L3369" s="13">
        <f>dados!I3284/100</f>
        <v>0.13449999999999998</v>
      </c>
      <c r="M3369" s="13">
        <f>dados!J3284/100</f>
        <v>0.1699</v>
      </c>
      <c r="N3369" s="13">
        <f>dados!K3284/100</f>
        <v>0.12</v>
      </c>
      <c r="O3369" s="13">
        <f>dados!L3284/100</f>
        <v>0</v>
      </c>
      <c r="P3369" s="12" t="str">
        <f>LEFT(Tabela2[[#This Row],[Código]],2)</f>
        <v>30</v>
      </c>
    </row>
    <row r="3370" spans="2:16" ht="15" customHeight="1" x14ac:dyDescent="0.25">
      <c r="B3370" s="31" t="str">
        <f>IF(Tabela2[[#This Row],[Tipo]] = 0,LOOKUP(Tabela2[[#This Row],[RESUMO]],Tabela3[Grupo],Tabela3[Meus produtos]),VLOOKUP(Tabela2[[#This Row],[Código]],Tabela4[[Código NBS/LC116]:[Meus serviços]],3,0))</f>
        <v>Não</v>
      </c>
      <c r="C3370" t="str">
        <f>IF(E3370=0,TEXT(dados!A3285,"00000000"),IF(E3370=2,TEXT(dados!A3285,"0000"),TEXT(dados!A3285,"#")))</f>
        <v>30049075</v>
      </c>
      <c r="D3370" t="str">
        <f>IF(dados!B3285=0,"",dados!B3285)</f>
        <v/>
      </c>
      <c r="E3370">
        <f>dados!C3285</f>
        <v>0</v>
      </c>
      <c r="F3370" t="str">
        <f>dados!D3285</f>
        <v>Medicamento cont.enantato de flufenazina, prometazina, gliburida, rutosidio, deslanosidio, em doses</v>
      </c>
      <c r="G3370"/>
      <c r="H3370"/>
      <c r="I3370"/>
      <c r="J3370"/>
      <c r="K3370" s="13"/>
      <c r="L3370" s="13">
        <f>dados!I3285/100</f>
        <v>0.13449999999999998</v>
      </c>
      <c r="M3370" s="13">
        <f>dados!J3285/100</f>
        <v>0.1699</v>
      </c>
      <c r="N3370" s="13">
        <f>dados!K3285/100</f>
        <v>0.12</v>
      </c>
      <c r="O3370" s="13">
        <f>dados!L3285/100</f>
        <v>0</v>
      </c>
      <c r="P3370" s="12" t="str">
        <f>LEFT(Tabela2[[#This Row],[Código]],2)</f>
        <v>30</v>
      </c>
    </row>
    <row r="3371" spans="2:16" ht="15" customHeight="1" x14ac:dyDescent="0.25">
      <c r="B3371" s="31" t="str">
        <f>IF(Tabela2[[#This Row],[Tipo]] = 0,LOOKUP(Tabela2[[#This Row],[RESUMO]],Tabela3[Grupo],Tabela3[Meus produtos]),VLOOKUP(Tabela2[[#This Row],[Código]],Tabela4[[Código NBS/LC116]:[Meus serviços]],3,0))</f>
        <v>Não</v>
      </c>
      <c r="C3371" t="str">
        <f>IF(E3371=0,TEXT(dados!A3286,"00000000"),IF(E3371=2,TEXT(dados!A3286,"0000"),TEXT(dados!A3286,"#")))</f>
        <v>30049076</v>
      </c>
      <c r="D3371" t="str">
        <f>IF(dados!B3286=0,"",dados!B3286)</f>
        <v/>
      </c>
      <c r="E3371">
        <f>dados!C3286</f>
        <v>0</v>
      </c>
      <c r="F3371" t="str">
        <f>dados!D3286</f>
        <v>Medicamento cont.clortalidona, furosemida, em doses</v>
      </c>
      <c r="G3371"/>
      <c r="H3371"/>
      <c r="I3371"/>
      <c r="J3371"/>
      <c r="K3371" s="13"/>
      <c r="L3371" s="13">
        <f>dados!I3286/100</f>
        <v>0.13449999999999998</v>
      </c>
      <c r="M3371" s="13">
        <f>dados!J3286/100</f>
        <v>0.1699</v>
      </c>
      <c r="N3371" s="13">
        <f>dados!K3286/100</f>
        <v>0.12</v>
      </c>
      <c r="O3371" s="13">
        <f>dados!L3286/100</f>
        <v>0</v>
      </c>
      <c r="P3371" s="12" t="str">
        <f>LEFT(Tabela2[[#This Row],[Código]],2)</f>
        <v>30</v>
      </c>
    </row>
    <row r="3372" spans="2:16" ht="15" customHeight="1" x14ac:dyDescent="0.25">
      <c r="B3372" s="31" t="str">
        <f>IF(Tabela2[[#This Row],[Tipo]] = 0,LOOKUP(Tabela2[[#This Row],[RESUMO]],Tabela3[Grupo],Tabela3[Meus produtos]),VLOOKUP(Tabela2[[#This Row],[Código]],Tabela4[[Código NBS/LC116]:[Meus serviços]],3,0))</f>
        <v>Não</v>
      </c>
      <c r="C3372" t="str">
        <f>IF(E3372=0,TEXT(dados!A3287,"00000000"),IF(E3372=2,TEXT(dados!A3287,"0000"),TEXT(dados!A3287,"#")))</f>
        <v>30049077</v>
      </c>
      <c r="D3372" t="str">
        <f>IF(dados!B3287=0,"",dados!B3287)</f>
        <v/>
      </c>
      <c r="E3372">
        <f>dados!C3287</f>
        <v>0</v>
      </c>
      <c r="F3372" t="str">
        <f>dados!D3287</f>
        <v>Medicamento cont.cloridrato de tizanidina, cetoconazol, furazolidona, em doses</v>
      </c>
      <c r="G3372"/>
      <c r="H3372"/>
      <c r="I3372"/>
      <c r="J3372"/>
      <c r="K3372" s="13"/>
      <c r="L3372" s="13">
        <f>dados!I3287/100</f>
        <v>0.13449999999999998</v>
      </c>
      <c r="M3372" s="13">
        <f>dados!J3287/100</f>
        <v>0.1699</v>
      </c>
      <c r="N3372" s="13">
        <f>dados!K3287/100</f>
        <v>0.12</v>
      </c>
      <c r="O3372" s="13">
        <f>dados!L3287/100</f>
        <v>0</v>
      </c>
      <c r="P3372" s="12" t="str">
        <f>LEFT(Tabela2[[#This Row],[Código]],2)</f>
        <v>30</v>
      </c>
    </row>
    <row r="3373" spans="2:16" ht="15" customHeight="1" x14ac:dyDescent="0.25">
      <c r="B3373" s="31" t="str">
        <f>IF(Tabela2[[#This Row],[Tipo]] = 0,LOOKUP(Tabela2[[#This Row],[RESUMO]],Tabela3[Grupo],Tabela3[Meus produtos]),VLOOKUP(Tabela2[[#This Row],[Código]],Tabela4[[Código NBS/LC116]:[Meus serviços]],3,0))</f>
        <v>Não</v>
      </c>
      <c r="C3373" t="str">
        <f>IF(E3373=0,TEXT(dados!A3288,"00000000"),IF(E3373=2,TEXT(dados!A3288,"0000"),TEXT(dados!A3288,"#")))</f>
        <v>30049078</v>
      </c>
      <c r="D3373" t="str">
        <f>IF(dados!B3288=0,"",dados!B3288)</f>
        <v/>
      </c>
      <c r="E3373">
        <f>dados!C3288</f>
        <v>0</v>
      </c>
      <c r="F3373" t="str">
        <f>dados!D3288</f>
        <v>Medicam.contendo amprenavir, aprepitanto, delavirdina ou seu mesilato, efavirenz, emtricitabina, etoposido, fosfato de fludarabina, fosamprenavir calcico, gencitabina ou seu cloridrato, raltitrexida, ritonavir, teniposido, em doses</v>
      </c>
      <c r="G3373"/>
      <c r="H3373"/>
      <c r="I3373"/>
      <c r="J3373"/>
      <c r="K3373" s="13"/>
      <c r="L3373" s="13">
        <f>dados!I3288/100</f>
        <v>0.13449999999999998</v>
      </c>
      <c r="M3373" s="13">
        <f>dados!J3288/100</f>
        <v>0.1714</v>
      </c>
      <c r="N3373" s="13">
        <f>dados!K3288/100</f>
        <v>0.12</v>
      </c>
      <c r="O3373" s="13">
        <f>dados!L3288/100</f>
        <v>0</v>
      </c>
      <c r="P3373" s="12" t="str">
        <f>LEFT(Tabela2[[#This Row],[Código]],2)</f>
        <v>30</v>
      </c>
    </row>
    <row r="3374" spans="2:16" ht="15" customHeight="1" x14ac:dyDescent="0.25">
      <c r="B3374" s="31" t="str">
        <f>IF(Tabela2[[#This Row],[Tipo]] = 0,LOOKUP(Tabela2[[#This Row],[RESUMO]],Tabela3[Grupo],Tabela3[Meus produtos]),VLOOKUP(Tabela2[[#This Row],[Código]],Tabela4[[Código NBS/LC116]:[Meus serviços]],3,0))</f>
        <v>Não</v>
      </c>
      <c r="C3374" t="str">
        <f>IF(E3374=0,TEXT(dados!A3289,"00000000"),IF(E3374=2,TEXT(dados!A3289,"0000"),TEXT(dados!A3289,"#")))</f>
        <v>30049079</v>
      </c>
      <c r="D3374" t="str">
        <f>IF(dados!B3289=0,"",dados!B3289)</f>
        <v/>
      </c>
      <c r="E3374">
        <f>dados!C3289</f>
        <v>0</v>
      </c>
      <c r="F3374" t="str">
        <f>dados!D3289</f>
        <v>Outs.medicamentos c/compostos heterocicl.etc.em doses</v>
      </c>
      <c r="G3374"/>
      <c r="H3374"/>
      <c r="I3374"/>
      <c r="J3374"/>
      <c r="K3374" s="13"/>
      <c r="L3374" s="13">
        <f>dados!I3289/100</f>
        <v>0.13449999999999998</v>
      </c>
      <c r="M3374" s="13">
        <f>dados!J3289/100</f>
        <v>0.16370000000000001</v>
      </c>
      <c r="N3374" s="13">
        <f>dados!K3289/100</f>
        <v>0.12</v>
      </c>
      <c r="O3374" s="13">
        <f>dados!L3289/100</f>
        <v>0</v>
      </c>
      <c r="P3374" s="12" t="str">
        <f>LEFT(Tabela2[[#This Row],[Código]],2)</f>
        <v>30</v>
      </c>
    </row>
    <row r="3375" spans="2:16" ht="15" customHeight="1" x14ac:dyDescent="0.25">
      <c r="B3375" s="31" t="str">
        <f>IF(Tabela2[[#This Row],[Tipo]] = 0,LOOKUP(Tabela2[[#This Row],[RESUMO]],Tabela3[Grupo],Tabela3[Meus produtos]),VLOOKUP(Tabela2[[#This Row],[Código]],Tabela4[[Código NBS/LC116]:[Meus serviços]],3,0))</f>
        <v>Não</v>
      </c>
      <c r="C3375" t="str">
        <f>IF(E3375=0,TEXT(dados!A3290,"00000000"),IF(E3375=2,TEXT(dados!A3290,"0000"),TEXT(dados!A3290,"#")))</f>
        <v>30049091</v>
      </c>
      <c r="D3375" t="str">
        <f>IF(dados!B3290=0,"",dados!B3290)</f>
        <v/>
      </c>
      <c r="E3375">
        <f>dados!C3290</f>
        <v>0</v>
      </c>
      <c r="F3375" t="str">
        <f>dados!D3290</f>
        <v>Medicamento contendo extrato de polen,em doses</v>
      </c>
      <c r="G3375"/>
      <c r="H3375"/>
      <c r="I3375"/>
      <c r="J3375"/>
      <c r="K3375" s="13"/>
      <c r="L3375" s="13">
        <f>dados!I3290/100</f>
        <v>0.13449999999999998</v>
      </c>
      <c r="M3375" s="13">
        <f>dados!J3290/100</f>
        <v>0.16370000000000001</v>
      </c>
      <c r="N3375" s="13">
        <f>dados!K3290/100</f>
        <v>0.12</v>
      </c>
      <c r="O3375" s="13">
        <f>dados!L3290/100</f>
        <v>0</v>
      </c>
      <c r="P3375" s="12" t="str">
        <f>LEFT(Tabela2[[#This Row],[Código]],2)</f>
        <v>30</v>
      </c>
    </row>
    <row r="3376" spans="2:16" ht="15" customHeight="1" x14ac:dyDescent="0.25">
      <c r="B3376" s="31" t="str">
        <f>IF(Tabela2[[#This Row],[Tipo]] = 0,LOOKUP(Tabela2[[#This Row],[RESUMO]],Tabela3[Grupo],Tabela3[Meus produtos]),VLOOKUP(Tabela2[[#This Row],[Código]],Tabela4[[Código NBS/LC116]:[Meus serviços]],3,0))</f>
        <v>Não</v>
      </c>
      <c r="C3376" t="str">
        <f>IF(E3376=0,TEXT(dados!A3291,"00000000"),IF(E3376=2,TEXT(dados!A3291,"0000"),TEXT(dados!A3291,"#")))</f>
        <v>30049092</v>
      </c>
      <c r="D3376" t="str">
        <f>IF(dados!B3291=0,"",dados!B3291)</f>
        <v/>
      </c>
      <c r="E3376">
        <f>dados!C3291</f>
        <v>0</v>
      </c>
      <c r="F3376" t="str">
        <f>dados!D3291</f>
        <v>Medicamento contendo crisarobina, disofenol, em doses</v>
      </c>
      <c r="G3376"/>
      <c r="H3376"/>
      <c r="I3376"/>
      <c r="J3376"/>
      <c r="K3376" s="13"/>
      <c r="L3376" s="13">
        <f>dados!I3291/100</f>
        <v>0.13449999999999998</v>
      </c>
      <c r="M3376" s="13">
        <f>dados!J3291/100</f>
        <v>0.1699</v>
      </c>
      <c r="N3376" s="13">
        <f>dados!K3291/100</f>
        <v>0.12</v>
      </c>
      <c r="O3376" s="13">
        <f>dados!L3291/100</f>
        <v>0</v>
      </c>
      <c r="P3376" s="12" t="str">
        <f>LEFT(Tabela2[[#This Row],[Código]],2)</f>
        <v>30</v>
      </c>
    </row>
    <row r="3377" spans="2:16" ht="15" customHeight="1" x14ac:dyDescent="0.25">
      <c r="B3377" s="31" t="str">
        <f>IF(Tabela2[[#This Row],[Tipo]] = 0,LOOKUP(Tabela2[[#This Row],[RESUMO]],Tabela3[Grupo],Tabela3[Meus produtos]),VLOOKUP(Tabela2[[#This Row],[Código]],Tabela4[[Código NBS/LC116]:[Meus serviços]],3,0))</f>
        <v>Não</v>
      </c>
      <c r="C3377" t="str">
        <f>IF(E3377=0,TEXT(dados!A3292,"00000000"),IF(E3377=2,TEXT(dados!A3292,"0000"),TEXT(dados!A3292,"#")))</f>
        <v>30049093</v>
      </c>
      <c r="D3377" t="str">
        <f>IF(dados!B3292=0,"",dados!B3292)</f>
        <v/>
      </c>
      <c r="E3377">
        <f>dados!C3292</f>
        <v>0</v>
      </c>
      <c r="F3377" t="str">
        <f>dados!D3292</f>
        <v>Medicamento contendo diclofenaco resinato,em doses</v>
      </c>
      <c r="G3377"/>
      <c r="H3377"/>
      <c r="I3377"/>
      <c r="J3377"/>
      <c r="K3377" s="13"/>
      <c r="L3377" s="13">
        <f>dados!I3292/100</f>
        <v>0.13449999999999998</v>
      </c>
      <c r="M3377" s="13">
        <f>dados!J3292/100</f>
        <v>0.1699</v>
      </c>
      <c r="N3377" s="13">
        <f>dados!K3292/100</f>
        <v>0.12</v>
      </c>
      <c r="O3377" s="13">
        <f>dados!L3292/100</f>
        <v>0</v>
      </c>
      <c r="P3377" s="12" t="str">
        <f>LEFT(Tabela2[[#This Row],[Código]],2)</f>
        <v>30</v>
      </c>
    </row>
    <row r="3378" spans="2:16" ht="15" customHeight="1" x14ac:dyDescent="0.25">
      <c r="B3378" s="31" t="str">
        <f>IF(Tabela2[[#This Row],[Tipo]] = 0,LOOKUP(Tabela2[[#This Row],[RESUMO]],Tabela3[Grupo],Tabela3[Meus produtos]),VLOOKUP(Tabela2[[#This Row],[Código]],Tabela4[[Código NBS/LC116]:[Meus serviços]],3,0))</f>
        <v>Não</v>
      </c>
      <c r="C3378" t="str">
        <f>IF(E3378=0,TEXT(dados!A3293,"00000000"),IF(E3378=2,TEXT(dados!A3293,"0000"),TEXT(dados!A3293,"#")))</f>
        <v>30049094</v>
      </c>
      <c r="D3378" t="str">
        <f>IF(dados!B3293=0,"",dados!B3293)</f>
        <v/>
      </c>
      <c r="E3378">
        <f>dados!C3293</f>
        <v>0</v>
      </c>
      <c r="F3378" t="str">
        <f>dados!D3293</f>
        <v>Medicamento contendo silimarina,em doses</v>
      </c>
      <c r="G3378"/>
      <c r="H3378"/>
      <c r="I3378"/>
      <c r="J3378"/>
      <c r="K3378" s="13"/>
      <c r="L3378" s="13">
        <f>dados!I3293/100</f>
        <v>0.13449999999999998</v>
      </c>
      <c r="M3378" s="13">
        <f>dados!J3293/100</f>
        <v>0.16370000000000001</v>
      </c>
      <c r="N3378" s="13">
        <f>dados!K3293/100</f>
        <v>0.12</v>
      </c>
      <c r="O3378" s="13">
        <f>dados!L3293/100</f>
        <v>0</v>
      </c>
      <c r="P3378" s="12" t="str">
        <f>LEFT(Tabela2[[#This Row],[Código]],2)</f>
        <v>30</v>
      </c>
    </row>
    <row r="3379" spans="2:16" ht="15" customHeight="1" x14ac:dyDescent="0.25">
      <c r="B3379" s="31" t="str">
        <f>IF(Tabela2[[#This Row],[Tipo]] = 0,LOOKUP(Tabela2[[#This Row],[RESUMO]],Tabela3[Grupo],Tabela3[Meus produtos]),VLOOKUP(Tabela2[[#This Row],[Código]],Tabela4[[Código NBS/LC116]:[Meus serviços]],3,0))</f>
        <v>Não</v>
      </c>
      <c r="C3379" t="str">
        <f>IF(E3379=0,TEXT(dados!A3294,"00000000"),IF(E3379=2,TEXT(dados!A3294,"0000"),TEXT(dados!A3294,"#")))</f>
        <v>30049095</v>
      </c>
      <c r="D3379" t="str">
        <f>IF(dados!B3294=0,"",dados!B3294)</f>
        <v/>
      </c>
      <c r="E3379">
        <f>dados!C3294</f>
        <v>0</v>
      </c>
      <c r="F3379" t="str">
        <f>dados!D3294</f>
        <v>Medicamento contendo bussulfano, dexormaplatina, dietilestilbestrol ou seu dipropionato, enloplatina, filgrastina, iproplatina, lobaplatina, miboplatina, mitotano, ormaplatina, propofol, sebriplatina, zeniplatina, em doses</v>
      </c>
      <c r="G3379"/>
      <c r="H3379"/>
      <c r="I3379"/>
      <c r="J3379"/>
      <c r="K3379" s="13"/>
      <c r="L3379" s="13">
        <f>dados!I3294/100</f>
        <v>0.13449999999999998</v>
      </c>
      <c r="M3379" s="13">
        <f>dados!J3294/100</f>
        <v>0.1545</v>
      </c>
      <c r="N3379" s="13">
        <f>dados!K3294/100</f>
        <v>0.12</v>
      </c>
      <c r="O3379" s="13">
        <f>dados!L3294/100</f>
        <v>0</v>
      </c>
      <c r="P3379" s="12" t="str">
        <f>LEFT(Tabela2[[#This Row],[Código]],2)</f>
        <v>30</v>
      </c>
    </row>
    <row r="3380" spans="2:16" ht="15" customHeight="1" x14ac:dyDescent="0.25">
      <c r="B3380" s="31" t="str">
        <f>IF(Tabela2[[#This Row],[Tipo]] = 0,LOOKUP(Tabela2[[#This Row],[RESUMO]],Tabela3[Grupo],Tabela3[Meus produtos]),VLOOKUP(Tabela2[[#This Row],[Código]],Tabela4[[Código NBS/LC116]:[Meus serviços]],3,0))</f>
        <v>Não</v>
      </c>
      <c r="C3380" t="str">
        <f>IF(E3380=0,TEXT(dados!A3295,"00000000"),IF(E3380=2,TEXT(dados!A3295,"0000"),TEXT(dados!A3295,"#")))</f>
        <v>30049096</v>
      </c>
      <c r="D3380" t="str">
        <f>IF(dados!B3295=0,"",dados!B3295)</f>
        <v/>
      </c>
      <c r="E3380">
        <f>dados!C3295</f>
        <v>0</v>
      </c>
      <c r="F3380" t="str">
        <f>dados!D3295</f>
        <v>Medicam.cont.complexo de ferro dextrana.em doses</v>
      </c>
      <c r="G3380"/>
      <c r="H3380"/>
      <c r="I3380"/>
      <c r="J3380"/>
      <c r="K3380" s="13"/>
      <c r="L3380" s="13">
        <f>dados!I3295/100</f>
        <v>0.13449999999999998</v>
      </c>
      <c r="M3380" s="13">
        <f>dados!J3295/100</f>
        <v>0.1699</v>
      </c>
      <c r="N3380" s="13">
        <f>dados!K3295/100</f>
        <v>0.12</v>
      </c>
      <c r="O3380" s="13">
        <f>dados!L3295/100</f>
        <v>0</v>
      </c>
      <c r="P3380" s="12" t="str">
        <f>LEFT(Tabela2[[#This Row],[Código]],2)</f>
        <v>30</v>
      </c>
    </row>
    <row r="3381" spans="2:16" ht="15" customHeight="1" x14ac:dyDescent="0.25">
      <c r="B3381" s="31" t="str">
        <f>IF(Tabela2[[#This Row],[Tipo]] = 0,LOOKUP(Tabela2[[#This Row],[RESUMO]],Tabela3[Grupo],Tabela3[Meus produtos]),VLOOKUP(Tabela2[[#This Row],[Código]],Tabela4[[Código NBS/LC116]:[Meus serviços]],3,0))</f>
        <v>Não</v>
      </c>
      <c r="C3381" t="str">
        <f>IF(E3381=0,TEXT(dados!A3296,"00000000"),IF(E3381=2,TEXT(dados!A3296,"0000"),TEXT(dados!A3296,"#")))</f>
        <v>30049097</v>
      </c>
      <c r="D3381" t="str">
        <f>IF(dados!B3296=0,"",dados!B3296)</f>
        <v/>
      </c>
      <c r="E3381">
        <f>dados!C3296</f>
        <v>0</v>
      </c>
      <c r="F3381" t="str">
        <f>dados!D3296</f>
        <v>Medicamento Sevoflurano em doses</v>
      </c>
      <c r="G3381"/>
      <c r="H3381"/>
      <c r="I3381"/>
      <c r="J3381"/>
      <c r="K3381" s="13"/>
      <c r="L3381" s="13">
        <f>dados!I3296/100</f>
        <v>0.13449999999999998</v>
      </c>
      <c r="M3381" s="13">
        <f>dados!J3296/100</f>
        <v>0.1699</v>
      </c>
      <c r="N3381" s="13">
        <f>dados!K3296/100</f>
        <v>0.12</v>
      </c>
      <c r="O3381" s="13">
        <f>dados!L3296/100</f>
        <v>0</v>
      </c>
      <c r="P3381" s="12" t="str">
        <f>LEFT(Tabela2[[#This Row],[Código]],2)</f>
        <v>30</v>
      </c>
    </row>
    <row r="3382" spans="2:16" ht="15" customHeight="1" x14ac:dyDescent="0.25">
      <c r="B3382" s="31" t="str">
        <f>IF(Tabela2[[#This Row],[Tipo]] = 0,LOOKUP(Tabela2[[#This Row],[RESUMO]],Tabela3[Grupo],Tabela3[Meus produtos]),VLOOKUP(Tabela2[[#This Row],[Código]],Tabela4[[Código NBS/LC116]:[Meus serviços]],3,0))</f>
        <v>Não</v>
      </c>
      <c r="C3382" t="str">
        <f>IF(E3382=0,TEXT(dados!A3297,"00000000"),IF(E3382=2,TEXT(dados!A3297,"0000"),TEXT(dados!A3297,"#")))</f>
        <v>30049098</v>
      </c>
      <c r="D3382" t="str">
        <f>IF(dados!B3297=0,"",dados!B3297)</f>
        <v/>
      </c>
      <c r="E3382">
        <f>dados!C3297</f>
        <v>0</v>
      </c>
      <c r="F3382" t="str">
        <f>dados!D3297</f>
        <v>Produtos farmaceuticos Medicamentos exceto os produtos das posicoes 30 02 30 05 ou 30 06 constituidos por produtos misturados ou nao misturados preparados para fins terapeuticos ou profilaticos apresentados em doses incluindo os destinados a serem administrados por via percutanea ou acondicionados para venda a retalho Regenerador de cartilagem constituido por colageno moldado absorvivel</v>
      </c>
      <c r="G3382"/>
      <c r="H3382"/>
      <c r="I3382"/>
      <c r="J3382"/>
      <c r="K3382" s="13"/>
      <c r="L3382" s="13">
        <f>dados!I3297/100</f>
        <v>0.13449999999999998</v>
      </c>
      <c r="M3382" s="13">
        <f>dados!J3297/100</f>
        <v>0.1545</v>
      </c>
      <c r="N3382" s="13">
        <f>dados!K3297/100</f>
        <v>0.12</v>
      </c>
      <c r="O3382" s="13">
        <f>dados!L3297/100</f>
        <v>0</v>
      </c>
      <c r="P3382" s="12" t="str">
        <f>LEFT(Tabela2[[#This Row],[Código]],2)</f>
        <v>30</v>
      </c>
    </row>
    <row r="3383" spans="2:16" ht="15" customHeight="1" x14ac:dyDescent="0.25">
      <c r="B3383" s="31" t="str">
        <f>IF(Tabela2[[#This Row],[Tipo]] = 0,LOOKUP(Tabela2[[#This Row],[RESUMO]],Tabela3[Grupo],Tabela3[Meus produtos]),VLOOKUP(Tabela2[[#This Row],[Código]],Tabela4[[Código NBS/LC116]:[Meus serviços]],3,0))</f>
        <v>Não</v>
      </c>
      <c r="C3383" t="str">
        <f>IF(E3383=0,TEXT(dados!A3298,"00000000"),IF(E3383=2,TEXT(dados!A3298,"0000"),TEXT(dados!A3298,"#")))</f>
        <v>30049099</v>
      </c>
      <c r="D3383" t="str">
        <f>IF(dados!B3298=0,"",dados!B3298)</f>
        <v/>
      </c>
      <c r="E3383">
        <f>dados!C3298</f>
        <v>0</v>
      </c>
      <c r="F3383" t="str">
        <f>dados!D3298</f>
        <v>Outs.medicam.cont.prods.p/fins terapeuticos, etc.doses</v>
      </c>
      <c r="G3383"/>
      <c r="H3383"/>
      <c r="I3383"/>
      <c r="J3383"/>
      <c r="K3383" s="13"/>
      <c r="L3383" s="13">
        <f>dados!I3298/100</f>
        <v>0.13449999999999998</v>
      </c>
      <c r="M3383" s="13">
        <f>dados!J3298/100</f>
        <v>0.16370000000000001</v>
      </c>
      <c r="N3383" s="13">
        <f>dados!K3298/100</f>
        <v>0.12</v>
      </c>
      <c r="O3383" s="13">
        <f>dados!L3298/100</f>
        <v>0</v>
      </c>
      <c r="P3383" s="12" t="str">
        <f>LEFT(Tabela2[[#This Row],[Código]],2)</f>
        <v>30</v>
      </c>
    </row>
    <row r="3384" spans="2:16" ht="15" customHeight="1" x14ac:dyDescent="0.25">
      <c r="B3384" s="31" t="str">
        <f>IF(Tabela2[[#This Row],[Tipo]] = 0,LOOKUP(Tabela2[[#This Row],[RESUMO]],Tabela3[Grupo],Tabela3[Meus produtos]),VLOOKUP(Tabela2[[#This Row],[Código]],Tabela4[[Código NBS/LC116]:[Meus serviços]],3,0))</f>
        <v>Não</v>
      </c>
      <c r="C3384" t="str">
        <f>IF(E3384=0,TEXT(dados!A3299,"00000000"),IF(E3384=2,TEXT(dados!A3299,"0000"),TEXT(dados!A3299,"#")))</f>
        <v>30051010</v>
      </c>
      <c r="D3384" t="str">
        <f>IF(dados!B3299=0,"",dados!B3299)</f>
        <v/>
      </c>
      <c r="E3384">
        <f>dados!C3299</f>
        <v>0</v>
      </c>
      <c r="F3384" t="str">
        <f>dados!D3299</f>
        <v>Pensos adesivos impregn/recob.subst.farmaceut</v>
      </c>
      <c r="G3384"/>
      <c r="H3384"/>
      <c r="I3384"/>
      <c r="J3384"/>
      <c r="K3384" s="13"/>
      <c r="L3384" s="13">
        <f>dados!I3299/100</f>
        <v>0.13449999999999998</v>
      </c>
      <c r="M3384" s="13">
        <f>dados!J3299/100</f>
        <v>0.1852</v>
      </c>
      <c r="N3384" s="13">
        <f>dados!K3299/100</f>
        <v>0.18</v>
      </c>
      <c r="O3384" s="13">
        <f>dados!L3299/100</f>
        <v>0</v>
      </c>
      <c r="P3384" s="12" t="str">
        <f>LEFT(Tabela2[[#This Row],[Código]],2)</f>
        <v>30</v>
      </c>
    </row>
    <row r="3385" spans="2:16" ht="15" customHeight="1" x14ac:dyDescent="0.25">
      <c r="B3385" s="31" t="str">
        <f>IF(Tabela2[[#This Row],[Tipo]] = 0,LOOKUP(Tabela2[[#This Row],[RESUMO]],Tabela3[Grupo],Tabela3[Meus produtos]),VLOOKUP(Tabela2[[#This Row],[Código]],Tabela4[[Código NBS/LC116]:[Meus serviços]],3,0))</f>
        <v>Não</v>
      </c>
      <c r="C3385" t="str">
        <f>IF(E3385=0,TEXT(dados!A3300,"00000000"),IF(E3385=2,TEXT(dados!A3300,"0000"),TEXT(dados!A3300,"#")))</f>
        <v>30051020</v>
      </c>
      <c r="D3385" t="str">
        <f>IF(dados!B3300=0,"",dados!B3300)</f>
        <v/>
      </c>
      <c r="E3385">
        <f>dados!C3300</f>
        <v>0</v>
      </c>
      <c r="F3385" t="str">
        <f>dados!D3300</f>
        <v>Pensos adesivos cirurgicos de observ.direta de feridas</v>
      </c>
      <c r="G3385"/>
      <c r="H3385"/>
      <c r="I3385"/>
      <c r="J3385"/>
      <c r="K3385" s="13"/>
      <c r="L3385" s="13">
        <f>dados!I3300/100</f>
        <v>0.13449999999999998</v>
      </c>
      <c r="M3385" s="13">
        <f>dados!J3300/100</f>
        <v>0.1852</v>
      </c>
      <c r="N3385" s="13">
        <f>dados!K3300/100</f>
        <v>0.18</v>
      </c>
      <c r="O3385" s="13">
        <f>dados!L3300/100</f>
        <v>0</v>
      </c>
      <c r="P3385" s="12" t="str">
        <f>LEFT(Tabela2[[#This Row],[Código]],2)</f>
        <v>30</v>
      </c>
    </row>
    <row r="3386" spans="2:16" ht="15" customHeight="1" x14ac:dyDescent="0.25">
      <c r="B3386" s="31" t="str">
        <f>IF(Tabela2[[#This Row],[Tipo]] = 0,LOOKUP(Tabela2[[#This Row],[RESUMO]],Tabela3[Grupo],Tabela3[Meus produtos]),VLOOKUP(Tabela2[[#This Row],[Código]],Tabela4[[Código NBS/LC116]:[Meus serviços]],3,0))</f>
        <v>Não</v>
      </c>
      <c r="C3386" t="str">
        <f>IF(E3386=0,TEXT(dados!A3301,"00000000"),IF(E3386=2,TEXT(dados!A3301,"0000"),TEXT(dados!A3301,"#")))</f>
        <v>30051030</v>
      </c>
      <c r="D3386" t="str">
        <f>IF(dados!B3301=0,"",dados!B3301)</f>
        <v/>
      </c>
      <c r="E3386">
        <f>dados!C3301</f>
        <v>0</v>
      </c>
      <c r="F3386" t="str">
        <f>dados!D3301</f>
        <v>Pensos adesivos impermeaveis aplicaveis sobre mucosas</v>
      </c>
      <c r="G3386"/>
      <c r="H3386"/>
      <c r="I3386"/>
      <c r="J3386"/>
      <c r="K3386" s="13"/>
      <c r="L3386" s="13">
        <f>dados!I3301/100</f>
        <v>0.13449999999999998</v>
      </c>
      <c r="M3386" s="13">
        <f>dados!J3301/100</f>
        <v>0.1852</v>
      </c>
      <c r="N3386" s="13">
        <f>dados!K3301/100</f>
        <v>0.18</v>
      </c>
      <c r="O3386" s="13">
        <f>dados!L3301/100</f>
        <v>0</v>
      </c>
      <c r="P3386" s="12" t="str">
        <f>LEFT(Tabela2[[#This Row],[Código]],2)</f>
        <v>30</v>
      </c>
    </row>
    <row r="3387" spans="2:16" ht="15" customHeight="1" x14ac:dyDescent="0.25">
      <c r="B3387" s="31" t="str">
        <f>IF(Tabela2[[#This Row],[Tipo]] = 0,LOOKUP(Tabela2[[#This Row],[RESUMO]],Tabela3[Grupo],Tabela3[Meus produtos]),VLOOKUP(Tabela2[[#This Row],[Código]],Tabela4[[Código NBS/LC116]:[Meus serviços]],3,0))</f>
        <v>Não</v>
      </c>
      <c r="C3387" t="str">
        <f>IF(E3387=0,TEXT(dados!A3302,"00000000"),IF(E3387=2,TEXT(dados!A3302,"0000"),TEXT(dados!A3302,"#")))</f>
        <v>30051040</v>
      </c>
      <c r="D3387" t="str">
        <f>IF(dados!B3302=0,"",dados!B3302)</f>
        <v/>
      </c>
      <c r="E3387">
        <f>dados!C3302</f>
        <v>0</v>
      </c>
      <c r="F3387" t="str">
        <f>dados!D3302</f>
        <v>Pensos adesivos com obturador,para colostomia</v>
      </c>
      <c r="G3387"/>
      <c r="H3387"/>
      <c r="I3387"/>
      <c r="J3387"/>
      <c r="K3387" s="13"/>
      <c r="L3387" s="13">
        <f>dados!I3302/100</f>
        <v>0.13449999999999998</v>
      </c>
      <c r="M3387" s="13">
        <f>dados!J3302/100</f>
        <v>0.1545</v>
      </c>
      <c r="N3387" s="13">
        <f>dados!K3302/100</f>
        <v>0.18</v>
      </c>
      <c r="O3387" s="13">
        <f>dados!L3302/100</f>
        <v>0</v>
      </c>
      <c r="P3387" s="12" t="str">
        <f>LEFT(Tabela2[[#This Row],[Código]],2)</f>
        <v>30</v>
      </c>
    </row>
    <row r="3388" spans="2:16" ht="15" customHeight="1" x14ac:dyDescent="0.25">
      <c r="B3388" s="31" t="str">
        <f>IF(Tabela2[[#This Row],[Tipo]] = 0,LOOKUP(Tabela2[[#This Row],[RESUMO]],Tabela3[Grupo],Tabela3[Meus produtos]),VLOOKUP(Tabela2[[#This Row],[Código]],Tabela4[[Código NBS/LC116]:[Meus serviços]],3,0))</f>
        <v>Não</v>
      </c>
      <c r="C3388" t="str">
        <f>IF(E3388=0,TEXT(dados!A3303,"00000000"),IF(E3388=2,TEXT(dados!A3303,"0000"),TEXT(dados!A3303,"#")))</f>
        <v>30051050</v>
      </c>
      <c r="D3388" t="str">
        <f>IF(dados!B3303=0,"",dados!B3303)</f>
        <v/>
      </c>
      <c r="E3388">
        <f>dados!C3303</f>
        <v>0</v>
      </c>
      <c r="F3388" t="str">
        <f>dados!D3303</f>
        <v>Pensos adesivos c/fecho de correr,p/fechar ferimentos</v>
      </c>
      <c r="G3388"/>
      <c r="H3388"/>
      <c r="I3388"/>
      <c r="J3388"/>
      <c r="K3388" s="13"/>
      <c r="L3388" s="13">
        <f>dados!I3303/100</f>
        <v>0.13449999999999998</v>
      </c>
      <c r="M3388" s="13">
        <f>dados!J3303/100</f>
        <v>0.1545</v>
      </c>
      <c r="N3388" s="13">
        <f>dados!K3303/100</f>
        <v>0.18</v>
      </c>
      <c r="O3388" s="13">
        <f>dados!L3303/100</f>
        <v>0</v>
      </c>
      <c r="P3388" s="12" t="str">
        <f>LEFT(Tabela2[[#This Row],[Código]],2)</f>
        <v>30</v>
      </c>
    </row>
    <row r="3389" spans="2:16" ht="15" customHeight="1" x14ac:dyDescent="0.25">
      <c r="B3389" s="31" t="str">
        <f>IF(Tabela2[[#This Row],[Tipo]] = 0,LOOKUP(Tabela2[[#This Row],[RESUMO]],Tabela3[Grupo],Tabela3[Meus produtos]),VLOOKUP(Tabela2[[#This Row],[Código]],Tabela4[[Código NBS/LC116]:[Meus serviços]],3,0))</f>
        <v>Não</v>
      </c>
      <c r="C3389" t="str">
        <f>IF(E3389=0,TEXT(dados!A3304,"00000000"),IF(E3389=2,TEXT(dados!A3304,"0000"),TEXT(dados!A3304,"#")))</f>
        <v>30051090</v>
      </c>
      <c r="D3389" t="str">
        <f>IF(dados!B3304=0,"",dados!B3304)</f>
        <v/>
      </c>
      <c r="E3389">
        <f>dados!C3304</f>
        <v>0</v>
      </c>
      <c r="F3389" t="str">
        <f>dados!D3304</f>
        <v>Outs.pensos adesivos,artigos analogos c/camada adesiva</v>
      </c>
      <c r="G3389"/>
      <c r="H3389"/>
      <c r="I3389"/>
      <c r="J3389"/>
      <c r="K3389" s="13"/>
      <c r="L3389" s="13">
        <f>dados!I3304/100</f>
        <v>0.13449999999999998</v>
      </c>
      <c r="M3389" s="13">
        <f>dados!J3304/100</f>
        <v>0.1852</v>
      </c>
      <c r="N3389" s="13">
        <f>dados!K3304/100</f>
        <v>0.18</v>
      </c>
      <c r="O3389" s="13">
        <f>dados!L3304/100</f>
        <v>0</v>
      </c>
      <c r="P3389" s="12" t="str">
        <f>LEFT(Tabela2[[#This Row],[Código]],2)</f>
        <v>30</v>
      </c>
    </row>
    <row r="3390" spans="2:16" ht="15" customHeight="1" x14ac:dyDescent="0.25">
      <c r="B3390" s="31" t="str">
        <f>IF(Tabela2[[#This Row],[Tipo]] = 0,LOOKUP(Tabela2[[#This Row],[RESUMO]],Tabela3[Grupo],Tabela3[Meus produtos]),VLOOKUP(Tabela2[[#This Row],[Código]],Tabela4[[Código NBS/LC116]:[Meus serviços]],3,0))</f>
        <v>Não</v>
      </c>
      <c r="C3390" t="str">
        <f>IF(E3390=0,TEXT(dados!A3305,"00000000"),IF(E3390=2,TEXT(dados!A3305,"0000"),TEXT(dados!A3305,"#")))</f>
        <v>30059011</v>
      </c>
      <c r="D3390" t="str">
        <f>IF(dados!B3305=0,"",dados!B3305)</f>
        <v/>
      </c>
      <c r="E3390">
        <f>dados!C3305</f>
        <v>0</v>
      </c>
      <c r="F3390" t="str">
        <f>dados!D3305</f>
        <v>Pensos reabsorviveis,de acido poliglicolico</v>
      </c>
      <c r="G3390"/>
      <c r="H3390"/>
      <c r="I3390"/>
      <c r="J3390"/>
      <c r="K3390" s="13"/>
      <c r="L3390" s="13">
        <f>dados!I3305/100</f>
        <v>0.13449999999999998</v>
      </c>
      <c r="M3390" s="13">
        <f>dados!J3305/100</f>
        <v>0.1545</v>
      </c>
      <c r="N3390" s="13">
        <f>dados!K3305/100</f>
        <v>0.18</v>
      </c>
      <c r="O3390" s="13">
        <f>dados!L3305/100</f>
        <v>0</v>
      </c>
      <c r="P3390" s="12" t="str">
        <f>LEFT(Tabela2[[#This Row],[Código]],2)</f>
        <v>30</v>
      </c>
    </row>
    <row r="3391" spans="2:16" ht="15" customHeight="1" x14ac:dyDescent="0.25">
      <c r="B3391" s="31" t="str">
        <f>IF(Tabela2[[#This Row],[Tipo]] = 0,LOOKUP(Tabela2[[#This Row],[RESUMO]],Tabela3[Grupo],Tabela3[Meus produtos]),VLOOKUP(Tabela2[[#This Row],[Código]],Tabela4[[Código NBS/LC116]:[Meus serviços]],3,0))</f>
        <v>Não</v>
      </c>
      <c r="C3391" t="str">
        <f>IF(E3391=0,TEXT(dados!A3306,"00000000"),IF(E3391=2,TEXT(dados!A3306,"0000"),TEXT(dados!A3306,"#")))</f>
        <v>30059012</v>
      </c>
      <c r="D3391" t="str">
        <f>IF(dados!B3306=0,"",dados!B3306)</f>
        <v/>
      </c>
      <c r="E3391">
        <f>dados!C3306</f>
        <v>0</v>
      </c>
      <c r="F3391" t="str">
        <f>dados!D3306</f>
        <v>Pensos reabsorvs.de copolim.de acido glicolico/lactico</v>
      </c>
      <c r="G3391"/>
      <c r="H3391"/>
      <c r="I3391"/>
      <c r="J3391"/>
      <c r="K3391" s="13"/>
      <c r="L3391" s="13">
        <f>dados!I3306/100</f>
        <v>0.13449999999999998</v>
      </c>
      <c r="M3391" s="13">
        <f>dados!J3306/100</f>
        <v>0.1545</v>
      </c>
      <c r="N3391" s="13">
        <f>dados!K3306/100</f>
        <v>0.18</v>
      </c>
      <c r="O3391" s="13">
        <f>dados!L3306/100</f>
        <v>0</v>
      </c>
      <c r="P3391" s="12" t="str">
        <f>LEFT(Tabela2[[#This Row],[Código]],2)</f>
        <v>30</v>
      </c>
    </row>
    <row r="3392" spans="2:16" ht="15" customHeight="1" x14ac:dyDescent="0.25">
      <c r="B3392" s="31" t="str">
        <f>IF(Tabela2[[#This Row],[Tipo]] = 0,LOOKUP(Tabela2[[#This Row],[RESUMO]],Tabela3[Grupo],Tabela3[Meus produtos]),VLOOKUP(Tabela2[[#This Row],[Código]],Tabela4[[Código NBS/LC116]:[Meus serviços]],3,0))</f>
        <v>Não</v>
      </c>
      <c r="C3392" t="str">
        <f>IF(E3392=0,TEXT(dados!A3307,"00000000"),IF(E3392=2,TEXT(dados!A3307,"0000"),TEXT(dados!A3307,"#")))</f>
        <v>30059019</v>
      </c>
      <c r="D3392" t="str">
        <f>IF(dados!B3307=0,"",dados!B3307)</f>
        <v/>
      </c>
      <c r="E3392">
        <f>dados!C3307</f>
        <v>0</v>
      </c>
      <c r="F3392" t="str">
        <f>dados!D3307</f>
        <v>Outros pensos reabsorviveis</v>
      </c>
      <c r="G3392"/>
      <c r="H3392"/>
      <c r="I3392"/>
      <c r="J3392"/>
      <c r="K3392" s="13"/>
      <c r="L3392" s="13">
        <f>dados!I3307/100</f>
        <v>0.13449999999999998</v>
      </c>
      <c r="M3392" s="13">
        <f>dados!J3307/100</f>
        <v>0.1852</v>
      </c>
      <c r="N3392" s="13">
        <f>dados!K3307/100</f>
        <v>0.18</v>
      </c>
      <c r="O3392" s="13">
        <f>dados!L3307/100</f>
        <v>0</v>
      </c>
      <c r="P3392" s="12" t="str">
        <f>LEFT(Tabela2[[#This Row],[Código]],2)</f>
        <v>30</v>
      </c>
    </row>
    <row r="3393" spans="2:16" ht="15" customHeight="1" x14ac:dyDescent="0.25">
      <c r="B3393" s="31" t="str">
        <f>IF(Tabela2[[#This Row],[Tipo]] = 0,LOOKUP(Tabela2[[#This Row],[RESUMO]],Tabela3[Grupo],Tabela3[Meus produtos]),VLOOKUP(Tabela2[[#This Row],[Código]],Tabela4[[Código NBS/LC116]:[Meus serviços]],3,0))</f>
        <v>Não</v>
      </c>
      <c r="C3393" t="str">
        <f>IF(E3393=0,TEXT(dados!A3308,"00000000"),IF(E3393=2,TEXT(dados!A3308,"0000"),TEXT(dados!A3308,"#")))</f>
        <v>30059020</v>
      </c>
      <c r="D3393" t="str">
        <f>IF(dados!B3308=0,"",dados!B3308)</f>
        <v/>
      </c>
      <c r="E3393">
        <f>dados!C3308</f>
        <v>0</v>
      </c>
      <c r="F3393" t="str">
        <f>dados!D3308</f>
        <v>Campos cirurgicos,de falso tecido</v>
      </c>
      <c r="G3393"/>
      <c r="H3393"/>
      <c r="I3393"/>
      <c r="J3393"/>
      <c r="K3393" s="13"/>
      <c r="L3393" s="13">
        <f>dados!I3308/100</f>
        <v>0.13449999999999998</v>
      </c>
      <c r="M3393" s="13">
        <f>dados!J3308/100</f>
        <v>0.1852</v>
      </c>
      <c r="N3393" s="13">
        <f>dados!K3308/100</f>
        <v>0.18</v>
      </c>
      <c r="O3393" s="13">
        <f>dados!L3308/100</f>
        <v>0</v>
      </c>
      <c r="P3393" s="12" t="str">
        <f>LEFT(Tabela2[[#This Row],[Código]],2)</f>
        <v>30</v>
      </c>
    </row>
    <row r="3394" spans="2:16" ht="15" customHeight="1" x14ac:dyDescent="0.25">
      <c r="B3394" s="31" t="str">
        <f>IF(Tabela2[[#This Row],[Tipo]] = 0,LOOKUP(Tabela2[[#This Row],[RESUMO]],Tabela3[Grupo],Tabela3[Meus produtos]),VLOOKUP(Tabela2[[#This Row],[Código]],Tabela4[[Código NBS/LC116]:[Meus serviços]],3,0))</f>
        <v>Não</v>
      </c>
      <c r="C3394" t="str">
        <f>IF(E3394=0,TEXT(dados!A3309,"00000000"),IF(E3394=2,TEXT(dados!A3309,"0000"),TEXT(dados!A3309,"#")))</f>
        <v>30059090</v>
      </c>
      <c r="D3394" t="str">
        <f>IF(dados!B3309=0,"",dados!B3309)</f>
        <v/>
      </c>
      <c r="E3394">
        <f>dados!C3309</f>
        <v>0</v>
      </c>
      <c r="F3394" t="str">
        <f>dados!D3309</f>
        <v>Outs.pastas,gazes,semelhs.p/uso medicinal, cirurgico,etc</v>
      </c>
      <c r="G3394"/>
      <c r="H3394"/>
      <c r="I3394"/>
      <c r="J3394"/>
      <c r="K3394" s="13"/>
      <c r="L3394" s="13">
        <f>dados!I3309/100</f>
        <v>0.13449999999999998</v>
      </c>
      <c r="M3394" s="13">
        <f>dados!J3309/100</f>
        <v>0.1852</v>
      </c>
      <c r="N3394" s="13">
        <f>dados!K3309/100</f>
        <v>0.18</v>
      </c>
      <c r="O3394" s="13">
        <f>dados!L3309/100</f>
        <v>0</v>
      </c>
      <c r="P3394" s="12" t="str">
        <f>LEFT(Tabela2[[#This Row],[Código]],2)</f>
        <v>30</v>
      </c>
    </row>
    <row r="3395" spans="2:16" ht="15" customHeight="1" x14ac:dyDescent="0.25">
      <c r="B3395" s="31" t="str">
        <f>IF(Tabela2[[#This Row],[Tipo]] = 0,LOOKUP(Tabela2[[#This Row],[RESUMO]],Tabela3[Grupo],Tabela3[Meus produtos]),VLOOKUP(Tabela2[[#This Row],[Código]],Tabela4[[Código NBS/LC116]:[Meus serviços]],3,0))</f>
        <v>Não</v>
      </c>
      <c r="C3395" t="str">
        <f>IF(E3395=0,TEXT(dados!A3310,"00000000"),IF(E3395=2,TEXT(dados!A3310,"0000"),TEXT(dados!A3310,"#")))</f>
        <v>30061010</v>
      </c>
      <c r="D3395" t="str">
        <f>IF(dados!B3310=0,"",dados!B3310)</f>
        <v/>
      </c>
      <c r="E3395">
        <f>dados!C3310</f>
        <v>0</v>
      </c>
      <c r="F3395" t="str">
        <f>dados!D3310</f>
        <v>Materiais para suturas cirurgicas,de polidiexzanona</v>
      </c>
      <c r="G3395"/>
      <c r="H3395"/>
      <c r="I3395"/>
      <c r="J3395"/>
      <c r="K3395" s="13"/>
      <c r="L3395" s="13">
        <f>dados!I3310/100</f>
        <v>0.13449999999999998</v>
      </c>
      <c r="M3395" s="13">
        <f>dados!J3310/100</f>
        <v>0.1545</v>
      </c>
      <c r="N3395" s="13">
        <f>dados!K3310/100</f>
        <v>0.12</v>
      </c>
      <c r="O3395" s="13">
        <f>dados!L3310/100</f>
        <v>0</v>
      </c>
      <c r="P3395" s="12" t="str">
        <f>LEFT(Tabela2[[#This Row],[Código]],2)</f>
        <v>30</v>
      </c>
    </row>
    <row r="3396" spans="2:16" ht="15" customHeight="1" x14ac:dyDescent="0.25">
      <c r="B3396" s="31" t="str">
        <f>IF(Tabela2[[#This Row],[Tipo]] = 0,LOOKUP(Tabela2[[#This Row],[RESUMO]],Tabela3[Grupo],Tabela3[Meus produtos]),VLOOKUP(Tabela2[[#This Row],[Código]],Tabela4[[Código NBS/LC116]:[Meus serviços]],3,0))</f>
        <v>Não</v>
      </c>
      <c r="C3396" t="str">
        <f>IF(E3396=0,TEXT(dados!A3311,"00000000"),IF(E3396=2,TEXT(dados!A3311,"0000"),TEXT(dados!A3311,"#")))</f>
        <v>30061020</v>
      </c>
      <c r="D3396" t="str">
        <f>IF(dados!B3311=0,"",dados!B3311)</f>
        <v/>
      </c>
      <c r="E3396">
        <f>dados!C3311</f>
        <v>0</v>
      </c>
      <c r="F3396" t="str">
        <f>dados!D3311</f>
        <v>Materiais para suturas cirurgicas,de aco inoxidavel</v>
      </c>
      <c r="G3396"/>
      <c r="H3396"/>
      <c r="I3396"/>
      <c r="J3396"/>
      <c r="K3396" s="13"/>
      <c r="L3396" s="13">
        <f>dados!I3311/100</f>
        <v>0.13449999999999998</v>
      </c>
      <c r="M3396" s="13">
        <f>dados!J3311/100</f>
        <v>0.1545</v>
      </c>
      <c r="N3396" s="13">
        <f>dados!K3311/100</f>
        <v>0.12</v>
      </c>
      <c r="O3396" s="13">
        <f>dados!L3311/100</f>
        <v>0</v>
      </c>
      <c r="P3396" s="12" t="str">
        <f>LEFT(Tabela2[[#This Row],[Código]],2)</f>
        <v>30</v>
      </c>
    </row>
    <row r="3397" spans="2:16" ht="15" customHeight="1" x14ac:dyDescent="0.25">
      <c r="B3397" s="31" t="str">
        <f>IF(Tabela2[[#This Row],[Tipo]] = 0,LOOKUP(Tabela2[[#This Row],[RESUMO]],Tabela3[Grupo],Tabela3[Meus produtos]),VLOOKUP(Tabela2[[#This Row],[Código]],Tabela4[[Código NBS/LC116]:[Meus serviços]],3,0))</f>
        <v>Não</v>
      </c>
      <c r="C3397" t="str">
        <f>IF(E3397=0,TEXT(dados!A3312,"00000000"),IF(E3397=2,TEXT(dados!A3312,"0000"),TEXT(dados!A3312,"#")))</f>
        <v>30061090</v>
      </c>
      <c r="D3397" t="str">
        <f>IF(dados!B3312=0,"",dados!B3312)</f>
        <v/>
      </c>
      <c r="E3397">
        <f>dados!C3312</f>
        <v>0</v>
      </c>
      <c r="F3397" t="str">
        <f>dados!D3312</f>
        <v>Outs.categutes esterilizados,etc.p/suturas cirurgicas</v>
      </c>
      <c r="G3397"/>
      <c r="H3397"/>
      <c r="I3397"/>
      <c r="J3397"/>
      <c r="K3397" s="13"/>
      <c r="L3397" s="13">
        <f>dados!I3312/100</f>
        <v>0.13449999999999998</v>
      </c>
      <c r="M3397" s="13">
        <f>dados!J3312/100</f>
        <v>0.16789999999999999</v>
      </c>
      <c r="N3397" s="13">
        <f>dados!K3312/100</f>
        <v>0.12</v>
      </c>
      <c r="O3397" s="13">
        <f>dados!L3312/100</f>
        <v>0</v>
      </c>
      <c r="P3397" s="12" t="str">
        <f>LEFT(Tabela2[[#This Row],[Código]],2)</f>
        <v>30</v>
      </c>
    </row>
    <row r="3398" spans="2:16" ht="15" customHeight="1" x14ac:dyDescent="0.25">
      <c r="B3398" s="31" t="str">
        <f>IF(Tabela2[[#This Row],[Tipo]] = 0,LOOKUP(Tabela2[[#This Row],[RESUMO]],Tabela3[Grupo],Tabela3[Meus produtos]),VLOOKUP(Tabela2[[#This Row],[Código]],Tabela4[[Código NBS/LC116]:[Meus serviços]],3,0))</f>
        <v>Não</v>
      </c>
      <c r="C3398" t="str">
        <f>IF(E3398=0,TEXT(dados!A3313,"00000000"),IF(E3398=2,TEXT(dados!A3313,"0000"),TEXT(dados!A3313,"#")))</f>
        <v>30063011</v>
      </c>
      <c r="D3398" t="str">
        <f>IF(dados!B3313=0,"",dados!B3313)</f>
        <v/>
      </c>
      <c r="E3398">
        <f>dados!C3313</f>
        <v>0</v>
      </c>
      <c r="F3398" t="str">
        <f>dados!D3313</f>
        <v>Preparacao opacificante,de loexol,p/exame radiografico</v>
      </c>
      <c r="G3398"/>
      <c r="H3398"/>
      <c r="I3398"/>
      <c r="J3398"/>
      <c r="K3398" s="13"/>
      <c r="L3398" s="13">
        <f>dados!I3313/100</f>
        <v>0.13449999999999998</v>
      </c>
      <c r="M3398" s="13">
        <f>dados!J3313/100</f>
        <v>0.1545</v>
      </c>
      <c r="N3398" s="13">
        <f>dados!K3313/100</f>
        <v>0.12</v>
      </c>
      <c r="O3398" s="13">
        <f>dados!L3313/100</f>
        <v>0</v>
      </c>
      <c r="P3398" s="12" t="str">
        <f>LEFT(Tabela2[[#This Row],[Código]],2)</f>
        <v>30</v>
      </c>
    </row>
    <row r="3399" spans="2:16" ht="15" customHeight="1" x14ac:dyDescent="0.25">
      <c r="B3399" s="31" t="str">
        <f>IF(Tabela2[[#This Row],[Tipo]] = 0,LOOKUP(Tabela2[[#This Row],[RESUMO]],Tabela3[Grupo],Tabela3[Meus produtos]),VLOOKUP(Tabela2[[#This Row],[Código]],Tabela4[[Código NBS/LC116]:[Meus serviços]],3,0))</f>
        <v>Não</v>
      </c>
      <c r="C3399" t="str">
        <f>IF(E3399=0,TEXT(dados!A3314,"00000000"),IF(E3399=2,TEXT(dados!A3314,"0000"),TEXT(dados!A3314,"#")))</f>
        <v>30063012</v>
      </c>
      <c r="D3399" t="str">
        <f>IF(dados!B3314=0,"",dados!B3314)</f>
        <v/>
      </c>
      <c r="E3399">
        <f>dados!C3314</f>
        <v>0</v>
      </c>
      <c r="F3399" t="str">
        <f>dados!D3314</f>
        <v>Prepar.opacif.de locarmato dimeglumina, p/exam.radiograf</v>
      </c>
      <c r="G3399"/>
      <c r="H3399"/>
      <c r="I3399"/>
      <c r="J3399"/>
      <c r="K3399" s="13"/>
      <c r="L3399" s="13">
        <f>dados!I3314/100</f>
        <v>0.13449999999999998</v>
      </c>
      <c r="M3399" s="13">
        <f>dados!J3314/100</f>
        <v>0.1545</v>
      </c>
      <c r="N3399" s="13">
        <f>dados!K3314/100</f>
        <v>0.12</v>
      </c>
      <c r="O3399" s="13">
        <f>dados!L3314/100</f>
        <v>0</v>
      </c>
      <c r="P3399" s="12" t="str">
        <f>LEFT(Tabela2[[#This Row],[Código]],2)</f>
        <v>30</v>
      </c>
    </row>
    <row r="3400" spans="2:16" ht="15" customHeight="1" x14ac:dyDescent="0.25">
      <c r="B3400" s="31" t="str">
        <f>IF(Tabela2[[#This Row],[Tipo]] = 0,LOOKUP(Tabela2[[#This Row],[RESUMO]],Tabela3[Grupo],Tabela3[Meus produtos]),VLOOKUP(Tabela2[[#This Row],[Código]],Tabela4[[Código NBS/LC116]:[Meus serviços]],3,0))</f>
        <v>Não</v>
      </c>
      <c r="C3400" t="str">
        <f>IF(E3400=0,TEXT(dados!A3315,"00000000"),IF(E3400=2,TEXT(dados!A3315,"0000"),TEXT(dados!A3315,"#")))</f>
        <v>30063013</v>
      </c>
      <c r="D3400" t="str">
        <f>IF(dados!B3315=0,"",dados!B3315)</f>
        <v/>
      </c>
      <c r="E3400">
        <f>dados!C3315</f>
        <v>0</v>
      </c>
      <c r="F3400" t="str">
        <f>dados!D3315</f>
        <v>Preparacao opacificante,de lopamidol,p/exame radiograf.</v>
      </c>
      <c r="G3400"/>
      <c r="H3400"/>
      <c r="I3400"/>
      <c r="J3400"/>
      <c r="K3400" s="13"/>
      <c r="L3400" s="13">
        <f>dados!I3315/100</f>
        <v>0.13449999999999998</v>
      </c>
      <c r="M3400" s="13">
        <f>dados!J3315/100</f>
        <v>0.1545</v>
      </c>
      <c r="N3400" s="13">
        <f>dados!K3315/100</f>
        <v>0.12</v>
      </c>
      <c r="O3400" s="13">
        <f>dados!L3315/100</f>
        <v>0</v>
      </c>
      <c r="P3400" s="12" t="str">
        <f>LEFT(Tabela2[[#This Row],[Código]],2)</f>
        <v>30</v>
      </c>
    </row>
    <row r="3401" spans="2:16" ht="15" customHeight="1" x14ac:dyDescent="0.25">
      <c r="B3401" s="31" t="str">
        <f>IF(Tabela2[[#This Row],[Tipo]] = 0,LOOKUP(Tabela2[[#This Row],[RESUMO]],Tabela3[Grupo],Tabela3[Meus produtos]),VLOOKUP(Tabela2[[#This Row],[Código]],Tabela4[[Código NBS/LC116]:[Meus serviços]],3,0))</f>
        <v>Não</v>
      </c>
      <c r="C3401" t="str">
        <f>IF(E3401=0,TEXT(dados!A3316,"00000000"),IF(E3401=2,TEXT(dados!A3316,"0000"),TEXT(dados!A3316,"#")))</f>
        <v>30063015</v>
      </c>
      <c r="D3401" t="str">
        <f>IF(dados!B3316=0,"",dados!B3316)</f>
        <v/>
      </c>
      <c r="E3401">
        <f>dados!C3316</f>
        <v>0</v>
      </c>
      <c r="F3401" t="str">
        <f>dados!D3316</f>
        <v>Prepar.opacif.dioxido de zirconio,etc.p/exame radiograf</v>
      </c>
      <c r="G3401"/>
      <c r="H3401"/>
      <c r="I3401"/>
      <c r="J3401"/>
      <c r="K3401" s="13"/>
      <c r="L3401" s="13">
        <f>dados!I3316/100</f>
        <v>0.13449999999999998</v>
      </c>
      <c r="M3401" s="13">
        <f>dados!J3316/100</f>
        <v>0.1545</v>
      </c>
      <c r="N3401" s="13">
        <f>dados!K3316/100</f>
        <v>0.12</v>
      </c>
      <c r="O3401" s="13">
        <f>dados!L3316/100</f>
        <v>0</v>
      </c>
      <c r="P3401" s="12" t="str">
        <f>LEFT(Tabela2[[#This Row],[Código]],2)</f>
        <v>30</v>
      </c>
    </row>
    <row r="3402" spans="2:16" ht="15" customHeight="1" x14ac:dyDescent="0.25">
      <c r="B3402" s="31" t="str">
        <f>IF(Tabela2[[#This Row],[Tipo]] = 0,LOOKUP(Tabela2[[#This Row],[RESUMO]],Tabela3[Grupo],Tabela3[Meus produtos]),VLOOKUP(Tabela2[[#This Row],[Código]],Tabela4[[Código NBS/LC116]:[Meus serviços]],3,0))</f>
        <v>Não</v>
      </c>
      <c r="C3402" t="str">
        <f>IF(E3402=0,TEXT(dados!A3317,"00000000"),IF(E3402=2,TEXT(dados!A3317,"0000"),TEXT(dados!A3317,"#")))</f>
        <v>30063016</v>
      </c>
      <c r="D3402" t="str">
        <f>IF(dados!B3317=0,"",dados!B3317)</f>
        <v/>
      </c>
      <c r="E3402">
        <f>dados!C3317</f>
        <v>0</v>
      </c>
      <c r="F3402" t="str">
        <f>dados!D3317</f>
        <v>Prepar.opacif.diatrizoato de sodio ou de meglumina p/exame radiograf</v>
      </c>
      <c r="G3402"/>
      <c r="H3402"/>
      <c r="I3402"/>
      <c r="J3402"/>
      <c r="K3402" s="13"/>
      <c r="L3402" s="13">
        <f>dados!I3317/100</f>
        <v>0.13449999999999998</v>
      </c>
      <c r="M3402" s="13">
        <f>dados!J3317/100</f>
        <v>0.1545</v>
      </c>
      <c r="N3402" s="13">
        <f>dados!K3317/100</f>
        <v>0.12</v>
      </c>
      <c r="O3402" s="13">
        <f>dados!L3317/100</f>
        <v>0</v>
      </c>
      <c r="P3402" s="12" t="str">
        <f>LEFT(Tabela2[[#This Row],[Código]],2)</f>
        <v>30</v>
      </c>
    </row>
    <row r="3403" spans="2:16" ht="15" customHeight="1" x14ac:dyDescent="0.25">
      <c r="B3403" s="31" t="str">
        <f>IF(Tabela2[[#This Row],[Tipo]] = 0,LOOKUP(Tabela2[[#This Row],[RESUMO]],Tabela3[Grupo],Tabela3[Meus produtos]),VLOOKUP(Tabela2[[#This Row],[Código]],Tabela4[[Código NBS/LC116]:[Meus serviços]],3,0))</f>
        <v>Não</v>
      </c>
      <c r="C3403" t="str">
        <f>IF(E3403=0,TEXT(dados!A3318,"00000000"),IF(E3403=2,TEXT(dados!A3318,"0000"),TEXT(dados!A3318,"#")))</f>
        <v>30063017</v>
      </c>
      <c r="D3403" t="str">
        <f>IF(dados!B3318=0,"",dados!B3318)</f>
        <v/>
      </c>
      <c r="E3403">
        <f>dados!C3318</f>
        <v>0</v>
      </c>
      <c r="F3403" t="str">
        <f>dados!D3318</f>
        <v>Prepar.opacif.loversol p/exame radiograf, a base de ioversol ou de iopromida</v>
      </c>
      <c r="G3403"/>
      <c r="H3403"/>
      <c r="I3403"/>
      <c r="J3403"/>
      <c r="K3403" s="13"/>
      <c r="L3403" s="13">
        <f>dados!I3318/100</f>
        <v>0.13449999999999998</v>
      </c>
      <c r="M3403" s="13">
        <f>dados!J3318/100</f>
        <v>0.1545</v>
      </c>
      <c r="N3403" s="13">
        <f>dados!K3318/100</f>
        <v>0.12</v>
      </c>
      <c r="O3403" s="13">
        <f>dados!L3318/100</f>
        <v>0</v>
      </c>
      <c r="P3403" s="12" t="str">
        <f>LEFT(Tabela2[[#This Row],[Código]],2)</f>
        <v>30</v>
      </c>
    </row>
    <row r="3404" spans="2:16" ht="15" customHeight="1" x14ac:dyDescent="0.25">
      <c r="B3404" s="31" t="str">
        <f>IF(Tabela2[[#This Row],[Tipo]] = 0,LOOKUP(Tabela2[[#This Row],[RESUMO]],Tabela3[Grupo],Tabela3[Meus produtos]),VLOOKUP(Tabela2[[#This Row],[Código]],Tabela4[[Código NBS/LC116]:[Meus serviços]],3,0))</f>
        <v>Não</v>
      </c>
      <c r="C3404" t="str">
        <f>IF(E3404=0,TEXT(dados!A3319,"00000000"),IF(E3404=2,TEXT(dados!A3319,"0000"),TEXT(dados!A3319,"#")))</f>
        <v>30063018</v>
      </c>
      <c r="D3404" t="str">
        <f>IF(dados!B3319=0,"",dados!B3319)</f>
        <v/>
      </c>
      <c r="E3404">
        <f>dados!C3319</f>
        <v>0</v>
      </c>
      <c r="F3404" t="str">
        <f>dados!D3319</f>
        <v>Prepar.opacif.lotalamato de sodio, lotalamato de meglumina ou de suas misturas p/exame radiograf</v>
      </c>
      <c r="G3404"/>
      <c r="H3404"/>
      <c r="I3404"/>
      <c r="J3404"/>
      <c r="K3404" s="13"/>
      <c r="L3404" s="13">
        <f>dados!I3319/100</f>
        <v>0.13449999999999998</v>
      </c>
      <c r="M3404" s="13">
        <f>dados!J3319/100</f>
        <v>0.1545</v>
      </c>
      <c r="N3404" s="13">
        <f>dados!K3319/100</f>
        <v>0.12</v>
      </c>
      <c r="O3404" s="13">
        <f>dados!L3319/100</f>
        <v>0</v>
      </c>
      <c r="P3404" s="12" t="str">
        <f>LEFT(Tabela2[[#This Row],[Código]],2)</f>
        <v>30</v>
      </c>
    </row>
    <row r="3405" spans="2:16" ht="15" customHeight="1" x14ac:dyDescent="0.25">
      <c r="B3405" s="31" t="str">
        <f>IF(Tabela2[[#This Row],[Tipo]] = 0,LOOKUP(Tabela2[[#This Row],[RESUMO]],Tabela3[Grupo],Tabela3[Meus produtos]),VLOOKUP(Tabela2[[#This Row],[Código]],Tabela4[[Código NBS/LC116]:[Meus serviços]],3,0))</f>
        <v>Não</v>
      </c>
      <c r="C3405" t="str">
        <f>IF(E3405=0,TEXT(dados!A3320,"00000000"),IF(E3405=2,TEXT(dados!A3320,"0000"),TEXT(dados!A3320,"#")))</f>
        <v>30063019</v>
      </c>
      <c r="D3405" t="str">
        <f>IF(dados!B3320=0,"",dados!B3320)</f>
        <v/>
      </c>
      <c r="E3405">
        <f>dados!C3320</f>
        <v>0</v>
      </c>
      <c r="F3405" t="str">
        <f>dados!D3320</f>
        <v>Outs.preparacoes opacificantes,para exames radiologicos</v>
      </c>
      <c r="G3405"/>
      <c r="H3405"/>
      <c r="I3405"/>
      <c r="J3405"/>
      <c r="K3405" s="13"/>
      <c r="L3405" s="13">
        <f>dados!I3320/100</f>
        <v>0.13449999999999998</v>
      </c>
      <c r="M3405" s="13">
        <f>dados!J3320/100</f>
        <v>0.16789999999999999</v>
      </c>
      <c r="N3405" s="13">
        <f>dados!K3320/100</f>
        <v>0.12</v>
      </c>
      <c r="O3405" s="13">
        <f>dados!L3320/100</f>
        <v>0</v>
      </c>
      <c r="P3405" s="12" t="str">
        <f>LEFT(Tabela2[[#This Row],[Código]],2)</f>
        <v>30</v>
      </c>
    </row>
    <row r="3406" spans="2:16" ht="15" customHeight="1" x14ac:dyDescent="0.25">
      <c r="B3406" s="31" t="str">
        <f>IF(Tabela2[[#This Row],[Tipo]] = 0,LOOKUP(Tabela2[[#This Row],[RESUMO]],Tabela3[Grupo],Tabela3[Meus produtos]),VLOOKUP(Tabela2[[#This Row],[Código]],Tabela4[[Código NBS/LC116]:[Meus serviços]],3,0))</f>
        <v>Não</v>
      </c>
      <c r="C3406" t="str">
        <f>IF(E3406=0,TEXT(dados!A3321,"00000000"),IF(E3406=2,TEXT(dados!A3321,"0000"),TEXT(dados!A3321,"#")))</f>
        <v>30063021</v>
      </c>
      <c r="D3406" t="str">
        <f>IF(dados!B3321=0,"",dados!B3321)</f>
        <v/>
      </c>
      <c r="E3406">
        <f>dados!C3321</f>
        <v>0</v>
      </c>
      <c r="F3406" t="str">
        <f>dados!D3321</f>
        <v>Reagente de diagnost.de somatoliberina,p/admin. paciente</v>
      </c>
      <c r="G3406"/>
      <c r="H3406"/>
      <c r="I3406"/>
      <c r="J3406"/>
      <c r="K3406" s="13"/>
      <c r="L3406" s="13">
        <f>dados!I3321/100</f>
        <v>0.13449999999999998</v>
      </c>
      <c r="M3406" s="13">
        <f>dados!J3321/100</f>
        <v>0.1545</v>
      </c>
      <c r="N3406" s="13">
        <f>dados!K3321/100</f>
        <v>0.12</v>
      </c>
      <c r="O3406" s="13">
        <f>dados!L3321/100</f>
        <v>0</v>
      </c>
      <c r="P3406" s="12" t="str">
        <f>LEFT(Tabela2[[#This Row],[Código]],2)</f>
        <v>30</v>
      </c>
    </row>
    <row r="3407" spans="2:16" ht="15" customHeight="1" x14ac:dyDescent="0.25">
      <c r="B3407" s="31" t="str">
        <f>IF(Tabela2[[#This Row],[Tipo]] = 0,LOOKUP(Tabela2[[#This Row],[RESUMO]],Tabela3[Grupo],Tabela3[Meus produtos]),VLOOKUP(Tabela2[[#This Row],[Código]],Tabela4[[Código NBS/LC116]:[Meus serviços]],3,0))</f>
        <v>Não</v>
      </c>
      <c r="C3407" t="str">
        <f>IF(E3407=0,TEXT(dados!A3322,"00000000"),IF(E3407=2,TEXT(dados!A3322,"0000"),TEXT(dados!A3322,"#")))</f>
        <v>30063029</v>
      </c>
      <c r="D3407" t="str">
        <f>IF(dados!B3322=0,"",dados!B3322)</f>
        <v/>
      </c>
      <c r="E3407">
        <f>dados!C3322</f>
        <v>0</v>
      </c>
      <c r="F3407" t="str">
        <f>dados!D3322</f>
        <v>Outs.reagentes de diagnostico,p/ser administr. paciente</v>
      </c>
      <c r="G3407"/>
      <c r="H3407"/>
      <c r="I3407"/>
      <c r="J3407"/>
      <c r="K3407" s="13"/>
      <c r="L3407" s="13">
        <f>dados!I3322/100</f>
        <v>0.13449999999999998</v>
      </c>
      <c r="M3407" s="13">
        <f>dados!J3322/100</f>
        <v>0.16789999999999999</v>
      </c>
      <c r="N3407" s="13">
        <f>dados!K3322/100</f>
        <v>0.12</v>
      </c>
      <c r="O3407" s="13">
        <f>dados!L3322/100</f>
        <v>0</v>
      </c>
      <c r="P3407" s="12" t="str">
        <f>LEFT(Tabela2[[#This Row],[Código]],2)</f>
        <v>30</v>
      </c>
    </row>
    <row r="3408" spans="2:16" ht="15" customHeight="1" x14ac:dyDescent="0.25">
      <c r="B3408" s="31" t="str">
        <f>IF(Tabela2[[#This Row],[Tipo]] = 0,LOOKUP(Tabela2[[#This Row],[RESUMO]],Tabela3[Grupo],Tabela3[Meus produtos]),VLOOKUP(Tabela2[[#This Row],[Código]],Tabela4[[Código NBS/LC116]:[Meus serviços]],3,0))</f>
        <v>Não</v>
      </c>
      <c r="C3408" t="str">
        <f>IF(E3408=0,TEXT(dados!A3323,"00000000"),IF(E3408=2,TEXT(dados!A3323,"0000"),TEXT(dados!A3323,"#")))</f>
        <v>30064011</v>
      </c>
      <c r="D3408" t="str">
        <f>IF(dados!B3323=0,"",dados!B3323)</f>
        <v/>
      </c>
      <c r="E3408">
        <f>dados!C3323</f>
        <v>0</v>
      </c>
      <c r="F3408" t="str">
        <f>dados!D3323</f>
        <v>Cimentos para obturacao dentaria</v>
      </c>
      <c r="G3408"/>
      <c r="H3408"/>
      <c r="I3408"/>
      <c r="J3408"/>
      <c r="K3408" s="13"/>
      <c r="L3408" s="13">
        <f>dados!I3323/100</f>
        <v>0.13449999999999998</v>
      </c>
      <c r="M3408" s="13">
        <f>dados!J3323/100</f>
        <v>0.16789999999999999</v>
      </c>
      <c r="N3408" s="13">
        <f>dados!K3323/100</f>
        <v>0.12</v>
      </c>
      <c r="O3408" s="13">
        <f>dados!L3323/100</f>
        <v>0</v>
      </c>
      <c r="P3408" s="12" t="str">
        <f>LEFT(Tabela2[[#This Row],[Código]],2)</f>
        <v>30</v>
      </c>
    </row>
    <row r="3409" spans="2:16" ht="15" customHeight="1" x14ac:dyDescent="0.25">
      <c r="B3409" s="31" t="str">
        <f>IF(Tabela2[[#This Row],[Tipo]] = 0,LOOKUP(Tabela2[[#This Row],[RESUMO]],Tabela3[Grupo],Tabela3[Meus produtos]),VLOOKUP(Tabela2[[#This Row],[Código]],Tabela4[[Código NBS/LC116]:[Meus serviços]],3,0))</f>
        <v>Não</v>
      </c>
      <c r="C3409" t="str">
        <f>IF(E3409=0,TEXT(dados!A3324,"00000000"),IF(E3409=2,TEXT(dados!A3324,"0000"),TEXT(dados!A3324,"#")))</f>
        <v>30064012</v>
      </c>
      <c r="D3409" t="str">
        <f>IF(dados!B3324=0,"",dados!B3324)</f>
        <v/>
      </c>
      <c r="E3409">
        <f>dados!C3324</f>
        <v>0</v>
      </c>
      <c r="F3409" t="str">
        <f>dados!D3324</f>
        <v>Outros produtos para obturacao dentaria</v>
      </c>
      <c r="G3409"/>
      <c r="H3409"/>
      <c r="I3409"/>
      <c r="J3409"/>
      <c r="K3409" s="13"/>
      <c r="L3409" s="13">
        <f>dados!I3324/100</f>
        <v>0.13449999999999998</v>
      </c>
      <c r="M3409" s="13">
        <f>dados!J3324/100</f>
        <v>0.1545</v>
      </c>
      <c r="N3409" s="13">
        <f>dados!K3324/100</f>
        <v>0.12</v>
      </c>
      <c r="O3409" s="13">
        <f>dados!L3324/100</f>
        <v>0</v>
      </c>
      <c r="P3409" s="12" t="str">
        <f>LEFT(Tabela2[[#This Row],[Código]],2)</f>
        <v>30</v>
      </c>
    </row>
    <row r="3410" spans="2:16" ht="15" customHeight="1" x14ac:dyDescent="0.25">
      <c r="B3410" s="31" t="str">
        <f>IF(Tabela2[[#This Row],[Tipo]] = 0,LOOKUP(Tabela2[[#This Row],[RESUMO]],Tabela3[Grupo],Tabela3[Meus produtos]),VLOOKUP(Tabela2[[#This Row],[Código]],Tabela4[[Código NBS/LC116]:[Meus serviços]],3,0))</f>
        <v>Não</v>
      </c>
      <c r="C3410" t="str">
        <f>IF(E3410=0,TEXT(dados!A3325,"00000000"),IF(E3410=2,TEXT(dados!A3325,"0000"),TEXT(dados!A3325,"#")))</f>
        <v>30064020</v>
      </c>
      <c r="D3410" t="str">
        <f>IF(dados!B3325=0,"",dados!B3325)</f>
        <v/>
      </c>
      <c r="E3410">
        <f>dados!C3325</f>
        <v>0</v>
      </c>
      <c r="F3410" t="str">
        <f>dados!D3325</f>
        <v>Cimentos para reconstituicao ossea</v>
      </c>
      <c r="G3410"/>
      <c r="H3410"/>
      <c r="I3410"/>
      <c r="J3410"/>
      <c r="K3410" s="13"/>
      <c r="L3410" s="13">
        <f>dados!I3325/100</f>
        <v>0.13449999999999998</v>
      </c>
      <c r="M3410" s="13">
        <f>dados!J3325/100</f>
        <v>0.1545</v>
      </c>
      <c r="N3410" s="13">
        <f>dados!K3325/100</f>
        <v>0.12</v>
      </c>
      <c r="O3410" s="13">
        <f>dados!L3325/100</f>
        <v>0</v>
      </c>
      <c r="P3410" s="12" t="str">
        <f>LEFT(Tabela2[[#This Row],[Código]],2)</f>
        <v>30</v>
      </c>
    </row>
    <row r="3411" spans="2:16" ht="15" customHeight="1" x14ac:dyDescent="0.25">
      <c r="B3411" s="31" t="str">
        <f>IF(Tabela2[[#This Row],[Tipo]] = 0,LOOKUP(Tabela2[[#This Row],[RESUMO]],Tabela3[Grupo],Tabela3[Meus produtos]),VLOOKUP(Tabela2[[#This Row],[Código]],Tabela4[[Código NBS/LC116]:[Meus serviços]],3,0))</f>
        <v>Não</v>
      </c>
      <c r="C3411" t="str">
        <f>IF(E3411=0,TEXT(dados!A3326,"00000000"),IF(E3411=2,TEXT(dados!A3326,"0000"),TEXT(dados!A3326,"#")))</f>
        <v>30065000</v>
      </c>
      <c r="D3411" t="str">
        <f>IF(dados!B3326=0,"",dados!B3326)</f>
        <v/>
      </c>
      <c r="E3411">
        <f>dados!C3326</f>
        <v>0</v>
      </c>
      <c r="F3411" t="str">
        <f>dados!D3326</f>
        <v>Estojos e caixas de primeiros-socorros, guarnecidos</v>
      </c>
      <c r="G3411"/>
      <c r="H3411"/>
      <c r="I3411"/>
      <c r="J3411"/>
      <c r="K3411" s="13"/>
      <c r="L3411" s="13">
        <f>dados!I3326/100</f>
        <v>0.13449999999999998</v>
      </c>
      <c r="M3411" s="13">
        <f>dados!J3326/100</f>
        <v>0.1699</v>
      </c>
      <c r="N3411" s="13">
        <f>dados!K3326/100</f>
        <v>0.12</v>
      </c>
      <c r="O3411" s="13">
        <f>dados!L3326/100</f>
        <v>0</v>
      </c>
      <c r="P3411" s="12" t="str">
        <f>LEFT(Tabela2[[#This Row],[Código]],2)</f>
        <v>30</v>
      </c>
    </row>
    <row r="3412" spans="2:16" ht="15" customHeight="1" x14ac:dyDescent="0.25">
      <c r="B3412" s="31" t="str">
        <f>IF(Tabela2[[#This Row],[Tipo]] = 0,LOOKUP(Tabela2[[#This Row],[RESUMO]],Tabela3[Grupo],Tabela3[Meus produtos]),VLOOKUP(Tabela2[[#This Row],[Código]],Tabela4[[Código NBS/LC116]:[Meus serviços]],3,0))</f>
        <v>Não</v>
      </c>
      <c r="C3412" t="str">
        <f>IF(E3412=0,TEXT(dados!A3327,"00000000"),IF(E3412=2,TEXT(dados!A3327,"0000"),TEXT(dados!A3327,"#")))</f>
        <v>30066000</v>
      </c>
      <c r="D3412" t="str">
        <f>IF(dados!B3327=0,"",dados!B3327)</f>
        <v/>
      </c>
      <c r="E3412">
        <f>dados!C3327</f>
        <v>0</v>
      </c>
      <c r="F3412" t="str">
        <f>dados!D3327</f>
        <v>Prepars.quims.contraceptivas,de hormonios/ espermicidas</v>
      </c>
      <c r="G3412"/>
      <c r="H3412"/>
      <c r="I3412"/>
      <c r="J3412"/>
      <c r="K3412" s="13"/>
      <c r="L3412" s="13">
        <f>dados!I3327/100</f>
        <v>0.13449999999999998</v>
      </c>
      <c r="M3412" s="13">
        <f>dados!J3327/100</f>
        <v>0.16789999999999999</v>
      </c>
      <c r="N3412" s="13">
        <f>dados!K3327/100</f>
        <v>0.12</v>
      </c>
      <c r="O3412" s="13">
        <f>dados!L3327/100</f>
        <v>0</v>
      </c>
      <c r="P3412" s="12" t="str">
        <f>LEFT(Tabela2[[#This Row],[Código]],2)</f>
        <v>30</v>
      </c>
    </row>
    <row r="3413" spans="2:16" ht="15" customHeight="1" x14ac:dyDescent="0.25">
      <c r="B3413" s="31" t="str">
        <f>IF(Tabela2[[#This Row],[Tipo]] = 0,LOOKUP(Tabela2[[#This Row],[RESUMO]],Tabela3[Grupo],Tabela3[Meus produtos]),VLOOKUP(Tabela2[[#This Row],[Código]],Tabela4[[Código NBS/LC116]:[Meus serviços]],3,0))</f>
        <v>Não</v>
      </c>
      <c r="C3413" t="str">
        <f>IF(E3413=0,TEXT(dados!A3328,"00000000"),IF(E3413=2,TEXT(dados!A3328,"0000"),TEXT(dados!A3328,"#")))</f>
        <v>30067000</v>
      </c>
      <c r="D3413" t="str">
        <f>IF(dados!B3328=0,"",dados!B3328)</f>
        <v/>
      </c>
      <c r="E3413">
        <f>dados!C3328</f>
        <v>0</v>
      </c>
      <c r="F3413" t="str">
        <f>dados!D3328</f>
        <v>Preparacoes apresentadas na forma de gel p/ utilizacao em medicina omo lubrificante em intervencoes, etc</v>
      </c>
      <c r="G3413"/>
      <c r="H3413"/>
      <c r="I3413"/>
      <c r="J3413"/>
      <c r="K3413" s="13"/>
      <c r="L3413" s="13">
        <f>dados!I3328/100</f>
        <v>0.13449999999999998</v>
      </c>
      <c r="M3413" s="13">
        <f>dados!J3328/100</f>
        <v>0.26640000000000003</v>
      </c>
      <c r="N3413" s="13">
        <f>dados!K3328/100</f>
        <v>0.12</v>
      </c>
      <c r="O3413" s="13">
        <f>dados!L3328/100</f>
        <v>0</v>
      </c>
      <c r="P3413" s="12" t="str">
        <f>LEFT(Tabela2[[#This Row],[Código]],2)</f>
        <v>30</v>
      </c>
    </row>
    <row r="3414" spans="2:16" ht="15" customHeight="1" x14ac:dyDescent="0.25">
      <c r="B3414" s="31" t="str">
        <f>IF(Tabela2[[#This Row],[Tipo]] = 0,LOOKUP(Tabela2[[#This Row],[RESUMO]],Tabela3[Grupo],Tabela3[Meus produtos]),VLOOKUP(Tabela2[[#This Row],[Código]],Tabela4[[Código NBS/LC116]:[Meus serviços]],3,0))</f>
        <v>Não</v>
      </c>
      <c r="C3414" t="str">
        <f>IF(E3414=0,TEXT(dados!A3329,"00000000"),IF(E3414=2,TEXT(dados!A3329,"0000"),TEXT(dados!A3329,"#")))</f>
        <v>30069110</v>
      </c>
      <c r="D3414" t="str">
        <f>IF(dados!B3329=0,"",dados!B3329)</f>
        <v/>
      </c>
      <c r="E3414">
        <f>dados!C3329</f>
        <v>0</v>
      </c>
      <c r="F3414" t="str">
        <f>dados!D3329</f>
        <v>Bolsas para uso em colostomia, ileostomia e urostomia</v>
      </c>
      <c r="G3414"/>
      <c r="H3414"/>
      <c r="I3414"/>
      <c r="J3414"/>
      <c r="K3414" s="13"/>
      <c r="L3414" s="13">
        <f>dados!I3329/100</f>
        <v>0.13449999999999998</v>
      </c>
      <c r="M3414" s="13">
        <f>dados!J3329/100</f>
        <v>0.16149999999999998</v>
      </c>
      <c r="N3414" s="13">
        <f>dados!K3329/100</f>
        <v>0.12</v>
      </c>
      <c r="O3414" s="13">
        <f>dados!L3329/100</f>
        <v>0</v>
      </c>
      <c r="P3414" s="12" t="str">
        <f>LEFT(Tabela2[[#This Row],[Código]],2)</f>
        <v>30</v>
      </c>
    </row>
    <row r="3415" spans="2:16" ht="15" customHeight="1" x14ac:dyDescent="0.25">
      <c r="B3415" s="31" t="str">
        <f>IF(Tabela2[[#This Row],[Tipo]] = 0,LOOKUP(Tabela2[[#This Row],[RESUMO]],Tabela3[Grupo],Tabela3[Meus produtos]),VLOOKUP(Tabela2[[#This Row],[Código]],Tabela4[[Código NBS/LC116]:[Meus serviços]],3,0))</f>
        <v>Não</v>
      </c>
      <c r="C3415" t="str">
        <f>IF(E3415=0,TEXT(dados!A3330,"00000000"),IF(E3415=2,TEXT(dados!A3330,"0000"),TEXT(dados!A3330,"#")))</f>
        <v>30069190</v>
      </c>
      <c r="D3415" t="str">
        <f>IF(dados!B3330=0,"",dados!B3330)</f>
        <v/>
      </c>
      <c r="E3415">
        <f>dados!C3330</f>
        <v>0</v>
      </c>
      <c r="F3415" t="str">
        <f>dados!D3330</f>
        <v>Outros equipamentos identificaveis para uso em ostomia</v>
      </c>
      <c r="G3415"/>
      <c r="H3415"/>
      <c r="I3415"/>
      <c r="J3415"/>
      <c r="K3415" s="13"/>
      <c r="L3415" s="13">
        <f>dados!I3330/100</f>
        <v>0.13449999999999998</v>
      </c>
      <c r="M3415" s="13">
        <f>dados!J3330/100</f>
        <v>0.17370000000000002</v>
      </c>
      <c r="N3415" s="13">
        <f>dados!K3330/100</f>
        <v>0.12</v>
      </c>
      <c r="O3415" s="13">
        <f>dados!L3330/100</f>
        <v>0</v>
      </c>
      <c r="P3415" s="12" t="str">
        <f>LEFT(Tabela2[[#This Row],[Código]],2)</f>
        <v>30</v>
      </c>
    </row>
    <row r="3416" spans="2:16" ht="15" customHeight="1" x14ac:dyDescent="0.25">
      <c r="B3416" s="31" t="str">
        <f>IF(Tabela2[[#This Row],[Tipo]] = 0,LOOKUP(Tabela2[[#This Row],[RESUMO]],Tabela3[Grupo],Tabela3[Meus produtos]),VLOOKUP(Tabela2[[#This Row],[Código]],Tabela4[[Código NBS/LC116]:[Meus serviços]],3,0))</f>
        <v>Não</v>
      </c>
      <c r="C3416" t="str">
        <f>IF(E3416=0,TEXT(dados!A3331,"00000000"),IF(E3416=2,TEXT(dados!A3331,"0000"),TEXT(dados!A3331,"#")))</f>
        <v>30069200</v>
      </c>
      <c r="D3416" t="str">
        <f>IF(dados!B3331=0,"",dados!B3331)</f>
        <v/>
      </c>
      <c r="E3416">
        <f>dados!C3331</f>
        <v>0</v>
      </c>
      <c r="F3416" t="str">
        <f>dados!D3331</f>
        <v>Desperdicios farmaceuticos</v>
      </c>
      <c r="G3416"/>
      <c r="H3416"/>
      <c r="I3416"/>
      <c r="J3416"/>
      <c r="K3416" s="13"/>
      <c r="L3416" s="13">
        <f>dados!I3331/100</f>
        <v>0.13449999999999998</v>
      </c>
      <c r="M3416" s="13">
        <f>dados!J3331/100</f>
        <v>0.1699</v>
      </c>
      <c r="N3416" s="13">
        <f>dados!K3331/100</f>
        <v>0.12</v>
      </c>
      <c r="O3416" s="13">
        <f>dados!L3331/100</f>
        <v>0</v>
      </c>
      <c r="P3416" s="12" t="str">
        <f>LEFT(Tabela2[[#This Row],[Código]],2)</f>
        <v>30</v>
      </c>
    </row>
    <row r="3417" spans="2:16" ht="15" customHeight="1" x14ac:dyDescent="0.25">
      <c r="B3417" s="31" t="str">
        <f>IF(Tabela2[[#This Row],[Tipo]] = 0,LOOKUP(Tabela2[[#This Row],[RESUMO]],Tabela3[Grupo],Tabela3[Meus produtos]),VLOOKUP(Tabela2[[#This Row],[Código]],Tabela4[[Código NBS/LC116]:[Meus serviços]],3,0))</f>
        <v>Não</v>
      </c>
      <c r="C3417" t="str">
        <f>IF(E3417=0,TEXT(dados!A3332,"00000000"),IF(E3417=2,TEXT(dados!A3332,"0000"),TEXT(dados!A3332,"#")))</f>
        <v>30069300</v>
      </c>
      <c r="D3417" t="str">
        <f>IF(dados!B3332=0,"",dados!B3332)</f>
        <v/>
      </c>
      <c r="E3417">
        <f>dados!C3332</f>
        <v>0</v>
      </c>
      <c r="F3417" t="str">
        <f>dados!D3332</f>
        <v>Produtos farmaceuticos Preparacoes e artigos farmaceuticos indicados na nota 4 deste capitulo Placebos e estojos para ensaios clinicos cegos ou duplo cegos destinados a um ensaio clinico reconhecido apresentados em doses</v>
      </c>
      <c r="G3417"/>
      <c r="H3417"/>
      <c r="I3417"/>
      <c r="J3417"/>
      <c r="K3417" s="13"/>
      <c r="L3417" s="13">
        <f>dados!I3332/100</f>
        <v>0.13449999999999998</v>
      </c>
      <c r="M3417" s="13">
        <f>dados!J3332/100</f>
        <v>0.16370000000000001</v>
      </c>
      <c r="N3417" s="13">
        <f>dados!K3332/100</f>
        <v>0.12</v>
      </c>
      <c r="O3417" s="13">
        <f>dados!L3332/100</f>
        <v>0</v>
      </c>
      <c r="P3417" s="12" t="str">
        <f>LEFT(Tabela2[[#This Row],[Código]],2)</f>
        <v>30</v>
      </c>
    </row>
    <row r="3418" spans="2:16" ht="15" customHeight="1" x14ac:dyDescent="0.25">
      <c r="B3418" s="31" t="str">
        <f>IF(Tabela2[[#This Row],[Tipo]] = 0,LOOKUP(Tabela2[[#This Row],[RESUMO]],Tabela3[Grupo],Tabela3[Meus produtos]),VLOOKUP(Tabela2[[#This Row],[Código]],Tabela4[[Código NBS/LC116]:[Meus serviços]],3,0))</f>
        <v>Não</v>
      </c>
      <c r="C3418" t="str">
        <f>IF(E3418=0,TEXT(dados!A3333,"00000000"),IF(E3418=2,TEXT(dados!A3333,"0000"),TEXT(dados!A3333,"#")))</f>
        <v>31010000</v>
      </c>
      <c r="D3418" t="str">
        <f>IF(dados!B3333=0,"",dados!B3333)</f>
        <v/>
      </c>
      <c r="E3418">
        <f>dados!C3333</f>
        <v>0</v>
      </c>
      <c r="F3418" t="str">
        <f>dados!D3333</f>
        <v>Adubos ou fertilizantes de origem animal/vegetal, etc.</v>
      </c>
      <c r="G3418"/>
      <c r="H3418"/>
      <c r="I3418"/>
      <c r="J3418"/>
      <c r="K3418" s="13"/>
      <c r="L3418" s="13">
        <f>dados!I3333/100</f>
        <v>0.13449999999999998</v>
      </c>
      <c r="M3418" s="13">
        <f>dados!J3333/100</f>
        <v>0.1593</v>
      </c>
      <c r="N3418" s="13">
        <f>dados!K3333/100</f>
        <v>0.04</v>
      </c>
      <c r="O3418" s="13">
        <f>dados!L3333/100</f>
        <v>0</v>
      </c>
      <c r="P3418" s="12" t="str">
        <f>LEFT(Tabela2[[#This Row],[Código]],2)</f>
        <v>31</v>
      </c>
    </row>
    <row r="3419" spans="2:16" ht="15" customHeight="1" x14ac:dyDescent="0.25">
      <c r="B3419" s="31" t="str">
        <f>IF(Tabela2[[#This Row],[Tipo]] = 0,LOOKUP(Tabela2[[#This Row],[RESUMO]],Tabela3[Grupo],Tabela3[Meus produtos]),VLOOKUP(Tabela2[[#This Row],[Código]],Tabela4[[Código NBS/LC116]:[Meus serviços]],3,0))</f>
        <v>Não</v>
      </c>
      <c r="C3419" t="str">
        <f>IF(E3419=0,TEXT(dados!A3334,"00000000"),IF(E3419=2,TEXT(dados!A3334,"0000"),TEXT(dados!A3334,"#")))</f>
        <v>31021010</v>
      </c>
      <c r="D3419" t="str">
        <f>IF(dados!B3334=0,"",dados!B3334)</f>
        <v/>
      </c>
      <c r="E3419">
        <f>dados!C3334</f>
        <v>0</v>
      </c>
      <c r="F3419" t="str">
        <f>dados!D3334</f>
        <v>Ureia com teor de nitrogenio&gt;45% em peso</v>
      </c>
      <c r="G3419"/>
      <c r="H3419"/>
      <c r="I3419"/>
      <c r="J3419"/>
      <c r="K3419" s="13"/>
      <c r="L3419" s="13">
        <f>dados!I3334/100</f>
        <v>0.13449999999999998</v>
      </c>
      <c r="M3419" s="13">
        <f>dados!J3334/100</f>
        <v>0.1545</v>
      </c>
      <c r="N3419" s="13">
        <f>dados!K3334/100</f>
        <v>0.04</v>
      </c>
      <c r="O3419" s="13">
        <f>dados!L3334/100</f>
        <v>0</v>
      </c>
      <c r="P3419" s="12" t="str">
        <f>LEFT(Tabela2[[#This Row],[Código]],2)</f>
        <v>31</v>
      </c>
    </row>
    <row r="3420" spans="2:16" ht="15" customHeight="1" x14ac:dyDescent="0.25">
      <c r="B3420" s="31" t="str">
        <f>IF(Tabela2[[#This Row],[Tipo]] = 0,LOOKUP(Tabela2[[#This Row],[RESUMO]],Tabela3[Grupo],Tabela3[Meus produtos]),VLOOKUP(Tabela2[[#This Row],[Código]],Tabela4[[Código NBS/LC116]:[Meus serviços]],3,0))</f>
        <v>Não</v>
      </c>
      <c r="C3420" t="str">
        <f>IF(E3420=0,TEXT(dados!A3335,"00000000"),IF(E3420=2,TEXT(dados!A3335,"0000"),TEXT(dados!A3335,"#")))</f>
        <v>31021090</v>
      </c>
      <c r="D3420" t="str">
        <f>IF(dados!B3335=0,"",dados!B3335)</f>
        <v/>
      </c>
      <c r="E3420">
        <f>dados!C3335</f>
        <v>0</v>
      </c>
      <c r="F3420" t="str">
        <f>dados!D3335</f>
        <v>Outros ureias,mesmo em solucao aquosa</v>
      </c>
      <c r="G3420"/>
      <c r="H3420"/>
      <c r="I3420"/>
      <c r="J3420"/>
      <c r="K3420" s="13"/>
      <c r="L3420" s="13">
        <f>dados!I3335/100</f>
        <v>0.13449999999999998</v>
      </c>
      <c r="M3420" s="13">
        <f>dados!J3335/100</f>
        <v>0.16149999999999998</v>
      </c>
      <c r="N3420" s="13">
        <f>dados!K3335/100</f>
        <v>0.04</v>
      </c>
      <c r="O3420" s="13">
        <f>dados!L3335/100</f>
        <v>0</v>
      </c>
      <c r="P3420" s="12" t="str">
        <f>LEFT(Tabela2[[#This Row],[Código]],2)</f>
        <v>31</v>
      </c>
    </row>
    <row r="3421" spans="2:16" ht="15" customHeight="1" x14ac:dyDescent="0.25">
      <c r="B3421" s="31" t="str">
        <f>IF(Tabela2[[#This Row],[Tipo]] = 0,LOOKUP(Tabela2[[#This Row],[RESUMO]],Tabela3[Grupo],Tabela3[Meus produtos]),VLOOKUP(Tabela2[[#This Row],[Código]],Tabela4[[Código NBS/LC116]:[Meus serviços]],3,0))</f>
        <v>Não</v>
      </c>
      <c r="C3421" t="str">
        <f>IF(E3421=0,TEXT(dados!A3336,"00000000"),IF(E3421=2,TEXT(dados!A3336,"0000"),TEXT(dados!A3336,"#")))</f>
        <v>31022100</v>
      </c>
      <c r="D3421" t="str">
        <f>IF(dados!B3336=0,"",dados!B3336)</f>
        <v/>
      </c>
      <c r="E3421">
        <f>dados!C3336</f>
        <v>0</v>
      </c>
      <c r="F3421" t="str">
        <f>dados!D3336</f>
        <v>Sulfato de amonio</v>
      </c>
      <c r="G3421"/>
      <c r="H3421"/>
      <c r="I3421"/>
      <c r="J3421"/>
      <c r="K3421" s="13"/>
      <c r="L3421" s="13">
        <f>dados!I3336/100</f>
        <v>0.13449999999999998</v>
      </c>
      <c r="M3421" s="13">
        <f>dados!J3336/100</f>
        <v>0.1545</v>
      </c>
      <c r="N3421" s="13">
        <f>dados!K3336/100</f>
        <v>0.04</v>
      </c>
      <c r="O3421" s="13">
        <f>dados!L3336/100</f>
        <v>0</v>
      </c>
      <c r="P3421" s="12" t="str">
        <f>LEFT(Tabela2[[#This Row],[Código]],2)</f>
        <v>31</v>
      </c>
    </row>
    <row r="3422" spans="2:16" ht="15" customHeight="1" x14ac:dyDescent="0.25">
      <c r="B3422" s="31" t="str">
        <f>IF(Tabela2[[#This Row],[Tipo]] = 0,LOOKUP(Tabela2[[#This Row],[RESUMO]],Tabela3[Grupo],Tabela3[Meus produtos]),VLOOKUP(Tabela2[[#This Row],[Código]],Tabela4[[Código NBS/LC116]:[Meus serviços]],3,0))</f>
        <v>Não</v>
      </c>
      <c r="C3422" t="str">
        <f>IF(E3422=0,TEXT(dados!A3337,"00000000"),IF(E3422=2,TEXT(dados!A3337,"0000"),TEXT(dados!A3337,"#")))</f>
        <v>31022910</v>
      </c>
      <c r="D3422" t="str">
        <f>IF(dados!B3337=0,"",dados!B3337)</f>
        <v/>
      </c>
      <c r="E3422">
        <f>dados!C3337</f>
        <v>0</v>
      </c>
      <c r="F3422" t="str">
        <f>dados!D3337</f>
        <v>Sulfonitrato de amonio</v>
      </c>
      <c r="G3422"/>
      <c r="H3422"/>
      <c r="I3422"/>
      <c r="J3422"/>
      <c r="K3422" s="13"/>
      <c r="L3422" s="13">
        <f>dados!I3337/100</f>
        <v>0.13449999999999998</v>
      </c>
      <c r="M3422" s="13">
        <f>dados!J3337/100</f>
        <v>0.1545</v>
      </c>
      <c r="N3422" s="13">
        <f>dados!K3337/100</f>
        <v>0.04</v>
      </c>
      <c r="O3422" s="13">
        <f>dados!L3337/100</f>
        <v>0</v>
      </c>
      <c r="P3422" s="12" t="str">
        <f>LEFT(Tabela2[[#This Row],[Código]],2)</f>
        <v>31</v>
      </c>
    </row>
    <row r="3423" spans="2:16" ht="15" customHeight="1" x14ac:dyDescent="0.25">
      <c r="B3423" s="31" t="str">
        <f>IF(Tabela2[[#This Row],[Tipo]] = 0,LOOKUP(Tabela2[[#This Row],[RESUMO]],Tabela3[Grupo],Tabela3[Meus produtos]),VLOOKUP(Tabela2[[#This Row],[Código]],Tabela4[[Código NBS/LC116]:[Meus serviços]],3,0))</f>
        <v>Não</v>
      </c>
      <c r="C3423" t="str">
        <f>IF(E3423=0,TEXT(dados!A3338,"00000000"),IF(E3423=2,TEXT(dados!A3338,"0000"),TEXT(dados!A3338,"#")))</f>
        <v>31022990</v>
      </c>
      <c r="D3423" t="str">
        <f>IF(dados!B3338=0,"",dados!B3338)</f>
        <v/>
      </c>
      <c r="E3423">
        <f>dados!C3338</f>
        <v>0</v>
      </c>
      <c r="F3423" t="str">
        <f>dados!D3338</f>
        <v>Outs.sais duplos/misturas,de sulfato/nitrato de amonio</v>
      </c>
      <c r="G3423"/>
      <c r="H3423"/>
      <c r="I3423"/>
      <c r="J3423"/>
      <c r="K3423" s="13"/>
      <c r="L3423" s="13">
        <f>dados!I3338/100</f>
        <v>0.13449999999999998</v>
      </c>
      <c r="M3423" s="13">
        <f>dados!J3338/100</f>
        <v>0.1545</v>
      </c>
      <c r="N3423" s="13">
        <f>dados!K3338/100</f>
        <v>0.04</v>
      </c>
      <c r="O3423" s="13">
        <f>dados!L3338/100</f>
        <v>0</v>
      </c>
      <c r="P3423" s="12" t="str">
        <f>LEFT(Tabela2[[#This Row],[Código]],2)</f>
        <v>31</v>
      </c>
    </row>
    <row r="3424" spans="2:16" ht="15" customHeight="1" x14ac:dyDescent="0.25">
      <c r="B3424" s="31" t="str">
        <f>IF(Tabela2[[#This Row],[Tipo]] = 0,LOOKUP(Tabela2[[#This Row],[RESUMO]],Tabela3[Grupo],Tabela3[Meus produtos]),VLOOKUP(Tabela2[[#This Row],[Código]],Tabela4[[Código NBS/LC116]:[Meus serviços]],3,0))</f>
        <v>Não</v>
      </c>
      <c r="C3424" t="str">
        <f>IF(E3424=0,TEXT(dados!A3339,"00000000"),IF(E3424=2,TEXT(dados!A3339,"0000"),TEXT(dados!A3339,"#")))</f>
        <v>31023000</v>
      </c>
      <c r="D3424" t="str">
        <f>IF(dados!B3339=0,"",dados!B3339)</f>
        <v/>
      </c>
      <c r="E3424">
        <f>dados!C3339</f>
        <v>0</v>
      </c>
      <c r="F3424" t="str">
        <f>dados!D3339</f>
        <v>Nitrato de amonio,mesmo em solucao aquosa</v>
      </c>
      <c r="G3424"/>
      <c r="H3424"/>
      <c r="I3424"/>
      <c r="J3424"/>
      <c r="K3424" s="13"/>
      <c r="L3424" s="13">
        <f>dados!I3339/100</f>
        <v>0.13449999999999998</v>
      </c>
      <c r="M3424" s="13">
        <f>dados!J3339/100</f>
        <v>0.1545</v>
      </c>
      <c r="N3424" s="13">
        <f>dados!K3339/100</f>
        <v>0.04</v>
      </c>
      <c r="O3424" s="13">
        <f>dados!L3339/100</f>
        <v>0</v>
      </c>
      <c r="P3424" s="12" t="str">
        <f>LEFT(Tabela2[[#This Row],[Código]],2)</f>
        <v>31</v>
      </c>
    </row>
    <row r="3425" spans="2:16" ht="15" customHeight="1" x14ac:dyDescent="0.25">
      <c r="B3425" s="31" t="str">
        <f>IF(Tabela2[[#This Row],[Tipo]] = 0,LOOKUP(Tabela2[[#This Row],[RESUMO]],Tabela3[Grupo],Tabela3[Meus produtos]),VLOOKUP(Tabela2[[#This Row],[Código]],Tabela4[[Código NBS/LC116]:[Meus serviços]],3,0))</f>
        <v>Não</v>
      </c>
      <c r="C3425" t="str">
        <f>IF(E3425=0,TEXT(dados!A3340,"00000000"),IF(E3425=2,TEXT(dados!A3340,"0000"),TEXT(dados!A3340,"#")))</f>
        <v>31024000</v>
      </c>
      <c r="D3425" t="str">
        <f>IF(dados!B3340=0,"",dados!B3340)</f>
        <v/>
      </c>
      <c r="E3425">
        <f>dados!C3340</f>
        <v>0</v>
      </c>
      <c r="F3425" t="str">
        <f>dados!D3340</f>
        <v>Misturas de nitrato de amonio c/carbonato de calcio,etc</v>
      </c>
      <c r="G3425"/>
      <c r="H3425"/>
      <c r="I3425"/>
      <c r="J3425"/>
      <c r="K3425" s="13"/>
      <c r="L3425" s="13">
        <f>dados!I3340/100</f>
        <v>0.13449999999999998</v>
      </c>
      <c r="M3425" s="13">
        <f>dados!J3340/100</f>
        <v>0.1545</v>
      </c>
      <c r="N3425" s="13">
        <f>dados!K3340/100</f>
        <v>0.04</v>
      </c>
      <c r="O3425" s="13">
        <f>dados!L3340/100</f>
        <v>0</v>
      </c>
      <c r="P3425" s="12" t="str">
        <f>LEFT(Tabela2[[#This Row],[Código]],2)</f>
        <v>31</v>
      </c>
    </row>
    <row r="3426" spans="2:16" ht="15" customHeight="1" x14ac:dyDescent="0.25">
      <c r="B3426" s="31" t="str">
        <f>IF(Tabela2[[#This Row],[Tipo]] = 0,LOOKUP(Tabela2[[#This Row],[RESUMO]],Tabela3[Grupo],Tabela3[Meus produtos]),VLOOKUP(Tabela2[[#This Row],[Código]],Tabela4[[Código NBS/LC116]:[Meus serviços]],3,0))</f>
        <v>Não</v>
      </c>
      <c r="C3426" t="str">
        <f>IF(E3426=0,TEXT(dados!A3341,"00000000"),IF(E3426=2,TEXT(dados!A3341,"0000"),TEXT(dados!A3341,"#")))</f>
        <v>31025011</v>
      </c>
      <c r="D3426" t="str">
        <f>IF(dados!B3341=0,"",dados!B3341)</f>
        <v/>
      </c>
      <c r="E3426">
        <f>dados!C3341</f>
        <v>0</v>
      </c>
      <c r="F3426" t="str">
        <f>dados!D3341</f>
        <v>Nitrato de sodio,natural,com teor de nitrogenio&lt;=16.3%</v>
      </c>
      <c r="G3426"/>
      <c r="H3426"/>
      <c r="I3426"/>
      <c r="J3426"/>
      <c r="K3426" s="13"/>
      <c r="L3426" s="13">
        <f>dados!I3341/100</f>
        <v>0.13449999999999998</v>
      </c>
      <c r="M3426" s="13">
        <f>dados!J3341/100</f>
        <v>0.1545</v>
      </c>
      <c r="N3426" s="13">
        <f>dados!K3341/100</f>
        <v>0.04</v>
      </c>
      <c r="O3426" s="13">
        <f>dados!L3341/100</f>
        <v>0</v>
      </c>
      <c r="P3426" s="12" t="str">
        <f>LEFT(Tabela2[[#This Row],[Código]],2)</f>
        <v>31</v>
      </c>
    </row>
    <row r="3427" spans="2:16" ht="15" customHeight="1" x14ac:dyDescent="0.25">
      <c r="B3427" s="31" t="str">
        <f>IF(Tabela2[[#This Row],[Tipo]] = 0,LOOKUP(Tabela2[[#This Row],[RESUMO]],Tabela3[Grupo],Tabela3[Meus produtos]),VLOOKUP(Tabela2[[#This Row],[Código]],Tabela4[[Código NBS/LC116]:[Meus serviços]],3,0))</f>
        <v>Não</v>
      </c>
      <c r="C3427" t="str">
        <f>IF(E3427=0,TEXT(dados!A3342,"00000000"),IF(E3427=2,TEXT(dados!A3342,"0000"),TEXT(dados!A3342,"#")))</f>
        <v>31025019</v>
      </c>
      <c r="D3427" t="str">
        <f>IF(dados!B3342=0,"",dados!B3342)</f>
        <v/>
      </c>
      <c r="E3427">
        <f>dados!C3342</f>
        <v>0</v>
      </c>
      <c r="F3427" t="str">
        <f>dados!D3342</f>
        <v>Outros nitratos de sodio,naturais</v>
      </c>
      <c r="G3427"/>
      <c r="H3427"/>
      <c r="I3427"/>
      <c r="J3427"/>
      <c r="K3427" s="13"/>
      <c r="L3427" s="13">
        <f>dados!I3342/100</f>
        <v>0.13449999999999998</v>
      </c>
      <c r="M3427" s="13">
        <f>dados!J3342/100</f>
        <v>0.1545</v>
      </c>
      <c r="N3427" s="13">
        <f>dados!K3342/100</f>
        <v>0.04</v>
      </c>
      <c r="O3427" s="13">
        <f>dados!L3342/100</f>
        <v>0</v>
      </c>
      <c r="P3427" s="12" t="str">
        <f>LEFT(Tabela2[[#This Row],[Código]],2)</f>
        <v>31</v>
      </c>
    </row>
    <row r="3428" spans="2:16" ht="15" customHeight="1" x14ac:dyDescent="0.25">
      <c r="B3428" s="31" t="str">
        <f>IF(Tabela2[[#This Row],[Tipo]] = 0,LOOKUP(Tabela2[[#This Row],[RESUMO]],Tabela3[Grupo],Tabela3[Meus produtos]),VLOOKUP(Tabela2[[#This Row],[Código]],Tabela4[[Código NBS/LC116]:[Meus serviços]],3,0))</f>
        <v>Não</v>
      </c>
      <c r="C3428" t="str">
        <f>IF(E3428=0,TEXT(dados!A3343,"00000000"),IF(E3428=2,TEXT(dados!A3343,"0000"),TEXT(dados!A3343,"#")))</f>
        <v>31025090</v>
      </c>
      <c r="D3428" t="str">
        <f>IF(dados!B3343=0,"",dados!B3343)</f>
        <v/>
      </c>
      <c r="E3428">
        <f>dados!C3343</f>
        <v>0</v>
      </c>
      <c r="F3428" t="str">
        <f>dados!D3343</f>
        <v>Outros nitratos de sodio</v>
      </c>
      <c r="G3428"/>
      <c r="H3428"/>
      <c r="I3428"/>
      <c r="J3428"/>
      <c r="K3428" s="13"/>
      <c r="L3428" s="13">
        <f>dados!I3343/100</f>
        <v>0.13449999999999998</v>
      </c>
      <c r="M3428" s="13">
        <f>dados!J3343/100</f>
        <v>0.1545</v>
      </c>
      <c r="N3428" s="13">
        <f>dados!K3343/100</f>
        <v>0.04</v>
      </c>
      <c r="O3428" s="13">
        <f>dados!L3343/100</f>
        <v>0</v>
      </c>
      <c r="P3428" s="12" t="str">
        <f>LEFT(Tabela2[[#This Row],[Código]],2)</f>
        <v>31</v>
      </c>
    </row>
    <row r="3429" spans="2:16" ht="15" customHeight="1" x14ac:dyDescent="0.25">
      <c r="B3429" s="31" t="str">
        <f>IF(Tabela2[[#This Row],[Tipo]] = 0,LOOKUP(Tabela2[[#This Row],[RESUMO]],Tabela3[Grupo],Tabela3[Meus produtos]),VLOOKUP(Tabela2[[#This Row],[Código]],Tabela4[[Código NBS/LC116]:[Meus serviços]],3,0))</f>
        <v>Não</v>
      </c>
      <c r="C3429" t="str">
        <f>IF(E3429=0,TEXT(dados!A3344,"00000000"),IF(E3429=2,TEXT(dados!A3344,"0000"),TEXT(dados!A3344,"#")))</f>
        <v>31025090</v>
      </c>
      <c r="D3429">
        <f>IF(dados!B3344=0,"",dados!B3344)</f>
        <v>1</v>
      </c>
      <c r="E3429">
        <f>dados!C3344</f>
        <v>0</v>
      </c>
      <c r="F3429" t="str">
        <f>dados!D3344</f>
        <v>Outros nitratos de sodio, com teor de nitrogenio superior a 16,3% em peso</v>
      </c>
      <c r="G3429"/>
      <c r="H3429"/>
      <c r="I3429"/>
      <c r="J3429"/>
      <c r="K3429" s="13"/>
      <c r="L3429" s="13">
        <f>dados!I3344/100</f>
        <v>0.13449999999999998</v>
      </c>
      <c r="M3429" s="13">
        <f>dados!J3344/100</f>
        <v>0.1545</v>
      </c>
      <c r="N3429" s="13">
        <f>dados!K3344/100</f>
        <v>0.04</v>
      </c>
      <c r="O3429" s="13">
        <f>dados!L3344/100</f>
        <v>0</v>
      </c>
      <c r="P3429" s="12" t="str">
        <f>LEFT(Tabela2[[#This Row],[Código]],2)</f>
        <v>31</v>
      </c>
    </row>
    <row r="3430" spans="2:16" ht="15" customHeight="1" x14ac:dyDescent="0.25">
      <c r="B3430" s="31" t="str">
        <f>IF(Tabela2[[#This Row],[Tipo]] = 0,LOOKUP(Tabela2[[#This Row],[RESUMO]],Tabela3[Grupo],Tabela3[Meus produtos]),VLOOKUP(Tabela2[[#This Row],[Código]],Tabela4[[Código NBS/LC116]:[Meus serviços]],3,0))</f>
        <v>Não</v>
      </c>
      <c r="C3430" t="str">
        <f>IF(E3430=0,TEXT(dados!A3345,"00000000"),IF(E3430=2,TEXT(dados!A3345,"0000"),TEXT(dados!A3345,"#")))</f>
        <v>31026000</v>
      </c>
      <c r="D3430" t="str">
        <f>IF(dados!B3345=0,"",dados!B3345)</f>
        <v/>
      </c>
      <c r="E3430">
        <f>dados!C3345</f>
        <v>0</v>
      </c>
      <c r="F3430" t="str">
        <f>dados!D3345</f>
        <v>Sais duplos e misturas de nitratos de calcio e amonio</v>
      </c>
      <c r="G3430"/>
      <c r="H3430"/>
      <c r="I3430"/>
      <c r="J3430"/>
      <c r="K3430" s="13"/>
      <c r="L3430" s="13">
        <f>dados!I3345/100</f>
        <v>0.13449999999999998</v>
      </c>
      <c r="M3430" s="13">
        <f>dados!J3345/100</f>
        <v>0.1545</v>
      </c>
      <c r="N3430" s="13">
        <f>dados!K3345/100</f>
        <v>0.04</v>
      </c>
      <c r="O3430" s="13">
        <f>dados!L3345/100</f>
        <v>0</v>
      </c>
      <c r="P3430" s="12" t="str">
        <f>LEFT(Tabela2[[#This Row],[Código]],2)</f>
        <v>31</v>
      </c>
    </row>
    <row r="3431" spans="2:16" ht="15" customHeight="1" x14ac:dyDescent="0.25">
      <c r="B3431" s="31" t="str">
        <f>IF(Tabela2[[#This Row],[Tipo]] = 0,LOOKUP(Tabela2[[#This Row],[RESUMO]],Tabela3[Grupo],Tabela3[Meus produtos]),VLOOKUP(Tabela2[[#This Row],[Código]],Tabela4[[Código NBS/LC116]:[Meus serviços]],3,0))</f>
        <v>Não</v>
      </c>
      <c r="C3431" t="str">
        <f>IF(E3431=0,TEXT(dados!A3346,"00000000"),IF(E3431=2,TEXT(dados!A3346,"0000"),TEXT(dados!A3346,"#")))</f>
        <v>31028000</v>
      </c>
      <c r="D3431" t="str">
        <f>IF(dados!B3346=0,"",dados!B3346)</f>
        <v/>
      </c>
      <c r="E3431">
        <f>dados!C3346</f>
        <v>0</v>
      </c>
      <c r="F3431" t="str">
        <f>dados!D3346</f>
        <v>Misturas de ureia c/nitrato de amonio,em sol.aquosa,etc</v>
      </c>
      <c r="G3431"/>
      <c r="H3431"/>
      <c r="I3431"/>
      <c r="J3431"/>
      <c r="K3431" s="13"/>
      <c r="L3431" s="13">
        <f>dados!I3346/100</f>
        <v>0.13449999999999998</v>
      </c>
      <c r="M3431" s="13">
        <f>dados!J3346/100</f>
        <v>0.1593</v>
      </c>
      <c r="N3431" s="13">
        <f>dados!K3346/100</f>
        <v>0.04</v>
      </c>
      <c r="O3431" s="13">
        <f>dados!L3346/100</f>
        <v>0</v>
      </c>
      <c r="P3431" s="12" t="str">
        <f>LEFT(Tabela2[[#This Row],[Código]],2)</f>
        <v>31</v>
      </c>
    </row>
    <row r="3432" spans="2:16" ht="15" customHeight="1" x14ac:dyDescent="0.25">
      <c r="B3432" s="31" t="str">
        <f>IF(Tabela2[[#This Row],[Tipo]] = 0,LOOKUP(Tabela2[[#This Row],[RESUMO]],Tabela3[Grupo],Tabela3[Meus produtos]),VLOOKUP(Tabela2[[#This Row],[Código]],Tabela4[[Código NBS/LC116]:[Meus serviços]],3,0))</f>
        <v>Não</v>
      </c>
      <c r="C3432" t="str">
        <f>IF(E3432=0,TEXT(dados!A3347,"00000000"),IF(E3432=2,TEXT(dados!A3347,"0000"),TEXT(dados!A3347,"#")))</f>
        <v>31029000</v>
      </c>
      <c r="D3432" t="str">
        <f>IF(dados!B3347=0,"",dados!B3347)</f>
        <v/>
      </c>
      <c r="E3432">
        <f>dados!C3347</f>
        <v>0</v>
      </c>
      <c r="F3432" t="str">
        <f>dados!D3347</f>
        <v>Outs.adubos ou fertilizs.minerais/quimicos ,nitrogenados</v>
      </c>
      <c r="G3432"/>
      <c r="H3432"/>
      <c r="I3432"/>
      <c r="J3432"/>
      <c r="K3432" s="13"/>
      <c r="L3432" s="13">
        <f>dados!I3347/100</f>
        <v>0.13449999999999998</v>
      </c>
      <c r="M3432" s="13">
        <f>dados!J3347/100</f>
        <v>0.1545</v>
      </c>
      <c r="N3432" s="13">
        <f>dados!K3347/100</f>
        <v>0.04</v>
      </c>
      <c r="O3432" s="13">
        <f>dados!L3347/100</f>
        <v>0</v>
      </c>
      <c r="P3432" s="12" t="str">
        <f>LEFT(Tabela2[[#This Row],[Código]],2)</f>
        <v>31</v>
      </c>
    </row>
    <row r="3433" spans="2:16" ht="15" customHeight="1" x14ac:dyDescent="0.25">
      <c r="B3433" s="31" t="str">
        <f>IF(Tabela2[[#This Row],[Tipo]] = 0,LOOKUP(Tabela2[[#This Row],[RESUMO]],Tabela3[Grupo],Tabela3[Meus produtos]),VLOOKUP(Tabela2[[#This Row],[Código]],Tabela4[[Código NBS/LC116]:[Meus serviços]],3,0))</f>
        <v>Não</v>
      </c>
      <c r="C3433" t="str">
        <f>IF(E3433=0,TEXT(dados!A3348,"00000000"),IF(E3433=2,TEXT(dados!A3348,"0000"),TEXT(dados!A3348,"#")))</f>
        <v>31029000</v>
      </c>
      <c r="D3433">
        <f>IF(dados!B3348=0,"",dados!B3348)</f>
        <v>1</v>
      </c>
      <c r="E3433">
        <f>dados!C3348</f>
        <v>0</v>
      </c>
      <c r="F3433" t="str">
        <f>dados!D3348</f>
        <v>Cianamida calcica com teor de nitrogenio superior a 25% em peso</v>
      </c>
      <c r="G3433"/>
      <c r="H3433"/>
      <c r="I3433"/>
      <c r="J3433"/>
      <c r="K3433" s="13"/>
      <c r="L3433" s="13">
        <f>dados!I3348/100</f>
        <v>0.13449999999999998</v>
      </c>
      <c r="M3433" s="13">
        <f>dados!J3348/100</f>
        <v>0.1545</v>
      </c>
      <c r="N3433" s="13">
        <f>dados!K3348/100</f>
        <v>0.04</v>
      </c>
      <c r="O3433" s="13">
        <f>dados!L3348/100</f>
        <v>0</v>
      </c>
      <c r="P3433" s="12" t="str">
        <f>LEFT(Tabela2[[#This Row],[Código]],2)</f>
        <v>31</v>
      </c>
    </row>
    <row r="3434" spans="2:16" ht="15" customHeight="1" x14ac:dyDescent="0.25">
      <c r="B3434" s="31" t="str">
        <f>IF(Tabela2[[#This Row],[Tipo]] = 0,LOOKUP(Tabela2[[#This Row],[RESUMO]],Tabela3[Grupo],Tabela3[Meus produtos]),VLOOKUP(Tabela2[[#This Row],[Código]],Tabela4[[Código NBS/LC116]:[Meus serviços]],3,0))</f>
        <v>Não</v>
      </c>
      <c r="C3434" t="str">
        <f>IF(E3434=0,TEXT(dados!A3349,"00000000"),IF(E3434=2,TEXT(dados!A3349,"0000"),TEXT(dados!A3349,"#")))</f>
        <v>31031100</v>
      </c>
      <c r="D3434" t="str">
        <f>IF(dados!B3349=0,"",dados!B3349)</f>
        <v/>
      </c>
      <c r="E3434">
        <f>dados!C3349</f>
        <v>0</v>
      </c>
      <c r="F3434" t="str">
        <f>dados!D3349</f>
        <v>Que contenham, em peso, 35 % ou mais de pentoxido de difosforo (p2o5)</v>
      </c>
      <c r="G3434"/>
      <c r="H3434"/>
      <c r="I3434"/>
      <c r="J3434"/>
      <c r="K3434" s="13"/>
      <c r="L3434" s="13">
        <f>dados!I3349/100</f>
        <v>0.13449999999999998</v>
      </c>
      <c r="M3434" s="13">
        <f>dados!J3349/100</f>
        <v>0.16149999999999998</v>
      </c>
      <c r="N3434" s="13">
        <f>dados!K3349/100</f>
        <v>0.04</v>
      </c>
      <c r="O3434" s="13">
        <f>dados!L3349/100</f>
        <v>0</v>
      </c>
      <c r="P3434" s="12" t="str">
        <f>LEFT(Tabela2[[#This Row],[Código]],2)</f>
        <v>31</v>
      </c>
    </row>
    <row r="3435" spans="2:16" ht="15" customHeight="1" x14ac:dyDescent="0.25">
      <c r="B3435" s="31" t="str">
        <f>IF(Tabela2[[#This Row],[Tipo]] = 0,LOOKUP(Tabela2[[#This Row],[RESUMO]],Tabela3[Grupo],Tabela3[Meus produtos]),VLOOKUP(Tabela2[[#This Row],[Código]],Tabela4[[Código NBS/LC116]:[Meus serviços]],3,0))</f>
        <v>Não</v>
      </c>
      <c r="C3435" t="str">
        <f>IF(E3435=0,TEXT(dados!A3350,"00000000"),IF(E3435=2,TEXT(dados!A3350,"0000"),TEXT(dados!A3350,"#")))</f>
        <v>31031900</v>
      </c>
      <c r="D3435" t="str">
        <f>IF(dados!B3350=0,"",dados!B3350)</f>
        <v/>
      </c>
      <c r="E3435">
        <f>dados!C3350</f>
        <v>0</v>
      </c>
      <c r="F3435" t="str">
        <f>dados!D3350</f>
        <v>Outros</v>
      </c>
      <c r="G3435"/>
      <c r="H3435"/>
      <c r="I3435"/>
      <c r="J3435"/>
      <c r="K3435" s="13"/>
      <c r="L3435" s="13">
        <f>dados!I3350/100</f>
        <v>0.13449999999999998</v>
      </c>
      <c r="M3435" s="13">
        <f>dados!J3350/100</f>
        <v>0.16149999999999998</v>
      </c>
      <c r="N3435" s="13">
        <f>dados!K3350/100</f>
        <v>0.04</v>
      </c>
      <c r="O3435" s="13">
        <f>dados!L3350/100</f>
        <v>0</v>
      </c>
      <c r="P3435" s="12" t="str">
        <f>LEFT(Tabela2[[#This Row],[Código]],2)</f>
        <v>31</v>
      </c>
    </row>
    <row r="3436" spans="2:16" ht="15" customHeight="1" x14ac:dyDescent="0.25">
      <c r="B3436" s="31" t="str">
        <f>IF(Tabela2[[#This Row],[Tipo]] = 0,LOOKUP(Tabela2[[#This Row],[RESUMO]],Tabela3[Grupo],Tabela3[Meus produtos]),VLOOKUP(Tabela2[[#This Row],[Código]],Tabela4[[Código NBS/LC116]:[Meus serviços]],3,0))</f>
        <v>Não</v>
      </c>
      <c r="C3436" t="str">
        <f>IF(E3436=0,TEXT(dados!A3351,"00000000"),IF(E3436=2,TEXT(dados!A3351,"0000"),TEXT(dados!A3351,"#")))</f>
        <v>31039011</v>
      </c>
      <c r="D3436" t="str">
        <f>IF(dados!B3351=0,"",dados!B3351)</f>
        <v/>
      </c>
      <c r="E3436">
        <f>dados!C3351</f>
        <v>0</v>
      </c>
      <c r="F3436" t="str">
        <f>dados!D3351</f>
        <v>Hidrogeno-ortofosfato de calcio,teor de p2o5&lt;=46%</v>
      </c>
      <c r="G3436"/>
      <c r="H3436"/>
      <c r="I3436"/>
      <c r="J3436"/>
      <c r="K3436" s="13"/>
      <c r="L3436" s="13">
        <f>dados!I3351/100</f>
        <v>0.13449999999999998</v>
      </c>
      <c r="M3436" s="13">
        <f>dados!J3351/100</f>
        <v>0.1545</v>
      </c>
      <c r="N3436" s="13">
        <f>dados!K3351/100</f>
        <v>0.04</v>
      </c>
      <c r="O3436" s="13">
        <f>dados!L3351/100</f>
        <v>0</v>
      </c>
      <c r="P3436" s="12" t="str">
        <f>LEFT(Tabela2[[#This Row],[Código]],2)</f>
        <v>31</v>
      </c>
    </row>
    <row r="3437" spans="2:16" ht="15" customHeight="1" x14ac:dyDescent="0.25">
      <c r="B3437" s="31" t="str">
        <f>IF(Tabela2[[#This Row],[Tipo]] = 0,LOOKUP(Tabela2[[#This Row],[RESUMO]],Tabela3[Grupo],Tabela3[Meus produtos]),VLOOKUP(Tabela2[[#This Row],[Código]],Tabela4[[Código NBS/LC116]:[Meus serviços]],3,0))</f>
        <v>Não</v>
      </c>
      <c r="C3437" t="str">
        <f>IF(E3437=0,TEXT(dados!A3352,"00000000"),IF(E3437=2,TEXT(dados!A3352,"0000"),TEXT(dados!A3352,"#")))</f>
        <v>31039019</v>
      </c>
      <c r="D3437" t="str">
        <f>IF(dados!B3352=0,"",dados!B3352)</f>
        <v/>
      </c>
      <c r="E3437">
        <f>dados!C3352</f>
        <v>0</v>
      </c>
      <c r="F3437" t="str">
        <f>dados!D3352</f>
        <v>Outros hidrogenos-ortofosfatos de calcio</v>
      </c>
      <c r="G3437"/>
      <c r="H3437"/>
      <c r="I3437"/>
      <c r="J3437"/>
      <c r="K3437" s="13"/>
      <c r="L3437" s="13">
        <f>dados!I3352/100</f>
        <v>0.13449999999999998</v>
      </c>
      <c r="M3437" s="13">
        <f>dados!J3352/100</f>
        <v>0.1545</v>
      </c>
      <c r="N3437" s="13">
        <f>dados!K3352/100</f>
        <v>0.04</v>
      </c>
      <c r="O3437" s="13">
        <f>dados!L3352/100</f>
        <v>0</v>
      </c>
      <c r="P3437" s="12" t="str">
        <f>LEFT(Tabela2[[#This Row],[Código]],2)</f>
        <v>31</v>
      </c>
    </row>
    <row r="3438" spans="2:16" ht="15" customHeight="1" x14ac:dyDescent="0.25">
      <c r="B3438" s="31" t="str">
        <f>IF(Tabela2[[#This Row],[Tipo]] = 0,LOOKUP(Tabela2[[#This Row],[RESUMO]],Tabela3[Grupo],Tabela3[Meus produtos]),VLOOKUP(Tabela2[[#This Row],[Código]],Tabela4[[Código NBS/LC116]:[Meus serviços]],3,0))</f>
        <v>Não</v>
      </c>
      <c r="C3438" t="str">
        <f>IF(E3438=0,TEXT(dados!A3353,"00000000"),IF(E3438=2,TEXT(dados!A3353,"0000"),TEXT(dados!A3353,"#")))</f>
        <v>31039090</v>
      </c>
      <c r="D3438" t="str">
        <f>IF(dados!B3353=0,"",dados!B3353)</f>
        <v/>
      </c>
      <c r="E3438">
        <f>dados!C3353</f>
        <v>0</v>
      </c>
      <c r="F3438" t="str">
        <f>dados!D3353</f>
        <v>Outs.adubos ou fertilizs.minerais/quimicos, fosfatados</v>
      </c>
      <c r="G3438"/>
      <c r="H3438"/>
      <c r="I3438"/>
      <c r="J3438"/>
      <c r="K3438" s="13"/>
      <c r="L3438" s="13">
        <f>dados!I3353/100</f>
        <v>0.13449999999999998</v>
      </c>
      <c r="M3438" s="13">
        <f>dados!J3353/100</f>
        <v>0.1545</v>
      </c>
      <c r="N3438" s="13">
        <f>dados!K3353/100</f>
        <v>0.04</v>
      </c>
      <c r="O3438" s="13">
        <f>dados!L3353/100</f>
        <v>0</v>
      </c>
      <c r="P3438" s="12" t="str">
        <f>LEFT(Tabela2[[#This Row],[Código]],2)</f>
        <v>31</v>
      </c>
    </row>
    <row r="3439" spans="2:16" ht="15" customHeight="1" x14ac:dyDescent="0.25">
      <c r="B3439" s="31" t="str">
        <f>IF(Tabela2[[#This Row],[Tipo]] = 0,LOOKUP(Tabela2[[#This Row],[RESUMO]],Tabela3[Grupo],Tabela3[Meus produtos]),VLOOKUP(Tabela2[[#This Row],[Código]],Tabela4[[Código NBS/LC116]:[Meus serviços]],3,0))</f>
        <v>Não</v>
      </c>
      <c r="C3439" t="str">
        <f>IF(E3439=0,TEXT(dados!A3354,"00000000"),IF(E3439=2,TEXT(dados!A3354,"0000"),TEXT(dados!A3354,"#")))</f>
        <v>31042010</v>
      </c>
      <c r="D3439" t="str">
        <f>IF(dados!B3354=0,"",dados!B3354)</f>
        <v/>
      </c>
      <c r="E3439">
        <f>dados!C3354</f>
        <v>0</v>
      </c>
      <c r="F3439" t="str">
        <f>dados!D3354</f>
        <v>Cloreto de potassio,teor de oxido de potassio(k2o)&lt;=60%</v>
      </c>
      <c r="G3439"/>
      <c r="H3439"/>
      <c r="I3439"/>
      <c r="J3439"/>
      <c r="K3439" s="13"/>
      <c r="L3439" s="13">
        <f>dados!I3354/100</f>
        <v>0.13449999999999998</v>
      </c>
      <c r="M3439" s="13">
        <f>dados!J3354/100</f>
        <v>0.1545</v>
      </c>
      <c r="N3439" s="13">
        <f>dados!K3354/100</f>
        <v>0.04</v>
      </c>
      <c r="O3439" s="13">
        <f>dados!L3354/100</f>
        <v>0</v>
      </c>
      <c r="P3439" s="12" t="str">
        <f>LEFT(Tabela2[[#This Row],[Código]],2)</f>
        <v>31</v>
      </c>
    </row>
    <row r="3440" spans="2:16" ht="15" customHeight="1" x14ac:dyDescent="0.25">
      <c r="B3440" s="31" t="str">
        <f>IF(Tabela2[[#This Row],[Tipo]] = 0,LOOKUP(Tabela2[[#This Row],[RESUMO]],Tabela3[Grupo],Tabela3[Meus produtos]),VLOOKUP(Tabela2[[#This Row],[Código]],Tabela4[[Código NBS/LC116]:[Meus serviços]],3,0))</f>
        <v>Não</v>
      </c>
      <c r="C3440" t="str">
        <f>IF(E3440=0,TEXT(dados!A3355,"00000000"),IF(E3440=2,TEXT(dados!A3355,"0000"),TEXT(dados!A3355,"#")))</f>
        <v>31042090</v>
      </c>
      <c r="D3440" t="str">
        <f>IF(dados!B3355=0,"",dados!B3355)</f>
        <v/>
      </c>
      <c r="E3440">
        <f>dados!C3355</f>
        <v>0</v>
      </c>
      <c r="F3440" t="str">
        <f>dados!D3355</f>
        <v>Outros cloretos de potassio</v>
      </c>
      <c r="G3440"/>
      <c r="H3440"/>
      <c r="I3440"/>
      <c r="J3440"/>
      <c r="K3440" s="13"/>
      <c r="L3440" s="13">
        <f>dados!I3355/100</f>
        <v>0.13449999999999998</v>
      </c>
      <c r="M3440" s="13">
        <f>dados!J3355/100</f>
        <v>0.1545</v>
      </c>
      <c r="N3440" s="13">
        <f>dados!K3355/100</f>
        <v>0.04</v>
      </c>
      <c r="O3440" s="13">
        <f>dados!L3355/100</f>
        <v>0</v>
      </c>
      <c r="P3440" s="12" t="str">
        <f>LEFT(Tabela2[[#This Row],[Código]],2)</f>
        <v>31</v>
      </c>
    </row>
    <row r="3441" spans="2:16" ht="15" customHeight="1" x14ac:dyDescent="0.25">
      <c r="B3441" s="31" t="str">
        <f>IF(Tabela2[[#This Row],[Tipo]] = 0,LOOKUP(Tabela2[[#This Row],[RESUMO]],Tabela3[Grupo],Tabela3[Meus produtos]),VLOOKUP(Tabela2[[#This Row],[Código]],Tabela4[[Código NBS/LC116]:[Meus serviços]],3,0))</f>
        <v>Não</v>
      </c>
      <c r="C3441" t="str">
        <f>IF(E3441=0,TEXT(dados!A3356,"00000000"),IF(E3441=2,TEXT(dados!A3356,"0000"),TEXT(dados!A3356,"#")))</f>
        <v>31043010</v>
      </c>
      <c r="D3441" t="str">
        <f>IF(dados!B3356=0,"",dados!B3356)</f>
        <v/>
      </c>
      <c r="E3441">
        <f>dados!C3356</f>
        <v>0</v>
      </c>
      <c r="F3441" t="str">
        <f>dados!D3356</f>
        <v>Sulfato de potassio,teor de oxido de potassio(k2o)&lt;=52%</v>
      </c>
      <c r="G3441"/>
      <c r="H3441"/>
      <c r="I3441"/>
      <c r="J3441"/>
      <c r="K3441" s="13"/>
      <c r="L3441" s="13">
        <f>dados!I3356/100</f>
        <v>0.13449999999999998</v>
      </c>
      <c r="M3441" s="13">
        <f>dados!J3356/100</f>
        <v>0.1545</v>
      </c>
      <c r="N3441" s="13">
        <f>dados!K3356/100</f>
        <v>0.04</v>
      </c>
      <c r="O3441" s="13">
        <f>dados!L3356/100</f>
        <v>0</v>
      </c>
      <c r="P3441" s="12" t="str">
        <f>LEFT(Tabela2[[#This Row],[Código]],2)</f>
        <v>31</v>
      </c>
    </row>
    <row r="3442" spans="2:16" ht="15" customHeight="1" x14ac:dyDescent="0.25">
      <c r="B3442" s="31" t="str">
        <f>IF(Tabela2[[#This Row],[Tipo]] = 0,LOOKUP(Tabela2[[#This Row],[RESUMO]],Tabela3[Grupo],Tabela3[Meus produtos]),VLOOKUP(Tabela2[[#This Row],[Código]],Tabela4[[Código NBS/LC116]:[Meus serviços]],3,0))</f>
        <v>Não</v>
      </c>
      <c r="C3442" t="str">
        <f>IF(E3442=0,TEXT(dados!A3357,"00000000"),IF(E3442=2,TEXT(dados!A3357,"0000"),TEXT(dados!A3357,"#")))</f>
        <v>31043090</v>
      </c>
      <c r="D3442" t="str">
        <f>IF(dados!B3357=0,"",dados!B3357)</f>
        <v/>
      </c>
      <c r="E3442">
        <f>dados!C3357</f>
        <v>0</v>
      </c>
      <c r="F3442" t="str">
        <f>dados!D3357</f>
        <v>Outros sulfatos de potassio</v>
      </c>
      <c r="G3442"/>
      <c r="H3442"/>
      <c r="I3442"/>
      <c r="J3442"/>
      <c r="K3442" s="13"/>
      <c r="L3442" s="13">
        <f>dados!I3357/100</f>
        <v>0.13449999999999998</v>
      </c>
      <c r="M3442" s="13">
        <f>dados!J3357/100</f>
        <v>0.1545</v>
      </c>
      <c r="N3442" s="13">
        <f>dados!K3357/100</f>
        <v>0.04</v>
      </c>
      <c r="O3442" s="13">
        <f>dados!L3357/100</f>
        <v>0</v>
      </c>
      <c r="P3442" s="12" t="str">
        <f>LEFT(Tabela2[[#This Row],[Código]],2)</f>
        <v>31</v>
      </c>
    </row>
    <row r="3443" spans="2:16" ht="15" customHeight="1" x14ac:dyDescent="0.25">
      <c r="B3443" s="31" t="str">
        <f>IF(Tabela2[[#This Row],[Tipo]] = 0,LOOKUP(Tabela2[[#This Row],[RESUMO]],Tabela3[Grupo],Tabela3[Meus produtos]),VLOOKUP(Tabela2[[#This Row],[Código]],Tabela4[[Código NBS/LC116]:[Meus serviços]],3,0))</f>
        <v>Não</v>
      </c>
      <c r="C3443" t="str">
        <f>IF(E3443=0,TEXT(dados!A3358,"00000000"),IF(E3443=2,TEXT(dados!A3358,"0000"),TEXT(dados!A3358,"#")))</f>
        <v>31049010</v>
      </c>
      <c r="D3443" t="str">
        <f>IF(dados!B3358=0,"",dados!B3358)</f>
        <v/>
      </c>
      <c r="E3443">
        <f>dados!C3358</f>
        <v>0</v>
      </c>
      <c r="F3443" t="str">
        <f>dados!D3358</f>
        <v>Sulfato duplo de potassio e de magnesio,teor de k2o&gt;30%</v>
      </c>
      <c r="G3443"/>
      <c r="H3443"/>
      <c r="I3443"/>
      <c r="J3443"/>
      <c r="K3443" s="13"/>
      <c r="L3443" s="13">
        <f>dados!I3358/100</f>
        <v>0.13449999999999998</v>
      </c>
      <c r="M3443" s="13">
        <f>dados!J3358/100</f>
        <v>0.16149999999999998</v>
      </c>
      <c r="N3443" s="13">
        <f>dados!K3358/100</f>
        <v>0.04</v>
      </c>
      <c r="O3443" s="13">
        <f>dados!L3358/100</f>
        <v>0</v>
      </c>
      <c r="P3443" s="12" t="str">
        <f>LEFT(Tabela2[[#This Row],[Código]],2)</f>
        <v>31</v>
      </c>
    </row>
    <row r="3444" spans="2:16" ht="15" customHeight="1" x14ac:dyDescent="0.25">
      <c r="B3444" s="31" t="str">
        <f>IF(Tabela2[[#This Row],[Tipo]] = 0,LOOKUP(Tabela2[[#This Row],[RESUMO]],Tabela3[Grupo],Tabela3[Meus produtos]),VLOOKUP(Tabela2[[#This Row],[Código]],Tabela4[[Código NBS/LC116]:[Meus serviços]],3,0))</f>
        <v>Não</v>
      </c>
      <c r="C3444" t="str">
        <f>IF(E3444=0,TEXT(dados!A3359,"00000000"),IF(E3444=2,TEXT(dados!A3359,"0000"),TEXT(dados!A3359,"#")))</f>
        <v>31049090</v>
      </c>
      <c r="D3444" t="str">
        <f>IF(dados!B3359=0,"",dados!B3359)</f>
        <v/>
      </c>
      <c r="E3444">
        <f>dados!C3359</f>
        <v>0</v>
      </c>
      <c r="F3444" t="str">
        <f>dados!D3359</f>
        <v>Outs.adubos ou fertilizs.minerais/quimicos, potassicos</v>
      </c>
      <c r="G3444"/>
      <c r="H3444"/>
      <c r="I3444"/>
      <c r="J3444"/>
      <c r="K3444" s="13"/>
      <c r="L3444" s="13">
        <f>dados!I3359/100</f>
        <v>0.13449999999999998</v>
      </c>
      <c r="M3444" s="13">
        <f>dados!J3359/100</f>
        <v>0.1545</v>
      </c>
      <c r="N3444" s="13">
        <f>dados!K3359/100</f>
        <v>0.04</v>
      </c>
      <c r="O3444" s="13">
        <f>dados!L3359/100</f>
        <v>0</v>
      </c>
      <c r="P3444" s="12" t="str">
        <f>LEFT(Tabela2[[#This Row],[Código]],2)</f>
        <v>31</v>
      </c>
    </row>
    <row r="3445" spans="2:16" ht="15" customHeight="1" x14ac:dyDescent="0.25">
      <c r="B3445" s="31" t="str">
        <f>IF(Tabela2[[#This Row],[Tipo]] = 0,LOOKUP(Tabela2[[#This Row],[RESUMO]],Tabela3[Grupo],Tabela3[Meus produtos]),VLOOKUP(Tabela2[[#This Row],[Código]],Tabela4[[Código NBS/LC116]:[Meus serviços]],3,0))</f>
        <v>Não</v>
      </c>
      <c r="C3445" t="str">
        <f>IF(E3445=0,TEXT(dados!A3360,"00000000"),IF(E3445=2,TEXT(dados!A3360,"0000"),TEXT(dados!A3360,"#")))</f>
        <v>31051000</v>
      </c>
      <c r="D3445" t="str">
        <f>IF(dados!B3360=0,"",dados!B3360)</f>
        <v/>
      </c>
      <c r="E3445">
        <f>dados!C3360</f>
        <v>0</v>
      </c>
      <c r="F3445" t="str">
        <f>dados!D3360</f>
        <v>Adubos ou fertilizantes em tabletes/embalagens p&lt;=10kg</v>
      </c>
      <c r="G3445"/>
      <c r="H3445"/>
      <c r="I3445"/>
      <c r="J3445"/>
      <c r="K3445" s="13"/>
      <c r="L3445" s="13">
        <f>dados!I3360/100</f>
        <v>0.13449999999999998</v>
      </c>
      <c r="M3445" s="13">
        <f>dados!J3360/100</f>
        <v>0.16149999999999998</v>
      </c>
      <c r="N3445" s="13">
        <f>dados!K3360/100</f>
        <v>0.04</v>
      </c>
      <c r="O3445" s="13">
        <f>dados!L3360/100</f>
        <v>0</v>
      </c>
      <c r="P3445" s="12" t="str">
        <f>LEFT(Tabela2[[#This Row],[Código]],2)</f>
        <v>31</v>
      </c>
    </row>
    <row r="3446" spans="2:16" ht="15" customHeight="1" x14ac:dyDescent="0.25">
      <c r="B3446" s="31" t="str">
        <f>IF(Tabela2[[#This Row],[Tipo]] = 0,LOOKUP(Tabela2[[#This Row],[RESUMO]],Tabela3[Grupo],Tabela3[Meus produtos]),VLOOKUP(Tabela2[[#This Row],[Código]],Tabela4[[Código NBS/LC116]:[Meus serviços]],3,0))</f>
        <v>Não</v>
      </c>
      <c r="C3446" t="str">
        <f>IF(E3446=0,TEXT(dados!A3361,"00000000"),IF(E3446=2,TEXT(dados!A3361,"0000"),TEXT(dados!A3361,"#")))</f>
        <v>31051000</v>
      </c>
      <c r="D3446">
        <f>IF(dados!B3361=0,"",dados!B3361)</f>
        <v>1</v>
      </c>
      <c r="E3446">
        <f>dados!C3361</f>
        <v>0</v>
      </c>
      <c r="F3446" t="str">
        <f>dados!D3361</f>
        <v>Nitrato de sodio com teor de nitrogenio superior a 16,3% em peso</v>
      </c>
      <c r="G3446"/>
      <c r="H3446"/>
      <c r="I3446"/>
      <c r="J3446"/>
      <c r="K3446" s="13"/>
      <c r="L3446" s="13">
        <f>dados!I3361/100</f>
        <v>0.13449999999999998</v>
      </c>
      <c r="M3446" s="13">
        <f>dados!J3361/100</f>
        <v>0.16149999999999998</v>
      </c>
      <c r="N3446" s="13">
        <f>dados!K3361/100</f>
        <v>0.04</v>
      </c>
      <c r="O3446" s="13">
        <f>dados!L3361/100</f>
        <v>0</v>
      </c>
      <c r="P3446" s="12" t="str">
        <f>LEFT(Tabela2[[#This Row],[Código]],2)</f>
        <v>31</v>
      </c>
    </row>
    <row r="3447" spans="2:16" ht="15" customHeight="1" x14ac:dyDescent="0.25">
      <c r="B3447" s="31" t="str">
        <f>IF(Tabela2[[#This Row],[Tipo]] = 0,LOOKUP(Tabela2[[#This Row],[RESUMO]],Tabela3[Grupo],Tabela3[Meus produtos]),VLOOKUP(Tabela2[[#This Row],[Código]],Tabela4[[Código NBS/LC116]:[Meus serviços]],3,0))</f>
        <v>Não</v>
      </c>
      <c r="C3447" t="str">
        <f>IF(E3447=0,TEXT(dados!A3362,"00000000"),IF(E3447=2,TEXT(dados!A3362,"0000"),TEXT(dados!A3362,"#")))</f>
        <v>31051000</v>
      </c>
      <c r="D3447">
        <f>IF(dados!B3362=0,"",dados!B3362)</f>
        <v>2</v>
      </c>
      <c r="E3447">
        <f>dados!C3362</f>
        <v>0</v>
      </c>
      <c r="F3447" t="str">
        <f>dados!D3362</f>
        <v>Cianamida calcica com teor de nitrogenio superior a 25% em peso</v>
      </c>
      <c r="G3447"/>
      <c r="H3447"/>
      <c r="I3447"/>
      <c r="J3447"/>
      <c r="K3447" s="13"/>
      <c r="L3447" s="13">
        <f>dados!I3362/100</f>
        <v>0.13449999999999998</v>
      </c>
      <c r="M3447" s="13">
        <f>dados!J3362/100</f>
        <v>0.16149999999999998</v>
      </c>
      <c r="N3447" s="13">
        <f>dados!K3362/100</f>
        <v>0.04</v>
      </c>
      <c r="O3447" s="13">
        <f>dados!L3362/100</f>
        <v>0</v>
      </c>
      <c r="P3447" s="12" t="str">
        <f>LEFT(Tabela2[[#This Row],[Código]],2)</f>
        <v>31</v>
      </c>
    </row>
    <row r="3448" spans="2:16" ht="15" customHeight="1" x14ac:dyDescent="0.25">
      <c r="B3448" s="31" t="str">
        <f>IF(Tabela2[[#This Row],[Tipo]] = 0,LOOKUP(Tabela2[[#This Row],[RESUMO]],Tabela3[Grupo],Tabela3[Meus produtos]),VLOOKUP(Tabela2[[#This Row],[Código]],Tabela4[[Código NBS/LC116]:[Meus serviços]],3,0))</f>
        <v>Não</v>
      </c>
      <c r="C3448" t="str">
        <f>IF(E3448=0,TEXT(dados!A3363,"00000000"),IF(E3448=2,TEXT(dados!A3363,"0000"),TEXT(dados!A3363,"#")))</f>
        <v>31051000</v>
      </c>
      <c r="D3448">
        <f>IF(dados!B3363=0,"",dados!B3363)</f>
        <v>3</v>
      </c>
      <c r="E3448">
        <f>dados!C3363</f>
        <v>0</v>
      </c>
      <c r="F3448" t="str">
        <f>dados!D3363</f>
        <v>Sulfato de potassio com teor de oxido de potassio K2o superior a 52% em peso</v>
      </c>
      <c r="G3448"/>
      <c r="H3448"/>
      <c r="I3448"/>
      <c r="J3448"/>
      <c r="K3448" s="13"/>
      <c r="L3448" s="13">
        <f>dados!I3363/100</f>
        <v>0.13449999999999998</v>
      </c>
      <c r="M3448" s="13">
        <f>dados!J3363/100</f>
        <v>0.16149999999999998</v>
      </c>
      <c r="N3448" s="13">
        <f>dados!K3363/100</f>
        <v>0.04</v>
      </c>
      <c r="O3448" s="13">
        <f>dados!L3363/100</f>
        <v>0</v>
      </c>
      <c r="P3448" s="12" t="str">
        <f>LEFT(Tabela2[[#This Row],[Código]],2)</f>
        <v>31</v>
      </c>
    </row>
    <row r="3449" spans="2:16" ht="15" customHeight="1" x14ac:dyDescent="0.25">
      <c r="B3449" s="31" t="str">
        <f>IF(Tabela2[[#This Row],[Tipo]] = 0,LOOKUP(Tabela2[[#This Row],[RESUMO]],Tabela3[Grupo],Tabela3[Meus produtos]),VLOOKUP(Tabela2[[#This Row],[Código]],Tabela4[[Código NBS/LC116]:[Meus serviços]],3,0))</f>
        <v>Não</v>
      </c>
      <c r="C3449" t="str">
        <f>IF(E3449=0,TEXT(dados!A3364,"00000000"),IF(E3449=2,TEXT(dados!A3364,"0000"),TEXT(dados!A3364,"#")))</f>
        <v>31051000</v>
      </c>
      <c r="D3449">
        <f>IF(dados!B3364=0,"",dados!B3364)</f>
        <v>4</v>
      </c>
      <c r="E3449">
        <f>dados!C3364</f>
        <v>0</v>
      </c>
      <c r="F3449" t="str">
        <f>dados!D3364</f>
        <v>Sulfato duplo de magnesio e potassio com teor de oxido de potassio K2o com teor superior a 30% em peso</v>
      </c>
      <c r="G3449"/>
      <c r="H3449"/>
      <c r="I3449"/>
      <c r="J3449"/>
      <c r="K3449" s="13"/>
      <c r="L3449" s="13">
        <f>dados!I3364/100</f>
        <v>0.13449999999999998</v>
      </c>
      <c r="M3449" s="13">
        <f>dados!J3364/100</f>
        <v>0.16149999999999998</v>
      </c>
      <c r="N3449" s="13">
        <f>dados!K3364/100</f>
        <v>0.04</v>
      </c>
      <c r="O3449" s="13">
        <f>dados!L3364/100</f>
        <v>0</v>
      </c>
      <c r="P3449" s="12" t="str">
        <f>LEFT(Tabela2[[#This Row],[Código]],2)</f>
        <v>31</v>
      </c>
    </row>
    <row r="3450" spans="2:16" ht="15" customHeight="1" x14ac:dyDescent="0.25">
      <c r="B3450" s="31" t="str">
        <f>IF(Tabela2[[#This Row],[Tipo]] = 0,LOOKUP(Tabela2[[#This Row],[RESUMO]],Tabela3[Grupo],Tabela3[Meus produtos]),VLOOKUP(Tabela2[[#This Row],[Código]],Tabela4[[Código NBS/LC116]:[Meus serviços]],3,0))</f>
        <v>Não</v>
      </c>
      <c r="C3450" t="str">
        <f>IF(E3450=0,TEXT(dados!A3365,"00000000"),IF(E3450=2,TEXT(dados!A3365,"0000"),TEXT(dados!A3365,"#")))</f>
        <v>31052000</v>
      </c>
      <c r="D3450" t="str">
        <f>IF(dados!B3365=0,"",dados!B3365)</f>
        <v/>
      </c>
      <c r="E3450">
        <f>dados!C3365</f>
        <v>0</v>
      </c>
      <c r="F3450" t="str">
        <f>dados!D3365</f>
        <v>Adubos ou fertilizantes c/nitrogenio,fosforo e potassio</v>
      </c>
      <c r="G3450"/>
      <c r="H3450"/>
      <c r="I3450"/>
      <c r="J3450"/>
      <c r="K3450" s="13"/>
      <c r="L3450" s="13">
        <f>dados!I3365/100</f>
        <v>0.13449999999999998</v>
      </c>
      <c r="M3450" s="13">
        <f>dados!J3365/100</f>
        <v>0.1545</v>
      </c>
      <c r="N3450" s="13">
        <f>dados!K3365/100</f>
        <v>0.04</v>
      </c>
      <c r="O3450" s="13">
        <f>dados!L3365/100</f>
        <v>0</v>
      </c>
      <c r="P3450" s="12" t="str">
        <f>LEFT(Tabela2[[#This Row],[Código]],2)</f>
        <v>31</v>
      </c>
    </row>
    <row r="3451" spans="2:16" ht="15" customHeight="1" x14ac:dyDescent="0.25">
      <c r="B3451" s="31" t="str">
        <f>IF(Tabela2[[#This Row],[Tipo]] = 0,LOOKUP(Tabela2[[#This Row],[RESUMO]],Tabela3[Grupo],Tabela3[Meus produtos]),VLOOKUP(Tabela2[[#This Row],[Código]],Tabela4[[Código NBS/LC116]:[Meus serviços]],3,0))</f>
        <v>Não</v>
      </c>
      <c r="C3451" t="str">
        <f>IF(E3451=0,TEXT(dados!A3366,"00000000"),IF(E3451=2,TEXT(dados!A3366,"0000"),TEXT(dados!A3366,"#")))</f>
        <v>31053000</v>
      </c>
      <c r="D3451" t="str">
        <f>IF(dados!B3366=0,"",dados!B3366)</f>
        <v/>
      </c>
      <c r="E3451">
        <f>dados!C3366</f>
        <v>0</v>
      </c>
      <c r="F3451" t="str">
        <f>dados!D3366</f>
        <v>Hidrogeno-ortofosfato de diamonio (fosfato diamonico ou diamoniacal)</v>
      </c>
      <c r="G3451"/>
      <c r="H3451"/>
      <c r="I3451"/>
      <c r="J3451"/>
      <c r="K3451" s="13"/>
      <c r="L3451" s="13">
        <f>dados!I3366/100</f>
        <v>0.13449999999999998</v>
      </c>
      <c r="M3451" s="13">
        <f>dados!J3366/100</f>
        <v>0.1545</v>
      </c>
      <c r="N3451" s="13">
        <f>dados!K3366/100</f>
        <v>0.04</v>
      </c>
      <c r="O3451" s="13">
        <f>dados!L3366/100</f>
        <v>0</v>
      </c>
      <c r="P3451" s="12" t="str">
        <f>LEFT(Tabela2[[#This Row],[Código]],2)</f>
        <v>31</v>
      </c>
    </row>
    <row r="3452" spans="2:16" ht="15" customHeight="1" x14ac:dyDescent="0.25">
      <c r="B3452" s="31" t="str">
        <f>IF(Tabela2[[#This Row],[Tipo]] = 0,LOOKUP(Tabela2[[#This Row],[RESUMO]],Tabela3[Grupo],Tabela3[Meus produtos]),VLOOKUP(Tabela2[[#This Row],[Código]],Tabela4[[Código NBS/LC116]:[Meus serviços]],3,0))</f>
        <v>Não</v>
      </c>
      <c r="C3452" t="str">
        <f>IF(E3452=0,TEXT(dados!A3367,"00000000"),IF(E3452=2,TEXT(dados!A3367,"0000"),TEXT(dados!A3367,"#")))</f>
        <v>31054000</v>
      </c>
      <c r="D3452" t="str">
        <f>IF(dados!B3367=0,"",dados!B3367)</f>
        <v/>
      </c>
      <c r="E3452">
        <f>dados!C3367</f>
        <v>0</v>
      </c>
      <c r="F3452" t="str">
        <f>dados!D3367</f>
        <v>Diidrogeno-ortofosfato de amonio,incl.mist.hidrogen.etc</v>
      </c>
      <c r="G3452"/>
      <c r="H3452"/>
      <c r="I3452"/>
      <c r="J3452"/>
      <c r="K3452" s="13"/>
      <c r="L3452" s="13">
        <f>dados!I3367/100</f>
        <v>0.13449999999999998</v>
      </c>
      <c r="M3452" s="13">
        <f>dados!J3367/100</f>
        <v>0.1545</v>
      </c>
      <c r="N3452" s="13">
        <f>dados!K3367/100</f>
        <v>0.04</v>
      </c>
      <c r="O3452" s="13">
        <f>dados!L3367/100</f>
        <v>0</v>
      </c>
      <c r="P3452" s="12" t="str">
        <f>LEFT(Tabela2[[#This Row],[Código]],2)</f>
        <v>31</v>
      </c>
    </row>
    <row r="3453" spans="2:16" ht="15" customHeight="1" x14ac:dyDescent="0.25">
      <c r="B3453" s="31" t="str">
        <f>IF(Tabela2[[#This Row],[Tipo]] = 0,LOOKUP(Tabela2[[#This Row],[RESUMO]],Tabela3[Grupo],Tabela3[Meus produtos]),VLOOKUP(Tabela2[[#This Row],[Código]],Tabela4[[Código NBS/LC116]:[Meus serviços]],3,0))</f>
        <v>Não</v>
      </c>
      <c r="C3453" t="str">
        <f>IF(E3453=0,TEXT(dados!A3368,"00000000"),IF(E3453=2,TEXT(dados!A3368,"0000"),TEXT(dados!A3368,"#")))</f>
        <v>31055100</v>
      </c>
      <c r="D3453" t="str">
        <f>IF(dados!B3368=0,"",dados!B3368)</f>
        <v/>
      </c>
      <c r="E3453">
        <f>dados!C3368</f>
        <v>0</v>
      </c>
      <c r="F3453" t="str">
        <f>dados!D3368</f>
        <v>Adubos ou fertilizantes c/nitrato e fosfato</v>
      </c>
      <c r="G3453"/>
      <c r="H3453"/>
      <c r="I3453"/>
      <c r="J3453"/>
      <c r="K3453" s="13"/>
      <c r="L3453" s="13">
        <f>dados!I3368/100</f>
        <v>0.13449999999999998</v>
      </c>
      <c r="M3453" s="13">
        <f>dados!J3368/100</f>
        <v>0.1593</v>
      </c>
      <c r="N3453" s="13">
        <f>dados!K3368/100</f>
        <v>0.04</v>
      </c>
      <c r="O3453" s="13">
        <f>dados!L3368/100</f>
        <v>0</v>
      </c>
      <c r="P3453" s="12" t="str">
        <f>LEFT(Tabela2[[#This Row],[Código]],2)</f>
        <v>31</v>
      </c>
    </row>
    <row r="3454" spans="2:16" ht="15" customHeight="1" x14ac:dyDescent="0.25">
      <c r="B3454" s="31" t="str">
        <f>IF(Tabela2[[#This Row],[Tipo]] = 0,LOOKUP(Tabela2[[#This Row],[RESUMO]],Tabela3[Grupo],Tabela3[Meus produtos]),VLOOKUP(Tabela2[[#This Row],[Código]],Tabela4[[Código NBS/LC116]:[Meus serviços]],3,0))</f>
        <v>Não</v>
      </c>
      <c r="C3454" t="str">
        <f>IF(E3454=0,TEXT(dados!A3369,"00000000"),IF(E3454=2,TEXT(dados!A3369,"0000"),TEXT(dados!A3369,"#")))</f>
        <v>31055900</v>
      </c>
      <c r="D3454" t="str">
        <f>IF(dados!B3369=0,"",dados!B3369)</f>
        <v/>
      </c>
      <c r="E3454">
        <f>dados!C3369</f>
        <v>0</v>
      </c>
      <c r="F3454" t="str">
        <f>dados!D3369</f>
        <v>Outs.adubos ou fertilizs.contendo nitrogenio e fosforo</v>
      </c>
      <c r="G3454"/>
      <c r="H3454"/>
      <c r="I3454"/>
      <c r="J3454"/>
      <c r="K3454" s="13"/>
      <c r="L3454" s="13">
        <f>dados!I3369/100</f>
        <v>0.13449999999999998</v>
      </c>
      <c r="M3454" s="13">
        <f>dados!J3369/100</f>
        <v>0.1545</v>
      </c>
      <c r="N3454" s="13">
        <f>dados!K3369/100</f>
        <v>0.04</v>
      </c>
      <c r="O3454" s="13">
        <f>dados!L3369/100</f>
        <v>0</v>
      </c>
      <c r="P3454" s="12" t="str">
        <f>LEFT(Tabela2[[#This Row],[Código]],2)</f>
        <v>31</v>
      </c>
    </row>
    <row r="3455" spans="2:16" ht="15" customHeight="1" x14ac:dyDescent="0.25">
      <c r="B3455" s="31" t="str">
        <f>IF(Tabela2[[#This Row],[Tipo]] = 0,LOOKUP(Tabela2[[#This Row],[RESUMO]],Tabela3[Grupo],Tabela3[Meus produtos]),VLOOKUP(Tabela2[[#This Row],[Código]],Tabela4[[Código NBS/LC116]:[Meus serviços]],3,0))</f>
        <v>Não</v>
      </c>
      <c r="C3455" t="str">
        <f>IF(E3455=0,TEXT(dados!A3370,"00000000"),IF(E3455=2,TEXT(dados!A3370,"0000"),TEXT(dados!A3370,"#")))</f>
        <v>31056000</v>
      </c>
      <c r="D3455" t="str">
        <f>IF(dados!B3370=0,"",dados!B3370)</f>
        <v/>
      </c>
      <c r="E3455">
        <f>dados!C3370</f>
        <v>0</v>
      </c>
      <c r="F3455" t="str">
        <f>dados!D3370</f>
        <v>Adubos ou fertilizantes c/fosforo e potassio</v>
      </c>
      <c r="G3455"/>
      <c r="H3455"/>
      <c r="I3455"/>
      <c r="J3455"/>
      <c r="K3455" s="13"/>
      <c r="L3455" s="13">
        <f>dados!I3370/100</f>
        <v>0.13449999999999998</v>
      </c>
      <c r="M3455" s="13">
        <f>dados!J3370/100</f>
        <v>0.1593</v>
      </c>
      <c r="N3455" s="13">
        <f>dados!K3370/100</f>
        <v>0.04</v>
      </c>
      <c r="O3455" s="13">
        <f>dados!L3370/100</f>
        <v>0</v>
      </c>
      <c r="P3455" s="12" t="str">
        <f>LEFT(Tabela2[[#This Row],[Código]],2)</f>
        <v>31</v>
      </c>
    </row>
    <row r="3456" spans="2:16" ht="15" customHeight="1" x14ac:dyDescent="0.25">
      <c r="B3456" s="31" t="str">
        <f>IF(Tabela2[[#This Row],[Tipo]] = 0,LOOKUP(Tabela2[[#This Row],[RESUMO]],Tabela3[Grupo],Tabela3[Meus produtos]),VLOOKUP(Tabela2[[#This Row],[Código]],Tabela4[[Código NBS/LC116]:[Meus serviços]],3,0))</f>
        <v>Não</v>
      </c>
      <c r="C3456" t="str">
        <f>IF(E3456=0,TEXT(dados!A3371,"00000000"),IF(E3456=2,TEXT(dados!A3371,"0000"),TEXT(dados!A3371,"#")))</f>
        <v>31059011</v>
      </c>
      <c r="D3456" t="str">
        <f>IF(dados!B3371=0,"",dados!B3371)</f>
        <v/>
      </c>
      <c r="E3456">
        <f>dados!C3371</f>
        <v>0</v>
      </c>
      <c r="F3456" t="str">
        <f>dados!D3371</f>
        <v>Nitrato de sodio potassico,teor de n&lt;=15% e k2o&lt;=15%</v>
      </c>
      <c r="G3456"/>
      <c r="H3456"/>
      <c r="I3456"/>
      <c r="J3456"/>
      <c r="K3456" s="13"/>
      <c r="L3456" s="13">
        <f>dados!I3371/100</f>
        <v>0.13449999999999998</v>
      </c>
      <c r="M3456" s="13">
        <f>dados!J3371/100</f>
        <v>0.1545</v>
      </c>
      <c r="N3456" s="13">
        <f>dados!K3371/100</f>
        <v>0.04</v>
      </c>
      <c r="O3456" s="13">
        <f>dados!L3371/100</f>
        <v>0</v>
      </c>
      <c r="P3456" s="12" t="str">
        <f>LEFT(Tabela2[[#This Row],[Código]],2)</f>
        <v>31</v>
      </c>
    </row>
    <row r="3457" spans="2:16" ht="15" customHeight="1" x14ac:dyDescent="0.25">
      <c r="B3457" s="31" t="str">
        <f>IF(Tabela2[[#This Row],[Tipo]] = 0,LOOKUP(Tabela2[[#This Row],[RESUMO]],Tabela3[Grupo],Tabela3[Meus produtos]),VLOOKUP(Tabela2[[#This Row],[Código]],Tabela4[[Código NBS/LC116]:[Meus serviços]],3,0))</f>
        <v>Não</v>
      </c>
      <c r="C3457" t="str">
        <f>IF(E3457=0,TEXT(dados!A3372,"00000000"),IF(E3457=2,TEXT(dados!A3372,"0000"),TEXT(dados!A3372,"#")))</f>
        <v>31059019</v>
      </c>
      <c r="D3457" t="str">
        <f>IF(dados!B3372=0,"",dados!B3372)</f>
        <v/>
      </c>
      <c r="E3457">
        <f>dados!C3372</f>
        <v>0</v>
      </c>
      <c r="F3457" t="str">
        <f>dados!D3372</f>
        <v>Outros nitratos de sodio potassico</v>
      </c>
      <c r="G3457"/>
      <c r="H3457"/>
      <c r="I3457"/>
      <c r="J3457"/>
      <c r="K3457" s="13"/>
      <c r="L3457" s="13">
        <f>dados!I3372/100</f>
        <v>0.13449999999999998</v>
      </c>
      <c r="M3457" s="13">
        <f>dados!J3372/100</f>
        <v>0.1545</v>
      </c>
      <c r="N3457" s="13">
        <f>dados!K3372/100</f>
        <v>0.04</v>
      </c>
      <c r="O3457" s="13">
        <f>dados!L3372/100</f>
        <v>0</v>
      </c>
      <c r="P3457" s="12" t="str">
        <f>LEFT(Tabela2[[#This Row],[Código]],2)</f>
        <v>31</v>
      </c>
    </row>
    <row r="3458" spans="2:16" ht="15" customHeight="1" x14ac:dyDescent="0.25">
      <c r="B3458" s="31" t="str">
        <f>IF(Tabela2[[#This Row],[Tipo]] = 0,LOOKUP(Tabela2[[#This Row],[RESUMO]],Tabela3[Grupo],Tabela3[Meus produtos]),VLOOKUP(Tabela2[[#This Row],[Código]],Tabela4[[Código NBS/LC116]:[Meus serviços]],3,0))</f>
        <v>Não</v>
      </c>
      <c r="C3458" t="str">
        <f>IF(E3458=0,TEXT(dados!A3373,"00000000"),IF(E3458=2,TEXT(dados!A3373,"0000"),TEXT(dados!A3373,"#")))</f>
        <v>31059090</v>
      </c>
      <c r="D3458" t="str">
        <f>IF(dados!B3373=0,"",dados!B3373)</f>
        <v/>
      </c>
      <c r="E3458">
        <f>dados!C3373</f>
        <v>0</v>
      </c>
      <c r="F3458" t="str">
        <f>dados!D3373</f>
        <v>Outs.adubos/fertils.miner.quim.c/nitrogenio e potassio</v>
      </c>
      <c r="G3458"/>
      <c r="H3458"/>
      <c r="I3458"/>
      <c r="J3458"/>
      <c r="K3458" s="13"/>
      <c r="L3458" s="13">
        <f>dados!I3373/100</f>
        <v>0.13449999999999998</v>
      </c>
      <c r="M3458" s="13">
        <f>dados!J3373/100</f>
        <v>0.1593</v>
      </c>
      <c r="N3458" s="13">
        <f>dados!K3373/100</f>
        <v>0.04</v>
      </c>
      <c r="O3458" s="13">
        <f>dados!L3373/100</f>
        <v>0</v>
      </c>
      <c r="P3458" s="12" t="str">
        <f>LEFT(Tabela2[[#This Row],[Código]],2)</f>
        <v>31</v>
      </c>
    </row>
    <row r="3459" spans="2:16" ht="15" customHeight="1" x14ac:dyDescent="0.25">
      <c r="B3459" s="31" t="str">
        <f>IF(Tabela2[[#This Row],[Tipo]] = 0,LOOKUP(Tabela2[[#This Row],[RESUMO]],Tabela3[Grupo],Tabela3[Meus produtos]),VLOOKUP(Tabela2[[#This Row],[Código]],Tabela4[[Código NBS/LC116]:[Meus serviços]],3,0))</f>
        <v>Não</v>
      </c>
      <c r="C3459" t="str">
        <f>IF(E3459=0,TEXT(dados!A3374,"00000000"),IF(E3459=2,TEXT(dados!A3374,"0000"),TEXT(dados!A3374,"#")))</f>
        <v>32011000</v>
      </c>
      <c r="D3459" t="str">
        <f>IF(dados!B3374=0,"",dados!B3374)</f>
        <v/>
      </c>
      <c r="E3459">
        <f>dados!C3374</f>
        <v>0</v>
      </c>
      <c r="F3459" t="str">
        <f>dados!D3374</f>
        <v>Extrato tanante,de quebracho</v>
      </c>
      <c r="G3459"/>
      <c r="H3459"/>
      <c r="I3459"/>
      <c r="J3459"/>
      <c r="K3459" s="13"/>
      <c r="L3459" s="13">
        <f>dados!I3374/100</f>
        <v>0.13449999999999998</v>
      </c>
      <c r="M3459" s="13">
        <f>dados!J3374/100</f>
        <v>0.16589999999999999</v>
      </c>
      <c r="N3459" s="13">
        <f>dados!K3374/100</f>
        <v>0.18</v>
      </c>
      <c r="O3459" s="13">
        <f>dados!L3374/100</f>
        <v>0</v>
      </c>
      <c r="P3459" s="12" t="str">
        <f>LEFT(Tabela2[[#This Row],[Código]],2)</f>
        <v>32</v>
      </c>
    </row>
    <row r="3460" spans="2:16" ht="15" customHeight="1" x14ac:dyDescent="0.25">
      <c r="B3460" s="31" t="str">
        <f>IF(Tabela2[[#This Row],[Tipo]] = 0,LOOKUP(Tabela2[[#This Row],[RESUMO]],Tabela3[Grupo],Tabela3[Meus produtos]),VLOOKUP(Tabela2[[#This Row],[Código]],Tabela4[[Código NBS/LC116]:[Meus serviços]],3,0))</f>
        <v>Não</v>
      </c>
      <c r="C3460" t="str">
        <f>IF(E3460=0,TEXT(dados!A3375,"00000000"),IF(E3460=2,TEXT(dados!A3375,"0000"),TEXT(dados!A3375,"#")))</f>
        <v>32012000</v>
      </c>
      <c r="D3460" t="str">
        <f>IF(dados!B3375=0,"",dados!B3375)</f>
        <v/>
      </c>
      <c r="E3460">
        <f>dados!C3375</f>
        <v>0</v>
      </c>
      <c r="F3460" t="str">
        <f>dados!D3375</f>
        <v>Extrato tanante,de mimosa</v>
      </c>
      <c r="G3460"/>
      <c r="H3460"/>
      <c r="I3460"/>
      <c r="J3460"/>
      <c r="K3460" s="13"/>
      <c r="L3460" s="13">
        <f>dados!I3375/100</f>
        <v>0.13449999999999998</v>
      </c>
      <c r="M3460" s="13">
        <f>dados!J3375/100</f>
        <v>0.16589999999999999</v>
      </c>
      <c r="N3460" s="13">
        <f>dados!K3375/100</f>
        <v>0.18</v>
      </c>
      <c r="O3460" s="13">
        <f>dados!L3375/100</f>
        <v>0</v>
      </c>
      <c r="P3460" s="12" t="str">
        <f>LEFT(Tabela2[[#This Row],[Código]],2)</f>
        <v>32</v>
      </c>
    </row>
    <row r="3461" spans="2:16" ht="15" customHeight="1" x14ac:dyDescent="0.25">
      <c r="B3461" s="31" t="str">
        <f>IF(Tabela2[[#This Row],[Tipo]] = 0,LOOKUP(Tabela2[[#This Row],[RESUMO]],Tabela3[Grupo],Tabela3[Meus produtos]),VLOOKUP(Tabela2[[#This Row],[Código]],Tabela4[[Código NBS/LC116]:[Meus serviços]],3,0))</f>
        <v>Não</v>
      </c>
      <c r="C3461" t="str">
        <f>IF(E3461=0,TEXT(dados!A3376,"00000000"),IF(E3461=2,TEXT(dados!A3376,"0000"),TEXT(dados!A3376,"#")))</f>
        <v>32019011</v>
      </c>
      <c r="D3461" t="str">
        <f>IF(dados!B3376=0,"",dados!B3376)</f>
        <v/>
      </c>
      <c r="E3461">
        <f>dados!C3376</f>
        <v>0</v>
      </c>
      <c r="F3461" t="str">
        <f>dados!D3376</f>
        <v>Extrato tanante,de gambir</v>
      </c>
      <c r="G3461"/>
      <c r="H3461"/>
      <c r="I3461"/>
      <c r="J3461"/>
      <c r="K3461" s="13"/>
      <c r="L3461" s="13">
        <f>dados!I3376/100</f>
        <v>0.13449999999999998</v>
      </c>
      <c r="M3461" s="13">
        <f>dados!J3376/100</f>
        <v>0.1545</v>
      </c>
      <c r="N3461" s="13">
        <f>dados!K3376/100</f>
        <v>0.18</v>
      </c>
      <c r="O3461" s="13">
        <f>dados!L3376/100</f>
        <v>0</v>
      </c>
      <c r="P3461" s="12" t="str">
        <f>LEFT(Tabela2[[#This Row],[Código]],2)</f>
        <v>32</v>
      </c>
    </row>
    <row r="3462" spans="2:16" ht="15" customHeight="1" x14ac:dyDescent="0.25">
      <c r="B3462" s="31" t="str">
        <f>IF(Tabela2[[#This Row],[Tipo]] = 0,LOOKUP(Tabela2[[#This Row],[RESUMO]],Tabela3[Grupo],Tabela3[Meus produtos]),VLOOKUP(Tabela2[[#This Row],[Código]],Tabela4[[Código NBS/LC116]:[Meus serviços]],3,0))</f>
        <v>Não</v>
      </c>
      <c r="C3462" t="str">
        <f>IF(E3462=0,TEXT(dados!A3377,"00000000"),IF(E3462=2,TEXT(dados!A3377,"0000"),TEXT(dados!A3377,"#")))</f>
        <v>32019012</v>
      </c>
      <c r="D3462" t="str">
        <f>IF(dados!B3377=0,"",dados!B3377)</f>
        <v/>
      </c>
      <c r="E3462">
        <f>dados!C3377</f>
        <v>0</v>
      </c>
      <c r="F3462" t="str">
        <f>dados!D3377</f>
        <v>Extrato tanante,de carvalho ou de castanheiro</v>
      </c>
      <c r="G3462"/>
      <c r="H3462"/>
      <c r="I3462"/>
      <c r="J3462"/>
      <c r="K3462" s="13"/>
      <c r="L3462" s="13">
        <f>dados!I3377/100</f>
        <v>0.13449999999999998</v>
      </c>
      <c r="M3462" s="13">
        <f>dados!J3377/100</f>
        <v>0.16589999999999999</v>
      </c>
      <c r="N3462" s="13">
        <f>dados!K3377/100</f>
        <v>0.18</v>
      </c>
      <c r="O3462" s="13">
        <f>dados!L3377/100</f>
        <v>0</v>
      </c>
      <c r="P3462" s="12" t="str">
        <f>LEFT(Tabela2[[#This Row],[Código]],2)</f>
        <v>32</v>
      </c>
    </row>
    <row r="3463" spans="2:16" ht="15" customHeight="1" x14ac:dyDescent="0.25">
      <c r="B3463" s="31" t="str">
        <f>IF(Tabela2[[#This Row],[Tipo]] = 0,LOOKUP(Tabela2[[#This Row],[RESUMO]],Tabela3[Grupo],Tabela3[Meus produtos]),VLOOKUP(Tabela2[[#This Row],[Código]],Tabela4[[Código NBS/LC116]:[Meus serviços]],3,0))</f>
        <v>Não</v>
      </c>
      <c r="C3463" t="str">
        <f>IF(E3463=0,TEXT(dados!A3378,"00000000"),IF(E3463=2,TEXT(dados!A3378,"0000"),TEXT(dados!A3378,"#")))</f>
        <v>32019019</v>
      </c>
      <c r="D3463" t="str">
        <f>IF(dados!B3378=0,"",dados!B3378)</f>
        <v/>
      </c>
      <c r="E3463">
        <f>dados!C3378</f>
        <v>0</v>
      </c>
      <c r="F3463" t="str">
        <f>dados!D3378</f>
        <v>Outros extratos tanantes,de origem vegetal</v>
      </c>
      <c r="G3463"/>
      <c r="H3463"/>
      <c r="I3463"/>
      <c r="J3463"/>
      <c r="K3463" s="13"/>
      <c r="L3463" s="13">
        <f>dados!I3378/100</f>
        <v>0.13449999999999998</v>
      </c>
      <c r="M3463" s="13">
        <f>dados!J3378/100</f>
        <v>0.16589999999999999</v>
      </c>
      <c r="N3463" s="13">
        <f>dados!K3378/100</f>
        <v>0.18</v>
      </c>
      <c r="O3463" s="13">
        <f>dados!L3378/100</f>
        <v>0</v>
      </c>
      <c r="P3463" s="12" t="str">
        <f>LEFT(Tabela2[[#This Row],[Código]],2)</f>
        <v>32</v>
      </c>
    </row>
    <row r="3464" spans="2:16" ht="15" customHeight="1" x14ac:dyDescent="0.25">
      <c r="B3464" s="31" t="str">
        <f>IF(Tabela2[[#This Row],[Tipo]] = 0,LOOKUP(Tabela2[[#This Row],[RESUMO]],Tabela3[Grupo],Tabela3[Meus produtos]),VLOOKUP(Tabela2[[#This Row],[Código]],Tabela4[[Código NBS/LC116]:[Meus serviços]],3,0))</f>
        <v>Não</v>
      </c>
      <c r="C3464" t="str">
        <f>IF(E3464=0,TEXT(dados!A3379,"00000000"),IF(E3464=2,TEXT(dados!A3379,"0000"),TEXT(dados!A3379,"#")))</f>
        <v>32019020</v>
      </c>
      <c r="D3464" t="str">
        <f>IF(dados!B3379=0,"",dados!B3379)</f>
        <v/>
      </c>
      <c r="E3464">
        <f>dados!C3379</f>
        <v>0</v>
      </c>
      <c r="F3464" t="str">
        <f>dados!D3379</f>
        <v>Taninos</v>
      </c>
      <c r="G3464"/>
      <c r="H3464"/>
      <c r="I3464"/>
      <c r="J3464"/>
      <c r="K3464" s="13"/>
      <c r="L3464" s="13">
        <f>dados!I3379/100</f>
        <v>0.13449999999999998</v>
      </c>
      <c r="M3464" s="13">
        <f>dados!J3379/100</f>
        <v>0.16589999999999999</v>
      </c>
      <c r="N3464" s="13">
        <f>dados!K3379/100</f>
        <v>0.18</v>
      </c>
      <c r="O3464" s="13">
        <f>dados!L3379/100</f>
        <v>0</v>
      </c>
      <c r="P3464" s="12" t="str">
        <f>LEFT(Tabela2[[#This Row],[Código]],2)</f>
        <v>32</v>
      </c>
    </row>
    <row r="3465" spans="2:16" ht="15" customHeight="1" x14ac:dyDescent="0.25">
      <c r="B3465" s="31" t="str">
        <f>IF(Tabela2[[#This Row],[Tipo]] = 0,LOOKUP(Tabela2[[#This Row],[RESUMO]],Tabela3[Grupo],Tabela3[Meus produtos]),VLOOKUP(Tabela2[[#This Row],[Código]],Tabela4[[Código NBS/LC116]:[Meus serviços]],3,0))</f>
        <v>Não</v>
      </c>
      <c r="C3465" t="str">
        <f>IF(E3465=0,TEXT(dados!A3380,"00000000"),IF(E3465=2,TEXT(dados!A3380,"0000"),TEXT(dados!A3380,"#")))</f>
        <v>32019090</v>
      </c>
      <c r="D3465" t="str">
        <f>IF(dados!B3380=0,"",dados!B3380)</f>
        <v/>
      </c>
      <c r="E3465">
        <f>dados!C3380</f>
        <v>0</v>
      </c>
      <c r="F3465" t="str">
        <f>dados!D3380</f>
        <v>Sais,eteres,esteres e outs.derivados dos taninos</v>
      </c>
      <c r="G3465"/>
      <c r="H3465"/>
      <c r="I3465"/>
      <c r="J3465"/>
      <c r="K3465" s="13"/>
      <c r="L3465" s="13">
        <f>dados!I3380/100</f>
        <v>0.13449999999999998</v>
      </c>
      <c r="M3465" s="13">
        <f>dados!J3380/100</f>
        <v>0.16589999999999999</v>
      </c>
      <c r="N3465" s="13">
        <f>dados!K3380/100</f>
        <v>0.18</v>
      </c>
      <c r="O3465" s="13">
        <f>dados!L3380/100</f>
        <v>0</v>
      </c>
      <c r="P3465" s="12" t="str">
        <f>LEFT(Tabela2[[#This Row],[Código]],2)</f>
        <v>32</v>
      </c>
    </row>
    <row r="3466" spans="2:16" ht="15" customHeight="1" x14ac:dyDescent="0.25">
      <c r="B3466" s="31" t="str">
        <f>IF(Tabela2[[#This Row],[Tipo]] = 0,LOOKUP(Tabela2[[#This Row],[RESUMO]],Tabela3[Grupo],Tabela3[Meus produtos]),VLOOKUP(Tabela2[[#This Row],[Código]],Tabela4[[Código NBS/LC116]:[Meus serviços]],3,0))</f>
        <v>Não</v>
      </c>
      <c r="C3466" t="str">
        <f>IF(E3466=0,TEXT(dados!A3381,"00000000"),IF(E3466=2,TEXT(dados!A3381,"0000"),TEXT(dados!A3381,"#")))</f>
        <v>32021000</v>
      </c>
      <c r="D3466" t="str">
        <f>IF(dados!B3381=0,"",dados!B3381)</f>
        <v/>
      </c>
      <c r="E3466">
        <f>dados!C3381</f>
        <v>0</v>
      </c>
      <c r="F3466" t="str">
        <f>dados!D3381</f>
        <v>Produtos tanantes organicos sinteticos</v>
      </c>
      <c r="G3466"/>
      <c r="H3466"/>
      <c r="I3466"/>
      <c r="J3466"/>
      <c r="K3466" s="13"/>
      <c r="L3466" s="13">
        <f>dados!I3381/100</f>
        <v>0.13449999999999998</v>
      </c>
      <c r="M3466" s="13">
        <f>dados!J3381/100</f>
        <v>0.16589999999999999</v>
      </c>
      <c r="N3466" s="13">
        <f>dados!K3381/100</f>
        <v>0.18</v>
      </c>
      <c r="O3466" s="13">
        <f>dados!L3381/100</f>
        <v>0</v>
      </c>
      <c r="P3466" s="12" t="str">
        <f>LEFT(Tabela2[[#This Row],[Código]],2)</f>
        <v>32</v>
      </c>
    </row>
    <row r="3467" spans="2:16" ht="15" customHeight="1" x14ac:dyDescent="0.25">
      <c r="B3467" s="31" t="str">
        <f>IF(Tabela2[[#This Row],[Tipo]] = 0,LOOKUP(Tabela2[[#This Row],[RESUMO]],Tabela3[Grupo],Tabela3[Meus produtos]),VLOOKUP(Tabela2[[#This Row],[Código]],Tabela4[[Código NBS/LC116]:[Meus serviços]],3,0))</f>
        <v>Não</v>
      </c>
      <c r="C3467" t="str">
        <f>IF(E3467=0,TEXT(dados!A3382,"00000000"),IF(E3467=2,TEXT(dados!A3382,"0000"),TEXT(dados!A3382,"#")))</f>
        <v>32029011</v>
      </c>
      <c r="D3467" t="str">
        <f>IF(dados!B3382=0,"",dados!B3382)</f>
        <v/>
      </c>
      <c r="E3467">
        <f>dados!C3382</f>
        <v>0</v>
      </c>
      <c r="F3467" t="str">
        <f>dados!D3382</f>
        <v>Produtos tanantes,a base de sais de cromo</v>
      </c>
      <c r="G3467"/>
      <c r="H3467"/>
      <c r="I3467"/>
      <c r="J3467"/>
      <c r="K3467" s="13"/>
      <c r="L3467" s="13">
        <f>dados!I3382/100</f>
        <v>0.13449999999999998</v>
      </c>
      <c r="M3467" s="13">
        <f>dados!J3382/100</f>
        <v>0.16589999999999999</v>
      </c>
      <c r="N3467" s="13">
        <f>dados!K3382/100</f>
        <v>0.18</v>
      </c>
      <c r="O3467" s="13">
        <f>dados!L3382/100</f>
        <v>0</v>
      </c>
      <c r="P3467" s="12" t="str">
        <f>LEFT(Tabela2[[#This Row],[Código]],2)</f>
        <v>32</v>
      </c>
    </row>
    <row r="3468" spans="2:16" ht="15" customHeight="1" x14ac:dyDescent="0.25">
      <c r="B3468" s="31" t="str">
        <f>IF(Tabela2[[#This Row],[Tipo]] = 0,LOOKUP(Tabela2[[#This Row],[RESUMO]],Tabela3[Grupo],Tabela3[Meus produtos]),VLOOKUP(Tabela2[[#This Row],[Código]],Tabela4[[Código NBS/LC116]:[Meus serviços]],3,0))</f>
        <v>Não</v>
      </c>
      <c r="C3468" t="str">
        <f>IF(E3468=0,TEXT(dados!A3383,"00000000"),IF(E3468=2,TEXT(dados!A3383,"0000"),TEXT(dados!A3383,"#")))</f>
        <v>32029012</v>
      </c>
      <c r="D3468" t="str">
        <f>IF(dados!B3383=0,"",dados!B3383)</f>
        <v/>
      </c>
      <c r="E3468">
        <f>dados!C3383</f>
        <v>0</v>
      </c>
      <c r="F3468" t="str">
        <f>dados!D3383</f>
        <v>Produtos tanantes,a base de sais de titanio</v>
      </c>
      <c r="G3468"/>
      <c r="H3468"/>
      <c r="I3468"/>
      <c r="J3468"/>
      <c r="K3468" s="13"/>
      <c r="L3468" s="13">
        <f>dados!I3383/100</f>
        <v>0.13449999999999998</v>
      </c>
      <c r="M3468" s="13">
        <f>dados!J3383/100</f>
        <v>0.1545</v>
      </c>
      <c r="N3468" s="13">
        <f>dados!K3383/100</f>
        <v>0.18</v>
      </c>
      <c r="O3468" s="13">
        <f>dados!L3383/100</f>
        <v>0</v>
      </c>
      <c r="P3468" s="12" t="str">
        <f>LEFT(Tabela2[[#This Row],[Código]],2)</f>
        <v>32</v>
      </c>
    </row>
    <row r="3469" spans="2:16" ht="15" customHeight="1" x14ac:dyDescent="0.25">
      <c r="B3469" s="31" t="str">
        <f>IF(Tabela2[[#This Row],[Tipo]] = 0,LOOKUP(Tabela2[[#This Row],[RESUMO]],Tabela3[Grupo],Tabela3[Meus produtos]),VLOOKUP(Tabela2[[#This Row],[Código]],Tabela4[[Código NBS/LC116]:[Meus serviços]],3,0))</f>
        <v>Não</v>
      </c>
      <c r="C3469" t="str">
        <f>IF(E3469=0,TEXT(dados!A3384,"00000000"),IF(E3469=2,TEXT(dados!A3384,"0000"),TEXT(dados!A3384,"#")))</f>
        <v>32029013</v>
      </c>
      <c r="D3469" t="str">
        <f>IF(dados!B3384=0,"",dados!B3384)</f>
        <v/>
      </c>
      <c r="E3469">
        <f>dados!C3384</f>
        <v>0</v>
      </c>
      <c r="F3469" t="str">
        <f>dados!D3384</f>
        <v>Produtos tanantes,a base de sais de zirconio</v>
      </c>
      <c r="G3469"/>
      <c r="H3469"/>
      <c r="I3469"/>
      <c r="J3469"/>
      <c r="K3469" s="13"/>
      <c r="L3469" s="13">
        <f>dados!I3384/100</f>
        <v>0.13449999999999998</v>
      </c>
      <c r="M3469" s="13">
        <f>dados!J3384/100</f>
        <v>0.1545</v>
      </c>
      <c r="N3469" s="13">
        <f>dados!K3384/100</f>
        <v>0.18</v>
      </c>
      <c r="O3469" s="13">
        <f>dados!L3384/100</f>
        <v>0</v>
      </c>
      <c r="P3469" s="12" t="str">
        <f>LEFT(Tabela2[[#This Row],[Código]],2)</f>
        <v>32</v>
      </c>
    </row>
    <row r="3470" spans="2:16" ht="15" customHeight="1" x14ac:dyDescent="0.25">
      <c r="B3470" s="31" t="str">
        <f>IF(Tabela2[[#This Row],[Tipo]] = 0,LOOKUP(Tabela2[[#This Row],[RESUMO]],Tabela3[Grupo],Tabela3[Meus produtos]),VLOOKUP(Tabela2[[#This Row],[Código]],Tabela4[[Código NBS/LC116]:[Meus serviços]],3,0))</f>
        <v>Não</v>
      </c>
      <c r="C3470" t="str">
        <f>IF(E3470=0,TEXT(dados!A3385,"00000000"),IF(E3470=2,TEXT(dados!A3385,"0000"),TEXT(dados!A3385,"#")))</f>
        <v>32029019</v>
      </c>
      <c r="D3470" t="str">
        <f>IF(dados!B3385=0,"",dados!B3385)</f>
        <v/>
      </c>
      <c r="E3470">
        <f>dados!C3385</f>
        <v>0</v>
      </c>
      <c r="F3470" t="str">
        <f>dados!D3385</f>
        <v>Outros produtos tanantes inorganicos</v>
      </c>
      <c r="G3470"/>
      <c r="H3470"/>
      <c r="I3470"/>
      <c r="J3470"/>
      <c r="K3470" s="13"/>
      <c r="L3470" s="13">
        <f>dados!I3385/100</f>
        <v>0.13449999999999998</v>
      </c>
      <c r="M3470" s="13">
        <f>dados!J3385/100</f>
        <v>0.16589999999999999</v>
      </c>
      <c r="N3470" s="13">
        <f>dados!K3385/100</f>
        <v>0.18</v>
      </c>
      <c r="O3470" s="13">
        <f>dados!L3385/100</f>
        <v>0</v>
      </c>
      <c r="P3470" s="12" t="str">
        <f>LEFT(Tabela2[[#This Row],[Código]],2)</f>
        <v>32</v>
      </c>
    </row>
    <row r="3471" spans="2:16" ht="15" customHeight="1" x14ac:dyDescent="0.25">
      <c r="B3471" s="31" t="str">
        <f>IF(Tabela2[[#This Row],[Tipo]] = 0,LOOKUP(Tabela2[[#This Row],[RESUMO]],Tabela3[Grupo],Tabela3[Meus produtos]),VLOOKUP(Tabela2[[#This Row],[Código]],Tabela4[[Código NBS/LC116]:[Meus serviços]],3,0))</f>
        <v>Não</v>
      </c>
      <c r="C3471" t="str">
        <f>IF(E3471=0,TEXT(dados!A3386,"00000000"),IF(E3471=2,TEXT(dados!A3386,"0000"),TEXT(dados!A3386,"#")))</f>
        <v>32029021</v>
      </c>
      <c r="D3471" t="str">
        <f>IF(dados!B3386=0,"",dados!B3386)</f>
        <v/>
      </c>
      <c r="E3471">
        <f>dados!C3386</f>
        <v>0</v>
      </c>
      <c r="F3471" t="str">
        <f>dados!D3386</f>
        <v>Preparacoes tanantes,a base de compostos de cromo</v>
      </c>
      <c r="G3471"/>
      <c r="H3471"/>
      <c r="I3471"/>
      <c r="J3471"/>
      <c r="K3471" s="13"/>
      <c r="L3471" s="13">
        <f>dados!I3386/100</f>
        <v>0.13449999999999998</v>
      </c>
      <c r="M3471" s="13">
        <f>dados!J3386/100</f>
        <v>0.16589999999999999</v>
      </c>
      <c r="N3471" s="13">
        <f>dados!K3386/100</f>
        <v>0.18</v>
      </c>
      <c r="O3471" s="13">
        <f>dados!L3386/100</f>
        <v>0</v>
      </c>
      <c r="P3471" s="12" t="str">
        <f>LEFT(Tabela2[[#This Row],[Código]],2)</f>
        <v>32</v>
      </c>
    </row>
    <row r="3472" spans="2:16" ht="15" customHeight="1" x14ac:dyDescent="0.25">
      <c r="B3472" s="31" t="str">
        <f>IF(Tabela2[[#This Row],[Tipo]] = 0,LOOKUP(Tabela2[[#This Row],[RESUMO]],Tabela3[Grupo],Tabela3[Meus produtos]),VLOOKUP(Tabela2[[#This Row],[Código]],Tabela4[[Código NBS/LC116]:[Meus serviços]],3,0))</f>
        <v>Não</v>
      </c>
      <c r="C3472" t="str">
        <f>IF(E3472=0,TEXT(dados!A3387,"00000000"),IF(E3472=2,TEXT(dados!A3387,"0000"),TEXT(dados!A3387,"#")))</f>
        <v>32029029</v>
      </c>
      <c r="D3472" t="str">
        <f>IF(dados!B3387=0,"",dados!B3387)</f>
        <v/>
      </c>
      <c r="E3472">
        <f>dados!C3387</f>
        <v>0</v>
      </c>
      <c r="F3472" t="str">
        <f>dados!D3387</f>
        <v>Outros preparacoes tanantes</v>
      </c>
      <c r="G3472"/>
      <c r="H3472"/>
      <c r="I3472"/>
      <c r="J3472"/>
      <c r="K3472" s="13"/>
      <c r="L3472" s="13">
        <f>dados!I3387/100</f>
        <v>0.13449999999999998</v>
      </c>
      <c r="M3472" s="13">
        <f>dados!J3387/100</f>
        <v>0.16589999999999999</v>
      </c>
      <c r="N3472" s="13">
        <f>dados!K3387/100</f>
        <v>0.18</v>
      </c>
      <c r="O3472" s="13">
        <f>dados!L3387/100</f>
        <v>0</v>
      </c>
      <c r="P3472" s="12" t="str">
        <f>LEFT(Tabela2[[#This Row],[Código]],2)</f>
        <v>32</v>
      </c>
    </row>
    <row r="3473" spans="2:16" ht="15" customHeight="1" x14ac:dyDescent="0.25">
      <c r="B3473" s="31" t="str">
        <f>IF(Tabela2[[#This Row],[Tipo]] = 0,LOOKUP(Tabela2[[#This Row],[RESUMO]],Tabela3[Grupo],Tabela3[Meus produtos]),VLOOKUP(Tabela2[[#This Row],[Código]],Tabela4[[Código NBS/LC116]:[Meus serviços]],3,0))</f>
        <v>Não</v>
      </c>
      <c r="C3473" t="str">
        <f>IF(E3473=0,TEXT(dados!A3388,"00000000"),IF(E3473=2,TEXT(dados!A3388,"0000"),TEXT(dados!A3388,"#")))</f>
        <v>32029030</v>
      </c>
      <c r="D3473" t="str">
        <f>IF(dados!B3388=0,"",dados!B3388)</f>
        <v/>
      </c>
      <c r="E3473">
        <f>dados!C3388</f>
        <v>0</v>
      </c>
      <c r="F3473" t="str">
        <f>dados!D3388</f>
        <v>Preparacoes enzimaticas,para a pre-curtimenta</v>
      </c>
      <c r="G3473"/>
      <c r="H3473"/>
      <c r="I3473"/>
      <c r="J3473"/>
      <c r="K3473" s="13"/>
      <c r="L3473" s="13">
        <f>dados!I3388/100</f>
        <v>0.13449999999999998</v>
      </c>
      <c r="M3473" s="13">
        <f>dados!J3388/100</f>
        <v>0.16589999999999999</v>
      </c>
      <c r="N3473" s="13">
        <f>dados!K3388/100</f>
        <v>0.18</v>
      </c>
      <c r="O3473" s="13">
        <f>dados!L3388/100</f>
        <v>0</v>
      </c>
      <c r="P3473" s="12" t="str">
        <f>LEFT(Tabela2[[#This Row],[Código]],2)</f>
        <v>32</v>
      </c>
    </row>
    <row r="3474" spans="2:16" ht="15" customHeight="1" x14ac:dyDescent="0.25">
      <c r="B3474" s="31" t="str">
        <f>IF(Tabela2[[#This Row],[Tipo]] = 0,LOOKUP(Tabela2[[#This Row],[RESUMO]],Tabela3[Grupo],Tabela3[Meus produtos]),VLOOKUP(Tabela2[[#This Row],[Código]],Tabela4[[Código NBS/LC116]:[Meus serviços]],3,0))</f>
        <v>Não</v>
      </c>
      <c r="C3474" t="str">
        <f>IF(E3474=0,TEXT(dados!A3389,"00000000"),IF(E3474=2,TEXT(dados!A3389,"0000"),TEXT(dados!A3389,"#")))</f>
        <v>32030011</v>
      </c>
      <c r="D3474" t="str">
        <f>IF(dados!B3389=0,"",dados!B3389)</f>
        <v/>
      </c>
      <c r="E3474">
        <f>dados!C3389</f>
        <v>0</v>
      </c>
      <c r="F3474" t="str">
        <f>dados!D3389</f>
        <v>Hemateina (materia corante)</v>
      </c>
      <c r="G3474"/>
      <c r="H3474"/>
      <c r="I3474"/>
      <c r="J3474"/>
      <c r="K3474" s="13"/>
      <c r="L3474" s="13">
        <f>dados!I3389/100</f>
        <v>0.13449999999999998</v>
      </c>
      <c r="M3474" s="13">
        <f>dados!J3389/100</f>
        <v>0.1545</v>
      </c>
      <c r="N3474" s="13">
        <f>dados!K3389/100</f>
        <v>0.18</v>
      </c>
      <c r="O3474" s="13">
        <f>dados!L3389/100</f>
        <v>0</v>
      </c>
      <c r="P3474" s="12" t="str">
        <f>LEFT(Tabela2[[#This Row],[Código]],2)</f>
        <v>32</v>
      </c>
    </row>
    <row r="3475" spans="2:16" ht="15" customHeight="1" x14ac:dyDescent="0.25">
      <c r="B3475" s="31" t="str">
        <f>IF(Tabela2[[#This Row],[Tipo]] = 0,LOOKUP(Tabela2[[#This Row],[RESUMO]],Tabela3[Grupo],Tabela3[Meus produtos]),VLOOKUP(Tabela2[[#This Row],[Código]],Tabela4[[Código NBS/LC116]:[Meus serviços]],3,0))</f>
        <v>Não</v>
      </c>
      <c r="C3475" t="str">
        <f>IF(E3475=0,TEXT(dados!A3390,"00000000"),IF(E3475=2,TEXT(dados!A3390,"0000"),TEXT(dados!A3390,"#")))</f>
        <v>32030012</v>
      </c>
      <c r="D3475" t="str">
        <f>IF(dados!B3390=0,"",dados!B3390)</f>
        <v/>
      </c>
      <c r="E3475">
        <f>dados!C3390</f>
        <v>0</v>
      </c>
      <c r="F3475" t="str">
        <f>dados!D3390</f>
        <v>Fisetina (materia corante)</v>
      </c>
      <c r="G3475"/>
      <c r="H3475"/>
      <c r="I3475"/>
      <c r="J3475"/>
      <c r="K3475" s="13"/>
      <c r="L3475" s="13">
        <f>dados!I3390/100</f>
        <v>0.13449999999999998</v>
      </c>
      <c r="M3475" s="13">
        <f>dados!J3390/100</f>
        <v>0.1545</v>
      </c>
      <c r="N3475" s="13">
        <f>dados!K3390/100</f>
        <v>0.18</v>
      </c>
      <c r="O3475" s="13">
        <f>dados!L3390/100</f>
        <v>0</v>
      </c>
      <c r="P3475" s="12" t="str">
        <f>LEFT(Tabela2[[#This Row],[Código]],2)</f>
        <v>32</v>
      </c>
    </row>
    <row r="3476" spans="2:16" ht="15" customHeight="1" x14ac:dyDescent="0.25">
      <c r="B3476" s="31" t="str">
        <f>IF(Tabela2[[#This Row],[Tipo]] = 0,LOOKUP(Tabela2[[#This Row],[RESUMO]],Tabela3[Grupo],Tabela3[Meus produtos]),VLOOKUP(Tabela2[[#This Row],[Código]],Tabela4[[Código NBS/LC116]:[Meus serviços]],3,0))</f>
        <v>Não</v>
      </c>
      <c r="C3476" t="str">
        <f>IF(E3476=0,TEXT(dados!A3391,"00000000"),IF(E3476=2,TEXT(dados!A3391,"0000"),TEXT(dados!A3391,"#")))</f>
        <v>32030013</v>
      </c>
      <c r="D3476" t="str">
        <f>IF(dados!B3391=0,"",dados!B3391)</f>
        <v/>
      </c>
      <c r="E3476">
        <f>dados!C3391</f>
        <v>0</v>
      </c>
      <c r="F3476" t="str">
        <f>dados!D3391</f>
        <v>Morina (materia corante)</v>
      </c>
      <c r="G3476"/>
      <c r="H3476"/>
      <c r="I3476"/>
      <c r="J3476"/>
      <c r="K3476" s="13"/>
      <c r="L3476" s="13">
        <f>dados!I3391/100</f>
        <v>0.13449999999999998</v>
      </c>
      <c r="M3476" s="13">
        <f>dados!J3391/100</f>
        <v>0.1545</v>
      </c>
      <c r="N3476" s="13">
        <f>dados!K3391/100</f>
        <v>0.18</v>
      </c>
      <c r="O3476" s="13">
        <f>dados!L3391/100</f>
        <v>0</v>
      </c>
      <c r="P3476" s="12" t="str">
        <f>LEFT(Tabela2[[#This Row],[Código]],2)</f>
        <v>32</v>
      </c>
    </row>
    <row r="3477" spans="2:16" ht="15" customHeight="1" x14ac:dyDescent="0.25">
      <c r="B3477" s="31" t="str">
        <f>IF(Tabela2[[#This Row],[Tipo]] = 0,LOOKUP(Tabela2[[#This Row],[RESUMO]],Tabela3[Grupo],Tabela3[Meus produtos]),VLOOKUP(Tabela2[[#This Row],[Código]],Tabela4[[Código NBS/LC116]:[Meus serviços]],3,0))</f>
        <v>Não</v>
      </c>
      <c r="C3477" t="str">
        <f>IF(E3477=0,TEXT(dados!A3392,"00000000"),IF(E3477=2,TEXT(dados!A3392,"0000"),TEXT(dados!A3392,"#")))</f>
        <v>32030019</v>
      </c>
      <c r="D3477" t="str">
        <f>IF(dados!B3392=0,"",dados!B3392)</f>
        <v/>
      </c>
      <c r="E3477">
        <f>dados!C3392</f>
        <v>0</v>
      </c>
      <c r="F3477" t="str">
        <f>dados!D3392</f>
        <v>Outros materias corantes,de origem vegetal</v>
      </c>
      <c r="G3477"/>
      <c r="H3477"/>
      <c r="I3477"/>
      <c r="J3477"/>
      <c r="K3477" s="13"/>
      <c r="L3477" s="13">
        <f>dados!I3392/100</f>
        <v>0.13449999999999998</v>
      </c>
      <c r="M3477" s="13">
        <f>dados!J3392/100</f>
        <v>0.16589999999999999</v>
      </c>
      <c r="N3477" s="13">
        <f>dados!K3392/100</f>
        <v>0.18</v>
      </c>
      <c r="O3477" s="13">
        <f>dados!L3392/100</f>
        <v>0</v>
      </c>
      <c r="P3477" s="12" t="str">
        <f>LEFT(Tabela2[[#This Row],[Código]],2)</f>
        <v>32</v>
      </c>
    </row>
    <row r="3478" spans="2:16" ht="15" customHeight="1" x14ac:dyDescent="0.25">
      <c r="B3478" s="31" t="str">
        <f>IF(Tabela2[[#This Row],[Tipo]] = 0,LOOKUP(Tabela2[[#This Row],[RESUMO]],Tabela3[Grupo],Tabela3[Meus produtos]),VLOOKUP(Tabela2[[#This Row],[Código]],Tabela4[[Código NBS/LC116]:[Meus serviços]],3,0))</f>
        <v>Não</v>
      </c>
      <c r="C3478" t="str">
        <f>IF(E3478=0,TEXT(dados!A3393,"00000000"),IF(E3478=2,TEXT(dados!A3393,"0000"),TEXT(dados!A3393,"#")))</f>
        <v>32030021</v>
      </c>
      <c r="D3478" t="str">
        <f>IF(dados!B3393=0,"",dados!B3393)</f>
        <v/>
      </c>
      <c r="E3478">
        <f>dados!C3393</f>
        <v>0</v>
      </c>
      <c r="F3478" t="str">
        <f>dados!D3393</f>
        <v>Carmim de cochonilha (materia corante)</v>
      </c>
      <c r="G3478"/>
      <c r="H3478"/>
      <c r="I3478"/>
      <c r="J3478"/>
      <c r="K3478" s="13"/>
      <c r="L3478" s="13">
        <f>dados!I3393/100</f>
        <v>0.13449999999999998</v>
      </c>
      <c r="M3478" s="13">
        <f>dados!J3393/100</f>
        <v>0.16589999999999999</v>
      </c>
      <c r="N3478" s="13">
        <f>dados!K3393/100</f>
        <v>0.18</v>
      </c>
      <c r="O3478" s="13">
        <f>dados!L3393/100</f>
        <v>0</v>
      </c>
      <c r="P3478" s="12" t="str">
        <f>LEFT(Tabela2[[#This Row],[Código]],2)</f>
        <v>32</v>
      </c>
    </row>
    <row r="3479" spans="2:16" ht="15" customHeight="1" x14ac:dyDescent="0.25">
      <c r="B3479" s="31" t="str">
        <f>IF(Tabela2[[#This Row],[Tipo]] = 0,LOOKUP(Tabela2[[#This Row],[RESUMO]],Tabela3[Grupo],Tabela3[Meus produtos]),VLOOKUP(Tabela2[[#This Row],[Código]],Tabela4[[Código NBS/LC116]:[Meus serviços]],3,0))</f>
        <v>Não</v>
      </c>
      <c r="C3479" t="str">
        <f>IF(E3479=0,TEXT(dados!A3394,"00000000"),IF(E3479=2,TEXT(dados!A3394,"0000"),TEXT(dados!A3394,"#")))</f>
        <v>32030029</v>
      </c>
      <c r="D3479" t="str">
        <f>IF(dados!B3394=0,"",dados!B3394)</f>
        <v/>
      </c>
      <c r="E3479">
        <f>dados!C3394</f>
        <v>0</v>
      </c>
      <c r="F3479" t="str">
        <f>dados!D3394</f>
        <v>Outros materias corantes,de origem animal</v>
      </c>
      <c r="G3479"/>
      <c r="H3479"/>
      <c r="I3479"/>
      <c r="J3479"/>
      <c r="K3479" s="13"/>
      <c r="L3479" s="13">
        <f>dados!I3394/100</f>
        <v>0.13449999999999998</v>
      </c>
      <c r="M3479" s="13">
        <f>dados!J3394/100</f>
        <v>0.16589999999999999</v>
      </c>
      <c r="N3479" s="13">
        <f>dados!K3394/100</f>
        <v>0.18</v>
      </c>
      <c r="O3479" s="13">
        <f>dados!L3394/100</f>
        <v>0</v>
      </c>
      <c r="P3479" s="12" t="str">
        <f>LEFT(Tabela2[[#This Row],[Código]],2)</f>
        <v>32</v>
      </c>
    </row>
    <row r="3480" spans="2:16" ht="15" customHeight="1" x14ac:dyDescent="0.25">
      <c r="B3480" s="31" t="str">
        <f>IF(Tabela2[[#This Row],[Tipo]] = 0,LOOKUP(Tabela2[[#This Row],[RESUMO]],Tabela3[Grupo],Tabela3[Meus produtos]),VLOOKUP(Tabela2[[#This Row],[Código]],Tabela4[[Código NBS/LC116]:[Meus serviços]],3,0))</f>
        <v>Não</v>
      </c>
      <c r="C3480" t="str">
        <f>IF(E3480=0,TEXT(dados!A3395,"00000000"),IF(E3480=2,TEXT(dados!A3395,"0000"),TEXT(dados!A3395,"#")))</f>
        <v>32030030</v>
      </c>
      <c r="D3480" t="str">
        <f>IF(dados!B3395=0,"",dados!B3395)</f>
        <v/>
      </c>
      <c r="E3480">
        <f>dados!C3395</f>
        <v>0</v>
      </c>
      <c r="F3480" t="str">
        <f>dados!D3395</f>
        <v>Prepars.a base de materias corantes,orig.vegetal/animal</v>
      </c>
      <c r="G3480"/>
      <c r="H3480"/>
      <c r="I3480"/>
      <c r="J3480"/>
      <c r="K3480" s="13"/>
      <c r="L3480" s="13">
        <f>dados!I3395/100</f>
        <v>0.13449999999999998</v>
      </c>
      <c r="M3480" s="13">
        <f>dados!J3395/100</f>
        <v>0.16589999999999999</v>
      </c>
      <c r="N3480" s="13">
        <f>dados!K3395/100</f>
        <v>0.18</v>
      </c>
      <c r="O3480" s="13">
        <f>dados!L3395/100</f>
        <v>0</v>
      </c>
      <c r="P3480" s="12" t="str">
        <f>LEFT(Tabela2[[#This Row],[Código]],2)</f>
        <v>32</v>
      </c>
    </row>
    <row r="3481" spans="2:16" ht="15" customHeight="1" x14ac:dyDescent="0.25">
      <c r="B3481" s="31" t="str">
        <f>IF(Tabela2[[#This Row],[Tipo]] = 0,LOOKUP(Tabela2[[#This Row],[RESUMO]],Tabela3[Grupo],Tabela3[Meus produtos]),VLOOKUP(Tabela2[[#This Row],[Código]],Tabela4[[Código NBS/LC116]:[Meus serviços]],3,0))</f>
        <v>Não</v>
      </c>
      <c r="C3481" t="str">
        <f>IF(E3481=0,TEXT(dados!A3396,"00000000"),IF(E3481=2,TEXT(dados!A3396,"0000"),TEXT(dados!A3396,"#")))</f>
        <v>32041100</v>
      </c>
      <c r="D3481" t="str">
        <f>IF(dados!B3396=0,"",dados!B3396)</f>
        <v/>
      </c>
      <c r="E3481">
        <f>dados!C3396</f>
        <v>0</v>
      </c>
      <c r="F3481" t="str">
        <f>dados!D3396</f>
        <v>Corantes dispersos e suas preparacoes</v>
      </c>
      <c r="G3481"/>
      <c r="H3481"/>
      <c r="I3481"/>
      <c r="J3481"/>
      <c r="K3481" s="13"/>
      <c r="L3481" s="13">
        <f>dados!I3396/100</f>
        <v>0.13449999999999998</v>
      </c>
      <c r="M3481" s="13">
        <f>dados!J3396/100</f>
        <v>0.1613</v>
      </c>
      <c r="N3481" s="13">
        <f>dados!K3396/100</f>
        <v>0.18</v>
      </c>
      <c r="O3481" s="13">
        <f>dados!L3396/100</f>
        <v>0</v>
      </c>
      <c r="P3481" s="12" t="str">
        <f>LEFT(Tabela2[[#This Row],[Código]],2)</f>
        <v>32</v>
      </c>
    </row>
    <row r="3482" spans="2:16" ht="15" customHeight="1" x14ac:dyDescent="0.25">
      <c r="B3482" s="31" t="str">
        <f>IF(Tabela2[[#This Row],[Tipo]] = 0,LOOKUP(Tabela2[[#This Row],[RESUMO]],Tabela3[Grupo],Tabela3[Meus produtos]),VLOOKUP(Tabela2[[#This Row],[Código]],Tabela4[[Código NBS/LC116]:[Meus serviços]],3,0))</f>
        <v>Não</v>
      </c>
      <c r="C3482" t="str">
        <f>IF(E3482=0,TEXT(dados!A3397,"00000000"),IF(E3482=2,TEXT(dados!A3397,"0000"),TEXT(dados!A3397,"#")))</f>
        <v>32041210</v>
      </c>
      <c r="D3482" t="str">
        <f>IF(dados!B3397=0,"",dados!B3397)</f>
        <v/>
      </c>
      <c r="E3482">
        <f>dados!C3397</f>
        <v>0</v>
      </c>
      <c r="F3482" t="str">
        <f>dados!D3397</f>
        <v>Corantes acidos,mesmo metalizados e suas preparacoes</v>
      </c>
      <c r="G3482"/>
      <c r="H3482"/>
      <c r="I3482"/>
      <c r="J3482"/>
      <c r="K3482" s="13"/>
      <c r="L3482" s="13">
        <f>dados!I3397/100</f>
        <v>0.13449999999999998</v>
      </c>
      <c r="M3482" s="13">
        <f>dados!J3397/100</f>
        <v>0.1623</v>
      </c>
      <c r="N3482" s="13">
        <f>dados!K3397/100</f>
        <v>0.18</v>
      </c>
      <c r="O3482" s="13">
        <f>dados!L3397/100</f>
        <v>0</v>
      </c>
      <c r="P3482" s="12" t="str">
        <f>LEFT(Tabela2[[#This Row],[Código]],2)</f>
        <v>32</v>
      </c>
    </row>
    <row r="3483" spans="2:16" ht="15" customHeight="1" x14ac:dyDescent="0.25">
      <c r="B3483" s="31" t="str">
        <f>IF(Tabela2[[#This Row],[Tipo]] = 0,LOOKUP(Tabela2[[#This Row],[RESUMO]],Tabela3[Grupo],Tabela3[Meus produtos]),VLOOKUP(Tabela2[[#This Row],[Código]],Tabela4[[Código NBS/LC116]:[Meus serviços]],3,0))</f>
        <v>Não</v>
      </c>
      <c r="C3483" t="str">
        <f>IF(E3483=0,TEXT(dados!A3398,"00000000"),IF(E3483=2,TEXT(dados!A3398,"0000"),TEXT(dados!A3398,"#")))</f>
        <v>32041220</v>
      </c>
      <c r="D3483" t="str">
        <f>IF(dados!B3398=0,"",dados!B3398)</f>
        <v/>
      </c>
      <c r="E3483">
        <f>dados!C3398</f>
        <v>0</v>
      </c>
      <c r="F3483" t="str">
        <f>dados!D3398</f>
        <v>Corantes mordentes e suas preparacoes</v>
      </c>
      <c r="G3483"/>
      <c r="H3483"/>
      <c r="I3483"/>
      <c r="J3483"/>
      <c r="K3483" s="13"/>
      <c r="L3483" s="13">
        <f>dados!I3398/100</f>
        <v>0.13449999999999998</v>
      </c>
      <c r="M3483" s="13">
        <f>dados!J3398/100</f>
        <v>0.1613</v>
      </c>
      <c r="N3483" s="13">
        <f>dados!K3398/100</f>
        <v>0.18</v>
      </c>
      <c r="O3483" s="13">
        <f>dados!L3398/100</f>
        <v>0</v>
      </c>
      <c r="P3483" s="12" t="str">
        <f>LEFT(Tabela2[[#This Row],[Código]],2)</f>
        <v>32</v>
      </c>
    </row>
    <row r="3484" spans="2:16" ht="15" customHeight="1" x14ac:dyDescent="0.25">
      <c r="B3484" s="31" t="str">
        <f>IF(Tabela2[[#This Row],[Tipo]] = 0,LOOKUP(Tabela2[[#This Row],[RESUMO]],Tabela3[Grupo],Tabela3[Meus produtos]),VLOOKUP(Tabela2[[#This Row],[Código]],Tabela4[[Código NBS/LC116]:[Meus serviços]],3,0))</f>
        <v>Não</v>
      </c>
      <c r="C3484" t="str">
        <f>IF(E3484=0,TEXT(dados!A3399,"00000000"),IF(E3484=2,TEXT(dados!A3399,"0000"),TEXT(dados!A3399,"#")))</f>
        <v>32041300</v>
      </c>
      <c r="D3484" t="str">
        <f>IF(dados!B3399=0,"",dados!B3399)</f>
        <v/>
      </c>
      <c r="E3484">
        <f>dados!C3399</f>
        <v>0</v>
      </c>
      <c r="F3484" t="str">
        <f>dados!D3399</f>
        <v>Corantes basicos e suas preparacoes</v>
      </c>
      <c r="G3484"/>
      <c r="H3484"/>
      <c r="I3484"/>
      <c r="J3484"/>
      <c r="K3484" s="13"/>
      <c r="L3484" s="13">
        <f>dados!I3399/100</f>
        <v>0.13449999999999998</v>
      </c>
      <c r="M3484" s="13">
        <f>dados!J3399/100</f>
        <v>0.1623</v>
      </c>
      <c r="N3484" s="13">
        <f>dados!K3399/100</f>
        <v>0.18</v>
      </c>
      <c r="O3484" s="13">
        <f>dados!L3399/100</f>
        <v>0</v>
      </c>
      <c r="P3484" s="12" t="str">
        <f>LEFT(Tabela2[[#This Row],[Código]],2)</f>
        <v>32</v>
      </c>
    </row>
    <row r="3485" spans="2:16" ht="15" customHeight="1" x14ac:dyDescent="0.25">
      <c r="B3485" s="31" t="str">
        <f>IF(Tabela2[[#This Row],[Tipo]] = 0,LOOKUP(Tabela2[[#This Row],[RESUMO]],Tabela3[Grupo],Tabela3[Meus produtos]),VLOOKUP(Tabela2[[#This Row],[Código]],Tabela4[[Código NBS/LC116]:[Meus serviços]],3,0))</f>
        <v>Não</v>
      </c>
      <c r="C3485" t="str">
        <f>IF(E3485=0,TEXT(dados!A3400,"00000000"),IF(E3485=2,TEXT(dados!A3400,"0000"),TEXT(dados!A3400,"#")))</f>
        <v>32041400</v>
      </c>
      <c r="D3485" t="str">
        <f>IF(dados!B3400=0,"",dados!B3400)</f>
        <v/>
      </c>
      <c r="E3485">
        <f>dados!C3400</f>
        <v>0</v>
      </c>
      <c r="F3485" t="str">
        <f>dados!D3400</f>
        <v>Corantes diretos e suas preparacoes</v>
      </c>
      <c r="G3485"/>
      <c r="H3485"/>
      <c r="I3485"/>
      <c r="J3485"/>
      <c r="K3485" s="13"/>
      <c r="L3485" s="13">
        <f>dados!I3400/100</f>
        <v>0.13449999999999998</v>
      </c>
      <c r="M3485" s="13">
        <f>dados!J3400/100</f>
        <v>0.1623</v>
      </c>
      <c r="N3485" s="13">
        <f>dados!K3400/100</f>
        <v>0.18</v>
      </c>
      <c r="O3485" s="13">
        <f>dados!L3400/100</f>
        <v>0</v>
      </c>
      <c r="P3485" s="12" t="str">
        <f>LEFT(Tabela2[[#This Row],[Código]],2)</f>
        <v>32</v>
      </c>
    </row>
    <row r="3486" spans="2:16" ht="15" customHeight="1" x14ac:dyDescent="0.25">
      <c r="B3486" s="31" t="str">
        <f>IF(Tabela2[[#This Row],[Tipo]] = 0,LOOKUP(Tabela2[[#This Row],[RESUMO]],Tabela3[Grupo],Tabela3[Meus produtos]),VLOOKUP(Tabela2[[#This Row],[Código]],Tabela4[[Código NBS/LC116]:[Meus serviços]],3,0))</f>
        <v>Não</v>
      </c>
      <c r="C3486" t="str">
        <f>IF(E3486=0,TEXT(dados!A3401,"00000000"),IF(E3486=2,TEXT(dados!A3401,"0000"),TEXT(dados!A3401,"#")))</f>
        <v>32041510</v>
      </c>
      <c r="D3486" t="str">
        <f>IF(dados!B3401=0,"",dados!B3401)</f>
        <v/>
      </c>
      <c r="E3486">
        <f>dados!C3401</f>
        <v>0</v>
      </c>
      <c r="F3486" t="str">
        <f>dados!D3401</f>
        <v>Corante indigo blue,segundo colour index 73000</v>
      </c>
      <c r="G3486"/>
      <c r="H3486"/>
      <c r="I3486"/>
      <c r="J3486"/>
      <c r="K3486" s="13"/>
      <c r="L3486" s="13">
        <f>dados!I3401/100</f>
        <v>0.13449999999999998</v>
      </c>
      <c r="M3486" s="13">
        <f>dados!J3401/100</f>
        <v>0.1545</v>
      </c>
      <c r="N3486" s="13">
        <f>dados!K3401/100</f>
        <v>0.18</v>
      </c>
      <c r="O3486" s="13">
        <f>dados!L3401/100</f>
        <v>0</v>
      </c>
      <c r="P3486" s="12" t="str">
        <f>LEFT(Tabela2[[#This Row],[Código]],2)</f>
        <v>32</v>
      </c>
    </row>
    <row r="3487" spans="2:16" ht="15" customHeight="1" x14ac:dyDescent="0.25">
      <c r="B3487" s="31" t="str">
        <f>IF(Tabela2[[#This Row],[Tipo]] = 0,LOOKUP(Tabela2[[#This Row],[RESUMO]],Tabela3[Grupo],Tabela3[Meus produtos]),VLOOKUP(Tabela2[[#This Row],[Código]],Tabela4[[Código NBS/LC116]:[Meus serviços]],3,0))</f>
        <v>Não</v>
      </c>
      <c r="C3487" t="str">
        <f>IF(E3487=0,TEXT(dados!A3402,"00000000"),IF(E3487=2,TEXT(dados!A3402,"0000"),TEXT(dados!A3402,"#")))</f>
        <v>32041520</v>
      </c>
      <c r="D3487" t="str">
        <f>IF(dados!B3402=0,"",dados!B3402)</f>
        <v/>
      </c>
      <c r="E3487">
        <f>dados!C3402</f>
        <v>0</v>
      </c>
      <c r="F3487" t="str">
        <f>dados!D3402</f>
        <v>Corante dibenzantrona</v>
      </c>
      <c r="G3487"/>
      <c r="H3487"/>
      <c r="I3487"/>
      <c r="J3487"/>
      <c r="K3487" s="13"/>
      <c r="L3487" s="13">
        <f>dados!I3402/100</f>
        <v>0.13449999999999998</v>
      </c>
      <c r="M3487" s="13">
        <f>dados!J3402/100</f>
        <v>0.1545</v>
      </c>
      <c r="N3487" s="13">
        <f>dados!K3402/100</f>
        <v>0.18</v>
      </c>
      <c r="O3487" s="13">
        <f>dados!L3402/100</f>
        <v>0</v>
      </c>
      <c r="P3487" s="12" t="str">
        <f>LEFT(Tabela2[[#This Row],[Código]],2)</f>
        <v>32</v>
      </c>
    </row>
    <row r="3488" spans="2:16" ht="15" customHeight="1" x14ac:dyDescent="0.25">
      <c r="B3488" s="31" t="str">
        <f>IF(Tabela2[[#This Row],[Tipo]] = 0,LOOKUP(Tabela2[[#This Row],[RESUMO]],Tabela3[Grupo],Tabela3[Meus produtos]),VLOOKUP(Tabela2[[#This Row],[Código]],Tabela4[[Código NBS/LC116]:[Meus serviços]],3,0))</f>
        <v>Não</v>
      </c>
      <c r="C3488" t="str">
        <f>IF(E3488=0,TEXT(dados!A3403,"00000000"),IF(E3488=2,TEXT(dados!A3403,"0000"),TEXT(dados!A3403,"#")))</f>
        <v>32041530</v>
      </c>
      <c r="D3488" t="str">
        <f>IF(dados!B3403=0,"",dados!B3403)</f>
        <v/>
      </c>
      <c r="E3488">
        <f>dados!C3403</f>
        <v>0</v>
      </c>
      <c r="F3488" t="str">
        <f>dados!D3403</f>
        <v>Corante 12,12-dimetoxidibenzantrona</v>
      </c>
      <c r="G3488"/>
      <c r="H3488"/>
      <c r="I3488"/>
      <c r="J3488"/>
      <c r="K3488" s="13"/>
      <c r="L3488" s="13">
        <f>dados!I3403/100</f>
        <v>0.13449999999999998</v>
      </c>
      <c r="M3488" s="13">
        <f>dados!J3403/100</f>
        <v>0.1545</v>
      </c>
      <c r="N3488" s="13">
        <f>dados!K3403/100</f>
        <v>0.18</v>
      </c>
      <c r="O3488" s="13">
        <f>dados!L3403/100</f>
        <v>0</v>
      </c>
      <c r="P3488" s="12" t="str">
        <f>LEFT(Tabela2[[#This Row],[Código]],2)</f>
        <v>32</v>
      </c>
    </row>
    <row r="3489" spans="2:16" ht="15" customHeight="1" x14ac:dyDescent="0.25">
      <c r="B3489" s="31" t="str">
        <f>IF(Tabela2[[#This Row],[Tipo]] = 0,LOOKUP(Tabela2[[#This Row],[RESUMO]],Tabela3[Grupo],Tabela3[Meus produtos]),VLOOKUP(Tabela2[[#This Row],[Código]],Tabela4[[Código NBS/LC116]:[Meus serviços]],3,0))</f>
        <v>Não</v>
      </c>
      <c r="C3489" t="str">
        <f>IF(E3489=0,TEXT(dados!A3404,"00000000"),IF(E3489=2,TEXT(dados!A3404,"0000"),TEXT(dados!A3404,"#")))</f>
        <v>32041590</v>
      </c>
      <c r="D3489" t="str">
        <f>IF(dados!B3404=0,"",dados!B3404)</f>
        <v/>
      </c>
      <c r="E3489">
        <f>dados!C3404</f>
        <v>0</v>
      </c>
      <c r="F3489" t="str">
        <f>dados!D3404</f>
        <v>Outros corantes a cuba e suas preparacoes</v>
      </c>
      <c r="G3489"/>
      <c r="H3489"/>
      <c r="I3489"/>
      <c r="J3489"/>
      <c r="K3489" s="13"/>
      <c r="L3489" s="13">
        <f>dados!I3404/100</f>
        <v>0.13449999999999998</v>
      </c>
      <c r="M3489" s="13">
        <f>dados!J3404/100</f>
        <v>0.1623</v>
      </c>
      <c r="N3489" s="13">
        <f>dados!K3404/100</f>
        <v>0.18</v>
      </c>
      <c r="O3489" s="13">
        <f>dados!L3404/100</f>
        <v>0</v>
      </c>
      <c r="P3489" s="12" t="str">
        <f>LEFT(Tabela2[[#This Row],[Código]],2)</f>
        <v>32</v>
      </c>
    </row>
    <row r="3490" spans="2:16" ht="15" customHeight="1" x14ac:dyDescent="0.25">
      <c r="B3490" s="31" t="str">
        <f>IF(Tabela2[[#This Row],[Tipo]] = 0,LOOKUP(Tabela2[[#This Row],[RESUMO]],Tabela3[Grupo],Tabela3[Meus produtos]),VLOOKUP(Tabela2[[#This Row],[Código]],Tabela4[[Código NBS/LC116]:[Meus serviços]],3,0))</f>
        <v>Não</v>
      </c>
      <c r="C3490" t="str">
        <f>IF(E3490=0,TEXT(dados!A3405,"00000000"),IF(E3490=2,TEXT(dados!A3405,"0000"),TEXT(dados!A3405,"#")))</f>
        <v>32041600</v>
      </c>
      <c r="D3490" t="str">
        <f>IF(dados!B3405=0,"",dados!B3405)</f>
        <v/>
      </c>
      <c r="E3490">
        <f>dados!C3405</f>
        <v>0</v>
      </c>
      <c r="F3490" t="str">
        <f>dados!D3405</f>
        <v>Corantes reagentes e suas preparacoes</v>
      </c>
      <c r="G3490"/>
      <c r="H3490"/>
      <c r="I3490"/>
      <c r="J3490"/>
      <c r="K3490" s="13"/>
      <c r="L3490" s="13">
        <f>dados!I3405/100</f>
        <v>0.13449999999999998</v>
      </c>
      <c r="M3490" s="13">
        <f>dados!J3405/100</f>
        <v>0.1623</v>
      </c>
      <c r="N3490" s="13">
        <f>dados!K3405/100</f>
        <v>0.18</v>
      </c>
      <c r="O3490" s="13">
        <f>dados!L3405/100</f>
        <v>0</v>
      </c>
      <c r="P3490" s="12" t="str">
        <f>LEFT(Tabela2[[#This Row],[Código]],2)</f>
        <v>32</v>
      </c>
    </row>
    <row r="3491" spans="2:16" ht="15" customHeight="1" x14ac:dyDescent="0.25">
      <c r="B3491" s="31" t="str">
        <f>IF(Tabela2[[#This Row],[Tipo]] = 0,LOOKUP(Tabela2[[#This Row],[RESUMO]],Tabela3[Grupo],Tabela3[Meus produtos]),VLOOKUP(Tabela2[[#This Row],[Código]],Tabela4[[Código NBS/LC116]:[Meus serviços]],3,0))</f>
        <v>Não</v>
      </c>
      <c r="C3491" t="str">
        <f>IF(E3491=0,TEXT(dados!A3406,"00000000"),IF(E3491=2,TEXT(dados!A3406,"0000"),TEXT(dados!A3406,"#")))</f>
        <v>32041700</v>
      </c>
      <c r="D3491" t="str">
        <f>IF(dados!B3406=0,"",dados!B3406)</f>
        <v/>
      </c>
      <c r="E3491">
        <f>dados!C3406</f>
        <v>0</v>
      </c>
      <c r="F3491" t="str">
        <f>dados!D3406</f>
        <v>Pigmentos e suas preparacoes</v>
      </c>
      <c r="G3491"/>
      <c r="H3491"/>
      <c r="I3491"/>
      <c r="J3491"/>
      <c r="K3491" s="13"/>
      <c r="L3491" s="13">
        <f>dados!I3406/100</f>
        <v>0.13449999999999998</v>
      </c>
      <c r="M3491" s="13">
        <f>dados!J3406/100</f>
        <v>0.26640000000000003</v>
      </c>
      <c r="N3491" s="13">
        <f>dados!K3406/100</f>
        <v>0.18</v>
      </c>
      <c r="O3491" s="13">
        <f>dados!L3406/100</f>
        <v>0</v>
      </c>
      <c r="P3491" s="12" t="str">
        <f>LEFT(Tabela2[[#This Row],[Código]],2)</f>
        <v>32</v>
      </c>
    </row>
    <row r="3492" spans="2:16" ht="15" customHeight="1" x14ac:dyDescent="0.25">
      <c r="B3492" s="31" t="str">
        <f>IF(Tabela2[[#This Row],[Tipo]] = 0,LOOKUP(Tabela2[[#This Row],[RESUMO]],Tabela3[Grupo],Tabela3[Meus produtos]),VLOOKUP(Tabela2[[#This Row],[Código]],Tabela4[[Código NBS/LC116]:[Meus serviços]],3,0))</f>
        <v>Não</v>
      </c>
      <c r="C3492" t="str">
        <f>IF(E3492=0,TEXT(dados!A3407,"00000000"),IF(E3492=2,TEXT(dados!A3407,"0000"),TEXT(dados!A3407,"#")))</f>
        <v>32041810</v>
      </c>
      <c r="D3492" t="str">
        <f>IF(dados!B3407=0,"",dados!B3407)</f>
        <v/>
      </c>
      <c r="E3492">
        <f>dados!C3407</f>
        <v>0</v>
      </c>
      <c r="F3492" t="str">
        <f>dados!D3407</f>
        <v>Extratos tanantes e tintoriais taninos e seus derivados pigmentos e outras materias corantes tintas e vernizes mastiques tintas de escrever Materias corantes organicas sinteticas mesmo de constituicao qui mica definida preparacoes indicadas na nota 3 do p</v>
      </c>
      <c r="G3492"/>
      <c r="H3492"/>
      <c r="I3492"/>
      <c r="J3492"/>
      <c r="K3492" s="13"/>
      <c r="L3492" s="13">
        <f>dados!I3407/100</f>
        <v>0.13449999999999998</v>
      </c>
      <c r="M3492" s="13">
        <f>dados!J3407/100</f>
        <v>0.1545</v>
      </c>
      <c r="N3492" s="13">
        <f>dados!K3407/100</f>
        <v>0.18</v>
      </c>
      <c r="O3492" s="13">
        <f>dados!L3407/100</f>
        <v>0</v>
      </c>
      <c r="P3492" s="12" t="str">
        <f>LEFT(Tabela2[[#This Row],[Código]],2)</f>
        <v>32</v>
      </c>
    </row>
    <row r="3493" spans="2:16" ht="15" customHeight="1" x14ac:dyDescent="0.25">
      <c r="B3493" s="31" t="str">
        <f>IF(Tabela2[[#This Row],[Tipo]] = 0,LOOKUP(Tabela2[[#This Row],[RESUMO]],Tabela3[Grupo],Tabela3[Meus produtos]),VLOOKUP(Tabela2[[#This Row],[Código]],Tabela4[[Código NBS/LC116]:[Meus serviços]],3,0))</f>
        <v>Não</v>
      </c>
      <c r="C3493" t="str">
        <f>IF(E3493=0,TEXT(dados!A3408,"00000000"),IF(E3493=2,TEXT(dados!A3408,"0000"),TEXT(dados!A3408,"#")))</f>
        <v>32041820</v>
      </c>
      <c r="D3493" t="str">
        <f>IF(dados!B3408=0,"",dados!B3408)</f>
        <v/>
      </c>
      <c r="E3493">
        <f>dados!C3408</f>
        <v>0</v>
      </c>
      <c r="F3493" t="str">
        <f>dados!D3408</f>
        <v>Extratos tanantes e tintoriais taninos e seus derivados pigmentos e outras materias corantes tintas e vernizes mastiques tintas de escrever Materias corantes organicas sinteticas mesmo de constituicao qui mica definida preparacoes indicadas na nota 3 do p</v>
      </c>
      <c r="G3493"/>
      <c r="H3493"/>
      <c r="I3493"/>
      <c r="J3493"/>
      <c r="K3493" s="13"/>
      <c r="L3493" s="13">
        <f>dados!I3408/100</f>
        <v>0.13449999999999998</v>
      </c>
      <c r="M3493" s="13">
        <f>dados!J3408/100</f>
        <v>0.1545</v>
      </c>
      <c r="N3493" s="13">
        <f>dados!K3408/100</f>
        <v>0.18</v>
      </c>
      <c r="O3493" s="13">
        <f>dados!L3408/100</f>
        <v>0</v>
      </c>
      <c r="P3493" s="12" t="str">
        <f>LEFT(Tabela2[[#This Row],[Código]],2)</f>
        <v>32</v>
      </c>
    </row>
    <row r="3494" spans="2:16" ht="15" customHeight="1" x14ac:dyDescent="0.25">
      <c r="B3494" s="31" t="str">
        <f>IF(Tabela2[[#This Row],[Tipo]] = 0,LOOKUP(Tabela2[[#This Row],[RESUMO]],Tabela3[Grupo],Tabela3[Meus produtos]),VLOOKUP(Tabela2[[#This Row],[Código]],Tabela4[[Código NBS/LC116]:[Meus serviços]],3,0))</f>
        <v>Não</v>
      </c>
      <c r="C3494" t="str">
        <f>IF(E3494=0,TEXT(dados!A3409,"00000000"),IF(E3494=2,TEXT(dados!A3409,"0000"),TEXT(dados!A3409,"#")))</f>
        <v>32041830</v>
      </c>
      <c r="D3494" t="str">
        <f>IF(dados!B3409=0,"",dados!B3409)</f>
        <v/>
      </c>
      <c r="E3494">
        <f>dados!C3409</f>
        <v>0</v>
      </c>
      <c r="F3494" t="str">
        <f>dados!D3409</f>
        <v>Extratos tanantes e tintoriais taninos e seus derivados pigmentos e outras materias corantes tintas e vernizes mastiques tintas de escrever Materias corantes organicas sinteticas mesmo de constituicao qui mica definida preparacoes indicadas na nota 3 do p</v>
      </c>
      <c r="G3494"/>
      <c r="H3494"/>
      <c r="I3494"/>
      <c r="J3494"/>
      <c r="K3494" s="13"/>
      <c r="L3494" s="13">
        <f>dados!I3409/100</f>
        <v>0.13449999999999998</v>
      </c>
      <c r="M3494" s="13">
        <f>dados!J3409/100</f>
        <v>0.1613</v>
      </c>
      <c r="N3494" s="13">
        <f>dados!K3409/100</f>
        <v>0.18</v>
      </c>
      <c r="O3494" s="13">
        <f>dados!L3409/100</f>
        <v>0</v>
      </c>
      <c r="P3494" s="12" t="str">
        <f>LEFT(Tabela2[[#This Row],[Código]],2)</f>
        <v>32</v>
      </c>
    </row>
    <row r="3495" spans="2:16" ht="15" customHeight="1" x14ac:dyDescent="0.25">
      <c r="B3495" s="31" t="str">
        <f>IF(Tabela2[[#This Row],[Tipo]] = 0,LOOKUP(Tabela2[[#This Row],[RESUMO]],Tabela3[Grupo],Tabela3[Meus produtos]),VLOOKUP(Tabela2[[#This Row],[Código]],Tabela4[[Código NBS/LC116]:[Meus serviços]],3,0))</f>
        <v>Não</v>
      </c>
      <c r="C3495" t="str">
        <f>IF(E3495=0,TEXT(dados!A3410,"00000000"),IF(E3495=2,TEXT(dados!A3410,"0000"),TEXT(dados!A3410,"#")))</f>
        <v>32041890</v>
      </c>
      <c r="D3495" t="str">
        <f>IF(dados!B3410=0,"",dados!B3410)</f>
        <v/>
      </c>
      <c r="E3495">
        <f>dados!C3410</f>
        <v>0</v>
      </c>
      <c r="F3495" t="str">
        <f>dados!D3410</f>
        <v>Extratos tanantes e tintoriais taninos e seus derivados pigmentos e outras materias corantes tintas e vernizes mastiques tintas de escrever Materias corantes organicas sinteticas mesmo de constituicao qui mica definida preparacoes indicadas na nota 3 do p</v>
      </c>
      <c r="G3495"/>
      <c r="H3495"/>
      <c r="I3495"/>
      <c r="J3495"/>
      <c r="K3495" s="13"/>
      <c r="L3495" s="13">
        <f>dados!I3410/100</f>
        <v>0.13449999999999998</v>
      </c>
      <c r="M3495" s="13">
        <f>dados!J3410/100</f>
        <v>0.1623</v>
      </c>
      <c r="N3495" s="13">
        <f>dados!K3410/100</f>
        <v>0.18</v>
      </c>
      <c r="O3495" s="13">
        <f>dados!L3410/100</f>
        <v>0</v>
      </c>
      <c r="P3495" s="12" t="str">
        <f>LEFT(Tabela2[[#This Row],[Código]],2)</f>
        <v>32</v>
      </c>
    </row>
    <row r="3496" spans="2:16" ht="15" customHeight="1" x14ac:dyDescent="0.25">
      <c r="B3496" s="31" t="str">
        <f>IF(Tabela2[[#This Row],[Tipo]] = 0,LOOKUP(Tabela2[[#This Row],[RESUMO]],Tabela3[Grupo],Tabela3[Meus produtos]),VLOOKUP(Tabela2[[#This Row],[Código]],Tabela4[[Código NBS/LC116]:[Meus serviços]],3,0))</f>
        <v>Não</v>
      </c>
      <c r="C3496" t="str">
        <f>IF(E3496=0,TEXT(dados!A3411,"00000000"),IF(E3496=2,TEXT(dados!A3411,"0000"),TEXT(dados!A3411,"#")))</f>
        <v>32041920</v>
      </c>
      <c r="D3496" t="str">
        <f>IF(dados!B3411=0,"",dados!B3411)</f>
        <v/>
      </c>
      <c r="E3496">
        <f>dados!C3411</f>
        <v>0</v>
      </c>
      <c r="F3496" t="str">
        <f>dados!D3411</f>
        <v>Corantes soluveis em solventes (corantes solventes)</v>
      </c>
      <c r="G3496"/>
      <c r="H3496"/>
      <c r="I3496"/>
      <c r="J3496"/>
      <c r="K3496" s="13"/>
      <c r="L3496" s="13">
        <f>dados!I3411/100</f>
        <v>0.13449999999999998</v>
      </c>
      <c r="M3496" s="13">
        <f>dados!J3411/100</f>
        <v>0.1623</v>
      </c>
      <c r="N3496" s="13">
        <f>dados!K3411/100</f>
        <v>0.18</v>
      </c>
      <c r="O3496" s="13">
        <f>dados!L3411/100</f>
        <v>0</v>
      </c>
      <c r="P3496" s="12" t="str">
        <f>LEFT(Tabela2[[#This Row],[Código]],2)</f>
        <v>32</v>
      </c>
    </row>
    <row r="3497" spans="2:16" ht="15" customHeight="1" x14ac:dyDescent="0.25">
      <c r="B3497" s="31" t="str">
        <f>IF(Tabela2[[#This Row],[Tipo]] = 0,LOOKUP(Tabela2[[#This Row],[RESUMO]],Tabela3[Grupo],Tabela3[Meus produtos]),VLOOKUP(Tabela2[[#This Row],[Código]],Tabela4[[Código NBS/LC116]:[Meus serviços]],3,0))</f>
        <v>Não</v>
      </c>
      <c r="C3497" t="str">
        <f>IF(E3497=0,TEXT(dados!A3412,"00000000"),IF(E3497=2,TEXT(dados!A3412,"0000"),TEXT(dados!A3412,"#")))</f>
        <v>32041930</v>
      </c>
      <c r="D3497" t="str">
        <f>IF(dados!B3412=0,"",dados!B3412)</f>
        <v/>
      </c>
      <c r="E3497">
        <f>dados!C3412</f>
        <v>0</v>
      </c>
      <c r="F3497" t="str">
        <f>dados!D3412</f>
        <v>Corantes azoicos</v>
      </c>
      <c r="G3497"/>
      <c r="H3497"/>
      <c r="I3497"/>
      <c r="J3497"/>
      <c r="K3497" s="13"/>
      <c r="L3497" s="13">
        <f>dados!I3412/100</f>
        <v>0.13449999999999998</v>
      </c>
      <c r="M3497" s="13">
        <f>dados!J3412/100</f>
        <v>0.1623</v>
      </c>
      <c r="N3497" s="13">
        <f>dados!K3412/100</f>
        <v>0.18</v>
      </c>
      <c r="O3497" s="13">
        <f>dados!L3412/100</f>
        <v>0</v>
      </c>
      <c r="P3497" s="12" t="str">
        <f>LEFT(Tabela2[[#This Row],[Código]],2)</f>
        <v>32</v>
      </c>
    </row>
    <row r="3498" spans="2:16" ht="15" customHeight="1" x14ac:dyDescent="0.25">
      <c r="B3498" s="31" t="str">
        <f>IF(Tabela2[[#This Row],[Tipo]] = 0,LOOKUP(Tabela2[[#This Row],[RESUMO]],Tabela3[Grupo],Tabela3[Meus produtos]),VLOOKUP(Tabela2[[#This Row],[Código]],Tabela4[[Código NBS/LC116]:[Meus serviços]],3,0))</f>
        <v>Não</v>
      </c>
      <c r="C3498" t="str">
        <f>IF(E3498=0,TEXT(dados!A3413,"00000000"),IF(E3498=2,TEXT(dados!A3413,"0000"),TEXT(dados!A3413,"#")))</f>
        <v>32041990</v>
      </c>
      <c r="D3498" t="str">
        <f>IF(dados!B3413=0,"",dados!B3413)</f>
        <v/>
      </c>
      <c r="E3498">
        <f>dados!C3413</f>
        <v>0</v>
      </c>
      <c r="F3498" t="str">
        <f>dados!D3413</f>
        <v>Outs.materias corantes organicas sintet.e suas prepars.</v>
      </c>
      <c r="G3498"/>
      <c r="H3498"/>
      <c r="I3498"/>
      <c r="J3498"/>
      <c r="K3498" s="13"/>
      <c r="L3498" s="13">
        <f>dados!I3413/100</f>
        <v>0.13449999999999998</v>
      </c>
      <c r="M3498" s="13">
        <f>dados!J3413/100</f>
        <v>0.1623</v>
      </c>
      <c r="N3498" s="13">
        <f>dados!K3413/100</f>
        <v>0.18</v>
      </c>
      <c r="O3498" s="13">
        <f>dados!L3413/100</f>
        <v>0</v>
      </c>
      <c r="P3498" s="12" t="str">
        <f>LEFT(Tabela2[[#This Row],[Código]],2)</f>
        <v>32</v>
      </c>
    </row>
    <row r="3499" spans="2:16" ht="15" customHeight="1" x14ac:dyDescent="0.25">
      <c r="B3499" s="31" t="str">
        <f>IF(Tabela2[[#This Row],[Tipo]] = 0,LOOKUP(Tabela2[[#This Row],[RESUMO]],Tabela3[Grupo],Tabela3[Meus produtos]),VLOOKUP(Tabela2[[#This Row],[Código]],Tabela4[[Código NBS/LC116]:[Meus serviços]],3,0))</f>
        <v>Não</v>
      </c>
      <c r="C3499" t="str">
        <f>IF(E3499=0,TEXT(dados!A3414,"00000000"),IF(E3499=2,TEXT(dados!A3414,"0000"),TEXT(dados!A3414,"#")))</f>
        <v>32042011</v>
      </c>
      <c r="D3499" t="str">
        <f>IF(dados!B3414=0,"",dados!B3414)</f>
        <v/>
      </c>
      <c r="E3499">
        <f>dados!C3414</f>
        <v>0</v>
      </c>
      <c r="F3499" t="str">
        <f>dados!D3414</f>
        <v>Derivs.do ac.4,4-bis-(1,3,5)triazinil-6-aminoestil. etc.</v>
      </c>
      <c r="G3499"/>
      <c r="H3499"/>
      <c r="I3499"/>
      <c r="J3499"/>
      <c r="K3499" s="13"/>
      <c r="L3499" s="13">
        <f>dados!I3414/100</f>
        <v>0.13449999999999998</v>
      </c>
      <c r="M3499" s="13">
        <f>dados!J3414/100</f>
        <v>0.1623</v>
      </c>
      <c r="N3499" s="13">
        <f>dados!K3414/100</f>
        <v>0.18</v>
      </c>
      <c r="O3499" s="13">
        <f>dados!L3414/100</f>
        <v>0</v>
      </c>
      <c r="P3499" s="12" t="str">
        <f>LEFT(Tabela2[[#This Row],[Código]],2)</f>
        <v>32</v>
      </c>
    </row>
    <row r="3500" spans="2:16" ht="15" customHeight="1" x14ac:dyDescent="0.25">
      <c r="B3500" s="31" t="str">
        <f>IF(Tabela2[[#This Row],[Tipo]] = 0,LOOKUP(Tabela2[[#This Row],[RESUMO]],Tabela3[Grupo],Tabela3[Meus produtos]),VLOOKUP(Tabela2[[#This Row],[Código]],Tabela4[[Código NBS/LC116]:[Meus serviços]],3,0))</f>
        <v>Não</v>
      </c>
      <c r="C3500" t="str">
        <f>IF(E3500=0,TEXT(dados!A3415,"00000000"),IF(E3500=2,TEXT(dados!A3415,"0000"),TEXT(dados!A3415,"#")))</f>
        <v>32042019</v>
      </c>
      <c r="D3500" t="str">
        <f>IF(dados!B3415=0,"",dados!B3415)</f>
        <v/>
      </c>
      <c r="E3500">
        <f>dados!C3415</f>
        <v>0</v>
      </c>
      <c r="F3500" t="str">
        <f>dados!D3415</f>
        <v>Outs.derivs.do estilbeno,util.agente avivam. fluorescent</v>
      </c>
      <c r="G3500"/>
      <c r="H3500"/>
      <c r="I3500"/>
      <c r="J3500"/>
      <c r="K3500" s="13"/>
      <c r="L3500" s="13">
        <f>dados!I3415/100</f>
        <v>0.13449999999999998</v>
      </c>
      <c r="M3500" s="13">
        <f>dados!J3415/100</f>
        <v>0.1623</v>
      </c>
      <c r="N3500" s="13">
        <f>dados!K3415/100</f>
        <v>0.18</v>
      </c>
      <c r="O3500" s="13">
        <f>dados!L3415/100</f>
        <v>0</v>
      </c>
      <c r="P3500" s="12" t="str">
        <f>LEFT(Tabela2[[#This Row],[Código]],2)</f>
        <v>32</v>
      </c>
    </row>
    <row r="3501" spans="2:16" ht="15" customHeight="1" x14ac:dyDescent="0.25">
      <c r="B3501" s="31" t="str">
        <f>IF(Tabela2[[#This Row],[Tipo]] = 0,LOOKUP(Tabela2[[#This Row],[RESUMO]],Tabela3[Grupo],Tabela3[Meus produtos]),VLOOKUP(Tabela2[[#This Row],[Código]],Tabela4[[Código NBS/LC116]:[Meus serviços]],3,0))</f>
        <v>Não</v>
      </c>
      <c r="C3501" t="str">
        <f>IF(E3501=0,TEXT(dados!A3416,"00000000"),IF(E3501=2,TEXT(dados!A3416,"0000"),TEXT(dados!A3416,"#")))</f>
        <v>32042090</v>
      </c>
      <c r="D3501" t="str">
        <f>IF(dados!B3416=0,"",dados!B3416)</f>
        <v/>
      </c>
      <c r="E3501">
        <f>dados!C3416</f>
        <v>0</v>
      </c>
      <c r="F3501" t="str">
        <f>dados!D3416</f>
        <v>Outs.prods.organs.sintet.util.agente avivam. fluorescent</v>
      </c>
      <c r="G3501"/>
      <c r="H3501"/>
      <c r="I3501"/>
      <c r="J3501"/>
      <c r="K3501" s="13"/>
      <c r="L3501" s="13">
        <f>dados!I3416/100</f>
        <v>0.13449999999999998</v>
      </c>
      <c r="M3501" s="13">
        <f>dados!J3416/100</f>
        <v>0.1623</v>
      </c>
      <c r="N3501" s="13">
        <f>dados!K3416/100</f>
        <v>0.18</v>
      </c>
      <c r="O3501" s="13">
        <f>dados!L3416/100</f>
        <v>0</v>
      </c>
      <c r="P3501" s="12" t="str">
        <f>LEFT(Tabela2[[#This Row],[Código]],2)</f>
        <v>32</v>
      </c>
    </row>
    <row r="3502" spans="2:16" ht="15" customHeight="1" x14ac:dyDescent="0.25">
      <c r="B3502" s="31" t="str">
        <f>IF(Tabela2[[#This Row],[Tipo]] = 0,LOOKUP(Tabela2[[#This Row],[RESUMO]],Tabela3[Grupo],Tabela3[Meus produtos]),VLOOKUP(Tabela2[[#This Row],[Código]],Tabela4[[Código NBS/LC116]:[Meus serviços]],3,0))</f>
        <v>Não</v>
      </c>
      <c r="C3502" t="str">
        <f>IF(E3502=0,TEXT(dados!A3417,"00000000"),IF(E3502=2,TEXT(dados!A3417,"0000"),TEXT(dados!A3417,"#")))</f>
        <v>32049000</v>
      </c>
      <c r="D3502" t="str">
        <f>IF(dados!B3417=0,"",dados!B3417)</f>
        <v/>
      </c>
      <c r="E3502">
        <f>dados!C3417</f>
        <v>0</v>
      </c>
      <c r="F3502" t="str">
        <f>dados!D3417</f>
        <v>Outros materias corantes organicas sinteticas,etc.</v>
      </c>
      <c r="G3502"/>
      <c r="H3502"/>
      <c r="I3502"/>
      <c r="J3502"/>
      <c r="K3502" s="13"/>
      <c r="L3502" s="13">
        <f>dados!I3417/100</f>
        <v>0.13449999999999998</v>
      </c>
      <c r="M3502" s="13">
        <f>dados!J3417/100</f>
        <v>0.1623</v>
      </c>
      <c r="N3502" s="13">
        <f>dados!K3417/100</f>
        <v>0.18</v>
      </c>
      <c r="O3502" s="13">
        <f>dados!L3417/100</f>
        <v>0</v>
      </c>
      <c r="P3502" s="12" t="str">
        <f>LEFT(Tabela2[[#This Row],[Código]],2)</f>
        <v>32</v>
      </c>
    </row>
    <row r="3503" spans="2:16" ht="15" customHeight="1" x14ac:dyDescent="0.25">
      <c r="B3503" s="31" t="str">
        <f>IF(Tabela2[[#This Row],[Tipo]] = 0,LOOKUP(Tabela2[[#This Row],[RESUMO]],Tabela3[Grupo],Tabela3[Meus produtos]),VLOOKUP(Tabela2[[#This Row],[Código]],Tabela4[[Código NBS/LC116]:[Meus serviços]],3,0))</f>
        <v>Não</v>
      </c>
      <c r="C3503" t="str">
        <f>IF(E3503=0,TEXT(dados!A3418,"00000000"),IF(E3503=2,TEXT(dados!A3418,"0000"),TEXT(dados!A3418,"#")))</f>
        <v>32050000</v>
      </c>
      <c r="D3503" t="str">
        <f>IF(dados!B3418=0,"",dados!B3418)</f>
        <v/>
      </c>
      <c r="E3503">
        <f>dados!C3418</f>
        <v>0</v>
      </c>
      <c r="F3503" t="str">
        <f>dados!D3418</f>
        <v>Lacas corantes e suas preparacoes</v>
      </c>
      <c r="G3503"/>
      <c r="H3503"/>
      <c r="I3503"/>
      <c r="J3503"/>
      <c r="K3503" s="13"/>
      <c r="L3503" s="13">
        <f>dados!I3418/100</f>
        <v>0.13449999999999998</v>
      </c>
      <c r="M3503" s="13">
        <f>dados!J3418/100</f>
        <v>0.1613</v>
      </c>
      <c r="N3503" s="13">
        <f>dados!K3418/100</f>
        <v>0.18</v>
      </c>
      <c r="O3503" s="13">
        <f>dados!L3418/100</f>
        <v>0</v>
      </c>
      <c r="P3503" s="12" t="str">
        <f>LEFT(Tabela2[[#This Row],[Código]],2)</f>
        <v>32</v>
      </c>
    </row>
    <row r="3504" spans="2:16" ht="15" customHeight="1" x14ac:dyDescent="0.25">
      <c r="B3504" s="31" t="str">
        <f>IF(Tabela2[[#This Row],[Tipo]] = 0,LOOKUP(Tabela2[[#This Row],[RESUMO]],Tabela3[Grupo],Tabela3[Meus produtos]),VLOOKUP(Tabela2[[#This Row],[Código]],Tabela4[[Código NBS/LC116]:[Meus serviços]],3,0))</f>
        <v>Não</v>
      </c>
      <c r="C3504" t="str">
        <f>IF(E3504=0,TEXT(dados!A3419,"00000000"),IF(E3504=2,TEXT(dados!A3419,"0000"),TEXT(dados!A3419,"#")))</f>
        <v>32061110</v>
      </c>
      <c r="D3504" t="str">
        <f>IF(dados!B3419=0,"",dados!B3419)</f>
        <v/>
      </c>
      <c r="E3504">
        <f>dados!C3419</f>
        <v>0</v>
      </c>
      <c r="F3504" t="str">
        <f>dados!D3419</f>
        <v>Pigmentos tipo rutilo</v>
      </c>
      <c r="G3504"/>
      <c r="H3504"/>
      <c r="I3504"/>
      <c r="J3504"/>
      <c r="K3504" s="13"/>
      <c r="L3504" s="13">
        <f>dados!I3419/100</f>
        <v>0.13449999999999998</v>
      </c>
      <c r="M3504" s="13">
        <f>dados!J3419/100</f>
        <v>0.2286</v>
      </c>
      <c r="N3504" s="13">
        <f>dados!K3419/100</f>
        <v>0.18</v>
      </c>
      <c r="O3504" s="13">
        <f>dados!L3419/100</f>
        <v>0</v>
      </c>
      <c r="P3504" s="12" t="str">
        <f>LEFT(Tabela2[[#This Row],[Código]],2)</f>
        <v>32</v>
      </c>
    </row>
    <row r="3505" spans="2:16" ht="15" customHeight="1" x14ac:dyDescent="0.25">
      <c r="B3505" s="31" t="str">
        <f>IF(Tabela2[[#This Row],[Tipo]] = 0,LOOKUP(Tabela2[[#This Row],[RESUMO]],Tabela3[Grupo],Tabela3[Meus produtos]),VLOOKUP(Tabela2[[#This Row],[Código]],Tabela4[[Código NBS/LC116]:[Meus serviços]],3,0))</f>
        <v>Não</v>
      </c>
      <c r="C3505" t="str">
        <f>IF(E3505=0,TEXT(dados!A3420,"00000000"),IF(E3505=2,TEXT(dados!A3420,"0000"),TEXT(dados!A3420,"#")))</f>
        <v>32061120</v>
      </c>
      <c r="D3505" t="str">
        <f>IF(dados!B3420=0,"",dados!B3420)</f>
        <v/>
      </c>
      <c r="E3505">
        <f>dados!C3420</f>
        <v>0</v>
      </c>
      <c r="F3505" t="str">
        <f>dados!D3420</f>
        <v>Outros pigmentos</v>
      </c>
      <c r="G3505"/>
      <c r="H3505"/>
      <c r="I3505"/>
      <c r="J3505"/>
      <c r="K3505" s="13"/>
      <c r="L3505" s="13">
        <f>dados!I3420/100</f>
        <v>0.13449999999999998</v>
      </c>
      <c r="M3505" s="13">
        <f>dados!J3420/100</f>
        <v>0.252</v>
      </c>
      <c r="N3505" s="13">
        <f>dados!K3420/100</f>
        <v>0.18</v>
      </c>
      <c r="O3505" s="13">
        <f>dados!L3420/100</f>
        <v>0</v>
      </c>
      <c r="P3505" s="12" t="str">
        <f>LEFT(Tabela2[[#This Row],[Código]],2)</f>
        <v>32</v>
      </c>
    </row>
    <row r="3506" spans="2:16" ht="15" customHeight="1" x14ac:dyDescent="0.25">
      <c r="B3506" s="31" t="str">
        <f>IF(Tabela2[[#This Row],[Tipo]] = 0,LOOKUP(Tabela2[[#This Row],[RESUMO]],Tabela3[Grupo],Tabela3[Meus produtos]),VLOOKUP(Tabela2[[#This Row],[Código]],Tabela4[[Código NBS/LC116]:[Meus serviços]],3,0))</f>
        <v>Não</v>
      </c>
      <c r="C3506" t="str">
        <f>IF(E3506=0,TEXT(dados!A3421,"00000000"),IF(E3506=2,TEXT(dados!A3421,"0000"),TEXT(dados!A3421,"#")))</f>
        <v>32061130</v>
      </c>
      <c r="D3506" t="str">
        <f>IF(dados!B3421=0,"",dados!B3421)</f>
        <v/>
      </c>
      <c r="E3506">
        <f>dados!C3421</f>
        <v>0</v>
      </c>
      <c r="F3506" t="str">
        <f>dados!D3421</f>
        <v>Preparacoes a base de dioxido de titanio, peso&gt;=80%</v>
      </c>
      <c r="G3506"/>
      <c r="H3506"/>
      <c r="I3506"/>
      <c r="J3506"/>
      <c r="K3506" s="13"/>
      <c r="L3506" s="13">
        <f>dados!I3421/100</f>
        <v>0.13449999999999998</v>
      </c>
      <c r="M3506" s="13">
        <f>dados!J3421/100</f>
        <v>0.252</v>
      </c>
      <c r="N3506" s="13">
        <f>dados!K3421/100</f>
        <v>0.18</v>
      </c>
      <c r="O3506" s="13">
        <f>dados!L3421/100</f>
        <v>0</v>
      </c>
      <c r="P3506" s="12" t="str">
        <f>LEFT(Tabela2[[#This Row],[Código]],2)</f>
        <v>32</v>
      </c>
    </row>
    <row r="3507" spans="2:16" ht="15" customHeight="1" x14ac:dyDescent="0.25">
      <c r="B3507" s="31" t="str">
        <f>IF(Tabela2[[#This Row],[Tipo]] = 0,LOOKUP(Tabela2[[#This Row],[RESUMO]],Tabela3[Grupo],Tabela3[Meus produtos]),VLOOKUP(Tabela2[[#This Row],[Código]],Tabela4[[Código NBS/LC116]:[Meus serviços]],3,0))</f>
        <v>Não</v>
      </c>
      <c r="C3507" t="str">
        <f>IF(E3507=0,TEXT(dados!A3422,"00000000"),IF(E3507=2,TEXT(dados!A3422,"0000"),TEXT(dados!A3422,"#")))</f>
        <v>32061910</v>
      </c>
      <c r="D3507" t="str">
        <f>IF(dados!B3422=0,"",dados!B3422)</f>
        <v/>
      </c>
      <c r="E3507">
        <f>dados!C3422</f>
        <v>0</v>
      </c>
      <c r="F3507" t="str">
        <f>dados!D3422</f>
        <v>Pigmento const.por mica revest.pelicula dioxido titanio</v>
      </c>
      <c r="G3507"/>
      <c r="H3507"/>
      <c r="I3507"/>
      <c r="J3507"/>
      <c r="K3507" s="13"/>
      <c r="L3507" s="13">
        <f>dados!I3422/100</f>
        <v>0.13449999999999998</v>
      </c>
      <c r="M3507" s="13">
        <f>dados!J3422/100</f>
        <v>0.1545</v>
      </c>
      <c r="N3507" s="13">
        <f>dados!K3422/100</f>
        <v>0.18</v>
      </c>
      <c r="O3507" s="13">
        <f>dados!L3422/100</f>
        <v>0</v>
      </c>
      <c r="P3507" s="12" t="str">
        <f>LEFT(Tabela2[[#This Row],[Código]],2)</f>
        <v>32</v>
      </c>
    </row>
    <row r="3508" spans="2:16" ht="15" customHeight="1" x14ac:dyDescent="0.25">
      <c r="B3508" s="31" t="str">
        <f>IF(Tabela2[[#This Row],[Tipo]] = 0,LOOKUP(Tabela2[[#This Row],[RESUMO]],Tabela3[Grupo],Tabela3[Meus produtos]),VLOOKUP(Tabela2[[#This Row],[Código]],Tabela4[[Código NBS/LC116]:[Meus serviços]],3,0))</f>
        <v>Não</v>
      </c>
      <c r="C3508" t="str">
        <f>IF(E3508=0,TEXT(dados!A3423,"00000000"),IF(E3508=2,TEXT(dados!A3423,"0000"),TEXT(dados!A3423,"#")))</f>
        <v>32061990</v>
      </c>
      <c r="D3508" t="str">
        <f>IF(dados!B3423=0,"",dados!B3423)</f>
        <v/>
      </c>
      <c r="E3508">
        <f>dados!C3423</f>
        <v>0</v>
      </c>
      <c r="F3508" t="str">
        <f>dados!D3423</f>
        <v>Outs.pigmentos e prepars.a base de dioxido de titanio</v>
      </c>
      <c r="G3508"/>
      <c r="H3508"/>
      <c r="I3508"/>
      <c r="J3508"/>
      <c r="K3508" s="13"/>
      <c r="L3508" s="13">
        <f>dados!I3423/100</f>
        <v>0.13449999999999998</v>
      </c>
      <c r="M3508" s="13">
        <f>dados!J3423/100</f>
        <v>0.252</v>
      </c>
      <c r="N3508" s="13">
        <f>dados!K3423/100</f>
        <v>0.18</v>
      </c>
      <c r="O3508" s="13">
        <f>dados!L3423/100</f>
        <v>0</v>
      </c>
      <c r="P3508" s="12" t="str">
        <f>LEFT(Tabela2[[#This Row],[Código]],2)</f>
        <v>32</v>
      </c>
    </row>
    <row r="3509" spans="2:16" ht="15" customHeight="1" x14ac:dyDescent="0.25">
      <c r="B3509" s="31" t="str">
        <f>IF(Tabela2[[#This Row],[Tipo]] = 0,LOOKUP(Tabela2[[#This Row],[RESUMO]],Tabela3[Grupo],Tabela3[Meus produtos]),VLOOKUP(Tabela2[[#This Row],[Código]],Tabela4[[Código NBS/LC116]:[Meus serviços]],3,0))</f>
        <v>Não</v>
      </c>
      <c r="C3509" t="str">
        <f>IF(E3509=0,TEXT(dados!A3424,"00000000"),IF(E3509=2,TEXT(dados!A3424,"0000"),TEXT(dados!A3424,"#")))</f>
        <v>32062000</v>
      </c>
      <c r="D3509" t="str">
        <f>IF(dados!B3424=0,"",dados!B3424)</f>
        <v/>
      </c>
      <c r="E3509">
        <f>dados!C3424</f>
        <v>0</v>
      </c>
      <c r="F3509" t="str">
        <f>dados!D3424</f>
        <v>Pigmentos e preparacoes a base de compostos de cromo</v>
      </c>
      <c r="G3509"/>
      <c r="H3509"/>
      <c r="I3509"/>
      <c r="J3509"/>
      <c r="K3509" s="13"/>
      <c r="L3509" s="13">
        <f>dados!I3424/100</f>
        <v>0.13449999999999998</v>
      </c>
      <c r="M3509" s="13">
        <f>dados!J3424/100</f>
        <v>0.252</v>
      </c>
      <c r="N3509" s="13">
        <f>dados!K3424/100</f>
        <v>0.18</v>
      </c>
      <c r="O3509" s="13">
        <f>dados!L3424/100</f>
        <v>0</v>
      </c>
      <c r="P3509" s="12" t="str">
        <f>LEFT(Tabela2[[#This Row],[Código]],2)</f>
        <v>32</v>
      </c>
    </row>
    <row r="3510" spans="2:16" ht="15" customHeight="1" x14ac:dyDescent="0.25">
      <c r="B3510" s="31" t="str">
        <f>IF(Tabela2[[#This Row],[Tipo]] = 0,LOOKUP(Tabela2[[#This Row],[RESUMO]],Tabela3[Grupo],Tabela3[Meus produtos]),VLOOKUP(Tabela2[[#This Row],[Código]],Tabela4[[Código NBS/LC116]:[Meus serviços]],3,0))</f>
        <v>Não</v>
      </c>
      <c r="C3510" t="str">
        <f>IF(E3510=0,TEXT(dados!A3425,"00000000"),IF(E3510=2,TEXT(dados!A3425,"0000"),TEXT(dados!A3425,"#")))</f>
        <v>32064100</v>
      </c>
      <c r="D3510" t="str">
        <f>IF(dados!B3425=0,"",dados!B3425)</f>
        <v/>
      </c>
      <c r="E3510">
        <f>dados!C3425</f>
        <v>0</v>
      </c>
      <c r="F3510" t="str">
        <f>dados!D3425</f>
        <v>Ultramar e suas preparacoes</v>
      </c>
      <c r="G3510"/>
      <c r="H3510"/>
      <c r="I3510"/>
      <c r="J3510"/>
      <c r="K3510" s="13"/>
      <c r="L3510" s="13">
        <f>dados!I3425/100</f>
        <v>0.13449999999999998</v>
      </c>
      <c r="M3510" s="13">
        <f>dados!J3425/100</f>
        <v>0.1545</v>
      </c>
      <c r="N3510" s="13">
        <f>dados!K3425/100</f>
        <v>0.18</v>
      </c>
      <c r="O3510" s="13">
        <f>dados!L3425/100</f>
        <v>0</v>
      </c>
      <c r="P3510" s="12" t="str">
        <f>LEFT(Tabela2[[#This Row],[Código]],2)</f>
        <v>32</v>
      </c>
    </row>
    <row r="3511" spans="2:16" ht="15" customHeight="1" x14ac:dyDescent="0.25">
      <c r="B3511" s="31" t="str">
        <f>IF(Tabela2[[#This Row],[Tipo]] = 0,LOOKUP(Tabela2[[#This Row],[RESUMO]],Tabela3[Grupo],Tabela3[Meus produtos]),VLOOKUP(Tabela2[[#This Row],[Código]],Tabela4[[Código NBS/LC116]:[Meus serviços]],3,0))</f>
        <v>Não</v>
      </c>
      <c r="C3511" t="str">
        <f>IF(E3511=0,TEXT(dados!A3426,"00000000"),IF(E3511=2,TEXT(dados!A3426,"0000"),TEXT(dados!A3426,"#")))</f>
        <v>32064210</v>
      </c>
      <c r="D3511" t="str">
        <f>IF(dados!B3426=0,"",dados!B3426)</f>
        <v/>
      </c>
      <c r="E3511">
        <f>dados!C3426</f>
        <v>0</v>
      </c>
      <c r="F3511" t="str">
        <f>dados!D3426</f>
        <v>Litoponio</v>
      </c>
      <c r="G3511"/>
      <c r="H3511"/>
      <c r="I3511"/>
      <c r="J3511"/>
      <c r="K3511" s="13"/>
      <c r="L3511" s="13">
        <f>dados!I3426/100</f>
        <v>0.13449999999999998</v>
      </c>
      <c r="M3511" s="13">
        <f>dados!J3426/100</f>
        <v>0.1545</v>
      </c>
      <c r="N3511" s="13">
        <f>dados!K3426/100</f>
        <v>0.18</v>
      </c>
      <c r="O3511" s="13">
        <f>dados!L3426/100</f>
        <v>0</v>
      </c>
      <c r="P3511" s="12" t="str">
        <f>LEFT(Tabela2[[#This Row],[Código]],2)</f>
        <v>32</v>
      </c>
    </row>
    <row r="3512" spans="2:16" ht="15" customHeight="1" x14ac:dyDescent="0.25">
      <c r="B3512" s="31" t="str">
        <f>IF(Tabela2[[#This Row],[Tipo]] = 0,LOOKUP(Tabela2[[#This Row],[RESUMO]],Tabela3[Grupo],Tabela3[Meus produtos]),VLOOKUP(Tabela2[[#This Row],[Código]],Tabela4[[Código NBS/LC116]:[Meus serviços]],3,0))</f>
        <v>Não</v>
      </c>
      <c r="C3512" t="str">
        <f>IF(E3512=0,TEXT(dados!A3427,"00000000"),IF(E3512=2,TEXT(dados!A3427,"0000"),TEXT(dados!A3427,"#")))</f>
        <v>32064290</v>
      </c>
      <c r="D3512" t="str">
        <f>IF(dados!B3427=0,"",dados!B3427)</f>
        <v/>
      </c>
      <c r="E3512">
        <f>dados!C3427</f>
        <v>0</v>
      </c>
      <c r="F3512" t="str">
        <f>dados!D3427</f>
        <v>Outs.pigmentos e preparacoes a base de sulfeto de zinco</v>
      </c>
      <c r="G3512"/>
      <c r="H3512"/>
      <c r="I3512"/>
      <c r="J3512"/>
      <c r="K3512" s="13"/>
      <c r="L3512" s="13">
        <f>dados!I3427/100</f>
        <v>0.13449999999999998</v>
      </c>
      <c r="M3512" s="13">
        <f>dados!J3427/100</f>
        <v>0.252</v>
      </c>
      <c r="N3512" s="13">
        <f>dados!K3427/100</f>
        <v>0.18</v>
      </c>
      <c r="O3512" s="13">
        <f>dados!L3427/100</f>
        <v>0</v>
      </c>
      <c r="P3512" s="12" t="str">
        <f>LEFT(Tabela2[[#This Row],[Código]],2)</f>
        <v>32</v>
      </c>
    </row>
    <row r="3513" spans="2:16" ht="15" customHeight="1" x14ac:dyDescent="0.25">
      <c r="B3513" s="31" t="str">
        <f>IF(Tabela2[[#This Row],[Tipo]] = 0,LOOKUP(Tabela2[[#This Row],[RESUMO]],Tabela3[Grupo],Tabela3[Meus produtos]),VLOOKUP(Tabela2[[#This Row],[Código]],Tabela4[[Código NBS/LC116]:[Meus serviços]],3,0))</f>
        <v>Não</v>
      </c>
      <c r="C3513" t="str">
        <f>IF(E3513=0,TEXT(dados!A3428,"00000000"),IF(E3513=2,TEXT(dados!A3428,"0000"),TEXT(dados!A3428,"#")))</f>
        <v>32064910</v>
      </c>
      <c r="D3513" t="str">
        <f>IF(dados!B3428=0,"",dados!B3428)</f>
        <v/>
      </c>
      <c r="E3513">
        <f>dados!C3428</f>
        <v>0</v>
      </c>
      <c r="F3513" t="str">
        <f>dados!D3428</f>
        <v>Pigmentos e preparacoes a base de compostos de cadmio</v>
      </c>
      <c r="G3513"/>
      <c r="H3513"/>
      <c r="I3513"/>
      <c r="J3513"/>
      <c r="K3513" s="13"/>
      <c r="L3513" s="13">
        <f>dados!I3428/100</f>
        <v>0.13449999999999998</v>
      </c>
      <c r="M3513" s="13">
        <f>dados!J3428/100</f>
        <v>0.252</v>
      </c>
      <c r="N3513" s="13">
        <f>dados!K3428/100</f>
        <v>0.18</v>
      </c>
      <c r="O3513" s="13">
        <f>dados!L3428/100</f>
        <v>0</v>
      </c>
      <c r="P3513" s="12" t="str">
        <f>LEFT(Tabela2[[#This Row],[Código]],2)</f>
        <v>32</v>
      </c>
    </row>
    <row r="3514" spans="2:16" ht="15" customHeight="1" x14ac:dyDescent="0.25">
      <c r="B3514" s="31" t="str">
        <f>IF(Tabela2[[#This Row],[Tipo]] = 0,LOOKUP(Tabela2[[#This Row],[RESUMO]],Tabela3[Grupo],Tabela3[Meus produtos]),VLOOKUP(Tabela2[[#This Row],[Código]],Tabela4[[Código NBS/LC116]:[Meus serviços]],3,0))</f>
        <v>Não</v>
      </c>
      <c r="C3514" t="str">
        <f>IF(E3514=0,TEXT(dados!A3429,"00000000"),IF(E3514=2,TEXT(dados!A3429,"0000"),TEXT(dados!A3429,"#")))</f>
        <v>32064920</v>
      </c>
      <c r="D3514" t="str">
        <f>IF(dados!B3429=0,"",dados!B3429)</f>
        <v/>
      </c>
      <c r="E3514">
        <f>dados!C3429</f>
        <v>0</v>
      </c>
      <c r="F3514" t="str">
        <f>dados!D3429</f>
        <v>Pigmentos e preparacoes a base de hexacianoferratos (ferrocianetos e ferricianetos)</v>
      </c>
      <c r="G3514"/>
      <c r="H3514"/>
      <c r="I3514"/>
      <c r="J3514"/>
      <c r="K3514" s="13"/>
      <c r="L3514" s="13">
        <f>dados!I3429/100</f>
        <v>0.13449999999999998</v>
      </c>
      <c r="M3514" s="13">
        <f>dados!J3429/100</f>
        <v>0.252</v>
      </c>
      <c r="N3514" s="13">
        <f>dados!K3429/100</f>
        <v>0.18</v>
      </c>
      <c r="O3514" s="13">
        <f>dados!L3429/100</f>
        <v>0</v>
      </c>
      <c r="P3514" s="12" t="str">
        <f>LEFT(Tabela2[[#This Row],[Código]],2)</f>
        <v>32</v>
      </c>
    </row>
    <row r="3515" spans="2:16" ht="15" customHeight="1" x14ac:dyDescent="0.25">
      <c r="B3515" s="31" t="str">
        <f>IF(Tabela2[[#This Row],[Tipo]] = 0,LOOKUP(Tabela2[[#This Row],[RESUMO]],Tabela3[Grupo],Tabela3[Meus produtos]),VLOOKUP(Tabela2[[#This Row],[Código]],Tabela4[[Código NBS/LC116]:[Meus serviços]],3,0))</f>
        <v>Não</v>
      </c>
      <c r="C3515" t="str">
        <f>IF(E3515=0,TEXT(dados!A3430,"00000000"),IF(E3515=2,TEXT(dados!A3430,"0000"),TEXT(dados!A3430,"#")))</f>
        <v>32064990</v>
      </c>
      <c r="D3515" t="str">
        <f>IF(dados!B3430=0,"",dados!B3430)</f>
        <v/>
      </c>
      <c r="E3515">
        <f>dados!C3430</f>
        <v>0</v>
      </c>
      <c r="F3515" t="str">
        <f>dados!D3430</f>
        <v>Outros materias corantes e preparacoes</v>
      </c>
      <c r="G3515"/>
      <c r="H3515"/>
      <c r="I3515"/>
      <c r="J3515"/>
      <c r="K3515" s="13"/>
      <c r="L3515" s="13">
        <f>dados!I3430/100</f>
        <v>0.13449999999999998</v>
      </c>
      <c r="M3515" s="13">
        <f>dados!J3430/100</f>
        <v>0.252</v>
      </c>
      <c r="N3515" s="13">
        <f>dados!K3430/100</f>
        <v>0.18</v>
      </c>
      <c r="O3515" s="13">
        <f>dados!L3430/100</f>
        <v>0</v>
      </c>
      <c r="P3515" s="12" t="str">
        <f>LEFT(Tabela2[[#This Row],[Código]],2)</f>
        <v>32</v>
      </c>
    </row>
    <row r="3516" spans="2:16" ht="15" customHeight="1" x14ac:dyDescent="0.25">
      <c r="B3516" s="31" t="str">
        <f>IF(Tabela2[[#This Row],[Tipo]] = 0,LOOKUP(Tabela2[[#This Row],[RESUMO]],Tabela3[Grupo],Tabela3[Meus produtos]),VLOOKUP(Tabela2[[#This Row],[Código]],Tabela4[[Código NBS/LC116]:[Meus serviços]],3,0))</f>
        <v>Não</v>
      </c>
      <c r="C3516" t="str">
        <f>IF(E3516=0,TEXT(dados!A3431,"00000000"),IF(E3516=2,TEXT(dados!A3431,"0000"),TEXT(dados!A3431,"#")))</f>
        <v>32065011</v>
      </c>
      <c r="D3516" t="str">
        <f>IF(dados!B3431=0,"",dados!B3431)</f>
        <v/>
      </c>
      <c r="E3516">
        <f>dados!C3431</f>
        <v>0</v>
      </c>
      <c r="F3516" t="str">
        <f>dados!D3431</f>
        <v>Halofosfatos de calcio,etc.c/subst.radioativ. util.lumin</v>
      </c>
      <c r="G3516"/>
      <c r="H3516"/>
      <c r="I3516"/>
      <c r="J3516"/>
      <c r="K3516" s="13"/>
      <c r="L3516" s="13">
        <f>dados!I3431/100</f>
        <v>0.13449999999999998</v>
      </c>
      <c r="M3516" s="13">
        <f>dados!J3431/100</f>
        <v>0.1545</v>
      </c>
      <c r="N3516" s="13">
        <f>dados!K3431/100</f>
        <v>0.18</v>
      </c>
      <c r="O3516" s="13">
        <f>dados!L3431/100</f>
        <v>0</v>
      </c>
      <c r="P3516" s="12" t="str">
        <f>LEFT(Tabela2[[#This Row],[Código]],2)</f>
        <v>32</v>
      </c>
    </row>
    <row r="3517" spans="2:16" ht="15" customHeight="1" x14ac:dyDescent="0.25">
      <c r="B3517" s="31" t="str">
        <f>IF(Tabela2[[#This Row],[Tipo]] = 0,LOOKUP(Tabela2[[#This Row],[RESUMO]],Tabela3[Grupo],Tabela3[Meus produtos]),VLOOKUP(Tabela2[[#This Row],[Código]],Tabela4[[Código NBS/LC116]:[Meus serviços]],3,0))</f>
        <v>Não</v>
      </c>
      <c r="C3517" t="str">
        <f>IF(E3517=0,TEXT(dados!A3432,"00000000"),IF(E3517=2,TEXT(dados!A3432,"0000"),TEXT(dados!A3432,"#")))</f>
        <v>32065019</v>
      </c>
      <c r="D3517" t="str">
        <f>IF(dados!B3432=0,"",dados!B3432)</f>
        <v/>
      </c>
      <c r="E3517">
        <f>dados!C3432</f>
        <v>0</v>
      </c>
      <c r="F3517" t="str">
        <f>dados!D3432</f>
        <v>Outs.prods.inorgans.util.luminoforos,c/subst.    radioativ.</v>
      </c>
      <c r="G3517"/>
      <c r="H3517"/>
      <c r="I3517"/>
      <c r="J3517"/>
      <c r="K3517" s="13"/>
      <c r="L3517" s="13">
        <f>dados!I3432/100</f>
        <v>0.13449999999999998</v>
      </c>
      <c r="M3517" s="13">
        <f>dados!J3432/100</f>
        <v>0.252</v>
      </c>
      <c r="N3517" s="13">
        <f>dados!K3432/100</f>
        <v>0.18</v>
      </c>
      <c r="O3517" s="13">
        <f>dados!L3432/100</f>
        <v>0</v>
      </c>
      <c r="P3517" s="12" t="str">
        <f>LEFT(Tabela2[[#This Row],[Código]],2)</f>
        <v>32</v>
      </c>
    </row>
    <row r="3518" spans="2:16" ht="15" customHeight="1" x14ac:dyDescent="0.25">
      <c r="B3518" s="31" t="str">
        <f>IF(Tabela2[[#This Row],[Tipo]] = 0,LOOKUP(Tabela2[[#This Row],[RESUMO]],Tabela3[Grupo],Tabela3[Meus produtos]),VLOOKUP(Tabela2[[#This Row],[Código]],Tabela4[[Código NBS/LC116]:[Meus serviços]],3,0))</f>
        <v>Não</v>
      </c>
      <c r="C3518" t="str">
        <f>IF(E3518=0,TEXT(dados!A3433,"00000000"),IF(E3518=2,TEXT(dados!A3433,"0000"),TEXT(dados!A3433,"#")))</f>
        <v>32065021</v>
      </c>
      <c r="D3518" t="str">
        <f>IF(dados!B3433=0,"",dados!B3433)</f>
        <v/>
      </c>
      <c r="E3518">
        <f>dados!C3433</f>
        <v>0</v>
      </c>
      <c r="F3518" t="str">
        <f>dados!D3433</f>
        <v>Halofosfatos de calcio,etc.s/subst.radioativ. util.lumin</v>
      </c>
      <c r="G3518"/>
      <c r="H3518"/>
      <c r="I3518"/>
      <c r="J3518"/>
      <c r="K3518" s="13"/>
      <c r="L3518" s="13">
        <f>dados!I3433/100</f>
        <v>0.13449999999999998</v>
      </c>
      <c r="M3518" s="13">
        <f>dados!J3433/100</f>
        <v>0.1545</v>
      </c>
      <c r="N3518" s="13">
        <f>dados!K3433/100</f>
        <v>0.18</v>
      </c>
      <c r="O3518" s="13">
        <f>dados!L3433/100</f>
        <v>0</v>
      </c>
      <c r="P3518" s="12" t="str">
        <f>LEFT(Tabela2[[#This Row],[Código]],2)</f>
        <v>32</v>
      </c>
    </row>
    <row r="3519" spans="2:16" ht="15" customHeight="1" x14ac:dyDescent="0.25">
      <c r="B3519" s="31" t="str">
        <f>IF(Tabela2[[#This Row],[Tipo]] = 0,LOOKUP(Tabela2[[#This Row],[RESUMO]],Tabela3[Grupo],Tabela3[Meus produtos]),VLOOKUP(Tabela2[[#This Row],[Código]],Tabela4[[Código NBS/LC116]:[Meus serviços]],3,0))</f>
        <v>Não</v>
      </c>
      <c r="C3519" t="str">
        <f>IF(E3519=0,TEXT(dados!A3434,"00000000"),IF(E3519=2,TEXT(dados!A3434,"0000"),TEXT(dados!A3434,"#")))</f>
        <v>32065029</v>
      </c>
      <c r="D3519" t="str">
        <f>IF(dados!B3434=0,"",dados!B3434)</f>
        <v/>
      </c>
      <c r="E3519">
        <f>dados!C3434</f>
        <v>0</v>
      </c>
      <c r="F3519" t="str">
        <f>dados!D3434</f>
        <v>Outs.prods.inorgans.util.luminoforos,s/subst.    radioativ.</v>
      </c>
      <c r="G3519"/>
      <c r="H3519"/>
      <c r="I3519"/>
      <c r="J3519"/>
      <c r="K3519" s="13"/>
      <c r="L3519" s="13">
        <f>dados!I3434/100</f>
        <v>0.13449999999999998</v>
      </c>
      <c r="M3519" s="13">
        <f>dados!J3434/100</f>
        <v>0.1545</v>
      </c>
      <c r="N3519" s="13">
        <f>dados!K3434/100</f>
        <v>0.18</v>
      </c>
      <c r="O3519" s="13">
        <f>dados!L3434/100</f>
        <v>0</v>
      </c>
      <c r="P3519" s="12" t="str">
        <f>LEFT(Tabela2[[#This Row],[Código]],2)</f>
        <v>32</v>
      </c>
    </row>
    <row r="3520" spans="2:16" ht="15" customHeight="1" x14ac:dyDescent="0.25">
      <c r="B3520" s="31" t="str">
        <f>IF(Tabela2[[#This Row],[Tipo]] = 0,LOOKUP(Tabela2[[#This Row],[RESUMO]],Tabela3[Grupo],Tabela3[Meus produtos]),VLOOKUP(Tabela2[[#This Row],[Código]],Tabela4[[Código NBS/LC116]:[Meus serviços]],3,0))</f>
        <v>Não</v>
      </c>
      <c r="C3520" t="str">
        <f>IF(E3520=0,TEXT(dados!A3435,"00000000"),IF(E3520=2,TEXT(dados!A3435,"0000"),TEXT(dados!A3435,"#")))</f>
        <v>32071020</v>
      </c>
      <c r="D3520" t="str">
        <f>IF(dados!B3435=0,"",dados!B3435)</f>
        <v/>
      </c>
      <c r="E3520">
        <f>dados!C3435</f>
        <v>0</v>
      </c>
      <c r="F3520" t="str">
        <f>dados!D3435</f>
        <v>Extratos tanantes e tintoriais taninos e seus derivados pigmentos e outras materias corantes tintas e vernizes mastiques tintas de escrever Pigmentos opacificantes e cores preparados composicoes vitrificaveis engobos polimentos esmaltes metalicos liquidos e preparacoes semelhantes do tipo utilizado nas industrias da ceramica do esmalte e do vidro fritas de vidro e outros vidros em po em granulos em lamelas ou em flocos Suspensao de pigmentos em s</v>
      </c>
      <c r="G3520"/>
      <c r="H3520"/>
      <c r="I3520"/>
      <c r="J3520"/>
      <c r="K3520" s="13"/>
      <c r="L3520" s="13">
        <f>dados!I3435/100</f>
        <v>0.13449999999999998</v>
      </c>
      <c r="M3520" s="13">
        <f>dados!J3435/100</f>
        <v>0.1545</v>
      </c>
      <c r="N3520" s="13">
        <f>dados!K3435/100</f>
        <v>0.18</v>
      </c>
      <c r="O3520" s="13">
        <f>dados!L3435/100</f>
        <v>0</v>
      </c>
      <c r="P3520" s="12" t="str">
        <f>LEFT(Tabela2[[#This Row],[Código]],2)</f>
        <v>32</v>
      </c>
    </row>
    <row r="3521" spans="2:16" ht="15" customHeight="1" x14ac:dyDescent="0.25">
      <c r="B3521" s="31" t="str">
        <f>IF(Tabela2[[#This Row],[Tipo]] = 0,LOOKUP(Tabela2[[#This Row],[RESUMO]],Tabela3[Grupo],Tabela3[Meus produtos]),VLOOKUP(Tabela2[[#This Row],[Código]],Tabela4[[Código NBS/LC116]:[Meus serviços]],3,0))</f>
        <v>Não</v>
      </c>
      <c r="C3521" t="str">
        <f>IF(E3521=0,TEXT(dados!A3436,"00000000"),IF(E3521=2,TEXT(dados!A3436,"0000"),TEXT(dados!A3436,"#")))</f>
        <v>32071030</v>
      </c>
      <c r="D3521" t="str">
        <f>IF(dados!B3436=0,"",dados!B3436)</f>
        <v/>
      </c>
      <c r="E3521">
        <f>dados!C3436</f>
        <v>0</v>
      </c>
      <c r="F3521" t="str">
        <f>dados!D3436</f>
        <v>Extratos tanantes e tintoriais taninos e seus derivados pigmentos e outras materias corantes tintas e vernizes mastiques tintas de escrever Pigmentos opacificantes e cores preparados composicoes vitrificaveis engobos polimentos esmaltes metalicos liquidos e preparacoes semelhantes do tipo utilizado nas industrias da ceramica do esmalte e do vidro fritas de vidro e outros vidros em po em granulos em lamelas ou em flocos outros a base de zirconio o</v>
      </c>
      <c r="G3521"/>
      <c r="H3521"/>
      <c r="I3521"/>
      <c r="J3521"/>
      <c r="K3521" s="13"/>
      <c r="L3521" s="13">
        <f>dados!I3436/100</f>
        <v>0.13449999999999998</v>
      </c>
      <c r="M3521" s="13">
        <f>dados!J3436/100</f>
        <v>0.16789999999999999</v>
      </c>
      <c r="N3521" s="13">
        <f>dados!K3436/100</f>
        <v>0.18</v>
      </c>
      <c r="O3521" s="13">
        <f>dados!L3436/100</f>
        <v>0</v>
      </c>
      <c r="P3521" s="12" t="str">
        <f>LEFT(Tabela2[[#This Row],[Código]],2)</f>
        <v>32</v>
      </c>
    </row>
    <row r="3522" spans="2:16" ht="15" customHeight="1" x14ac:dyDescent="0.25">
      <c r="B3522" s="31" t="str">
        <f>IF(Tabela2[[#This Row],[Tipo]] = 0,LOOKUP(Tabela2[[#This Row],[RESUMO]],Tabela3[Grupo],Tabela3[Meus produtos]),VLOOKUP(Tabela2[[#This Row],[Código]],Tabela4[[Código NBS/LC116]:[Meus serviços]],3,0))</f>
        <v>Não</v>
      </c>
      <c r="C3522" t="str">
        <f>IF(E3522=0,TEXT(dados!A3437,"00000000"),IF(E3522=2,TEXT(dados!A3437,"0000"),TEXT(dados!A3437,"#")))</f>
        <v>32071090</v>
      </c>
      <c r="D3522" t="str">
        <f>IF(dados!B3437=0,"",dados!B3437)</f>
        <v/>
      </c>
      <c r="E3522">
        <f>dados!C3437</f>
        <v>0</v>
      </c>
      <c r="F3522" t="str">
        <f>dados!D3437</f>
        <v>Outs.pigmentos,opacificantes/cores,preparados e prepars</v>
      </c>
      <c r="G3522"/>
      <c r="H3522"/>
      <c r="I3522"/>
      <c r="J3522"/>
      <c r="K3522" s="13"/>
      <c r="L3522" s="13">
        <f>dados!I3437/100</f>
        <v>0.13449999999999998</v>
      </c>
      <c r="M3522" s="13">
        <f>dados!J3437/100</f>
        <v>0.16789999999999999</v>
      </c>
      <c r="N3522" s="13">
        <f>dados!K3437/100</f>
        <v>0.18</v>
      </c>
      <c r="O3522" s="13">
        <f>dados!L3437/100</f>
        <v>0</v>
      </c>
      <c r="P3522" s="12" t="str">
        <f>LEFT(Tabela2[[#This Row],[Código]],2)</f>
        <v>32</v>
      </c>
    </row>
    <row r="3523" spans="2:16" ht="15" customHeight="1" x14ac:dyDescent="0.25">
      <c r="B3523" s="31" t="str">
        <f>IF(Tabela2[[#This Row],[Tipo]] = 0,LOOKUP(Tabela2[[#This Row],[RESUMO]],Tabela3[Grupo],Tabela3[Meus produtos]),VLOOKUP(Tabela2[[#This Row],[Código]],Tabela4[[Código NBS/LC116]:[Meus serviços]],3,0))</f>
        <v>Não</v>
      </c>
      <c r="C3523" t="str">
        <f>IF(E3523=0,TEXT(dados!A3438,"00000000"),IF(E3523=2,TEXT(dados!A3438,"0000"),TEXT(dados!A3438,"#")))</f>
        <v>32072010</v>
      </c>
      <c r="D3523" t="str">
        <f>IF(dados!B3438=0,"",dados!B3438)</f>
        <v/>
      </c>
      <c r="E3523">
        <f>dados!C3438</f>
        <v>0</v>
      </c>
      <c r="F3523" t="str">
        <f>dados!D3438</f>
        <v>Engobos</v>
      </c>
      <c r="G3523"/>
      <c r="H3523"/>
      <c r="I3523"/>
      <c r="J3523"/>
      <c r="K3523" s="13"/>
      <c r="L3523" s="13">
        <f>dados!I3438/100</f>
        <v>0.13449999999999998</v>
      </c>
      <c r="M3523" s="13">
        <f>dados!J3438/100</f>
        <v>0.16789999999999999</v>
      </c>
      <c r="N3523" s="13">
        <f>dados!K3438/100</f>
        <v>0.18</v>
      </c>
      <c r="O3523" s="13">
        <f>dados!L3438/100</f>
        <v>0</v>
      </c>
      <c r="P3523" s="12" t="str">
        <f>LEFT(Tabela2[[#This Row],[Código]],2)</f>
        <v>32</v>
      </c>
    </row>
    <row r="3524" spans="2:16" ht="15" customHeight="1" x14ac:dyDescent="0.25">
      <c r="B3524" s="31" t="str">
        <f>IF(Tabela2[[#This Row],[Tipo]] = 0,LOOKUP(Tabela2[[#This Row],[RESUMO]],Tabela3[Grupo],Tabela3[Meus produtos]),VLOOKUP(Tabela2[[#This Row],[Código]],Tabela4[[Código NBS/LC116]:[Meus serviços]],3,0))</f>
        <v>Não</v>
      </c>
      <c r="C3524" t="str">
        <f>IF(E3524=0,TEXT(dados!A3439,"00000000"),IF(E3524=2,TEXT(dados!A3439,"0000"),TEXT(dados!A3439,"#")))</f>
        <v>32072091</v>
      </c>
      <c r="D3524" t="str">
        <f>IF(dados!B3439=0,"",dados!B3439)</f>
        <v/>
      </c>
      <c r="E3524">
        <f>dados!C3439</f>
        <v>0</v>
      </c>
      <c r="F3524" t="str">
        <f>dados!D3439</f>
        <v>Prepar. com teor de prata &gt;=25% (...) p/ fabric. circuitos impressos</v>
      </c>
      <c r="G3524"/>
      <c r="H3524"/>
      <c r="I3524"/>
      <c r="J3524"/>
      <c r="K3524" s="13"/>
      <c r="L3524" s="13">
        <f>dados!I3439/100</f>
        <v>0.13449999999999998</v>
      </c>
      <c r="M3524" s="13">
        <f>dados!J3439/100</f>
        <v>0.1545</v>
      </c>
      <c r="N3524" s="13">
        <f>dados!K3439/100</f>
        <v>0.18</v>
      </c>
      <c r="O3524" s="13">
        <f>dados!L3439/100</f>
        <v>0</v>
      </c>
      <c r="P3524" s="12" t="str">
        <f>LEFT(Tabela2[[#This Row],[Código]],2)</f>
        <v>32</v>
      </c>
    </row>
    <row r="3525" spans="2:16" ht="15" customHeight="1" x14ac:dyDescent="0.25">
      <c r="B3525" s="31" t="str">
        <f>IF(Tabela2[[#This Row],[Tipo]] = 0,LOOKUP(Tabela2[[#This Row],[RESUMO]],Tabela3[Grupo],Tabela3[Meus produtos]),VLOOKUP(Tabela2[[#This Row],[Código]],Tabela4[[Código NBS/LC116]:[Meus serviços]],3,0))</f>
        <v>Não</v>
      </c>
      <c r="C3525" t="str">
        <f>IF(E3525=0,TEXT(dados!A3440,"00000000"),IF(E3525=2,TEXT(dados!A3440,"0000"),TEXT(dados!A3440,"#")))</f>
        <v>32072099</v>
      </c>
      <c r="D3525" t="str">
        <f>IF(dados!B3440=0,"",dados!B3440)</f>
        <v/>
      </c>
      <c r="E3525">
        <f>dados!C3440</f>
        <v>0</v>
      </c>
      <c r="F3525" t="str">
        <f>dados!D3440</f>
        <v>Outs.pigmentos,opacificantes/cores,preparados e prepars</v>
      </c>
      <c r="G3525"/>
      <c r="H3525"/>
      <c r="I3525"/>
      <c r="J3525"/>
      <c r="K3525" s="13"/>
      <c r="L3525" s="13">
        <f>dados!I3440/100</f>
        <v>0.13449999999999998</v>
      </c>
      <c r="M3525" s="13">
        <f>dados!J3440/100</f>
        <v>0.16789999999999999</v>
      </c>
      <c r="N3525" s="13">
        <f>dados!K3440/100</f>
        <v>0.18</v>
      </c>
      <c r="O3525" s="13">
        <f>dados!L3440/100</f>
        <v>0</v>
      </c>
      <c r="P3525" s="12" t="str">
        <f>LEFT(Tabela2[[#This Row],[Código]],2)</f>
        <v>32</v>
      </c>
    </row>
    <row r="3526" spans="2:16" ht="15" customHeight="1" x14ac:dyDescent="0.25">
      <c r="B3526" s="31" t="str">
        <f>IF(Tabela2[[#This Row],[Tipo]] = 0,LOOKUP(Tabela2[[#This Row],[RESUMO]],Tabela3[Grupo],Tabela3[Meus produtos]),VLOOKUP(Tabela2[[#This Row],[Código]],Tabela4[[Código NBS/LC116]:[Meus serviços]],3,0))</f>
        <v>Não</v>
      </c>
      <c r="C3526" t="str">
        <f>IF(E3526=0,TEXT(dados!A3441,"00000000"),IF(E3526=2,TEXT(dados!A3441,"0000"),TEXT(dados!A3441,"#")))</f>
        <v>32073000</v>
      </c>
      <c r="D3526" t="str">
        <f>IF(dados!B3441=0,"",dados!B3441)</f>
        <v/>
      </c>
      <c r="E3526">
        <f>dados!C3441</f>
        <v>0</v>
      </c>
      <c r="F3526" t="str">
        <f>dados!D3441</f>
        <v>Polimentos liquidos e preparacoes semelhantes</v>
      </c>
      <c r="G3526"/>
      <c r="H3526"/>
      <c r="I3526"/>
      <c r="J3526"/>
      <c r="K3526" s="13"/>
      <c r="L3526" s="13">
        <f>dados!I3441/100</f>
        <v>0.13449999999999998</v>
      </c>
      <c r="M3526" s="13">
        <f>dados!J3441/100</f>
        <v>0.16789999999999999</v>
      </c>
      <c r="N3526" s="13">
        <f>dados!K3441/100</f>
        <v>0.18</v>
      </c>
      <c r="O3526" s="13">
        <f>dados!L3441/100</f>
        <v>0</v>
      </c>
      <c r="P3526" s="12" t="str">
        <f>LEFT(Tabela2[[#This Row],[Código]],2)</f>
        <v>32</v>
      </c>
    </row>
    <row r="3527" spans="2:16" ht="15" customHeight="1" x14ac:dyDescent="0.25">
      <c r="B3527" s="31" t="str">
        <f>IF(Tabela2[[#This Row],[Tipo]] = 0,LOOKUP(Tabela2[[#This Row],[RESUMO]],Tabela3[Grupo],Tabela3[Meus produtos]),VLOOKUP(Tabela2[[#This Row],[Código]],Tabela4[[Código NBS/LC116]:[Meus serviços]],3,0))</f>
        <v>Não</v>
      </c>
      <c r="C3527" t="str">
        <f>IF(E3527=0,TEXT(dados!A3442,"00000000"),IF(E3527=2,TEXT(dados!A3442,"0000"),TEXT(dados!A3442,"#")))</f>
        <v>32074010</v>
      </c>
      <c r="D3527" t="str">
        <f>IF(dados!B3442=0,"",dados!B3442)</f>
        <v/>
      </c>
      <c r="E3527">
        <f>dados!C3442</f>
        <v>0</v>
      </c>
      <c r="F3527" t="str">
        <f>dados!D3442</f>
        <v>Fritas de vidro,em po,em granulos,em lamelas ou flocos</v>
      </c>
      <c r="G3527"/>
      <c r="H3527"/>
      <c r="I3527"/>
      <c r="J3527"/>
      <c r="K3527" s="13"/>
      <c r="L3527" s="13">
        <f>dados!I3442/100</f>
        <v>0.13449999999999998</v>
      </c>
      <c r="M3527" s="13">
        <f>dados!J3442/100</f>
        <v>0.16789999999999999</v>
      </c>
      <c r="N3527" s="13">
        <f>dados!K3442/100</f>
        <v>0.18</v>
      </c>
      <c r="O3527" s="13">
        <f>dados!L3442/100</f>
        <v>0</v>
      </c>
      <c r="P3527" s="12" t="str">
        <f>LEFT(Tabela2[[#This Row],[Código]],2)</f>
        <v>32</v>
      </c>
    </row>
    <row r="3528" spans="2:16" ht="15" customHeight="1" x14ac:dyDescent="0.25">
      <c r="B3528" s="31" t="str">
        <f>IF(Tabela2[[#This Row],[Tipo]] = 0,LOOKUP(Tabela2[[#This Row],[RESUMO]],Tabela3[Grupo],Tabela3[Meus produtos]),VLOOKUP(Tabela2[[#This Row],[Código]],Tabela4[[Código NBS/LC116]:[Meus serviços]],3,0))</f>
        <v>Não</v>
      </c>
      <c r="C3528" t="str">
        <f>IF(E3528=0,TEXT(dados!A3443,"00000000"),IF(E3528=2,TEXT(dados!A3443,"0000"),TEXT(dados!A3443,"#")))</f>
        <v>32074090</v>
      </c>
      <c r="D3528" t="str">
        <f>IF(dados!B3443=0,"",dados!B3443)</f>
        <v/>
      </c>
      <c r="E3528">
        <f>dados!C3443</f>
        <v>0</v>
      </c>
      <c r="F3528" t="str">
        <f>dados!D3443</f>
        <v>Outs.vidros em po,em granulos,em lamelas ou em flocos</v>
      </c>
      <c r="G3528"/>
      <c r="H3528"/>
      <c r="I3528"/>
      <c r="J3528"/>
      <c r="K3528" s="13"/>
      <c r="L3528" s="13">
        <f>dados!I3443/100</f>
        <v>0.13449999999999998</v>
      </c>
      <c r="M3528" s="13">
        <f>dados!J3443/100</f>
        <v>0.16789999999999999</v>
      </c>
      <c r="N3528" s="13">
        <f>dados!K3443/100</f>
        <v>0.18</v>
      </c>
      <c r="O3528" s="13">
        <f>dados!L3443/100</f>
        <v>0</v>
      </c>
      <c r="P3528" s="12" t="str">
        <f>LEFT(Tabela2[[#This Row],[Código]],2)</f>
        <v>32</v>
      </c>
    </row>
    <row r="3529" spans="2:16" ht="15" customHeight="1" x14ac:dyDescent="0.25">
      <c r="B3529" s="31" t="str">
        <f>IF(Tabela2[[#This Row],[Tipo]] = 0,LOOKUP(Tabela2[[#This Row],[RESUMO]],Tabela3[Grupo],Tabela3[Meus produtos]),VLOOKUP(Tabela2[[#This Row],[Código]],Tabela4[[Código NBS/LC116]:[Meus serviços]],3,0))</f>
        <v>Não</v>
      </c>
      <c r="C3529" t="str">
        <f>IF(E3529=0,TEXT(dados!A3444,"00000000"),IF(E3529=2,TEXT(dados!A3444,"0000"),TEXT(dados!A3444,"#")))</f>
        <v>32081010</v>
      </c>
      <c r="D3529" t="str">
        <f>IF(dados!B3444=0,"",dados!B3444)</f>
        <v/>
      </c>
      <c r="E3529">
        <f>dados!C3444</f>
        <v>0</v>
      </c>
      <c r="F3529" t="str">
        <f>dados!D3444</f>
        <v>Tintas de poliesteres,dispersos/dissolv.meio n/aquoso</v>
      </c>
      <c r="G3529"/>
      <c r="H3529"/>
      <c r="I3529"/>
      <c r="J3529"/>
      <c r="K3529" s="13"/>
      <c r="L3529" s="13">
        <f>dados!I3444/100</f>
        <v>0.14960000000000001</v>
      </c>
      <c r="M3529" s="13">
        <f>dados!J3444/100</f>
        <v>0.22329999999999997</v>
      </c>
      <c r="N3529" s="13">
        <f>dados!K3444/100</f>
        <v>0.18</v>
      </c>
      <c r="O3529" s="13">
        <f>dados!L3444/100</f>
        <v>0</v>
      </c>
      <c r="P3529" s="12" t="str">
        <f>LEFT(Tabela2[[#This Row],[Código]],2)</f>
        <v>32</v>
      </c>
    </row>
    <row r="3530" spans="2:16" ht="15" customHeight="1" x14ac:dyDescent="0.25">
      <c r="B3530" s="31" t="str">
        <f>IF(Tabela2[[#This Row],[Tipo]] = 0,LOOKUP(Tabela2[[#This Row],[RESUMO]],Tabela3[Grupo],Tabela3[Meus produtos]),VLOOKUP(Tabela2[[#This Row],[Código]],Tabela4[[Código NBS/LC116]:[Meus serviços]],3,0))</f>
        <v>Não</v>
      </c>
      <c r="C3530" t="str">
        <f>IF(E3530=0,TEXT(dados!A3445,"00000000"),IF(E3530=2,TEXT(dados!A3445,"0000"),TEXT(dados!A3445,"#")))</f>
        <v>32081020</v>
      </c>
      <c r="D3530" t="str">
        <f>IF(dados!B3445=0,"",dados!B3445)</f>
        <v/>
      </c>
      <c r="E3530">
        <f>dados!C3445</f>
        <v>0</v>
      </c>
      <c r="F3530" t="str">
        <f>dados!D3445</f>
        <v>Vernizes de poliesteres,dispersos/dissolv.meio n/aquoso</v>
      </c>
      <c r="G3530"/>
      <c r="H3530"/>
      <c r="I3530"/>
      <c r="J3530"/>
      <c r="K3530" s="13"/>
      <c r="L3530" s="13">
        <f>dados!I3445/100</f>
        <v>0.14960000000000001</v>
      </c>
      <c r="M3530" s="13">
        <f>dados!J3445/100</f>
        <v>0.22329999999999997</v>
      </c>
      <c r="N3530" s="13">
        <f>dados!K3445/100</f>
        <v>0.18</v>
      </c>
      <c r="O3530" s="13">
        <f>dados!L3445/100</f>
        <v>0</v>
      </c>
      <c r="P3530" s="12" t="str">
        <f>LEFT(Tabela2[[#This Row],[Código]],2)</f>
        <v>32</v>
      </c>
    </row>
    <row r="3531" spans="2:16" ht="15" customHeight="1" x14ac:dyDescent="0.25">
      <c r="B3531" s="31" t="str">
        <f>IF(Tabela2[[#This Row],[Tipo]] = 0,LOOKUP(Tabela2[[#This Row],[RESUMO]],Tabela3[Grupo],Tabela3[Meus produtos]),VLOOKUP(Tabela2[[#This Row],[Código]],Tabela4[[Código NBS/LC116]:[Meus serviços]],3,0))</f>
        <v>Não</v>
      </c>
      <c r="C3531" t="str">
        <f>IF(E3531=0,TEXT(dados!A3446,"00000000"),IF(E3531=2,TEXT(dados!A3446,"0000"),TEXT(dados!A3446,"#")))</f>
        <v>32081030</v>
      </c>
      <c r="D3531" t="str">
        <f>IF(dados!B3446=0,"",dados!B3446)</f>
        <v/>
      </c>
      <c r="E3531">
        <f>dados!C3446</f>
        <v>0</v>
      </c>
      <c r="F3531" t="str">
        <f>dados!D3446</f>
        <v>Solucoes de poliesteres,dispersos/dissolv.meio n/aquoso</v>
      </c>
      <c r="G3531"/>
      <c r="H3531"/>
      <c r="I3531"/>
      <c r="J3531"/>
      <c r="K3531" s="13"/>
      <c r="L3531" s="13">
        <f>dados!I3446/100</f>
        <v>0.14960000000000001</v>
      </c>
      <c r="M3531" s="13">
        <f>dados!J3446/100</f>
        <v>0.22329999999999997</v>
      </c>
      <c r="N3531" s="13">
        <f>dados!K3446/100</f>
        <v>0.18</v>
      </c>
      <c r="O3531" s="13">
        <f>dados!L3446/100</f>
        <v>0</v>
      </c>
      <c r="P3531" s="12" t="str">
        <f>LEFT(Tabela2[[#This Row],[Código]],2)</f>
        <v>32</v>
      </c>
    </row>
    <row r="3532" spans="2:16" ht="15" customHeight="1" x14ac:dyDescent="0.25">
      <c r="B3532" s="31" t="str">
        <f>IF(Tabela2[[#This Row],[Tipo]] = 0,LOOKUP(Tabela2[[#This Row],[RESUMO]],Tabela3[Grupo],Tabela3[Meus produtos]),VLOOKUP(Tabela2[[#This Row],[Código]],Tabela4[[Código NBS/LC116]:[Meus serviços]],3,0))</f>
        <v>Não</v>
      </c>
      <c r="C3532" t="str">
        <f>IF(E3532=0,TEXT(dados!A3447,"00000000"),IF(E3532=2,TEXT(dados!A3447,"0000"),TEXT(dados!A3447,"#")))</f>
        <v>32082011</v>
      </c>
      <c r="D3532" t="str">
        <f>IF(dados!B3447=0,"",dados!B3447)</f>
        <v/>
      </c>
      <c r="E3532">
        <f>dados!C3447</f>
        <v>0</v>
      </c>
      <c r="F3532" t="str">
        <f>dados!D3447</f>
        <v>Tintas a base de polimeros acrilicos, apresentadas em sortidos definidos na nota 3 da secao vi, dos tipos utilizados para a fabricacao de circuitos impressos</v>
      </c>
      <c r="G3532"/>
      <c r="H3532"/>
      <c r="I3532"/>
      <c r="J3532"/>
      <c r="K3532" s="13"/>
      <c r="L3532" s="13">
        <f>dados!I3447/100</f>
        <v>0.14960000000000001</v>
      </c>
      <c r="M3532" s="13">
        <f>dados!J3447/100</f>
        <v>0.1696</v>
      </c>
      <c r="N3532" s="13">
        <f>dados!K3447/100</f>
        <v>0.18</v>
      </c>
      <c r="O3532" s="13">
        <f>dados!L3447/100</f>
        <v>0</v>
      </c>
      <c r="P3532" s="12" t="str">
        <f>LEFT(Tabela2[[#This Row],[Código]],2)</f>
        <v>32</v>
      </c>
    </row>
    <row r="3533" spans="2:16" ht="15" customHeight="1" x14ac:dyDescent="0.25">
      <c r="B3533" s="31" t="str">
        <f>IF(Tabela2[[#This Row],[Tipo]] = 0,LOOKUP(Tabela2[[#This Row],[RESUMO]],Tabela3[Grupo],Tabela3[Meus produtos]),VLOOKUP(Tabela2[[#This Row],[Código]],Tabela4[[Código NBS/LC116]:[Meus serviços]],3,0))</f>
        <v>Não</v>
      </c>
      <c r="C3533" t="str">
        <f>IF(E3533=0,TEXT(dados!A3448,"00000000"),IF(E3533=2,TEXT(dados!A3448,"0000"),TEXT(dados!A3448,"#")))</f>
        <v>32082019</v>
      </c>
      <c r="D3533" t="str">
        <f>IF(dados!B3448=0,"",dados!B3448)</f>
        <v/>
      </c>
      <c r="E3533">
        <f>dados!C3448</f>
        <v>0</v>
      </c>
      <c r="F3533" t="str">
        <f>dados!D3448</f>
        <v>Outras tintas a base de polim.acril/vinil. dispersos/ dissolv. n/aquoso</v>
      </c>
      <c r="G3533"/>
      <c r="H3533"/>
      <c r="I3533"/>
      <c r="J3533"/>
      <c r="K3533" s="13"/>
      <c r="L3533" s="13">
        <f>dados!I3448/100</f>
        <v>0.14960000000000001</v>
      </c>
      <c r="M3533" s="13">
        <f>dados!J3448/100</f>
        <v>0.22329999999999997</v>
      </c>
      <c r="N3533" s="13">
        <f>dados!K3448/100</f>
        <v>0.18</v>
      </c>
      <c r="O3533" s="13">
        <f>dados!L3448/100</f>
        <v>0</v>
      </c>
      <c r="P3533" s="12" t="str">
        <f>LEFT(Tabela2[[#This Row],[Código]],2)</f>
        <v>32</v>
      </c>
    </row>
    <row r="3534" spans="2:16" ht="15" customHeight="1" x14ac:dyDescent="0.25">
      <c r="B3534" s="31" t="str">
        <f>IF(Tabela2[[#This Row],[Tipo]] = 0,LOOKUP(Tabela2[[#This Row],[RESUMO]],Tabela3[Grupo],Tabela3[Meus produtos]),VLOOKUP(Tabela2[[#This Row],[Código]],Tabela4[[Código NBS/LC116]:[Meus serviços]],3,0))</f>
        <v>Não</v>
      </c>
      <c r="C3534" t="str">
        <f>IF(E3534=0,TEXT(dados!A3449,"00000000"),IF(E3534=2,TEXT(dados!A3449,"0000"),TEXT(dados!A3449,"#")))</f>
        <v>32082020</v>
      </c>
      <c r="D3534" t="str">
        <f>IF(dados!B3449=0,"",dados!B3449)</f>
        <v/>
      </c>
      <c r="E3534">
        <f>dados!C3449</f>
        <v>0</v>
      </c>
      <c r="F3534" t="str">
        <f>dados!D3449</f>
        <v>Vernizes de polim.acril/vinil.dispers/ dissolv. n/aquoso</v>
      </c>
      <c r="G3534"/>
      <c r="H3534"/>
      <c r="I3534"/>
      <c r="J3534"/>
      <c r="K3534" s="13"/>
      <c r="L3534" s="13">
        <f>dados!I3449/100</f>
        <v>0.14960000000000001</v>
      </c>
      <c r="M3534" s="13">
        <f>dados!J3449/100</f>
        <v>0.22329999999999997</v>
      </c>
      <c r="N3534" s="13">
        <f>dados!K3449/100</f>
        <v>0.18</v>
      </c>
      <c r="O3534" s="13">
        <f>dados!L3449/100</f>
        <v>0</v>
      </c>
      <c r="P3534" s="12" t="str">
        <f>LEFT(Tabela2[[#This Row],[Código]],2)</f>
        <v>32</v>
      </c>
    </row>
    <row r="3535" spans="2:16" ht="15" customHeight="1" x14ac:dyDescent="0.25">
      <c r="B3535" s="31" t="str">
        <f>IF(Tabela2[[#This Row],[Tipo]] = 0,LOOKUP(Tabela2[[#This Row],[RESUMO]],Tabela3[Grupo],Tabela3[Meus produtos]),VLOOKUP(Tabela2[[#This Row],[Código]],Tabela4[[Código NBS/LC116]:[Meus serviços]],3,0))</f>
        <v>Não</v>
      </c>
      <c r="C3535" t="str">
        <f>IF(E3535=0,TEXT(dados!A3450,"00000000"),IF(E3535=2,TEXT(dados!A3450,"0000"),TEXT(dados!A3450,"#")))</f>
        <v>32082030</v>
      </c>
      <c r="D3535" t="str">
        <f>IF(dados!B3450=0,"",dados!B3450)</f>
        <v/>
      </c>
      <c r="E3535">
        <f>dados!C3450</f>
        <v>0</v>
      </c>
      <c r="F3535" t="str">
        <f>dados!D3450</f>
        <v>Solucoes de polim.acril/vinil.dispers/dissolv .n/aquoso</v>
      </c>
      <c r="G3535"/>
      <c r="H3535"/>
      <c r="I3535"/>
      <c r="J3535"/>
      <c r="K3535" s="13"/>
      <c r="L3535" s="13">
        <f>dados!I3450/100</f>
        <v>0.14960000000000001</v>
      </c>
      <c r="M3535" s="13">
        <f>dados!J3450/100</f>
        <v>0.22329999999999997</v>
      </c>
      <c r="N3535" s="13">
        <f>dados!K3450/100</f>
        <v>0.18</v>
      </c>
      <c r="O3535" s="13">
        <f>dados!L3450/100</f>
        <v>0</v>
      </c>
      <c r="P3535" s="12" t="str">
        <f>LEFT(Tabela2[[#This Row],[Código]],2)</f>
        <v>32</v>
      </c>
    </row>
    <row r="3536" spans="2:16" ht="15" customHeight="1" x14ac:dyDescent="0.25">
      <c r="B3536" s="31" t="str">
        <f>IF(Tabela2[[#This Row],[Tipo]] = 0,LOOKUP(Tabela2[[#This Row],[RESUMO]],Tabela3[Grupo],Tabela3[Meus produtos]),VLOOKUP(Tabela2[[#This Row],[Código]],Tabela4[[Código NBS/LC116]:[Meus serviços]],3,0))</f>
        <v>Não</v>
      </c>
      <c r="C3536" t="str">
        <f>IF(E3536=0,TEXT(dados!A3451,"00000000"),IF(E3536=2,TEXT(dados!A3451,"0000"),TEXT(dados!A3451,"#")))</f>
        <v>32089010</v>
      </c>
      <c r="D3536" t="str">
        <f>IF(dados!B3451=0,"",dados!B3451)</f>
        <v/>
      </c>
      <c r="E3536">
        <f>dados!C3451</f>
        <v>0</v>
      </c>
      <c r="F3536" t="str">
        <f>dados!D3451</f>
        <v>Tintas de outs.polim.sint.etc.dispers/dissolv.n/aquoso</v>
      </c>
      <c r="G3536"/>
      <c r="H3536"/>
      <c r="I3536"/>
      <c r="J3536"/>
      <c r="K3536" s="13"/>
      <c r="L3536" s="13">
        <f>dados!I3451/100</f>
        <v>0.14960000000000001</v>
      </c>
      <c r="M3536" s="13">
        <f>dados!J3451/100</f>
        <v>0.22329999999999997</v>
      </c>
      <c r="N3536" s="13">
        <f>dados!K3451/100</f>
        <v>0.18</v>
      </c>
      <c r="O3536" s="13">
        <f>dados!L3451/100</f>
        <v>0</v>
      </c>
      <c r="P3536" s="12" t="str">
        <f>LEFT(Tabela2[[#This Row],[Código]],2)</f>
        <v>32</v>
      </c>
    </row>
    <row r="3537" spans="2:16" ht="15" customHeight="1" x14ac:dyDescent="0.25">
      <c r="B3537" s="31" t="str">
        <f>IF(Tabela2[[#This Row],[Tipo]] = 0,LOOKUP(Tabela2[[#This Row],[RESUMO]],Tabela3[Grupo],Tabela3[Meus produtos]),VLOOKUP(Tabela2[[#This Row],[Código]],Tabela4[[Código NBS/LC116]:[Meus serviços]],3,0))</f>
        <v>Não</v>
      </c>
      <c r="C3537" t="str">
        <f>IF(E3537=0,TEXT(dados!A3452,"00000000"),IF(E3537=2,TEXT(dados!A3452,"0000"),TEXT(dados!A3452,"#")))</f>
        <v>32089021</v>
      </c>
      <c r="D3537" t="str">
        <f>IF(dados!B3452=0,"",dados!B3452)</f>
        <v/>
      </c>
      <c r="E3537">
        <f>dados!C3452</f>
        <v>0</v>
      </c>
      <c r="F3537" t="str">
        <f>dados!D3452</f>
        <v>Vernizes de derivs.celulose,dispersos/dissolv.n/aquoso</v>
      </c>
      <c r="G3537"/>
      <c r="H3537"/>
      <c r="I3537"/>
      <c r="J3537"/>
      <c r="K3537" s="13"/>
      <c r="L3537" s="13">
        <f>dados!I3452/100</f>
        <v>0.14960000000000001</v>
      </c>
      <c r="M3537" s="13">
        <f>dados!J3452/100</f>
        <v>0.22329999999999997</v>
      </c>
      <c r="N3537" s="13">
        <f>dados!K3452/100</f>
        <v>0.18</v>
      </c>
      <c r="O3537" s="13">
        <f>dados!L3452/100</f>
        <v>0</v>
      </c>
      <c r="P3537" s="12" t="str">
        <f>LEFT(Tabela2[[#This Row],[Código]],2)</f>
        <v>32</v>
      </c>
    </row>
    <row r="3538" spans="2:16" ht="15" customHeight="1" x14ac:dyDescent="0.25">
      <c r="B3538" s="31" t="str">
        <f>IF(Tabela2[[#This Row],[Tipo]] = 0,LOOKUP(Tabela2[[#This Row],[RESUMO]],Tabela3[Grupo],Tabela3[Meus produtos]),VLOOKUP(Tabela2[[#This Row],[Código]],Tabela4[[Código NBS/LC116]:[Meus serviços]],3,0))</f>
        <v>Não</v>
      </c>
      <c r="C3538" t="str">
        <f>IF(E3538=0,TEXT(dados!A3453,"00000000"),IF(E3538=2,TEXT(dados!A3453,"0000"),TEXT(dados!A3453,"#")))</f>
        <v>32089029</v>
      </c>
      <c r="D3538" t="str">
        <f>IF(dados!B3453=0,"",dados!B3453)</f>
        <v/>
      </c>
      <c r="E3538">
        <f>dados!C3453</f>
        <v>0</v>
      </c>
      <c r="F3538" t="str">
        <f>dados!D3453</f>
        <v>Vernizes de out.polim.sint.etc.dispers/dissolv.n/aquoso</v>
      </c>
      <c r="G3538"/>
      <c r="H3538"/>
      <c r="I3538"/>
      <c r="J3538"/>
      <c r="K3538" s="13"/>
      <c r="L3538" s="13">
        <f>dados!I3453/100</f>
        <v>0.14960000000000001</v>
      </c>
      <c r="M3538" s="13">
        <f>dados!J3453/100</f>
        <v>0.22329999999999997</v>
      </c>
      <c r="N3538" s="13">
        <f>dados!K3453/100</f>
        <v>0.18</v>
      </c>
      <c r="O3538" s="13">
        <f>dados!L3453/100</f>
        <v>0</v>
      </c>
      <c r="P3538" s="12" t="str">
        <f>LEFT(Tabela2[[#This Row],[Código]],2)</f>
        <v>32</v>
      </c>
    </row>
    <row r="3539" spans="2:16" ht="15" customHeight="1" x14ac:dyDescent="0.25">
      <c r="B3539" s="31" t="str">
        <f>IF(Tabela2[[#This Row],[Tipo]] = 0,LOOKUP(Tabela2[[#This Row],[RESUMO]],Tabela3[Grupo],Tabela3[Meus produtos]),VLOOKUP(Tabela2[[#This Row],[Código]],Tabela4[[Código NBS/LC116]:[Meus serviços]],3,0))</f>
        <v>Não</v>
      </c>
      <c r="C3539" t="str">
        <f>IF(E3539=0,TEXT(dados!A3454,"00000000"),IF(E3539=2,TEXT(dados!A3454,"0000"),TEXT(dados!A3454,"#")))</f>
        <v>32089031</v>
      </c>
      <c r="D3539" t="str">
        <f>IF(dados!B3454=0,"",dados!B3454)</f>
        <v/>
      </c>
      <c r="E3539">
        <f>dados!C3454</f>
        <v>0</v>
      </c>
      <c r="F3539" t="str">
        <f>dados!D3454</f>
        <v>Solucoes de silicones,dispersos/dissolvs.meio n/aquoso</v>
      </c>
      <c r="G3539"/>
      <c r="H3539"/>
      <c r="I3539"/>
      <c r="J3539"/>
      <c r="K3539" s="13"/>
      <c r="L3539" s="13">
        <f>dados!I3454/100</f>
        <v>0.1638</v>
      </c>
      <c r="M3539" s="13">
        <f>dados!J3454/100</f>
        <v>0.23749999999999999</v>
      </c>
      <c r="N3539" s="13">
        <f>dados!K3454/100</f>
        <v>0.18</v>
      </c>
      <c r="O3539" s="13">
        <f>dados!L3454/100</f>
        <v>0</v>
      </c>
      <c r="P3539" s="12" t="str">
        <f>LEFT(Tabela2[[#This Row],[Código]],2)</f>
        <v>32</v>
      </c>
    </row>
    <row r="3540" spans="2:16" ht="15" customHeight="1" x14ac:dyDescent="0.25">
      <c r="B3540" s="31" t="str">
        <f>IF(Tabela2[[#This Row],[Tipo]] = 0,LOOKUP(Tabela2[[#This Row],[RESUMO]],Tabela3[Grupo],Tabela3[Meus produtos]),VLOOKUP(Tabela2[[#This Row],[Código]],Tabela4[[Código NBS/LC116]:[Meus serviços]],3,0))</f>
        <v>Não</v>
      </c>
      <c r="C3540" t="str">
        <f>IF(E3540=0,TEXT(dados!A3455,"00000000"),IF(E3540=2,TEXT(dados!A3455,"0000"),TEXT(dados!A3455,"#")))</f>
        <v>32089039</v>
      </c>
      <c r="D3540" t="str">
        <f>IF(dados!B3455=0,"",dados!B3455)</f>
        <v/>
      </c>
      <c r="E3540">
        <f>dados!C3455</f>
        <v>0</v>
      </c>
      <c r="F3540" t="str">
        <f>dados!D3455</f>
        <v>Outs.solucoes polim.sint.etc.dispers/dissolv.n/aquoso</v>
      </c>
      <c r="G3540"/>
      <c r="H3540"/>
      <c r="I3540"/>
      <c r="J3540"/>
      <c r="K3540" s="13"/>
      <c r="L3540" s="13">
        <f>dados!I3455/100</f>
        <v>0.1638</v>
      </c>
      <c r="M3540" s="13">
        <f>dados!J3455/100</f>
        <v>0.23749999999999999</v>
      </c>
      <c r="N3540" s="13">
        <f>dados!K3455/100</f>
        <v>0.18</v>
      </c>
      <c r="O3540" s="13">
        <f>dados!L3455/100</f>
        <v>0</v>
      </c>
      <c r="P3540" s="12" t="str">
        <f>LEFT(Tabela2[[#This Row],[Código]],2)</f>
        <v>32</v>
      </c>
    </row>
    <row r="3541" spans="2:16" ht="15" customHeight="1" x14ac:dyDescent="0.25">
      <c r="B3541" s="31" t="str">
        <f>IF(Tabela2[[#This Row],[Tipo]] = 0,LOOKUP(Tabela2[[#This Row],[RESUMO]],Tabela3[Grupo],Tabela3[Meus produtos]),VLOOKUP(Tabela2[[#This Row],[Código]],Tabela4[[Código NBS/LC116]:[Meus serviços]],3,0))</f>
        <v>Não</v>
      </c>
      <c r="C3541" t="str">
        <f>IF(E3541=0,TEXT(dados!A3456,"00000000"),IF(E3541=2,TEXT(dados!A3456,"0000"),TEXT(dados!A3456,"#")))</f>
        <v>32091010</v>
      </c>
      <c r="D3541" t="str">
        <f>IF(dados!B3456=0,"",dados!B3456)</f>
        <v/>
      </c>
      <c r="E3541">
        <f>dados!C3456</f>
        <v>0</v>
      </c>
      <c r="F3541" t="str">
        <f>dados!D3456</f>
        <v>Tintas de polim.acril/vinil.dispers/dissolv.meio aquoso</v>
      </c>
      <c r="G3541"/>
      <c r="H3541"/>
      <c r="I3541"/>
      <c r="J3541"/>
      <c r="K3541" s="13"/>
      <c r="L3541" s="13">
        <f>dados!I3456/100</f>
        <v>0.13449999999999998</v>
      </c>
      <c r="M3541" s="13">
        <f>dados!J3456/100</f>
        <v>0.2082</v>
      </c>
      <c r="N3541" s="13">
        <f>dados!K3456/100</f>
        <v>0.18</v>
      </c>
      <c r="O3541" s="13">
        <f>dados!L3456/100</f>
        <v>0</v>
      </c>
      <c r="P3541" s="12" t="str">
        <f>LEFT(Tabela2[[#This Row],[Código]],2)</f>
        <v>32</v>
      </c>
    </row>
    <row r="3542" spans="2:16" ht="15" customHeight="1" x14ac:dyDescent="0.25">
      <c r="B3542" s="31" t="str">
        <f>IF(Tabela2[[#This Row],[Tipo]] = 0,LOOKUP(Tabela2[[#This Row],[RESUMO]],Tabela3[Grupo],Tabela3[Meus produtos]),VLOOKUP(Tabela2[[#This Row],[Código]],Tabela4[[Código NBS/LC116]:[Meus serviços]],3,0))</f>
        <v>Não</v>
      </c>
      <c r="C3542" t="str">
        <f>IF(E3542=0,TEXT(dados!A3457,"00000000"),IF(E3542=2,TEXT(dados!A3457,"0000"),TEXT(dados!A3457,"#")))</f>
        <v>32091020</v>
      </c>
      <c r="D3542" t="str">
        <f>IF(dados!B3457=0,"",dados!B3457)</f>
        <v/>
      </c>
      <c r="E3542">
        <f>dados!C3457</f>
        <v>0</v>
      </c>
      <c r="F3542" t="str">
        <f>dados!D3457</f>
        <v>Vernizes de polim.acril/vinil.dispersos/dissolv.aquoso</v>
      </c>
      <c r="G3542"/>
      <c r="H3542"/>
      <c r="I3542"/>
      <c r="J3542"/>
      <c r="K3542" s="13"/>
      <c r="L3542" s="13">
        <f>dados!I3457/100</f>
        <v>0.13449999999999998</v>
      </c>
      <c r="M3542" s="13">
        <f>dados!J3457/100</f>
        <v>0.2082</v>
      </c>
      <c r="N3542" s="13">
        <f>dados!K3457/100</f>
        <v>0.18</v>
      </c>
      <c r="O3542" s="13">
        <f>dados!L3457/100</f>
        <v>0</v>
      </c>
      <c r="P3542" s="12" t="str">
        <f>LEFT(Tabela2[[#This Row],[Código]],2)</f>
        <v>32</v>
      </c>
    </row>
    <row r="3543" spans="2:16" ht="15" customHeight="1" x14ac:dyDescent="0.25">
      <c r="B3543" s="31" t="str">
        <f>IF(Tabela2[[#This Row],[Tipo]] = 0,LOOKUP(Tabela2[[#This Row],[RESUMO]],Tabela3[Grupo],Tabela3[Meus produtos]),VLOOKUP(Tabela2[[#This Row],[Código]],Tabela4[[Código NBS/LC116]:[Meus serviços]],3,0))</f>
        <v>Não</v>
      </c>
      <c r="C3543" t="str">
        <f>IF(E3543=0,TEXT(dados!A3458,"00000000"),IF(E3543=2,TEXT(dados!A3458,"0000"),TEXT(dados!A3458,"#")))</f>
        <v>32099011</v>
      </c>
      <c r="D3543" t="str">
        <f>IF(dados!B3458=0,"",dados!B3458)</f>
        <v/>
      </c>
      <c r="E3543">
        <f>dados!C3458</f>
        <v>0</v>
      </c>
      <c r="F3543" t="str">
        <f>dados!D3458</f>
        <v>Tintas de politetrafluoretileno,dispers/dissolv.aquoso</v>
      </c>
      <c r="G3543"/>
      <c r="H3543"/>
      <c r="I3543"/>
      <c r="J3543"/>
      <c r="K3543" s="13"/>
      <c r="L3543" s="13">
        <f>dados!I3458/100</f>
        <v>0.13449999999999998</v>
      </c>
      <c r="M3543" s="13">
        <f>dados!J3458/100</f>
        <v>0.2082</v>
      </c>
      <c r="N3543" s="13">
        <f>dados!K3458/100</f>
        <v>0.18</v>
      </c>
      <c r="O3543" s="13">
        <f>dados!L3458/100</f>
        <v>0</v>
      </c>
      <c r="P3543" s="12" t="str">
        <f>LEFT(Tabela2[[#This Row],[Código]],2)</f>
        <v>32</v>
      </c>
    </row>
    <row r="3544" spans="2:16" ht="15" customHeight="1" x14ac:dyDescent="0.25">
      <c r="B3544" s="31" t="str">
        <f>IF(Tabela2[[#This Row],[Tipo]] = 0,LOOKUP(Tabela2[[#This Row],[RESUMO]],Tabela3[Grupo],Tabela3[Meus produtos]),VLOOKUP(Tabela2[[#This Row],[Código]],Tabela4[[Código NBS/LC116]:[Meus serviços]],3,0))</f>
        <v>Não</v>
      </c>
      <c r="C3544" t="str">
        <f>IF(E3544=0,TEXT(dados!A3459,"00000000"),IF(E3544=2,TEXT(dados!A3459,"0000"),TEXT(dados!A3459,"#")))</f>
        <v>32099019</v>
      </c>
      <c r="D3544" t="str">
        <f>IF(dados!B3459=0,"",dados!B3459)</f>
        <v/>
      </c>
      <c r="E3544">
        <f>dados!C3459</f>
        <v>0</v>
      </c>
      <c r="F3544" t="str">
        <f>dados!D3459</f>
        <v>Tintas de outs.polim.sint.etc.dispersos/dissolv.aquoso</v>
      </c>
      <c r="G3544"/>
      <c r="H3544"/>
      <c r="I3544"/>
      <c r="J3544"/>
      <c r="K3544" s="13"/>
      <c r="L3544" s="13">
        <f>dados!I3459/100</f>
        <v>0.13449999999999998</v>
      </c>
      <c r="M3544" s="13">
        <f>dados!J3459/100</f>
        <v>0.2082</v>
      </c>
      <c r="N3544" s="13">
        <f>dados!K3459/100</f>
        <v>0.18</v>
      </c>
      <c r="O3544" s="13">
        <f>dados!L3459/100</f>
        <v>0</v>
      </c>
      <c r="P3544" s="12" t="str">
        <f>LEFT(Tabela2[[#This Row],[Código]],2)</f>
        <v>32</v>
      </c>
    </row>
    <row r="3545" spans="2:16" ht="15" customHeight="1" x14ac:dyDescent="0.25">
      <c r="B3545" s="31" t="str">
        <f>IF(Tabela2[[#This Row],[Tipo]] = 0,LOOKUP(Tabela2[[#This Row],[RESUMO]],Tabela3[Grupo],Tabela3[Meus produtos]),VLOOKUP(Tabela2[[#This Row],[Código]],Tabela4[[Código NBS/LC116]:[Meus serviços]],3,0))</f>
        <v>Não</v>
      </c>
      <c r="C3545" t="str">
        <f>IF(E3545=0,TEXT(dados!A3460,"00000000"),IF(E3545=2,TEXT(dados!A3460,"0000"),TEXT(dados!A3460,"#")))</f>
        <v>32099020</v>
      </c>
      <c r="D3545" t="str">
        <f>IF(dados!B3460=0,"",dados!B3460)</f>
        <v/>
      </c>
      <c r="E3545">
        <f>dados!C3460</f>
        <v>0</v>
      </c>
      <c r="F3545" t="str">
        <f>dados!D3460</f>
        <v>Vernizes de outs.polim.sint.etc.dispers/dissolv.aquoso</v>
      </c>
      <c r="G3545"/>
      <c r="H3545"/>
      <c r="I3545"/>
      <c r="J3545"/>
      <c r="K3545" s="13"/>
      <c r="L3545" s="13">
        <f>dados!I3460/100</f>
        <v>0.13449999999999998</v>
      </c>
      <c r="M3545" s="13">
        <f>dados!J3460/100</f>
        <v>0.2082</v>
      </c>
      <c r="N3545" s="13">
        <f>dados!K3460/100</f>
        <v>0.18</v>
      </c>
      <c r="O3545" s="13">
        <f>dados!L3460/100</f>
        <v>0</v>
      </c>
      <c r="P3545" s="12" t="str">
        <f>LEFT(Tabela2[[#This Row],[Código]],2)</f>
        <v>32</v>
      </c>
    </row>
    <row r="3546" spans="2:16" ht="15" customHeight="1" x14ac:dyDescent="0.25">
      <c r="B3546" s="31" t="str">
        <f>IF(Tabela2[[#This Row],[Tipo]] = 0,LOOKUP(Tabela2[[#This Row],[RESUMO]],Tabela3[Grupo],Tabela3[Meus produtos]),VLOOKUP(Tabela2[[#This Row],[Código]],Tabela4[[Código NBS/LC116]:[Meus serviços]],3,0))</f>
        <v>Não</v>
      </c>
      <c r="C3546" t="str">
        <f>IF(E3546=0,TEXT(dados!A3461,"00000000"),IF(E3546=2,TEXT(dados!A3461,"0000"),TEXT(dados!A3461,"#")))</f>
        <v>32100010</v>
      </c>
      <c r="D3546" t="str">
        <f>IF(dados!B3461=0,"",dados!B3461)</f>
        <v/>
      </c>
      <c r="E3546">
        <f>dados!C3461</f>
        <v>0</v>
      </c>
      <c r="F3546" t="str">
        <f>dados!D3461</f>
        <v>Outros tintas</v>
      </c>
      <c r="G3546"/>
      <c r="H3546"/>
      <c r="I3546"/>
      <c r="J3546"/>
      <c r="K3546" s="13"/>
      <c r="L3546" s="13">
        <f>dados!I3461/100</f>
        <v>0.1638</v>
      </c>
      <c r="M3546" s="13">
        <f>dados!J3461/100</f>
        <v>0.23749999999999999</v>
      </c>
      <c r="N3546" s="13">
        <f>dados!K3461/100</f>
        <v>0.18</v>
      </c>
      <c r="O3546" s="13">
        <f>dados!L3461/100</f>
        <v>0</v>
      </c>
      <c r="P3546" s="12" t="str">
        <f>LEFT(Tabela2[[#This Row],[Código]],2)</f>
        <v>32</v>
      </c>
    </row>
    <row r="3547" spans="2:16" ht="15" customHeight="1" x14ac:dyDescent="0.25">
      <c r="B3547" s="31" t="str">
        <f>IF(Tabela2[[#This Row],[Tipo]] = 0,LOOKUP(Tabela2[[#This Row],[RESUMO]],Tabela3[Grupo],Tabela3[Meus produtos]),VLOOKUP(Tabela2[[#This Row],[Código]],Tabela4[[Código NBS/LC116]:[Meus serviços]],3,0))</f>
        <v>Não</v>
      </c>
      <c r="C3547" t="str">
        <f>IF(E3547=0,TEXT(dados!A3462,"00000000"),IF(E3547=2,TEXT(dados!A3462,"0000"),TEXT(dados!A3462,"#")))</f>
        <v>32100020</v>
      </c>
      <c r="D3547" t="str">
        <f>IF(dados!B3462=0,"",dados!B3462)</f>
        <v/>
      </c>
      <c r="E3547">
        <f>dados!C3462</f>
        <v>0</v>
      </c>
      <c r="F3547" t="str">
        <f>dados!D3462</f>
        <v>Outros vernizes</v>
      </c>
      <c r="G3547"/>
      <c r="H3547"/>
      <c r="I3547"/>
      <c r="J3547"/>
      <c r="K3547" s="13"/>
      <c r="L3547" s="13">
        <f>dados!I3462/100</f>
        <v>0.1638</v>
      </c>
      <c r="M3547" s="13">
        <f>dados!J3462/100</f>
        <v>0.23749999999999999</v>
      </c>
      <c r="N3547" s="13">
        <f>dados!K3462/100</f>
        <v>0.18</v>
      </c>
      <c r="O3547" s="13">
        <f>dados!L3462/100</f>
        <v>0</v>
      </c>
      <c r="P3547" s="12" t="str">
        <f>LEFT(Tabela2[[#This Row],[Código]],2)</f>
        <v>32</v>
      </c>
    </row>
    <row r="3548" spans="2:16" ht="15" customHeight="1" x14ac:dyDescent="0.25">
      <c r="B3548" s="31" t="str">
        <f>IF(Tabela2[[#This Row],[Tipo]] = 0,LOOKUP(Tabela2[[#This Row],[RESUMO]],Tabela3[Grupo],Tabela3[Meus produtos]),VLOOKUP(Tabela2[[#This Row],[Código]],Tabela4[[Código NBS/LC116]:[Meus serviços]],3,0))</f>
        <v>Não</v>
      </c>
      <c r="C3548" t="str">
        <f>IF(E3548=0,TEXT(dados!A3463,"00000000"),IF(E3548=2,TEXT(dados!A3463,"0000"),TEXT(dados!A3463,"#")))</f>
        <v>32100030</v>
      </c>
      <c r="D3548" t="str">
        <f>IF(dados!B3463=0,"",dados!B3463)</f>
        <v/>
      </c>
      <c r="E3548">
        <f>dados!C3463</f>
        <v>0</v>
      </c>
      <c r="F3548" t="str">
        <f>dados!D3463</f>
        <v>Pigmentos a agua preparados,utiliz.p/acabam.de couros</v>
      </c>
      <c r="G3548"/>
      <c r="H3548"/>
      <c r="I3548"/>
      <c r="J3548"/>
      <c r="K3548" s="13"/>
      <c r="L3548" s="13">
        <f>dados!I3463/100</f>
        <v>0.1638</v>
      </c>
      <c r="M3548" s="13">
        <f>dados!J3463/100</f>
        <v>0.23749999999999999</v>
      </c>
      <c r="N3548" s="13">
        <f>dados!K3463/100</f>
        <v>0.18</v>
      </c>
      <c r="O3548" s="13">
        <f>dados!L3463/100</f>
        <v>0</v>
      </c>
      <c r="P3548" s="12" t="str">
        <f>LEFT(Tabela2[[#This Row],[Código]],2)</f>
        <v>32</v>
      </c>
    </row>
    <row r="3549" spans="2:16" ht="15" customHeight="1" x14ac:dyDescent="0.25">
      <c r="B3549" s="31" t="str">
        <f>IF(Tabela2[[#This Row],[Tipo]] = 0,LOOKUP(Tabela2[[#This Row],[RESUMO]],Tabela3[Grupo],Tabela3[Meus produtos]),VLOOKUP(Tabela2[[#This Row],[Código]],Tabela4[[Código NBS/LC116]:[Meus serviços]],3,0))</f>
        <v>Não</v>
      </c>
      <c r="C3549" t="str">
        <f>IF(E3549=0,TEXT(dados!A3464,"00000000"),IF(E3549=2,TEXT(dados!A3464,"0000"),TEXT(dados!A3464,"#")))</f>
        <v>32110000</v>
      </c>
      <c r="D3549" t="str">
        <f>IF(dados!B3464=0,"",dados!B3464)</f>
        <v/>
      </c>
      <c r="E3549">
        <f>dados!C3464</f>
        <v>0</v>
      </c>
      <c r="F3549" t="str">
        <f>dados!D3464</f>
        <v>Secantes preparados</v>
      </c>
      <c r="G3549"/>
      <c r="H3549"/>
      <c r="I3549"/>
      <c r="J3549"/>
      <c r="K3549" s="13"/>
      <c r="L3549" s="13">
        <f>dados!I3464/100</f>
        <v>0.1429</v>
      </c>
      <c r="M3549" s="13">
        <f>dados!J3464/100</f>
        <v>0.17829999999999999</v>
      </c>
      <c r="N3549" s="13">
        <f>dados!K3464/100</f>
        <v>0.18</v>
      </c>
      <c r="O3549" s="13">
        <f>dados!L3464/100</f>
        <v>0</v>
      </c>
      <c r="P3549" s="12" t="str">
        <f>LEFT(Tabela2[[#This Row],[Código]],2)</f>
        <v>32</v>
      </c>
    </row>
    <row r="3550" spans="2:16" ht="15" customHeight="1" x14ac:dyDescent="0.25">
      <c r="B3550" s="31" t="str">
        <f>IF(Tabela2[[#This Row],[Tipo]] = 0,LOOKUP(Tabela2[[#This Row],[RESUMO]],Tabela3[Grupo],Tabela3[Meus produtos]),VLOOKUP(Tabela2[[#This Row],[Código]],Tabela4[[Código NBS/LC116]:[Meus serviços]],3,0))</f>
        <v>Não</v>
      </c>
      <c r="C3550" t="str">
        <f>IF(E3550=0,TEXT(dados!A3465,"00000000"),IF(E3550=2,TEXT(dados!A3465,"0000"),TEXT(dados!A3465,"#")))</f>
        <v>32121000</v>
      </c>
      <c r="D3550" t="str">
        <f>IF(dados!B3465=0,"",dados!B3465)</f>
        <v/>
      </c>
      <c r="E3550">
        <f>dados!C3465</f>
        <v>0</v>
      </c>
      <c r="F3550" t="str">
        <f>dados!D3465</f>
        <v>Folhas para marcar a ferro</v>
      </c>
      <c r="G3550"/>
      <c r="H3550"/>
      <c r="I3550"/>
      <c r="J3550"/>
      <c r="K3550" s="13"/>
      <c r="L3550" s="13">
        <f>dados!I3465/100</f>
        <v>0.13880000000000001</v>
      </c>
      <c r="M3550" s="13">
        <f>dados!J3465/100</f>
        <v>0.1666</v>
      </c>
      <c r="N3550" s="13">
        <f>dados!K3465/100</f>
        <v>0.18</v>
      </c>
      <c r="O3550" s="13">
        <f>dados!L3465/100</f>
        <v>0</v>
      </c>
      <c r="P3550" s="12" t="str">
        <f>LEFT(Tabela2[[#This Row],[Código]],2)</f>
        <v>32</v>
      </c>
    </row>
    <row r="3551" spans="2:16" ht="15" customHeight="1" x14ac:dyDescent="0.25">
      <c r="B3551" s="31" t="str">
        <f>IF(Tabela2[[#This Row],[Tipo]] = 0,LOOKUP(Tabela2[[#This Row],[RESUMO]],Tabela3[Grupo],Tabela3[Meus produtos]),VLOOKUP(Tabela2[[#This Row],[Código]],Tabela4[[Código NBS/LC116]:[Meus serviços]],3,0))</f>
        <v>Não</v>
      </c>
      <c r="C3551" t="str">
        <f>IF(E3551=0,TEXT(dados!A3466,"00000000"),IF(E3551=2,TEXT(dados!A3466,"0000"),TEXT(dados!A3466,"#")))</f>
        <v>32129010</v>
      </c>
      <c r="D3551" t="str">
        <f>IF(dados!B3466=0,"",dados!B3466)</f>
        <v/>
      </c>
      <c r="E3551">
        <f>dados!C3466</f>
        <v>0</v>
      </c>
      <c r="F3551" t="str">
        <f>dados!D3466</f>
        <v>Aluminio em po,etc.empastado c/solvente hidrocarboneto</v>
      </c>
      <c r="G3551"/>
      <c r="H3551"/>
      <c r="I3551"/>
      <c r="J3551"/>
      <c r="K3551" s="13"/>
      <c r="L3551" s="13">
        <f>dados!I3466/100</f>
        <v>0.13880000000000001</v>
      </c>
      <c r="M3551" s="13">
        <f>dados!J3466/100</f>
        <v>0.1666</v>
      </c>
      <c r="N3551" s="13">
        <f>dados!K3466/100</f>
        <v>0.18</v>
      </c>
      <c r="O3551" s="13">
        <f>dados!L3466/100</f>
        <v>0</v>
      </c>
      <c r="P3551" s="12" t="str">
        <f>LEFT(Tabela2[[#This Row],[Código]],2)</f>
        <v>32</v>
      </c>
    </row>
    <row r="3552" spans="2:16" ht="15" customHeight="1" x14ac:dyDescent="0.25">
      <c r="B3552" s="31" t="str">
        <f>IF(Tabela2[[#This Row],[Tipo]] = 0,LOOKUP(Tabela2[[#This Row],[RESUMO]],Tabela3[Grupo],Tabela3[Meus produtos]),VLOOKUP(Tabela2[[#This Row],[Código]],Tabela4[[Código NBS/LC116]:[Meus serviços]],3,0))</f>
        <v>Não</v>
      </c>
      <c r="C3552" t="str">
        <f>IF(E3552=0,TEXT(dados!A3467,"00000000"),IF(E3552=2,TEXT(dados!A3467,"0000"),TEXT(dados!A3467,"#")))</f>
        <v>32129090</v>
      </c>
      <c r="D3552" t="str">
        <f>IF(dados!B3467=0,"",dados!B3467)</f>
        <v/>
      </c>
      <c r="E3552">
        <f>dados!C3467</f>
        <v>0</v>
      </c>
      <c r="F3552" t="str">
        <f>dados!D3467</f>
        <v>Outs.pigmentos dispers.meios n/aquosos,est.liquido,etc.</v>
      </c>
      <c r="G3552"/>
      <c r="H3552"/>
      <c r="I3552"/>
      <c r="J3552"/>
      <c r="K3552" s="13"/>
      <c r="L3552" s="13">
        <f>dados!I3467/100</f>
        <v>0.13880000000000001</v>
      </c>
      <c r="M3552" s="13">
        <f>dados!J3467/100</f>
        <v>0.1666</v>
      </c>
      <c r="N3552" s="13">
        <f>dados!K3467/100</f>
        <v>0.18</v>
      </c>
      <c r="O3552" s="13">
        <f>dados!L3467/100</f>
        <v>0</v>
      </c>
      <c r="P3552" s="12" t="str">
        <f>LEFT(Tabela2[[#This Row],[Código]],2)</f>
        <v>32</v>
      </c>
    </row>
    <row r="3553" spans="2:16" ht="15" customHeight="1" x14ac:dyDescent="0.25">
      <c r="B3553" s="31" t="str">
        <f>IF(Tabela2[[#This Row],[Tipo]] = 0,LOOKUP(Tabela2[[#This Row],[RESUMO]],Tabela3[Grupo],Tabela3[Meus produtos]),VLOOKUP(Tabela2[[#This Row],[Código]],Tabela4[[Código NBS/LC116]:[Meus serviços]],3,0))</f>
        <v>Não</v>
      </c>
      <c r="C3553" t="str">
        <f>IF(E3553=0,TEXT(dados!A3468,"00000000"),IF(E3553=2,TEXT(dados!A3468,"0000"),TEXT(dados!A3468,"#")))</f>
        <v>32131000</v>
      </c>
      <c r="D3553" t="str">
        <f>IF(dados!B3468=0,"",dados!B3468)</f>
        <v/>
      </c>
      <c r="E3553">
        <f>dados!C3468</f>
        <v>0</v>
      </c>
      <c r="F3553" t="str">
        <f>dados!D3468</f>
        <v>Cores em sortidos,p/pintura artistica,ativid.educat.etc</v>
      </c>
      <c r="G3553"/>
      <c r="H3553"/>
      <c r="I3553"/>
      <c r="J3553"/>
      <c r="K3553" s="13"/>
      <c r="L3553" s="13">
        <f>dados!I3468/100</f>
        <v>0.16210000000000002</v>
      </c>
      <c r="M3553" s="13">
        <f>dados!J3468/100</f>
        <v>0.23269999999999999</v>
      </c>
      <c r="N3553" s="13">
        <f>dados!K3468/100</f>
        <v>0.18</v>
      </c>
      <c r="O3553" s="13">
        <f>dados!L3468/100</f>
        <v>0</v>
      </c>
      <c r="P3553" s="12" t="str">
        <f>LEFT(Tabela2[[#This Row],[Código]],2)</f>
        <v>32</v>
      </c>
    </row>
    <row r="3554" spans="2:16" ht="15" customHeight="1" x14ac:dyDescent="0.25">
      <c r="B3554" s="31" t="str">
        <f>IF(Tabela2[[#This Row],[Tipo]] = 0,LOOKUP(Tabela2[[#This Row],[RESUMO]],Tabela3[Grupo],Tabela3[Meus produtos]),VLOOKUP(Tabela2[[#This Row],[Código]],Tabela4[[Código NBS/LC116]:[Meus serviços]],3,0))</f>
        <v>Não</v>
      </c>
      <c r="C3554" t="str">
        <f>IF(E3554=0,TEXT(dados!A3469,"00000000"),IF(E3554=2,TEXT(dados!A3469,"0000"),TEXT(dados!A3469,"#")))</f>
        <v>32139000</v>
      </c>
      <c r="D3554" t="str">
        <f>IF(dados!B3469=0,"",dados!B3469)</f>
        <v/>
      </c>
      <c r="E3554">
        <f>dados!C3469</f>
        <v>0</v>
      </c>
      <c r="F3554" t="str">
        <f>dados!D3469</f>
        <v>Outs.cores p/pintura artistica,atividade educativa,etc.</v>
      </c>
      <c r="G3554"/>
      <c r="H3554"/>
      <c r="I3554"/>
      <c r="J3554"/>
      <c r="K3554" s="13"/>
      <c r="L3554" s="13">
        <f>dados!I3469/100</f>
        <v>0.16210000000000002</v>
      </c>
      <c r="M3554" s="13">
        <f>dados!J3469/100</f>
        <v>0.23269999999999999</v>
      </c>
      <c r="N3554" s="13">
        <f>dados!K3469/100</f>
        <v>0.18</v>
      </c>
      <c r="O3554" s="13">
        <f>dados!L3469/100</f>
        <v>0</v>
      </c>
      <c r="P3554" s="12" t="str">
        <f>LEFT(Tabela2[[#This Row],[Código]],2)</f>
        <v>32</v>
      </c>
    </row>
    <row r="3555" spans="2:16" ht="15" customHeight="1" x14ac:dyDescent="0.25">
      <c r="B3555" s="31" t="str">
        <f>IF(Tabela2[[#This Row],[Tipo]] = 0,LOOKUP(Tabela2[[#This Row],[RESUMO]],Tabela3[Grupo],Tabela3[Meus produtos]),VLOOKUP(Tabela2[[#This Row],[Código]],Tabela4[[Código NBS/LC116]:[Meus serviços]],3,0))</f>
        <v>Não</v>
      </c>
      <c r="C3555" t="str">
        <f>IF(E3555=0,TEXT(dados!A3470,"00000000"),IF(E3555=2,TEXT(dados!A3470,"0000"),TEXT(dados!A3470,"#")))</f>
        <v>32141010</v>
      </c>
      <c r="D3555" t="str">
        <f>IF(dados!B3470=0,"",dados!B3470)</f>
        <v/>
      </c>
      <c r="E3555">
        <f>dados!C3470</f>
        <v>0</v>
      </c>
      <c r="F3555" t="str">
        <f>dados!D3470</f>
        <v>Mastique de vidraceiro,cimentos de resinas,outs.mastiq.</v>
      </c>
      <c r="G3555"/>
      <c r="H3555"/>
      <c r="I3555"/>
      <c r="J3555"/>
      <c r="K3555" s="13"/>
      <c r="L3555" s="13">
        <f>dados!I3470/100</f>
        <v>0.1363</v>
      </c>
      <c r="M3555" s="13">
        <f>dados!J3470/100</f>
        <v>0.17170000000000002</v>
      </c>
      <c r="N3555" s="13">
        <f>dados!K3470/100</f>
        <v>0.18</v>
      </c>
      <c r="O3555" s="13">
        <f>dados!L3470/100</f>
        <v>0</v>
      </c>
      <c r="P3555" s="12" t="str">
        <f>LEFT(Tabela2[[#This Row],[Código]],2)</f>
        <v>32</v>
      </c>
    </row>
    <row r="3556" spans="2:16" ht="15" customHeight="1" x14ac:dyDescent="0.25">
      <c r="B3556" s="31" t="str">
        <f>IF(Tabela2[[#This Row],[Tipo]] = 0,LOOKUP(Tabela2[[#This Row],[RESUMO]],Tabela3[Grupo],Tabela3[Meus produtos]),VLOOKUP(Tabela2[[#This Row],[Código]],Tabela4[[Código NBS/LC116]:[Meus serviços]],3,0))</f>
        <v>Não</v>
      </c>
      <c r="C3556" t="str">
        <f>IF(E3556=0,TEXT(dados!A3471,"00000000"),IF(E3556=2,TEXT(dados!A3471,"0000"),TEXT(dados!A3471,"#")))</f>
        <v>32141020</v>
      </c>
      <c r="D3556" t="str">
        <f>IF(dados!B3471=0,"",dados!B3471)</f>
        <v/>
      </c>
      <c r="E3556">
        <f>dados!C3471</f>
        <v>0</v>
      </c>
      <c r="F3556" t="str">
        <f>dados!D3471</f>
        <v>Indutos utilizados em pintura</v>
      </c>
      <c r="G3556"/>
      <c r="H3556"/>
      <c r="I3556"/>
      <c r="J3556"/>
      <c r="K3556" s="13"/>
      <c r="L3556" s="13">
        <f>dados!I3471/100</f>
        <v>0.1363</v>
      </c>
      <c r="M3556" s="13">
        <f>dados!J3471/100</f>
        <v>0.17170000000000002</v>
      </c>
      <c r="N3556" s="13">
        <f>dados!K3471/100</f>
        <v>0.18</v>
      </c>
      <c r="O3556" s="13">
        <f>dados!L3471/100</f>
        <v>0</v>
      </c>
      <c r="P3556" s="12" t="str">
        <f>LEFT(Tabela2[[#This Row],[Código]],2)</f>
        <v>32</v>
      </c>
    </row>
    <row r="3557" spans="2:16" ht="15" customHeight="1" x14ac:dyDescent="0.25">
      <c r="B3557" s="31" t="str">
        <f>IF(Tabela2[[#This Row],[Tipo]] = 0,LOOKUP(Tabela2[[#This Row],[RESUMO]],Tabela3[Grupo],Tabela3[Meus produtos]),VLOOKUP(Tabela2[[#This Row],[Código]],Tabela4[[Código NBS/LC116]:[Meus serviços]],3,0))</f>
        <v>Não</v>
      </c>
      <c r="C3557" t="str">
        <f>IF(E3557=0,TEXT(dados!A3472,"00000000"),IF(E3557=2,TEXT(dados!A3472,"0000"),TEXT(dados!A3472,"#")))</f>
        <v>32149000</v>
      </c>
      <c r="D3557" t="str">
        <f>IF(dados!B3472=0,"",dados!B3472)</f>
        <v/>
      </c>
      <c r="E3557">
        <f>dados!C3472</f>
        <v>0</v>
      </c>
      <c r="F3557" t="str">
        <f>dados!D3472</f>
        <v>Indutos n/refratarios do tipo utilizados em alvenaria</v>
      </c>
      <c r="G3557"/>
      <c r="H3557"/>
      <c r="I3557"/>
      <c r="J3557"/>
      <c r="K3557" s="13"/>
      <c r="L3557" s="13">
        <f>dados!I3472/100</f>
        <v>0.13449999999999998</v>
      </c>
      <c r="M3557" s="13">
        <f>dados!J3472/100</f>
        <v>0.18140000000000001</v>
      </c>
      <c r="N3557" s="13">
        <f>dados!K3472/100</f>
        <v>0.12</v>
      </c>
      <c r="O3557" s="13">
        <f>dados!L3472/100</f>
        <v>0</v>
      </c>
      <c r="P3557" s="12" t="str">
        <f>LEFT(Tabela2[[#This Row],[Código]],2)</f>
        <v>32</v>
      </c>
    </row>
    <row r="3558" spans="2:16" ht="15" customHeight="1" x14ac:dyDescent="0.25">
      <c r="B3558" s="31" t="str">
        <f>IF(Tabela2[[#This Row],[Tipo]] = 0,LOOKUP(Tabela2[[#This Row],[RESUMO]],Tabela3[Grupo],Tabela3[Meus produtos]),VLOOKUP(Tabela2[[#This Row],[Código]],Tabela4[[Código NBS/LC116]:[Meus serviços]],3,0))</f>
        <v>Não</v>
      </c>
      <c r="C3558" t="str">
        <f>IF(E3558=0,TEXT(dados!A3473,"00000000"),IF(E3558=2,TEXT(dados!A3473,"0000"),TEXT(dados!A3473,"#")))</f>
        <v>32151100</v>
      </c>
      <c r="D3558" t="str">
        <f>IF(dados!B3473=0,"",dados!B3473)</f>
        <v/>
      </c>
      <c r="E3558">
        <f>dados!C3473</f>
        <v>0</v>
      </c>
      <c r="F3558" t="str">
        <f>dados!D3473</f>
        <v>Tintas pretas,de impressao</v>
      </c>
      <c r="G3558"/>
      <c r="H3558"/>
      <c r="I3558"/>
      <c r="J3558"/>
      <c r="K3558" s="13"/>
      <c r="L3558" s="13">
        <f>dados!I3473/100</f>
        <v>0.13449999999999998</v>
      </c>
      <c r="M3558" s="13">
        <f>dados!J3473/100</f>
        <v>0.2082</v>
      </c>
      <c r="N3558" s="13">
        <f>dados!K3473/100</f>
        <v>0.18</v>
      </c>
      <c r="O3558" s="13">
        <f>dados!L3473/100</f>
        <v>0</v>
      </c>
      <c r="P3558" s="12" t="str">
        <f>LEFT(Tabela2[[#This Row],[Código]],2)</f>
        <v>32</v>
      </c>
    </row>
    <row r="3559" spans="2:16" ht="15" customHeight="1" x14ac:dyDescent="0.25">
      <c r="B3559" s="31" t="str">
        <f>IF(Tabela2[[#This Row],[Tipo]] = 0,LOOKUP(Tabela2[[#This Row],[RESUMO]],Tabela3[Grupo],Tabela3[Meus produtos]),VLOOKUP(Tabela2[[#This Row],[Código]],Tabela4[[Código NBS/LC116]:[Meus serviços]],3,0))</f>
        <v>Não</v>
      </c>
      <c r="C3559" t="str">
        <f>IF(E3559=0,TEXT(dados!A3474,"00000000"),IF(E3559=2,TEXT(dados!A3474,"0000"),TEXT(dados!A3474,"#")))</f>
        <v>32151900</v>
      </c>
      <c r="D3559" t="str">
        <f>IF(dados!B3474=0,"",dados!B3474)</f>
        <v/>
      </c>
      <c r="E3559">
        <f>dados!C3474</f>
        <v>0</v>
      </c>
      <c r="F3559" t="str">
        <f>dados!D3474</f>
        <v>Outros tintas de impressao</v>
      </c>
      <c r="G3559"/>
      <c r="H3559"/>
      <c r="I3559"/>
      <c r="J3559"/>
      <c r="K3559" s="13"/>
      <c r="L3559" s="13">
        <f>dados!I3474/100</f>
        <v>0.13449999999999998</v>
      </c>
      <c r="M3559" s="13">
        <f>dados!J3474/100</f>
        <v>0.2082</v>
      </c>
      <c r="N3559" s="13">
        <f>dados!K3474/100</f>
        <v>0.18</v>
      </c>
      <c r="O3559" s="13">
        <f>dados!L3474/100</f>
        <v>0</v>
      </c>
      <c r="P3559" s="12" t="str">
        <f>LEFT(Tabela2[[#This Row],[Código]],2)</f>
        <v>32</v>
      </c>
    </row>
    <row r="3560" spans="2:16" ht="15" customHeight="1" x14ac:dyDescent="0.25">
      <c r="B3560" s="31" t="str">
        <f>IF(Tabela2[[#This Row],[Tipo]] = 0,LOOKUP(Tabela2[[#This Row],[RESUMO]],Tabela3[Grupo],Tabela3[Meus produtos]),VLOOKUP(Tabela2[[#This Row],[Código]],Tabela4[[Código NBS/LC116]:[Meus serviços]],3,0))</f>
        <v>Não</v>
      </c>
      <c r="C3560" t="str">
        <f>IF(E3560=0,TEXT(dados!A3475,"00000000"),IF(E3560=2,TEXT(dados!A3475,"0000"),TEXT(dados!A3475,"#")))</f>
        <v>32159000</v>
      </c>
      <c r="D3560" t="str">
        <f>IF(dados!B3475=0,"",dados!B3475)</f>
        <v/>
      </c>
      <c r="E3560">
        <f>dados!C3475</f>
        <v>0</v>
      </c>
      <c r="F3560" t="str">
        <f>dados!D3475</f>
        <v>Tintas de escrever ou de desenhar e outs.tintas</v>
      </c>
      <c r="G3560"/>
      <c r="H3560"/>
      <c r="I3560"/>
      <c r="J3560"/>
      <c r="K3560" s="13"/>
      <c r="L3560" s="13">
        <f>dados!I3475/100</f>
        <v>0.13449999999999998</v>
      </c>
      <c r="M3560" s="13">
        <f>dados!J3475/100</f>
        <v>0.2082</v>
      </c>
      <c r="N3560" s="13">
        <f>dados!K3475/100</f>
        <v>0.18</v>
      </c>
      <c r="O3560" s="13">
        <f>dados!L3475/100</f>
        <v>0</v>
      </c>
      <c r="P3560" s="12" t="str">
        <f>LEFT(Tabela2[[#This Row],[Código]],2)</f>
        <v>32</v>
      </c>
    </row>
    <row r="3561" spans="2:16" ht="15" customHeight="1" x14ac:dyDescent="0.25">
      <c r="B3561" s="31" t="str">
        <f>IF(Tabela2[[#This Row],[Tipo]] = 0,LOOKUP(Tabela2[[#This Row],[RESUMO]],Tabela3[Grupo],Tabela3[Meus produtos]),VLOOKUP(Tabela2[[#This Row],[Código]],Tabela4[[Código NBS/LC116]:[Meus serviços]],3,0))</f>
        <v>Não</v>
      </c>
      <c r="C3561" t="str">
        <f>IF(E3561=0,TEXT(dados!A3476,"00000000"),IF(E3561=2,TEXT(dados!A3476,"0000"),TEXT(dados!A3476,"#")))</f>
        <v>33011210</v>
      </c>
      <c r="D3561" t="str">
        <f>IF(dados!B3476=0,"",dados!B3476)</f>
        <v/>
      </c>
      <c r="E3561">
        <f>dados!C3476</f>
        <v>0</v>
      </c>
      <c r="F3561" t="str">
        <f>dados!D3476</f>
        <v>Oleo essencial,de petit grain de laranja</v>
      </c>
      <c r="G3561"/>
      <c r="H3561"/>
      <c r="I3561"/>
      <c r="J3561"/>
      <c r="K3561" s="13"/>
      <c r="L3561" s="13">
        <f>dados!I3476/100</f>
        <v>0.16600000000000001</v>
      </c>
      <c r="M3561" s="13">
        <f>dados!J3476/100</f>
        <v>0.2979</v>
      </c>
      <c r="N3561" s="13">
        <f>dados!K3476/100</f>
        <v>0.18</v>
      </c>
      <c r="O3561" s="13">
        <f>dados!L3476/100</f>
        <v>0</v>
      </c>
      <c r="P3561" s="12" t="str">
        <f>LEFT(Tabela2[[#This Row],[Código]],2)</f>
        <v>33</v>
      </c>
    </row>
    <row r="3562" spans="2:16" ht="15" customHeight="1" x14ac:dyDescent="0.25">
      <c r="B3562" s="31" t="str">
        <f>IF(Tabela2[[#This Row],[Tipo]] = 0,LOOKUP(Tabela2[[#This Row],[RESUMO]],Tabela3[Grupo],Tabela3[Meus produtos]),VLOOKUP(Tabela2[[#This Row],[Código]],Tabela4[[Código NBS/LC116]:[Meus serviços]],3,0))</f>
        <v>Não</v>
      </c>
      <c r="C3562" t="str">
        <f>IF(E3562=0,TEXT(dados!A3477,"00000000"),IF(E3562=2,TEXT(dados!A3477,"0000"),TEXT(dados!A3477,"#")))</f>
        <v>33011290</v>
      </c>
      <c r="D3562" t="str">
        <f>IF(dados!B3477=0,"",dados!B3477)</f>
        <v/>
      </c>
      <c r="E3562">
        <f>dados!C3477</f>
        <v>0</v>
      </c>
      <c r="F3562" t="str">
        <f>dados!D3477</f>
        <v>Outros oleos essenciais,de laranja</v>
      </c>
      <c r="G3562"/>
      <c r="H3562"/>
      <c r="I3562"/>
      <c r="J3562"/>
      <c r="K3562" s="13"/>
      <c r="L3562" s="13">
        <f>dados!I3477/100</f>
        <v>0.16600000000000001</v>
      </c>
      <c r="M3562" s="13">
        <f>dados!J3477/100</f>
        <v>0.2979</v>
      </c>
      <c r="N3562" s="13">
        <f>dados!K3477/100</f>
        <v>0.18</v>
      </c>
      <c r="O3562" s="13">
        <f>dados!L3477/100</f>
        <v>0</v>
      </c>
      <c r="P3562" s="12" t="str">
        <f>LEFT(Tabela2[[#This Row],[Código]],2)</f>
        <v>33</v>
      </c>
    </row>
    <row r="3563" spans="2:16" ht="15" customHeight="1" x14ac:dyDescent="0.25">
      <c r="B3563" s="31" t="str">
        <f>IF(Tabela2[[#This Row],[Tipo]] = 0,LOOKUP(Tabela2[[#This Row],[RESUMO]],Tabela3[Grupo],Tabela3[Meus produtos]),VLOOKUP(Tabela2[[#This Row],[Código]],Tabela4[[Código NBS/LC116]:[Meus serviços]],3,0))</f>
        <v>Não</v>
      </c>
      <c r="C3563" t="str">
        <f>IF(E3563=0,TEXT(dados!A3478,"00000000"),IF(E3563=2,TEXT(dados!A3478,"0000"),TEXT(dados!A3478,"#")))</f>
        <v>33011300</v>
      </c>
      <c r="D3563" t="str">
        <f>IF(dados!B3478=0,"",dados!B3478)</f>
        <v/>
      </c>
      <c r="E3563">
        <f>dados!C3478</f>
        <v>0</v>
      </c>
      <c r="F3563" t="str">
        <f>dados!D3478</f>
        <v>Oleo essencial,de limao</v>
      </c>
      <c r="G3563"/>
      <c r="H3563"/>
      <c r="I3563"/>
      <c r="J3563"/>
      <c r="K3563" s="13"/>
      <c r="L3563" s="13">
        <f>dados!I3478/100</f>
        <v>0.16600000000000001</v>
      </c>
      <c r="M3563" s="13">
        <f>dados!J3478/100</f>
        <v>0.2979</v>
      </c>
      <c r="N3563" s="13">
        <f>dados!K3478/100</f>
        <v>0.18</v>
      </c>
      <c r="O3563" s="13">
        <f>dados!L3478/100</f>
        <v>0</v>
      </c>
      <c r="P3563" s="12" t="str">
        <f>LEFT(Tabela2[[#This Row],[Código]],2)</f>
        <v>33</v>
      </c>
    </row>
    <row r="3564" spans="2:16" ht="15" customHeight="1" x14ac:dyDescent="0.25">
      <c r="B3564" s="31" t="str">
        <f>IF(Tabela2[[#This Row],[Tipo]] = 0,LOOKUP(Tabela2[[#This Row],[RESUMO]],Tabela3[Grupo],Tabela3[Meus produtos]),VLOOKUP(Tabela2[[#This Row],[Código]],Tabela4[[Código NBS/LC116]:[Meus serviços]],3,0))</f>
        <v>Não</v>
      </c>
      <c r="C3564" t="str">
        <f>IF(E3564=0,TEXT(dados!A3479,"00000000"),IF(E3564=2,TEXT(dados!A3479,"0000"),TEXT(dados!A3479,"#")))</f>
        <v>33011910</v>
      </c>
      <c r="D3564" t="str">
        <f>IF(dados!B3479=0,"",dados!B3479)</f>
        <v/>
      </c>
      <c r="E3564">
        <f>dados!C3479</f>
        <v>0</v>
      </c>
      <c r="F3564" t="str">
        <f>dados!D3479</f>
        <v>Oleo essencial,de lima</v>
      </c>
      <c r="G3564"/>
      <c r="H3564"/>
      <c r="I3564"/>
      <c r="J3564"/>
      <c r="K3564" s="13"/>
      <c r="L3564" s="13">
        <f>dados!I3479/100</f>
        <v>0.16600000000000001</v>
      </c>
      <c r="M3564" s="13">
        <f>dados!J3479/100</f>
        <v>0.2979</v>
      </c>
      <c r="N3564" s="13">
        <f>dados!K3479/100</f>
        <v>0.18</v>
      </c>
      <c r="O3564" s="13">
        <f>dados!L3479/100</f>
        <v>0</v>
      </c>
      <c r="P3564" s="12" t="str">
        <f>LEFT(Tabela2[[#This Row],[Código]],2)</f>
        <v>33</v>
      </c>
    </row>
    <row r="3565" spans="2:16" ht="15" customHeight="1" x14ac:dyDescent="0.25">
      <c r="B3565" s="31" t="str">
        <f>IF(Tabela2[[#This Row],[Tipo]] = 0,LOOKUP(Tabela2[[#This Row],[RESUMO]],Tabela3[Grupo],Tabela3[Meus produtos]),VLOOKUP(Tabela2[[#This Row],[Código]],Tabela4[[Código NBS/LC116]:[Meus serviços]],3,0))</f>
        <v>Não</v>
      </c>
      <c r="C3565" t="str">
        <f>IF(E3565=0,TEXT(dados!A3480,"00000000"),IF(E3565=2,TEXT(dados!A3480,"0000"),TEXT(dados!A3480,"#")))</f>
        <v>33011990</v>
      </c>
      <c r="D3565" t="str">
        <f>IF(dados!B3480=0,"",dados!B3480)</f>
        <v/>
      </c>
      <c r="E3565">
        <f>dados!C3480</f>
        <v>0</v>
      </c>
      <c r="F3565" t="str">
        <f>dados!D3480</f>
        <v>Oleo essencial,de outs.citricos</v>
      </c>
      <c r="G3565"/>
      <c r="H3565"/>
      <c r="I3565"/>
      <c r="J3565"/>
      <c r="K3565" s="13"/>
      <c r="L3565" s="13">
        <f>dados!I3480/100</f>
        <v>0.16600000000000001</v>
      </c>
      <c r="M3565" s="13">
        <f>dados!J3480/100</f>
        <v>0.2979</v>
      </c>
      <c r="N3565" s="13">
        <f>dados!K3480/100</f>
        <v>0.18</v>
      </c>
      <c r="O3565" s="13">
        <f>dados!L3480/100</f>
        <v>0</v>
      </c>
      <c r="P3565" s="12" t="str">
        <f>LEFT(Tabela2[[#This Row],[Código]],2)</f>
        <v>33</v>
      </c>
    </row>
    <row r="3566" spans="2:16" ht="15" customHeight="1" x14ac:dyDescent="0.25">
      <c r="B3566" s="31" t="str">
        <f>IF(Tabela2[[#This Row],[Tipo]] = 0,LOOKUP(Tabela2[[#This Row],[RESUMO]],Tabela3[Grupo],Tabela3[Meus produtos]),VLOOKUP(Tabela2[[#This Row],[Código]],Tabela4[[Código NBS/LC116]:[Meus serviços]],3,0))</f>
        <v>Não</v>
      </c>
      <c r="C3566" t="str">
        <f>IF(E3566=0,TEXT(dados!A3481,"00000000"),IF(E3566=2,TEXT(dados!A3481,"0000"),TEXT(dados!A3481,"#")))</f>
        <v>33012400</v>
      </c>
      <c r="D3566" t="str">
        <f>IF(dados!B3481=0,"",dados!B3481)</f>
        <v/>
      </c>
      <c r="E3566">
        <f>dados!C3481</f>
        <v>0</v>
      </c>
      <c r="F3566" t="str">
        <f>dados!D3481</f>
        <v>Oleo essencial,de hortela-pimenta (mentha piperita)</v>
      </c>
      <c r="G3566"/>
      <c r="H3566"/>
      <c r="I3566"/>
      <c r="J3566"/>
      <c r="K3566" s="13"/>
      <c r="L3566" s="13">
        <f>dados!I3481/100</f>
        <v>0.16600000000000001</v>
      </c>
      <c r="M3566" s="13">
        <f>dados!J3481/100</f>
        <v>0.2979</v>
      </c>
      <c r="N3566" s="13">
        <f>dados!K3481/100</f>
        <v>0.18</v>
      </c>
      <c r="O3566" s="13">
        <f>dados!L3481/100</f>
        <v>0</v>
      </c>
      <c r="P3566" s="12" t="str">
        <f>LEFT(Tabela2[[#This Row],[Código]],2)</f>
        <v>33</v>
      </c>
    </row>
    <row r="3567" spans="2:16" ht="15" customHeight="1" x14ac:dyDescent="0.25">
      <c r="B3567" s="31" t="str">
        <f>IF(Tabela2[[#This Row],[Tipo]] = 0,LOOKUP(Tabela2[[#This Row],[RESUMO]],Tabela3[Grupo],Tabela3[Meus produtos]),VLOOKUP(Tabela2[[#This Row],[Código]],Tabela4[[Código NBS/LC116]:[Meus serviços]],3,0))</f>
        <v>Não</v>
      </c>
      <c r="C3567" t="str">
        <f>IF(E3567=0,TEXT(dados!A3482,"00000000"),IF(E3567=2,TEXT(dados!A3482,"0000"),TEXT(dados!A3482,"#")))</f>
        <v>33012510</v>
      </c>
      <c r="D3567" t="str">
        <f>IF(dados!B3482=0,"",dados!B3482)</f>
        <v/>
      </c>
      <c r="E3567">
        <f>dados!C3482</f>
        <v>0</v>
      </c>
      <c r="F3567" t="str">
        <f>dados!D3482</f>
        <v>Oleo essencial,de menta japonesa (mentha arvensis)</v>
      </c>
      <c r="G3567"/>
      <c r="H3567"/>
      <c r="I3567"/>
      <c r="J3567"/>
      <c r="K3567" s="13"/>
      <c r="L3567" s="13">
        <f>dados!I3482/100</f>
        <v>0.16600000000000001</v>
      </c>
      <c r="M3567" s="13">
        <f>dados!J3482/100</f>
        <v>0.28350000000000003</v>
      </c>
      <c r="N3567" s="13">
        <f>dados!K3482/100</f>
        <v>0.18</v>
      </c>
      <c r="O3567" s="13">
        <f>dados!L3482/100</f>
        <v>0</v>
      </c>
      <c r="P3567" s="12" t="str">
        <f>LEFT(Tabela2[[#This Row],[Código]],2)</f>
        <v>33</v>
      </c>
    </row>
    <row r="3568" spans="2:16" ht="15" customHeight="1" x14ac:dyDescent="0.25">
      <c r="B3568" s="31" t="str">
        <f>IF(Tabela2[[#This Row],[Tipo]] = 0,LOOKUP(Tabela2[[#This Row],[RESUMO]],Tabela3[Grupo],Tabela3[Meus produtos]),VLOOKUP(Tabela2[[#This Row],[Código]],Tabela4[[Código NBS/LC116]:[Meus serviços]],3,0))</f>
        <v>Não</v>
      </c>
      <c r="C3568" t="str">
        <f>IF(E3568=0,TEXT(dados!A3483,"00000000"),IF(E3568=2,TEXT(dados!A3483,"0000"),TEXT(dados!A3483,"#")))</f>
        <v>33012520</v>
      </c>
      <c r="D3568" t="str">
        <f>IF(dados!B3483=0,"",dados!B3483)</f>
        <v/>
      </c>
      <c r="E3568">
        <f>dados!C3483</f>
        <v>0</v>
      </c>
      <c r="F3568" t="str">
        <f>dados!D3483</f>
        <v>Oleo essencial,de mentha spearmint(mentha viridis l)</v>
      </c>
      <c r="G3568"/>
      <c r="H3568"/>
      <c r="I3568"/>
      <c r="J3568"/>
      <c r="K3568" s="13"/>
      <c r="L3568" s="13">
        <f>dados!I3483/100</f>
        <v>0.16600000000000001</v>
      </c>
      <c r="M3568" s="13">
        <f>dados!J3483/100</f>
        <v>0.18600000000000003</v>
      </c>
      <c r="N3568" s="13">
        <f>dados!K3483/100</f>
        <v>0.18</v>
      </c>
      <c r="O3568" s="13">
        <f>dados!L3483/100</f>
        <v>0</v>
      </c>
      <c r="P3568" s="12" t="str">
        <f>LEFT(Tabela2[[#This Row],[Código]],2)</f>
        <v>33</v>
      </c>
    </row>
    <row r="3569" spans="2:16" ht="15" customHeight="1" x14ac:dyDescent="0.25">
      <c r="B3569" s="31" t="str">
        <f>IF(Tabela2[[#This Row],[Tipo]] = 0,LOOKUP(Tabela2[[#This Row],[RESUMO]],Tabela3[Grupo],Tabela3[Meus produtos]),VLOOKUP(Tabela2[[#This Row],[Código]],Tabela4[[Código NBS/LC116]:[Meus serviços]],3,0))</f>
        <v>Não</v>
      </c>
      <c r="C3569" t="str">
        <f>IF(E3569=0,TEXT(dados!A3484,"00000000"),IF(E3569=2,TEXT(dados!A3484,"0000"),TEXT(dados!A3484,"#")))</f>
        <v>33012590</v>
      </c>
      <c r="D3569" t="str">
        <f>IF(dados!B3484=0,"",dados!B3484)</f>
        <v/>
      </c>
      <c r="E3569">
        <f>dados!C3484</f>
        <v>0</v>
      </c>
      <c r="F3569" t="str">
        <f>dados!D3484</f>
        <v>Oleo essencial,de outs.mentas</v>
      </c>
      <c r="G3569"/>
      <c r="H3569"/>
      <c r="I3569"/>
      <c r="J3569"/>
      <c r="K3569" s="13"/>
      <c r="L3569" s="13">
        <f>dados!I3484/100</f>
        <v>0.16600000000000001</v>
      </c>
      <c r="M3569" s="13">
        <f>dados!J3484/100</f>
        <v>0.18600000000000003</v>
      </c>
      <c r="N3569" s="13">
        <f>dados!K3484/100</f>
        <v>0.18</v>
      </c>
      <c r="O3569" s="13">
        <f>dados!L3484/100</f>
        <v>0</v>
      </c>
      <c r="P3569" s="12" t="str">
        <f>LEFT(Tabela2[[#This Row],[Código]],2)</f>
        <v>33</v>
      </c>
    </row>
    <row r="3570" spans="2:16" ht="15" customHeight="1" x14ac:dyDescent="0.25">
      <c r="B3570" s="31" t="str">
        <f>IF(Tabela2[[#This Row],[Tipo]] = 0,LOOKUP(Tabela2[[#This Row],[RESUMO]],Tabela3[Grupo],Tabela3[Meus produtos]),VLOOKUP(Tabela2[[#This Row],[Código]],Tabela4[[Código NBS/LC116]:[Meus serviços]],3,0))</f>
        <v>Não</v>
      </c>
      <c r="C3570" t="str">
        <f>IF(E3570=0,TEXT(dados!A3485,"00000000"),IF(E3570=2,TEXT(dados!A3485,"0000"),TEXT(dados!A3485,"#")))</f>
        <v>33012911</v>
      </c>
      <c r="D3570" t="str">
        <f>IF(dados!B3485=0,"",dados!B3485)</f>
        <v/>
      </c>
      <c r="E3570">
        <f>dados!C3485</f>
        <v>0</v>
      </c>
      <c r="F3570" t="str">
        <f>dados!D3485</f>
        <v>Oleo essencial,de citronela</v>
      </c>
      <c r="G3570"/>
      <c r="H3570"/>
      <c r="I3570"/>
      <c r="J3570"/>
      <c r="K3570" s="13"/>
      <c r="L3570" s="13">
        <f>dados!I3485/100</f>
        <v>0.16600000000000001</v>
      </c>
      <c r="M3570" s="13">
        <f>dados!J3485/100</f>
        <v>0.2979</v>
      </c>
      <c r="N3570" s="13">
        <f>dados!K3485/100</f>
        <v>0.18</v>
      </c>
      <c r="O3570" s="13">
        <f>dados!L3485/100</f>
        <v>0</v>
      </c>
      <c r="P3570" s="12" t="str">
        <f>LEFT(Tabela2[[#This Row],[Código]],2)</f>
        <v>33</v>
      </c>
    </row>
    <row r="3571" spans="2:16" ht="15" customHeight="1" x14ac:dyDescent="0.25">
      <c r="B3571" s="31" t="str">
        <f>IF(Tabela2[[#This Row],[Tipo]] = 0,LOOKUP(Tabela2[[#This Row],[RESUMO]],Tabela3[Grupo],Tabela3[Meus produtos]),VLOOKUP(Tabela2[[#This Row],[Código]],Tabela4[[Código NBS/LC116]:[Meus serviços]],3,0))</f>
        <v>Não</v>
      </c>
      <c r="C3571" t="str">
        <f>IF(E3571=0,TEXT(dados!A3486,"00000000"),IF(E3571=2,TEXT(dados!A3486,"0000"),TEXT(dados!A3486,"#")))</f>
        <v>33012912</v>
      </c>
      <c r="D3571" t="str">
        <f>IF(dados!B3486=0,"",dados!B3486)</f>
        <v/>
      </c>
      <c r="E3571">
        <f>dados!C3486</f>
        <v>0</v>
      </c>
      <c r="F3571" t="str">
        <f>dados!D3486</f>
        <v>Oleo essencial,de cedro</v>
      </c>
      <c r="G3571"/>
      <c r="H3571"/>
      <c r="I3571"/>
      <c r="J3571"/>
      <c r="K3571" s="13"/>
      <c r="L3571" s="13">
        <f>dados!I3486/100</f>
        <v>0.16600000000000001</v>
      </c>
      <c r="M3571" s="13">
        <f>dados!J3486/100</f>
        <v>0.18600000000000003</v>
      </c>
      <c r="N3571" s="13">
        <f>dados!K3486/100</f>
        <v>0.18</v>
      </c>
      <c r="O3571" s="13">
        <f>dados!L3486/100</f>
        <v>0</v>
      </c>
      <c r="P3571" s="12" t="str">
        <f>LEFT(Tabela2[[#This Row],[Código]],2)</f>
        <v>33</v>
      </c>
    </row>
    <row r="3572" spans="2:16" ht="15" customHeight="1" x14ac:dyDescent="0.25">
      <c r="B3572" s="31" t="str">
        <f>IF(Tabela2[[#This Row],[Tipo]] = 0,LOOKUP(Tabela2[[#This Row],[RESUMO]],Tabela3[Grupo],Tabela3[Meus produtos]),VLOOKUP(Tabela2[[#This Row],[Código]],Tabela4[[Código NBS/LC116]:[Meus serviços]],3,0))</f>
        <v>Não</v>
      </c>
      <c r="C3572" t="str">
        <f>IF(E3572=0,TEXT(dados!A3487,"00000000"),IF(E3572=2,TEXT(dados!A3487,"0000"),TEXT(dados!A3487,"#")))</f>
        <v>33012913</v>
      </c>
      <c r="D3572" t="str">
        <f>IF(dados!B3487=0,"",dados!B3487)</f>
        <v/>
      </c>
      <c r="E3572">
        <f>dados!C3487</f>
        <v>0</v>
      </c>
      <c r="F3572" t="str">
        <f>dados!D3487</f>
        <v>Oleo essencial,de pau santo (bulnesia sarmientol)</v>
      </c>
      <c r="G3572"/>
      <c r="H3572"/>
      <c r="I3572"/>
      <c r="J3572"/>
      <c r="K3572" s="13"/>
      <c r="L3572" s="13">
        <f>dados!I3487/100</f>
        <v>0.16600000000000001</v>
      </c>
      <c r="M3572" s="13">
        <f>dados!J3487/100</f>
        <v>0.2979</v>
      </c>
      <c r="N3572" s="13">
        <f>dados!K3487/100</f>
        <v>0.18</v>
      </c>
      <c r="O3572" s="13">
        <f>dados!L3487/100</f>
        <v>0</v>
      </c>
      <c r="P3572" s="12" t="str">
        <f>LEFT(Tabela2[[#This Row],[Código]],2)</f>
        <v>33</v>
      </c>
    </row>
    <row r="3573" spans="2:16" ht="15" customHeight="1" x14ac:dyDescent="0.25">
      <c r="B3573" s="31" t="str">
        <f>IF(Tabela2[[#This Row],[Tipo]] = 0,LOOKUP(Tabela2[[#This Row],[RESUMO]],Tabela3[Grupo],Tabela3[Meus produtos]),VLOOKUP(Tabela2[[#This Row],[Código]],Tabela4[[Código NBS/LC116]:[Meus serviços]],3,0))</f>
        <v>Não</v>
      </c>
      <c r="C3573" t="str">
        <f>IF(E3573=0,TEXT(dados!A3488,"00000000"),IF(E3573=2,TEXT(dados!A3488,"0000"),TEXT(dados!A3488,"#")))</f>
        <v>33012914</v>
      </c>
      <c r="D3573" t="str">
        <f>IF(dados!B3488=0,"",dados!B3488)</f>
        <v/>
      </c>
      <c r="E3573">
        <f>dados!C3488</f>
        <v>0</v>
      </c>
      <c r="F3573" t="str">
        <f>dados!D3488</f>
        <v>Oleo essencial,de lemongrass</v>
      </c>
      <c r="G3573"/>
      <c r="H3573"/>
      <c r="I3573"/>
      <c r="J3573"/>
      <c r="K3573" s="13"/>
      <c r="L3573" s="13">
        <f>dados!I3488/100</f>
        <v>0.16600000000000001</v>
      </c>
      <c r="M3573" s="13">
        <f>dados!J3488/100</f>
        <v>0.2979</v>
      </c>
      <c r="N3573" s="13">
        <f>dados!K3488/100</f>
        <v>0.18</v>
      </c>
      <c r="O3573" s="13">
        <f>dados!L3488/100</f>
        <v>0</v>
      </c>
      <c r="P3573" s="12" t="str">
        <f>LEFT(Tabela2[[#This Row],[Código]],2)</f>
        <v>33</v>
      </c>
    </row>
    <row r="3574" spans="2:16" ht="15" customHeight="1" x14ac:dyDescent="0.25">
      <c r="B3574" s="31" t="str">
        <f>IF(Tabela2[[#This Row],[Tipo]] = 0,LOOKUP(Tabela2[[#This Row],[RESUMO]],Tabela3[Grupo],Tabela3[Meus produtos]),VLOOKUP(Tabela2[[#This Row],[Código]],Tabela4[[Código NBS/LC116]:[Meus serviços]],3,0))</f>
        <v>Não</v>
      </c>
      <c r="C3574" t="str">
        <f>IF(E3574=0,TEXT(dados!A3489,"00000000"),IF(E3574=2,TEXT(dados!A3489,"0000"),TEXT(dados!A3489,"#")))</f>
        <v>33012915</v>
      </c>
      <c r="D3574" t="str">
        <f>IF(dados!B3489=0,"",dados!B3489)</f>
        <v/>
      </c>
      <c r="E3574">
        <f>dados!C3489</f>
        <v>0</v>
      </c>
      <c r="F3574" t="str">
        <f>dados!D3489</f>
        <v>Oleo essencial,de pau-rosa</v>
      </c>
      <c r="G3574"/>
      <c r="H3574"/>
      <c r="I3574"/>
      <c r="J3574"/>
      <c r="K3574" s="13"/>
      <c r="L3574" s="13">
        <f>dados!I3489/100</f>
        <v>0.16600000000000001</v>
      </c>
      <c r="M3574" s="13">
        <f>dados!J3489/100</f>
        <v>0.2979</v>
      </c>
      <c r="N3574" s="13">
        <f>dados!K3489/100</f>
        <v>0.18</v>
      </c>
      <c r="O3574" s="13">
        <f>dados!L3489/100</f>
        <v>0</v>
      </c>
      <c r="P3574" s="12" t="str">
        <f>LEFT(Tabela2[[#This Row],[Código]],2)</f>
        <v>33</v>
      </c>
    </row>
    <row r="3575" spans="2:16" ht="15" customHeight="1" x14ac:dyDescent="0.25">
      <c r="B3575" s="31" t="str">
        <f>IF(Tabela2[[#This Row],[Tipo]] = 0,LOOKUP(Tabela2[[#This Row],[RESUMO]],Tabela3[Grupo],Tabela3[Meus produtos]),VLOOKUP(Tabela2[[#This Row],[Código]],Tabela4[[Código NBS/LC116]:[Meus serviços]],3,0))</f>
        <v>Não</v>
      </c>
      <c r="C3575" t="str">
        <f>IF(E3575=0,TEXT(dados!A3490,"00000000"),IF(E3575=2,TEXT(dados!A3490,"0000"),TEXT(dados!A3490,"#")))</f>
        <v>33012916</v>
      </c>
      <c r="D3575" t="str">
        <f>IF(dados!B3490=0,"",dados!B3490)</f>
        <v/>
      </c>
      <c r="E3575">
        <f>dados!C3490</f>
        <v>0</v>
      </c>
      <c r="F3575" t="str">
        <f>dados!D3490</f>
        <v>Oleo essencial,de palma rosa</v>
      </c>
      <c r="G3575"/>
      <c r="H3575"/>
      <c r="I3575"/>
      <c r="J3575"/>
      <c r="K3575" s="13"/>
      <c r="L3575" s="13">
        <f>dados!I3490/100</f>
        <v>0.16600000000000001</v>
      </c>
      <c r="M3575" s="13">
        <f>dados!J3490/100</f>
        <v>0.2979</v>
      </c>
      <c r="N3575" s="13">
        <f>dados!K3490/100</f>
        <v>0.18</v>
      </c>
      <c r="O3575" s="13">
        <f>dados!L3490/100</f>
        <v>0</v>
      </c>
      <c r="P3575" s="12" t="str">
        <f>LEFT(Tabela2[[#This Row],[Código]],2)</f>
        <v>33</v>
      </c>
    </row>
    <row r="3576" spans="2:16" ht="15" customHeight="1" x14ac:dyDescent="0.25">
      <c r="B3576" s="31" t="str">
        <f>IF(Tabela2[[#This Row],[Tipo]] = 0,LOOKUP(Tabela2[[#This Row],[RESUMO]],Tabela3[Grupo],Tabela3[Meus produtos]),VLOOKUP(Tabela2[[#This Row],[Código]],Tabela4[[Código NBS/LC116]:[Meus serviços]],3,0))</f>
        <v>Não</v>
      </c>
      <c r="C3576" t="str">
        <f>IF(E3576=0,TEXT(dados!A3491,"00000000"),IF(E3576=2,TEXT(dados!A3491,"0000"),TEXT(dados!A3491,"#")))</f>
        <v>33012917</v>
      </c>
      <c r="D3576" t="str">
        <f>IF(dados!B3491=0,"",dados!B3491)</f>
        <v/>
      </c>
      <c r="E3576">
        <f>dados!C3491</f>
        <v>0</v>
      </c>
      <c r="F3576" t="str">
        <f>dados!D3491</f>
        <v>Oleo essencial,de coriandro</v>
      </c>
      <c r="G3576"/>
      <c r="H3576"/>
      <c r="I3576"/>
      <c r="J3576"/>
      <c r="K3576" s="13"/>
      <c r="L3576" s="13">
        <f>dados!I3491/100</f>
        <v>0.16600000000000001</v>
      </c>
      <c r="M3576" s="13">
        <f>dados!J3491/100</f>
        <v>0.2979</v>
      </c>
      <c r="N3576" s="13">
        <f>dados!K3491/100</f>
        <v>0.18</v>
      </c>
      <c r="O3576" s="13">
        <f>dados!L3491/100</f>
        <v>0</v>
      </c>
      <c r="P3576" s="12" t="str">
        <f>LEFT(Tabela2[[#This Row],[Código]],2)</f>
        <v>33</v>
      </c>
    </row>
    <row r="3577" spans="2:16" ht="15" customHeight="1" x14ac:dyDescent="0.25">
      <c r="B3577" s="31" t="str">
        <f>IF(Tabela2[[#This Row],[Tipo]] = 0,LOOKUP(Tabela2[[#This Row],[RESUMO]],Tabela3[Grupo],Tabela3[Meus produtos]),VLOOKUP(Tabela2[[#This Row],[Código]],Tabela4[[Código NBS/LC116]:[Meus serviços]],3,0))</f>
        <v>Não</v>
      </c>
      <c r="C3577" t="str">
        <f>IF(E3577=0,TEXT(dados!A3492,"00000000"),IF(E3577=2,TEXT(dados!A3492,"0000"),TEXT(dados!A3492,"#")))</f>
        <v>33012918</v>
      </c>
      <c r="D3577" t="str">
        <f>IF(dados!B3492=0,"",dados!B3492)</f>
        <v/>
      </c>
      <c r="E3577">
        <f>dados!C3492</f>
        <v>0</v>
      </c>
      <c r="F3577" t="str">
        <f>dados!D3492</f>
        <v>Oleo essencial,de cabreuva</v>
      </c>
      <c r="G3577"/>
      <c r="H3577"/>
      <c r="I3577"/>
      <c r="J3577"/>
      <c r="K3577" s="13"/>
      <c r="L3577" s="13">
        <f>dados!I3492/100</f>
        <v>0.16600000000000001</v>
      </c>
      <c r="M3577" s="13">
        <f>dados!J3492/100</f>
        <v>0.2979</v>
      </c>
      <c r="N3577" s="13">
        <f>dados!K3492/100</f>
        <v>0.18</v>
      </c>
      <c r="O3577" s="13">
        <f>dados!L3492/100</f>
        <v>0</v>
      </c>
      <c r="P3577" s="12" t="str">
        <f>LEFT(Tabela2[[#This Row],[Código]],2)</f>
        <v>33</v>
      </c>
    </row>
    <row r="3578" spans="2:16" ht="15" customHeight="1" x14ac:dyDescent="0.25">
      <c r="B3578" s="31" t="str">
        <f>IF(Tabela2[[#This Row],[Tipo]] = 0,LOOKUP(Tabela2[[#This Row],[RESUMO]],Tabela3[Grupo],Tabela3[Meus produtos]),VLOOKUP(Tabela2[[#This Row],[Código]],Tabela4[[Código NBS/LC116]:[Meus serviços]],3,0))</f>
        <v>Não</v>
      </c>
      <c r="C3578" t="str">
        <f>IF(E3578=0,TEXT(dados!A3493,"00000000"),IF(E3578=2,TEXT(dados!A3493,"0000"),TEXT(dados!A3493,"#")))</f>
        <v>33012919</v>
      </c>
      <c r="D3578" t="str">
        <f>IF(dados!B3493=0,"",dados!B3493)</f>
        <v/>
      </c>
      <c r="E3578">
        <f>dados!C3493</f>
        <v>0</v>
      </c>
      <c r="F3578" t="str">
        <f>dados!D3493</f>
        <v>Oleo essencial,de eucalipto</v>
      </c>
      <c r="G3578"/>
      <c r="H3578"/>
      <c r="I3578"/>
      <c r="J3578"/>
      <c r="K3578" s="13"/>
      <c r="L3578" s="13">
        <f>dados!I3493/100</f>
        <v>0.16600000000000001</v>
      </c>
      <c r="M3578" s="13">
        <f>dados!J3493/100</f>
        <v>0.28350000000000003</v>
      </c>
      <c r="N3578" s="13">
        <f>dados!K3493/100</f>
        <v>0.18</v>
      </c>
      <c r="O3578" s="13">
        <f>dados!L3493/100</f>
        <v>0</v>
      </c>
      <c r="P3578" s="12" t="str">
        <f>LEFT(Tabela2[[#This Row],[Código]],2)</f>
        <v>33</v>
      </c>
    </row>
    <row r="3579" spans="2:16" ht="15" customHeight="1" x14ac:dyDescent="0.25">
      <c r="B3579" s="31" t="str">
        <f>IF(Tabela2[[#This Row],[Tipo]] = 0,LOOKUP(Tabela2[[#This Row],[RESUMO]],Tabela3[Grupo],Tabela3[Meus produtos]),VLOOKUP(Tabela2[[#This Row],[Código]],Tabela4[[Código NBS/LC116]:[Meus serviços]],3,0))</f>
        <v>Não</v>
      </c>
      <c r="C3579" t="str">
        <f>IF(E3579=0,TEXT(dados!A3494,"00000000"),IF(E3579=2,TEXT(dados!A3494,"0000"),TEXT(dados!A3494,"#")))</f>
        <v>33012921</v>
      </c>
      <c r="D3579" t="str">
        <f>IF(dados!B3494=0,"",dados!B3494)</f>
        <v/>
      </c>
      <c r="E3579">
        <f>dados!C3494</f>
        <v>0</v>
      </c>
      <c r="F3579" t="str">
        <f>dados!D3494</f>
        <v>Oleo essencial,de alfazema ou lavanda</v>
      </c>
      <c r="G3579"/>
      <c r="H3579"/>
      <c r="I3579"/>
      <c r="J3579"/>
      <c r="K3579" s="13"/>
      <c r="L3579" s="13">
        <f>dados!I3494/100</f>
        <v>0.16600000000000001</v>
      </c>
      <c r="M3579" s="13">
        <f>dados!J3494/100</f>
        <v>0.18600000000000003</v>
      </c>
      <c r="N3579" s="13">
        <f>dados!K3494/100</f>
        <v>0.18</v>
      </c>
      <c r="O3579" s="13">
        <f>dados!L3494/100</f>
        <v>0</v>
      </c>
      <c r="P3579" s="12" t="str">
        <f>LEFT(Tabela2[[#This Row],[Código]],2)</f>
        <v>33</v>
      </c>
    </row>
    <row r="3580" spans="2:16" ht="15" customHeight="1" x14ac:dyDescent="0.25">
      <c r="B3580" s="31" t="str">
        <f>IF(Tabela2[[#This Row],[Tipo]] = 0,LOOKUP(Tabela2[[#This Row],[RESUMO]],Tabela3[Grupo],Tabela3[Meus produtos]),VLOOKUP(Tabela2[[#This Row],[Código]],Tabela4[[Código NBS/LC116]:[Meus serviços]],3,0))</f>
        <v>Não</v>
      </c>
      <c r="C3580" t="str">
        <f>IF(E3580=0,TEXT(dados!A3495,"00000000"),IF(E3580=2,TEXT(dados!A3495,"0000"),TEXT(dados!A3495,"#")))</f>
        <v>33012922</v>
      </c>
      <c r="D3580" t="str">
        <f>IF(dados!B3495=0,"",dados!B3495)</f>
        <v/>
      </c>
      <c r="E3580">
        <f>dados!C3495</f>
        <v>0</v>
      </c>
      <c r="F3580" t="str">
        <f>dados!D3495</f>
        <v>Oleo essencial,de vetiver</v>
      </c>
      <c r="G3580"/>
      <c r="H3580"/>
      <c r="I3580"/>
      <c r="J3580"/>
      <c r="K3580" s="13"/>
      <c r="L3580" s="13">
        <f>dados!I3495/100</f>
        <v>0.16600000000000001</v>
      </c>
      <c r="M3580" s="13">
        <f>dados!J3495/100</f>
        <v>0.2979</v>
      </c>
      <c r="N3580" s="13">
        <f>dados!K3495/100</f>
        <v>0.18</v>
      </c>
      <c r="O3580" s="13">
        <f>dados!L3495/100</f>
        <v>0</v>
      </c>
      <c r="P3580" s="12" t="str">
        <f>LEFT(Tabela2[[#This Row],[Código]],2)</f>
        <v>33</v>
      </c>
    </row>
    <row r="3581" spans="2:16" ht="15" customHeight="1" x14ac:dyDescent="0.25">
      <c r="B3581" s="31" t="str">
        <f>IF(Tabela2[[#This Row],[Tipo]] = 0,LOOKUP(Tabela2[[#This Row],[RESUMO]],Tabela3[Grupo],Tabela3[Meus produtos]),VLOOKUP(Tabela2[[#This Row],[Código]],Tabela4[[Código NBS/LC116]:[Meus serviços]],3,0))</f>
        <v>Não</v>
      </c>
      <c r="C3581" t="str">
        <f>IF(E3581=0,TEXT(dados!A3496,"00000000"),IF(E3581=2,TEXT(dados!A3496,"0000"),TEXT(dados!A3496,"#")))</f>
        <v>33012990</v>
      </c>
      <c r="D3581" t="str">
        <f>IF(dados!B3496=0,"",dados!B3496)</f>
        <v/>
      </c>
      <c r="E3581">
        <f>dados!C3496</f>
        <v>0</v>
      </c>
      <c r="F3581" t="str">
        <f>dados!D3496</f>
        <v>Outros oleos essenciais</v>
      </c>
      <c r="G3581"/>
      <c r="H3581"/>
      <c r="I3581"/>
      <c r="J3581"/>
      <c r="K3581" s="13"/>
      <c r="L3581" s="13">
        <f>dados!I3496/100</f>
        <v>0.16600000000000001</v>
      </c>
      <c r="M3581" s="13">
        <f>dados!J3496/100</f>
        <v>0.18600000000000003</v>
      </c>
      <c r="N3581" s="13">
        <f>dados!K3496/100</f>
        <v>0.18</v>
      </c>
      <c r="O3581" s="13">
        <f>dados!L3496/100</f>
        <v>0</v>
      </c>
      <c r="P3581" s="12" t="str">
        <f>LEFT(Tabela2[[#This Row],[Código]],2)</f>
        <v>33</v>
      </c>
    </row>
    <row r="3582" spans="2:16" ht="15" customHeight="1" x14ac:dyDescent="0.25">
      <c r="B3582" s="31" t="str">
        <f>IF(Tabela2[[#This Row],[Tipo]] = 0,LOOKUP(Tabela2[[#This Row],[RESUMO]],Tabela3[Grupo],Tabela3[Meus produtos]),VLOOKUP(Tabela2[[#This Row],[Código]],Tabela4[[Código NBS/LC116]:[Meus serviços]],3,0))</f>
        <v>Não</v>
      </c>
      <c r="C3582" t="str">
        <f>IF(E3582=0,TEXT(dados!A3497,"00000000"),IF(E3582=2,TEXT(dados!A3497,"0000"),TEXT(dados!A3497,"#")))</f>
        <v>33013000</v>
      </c>
      <c r="D3582" t="str">
        <f>IF(dados!B3497=0,"",dados!B3497)</f>
        <v/>
      </c>
      <c r="E3582">
        <f>dados!C3497</f>
        <v>0</v>
      </c>
      <c r="F3582" t="str">
        <f>dados!D3497</f>
        <v>Resinoides</v>
      </c>
      <c r="G3582"/>
      <c r="H3582"/>
      <c r="I3582"/>
      <c r="J3582"/>
      <c r="K3582" s="13"/>
      <c r="L3582" s="13">
        <f>dados!I3497/100</f>
        <v>0.16600000000000001</v>
      </c>
      <c r="M3582" s="13">
        <f>dados!J3497/100</f>
        <v>0.18600000000000003</v>
      </c>
      <c r="N3582" s="13">
        <f>dados!K3497/100</f>
        <v>0.18</v>
      </c>
      <c r="O3582" s="13">
        <f>dados!L3497/100</f>
        <v>0</v>
      </c>
      <c r="P3582" s="12" t="str">
        <f>LEFT(Tabela2[[#This Row],[Código]],2)</f>
        <v>33</v>
      </c>
    </row>
    <row r="3583" spans="2:16" ht="15" customHeight="1" x14ac:dyDescent="0.25">
      <c r="B3583" s="31" t="str">
        <f>IF(Tabela2[[#This Row],[Tipo]] = 0,LOOKUP(Tabela2[[#This Row],[RESUMO]],Tabela3[Grupo],Tabela3[Meus produtos]),VLOOKUP(Tabela2[[#This Row],[Código]],Tabela4[[Código NBS/LC116]:[Meus serviços]],3,0))</f>
        <v>Não</v>
      </c>
      <c r="C3583" t="str">
        <f>IF(E3583=0,TEXT(dados!A3498,"00000000"),IF(E3583=2,TEXT(dados!A3498,"0000"),TEXT(dados!A3498,"#")))</f>
        <v>33019010</v>
      </c>
      <c r="D3583" t="str">
        <f>IF(dados!B3498=0,"",dados!B3498)</f>
        <v/>
      </c>
      <c r="E3583">
        <f>dados!C3498</f>
        <v>0</v>
      </c>
      <c r="F3583" t="str">
        <f>dados!D3498</f>
        <v>Solucoes concentr.de oleos essenciais do tratam.flores</v>
      </c>
      <c r="G3583"/>
      <c r="H3583"/>
      <c r="I3583"/>
      <c r="J3583"/>
      <c r="K3583" s="13"/>
      <c r="L3583" s="13">
        <f>dados!I3498/100</f>
        <v>0.16600000000000001</v>
      </c>
      <c r="M3583" s="13">
        <f>dados!J3498/100</f>
        <v>0.2979</v>
      </c>
      <c r="N3583" s="13">
        <f>dados!K3498/100</f>
        <v>0.18</v>
      </c>
      <c r="O3583" s="13">
        <f>dados!L3498/100</f>
        <v>0</v>
      </c>
      <c r="P3583" s="12" t="str">
        <f>LEFT(Tabela2[[#This Row],[Código]],2)</f>
        <v>33</v>
      </c>
    </row>
    <row r="3584" spans="2:16" ht="15" customHeight="1" x14ac:dyDescent="0.25">
      <c r="B3584" s="31" t="str">
        <f>IF(Tabela2[[#This Row],[Tipo]] = 0,LOOKUP(Tabela2[[#This Row],[RESUMO]],Tabela3[Grupo],Tabela3[Meus produtos]),VLOOKUP(Tabela2[[#This Row],[Código]],Tabela4[[Código NBS/LC116]:[Meus serviços]],3,0))</f>
        <v>Não</v>
      </c>
      <c r="C3584" t="str">
        <f>IF(E3584=0,TEXT(dados!A3499,"00000000"),IF(E3584=2,TEXT(dados!A3499,"0000"),TEXT(dados!A3499,"#")))</f>
        <v>33019020</v>
      </c>
      <c r="D3584" t="str">
        <f>IF(dados!B3499=0,"",dados!B3499)</f>
        <v/>
      </c>
      <c r="E3584">
        <f>dados!C3499</f>
        <v>0</v>
      </c>
      <c r="F3584" t="str">
        <f>dados!D3499</f>
        <v>Subprods.terpenicos resids.da desterp.oleos essenciais</v>
      </c>
      <c r="G3584"/>
      <c r="H3584"/>
      <c r="I3584"/>
      <c r="J3584"/>
      <c r="K3584" s="13"/>
      <c r="L3584" s="13">
        <f>dados!I3499/100</f>
        <v>0.16600000000000001</v>
      </c>
      <c r="M3584" s="13">
        <f>dados!J3499/100</f>
        <v>0.2979</v>
      </c>
      <c r="N3584" s="13">
        <f>dados!K3499/100</f>
        <v>0.18</v>
      </c>
      <c r="O3584" s="13">
        <f>dados!L3499/100</f>
        <v>0</v>
      </c>
      <c r="P3584" s="12" t="str">
        <f>LEFT(Tabela2[[#This Row],[Código]],2)</f>
        <v>33</v>
      </c>
    </row>
    <row r="3585" spans="2:16" ht="15" customHeight="1" x14ac:dyDescent="0.25">
      <c r="B3585" s="31" t="str">
        <f>IF(Tabela2[[#This Row],[Tipo]] = 0,LOOKUP(Tabela2[[#This Row],[RESUMO]],Tabela3[Grupo],Tabela3[Meus produtos]),VLOOKUP(Tabela2[[#This Row],[Código]],Tabela4[[Código NBS/LC116]:[Meus serviços]],3,0))</f>
        <v>Não</v>
      </c>
      <c r="C3585" t="str">
        <f>IF(E3585=0,TEXT(dados!A3500,"00000000"),IF(E3585=2,TEXT(dados!A3500,"0000"),TEXT(dados!A3500,"#")))</f>
        <v>33019030</v>
      </c>
      <c r="D3585" t="str">
        <f>IF(dados!B3500=0,"",dados!B3500)</f>
        <v/>
      </c>
      <c r="E3585">
        <f>dados!C3500</f>
        <v>0</v>
      </c>
      <c r="F3585" t="str">
        <f>dados!D3500</f>
        <v>Agua destilada aromat.e sol.aquosa de oleos essenciais</v>
      </c>
      <c r="G3585"/>
      <c r="H3585"/>
      <c r="I3585"/>
      <c r="J3585"/>
      <c r="K3585" s="13"/>
      <c r="L3585" s="13">
        <f>dados!I3500/100</f>
        <v>0.16600000000000001</v>
      </c>
      <c r="M3585" s="13">
        <f>dados!J3500/100</f>
        <v>0.2979</v>
      </c>
      <c r="N3585" s="13">
        <f>dados!K3500/100</f>
        <v>0.18</v>
      </c>
      <c r="O3585" s="13">
        <f>dados!L3500/100</f>
        <v>0</v>
      </c>
      <c r="P3585" s="12" t="str">
        <f>LEFT(Tabela2[[#This Row],[Código]],2)</f>
        <v>33</v>
      </c>
    </row>
    <row r="3586" spans="2:16" ht="15" customHeight="1" x14ac:dyDescent="0.25">
      <c r="B3586" s="31" t="str">
        <f>IF(Tabela2[[#This Row],[Tipo]] = 0,LOOKUP(Tabela2[[#This Row],[RESUMO]],Tabela3[Grupo],Tabela3[Meus produtos]),VLOOKUP(Tabela2[[#This Row],[Código]],Tabela4[[Código NBS/LC116]:[Meus serviços]],3,0))</f>
        <v>Não</v>
      </c>
      <c r="C3586" t="str">
        <f>IF(E3586=0,TEXT(dados!A3501,"00000000"),IF(E3586=2,TEXT(dados!A3501,"0000"),TEXT(dados!A3501,"#")))</f>
        <v>33019040</v>
      </c>
      <c r="D3586" t="str">
        <f>IF(dados!B3501=0,"",dados!B3501)</f>
        <v/>
      </c>
      <c r="E3586">
        <f>dados!C3501</f>
        <v>0</v>
      </c>
      <c r="F3586" t="str">
        <f>dados!D3501</f>
        <v>Oleorresinas de extracao</v>
      </c>
      <c r="G3586"/>
      <c r="H3586"/>
      <c r="I3586"/>
      <c r="J3586"/>
      <c r="K3586" s="13"/>
      <c r="L3586" s="13">
        <f>dados!I3501/100</f>
        <v>0.16600000000000001</v>
      </c>
      <c r="M3586" s="13">
        <f>dados!J3501/100</f>
        <v>0.25319999999999998</v>
      </c>
      <c r="N3586" s="13">
        <f>dados!K3501/100</f>
        <v>0.18</v>
      </c>
      <c r="O3586" s="13">
        <f>dados!L3501/100</f>
        <v>0</v>
      </c>
      <c r="P3586" s="12" t="str">
        <f>LEFT(Tabela2[[#This Row],[Código]],2)</f>
        <v>33</v>
      </c>
    </row>
    <row r="3587" spans="2:16" ht="15" customHeight="1" x14ac:dyDescent="0.25">
      <c r="B3587" s="31" t="str">
        <f>IF(Tabela2[[#This Row],[Tipo]] = 0,LOOKUP(Tabela2[[#This Row],[RESUMO]],Tabela3[Grupo],Tabela3[Meus produtos]),VLOOKUP(Tabela2[[#This Row],[Código]],Tabela4[[Código NBS/LC116]:[Meus serviços]],3,0))</f>
        <v>Não</v>
      </c>
      <c r="C3587" t="str">
        <f>IF(E3587=0,TEXT(dados!A3502,"00000000"),IF(E3587=2,TEXT(dados!A3502,"0000"),TEXT(dados!A3502,"#")))</f>
        <v>33021000</v>
      </c>
      <c r="D3587" t="str">
        <f>IF(dados!B3502=0,"",dados!B3502)</f>
        <v/>
      </c>
      <c r="E3587">
        <f>dados!C3502</f>
        <v>0</v>
      </c>
      <c r="F3587" t="str">
        <f>dados!D3502</f>
        <v>Misturas util.materia basica p/inds.alimentar/de bebida</v>
      </c>
      <c r="G3587"/>
      <c r="H3587"/>
      <c r="I3587"/>
      <c r="J3587"/>
      <c r="K3587" s="13"/>
      <c r="L3587" s="13">
        <f>dados!I3502/100</f>
        <v>0.13880000000000001</v>
      </c>
      <c r="M3587" s="13">
        <f>dados!J3502/100</f>
        <v>0.17420000000000002</v>
      </c>
      <c r="N3587" s="13">
        <f>dados!K3502/100</f>
        <v>0.18</v>
      </c>
      <c r="O3587" s="13">
        <f>dados!L3502/100</f>
        <v>0</v>
      </c>
      <c r="P3587" s="12" t="str">
        <f>LEFT(Tabela2[[#This Row],[Código]],2)</f>
        <v>33</v>
      </c>
    </row>
    <row r="3588" spans="2:16" ht="15" customHeight="1" x14ac:dyDescent="0.25">
      <c r="B3588" s="31" t="str">
        <f>IF(Tabela2[[#This Row],[Tipo]] = 0,LOOKUP(Tabela2[[#This Row],[RESUMO]],Tabela3[Grupo],Tabela3[Meus produtos]),VLOOKUP(Tabela2[[#This Row],[Código]],Tabela4[[Código NBS/LC116]:[Meus serviços]],3,0))</f>
        <v>Não</v>
      </c>
      <c r="C3588" t="str">
        <f>IF(E3588=0,TEXT(dados!A3503,"00000000"),IF(E3588=2,TEXT(dados!A3503,"0000"),TEXT(dados!A3503,"#")))</f>
        <v>33029011</v>
      </c>
      <c r="D3588" t="str">
        <f>IF(dados!B3503=0,"",dados!B3503)</f>
        <v/>
      </c>
      <c r="E3588">
        <f>dados!C3503</f>
        <v>0</v>
      </c>
      <c r="F3588" t="str">
        <f>dados!D3503</f>
        <v>Vetiverol para perfumaria</v>
      </c>
      <c r="G3588"/>
      <c r="H3588"/>
      <c r="I3588"/>
      <c r="J3588"/>
      <c r="K3588" s="13"/>
      <c r="L3588" s="13">
        <f>dados!I3503/100</f>
        <v>0.13880000000000001</v>
      </c>
      <c r="M3588" s="13">
        <f>dados!J3503/100</f>
        <v>0.17420000000000002</v>
      </c>
      <c r="N3588" s="13">
        <f>dados!K3503/100</f>
        <v>0.18</v>
      </c>
      <c r="O3588" s="13">
        <f>dados!L3503/100</f>
        <v>0</v>
      </c>
      <c r="P3588" s="12" t="str">
        <f>LEFT(Tabela2[[#This Row],[Código]],2)</f>
        <v>33</v>
      </c>
    </row>
    <row r="3589" spans="2:16" ht="15" customHeight="1" x14ac:dyDescent="0.25">
      <c r="B3589" s="31" t="str">
        <f>IF(Tabela2[[#This Row],[Tipo]] = 0,LOOKUP(Tabela2[[#This Row],[RESUMO]],Tabela3[Grupo],Tabela3[Meus produtos]),VLOOKUP(Tabela2[[#This Row],[Código]],Tabela4[[Código NBS/LC116]:[Meus serviços]],3,0))</f>
        <v>Não</v>
      </c>
      <c r="C3589" t="str">
        <f>IF(E3589=0,TEXT(dados!A3504,"00000000"),IF(E3589=2,TEXT(dados!A3504,"0000"),TEXT(dados!A3504,"#")))</f>
        <v>33029019</v>
      </c>
      <c r="D3589" t="str">
        <f>IF(dados!B3504=0,"",dados!B3504)</f>
        <v/>
      </c>
      <c r="E3589">
        <f>dados!C3504</f>
        <v>0</v>
      </c>
      <c r="F3589" t="str">
        <f>dados!D3504</f>
        <v>Outs.misturas utilizs.como materia basica p/perfumaria</v>
      </c>
      <c r="G3589"/>
      <c r="H3589"/>
      <c r="I3589"/>
      <c r="J3589"/>
      <c r="K3589" s="13"/>
      <c r="L3589" s="13">
        <f>dados!I3504/100</f>
        <v>0.13880000000000001</v>
      </c>
      <c r="M3589" s="13">
        <f>dados!J3504/100</f>
        <v>0.17420000000000002</v>
      </c>
      <c r="N3589" s="13">
        <f>dados!K3504/100</f>
        <v>0.18</v>
      </c>
      <c r="O3589" s="13">
        <f>dados!L3504/100</f>
        <v>0</v>
      </c>
      <c r="P3589" s="12" t="str">
        <f>LEFT(Tabela2[[#This Row],[Código]],2)</f>
        <v>33</v>
      </c>
    </row>
    <row r="3590" spans="2:16" ht="15" customHeight="1" x14ac:dyDescent="0.25">
      <c r="B3590" s="31" t="str">
        <f>IF(Tabela2[[#This Row],[Tipo]] = 0,LOOKUP(Tabela2[[#This Row],[RESUMO]],Tabela3[Grupo],Tabela3[Meus produtos]),VLOOKUP(Tabela2[[#This Row],[Código]],Tabela4[[Código NBS/LC116]:[Meus serviços]],3,0))</f>
        <v>Não</v>
      </c>
      <c r="C3590" t="str">
        <f>IF(E3590=0,TEXT(dados!A3505,"00000000"),IF(E3590=2,TEXT(dados!A3505,"0000"),TEXT(dados!A3505,"#")))</f>
        <v>33029091</v>
      </c>
      <c r="D3590" t="str">
        <f>IF(dados!B3505=0,"",dados!B3505)</f>
        <v/>
      </c>
      <c r="E3590">
        <f>dados!C3505</f>
        <v>0</v>
      </c>
      <c r="F3590" t="str">
        <f>dados!D3505</f>
        <v>Oleos essenciais e resinoides produtos de perfumaria ou de toucador preparados e preparacoes cosmeticas Misturas de substancias odoriferas e misturas incluindo as solucoes alcoolicas a base de uma ou mais destas substancias do tipo utilizado como materias</v>
      </c>
      <c r="G3590"/>
      <c r="H3590"/>
      <c r="I3590"/>
      <c r="J3590"/>
      <c r="K3590" s="13"/>
      <c r="L3590" s="13">
        <f>dados!I3505/100</f>
        <v>0.13880000000000001</v>
      </c>
      <c r="M3590" s="13">
        <f>dados!J3505/100</f>
        <v>0.1588</v>
      </c>
      <c r="N3590" s="13">
        <f>dados!K3505/100</f>
        <v>0.18</v>
      </c>
      <c r="O3590" s="13">
        <f>dados!L3505/100</f>
        <v>0</v>
      </c>
      <c r="P3590" s="12" t="str">
        <f>LEFT(Tabela2[[#This Row],[Código]],2)</f>
        <v>33</v>
      </c>
    </row>
    <row r="3591" spans="2:16" ht="15" customHeight="1" x14ac:dyDescent="0.25">
      <c r="B3591" s="31" t="str">
        <f>IF(Tabela2[[#This Row],[Tipo]] = 0,LOOKUP(Tabela2[[#This Row],[RESUMO]],Tabela3[Grupo],Tabela3[Meus produtos]),VLOOKUP(Tabela2[[#This Row],[Código]],Tabela4[[Código NBS/LC116]:[Meus serviços]],3,0))</f>
        <v>Não</v>
      </c>
      <c r="C3591" t="str">
        <f>IF(E3591=0,TEXT(dados!A3506,"00000000"),IF(E3591=2,TEXT(dados!A3506,"0000"),TEXT(dados!A3506,"#")))</f>
        <v>33029099</v>
      </c>
      <c r="D3591" t="str">
        <f>IF(dados!B3506=0,"",dados!B3506)</f>
        <v/>
      </c>
      <c r="E3591">
        <f>dados!C3506</f>
        <v>0</v>
      </c>
      <c r="F3591" t="str">
        <f>dados!D3506</f>
        <v>Oleos essenciais e resinoides produtos de perfumaria ou de toucador preparados e preparacoes cosmeticas Misturas de substancias odoriferas e misturas incluindo as solucoes alcoolicas a base de uma ou mais destas substancias do tipo utilizado como materias</v>
      </c>
      <c r="G3591"/>
      <c r="H3591"/>
      <c r="I3591"/>
      <c r="J3591"/>
      <c r="K3591" s="13"/>
      <c r="L3591" s="13">
        <f>dados!I3506/100</f>
        <v>0.13880000000000001</v>
      </c>
      <c r="M3591" s="13">
        <f>dados!J3506/100</f>
        <v>0.17420000000000002</v>
      </c>
      <c r="N3591" s="13">
        <f>dados!K3506/100</f>
        <v>0.18</v>
      </c>
      <c r="O3591" s="13">
        <f>dados!L3506/100</f>
        <v>0</v>
      </c>
      <c r="P3591" s="12" t="str">
        <f>LEFT(Tabela2[[#This Row],[Código]],2)</f>
        <v>33</v>
      </c>
    </row>
    <row r="3592" spans="2:16" ht="15" customHeight="1" x14ac:dyDescent="0.25">
      <c r="B3592" s="31" t="str">
        <f>IF(Tabela2[[#This Row],[Tipo]] = 0,LOOKUP(Tabela2[[#This Row],[RESUMO]],Tabela3[Grupo],Tabela3[Meus produtos]),VLOOKUP(Tabela2[[#This Row],[Código]],Tabela4[[Código NBS/LC116]:[Meus serviços]],3,0))</f>
        <v>Não</v>
      </c>
      <c r="C3592" t="str">
        <f>IF(E3592=0,TEXT(dados!A3507,"00000000"),IF(E3592=2,TEXT(dados!A3507,"0000"),TEXT(dados!A3507,"#")))</f>
        <v>33030010</v>
      </c>
      <c r="D3592" t="str">
        <f>IF(dados!B3507=0,"",dados!B3507)</f>
        <v/>
      </c>
      <c r="E3592">
        <f>dados!C3507</f>
        <v>0</v>
      </c>
      <c r="F3592" t="str">
        <f>dados!D3507</f>
        <v>Perfumes (extratos)</v>
      </c>
      <c r="G3592"/>
      <c r="H3592"/>
      <c r="I3592"/>
      <c r="J3592"/>
      <c r="K3592" s="13"/>
      <c r="L3592" s="13">
        <f>dados!I3507/100</f>
        <v>0.34899999999999998</v>
      </c>
      <c r="M3592" s="13">
        <f>dados!J3507/100</f>
        <v>0.50840000000000007</v>
      </c>
      <c r="N3592" s="13">
        <f>dados!K3507/100</f>
        <v>0.25</v>
      </c>
      <c r="O3592" s="13">
        <f>dados!L3507/100</f>
        <v>0</v>
      </c>
      <c r="P3592" s="12" t="str">
        <f>LEFT(Tabela2[[#This Row],[Código]],2)</f>
        <v>33</v>
      </c>
    </row>
    <row r="3593" spans="2:16" ht="15" customHeight="1" x14ac:dyDescent="0.25">
      <c r="B3593" s="31" t="str">
        <f>IF(Tabela2[[#This Row],[Tipo]] = 0,LOOKUP(Tabela2[[#This Row],[RESUMO]],Tabela3[Grupo],Tabela3[Meus produtos]),VLOOKUP(Tabela2[[#This Row],[Código]],Tabela4[[Código NBS/LC116]:[Meus serviços]],3,0))</f>
        <v>Não</v>
      </c>
      <c r="C3593" t="str">
        <f>IF(E3593=0,TEXT(dados!A3508,"00000000"),IF(E3593=2,TEXT(dados!A3508,"0000"),TEXT(dados!A3508,"#")))</f>
        <v>33030020</v>
      </c>
      <c r="D3593" t="str">
        <f>IF(dados!B3508=0,"",dados!B3508)</f>
        <v/>
      </c>
      <c r="E3593">
        <f>dados!C3508</f>
        <v>0</v>
      </c>
      <c r="F3593" t="str">
        <f>dados!D3508</f>
        <v>Agua-de-colonia</v>
      </c>
      <c r="G3593"/>
      <c r="H3593"/>
      <c r="I3593"/>
      <c r="J3593"/>
      <c r="K3593" s="13"/>
      <c r="L3593" s="13">
        <f>dados!I3508/100</f>
        <v>0.2069</v>
      </c>
      <c r="M3593" s="13">
        <f>dados!J3508/100</f>
        <v>0.36630000000000001</v>
      </c>
      <c r="N3593" s="13">
        <f>dados!K3508/100</f>
        <v>0.25</v>
      </c>
      <c r="O3593" s="13">
        <f>dados!L3508/100</f>
        <v>0</v>
      </c>
      <c r="P3593" s="12" t="str">
        <f>LEFT(Tabela2[[#This Row],[Código]],2)</f>
        <v>33</v>
      </c>
    </row>
    <row r="3594" spans="2:16" ht="15" customHeight="1" x14ac:dyDescent="0.25">
      <c r="B3594" s="31" t="str">
        <f>IF(Tabela2[[#This Row],[Tipo]] = 0,LOOKUP(Tabela2[[#This Row],[RESUMO]],Tabela3[Grupo],Tabela3[Meus produtos]),VLOOKUP(Tabela2[[#This Row],[Código]],Tabela4[[Código NBS/LC116]:[Meus serviços]],3,0))</f>
        <v>Não</v>
      </c>
      <c r="C3594" t="str">
        <f>IF(E3594=0,TEXT(dados!A3509,"00000000"),IF(E3594=2,TEXT(dados!A3509,"0000"),TEXT(dados!A3509,"#")))</f>
        <v>33041000</v>
      </c>
      <c r="D3594" t="str">
        <f>IF(dados!B3509=0,"",dados!B3509)</f>
        <v/>
      </c>
      <c r="E3594">
        <f>dados!C3509</f>
        <v>0</v>
      </c>
      <c r="F3594" t="str">
        <f>dados!D3509</f>
        <v>Produtos de maquilagem para os labios</v>
      </c>
      <c r="G3594"/>
      <c r="H3594"/>
      <c r="I3594"/>
      <c r="J3594"/>
      <c r="K3594" s="13"/>
      <c r="L3594" s="13">
        <f>dados!I3509/100</f>
        <v>0.2596</v>
      </c>
      <c r="M3594" s="13">
        <f>dados!J3509/100</f>
        <v>0.41899999999999998</v>
      </c>
      <c r="N3594" s="13">
        <f>dados!K3509/100</f>
        <v>0.25</v>
      </c>
      <c r="O3594" s="13">
        <f>dados!L3509/100</f>
        <v>0</v>
      </c>
      <c r="P3594" s="12" t="str">
        <f>LEFT(Tabela2[[#This Row],[Código]],2)</f>
        <v>33</v>
      </c>
    </row>
    <row r="3595" spans="2:16" ht="15" customHeight="1" x14ac:dyDescent="0.25">
      <c r="B3595" s="31" t="str">
        <f>IF(Tabela2[[#This Row],[Tipo]] = 0,LOOKUP(Tabela2[[#This Row],[RESUMO]],Tabela3[Grupo],Tabela3[Meus produtos]),VLOOKUP(Tabela2[[#This Row],[Código]],Tabela4[[Código NBS/LC116]:[Meus serviços]],3,0))</f>
        <v>Não</v>
      </c>
      <c r="C3595" t="str">
        <f>IF(E3595=0,TEXT(dados!A3510,"00000000"),IF(E3595=2,TEXT(dados!A3510,"0000"),TEXT(dados!A3510,"#")))</f>
        <v>33042010</v>
      </c>
      <c r="D3595" t="str">
        <f>IF(dados!B3510=0,"",dados!B3510)</f>
        <v/>
      </c>
      <c r="E3595">
        <f>dados!C3510</f>
        <v>0</v>
      </c>
      <c r="F3595" t="str">
        <f>dados!D3510</f>
        <v>Sombra,delineador,lapis para sobrancelhas e rimel</v>
      </c>
      <c r="G3595"/>
      <c r="H3595"/>
      <c r="I3595"/>
      <c r="J3595"/>
      <c r="K3595" s="13"/>
      <c r="L3595" s="13">
        <f>dados!I3510/100</f>
        <v>0.2596</v>
      </c>
      <c r="M3595" s="13">
        <f>dados!J3510/100</f>
        <v>0.41899999999999998</v>
      </c>
      <c r="N3595" s="13">
        <f>dados!K3510/100</f>
        <v>0.25</v>
      </c>
      <c r="O3595" s="13">
        <f>dados!L3510/100</f>
        <v>0</v>
      </c>
      <c r="P3595" s="12" t="str">
        <f>LEFT(Tabela2[[#This Row],[Código]],2)</f>
        <v>33</v>
      </c>
    </row>
    <row r="3596" spans="2:16" ht="15" customHeight="1" x14ac:dyDescent="0.25">
      <c r="B3596" s="31" t="str">
        <f>IF(Tabela2[[#This Row],[Tipo]] = 0,LOOKUP(Tabela2[[#This Row],[RESUMO]],Tabela3[Grupo],Tabela3[Meus produtos]),VLOOKUP(Tabela2[[#This Row],[Código]],Tabela4[[Código NBS/LC116]:[Meus serviços]],3,0))</f>
        <v>Não</v>
      </c>
      <c r="C3596" t="str">
        <f>IF(E3596=0,TEXT(dados!A3511,"00000000"),IF(E3596=2,TEXT(dados!A3511,"0000"),TEXT(dados!A3511,"#")))</f>
        <v>33042090</v>
      </c>
      <c r="D3596" t="str">
        <f>IF(dados!B3511=0,"",dados!B3511)</f>
        <v/>
      </c>
      <c r="E3596">
        <f>dados!C3511</f>
        <v>0</v>
      </c>
      <c r="F3596" t="str">
        <f>dados!D3511</f>
        <v>Outros produtos de maquilagem para os olhos</v>
      </c>
      <c r="G3596"/>
      <c r="H3596"/>
      <c r="I3596"/>
      <c r="J3596"/>
      <c r="K3596" s="13"/>
      <c r="L3596" s="13">
        <f>dados!I3511/100</f>
        <v>0.2596</v>
      </c>
      <c r="M3596" s="13">
        <f>dados!J3511/100</f>
        <v>0.41899999999999998</v>
      </c>
      <c r="N3596" s="13">
        <f>dados!K3511/100</f>
        <v>0.25</v>
      </c>
      <c r="O3596" s="13">
        <f>dados!L3511/100</f>
        <v>0</v>
      </c>
      <c r="P3596" s="12" t="str">
        <f>LEFT(Tabela2[[#This Row],[Código]],2)</f>
        <v>33</v>
      </c>
    </row>
    <row r="3597" spans="2:16" ht="15" customHeight="1" x14ac:dyDescent="0.25">
      <c r="B3597" s="31" t="str">
        <f>IF(Tabela2[[#This Row],[Tipo]] = 0,LOOKUP(Tabela2[[#This Row],[RESUMO]],Tabela3[Grupo],Tabela3[Meus produtos]),VLOOKUP(Tabela2[[#This Row],[Código]],Tabela4[[Código NBS/LC116]:[Meus serviços]],3,0))</f>
        <v>Não</v>
      </c>
      <c r="C3597" t="str">
        <f>IF(E3597=0,TEXT(dados!A3512,"00000000"),IF(E3597=2,TEXT(dados!A3512,"0000"),TEXT(dados!A3512,"#")))</f>
        <v>33043000</v>
      </c>
      <c r="D3597" t="str">
        <f>IF(dados!B3512=0,"",dados!B3512)</f>
        <v/>
      </c>
      <c r="E3597">
        <f>dados!C3512</f>
        <v>0</v>
      </c>
      <c r="F3597" t="str">
        <f>dados!D3512</f>
        <v>Preparacoes para manicuros e pedicuros</v>
      </c>
      <c r="G3597"/>
      <c r="H3597"/>
      <c r="I3597"/>
      <c r="J3597"/>
      <c r="K3597" s="13"/>
      <c r="L3597" s="13">
        <f>dados!I3512/100</f>
        <v>0.2596</v>
      </c>
      <c r="M3597" s="13">
        <f>dados!J3512/100</f>
        <v>0.41899999999999998</v>
      </c>
      <c r="N3597" s="13">
        <f>dados!K3512/100</f>
        <v>0.25</v>
      </c>
      <c r="O3597" s="13">
        <f>dados!L3512/100</f>
        <v>0</v>
      </c>
      <c r="P3597" s="12" t="str">
        <f>LEFT(Tabela2[[#This Row],[Código]],2)</f>
        <v>33</v>
      </c>
    </row>
    <row r="3598" spans="2:16" ht="15" customHeight="1" x14ac:dyDescent="0.25">
      <c r="B3598" s="31" t="str">
        <f>IF(Tabela2[[#This Row],[Tipo]] = 0,LOOKUP(Tabela2[[#This Row],[RESUMO]],Tabela3[Grupo],Tabela3[Meus produtos]),VLOOKUP(Tabela2[[#This Row],[Código]],Tabela4[[Código NBS/LC116]:[Meus serviços]],3,0))</f>
        <v>Não</v>
      </c>
      <c r="C3598" t="str">
        <f>IF(E3598=0,TEXT(dados!A3513,"00000000"),IF(E3598=2,TEXT(dados!A3513,"0000"),TEXT(dados!A3513,"#")))</f>
        <v>33049100</v>
      </c>
      <c r="D3598" t="str">
        <f>IF(dados!B3513=0,"",dados!B3513)</f>
        <v/>
      </c>
      <c r="E3598">
        <f>dados!C3513</f>
        <v>0</v>
      </c>
      <c r="F3598" t="str">
        <f>dados!D3513</f>
        <v>Oleos essenciais e resinoides produtos de perfumaria ou de toucador preparados e preparacoes cosmeticas Produtos de beleza ou de maquiagem preparados e preparacoes para conservacao ou cuidados da pele exceto medicamentos incluindo as preparacoes antissolares e os bronzeadores preparacoes para manicuros e pedicuros Pos incluindo os compactos</v>
      </c>
      <c r="G3598"/>
      <c r="H3598"/>
      <c r="I3598"/>
      <c r="J3598"/>
      <c r="K3598" s="13"/>
      <c r="L3598" s="13">
        <f>dados!I3513/100</f>
        <v>0.2596</v>
      </c>
      <c r="M3598" s="13">
        <f>dados!J3513/100</f>
        <v>0.41899999999999998</v>
      </c>
      <c r="N3598" s="13">
        <f>dados!K3513/100</f>
        <v>0.25</v>
      </c>
      <c r="O3598" s="13">
        <f>dados!L3513/100</f>
        <v>0</v>
      </c>
      <c r="P3598" s="12" t="str">
        <f>LEFT(Tabela2[[#This Row],[Código]],2)</f>
        <v>33</v>
      </c>
    </row>
    <row r="3599" spans="2:16" ht="15" customHeight="1" x14ac:dyDescent="0.25">
      <c r="B3599" s="31" t="str">
        <f>IF(Tabela2[[#This Row],[Tipo]] = 0,LOOKUP(Tabela2[[#This Row],[RESUMO]],Tabela3[Grupo],Tabela3[Meus produtos]),VLOOKUP(Tabela2[[#This Row],[Código]],Tabela4[[Código NBS/LC116]:[Meus serviços]],3,0))</f>
        <v>Não</v>
      </c>
      <c r="C3599" t="str">
        <f>IF(E3599=0,TEXT(dados!A3514,"00000000"),IF(E3599=2,TEXT(dados!A3514,"0000"),TEXT(dados!A3514,"#")))</f>
        <v>33049100</v>
      </c>
      <c r="D3599">
        <f>IF(dados!B3514=0,"",dados!B3514)</f>
        <v>1</v>
      </c>
      <c r="E3599">
        <f>dados!C3514</f>
        <v>0</v>
      </c>
      <c r="F3599" t="str">
        <f>dados!D3514</f>
        <v>Talco e polvilho com ou sem perfume</v>
      </c>
      <c r="G3599"/>
      <c r="H3599"/>
      <c r="I3599"/>
      <c r="J3599"/>
      <c r="K3599" s="13"/>
      <c r="L3599" s="13">
        <f>dados!I3514/100</f>
        <v>0.2069</v>
      </c>
      <c r="M3599" s="13">
        <f>dados!J3514/100</f>
        <v>0.36630000000000001</v>
      </c>
      <c r="N3599" s="13">
        <f>dados!K3514/100</f>
        <v>0.25</v>
      </c>
      <c r="O3599" s="13">
        <f>dados!L3514/100</f>
        <v>0</v>
      </c>
      <c r="P3599" s="12" t="str">
        <f>LEFT(Tabela2[[#This Row],[Código]],2)</f>
        <v>33</v>
      </c>
    </row>
    <row r="3600" spans="2:16" ht="15" customHeight="1" x14ac:dyDescent="0.25">
      <c r="B3600" s="31" t="str">
        <f>IF(Tabela2[[#This Row],[Tipo]] = 0,LOOKUP(Tabela2[[#This Row],[RESUMO]],Tabela3[Grupo],Tabela3[Meus produtos]),VLOOKUP(Tabela2[[#This Row],[Código]],Tabela4[[Código NBS/LC116]:[Meus serviços]],3,0))</f>
        <v>Não</v>
      </c>
      <c r="C3600" t="str">
        <f>IF(E3600=0,TEXT(dados!A3515,"00000000"),IF(E3600=2,TEXT(dados!A3515,"0000"),TEXT(dados!A3515,"#")))</f>
        <v>33049910</v>
      </c>
      <c r="D3600" t="str">
        <f>IF(dados!B3515=0,"",dados!B3515)</f>
        <v/>
      </c>
      <c r="E3600">
        <f>dados!C3515</f>
        <v>0</v>
      </c>
      <c r="F3600" t="str">
        <f>dados!D3515</f>
        <v>Cremes de beleza,cremes nutritivos e locoes tonicas</v>
      </c>
      <c r="G3600"/>
      <c r="H3600"/>
      <c r="I3600"/>
      <c r="J3600"/>
      <c r="K3600" s="13"/>
      <c r="L3600" s="13">
        <f>dados!I3515/100</f>
        <v>0.2596</v>
      </c>
      <c r="M3600" s="13">
        <f>dados!J3515/100</f>
        <v>0.41899999999999998</v>
      </c>
      <c r="N3600" s="13">
        <f>dados!K3515/100</f>
        <v>0.25</v>
      </c>
      <c r="O3600" s="13">
        <f>dados!L3515/100</f>
        <v>0</v>
      </c>
      <c r="P3600" s="12" t="str">
        <f>LEFT(Tabela2[[#This Row],[Código]],2)</f>
        <v>33</v>
      </c>
    </row>
    <row r="3601" spans="2:16" ht="15" customHeight="1" x14ac:dyDescent="0.25">
      <c r="B3601" s="31" t="str">
        <f>IF(Tabela2[[#This Row],[Tipo]] = 0,LOOKUP(Tabela2[[#This Row],[RESUMO]],Tabela3[Grupo],Tabela3[Meus produtos]),VLOOKUP(Tabela2[[#This Row],[Código]],Tabela4[[Código NBS/LC116]:[Meus serviços]],3,0))</f>
        <v>Não</v>
      </c>
      <c r="C3601" t="str">
        <f>IF(E3601=0,TEXT(dados!A3516,"00000000"),IF(E3601=2,TEXT(dados!A3516,"0000"),TEXT(dados!A3516,"#")))</f>
        <v>33049990</v>
      </c>
      <c r="D3601" t="str">
        <f>IF(dados!B3516=0,"",dados!B3516)</f>
        <v/>
      </c>
      <c r="E3601">
        <f>dados!C3516</f>
        <v>0</v>
      </c>
      <c r="F3601" t="str">
        <f>dados!D3516</f>
        <v>Outs.produtos de beleza ou de maquilagem preparados,etc</v>
      </c>
      <c r="G3601"/>
      <c r="H3601"/>
      <c r="I3601"/>
      <c r="J3601"/>
      <c r="K3601" s="13"/>
      <c r="L3601" s="13">
        <f>dados!I3516/100</f>
        <v>0.2596</v>
      </c>
      <c r="M3601" s="13">
        <f>dados!J3516/100</f>
        <v>0.41899999999999998</v>
      </c>
      <c r="N3601" s="13">
        <f>dados!K3516/100</f>
        <v>0.25</v>
      </c>
      <c r="O3601" s="13">
        <f>dados!L3516/100</f>
        <v>0</v>
      </c>
      <c r="P3601" s="12" t="str">
        <f>LEFT(Tabela2[[#This Row],[Código]],2)</f>
        <v>33</v>
      </c>
    </row>
    <row r="3602" spans="2:16" ht="15" customHeight="1" x14ac:dyDescent="0.25">
      <c r="B3602" s="31" t="str">
        <f>IF(Tabela2[[#This Row],[Tipo]] = 0,LOOKUP(Tabela2[[#This Row],[RESUMO]],Tabela3[Grupo],Tabela3[Meus produtos]),VLOOKUP(Tabela2[[#This Row],[Código]],Tabela4[[Código NBS/LC116]:[Meus serviços]],3,0))</f>
        <v>Não</v>
      </c>
      <c r="C3602" t="str">
        <f>IF(E3602=0,TEXT(dados!A3517,"00000000"),IF(E3602=2,TEXT(dados!A3517,"0000"),TEXT(dados!A3517,"#")))</f>
        <v>33049990</v>
      </c>
      <c r="D3602">
        <f>IF(dados!B3517=0,"",dados!B3517)</f>
        <v>1</v>
      </c>
      <c r="E3602">
        <f>dados!C3517</f>
        <v>0</v>
      </c>
      <c r="F3602" t="str">
        <f>dados!D3517</f>
        <v>Preparados bronzeadores</v>
      </c>
      <c r="G3602"/>
      <c r="H3602"/>
      <c r="I3602"/>
      <c r="J3602"/>
      <c r="K3602" s="13"/>
      <c r="L3602" s="13">
        <f>dados!I3517/100</f>
        <v>0.2069</v>
      </c>
      <c r="M3602" s="13">
        <f>dados!J3517/100</f>
        <v>0.36630000000000001</v>
      </c>
      <c r="N3602" s="13">
        <f>dados!K3517/100</f>
        <v>0.25</v>
      </c>
      <c r="O3602" s="13">
        <f>dados!L3517/100</f>
        <v>0</v>
      </c>
      <c r="P3602" s="12" t="str">
        <f>LEFT(Tabela2[[#This Row],[Código]],2)</f>
        <v>33</v>
      </c>
    </row>
    <row r="3603" spans="2:16" ht="15" customHeight="1" x14ac:dyDescent="0.25">
      <c r="B3603" s="31" t="str">
        <f>IF(Tabela2[[#This Row],[Tipo]] = 0,LOOKUP(Tabela2[[#This Row],[RESUMO]],Tabela3[Grupo],Tabela3[Meus produtos]),VLOOKUP(Tabela2[[#This Row],[Código]],Tabela4[[Código NBS/LC116]:[Meus serviços]],3,0))</f>
        <v>Não</v>
      </c>
      <c r="C3603" t="str">
        <f>IF(E3603=0,TEXT(dados!A3518,"00000000"),IF(E3603=2,TEXT(dados!A3518,"0000"),TEXT(dados!A3518,"#")))</f>
        <v>33049990</v>
      </c>
      <c r="D3603">
        <f>IF(dados!B3518=0,"",dados!B3518)</f>
        <v>2</v>
      </c>
      <c r="E3603">
        <f>dados!C3518</f>
        <v>0</v>
      </c>
      <c r="F3603" t="str">
        <f>dados!D3518</f>
        <v>Preparados anti-solares, exceto os que possuam propriedades de bronzeadores</v>
      </c>
      <c r="G3603"/>
      <c r="H3603"/>
      <c r="I3603"/>
      <c r="J3603"/>
      <c r="K3603" s="13"/>
      <c r="L3603" s="13">
        <f>dados!I3518/100</f>
        <v>0.13449999999999998</v>
      </c>
      <c r="M3603" s="13">
        <f>dados!J3518/100</f>
        <v>0.29389999999999999</v>
      </c>
      <c r="N3603" s="13">
        <f>dados!K3518/100</f>
        <v>0.25</v>
      </c>
      <c r="O3603" s="13">
        <f>dados!L3518/100</f>
        <v>0</v>
      </c>
      <c r="P3603" s="12" t="str">
        <f>LEFT(Tabela2[[#This Row],[Código]],2)</f>
        <v>33</v>
      </c>
    </row>
    <row r="3604" spans="2:16" ht="15" customHeight="1" x14ac:dyDescent="0.25">
      <c r="B3604" s="31" t="str">
        <f>IF(Tabela2[[#This Row],[Tipo]] = 0,LOOKUP(Tabela2[[#This Row],[RESUMO]],Tabela3[Grupo],Tabela3[Meus produtos]),VLOOKUP(Tabela2[[#This Row],[Código]],Tabela4[[Código NBS/LC116]:[Meus serviços]],3,0))</f>
        <v>Não</v>
      </c>
      <c r="C3604" t="str">
        <f>IF(E3604=0,TEXT(dados!A3519,"00000000"),IF(E3604=2,TEXT(dados!A3519,"0000"),TEXT(dados!A3519,"#")))</f>
        <v>33051000</v>
      </c>
      <c r="D3604" t="str">
        <f>IF(dados!B3519=0,"",dados!B3519)</f>
        <v/>
      </c>
      <c r="E3604">
        <f>dados!C3519</f>
        <v>0</v>
      </c>
      <c r="F3604" t="str">
        <f>dados!D3519</f>
        <v>Xampus para os cabelos</v>
      </c>
      <c r="G3604"/>
      <c r="H3604"/>
      <c r="I3604"/>
      <c r="J3604"/>
      <c r="K3604" s="13"/>
      <c r="L3604" s="13">
        <f>dados!I3519/100</f>
        <v>0.17800000000000002</v>
      </c>
      <c r="M3604" s="13">
        <f>dados!J3519/100</f>
        <v>0.33740000000000003</v>
      </c>
      <c r="N3604" s="13">
        <f>dados!K3519/100</f>
        <v>0.25</v>
      </c>
      <c r="O3604" s="13">
        <f>dados!L3519/100</f>
        <v>0</v>
      </c>
      <c r="P3604" s="12" t="str">
        <f>LEFT(Tabela2[[#This Row],[Código]],2)</f>
        <v>33</v>
      </c>
    </row>
    <row r="3605" spans="2:16" ht="15" customHeight="1" x14ac:dyDescent="0.25">
      <c r="B3605" s="31" t="str">
        <f>IF(Tabela2[[#This Row],[Tipo]] = 0,LOOKUP(Tabela2[[#This Row],[RESUMO]],Tabela3[Grupo],Tabela3[Meus produtos]),VLOOKUP(Tabela2[[#This Row],[Código]],Tabela4[[Código NBS/LC116]:[Meus serviços]],3,0))</f>
        <v>Não</v>
      </c>
      <c r="C3605" t="str">
        <f>IF(E3605=0,TEXT(dados!A3520,"00000000"),IF(E3605=2,TEXT(dados!A3520,"0000"),TEXT(dados!A3520,"#")))</f>
        <v>33052000</v>
      </c>
      <c r="D3605" t="str">
        <f>IF(dados!B3520=0,"",dados!B3520)</f>
        <v/>
      </c>
      <c r="E3605">
        <f>dados!C3520</f>
        <v>0</v>
      </c>
      <c r="F3605" t="str">
        <f>dados!D3520</f>
        <v>Prepars.p/ondulacao/alisamento/permanentes,dos cabelos</v>
      </c>
      <c r="G3605"/>
      <c r="H3605"/>
      <c r="I3605"/>
      <c r="J3605"/>
      <c r="K3605" s="13"/>
      <c r="L3605" s="13">
        <f>dados!I3520/100</f>
        <v>0.2596</v>
      </c>
      <c r="M3605" s="13">
        <f>dados!J3520/100</f>
        <v>0.41899999999999998</v>
      </c>
      <c r="N3605" s="13">
        <f>dados!K3520/100</f>
        <v>0.25</v>
      </c>
      <c r="O3605" s="13">
        <f>dados!L3520/100</f>
        <v>0</v>
      </c>
      <c r="P3605" s="12" t="str">
        <f>LEFT(Tabela2[[#This Row],[Código]],2)</f>
        <v>33</v>
      </c>
    </row>
    <row r="3606" spans="2:16" ht="15" customHeight="1" x14ac:dyDescent="0.25">
      <c r="B3606" s="31" t="str">
        <f>IF(Tabela2[[#This Row],[Tipo]] = 0,LOOKUP(Tabela2[[#This Row],[RESUMO]],Tabela3[Grupo],Tabela3[Meus produtos]),VLOOKUP(Tabela2[[#This Row],[Código]],Tabela4[[Código NBS/LC116]:[Meus serviços]],3,0))</f>
        <v>Não</v>
      </c>
      <c r="C3606" t="str">
        <f>IF(E3606=0,TEXT(dados!A3521,"00000000"),IF(E3606=2,TEXT(dados!A3521,"0000"),TEXT(dados!A3521,"#")))</f>
        <v>33053000</v>
      </c>
      <c r="D3606" t="str">
        <f>IF(dados!B3521=0,"",dados!B3521)</f>
        <v/>
      </c>
      <c r="E3606">
        <f>dados!C3521</f>
        <v>0</v>
      </c>
      <c r="F3606" t="str">
        <f>dados!D3521</f>
        <v>Laques para os cabelos</v>
      </c>
      <c r="G3606"/>
      <c r="H3606"/>
      <c r="I3606"/>
      <c r="J3606"/>
      <c r="K3606" s="13"/>
      <c r="L3606" s="13">
        <f>dados!I3521/100</f>
        <v>0.2596</v>
      </c>
      <c r="M3606" s="13">
        <f>dados!J3521/100</f>
        <v>0.41899999999999998</v>
      </c>
      <c r="N3606" s="13">
        <f>dados!K3521/100</f>
        <v>0.25</v>
      </c>
      <c r="O3606" s="13">
        <f>dados!L3521/100</f>
        <v>0</v>
      </c>
      <c r="P3606" s="12" t="str">
        <f>LEFT(Tabela2[[#This Row],[Código]],2)</f>
        <v>33</v>
      </c>
    </row>
    <row r="3607" spans="2:16" ht="15" customHeight="1" x14ac:dyDescent="0.25">
      <c r="B3607" s="31" t="str">
        <f>IF(Tabela2[[#This Row],[Tipo]] = 0,LOOKUP(Tabela2[[#This Row],[RESUMO]],Tabela3[Grupo],Tabela3[Meus produtos]),VLOOKUP(Tabela2[[#This Row],[Código]],Tabela4[[Código NBS/LC116]:[Meus serviços]],3,0))</f>
        <v>Não</v>
      </c>
      <c r="C3607" t="str">
        <f>IF(E3607=0,TEXT(dados!A3522,"00000000"),IF(E3607=2,TEXT(dados!A3522,"0000"),TEXT(dados!A3522,"#")))</f>
        <v>33059000</v>
      </c>
      <c r="D3607" t="str">
        <f>IF(dados!B3522=0,"",dados!B3522)</f>
        <v/>
      </c>
      <c r="E3607">
        <f>dados!C3522</f>
        <v>0</v>
      </c>
      <c r="F3607" t="str">
        <f>dados!D3522</f>
        <v>Outros preparacoes capilares</v>
      </c>
      <c r="G3607"/>
      <c r="H3607"/>
      <c r="I3607"/>
      <c r="J3607"/>
      <c r="K3607" s="13"/>
      <c r="L3607" s="13">
        <f>dados!I3522/100</f>
        <v>0.2596</v>
      </c>
      <c r="M3607" s="13">
        <f>dados!J3522/100</f>
        <v>0.41899999999999998</v>
      </c>
      <c r="N3607" s="13">
        <f>dados!K3522/100</f>
        <v>0.25</v>
      </c>
      <c r="O3607" s="13">
        <f>dados!L3522/100</f>
        <v>0</v>
      </c>
      <c r="P3607" s="12" t="str">
        <f>LEFT(Tabela2[[#This Row],[Código]],2)</f>
        <v>33</v>
      </c>
    </row>
    <row r="3608" spans="2:16" ht="15" customHeight="1" x14ac:dyDescent="0.25">
      <c r="B3608" s="31" t="str">
        <f>IF(Tabela2[[#This Row],[Tipo]] = 0,LOOKUP(Tabela2[[#This Row],[RESUMO]],Tabela3[Grupo],Tabela3[Meus produtos]),VLOOKUP(Tabela2[[#This Row],[Código]],Tabela4[[Código NBS/LC116]:[Meus serviços]],3,0))</f>
        <v>Não</v>
      </c>
      <c r="C3608" t="str">
        <f>IF(E3608=0,TEXT(dados!A3523,"00000000"),IF(E3608=2,TEXT(dados!A3523,"0000"),TEXT(dados!A3523,"#")))</f>
        <v>33059000</v>
      </c>
      <c r="D3608">
        <f>IF(dados!B3523=0,"",dados!B3523)</f>
        <v>1</v>
      </c>
      <c r="E3608">
        <f>dados!C3523</f>
        <v>0</v>
      </c>
      <c r="F3608" t="str">
        <f>dados!D3523</f>
        <v>Condicionadores</v>
      </c>
      <c r="G3608"/>
      <c r="H3608"/>
      <c r="I3608"/>
      <c r="J3608"/>
      <c r="K3608" s="13"/>
      <c r="L3608" s="13">
        <f>dados!I3523/100</f>
        <v>0.17800000000000002</v>
      </c>
      <c r="M3608" s="13">
        <f>dados!J3523/100</f>
        <v>0.33740000000000003</v>
      </c>
      <c r="N3608" s="13">
        <f>dados!K3523/100</f>
        <v>0.25</v>
      </c>
      <c r="O3608" s="13">
        <f>dados!L3523/100</f>
        <v>0</v>
      </c>
      <c r="P3608" s="12" t="str">
        <f>LEFT(Tabela2[[#This Row],[Código]],2)</f>
        <v>33</v>
      </c>
    </row>
    <row r="3609" spans="2:16" ht="15" customHeight="1" x14ac:dyDescent="0.25">
      <c r="B3609" s="31" t="str">
        <f>IF(Tabela2[[#This Row],[Tipo]] = 0,LOOKUP(Tabela2[[#This Row],[RESUMO]],Tabela3[Grupo],Tabela3[Meus produtos]),VLOOKUP(Tabela2[[#This Row],[Código]],Tabela4[[Código NBS/LC116]:[Meus serviços]],3,0))</f>
        <v>Não</v>
      </c>
      <c r="C3609" t="str">
        <f>IF(E3609=0,TEXT(dados!A3524,"00000000"),IF(E3609=2,TEXT(dados!A3524,"0000"),TEXT(dados!A3524,"#")))</f>
        <v>33061000</v>
      </c>
      <c r="D3609" t="str">
        <f>IF(dados!B3524=0,"",dados!B3524)</f>
        <v/>
      </c>
      <c r="E3609">
        <f>dados!C3524</f>
        <v>0</v>
      </c>
      <c r="F3609" t="str">
        <f>dados!D3524</f>
        <v>Dentifricios</v>
      </c>
      <c r="G3609"/>
      <c r="H3609"/>
      <c r="I3609"/>
      <c r="J3609"/>
      <c r="K3609" s="13"/>
      <c r="L3609" s="13">
        <f>dados!I3524/100</f>
        <v>0.13449999999999998</v>
      </c>
      <c r="M3609" s="13">
        <f>dados!J3524/100</f>
        <v>0.29389999999999999</v>
      </c>
      <c r="N3609" s="13">
        <f>dados!K3524/100</f>
        <v>0.12</v>
      </c>
      <c r="O3609" s="13">
        <f>dados!L3524/100</f>
        <v>0</v>
      </c>
      <c r="P3609" s="12" t="str">
        <f>LEFT(Tabela2[[#This Row],[Código]],2)</f>
        <v>33</v>
      </c>
    </row>
    <row r="3610" spans="2:16" ht="15" customHeight="1" x14ac:dyDescent="0.25">
      <c r="B3610" s="31" t="str">
        <f>IF(Tabela2[[#This Row],[Tipo]] = 0,LOOKUP(Tabela2[[#This Row],[RESUMO]],Tabela3[Grupo],Tabela3[Meus produtos]),VLOOKUP(Tabela2[[#This Row],[Código]],Tabela4[[Código NBS/LC116]:[Meus serviços]],3,0))</f>
        <v>Não</v>
      </c>
      <c r="C3610" t="str">
        <f>IF(E3610=0,TEXT(dados!A3525,"00000000"),IF(E3610=2,TEXT(dados!A3525,"0000"),TEXT(dados!A3525,"#")))</f>
        <v>33062000</v>
      </c>
      <c r="D3610" t="str">
        <f>IF(dados!B3525=0,"",dados!B3525)</f>
        <v/>
      </c>
      <c r="E3610">
        <f>dados!C3525</f>
        <v>0</v>
      </c>
      <c r="F3610" t="str">
        <f>dados!D3525</f>
        <v>Fios utiliz.p/limpar espacos interdentais (fio dental)</v>
      </c>
      <c r="G3610"/>
      <c r="H3610"/>
      <c r="I3610"/>
      <c r="J3610"/>
      <c r="K3610" s="13"/>
      <c r="L3610" s="13">
        <f>dados!I3525/100</f>
        <v>0.13449999999999998</v>
      </c>
      <c r="M3610" s="13">
        <f>dados!J3525/100</f>
        <v>0.28039999999999998</v>
      </c>
      <c r="N3610" s="13">
        <f>dados!K3525/100</f>
        <v>0.18</v>
      </c>
      <c r="O3610" s="13">
        <f>dados!L3525/100</f>
        <v>0</v>
      </c>
      <c r="P3610" s="12" t="str">
        <f>LEFT(Tabela2[[#This Row],[Código]],2)</f>
        <v>33</v>
      </c>
    </row>
    <row r="3611" spans="2:16" ht="15" customHeight="1" x14ac:dyDescent="0.25">
      <c r="B3611" s="31" t="str">
        <f>IF(Tabela2[[#This Row],[Tipo]] = 0,LOOKUP(Tabela2[[#This Row],[RESUMO]],Tabela3[Grupo],Tabela3[Meus produtos]),VLOOKUP(Tabela2[[#This Row],[Código]],Tabela4[[Código NBS/LC116]:[Meus serviços]],3,0))</f>
        <v>Não</v>
      </c>
      <c r="C3611" t="str">
        <f>IF(E3611=0,TEXT(dados!A3526,"00000000"),IF(E3611=2,TEXT(dados!A3526,"0000"),TEXT(dados!A3526,"#")))</f>
        <v>33069000</v>
      </c>
      <c r="D3611" t="str">
        <f>IF(dados!B3526=0,"",dados!B3526)</f>
        <v/>
      </c>
      <c r="E3611">
        <f>dados!C3526</f>
        <v>0</v>
      </c>
      <c r="F3611" t="str">
        <f>dados!D3526</f>
        <v>Outs.preparacoes para higiene bucal ou dentaria,etc.</v>
      </c>
      <c r="G3611"/>
      <c r="H3611"/>
      <c r="I3611"/>
      <c r="J3611"/>
      <c r="K3611" s="13"/>
      <c r="L3611" s="13">
        <f>dados!I3526/100</f>
        <v>0.13449999999999998</v>
      </c>
      <c r="M3611" s="13">
        <f>dados!J3526/100</f>
        <v>0.29389999999999999</v>
      </c>
      <c r="N3611" s="13">
        <f>dados!K3526/100</f>
        <v>0.18</v>
      </c>
      <c r="O3611" s="13">
        <f>dados!L3526/100</f>
        <v>0</v>
      </c>
      <c r="P3611" s="12" t="str">
        <f>LEFT(Tabela2[[#This Row],[Código]],2)</f>
        <v>33</v>
      </c>
    </row>
    <row r="3612" spans="2:16" ht="15" customHeight="1" x14ac:dyDescent="0.25">
      <c r="B3612" s="31" t="str">
        <f>IF(Tabela2[[#This Row],[Tipo]] = 0,LOOKUP(Tabela2[[#This Row],[RESUMO]],Tabela3[Grupo],Tabela3[Meus produtos]),VLOOKUP(Tabela2[[#This Row],[Código]],Tabela4[[Código NBS/LC116]:[Meus serviços]],3,0))</f>
        <v>Não</v>
      </c>
      <c r="C3612" t="str">
        <f>IF(E3612=0,TEXT(dados!A3527,"00000000"),IF(E3612=2,TEXT(dados!A3527,"0000"),TEXT(dados!A3527,"#")))</f>
        <v>33071000</v>
      </c>
      <c r="D3612" t="str">
        <f>IF(dados!B3527=0,"",dados!B3527)</f>
        <v/>
      </c>
      <c r="E3612">
        <f>dados!C3527</f>
        <v>0</v>
      </c>
      <c r="F3612" t="str">
        <f>dados!D3527</f>
        <v>Preparacoes para barbear (antes,durante ou apos)</v>
      </c>
      <c r="G3612"/>
      <c r="H3612"/>
      <c r="I3612"/>
      <c r="J3612"/>
      <c r="K3612" s="13"/>
      <c r="L3612" s="13">
        <f>dados!I3527/100</f>
        <v>0.2596</v>
      </c>
      <c r="M3612" s="13">
        <f>dados!J3527/100</f>
        <v>0.41899999999999998</v>
      </c>
      <c r="N3612" s="13">
        <f>dados!K3527/100</f>
        <v>0.25</v>
      </c>
      <c r="O3612" s="13">
        <f>dados!L3527/100</f>
        <v>0</v>
      </c>
      <c r="P3612" s="12" t="str">
        <f>LEFT(Tabela2[[#This Row],[Código]],2)</f>
        <v>33</v>
      </c>
    </row>
    <row r="3613" spans="2:16" ht="15" customHeight="1" x14ac:dyDescent="0.25">
      <c r="B3613" s="31" t="str">
        <f>IF(Tabela2[[#This Row],[Tipo]] = 0,LOOKUP(Tabela2[[#This Row],[RESUMO]],Tabela3[Grupo],Tabela3[Meus produtos]),VLOOKUP(Tabela2[[#This Row],[Código]],Tabela4[[Código NBS/LC116]:[Meus serviços]],3,0))</f>
        <v>Não</v>
      </c>
      <c r="C3613" t="str">
        <f>IF(E3613=0,TEXT(dados!A3528,"00000000"),IF(E3613=2,TEXT(dados!A3528,"0000"),TEXT(dados!A3528,"#")))</f>
        <v>33072010</v>
      </c>
      <c r="D3613" t="str">
        <f>IF(dados!B3528=0,"",dados!B3528)</f>
        <v/>
      </c>
      <c r="E3613">
        <f>dados!C3528</f>
        <v>0</v>
      </c>
      <c r="F3613" t="str">
        <f>dados!D3528</f>
        <v>Desodorantes corporais e antiperspirantes, liquidos</v>
      </c>
      <c r="G3613"/>
      <c r="H3613"/>
      <c r="I3613"/>
      <c r="J3613"/>
      <c r="K3613" s="13"/>
      <c r="L3613" s="13">
        <f>dados!I3528/100</f>
        <v>0.17800000000000002</v>
      </c>
      <c r="M3613" s="13">
        <f>dados!J3528/100</f>
        <v>0.33740000000000003</v>
      </c>
      <c r="N3613" s="13">
        <f>dados!K3528/100</f>
        <v>0.25</v>
      </c>
      <c r="O3613" s="13">
        <f>dados!L3528/100</f>
        <v>0</v>
      </c>
      <c r="P3613" s="12" t="str">
        <f>LEFT(Tabela2[[#This Row],[Código]],2)</f>
        <v>33</v>
      </c>
    </row>
    <row r="3614" spans="2:16" ht="15" customHeight="1" x14ac:dyDescent="0.25">
      <c r="B3614" s="31" t="str">
        <f>IF(Tabela2[[#This Row],[Tipo]] = 0,LOOKUP(Tabela2[[#This Row],[RESUMO]],Tabela3[Grupo],Tabela3[Meus produtos]),VLOOKUP(Tabela2[[#This Row],[Código]],Tabela4[[Código NBS/LC116]:[Meus serviços]],3,0))</f>
        <v>Não</v>
      </c>
      <c r="C3614" t="str">
        <f>IF(E3614=0,TEXT(dados!A3529,"00000000"),IF(E3614=2,TEXT(dados!A3529,"0000"),TEXT(dados!A3529,"#")))</f>
        <v>33072090</v>
      </c>
      <c r="D3614" t="str">
        <f>IF(dados!B3529=0,"",dados!B3529)</f>
        <v/>
      </c>
      <c r="E3614">
        <f>dados!C3529</f>
        <v>0</v>
      </c>
      <c r="F3614" t="str">
        <f>dados!D3529</f>
        <v>Outros desodorantes corporais e antiperspirantes</v>
      </c>
      <c r="G3614"/>
      <c r="H3614"/>
      <c r="I3614"/>
      <c r="J3614"/>
      <c r="K3614" s="13"/>
      <c r="L3614" s="13">
        <f>dados!I3529/100</f>
        <v>0.17800000000000002</v>
      </c>
      <c r="M3614" s="13">
        <f>dados!J3529/100</f>
        <v>0.33740000000000003</v>
      </c>
      <c r="N3614" s="13">
        <f>dados!K3529/100</f>
        <v>0.25</v>
      </c>
      <c r="O3614" s="13">
        <f>dados!L3529/100</f>
        <v>0</v>
      </c>
      <c r="P3614" s="12" t="str">
        <f>LEFT(Tabela2[[#This Row],[Código]],2)</f>
        <v>33</v>
      </c>
    </row>
    <row r="3615" spans="2:16" ht="15" customHeight="1" x14ac:dyDescent="0.25">
      <c r="B3615" s="31" t="str">
        <f>IF(Tabela2[[#This Row],[Tipo]] = 0,LOOKUP(Tabela2[[#This Row],[RESUMO]],Tabela3[Grupo],Tabela3[Meus produtos]),VLOOKUP(Tabela2[[#This Row],[Código]],Tabela4[[Código NBS/LC116]:[Meus serviços]],3,0))</f>
        <v>Não</v>
      </c>
      <c r="C3615" t="str">
        <f>IF(E3615=0,TEXT(dados!A3530,"00000000"),IF(E3615=2,TEXT(dados!A3530,"0000"),TEXT(dados!A3530,"#")))</f>
        <v>33073000</v>
      </c>
      <c r="D3615" t="str">
        <f>IF(dados!B3530=0,"",dados!B3530)</f>
        <v/>
      </c>
      <c r="E3615">
        <f>dados!C3530</f>
        <v>0</v>
      </c>
      <c r="F3615" t="str">
        <f>dados!D3530</f>
        <v>Sais perfumados e outs.preparacoes para banhos</v>
      </c>
      <c r="G3615"/>
      <c r="H3615"/>
      <c r="I3615"/>
      <c r="J3615"/>
      <c r="K3615" s="13"/>
      <c r="L3615" s="13">
        <f>dados!I3530/100</f>
        <v>0.2596</v>
      </c>
      <c r="M3615" s="13">
        <f>dados!J3530/100</f>
        <v>0.41899999999999998</v>
      </c>
      <c r="N3615" s="13">
        <f>dados!K3530/100</f>
        <v>0.25</v>
      </c>
      <c r="O3615" s="13">
        <f>dados!L3530/100</f>
        <v>0</v>
      </c>
      <c r="P3615" s="12" t="str">
        <f>LEFT(Tabela2[[#This Row],[Código]],2)</f>
        <v>33</v>
      </c>
    </row>
    <row r="3616" spans="2:16" ht="15" customHeight="1" x14ac:dyDescent="0.25">
      <c r="B3616" s="31" t="str">
        <f>IF(Tabela2[[#This Row],[Tipo]] = 0,LOOKUP(Tabela2[[#This Row],[RESUMO]],Tabela3[Grupo],Tabela3[Meus produtos]),VLOOKUP(Tabela2[[#This Row],[Código]],Tabela4[[Código NBS/LC116]:[Meus serviços]],3,0))</f>
        <v>Não</v>
      </c>
      <c r="C3616" t="str">
        <f>IF(E3616=0,TEXT(dados!A3531,"00000000"),IF(E3616=2,TEXT(dados!A3531,"0000"),TEXT(dados!A3531,"#")))</f>
        <v>33074100</v>
      </c>
      <c r="D3616" t="str">
        <f>IF(dados!B3531=0,"",dados!B3531)</f>
        <v/>
      </c>
      <c r="E3616">
        <f>dados!C3531</f>
        <v>0</v>
      </c>
      <c r="F3616" t="str">
        <f>dados!D3531</f>
        <v>Agarbate e outs.prepar.odoriferas que atuem p/combustao</v>
      </c>
      <c r="G3616"/>
      <c r="H3616"/>
      <c r="I3616"/>
      <c r="J3616"/>
      <c r="K3616" s="13"/>
      <c r="L3616" s="13">
        <f>dados!I3531/100</f>
        <v>0.1517</v>
      </c>
      <c r="M3616" s="13">
        <f>dados!J3531/100</f>
        <v>0.19089999999999999</v>
      </c>
      <c r="N3616" s="13">
        <f>dados!K3531/100</f>
        <v>0.25</v>
      </c>
      <c r="O3616" s="13">
        <f>dados!L3531/100</f>
        <v>0</v>
      </c>
      <c r="P3616" s="12" t="str">
        <f>LEFT(Tabela2[[#This Row],[Código]],2)</f>
        <v>33</v>
      </c>
    </row>
    <row r="3617" spans="2:16" ht="15" customHeight="1" x14ac:dyDescent="0.25">
      <c r="B3617" s="31" t="str">
        <f>IF(Tabela2[[#This Row],[Tipo]] = 0,LOOKUP(Tabela2[[#This Row],[RESUMO]],Tabela3[Grupo],Tabela3[Meus produtos]),VLOOKUP(Tabela2[[#This Row],[Código]],Tabela4[[Código NBS/LC116]:[Meus serviços]],3,0))</f>
        <v>Não</v>
      </c>
      <c r="C3617" t="str">
        <f>IF(E3617=0,TEXT(dados!A3532,"00000000"),IF(E3617=2,TEXT(dados!A3532,"0000"),TEXT(dados!A3532,"#")))</f>
        <v>33074900</v>
      </c>
      <c r="D3617" t="str">
        <f>IF(dados!B3532=0,"",dados!B3532)</f>
        <v/>
      </c>
      <c r="E3617">
        <f>dados!C3532</f>
        <v>0</v>
      </c>
      <c r="F3617" t="str">
        <f>dados!D3532</f>
        <v>Outs.preparacoes para perfumar ou desodorizar ambientes</v>
      </c>
      <c r="G3617"/>
      <c r="H3617"/>
      <c r="I3617"/>
      <c r="J3617"/>
      <c r="K3617" s="13"/>
      <c r="L3617" s="13">
        <f>dados!I3532/100</f>
        <v>0.1593</v>
      </c>
      <c r="M3617" s="13">
        <f>dados!J3532/100</f>
        <v>0.19850000000000001</v>
      </c>
      <c r="N3617" s="13">
        <f>dados!K3532/100</f>
        <v>0.25</v>
      </c>
      <c r="O3617" s="13">
        <f>dados!L3532/100</f>
        <v>0</v>
      </c>
      <c r="P3617" s="12" t="str">
        <f>LEFT(Tabela2[[#This Row],[Código]],2)</f>
        <v>33</v>
      </c>
    </row>
    <row r="3618" spans="2:16" ht="15" customHeight="1" x14ac:dyDescent="0.25">
      <c r="B3618" s="31" t="str">
        <f>IF(Tabela2[[#This Row],[Tipo]] = 0,LOOKUP(Tabela2[[#This Row],[RESUMO]],Tabela3[Grupo],Tabela3[Meus produtos]),VLOOKUP(Tabela2[[#This Row],[Código]],Tabela4[[Código NBS/LC116]:[Meus serviços]],3,0))</f>
        <v>Não</v>
      </c>
      <c r="C3618" t="str">
        <f>IF(E3618=0,TEXT(dados!A3533,"00000000"),IF(E3618=2,TEXT(dados!A3533,"0000"),TEXT(dados!A3533,"#")))</f>
        <v>33079000</v>
      </c>
      <c r="D3618" t="str">
        <f>IF(dados!B3533=0,"",dados!B3533)</f>
        <v/>
      </c>
      <c r="E3618">
        <f>dados!C3533</f>
        <v>0</v>
      </c>
      <c r="F3618" t="str">
        <f>dados!D3533</f>
        <v>Outs.prods.de perfumaria ou toucador, preparados,etc.</v>
      </c>
      <c r="G3618"/>
      <c r="H3618"/>
      <c r="I3618"/>
      <c r="J3618"/>
      <c r="K3618" s="13"/>
      <c r="L3618" s="13">
        <f>dados!I3533/100</f>
        <v>0.2596</v>
      </c>
      <c r="M3618" s="13">
        <f>dados!J3533/100</f>
        <v>0.41899999999999998</v>
      </c>
      <c r="N3618" s="13">
        <f>dados!K3533/100</f>
        <v>0.25</v>
      </c>
      <c r="O3618" s="13">
        <f>dados!L3533/100</f>
        <v>0</v>
      </c>
      <c r="P3618" s="12" t="str">
        <f>LEFT(Tabela2[[#This Row],[Código]],2)</f>
        <v>33</v>
      </c>
    </row>
    <row r="3619" spans="2:16" ht="15" customHeight="1" x14ac:dyDescent="0.25">
      <c r="B3619" s="31" t="str">
        <f>IF(Tabela2[[#This Row],[Tipo]] = 0,LOOKUP(Tabela2[[#This Row],[RESUMO]],Tabela3[Grupo],Tabela3[Meus produtos]),VLOOKUP(Tabela2[[#This Row],[Código]],Tabela4[[Código NBS/LC116]:[Meus serviços]],3,0))</f>
        <v>Não</v>
      </c>
      <c r="C3619" t="str">
        <f>IF(E3619=0,TEXT(dados!A3534,"00000000"),IF(E3619=2,TEXT(dados!A3534,"0000"),TEXT(dados!A3534,"#")))</f>
        <v>33079000</v>
      </c>
      <c r="D3619">
        <f>IF(dados!B3534=0,"",dados!B3534)</f>
        <v>1</v>
      </c>
      <c r="E3619">
        <f>dados!C3534</f>
        <v>0</v>
      </c>
      <c r="F3619" t="str">
        <f>dados!D3534</f>
        <v>Solucoes para lentes de contato ou para olhos artificiais</v>
      </c>
      <c r="G3619"/>
      <c r="H3619"/>
      <c r="I3619"/>
      <c r="J3619"/>
      <c r="K3619" s="13"/>
      <c r="L3619" s="13">
        <f>dados!I3534/100</f>
        <v>0.2069</v>
      </c>
      <c r="M3619" s="13">
        <f>dados!J3534/100</f>
        <v>0.36630000000000001</v>
      </c>
      <c r="N3619" s="13">
        <f>dados!K3534/100</f>
        <v>0.25</v>
      </c>
      <c r="O3619" s="13">
        <f>dados!L3534/100</f>
        <v>0</v>
      </c>
      <c r="P3619" s="12" t="str">
        <f>LEFT(Tabela2[[#This Row],[Código]],2)</f>
        <v>33</v>
      </c>
    </row>
    <row r="3620" spans="2:16" ht="15" customHeight="1" x14ac:dyDescent="0.25">
      <c r="B3620" s="31" t="str">
        <f>IF(Tabela2[[#This Row],[Tipo]] = 0,LOOKUP(Tabela2[[#This Row],[RESUMO]],Tabela3[Grupo],Tabela3[Meus produtos]),VLOOKUP(Tabela2[[#This Row],[Código]],Tabela4[[Código NBS/LC116]:[Meus serviços]],3,0))</f>
        <v>Não</v>
      </c>
      <c r="C3620" t="str">
        <f>IF(E3620=0,TEXT(dados!A3535,"00000000"),IF(E3620=2,TEXT(dados!A3535,"0000"),TEXT(dados!A3535,"#")))</f>
        <v>34011110</v>
      </c>
      <c r="D3620" t="str">
        <f>IF(dados!B3535=0,"",dados!B3535)</f>
        <v/>
      </c>
      <c r="E3620">
        <f>dados!C3535</f>
        <v>0</v>
      </c>
      <c r="F3620" t="str">
        <f>dados!D3535</f>
        <v>Saboes medicinais,em barras,pedacos,figura moldada,etc.</v>
      </c>
      <c r="G3620"/>
      <c r="H3620"/>
      <c r="I3620"/>
      <c r="J3620"/>
      <c r="K3620" s="13"/>
      <c r="L3620" s="13">
        <f>dados!I3535/100</f>
        <v>0.13880000000000001</v>
      </c>
      <c r="M3620" s="13">
        <f>dados!J3535/100</f>
        <v>0.17800000000000002</v>
      </c>
      <c r="N3620" s="13">
        <f>dados!K3535/100</f>
        <v>0.18</v>
      </c>
      <c r="O3620" s="13">
        <f>dados!L3535/100</f>
        <v>0</v>
      </c>
      <c r="P3620" s="12" t="str">
        <f>LEFT(Tabela2[[#This Row],[Código]],2)</f>
        <v>34</v>
      </c>
    </row>
    <row r="3621" spans="2:16" ht="15" customHeight="1" x14ac:dyDescent="0.25">
      <c r="B3621" s="31" t="str">
        <f>IF(Tabela2[[#This Row],[Tipo]] = 0,LOOKUP(Tabela2[[#This Row],[RESUMO]],Tabela3[Grupo],Tabela3[Meus produtos]),VLOOKUP(Tabela2[[#This Row],[Código]],Tabela4[[Código NBS/LC116]:[Meus serviços]],3,0))</f>
        <v>Não</v>
      </c>
      <c r="C3621" t="str">
        <f>IF(E3621=0,TEXT(dados!A3536,"00000000"),IF(E3621=2,TEXT(dados!A3536,"0000"),TEXT(dados!A3536,"#")))</f>
        <v>34011190</v>
      </c>
      <c r="D3621" t="str">
        <f>IF(dados!B3536=0,"",dados!B3536)</f>
        <v/>
      </c>
      <c r="E3621">
        <f>dados!C3536</f>
        <v>0</v>
      </c>
      <c r="F3621" t="str">
        <f>dados!D3536</f>
        <v>Outs.prods/prepars.de toucador,em barras, pedacos,etc.</v>
      </c>
      <c r="G3621"/>
      <c r="H3621"/>
      <c r="I3621"/>
      <c r="J3621"/>
      <c r="K3621" s="13"/>
      <c r="L3621" s="13">
        <f>dados!I3536/100</f>
        <v>0.16600000000000001</v>
      </c>
      <c r="M3621" s="13">
        <f>dados!J3536/100</f>
        <v>0.32539999999999997</v>
      </c>
      <c r="N3621" s="13">
        <f>dados!K3536/100</f>
        <v>0.18</v>
      </c>
      <c r="O3621" s="13">
        <f>dados!L3536/100</f>
        <v>0</v>
      </c>
      <c r="P3621" s="12" t="str">
        <f>LEFT(Tabela2[[#This Row],[Código]],2)</f>
        <v>34</v>
      </c>
    </row>
    <row r="3622" spans="2:16" ht="15" customHeight="1" x14ac:dyDescent="0.25">
      <c r="B3622" s="31" t="str">
        <f>IF(Tabela2[[#This Row],[Tipo]] = 0,LOOKUP(Tabela2[[#This Row],[RESUMO]],Tabela3[Grupo],Tabela3[Meus produtos]),VLOOKUP(Tabela2[[#This Row],[Código]],Tabela4[[Código NBS/LC116]:[Meus serviços]],3,0))</f>
        <v>Não</v>
      </c>
      <c r="C3622" t="str">
        <f>IF(E3622=0,TEXT(dados!A3537,"00000000"),IF(E3622=2,TEXT(dados!A3537,"0000"),TEXT(dados!A3537,"#")))</f>
        <v>34011190</v>
      </c>
      <c r="D3622">
        <f>IF(dados!B3537=0,"",dados!B3537)</f>
        <v>1</v>
      </c>
      <c r="E3622">
        <f>dados!C3537</f>
        <v>0</v>
      </c>
      <c r="F3622" t="str">
        <f>dados!D3537</f>
        <v>Sabao</v>
      </c>
      <c r="G3622"/>
      <c r="H3622"/>
      <c r="I3622"/>
      <c r="J3622"/>
      <c r="K3622" s="13"/>
      <c r="L3622" s="13">
        <f>dados!I3537/100</f>
        <v>0.13449999999999998</v>
      </c>
      <c r="M3622" s="13">
        <f>dados!J3537/100</f>
        <v>0.29389999999999999</v>
      </c>
      <c r="N3622" s="13">
        <f>dados!K3537/100</f>
        <v>0.18</v>
      </c>
      <c r="O3622" s="13">
        <f>dados!L3537/100</f>
        <v>0</v>
      </c>
      <c r="P3622" s="12" t="str">
        <f>LEFT(Tabela2[[#This Row],[Código]],2)</f>
        <v>34</v>
      </c>
    </row>
    <row r="3623" spans="2:16" ht="15" customHeight="1" x14ac:dyDescent="0.25">
      <c r="B3623" s="31" t="str">
        <f>IF(Tabela2[[#This Row],[Tipo]] = 0,LOOKUP(Tabela2[[#This Row],[RESUMO]],Tabela3[Grupo],Tabela3[Meus produtos]),VLOOKUP(Tabela2[[#This Row],[Código]],Tabela4[[Código NBS/LC116]:[Meus serviços]],3,0))</f>
        <v>Não</v>
      </c>
      <c r="C3623" t="str">
        <f>IF(E3623=0,TEXT(dados!A3538,"00000000"),IF(E3623=2,TEXT(dados!A3538,"0000"),TEXT(dados!A3538,"#")))</f>
        <v>34011900</v>
      </c>
      <c r="D3623" t="str">
        <f>IF(dados!B3538=0,"",dados!B3538)</f>
        <v/>
      </c>
      <c r="E3623">
        <f>dados!C3538</f>
        <v>0</v>
      </c>
      <c r="F3623" t="str">
        <f>dados!D3538</f>
        <v>Outs.saboes/produtos/preparacoes,em barras,pedacos,etc.</v>
      </c>
      <c r="G3623"/>
      <c r="H3623"/>
      <c r="I3623"/>
      <c r="J3623"/>
      <c r="K3623" s="13"/>
      <c r="L3623" s="13">
        <f>dados!I3538/100</f>
        <v>0.16600000000000001</v>
      </c>
      <c r="M3623" s="13">
        <f>dados!J3538/100</f>
        <v>0.32539999999999997</v>
      </c>
      <c r="N3623" s="13">
        <f>dados!K3538/100</f>
        <v>0.18</v>
      </c>
      <c r="O3623" s="13">
        <f>dados!L3538/100</f>
        <v>0</v>
      </c>
      <c r="P3623" s="12" t="str">
        <f>LEFT(Tabela2[[#This Row],[Código]],2)</f>
        <v>34</v>
      </c>
    </row>
    <row r="3624" spans="2:16" ht="15" customHeight="1" x14ac:dyDescent="0.25">
      <c r="B3624" s="31" t="str">
        <f>IF(Tabela2[[#This Row],[Tipo]] = 0,LOOKUP(Tabela2[[#This Row],[RESUMO]],Tabela3[Grupo],Tabela3[Meus produtos]),VLOOKUP(Tabela2[[#This Row],[Código]],Tabela4[[Código NBS/LC116]:[Meus serviços]],3,0))</f>
        <v>Não</v>
      </c>
      <c r="C3624" t="str">
        <f>IF(E3624=0,TEXT(dados!A3539,"00000000"),IF(E3624=2,TEXT(dados!A3539,"0000"),TEXT(dados!A3539,"#")))</f>
        <v>34011900</v>
      </c>
      <c r="D3624">
        <f>IF(dados!B3539=0,"",dados!B3539)</f>
        <v>1</v>
      </c>
      <c r="E3624">
        <f>dados!C3539</f>
        <v>0</v>
      </c>
      <c r="F3624" t="str">
        <f>dados!D3539</f>
        <v>Papel, pastas “ouates” , feltros e falsos tecidos, impregnados, revestidos ou recobertos de sabao ou de detergentes</v>
      </c>
      <c r="G3624"/>
      <c r="H3624"/>
      <c r="I3624"/>
      <c r="J3624"/>
      <c r="K3624" s="13"/>
      <c r="L3624" s="13">
        <f>dados!I3539/100</f>
        <v>0.19550000000000001</v>
      </c>
      <c r="M3624" s="13">
        <f>dados!J3539/100</f>
        <v>0.35489999999999999</v>
      </c>
      <c r="N3624" s="13">
        <f>dados!K3539/100</f>
        <v>0.18</v>
      </c>
      <c r="O3624" s="13">
        <f>dados!L3539/100</f>
        <v>0</v>
      </c>
      <c r="P3624" s="12" t="str">
        <f>LEFT(Tabela2[[#This Row],[Código]],2)</f>
        <v>34</v>
      </c>
    </row>
    <row r="3625" spans="2:16" ht="15" customHeight="1" x14ac:dyDescent="0.25">
      <c r="B3625" s="31" t="str">
        <f>IF(Tabela2[[#This Row],[Tipo]] = 0,LOOKUP(Tabela2[[#This Row],[RESUMO]],Tabela3[Grupo],Tabela3[Meus produtos]),VLOOKUP(Tabela2[[#This Row],[Código]],Tabela4[[Código NBS/LC116]:[Meus serviços]],3,0))</f>
        <v>Não</v>
      </c>
      <c r="C3625" t="str">
        <f>IF(E3625=0,TEXT(dados!A3540,"00000000"),IF(E3625=2,TEXT(dados!A3540,"0000"),TEXT(dados!A3540,"#")))</f>
        <v>34011900</v>
      </c>
      <c r="D3625">
        <f>IF(dados!B3540=0,"",dados!B3540)</f>
        <v>2</v>
      </c>
      <c r="E3625">
        <f>dados!C3540</f>
        <v>0</v>
      </c>
      <c r="F3625" t="str">
        <f>dados!D3540</f>
        <v>Produtos e preparacoes organicos tensoativos utilizados como sabao</v>
      </c>
      <c r="G3625"/>
      <c r="H3625"/>
      <c r="I3625"/>
      <c r="J3625"/>
      <c r="K3625" s="13"/>
      <c r="L3625" s="13">
        <f>dados!I3540/100</f>
        <v>0.19550000000000001</v>
      </c>
      <c r="M3625" s="13">
        <f>dados!J3540/100</f>
        <v>0.35489999999999999</v>
      </c>
      <c r="N3625" s="13">
        <f>dados!K3540/100</f>
        <v>0.18</v>
      </c>
      <c r="O3625" s="13">
        <f>dados!L3540/100</f>
        <v>0</v>
      </c>
      <c r="P3625" s="12" t="str">
        <f>LEFT(Tabela2[[#This Row],[Código]],2)</f>
        <v>34</v>
      </c>
    </row>
    <row r="3626" spans="2:16" ht="15" customHeight="1" x14ac:dyDescent="0.25">
      <c r="B3626" s="31" t="str">
        <f>IF(Tabela2[[#This Row],[Tipo]] = 0,LOOKUP(Tabela2[[#This Row],[RESUMO]],Tabela3[Grupo],Tabela3[Meus produtos]),VLOOKUP(Tabela2[[#This Row],[Código]],Tabela4[[Código NBS/LC116]:[Meus serviços]],3,0))</f>
        <v>Não</v>
      </c>
      <c r="C3626" t="str">
        <f>IF(E3626=0,TEXT(dados!A3541,"00000000"),IF(E3626=2,TEXT(dados!A3541,"0000"),TEXT(dados!A3541,"#")))</f>
        <v>34011900</v>
      </c>
      <c r="D3626">
        <f>IF(dados!B3541=0,"",dados!B3541)</f>
        <v>3</v>
      </c>
      <c r="E3626">
        <f>dados!C3541</f>
        <v>0</v>
      </c>
      <c r="F3626" t="str">
        <f>dados!D3541</f>
        <v>Sabao</v>
      </c>
      <c r="G3626"/>
      <c r="H3626"/>
      <c r="I3626"/>
      <c r="J3626"/>
      <c r="K3626" s="13"/>
      <c r="L3626" s="13">
        <f>dados!I3541/100</f>
        <v>0.13449999999999998</v>
      </c>
      <c r="M3626" s="13">
        <f>dados!J3541/100</f>
        <v>0.29389999999999999</v>
      </c>
      <c r="N3626" s="13">
        <f>dados!K3541/100</f>
        <v>0.18</v>
      </c>
      <c r="O3626" s="13">
        <f>dados!L3541/100</f>
        <v>0</v>
      </c>
      <c r="P3626" s="12" t="str">
        <f>LEFT(Tabela2[[#This Row],[Código]],2)</f>
        <v>34</v>
      </c>
    </row>
    <row r="3627" spans="2:16" ht="15" customHeight="1" x14ac:dyDescent="0.25">
      <c r="B3627" s="31" t="str">
        <f>IF(Tabela2[[#This Row],[Tipo]] = 0,LOOKUP(Tabela2[[#This Row],[RESUMO]],Tabela3[Grupo],Tabela3[Meus produtos]),VLOOKUP(Tabela2[[#This Row],[Código]],Tabela4[[Código NBS/LC116]:[Meus serviços]],3,0))</f>
        <v>Não</v>
      </c>
      <c r="C3627" t="str">
        <f>IF(E3627=0,TEXT(dados!A3542,"00000000"),IF(E3627=2,TEXT(dados!A3542,"0000"),TEXT(dados!A3542,"#")))</f>
        <v>34012010</v>
      </c>
      <c r="D3627" t="str">
        <f>IF(dados!B3542=0,"",dados!B3542)</f>
        <v/>
      </c>
      <c r="E3627">
        <f>dados!C3542</f>
        <v>0</v>
      </c>
      <c r="F3627" t="str">
        <f>dados!D3542</f>
        <v>Saboes de toucador,sob outs.formas</v>
      </c>
      <c r="G3627"/>
      <c r="H3627"/>
      <c r="I3627"/>
      <c r="J3627"/>
      <c r="K3627" s="13"/>
      <c r="L3627" s="13">
        <f>dados!I3542/100</f>
        <v>0.16600000000000001</v>
      </c>
      <c r="M3627" s="13">
        <f>dados!J3542/100</f>
        <v>0.32539999999999997</v>
      </c>
      <c r="N3627" s="13">
        <f>dados!K3542/100</f>
        <v>0.18</v>
      </c>
      <c r="O3627" s="13">
        <f>dados!L3542/100</f>
        <v>0</v>
      </c>
      <c r="P3627" s="12" t="str">
        <f>LEFT(Tabela2[[#This Row],[Código]],2)</f>
        <v>34</v>
      </c>
    </row>
    <row r="3628" spans="2:16" ht="15" customHeight="1" x14ac:dyDescent="0.25">
      <c r="B3628" s="31" t="str">
        <f>IF(Tabela2[[#This Row],[Tipo]] = 0,LOOKUP(Tabela2[[#This Row],[RESUMO]],Tabela3[Grupo],Tabela3[Meus produtos]),VLOOKUP(Tabela2[[#This Row],[Código]],Tabela4[[Código NBS/LC116]:[Meus serviços]],3,0))</f>
        <v>Não</v>
      </c>
      <c r="C3628" t="str">
        <f>IF(E3628=0,TEXT(dados!A3543,"00000000"),IF(E3628=2,TEXT(dados!A3543,"0000"),TEXT(dados!A3543,"#")))</f>
        <v>34012090</v>
      </c>
      <c r="D3628" t="str">
        <f>IF(dados!B3543=0,"",dados!B3543)</f>
        <v/>
      </c>
      <c r="E3628">
        <f>dados!C3543</f>
        <v>0</v>
      </c>
      <c r="F3628" t="str">
        <f>dados!D3543</f>
        <v>Outros saboes</v>
      </c>
      <c r="G3628"/>
      <c r="H3628"/>
      <c r="I3628"/>
      <c r="J3628"/>
      <c r="K3628" s="13"/>
      <c r="L3628" s="13">
        <f>dados!I3543/100</f>
        <v>0.1469</v>
      </c>
      <c r="M3628" s="13">
        <f>dados!J3543/100</f>
        <v>0.2218</v>
      </c>
      <c r="N3628" s="13">
        <f>dados!K3543/100</f>
        <v>0.18</v>
      </c>
      <c r="O3628" s="13">
        <f>dados!L3543/100</f>
        <v>0</v>
      </c>
      <c r="P3628" s="12" t="str">
        <f>LEFT(Tabela2[[#This Row],[Código]],2)</f>
        <v>34</v>
      </c>
    </row>
    <row r="3629" spans="2:16" ht="15" customHeight="1" x14ac:dyDescent="0.25">
      <c r="B3629" s="31" t="str">
        <f>IF(Tabela2[[#This Row],[Tipo]] = 0,LOOKUP(Tabela2[[#This Row],[RESUMO]],Tabela3[Grupo],Tabela3[Meus produtos]),VLOOKUP(Tabela2[[#This Row],[Código]],Tabela4[[Código NBS/LC116]:[Meus serviços]],3,0))</f>
        <v>Não</v>
      </c>
      <c r="C3629" t="str">
        <f>IF(E3629=0,TEXT(dados!A3544,"00000000"),IF(E3629=2,TEXT(dados!A3544,"0000"),TEXT(dados!A3544,"#")))</f>
        <v>34013000</v>
      </c>
      <c r="D3629" t="str">
        <f>IF(dados!B3544=0,"",dados!B3544)</f>
        <v/>
      </c>
      <c r="E3629">
        <f>dados!C3544</f>
        <v>0</v>
      </c>
      <c r="F3629" t="str">
        <f>dados!D3544</f>
        <v>Produtos e prepar. organicos tensoativos destinados a lavagem da pele, na forma liquida...</v>
      </c>
      <c r="G3629"/>
      <c r="H3629"/>
      <c r="I3629"/>
      <c r="J3629"/>
      <c r="K3629" s="13"/>
      <c r="L3629" s="13">
        <f>dados!I3544/100</f>
        <v>0.19550000000000001</v>
      </c>
      <c r="M3629" s="13">
        <f>dados!J3544/100</f>
        <v>0.35489999999999999</v>
      </c>
      <c r="N3629" s="13">
        <f>dados!K3544/100</f>
        <v>0.18</v>
      </c>
      <c r="O3629" s="13">
        <f>dados!L3544/100</f>
        <v>0</v>
      </c>
      <c r="P3629" s="12" t="str">
        <f>LEFT(Tabela2[[#This Row],[Código]],2)</f>
        <v>34</v>
      </c>
    </row>
    <row r="3630" spans="2:16" ht="15" customHeight="1" x14ac:dyDescent="0.25">
      <c r="B3630" s="31" t="str">
        <f>IF(Tabela2[[#This Row],[Tipo]] = 0,LOOKUP(Tabela2[[#This Row],[RESUMO]],Tabela3[Grupo],Tabela3[Meus produtos]),VLOOKUP(Tabela2[[#This Row],[Código]],Tabela4[[Código NBS/LC116]:[Meus serviços]],3,0))</f>
        <v>Não</v>
      </c>
      <c r="C3630" t="str">
        <f>IF(E3630=0,TEXT(dados!A3545,"00000000"),IF(E3630=2,TEXT(dados!A3545,"0000"),TEXT(dados!A3545,"#")))</f>
        <v>34023100</v>
      </c>
      <c r="D3630" t="str">
        <f>IF(dados!B3545=0,"",dados!B3545)</f>
        <v/>
      </c>
      <c r="E3630">
        <f>dados!C3545</f>
        <v>0</v>
      </c>
      <c r="F3630" t="str">
        <f>dados!D3545</f>
        <v>Saboes agentes organicos de superficie preparacoes para lavagem preparacoes lubrificantes ceras artificiais ceras preparadas produtos de conservacao e limpeza velas e artigos semelhantes massas ou pastas para modelar ceras para dentistas e composicoes par</v>
      </c>
      <c r="G3630"/>
      <c r="H3630"/>
      <c r="I3630"/>
      <c r="J3630"/>
      <c r="K3630" s="13"/>
      <c r="L3630" s="13">
        <f>dados!I3545/100</f>
        <v>0.15259999999999999</v>
      </c>
      <c r="M3630" s="13">
        <f>dados!J3545/100</f>
        <v>0.23710000000000001</v>
      </c>
      <c r="N3630" s="13">
        <f>dados!K3545/100</f>
        <v>0.18</v>
      </c>
      <c r="O3630" s="13">
        <f>dados!L3545/100</f>
        <v>0</v>
      </c>
      <c r="P3630" s="12" t="str">
        <f>LEFT(Tabela2[[#This Row],[Código]],2)</f>
        <v>34</v>
      </c>
    </row>
    <row r="3631" spans="2:16" ht="15" customHeight="1" x14ac:dyDescent="0.25">
      <c r="B3631" s="31" t="str">
        <f>IF(Tabela2[[#This Row],[Tipo]] = 0,LOOKUP(Tabela2[[#This Row],[RESUMO]],Tabela3[Grupo],Tabela3[Meus produtos]),VLOOKUP(Tabela2[[#This Row],[Código]],Tabela4[[Código NBS/LC116]:[Meus serviços]],3,0))</f>
        <v>Não</v>
      </c>
      <c r="C3631" t="str">
        <f>IF(E3631=0,TEXT(dados!A3546,"00000000"),IF(E3631=2,TEXT(dados!A3546,"0000"),TEXT(dados!A3546,"#")))</f>
        <v>34023910</v>
      </c>
      <c r="D3631" t="str">
        <f>IF(dados!B3546=0,"",dados!B3546)</f>
        <v/>
      </c>
      <c r="E3631">
        <f>dados!C3546</f>
        <v>0</v>
      </c>
      <c r="F3631" t="str">
        <f>dados!D3546</f>
        <v>Saboes agentes organicos de superficie preparacoes para lavagem preparacoes lubrificantes ceras artificiais ceras preparadas produtos de conservacao e limpeza velas e artigos semelhantes massas ou pastas para modelar ceras para dentistas e composicoes par</v>
      </c>
      <c r="G3631"/>
      <c r="H3631"/>
      <c r="I3631"/>
      <c r="J3631"/>
      <c r="K3631" s="13"/>
      <c r="L3631" s="13">
        <f>dados!I3546/100</f>
        <v>0.15259999999999999</v>
      </c>
      <c r="M3631" s="13">
        <f>dados!J3546/100</f>
        <v>0.1726</v>
      </c>
      <c r="N3631" s="13">
        <f>dados!K3546/100</f>
        <v>0.18</v>
      </c>
      <c r="O3631" s="13">
        <f>dados!L3546/100</f>
        <v>0</v>
      </c>
      <c r="P3631" s="12" t="str">
        <f>LEFT(Tabela2[[#This Row],[Código]],2)</f>
        <v>34</v>
      </c>
    </row>
    <row r="3632" spans="2:16" ht="15" customHeight="1" x14ac:dyDescent="0.25">
      <c r="B3632" s="31" t="str">
        <f>IF(Tabela2[[#This Row],[Tipo]] = 0,LOOKUP(Tabela2[[#This Row],[RESUMO]],Tabela3[Grupo],Tabela3[Meus produtos]),VLOOKUP(Tabela2[[#This Row],[Código]],Tabela4[[Código NBS/LC116]:[Meus serviços]],3,0))</f>
        <v>Não</v>
      </c>
      <c r="C3632" t="str">
        <f>IF(E3632=0,TEXT(dados!A3547,"00000000"),IF(E3632=2,TEXT(dados!A3547,"0000"),TEXT(dados!A3547,"#")))</f>
        <v>34023920</v>
      </c>
      <c r="D3632" t="str">
        <f>IF(dados!B3547=0,"",dados!B3547)</f>
        <v/>
      </c>
      <c r="E3632">
        <f>dados!C3547</f>
        <v>0</v>
      </c>
      <c r="F3632" t="str">
        <f>dados!D3547</f>
        <v>Saboes agentes organicos de superficie preparacoes para lavagem preparacoes lubrificantes ceras artificiais ceras preparadas produtos de conservacao e limpeza velas e artigos semelhantes massas ou pastas para modelar ceras para dentistas e composicoes par</v>
      </c>
      <c r="G3632"/>
      <c r="H3632"/>
      <c r="I3632"/>
      <c r="J3632"/>
      <c r="K3632" s="13"/>
      <c r="L3632" s="13">
        <f>dados!I3547/100</f>
        <v>0.15259999999999999</v>
      </c>
      <c r="M3632" s="13">
        <f>dados!J3547/100</f>
        <v>0.1726</v>
      </c>
      <c r="N3632" s="13">
        <f>dados!K3547/100</f>
        <v>0.18</v>
      </c>
      <c r="O3632" s="13">
        <f>dados!L3547/100</f>
        <v>0</v>
      </c>
      <c r="P3632" s="12" t="str">
        <f>LEFT(Tabela2[[#This Row],[Código]],2)</f>
        <v>34</v>
      </c>
    </row>
    <row r="3633" spans="2:16" ht="15" customHeight="1" x14ac:dyDescent="0.25">
      <c r="B3633" s="31" t="str">
        <f>IF(Tabela2[[#This Row],[Tipo]] = 0,LOOKUP(Tabela2[[#This Row],[RESUMO]],Tabela3[Grupo],Tabela3[Meus produtos]),VLOOKUP(Tabela2[[#This Row],[Código]],Tabela4[[Código NBS/LC116]:[Meus serviços]],3,0))</f>
        <v>Não</v>
      </c>
      <c r="C3633" t="str">
        <f>IF(E3633=0,TEXT(dados!A3548,"00000000"),IF(E3633=2,TEXT(dados!A3548,"0000"),TEXT(dados!A3548,"#")))</f>
        <v>34023930</v>
      </c>
      <c r="D3633" t="str">
        <f>IF(dados!B3548=0,"",dados!B3548)</f>
        <v/>
      </c>
      <c r="E3633">
        <f>dados!C3548</f>
        <v>0</v>
      </c>
      <c r="F3633" t="str">
        <f>dados!D3548</f>
        <v>Saboes agentes organicos de superficie preparacoes para lavagem preparacoes lubrificantes ceras artificiais ceras preparadas produtos de conservacao e limpeza velas e artigos semelhantes massas ou pastas para modelar ceras para dentistas e composicoes par</v>
      </c>
      <c r="G3633"/>
      <c r="H3633"/>
      <c r="I3633"/>
      <c r="J3633"/>
      <c r="K3633" s="13"/>
      <c r="L3633" s="13">
        <f>dados!I3548/100</f>
        <v>0.15259999999999999</v>
      </c>
      <c r="M3633" s="13">
        <f>dados!J3548/100</f>
        <v>0.1726</v>
      </c>
      <c r="N3633" s="13">
        <f>dados!K3548/100</f>
        <v>0.18</v>
      </c>
      <c r="O3633" s="13">
        <f>dados!L3548/100</f>
        <v>0</v>
      </c>
      <c r="P3633" s="12" t="str">
        <f>LEFT(Tabela2[[#This Row],[Código]],2)</f>
        <v>34</v>
      </c>
    </row>
    <row r="3634" spans="2:16" ht="15" customHeight="1" x14ac:dyDescent="0.25">
      <c r="B3634" s="31" t="str">
        <f>IF(Tabela2[[#This Row],[Tipo]] = 0,LOOKUP(Tabela2[[#This Row],[RESUMO]],Tabela3[Grupo],Tabela3[Meus produtos]),VLOOKUP(Tabela2[[#This Row],[Código]],Tabela4[[Código NBS/LC116]:[Meus serviços]],3,0))</f>
        <v>Não</v>
      </c>
      <c r="C3634" t="str">
        <f>IF(E3634=0,TEXT(dados!A3549,"00000000"),IF(E3634=2,TEXT(dados!A3549,"0000"),TEXT(dados!A3549,"#")))</f>
        <v>34023990</v>
      </c>
      <c r="D3634" t="str">
        <f>IF(dados!B3549=0,"",dados!B3549)</f>
        <v/>
      </c>
      <c r="E3634">
        <f>dados!C3549</f>
        <v>0</v>
      </c>
      <c r="F3634" t="str">
        <f>dados!D3549</f>
        <v>Saboes agentes organicos de superficie preparacoes para lavagem preparacoes lubrificantes ceras artificiais ceras preparadas produtos de conservacao e limpeza velas e artigos semelhantes massas ou pastas para modelar ceras para dentistas e composicoes par</v>
      </c>
      <c r="G3634"/>
      <c r="H3634"/>
      <c r="I3634"/>
      <c r="J3634"/>
      <c r="K3634" s="13"/>
      <c r="L3634" s="13">
        <f>dados!I3549/100</f>
        <v>0.15259999999999999</v>
      </c>
      <c r="M3634" s="13">
        <f>dados!J3549/100</f>
        <v>0.26860000000000001</v>
      </c>
      <c r="N3634" s="13">
        <f>dados!K3549/100</f>
        <v>0.18</v>
      </c>
      <c r="O3634" s="13">
        <f>dados!L3549/100</f>
        <v>0</v>
      </c>
      <c r="P3634" s="12" t="str">
        <f>LEFT(Tabela2[[#This Row],[Código]],2)</f>
        <v>34</v>
      </c>
    </row>
    <row r="3635" spans="2:16" ht="15" customHeight="1" x14ac:dyDescent="0.25">
      <c r="B3635" s="31" t="str">
        <f>IF(Tabela2[[#This Row],[Tipo]] = 0,LOOKUP(Tabela2[[#This Row],[RESUMO]],Tabela3[Grupo],Tabela3[Meus produtos]),VLOOKUP(Tabela2[[#This Row],[Código]],Tabela4[[Código NBS/LC116]:[Meus serviços]],3,0))</f>
        <v>Não</v>
      </c>
      <c r="C3635" t="str">
        <f>IF(E3635=0,TEXT(dados!A3550,"00000000"),IF(E3635=2,TEXT(dados!A3550,"0000"),TEXT(dados!A3550,"#")))</f>
        <v>34024110</v>
      </c>
      <c r="D3635" t="str">
        <f>IF(dados!B3550=0,"",dados!B3550)</f>
        <v/>
      </c>
      <c r="E3635">
        <f>dados!C3550</f>
        <v>0</v>
      </c>
      <c r="F3635" t="str">
        <f>dados!D3550</f>
        <v>Saboes agentes organicos de superficie preparacoes para lavagem preparacoes lubrificantes ceras artificiais ceras preparadas produtos de conservacao e limpeza velas e artigos semelhantes massas ou pastas para modelar ceras para dentistas e composicoes par</v>
      </c>
      <c r="G3635"/>
      <c r="H3635"/>
      <c r="I3635"/>
      <c r="J3635"/>
      <c r="K3635" s="13"/>
      <c r="L3635" s="13">
        <f>dados!I3550/100</f>
        <v>0.15259999999999999</v>
      </c>
      <c r="M3635" s="13">
        <f>dados!J3550/100</f>
        <v>0.1726</v>
      </c>
      <c r="N3635" s="13">
        <f>dados!K3550/100</f>
        <v>0.18</v>
      </c>
      <c r="O3635" s="13">
        <f>dados!L3550/100</f>
        <v>0</v>
      </c>
      <c r="P3635" s="12" t="str">
        <f>LEFT(Tabela2[[#This Row],[Código]],2)</f>
        <v>34</v>
      </c>
    </row>
    <row r="3636" spans="2:16" ht="15" customHeight="1" x14ac:dyDescent="0.25">
      <c r="B3636" s="31" t="str">
        <f>IF(Tabela2[[#This Row],[Tipo]] = 0,LOOKUP(Tabela2[[#This Row],[RESUMO]],Tabela3[Grupo],Tabela3[Meus produtos]),VLOOKUP(Tabela2[[#This Row],[Código]],Tabela4[[Código NBS/LC116]:[Meus serviços]],3,0))</f>
        <v>Não</v>
      </c>
      <c r="C3636" t="str">
        <f>IF(E3636=0,TEXT(dados!A3551,"00000000"),IF(E3636=2,TEXT(dados!A3551,"0000"),TEXT(dados!A3551,"#")))</f>
        <v>34024190</v>
      </c>
      <c r="D3636" t="str">
        <f>IF(dados!B3551=0,"",dados!B3551)</f>
        <v/>
      </c>
      <c r="E3636">
        <f>dados!C3551</f>
        <v>0</v>
      </c>
      <c r="F3636" t="str">
        <f>dados!D3551</f>
        <v>Saboes agentes organicos de superficie preparacoes para lavagem preparacoes lubrificantes ceras artificiais ceras preparadas produtos de conservacao e limpeza velas e artigos semelhantes massas ou pastas para modelar ceras para dentistas e composicoes par</v>
      </c>
      <c r="G3636"/>
      <c r="H3636"/>
      <c r="I3636"/>
      <c r="J3636"/>
      <c r="K3636" s="13"/>
      <c r="L3636" s="13">
        <f>dados!I3551/100</f>
        <v>0.15259999999999999</v>
      </c>
      <c r="M3636" s="13">
        <f>dados!J3551/100</f>
        <v>0.23710000000000001</v>
      </c>
      <c r="N3636" s="13">
        <f>dados!K3551/100</f>
        <v>0.18</v>
      </c>
      <c r="O3636" s="13">
        <f>dados!L3551/100</f>
        <v>0</v>
      </c>
      <c r="P3636" s="12" t="str">
        <f>LEFT(Tabela2[[#This Row],[Código]],2)</f>
        <v>34</v>
      </c>
    </row>
    <row r="3637" spans="2:16" ht="15" customHeight="1" x14ac:dyDescent="0.25">
      <c r="B3637" s="31" t="str">
        <f>IF(Tabela2[[#This Row],[Tipo]] = 0,LOOKUP(Tabela2[[#This Row],[RESUMO]],Tabela3[Grupo],Tabela3[Meus produtos]),VLOOKUP(Tabela2[[#This Row],[Código]],Tabela4[[Código NBS/LC116]:[Meus serviços]],3,0))</f>
        <v>Não</v>
      </c>
      <c r="C3637" t="str">
        <f>IF(E3637=0,TEXT(dados!A3552,"00000000"),IF(E3637=2,TEXT(dados!A3552,"0000"),TEXT(dados!A3552,"#")))</f>
        <v>34024200</v>
      </c>
      <c r="D3637" t="str">
        <f>IF(dados!B3552=0,"",dados!B3552)</f>
        <v/>
      </c>
      <c r="E3637">
        <f>dados!C3552</f>
        <v>0</v>
      </c>
      <c r="F3637" t="str">
        <f>dados!D3552</f>
        <v>Saboes agentes organicos de superficie preparacoes para lavagem preparacoes lubrificantes ceras artificiais ceras preparadas produtos de conservacao e limpeza velas e artigos semelhantes massas ou pastas para modelar ceras para dentistas e composicoes par</v>
      </c>
      <c r="G3637"/>
      <c r="H3637"/>
      <c r="I3637"/>
      <c r="J3637"/>
      <c r="K3637" s="13"/>
      <c r="L3637" s="13">
        <f>dados!I3552/100</f>
        <v>0.15259999999999999</v>
      </c>
      <c r="M3637" s="13">
        <f>dados!J3552/100</f>
        <v>0.23710000000000001</v>
      </c>
      <c r="N3637" s="13">
        <f>dados!K3552/100</f>
        <v>0.18</v>
      </c>
      <c r="O3637" s="13">
        <f>dados!L3552/100</f>
        <v>0</v>
      </c>
      <c r="P3637" s="12" t="str">
        <f>LEFT(Tabela2[[#This Row],[Código]],2)</f>
        <v>34</v>
      </c>
    </row>
    <row r="3638" spans="2:16" ht="15" customHeight="1" x14ac:dyDescent="0.25">
      <c r="B3638" s="31" t="str">
        <f>IF(Tabela2[[#This Row],[Tipo]] = 0,LOOKUP(Tabela2[[#This Row],[RESUMO]],Tabela3[Grupo],Tabela3[Meus produtos]),VLOOKUP(Tabela2[[#This Row],[Código]],Tabela4[[Código NBS/LC116]:[Meus serviços]],3,0))</f>
        <v>Não</v>
      </c>
      <c r="C3638" t="str">
        <f>IF(E3638=0,TEXT(dados!A3553,"00000000"),IF(E3638=2,TEXT(dados!A3553,"0000"),TEXT(dados!A3553,"#")))</f>
        <v>34024900</v>
      </c>
      <c r="D3638" t="str">
        <f>IF(dados!B3553=0,"",dados!B3553)</f>
        <v/>
      </c>
      <c r="E3638">
        <f>dados!C3553</f>
        <v>0</v>
      </c>
      <c r="F3638" t="str">
        <f>dados!D3553</f>
        <v>Saboes agentes organicos de superficie preparacoes para lavagem preparacoes lubrificantes ceras artificiais ceras preparadas produtos de conservacao e limpeza velas e artigos semelhantes massas ou pastas para modelar ceras para dentistas e composicoes par</v>
      </c>
      <c r="G3638"/>
      <c r="H3638"/>
      <c r="I3638"/>
      <c r="J3638"/>
      <c r="K3638" s="13"/>
      <c r="L3638" s="13">
        <f>dados!I3553/100</f>
        <v>0.15259999999999999</v>
      </c>
      <c r="M3638" s="13">
        <f>dados!J3553/100</f>
        <v>0.23710000000000001</v>
      </c>
      <c r="N3638" s="13">
        <f>dados!K3553/100</f>
        <v>0.18</v>
      </c>
      <c r="O3638" s="13">
        <f>dados!L3553/100</f>
        <v>0</v>
      </c>
      <c r="P3638" s="12" t="str">
        <f>LEFT(Tabela2[[#This Row],[Código]],2)</f>
        <v>34</v>
      </c>
    </row>
    <row r="3639" spans="2:16" ht="15" customHeight="1" x14ac:dyDescent="0.25">
      <c r="B3639" s="31" t="str">
        <f>IF(Tabela2[[#This Row],[Tipo]] = 0,LOOKUP(Tabela2[[#This Row],[RESUMO]],Tabela3[Grupo],Tabela3[Meus produtos]),VLOOKUP(Tabela2[[#This Row],[Código]],Tabela4[[Código NBS/LC116]:[Meus serviços]],3,0))</f>
        <v>Não</v>
      </c>
      <c r="C3639" t="str">
        <f>IF(E3639=0,TEXT(dados!A3554,"00000000"),IF(E3639=2,TEXT(dados!A3554,"0000"),TEXT(dados!A3554,"#")))</f>
        <v>34025000</v>
      </c>
      <c r="D3639" t="str">
        <f>IF(dados!B3554=0,"",dados!B3554)</f>
        <v/>
      </c>
      <c r="E3639">
        <f>dados!C3554</f>
        <v>0</v>
      </c>
      <c r="F3639" t="str">
        <f>dados!D3554</f>
        <v>Saboes agentes organicos de superficie preparacoes para lavagem preparacoes lubrificantes ceras artificiais ceras preparadas produtos de conservacao e limpeza velas e artigos semelhantes massas ou pastas para modelar ceras para dentistas e composicoes par</v>
      </c>
      <c r="G3639"/>
      <c r="H3639"/>
      <c r="I3639"/>
      <c r="J3639"/>
      <c r="K3639" s="13"/>
      <c r="L3639" s="13">
        <f>dados!I3554/100</f>
        <v>0.14810000000000001</v>
      </c>
      <c r="M3639" s="13">
        <f>dados!J3554/100</f>
        <v>0.22820000000000001</v>
      </c>
      <c r="N3639" s="13">
        <f>dados!K3554/100</f>
        <v>0.18</v>
      </c>
      <c r="O3639" s="13">
        <f>dados!L3554/100</f>
        <v>0</v>
      </c>
      <c r="P3639" s="12" t="str">
        <f>LEFT(Tabela2[[#This Row],[Código]],2)</f>
        <v>34</v>
      </c>
    </row>
    <row r="3640" spans="2:16" ht="15" customHeight="1" x14ac:dyDescent="0.25">
      <c r="B3640" s="31" t="str">
        <f>IF(Tabela2[[#This Row],[Tipo]] = 0,LOOKUP(Tabela2[[#This Row],[RESUMO]],Tabela3[Grupo],Tabela3[Meus produtos]),VLOOKUP(Tabela2[[#This Row],[Código]],Tabela4[[Código NBS/LC116]:[Meus serviços]],3,0))</f>
        <v>Não</v>
      </c>
      <c r="C3640" t="str">
        <f>IF(E3640=0,TEXT(dados!A3555,"00000000"),IF(E3640=2,TEXT(dados!A3555,"0000"),TEXT(dados!A3555,"#")))</f>
        <v>34029011</v>
      </c>
      <c r="D3640" t="str">
        <f>IF(dados!B3555=0,"",dados!B3555)</f>
        <v/>
      </c>
      <c r="E3640">
        <f>dados!C3555</f>
        <v>0</v>
      </c>
      <c r="F3640" t="str">
        <f>dados!D3555</f>
        <v>Misturas de agente organ.de superf.cont.prods. n/ionicos</v>
      </c>
      <c r="G3640"/>
      <c r="H3640"/>
      <c r="I3640"/>
      <c r="J3640"/>
      <c r="K3640" s="13"/>
      <c r="L3640" s="13">
        <f>dados!I3555/100</f>
        <v>0.15259999999999999</v>
      </c>
      <c r="M3640" s="13">
        <f>dados!J3555/100</f>
        <v>0.23710000000000001</v>
      </c>
      <c r="N3640" s="13">
        <f>dados!K3555/100</f>
        <v>0.18</v>
      </c>
      <c r="O3640" s="13">
        <f>dados!L3555/100</f>
        <v>0</v>
      </c>
      <c r="P3640" s="12" t="str">
        <f>LEFT(Tabela2[[#This Row],[Código]],2)</f>
        <v>34</v>
      </c>
    </row>
    <row r="3641" spans="2:16" ht="15" customHeight="1" x14ac:dyDescent="0.25">
      <c r="B3641" s="31" t="str">
        <f>IF(Tabela2[[#This Row],[Tipo]] = 0,LOOKUP(Tabela2[[#This Row],[RESUMO]],Tabela3[Grupo],Tabela3[Meus produtos]),VLOOKUP(Tabela2[[#This Row],[Código]],Tabela4[[Código NBS/LC116]:[Meus serviços]],3,0))</f>
        <v>Não</v>
      </c>
      <c r="C3641" t="str">
        <f>IF(E3641=0,TEXT(dados!A3556,"00000000"),IF(E3641=2,TEXT(dados!A3556,"0000"),TEXT(dados!A3556,"#")))</f>
        <v>34029019</v>
      </c>
      <c r="D3641" t="str">
        <f>IF(dados!B3556=0,"",dados!B3556)</f>
        <v/>
      </c>
      <c r="E3641">
        <f>dados!C3556</f>
        <v>0</v>
      </c>
      <c r="F3641" t="str">
        <f>dados!D3556</f>
        <v>Outros misturas de agentes organicos de superficie</v>
      </c>
      <c r="G3641"/>
      <c r="H3641"/>
      <c r="I3641"/>
      <c r="J3641"/>
      <c r="K3641" s="13"/>
      <c r="L3641" s="13">
        <f>dados!I3556/100</f>
        <v>0.15259999999999999</v>
      </c>
      <c r="M3641" s="13">
        <f>dados!J3556/100</f>
        <v>0.23710000000000001</v>
      </c>
      <c r="N3641" s="13">
        <f>dados!K3556/100</f>
        <v>0.18</v>
      </c>
      <c r="O3641" s="13">
        <f>dados!L3556/100</f>
        <v>0</v>
      </c>
      <c r="P3641" s="12" t="str">
        <f>LEFT(Tabela2[[#This Row],[Código]],2)</f>
        <v>34</v>
      </c>
    </row>
    <row r="3642" spans="2:16" ht="15" customHeight="1" x14ac:dyDescent="0.25">
      <c r="B3642" s="31" t="str">
        <f>IF(Tabela2[[#This Row],[Tipo]] = 0,LOOKUP(Tabela2[[#This Row],[RESUMO]],Tabela3[Grupo],Tabela3[Meus produtos]),VLOOKUP(Tabela2[[#This Row],[Código]],Tabela4[[Código NBS/LC116]:[Meus serviços]],3,0))</f>
        <v>Não</v>
      </c>
      <c r="C3642" t="str">
        <f>IF(E3642=0,TEXT(dados!A3557,"00000000"),IF(E3642=2,TEXT(dados!A3557,"0000"),TEXT(dados!A3557,"#")))</f>
        <v>34029021</v>
      </c>
      <c r="D3642" t="str">
        <f>IF(dados!B3557=0,"",dados!B3557)</f>
        <v/>
      </c>
      <c r="E3642">
        <f>dados!C3557</f>
        <v>0</v>
      </c>
      <c r="F3642" t="str">
        <f>dados!D3557</f>
        <v>Solucoes ou emulsoes hidroalcoolicas (...)</v>
      </c>
      <c r="G3642"/>
      <c r="H3642"/>
      <c r="I3642"/>
      <c r="J3642"/>
      <c r="K3642" s="13"/>
      <c r="L3642" s="13">
        <f>dados!I3557/100</f>
        <v>0.15259999999999999</v>
      </c>
      <c r="M3642" s="13">
        <f>dados!J3557/100</f>
        <v>0.1726</v>
      </c>
      <c r="N3642" s="13">
        <f>dados!K3557/100</f>
        <v>0.18</v>
      </c>
      <c r="O3642" s="13">
        <f>dados!L3557/100</f>
        <v>0</v>
      </c>
      <c r="P3642" s="12" t="str">
        <f>LEFT(Tabela2[[#This Row],[Código]],2)</f>
        <v>34</v>
      </c>
    </row>
    <row r="3643" spans="2:16" ht="15" customHeight="1" x14ac:dyDescent="0.25">
      <c r="B3643" s="31" t="str">
        <f>IF(Tabela2[[#This Row],[Tipo]] = 0,LOOKUP(Tabela2[[#This Row],[RESUMO]],Tabela3[Grupo],Tabela3[Meus produtos]),VLOOKUP(Tabela2[[#This Row],[Código]],Tabela4[[Código NBS/LC116]:[Meus serviços]],3,0))</f>
        <v>Não</v>
      </c>
      <c r="C3643" t="str">
        <f>IF(E3643=0,TEXT(dados!A3558,"00000000"),IF(E3643=2,TEXT(dados!A3558,"0000"),TEXT(dados!A3558,"#")))</f>
        <v>34029022</v>
      </c>
      <c r="D3643" t="str">
        <f>IF(dados!B3558=0,"",dados!B3558)</f>
        <v/>
      </c>
      <c r="E3643">
        <f>dados!C3558</f>
        <v>0</v>
      </c>
      <c r="F3643" t="str">
        <f>dados!D3558</f>
        <v>Solucoes ou emulsoes a base de nonanoiloxienzenossulfonato de sodio</v>
      </c>
      <c r="G3643"/>
      <c r="H3643"/>
      <c r="I3643"/>
      <c r="J3643"/>
      <c r="K3643" s="13"/>
      <c r="L3643" s="13">
        <f>dados!I3558/100</f>
        <v>0.15259999999999999</v>
      </c>
      <c r="M3643" s="13">
        <f>dados!J3558/100</f>
        <v>0.1726</v>
      </c>
      <c r="N3643" s="13">
        <f>dados!K3558/100</f>
        <v>0.18</v>
      </c>
      <c r="O3643" s="13">
        <f>dados!L3558/100</f>
        <v>0</v>
      </c>
      <c r="P3643" s="12" t="str">
        <f>LEFT(Tabela2[[#This Row],[Código]],2)</f>
        <v>34</v>
      </c>
    </row>
    <row r="3644" spans="2:16" ht="15" customHeight="1" x14ac:dyDescent="0.25">
      <c r="B3644" s="31" t="str">
        <f>IF(Tabela2[[#This Row],[Tipo]] = 0,LOOKUP(Tabela2[[#This Row],[RESUMO]],Tabela3[Grupo],Tabela3[Meus produtos]),VLOOKUP(Tabela2[[#This Row],[Código]],Tabela4[[Código NBS/LC116]:[Meus serviços]],3,0))</f>
        <v>Não</v>
      </c>
      <c r="C3644" t="str">
        <f>IF(E3644=0,TEXT(dados!A3559,"00000000"),IF(E3644=2,TEXT(dados!A3559,"0000"),TEXT(dados!A3559,"#")))</f>
        <v>34029023</v>
      </c>
      <c r="D3644" t="str">
        <f>IF(dados!B3559=0,"",dados!B3559)</f>
        <v/>
      </c>
      <c r="E3644">
        <f>dados!C3559</f>
        <v>0</v>
      </c>
      <c r="F3644" t="str">
        <f>dados!D3559</f>
        <v>Solucoes ou emulsoes hidroalcoolicas de sulfonatos de perfluoralquiltrimetilamonio e de perfluoralquilacrilamida</v>
      </c>
      <c r="G3644"/>
      <c r="H3644"/>
      <c r="I3644"/>
      <c r="J3644"/>
      <c r="K3644" s="13"/>
      <c r="L3644" s="13">
        <f>dados!I3559/100</f>
        <v>0.15259999999999999</v>
      </c>
      <c r="M3644" s="13">
        <f>dados!J3559/100</f>
        <v>0.1726</v>
      </c>
      <c r="N3644" s="13">
        <f>dados!K3559/100</f>
        <v>0.18</v>
      </c>
      <c r="O3644" s="13">
        <f>dados!L3559/100</f>
        <v>0</v>
      </c>
      <c r="P3644" s="12" t="str">
        <f>LEFT(Tabela2[[#This Row],[Código]],2)</f>
        <v>34</v>
      </c>
    </row>
    <row r="3645" spans="2:16" ht="15" customHeight="1" x14ac:dyDescent="0.25">
      <c r="B3645" s="31" t="str">
        <f>IF(Tabela2[[#This Row],[Tipo]] = 0,LOOKUP(Tabela2[[#This Row],[RESUMO]],Tabela3[Grupo],Tabela3[Meus produtos]),VLOOKUP(Tabela2[[#This Row],[Código]],Tabela4[[Código NBS/LC116]:[Meus serviços]],3,0))</f>
        <v>Não</v>
      </c>
      <c r="C3645" t="str">
        <f>IF(E3645=0,TEXT(dados!A3560,"00000000"),IF(E3645=2,TEXT(dados!A3560,"0000"),TEXT(dados!A3560,"#")))</f>
        <v>34029029</v>
      </c>
      <c r="D3645" t="str">
        <f>IF(dados!B3560=0,"",dados!B3560)</f>
        <v/>
      </c>
      <c r="E3645">
        <f>dados!C3560</f>
        <v>0</v>
      </c>
      <c r="F3645" t="str">
        <f>dados!D3560</f>
        <v>Outras solucoes ou emulsoes de produtos tensoativos (...)</v>
      </c>
      <c r="G3645"/>
      <c r="H3645"/>
      <c r="I3645"/>
      <c r="J3645"/>
      <c r="K3645" s="13"/>
      <c r="L3645" s="13">
        <f>dados!I3560/100</f>
        <v>0.15259999999999999</v>
      </c>
      <c r="M3645" s="13">
        <f>dados!J3560/100</f>
        <v>0.25290000000000001</v>
      </c>
      <c r="N3645" s="13">
        <f>dados!K3560/100</f>
        <v>0.18</v>
      </c>
      <c r="O3645" s="13">
        <f>dados!L3560/100</f>
        <v>0</v>
      </c>
      <c r="P3645" s="12" t="str">
        <f>LEFT(Tabela2[[#This Row],[Código]],2)</f>
        <v>34</v>
      </c>
    </row>
    <row r="3646" spans="2:16" ht="15" customHeight="1" x14ac:dyDescent="0.25">
      <c r="B3646" s="31" t="str">
        <f>IF(Tabela2[[#This Row],[Tipo]] = 0,LOOKUP(Tabela2[[#This Row],[RESUMO]],Tabela3[Grupo],Tabela3[Meus produtos]),VLOOKUP(Tabela2[[#This Row],[Código]],Tabela4[[Código NBS/LC116]:[Meus serviços]],3,0))</f>
        <v>Não</v>
      </c>
      <c r="C3646" t="str">
        <f>IF(E3646=0,TEXT(dados!A3561,"00000000"),IF(E3646=2,TEXT(dados!A3561,"0000"),TEXT(dados!A3561,"#")))</f>
        <v>34029031</v>
      </c>
      <c r="D3646" t="str">
        <f>IF(dados!B3561=0,"",dados!B3561)</f>
        <v/>
      </c>
      <c r="E3646">
        <f>dados!C3561</f>
        <v>0</v>
      </c>
      <c r="F3646" t="str">
        <f>dados!D3561</f>
        <v>Prepars.de nonilfenol etoxilado (detergente) p/lavagem</v>
      </c>
      <c r="G3646"/>
      <c r="H3646"/>
      <c r="I3646"/>
      <c r="J3646"/>
      <c r="K3646" s="13"/>
      <c r="L3646" s="13">
        <f>dados!I3561/100</f>
        <v>0.15259999999999999</v>
      </c>
      <c r="M3646" s="13">
        <f>dados!J3561/100</f>
        <v>0.25290000000000001</v>
      </c>
      <c r="N3646" s="13">
        <f>dados!K3561/100</f>
        <v>0.18</v>
      </c>
      <c r="O3646" s="13">
        <f>dados!L3561/100</f>
        <v>0</v>
      </c>
      <c r="P3646" s="12" t="str">
        <f>LEFT(Tabela2[[#This Row],[Código]],2)</f>
        <v>34</v>
      </c>
    </row>
    <row r="3647" spans="2:16" ht="15" customHeight="1" x14ac:dyDescent="0.25">
      <c r="B3647" s="31" t="str">
        <f>IF(Tabela2[[#This Row],[Tipo]] = 0,LOOKUP(Tabela2[[#This Row],[RESUMO]],Tabela3[Grupo],Tabela3[Meus produtos]),VLOOKUP(Tabela2[[#This Row],[Código]],Tabela4[[Código NBS/LC116]:[Meus serviços]],3,0))</f>
        <v>Não</v>
      </c>
      <c r="C3647" t="str">
        <f>IF(E3647=0,TEXT(dados!A3562,"00000000"),IF(E3647=2,TEXT(dados!A3562,"0000"),TEXT(dados!A3562,"#")))</f>
        <v>34029039</v>
      </c>
      <c r="D3647" t="str">
        <f>IF(dados!B3562=0,"",dados!B3562)</f>
        <v/>
      </c>
      <c r="E3647">
        <f>dados!C3562</f>
        <v>0</v>
      </c>
      <c r="F3647" t="str">
        <f>dados!D3562</f>
        <v>Outros preparacoes para lavagem (detergentes)</v>
      </c>
      <c r="G3647"/>
      <c r="H3647"/>
      <c r="I3647"/>
      <c r="J3647"/>
      <c r="K3647" s="13"/>
      <c r="L3647" s="13">
        <f>dados!I3562/100</f>
        <v>0.15259999999999999</v>
      </c>
      <c r="M3647" s="13">
        <f>dados!J3562/100</f>
        <v>0.25290000000000001</v>
      </c>
      <c r="N3647" s="13">
        <f>dados!K3562/100</f>
        <v>0.18</v>
      </c>
      <c r="O3647" s="13">
        <f>dados!L3562/100</f>
        <v>0</v>
      </c>
      <c r="P3647" s="12" t="str">
        <f>LEFT(Tabela2[[#This Row],[Código]],2)</f>
        <v>34</v>
      </c>
    </row>
    <row r="3648" spans="2:16" ht="15" customHeight="1" x14ac:dyDescent="0.25">
      <c r="B3648" s="31" t="str">
        <f>IF(Tabela2[[#This Row],[Tipo]] = 0,LOOKUP(Tabela2[[#This Row],[RESUMO]],Tabela3[Grupo],Tabela3[Meus produtos]),VLOOKUP(Tabela2[[#This Row],[Código]],Tabela4[[Código NBS/LC116]:[Meus serviços]],3,0))</f>
        <v>Não</v>
      </c>
      <c r="C3648" t="str">
        <f>IF(E3648=0,TEXT(dados!A3563,"00000000"),IF(E3648=2,TEXT(dados!A3563,"0000"),TEXT(dados!A3563,"#")))</f>
        <v>34029090</v>
      </c>
      <c r="D3648" t="str">
        <f>IF(dados!B3563=0,"",dados!B3563)</f>
        <v/>
      </c>
      <c r="E3648">
        <f>dados!C3563</f>
        <v>0</v>
      </c>
      <c r="F3648" t="str">
        <f>dados!D3563</f>
        <v>Outs.preparacoes tensoativas e preparacoes para limpeza</v>
      </c>
      <c r="G3648"/>
      <c r="H3648"/>
      <c r="I3648"/>
      <c r="J3648"/>
      <c r="K3648" s="13"/>
      <c r="L3648" s="13">
        <f>dados!I3563/100</f>
        <v>0.15259999999999999</v>
      </c>
      <c r="M3648" s="13">
        <f>dados!J3563/100</f>
        <v>0.25290000000000001</v>
      </c>
      <c r="N3648" s="13">
        <f>dados!K3563/100</f>
        <v>0.18</v>
      </c>
      <c r="O3648" s="13">
        <f>dados!L3563/100</f>
        <v>0</v>
      </c>
      <c r="P3648" s="12" t="str">
        <f>LEFT(Tabela2[[#This Row],[Código]],2)</f>
        <v>34</v>
      </c>
    </row>
    <row r="3649" spans="2:16" ht="15" customHeight="1" x14ac:dyDescent="0.25">
      <c r="B3649" s="31" t="str">
        <f>IF(Tabela2[[#This Row],[Tipo]] = 0,LOOKUP(Tabela2[[#This Row],[RESUMO]],Tabela3[Grupo],Tabela3[Meus produtos]),VLOOKUP(Tabela2[[#This Row],[Código]],Tabela4[[Código NBS/LC116]:[Meus serviços]],3,0))</f>
        <v>Não</v>
      </c>
      <c r="C3649" t="str">
        <f>IF(E3649=0,TEXT(dados!A3564,"00000000"),IF(E3649=2,TEXT(dados!A3564,"0000"),TEXT(dados!A3564,"#")))</f>
        <v>34031110</v>
      </c>
      <c r="D3649" t="str">
        <f>IF(dados!B3564=0,"",dados!B3564)</f>
        <v/>
      </c>
      <c r="E3649">
        <f>dados!C3564</f>
        <v>0</v>
      </c>
      <c r="F3649" t="str">
        <f>dados!D3564</f>
        <v>Prepars.cont.oleos de petroleo,etc.p/trat.mater.textil</v>
      </c>
      <c r="G3649"/>
      <c r="H3649"/>
      <c r="I3649"/>
      <c r="J3649"/>
      <c r="K3649" s="13"/>
      <c r="L3649" s="13">
        <f>dados!I3564/100</f>
        <v>0.1467</v>
      </c>
      <c r="M3649" s="13">
        <f>dados!J3564/100</f>
        <v>0.18210000000000001</v>
      </c>
      <c r="N3649" s="13">
        <f>dados!K3564/100</f>
        <v>0.18</v>
      </c>
      <c r="O3649" s="13">
        <f>dados!L3564/100</f>
        <v>0</v>
      </c>
      <c r="P3649" s="12" t="str">
        <f>LEFT(Tabela2[[#This Row],[Código]],2)</f>
        <v>34</v>
      </c>
    </row>
    <row r="3650" spans="2:16" ht="15" customHeight="1" x14ac:dyDescent="0.25">
      <c r="B3650" s="31" t="str">
        <f>IF(Tabela2[[#This Row],[Tipo]] = 0,LOOKUP(Tabela2[[#This Row],[RESUMO]],Tabela3[Grupo],Tabela3[Meus produtos]),VLOOKUP(Tabela2[[#This Row],[Código]],Tabela4[[Código NBS/LC116]:[Meus serviços]],3,0))</f>
        <v>Não</v>
      </c>
      <c r="C3650" t="str">
        <f>IF(E3650=0,TEXT(dados!A3565,"00000000"),IF(E3650=2,TEXT(dados!A3565,"0000"),TEXT(dados!A3565,"#")))</f>
        <v>34031120</v>
      </c>
      <c r="D3650" t="str">
        <f>IF(dados!B3565=0,"",dados!B3565)</f>
        <v/>
      </c>
      <c r="E3650">
        <f>dados!C3565</f>
        <v>0</v>
      </c>
      <c r="F3650" t="str">
        <f>dados!D3565</f>
        <v>Prepars.cont.oleos de petroleo,etc.p/trat.couros/peles</v>
      </c>
      <c r="G3650"/>
      <c r="H3650"/>
      <c r="I3650"/>
      <c r="J3650"/>
      <c r="K3650" s="13"/>
      <c r="L3650" s="13">
        <f>dados!I3565/100</f>
        <v>0.1467</v>
      </c>
      <c r="M3650" s="13">
        <f>dados!J3565/100</f>
        <v>0.18210000000000001</v>
      </c>
      <c r="N3650" s="13">
        <f>dados!K3565/100</f>
        <v>0.18</v>
      </c>
      <c r="O3650" s="13">
        <f>dados!L3565/100</f>
        <v>0</v>
      </c>
      <c r="P3650" s="12" t="str">
        <f>LEFT(Tabela2[[#This Row],[Código]],2)</f>
        <v>34</v>
      </c>
    </row>
    <row r="3651" spans="2:16" ht="15" customHeight="1" x14ac:dyDescent="0.25">
      <c r="B3651" s="31" t="str">
        <f>IF(Tabela2[[#This Row],[Tipo]] = 0,LOOKUP(Tabela2[[#This Row],[RESUMO]],Tabela3[Grupo],Tabela3[Meus produtos]),VLOOKUP(Tabela2[[#This Row],[Código]],Tabela4[[Código NBS/LC116]:[Meus serviços]],3,0))</f>
        <v>Não</v>
      </c>
      <c r="C3651" t="str">
        <f>IF(E3651=0,TEXT(dados!A3566,"00000000"),IF(E3651=2,TEXT(dados!A3566,"0000"),TEXT(dados!A3566,"#")))</f>
        <v>34031190</v>
      </c>
      <c r="D3651" t="str">
        <f>IF(dados!B3566=0,"",dados!B3566)</f>
        <v/>
      </c>
      <c r="E3651">
        <f>dados!C3566</f>
        <v>0</v>
      </c>
      <c r="F3651" t="str">
        <f>dados!D3566</f>
        <v>Prepars.cont.oleos de petroleo,etc.p/trat.outs.materias</v>
      </c>
      <c r="G3651"/>
      <c r="H3651"/>
      <c r="I3651"/>
      <c r="J3651"/>
      <c r="K3651" s="13"/>
      <c r="L3651" s="13">
        <f>dados!I3566/100</f>
        <v>0.1467</v>
      </c>
      <c r="M3651" s="13">
        <f>dados!J3566/100</f>
        <v>0.18210000000000001</v>
      </c>
      <c r="N3651" s="13">
        <f>dados!K3566/100</f>
        <v>0.18</v>
      </c>
      <c r="O3651" s="13">
        <f>dados!L3566/100</f>
        <v>0</v>
      </c>
      <c r="P3651" s="12" t="str">
        <f>LEFT(Tabela2[[#This Row],[Código]],2)</f>
        <v>34</v>
      </c>
    </row>
    <row r="3652" spans="2:16" ht="15" customHeight="1" x14ac:dyDescent="0.25">
      <c r="B3652" s="31" t="str">
        <f>IF(Tabela2[[#This Row],[Tipo]] = 0,LOOKUP(Tabela2[[#This Row],[RESUMO]],Tabela3[Grupo],Tabela3[Meus produtos]),VLOOKUP(Tabela2[[#This Row],[Código]],Tabela4[[Código NBS/LC116]:[Meus serviços]],3,0))</f>
        <v>Não</v>
      </c>
      <c r="C3652" t="str">
        <f>IF(E3652=0,TEXT(dados!A3567,"00000000"),IF(E3652=2,TEXT(dados!A3567,"0000"),TEXT(dados!A3567,"#")))</f>
        <v>34031900</v>
      </c>
      <c r="D3652" t="str">
        <f>IF(dados!B3567=0,"",dados!B3567)</f>
        <v/>
      </c>
      <c r="E3652">
        <f>dados!C3567</f>
        <v>0</v>
      </c>
      <c r="F3652" t="str">
        <f>dados!D3567</f>
        <v>Outs.prepars.cont.oleos de petroleo/miners.betuminosos</v>
      </c>
      <c r="G3652"/>
      <c r="H3652"/>
      <c r="I3652"/>
      <c r="J3652"/>
      <c r="K3652" s="13"/>
      <c r="L3652" s="13">
        <f>dados!I3567/100</f>
        <v>0.1467</v>
      </c>
      <c r="M3652" s="13">
        <f>dados!J3567/100</f>
        <v>0.18210000000000001</v>
      </c>
      <c r="N3652" s="13">
        <f>dados!K3567/100</f>
        <v>0.18</v>
      </c>
      <c r="O3652" s="13">
        <f>dados!L3567/100</f>
        <v>0</v>
      </c>
      <c r="P3652" s="12" t="str">
        <f>LEFT(Tabela2[[#This Row],[Código]],2)</f>
        <v>34</v>
      </c>
    </row>
    <row r="3653" spans="2:16" ht="15" customHeight="1" x14ac:dyDescent="0.25">
      <c r="B3653" s="31" t="str">
        <f>IF(Tabela2[[#This Row],[Tipo]] = 0,LOOKUP(Tabela2[[#This Row],[RESUMO]],Tabela3[Grupo],Tabela3[Meus produtos]),VLOOKUP(Tabela2[[#This Row],[Código]],Tabela4[[Código NBS/LC116]:[Meus serviços]],3,0))</f>
        <v>Não</v>
      </c>
      <c r="C3653" t="str">
        <f>IF(E3653=0,TEXT(dados!A3568,"00000000"),IF(E3653=2,TEXT(dados!A3568,"0000"),TEXT(dados!A3568,"#")))</f>
        <v>34039110</v>
      </c>
      <c r="D3653" t="str">
        <f>IF(dados!B3568=0,"",dados!B3568)</f>
        <v/>
      </c>
      <c r="E3653">
        <f>dados!C3568</f>
        <v>0</v>
      </c>
      <c r="F3653" t="str">
        <f>dados!D3568</f>
        <v>Outs.preparacoes para tratamento de materia textil</v>
      </c>
      <c r="G3653"/>
      <c r="H3653"/>
      <c r="I3653"/>
      <c r="J3653"/>
      <c r="K3653" s="13"/>
      <c r="L3653" s="13">
        <f>dados!I3568/100</f>
        <v>0.1467</v>
      </c>
      <c r="M3653" s="13">
        <f>dados!J3568/100</f>
        <v>0.18210000000000001</v>
      </c>
      <c r="N3653" s="13">
        <f>dados!K3568/100</f>
        <v>0.18</v>
      </c>
      <c r="O3653" s="13">
        <f>dados!L3568/100</f>
        <v>0</v>
      </c>
      <c r="P3653" s="12" t="str">
        <f>LEFT(Tabela2[[#This Row],[Código]],2)</f>
        <v>34</v>
      </c>
    </row>
    <row r="3654" spans="2:16" ht="15" customHeight="1" x14ac:dyDescent="0.25">
      <c r="B3654" s="31" t="str">
        <f>IF(Tabela2[[#This Row],[Tipo]] = 0,LOOKUP(Tabela2[[#This Row],[RESUMO]],Tabela3[Grupo],Tabela3[Meus produtos]),VLOOKUP(Tabela2[[#This Row],[Código]],Tabela4[[Código NBS/LC116]:[Meus serviços]],3,0))</f>
        <v>Não</v>
      </c>
      <c r="C3654" t="str">
        <f>IF(E3654=0,TEXT(dados!A3569,"00000000"),IF(E3654=2,TEXT(dados!A3569,"0000"),TEXT(dados!A3569,"#")))</f>
        <v>34039120</v>
      </c>
      <c r="D3654" t="str">
        <f>IF(dados!B3569=0,"",dados!B3569)</f>
        <v/>
      </c>
      <c r="E3654">
        <f>dados!C3569</f>
        <v>0</v>
      </c>
      <c r="F3654" t="str">
        <f>dados!D3569</f>
        <v>Outs.preparacoes para tratamento de couros e peles</v>
      </c>
      <c r="G3654"/>
      <c r="H3654"/>
      <c r="I3654"/>
      <c r="J3654"/>
      <c r="K3654" s="13"/>
      <c r="L3654" s="13">
        <f>dados!I3569/100</f>
        <v>0.1467</v>
      </c>
      <c r="M3654" s="13">
        <f>dados!J3569/100</f>
        <v>0.18210000000000001</v>
      </c>
      <c r="N3654" s="13">
        <f>dados!K3569/100</f>
        <v>0.18</v>
      </c>
      <c r="O3654" s="13">
        <f>dados!L3569/100</f>
        <v>0</v>
      </c>
      <c r="P3654" s="12" t="str">
        <f>LEFT(Tabela2[[#This Row],[Código]],2)</f>
        <v>34</v>
      </c>
    </row>
    <row r="3655" spans="2:16" ht="15" customHeight="1" x14ac:dyDescent="0.25">
      <c r="B3655" s="31" t="str">
        <f>IF(Tabela2[[#This Row],[Tipo]] = 0,LOOKUP(Tabela2[[#This Row],[RESUMO]],Tabela3[Grupo],Tabela3[Meus produtos]),VLOOKUP(Tabela2[[#This Row],[Código]],Tabela4[[Código NBS/LC116]:[Meus serviços]],3,0))</f>
        <v>Não</v>
      </c>
      <c r="C3655" t="str">
        <f>IF(E3655=0,TEXT(dados!A3570,"00000000"),IF(E3655=2,TEXT(dados!A3570,"0000"),TEXT(dados!A3570,"#")))</f>
        <v>34039190</v>
      </c>
      <c r="D3655" t="str">
        <f>IF(dados!B3570=0,"",dados!B3570)</f>
        <v/>
      </c>
      <c r="E3655">
        <f>dados!C3570</f>
        <v>0</v>
      </c>
      <c r="F3655" t="str">
        <f>dados!D3570</f>
        <v>Outs.preparacoes para tratamento de outs.materias</v>
      </c>
      <c r="G3655"/>
      <c r="H3655"/>
      <c r="I3655"/>
      <c r="J3655"/>
      <c r="K3655" s="13"/>
      <c r="L3655" s="13">
        <f>dados!I3570/100</f>
        <v>0.1467</v>
      </c>
      <c r="M3655" s="13">
        <f>dados!J3570/100</f>
        <v>0.18210000000000001</v>
      </c>
      <c r="N3655" s="13">
        <f>dados!K3570/100</f>
        <v>0.18</v>
      </c>
      <c r="O3655" s="13">
        <f>dados!L3570/100</f>
        <v>0</v>
      </c>
      <c r="P3655" s="12" t="str">
        <f>LEFT(Tabela2[[#This Row],[Código]],2)</f>
        <v>34</v>
      </c>
    </row>
    <row r="3656" spans="2:16" ht="15" customHeight="1" x14ac:dyDescent="0.25">
      <c r="B3656" s="31" t="str">
        <f>IF(Tabela2[[#This Row],[Tipo]] = 0,LOOKUP(Tabela2[[#This Row],[RESUMO]],Tabela3[Grupo],Tabela3[Meus produtos]),VLOOKUP(Tabela2[[#This Row],[Código]],Tabela4[[Código NBS/LC116]:[Meus serviços]],3,0))</f>
        <v>Não</v>
      </c>
      <c r="C3656" t="str">
        <f>IF(E3656=0,TEXT(dados!A3571,"00000000"),IF(E3656=2,TEXT(dados!A3571,"0000"),TEXT(dados!A3571,"#")))</f>
        <v>34039900</v>
      </c>
      <c r="D3656" t="str">
        <f>IF(dados!B3571=0,"",dados!B3571)</f>
        <v/>
      </c>
      <c r="E3656">
        <f>dados!C3571</f>
        <v>0</v>
      </c>
      <c r="F3656" t="str">
        <f>dados!D3571</f>
        <v>Outs.prepars.lubrificantes/antiaderentes/antiferrug.etc</v>
      </c>
      <c r="G3656"/>
      <c r="H3656"/>
      <c r="I3656"/>
      <c r="J3656"/>
      <c r="K3656" s="13"/>
      <c r="L3656" s="13">
        <f>dados!I3571/100</f>
        <v>0.1467</v>
      </c>
      <c r="M3656" s="13">
        <f>dados!J3571/100</f>
        <v>0.18210000000000001</v>
      </c>
      <c r="N3656" s="13">
        <f>dados!K3571/100</f>
        <v>0.18</v>
      </c>
      <c r="O3656" s="13">
        <f>dados!L3571/100</f>
        <v>0</v>
      </c>
      <c r="P3656" s="12" t="str">
        <f>LEFT(Tabela2[[#This Row],[Código]],2)</f>
        <v>34</v>
      </c>
    </row>
    <row r="3657" spans="2:16" ht="15" customHeight="1" x14ac:dyDescent="0.25">
      <c r="B3657" s="31" t="str">
        <f>IF(Tabela2[[#This Row],[Tipo]] = 0,LOOKUP(Tabela2[[#This Row],[RESUMO]],Tabela3[Grupo],Tabela3[Meus produtos]),VLOOKUP(Tabela2[[#This Row],[Código]],Tabela4[[Código NBS/LC116]:[Meus serviços]],3,0))</f>
        <v>Não</v>
      </c>
      <c r="C3657" t="str">
        <f>IF(E3657=0,TEXT(dados!A3572,"00000000"),IF(E3657=2,TEXT(dados!A3572,"0000"),TEXT(dados!A3572,"#")))</f>
        <v>34042010</v>
      </c>
      <c r="D3657" t="str">
        <f>IF(dados!B3572=0,"",dados!B3572)</f>
        <v/>
      </c>
      <c r="E3657">
        <f>dados!C3572</f>
        <v>0</v>
      </c>
      <c r="F3657" t="str">
        <f>dados!D3572</f>
        <v>Ceras artificiais de poli (oxietileno) (polietileno-glicol)</v>
      </c>
      <c r="G3657"/>
      <c r="H3657"/>
      <c r="I3657"/>
      <c r="J3657"/>
      <c r="K3657" s="13"/>
      <c r="L3657" s="13">
        <f>dados!I3572/100</f>
        <v>0.1467</v>
      </c>
      <c r="M3657" s="13">
        <f>dados!J3572/100</f>
        <v>0.18210000000000001</v>
      </c>
      <c r="N3657" s="13">
        <f>dados!K3572/100</f>
        <v>0.18</v>
      </c>
      <c r="O3657" s="13">
        <f>dados!L3572/100</f>
        <v>0</v>
      </c>
      <c r="P3657" s="12" t="str">
        <f>LEFT(Tabela2[[#This Row],[Código]],2)</f>
        <v>34</v>
      </c>
    </row>
    <row r="3658" spans="2:16" ht="15" customHeight="1" x14ac:dyDescent="0.25">
      <c r="B3658" s="31" t="str">
        <f>IF(Tabela2[[#This Row],[Tipo]] = 0,LOOKUP(Tabela2[[#This Row],[RESUMO]],Tabela3[Grupo],Tabela3[Meus produtos]),VLOOKUP(Tabela2[[#This Row],[Código]],Tabela4[[Código NBS/LC116]:[Meus serviços]],3,0))</f>
        <v>Não</v>
      </c>
      <c r="C3658" t="str">
        <f>IF(E3658=0,TEXT(dados!A3573,"00000000"),IF(E3658=2,TEXT(dados!A3573,"0000"),TEXT(dados!A3573,"#")))</f>
        <v>34042020</v>
      </c>
      <c r="D3658" t="str">
        <f>IF(dados!B3573=0,"",dados!B3573)</f>
        <v/>
      </c>
      <c r="E3658">
        <f>dados!C3573</f>
        <v>0</v>
      </c>
      <c r="F3658" t="str">
        <f>dados!D3573</f>
        <v>Ceras preparadas de polietileno-glicois</v>
      </c>
      <c r="G3658"/>
      <c r="H3658"/>
      <c r="I3658"/>
      <c r="J3658"/>
      <c r="K3658" s="13"/>
      <c r="L3658" s="13">
        <f>dados!I3573/100</f>
        <v>0.1467</v>
      </c>
      <c r="M3658" s="13">
        <f>dados!J3573/100</f>
        <v>0.18210000000000001</v>
      </c>
      <c r="N3658" s="13">
        <f>dados!K3573/100</f>
        <v>0.18</v>
      </c>
      <c r="O3658" s="13">
        <f>dados!L3573/100</f>
        <v>0</v>
      </c>
      <c r="P3658" s="12" t="str">
        <f>LEFT(Tabela2[[#This Row],[Código]],2)</f>
        <v>34</v>
      </c>
    </row>
    <row r="3659" spans="2:16" ht="15" customHeight="1" x14ac:dyDescent="0.25">
      <c r="B3659" s="31" t="str">
        <f>IF(Tabela2[[#This Row],[Tipo]] = 0,LOOKUP(Tabela2[[#This Row],[RESUMO]],Tabela3[Grupo],Tabela3[Meus produtos]),VLOOKUP(Tabela2[[#This Row],[Código]],Tabela4[[Código NBS/LC116]:[Meus serviços]],3,0))</f>
        <v>Não</v>
      </c>
      <c r="C3659" t="str">
        <f>IF(E3659=0,TEXT(dados!A3574,"00000000"),IF(E3659=2,TEXT(dados!A3574,"0000"),TEXT(dados!A3574,"#")))</f>
        <v>34049011</v>
      </c>
      <c r="D3659" t="str">
        <f>IF(dados!B3574=0,"",dados!B3574)</f>
        <v/>
      </c>
      <c r="E3659">
        <f>dados!C3574</f>
        <v>0</v>
      </c>
      <c r="F3659" t="str">
        <f>dados!D3574</f>
        <v>Cera artificial de polietileno,emulsionavel</v>
      </c>
      <c r="G3659"/>
      <c r="H3659"/>
      <c r="I3659"/>
      <c r="J3659"/>
      <c r="K3659" s="13"/>
      <c r="L3659" s="13">
        <f>dados!I3574/100</f>
        <v>0.1467</v>
      </c>
      <c r="M3659" s="13">
        <f>dados!J3574/100</f>
        <v>0.18210000000000001</v>
      </c>
      <c r="N3659" s="13">
        <f>dados!K3574/100</f>
        <v>0.18</v>
      </c>
      <c r="O3659" s="13">
        <f>dados!L3574/100</f>
        <v>0</v>
      </c>
      <c r="P3659" s="12" t="str">
        <f>LEFT(Tabela2[[#This Row],[Código]],2)</f>
        <v>34</v>
      </c>
    </row>
    <row r="3660" spans="2:16" ht="15" customHeight="1" x14ac:dyDescent="0.25">
      <c r="B3660" s="31" t="str">
        <f>IF(Tabela2[[#This Row],[Tipo]] = 0,LOOKUP(Tabela2[[#This Row],[RESUMO]],Tabela3[Grupo],Tabela3[Meus produtos]),VLOOKUP(Tabela2[[#This Row],[Código]],Tabela4[[Código NBS/LC116]:[Meus serviços]],3,0))</f>
        <v>Não</v>
      </c>
      <c r="C3660" t="str">
        <f>IF(E3660=0,TEXT(dados!A3575,"00000000"),IF(E3660=2,TEXT(dados!A3575,"0000"),TEXT(dados!A3575,"#")))</f>
        <v>34049012</v>
      </c>
      <c r="D3660" t="str">
        <f>IF(dados!B3575=0,"",dados!B3575)</f>
        <v/>
      </c>
      <c r="E3660">
        <f>dados!C3575</f>
        <v>0</v>
      </c>
      <c r="F3660" t="str">
        <f>dados!D3575</f>
        <v>Outros ceras artificiais,de polietileno</v>
      </c>
      <c r="G3660"/>
      <c r="H3660"/>
      <c r="I3660"/>
      <c r="J3660"/>
      <c r="K3660" s="13"/>
      <c r="L3660" s="13">
        <f>dados!I3575/100</f>
        <v>0.1467</v>
      </c>
      <c r="M3660" s="13">
        <f>dados!J3575/100</f>
        <v>0.18210000000000001</v>
      </c>
      <c r="N3660" s="13">
        <f>dados!K3575/100</f>
        <v>0.18</v>
      </c>
      <c r="O3660" s="13">
        <f>dados!L3575/100</f>
        <v>0</v>
      </c>
      <c r="P3660" s="12" t="str">
        <f>LEFT(Tabela2[[#This Row],[Código]],2)</f>
        <v>34</v>
      </c>
    </row>
    <row r="3661" spans="2:16" ht="15" customHeight="1" x14ac:dyDescent="0.25">
      <c r="B3661" s="31" t="str">
        <f>IF(Tabela2[[#This Row],[Tipo]] = 0,LOOKUP(Tabela2[[#This Row],[RESUMO]],Tabela3[Grupo],Tabela3[Meus produtos]),VLOOKUP(Tabela2[[#This Row],[Código]],Tabela4[[Código NBS/LC116]:[Meus serviços]],3,0))</f>
        <v>Não</v>
      </c>
      <c r="C3661" t="str">
        <f>IF(E3661=0,TEXT(dados!A3576,"00000000"),IF(E3661=2,TEXT(dados!A3576,"0000"),TEXT(dados!A3576,"#")))</f>
        <v>34049013</v>
      </c>
      <c r="D3661" t="str">
        <f>IF(dados!B3576=0,"",dados!B3576)</f>
        <v/>
      </c>
      <c r="E3661">
        <f>dados!C3576</f>
        <v>0</v>
      </c>
      <c r="F3661" t="str">
        <f>dados!D3576</f>
        <v>Cera artificial de polipropilenoglicois</v>
      </c>
      <c r="G3661"/>
      <c r="H3661"/>
      <c r="I3661"/>
      <c r="J3661"/>
      <c r="K3661" s="13"/>
      <c r="L3661" s="13">
        <f>dados!I3576/100</f>
        <v>0.1467</v>
      </c>
      <c r="M3661" s="13">
        <f>dados!J3576/100</f>
        <v>0.18210000000000001</v>
      </c>
      <c r="N3661" s="13">
        <f>dados!K3576/100</f>
        <v>0.18</v>
      </c>
      <c r="O3661" s="13">
        <f>dados!L3576/100</f>
        <v>0</v>
      </c>
      <c r="P3661" s="12" t="str">
        <f>LEFT(Tabela2[[#This Row],[Código]],2)</f>
        <v>34</v>
      </c>
    </row>
    <row r="3662" spans="2:16" ht="15" customHeight="1" x14ac:dyDescent="0.25">
      <c r="B3662" s="31" t="str">
        <f>IF(Tabela2[[#This Row],[Tipo]] = 0,LOOKUP(Tabela2[[#This Row],[RESUMO]],Tabela3[Grupo],Tabela3[Meus produtos]),VLOOKUP(Tabela2[[#This Row],[Código]],Tabela4[[Código NBS/LC116]:[Meus serviços]],3,0))</f>
        <v>Não</v>
      </c>
      <c r="C3662" t="str">
        <f>IF(E3662=0,TEXT(dados!A3577,"00000000"),IF(E3662=2,TEXT(dados!A3577,"0000"),TEXT(dados!A3577,"#")))</f>
        <v>34049014</v>
      </c>
      <c r="D3662" t="str">
        <f>IF(dados!B3577=0,"",dados!B3577)</f>
        <v/>
      </c>
      <c r="E3662">
        <f>dados!C3577</f>
        <v>0</v>
      </c>
      <c r="F3662" t="str">
        <f>dados!D3577</f>
        <v>De dimero de alquilceteno com dois grupos alternados n-alquila de c12, c14 e c16, em granulos</v>
      </c>
      <c r="G3662"/>
      <c r="H3662"/>
      <c r="I3662"/>
      <c r="J3662"/>
      <c r="K3662" s="13"/>
      <c r="L3662" s="13">
        <f>dados!I3577/100</f>
        <v>0.1467</v>
      </c>
      <c r="M3662" s="13">
        <f>dados!J3577/100</f>
        <v>0.16670000000000001</v>
      </c>
      <c r="N3662" s="13">
        <f>dados!K3577/100</f>
        <v>0.18</v>
      </c>
      <c r="O3662" s="13">
        <f>dados!L3577/100</f>
        <v>0</v>
      </c>
      <c r="P3662" s="12" t="str">
        <f>LEFT(Tabela2[[#This Row],[Código]],2)</f>
        <v>34</v>
      </c>
    </row>
    <row r="3663" spans="2:16" ht="15" customHeight="1" x14ac:dyDescent="0.25">
      <c r="B3663" s="31" t="str">
        <f>IF(Tabela2[[#This Row],[Tipo]] = 0,LOOKUP(Tabela2[[#This Row],[RESUMO]],Tabela3[Grupo],Tabela3[Meus produtos]),VLOOKUP(Tabela2[[#This Row],[Código]],Tabela4[[Código NBS/LC116]:[Meus serviços]],3,0))</f>
        <v>Não</v>
      </c>
      <c r="C3663" t="str">
        <f>IF(E3663=0,TEXT(dados!A3578,"00000000"),IF(E3663=2,TEXT(dados!A3578,"0000"),TEXT(dados!A3578,"#")))</f>
        <v>34049019</v>
      </c>
      <c r="D3663" t="str">
        <f>IF(dados!B3578=0,"",dados!B3578)</f>
        <v/>
      </c>
      <c r="E3663">
        <f>dados!C3578</f>
        <v>0</v>
      </c>
      <c r="F3663" t="str">
        <f>dados!D3578</f>
        <v>Outros ceras artificiais</v>
      </c>
      <c r="G3663"/>
      <c r="H3663"/>
      <c r="I3663"/>
      <c r="J3663"/>
      <c r="K3663" s="13"/>
      <c r="L3663" s="13">
        <f>dados!I3578/100</f>
        <v>0.1467</v>
      </c>
      <c r="M3663" s="13">
        <f>dados!J3578/100</f>
        <v>0.18210000000000001</v>
      </c>
      <c r="N3663" s="13">
        <f>dados!K3578/100</f>
        <v>0.18</v>
      </c>
      <c r="O3663" s="13">
        <f>dados!L3578/100</f>
        <v>0</v>
      </c>
      <c r="P3663" s="12" t="str">
        <f>LEFT(Tabela2[[#This Row],[Código]],2)</f>
        <v>34</v>
      </c>
    </row>
    <row r="3664" spans="2:16" ht="15" customHeight="1" x14ac:dyDescent="0.25">
      <c r="B3664" s="31" t="str">
        <f>IF(Tabela2[[#This Row],[Tipo]] = 0,LOOKUP(Tabela2[[#This Row],[RESUMO]],Tabela3[Grupo],Tabela3[Meus produtos]),VLOOKUP(Tabela2[[#This Row],[Código]],Tabela4[[Código NBS/LC116]:[Meus serviços]],3,0))</f>
        <v>Não</v>
      </c>
      <c r="C3664" t="str">
        <f>IF(E3664=0,TEXT(dados!A3579,"00000000"),IF(E3664=2,TEXT(dados!A3579,"0000"),TEXT(dados!A3579,"#")))</f>
        <v>34049021</v>
      </c>
      <c r="D3664" t="str">
        <f>IF(dados!B3579=0,"",dados!B3579)</f>
        <v/>
      </c>
      <c r="E3664">
        <f>dados!C3579</f>
        <v>0</v>
      </c>
      <c r="F3664" t="str">
        <f>dados!D3579</f>
        <v>Cera preparada a base de vaselina e alcoois de lanolina</v>
      </c>
      <c r="G3664"/>
      <c r="H3664"/>
      <c r="I3664"/>
      <c r="J3664"/>
      <c r="K3664" s="13"/>
      <c r="L3664" s="13">
        <f>dados!I3579/100</f>
        <v>0.1467</v>
      </c>
      <c r="M3664" s="13">
        <f>dados!J3579/100</f>
        <v>0.16670000000000001</v>
      </c>
      <c r="N3664" s="13">
        <f>dados!K3579/100</f>
        <v>0.18</v>
      </c>
      <c r="O3664" s="13">
        <f>dados!L3579/100</f>
        <v>0</v>
      </c>
      <c r="P3664" s="12" t="str">
        <f>LEFT(Tabela2[[#This Row],[Código]],2)</f>
        <v>34</v>
      </c>
    </row>
    <row r="3665" spans="2:16" ht="15" customHeight="1" x14ac:dyDescent="0.25">
      <c r="B3665" s="31" t="str">
        <f>IF(Tabela2[[#This Row],[Tipo]] = 0,LOOKUP(Tabela2[[#This Row],[RESUMO]],Tabela3[Grupo],Tabela3[Meus produtos]),VLOOKUP(Tabela2[[#This Row],[Código]],Tabela4[[Código NBS/LC116]:[Meus serviços]],3,0))</f>
        <v>Não</v>
      </c>
      <c r="C3665" t="str">
        <f>IF(E3665=0,TEXT(dados!A3580,"00000000"),IF(E3665=2,TEXT(dados!A3580,"0000"),TEXT(dados!A3580,"#")))</f>
        <v>34049022</v>
      </c>
      <c r="D3665" t="str">
        <f>IF(dados!B3580=0,"",dados!B3580)</f>
        <v/>
      </c>
      <c r="E3665">
        <f>dados!C3580</f>
        <v>0</v>
      </c>
      <c r="F3665" t="str">
        <f>dados!D3580</f>
        <v>A base de hidroxiestearil cetil eter</v>
      </c>
      <c r="G3665"/>
      <c r="H3665"/>
      <c r="I3665"/>
      <c r="J3665"/>
      <c r="K3665" s="13"/>
      <c r="L3665" s="13">
        <f>dados!I3580/100</f>
        <v>0.1467</v>
      </c>
      <c r="M3665" s="13">
        <f>dados!J3580/100</f>
        <v>0.16670000000000001</v>
      </c>
      <c r="N3665" s="13">
        <f>dados!K3580/100</f>
        <v>0.18</v>
      </c>
      <c r="O3665" s="13">
        <f>dados!L3580/100</f>
        <v>0</v>
      </c>
      <c r="P3665" s="12" t="str">
        <f>LEFT(Tabela2[[#This Row],[Código]],2)</f>
        <v>34</v>
      </c>
    </row>
    <row r="3666" spans="2:16" ht="15" customHeight="1" x14ac:dyDescent="0.25">
      <c r="B3666" s="31" t="str">
        <f>IF(Tabela2[[#This Row],[Tipo]] = 0,LOOKUP(Tabela2[[#This Row],[RESUMO]],Tabela3[Grupo],Tabela3[Meus produtos]),VLOOKUP(Tabela2[[#This Row],[Código]],Tabela4[[Código NBS/LC116]:[Meus serviços]],3,0))</f>
        <v>Não</v>
      </c>
      <c r="C3666" t="str">
        <f>IF(E3666=0,TEXT(dados!A3581,"00000000"),IF(E3666=2,TEXT(dados!A3581,"0000"),TEXT(dados!A3581,"#")))</f>
        <v>34049029</v>
      </c>
      <c r="D3666" t="str">
        <f>IF(dados!B3581=0,"",dados!B3581)</f>
        <v/>
      </c>
      <c r="E3666">
        <f>dados!C3581</f>
        <v>0</v>
      </c>
      <c r="F3666" t="str">
        <f>dados!D3581</f>
        <v>Outros ceras preparadas</v>
      </c>
      <c r="G3666"/>
      <c r="H3666"/>
      <c r="I3666"/>
      <c r="J3666"/>
      <c r="K3666" s="13"/>
      <c r="L3666" s="13">
        <f>dados!I3581/100</f>
        <v>0.1467</v>
      </c>
      <c r="M3666" s="13">
        <f>dados!J3581/100</f>
        <v>0.18210000000000001</v>
      </c>
      <c r="N3666" s="13">
        <f>dados!K3581/100</f>
        <v>0.18</v>
      </c>
      <c r="O3666" s="13">
        <f>dados!L3581/100</f>
        <v>0</v>
      </c>
      <c r="P3666" s="12" t="str">
        <f>LEFT(Tabela2[[#This Row],[Código]],2)</f>
        <v>34</v>
      </c>
    </row>
    <row r="3667" spans="2:16" ht="15" customHeight="1" x14ac:dyDescent="0.25">
      <c r="B3667" s="31" t="str">
        <f>IF(Tabela2[[#This Row],[Tipo]] = 0,LOOKUP(Tabela2[[#This Row],[RESUMO]],Tabela3[Grupo],Tabela3[Meus produtos]),VLOOKUP(Tabela2[[#This Row],[Código]],Tabela4[[Código NBS/LC116]:[Meus serviços]],3,0))</f>
        <v>Não</v>
      </c>
      <c r="C3667" t="str">
        <f>IF(E3667=0,TEXT(dados!A3582,"00000000"),IF(E3667=2,TEXT(dados!A3582,"0000"),TEXT(dados!A3582,"#")))</f>
        <v>34051000</v>
      </c>
      <c r="D3667" t="str">
        <f>IF(dados!B3582=0,"",dados!B3582)</f>
        <v/>
      </c>
      <c r="E3667">
        <f>dados!C3582</f>
        <v>0</v>
      </c>
      <c r="F3667" t="str">
        <f>dados!D3582</f>
        <v>Pomadas,cremes e prepars.semelhs.p/calcados ou couros</v>
      </c>
      <c r="G3667"/>
      <c r="H3667"/>
      <c r="I3667"/>
      <c r="J3667"/>
      <c r="K3667" s="13"/>
      <c r="L3667" s="13">
        <f>dados!I3582/100</f>
        <v>0.1429</v>
      </c>
      <c r="M3667" s="13">
        <f>dados!J3582/100</f>
        <v>0.1802</v>
      </c>
      <c r="N3667" s="13">
        <f>dados!K3582/100</f>
        <v>0.18</v>
      </c>
      <c r="O3667" s="13">
        <f>dados!L3582/100</f>
        <v>0</v>
      </c>
      <c r="P3667" s="12" t="str">
        <f>LEFT(Tabela2[[#This Row],[Código]],2)</f>
        <v>34</v>
      </c>
    </row>
    <row r="3668" spans="2:16" ht="15" customHeight="1" x14ac:dyDescent="0.25">
      <c r="B3668" s="31" t="str">
        <f>IF(Tabela2[[#This Row],[Tipo]] = 0,LOOKUP(Tabela2[[#This Row],[RESUMO]],Tabela3[Grupo],Tabela3[Meus produtos]),VLOOKUP(Tabela2[[#This Row],[Código]],Tabela4[[Código NBS/LC116]:[Meus serviços]],3,0))</f>
        <v>Não</v>
      </c>
      <c r="C3668" t="str">
        <f>IF(E3668=0,TEXT(dados!A3583,"00000000"),IF(E3668=2,TEXT(dados!A3583,"0000"),TEXT(dados!A3583,"#")))</f>
        <v>34052000</v>
      </c>
      <c r="D3668" t="str">
        <f>IF(dados!B3583=0,"",dados!B3583)</f>
        <v/>
      </c>
      <c r="E3668">
        <f>dados!C3583</f>
        <v>0</v>
      </c>
      <c r="F3668" t="str">
        <f>dados!D3583</f>
        <v>Encausticas/prepars.p/conservs.de moveis,etc.de madeira</v>
      </c>
      <c r="G3668"/>
      <c r="H3668"/>
      <c r="I3668"/>
      <c r="J3668"/>
      <c r="K3668" s="13"/>
      <c r="L3668" s="13">
        <f>dados!I3583/100</f>
        <v>0.1429</v>
      </c>
      <c r="M3668" s="13">
        <f>dados!J3583/100</f>
        <v>0.1802</v>
      </c>
      <c r="N3668" s="13">
        <f>dados!K3583/100</f>
        <v>0.18</v>
      </c>
      <c r="O3668" s="13">
        <f>dados!L3583/100</f>
        <v>0</v>
      </c>
      <c r="P3668" s="12" t="str">
        <f>LEFT(Tabela2[[#This Row],[Código]],2)</f>
        <v>34</v>
      </c>
    </row>
    <row r="3669" spans="2:16" ht="15" customHeight="1" x14ac:dyDescent="0.25">
      <c r="B3669" s="31" t="str">
        <f>IF(Tabela2[[#This Row],[Tipo]] = 0,LOOKUP(Tabela2[[#This Row],[RESUMO]],Tabela3[Grupo],Tabela3[Meus produtos]),VLOOKUP(Tabela2[[#This Row],[Código]],Tabela4[[Código NBS/LC116]:[Meus serviços]],3,0))</f>
        <v>Não</v>
      </c>
      <c r="C3669" t="str">
        <f>IF(E3669=0,TEXT(dados!A3584,"00000000"),IF(E3669=2,TEXT(dados!A3584,"0000"),TEXT(dados!A3584,"#")))</f>
        <v>34053000</v>
      </c>
      <c r="D3669" t="str">
        <f>IF(dados!B3584=0,"",dados!B3584)</f>
        <v/>
      </c>
      <c r="E3669">
        <f>dados!C3584</f>
        <v>0</v>
      </c>
      <c r="F3669" t="str">
        <f>dados!D3584</f>
        <v>Preparacoes p/dar brilho a pintura de carrocarias,etc.</v>
      </c>
      <c r="G3669"/>
      <c r="H3669"/>
      <c r="I3669"/>
      <c r="J3669"/>
      <c r="K3669" s="13"/>
      <c r="L3669" s="13">
        <f>dados!I3584/100</f>
        <v>0.1429</v>
      </c>
      <c r="M3669" s="13">
        <f>dados!J3584/100</f>
        <v>0.1802</v>
      </c>
      <c r="N3669" s="13">
        <f>dados!K3584/100</f>
        <v>0.18</v>
      </c>
      <c r="O3669" s="13">
        <f>dados!L3584/100</f>
        <v>0</v>
      </c>
      <c r="P3669" s="12" t="str">
        <f>LEFT(Tabela2[[#This Row],[Código]],2)</f>
        <v>34</v>
      </c>
    </row>
    <row r="3670" spans="2:16" ht="15" customHeight="1" x14ac:dyDescent="0.25">
      <c r="B3670" s="31" t="str">
        <f>IF(Tabela2[[#This Row],[Tipo]] = 0,LOOKUP(Tabela2[[#This Row],[RESUMO]],Tabela3[Grupo],Tabela3[Meus produtos]),VLOOKUP(Tabela2[[#This Row],[Código]],Tabela4[[Código NBS/LC116]:[Meus serviços]],3,0))</f>
        <v>Não</v>
      </c>
      <c r="C3670" t="str">
        <f>IF(E3670=0,TEXT(dados!A3585,"00000000"),IF(E3670=2,TEXT(dados!A3585,"0000"),TEXT(dados!A3585,"#")))</f>
        <v>34054000</v>
      </c>
      <c r="D3670" t="str">
        <f>IF(dados!B3585=0,"",dados!B3585)</f>
        <v/>
      </c>
      <c r="E3670">
        <f>dados!C3585</f>
        <v>0</v>
      </c>
      <c r="F3670" t="str">
        <f>dados!D3585</f>
        <v>Pastas,pos e outs.preparacoes para arear</v>
      </c>
      <c r="G3670"/>
      <c r="H3670"/>
      <c r="I3670"/>
      <c r="J3670"/>
      <c r="K3670" s="13"/>
      <c r="L3670" s="13">
        <f>dados!I3585/100</f>
        <v>0.1429</v>
      </c>
      <c r="M3670" s="13">
        <f>dados!J3585/100</f>
        <v>0.1802</v>
      </c>
      <c r="N3670" s="13">
        <f>dados!K3585/100</f>
        <v>0.18</v>
      </c>
      <c r="O3670" s="13">
        <f>dados!L3585/100</f>
        <v>0</v>
      </c>
      <c r="P3670" s="12" t="str">
        <f>LEFT(Tabela2[[#This Row],[Código]],2)</f>
        <v>34</v>
      </c>
    </row>
    <row r="3671" spans="2:16" ht="15" customHeight="1" x14ac:dyDescent="0.25">
      <c r="B3671" s="31" t="str">
        <f>IF(Tabela2[[#This Row],[Tipo]] = 0,LOOKUP(Tabela2[[#This Row],[RESUMO]],Tabela3[Grupo],Tabela3[Meus produtos]),VLOOKUP(Tabela2[[#This Row],[Código]],Tabela4[[Código NBS/LC116]:[Meus serviços]],3,0))</f>
        <v>Não</v>
      </c>
      <c r="C3671" t="str">
        <f>IF(E3671=0,TEXT(dados!A3586,"00000000"),IF(E3671=2,TEXT(dados!A3586,"0000"),TEXT(dados!A3586,"#")))</f>
        <v>34059000</v>
      </c>
      <c r="D3671" t="str">
        <f>IF(dados!B3586=0,"",dados!B3586)</f>
        <v/>
      </c>
      <c r="E3671">
        <f>dados!C3586</f>
        <v>0</v>
      </c>
      <c r="F3671" t="str">
        <f>dados!D3586</f>
        <v>Outs.preparacoes para dar brilho em vidros,metais,etc.</v>
      </c>
      <c r="G3671"/>
      <c r="H3671"/>
      <c r="I3671"/>
      <c r="J3671"/>
      <c r="K3671" s="13"/>
      <c r="L3671" s="13">
        <f>dados!I3586/100</f>
        <v>0.1429</v>
      </c>
      <c r="M3671" s="13">
        <f>dados!J3586/100</f>
        <v>0.1802</v>
      </c>
      <c r="N3671" s="13">
        <f>dados!K3586/100</f>
        <v>0.18</v>
      </c>
      <c r="O3671" s="13">
        <f>dados!L3586/100</f>
        <v>0</v>
      </c>
      <c r="P3671" s="12" t="str">
        <f>LEFT(Tabela2[[#This Row],[Código]],2)</f>
        <v>34</v>
      </c>
    </row>
    <row r="3672" spans="2:16" ht="15" customHeight="1" x14ac:dyDescent="0.25">
      <c r="B3672" s="31" t="str">
        <f>IF(Tabela2[[#This Row],[Tipo]] = 0,LOOKUP(Tabela2[[#This Row],[RESUMO]],Tabela3[Grupo],Tabela3[Meus produtos]),VLOOKUP(Tabela2[[#This Row],[Código]],Tabela4[[Código NBS/LC116]:[Meus serviços]],3,0))</f>
        <v>Não</v>
      </c>
      <c r="C3672" t="str">
        <f>IF(E3672=0,TEXT(dados!A3587,"00000000"),IF(E3672=2,TEXT(dados!A3587,"0000"),TEXT(dados!A3587,"#")))</f>
        <v>34060000</v>
      </c>
      <c r="D3672" t="str">
        <f>IF(dados!B3587=0,"",dados!B3587)</f>
        <v/>
      </c>
      <c r="E3672">
        <f>dados!C3587</f>
        <v>0</v>
      </c>
      <c r="F3672" t="str">
        <f>dados!D3587</f>
        <v>Velas,pavios,cirios e artigos semelhantes</v>
      </c>
      <c r="G3672"/>
      <c r="H3672"/>
      <c r="I3672"/>
      <c r="J3672"/>
      <c r="K3672" s="13"/>
      <c r="L3672" s="13">
        <f>dados!I3587/100</f>
        <v>0.13449999999999998</v>
      </c>
      <c r="M3672" s="13">
        <f>dados!J3587/100</f>
        <v>0.17180000000000001</v>
      </c>
      <c r="N3672" s="13">
        <f>dados!K3587/100</f>
        <v>0.18</v>
      </c>
      <c r="O3672" s="13">
        <f>dados!L3587/100</f>
        <v>0</v>
      </c>
      <c r="P3672" s="12" t="str">
        <f>LEFT(Tabela2[[#This Row],[Código]],2)</f>
        <v>34</v>
      </c>
    </row>
    <row r="3673" spans="2:16" ht="15" customHeight="1" x14ac:dyDescent="0.25">
      <c r="B3673" s="31" t="str">
        <f>IF(Tabela2[[#This Row],[Tipo]] = 0,LOOKUP(Tabela2[[#This Row],[RESUMO]],Tabela3[Grupo],Tabela3[Meus produtos]),VLOOKUP(Tabela2[[#This Row],[Código]],Tabela4[[Código NBS/LC116]:[Meus serviços]],3,0))</f>
        <v>Não</v>
      </c>
      <c r="C3673" t="str">
        <f>IF(E3673=0,TEXT(dados!A3588,"00000000"),IF(E3673=2,TEXT(dados!A3588,"0000"),TEXT(dados!A3588,"#")))</f>
        <v>34070010</v>
      </c>
      <c r="D3673" t="str">
        <f>IF(dados!B3588=0,"",dados!B3588)</f>
        <v/>
      </c>
      <c r="E3673">
        <f>dados!C3588</f>
        <v>0</v>
      </c>
      <c r="F3673" t="str">
        <f>dados!D3588</f>
        <v>Pastas para modelar</v>
      </c>
      <c r="G3673"/>
      <c r="H3673"/>
      <c r="I3673"/>
      <c r="J3673"/>
      <c r="K3673" s="13"/>
      <c r="L3673" s="13">
        <f>dados!I3588/100</f>
        <v>0.1429</v>
      </c>
      <c r="M3673" s="13">
        <f>dados!J3588/100</f>
        <v>0.1802</v>
      </c>
      <c r="N3673" s="13">
        <f>dados!K3588/100</f>
        <v>0.18</v>
      </c>
      <c r="O3673" s="13">
        <f>dados!L3588/100</f>
        <v>0</v>
      </c>
      <c r="P3673" s="12" t="str">
        <f>LEFT(Tabela2[[#This Row],[Código]],2)</f>
        <v>34</v>
      </c>
    </row>
    <row r="3674" spans="2:16" ht="15" customHeight="1" x14ac:dyDescent="0.25">
      <c r="B3674" s="31" t="str">
        <f>IF(Tabela2[[#This Row],[Tipo]] = 0,LOOKUP(Tabela2[[#This Row],[RESUMO]],Tabela3[Grupo],Tabela3[Meus produtos]),VLOOKUP(Tabela2[[#This Row],[Código]],Tabela4[[Código NBS/LC116]:[Meus serviços]],3,0))</f>
        <v>Não</v>
      </c>
      <c r="C3674" t="str">
        <f>IF(E3674=0,TEXT(dados!A3589,"00000000"),IF(E3674=2,TEXT(dados!A3589,"0000"),TEXT(dados!A3589,"#")))</f>
        <v>34070020</v>
      </c>
      <c r="D3674" t="str">
        <f>IF(dados!B3589=0,"",dados!B3589)</f>
        <v/>
      </c>
      <c r="E3674">
        <f>dados!C3589</f>
        <v>0</v>
      </c>
      <c r="F3674" t="str">
        <f>dados!D3589</f>
        <v>Ceras para dentistas</v>
      </c>
      <c r="G3674"/>
      <c r="H3674"/>
      <c r="I3674"/>
      <c r="J3674"/>
      <c r="K3674" s="13"/>
      <c r="L3674" s="13">
        <f>dados!I3589/100</f>
        <v>0.1429</v>
      </c>
      <c r="M3674" s="13">
        <f>dados!J3589/100</f>
        <v>0.1802</v>
      </c>
      <c r="N3674" s="13">
        <f>dados!K3589/100</f>
        <v>0.18</v>
      </c>
      <c r="O3674" s="13">
        <f>dados!L3589/100</f>
        <v>0</v>
      </c>
      <c r="P3674" s="12" t="str">
        <f>LEFT(Tabela2[[#This Row],[Código]],2)</f>
        <v>34</v>
      </c>
    </row>
    <row r="3675" spans="2:16" ht="15" customHeight="1" x14ac:dyDescent="0.25">
      <c r="B3675" s="31" t="str">
        <f>IF(Tabela2[[#This Row],[Tipo]] = 0,LOOKUP(Tabela2[[#This Row],[RESUMO]],Tabela3[Grupo],Tabela3[Meus produtos]),VLOOKUP(Tabela2[[#This Row],[Código]],Tabela4[[Código NBS/LC116]:[Meus serviços]],3,0))</f>
        <v>Não</v>
      </c>
      <c r="C3675" t="str">
        <f>IF(E3675=0,TEXT(dados!A3590,"00000000"),IF(E3675=2,TEXT(dados!A3590,"0000"),TEXT(dados!A3590,"#")))</f>
        <v>34070090</v>
      </c>
      <c r="D3675" t="str">
        <f>IF(dados!B3590=0,"",dados!B3590)</f>
        <v/>
      </c>
      <c r="E3675">
        <f>dados!C3590</f>
        <v>0</v>
      </c>
      <c r="F3675" t="str">
        <f>dados!D3590</f>
        <v>Outros composicoes para dentistas,a base de gesso</v>
      </c>
      <c r="G3675"/>
      <c r="H3675"/>
      <c r="I3675"/>
      <c r="J3675"/>
      <c r="K3675" s="13"/>
      <c r="L3675" s="13">
        <f>dados!I3590/100</f>
        <v>0.1429</v>
      </c>
      <c r="M3675" s="13">
        <f>dados!J3590/100</f>
        <v>0.1802</v>
      </c>
      <c r="N3675" s="13">
        <f>dados!K3590/100</f>
        <v>0.18</v>
      </c>
      <c r="O3675" s="13">
        <f>dados!L3590/100</f>
        <v>0</v>
      </c>
      <c r="P3675" s="12" t="str">
        <f>LEFT(Tabela2[[#This Row],[Código]],2)</f>
        <v>34</v>
      </c>
    </row>
    <row r="3676" spans="2:16" ht="15" customHeight="1" x14ac:dyDescent="0.25">
      <c r="B3676" s="31" t="str">
        <f>IF(Tabela2[[#This Row],[Tipo]] = 0,LOOKUP(Tabela2[[#This Row],[RESUMO]],Tabela3[Grupo],Tabela3[Meus produtos]),VLOOKUP(Tabela2[[#This Row],[Código]],Tabela4[[Código NBS/LC116]:[Meus serviços]],3,0))</f>
        <v>Não</v>
      </c>
      <c r="C3676" t="str">
        <f>IF(E3676=0,TEXT(dados!A3591,"00000000"),IF(E3676=2,TEXT(dados!A3591,"0000"),TEXT(dados!A3591,"#")))</f>
        <v>35011000</v>
      </c>
      <c r="D3676" t="str">
        <f>IF(dados!B3591=0,"",dados!B3591)</f>
        <v/>
      </c>
      <c r="E3676">
        <f>dados!C3591</f>
        <v>0</v>
      </c>
      <c r="F3676" t="str">
        <f>dados!D3591</f>
        <v>Caseinas</v>
      </c>
      <c r="G3676"/>
      <c r="H3676"/>
      <c r="I3676"/>
      <c r="J3676"/>
      <c r="K3676" s="13"/>
      <c r="L3676" s="13">
        <f>dados!I3591/100</f>
        <v>0.13449999999999998</v>
      </c>
      <c r="M3676" s="13">
        <f>dados!J3591/100</f>
        <v>0.1699</v>
      </c>
      <c r="N3676" s="13">
        <f>dados!K3591/100</f>
        <v>0.18</v>
      </c>
      <c r="O3676" s="13">
        <f>dados!L3591/100</f>
        <v>0</v>
      </c>
      <c r="P3676" s="12" t="str">
        <f>LEFT(Tabela2[[#This Row],[Código]],2)</f>
        <v>35</v>
      </c>
    </row>
    <row r="3677" spans="2:16" ht="15" customHeight="1" x14ac:dyDescent="0.25">
      <c r="B3677" s="31" t="str">
        <f>IF(Tabela2[[#This Row],[Tipo]] = 0,LOOKUP(Tabela2[[#This Row],[RESUMO]],Tabela3[Grupo],Tabela3[Meus produtos]),VLOOKUP(Tabela2[[#This Row],[Código]],Tabela4[[Código NBS/LC116]:[Meus serviços]],3,0))</f>
        <v>Não</v>
      </c>
      <c r="C3677" t="str">
        <f>IF(E3677=0,TEXT(dados!A3592,"00000000"),IF(E3677=2,TEXT(dados!A3592,"0000"),TEXT(dados!A3592,"#")))</f>
        <v>35019011</v>
      </c>
      <c r="D3677" t="str">
        <f>IF(dados!B3592=0,"",dados!B3592)</f>
        <v/>
      </c>
      <c r="E3677">
        <f>dados!C3592</f>
        <v>0</v>
      </c>
      <c r="F3677" t="str">
        <f>dados!D3592</f>
        <v>Caseinato de sodio</v>
      </c>
      <c r="G3677"/>
      <c r="H3677"/>
      <c r="I3677"/>
      <c r="J3677"/>
      <c r="K3677" s="13"/>
      <c r="L3677" s="13">
        <f>dados!I3592/100</f>
        <v>0.13449999999999998</v>
      </c>
      <c r="M3677" s="13">
        <f>dados!J3592/100</f>
        <v>0.1699</v>
      </c>
      <c r="N3677" s="13">
        <f>dados!K3592/100</f>
        <v>0.18</v>
      </c>
      <c r="O3677" s="13">
        <f>dados!L3592/100</f>
        <v>0</v>
      </c>
      <c r="P3677" s="12" t="str">
        <f>LEFT(Tabela2[[#This Row],[Código]],2)</f>
        <v>35</v>
      </c>
    </row>
    <row r="3678" spans="2:16" ht="15" customHeight="1" x14ac:dyDescent="0.25">
      <c r="B3678" s="31" t="str">
        <f>IF(Tabela2[[#This Row],[Tipo]] = 0,LOOKUP(Tabela2[[#This Row],[RESUMO]],Tabela3[Grupo],Tabela3[Meus produtos]),VLOOKUP(Tabela2[[#This Row],[Código]],Tabela4[[Código NBS/LC116]:[Meus serviços]],3,0))</f>
        <v>Não</v>
      </c>
      <c r="C3678" t="str">
        <f>IF(E3678=0,TEXT(dados!A3593,"00000000"),IF(E3678=2,TEXT(dados!A3593,"0000"),TEXT(dados!A3593,"#")))</f>
        <v>35019019</v>
      </c>
      <c r="D3678" t="str">
        <f>IF(dados!B3593=0,"",dados!B3593)</f>
        <v/>
      </c>
      <c r="E3678">
        <f>dados!C3593</f>
        <v>0</v>
      </c>
      <c r="F3678" t="str">
        <f>dados!D3593</f>
        <v>Outros caseinatos e derivados das caseinas</v>
      </c>
      <c r="G3678"/>
      <c r="H3678"/>
      <c r="I3678"/>
      <c r="J3678"/>
      <c r="K3678" s="13"/>
      <c r="L3678" s="13">
        <f>dados!I3593/100</f>
        <v>0.13449999999999998</v>
      </c>
      <c r="M3678" s="13">
        <f>dados!J3593/100</f>
        <v>0.1699</v>
      </c>
      <c r="N3678" s="13">
        <f>dados!K3593/100</f>
        <v>0.18</v>
      </c>
      <c r="O3678" s="13">
        <f>dados!L3593/100</f>
        <v>0</v>
      </c>
      <c r="P3678" s="12" t="str">
        <f>LEFT(Tabela2[[#This Row],[Código]],2)</f>
        <v>35</v>
      </c>
    </row>
    <row r="3679" spans="2:16" ht="15" customHeight="1" x14ac:dyDescent="0.25">
      <c r="B3679" s="31" t="str">
        <f>IF(Tabela2[[#This Row],[Tipo]] = 0,LOOKUP(Tabela2[[#This Row],[RESUMO]],Tabela3[Grupo],Tabela3[Meus produtos]),VLOOKUP(Tabela2[[#This Row],[Código]],Tabela4[[Código NBS/LC116]:[Meus serviços]],3,0))</f>
        <v>Não</v>
      </c>
      <c r="C3679" t="str">
        <f>IF(E3679=0,TEXT(dados!A3594,"00000000"),IF(E3679=2,TEXT(dados!A3594,"0000"),TEXT(dados!A3594,"#")))</f>
        <v>35019020</v>
      </c>
      <c r="D3679" t="str">
        <f>IF(dados!B3594=0,"",dados!B3594)</f>
        <v/>
      </c>
      <c r="E3679">
        <f>dados!C3594</f>
        <v>0</v>
      </c>
      <c r="F3679" t="str">
        <f>dados!D3594</f>
        <v>Colas de caseina</v>
      </c>
      <c r="G3679"/>
      <c r="H3679"/>
      <c r="I3679"/>
      <c r="J3679"/>
      <c r="K3679" s="13"/>
      <c r="L3679" s="13">
        <f>dados!I3594/100</f>
        <v>0.13449999999999998</v>
      </c>
      <c r="M3679" s="13">
        <f>dados!J3594/100</f>
        <v>0.1699</v>
      </c>
      <c r="N3679" s="13">
        <f>dados!K3594/100</f>
        <v>0.18</v>
      </c>
      <c r="O3679" s="13">
        <f>dados!L3594/100</f>
        <v>0</v>
      </c>
      <c r="P3679" s="12" t="str">
        <f>LEFT(Tabela2[[#This Row],[Código]],2)</f>
        <v>35</v>
      </c>
    </row>
    <row r="3680" spans="2:16" ht="15" customHeight="1" x14ac:dyDescent="0.25">
      <c r="B3680" s="31" t="str">
        <f>IF(Tabela2[[#This Row],[Tipo]] = 0,LOOKUP(Tabela2[[#This Row],[RESUMO]],Tabela3[Grupo],Tabela3[Meus produtos]),VLOOKUP(Tabela2[[#This Row],[Código]],Tabela4[[Código NBS/LC116]:[Meus serviços]],3,0))</f>
        <v>Não</v>
      </c>
      <c r="C3680" t="str">
        <f>IF(E3680=0,TEXT(dados!A3595,"00000000"),IF(E3680=2,TEXT(dados!A3595,"0000"),TEXT(dados!A3595,"#")))</f>
        <v>35021100</v>
      </c>
      <c r="D3680" t="str">
        <f>IF(dados!B3595=0,"",dados!B3595)</f>
        <v/>
      </c>
      <c r="E3680">
        <f>dados!C3595</f>
        <v>0</v>
      </c>
      <c r="F3680" t="str">
        <f>dados!D3595</f>
        <v>Ovalbumina seca</v>
      </c>
      <c r="G3680"/>
      <c r="H3680"/>
      <c r="I3680"/>
      <c r="J3680"/>
      <c r="K3680" s="13"/>
      <c r="L3680" s="13">
        <f>dados!I3595/100</f>
        <v>0.13449999999999998</v>
      </c>
      <c r="M3680" s="13">
        <f>dados!J3595/100</f>
        <v>0.1699</v>
      </c>
      <c r="N3680" s="13">
        <f>dados!K3595/100</f>
        <v>7.0000000000000007E-2</v>
      </c>
      <c r="O3680" s="13">
        <f>dados!L3595/100</f>
        <v>0</v>
      </c>
      <c r="P3680" s="12" t="str">
        <f>LEFT(Tabela2[[#This Row],[Código]],2)</f>
        <v>35</v>
      </c>
    </row>
    <row r="3681" spans="2:16" ht="15" customHeight="1" x14ac:dyDescent="0.25">
      <c r="B3681" s="31" t="str">
        <f>IF(Tabela2[[#This Row],[Tipo]] = 0,LOOKUP(Tabela2[[#This Row],[RESUMO]],Tabela3[Grupo],Tabela3[Meus produtos]),VLOOKUP(Tabela2[[#This Row],[Código]],Tabela4[[Código NBS/LC116]:[Meus serviços]],3,0))</f>
        <v>Não</v>
      </c>
      <c r="C3681" t="str">
        <f>IF(E3681=0,TEXT(dados!A3596,"00000000"),IF(E3681=2,TEXT(dados!A3596,"0000"),TEXT(dados!A3596,"#")))</f>
        <v>35021900</v>
      </c>
      <c r="D3681" t="str">
        <f>IF(dados!B3596=0,"",dados!B3596)</f>
        <v/>
      </c>
      <c r="E3681">
        <f>dados!C3596</f>
        <v>0</v>
      </c>
      <c r="F3681" t="str">
        <f>dados!D3596</f>
        <v>Outros ovalbuminas</v>
      </c>
      <c r="G3681"/>
      <c r="H3681"/>
      <c r="I3681"/>
      <c r="J3681"/>
      <c r="K3681" s="13"/>
      <c r="L3681" s="13">
        <f>dados!I3596/100</f>
        <v>0.13449999999999998</v>
      </c>
      <c r="M3681" s="13">
        <f>dados!J3596/100</f>
        <v>0.1699</v>
      </c>
      <c r="N3681" s="13">
        <f>dados!K3596/100</f>
        <v>7.0000000000000007E-2</v>
      </c>
      <c r="O3681" s="13">
        <f>dados!L3596/100</f>
        <v>0</v>
      </c>
      <c r="P3681" s="12" t="str">
        <f>LEFT(Tabela2[[#This Row],[Código]],2)</f>
        <v>35</v>
      </c>
    </row>
    <row r="3682" spans="2:16" ht="15" customHeight="1" x14ac:dyDescent="0.25">
      <c r="B3682" s="31" t="str">
        <f>IF(Tabela2[[#This Row],[Tipo]] = 0,LOOKUP(Tabela2[[#This Row],[RESUMO]],Tabela3[Grupo],Tabela3[Meus produtos]),VLOOKUP(Tabela2[[#This Row],[Código]],Tabela4[[Código NBS/LC116]:[Meus serviços]],3,0))</f>
        <v>Não</v>
      </c>
      <c r="C3682" t="str">
        <f>IF(E3682=0,TEXT(dados!A3597,"00000000"),IF(E3682=2,TEXT(dados!A3597,"0000"),TEXT(dados!A3597,"#")))</f>
        <v>35022000</v>
      </c>
      <c r="D3682" t="str">
        <f>IF(dados!B3597=0,"",dados!B3597)</f>
        <v/>
      </c>
      <c r="E3682">
        <f>dados!C3597</f>
        <v>0</v>
      </c>
      <c r="F3682" t="str">
        <f>dados!D3597</f>
        <v>Lactalbumina,incl.concentrs&gt;=2 proteinas de soro leite</v>
      </c>
      <c r="G3682"/>
      <c r="H3682"/>
      <c r="I3682"/>
      <c r="J3682"/>
      <c r="K3682" s="13"/>
      <c r="L3682" s="13">
        <f>dados!I3597/100</f>
        <v>0.13449999999999998</v>
      </c>
      <c r="M3682" s="13">
        <f>dados!J3597/100</f>
        <v>0.1699</v>
      </c>
      <c r="N3682" s="13">
        <f>dados!K3597/100</f>
        <v>7.0000000000000007E-2</v>
      </c>
      <c r="O3682" s="13">
        <f>dados!L3597/100</f>
        <v>0</v>
      </c>
      <c r="P3682" s="12" t="str">
        <f>LEFT(Tabela2[[#This Row],[Código]],2)</f>
        <v>35</v>
      </c>
    </row>
    <row r="3683" spans="2:16" ht="15" customHeight="1" x14ac:dyDescent="0.25">
      <c r="B3683" s="31" t="str">
        <f>IF(Tabela2[[#This Row],[Tipo]] = 0,LOOKUP(Tabela2[[#This Row],[RESUMO]],Tabela3[Grupo],Tabela3[Meus produtos]),VLOOKUP(Tabela2[[#This Row],[Código]],Tabela4[[Código NBS/LC116]:[Meus serviços]],3,0))</f>
        <v>Não</v>
      </c>
      <c r="C3683" t="str">
        <f>IF(E3683=0,TEXT(dados!A3598,"00000000"),IF(E3683=2,TEXT(dados!A3598,"0000"),TEXT(dados!A3598,"#")))</f>
        <v>35029010</v>
      </c>
      <c r="D3683" t="str">
        <f>IF(dados!B3598=0,"",dados!B3598)</f>
        <v/>
      </c>
      <c r="E3683">
        <f>dados!C3598</f>
        <v>0</v>
      </c>
      <c r="F3683" t="str">
        <f>dados!D3598</f>
        <v>Soroalbumina</v>
      </c>
      <c r="G3683"/>
      <c r="H3683"/>
      <c r="I3683"/>
      <c r="J3683"/>
      <c r="K3683" s="13"/>
      <c r="L3683" s="13">
        <f>dados!I3598/100</f>
        <v>0.13449999999999998</v>
      </c>
      <c r="M3683" s="13">
        <f>dados!J3598/100</f>
        <v>0.1545</v>
      </c>
      <c r="N3683" s="13">
        <f>dados!K3598/100</f>
        <v>7.0000000000000007E-2</v>
      </c>
      <c r="O3683" s="13">
        <f>dados!L3598/100</f>
        <v>0</v>
      </c>
      <c r="P3683" s="12" t="str">
        <f>LEFT(Tabela2[[#This Row],[Código]],2)</f>
        <v>35</v>
      </c>
    </row>
    <row r="3684" spans="2:16" ht="15" customHeight="1" x14ac:dyDescent="0.25">
      <c r="B3684" s="31" t="str">
        <f>IF(Tabela2[[#This Row],[Tipo]] = 0,LOOKUP(Tabela2[[#This Row],[RESUMO]],Tabela3[Grupo],Tabela3[Meus produtos]),VLOOKUP(Tabela2[[#This Row],[Código]],Tabela4[[Código NBS/LC116]:[Meus serviços]],3,0))</f>
        <v>Não</v>
      </c>
      <c r="C3684" t="str">
        <f>IF(E3684=0,TEXT(dados!A3599,"00000000"),IF(E3684=2,TEXT(dados!A3599,"0000"),TEXT(dados!A3599,"#")))</f>
        <v>35029090</v>
      </c>
      <c r="D3684" t="str">
        <f>IF(dados!B3599=0,"",dados!B3599)</f>
        <v/>
      </c>
      <c r="E3684">
        <f>dados!C3599</f>
        <v>0</v>
      </c>
      <c r="F3684" t="str">
        <f>dados!D3599</f>
        <v>Outros albuminas</v>
      </c>
      <c r="G3684"/>
      <c r="H3684"/>
      <c r="I3684"/>
      <c r="J3684"/>
      <c r="K3684" s="13"/>
      <c r="L3684" s="13">
        <f>dados!I3599/100</f>
        <v>0.13449999999999998</v>
      </c>
      <c r="M3684" s="13">
        <f>dados!J3599/100</f>
        <v>0.1699</v>
      </c>
      <c r="N3684" s="13">
        <f>dados!K3599/100</f>
        <v>7.0000000000000007E-2</v>
      </c>
      <c r="O3684" s="13">
        <f>dados!L3599/100</f>
        <v>0</v>
      </c>
      <c r="P3684" s="12" t="str">
        <f>LEFT(Tabela2[[#This Row],[Código]],2)</f>
        <v>35</v>
      </c>
    </row>
    <row r="3685" spans="2:16" ht="15" customHeight="1" x14ac:dyDescent="0.25">
      <c r="B3685" s="31" t="str">
        <f>IF(Tabela2[[#This Row],[Tipo]] = 0,LOOKUP(Tabela2[[#This Row],[RESUMO]],Tabela3[Grupo],Tabela3[Meus produtos]),VLOOKUP(Tabela2[[#This Row],[Código]],Tabela4[[Código NBS/LC116]:[Meus serviços]],3,0))</f>
        <v>Não</v>
      </c>
      <c r="C3685" t="str">
        <f>IF(E3685=0,TEXT(dados!A3600,"00000000"),IF(E3685=2,TEXT(dados!A3600,"0000"),TEXT(dados!A3600,"#")))</f>
        <v>35030011</v>
      </c>
      <c r="D3685" t="str">
        <f>IF(dados!B3600=0,"",dados!B3600)</f>
        <v/>
      </c>
      <c r="E3685">
        <f>dados!C3600</f>
        <v>0</v>
      </c>
      <c r="F3685" t="str">
        <f>dados!D3600</f>
        <v>Gelatinas de osseina,seus derivs.c/grau pureza&gt;=99.98%</v>
      </c>
      <c r="G3685"/>
      <c r="H3685"/>
      <c r="I3685"/>
      <c r="J3685"/>
      <c r="K3685" s="13"/>
      <c r="L3685" s="13">
        <f>dados!I3600/100</f>
        <v>0.13449999999999998</v>
      </c>
      <c r="M3685" s="13">
        <f>dados!J3600/100</f>
        <v>0.1545</v>
      </c>
      <c r="N3685" s="13">
        <f>dados!K3600/100</f>
        <v>0.18</v>
      </c>
      <c r="O3685" s="13">
        <f>dados!L3600/100</f>
        <v>0</v>
      </c>
      <c r="P3685" s="12" t="str">
        <f>LEFT(Tabela2[[#This Row],[Código]],2)</f>
        <v>35</v>
      </c>
    </row>
    <row r="3686" spans="2:16" ht="15" customHeight="1" x14ac:dyDescent="0.25">
      <c r="B3686" s="31" t="str">
        <f>IF(Tabela2[[#This Row],[Tipo]] = 0,LOOKUP(Tabela2[[#This Row],[RESUMO]],Tabela3[Grupo],Tabela3[Meus produtos]),VLOOKUP(Tabela2[[#This Row],[Código]],Tabela4[[Código NBS/LC116]:[Meus serviços]],3,0))</f>
        <v>Não</v>
      </c>
      <c r="C3686" t="str">
        <f>IF(E3686=0,TEXT(dados!A3601,"00000000"),IF(E3686=2,TEXT(dados!A3601,"0000"),TEXT(dados!A3601,"#")))</f>
        <v>35030012</v>
      </c>
      <c r="D3686" t="str">
        <f>IF(dados!B3601=0,"",dados!B3601)</f>
        <v/>
      </c>
      <c r="E3686">
        <f>dados!C3601</f>
        <v>0</v>
      </c>
      <c r="F3686" t="str">
        <f>dados!D3601</f>
        <v>Gelatinas de osseina,seus derivs.c/grau pureza&lt;99.98%</v>
      </c>
      <c r="G3686"/>
      <c r="H3686"/>
      <c r="I3686"/>
      <c r="J3686"/>
      <c r="K3686" s="13"/>
      <c r="L3686" s="13">
        <f>dados!I3601/100</f>
        <v>0.13449999999999998</v>
      </c>
      <c r="M3686" s="13">
        <f>dados!J3601/100</f>
        <v>0.1699</v>
      </c>
      <c r="N3686" s="13">
        <f>dados!K3601/100</f>
        <v>0.18</v>
      </c>
      <c r="O3686" s="13">
        <f>dados!L3601/100</f>
        <v>0</v>
      </c>
      <c r="P3686" s="12" t="str">
        <f>LEFT(Tabela2[[#This Row],[Código]],2)</f>
        <v>35</v>
      </c>
    </row>
    <row r="3687" spans="2:16" ht="15" customHeight="1" x14ac:dyDescent="0.25">
      <c r="B3687" s="31" t="str">
        <f>IF(Tabela2[[#This Row],[Tipo]] = 0,LOOKUP(Tabela2[[#This Row],[RESUMO]],Tabela3[Grupo],Tabela3[Meus produtos]),VLOOKUP(Tabela2[[#This Row],[Código]],Tabela4[[Código NBS/LC116]:[Meus serviços]],3,0))</f>
        <v>Não</v>
      </c>
      <c r="C3687" t="str">
        <f>IF(E3687=0,TEXT(dados!A3602,"00000000"),IF(E3687=2,TEXT(dados!A3602,"0000"),TEXT(dados!A3602,"#")))</f>
        <v>35030019</v>
      </c>
      <c r="D3687" t="str">
        <f>IF(dados!B3602=0,"",dados!B3602)</f>
        <v/>
      </c>
      <c r="E3687">
        <f>dados!C3602</f>
        <v>0</v>
      </c>
      <c r="F3687" t="str">
        <f>dados!D3602</f>
        <v>Outros gelatinas e seus derivados</v>
      </c>
      <c r="G3687"/>
      <c r="H3687"/>
      <c r="I3687"/>
      <c r="J3687"/>
      <c r="K3687" s="13"/>
      <c r="L3687" s="13">
        <f>dados!I3602/100</f>
        <v>0.13449999999999998</v>
      </c>
      <c r="M3687" s="13">
        <f>dados!J3602/100</f>
        <v>0.1699</v>
      </c>
      <c r="N3687" s="13">
        <f>dados!K3602/100</f>
        <v>0.18</v>
      </c>
      <c r="O3687" s="13">
        <f>dados!L3602/100</f>
        <v>0</v>
      </c>
      <c r="P3687" s="12" t="str">
        <f>LEFT(Tabela2[[#This Row],[Código]],2)</f>
        <v>35</v>
      </c>
    </row>
    <row r="3688" spans="2:16" ht="15" customHeight="1" x14ac:dyDescent="0.25">
      <c r="B3688" s="31" t="str">
        <f>IF(Tabela2[[#This Row],[Tipo]] = 0,LOOKUP(Tabela2[[#This Row],[RESUMO]],Tabela3[Grupo],Tabela3[Meus produtos]),VLOOKUP(Tabela2[[#This Row],[Código]],Tabela4[[Código NBS/LC116]:[Meus serviços]],3,0))</f>
        <v>Não</v>
      </c>
      <c r="C3688" t="str">
        <f>IF(E3688=0,TEXT(dados!A3603,"00000000"),IF(E3688=2,TEXT(dados!A3603,"0000"),TEXT(dados!A3603,"#")))</f>
        <v>35030090</v>
      </c>
      <c r="D3688" t="str">
        <f>IF(dados!B3603=0,"",dados!B3603)</f>
        <v/>
      </c>
      <c r="E3688">
        <f>dados!C3603</f>
        <v>0</v>
      </c>
      <c r="F3688" t="str">
        <f>dados!D3603</f>
        <v>Ictiocola,outs.colas de orig.animal,exc.cola de caseina</v>
      </c>
      <c r="G3688"/>
      <c r="H3688"/>
      <c r="I3688"/>
      <c r="J3688"/>
      <c r="K3688" s="13"/>
      <c r="L3688" s="13">
        <f>dados!I3603/100</f>
        <v>0.13449999999999998</v>
      </c>
      <c r="M3688" s="13">
        <f>dados!J3603/100</f>
        <v>0.1699</v>
      </c>
      <c r="N3688" s="13">
        <f>dados!K3603/100</f>
        <v>0.18</v>
      </c>
      <c r="O3688" s="13">
        <f>dados!L3603/100</f>
        <v>0</v>
      </c>
      <c r="P3688" s="12" t="str">
        <f>LEFT(Tabela2[[#This Row],[Código]],2)</f>
        <v>35</v>
      </c>
    </row>
    <row r="3689" spans="2:16" ht="15" customHeight="1" x14ac:dyDescent="0.25">
      <c r="B3689" s="31" t="str">
        <f>IF(Tabela2[[#This Row],[Tipo]] = 0,LOOKUP(Tabela2[[#This Row],[RESUMO]],Tabela3[Grupo],Tabela3[Meus produtos]),VLOOKUP(Tabela2[[#This Row],[Código]],Tabela4[[Código NBS/LC116]:[Meus serviços]],3,0))</f>
        <v>Não</v>
      </c>
      <c r="C3689" t="str">
        <f>IF(E3689=0,TEXT(dados!A3604,"00000000"),IF(E3689=2,TEXT(dados!A3604,"0000"),TEXT(dados!A3604,"#")))</f>
        <v>35040011</v>
      </c>
      <c r="D3689" t="str">
        <f>IF(dados!B3604=0,"",dados!B3604)</f>
        <v/>
      </c>
      <c r="E3689">
        <f>dados!C3604</f>
        <v>0</v>
      </c>
      <c r="F3689" t="str">
        <f>dados!D3604</f>
        <v>Peptonas e peptonatos</v>
      </c>
      <c r="G3689"/>
      <c r="H3689"/>
      <c r="I3689"/>
      <c r="J3689"/>
      <c r="K3689" s="13"/>
      <c r="L3689" s="13">
        <f>dados!I3604/100</f>
        <v>0.13449999999999998</v>
      </c>
      <c r="M3689" s="13">
        <f>dados!J3604/100</f>
        <v>0.1699</v>
      </c>
      <c r="N3689" s="13">
        <f>dados!K3604/100</f>
        <v>0.18</v>
      </c>
      <c r="O3689" s="13">
        <f>dados!L3604/100</f>
        <v>0</v>
      </c>
      <c r="P3689" s="12" t="str">
        <f>LEFT(Tabela2[[#This Row],[Código]],2)</f>
        <v>35</v>
      </c>
    </row>
    <row r="3690" spans="2:16" ht="15" customHeight="1" x14ac:dyDescent="0.25">
      <c r="B3690" s="31" t="str">
        <f>IF(Tabela2[[#This Row],[Tipo]] = 0,LOOKUP(Tabela2[[#This Row],[RESUMO]],Tabela3[Grupo],Tabela3[Meus produtos]),VLOOKUP(Tabela2[[#This Row],[Código]],Tabela4[[Código NBS/LC116]:[Meus serviços]],3,0))</f>
        <v>Não</v>
      </c>
      <c r="C3690" t="str">
        <f>IF(E3690=0,TEXT(dados!A3605,"00000000"),IF(E3690=2,TEXT(dados!A3605,"0000"),TEXT(dados!A3605,"#")))</f>
        <v>35040019</v>
      </c>
      <c r="D3690" t="str">
        <f>IF(dados!B3605=0,"",dados!B3605)</f>
        <v/>
      </c>
      <c r="E3690">
        <f>dados!C3605</f>
        <v>0</v>
      </c>
      <c r="F3690" t="str">
        <f>dados!D3605</f>
        <v>Outros derivados das peptonas</v>
      </c>
      <c r="G3690"/>
      <c r="H3690"/>
      <c r="I3690"/>
      <c r="J3690"/>
      <c r="K3690" s="13"/>
      <c r="L3690" s="13">
        <f>dados!I3605/100</f>
        <v>0.13449999999999998</v>
      </c>
      <c r="M3690" s="13">
        <f>dados!J3605/100</f>
        <v>0.1699</v>
      </c>
      <c r="N3690" s="13">
        <f>dados!K3605/100</f>
        <v>0.18</v>
      </c>
      <c r="O3690" s="13">
        <f>dados!L3605/100</f>
        <v>0</v>
      </c>
      <c r="P3690" s="12" t="str">
        <f>LEFT(Tabela2[[#This Row],[Código]],2)</f>
        <v>35</v>
      </c>
    </row>
    <row r="3691" spans="2:16" ht="15" customHeight="1" x14ac:dyDescent="0.25">
      <c r="B3691" s="31" t="str">
        <f>IF(Tabela2[[#This Row],[Tipo]] = 0,LOOKUP(Tabela2[[#This Row],[RESUMO]],Tabela3[Grupo],Tabela3[Meus produtos]),VLOOKUP(Tabela2[[#This Row],[Código]],Tabela4[[Código NBS/LC116]:[Meus serviços]],3,0))</f>
        <v>Não</v>
      </c>
      <c r="C3691" t="str">
        <f>IF(E3691=0,TEXT(dados!A3606,"00000000"),IF(E3691=2,TEXT(dados!A3606,"0000"),TEXT(dados!A3606,"#")))</f>
        <v>35040020</v>
      </c>
      <c r="D3691" t="str">
        <f>IF(dados!B3606=0,"",dados!B3606)</f>
        <v/>
      </c>
      <c r="E3691">
        <f>dados!C3606</f>
        <v>0</v>
      </c>
      <c r="F3691" t="str">
        <f>dados!D3606</f>
        <v>Proteinas de soja em po,teor proteina em base seca&gt;=90%</v>
      </c>
      <c r="G3691"/>
      <c r="H3691"/>
      <c r="I3691"/>
      <c r="J3691"/>
      <c r="K3691" s="13"/>
      <c r="L3691" s="13">
        <f>dados!I3606/100</f>
        <v>0.13449999999999998</v>
      </c>
      <c r="M3691" s="13">
        <f>dados!J3606/100</f>
        <v>0.1699</v>
      </c>
      <c r="N3691" s="13">
        <f>dados!K3606/100</f>
        <v>0.18</v>
      </c>
      <c r="O3691" s="13">
        <f>dados!L3606/100</f>
        <v>0</v>
      </c>
      <c r="P3691" s="12" t="str">
        <f>LEFT(Tabela2[[#This Row],[Código]],2)</f>
        <v>35</v>
      </c>
    </row>
    <row r="3692" spans="2:16" ht="15" customHeight="1" x14ac:dyDescent="0.25">
      <c r="B3692" s="31" t="str">
        <f>IF(Tabela2[[#This Row],[Tipo]] = 0,LOOKUP(Tabela2[[#This Row],[RESUMO]],Tabela3[Grupo],Tabela3[Meus produtos]),VLOOKUP(Tabela2[[#This Row],[Código]],Tabela4[[Código NBS/LC116]:[Meus serviços]],3,0))</f>
        <v>Não</v>
      </c>
      <c r="C3692" t="str">
        <f>IF(E3692=0,TEXT(dados!A3607,"00000000"),IF(E3692=2,TEXT(dados!A3607,"0000"),TEXT(dados!A3607,"#")))</f>
        <v>35040030</v>
      </c>
      <c r="D3692" t="str">
        <f>IF(dados!B3607=0,"",dados!B3607)</f>
        <v/>
      </c>
      <c r="E3692">
        <f>dados!C3607</f>
        <v>0</v>
      </c>
      <c r="F3692" t="str">
        <f>dados!D3607</f>
        <v>Proteinas de batata em po, com teor de proteinas superior ou igual a 80%, em peso, em base seca</v>
      </c>
      <c r="G3692"/>
      <c r="H3692"/>
      <c r="I3692"/>
      <c r="J3692"/>
      <c r="K3692" s="13"/>
      <c r="L3692" s="13">
        <f>dados!I3607/100</f>
        <v>0.13449999999999998</v>
      </c>
      <c r="M3692" s="13">
        <f>dados!J3607/100</f>
        <v>0.1545</v>
      </c>
      <c r="N3692" s="13">
        <f>dados!K3607/100</f>
        <v>0.18</v>
      </c>
      <c r="O3692" s="13">
        <f>dados!L3607/100</f>
        <v>0</v>
      </c>
      <c r="P3692" s="12" t="str">
        <f>LEFT(Tabela2[[#This Row],[Código]],2)</f>
        <v>35</v>
      </c>
    </row>
    <row r="3693" spans="2:16" ht="15" customHeight="1" x14ac:dyDescent="0.25">
      <c r="B3693" s="31" t="str">
        <f>IF(Tabela2[[#This Row],[Tipo]] = 0,LOOKUP(Tabela2[[#This Row],[RESUMO]],Tabela3[Grupo],Tabela3[Meus produtos]),VLOOKUP(Tabela2[[#This Row],[Código]],Tabela4[[Código NBS/LC116]:[Meus serviços]],3,0))</f>
        <v>Não</v>
      </c>
      <c r="C3693" t="str">
        <f>IF(E3693=0,TEXT(dados!A3608,"00000000"),IF(E3693=2,TEXT(dados!A3608,"0000"),TEXT(dados!A3608,"#")))</f>
        <v>35040090</v>
      </c>
      <c r="D3693" t="str">
        <f>IF(dados!B3608=0,"",dados!B3608)</f>
        <v/>
      </c>
      <c r="E3693">
        <f>dados!C3608</f>
        <v>0</v>
      </c>
      <c r="F3693" t="str">
        <f>dados!D3608</f>
        <v>Outs.materias proteicas,seus derivados e po de peles</v>
      </c>
      <c r="G3693"/>
      <c r="H3693"/>
      <c r="I3693"/>
      <c r="J3693"/>
      <c r="K3693" s="13"/>
      <c r="L3693" s="13">
        <f>dados!I3608/100</f>
        <v>0.13449999999999998</v>
      </c>
      <c r="M3693" s="13">
        <f>dados!J3608/100</f>
        <v>0.1699</v>
      </c>
      <c r="N3693" s="13">
        <f>dados!K3608/100</f>
        <v>0.18</v>
      </c>
      <c r="O3693" s="13">
        <f>dados!L3608/100</f>
        <v>0</v>
      </c>
      <c r="P3693" s="12" t="str">
        <f>LEFT(Tabela2[[#This Row],[Código]],2)</f>
        <v>35</v>
      </c>
    </row>
    <row r="3694" spans="2:16" ht="15" customHeight="1" x14ac:dyDescent="0.25">
      <c r="B3694" s="31" t="str">
        <f>IF(Tabela2[[#This Row],[Tipo]] = 0,LOOKUP(Tabela2[[#This Row],[RESUMO]],Tabela3[Grupo],Tabela3[Meus produtos]),VLOOKUP(Tabela2[[#This Row],[Código]],Tabela4[[Código NBS/LC116]:[Meus serviços]],3,0))</f>
        <v>Não</v>
      </c>
      <c r="C3694" t="str">
        <f>IF(E3694=0,TEXT(dados!A3609,"00000000"),IF(E3694=2,TEXT(dados!A3609,"0000"),TEXT(dados!A3609,"#")))</f>
        <v>35051000</v>
      </c>
      <c r="D3694" t="str">
        <f>IF(dados!B3609=0,"",dados!B3609)</f>
        <v/>
      </c>
      <c r="E3694">
        <f>dados!C3609</f>
        <v>0</v>
      </c>
      <c r="F3694" t="str">
        <f>dados!D3609</f>
        <v>Dextrina e outs.amidos e feculas modificados</v>
      </c>
      <c r="G3694"/>
      <c r="H3694"/>
      <c r="I3694"/>
      <c r="J3694"/>
      <c r="K3694" s="13"/>
      <c r="L3694" s="13">
        <f>dados!I3609/100</f>
        <v>0.13449999999999998</v>
      </c>
      <c r="M3694" s="13">
        <f>dados!J3609/100</f>
        <v>0.1699</v>
      </c>
      <c r="N3694" s="13">
        <f>dados!K3609/100</f>
        <v>0.18</v>
      </c>
      <c r="O3694" s="13">
        <f>dados!L3609/100</f>
        <v>0</v>
      </c>
      <c r="P3694" s="12" t="str">
        <f>LEFT(Tabela2[[#This Row],[Código]],2)</f>
        <v>35</v>
      </c>
    </row>
    <row r="3695" spans="2:16" ht="15" customHeight="1" x14ac:dyDescent="0.25">
      <c r="B3695" s="31" t="str">
        <f>IF(Tabela2[[#This Row],[Tipo]] = 0,LOOKUP(Tabela2[[#This Row],[RESUMO]],Tabela3[Grupo],Tabela3[Meus produtos]),VLOOKUP(Tabela2[[#This Row],[Código]],Tabela4[[Código NBS/LC116]:[Meus serviços]],3,0))</f>
        <v>Não</v>
      </c>
      <c r="C3695" t="str">
        <f>IF(E3695=0,TEXT(dados!A3610,"00000000"),IF(E3695=2,TEXT(dados!A3610,"0000"),TEXT(dados!A3610,"#")))</f>
        <v>35052000</v>
      </c>
      <c r="D3695" t="str">
        <f>IF(dados!B3610=0,"",dados!B3610)</f>
        <v/>
      </c>
      <c r="E3695">
        <f>dados!C3610</f>
        <v>0</v>
      </c>
      <c r="F3695" t="str">
        <f>dados!D3610</f>
        <v>Colas a base de amidos ou de feculas,de dextrina,etc.</v>
      </c>
      <c r="G3695"/>
      <c r="H3695"/>
      <c r="I3695"/>
      <c r="J3695"/>
      <c r="K3695" s="13"/>
      <c r="L3695" s="13">
        <f>dados!I3610/100</f>
        <v>0.13449999999999998</v>
      </c>
      <c r="M3695" s="13">
        <f>dados!J3610/100</f>
        <v>0.1699</v>
      </c>
      <c r="N3695" s="13">
        <f>dados!K3610/100</f>
        <v>0.18</v>
      </c>
      <c r="O3695" s="13">
        <f>dados!L3610/100</f>
        <v>0</v>
      </c>
      <c r="P3695" s="12" t="str">
        <f>LEFT(Tabela2[[#This Row],[Código]],2)</f>
        <v>35</v>
      </c>
    </row>
    <row r="3696" spans="2:16" ht="15" customHeight="1" x14ac:dyDescent="0.25">
      <c r="B3696" s="31" t="str">
        <f>IF(Tabela2[[#This Row],[Tipo]] = 0,LOOKUP(Tabela2[[#This Row],[RESUMO]],Tabela3[Grupo],Tabela3[Meus produtos]),VLOOKUP(Tabela2[[#This Row],[Código]],Tabela4[[Código NBS/LC116]:[Meus serviços]],3,0))</f>
        <v>Não</v>
      </c>
      <c r="C3696" t="str">
        <f>IF(E3696=0,TEXT(dados!A3611,"00000000"),IF(E3696=2,TEXT(dados!A3611,"0000"),TEXT(dados!A3611,"#")))</f>
        <v>35061010</v>
      </c>
      <c r="D3696" t="str">
        <f>IF(dados!B3611=0,"",dados!B3611)</f>
        <v/>
      </c>
      <c r="E3696">
        <f>dados!C3611</f>
        <v>0</v>
      </c>
      <c r="F3696" t="str">
        <f>dados!D3611</f>
        <v>Prods.util.como colas,adesivos,de cianoacrilatos,p&lt;=1kg</v>
      </c>
      <c r="G3696"/>
      <c r="H3696"/>
      <c r="I3696"/>
      <c r="J3696"/>
      <c r="K3696" s="13"/>
      <c r="L3696" s="13">
        <f>dados!I3611/100</f>
        <v>0.13449999999999998</v>
      </c>
      <c r="M3696" s="13">
        <f>dados!J3611/100</f>
        <v>0.17180000000000001</v>
      </c>
      <c r="N3696" s="13">
        <f>dados!K3611/100</f>
        <v>0.18</v>
      </c>
      <c r="O3696" s="13">
        <f>dados!L3611/100</f>
        <v>0</v>
      </c>
      <c r="P3696" s="12" t="str">
        <f>LEFT(Tabela2[[#This Row],[Código]],2)</f>
        <v>35</v>
      </c>
    </row>
    <row r="3697" spans="2:16" ht="15" customHeight="1" x14ac:dyDescent="0.25">
      <c r="B3697" s="31" t="str">
        <f>IF(Tabela2[[#This Row],[Tipo]] = 0,LOOKUP(Tabela2[[#This Row],[RESUMO]],Tabela3[Grupo],Tabela3[Meus produtos]),VLOOKUP(Tabela2[[#This Row],[Código]],Tabela4[[Código NBS/LC116]:[Meus serviços]],3,0))</f>
        <v>Não</v>
      </c>
      <c r="C3697" t="str">
        <f>IF(E3697=0,TEXT(dados!A3612,"00000000"),IF(E3697=2,TEXT(dados!A3612,"0000"),TEXT(dados!A3612,"#")))</f>
        <v>35061090</v>
      </c>
      <c r="D3697" t="str">
        <f>IF(dados!B3612=0,"",dados!B3612)</f>
        <v/>
      </c>
      <c r="E3697">
        <f>dados!C3612</f>
        <v>0</v>
      </c>
      <c r="F3697" t="str">
        <f>dados!D3612</f>
        <v>Outs.prods.utilizados como colas ou adesivos,peso&lt;=1kg</v>
      </c>
      <c r="G3697"/>
      <c r="H3697"/>
      <c r="I3697"/>
      <c r="J3697"/>
      <c r="K3697" s="13"/>
      <c r="L3697" s="13">
        <f>dados!I3612/100</f>
        <v>0.13449999999999998</v>
      </c>
      <c r="M3697" s="13">
        <f>dados!J3612/100</f>
        <v>0.17180000000000001</v>
      </c>
      <c r="N3697" s="13">
        <f>dados!K3612/100</f>
        <v>0.18</v>
      </c>
      <c r="O3697" s="13">
        <f>dados!L3612/100</f>
        <v>0</v>
      </c>
      <c r="P3697" s="12" t="str">
        <f>LEFT(Tabela2[[#This Row],[Código]],2)</f>
        <v>35</v>
      </c>
    </row>
    <row r="3698" spans="2:16" ht="15" customHeight="1" x14ac:dyDescent="0.25">
      <c r="B3698" s="31" t="str">
        <f>IF(Tabela2[[#This Row],[Tipo]] = 0,LOOKUP(Tabela2[[#This Row],[RESUMO]],Tabela3[Grupo],Tabela3[Meus produtos]),VLOOKUP(Tabela2[[#This Row],[Código]],Tabela4[[Código NBS/LC116]:[Meus serviços]],3,0))</f>
        <v>Não</v>
      </c>
      <c r="C3698" t="str">
        <f>IF(E3698=0,TEXT(dados!A3613,"00000000"),IF(E3698=2,TEXT(dados!A3613,"0000"),TEXT(dados!A3613,"#")))</f>
        <v>35069110</v>
      </c>
      <c r="D3698" t="str">
        <f>IF(dados!B3613=0,"",dados!B3613)</f>
        <v/>
      </c>
      <c r="E3698">
        <f>dados!C3613</f>
        <v>0</v>
      </c>
      <c r="F3698" t="str">
        <f>dados!D3613</f>
        <v>Adesivos a base de borracha</v>
      </c>
      <c r="G3698"/>
      <c r="H3698"/>
      <c r="I3698"/>
      <c r="J3698"/>
      <c r="K3698" s="13"/>
      <c r="L3698" s="13">
        <f>dados!I3613/100</f>
        <v>0.13449999999999998</v>
      </c>
      <c r="M3698" s="13">
        <f>dados!J3613/100</f>
        <v>0.17180000000000001</v>
      </c>
      <c r="N3698" s="13">
        <f>dados!K3613/100</f>
        <v>0.18</v>
      </c>
      <c r="O3698" s="13">
        <f>dados!L3613/100</f>
        <v>0</v>
      </c>
      <c r="P3698" s="12" t="str">
        <f>LEFT(Tabela2[[#This Row],[Código]],2)</f>
        <v>35</v>
      </c>
    </row>
    <row r="3699" spans="2:16" ht="15" customHeight="1" x14ac:dyDescent="0.25">
      <c r="B3699" s="31" t="str">
        <f>IF(Tabela2[[#This Row],[Tipo]] = 0,LOOKUP(Tabela2[[#This Row],[RESUMO]],Tabela3[Grupo],Tabela3[Meus produtos]),VLOOKUP(Tabela2[[#This Row],[Código]],Tabela4[[Código NBS/LC116]:[Meus serviços]],3,0))</f>
        <v>Não</v>
      </c>
      <c r="C3699" t="str">
        <f>IF(E3699=0,TEXT(dados!A3614,"00000000"),IF(E3699=2,TEXT(dados!A3614,"0000"),TEXT(dados!A3614,"#")))</f>
        <v>35069120</v>
      </c>
      <c r="D3699" t="str">
        <f>IF(dados!B3614=0,"",dados!B3614)</f>
        <v/>
      </c>
      <c r="E3699">
        <f>dados!C3614</f>
        <v>0</v>
      </c>
      <c r="F3699" t="str">
        <f>dados!D3614</f>
        <v>Adesivos a base de plasticos,dispersos,p/dispersar etc.</v>
      </c>
      <c r="G3699"/>
      <c r="H3699"/>
      <c r="I3699"/>
      <c r="J3699"/>
      <c r="K3699" s="13"/>
      <c r="L3699" s="13">
        <f>dados!I3614/100</f>
        <v>0.13449999999999998</v>
      </c>
      <c r="M3699" s="13">
        <f>dados!J3614/100</f>
        <v>0.17180000000000001</v>
      </c>
      <c r="N3699" s="13">
        <f>dados!K3614/100</f>
        <v>0.18</v>
      </c>
      <c r="O3699" s="13">
        <f>dados!L3614/100</f>
        <v>0</v>
      </c>
      <c r="P3699" s="12" t="str">
        <f>LEFT(Tabela2[[#This Row],[Código]],2)</f>
        <v>35</v>
      </c>
    </row>
    <row r="3700" spans="2:16" ht="15" customHeight="1" x14ac:dyDescent="0.25">
      <c r="B3700" s="31" t="str">
        <f>IF(Tabela2[[#This Row],[Tipo]] = 0,LOOKUP(Tabela2[[#This Row],[RESUMO]],Tabela3[Grupo],Tabela3[Meus produtos]),VLOOKUP(Tabela2[[#This Row],[Código]],Tabela4[[Código NBS/LC116]:[Meus serviços]],3,0))</f>
        <v>Não</v>
      </c>
      <c r="C3700" t="str">
        <f>IF(E3700=0,TEXT(dados!A3615,"00000000"),IF(E3700=2,TEXT(dados!A3615,"0000"),TEXT(dados!A3615,"#")))</f>
        <v>35069190</v>
      </c>
      <c r="D3700" t="str">
        <f>IF(dados!B3615=0,"",dados!B3615)</f>
        <v/>
      </c>
      <c r="E3700">
        <f>dados!C3615</f>
        <v>0</v>
      </c>
      <c r="F3700" t="str">
        <f>dados!D3615</f>
        <v>Outros adesivos a base de plasticos</v>
      </c>
      <c r="G3700"/>
      <c r="H3700"/>
      <c r="I3700"/>
      <c r="J3700"/>
      <c r="K3700" s="13"/>
      <c r="L3700" s="13">
        <f>dados!I3615/100</f>
        <v>0.13449999999999998</v>
      </c>
      <c r="M3700" s="13">
        <f>dados!J3615/100</f>
        <v>0.17180000000000001</v>
      </c>
      <c r="N3700" s="13">
        <f>dados!K3615/100</f>
        <v>0.18</v>
      </c>
      <c r="O3700" s="13">
        <f>dados!L3615/100</f>
        <v>0</v>
      </c>
      <c r="P3700" s="12" t="str">
        <f>LEFT(Tabela2[[#This Row],[Código]],2)</f>
        <v>35</v>
      </c>
    </row>
    <row r="3701" spans="2:16" ht="15" customHeight="1" x14ac:dyDescent="0.25">
      <c r="B3701" s="31" t="str">
        <f>IF(Tabela2[[#This Row],[Tipo]] = 0,LOOKUP(Tabela2[[#This Row],[RESUMO]],Tabela3[Grupo],Tabela3[Meus produtos]),VLOOKUP(Tabela2[[#This Row],[Código]],Tabela4[[Código NBS/LC116]:[Meus serviços]],3,0))</f>
        <v>Não</v>
      </c>
      <c r="C3701" t="str">
        <f>IF(E3701=0,TEXT(dados!A3616,"00000000"),IF(E3701=2,TEXT(dados!A3616,"0000"),TEXT(dados!A3616,"#")))</f>
        <v>35069900</v>
      </c>
      <c r="D3701" t="str">
        <f>IF(dados!B3616=0,"",dados!B3616)</f>
        <v/>
      </c>
      <c r="E3701">
        <f>dados!C3616</f>
        <v>0</v>
      </c>
      <c r="F3701" t="str">
        <f>dados!D3616</f>
        <v>Outros colas e adesivos preparados</v>
      </c>
      <c r="G3701"/>
      <c r="H3701"/>
      <c r="I3701"/>
      <c r="J3701"/>
      <c r="K3701" s="13"/>
      <c r="L3701" s="13">
        <f>dados!I3616/100</f>
        <v>0.13449999999999998</v>
      </c>
      <c r="M3701" s="13">
        <f>dados!J3616/100</f>
        <v>0.17180000000000001</v>
      </c>
      <c r="N3701" s="13">
        <f>dados!K3616/100</f>
        <v>0.18</v>
      </c>
      <c r="O3701" s="13">
        <f>dados!L3616/100</f>
        <v>0</v>
      </c>
      <c r="P3701" s="12" t="str">
        <f>LEFT(Tabela2[[#This Row],[Código]],2)</f>
        <v>35</v>
      </c>
    </row>
    <row r="3702" spans="2:16" ht="15" customHeight="1" x14ac:dyDescent="0.25">
      <c r="B3702" s="31" t="str">
        <f>IF(Tabela2[[#This Row],[Tipo]] = 0,LOOKUP(Tabela2[[#This Row],[RESUMO]],Tabela3[Grupo],Tabela3[Meus produtos]),VLOOKUP(Tabela2[[#This Row],[Código]],Tabela4[[Código NBS/LC116]:[Meus serviços]],3,0))</f>
        <v>Não</v>
      </c>
      <c r="C3702" t="str">
        <f>IF(E3702=0,TEXT(dados!A3617,"00000000"),IF(E3702=2,TEXT(dados!A3617,"0000"),TEXT(dados!A3617,"#")))</f>
        <v>35071000</v>
      </c>
      <c r="D3702" t="str">
        <f>IF(dados!B3617=0,"",dados!B3617)</f>
        <v/>
      </c>
      <c r="E3702">
        <f>dados!C3617</f>
        <v>0</v>
      </c>
      <c r="F3702" t="str">
        <f>dados!D3617</f>
        <v>Coalho e seus concentrados</v>
      </c>
      <c r="G3702"/>
      <c r="H3702"/>
      <c r="I3702"/>
      <c r="J3702"/>
      <c r="K3702" s="13"/>
      <c r="L3702" s="13">
        <f>dados!I3617/100</f>
        <v>0.13449999999999998</v>
      </c>
      <c r="M3702" s="13">
        <f>dados!J3617/100</f>
        <v>0.1699</v>
      </c>
      <c r="N3702" s="13">
        <f>dados!K3617/100</f>
        <v>0.18</v>
      </c>
      <c r="O3702" s="13">
        <f>dados!L3617/100</f>
        <v>0</v>
      </c>
      <c r="P3702" s="12" t="str">
        <f>LEFT(Tabela2[[#This Row],[Código]],2)</f>
        <v>35</v>
      </c>
    </row>
    <row r="3703" spans="2:16" ht="15" customHeight="1" x14ac:dyDescent="0.25">
      <c r="B3703" s="31" t="str">
        <f>IF(Tabela2[[#This Row],[Tipo]] = 0,LOOKUP(Tabela2[[#This Row],[RESUMO]],Tabela3[Grupo],Tabela3[Meus produtos]),VLOOKUP(Tabela2[[#This Row],[Código]],Tabela4[[Código NBS/LC116]:[Meus serviços]],3,0))</f>
        <v>Não</v>
      </c>
      <c r="C3703" t="str">
        <f>IF(E3703=0,TEXT(dados!A3618,"00000000"),IF(E3703=2,TEXT(dados!A3618,"0000"),TEXT(dados!A3618,"#")))</f>
        <v>35079011</v>
      </c>
      <c r="D3703" t="str">
        <f>IF(dados!B3618=0,"",dados!B3618)</f>
        <v/>
      </c>
      <c r="E3703">
        <f>dados!C3618</f>
        <v>0</v>
      </c>
      <c r="F3703" t="str">
        <f>dados!D3618</f>
        <v>Alfa-amilase (aspergillus oryzae)</v>
      </c>
      <c r="G3703"/>
      <c r="H3703"/>
      <c r="I3703"/>
      <c r="J3703"/>
      <c r="K3703" s="13"/>
      <c r="L3703" s="13">
        <f>dados!I3618/100</f>
        <v>0.13449999999999998</v>
      </c>
      <c r="M3703" s="13">
        <f>dados!J3618/100</f>
        <v>0.1699</v>
      </c>
      <c r="N3703" s="13">
        <f>dados!K3618/100</f>
        <v>0.18</v>
      </c>
      <c r="O3703" s="13">
        <f>dados!L3618/100</f>
        <v>0</v>
      </c>
      <c r="P3703" s="12" t="str">
        <f>LEFT(Tabela2[[#This Row],[Código]],2)</f>
        <v>35</v>
      </c>
    </row>
    <row r="3704" spans="2:16" ht="15" customHeight="1" x14ac:dyDescent="0.25">
      <c r="B3704" s="31" t="str">
        <f>IF(Tabela2[[#This Row],[Tipo]] = 0,LOOKUP(Tabela2[[#This Row],[RESUMO]],Tabela3[Grupo],Tabela3[Meus produtos]),VLOOKUP(Tabela2[[#This Row],[Código]],Tabela4[[Código NBS/LC116]:[Meus serviços]],3,0))</f>
        <v>Não</v>
      </c>
      <c r="C3704" t="str">
        <f>IF(E3704=0,TEXT(dados!A3619,"00000000"),IF(E3704=2,TEXT(dados!A3619,"0000"),TEXT(dados!A3619,"#")))</f>
        <v>35079019</v>
      </c>
      <c r="D3704" t="str">
        <f>IF(dados!B3619=0,"",dados!B3619)</f>
        <v/>
      </c>
      <c r="E3704">
        <f>dados!C3619</f>
        <v>0</v>
      </c>
      <c r="F3704" t="str">
        <f>dados!D3619</f>
        <v>Outros amilases e seus concentrados</v>
      </c>
      <c r="G3704"/>
      <c r="H3704"/>
      <c r="I3704"/>
      <c r="J3704"/>
      <c r="K3704" s="13"/>
      <c r="L3704" s="13">
        <f>dados!I3619/100</f>
        <v>0.13449999999999998</v>
      </c>
      <c r="M3704" s="13">
        <f>dados!J3619/100</f>
        <v>0.1699</v>
      </c>
      <c r="N3704" s="13">
        <f>dados!K3619/100</f>
        <v>0.18</v>
      </c>
      <c r="O3704" s="13">
        <f>dados!L3619/100</f>
        <v>0</v>
      </c>
      <c r="P3704" s="12" t="str">
        <f>LEFT(Tabela2[[#This Row],[Código]],2)</f>
        <v>35</v>
      </c>
    </row>
    <row r="3705" spans="2:16" ht="15" customHeight="1" x14ac:dyDescent="0.25">
      <c r="B3705" s="31" t="str">
        <f>IF(Tabela2[[#This Row],[Tipo]] = 0,LOOKUP(Tabela2[[#This Row],[RESUMO]],Tabela3[Grupo],Tabela3[Meus produtos]),VLOOKUP(Tabela2[[#This Row],[Código]],Tabela4[[Código NBS/LC116]:[Meus serviços]],3,0))</f>
        <v>Não</v>
      </c>
      <c r="C3705" t="str">
        <f>IF(E3705=0,TEXT(dados!A3620,"00000000"),IF(E3705=2,TEXT(dados!A3620,"0000"),TEXT(dados!A3620,"#")))</f>
        <v>35079021</v>
      </c>
      <c r="D3705" t="str">
        <f>IF(dados!B3620=0,"",dados!B3620)</f>
        <v/>
      </c>
      <c r="E3705">
        <f>dados!C3620</f>
        <v>0</v>
      </c>
      <c r="F3705" t="str">
        <f>dados!D3620</f>
        <v>Fibrinucleases</v>
      </c>
      <c r="G3705"/>
      <c r="H3705"/>
      <c r="I3705"/>
      <c r="J3705"/>
      <c r="K3705" s="13"/>
      <c r="L3705" s="13">
        <f>dados!I3620/100</f>
        <v>0.13449999999999998</v>
      </c>
      <c r="M3705" s="13">
        <f>dados!J3620/100</f>
        <v>0.1699</v>
      </c>
      <c r="N3705" s="13">
        <f>dados!K3620/100</f>
        <v>0.18</v>
      </c>
      <c r="O3705" s="13">
        <f>dados!L3620/100</f>
        <v>0</v>
      </c>
      <c r="P3705" s="12" t="str">
        <f>LEFT(Tabela2[[#This Row],[Código]],2)</f>
        <v>35</v>
      </c>
    </row>
    <row r="3706" spans="2:16" ht="15" customHeight="1" x14ac:dyDescent="0.25">
      <c r="B3706" s="31" t="str">
        <f>IF(Tabela2[[#This Row],[Tipo]] = 0,LOOKUP(Tabela2[[#This Row],[RESUMO]],Tabela3[Grupo],Tabela3[Meus produtos]),VLOOKUP(Tabela2[[#This Row],[Código]],Tabela4[[Código NBS/LC116]:[Meus serviços]],3,0))</f>
        <v>Não</v>
      </c>
      <c r="C3706" t="str">
        <f>IF(E3706=0,TEXT(dados!A3621,"00000000"),IF(E3706=2,TEXT(dados!A3621,"0000"),TEXT(dados!A3621,"#")))</f>
        <v>35079022</v>
      </c>
      <c r="D3706" t="str">
        <f>IF(dados!B3621=0,"",dados!B3621)</f>
        <v/>
      </c>
      <c r="E3706">
        <f>dados!C3621</f>
        <v>0</v>
      </c>
      <c r="F3706" t="str">
        <f>dados!D3621</f>
        <v>Bromelina</v>
      </c>
      <c r="G3706"/>
      <c r="H3706"/>
      <c r="I3706"/>
      <c r="J3706"/>
      <c r="K3706" s="13"/>
      <c r="L3706" s="13">
        <f>dados!I3621/100</f>
        <v>0.13449999999999998</v>
      </c>
      <c r="M3706" s="13">
        <f>dados!J3621/100</f>
        <v>0.1545</v>
      </c>
      <c r="N3706" s="13">
        <f>dados!K3621/100</f>
        <v>0.18</v>
      </c>
      <c r="O3706" s="13">
        <f>dados!L3621/100</f>
        <v>0</v>
      </c>
      <c r="P3706" s="12" t="str">
        <f>LEFT(Tabela2[[#This Row],[Código]],2)</f>
        <v>35</v>
      </c>
    </row>
    <row r="3707" spans="2:16" ht="15" customHeight="1" x14ac:dyDescent="0.25">
      <c r="B3707" s="31" t="str">
        <f>IF(Tabela2[[#This Row],[Tipo]] = 0,LOOKUP(Tabela2[[#This Row],[RESUMO]],Tabela3[Grupo],Tabela3[Meus produtos]),VLOOKUP(Tabela2[[#This Row],[Código]],Tabela4[[Código NBS/LC116]:[Meus serviços]],3,0))</f>
        <v>Não</v>
      </c>
      <c r="C3707" t="str">
        <f>IF(E3707=0,TEXT(dados!A3622,"00000000"),IF(E3707=2,TEXT(dados!A3622,"0000"),TEXT(dados!A3622,"#")))</f>
        <v>35079023</v>
      </c>
      <c r="D3707" t="str">
        <f>IF(dados!B3622=0,"",dados!B3622)</f>
        <v/>
      </c>
      <c r="E3707">
        <f>dados!C3622</f>
        <v>0</v>
      </c>
      <c r="F3707" t="str">
        <f>dados!D3622</f>
        <v>Estreptoquinase</v>
      </c>
      <c r="G3707"/>
      <c r="H3707"/>
      <c r="I3707"/>
      <c r="J3707"/>
      <c r="K3707" s="13"/>
      <c r="L3707" s="13">
        <f>dados!I3622/100</f>
        <v>0.13449999999999998</v>
      </c>
      <c r="M3707" s="13">
        <f>dados!J3622/100</f>
        <v>0.1699</v>
      </c>
      <c r="N3707" s="13">
        <f>dados!K3622/100</f>
        <v>0.18</v>
      </c>
      <c r="O3707" s="13">
        <f>dados!L3622/100</f>
        <v>0</v>
      </c>
      <c r="P3707" s="12" t="str">
        <f>LEFT(Tabela2[[#This Row],[Código]],2)</f>
        <v>35</v>
      </c>
    </row>
    <row r="3708" spans="2:16" ht="15" customHeight="1" x14ac:dyDescent="0.25">
      <c r="B3708" s="31" t="str">
        <f>IF(Tabela2[[#This Row],[Tipo]] = 0,LOOKUP(Tabela2[[#This Row],[RESUMO]],Tabela3[Grupo],Tabela3[Meus produtos]),VLOOKUP(Tabela2[[#This Row],[Código]],Tabela4[[Código NBS/LC116]:[Meus serviços]],3,0))</f>
        <v>Não</v>
      </c>
      <c r="C3708" t="str">
        <f>IF(E3708=0,TEXT(dados!A3623,"00000000"),IF(E3708=2,TEXT(dados!A3623,"0000"),TEXT(dados!A3623,"#")))</f>
        <v>35079024</v>
      </c>
      <c r="D3708" t="str">
        <f>IF(dados!B3623=0,"",dados!B3623)</f>
        <v/>
      </c>
      <c r="E3708">
        <f>dados!C3623</f>
        <v>0</v>
      </c>
      <c r="F3708" t="str">
        <f>dados!D3623</f>
        <v>Estreptodornase</v>
      </c>
      <c r="G3708"/>
      <c r="H3708"/>
      <c r="I3708"/>
      <c r="J3708"/>
      <c r="K3708" s="13"/>
      <c r="L3708" s="13">
        <f>dados!I3623/100</f>
        <v>0.13449999999999998</v>
      </c>
      <c r="M3708" s="13">
        <f>dados!J3623/100</f>
        <v>0.1699</v>
      </c>
      <c r="N3708" s="13">
        <f>dados!K3623/100</f>
        <v>0.18</v>
      </c>
      <c r="O3708" s="13">
        <f>dados!L3623/100</f>
        <v>0</v>
      </c>
      <c r="P3708" s="12" t="str">
        <f>LEFT(Tabela2[[#This Row],[Código]],2)</f>
        <v>35</v>
      </c>
    </row>
    <row r="3709" spans="2:16" ht="15" customHeight="1" x14ac:dyDescent="0.25">
      <c r="B3709" s="31" t="str">
        <f>IF(Tabela2[[#This Row],[Tipo]] = 0,LOOKUP(Tabela2[[#This Row],[RESUMO]],Tabela3[Grupo],Tabela3[Meus produtos]),VLOOKUP(Tabela2[[#This Row],[Código]],Tabela4[[Código NBS/LC116]:[Meus serviços]],3,0))</f>
        <v>Não</v>
      </c>
      <c r="C3709" t="str">
        <f>IF(E3709=0,TEXT(dados!A3624,"00000000"),IF(E3709=2,TEXT(dados!A3624,"0000"),TEXT(dados!A3624,"#")))</f>
        <v>35079025</v>
      </c>
      <c r="D3709" t="str">
        <f>IF(dados!B3624=0,"",dados!B3624)</f>
        <v/>
      </c>
      <c r="E3709">
        <f>dados!C3624</f>
        <v>0</v>
      </c>
      <c r="F3709" t="str">
        <f>dados!D3624</f>
        <v>Mistura de estreptoquinase e estreptodornase</v>
      </c>
      <c r="G3709"/>
      <c r="H3709"/>
      <c r="I3709"/>
      <c r="J3709"/>
      <c r="K3709" s="13"/>
      <c r="L3709" s="13">
        <f>dados!I3624/100</f>
        <v>0.13449999999999998</v>
      </c>
      <c r="M3709" s="13">
        <f>dados!J3624/100</f>
        <v>0.1699</v>
      </c>
      <c r="N3709" s="13">
        <f>dados!K3624/100</f>
        <v>0.18</v>
      </c>
      <c r="O3709" s="13">
        <f>dados!L3624/100</f>
        <v>0</v>
      </c>
      <c r="P3709" s="12" t="str">
        <f>LEFT(Tabela2[[#This Row],[Código]],2)</f>
        <v>35</v>
      </c>
    </row>
    <row r="3710" spans="2:16" ht="15" customHeight="1" x14ac:dyDescent="0.25">
      <c r="B3710" s="31" t="str">
        <f>IF(Tabela2[[#This Row],[Tipo]] = 0,LOOKUP(Tabela2[[#This Row],[RESUMO]],Tabela3[Grupo],Tabela3[Meus produtos]),VLOOKUP(Tabela2[[#This Row],[Código]],Tabela4[[Código NBS/LC116]:[Meus serviços]],3,0))</f>
        <v>Não</v>
      </c>
      <c r="C3710" t="str">
        <f>IF(E3710=0,TEXT(dados!A3625,"00000000"),IF(E3710=2,TEXT(dados!A3625,"0000"),TEXT(dados!A3625,"#")))</f>
        <v>35079026</v>
      </c>
      <c r="D3710" t="str">
        <f>IF(dados!B3625=0,"",dados!B3625)</f>
        <v/>
      </c>
      <c r="E3710">
        <f>dados!C3625</f>
        <v>0</v>
      </c>
      <c r="F3710" t="str">
        <f>dados!D3625</f>
        <v>Papaina</v>
      </c>
      <c r="G3710"/>
      <c r="H3710"/>
      <c r="I3710"/>
      <c r="J3710"/>
      <c r="K3710" s="13"/>
      <c r="L3710" s="13">
        <f>dados!I3625/100</f>
        <v>0.13449999999999998</v>
      </c>
      <c r="M3710" s="13">
        <f>dados!J3625/100</f>
        <v>0.1699</v>
      </c>
      <c r="N3710" s="13">
        <f>dados!K3625/100</f>
        <v>0.18</v>
      </c>
      <c r="O3710" s="13">
        <f>dados!L3625/100</f>
        <v>0</v>
      </c>
      <c r="P3710" s="12" t="str">
        <f>LEFT(Tabela2[[#This Row],[Código]],2)</f>
        <v>35</v>
      </c>
    </row>
    <row r="3711" spans="2:16" ht="15" customHeight="1" x14ac:dyDescent="0.25">
      <c r="B3711" s="31" t="str">
        <f>IF(Tabela2[[#This Row],[Tipo]] = 0,LOOKUP(Tabela2[[#This Row],[RESUMO]],Tabela3[Grupo],Tabela3[Meus produtos]),VLOOKUP(Tabela2[[#This Row],[Código]],Tabela4[[Código NBS/LC116]:[Meus serviços]],3,0))</f>
        <v>Não</v>
      </c>
      <c r="C3711" t="str">
        <f>IF(E3711=0,TEXT(dados!A3626,"00000000"),IF(E3711=2,TEXT(dados!A3626,"0000"),TEXT(dados!A3626,"#")))</f>
        <v>35079029</v>
      </c>
      <c r="D3711" t="str">
        <f>IF(dados!B3626=0,"",dados!B3626)</f>
        <v/>
      </c>
      <c r="E3711">
        <f>dados!C3626</f>
        <v>0</v>
      </c>
      <c r="F3711" t="str">
        <f>dados!D3626</f>
        <v>Outros proteases e seus concentrados</v>
      </c>
      <c r="G3711"/>
      <c r="H3711"/>
      <c r="I3711"/>
      <c r="J3711"/>
      <c r="K3711" s="13"/>
      <c r="L3711" s="13">
        <f>dados!I3626/100</f>
        <v>0.13449999999999998</v>
      </c>
      <c r="M3711" s="13">
        <f>dados!J3626/100</f>
        <v>0.1699</v>
      </c>
      <c r="N3711" s="13">
        <f>dados!K3626/100</f>
        <v>0.18</v>
      </c>
      <c r="O3711" s="13">
        <f>dados!L3626/100</f>
        <v>0</v>
      </c>
      <c r="P3711" s="12" t="str">
        <f>LEFT(Tabela2[[#This Row],[Código]],2)</f>
        <v>35</v>
      </c>
    </row>
    <row r="3712" spans="2:16" ht="15" customHeight="1" x14ac:dyDescent="0.25">
      <c r="B3712" s="31" t="str">
        <f>IF(Tabela2[[#This Row],[Tipo]] = 0,LOOKUP(Tabela2[[#This Row],[RESUMO]],Tabela3[Grupo],Tabela3[Meus produtos]),VLOOKUP(Tabela2[[#This Row],[Código]],Tabela4[[Código NBS/LC116]:[Meus serviços]],3,0))</f>
        <v>Não</v>
      </c>
      <c r="C3712" t="str">
        <f>IF(E3712=0,TEXT(dados!A3627,"00000000"),IF(E3712=2,TEXT(dados!A3627,"0000"),TEXT(dados!A3627,"#")))</f>
        <v>35079031</v>
      </c>
      <c r="D3712" t="str">
        <f>IF(dados!B3627=0,"",dados!B3627)</f>
        <v/>
      </c>
      <c r="E3712">
        <f>dados!C3627</f>
        <v>0</v>
      </c>
      <c r="F3712" t="str">
        <f>dados!D3627</f>
        <v>Lisozima e seu cloridrato</v>
      </c>
      <c r="G3712"/>
      <c r="H3712"/>
      <c r="I3712"/>
      <c r="J3712"/>
      <c r="K3712" s="13"/>
      <c r="L3712" s="13">
        <f>dados!I3627/100</f>
        <v>0.13449999999999998</v>
      </c>
      <c r="M3712" s="13">
        <f>dados!J3627/100</f>
        <v>0.1545</v>
      </c>
      <c r="N3712" s="13">
        <f>dados!K3627/100</f>
        <v>0.18</v>
      </c>
      <c r="O3712" s="13">
        <f>dados!L3627/100</f>
        <v>0</v>
      </c>
      <c r="P3712" s="12" t="str">
        <f>LEFT(Tabela2[[#This Row],[Código]],2)</f>
        <v>35</v>
      </c>
    </row>
    <row r="3713" spans="2:16" ht="15" customHeight="1" x14ac:dyDescent="0.25">
      <c r="B3713" s="31" t="str">
        <f>IF(Tabela2[[#This Row],[Tipo]] = 0,LOOKUP(Tabela2[[#This Row],[RESUMO]],Tabela3[Grupo],Tabela3[Meus produtos]),VLOOKUP(Tabela2[[#This Row],[Código]],Tabela4[[Código NBS/LC116]:[Meus serviços]],3,0))</f>
        <v>Não</v>
      </c>
      <c r="C3713" t="str">
        <f>IF(E3713=0,TEXT(dados!A3628,"00000000"),IF(E3713=2,TEXT(dados!A3628,"0000"),TEXT(dados!A3628,"#")))</f>
        <v>35079032</v>
      </c>
      <c r="D3713" t="str">
        <f>IF(dados!B3628=0,"",dados!B3628)</f>
        <v/>
      </c>
      <c r="E3713">
        <f>dados!C3628</f>
        <v>0</v>
      </c>
      <c r="F3713" t="str">
        <f>dados!D3628</f>
        <v>L-asparaginase</v>
      </c>
      <c r="G3713"/>
      <c r="H3713"/>
      <c r="I3713"/>
      <c r="J3713"/>
      <c r="K3713" s="13"/>
      <c r="L3713" s="13">
        <f>dados!I3628/100</f>
        <v>0.13449999999999998</v>
      </c>
      <c r="M3713" s="13">
        <f>dados!J3628/100</f>
        <v>0.1545</v>
      </c>
      <c r="N3713" s="13">
        <f>dados!K3628/100</f>
        <v>0.18</v>
      </c>
      <c r="O3713" s="13">
        <f>dados!L3628/100</f>
        <v>0</v>
      </c>
      <c r="P3713" s="12" t="str">
        <f>LEFT(Tabela2[[#This Row],[Código]],2)</f>
        <v>35</v>
      </c>
    </row>
    <row r="3714" spans="2:16" ht="15" customHeight="1" x14ac:dyDescent="0.25">
      <c r="B3714" s="31" t="str">
        <f>IF(Tabela2[[#This Row],[Tipo]] = 0,LOOKUP(Tabela2[[#This Row],[RESUMO]],Tabela3[Grupo],Tabela3[Meus produtos]),VLOOKUP(Tabela2[[#This Row],[Código]],Tabela4[[Código NBS/LC116]:[Meus serviços]],3,0))</f>
        <v>Não</v>
      </c>
      <c r="C3714" t="str">
        <f>IF(E3714=0,TEXT(dados!A3629,"00000000"),IF(E3714=2,TEXT(dados!A3629,"0000"),TEXT(dados!A3629,"#")))</f>
        <v>35079039</v>
      </c>
      <c r="D3714" t="str">
        <f>IF(dados!B3629=0,"",dados!B3629)</f>
        <v/>
      </c>
      <c r="E3714">
        <f>dados!C3629</f>
        <v>0</v>
      </c>
      <c r="F3714" t="str">
        <f>dados!D3629</f>
        <v>Outros enzimas e seus concentrados</v>
      </c>
      <c r="G3714"/>
      <c r="H3714"/>
      <c r="I3714"/>
      <c r="J3714"/>
      <c r="K3714" s="13"/>
      <c r="L3714" s="13">
        <f>dados!I3629/100</f>
        <v>0.13449999999999998</v>
      </c>
      <c r="M3714" s="13">
        <f>dados!J3629/100</f>
        <v>0.1699</v>
      </c>
      <c r="N3714" s="13">
        <f>dados!K3629/100</f>
        <v>0.18</v>
      </c>
      <c r="O3714" s="13">
        <f>dados!L3629/100</f>
        <v>0</v>
      </c>
      <c r="P3714" s="12" t="str">
        <f>LEFT(Tabela2[[#This Row],[Código]],2)</f>
        <v>35</v>
      </c>
    </row>
    <row r="3715" spans="2:16" ht="15" customHeight="1" x14ac:dyDescent="0.25">
      <c r="B3715" s="31" t="str">
        <f>IF(Tabela2[[#This Row],[Tipo]] = 0,LOOKUP(Tabela2[[#This Row],[RESUMO]],Tabela3[Grupo],Tabela3[Meus produtos]),VLOOKUP(Tabela2[[#This Row],[Código]],Tabela4[[Código NBS/LC116]:[Meus serviços]],3,0))</f>
        <v>Não</v>
      </c>
      <c r="C3715" t="str">
        <f>IF(E3715=0,TEXT(dados!A3630,"00000000"),IF(E3715=2,TEXT(dados!A3630,"0000"),TEXT(dados!A3630,"#")))</f>
        <v>35079041</v>
      </c>
      <c r="D3715" t="str">
        <f>IF(dados!B3630=0,"",dados!B3630)</f>
        <v/>
      </c>
      <c r="E3715">
        <f>dados!C3630</f>
        <v>0</v>
      </c>
      <c r="F3715" t="str">
        <f>dados!D3630</f>
        <v>Enzimas preparadas a base de celulases</v>
      </c>
      <c r="G3715"/>
      <c r="H3715"/>
      <c r="I3715"/>
      <c r="J3715"/>
      <c r="K3715" s="13"/>
      <c r="L3715" s="13">
        <f>dados!I3630/100</f>
        <v>0.13449999999999998</v>
      </c>
      <c r="M3715" s="13">
        <f>dados!J3630/100</f>
        <v>0.1699</v>
      </c>
      <c r="N3715" s="13">
        <f>dados!K3630/100</f>
        <v>0.18</v>
      </c>
      <c r="O3715" s="13">
        <f>dados!L3630/100</f>
        <v>0</v>
      </c>
      <c r="P3715" s="12" t="str">
        <f>LEFT(Tabela2[[#This Row],[Código]],2)</f>
        <v>35</v>
      </c>
    </row>
    <row r="3716" spans="2:16" ht="15" customHeight="1" x14ac:dyDescent="0.25">
      <c r="B3716" s="31" t="str">
        <f>IF(Tabela2[[#This Row],[Tipo]] = 0,LOOKUP(Tabela2[[#This Row],[RESUMO]],Tabela3[Grupo],Tabela3[Meus produtos]),VLOOKUP(Tabela2[[#This Row],[Código]],Tabela4[[Código NBS/LC116]:[Meus serviços]],3,0))</f>
        <v>Não</v>
      </c>
      <c r="C3716" t="str">
        <f>IF(E3716=0,TEXT(dados!A3631,"00000000"),IF(E3716=2,TEXT(dados!A3631,"0000"),TEXT(dados!A3631,"#")))</f>
        <v>35079042</v>
      </c>
      <c r="D3716" t="str">
        <f>IF(dados!B3631=0,"",dados!B3631)</f>
        <v/>
      </c>
      <c r="E3716">
        <f>dados!C3631</f>
        <v>0</v>
      </c>
      <c r="F3716" t="str">
        <f>dados!D3631</f>
        <v>Enzimas preparadas a base de transglutaminase</v>
      </c>
      <c r="G3716"/>
      <c r="H3716"/>
      <c r="I3716"/>
      <c r="J3716"/>
      <c r="K3716" s="13"/>
      <c r="L3716" s="13">
        <f>dados!I3631/100</f>
        <v>0.13449999999999998</v>
      </c>
      <c r="M3716" s="13">
        <f>dados!J3631/100</f>
        <v>0.1545</v>
      </c>
      <c r="N3716" s="13">
        <f>dados!K3631/100</f>
        <v>0.18</v>
      </c>
      <c r="O3716" s="13">
        <f>dados!L3631/100</f>
        <v>0</v>
      </c>
      <c r="P3716" s="12" t="str">
        <f>LEFT(Tabela2[[#This Row],[Código]],2)</f>
        <v>35</v>
      </c>
    </row>
    <row r="3717" spans="2:16" ht="15" customHeight="1" x14ac:dyDescent="0.25">
      <c r="B3717" s="31" t="str">
        <f>IF(Tabela2[[#This Row],[Tipo]] = 0,LOOKUP(Tabela2[[#This Row],[RESUMO]],Tabela3[Grupo],Tabela3[Meus produtos]),VLOOKUP(Tabela2[[#This Row],[Código]],Tabela4[[Código NBS/LC116]:[Meus serviços]],3,0))</f>
        <v>Não</v>
      </c>
      <c r="C3717" t="str">
        <f>IF(E3717=0,TEXT(dados!A3632,"00000000"),IF(E3717=2,TEXT(dados!A3632,"0000"),TEXT(dados!A3632,"#")))</f>
        <v>35079049</v>
      </c>
      <c r="D3717" t="str">
        <f>IF(dados!B3632=0,"",dados!B3632)</f>
        <v/>
      </c>
      <c r="E3717">
        <f>dados!C3632</f>
        <v>0</v>
      </c>
      <c r="F3717" t="str">
        <f>dados!D3632</f>
        <v>Outros enzimas preparadas</v>
      </c>
      <c r="G3717"/>
      <c r="H3717"/>
      <c r="I3717"/>
      <c r="J3717"/>
      <c r="K3717" s="13"/>
      <c r="L3717" s="13">
        <f>dados!I3632/100</f>
        <v>0.13449999999999998</v>
      </c>
      <c r="M3717" s="13">
        <f>dados!J3632/100</f>
        <v>0.1699</v>
      </c>
      <c r="N3717" s="13">
        <f>dados!K3632/100</f>
        <v>0.18</v>
      </c>
      <c r="O3717" s="13">
        <f>dados!L3632/100</f>
        <v>0</v>
      </c>
      <c r="P3717" s="12" t="str">
        <f>LEFT(Tabela2[[#This Row],[Código]],2)</f>
        <v>35</v>
      </c>
    </row>
    <row r="3718" spans="2:16" ht="15" customHeight="1" x14ac:dyDescent="0.25">
      <c r="B3718" s="31" t="str">
        <f>IF(Tabela2[[#This Row],[Tipo]] = 0,LOOKUP(Tabela2[[#This Row],[RESUMO]],Tabela3[Grupo],Tabela3[Meus produtos]),VLOOKUP(Tabela2[[#This Row],[Código]],Tabela4[[Código NBS/LC116]:[Meus serviços]],3,0))</f>
        <v>Não</v>
      </c>
      <c r="C3718" t="str">
        <f>IF(E3718=0,TEXT(dados!A3633,"00000000"),IF(E3718=2,TEXT(dados!A3633,"0000"),TEXT(dados!A3633,"#")))</f>
        <v>36010000</v>
      </c>
      <c r="D3718" t="str">
        <f>IF(dados!B3633=0,"",dados!B3633)</f>
        <v/>
      </c>
      <c r="E3718">
        <f>dados!C3633</f>
        <v>0</v>
      </c>
      <c r="F3718" t="str">
        <f>dados!D3633</f>
        <v>Polvoras propulsivas</v>
      </c>
      <c r="G3718"/>
      <c r="H3718"/>
      <c r="I3718"/>
      <c r="J3718"/>
      <c r="K3718" s="13"/>
      <c r="L3718" s="13">
        <f>dados!I3633/100</f>
        <v>0.1537</v>
      </c>
      <c r="M3718" s="13">
        <f>dados!J3633/100</f>
        <v>0.18710000000000002</v>
      </c>
      <c r="N3718" s="13">
        <f>dados!K3633/100</f>
        <v>0.18</v>
      </c>
      <c r="O3718" s="13">
        <f>dados!L3633/100</f>
        <v>0</v>
      </c>
      <c r="P3718" s="12" t="str">
        <f>LEFT(Tabela2[[#This Row],[Código]],2)</f>
        <v>36</v>
      </c>
    </row>
    <row r="3719" spans="2:16" ht="15" customHeight="1" x14ac:dyDescent="0.25">
      <c r="B3719" s="31" t="str">
        <f>IF(Tabela2[[#This Row],[Tipo]] = 0,LOOKUP(Tabela2[[#This Row],[RESUMO]],Tabela3[Grupo],Tabela3[Meus produtos]),VLOOKUP(Tabela2[[#This Row],[Código]],Tabela4[[Código NBS/LC116]:[Meus serviços]],3,0))</f>
        <v>Não</v>
      </c>
      <c r="C3719" t="str">
        <f>IF(E3719=0,TEXT(dados!A3634,"00000000"),IF(E3719=2,TEXT(dados!A3634,"0000"),TEXT(dados!A3634,"#")))</f>
        <v>36020000</v>
      </c>
      <c r="D3719" t="str">
        <f>IF(dados!B3634=0,"",dados!B3634)</f>
        <v/>
      </c>
      <c r="E3719">
        <f>dados!C3634</f>
        <v>0</v>
      </c>
      <c r="F3719" t="str">
        <f>dados!D3634</f>
        <v>Explosivos preparados,exceto polvoras propulsivas</v>
      </c>
      <c r="G3719"/>
      <c r="H3719"/>
      <c r="I3719"/>
      <c r="J3719"/>
      <c r="K3719" s="13"/>
      <c r="L3719" s="13">
        <f>dados!I3634/100</f>
        <v>0.15029999999999999</v>
      </c>
      <c r="M3719" s="13">
        <f>dados!J3634/100</f>
        <v>0.1837</v>
      </c>
      <c r="N3719" s="13">
        <f>dados!K3634/100</f>
        <v>0.18</v>
      </c>
      <c r="O3719" s="13">
        <f>dados!L3634/100</f>
        <v>0</v>
      </c>
      <c r="P3719" s="12" t="str">
        <f>LEFT(Tabela2[[#This Row],[Código]],2)</f>
        <v>36</v>
      </c>
    </row>
    <row r="3720" spans="2:16" ht="15" customHeight="1" x14ac:dyDescent="0.25">
      <c r="B3720" s="31" t="str">
        <f>IF(Tabela2[[#This Row],[Tipo]] = 0,LOOKUP(Tabela2[[#This Row],[RESUMO]],Tabela3[Grupo],Tabela3[Meus produtos]),VLOOKUP(Tabela2[[#This Row],[Código]],Tabela4[[Código NBS/LC116]:[Meus serviços]],3,0))</f>
        <v>Não</v>
      </c>
      <c r="C3720" t="str">
        <f>IF(E3720=0,TEXT(dados!A3635,"00000000"),IF(E3720=2,TEXT(dados!A3635,"0000"),TEXT(dados!A3635,"#")))</f>
        <v>36020000</v>
      </c>
      <c r="D3720">
        <f>IF(dados!B3635=0,"",dados!B3635)</f>
        <v>1</v>
      </c>
      <c r="E3720">
        <f>dados!C3635</f>
        <v>0</v>
      </c>
      <c r="F3720" t="str">
        <f>dados!D3635</f>
        <v>Explosivos preparados,exceto polvoras propulsivas, a base de poliacoois dinamite , outros explosivos preparados com efeito equivalente ao da dinamite</v>
      </c>
      <c r="G3720"/>
      <c r="H3720"/>
      <c r="I3720"/>
      <c r="J3720"/>
      <c r="K3720" s="13"/>
      <c r="L3720" s="13">
        <f>dados!I3635/100</f>
        <v>0.13880000000000001</v>
      </c>
      <c r="M3720" s="13">
        <f>dados!J3635/100</f>
        <v>0.17219999999999999</v>
      </c>
      <c r="N3720" s="13">
        <f>dados!K3635/100</f>
        <v>0.18</v>
      </c>
      <c r="O3720" s="13">
        <f>dados!L3635/100</f>
        <v>0</v>
      </c>
      <c r="P3720" s="12" t="str">
        <f>LEFT(Tabela2[[#This Row],[Código]],2)</f>
        <v>36</v>
      </c>
    </row>
    <row r="3721" spans="2:16" ht="15" customHeight="1" x14ac:dyDescent="0.25">
      <c r="B3721" s="31" t="str">
        <f>IF(Tabela2[[#This Row],[Tipo]] = 0,LOOKUP(Tabela2[[#This Row],[RESUMO]],Tabela3[Grupo],Tabela3[Meus produtos]),VLOOKUP(Tabela2[[#This Row],[Código]],Tabela4[[Código NBS/LC116]:[Meus serviços]],3,0))</f>
        <v>Não</v>
      </c>
      <c r="C3721" t="str">
        <f>IF(E3721=0,TEXT(dados!A3636,"00000000"),IF(E3721=2,TEXT(dados!A3636,"0000"),TEXT(dados!A3636,"#")))</f>
        <v>36031000</v>
      </c>
      <c r="D3721" t="str">
        <f>IF(dados!B3636=0,"",dados!B3636)</f>
        <v/>
      </c>
      <c r="E3721">
        <f>dados!C3636</f>
        <v>0</v>
      </c>
      <c r="F3721" t="str">
        <f>dados!D3636</f>
        <v>Polvoras e explosivos artigos de pirotecnia fosforos ligas piroforicas materias inflamaveis estopins e rastilhos de seguranca cordeis cordoes detonantes escorvas e capsulas fulminantes inflamadores detonadores eletricos estopins e rastilhos de seguranca</v>
      </c>
      <c r="G3721"/>
      <c r="H3721"/>
      <c r="I3721"/>
      <c r="J3721"/>
      <c r="K3721" s="13"/>
      <c r="L3721" s="13">
        <f>dados!I3636/100</f>
        <v>0.15029999999999999</v>
      </c>
      <c r="M3721" s="13">
        <f>dados!J3636/100</f>
        <v>0.1837</v>
      </c>
      <c r="N3721" s="13">
        <f>dados!K3636/100</f>
        <v>0.18</v>
      </c>
      <c r="O3721" s="13">
        <f>dados!L3636/100</f>
        <v>0</v>
      </c>
      <c r="P3721" s="12" t="str">
        <f>LEFT(Tabela2[[#This Row],[Código]],2)</f>
        <v>36</v>
      </c>
    </row>
    <row r="3722" spans="2:16" ht="15" customHeight="1" x14ac:dyDescent="0.25">
      <c r="B3722" s="31" t="str">
        <f>IF(Tabela2[[#This Row],[Tipo]] = 0,LOOKUP(Tabela2[[#This Row],[RESUMO]],Tabela3[Grupo],Tabela3[Meus produtos]),VLOOKUP(Tabela2[[#This Row],[Código]],Tabela4[[Código NBS/LC116]:[Meus serviços]],3,0))</f>
        <v>Não</v>
      </c>
      <c r="C3722" t="str">
        <f>IF(E3722=0,TEXT(dados!A3637,"00000000"),IF(E3722=2,TEXT(dados!A3637,"0000"),TEXT(dados!A3637,"#")))</f>
        <v>36032000</v>
      </c>
      <c r="D3722" t="str">
        <f>IF(dados!B3637=0,"",dados!B3637)</f>
        <v/>
      </c>
      <c r="E3722">
        <f>dados!C3637</f>
        <v>0</v>
      </c>
      <c r="F3722" t="str">
        <f>dados!D3637</f>
        <v>Polvoras e explosivos artigos de pirotecnia fosforos ligas piroforicas materias inflamaveis estopins e rastilhos de seguranca cordeis cordoes detonantes escorvas e capsulas fulminantes inflamadores detonadores eletricos cordeis cordoes detonantes</v>
      </c>
      <c r="G3722"/>
      <c r="H3722"/>
      <c r="I3722"/>
      <c r="J3722"/>
      <c r="K3722" s="13"/>
      <c r="L3722" s="13">
        <f>dados!I3637/100</f>
        <v>0.15029999999999999</v>
      </c>
      <c r="M3722" s="13">
        <f>dados!J3637/100</f>
        <v>0.1837</v>
      </c>
      <c r="N3722" s="13">
        <f>dados!K3637/100</f>
        <v>0.18</v>
      </c>
      <c r="O3722" s="13">
        <f>dados!L3637/100</f>
        <v>0</v>
      </c>
      <c r="P3722" s="12" t="str">
        <f>LEFT(Tabela2[[#This Row],[Código]],2)</f>
        <v>36</v>
      </c>
    </row>
    <row r="3723" spans="2:16" ht="15" customHeight="1" x14ac:dyDescent="0.25">
      <c r="B3723" s="31" t="str">
        <f>IF(Tabela2[[#This Row],[Tipo]] = 0,LOOKUP(Tabela2[[#This Row],[RESUMO]],Tabela3[Grupo],Tabela3[Meus produtos]),VLOOKUP(Tabela2[[#This Row],[Código]],Tabela4[[Código NBS/LC116]:[Meus serviços]],3,0))</f>
        <v>Não</v>
      </c>
      <c r="C3723" t="str">
        <f>IF(E3723=0,TEXT(dados!A3638,"00000000"),IF(E3723=2,TEXT(dados!A3638,"0000"),TEXT(dados!A3638,"#")))</f>
        <v>36033000</v>
      </c>
      <c r="D3723" t="str">
        <f>IF(dados!B3638=0,"",dados!B3638)</f>
        <v/>
      </c>
      <c r="E3723">
        <f>dados!C3638</f>
        <v>0</v>
      </c>
      <c r="F3723" t="str">
        <f>dados!D3638</f>
        <v>Polvoras e explosivos artigos de pirotecnia fosforos ligas piroforicas materias inflamaveis estopins e rastilhos de seguranca cordeis cordoes detonantes escorvas e capsulas fulminantes inflamadores detonadores eletricos escorvas fulminantes</v>
      </c>
      <c r="G3723"/>
      <c r="H3723"/>
      <c r="I3723"/>
      <c r="J3723"/>
      <c r="K3723" s="13"/>
      <c r="L3723" s="13">
        <f>dados!I3638/100</f>
        <v>0.15029999999999999</v>
      </c>
      <c r="M3723" s="13">
        <f>dados!J3638/100</f>
        <v>0.1837</v>
      </c>
      <c r="N3723" s="13">
        <f>dados!K3638/100</f>
        <v>0.18</v>
      </c>
      <c r="O3723" s="13">
        <f>dados!L3638/100</f>
        <v>0</v>
      </c>
      <c r="P3723" s="12" t="str">
        <f>LEFT(Tabela2[[#This Row],[Código]],2)</f>
        <v>36</v>
      </c>
    </row>
    <row r="3724" spans="2:16" ht="15" customHeight="1" x14ac:dyDescent="0.25">
      <c r="B3724" s="31" t="str">
        <f>IF(Tabela2[[#This Row],[Tipo]] = 0,LOOKUP(Tabela2[[#This Row],[RESUMO]],Tabela3[Grupo],Tabela3[Meus produtos]),VLOOKUP(Tabela2[[#This Row],[Código]],Tabela4[[Código NBS/LC116]:[Meus serviços]],3,0))</f>
        <v>Não</v>
      </c>
      <c r="C3724" t="str">
        <f>IF(E3724=0,TEXT(dados!A3639,"00000000"),IF(E3724=2,TEXT(dados!A3639,"0000"),TEXT(dados!A3639,"#")))</f>
        <v>36034000</v>
      </c>
      <c r="D3724" t="str">
        <f>IF(dados!B3639=0,"",dados!B3639)</f>
        <v/>
      </c>
      <c r="E3724">
        <f>dados!C3639</f>
        <v>0</v>
      </c>
      <c r="F3724" t="str">
        <f>dados!D3639</f>
        <v>Polvoras e explosivos artigos de pirotecnia fosforos ligas piroforicas materias inflamaveis estopins e rastilhos de seguranca cordeis cordoes detonantes escorvas e capsulas fulminantes inflamadores detonadores eletricos capsulas fulminantes</v>
      </c>
      <c r="G3724"/>
      <c r="H3724"/>
      <c r="I3724"/>
      <c r="J3724"/>
      <c r="K3724" s="13"/>
      <c r="L3724" s="13">
        <f>dados!I3639/100</f>
        <v>0.15029999999999999</v>
      </c>
      <c r="M3724" s="13">
        <f>dados!J3639/100</f>
        <v>0.1837</v>
      </c>
      <c r="N3724" s="13">
        <f>dados!K3639/100</f>
        <v>0.18</v>
      </c>
      <c r="O3724" s="13">
        <f>dados!L3639/100</f>
        <v>0</v>
      </c>
      <c r="P3724" s="12" t="str">
        <f>LEFT(Tabela2[[#This Row],[Código]],2)</f>
        <v>36</v>
      </c>
    </row>
    <row r="3725" spans="2:16" ht="15" customHeight="1" x14ac:dyDescent="0.25">
      <c r="B3725" s="31" t="str">
        <f>IF(Tabela2[[#This Row],[Tipo]] = 0,LOOKUP(Tabela2[[#This Row],[RESUMO]],Tabela3[Grupo],Tabela3[Meus produtos]),VLOOKUP(Tabela2[[#This Row],[Código]],Tabela4[[Código NBS/LC116]:[Meus serviços]],3,0))</f>
        <v>Não</v>
      </c>
      <c r="C3725" t="str">
        <f>IF(E3725=0,TEXT(dados!A3640,"00000000"),IF(E3725=2,TEXT(dados!A3640,"0000"),TEXT(dados!A3640,"#")))</f>
        <v>36035000</v>
      </c>
      <c r="D3725" t="str">
        <f>IF(dados!B3640=0,"",dados!B3640)</f>
        <v/>
      </c>
      <c r="E3725">
        <f>dados!C3640</f>
        <v>0</v>
      </c>
      <c r="F3725" t="str">
        <f>dados!D3640</f>
        <v>Polvoras e explosivos artigos de pirotecnia fosforos ligas piroforicas materias inflamaveis estopins e rastilhos de seguranca cordeis cordoes detonantes escorvas e capsulas fulminantes inflamadores detonadores eletricos inflamadores</v>
      </c>
      <c r="G3725"/>
      <c r="H3725"/>
      <c r="I3725"/>
      <c r="J3725"/>
      <c r="K3725" s="13"/>
      <c r="L3725" s="13">
        <f>dados!I3640/100</f>
        <v>0.15029999999999999</v>
      </c>
      <c r="M3725" s="13">
        <f>dados!J3640/100</f>
        <v>0.1837</v>
      </c>
      <c r="N3725" s="13">
        <f>dados!K3640/100</f>
        <v>0.18</v>
      </c>
      <c r="O3725" s="13">
        <f>dados!L3640/100</f>
        <v>0</v>
      </c>
      <c r="P3725" s="12" t="str">
        <f>LEFT(Tabela2[[#This Row],[Código]],2)</f>
        <v>36</v>
      </c>
    </row>
    <row r="3726" spans="2:16" ht="15" customHeight="1" x14ac:dyDescent="0.25">
      <c r="B3726" s="31" t="str">
        <f>IF(Tabela2[[#This Row],[Tipo]] = 0,LOOKUP(Tabela2[[#This Row],[RESUMO]],Tabela3[Grupo],Tabela3[Meus produtos]),VLOOKUP(Tabela2[[#This Row],[Código]],Tabela4[[Código NBS/LC116]:[Meus serviços]],3,0))</f>
        <v>Não</v>
      </c>
      <c r="C3726" t="str">
        <f>IF(E3726=0,TEXT(dados!A3641,"00000000"),IF(E3726=2,TEXT(dados!A3641,"0000"),TEXT(dados!A3641,"#")))</f>
        <v>36036000</v>
      </c>
      <c r="D3726" t="str">
        <f>IF(dados!B3641=0,"",dados!B3641)</f>
        <v/>
      </c>
      <c r="E3726">
        <f>dados!C3641</f>
        <v>0</v>
      </c>
      <c r="F3726" t="str">
        <f>dados!D3641</f>
        <v>Polvoras e explosivos artigos de pirotecnia fosforos ligas piroforicas materias inflamaveis estopins e rastilhos de seguranca cordeis cordoes detonantes escorvas e capsulas fulminantes inflamadores detonadores eletricos Detonadores eletricos</v>
      </c>
      <c r="G3726"/>
      <c r="H3726"/>
      <c r="I3726"/>
      <c r="J3726"/>
      <c r="K3726" s="13"/>
      <c r="L3726" s="13">
        <f>dados!I3641/100</f>
        <v>0.15029999999999999</v>
      </c>
      <c r="M3726" s="13">
        <f>dados!J3641/100</f>
        <v>0.1837</v>
      </c>
      <c r="N3726" s="13">
        <f>dados!K3641/100</f>
        <v>0.18</v>
      </c>
      <c r="O3726" s="13">
        <f>dados!L3641/100</f>
        <v>0</v>
      </c>
      <c r="P3726" s="12" t="str">
        <f>LEFT(Tabela2[[#This Row],[Código]],2)</f>
        <v>36</v>
      </c>
    </row>
    <row r="3727" spans="2:16" ht="15" customHeight="1" x14ac:dyDescent="0.25">
      <c r="B3727" s="31" t="str">
        <f>IF(Tabela2[[#This Row],[Tipo]] = 0,LOOKUP(Tabela2[[#This Row],[RESUMO]],Tabela3[Grupo],Tabela3[Meus produtos]),VLOOKUP(Tabela2[[#This Row],[Código]],Tabela4[[Código NBS/LC116]:[Meus serviços]],3,0))</f>
        <v>Não</v>
      </c>
      <c r="C3727" t="str">
        <f>IF(E3727=0,TEXT(dados!A3642,"00000000"),IF(E3727=2,TEXT(dados!A3642,"0000"),TEXT(dados!A3642,"#")))</f>
        <v>36041000</v>
      </c>
      <c r="D3727" t="str">
        <f>IF(dados!B3642=0,"",dados!B3642)</f>
        <v/>
      </c>
      <c r="E3727">
        <f>dados!C3642</f>
        <v>0</v>
      </c>
      <c r="F3727" t="str">
        <f>dados!D3642</f>
        <v>Fogos de artificio</v>
      </c>
      <c r="G3727"/>
      <c r="H3727"/>
      <c r="I3727"/>
      <c r="J3727"/>
      <c r="K3727" s="13"/>
      <c r="L3727" s="13">
        <f>dados!I3642/100</f>
        <v>0.157</v>
      </c>
      <c r="M3727" s="13">
        <f>dados!J3642/100</f>
        <v>0.19239999999999999</v>
      </c>
      <c r="N3727" s="13">
        <f>dados!K3642/100</f>
        <v>0.25</v>
      </c>
      <c r="O3727" s="13">
        <f>dados!L3642/100</f>
        <v>0</v>
      </c>
      <c r="P3727" s="12" t="str">
        <f>LEFT(Tabela2[[#This Row],[Código]],2)</f>
        <v>36</v>
      </c>
    </row>
    <row r="3728" spans="2:16" ht="15" customHeight="1" x14ac:dyDescent="0.25">
      <c r="B3728" s="31" t="str">
        <f>IF(Tabela2[[#This Row],[Tipo]] = 0,LOOKUP(Tabela2[[#This Row],[RESUMO]],Tabela3[Grupo],Tabela3[Meus produtos]),VLOOKUP(Tabela2[[#This Row],[Código]],Tabela4[[Código NBS/LC116]:[Meus serviços]],3,0))</f>
        <v>Não</v>
      </c>
      <c r="C3728" t="str">
        <f>IF(E3728=0,TEXT(dados!A3643,"00000000"),IF(E3728=2,TEXT(dados!A3643,"0000"),TEXT(dados!A3643,"#")))</f>
        <v>36049010</v>
      </c>
      <c r="D3728" t="str">
        <f>IF(dados!B3643=0,"",dados!B3643)</f>
        <v/>
      </c>
      <c r="E3728">
        <f>dados!C3643</f>
        <v>0</v>
      </c>
      <c r="F3728" t="str">
        <f>dados!D3643</f>
        <v>Foguetes e cartuchos contra o granizo e semelhantes</v>
      </c>
      <c r="G3728"/>
      <c r="H3728"/>
      <c r="I3728"/>
      <c r="J3728"/>
      <c r="K3728" s="13"/>
      <c r="L3728" s="13">
        <f>dados!I3643/100</f>
        <v>0.1429</v>
      </c>
      <c r="M3728" s="13">
        <f>dados!J3643/100</f>
        <v>0.16769999999999999</v>
      </c>
      <c r="N3728" s="13">
        <f>dados!K3643/100</f>
        <v>0.18</v>
      </c>
      <c r="O3728" s="13">
        <f>dados!L3643/100</f>
        <v>0</v>
      </c>
      <c r="P3728" s="12" t="str">
        <f>LEFT(Tabela2[[#This Row],[Código]],2)</f>
        <v>36</v>
      </c>
    </row>
    <row r="3729" spans="2:16" ht="15" customHeight="1" x14ac:dyDescent="0.25">
      <c r="B3729" s="31" t="str">
        <f>IF(Tabela2[[#This Row],[Tipo]] = 0,LOOKUP(Tabela2[[#This Row],[RESUMO]],Tabela3[Grupo],Tabela3[Meus produtos]),VLOOKUP(Tabela2[[#This Row],[Código]],Tabela4[[Código NBS/LC116]:[Meus serviços]],3,0))</f>
        <v>Não</v>
      </c>
      <c r="C3729" t="str">
        <f>IF(E3729=0,TEXT(dados!A3644,"00000000"),IF(E3729=2,TEXT(dados!A3644,"0000"),TEXT(dados!A3644,"#")))</f>
        <v>36049090</v>
      </c>
      <c r="D3729" t="str">
        <f>IF(dados!B3644=0,"",dados!B3644)</f>
        <v/>
      </c>
      <c r="E3729">
        <f>dados!C3644</f>
        <v>0</v>
      </c>
      <c r="F3729" t="str">
        <f>dados!D3644</f>
        <v>Outs.foguetes de sinalizacao e artigos de pirotecnia</v>
      </c>
      <c r="G3729"/>
      <c r="H3729"/>
      <c r="I3729"/>
      <c r="J3729"/>
      <c r="K3729" s="13"/>
      <c r="L3729" s="13">
        <f>dados!I3644/100</f>
        <v>0.157</v>
      </c>
      <c r="M3729" s="13">
        <f>dados!J3644/100</f>
        <v>0.19239999999999999</v>
      </c>
      <c r="N3729" s="13">
        <f>dados!K3644/100</f>
        <v>0.18</v>
      </c>
      <c r="O3729" s="13">
        <f>dados!L3644/100</f>
        <v>0</v>
      </c>
      <c r="P3729" s="12" t="str">
        <f>LEFT(Tabela2[[#This Row],[Código]],2)</f>
        <v>36</v>
      </c>
    </row>
    <row r="3730" spans="2:16" ht="15" customHeight="1" x14ac:dyDescent="0.25">
      <c r="B3730" s="31" t="str">
        <f>IF(Tabela2[[#This Row],[Tipo]] = 0,LOOKUP(Tabela2[[#This Row],[RESUMO]],Tabela3[Grupo],Tabela3[Meus produtos]),VLOOKUP(Tabela2[[#This Row],[Código]],Tabela4[[Código NBS/LC116]:[Meus serviços]],3,0))</f>
        <v>Não</v>
      </c>
      <c r="C3730" t="str">
        <f>IF(E3730=0,TEXT(dados!A3645,"00000000"),IF(E3730=2,TEXT(dados!A3645,"0000"),TEXT(dados!A3645,"#")))</f>
        <v>36049090</v>
      </c>
      <c r="D3730">
        <f>IF(dados!B3645=0,"",dados!B3645)</f>
        <v>1</v>
      </c>
      <c r="E3730">
        <f>dados!C3645</f>
        <v>0</v>
      </c>
      <c r="F3730" t="str">
        <f>dados!D3645</f>
        <v>Foguetes e artigos semelhantes para sinalizacao</v>
      </c>
      <c r="G3730"/>
      <c r="H3730"/>
      <c r="I3730"/>
      <c r="J3730"/>
      <c r="K3730" s="13"/>
      <c r="L3730" s="13">
        <f>dados!I3645/100</f>
        <v>0.1429</v>
      </c>
      <c r="M3730" s="13">
        <f>dados!J3645/100</f>
        <v>0.17829999999999999</v>
      </c>
      <c r="N3730" s="13">
        <f>dados!K3645/100</f>
        <v>0.18</v>
      </c>
      <c r="O3730" s="13">
        <f>dados!L3645/100</f>
        <v>0</v>
      </c>
      <c r="P3730" s="12" t="str">
        <f>LEFT(Tabela2[[#This Row],[Código]],2)</f>
        <v>36</v>
      </c>
    </row>
    <row r="3731" spans="2:16" ht="15" customHeight="1" x14ac:dyDescent="0.25">
      <c r="B3731" s="31" t="str">
        <f>IF(Tabela2[[#This Row],[Tipo]] = 0,LOOKUP(Tabela2[[#This Row],[RESUMO]],Tabela3[Grupo],Tabela3[Meus produtos]),VLOOKUP(Tabela2[[#This Row],[Código]],Tabela4[[Código NBS/LC116]:[Meus serviços]],3,0))</f>
        <v>Não</v>
      </c>
      <c r="C3731" t="str">
        <f>IF(E3731=0,TEXT(dados!A3646,"00000000"),IF(E3731=2,TEXT(dados!A3646,"0000"),TEXT(dados!A3646,"#")))</f>
        <v>36050000</v>
      </c>
      <c r="D3731" t="str">
        <f>IF(dados!B3646=0,"",dados!B3646)</f>
        <v/>
      </c>
      <c r="E3731">
        <f>dados!C3646</f>
        <v>0</v>
      </c>
      <c r="F3731" t="str">
        <f>dados!D3646</f>
        <v>Fosforos,exceto os artigos de pirotecnia</v>
      </c>
      <c r="G3731"/>
      <c r="H3731"/>
      <c r="I3731"/>
      <c r="J3731"/>
      <c r="K3731" s="13"/>
      <c r="L3731" s="13">
        <f>dados!I3646/100</f>
        <v>0.13449999999999998</v>
      </c>
      <c r="M3731" s="13">
        <f>dados!J3646/100</f>
        <v>0.1699</v>
      </c>
      <c r="N3731" s="13">
        <f>dados!K3646/100</f>
        <v>0.18</v>
      </c>
      <c r="O3731" s="13">
        <f>dados!L3646/100</f>
        <v>0</v>
      </c>
      <c r="P3731" s="12" t="str">
        <f>LEFT(Tabela2[[#This Row],[Código]],2)</f>
        <v>36</v>
      </c>
    </row>
    <row r="3732" spans="2:16" ht="15" customHeight="1" x14ac:dyDescent="0.25">
      <c r="B3732" s="31" t="str">
        <f>IF(Tabela2[[#This Row],[Tipo]] = 0,LOOKUP(Tabela2[[#This Row],[RESUMO]],Tabela3[Grupo],Tabela3[Meus produtos]),VLOOKUP(Tabela2[[#This Row],[Código]],Tabela4[[Código NBS/LC116]:[Meus serviços]],3,0))</f>
        <v>Não</v>
      </c>
      <c r="C3732" t="str">
        <f>IF(E3732=0,TEXT(dados!A3647,"00000000"),IF(E3732=2,TEXT(dados!A3647,"0000"),TEXT(dados!A3647,"#")))</f>
        <v>36061000</v>
      </c>
      <c r="D3732" t="str">
        <f>IF(dados!B3647=0,"",dados!B3647)</f>
        <v/>
      </c>
      <c r="E3732">
        <f>dados!C3647</f>
        <v>0</v>
      </c>
      <c r="F3732" t="str">
        <f>dados!D3647</f>
        <v>Combustiveis liq.etc.util.p/carreg.isqueiro, cap&lt;=300cm3</v>
      </c>
      <c r="G3732"/>
      <c r="H3732"/>
      <c r="I3732"/>
      <c r="J3732"/>
      <c r="K3732" s="13"/>
      <c r="L3732" s="13">
        <f>dados!I3647/100</f>
        <v>0.15029999999999999</v>
      </c>
      <c r="M3732" s="13">
        <f>dados!J3647/100</f>
        <v>0.1857</v>
      </c>
      <c r="N3732" s="13">
        <f>dados!K3647/100</f>
        <v>0.18</v>
      </c>
      <c r="O3732" s="13">
        <f>dados!L3647/100</f>
        <v>0</v>
      </c>
      <c r="P3732" s="12" t="str">
        <f>LEFT(Tabela2[[#This Row],[Código]],2)</f>
        <v>36</v>
      </c>
    </row>
    <row r="3733" spans="2:16" ht="15" customHeight="1" x14ac:dyDescent="0.25">
      <c r="B3733" s="31" t="str">
        <f>IF(Tabela2[[#This Row],[Tipo]] = 0,LOOKUP(Tabela2[[#This Row],[RESUMO]],Tabela3[Grupo],Tabela3[Meus produtos]),VLOOKUP(Tabela2[[#This Row],[Código]],Tabela4[[Código NBS/LC116]:[Meus serviços]],3,0))</f>
        <v>Não</v>
      </c>
      <c r="C3733" t="str">
        <f>IF(E3733=0,TEXT(dados!A3648,"00000000"),IF(E3733=2,TEXT(dados!A3648,"0000"),TEXT(dados!A3648,"#")))</f>
        <v>36069000</v>
      </c>
      <c r="D3733" t="str">
        <f>IF(dados!B3648=0,"",dados!B3648)</f>
        <v/>
      </c>
      <c r="E3733">
        <f>dados!C3648</f>
        <v>0</v>
      </c>
      <c r="F3733" t="str">
        <f>dados!D3648</f>
        <v>Ferrocerio e outs.ligas pirofosforicas,art. mat.inflamav</v>
      </c>
      <c r="G3733"/>
      <c r="H3733"/>
      <c r="I3733"/>
      <c r="J3733"/>
      <c r="K3733" s="13"/>
      <c r="L3733" s="13">
        <f>dados!I3648/100</f>
        <v>0.15029999999999999</v>
      </c>
      <c r="M3733" s="13">
        <f>dados!J3648/100</f>
        <v>0.1857</v>
      </c>
      <c r="N3733" s="13">
        <f>dados!K3648/100</f>
        <v>0.18</v>
      </c>
      <c r="O3733" s="13">
        <f>dados!L3648/100</f>
        <v>0</v>
      </c>
      <c r="P3733" s="12" t="str">
        <f>LEFT(Tabela2[[#This Row],[Código]],2)</f>
        <v>36</v>
      </c>
    </row>
    <row r="3734" spans="2:16" ht="15" customHeight="1" x14ac:dyDescent="0.25">
      <c r="B3734" s="31" t="str">
        <f>IF(Tabela2[[#This Row],[Tipo]] = 0,LOOKUP(Tabela2[[#This Row],[RESUMO]],Tabela3[Grupo],Tabela3[Meus produtos]),VLOOKUP(Tabela2[[#This Row],[Código]],Tabela4[[Código NBS/LC116]:[Meus serviços]],3,0))</f>
        <v>Não</v>
      </c>
      <c r="C3734" t="str">
        <f>IF(E3734=0,TEXT(dados!A3649,"00000000"),IF(E3734=2,TEXT(dados!A3649,"0000"),TEXT(dados!A3649,"#")))</f>
        <v>37011010</v>
      </c>
      <c r="D3734" t="str">
        <f>IF(dados!B3649=0,"",dados!B3649)</f>
        <v/>
      </c>
      <c r="E3734">
        <f>dados!C3649</f>
        <v>0</v>
      </c>
      <c r="F3734" t="str">
        <f>dados!D3649</f>
        <v>Chapas/filmes planos,p/raios x,sensib.1 face,n/impress.</v>
      </c>
      <c r="G3734"/>
      <c r="H3734"/>
      <c r="I3734"/>
      <c r="J3734"/>
      <c r="K3734" s="13"/>
      <c r="L3734" s="13">
        <f>dados!I3649/100</f>
        <v>0.13449999999999998</v>
      </c>
      <c r="M3734" s="13">
        <f>dados!J3649/100</f>
        <v>0.1545</v>
      </c>
      <c r="N3734" s="13">
        <f>dados!K3649/100</f>
        <v>0.18</v>
      </c>
      <c r="O3734" s="13">
        <f>dados!L3649/100</f>
        <v>0</v>
      </c>
      <c r="P3734" s="12" t="str">
        <f>LEFT(Tabela2[[#This Row],[Código]],2)</f>
        <v>37</v>
      </c>
    </row>
    <row r="3735" spans="2:16" ht="15" customHeight="1" x14ac:dyDescent="0.25">
      <c r="B3735" s="31" t="str">
        <f>IF(Tabela2[[#This Row],[Tipo]] = 0,LOOKUP(Tabela2[[#This Row],[RESUMO]],Tabela3[Grupo],Tabela3[Meus produtos]),VLOOKUP(Tabela2[[#This Row],[Código]],Tabela4[[Código NBS/LC116]:[Meus serviços]],3,0))</f>
        <v>Não</v>
      </c>
      <c r="C3735" t="str">
        <f>IF(E3735=0,TEXT(dados!A3650,"00000000"),IF(E3735=2,TEXT(dados!A3650,"0000"),TEXT(dados!A3650,"#")))</f>
        <v>37011021</v>
      </c>
      <c r="D3735" t="str">
        <f>IF(dados!B3650=0,"",dados!B3650)</f>
        <v/>
      </c>
      <c r="E3735">
        <f>dados!C3650</f>
        <v>0</v>
      </c>
      <c r="F3735" t="str">
        <f>dados!D3650</f>
        <v>Chapas/film.planos,p/raios x odont.sensib.2 f.n/impress</v>
      </c>
      <c r="G3735"/>
      <c r="H3735"/>
      <c r="I3735"/>
      <c r="J3735"/>
      <c r="K3735" s="13"/>
      <c r="L3735" s="13">
        <f>dados!I3650/100</f>
        <v>0.13449999999999998</v>
      </c>
      <c r="M3735" s="13">
        <f>dados!J3650/100</f>
        <v>0.1545</v>
      </c>
      <c r="N3735" s="13">
        <f>dados!K3650/100</f>
        <v>0.18</v>
      </c>
      <c r="O3735" s="13">
        <f>dados!L3650/100</f>
        <v>0</v>
      </c>
      <c r="P3735" s="12" t="str">
        <f>LEFT(Tabela2[[#This Row],[Código]],2)</f>
        <v>37</v>
      </c>
    </row>
    <row r="3736" spans="2:16" ht="15" customHeight="1" x14ac:dyDescent="0.25">
      <c r="B3736" s="31" t="str">
        <f>IF(Tabela2[[#This Row],[Tipo]] = 0,LOOKUP(Tabela2[[#This Row],[RESUMO]],Tabela3[Grupo],Tabela3[Meus produtos]),VLOOKUP(Tabela2[[#This Row],[Código]],Tabela4[[Código NBS/LC116]:[Meus serviços]],3,0))</f>
        <v>Não</v>
      </c>
      <c r="C3736" t="str">
        <f>IF(E3736=0,TEXT(dados!A3651,"00000000"),IF(E3736=2,TEXT(dados!A3651,"0000"),TEXT(dados!A3651,"#")))</f>
        <v>37011029</v>
      </c>
      <c r="D3736" t="str">
        <f>IF(dados!B3651=0,"",dados!B3651)</f>
        <v/>
      </c>
      <c r="E3736">
        <f>dados!C3651</f>
        <v>0</v>
      </c>
      <c r="F3736" t="str">
        <f>dados!D3651</f>
        <v>Outs.chapas/film.planos,p/raios x,sensib.2 f.n/impress.</v>
      </c>
      <c r="G3736"/>
      <c r="H3736"/>
      <c r="I3736"/>
      <c r="J3736"/>
      <c r="K3736" s="13"/>
      <c r="L3736" s="13">
        <f>dados!I3651/100</f>
        <v>0.13449999999999998</v>
      </c>
      <c r="M3736" s="13">
        <f>dados!J3651/100</f>
        <v>0.1699</v>
      </c>
      <c r="N3736" s="13">
        <f>dados!K3651/100</f>
        <v>0.18</v>
      </c>
      <c r="O3736" s="13">
        <f>dados!L3651/100</f>
        <v>0</v>
      </c>
      <c r="P3736" s="12" t="str">
        <f>LEFT(Tabela2[[#This Row],[Código]],2)</f>
        <v>37</v>
      </c>
    </row>
    <row r="3737" spans="2:16" ht="15" customHeight="1" x14ac:dyDescent="0.25">
      <c r="B3737" s="31" t="str">
        <f>IF(Tabela2[[#This Row],[Tipo]] = 0,LOOKUP(Tabela2[[#This Row],[RESUMO]],Tabela3[Grupo],Tabela3[Meus produtos]),VLOOKUP(Tabela2[[#This Row],[Código]],Tabela4[[Código NBS/LC116]:[Meus serviços]],3,0))</f>
        <v>Não</v>
      </c>
      <c r="C3737" t="str">
        <f>IF(E3737=0,TEXT(dados!A3652,"00000000"),IF(E3737=2,TEXT(dados!A3652,"0000"),TEXT(dados!A3652,"#")))</f>
        <v>37012010</v>
      </c>
      <c r="D3737" t="str">
        <f>IF(dados!B3652=0,"",dados!B3652)</f>
        <v/>
      </c>
      <c r="E3737">
        <f>dados!C3652</f>
        <v>0</v>
      </c>
      <c r="F3737" t="str">
        <f>dados!D3652</f>
        <v>Filmes planos,revel.instant.sensib.n/impr. p/foto cores</v>
      </c>
      <c r="G3737"/>
      <c r="H3737"/>
      <c r="I3737"/>
      <c r="J3737"/>
      <c r="K3737" s="13"/>
      <c r="L3737" s="13">
        <f>dados!I3652/100</f>
        <v>0.1467</v>
      </c>
      <c r="M3737" s="13">
        <f>dados!J3652/100</f>
        <v>0.16670000000000001</v>
      </c>
      <c r="N3737" s="13">
        <f>dados!K3652/100</f>
        <v>0.18</v>
      </c>
      <c r="O3737" s="13">
        <f>dados!L3652/100</f>
        <v>0</v>
      </c>
      <c r="P3737" s="12" t="str">
        <f>LEFT(Tabela2[[#This Row],[Código]],2)</f>
        <v>37</v>
      </c>
    </row>
    <row r="3738" spans="2:16" ht="15" customHeight="1" x14ac:dyDescent="0.25">
      <c r="B3738" s="31" t="str">
        <f>IF(Tabela2[[#This Row],[Tipo]] = 0,LOOKUP(Tabela2[[#This Row],[RESUMO]],Tabela3[Grupo],Tabela3[Meus produtos]),VLOOKUP(Tabela2[[#This Row],[Código]],Tabela4[[Código NBS/LC116]:[Meus serviços]],3,0))</f>
        <v>Não</v>
      </c>
      <c r="C3738" t="str">
        <f>IF(E3738=0,TEXT(dados!A3653,"00000000"),IF(E3738=2,TEXT(dados!A3653,"0000"),TEXT(dados!A3653,"#")))</f>
        <v>37012020</v>
      </c>
      <c r="D3738" t="str">
        <f>IF(dados!B3653=0,"",dados!B3653)</f>
        <v/>
      </c>
      <c r="E3738">
        <f>dados!C3653</f>
        <v>0</v>
      </c>
      <c r="F3738" t="str">
        <f>dados!D3653</f>
        <v>Filmes plan.revel.instant.sensib.n/impr.p/foto monocrom</v>
      </c>
      <c r="G3738"/>
      <c r="H3738"/>
      <c r="I3738"/>
      <c r="J3738"/>
      <c r="K3738" s="13"/>
      <c r="L3738" s="13">
        <f>dados!I3653/100</f>
        <v>0.1467</v>
      </c>
      <c r="M3738" s="13">
        <f>dados!J3653/100</f>
        <v>0.16670000000000001</v>
      </c>
      <c r="N3738" s="13">
        <f>dados!K3653/100</f>
        <v>0.18</v>
      </c>
      <c r="O3738" s="13">
        <f>dados!L3653/100</f>
        <v>0</v>
      </c>
      <c r="P3738" s="12" t="str">
        <f>LEFT(Tabela2[[#This Row],[Código]],2)</f>
        <v>37</v>
      </c>
    </row>
    <row r="3739" spans="2:16" ht="15" customHeight="1" x14ac:dyDescent="0.25">
      <c r="B3739" s="31" t="str">
        <f>IF(Tabela2[[#This Row],[Tipo]] = 0,LOOKUP(Tabela2[[#This Row],[RESUMO]],Tabela3[Grupo],Tabela3[Meus produtos]),VLOOKUP(Tabela2[[#This Row],[Código]],Tabela4[[Código NBS/LC116]:[Meus serviços]],3,0))</f>
        <v>Não</v>
      </c>
      <c r="C3739" t="str">
        <f>IF(E3739=0,TEXT(dados!A3654,"00000000"),IF(E3739=2,TEXT(dados!A3654,"0000"),TEXT(dados!A3654,"#")))</f>
        <v>37013010</v>
      </c>
      <c r="D3739" t="str">
        <f>IF(dados!B3654=0,"",dados!B3654)</f>
        <v/>
      </c>
      <c r="E3739">
        <f>dados!C3654</f>
        <v>0</v>
      </c>
      <c r="F3739" t="str">
        <f>dados!D3654</f>
        <v>Outs.chapas/film.plan.sensib.n/impr.d&gt;255mm,p/fot.cores</v>
      </c>
      <c r="G3739"/>
      <c r="H3739"/>
      <c r="I3739"/>
      <c r="J3739"/>
      <c r="K3739" s="13"/>
      <c r="L3739" s="13">
        <f>dados!I3654/100</f>
        <v>0.1467</v>
      </c>
      <c r="M3739" s="13">
        <f>dados!J3654/100</f>
        <v>0.16670000000000001</v>
      </c>
      <c r="N3739" s="13">
        <f>dados!K3654/100</f>
        <v>0.18</v>
      </c>
      <c r="O3739" s="13">
        <f>dados!L3654/100</f>
        <v>0</v>
      </c>
      <c r="P3739" s="12" t="str">
        <f>LEFT(Tabela2[[#This Row],[Código]],2)</f>
        <v>37</v>
      </c>
    </row>
    <row r="3740" spans="2:16" ht="15" customHeight="1" x14ac:dyDescent="0.25">
      <c r="B3740" s="31" t="str">
        <f>IF(Tabela2[[#This Row],[Tipo]] = 0,LOOKUP(Tabela2[[#This Row],[RESUMO]],Tabela3[Grupo],Tabela3[Meus produtos]),VLOOKUP(Tabela2[[#This Row],[Código]],Tabela4[[Código NBS/LC116]:[Meus serviços]],3,0))</f>
        <v>Não</v>
      </c>
      <c r="C3740" t="str">
        <f>IF(E3740=0,TEXT(dados!A3655,"00000000"),IF(E3740=2,TEXT(dados!A3655,"0000"),TEXT(dados!A3655,"#")))</f>
        <v>37013021</v>
      </c>
      <c r="D3740" t="str">
        <f>IF(dados!B3655=0,"",dados!B3655)</f>
        <v/>
      </c>
      <c r="E3740">
        <f>dados!C3655</f>
        <v>0</v>
      </c>
      <c r="F3740" t="str">
        <f>dados!D3655</f>
        <v>Chapas aluminio,plan.sensib.polim.fotoss. n/impr.d&gt;255mm</v>
      </c>
      <c r="G3740"/>
      <c r="H3740"/>
      <c r="I3740"/>
      <c r="J3740"/>
      <c r="K3740" s="13"/>
      <c r="L3740" s="13">
        <f>dados!I3655/100</f>
        <v>0.1467</v>
      </c>
      <c r="M3740" s="13">
        <f>dados!J3655/100</f>
        <v>0.18210000000000001</v>
      </c>
      <c r="N3740" s="13">
        <f>dados!K3655/100</f>
        <v>0.18</v>
      </c>
      <c r="O3740" s="13">
        <f>dados!L3655/100</f>
        <v>0</v>
      </c>
      <c r="P3740" s="12" t="str">
        <f>LEFT(Tabela2[[#This Row],[Código]],2)</f>
        <v>37</v>
      </c>
    </row>
    <row r="3741" spans="2:16" ht="15" customHeight="1" x14ac:dyDescent="0.25">
      <c r="B3741" s="31" t="str">
        <f>IF(Tabela2[[#This Row],[Tipo]] = 0,LOOKUP(Tabela2[[#This Row],[RESUMO]],Tabela3[Grupo],Tabela3[Meus produtos]),VLOOKUP(Tabela2[[#This Row],[Código]],Tabela4[[Código NBS/LC116]:[Meus serviços]],3,0))</f>
        <v>Não</v>
      </c>
      <c r="C3741" t="str">
        <f>IF(E3741=0,TEXT(dados!A3656,"00000000"),IF(E3741=2,TEXT(dados!A3656,"0000"),TEXT(dados!A3656,"#")))</f>
        <v>37013022</v>
      </c>
      <c r="D3741" t="str">
        <f>IF(dados!B3656=0,"",dados!B3656)</f>
        <v/>
      </c>
      <c r="E3741">
        <f>dados!C3656</f>
        <v>0</v>
      </c>
      <c r="F3741" t="str">
        <f>dados!D3656</f>
        <v>Chapas poliester,plan.sens.polim.fotoss. n/impr.d&gt;255mm</v>
      </c>
      <c r="G3741"/>
      <c r="H3741"/>
      <c r="I3741"/>
      <c r="J3741"/>
      <c r="K3741" s="13"/>
      <c r="L3741" s="13">
        <f>dados!I3656/100</f>
        <v>0.1467</v>
      </c>
      <c r="M3741" s="13">
        <f>dados!J3656/100</f>
        <v>0.16670000000000001</v>
      </c>
      <c r="N3741" s="13">
        <f>dados!K3656/100</f>
        <v>0.18</v>
      </c>
      <c r="O3741" s="13">
        <f>dados!L3656/100</f>
        <v>0</v>
      </c>
      <c r="P3741" s="12" t="str">
        <f>LEFT(Tabela2[[#This Row],[Código]],2)</f>
        <v>37</v>
      </c>
    </row>
    <row r="3742" spans="2:16" ht="15" customHeight="1" x14ac:dyDescent="0.25">
      <c r="B3742" s="31" t="str">
        <f>IF(Tabela2[[#This Row],[Tipo]] = 0,LOOKUP(Tabela2[[#This Row],[RESUMO]],Tabela3[Grupo],Tabela3[Meus produtos]),VLOOKUP(Tabela2[[#This Row],[Código]],Tabela4[[Código NBS/LC116]:[Meus serviços]],3,0))</f>
        <v>Não</v>
      </c>
      <c r="C3742" t="str">
        <f>IF(E3742=0,TEXT(dados!A3657,"00000000"),IF(E3742=2,TEXT(dados!A3657,"0000"),TEXT(dados!A3657,"#")))</f>
        <v>37013029</v>
      </c>
      <c r="D3742" t="str">
        <f>IF(dados!B3657=0,"",dados!B3657)</f>
        <v/>
      </c>
      <c r="E3742">
        <f>dados!C3657</f>
        <v>0</v>
      </c>
      <c r="F3742" t="str">
        <f>dados!D3657</f>
        <v>Outs.chapas planas,sensib.polim.fotoss.n/impres.d&gt;255mm</v>
      </c>
      <c r="G3742"/>
      <c r="H3742"/>
      <c r="I3742"/>
      <c r="J3742"/>
      <c r="K3742" s="13"/>
      <c r="L3742" s="13">
        <f>dados!I3657/100</f>
        <v>0.1467</v>
      </c>
      <c r="M3742" s="13">
        <f>dados!J3657/100</f>
        <v>0.18210000000000001</v>
      </c>
      <c r="N3742" s="13">
        <f>dados!K3657/100</f>
        <v>0.18</v>
      </c>
      <c r="O3742" s="13">
        <f>dados!L3657/100</f>
        <v>0</v>
      </c>
      <c r="P3742" s="12" t="str">
        <f>LEFT(Tabela2[[#This Row],[Código]],2)</f>
        <v>37</v>
      </c>
    </row>
    <row r="3743" spans="2:16" ht="15" customHeight="1" x14ac:dyDescent="0.25">
      <c r="B3743" s="31" t="str">
        <f>IF(Tabela2[[#This Row],[Tipo]] = 0,LOOKUP(Tabela2[[#This Row],[RESUMO]],Tabela3[Grupo],Tabela3[Meus produtos]),VLOOKUP(Tabela2[[#This Row],[Código]],Tabela4[[Código NBS/LC116]:[Meus serviços]],3,0))</f>
        <v>Não</v>
      </c>
      <c r="C3743" t="str">
        <f>IF(E3743=0,TEXT(dados!A3658,"00000000"),IF(E3743=2,TEXT(dados!A3658,"0000"),TEXT(dados!A3658,"#")))</f>
        <v>37013031</v>
      </c>
      <c r="D3743" t="str">
        <f>IF(dados!B3658=0,"",dados!B3658)</f>
        <v/>
      </c>
      <c r="E3743">
        <f>dados!C3658</f>
        <v>0</v>
      </c>
      <c r="F3743" t="str">
        <f>dados!D3658</f>
        <v>Chapas aluminio,planas,sensib.out.proc .n/impres.d&gt;255mm</v>
      </c>
      <c r="G3743"/>
      <c r="H3743"/>
      <c r="I3743"/>
      <c r="J3743"/>
      <c r="K3743" s="13"/>
      <c r="L3743" s="13">
        <f>dados!I3658/100</f>
        <v>0.1467</v>
      </c>
      <c r="M3743" s="13">
        <f>dados!J3658/100</f>
        <v>0.18210000000000001</v>
      </c>
      <c r="N3743" s="13">
        <f>dados!K3658/100</f>
        <v>0.18</v>
      </c>
      <c r="O3743" s="13">
        <f>dados!L3658/100</f>
        <v>0</v>
      </c>
      <c r="P3743" s="12" t="str">
        <f>LEFT(Tabela2[[#This Row],[Código]],2)</f>
        <v>37</v>
      </c>
    </row>
    <row r="3744" spans="2:16" ht="15" customHeight="1" x14ac:dyDescent="0.25">
      <c r="B3744" s="31" t="str">
        <f>IF(Tabela2[[#This Row],[Tipo]] = 0,LOOKUP(Tabela2[[#This Row],[RESUMO]],Tabela3[Grupo],Tabela3[Meus produtos]),VLOOKUP(Tabela2[[#This Row],[Código]],Tabela4[[Código NBS/LC116]:[Meus serviços]],3,0))</f>
        <v>Não</v>
      </c>
      <c r="C3744" t="str">
        <f>IF(E3744=0,TEXT(dados!A3659,"00000000"),IF(E3744=2,TEXT(dados!A3659,"0000"),TEXT(dados!A3659,"#")))</f>
        <v>37013039</v>
      </c>
      <c r="D3744" t="str">
        <f>IF(dados!B3659=0,"",dados!B3659)</f>
        <v/>
      </c>
      <c r="E3744">
        <f>dados!C3659</f>
        <v>0</v>
      </c>
      <c r="F3744" t="str">
        <f>dados!D3659</f>
        <v>Outs.chapas planas,sensib.out.proc.n/impres. dim&gt;255mm</v>
      </c>
      <c r="G3744"/>
      <c r="H3744"/>
      <c r="I3744"/>
      <c r="J3744"/>
      <c r="K3744" s="13"/>
      <c r="L3744" s="13">
        <f>dados!I3659/100</f>
        <v>0.1467</v>
      </c>
      <c r="M3744" s="13">
        <f>dados!J3659/100</f>
        <v>0.18210000000000001</v>
      </c>
      <c r="N3744" s="13">
        <f>dados!K3659/100</f>
        <v>0.18</v>
      </c>
      <c r="O3744" s="13">
        <f>dados!L3659/100</f>
        <v>0</v>
      </c>
      <c r="P3744" s="12" t="str">
        <f>LEFT(Tabela2[[#This Row],[Código]],2)</f>
        <v>37</v>
      </c>
    </row>
    <row r="3745" spans="2:16" ht="15" customHeight="1" x14ac:dyDescent="0.25">
      <c r="B3745" s="31" t="str">
        <f>IF(Tabela2[[#This Row],[Tipo]] = 0,LOOKUP(Tabela2[[#This Row],[RESUMO]],Tabela3[Grupo],Tabela3[Meus produtos]),VLOOKUP(Tabela2[[#This Row],[Código]],Tabela4[[Código NBS/LC116]:[Meus serviços]],3,0))</f>
        <v>Não</v>
      </c>
      <c r="C3745" t="str">
        <f>IF(E3745=0,TEXT(dados!A3660,"00000000"),IF(E3745=2,TEXT(dados!A3660,"0000"),TEXT(dados!A3660,"#")))</f>
        <v>37013040</v>
      </c>
      <c r="D3745" t="str">
        <f>IF(dados!B3660=0,"",dados!B3660)</f>
        <v/>
      </c>
      <c r="E3745">
        <f>dados!C3660</f>
        <v>0</v>
      </c>
      <c r="F3745" t="str">
        <f>dados!D3660</f>
        <v>Filmes planos,p/artes graficas,sensib. n/impress.d&gt;255mm</v>
      </c>
      <c r="G3745"/>
      <c r="H3745"/>
      <c r="I3745"/>
      <c r="J3745"/>
      <c r="K3745" s="13"/>
      <c r="L3745" s="13">
        <f>dados!I3660/100</f>
        <v>0.1467</v>
      </c>
      <c r="M3745" s="13">
        <f>dados!J3660/100</f>
        <v>0.18210000000000001</v>
      </c>
      <c r="N3745" s="13">
        <f>dados!K3660/100</f>
        <v>0.18</v>
      </c>
      <c r="O3745" s="13">
        <f>dados!L3660/100</f>
        <v>0</v>
      </c>
      <c r="P3745" s="12" t="str">
        <f>LEFT(Tabela2[[#This Row],[Código]],2)</f>
        <v>37</v>
      </c>
    </row>
    <row r="3746" spans="2:16" ht="15" customHeight="1" x14ac:dyDescent="0.25">
      <c r="B3746" s="31" t="str">
        <f>IF(Tabela2[[#This Row],[Tipo]] = 0,LOOKUP(Tabela2[[#This Row],[RESUMO]],Tabela3[Grupo],Tabela3[Meus produtos]),VLOOKUP(Tabela2[[#This Row],[Código]],Tabela4[[Código NBS/LC116]:[Meus serviços]],3,0))</f>
        <v>Não</v>
      </c>
      <c r="C3746" t="str">
        <f>IF(E3746=0,TEXT(dados!A3661,"00000000"),IF(E3746=2,TEXT(dados!A3661,"0000"),TEXT(dados!A3661,"#")))</f>
        <v>37013050</v>
      </c>
      <c r="D3746" t="str">
        <f>IF(dados!B3661=0,"",dados!B3661)</f>
        <v/>
      </c>
      <c r="E3746">
        <f>dados!C3661</f>
        <v>0</v>
      </c>
      <c r="F3746" t="str">
        <f>dados!D3661</f>
        <v>Filmes plan.heliograf.poliester,sensib. n/impres.d&gt;255mm</v>
      </c>
      <c r="G3746"/>
      <c r="H3746"/>
      <c r="I3746"/>
      <c r="J3746"/>
      <c r="K3746" s="13"/>
      <c r="L3746" s="13">
        <f>dados!I3661/100</f>
        <v>0.1467</v>
      </c>
      <c r="M3746" s="13">
        <f>dados!J3661/100</f>
        <v>0.18210000000000001</v>
      </c>
      <c r="N3746" s="13">
        <f>dados!K3661/100</f>
        <v>0.18</v>
      </c>
      <c r="O3746" s="13">
        <f>dados!L3661/100</f>
        <v>0</v>
      </c>
      <c r="P3746" s="12" t="str">
        <f>LEFT(Tabela2[[#This Row],[Código]],2)</f>
        <v>37</v>
      </c>
    </row>
    <row r="3747" spans="2:16" ht="15" customHeight="1" x14ac:dyDescent="0.25">
      <c r="B3747" s="31" t="str">
        <f>IF(Tabela2[[#This Row],[Tipo]] = 0,LOOKUP(Tabela2[[#This Row],[RESUMO]],Tabela3[Grupo],Tabela3[Meus produtos]),VLOOKUP(Tabela2[[#This Row],[Código]],Tabela4[[Código NBS/LC116]:[Meus serviços]],3,0))</f>
        <v>Não</v>
      </c>
      <c r="C3747" t="str">
        <f>IF(E3747=0,TEXT(dados!A3662,"00000000"),IF(E3747=2,TEXT(dados!A3662,"0000"),TEXT(dados!A3662,"#")))</f>
        <v>37013090</v>
      </c>
      <c r="D3747" t="str">
        <f>IF(dados!B3662=0,"",dados!B3662)</f>
        <v/>
      </c>
      <c r="E3747">
        <f>dados!C3662</f>
        <v>0</v>
      </c>
      <c r="F3747" t="str">
        <f>dados!D3662</f>
        <v>Outs.chapas e filmes planos,sensib.n/impress.dim&gt;255mm</v>
      </c>
      <c r="G3747"/>
      <c r="H3747"/>
      <c r="I3747"/>
      <c r="J3747"/>
      <c r="K3747" s="13"/>
      <c r="L3747" s="13">
        <f>dados!I3662/100</f>
        <v>0.1467</v>
      </c>
      <c r="M3747" s="13">
        <f>dados!J3662/100</f>
        <v>0.18210000000000001</v>
      </c>
      <c r="N3747" s="13">
        <f>dados!K3662/100</f>
        <v>0.18</v>
      </c>
      <c r="O3747" s="13">
        <f>dados!L3662/100</f>
        <v>0</v>
      </c>
      <c r="P3747" s="12" t="str">
        <f>LEFT(Tabela2[[#This Row],[Código]],2)</f>
        <v>37</v>
      </c>
    </row>
    <row r="3748" spans="2:16" ht="15" customHeight="1" x14ac:dyDescent="0.25">
      <c r="B3748" s="31" t="str">
        <f>IF(Tabela2[[#This Row],[Tipo]] = 0,LOOKUP(Tabela2[[#This Row],[RESUMO]],Tabela3[Grupo],Tabela3[Meus produtos]),VLOOKUP(Tabela2[[#This Row],[Código]],Tabela4[[Código NBS/LC116]:[Meus serviços]],3,0))</f>
        <v>Não</v>
      </c>
      <c r="C3748" t="str">
        <f>IF(E3748=0,TEXT(dados!A3663,"00000000"),IF(E3748=2,TEXT(dados!A3663,"0000"),TEXT(dados!A3663,"#")))</f>
        <v>37019100</v>
      </c>
      <c r="D3748" t="str">
        <f>IF(dados!B3663=0,"",dados!B3663)</f>
        <v/>
      </c>
      <c r="E3748">
        <f>dados!C3663</f>
        <v>0</v>
      </c>
      <c r="F3748" t="str">
        <f>dados!D3663</f>
        <v>Outs.chapas/filmes,planos,sensib.n/impress.p/foto cores</v>
      </c>
      <c r="G3748"/>
      <c r="H3748"/>
      <c r="I3748"/>
      <c r="J3748"/>
      <c r="K3748" s="13"/>
      <c r="L3748" s="13">
        <f>dados!I3663/100</f>
        <v>0.1467</v>
      </c>
      <c r="M3748" s="13">
        <f>dados!J3663/100</f>
        <v>0.16670000000000001</v>
      </c>
      <c r="N3748" s="13">
        <f>dados!K3663/100</f>
        <v>0.18</v>
      </c>
      <c r="O3748" s="13">
        <f>dados!L3663/100</f>
        <v>0</v>
      </c>
      <c r="P3748" s="12" t="str">
        <f>LEFT(Tabela2[[#This Row],[Código]],2)</f>
        <v>37</v>
      </c>
    </row>
    <row r="3749" spans="2:16" ht="15" customHeight="1" x14ac:dyDescent="0.25">
      <c r="B3749" s="31" t="str">
        <f>IF(Tabela2[[#This Row],[Tipo]] = 0,LOOKUP(Tabela2[[#This Row],[RESUMO]],Tabela3[Grupo],Tabela3[Meus produtos]),VLOOKUP(Tabela2[[#This Row],[Código]],Tabela4[[Código NBS/LC116]:[Meus serviços]],3,0))</f>
        <v>Não</v>
      </c>
      <c r="C3749" t="str">
        <f>IF(E3749=0,TEXT(dados!A3664,"00000000"),IF(E3749=2,TEXT(dados!A3664,"0000"),TEXT(dados!A3664,"#")))</f>
        <v>37019900</v>
      </c>
      <c r="D3749" t="str">
        <f>IF(dados!B3664=0,"",dados!B3664)</f>
        <v/>
      </c>
      <c r="E3749">
        <f>dados!C3664</f>
        <v>0</v>
      </c>
      <c r="F3749" t="str">
        <f>dados!D3664</f>
        <v>Outs.chapas/filmes,planos,sensib.n/impr.p/foto monocrom</v>
      </c>
      <c r="G3749"/>
      <c r="H3749"/>
      <c r="I3749"/>
      <c r="J3749"/>
      <c r="K3749" s="13"/>
      <c r="L3749" s="13">
        <f>dados!I3664/100</f>
        <v>0.1467</v>
      </c>
      <c r="M3749" s="13">
        <f>dados!J3664/100</f>
        <v>0.18210000000000001</v>
      </c>
      <c r="N3749" s="13">
        <f>dados!K3664/100</f>
        <v>0.18</v>
      </c>
      <c r="O3749" s="13">
        <f>dados!L3664/100</f>
        <v>0</v>
      </c>
      <c r="P3749" s="12" t="str">
        <f>LEFT(Tabela2[[#This Row],[Código]],2)</f>
        <v>37</v>
      </c>
    </row>
    <row r="3750" spans="2:16" ht="15" customHeight="1" x14ac:dyDescent="0.25">
      <c r="B3750" s="31" t="str">
        <f>IF(Tabela2[[#This Row],[Tipo]] = 0,LOOKUP(Tabela2[[#This Row],[RESUMO]],Tabela3[Grupo],Tabela3[Meus produtos]),VLOOKUP(Tabela2[[#This Row],[Código]],Tabela4[[Código NBS/LC116]:[Meus serviços]],3,0))</f>
        <v>Não</v>
      </c>
      <c r="C3750" t="str">
        <f>IF(E3750=0,TEXT(dados!A3665,"00000000"),IF(E3750=2,TEXT(dados!A3665,"0000"),TEXT(dados!A3665,"#")))</f>
        <v>37021010</v>
      </c>
      <c r="D3750" t="str">
        <f>IF(dados!B3665=0,"",dados!B3665)</f>
        <v/>
      </c>
      <c r="E3750">
        <f>dados!C3665</f>
        <v>0</v>
      </c>
      <c r="F3750" t="str">
        <f>dados!D3665</f>
        <v>Filmes p/raios x,sensibil.1 face,n/ impression. em rolos</v>
      </c>
      <c r="G3750"/>
      <c r="H3750"/>
      <c r="I3750"/>
      <c r="J3750"/>
      <c r="K3750" s="13"/>
      <c r="L3750" s="13">
        <f>dados!I3665/100</f>
        <v>0.13449999999999998</v>
      </c>
      <c r="M3750" s="13">
        <f>dados!J3665/100</f>
        <v>0.1699</v>
      </c>
      <c r="N3750" s="13">
        <f>dados!K3665/100</f>
        <v>0.18</v>
      </c>
      <c r="O3750" s="13">
        <f>dados!L3665/100</f>
        <v>0</v>
      </c>
      <c r="P3750" s="12" t="str">
        <f>LEFT(Tabela2[[#This Row],[Código]],2)</f>
        <v>37</v>
      </c>
    </row>
    <row r="3751" spans="2:16" ht="15" customHeight="1" x14ac:dyDescent="0.25">
      <c r="B3751" s="31" t="str">
        <f>IF(Tabela2[[#This Row],[Tipo]] = 0,LOOKUP(Tabela2[[#This Row],[RESUMO]],Tabela3[Grupo],Tabela3[Meus produtos]),VLOOKUP(Tabela2[[#This Row],[Código]],Tabela4[[Código NBS/LC116]:[Meus serviços]],3,0))</f>
        <v>Não</v>
      </c>
      <c r="C3751" t="str">
        <f>IF(E3751=0,TEXT(dados!A3666,"00000000"),IF(E3751=2,TEXT(dados!A3666,"0000"),TEXT(dados!A3666,"#")))</f>
        <v>37021020</v>
      </c>
      <c r="D3751" t="str">
        <f>IF(dados!B3666=0,"",dados!B3666)</f>
        <v/>
      </c>
      <c r="E3751">
        <f>dados!C3666</f>
        <v>0</v>
      </c>
      <c r="F3751" t="str">
        <f>dados!D3666</f>
        <v>Filmes p/raios x,sensibil.2 faces,n/impression. em rolos</v>
      </c>
      <c r="G3751"/>
      <c r="H3751"/>
      <c r="I3751"/>
      <c r="J3751"/>
      <c r="K3751" s="13"/>
      <c r="L3751" s="13">
        <f>dados!I3666/100</f>
        <v>0.13449999999999998</v>
      </c>
      <c r="M3751" s="13">
        <f>dados!J3666/100</f>
        <v>0.1545</v>
      </c>
      <c r="N3751" s="13">
        <f>dados!K3666/100</f>
        <v>0.18</v>
      </c>
      <c r="O3751" s="13">
        <f>dados!L3666/100</f>
        <v>0</v>
      </c>
      <c r="P3751" s="12" t="str">
        <f>LEFT(Tabela2[[#This Row],[Código]],2)</f>
        <v>37</v>
      </c>
    </row>
    <row r="3752" spans="2:16" ht="15" customHeight="1" x14ac:dyDescent="0.25">
      <c r="B3752" s="31" t="str">
        <f>IF(Tabela2[[#This Row],[Tipo]] = 0,LOOKUP(Tabela2[[#This Row],[RESUMO]],Tabela3[Grupo],Tabela3[Meus produtos]),VLOOKUP(Tabela2[[#This Row],[Código]],Tabela4[[Código NBS/LC116]:[Meus serviços]],3,0))</f>
        <v>Não</v>
      </c>
      <c r="C3752" t="str">
        <f>IF(E3752=0,TEXT(dados!A3667,"00000000"),IF(E3752=2,TEXT(dados!A3667,"0000"),TEXT(dados!A3667,"#")))</f>
        <v>37023100</v>
      </c>
      <c r="D3752" t="str">
        <f>IF(dados!B3667=0,"",dados!B3667)</f>
        <v/>
      </c>
      <c r="E3752">
        <f>dados!C3667</f>
        <v>0</v>
      </c>
      <c r="F3752" t="str">
        <f>dados!D3667</f>
        <v>Outros filmes, nao perfurados, de largura nao superior a 105mm, para fotografia a cores (policromos)</v>
      </c>
      <c r="G3752"/>
      <c r="H3752"/>
      <c r="I3752"/>
      <c r="J3752"/>
      <c r="K3752" s="13"/>
      <c r="L3752" s="13">
        <f>dados!I3667/100</f>
        <v>0.1467</v>
      </c>
      <c r="M3752" s="13">
        <f>dados!J3667/100</f>
        <v>0.16670000000000001</v>
      </c>
      <c r="N3752" s="13">
        <f>dados!K3667/100</f>
        <v>0.18</v>
      </c>
      <c r="O3752" s="13">
        <f>dados!L3667/100</f>
        <v>0</v>
      </c>
      <c r="P3752" s="12" t="str">
        <f>LEFT(Tabela2[[#This Row],[Código]],2)</f>
        <v>37</v>
      </c>
    </row>
    <row r="3753" spans="2:16" ht="15" customHeight="1" x14ac:dyDescent="0.25">
      <c r="B3753" s="31" t="str">
        <f>IF(Tabela2[[#This Row],[Tipo]] = 0,LOOKUP(Tabela2[[#This Row],[RESUMO]],Tabela3[Grupo],Tabela3[Meus produtos]),VLOOKUP(Tabela2[[#This Row],[Código]],Tabela4[[Código NBS/LC116]:[Meus serviços]],3,0))</f>
        <v>Não</v>
      </c>
      <c r="C3753" t="str">
        <f>IF(E3753=0,TEXT(dados!A3668,"00000000"),IF(E3753=2,TEXT(dados!A3668,"0000"),TEXT(dados!A3668,"#")))</f>
        <v>37023200</v>
      </c>
      <c r="D3753" t="str">
        <f>IF(dados!B3668=0,"",dados!B3668)</f>
        <v/>
      </c>
      <c r="E3753">
        <f>dados!C3668</f>
        <v>0</v>
      </c>
      <c r="F3753" t="str">
        <f>dados!D3668</f>
        <v>Outros filmes c/emuls.halog.prata,sensib. n/impr. l&lt;=105mm,rolos</v>
      </c>
      <c r="G3753"/>
      <c r="H3753"/>
      <c r="I3753"/>
      <c r="J3753"/>
      <c r="K3753" s="13"/>
      <c r="L3753" s="13">
        <f>dados!I3668/100</f>
        <v>0.1467</v>
      </c>
      <c r="M3753" s="13">
        <f>dados!J3668/100</f>
        <v>0.16670000000000001</v>
      </c>
      <c r="N3753" s="13">
        <f>dados!K3668/100</f>
        <v>0.18</v>
      </c>
      <c r="O3753" s="13">
        <f>dados!L3668/100</f>
        <v>0</v>
      </c>
      <c r="P3753" s="12" t="str">
        <f>LEFT(Tabela2[[#This Row],[Código]],2)</f>
        <v>37</v>
      </c>
    </row>
    <row r="3754" spans="2:16" ht="15" customHeight="1" x14ac:dyDescent="0.25">
      <c r="B3754" s="31" t="str">
        <f>IF(Tabela2[[#This Row],[Tipo]] = 0,LOOKUP(Tabela2[[#This Row],[RESUMO]],Tabela3[Grupo],Tabela3[Meus produtos]),VLOOKUP(Tabela2[[#This Row],[Código]],Tabela4[[Código NBS/LC116]:[Meus serviços]],3,0))</f>
        <v>Não</v>
      </c>
      <c r="C3754" t="str">
        <f>IF(E3754=0,TEXT(dados!A3669,"00000000"),IF(E3754=2,TEXT(dados!A3669,"0000"),TEXT(dados!A3669,"#")))</f>
        <v>37023900</v>
      </c>
      <c r="D3754" t="str">
        <f>IF(dados!B3669=0,"",dados!B3669)</f>
        <v/>
      </c>
      <c r="E3754">
        <f>dados!C3669</f>
        <v>0</v>
      </c>
      <c r="F3754" t="str">
        <f>dados!D3669</f>
        <v>Outs.filmes n/perfur.sensib.n/impress. l&lt;=105mm,em rolos</v>
      </c>
      <c r="G3754"/>
      <c r="H3754"/>
      <c r="I3754"/>
      <c r="J3754"/>
      <c r="K3754" s="13"/>
      <c r="L3754" s="13">
        <f>dados!I3669/100</f>
        <v>0.1467</v>
      </c>
      <c r="M3754" s="13">
        <f>dados!J3669/100</f>
        <v>0.18210000000000001</v>
      </c>
      <c r="N3754" s="13">
        <f>dados!K3669/100</f>
        <v>0.18</v>
      </c>
      <c r="O3754" s="13">
        <f>dados!L3669/100</f>
        <v>0</v>
      </c>
      <c r="P3754" s="12" t="str">
        <f>LEFT(Tabela2[[#This Row],[Código]],2)</f>
        <v>37</v>
      </c>
    </row>
    <row r="3755" spans="2:16" ht="15" customHeight="1" x14ac:dyDescent="0.25">
      <c r="B3755" s="31" t="str">
        <f>IF(Tabela2[[#This Row],[Tipo]] = 0,LOOKUP(Tabela2[[#This Row],[RESUMO]],Tabela3[Grupo],Tabela3[Meus produtos]),VLOOKUP(Tabela2[[#This Row],[Código]],Tabela4[[Código NBS/LC116]:[Meus serviços]],3,0))</f>
        <v>Não</v>
      </c>
      <c r="C3755" t="str">
        <f>IF(E3755=0,TEXT(dados!A3670,"00000000"),IF(E3755=2,TEXT(dados!A3670,"0000"),TEXT(dados!A3670,"#")))</f>
        <v>37024100</v>
      </c>
      <c r="D3755" t="str">
        <f>IF(dados!B3670=0,"",dados!B3670)</f>
        <v/>
      </c>
      <c r="E3755">
        <f>dados!C3670</f>
        <v>0</v>
      </c>
      <c r="F3755" t="str">
        <f>dados!D3670</f>
        <v>Filmes p/foto cores,sensib.n/impr.l&gt;610mm, c&gt;200m,rolos</v>
      </c>
      <c r="G3755"/>
      <c r="H3755"/>
      <c r="I3755"/>
      <c r="J3755"/>
      <c r="K3755" s="13"/>
      <c r="L3755" s="13">
        <f>dados!I3670/100</f>
        <v>0.1467</v>
      </c>
      <c r="M3755" s="13">
        <f>dados!J3670/100</f>
        <v>0.16670000000000001</v>
      </c>
      <c r="N3755" s="13">
        <f>dados!K3670/100</f>
        <v>0.18</v>
      </c>
      <c r="O3755" s="13">
        <f>dados!L3670/100</f>
        <v>0</v>
      </c>
      <c r="P3755" s="12" t="str">
        <f>LEFT(Tabela2[[#This Row],[Código]],2)</f>
        <v>37</v>
      </c>
    </row>
    <row r="3756" spans="2:16" ht="15" customHeight="1" x14ac:dyDescent="0.25">
      <c r="B3756" s="31" t="str">
        <f>IF(Tabela2[[#This Row],[Tipo]] = 0,LOOKUP(Tabela2[[#This Row],[RESUMO]],Tabela3[Grupo],Tabela3[Meus produtos]),VLOOKUP(Tabela2[[#This Row],[Código]],Tabela4[[Código NBS/LC116]:[Meus serviços]],3,0))</f>
        <v>Não</v>
      </c>
      <c r="C3756" t="str">
        <f>IF(E3756=0,TEXT(dados!A3671,"00000000"),IF(E3756=2,TEXT(dados!A3671,"0000"),TEXT(dados!A3671,"#")))</f>
        <v>37024210</v>
      </c>
      <c r="D3756" t="str">
        <f>IF(dados!B3671=0,"",dados!B3671)</f>
        <v/>
      </c>
      <c r="E3756">
        <f>dados!C3671</f>
        <v>0</v>
      </c>
      <c r="F3756" t="str">
        <f>dados!D3671</f>
        <v>Filmes p/artes grafs.sensib.n/impr.l&gt;610mm, c&gt;200m,rolos</v>
      </c>
      <c r="G3756"/>
      <c r="H3756"/>
      <c r="I3756"/>
      <c r="J3756"/>
      <c r="K3756" s="13"/>
      <c r="L3756" s="13">
        <f>dados!I3671/100</f>
        <v>0.1467</v>
      </c>
      <c r="M3756" s="13">
        <f>dados!J3671/100</f>
        <v>0.18210000000000001</v>
      </c>
      <c r="N3756" s="13">
        <f>dados!K3671/100</f>
        <v>0.18</v>
      </c>
      <c r="O3756" s="13">
        <f>dados!L3671/100</f>
        <v>0</v>
      </c>
      <c r="P3756" s="12" t="str">
        <f>LEFT(Tabela2[[#This Row],[Código]],2)</f>
        <v>37</v>
      </c>
    </row>
    <row r="3757" spans="2:16" ht="15" customHeight="1" x14ac:dyDescent="0.25">
      <c r="B3757" s="31" t="str">
        <f>IF(Tabela2[[#This Row],[Tipo]] = 0,LOOKUP(Tabela2[[#This Row],[RESUMO]],Tabela3[Grupo],Tabela3[Meus produtos]),VLOOKUP(Tabela2[[#This Row],[Código]],Tabela4[[Código NBS/LC116]:[Meus serviços]],3,0))</f>
        <v>Não</v>
      </c>
      <c r="C3757" t="str">
        <f>IF(E3757=0,TEXT(dados!A3672,"00000000"),IF(E3757=2,TEXT(dados!A3672,"0000"),TEXT(dados!A3672,"#")))</f>
        <v>37024290</v>
      </c>
      <c r="D3757" t="str">
        <f>IF(dados!B3672=0,"",dados!B3672)</f>
        <v/>
      </c>
      <c r="E3757">
        <f>dados!C3672</f>
        <v>0</v>
      </c>
      <c r="F3757" t="str">
        <f>dados!D3672</f>
        <v>Outs.filmes n/perfur.sensib.n/impr.l&gt;610mm, c&gt;200m,rolos</v>
      </c>
      <c r="G3757"/>
      <c r="H3757"/>
      <c r="I3757"/>
      <c r="J3757"/>
      <c r="K3757" s="13"/>
      <c r="L3757" s="13">
        <f>dados!I3672/100</f>
        <v>0.1467</v>
      </c>
      <c r="M3757" s="13">
        <f>dados!J3672/100</f>
        <v>0.16670000000000001</v>
      </c>
      <c r="N3757" s="13">
        <f>dados!K3672/100</f>
        <v>0.18</v>
      </c>
      <c r="O3757" s="13">
        <f>dados!L3672/100</f>
        <v>0</v>
      </c>
      <c r="P3757" s="12" t="str">
        <f>LEFT(Tabela2[[#This Row],[Código]],2)</f>
        <v>37</v>
      </c>
    </row>
    <row r="3758" spans="2:16" ht="15" customHeight="1" x14ac:dyDescent="0.25">
      <c r="B3758" s="31" t="str">
        <f>IF(Tabela2[[#This Row],[Tipo]] = 0,LOOKUP(Tabela2[[#This Row],[RESUMO]],Tabela3[Grupo],Tabela3[Meus produtos]),VLOOKUP(Tabela2[[#This Row],[Código]],Tabela4[[Código NBS/LC116]:[Meus serviços]],3,0))</f>
        <v>Não</v>
      </c>
      <c r="C3758" t="str">
        <f>IF(E3758=0,TEXT(dados!A3673,"00000000"),IF(E3758=2,TEXT(dados!A3673,"0000"),TEXT(dados!A3673,"#")))</f>
        <v>37024310</v>
      </c>
      <c r="D3758" t="str">
        <f>IF(dados!B3673=0,"",dados!B3673)</f>
        <v/>
      </c>
      <c r="E3758">
        <f>dados!C3673</f>
        <v>0</v>
      </c>
      <c r="F3758" t="str">
        <f>dados!D3673</f>
        <v>Filmes p/artes graf.sensib.n/impr.l&gt;610mm, c&lt;=200m,rolos</v>
      </c>
      <c r="G3758"/>
      <c r="H3758"/>
      <c r="I3758"/>
      <c r="J3758"/>
      <c r="K3758" s="13"/>
      <c r="L3758" s="13">
        <f>dados!I3673/100</f>
        <v>0.1467</v>
      </c>
      <c r="M3758" s="13">
        <f>dados!J3673/100</f>
        <v>0.18210000000000001</v>
      </c>
      <c r="N3758" s="13">
        <f>dados!K3673/100</f>
        <v>0.18</v>
      </c>
      <c r="O3758" s="13">
        <f>dados!L3673/100</f>
        <v>0</v>
      </c>
      <c r="P3758" s="12" t="str">
        <f>LEFT(Tabela2[[#This Row],[Código]],2)</f>
        <v>37</v>
      </c>
    </row>
    <row r="3759" spans="2:16" ht="15" customHeight="1" x14ac:dyDescent="0.25">
      <c r="B3759" s="31" t="str">
        <f>IF(Tabela2[[#This Row],[Tipo]] = 0,LOOKUP(Tabela2[[#This Row],[RESUMO]],Tabela3[Grupo],Tabela3[Meus produtos]),VLOOKUP(Tabela2[[#This Row],[Código]],Tabela4[[Código NBS/LC116]:[Meus serviços]],3,0))</f>
        <v>Não</v>
      </c>
      <c r="C3759" t="str">
        <f>IF(E3759=0,TEXT(dados!A3674,"00000000"),IF(E3759=2,TEXT(dados!A3674,"0000"),TEXT(dados!A3674,"#")))</f>
        <v>37024320</v>
      </c>
      <c r="D3759" t="str">
        <f>IF(dados!B3674=0,"",dados!B3674)</f>
        <v/>
      </c>
      <c r="E3759">
        <f>dados!C3674</f>
        <v>0</v>
      </c>
      <c r="F3759" t="str">
        <f>dados!D3674</f>
        <v>Filmes heliogr.poliest.sens.n/impr.l&gt;61cm, c&lt;=200m,rolos</v>
      </c>
      <c r="G3759"/>
      <c r="H3759"/>
      <c r="I3759"/>
      <c r="J3759"/>
      <c r="K3759" s="13"/>
      <c r="L3759" s="13">
        <f>dados!I3674/100</f>
        <v>0.1467</v>
      </c>
      <c r="M3759" s="13">
        <f>dados!J3674/100</f>
        <v>0.18210000000000001</v>
      </c>
      <c r="N3759" s="13">
        <f>dados!K3674/100</f>
        <v>0.18</v>
      </c>
      <c r="O3759" s="13">
        <f>dados!L3674/100</f>
        <v>0</v>
      </c>
      <c r="P3759" s="12" t="str">
        <f>LEFT(Tabela2[[#This Row],[Código]],2)</f>
        <v>37</v>
      </c>
    </row>
    <row r="3760" spans="2:16" ht="15" customHeight="1" x14ac:dyDescent="0.25">
      <c r="B3760" s="31" t="str">
        <f>IF(Tabela2[[#This Row],[Tipo]] = 0,LOOKUP(Tabela2[[#This Row],[RESUMO]],Tabela3[Grupo],Tabela3[Meus produtos]),VLOOKUP(Tabela2[[#This Row],[Código]],Tabela4[[Código NBS/LC116]:[Meus serviços]],3,0))</f>
        <v>Não</v>
      </c>
      <c r="C3760" t="str">
        <f>IF(E3760=0,TEXT(dados!A3675,"00000000"),IF(E3760=2,TEXT(dados!A3675,"0000"),TEXT(dados!A3675,"#")))</f>
        <v>37024390</v>
      </c>
      <c r="D3760" t="str">
        <f>IF(dados!B3675=0,"",dados!B3675)</f>
        <v/>
      </c>
      <c r="E3760">
        <f>dados!C3675</f>
        <v>0</v>
      </c>
      <c r="F3760" t="str">
        <f>dados!D3675</f>
        <v>Outs.filmes n/perf.sensib.n/impr. l&gt;610mm, c&lt;=200m,rolos</v>
      </c>
      <c r="G3760"/>
      <c r="H3760"/>
      <c r="I3760"/>
      <c r="J3760"/>
      <c r="K3760" s="13"/>
      <c r="L3760" s="13">
        <f>dados!I3675/100</f>
        <v>0.1467</v>
      </c>
      <c r="M3760" s="13">
        <f>dados!J3675/100</f>
        <v>0.16670000000000001</v>
      </c>
      <c r="N3760" s="13">
        <f>dados!K3675/100</f>
        <v>0.18</v>
      </c>
      <c r="O3760" s="13">
        <f>dados!L3675/100</f>
        <v>0</v>
      </c>
      <c r="P3760" s="12" t="str">
        <f>LEFT(Tabela2[[#This Row],[Código]],2)</f>
        <v>37</v>
      </c>
    </row>
    <row r="3761" spans="2:16" ht="15" customHeight="1" x14ac:dyDescent="0.25">
      <c r="B3761" s="31" t="str">
        <f>IF(Tabela2[[#This Row],[Tipo]] = 0,LOOKUP(Tabela2[[#This Row],[RESUMO]],Tabela3[Grupo],Tabela3[Meus produtos]),VLOOKUP(Tabela2[[#This Row],[Código]],Tabela4[[Código NBS/LC116]:[Meus serviços]],3,0))</f>
        <v>Não</v>
      </c>
      <c r="C3761" t="str">
        <f>IF(E3761=0,TEXT(dados!A3676,"00000000"),IF(E3761=2,TEXT(dados!A3676,"0000"),TEXT(dados!A3676,"#")))</f>
        <v>37024410</v>
      </c>
      <c r="D3761" t="str">
        <f>IF(dados!B3676=0,"",dados!B3676)</f>
        <v/>
      </c>
      <c r="E3761">
        <f>dados!C3676</f>
        <v>0</v>
      </c>
      <c r="F3761" t="str">
        <f>dados!D3676</f>
        <v>Filmes p/foto cores,sensib.n/impr. 105&lt;l&lt;=610mm, em rolos</v>
      </c>
      <c r="G3761"/>
      <c r="H3761"/>
      <c r="I3761"/>
      <c r="J3761"/>
      <c r="K3761" s="13"/>
      <c r="L3761" s="13">
        <f>dados!I3676/100</f>
        <v>0.1467</v>
      </c>
      <c r="M3761" s="13">
        <f>dados!J3676/100</f>
        <v>0.16670000000000001</v>
      </c>
      <c r="N3761" s="13">
        <f>dados!K3676/100</f>
        <v>0.18</v>
      </c>
      <c r="O3761" s="13">
        <f>dados!L3676/100</f>
        <v>0</v>
      </c>
      <c r="P3761" s="12" t="str">
        <f>LEFT(Tabela2[[#This Row],[Código]],2)</f>
        <v>37</v>
      </c>
    </row>
    <row r="3762" spans="2:16" ht="15" customHeight="1" x14ac:dyDescent="0.25">
      <c r="B3762" s="31" t="str">
        <f>IF(Tabela2[[#This Row],[Tipo]] = 0,LOOKUP(Tabela2[[#This Row],[RESUMO]],Tabela3[Grupo],Tabela3[Meus produtos]),VLOOKUP(Tabela2[[#This Row],[Código]],Tabela4[[Código NBS/LC116]:[Meus serviços]],3,0))</f>
        <v>Não</v>
      </c>
      <c r="C3762" t="str">
        <f>IF(E3762=0,TEXT(dados!A3677,"00000000"),IF(E3762=2,TEXT(dados!A3677,"0000"),TEXT(dados!A3677,"#")))</f>
        <v>37024421</v>
      </c>
      <c r="D3762" t="str">
        <f>IF(dados!B3677=0,"",dados!B3677)</f>
        <v/>
      </c>
      <c r="E3762">
        <f>dados!C3677</f>
        <v>0</v>
      </c>
      <c r="F3762" t="str">
        <f>dados!D3677</f>
        <v>Filmes p/artes graf.monocr.n/impr. 105&lt;l&lt;=610mm, em rolos</v>
      </c>
      <c r="G3762"/>
      <c r="H3762"/>
      <c r="I3762"/>
      <c r="J3762"/>
      <c r="K3762" s="13"/>
      <c r="L3762" s="13">
        <f>dados!I3677/100</f>
        <v>0.1467</v>
      </c>
      <c r="M3762" s="13">
        <f>dados!J3677/100</f>
        <v>0.18210000000000001</v>
      </c>
      <c r="N3762" s="13">
        <f>dados!K3677/100</f>
        <v>0.18</v>
      </c>
      <c r="O3762" s="13">
        <f>dados!L3677/100</f>
        <v>0</v>
      </c>
      <c r="P3762" s="12" t="str">
        <f>LEFT(Tabela2[[#This Row],[Código]],2)</f>
        <v>37</v>
      </c>
    </row>
    <row r="3763" spans="2:16" ht="15" customHeight="1" x14ac:dyDescent="0.25">
      <c r="B3763" s="31" t="str">
        <f>IF(Tabela2[[#This Row],[Tipo]] = 0,LOOKUP(Tabela2[[#This Row],[RESUMO]],Tabela3[Grupo],Tabela3[Meus produtos]),VLOOKUP(Tabela2[[#This Row],[Código]],Tabela4[[Código NBS/LC116]:[Meus serviços]],3,0))</f>
        <v>Não</v>
      </c>
      <c r="C3763" t="str">
        <f>IF(E3763=0,TEXT(dados!A3678,"00000000"),IF(E3763=2,TEXT(dados!A3678,"0000"),TEXT(dados!A3678,"#")))</f>
        <v>37024422</v>
      </c>
      <c r="D3763" t="str">
        <f>IF(dados!B3678=0,"",dados!B3678)</f>
        <v/>
      </c>
      <c r="E3763">
        <f>dados!C3678</f>
        <v>0</v>
      </c>
      <c r="F3763" t="str">
        <f>dados!D3678</f>
        <v>Outs.filmes monocrom.sensib.n/impres.de larg &gt;105mm, mas nao superior a 610 mm, fotopolimerizaveis, sensibilizadas a base de compostos acrilicos, dos tipos utilizados para a fabricacao de circuitos impressos</v>
      </c>
      <c r="G3763"/>
      <c r="H3763"/>
      <c r="I3763"/>
      <c r="J3763"/>
      <c r="K3763" s="13"/>
      <c r="L3763" s="13">
        <f>dados!I3678/100</f>
        <v>0.1467</v>
      </c>
      <c r="M3763" s="13">
        <f>dados!J3678/100</f>
        <v>0.16670000000000001</v>
      </c>
      <c r="N3763" s="13">
        <f>dados!K3678/100</f>
        <v>0.18</v>
      </c>
      <c r="O3763" s="13">
        <f>dados!L3678/100</f>
        <v>0</v>
      </c>
      <c r="P3763" s="12" t="str">
        <f>LEFT(Tabela2[[#This Row],[Código]],2)</f>
        <v>37</v>
      </c>
    </row>
    <row r="3764" spans="2:16" ht="15" customHeight="1" x14ac:dyDescent="0.25">
      <c r="B3764" s="31" t="str">
        <f>IF(Tabela2[[#This Row],[Tipo]] = 0,LOOKUP(Tabela2[[#This Row],[RESUMO]],Tabela3[Grupo],Tabela3[Meus produtos]),VLOOKUP(Tabela2[[#This Row],[Código]],Tabela4[[Código NBS/LC116]:[Meus serviços]],3,0))</f>
        <v>Não</v>
      </c>
      <c r="C3764" t="str">
        <f>IF(E3764=0,TEXT(dados!A3679,"00000000"),IF(E3764=2,TEXT(dados!A3679,"0000"),TEXT(dados!A3679,"#")))</f>
        <v>37024429</v>
      </c>
      <c r="D3764" t="str">
        <f>IF(dados!B3679=0,"",dados!B3679)</f>
        <v/>
      </c>
      <c r="E3764">
        <f>dados!C3679</f>
        <v>0</v>
      </c>
      <c r="F3764" t="str">
        <f>dados!D3679</f>
        <v>Outs.filmes monocrom.sensib.n/impres. 105&lt;l&lt;=610mm,rolos</v>
      </c>
      <c r="G3764"/>
      <c r="H3764"/>
      <c r="I3764"/>
      <c r="J3764"/>
      <c r="K3764" s="13"/>
      <c r="L3764" s="13">
        <f>dados!I3679/100</f>
        <v>0.1467</v>
      </c>
      <c r="M3764" s="13">
        <f>dados!J3679/100</f>
        <v>0.18210000000000001</v>
      </c>
      <c r="N3764" s="13">
        <f>dados!K3679/100</f>
        <v>0.18</v>
      </c>
      <c r="O3764" s="13">
        <f>dados!L3679/100</f>
        <v>0</v>
      </c>
      <c r="P3764" s="12" t="str">
        <f>LEFT(Tabela2[[#This Row],[Código]],2)</f>
        <v>37</v>
      </c>
    </row>
    <row r="3765" spans="2:16" ht="15" customHeight="1" x14ac:dyDescent="0.25">
      <c r="B3765" s="31" t="str">
        <f>IF(Tabela2[[#This Row],[Tipo]] = 0,LOOKUP(Tabela2[[#This Row],[RESUMO]],Tabela3[Grupo],Tabela3[Meus produtos]),VLOOKUP(Tabela2[[#This Row],[Código]],Tabela4[[Código NBS/LC116]:[Meus serviços]],3,0))</f>
        <v>Não</v>
      </c>
      <c r="C3765" t="str">
        <f>IF(E3765=0,TEXT(dados!A3680,"00000000"),IF(E3765=2,TEXT(dados!A3680,"0000"),TEXT(dados!A3680,"#")))</f>
        <v>37025200</v>
      </c>
      <c r="D3765" t="str">
        <f>IF(dados!B3680=0,"",dados!B3680)</f>
        <v/>
      </c>
      <c r="E3765">
        <f>dados!C3680</f>
        <v>0</v>
      </c>
      <c r="F3765" t="str">
        <f>dados!D3680</f>
        <v>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16 mm</v>
      </c>
      <c r="G3765"/>
      <c r="H3765"/>
      <c r="I3765"/>
      <c r="J3765"/>
      <c r="K3765" s="13"/>
      <c r="L3765" s="13">
        <f>dados!I3680/100</f>
        <v>0.1467</v>
      </c>
      <c r="M3765" s="13">
        <f>dados!J3680/100</f>
        <v>0.16670000000000001</v>
      </c>
      <c r="N3765" s="13">
        <f>dados!K3680/100</f>
        <v>0.18</v>
      </c>
      <c r="O3765" s="13">
        <f>dados!L3680/100</f>
        <v>0</v>
      </c>
      <c r="P3765" s="12" t="str">
        <f>LEFT(Tabela2[[#This Row],[Código]],2)</f>
        <v>37</v>
      </c>
    </row>
    <row r="3766" spans="2:16" ht="15" customHeight="1" x14ac:dyDescent="0.25">
      <c r="B3766" s="31" t="str">
        <f>IF(Tabela2[[#This Row],[Tipo]] = 0,LOOKUP(Tabela2[[#This Row],[RESUMO]],Tabela3[Grupo],Tabela3[Meus produtos]),VLOOKUP(Tabela2[[#This Row],[Código]],Tabela4[[Código NBS/LC116]:[Meus serviços]],3,0))</f>
        <v>Não</v>
      </c>
      <c r="C3766" t="str">
        <f>IF(E3766=0,TEXT(dados!A3681,"00000000"),IF(E3766=2,TEXT(dados!A3681,"0000"),TEXT(dados!A3681,"#")))</f>
        <v>37025200</v>
      </c>
      <c r="D3766">
        <f>IF(dados!B3681=0,"",dados!B3681)</f>
        <v>1</v>
      </c>
      <c r="E3766">
        <f>dados!C3681</f>
        <v>0</v>
      </c>
      <c r="F3766" t="str">
        <f>dados!D3681</f>
        <v>Filmes cinematograficos de 16 mm de largura e comprimento superior a 14m</v>
      </c>
      <c r="G3766"/>
      <c r="H3766"/>
      <c r="I3766"/>
      <c r="J3766"/>
      <c r="K3766" s="13"/>
      <c r="L3766" s="13">
        <f>dados!I3681/100</f>
        <v>0.13449999999999998</v>
      </c>
      <c r="M3766" s="13">
        <f>dados!J3681/100</f>
        <v>0.1545</v>
      </c>
      <c r="N3766" s="13">
        <f>dados!K3681/100</f>
        <v>0.18</v>
      </c>
      <c r="O3766" s="13">
        <f>dados!L3681/100</f>
        <v>0</v>
      </c>
      <c r="P3766" s="12" t="str">
        <f>LEFT(Tabela2[[#This Row],[Código]],2)</f>
        <v>37</v>
      </c>
    </row>
    <row r="3767" spans="2:16" ht="15" customHeight="1" x14ac:dyDescent="0.25">
      <c r="B3767" s="31" t="str">
        <f>IF(Tabela2[[#This Row],[Tipo]] = 0,LOOKUP(Tabela2[[#This Row],[RESUMO]],Tabela3[Grupo],Tabela3[Meus produtos]),VLOOKUP(Tabela2[[#This Row],[Código]],Tabela4[[Código NBS/LC116]:[Meus serviços]],3,0))</f>
        <v>Não</v>
      </c>
      <c r="C3767" t="str">
        <f>IF(E3767=0,TEXT(dados!A3682,"00000000"),IF(E3767=2,TEXT(dados!A3682,"0000"),TEXT(dados!A3682,"#")))</f>
        <v>37025300</v>
      </c>
      <c r="D3767" t="str">
        <f>IF(dados!B3682=0,"",dados!B3682)</f>
        <v/>
      </c>
      <c r="E3767">
        <f>dados!C3682</f>
        <v>0</v>
      </c>
      <c r="F3767" t="str">
        <f>dados!D3682</f>
        <v>Filmes p/diaposit.cores,n/impr.16&lt;l&lt;=35mm, c&lt;=30m,rolos</v>
      </c>
      <c r="G3767"/>
      <c r="H3767"/>
      <c r="I3767"/>
      <c r="J3767"/>
      <c r="K3767" s="13"/>
      <c r="L3767" s="13">
        <f>dados!I3682/100</f>
        <v>0.1467</v>
      </c>
      <c r="M3767" s="13">
        <f>dados!J3682/100</f>
        <v>0.16670000000000001</v>
      </c>
      <c r="N3767" s="13">
        <f>dados!K3682/100</f>
        <v>0.18</v>
      </c>
      <c r="O3767" s="13">
        <f>dados!L3682/100</f>
        <v>0</v>
      </c>
      <c r="P3767" s="12" t="str">
        <f>LEFT(Tabela2[[#This Row],[Código]],2)</f>
        <v>37</v>
      </c>
    </row>
    <row r="3768" spans="2:16" ht="15" customHeight="1" x14ac:dyDescent="0.25">
      <c r="B3768" s="31" t="str">
        <f>IF(Tabela2[[#This Row],[Tipo]] = 0,LOOKUP(Tabela2[[#This Row],[RESUMO]],Tabela3[Grupo],Tabela3[Meus produtos]),VLOOKUP(Tabela2[[#This Row],[Código]],Tabela4[[Código NBS/LC116]:[Meus serviços]],3,0))</f>
        <v>Não</v>
      </c>
      <c r="C3768" t="str">
        <f>IF(E3768=0,TEXT(dados!A3683,"00000000"),IF(E3768=2,TEXT(dados!A3683,"0000"),TEXT(dados!A3683,"#")))</f>
        <v>37025411</v>
      </c>
      <c r="D3768" t="str">
        <f>IF(dados!B3683=0,"",dados!B3683)</f>
        <v/>
      </c>
      <c r="E3768">
        <f>dados!C3683</f>
        <v>0</v>
      </c>
      <c r="F3768" t="str">
        <f>dados!D3683</f>
        <v>Filmes p/foto cores,sensib.n/impr.l=35mm, c&lt;=30m,bobinas</v>
      </c>
      <c r="G3768"/>
      <c r="H3768"/>
      <c r="I3768"/>
      <c r="J3768"/>
      <c r="K3768" s="13"/>
      <c r="L3768" s="13">
        <f>dados!I3683/100</f>
        <v>0.1467</v>
      </c>
      <c r="M3768" s="13">
        <f>dados!J3683/100</f>
        <v>0.16670000000000001</v>
      </c>
      <c r="N3768" s="13">
        <f>dados!K3683/100</f>
        <v>0.18</v>
      </c>
      <c r="O3768" s="13">
        <f>dados!L3683/100</f>
        <v>0</v>
      </c>
      <c r="P3768" s="12" t="str">
        <f>LEFT(Tabela2[[#This Row],[Código]],2)</f>
        <v>37</v>
      </c>
    </row>
    <row r="3769" spans="2:16" ht="15" customHeight="1" x14ac:dyDescent="0.25">
      <c r="B3769" s="31" t="str">
        <f>IF(Tabela2[[#This Row],[Tipo]] = 0,LOOKUP(Tabela2[[#This Row],[RESUMO]],Tabela3[Grupo],Tabela3[Meus produtos]),VLOOKUP(Tabela2[[#This Row],[Código]],Tabela4[[Código NBS/LC116]:[Meus serviços]],3,0))</f>
        <v>Não</v>
      </c>
      <c r="C3769" t="str">
        <f>IF(E3769=0,TEXT(dados!A3684,"00000000"),IF(E3769=2,TEXT(dados!A3684,"0000"),TEXT(dados!A3684,"#")))</f>
        <v>37025412</v>
      </c>
      <c r="D3769" t="str">
        <f>IF(dados!B3684=0,"",dados!B3684)</f>
        <v/>
      </c>
      <c r="E3769">
        <f>dados!C3684</f>
        <v>0</v>
      </c>
      <c r="F3769" t="str">
        <f>dados!D3684</f>
        <v>Filmes p/foto cores,sensib.n/impr.l &gt;16mm &lt;=35mm,c&lt;=30m (exceto p/ diapositivos)de 12 exposicoes (0,5m de comprimento), de 24 exposicoes (1,0m de comprimento) ou de 36 exposicoes (1,5m de comp)</v>
      </c>
      <c r="G3769"/>
      <c r="H3769"/>
      <c r="I3769"/>
      <c r="J3769"/>
      <c r="K3769" s="13"/>
      <c r="L3769" s="13">
        <f>dados!I3684/100</f>
        <v>0.1467</v>
      </c>
      <c r="M3769" s="13">
        <f>dados!J3684/100</f>
        <v>0.17809999999999998</v>
      </c>
      <c r="N3769" s="13">
        <f>dados!K3684/100</f>
        <v>0.18</v>
      </c>
      <c r="O3769" s="13">
        <f>dados!L3684/100</f>
        <v>0</v>
      </c>
      <c r="P3769" s="12" t="str">
        <f>LEFT(Tabela2[[#This Row],[Código]],2)</f>
        <v>37</v>
      </c>
    </row>
    <row r="3770" spans="2:16" ht="15" customHeight="1" x14ac:dyDescent="0.25">
      <c r="B3770" s="31" t="str">
        <f>IF(Tabela2[[#This Row],[Tipo]] = 0,LOOKUP(Tabela2[[#This Row],[RESUMO]],Tabela3[Grupo],Tabela3[Meus produtos]),VLOOKUP(Tabela2[[#This Row],[Código]],Tabela4[[Código NBS/LC116]:[Meus serviços]],3,0))</f>
        <v>Não</v>
      </c>
      <c r="C3770" t="str">
        <f>IF(E3770=0,TEXT(dados!A3685,"00000000"),IF(E3770=2,TEXT(dados!A3685,"0000"),TEXT(dados!A3685,"#")))</f>
        <v>37025419</v>
      </c>
      <c r="D3770" t="str">
        <f>IF(dados!B3685=0,"",dados!B3685)</f>
        <v/>
      </c>
      <c r="E3770">
        <f>dados!C3685</f>
        <v>0</v>
      </c>
      <c r="F3770" t="str">
        <f>dados!D3685</f>
        <v>Outs.filmes p/foto cores,n/impress.l=35mm, c&lt;=30m,rolos</v>
      </c>
      <c r="G3770"/>
      <c r="H3770"/>
      <c r="I3770"/>
      <c r="J3770"/>
      <c r="K3770" s="13"/>
      <c r="L3770" s="13">
        <f>dados!I3685/100</f>
        <v>0.1467</v>
      </c>
      <c r="M3770" s="13">
        <f>dados!J3685/100</f>
        <v>0.18210000000000001</v>
      </c>
      <c r="N3770" s="13">
        <f>dados!K3685/100</f>
        <v>0.18</v>
      </c>
      <c r="O3770" s="13">
        <f>dados!L3685/100</f>
        <v>0</v>
      </c>
      <c r="P3770" s="12" t="str">
        <f>LEFT(Tabela2[[#This Row],[Código]],2)</f>
        <v>37</v>
      </c>
    </row>
    <row r="3771" spans="2:16" ht="15" customHeight="1" x14ac:dyDescent="0.25">
      <c r="B3771" s="31" t="str">
        <f>IF(Tabela2[[#This Row],[Tipo]] = 0,LOOKUP(Tabela2[[#This Row],[RESUMO]],Tabela3[Grupo],Tabela3[Meus produtos]),VLOOKUP(Tabela2[[#This Row],[Código]],Tabela4[[Código NBS/LC116]:[Meus serviços]],3,0))</f>
        <v>Não</v>
      </c>
      <c r="C3771" t="str">
        <f>IF(E3771=0,TEXT(dados!A3686,"00000000"),IF(E3771=2,TEXT(dados!A3686,"0000"),TEXT(dados!A3686,"#")))</f>
        <v>37025491</v>
      </c>
      <c r="D3771" t="str">
        <f>IF(dados!B3686=0,"",dados!B3686)</f>
        <v/>
      </c>
      <c r="E3771">
        <f>dados!C3686</f>
        <v>0</v>
      </c>
      <c r="F3771" t="str">
        <f>dados!D3686</f>
        <v>Filmes p/foto cores,n/impr.16&lt;l&lt;35mm,c&lt;=30m,em bobinas</v>
      </c>
      <c r="G3771"/>
      <c r="H3771"/>
      <c r="I3771"/>
      <c r="J3771"/>
      <c r="K3771" s="13"/>
      <c r="L3771" s="13">
        <f>dados!I3686/100</f>
        <v>0.1467</v>
      </c>
      <c r="M3771" s="13">
        <f>dados!J3686/100</f>
        <v>0.16670000000000001</v>
      </c>
      <c r="N3771" s="13">
        <f>dados!K3686/100</f>
        <v>0.18</v>
      </c>
      <c r="O3771" s="13">
        <f>dados!L3686/100</f>
        <v>0</v>
      </c>
      <c r="P3771" s="12" t="str">
        <f>LEFT(Tabela2[[#This Row],[Código]],2)</f>
        <v>37</v>
      </c>
    </row>
    <row r="3772" spans="2:16" ht="15" customHeight="1" x14ac:dyDescent="0.25">
      <c r="B3772" s="31" t="str">
        <f>IF(Tabela2[[#This Row],[Tipo]] = 0,LOOKUP(Tabela2[[#This Row],[RESUMO]],Tabela3[Grupo],Tabela3[Meus produtos]),VLOOKUP(Tabela2[[#This Row],[Código]],Tabela4[[Código NBS/LC116]:[Meus serviços]],3,0))</f>
        <v>Não</v>
      </c>
      <c r="C3772" t="str">
        <f>IF(E3772=0,TEXT(dados!A3687,"00000000"),IF(E3772=2,TEXT(dados!A3687,"0000"),TEXT(dados!A3687,"#")))</f>
        <v>37025499</v>
      </c>
      <c r="D3772" t="str">
        <f>IF(dados!B3687=0,"",dados!B3687)</f>
        <v/>
      </c>
      <c r="E3772">
        <f>dados!C3687</f>
        <v>0</v>
      </c>
      <c r="F3772" t="str">
        <f>dados!D3687</f>
        <v>Outs.filmes p/foto cores,n/impr.16&lt;l&lt;35mm, c&lt;=30m,rolos</v>
      </c>
      <c r="G3772"/>
      <c r="H3772"/>
      <c r="I3772"/>
      <c r="J3772"/>
      <c r="K3772" s="13"/>
      <c r="L3772" s="13">
        <f>dados!I3687/100</f>
        <v>0.1467</v>
      </c>
      <c r="M3772" s="13">
        <f>dados!J3687/100</f>
        <v>0.18210000000000001</v>
      </c>
      <c r="N3772" s="13">
        <f>dados!K3687/100</f>
        <v>0.18</v>
      </c>
      <c r="O3772" s="13">
        <f>dados!L3687/100</f>
        <v>0</v>
      </c>
      <c r="P3772" s="12" t="str">
        <f>LEFT(Tabela2[[#This Row],[Código]],2)</f>
        <v>37</v>
      </c>
    </row>
    <row r="3773" spans="2:16" ht="15" customHeight="1" x14ac:dyDescent="0.25">
      <c r="B3773" s="31" t="str">
        <f>IF(Tabela2[[#This Row],[Tipo]] = 0,LOOKUP(Tabela2[[#This Row],[RESUMO]],Tabela3[Grupo],Tabela3[Meus produtos]),VLOOKUP(Tabela2[[#This Row],[Código]],Tabela4[[Código NBS/LC116]:[Meus serviços]],3,0))</f>
        <v>Não</v>
      </c>
      <c r="C3773" t="str">
        <f>IF(E3773=0,TEXT(dados!A3688,"00000000"),IF(E3773=2,TEXT(dados!A3688,"0000"),TEXT(dados!A3688,"#")))</f>
        <v>37025510</v>
      </c>
      <c r="D3773" t="str">
        <f>IF(dados!B3688=0,"",dados!B3688)</f>
        <v/>
      </c>
      <c r="E3773">
        <f>dados!C3688</f>
        <v>0</v>
      </c>
      <c r="F3773" t="str">
        <f>dados!D3688</f>
        <v>Filmes p/foto cores,sensib.n/impr.l=35mm,c&gt;30m,em rolos</v>
      </c>
      <c r="G3773"/>
      <c r="H3773"/>
      <c r="I3773"/>
      <c r="J3773"/>
      <c r="K3773" s="13"/>
      <c r="L3773" s="13">
        <f>dados!I3688/100</f>
        <v>0.13449999999999998</v>
      </c>
      <c r="M3773" s="13">
        <f>dados!J3688/100</f>
        <v>0.16589999999999999</v>
      </c>
      <c r="N3773" s="13">
        <f>dados!K3688/100</f>
        <v>0.18</v>
      </c>
      <c r="O3773" s="13">
        <f>dados!L3688/100</f>
        <v>0</v>
      </c>
      <c r="P3773" s="12" t="str">
        <f>LEFT(Tabela2[[#This Row],[Código]],2)</f>
        <v>37</v>
      </c>
    </row>
    <row r="3774" spans="2:16" ht="15" customHeight="1" x14ac:dyDescent="0.25">
      <c r="B3774" s="31" t="str">
        <f>IF(Tabela2[[#This Row],[Tipo]] = 0,LOOKUP(Tabela2[[#This Row],[RESUMO]],Tabela3[Grupo],Tabela3[Meus produtos]),VLOOKUP(Tabela2[[#This Row],[Código]],Tabela4[[Código NBS/LC116]:[Meus serviços]],3,0))</f>
        <v>Não</v>
      </c>
      <c r="C3774" t="str">
        <f>IF(E3774=0,TEXT(dados!A3689,"00000000"),IF(E3774=2,TEXT(dados!A3689,"0000"),TEXT(dados!A3689,"#")))</f>
        <v>37025590</v>
      </c>
      <c r="D3774" t="str">
        <f>IF(dados!B3689=0,"",dados!B3689)</f>
        <v/>
      </c>
      <c r="E3774">
        <f>dados!C3689</f>
        <v>0</v>
      </c>
      <c r="F3774" t="str">
        <f>dados!D3689</f>
        <v>Filmes p/foto cores,sensib.n/impr.16&lt;l&lt;35mm, c&gt;30m,rolos</v>
      </c>
      <c r="G3774"/>
      <c r="H3774"/>
      <c r="I3774"/>
      <c r="J3774"/>
      <c r="K3774" s="13"/>
      <c r="L3774" s="13">
        <f>dados!I3689/100</f>
        <v>0.1467</v>
      </c>
      <c r="M3774" s="13">
        <f>dados!J3689/100</f>
        <v>0.18210000000000001</v>
      </c>
      <c r="N3774" s="13">
        <f>dados!K3689/100</f>
        <v>0.18</v>
      </c>
      <c r="O3774" s="13">
        <f>dados!L3689/100</f>
        <v>0</v>
      </c>
      <c r="P3774" s="12" t="str">
        <f>LEFT(Tabela2[[#This Row],[Código]],2)</f>
        <v>37</v>
      </c>
    </row>
    <row r="3775" spans="2:16" ht="15" customHeight="1" x14ac:dyDescent="0.25">
      <c r="B3775" s="31" t="str">
        <f>IF(Tabela2[[#This Row],[Tipo]] = 0,LOOKUP(Tabela2[[#This Row],[RESUMO]],Tabela3[Grupo],Tabela3[Meus produtos]),VLOOKUP(Tabela2[[#This Row],[Código]],Tabela4[[Código NBS/LC116]:[Meus serviços]],3,0))</f>
        <v>Não</v>
      </c>
      <c r="C3775" t="str">
        <f>IF(E3775=0,TEXT(dados!A3690,"00000000"),IF(E3775=2,TEXT(dados!A3690,"0000"),TEXT(dados!A3690,"#")))</f>
        <v>37025600</v>
      </c>
      <c r="D3775" t="str">
        <f>IF(dados!B3690=0,"",dados!B3690)</f>
        <v/>
      </c>
      <c r="E3775">
        <f>dados!C3690</f>
        <v>0</v>
      </c>
      <c r="F3775" t="str">
        <f>dados!D3690</f>
        <v>Filmes p/foto cores,sensib.n/impress.l&gt;35mm,em rolos</v>
      </c>
      <c r="G3775"/>
      <c r="H3775"/>
      <c r="I3775"/>
      <c r="J3775"/>
      <c r="K3775" s="13"/>
      <c r="L3775" s="13">
        <f>dados!I3690/100</f>
        <v>0.1467</v>
      </c>
      <c r="M3775" s="13">
        <f>dados!J3690/100</f>
        <v>0.16670000000000001</v>
      </c>
      <c r="N3775" s="13">
        <f>dados!K3690/100</f>
        <v>0.18</v>
      </c>
      <c r="O3775" s="13">
        <f>dados!L3690/100</f>
        <v>0</v>
      </c>
      <c r="P3775" s="12" t="str">
        <f>LEFT(Tabela2[[#This Row],[Código]],2)</f>
        <v>37</v>
      </c>
    </row>
    <row r="3776" spans="2:16" ht="15" customHeight="1" x14ac:dyDescent="0.25">
      <c r="B3776" s="31" t="str">
        <f>IF(Tabela2[[#This Row],[Tipo]] = 0,LOOKUP(Tabela2[[#This Row],[RESUMO]],Tabela3[Grupo],Tabela3[Meus produtos]),VLOOKUP(Tabela2[[#This Row],[Código]],Tabela4[[Código NBS/LC116]:[Meus serviços]],3,0))</f>
        <v>Não</v>
      </c>
      <c r="C3776" t="str">
        <f>IF(E3776=0,TEXT(dados!A3691,"00000000"),IF(E3776=2,TEXT(dados!A3691,"0000"),TEXT(dados!A3691,"#")))</f>
        <v>37029600</v>
      </c>
      <c r="D3776" t="str">
        <f>IF(dados!B3691=0,"",dados!B3691)</f>
        <v/>
      </c>
      <c r="E3776">
        <f>dados!C3691</f>
        <v>0</v>
      </c>
      <c r="F3776" t="str">
        <f>dados!D3691</f>
        <v>Outs.filmes sensib.n/impress.de largura nao superior a 35 mm e comprimento nao superior a 30 m</v>
      </c>
      <c r="G3776"/>
      <c r="H3776"/>
      <c r="I3776"/>
      <c r="J3776"/>
      <c r="K3776" s="13"/>
      <c r="L3776" s="13">
        <f>dados!I3691/100</f>
        <v>0.1467</v>
      </c>
      <c r="M3776" s="13">
        <f>dados!J3691/100</f>
        <v>0.16670000000000001</v>
      </c>
      <c r="N3776" s="13">
        <f>dados!K3691/100</f>
        <v>0.18</v>
      </c>
      <c r="O3776" s="13">
        <f>dados!L3691/100</f>
        <v>0</v>
      </c>
      <c r="P3776" s="12" t="str">
        <f>LEFT(Tabela2[[#This Row],[Código]],2)</f>
        <v>37</v>
      </c>
    </row>
    <row r="3777" spans="2:16" ht="15" customHeight="1" x14ac:dyDescent="0.25">
      <c r="B3777" s="31" t="str">
        <f>IF(Tabela2[[#This Row],[Tipo]] = 0,LOOKUP(Tabela2[[#This Row],[RESUMO]],Tabela3[Grupo],Tabela3[Meus produtos]),VLOOKUP(Tabela2[[#This Row],[Código]],Tabela4[[Código NBS/LC116]:[Meus serviços]],3,0))</f>
        <v>Não</v>
      </c>
      <c r="C3777" t="str">
        <f>IF(E3777=0,TEXT(dados!A3692,"00000000"),IF(E3777=2,TEXT(dados!A3692,"0000"),TEXT(dados!A3692,"#")))</f>
        <v>37029600</v>
      </c>
      <c r="D3777">
        <f>IF(dados!B3692=0,"",dados!B3692)</f>
        <v>1</v>
      </c>
      <c r="E3777">
        <f>dados!C3692</f>
        <v>0</v>
      </c>
      <c r="F3777" t="str">
        <f>dados!D3692</f>
        <v>De largura nao superior a 16mm e comprimento superior a 14 metros</v>
      </c>
      <c r="G3777"/>
      <c r="H3777"/>
      <c r="I3777"/>
      <c r="J3777"/>
      <c r="K3777" s="13"/>
      <c r="L3777" s="13">
        <f>dados!I3692/100</f>
        <v>0.13449999999999998</v>
      </c>
      <c r="M3777" s="13">
        <f>dados!J3692/100</f>
        <v>0.1545</v>
      </c>
      <c r="N3777" s="13">
        <f>dados!K3692/100</f>
        <v>0.18</v>
      </c>
      <c r="O3777" s="13">
        <f>dados!L3692/100</f>
        <v>0</v>
      </c>
      <c r="P3777" s="12" t="str">
        <f>LEFT(Tabela2[[#This Row],[Código]],2)</f>
        <v>37</v>
      </c>
    </row>
    <row r="3778" spans="2:16" ht="15" customHeight="1" x14ac:dyDescent="0.25">
      <c r="B3778" s="31" t="str">
        <f>IF(Tabela2[[#This Row],[Tipo]] = 0,LOOKUP(Tabela2[[#This Row],[RESUMO]],Tabela3[Grupo],Tabela3[Meus produtos]),VLOOKUP(Tabela2[[#This Row],[Código]],Tabela4[[Código NBS/LC116]:[Meus serviços]],3,0))</f>
        <v>Não</v>
      </c>
      <c r="C3778" t="str">
        <f>IF(E3778=0,TEXT(dados!A3693,"00000000"),IF(E3778=2,TEXT(dados!A3693,"0000"),TEXT(dados!A3693,"#")))</f>
        <v>37029700</v>
      </c>
      <c r="D3778" t="str">
        <f>IF(dados!B3693=0,"",dados!B3693)</f>
        <v/>
      </c>
      <c r="E3778">
        <f>dados!C3693</f>
        <v>0</v>
      </c>
      <c r="F3778" t="str">
        <f>dados!D3693</f>
        <v>Produtos para fotografia e cinematografia Filmes fotograficos sensibilizados nao impressionados em rolos de materias diferentes do papel do cartao ou dos texteis filmes fotograficos de revelacao e copia instantaneas em rolos sensibilizados nao impressionados De largura nao superior a 35 mm e comprimento superior a 30 m</v>
      </c>
      <c r="G3778"/>
      <c r="H3778"/>
      <c r="I3778"/>
      <c r="J3778"/>
      <c r="K3778" s="13"/>
      <c r="L3778" s="13">
        <f>dados!I3693/100</f>
        <v>0.13449999999999998</v>
      </c>
      <c r="M3778" s="13">
        <f>dados!J3693/100</f>
        <v>0.1545</v>
      </c>
      <c r="N3778" s="13">
        <f>dados!K3693/100</f>
        <v>0.18</v>
      </c>
      <c r="O3778" s="13">
        <f>dados!L3693/100</f>
        <v>0</v>
      </c>
      <c r="P3778" s="12" t="str">
        <f>LEFT(Tabela2[[#This Row],[Código]],2)</f>
        <v>37</v>
      </c>
    </row>
    <row r="3779" spans="2:16" ht="15" customHeight="1" x14ac:dyDescent="0.25">
      <c r="B3779" s="31" t="str">
        <f>IF(Tabela2[[#This Row],[Tipo]] = 0,LOOKUP(Tabela2[[#This Row],[RESUMO]],Tabela3[Grupo],Tabela3[Meus produtos]),VLOOKUP(Tabela2[[#This Row],[Código]],Tabela4[[Código NBS/LC116]:[Meus serviços]],3,0))</f>
        <v>Não</v>
      </c>
      <c r="C3779" t="str">
        <f>IF(E3779=0,TEXT(dados!A3694,"00000000"),IF(E3779=2,TEXT(dados!A3694,"0000"),TEXT(dados!A3694,"#")))</f>
        <v>37029700</v>
      </c>
      <c r="D3779">
        <f>IF(dados!B3694=0,"",dados!B3694)</f>
        <v>1</v>
      </c>
      <c r="E3779">
        <f>dados!C3694</f>
        <v>0</v>
      </c>
      <c r="F3779" t="str">
        <f>dados!D3694</f>
        <v>De largura nao superior a 16mm</v>
      </c>
      <c r="G3779"/>
      <c r="H3779"/>
      <c r="I3779"/>
      <c r="J3779"/>
      <c r="K3779" s="13"/>
      <c r="L3779" s="13">
        <f>dados!I3694/100</f>
        <v>0.1467</v>
      </c>
      <c r="M3779" s="13">
        <f>dados!J3694/100</f>
        <v>0.16670000000000001</v>
      </c>
      <c r="N3779" s="13">
        <f>dados!K3694/100</f>
        <v>0.18</v>
      </c>
      <c r="O3779" s="13">
        <f>dados!L3694/100</f>
        <v>0</v>
      </c>
      <c r="P3779" s="12" t="str">
        <f>LEFT(Tabela2[[#This Row],[Código]],2)</f>
        <v>37</v>
      </c>
    </row>
    <row r="3780" spans="2:16" ht="15" customHeight="1" x14ac:dyDescent="0.25">
      <c r="B3780" s="31" t="str">
        <f>IF(Tabela2[[#This Row],[Tipo]] = 0,LOOKUP(Tabela2[[#This Row],[RESUMO]],Tabela3[Grupo],Tabela3[Meus produtos]),VLOOKUP(Tabela2[[#This Row],[Código]],Tabela4[[Código NBS/LC116]:[Meus serviços]],3,0))</f>
        <v>Não</v>
      </c>
      <c r="C3780" t="str">
        <f>IF(E3780=0,TEXT(dados!A3695,"00000000"),IF(E3780=2,TEXT(dados!A3695,"0000"),TEXT(dados!A3695,"#")))</f>
        <v>37029800</v>
      </c>
      <c r="D3780" t="str">
        <f>IF(dados!B3695=0,"",dados!B3695)</f>
        <v/>
      </c>
      <c r="E3780">
        <f>dados!C3695</f>
        <v>0</v>
      </c>
      <c r="F3780" t="str">
        <f>dados!D3695</f>
        <v>Outros filmes sensib.n/impress.l&gt;35mm,em rolos</v>
      </c>
      <c r="G3780"/>
      <c r="H3780"/>
      <c r="I3780"/>
      <c r="J3780"/>
      <c r="K3780" s="13"/>
      <c r="L3780" s="13">
        <f>dados!I3695/100</f>
        <v>0.1467</v>
      </c>
      <c r="M3780" s="13">
        <f>dados!J3695/100</f>
        <v>0.18210000000000001</v>
      </c>
      <c r="N3780" s="13">
        <f>dados!K3695/100</f>
        <v>0.18</v>
      </c>
      <c r="O3780" s="13">
        <f>dados!L3695/100</f>
        <v>0</v>
      </c>
      <c r="P3780" s="12" t="str">
        <f>LEFT(Tabela2[[#This Row],[Código]],2)</f>
        <v>37</v>
      </c>
    </row>
    <row r="3781" spans="2:16" ht="15" customHeight="1" x14ac:dyDescent="0.25">
      <c r="B3781" s="31" t="str">
        <f>IF(Tabela2[[#This Row],[Tipo]] = 0,LOOKUP(Tabela2[[#This Row],[RESUMO]],Tabela3[Grupo],Tabela3[Meus produtos]),VLOOKUP(Tabela2[[#This Row],[Código]],Tabela4[[Código NBS/LC116]:[Meus serviços]],3,0))</f>
        <v>Não</v>
      </c>
      <c r="C3781" t="str">
        <f>IF(E3781=0,TEXT(dados!A3696,"00000000"),IF(E3781=2,TEXT(dados!A3696,"0000"),TEXT(dados!A3696,"#")))</f>
        <v>37031010</v>
      </c>
      <c r="D3781" t="str">
        <f>IF(dados!B3696=0,"",dados!B3696)</f>
        <v/>
      </c>
      <c r="E3781">
        <f>dados!C3696</f>
        <v>0</v>
      </c>
      <c r="F3781" t="str">
        <f>dados!D3696</f>
        <v>Papel,etc.p/foto cores,sensib.n/impr.em rolos,l&gt;610mm</v>
      </c>
      <c r="G3781"/>
      <c r="H3781"/>
      <c r="I3781"/>
      <c r="J3781"/>
      <c r="K3781" s="13"/>
      <c r="L3781" s="13">
        <f>dados!I3696/100</f>
        <v>0.19579999999999997</v>
      </c>
      <c r="M3781" s="13">
        <f>dados!J3696/100</f>
        <v>0.29309999999999997</v>
      </c>
      <c r="N3781" s="13">
        <f>dados!K3696/100</f>
        <v>0.18</v>
      </c>
      <c r="O3781" s="13">
        <f>dados!L3696/100</f>
        <v>0</v>
      </c>
      <c r="P3781" s="12" t="str">
        <f>LEFT(Tabela2[[#This Row],[Código]],2)</f>
        <v>37</v>
      </c>
    </row>
    <row r="3782" spans="2:16" ht="15" customHeight="1" x14ac:dyDescent="0.25">
      <c r="B3782" s="31" t="str">
        <f>IF(Tabela2[[#This Row],[Tipo]] = 0,LOOKUP(Tabela2[[#This Row],[RESUMO]],Tabela3[Grupo],Tabela3[Meus produtos]),VLOOKUP(Tabela2[[#This Row],[Código]],Tabela4[[Código NBS/LC116]:[Meus serviços]],3,0))</f>
        <v>Não</v>
      </c>
      <c r="C3782" t="str">
        <f>IF(E3782=0,TEXT(dados!A3697,"00000000"),IF(E3782=2,TEXT(dados!A3697,"0000"),TEXT(dados!A3697,"#")))</f>
        <v>37031021</v>
      </c>
      <c r="D3782" t="str">
        <f>IF(dados!B3697=0,"",dados!B3697)</f>
        <v/>
      </c>
      <c r="E3782">
        <f>dados!C3697</f>
        <v>0</v>
      </c>
      <c r="F3782" t="str">
        <f>dados!D3697</f>
        <v>Papel heliograf.monocrom.sensib.n/impr.em rolos,l&gt;610mm</v>
      </c>
      <c r="G3782"/>
      <c r="H3782"/>
      <c r="I3782"/>
      <c r="J3782"/>
      <c r="K3782" s="13"/>
      <c r="L3782" s="13">
        <f>dados!I3697/100</f>
        <v>0.1467</v>
      </c>
      <c r="M3782" s="13">
        <f>dados!J3697/100</f>
        <v>0.18210000000000001</v>
      </c>
      <c r="N3782" s="13">
        <f>dados!K3697/100</f>
        <v>0.18</v>
      </c>
      <c r="O3782" s="13">
        <f>dados!L3697/100</f>
        <v>0</v>
      </c>
      <c r="P3782" s="12" t="str">
        <f>LEFT(Tabela2[[#This Row],[Código]],2)</f>
        <v>37</v>
      </c>
    </row>
    <row r="3783" spans="2:16" ht="15" customHeight="1" x14ac:dyDescent="0.25">
      <c r="B3783" s="31" t="str">
        <f>IF(Tabela2[[#This Row],[Tipo]] = 0,LOOKUP(Tabela2[[#This Row],[RESUMO]],Tabela3[Grupo],Tabela3[Meus produtos]),VLOOKUP(Tabela2[[#This Row],[Código]],Tabela4[[Código NBS/LC116]:[Meus serviços]],3,0))</f>
        <v>Não</v>
      </c>
      <c r="C3783" t="str">
        <f>IF(E3783=0,TEXT(dados!A3698,"00000000"),IF(E3783=2,TEXT(dados!A3698,"0000"),TEXT(dados!A3698,"#")))</f>
        <v>37031029</v>
      </c>
      <c r="D3783" t="str">
        <f>IF(dados!B3698=0,"",dados!B3698)</f>
        <v/>
      </c>
      <c r="E3783">
        <f>dados!C3698</f>
        <v>0</v>
      </c>
      <c r="F3783" t="str">
        <f>dados!D3698</f>
        <v>Outs.papeis p/foto monocrom.sensib.n/impr.rolos,l&gt;610mm</v>
      </c>
      <c r="G3783"/>
      <c r="H3783"/>
      <c r="I3783"/>
      <c r="J3783"/>
      <c r="K3783" s="13"/>
      <c r="L3783" s="13">
        <f>dados!I3698/100</f>
        <v>0.19579999999999997</v>
      </c>
      <c r="M3783" s="13">
        <f>dados!J3698/100</f>
        <v>0.29309999999999997</v>
      </c>
      <c r="N3783" s="13">
        <f>dados!K3698/100</f>
        <v>0.18</v>
      </c>
      <c r="O3783" s="13">
        <f>dados!L3698/100</f>
        <v>0</v>
      </c>
      <c r="P3783" s="12" t="str">
        <f>LEFT(Tabela2[[#This Row],[Código]],2)</f>
        <v>37</v>
      </c>
    </row>
    <row r="3784" spans="2:16" ht="15" customHeight="1" x14ac:dyDescent="0.25">
      <c r="B3784" s="31" t="str">
        <f>IF(Tabela2[[#This Row],[Tipo]] = 0,LOOKUP(Tabela2[[#This Row],[RESUMO]],Tabela3[Grupo],Tabela3[Meus produtos]),VLOOKUP(Tabela2[[#This Row],[Código]],Tabela4[[Código NBS/LC116]:[Meus serviços]],3,0))</f>
        <v>Não</v>
      </c>
      <c r="C3784" t="str">
        <f>IF(E3784=0,TEXT(dados!A3699,"00000000"),IF(E3784=2,TEXT(dados!A3699,"0000"),TEXT(dados!A3699,"#")))</f>
        <v>37032000</v>
      </c>
      <c r="D3784" t="str">
        <f>IF(dados!B3699=0,"",dados!B3699)</f>
        <v/>
      </c>
      <c r="E3784">
        <f>dados!C3699</f>
        <v>0</v>
      </c>
      <c r="F3784" t="str">
        <f>dados!D3699</f>
        <v>Outs.papeis p/foto a cores,sensibil.n/impressionados</v>
      </c>
      <c r="G3784"/>
      <c r="H3784"/>
      <c r="I3784"/>
      <c r="J3784"/>
      <c r="K3784" s="13"/>
      <c r="L3784" s="13">
        <f>dados!I3699/100</f>
        <v>0.22460000000000002</v>
      </c>
      <c r="M3784" s="13">
        <f>dados!J3699/100</f>
        <v>0.24460000000000001</v>
      </c>
      <c r="N3784" s="13">
        <f>dados!K3699/100</f>
        <v>0.18</v>
      </c>
      <c r="O3784" s="13">
        <f>dados!L3699/100</f>
        <v>0</v>
      </c>
      <c r="P3784" s="12" t="str">
        <f>LEFT(Tabela2[[#This Row],[Código]],2)</f>
        <v>37</v>
      </c>
    </row>
    <row r="3785" spans="2:16" ht="15" customHeight="1" x14ac:dyDescent="0.25">
      <c r="B3785" s="31" t="str">
        <f>IF(Tabela2[[#This Row],[Tipo]] = 0,LOOKUP(Tabela2[[#This Row],[RESUMO]],Tabela3[Grupo],Tabela3[Meus produtos]),VLOOKUP(Tabela2[[#This Row],[Código]],Tabela4[[Código NBS/LC116]:[Meus serviços]],3,0))</f>
        <v>Não</v>
      </c>
      <c r="C3785" t="str">
        <f>IF(E3785=0,TEXT(dados!A3700,"00000000"),IF(E3785=2,TEXT(dados!A3700,"0000"),TEXT(dados!A3700,"#")))</f>
        <v>37039010</v>
      </c>
      <c r="D3785" t="str">
        <f>IF(dados!B3700=0,"",dados!B3700)</f>
        <v/>
      </c>
      <c r="E3785">
        <f>dados!C3700</f>
        <v>0</v>
      </c>
      <c r="F3785" t="str">
        <f>dados!D3700</f>
        <v>Papel p/fotocomposicao,sensibilizado,nao impressionado</v>
      </c>
      <c r="G3785"/>
      <c r="H3785"/>
      <c r="I3785"/>
      <c r="J3785"/>
      <c r="K3785" s="13"/>
      <c r="L3785" s="13">
        <f>dados!I3700/100</f>
        <v>0.19579999999999997</v>
      </c>
      <c r="M3785" s="13">
        <f>dados!J3700/100</f>
        <v>0.29309999999999997</v>
      </c>
      <c r="N3785" s="13">
        <f>dados!K3700/100</f>
        <v>0.18</v>
      </c>
      <c r="O3785" s="13">
        <f>dados!L3700/100</f>
        <v>0</v>
      </c>
      <c r="P3785" s="12" t="str">
        <f>LEFT(Tabela2[[#This Row],[Código]],2)</f>
        <v>37</v>
      </c>
    </row>
    <row r="3786" spans="2:16" ht="15" customHeight="1" x14ac:dyDescent="0.25">
      <c r="B3786" s="31" t="str">
        <f>IF(Tabela2[[#This Row],[Tipo]] = 0,LOOKUP(Tabela2[[#This Row],[RESUMO]],Tabela3[Grupo],Tabela3[Meus produtos]),VLOOKUP(Tabela2[[#This Row],[Código]],Tabela4[[Código NBS/LC116]:[Meus serviços]],3,0))</f>
        <v>Não</v>
      </c>
      <c r="C3786" t="str">
        <f>IF(E3786=0,TEXT(dados!A3701,"00000000"),IF(E3786=2,TEXT(dados!A3701,"0000"),TEXT(dados!A3701,"#")))</f>
        <v>37039090</v>
      </c>
      <c r="D3786" t="str">
        <f>IF(dados!B3701=0,"",dados!B3701)</f>
        <v/>
      </c>
      <c r="E3786">
        <f>dados!C3701</f>
        <v>0</v>
      </c>
      <c r="F3786" t="str">
        <f>dados!D3701</f>
        <v>Outs.papeis,cartoes e texteis fotograf.sensib.n/impress</v>
      </c>
      <c r="G3786"/>
      <c r="H3786"/>
      <c r="I3786"/>
      <c r="J3786"/>
      <c r="K3786" s="13"/>
      <c r="L3786" s="13">
        <f>dados!I3701/100</f>
        <v>0.1467</v>
      </c>
      <c r="M3786" s="13">
        <f>dados!J3701/100</f>
        <v>0.18210000000000001</v>
      </c>
      <c r="N3786" s="13">
        <f>dados!K3701/100</f>
        <v>0.18</v>
      </c>
      <c r="O3786" s="13">
        <f>dados!L3701/100</f>
        <v>0</v>
      </c>
      <c r="P3786" s="12" t="str">
        <f>LEFT(Tabela2[[#This Row],[Código]],2)</f>
        <v>37</v>
      </c>
    </row>
    <row r="3787" spans="2:16" ht="15" customHeight="1" x14ac:dyDescent="0.25">
      <c r="B3787" s="31" t="str">
        <f>IF(Tabela2[[#This Row],[Tipo]] = 0,LOOKUP(Tabela2[[#This Row],[RESUMO]],Tabela3[Grupo],Tabela3[Meus produtos]),VLOOKUP(Tabela2[[#This Row],[Código]],Tabela4[[Código NBS/LC116]:[Meus serviços]],3,0))</f>
        <v>Não</v>
      </c>
      <c r="C3787" t="str">
        <f>IF(E3787=0,TEXT(dados!A3702,"00000000"),IF(E3787=2,TEXT(dados!A3702,"0000"),TEXT(dados!A3702,"#")))</f>
        <v>37040000</v>
      </c>
      <c r="D3787" t="str">
        <f>IF(dados!B3702=0,"",dados!B3702)</f>
        <v/>
      </c>
      <c r="E3787">
        <f>dados!C3702</f>
        <v>0</v>
      </c>
      <c r="F3787" t="str">
        <f>dados!D3702</f>
        <v>Chapas,filmes,etc.fotograficos,impress.mas n/revelados</v>
      </c>
      <c r="G3787"/>
      <c r="H3787"/>
      <c r="I3787"/>
      <c r="J3787"/>
      <c r="K3787" s="13"/>
      <c r="L3787" s="13">
        <f>dados!I3702/100</f>
        <v>0.15620000000000001</v>
      </c>
      <c r="M3787" s="13">
        <f>dados!J3702/100</f>
        <v>0.2535</v>
      </c>
      <c r="N3787" s="13">
        <f>dados!K3702/100</f>
        <v>0.18</v>
      </c>
      <c r="O3787" s="13">
        <f>dados!L3702/100</f>
        <v>0</v>
      </c>
      <c r="P3787" s="12" t="str">
        <f>LEFT(Tabela2[[#This Row],[Código]],2)</f>
        <v>37</v>
      </c>
    </row>
    <row r="3788" spans="2:16" ht="15" customHeight="1" x14ac:dyDescent="0.25">
      <c r="B3788" s="31" t="str">
        <f>IF(Tabela2[[#This Row],[Tipo]] = 0,LOOKUP(Tabela2[[#This Row],[RESUMO]],Tabela3[Grupo],Tabela3[Meus produtos]),VLOOKUP(Tabela2[[#This Row],[Código]],Tabela4[[Código NBS/LC116]:[Meus serviços]],3,0))</f>
        <v>Não</v>
      </c>
      <c r="C3788" t="str">
        <f>IF(E3788=0,TEXT(dados!A3703,"00000000"),IF(E3788=2,TEXT(dados!A3703,"0000"),TEXT(dados!A3703,"#")))</f>
        <v>37040000</v>
      </c>
      <c r="D3788">
        <f>IF(dados!B3703=0,"",dados!B3703)</f>
        <v>1</v>
      </c>
      <c r="E3788">
        <f>dados!C3703</f>
        <v>0</v>
      </c>
      <c r="F3788" t="str">
        <f>dados!D3703</f>
        <v>Chapas e filmes</v>
      </c>
      <c r="G3788"/>
      <c r="H3788"/>
      <c r="I3788"/>
      <c r="J3788"/>
      <c r="K3788" s="13"/>
      <c r="L3788" s="13">
        <f>dados!I3703/100</f>
        <v>0.13449999999999998</v>
      </c>
      <c r="M3788" s="13">
        <f>dados!J3703/100</f>
        <v>0.23180000000000001</v>
      </c>
      <c r="N3788" s="13">
        <f>dados!K3703/100</f>
        <v>0.18</v>
      </c>
      <c r="O3788" s="13">
        <f>dados!L3703/100</f>
        <v>0</v>
      </c>
      <c r="P3788" s="12" t="str">
        <f>LEFT(Tabela2[[#This Row],[Código]],2)</f>
        <v>37</v>
      </c>
    </row>
    <row r="3789" spans="2:16" ht="15" customHeight="1" x14ac:dyDescent="0.25">
      <c r="B3789" s="31" t="str">
        <f>IF(Tabela2[[#This Row],[Tipo]] = 0,LOOKUP(Tabela2[[#This Row],[RESUMO]],Tabela3[Grupo],Tabela3[Meus produtos]),VLOOKUP(Tabela2[[#This Row],[Código]],Tabela4[[Código NBS/LC116]:[Meus serviços]],3,0))</f>
        <v>Não</v>
      </c>
      <c r="C3789" t="str">
        <f>IF(E3789=0,TEXT(dados!A3704,"00000000"),IF(E3789=2,TEXT(dados!A3704,"0000"),TEXT(dados!A3704,"#")))</f>
        <v>37050010</v>
      </c>
      <c r="D3789" t="str">
        <f>IF(dados!B3704=0,"",dados!B3704)</f>
        <v/>
      </c>
      <c r="E3789">
        <f>dados!C3704</f>
        <v>0</v>
      </c>
      <c r="F3789" t="str">
        <f>dados!D3704</f>
        <v>Fotomascaras sobre vidro plano, positivas, proprias para gravacao em pastilhas de silicio (chips) para fabricacao de microestruturas eletronicas</v>
      </c>
      <c r="G3789"/>
      <c r="H3789"/>
      <c r="I3789"/>
      <c r="J3789"/>
      <c r="K3789" s="13"/>
      <c r="L3789" s="13">
        <f>dados!I3704/100</f>
        <v>0.13449999999999998</v>
      </c>
      <c r="M3789" s="13">
        <f>dados!J3704/100</f>
        <v>0.1545</v>
      </c>
      <c r="N3789" s="13">
        <f>dados!K3704/100</f>
        <v>0.12</v>
      </c>
      <c r="O3789" s="13">
        <f>dados!L3704/100</f>
        <v>0</v>
      </c>
      <c r="P3789" s="12" t="str">
        <f>LEFT(Tabela2[[#This Row],[Código]],2)</f>
        <v>37</v>
      </c>
    </row>
    <row r="3790" spans="2:16" ht="15" customHeight="1" x14ac:dyDescent="0.25">
      <c r="B3790" s="31" t="str">
        <f>IF(Tabela2[[#This Row],[Tipo]] = 0,LOOKUP(Tabela2[[#This Row],[RESUMO]],Tabela3[Grupo],Tabela3[Meus produtos]),VLOOKUP(Tabela2[[#This Row],[Código]],Tabela4[[Código NBS/LC116]:[Meus serviços]],3,0))</f>
        <v>Não</v>
      </c>
      <c r="C3790" t="str">
        <f>IF(E3790=0,TEXT(dados!A3705,"00000000"),IF(E3790=2,TEXT(dados!A3705,"0000"),TEXT(dados!A3705,"#")))</f>
        <v>37050090</v>
      </c>
      <c r="D3790" t="str">
        <f>IF(dados!B3705=0,"",dados!B3705)</f>
        <v/>
      </c>
      <c r="E3790">
        <f>dados!C3705</f>
        <v>0</v>
      </c>
      <c r="F3790" t="str">
        <f>dados!D3705</f>
        <v>Outros</v>
      </c>
      <c r="G3790"/>
      <c r="H3790"/>
      <c r="I3790"/>
      <c r="J3790"/>
      <c r="K3790" s="13"/>
      <c r="L3790" s="13">
        <f>dados!I3705/100</f>
        <v>0.13449999999999998</v>
      </c>
      <c r="M3790" s="13">
        <f>dados!J3705/100</f>
        <v>0.1699</v>
      </c>
      <c r="N3790" s="13">
        <f>dados!K3705/100</f>
        <v>0.18</v>
      </c>
      <c r="O3790" s="13">
        <f>dados!L3705/100</f>
        <v>0</v>
      </c>
      <c r="P3790" s="12" t="str">
        <f>LEFT(Tabela2[[#This Row],[Código]],2)</f>
        <v>37</v>
      </c>
    </row>
    <row r="3791" spans="2:16" ht="15" customHeight="1" x14ac:dyDescent="0.25">
      <c r="B3791" s="31" t="str">
        <f>IF(Tabela2[[#This Row],[Tipo]] = 0,LOOKUP(Tabela2[[#This Row],[RESUMO]],Tabela3[Grupo],Tabela3[Meus produtos]),VLOOKUP(Tabela2[[#This Row],[Código]],Tabela4[[Código NBS/LC116]:[Meus serviços]],3,0))</f>
        <v>Não</v>
      </c>
      <c r="C3791" t="str">
        <f>IF(E3791=0,TEXT(dados!A3706,"00000000"),IF(E3791=2,TEXT(dados!A3706,"0000"),TEXT(dados!A3706,"#")))</f>
        <v>37061000</v>
      </c>
      <c r="D3791" t="str">
        <f>IF(dados!B3706=0,"",dados!B3706)</f>
        <v/>
      </c>
      <c r="E3791">
        <f>dados!C3706</f>
        <v>0</v>
      </c>
      <c r="F3791" t="str">
        <f>dados!D3706</f>
        <v>Filmes cinematograficos impress.e revelados, l&gt;=35mm</v>
      </c>
      <c r="G3791"/>
      <c r="H3791"/>
      <c r="I3791"/>
      <c r="J3791"/>
      <c r="K3791" s="13"/>
      <c r="L3791" s="13">
        <f>dados!I3706/100</f>
        <v>0.13449999999999998</v>
      </c>
      <c r="M3791" s="13">
        <f>dados!J3706/100</f>
        <v>0.1699</v>
      </c>
      <c r="N3791" s="13">
        <f>dados!K3706/100</f>
        <v>0.18</v>
      </c>
      <c r="O3791" s="13">
        <f>dados!L3706/100</f>
        <v>0</v>
      </c>
      <c r="P3791" s="12" t="str">
        <f>LEFT(Tabela2[[#This Row],[Código]],2)</f>
        <v>37</v>
      </c>
    </row>
    <row r="3792" spans="2:16" ht="15" customHeight="1" x14ac:dyDescent="0.25">
      <c r="B3792" s="31" t="str">
        <f>IF(Tabela2[[#This Row],[Tipo]] = 0,LOOKUP(Tabela2[[#This Row],[RESUMO]],Tabela3[Grupo],Tabela3[Meus produtos]),VLOOKUP(Tabela2[[#This Row],[Código]],Tabela4[[Código NBS/LC116]:[Meus serviços]],3,0))</f>
        <v>Não</v>
      </c>
      <c r="C3792" t="str">
        <f>IF(E3792=0,TEXT(dados!A3707,"00000000"),IF(E3792=2,TEXT(dados!A3707,"0000"),TEXT(dados!A3707,"#")))</f>
        <v>37069000</v>
      </c>
      <c r="D3792" t="str">
        <f>IF(dados!B3707=0,"",dados!B3707)</f>
        <v/>
      </c>
      <c r="E3792">
        <f>dados!C3707</f>
        <v>0</v>
      </c>
      <c r="F3792" t="str">
        <f>dados!D3707</f>
        <v>Outros filmes cinematograficos impress.e revelados</v>
      </c>
      <c r="G3792"/>
      <c r="H3792"/>
      <c r="I3792"/>
      <c r="J3792"/>
      <c r="K3792" s="13"/>
      <c r="L3792" s="13">
        <f>dados!I3707/100</f>
        <v>0.13449999999999998</v>
      </c>
      <c r="M3792" s="13">
        <f>dados!J3707/100</f>
        <v>0.1699</v>
      </c>
      <c r="N3792" s="13">
        <f>dados!K3707/100</f>
        <v>0.18</v>
      </c>
      <c r="O3792" s="13">
        <f>dados!L3707/100</f>
        <v>0</v>
      </c>
      <c r="P3792" s="12" t="str">
        <f>LEFT(Tabela2[[#This Row],[Código]],2)</f>
        <v>37</v>
      </c>
    </row>
    <row r="3793" spans="2:16" ht="15" customHeight="1" x14ac:dyDescent="0.25">
      <c r="B3793" s="31" t="str">
        <f>IF(Tabela2[[#This Row],[Tipo]] = 0,LOOKUP(Tabela2[[#This Row],[RESUMO]],Tabela3[Grupo],Tabela3[Meus produtos]),VLOOKUP(Tabela2[[#This Row],[Código]],Tabela4[[Código NBS/LC116]:[Meus serviços]],3,0))</f>
        <v>Não</v>
      </c>
      <c r="C3793" t="str">
        <f>IF(E3793=0,TEXT(dados!A3708,"00000000"),IF(E3793=2,TEXT(dados!A3708,"0000"),TEXT(dados!A3708,"#")))</f>
        <v>37071000</v>
      </c>
      <c r="D3793" t="str">
        <f>IF(dados!B3708=0,"",dados!B3708)</f>
        <v/>
      </c>
      <c r="E3793">
        <f>dados!C3708</f>
        <v>0</v>
      </c>
      <c r="F3793" t="str">
        <f>dados!D3708</f>
        <v>Emulsoes p/sensibilizacao de superfs.p/uso fotografico</v>
      </c>
      <c r="G3793"/>
      <c r="H3793"/>
      <c r="I3793"/>
      <c r="J3793"/>
      <c r="K3793" s="13"/>
      <c r="L3793" s="13">
        <f>dados!I3708/100</f>
        <v>0.1467</v>
      </c>
      <c r="M3793" s="13">
        <f>dados!J3708/100</f>
        <v>0.18210000000000001</v>
      </c>
      <c r="N3793" s="13">
        <f>dados!K3708/100</f>
        <v>0.18</v>
      </c>
      <c r="O3793" s="13">
        <f>dados!L3708/100</f>
        <v>0</v>
      </c>
      <c r="P3793" s="12" t="str">
        <f>LEFT(Tabela2[[#This Row],[Código]],2)</f>
        <v>37</v>
      </c>
    </row>
    <row r="3794" spans="2:16" ht="15" customHeight="1" x14ac:dyDescent="0.25">
      <c r="B3794" s="31" t="str">
        <f>IF(Tabela2[[#This Row],[Tipo]] = 0,LOOKUP(Tabela2[[#This Row],[RESUMO]],Tabela3[Grupo],Tabela3[Meus produtos]),VLOOKUP(Tabela2[[#This Row],[Código]],Tabela4[[Código NBS/LC116]:[Meus serviços]],3,0))</f>
        <v>Não</v>
      </c>
      <c r="C3794" t="str">
        <f>IF(E3794=0,TEXT(dados!A3709,"00000000"),IF(E3794=2,TEXT(dados!A3709,"0000"),TEXT(dados!A3709,"#")))</f>
        <v>37079010</v>
      </c>
      <c r="D3794" t="str">
        <f>IF(dados!B3709=0,"",dados!B3709)</f>
        <v/>
      </c>
      <c r="E3794">
        <f>dados!C3709</f>
        <v>0</v>
      </c>
      <c r="F3794" t="str">
        <f>dados!D3709</f>
        <v>Fixadores para uso fotografico</v>
      </c>
      <c r="G3794"/>
      <c r="H3794"/>
      <c r="I3794"/>
      <c r="J3794"/>
      <c r="K3794" s="13"/>
      <c r="L3794" s="13">
        <f>dados!I3709/100</f>
        <v>0.1467</v>
      </c>
      <c r="M3794" s="13">
        <f>dados!J3709/100</f>
        <v>0.18210000000000001</v>
      </c>
      <c r="N3794" s="13">
        <f>dados!K3709/100</f>
        <v>0.18</v>
      </c>
      <c r="O3794" s="13">
        <f>dados!L3709/100</f>
        <v>0</v>
      </c>
      <c r="P3794" s="12" t="str">
        <f>LEFT(Tabela2[[#This Row],[Código]],2)</f>
        <v>37</v>
      </c>
    </row>
    <row r="3795" spans="2:16" ht="15" customHeight="1" x14ac:dyDescent="0.25">
      <c r="B3795" s="31" t="str">
        <f>IF(Tabela2[[#This Row],[Tipo]] = 0,LOOKUP(Tabela2[[#This Row],[RESUMO]],Tabela3[Grupo],Tabela3[Meus produtos]),VLOOKUP(Tabela2[[#This Row],[Código]],Tabela4[[Código NBS/LC116]:[Meus serviços]],3,0))</f>
        <v>Não</v>
      </c>
      <c r="C3795" t="str">
        <f>IF(E3795=0,TEXT(dados!A3710,"00000000"),IF(E3795=2,TEXT(dados!A3710,"0000"),TEXT(dados!A3710,"#")))</f>
        <v>37079021</v>
      </c>
      <c r="D3795" t="str">
        <f>IF(dados!B3710=0,"",dados!B3710)</f>
        <v/>
      </c>
      <c r="E3795">
        <f>dados!C3710</f>
        <v>0</v>
      </c>
      <c r="F3795" t="str">
        <f>dados!D3710</f>
        <v>Reveladores a base de negro de fumo,etc. p/reprod.docum.</v>
      </c>
      <c r="G3795"/>
      <c r="H3795"/>
      <c r="I3795"/>
      <c r="J3795"/>
      <c r="K3795" s="13"/>
      <c r="L3795" s="13">
        <f>dados!I3710/100</f>
        <v>0.1467</v>
      </c>
      <c r="M3795" s="13">
        <f>dados!J3710/100</f>
        <v>0.16670000000000001</v>
      </c>
      <c r="N3795" s="13">
        <f>dados!K3710/100</f>
        <v>0.18</v>
      </c>
      <c r="O3795" s="13">
        <f>dados!L3710/100</f>
        <v>0</v>
      </c>
      <c r="P3795" s="12" t="str">
        <f>LEFT(Tabela2[[#This Row],[Código]],2)</f>
        <v>37</v>
      </c>
    </row>
    <row r="3796" spans="2:16" ht="15" customHeight="1" x14ac:dyDescent="0.25">
      <c r="B3796" s="31" t="str">
        <f>IF(Tabela2[[#This Row],[Tipo]] = 0,LOOKUP(Tabela2[[#This Row],[RESUMO]],Tabela3[Grupo],Tabela3[Meus produtos]),VLOOKUP(Tabela2[[#This Row],[Código]],Tabela4[[Código NBS/LC116]:[Meus serviços]],3,0))</f>
        <v>Não</v>
      </c>
      <c r="C3796" t="str">
        <f>IF(E3796=0,TEXT(dados!A3711,"00000000"),IF(E3796=2,TEXT(dados!A3711,"0000"),TEXT(dados!A3711,"#")))</f>
        <v>37079029</v>
      </c>
      <c r="D3796" t="str">
        <f>IF(dados!B3711=0,"",dados!B3711)</f>
        <v/>
      </c>
      <c r="E3796">
        <f>dados!C3711</f>
        <v>0</v>
      </c>
      <c r="F3796" t="str">
        <f>dados!D3711</f>
        <v>Outros reveladores para uso fotografico</v>
      </c>
      <c r="G3796"/>
      <c r="H3796"/>
      <c r="I3796"/>
      <c r="J3796"/>
      <c r="K3796" s="13"/>
      <c r="L3796" s="13">
        <f>dados!I3711/100</f>
        <v>0.1467</v>
      </c>
      <c r="M3796" s="13">
        <f>dados!J3711/100</f>
        <v>0.18210000000000001</v>
      </c>
      <c r="N3796" s="13">
        <f>dados!K3711/100</f>
        <v>0.18</v>
      </c>
      <c r="O3796" s="13">
        <f>dados!L3711/100</f>
        <v>0</v>
      </c>
      <c r="P3796" s="12" t="str">
        <f>LEFT(Tabela2[[#This Row],[Código]],2)</f>
        <v>37</v>
      </c>
    </row>
    <row r="3797" spans="2:16" ht="15" customHeight="1" x14ac:dyDescent="0.25">
      <c r="B3797" s="31" t="str">
        <f>IF(Tabela2[[#This Row],[Tipo]] = 0,LOOKUP(Tabela2[[#This Row],[RESUMO]],Tabela3[Grupo],Tabela3[Meus produtos]),VLOOKUP(Tabela2[[#This Row],[Código]],Tabela4[[Código NBS/LC116]:[Meus serviços]],3,0))</f>
        <v>Não</v>
      </c>
      <c r="C3797" t="str">
        <f>IF(E3797=0,TEXT(dados!A3712,"00000000"),IF(E3797=2,TEXT(dados!A3712,"0000"),TEXT(dados!A3712,"#")))</f>
        <v>37079030</v>
      </c>
      <c r="D3797" t="str">
        <f>IF(dados!B3712=0,"",dados!B3712)</f>
        <v/>
      </c>
      <c r="E3797">
        <f>dados!C3712</f>
        <v>0</v>
      </c>
      <c r="F3797" t="str">
        <f>dados!D3712</f>
        <v>Compost.diazoicos fotossens.p/prepar.emulsoes fotograf.</v>
      </c>
      <c r="G3797"/>
      <c r="H3797"/>
      <c r="I3797"/>
      <c r="J3797"/>
      <c r="K3797" s="13"/>
      <c r="L3797" s="13">
        <f>dados!I3712/100</f>
        <v>0.1467</v>
      </c>
      <c r="M3797" s="13">
        <f>dados!J3712/100</f>
        <v>0.16670000000000001</v>
      </c>
      <c r="N3797" s="13">
        <f>dados!K3712/100</f>
        <v>0.18</v>
      </c>
      <c r="O3797" s="13">
        <f>dados!L3712/100</f>
        <v>0</v>
      </c>
      <c r="P3797" s="12" t="str">
        <f>LEFT(Tabela2[[#This Row],[Código]],2)</f>
        <v>37</v>
      </c>
    </row>
    <row r="3798" spans="2:16" ht="15" customHeight="1" x14ac:dyDescent="0.25">
      <c r="B3798" s="31" t="str">
        <f>IF(Tabela2[[#This Row],[Tipo]] = 0,LOOKUP(Tabela2[[#This Row],[RESUMO]],Tabela3[Grupo],Tabela3[Meus produtos]),VLOOKUP(Tabela2[[#This Row],[Código]],Tabela4[[Código NBS/LC116]:[Meus serviços]],3,0))</f>
        <v>Não</v>
      </c>
      <c r="C3798" t="str">
        <f>IF(E3798=0,TEXT(dados!A3713,"00000000"),IF(E3798=2,TEXT(dados!A3713,"0000"),TEXT(dados!A3713,"#")))</f>
        <v>37079090</v>
      </c>
      <c r="D3798" t="str">
        <f>IF(dados!B3713=0,"",dados!B3713)</f>
        <v/>
      </c>
      <c r="E3798">
        <f>dados!C3713</f>
        <v>0</v>
      </c>
      <c r="F3798" t="str">
        <f>dados!D3713</f>
        <v>Outs.preparacoes quimicas p/usos fotograficos, etc.</v>
      </c>
      <c r="G3798"/>
      <c r="H3798"/>
      <c r="I3798"/>
      <c r="J3798"/>
      <c r="K3798" s="13"/>
      <c r="L3798" s="13">
        <f>dados!I3713/100</f>
        <v>0.1467</v>
      </c>
      <c r="M3798" s="13">
        <f>dados!J3713/100</f>
        <v>0.18210000000000001</v>
      </c>
      <c r="N3798" s="13">
        <f>dados!K3713/100</f>
        <v>0.18</v>
      </c>
      <c r="O3798" s="13">
        <f>dados!L3713/100</f>
        <v>0</v>
      </c>
      <c r="P3798" s="12" t="str">
        <f>LEFT(Tabela2[[#This Row],[Código]],2)</f>
        <v>37</v>
      </c>
    </row>
    <row r="3799" spans="2:16" ht="15" customHeight="1" x14ac:dyDescent="0.25">
      <c r="B3799" s="31" t="str">
        <f>IF(Tabela2[[#This Row],[Tipo]] = 0,LOOKUP(Tabela2[[#This Row],[RESUMO]],Tabela3[Grupo],Tabela3[Meus produtos]),VLOOKUP(Tabela2[[#This Row],[Código]],Tabela4[[Código NBS/LC116]:[Meus serviços]],3,0))</f>
        <v>Não</v>
      </c>
      <c r="C3799" t="str">
        <f>IF(E3799=0,TEXT(dados!A3714,"00000000"),IF(E3799=2,TEXT(dados!A3714,"0000"),TEXT(dados!A3714,"#")))</f>
        <v>38011000</v>
      </c>
      <c r="D3799" t="str">
        <f>IF(dados!B3714=0,"",dados!B3714)</f>
        <v/>
      </c>
      <c r="E3799">
        <f>dados!C3714</f>
        <v>0</v>
      </c>
      <c r="F3799" t="str">
        <f>dados!D3714</f>
        <v>Grafita artificial</v>
      </c>
      <c r="G3799"/>
      <c r="H3799"/>
      <c r="I3799"/>
      <c r="J3799"/>
      <c r="K3799" s="13"/>
      <c r="L3799" s="13">
        <f>dados!I3714/100</f>
        <v>0.13449999999999998</v>
      </c>
      <c r="M3799" s="13">
        <f>dados!J3714/100</f>
        <v>0.1545</v>
      </c>
      <c r="N3799" s="13">
        <f>dados!K3714/100</f>
        <v>0.25</v>
      </c>
      <c r="O3799" s="13">
        <f>dados!L3714/100</f>
        <v>0</v>
      </c>
      <c r="P3799" s="12" t="str">
        <f>LEFT(Tabela2[[#This Row],[Código]],2)</f>
        <v>38</v>
      </c>
    </row>
    <row r="3800" spans="2:16" ht="15" customHeight="1" x14ac:dyDescent="0.25">
      <c r="B3800" s="31" t="str">
        <f>IF(Tabela2[[#This Row],[Tipo]] = 0,LOOKUP(Tabela2[[#This Row],[RESUMO]],Tabela3[Grupo],Tabela3[Meus produtos]),VLOOKUP(Tabela2[[#This Row],[Código]],Tabela4[[Código NBS/LC116]:[Meus serviços]],3,0))</f>
        <v>Não</v>
      </c>
      <c r="C3800" t="str">
        <f>IF(E3800=0,TEXT(dados!A3715,"00000000"),IF(E3800=2,TEXT(dados!A3715,"0000"),TEXT(dados!A3715,"#")))</f>
        <v>38012010</v>
      </c>
      <c r="D3800" t="str">
        <f>IF(dados!B3715=0,"",dados!B3715)</f>
        <v/>
      </c>
      <c r="E3800">
        <f>dados!C3715</f>
        <v>0</v>
      </c>
      <c r="F3800" t="str">
        <f>dados!D3715</f>
        <v>Suspensao semicoloidal em oleos minerais (grafita)</v>
      </c>
      <c r="G3800"/>
      <c r="H3800"/>
      <c r="I3800"/>
      <c r="J3800"/>
      <c r="K3800" s="13"/>
      <c r="L3800" s="13">
        <f>dados!I3715/100</f>
        <v>0.1429</v>
      </c>
      <c r="M3800" s="13">
        <f>dados!J3715/100</f>
        <v>0.17430000000000001</v>
      </c>
      <c r="N3800" s="13">
        <f>dados!K3715/100</f>
        <v>0.25</v>
      </c>
      <c r="O3800" s="13">
        <f>dados!L3715/100</f>
        <v>0</v>
      </c>
      <c r="P3800" s="12" t="str">
        <f>LEFT(Tabela2[[#This Row],[Código]],2)</f>
        <v>38</v>
      </c>
    </row>
    <row r="3801" spans="2:16" ht="15" customHeight="1" x14ac:dyDescent="0.25">
      <c r="B3801" s="31" t="str">
        <f>IF(Tabela2[[#This Row],[Tipo]] = 0,LOOKUP(Tabela2[[#This Row],[RESUMO]],Tabela3[Grupo],Tabela3[Meus produtos]),VLOOKUP(Tabela2[[#This Row],[Código]],Tabela4[[Código NBS/LC116]:[Meus serviços]],3,0))</f>
        <v>Não</v>
      </c>
      <c r="C3801" t="str">
        <f>IF(E3801=0,TEXT(dados!A3716,"00000000"),IF(E3801=2,TEXT(dados!A3716,"0000"),TEXT(dados!A3716,"#")))</f>
        <v>38012090</v>
      </c>
      <c r="D3801" t="str">
        <f>IF(dados!B3716=0,"",dados!B3716)</f>
        <v/>
      </c>
      <c r="E3801">
        <f>dados!C3716</f>
        <v>0</v>
      </c>
      <c r="F3801" t="str">
        <f>dados!D3716</f>
        <v>Outros grafitas coloidais ou semicoloidais</v>
      </c>
      <c r="G3801"/>
      <c r="H3801"/>
      <c r="I3801"/>
      <c r="J3801"/>
      <c r="K3801" s="13"/>
      <c r="L3801" s="13">
        <f>dados!I3716/100</f>
        <v>0.1429</v>
      </c>
      <c r="M3801" s="13">
        <f>dados!J3716/100</f>
        <v>0.17430000000000001</v>
      </c>
      <c r="N3801" s="13">
        <f>dados!K3716/100</f>
        <v>0.25</v>
      </c>
      <c r="O3801" s="13">
        <f>dados!L3716/100</f>
        <v>0</v>
      </c>
      <c r="P3801" s="12" t="str">
        <f>LEFT(Tabela2[[#This Row],[Código]],2)</f>
        <v>38</v>
      </c>
    </row>
    <row r="3802" spans="2:16" ht="15" customHeight="1" x14ac:dyDescent="0.25">
      <c r="B3802" s="31" t="str">
        <f>IF(Tabela2[[#This Row],[Tipo]] = 0,LOOKUP(Tabela2[[#This Row],[RESUMO]],Tabela3[Grupo],Tabela3[Meus produtos]),VLOOKUP(Tabela2[[#This Row],[Código]],Tabela4[[Código NBS/LC116]:[Meus serviços]],3,0))</f>
        <v>Não</v>
      </c>
      <c r="C3802" t="str">
        <f>IF(E3802=0,TEXT(dados!A3717,"00000000"),IF(E3802=2,TEXT(dados!A3717,"0000"),TEXT(dados!A3717,"#")))</f>
        <v>38013010</v>
      </c>
      <c r="D3802" t="str">
        <f>IF(dados!B3717=0,"",dados!B3717)</f>
        <v/>
      </c>
      <c r="E3802">
        <f>dados!C3717</f>
        <v>0</v>
      </c>
      <c r="F3802" t="str">
        <f>dados!D3717</f>
        <v>Pasta carbonada para eletrodos</v>
      </c>
      <c r="G3802"/>
      <c r="H3802"/>
      <c r="I3802"/>
      <c r="J3802"/>
      <c r="K3802" s="13"/>
      <c r="L3802" s="13">
        <f>dados!I3717/100</f>
        <v>0.1429</v>
      </c>
      <c r="M3802" s="13">
        <f>dados!J3717/100</f>
        <v>0.16289999999999999</v>
      </c>
      <c r="N3802" s="13">
        <f>dados!K3717/100</f>
        <v>0.25</v>
      </c>
      <c r="O3802" s="13">
        <f>dados!L3717/100</f>
        <v>0</v>
      </c>
      <c r="P3802" s="12" t="str">
        <f>LEFT(Tabela2[[#This Row],[Código]],2)</f>
        <v>38</v>
      </c>
    </row>
    <row r="3803" spans="2:16" ht="15" customHeight="1" x14ac:dyDescent="0.25">
      <c r="B3803" s="31" t="str">
        <f>IF(Tabela2[[#This Row],[Tipo]] = 0,LOOKUP(Tabela2[[#This Row],[RESUMO]],Tabela3[Grupo],Tabela3[Meus produtos]),VLOOKUP(Tabela2[[#This Row],[Código]],Tabela4[[Código NBS/LC116]:[Meus serviços]],3,0))</f>
        <v>Não</v>
      </c>
      <c r="C3803" t="str">
        <f>IF(E3803=0,TEXT(dados!A3718,"00000000"),IF(E3803=2,TEXT(dados!A3718,"0000"),TEXT(dados!A3718,"#")))</f>
        <v>38013090</v>
      </c>
      <c r="D3803" t="str">
        <f>IF(dados!B3718=0,"",dados!B3718)</f>
        <v/>
      </c>
      <c r="E3803">
        <f>dados!C3718</f>
        <v>0</v>
      </c>
      <c r="F3803" t="str">
        <f>dados!D3718</f>
        <v>Pastas semelh.as carbonadas p/revest.interior de fornos</v>
      </c>
      <c r="G3803"/>
      <c r="H3803"/>
      <c r="I3803"/>
      <c r="J3803"/>
      <c r="K3803" s="13"/>
      <c r="L3803" s="13">
        <f>dados!I3718/100</f>
        <v>0.1429</v>
      </c>
      <c r="M3803" s="13">
        <f>dados!J3718/100</f>
        <v>0.16289999999999999</v>
      </c>
      <c r="N3803" s="13">
        <f>dados!K3718/100</f>
        <v>0.25</v>
      </c>
      <c r="O3803" s="13">
        <f>dados!L3718/100</f>
        <v>0</v>
      </c>
      <c r="P3803" s="12" t="str">
        <f>LEFT(Tabela2[[#This Row],[Código]],2)</f>
        <v>38</v>
      </c>
    </row>
    <row r="3804" spans="2:16" ht="15" customHeight="1" x14ac:dyDescent="0.25">
      <c r="B3804" s="31" t="str">
        <f>IF(Tabela2[[#This Row],[Tipo]] = 0,LOOKUP(Tabela2[[#This Row],[RESUMO]],Tabela3[Grupo],Tabela3[Meus produtos]),VLOOKUP(Tabela2[[#This Row],[Código]],Tabela4[[Código NBS/LC116]:[Meus serviços]],3,0))</f>
        <v>Não</v>
      </c>
      <c r="C3804" t="str">
        <f>IF(E3804=0,TEXT(dados!A3719,"00000000"),IF(E3804=2,TEXT(dados!A3719,"0000"),TEXT(dados!A3719,"#")))</f>
        <v>38019000</v>
      </c>
      <c r="D3804" t="str">
        <f>IF(dados!B3719=0,"",dados!B3719)</f>
        <v/>
      </c>
      <c r="E3804">
        <f>dados!C3719</f>
        <v>0</v>
      </c>
      <c r="F3804" t="str">
        <f>dados!D3719</f>
        <v>Outs.prepars.base de grafita/outs.carbonos,em pasta,etc</v>
      </c>
      <c r="G3804"/>
      <c r="H3804"/>
      <c r="I3804"/>
      <c r="J3804"/>
      <c r="K3804" s="13"/>
      <c r="L3804" s="13">
        <f>dados!I3719/100</f>
        <v>0.1429</v>
      </c>
      <c r="M3804" s="13">
        <f>dados!J3719/100</f>
        <v>0.17430000000000001</v>
      </c>
      <c r="N3804" s="13">
        <f>dados!K3719/100</f>
        <v>0.25</v>
      </c>
      <c r="O3804" s="13">
        <f>dados!L3719/100</f>
        <v>0</v>
      </c>
      <c r="P3804" s="12" t="str">
        <f>LEFT(Tabela2[[#This Row],[Código]],2)</f>
        <v>38</v>
      </c>
    </row>
    <row r="3805" spans="2:16" ht="15" customHeight="1" x14ac:dyDescent="0.25">
      <c r="B3805" s="31" t="str">
        <f>IF(Tabela2[[#This Row],[Tipo]] = 0,LOOKUP(Tabela2[[#This Row],[RESUMO]],Tabela3[Grupo],Tabela3[Meus produtos]),VLOOKUP(Tabela2[[#This Row],[Código]],Tabela4[[Código NBS/LC116]:[Meus serviços]],3,0))</f>
        <v>Não</v>
      </c>
      <c r="C3805" t="str">
        <f>IF(E3805=0,TEXT(dados!A3720,"00000000"),IF(E3805=2,TEXT(dados!A3720,"0000"),TEXT(dados!A3720,"#")))</f>
        <v>38021000</v>
      </c>
      <c r="D3805" t="str">
        <f>IF(dados!B3720=0,"",dados!B3720)</f>
        <v/>
      </c>
      <c r="E3805">
        <f>dados!C3720</f>
        <v>0</v>
      </c>
      <c r="F3805" t="str">
        <f>dados!D3720</f>
        <v>Carvoes ativados</v>
      </c>
      <c r="G3805"/>
      <c r="H3805"/>
      <c r="I3805"/>
      <c r="J3805"/>
      <c r="K3805" s="13"/>
      <c r="L3805" s="13">
        <f>dados!I3720/100</f>
        <v>0.13449999999999998</v>
      </c>
      <c r="M3805" s="13">
        <f>dados!J3720/100</f>
        <v>0.16789999999999999</v>
      </c>
      <c r="N3805" s="13">
        <f>dados!K3720/100</f>
        <v>0.25</v>
      </c>
      <c r="O3805" s="13">
        <f>dados!L3720/100</f>
        <v>0</v>
      </c>
      <c r="P3805" s="12" t="str">
        <f>LEFT(Tabela2[[#This Row],[Código]],2)</f>
        <v>38</v>
      </c>
    </row>
    <row r="3806" spans="2:16" ht="15" customHeight="1" x14ac:dyDescent="0.25">
      <c r="B3806" s="31" t="str">
        <f>IF(Tabela2[[#This Row],[Tipo]] = 0,LOOKUP(Tabela2[[#This Row],[RESUMO]],Tabela3[Grupo],Tabela3[Meus produtos]),VLOOKUP(Tabela2[[#This Row],[Código]],Tabela4[[Código NBS/LC116]:[Meus serviços]],3,0))</f>
        <v>Não</v>
      </c>
      <c r="C3806" t="str">
        <f>IF(E3806=0,TEXT(dados!A3721,"00000000"),IF(E3806=2,TEXT(dados!A3721,"0000"),TEXT(dados!A3721,"#")))</f>
        <v>38029010</v>
      </c>
      <c r="D3806" t="str">
        <f>IF(dados!B3721=0,"",dados!B3721)</f>
        <v/>
      </c>
      <c r="E3806">
        <f>dados!C3721</f>
        <v>0</v>
      </c>
      <c r="F3806" t="str">
        <f>dados!D3721</f>
        <v>Farinhas siliciosas fosseis</v>
      </c>
      <c r="G3806"/>
      <c r="H3806"/>
      <c r="I3806"/>
      <c r="J3806"/>
      <c r="K3806" s="13"/>
      <c r="L3806" s="13">
        <f>dados!I3721/100</f>
        <v>0.13449999999999998</v>
      </c>
      <c r="M3806" s="13">
        <f>dados!J3721/100</f>
        <v>0.16789999999999999</v>
      </c>
      <c r="N3806" s="13">
        <f>dados!K3721/100</f>
        <v>0.25</v>
      </c>
      <c r="O3806" s="13">
        <f>dados!L3721/100</f>
        <v>0</v>
      </c>
      <c r="P3806" s="12" t="str">
        <f>LEFT(Tabela2[[#This Row],[Código]],2)</f>
        <v>38</v>
      </c>
    </row>
    <row r="3807" spans="2:16" ht="15" customHeight="1" x14ac:dyDescent="0.25">
      <c r="B3807" s="31" t="str">
        <f>IF(Tabela2[[#This Row],[Tipo]] = 0,LOOKUP(Tabela2[[#This Row],[RESUMO]],Tabela3[Grupo],Tabela3[Meus produtos]),VLOOKUP(Tabela2[[#This Row],[Código]],Tabela4[[Código NBS/LC116]:[Meus serviços]],3,0))</f>
        <v>Não</v>
      </c>
      <c r="C3807" t="str">
        <f>IF(E3807=0,TEXT(dados!A3722,"00000000"),IF(E3807=2,TEXT(dados!A3722,"0000"),TEXT(dados!A3722,"#")))</f>
        <v>38029020</v>
      </c>
      <c r="D3807" t="str">
        <f>IF(dados!B3722=0,"",dados!B3722)</f>
        <v/>
      </c>
      <c r="E3807">
        <f>dados!C3722</f>
        <v>0</v>
      </c>
      <c r="F3807" t="str">
        <f>dados!D3722</f>
        <v>Bentonita (materia mineral natural ativada)</v>
      </c>
      <c r="G3807"/>
      <c r="H3807"/>
      <c r="I3807"/>
      <c r="J3807"/>
      <c r="K3807" s="13"/>
      <c r="L3807" s="13">
        <f>dados!I3722/100</f>
        <v>0.13449999999999998</v>
      </c>
      <c r="M3807" s="13">
        <f>dados!J3722/100</f>
        <v>0.16789999999999999</v>
      </c>
      <c r="N3807" s="13">
        <f>dados!K3722/100</f>
        <v>0.25</v>
      </c>
      <c r="O3807" s="13">
        <f>dados!L3722/100</f>
        <v>0</v>
      </c>
      <c r="P3807" s="12" t="str">
        <f>LEFT(Tabela2[[#This Row],[Código]],2)</f>
        <v>38</v>
      </c>
    </row>
    <row r="3808" spans="2:16" ht="15" customHeight="1" x14ac:dyDescent="0.25">
      <c r="B3808" s="31" t="str">
        <f>IF(Tabela2[[#This Row],[Tipo]] = 0,LOOKUP(Tabela2[[#This Row],[RESUMO]],Tabela3[Grupo],Tabela3[Meus produtos]),VLOOKUP(Tabela2[[#This Row],[Código]],Tabela4[[Código NBS/LC116]:[Meus serviços]],3,0))</f>
        <v>Não</v>
      </c>
      <c r="C3808" t="str">
        <f>IF(E3808=0,TEXT(dados!A3723,"00000000"),IF(E3808=2,TEXT(dados!A3723,"0000"),TEXT(dados!A3723,"#")))</f>
        <v>38029030</v>
      </c>
      <c r="D3808" t="str">
        <f>IF(dados!B3723=0,"",dados!B3723)</f>
        <v/>
      </c>
      <c r="E3808">
        <f>dados!C3723</f>
        <v>0</v>
      </c>
      <c r="F3808" t="str">
        <f>dados!D3723</f>
        <v>Atapulgita</v>
      </c>
      <c r="G3808"/>
      <c r="H3808"/>
      <c r="I3808"/>
      <c r="J3808"/>
      <c r="K3808" s="13"/>
      <c r="L3808" s="13">
        <f>dados!I3723/100</f>
        <v>0.13449999999999998</v>
      </c>
      <c r="M3808" s="13">
        <f>dados!J3723/100</f>
        <v>0.1545</v>
      </c>
      <c r="N3808" s="13">
        <f>dados!K3723/100</f>
        <v>0.25</v>
      </c>
      <c r="O3808" s="13">
        <f>dados!L3723/100</f>
        <v>0</v>
      </c>
      <c r="P3808" s="12" t="str">
        <f>LEFT(Tabela2[[#This Row],[Código]],2)</f>
        <v>38</v>
      </c>
    </row>
    <row r="3809" spans="2:16" ht="15" customHeight="1" x14ac:dyDescent="0.25">
      <c r="B3809" s="31" t="str">
        <f>IF(Tabela2[[#This Row],[Tipo]] = 0,LOOKUP(Tabela2[[#This Row],[RESUMO]],Tabela3[Grupo],Tabela3[Meus produtos]),VLOOKUP(Tabela2[[#This Row],[Código]],Tabela4[[Código NBS/LC116]:[Meus serviços]],3,0))</f>
        <v>Não</v>
      </c>
      <c r="C3809" t="str">
        <f>IF(E3809=0,TEXT(dados!A3724,"00000000"),IF(E3809=2,TEXT(dados!A3724,"0000"),TEXT(dados!A3724,"#")))</f>
        <v>38029040</v>
      </c>
      <c r="D3809" t="str">
        <f>IF(dados!B3724=0,"",dados!B3724)</f>
        <v/>
      </c>
      <c r="E3809">
        <f>dados!C3724</f>
        <v>0</v>
      </c>
      <c r="F3809" t="str">
        <f>dados!D3724</f>
        <v>Outros argilas e terras ativadas</v>
      </c>
      <c r="G3809"/>
      <c r="H3809"/>
      <c r="I3809"/>
      <c r="J3809"/>
      <c r="K3809" s="13"/>
      <c r="L3809" s="13">
        <f>dados!I3724/100</f>
        <v>0.13449999999999998</v>
      </c>
      <c r="M3809" s="13">
        <f>dados!J3724/100</f>
        <v>0.16789999999999999</v>
      </c>
      <c r="N3809" s="13">
        <f>dados!K3724/100</f>
        <v>0.25</v>
      </c>
      <c r="O3809" s="13">
        <f>dados!L3724/100</f>
        <v>0</v>
      </c>
      <c r="P3809" s="12" t="str">
        <f>LEFT(Tabela2[[#This Row],[Código]],2)</f>
        <v>38</v>
      </c>
    </row>
    <row r="3810" spans="2:16" ht="15" customHeight="1" x14ac:dyDescent="0.25">
      <c r="B3810" s="31" t="str">
        <f>IF(Tabela2[[#This Row],[Tipo]] = 0,LOOKUP(Tabela2[[#This Row],[RESUMO]],Tabela3[Grupo],Tabela3[Meus produtos]),VLOOKUP(Tabela2[[#This Row],[Código]],Tabela4[[Código NBS/LC116]:[Meus serviços]],3,0))</f>
        <v>Não</v>
      </c>
      <c r="C3810" t="str">
        <f>IF(E3810=0,TEXT(dados!A3725,"00000000"),IF(E3810=2,TEXT(dados!A3725,"0000"),TEXT(dados!A3725,"#")))</f>
        <v>38029050</v>
      </c>
      <c r="D3810" t="str">
        <f>IF(dados!B3725=0,"",dados!B3725)</f>
        <v/>
      </c>
      <c r="E3810">
        <f>dados!C3725</f>
        <v>0</v>
      </c>
      <c r="F3810" t="str">
        <f>dados!D3725</f>
        <v>Bauxita (materia mineral natural ativada)</v>
      </c>
      <c r="G3810"/>
      <c r="H3810"/>
      <c r="I3810"/>
      <c r="J3810"/>
      <c r="K3810" s="13"/>
      <c r="L3810" s="13">
        <f>dados!I3725/100</f>
        <v>0.13449999999999998</v>
      </c>
      <c r="M3810" s="13">
        <f>dados!J3725/100</f>
        <v>0.1545</v>
      </c>
      <c r="N3810" s="13">
        <f>dados!K3725/100</f>
        <v>0.25</v>
      </c>
      <c r="O3810" s="13">
        <f>dados!L3725/100</f>
        <v>0</v>
      </c>
      <c r="P3810" s="12" t="str">
        <f>LEFT(Tabela2[[#This Row],[Código]],2)</f>
        <v>38</v>
      </c>
    </row>
    <row r="3811" spans="2:16" ht="15" customHeight="1" x14ac:dyDescent="0.25">
      <c r="B3811" s="31" t="str">
        <f>IF(Tabela2[[#This Row],[Tipo]] = 0,LOOKUP(Tabela2[[#This Row],[RESUMO]],Tabela3[Grupo],Tabela3[Meus produtos]),VLOOKUP(Tabela2[[#This Row],[Código]],Tabela4[[Código NBS/LC116]:[Meus serviços]],3,0))</f>
        <v>Não</v>
      </c>
      <c r="C3811" t="str">
        <f>IF(E3811=0,TEXT(dados!A3726,"00000000"),IF(E3811=2,TEXT(dados!A3726,"0000"),TEXT(dados!A3726,"#")))</f>
        <v>38029090</v>
      </c>
      <c r="D3811" t="str">
        <f>IF(dados!B3726=0,"",dados!B3726)</f>
        <v/>
      </c>
      <c r="E3811">
        <f>dados!C3726</f>
        <v>0</v>
      </c>
      <c r="F3811" t="str">
        <f>dados!D3726</f>
        <v>Outros materias minerais naturais ativadas,etc.</v>
      </c>
      <c r="G3811"/>
      <c r="H3811"/>
      <c r="I3811"/>
      <c r="J3811"/>
      <c r="K3811" s="13"/>
      <c r="L3811" s="13">
        <f>dados!I3726/100</f>
        <v>0.13449999999999998</v>
      </c>
      <c r="M3811" s="13">
        <f>dados!J3726/100</f>
        <v>0.16789999999999999</v>
      </c>
      <c r="N3811" s="13">
        <f>dados!K3726/100</f>
        <v>0.25</v>
      </c>
      <c r="O3811" s="13">
        <f>dados!L3726/100</f>
        <v>0</v>
      </c>
      <c r="P3811" s="12" t="str">
        <f>LEFT(Tabela2[[#This Row],[Código]],2)</f>
        <v>38</v>
      </c>
    </row>
    <row r="3812" spans="2:16" ht="15" customHeight="1" x14ac:dyDescent="0.25">
      <c r="B3812" s="31" t="str">
        <f>IF(Tabela2[[#This Row],[Tipo]] = 0,LOOKUP(Tabela2[[#This Row],[RESUMO]],Tabela3[Grupo],Tabela3[Meus produtos]),VLOOKUP(Tabela2[[#This Row],[Código]],Tabela4[[Código NBS/LC116]:[Meus serviços]],3,0))</f>
        <v>Não</v>
      </c>
      <c r="C3812" t="str">
        <f>IF(E3812=0,TEXT(dados!A3727,"00000000"),IF(E3812=2,TEXT(dados!A3727,"0000"),TEXT(dados!A3727,"#")))</f>
        <v>38030010</v>
      </c>
      <c r="D3812" t="str">
        <f>IF(dados!B3727=0,"",dados!B3727)</f>
        <v/>
      </c>
      <c r="E3812">
        <f>dados!C3727</f>
        <v>0</v>
      </c>
      <c r="F3812" t="str">
        <f>dados!D3727</f>
        <v>Tall-oil mesmo refinado, bruto</v>
      </c>
      <c r="G3812"/>
      <c r="H3812"/>
      <c r="I3812"/>
      <c r="J3812"/>
      <c r="K3812" s="13"/>
      <c r="L3812" s="13">
        <f>dados!I3727/100</f>
        <v>0.13449999999999998</v>
      </c>
      <c r="M3812" s="13">
        <f>dados!J3727/100</f>
        <v>0.1545</v>
      </c>
      <c r="N3812" s="13">
        <f>dados!K3727/100</f>
        <v>0.25</v>
      </c>
      <c r="O3812" s="13">
        <f>dados!L3727/100</f>
        <v>0</v>
      </c>
      <c r="P3812" s="12" t="str">
        <f>LEFT(Tabela2[[#This Row],[Código]],2)</f>
        <v>38</v>
      </c>
    </row>
    <row r="3813" spans="2:16" ht="15" customHeight="1" x14ac:dyDescent="0.25">
      <c r="B3813" s="31" t="str">
        <f>IF(Tabela2[[#This Row],[Tipo]] = 0,LOOKUP(Tabela2[[#This Row],[RESUMO]],Tabela3[Grupo],Tabela3[Meus produtos]),VLOOKUP(Tabela2[[#This Row],[Código]],Tabela4[[Código NBS/LC116]:[Meus serviços]],3,0))</f>
        <v>Não</v>
      </c>
      <c r="C3813" t="str">
        <f>IF(E3813=0,TEXT(dados!A3728,"00000000"),IF(E3813=2,TEXT(dados!A3728,"0000"),TEXT(dados!A3728,"#")))</f>
        <v>38030090</v>
      </c>
      <c r="D3813" t="str">
        <f>IF(dados!B3728=0,"",dados!B3728)</f>
        <v/>
      </c>
      <c r="E3813">
        <f>dados!C3728</f>
        <v>0</v>
      </c>
      <c r="F3813" t="str">
        <f>dados!D3728</f>
        <v>Tall-oil mesmo refinado, outros</v>
      </c>
      <c r="G3813"/>
      <c r="H3813"/>
      <c r="I3813"/>
      <c r="J3813"/>
      <c r="K3813" s="13"/>
      <c r="L3813" s="13">
        <f>dados!I3728/100</f>
        <v>0.13449999999999998</v>
      </c>
      <c r="M3813" s="13">
        <f>dados!J3728/100</f>
        <v>0.16789999999999999</v>
      </c>
      <c r="N3813" s="13">
        <f>dados!K3728/100</f>
        <v>0.25</v>
      </c>
      <c r="O3813" s="13">
        <f>dados!L3728/100</f>
        <v>0</v>
      </c>
      <c r="P3813" s="12" t="str">
        <f>LEFT(Tabela2[[#This Row],[Código]],2)</f>
        <v>38</v>
      </c>
    </row>
    <row r="3814" spans="2:16" ht="15" customHeight="1" x14ac:dyDescent="0.25">
      <c r="B3814" s="31" t="str">
        <f>IF(Tabela2[[#This Row],[Tipo]] = 0,LOOKUP(Tabela2[[#This Row],[RESUMO]],Tabela3[Grupo],Tabela3[Meus produtos]),VLOOKUP(Tabela2[[#This Row],[Código]],Tabela4[[Código NBS/LC116]:[Meus serviços]],3,0))</f>
        <v>Não</v>
      </c>
      <c r="C3814" t="str">
        <f>IF(E3814=0,TEXT(dados!A3729,"00000000"),IF(E3814=2,TEXT(dados!A3729,"0000"),TEXT(dados!A3729,"#")))</f>
        <v>38040011</v>
      </c>
      <c r="D3814" t="str">
        <f>IF(dados!B3729=0,"",dados!B3729)</f>
        <v/>
      </c>
      <c r="E3814">
        <f>dados!C3729</f>
        <v>0</v>
      </c>
      <c r="F3814" t="str">
        <f>dados!D3729</f>
        <v>Lixivia residual da fabr.pasta de celulose,ao sulfito</v>
      </c>
      <c r="G3814"/>
      <c r="H3814"/>
      <c r="I3814"/>
      <c r="J3814"/>
      <c r="K3814" s="13"/>
      <c r="L3814" s="13">
        <f>dados!I3729/100</f>
        <v>0.13449999999999998</v>
      </c>
      <c r="M3814" s="13">
        <f>dados!J3729/100</f>
        <v>0.16589999999999999</v>
      </c>
      <c r="N3814" s="13">
        <f>dados!K3729/100</f>
        <v>0.25</v>
      </c>
      <c r="O3814" s="13">
        <f>dados!L3729/100</f>
        <v>0</v>
      </c>
      <c r="P3814" s="12" t="str">
        <f>LEFT(Tabela2[[#This Row],[Código]],2)</f>
        <v>38</v>
      </c>
    </row>
    <row r="3815" spans="2:16" ht="15" customHeight="1" x14ac:dyDescent="0.25">
      <c r="B3815" s="31" t="str">
        <f>IF(Tabela2[[#This Row],[Tipo]] = 0,LOOKUP(Tabela2[[#This Row],[RESUMO]],Tabela3[Grupo],Tabela3[Meus produtos]),VLOOKUP(Tabela2[[#This Row],[Código]],Tabela4[[Código NBS/LC116]:[Meus serviços]],3,0))</f>
        <v>Não</v>
      </c>
      <c r="C3815" t="str">
        <f>IF(E3815=0,TEXT(dados!A3730,"00000000"),IF(E3815=2,TEXT(dados!A3730,"0000"),TEXT(dados!A3730,"#")))</f>
        <v>38040012</v>
      </c>
      <c r="D3815" t="str">
        <f>IF(dados!B3730=0,"",dados!B3730)</f>
        <v/>
      </c>
      <c r="E3815">
        <f>dados!C3730</f>
        <v>0</v>
      </c>
      <c r="F3815" t="str">
        <f>dados!D3730</f>
        <v>Lixivia residual da fabr.pasta celulose,a soda/sulfato</v>
      </c>
      <c r="G3815"/>
      <c r="H3815"/>
      <c r="I3815"/>
      <c r="J3815"/>
      <c r="K3815" s="13"/>
      <c r="L3815" s="13">
        <f>dados!I3730/100</f>
        <v>0.1429</v>
      </c>
      <c r="M3815" s="13">
        <f>dados!J3730/100</f>
        <v>0.17430000000000001</v>
      </c>
      <c r="N3815" s="13">
        <f>dados!K3730/100</f>
        <v>0.25</v>
      </c>
      <c r="O3815" s="13">
        <f>dados!L3730/100</f>
        <v>0</v>
      </c>
      <c r="P3815" s="12" t="str">
        <f>LEFT(Tabela2[[#This Row],[Código]],2)</f>
        <v>38</v>
      </c>
    </row>
    <row r="3816" spans="2:16" ht="15" customHeight="1" x14ac:dyDescent="0.25">
      <c r="B3816" s="31" t="str">
        <f>IF(Tabela2[[#This Row],[Tipo]] = 0,LOOKUP(Tabela2[[#This Row],[RESUMO]],Tabela3[Grupo],Tabela3[Meus produtos]),VLOOKUP(Tabela2[[#This Row],[Código]],Tabela4[[Código NBS/LC116]:[Meus serviços]],3,0))</f>
        <v>Não</v>
      </c>
      <c r="C3816" t="str">
        <f>IF(E3816=0,TEXT(dados!A3731,"00000000"),IF(E3816=2,TEXT(dados!A3731,"0000"),TEXT(dados!A3731,"#")))</f>
        <v>38040020</v>
      </c>
      <c r="D3816" t="str">
        <f>IF(dados!B3731=0,"",dados!B3731)</f>
        <v/>
      </c>
      <c r="E3816">
        <f>dados!C3731</f>
        <v>0</v>
      </c>
      <c r="F3816" t="str">
        <f>dados!D3731</f>
        <v>Lignossulfonatos</v>
      </c>
      <c r="G3816"/>
      <c r="H3816"/>
      <c r="I3816"/>
      <c r="J3816"/>
      <c r="K3816" s="13"/>
      <c r="L3816" s="13">
        <f>dados!I3731/100</f>
        <v>0.13449999999999998</v>
      </c>
      <c r="M3816" s="13">
        <f>dados!J3731/100</f>
        <v>0.1545</v>
      </c>
      <c r="N3816" s="13">
        <f>dados!K3731/100</f>
        <v>0.25</v>
      </c>
      <c r="O3816" s="13">
        <f>dados!L3731/100</f>
        <v>0</v>
      </c>
      <c r="P3816" s="12" t="str">
        <f>LEFT(Tabela2[[#This Row],[Código]],2)</f>
        <v>38</v>
      </c>
    </row>
    <row r="3817" spans="2:16" ht="15" customHeight="1" x14ac:dyDescent="0.25">
      <c r="B3817" s="31" t="str">
        <f>IF(Tabela2[[#This Row],[Tipo]] = 0,LOOKUP(Tabela2[[#This Row],[RESUMO]],Tabela3[Grupo],Tabela3[Meus produtos]),VLOOKUP(Tabela2[[#This Row],[Código]],Tabela4[[Código NBS/LC116]:[Meus serviços]],3,0))</f>
        <v>Não</v>
      </c>
      <c r="C3817" t="str">
        <f>IF(E3817=0,TEXT(dados!A3732,"00000000"),IF(E3817=2,TEXT(dados!A3732,"0000"),TEXT(dados!A3732,"#")))</f>
        <v>38051000</v>
      </c>
      <c r="D3817" t="str">
        <f>IF(dados!B3732=0,"",dados!B3732)</f>
        <v/>
      </c>
      <c r="E3817">
        <f>dados!C3732</f>
        <v>0</v>
      </c>
      <c r="F3817" t="str">
        <f>dados!D3732</f>
        <v>Essencias de terebintina,de pinheiro ou etc.</v>
      </c>
      <c r="G3817"/>
      <c r="H3817"/>
      <c r="I3817"/>
      <c r="J3817"/>
      <c r="K3817" s="13"/>
      <c r="L3817" s="13">
        <f>dados!I3732/100</f>
        <v>0.13449999999999998</v>
      </c>
      <c r="M3817" s="13">
        <f>dados!J3732/100</f>
        <v>0.1699</v>
      </c>
      <c r="N3817" s="13">
        <f>dados!K3732/100</f>
        <v>0.25</v>
      </c>
      <c r="O3817" s="13">
        <f>dados!L3732/100</f>
        <v>0</v>
      </c>
      <c r="P3817" s="12" t="str">
        <f>LEFT(Tabela2[[#This Row],[Código]],2)</f>
        <v>38</v>
      </c>
    </row>
    <row r="3818" spans="2:16" ht="15" customHeight="1" x14ac:dyDescent="0.25">
      <c r="B3818" s="31" t="str">
        <f>IF(Tabela2[[#This Row],[Tipo]] = 0,LOOKUP(Tabela2[[#This Row],[RESUMO]],Tabela3[Grupo],Tabela3[Meus produtos]),VLOOKUP(Tabela2[[#This Row],[Código]],Tabela4[[Código NBS/LC116]:[Meus serviços]],3,0))</f>
        <v>Não</v>
      </c>
      <c r="C3818" t="str">
        <f>IF(E3818=0,TEXT(dados!A3733,"00000000"),IF(E3818=2,TEXT(dados!A3733,"0000"),TEXT(dados!A3733,"#")))</f>
        <v>38059010</v>
      </c>
      <c r="D3818" t="str">
        <f>IF(dados!B3733=0,"",dados!B3733)</f>
        <v/>
      </c>
      <c r="E3818">
        <f>dados!C3733</f>
        <v>0</v>
      </c>
      <c r="F3818" t="str">
        <f>dados!D3733</f>
        <v>Oleo de pinho</v>
      </c>
      <c r="G3818"/>
      <c r="H3818"/>
      <c r="I3818"/>
      <c r="J3818"/>
      <c r="K3818" s="13"/>
      <c r="L3818" s="13">
        <f>dados!I3733/100</f>
        <v>0.1429</v>
      </c>
      <c r="M3818" s="13">
        <f>dados!J3733/100</f>
        <v>0.17829999999999999</v>
      </c>
      <c r="N3818" s="13">
        <f>dados!K3733/100</f>
        <v>0.25</v>
      </c>
      <c r="O3818" s="13">
        <f>dados!L3733/100</f>
        <v>0</v>
      </c>
      <c r="P3818" s="12" t="str">
        <f>LEFT(Tabela2[[#This Row],[Código]],2)</f>
        <v>38</v>
      </c>
    </row>
    <row r="3819" spans="2:16" ht="15" customHeight="1" x14ac:dyDescent="0.25">
      <c r="B3819" s="31" t="str">
        <f>IF(Tabela2[[#This Row],[Tipo]] = 0,LOOKUP(Tabela2[[#This Row],[RESUMO]],Tabela3[Grupo],Tabela3[Meus produtos]),VLOOKUP(Tabela2[[#This Row],[Código]],Tabela4[[Código NBS/LC116]:[Meus serviços]],3,0))</f>
        <v>Não</v>
      </c>
      <c r="C3819" t="str">
        <f>IF(E3819=0,TEXT(dados!A3734,"00000000"),IF(E3819=2,TEXT(dados!A3734,"0000"),TEXT(dados!A3734,"#")))</f>
        <v>38059090</v>
      </c>
      <c r="D3819" t="str">
        <f>IF(dados!B3734=0,"",dados!B3734)</f>
        <v/>
      </c>
      <c r="E3819">
        <f>dados!C3734</f>
        <v>0</v>
      </c>
      <c r="F3819" t="str">
        <f>dados!D3734</f>
        <v>Outs.essencias terpenicas da destil/tratam. madeiras,etc</v>
      </c>
      <c r="G3819"/>
      <c r="H3819"/>
      <c r="I3819"/>
      <c r="J3819"/>
      <c r="K3819" s="13"/>
      <c r="L3819" s="13">
        <f>dados!I3734/100</f>
        <v>0.13449999999999998</v>
      </c>
      <c r="M3819" s="13">
        <f>dados!J3734/100</f>
        <v>0.1699</v>
      </c>
      <c r="N3819" s="13">
        <f>dados!K3734/100</f>
        <v>0.25</v>
      </c>
      <c r="O3819" s="13">
        <f>dados!L3734/100</f>
        <v>0</v>
      </c>
      <c r="P3819" s="12" t="str">
        <f>LEFT(Tabela2[[#This Row],[Código]],2)</f>
        <v>38</v>
      </c>
    </row>
    <row r="3820" spans="2:16" ht="15" customHeight="1" x14ac:dyDescent="0.25">
      <c r="B3820" s="31" t="str">
        <f>IF(Tabela2[[#This Row],[Tipo]] = 0,LOOKUP(Tabela2[[#This Row],[RESUMO]],Tabela3[Grupo],Tabela3[Meus produtos]),VLOOKUP(Tabela2[[#This Row],[Código]],Tabela4[[Código NBS/LC116]:[Meus serviços]],3,0))</f>
        <v>Não</v>
      </c>
      <c r="C3820" t="str">
        <f>IF(E3820=0,TEXT(dados!A3735,"00000000"),IF(E3820=2,TEXT(dados!A3735,"0000"),TEXT(dados!A3735,"#")))</f>
        <v>38061000</v>
      </c>
      <c r="D3820" t="str">
        <f>IF(dados!B3735=0,"",dados!B3735)</f>
        <v/>
      </c>
      <c r="E3820">
        <f>dados!C3735</f>
        <v>0</v>
      </c>
      <c r="F3820" t="str">
        <f>dados!D3735</f>
        <v>Colofonias e acidos resinicos</v>
      </c>
      <c r="G3820"/>
      <c r="H3820"/>
      <c r="I3820"/>
      <c r="J3820"/>
      <c r="K3820" s="13"/>
      <c r="L3820" s="13">
        <f>dados!I3735/100</f>
        <v>0.13449999999999998</v>
      </c>
      <c r="M3820" s="13">
        <f>dados!J3735/100</f>
        <v>0.16789999999999999</v>
      </c>
      <c r="N3820" s="13">
        <f>dados!K3735/100</f>
        <v>0.25</v>
      </c>
      <c r="O3820" s="13">
        <f>dados!L3735/100</f>
        <v>0</v>
      </c>
      <c r="P3820" s="12" t="str">
        <f>LEFT(Tabela2[[#This Row],[Código]],2)</f>
        <v>38</v>
      </c>
    </row>
    <row r="3821" spans="2:16" ht="15" customHeight="1" x14ac:dyDescent="0.25">
      <c r="B3821" s="31" t="str">
        <f>IF(Tabela2[[#This Row],[Tipo]] = 0,LOOKUP(Tabela2[[#This Row],[RESUMO]],Tabela3[Grupo],Tabela3[Meus produtos]),VLOOKUP(Tabela2[[#This Row],[Código]],Tabela4[[Código NBS/LC116]:[Meus serviços]],3,0))</f>
        <v>Não</v>
      </c>
      <c r="C3821" t="str">
        <f>IF(E3821=0,TEXT(dados!A3736,"00000000"),IF(E3821=2,TEXT(dados!A3736,"0000"),TEXT(dados!A3736,"#")))</f>
        <v>38062000</v>
      </c>
      <c r="D3821" t="str">
        <f>IF(dados!B3736=0,"",dados!B3736)</f>
        <v/>
      </c>
      <c r="E3821">
        <f>dados!C3736</f>
        <v>0</v>
      </c>
      <c r="F3821" t="str">
        <f>dados!D3736</f>
        <v>Sais de colofonias,acidos resinicos ou de seus derivs.</v>
      </c>
      <c r="G3821"/>
      <c r="H3821"/>
      <c r="I3821"/>
      <c r="J3821"/>
      <c r="K3821" s="13"/>
      <c r="L3821" s="13">
        <f>dados!I3736/100</f>
        <v>0.13449999999999998</v>
      </c>
      <c r="M3821" s="13">
        <f>dados!J3736/100</f>
        <v>0.1699</v>
      </c>
      <c r="N3821" s="13">
        <f>dados!K3736/100</f>
        <v>0.25</v>
      </c>
      <c r="O3821" s="13">
        <f>dados!L3736/100</f>
        <v>0</v>
      </c>
      <c r="P3821" s="12" t="str">
        <f>LEFT(Tabela2[[#This Row],[Código]],2)</f>
        <v>38</v>
      </c>
    </row>
    <row r="3822" spans="2:16" ht="15" customHeight="1" x14ac:dyDescent="0.25">
      <c r="B3822" s="31" t="str">
        <f>IF(Tabela2[[#This Row],[Tipo]] = 0,LOOKUP(Tabela2[[#This Row],[RESUMO]],Tabela3[Grupo],Tabela3[Meus produtos]),VLOOKUP(Tabela2[[#This Row],[Código]],Tabela4[[Código NBS/LC116]:[Meus serviços]],3,0))</f>
        <v>Não</v>
      </c>
      <c r="C3822" t="str">
        <f>IF(E3822=0,TEXT(dados!A3737,"00000000"),IF(E3822=2,TEXT(dados!A3737,"0000"),TEXT(dados!A3737,"#")))</f>
        <v>38063000</v>
      </c>
      <c r="D3822" t="str">
        <f>IF(dados!B3737=0,"",dados!B3737)</f>
        <v/>
      </c>
      <c r="E3822">
        <f>dados!C3737</f>
        <v>0</v>
      </c>
      <c r="F3822" t="str">
        <f>dados!D3737</f>
        <v>Gomas esteres (gomas fundidas)</v>
      </c>
      <c r="G3822"/>
      <c r="H3822"/>
      <c r="I3822"/>
      <c r="J3822"/>
      <c r="K3822" s="13"/>
      <c r="L3822" s="13">
        <f>dados!I3737/100</f>
        <v>0.1429</v>
      </c>
      <c r="M3822" s="13">
        <f>dados!J3737/100</f>
        <v>0.17829999999999999</v>
      </c>
      <c r="N3822" s="13">
        <f>dados!K3737/100</f>
        <v>0.25</v>
      </c>
      <c r="O3822" s="13">
        <f>dados!L3737/100</f>
        <v>0</v>
      </c>
      <c r="P3822" s="12" t="str">
        <f>LEFT(Tabela2[[#This Row],[Código]],2)</f>
        <v>38</v>
      </c>
    </row>
    <row r="3823" spans="2:16" ht="15" customHeight="1" x14ac:dyDescent="0.25">
      <c r="B3823" s="31" t="str">
        <f>IF(Tabela2[[#This Row],[Tipo]] = 0,LOOKUP(Tabela2[[#This Row],[RESUMO]],Tabela3[Grupo],Tabela3[Meus produtos]),VLOOKUP(Tabela2[[#This Row],[Código]],Tabela4[[Código NBS/LC116]:[Meus serviços]],3,0))</f>
        <v>Não</v>
      </c>
      <c r="C3823" t="str">
        <f>IF(E3823=0,TEXT(dados!A3738,"00000000"),IF(E3823=2,TEXT(dados!A3738,"0000"),TEXT(dados!A3738,"#")))</f>
        <v>38069011</v>
      </c>
      <c r="D3823" t="str">
        <f>IF(dados!B3738=0,"",dados!B3738)</f>
        <v/>
      </c>
      <c r="E3823">
        <f>dados!C3738</f>
        <v>0</v>
      </c>
      <c r="F3823" t="str">
        <f>dados!D3738</f>
        <v>Produtos diversos das industrias quimicas colofonias e acidos resinicos e seus derivados essencia de colofonia e oleos de colofonia gomas fundidas colofonias oxidadas hidrogenadas desidrogenadas polimerizadas ou modificadas com acidos fumarico ou maleico ou com anidrido maleico</v>
      </c>
      <c r="G3823"/>
      <c r="H3823"/>
      <c r="I3823"/>
      <c r="J3823"/>
      <c r="K3823" s="13"/>
      <c r="L3823" s="13">
        <f>dados!I3738/100</f>
        <v>0.13449999999999998</v>
      </c>
      <c r="M3823" s="13">
        <f>dados!J3738/100</f>
        <v>0.1699</v>
      </c>
      <c r="N3823" s="13">
        <f>dados!K3738/100</f>
        <v>0.25</v>
      </c>
      <c r="O3823" s="13">
        <f>dados!L3738/100</f>
        <v>0</v>
      </c>
      <c r="P3823" s="12" t="str">
        <f>LEFT(Tabela2[[#This Row],[Código]],2)</f>
        <v>38</v>
      </c>
    </row>
    <row r="3824" spans="2:16" ht="15" customHeight="1" x14ac:dyDescent="0.25">
      <c r="B3824" s="31" t="str">
        <f>IF(Tabela2[[#This Row],[Tipo]] = 0,LOOKUP(Tabela2[[#This Row],[RESUMO]],Tabela3[Grupo],Tabela3[Meus produtos]),VLOOKUP(Tabela2[[#This Row],[Código]],Tabela4[[Código NBS/LC116]:[Meus serviços]],3,0))</f>
        <v>Não</v>
      </c>
      <c r="C3824" t="str">
        <f>IF(E3824=0,TEXT(dados!A3739,"00000000"),IF(E3824=2,TEXT(dados!A3739,"0000"),TEXT(dados!A3739,"#")))</f>
        <v>38069012</v>
      </c>
      <c r="D3824" t="str">
        <f>IF(dados!B3739=0,"",dados!B3739)</f>
        <v/>
      </c>
      <c r="E3824">
        <f>dados!C3739</f>
        <v>0</v>
      </c>
      <c r="F3824" t="str">
        <f>dados!D3739</f>
        <v>Abietatos de metila ou benzila,hidroabietato de metila</v>
      </c>
      <c r="G3824"/>
      <c r="H3824"/>
      <c r="I3824"/>
      <c r="J3824"/>
      <c r="K3824" s="13"/>
      <c r="L3824" s="13">
        <f>dados!I3739/100</f>
        <v>0.13449999999999998</v>
      </c>
      <c r="M3824" s="13">
        <f>dados!J3739/100</f>
        <v>0.1699</v>
      </c>
      <c r="N3824" s="13">
        <f>dados!K3739/100</f>
        <v>0.25</v>
      </c>
      <c r="O3824" s="13">
        <f>dados!L3739/100</f>
        <v>0</v>
      </c>
      <c r="P3824" s="12" t="str">
        <f>LEFT(Tabela2[[#This Row],[Código]],2)</f>
        <v>38</v>
      </c>
    </row>
    <row r="3825" spans="2:16" ht="15" customHeight="1" x14ac:dyDescent="0.25">
      <c r="B3825" s="31" t="str">
        <f>IF(Tabela2[[#This Row],[Tipo]] = 0,LOOKUP(Tabela2[[#This Row],[RESUMO]],Tabela3[Grupo],Tabela3[Meus produtos]),VLOOKUP(Tabela2[[#This Row],[Código]],Tabela4[[Código NBS/LC116]:[Meus serviços]],3,0))</f>
        <v>Não</v>
      </c>
      <c r="C3825" t="str">
        <f>IF(E3825=0,TEXT(dados!A3740,"00000000"),IF(E3825=2,TEXT(dados!A3740,"0000"),TEXT(dados!A3740,"#")))</f>
        <v>38069019</v>
      </c>
      <c r="D3825" t="str">
        <f>IF(dados!B3740=0,"",dados!B3740)</f>
        <v/>
      </c>
      <c r="E3825">
        <f>dados!C3740</f>
        <v>0</v>
      </c>
      <c r="F3825" t="str">
        <f>dados!D3740</f>
        <v>Outs.derivados de colofonias ou de acidos resinicos</v>
      </c>
      <c r="G3825"/>
      <c r="H3825"/>
      <c r="I3825"/>
      <c r="J3825"/>
      <c r="K3825" s="13"/>
      <c r="L3825" s="13">
        <f>dados!I3740/100</f>
        <v>0.13449999999999998</v>
      </c>
      <c r="M3825" s="13">
        <f>dados!J3740/100</f>
        <v>0.1699</v>
      </c>
      <c r="N3825" s="13">
        <f>dados!K3740/100</f>
        <v>0.25</v>
      </c>
      <c r="O3825" s="13">
        <f>dados!L3740/100</f>
        <v>0</v>
      </c>
      <c r="P3825" s="12" t="str">
        <f>LEFT(Tabela2[[#This Row],[Código]],2)</f>
        <v>38</v>
      </c>
    </row>
    <row r="3826" spans="2:16" ht="15" customHeight="1" x14ac:dyDescent="0.25">
      <c r="B3826" s="31" t="str">
        <f>IF(Tabela2[[#This Row],[Tipo]] = 0,LOOKUP(Tabela2[[#This Row],[RESUMO]],Tabela3[Grupo],Tabela3[Meus produtos]),VLOOKUP(Tabela2[[#This Row],[Código]],Tabela4[[Código NBS/LC116]:[Meus serviços]],3,0))</f>
        <v>Não</v>
      </c>
      <c r="C3826" t="str">
        <f>IF(E3826=0,TEXT(dados!A3741,"00000000"),IF(E3826=2,TEXT(dados!A3741,"0000"),TEXT(dados!A3741,"#")))</f>
        <v>38069090</v>
      </c>
      <c r="D3826" t="str">
        <f>IF(dados!B3741=0,"",dados!B3741)</f>
        <v/>
      </c>
      <c r="E3826">
        <f>dados!C3741</f>
        <v>0</v>
      </c>
      <c r="F3826" t="str">
        <f>dados!D3741</f>
        <v>Outros essencias de colofonia e oleos de colofonia</v>
      </c>
      <c r="G3826"/>
      <c r="H3826"/>
      <c r="I3826"/>
      <c r="J3826"/>
      <c r="K3826" s="13"/>
      <c r="L3826" s="13">
        <f>dados!I3741/100</f>
        <v>0.13449999999999998</v>
      </c>
      <c r="M3826" s="13">
        <f>dados!J3741/100</f>
        <v>0.1699</v>
      </c>
      <c r="N3826" s="13">
        <f>dados!K3741/100</f>
        <v>0.25</v>
      </c>
      <c r="O3826" s="13">
        <f>dados!L3741/100</f>
        <v>0</v>
      </c>
      <c r="P3826" s="12" t="str">
        <f>LEFT(Tabela2[[#This Row],[Código]],2)</f>
        <v>38</v>
      </c>
    </row>
    <row r="3827" spans="2:16" ht="15" customHeight="1" x14ac:dyDescent="0.25">
      <c r="B3827" s="31" t="str">
        <f>IF(Tabela2[[#This Row],[Tipo]] = 0,LOOKUP(Tabela2[[#This Row],[RESUMO]],Tabela3[Grupo],Tabela3[Meus produtos]),VLOOKUP(Tabela2[[#This Row],[Código]],Tabela4[[Código NBS/LC116]:[Meus serviços]],3,0))</f>
        <v>Não</v>
      </c>
      <c r="C3827" t="str">
        <f>IF(E3827=0,TEXT(dados!A3742,"00000000"),IF(E3827=2,TEXT(dados!A3742,"0000"),TEXT(dados!A3742,"#")))</f>
        <v>38069090</v>
      </c>
      <c r="D3827">
        <f>IF(dados!B3742=0,"",dados!B3742)</f>
        <v>1</v>
      </c>
      <c r="E3827">
        <f>dados!C3742</f>
        <v>0</v>
      </c>
      <c r="F3827" t="str">
        <f>dados!D3742</f>
        <v>Gomas fundidas</v>
      </c>
      <c r="G3827"/>
      <c r="H3827"/>
      <c r="I3827"/>
      <c r="J3827"/>
      <c r="K3827" s="13"/>
      <c r="L3827" s="13">
        <f>dados!I3742/100</f>
        <v>0.1429</v>
      </c>
      <c r="M3827" s="13">
        <f>dados!J3742/100</f>
        <v>0.17829999999999999</v>
      </c>
      <c r="N3827" s="13">
        <f>dados!K3742/100</f>
        <v>0.25</v>
      </c>
      <c r="O3827" s="13">
        <f>dados!L3742/100</f>
        <v>0</v>
      </c>
      <c r="P3827" s="12" t="str">
        <f>LEFT(Tabela2[[#This Row],[Código]],2)</f>
        <v>38</v>
      </c>
    </row>
    <row r="3828" spans="2:16" ht="15" customHeight="1" x14ac:dyDescent="0.25">
      <c r="B3828" s="31" t="str">
        <f>IF(Tabela2[[#This Row],[Tipo]] = 0,LOOKUP(Tabela2[[#This Row],[RESUMO]],Tabela3[Grupo],Tabela3[Meus produtos]),VLOOKUP(Tabela2[[#This Row],[Código]],Tabela4[[Código NBS/LC116]:[Meus serviços]],3,0))</f>
        <v>Não</v>
      </c>
      <c r="C3828" t="str">
        <f>IF(E3828=0,TEXT(dados!A3743,"00000000"),IF(E3828=2,TEXT(dados!A3743,"0000"),TEXT(dados!A3743,"#")))</f>
        <v>38070000</v>
      </c>
      <c r="D3828" t="str">
        <f>IF(dados!B3743=0,"",dados!B3743)</f>
        <v/>
      </c>
      <c r="E3828">
        <f>dados!C3743</f>
        <v>0</v>
      </c>
      <c r="F3828" t="str">
        <f>dados!D3743</f>
        <v>Alcatroes de madeira,oleos de alcatrao de madeira,etc.</v>
      </c>
      <c r="G3828"/>
      <c r="H3828"/>
      <c r="I3828"/>
      <c r="J3828"/>
      <c r="K3828" s="13"/>
      <c r="L3828" s="13">
        <f>dados!I3743/100</f>
        <v>0.13449999999999998</v>
      </c>
      <c r="M3828" s="13">
        <f>dados!J3743/100</f>
        <v>0.1699</v>
      </c>
      <c r="N3828" s="13">
        <f>dados!K3743/100</f>
        <v>0.25</v>
      </c>
      <c r="O3828" s="13">
        <f>dados!L3743/100</f>
        <v>0</v>
      </c>
      <c r="P3828" s="12" t="str">
        <f>LEFT(Tabela2[[#This Row],[Código]],2)</f>
        <v>38</v>
      </c>
    </row>
    <row r="3829" spans="2:16" ht="15" customHeight="1" x14ac:dyDescent="0.25">
      <c r="B3829" s="31" t="str">
        <f>IF(Tabela2[[#This Row],[Tipo]] = 0,LOOKUP(Tabela2[[#This Row],[RESUMO]],Tabela3[Grupo],Tabela3[Meus produtos]),VLOOKUP(Tabela2[[#This Row],[Código]],Tabela4[[Código NBS/LC116]:[Meus serviços]],3,0))</f>
        <v>Não</v>
      </c>
      <c r="C3829" t="str">
        <f>IF(E3829=0,TEXT(dados!A3744,"00000000"),IF(E3829=2,TEXT(dados!A3744,"0000"),TEXT(dados!A3744,"#")))</f>
        <v>38070000</v>
      </c>
      <c r="D3829">
        <f>IF(dados!B3744=0,"",dados!B3744)</f>
        <v>1</v>
      </c>
      <c r="E3829">
        <f>dados!C3744</f>
        <v>0</v>
      </c>
      <c r="F3829" t="str">
        <f>dados!D3744</f>
        <v>Solventes e diluentes compostos para vernizes ou produtos semelhantes</v>
      </c>
      <c r="G3829"/>
      <c r="H3829"/>
      <c r="I3829"/>
      <c r="J3829"/>
      <c r="K3829" s="13"/>
      <c r="L3829" s="13">
        <f>dados!I3744/100</f>
        <v>0.1429</v>
      </c>
      <c r="M3829" s="13">
        <f>dados!J3744/100</f>
        <v>0.17829999999999999</v>
      </c>
      <c r="N3829" s="13">
        <f>dados!K3744/100</f>
        <v>0.25</v>
      </c>
      <c r="O3829" s="13">
        <f>dados!L3744/100</f>
        <v>0</v>
      </c>
      <c r="P3829" s="12" t="str">
        <f>LEFT(Tabela2[[#This Row],[Código]],2)</f>
        <v>38</v>
      </c>
    </row>
    <row r="3830" spans="2:16" ht="15" customHeight="1" x14ac:dyDescent="0.25">
      <c r="B3830" s="31" t="str">
        <f>IF(Tabela2[[#This Row],[Tipo]] = 0,LOOKUP(Tabela2[[#This Row],[RESUMO]],Tabela3[Grupo],Tabela3[Meus produtos]),VLOOKUP(Tabela2[[#This Row],[Código]],Tabela4[[Código NBS/LC116]:[Meus serviços]],3,0))</f>
        <v>Não</v>
      </c>
      <c r="C3830" t="str">
        <f>IF(E3830=0,TEXT(dados!A3745,"00000000"),IF(E3830=2,TEXT(dados!A3745,"0000"),TEXT(dados!A3745,"#")))</f>
        <v>38085200</v>
      </c>
      <c r="D3830" t="str">
        <f>IF(dados!B3745=0,"",dados!B3745)</f>
        <v/>
      </c>
      <c r="E3830">
        <f>dados!C3745</f>
        <v>0</v>
      </c>
      <c r="F3830" t="str">
        <f>dados!D3745</f>
        <v>Ddt (iso) (clofenotano (dci)), acondicionado em embalagens com um conteudo de peso liquido nao superior a 300 g</v>
      </c>
      <c r="G3830"/>
      <c r="H3830"/>
      <c r="I3830"/>
      <c r="J3830"/>
      <c r="K3830" s="13"/>
      <c r="L3830" s="13">
        <f>dados!I3745/100</f>
        <v>0.13449999999999998</v>
      </c>
      <c r="M3830" s="13">
        <f>dados!J3745/100</f>
        <v>0.1699</v>
      </c>
      <c r="N3830" s="13">
        <f>dados!K3745/100</f>
        <v>0.25</v>
      </c>
      <c r="O3830" s="13">
        <f>dados!L3745/100</f>
        <v>0</v>
      </c>
      <c r="P3830" s="12" t="str">
        <f>LEFT(Tabela2[[#This Row],[Código]],2)</f>
        <v>38</v>
      </c>
    </row>
    <row r="3831" spans="2:16" ht="15" customHeight="1" x14ac:dyDescent="0.25">
      <c r="B3831" s="31" t="str">
        <f>IF(Tabela2[[#This Row],[Tipo]] = 0,LOOKUP(Tabela2[[#This Row],[RESUMO]],Tabela3[Grupo],Tabela3[Meus produtos]),VLOOKUP(Tabela2[[#This Row],[Código]],Tabela4[[Código NBS/LC116]:[Meus serviços]],3,0))</f>
        <v>Não</v>
      </c>
      <c r="C3831" t="str">
        <f>IF(E3831=0,TEXT(dados!A3746,"00000000"),IF(E3831=2,TEXT(dados!A3746,"0000"),TEXT(dados!A3746,"#")))</f>
        <v>38085910</v>
      </c>
      <c r="D3831" t="str">
        <f>IF(dados!B3746=0,"",dados!B3746)</f>
        <v/>
      </c>
      <c r="E3831">
        <f>dados!C3746</f>
        <v>0</v>
      </c>
      <c r="F3831" t="str">
        <f>dados!D3746</f>
        <v>Apresentadas em formas ou embalagens exclusivamente para uso direto em aplicacoes domissanitarias</v>
      </c>
      <c r="G3831"/>
      <c r="H3831"/>
      <c r="I3831"/>
      <c r="J3831"/>
      <c r="K3831" s="13"/>
      <c r="L3831" s="13">
        <f>dados!I3746/100</f>
        <v>0.13449999999999998</v>
      </c>
      <c r="M3831" s="13">
        <f>dados!J3746/100</f>
        <v>0.1699</v>
      </c>
      <c r="N3831" s="13">
        <f>dados!K3746/100</f>
        <v>0.25</v>
      </c>
      <c r="O3831" s="13">
        <f>dados!L3746/100</f>
        <v>0</v>
      </c>
      <c r="P3831" s="12" t="str">
        <f>LEFT(Tabela2[[#This Row],[Código]],2)</f>
        <v>38</v>
      </c>
    </row>
    <row r="3832" spans="2:16" ht="15" customHeight="1" x14ac:dyDescent="0.25">
      <c r="B3832" s="31" t="str">
        <f>IF(Tabela2[[#This Row],[Tipo]] = 0,LOOKUP(Tabela2[[#This Row],[RESUMO]],Tabela3[Grupo],Tabela3[Meus produtos]),VLOOKUP(Tabela2[[#This Row],[Código]],Tabela4[[Código NBS/LC116]:[Meus serviços]],3,0))</f>
        <v>Não</v>
      </c>
      <c r="C3832" t="str">
        <f>IF(E3832=0,TEXT(dados!A3747,"00000000"),IF(E3832=2,TEXT(dados!A3747,"0000"),TEXT(dados!A3747,"#")))</f>
        <v>38085921</v>
      </c>
      <c r="D3832" t="str">
        <f>IF(dados!B3747=0,"",dados!B3747)</f>
        <v/>
      </c>
      <c r="E3832">
        <f>dados!C3747</f>
        <v>0</v>
      </c>
      <c r="F3832" t="str">
        <f>dados!D3747</f>
        <v>A base de metamidofos (iso) ou monocrotofos (iso)</v>
      </c>
      <c r="G3832"/>
      <c r="H3832"/>
      <c r="I3832"/>
      <c r="J3832"/>
      <c r="K3832" s="13"/>
      <c r="L3832" s="13">
        <f>dados!I3747/100</f>
        <v>0.13449999999999998</v>
      </c>
      <c r="M3832" s="13">
        <f>dados!J3747/100</f>
        <v>0.1699</v>
      </c>
      <c r="N3832" s="13">
        <f>dados!K3747/100</f>
        <v>0.25</v>
      </c>
      <c r="O3832" s="13">
        <f>dados!L3747/100</f>
        <v>0</v>
      </c>
      <c r="P3832" s="12" t="str">
        <f>LEFT(Tabela2[[#This Row],[Código]],2)</f>
        <v>38</v>
      </c>
    </row>
    <row r="3833" spans="2:16" ht="15" customHeight="1" x14ac:dyDescent="0.25">
      <c r="B3833" s="31" t="str">
        <f>IF(Tabela2[[#This Row],[Tipo]] = 0,LOOKUP(Tabela2[[#This Row],[RESUMO]],Tabela3[Grupo],Tabela3[Meus produtos]),VLOOKUP(Tabela2[[#This Row],[Código]],Tabela4[[Código NBS/LC116]:[Meus serviços]],3,0))</f>
        <v>Não</v>
      </c>
      <c r="C3833" t="str">
        <f>IF(E3833=0,TEXT(dados!A3748,"00000000"),IF(E3833=2,TEXT(dados!A3748,"0000"),TEXT(dados!A3748,"#")))</f>
        <v>38085922</v>
      </c>
      <c r="D3833" t="str">
        <f>IF(dados!B3748=0,"",dados!B3748)</f>
        <v/>
      </c>
      <c r="E3833">
        <f>dados!C3748</f>
        <v>0</v>
      </c>
      <c r="F3833" t="str">
        <f>dados!D3748</f>
        <v>A base de endossulfan (iso)</v>
      </c>
      <c r="G3833"/>
      <c r="H3833"/>
      <c r="I3833"/>
      <c r="J3833"/>
      <c r="K3833" s="13"/>
      <c r="L3833" s="13">
        <f>dados!I3748/100</f>
        <v>0.13449999999999998</v>
      </c>
      <c r="M3833" s="13">
        <f>dados!J3748/100</f>
        <v>0.1699</v>
      </c>
      <c r="N3833" s="13">
        <f>dados!K3748/100</f>
        <v>0.25</v>
      </c>
      <c r="O3833" s="13">
        <f>dados!L3748/100</f>
        <v>0</v>
      </c>
      <c r="P3833" s="12" t="str">
        <f>LEFT(Tabela2[[#This Row],[Código]],2)</f>
        <v>38</v>
      </c>
    </row>
    <row r="3834" spans="2:16" ht="15" customHeight="1" x14ac:dyDescent="0.25">
      <c r="B3834" s="31" t="str">
        <f>IF(Tabela2[[#This Row],[Tipo]] = 0,LOOKUP(Tabela2[[#This Row],[RESUMO]],Tabela3[Grupo],Tabela3[Meus produtos]),VLOOKUP(Tabela2[[#This Row],[Código]],Tabela4[[Código NBS/LC116]:[Meus serviços]],3,0))</f>
        <v>Não</v>
      </c>
      <c r="C3834" t="str">
        <f>IF(E3834=0,TEXT(dados!A3749,"00000000"),IF(E3834=2,TEXT(dados!A3749,"0000"),TEXT(dados!A3749,"#")))</f>
        <v>38085923</v>
      </c>
      <c r="D3834" t="str">
        <f>IF(dados!B3749=0,"",dados!B3749)</f>
        <v/>
      </c>
      <c r="E3834">
        <f>dados!C3749</f>
        <v>0</v>
      </c>
      <c r="F3834" t="str">
        <f>dados!D3749</f>
        <v>A base de alaclor (iso)</v>
      </c>
      <c r="G3834"/>
      <c r="H3834"/>
      <c r="I3834"/>
      <c r="J3834"/>
      <c r="K3834" s="13"/>
      <c r="L3834" s="13">
        <f>dados!I3749/100</f>
        <v>0.13449999999999998</v>
      </c>
      <c r="M3834" s="13">
        <f>dados!J3749/100</f>
        <v>0.1699</v>
      </c>
      <c r="N3834" s="13">
        <f>dados!K3749/100</f>
        <v>0.25</v>
      </c>
      <c r="O3834" s="13">
        <f>dados!L3749/100</f>
        <v>0</v>
      </c>
      <c r="P3834" s="12" t="str">
        <f>LEFT(Tabela2[[#This Row],[Código]],2)</f>
        <v>38</v>
      </c>
    </row>
    <row r="3835" spans="2:16" ht="15" customHeight="1" x14ac:dyDescent="0.25">
      <c r="B3835" s="31" t="str">
        <f>IF(Tabela2[[#This Row],[Tipo]] = 0,LOOKUP(Tabela2[[#This Row],[RESUMO]],Tabela3[Grupo],Tabela3[Meus produtos]),VLOOKUP(Tabela2[[#This Row],[Código]],Tabela4[[Código NBS/LC116]:[Meus serviços]],3,0))</f>
        <v>Não</v>
      </c>
      <c r="C3835" t="str">
        <f>IF(E3835=0,TEXT(dados!A3750,"00000000"),IF(E3835=2,TEXT(dados!A3750,"0000"),TEXT(dados!A3750,"#")))</f>
        <v>38085924</v>
      </c>
      <c r="D3835" t="str">
        <f>IF(dados!B3750=0,"",dados!B3750)</f>
        <v/>
      </c>
      <c r="E3835">
        <f>dados!C3750</f>
        <v>0</v>
      </c>
      <c r="F3835" t="str">
        <f>dados!D3750</f>
        <v>A base de 1,2,3,4,5,6-hexaclorocicloexano (HcH (iSo)), incluindo o lindano (iSo,Dci)</v>
      </c>
      <c r="G3835"/>
      <c r="H3835"/>
      <c r="I3835"/>
      <c r="J3835"/>
      <c r="K3835" s="13"/>
      <c r="L3835" s="13">
        <f>dados!I3750/100</f>
        <v>0.13449999999999998</v>
      </c>
      <c r="M3835" s="13">
        <f>dados!J3750/100</f>
        <v>0.16370000000000001</v>
      </c>
      <c r="N3835" s="13">
        <f>dados!K3750/100</f>
        <v>0.25</v>
      </c>
      <c r="O3835" s="13">
        <f>dados!L3750/100</f>
        <v>0</v>
      </c>
      <c r="P3835" s="12" t="str">
        <f>LEFT(Tabela2[[#This Row],[Código]],2)</f>
        <v>38</v>
      </c>
    </row>
    <row r="3836" spans="2:16" ht="15" customHeight="1" x14ac:dyDescent="0.25">
      <c r="B3836" s="31" t="str">
        <f>IF(Tabela2[[#This Row],[Tipo]] = 0,LOOKUP(Tabela2[[#This Row],[RESUMO]],Tabela3[Grupo],Tabela3[Meus produtos]),VLOOKUP(Tabela2[[#This Row],[Código]],Tabela4[[Código NBS/LC116]:[Meus serviços]],3,0))</f>
        <v>Não</v>
      </c>
      <c r="C3836" t="str">
        <f>IF(E3836=0,TEXT(dados!A3751,"00000000"),IF(E3836=2,TEXT(dados!A3751,"0000"),TEXT(dados!A3751,"#")))</f>
        <v>38085925</v>
      </c>
      <c r="D3836" t="str">
        <f>IF(dados!B3751=0,"",dados!B3751)</f>
        <v/>
      </c>
      <c r="E3836">
        <f>dados!C3751</f>
        <v>0</v>
      </c>
      <c r="F3836" t="str">
        <f>dados!D3751</f>
        <v>Produtos diversos das industrias quimicas inseticidas rodenticidas fungicidas herbicidas inibidores de germinacao e reguladores de crescimento para plantas desinfetantes e produtos semelhantes apresentados em formas ou embalagens para venda a retalho ou c</v>
      </c>
      <c r="G3836"/>
      <c r="H3836"/>
      <c r="I3836"/>
      <c r="J3836"/>
      <c r="K3836" s="13"/>
      <c r="L3836" s="13">
        <f>dados!I3751/100</f>
        <v>0.13449999999999998</v>
      </c>
      <c r="M3836" s="13">
        <f>dados!J3751/100</f>
        <v>0.1699</v>
      </c>
      <c r="N3836" s="13">
        <f>dados!K3751/100</f>
        <v>0.25</v>
      </c>
      <c r="O3836" s="13">
        <f>dados!L3751/100</f>
        <v>0</v>
      </c>
      <c r="P3836" s="12" t="str">
        <f>LEFT(Tabela2[[#This Row],[Código]],2)</f>
        <v>38</v>
      </c>
    </row>
    <row r="3837" spans="2:16" ht="15" customHeight="1" x14ac:dyDescent="0.25">
      <c r="B3837" s="31" t="str">
        <f>IF(Tabela2[[#This Row],[Tipo]] = 0,LOOKUP(Tabela2[[#This Row],[RESUMO]],Tabela3[Grupo],Tabela3[Meus produtos]),VLOOKUP(Tabela2[[#This Row],[Código]],Tabela4[[Código NBS/LC116]:[Meus serviços]],3,0))</f>
        <v>Não</v>
      </c>
      <c r="C3837" t="str">
        <f>IF(E3837=0,TEXT(dados!A3752,"00000000"),IF(E3837=2,TEXT(dados!A3752,"0000"),TEXT(dados!A3752,"#")))</f>
        <v>38085926</v>
      </c>
      <c r="D3837" t="str">
        <f>IF(dados!B3752=0,"",dados!B3752)</f>
        <v/>
      </c>
      <c r="E3837">
        <f>dados!C3752</f>
        <v>0</v>
      </c>
      <c r="F3837" t="str">
        <f>dados!D3752</f>
        <v>Produtos diversos das industrias quimicas inseticidas rodenticidas fungicidas herbicidas inibidores de germinacao e reguladores de crescimento para plantas desinfetantes e produtos semelhantes apresentados em formas ou embalagens para venda a retalho ou c</v>
      </c>
      <c r="G3837"/>
      <c r="H3837"/>
      <c r="I3837"/>
      <c r="J3837"/>
      <c r="K3837" s="13"/>
      <c r="L3837" s="13">
        <f>dados!I3752/100</f>
        <v>0.13449999999999998</v>
      </c>
      <c r="M3837" s="13">
        <f>dados!J3752/100</f>
        <v>0.16789999999999999</v>
      </c>
      <c r="N3837" s="13">
        <f>dados!K3752/100</f>
        <v>0.25</v>
      </c>
      <c r="O3837" s="13">
        <f>dados!L3752/100</f>
        <v>0</v>
      </c>
      <c r="P3837" s="12" t="str">
        <f>LEFT(Tabela2[[#This Row],[Código]],2)</f>
        <v>38</v>
      </c>
    </row>
    <row r="3838" spans="2:16" ht="15" customHeight="1" x14ac:dyDescent="0.25">
      <c r="B3838" s="31" t="str">
        <f>IF(Tabela2[[#This Row],[Tipo]] = 0,LOOKUP(Tabela2[[#This Row],[RESUMO]],Tabela3[Grupo],Tabela3[Meus produtos]),VLOOKUP(Tabela2[[#This Row],[Código]],Tabela4[[Código NBS/LC116]:[Meus serviços]],3,0))</f>
        <v>Não</v>
      </c>
      <c r="C3838" t="str">
        <f>IF(E3838=0,TEXT(dados!A3753,"00000000"),IF(E3838=2,TEXT(dados!A3753,"0000"),TEXT(dados!A3753,"#")))</f>
        <v>38085929</v>
      </c>
      <c r="D3838" t="str">
        <f>IF(dados!B3753=0,"",dados!B3753)</f>
        <v/>
      </c>
      <c r="E3838">
        <f>dados!C3753</f>
        <v>0</v>
      </c>
      <c r="F3838" t="str">
        <f>dados!D3753</f>
        <v>Outras</v>
      </c>
      <c r="G3838"/>
      <c r="H3838"/>
      <c r="I3838"/>
      <c r="J3838"/>
      <c r="K3838" s="13"/>
      <c r="L3838" s="13">
        <f>dados!I3753/100</f>
        <v>0.13449999999999998</v>
      </c>
      <c r="M3838" s="13">
        <f>dados!J3753/100</f>
        <v>0.16370000000000001</v>
      </c>
      <c r="N3838" s="13">
        <f>dados!K3753/100</f>
        <v>0.25</v>
      </c>
      <c r="O3838" s="13">
        <f>dados!L3753/100</f>
        <v>0</v>
      </c>
      <c r="P3838" s="12" t="str">
        <f>LEFT(Tabela2[[#This Row],[Código]],2)</f>
        <v>38</v>
      </c>
    </row>
    <row r="3839" spans="2:16" ht="15" customHeight="1" x14ac:dyDescent="0.25">
      <c r="B3839" s="31" t="str">
        <f>IF(Tabela2[[#This Row],[Tipo]] = 0,LOOKUP(Tabela2[[#This Row],[RESUMO]],Tabela3[Grupo],Tabela3[Meus produtos]),VLOOKUP(Tabela2[[#This Row],[Código]],Tabela4[[Código NBS/LC116]:[Meus serviços]],3,0))</f>
        <v>Não</v>
      </c>
      <c r="C3839" t="str">
        <f>IF(E3839=0,TEXT(dados!A3754,"00000000"),IF(E3839=2,TEXT(dados!A3754,"0000"),TEXT(dados!A3754,"#")))</f>
        <v>38086100</v>
      </c>
      <c r="D3839" t="str">
        <f>IF(dados!B3754=0,"",dados!B3754)</f>
        <v/>
      </c>
      <c r="E3839">
        <f>dados!C3754</f>
        <v>0</v>
      </c>
      <c r="F3839" t="str">
        <f>dados!D3754</f>
        <v>Acondicionadas em embalagens com um conteudo de peso liquido nao superior a 300 g</v>
      </c>
      <c r="G3839"/>
      <c r="H3839"/>
      <c r="I3839"/>
      <c r="J3839"/>
      <c r="K3839" s="13"/>
      <c r="L3839" s="13">
        <f>dados!I3754/100</f>
        <v>0.13449999999999998</v>
      </c>
      <c r="M3839" s="13">
        <f>dados!J3754/100</f>
        <v>0.1699</v>
      </c>
      <c r="N3839" s="13">
        <f>dados!K3754/100</f>
        <v>0.25</v>
      </c>
      <c r="O3839" s="13">
        <f>dados!L3754/100</f>
        <v>0</v>
      </c>
      <c r="P3839" s="12" t="str">
        <f>LEFT(Tabela2[[#This Row],[Código]],2)</f>
        <v>38</v>
      </c>
    </row>
    <row r="3840" spans="2:16" ht="15" customHeight="1" x14ac:dyDescent="0.25">
      <c r="B3840" s="31" t="str">
        <f>IF(Tabela2[[#This Row],[Tipo]] = 0,LOOKUP(Tabela2[[#This Row],[RESUMO]],Tabela3[Grupo],Tabela3[Meus produtos]),VLOOKUP(Tabela2[[#This Row],[Código]],Tabela4[[Código NBS/LC116]:[Meus serviços]],3,0))</f>
        <v>Não</v>
      </c>
      <c r="C3840" t="str">
        <f>IF(E3840=0,TEXT(dados!A3755,"00000000"),IF(E3840=2,TEXT(dados!A3755,"0000"),TEXT(dados!A3755,"#")))</f>
        <v>38086210</v>
      </c>
      <c r="D3840" t="str">
        <f>IF(dados!B3755=0,"",dados!B3755)</f>
        <v/>
      </c>
      <c r="E3840">
        <f>dados!C3755</f>
        <v>0</v>
      </c>
      <c r="F3840" t="str">
        <f>dados!D3755</f>
        <v>A base de alfa cipermetrina (iso)</v>
      </c>
      <c r="G3840"/>
      <c r="H3840"/>
      <c r="I3840"/>
      <c r="J3840"/>
      <c r="K3840" s="13"/>
      <c r="L3840" s="13">
        <f>dados!I3755/100</f>
        <v>0.13449999999999998</v>
      </c>
      <c r="M3840" s="13">
        <f>dados!J3755/100</f>
        <v>0.1699</v>
      </c>
      <c r="N3840" s="13">
        <f>dados!K3755/100</f>
        <v>0.25</v>
      </c>
      <c r="O3840" s="13">
        <f>dados!L3755/100</f>
        <v>0</v>
      </c>
      <c r="P3840" s="12" t="str">
        <f>LEFT(Tabela2[[#This Row],[Código]],2)</f>
        <v>38</v>
      </c>
    </row>
    <row r="3841" spans="2:16" ht="15" customHeight="1" x14ac:dyDescent="0.25">
      <c r="B3841" s="31" t="str">
        <f>IF(Tabela2[[#This Row],[Tipo]] = 0,LOOKUP(Tabela2[[#This Row],[RESUMO]],Tabela3[Grupo],Tabela3[Meus produtos]),VLOOKUP(Tabela2[[#This Row],[Código]],Tabela4[[Código NBS/LC116]:[Meus serviços]],3,0))</f>
        <v>Não</v>
      </c>
      <c r="C3841" t="str">
        <f>IF(E3841=0,TEXT(dados!A3756,"00000000"),IF(E3841=2,TEXT(dados!A3756,"0000"),TEXT(dados!A3756,"#")))</f>
        <v>38086290</v>
      </c>
      <c r="D3841" t="str">
        <f>IF(dados!B3756=0,"",dados!B3756)</f>
        <v/>
      </c>
      <c r="E3841">
        <f>dados!C3756</f>
        <v>0</v>
      </c>
      <c r="F3841" t="str">
        <f>dados!D3756</f>
        <v>Outras</v>
      </c>
      <c r="G3841"/>
      <c r="H3841"/>
      <c r="I3841"/>
      <c r="J3841"/>
      <c r="K3841" s="13"/>
      <c r="L3841" s="13">
        <f>dados!I3756/100</f>
        <v>0.13449999999999998</v>
      </c>
      <c r="M3841" s="13">
        <f>dados!J3756/100</f>
        <v>0.16370000000000001</v>
      </c>
      <c r="N3841" s="13">
        <f>dados!K3756/100</f>
        <v>0.25</v>
      </c>
      <c r="O3841" s="13">
        <f>dados!L3756/100</f>
        <v>0</v>
      </c>
      <c r="P3841" s="12" t="str">
        <f>LEFT(Tabela2[[#This Row],[Código]],2)</f>
        <v>38</v>
      </c>
    </row>
    <row r="3842" spans="2:16" ht="15" customHeight="1" x14ac:dyDescent="0.25">
      <c r="B3842" s="31" t="str">
        <f>IF(Tabela2[[#This Row],[Tipo]] = 0,LOOKUP(Tabela2[[#This Row],[RESUMO]],Tabela3[Grupo],Tabela3[Meus produtos]),VLOOKUP(Tabela2[[#This Row],[Código]],Tabela4[[Código NBS/LC116]:[Meus serviços]],3,0))</f>
        <v>Não</v>
      </c>
      <c r="C3842" t="str">
        <f>IF(E3842=0,TEXT(dados!A3757,"00000000"),IF(E3842=2,TEXT(dados!A3757,"0000"),TEXT(dados!A3757,"#")))</f>
        <v>38086910</v>
      </c>
      <c r="D3842" t="str">
        <f>IF(dados!B3757=0,"",dados!B3757)</f>
        <v/>
      </c>
      <c r="E3842">
        <f>dados!C3757</f>
        <v>0</v>
      </c>
      <c r="F3842" t="str">
        <f>dados!D3757</f>
        <v>A base de alfa cipermetrina (iso)</v>
      </c>
      <c r="G3842"/>
      <c r="H3842"/>
      <c r="I3842"/>
      <c r="J3842"/>
      <c r="K3842" s="13"/>
      <c r="L3842" s="13">
        <f>dados!I3757/100</f>
        <v>0.13449999999999998</v>
      </c>
      <c r="M3842" s="13">
        <f>dados!J3757/100</f>
        <v>0.1699</v>
      </c>
      <c r="N3842" s="13">
        <f>dados!K3757/100</f>
        <v>0.25</v>
      </c>
      <c r="O3842" s="13">
        <f>dados!L3757/100</f>
        <v>0</v>
      </c>
      <c r="P3842" s="12" t="str">
        <f>LEFT(Tabela2[[#This Row],[Código]],2)</f>
        <v>38</v>
      </c>
    </row>
    <row r="3843" spans="2:16" ht="15" customHeight="1" x14ac:dyDescent="0.25">
      <c r="B3843" s="31" t="str">
        <f>IF(Tabela2[[#This Row],[Tipo]] = 0,LOOKUP(Tabela2[[#This Row],[RESUMO]],Tabela3[Grupo],Tabela3[Meus produtos]),VLOOKUP(Tabela2[[#This Row],[Código]],Tabela4[[Código NBS/LC116]:[Meus serviços]],3,0))</f>
        <v>Não</v>
      </c>
      <c r="C3843" t="str">
        <f>IF(E3843=0,TEXT(dados!A3758,"00000000"),IF(E3843=2,TEXT(dados!A3758,"0000"),TEXT(dados!A3758,"#")))</f>
        <v>38086990</v>
      </c>
      <c r="D3843" t="str">
        <f>IF(dados!B3758=0,"",dados!B3758)</f>
        <v/>
      </c>
      <c r="E3843">
        <f>dados!C3758</f>
        <v>0</v>
      </c>
      <c r="F3843" t="str">
        <f>dados!D3758</f>
        <v>Outras</v>
      </c>
      <c r="G3843"/>
      <c r="H3843"/>
      <c r="I3843"/>
      <c r="J3843"/>
      <c r="K3843" s="13"/>
      <c r="L3843" s="13">
        <f>dados!I3758/100</f>
        <v>0.13449999999999998</v>
      </c>
      <c r="M3843" s="13">
        <f>dados!J3758/100</f>
        <v>0.1545</v>
      </c>
      <c r="N3843" s="13">
        <f>dados!K3758/100</f>
        <v>0.25</v>
      </c>
      <c r="O3843" s="13">
        <f>dados!L3758/100</f>
        <v>0</v>
      </c>
      <c r="P3843" s="12" t="str">
        <f>LEFT(Tabela2[[#This Row],[Código]],2)</f>
        <v>38</v>
      </c>
    </row>
    <row r="3844" spans="2:16" ht="15" customHeight="1" x14ac:dyDescent="0.25">
      <c r="B3844" s="31" t="str">
        <f>IF(Tabela2[[#This Row],[Tipo]] = 0,LOOKUP(Tabela2[[#This Row],[RESUMO]],Tabela3[Grupo],Tabela3[Meus produtos]),VLOOKUP(Tabela2[[#This Row],[Código]],Tabela4[[Código NBS/LC116]:[Meus serviços]],3,0))</f>
        <v>Não</v>
      </c>
      <c r="C3844" t="str">
        <f>IF(E3844=0,TEXT(dados!A3759,"00000000"),IF(E3844=2,TEXT(dados!A3759,"0000"),TEXT(dados!A3759,"#")))</f>
        <v>38089111</v>
      </c>
      <c r="D3844" t="str">
        <f>IF(dados!B3759=0,"",dados!B3759)</f>
        <v/>
      </c>
      <c r="E3844">
        <f>dados!C3759</f>
        <v>0</v>
      </c>
      <c r="F3844" t="str">
        <f>dados!D3759</f>
        <v>Inseticida cont.bromometano,etc.p/uso domissanit.direto</v>
      </c>
      <c r="G3844"/>
      <c r="H3844"/>
      <c r="I3844"/>
      <c r="J3844"/>
      <c r="K3844" s="13"/>
      <c r="L3844" s="13">
        <f>dados!I3759/100</f>
        <v>0.13449999999999998</v>
      </c>
      <c r="M3844" s="13">
        <f>dados!J3759/100</f>
        <v>0.1699</v>
      </c>
      <c r="N3844" s="13">
        <f>dados!K3759/100</f>
        <v>0.25</v>
      </c>
      <c r="O3844" s="13">
        <f>dados!L3759/100</f>
        <v>0</v>
      </c>
      <c r="P3844" s="12" t="str">
        <f>LEFT(Tabela2[[#This Row],[Código]],2)</f>
        <v>38</v>
      </c>
    </row>
    <row r="3845" spans="2:16" ht="15" customHeight="1" x14ac:dyDescent="0.25">
      <c r="B3845" s="31" t="str">
        <f>IF(Tabela2[[#This Row],[Tipo]] = 0,LOOKUP(Tabela2[[#This Row],[RESUMO]],Tabela3[Grupo],Tabela3[Meus produtos]),VLOOKUP(Tabela2[[#This Row],[Código]],Tabela4[[Código NBS/LC116]:[Meus serviços]],3,0))</f>
        <v>Não</v>
      </c>
      <c r="C3845" t="str">
        <f>IF(E3845=0,TEXT(dados!A3760,"00000000"),IF(E3845=2,TEXT(dados!A3760,"0000"),TEXT(dados!A3760,"#")))</f>
        <v>38089119</v>
      </c>
      <c r="D3845" t="str">
        <f>IF(dados!B3760=0,"",dados!B3760)</f>
        <v/>
      </c>
      <c r="E3845">
        <f>dados!C3760</f>
        <v>0</v>
      </c>
      <c r="F3845" t="str">
        <f>dados!D3760</f>
        <v>Outs.inseticidas em embalagens p/uso domissanit.direto</v>
      </c>
      <c r="G3845"/>
      <c r="H3845"/>
      <c r="I3845"/>
      <c r="J3845"/>
      <c r="K3845" s="13"/>
      <c r="L3845" s="13">
        <f>dados!I3760/100</f>
        <v>0.13449999999999998</v>
      </c>
      <c r="M3845" s="13">
        <f>dados!J3760/100</f>
        <v>0.1699</v>
      </c>
      <c r="N3845" s="13">
        <f>dados!K3760/100</f>
        <v>0.25</v>
      </c>
      <c r="O3845" s="13">
        <f>dados!L3760/100</f>
        <v>0</v>
      </c>
      <c r="P3845" s="12" t="str">
        <f>LEFT(Tabela2[[#This Row],[Código]],2)</f>
        <v>38</v>
      </c>
    </row>
    <row r="3846" spans="2:16" ht="15" customHeight="1" x14ac:dyDescent="0.25">
      <c r="B3846" s="31" t="str">
        <f>IF(Tabela2[[#This Row],[Tipo]] = 0,LOOKUP(Tabela2[[#This Row],[RESUMO]],Tabela3[Grupo],Tabela3[Meus produtos]),VLOOKUP(Tabela2[[#This Row],[Código]],Tabela4[[Código NBS/LC116]:[Meus serviços]],3,0))</f>
        <v>Não</v>
      </c>
      <c r="C3846" t="str">
        <f>IF(E3846=0,TEXT(dados!A3761,"00000000"),IF(E3846=2,TEXT(dados!A3761,"0000"),TEXT(dados!A3761,"#")))</f>
        <v>38089120</v>
      </c>
      <c r="D3846" t="str">
        <f>IF(dados!B3761=0,"",dados!B3761)</f>
        <v/>
      </c>
      <c r="E3846">
        <f>dados!C3761</f>
        <v>0</v>
      </c>
      <c r="F3846" t="str">
        <f>dados!D3761</f>
        <v>Inseticida cont.bromometano,etc. apresent. de outro modo</v>
      </c>
      <c r="G3846"/>
      <c r="H3846"/>
      <c r="I3846"/>
      <c r="J3846"/>
      <c r="K3846" s="13"/>
      <c r="L3846" s="13">
        <f>dados!I3761/100</f>
        <v>0.13449999999999998</v>
      </c>
      <c r="M3846" s="13">
        <f>dados!J3761/100</f>
        <v>0.1699</v>
      </c>
      <c r="N3846" s="13">
        <f>dados!K3761/100</f>
        <v>0.25</v>
      </c>
      <c r="O3846" s="13">
        <f>dados!L3761/100</f>
        <v>0</v>
      </c>
      <c r="P3846" s="12" t="str">
        <f>LEFT(Tabela2[[#This Row],[Código]],2)</f>
        <v>38</v>
      </c>
    </row>
    <row r="3847" spans="2:16" ht="15" customHeight="1" x14ac:dyDescent="0.25">
      <c r="B3847" s="31" t="str">
        <f>IF(Tabela2[[#This Row],[Tipo]] = 0,LOOKUP(Tabela2[[#This Row],[RESUMO]],Tabela3[Grupo],Tabela3[Meus produtos]),VLOOKUP(Tabela2[[#This Row],[Código]],Tabela4[[Código NBS/LC116]:[Meus serviços]],3,0))</f>
        <v>Não</v>
      </c>
      <c r="C3847" t="str">
        <f>IF(E3847=0,TEXT(dados!A3762,"00000000"),IF(E3847=2,TEXT(dados!A3762,"0000"),TEXT(dados!A3762,"#")))</f>
        <v>38089191</v>
      </c>
      <c r="D3847" t="str">
        <f>IF(dados!B3762=0,"",dados!B3762)</f>
        <v/>
      </c>
      <c r="E3847">
        <f>dados!C3762</f>
        <v>0</v>
      </c>
      <c r="F3847" t="str">
        <f>dados!D3762</f>
        <v>Inseticida a base de acefato apresentado de outro modo</v>
      </c>
      <c r="G3847"/>
      <c r="H3847"/>
      <c r="I3847"/>
      <c r="J3847"/>
      <c r="K3847" s="13"/>
      <c r="L3847" s="13">
        <f>dados!I3762/100</f>
        <v>0.13449999999999998</v>
      </c>
      <c r="M3847" s="13">
        <f>dados!J3762/100</f>
        <v>0.1699</v>
      </c>
      <c r="N3847" s="13">
        <f>dados!K3762/100</f>
        <v>0.25</v>
      </c>
      <c r="O3847" s="13">
        <f>dados!L3762/100</f>
        <v>0</v>
      </c>
      <c r="P3847" s="12" t="str">
        <f>LEFT(Tabela2[[#This Row],[Código]],2)</f>
        <v>38</v>
      </c>
    </row>
    <row r="3848" spans="2:16" ht="15" customHeight="1" x14ac:dyDescent="0.25">
      <c r="B3848" s="31" t="str">
        <f>IF(Tabela2[[#This Row],[Tipo]] = 0,LOOKUP(Tabela2[[#This Row],[RESUMO]],Tabela3[Grupo],Tabela3[Meus produtos]),VLOOKUP(Tabela2[[#This Row],[Código]],Tabela4[[Código NBS/LC116]:[Meus serviços]],3,0))</f>
        <v>Não</v>
      </c>
      <c r="C3848" t="str">
        <f>IF(E3848=0,TEXT(dados!A3763,"00000000"),IF(E3848=2,TEXT(dados!A3763,"0000"),TEXT(dados!A3763,"#")))</f>
        <v>38089192</v>
      </c>
      <c r="D3848" t="str">
        <f>IF(dados!B3763=0,"",dados!B3763)</f>
        <v/>
      </c>
      <c r="E3848">
        <f>dados!C3763</f>
        <v>0</v>
      </c>
      <c r="F3848" t="str">
        <f>dados!D3763</f>
        <v>Inseticida a base de cipermetrina/ permetrina, outro modo</v>
      </c>
      <c r="G3848"/>
      <c r="H3848"/>
      <c r="I3848"/>
      <c r="J3848"/>
      <c r="K3848" s="13"/>
      <c r="L3848" s="13">
        <f>dados!I3763/100</f>
        <v>0.13449999999999998</v>
      </c>
      <c r="M3848" s="13">
        <f>dados!J3763/100</f>
        <v>0.1699</v>
      </c>
      <c r="N3848" s="13">
        <f>dados!K3763/100</f>
        <v>0.25</v>
      </c>
      <c r="O3848" s="13">
        <f>dados!L3763/100</f>
        <v>0</v>
      </c>
      <c r="P3848" s="12" t="str">
        <f>LEFT(Tabela2[[#This Row],[Código]],2)</f>
        <v>38</v>
      </c>
    </row>
    <row r="3849" spans="2:16" ht="15" customHeight="1" x14ac:dyDescent="0.25">
      <c r="B3849" s="31" t="str">
        <f>IF(Tabela2[[#This Row],[Tipo]] = 0,LOOKUP(Tabela2[[#This Row],[RESUMO]],Tabela3[Grupo],Tabela3[Meus produtos]),VLOOKUP(Tabela2[[#This Row],[Código]],Tabela4[[Código NBS/LC116]:[Meus serviços]],3,0))</f>
        <v>Não</v>
      </c>
      <c r="C3849" t="str">
        <f>IF(E3849=0,TEXT(dados!A3764,"00000000"),IF(E3849=2,TEXT(dados!A3764,"0000"),TEXT(dados!A3764,"#")))</f>
        <v>38089193</v>
      </c>
      <c r="D3849" t="str">
        <f>IF(dados!B3764=0,"",dados!B3764)</f>
        <v/>
      </c>
      <c r="E3849">
        <f>dados!C3764</f>
        <v>0</v>
      </c>
      <c r="F3849" t="str">
        <f>dados!D3764</f>
        <v>Inseticida a base de dicrotofos, apresent. de outro modo</v>
      </c>
      <c r="G3849"/>
      <c r="H3849"/>
      <c r="I3849"/>
      <c r="J3849"/>
      <c r="K3849" s="13"/>
      <c r="L3849" s="13">
        <f>dados!I3764/100</f>
        <v>0.13449999999999998</v>
      </c>
      <c r="M3849" s="13">
        <f>dados!J3764/100</f>
        <v>0.1699</v>
      </c>
      <c r="N3849" s="13">
        <f>dados!K3764/100</f>
        <v>0.25</v>
      </c>
      <c r="O3849" s="13">
        <f>dados!L3764/100</f>
        <v>0</v>
      </c>
      <c r="P3849" s="12" t="str">
        <f>LEFT(Tabela2[[#This Row],[Código]],2)</f>
        <v>38</v>
      </c>
    </row>
    <row r="3850" spans="2:16" ht="15" customHeight="1" x14ac:dyDescent="0.25">
      <c r="B3850" s="31" t="str">
        <f>IF(Tabela2[[#This Row],[Tipo]] = 0,LOOKUP(Tabela2[[#This Row],[RESUMO]],Tabela3[Grupo],Tabela3[Meus produtos]),VLOOKUP(Tabela2[[#This Row],[Código]],Tabela4[[Código NBS/LC116]:[Meus serviços]],3,0))</f>
        <v>Não</v>
      </c>
      <c r="C3850" t="str">
        <f>IF(E3850=0,TEXT(dados!A3765,"00000000"),IF(E3850=2,TEXT(dados!A3765,"0000"),TEXT(dados!A3765,"#")))</f>
        <v>38089194</v>
      </c>
      <c r="D3850" t="str">
        <f>IF(dados!B3765=0,"",dados!B3765)</f>
        <v/>
      </c>
      <c r="E3850">
        <f>dados!C3765</f>
        <v>0</v>
      </c>
      <c r="F3850" t="str">
        <f>dados!D3765</f>
        <v>Inseticida a base de dissulfoton/endossulfan, outro modo</v>
      </c>
      <c r="G3850"/>
      <c r="H3850"/>
      <c r="I3850"/>
      <c r="J3850"/>
      <c r="K3850" s="13"/>
      <c r="L3850" s="13">
        <f>dados!I3765/100</f>
        <v>0.13449999999999998</v>
      </c>
      <c r="M3850" s="13">
        <f>dados!J3765/100</f>
        <v>0.1699</v>
      </c>
      <c r="N3850" s="13">
        <f>dados!K3765/100</f>
        <v>0.25</v>
      </c>
      <c r="O3850" s="13">
        <f>dados!L3765/100</f>
        <v>0</v>
      </c>
      <c r="P3850" s="12" t="str">
        <f>LEFT(Tabela2[[#This Row],[Código]],2)</f>
        <v>38</v>
      </c>
    </row>
    <row r="3851" spans="2:16" ht="15" customHeight="1" x14ac:dyDescent="0.25">
      <c r="B3851" s="31" t="str">
        <f>IF(Tabela2[[#This Row],[Tipo]] = 0,LOOKUP(Tabela2[[#This Row],[RESUMO]],Tabela3[Grupo],Tabela3[Meus produtos]),VLOOKUP(Tabela2[[#This Row],[Código]],Tabela4[[Código NBS/LC116]:[Meus serviços]],3,0))</f>
        <v>Não</v>
      </c>
      <c r="C3851" t="str">
        <f>IF(E3851=0,TEXT(dados!A3766,"00000000"),IF(E3851=2,TEXT(dados!A3766,"0000"),TEXT(dados!A3766,"#")))</f>
        <v>38089195</v>
      </c>
      <c r="D3851" t="str">
        <f>IF(dados!B3766=0,"",dados!B3766)</f>
        <v/>
      </c>
      <c r="E3851">
        <f>dados!C3766</f>
        <v>0</v>
      </c>
      <c r="F3851" t="str">
        <f>dados!D3766</f>
        <v>Inseticida a base de fosfeto de aluminio,em outro modo</v>
      </c>
      <c r="G3851"/>
      <c r="H3851"/>
      <c r="I3851"/>
      <c r="J3851"/>
      <c r="K3851" s="13"/>
      <c r="L3851" s="13">
        <f>dados!I3766/100</f>
        <v>0.13449999999999998</v>
      </c>
      <c r="M3851" s="13">
        <f>dados!J3766/100</f>
        <v>0.1545</v>
      </c>
      <c r="N3851" s="13">
        <f>dados!K3766/100</f>
        <v>0.25</v>
      </c>
      <c r="O3851" s="13">
        <f>dados!L3766/100</f>
        <v>0</v>
      </c>
      <c r="P3851" s="12" t="str">
        <f>LEFT(Tabela2[[#This Row],[Código]],2)</f>
        <v>38</v>
      </c>
    </row>
    <row r="3852" spans="2:16" ht="15" customHeight="1" x14ac:dyDescent="0.25">
      <c r="B3852" s="31" t="str">
        <f>IF(Tabela2[[#This Row],[Tipo]] = 0,LOOKUP(Tabela2[[#This Row],[RESUMO]],Tabela3[Grupo],Tabela3[Meus produtos]),VLOOKUP(Tabela2[[#This Row],[Código]],Tabela4[[Código NBS/LC116]:[Meus serviços]],3,0))</f>
        <v>Não</v>
      </c>
      <c r="C3852" t="str">
        <f>IF(E3852=0,TEXT(dados!A3767,"00000000"),IF(E3852=2,TEXT(dados!A3767,"0000"),TEXT(dados!A3767,"#")))</f>
        <v>38089196</v>
      </c>
      <c r="D3852" t="str">
        <f>IF(dados!B3767=0,"",dados!B3767)</f>
        <v/>
      </c>
      <c r="E3852">
        <f>dados!C3767</f>
        <v>0</v>
      </c>
      <c r="F3852" t="str">
        <f>dados!D3767</f>
        <v>Inseticida a base de diclorvos/triclorfon, em outro modo</v>
      </c>
      <c r="G3852"/>
      <c r="H3852"/>
      <c r="I3852"/>
      <c r="J3852"/>
      <c r="K3852" s="13"/>
      <c r="L3852" s="13">
        <f>dados!I3767/100</f>
        <v>0.13449999999999998</v>
      </c>
      <c r="M3852" s="13">
        <f>dados!J3767/100</f>
        <v>0.1699</v>
      </c>
      <c r="N3852" s="13">
        <f>dados!K3767/100</f>
        <v>0.25</v>
      </c>
      <c r="O3852" s="13">
        <f>dados!L3767/100</f>
        <v>0</v>
      </c>
      <c r="P3852" s="12" t="str">
        <f>LEFT(Tabela2[[#This Row],[Código]],2)</f>
        <v>38</v>
      </c>
    </row>
    <row r="3853" spans="2:16" ht="15" customHeight="1" x14ac:dyDescent="0.25">
      <c r="B3853" s="31" t="str">
        <f>IF(Tabela2[[#This Row],[Tipo]] = 0,LOOKUP(Tabela2[[#This Row],[RESUMO]],Tabela3[Grupo],Tabela3[Meus produtos]),VLOOKUP(Tabela2[[#This Row],[Código]],Tabela4[[Código NBS/LC116]:[Meus serviços]],3,0))</f>
        <v>Não</v>
      </c>
      <c r="C3853" t="str">
        <f>IF(E3853=0,TEXT(dados!A3768,"00000000"),IF(E3853=2,TEXT(dados!A3768,"0000"),TEXT(dados!A3768,"#")))</f>
        <v>38089197</v>
      </c>
      <c r="D3853" t="str">
        <f>IF(dados!B3768=0,"",dados!B3768)</f>
        <v/>
      </c>
      <c r="E3853">
        <f>dados!C3768</f>
        <v>0</v>
      </c>
      <c r="F3853" t="str">
        <f>dados!D3768</f>
        <v>Inseticida a base de oleo mineral/ tiometon,outro modo</v>
      </c>
      <c r="G3853"/>
      <c r="H3853"/>
      <c r="I3853"/>
      <c r="J3853"/>
      <c r="K3853" s="13"/>
      <c r="L3853" s="13">
        <f>dados!I3768/100</f>
        <v>0.13449999999999998</v>
      </c>
      <c r="M3853" s="13">
        <f>dados!J3768/100</f>
        <v>0.1699</v>
      </c>
      <c r="N3853" s="13">
        <f>dados!K3768/100</f>
        <v>0.25</v>
      </c>
      <c r="O3853" s="13">
        <f>dados!L3768/100</f>
        <v>0</v>
      </c>
      <c r="P3853" s="12" t="str">
        <f>LEFT(Tabela2[[#This Row],[Código]],2)</f>
        <v>38</v>
      </c>
    </row>
    <row r="3854" spans="2:16" ht="15" customHeight="1" x14ac:dyDescent="0.25">
      <c r="B3854" s="31" t="str">
        <f>IF(Tabela2[[#This Row],[Tipo]] = 0,LOOKUP(Tabela2[[#This Row],[RESUMO]],Tabela3[Grupo],Tabela3[Meus produtos]),VLOOKUP(Tabela2[[#This Row],[Código]],Tabela4[[Código NBS/LC116]:[Meus serviços]],3,0))</f>
        <v>Não</v>
      </c>
      <c r="C3854" t="str">
        <f>IF(E3854=0,TEXT(dados!A3769,"00000000"),IF(E3854=2,TEXT(dados!A3769,"0000"),TEXT(dados!A3769,"#")))</f>
        <v>38089199</v>
      </c>
      <c r="D3854" t="str">
        <f>IF(dados!B3769=0,"",dados!B3769)</f>
        <v/>
      </c>
      <c r="E3854">
        <f>dados!C3769</f>
        <v>0</v>
      </c>
      <c r="F3854" t="str">
        <f>dados!D3769</f>
        <v>Outs.inseticidas,apresentados de outro modo</v>
      </c>
      <c r="G3854"/>
      <c r="H3854"/>
      <c r="I3854"/>
      <c r="J3854"/>
      <c r="K3854" s="13"/>
      <c r="L3854" s="13">
        <f>dados!I3769/100</f>
        <v>0.13449999999999998</v>
      </c>
      <c r="M3854" s="13">
        <f>dados!J3769/100</f>
        <v>0.1545</v>
      </c>
      <c r="N3854" s="13">
        <f>dados!K3769/100</f>
        <v>0.25</v>
      </c>
      <c r="O3854" s="13">
        <f>dados!L3769/100</f>
        <v>0</v>
      </c>
      <c r="P3854" s="12" t="str">
        <f>LEFT(Tabela2[[#This Row],[Código]],2)</f>
        <v>38</v>
      </c>
    </row>
    <row r="3855" spans="2:16" ht="15" customHeight="1" x14ac:dyDescent="0.25">
      <c r="B3855" s="31" t="str">
        <f>IF(Tabela2[[#This Row],[Tipo]] = 0,LOOKUP(Tabela2[[#This Row],[RESUMO]],Tabela3[Grupo],Tabela3[Meus produtos]),VLOOKUP(Tabela2[[#This Row],[Código]],Tabela4[[Código NBS/LC116]:[Meus serviços]],3,0))</f>
        <v>Não</v>
      </c>
      <c r="C3855" t="str">
        <f>IF(E3855=0,TEXT(dados!A3770,"00000000"),IF(E3855=2,TEXT(dados!A3770,"0000"),TEXT(dados!A3770,"#")))</f>
        <v>38089211</v>
      </c>
      <c r="D3855" t="str">
        <f>IF(dados!B3770=0,"",dados!B3770)</f>
        <v/>
      </c>
      <c r="E3855">
        <f>dados!C3770</f>
        <v>0</v>
      </c>
      <c r="F3855" t="str">
        <f>dados!D3770</f>
        <v>Fungicida cont.bromometano,etc.p/uso domissanit.direto</v>
      </c>
      <c r="G3855"/>
      <c r="H3855"/>
      <c r="I3855"/>
      <c r="J3855"/>
      <c r="K3855" s="13"/>
      <c r="L3855" s="13">
        <f>dados!I3770/100</f>
        <v>0.13449999999999998</v>
      </c>
      <c r="M3855" s="13">
        <f>dados!J3770/100</f>
        <v>0.1699</v>
      </c>
      <c r="N3855" s="13">
        <f>dados!K3770/100</f>
        <v>0.25</v>
      </c>
      <c r="O3855" s="13">
        <f>dados!L3770/100</f>
        <v>0</v>
      </c>
      <c r="P3855" s="12" t="str">
        <f>LEFT(Tabela2[[#This Row],[Código]],2)</f>
        <v>38</v>
      </c>
    </row>
    <row r="3856" spans="2:16" ht="15" customHeight="1" x14ac:dyDescent="0.25">
      <c r="B3856" s="31" t="str">
        <f>IF(Tabela2[[#This Row],[Tipo]] = 0,LOOKUP(Tabela2[[#This Row],[RESUMO]],Tabela3[Grupo],Tabela3[Meus produtos]),VLOOKUP(Tabela2[[#This Row],[Código]],Tabela4[[Código NBS/LC116]:[Meus serviços]],3,0))</f>
        <v>Não</v>
      </c>
      <c r="C3856" t="str">
        <f>IF(E3856=0,TEXT(dados!A3771,"00000000"),IF(E3856=2,TEXT(dados!A3771,"0000"),TEXT(dados!A3771,"#")))</f>
        <v>38089219</v>
      </c>
      <c r="D3856" t="str">
        <f>IF(dados!B3771=0,"",dados!B3771)</f>
        <v/>
      </c>
      <c r="E3856">
        <f>dados!C3771</f>
        <v>0</v>
      </c>
      <c r="F3856" t="str">
        <f>dados!D3771</f>
        <v>Outs.fungicidas em embalag.p/uso domissanitario direto</v>
      </c>
      <c r="G3856"/>
      <c r="H3856"/>
      <c r="I3856"/>
      <c r="J3856"/>
      <c r="K3856" s="13"/>
      <c r="L3856" s="13">
        <f>dados!I3771/100</f>
        <v>0.13449999999999998</v>
      </c>
      <c r="M3856" s="13">
        <f>dados!J3771/100</f>
        <v>0.1699</v>
      </c>
      <c r="N3856" s="13">
        <f>dados!K3771/100</f>
        <v>0.25</v>
      </c>
      <c r="O3856" s="13">
        <f>dados!L3771/100</f>
        <v>0</v>
      </c>
      <c r="P3856" s="12" t="str">
        <f>LEFT(Tabela2[[#This Row],[Código]],2)</f>
        <v>38</v>
      </c>
    </row>
    <row r="3857" spans="2:16" ht="15" customHeight="1" x14ac:dyDescent="0.25">
      <c r="B3857" s="31" t="str">
        <f>IF(Tabela2[[#This Row],[Tipo]] = 0,LOOKUP(Tabela2[[#This Row],[RESUMO]],Tabela3[Grupo],Tabela3[Meus produtos]),VLOOKUP(Tabela2[[#This Row],[Código]],Tabela4[[Código NBS/LC116]:[Meus serviços]],3,0))</f>
        <v>Não</v>
      </c>
      <c r="C3857" t="str">
        <f>IF(E3857=0,TEXT(dados!A3772,"00000000"),IF(E3857=2,TEXT(dados!A3772,"0000"),TEXT(dados!A3772,"#")))</f>
        <v>38089220</v>
      </c>
      <c r="D3857" t="str">
        <f>IF(dados!B3772=0,"",dados!B3772)</f>
        <v/>
      </c>
      <c r="E3857">
        <f>dados!C3772</f>
        <v>0</v>
      </c>
      <c r="F3857" t="str">
        <f>dados!D3772</f>
        <v>Fungicida cont.bromometano, etc.apresent. de outro modo</v>
      </c>
      <c r="G3857"/>
      <c r="H3857"/>
      <c r="I3857"/>
      <c r="J3857"/>
      <c r="K3857" s="13"/>
      <c r="L3857" s="13">
        <f>dados!I3772/100</f>
        <v>0.13449999999999998</v>
      </c>
      <c r="M3857" s="13">
        <f>dados!J3772/100</f>
        <v>0.1699</v>
      </c>
      <c r="N3857" s="13">
        <f>dados!K3772/100</f>
        <v>0.25</v>
      </c>
      <c r="O3857" s="13">
        <f>dados!L3772/100</f>
        <v>0</v>
      </c>
      <c r="P3857" s="12" t="str">
        <f>LEFT(Tabela2[[#This Row],[Código]],2)</f>
        <v>38</v>
      </c>
    </row>
    <row r="3858" spans="2:16" ht="15" customHeight="1" x14ac:dyDescent="0.25">
      <c r="B3858" s="31" t="str">
        <f>IF(Tabela2[[#This Row],[Tipo]] = 0,LOOKUP(Tabela2[[#This Row],[RESUMO]],Tabela3[Grupo],Tabela3[Meus produtos]),VLOOKUP(Tabela2[[#This Row],[Código]],Tabela4[[Código NBS/LC116]:[Meus serviços]],3,0))</f>
        <v>Não</v>
      </c>
      <c r="C3858" t="str">
        <f>IF(E3858=0,TEXT(dados!A3773,"00000000"),IF(E3858=2,TEXT(dados!A3773,"0000"),TEXT(dados!A3773,"#")))</f>
        <v>38089291</v>
      </c>
      <c r="D3858" t="str">
        <f>IF(dados!B3773=0,"",dados!B3773)</f>
        <v/>
      </c>
      <c r="E3858">
        <f>dados!C3773</f>
        <v>0</v>
      </c>
      <c r="F3858" t="str">
        <f>dados!D3773</f>
        <v>Fungicida a base de hidroxido de cobre,etc. outro modo</v>
      </c>
      <c r="G3858"/>
      <c r="H3858"/>
      <c r="I3858"/>
      <c r="J3858"/>
      <c r="K3858" s="13"/>
      <c r="L3858" s="13">
        <f>dados!I3773/100</f>
        <v>0.13449999999999998</v>
      </c>
      <c r="M3858" s="13">
        <f>dados!J3773/100</f>
        <v>0.1699</v>
      </c>
      <c r="N3858" s="13">
        <f>dados!K3773/100</f>
        <v>0.25</v>
      </c>
      <c r="O3858" s="13">
        <f>dados!L3773/100</f>
        <v>0</v>
      </c>
      <c r="P3858" s="12" t="str">
        <f>LEFT(Tabela2[[#This Row],[Código]],2)</f>
        <v>38</v>
      </c>
    </row>
    <row r="3859" spans="2:16" ht="15" customHeight="1" x14ac:dyDescent="0.25">
      <c r="B3859" s="31" t="str">
        <f>IF(Tabela2[[#This Row],[Tipo]] = 0,LOOKUP(Tabela2[[#This Row],[RESUMO]],Tabela3[Grupo],Tabela3[Meus produtos]),VLOOKUP(Tabela2[[#This Row],[Código]],Tabela4[[Código NBS/LC116]:[Meus serviços]],3,0))</f>
        <v>Não</v>
      </c>
      <c r="C3859" t="str">
        <f>IF(E3859=0,TEXT(dados!A3774,"00000000"),IF(E3859=2,TEXT(dados!A3774,"0000"),TEXT(dados!A3774,"#")))</f>
        <v>38089292</v>
      </c>
      <c r="D3859" t="str">
        <f>IF(dados!B3774=0,"",dados!B3774)</f>
        <v/>
      </c>
      <c r="E3859">
        <f>dados!C3774</f>
        <v>0</v>
      </c>
      <c r="F3859" t="str">
        <f>dados!D3774</f>
        <v>Fungicida a base de enxofre/ziram, apresent. outro modo</v>
      </c>
      <c r="G3859"/>
      <c r="H3859"/>
      <c r="I3859"/>
      <c r="J3859"/>
      <c r="K3859" s="13"/>
      <c r="L3859" s="13">
        <f>dados!I3774/100</f>
        <v>0.13449999999999998</v>
      </c>
      <c r="M3859" s="13">
        <f>dados!J3774/100</f>
        <v>0.1699</v>
      </c>
      <c r="N3859" s="13">
        <f>dados!K3774/100</f>
        <v>0.25</v>
      </c>
      <c r="O3859" s="13">
        <f>dados!L3774/100</f>
        <v>0</v>
      </c>
      <c r="P3859" s="12" t="str">
        <f>LEFT(Tabela2[[#This Row],[Código]],2)</f>
        <v>38</v>
      </c>
    </row>
    <row r="3860" spans="2:16" ht="15" customHeight="1" x14ac:dyDescent="0.25">
      <c r="B3860" s="31" t="str">
        <f>IF(Tabela2[[#This Row],[Tipo]] = 0,LOOKUP(Tabela2[[#This Row],[RESUMO]],Tabela3[Grupo],Tabela3[Meus produtos]),VLOOKUP(Tabela2[[#This Row],[Código]],Tabela4[[Código NBS/LC116]:[Meus serviços]],3,0))</f>
        <v>Não</v>
      </c>
      <c r="C3860" t="str">
        <f>IF(E3860=0,TEXT(dados!A3775,"00000000"),IF(E3860=2,TEXT(dados!A3775,"0000"),TEXT(dados!A3775,"#")))</f>
        <v>38089293</v>
      </c>
      <c r="D3860" t="str">
        <f>IF(dados!B3775=0,"",dados!B3775)</f>
        <v/>
      </c>
      <c r="E3860">
        <f>dados!C3775</f>
        <v>0</v>
      </c>
      <c r="F3860" t="str">
        <f>dados!D3775</f>
        <v>Fungicida a base de mancozeb/maneb, apresent.outro modo</v>
      </c>
      <c r="G3860"/>
      <c r="H3860"/>
      <c r="I3860"/>
      <c r="J3860"/>
      <c r="K3860" s="13"/>
      <c r="L3860" s="13">
        <f>dados!I3775/100</f>
        <v>0.13449999999999998</v>
      </c>
      <c r="M3860" s="13">
        <f>dados!J3775/100</f>
        <v>0.1699</v>
      </c>
      <c r="N3860" s="13">
        <f>dados!K3775/100</f>
        <v>0.25</v>
      </c>
      <c r="O3860" s="13">
        <f>dados!L3775/100</f>
        <v>0</v>
      </c>
      <c r="P3860" s="12" t="str">
        <f>LEFT(Tabela2[[#This Row],[Código]],2)</f>
        <v>38</v>
      </c>
    </row>
    <row r="3861" spans="2:16" ht="15" customHeight="1" x14ac:dyDescent="0.25">
      <c r="B3861" s="31" t="str">
        <f>IF(Tabela2[[#This Row],[Tipo]] = 0,LOOKUP(Tabela2[[#This Row],[RESUMO]],Tabela3[Grupo],Tabela3[Meus produtos]),VLOOKUP(Tabela2[[#This Row],[Código]],Tabela4[[Código NBS/LC116]:[Meus serviços]],3,0))</f>
        <v>Não</v>
      </c>
      <c r="C3861" t="str">
        <f>IF(E3861=0,TEXT(dados!A3776,"00000000"),IF(E3861=2,TEXT(dados!A3776,"0000"),TEXT(dados!A3776,"#")))</f>
        <v>38089294</v>
      </c>
      <c r="D3861" t="str">
        <f>IF(dados!B3776=0,"",dados!B3776)</f>
        <v/>
      </c>
      <c r="E3861">
        <f>dados!C3776</f>
        <v>0</v>
      </c>
      <c r="F3861" t="str">
        <f>dados!D3776</f>
        <v>Fungicida a base de sulfiram,apresent. de outro modo</v>
      </c>
      <c r="G3861"/>
      <c r="H3861"/>
      <c r="I3861"/>
      <c r="J3861"/>
      <c r="K3861" s="13"/>
      <c r="L3861" s="13">
        <f>dados!I3776/100</f>
        <v>0.13449999999999998</v>
      </c>
      <c r="M3861" s="13">
        <f>dados!J3776/100</f>
        <v>0.1699</v>
      </c>
      <c r="N3861" s="13">
        <f>dados!K3776/100</f>
        <v>0.25</v>
      </c>
      <c r="O3861" s="13">
        <f>dados!L3776/100</f>
        <v>0</v>
      </c>
      <c r="P3861" s="12" t="str">
        <f>LEFT(Tabela2[[#This Row],[Código]],2)</f>
        <v>38</v>
      </c>
    </row>
    <row r="3862" spans="2:16" ht="15" customHeight="1" x14ac:dyDescent="0.25">
      <c r="B3862" s="31" t="str">
        <f>IF(Tabela2[[#This Row],[Tipo]] = 0,LOOKUP(Tabela2[[#This Row],[RESUMO]],Tabela3[Grupo],Tabela3[Meus produtos]),VLOOKUP(Tabela2[[#This Row],[Código]],Tabela4[[Código NBS/LC116]:[Meus serviços]],3,0))</f>
        <v>Não</v>
      </c>
      <c r="C3862" t="str">
        <f>IF(E3862=0,TEXT(dados!A3777,"00000000"),IF(E3862=2,TEXT(dados!A3777,"0000"),TEXT(dados!A3777,"#")))</f>
        <v>38089295</v>
      </c>
      <c r="D3862" t="str">
        <f>IF(dados!B3777=0,"",dados!B3777)</f>
        <v/>
      </c>
      <c r="E3862">
        <f>dados!C3777</f>
        <v>0</v>
      </c>
      <c r="F3862" t="str">
        <f>dados!D3777</f>
        <v>Fungic.a base de comp.de arsenio/cobre/ cromo, outro modo</v>
      </c>
      <c r="G3862"/>
      <c r="H3862"/>
      <c r="I3862"/>
      <c r="J3862"/>
      <c r="K3862" s="13"/>
      <c r="L3862" s="13">
        <f>dados!I3777/100</f>
        <v>0.13449999999999998</v>
      </c>
      <c r="M3862" s="13">
        <f>dados!J3777/100</f>
        <v>0.1699</v>
      </c>
      <c r="N3862" s="13">
        <f>dados!K3777/100</f>
        <v>0.25</v>
      </c>
      <c r="O3862" s="13">
        <f>dados!L3777/100</f>
        <v>0</v>
      </c>
      <c r="P3862" s="12" t="str">
        <f>LEFT(Tabela2[[#This Row],[Código]],2)</f>
        <v>38</v>
      </c>
    </row>
    <row r="3863" spans="2:16" ht="15" customHeight="1" x14ac:dyDescent="0.25">
      <c r="B3863" s="31" t="str">
        <f>IF(Tabela2[[#This Row],[Tipo]] = 0,LOOKUP(Tabela2[[#This Row],[RESUMO]],Tabela3[Grupo],Tabela3[Meus produtos]),VLOOKUP(Tabela2[[#This Row],[Código]],Tabela4[[Código NBS/LC116]:[Meus serviços]],3,0))</f>
        <v>Não</v>
      </c>
      <c r="C3863" t="str">
        <f>IF(E3863=0,TEXT(dados!A3778,"00000000"),IF(E3863=2,TEXT(dados!A3778,"0000"),TEXT(dados!A3778,"#")))</f>
        <v>38089296</v>
      </c>
      <c r="D3863" t="str">
        <f>IF(dados!B3778=0,"",dados!B3778)</f>
        <v/>
      </c>
      <c r="E3863">
        <f>dados!C3778</f>
        <v>0</v>
      </c>
      <c r="F3863" t="str">
        <f>dados!D3778</f>
        <v>Fungicida a base de thiram, apresentado de outro modo</v>
      </c>
      <c r="G3863"/>
      <c r="H3863"/>
      <c r="I3863"/>
      <c r="J3863"/>
      <c r="K3863" s="13"/>
      <c r="L3863" s="13">
        <f>dados!I3778/100</f>
        <v>0.13449999999999998</v>
      </c>
      <c r="M3863" s="13">
        <f>dados!J3778/100</f>
        <v>0.1699</v>
      </c>
      <c r="N3863" s="13">
        <f>dados!K3778/100</f>
        <v>0.25</v>
      </c>
      <c r="O3863" s="13">
        <f>dados!L3778/100</f>
        <v>0</v>
      </c>
      <c r="P3863" s="12" t="str">
        <f>LEFT(Tabela2[[#This Row],[Código]],2)</f>
        <v>38</v>
      </c>
    </row>
    <row r="3864" spans="2:16" ht="15" customHeight="1" x14ac:dyDescent="0.25">
      <c r="B3864" s="31" t="str">
        <f>IF(Tabela2[[#This Row],[Tipo]] = 0,LOOKUP(Tabela2[[#This Row],[RESUMO]],Tabela3[Grupo],Tabela3[Meus produtos]),VLOOKUP(Tabela2[[#This Row],[Código]],Tabela4[[Código NBS/LC116]:[Meus serviços]],3,0))</f>
        <v>Não</v>
      </c>
      <c r="C3864" t="str">
        <f>IF(E3864=0,TEXT(dados!A3779,"00000000"),IF(E3864=2,TEXT(dados!A3779,"0000"),TEXT(dados!A3779,"#")))</f>
        <v>38089297</v>
      </c>
      <c r="D3864" t="str">
        <f>IF(dados!B3779=0,"",dados!B3779)</f>
        <v/>
      </c>
      <c r="E3864">
        <f>dados!C3779</f>
        <v>0</v>
      </c>
      <c r="F3864" t="str">
        <f>dados!D3779</f>
        <v>Fungicida a base de propiconazol, apresent. de outro modo</v>
      </c>
      <c r="G3864"/>
      <c r="H3864"/>
      <c r="I3864"/>
      <c r="J3864"/>
      <c r="K3864" s="13"/>
      <c r="L3864" s="13">
        <f>dados!I3779/100</f>
        <v>0.13449999999999998</v>
      </c>
      <c r="M3864" s="13">
        <f>dados!J3779/100</f>
        <v>0.16789999999999999</v>
      </c>
      <c r="N3864" s="13">
        <f>dados!K3779/100</f>
        <v>0.25</v>
      </c>
      <c r="O3864" s="13">
        <f>dados!L3779/100</f>
        <v>0</v>
      </c>
      <c r="P3864" s="12" t="str">
        <f>LEFT(Tabela2[[#This Row],[Código]],2)</f>
        <v>38</v>
      </c>
    </row>
    <row r="3865" spans="2:16" ht="15" customHeight="1" x14ac:dyDescent="0.25">
      <c r="B3865" s="31" t="str">
        <f>IF(Tabela2[[#This Row],[Tipo]] = 0,LOOKUP(Tabela2[[#This Row],[RESUMO]],Tabela3[Grupo],Tabela3[Meus produtos]),VLOOKUP(Tabela2[[#This Row],[Código]],Tabela4[[Código NBS/LC116]:[Meus serviços]],3,0))</f>
        <v>Não</v>
      </c>
      <c r="C3865" t="str">
        <f>IF(E3865=0,TEXT(dados!A3780,"00000000"),IF(E3865=2,TEXT(dados!A3780,"0000"),TEXT(dados!A3780,"#")))</f>
        <v>38089299</v>
      </c>
      <c r="D3865" t="str">
        <f>IF(dados!B3780=0,"",dados!B3780)</f>
        <v/>
      </c>
      <c r="E3865">
        <f>dados!C3780</f>
        <v>0</v>
      </c>
      <c r="F3865" t="str">
        <f>dados!D3780</f>
        <v>Outs.fungicidas apresentados de outro modo</v>
      </c>
      <c r="G3865"/>
      <c r="H3865"/>
      <c r="I3865"/>
      <c r="J3865"/>
      <c r="K3865" s="13"/>
      <c r="L3865" s="13">
        <f>dados!I3780/100</f>
        <v>0.13449999999999998</v>
      </c>
      <c r="M3865" s="13">
        <f>dados!J3780/100</f>
        <v>0.1545</v>
      </c>
      <c r="N3865" s="13">
        <f>dados!K3780/100</f>
        <v>0.25</v>
      </c>
      <c r="O3865" s="13">
        <f>dados!L3780/100</f>
        <v>0</v>
      </c>
      <c r="P3865" s="12" t="str">
        <f>LEFT(Tabela2[[#This Row],[Código]],2)</f>
        <v>38</v>
      </c>
    </row>
    <row r="3866" spans="2:16" ht="15" customHeight="1" x14ac:dyDescent="0.25">
      <c r="B3866" s="31" t="str">
        <f>IF(Tabela2[[#This Row],[Tipo]] = 0,LOOKUP(Tabela2[[#This Row],[RESUMO]],Tabela3[Grupo],Tabela3[Meus produtos]),VLOOKUP(Tabela2[[#This Row],[Código]],Tabela4[[Código NBS/LC116]:[Meus serviços]],3,0))</f>
        <v>Não</v>
      </c>
      <c r="C3866" t="str">
        <f>IF(E3866=0,TEXT(dados!A3781,"00000000"),IF(E3866=2,TEXT(dados!A3781,"0000"),TEXT(dados!A3781,"#")))</f>
        <v>38089311</v>
      </c>
      <c r="D3866" t="str">
        <f>IF(dados!B3781=0,"",dados!B3781)</f>
        <v/>
      </c>
      <c r="E3866">
        <f>dados!C3781</f>
        <v>0</v>
      </c>
      <c r="F3866" t="str">
        <f>dados!D3781</f>
        <v>Herbicida cont.bromometano,etc.p/uso domissanit.direto</v>
      </c>
      <c r="G3866"/>
      <c r="H3866"/>
      <c r="I3866"/>
      <c r="J3866"/>
      <c r="K3866" s="13"/>
      <c r="L3866" s="13">
        <f>dados!I3781/100</f>
        <v>0.13449999999999998</v>
      </c>
      <c r="M3866" s="13">
        <f>dados!J3781/100</f>
        <v>0.1699</v>
      </c>
      <c r="N3866" s="13">
        <f>dados!K3781/100</f>
        <v>0.25</v>
      </c>
      <c r="O3866" s="13">
        <f>dados!L3781/100</f>
        <v>0</v>
      </c>
      <c r="P3866" s="12" t="str">
        <f>LEFT(Tabela2[[#This Row],[Código]],2)</f>
        <v>38</v>
      </c>
    </row>
    <row r="3867" spans="2:16" ht="15" customHeight="1" x14ac:dyDescent="0.25">
      <c r="B3867" s="31" t="str">
        <f>IF(Tabela2[[#This Row],[Tipo]] = 0,LOOKUP(Tabela2[[#This Row],[RESUMO]],Tabela3[Grupo],Tabela3[Meus produtos]),VLOOKUP(Tabela2[[#This Row],[Código]],Tabela4[[Código NBS/LC116]:[Meus serviços]],3,0))</f>
        <v>Não</v>
      </c>
      <c r="C3867" t="str">
        <f>IF(E3867=0,TEXT(dados!A3782,"00000000"),IF(E3867=2,TEXT(dados!A3782,"0000"),TEXT(dados!A3782,"#")))</f>
        <v>38089319</v>
      </c>
      <c r="D3867" t="str">
        <f>IF(dados!B3782=0,"",dados!B3782)</f>
        <v/>
      </c>
      <c r="E3867">
        <f>dados!C3782</f>
        <v>0</v>
      </c>
      <c r="F3867" t="str">
        <f>dados!D3782</f>
        <v>Outs.herbicidas em embalag.p/uso domissanitario direto</v>
      </c>
      <c r="G3867"/>
      <c r="H3867"/>
      <c r="I3867"/>
      <c r="J3867"/>
      <c r="K3867" s="13"/>
      <c r="L3867" s="13">
        <f>dados!I3782/100</f>
        <v>0.13449999999999998</v>
      </c>
      <c r="M3867" s="13">
        <f>dados!J3782/100</f>
        <v>0.1699</v>
      </c>
      <c r="N3867" s="13">
        <f>dados!K3782/100</f>
        <v>0.25</v>
      </c>
      <c r="O3867" s="13">
        <f>dados!L3782/100</f>
        <v>0</v>
      </c>
      <c r="P3867" s="12" t="str">
        <f>LEFT(Tabela2[[#This Row],[Código]],2)</f>
        <v>38</v>
      </c>
    </row>
    <row r="3868" spans="2:16" ht="15" customHeight="1" x14ac:dyDescent="0.25">
      <c r="B3868" s="31" t="str">
        <f>IF(Tabela2[[#This Row],[Tipo]] = 0,LOOKUP(Tabela2[[#This Row],[RESUMO]],Tabela3[Grupo],Tabela3[Meus produtos]),VLOOKUP(Tabela2[[#This Row],[Código]],Tabela4[[Código NBS/LC116]:[Meus serviços]],3,0))</f>
        <v>Não</v>
      </c>
      <c r="C3868" t="str">
        <f>IF(E3868=0,TEXT(dados!A3783,"00000000"),IF(E3868=2,TEXT(dados!A3783,"0000"),TEXT(dados!A3783,"#")))</f>
        <v>38089321</v>
      </c>
      <c r="D3868" t="str">
        <f>IF(dados!B3783=0,"",dados!B3783)</f>
        <v/>
      </c>
      <c r="E3868">
        <f>dados!C3783</f>
        <v>0</v>
      </c>
      <c r="F3868" t="str">
        <f>dados!D3783</f>
        <v>Herbicidas a base de acido 2,4-diclorofenoxiacetico (2,4-d), de acido 4-(2,4-diclorofenoxi)butirico (2,4-db), de acido (4-cloro-2-metil)fenoxiacetico (mcpa) ou de derivados de 2,4-d ou 2,4-db</v>
      </c>
      <c r="G3868"/>
      <c r="H3868"/>
      <c r="I3868"/>
      <c r="J3868"/>
      <c r="K3868" s="13"/>
      <c r="L3868" s="13">
        <f>dados!I3783/100</f>
        <v>0.13449999999999998</v>
      </c>
      <c r="M3868" s="13">
        <f>dados!J3783/100</f>
        <v>0.1699</v>
      </c>
      <c r="N3868" s="13">
        <f>dados!K3783/100</f>
        <v>0.25</v>
      </c>
      <c r="O3868" s="13">
        <f>dados!L3783/100</f>
        <v>0</v>
      </c>
      <c r="P3868" s="12" t="str">
        <f>LEFT(Tabela2[[#This Row],[Código]],2)</f>
        <v>38</v>
      </c>
    </row>
    <row r="3869" spans="2:16" ht="15" customHeight="1" x14ac:dyDescent="0.25">
      <c r="B3869" s="31" t="str">
        <f>IF(Tabela2[[#This Row],[Tipo]] = 0,LOOKUP(Tabela2[[#This Row],[RESUMO]],Tabela3[Grupo],Tabela3[Meus produtos]),VLOOKUP(Tabela2[[#This Row],[Código]],Tabela4[[Código NBS/LC116]:[Meus serviços]],3,0))</f>
        <v>Não</v>
      </c>
      <c r="C3869" t="str">
        <f>IF(E3869=0,TEXT(dados!A3784,"00000000"),IF(E3869=2,TEXT(dados!A3784,"0000"),TEXT(dados!A3784,"#")))</f>
        <v>38089322</v>
      </c>
      <c r="D3869" t="str">
        <f>IF(dados!B3784=0,"",dados!B3784)</f>
        <v/>
      </c>
      <c r="E3869">
        <f>dados!C3784</f>
        <v>0</v>
      </c>
      <c r="F3869" t="str">
        <f>dados!D3784</f>
        <v>Herbicida a base de atrazina/alaclor/diuron ou ametrina</v>
      </c>
      <c r="G3869"/>
      <c r="H3869"/>
      <c r="I3869"/>
      <c r="J3869"/>
      <c r="K3869" s="13"/>
      <c r="L3869" s="13">
        <f>dados!I3784/100</f>
        <v>0.13449999999999998</v>
      </c>
      <c r="M3869" s="13">
        <f>dados!J3784/100</f>
        <v>0.1699</v>
      </c>
      <c r="N3869" s="13">
        <f>dados!K3784/100</f>
        <v>0.25</v>
      </c>
      <c r="O3869" s="13">
        <f>dados!L3784/100</f>
        <v>0</v>
      </c>
      <c r="P3869" s="12" t="str">
        <f>LEFT(Tabela2[[#This Row],[Código]],2)</f>
        <v>38</v>
      </c>
    </row>
    <row r="3870" spans="2:16" ht="15" customHeight="1" x14ac:dyDescent="0.25">
      <c r="B3870" s="31" t="str">
        <f>IF(Tabela2[[#This Row],[Tipo]] = 0,LOOKUP(Tabela2[[#This Row],[RESUMO]],Tabela3[Grupo],Tabela3[Meus produtos]),VLOOKUP(Tabela2[[#This Row],[Código]],Tabela4[[Código NBS/LC116]:[Meus serviços]],3,0))</f>
        <v>Não</v>
      </c>
      <c r="C3870" t="str">
        <f>IF(E3870=0,TEXT(dados!A3785,"00000000"),IF(E3870=2,TEXT(dados!A3785,"0000"),TEXT(dados!A3785,"#")))</f>
        <v>38089323</v>
      </c>
      <c r="D3870" t="str">
        <f>IF(dados!B3785=0,"",dados!B3785)</f>
        <v/>
      </c>
      <c r="E3870">
        <f>dados!C3785</f>
        <v>0</v>
      </c>
      <c r="F3870" t="str">
        <f>dados!D3785</f>
        <v>Herbicida a base glifosato/sal monoisopropilamina,etc.</v>
      </c>
      <c r="G3870"/>
      <c r="H3870"/>
      <c r="I3870"/>
      <c r="J3870"/>
      <c r="K3870" s="13"/>
      <c r="L3870" s="13">
        <f>dados!I3785/100</f>
        <v>0.13449999999999998</v>
      </c>
      <c r="M3870" s="13">
        <f>dados!J3785/100</f>
        <v>0.1699</v>
      </c>
      <c r="N3870" s="13">
        <f>dados!K3785/100</f>
        <v>0.25</v>
      </c>
      <c r="O3870" s="13">
        <f>dados!L3785/100</f>
        <v>0</v>
      </c>
      <c r="P3870" s="12" t="str">
        <f>LEFT(Tabela2[[#This Row],[Código]],2)</f>
        <v>38</v>
      </c>
    </row>
    <row r="3871" spans="2:16" ht="15" customHeight="1" x14ac:dyDescent="0.25">
      <c r="B3871" s="31" t="str">
        <f>IF(Tabela2[[#This Row],[Tipo]] = 0,LOOKUP(Tabela2[[#This Row],[RESUMO]],Tabela3[Grupo],Tabela3[Meus produtos]),VLOOKUP(Tabela2[[#This Row],[Código]],Tabela4[[Código NBS/LC116]:[Meus serviços]],3,0))</f>
        <v>Não</v>
      </c>
      <c r="C3871" t="str">
        <f>IF(E3871=0,TEXT(dados!A3786,"00000000"),IF(E3871=2,TEXT(dados!A3786,"0000"),TEXT(dados!A3786,"#")))</f>
        <v>38089324</v>
      </c>
      <c r="D3871" t="str">
        <f>IF(dados!B3786=0,"",dados!B3786)</f>
        <v/>
      </c>
      <c r="E3871">
        <f>dados!C3786</f>
        <v>0</v>
      </c>
      <c r="F3871" t="str">
        <f>dados!D3786</f>
        <v>Herbicida a base de dicloreto de paraquat, propanil,etc.</v>
      </c>
      <c r="G3871"/>
      <c r="H3871"/>
      <c r="I3871"/>
      <c r="J3871"/>
      <c r="K3871" s="13"/>
      <c r="L3871" s="13">
        <f>dados!I3786/100</f>
        <v>0.13449999999999998</v>
      </c>
      <c r="M3871" s="13">
        <f>dados!J3786/100</f>
        <v>0.1699</v>
      </c>
      <c r="N3871" s="13">
        <f>dados!K3786/100</f>
        <v>0.25</v>
      </c>
      <c r="O3871" s="13">
        <f>dados!L3786/100</f>
        <v>0</v>
      </c>
      <c r="P3871" s="12" t="str">
        <f>LEFT(Tabela2[[#This Row],[Código]],2)</f>
        <v>38</v>
      </c>
    </row>
    <row r="3872" spans="2:16" ht="15" customHeight="1" x14ac:dyDescent="0.25">
      <c r="B3872" s="31" t="str">
        <f>IF(Tabela2[[#This Row],[Tipo]] = 0,LOOKUP(Tabela2[[#This Row],[RESUMO]],Tabela3[Grupo],Tabela3[Meus produtos]),VLOOKUP(Tabela2[[#This Row],[Código]],Tabela4[[Código NBS/LC116]:[Meus serviços]],3,0))</f>
        <v>Não</v>
      </c>
      <c r="C3872" t="str">
        <f>IF(E3872=0,TEXT(dados!A3787,"00000000"),IF(E3872=2,TEXT(dados!A3787,"0000"),TEXT(dados!A3787,"#")))</f>
        <v>38089325</v>
      </c>
      <c r="D3872" t="str">
        <f>IF(dados!B3787=0,"",dados!B3787)</f>
        <v/>
      </c>
      <c r="E3872">
        <f>dados!C3787</f>
        <v>0</v>
      </c>
      <c r="F3872" t="str">
        <f>dados!D3787</f>
        <v>Herbicida a base de trifluralina</v>
      </c>
      <c r="G3872"/>
      <c r="H3872"/>
      <c r="I3872"/>
      <c r="J3872"/>
      <c r="K3872" s="13"/>
      <c r="L3872" s="13">
        <f>dados!I3787/100</f>
        <v>0.13449999999999998</v>
      </c>
      <c r="M3872" s="13">
        <f>dados!J3787/100</f>
        <v>0.1699</v>
      </c>
      <c r="N3872" s="13">
        <f>dados!K3787/100</f>
        <v>0.25</v>
      </c>
      <c r="O3872" s="13">
        <f>dados!L3787/100</f>
        <v>0</v>
      </c>
      <c r="P3872" s="12" t="str">
        <f>LEFT(Tabela2[[#This Row],[Código]],2)</f>
        <v>38</v>
      </c>
    </row>
    <row r="3873" spans="2:16" ht="15" customHeight="1" x14ac:dyDescent="0.25">
      <c r="B3873" s="31" t="str">
        <f>IF(Tabela2[[#This Row],[Tipo]] = 0,LOOKUP(Tabela2[[#This Row],[RESUMO]],Tabela3[Grupo],Tabela3[Meus produtos]),VLOOKUP(Tabela2[[#This Row],[Código]],Tabela4[[Código NBS/LC116]:[Meus serviços]],3,0))</f>
        <v>Não</v>
      </c>
      <c r="C3873" t="str">
        <f>IF(E3873=0,TEXT(dados!A3788,"00000000"),IF(E3873=2,TEXT(dados!A3788,"0000"),TEXT(dados!A3788,"#")))</f>
        <v>38089326</v>
      </c>
      <c r="D3873" t="str">
        <f>IF(dados!B3788=0,"",dados!B3788)</f>
        <v/>
      </c>
      <c r="E3873">
        <f>dados!C3788</f>
        <v>0</v>
      </c>
      <c r="F3873" t="str">
        <f>dados!D3788</f>
        <v>Herbicida a base de trifluralina</v>
      </c>
      <c r="G3873"/>
      <c r="H3873"/>
      <c r="I3873"/>
      <c r="J3873"/>
      <c r="K3873" s="13"/>
      <c r="L3873" s="13">
        <f>dados!I3788/100</f>
        <v>0.13449999999999998</v>
      </c>
      <c r="M3873" s="13">
        <f>dados!J3788/100</f>
        <v>0.1699</v>
      </c>
      <c r="N3873" s="13">
        <f>dados!K3788/100</f>
        <v>0.25</v>
      </c>
      <c r="O3873" s="13">
        <f>dados!L3788/100</f>
        <v>0</v>
      </c>
      <c r="P3873" s="12" t="str">
        <f>LEFT(Tabela2[[#This Row],[Código]],2)</f>
        <v>38</v>
      </c>
    </row>
    <row r="3874" spans="2:16" ht="15" customHeight="1" x14ac:dyDescent="0.25">
      <c r="B3874" s="31" t="str">
        <f>IF(Tabela2[[#This Row],[Tipo]] = 0,LOOKUP(Tabela2[[#This Row],[RESUMO]],Tabela3[Grupo],Tabela3[Meus produtos]),VLOOKUP(Tabela2[[#This Row],[Código]],Tabela4[[Código NBS/LC116]:[Meus serviços]],3,0))</f>
        <v>Não</v>
      </c>
      <c r="C3874" t="str">
        <f>IF(E3874=0,TEXT(dados!A3789,"00000000"),IF(E3874=2,TEXT(dados!A3789,"0000"),TEXT(dados!A3789,"#")))</f>
        <v>38089327</v>
      </c>
      <c r="D3874" t="str">
        <f>IF(dados!B3789=0,"",dados!B3789)</f>
        <v/>
      </c>
      <c r="E3874">
        <f>dados!C3789</f>
        <v>0</v>
      </c>
      <c r="F3874" t="str">
        <f>dados!D3789</f>
        <v>Herbicida a base de imazetapir</v>
      </c>
      <c r="G3874"/>
      <c r="H3874"/>
      <c r="I3874"/>
      <c r="J3874"/>
      <c r="K3874" s="13"/>
      <c r="L3874" s="13">
        <f>dados!I3789/100</f>
        <v>0.13449999999999998</v>
      </c>
      <c r="M3874" s="13">
        <f>dados!J3789/100</f>
        <v>0.16789999999999999</v>
      </c>
      <c r="N3874" s="13">
        <f>dados!K3789/100</f>
        <v>0.25</v>
      </c>
      <c r="O3874" s="13">
        <f>dados!L3789/100</f>
        <v>0</v>
      </c>
      <c r="P3874" s="12" t="str">
        <f>LEFT(Tabela2[[#This Row],[Código]],2)</f>
        <v>38</v>
      </c>
    </row>
    <row r="3875" spans="2:16" ht="15" customHeight="1" x14ac:dyDescent="0.25">
      <c r="B3875" s="31" t="str">
        <f>IF(Tabela2[[#This Row],[Tipo]] = 0,LOOKUP(Tabela2[[#This Row],[RESUMO]],Tabela3[Grupo],Tabela3[Meus produtos]),VLOOKUP(Tabela2[[#This Row],[Código]],Tabela4[[Código NBS/LC116]:[Meus serviços]],3,0))</f>
        <v>Não</v>
      </c>
      <c r="C3875" t="str">
        <f>IF(E3875=0,TEXT(dados!A3790,"00000000"),IF(E3875=2,TEXT(dados!A3790,"0000"),TEXT(dados!A3790,"#")))</f>
        <v>38089328</v>
      </c>
      <c r="D3875" t="str">
        <f>IF(dados!B3790=0,"",dados!B3790)</f>
        <v/>
      </c>
      <c r="E3875">
        <f>dados!C3790</f>
        <v>0</v>
      </c>
      <c r="F3875" t="str">
        <f>dados!D3790</f>
        <v>Herbicida a base de hexazinona</v>
      </c>
      <c r="G3875"/>
      <c r="H3875"/>
      <c r="I3875"/>
      <c r="J3875"/>
      <c r="K3875" s="13"/>
      <c r="L3875" s="13">
        <f>dados!I3790/100</f>
        <v>0.13449999999999998</v>
      </c>
      <c r="M3875" s="13">
        <f>dados!J3790/100</f>
        <v>0.16370000000000001</v>
      </c>
      <c r="N3875" s="13">
        <f>dados!K3790/100</f>
        <v>0.25</v>
      </c>
      <c r="O3875" s="13">
        <f>dados!L3790/100</f>
        <v>0</v>
      </c>
      <c r="P3875" s="12" t="str">
        <f>LEFT(Tabela2[[#This Row],[Código]],2)</f>
        <v>38</v>
      </c>
    </row>
    <row r="3876" spans="2:16" ht="15" customHeight="1" x14ac:dyDescent="0.25">
      <c r="B3876" s="31" t="str">
        <f>IF(Tabela2[[#This Row],[Tipo]] = 0,LOOKUP(Tabela2[[#This Row],[RESUMO]],Tabela3[Grupo],Tabela3[Meus produtos]),VLOOKUP(Tabela2[[#This Row],[Código]],Tabela4[[Código NBS/LC116]:[Meus serviços]],3,0))</f>
        <v>Não</v>
      </c>
      <c r="C3876" t="str">
        <f>IF(E3876=0,TEXT(dados!A3791,"00000000"),IF(E3876=2,TEXT(dados!A3791,"0000"),TEXT(dados!A3791,"#")))</f>
        <v>38089329</v>
      </c>
      <c r="D3876" t="str">
        <f>IF(dados!B3791=0,"",dados!B3791)</f>
        <v/>
      </c>
      <c r="E3876">
        <f>dados!C3791</f>
        <v>0</v>
      </c>
      <c r="F3876" t="str">
        <f>dados!D3791</f>
        <v>Outros herbicidas apresentados de out.modo</v>
      </c>
      <c r="G3876"/>
      <c r="H3876"/>
      <c r="I3876"/>
      <c r="J3876"/>
      <c r="K3876" s="13"/>
      <c r="L3876" s="13">
        <f>dados!I3791/100</f>
        <v>0.13449999999999998</v>
      </c>
      <c r="M3876" s="13">
        <f>dados!J3791/100</f>
        <v>0.1545</v>
      </c>
      <c r="N3876" s="13">
        <f>dados!K3791/100</f>
        <v>0.25</v>
      </c>
      <c r="O3876" s="13">
        <f>dados!L3791/100</f>
        <v>0</v>
      </c>
      <c r="P3876" s="12" t="str">
        <f>LEFT(Tabela2[[#This Row],[Código]],2)</f>
        <v>38</v>
      </c>
    </row>
    <row r="3877" spans="2:16" ht="15" customHeight="1" x14ac:dyDescent="0.25">
      <c r="B3877" s="31" t="str">
        <f>IF(Tabela2[[#This Row],[Tipo]] = 0,LOOKUP(Tabela2[[#This Row],[RESUMO]],Tabela3[Grupo],Tabela3[Meus produtos]),VLOOKUP(Tabela2[[#This Row],[Código]],Tabela4[[Código NBS/LC116]:[Meus serviços]],3,0))</f>
        <v>Não</v>
      </c>
      <c r="C3877" t="str">
        <f>IF(E3877=0,TEXT(dados!A3792,"00000000"),IF(E3877=2,TEXT(dados!A3792,"0000"),TEXT(dados!A3792,"#")))</f>
        <v>38089331</v>
      </c>
      <c r="D3877" t="str">
        <f>IF(dados!B3792=0,"",dados!B3792)</f>
        <v/>
      </c>
      <c r="E3877">
        <f>dados!C3792</f>
        <v>0</v>
      </c>
      <c r="F3877" t="str">
        <f>dados!D3792</f>
        <v>Inibidores de germinacao para uso domissanitario direto</v>
      </c>
      <c r="G3877"/>
      <c r="H3877"/>
      <c r="I3877"/>
      <c r="J3877"/>
      <c r="K3877" s="13"/>
      <c r="L3877" s="13">
        <f>dados!I3792/100</f>
        <v>0.13449999999999998</v>
      </c>
      <c r="M3877" s="13">
        <f>dados!J3792/100</f>
        <v>0.1699</v>
      </c>
      <c r="N3877" s="13">
        <f>dados!K3792/100</f>
        <v>0.25</v>
      </c>
      <c r="O3877" s="13">
        <f>dados!L3792/100</f>
        <v>0</v>
      </c>
      <c r="P3877" s="12" t="str">
        <f>LEFT(Tabela2[[#This Row],[Código]],2)</f>
        <v>38</v>
      </c>
    </row>
    <row r="3878" spans="2:16" ht="15" customHeight="1" x14ac:dyDescent="0.25">
      <c r="B3878" s="31" t="str">
        <f>IF(Tabela2[[#This Row],[Tipo]] = 0,LOOKUP(Tabela2[[#This Row],[RESUMO]],Tabela3[Grupo],Tabela3[Meus produtos]),VLOOKUP(Tabela2[[#This Row],[Código]],Tabela4[[Código NBS/LC116]:[Meus serviços]],3,0))</f>
        <v>Não</v>
      </c>
      <c r="C3878" t="str">
        <f>IF(E3878=0,TEXT(dados!A3793,"00000000"),IF(E3878=2,TEXT(dados!A3793,"0000"),TEXT(dados!A3793,"#")))</f>
        <v>38089332</v>
      </c>
      <c r="D3878" t="str">
        <f>IF(dados!B3793=0,"",dados!B3793)</f>
        <v/>
      </c>
      <c r="E3878">
        <f>dados!C3793</f>
        <v>0</v>
      </c>
      <c r="F3878" t="str">
        <f>dados!D3793</f>
        <v>Inibidores de germinacao , apresentados em formas ou embalagens exclusivamente para uso domissanitario direto</v>
      </c>
      <c r="G3878"/>
      <c r="H3878"/>
      <c r="I3878"/>
      <c r="J3878"/>
      <c r="K3878" s="13"/>
      <c r="L3878" s="13">
        <f>dados!I3793/100</f>
        <v>0.13449999999999998</v>
      </c>
      <c r="M3878" s="13">
        <f>dados!J3793/100</f>
        <v>0.1699</v>
      </c>
      <c r="N3878" s="13">
        <f>dados!K3793/100</f>
        <v>0.25</v>
      </c>
      <c r="O3878" s="13">
        <f>dados!L3793/100</f>
        <v>0</v>
      </c>
      <c r="P3878" s="12" t="str">
        <f>LEFT(Tabela2[[#This Row],[Código]],2)</f>
        <v>38</v>
      </c>
    </row>
    <row r="3879" spans="2:16" ht="15" customHeight="1" x14ac:dyDescent="0.25">
      <c r="B3879" s="31" t="str">
        <f>IF(Tabela2[[#This Row],[Tipo]] = 0,LOOKUP(Tabela2[[#This Row],[RESUMO]],Tabela3[Grupo],Tabela3[Meus produtos]),VLOOKUP(Tabela2[[#This Row],[Código]],Tabela4[[Código NBS/LC116]:[Meus serviços]],3,0))</f>
        <v>Não</v>
      </c>
      <c r="C3879" t="str">
        <f>IF(E3879=0,TEXT(dados!A3794,"00000000"),IF(E3879=2,TEXT(dados!A3794,"0000"),TEXT(dados!A3794,"#")))</f>
        <v>38089333</v>
      </c>
      <c r="D3879" t="str">
        <f>IF(dados!B3794=0,"",dados!B3794)</f>
        <v/>
      </c>
      <c r="E3879">
        <f>dados!C3794</f>
        <v>0</v>
      </c>
      <c r="F3879" t="str">
        <f>dados!D3794</f>
        <v>Outs.inibidores de germinacao apresentados de out.modo</v>
      </c>
      <c r="G3879"/>
      <c r="H3879"/>
      <c r="I3879"/>
      <c r="J3879"/>
      <c r="K3879" s="13"/>
      <c r="L3879" s="13">
        <f>dados!I3794/100</f>
        <v>0.13449999999999998</v>
      </c>
      <c r="M3879" s="13">
        <f>dados!J3794/100</f>
        <v>0.16370000000000001</v>
      </c>
      <c r="N3879" s="13">
        <f>dados!K3794/100</f>
        <v>0.25</v>
      </c>
      <c r="O3879" s="13">
        <f>dados!L3794/100</f>
        <v>0</v>
      </c>
      <c r="P3879" s="12" t="str">
        <f>LEFT(Tabela2[[#This Row],[Código]],2)</f>
        <v>38</v>
      </c>
    </row>
    <row r="3880" spans="2:16" ht="15" customHeight="1" x14ac:dyDescent="0.25">
      <c r="B3880" s="31" t="str">
        <f>IF(Tabela2[[#This Row],[Tipo]] = 0,LOOKUP(Tabela2[[#This Row],[RESUMO]],Tabela3[Grupo],Tabela3[Meus produtos]),VLOOKUP(Tabela2[[#This Row],[Código]],Tabela4[[Código NBS/LC116]:[Meus serviços]],3,0))</f>
        <v>Não</v>
      </c>
      <c r="C3880" t="str">
        <f>IF(E3880=0,TEXT(dados!A3795,"00000000"),IF(E3880=2,TEXT(dados!A3795,"0000"),TEXT(dados!A3795,"#")))</f>
        <v>38089341</v>
      </c>
      <c r="D3880" t="str">
        <f>IF(dados!B3795=0,"",dados!B3795)</f>
        <v/>
      </c>
      <c r="E3880">
        <f>dados!C3795</f>
        <v>0</v>
      </c>
      <c r="F3880" t="str">
        <f>dados!D3795</f>
        <v>Regul.crescim.plant.c/brometo metila. embal.p/domissanit</v>
      </c>
      <c r="G3880"/>
      <c r="H3880"/>
      <c r="I3880"/>
      <c r="J3880"/>
      <c r="K3880" s="13"/>
      <c r="L3880" s="13">
        <f>dados!I3795/100</f>
        <v>0.13449999999999998</v>
      </c>
      <c r="M3880" s="13">
        <f>dados!J3795/100</f>
        <v>0.1699</v>
      </c>
      <c r="N3880" s="13">
        <f>dados!K3795/100</f>
        <v>0.25</v>
      </c>
      <c r="O3880" s="13">
        <f>dados!L3795/100</f>
        <v>0</v>
      </c>
      <c r="P3880" s="12" t="str">
        <f>LEFT(Tabela2[[#This Row],[Código]],2)</f>
        <v>38</v>
      </c>
    </row>
    <row r="3881" spans="2:16" ht="15" customHeight="1" x14ac:dyDescent="0.25">
      <c r="B3881" s="31" t="str">
        <f>IF(Tabela2[[#This Row],[Tipo]] = 0,LOOKUP(Tabela2[[#This Row],[RESUMO]],Tabela3[Grupo],Tabela3[Meus produtos]),VLOOKUP(Tabela2[[#This Row],[Código]],Tabela4[[Código NBS/LC116]:[Meus serviços]],3,0))</f>
        <v>Não</v>
      </c>
      <c r="C3881" t="str">
        <f>IF(E3881=0,TEXT(dados!A3796,"00000000"),IF(E3881=2,TEXT(dados!A3796,"0000"),TEXT(dados!A3796,"#")))</f>
        <v>38089349</v>
      </c>
      <c r="D3881" t="str">
        <f>IF(dados!B3796=0,"",dados!B3796)</f>
        <v/>
      </c>
      <c r="E3881">
        <f>dados!C3796</f>
        <v>0</v>
      </c>
      <c r="F3881" t="str">
        <f>dados!D3796</f>
        <v>Outs.regul.de crescim.de plant.embal.p/ domissanit.diret</v>
      </c>
      <c r="G3881"/>
      <c r="H3881"/>
      <c r="I3881"/>
      <c r="J3881"/>
      <c r="K3881" s="13"/>
      <c r="L3881" s="13">
        <f>dados!I3796/100</f>
        <v>0.13449999999999998</v>
      </c>
      <c r="M3881" s="13">
        <f>dados!J3796/100</f>
        <v>0.1699</v>
      </c>
      <c r="N3881" s="13">
        <f>dados!K3796/100</f>
        <v>0.25</v>
      </c>
      <c r="O3881" s="13">
        <f>dados!L3796/100</f>
        <v>0</v>
      </c>
      <c r="P3881" s="12" t="str">
        <f>LEFT(Tabela2[[#This Row],[Código]],2)</f>
        <v>38</v>
      </c>
    </row>
    <row r="3882" spans="2:16" ht="15" customHeight="1" x14ac:dyDescent="0.25">
      <c r="B3882" s="31" t="str">
        <f>IF(Tabela2[[#This Row],[Tipo]] = 0,LOOKUP(Tabela2[[#This Row],[RESUMO]],Tabela3[Grupo],Tabela3[Meus produtos]),VLOOKUP(Tabela2[[#This Row],[Código]],Tabela4[[Código NBS/LC116]:[Meus serviços]],3,0))</f>
        <v>Não</v>
      </c>
      <c r="C3882" t="str">
        <f>IF(E3882=0,TEXT(dados!A3797,"00000000"),IF(E3882=2,TEXT(dados!A3797,"0000"),TEXT(dados!A3797,"#")))</f>
        <v>38089351</v>
      </c>
      <c r="D3882" t="str">
        <f>IF(dados!B3797=0,"",dados!B3797)</f>
        <v/>
      </c>
      <c r="E3882">
        <f>dados!C3797</f>
        <v>0</v>
      </c>
      <c r="F3882" t="str">
        <f>dados!D3797</f>
        <v>Reguladores de crescim.plantas, contendo bromometano (brometo de metila) ou bromoclorometano</v>
      </c>
      <c r="G3882"/>
      <c r="H3882"/>
      <c r="I3882"/>
      <c r="J3882"/>
      <c r="K3882" s="13"/>
      <c r="L3882" s="13">
        <f>dados!I3797/100</f>
        <v>0.13449999999999998</v>
      </c>
      <c r="M3882" s="13">
        <f>dados!J3797/100</f>
        <v>0.1699</v>
      </c>
      <c r="N3882" s="13">
        <f>dados!K3797/100</f>
        <v>0.25</v>
      </c>
      <c r="O3882" s="13">
        <f>dados!L3797/100</f>
        <v>0</v>
      </c>
      <c r="P3882" s="12" t="str">
        <f>LEFT(Tabela2[[#This Row],[Código]],2)</f>
        <v>38</v>
      </c>
    </row>
    <row r="3883" spans="2:16" ht="15" customHeight="1" x14ac:dyDescent="0.25">
      <c r="B3883" s="31" t="str">
        <f>IF(Tabela2[[#This Row],[Tipo]] = 0,LOOKUP(Tabela2[[#This Row],[RESUMO]],Tabela3[Grupo],Tabela3[Meus produtos]),VLOOKUP(Tabela2[[#This Row],[Código]],Tabela4[[Código NBS/LC116]:[Meus serviços]],3,0))</f>
        <v>Não</v>
      </c>
      <c r="C3883" t="str">
        <f>IF(E3883=0,TEXT(dados!A3798,"00000000"),IF(E3883=2,TEXT(dados!A3798,"0000"),TEXT(dados!A3798,"#")))</f>
        <v>38089352</v>
      </c>
      <c r="D3883" t="str">
        <f>IF(dados!B3798=0,"",dados!B3798)</f>
        <v/>
      </c>
      <c r="E3883">
        <f>dados!C3798</f>
        <v>0</v>
      </c>
      <c r="F3883" t="str">
        <f>dados!D3798</f>
        <v>Reguladores de crescim.plantas,base hidrazida maleica</v>
      </c>
      <c r="G3883"/>
      <c r="H3883"/>
      <c r="I3883"/>
      <c r="J3883"/>
      <c r="K3883" s="13"/>
      <c r="L3883" s="13">
        <f>dados!I3798/100</f>
        <v>0.13449999999999998</v>
      </c>
      <c r="M3883" s="13">
        <f>dados!J3798/100</f>
        <v>0.1699</v>
      </c>
      <c r="N3883" s="13">
        <f>dados!K3798/100</f>
        <v>0.25</v>
      </c>
      <c r="O3883" s="13">
        <f>dados!L3798/100</f>
        <v>0</v>
      </c>
      <c r="P3883" s="12" t="str">
        <f>LEFT(Tabela2[[#This Row],[Código]],2)</f>
        <v>38</v>
      </c>
    </row>
    <row r="3884" spans="2:16" ht="15" customHeight="1" x14ac:dyDescent="0.25">
      <c r="B3884" s="31" t="str">
        <f>IF(Tabela2[[#This Row],[Tipo]] = 0,LOOKUP(Tabela2[[#This Row],[RESUMO]],Tabela3[Grupo],Tabela3[Meus produtos]),VLOOKUP(Tabela2[[#This Row],[Código]],Tabela4[[Código NBS/LC116]:[Meus serviços]],3,0))</f>
        <v>Não</v>
      </c>
      <c r="C3884" t="str">
        <f>IF(E3884=0,TEXT(dados!A3799,"00000000"),IF(E3884=2,TEXT(dados!A3799,"0000"),TEXT(dados!A3799,"#")))</f>
        <v>38089359</v>
      </c>
      <c r="D3884" t="str">
        <f>IF(dados!B3799=0,"",dados!B3799)</f>
        <v/>
      </c>
      <c r="E3884">
        <f>dados!C3799</f>
        <v>0</v>
      </c>
      <c r="F3884" t="str">
        <f>dados!D3799</f>
        <v>Outs.reguladores de crescim.plantas, apresents.out.modo</v>
      </c>
      <c r="G3884"/>
      <c r="H3884"/>
      <c r="I3884"/>
      <c r="J3884"/>
      <c r="K3884" s="13"/>
      <c r="L3884" s="13">
        <f>dados!I3799/100</f>
        <v>0.13449999999999998</v>
      </c>
      <c r="M3884" s="13">
        <f>dados!J3799/100</f>
        <v>0.16370000000000001</v>
      </c>
      <c r="N3884" s="13">
        <f>dados!K3799/100</f>
        <v>0.25</v>
      </c>
      <c r="O3884" s="13">
        <f>dados!L3799/100</f>
        <v>0</v>
      </c>
      <c r="P3884" s="12" t="str">
        <f>LEFT(Tabela2[[#This Row],[Código]],2)</f>
        <v>38</v>
      </c>
    </row>
    <row r="3885" spans="2:16" ht="15" customHeight="1" x14ac:dyDescent="0.25">
      <c r="B3885" s="31" t="str">
        <f>IF(Tabela2[[#This Row],[Tipo]] = 0,LOOKUP(Tabela2[[#This Row],[RESUMO]],Tabela3[Grupo],Tabela3[Meus produtos]),VLOOKUP(Tabela2[[#This Row],[Código]],Tabela4[[Código NBS/LC116]:[Meus serviços]],3,0))</f>
        <v>Não</v>
      </c>
      <c r="C3885" t="str">
        <f>IF(E3885=0,TEXT(dados!A3800,"00000000"),IF(E3885=2,TEXT(dados!A3800,"0000"),TEXT(dados!A3800,"#")))</f>
        <v>38089411</v>
      </c>
      <c r="D3885" t="str">
        <f>IF(dados!B3800=0,"",dados!B3800)</f>
        <v/>
      </c>
      <c r="E3885">
        <f>dados!C3800</f>
        <v>0</v>
      </c>
      <c r="F3885" t="str">
        <f>dados!D3800</f>
        <v>Desinfetantes contendo bromometano (brometo de metila) ou bromoclorometano para uso domissanitario direto</v>
      </c>
      <c r="G3885"/>
      <c r="H3885"/>
      <c r="I3885"/>
      <c r="J3885"/>
      <c r="K3885" s="13"/>
      <c r="L3885" s="13">
        <f>dados!I3800/100</f>
        <v>0.1411</v>
      </c>
      <c r="M3885" s="13">
        <f>dados!J3800/100</f>
        <v>0.17649999999999999</v>
      </c>
      <c r="N3885" s="13">
        <f>dados!K3800/100</f>
        <v>0.25</v>
      </c>
      <c r="O3885" s="13">
        <f>dados!L3800/100</f>
        <v>0</v>
      </c>
      <c r="P3885" s="12" t="str">
        <f>LEFT(Tabela2[[#This Row],[Código]],2)</f>
        <v>38</v>
      </c>
    </row>
    <row r="3886" spans="2:16" ht="15" customHeight="1" x14ac:dyDescent="0.25">
      <c r="B3886" s="31" t="str">
        <f>IF(Tabela2[[#This Row],[Tipo]] = 0,LOOKUP(Tabela2[[#This Row],[RESUMO]],Tabela3[Grupo],Tabela3[Meus produtos]),VLOOKUP(Tabela2[[#This Row],[Código]],Tabela4[[Código NBS/LC116]:[Meus serviços]],3,0))</f>
        <v>Não</v>
      </c>
      <c r="C3886" t="str">
        <f>IF(E3886=0,TEXT(dados!A3801,"00000000"),IF(E3886=2,TEXT(dados!A3801,"0000"),TEXT(dados!A3801,"#")))</f>
        <v>38089411</v>
      </c>
      <c r="D3886">
        <f>IF(dados!B3801=0,"",dados!B3801)</f>
        <v>1</v>
      </c>
      <c r="E3886">
        <f>dados!C3801</f>
        <v>0</v>
      </c>
      <c r="F3886" t="str">
        <f>dados!D3801</f>
        <v>Com propriedades acessorias odoriferas ou desodorizantes de ambientes, apresentados em embalagem tipo aerossol</v>
      </c>
      <c r="G3886"/>
      <c r="H3886"/>
      <c r="I3886"/>
      <c r="J3886"/>
      <c r="K3886" s="13"/>
      <c r="L3886" s="13">
        <f>dados!I3801/100</f>
        <v>0.1663</v>
      </c>
      <c r="M3886" s="13">
        <f>dados!J3801/100</f>
        <v>0.20170000000000002</v>
      </c>
      <c r="N3886" s="13">
        <f>dados!K3801/100</f>
        <v>0.25</v>
      </c>
      <c r="O3886" s="13">
        <f>dados!L3801/100</f>
        <v>0</v>
      </c>
      <c r="P3886" s="12" t="str">
        <f>LEFT(Tabela2[[#This Row],[Código]],2)</f>
        <v>38</v>
      </c>
    </row>
    <row r="3887" spans="2:16" ht="15" customHeight="1" x14ac:dyDescent="0.25">
      <c r="B3887" s="31" t="str">
        <f>IF(Tabela2[[#This Row],[Tipo]] = 0,LOOKUP(Tabela2[[#This Row],[RESUMO]],Tabela3[Grupo],Tabela3[Meus produtos]),VLOOKUP(Tabela2[[#This Row],[Código]],Tabela4[[Código NBS/LC116]:[Meus serviços]],3,0))</f>
        <v>Não</v>
      </c>
      <c r="C3887" t="str">
        <f>IF(E3887=0,TEXT(dados!A3802,"00000000"),IF(E3887=2,TEXT(dados!A3802,"0000"),TEXT(dados!A3802,"#")))</f>
        <v>38089419</v>
      </c>
      <c r="D3887" t="str">
        <f>IF(dados!B3802=0,"",dados!B3802)</f>
        <v/>
      </c>
      <c r="E3887">
        <f>dados!C3802</f>
        <v>0</v>
      </c>
      <c r="F3887" t="str">
        <f>dados!D3802</f>
        <v>Outros desinfetantes para uso domissanitario direto</v>
      </c>
      <c r="G3887"/>
      <c r="H3887"/>
      <c r="I3887"/>
      <c r="J3887"/>
      <c r="K3887" s="13"/>
      <c r="L3887" s="13">
        <f>dados!I3802/100</f>
        <v>0.15329999999999999</v>
      </c>
      <c r="M3887" s="13">
        <f>dados!J3802/100</f>
        <v>0.21739999999999998</v>
      </c>
      <c r="N3887" s="13">
        <f>dados!K3802/100</f>
        <v>0.25</v>
      </c>
      <c r="O3887" s="13">
        <f>dados!L3802/100</f>
        <v>0</v>
      </c>
      <c r="P3887" s="12" t="str">
        <f>LEFT(Tabela2[[#This Row],[Código]],2)</f>
        <v>38</v>
      </c>
    </row>
    <row r="3888" spans="2:16" ht="15" customHeight="1" x14ac:dyDescent="0.25">
      <c r="B3888" s="31" t="str">
        <f>IF(Tabela2[[#This Row],[Tipo]] = 0,LOOKUP(Tabela2[[#This Row],[RESUMO]],Tabela3[Grupo],Tabela3[Meus produtos]),VLOOKUP(Tabela2[[#This Row],[Código]],Tabela4[[Código NBS/LC116]:[Meus serviços]],3,0))</f>
        <v>Não</v>
      </c>
      <c r="C3888" t="str">
        <f>IF(E3888=0,TEXT(dados!A3803,"00000000"),IF(E3888=2,TEXT(dados!A3803,"0000"),TEXT(dados!A3803,"#")))</f>
        <v>38089419</v>
      </c>
      <c r="D3888">
        <f>IF(dados!B3803=0,"",dados!B3803)</f>
        <v>1</v>
      </c>
      <c r="E3888">
        <f>dados!C3803</f>
        <v>0</v>
      </c>
      <c r="F3888" t="str">
        <f>dados!D3803</f>
        <v>Com propriedades acessorias odoriferas ou desodorizantes de ambientes, apresentados em embalagem tipo aerossol</v>
      </c>
      <c r="G3888"/>
      <c r="H3888"/>
      <c r="I3888"/>
      <c r="J3888"/>
      <c r="K3888" s="13"/>
      <c r="L3888" s="13">
        <f>dados!I3803/100</f>
        <v>0.22539999999999999</v>
      </c>
      <c r="M3888" s="13">
        <f>dados!J3803/100</f>
        <v>0.28949999999999998</v>
      </c>
      <c r="N3888" s="13">
        <f>dados!K3803/100</f>
        <v>0.25</v>
      </c>
      <c r="O3888" s="13">
        <f>dados!L3803/100</f>
        <v>0</v>
      </c>
      <c r="P3888" s="12" t="str">
        <f>LEFT(Tabela2[[#This Row],[Código]],2)</f>
        <v>38</v>
      </c>
    </row>
    <row r="3889" spans="2:16" ht="15" customHeight="1" x14ac:dyDescent="0.25">
      <c r="B3889" s="31" t="str">
        <f>IF(Tabela2[[#This Row],[Tipo]] = 0,LOOKUP(Tabela2[[#This Row],[RESUMO]],Tabela3[Grupo],Tabela3[Meus produtos]),VLOOKUP(Tabela2[[#This Row],[Código]],Tabela4[[Código NBS/LC116]:[Meus serviços]],3,0))</f>
        <v>Não</v>
      </c>
      <c r="C3889" t="str">
        <f>IF(E3889=0,TEXT(dados!A3804,"00000000"),IF(E3889=2,TEXT(dados!A3804,"0000"),TEXT(dados!A3804,"#")))</f>
        <v>38089419</v>
      </c>
      <c r="D3889">
        <f>IF(dados!B3804=0,"",dados!B3804)</f>
        <v>2</v>
      </c>
      <c r="E3889">
        <f>dados!C3804</f>
        <v>0</v>
      </c>
      <c r="F3889" t="str">
        <f>dados!D3804</f>
        <v>A base de hipoclorito de sodio</v>
      </c>
      <c r="G3889"/>
      <c r="H3889"/>
      <c r="I3889"/>
      <c r="J3889"/>
      <c r="K3889" s="13"/>
      <c r="L3889" s="13">
        <f>dados!I3804/100</f>
        <v>0.13449999999999998</v>
      </c>
      <c r="M3889" s="13">
        <f>dados!J3804/100</f>
        <v>0.1986</v>
      </c>
      <c r="N3889" s="13">
        <f>dados!K3804/100</f>
        <v>0.25</v>
      </c>
      <c r="O3889" s="13">
        <f>dados!L3804/100</f>
        <v>0</v>
      </c>
      <c r="P3889" s="12" t="str">
        <f>LEFT(Tabela2[[#This Row],[Código]],2)</f>
        <v>38</v>
      </c>
    </row>
    <row r="3890" spans="2:16" ht="15" customHeight="1" x14ac:dyDescent="0.25">
      <c r="B3890" s="31" t="str">
        <f>IF(Tabela2[[#This Row],[Tipo]] = 0,LOOKUP(Tabela2[[#This Row],[RESUMO]],Tabela3[Grupo],Tabela3[Meus produtos]),VLOOKUP(Tabela2[[#This Row],[Código]],Tabela4[[Código NBS/LC116]:[Meus serviços]],3,0))</f>
        <v>Não</v>
      </c>
      <c r="C3890" t="str">
        <f>IF(E3890=0,TEXT(dados!A3805,"00000000"),IF(E3890=2,TEXT(dados!A3805,"0000"),TEXT(dados!A3805,"#")))</f>
        <v>38089421</v>
      </c>
      <c r="D3890" t="str">
        <f>IF(dados!B3805=0,"",dados!B3805)</f>
        <v/>
      </c>
      <c r="E3890">
        <f>dados!C3805</f>
        <v>0</v>
      </c>
      <c r="F3890" t="str">
        <f>dados!D3805</f>
        <v>Desinfetante a base de 2-(tiocianometiltio) benzotiazol</v>
      </c>
      <c r="G3890"/>
      <c r="H3890"/>
      <c r="I3890"/>
      <c r="J3890"/>
      <c r="K3890" s="13"/>
      <c r="L3890" s="13">
        <f>dados!I3805/100</f>
        <v>0.13880000000000001</v>
      </c>
      <c r="M3890" s="13">
        <f>dados!J3805/100</f>
        <v>0.17420000000000002</v>
      </c>
      <c r="N3890" s="13">
        <f>dados!K3805/100</f>
        <v>0.25</v>
      </c>
      <c r="O3890" s="13">
        <f>dados!L3805/100</f>
        <v>0</v>
      </c>
      <c r="P3890" s="12" t="str">
        <f>LEFT(Tabela2[[#This Row],[Código]],2)</f>
        <v>38</v>
      </c>
    </row>
    <row r="3891" spans="2:16" ht="15" customHeight="1" x14ac:dyDescent="0.25">
      <c r="B3891" s="31" t="str">
        <f>IF(Tabela2[[#This Row],[Tipo]] = 0,LOOKUP(Tabela2[[#This Row],[RESUMO]],Tabela3[Grupo],Tabela3[Meus produtos]),VLOOKUP(Tabela2[[#This Row],[Código]],Tabela4[[Código NBS/LC116]:[Meus serviços]],3,0))</f>
        <v>Não</v>
      </c>
      <c r="C3891" t="str">
        <f>IF(E3891=0,TEXT(dados!A3806,"00000000"),IF(E3891=2,TEXT(dados!A3806,"0000"),TEXT(dados!A3806,"#")))</f>
        <v>38089421</v>
      </c>
      <c r="D3891">
        <f>IF(dados!B3806=0,"",dados!B3806)</f>
        <v>1</v>
      </c>
      <c r="E3891">
        <f>dados!C3806</f>
        <v>0</v>
      </c>
      <c r="F3891" t="str">
        <f>dados!D3806</f>
        <v>Com propriedades acessorias odoriferas ou desodorizantes de ambientes</v>
      </c>
      <c r="G3891"/>
      <c r="H3891"/>
      <c r="I3891"/>
      <c r="J3891"/>
      <c r="K3891" s="13"/>
      <c r="L3891" s="13">
        <f>dados!I3806/100</f>
        <v>0.157</v>
      </c>
      <c r="M3891" s="13">
        <f>dados!J3806/100</f>
        <v>0.19239999999999999</v>
      </c>
      <c r="N3891" s="13">
        <f>dados!K3806/100</f>
        <v>0.25</v>
      </c>
      <c r="O3891" s="13">
        <f>dados!L3806/100</f>
        <v>0</v>
      </c>
      <c r="P3891" s="12" t="str">
        <f>LEFT(Tabela2[[#This Row],[Código]],2)</f>
        <v>38</v>
      </c>
    </row>
    <row r="3892" spans="2:16" ht="15" customHeight="1" x14ac:dyDescent="0.25">
      <c r="B3892" s="31" t="str">
        <f>IF(Tabela2[[#This Row],[Tipo]] = 0,LOOKUP(Tabela2[[#This Row],[RESUMO]],Tabela3[Grupo],Tabela3[Meus produtos]),VLOOKUP(Tabela2[[#This Row],[Código]],Tabela4[[Código NBS/LC116]:[Meus serviços]],3,0))</f>
        <v>Não</v>
      </c>
      <c r="C3892" t="str">
        <f>IF(E3892=0,TEXT(dados!A3807,"00000000"),IF(E3892=2,TEXT(dados!A3807,"0000"),TEXT(dados!A3807,"#")))</f>
        <v>38089422</v>
      </c>
      <c r="D3892" t="str">
        <f>IF(dados!B3807=0,"",dados!B3807)</f>
        <v/>
      </c>
      <c r="E3892">
        <f>dados!C3807</f>
        <v>0</v>
      </c>
      <c r="F3892" t="str">
        <f>dados!D3807</f>
        <v>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 a base de 2 tiocianometiltio benzotiazol</v>
      </c>
      <c r="G3892"/>
      <c r="H3892"/>
      <c r="I3892"/>
      <c r="J3892"/>
      <c r="K3892" s="13"/>
      <c r="L3892" s="13">
        <f>dados!I3807/100</f>
        <v>0.13880000000000001</v>
      </c>
      <c r="M3892" s="13">
        <f>dados!J3807/100</f>
        <v>0.17420000000000002</v>
      </c>
      <c r="N3892" s="13">
        <f>dados!K3807/100</f>
        <v>0.25</v>
      </c>
      <c r="O3892" s="13">
        <f>dados!L3807/100</f>
        <v>0</v>
      </c>
      <c r="P3892" s="12" t="str">
        <f>LEFT(Tabela2[[#This Row],[Código]],2)</f>
        <v>38</v>
      </c>
    </row>
    <row r="3893" spans="2:16" ht="15" customHeight="1" x14ac:dyDescent="0.25">
      <c r="B3893" s="31" t="str">
        <f>IF(Tabela2[[#This Row],[Tipo]] = 0,LOOKUP(Tabela2[[#This Row],[RESUMO]],Tabela3[Grupo],Tabela3[Meus produtos]),VLOOKUP(Tabela2[[#This Row],[Código]],Tabela4[[Código NBS/LC116]:[Meus serviços]],3,0))</f>
        <v>Não</v>
      </c>
      <c r="C3893" t="str">
        <f>IF(E3893=0,TEXT(dados!A3808,"00000000"),IF(E3893=2,TEXT(dados!A3808,"0000"),TEXT(dados!A3808,"#")))</f>
        <v>38089422</v>
      </c>
      <c r="D3893">
        <f>IF(dados!B3808=0,"",dados!B3808)</f>
        <v>1</v>
      </c>
      <c r="E3893">
        <f>dados!C3808</f>
        <v>0</v>
      </c>
      <c r="F3893" t="str">
        <f>dados!D3808</f>
        <v>Com propriedades acessorias odoriferas ou desodorizantes de ambientes</v>
      </c>
      <c r="G3893"/>
      <c r="H3893"/>
      <c r="I3893"/>
      <c r="J3893"/>
      <c r="K3893" s="13"/>
      <c r="L3893" s="13">
        <f>dados!I3808/100</f>
        <v>0.157</v>
      </c>
      <c r="M3893" s="13">
        <f>dados!J3808/100</f>
        <v>0.19239999999999999</v>
      </c>
      <c r="N3893" s="13">
        <f>dados!K3808/100</f>
        <v>0.25</v>
      </c>
      <c r="O3893" s="13">
        <f>dados!L3808/100</f>
        <v>0</v>
      </c>
      <c r="P3893" s="12" t="str">
        <f>LEFT(Tabela2[[#This Row],[Código]],2)</f>
        <v>38</v>
      </c>
    </row>
    <row r="3894" spans="2:16" ht="15" customHeight="1" x14ac:dyDescent="0.25">
      <c r="B3894" s="31" t="str">
        <f>IF(Tabela2[[#This Row],[Tipo]] = 0,LOOKUP(Tabela2[[#This Row],[RESUMO]],Tabela3[Grupo],Tabela3[Meus produtos]),VLOOKUP(Tabela2[[#This Row],[Código]],Tabela4[[Código NBS/LC116]:[Meus serviços]],3,0))</f>
        <v>Não</v>
      </c>
      <c r="C3894" t="str">
        <f>IF(E3894=0,TEXT(dados!A3809,"00000000"),IF(E3894=2,TEXT(dados!A3809,"0000"),TEXT(dados!A3809,"#")))</f>
        <v>38089429</v>
      </c>
      <c r="D3894" t="str">
        <f>IF(dados!B3809=0,"",dados!B3809)</f>
        <v/>
      </c>
      <c r="E3894">
        <f>dados!C3809</f>
        <v>0</v>
      </c>
      <c r="F3894" t="str">
        <f>dados!D3809</f>
        <v>Produtos diversos das industrias quimicas inseticidas rodenticidas fungicidas herbicidas inibidores de germinacao e reguladores de crescimento para plantas desinfetantes e produtos semelhantes apresentados em formas ou embalagens para venda a retalho ou como preparacoes ou ainda sob a forma de artigos tais como fitas mechas e velas sulfuradas e papel matamoscas outros</v>
      </c>
      <c r="G3894"/>
      <c r="H3894"/>
      <c r="I3894"/>
      <c r="J3894"/>
      <c r="K3894" s="13"/>
      <c r="L3894" s="13">
        <f>dados!I3809/100</f>
        <v>0.13880000000000001</v>
      </c>
      <c r="M3894" s="13">
        <f>dados!J3809/100</f>
        <v>0.16800000000000001</v>
      </c>
      <c r="N3894" s="13">
        <f>dados!K3809/100</f>
        <v>0.25</v>
      </c>
      <c r="O3894" s="13">
        <f>dados!L3809/100</f>
        <v>0</v>
      </c>
      <c r="P3894" s="12" t="str">
        <f>LEFT(Tabela2[[#This Row],[Código]],2)</f>
        <v>38</v>
      </c>
    </row>
    <row r="3895" spans="2:16" ht="15" customHeight="1" x14ac:dyDescent="0.25">
      <c r="B3895" s="31" t="str">
        <f>IF(Tabela2[[#This Row],[Tipo]] = 0,LOOKUP(Tabela2[[#This Row],[RESUMO]],Tabela3[Grupo],Tabela3[Meus produtos]),VLOOKUP(Tabela2[[#This Row],[Código]],Tabela4[[Código NBS/LC116]:[Meus serviços]],3,0))</f>
        <v>Não</v>
      </c>
      <c r="C3895" t="str">
        <f>IF(E3895=0,TEXT(dados!A3810,"00000000"),IF(E3895=2,TEXT(dados!A3810,"0000"),TEXT(dados!A3810,"#")))</f>
        <v>38089429</v>
      </c>
      <c r="D3895">
        <f>IF(dados!B3810=0,"",dados!B3810)</f>
        <v>1</v>
      </c>
      <c r="E3895">
        <f>dados!C3810</f>
        <v>0</v>
      </c>
      <c r="F3895" t="str">
        <f>dados!D3810</f>
        <v>Com propriedades acessorias odoriferas ou desodorizantes de ambientes</v>
      </c>
      <c r="G3895"/>
      <c r="H3895"/>
      <c r="I3895"/>
      <c r="J3895"/>
      <c r="K3895" s="13"/>
      <c r="L3895" s="13">
        <f>dados!I3810/100</f>
        <v>0.157</v>
      </c>
      <c r="M3895" s="13">
        <f>dados!J3810/100</f>
        <v>0.1862</v>
      </c>
      <c r="N3895" s="13">
        <f>dados!K3810/100</f>
        <v>0.25</v>
      </c>
      <c r="O3895" s="13">
        <f>dados!L3810/100</f>
        <v>0</v>
      </c>
      <c r="P3895" s="12" t="str">
        <f>LEFT(Tabela2[[#This Row],[Código]],2)</f>
        <v>38</v>
      </c>
    </row>
    <row r="3896" spans="2:16" ht="15" customHeight="1" x14ac:dyDescent="0.25">
      <c r="B3896" s="31" t="str">
        <f>IF(Tabela2[[#This Row],[Tipo]] = 0,LOOKUP(Tabela2[[#This Row],[RESUMO]],Tabela3[Grupo],Tabela3[Meus produtos]),VLOOKUP(Tabela2[[#This Row],[Código]],Tabela4[[Código NBS/LC116]:[Meus serviços]],3,0))</f>
        <v>Não</v>
      </c>
      <c r="C3896" t="str">
        <f>IF(E3896=0,TEXT(dados!A3811,"00000000"),IF(E3896=2,TEXT(dados!A3811,"0000"),TEXT(dados!A3811,"#")))</f>
        <v>38089429</v>
      </c>
      <c r="D3896">
        <f>IF(dados!B3811=0,"",dados!B3811)</f>
        <v>2</v>
      </c>
      <c r="E3896">
        <f>dados!C3811</f>
        <v>0</v>
      </c>
      <c r="F3896" t="str">
        <f>dados!D3811</f>
        <v>A base de hipoclorito de sodio</v>
      </c>
      <c r="G3896"/>
      <c r="H3896"/>
      <c r="I3896"/>
      <c r="J3896"/>
      <c r="K3896" s="13"/>
      <c r="L3896" s="13">
        <f>dados!I3811/100</f>
        <v>0.13449999999999998</v>
      </c>
      <c r="M3896" s="13">
        <f>dados!J3811/100</f>
        <v>0.16370000000000001</v>
      </c>
      <c r="N3896" s="13">
        <f>dados!K3811/100</f>
        <v>0.25</v>
      </c>
      <c r="O3896" s="13">
        <f>dados!L3811/100</f>
        <v>0</v>
      </c>
      <c r="P3896" s="12" t="str">
        <f>LEFT(Tabela2[[#This Row],[Código]],2)</f>
        <v>38</v>
      </c>
    </row>
    <row r="3897" spans="2:16" ht="15" customHeight="1" x14ac:dyDescent="0.25">
      <c r="B3897" s="31" t="str">
        <f>IF(Tabela2[[#This Row],[Tipo]] = 0,LOOKUP(Tabela2[[#This Row],[RESUMO]],Tabela3[Grupo],Tabela3[Meus produtos]),VLOOKUP(Tabela2[[#This Row],[Código]],Tabela4[[Código NBS/LC116]:[Meus serviços]],3,0))</f>
        <v>Não</v>
      </c>
      <c r="C3897" t="str">
        <f>IF(E3897=0,TEXT(dados!A3812,"00000000"),IF(E3897=2,TEXT(dados!A3812,"0000"),TEXT(dados!A3812,"#")))</f>
        <v>38089911</v>
      </c>
      <c r="D3897" t="str">
        <f>IF(dados!B3812=0,"",dados!B3812)</f>
        <v/>
      </c>
      <c r="E3897">
        <f>dados!C3812</f>
        <v>0</v>
      </c>
      <c r="F3897" t="str">
        <f>dados!D3812</f>
        <v>Outs.rodentic.cont.brometo metila,p/uso domissanit.dir.</v>
      </c>
      <c r="G3897"/>
      <c r="H3897"/>
      <c r="I3897"/>
      <c r="J3897"/>
      <c r="K3897" s="13"/>
      <c r="L3897" s="13">
        <f>dados!I3812/100</f>
        <v>0.13449999999999998</v>
      </c>
      <c r="M3897" s="13">
        <f>dados!J3812/100</f>
        <v>0.1699</v>
      </c>
      <c r="N3897" s="13">
        <f>dados!K3812/100</f>
        <v>0.25</v>
      </c>
      <c r="O3897" s="13">
        <f>dados!L3812/100</f>
        <v>0</v>
      </c>
      <c r="P3897" s="12" t="str">
        <f>LEFT(Tabela2[[#This Row],[Código]],2)</f>
        <v>38</v>
      </c>
    </row>
    <row r="3898" spans="2:16" ht="15" customHeight="1" x14ac:dyDescent="0.25">
      <c r="B3898" s="31" t="str">
        <f>IF(Tabela2[[#This Row],[Tipo]] = 0,LOOKUP(Tabela2[[#This Row],[RESUMO]],Tabela3[Grupo],Tabela3[Meus produtos]),VLOOKUP(Tabela2[[#This Row],[Código]],Tabela4[[Código NBS/LC116]:[Meus serviços]],3,0))</f>
        <v>Não</v>
      </c>
      <c r="C3898" t="str">
        <f>IF(E3898=0,TEXT(dados!A3813,"00000000"),IF(E3898=2,TEXT(dados!A3813,"0000"),TEXT(dados!A3813,"#")))</f>
        <v>38089919</v>
      </c>
      <c r="D3898" t="str">
        <f>IF(dados!B3813=0,"",dados!B3813)</f>
        <v/>
      </c>
      <c r="E3898">
        <f>dados!C3813</f>
        <v>0</v>
      </c>
      <c r="F3898" t="str">
        <f>dados!D3813</f>
        <v>Outs.rodenticidas ou semelh.embal.p/uso domissanit.dir.</v>
      </c>
      <c r="G3898"/>
      <c r="H3898"/>
      <c r="I3898"/>
      <c r="J3898"/>
      <c r="K3898" s="13"/>
      <c r="L3898" s="13">
        <f>dados!I3813/100</f>
        <v>0.13449999999999998</v>
      </c>
      <c r="M3898" s="13">
        <f>dados!J3813/100</f>
        <v>0.1699</v>
      </c>
      <c r="N3898" s="13">
        <f>dados!K3813/100</f>
        <v>0.25</v>
      </c>
      <c r="O3898" s="13">
        <f>dados!L3813/100</f>
        <v>0</v>
      </c>
      <c r="P3898" s="12" t="str">
        <f>LEFT(Tabela2[[#This Row],[Código]],2)</f>
        <v>38</v>
      </c>
    </row>
    <row r="3899" spans="2:16" ht="15" customHeight="1" x14ac:dyDescent="0.25">
      <c r="B3899" s="31" t="str">
        <f>IF(Tabela2[[#This Row],[Tipo]] = 0,LOOKUP(Tabela2[[#This Row],[RESUMO]],Tabela3[Grupo],Tabela3[Meus produtos]),VLOOKUP(Tabela2[[#This Row],[Código]],Tabela4[[Código NBS/LC116]:[Meus serviços]],3,0))</f>
        <v>Não</v>
      </c>
      <c r="C3899" t="str">
        <f>IF(E3899=0,TEXT(dados!A3814,"00000000"),IF(E3899=2,TEXT(dados!A3814,"0000"),TEXT(dados!A3814,"#")))</f>
        <v>38089920</v>
      </c>
      <c r="D3899" t="str">
        <f>IF(dados!B3814=0,"",dados!B3814)</f>
        <v/>
      </c>
      <c r="E3899">
        <f>dados!C3814</f>
        <v>0</v>
      </c>
      <c r="F3899" t="str">
        <f>dados!D3814</f>
        <v>Outs.rodenticidas,cont.brometo metila,apresent.out.modo</v>
      </c>
      <c r="G3899"/>
      <c r="H3899"/>
      <c r="I3899"/>
      <c r="J3899"/>
      <c r="K3899" s="13"/>
      <c r="L3899" s="13">
        <f>dados!I3814/100</f>
        <v>0.13449999999999998</v>
      </c>
      <c r="M3899" s="13">
        <f>dados!J3814/100</f>
        <v>0.1699</v>
      </c>
      <c r="N3899" s="13">
        <f>dados!K3814/100</f>
        <v>0.25</v>
      </c>
      <c r="O3899" s="13">
        <f>dados!L3814/100</f>
        <v>0</v>
      </c>
      <c r="P3899" s="12" t="str">
        <f>LEFT(Tabela2[[#This Row],[Código]],2)</f>
        <v>38</v>
      </c>
    </row>
    <row r="3900" spans="2:16" ht="15" customHeight="1" x14ac:dyDescent="0.25">
      <c r="B3900" s="31" t="str">
        <f>IF(Tabela2[[#This Row],[Tipo]] = 0,LOOKUP(Tabela2[[#This Row],[RESUMO]],Tabela3[Grupo],Tabela3[Meus produtos]),VLOOKUP(Tabela2[[#This Row],[Código]],Tabela4[[Código NBS/LC116]:[Meus serviços]],3,0))</f>
        <v>Não</v>
      </c>
      <c r="C3900" t="str">
        <f>IF(E3900=0,TEXT(dados!A3815,"00000000"),IF(E3900=2,TEXT(dados!A3815,"0000"),TEXT(dados!A3815,"#")))</f>
        <v>38089991</v>
      </c>
      <c r="D3900" t="str">
        <f>IF(dados!B3815=0,"",dados!B3815)</f>
        <v/>
      </c>
      <c r="E3900">
        <f>dados!C3815</f>
        <v>0</v>
      </c>
      <c r="F3900" t="str">
        <f>dados!D3815</f>
        <v>Acaricidas a base amitraz,clorfenvinfos, metamidofos,etc</v>
      </c>
      <c r="G3900"/>
      <c r="H3900"/>
      <c r="I3900"/>
      <c r="J3900"/>
      <c r="K3900" s="13"/>
      <c r="L3900" s="13">
        <f>dados!I3815/100</f>
        <v>0.13449999999999998</v>
      </c>
      <c r="M3900" s="13">
        <f>dados!J3815/100</f>
        <v>0.1699</v>
      </c>
      <c r="N3900" s="13">
        <f>dados!K3815/100</f>
        <v>0.25</v>
      </c>
      <c r="O3900" s="13">
        <f>dados!L3815/100</f>
        <v>0</v>
      </c>
      <c r="P3900" s="12" t="str">
        <f>LEFT(Tabela2[[#This Row],[Código]],2)</f>
        <v>38</v>
      </c>
    </row>
    <row r="3901" spans="2:16" ht="15" customHeight="1" x14ac:dyDescent="0.25">
      <c r="B3901" s="31" t="str">
        <f>IF(Tabela2[[#This Row],[Tipo]] = 0,LOOKUP(Tabela2[[#This Row],[RESUMO]],Tabela3[Grupo],Tabela3[Meus produtos]),VLOOKUP(Tabela2[[#This Row],[Código]],Tabela4[[Código NBS/LC116]:[Meus serviços]],3,0))</f>
        <v>Não</v>
      </c>
      <c r="C3901" t="str">
        <f>IF(E3901=0,TEXT(dados!A3816,"00000000"),IF(E3901=2,TEXT(dados!A3816,"0000"),TEXT(dados!A3816,"#")))</f>
        <v>38089992</v>
      </c>
      <c r="D3901" t="str">
        <f>IF(dados!B3816=0,"",dados!B3816)</f>
        <v/>
      </c>
      <c r="E3901">
        <f>dados!C3816</f>
        <v>0</v>
      </c>
      <c r="F3901" t="str">
        <f>dados!D3816</f>
        <v>Acaricidas a base ciexatin,oxido de fembutatin,etc.</v>
      </c>
      <c r="G3901"/>
      <c r="H3901"/>
      <c r="I3901"/>
      <c r="J3901"/>
      <c r="K3901" s="13"/>
      <c r="L3901" s="13">
        <f>dados!I3816/100</f>
        <v>0.13449999999999998</v>
      </c>
      <c r="M3901" s="13">
        <f>dados!J3816/100</f>
        <v>0.1699</v>
      </c>
      <c r="N3901" s="13">
        <f>dados!K3816/100</f>
        <v>0.25</v>
      </c>
      <c r="O3901" s="13">
        <f>dados!L3816/100</f>
        <v>0</v>
      </c>
      <c r="P3901" s="12" t="str">
        <f>LEFT(Tabela2[[#This Row],[Código]],2)</f>
        <v>38</v>
      </c>
    </row>
    <row r="3902" spans="2:16" ht="15" customHeight="1" x14ac:dyDescent="0.25">
      <c r="B3902" s="31" t="str">
        <f>IF(Tabela2[[#This Row],[Tipo]] = 0,LOOKUP(Tabela2[[#This Row],[RESUMO]],Tabela3[Grupo],Tabela3[Meus produtos]),VLOOKUP(Tabela2[[#This Row],[Código]],Tabela4[[Código NBS/LC116]:[Meus serviços]],3,0))</f>
        <v>Não</v>
      </c>
      <c r="C3902" t="str">
        <f>IF(E3902=0,TEXT(dados!A3817,"00000000"),IF(E3902=2,TEXT(dados!A3817,"0000"),TEXT(dados!A3817,"#")))</f>
        <v>38089993</v>
      </c>
      <c r="D3902" t="str">
        <f>IF(dados!B3817=0,"",dados!B3817)</f>
        <v/>
      </c>
      <c r="E3902">
        <f>dados!C3817</f>
        <v>0</v>
      </c>
      <c r="F3902" t="str">
        <f>dados!D3817</f>
        <v>Outros acaricidas apresentados de out. modo</v>
      </c>
      <c r="G3902"/>
      <c r="H3902"/>
      <c r="I3902"/>
      <c r="J3902"/>
      <c r="K3902" s="13"/>
      <c r="L3902" s="13">
        <f>dados!I3817/100</f>
        <v>0.13449999999999998</v>
      </c>
      <c r="M3902" s="13">
        <f>dados!J3817/100</f>
        <v>0.16370000000000001</v>
      </c>
      <c r="N3902" s="13">
        <f>dados!K3817/100</f>
        <v>0.25</v>
      </c>
      <c r="O3902" s="13">
        <f>dados!L3817/100</f>
        <v>0</v>
      </c>
      <c r="P3902" s="12" t="str">
        <f>LEFT(Tabela2[[#This Row],[Código]],2)</f>
        <v>38</v>
      </c>
    </row>
    <row r="3903" spans="2:16" ht="15" customHeight="1" x14ac:dyDescent="0.25">
      <c r="B3903" s="31" t="str">
        <f>IF(Tabela2[[#This Row],[Tipo]] = 0,LOOKUP(Tabela2[[#This Row],[RESUMO]],Tabela3[Grupo],Tabela3[Meus produtos]),VLOOKUP(Tabela2[[#This Row],[Código]],Tabela4[[Código NBS/LC116]:[Meus serviços]],3,0))</f>
        <v>Não</v>
      </c>
      <c r="C3903" t="str">
        <f>IF(E3903=0,TEXT(dados!A3818,"00000000"),IF(E3903=2,TEXT(dados!A3818,"0000"),TEXT(dados!A3818,"#")))</f>
        <v>38089994</v>
      </c>
      <c r="D3903" t="str">
        <f>IF(dados!B3818=0,"",dados!B3818)</f>
        <v/>
      </c>
      <c r="E3903">
        <f>dados!C3818</f>
        <v>0</v>
      </c>
      <c r="F3903" t="str">
        <f>dados!D3818</f>
        <v>Nematicidas a base de metam sodio, apresentados out.modo</v>
      </c>
      <c r="G3903"/>
      <c r="H3903"/>
      <c r="I3903"/>
      <c r="J3903"/>
      <c r="K3903" s="13"/>
      <c r="L3903" s="13">
        <f>dados!I3818/100</f>
        <v>0.13449999999999998</v>
      </c>
      <c r="M3903" s="13">
        <f>dados!J3818/100</f>
        <v>0.1699</v>
      </c>
      <c r="N3903" s="13">
        <f>dados!K3818/100</f>
        <v>0.25</v>
      </c>
      <c r="O3903" s="13">
        <f>dados!L3818/100</f>
        <v>0</v>
      </c>
      <c r="P3903" s="12" t="str">
        <f>LEFT(Tabela2[[#This Row],[Código]],2)</f>
        <v>38</v>
      </c>
    </row>
    <row r="3904" spans="2:16" ht="15" customHeight="1" x14ac:dyDescent="0.25">
      <c r="B3904" s="31" t="str">
        <f>IF(Tabela2[[#This Row],[Tipo]] = 0,LOOKUP(Tabela2[[#This Row],[RESUMO]],Tabela3[Grupo],Tabela3[Meus produtos]),VLOOKUP(Tabela2[[#This Row],[Código]],Tabela4[[Código NBS/LC116]:[Meus serviços]],3,0))</f>
        <v>Não</v>
      </c>
      <c r="C3904" t="str">
        <f>IF(E3904=0,TEXT(dados!A3819,"00000000"),IF(E3904=2,TEXT(dados!A3819,"0000"),TEXT(dados!A3819,"#")))</f>
        <v>38089995</v>
      </c>
      <c r="D3904" t="str">
        <f>IF(dados!B3819=0,"",dados!B3819)</f>
        <v/>
      </c>
      <c r="E3904">
        <f>dados!C3819</f>
        <v>0</v>
      </c>
      <c r="F3904" t="str">
        <f>dados!D3819</f>
        <v>Outros nematicidas apresentados de out.modo</v>
      </c>
      <c r="G3904"/>
      <c r="H3904"/>
      <c r="I3904"/>
      <c r="J3904"/>
      <c r="K3904" s="13"/>
      <c r="L3904" s="13">
        <f>dados!I3819/100</f>
        <v>0.13449999999999998</v>
      </c>
      <c r="M3904" s="13">
        <f>dados!J3819/100</f>
        <v>0.16370000000000001</v>
      </c>
      <c r="N3904" s="13">
        <f>dados!K3819/100</f>
        <v>0.25</v>
      </c>
      <c r="O3904" s="13">
        <f>dados!L3819/100</f>
        <v>0</v>
      </c>
      <c r="P3904" s="12" t="str">
        <f>LEFT(Tabela2[[#This Row],[Código]],2)</f>
        <v>38</v>
      </c>
    </row>
    <row r="3905" spans="2:16" ht="15" customHeight="1" x14ac:dyDescent="0.25">
      <c r="B3905" s="31" t="str">
        <f>IF(Tabela2[[#This Row],[Tipo]] = 0,LOOKUP(Tabela2[[#This Row],[RESUMO]],Tabela3[Grupo],Tabela3[Meus produtos]),VLOOKUP(Tabela2[[#This Row],[Código]],Tabela4[[Código NBS/LC116]:[Meus serviços]],3,0))</f>
        <v>Não</v>
      </c>
      <c r="C3905" t="str">
        <f>IF(E3905=0,TEXT(dados!A3820,"00000000"),IF(E3905=2,TEXT(dados!A3820,"0000"),TEXT(dados!A3820,"#")))</f>
        <v>38089996</v>
      </c>
      <c r="D3905" t="str">
        <f>IF(dados!B3820=0,"",dados!B3820)</f>
        <v/>
      </c>
      <c r="E3905">
        <f>dados!C3820</f>
        <v>0</v>
      </c>
      <c r="F3905" t="str">
        <f>dados!D3820</f>
        <v>Raticidas apresentados de out.modo</v>
      </c>
      <c r="G3905"/>
      <c r="H3905"/>
      <c r="I3905"/>
      <c r="J3905"/>
      <c r="K3905" s="13"/>
      <c r="L3905" s="13">
        <f>dados!I3820/100</f>
        <v>0.13449999999999998</v>
      </c>
      <c r="M3905" s="13">
        <f>dados!J3820/100</f>
        <v>0.16370000000000001</v>
      </c>
      <c r="N3905" s="13">
        <f>dados!K3820/100</f>
        <v>0.25</v>
      </c>
      <c r="O3905" s="13">
        <f>dados!L3820/100</f>
        <v>0</v>
      </c>
      <c r="P3905" s="12" t="str">
        <f>LEFT(Tabela2[[#This Row],[Código]],2)</f>
        <v>38</v>
      </c>
    </row>
    <row r="3906" spans="2:16" ht="15" customHeight="1" x14ac:dyDescent="0.25">
      <c r="B3906" s="31" t="str">
        <f>IF(Tabela2[[#This Row],[Tipo]] = 0,LOOKUP(Tabela2[[#This Row],[RESUMO]],Tabela3[Grupo],Tabela3[Meus produtos]),VLOOKUP(Tabela2[[#This Row],[Código]],Tabela4[[Código NBS/LC116]:[Meus serviços]],3,0))</f>
        <v>Não</v>
      </c>
      <c r="C3906" t="str">
        <f>IF(E3906=0,TEXT(dados!A3821,"00000000"),IF(E3906=2,TEXT(dados!A3821,"0000"),TEXT(dados!A3821,"#")))</f>
        <v>38089999</v>
      </c>
      <c r="D3906" t="str">
        <f>IF(dados!B3821=0,"",dados!B3821)</f>
        <v/>
      </c>
      <c r="E3906">
        <f>dados!C3821</f>
        <v>0</v>
      </c>
      <c r="F3906" t="str">
        <f>dados!D3821</f>
        <v>Outs.rodenticidas/prods.semelhs.apresentados out.modo</v>
      </c>
      <c r="G3906"/>
      <c r="H3906"/>
      <c r="I3906"/>
      <c r="J3906"/>
      <c r="K3906" s="13"/>
      <c r="L3906" s="13">
        <f>dados!I3821/100</f>
        <v>0.13449999999999998</v>
      </c>
      <c r="M3906" s="13">
        <f>dados!J3821/100</f>
        <v>0.16370000000000001</v>
      </c>
      <c r="N3906" s="13">
        <f>dados!K3821/100</f>
        <v>0.25</v>
      </c>
      <c r="O3906" s="13">
        <f>dados!L3821/100</f>
        <v>0</v>
      </c>
      <c r="P3906" s="12" t="str">
        <f>LEFT(Tabela2[[#This Row],[Código]],2)</f>
        <v>38</v>
      </c>
    </row>
    <row r="3907" spans="2:16" ht="15" customHeight="1" x14ac:dyDescent="0.25">
      <c r="B3907" s="31" t="str">
        <f>IF(Tabela2[[#This Row],[Tipo]] = 0,LOOKUP(Tabela2[[#This Row],[RESUMO]],Tabela3[Grupo],Tabela3[Meus produtos]),VLOOKUP(Tabela2[[#This Row],[Código]],Tabela4[[Código NBS/LC116]:[Meus serviços]],3,0))</f>
        <v>Não</v>
      </c>
      <c r="C3907" t="str">
        <f>IF(E3907=0,TEXT(dados!A3822,"00000000"),IF(E3907=2,TEXT(dados!A3822,"0000"),TEXT(dados!A3822,"#")))</f>
        <v>38091010</v>
      </c>
      <c r="D3907" t="str">
        <f>IF(dados!B3822=0,"",dados!B3822)</f>
        <v/>
      </c>
      <c r="E3907">
        <f>dados!C3822</f>
        <v>0</v>
      </c>
      <c r="F3907" t="str">
        <f>dados!D3822</f>
        <v>Preparacoes a base de materias amilaceas p/ind.textil</v>
      </c>
      <c r="G3907"/>
      <c r="H3907"/>
      <c r="I3907"/>
      <c r="J3907"/>
      <c r="K3907" s="13"/>
      <c r="L3907" s="13">
        <f>dados!I3822/100</f>
        <v>0.13449999999999998</v>
      </c>
      <c r="M3907" s="13">
        <f>dados!J3822/100</f>
        <v>0.1699</v>
      </c>
      <c r="N3907" s="13">
        <f>dados!K3822/100</f>
        <v>0.25</v>
      </c>
      <c r="O3907" s="13">
        <f>dados!L3822/100</f>
        <v>0</v>
      </c>
      <c r="P3907" s="12" t="str">
        <f>LEFT(Tabela2[[#This Row],[Código]],2)</f>
        <v>38</v>
      </c>
    </row>
    <row r="3908" spans="2:16" ht="15" customHeight="1" x14ac:dyDescent="0.25">
      <c r="B3908" s="31" t="str">
        <f>IF(Tabela2[[#This Row],[Tipo]] = 0,LOOKUP(Tabela2[[#This Row],[RESUMO]],Tabela3[Grupo],Tabela3[Meus produtos]),VLOOKUP(Tabela2[[#This Row],[Código]],Tabela4[[Código NBS/LC116]:[Meus serviços]],3,0))</f>
        <v>Não</v>
      </c>
      <c r="C3908" t="str">
        <f>IF(E3908=0,TEXT(dados!A3823,"00000000"),IF(E3908=2,TEXT(dados!A3823,"0000"),TEXT(dados!A3823,"#")))</f>
        <v>38091090</v>
      </c>
      <c r="D3908" t="str">
        <f>IF(dados!B3823=0,"",dados!B3823)</f>
        <v/>
      </c>
      <c r="E3908">
        <f>dados!C3823</f>
        <v>0</v>
      </c>
      <c r="F3908" t="str">
        <f>dados!D3823</f>
        <v>Outros preparacoes a base de materias amilaceas</v>
      </c>
      <c r="G3908"/>
      <c r="H3908"/>
      <c r="I3908"/>
      <c r="J3908"/>
      <c r="K3908" s="13"/>
      <c r="L3908" s="13">
        <f>dados!I3823/100</f>
        <v>0.13449999999999998</v>
      </c>
      <c r="M3908" s="13">
        <f>dados!J3823/100</f>
        <v>0.1699</v>
      </c>
      <c r="N3908" s="13">
        <f>dados!K3823/100</f>
        <v>0.25</v>
      </c>
      <c r="O3908" s="13">
        <f>dados!L3823/100</f>
        <v>0</v>
      </c>
      <c r="P3908" s="12" t="str">
        <f>LEFT(Tabela2[[#This Row],[Código]],2)</f>
        <v>38</v>
      </c>
    </row>
    <row r="3909" spans="2:16" ht="15" customHeight="1" x14ac:dyDescent="0.25">
      <c r="B3909" s="31" t="str">
        <f>IF(Tabela2[[#This Row],[Tipo]] = 0,LOOKUP(Tabela2[[#This Row],[RESUMO]],Tabela3[Grupo],Tabela3[Meus produtos]),VLOOKUP(Tabela2[[#This Row],[Código]],Tabela4[[Código NBS/LC116]:[Meus serviços]],3,0))</f>
        <v>Não</v>
      </c>
      <c r="C3909" t="str">
        <f>IF(E3909=0,TEXT(dados!A3824,"00000000"),IF(E3909=2,TEXT(dados!A3824,"0000"),TEXT(dados!A3824,"#")))</f>
        <v>38099110</v>
      </c>
      <c r="D3909" t="str">
        <f>IF(dados!B3824=0,"",dados!B3824)</f>
        <v/>
      </c>
      <c r="E3909">
        <f>dados!C3824</f>
        <v>0</v>
      </c>
      <c r="F3909" t="str">
        <f>dados!D3824</f>
        <v>Aprestos preparados util.na industria textil/semelhante</v>
      </c>
      <c r="G3909"/>
      <c r="H3909"/>
      <c r="I3909"/>
      <c r="J3909"/>
      <c r="K3909" s="13"/>
      <c r="L3909" s="13">
        <f>dados!I3824/100</f>
        <v>0.13449999999999998</v>
      </c>
      <c r="M3909" s="13">
        <f>dados!J3824/100</f>
        <v>0.1699</v>
      </c>
      <c r="N3909" s="13">
        <f>dados!K3824/100</f>
        <v>0.25</v>
      </c>
      <c r="O3909" s="13">
        <f>dados!L3824/100</f>
        <v>0</v>
      </c>
      <c r="P3909" s="12" t="str">
        <f>LEFT(Tabela2[[#This Row],[Código]],2)</f>
        <v>38</v>
      </c>
    </row>
    <row r="3910" spans="2:16" ht="15" customHeight="1" x14ac:dyDescent="0.25">
      <c r="B3910" s="31" t="str">
        <f>IF(Tabela2[[#This Row],[Tipo]] = 0,LOOKUP(Tabela2[[#This Row],[RESUMO]],Tabela3[Grupo],Tabela3[Meus produtos]),VLOOKUP(Tabela2[[#This Row],[Código]],Tabela4[[Código NBS/LC116]:[Meus serviços]],3,0))</f>
        <v>Não</v>
      </c>
      <c r="C3910" t="str">
        <f>IF(E3910=0,TEXT(dados!A3825,"00000000"),IF(E3910=2,TEXT(dados!A3825,"0000"),TEXT(dados!A3825,"#")))</f>
        <v>38099120</v>
      </c>
      <c r="D3910" t="str">
        <f>IF(dados!B3825=0,"",dados!B3825)</f>
        <v/>
      </c>
      <c r="E3910">
        <f>dados!C3825</f>
        <v>0</v>
      </c>
      <c r="F3910" t="str">
        <f>dados!D3825</f>
        <v>Preparacoes mordentes p/industria textil/inds.semelhs.</v>
      </c>
      <c r="G3910"/>
      <c r="H3910"/>
      <c r="I3910"/>
      <c r="J3910"/>
      <c r="K3910" s="13"/>
      <c r="L3910" s="13">
        <f>dados!I3825/100</f>
        <v>0.13449999999999998</v>
      </c>
      <c r="M3910" s="13">
        <f>dados!J3825/100</f>
        <v>0.1699</v>
      </c>
      <c r="N3910" s="13">
        <f>dados!K3825/100</f>
        <v>0.25</v>
      </c>
      <c r="O3910" s="13">
        <f>dados!L3825/100</f>
        <v>0</v>
      </c>
      <c r="P3910" s="12" t="str">
        <f>LEFT(Tabela2[[#This Row],[Código]],2)</f>
        <v>38</v>
      </c>
    </row>
    <row r="3911" spans="2:16" ht="15" customHeight="1" x14ac:dyDescent="0.25">
      <c r="B3911" s="31" t="str">
        <f>IF(Tabela2[[#This Row],[Tipo]] = 0,LOOKUP(Tabela2[[#This Row],[RESUMO]],Tabela3[Grupo],Tabela3[Meus produtos]),VLOOKUP(Tabela2[[#This Row],[Código]],Tabela4[[Código NBS/LC116]:[Meus serviços]],3,0))</f>
        <v>Não</v>
      </c>
      <c r="C3911" t="str">
        <f>IF(E3911=0,TEXT(dados!A3826,"00000000"),IF(E3911=2,TEXT(dados!A3826,"0000"),TEXT(dados!A3826,"#")))</f>
        <v>38099130</v>
      </c>
      <c r="D3911" t="str">
        <f>IF(dados!B3826=0,"",dados!B3826)</f>
        <v/>
      </c>
      <c r="E3911">
        <f>dados!C3826</f>
        <v>0</v>
      </c>
      <c r="F3911" t="str">
        <f>dados!D3826</f>
        <v>Prods.ignifugos para industria textil ou inds.semelhs.</v>
      </c>
      <c r="G3911"/>
      <c r="H3911"/>
      <c r="I3911"/>
      <c r="J3911"/>
      <c r="K3911" s="13"/>
      <c r="L3911" s="13">
        <f>dados!I3826/100</f>
        <v>0.1429</v>
      </c>
      <c r="M3911" s="13">
        <f>dados!J3826/100</f>
        <v>0.17829999999999999</v>
      </c>
      <c r="N3911" s="13">
        <f>dados!K3826/100</f>
        <v>0.25</v>
      </c>
      <c r="O3911" s="13">
        <f>dados!L3826/100</f>
        <v>0</v>
      </c>
      <c r="P3911" s="12" t="str">
        <f>LEFT(Tabela2[[#This Row],[Código]],2)</f>
        <v>38</v>
      </c>
    </row>
    <row r="3912" spans="2:16" ht="15" customHeight="1" x14ac:dyDescent="0.25">
      <c r="B3912" s="31" t="str">
        <f>IF(Tabela2[[#This Row],[Tipo]] = 0,LOOKUP(Tabela2[[#This Row],[RESUMO]],Tabela3[Grupo],Tabela3[Meus produtos]),VLOOKUP(Tabela2[[#This Row],[Código]],Tabela4[[Código NBS/LC116]:[Meus serviços]],3,0))</f>
        <v>Não</v>
      </c>
      <c r="C3912" t="str">
        <f>IF(E3912=0,TEXT(dados!A3827,"00000000"),IF(E3912=2,TEXT(dados!A3827,"0000"),TEXT(dados!A3827,"#")))</f>
        <v>38099141</v>
      </c>
      <c r="D3912" t="str">
        <f>IF(dados!B3827=0,"",dados!B3827)</f>
        <v/>
      </c>
      <c r="E3912">
        <f>dados!C3827</f>
        <v>0</v>
      </c>
      <c r="F3912" t="str">
        <f>dados!D3827</f>
        <v>Impermeabilizante a base de parafina,etc .p/ind.textil</v>
      </c>
      <c r="G3912"/>
      <c r="H3912"/>
      <c r="I3912"/>
      <c r="J3912"/>
      <c r="K3912" s="13"/>
      <c r="L3912" s="13">
        <f>dados!I3827/100</f>
        <v>0.1429</v>
      </c>
      <c r="M3912" s="13">
        <f>dados!J3827/100</f>
        <v>0.17829999999999999</v>
      </c>
      <c r="N3912" s="13">
        <f>dados!K3827/100</f>
        <v>0.25</v>
      </c>
      <c r="O3912" s="13">
        <f>dados!L3827/100</f>
        <v>0</v>
      </c>
      <c r="P3912" s="12" t="str">
        <f>LEFT(Tabela2[[#This Row],[Código]],2)</f>
        <v>38</v>
      </c>
    </row>
    <row r="3913" spans="2:16" ht="15" customHeight="1" x14ac:dyDescent="0.25">
      <c r="B3913" s="31" t="str">
        <f>IF(Tabela2[[#This Row],[Tipo]] = 0,LOOKUP(Tabela2[[#This Row],[RESUMO]],Tabela3[Grupo],Tabela3[Meus produtos]),VLOOKUP(Tabela2[[#This Row],[Código]],Tabela4[[Código NBS/LC116]:[Meus serviços]],3,0))</f>
        <v>Não</v>
      </c>
      <c r="C3913" t="str">
        <f>IF(E3913=0,TEXT(dados!A3828,"00000000"),IF(E3913=2,TEXT(dados!A3828,"0000"),TEXT(dados!A3828,"#")))</f>
        <v>38099149</v>
      </c>
      <c r="D3913" t="str">
        <f>IF(dados!B3828=0,"",dados!B3828)</f>
        <v/>
      </c>
      <c r="E3913">
        <f>dados!C3828</f>
        <v>0</v>
      </c>
      <c r="F3913" t="str">
        <f>dados!D3828</f>
        <v>Outs.impermeabilizantes p/industria textil/inds. semelhs</v>
      </c>
      <c r="G3913"/>
      <c r="H3913"/>
      <c r="I3913"/>
      <c r="J3913"/>
      <c r="K3913" s="13"/>
      <c r="L3913" s="13">
        <f>dados!I3828/100</f>
        <v>0.1429</v>
      </c>
      <c r="M3913" s="13">
        <f>dados!J3828/100</f>
        <v>0.17829999999999999</v>
      </c>
      <c r="N3913" s="13">
        <f>dados!K3828/100</f>
        <v>0.25</v>
      </c>
      <c r="O3913" s="13">
        <f>dados!L3828/100</f>
        <v>0</v>
      </c>
      <c r="P3913" s="12" t="str">
        <f>LEFT(Tabela2[[#This Row],[Código]],2)</f>
        <v>38</v>
      </c>
    </row>
    <row r="3914" spans="2:16" ht="15" customHeight="1" x14ac:dyDescent="0.25">
      <c r="B3914" s="31" t="str">
        <f>IF(Tabela2[[#This Row],[Tipo]] = 0,LOOKUP(Tabela2[[#This Row],[RESUMO]],Tabela3[Grupo],Tabela3[Meus produtos]),VLOOKUP(Tabela2[[#This Row],[Código]],Tabela4[[Código NBS/LC116]:[Meus serviços]],3,0))</f>
        <v>Não</v>
      </c>
      <c r="C3914" t="str">
        <f>IF(E3914=0,TEXT(dados!A3829,"00000000"),IF(E3914=2,TEXT(dados!A3829,"0000"),TEXT(dados!A3829,"#")))</f>
        <v>38099190</v>
      </c>
      <c r="D3914" t="str">
        <f>IF(dados!B3829=0,"",dados!B3829)</f>
        <v/>
      </c>
      <c r="E3914">
        <f>dados!C3829</f>
        <v>0</v>
      </c>
      <c r="F3914" t="str">
        <f>dados!D3829</f>
        <v>Outs.agentes de apresto ou acabamento,etc. p/ind. textil</v>
      </c>
      <c r="G3914"/>
      <c r="H3914"/>
      <c r="I3914"/>
      <c r="J3914"/>
      <c r="K3914" s="13"/>
      <c r="L3914" s="13">
        <f>dados!I3829/100</f>
        <v>0.13449999999999998</v>
      </c>
      <c r="M3914" s="13">
        <f>dados!J3829/100</f>
        <v>0.21909999999999999</v>
      </c>
      <c r="N3914" s="13">
        <f>dados!K3829/100</f>
        <v>0.25</v>
      </c>
      <c r="O3914" s="13">
        <f>dados!L3829/100</f>
        <v>0</v>
      </c>
      <c r="P3914" s="12" t="str">
        <f>LEFT(Tabela2[[#This Row],[Código]],2)</f>
        <v>38</v>
      </c>
    </row>
    <row r="3915" spans="2:16" ht="15" customHeight="1" x14ac:dyDescent="0.25">
      <c r="B3915" s="31" t="str">
        <f>IF(Tabela2[[#This Row],[Tipo]] = 0,LOOKUP(Tabela2[[#This Row],[RESUMO]],Tabela3[Grupo],Tabela3[Meus produtos]),VLOOKUP(Tabela2[[#This Row],[Código]],Tabela4[[Código NBS/LC116]:[Meus serviços]],3,0))</f>
        <v>Não</v>
      </c>
      <c r="C3915" t="str">
        <f>IF(E3915=0,TEXT(dados!A3830,"00000000"),IF(E3915=2,TEXT(dados!A3830,"0000"),TEXT(dados!A3830,"#")))</f>
        <v>38099211</v>
      </c>
      <c r="D3915" t="str">
        <f>IF(dados!B3830=0,"",dados!B3830)</f>
        <v/>
      </c>
      <c r="E3915">
        <f>dados!C3830</f>
        <v>0</v>
      </c>
      <c r="F3915" t="str">
        <f>dados!D3830</f>
        <v>Impermeabilizante a base de parafina,etc.p/ind. papel</v>
      </c>
      <c r="G3915"/>
      <c r="H3915"/>
      <c r="I3915"/>
      <c r="J3915"/>
      <c r="K3915" s="13"/>
      <c r="L3915" s="13">
        <f>dados!I3830/100</f>
        <v>0.1429</v>
      </c>
      <c r="M3915" s="13">
        <f>dados!J3830/100</f>
        <v>0.17829999999999999</v>
      </c>
      <c r="N3915" s="13">
        <f>dados!K3830/100</f>
        <v>0.25</v>
      </c>
      <c r="O3915" s="13">
        <f>dados!L3830/100</f>
        <v>0</v>
      </c>
      <c r="P3915" s="12" t="str">
        <f>LEFT(Tabela2[[#This Row],[Código]],2)</f>
        <v>38</v>
      </c>
    </row>
    <row r="3916" spans="2:16" ht="15" customHeight="1" x14ac:dyDescent="0.25">
      <c r="B3916" s="31" t="str">
        <f>IF(Tabela2[[#This Row],[Tipo]] = 0,LOOKUP(Tabela2[[#This Row],[RESUMO]],Tabela3[Grupo],Tabela3[Meus produtos]),VLOOKUP(Tabela2[[#This Row],[Código]],Tabela4[[Código NBS/LC116]:[Meus serviços]],3,0))</f>
        <v>Não</v>
      </c>
      <c r="C3916" t="str">
        <f>IF(E3916=0,TEXT(dados!A3831,"00000000"),IF(E3916=2,TEXT(dados!A3831,"0000"),TEXT(dados!A3831,"#")))</f>
        <v>38099219</v>
      </c>
      <c r="D3916" t="str">
        <f>IF(dados!B3831=0,"",dados!B3831)</f>
        <v/>
      </c>
      <c r="E3916">
        <f>dados!C3831</f>
        <v>0</v>
      </c>
      <c r="F3916" t="str">
        <f>dados!D3831</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3916"/>
      <c r="H3916"/>
      <c r="I3916"/>
      <c r="J3916"/>
      <c r="K3916" s="13"/>
      <c r="L3916" s="13">
        <f>dados!I3831/100</f>
        <v>0.1429</v>
      </c>
      <c r="M3916" s="13">
        <f>dados!J3831/100</f>
        <v>0.17829999999999999</v>
      </c>
      <c r="N3916" s="13">
        <f>dados!K3831/100</f>
        <v>0.25</v>
      </c>
      <c r="O3916" s="13">
        <f>dados!L3831/100</f>
        <v>0</v>
      </c>
      <c r="P3916" s="12" t="str">
        <f>LEFT(Tabela2[[#This Row],[Código]],2)</f>
        <v>38</v>
      </c>
    </row>
    <row r="3917" spans="2:16" ht="15" customHeight="1" x14ac:dyDescent="0.25">
      <c r="B3917" s="31" t="str">
        <f>IF(Tabela2[[#This Row],[Tipo]] = 0,LOOKUP(Tabela2[[#This Row],[RESUMO]],Tabela3[Grupo],Tabela3[Meus produtos]),VLOOKUP(Tabela2[[#This Row],[Código]],Tabela4[[Código NBS/LC116]:[Meus serviços]],3,0))</f>
        <v>Não</v>
      </c>
      <c r="C3917" t="str">
        <f>IF(E3917=0,TEXT(dados!A3832,"00000000"),IF(E3917=2,TEXT(dados!A3832,"0000"),TEXT(dados!A3832,"#")))</f>
        <v>38099290</v>
      </c>
      <c r="D3917" t="str">
        <f>IF(dados!B3832=0,"",dados!B3832)</f>
        <v/>
      </c>
      <c r="E3917">
        <f>dados!C3832</f>
        <v>0</v>
      </c>
      <c r="F3917" t="str">
        <f>dados!D3832</f>
        <v>Outs.agentes de apresto ou acabamento,etc. p/ind. papel</v>
      </c>
      <c r="G3917"/>
      <c r="H3917"/>
      <c r="I3917"/>
      <c r="J3917"/>
      <c r="K3917" s="13"/>
      <c r="L3917" s="13">
        <f>dados!I3832/100</f>
        <v>0.13449999999999998</v>
      </c>
      <c r="M3917" s="13">
        <f>dados!J3832/100</f>
        <v>0.1699</v>
      </c>
      <c r="N3917" s="13">
        <f>dados!K3832/100</f>
        <v>0.25</v>
      </c>
      <c r="O3917" s="13">
        <f>dados!L3832/100</f>
        <v>0</v>
      </c>
      <c r="P3917" s="12" t="str">
        <f>LEFT(Tabela2[[#This Row],[Código]],2)</f>
        <v>38</v>
      </c>
    </row>
    <row r="3918" spans="2:16" ht="15" customHeight="1" x14ac:dyDescent="0.25">
      <c r="B3918" s="31" t="str">
        <f>IF(Tabela2[[#This Row],[Tipo]] = 0,LOOKUP(Tabela2[[#This Row],[RESUMO]],Tabela3[Grupo],Tabela3[Meus produtos]),VLOOKUP(Tabela2[[#This Row],[Código]],Tabela4[[Código NBS/LC116]:[Meus serviços]],3,0))</f>
        <v>Não</v>
      </c>
      <c r="C3918" t="str">
        <f>IF(E3918=0,TEXT(dados!A3833,"00000000"),IF(E3918=2,TEXT(dados!A3833,"0000"),TEXT(dados!A3833,"#")))</f>
        <v>38099290</v>
      </c>
      <c r="D3918">
        <f>IF(dados!B3833=0,"",dados!B3833)</f>
        <v>1</v>
      </c>
      <c r="E3918">
        <f>dados!C3833</f>
        <v>0</v>
      </c>
      <c r="F3918" t="str">
        <f>dados!D3833</f>
        <v>Preparacoes ignifugas</v>
      </c>
      <c r="G3918"/>
      <c r="H3918"/>
      <c r="I3918"/>
      <c r="J3918"/>
      <c r="K3918" s="13"/>
      <c r="L3918" s="13">
        <f>dados!I3833/100</f>
        <v>0.1429</v>
      </c>
      <c r="M3918" s="13">
        <f>dados!J3833/100</f>
        <v>0.17829999999999999</v>
      </c>
      <c r="N3918" s="13">
        <f>dados!K3833/100</f>
        <v>0.25</v>
      </c>
      <c r="O3918" s="13">
        <f>dados!L3833/100</f>
        <v>0</v>
      </c>
      <c r="P3918" s="12" t="str">
        <f>LEFT(Tabela2[[#This Row],[Código]],2)</f>
        <v>38</v>
      </c>
    </row>
    <row r="3919" spans="2:16" ht="15" customHeight="1" x14ac:dyDescent="0.25">
      <c r="B3919" s="31" t="str">
        <f>IF(Tabela2[[#This Row],[Tipo]] = 0,LOOKUP(Tabela2[[#This Row],[RESUMO]],Tabela3[Grupo],Tabela3[Meus produtos]),VLOOKUP(Tabela2[[#This Row],[Código]],Tabela4[[Código NBS/LC116]:[Meus serviços]],3,0))</f>
        <v>Não</v>
      </c>
      <c r="C3919" t="str">
        <f>IF(E3919=0,TEXT(dados!A3834,"00000000"),IF(E3919=2,TEXT(dados!A3834,"0000"),TEXT(dados!A3834,"#")))</f>
        <v>38099311</v>
      </c>
      <c r="D3919" t="str">
        <f>IF(dados!B3834=0,"",dados!B3834)</f>
        <v/>
      </c>
      <c r="E3919">
        <f>dados!C3834</f>
        <v>0</v>
      </c>
      <c r="F3919" t="str">
        <f>dados!D3834</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a base de parafina ou de derivados de acidos graxos gordos</v>
      </c>
      <c r="G3919"/>
      <c r="H3919"/>
      <c r="I3919"/>
      <c r="J3919"/>
      <c r="K3919" s="13"/>
      <c r="L3919" s="13">
        <f>dados!I3834/100</f>
        <v>0.1429</v>
      </c>
      <c r="M3919" s="13">
        <f>dados!J3834/100</f>
        <v>0.17829999999999999</v>
      </c>
      <c r="N3919" s="13">
        <f>dados!K3834/100</f>
        <v>0.25</v>
      </c>
      <c r="O3919" s="13">
        <f>dados!L3834/100</f>
        <v>0</v>
      </c>
      <c r="P3919" s="12" t="str">
        <f>LEFT(Tabela2[[#This Row],[Código]],2)</f>
        <v>38</v>
      </c>
    </row>
    <row r="3920" spans="2:16" ht="15" customHeight="1" x14ac:dyDescent="0.25">
      <c r="B3920" s="31" t="str">
        <f>IF(Tabela2[[#This Row],[Tipo]] = 0,LOOKUP(Tabela2[[#This Row],[RESUMO]],Tabela3[Grupo],Tabela3[Meus produtos]),VLOOKUP(Tabela2[[#This Row],[Código]],Tabela4[[Código NBS/LC116]:[Meus serviços]],3,0))</f>
        <v>Não</v>
      </c>
      <c r="C3920" t="str">
        <f>IF(E3920=0,TEXT(dados!A3835,"00000000"),IF(E3920=2,TEXT(dados!A3835,"0000"),TEXT(dados!A3835,"#")))</f>
        <v>38099319</v>
      </c>
      <c r="D3920" t="str">
        <f>IF(dados!B3835=0,"",dados!B3835)</f>
        <v/>
      </c>
      <c r="E3920">
        <f>dados!C3835</f>
        <v>0</v>
      </c>
      <c r="F3920" t="str">
        <f>dados!D3835</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3920"/>
      <c r="H3920"/>
      <c r="I3920"/>
      <c r="J3920"/>
      <c r="K3920" s="13"/>
      <c r="L3920" s="13">
        <f>dados!I3835/100</f>
        <v>0.1429</v>
      </c>
      <c r="M3920" s="13">
        <f>dados!J3835/100</f>
        <v>0.17829999999999999</v>
      </c>
      <c r="N3920" s="13">
        <f>dados!K3835/100</f>
        <v>0.25</v>
      </c>
      <c r="O3920" s="13">
        <f>dados!L3835/100</f>
        <v>0</v>
      </c>
      <c r="P3920" s="12" t="str">
        <f>LEFT(Tabela2[[#This Row],[Código]],2)</f>
        <v>38</v>
      </c>
    </row>
    <row r="3921" spans="2:16" ht="15" customHeight="1" x14ac:dyDescent="0.25">
      <c r="B3921" s="31" t="str">
        <f>IF(Tabela2[[#This Row],[Tipo]] = 0,LOOKUP(Tabela2[[#This Row],[RESUMO]],Tabela3[Grupo],Tabela3[Meus produtos]),VLOOKUP(Tabela2[[#This Row],[Código]],Tabela4[[Código NBS/LC116]:[Meus serviços]],3,0))</f>
        <v>Não</v>
      </c>
      <c r="C3921" t="str">
        <f>IF(E3921=0,TEXT(dados!A3836,"00000000"),IF(E3921=2,TEXT(dados!A3836,"0000"),TEXT(dados!A3836,"#")))</f>
        <v>38099390</v>
      </c>
      <c r="D3921" t="str">
        <f>IF(dados!B3836=0,"",dados!B3836)</f>
        <v/>
      </c>
      <c r="E3921">
        <f>dados!C3836</f>
        <v>0</v>
      </c>
      <c r="F3921" t="str">
        <f>dados!D3836</f>
        <v>Produtos diversos das industrias quimicas agentes de apresto ou de acabamento aceleradores de tingimento ou de fixacao de materias corantes e outros produtos e preparacoes por exemplo aprestos preparados e preparacoes mordentes do tipo utilizado na industria textil na industria do papel na industria do couro ou em industrias semelhantes nao especificados nem compreendidos noutras posicoes outros</v>
      </c>
      <c r="G3921"/>
      <c r="H3921"/>
      <c r="I3921"/>
      <c r="J3921"/>
      <c r="K3921" s="13"/>
      <c r="L3921" s="13">
        <f>dados!I3836/100</f>
        <v>0.13449999999999998</v>
      </c>
      <c r="M3921" s="13">
        <f>dados!J3836/100</f>
        <v>0.1699</v>
      </c>
      <c r="N3921" s="13">
        <f>dados!K3836/100</f>
        <v>0.25</v>
      </c>
      <c r="O3921" s="13">
        <f>dados!L3836/100</f>
        <v>0</v>
      </c>
      <c r="P3921" s="12" t="str">
        <f>LEFT(Tabela2[[#This Row],[Código]],2)</f>
        <v>38</v>
      </c>
    </row>
    <row r="3922" spans="2:16" ht="15" customHeight="1" x14ac:dyDescent="0.25">
      <c r="B3922" s="31" t="str">
        <f>IF(Tabela2[[#This Row],[Tipo]] = 0,LOOKUP(Tabela2[[#This Row],[RESUMO]],Tabela3[Grupo],Tabela3[Meus produtos]),VLOOKUP(Tabela2[[#This Row],[Código]],Tabela4[[Código NBS/LC116]:[Meus serviços]],3,0))</f>
        <v>Não</v>
      </c>
      <c r="C3922" t="str">
        <f>IF(E3922=0,TEXT(dados!A3837,"00000000"),IF(E3922=2,TEXT(dados!A3837,"0000"),TEXT(dados!A3837,"#")))</f>
        <v>38099390</v>
      </c>
      <c r="D3922">
        <f>IF(dados!B3837=0,"",dados!B3837)</f>
        <v>1</v>
      </c>
      <c r="E3922">
        <f>dados!C3837</f>
        <v>0</v>
      </c>
      <c r="F3922" t="str">
        <f>dados!D3837</f>
        <v>Preparacoes ignifugas</v>
      </c>
      <c r="G3922"/>
      <c r="H3922"/>
      <c r="I3922"/>
      <c r="J3922"/>
      <c r="K3922" s="13"/>
      <c r="L3922" s="13">
        <f>dados!I3837/100</f>
        <v>0.1429</v>
      </c>
      <c r="M3922" s="13">
        <f>dados!J3837/100</f>
        <v>0.17829999999999999</v>
      </c>
      <c r="N3922" s="13">
        <f>dados!K3837/100</f>
        <v>0.25</v>
      </c>
      <c r="O3922" s="13">
        <f>dados!L3837/100</f>
        <v>0</v>
      </c>
      <c r="P3922" s="12" t="str">
        <f>LEFT(Tabela2[[#This Row],[Código]],2)</f>
        <v>38</v>
      </c>
    </row>
    <row r="3923" spans="2:16" ht="15" customHeight="1" x14ac:dyDescent="0.25">
      <c r="B3923" s="31" t="str">
        <f>IF(Tabela2[[#This Row],[Tipo]] = 0,LOOKUP(Tabela2[[#This Row],[RESUMO]],Tabela3[Grupo],Tabela3[Meus produtos]),VLOOKUP(Tabela2[[#This Row],[Código]],Tabela4[[Código NBS/LC116]:[Meus serviços]],3,0))</f>
        <v>Não</v>
      </c>
      <c r="C3923" t="str">
        <f>IF(E3923=0,TEXT(dados!A3838,"00000000"),IF(E3923=2,TEXT(dados!A3838,"0000"),TEXT(dados!A3838,"#")))</f>
        <v>38101010</v>
      </c>
      <c r="D3923" t="str">
        <f>IF(dados!B3838=0,"",dados!B3838)</f>
        <v/>
      </c>
      <c r="E3923">
        <f>dados!C3838</f>
        <v>0</v>
      </c>
      <c r="F3923" t="str">
        <f>dados!D3838</f>
        <v>Preparacoes para decapagem de metais</v>
      </c>
      <c r="G3923"/>
      <c r="H3923"/>
      <c r="I3923"/>
      <c r="J3923"/>
      <c r="K3923" s="13"/>
      <c r="L3923" s="13">
        <f>dados!I3838/100</f>
        <v>0.13449999999999998</v>
      </c>
      <c r="M3923" s="13">
        <f>dados!J3838/100</f>
        <v>0.1699</v>
      </c>
      <c r="N3923" s="13">
        <f>dados!K3838/100</f>
        <v>0.25</v>
      </c>
      <c r="O3923" s="13">
        <f>dados!L3838/100</f>
        <v>0</v>
      </c>
      <c r="P3923" s="12" t="str">
        <f>LEFT(Tabela2[[#This Row],[Código]],2)</f>
        <v>38</v>
      </c>
    </row>
    <row r="3924" spans="2:16" ht="15" customHeight="1" x14ac:dyDescent="0.25">
      <c r="B3924" s="31" t="str">
        <f>IF(Tabela2[[#This Row],[Tipo]] = 0,LOOKUP(Tabela2[[#This Row],[RESUMO]],Tabela3[Grupo],Tabela3[Meus produtos]),VLOOKUP(Tabela2[[#This Row],[Código]],Tabela4[[Código NBS/LC116]:[Meus serviços]],3,0))</f>
        <v>Não</v>
      </c>
      <c r="C3924" t="str">
        <f>IF(E3924=0,TEXT(dados!A3839,"00000000"),IF(E3924=2,TEXT(dados!A3839,"0000"),TEXT(dados!A3839,"#")))</f>
        <v>38101020</v>
      </c>
      <c r="D3924" t="str">
        <f>IF(dados!B3839=0,"",dados!B3839)</f>
        <v/>
      </c>
      <c r="E3924">
        <f>dados!C3839</f>
        <v>0</v>
      </c>
      <c r="F3924" t="str">
        <f>dados!D3839</f>
        <v>Pastas e pos para soldar</v>
      </c>
      <c r="G3924"/>
      <c r="H3924"/>
      <c r="I3924"/>
      <c r="J3924"/>
      <c r="K3924" s="13"/>
      <c r="L3924" s="13">
        <f>dados!I3839/100</f>
        <v>0.13449999999999998</v>
      </c>
      <c r="M3924" s="13">
        <f>dados!J3839/100</f>
        <v>0.1699</v>
      </c>
      <c r="N3924" s="13">
        <f>dados!K3839/100</f>
        <v>0.25</v>
      </c>
      <c r="O3924" s="13">
        <f>dados!L3839/100</f>
        <v>0</v>
      </c>
      <c r="P3924" s="12" t="str">
        <f>LEFT(Tabela2[[#This Row],[Código]],2)</f>
        <v>38</v>
      </c>
    </row>
    <row r="3925" spans="2:16" ht="15" customHeight="1" x14ac:dyDescent="0.25">
      <c r="B3925" s="31" t="str">
        <f>IF(Tabela2[[#This Row],[Tipo]] = 0,LOOKUP(Tabela2[[#This Row],[RESUMO]],Tabela3[Grupo],Tabela3[Meus produtos]),VLOOKUP(Tabela2[[#This Row],[Código]],Tabela4[[Código NBS/LC116]:[Meus serviços]],3,0))</f>
        <v>Não</v>
      </c>
      <c r="C3925" t="str">
        <f>IF(E3925=0,TEXT(dados!A3840,"00000000"),IF(E3925=2,TEXT(dados!A3840,"0000"),TEXT(dados!A3840,"#")))</f>
        <v>38109000</v>
      </c>
      <c r="D3925" t="str">
        <f>IF(dados!B3840=0,"",dados!B3840)</f>
        <v/>
      </c>
      <c r="E3925">
        <f>dados!C3840</f>
        <v>0</v>
      </c>
      <c r="F3925" t="str">
        <f>dados!D3840</f>
        <v>Outs.fluxos/prepars.auxiliares/varetas,p/ soldar,etc.</v>
      </c>
      <c r="G3925"/>
      <c r="H3925"/>
      <c r="I3925"/>
      <c r="J3925"/>
      <c r="K3925" s="13"/>
      <c r="L3925" s="13">
        <f>dados!I3840/100</f>
        <v>0.13449999999999998</v>
      </c>
      <c r="M3925" s="13">
        <f>dados!J3840/100</f>
        <v>0.1699</v>
      </c>
      <c r="N3925" s="13">
        <f>dados!K3840/100</f>
        <v>0.25</v>
      </c>
      <c r="O3925" s="13">
        <f>dados!L3840/100</f>
        <v>0</v>
      </c>
      <c r="P3925" s="12" t="str">
        <f>LEFT(Tabela2[[#This Row],[Código]],2)</f>
        <v>38</v>
      </c>
    </row>
    <row r="3926" spans="2:16" ht="15" customHeight="1" x14ac:dyDescent="0.25">
      <c r="B3926" s="31" t="str">
        <f>IF(Tabela2[[#This Row],[Tipo]] = 0,LOOKUP(Tabela2[[#This Row],[RESUMO]],Tabela3[Grupo],Tabela3[Meus produtos]),VLOOKUP(Tabela2[[#This Row],[Código]],Tabela4[[Código NBS/LC116]:[Meus serviços]],3,0))</f>
        <v>Não</v>
      </c>
      <c r="C3926" t="str">
        <f>IF(E3926=0,TEXT(dados!A3841,"00000000"),IF(E3926=2,TEXT(dados!A3841,"0000"),TEXT(dados!A3841,"#")))</f>
        <v>38111100</v>
      </c>
      <c r="D3926" t="str">
        <f>IF(dados!B3841=0,"",dados!B3841)</f>
        <v/>
      </c>
      <c r="E3926">
        <f>dados!C3841</f>
        <v>0</v>
      </c>
      <c r="F3926" t="str">
        <f>dados!D3841</f>
        <v>Prepars.antidetonantes a base de compostos de chumbo</v>
      </c>
      <c r="G3926"/>
      <c r="H3926"/>
      <c r="I3926"/>
      <c r="J3926"/>
      <c r="K3926" s="13"/>
      <c r="L3926" s="13">
        <f>dados!I3841/100</f>
        <v>0.14130000000000001</v>
      </c>
      <c r="M3926" s="13">
        <f>dados!J3841/100</f>
        <v>0.1613</v>
      </c>
      <c r="N3926" s="13">
        <f>dados!K3841/100</f>
        <v>0.25</v>
      </c>
      <c r="O3926" s="13">
        <f>dados!L3841/100</f>
        <v>0</v>
      </c>
      <c r="P3926" s="12" t="str">
        <f>LEFT(Tabela2[[#This Row],[Código]],2)</f>
        <v>38</v>
      </c>
    </row>
    <row r="3927" spans="2:16" ht="15" customHeight="1" x14ac:dyDescent="0.25">
      <c r="B3927" s="31" t="str">
        <f>IF(Tabela2[[#This Row],[Tipo]] = 0,LOOKUP(Tabela2[[#This Row],[RESUMO]],Tabela3[Grupo],Tabela3[Meus produtos]),VLOOKUP(Tabela2[[#This Row],[Código]],Tabela4[[Código NBS/LC116]:[Meus serviços]],3,0))</f>
        <v>Não</v>
      </c>
      <c r="C3927" t="str">
        <f>IF(E3927=0,TEXT(dados!A3842,"00000000"),IF(E3927=2,TEXT(dados!A3842,"0000"),TEXT(dados!A3842,"#")))</f>
        <v>38111900</v>
      </c>
      <c r="D3927" t="str">
        <f>IF(dados!B3842=0,"",dados!B3842)</f>
        <v/>
      </c>
      <c r="E3927">
        <f>dados!C3842</f>
        <v>0</v>
      </c>
      <c r="F3927" t="str">
        <f>dados!D3842</f>
        <v>Outros preparacoes antidetonantes</v>
      </c>
      <c r="G3927"/>
      <c r="H3927"/>
      <c r="I3927"/>
      <c r="J3927"/>
      <c r="K3927" s="13"/>
      <c r="L3927" s="13">
        <f>dados!I3842/100</f>
        <v>0.14130000000000001</v>
      </c>
      <c r="M3927" s="13">
        <f>dados!J3842/100</f>
        <v>0.1613</v>
      </c>
      <c r="N3927" s="13">
        <f>dados!K3842/100</f>
        <v>0.25</v>
      </c>
      <c r="O3927" s="13">
        <f>dados!L3842/100</f>
        <v>0</v>
      </c>
      <c r="P3927" s="12" t="str">
        <f>LEFT(Tabela2[[#This Row],[Código]],2)</f>
        <v>38</v>
      </c>
    </row>
    <row r="3928" spans="2:16" ht="15" customHeight="1" x14ac:dyDescent="0.25">
      <c r="B3928" s="31" t="str">
        <f>IF(Tabela2[[#This Row],[Tipo]] = 0,LOOKUP(Tabela2[[#This Row],[RESUMO]],Tabela3[Grupo],Tabela3[Meus produtos]),VLOOKUP(Tabela2[[#This Row],[Código]],Tabela4[[Código NBS/LC116]:[Meus serviços]],3,0))</f>
        <v>Não</v>
      </c>
      <c r="C3928" t="str">
        <f>IF(E3928=0,TEXT(dados!A3843,"00000000"),IF(E3928=2,TEXT(dados!A3843,"0000"),TEXT(dados!A3843,"#")))</f>
        <v>38112110</v>
      </c>
      <c r="D3928" t="str">
        <f>IF(dados!B3843=0,"",dados!B3843)</f>
        <v/>
      </c>
      <c r="E3928">
        <f>dados!C3843</f>
        <v>0</v>
      </c>
      <c r="F3928" t="str">
        <f>dados!D3843</f>
        <v>Aditivos melhoradores do indice viscosid. p/oleos lubrif</v>
      </c>
      <c r="G3928"/>
      <c r="H3928"/>
      <c r="I3928"/>
      <c r="J3928"/>
      <c r="K3928" s="13"/>
      <c r="L3928" s="13">
        <f>dados!I3843/100</f>
        <v>0.14130000000000001</v>
      </c>
      <c r="M3928" s="13">
        <f>dados!J3843/100</f>
        <v>0.17670000000000002</v>
      </c>
      <c r="N3928" s="13">
        <f>dados!K3843/100</f>
        <v>0.25</v>
      </c>
      <c r="O3928" s="13">
        <f>dados!L3843/100</f>
        <v>0</v>
      </c>
      <c r="P3928" s="12" t="str">
        <f>LEFT(Tabela2[[#This Row],[Código]],2)</f>
        <v>38</v>
      </c>
    </row>
    <row r="3929" spans="2:16" ht="15" customHeight="1" x14ac:dyDescent="0.25">
      <c r="B3929" s="31" t="str">
        <f>IF(Tabela2[[#This Row],[Tipo]] = 0,LOOKUP(Tabela2[[#This Row],[RESUMO]],Tabela3[Grupo],Tabela3[Meus produtos]),VLOOKUP(Tabela2[[#This Row],[Código]],Tabela4[[Código NBS/LC116]:[Meus serviços]],3,0))</f>
        <v>Não</v>
      </c>
      <c r="C3929" t="str">
        <f>IF(E3929=0,TEXT(dados!A3844,"00000000"),IF(E3929=2,TEXT(dados!A3844,"0000"),TEXT(dados!A3844,"#")))</f>
        <v>38112120</v>
      </c>
      <c r="D3929" t="str">
        <f>IF(dados!B3844=0,"",dados!B3844)</f>
        <v/>
      </c>
      <c r="E3929">
        <f>dados!C3844</f>
        <v>0</v>
      </c>
      <c r="F3929" t="str">
        <f>dados!D3844</f>
        <v>Aditivos antidesgastes,anticorrosiv.etc.p/oleos lubrif.</v>
      </c>
      <c r="G3929"/>
      <c r="H3929"/>
      <c r="I3929"/>
      <c r="J3929"/>
      <c r="K3929" s="13"/>
      <c r="L3929" s="13">
        <f>dados!I3844/100</f>
        <v>0.14130000000000001</v>
      </c>
      <c r="M3929" s="13">
        <f>dados!J3844/100</f>
        <v>0.17670000000000002</v>
      </c>
      <c r="N3929" s="13">
        <f>dados!K3844/100</f>
        <v>0.25</v>
      </c>
      <c r="O3929" s="13">
        <f>dados!L3844/100</f>
        <v>0</v>
      </c>
      <c r="P3929" s="12" t="str">
        <f>LEFT(Tabela2[[#This Row],[Código]],2)</f>
        <v>38</v>
      </c>
    </row>
    <row r="3930" spans="2:16" ht="15" customHeight="1" x14ac:dyDescent="0.25">
      <c r="B3930" s="31" t="str">
        <f>IF(Tabela2[[#This Row],[Tipo]] = 0,LOOKUP(Tabela2[[#This Row],[RESUMO]],Tabela3[Grupo],Tabela3[Meus produtos]),VLOOKUP(Tabela2[[#This Row],[Código]],Tabela4[[Código NBS/LC116]:[Meus serviços]],3,0))</f>
        <v>Não</v>
      </c>
      <c r="C3930" t="str">
        <f>IF(E3930=0,TEXT(dados!A3845,"00000000"),IF(E3930=2,TEXT(dados!A3845,"0000"),TEXT(dados!A3845,"#")))</f>
        <v>38112130</v>
      </c>
      <c r="D3930" t="str">
        <f>IF(dados!B3845=0,"",dados!B3845)</f>
        <v/>
      </c>
      <c r="E3930">
        <f>dados!C3845</f>
        <v>0</v>
      </c>
      <c r="F3930" t="str">
        <f>dados!D3845</f>
        <v>Outs.aditivos dispersantes-detergentes, p/oleos lubrif.</v>
      </c>
      <c r="G3930"/>
      <c r="H3930"/>
      <c r="I3930"/>
      <c r="J3930"/>
      <c r="K3930" s="13"/>
      <c r="L3930" s="13">
        <f>dados!I3845/100</f>
        <v>0.14130000000000001</v>
      </c>
      <c r="M3930" s="13">
        <f>dados!J3845/100</f>
        <v>0.17670000000000002</v>
      </c>
      <c r="N3930" s="13">
        <f>dados!K3845/100</f>
        <v>0.25</v>
      </c>
      <c r="O3930" s="13">
        <f>dados!L3845/100</f>
        <v>0</v>
      </c>
      <c r="P3930" s="12" t="str">
        <f>LEFT(Tabela2[[#This Row],[Código]],2)</f>
        <v>38</v>
      </c>
    </row>
    <row r="3931" spans="2:16" ht="15" customHeight="1" x14ac:dyDescent="0.25">
      <c r="B3931" s="31" t="str">
        <f>IF(Tabela2[[#This Row],[Tipo]] = 0,LOOKUP(Tabela2[[#This Row],[RESUMO]],Tabela3[Grupo],Tabela3[Meus produtos]),VLOOKUP(Tabela2[[#This Row],[Código]],Tabela4[[Código NBS/LC116]:[Meus serviços]],3,0))</f>
        <v>Não</v>
      </c>
      <c r="C3931" t="str">
        <f>IF(E3931=0,TEXT(dados!A3846,"00000000"),IF(E3931=2,TEXT(dados!A3846,"0000"),TEXT(dados!A3846,"#")))</f>
        <v>38112140</v>
      </c>
      <c r="D3931" t="str">
        <f>IF(dados!B3846=0,"",dados!B3846)</f>
        <v/>
      </c>
      <c r="E3931">
        <f>dados!C3846</f>
        <v>0</v>
      </c>
      <c r="F3931" t="str">
        <f>dados!D3846</f>
        <v>Prepars.c/melh.indice visc/antidesg.etc. p/oleos lubrif.</v>
      </c>
      <c r="G3931"/>
      <c r="H3931"/>
      <c r="I3931"/>
      <c r="J3931"/>
      <c r="K3931" s="13"/>
      <c r="L3931" s="13">
        <f>dados!I3846/100</f>
        <v>0.14130000000000001</v>
      </c>
      <c r="M3931" s="13">
        <f>dados!J3846/100</f>
        <v>0.17670000000000002</v>
      </c>
      <c r="N3931" s="13">
        <f>dados!K3846/100</f>
        <v>0.25</v>
      </c>
      <c r="O3931" s="13">
        <f>dados!L3846/100</f>
        <v>0</v>
      </c>
      <c r="P3931" s="12" t="str">
        <f>LEFT(Tabela2[[#This Row],[Código]],2)</f>
        <v>38</v>
      </c>
    </row>
    <row r="3932" spans="2:16" ht="15" customHeight="1" x14ac:dyDescent="0.25">
      <c r="B3932" s="31" t="str">
        <f>IF(Tabela2[[#This Row],[Tipo]] = 0,LOOKUP(Tabela2[[#This Row],[RESUMO]],Tabela3[Grupo],Tabela3[Meus produtos]),VLOOKUP(Tabela2[[#This Row],[Código]],Tabela4[[Código NBS/LC116]:[Meus serviços]],3,0))</f>
        <v>Não</v>
      </c>
      <c r="C3932" t="str">
        <f>IF(E3932=0,TEXT(dados!A3847,"00000000"),IF(E3932=2,TEXT(dados!A3847,"0000"),TEXT(dados!A3847,"#")))</f>
        <v>38112150</v>
      </c>
      <c r="D3932" t="str">
        <f>IF(dados!B3847=0,"",dados!B3847)</f>
        <v/>
      </c>
      <c r="E3932">
        <f>dados!C3847</f>
        <v>0</v>
      </c>
      <c r="F3932" t="str">
        <f>dados!D3847</f>
        <v>Aditivos peptizantes,c/oleos petrol. etc. p/oleos lubrif.</v>
      </c>
      <c r="G3932"/>
      <c r="H3932"/>
      <c r="I3932"/>
      <c r="J3932"/>
      <c r="K3932" s="13"/>
      <c r="L3932" s="13">
        <f>dados!I3847/100</f>
        <v>0.14130000000000001</v>
      </c>
      <c r="M3932" s="13">
        <f>dados!J3847/100</f>
        <v>0.17670000000000002</v>
      </c>
      <c r="N3932" s="13">
        <f>dados!K3847/100</f>
        <v>0.25</v>
      </c>
      <c r="O3932" s="13">
        <f>dados!L3847/100</f>
        <v>0</v>
      </c>
      <c r="P3932" s="12" t="str">
        <f>LEFT(Tabela2[[#This Row],[Código]],2)</f>
        <v>38</v>
      </c>
    </row>
    <row r="3933" spans="2:16" ht="15" customHeight="1" x14ac:dyDescent="0.25">
      <c r="B3933" s="31" t="str">
        <f>IF(Tabela2[[#This Row],[Tipo]] = 0,LOOKUP(Tabela2[[#This Row],[RESUMO]],Tabela3[Grupo],Tabela3[Meus produtos]),VLOOKUP(Tabela2[[#This Row],[Código]],Tabela4[[Código NBS/LC116]:[Meus serviços]],3,0))</f>
        <v>Não</v>
      </c>
      <c r="C3933" t="str">
        <f>IF(E3933=0,TEXT(dados!A3848,"00000000"),IF(E3933=2,TEXT(dados!A3848,"0000"),TEXT(dados!A3848,"#")))</f>
        <v>38112190</v>
      </c>
      <c r="D3933" t="str">
        <f>IF(dados!B3848=0,"",dados!B3848)</f>
        <v/>
      </c>
      <c r="E3933">
        <f>dados!C3848</f>
        <v>0</v>
      </c>
      <c r="F3933" t="str">
        <f>dados!D3848</f>
        <v>Outs.aditivos c/oleos de petroleo,etc.p/ oleos lubrific.</v>
      </c>
      <c r="G3933"/>
      <c r="H3933"/>
      <c r="I3933"/>
      <c r="J3933"/>
      <c r="K3933" s="13"/>
      <c r="L3933" s="13">
        <f>dados!I3848/100</f>
        <v>0.14130000000000001</v>
      </c>
      <c r="M3933" s="13">
        <f>dados!J3848/100</f>
        <v>0.1613</v>
      </c>
      <c r="N3933" s="13">
        <f>dados!K3848/100</f>
        <v>0.25</v>
      </c>
      <c r="O3933" s="13">
        <f>dados!L3848/100</f>
        <v>0</v>
      </c>
      <c r="P3933" s="12" t="str">
        <f>LEFT(Tabela2[[#This Row],[Código]],2)</f>
        <v>38</v>
      </c>
    </row>
    <row r="3934" spans="2:16" ht="15" customHeight="1" x14ac:dyDescent="0.25">
      <c r="B3934" s="31" t="str">
        <f>IF(Tabela2[[#This Row],[Tipo]] = 0,LOOKUP(Tabela2[[#This Row],[RESUMO]],Tabela3[Grupo],Tabela3[Meus produtos]),VLOOKUP(Tabela2[[#This Row],[Código]],Tabela4[[Código NBS/LC116]:[Meus serviços]],3,0))</f>
        <v>Não</v>
      </c>
      <c r="C3934" t="str">
        <f>IF(E3934=0,TEXT(dados!A3849,"00000000"),IF(E3934=2,TEXT(dados!A3849,"0000"),TEXT(dados!A3849,"#")))</f>
        <v>38112910</v>
      </c>
      <c r="D3934" t="str">
        <f>IF(dados!B3849=0,"",dados!B3849)</f>
        <v/>
      </c>
      <c r="E3934">
        <f>dados!C3849</f>
        <v>0</v>
      </c>
      <c r="F3934" t="str">
        <f>dados!D3849</f>
        <v>Outs.aditivos peptizantes/dispersantes-deterg.tbn&lt;170</v>
      </c>
      <c r="G3934"/>
      <c r="H3934"/>
      <c r="I3934"/>
      <c r="J3934"/>
      <c r="K3934" s="13"/>
      <c r="L3934" s="13">
        <f>dados!I3849/100</f>
        <v>0.14130000000000001</v>
      </c>
      <c r="M3934" s="13">
        <f>dados!J3849/100</f>
        <v>0.17670000000000002</v>
      </c>
      <c r="N3934" s="13">
        <f>dados!K3849/100</f>
        <v>0.25</v>
      </c>
      <c r="O3934" s="13">
        <f>dados!L3849/100</f>
        <v>0</v>
      </c>
      <c r="P3934" s="12" t="str">
        <f>LEFT(Tabela2[[#This Row],[Código]],2)</f>
        <v>38</v>
      </c>
    </row>
    <row r="3935" spans="2:16" ht="15" customHeight="1" x14ac:dyDescent="0.25">
      <c r="B3935" s="31" t="str">
        <f>IF(Tabela2[[#This Row],[Tipo]] = 0,LOOKUP(Tabela2[[#This Row],[RESUMO]],Tabela3[Grupo],Tabela3[Meus produtos]),VLOOKUP(Tabela2[[#This Row],[Código]],Tabela4[[Código NBS/LC116]:[Meus serviços]],3,0))</f>
        <v>Não</v>
      </c>
      <c r="C3935" t="str">
        <f>IF(E3935=0,TEXT(dados!A3850,"00000000"),IF(E3935=2,TEXT(dados!A3850,"0000"),TEXT(dados!A3850,"#")))</f>
        <v>38112920</v>
      </c>
      <c r="D3935" t="str">
        <f>IF(dados!B3850=0,"",dados!B3850)</f>
        <v/>
      </c>
      <c r="E3935">
        <f>dados!C3850</f>
        <v>0</v>
      </c>
      <c r="F3935" t="str">
        <f>dados!D3850</f>
        <v>Outs.aditivos peptizantes/dispersantes-deterg.tbn&gt;=170</v>
      </c>
      <c r="G3935"/>
      <c r="H3935"/>
      <c r="I3935"/>
      <c r="J3935"/>
      <c r="K3935" s="13"/>
      <c r="L3935" s="13">
        <f>dados!I3850/100</f>
        <v>0.14130000000000001</v>
      </c>
      <c r="M3935" s="13">
        <f>dados!J3850/100</f>
        <v>0.17670000000000002</v>
      </c>
      <c r="N3935" s="13">
        <f>dados!K3850/100</f>
        <v>0.25</v>
      </c>
      <c r="O3935" s="13">
        <f>dados!L3850/100</f>
        <v>0</v>
      </c>
      <c r="P3935" s="12" t="str">
        <f>LEFT(Tabela2[[#This Row],[Código]],2)</f>
        <v>38</v>
      </c>
    </row>
    <row r="3936" spans="2:16" ht="15" customHeight="1" x14ac:dyDescent="0.25">
      <c r="B3936" s="31" t="str">
        <f>IF(Tabela2[[#This Row],[Tipo]] = 0,LOOKUP(Tabela2[[#This Row],[RESUMO]],Tabela3[Grupo],Tabela3[Meus produtos]),VLOOKUP(Tabela2[[#This Row],[Código]],Tabela4[[Código NBS/LC116]:[Meus serviços]],3,0))</f>
        <v>Não</v>
      </c>
      <c r="C3936" t="str">
        <f>IF(E3936=0,TEXT(dados!A3851,"00000000"),IF(E3936=2,TEXT(dados!A3851,"0000"),TEXT(dados!A3851,"#")))</f>
        <v>38112990</v>
      </c>
      <c r="D3936" t="str">
        <f>IF(dados!B3851=0,"",dados!B3851)</f>
        <v/>
      </c>
      <c r="E3936">
        <f>dados!C3851</f>
        <v>0</v>
      </c>
      <c r="F3936" t="str">
        <f>dados!D3851</f>
        <v>Outros aditivos p/oleos lubrificantes</v>
      </c>
      <c r="G3936"/>
      <c r="H3936"/>
      <c r="I3936"/>
      <c r="J3936"/>
      <c r="K3936" s="13"/>
      <c r="L3936" s="13">
        <f>dados!I3851/100</f>
        <v>0.14130000000000001</v>
      </c>
      <c r="M3936" s="13">
        <f>dados!J3851/100</f>
        <v>0.17670000000000002</v>
      </c>
      <c r="N3936" s="13">
        <f>dados!K3851/100</f>
        <v>0.25</v>
      </c>
      <c r="O3936" s="13">
        <f>dados!L3851/100</f>
        <v>0</v>
      </c>
      <c r="P3936" s="12" t="str">
        <f>LEFT(Tabela2[[#This Row],[Código]],2)</f>
        <v>38</v>
      </c>
    </row>
    <row r="3937" spans="2:16" ht="15" customHeight="1" x14ac:dyDescent="0.25">
      <c r="B3937" s="31" t="str">
        <f>IF(Tabela2[[#This Row],[Tipo]] = 0,LOOKUP(Tabela2[[#This Row],[RESUMO]],Tabela3[Grupo],Tabela3[Meus produtos]),VLOOKUP(Tabela2[[#This Row],[Código]],Tabela4[[Código NBS/LC116]:[Meus serviços]],3,0))</f>
        <v>Não</v>
      </c>
      <c r="C3937" t="str">
        <f>IF(E3937=0,TEXT(dados!A3852,"00000000"),IF(E3937=2,TEXT(dados!A3852,"0000"),TEXT(dados!A3852,"#")))</f>
        <v>38119010</v>
      </c>
      <c r="D3937" t="str">
        <f>IF(dados!B3852=0,"",dados!B3852)</f>
        <v/>
      </c>
      <c r="E3937">
        <f>dados!C3852</f>
        <v>0</v>
      </c>
      <c r="F3937" t="str">
        <f>dados!D3852</f>
        <v>Outs.aditivs.dispers.s/cinzas,p/oleo petrol.combust.etc</v>
      </c>
      <c r="G3937"/>
      <c r="H3937"/>
      <c r="I3937"/>
      <c r="J3937"/>
      <c r="K3937" s="13"/>
      <c r="L3937" s="13">
        <f>dados!I3852/100</f>
        <v>0.14130000000000001</v>
      </c>
      <c r="M3937" s="13">
        <f>dados!J3852/100</f>
        <v>0.17670000000000002</v>
      </c>
      <c r="N3937" s="13">
        <f>dados!K3852/100</f>
        <v>0.25</v>
      </c>
      <c r="O3937" s="13">
        <f>dados!L3852/100</f>
        <v>0</v>
      </c>
      <c r="P3937" s="12" t="str">
        <f>LEFT(Tabela2[[#This Row],[Código]],2)</f>
        <v>38</v>
      </c>
    </row>
    <row r="3938" spans="2:16" ht="15" customHeight="1" x14ac:dyDescent="0.25">
      <c r="B3938" s="31" t="str">
        <f>IF(Tabela2[[#This Row],[Tipo]] = 0,LOOKUP(Tabela2[[#This Row],[RESUMO]],Tabela3[Grupo],Tabela3[Meus produtos]),VLOOKUP(Tabela2[[#This Row],[Código]],Tabela4[[Código NBS/LC116]:[Meus serviços]],3,0))</f>
        <v>Não</v>
      </c>
      <c r="C3938" t="str">
        <f>IF(E3938=0,TEXT(dados!A3853,"00000000"),IF(E3938=2,TEXT(dados!A3853,"0000"),TEXT(dados!A3853,"#")))</f>
        <v>38119090</v>
      </c>
      <c r="D3938" t="str">
        <f>IF(dados!B3853=0,"",dados!B3853)</f>
        <v/>
      </c>
      <c r="E3938">
        <f>dados!C3853</f>
        <v>0</v>
      </c>
      <c r="F3938" t="str">
        <f>dados!D3853</f>
        <v>Outs.aditivos preparados,p/oleos minerais/ outs.liquidos</v>
      </c>
      <c r="G3938"/>
      <c r="H3938"/>
      <c r="I3938"/>
      <c r="J3938"/>
      <c r="K3938" s="13"/>
      <c r="L3938" s="13">
        <f>dados!I3853/100</f>
        <v>0.14130000000000001</v>
      </c>
      <c r="M3938" s="13">
        <f>dados!J3853/100</f>
        <v>0.1613</v>
      </c>
      <c r="N3938" s="13">
        <f>dados!K3853/100</f>
        <v>0.25</v>
      </c>
      <c r="O3938" s="13">
        <f>dados!L3853/100</f>
        <v>0</v>
      </c>
      <c r="P3938" s="12" t="str">
        <f>LEFT(Tabela2[[#This Row],[Código]],2)</f>
        <v>38</v>
      </c>
    </row>
    <row r="3939" spans="2:16" ht="15" customHeight="1" x14ac:dyDescent="0.25">
      <c r="B3939" s="31" t="str">
        <f>IF(Tabela2[[#This Row],[Tipo]] = 0,LOOKUP(Tabela2[[#This Row],[RESUMO]],Tabela3[Grupo],Tabela3[Meus produtos]),VLOOKUP(Tabela2[[#This Row],[Código]],Tabela4[[Código NBS/LC116]:[Meus serviços]],3,0))</f>
        <v>Não</v>
      </c>
      <c r="C3939" t="str">
        <f>IF(E3939=0,TEXT(dados!A3854,"00000000"),IF(E3939=2,TEXT(dados!A3854,"0000"),TEXT(dados!A3854,"#")))</f>
        <v>38121000</v>
      </c>
      <c r="D3939" t="str">
        <f>IF(dados!B3854=0,"",dados!B3854)</f>
        <v/>
      </c>
      <c r="E3939">
        <f>dados!C3854</f>
        <v>0</v>
      </c>
      <c r="F3939" t="str">
        <f>dados!D3854</f>
        <v>Preparacoes denominadas aceleradores de vulcanizacao</v>
      </c>
      <c r="G3939"/>
      <c r="H3939"/>
      <c r="I3939"/>
      <c r="J3939"/>
      <c r="K3939" s="13"/>
      <c r="L3939" s="13">
        <f>dados!I3854/100</f>
        <v>0.1429</v>
      </c>
      <c r="M3939" s="13">
        <f>dados!J3854/100</f>
        <v>0.17829999999999999</v>
      </c>
      <c r="N3939" s="13">
        <f>dados!K3854/100</f>
        <v>0.25</v>
      </c>
      <c r="O3939" s="13">
        <f>dados!L3854/100</f>
        <v>0</v>
      </c>
      <c r="P3939" s="12" t="str">
        <f>LEFT(Tabela2[[#This Row],[Código]],2)</f>
        <v>38</v>
      </c>
    </row>
    <row r="3940" spans="2:16" ht="15" customHeight="1" x14ac:dyDescent="0.25">
      <c r="B3940" s="31" t="str">
        <f>IF(Tabela2[[#This Row],[Tipo]] = 0,LOOKUP(Tabela2[[#This Row],[RESUMO]],Tabela3[Grupo],Tabela3[Meus produtos]),VLOOKUP(Tabela2[[#This Row],[Código]],Tabela4[[Código NBS/LC116]:[Meus serviços]],3,0))</f>
        <v>Não</v>
      </c>
      <c r="C3940" t="str">
        <f>IF(E3940=0,TEXT(dados!A3855,"00000000"),IF(E3940=2,TEXT(dados!A3855,"0000"),TEXT(dados!A3855,"#")))</f>
        <v>38122000</v>
      </c>
      <c r="D3940" t="str">
        <f>IF(dados!B3855=0,"",dados!B3855)</f>
        <v/>
      </c>
      <c r="E3940">
        <f>dados!C3855</f>
        <v>0</v>
      </c>
      <c r="F3940" t="str">
        <f>dados!D3855</f>
        <v>Plastificantes compostos para borracha ou plastico</v>
      </c>
      <c r="G3940"/>
      <c r="H3940"/>
      <c r="I3940"/>
      <c r="J3940"/>
      <c r="K3940" s="13"/>
      <c r="L3940" s="13">
        <f>dados!I3855/100</f>
        <v>0.1429</v>
      </c>
      <c r="M3940" s="13">
        <f>dados!J3855/100</f>
        <v>0.17829999999999999</v>
      </c>
      <c r="N3940" s="13">
        <f>dados!K3855/100</f>
        <v>0.25</v>
      </c>
      <c r="O3940" s="13">
        <f>dados!L3855/100</f>
        <v>0</v>
      </c>
      <c r="P3940" s="12" t="str">
        <f>LEFT(Tabela2[[#This Row],[Código]],2)</f>
        <v>38</v>
      </c>
    </row>
    <row r="3941" spans="2:16" ht="15" customHeight="1" x14ac:dyDescent="0.25">
      <c r="B3941" s="31" t="str">
        <f>IF(Tabela2[[#This Row],[Tipo]] = 0,LOOKUP(Tabela2[[#This Row],[RESUMO]],Tabela3[Grupo],Tabela3[Meus produtos]),VLOOKUP(Tabela2[[#This Row],[Código]],Tabela4[[Código NBS/LC116]:[Meus serviços]],3,0))</f>
        <v>Não</v>
      </c>
      <c r="C3941" t="str">
        <f>IF(E3941=0,TEXT(dados!A3856,"00000000"),IF(E3941=2,TEXT(dados!A3856,"0000"),TEXT(dados!A3856,"#")))</f>
        <v>38123100</v>
      </c>
      <c r="D3941" t="str">
        <f>IF(dados!B3856=0,"",dados!B3856)</f>
        <v/>
      </c>
      <c r="E3941">
        <f>dados!C3856</f>
        <v>0</v>
      </c>
      <c r="F3941" t="str">
        <f>dados!D3856</f>
        <v>Misturas de oligomeros de 2,2,4 trimetil 1,2 diidroquinolina (tmq)</v>
      </c>
      <c r="G3941"/>
      <c r="H3941"/>
      <c r="I3941"/>
      <c r="J3941"/>
      <c r="K3941" s="13"/>
      <c r="L3941" s="13">
        <f>dados!I3856/100</f>
        <v>0.1429</v>
      </c>
      <c r="M3941" s="13">
        <f>dados!J3856/100</f>
        <v>0.17829999999999999</v>
      </c>
      <c r="N3941" s="13">
        <f>dados!K3856/100</f>
        <v>0.25</v>
      </c>
      <c r="O3941" s="13">
        <f>dados!L3856/100</f>
        <v>0</v>
      </c>
      <c r="P3941" s="12" t="str">
        <f>LEFT(Tabela2[[#This Row],[Código]],2)</f>
        <v>38</v>
      </c>
    </row>
    <row r="3942" spans="2:16" ht="15" customHeight="1" x14ac:dyDescent="0.25">
      <c r="B3942" s="31" t="str">
        <f>IF(Tabela2[[#This Row],[Tipo]] = 0,LOOKUP(Tabela2[[#This Row],[RESUMO]],Tabela3[Grupo],Tabela3[Meus produtos]),VLOOKUP(Tabela2[[#This Row],[Código]],Tabela4[[Código NBS/LC116]:[Meus serviços]],3,0))</f>
        <v>Não</v>
      </c>
      <c r="C3942" t="str">
        <f>IF(E3942=0,TEXT(dados!A3857,"00000000"),IF(E3942=2,TEXT(dados!A3857,"0000"),TEXT(dados!A3857,"#")))</f>
        <v>38123911</v>
      </c>
      <c r="D3942" t="str">
        <f>IF(dados!B3857=0,"",dados!B3857)</f>
        <v/>
      </c>
      <c r="E3942">
        <f>dados!C3857</f>
        <v>0</v>
      </c>
      <c r="F3942" t="str">
        <f>dados!D3857</f>
        <v>Que contenham derivados n substituidos de p fenilenodiamina</v>
      </c>
      <c r="G3942"/>
      <c r="H3942"/>
      <c r="I3942"/>
      <c r="J3942"/>
      <c r="K3942" s="13"/>
      <c r="L3942" s="13">
        <f>dados!I3857/100</f>
        <v>0.1429</v>
      </c>
      <c r="M3942" s="13">
        <f>dados!J3857/100</f>
        <v>0.17829999999999999</v>
      </c>
      <c r="N3942" s="13">
        <f>dados!K3857/100</f>
        <v>0.25</v>
      </c>
      <c r="O3942" s="13">
        <f>dados!L3857/100</f>
        <v>0</v>
      </c>
      <c r="P3942" s="12" t="str">
        <f>LEFT(Tabela2[[#This Row],[Código]],2)</f>
        <v>38</v>
      </c>
    </row>
    <row r="3943" spans="2:16" ht="15" customHeight="1" x14ac:dyDescent="0.25">
      <c r="B3943" s="31" t="str">
        <f>IF(Tabela2[[#This Row],[Tipo]] = 0,LOOKUP(Tabela2[[#This Row],[RESUMO]],Tabela3[Grupo],Tabela3[Meus produtos]),VLOOKUP(Tabela2[[#This Row],[Código]],Tabela4[[Código NBS/LC116]:[Meus serviços]],3,0))</f>
        <v>Não</v>
      </c>
      <c r="C3943" t="str">
        <f>IF(E3943=0,TEXT(dados!A3858,"00000000"),IF(E3943=2,TEXT(dados!A3858,"0000"),TEXT(dados!A3858,"#")))</f>
        <v>38123912</v>
      </c>
      <c r="D3943" t="str">
        <f>IF(dados!B3858=0,"",dados!B3858)</f>
        <v/>
      </c>
      <c r="E3943">
        <f>dados!C3858</f>
        <v>0</v>
      </c>
      <c r="F3943" t="str">
        <f>dados!D3858</f>
        <v>Que contenham fosfitos de alquila, de arila ou de alquil arila</v>
      </c>
      <c r="G3943"/>
      <c r="H3943"/>
      <c r="I3943"/>
      <c r="J3943"/>
      <c r="K3943" s="13"/>
      <c r="L3943" s="13">
        <f>dados!I3858/100</f>
        <v>0.1429</v>
      </c>
      <c r="M3943" s="13">
        <f>dados!J3858/100</f>
        <v>0.17829999999999999</v>
      </c>
      <c r="N3943" s="13">
        <f>dados!K3858/100</f>
        <v>0.25</v>
      </c>
      <c r="O3943" s="13">
        <f>dados!L3858/100</f>
        <v>0</v>
      </c>
      <c r="P3943" s="12" t="str">
        <f>LEFT(Tabela2[[#This Row],[Código]],2)</f>
        <v>38</v>
      </c>
    </row>
    <row r="3944" spans="2:16" ht="15" customHeight="1" x14ac:dyDescent="0.25">
      <c r="B3944" s="31" t="str">
        <f>IF(Tabela2[[#This Row],[Tipo]] = 0,LOOKUP(Tabela2[[#This Row],[RESUMO]],Tabela3[Grupo],Tabela3[Meus produtos]),VLOOKUP(Tabela2[[#This Row],[Código]],Tabela4[[Código NBS/LC116]:[Meus serviços]],3,0))</f>
        <v>Não</v>
      </c>
      <c r="C3944" t="str">
        <f>IF(E3944=0,TEXT(dados!A3859,"00000000"),IF(E3944=2,TEXT(dados!A3859,"0000"),TEXT(dados!A3859,"#")))</f>
        <v>38123919</v>
      </c>
      <c r="D3944" t="str">
        <f>IF(dados!B3859=0,"",dados!B3859)</f>
        <v/>
      </c>
      <c r="E3944">
        <f>dados!C3859</f>
        <v>0</v>
      </c>
      <c r="F3944" t="str">
        <f>dados!D3859</f>
        <v>Outros</v>
      </c>
      <c r="G3944"/>
      <c r="H3944"/>
      <c r="I3944"/>
      <c r="J3944"/>
      <c r="K3944" s="13"/>
      <c r="L3944" s="13">
        <f>dados!I3859/100</f>
        <v>0.1429</v>
      </c>
      <c r="M3944" s="13">
        <f>dados!J3859/100</f>
        <v>0.16289999999999999</v>
      </c>
      <c r="N3944" s="13">
        <f>dados!K3859/100</f>
        <v>0.25</v>
      </c>
      <c r="O3944" s="13">
        <f>dados!L3859/100</f>
        <v>0</v>
      </c>
      <c r="P3944" s="12" t="str">
        <f>LEFT(Tabela2[[#This Row],[Código]],2)</f>
        <v>38</v>
      </c>
    </row>
    <row r="3945" spans="2:16" ht="15" customHeight="1" x14ac:dyDescent="0.25">
      <c r="B3945" s="31" t="str">
        <f>IF(Tabela2[[#This Row],[Tipo]] = 0,LOOKUP(Tabela2[[#This Row],[RESUMO]],Tabela3[Grupo],Tabela3[Meus produtos]),VLOOKUP(Tabela2[[#This Row],[Código]],Tabela4[[Código NBS/LC116]:[Meus serviços]],3,0))</f>
        <v>Não</v>
      </c>
      <c r="C3945" t="str">
        <f>IF(E3945=0,TEXT(dados!A3860,"00000000"),IF(E3945=2,TEXT(dados!A3860,"0000"),TEXT(dados!A3860,"#")))</f>
        <v>38123921</v>
      </c>
      <c r="D3945" t="str">
        <f>IF(dados!B3860=0,"",dados!B3860)</f>
        <v/>
      </c>
      <c r="E3945">
        <f>dados!C3860</f>
        <v>0</v>
      </c>
      <c r="F3945" t="str">
        <f>dados!D3860</f>
        <v>Que contenham derivados n substituidos de p fenilenodiamina</v>
      </c>
      <c r="G3945"/>
      <c r="H3945"/>
      <c r="I3945"/>
      <c r="J3945"/>
      <c r="K3945" s="13"/>
      <c r="L3945" s="13">
        <f>dados!I3860/100</f>
        <v>0.1429</v>
      </c>
      <c r="M3945" s="13">
        <f>dados!J3860/100</f>
        <v>0.17829999999999999</v>
      </c>
      <c r="N3945" s="13">
        <f>dados!K3860/100</f>
        <v>0.25</v>
      </c>
      <c r="O3945" s="13">
        <f>dados!L3860/100</f>
        <v>0</v>
      </c>
      <c r="P3945" s="12" t="str">
        <f>LEFT(Tabela2[[#This Row],[Código]],2)</f>
        <v>38</v>
      </c>
    </row>
    <row r="3946" spans="2:16" ht="15" customHeight="1" x14ac:dyDescent="0.25">
      <c r="B3946" s="31" t="str">
        <f>IF(Tabela2[[#This Row],[Tipo]] = 0,LOOKUP(Tabela2[[#This Row],[RESUMO]],Tabela3[Grupo],Tabela3[Meus produtos]),VLOOKUP(Tabela2[[#This Row],[Código]],Tabela4[[Código NBS/LC116]:[Meus serviços]],3,0))</f>
        <v>Não</v>
      </c>
      <c r="C3946" t="str">
        <f>IF(E3946=0,TEXT(dados!A3861,"00000000"),IF(E3946=2,TEXT(dados!A3861,"0000"),TEXT(dados!A3861,"#")))</f>
        <v>38123929</v>
      </c>
      <c r="D3946" t="str">
        <f>IF(dados!B3861=0,"",dados!B3861)</f>
        <v/>
      </c>
      <c r="E3946">
        <f>dados!C3861</f>
        <v>0</v>
      </c>
      <c r="F3946" t="str">
        <f>dados!D3861</f>
        <v>Outros</v>
      </c>
      <c r="G3946"/>
      <c r="H3946"/>
      <c r="I3946"/>
      <c r="J3946"/>
      <c r="K3946" s="13"/>
      <c r="L3946" s="13">
        <f>dados!I3861/100</f>
        <v>0.1429</v>
      </c>
      <c r="M3946" s="13">
        <f>dados!J3861/100</f>
        <v>0.17829999999999999</v>
      </c>
      <c r="N3946" s="13">
        <f>dados!K3861/100</f>
        <v>0.25</v>
      </c>
      <c r="O3946" s="13">
        <f>dados!L3861/100</f>
        <v>0</v>
      </c>
      <c r="P3946" s="12" t="str">
        <f>LEFT(Tabela2[[#This Row],[Código]],2)</f>
        <v>38</v>
      </c>
    </row>
    <row r="3947" spans="2:16" ht="15" customHeight="1" x14ac:dyDescent="0.25">
      <c r="B3947" s="31" t="str">
        <f>IF(Tabela2[[#This Row],[Tipo]] = 0,LOOKUP(Tabela2[[#This Row],[RESUMO]],Tabela3[Grupo],Tabela3[Meus produtos]),VLOOKUP(Tabela2[[#This Row],[Código]],Tabela4[[Código NBS/LC116]:[Meus serviços]],3,0))</f>
        <v>Não</v>
      </c>
      <c r="C3947" t="str">
        <f>IF(E3947=0,TEXT(dados!A3862,"00000000"),IF(E3947=2,TEXT(dados!A3862,"0000"),TEXT(dados!A3862,"#")))</f>
        <v>38130010</v>
      </c>
      <c r="D3947" t="str">
        <f>IF(dados!B3862=0,"",dados!B3862)</f>
        <v/>
      </c>
      <c r="E3947">
        <f>dados!C3862</f>
        <v>0</v>
      </c>
      <c r="F3947" t="str">
        <f>dados!D3862</f>
        <v>Cargas c/bromoclorodifluormetano, etc.p/apars.extintores</v>
      </c>
      <c r="G3947"/>
      <c r="H3947"/>
      <c r="I3947"/>
      <c r="J3947"/>
      <c r="K3947" s="13"/>
      <c r="L3947" s="13">
        <f>dados!I3862/100</f>
        <v>0.14130000000000001</v>
      </c>
      <c r="M3947" s="13">
        <f>dados!J3862/100</f>
        <v>0.17670000000000002</v>
      </c>
      <c r="N3947" s="13">
        <f>dados!K3862/100</f>
        <v>0.25</v>
      </c>
      <c r="O3947" s="13">
        <f>dados!L3862/100</f>
        <v>0</v>
      </c>
      <c r="P3947" s="12" t="str">
        <f>LEFT(Tabela2[[#This Row],[Código]],2)</f>
        <v>38</v>
      </c>
    </row>
    <row r="3948" spans="2:16" ht="15" customHeight="1" x14ac:dyDescent="0.25">
      <c r="B3948" s="31" t="str">
        <f>IF(Tabela2[[#This Row],[Tipo]] = 0,LOOKUP(Tabela2[[#This Row],[RESUMO]],Tabela3[Grupo],Tabela3[Meus produtos]),VLOOKUP(Tabela2[[#This Row],[Código]],Tabela4[[Código NBS/LC116]:[Meus serviços]],3,0))</f>
        <v>Não</v>
      </c>
      <c r="C3948" t="str">
        <f>IF(E3948=0,TEXT(dados!A3863,"00000000"),IF(E3948=2,TEXT(dados!A3863,"0000"),TEXT(dados!A3863,"#")))</f>
        <v>38130020</v>
      </c>
      <c r="D3948" t="str">
        <f>IF(dados!B3863=0,"",dados!B3863)</f>
        <v/>
      </c>
      <c r="E3948">
        <f>dados!C3863</f>
        <v>0</v>
      </c>
      <c r="F3948" t="str">
        <f>dados!D3863</f>
        <v>Cargas c/hidrobromofluorcarbonetos (hbfc) p/apars.extint</v>
      </c>
      <c r="G3948"/>
      <c r="H3948"/>
      <c r="I3948"/>
      <c r="J3948"/>
      <c r="K3948" s="13"/>
      <c r="L3948" s="13">
        <f>dados!I3863/100</f>
        <v>0.14130000000000001</v>
      </c>
      <c r="M3948" s="13">
        <f>dados!J3863/100</f>
        <v>0.17670000000000002</v>
      </c>
      <c r="N3948" s="13">
        <f>dados!K3863/100</f>
        <v>0.25</v>
      </c>
      <c r="O3948" s="13">
        <f>dados!L3863/100</f>
        <v>0</v>
      </c>
      <c r="P3948" s="12" t="str">
        <f>LEFT(Tabela2[[#This Row],[Código]],2)</f>
        <v>38</v>
      </c>
    </row>
    <row r="3949" spans="2:16" ht="15" customHeight="1" x14ac:dyDescent="0.25">
      <c r="B3949" s="31" t="str">
        <f>IF(Tabela2[[#This Row],[Tipo]] = 0,LOOKUP(Tabela2[[#This Row],[RESUMO]],Tabela3[Grupo],Tabela3[Meus produtos]),VLOOKUP(Tabela2[[#This Row],[Código]],Tabela4[[Código NBS/LC116]:[Meus serviços]],3,0))</f>
        <v>Não</v>
      </c>
      <c r="C3949" t="str">
        <f>IF(E3949=0,TEXT(dados!A3864,"00000000"),IF(E3949=2,TEXT(dados!A3864,"0000"),TEXT(dados!A3864,"#")))</f>
        <v>38130030</v>
      </c>
      <c r="D3949" t="str">
        <f>IF(dados!B3864=0,"",dados!B3864)</f>
        <v/>
      </c>
      <c r="E3949">
        <f>dados!C3864</f>
        <v>0</v>
      </c>
      <c r="F3949" t="str">
        <f>dados!D3864</f>
        <v>Cargas c/hidroclorofluorcarbonetos (hcfc) p/apars.extint</v>
      </c>
      <c r="G3949"/>
      <c r="H3949"/>
      <c r="I3949"/>
      <c r="J3949"/>
      <c r="K3949" s="13"/>
      <c r="L3949" s="13">
        <f>dados!I3864/100</f>
        <v>0.14130000000000001</v>
      </c>
      <c r="M3949" s="13">
        <f>dados!J3864/100</f>
        <v>0.17670000000000002</v>
      </c>
      <c r="N3949" s="13">
        <f>dados!K3864/100</f>
        <v>0.25</v>
      </c>
      <c r="O3949" s="13">
        <f>dados!L3864/100</f>
        <v>0</v>
      </c>
      <c r="P3949" s="12" t="str">
        <f>LEFT(Tabela2[[#This Row],[Código]],2)</f>
        <v>38</v>
      </c>
    </row>
    <row r="3950" spans="2:16" ht="15" customHeight="1" x14ac:dyDescent="0.25">
      <c r="B3950" s="31" t="str">
        <f>IF(Tabela2[[#This Row],[Tipo]] = 0,LOOKUP(Tabela2[[#This Row],[RESUMO]],Tabela3[Grupo],Tabela3[Meus produtos]),VLOOKUP(Tabela2[[#This Row],[Código]],Tabela4[[Código NBS/LC116]:[Meus serviços]],3,0))</f>
        <v>Não</v>
      </c>
      <c r="C3950" t="str">
        <f>IF(E3950=0,TEXT(dados!A3865,"00000000"),IF(E3950=2,TEXT(dados!A3865,"0000"),TEXT(dados!A3865,"#")))</f>
        <v>38130040</v>
      </c>
      <c r="D3950" t="str">
        <f>IF(dados!B3865=0,"",dados!B3865)</f>
        <v/>
      </c>
      <c r="E3950">
        <f>dados!C3865</f>
        <v>0</v>
      </c>
      <c r="F3950" t="str">
        <f>dados!D3865</f>
        <v>Composicoes/cargas cont.bromoclorometano p/apars.extint</v>
      </c>
      <c r="G3950"/>
      <c r="H3950"/>
      <c r="I3950"/>
      <c r="J3950"/>
      <c r="K3950" s="13"/>
      <c r="L3950" s="13">
        <f>dados!I3865/100</f>
        <v>0.14130000000000001</v>
      </c>
      <c r="M3950" s="13">
        <f>dados!J3865/100</f>
        <v>0.17670000000000002</v>
      </c>
      <c r="N3950" s="13">
        <f>dados!K3865/100</f>
        <v>0.25</v>
      </c>
      <c r="O3950" s="13">
        <f>dados!L3865/100</f>
        <v>0</v>
      </c>
      <c r="P3950" s="12" t="str">
        <f>LEFT(Tabela2[[#This Row],[Código]],2)</f>
        <v>38</v>
      </c>
    </row>
    <row r="3951" spans="2:16" ht="15" customHeight="1" x14ac:dyDescent="0.25">
      <c r="B3951" s="31" t="str">
        <f>IF(Tabela2[[#This Row],[Tipo]] = 0,LOOKUP(Tabela2[[#This Row],[RESUMO]],Tabela3[Grupo],Tabela3[Meus produtos]),VLOOKUP(Tabela2[[#This Row],[Código]],Tabela4[[Código NBS/LC116]:[Meus serviços]],3,0))</f>
        <v>Não</v>
      </c>
      <c r="C3951" t="str">
        <f>IF(E3951=0,TEXT(dados!A3866,"00000000"),IF(E3951=2,TEXT(dados!A3866,"0000"),TEXT(dados!A3866,"#")))</f>
        <v>38130090</v>
      </c>
      <c r="D3951" t="str">
        <f>IF(dados!B3866=0,"",dados!B3866)</f>
        <v/>
      </c>
      <c r="E3951">
        <f>dados!C3866</f>
        <v>0</v>
      </c>
      <c r="F3951" t="str">
        <f>dados!D3866</f>
        <v>Composicoes e cargas p/apars.extintores, granadas,etc.</v>
      </c>
      <c r="G3951"/>
      <c r="H3951"/>
      <c r="I3951"/>
      <c r="J3951"/>
      <c r="K3951" s="13"/>
      <c r="L3951" s="13">
        <f>dados!I3866/100</f>
        <v>0.14130000000000001</v>
      </c>
      <c r="M3951" s="13">
        <f>dados!J3866/100</f>
        <v>0.17670000000000002</v>
      </c>
      <c r="N3951" s="13">
        <f>dados!K3866/100</f>
        <v>0.25</v>
      </c>
      <c r="O3951" s="13">
        <f>dados!L3866/100</f>
        <v>0</v>
      </c>
      <c r="P3951" s="12" t="str">
        <f>LEFT(Tabela2[[#This Row],[Código]],2)</f>
        <v>38</v>
      </c>
    </row>
    <row r="3952" spans="2:16" ht="15" customHeight="1" x14ac:dyDescent="0.25">
      <c r="B3952" s="31" t="str">
        <f>IF(Tabela2[[#This Row],[Tipo]] = 0,LOOKUP(Tabela2[[#This Row],[RESUMO]],Tabela3[Grupo],Tabela3[Meus produtos]),VLOOKUP(Tabela2[[#This Row],[Código]],Tabela4[[Código NBS/LC116]:[Meus serviços]],3,0))</f>
        <v>Não</v>
      </c>
      <c r="C3952" t="str">
        <f>IF(E3952=0,TEXT(dados!A3867,"00000000"),IF(E3952=2,TEXT(dados!A3867,"0000"),TEXT(dados!A3867,"#")))</f>
        <v>38140010</v>
      </c>
      <c r="D3952" t="str">
        <f>IF(dados!B3867=0,"",dados!B3867)</f>
        <v/>
      </c>
      <c r="E3952">
        <f>dados!C3867</f>
        <v>0</v>
      </c>
      <c r="F3952" t="str">
        <f>dados!D3867</f>
        <v>Outs.solventes/diluentes,cont.clorofluorcarbonetos(cfc)</v>
      </c>
      <c r="G3952"/>
      <c r="H3952"/>
      <c r="I3952"/>
      <c r="J3952"/>
      <c r="K3952" s="13"/>
      <c r="L3952" s="13">
        <f>dados!I3867/100</f>
        <v>0.1429</v>
      </c>
      <c r="M3952" s="13">
        <f>dados!J3867/100</f>
        <v>0.17829999999999999</v>
      </c>
      <c r="N3952" s="13">
        <f>dados!K3867/100</f>
        <v>0.25</v>
      </c>
      <c r="O3952" s="13">
        <f>dados!L3867/100</f>
        <v>0</v>
      </c>
      <c r="P3952" s="12" t="str">
        <f>LEFT(Tabela2[[#This Row],[Código]],2)</f>
        <v>38</v>
      </c>
    </row>
    <row r="3953" spans="2:16" ht="15" customHeight="1" x14ac:dyDescent="0.25">
      <c r="B3953" s="31" t="str">
        <f>IF(Tabela2[[#This Row],[Tipo]] = 0,LOOKUP(Tabela2[[#This Row],[RESUMO]],Tabela3[Grupo],Tabela3[Meus produtos]),VLOOKUP(Tabela2[[#This Row],[Código]],Tabela4[[Código NBS/LC116]:[Meus serviços]],3,0))</f>
        <v>Não</v>
      </c>
      <c r="C3953" t="str">
        <f>IF(E3953=0,TEXT(dados!A3868,"00000000"),IF(E3953=2,TEXT(dados!A3868,"0000"),TEXT(dados!A3868,"#")))</f>
        <v>38140020</v>
      </c>
      <c r="D3953" t="str">
        <f>IF(dados!B3868=0,"",dados!B3868)</f>
        <v/>
      </c>
      <c r="E3953">
        <f>dados!C3868</f>
        <v>0</v>
      </c>
      <c r="F3953" t="str">
        <f>dados!D3868</f>
        <v>Outs.solventes/diluentes,cont.hidroclorofluorcar organ.</v>
      </c>
      <c r="G3953"/>
      <c r="H3953"/>
      <c r="I3953"/>
      <c r="J3953"/>
      <c r="K3953" s="13"/>
      <c r="L3953" s="13">
        <f>dados!I3868/100</f>
        <v>0.1429</v>
      </c>
      <c r="M3953" s="13">
        <f>dados!J3868/100</f>
        <v>0.17829999999999999</v>
      </c>
      <c r="N3953" s="13">
        <f>dados!K3868/100</f>
        <v>0.25</v>
      </c>
      <c r="O3953" s="13">
        <f>dados!L3868/100</f>
        <v>0</v>
      </c>
      <c r="P3953" s="12" t="str">
        <f>LEFT(Tabela2[[#This Row],[Código]],2)</f>
        <v>38</v>
      </c>
    </row>
    <row r="3954" spans="2:16" ht="15" customHeight="1" x14ac:dyDescent="0.25">
      <c r="B3954" s="31" t="str">
        <f>IF(Tabela2[[#This Row],[Tipo]] = 0,LOOKUP(Tabela2[[#This Row],[RESUMO]],Tabela3[Grupo],Tabela3[Meus produtos]),VLOOKUP(Tabela2[[#This Row],[Código]],Tabela4[[Código NBS/LC116]:[Meus serviços]],3,0))</f>
        <v>Não</v>
      </c>
      <c r="C3954" t="str">
        <f>IF(E3954=0,TEXT(dados!A3869,"00000000"),IF(E3954=2,TEXT(dados!A3869,"0000"),TEXT(dados!A3869,"#")))</f>
        <v>38140030</v>
      </c>
      <c r="D3954" t="str">
        <f>IF(dados!B3869=0,"",dados!B3869)</f>
        <v/>
      </c>
      <c r="E3954">
        <f>dados!C3869</f>
        <v>0</v>
      </c>
      <c r="F3954" t="str">
        <f>dados!D3869</f>
        <v>Outs.solventes/diluentes,cont.tetracloreto de carbono,</v>
      </c>
      <c r="G3954"/>
      <c r="H3954"/>
      <c r="I3954"/>
      <c r="J3954"/>
      <c r="K3954" s="13"/>
      <c r="L3954" s="13">
        <f>dados!I3869/100</f>
        <v>0.1429</v>
      </c>
      <c r="M3954" s="13">
        <f>dados!J3869/100</f>
        <v>0.17829999999999999</v>
      </c>
      <c r="N3954" s="13">
        <f>dados!K3869/100</f>
        <v>0.25</v>
      </c>
      <c r="O3954" s="13">
        <f>dados!L3869/100</f>
        <v>0</v>
      </c>
      <c r="P3954" s="12" t="str">
        <f>LEFT(Tabela2[[#This Row],[Código]],2)</f>
        <v>38</v>
      </c>
    </row>
    <row r="3955" spans="2:16" ht="15" customHeight="1" x14ac:dyDescent="0.25">
      <c r="B3955" s="31" t="str">
        <f>IF(Tabela2[[#This Row],[Tipo]] = 0,LOOKUP(Tabela2[[#This Row],[RESUMO]],Tabela3[Grupo],Tabela3[Meus produtos]),VLOOKUP(Tabela2[[#This Row],[Código]],Tabela4[[Código NBS/LC116]:[Meus serviços]],3,0))</f>
        <v>Não</v>
      </c>
      <c r="C3955" t="str">
        <f>IF(E3955=0,TEXT(dados!A3870,"00000000"),IF(E3955=2,TEXT(dados!A3870,"0000"),TEXT(dados!A3870,"#")))</f>
        <v>38140090</v>
      </c>
      <c r="D3955" t="str">
        <f>IF(dados!B3870=0,"",dados!B3870)</f>
        <v/>
      </c>
      <c r="E3955">
        <f>dados!C3870</f>
        <v>0</v>
      </c>
      <c r="F3955" t="str">
        <f>dados!D3870</f>
        <v>Outs.solventes e diluentes organicos compostos,etc.</v>
      </c>
      <c r="G3955"/>
      <c r="H3955"/>
      <c r="I3955"/>
      <c r="J3955"/>
      <c r="K3955" s="13"/>
      <c r="L3955" s="13">
        <f>dados!I3870/100</f>
        <v>0.1429</v>
      </c>
      <c r="M3955" s="13">
        <f>dados!J3870/100</f>
        <v>0.17829999999999999</v>
      </c>
      <c r="N3955" s="13">
        <f>dados!K3870/100</f>
        <v>0.25</v>
      </c>
      <c r="O3955" s="13">
        <f>dados!L3870/100</f>
        <v>0</v>
      </c>
      <c r="P3955" s="12" t="str">
        <f>LEFT(Tabela2[[#This Row],[Código]],2)</f>
        <v>38</v>
      </c>
    </row>
    <row r="3956" spans="2:16" ht="15" customHeight="1" x14ac:dyDescent="0.25">
      <c r="B3956" s="31" t="str">
        <f>IF(Tabela2[[#This Row],[Tipo]] = 0,LOOKUP(Tabela2[[#This Row],[RESUMO]],Tabela3[Grupo],Tabela3[Meus produtos]),VLOOKUP(Tabela2[[#This Row],[Código]],Tabela4[[Código NBS/LC116]:[Meus serviços]],3,0))</f>
        <v>Não</v>
      </c>
      <c r="C3956" t="str">
        <f>IF(E3956=0,TEXT(dados!A3871,"00000000"),IF(E3956=2,TEXT(dados!A3871,"0000"),TEXT(dados!A3871,"#")))</f>
        <v>38151100</v>
      </c>
      <c r="D3956" t="str">
        <f>IF(dados!B3871=0,"",dados!B3871)</f>
        <v/>
      </c>
      <c r="E3956">
        <f>dados!C3871</f>
        <v>0</v>
      </c>
      <c r="F3956" t="str">
        <f>dados!D3871</f>
        <v>Catalisador em suporte,subst.ativa=niquel ou composto</v>
      </c>
      <c r="G3956"/>
      <c r="H3956"/>
      <c r="I3956"/>
      <c r="J3956"/>
      <c r="K3956" s="13"/>
      <c r="L3956" s="13">
        <f>dados!I3871/100</f>
        <v>0.1429</v>
      </c>
      <c r="M3956" s="13">
        <f>dados!J3871/100</f>
        <v>0.16289999999999999</v>
      </c>
      <c r="N3956" s="13">
        <f>dados!K3871/100</f>
        <v>0.25</v>
      </c>
      <c r="O3956" s="13">
        <f>dados!L3871/100</f>
        <v>0</v>
      </c>
      <c r="P3956" s="12" t="str">
        <f>LEFT(Tabela2[[#This Row],[Código]],2)</f>
        <v>38</v>
      </c>
    </row>
    <row r="3957" spans="2:16" ht="15" customHeight="1" x14ac:dyDescent="0.25">
      <c r="B3957" s="31" t="str">
        <f>IF(Tabela2[[#This Row],[Tipo]] = 0,LOOKUP(Tabela2[[#This Row],[RESUMO]],Tabela3[Grupo],Tabela3[Meus produtos]),VLOOKUP(Tabela2[[#This Row],[Código]],Tabela4[[Código NBS/LC116]:[Meus serviços]],3,0))</f>
        <v>Não</v>
      </c>
      <c r="C3957" t="str">
        <f>IF(E3957=0,TEXT(dados!A3872,"00000000"),IF(E3957=2,TEXT(dados!A3872,"0000"),TEXT(dados!A3872,"#")))</f>
        <v>38151210</v>
      </c>
      <c r="D3957" t="str">
        <f>IF(dados!B3872=0,"",dados!B3872)</f>
        <v/>
      </c>
      <c r="E3957">
        <f>dados!C3872</f>
        <v>0</v>
      </c>
      <c r="F3957" t="str">
        <f>dados!D3872</f>
        <v>Catalisador em suporte,subst.ativa=metal precioso/comp., em colmeia ceramica ou metalica para conversao catalitica de gases de escape de veiculos</v>
      </c>
      <c r="G3957"/>
      <c r="H3957"/>
      <c r="I3957"/>
      <c r="J3957"/>
      <c r="K3957" s="13"/>
      <c r="L3957" s="13">
        <f>dados!I3872/100</f>
        <v>0.1515</v>
      </c>
      <c r="M3957" s="13">
        <f>dados!J3872/100</f>
        <v>0.1986</v>
      </c>
      <c r="N3957" s="13">
        <f>dados!K3872/100</f>
        <v>0.25</v>
      </c>
      <c r="O3957" s="13">
        <f>dados!L3872/100</f>
        <v>0</v>
      </c>
      <c r="P3957" s="12" t="str">
        <f>LEFT(Tabela2[[#This Row],[Código]],2)</f>
        <v>38</v>
      </c>
    </row>
    <row r="3958" spans="2:16" ht="15" customHeight="1" x14ac:dyDescent="0.25">
      <c r="B3958" s="31" t="str">
        <f>IF(Tabela2[[#This Row],[Tipo]] = 0,LOOKUP(Tabela2[[#This Row],[RESUMO]],Tabela3[Grupo],Tabela3[Meus produtos]),VLOOKUP(Tabela2[[#This Row],[Código]],Tabela4[[Código NBS/LC116]:[Meus serviços]],3,0))</f>
        <v>Não</v>
      </c>
      <c r="C3958" t="str">
        <f>IF(E3958=0,TEXT(dados!A3873,"00000000"),IF(E3958=2,TEXT(dados!A3873,"0000"),TEXT(dados!A3873,"#")))</f>
        <v>38151220</v>
      </c>
      <c r="D3958" t="str">
        <f>IF(dados!B3873=0,"",dados!B3873)</f>
        <v/>
      </c>
      <c r="E3958">
        <f>dados!C3873</f>
        <v>0</v>
      </c>
      <c r="F3958" t="str">
        <f>dados!D3873</f>
        <v>Catalisador em suporte,subst.ativa=metal precioso/comp., com tamanho de particula &lt; 500 microns</v>
      </c>
      <c r="G3958"/>
      <c r="H3958"/>
      <c r="I3958"/>
      <c r="J3958"/>
      <c r="K3958" s="13"/>
      <c r="L3958" s="13">
        <f>dados!I3873/100</f>
        <v>0.1429</v>
      </c>
      <c r="M3958" s="13">
        <f>dados!J3873/100</f>
        <v>0.17629999999999998</v>
      </c>
      <c r="N3958" s="13">
        <f>dados!K3873/100</f>
        <v>0.25</v>
      </c>
      <c r="O3958" s="13">
        <f>dados!L3873/100</f>
        <v>0</v>
      </c>
      <c r="P3958" s="12" t="str">
        <f>LEFT(Tabela2[[#This Row],[Código]],2)</f>
        <v>38</v>
      </c>
    </row>
    <row r="3959" spans="2:16" ht="15" customHeight="1" x14ac:dyDescent="0.25">
      <c r="B3959" s="31" t="str">
        <f>IF(Tabela2[[#This Row],[Tipo]] = 0,LOOKUP(Tabela2[[#This Row],[RESUMO]],Tabela3[Grupo],Tabela3[Meus produtos]),VLOOKUP(Tabela2[[#This Row],[Código]],Tabela4[[Código NBS/LC116]:[Meus serviços]],3,0))</f>
        <v>Não</v>
      </c>
      <c r="C3959" t="str">
        <f>IF(E3959=0,TEXT(dados!A3874,"00000000"),IF(E3959=2,TEXT(dados!A3874,"0000"),TEXT(dados!A3874,"#")))</f>
        <v>38151290</v>
      </c>
      <c r="D3959" t="str">
        <f>IF(dados!B3874=0,"",dados!B3874)</f>
        <v/>
      </c>
      <c r="E3959">
        <f>dados!C3874</f>
        <v>0</v>
      </c>
      <c r="F3959" t="str">
        <f>dados!D3874</f>
        <v>Outs catalisador em suporte,subst.ativa=metal precioso/comp.</v>
      </c>
      <c r="G3959"/>
      <c r="H3959"/>
      <c r="I3959"/>
      <c r="J3959"/>
      <c r="K3959" s="13"/>
      <c r="L3959" s="13">
        <f>dados!I3874/100</f>
        <v>0.1515</v>
      </c>
      <c r="M3959" s="13">
        <f>dados!J3874/100</f>
        <v>0.17149999999999999</v>
      </c>
      <c r="N3959" s="13">
        <f>dados!K3874/100</f>
        <v>0.25</v>
      </c>
      <c r="O3959" s="13">
        <f>dados!L3874/100</f>
        <v>0</v>
      </c>
      <c r="P3959" s="12" t="str">
        <f>LEFT(Tabela2[[#This Row],[Código]],2)</f>
        <v>38</v>
      </c>
    </row>
    <row r="3960" spans="2:16" ht="15" customHeight="1" x14ac:dyDescent="0.25">
      <c r="B3960" s="31" t="str">
        <f>IF(Tabela2[[#This Row],[Tipo]] = 0,LOOKUP(Tabela2[[#This Row],[RESUMO]],Tabela3[Grupo],Tabela3[Meus produtos]),VLOOKUP(Tabela2[[#This Row],[Código]],Tabela4[[Código NBS/LC116]:[Meus serviços]],3,0))</f>
        <v>Não</v>
      </c>
      <c r="C3960" t="str">
        <f>IF(E3960=0,TEXT(dados!A3875,"00000000"),IF(E3960=2,TEXT(dados!A3875,"0000"),TEXT(dados!A3875,"#")))</f>
        <v>38151900</v>
      </c>
      <c r="D3960" t="str">
        <f>IF(dados!B3875=0,"",dados!B3875)</f>
        <v/>
      </c>
      <c r="E3960">
        <f>dados!C3875</f>
        <v>0</v>
      </c>
      <c r="F3960" t="str">
        <f>dados!D3875</f>
        <v>Outros catalisadores em suporte</v>
      </c>
      <c r="G3960"/>
      <c r="H3960"/>
      <c r="I3960"/>
      <c r="J3960"/>
      <c r="K3960" s="13"/>
      <c r="L3960" s="13">
        <f>dados!I3875/100</f>
        <v>0.1429</v>
      </c>
      <c r="M3960" s="13">
        <f>dados!J3875/100</f>
        <v>0.16289999999999999</v>
      </c>
      <c r="N3960" s="13">
        <f>dados!K3875/100</f>
        <v>0.25</v>
      </c>
      <c r="O3960" s="13">
        <f>dados!L3875/100</f>
        <v>0</v>
      </c>
      <c r="P3960" s="12" t="str">
        <f>LEFT(Tabela2[[#This Row],[Código]],2)</f>
        <v>38</v>
      </c>
    </row>
    <row r="3961" spans="2:16" ht="15" customHeight="1" x14ac:dyDescent="0.25">
      <c r="B3961" s="31" t="str">
        <f>IF(Tabela2[[#This Row],[Tipo]] = 0,LOOKUP(Tabela2[[#This Row],[RESUMO]],Tabela3[Grupo],Tabela3[Meus produtos]),VLOOKUP(Tabela2[[#This Row],[Código]],Tabela4[[Código NBS/LC116]:[Meus serviços]],3,0))</f>
        <v>Não</v>
      </c>
      <c r="C3961" t="str">
        <f>IF(E3961=0,TEXT(dados!A3876,"00000000"),IF(E3961=2,TEXT(dados!A3876,"0000"),TEXT(dados!A3876,"#")))</f>
        <v>38159010</v>
      </c>
      <c r="D3961" t="str">
        <f>IF(dados!B3876=0,"",dados!B3876)</f>
        <v/>
      </c>
      <c r="E3961">
        <f>dados!C3876</f>
        <v>0</v>
      </c>
      <c r="F3961" t="str">
        <f>dados!D3876</f>
        <v>Outs.preparacoes cataliticas p/craqueamento de petroleo</v>
      </c>
      <c r="G3961"/>
      <c r="H3961"/>
      <c r="I3961"/>
      <c r="J3961"/>
      <c r="K3961" s="13"/>
      <c r="L3961" s="13">
        <f>dados!I3876/100</f>
        <v>0.13449999999999998</v>
      </c>
      <c r="M3961" s="13">
        <f>dados!J3876/100</f>
        <v>0.1593</v>
      </c>
      <c r="N3961" s="13">
        <f>dados!K3876/100</f>
        <v>0.25</v>
      </c>
      <c r="O3961" s="13">
        <f>dados!L3876/100</f>
        <v>0</v>
      </c>
      <c r="P3961" s="12" t="str">
        <f>LEFT(Tabela2[[#This Row],[Código]],2)</f>
        <v>38</v>
      </c>
    </row>
    <row r="3962" spans="2:16" ht="15" customHeight="1" x14ac:dyDescent="0.25">
      <c r="B3962" s="31" t="str">
        <f>IF(Tabela2[[#This Row],[Tipo]] = 0,LOOKUP(Tabela2[[#This Row],[RESUMO]],Tabela3[Grupo],Tabela3[Meus produtos]),VLOOKUP(Tabela2[[#This Row],[Código]],Tabela4[[Código NBS/LC116]:[Meus serviços]],3,0))</f>
        <v>Não</v>
      </c>
      <c r="C3962" t="str">
        <f>IF(E3962=0,TEXT(dados!A3877,"00000000"),IF(E3962=2,TEXT(dados!A3877,"0000"),TEXT(dados!A3877,"#")))</f>
        <v>38159091</v>
      </c>
      <c r="D3962" t="str">
        <f>IF(dados!B3877=0,"",dados!B3877)</f>
        <v/>
      </c>
      <c r="E3962">
        <f>dados!C3877</f>
        <v>0</v>
      </c>
      <c r="F3962" t="str">
        <f>dados!D3877</f>
        <v>Outs.prepars.cataliticas,subst.ativa=isoprenilaluminio</v>
      </c>
      <c r="G3962"/>
      <c r="H3962"/>
      <c r="I3962"/>
      <c r="J3962"/>
      <c r="K3962" s="13"/>
      <c r="L3962" s="13">
        <f>dados!I3877/100</f>
        <v>0.1429</v>
      </c>
      <c r="M3962" s="13">
        <f>dados!J3877/100</f>
        <v>0.16289999999999999</v>
      </c>
      <c r="N3962" s="13">
        <f>dados!K3877/100</f>
        <v>0.25</v>
      </c>
      <c r="O3962" s="13">
        <f>dados!L3877/100</f>
        <v>0</v>
      </c>
      <c r="P3962" s="12" t="str">
        <f>LEFT(Tabela2[[#This Row],[Código]],2)</f>
        <v>38</v>
      </c>
    </row>
    <row r="3963" spans="2:16" ht="15" customHeight="1" x14ac:dyDescent="0.25">
      <c r="B3963" s="31" t="str">
        <f>IF(Tabela2[[#This Row],[Tipo]] = 0,LOOKUP(Tabela2[[#This Row],[RESUMO]],Tabela3[Grupo],Tabela3[Meus produtos]),VLOOKUP(Tabela2[[#This Row],[Código]],Tabela4[[Código NBS/LC116]:[Meus serviços]],3,0))</f>
        <v>Não</v>
      </c>
      <c r="C3963" t="str">
        <f>IF(E3963=0,TEXT(dados!A3878,"00000000"),IF(E3963=2,TEXT(dados!A3878,"0000"),TEXT(dados!A3878,"#")))</f>
        <v>38159092</v>
      </c>
      <c r="D3963" t="str">
        <f>IF(dados!B3878=0,"",dados!B3878)</f>
        <v/>
      </c>
      <c r="E3963">
        <f>dados!C3878</f>
        <v>0</v>
      </c>
      <c r="F3963" t="str">
        <f>dados!D3878</f>
        <v>Outs.prepars.cataliticas,subst.ativa oxido de zinco</v>
      </c>
      <c r="G3963"/>
      <c r="H3963"/>
      <c r="I3963"/>
      <c r="J3963"/>
      <c r="K3963" s="13"/>
      <c r="L3963" s="13">
        <f>dados!I3878/100</f>
        <v>0.1429</v>
      </c>
      <c r="M3963" s="13">
        <f>dados!J3878/100</f>
        <v>0.17629999999999998</v>
      </c>
      <c r="N3963" s="13">
        <f>dados!K3878/100</f>
        <v>0.25</v>
      </c>
      <c r="O3963" s="13">
        <f>dados!L3878/100</f>
        <v>0</v>
      </c>
      <c r="P3963" s="12" t="str">
        <f>LEFT(Tabela2[[#This Row],[Código]],2)</f>
        <v>38</v>
      </c>
    </row>
    <row r="3964" spans="2:16" ht="15" customHeight="1" x14ac:dyDescent="0.25">
      <c r="B3964" s="31" t="str">
        <f>IF(Tabela2[[#This Row],[Tipo]] = 0,LOOKUP(Tabela2[[#This Row],[RESUMO]],Tabela3[Grupo],Tabela3[Meus produtos]),VLOOKUP(Tabela2[[#This Row],[Código]],Tabela4[[Código NBS/LC116]:[Meus serviços]],3,0))</f>
        <v>Não</v>
      </c>
      <c r="C3964" t="str">
        <f>IF(E3964=0,TEXT(dados!A3879,"00000000"),IF(E3964=2,TEXT(dados!A3879,"0000"),TEXT(dados!A3879,"#")))</f>
        <v>38159093</v>
      </c>
      <c r="D3964" t="str">
        <f>IF(dados!B3879=0,"",dados!B3879)</f>
        <v/>
      </c>
      <c r="E3964">
        <f>dados!C3879</f>
        <v>0</v>
      </c>
      <c r="F3964" t="str">
        <f>dados!D3879</f>
        <v>Tendo como substancia ativa oxidos de terras raras</v>
      </c>
      <c r="G3964"/>
      <c r="H3964"/>
      <c r="I3964"/>
      <c r="J3964"/>
      <c r="K3964" s="13"/>
      <c r="L3964" s="13">
        <f>dados!I3879/100</f>
        <v>0.1429</v>
      </c>
      <c r="M3964" s="13">
        <f>dados!J3879/100</f>
        <v>0.16289999999999999</v>
      </c>
      <c r="N3964" s="13">
        <f>dados!K3879/100</f>
        <v>0.25</v>
      </c>
      <c r="O3964" s="13">
        <f>dados!L3879/100</f>
        <v>0</v>
      </c>
      <c r="P3964" s="12" t="str">
        <f>LEFT(Tabela2[[#This Row],[Código]],2)</f>
        <v>38</v>
      </c>
    </row>
    <row r="3965" spans="2:16" ht="15" customHeight="1" x14ac:dyDescent="0.25">
      <c r="B3965" s="31" t="str">
        <f>IF(Tabela2[[#This Row],[Tipo]] = 0,LOOKUP(Tabela2[[#This Row],[RESUMO]],Tabela3[Grupo],Tabela3[Meus produtos]),VLOOKUP(Tabela2[[#This Row],[Código]],Tabela4[[Código NBS/LC116]:[Meus serviços]],3,0))</f>
        <v>Não</v>
      </c>
      <c r="C3965" t="str">
        <f>IF(E3965=0,TEXT(dados!A3880,"00000000"),IF(E3965=2,TEXT(dados!A3880,"0000"),TEXT(dados!A3880,"#")))</f>
        <v>38159099</v>
      </c>
      <c r="D3965" t="str">
        <f>IF(dados!B3880=0,"",dados!B3880)</f>
        <v/>
      </c>
      <c r="E3965">
        <f>dados!C3880</f>
        <v>0</v>
      </c>
      <c r="F3965" t="str">
        <f>dados!D3880</f>
        <v>Outros prepars.cataliticas</v>
      </c>
      <c r="G3965"/>
      <c r="H3965"/>
      <c r="I3965"/>
      <c r="J3965"/>
      <c r="K3965" s="13"/>
      <c r="L3965" s="13">
        <f>dados!I3880/100</f>
        <v>0.1429</v>
      </c>
      <c r="M3965" s="13">
        <f>dados!J3880/100</f>
        <v>0.16769999999999999</v>
      </c>
      <c r="N3965" s="13">
        <f>dados!K3880/100</f>
        <v>0.25</v>
      </c>
      <c r="O3965" s="13">
        <f>dados!L3880/100</f>
        <v>0</v>
      </c>
      <c r="P3965" s="12" t="str">
        <f>LEFT(Tabela2[[#This Row],[Código]],2)</f>
        <v>38</v>
      </c>
    </row>
    <row r="3966" spans="2:16" ht="15" customHeight="1" x14ac:dyDescent="0.25">
      <c r="B3966" s="31" t="str">
        <f>IF(Tabela2[[#This Row],[Tipo]] = 0,LOOKUP(Tabela2[[#This Row],[RESUMO]],Tabela3[Grupo],Tabela3[Meus produtos]),VLOOKUP(Tabela2[[#This Row],[Código]],Tabela4[[Código NBS/LC116]:[Meus serviços]],3,0))</f>
        <v>Não</v>
      </c>
      <c r="C3966" t="str">
        <f>IF(E3966=0,TEXT(dados!A3881,"00000000"),IF(E3966=2,TEXT(dados!A3881,"0000"),TEXT(dados!A3881,"#")))</f>
        <v>38160011</v>
      </c>
      <c r="D3966" t="str">
        <f>IF(dados!B3881=0,"",dados!B3881)</f>
        <v/>
      </c>
      <c r="E3966">
        <f>dados!C3881</f>
        <v>0</v>
      </c>
      <c r="F3966" t="str">
        <f>dados!D3881</f>
        <v>Cimento/argamassa,a base magnesita calcinada,refratario</v>
      </c>
      <c r="G3966"/>
      <c r="H3966"/>
      <c r="I3966"/>
      <c r="J3966"/>
      <c r="K3966" s="13"/>
      <c r="L3966" s="13">
        <f>dados!I3881/100</f>
        <v>0.1421</v>
      </c>
      <c r="M3966" s="13">
        <f>dados!J3881/100</f>
        <v>0.18899999999999997</v>
      </c>
      <c r="N3966" s="13">
        <f>dados!K3881/100</f>
        <v>0.25</v>
      </c>
      <c r="O3966" s="13">
        <f>dados!L3881/100</f>
        <v>0</v>
      </c>
      <c r="P3966" s="12" t="str">
        <f>LEFT(Tabela2[[#This Row],[Código]],2)</f>
        <v>38</v>
      </c>
    </row>
    <row r="3967" spans="2:16" ht="15" customHeight="1" x14ac:dyDescent="0.25">
      <c r="B3967" s="31" t="str">
        <f>IF(Tabela2[[#This Row],[Tipo]] = 0,LOOKUP(Tabela2[[#This Row],[RESUMO]],Tabela3[Grupo],Tabela3[Meus produtos]),VLOOKUP(Tabela2[[#This Row],[Código]],Tabela4[[Código NBS/LC116]:[Meus serviços]],3,0))</f>
        <v>Não</v>
      </c>
      <c r="C3967" t="str">
        <f>IF(E3967=0,TEXT(dados!A3882,"00000000"),IF(E3967=2,TEXT(dados!A3882,"0000"),TEXT(dados!A3882,"#")))</f>
        <v>38160012</v>
      </c>
      <c r="D3967" t="str">
        <f>IF(dados!B3882=0,"",dados!B3882)</f>
        <v/>
      </c>
      <c r="E3967">
        <f>dados!C3882</f>
        <v>0</v>
      </c>
      <c r="F3967" t="str">
        <f>dados!D3882</f>
        <v>Cimento e argamassa,a base de silimanita, refratarios</v>
      </c>
      <c r="G3967"/>
      <c r="H3967"/>
      <c r="I3967"/>
      <c r="J3967"/>
      <c r="K3967" s="13"/>
      <c r="L3967" s="13">
        <f>dados!I3882/100</f>
        <v>0.1421</v>
      </c>
      <c r="M3967" s="13">
        <f>dados!J3882/100</f>
        <v>0.16210000000000002</v>
      </c>
      <c r="N3967" s="13">
        <f>dados!K3882/100</f>
        <v>0.25</v>
      </c>
      <c r="O3967" s="13">
        <f>dados!L3882/100</f>
        <v>0</v>
      </c>
      <c r="P3967" s="12" t="str">
        <f>LEFT(Tabela2[[#This Row],[Código]],2)</f>
        <v>38</v>
      </c>
    </row>
    <row r="3968" spans="2:16" ht="15" customHeight="1" x14ac:dyDescent="0.25">
      <c r="B3968" s="31" t="str">
        <f>IF(Tabela2[[#This Row],[Tipo]] = 0,LOOKUP(Tabela2[[#This Row],[RESUMO]],Tabela3[Grupo],Tabela3[Meus produtos]),VLOOKUP(Tabela2[[#This Row],[Código]],Tabela4[[Código NBS/LC116]:[Meus serviços]],3,0))</f>
        <v>Não</v>
      </c>
      <c r="C3968" t="str">
        <f>IF(E3968=0,TEXT(dados!A3883,"00000000"),IF(E3968=2,TEXT(dados!A3883,"0000"),TEXT(dados!A3883,"#")))</f>
        <v>38160019</v>
      </c>
      <c r="D3968" t="str">
        <f>IF(dados!B3883=0,"",dados!B3883)</f>
        <v/>
      </c>
      <c r="E3968">
        <f>dados!C3883</f>
        <v>0</v>
      </c>
      <c r="F3968" t="str">
        <f>dados!D3883</f>
        <v>Outros cimentos e argamassas,refratarios</v>
      </c>
      <c r="G3968"/>
      <c r="H3968"/>
      <c r="I3968"/>
      <c r="J3968"/>
      <c r="K3968" s="13"/>
      <c r="L3968" s="13">
        <f>dados!I3883/100</f>
        <v>0.1421</v>
      </c>
      <c r="M3968" s="13">
        <f>dados!J3883/100</f>
        <v>0.18899999999999997</v>
      </c>
      <c r="N3968" s="13">
        <f>dados!K3883/100</f>
        <v>0.25</v>
      </c>
      <c r="O3968" s="13">
        <f>dados!L3883/100</f>
        <v>0</v>
      </c>
      <c r="P3968" s="12" t="str">
        <f>LEFT(Tabela2[[#This Row],[Código]],2)</f>
        <v>38</v>
      </c>
    </row>
    <row r="3969" spans="2:16" ht="15" customHeight="1" x14ac:dyDescent="0.25">
      <c r="B3969" s="31" t="str">
        <f>IF(Tabela2[[#This Row],[Tipo]] = 0,LOOKUP(Tabela2[[#This Row],[RESUMO]],Tabela3[Grupo],Tabela3[Meus produtos]),VLOOKUP(Tabela2[[#This Row],[Código]],Tabela4[[Código NBS/LC116]:[Meus serviços]],3,0))</f>
        <v>Não</v>
      </c>
      <c r="C3969" t="str">
        <f>IF(E3969=0,TEXT(dados!A3884,"00000000"),IF(E3969=2,TEXT(dados!A3884,"0000"),TEXT(dados!A3884,"#")))</f>
        <v>38160021</v>
      </c>
      <c r="D3969" t="str">
        <f>IF(dados!B3884=0,"",dados!B3884)</f>
        <v/>
      </c>
      <c r="E3969">
        <f>dados!C3884</f>
        <v>0</v>
      </c>
      <c r="F3969" t="str">
        <f>dados!D3884</f>
        <v>Prepars.a base cromo-magnesita,zirconio, etc.refratarios peso .50% corindon ou grafita</v>
      </c>
      <c r="G3969"/>
      <c r="H3969"/>
      <c r="I3969"/>
      <c r="J3969"/>
      <c r="K3969" s="13"/>
      <c r="L3969" s="13">
        <f>dados!I3884/100</f>
        <v>0.1429</v>
      </c>
      <c r="M3969" s="13">
        <f>dados!J3884/100</f>
        <v>0.16289999999999999</v>
      </c>
      <c r="N3969" s="13">
        <f>dados!K3884/100</f>
        <v>0.25</v>
      </c>
      <c r="O3969" s="13">
        <f>dados!L3884/100</f>
        <v>0</v>
      </c>
      <c r="P3969" s="12" t="str">
        <f>LEFT(Tabela2[[#This Row],[Código]],2)</f>
        <v>38</v>
      </c>
    </row>
    <row r="3970" spans="2:16" ht="15" customHeight="1" x14ac:dyDescent="0.25">
      <c r="B3970" s="31" t="str">
        <f>IF(Tabela2[[#This Row],[Tipo]] = 0,LOOKUP(Tabela2[[#This Row],[RESUMO]],Tabela3[Grupo],Tabela3[Meus produtos]),VLOOKUP(Tabela2[[#This Row],[Código]],Tabela4[[Código NBS/LC116]:[Meus serviços]],3,0))</f>
        <v>Não</v>
      </c>
      <c r="C3970" t="str">
        <f>IF(E3970=0,TEXT(dados!A3885,"00000000"),IF(E3970=2,TEXT(dados!A3885,"0000"),TEXT(dados!A3885,"#")))</f>
        <v>38160029</v>
      </c>
      <c r="D3970" t="str">
        <f>IF(dados!B3885=0,"",dados!B3885)</f>
        <v/>
      </c>
      <c r="E3970">
        <f>dados!C3885</f>
        <v>0</v>
      </c>
      <c r="F3970" t="str">
        <f>dados!D3885</f>
        <v>Outras (prepars.a base cromo-magnesita, etc. refratarios)</v>
      </c>
      <c r="G3970"/>
      <c r="H3970"/>
      <c r="I3970"/>
      <c r="J3970"/>
      <c r="K3970" s="13"/>
      <c r="L3970" s="13">
        <f>dados!I3885/100</f>
        <v>0.1429</v>
      </c>
      <c r="M3970" s="13">
        <f>dados!J3885/100</f>
        <v>0.17829999999999999</v>
      </c>
      <c r="N3970" s="13">
        <f>dados!K3885/100</f>
        <v>0.25</v>
      </c>
      <c r="O3970" s="13">
        <f>dados!L3885/100</f>
        <v>0</v>
      </c>
      <c r="P3970" s="12" t="str">
        <f>LEFT(Tabela2[[#This Row],[Código]],2)</f>
        <v>38</v>
      </c>
    </row>
    <row r="3971" spans="2:16" ht="15" customHeight="1" x14ac:dyDescent="0.25">
      <c r="B3971" s="31" t="str">
        <f>IF(Tabela2[[#This Row],[Tipo]] = 0,LOOKUP(Tabela2[[#This Row],[RESUMO]],Tabela3[Grupo],Tabela3[Meus produtos]),VLOOKUP(Tabela2[[#This Row],[Código]],Tabela4[[Código NBS/LC116]:[Meus serviços]],3,0))</f>
        <v>Não</v>
      </c>
      <c r="C3971" t="str">
        <f>IF(E3971=0,TEXT(dados!A3886,"00000000"),IF(E3971=2,TEXT(dados!A3886,"0000"),TEXT(dados!A3886,"#")))</f>
        <v>38160090</v>
      </c>
      <c r="D3971" t="str">
        <f>IF(dados!B3886=0,"",dados!B3886)</f>
        <v/>
      </c>
      <c r="E3971">
        <f>dados!C3886</f>
        <v>0</v>
      </c>
      <c r="F3971" t="str">
        <f>dados!D3886</f>
        <v>Produtos diversos das industrias quimicas outros</v>
      </c>
      <c r="G3971"/>
      <c r="H3971"/>
      <c r="I3971"/>
      <c r="J3971"/>
      <c r="K3971" s="13"/>
      <c r="L3971" s="13">
        <f>dados!I3886/100</f>
        <v>0.1429</v>
      </c>
      <c r="M3971" s="13">
        <f>dados!J3886/100</f>
        <v>0.17829999999999999</v>
      </c>
      <c r="N3971" s="13">
        <f>dados!K3886/100</f>
        <v>0.25</v>
      </c>
      <c r="O3971" s="13">
        <f>dados!L3886/100</f>
        <v>0</v>
      </c>
      <c r="P3971" s="12" t="str">
        <f>LEFT(Tabela2[[#This Row],[Código]],2)</f>
        <v>38</v>
      </c>
    </row>
    <row r="3972" spans="2:16" ht="15" customHeight="1" x14ac:dyDescent="0.25">
      <c r="B3972" s="31" t="str">
        <f>IF(Tabela2[[#This Row],[Tipo]] = 0,LOOKUP(Tabela2[[#This Row],[RESUMO]],Tabela3[Grupo],Tabela3[Meus produtos]),VLOOKUP(Tabela2[[#This Row],[Código]],Tabela4[[Código NBS/LC116]:[Meus serviços]],3,0))</f>
        <v>Não</v>
      </c>
      <c r="C3972" t="str">
        <f>IF(E3972=0,TEXT(dados!A3887,"00000000"),IF(E3972=2,TEXT(dados!A3887,"0000"),TEXT(dados!A3887,"#")))</f>
        <v>38160090</v>
      </c>
      <c r="D3972">
        <f>IF(dados!B3887=0,"",dados!B3887)</f>
        <v>1</v>
      </c>
      <c r="E3972">
        <f>dados!C3887</f>
        <v>0</v>
      </c>
      <c r="F3972" t="str">
        <f>dados!D3887</f>
        <v>Aglomerados de dolomita</v>
      </c>
      <c r="G3972"/>
      <c r="H3972"/>
      <c r="I3972"/>
      <c r="J3972"/>
      <c r="K3972" s="13"/>
      <c r="L3972" s="13">
        <f>dados!I3887/100</f>
        <v>0.13449999999999998</v>
      </c>
      <c r="M3972" s="13">
        <f>dados!J3887/100</f>
        <v>0.1699</v>
      </c>
      <c r="N3972" s="13">
        <f>dados!K3887/100</f>
        <v>0.25</v>
      </c>
      <c r="O3972" s="13">
        <f>dados!L3887/100</f>
        <v>0</v>
      </c>
      <c r="P3972" s="12" t="str">
        <f>LEFT(Tabela2[[#This Row],[Código]],2)</f>
        <v>38</v>
      </c>
    </row>
    <row r="3973" spans="2:16" ht="15" customHeight="1" x14ac:dyDescent="0.25">
      <c r="B3973" s="31" t="str">
        <f>IF(Tabela2[[#This Row],[Tipo]] = 0,LOOKUP(Tabela2[[#This Row],[RESUMO]],Tabela3[Grupo],Tabela3[Meus produtos]),VLOOKUP(Tabela2[[#This Row],[Código]],Tabela4[[Código NBS/LC116]:[Meus serviços]],3,0))</f>
        <v>Não</v>
      </c>
      <c r="C3973" t="str">
        <f>IF(E3973=0,TEXT(dados!A3888,"00000000"),IF(E3973=2,TEXT(dados!A3888,"0000"),TEXT(dados!A3888,"#")))</f>
        <v>38170010</v>
      </c>
      <c r="D3973" t="str">
        <f>IF(dados!B3888=0,"",dados!B3888)</f>
        <v/>
      </c>
      <c r="E3973">
        <f>dados!C3888</f>
        <v>0</v>
      </c>
      <c r="F3973" t="str">
        <f>dados!D3888</f>
        <v>Misturas de alquilbenzenos</v>
      </c>
      <c r="G3973"/>
      <c r="H3973"/>
      <c r="I3973"/>
      <c r="J3973"/>
      <c r="K3973" s="13"/>
      <c r="L3973" s="13">
        <f>dados!I3888/100</f>
        <v>0.1429</v>
      </c>
      <c r="M3973" s="13">
        <f>dados!J3888/100</f>
        <v>0.17629999999999998</v>
      </c>
      <c r="N3973" s="13">
        <f>dados!K3888/100</f>
        <v>0.25</v>
      </c>
      <c r="O3973" s="13">
        <f>dados!L3888/100</f>
        <v>0</v>
      </c>
      <c r="P3973" s="12" t="str">
        <f>LEFT(Tabela2[[#This Row],[Código]],2)</f>
        <v>38</v>
      </c>
    </row>
    <row r="3974" spans="2:16" ht="15" customHeight="1" x14ac:dyDescent="0.25">
      <c r="B3974" s="31" t="str">
        <f>IF(Tabela2[[#This Row],[Tipo]] = 0,LOOKUP(Tabela2[[#This Row],[RESUMO]],Tabela3[Grupo],Tabela3[Meus produtos]),VLOOKUP(Tabela2[[#This Row],[Código]],Tabela4[[Código NBS/LC116]:[Meus serviços]],3,0))</f>
        <v>Não</v>
      </c>
      <c r="C3974" t="str">
        <f>IF(E3974=0,TEXT(dados!A3889,"00000000"),IF(E3974=2,TEXT(dados!A3889,"0000"),TEXT(dados!A3889,"#")))</f>
        <v>38170020</v>
      </c>
      <c r="D3974" t="str">
        <f>IF(dados!B3889=0,"",dados!B3889)</f>
        <v/>
      </c>
      <c r="E3974">
        <f>dados!C3889</f>
        <v>0</v>
      </c>
      <c r="F3974" t="str">
        <f>dados!D3889</f>
        <v>Misturas de alquilnaftalenos</v>
      </c>
      <c r="G3974"/>
      <c r="H3974"/>
      <c r="I3974"/>
      <c r="J3974"/>
      <c r="K3974" s="13"/>
      <c r="L3974" s="13">
        <f>dados!I3889/100</f>
        <v>0.1429</v>
      </c>
      <c r="M3974" s="13">
        <f>dados!J3889/100</f>
        <v>0.17829999999999999</v>
      </c>
      <c r="N3974" s="13">
        <f>dados!K3889/100</f>
        <v>0.25</v>
      </c>
      <c r="O3974" s="13">
        <f>dados!L3889/100</f>
        <v>0</v>
      </c>
      <c r="P3974" s="12" t="str">
        <f>LEFT(Tabela2[[#This Row],[Código]],2)</f>
        <v>38</v>
      </c>
    </row>
    <row r="3975" spans="2:16" ht="15" customHeight="1" x14ac:dyDescent="0.25">
      <c r="B3975" s="31" t="str">
        <f>IF(Tabela2[[#This Row],[Tipo]] = 0,LOOKUP(Tabela2[[#This Row],[RESUMO]],Tabela3[Grupo],Tabela3[Meus produtos]),VLOOKUP(Tabela2[[#This Row],[Código]],Tabela4[[Código NBS/LC116]:[Meus serviços]],3,0))</f>
        <v>Não</v>
      </c>
      <c r="C3975" t="str">
        <f>IF(E3975=0,TEXT(dados!A3890,"00000000"),IF(E3975=2,TEXT(dados!A3890,"0000"),TEXT(dados!A3890,"#")))</f>
        <v>38180010</v>
      </c>
      <c r="D3975" t="str">
        <f>IF(dados!B3890=0,"",dados!B3890)</f>
        <v/>
      </c>
      <c r="E3975">
        <f>dados!C3890</f>
        <v>0</v>
      </c>
      <c r="F3975" t="str">
        <f>dados!D3890</f>
        <v>Elementos quims.impurifs.de silicio,p/util. eletronica</v>
      </c>
      <c r="G3975"/>
      <c r="H3975"/>
      <c r="I3975"/>
      <c r="J3975"/>
      <c r="K3975" s="13"/>
      <c r="L3975" s="13">
        <f>dados!I3890/100</f>
        <v>0.1429</v>
      </c>
      <c r="M3975" s="13">
        <f>dados!J3890/100</f>
        <v>0.16289999999999999</v>
      </c>
      <c r="N3975" s="13">
        <f>dados!K3890/100</f>
        <v>0.25</v>
      </c>
      <c r="O3975" s="13">
        <f>dados!L3890/100</f>
        <v>0</v>
      </c>
      <c r="P3975" s="12" t="str">
        <f>LEFT(Tabela2[[#This Row],[Código]],2)</f>
        <v>38</v>
      </c>
    </row>
    <row r="3976" spans="2:16" ht="15" customHeight="1" x14ac:dyDescent="0.25">
      <c r="B3976" s="31" t="str">
        <f>IF(Tabela2[[#This Row],[Tipo]] = 0,LOOKUP(Tabela2[[#This Row],[RESUMO]],Tabela3[Grupo],Tabela3[Meus produtos]),VLOOKUP(Tabela2[[#This Row],[Código]],Tabela4[[Código NBS/LC116]:[Meus serviços]],3,0))</f>
        <v>Não</v>
      </c>
      <c r="C3976" t="str">
        <f>IF(E3976=0,TEXT(dados!A3891,"00000000"),IF(E3976=2,TEXT(dados!A3891,"0000"),TEXT(dados!A3891,"#")))</f>
        <v>38180090</v>
      </c>
      <c r="D3976" t="str">
        <f>IF(dados!B3891=0,"",dados!B3891)</f>
        <v/>
      </c>
      <c r="E3976">
        <f>dados!C3891</f>
        <v>0</v>
      </c>
      <c r="F3976" t="str">
        <f>dados!D3891</f>
        <v>Outs.elementos quimicos impurificados p/util.eletronica</v>
      </c>
      <c r="G3976"/>
      <c r="H3976"/>
      <c r="I3976"/>
      <c r="J3976"/>
      <c r="K3976" s="13"/>
      <c r="L3976" s="13">
        <f>dados!I3891/100</f>
        <v>0.1429</v>
      </c>
      <c r="M3976" s="13">
        <f>dados!J3891/100</f>
        <v>0.16289999999999999</v>
      </c>
      <c r="N3976" s="13">
        <f>dados!K3891/100</f>
        <v>0.25</v>
      </c>
      <c r="O3976" s="13">
        <f>dados!L3891/100</f>
        <v>0</v>
      </c>
      <c r="P3976" s="12" t="str">
        <f>LEFT(Tabela2[[#This Row],[Código]],2)</f>
        <v>38</v>
      </c>
    </row>
    <row r="3977" spans="2:16" ht="15" customHeight="1" x14ac:dyDescent="0.25">
      <c r="B3977" s="31" t="str">
        <f>IF(Tabela2[[#This Row],[Tipo]] = 0,LOOKUP(Tabela2[[#This Row],[RESUMO]],Tabela3[Grupo],Tabela3[Meus produtos]),VLOOKUP(Tabela2[[#This Row],[Código]],Tabela4[[Código NBS/LC116]:[Meus serviços]],3,0))</f>
        <v>Não</v>
      </c>
      <c r="C3977" t="str">
        <f>IF(E3977=0,TEXT(dados!A3892,"00000000"),IF(E3977=2,TEXT(dados!A3892,"0000"),TEXT(dados!A3892,"#")))</f>
        <v>38190000</v>
      </c>
      <c r="D3977" t="str">
        <f>IF(dados!B3892=0,"",dados!B3892)</f>
        <v/>
      </c>
      <c r="E3977">
        <f>dados!C3892</f>
        <v>0</v>
      </c>
      <c r="F3977" t="str">
        <f>dados!D3892</f>
        <v>Liquidos p/freios hidraulicos,etc.c/oleos petroleo&lt;=70%</v>
      </c>
      <c r="G3977"/>
      <c r="H3977"/>
      <c r="I3977"/>
      <c r="J3977"/>
      <c r="K3977" s="13"/>
      <c r="L3977" s="13">
        <f>dados!I3892/100</f>
        <v>0.1429</v>
      </c>
      <c r="M3977" s="13">
        <f>dados!J3892/100</f>
        <v>0.17829999999999999</v>
      </c>
      <c r="N3977" s="13">
        <f>dados!K3892/100</f>
        <v>0.25</v>
      </c>
      <c r="O3977" s="13">
        <f>dados!L3892/100</f>
        <v>0</v>
      </c>
      <c r="P3977" s="12" t="str">
        <f>LEFT(Tabela2[[#This Row],[Código]],2)</f>
        <v>38</v>
      </c>
    </row>
    <row r="3978" spans="2:16" ht="15" customHeight="1" x14ac:dyDescent="0.25">
      <c r="B3978" s="31" t="str">
        <f>IF(Tabela2[[#This Row],[Tipo]] = 0,LOOKUP(Tabela2[[#This Row],[RESUMO]],Tabela3[Grupo],Tabela3[Meus produtos]),VLOOKUP(Tabela2[[#This Row],[Código]],Tabela4[[Código NBS/LC116]:[Meus serviços]],3,0))</f>
        <v>Não</v>
      </c>
      <c r="C3978" t="str">
        <f>IF(E3978=0,TEXT(dados!A3893,"00000000"),IF(E3978=2,TEXT(dados!A3893,"0000"),TEXT(dados!A3893,"#")))</f>
        <v>38200000</v>
      </c>
      <c r="D3978" t="str">
        <f>IF(dados!B3893=0,"",dados!B3893)</f>
        <v/>
      </c>
      <c r="E3978">
        <f>dados!C3893</f>
        <v>0</v>
      </c>
      <c r="F3978" t="str">
        <f>dados!D3893</f>
        <v>Prepars.anticongelantes/liquidos prepar.p/ descongelacao</v>
      </c>
      <c r="G3978"/>
      <c r="H3978"/>
      <c r="I3978"/>
      <c r="J3978"/>
      <c r="K3978" s="13"/>
      <c r="L3978" s="13">
        <f>dados!I3893/100</f>
        <v>0.1429</v>
      </c>
      <c r="M3978" s="13">
        <f>dados!J3893/100</f>
        <v>0.17829999999999999</v>
      </c>
      <c r="N3978" s="13">
        <f>dados!K3893/100</f>
        <v>0.25</v>
      </c>
      <c r="O3978" s="13">
        <f>dados!L3893/100</f>
        <v>0</v>
      </c>
      <c r="P3978" s="12" t="str">
        <f>LEFT(Tabela2[[#This Row],[Código]],2)</f>
        <v>38</v>
      </c>
    </row>
    <row r="3979" spans="2:16" ht="15" customHeight="1" x14ac:dyDescent="0.25">
      <c r="B3979" s="31" t="str">
        <f>IF(Tabela2[[#This Row],[Tipo]] = 0,LOOKUP(Tabela2[[#This Row],[RESUMO]],Tabela3[Grupo],Tabela3[Meus produtos]),VLOOKUP(Tabela2[[#This Row],[Código]],Tabela4[[Código NBS/LC116]:[Meus serviços]],3,0))</f>
        <v>Não</v>
      </c>
      <c r="C3979" t="str">
        <f>IF(E3979=0,TEXT(dados!A3894,"00000000"),IF(E3979=2,TEXT(dados!A3894,"0000"),TEXT(dados!A3894,"#")))</f>
        <v>38210000</v>
      </c>
      <c r="D3979" t="str">
        <f>IF(dados!B3894=0,"",dados!B3894)</f>
        <v/>
      </c>
      <c r="E3979">
        <f>dados!C3894</f>
        <v>0</v>
      </c>
      <c r="F3979" t="str">
        <f>dados!D3894</f>
        <v>Meios de cultura preparados para o desenvolvimento e a manutencao de microrganismos (incluidos os virus e organismos similares) ou de celulas vegetais, humanas ou animais</v>
      </c>
      <c r="G3979"/>
      <c r="H3979"/>
      <c r="I3979"/>
      <c r="J3979"/>
      <c r="K3979" s="13"/>
      <c r="L3979" s="13">
        <f>dados!I3894/100</f>
        <v>0.13449999999999998</v>
      </c>
      <c r="M3979" s="13">
        <f>dados!J3894/100</f>
        <v>0.1545</v>
      </c>
      <c r="N3979" s="13">
        <f>dados!K3894/100</f>
        <v>0.25</v>
      </c>
      <c r="O3979" s="13">
        <f>dados!L3894/100</f>
        <v>0</v>
      </c>
      <c r="P3979" s="12" t="str">
        <f>LEFT(Tabela2[[#This Row],[Código]],2)</f>
        <v>38</v>
      </c>
    </row>
    <row r="3980" spans="2:16" ht="15" customHeight="1" x14ac:dyDescent="0.25">
      <c r="B3980" s="31" t="str">
        <f>IF(Tabela2[[#This Row],[Tipo]] = 0,LOOKUP(Tabela2[[#This Row],[RESUMO]],Tabela3[Grupo],Tabela3[Meus produtos]),VLOOKUP(Tabela2[[#This Row],[Código]],Tabela4[[Código NBS/LC116]:[Meus serviços]],3,0))</f>
        <v>Não</v>
      </c>
      <c r="C3980" t="str">
        <f>IF(E3980=0,TEXT(dados!A3895,"00000000"),IF(E3980=2,TEXT(dados!A3895,"0000"),TEXT(dados!A3895,"#")))</f>
        <v>38221100</v>
      </c>
      <c r="D3980" t="str">
        <f>IF(dados!B3895=0,"",dados!B3895)</f>
        <v/>
      </c>
      <c r="E3980">
        <f>dados!C3895</f>
        <v>0</v>
      </c>
      <c r="F3980" t="str">
        <f>dados!D3895</f>
        <v>Produtos diversos das industrias quimicas Reagentes de diagnostico ou de laboratorio em qualquer suporte e reagentes de diagnostico ou de laboratorio preparados mesmo num suporte mesmo apresentados sob a forma de estojos exceto os da posicao 30 06 materia</v>
      </c>
      <c r="G3980"/>
      <c r="H3980"/>
      <c r="I3980"/>
      <c r="J3980"/>
      <c r="K3980" s="13"/>
      <c r="L3980" s="13">
        <f>dados!I3895/100</f>
        <v>0.13449999999999998</v>
      </c>
      <c r="M3980" s="13">
        <f>dados!J3895/100</f>
        <v>0.1545</v>
      </c>
      <c r="N3980" s="13">
        <f>dados!K3895/100</f>
        <v>0.25</v>
      </c>
      <c r="O3980" s="13">
        <f>dados!L3895/100</f>
        <v>0</v>
      </c>
      <c r="P3980" s="12" t="str">
        <f>LEFT(Tabela2[[#This Row],[Código]],2)</f>
        <v>38</v>
      </c>
    </row>
    <row r="3981" spans="2:16" ht="15" customHeight="1" x14ac:dyDescent="0.25">
      <c r="B3981" s="31" t="str">
        <f>IF(Tabela2[[#This Row],[Tipo]] = 0,LOOKUP(Tabela2[[#This Row],[RESUMO]],Tabela3[Grupo],Tabela3[Meus produtos]),VLOOKUP(Tabela2[[#This Row],[Código]],Tabela4[[Código NBS/LC116]:[Meus serviços]],3,0))</f>
        <v>Não</v>
      </c>
      <c r="C3981" t="str">
        <f>IF(E3981=0,TEXT(dados!A3896,"00000000"),IF(E3981=2,TEXT(dados!A3896,"0000"),TEXT(dados!A3896,"#")))</f>
        <v>38221200</v>
      </c>
      <c r="D3981" t="str">
        <f>IF(dados!B3896=0,"",dados!B3896)</f>
        <v/>
      </c>
      <c r="E3981">
        <f>dados!C3896</f>
        <v>0</v>
      </c>
      <c r="F3981" t="str">
        <f>dados!D3896</f>
        <v>Produtos diversos das industrias quimicas Reagentes de diagnostico ou de laboratorio em qualquer suporte e reagentes de diagnostico ou de laboratorio preparados mesmo num suporte mesmo apresentados sob a forma de estojos exceto os da posicao 30 06 materia</v>
      </c>
      <c r="G3981"/>
      <c r="H3981"/>
      <c r="I3981"/>
      <c r="J3981"/>
      <c r="K3981" s="13"/>
      <c r="L3981" s="13">
        <f>dados!I3896/100</f>
        <v>0.13449999999999998</v>
      </c>
      <c r="M3981" s="13">
        <f>dados!J3896/100</f>
        <v>0.1545</v>
      </c>
      <c r="N3981" s="13">
        <f>dados!K3896/100</f>
        <v>0.25</v>
      </c>
      <c r="O3981" s="13">
        <f>dados!L3896/100</f>
        <v>0</v>
      </c>
      <c r="P3981" s="12" t="str">
        <f>LEFT(Tabela2[[#This Row],[Código]],2)</f>
        <v>38</v>
      </c>
    </row>
    <row r="3982" spans="2:16" ht="15" customHeight="1" x14ac:dyDescent="0.25">
      <c r="B3982" s="31" t="str">
        <f>IF(Tabela2[[#This Row],[Tipo]] = 0,LOOKUP(Tabela2[[#This Row],[RESUMO]],Tabela3[Grupo],Tabela3[Meus produtos]),VLOOKUP(Tabela2[[#This Row],[Código]],Tabela4[[Código NBS/LC116]:[Meus serviços]],3,0))</f>
        <v>Não</v>
      </c>
      <c r="C3982" t="str">
        <f>IF(E3982=0,TEXT(dados!A3897,"00000000"),IF(E3982=2,TEXT(dados!A3897,"0000"),TEXT(dados!A3897,"#")))</f>
        <v>38221300</v>
      </c>
      <c r="D3982" t="str">
        <f>IF(dados!B3897=0,"",dados!B3897)</f>
        <v/>
      </c>
      <c r="E3982">
        <f>dados!C3897</f>
        <v>0</v>
      </c>
      <c r="F3982" t="str">
        <f>dados!D3897</f>
        <v>Produtos diversos das industrias quimicas Reagentes de diagnostico ou de laboratorio em qualquer suporte e reagentes de diagnostico ou de laboratorio preparados mesmo num suporte mesmo apresentados sob a forma de estojos exceto os da posicao 30 06 materia</v>
      </c>
      <c r="G3982"/>
      <c r="H3982"/>
      <c r="I3982"/>
      <c r="J3982"/>
      <c r="K3982" s="13"/>
      <c r="L3982" s="13">
        <f>dados!I3897/100</f>
        <v>0.13449999999999998</v>
      </c>
      <c r="M3982" s="13">
        <f>dados!J3897/100</f>
        <v>0.16589999999999999</v>
      </c>
      <c r="N3982" s="13">
        <f>dados!K3897/100</f>
        <v>0.25</v>
      </c>
      <c r="O3982" s="13">
        <f>dados!L3897/100</f>
        <v>0</v>
      </c>
      <c r="P3982" s="12" t="str">
        <f>LEFT(Tabela2[[#This Row],[Código]],2)</f>
        <v>38</v>
      </c>
    </row>
    <row r="3983" spans="2:16" ht="15" customHeight="1" x14ac:dyDescent="0.25">
      <c r="B3983" s="31" t="str">
        <f>IF(Tabela2[[#This Row],[Tipo]] = 0,LOOKUP(Tabela2[[#This Row],[RESUMO]],Tabela3[Grupo],Tabela3[Meus produtos]),VLOOKUP(Tabela2[[#This Row],[Código]],Tabela4[[Código NBS/LC116]:[Meus serviços]],3,0))</f>
        <v>Não</v>
      </c>
      <c r="C3983" t="str">
        <f>IF(E3983=0,TEXT(dados!A3898,"00000000"),IF(E3983=2,TEXT(dados!A3898,"0000"),TEXT(dados!A3898,"#")))</f>
        <v>38221910</v>
      </c>
      <c r="D3983" t="str">
        <f>IF(dados!B3898=0,"",dados!B3898)</f>
        <v/>
      </c>
      <c r="E3983">
        <f>dados!C3898</f>
        <v>0</v>
      </c>
      <c r="F3983" t="str">
        <f>dados!D3898</f>
        <v>Produtos diversos das industrias quimicas Reagentes de diagnostico ou de laboratorio em qualquer suporte e reagentes de diagnostico ou de laboratorio preparados mesmo num suporte mesmo apresentados sob a forma de estojos exceto os da posicao 30 06 materia</v>
      </c>
      <c r="G3983"/>
      <c r="H3983"/>
      <c r="I3983"/>
      <c r="J3983"/>
      <c r="K3983" s="13"/>
      <c r="L3983" s="13">
        <f>dados!I3898/100</f>
        <v>0.13449999999999998</v>
      </c>
      <c r="M3983" s="13">
        <f>dados!J3898/100</f>
        <v>0.1545</v>
      </c>
      <c r="N3983" s="13">
        <f>dados!K3898/100</f>
        <v>0.25</v>
      </c>
      <c r="O3983" s="13">
        <f>dados!L3898/100</f>
        <v>0</v>
      </c>
      <c r="P3983" s="12" t="str">
        <f>LEFT(Tabela2[[#This Row],[Código]],2)</f>
        <v>38</v>
      </c>
    </row>
    <row r="3984" spans="2:16" ht="15" customHeight="1" x14ac:dyDescent="0.25">
      <c r="B3984" s="31" t="str">
        <f>IF(Tabela2[[#This Row],[Tipo]] = 0,LOOKUP(Tabela2[[#This Row],[RESUMO]],Tabela3[Grupo],Tabela3[Meus produtos]),VLOOKUP(Tabela2[[#This Row],[Código]],Tabela4[[Código NBS/LC116]:[Meus serviços]],3,0))</f>
        <v>Não</v>
      </c>
      <c r="C3984" t="str">
        <f>IF(E3984=0,TEXT(dados!A3899,"00000000"),IF(E3984=2,TEXT(dados!A3899,"0000"),TEXT(dados!A3899,"#")))</f>
        <v>38221920</v>
      </c>
      <c r="D3984" t="str">
        <f>IF(dados!B3899=0,"",dados!B3899)</f>
        <v/>
      </c>
      <c r="E3984">
        <f>dados!C3899</f>
        <v>0</v>
      </c>
      <c r="F3984" t="str">
        <f>dados!D3899</f>
        <v>Produtos diversos das industrias quimicas Reagentes de diagnostico ou de laboratorio em qualquer suporte e reagentes de diagnostico ou de laboratorio preparados mesmo num suporte mesmo apresentados sob a forma de estojos exceto os da posicao 30 06 materia</v>
      </c>
      <c r="G3984"/>
      <c r="H3984"/>
      <c r="I3984"/>
      <c r="J3984"/>
      <c r="K3984" s="13"/>
      <c r="L3984" s="13">
        <f>dados!I3899/100</f>
        <v>0.13449999999999998</v>
      </c>
      <c r="M3984" s="13">
        <f>dados!J3899/100</f>
        <v>0.1545</v>
      </c>
      <c r="N3984" s="13">
        <f>dados!K3899/100</f>
        <v>0.25</v>
      </c>
      <c r="O3984" s="13">
        <f>dados!L3899/100</f>
        <v>0</v>
      </c>
      <c r="P3984" s="12" t="str">
        <f>LEFT(Tabela2[[#This Row],[Código]],2)</f>
        <v>38</v>
      </c>
    </row>
    <row r="3985" spans="2:16" ht="15" customHeight="1" x14ac:dyDescent="0.25">
      <c r="B3985" s="31" t="str">
        <f>IF(Tabela2[[#This Row],[Tipo]] = 0,LOOKUP(Tabela2[[#This Row],[RESUMO]],Tabela3[Grupo],Tabela3[Meus produtos]),VLOOKUP(Tabela2[[#This Row],[Código]],Tabela4[[Código NBS/LC116]:[Meus serviços]],3,0))</f>
        <v>Não</v>
      </c>
      <c r="C3985" t="str">
        <f>IF(E3985=0,TEXT(dados!A3900,"00000000"),IF(E3985=2,TEXT(dados!A3900,"0000"),TEXT(dados!A3900,"#")))</f>
        <v>38221930</v>
      </c>
      <c r="D3985" t="str">
        <f>IF(dados!B3900=0,"",dados!B3900)</f>
        <v/>
      </c>
      <c r="E3985">
        <f>dados!C3900</f>
        <v>0</v>
      </c>
      <c r="F3985" t="str">
        <f>dados!D3900</f>
        <v>Produtos diversos das industrias quimicas Reagentes de diagnostico ou de laboratorio em qualquer suporte e reagentes de diagnostico ou de laboratorio preparados mesmo num suporte mesmo apresentados sob a forma de estojos exceto os da posicao 30 06 materia</v>
      </c>
      <c r="G3985"/>
      <c r="H3985"/>
      <c r="I3985"/>
      <c r="J3985"/>
      <c r="K3985" s="13"/>
      <c r="L3985" s="13">
        <f>dados!I3900/100</f>
        <v>0.13449999999999998</v>
      </c>
      <c r="M3985" s="13">
        <f>dados!J3900/100</f>
        <v>0.16589999999999999</v>
      </c>
      <c r="N3985" s="13">
        <f>dados!K3900/100</f>
        <v>0.25</v>
      </c>
      <c r="O3985" s="13">
        <f>dados!L3900/100</f>
        <v>0</v>
      </c>
      <c r="P3985" s="12" t="str">
        <f>LEFT(Tabela2[[#This Row],[Código]],2)</f>
        <v>38</v>
      </c>
    </row>
    <row r="3986" spans="2:16" ht="15" customHeight="1" x14ac:dyDescent="0.25">
      <c r="B3986" s="31" t="str">
        <f>IF(Tabela2[[#This Row],[Tipo]] = 0,LOOKUP(Tabela2[[#This Row],[RESUMO]],Tabela3[Grupo],Tabela3[Meus produtos]),VLOOKUP(Tabela2[[#This Row],[Código]],Tabela4[[Código NBS/LC116]:[Meus serviços]],3,0))</f>
        <v>Não</v>
      </c>
      <c r="C3986" t="str">
        <f>IF(E3986=0,TEXT(dados!A3901,"00000000"),IF(E3986=2,TEXT(dados!A3901,"0000"),TEXT(dados!A3901,"#")))</f>
        <v>38221940</v>
      </c>
      <c r="D3986" t="str">
        <f>IF(dados!B3901=0,"",dados!B3901)</f>
        <v/>
      </c>
      <c r="E3986">
        <f>dados!C3901</f>
        <v>0</v>
      </c>
      <c r="F3986" t="str">
        <f>dados!D3901</f>
        <v>Produtos diversos das industrias quimicas Reagentes de diagnostico ou de laboratorio em qualquer suporte e reagentes de diagnostico ou de laboratorio preparados mesmo num suporte mesmo apresentados sob a forma de estojos exceto os da posicao 30 06 materia</v>
      </c>
      <c r="G3986"/>
      <c r="H3986"/>
      <c r="I3986"/>
      <c r="J3986"/>
      <c r="K3986" s="13"/>
      <c r="L3986" s="13">
        <f>dados!I3901/100</f>
        <v>0.13449999999999998</v>
      </c>
      <c r="M3986" s="13">
        <f>dados!J3901/100</f>
        <v>0.1545</v>
      </c>
      <c r="N3986" s="13">
        <f>dados!K3901/100</f>
        <v>0.25</v>
      </c>
      <c r="O3986" s="13">
        <f>dados!L3901/100</f>
        <v>0</v>
      </c>
      <c r="P3986" s="12" t="str">
        <f>LEFT(Tabela2[[#This Row],[Código]],2)</f>
        <v>38</v>
      </c>
    </row>
    <row r="3987" spans="2:16" ht="15" customHeight="1" x14ac:dyDescent="0.25">
      <c r="B3987" s="31" t="str">
        <f>IF(Tabela2[[#This Row],[Tipo]] = 0,LOOKUP(Tabela2[[#This Row],[RESUMO]],Tabela3[Grupo],Tabela3[Meus produtos]),VLOOKUP(Tabela2[[#This Row],[Código]],Tabela4[[Código NBS/LC116]:[Meus serviços]],3,0))</f>
        <v>Não</v>
      </c>
      <c r="C3987" t="str">
        <f>IF(E3987=0,TEXT(dados!A3902,"00000000"),IF(E3987=2,TEXT(dados!A3902,"0000"),TEXT(dados!A3902,"#")))</f>
        <v>38221990</v>
      </c>
      <c r="D3987" t="str">
        <f>IF(dados!B3902=0,"",dados!B3902)</f>
        <v/>
      </c>
      <c r="E3987">
        <f>dados!C3902</f>
        <v>0</v>
      </c>
      <c r="F3987" t="str">
        <f>dados!D3902</f>
        <v>Produtos diversos das industrias quimicas Reagentes de diagnostico ou de laboratorio em qualquer suporte e reagentes de diagnostico ou de laboratorio preparados mesmo num suporte mesmo apresentados sob a forma de estojos exceto os da posicao 30 06 materia</v>
      </c>
      <c r="G3987"/>
      <c r="H3987"/>
      <c r="I3987"/>
      <c r="J3987"/>
      <c r="K3987" s="13"/>
      <c r="L3987" s="13">
        <f>dados!I3902/100</f>
        <v>0.13449999999999998</v>
      </c>
      <c r="M3987" s="13">
        <f>dados!J3902/100</f>
        <v>0.1545</v>
      </c>
      <c r="N3987" s="13">
        <f>dados!K3902/100</f>
        <v>0.25</v>
      </c>
      <c r="O3987" s="13">
        <f>dados!L3902/100</f>
        <v>0</v>
      </c>
      <c r="P3987" s="12" t="str">
        <f>LEFT(Tabela2[[#This Row],[Código]],2)</f>
        <v>38</v>
      </c>
    </row>
    <row r="3988" spans="2:16" ht="15" customHeight="1" x14ac:dyDescent="0.25">
      <c r="B3988" s="31" t="str">
        <f>IF(Tabela2[[#This Row],[Tipo]] = 0,LOOKUP(Tabela2[[#This Row],[RESUMO]],Tabela3[Grupo],Tabela3[Meus produtos]),VLOOKUP(Tabela2[[#This Row],[Código]],Tabela4[[Código NBS/LC116]:[Meus serviços]],3,0))</f>
        <v>Não</v>
      </c>
      <c r="C3988" t="str">
        <f>IF(E3988=0,TEXT(dados!A3903,"00000000"),IF(E3988=2,TEXT(dados!A3903,"0000"),TEXT(dados!A3903,"#")))</f>
        <v>38229000</v>
      </c>
      <c r="D3988" t="str">
        <f>IF(dados!B3903=0,"",dados!B3903)</f>
        <v/>
      </c>
      <c r="E3988">
        <f>dados!C3903</f>
        <v>0</v>
      </c>
      <c r="F3988" t="str">
        <f>dados!D3903</f>
        <v>Produtos diversos das industrias quimicas Reagentes de diagnostico ou de laboratorio em qualquer suporte e reagentes de diagnostico ou de laboratorio preparados mesmo num suporte mesmo apresentados sob a forma de estojos exceto os da posicao 30 06 materia</v>
      </c>
      <c r="G3988"/>
      <c r="H3988"/>
      <c r="I3988"/>
      <c r="J3988"/>
      <c r="K3988" s="13"/>
      <c r="L3988" s="13">
        <f>dados!I3903/100</f>
        <v>0.13449999999999998</v>
      </c>
      <c r="M3988" s="13">
        <f>dados!J3903/100</f>
        <v>0.1545</v>
      </c>
      <c r="N3988" s="13">
        <f>dados!K3903/100</f>
        <v>0.25</v>
      </c>
      <c r="O3988" s="13">
        <f>dados!L3903/100</f>
        <v>0</v>
      </c>
      <c r="P3988" s="12" t="str">
        <f>LEFT(Tabela2[[#This Row],[Código]],2)</f>
        <v>38</v>
      </c>
    </row>
    <row r="3989" spans="2:16" ht="15" customHeight="1" x14ac:dyDescent="0.25">
      <c r="B3989" s="31" t="str">
        <f>IF(Tabela2[[#This Row],[Tipo]] = 0,LOOKUP(Tabela2[[#This Row],[RESUMO]],Tabela3[Grupo],Tabela3[Meus produtos]),VLOOKUP(Tabela2[[#This Row],[Código]],Tabela4[[Código NBS/LC116]:[Meus serviços]],3,0))</f>
        <v>Não</v>
      </c>
      <c r="C3989" t="str">
        <f>IF(E3989=0,TEXT(dados!A3904,"00000000"),IF(E3989=2,TEXT(dados!A3904,"0000"),TEXT(dados!A3904,"#")))</f>
        <v>38231100</v>
      </c>
      <c r="D3989" t="str">
        <f>IF(dados!B3904=0,"",dados!B3904)</f>
        <v/>
      </c>
      <c r="E3989">
        <f>dados!C3904</f>
        <v>0</v>
      </c>
      <c r="F3989" t="str">
        <f>dados!D3904</f>
        <v>Acido estearico (ac.graxo monocarboxilico industrial)</v>
      </c>
      <c r="G3989"/>
      <c r="H3989"/>
      <c r="I3989"/>
      <c r="J3989"/>
      <c r="K3989" s="13"/>
      <c r="L3989" s="13">
        <f>dados!I3904/100</f>
        <v>0.13449999999999998</v>
      </c>
      <c r="M3989" s="13">
        <f>dados!J3904/100</f>
        <v>0.16149999999999998</v>
      </c>
      <c r="N3989" s="13">
        <f>dados!K3904/100</f>
        <v>0.25</v>
      </c>
      <c r="O3989" s="13">
        <f>dados!L3904/100</f>
        <v>0</v>
      </c>
      <c r="P3989" s="12" t="str">
        <f>LEFT(Tabela2[[#This Row],[Código]],2)</f>
        <v>38</v>
      </c>
    </row>
    <row r="3990" spans="2:16" ht="15" customHeight="1" x14ac:dyDescent="0.25">
      <c r="B3990" s="31" t="str">
        <f>IF(Tabela2[[#This Row],[Tipo]] = 0,LOOKUP(Tabela2[[#This Row],[RESUMO]],Tabela3[Grupo],Tabela3[Meus produtos]),VLOOKUP(Tabela2[[#This Row],[Código]],Tabela4[[Código NBS/LC116]:[Meus serviços]],3,0))</f>
        <v>Não</v>
      </c>
      <c r="C3990" t="str">
        <f>IF(E3990=0,TEXT(dados!A3905,"00000000"),IF(E3990=2,TEXT(dados!A3905,"0000"),TEXT(dados!A3905,"#")))</f>
        <v>38231200</v>
      </c>
      <c r="D3990" t="str">
        <f>IF(dados!B3905=0,"",dados!B3905)</f>
        <v/>
      </c>
      <c r="E3990">
        <f>dados!C3905</f>
        <v>0</v>
      </c>
      <c r="F3990" t="str">
        <f>dados!D3905</f>
        <v>Acido oleico (acido graxo monocarboxilico industrial)</v>
      </c>
      <c r="G3990"/>
      <c r="H3990"/>
      <c r="I3990"/>
      <c r="J3990"/>
      <c r="K3990" s="13"/>
      <c r="L3990" s="13">
        <f>dados!I3905/100</f>
        <v>0.13449999999999998</v>
      </c>
      <c r="M3990" s="13">
        <f>dados!J3905/100</f>
        <v>0.16149999999999998</v>
      </c>
      <c r="N3990" s="13">
        <f>dados!K3905/100</f>
        <v>0.25</v>
      </c>
      <c r="O3990" s="13">
        <f>dados!L3905/100</f>
        <v>0</v>
      </c>
      <c r="P3990" s="12" t="str">
        <f>LEFT(Tabela2[[#This Row],[Código]],2)</f>
        <v>38</v>
      </c>
    </row>
    <row r="3991" spans="2:16" ht="15" customHeight="1" x14ac:dyDescent="0.25">
      <c r="B3991" s="31" t="str">
        <f>IF(Tabela2[[#This Row],[Tipo]] = 0,LOOKUP(Tabela2[[#This Row],[RESUMO]],Tabela3[Grupo],Tabela3[Meus produtos]),VLOOKUP(Tabela2[[#This Row],[Código]],Tabela4[[Código NBS/LC116]:[Meus serviços]],3,0))</f>
        <v>Não</v>
      </c>
      <c r="C3991" t="str">
        <f>IF(E3991=0,TEXT(dados!A3906,"00000000"),IF(E3991=2,TEXT(dados!A3906,"0000"),TEXT(dados!A3906,"#")))</f>
        <v>38231300</v>
      </c>
      <c r="D3991" t="str">
        <f>IF(dados!B3906=0,"",dados!B3906)</f>
        <v/>
      </c>
      <c r="E3991">
        <f>dados!C3906</f>
        <v>0</v>
      </c>
      <c r="F3991" t="str">
        <f>dados!D3906</f>
        <v>Acido graxo (gordo) do tall oil</v>
      </c>
      <c r="G3991"/>
      <c r="H3991"/>
      <c r="I3991"/>
      <c r="J3991"/>
      <c r="K3991" s="13"/>
      <c r="L3991" s="13">
        <f>dados!I3906/100</f>
        <v>0.13449999999999998</v>
      </c>
      <c r="M3991" s="13">
        <f>dados!J3906/100</f>
        <v>0.1699</v>
      </c>
      <c r="N3991" s="13">
        <f>dados!K3906/100</f>
        <v>0.25</v>
      </c>
      <c r="O3991" s="13">
        <f>dados!L3906/100</f>
        <v>0</v>
      </c>
      <c r="P3991" s="12" t="str">
        <f>LEFT(Tabela2[[#This Row],[Código]],2)</f>
        <v>38</v>
      </c>
    </row>
    <row r="3992" spans="2:16" ht="15" customHeight="1" x14ac:dyDescent="0.25">
      <c r="B3992" s="31" t="str">
        <f>IF(Tabela2[[#This Row],[Tipo]] = 0,LOOKUP(Tabela2[[#This Row],[RESUMO]],Tabela3[Grupo],Tabela3[Meus produtos]),VLOOKUP(Tabela2[[#This Row],[Código]],Tabela4[[Código NBS/LC116]:[Meus serviços]],3,0))</f>
        <v>Não</v>
      </c>
      <c r="C3992" t="str">
        <f>IF(E3992=0,TEXT(dados!A3907,"00000000"),IF(E3992=2,TEXT(dados!A3907,"0000"),TEXT(dados!A3907,"#")))</f>
        <v>38231910</v>
      </c>
      <c r="D3992" t="str">
        <f>IF(dados!B3907=0,"",dados!B3907)</f>
        <v/>
      </c>
      <c r="E3992">
        <f>dados!C3907</f>
        <v>0</v>
      </c>
      <c r="F3992" t="str">
        <f>dados!D3907</f>
        <v>Acido caprilico</v>
      </c>
      <c r="G3992"/>
      <c r="H3992"/>
      <c r="I3992"/>
      <c r="J3992"/>
      <c r="K3992" s="13"/>
      <c r="L3992" s="13">
        <f>dados!I3907/100</f>
        <v>0.13449999999999998</v>
      </c>
      <c r="M3992" s="13">
        <f>dados!J3907/100</f>
        <v>0.1699</v>
      </c>
      <c r="N3992" s="13">
        <f>dados!K3907/100</f>
        <v>0.25</v>
      </c>
      <c r="O3992" s="13">
        <f>dados!L3907/100</f>
        <v>0</v>
      </c>
      <c r="P3992" s="12" t="str">
        <f>LEFT(Tabela2[[#This Row],[Código]],2)</f>
        <v>38</v>
      </c>
    </row>
    <row r="3993" spans="2:16" ht="15" customHeight="1" x14ac:dyDescent="0.25">
      <c r="B3993" s="31" t="str">
        <f>IF(Tabela2[[#This Row],[Tipo]] = 0,LOOKUP(Tabela2[[#This Row],[RESUMO]],Tabela3[Grupo],Tabela3[Meus produtos]),VLOOKUP(Tabela2[[#This Row],[Código]],Tabela4[[Código NBS/LC116]:[Meus serviços]],3,0))</f>
        <v>Não</v>
      </c>
      <c r="C3993" t="str">
        <f>IF(E3993=0,TEXT(dados!A3908,"00000000"),IF(E3993=2,TEXT(dados!A3908,"0000"),TEXT(dados!A3908,"#")))</f>
        <v>38231990</v>
      </c>
      <c r="D3993" t="str">
        <f>IF(dados!B3908=0,"",dados!B3908)</f>
        <v/>
      </c>
      <c r="E3993">
        <f>dados!C3908</f>
        <v>0</v>
      </c>
      <c r="F3993" t="str">
        <f>dados!D3908</f>
        <v>Outros</v>
      </c>
      <c r="G3993"/>
      <c r="H3993"/>
      <c r="I3993"/>
      <c r="J3993"/>
      <c r="K3993" s="13"/>
      <c r="L3993" s="13">
        <f>dados!I3908/100</f>
        <v>0.13449999999999998</v>
      </c>
      <c r="M3993" s="13">
        <f>dados!J3908/100</f>
        <v>0.1545</v>
      </c>
      <c r="N3993" s="13">
        <f>dados!K3908/100</f>
        <v>0.25</v>
      </c>
      <c r="O3993" s="13">
        <f>dados!L3908/100</f>
        <v>0</v>
      </c>
      <c r="P3993" s="12" t="str">
        <f>LEFT(Tabela2[[#This Row],[Código]],2)</f>
        <v>38</v>
      </c>
    </row>
    <row r="3994" spans="2:16" ht="15" customHeight="1" x14ac:dyDescent="0.25">
      <c r="B3994" s="31" t="str">
        <f>IF(Tabela2[[#This Row],[Tipo]] = 0,LOOKUP(Tabela2[[#This Row],[RESUMO]],Tabela3[Grupo],Tabela3[Meus produtos]),VLOOKUP(Tabela2[[#This Row],[Código]],Tabela4[[Código NBS/LC116]:[Meus serviços]],3,0))</f>
        <v>Não</v>
      </c>
      <c r="C3994" t="str">
        <f>IF(E3994=0,TEXT(dados!A3909,"00000000"),IF(E3994=2,TEXT(dados!A3909,"0000"),TEXT(dados!A3909,"#")))</f>
        <v>38237010</v>
      </c>
      <c r="D3994" t="str">
        <f>IF(dados!B3909=0,"",dados!B3909)</f>
        <v/>
      </c>
      <c r="E3994">
        <f>dados!C3909</f>
        <v>0</v>
      </c>
      <c r="F3994" t="str">
        <f>dados!D3909</f>
        <v>Produtos diversos das industrias quimicas acidos graxos gordos monocarboxilicos industriais oleos acidos de refinacao alcoois graxos gordos industriais estearico</v>
      </c>
      <c r="G3994"/>
      <c r="H3994"/>
      <c r="I3994"/>
      <c r="J3994"/>
      <c r="K3994" s="13"/>
      <c r="L3994" s="13">
        <f>dados!I3909/100</f>
        <v>0.13449999999999998</v>
      </c>
      <c r="M3994" s="13">
        <f>dados!J3909/100</f>
        <v>0.1699</v>
      </c>
      <c r="N3994" s="13">
        <f>dados!K3909/100</f>
        <v>0.25</v>
      </c>
      <c r="O3994" s="13">
        <f>dados!L3909/100</f>
        <v>0</v>
      </c>
      <c r="P3994" s="12" t="str">
        <f>LEFT(Tabela2[[#This Row],[Código]],2)</f>
        <v>38</v>
      </c>
    </row>
    <row r="3995" spans="2:16" ht="15" customHeight="1" x14ac:dyDescent="0.25">
      <c r="B3995" s="31" t="str">
        <f>IF(Tabela2[[#This Row],[Tipo]] = 0,LOOKUP(Tabela2[[#This Row],[RESUMO]],Tabela3[Grupo],Tabela3[Meus produtos]),VLOOKUP(Tabela2[[#This Row],[Código]],Tabela4[[Código NBS/LC116]:[Meus serviços]],3,0))</f>
        <v>Não</v>
      </c>
      <c r="C3995" t="str">
        <f>IF(E3995=0,TEXT(dados!A3910,"00000000"),IF(E3995=2,TEXT(dados!A3910,"0000"),TEXT(dados!A3910,"#")))</f>
        <v>38237020</v>
      </c>
      <c r="D3995" t="str">
        <f>IF(dados!B3910=0,"",dados!B3910)</f>
        <v/>
      </c>
      <c r="E3995">
        <f>dados!C3910</f>
        <v>0</v>
      </c>
      <c r="F3995" t="str">
        <f>dados!D3910</f>
        <v>Alcool laurico (alcool graxo industrial)</v>
      </c>
      <c r="G3995"/>
      <c r="H3995"/>
      <c r="I3995"/>
      <c r="J3995"/>
      <c r="K3995" s="13"/>
      <c r="L3995" s="13">
        <f>dados!I3910/100</f>
        <v>0.13449999999999998</v>
      </c>
      <c r="M3995" s="13">
        <f>dados!J3910/100</f>
        <v>0.1699</v>
      </c>
      <c r="N3995" s="13">
        <f>dados!K3910/100</f>
        <v>0.25</v>
      </c>
      <c r="O3995" s="13">
        <f>dados!L3910/100</f>
        <v>0</v>
      </c>
      <c r="P3995" s="12" t="str">
        <f>LEFT(Tabela2[[#This Row],[Código]],2)</f>
        <v>38</v>
      </c>
    </row>
    <row r="3996" spans="2:16" ht="15" customHeight="1" x14ac:dyDescent="0.25">
      <c r="B3996" s="31" t="str">
        <f>IF(Tabela2[[#This Row],[Tipo]] = 0,LOOKUP(Tabela2[[#This Row],[RESUMO]],Tabela3[Grupo],Tabela3[Meus produtos]),VLOOKUP(Tabela2[[#This Row],[Código]],Tabela4[[Código NBS/LC116]:[Meus serviços]],3,0))</f>
        <v>Não</v>
      </c>
      <c r="C3996" t="str">
        <f>IF(E3996=0,TEXT(dados!A3911,"00000000"),IF(E3996=2,TEXT(dados!A3911,"0000"),TEXT(dados!A3911,"#")))</f>
        <v>38237040</v>
      </c>
      <c r="D3996" t="str">
        <f>IF(dados!B3911=0,"",dados!B3911)</f>
        <v/>
      </c>
      <c r="E3996">
        <f>dados!C3911</f>
        <v>0</v>
      </c>
      <c r="F3996" t="str">
        <f>dados!D3911</f>
        <v>Alcool cetilico (alcool graxo industrial)</v>
      </c>
      <c r="G3996"/>
      <c r="H3996"/>
      <c r="I3996"/>
      <c r="J3996"/>
      <c r="K3996" s="13"/>
      <c r="L3996" s="13">
        <f>dados!I3911/100</f>
        <v>0.13449999999999998</v>
      </c>
      <c r="M3996" s="13">
        <f>dados!J3911/100</f>
        <v>0.1699</v>
      </c>
      <c r="N3996" s="13">
        <f>dados!K3911/100</f>
        <v>0.25</v>
      </c>
      <c r="O3996" s="13">
        <f>dados!L3911/100</f>
        <v>0</v>
      </c>
      <c r="P3996" s="12" t="str">
        <f>LEFT(Tabela2[[#This Row],[Código]],2)</f>
        <v>38</v>
      </c>
    </row>
    <row r="3997" spans="2:16" ht="15" customHeight="1" x14ac:dyDescent="0.25">
      <c r="B3997" s="31" t="str">
        <f>IF(Tabela2[[#This Row],[Tipo]] = 0,LOOKUP(Tabela2[[#This Row],[RESUMO]],Tabela3[Grupo],Tabela3[Meus produtos]),VLOOKUP(Tabela2[[#This Row],[Código]],Tabela4[[Código NBS/LC116]:[Meus serviços]],3,0))</f>
        <v>Não</v>
      </c>
      <c r="C3997" t="str">
        <f>IF(E3997=0,TEXT(dados!A3912,"00000000"),IF(E3997=2,TEXT(dados!A3912,"0000"),TEXT(dados!A3912,"#")))</f>
        <v>38237040</v>
      </c>
      <c r="D3997">
        <f>IF(dados!B3912=0,"",dados!B3912)</f>
        <v>1</v>
      </c>
      <c r="E3997">
        <f>dados!C3912</f>
        <v>0</v>
      </c>
      <c r="F3997" t="str">
        <f>dados!D3912</f>
        <v>Ex 01 - com caracteristicas de ceras artificiais</v>
      </c>
      <c r="G3997"/>
      <c r="H3997"/>
      <c r="I3997"/>
      <c r="J3997"/>
      <c r="K3997" s="13"/>
      <c r="L3997" s="13">
        <f>dados!I3912/100</f>
        <v>0.1467</v>
      </c>
      <c r="M3997" s="13">
        <f>dados!J3912/100</f>
        <v>0.18210000000000001</v>
      </c>
      <c r="N3997" s="13">
        <f>dados!K3912/100</f>
        <v>0.25</v>
      </c>
      <c r="O3997" s="13">
        <f>dados!L3912/100</f>
        <v>0</v>
      </c>
      <c r="P3997" s="12" t="str">
        <f>LEFT(Tabela2[[#This Row],[Código]],2)</f>
        <v>38</v>
      </c>
    </row>
    <row r="3998" spans="2:16" ht="15" customHeight="1" x14ac:dyDescent="0.25">
      <c r="B3998" s="31" t="str">
        <f>IF(Tabela2[[#This Row],[Tipo]] = 0,LOOKUP(Tabela2[[#This Row],[RESUMO]],Tabela3[Grupo],Tabela3[Meus produtos]),VLOOKUP(Tabela2[[#This Row],[Código]],Tabela4[[Código NBS/LC116]:[Meus serviços]],3,0))</f>
        <v>Não</v>
      </c>
      <c r="C3998" t="str">
        <f>IF(E3998=0,TEXT(dados!A3913,"00000000"),IF(E3998=2,TEXT(dados!A3913,"0000"),TEXT(dados!A3913,"#")))</f>
        <v>38237090</v>
      </c>
      <c r="D3998" t="str">
        <f>IF(dados!B3913=0,"",dados!B3913)</f>
        <v/>
      </c>
      <c r="E3998">
        <f>dados!C3913</f>
        <v>0</v>
      </c>
      <c r="F3998" t="str">
        <f>dados!D3913</f>
        <v>Outros alcoois graxos industriais</v>
      </c>
      <c r="G3998"/>
      <c r="H3998"/>
      <c r="I3998"/>
      <c r="J3998"/>
      <c r="K3998" s="13"/>
      <c r="L3998" s="13">
        <f>dados!I3913/100</f>
        <v>0.13449999999999998</v>
      </c>
      <c r="M3998" s="13">
        <f>dados!J3913/100</f>
        <v>0.1545</v>
      </c>
      <c r="N3998" s="13">
        <f>dados!K3913/100</f>
        <v>0.25</v>
      </c>
      <c r="O3998" s="13">
        <f>dados!L3913/100</f>
        <v>0</v>
      </c>
      <c r="P3998" s="12" t="str">
        <f>LEFT(Tabela2[[#This Row],[Código]],2)</f>
        <v>38</v>
      </c>
    </row>
    <row r="3999" spans="2:16" ht="15" customHeight="1" x14ac:dyDescent="0.25">
      <c r="B3999" s="31" t="str">
        <f>IF(Tabela2[[#This Row],[Tipo]] = 0,LOOKUP(Tabela2[[#This Row],[RESUMO]],Tabela3[Grupo],Tabela3[Meus produtos]),VLOOKUP(Tabela2[[#This Row],[Código]],Tabela4[[Código NBS/LC116]:[Meus serviços]],3,0))</f>
        <v>Não</v>
      </c>
      <c r="C3999" t="str">
        <f>IF(E3999=0,TEXT(dados!A3914,"00000000"),IF(E3999=2,TEXT(dados!A3914,"0000"),TEXT(dados!A3914,"#")))</f>
        <v>38237090</v>
      </c>
      <c r="D3999">
        <f>IF(dados!B3914=0,"",dados!B3914)</f>
        <v>1</v>
      </c>
      <c r="E3999">
        <f>dados!C3914</f>
        <v>0</v>
      </c>
      <c r="F3999" t="str">
        <f>dados!D3914</f>
        <v>Com caracteristicas de ceras artificiais</v>
      </c>
      <c r="G3999"/>
      <c r="H3999"/>
      <c r="I3999"/>
      <c r="J3999"/>
      <c r="K3999" s="13"/>
      <c r="L3999" s="13">
        <f>dados!I3914/100</f>
        <v>0.1467</v>
      </c>
      <c r="M3999" s="13">
        <f>dados!J3914/100</f>
        <v>0.16670000000000001</v>
      </c>
      <c r="N3999" s="13">
        <f>dados!K3914/100</f>
        <v>0.25</v>
      </c>
      <c r="O3999" s="13">
        <f>dados!L3914/100</f>
        <v>0</v>
      </c>
      <c r="P3999" s="12" t="str">
        <f>LEFT(Tabela2[[#This Row],[Código]],2)</f>
        <v>38</v>
      </c>
    </row>
    <row r="4000" spans="2:16" ht="15" customHeight="1" x14ac:dyDescent="0.25">
      <c r="B4000" s="31" t="str">
        <f>IF(Tabela2[[#This Row],[Tipo]] = 0,LOOKUP(Tabela2[[#This Row],[RESUMO]],Tabela3[Grupo],Tabela3[Meus produtos]),VLOOKUP(Tabela2[[#This Row],[Código]],Tabela4[[Código NBS/LC116]:[Meus serviços]],3,0))</f>
        <v>Não</v>
      </c>
      <c r="C4000" t="str">
        <f>IF(E4000=0,TEXT(dados!A3915,"00000000"),IF(E4000=2,TEXT(dados!A3915,"0000"),TEXT(dados!A3915,"#")))</f>
        <v>38241000</v>
      </c>
      <c r="D4000" t="str">
        <f>IF(dados!B3915=0,"",dados!B3915)</f>
        <v/>
      </c>
      <c r="E4000">
        <f>dados!C3915</f>
        <v>0</v>
      </c>
      <c r="F4000" t="str">
        <f>dados!D3915</f>
        <v>Aglutinantes preparados p/moldes ou nucleos de fundicao</v>
      </c>
      <c r="G4000"/>
      <c r="H4000"/>
      <c r="I4000"/>
      <c r="J4000"/>
      <c r="K4000" s="13"/>
      <c r="L4000" s="13">
        <f>dados!I3915/100</f>
        <v>0.1429</v>
      </c>
      <c r="M4000" s="13">
        <f>dados!J3915/100</f>
        <v>0.17829999999999999</v>
      </c>
      <c r="N4000" s="13">
        <f>dados!K3915/100</f>
        <v>0.25</v>
      </c>
      <c r="O4000" s="13">
        <f>dados!L3915/100</f>
        <v>0</v>
      </c>
      <c r="P4000" s="12" t="str">
        <f>LEFT(Tabela2[[#This Row],[Código]],2)</f>
        <v>38</v>
      </c>
    </row>
    <row r="4001" spans="2:16" ht="15" customHeight="1" x14ac:dyDescent="0.25">
      <c r="B4001" s="31" t="str">
        <f>IF(Tabela2[[#This Row],[Tipo]] = 0,LOOKUP(Tabela2[[#This Row],[RESUMO]],Tabela3[Grupo],Tabela3[Meus produtos]),VLOOKUP(Tabela2[[#This Row],[Código]],Tabela4[[Código NBS/LC116]:[Meus serviços]],3,0))</f>
        <v>Não</v>
      </c>
      <c r="C4001" t="str">
        <f>IF(E4001=0,TEXT(dados!A3916,"00000000"),IF(E4001=2,TEXT(dados!A3916,"0000"),TEXT(dados!A3916,"#")))</f>
        <v>38243000</v>
      </c>
      <c r="D4001" t="str">
        <f>IF(dados!B3916=0,"",dados!B3916)</f>
        <v/>
      </c>
      <c r="E4001">
        <f>dados!C3916</f>
        <v>0</v>
      </c>
      <c r="F4001" t="str">
        <f>dados!D3916</f>
        <v>Carbonetos metalicos n/aglomer.misturados entre si,etc.</v>
      </c>
      <c r="G4001"/>
      <c r="H4001"/>
      <c r="I4001"/>
      <c r="J4001"/>
      <c r="K4001" s="13"/>
      <c r="L4001" s="13">
        <f>dados!I3916/100</f>
        <v>0.1429</v>
      </c>
      <c r="M4001" s="13">
        <f>dados!J3916/100</f>
        <v>0.17829999999999999</v>
      </c>
      <c r="N4001" s="13">
        <f>dados!K3916/100</f>
        <v>0.25</v>
      </c>
      <c r="O4001" s="13">
        <f>dados!L3916/100</f>
        <v>0</v>
      </c>
      <c r="P4001" s="12" t="str">
        <f>LEFT(Tabela2[[#This Row],[Código]],2)</f>
        <v>38</v>
      </c>
    </row>
    <row r="4002" spans="2:16" ht="15" customHeight="1" x14ac:dyDescent="0.25">
      <c r="B4002" s="31" t="str">
        <f>IF(Tabela2[[#This Row],[Tipo]] = 0,LOOKUP(Tabela2[[#This Row],[RESUMO]],Tabela3[Grupo],Tabela3[Meus produtos]),VLOOKUP(Tabela2[[#This Row],[Código]],Tabela4[[Código NBS/LC116]:[Meus serviços]],3,0))</f>
        <v>Não</v>
      </c>
      <c r="C4002" t="str">
        <f>IF(E4002=0,TEXT(dados!A3917,"00000000"),IF(E4002=2,TEXT(dados!A3917,"0000"),TEXT(dados!A3917,"#")))</f>
        <v>38244000</v>
      </c>
      <c r="D4002" t="str">
        <f>IF(dados!B3917=0,"",dados!B3917)</f>
        <v/>
      </c>
      <c r="E4002">
        <f>dados!C3917</f>
        <v>0</v>
      </c>
      <c r="F4002" t="str">
        <f>dados!D3917</f>
        <v>Aditivos preparados p/cimentos,argamassas ou concretos</v>
      </c>
      <c r="G4002"/>
      <c r="H4002"/>
      <c r="I4002"/>
      <c r="J4002"/>
      <c r="K4002" s="13"/>
      <c r="L4002" s="13">
        <f>dados!I3917/100</f>
        <v>0.1421</v>
      </c>
      <c r="M4002" s="13">
        <f>dados!J3917/100</f>
        <v>0.18899999999999997</v>
      </c>
      <c r="N4002" s="13">
        <f>dados!K3917/100</f>
        <v>0.25</v>
      </c>
      <c r="O4002" s="13">
        <f>dados!L3917/100</f>
        <v>0</v>
      </c>
      <c r="P4002" s="12" t="str">
        <f>LEFT(Tabela2[[#This Row],[Código]],2)</f>
        <v>38</v>
      </c>
    </row>
    <row r="4003" spans="2:16" ht="15" customHeight="1" x14ac:dyDescent="0.25">
      <c r="B4003" s="31" t="str">
        <f>IF(Tabela2[[#This Row],[Tipo]] = 0,LOOKUP(Tabela2[[#This Row],[RESUMO]],Tabela3[Grupo],Tabela3[Meus produtos]),VLOOKUP(Tabela2[[#This Row],[Código]],Tabela4[[Código NBS/LC116]:[Meus serviços]],3,0))</f>
        <v>Não</v>
      </c>
      <c r="C4003" t="str">
        <f>IF(E4003=0,TEXT(dados!A3918,"00000000"),IF(E4003=2,TEXT(dados!A3918,"0000"),TEXT(dados!A3918,"#")))</f>
        <v>38245000</v>
      </c>
      <c r="D4003" t="str">
        <f>IF(dados!B3918=0,"",dados!B3918)</f>
        <v/>
      </c>
      <c r="E4003">
        <f>dados!C3918</f>
        <v>0</v>
      </c>
      <c r="F4003" t="str">
        <f>dados!D3918</f>
        <v>Argamassas e concretos,nao refratarios</v>
      </c>
      <c r="G4003"/>
      <c r="H4003"/>
      <c r="I4003"/>
      <c r="J4003"/>
      <c r="K4003" s="13"/>
      <c r="L4003" s="13">
        <f>dados!I3918/100</f>
        <v>0.13449999999999998</v>
      </c>
      <c r="M4003" s="13">
        <f>dados!J3918/100</f>
        <v>0.18140000000000001</v>
      </c>
      <c r="N4003" s="13">
        <f>dados!K3918/100</f>
        <v>0.25</v>
      </c>
      <c r="O4003" s="13">
        <f>dados!L3918/100</f>
        <v>0</v>
      </c>
      <c r="P4003" s="12" t="str">
        <f>LEFT(Tabela2[[#This Row],[Código]],2)</f>
        <v>38</v>
      </c>
    </row>
    <row r="4004" spans="2:16" ht="15" customHeight="1" x14ac:dyDescent="0.25">
      <c r="B4004" s="31" t="str">
        <f>IF(Tabela2[[#This Row],[Tipo]] = 0,LOOKUP(Tabela2[[#This Row],[RESUMO]],Tabela3[Grupo],Tabela3[Meus produtos]),VLOOKUP(Tabela2[[#This Row],[Código]],Tabela4[[Código NBS/LC116]:[Meus serviços]],3,0))</f>
        <v>Não</v>
      </c>
      <c r="C4004" t="str">
        <f>IF(E4004=0,TEXT(dados!A3919,"00000000"),IF(E4004=2,TEXT(dados!A3919,"0000"),TEXT(dados!A3919,"#")))</f>
        <v>38246000</v>
      </c>
      <c r="D4004" t="str">
        <f>IF(dados!B3919=0,"",dados!B3919)</f>
        <v/>
      </c>
      <c r="E4004">
        <f>dados!C3919</f>
        <v>0</v>
      </c>
      <c r="F4004" t="str">
        <f>dados!D3919</f>
        <v>Sorbitol,exceto o polialcool d-glucitol</v>
      </c>
      <c r="G4004"/>
      <c r="H4004"/>
      <c r="I4004"/>
      <c r="J4004"/>
      <c r="K4004" s="13"/>
      <c r="L4004" s="13">
        <f>dados!I3919/100</f>
        <v>0.1429</v>
      </c>
      <c r="M4004" s="13">
        <f>dados!J3919/100</f>
        <v>0.17829999999999999</v>
      </c>
      <c r="N4004" s="13">
        <f>dados!K3919/100</f>
        <v>0.25</v>
      </c>
      <c r="O4004" s="13">
        <f>dados!L3919/100</f>
        <v>0</v>
      </c>
      <c r="P4004" s="12" t="str">
        <f>LEFT(Tabela2[[#This Row],[Código]],2)</f>
        <v>38</v>
      </c>
    </row>
    <row r="4005" spans="2:16" ht="15" customHeight="1" x14ac:dyDescent="0.25">
      <c r="B4005" s="31" t="str">
        <f>IF(Tabela2[[#This Row],[Tipo]] = 0,LOOKUP(Tabela2[[#This Row],[RESUMO]],Tabela3[Grupo],Tabela3[Meus produtos]),VLOOKUP(Tabela2[[#This Row],[Código]],Tabela4[[Código NBS/LC116]:[Meus serviços]],3,0))</f>
        <v>Não</v>
      </c>
      <c r="C4005" t="str">
        <f>IF(E4005=0,TEXT(dados!A3920,"00000000"),IF(E4005=2,TEXT(dados!A3920,"0000"),TEXT(dados!A3920,"#")))</f>
        <v>38248110</v>
      </c>
      <c r="D4005" t="str">
        <f>IF(dados!B3920=0,"",dados!B3920)</f>
        <v/>
      </c>
      <c r="E4005">
        <f>dados!C3920</f>
        <v>0</v>
      </c>
      <c r="F4005" t="str">
        <f>dados!D3920</f>
        <v>Mistura de oxido de propileno,c/teor oxido etileno&lt;=30%</v>
      </c>
      <c r="G4005"/>
      <c r="H4005"/>
      <c r="I4005"/>
      <c r="J4005"/>
      <c r="K4005" s="13"/>
      <c r="L4005" s="13">
        <f>dados!I3920/100</f>
        <v>0.1429</v>
      </c>
      <c r="M4005" s="13">
        <f>dados!J3920/100</f>
        <v>0.17829999999999999</v>
      </c>
      <c r="N4005" s="13">
        <f>dados!K3920/100</f>
        <v>0.25</v>
      </c>
      <c r="O4005" s="13">
        <f>dados!L3920/100</f>
        <v>0</v>
      </c>
      <c r="P4005" s="12" t="str">
        <f>LEFT(Tabela2[[#This Row],[Código]],2)</f>
        <v>38</v>
      </c>
    </row>
    <row r="4006" spans="2:16" ht="15" customHeight="1" x14ac:dyDescent="0.25">
      <c r="B4006" s="31" t="str">
        <f>IF(Tabela2[[#This Row],[Tipo]] = 0,LOOKUP(Tabela2[[#This Row],[RESUMO]],Tabela3[Grupo],Tabela3[Meus produtos]),VLOOKUP(Tabela2[[#This Row],[Código]],Tabela4[[Código NBS/LC116]:[Meus serviços]],3,0))</f>
        <v>Não</v>
      </c>
      <c r="C4006" t="str">
        <f>IF(E4006=0,TEXT(dados!A3921,"00000000"),IF(E4006=2,TEXT(dados!A3921,"0000"),TEXT(dados!A3921,"#")))</f>
        <v>38248190</v>
      </c>
      <c r="D4006" t="str">
        <f>IF(dados!B3921=0,"",dados!B3921)</f>
        <v/>
      </c>
      <c r="E4006">
        <f>dados!C3921</f>
        <v>0</v>
      </c>
      <c r="F4006" t="str">
        <f>dados!D3921</f>
        <v>Outras misturas contendo oxirano (oxido de etileno)</v>
      </c>
      <c r="G4006"/>
      <c r="H4006"/>
      <c r="I4006"/>
      <c r="J4006"/>
      <c r="K4006" s="13"/>
      <c r="L4006" s="13">
        <f>dados!I3921/100</f>
        <v>0.1429</v>
      </c>
      <c r="M4006" s="13">
        <f>dados!J3921/100</f>
        <v>0.17829999999999999</v>
      </c>
      <c r="N4006" s="13">
        <f>dados!K3921/100</f>
        <v>0.25</v>
      </c>
      <c r="O4006" s="13">
        <f>dados!L3921/100</f>
        <v>0</v>
      </c>
      <c r="P4006" s="12" t="str">
        <f>LEFT(Tabela2[[#This Row],[Código]],2)</f>
        <v>38</v>
      </c>
    </row>
    <row r="4007" spans="2:16" ht="15" customHeight="1" x14ac:dyDescent="0.25">
      <c r="B4007" s="31" t="str">
        <f>IF(Tabela2[[#This Row],[Tipo]] = 0,LOOKUP(Tabela2[[#This Row],[RESUMO]],Tabela3[Grupo],Tabela3[Meus produtos]),VLOOKUP(Tabela2[[#This Row],[Código]],Tabela4[[Código NBS/LC116]:[Meus serviços]],3,0))</f>
        <v>Não</v>
      </c>
      <c r="C4007" t="str">
        <f>IF(E4007=0,TEXT(dados!A3922,"00000000"),IF(E4007=2,TEXT(dados!A3922,"0000"),TEXT(dados!A3922,"#")))</f>
        <v>38248210</v>
      </c>
      <c r="D4007" t="str">
        <f>IF(dados!B3922=0,"",dados!B3922)</f>
        <v/>
      </c>
      <c r="E4007">
        <f>dados!C3922</f>
        <v>0</v>
      </c>
      <c r="F4007" t="str">
        <f>dados!D3922</f>
        <v>Que contenham policlorobifenilas (PcB)</v>
      </c>
      <c r="G4007"/>
      <c r="H4007"/>
      <c r="I4007"/>
      <c r="J4007"/>
      <c r="K4007" s="13"/>
      <c r="L4007" s="13">
        <f>dados!I3922/100</f>
        <v>0.1429</v>
      </c>
      <c r="M4007" s="13">
        <f>dados!J3922/100</f>
        <v>0.17829999999999999</v>
      </c>
      <c r="N4007" s="13">
        <f>dados!K3922/100</f>
        <v>0.25</v>
      </c>
      <c r="O4007" s="13">
        <f>dados!L3922/100</f>
        <v>0</v>
      </c>
      <c r="P4007" s="12" t="str">
        <f>LEFT(Tabela2[[#This Row],[Código]],2)</f>
        <v>38</v>
      </c>
    </row>
    <row r="4008" spans="2:16" ht="15" customHeight="1" x14ac:dyDescent="0.25">
      <c r="B4008" s="31" t="str">
        <f>IF(Tabela2[[#This Row],[Tipo]] = 0,LOOKUP(Tabela2[[#This Row],[RESUMO]],Tabela3[Grupo],Tabela3[Meus produtos]),VLOOKUP(Tabela2[[#This Row],[Código]],Tabela4[[Código NBS/LC116]:[Meus serviços]],3,0))</f>
        <v>Não</v>
      </c>
      <c r="C4008" t="str">
        <f>IF(E4008=0,TEXT(dados!A3923,"00000000"),IF(E4008=2,TEXT(dados!A3923,"0000"),TEXT(dados!A3923,"#")))</f>
        <v>38248290</v>
      </c>
      <c r="D4008" t="str">
        <f>IF(dados!B3923=0,"",dados!B3923)</f>
        <v/>
      </c>
      <c r="E4008">
        <f>dados!C3923</f>
        <v>0</v>
      </c>
      <c r="F4008" t="str">
        <f>dados!D3923</f>
        <v>Outras</v>
      </c>
      <c r="G4008"/>
      <c r="H4008"/>
      <c r="I4008"/>
      <c r="J4008"/>
      <c r="K4008" s="13"/>
      <c r="L4008" s="13">
        <f>dados!I3923/100</f>
        <v>0.1429</v>
      </c>
      <c r="M4008" s="13">
        <f>dados!J3923/100</f>
        <v>0.17829999999999999</v>
      </c>
      <c r="N4008" s="13">
        <f>dados!K3923/100</f>
        <v>0.25</v>
      </c>
      <c r="O4008" s="13">
        <f>dados!L3923/100</f>
        <v>0</v>
      </c>
      <c r="P4008" s="12" t="str">
        <f>LEFT(Tabela2[[#This Row],[Código]],2)</f>
        <v>38</v>
      </c>
    </row>
    <row r="4009" spans="2:16" ht="15" customHeight="1" x14ac:dyDescent="0.25">
      <c r="B4009" s="31" t="str">
        <f>IF(Tabela2[[#This Row],[Tipo]] = 0,LOOKUP(Tabela2[[#This Row],[RESUMO]],Tabela3[Grupo],Tabela3[Meus produtos]),VLOOKUP(Tabela2[[#This Row],[Código]],Tabela4[[Código NBS/LC116]:[Meus serviços]],3,0))</f>
        <v>Não</v>
      </c>
      <c r="C4009" t="str">
        <f>IF(E4009=0,TEXT(dados!A3924,"00000000"),IF(E4009=2,TEXT(dados!A3924,"0000"),TEXT(dados!A3924,"#")))</f>
        <v>38248300</v>
      </c>
      <c r="D4009" t="str">
        <f>IF(dados!B3924=0,"",dados!B3924)</f>
        <v/>
      </c>
      <c r="E4009">
        <f>dados!C3924</f>
        <v>0</v>
      </c>
      <c r="F4009" t="str">
        <f>dados!D3924</f>
        <v>Outros prods.e prepars.contendo fosfato de tris(2,3-dibromopropila)</v>
      </c>
      <c r="G4009"/>
      <c r="H4009"/>
      <c r="I4009"/>
      <c r="J4009"/>
      <c r="K4009" s="13"/>
      <c r="L4009" s="13">
        <f>dados!I3924/100</f>
        <v>0.1429</v>
      </c>
      <c r="M4009" s="13">
        <f>dados!J3924/100</f>
        <v>0.17829999999999999</v>
      </c>
      <c r="N4009" s="13">
        <f>dados!K3924/100</f>
        <v>0.25</v>
      </c>
      <c r="O4009" s="13">
        <f>dados!L3924/100</f>
        <v>0</v>
      </c>
      <c r="P4009" s="12" t="str">
        <f>LEFT(Tabela2[[#This Row],[Código]],2)</f>
        <v>38</v>
      </c>
    </row>
    <row r="4010" spans="2:16" ht="15" customHeight="1" x14ac:dyDescent="0.25">
      <c r="B4010" s="31" t="str">
        <f>IF(Tabela2[[#This Row],[Tipo]] = 0,LOOKUP(Tabela2[[#This Row],[RESUMO]],Tabela3[Grupo],Tabela3[Meus produtos]),VLOOKUP(Tabela2[[#This Row],[Código]],Tabela4[[Código NBS/LC116]:[Meus serviços]],3,0))</f>
        <v>Não</v>
      </c>
      <c r="C4010" t="str">
        <f>IF(E4010=0,TEXT(dados!A3925,"00000000"),IF(E4010=2,TEXT(dados!A3925,"0000"),TEXT(dados!A3925,"#")))</f>
        <v>38248400</v>
      </c>
      <c r="D4010" t="str">
        <f>IF(dados!B3925=0,"",dados!B3925)</f>
        <v/>
      </c>
      <c r="E4010">
        <f>dados!C3925</f>
        <v>0</v>
      </c>
      <c r="F4010" t="str">
        <f>dados!D3925</f>
        <v>Que contenham aldrin (iso), canfecloro (iso) (toxafeno), clordano (iso), clordecona (iso), ddt (iso) (clofenotano (dci), 1,1,1 tricloro 2,2 bis(p clorofenil)etano), dieldrin (iso, dci), endossulfan (iso), endrin (iso), heptacloro (iso) ou mirex (iso)</v>
      </c>
      <c r="G4010"/>
      <c r="H4010"/>
      <c r="I4010"/>
      <c r="J4010"/>
      <c r="K4010" s="13"/>
      <c r="L4010" s="13">
        <f>dados!I3925/100</f>
        <v>0.1429</v>
      </c>
      <c r="M4010" s="13">
        <f>dados!J3925/100</f>
        <v>0.17829999999999999</v>
      </c>
      <c r="N4010" s="13">
        <f>dados!K3925/100</f>
        <v>0.25</v>
      </c>
      <c r="O4010" s="13">
        <f>dados!L3925/100</f>
        <v>0</v>
      </c>
      <c r="P4010" s="12" t="str">
        <f>LEFT(Tabela2[[#This Row],[Código]],2)</f>
        <v>38</v>
      </c>
    </row>
    <row r="4011" spans="2:16" ht="15" customHeight="1" x14ac:dyDescent="0.25">
      <c r="B4011" s="31" t="str">
        <f>IF(Tabela2[[#This Row],[Tipo]] = 0,LOOKUP(Tabela2[[#This Row],[RESUMO]],Tabela3[Grupo],Tabela3[Meus produtos]),VLOOKUP(Tabela2[[#This Row],[Código]],Tabela4[[Código NBS/LC116]:[Meus serviços]],3,0))</f>
        <v>Não</v>
      </c>
      <c r="C4011" t="str">
        <f>IF(E4011=0,TEXT(dados!A3926,"00000000"),IF(E4011=2,TEXT(dados!A3926,"0000"),TEXT(dados!A3926,"#")))</f>
        <v>38248500</v>
      </c>
      <c r="D4011" t="str">
        <f>IF(dados!B3926=0,"",dados!B3926)</f>
        <v/>
      </c>
      <c r="E4011">
        <f>dados!C3926</f>
        <v>0</v>
      </c>
      <c r="F4011" t="str">
        <f>dados!D3926</f>
        <v>Que contenham 1,2,3,4,5,6 hexaclorocicloexano (hch (iso)), incluindo o lindano (iso, dci)</v>
      </c>
      <c r="G4011"/>
      <c r="H4011"/>
      <c r="I4011"/>
      <c r="J4011"/>
      <c r="K4011" s="13"/>
      <c r="L4011" s="13">
        <f>dados!I3926/100</f>
        <v>0.1429</v>
      </c>
      <c r="M4011" s="13">
        <f>dados!J3926/100</f>
        <v>0.17829999999999999</v>
      </c>
      <c r="N4011" s="13">
        <f>dados!K3926/100</f>
        <v>0.25</v>
      </c>
      <c r="O4011" s="13">
        <f>dados!L3926/100</f>
        <v>0</v>
      </c>
      <c r="P4011" s="12" t="str">
        <f>LEFT(Tabela2[[#This Row],[Código]],2)</f>
        <v>38</v>
      </c>
    </row>
    <row r="4012" spans="2:16" ht="15" customHeight="1" x14ac:dyDescent="0.25">
      <c r="B4012" s="31" t="str">
        <f>IF(Tabela2[[#This Row],[Tipo]] = 0,LOOKUP(Tabela2[[#This Row],[RESUMO]],Tabela3[Grupo],Tabela3[Meus produtos]),VLOOKUP(Tabela2[[#This Row],[Código]],Tabela4[[Código NBS/LC116]:[Meus serviços]],3,0))</f>
        <v>Não</v>
      </c>
      <c r="C4012" t="str">
        <f>IF(E4012=0,TEXT(dados!A3927,"00000000"),IF(E4012=2,TEXT(dados!A3927,"0000"),TEXT(dados!A3927,"#")))</f>
        <v>38248600</v>
      </c>
      <c r="D4012" t="str">
        <f>IF(dados!B3927=0,"",dados!B3927)</f>
        <v/>
      </c>
      <c r="E4012">
        <f>dados!C3927</f>
        <v>0</v>
      </c>
      <c r="F4012" t="str">
        <f>dados!D3927</f>
        <v>Que contenham pentaclorobenzeno (iso) ou hexaclorobenzeno (iso)</v>
      </c>
      <c r="G4012"/>
      <c r="H4012"/>
      <c r="I4012"/>
      <c r="J4012"/>
      <c r="K4012" s="13"/>
      <c r="L4012" s="13">
        <f>dados!I3927/100</f>
        <v>0.1429</v>
      </c>
      <c r="M4012" s="13">
        <f>dados!J3927/100</f>
        <v>0.17829999999999999</v>
      </c>
      <c r="N4012" s="13">
        <f>dados!K3927/100</f>
        <v>0.25</v>
      </c>
      <c r="O4012" s="13">
        <f>dados!L3927/100</f>
        <v>0</v>
      </c>
      <c r="P4012" s="12" t="str">
        <f>LEFT(Tabela2[[#This Row],[Código]],2)</f>
        <v>38</v>
      </c>
    </row>
    <row r="4013" spans="2:16" ht="15" customHeight="1" x14ac:dyDescent="0.25">
      <c r="B4013" s="31" t="str">
        <f>IF(Tabela2[[#This Row],[Tipo]] = 0,LOOKUP(Tabela2[[#This Row],[RESUMO]],Tabela3[Grupo],Tabela3[Meus produtos]),VLOOKUP(Tabela2[[#This Row],[Código]],Tabela4[[Código NBS/LC116]:[Meus serviços]],3,0))</f>
        <v>Não</v>
      </c>
      <c r="C4013" t="str">
        <f>IF(E4013=0,TEXT(dados!A3928,"00000000"),IF(E4013=2,TEXT(dados!A3928,"0000"),TEXT(dados!A3928,"#")))</f>
        <v>38248700</v>
      </c>
      <c r="D4013" t="str">
        <f>IF(dados!B3928=0,"",dados!B3928)</f>
        <v/>
      </c>
      <c r="E4013">
        <f>dados!C3928</f>
        <v>0</v>
      </c>
      <c r="F4013" t="str">
        <f>dados!D3928</f>
        <v>Que contenham acido perfluoroctano sulfonico, seus sais, perfluoroctanossulfonamidas, ou fluoreto de perfluoroctanossulfonila</v>
      </c>
      <c r="G4013"/>
      <c r="H4013"/>
      <c r="I4013"/>
      <c r="J4013"/>
      <c r="K4013" s="13"/>
      <c r="L4013" s="13">
        <f>dados!I3928/100</f>
        <v>0.1429</v>
      </c>
      <c r="M4013" s="13">
        <f>dados!J3928/100</f>
        <v>0.17829999999999999</v>
      </c>
      <c r="N4013" s="13">
        <f>dados!K3928/100</f>
        <v>0.25</v>
      </c>
      <c r="O4013" s="13">
        <f>dados!L3928/100</f>
        <v>0</v>
      </c>
      <c r="P4013" s="12" t="str">
        <f>LEFT(Tabela2[[#This Row],[Código]],2)</f>
        <v>38</v>
      </c>
    </row>
    <row r="4014" spans="2:16" ht="15" customHeight="1" x14ac:dyDescent="0.25">
      <c r="B4014" s="31" t="str">
        <f>IF(Tabela2[[#This Row],[Tipo]] = 0,LOOKUP(Tabela2[[#This Row],[RESUMO]],Tabela3[Grupo],Tabela3[Meus produtos]),VLOOKUP(Tabela2[[#This Row],[Código]],Tabela4[[Código NBS/LC116]:[Meus serviços]],3,0))</f>
        <v>Não</v>
      </c>
      <c r="C4014" t="str">
        <f>IF(E4014=0,TEXT(dados!A3929,"00000000"),IF(E4014=2,TEXT(dados!A3929,"0000"),TEXT(dados!A3929,"#")))</f>
        <v>38248810</v>
      </c>
      <c r="D4014" t="str">
        <f>IF(dados!B3929=0,"",dados!B3929)</f>
        <v/>
      </c>
      <c r="E4014">
        <f>dados!C3929</f>
        <v>0</v>
      </c>
      <c r="F4014" t="str">
        <f>dados!D3929</f>
        <v>Que contenham eteres tetra- ou pentabromodifenilicos</v>
      </c>
      <c r="G4014"/>
      <c r="H4014"/>
      <c r="I4014"/>
      <c r="J4014"/>
      <c r="K4014" s="13"/>
      <c r="L4014" s="13">
        <f>dados!I3929/100</f>
        <v>0.1429</v>
      </c>
      <c r="M4014" s="13">
        <f>dados!J3929/100</f>
        <v>0.17829999999999999</v>
      </c>
      <c r="N4014" s="13">
        <f>dados!K3929/100</f>
        <v>0.25</v>
      </c>
      <c r="O4014" s="13">
        <f>dados!L3929/100</f>
        <v>0</v>
      </c>
      <c r="P4014" s="12" t="str">
        <f>LEFT(Tabela2[[#This Row],[Código]],2)</f>
        <v>38</v>
      </c>
    </row>
    <row r="4015" spans="2:16" ht="15" customHeight="1" x14ac:dyDescent="0.25">
      <c r="B4015" s="31" t="str">
        <f>IF(Tabela2[[#This Row],[Tipo]] = 0,LOOKUP(Tabela2[[#This Row],[RESUMO]],Tabela3[Grupo],Tabela3[Meus produtos]),VLOOKUP(Tabela2[[#This Row],[Código]],Tabela4[[Código NBS/LC116]:[Meus serviços]],3,0))</f>
        <v>Não</v>
      </c>
      <c r="C4015" t="str">
        <f>IF(E4015=0,TEXT(dados!A3930,"00000000"),IF(E4015=2,TEXT(dados!A3930,"0000"),TEXT(dados!A3930,"#")))</f>
        <v>38248820</v>
      </c>
      <c r="D4015" t="str">
        <f>IF(dados!B3930=0,"",dados!B3930)</f>
        <v/>
      </c>
      <c r="E4015">
        <f>dados!C3930</f>
        <v>0</v>
      </c>
      <c r="F4015" t="str">
        <f>dados!D3930</f>
        <v>Que contenham eteres hexa-, hepta- ou octabromodifenilicos</v>
      </c>
      <c r="G4015"/>
      <c r="H4015"/>
      <c r="I4015"/>
      <c r="J4015"/>
      <c r="K4015" s="13"/>
      <c r="L4015" s="13">
        <f>dados!I3930/100</f>
        <v>0.1429</v>
      </c>
      <c r="M4015" s="13">
        <f>dados!J3930/100</f>
        <v>0.17829999999999999</v>
      </c>
      <c r="N4015" s="13">
        <f>dados!K3930/100</f>
        <v>0.25</v>
      </c>
      <c r="O4015" s="13">
        <f>dados!L3930/100</f>
        <v>0</v>
      </c>
      <c r="P4015" s="12" t="str">
        <f>LEFT(Tabela2[[#This Row],[Código]],2)</f>
        <v>38</v>
      </c>
    </row>
    <row r="4016" spans="2:16" ht="15" customHeight="1" x14ac:dyDescent="0.25">
      <c r="B4016" s="31" t="str">
        <f>IF(Tabela2[[#This Row],[Tipo]] = 0,LOOKUP(Tabela2[[#This Row],[RESUMO]],Tabela3[Grupo],Tabela3[Meus produtos]),VLOOKUP(Tabela2[[#This Row],[Código]],Tabela4[[Código NBS/LC116]:[Meus serviços]],3,0))</f>
        <v>Não</v>
      </c>
      <c r="C4016" t="str">
        <f>IF(E4016=0,TEXT(dados!A3931,"00000000"),IF(E4016=2,TEXT(dados!A3931,"0000"),TEXT(dados!A3931,"#")))</f>
        <v>38248900</v>
      </c>
      <c r="D4016" t="str">
        <f>IF(dados!B3931=0,"",dados!B3931)</f>
        <v/>
      </c>
      <c r="E4016">
        <f>dados!C3931</f>
        <v>0</v>
      </c>
      <c r="F4016" t="str">
        <f>dados!D3931</f>
        <v>Produtos diversos das industrias quimicas aglutinantes preparados para moldes ou para nucleos de fundicao produtos quimicos e preparacoes das industrias quimicas ou das industrias conexas incluindo os constituidos por misturas de produtos naturais nao esp</v>
      </c>
      <c r="G4016"/>
      <c r="H4016"/>
      <c r="I4016"/>
      <c r="J4016"/>
      <c r="K4016" s="13"/>
      <c r="L4016" s="13">
        <f>dados!I3931/100</f>
        <v>0.1429</v>
      </c>
      <c r="M4016" s="13">
        <f>dados!J3931/100</f>
        <v>0.17829999999999999</v>
      </c>
      <c r="N4016" s="13">
        <f>dados!K3931/100</f>
        <v>0.25</v>
      </c>
      <c r="O4016" s="13">
        <f>dados!L3931/100</f>
        <v>0</v>
      </c>
      <c r="P4016" s="12" t="str">
        <f>LEFT(Tabela2[[#This Row],[Código]],2)</f>
        <v>38</v>
      </c>
    </row>
    <row r="4017" spans="2:16" ht="15" customHeight="1" x14ac:dyDescent="0.25">
      <c r="B4017" s="31" t="str">
        <f>IF(Tabela2[[#This Row],[Tipo]] = 0,LOOKUP(Tabela2[[#This Row],[RESUMO]],Tabela3[Grupo],Tabela3[Meus produtos]),VLOOKUP(Tabela2[[#This Row],[Código]],Tabela4[[Código NBS/LC116]:[Meus serviços]],3,0))</f>
        <v>Não</v>
      </c>
      <c r="C4017" t="str">
        <f>IF(E4017=0,TEXT(dados!A3932,"00000000"),IF(E4017=2,TEXT(dados!A3932,"0000"),TEXT(dados!A3932,"#")))</f>
        <v>38249100</v>
      </c>
      <c r="D4017" t="str">
        <f>IF(dados!B3932=0,"",dados!B3932)</f>
        <v/>
      </c>
      <c r="E4017">
        <f>dados!C3932</f>
        <v>0</v>
      </c>
      <c r="F4017" t="str">
        <f>dados!D3932</f>
        <v>Misturas e preparacoes constituidas principalmente por metilfosfonato de (5 etil 2 metil 2 oxido 1,3,2 dioxafosfinan 5 il)metil metila e metilfosfonato de bis[(5 etil 2 metil 2 oxido 1,3,2 dioxafosfinan 5 il)metila]</v>
      </c>
      <c r="G4017"/>
      <c r="H4017"/>
      <c r="I4017"/>
      <c r="J4017"/>
      <c r="K4017" s="13"/>
      <c r="L4017" s="13">
        <f>dados!I3932/100</f>
        <v>0.1429</v>
      </c>
      <c r="M4017" s="13">
        <f>dados!J3932/100</f>
        <v>0.17829999999999999</v>
      </c>
      <c r="N4017" s="13">
        <f>dados!K3932/100</f>
        <v>0.25</v>
      </c>
      <c r="O4017" s="13">
        <f>dados!L3932/100</f>
        <v>0</v>
      </c>
      <c r="P4017" s="12" t="str">
        <f>LEFT(Tabela2[[#This Row],[Código]],2)</f>
        <v>38</v>
      </c>
    </row>
    <row r="4018" spans="2:16" ht="15" customHeight="1" x14ac:dyDescent="0.25">
      <c r="B4018" s="31" t="str">
        <f>IF(Tabela2[[#This Row],[Tipo]] = 0,LOOKUP(Tabela2[[#This Row],[RESUMO]],Tabela3[Grupo],Tabela3[Meus produtos]),VLOOKUP(Tabela2[[#This Row],[Código]],Tabela4[[Código NBS/LC116]:[Meus serviços]],3,0))</f>
        <v>Não</v>
      </c>
      <c r="C4018" t="str">
        <f>IF(E4018=0,TEXT(dados!A3933,"00000000"),IF(E4018=2,TEXT(dados!A3933,"0000"),TEXT(dados!A3933,"#")))</f>
        <v>38249200</v>
      </c>
      <c r="D4018" t="str">
        <f>IF(dados!B3933=0,"",dados!B3933)</f>
        <v/>
      </c>
      <c r="E4018">
        <f>dados!C3933</f>
        <v>0</v>
      </c>
      <c r="F4018" t="str">
        <f>dados!D3933</f>
        <v>Produtos diversos das industrias quimicas aglutinantes preparados para moldes ou para nucleos de fundicao produtos quimicos e preparacoes das industrias quimicas ou das industrias conexas incluindo os constituidos por misturas de produtos naturais nao esp</v>
      </c>
      <c r="G4018"/>
      <c r="H4018"/>
      <c r="I4018"/>
      <c r="J4018"/>
      <c r="K4018" s="13"/>
      <c r="L4018" s="13">
        <f>dados!I3933/100</f>
        <v>0.1429</v>
      </c>
      <c r="M4018" s="13">
        <f>dados!J3933/100</f>
        <v>0.17829999999999999</v>
      </c>
      <c r="N4018" s="13">
        <f>dados!K3933/100</f>
        <v>0.25</v>
      </c>
      <c r="O4018" s="13">
        <f>dados!L3933/100</f>
        <v>0</v>
      </c>
      <c r="P4018" s="12" t="str">
        <f>LEFT(Tabela2[[#This Row],[Código]],2)</f>
        <v>38</v>
      </c>
    </row>
    <row r="4019" spans="2:16" ht="15" customHeight="1" x14ac:dyDescent="0.25">
      <c r="B4019" s="31" t="str">
        <f>IF(Tabela2[[#This Row],[Tipo]] = 0,LOOKUP(Tabela2[[#This Row],[RESUMO]],Tabela3[Grupo],Tabela3[Meus produtos]),VLOOKUP(Tabela2[[#This Row],[Código]],Tabela4[[Código NBS/LC116]:[Meus serviços]],3,0))</f>
        <v>Não</v>
      </c>
      <c r="C4019" t="str">
        <f>IF(E4019=0,TEXT(dados!A3934,"00000000"),IF(E4019=2,TEXT(dados!A3934,"0000"),TEXT(dados!A3934,"#")))</f>
        <v>38249911</v>
      </c>
      <c r="D4019" t="str">
        <f>IF(dados!B3934=0,"",dados!B3934)</f>
        <v/>
      </c>
      <c r="E4019">
        <f>dados!C3934</f>
        <v>0</v>
      </c>
      <c r="F4019" t="str">
        <f>dados!D3934</f>
        <v>Salinomicina micelial</v>
      </c>
      <c r="G4019"/>
      <c r="H4019"/>
      <c r="I4019"/>
      <c r="J4019"/>
      <c r="K4019" s="13"/>
      <c r="L4019" s="13">
        <f>dados!I3934/100</f>
        <v>0.1429</v>
      </c>
      <c r="M4019" s="13">
        <f>dados!J3934/100</f>
        <v>0.17829999999999999</v>
      </c>
      <c r="N4019" s="13">
        <f>dados!K3934/100</f>
        <v>0.25</v>
      </c>
      <c r="O4019" s="13">
        <f>dados!L3934/100</f>
        <v>0</v>
      </c>
      <c r="P4019" s="12" t="str">
        <f>LEFT(Tabela2[[#This Row],[Código]],2)</f>
        <v>38</v>
      </c>
    </row>
    <row r="4020" spans="2:16" ht="15" customHeight="1" x14ac:dyDescent="0.25">
      <c r="B4020" s="31" t="str">
        <f>IF(Tabela2[[#This Row],[Tipo]] = 0,LOOKUP(Tabela2[[#This Row],[RESUMO]],Tabela3[Grupo],Tabela3[Meus produtos]),VLOOKUP(Tabela2[[#This Row],[Código]],Tabela4[[Código NBS/LC116]:[Meus serviços]],3,0))</f>
        <v>Não</v>
      </c>
      <c r="C4020" t="str">
        <f>IF(E4020=0,TEXT(dados!A3935,"00000000"),IF(E4020=2,TEXT(dados!A3935,"0000"),TEXT(dados!A3935,"#")))</f>
        <v>38249912</v>
      </c>
      <c r="D4020" t="str">
        <f>IF(dados!B3935=0,"",dados!B3935)</f>
        <v/>
      </c>
      <c r="E4020">
        <f>dados!C3935</f>
        <v>0</v>
      </c>
      <c r="F4020" t="str">
        <f>dados!D3935</f>
        <v>Com um teor de cianocobalamina inferior ou igual a 55 %, em peso</v>
      </c>
      <c r="G4020"/>
      <c r="H4020"/>
      <c r="I4020"/>
      <c r="J4020"/>
      <c r="K4020" s="13"/>
      <c r="L4020" s="13">
        <f>dados!I3935/100</f>
        <v>0.1429</v>
      </c>
      <c r="M4020" s="13">
        <f>dados!J3935/100</f>
        <v>0.16289999999999999</v>
      </c>
      <c r="N4020" s="13">
        <f>dados!K3935/100</f>
        <v>0.25</v>
      </c>
      <c r="O4020" s="13">
        <f>dados!L3935/100</f>
        <v>0</v>
      </c>
      <c r="P4020" s="12" t="str">
        <f>LEFT(Tabela2[[#This Row],[Código]],2)</f>
        <v>38</v>
      </c>
    </row>
    <row r="4021" spans="2:16" ht="15" customHeight="1" x14ac:dyDescent="0.25">
      <c r="B4021" s="31" t="str">
        <f>IF(Tabela2[[#This Row],[Tipo]] = 0,LOOKUP(Tabela2[[#This Row],[RESUMO]],Tabela3[Grupo],Tabela3[Meus produtos]),VLOOKUP(Tabela2[[#This Row],[Código]],Tabela4[[Código NBS/LC116]:[Meus serviços]],3,0))</f>
        <v>Não</v>
      </c>
      <c r="C4021" t="str">
        <f>IF(E4021=0,TEXT(dados!A3936,"00000000"),IF(E4021=2,TEXT(dados!A3936,"0000"),TEXT(dados!A3936,"#")))</f>
        <v>38249913</v>
      </c>
      <c r="D4021" t="str">
        <f>IF(dados!B3936=0,"",dados!B3936)</f>
        <v/>
      </c>
      <c r="E4021">
        <f>dados!C3936</f>
        <v>0</v>
      </c>
      <c r="F4021" t="str">
        <f>dados!D3936</f>
        <v>Da fabricacao da primicina amonica</v>
      </c>
      <c r="G4021"/>
      <c r="H4021"/>
      <c r="I4021"/>
      <c r="J4021"/>
      <c r="K4021" s="13"/>
      <c r="L4021" s="13">
        <f>dados!I3936/100</f>
        <v>0.1429</v>
      </c>
      <c r="M4021" s="13">
        <f>dados!J3936/100</f>
        <v>0.16289999999999999</v>
      </c>
      <c r="N4021" s="13">
        <f>dados!K3936/100</f>
        <v>0.25</v>
      </c>
      <c r="O4021" s="13">
        <f>dados!L3936/100</f>
        <v>0</v>
      </c>
      <c r="P4021" s="12" t="str">
        <f>LEFT(Tabela2[[#This Row],[Código]],2)</f>
        <v>38</v>
      </c>
    </row>
    <row r="4022" spans="2:16" ht="15" customHeight="1" x14ac:dyDescent="0.25">
      <c r="B4022" s="31" t="str">
        <f>IF(Tabela2[[#This Row],[Tipo]] = 0,LOOKUP(Tabela2[[#This Row],[RESUMO]],Tabela3[Grupo],Tabela3[Meus produtos]),VLOOKUP(Tabela2[[#This Row],[Código]],Tabela4[[Código NBS/LC116]:[Meus serviços]],3,0))</f>
        <v>Não</v>
      </c>
      <c r="C4022" t="str">
        <f>IF(E4022=0,TEXT(dados!A3937,"00000000"),IF(E4022=2,TEXT(dados!A3937,"0000"),TEXT(dados!A3937,"#")))</f>
        <v>38249914</v>
      </c>
      <c r="D4022" t="str">
        <f>IF(dados!B3937=0,"",dados!B3937)</f>
        <v/>
      </c>
      <c r="E4022">
        <f>dados!C3937</f>
        <v>0</v>
      </c>
      <c r="F4022" t="str">
        <f>dados!D3937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Senduramicina sodica da fabricacao da senduramicina</v>
      </c>
      <c r="G4022"/>
      <c r="H4022"/>
      <c r="I4022"/>
      <c r="J4022"/>
      <c r="K4022" s="13"/>
      <c r="L4022" s="13">
        <f>dados!I3937/100</f>
        <v>0.1429</v>
      </c>
      <c r="M4022" s="13">
        <f>dados!J3937/100</f>
        <v>0.16289999999999999</v>
      </c>
      <c r="N4022" s="13">
        <f>dados!K3937/100</f>
        <v>0.25</v>
      </c>
      <c r="O4022" s="13">
        <f>dados!L3937/100</f>
        <v>0</v>
      </c>
      <c r="P4022" s="12" t="str">
        <f>LEFT(Tabela2[[#This Row],[Código]],2)</f>
        <v>38</v>
      </c>
    </row>
    <row r="4023" spans="2:16" ht="15" customHeight="1" x14ac:dyDescent="0.25">
      <c r="B4023" s="31" t="str">
        <f>IF(Tabela2[[#This Row],[Tipo]] = 0,LOOKUP(Tabela2[[#This Row],[RESUMO]],Tabela3[Grupo],Tabela3[Meus produtos]),VLOOKUP(Tabela2[[#This Row],[Código]],Tabela4[[Código NBS/LC116]:[Meus serviços]],3,0))</f>
        <v>Não</v>
      </c>
      <c r="C4023" t="str">
        <f>IF(E4023=0,TEXT(dados!A3938,"00000000"),IF(E4023=2,TEXT(dados!A3938,"0000"),TEXT(dados!A3938,"#")))</f>
        <v>38249915</v>
      </c>
      <c r="D4023" t="str">
        <f>IF(dados!B3938=0,"",dados!B3938)</f>
        <v/>
      </c>
      <c r="E4023">
        <f>dados!C3938</f>
        <v>0</v>
      </c>
      <c r="F4023" t="str">
        <f>dados!D3938</f>
        <v>Maduramicina amonica, em solucao alcoolica, da fabricacao da maduramicina</v>
      </c>
      <c r="G4023"/>
      <c r="H4023"/>
      <c r="I4023"/>
      <c r="J4023"/>
      <c r="K4023" s="13"/>
      <c r="L4023" s="13">
        <f>dados!I3938/100</f>
        <v>0.1429</v>
      </c>
      <c r="M4023" s="13">
        <f>dados!J3938/100</f>
        <v>0.16289999999999999</v>
      </c>
      <c r="N4023" s="13">
        <f>dados!K3938/100</f>
        <v>0.25</v>
      </c>
      <c r="O4023" s="13">
        <f>dados!L3938/100</f>
        <v>0</v>
      </c>
      <c r="P4023" s="12" t="str">
        <f>LEFT(Tabela2[[#This Row],[Código]],2)</f>
        <v>38</v>
      </c>
    </row>
    <row r="4024" spans="2:16" ht="15" customHeight="1" x14ac:dyDescent="0.25">
      <c r="B4024" s="31" t="str">
        <f>IF(Tabela2[[#This Row],[Tipo]] = 0,LOOKUP(Tabela2[[#This Row],[RESUMO]],Tabela3[Grupo],Tabela3[Meus produtos]),VLOOKUP(Tabela2[[#This Row],[Código]],Tabela4[[Código NBS/LC116]:[Meus serviços]],3,0))</f>
        <v>Não</v>
      </c>
      <c r="C4024" t="str">
        <f>IF(E4024=0,TEXT(dados!A3939,"00000000"),IF(E4024=2,TEXT(dados!A3939,"0000"),TEXT(dados!A3939,"#")))</f>
        <v>38249919</v>
      </c>
      <c r="D4024" t="str">
        <f>IF(dados!B3939=0,"",dados!B3939)</f>
        <v/>
      </c>
      <c r="E4024">
        <f>dados!C3939</f>
        <v>0</v>
      </c>
      <c r="F4024" t="str">
        <f>dados!D3939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24"/>
      <c r="H4024"/>
      <c r="I4024"/>
      <c r="J4024"/>
      <c r="K4024" s="13"/>
      <c r="L4024" s="13">
        <f>dados!I3939/100</f>
        <v>0.1429</v>
      </c>
      <c r="M4024" s="13">
        <f>dados!J3939/100</f>
        <v>0.17829999999999999</v>
      </c>
      <c r="N4024" s="13">
        <f>dados!K3939/100</f>
        <v>0.25</v>
      </c>
      <c r="O4024" s="13">
        <f>dados!L3939/100</f>
        <v>0</v>
      </c>
      <c r="P4024" s="12" t="str">
        <f>LEFT(Tabela2[[#This Row],[Código]],2)</f>
        <v>38</v>
      </c>
    </row>
    <row r="4025" spans="2:16" ht="15" customHeight="1" x14ac:dyDescent="0.25">
      <c r="B4025" s="31" t="str">
        <f>IF(Tabela2[[#This Row],[Tipo]] = 0,LOOKUP(Tabela2[[#This Row],[RESUMO]],Tabela3[Grupo],Tabela3[Meus produtos]),VLOOKUP(Tabela2[[#This Row],[Código]],Tabela4[[Código NBS/LC116]:[Meus serviços]],3,0))</f>
        <v>Não</v>
      </c>
      <c r="C4025" t="str">
        <f>IF(E4025=0,TEXT(dados!A3940,"00000000"),IF(E4025=2,TEXT(dados!A3940,"0000"),TEXT(dados!A3940,"#")))</f>
        <v>38249921</v>
      </c>
      <c r="D4025" t="str">
        <f>IF(dados!B3940=0,"",dados!B3940)</f>
        <v/>
      </c>
      <c r="E4025">
        <f>dados!C3940</f>
        <v>0</v>
      </c>
      <c r="F4025" t="str">
        <f>dados!D3940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acidos graxos gordos dimerizados preparacoes contendo acidos graxos gordos dimerizados</v>
      </c>
      <c r="G4025"/>
      <c r="H4025"/>
      <c r="I4025"/>
      <c r="J4025"/>
      <c r="K4025" s="13"/>
      <c r="L4025" s="13">
        <f>dados!I3940/100</f>
        <v>0.1429</v>
      </c>
      <c r="M4025" s="13">
        <f>dados!J3940/100</f>
        <v>0.16289999999999999</v>
      </c>
      <c r="N4025" s="13">
        <f>dados!K3940/100</f>
        <v>0.25</v>
      </c>
      <c r="O4025" s="13">
        <f>dados!L3940/100</f>
        <v>0</v>
      </c>
      <c r="P4025" s="12" t="str">
        <f>LEFT(Tabela2[[#This Row],[Código]],2)</f>
        <v>38</v>
      </c>
    </row>
    <row r="4026" spans="2:16" ht="15" customHeight="1" x14ac:dyDescent="0.25">
      <c r="B4026" s="31" t="str">
        <f>IF(Tabela2[[#This Row],[Tipo]] = 0,LOOKUP(Tabela2[[#This Row],[RESUMO]],Tabela3[Grupo],Tabela3[Meus produtos]),VLOOKUP(Tabela2[[#This Row],[Código]],Tabela4[[Código NBS/LC116]:[Meus serviços]],3,0))</f>
        <v>Não</v>
      </c>
      <c r="C4026" t="str">
        <f>IF(E4026=0,TEXT(dados!A3941,"00000000"),IF(E4026=2,TEXT(dados!A3941,"0000"),TEXT(dados!A3941,"#")))</f>
        <v>38249922</v>
      </c>
      <c r="D4026" t="str">
        <f>IF(dados!B3941=0,"",dados!B3941)</f>
        <v/>
      </c>
      <c r="E4026">
        <f>dados!C3941</f>
        <v>0</v>
      </c>
      <c r="F4026" t="str">
        <f>dados!D3941</f>
        <v>Preparacoes contendo estearoilbenzoilmetano e palmitoilbenzoilmetano, preparacoes contendo caprilato e caprato de propilenoglicol</v>
      </c>
      <c r="G4026"/>
      <c r="H4026"/>
      <c r="I4026"/>
      <c r="J4026"/>
      <c r="K4026" s="13"/>
      <c r="L4026" s="13">
        <f>dados!I3941/100</f>
        <v>0.1429</v>
      </c>
      <c r="M4026" s="13">
        <f>dados!J3941/100</f>
        <v>0.16289999999999999</v>
      </c>
      <c r="N4026" s="13">
        <f>dados!K3941/100</f>
        <v>0.25</v>
      </c>
      <c r="O4026" s="13">
        <f>dados!L3941/100</f>
        <v>0</v>
      </c>
      <c r="P4026" s="12" t="str">
        <f>LEFT(Tabela2[[#This Row],[Código]],2)</f>
        <v>38</v>
      </c>
    </row>
    <row r="4027" spans="2:16" ht="15" customHeight="1" x14ac:dyDescent="0.25">
      <c r="B4027" s="31" t="str">
        <f>IF(Tabela2[[#This Row],[Tipo]] = 0,LOOKUP(Tabela2[[#This Row],[RESUMO]],Tabela3[Grupo],Tabela3[Meus produtos]),VLOOKUP(Tabela2[[#This Row],[Código]],Tabela4[[Código NBS/LC116]:[Meus serviços]],3,0))</f>
        <v>Não</v>
      </c>
      <c r="C4027" t="str">
        <f>IF(E4027=0,TEXT(dados!A3942,"00000000"),IF(E4027=2,TEXT(dados!A3942,"0000"),TEXT(dados!A3942,"#")))</f>
        <v>38249923</v>
      </c>
      <c r="D4027" t="str">
        <f>IF(dados!B3942=0,"",dados!B3942)</f>
        <v/>
      </c>
      <c r="E4027">
        <f>dados!C3942</f>
        <v>0</v>
      </c>
      <c r="F4027" t="str">
        <f>dados!D3942</f>
        <v>Preparacoes contendo trigliceridios dos acidos caprilico e caprico</v>
      </c>
      <c r="G4027"/>
      <c r="H4027"/>
      <c r="I4027"/>
      <c r="J4027"/>
      <c r="K4027" s="13"/>
      <c r="L4027" s="13">
        <f>dados!I3942/100</f>
        <v>0.1429</v>
      </c>
      <c r="M4027" s="13">
        <f>dados!J3942/100</f>
        <v>0.17829999999999999</v>
      </c>
      <c r="N4027" s="13">
        <f>dados!K3942/100</f>
        <v>0.25</v>
      </c>
      <c r="O4027" s="13">
        <f>dados!L3942/100</f>
        <v>0</v>
      </c>
      <c r="P4027" s="12" t="str">
        <f>LEFT(Tabela2[[#This Row],[Código]],2)</f>
        <v>38</v>
      </c>
    </row>
    <row r="4028" spans="2:16" ht="15" customHeight="1" x14ac:dyDescent="0.25">
      <c r="B4028" s="31" t="str">
        <f>IF(Tabela2[[#This Row],[Tipo]] = 0,LOOKUP(Tabela2[[#This Row],[RESUMO]],Tabela3[Grupo],Tabela3[Meus produtos]),VLOOKUP(Tabela2[[#This Row],[Código]],Tabela4[[Código NBS/LC116]:[Meus serviços]],3,0))</f>
        <v>Não</v>
      </c>
      <c r="C4028" t="str">
        <f>IF(E4028=0,TEXT(dados!A3943,"00000000"),IF(E4028=2,TEXT(dados!A3943,"0000"),TEXT(dados!A3943,"#")))</f>
        <v>38249924</v>
      </c>
      <c r="D4028" t="str">
        <f>IF(dados!B3943=0,"",dados!B3943)</f>
        <v/>
      </c>
      <c r="E4028">
        <f>dados!C3943</f>
        <v>0</v>
      </c>
      <c r="F4028" t="str">
        <f>dados!D3943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esteres de alcoois graxos gordos de c12 a c20 do acido metacrilico e suas misturas esteres de acidos monocarboxilicos de c10 ramificados com glicerol</v>
      </c>
      <c r="G4028"/>
      <c r="H4028"/>
      <c r="I4028"/>
      <c r="J4028"/>
      <c r="K4028" s="13"/>
      <c r="L4028" s="13">
        <f>dados!I3943/100</f>
        <v>0.1429</v>
      </c>
      <c r="M4028" s="13">
        <f>dados!J3943/100</f>
        <v>0.16289999999999999</v>
      </c>
      <c r="N4028" s="13">
        <f>dados!K3943/100</f>
        <v>0.25</v>
      </c>
      <c r="O4028" s="13">
        <f>dados!L3943/100</f>
        <v>0</v>
      </c>
      <c r="P4028" s="12" t="str">
        <f>LEFT(Tabela2[[#This Row],[Código]],2)</f>
        <v>38</v>
      </c>
    </row>
    <row r="4029" spans="2:16" ht="15" customHeight="1" x14ac:dyDescent="0.25">
      <c r="B4029" s="31" t="str">
        <f>IF(Tabela2[[#This Row],[Tipo]] = 0,LOOKUP(Tabela2[[#This Row],[RESUMO]],Tabela3[Grupo],Tabela3[Meus produtos]),VLOOKUP(Tabela2[[#This Row],[Código]],Tabela4[[Código NBS/LC116]:[Meus serviços]],3,0))</f>
        <v>Não</v>
      </c>
      <c r="C4029" t="str">
        <f>IF(E4029=0,TEXT(dados!A3944,"00000000"),IF(E4029=2,TEXT(dados!A3944,"0000"),TEXT(dados!A3944,"#")))</f>
        <v>38249925</v>
      </c>
      <c r="D4029" t="str">
        <f>IF(dados!B3944=0,"",dados!B3944)</f>
        <v/>
      </c>
      <c r="E4029">
        <f>dados!C3944</f>
        <v>0</v>
      </c>
      <c r="F4029" t="str">
        <f>dados!D3944</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esteres dimetilicos dos acidos adipico glutarico e succinico misturas de acidos dibasicos de c11 e c12 acidos naftenicos seus sais insolu</v>
      </c>
      <c r="G4029"/>
      <c r="H4029"/>
      <c r="I4029"/>
      <c r="J4029"/>
      <c r="K4029" s="13"/>
      <c r="L4029" s="13">
        <f>dados!I3944/100</f>
        <v>0.1429</v>
      </c>
      <c r="M4029" s="13">
        <f>dados!J3944/100</f>
        <v>0.16289999999999999</v>
      </c>
      <c r="N4029" s="13">
        <f>dados!K3944/100</f>
        <v>0.25</v>
      </c>
      <c r="O4029" s="13">
        <f>dados!L3944/100</f>
        <v>0</v>
      </c>
      <c r="P4029" s="12" t="str">
        <f>LEFT(Tabela2[[#This Row],[Código]],2)</f>
        <v>38</v>
      </c>
    </row>
    <row r="4030" spans="2:16" ht="15" customHeight="1" x14ac:dyDescent="0.25">
      <c r="B4030" s="31" t="str">
        <f>IF(Tabela2[[#This Row],[Tipo]] = 0,LOOKUP(Tabela2[[#This Row],[RESUMO]],Tabela3[Grupo],Tabela3[Meus produtos]),VLOOKUP(Tabela2[[#This Row],[Código]],Tabela4[[Código NBS/LC116]:[Meus serviços]],3,0))</f>
        <v>Não</v>
      </c>
      <c r="C4030" t="str">
        <f>IF(E4030=0,TEXT(dados!A3945,"00000000"),IF(E4030=2,TEXT(dados!A3945,"0000"),TEXT(dados!A3945,"#")))</f>
        <v>38249929</v>
      </c>
      <c r="D4030" t="str">
        <f>IF(dados!B3945=0,"",dados!B3945)</f>
        <v/>
      </c>
      <c r="E4030">
        <f>dados!C3945</f>
        <v>0</v>
      </c>
      <c r="F4030" t="str">
        <f>dados!D3945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30"/>
      <c r="H4030"/>
      <c r="I4030"/>
      <c r="J4030"/>
      <c r="K4030" s="13"/>
      <c r="L4030" s="13">
        <f>dados!I3945/100</f>
        <v>0.1429</v>
      </c>
      <c r="M4030" s="13">
        <f>dados!J3945/100</f>
        <v>0.17829999999999999</v>
      </c>
      <c r="N4030" s="13">
        <f>dados!K3945/100</f>
        <v>0.25</v>
      </c>
      <c r="O4030" s="13">
        <f>dados!L3945/100</f>
        <v>0</v>
      </c>
      <c r="P4030" s="12" t="str">
        <f>LEFT(Tabela2[[#This Row],[Código]],2)</f>
        <v>38</v>
      </c>
    </row>
    <row r="4031" spans="2:16" ht="15" customHeight="1" x14ac:dyDescent="0.25">
      <c r="B4031" s="31" t="str">
        <f>IF(Tabela2[[#This Row],[Tipo]] = 0,LOOKUP(Tabela2[[#This Row],[RESUMO]],Tabela3[Grupo],Tabela3[Meus produtos]),VLOOKUP(Tabela2[[#This Row],[Código]],Tabela4[[Código NBS/LC116]:[Meus serviços]],3,0))</f>
        <v>Não</v>
      </c>
      <c r="C4031" t="str">
        <f>IF(E4031=0,TEXT(dados!A3946,"00000000"),IF(E4031=2,TEXT(dados!A3946,"0000"),TEXT(dados!A3946,"#")))</f>
        <v>38249931</v>
      </c>
      <c r="D4031" t="str">
        <f>IF(dados!B3946=0,"",dados!B3946)</f>
        <v/>
      </c>
      <c r="E4031">
        <f>dados!C3946</f>
        <v>0</v>
      </c>
      <c r="F4031" t="str">
        <f>dados!D3946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isocianatos de hexametileno ou outros isocianatos</v>
      </c>
      <c r="G4031"/>
      <c r="H4031"/>
      <c r="I4031"/>
      <c r="J4031"/>
      <c r="K4031" s="13"/>
      <c r="L4031" s="13">
        <f>dados!I3946/100</f>
        <v>0.1429</v>
      </c>
      <c r="M4031" s="13">
        <f>dados!J3946/100</f>
        <v>0.17829999999999999</v>
      </c>
      <c r="N4031" s="13">
        <f>dados!K3946/100</f>
        <v>0.25</v>
      </c>
      <c r="O4031" s="13">
        <f>dados!L3946/100</f>
        <v>0</v>
      </c>
      <c r="P4031" s="12" t="str">
        <f>LEFT(Tabela2[[#This Row],[Código]],2)</f>
        <v>38</v>
      </c>
    </row>
    <row r="4032" spans="2:16" ht="15" customHeight="1" x14ac:dyDescent="0.25">
      <c r="B4032" s="31" t="str">
        <f>IF(Tabela2[[#This Row],[Tipo]] = 0,LOOKUP(Tabela2[[#This Row],[RESUMO]],Tabela3[Grupo],Tabela3[Meus produtos]),VLOOKUP(Tabela2[[#This Row],[Código]],Tabela4[[Código NBS/LC116]:[Meus serviços]],3,0))</f>
        <v>Não</v>
      </c>
      <c r="C4032" t="str">
        <f>IF(E4032=0,TEXT(dados!A3947,"00000000"),IF(E4032=2,TEXT(dados!A3947,"0000"),TEXT(dados!A3947,"#")))</f>
        <v>38249932</v>
      </c>
      <c r="D4032" t="str">
        <f>IF(dados!B3947=0,"",dados!B3947)</f>
        <v/>
      </c>
      <c r="E4032">
        <f>dados!C3947</f>
        <v>0</v>
      </c>
      <c r="F4032" t="str">
        <f>dados!D3947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aminas graxas de c8 a c22</v>
      </c>
      <c r="G4032"/>
      <c r="H4032"/>
      <c r="I4032"/>
      <c r="J4032"/>
      <c r="K4032" s="13"/>
      <c r="L4032" s="13">
        <f>dados!I3947/100</f>
        <v>0.1429</v>
      </c>
      <c r="M4032" s="13">
        <f>dados!J3947/100</f>
        <v>0.17829999999999999</v>
      </c>
      <c r="N4032" s="13">
        <f>dados!K3947/100</f>
        <v>0.25</v>
      </c>
      <c r="O4032" s="13">
        <f>dados!L3947/100</f>
        <v>0</v>
      </c>
      <c r="P4032" s="12" t="str">
        <f>LEFT(Tabela2[[#This Row],[Código]],2)</f>
        <v>38</v>
      </c>
    </row>
    <row r="4033" spans="2:16" ht="15" customHeight="1" x14ac:dyDescent="0.25">
      <c r="B4033" s="31" t="str">
        <f>IF(Tabela2[[#This Row],[Tipo]] = 0,LOOKUP(Tabela2[[#This Row],[RESUMO]],Tabela3[Grupo],Tabela3[Meus produtos]),VLOOKUP(Tabela2[[#This Row],[Código]],Tabela4[[Código NBS/LC116]:[Meus serviços]],3,0))</f>
        <v>Não</v>
      </c>
      <c r="C4033" t="str">
        <f>IF(E4033=0,TEXT(dados!A3948,"00000000"),IF(E4033=2,TEXT(dados!A3948,"0000"),TEXT(dados!A3948,"#")))</f>
        <v>38249933</v>
      </c>
      <c r="D4033" t="str">
        <f>IF(dados!B3948=0,"",dados!B3948)</f>
        <v/>
      </c>
      <c r="E4033">
        <f>dados!C3948</f>
        <v>0</v>
      </c>
      <c r="F4033" t="str">
        <f>dados!D3948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polietilenoaminas e dietilenotriaminas proprias para a coagulacao do latex</v>
      </c>
      <c r="G4033"/>
      <c r="H4033"/>
      <c r="I4033"/>
      <c r="J4033"/>
      <c r="K4033" s="13"/>
      <c r="L4033" s="13">
        <f>dados!I3948/100</f>
        <v>0.1429</v>
      </c>
      <c r="M4033" s="13">
        <f>dados!J3948/100</f>
        <v>0.16289999999999999</v>
      </c>
      <c r="N4033" s="13">
        <f>dados!K3948/100</f>
        <v>0.25</v>
      </c>
      <c r="O4033" s="13">
        <f>dados!L3948/100</f>
        <v>0</v>
      </c>
      <c r="P4033" s="12" t="str">
        <f>LEFT(Tabela2[[#This Row],[Código]],2)</f>
        <v>38</v>
      </c>
    </row>
    <row r="4034" spans="2:16" ht="15" customHeight="1" x14ac:dyDescent="0.25">
      <c r="B4034" s="31" t="str">
        <f>IF(Tabela2[[#This Row],[Tipo]] = 0,LOOKUP(Tabela2[[#This Row],[RESUMO]],Tabela3[Grupo],Tabela3[Meus produtos]),VLOOKUP(Tabela2[[#This Row],[Código]],Tabela4[[Código NBS/LC116]:[Meus serviços]],3,0))</f>
        <v>Não</v>
      </c>
      <c r="C4034" t="str">
        <f>IF(E4034=0,TEXT(dados!A3949,"00000000"),IF(E4034=2,TEXT(dados!A3949,"0000"),TEXT(dados!A3949,"#")))</f>
        <v>38249934</v>
      </c>
      <c r="D4034" t="str">
        <f>IF(dados!B3949=0,"",dados!B3949)</f>
        <v/>
      </c>
      <c r="E4034">
        <f>dados!C3949</f>
        <v>0</v>
      </c>
      <c r="F4034" t="str">
        <f>dados!D3949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outras contendo polietilenoaminas</v>
      </c>
      <c r="G4034"/>
      <c r="H4034"/>
      <c r="I4034"/>
      <c r="J4034"/>
      <c r="K4034" s="13"/>
      <c r="L4034" s="13">
        <f>dados!I3949/100</f>
        <v>0.1429</v>
      </c>
      <c r="M4034" s="13">
        <f>dados!J3949/100</f>
        <v>0.17829999999999999</v>
      </c>
      <c r="N4034" s="13">
        <f>dados!K3949/100</f>
        <v>0.25</v>
      </c>
      <c r="O4034" s="13">
        <f>dados!L3949/100</f>
        <v>0</v>
      </c>
      <c r="P4034" s="12" t="str">
        <f>LEFT(Tabela2[[#This Row],[Código]],2)</f>
        <v>38</v>
      </c>
    </row>
    <row r="4035" spans="2:16" ht="15" customHeight="1" x14ac:dyDescent="0.25">
      <c r="B4035" s="31" t="str">
        <f>IF(Tabela2[[#This Row],[Tipo]] = 0,LOOKUP(Tabela2[[#This Row],[RESUMO]],Tabela3[Grupo],Tabela3[Meus produtos]),VLOOKUP(Tabela2[[#This Row],[Código]],Tabela4[[Código NBS/LC116]:[Meus serviços]],3,0))</f>
        <v>Não</v>
      </c>
      <c r="C4035" t="str">
        <f>IF(E4035=0,TEXT(dados!A3950,"00000000"),IF(E4035=2,TEXT(dados!A3950,"0000"),TEXT(dados!A3950,"#")))</f>
        <v>38249935</v>
      </c>
      <c r="D4035" t="str">
        <f>IF(dados!B3950=0,"",dados!B3950)</f>
        <v/>
      </c>
      <c r="E4035">
        <f>dados!C3950</f>
        <v>0</v>
      </c>
      <c r="F4035" t="str">
        <f>dados!D3950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de mono die triisopropanolaminas</v>
      </c>
      <c r="G4035"/>
      <c r="H4035"/>
      <c r="I4035"/>
      <c r="J4035"/>
      <c r="K4035" s="13"/>
      <c r="L4035" s="13">
        <f>dados!I3950/100</f>
        <v>0.1429</v>
      </c>
      <c r="M4035" s="13">
        <f>dados!J3950/100</f>
        <v>0.17829999999999999</v>
      </c>
      <c r="N4035" s="13">
        <f>dados!K3950/100</f>
        <v>0.25</v>
      </c>
      <c r="O4035" s="13">
        <f>dados!L3950/100</f>
        <v>0</v>
      </c>
      <c r="P4035" s="12" t="str">
        <f>LEFT(Tabela2[[#This Row],[Código]],2)</f>
        <v>38</v>
      </c>
    </row>
    <row r="4036" spans="2:16" ht="15" customHeight="1" x14ac:dyDescent="0.25">
      <c r="B4036" s="31" t="str">
        <f>IF(Tabela2[[#This Row],[Tipo]] = 0,LOOKUP(Tabela2[[#This Row],[RESUMO]],Tabela3[Grupo],Tabela3[Meus produtos]),VLOOKUP(Tabela2[[#This Row],[Código]],Tabela4[[Código NBS/LC116]:[Meus serviços]],3,0))</f>
        <v>Não</v>
      </c>
      <c r="C4036" t="str">
        <f>IF(E4036=0,TEXT(dados!A3951,"00000000"),IF(E4036=2,TEXT(dados!A3951,"0000"),TEXT(dados!A3951,"#")))</f>
        <v>38249936</v>
      </c>
      <c r="D4036" t="str">
        <f>IF(dados!B3951=0,"",dados!B3951)</f>
        <v/>
      </c>
      <c r="E4036">
        <f>dados!C3951</f>
        <v>0</v>
      </c>
      <c r="F4036" t="str">
        <f>dados!D3951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Reticulantes para silicones</v>
      </c>
      <c r="G4036"/>
      <c r="H4036"/>
      <c r="I4036"/>
      <c r="J4036"/>
      <c r="K4036" s="13"/>
      <c r="L4036" s="13">
        <f>dados!I3951/100</f>
        <v>0.1429</v>
      </c>
      <c r="M4036" s="13">
        <f>dados!J3951/100</f>
        <v>0.16289999999999999</v>
      </c>
      <c r="N4036" s="13">
        <f>dados!K3951/100</f>
        <v>0.25</v>
      </c>
      <c r="O4036" s="13">
        <f>dados!L3951/100</f>
        <v>0</v>
      </c>
      <c r="P4036" s="12" t="str">
        <f>LEFT(Tabela2[[#This Row],[Código]],2)</f>
        <v>38</v>
      </c>
    </row>
    <row r="4037" spans="2:16" ht="15" customHeight="1" x14ac:dyDescent="0.25">
      <c r="B4037" s="31" t="str">
        <f>IF(Tabela2[[#This Row],[Tipo]] = 0,LOOKUP(Tabela2[[#This Row],[RESUMO]],Tabela3[Grupo],Tabela3[Meus produtos]),VLOOKUP(Tabela2[[#This Row],[Código]],Tabela4[[Código NBS/LC116]:[Meus serviços]],3,0))</f>
        <v>Não</v>
      </c>
      <c r="C4037" t="str">
        <f>IF(E4037=0,TEXT(dados!A3952,"00000000"),IF(E4037=2,TEXT(dados!A3952,"0000"),TEXT(dados!A3952,"#")))</f>
        <v>38249939</v>
      </c>
      <c r="D4037" t="str">
        <f>IF(dados!B3952=0,"",dados!B3952)</f>
        <v/>
      </c>
      <c r="E4037">
        <f>dados!C3952</f>
        <v>0</v>
      </c>
      <c r="F4037" t="str">
        <f>dados!D3952</f>
        <v>Outras</v>
      </c>
      <c r="G4037"/>
      <c r="H4037"/>
      <c r="I4037"/>
      <c r="J4037"/>
      <c r="K4037" s="13"/>
      <c r="L4037" s="13">
        <f>dados!I3952/100</f>
        <v>0.1429</v>
      </c>
      <c r="M4037" s="13">
        <f>dados!J3952/100</f>
        <v>0.17829999999999999</v>
      </c>
      <c r="N4037" s="13">
        <f>dados!K3952/100</f>
        <v>0.25</v>
      </c>
      <c r="O4037" s="13">
        <f>dados!L3952/100</f>
        <v>0</v>
      </c>
      <c r="P4037" s="12" t="str">
        <f>LEFT(Tabela2[[#This Row],[Código]],2)</f>
        <v>38</v>
      </c>
    </row>
    <row r="4038" spans="2:16" ht="15" customHeight="1" x14ac:dyDescent="0.25">
      <c r="B4038" s="31" t="str">
        <f>IF(Tabela2[[#This Row],[Tipo]] = 0,LOOKUP(Tabela2[[#This Row],[RESUMO]],Tabela3[Grupo],Tabela3[Meus produtos]),VLOOKUP(Tabela2[[#This Row],[Código]],Tabela4[[Código NBS/LC116]:[Meus serviços]],3,0))</f>
        <v>Não</v>
      </c>
      <c r="C4038" t="str">
        <f>IF(E4038=0,TEXT(dados!A3953,"00000000"),IF(E4038=2,TEXT(dados!A3953,"0000"),TEXT(dados!A3953,"#")))</f>
        <v>38249941</v>
      </c>
      <c r="D4038" t="str">
        <f>IF(dados!B3953=0,"",dados!B3953)</f>
        <v/>
      </c>
      <c r="E4038">
        <f>dados!C3953</f>
        <v>0</v>
      </c>
      <c r="F4038" t="str">
        <f>dados!D3953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desincrustantes anticorrosivas ou antioxidantes</v>
      </c>
      <c r="G4038"/>
      <c r="H4038"/>
      <c r="I4038"/>
      <c r="J4038"/>
      <c r="K4038" s="13"/>
      <c r="L4038" s="13">
        <f>dados!I3953/100</f>
        <v>0.13449999999999998</v>
      </c>
      <c r="M4038" s="13">
        <f>dados!J3953/100</f>
        <v>0.1699</v>
      </c>
      <c r="N4038" s="13">
        <f>dados!K3953/100</f>
        <v>0.25</v>
      </c>
      <c r="O4038" s="13">
        <f>dados!L3953/100</f>
        <v>0</v>
      </c>
      <c r="P4038" s="12" t="str">
        <f>LEFT(Tabela2[[#This Row],[Código]],2)</f>
        <v>38</v>
      </c>
    </row>
    <row r="4039" spans="2:16" ht="15" customHeight="1" x14ac:dyDescent="0.25">
      <c r="B4039" s="31" t="str">
        <f>IF(Tabela2[[#This Row],[Tipo]] = 0,LOOKUP(Tabela2[[#This Row],[RESUMO]],Tabela3[Grupo],Tabela3[Meus produtos]),VLOOKUP(Tabela2[[#This Row],[Código]],Tabela4[[Código NBS/LC116]:[Meus serviços]],3,0))</f>
        <v>Não</v>
      </c>
      <c r="C4039" t="str">
        <f>IF(E4039=0,TEXT(dados!A3954,"00000000"),IF(E4039=2,TEXT(dados!A3954,"0000"),TEXT(dados!A3954,"#")))</f>
        <v>38249942</v>
      </c>
      <c r="D4039" t="str">
        <f>IF(dados!B3954=0,"",dados!B3954)</f>
        <v/>
      </c>
      <c r="E4039">
        <f>dados!C3954</f>
        <v>0</v>
      </c>
      <c r="F4039" t="str">
        <f>dados!D3954</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 eutetica de difenila e oxido de difenila</v>
      </c>
      <c r="G4039"/>
      <c r="H4039"/>
      <c r="I4039"/>
      <c r="J4039"/>
      <c r="K4039" s="13"/>
      <c r="L4039" s="13">
        <f>dados!I3954/100</f>
        <v>0.1429</v>
      </c>
      <c r="M4039" s="13">
        <f>dados!J3954/100</f>
        <v>0.1721</v>
      </c>
      <c r="N4039" s="13">
        <f>dados!K3954/100</f>
        <v>0.25</v>
      </c>
      <c r="O4039" s="13">
        <f>dados!L3954/100</f>
        <v>0</v>
      </c>
      <c r="P4039" s="12" t="str">
        <f>LEFT(Tabela2[[#This Row],[Código]],2)</f>
        <v>38</v>
      </c>
    </row>
    <row r="4040" spans="2:16" ht="15" customHeight="1" x14ac:dyDescent="0.25">
      <c r="B4040" s="31" t="str">
        <f>IF(Tabela2[[#This Row],[Tipo]] = 0,LOOKUP(Tabela2[[#This Row],[RESUMO]],Tabela3[Grupo],Tabela3[Meus produtos]),VLOOKUP(Tabela2[[#This Row],[Código]],Tabela4[[Código NBS/LC116]:[Meus serviços]],3,0))</f>
        <v>Não</v>
      </c>
      <c r="C4040" t="str">
        <f>IF(E4040=0,TEXT(dados!A3955,"00000000"),IF(E4040=2,TEXT(dados!A3955,"0000"),TEXT(dados!A3955,"#")))</f>
        <v>38249943</v>
      </c>
      <c r="D4040" t="str">
        <f>IF(dados!B3955=0,"",dados!B3955)</f>
        <v/>
      </c>
      <c r="E4040">
        <f>dados!C3955</f>
        <v>0</v>
      </c>
      <c r="F4040" t="str">
        <f>dados!D3955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trimetil 3 9 dietildecano</v>
      </c>
      <c r="G4040"/>
      <c r="H4040"/>
      <c r="I4040"/>
      <c r="J4040"/>
      <c r="K4040" s="13"/>
      <c r="L4040" s="13">
        <f>dados!I3955/100</f>
        <v>0.1429</v>
      </c>
      <c r="M4040" s="13">
        <f>dados!J3955/100</f>
        <v>0.16289999999999999</v>
      </c>
      <c r="N4040" s="13">
        <f>dados!K3955/100</f>
        <v>0.25</v>
      </c>
      <c r="O4040" s="13">
        <f>dados!L3955/100</f>
        <v>0</v>
      </c>
      <c r="P4040" s="12" t="str">
        <f>LEFT(Tabela2[[#This Row],[Código]],2)</f>
        <v>38</v>
      </c>
    </row>
    <row r="4041" spans="2:16" ht="15" customHeight="1" x14ac:dyDescent="0.25">
      <c r="B4041" s="31" t="str">
        <f>IF(Tabela2[[#This Row],[Tipo]] = 0,LOOKUP(Tabela2[[#This Row],[RESUMO]],Tabela3[Grupo],Tabela3[Meus produtos]),VLOOKUP(Tabela2[[#This Row],[Código]],Tabela4[[Código NBS/LC116]:[Meus serviços]],3,0))</f>
        <v>Não</v>
      </c>
      <c r="C4041" t="str">
        <f>IF(E4041=0,TEXT(dados!A3956,"00000000"),IF(E4041=2,TEXT(dados!A3956,"0000"),TEXT(dados!A3956,"#")))</f>
        <v>38249949</v>
      </c>
      <c r="D4041" t="str">
        <f>IF(dados!B3956=0,"",dados!B3956)</f>
        <v/>
      </c>
      <c r="E4041">
        <f>dados!C3956</f>
        <v>0</v>
      </c>
      <c r="F4041" t="str">
        <f>dados!D3956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41"/>
      <c r="H4041"/>
      <c r="I4041"/>
      <c r="J4041"/>
      <c r="K4041" s="13"/>
      <c r="L4041" s="13">
        <f>dados!I3956/100</f>
        <v>0.1429</v>
      </c>
      <c r="M4041" s="13">
        <f>dados!J3956/100</f>
        <v>0.17829999999999999</v>
      </c>
      <c r="N4041" s="13">
        <f>dados!K3956/100</f>
        <v>0.25</v>
      </c>
      <c r="O4041" s="13">
        <f>dados!L3956/100</f>
        <v>0</v>
      </c>
      <c r="P4041" s="12" t="str">
        <f>LEFT(Tabela2[[#This Row],[Código]],2)</f>
        <v>38</v>
      </c>
    </row>
    <row r="4042" spans="2:16" ht="15" customHeight="1" x14ac:dyDescent="0.25">
      <c r="B4042" s="31" t="str">
        <f>IF(Tabela2[[#This Row],[Tipo]] = 0,LOOKUP(Tabela2[[#This Row],[RESUMO]],Tabela3[Grupo],Tabela3[Meus produtos]),VLOOKUP(Tabela2[[#This Row],[Código]],Tabela4[[Código NBS/LC116]:[Meus serviços]],3,0))</f>
        <v>Não</v>
      </c>
      <c r="C4042" t="str">
        <f>IF(E4042=0,TEXT(dados!A3957,"00000000"),IF(E4042=2,TEXT(dados!A3957,"0000"),TEXT(dados!A3957,"#")))</f>
        <v>38249951</v>
      </c>
      <c r="D4042" t="str">
        <f>IF(dados!B3957=0,"",dados!B3957)</f>
        <v/>
      </c>
      <c r="E4042">
        <f>dados!C3957</f>
        <v>0</v>
      </c>
      <c r="F4042" t="str">
        <f>dados!D3957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antiespumantes contendo fosfato de tributila em solucao de alcool isopropilico</v>
      </c>
      <c r="G4042"/>
      <c r="H4042"/>
      <c r="I4042"/>
      <c r="J4042"/>
      <c r="K4042" s="13"/>
      <c r="L4042" s="13">
        <f>dados!I3957/100</f>
        <v>0.1429</v>
      </c>
      <c r="M4042" s="13">
        <f>dados!J3957/100</f>
        <v>0.16289999999999999</v>
      </c>
      <c r="N4042" s="13">
        <f>dados!K3957/100</f>
        <v>0.25</v>
      </c>
      <c r="O4042" s="13">
        <f>dados!L3957/100</f>
        <v>0</v>
      </c>
      <c r="P4042" s="12" t="str">
        <f>LEFT(Tabela2[[#This Row],[Código]],2)</f>
        <v>38</v>
      </c>
    </row>
    <row r="4043" spans="2:16" ht="15" customHeight="1" x14ac:dyDescent="0.25">
      <c r="B4043" s="31" t="str">
        <f>IF(Tabela2[[#This Row],[Tipo]] = 0,LOOKUP(Tabela2[[#This Row],[RESUMO]],Tabela3[Grupo],Tabela3[Meus produtos]),VLOOKUP(Tabela2[[#This Row],[Código]],Tabela4[[Código NBS/LC116]:[Meus serviços]],3,0))</f>
        <v>Não</v>
      </c>
      <c r="C4043" t="str">
        <f>IF(E4043=0,TEXT(dados!A3958,"00000000"),IF(E4043=2,TEXT(dados!A3958,"0000"),TEXT(dados!A3958,"#")))</f>
        <v>38249952</v>
      </c>
      <c r="D4043" t="str">
        <f>IF(dados!B3958=0,"",dados!B3958)</f>
        <v/>
      </c>
      <c r="E4043">
        <f>dados!C3958</f>
        <v>0</v>
      </c>
      <c r="F4043" t="str">
        <f>dados!D3958</f>
        <v>Misturas de polietilenoglicois</v>
      </c>
      <c r="G4043"/>
      <c r="H4043"/>
      <c r="I4043"/>
      <c r="J4043"/>
      <c r="K4043" s="13"/>
      <c r="L4043" s="13">
        <f>dados!I3958/100</f>
        <v>0.1429</v>
      </c>
      <c r="M4043" s="13">
        <f>dados!J3958/100</f>
        <v>0.17829999999999999</v>
      </c>
      <c r="N4043" s="13">
        <f>dados!K3958/100</f>
        <v>0.25</v>
      </c>
      <c r="O4043" s="13">
        <f>dados!L3958/100</f>
        <v>0</v>
      </c>
      <c r="P4043" s="12" t="str">
        <f>LEFT(Tabela2[[#This Row],[Código]],2)</f>
        <v>38</v>
      </c>
    </row>
    <row r="4044" spans="2:16" ht="15" customHeight="1" x14ac:dyDescent="0.25">
      <c r="B4044" s="31" t="str">
        <f>IF(Tabela2[[#This Row],[Tipo]] = 0,LOOKUP(Tabela2[[#This Row],[RESUMO]],Tabela3[Grupo],Tabela3[Meus produtos]),VLOOKUP(Tabela2[[#This Row],[Código]],Tabela4[[Código NBS/LC116]:[Meus serviços]],3,0))</f>
        <v>Não</v>
      </c>
      <c r="C4044" t="str">
        <f>IF(E4044=0,TEXT(dados!A3959,"00000000"),IF(E4044=2,TEXT(dados!A3959,"0000"),TEXT(dados!A3959,"#")))</f>
        <v>38249953</v>
      </c>
      <c r="D4044" t="str">
        <f>IF(dados!B3959=0,"",dados!B3959)</f>
        <v/>
      </c>
      <c r="E4044">
        <f>dados!C3959</f>
        <v>0</v>
      </c>
      <c r="F4044" t="str">
        <f>dados!D3959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Polipropilenoglicol liquido</v>
      </c>
      <c r="G4044"/>
      <c r="H4044"/>
      <c r="I4044"/>
      <c r="J4044"/>
      <c r="K4044" s="13"/>
      <c r="L4044" s="13">
        <f>dados!I3959/100</f>
        <v>0.1429</v>
      </c>
      <c r="M4044" s="13">
        <f>dados!J3959/100</f>
        <v>0.17829999999999999</v>
      </c>
      <c r="N4044" s="13">
        <f>dados!K3959/100</f>
        <v>0.25</v>
      </c>
      <c r="O4044" s="13">
        <f>dados!L3959/100</f>
        <v>0</v>
      </c>
      <c r="P4044" s="12" t="str">
        <f>LEFT(Tabela2[[#This Row],[Código]],2)</f>
        <v>38</v>
      </c>
    </row>
    <row r="4045" spans="2:16" ht="15" customHeight="1" x14ac:dyDescent="0.25">
      <c r="B4045" s="31" t="str">
        <f>IF(Tabela2[[#This Row],[Tipo]] = 0,LOOKUP(Tabela2[[#This Row],[RESUMO]],Tabela3[Grupo],Tabela3[Meus produtos]),VLOOKUP(Tabela2[[#This Row],[Código]],Tabela4[[Código NBS/LC116]:[Meus serviços]],3,0))</f>
        <v>Não</v>
      </c>
      <c r="C4045" t="str">
        <f>IF(E4045=0,TEXT(dados!A3960,"00000000"),IF(E4045=2,TEXT(dados!A3960,"0000"),TEXT(dados!A3960,"#")))</f>
        <v>38249954</v>
      </c>
      <c r="D4045" t="str">
        <f>IF(dados!B3960=0,"",dados!B3960)</f>
        <v/>
      </c>
      <c r="E4045">
        <f>dados!C3960</f>
        <v>0</v>
      </c>
      <c r="F4045" t="str">
        <f>dados!D3960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Retardante de chama contendo misturas de trifenilfosfatos isopropilados</v>
      </c>
      <c r="G4045"/>
      <c r="H4045"/>
      <c r="I4045"/>
      <c r="J4045"/>
      <c r="K4045" s="13"/>
      <c r="L4045" s="13">
        <f>dados!I3960/100</f>
        <v>0.1429</v>
      </c>
      <c r="M4045" s="13">
        <f>dados!J3960/100</f>
        <v>0.16289999999999999</v>
      </c>
      <c r="N4045" s="13">
        <f>dados!K3960/100</f>
        <v>0.25</v>
      </c>
      <c r="O4045" s="13">
        <f>dados!L3960/100</f>
        <v>0</v>
      </c>
      <c r="P4045" s="12" t="str">
        <f>LEFT(Tabela2[[#This Row],[Código]],2)</f>
        <v>38</v>
      </c>
    </row>
    <row r="4046" spans="2:16" ht="15" customHeight="1" x14ac:dyDescent="0.25">
      <c r="B4046" s="31" t="str">
        <f>IF(Tabela2[[#This Row],[Tipo]] = 0,LOOKUP(Tabela2[[#This Row],[RESUMO]],Tabela3[Grupo],Tabela3[Meus produtos]),VLOOKUP(Tabela2[[#This Row],[Código]],Tabela4[[Código NBS/LC116]:[Meus serviços]],3,0))</f>
        <v>Não</v>
      </c>
      <c r="C4046" t="str">
        <f>IF(E4046=0,TEXT(dados!A3961,"00000000"),IF(E4046=2,TEXT(dados!A3961,"0000"),TEXT(dados!A3961,"#")))</f>
        <v>38249959</v>
      </c>
      <c r="D4046" t="str">
        <f>IF(dados!B3961=0,"",dados!B3961)</f>
        <v/>
      </c>
      <c r="E4046">
        <f>dados!C3961</f>
        <v>0</v>
      </c>
      <c r="F4046" t="str">
        <f>dados!D3961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46"/>
      <c r="H4046"/>
      <c r="I4046"/>
      <c r="J4046"/>
      <c r="K4046" s="13"/>
      <c r="L4046" s="13">
        <f>dados!I3961/100</f>
        <v>0.1429</v>
      </c>
      <c r="M4046" s="13">
        <f>dados!J3961/100</f>
        <v>0.17829999999999999</v>
      </c>
      <c r="N4046" s="13">
        <f>dados!K3961/100</f>
        <v>0.25</v>
      </c>
      <c r="O4046" s="13">
        <f>dados!L3961/100</f>
        <v>0</v>
      </c>
      <c r="P4046" s="12" t="str">
        <f>LEFT(Tabela2[[#This Row],[Código]],2)</f>
        <v>38</v>
      </c>
    </row>
    <row r="4047" spans="2:16" ht="15" customHeight="1" x14ac:dyDescent="0.25">
      <c r="B4047" s="31" t="str">
        <f>IF(Tabela2[[#This Row],[Tipo]] = 0,LOOKUP(Tabela2[[#This Row],[RESUMO]],Tabela3[Grupo],Tabela3[Meus produtos]),VLOOKUP(Tabela2[[#This Row],[Código]],Tabela4[[Código NBS/LC116]:[Meus serviços]],3,0))</f>
        <v>Não</v>
      </c>
      <c r="C4047" t="str">
        <f>IF(E4047=0,TEXT(dados!A3962,"00000000"),IF(E4047=2,TEXT(dados!A3962,"0000"),TEXT(dados!A3962,"#")))</f>
        <v>38249961</v>
      </c>
      <c r="D4047" t="str">
        <f>IF(dados!B3962=0,"",dados!B3962)</f>
        <v/>
      </c>
      <c r="E4047">
        <f>dados!C3962</f>
        <v>0</v>
      </c>
      <c r="F4047" t="str">
        <f>dados!D3962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gadobenato de dimeglumina de gadobutrol de gadopentetato de dimeglumina de gadoterato de meglumina de gadoteridol ou de gadoxetato dissodic</v>
      </c>
      <c r="G4047"/>
      <c r="H4047"/>
      <c r="I4047"/>
      <c r="J4047"/>
      <c r="K4047" s="13"/>
      <c r="L4047" s="13">
        <f>dados!I3962/100</f>
        <v>0.1429</v>
      </c>
      <c r="M4047" s="13">
        <f>dados!J3962/100</f>
        <v>0.16289999999999999</v>
      </c>
      <c r="N4047" s="13">
        <f>dados!K3962/100</f>
        <v>0.25</v>
      </c>
      <c r="O4047" s="13">
        <f>dados!L3962/100</f>
        <v>0</v>
      </c>
      <c r="P4047" s="12" t="str">
        <f>LEFT(Tabela2[[#This Row],[Código]],2)</f>
        <v>38</v>
      </c>
    </row>
    <row r="4048" spans="2:16" ht="15" customHeight="1" x14ac:dyDescent="0.25">
      <c r="B4048" s="31" t="str">
        <f>IF(Tabela2[[#This Row],[Tipo]] = 0,LOOKUP(Tabela2[[#This Row],[RESUMO]],Tabela3[Grupo],Tabela3[Meus produtos]),VLOOKUP(Tabela2[[#This Row],[Código]],Tabela4[[Código NBS/LC116]:[Meus serviços]],3,0))</f>
        <v>Não</v>
      </c>
      <c r="C4048" t="str">
        <f>IF(E4048=0,TEXT(dados!A3963,"00000000"),IF(E4048=2,TEXT(dados!A3963,"0000"),TEXT(dados!A3963,"#")))</f>
        <v>38249962</v>
      </c>
      <c r="D4048" t="str">
        <f>IF(dados!B3963=0,"",dados!B3963)</f>
        <v/>
      </c>
      <c r="E4048">
        <f>dados!C3963</f>
        <v>0</v>
      </c>
      <c r="F4048" t="str">
        <f>dados!D3963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 base de hexafluoreto de enxofre</v>
      </c>
      <c r="G4048"/>
      <c r="H4048"/>
      <c r="I4048"/>
      <c r="J4048"/>
      <c r="K4048" s="13"/>
      <c r="L4048" s="13">
        <f>dados!I3963/100</f>
        <v>0.1429</v>
      </c>
      <c r="M4048" s="13">
        <f>dados!J3963/100</f>
        <v>0.16289999999999999</v>
      </c>
      <c r="N4048" s="13">
        <f>dados!K3963/100</f>
        <v>0.25</v>
      </c>
      <c r="O4048" s="13">
        <f>dados!L3963/100</f>
        <v>0</v>
      </c>
      <c r="P4048" s="12" t="str">
        <f>LEFT(Tabela2[[#This Row],[Código]],2)</f>
        <v>38</v>
      </c>
    </row>
    <row r="4049" spans="2:16" ht="15" customHeight="1" x14ac:dyDescent="0.25">
      <c r="B4049" s="31" t="str">
        <f>IF(Tabela2[[#This Row],[Tipo]] = 0,LOOKUP(Tabela2[[#This Row],[RESUMO]],Tabela3[Grupo],Tabela3[Meus produtos]),VLOOKUP(Tabela2[[#This Row],[Código]],Tabela4[[Código NBS/LC116]:[Meus serviços]],3,0))</f>
        <v>Não</v>
      </c>
      <c r="C4049" t="str">
        <f>IF(E4049=0,TEXT(dados!A3964,"00000000"),IF(E4049=2,TEXT(dados!A3964,"0000"),TEXT(dados!A3964,"#")))</f>
        <v>38249969</v>
      </c>
      <c r="D4049" t="str">
        <f>IF(dados!B3964=0,"",dados!B3964)</f>
        <v/>
      </c>
      <c r="E4049">
        <f>dados!C3964</f>
        <v>0</v>
      </c>
      <c r="F4049" t="str">
        <f>dados!D3964</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49"/>
      <c r="H4049"/>
      <c r="I4049"/>
      <c r="J4049"/>
      <c r="K4049" s="13"/>
      <c r="L4049" s="13">
        <f>dados!I3964/100</f>
        <v>0.1429</v>
      </c>
      <c r="M4049" s="13">
        <f>dados!J3964/100</f>
        <v>0.17829999999999999</v>
      </c>
      <c r="N4049" s="13">
        <f>dados!K3964/100</f>
        <v>0.25</v>
      </c>
      <c r="O4049" s="13">
        <f>dados!L3964/100</f>
        <v>0</v>
      </c>
      <c r="P4049" s="12" t="str">
        <f>LEFT(Tabela2[[#This Row],[Código]],2)</f>
        <v>38</v>
      </c>
    </row>
    <row r="4050" spans="2:16" ht="15" customHeight="1" x14ac:dyDescent="0.25">
      <c r="B4050" s="31" t="str">
        <f>IF(Tabela2[[#This Row],[Tipo]] = 0,LOOKUP(Tabela2[[#This Row],[RESUMO]],Tabela3[Grupo],Tabela3[Meus produtos]),VLOOKUP(Tabela2[[#This Row],[Código]],Tabela4[[Código NBS/LC116]:[Meus serviços]],3,0))</f>
        <v>Não</v>
      </c>
      <c r="C4050" t="str">
        <f>IF(E4050=0,TEXT(dados!A3965,"00000000"),IF(E4050=2,TEXT(dados!A3965,"0000"),TEXT(dados!A3965,"#")))</f>
        <v>38249971</v>
      </c>
      <c r="D4050" t="str">
        <f>IF(dados!B3965=0,"",dados!B3965)</f>
        <v/>
      </c>
      <c r="E4050">
        <f>dados!C3965</f>
        <v>0</v>
      </c>
      <c r="F4050" t="str">
        <f>dados!D3965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cal sodada carbonato de calcio hidrofugo</v>
      </c>
      <c r="G4050"/>
      <c r="H4050"/>
      <c r="I4050"/>
      <c r="J4050"/>
      <c r="K4050" s="13"/>
      <c r="L4050" s="13">
        <f>dados!I3965/100</f>
        <v>0.1429</v>
      </c>
      <c r="M4050" s="13">
        <f>dados!J3965/100</f>
        <v>0.17829999999999999</v>
      </c>
      <c r="N4050" s="13">
        <f>dados!K3965/100</f>
        <v>0.25</v>
      </c>
      <c r="O4050" s="13">
        <f>dados!L3965/100</f>
        <v>0</v>
      </c>
      <c r="P4050" s="12" t="str">
        <f>LEFT(Tabela2[[#This Row],[Código]],2)</f>
        <v>38</v>
      </c>
    </row>
    <row r="4051" spans="2:16" ht="15" customHeight="1" x14ac:dyDescent="0.25">
      <c r="B4051" s="31" t="str">
        <f>IF(Tabela2[[#This Row],[Tipo]] = 0,LOOKUP(Tabela2[[#This Row],[RESUMO]],Tabela3[Grupo],Tabela3[Meus produtos]),VLOOKUP(Tabela2[[#This Row],[Código]],Tabela4[[Código NBS/LC116]:[Meus serviços]],3,0))</f>
        <v>Não</v>
      </c>
      <c r="C4051" t="str">
        <f>IF(E4051=0,TEXT(dados!A3966,"00000000"),IF(E4051=2,TEXT(dados!A3966,"0000"),TEXT(dados!A3966,"#")))</f>
        <v>38249972</v>
      </c>
      <c r="D4051" t="str">
        <f>IF(dados!B3966=0,"",dados!B3966)</f>
        <v/>
      </c>
      <c r="E4051">
        <f>dados!C3966</f>
        <v>0</v>
      </c>
      <c r="F4051" t="str">
        <f>dados!D3966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silica em suspensao coloidal nitreto de boro de estrutura cristalina cubica compactado com substrato de carbeto de tungstenio v</v>
      </c>
      <c r="G4051"/>
      <c r="H4051"/>
      <c r="I4051"/>
      <c r="J4051"/>
      <c r="K4051" s="13"/>
      <c r="L4051" s="13">
        <f>dados!I3966/100</f>
        <v>0.1429</v>
      </c>
      <c r="M4051" s="13">
        <f>dados!J3966/100</f>
        <v>0.17829999999999999</v>
      </c>
      <c r="N4051" s="13">
        <f>dados!K3966/100</f>
        <v>0.25</v>
      </c>
      <c r="O4051" s="13">
        <f>dados!L3966/100</f>
        <v>0</v>
      </c>
      <c r="P4051" s="12" t="str">
        <f>LEFT(Tabela2[[#This Row],[Código]],2)</f>
        <v>38</v>
      </c>
    </row>
    <row r="4052" spans="2:16" ht="15" customHeight="1" x14ac:dyDescent="0.25">
      <c r="B4052" s="31" t="str">
        <f>IF(Tabela2[[#This Row],[Tipo]] = 0,LOOKUP(Tabela2[[#This Row],[RESUMO]],Tabela3[Grupo],Tabela3[Meus produtos]),VLOOKUP(Tabela2[[#This Row],[Código]],Tabela4[[Código NBS/LC116]:[Meus serviços]],3,0))</f>
        <v>Não</v>
      </c>
      <c r="C4052" t="str">
        <f>IF(E4052=0,TEXT(dados!A3967,"00000000"),IF(E4052=2,TEXT(dados!A3967,"0000"),TEXT(dados!A3967,"#")))</f>
        <v>38249973</v>
      </c>
      <c r="D4052" t="str">
        <f>IF(dados!B3967=0,"",dados!B3967)</f>
        <v/>
      </c>
      <c r="E4052">
        <f>dados!C3967</f>
        <v>0</v>
      </c>
      <c r="F4052" t="str">
        <f>dados!D3967</f>
        <v>Preparacoes a base de carbeto de tungstenio (volframio) com niquel como aglomerante, brometo de hidrogenio em solucao</v>
      </c>
      <c r="G4052"/>
      <c r="H4052"/>
      <c r="I4052"/>
      <c r="J4052"/>
      <c r="K4052" s="13"/>
      <c r="L4052" s="13">
        <f>dados!I3967/100</f>
        <v>0.1429</v>
      </c>
      <c r="M4052" s="13">
        <f>dados!J3967/100</f>
        <v>0.16289999999999999</v>
      </c>
      <c r="N4052" s="13">
        <f>dados!K3967/100</f>
        <v>0.25</v>
      </c>
      <c r="O4052" s="13">
        <f>dados!L3967/100</f>
        <v>0</v>
      </c>
      <c r="P4052" s="12" t="str">
        <f>LEFT(Tabela2[[#This Row],[Código]],2)</f>
        <v>38</v>
      </c>
    </row>
    <row r="4053" spans="2:16" ht="15" customHeight="1" x14ac:dyDescent="0.25">
      <c r="B4053" s="31" t="str">
        <f>IF(Tabela2[[#This Row],[Tipo]] = 0,LOOKUP(Tabela2[[#This Row],[RESUMO]],Tabela3[Grupo],Tabela3[Meus produtos]),VLOOKUP(Tabela2[[#This Row],[Código]],Tabela4[[Código NBS/LC116]:[Meus serviços]],3,0))</f>
        <v>Não</v>
      </c>
      <c r="C4053" t="str">
        <f>IF(E4053=0,TEXT(dados!A3968,"00000000"),IF(E4053=2,TEXT(dados!A3968,"0000"),TEXT(dados!A3968,"#")))</f>
        <v>38249974</v>
      </c>
      <c r="D4053" t="str">
        <f>IF(dados!B3968=0,"",dados!B3968)</f>
        <v/>
      </c>
      <c r="E4053">
        <f>dados!C3968</f>
        <v>0</v>
      </c>
      <c r="F4053" t="str">
        <f>dados!D3968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hidroxido de niquel ou de cadmio de oxido de cadmio ou de oxido ferroso ferrico proprios para a fabricacao de acumuladores alca</v>
      </c>
      <c r="G4053"/>
      <c r="H4053"/>
      <c r="I4053"/>
      <c r="J4053"/>
      <c r="K4053" s="13"/>
      <c r="L4053" s="13">
        <f>dados!I3968/100</f>
        <v>0.1429</v>
      </c>
      <c r="M4053" s="13">
        <f>dados!J3968/100</f>
        <v>0.16289999999999999</v>
      </c>
      <c r="N4053" s="13">
        <f>dados!K3968/100</f>
        <v>0.25</v>
      </c>
      <c r="O4053" s="13">
        <f>dados!L3968/100</f>
        <v>0</v>
      </c>
      <c r="P4053" s="12" t="str">
        <f>LEFT(Tabela2[[#This Row],[Código]],2)</f>
        <v>38</v>
      </c>
    </row>
    <row r="4054" spans="2:16" ht="15" customHeight="1" x14ac:dyDescent="0.25">
      <c r="B4054" s="31" t="str">
        <f>IF(Tabela2[[#This Row],[Tipo]] = 0,LOOKUP(Tabela2[[#This Row],[RESUMO]],Tabela3[Grupo],Tabela3[Meus produtos]),VLOOKUP(Tabela2[[#This Row],[Código]],Tabela4[[Código NBS/LC116]:[Meus serviços]],3,0))</f>
        <v>Não</v>
      </c>
      <c r="C4054" t="str">
        <f>IF(E4054=0,TEXT(dados!A3969,"00000000"),IF(E4054=2,TEXT(dados!A3969,"0000"),TEXT(dados!A3969,"#")))</f>
        <v>38249975</v>
      </c>
      <c r="D4054" t="str">
        <f>IF(dados!B3969=0,"",dados!B3969)</f>
        <v/>
      </c>
      <c r="E4054">
        <f>dados!C3969</f>
        <v>0</v>
      </c>
      <c r="F4054" t="str">
        <f>dados!D3969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utilizadas na elaboracao de meios de cultura trocadores de ions para o tratamento de aguas preparacoes a base de zeolitas artificiais</v>
      </c>
      <c r="G4054"/>
      <c r="H4054"/>
      <c r="I4054"/>
      <c r="J4054"/>
      <c r="K4054" s="13"/>
      <c r="L4054" s="13">
        <f>dados!I3969/100</f>
        <v>0.1429</v>
      </c>
      <c r="M4054" s="13">
        <f>dados!J3969/100</f>
        <v>0.16289999999999999</v>
      </c>
      <c r="N4054" s="13">
        <f>dados!K3969/100</f>
        <v>0.25</v>
      </c>
      <c r="O4054" s="13">
        <f>dados!L3969/100</f>
        <v>0</v>
      </c>
      <c r="P4054" s="12" t="str">
        <f>LEFT(Tabela2[[#This Row],[Código]],2)</f>
        <v>38</v>
      </c>
    </row>
    <row r="4055" spans="2:16" ht="15" customHeight="1" x14ac:dyDescent="0.25">
      <c r="B4055" s="31" t="str">
        <f>IF(Tabela2[[#This Row],[Tipo]] = 0,LOOKUP(Tabela2[[#This Row],[RESUMO]],Tabela3[Grupo],Tabela3[Meus produtos]),VLOOKUP(Tabela2[[#This Row],[Código]],Tabela4[[Código NBS/LC116]:[Meus serviços]],3,0))</f>
        <v>Não</v>
      </c>
      <c r="C4055" t="str">
        <f>IF(E4055=0,TEXT(dados!A3970,"00000000"),IF(E4055=2,TEXT(dados!A3970,"0000"),TEXT(dados!A3970,"#")))</f>
        <v>38249976</v>
      </c>
      <c r="D4055" t="str">
        <f>IF(dados!B3970=0,"",dados!B3970)</f>
        <v/>
      </c>
      <c r="E4055">
        <f>dados!C3970</f>
        <v>0</v>
      </c>
      <c r="F4055" t="str">
        <f>dados!D3970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compostos absorventes a base de metais para aperfeicoar o vacuo nos tubos ou valvulas eletricas</v>
      </c>
      <c r="G4055"/>
      <c r="H4055"/>
      <c r="I4055"/>
      <c r="J4055"/>
      <c r="K4055" s="13"/>
      <c r="L4055" s="13">
        <f>dados!I3970/100</f>
        <v>0.1429</v>
      </c>
      <c r="M4055" s="13">
        <f>dados!J3970/100</f>
        <v>0.16289999999999999</v>
      </c>
      <c r="N4055" s="13">
        <f>dados!K3970/100</f>
        <v>0.25</v>
      </c>
      <c r="O4055" s="13">
        <f>dados!L3970/100</f>
        <v>0</v>
      </c>
      <c r="P4055" s="12" t="str">
        <f>LEFT(Tabela2[[#This Row],[Código]],2)</f>
        <v>38</v>
      </c>
    </row>
    <row r="4056" spans="2:16" ht="15" customHeight="1" x14ac:dyDescent="0.25">
      <c r="B4056" s="31" t="str">
        <f>IF(Tabela2[[#This Row],[Tipo]] = 0,LOOKUP(Tabela2[[#This Row],[RESUMO]],Tabela3[Grupo],Tabela3[Meus produtos]),VLOOKUP(Tabela2[[#This Row],[Código]],Tabela4[[Código NBS/LC116]:[Meus serviços]],3,0))</f>
        <v>Não</v>
      </c>
      <c r="C4056" t="str">
        <f>IF(E4056=0,TEXT(dados!A3971,"00000000"),IF(E4056=2,TEXT(dados!A3971,"0000"),TEXT(dados!A3971,"#")))</f>
        <v>38249977</v>
      </c>
      <c r="D4056" t="str">
        <f>IF(dados!B3971=0,"",dados!B3971)</f>
        <v/>
      </c>
      <c r="E4056">
        <f>dados!C3971</f>
        <v>0</v>
      </c>
      <c r="F4056" t="str">
        <f>dados!D3971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adubos fertilizantes foliares contendo zinco ou manganes</v>
      </c>
      <c r="G4056"/>
      <c r="H4056"/>
      <c r="I4056"/>
      <c r="J4056"/>
      <c r="K4056" s="13"/>
      <c r="L4056" s="13">
        <f>dados!I3971/100</f>
        <v>0.13449999999999998</v>
      </c>
      <c r="M4056" s="13">
        <f>dados!J3971/100</f>
        <v>0.1545</v>
      </c>
      <c r="N4056" s="13">
        <f>dados!K3971/100</f>
        <v>0.04</v>
      </c>
      <c r="O4056" s="13">
        <f>dados!L3971/100</f>
        <v>0</v>
      </c>
      <c r="P4056" s="12" t="str">
        <f>LEFT(Tabela2[[#This Row],[Código]],2)</f>
        <v>38</v>
      </c>
    </row>
    <row r="4057" spans="2:16" ht="15" customHeight="1" x14ac:dyDescent="0.25">
      <c r="B4057" s="31" t="str">
        <f>IF(Tabela2[[#This Row],[Tipo]] = 0,LOOKUP(Tabela2[[#This Row],[RESUMO]],Tabela3[Grupo],Tabela3[Meus produtos]),VLOOKUP(Tabela2[[#This Row],[Código]],Tabela4[[Código NBS/LC116]:[Meus serviços]],3,0))</f>
        <v>Não</v>
      </c>
      <c r="C4057" t="str">
        <f>IF(E4057=0,TEXT(dados!A3972,"00000000"),IF(E4057=2,TEXT(dados!A3972,"0000"),TEXT(dados!A3972,"#")))</f>
        <v>38249978</v>
      </c>
      <c r="D4057" t="str">
        <f>IF(dados!B3972=0,"",dados!B3972)</f>
        <v/>
      </c>
      <c r="E4057">
        <f>dados!C3972</f>
        <v>0</v>
      </c>
      <c r="F4057" t="str">
        <f>dados!D3972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oxido de aluminio e oxido de zirconio com um conteudo de oxido de zirconio igual ou superior a 20 em peso</v>
      </c>
      <c r="G4057"/>
      <c r="H4057"/>
      <c r="I4057"/>
      <c r="J4057"/>
      <c r="K4057" s="13"/>
      <c r="L4057" s="13">
        <f>dados!I3972/100</f>
        <v>0.1429</v>
      </c>
      <c r="M4057" s="13">
        <f>dados!J3972/100</f>
        <v>0.16289999999999999</v>
      </c>
      <c r="N4057" s="13">
        <f>dados!K3972/100</f>
        <v>0.25</v>
      </c>
      <c r="O4057" s="13">
        <f>dados!L3972/100</f>
        <v>0</v>
      </c>
      <c r="P4057" s="12" t="str">
        <f>LEFT(Tabela2[[#This Row],[Código]],2)</f>
        <v>38</v>
      </c>
    </row>
    <row r="4058" spans="2:16" ht="15" customHeight="1" x14ac:dyDescent="0.25">
      <c r="B4058" s="31" t="str">
        <f>IF(Tabela2[[#This Row],[Tipo]] = 0,LOOKUP(Tabela2[[#This Row],[RESUMO]],Tabela3[Grupo],Tabela3[Meus produtos]),VLOOKUP(Tabela2[[#This Row],[Código]],Tabela4[[Código NBS/LC116]:[Meus serviços]],3,0))</f>
        <v>Não</v>
      </c>
      <c r="C4058" t="str">
        <f>IF(E4058=0,TEXT(dados!A3973,"00000000"),IF(E4058=2,TEXT(dados!A3973,"0000"),TEXT(dados!A3973,"#")))</f>
        <v>38249979</v>
      </c>
      <c r="D4058" t="str">
        <f>IF(dados!B3973=0,"",dados!B3973)</f>
        <v/>
      </c>
      <c r="E4058">
        <f>dados!C3973</f>
        <v>0</v>
      </c>
      <c r="F4058" t="str">
        <f>dados!D3973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58"/>
      <c r="H4058"/>
      <c r="I4058"/>
      <c r="J4058"/>
      <c r="K4058" s="13"/>
      <c r="L4058" s="13">
        <f>dados!I3973/100</f>
        <v>0.1429</v>
      </c>
      <c r="M4058" s="13">
        <f>dados!J3973/100</f>
        <v>0.17829999999999999</v>
      </c>
      <c r="N4058" s="13">
        <f>dados!K3973/100</f>
        <v>0.25</v>
      </c>
      <c r="O4058" s="13">
        <f>dados!L3973/100</f>
        <v>0</v>
      </c>
      <c r="P4058" s="12" t="str">
        <f>LEFT(Tabela2[[#This Row],[Código]],2)</f>
        <v>38</v>
      </c>
    </row>
    <row r="4059" spans="2:16" ht="15" customHeight="1" x14ac:dyDescent="0.25">
      <c r="B4059" s="31" t="str">
        <f>IF(Tabela2[[#This Row],[Tipo]] = 0,LOOKUP(Tabela2[[#This Row],[RESUMO]],Tabela3[Grupo],Tabela3[Meus produtos]),VLOOKUP(Tabela2[[#This Row],[Código]],Tabela4[[Código NBS/LC116]:[Meus serviços]],3,0))</f>
        <v>Não</v>
      </c>
      <c r="C4059" t="str">
        <f>IF(E4059=0,TEXT(dados!A3974,"00000000"),IF(E4059=2,TEXT(dados!A3974,"0000"),TEXT(dados!A3974,"#")))</f>
        <v>38249979</v>
      </c>
      <c r="D4059">
        <f>IF(dados!B3974=0,"",dados!B3974)</f>
        <v>1</v>
      </c>
      <c r="E4059">
        <f>dados!C3974</f>
        <v>0</v>
      </c>
      <c r="F4059" t="str">
        <f>dados!D3974</f>
        <v>Outros</v>
      </c>
      <c r="G4059"/>
      <c r="H4059"/>
      <c r="I4059"/>
      <c r="J4059"/>
      <c r="K4059" s="13"/>
      <c r="L4059" s="13">
        <f>dados!I3974/100</f>
        <v>0.13449999999999998</v>
      </c>
      <c r="M4059" s="13">
        <f>dados!J3974/100</f>
        <v>0.1699</v>
      </c>
      <c r="N4059" s="13">
        <f>dados!K3974/100</f>
        <v>0.25</v>
      </c>
      <c r="O4059" s="13">
        <f>dados!L3974/100</f>
        <v>0</v>
      </c>
      <c r="P4059" s="12" t="str">
        <f>LEFT(Tabela2[[#This Row],[Código]],2)</f>
        <v>38</v>
      </c>
    </row>
    <row r="4060" spans="2:16" ht="15" customHeight="1" x14ac:dyDescent="0.25">
      <c r="B4060" s="31" t="str">
        <f>IF(Tabela2[[#This Row],[Tipo]] = 0,LOOKUP(Tabela2[[#This Row],[RESUMO]],Tabela3[Grupo],Tabela3[Meus produtos]),VLOOKUP(Tabela2[[#This Row],[Código]],Tabela4[[Código NBS/LC116]:[Meus serviços]],3,0))</f>
        <v>Não</v>
      </c>
      <c r="C4060" t="str">
        <f>IF(E4060=0,TEXT(dados!A3975,"00000000"),IF(E4060=2,TEXT(dados!A3975,"0000"),TEXT(dados!A3975,"#")))</f>
        <v>38249981</v>
      </c>
      <c r="D4060" t="str">
        <f>IF(dados!B3975=0,"",dados!B3975)</f>
        <v/>
      </c>
      <c r="E4060">
        <f>dados!C3975</f>
        <v>0</v>
      </c>
      <c r="F4060" t="str">
        <f>dados!D3975</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Preparacoes a base de anidrido poliisobutenilsuccinico em oleo mineral</v>
      </c>
      <c r="G4060"/>
      <c r="H4060"/>
      <c r="I4060"/>
      <c r="J4060"/>
      <c r="K4060" s="13"/>
      <c r="L4060" s="13">
        <f>dados!I3975/100</f>
        <v>0.1429</v>
      </c>
      <c r="M4060" s="13">
        <f>dados!J3975/100</f>
        <v>0.17829999999999999</v>
      </c>
      <c r="N4060" s="13">
        <f>dados!K3975/100</f>
        <v>0.25</v>
      </c>
      <c r="O4060" s="13">
        <f>dados!L3975/100</f>
        <v>0</v>
      </c>
      <c r="P4060" s="12" t="str">
        <f>LEFT(Tabela2[[#This Row],[Código]],2)</f>
        <v>38</v>
      </c>
    </row>
    <row r="4061" spans="2:16" ht="15" customHeight="1" x14ac:dyDescent="0.25">
      <c r="B4061" s="31" t="str">
        <f>IF(Tabela2[[#This Row],[Tipo]] = 0,LOOKUP(Tabela2[[#This Row],[RESUMO]],Tabela3[Grupo],Tabela3[Meus produtos]),VLOOKUP(Tabela2[[#This Row],[Código]],Tabela4[[Código NBS/LC116]:[Meus serviços]],3,0))</f>
        <v>Não</v>
      </c>
      <c r="C4061" t="str">
        <f>IF(E4061=0,TEXT(dados!A3976,"00000000"),IF(E4061=2,TEXT(dados!A3976,"0000"),TEXT(dados!A3976,"#")))</f>
        <v>38249982</v>
      </c>
      <c r="D4061" t="str">
        <f>IF(dados!B3976=0,"",dados!B3976)</f>
        <v/>
      </c>
      <c r="E4061">
        <f>dados!C3976</f>
        <v>0</v>
      </c>
      <c r="F4061" t="str">
        <f>dados!D3976</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Halquinol tetraclorohidroxiglicina de aluminio e zirconio</v>
      </c>
      <c r="G4061"/>
      <c r="H4061"/>
      <c r="I4061"/>
      <c r="J4061"/>
      <c r="K4061" s="13"/>
      <c r="L4061" s="13">
        <f>dados!I3976/100</f>
        <v>0.1429</v>
      </c>
      <c r="M4061" s="13">
        <f>dados!J3976/100</f>
        <v>0.16289999999999999</v>
      </c>
      <c r="N4061" s="13">
        <f>dados!K3976/100</f>
        <v>0.25</v>
      </c>
      <c r="O4061" s="13">
        <f>dados!L3976/100</f>
        <v>0</v>
      </c>
      <c r="P4061" s="12" t="str">
        <f>LEFT(Tabela2[[#This Row],[Código]],2)</f>
        <v>38</v>
      </c>
    </row>
    <row r="4062" spans="2:16" ht="15" customHeight="1" x14ac:dyDescent="0.25">
      <c r="B4062" s="31" t="str">
        <f>IF(Tabela2[[#This Row],[Tipo]] = 0,LOOKUP(Tabela2[[#This Row],[RESUMO]],Tabela3[Grupo],Tabela3[Meus produtos]),VLOOKUP(Tabela2[[#This Row],[Código]],Tabela4[[Código NBS/LC116]:[Meus serviços]],3,0))</f>
        <v>Não</v>
      </c>
      <c r="C4062" t="str">
        <f>IF(E4062=0,TEXT(dados!A3977,"00000000"),IF(E4062=2,TEXT(dados!A3977,"0000"),TEXT(dados!A3977,"#")))</f>
        <v>38249983</v>
      </c>
      <c r="D4062" t="str">
        <f>IF(dados!B3977=0,"",dados!B3977)</f>
        <v/>
      </c>
      <c r="E4062">
        <f>dados!C3977</f>
        <v>0</v>
      </c>
      <c r="F4062" t="str">
        <f>dados!D3977</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Triisocianato de tiofosfato de fenila ou de trifenilmetano em solucao de cloreto de metileno ou de acetato de etila preparacoes a base de tetraacetil</v>
      </c>
      <c r="G4062"/>
      <c r="H4062"/>
      <c r="I4062"/>
      <c r="J4062"/>
      <c r="K4062" s="13"/>
      <c r="L4062" s="13">
        <f>dados!I3977/100</f>
        <v>0.1429</v>
      </c>
      <c r="M4062" s="13">
        <f>dados!J3977/100</f>
        <v>0.16289999999999999</v>
      </c>
      <c r="N4062" s="13">
        <f>dados!K3977/100</f>
        <v>0.25</v>
      </c>
      <c r="O4062" s="13">
        <f>dados!L3977/100</f>
        <v>0</v>
      </c>
      <c r="P4062" s="12" t="str">
        <f>LEFT(Tabela2[[#This Row],[Código]],2)</f>
        <v>38</v>
      </c>
    </row>
    <row r="4063" spans="2:16" ht="15" customHeight="1" x14ac:dyDescent="0.25">
      <c r="B4063" s="31" t="str">
        <f>IF(Tabela2[[#This Row],[Tipo]] = 0,LOOKUP(Tabela2[[#This Row],[RESUMO]],Tabela3[Grupo],Tabela3[Meus produtos]),VLOOKUP(Tabela2[[#This Row],[Código]],Tabela4[[Código NBS/LC116]:[Meus serviços]],3,0))</f>
        <v>Não</v>
      </c>
      <c r="C4063" t="str">
        <f>IF(E4063=0,TEXT(dados!A3978,"00000000"),IF(E4063=2,TEXT(dados!A3978,"0000"),TEXT(dados!A3978,"#")))</f>
        <v>38249984</v>
      </c>
      <c r="D4063" t="str">
        <f>IF(dados!B3978=0,"",dados!B3978)</f>
        <v/>
      </c>
      <c r="E4063">
        <f>dados!C3978</f>
        <v>0</v>
      </c>
      <c r="F4063" t="str">
        <f>dados!D3978</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Que contenham eteres decabromodifenilicos</v>
      </c>
      <c r="G4063"/>
      <c r="H4063"/>
      <c r="I4063"/>
      <c r="J4063"/>
      <c r="K4063" s="13"/>
      <c r="L4063" s="13">
        <f>dados!I3978/100</f>
        <v>0.1429</v>
      </c>
      <c r="M4063" s="13">
        <f>dados!J3978/100</f>
        <v>0.17829999999999999</v>
      </c>
      <c r="N4063" s="13">
        <f>dados!K3978/100</f>
        <v>0.25</v>
      </c>
      <c r="O4063" s="13">
        <f>dados!L3978/100</f>
        <v>0</v>
      </c>
      <c r="P4063" s="12" t="str">
        <f>LEFT(Tabela2[[#This Row],[Código]],2)</f>
        <v>38</v>
      </c>
    </row>
    <row r="4064" spans="2:16" ht="15" customHeight="1" x14ac:dyDescent="0.25">
      <c r="B4064" s="31" t="str">
        <f>IF(Tabela2[[#This Row],[Tipo]] = 0,LOOKUP(Tabela2[[#This Row],[RESUMO]],Tabela3[Grupo],Tabela3[Meus produtos]),VLOOKUP(Tabela2[[#This Row],[Código]],Tabela4[[Código NBS/LC116]:[Meus serviços]],3,0))</f>
        <v>Não</v>
      </c>
      <c r="C4064" t="str">
        <f>IF(E4064=0,TEXT(dados!A3979,"00000000"),IF(E4064=2,TEXT(dados!A3979,"0000"),TEXT(dados!A3979,"#")))</f>
        <v>38249985</v>
      </c>
      <c r="D4064" t="str">
        <f>IF(dados!B3979=0,"",dados!B3979)</f>
        <v/>
      </c>
      <c r="E4064">
        <f>dados!C3979</f>
        <v>0</v>
      </c>
      <c r="F4064" t="str">
        <f>dados!D3979</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Metilato de sodio em metanol</v>
      </c>
      <c r="G4064"/>
      <c r="H4064"/>
      <c r="I4064"/>
      <c r="J4064"/>
      <c r="K4064" s="13"/>
      <c r="L4064" s="13">
        <f>dados!I3979/100</f>
        <v>0.1429</v>
      </c>
      <c r="M4064" s="13">
        <f>dados!J3979/100</f>
        <v>0.17829999999999999</v>
      </c>
      <c r="N4064" s="13">
        <f>dados!K3979/100</f>
        <v>0.25</v>
      </c>
      <c r="O4064" s="13">
        <f>dados!L3979/100</f>
        <v>0</v>
      </c>
      <c r="P4064" s="12" t="str">
        <f>LEFT(Tabela2[[#This Row],[Código]],2)</f>
        <v>38</v>
      </c>
    </row>
    <row r="4065" spans="2:16" ht="15" customHeight="1" x14ac:dyDescent="0.25">
      <c r="B4065" s="31" t="str">
        <f>IF(Tabela2[[#This Row],[Tipo]] = 0,LOOKUP(Tabela2[[#This Row],[RESUMO]],Tabela3[Grupo],Tabela3[Meus produtos]),VLOOKUP(Tabela2[[#This Row],[Código]],Tabela4[[Código NBS/LC116]:[Meus serviços]],3,0))</f>
        <v>Não</v>
      </c>
      <c r="C4065" t="str">
        <f>IF(E4065=0,TEXT(dados!A3980,"00000000"),IF(E4065=2,TEXT(dados!A3980,"0000"),TEXT(dados!A3980,"#")))</f>
        <v>38249986</v>
      </c>
      <c r="D4065" t="str">
        <f>IF(dados!B3980=0,"",dados!B3980)</f>
        <v/>
      </c>
      <c r="E4065">
        <f>dados!C3980</f>
        <v>0</v>
      </c>
      <c r="F4065" t="str">
        <f>dados!D3980</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Maneb mancozeb cloreto de benzalconio</v>
      </c>
      <c r="G4065"/>
      <c r="H4065"/>
      <c r="I4065"/>
      <c r="J4065"/>
      <c r="K4065" s="13"/>
      <c r="L4065" s="13">
        <f>dados!I3980/100</f>
        <v>0.1429</v>
      </c>
      <c r="M4065" s="13">
        <f>dados!J3980/100</f>
        <v>0.17829999999999999</v>
      </c>
      <c r="N4065" s="13">
        <f>dados!K3980/100</f>
        <v>0.25</v>
      </c>
      <c r="O4065" s="13">
        <f>dados!L3980/100</f>
        <v>0</v>
      </c>
      <c r="P4065" s="12" t="str">
        <f>LEFT(Tabela2[[#This Row],[Código]],2)</f>
        <v>38</v>
      </c>
    </row>
    <row r="4066" spans="2:16" ht="15" customHeight="1" x14ac:dyDescent="0.25">
      <c r="B4066" s="31" t="str">
        <f>IF(Tabela2[[#This Row],[Tipo]] = 0,LOOKUP(Tabela2[[#This Row],[RESUMO]],Tabela3[Grupo],Tabela3[Meus produtos]),VLOOKUP(Tabela2[[#This Row],[Código]],Tabela4[[Código NBS/LC116]:[Meus serviços]],3,0))</f>
        <v>Não</v>
      </c>
      <c r="C4066" t="str">
        <f>IF(E4066=0,TEXT(dados!A3981,"00000000"),IF(E4066=2,TEXT(dados!A3981,"0000"),TEXT(dados!A3981,"#")))</f>
        <v>38249987</v>
      </c>
      <c r="D4066" t="str">
        <f>IF(dados!B3981=0,"",dados!B3981)</f>
        <v/>
      </c>
      <c r="E4066">
        <f>dados!C3981</f>
        <v>0</v>
      </c>
      <c r="F4066" t="str">
        <f>dados!D3981</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Dispersao aquosa de microcapsulas de poliuretano ou de melamina formaldeido contendo um precursor de corante em solventes organicos</v>
      </c>
      <c r="G4066"/>
      <c r="H4066"/>
      <c r="I4066"/>
      <c r="J4066"/>
      <c r="K4066" s="13"/>
      <c r="L4066" s="13">
        <f>dados!I3981/100</f>
        <v>0.1429</v>
      </c>
      <c r="M4066" s="13">
        <f>dados!J3981/100</f>
        <v>0.17829999999999999</v>
      </c>
      <c r="N4066" s="13">
        <f>dados!K3981/100</f>
        <v>0.25</v>
      </c>
      <c r="O4066" s="13">
        <f>dados!L3981/100</f>
        <v>0</v>
      </c>
      <c r="P4066" s="12" t="str">
        <f>LEFT(Tabela2[[#This Row],[Código]],2)</f>
        <v>38</v>
      </c>
    </row>
    <row r="4067" spans="2:16" ht="15" customHeight="1" x14ac:dyDescent="0.25">
      <c r="B4067" s="31" t="str">
        <f>IF(Tabela2[[#This Row],[Tipo]] = 0,LOOKUP(Tabela2[[#This Row],[RESUMO]],Tabela3[Grupo],Tabela3[Meus produtos]),VLOOKUP(Tabela2[[#This Row],[Código]],Tabela4[[Código NBS/LC116]:[Meus serviços]],3,0))</f>
        <v>Não</v>
      </c>
      <c r="C4067" t="str">
        <f>IF(E4067=0,TEXT(dados!A3982,"00000000"),IF(E4067=2,TEXT(dados!A3982,"0000"),TEXT(dados!A3982,"#")))</f>
        <v>38249988</v>
      </c>
      <c r="D4067" t="str">
        <f>IF(dados!B3982=0,"",dados!B3982)</f>
        <v/>
      </c>
      <c r="E4067">
        <f>dados!C3982</f>
        <v>0</v>
      </c>
      <c r="F4067" t="str">
        <f>dados!D3982</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Misturas constituidas principalmente pelos compostos seguintes grupos alquila de c 1 a c 3 exceto nos casos expressamente indicados alquilfosfonofluo</v>
      </c>
      <c r="G4067"/>
      <c r="H4067"/>
      <c r="I4067"/>
      <c r="J4067"/>
      <c r="K4067" s="13"/>
      <c r="L4067" s="13">
        <f>dados!I3982/100</f>
        <v>0.1429</v>
      </c>
      <c r="M4067" s="13">
        <f>dados!J3982/100</f>
        <v>0.17829999999999999</v>
      </c>
      <c r="N4067" s="13">
        <f>dados!K3982/100</f>
        <v>0.25</v>
      </c>
      <c r="O4067" s="13">
        <f>dados!L3982/100</f>
        <v>0</v>
      </c>
      <c r="P4067" s="12" t="str">
        <f>LEFT(Tabela2[[#This Row],[Código]],2)</f>
        <v>38</v>
      </c>
    </row>
    <row r="4068" spans="2:16" ht="15" customHeight="1" x14ac:dyDescent="0.25">
      <c r="B4068" s="31" t="str">
        <f>IF(Tabela2[[#This Row],[Tipo]] = 0,LOOKUP(Tabela2[[#This Row],[RESUMO]],Tabela3[Grupo],Tabela3[Meus produtos]),VLOOKUP(Tabela2[[#This Row],[Código]],Tabela4[[Código NBS/LC116]:[Meus serviços]],3,0))</f>
        <v>Não</v>
      </c>
      <c r="C4068" t="str">
        <f>IF(E4068=0,TEXT(dados!A3983,"00000000"),IF(E4068=2,TEXT(dados!A3983,"0000"),TEXT(dados!A3983,"#")))</f>
        <v>38249989</v>
      </c>
      <c r="D4068" t="str">
        <f>IF(dados!B3983=0,"",dados!B3983)</f>
        <v/>
      </c>
      <c r="E4068">
        <f>dados!C3983</f>
        <v>0</v>
      </c>
      <c r="F4068" t="str">
        <f>dados!D3983</f>
        <v>Produtos diversos das industrias quimicas aglutinantes preparados para moldes ou para nucleos de fundicao produtos quimicos e preparacoes das industrias quimicas ou das industrias conexas incluindo os constituidos por misturas de produtos naturais nao especificados nem compreendidos noutras posicoes outros</v>
      </c>
      <c r="G4068"/>
      <c r="H4068"/>
      <c r="I4068"/>
      <c r="J4068"/>
      <c r="K4068" s="13"/>
      <c r="L4068" s="13">
        <f>dados!I3983/100</f>
        <v>0.1429</v>
      </c>
      <c r="M4068" s="13">
        <f>dados!J3983/100</f>
        <v>0.17829999999999999</v>
      </c>
      <c r="N4068" s="13">
        <f>dados!K3983/100</f>
        <v>0.25</v>
      </c>
      <c r="O4068" s="13">
        <f>dados!L3983/100</f>
        <v>0</v>
      </c>
      <c r="P4068" s="12" t="str">
        <f>LEFT(Tabela2[[#This Row],[Código]],2)</f>
        <v>38</v>
      </c>
    </row>
    <row r="4069" spans="2:16" ht="15" customHeight="1" x14ac:dyDescent="0.25">
      <c r="B4069" s="31" t="str">
        <f>IF(Tabela2[[#This Row],[Tipo]] = 0,LOOKUP(Tabela2[[#This Row],[RESUMO]],Tabela3[Grupo],Tabela3[Meus produtos]),VLOOKUP(Tabela2[[#This Row],[Código]],Tabela4[[Código NBS/LC116]:[Meus serviços]],3,0))</f>
        <v>Não</v>
      </c>
      <c r="C4069" t="str">
        <f>IF(E4069=0,TEXT(dados!A3984,"00000000"),IF(E4069=2,TEXT(dados!A3984,"0000"),TEXT(dados!A3984,"#")))</f>
        <v>38251000</v>
      </c>
      <c r="D4069" t="str">
        <f>IF(dados!B3984=0,"",dados!B3984)</f>
        <v/>
      </c>
      <c r="E4069">
        <f>dados!C3984</f>
        <v>0</v>
      </c>
      <c r="F4069" t="str">
        <f>dados!D3984</f>
        <v>Lixos municipais</v>
      </c>
      <c r="G4069"/>
      <c r="H4069"/>
      <c r="I4069"/>
      <c r="J4069"/>
      <c r="K4069" s="13"/>
      <c r="L4069" s="13">
        <f>dados!I3984/100</f>
        <v>0.13449999999999998</v>
      </c>
      <c r="M4069" s="13">
        <f>dados!J3984/100</f>
        <v>0.1699</v>
      </c>
      <c r="N4069" s="13">
        <f>dados!K3984/100</f>
        <v>0.25</v>
      </c>
      <c r="O4069" s="13">
        <f>dados!L3984/100</f>
        <v>0</v>
      </c>
      <c r="P4069" s="12" t="str">
        <f>LEFT(Tabela2[[#This Row],[Código]],2)</f>
        <v>38</v>
      </c>
    </row>
    <row r="4070" spans="2:16" ht="15" customHeight="1" x14ac:dyDescent="0.25">
      <c r="B4070" s="31" t="str">
        <f>IF(Tabela2[[#This Row],[Tipo]] = 0,LOOKUP(Tabela2[[#This Row],[RESUMO]],Tabela3[Grupo],Tabela3[Meus produtos]),VLOOKUP(Tabela2[[#This Row],[Código]],Tabela4[[Código NBS/LC116]:[Meus serviços]],3,0))</f>
        <v>Não</v>
      </c>
      <c r="C4070" t="str">
        <f>IF(E4070=0,TEXT(dados!A3985,"00000000"),IF(E4070=2,TEXT(dados!A3985,"0000"),TEXT(dados!A3985,"#")))</f>
        <v>38252000</v>
      </c>
      <c r="D4070" t="str">
        <f>IF(dados!B3985=0,"",dados!B3985)</f>
        <v/>
      </c>
      <c r="E4070">
        <f>dados!C3985</f>
        <v>0</v>
      </c>
      <c r="F4070" t="str">
        <f>dados!D3985</f>
        <v>Lamas de tratamentos de esgotos</v>
      </c>
      <c r="G4070"/>
      <c r="H4070"/>
      <c r="I4070"/>
      <c r="J4070"/>
      <c r="K4070" s="13"/>
      <c r="L4070" s="13">
        <f>dados!I3985/100</f>
        <v>0.13449999999999998</v>
      </c>
      <c r="M4070" s="13">
        <f>dados!J3985/100</f>
        <v>0.1699</v>
      </c>
      <c r="N4070" s="13">
        <f>dados!K3985/100</f>
        <v>0.25</v>
      </c>
      <c r="O4070" s="13">
        <f>dados!L3985/100</f>
        <v>0</v>
      </c>
      <c r="P4070" s="12" t="str">
        <f>LEFT(Tabela2[[#This Row],[Código]],2)</f>
        <v>38</v>
      </c>
    </row>
    <row r="4071" spans="2:16" ht="15" customHeight="1" x14ac:dyDescent="0.25">
      <c r="B4071" s="31" t="str">
        <f>IF(Tabela2[[#This Row],[Tipo]] = 0,LOOKUP(Tabela2[[#This Row],[RESUMO]],Tabela3[Grupo],Tabela3[Meus produtos]),VLOOKUP(Tabela2[[#This Row],[Código]],Tabela4[[Código NBS/LC116]:[Meus serviços]],3,0))</f>
        <v>Não</v>
      </c>
      <c r="C4071" t="str">
        <f>IF(E4071=0,TEXT(dados!A3986,"00000000"),IF(E4071=2,TEXT(dados!A3986,"0000"),TEXT(dados!A3986,"#")))</f>
        <v>38253000</v>
      </c>
      <c r="D4071" t="str">
        <f>IF(dados!B3986=0,"",dados!B3986)</f>
        <v/>
      </c>
      <c r="E4071">
        <f>dados!C3986</f>
        <v>0</v>
      </c>
      <c r="F4071" t="str">
        <f>dados!D3986</f>
        <v>Residuos clinicos</v>
      </c>
      <c r="G4071"/>
      <c r="H4071"/>
      <c r="I4071"/>
      <c r="J4071"/>
      <c r="K4071" s="13"/>
      <c r="L4071" s="13">
        <f>dados!I3986/100</f>
        <v>0.13449999999999998</v>
      </c>
      <c r="M4071" s="13">
        <f>dados!J3986/100</f>
        <v>0.1699</v>
      </c>
      <c r="N4071" s="13">
        <f>dados!K3986/100</f>
        <v>0.25</v>
      </c>
      <c r="O4071" s="13">
        <f>dados!L3986/100</f>
        <v>0</v>
      </c>
      <c r="P4071" s="12" t="str">
        <f>LEFT(Tabela2[[#This Row],[Código]],2)</f>
        <v>38</v>
      </c>
    </row>
    <row r="4072" spans="2:16" ht="15" customHeight="1" x14ac:dyDescent="0.25">
      <c r="B4072" s="31" t="str">
        <f>IF(Tabela2[[#This Row],[Tipo]] = 0,LOOKUP(Tabela2[[#This Row],[RESUMO]],Tabela3[Grupo],Tabela3[Meus produtos]),VLOOKUP(Tabela2[[#This Row],[Código]],Tabela4[[Código NBS/LC116]:[Meus serviços]],3,0))</f>
        <v>Não</v>
      </c>
      <c r="C4072" t="str">
        <f>IF(E4072=0,TEXT(dados!A3987,"00000000"),IF(E4072=2,TEXT(dados!A3987,"0000"),TEXT(dados!A3987,"#")))</f>
        <v>38254100</v>
      </c>
      <c r="D4072" t="str">
        <f>IF(dados!B3987=0,"",dados!B3987)</f>
        <v/>
      </c>
      <c r="E4072">
        <f>dados!C3987</f>
        <v>0</v>
      </c>
      <c r="F4072" t="str">
        <f>dados!D3987</f>
        <v>Residuos de solventes organicos halogenados</v>
      </c>
      <c r="G4072"/>
      <c r="H4072"/>
      <c r="I4072"/>
      <c r="J4072"/>
      <c r="K4072" s="13"/>
      <c r="L4072" s="13">
        <f>dados!I3987/100</f>
        <v>0.13449999999999998</v>
      </c>
      <c r="M4072" s="13">
        <f>dados!J3987/100</f>
        <v>0.1699</v>
      </c>
      <c r="N4072" s="13">
        <f>dados!K3987/100</f>
        <v>0.25</v>
      </c>
      <c r="O4072" s="13">
        <f>dados!L3987/100</f>
        <v>0</v>
      </c>
      <c r="P4072" s="12" t="str">
        <f>LEFT(Tabela2[[#This Row],[Código]],2)</f>
        <v>38</v>
      </c>
    </row>
    <row r="4073" spans="2:16" ht="15" customHeight="1" x14ac:dyDescent="0.25">
      <c r="B4073" s="31" t="str">
        <f>IF(Tabela2[[#This Row],[Tipo]] = 0,LOOKUP(Tabela2[[#This Row],[RESUMO]],Tabela3[Grupo],Tabela3[Meus produtos]),VLOOKUP(Tabela2[[#This Row],[Código]],Tabela4[[Código NBS/LC116]:[Meus serviços]],3,0))</f>
        <v>Não</v>
      </c>
      <c r="C4073" t="str">
        <f>IF(E4073=0,TEXT(dados!A3988,"00000000"),IF(E4073=2,TEXT(dados!A3988,"0000"),TEXT(dados!A3988,"#")))</f>
        <v>38254900</v>
      </c>
      <c r="D4073" t="str">
        <f>IF(dados!B3988=0,"",dados!B3988)</f>
        <v/>
      </c>
      <c r="E4073">
        <f>dados!C3988</f>
        <v>0</v>
      </c>
      <c r="F4073" t="str">
        <f>dados!D3988</f>
        <v>Outs residuos de solventes organicos</v>
      </c>
      <c r="G4073"/>
      <c r="H4073"/>
      <c r="I4073"/>
      <c r="J4073"/>
      <c r="K4073" s="13"/>
      <c r="L4073" s="13">
        <f>dados!I3988/100</f>
        <v>0.13449999999999998</v>
      </c>
      <c r="M4073" s="13">
        <f>dados!J3988/100</f>
        <v>0.1699</v>
      </c>
      <c r="N4073" s="13">
        <f>dados!K3988/100</f>
        <v>0.25</v>
      </c>
      <c r="O4073" s="13">
        <f>dados!L3988/100</f>
        <v>0</v>
      </c>
      <c r="P4073" s="12" t="str">
        <f>LEFT(Tabela2[[#This Row],[Código]],2)</f>
        <v>38</v>
      </c>
    </row>
    <row r="4074" spans="2:16" ht="15" customHeight="1" x14ac:dyDescent="0.25">
      <c r="B4074" s="31" t="str">
        <f>IF(Tabela2[[#This Row],[Tipo]] = 0,LOOKUP(Tabela2[[#This Row],[RESUMO]],Tabela3[Grupo],Tabela3[Meus produtos]),VLOOKUP(Tabela2[[#This Row],[Código]],Tabela4[[Código NBS/LC116]:[Meus serviços]],3,0))</f>
        <v>Não</v>
      </c>
      <c r="C4074" t="str">
        <f>IF(E4074=0,TEXT(dados!A3989,"00000000"),IF(E4074=2,TEXT(dados!A3989,"0000"),TEXT(dados!A3989,"#")))</f>
        <v>38255000</v>
      </c>
      <c r="D4074" t="str">
        <f>IF(dados!B3989=0,"",dados!B3989)</f>
        <v/>
      </c>
      <c r="E4074">
        <f>dados!C3989</f>
        <v>0</v>
      </c>
      <c r="F4074" t="str">
        <f>dados!D3989</f>
        <v>Residuos de solucoes decapantes para metais, de fluidos hidraulicos, de fluidos para freios e de liquidos anticongelantes</v>
      </c>
      <c r="G4074"/>
      <c r="H4074"/>
      <c r="I4074"/>
      <c r="J4074"/>
      <c r="K4074" s="13"/>
      <c r="L4074" s="13">
        <f>dados!I3989/100</f>
        <v>0.13449999999999998</v>
      </c>
      <c r="M4074" s="13">
        <f>dados!J3989/100</f>
        <v>0.1699</v>
      </c>
      <c r="N4074" s="13">
        <f>dados!K3989/100</f>
        <v>0.25</v>
      </c>
      <c r="O4074" s="13">
        <f>dados!L3989/100</f>
        <v>0</v>
      </c>
      <c r="P4074" s="12" t="str">
        <f>LEFT(Tabela2[[#This Row],[Código]],2)</f>
        <v>38</v>
      </c>
    </row>
    <row r="4075" spans="2:16" ht="15" customHeight="1" x14ac:dyDescent="0.25">
      <c r="B4075" s="31" t="str">
        <f>IF(Tabela2[[#This Row],[Tipo]] = 0,LOOKUP(Tabela2[[#This Row],[RESUMO]],Tabela3[Grupo],Tabela3[Meus produtos]),VLOOKUP(Tabela2[[#This Row],[Código]],Tabela4[[Código NBS/LC116]:[Meus serviços]],3,0))</f>
        <v>Não</v>
      </c>
      <c r="C4075" t="str">
        <f>IF(E4075=0,TEXT(dados!A3990,"00000000"),IF(E4075=2,TEXT(dados!A3990,"0000"),TEXT(dados!A3990,"#")))</f>
        <v>38256100</v>
      </c>
      <c r="D4075" t="str">
        <f>IF(dados!B3990=0,"",dados!B3990)</f>
        <v/>
      </c>
      <c r="E4075">
        <f>dados!C3990</f>
        <v>0</v>
      </c>
      <c r="F4075" t="str">
        <f>dados!D3990</f>
        <v>Outs residuos das ind quimicas ou conexas contendo principalmente constituintes organicos</v>
      </c>
      <c r="G4075"/>
      <c r="H4075"/>
      <c r="I4075"/>
      <c r="J4075"/>
      <c r="K4075" s="13"/>
      <c r="L4075" s="13">
        <f>dados!I3990/100</f>
        <v>0.13449999999999998</v>
      </c>
      <c r="M4075" s="13">
        <f>dados!J3990/100</f>
        <v>0.1699</v>
      </c>
      <c r="N4075" s="13">
        <f>dados!K3990/100</f>
        <v>0.25</v>
      </c>
      <c r="O4075" s="13">
        <f>dados!L3990/100</f>
        <v>0</v>
      </c>
      <c r="P4075" s="12" t="str">
        <f>LEFT(Tabela2[[#This Row],[Código]],2)</f>
        <v>38</v>
      </c>
    </row>
    <row r="4076" spans="2:16" ht="15" customHeight="1" x14ac:dyDescent="0.25">
      <c r="B4076" s="31" t="str">
        <f>IF(Tabela2[[#This Row],[Tipo]] = 0,LOOKUP(Tabela2[[#This Row],[RESUMO]],Tabela3[Grupo],Tabela3[Meus produtos]),VLOOKUP(Tabela2[[#This Row],[Código]],Tabela4[[Código NBS/LC116]:[Meus serviços]],3,0))</f>
        <v>Não</v>
      </c>
      <c r="C4076" t="str">
        <f>IF(E4076=0,TEXT(dados!A3991,"00000000"),IF(E4076=2,TEXT(dados!A3991,"0000"),TEXT(dados!A3991,"#")))</f>
        <v>38256900</v>
      </c>
      <c r="D4076" t="str">
        <f>IF(dados!B3991=0,"",dados!B3991)</f>
        <v/>
      </c>
      <c r="E4076">
        <f>dados!C3991</f>
        <v>0</v>
      </c>
      <c r="F4076" t="str">
        <f>dados!D3991</f>
        <v>Outs residuos das ind quimicas ou conexas</v>
      </c>
      <c r="G4076"/>
      <c r="H4076"/>
      <c r="I4076"/>
      <c r="J4076"/>
      <c r="K4076" s="13"/>
      <c r="L4076" s="13">
        <f>dados!I3991/100</f>
        <v>0.13449999999999998</v>
      </c>
      <c r="M4076" s="13">
        <f>dados!J3991/100</f>
        <v>0.1699</v>
      </c>
      <c r="N4076" s="13">
        <f>dados!K3991/100</f>
        <v>0.25</v>
      </c>
      <c r="O4076" s="13">
        <f>dados!L3991/100</f>
        <v>0</v>
      </c>
      <c r="P4076" s="12" t="str">
        <f>LEFT(Tabela2[[#This Row],[Código]],2)</f>
        <v>38</v>
      </c>
    </row>
    <row r="4077" spans="2:16" ht="15" customHeight="1" x14ac:dyDescent="0.25">
      <c r="B4077" s="31" t="str">
        <f>IF(Tabela2[[#This Row],[Tipo]] = 0,LOOKUP(Tabela2[[#This Row],[RESUMO]],Tabela3[Grupo],Tabela3[Meus produtos]),VLOOKUP(Tabela2[[#This Row],[Código]],Tabela4[[Código NBS/LC116]:[Meus serviços]],3,0))</f>
        <v>Não</v>
      </c>
      <c r="C4077" t="str">
        <f>IF(E4077=0,TEXT(dados!A3992,"00000000"),IF(E4077=2,TEXT(dados!A3992,"0000"),TEXT(dados!A3992,"#")))</f>
        <v>38259000</v>
      </c>
      <c r="D4077" t="str">
        <f>IF(dados!B3992=0,"",dados!B3992)</f>
        <v/>
      </c>
      <c r="E4077">
        <f>dados!C3992</f>
        <v>0</v>
      </c>
      <c r="F4077" t="str">
        <f>dados!D3992</f>
        <v>Outs produtos residuais ou lixos nao mencionados</v>
      </c>
      <c r="G4077"/>
      <c r="H4077"/>
      <c r="I4077"/>
      <c r="J4077"/>
      <c r="K4077" s="13"/>
      <c r="L4077" s="13">
        <f>dados!I3992/100</f>
        <v>0.13449999999999998</v>
      </c>
      <c r="M4077" s="13">
        <f>dados!J3992/100</f>
        <v>0.1699</v>
      </c>
      <c r="N4077" s="13">
        <f>dados!K3992/100</f>
        <v>0.25</v>
      </c>
      <c r="O4077" s="13">
        <f>dados!L3992/100</f>
        <v>0</v>
      </c>
      <c r="P4077" s="12" t="str">
        <f>LEFT(Tabela2[[#This Row],[Código]],2)</f>
        <v>38</v>
      </c>
    </row>
    <row r="4078" spans="2:16" ht="15" customHeight="1" x14ac:dyDescent="0.25">
      <c r="B4078" s="31" t="str">
        <f>IF(Tabela2[[#This Row],[Tipo]] = 0,LOOKUP(Tabela2[[#This Row],[RESUMO]],Tabela3[Grupo],Tabela3[Meus produtos]),VLOOKUP(Tabela2[[#This Row],[Código]],Tabela4[[Código NBS/LC116]:[Meus serviços]],3,0))</f>
        <v>Não</v>
      </c>
      <c r="C4078" t="str">
        <f>IF(E4078=0,TEXT(dados!A3993,"00000000"),IF(E4078=2,TEXT(dados!A3993,"0000"),TEXT(dados!A3993,"#")))</f>
        <v>38260000</v>
      </c>
      <c r="D4078" t="str">
        <f>IF(dados!B3993=0,"",dados!B3993)</f>
        <v/>
      </c>
      <c r="E4078">
        <f>dados!C3993</f>
        <v>0</v>
      </c>
      <c r="F4078" t="str">
        <f>dados!D3993</f>
        <v>Biodiesel e suas misturas, que nao contenham ou que contenham menos de 70 %, em peso, de oleos de petroleo ou de oleos minerais betuminosos.</v>
      </c>
      <c r="G4078"/>
      <c r="H4078"/>
      <c r="I4078"/>
      <c r="J4078"/>
      <c r="K4078" s="13"/>
      <c r="L4078" s="13">
        <f>dados!I3993/100</f>
        <v>0.1429</v>
      </c>
      <c r="M4078" s="13">
        <f>dados!J3993/100</f>
        <v>0.17829999999999999</v>
      </c>
      <c r="N4078" s="13">
        <f>dados!K3993/100</f>
        <v>1.1200000000000002E-2</v>
      </c>
      <c r="O4078" s="13">
        <f>dados!L3993/100</f>
        <v>0</v>
      </c>
      <c r="P4078" s="12" t="str">
        <f>LEFT(Tabela2[[#This Row],[Código]],2)</f>
        <v>38</v>
      </c>
    </row>
    <row r="4079" spans="2:16" ht="15" customHeight="1" x14ac:dyDescent="0.25">
      <c r="B4079" s="31" t="str">
        <f>IF(Tabela2[[#This Row],[Tipo]] = 0,LOOKUP(Tabela2[[#This Row],[RESUMO]],Tabela3[Grupo],Tabela3[Meus produtos]),VLOOKUP(Tabela2[[#This Row],[Código]],Tabela4[[Código NBS/LC116]:[Meus serviços]],3,0))</f>
        <v>Não</v>
      </c>
      <c r="C4079" t="str">
        <f>IF(E4079=0,TEXT(dados!A3994,"00000000"),IF(E4079=2,TEXT(dados!A3994,"0000"),TEXT(dados!A3994,"#")))</f>
        <v>38260000</v>
      </c>
      <c r="D4079">
        <f>IF(dados!B3994=0,"",dados!B3994)</f>
        <v>1</v>
      </c>
      <c r="E4079">
        <f>dados!C3994</f>
        <v>0</v>
      </c>
      <c r="F4079" t="str">
        <f>dados!D3994</f>
        <v>Biodiesel</v>
      </c>
      <c r="G4079"/>
      <c r="H4079"/>
      <c r="I4079"/>
      <c r="J4079"/>
      <c r="K4079" s="13"/>
      <c r="L4079" s="13">
        <f>dados!I3994/100</f>
        <v>0.13449999999999998</v>
      </c>
      <c r="M4079" s="13">
        <f>dados!J3994/100</f>
        <v>0.1699</v>
      </c>
      <c r="N4079" s="13">
        <f>dados!K3994/100</f>
        <v>1.1200000000000002E-2</v>
      </c>
      <c r="O4079" s="13">
        <f>dados!L3994/100</f>
        <v>0</v>
      </c>
      <c r="P4079" s="12" t="str">
        <f>LEFT(Tabela2[[#This Row],[Código]],2)</f>
        <v>38</v>
      </c>
    </row>
    <row r="4080" spans="2:16" ht="15" customHeight="1" x14ac:dyDescent="0.25">
      <c r="B4080" s="31" t="str">
        <f>IF(Tabela2[[#This Row],[Tipo]] = 0,LOOKUP(Tabela2[[#This Row],[RESUMO]],Tabela3[Grupo],Tabela3[Meus produtos]),VLOOKUP(Tabela2[[#This Row],[Código]],Tabela4[[Código NBS/LC116]:[Meus serviços]],3,0))</f>
        <v>Não</v>
      </c>
      <c r="C4080" t="str">
        <f>IF(E4080=0,TEXT(dados!A3995,"00000000"),IF(E4080=2,TEXT(dados!A3995,"0000"),TEXT(dados!A3995,"#")))</f>
        <v>38271110</v>
      </c>
      <c r="D4080" t="str">
        <f>IF(dados!B3995=0,"",dados!B3995)</f>
        <v/>
      </c>
      <c r="E4080">
        <f>dados!C3995</f>
        <v>0</v>
      </c>
      <c r="F4080" t="str">
        <f>dados!D3995</f>
        <v>Produtos diversos das industrias quimicas Misturas que contenham derivados halogenados do metano do etano ou do propano nao especificadas nem compreendidas noutras posicoes Que contenham triclorotrifluoroetanos</v>
      </c>
      <c r="G4080"/>
      <c r="H4080"/>
      <c r="I4080"/>
      <c r="J4080"/>
      <c r="K4080" s="13"/>
      <c r="L4080" s="13">
        <f>dados!I3995/100</f>
        <v>0.1429</v>
      </c>
      <c r="M4080" s="13">
        <f>dados!J3995/100</f>
        <v>0.16289999999999999</v>
      </c>
      <c r="N4080" s="13">
        <f>dados!K3995/100</f>
        <v>0.25</v>
      </c>
      <c r="O4080" s="13">
        <f>dados!L3995/100</f>
        <v>0</v>
      </c>
      <c r="P4080" s="12" t="str">
        <f>LEFT(Tabela2[[#This Row],[Código]],2)</f>
        <v>38</v>
      </c>
    </row>
    <row r="4081" spans="2:16" ht="15" customHeight="1" x14ac:dyDescent="0.25">
      <c r="B4081" s="31" t="str">
        <f>IF(Tabela2[[#This Row],[Tipo]] = 0,LOOKUP(Tabela2[[#This Row],[RESUMO]],Tabela3[Grupo],Tabela3[Meus produtos]),VLOOKUP(Tabela2[[#This Row],[Código]],Tabela4[[Código NBS/LC116]:[Meus serviços]],3,0))</f>
        <v>Não</v>
      </c>
      <c r="C4081" t="str">
        <f>IF(E4081=0,TEXT(dados!A3996,"00000000"),IF(E4081=2,TEXT(dados!A3996,"0000"),TEXT(dados!A3996,"#")))</f>
        <v>38271190</v>
      </c>
      <c r="D4081" t="str">
        <f>IF(dados!B3996=0,"",dados!B3996)</f>
        <v/>
      </c>
      <c r="E4081">
        <f>dados!C3996</f>
        <v>0</v>
      </c>
      <c r="F4081" t="str">
        <f>dados!D3996</f>
        <v>Produtos diversos das industrias quimicas Misturas que contenham derivados halogenados do metano do etano ou do propano nao especificadas nem compreendidas noutras posicoes outras</v>
      </c>
      <c r="G4081"/>
      <c r="H4081"/>
      <c r="I4081"/>
      <c r="J4081"/>
      <c r="K4081" s="13"/>
      <c r="L4081" s="13">
        <f>dados!I3996/100</f>
        <v>0.1429</v>
      </c>
      <c r="M4081" s="13">
        <f>dados!J3996/100</f>
        <v>0.17829999999999999</v>
      </c>
      <c r="N4081" s="13">
        <f>dados!K3996/100</f>
        <v>0.25</v>
      </c>
      <c r="O4081" s="13">
        <f>dados!L3996/100</f>
        <v>0</v>
      </c>
      <c r="P4081" s="12" t="str">
        <f>LEFT(Tabela2[[#This Row],[Código]],2)</f>
        <v>38</v>
      </c>
    </row>
    <row r="4082" spans="2:16" ht="15" customHeight="1" x14ac:dyDescent="0.25">
      <c r="B4082" s="31" t="str">
        <f>IF(Tabela2[[#This Row],[Tipo]] = 0,LOOKUP(Tabela2[[#This Row],[RESUMO]],Tabela3[Grupo],Tabela3[Meus produtos]),VLOOKUP(Tabela2[[#This Row],[Código]],Tabela4[[Código NBS/LC116]:[Meus serviços]],3,0))</f>
        <v>Não</v>
      </c>
      <c r="C4082" t="str">
        <f>IF(E4082=0,TEXT(dados!A3997,"00000000"),IF(E4082=2,TEXT(dados!A3997,"0000"),TEXT(dados!A3997,"#")))</f>
        <v>38271200</v>
      </c>
      <c r="D4082" t="str">
        <f>IF(dados!B3997=0,"",dados!B3997)</f>
        <v/>
      </c>
      <c r="E4082">
        <f>dados!C3997</f>
        <v>0</v>
      </c>
      <c r="F4082" t="str">
        <f>dados!D3997</f>
        <v>Produtos diversos das industrias quimicas Misturas que contenham derivados halogenados do metano do etano ou do propano nao especificadas nem compreendidas noutras posicoes Que contenham hidrobromofluorcarbonetos HBFc</v>
      </c>
      <c r="G4082"/>
      <c r="H4082"/>
      <c r="I4082"/>
      <c r="J4082"/>
      <c r="K4082" s="13"/>
      <c r="L4082" s="13">
        <f>dados!I3997/100</f>
        <v>0.1429</v>
      </c>
      <c r="M4082" s="13">
        <f>dados!J3997/100</f>
        <v>0.17829999999999999</v>
      </c>
      <c r="N4082" s="13">
        <f>dados!K3997/100</f>
        <v>0.25</v>
      </c>
      <c r="O4082" s="13">
        <f>dados!L3997/100</f>
        <v>0</v>
      </c>
      <c r="P4082" s="12" t="str">
        <f>LEFT(Tabela2[[#This Row],[Código]],2)</f>
        <v>38</v>
      </c>
    </row>
    <row r="4083" spans="2:16" ht="15" customHeight="1" x14ac:dyDescent="0.25">
      <c r="B4083" s="31" t="str">
        <f>IF(Tabela2[[#This Row],[Tipo]] = 0,LOOKUP(Tabela2[[#This Row],[RESUMO]],Tabela3[Grupo],Tabela3[Meus produtos]),VLOOKUP(Tabela2[[#This Row],[Código]],Tabela4[[Código NBS/LC116]:[Meus serviços]],3,0))</f>
        <v>Não</v>
      </c>
      <c r="C4083" t="str">
        <f>IF(E4083=0,TEXT(dados!A3998,"00000000"),IF(E4083=2,TEXT(dados!A3998,"0000"),TEXT(dados!A3998,"#")))</f>
        <v>38271300</v>
      </c>
      <c r="D4083" t="str">
        <f>IF(dados!B3998=0,"",dados!B3998)</f>
        <v/>
      </c>
      <c r="E4083">
        <f>dados!C3998</f>
        <v>0</v>
      </c>
      <c r="F4083" t="str">
        <f>dados!D3998</f>
        <v>Produtos diversos das industrias quimicas Misturas que contenham derivados halogenados do metano do etano ou do propano nao especificadas nem compreendidas noutras posicoes Que contenham tetracloreto de carbono</v>
      </c>
      <c r="G4083"/>
      <c r="H4083"/>
      <c r="I4083"/>
      <c r="J4083"/>
      <c r="K4083" s="13"/>
      <c r="L4083" s="13">
        <f>dados!I3998/100</f>
        <v>0.1429</v>
      </c>
      <c r="M4083" s="13">
        <f>dados!J3998/100</f>
        <v>0.17829999999999999</v>
      </c>
      <c r="N4083" s="13">
        <f>dados!K3998/100</f>
        <v>0.25</v>
      </c>
      <c r="O4083" s="13">
        <f>dados!L3998/100</f>
        <v>0</v>
      </c>
      <c r="P4083" s="12" t="str">
        <f>LEFT(Tabela2[[#This Row],[Código]],2)</f>
        <v>38</v>
      </c>
    </row>
    <row r="4084" spans="2:16" ht="15" customHeight="1" x14ac:dyDescent="0.25">
      <c r="B4084" s="31" t="str">
        <f>IF(Tabela2[[#This Row],[Tipo]] = 0,LOOKUP(Tabela2[[#This Row],[RESUMO]],Tabela3[Grupo],Tabela3[Meus produtos]),VLOOKUP(Tabela2[[#This Row],[Código]],Tabela4[[Código NBS/LC116]:[Meus serviços]],3,0))</f>
        <v>Não</v>
      </c>
      <c r="C4084" t="str">
        <f>IF(E4084=0,TEXT(dados!A3999,"00000000"),IF(E4084=2,TEXT(dados!A3999,"0000"),TEXT(dados!A3999,"#")))</f>
        <v>38271400</v>
      </c>
      <c r="D4084" t="str">
        <f>IF(dados!B3999=0,"",dados!B3999)</f>
        <v/>
      </c>
      <c r="E4084">
        <f>dados!C3999</f>
        <v>0</v>
      </c>
      <c r="F4084" t="str">
        <f>dados!D3999</f>
        <v>Produtos diversos das industrias quimicas Misturas que contenham derivados halogenados do metano do etano ou do propano nao especificadas nem compreendidas noutras posicoes Que contenham 1 1 1 tricloroetano metilcloroformio</v>
      </c>
      <c r="G4084"/>
      <c r="H4084"/>
      <c r="I4084"/>
      <c r="J4084"/>
      <c r="K4084" s="13"/>
      <c r="L4084" s="13">
        <f>dados!I3999/100</f>
        <v>0.1429</v>
      </c>
      <c r="M4084" s="13">
        <f>dados!J3999/100</f>
        <v>0.17829999999999999</v>
      </c>
      <c r="N4084" s="13">
        <f>dados!K3999/100</f>
        <v>0.25</v>
      </c>
      <c r="O4084" s="13">
        <f>dados!L3999/100</f>
        <v>0</v>
      </c>
      <c r="P4084" s="12" t="str">
        <f>LEFT(Tabela2[[#This Row],[Código]],2)</f>
        <v>38</v>
      </c>
    </row>
    <row r="4085" spans="2:16" ht="15" customHeight="1" x14ac:dyDescent="0.25">
      <c r="B4085" s="31" t="str">
        <f>IF(Tabela2[[#This Row],[Tipo]] = 0,LOOKUP(Tabela2[[#This Row],[RESUMO]],Tabela3[Grupo],Tabela3[Meus produtos]),VLOOKUP(Tabela2[[#This Row],[Código]],Tabela4[[Código NBS/LC116]:[Meus serviços]],3,0))</f>
        <v>Não</v>
      </c>
      <c r="C4085" t="str">
        <f>IF(E4085=0,TEXT(dados!A4000,"00000000"),IF(E4085=2,TEXT(dados!A4000,"0000"),TEXT(dados!A4000,"#")))</f>
        <v>38272000</v>
      </c>
      <c r="D4085" t="str">
        <f>IF(dados!B4000=0,"",dados!B4000)</f>
        <v/>
      </c>
      <c r="E4085">
        <f>dados!C4000</f>
        <v>0</v>
      </c>
      <c r="F4085" t="str">
        <f>dados!D4000</f>
        <v xml:space="preserve">Produtos diversos das industrias quimicas Misturas que contenham derivados halogenados do metano do etano ou do propano nao especificadas nem compreendidas noutras posicoes Que contenham bromoclorodifluorometano halon 1211 bromotrifluorometano halon 1301 </v>
      </c>
      <c r="G4085"/>
      <c r="H4085"/>
      <c r="I4085"/>
      <c r="J4085"/>
      <c r="K4085" s="13"/>
      <c r="L4085" s="13">
        <f>dados!I4000/100</f>
        <v>0.1429</v>
      </c>
      <c r="M4085" s="13">
        <f>dados!J4000/100</f>
        <v>0.17829999999999999</v>
      </c>
      <c r="N4085" s="13">
        <f>dados!K4000/100</f>
        <v>0.25</v>
      </c>
      <c r="O4085" s="13">
        <f>dados!L4000/100</f>
        <v>0</v>
      </c>
      <c r="P4085" s="12" t="str">
        <f>LEFT(Tabela2[[#This Row],[Código]],2)</f>
        <v>38</v>
      </c>
    </row>
    <row r="4086" spans="2:16" ht="15" customHeight="1" x14ac:dyDescent="0.25">
      <c r="B4086" s="31" t="str">
        <f>IF(Tabela2[[#This Row],[Tipo]] = 0,LOOKUP(Tabela2[[#This Row],[RESUMO]],Tabela3[Grupo],Tabela3[Meus produtos]),VLOOKUP(Tabela2[[#This Row],[Código]],Tabela4[[Código NBS/LC116]:[Meus serviços]],3,0))</f>
        <v>Não</v>
      </c>
      <c r="C4086" t="str">
        <f>IF(E4086=0,TEXT(dados!A4001,"00000000"),IF(E4086=2,TEXT(dados!A4001,"0000"),TEXT(dados!A4001,"#")))</f>
        <v>38273110</v>
      </c>
      <c r="D4086" t="str">
        <f>IF(dados!B4001=0,"",dados!B4001)</f>
        <v/>
      </c>
      <c r="E4086">
        <f>dados!C4001</f>
        <v>0</v>
      </c>
      <c r="F4086" t="str">
        <f>dados!D4001</f>
        <v>Produtos diversos das industrias quimicas Misturas que contenham derivados halogenados do metano do etano ou do propano nao especificadas nem compreendidas noutras posicoes Que contenham clorodifluorometano e pentafluoroetano</v>
      </c>
      <c r="G4086"/>
      <c r="H4086"/>
      <c r="I4086"/>
      <c r="J4086"/>
      <c r="K4086" s="13"/>
      <c r="L4086" s="13">
        <f>dados!I4001/100</f>
        <v>0.1429</v>
      </c>
      <c r="M4086" s="13">
        <f>dados!J4001/100</f>
        <v>0.16289999999999999</v>
      </c>
      <c r="N4086" s="13">
        <f>dados!K4001/100</f>
        <v>0.25</v>
      </c>
      <c r="O4086" s="13">
        <f>dados!L4001/100</f>
        <v>0</v>
      </c>
      <c r="P4086" s="12" t="str">
        <f>LEFT(Tabela2[[#This Row],[Código]],2)</f>
        <v>38</v>
      </c>
    </row>
    <row r="4087" spans="2:16" ht="15" customHeight="1" x14ac:dyDescent="0.25">
      <c r="B4087" s="31" t="str">
        <f>IF(Tabela2[[#This Row],[Tipo]] = 0,LOOKUP(Tabela2[[#This Row],[RESUMO]],Tabela3[Grupo],Tabela3[Meus produtos]),VLOOKUP(Tabela2[[#This Row],[Código]],Tabela4[[Código NBS/LC116]:[Meus serviços]],3,0))</f>
        <v>Não</v>
      </c>
      <c r="C4087" t="str">
        <f>IF(E4087=0,TEXT(dados!A4002,"00000000"),IF(E4087=2,TEXT(dados!A4002,"0000"),TEXT(dados!A4002,"#")))</f>
        <v>38273190</v>
      </c>
      <c r="D4087" t="str">
        <f>IF(dados!B4002=0,"",dados!B4002)</f>
        <v/>
      </c>
      <c r="E4087">
        <f>dados!C4002</f>
        <v>0</v>
      </c>
      <c r="F4087" t="str">
        <f>dados!D4002</f>
        <v>Produtos diversos das industrias quimicas Misturas que contenham derivados halogenados do metano do etano ou do propano nao especificadas nem compreendidas noutras posicoes outras</v>
      </c>
      <c r="G4087"/>
      <c r="H4087"/>
      <c r="I4087"/>
      <c r="J4087"/>
      <c r="K4087" s="13"/>
      <c r="L4087" s="13">
        <f>dados!I4002/100</f>
        <v>0.1429</v>
      </c>
      <c r="M4087" s="13">
        <f>dados!J4002/100</f>
        <v>0.17829999999999999</v>
      </c>
      <c r="N4087" s="13">
        <f>dados!K4002/100</f>
        <v>0.25</v>
      </c>
      <c r="O4087" s="13">
        <f>dados!L4002/100</f>
        <v>0</v>
      </c>
      <c r="P4087" s="12" t="str">
        <f>LEFT(Tabela2[[#This Row],[Código]],2)</f>
        <v>38</v>
      </c>
    </row>
    <row r="4088" spans="2:16" ht="15" customHeight="1" x14ac:dyDescent="0.25">
      <c r="B4088" s="31" t="str">
        <f>IF(Tabela2[[#This Row],[Tipo]] = 0,LOOKUP(Tabela2[[#This Row],[RESUMO]],Tabela3[Grupo],Tabela3[Meus produtos]),VLOOKUP(Tabela2[[#This Row],[Código]],Tabela4[[Código NBS/LC116]:[Meus serviços]],3,0))</f>
        <v>Não</v>
      </c>
      <c r="C4088" t="str">
        <f>IF(E4088=0,TEXT(dados!A4003,"00000000"),IF(E4088=2,TEXT(dados!A4003,"0000"),TEXT(dados!A4003,"#")))</f>
        <v>38273210</v>
      </c>
      <c r="D4088" t="str">
        <f>IF(dados!B4003=0,"",dados!B4003)</f>
        <v/>
      </c>
      <c r="E4088">
        <f>dados!C4003</f>
        <v>0</v>
      </c>
      <c r="F4088" t="str">
        <f>dados!D4003</f>
        <v>Produtos diversos das industrias quimicas Misturas que contenham derivados halogenados do metano do etano ou do propano nao especificadas nem compreendidas noutras posicoes Que contenham clorodifluorometano e clorotetrafluoroetano</v>
      </c>
      <c r="G4088"/>
      <c r="H4088"/>
      <c r="I4088"/>
      <c r="J4088"/>
      <c r="K4088" s="13"/>
      <c r="L4088" s="13">
        <f>dados!I4003/100</f>
        <v>0.1429</v>
      </c>
      <c r="M4088" s="13">
        <f>dados!J4003/100</f>
        <v>0.16289999999999999</v>
      </c>
      <c r="N4088" s="13">
        <f>dados!K4003/100</f>
        <v>0.25</v>
      </c>
      <c r="O4088" s="13">
        <f>dados!L4003/100</f>
        <v>0</v>
      </c>
      <c r="P4088" s="12" t="str">
        <f>LEFT(Tabela2[[#This Row],[Código]],2)</f>
        <v>38</v>
      </c>
    </row>
    <row r="4089" spans="2:16" ht="15" customHeight="1" x14ac:dyDescent="0.25">
      <c r="B4089" s="31" t="str">
        <f>IF(Tabela2[[#This Row],[Tipo]] = 0,LOOKUP(Tabela2[[#This Row],[RESUMO]],Tabela3[Grupo],Tabela3[Meus produtos]),VLOOKUP(Tabela2[[#This Row],[Código]],Tabela4[[Código NBS/LC116]:[Meus serviços]],3,0))</f>
        <v>Não</v>
      </c>
      <c r="C4089" t="str">
        <f>IF(E4089=0,TEXT(dados!A4004,"00000000"),IF(E4089=2,TEXT(dados!A4004,"0000"),TEXT(dados!A4004,"#")))</f>
        <v>38273290</v>
      </c>
      <c r="D4089" t="str">
        <f>IF(dados!B4004=0,"",dados!B4004)</f>
        <v/>
      </c>
      <c r="E4089">
        <f>dados!C4004</f>
        <v>0</v>
      </c>
      <c r="F4089" t="str">
        <f>dados!D4004</f>
        <v>Produtos diversos das industrias quimicas Misturas que contenham derivados halogenados do metano do etano ou do propano nao especificadas nem compreendidas noutras posicoes outras</v>
      </c>
      <c r="G4089"/>
      <c r="H4089"/>
      <c r="I4089"/>
      <c r="J4089"/>
      <c r="K4089" s="13"/>
      <c r="L4089" s="13">
        <f>dados!I4004/100</f>
        <v>0.1429</v>
      </c>
      <c r="M4089" s="13">
        <f>dados!J4004/100</f>
        <v>0.17829999999999999</v>
      </c>
      <c r="N4089" s="13">
        <f>dados!K4004/100</f>
        <v>0.25</v>
      </c>
      <c r="O4089" s="13">
        <f>dados!L4004/100</f>
        <v>0</v>
      </c>
      <c r="P4089" s="12" t="str">
        <f>LEFT(Tabela2[[#This Row],[Código]],2)</f>
        <v>38</v>
      </c>
    </row>
    <row r="4090" spans="2:16" ht="15" customHeight="1" x14ac:dyDescent="0.25">
      <c r="B4090" s="31" t="str">
        <f>IF(Tabela2[[#This Row],[Tipo]] = 0,LOOKUP(Tabela2[[#This Row],[RESUMO]],Tabela3[Grupo],Tabela3[Meus produtos]),VLOOKUP(Tabela2[[#This Row],[Código]],Tabela4[[Código NBS/LC116]:[Meus serviços]],3,0))</f>
        <v>Não</v>
      </c>
      <c r="C4090" t="str">
        <f>IF(E4090=0,TEXT(dados!A4005,"00000000"),IF(E4090=2,TEXT(dados!A4005,"0000"),TEXT(dados!A4005,"#")))</f>
        <v>38273900</v>
      </c>
      <c r="D4090" t="str">
        <f>IF(dados!B4005=0,"",dados!B4005)</f>
        <v/>
      </c>
      <c r="E4090">
        <f>dados!C4005</f>
        <v>0</v>
      </c>
      <c r="F4090" t="str">
        <f>dados!D4005</f>
        <v>Produtos diversos das industrias quimicas Misturas que contenham derivados halogenados do metano do etano ou do propano nao especificadas nem compreendidas noutras posicoes outras</v>
      </c>
      <c r="G4090"/>
      <c r="H4090"/>
      <c r="I4090"/>
      <c r="J4090"/>
      <c r="K4090" s="13"/>
      <c r="L4090" s="13">
        <f>dados!I4005/100</f>
        <v>0.1429</v>
      </c>
      <c r="M4090" s="13">
        <f>dados!J4005/100</f>
        <v>0.17829999999999999</v>
      </c>
      <c r="N4090" s="13">
        <f>dados!K4005/100</f>
        <v>0.25</v>
      </c>
      <c r="O4090" s="13">
        <f>dados!L4005/100</f>
        <v>0</v>
      </c>
      <c r="P4090" s="12" t="str">
        <f>LEFT(Tabela2[[#This Row],[Código]],2)</f>
        <v>38</v>
      </c>
    </row>
    <row r="4091" spans="2:16" ht="15" customHeight="1" x14ac:dyDescent="0.25">
      <c r="B4091" s="31" t="str">
        <f>IF(Tabela2[[#This Row],[Tipo]] = 0,LOOKUP(Tabela2[[#This Row],[RESUMO]],Tabela3[Grupo],Tabela3[Meus produtos]),VLOOKUP(Tabela2[[#This Row],[Código]],Tabela4[[Código NBS/LC116]:[Meus serviços]],3,0))</f>
        <v>Não</v>
      </c>
      <c r="C4091" t="str">
        <f>IF(E4091=0,TEXT(dados!A4006,"00000000"),IF(E4091=2,TEXT(dados!A4006,"0000"),TEXT(dados!A4006,"#")))</f>
        <v>38274000</v>
      </c>
      <c r="D4091" t="str">
        <f>IF(dados!B4006=0,"",dados!B4006)</f>
        <v/>
      </c>
      <c r="E4091">
        <f>dados!C4006</f>
        <v>0</v>
      </c>
      <c r="F4091" t="str">
        <f>dados!D4006</f>
        <v>Produtos diversos das industrias quimicas Misturas que contenham derivados halogenados do metano do etano ou do propano nao especificadas nem compreendidas noutras posicoes Que contenham brometo de metila bromometano ou bromoclorometano</v>
      </c>
      <c r="G4091"/>
      <c r="H4091"/>
      <c r="I4091"/>
      <c r="J4091"/>
      <c r="K4091" s="13"/>
      <c r="L4091" s="13">
        <f>dados!I4006/100</f>
        <v>0.1429</v>
      </c>
      <c r="M4091" s="13">
        <f>dados!J4006/100</f>
        <v>0.17829999999999999</v>
      </c>
      <c r="N4091" s="13">
        <f>dados!K4006/100</f>
        <v>0.25</v>
      </c>
      <c r="O4091" s="13">
        <f>dados!L4006/100</f>
        <v>0</v>
      </c>
      <c r="P4091" s="12" t="str">
        <f>LEFT(Tabela2[[#This Row],[Código]],2)</f>
        <v>38</v>
      </c>
    </row>
    <row r="4092" spans="2:16" ht="15" customHeight="1" x14ac:dyDescent="0.25">
      <c r="B4092" s="31" t="str">
        <f>IF(Tabela2[[#This Row],[Tipo]] = 0,LOOKUP(Tabela2[[#This Row],[RESUMO]],Tabela3[Grupo],Tabela3[Meus produtos]),VLOOKUP(Tabela2[[#This Row],[Código]],Tabela4[[Código NBS/LC116]:[Meus serviços]],3,0))</f>
        <v>Não</v>
      </c>
      <c r="C4092" t="str">
        <f>IF(E4092=0,TEXT(dados!A4007,"00000000"),IF(E4092=2,TEXT(dados!A4007,"0000"),TEXT(dados!A4007,"#")))</f>
        <v>38275100</v>
      </c>
      <c r="D4092" t="str">
        <f>IF(dados!B4007=0,"",dados!B4007)</f>
        <v/>
      </c>
      <c r="E4092">
        <f>dados!C4007</f>
        <v>0</v>
      </c>
      <c r="F4092" t="str">
        <f>dados!D4007</f>
        <v xml:space="preserve">Produtos diversos das industrias quimicas Misturas que contenham derivados halogenados do metano do etano ou do propano nao especificadas nem compreendidas noutras posicoes Que contenham trifluorometano HFc 23 </v>
      </c>
      <c r="G4092"/>
      <c r="H4092"/>
      <c r="I4092"/>
      <c r="J4092"/>
      <c r="K4092" s="13"/>
      <c r="L4092" s="13">
        <f>dados!I4007/100</f>
        <v>0.14699999999999999</v>
      </c>
      <c r="M4092" s="13">
        <f>dados!J4007/100</f>
        <v>0.18239999999999998</v>
      </c>
      <c r="N4092" s="13">
        <f>dados!K4007/100</f>
        <v>0.25</v>
      </c>
      <c r="O4092" s="13">
        <f>dados!L4007/100</f>
        <v>0</v>
      </c>
      <c r="P4092" s="12" t="str">
        <f>LEFT(Tabela2[[#This Row],[Código]],2)</f>
        <v>38</v>
      </c>
    </row>
    <row r="4093" spans="2:16" ht="15" customHeight="1" x14ac:dyDescent="0.25">
      <c r="B4093" s="31" t="str">
        <f>IF(Tabela2[[#This Row],[Tipo]] = 0,LOOKUP(Tabela2[[#This Row],[RESUMO]],Tabela3[Grupo],Tabela3[Meus produtos]),VLOOKUP(Tabela2[[#This Row],[Código]],Tabela4[[Código NBS/LC116]:[Meus serviços]],3,0))</f>
        <v>Não</v>
      </c>
      <c r="C4093" t="str">
        <f>IF(E4093=0,TEXT(dados!A4008,"00000000"),IF(E4093=2,TEXT(dados!A4008,"0000"),TEXT(dados!A4008,"#")))</f>
        <v>38275900</v>
      </c>
      <c r="D4093" t="str">
        <f>IF(dados!B4008=0,"",dados!B4008)</f>
        <v/>
      </c>
      <c r="E4093">
        <f>dados!C4008</f>
        <v>0</v>
      </c>
      <c r="F4093" t="str">
        <f>dados!D4008</f>
        <v>Produtos diversos das industrias quimicas Misturas que contenham derivados halogenados do metano do etano ou do propano nao especificadas nem compreendidas noutras posicoes outras</v>
      </c>
      <c r="G4093"/>
      <c r="H4093"/>
      <c r="I4093"/>
      <c r="J4093"/>
      <c r="K4093" s="13"/>
      <c r="L4093" s="13">
        <f>dados!I4008/100</f>
        <v>0.14699999999999999</v>
      </c>
      <c r="M4093" s="13">
        <f>dados!J4008/100</f>
        <v>0.18239999999999998</v>
      </c>
      <c r="N4093" s="13">
        <f>dados!K4008/100</f>
        <v>0.25</v>
      </c>
      <c r="O4093" s="13">
        <f>dados!L4008/100</f>
        <v>0</v>
      </c>
      <c r="P4093" s="12" t="str">
        <f>LEFT(Tabela2[[#This Row],[Código]],2)</f>
        <v>38</v>
      </c>
    </row>
    <row r="4094" spans="2:16" ht="15" customHeight="1" x14ac:dyDescent="0.25">
      <c r="B4094" s="31" t="str">
        <f>IF(Tabela2[[#This Row],[Tipo]] = 0,LOOKUP(Tabela2[[#This Row],[RESUMO]],Tabela3[Grupo],Tabela3[Meus produtos]),VLOOKUP(Tabela2[[#This Row],[Código]],Tabela4[[Código NBS/LC116]:[Meus serviços]],3,0))</f>
        <v>Não</v>
      </c>
      <c r="C4094" t="str">
        <f>IF(E4094=0,TEXT(dados!A4009,"00000000"),IF(E4094=2,TEXT(dados!A4009,"0000"),TEXT(dados!A4009,"#")))</f>
        <v>38276100</v>
      </c>
      <c r="D4094" t="str">
        <f>IF(dados!B4009=0,"",dados!B4009)</f>
        <v/>
      </c>
      <c r="E4094">
        <f>dados!C4009</f>
        <v>0</v>
      </c>
      <c r="F4094" t="str">
        <f>dados!D4009</f>
        <v xml:space="preserve">Produtos diversos das industrias quimicas Misturas que contenham derivados halogenados do metano do etano ou do propano nao especificadas nem compreendidas noutras posicoes Que contenham em massa 15 ou mais de 1 1 1 trifluoroetano HFc 143a </v>
      </c>
      <c r="G4094"/>
      <c r="H4094"/>
      <c r="I4094"/>
      <c r="J4094"/>
      <c r="K4094" s="13"/>
      <c r="L4094" s="13">
        <f>dados!I4009/100</f>
        <v>0.14699999999999999</v>
      </c>
      <c r="M4094" s="13">
        <f>dados!J4009/100</f>
        <v>0.18239999999999998</v>
      </c>
      <c r="N4094" s="13">
        <f>dados!K4009/100</f>
        <v>0.25</v>
      </c>
      <c r="O4094" s="13">
        <f>dados!L4009/100</f>
        <v>0</v>
      </c>
      <c r="P4094" s="12" t="str">
        <f>LEFT(Tabela2[[#This Row],[Código]],2)</f>
        <v>38</v>
      </c>
    </row>
    <row r="4095" spans="2:16" ht="15" customHeight="1" x14ac:dyDescent="0.25">
      <c r="B4095" s="31" t="str">
        <f>IF(Tabela2[[#This Row],[Tipo]] = 0,LOOKUP(Tabela2[[#This Row],[RESUMO]],Tabela3[Grupo],Tabela3[Meus produtos]),VLOOKUP(Tabela2[[#This Row],[Código]],Tabela4[[Código NBS/LC116]:[Meus serviços]],3,0))</f>
        <v>Não</v>
      </c>
      <c r="C4095" t="str">
        <f>IF(E4095=0,TEXT(dados!A4010,"00000000"),IF(E4095=2,TEXT(dados!A4010,"0000"),TEXT(dados!A4010,"#")))</f>
        <v>38276200</v>
      </c>
      <c r="D4095" t="str">
        <f>IF(dados!B4010=0,"",dados!B4010)</f>
        <v/>
      </c>
      <c r="E4095">
        <f>dados!C4010</f>
        <v>0</v>
      </c>
      <c r="F4095" t="str">
        <f>dados!D4010</f>
        <v>Produtos diversos das industrias quimicas Misturas que contenham derivados halogenados do metano do etano ou do propano nao especificadas nem compreendidas noutras posicoes outras nao mencionadas na subposicao acima que contenham em massa 55 ou mais de pe</v>
      </c>
      <c r="G4095"/>
      <c r="H4095"/>
      <c r="I4095"/>
      <c r="J4095"/>
      <c r="K4095" s="13"/>
      <c r="L4095" s="13">
        <f>dados!I4010/100</f>
        <v>0.14699999999999999</v>
      </c>
      <c r="M4095" s="13">
        <f>dados!J4010/100</f>
        <v>0.18239999999999998</v>
      </c>
      <c r="N4095" s="13">
        <f>dados!K4010/100</f>
        <v>0.25</v>
      </c>
      <c r="O4095" s="13">
        <f>dados!L4010/100</f>
        <v>0</v>
      </c>
      <c r="P4095" s="12" t="str">
        <f>LEFT(Tabela2[[#This Row],[Código]],2)</f>
        <v>38</v>
      </c>
    </row>
    <row r="4096" spans="2:16" ht="15" customHeight="1" x14ac:dyDescent="0.25">
      <c r="B4096" s="31" t="str">
        <f>IF(Tabela2[[#This Row],[Tipo]] = 0,LOOKUP(Tabela2[[#This Row],[RESUMO]],Tabela3[Grupo],Tabela3[Meus produtos]),VLOOKUP(Tabela2[[#This Row],[Código]],Tabela4[[Código NBS/LC116]:[Meus serviços]],3,0))</f>
        <v>Não</v>
      </c>
      <c r="C4096" t="str">
        <f>IF(E4096=0,TEXT(dados!A4011,"00000000"),IF(E4096=2,TEXT(dados!A4011,"0000"),TEXT(dados!A4011,"#")))</f>
        <v>38276300</v>
      </c>
      <c r="D4096" t="str">
        <f>IF(dados!B4011=0,"",dados!B4011)</f>
        <v/>
      </c>
      <c r="E4096">
        <f>dados!C4011</f>
        <v>0</v>
      </c>
      <c r="F4096" t="str">
        <f>dados!D4011</f>
        <v xml:space="preserve">Produtos diversos das industrias quimicas Misturas que contenham derivados halogenados do metano do etano ou do propano nao especificadas nem compreendidas noutras posicoes outras nao mencionadas nas subposicoes acima que contenham em massa 40 ou mais de </v>
      </c>
      <c r="G4096"/>
      <c r="H4096"/>
      <c r="I4096"/>
      <c r="J4096"/>
      <c r="K4096" s="13"/>
      <c r="L4096" s="13">
        <f>dados!I4011/100</f>
        <v>0.14699999999999999</v>
      </c>
      <c r="M4096" s="13">
        <f>dados!J4011/100</f>
        <v>0.18239999999999998</v>
      </c>
      <c r="N4096" s="13">
        <f>dados!K4011/100</f>
        <v>0.25</v>
      </c>
      <c r="O4096" s="13">
        <f>dados!L4011/100</f>
        <v>0</v>
      </c>
      <c r="P4096" s="12" t="str">
        <f>LEFT(Tabela2[[#This Row],[Código]],2)</f>
        <v>38</v>
      </c>
    </row>
    <row r="4097" spans="2:16" ht="15" customHeight="1" x14ac:dyDescent="0.25">
      <c r="B4097" s="31" t="str">
        <f>IF(Tabela2[[#This Row],[Tipo]] = 0,LOOKUP(Tabela2[[#This Row],[RESUMO]],Tabela3[Grupo],Tabela3[Meus produtos]),VLOOKUP(Tabela2[[#This Row],[Código]],Tabela4[[Código NBS/LC116]:[Meus serviços]],3,0))</f>
        <v>Não</v>
      </c>
      <c r="C4097" t="str">
        <f>IF(E4097=0,TEXT(dados!A4012,"00000000"),IF(E4097=2,TEXT(dados!A4012,"0000"),TEXT(dados!A4012,"#")))</f>
        <v>38276400</v>
      </c>
      <c r="D4097" t="str">
        <f>IF(dados!B4012=0,"",dados!B4012)</f>
        <v/>
      </c>
      <c r="E4097">
        <f>dados!C4012</f>
        <v>0</v>
      </c>
      <c r="F4097" t="str">
        <f>dados!D4012</f>
        <v>Produtos diversos das industrias quimicas Misturas que contenham derivados halogenados do metano do etano ou do propano nao especificadas nem compreendidas noutras posicoes outras nao mencionadas nas subposicoes acima que contenham em massa 30 ou mais de</v>
      </c>
      <c r="G4097"/>
      <c r="H4097"/>
      <c r="I4097"/>
      <c r="J4097"/>
      <c r="K4097" s="13"/>
      <c r="L4097" s="13">
        <f>dados!I4012/100</f>
        <v>0.14699999999999999</v>
      </c>
      <c r="M4097" s="13">
        <f>dados!J4012/100</f>
        <v>0.18239999999999998</v>
      </c>
      <c r="N4097" s="13">
        <f>dados!K4012/100</f>
        <v>0.25</v>
      </c>
      <c r="O4097" s="13">
        <f>dados!L4012/100</f>
        <v>0</v>
      </c>
      <c r="P4097" s="12" t="str">
        <f>LEFT(Tabela2[[#This Row],[Código]],2)</f>
        <v>38</v>
      </c>
    </row>
    <row r="4098" spans="2:16" ht="15" customHeight="1" x14ac:dyDescent="0.25">
      <c r="B4098" s="31" t="str">
        <f>IF(Tabela2[[#This Row],[Tipo]] = 0,LOOKUP(Tabela2[[#This Row],[RESUMO]],Tabela3[Grupo],Tabela3[Meus produtos]),VLOOKUP(Tabela2[[#This Row],[Código]],Tabela4[[Código NBS/LC116]:[Meus serviços]],3,0))</f>
        <v>Não</v>
      </c>
      <c r="C4098" t="str">
        <f>IF(E4098=0,TEXT(dados!A4013,"00000000"),IF(E4098=2,TEXT(dados!A4013,"0000"),TEXT(dados!A4013,"#")))</f>
        <v>38276500</v>
      </c>
      <c r="D4098" t="str">
        <f>IF(dados!B4013=0,"",dados!B4013)</f>
        <v/>
      </c>
      <c r="E4098">
        <f>dados!C4013</f>
        <v>0</v>
      </c>
      <c r="F4098" t="str">
        <f>dados!D4013</f>
        <v xml:space="preserve">Produtos diversos das industrias quimicas Misturas que contenham derivados halogenados do metano do etano ou do propano nao especificadas nem compreendidas noutras posicoes outras nao mencionadas nas subposicoes acima que contenham em massa 20 ou mais de </v>
      </c>
      <c r="G4098"/>
      <c r="H4098"/>
      <c r="I4098"/>
      <c r="J4098"/>
      <c r="K4098" s="13"/>
      <c r="L4098" s="13">
        <f>dados!I4013/100</f>
        <v>0.14699999999999999</v>
      </c>
      <c r="M4098" s="13">
        <f>dados!J4013/100</f>
        <v>0.18239999999999998</v>
      </c>
      <c r="N4098" s="13">
        <f>dados!K4013/100</f>
        <v>0.25</v>
      </c>
      <c r="O4098" s="13">
        <f>dados!L4013/100</f>
        <v>0</v>
      </c>
      <c r="P4098" s="12" t="str">
        <f>LEFT(Tabela2[[#This Row],[Código]],2)</f>
        <v>38</v>
      </c>
    </row>
    <row r="4099" spans="2:16" ht="15" customHeight="1" x14ac:dyDescent="0.25">
      <c r="B4099" s="31" t="str">
        <f>IF(Tabela2[[#This Row],[Tipo]] = 0,LOOKUP(Tabela2[[#This Row],[RESUMO]],Tabela3[Grupo],Tabela3[Meus produtos]),VLOOKUP(Tabela2[[#This Row],[Código]],Tabela4[[Código NBS/LC116]:[Meus serviços]],3,0))</f>
        <v>Não</v>
      </c>
      <c r="C4099" t="str">
        <f>IF(E4099=0,TEXT(dados!A4014,"00000000"),IF(E4099=2,TEXT(dados!A4014,"0000"),TEXT(dados!A4014,"#")))</f>
        <v>38276800</v>
      </c>
      <c r="D4099" t="str">
        <f>IF(dados!B4014=0,"",dados!B4014)</f>
        <v/>
      </c>
      <c r="E4099">
        <f>dados!C4014</f>
        <v>0</v>
      </c>
      <c r="F4099" t="str">
        <f>dados!D4014</f>
        <v>Produtos diversos das industrias quimicas Misturas que contenham derivados halogenados do metano do etano ou do propano nao especificadas nem compreendidas noutras posicoes outras nao mencionadas nas subposicoes acima que contenham substancias das subposi</v>
      </c>
      <c r="G4099"/>
      <c r="H4099"/>
      <c r="I4099"/>
      <c r="J4099"/>
      <c r="K4099" s="13"/>
      <c r="L4099" s="13">
        <f>dados!I4014/100</f>
        <v>0.14699999999999999</v>
      </c>
      <c r="M4099" s="13">
        <f>dados!J4014/100</f>
        <v>0.18239999999999998</v>
      </c>
      <c r="N4099" s="13">
        <f>dados!K4014/100</f>
        <v>0.25</v>
      </c>
      <c r="O4099" s="13">
        <f>dados!L4014/100</f>
        <v>0</v>
      </c>
      <c r="P4099" s="12" t="str">
        <f>LEFT(Tabela2[[#This Row],[Código]],2)</f>
        <v>38</v>
      </c>
    </row>
    <row r="4100" spans="2:16" ht="15" customHeight="1" x14ac:dyDescent="0.25">
      <c r="B4100" s="31" t="str">
        <f>IF(Tabela2[[#This Row],[Tipo]] = 0,LOOKUP(Tabela2[[#This Row],[RESUMO]],Tabela3[Grupo],Tabela3[Meus produtos]),VLOOKUP(Tabela2[[#This Row],[Código]],Tabela4[[Código NBS/LC116]:[Meus serviços]],3,0))</f>
        <v>Não</v>
      </c>
      <c r="C4100" t="str">
        <f>IF(E4100=0,TEXT(dados!A4015,"00000000"),IF(E4100=2,TEXT(dados!A4015,"0000"),TEXT(dados!A4015,"#")))</f>
        <v>38276900</v>
      </c>
      <c r="D4100" t="str">
        <f>IF(dados!B4015=0,"",dados!B4015)</f>
        <v/>
      </c>
      <c r="E4100">
        <f>dados!C4015</f>
        <v>0</v>
      </c>
      <c r="F4100" t="str">
        <f>dados!D4015</f>
        <v>Produtos diversos das industrias quimicas Misturas que contenham derivados halogenados do metano do etano ou do propano nao especificadas nem compreendidas noutras posicoes outras</v>
      </c>
      <c r="G4100"/>
      <c r="H4100"/>
      <c r="I4100"/>
      <c r="J4100"/>
      <c r="K4100" s="13"/>
      <c r="L4100" s="13">
        <f>dados!I4015/100</f>
        <v>0.14699999999999999</v>
      </c>
      <c r="M4100" s="13">
        <f>dados!J4015/100</f>
        <v>0.18239999999999998</v>
      </c>
      <c r="N4100" s="13">
        <f>dados!K4015/100</f>
        <v>0.25</v>
      </c>
      <c r="O4100" s="13">
        <f>dados!L4015/100</f>
        <v>0</v>
      </c>
      <c r="P4100" s="12" t="str">
        <f>LEFT(Tabela2[[#This Row],[Código]],2)</f>
        <v>38</v>
      </c>
    </row>
    <row r="4101" spans="2:16" ht="15" customHeight="1" x14ac:dyDescent="0.25">
      <c r="B4101" s="31" t="str">
        <f>IF(Tabela2[[#This Row],[Tipo]] = 0,LOOKUP(Tabela2[[#This Row],[RESUMO]],Tabela3[Grupo],Tabela3[Meus produtos]),VLOOKUP(Tabela2[[#This Row],[Código]],Tabela4[[Código NBS/LC116]:[Meus serviços]],3,0))</f>
        <v>Não</v>
      </c>
      <c r="C4101" t="str">
        <f>IF(E4101=0,TEXT(dados!A4016,"00000000"),IF(E4101=2,TEXT(dados!A4016,"0000"),TEXT(dados!A4016,"#")))</f>
        <v>38279000</v>
      </c>
      <c r="D4101" t="str">
        <f>IF(dados!B4016=0,"",dados!B4016)</f>
        <v/>
      </c>
      <c r="E4101">
        <f>dados!C4016</f>
        <v>0</v>
      </c>
      <c r="F4101" t="str">
        <f>dados!D4016</f>
        <v>Produtos diversos das industrias quimicas Misturas que contenham derivados halogenados do metano do etano ou do propano nao especificadas nem compreendidas noutras posicoes outras</v>
      </c>
      <c r="G4101"/>
      <c r="H4101"/>
      <c r="I4101"/>
      <c r="J4101"/>
      <c r="K4101" s="13"/>
      <c r="L4101" s="13">
        <f>dados!I4016/100</f>
        <v>0.1429</v>
      </c>
      <c r="M4101" s="13">
        <f>dados!J4016/100</f>
        <v>0.17829999999999999</v>
      </c>
      <c r="N4101" s="13">
        <f>dados!K4016/100</f>
        <v>0.25</v>
      </c>
      <c r="O4101" s="13">
        <f>dados!L4016/100</f>
        <v>0</v>
      </c>
      <c r="P4101" s="12" t="str">
        <f>LEFT(Tabela2[[#This Row],[Código]],2)</f>
        <v>38</v>
      </c>
    </row>
    <row r="4102" spans="2:16" ht="15" customHeight="1" x14ac:dyDescent="0.25">
      <c r="B4102" s="31" t="str">
        <f>IF(Tabela2[[#This Row],[Tipo]] = 0,LOOKUP(Tabela2[[#This Row],[RESUMO]],Tabela3[Grupo],Tabela3[Meus produtos]),VLOOKUP(Tabela2[[#This Row],[Código]],Tabela4[[Código NBS/LC116]:[Meus serviços]],3,0))</f>
        <v>Não</v>
      </c>
      <c r="C4102" t="str">
        <f>IF(E4102=0,TEXT(dados!A4017,"00000000"),IF(E4102=2,TEXT(dados!A4017,"0000"),TEXT(dados!A4017,"#")))</f>
        <v>39011020</v>
      </c>
      <c r="D4102" t="str">
        <f>IF(dados!B4017=0,"",dados!B4017)</f>
        <v/>
      </c>
      <c r="E4102">
        <f>dados!C4017</f>
        <v>0</v>
      </c>
      <c r="F4102" t="str">
        <f>dados!D4017</f>
        <v>Plastico e suas obras Polimeros de etileno em formas primarias com carga</v>
      </c>
      <c r="G4102"/>
      <c r="H4102"/>
      <c r="I4102"/>
      <c r="J4102"/>
      <c r="K4102" s="13"/>
      <c r="L4102" s="13">
        <f>dados!I4017/100</f>
        <v>0.18210000000000001</v>
      </c>
      <c r="M4102" s="13">
        <f>dados!J4017/100</f>
        <v>0.36880000000000002</v>
      </c>
      <c r="N4102" s="13">
        <f>dados!K4017/100</f>
        <v>0.18</v>
      </c>
      <c r="O4102" s="13">
        <f>dados!L4017/100</f>
        <v>0</v>
      </c>
      <c r="P4102" s="12" t="str">
        <f>LEFT(Tabela2[[#This Row],[Código]],2)</f>
        <v>39</v>
      </c>
    </row>
    <row r="4103" spans="2:16" ht="15" customHeight="1" x14ac:dyDescent="0.25">
      <c r="B4103" s="31" t="str">
        <f>IF(Tabela2[[#This Row],[Tipo]] = 0,LOOKUP(Tabela2[[#This Row],[RESUMO]],Tabela3[Grupo],Tabela3[Meus produtos]),VLOOKUP(Tabela2[[#This Row],[Código]],Tabela4[[Código NBS/LC116]:[Meus serviços]],3,0))</f>
        <v>Não</v>
      </c>
      <c r="C4103" t="str">
        <f>IF(E4103=0,TEXT(dados!A4018,"00000000"),IF(E4103=2,TEXT(dados!A4018,"0000"),TEXT(dados!A4018,"#")))</f>
        <v>39011030</v>
      </c>
      <c r="D4103" t="str">
        <f>IF(dados!B4018=0,"",dados!B4018)</f>
        <v/>
      </c>
      <c r="E4103">
        <f>dados!C4018</f>
        <v>0</v>
      </c>
      <c r="F4103" t="str">
        <f>dados!D4018</f>
        <v>Plastico e suas obras Polimeros de etileno em formas primarias Sem carga</v>
      </c>
      <c r="G4103"/>
      <c r="H4103"/>
      <c r="I4103"/>
      <c r="J4103"/>
      <c r="K4103" s="13"/>
      <c r="L4103" s="13">
        <f>dados!I4018/100</f>
        <v>0.18210000000000001</v>
      </c>
      <c r="M4103" s="13">
        <f>dados!J4018/100</f>
        <v>0.36880000000000002</v>
      </c>
      <c r="N4103" s="13">
        <f>dados!K4018/100</f>
        <v>0.18</v>
      </c>
      <c r="O4103" s="13">
        <f>dados!L4018/100</f>
        <v>0</v>
      </c>
      <c r="P4103" s="12" t="str">
        <f>LEFT(Tabela2[[#This Row],[Código]],2)</f>
        <v>39</v>
      </c>
    </row>
    <row r="4104" spans="2:16" ht="15" customHeight="1" x14ac:dyDescent="0.25">
      <c r="B4104" s="31" t="str">
        <f>IF(Tabela2[[#This Row],[Tipo]] = 0,LOOKUP(Tabela2[[#This Row],[RESUMO]],Tabela3[Grupo],Tabela3[Meus produtos]),VLOOKUP(Tabela2[[#This Row],[Código]],Tabela4[[Código NBS/LC116]:[Meus serviços]],3,0))</f>
        <v>Não</v>
      </c>
      <c r="C4104" t="str">
        <f>IF(E4104=0,TEXT(dados!A4019,"00000000"),IF(E4104=2,TEXT(dados!A4019,"0000"),TEXT(dados!A4019,"#")))</f>
        <v>39012011</v>
      </c>
      <c r="D4104" t="str">
        <f>IF(dados!B4019=0,"",dados!B4019)</f>
        <v/>
      </c>
      <c r="E4104">
        <f>dados!C4019</f>
        <v>0</v>
      </c>
      <c r="F4104" t="str">
        <f>dados!D4019</f>
        <v>Polietileno c/carga,vulcaniz.d&gt;=1.3,em forma primaria</v>
      </c>
      <c r="G4104"/>
      <c r="H4104"/>
      <c r="I4104"/>
      <c r="J4104"/>
      <c r="K4104" s="13"/>
      <c r="L4104" s="13">
        <f>dados!I4019/100</f>
        <v>0.16600000000000001</v>
      </c>
      <c r="M4104" s="13">
        <f>dados!J4019/100</f>
        <v>0.18600000000000003</v>
      </c>
      <c r="N4104" s="13">
        <f>dados!K4019/100</f>
        <v>0.18</v>
      </c>
      <c r="O4104" s="13">
        <f>dados!L4019/100</f>
        <v>0</v>
      </c>
      <c r="P4104" s="12" t="str">
        <f>LEFT(Tabela2[[#This Row],[Código]],2)</f>
        <v>39</v>
      </c>
    </row>
    <row r="4105" spans="2:16" ht="15" customHeight="1" x14ac:dyDescent="0.25">
      <c r="B4105" s="31" t="str">
        <f>IF(Tabela2[[#This Row],[Tipo]] = 0,LOOKUP(Tabela2[[#This Row],[RESUMO]],Tabela3[Grupo],Tabela3[Meus produtos]),VLOOKUP(Tabela2[[#This Row],[Código]],Tabela4[[Código NBS/LC116]:[Meus serviços]],3,0))</f>
        <v>Não</v>
      </c>
      <c r="C4105" t="str">
        <f>IF(E4105=0,TEXT(dados!A4020,"00000000"),IF(E4105=2,TEXT(dados!A4020,"0000"),TEXT(dados!A4020,"#")))</f>
        <v>39012019</v>
      </c>
      <c r="D4105" t="str">
        <f>IF(dados!B4020=0,"",dados!B4020)</f>
        <v/>
      </c>
      <c r="E4105">
        <f>dados!C4020</f>
        <v>0</v>
      </c>
      <c r="F4105" t="str">
        <f>dados!D4020</f>
        <v>Outs.polietilenos c/carga,d&gt;=0.94,em formas primarias</v>
      </c>
      <c r="G4105"/>
      <c r="H4105"/>
      <c r="I4105"/>
      <c r="J4105"/>
      <c r="K4105" s="13"/>
      <c r="L4105" s="13">
        <f>dados!I4020/100</f>
        <v>0.16600000000000001</v>
      </c>
      <c r="M4105" s="13">
        <f>dados!J4020/100</f>
        <v>0.2979</v>
      </c>
      <c r="N4105" s="13">
        <f>dados!K4020/100</f>
        <v>0.18</v>
      </c>
      <c r="O4105" s="13">
        <f>dados!L4020/100</f>
        <v>0</v>
      </c>
      <c r="P4105" s="12" t="str">
        <f>LEFT(Tabela2[[#This Row],[Código]],2)</f>
        <v>39</v>
      </c>
    </row>
    <row r="4106" spans="2:16" ht="15" customHeight="1" x14ac:dyDescent="0.25">
      <c r="B4106" s="31" t="str">
        <f>IF(Tabela2[[#This Row],[Tipo]] = 0,LOOKUP(Tabela2[[#This Row],[RESUMO]],Tabela3[Grupo],Tabela3[Meus produtos]),VLOOKUP(Tabela2[[#This Row],[Código]],Tabela4[[Código NBS/LC116]:[Meus serviços]],3,0))</f>
        <v>Não</v>
      </c>
      <c r="C4106" t="str">
        <f>IF(E4106=0,TEXT(dados!A4021,"00000000"),IF(E4106=2,TEXT(dados!A4021,"0000"),TEXT(dados!A4021,"#")))</f>
        <v>39012021</v>
      </c>
      <c r="D4106" t="str">
        <f>IF(dados!B4021=0,"",dados!B4021)</f>
        <v/>
      </c>
      <c r="E4106">
        <f>dados!C4021</f>
        <v>0</v>
      </c>
      <c r="F4106" t="str">
        <f>dados!D4021</f>
        <v>Polietileno s/carga,vulcaniz.dens&gt;1.3,em forma primaria</v>
      </c>
      <c r="G4106"/>
      <c r="H4106"/>
      <c r="I4106"/>
      <c r="J4106"/>
      <c r="K4106" s="13"/>
      <c r="L4106" s="13">
        <f>dados!I4021/100</f>
        <v>0.16600000000000001</v>
      </c>
      <c r="M4106" s="13">
        <f>dados!J4021/100</f>
        <v>0.18600000000000003</v>
      </c>
      <c r="N4106" s="13">
        <f>dados!K4021/100</f>
        <v>0.18</v>
      </c>
      <c r="O4106" s="13">
        <f>dados!L4021/100</f>
        <v>0</v>
      </c>
      <c r="P4106" s="12" t="str">
        <f>LEFT(Tabela2[[#This Row],[Código]],2)</f>
        <v>39</v>
      </c>
    </row>
    <row r="4107" spans="2:16" ht="15" customHeight="1" x14ac:dyDescent="0.25">
      <c r="B4107" s="31" t="str">
        <f>IF(Tabela2[[#This Row],[Tipo]] = 0,LOOKUP(Tabela2[[#This Row],[RESUMO]],Tabela3[Grupo],Tabela3[Meus produtos]),VLOOKUP(Tabela2[[#This Row],[Código]],Tabela4[[Código NBS/LC116]:[Meus serviços]],3,0))</f>
        <v>Não</v>
      </c>
      <c r="C4107" t="str">
        <f>IF(E4107=0,TEXT(dados!A4022,"00000000"),IF(E4107=2,TEXT(dados!A4022,"0000"),TEXT(dados!A4022,"#")))</f>
        <v>39012029</v>
      </c>
      <c r="D4107" t="str">
        <f>IF(dados!B4022=0,"",dados!B4022)</f>
        <v/>
      </c>
      <c r="E4107">
        <f>dados!C4022</f>
        <v>0</v>
      </c>
      <c r="F4107" t="str">
        <f>dados!D4022</f>
        <v>Outs.polietilenos s/carga,d&gt;=0.94,em formas primarias</v>
      </c>
      <c r="G4107"/>
      <c r="H4107"/>
      <c r="I4107"/>
      <c r="J4107"/>
      <c r="K4107" s="13"/>
      <c r="L4107" s="13">
        <f>dados!I4022/100</f>
        <v>0.16600000000000001</v>
      </c>
      <c r="M4107" s="13">
        <f>dados!J4022/100</f>
        <v>0.35270000000000001</v>
      </c>
      <c r="N4107" s="13">
        <f>dados!K4022/100</f>
        <v>0.18</v>
      </c>
      <c r="O4107" s="13">
        <f>dados!L4022/100</f>
        <v>0</v>
      </c>
      <c r="P4107" s="12" t="str">
        <f>LEFT(Tabela2[[#This Row],[Código]],2)</f>
        <v>39</v>
      </c>
    </row>
    <row r="4108" spans="2:16" ht="15" customHeight="1" x14ac:dyDescent="0.25">
      <c r="B4108" s="31" t="str">
        <f>IF(Tabela2[[#This Row],[Tipo]] = 0,LOOKUP(Tabela2[[#This Row],[RESUMO]],Tabela3[Grupo],Tabela3[Meus produtos]),VLOOKUP(Tabela2[[#This Row],[Código]],Tabela4[[Código NBS/LC116]:[Meus serviços]],3,0))</f>
        <v>Não</v>
      </c>
      <c r="C4108" t="str">
        <f>IF(E4108=0,TEXT(dados!A4023,"00000000"),IF(E4108=2,TEXT(dados!A4023,"0000"),TEXT(dados!A4023,"#")))</f>
        <v>39013010</v>
      </c>
      <c r="D4108" t="str">
        <f>IF(dados!B4023=0,"",dados!B4023)</f>
        <v/>
      </c>
      <c r="E4108">
        <f>dados!C4023</f>
        <v>0</v>
      </c>
      <c r="F4108" t="str">
        <f>dados!D4023</f>
        <v>Copolimero de etileno/acetato vinila,em liquidos,pastas</v>
      </c>
      <c r="G4108"/>
      <c r="H4108"/>
      <c r="I4108"/>
      <c r="J4108"/>
      <c r="K4108" s="13"/>
      <c r="L4108" s="13">
        <f>dados!I4023/100</f>
        <v>0.16600000000000001</v>
      </c>
      <c r="M4108" s="13">
        <f>dados!J4023/100</f>
        <v>0.2979</v>
      </c>
      <c r="N4108" s="13">
        <f>dados!K4023/100</f>
        <v>0.18</v>
      </c>
      <c r="O4108" s="13">
        <f>dados!L4023/100</f>
        <v>0</v>
      </c>
      <c r="P4108" s="12" t="str">
        <f>LEFT(Tabela2[[#This Row],[Código]],2)</f>
        <v>39</v>
      </c>
    </row>
    <row r="4109" spans="2:16" ht="15" customHeight="1" x14ac:dyDescent="0.25">
      <c r="B4109" s="31" t="str">
        <f>IF(Tabela2[[#This Row],[Tipo]] = 0,LOOKUP(Tabela2[[#This Row],[RESUMO]],Tabela3[Grupo],Tabela3[Meus produtos]),VLOOKUP(Tabela2[[#This Row],[Código]],Tabela4[[Código NBS/LC116]:[Meus serviços]],3,0))</f>
        <v>Não</v>
      </c>
      <c r="C4109" t="str">
        <f>IF(E4109=0,TEXT(dados!A4024,"00000000"),IF(E4109=2,TEXT(dados!A4024,"0000"),TEXT(dados!A4024,"#")))</f>
        <v>39013090</v>
      </c>
      <c r="D4109" t="str">
        <f>IF(dados!B4024=0,"",dados!B4024)</f>
        <v/>
      </c>
      <c r="E4109">
        <f>dados!C4024</f>
        <v>0</v>
      </c>
      <c r="F4109" t="str">
        <f>dados!D4024</f>
        <v>Copolimero etileno/acetato vinila,em outs.formas primar</v>
      </c>
      <c r="G4109"/>
      <c r="H4109"/>
      <c r="I4109"/>
      <c r="J4109"/>
      <c r="K4109" s="13"/>
      <c r="L4109" s="13">
        <f>dados!I4024/100</f>
        <v>0.16600000000000001</v>
      </c>
      <c r="M4109" s="13">
        <f>dados!J4024/100</f>
        <v>0.35270000000000001</v>
      </c>
      <c r="N4109" s="13">
        <f>dados!K4024/100</f>
        <v>0.18</v>
      </c>
      <c r="O4109" s="13">
        <f>dados!L4024/100</f>
        <v>0</v>
      </c>
      <c r="P4109" s="12" t="str">
        <f>LEFT(Tabela2[[#This Row],[Código]],2)</f>
        <v>39</v>
      </c>
    </row>
    <row r="4110" spans="2:16" ht="15" customHeight="1" x14ac:dyDescent="0.25">
      <c r="B4110" s="31" t="str">
        <f>IF(Tabela2[[#This Row],[Tipo]] = 0,LOOKUP(Tabela2[[#This Row],[RESUMO]],Tabela3[Grupo],Tabela3[Meus produtos]),VLOOKUP(Tabela2[[#This Row],[Código]],Tabela4[[Código NBS/LC116]:[Meus serviços]],3,0))</f>
        <v>Não</v>
      </c>
      <c r="C4110" t="str">
        <f>IF(E4110=0,TEXT(dados!A4025,"00000000"),IF(E4110=2,TEXT(dados!A4025,"0000"),TEXT(dados!A4025,"#")))</f>
        <v>39014000</v>
      </c>
      <c r="D4110" t="str">
        <f>IF(dados!B4025=0,"",dados!B4025)</f>
        <v/>
      </c>
      <c r="E4110">
        <f>dados!C4025</f>
        <v>0</v>
      </c>
      <c r="F4110" t="str">
        <f>dados!D4025</f>
        <v>Copolimeros de etileno e alfa olefina, de densidade inferior a 0,94</v>
      </c>
      <c r="G4110"/>
      <c r="H4110"/>
      <c r="I4110"/>
      <c r="J4110"/>
      <c r="K4110" s="13"/>
      <c r="L4110" s="13">
        <f>dados!I4025/100</f>
        <v>0.16600000000000001</v>
      </c>
      <c r="M4110" s="13">
        <f>dados!J4025/100</f>
        <v>0.35270000000000001</v>
      </c>
      <c r="N4110" s="13">
        <f>dados!K4025/100</f>
        <v>0.18</v>
      </c>
      <c r="O4110" s="13">
        <f>dados!L4025/100</f>
        <v>0</v>
      </c>
      <c r="P4110" s="12" t="str">
        <f>LEFT(Tabela2[[#This Row],[Código]],2)</f>
        <v>39</v>
      </c>
    </row>
    <row r="4111" spans="2:16" ht="15" customHeight="1" x14ac:dyDescent="0.25">
      <c r="B4111" s="31" t="str">
        <f>IF(Tabela2[[#This Row],[Tipo]] = 0,LOOKUP(Tabela2[[#This Row],[RESUMO]],Tabela3[Grupo],Tabela3[Meus produtos]),VLOOKUP(Tabela2[[#This Row],[Código]],Tabela4[[Código NBS/LC116]:[Meus serviços]],3,0))</f>
        <v>Não</v>
      </c>
      <c r="C4111" t="str">
        <f>IF(E4111=0,TEXT(dados!A4026,"00000000"),IF(E4111=2,TEXT(dados!A4026,"0000"),TEXT(dados!A4026,"#")))</f>
        <v>39019010</v>
      </c>
      <c r="D4111" t="str">
        <f>IF(dados!B4026=0,"",dados!B4026)</f>
        <v/>
      </c>
      <c r="E4111">
        <f>dados!C4026</f>
        <v>0</v>
      </c>
      <c r="F4111" t="str">
        <f>dados!D4026</f>
        <v>Copolimero de etileno/acido acrilico,em formas primars.</v>
      </c>
      <c r="G4111"/>
      <c r="H4111"/>
      <c r="I4111"/>
      <c r="J4111"/>
      <c r="K4111" s="13"/>
      <c r="L4111" s="13">
        <f>dados!I4026/100</f>
        <v>0.16600000000000001</v>
      </c>
      <c r="M4111" s="13">
        <f>dados!J4026/100</f>
        <v>0.2979</v>
      </c>
      <c r="N4111" s="13">
        <f>dados!K4026/100</f>
        <v>0.18</v>
      </c>
      <c r="O4111" s="13">
        <f>dados!L4026/100</f>
        <v>0</v>
      </c>
      <c r="P4111" s="12" t="str">
        <f>LEFT(Tabela2[[#This Row],[Código]],2)</f>
        <v>39</v>
      </c>
    </row>
    <row r="4112" spans="2:16" ht="15" customHeight="1" x14ac:dyDescent="0.25">
      <c r="B4112" s="31" t="str">
        <f>IF(Tabela2[[#This Row],[Tipo]] = 0,LOOKUP(Tabela2[[#This Row],[RESUMO]],Tabela3[Grupo],Tabela3[Meus produtos]),VLOOKUP(Tabela2[[#This Row],[Código]],Tabela4[[Código NBS/LC116]:[Meus serviços]],3,0))</f>
        <v>Não</v>
      </c>
      <c r="C4112" t="str">
        <f>IF(E4112=0,TEXT(dados!A4027,"00000000"),IF(E4112=2,TEXT(dados!A4027,"0000"),TEXT(dados!A4027,"#")))</f>
        <v>39019020</v>
      </c>
      <c r="D4112" t="str">
        <f>IF(dados!B4027=0,"",dados!B4027)</f>
        <v/>
      </c>
      <c r="E4112">
        <f>dados!C4027</f>
        <v>0</v>
      </c>
      <c r="F4112" t="str">
        <f>dados!D4027</f>
        <v>Copolimeros de etileno/monomeros etc.em formas primars.</v>
      </c>
      <c r="G4112"/>
      <c r="H4112"/>
      <c r="I4112"/>
      <c r="J4112"/>
      <c r="K4112" s="13"/>
      <c r="L4112" s="13">
        <f>dados!I4027/100</f>
        <v>0.16600000000000001</v>
      </c>
      <c r="M4112" s="13">
        <f>dados!J4027/100</f>
        <v>0.2979</v>
      </c>
      <c r="N4112" s="13">
        <f>dados!K4027/100</f>
        <v>0.18</v>
      </c>
      <c r="O4112" s="13">
        <f>dados!L4027/100</f>
        <v>0</v>
      </c>
      <c r="P4112" s="12" t="str">
        <f>LEFT(Tabela2[[#This Row],[Código]],2)</f>
        <v>39</v>
      </c>
    </row>
    <row r="4113" spans="2:16" ht="15" customHeight="1" x14ac:dyDescent="0.25">
      <c r="B4113" s="31" t="str">
        <f>IF(Tabela2[[#This Row],[Tipo]] = 0,LOOKUP(Tabela2[[#This Row],[RESUMO]],Tabela3[Grupo],Tabela3[Meus produtos]),VLOOKUP(Tabela2[[#This Row],[Código]],Tabela4[[Código NBS/LC116]:[Meus serviços]],3,0))</f>
        <v>Não</v>
      </c>
      <c r="C4113" t="str">
        <f>IF(E4113=0,TEXT(dados!A4028,"00000000"),IF(E4113=2,TEXT(dados!A4028,"0000"),TEXT(dados!A4028,"#")))</f>
        <v>39019030</v>
      </c>
      <c r="D4113" t="str">
        <f>IF(dados!B4028=0,"",dados!B4028)</f>
        <v/>
      </c>
      <c r="E4113">
        <f>dados!C4028</f>
        <v>0</v>
      </c>
      <c r="F4113" t="str">
        <f>dados!D4028</f>
        <v>Polietileno clorossulfonado,em forma primaria</v>
      </c>
      <c r="G4113"/>
      <c r="H4113"/>
      <c r="I4113"/>
      <c r="J4113"/>
      <c r="K4113" s="13"/>
      <c r="L4113" s="13">
        <f>dados!I4028/100</f>
        <v>0.16600000000000001</v>
      </c>
      <c r="M4113" s="13">
        <f>dados!J4028/100</f>
        <v>0.18600000000000003</v>
      </c>
      <c r="N4113" s="13">
        <f>dados!K4028/100</f>
        <v>0.18</v>
      </c>
      <c r="O4113" s="13">
        <f>dados!L4028/100</f>
        <v>0</v>
      </c>
      <c r="P4113" s="12" t="str">
        <f>LEFT(Tabela2[[#This Row],[Código]],2)</f>
        <v>39</v>
      </c>
    </row>
    <row r="4114" spans="2:16" ht="15" customHeight="1" x14ac:dyDescent="0.25">
      <c r="B4114" s="31" t="str">
        <f>IF(Tabela2[[#This Row],[Tipo]] = 0,LOOKUP(Tabela2[[#This Row],[RESUMO]],Tabela3[Grupo],Tabela3[Meus produtos]),VLOOKUP(Tabela2[[#This Row],[Código]],Tabela4[[Código NBS/LC116]:[Meus serviços]],3,0))</f>
        <v>Não</v>
      </c>
      <c r="C4114" t="str">
        <f>IF(E4114=0,TEXT(dados!A4029,"00000000"),IF(E4114=2,TEXT(dados!A4029,"0000"),TEXT(dados!A4029,"#")))</f>
        <v>39019040</v>
      </c>
      <c r="D4114" t="str">
        <f>IF(dados!B4029=0,"",dados!B4029)</f>
        <v/>
      </c>
      <c r="E4114">
        <f>dados!C4029</f>
        <v>0</v>
      </c>
      <c r="F4114" t="str">
        <f>dados!D4029</f>
        <v>Polietileno clorado</v>
      </c>
      <c r="G4114"/>
      <c r="H4114"/>
      <c r="I4114"/>
      <c r="J4114"/>
      <c r="K4114" s="13"/>
      <c r="L4114" s="13">
        <f>dados!I4029/100</f>
        <v>0.16600000000000001</v>
      </c>
      <c r="M4114" s="13">
        <f>dados!J4029/100</f>
        <v>0.18600000000000003</v>
      </c>
      <c r="N4114" s="13">
        <f>dados!K4029/100</f>
        <v>0.18</v>
      </c>
      <c r="O4114" s="13">
        <f>dados!L4029/100</f>
        <v>0</v>
      </c>
      <c r="P4114" s="12" t="str">
        <f>LEFT(Tabela2[[#This Row],[Código]],2)</f>
        <v>39</v>
      </c>
    </row>
    <row r="4115" spans="2:16" ht="15" customHeight="1" x14ac:dyDescent="0.25">
      <c r="B4115" s="31" t="str">
        <f>IF(Tabela2[[#This Row],[Tipo]] = 0,LOOKUP(Tabela2[[#This Row],[RESUMO]],Tabela3[Grupo],Tabela3[Meus produtos]),VLOOKUP(Tabela2[[#This Row],[Código]],Tabela4[[Código NBS/LC116]:[Meus serviços]],3,0))</f>
        <v>Não</v>
      </c>
      <c r="C4115" t="str">
        <f>IF(E4115=0,TEXT(dados!A4030,"00000000"),IF(E4115=2,TEXT(dados!A4030,"0000"),TEXT(dados!A4030,"#")))</f>
        <v>39019050</v>
      </c>
      <c r="D4115" t="str">
        <f>IF(dados!B4030=0,"",dados!B4030)</f>
        <v/>
      </c>
      <c r="E4115">
        <f>dados!C4030</f>
        <v>0</v>
      </c>
      <c r="F4115" t="str">
        <f>dados!D4030</f>
        <v>Copolimeros de etileno - acido metacrilico, com um conteudo de etileno superior ou igual a 60%, em peso</v>
      </c>
      <c r="G4115"/>
      <c r="H4115"/>
      <c r="I4115"/>
      <c r="J4115"/>
      <c r="K4115" s="13"/>
      <c r="L4115" s="13">
        <f>dados!I4030/100</f>
        <v>0.16600000000000001</v>
      </c>
      <c r="M4115" s="13">
        <f>dados!J4030/100</f>
        <v>0.18600000000000003</v>
      </c>
      <c r="N4115" s="13">
        <f>dados!K4030/100</f>
        <v>0.18</v>
      </c>
      <c r="O4115" s="13">
        <f>dados!L4030/100</f>
        <v>0</v>
      </c>
      <c r="P4115" s="12" t="str">
        <f>LEFT(Tabela2[[#This Row],[Código]],2)</f>
        <v>39</v>
      </c>
    </row>
    <row r="4116" spans="2:16" ht="15" customHeight="1" x14ac:dyDescent="0.25">
      <c r="B4116" s="31" t="str">
        <f>IF(Tabela2[[#This Row],[Tipo]] = 0,LOOKUP(Tabela2[[#This Row],[RESUMO]],Tabela3[Grupo],Tabela3[Meus produtos]),VLOOKUP(Tabela2[[#This Row],[Código]],Tabela4[[Código NBS/LC116]:[Meus serviços]],3,0))</f>
        <v>Não</v>
      </c>
      <c r="C4116" t="str">
        <f>IF(E4116=0,TEXT(dados!A4031,"00000000"),IF(E4116=2,TEXT(dados!A4031,"0000"),TEXT(dados!A4031,"#")))</f>
        <v>39019090</v>
      </c>
      <c r="D4116" t="str">
        <f>IF(dados!B4031=0,"",dados!B4031)</f>
        <v/>
      </c>
      <c r="E4116">
        <f>dados!C4031</f>
        <v>0</v>
      </c>
      <c r="F4116" t="str">
        <f>dados!D4031</f>
        <v>Outros polimeros de etileno,em formas primarias</v>
      </c>
      <c r="G4116"/>
      <c r="H4116"/>
      <c r="I4116"/>
      <c r="J4116"/>
      <c r="K4116" s="13"/>
      <c r="L4116" s="13">
        <f>dados!I4031/100</f>
        <v>0.18210000000000001</v>
      </c>
      <c r="M4116" s="13">
        <f>dados!J4031/100</f>
        <v>0.314</v>
      </c>
      <c r="N4116" s="13">
        <f>dados!K4031/100</f>
        <v>0.18</v>
      </c>
      <c r="O4116" s="13">
        <f>dados!L4031/100</f>
        <v>0</v>
      </c>
      <c r="P4116" s="12" t="str">
        <f>LEFT(Tabela2[[#This Row],[Código]],2)</f>
        <v>39</v>
      </c>
    </row>
    <row r="4117" spans="2:16" ht="15" customHeight="1" x14ac:dyDescent="0.25">
      <c r="B4117" s="31" t="str">
        <f>IF(Tabela2[[#This Row],[Tipo]] = 0,LOOKUP(Tabela2[[#This Row],[RESUMO]],Tabela3[Grupo],Tabela3[Meus produtos]),VLOOKUP(Tabela2[[#This Row],[Código]],Tabela4[[Código NBS/LC116]:[Meus serviços]],3,0))</f>
        <v>Não</v>
      </c>
      <c r="C4117" t="str">
        <f>IF(E4117=0,TEXT(dados!A4032,"00000000"),IF(E4117=2,TEXT(dados!A4032,"0000"),TEXT(dados!A4032,"#")))</f>
        <v>39021010</v>
      </c>
      <c r="D4117" t="str">
        <f>IF(dados!B4032=0,"",dados!B4032)</f>
        <v/>
      </c>
      <c r="E4117">
        <f>dados!C4032</f>
        <v>0</v>
      </c>
      <c r="F4117" t="str">
        <f>dados!D4032</f>
        <v>Polipropileno com carga,em forma primaria</v>
      </c>
      <c r="G4117"/>
      <c r="H4117"/>
      <c r="I4117"/>
      <c r="J4117"/>
      <c r="K4117" s="13"/>
      <c r="L4117" s="13">
        <f>dados!I4032/100</f>
        <v>0.16600000000000001</v>
      </c>
      <c r="M4117" s="13">
        <f>dados!J4032/100</f>
        <v>0.2979</v>
      </c>
      <c r="N4117" s="13">
        <f>dados!K4032/100</f>
        <v>0.18</v>
      </c>
      <c r="O4117" s="13">
        <f>dados!L4032/100</f>
        <v>0</v>
      </c>
      <c r="P4117" s="12" t="str">
        <f>LEFT(Tabela2[[#This Row],[Código]],2)</f>
        <v>39</v>
      </c>
    </row>
    <row r="4118" spans="2:16" ht="15" customHeight="1" x14ac:dyDescent="0.25">
      <c r="B4118" s="31" t="str">
        <f>IF(Tabela2[[#This Row],[Tipo]] = 0,LOOKUP(Tabela2[[#This Row],[RESUMO]],Tabela3[Grupo],Tabela3[Meus produtos]),VLOOKUP(Tabela2[[#This Row],[Código]],Tabela4[[Código NBS/LC116]:[Meus serviços]],3,0))</f>
        <v>Não</v>
      </c>
      <c r="C4118" t="str">
        <f>IF(E4118=0,TEXT(dados!A4033,"00000000"),IF(E4118=2,TEXT(dados!A4033,"0000"),TEXT(dados!A4033,"#")))</f>
        <v>39021020</v>
      </c>
      <c r="D4118" t="str">
        <f>IF(dados!B4033=0,"",dados!B4033)</f>
        <v/>
      </c>
      <c r="E4118">
        <f>dados!C4033</f>
        <v>0</v>
      </c>
      <c r="F4118" t="str">
        <f>dados!D4033</f>
        <v>Polipropileno sem carga,em forma primaria</v>
      </c>
      <c r="G4118"/>
      <c r="H4118"/>
      <c r="I4118"/>
      <c r="J4118"/>
      <c r="K4118" s="13"/>
      <c r="L4118" s="13">
        <f>dados!I4033/100</f>
        <v>0.16600000000000001</v>
      </c>
      <c r="M4118" s="13">
        <f>dados!J4033/100</f>
        <v>0.35270000000000001</v>
      </c>
      <c r="N4118" s="13">
        <f>dados!K4033/100</f>
        <v>0.18</v>
      </c>
      <c r="O4118" s="13">
        <f>dados!L4033/100</f>
        <v>0</v>
      </c>
      <c r="P4118" s="12" t="str">
        <f>LEFT(Tabela2[[#This Row],[Código]],2)</f>
        <v>39</v>
      </c>
    </row>
    <row r="4119" spans="2:16" ht="15" customHeight="1" x14ac:dyDescent="0.25">
      <c r="B4119" s="31" t="str">
        <f>IF(Tabela2[[#This Row],[Tipo]] = 0,LOOKUP(Tabela2[[#This Row],[RESUMO]],Tabela3[Grupo],Tabela3[Meus produtos]),VLOOKUP(Tabela2[[#This Row],[Código]],Tabela4[[Código NBS/LC116]:[Meus serviços]],3,0))</f>
        <v>Não</v>
      </c>
      <c r="C4119" t="str">
        <f>IF(E4119=0,TEXT(dados!A4034,"00000000"),IF(E4119=2,TEXT(dados!A4034,"0000"),TEXT(dados!A4034,"#")))</f>
        <v>39022000</v>
      </c>
      <c r="D4119" t="str">
        <f>IF(dados!B4034=0,"",dados!B4034)</f>
        <v/>
      </c>
      <c r="E4119">
        <f>dados!C4034</f>
        <v>0</v>
      </c>
      <c r="F4119" t="str">
        <f>dados!D4034</f>
        <v>Poliisobutileno em forma primaria</v>
      </c>
      <c r="G4119"/>
      <c r="H4119"/>
      <c r="I4119"/>
      <c r="J4119"/>
      <c r="K4119" s="13"/>
      <c r="L4119" s="13">
        <f>dados!I4034/100</f>
        <v>0.16600000000000001</v>
      </c>
      <c r="M4119" s="13">
        <f>dados!J4034/100</f>
        <v>0.2979</v>
      </c>
      <c r="N4119" s="13">
        <f>dados!K4034/100</f>
        <v>0.18</v>
      </c>
      <c r="O4119" s="13">
        <f>dados!L4034/100</f>
        <v>0</v>
      </c>
      <c r="P4119" s="12" t="str">
        <f>LEFT(Tabela2[[#This Row],[Código]],2)</f>
        <v>39</v>
      </c>
    </row>
    <row r="4120" spans="2:16" ht="15" customHeight="1" x14ac:dyDescent="0.25">
      <c r="B4120" s="31" t="str">
        <f>IF(Tabela2[[#This Row],[Tipo]] = 0,LOOKUP(Tabela2[[#This Row],[RESUMO]],Tabela3[Grupo],Tabela3[Meus produtos]),VLOOKUP(Tabela2[[#This Row],[Código]],Tabela4[[Código NBS/LC116]:[Meus serviços]],3,0))</f>
        <v>Não</v>
      </c>
      <c r="C4120" t="str">
        <f>IF(E4120=0,TEXT(dados!A4035,"00000000"),IF(E4120=2,TEXT(dados!A4035,"0000"),TEXT(dados!A4035,"#")))</f>
        <v>39023000</v>
      </c>
      <c r="D4120" t="str">
        <f>IF(dados!B4035=0,"",dados!B4035)</f>
        <v/>
      </c>
      <c r="E4120">
        <f>dados!C4035</f>
        <v>0</v>
      </c>
      <c r="F4120" t="str">
        <f>dados!D4035</f>
        <v>Copolimeros de propileno,em formas primarias</v>
      </c>
      <c r="G4120"/>
      <c r="H4120"/>
      <c r="I4120"/>
      <c r="J4120"/>
      <c r="K4120" s="13"/>
      <c r="L4120" s="13">
        <f>dados!I4035/100</f>
        <v>0.16600000000000001</v>
      </c>
      <c r="M4120" s="13">
        <f>dados!J4035/100</f>
        <v>0.35270000000000001</v>
      </c>
      <c r="N4120" s="13">
        <f>dados!K4035/100</f>
        <v>0.18</v>
      </c>
      <c r="O4120" s="13">
        <f>dados!L4035/100</f>
        <v>0</v>
      </c>
      <c r="P4120" s="12" t="str">
        <f>LEFT(Tabela2[[#This Row],[Código]],2)</f>
        <v>39</v>
      </c>
    </row>
    <row r="4121" spans="2:16" ht="15" customHeight="1" x14ac:dyDescent="0.25">
      <c r="B4121" s="31" t="str">
        <f>IF(Tabela2[[#This Row],[Tipo]] = 0,LOOKUP(Tabela2[[#This Row],[RESUMO]],Tabela3[Grupo],Tabela3[Meus produtos]),VLOOKUP(Tabela2[[#This Row],[Código]],Tabela4[[Código NBS/LC116]:[Meus serviços]],3,0))</f>
        <v>Não</v>
      </c>
      <c r="C4121" t="str">
        <f>IF(E4121=0,TEXT(dados!A4036,"00000000"),IF(E4121=2,TEXT(dados!A4036,"0000"),TEXT(dados!A4036,"#")))</f>
        <v>39029000</v>
      </c>
      <c r="D4121" t="str">
        <f>IF(dados!B4036=0,"",dados!B4036)</f>
        <v/>
      </c>
      <c r="E4121">
        <f>dados!C4036</f>
        <v>0</v>
      </c>
      <c r="F4121" t="str">
        <f>dados!D4036</f>
        <v>Outs.polimeros de propileno/olefinas,em formas primars.</v>
      </c>
      <c r="G4121"/>
      <c r="H4121"/>
      <c r="I4121"/>
      <c r="J4121"/>
      <c r="K4121" s="13"/>
      <c r="L4121" s="13">
        <f>dados!I4036/100</f>
        <v>0.16600000000000001</v>
      </c>
      <c r="M4121" s="13">
        <f>dados!J4036/100</f>
        <v>0.2979</v>
      </c>
      <c r="N4121" s="13">
        <f>dados!K4036/100</f>
        <v>0.18</v>
      </c>
      <c r="O4121" s="13">
        <f>dados!L4036/100</f>
        <v>0</v>
      </c>
      <c r="P4121" s="12" t="str">
        <f>LEFT(Tabela2[[#This Row],[Código]],2)</f>
        <v>39</v>
      </c>
    </row>
    <row r="4122" spans="2:16" ht="15" customHeight="1" x14ac:dyDescent="0.25">
      <c r="B4122" s="31" t="str">
        <f>IF(Tabela2[[#This Row],[Tipo]] = 0,LOOKUP(Tabela2[[#This Row],[RESUMO]],Tabela3[Grupo],Tabela3[Meus produtos]),VLOOKUP(Tabela2[[#This Row],[Código]],Tabela4[[Código NBS/LC116]:[Meus serviços]],3,0))</f>
        <v>Não</v>
      </c>
      <c r="C4122" t="str">
        <f>IF(E4122=0,TEXT(dados!A4037,"00000000"),IF(E4122=2,TEXT(dados!A4037,"0000"),TEXT(dados!A4037,"#")))</f>
        <v>39031110</v>
      </c>
      <c r="D4122" t="str">
        <f>IF(dados!B4037=0,"",dados!B4037)</f>
        <v/>
      </c>
      <c r="E4122">
        <f>dados!C4037</f>
        <v>0</v>
      </c>
      <c r="F4122" t="str">
        <f>dados!D4037</f>
        <v>Poliestireno expansivel,com carga,em forma primaria</v>
      </c>
      <c r="G4122"/>
      <c r="H4122"/>
      <c r="I4122"/>
      <c r="J4122"/>
      <c r="K4122" s="13"/>
      <c r="L4122" s="13">
        <f>dados!I4037/100</f>
        <v>0.16600000000000001</v>
      </c>
      <c r="M4122" s="13">
        <f>dados!J4037/100</f>
        <v>0.2979</v>
      </c>
      <c r="N4122" s="13">
        <f>dados!K4037/100</f>
        <v>0.18</v>
      </c>
      <c r="O4122" s="13">
        <f>dados!L4037/100</f>
        <v>0</v>
      </c>
      <c r="P4122" s="12" t="str">
        <f>LEFT(Tabela2[[#This Row],[Código]],2)</f>
        <v>39</v>
      </c>
    </row>
    <row r="4123" spans="2:16" ht="15" customHeight="1" x14ac:dyDescent="0.25">
      <c r="B4123" s="31" t="str">
        <f>IF(Tabela2[[#This Row],[Tipo]] = 0,LOOKUP(Tabela2[[#This Row],[RESUMO]],Tabela3[Grupo],Tabela3[Meus produtos]),VLOOKUP(Tabela2[[#This Row],[Código]],Tabela4[[Código NBS/LC116]:[Meus serviços]],3,0))</f>
        <v>Não</v>
      </c>
      <c r="C4123" t="str">
        <f>IF(E4123=0,TEXT(dados!A4038,"00000000"),IF(E4123=2,TEXT(dados!A4038,"0000"),TEXT(dados!A4038,"#")))</f>
        <v>39031120</v>
      </c>
      <c r="D4123" t="str">
        <f>IF(dados!B4038=0,"",dados!B4038)</f>
        <v/>
      </c>
      <c r="E4123">
        <f>dados!C4038</f>
        <v>0</v>
      </c>
      <c r="F4123" t="str">
        <f>dados!D4038</f>
        <v>Poliestireno expansivel,sem carga,em forma primaria</v>
      </c>
      <c r="G4123"/>
      <c r="H4123"/>
      <c r="I4123"/>
      <c r="J4123"/>
      <c r="K4123" s="13"/>
      <c r="L4123" s="13">
        <f>dados!I4038/100</f>
        <v>0.16600000000000001</v>
      </c>
      <c r="M4123" s="13">
        <f>dados!J4038/100</f>
        <v>0.33850000000000002</v>
      </c>
      <c r="N4123" s="13">
        <f>dados!K4038/100</f>
        <v>0.18</v>
      </c>
      <c r="O4123" s="13">
        <f>dados!L4038/100</f>
        <v>0</v>
      </c>
      <c r="P4123" s="12" t="str">
        <f>LEFT(Tabela2[[#This Row],[Código]],2)</f>
        <v>39</v>
      </c>
    </row>
    <row r="4124" spans="2:16" ht="15" customHeight="1" x14ac:dyDescent="0.25">
      <c r="B4124" s="31" t="str">
        <f>IF(Tabela2[[#This Row],[Tipo]] = 0,LOOKUP(Tabela2[[#This Row],[RESUMO]],Tabela3[Grupo],Tabela3[Meus produtos]),VLOOKUP(Tabela2[[#This Row],[Código]],Tabela4[[Código NBS/LC116]:[Meus serviços]],3,0))</f>
        <v>Não</v>
      </c>
      <c r="C4124" t="str">
        <f>IF(E4124=0,TEXT(dados!A4039,"00000000"),IF(E4124=2,TEXT(dados!A4039,"0000"),TEXT(dados!A4039,"#")))</f>
        <v>39031900</v>
      </c>
      <c r="D4124" t="str">
        <f>IF(dados!B4039=0,"",dados!B4039)</f>
        <v/>
      </c>
      <c r="E4124">
        <f>dados!C4039</f>
        <v>0</v>
      </c>
      <c r="F4124" t="str">
        <f>dados!D4039</f>
        <v>Outros poliestirenos em formas primarias</v>
      </c>
      <c r="G4124"/>
      <c r="H4124"/>
      <c r="I4124"/>
      <c r="J4124"/>
      <c r="K4124" s="13"/>
      <c r="L4124" s="13">
        <f>dados!I4039/100</f>
        <v>0.18210000000000001</v>
      </c>
      <c r="M4124" s="13">
        <f>dados!J4039/100</f>
        <v>0.314</v>
      </c>
      <c r="N4124" s="13">
        <f>dados!K4039/100</f>
        <v>0.18</v>
      </c>
      <c r="O4124" s="13">
        <f>dados!L4039/100</f>
        <v>0</v>
      </c>
      <c r="P4124" s="12" t="str">
        <f>LEFT(Tabela2[[#This Row],[Código]],2)</f>
        <v>39</v>
      </c>
    </row>
    <row r="4125" spans="2:16" ht="15" customHeight="1" x14ac:dyDescent="0.25">
      <c r="B4125" s="31" t="str">
        <f>IF(Tabela2[[#This Row],[Tipo]] = 0,LOOKUP(Tabela2[[#This Row],[RESUMO]],Tabela3[Grupo],Tabela3[Meus produtos]),VLOOKUP(Tabela2[[#This Row],[Código]],Tabela4[[Código NBS/LC116]:[Meus serviços]],3,0))</f>
        <v>Não</v>
      </c>
      <c r="C4125" t="str">
        <f>IF(E4125=0,TEXT(dados!A4040,"00000000"),IF(E4125=2,TEXT(dados!A4040,"0000"),TEXT(dados!A4040,"#")))</f>
        <v>39032000</v>
      </c>
      <c r="D4125" t="str">
        <f>IF(dados!B4040=0,"",dados!B4040)</f>
        <v/>
      </c>
      <c r="E4125">
        <f>dados!C4040</f>
        <v>0</v>
      </c>
      <c r="F4125" t="str">
        <f>dados!D4040</f>
        <v>Copolimeros de estireno-acrilonitrila,em formas primars</v>
      </c>
      <c r="G4125"/>
      <c r="H4125"/>
      <c r="I4125"/>
      <c r="J4125"/>
      <c r="K4125" s="13"/>
      <c r="L4125" s="13">
        <f>dados!I4040/100</f>
        <v>0.16600000000000001</v>
      </c>
      <c r="M4125" s="13">
        <f>dados!J4040/100</f>
        <v>0.18600000000000003</v>
      </c>
      <c r="N4125" s="13">
        <f>dados!K4040/100</f>
        <v>0.18</v>
      </c>
      <c r="O4125" s="13">
        <f>dados!L4040/100</f>
        <v>0</v>
      </c>
      <c r="P4125" s="12" t="str">
        <f>LEFT(Tabela2[[#This Row],[Código]],2)</f>
        <v>39</v>
      </c>
    </row>
    <row r="4126" spans="2:16" ht="15" customHeight="1" x14ac:dyDescent="0.25">
      <c r="B4126" s="31" t="str">
        <f>IF(Tabela2[[#This Row],[Tipo]] = 0,LOOKUP(Tabela2[[#This Row],[RESUMO]],Tabela3[Grupo],Tabela3[Meus produtos]),VLOOKUP(Tabela2[[#This Row],[Código]],Tabela4[[Código NBS/LC116]:[Meus serviços]],3,0))</f>
        <v>Não</v>
      </c>
      <c r="C4126" t="str">
        <f>IF(E4126=0,TEXT(dados!A4041,"00000000"),IF(E4126=2,TEXT(dados!A4041,"0000"),TEXT(dados!A4041,"#")))</f>
        <v>39033010</v>
      </c>
      <c r="D4126" t="str">
        <f>IF(dados!B4041=0,"",dados!B4041)</f>
        <v/>
      </c>
      <c r="E4126">
        <f>dados!C4041</f>
        <v>0</v>
      </c>
      <c r="F4126" t="str">
        <f>dados!D4041</f>
        <v>Copolimeros de acrilonitrila-butadieno-estireno,c/carga</v>
      </c>
      <c r="G4126"/>
      <c r="H4126"/>
      <c r="I4126"/>
      <c r="J4126"/>
      <c r="K4126" s="13"/>
      <c r="L4126" s="13">
        <f>dados!I4041/100</f>
        <v>0.16600000000000001</v>
      </c>
      <c r="M4126" s="13">
        <f>dados!J4041/100</f>
        <v>0.2979</v>
      </c>
      <c r="N4126" s="13">
        <f>dados!K4041/100</f>
        <v>0.18</v>
      </c>
      <c r="O4126" s="13">
        <f>dados!L4041/100</f>
        <v>0</v>
      </c>
      <c r="P4126" s="12" t="str">
        <f>LEFT(Tabela2[[#This Row],[Código]],2)</f>
        <v>39</v>
      </c>
    </row>
    <row r="4127" spans="2:16" ht="15" customHeight="1" x14ac:dyDescent="0.25">
      <c r="B4127" s="31" t="str">
        <f>IF(Tabela2[[#This Row],[Tipo]] = 0,LOOKUP(Tabela2[[#This Row],[RESUMO]],Tabela3[Grupo],Tabela3[Meus produtos]),VLOOKUP(Tabela2[[#This Row],[Código]],Tabela4[[Código NBS/LC116]:[Meus serviços]],3,0))</f>
        <v>Não</v>
      </c>
      <c r="C4127" t="str">
        <f>IF(E4127=0,TEXT(dados!A4042,"00000000"),IF(E4127=2,TEXT(dados!A4042,"0000"),TEXT(dados!A4042,"#")))</f>
        <v>39033020</v>
      </c>
      <c r="D4127" t="str">
        <f>IF(dados!B4042=0,"",dados!B4042)</f>
        <v/>
      </c>
      <c r="E4127">
        <f>dados!C4042</f>
        <v>0</v>
      </c>
      <c r="F4127" t="str">
        <f>dados!D4042</f>
        <v>Copolimeros de acrilonitrila-butadieno-estireno,s/carga</v>
      </c>
      <c r="G4127"/>
      <c r="H4127"/>
      <c r="I4127"/>
      <c r="J4127"/>
      <c r="K4127" s="13"/>
      <c r="L4127" s="13">
        <f>dados!I4042/100</f>
        <v>0.16600000000000001</v>
      </c>
      <c r="M4127" s="13">
        <f>dados!J4042/100</f>
        <v>0.18600000000000003</v>
      </c>
      <c r="N4127" s="13">
        <f>dados!K4042/100</f>
        <v>0.18</v>
      </c>
      <c r="O4127" s="13">
        <f>dados!L4042/100</f>
        <v>0</v>
      </c>
      <c r="P4127" s="12" t="str">
        <f>LEFT(Tabela2[[#This Row],[Código]],2)</f>
        <v>39</v>
      </c>
    </row>
    <row r="4128" spans="2:16" ht="15" customHeight="1" x14ac:dyDescent="0.25">
      <c r="B4128" s="31" t="str">
        <f>IF(Tabela2[[#This Row],[Tipo]] = 0,LOOKUP(Tabela2[[#This Row],[RESUMO]],Tabela3[Grupo],Tabela3[Meus produtos]),VLOOKUP(Tabela2[[#This Row],[Código]],Tabela4[[Código NBS/LC116]:[Meus serviços]],3,0))</f>
        <v>Não</v>
      </c>
      <c r="C4128" t="str">
        <f>IF(E4128=0,TEXT(dados!A4043,"00000000"),IF(E4128=2,TEXT(dados!A4043,"0000"),TEXT(dados!A4043,"#")))</f>
        <v>39039010</v>
      </c>
      <c r="D4128" t="str">
        <f>IF(dados!B4043=0,"",dados!B4043)</f>
        <v/>
      </c>
      <c r="E4128">
        <f>dados!C4043</f>
        <v>0</v>
      </c>
      <c r="F4128" t="str">
        <f>dados!D4043</f>
        <v>Copolimeros de metacrilato de metila-butadieno-estireno</v>
      </c>
      <c r="G4128"/>
      <c r="H4128"/>
      <c r="I4128"/>
      <c r="J4128"/>
      <c r="K4128" s="13"/>
      <c r="L4128" s="13">
        <f>dados!I4043/100</f>
        <v>0.16600000000000001</v>
      </c>
      <c r="M4128" s="13">
        <f>dados!J4043/100</f>
        <v>0.2979</v>
      </c>
      <c r="N4128" s="13">
        <f>dados!K4043/100</f>
        <v>0.18</v>
      </c>
      <c r="O4128" s="13">
        <f>dados!L4043/100</f>
        <v>0</v>
      </c>
      <c r="P4128" s="12" t="str">
        <f>LEFT(Tabela2[[#This Row],[Código]],2)</f>
        <v>39</v>
      </c>
    </row>
    <row r="4129" spans="2:16" ht="15" customHeight="1" x14ac:dyDescent="0.25">
      <c r="B4129" s="31" t="str">
        <f>IF(Tabela2[[#This Row],[Tipo]] = 0,LOOKUP(Tabela2[[#This Row],[RESUMO]],Tabela3[Grupo],Tabela3[Meus produtos]),VLOOKUP(Tabela2[[#This Row],[Código]],Tabela4[[Código NBS/LC116]:[Meus serviços]],3,0))</f>
        <v>Não</v>
      </c>
      <c r="C4129" t="str">
        <f>IF(E4129=0,TEXT(dados!A4044,"00000000"),IF(E4129=2,TEXT(dados!A4044,"0000"),TEXT(dados!A4044,"#")))</f>
        <v>39039020</v>
      </c>
      <c r="D4129" t="str">
        <f>IF(dados!B4044=0,"",dados!B4044)</f>
        <v/>
      </c>
      <c r="E4129">
        <f>dados!C4044</f>
        <v>0</v>
      </c>
      <c r="F4129" t="str">
        <f>dados!D4044</f>
        <v>Copolimeros de acrilonitrila-estireno-acrilato de butila (asa)</v>
      </c>
      <c r="G4129"/>
      <c r="H4129"/>
      <c r="I4129"/>
      <c r="J4129"/>
      <c r="K4129" s="13"/>
      <c r="L4129" s="13">
        <f>dados!I4044/100</f>
        <v>0.16600000000000001</v>
      </c>
      <c r="M4129" s="13">
        <f>dados!J4044/100</f>
        <v>0.18600000000000003</v>
      </c>
      <c r="N4129" s="13">
        <f>dados!K4044/100</f>
        <v>0.18</v>
      </c>
      <c r="O4129" s="13">
        <f>dados!L4044/100</f>
        <v>0</v>
      </c>
      <c r="P4129" s="12" t="str">
        <f>LEFT(Tabela2[[#This Row],[Código]],2)</f>
        <v>39</v>
      </c>
    </row>
    <row r="4130" spans="2:16" ht="15" customHeight="1" x14ac:dyDescent="0.25">
      <c r="B4130" s="31" t="str">
        <f>IF(Tabela2[[#This Row],[Tipo]] = 0,LOOKUP(Tabela2[[#This Row],[RESUMO]],Tabela3[Grupo],Tabela3[Meus produtos]),VLOOKUP(Tabela2[[#This Row],[Código]],Tabela4[[Código NBS/LC116]:[Meus serviços]],3,0))</f>
        <v>Não</v>
      </c>
      <c r="C4130" t="str">
        <f>IF(E4130=0,TEXT(dados!A4045,"00000000"),IF(E4130=2,TEXT(dados!A4045,"0000"),TEXT(dados!A4045,"#")))</f>
        <v>39039090</v>
      </c>
      <c r="D4130" t="str">
        <f>IF(dados!B4045=0,"",dados!B4045)</f>
        <v/>
      </c>
      <c r="E4130">
        <f>dados!C4045</f>
        <v>0</v>
      </c>
      <c r="F4130" t="str">
        <f>dados!D4045</f>
        <v>Outros polimeros de estireno,em formas primarias</v>
      </c>
      <c r="G4130"/>
      <c r="H4130"/>
      <c r="I4130"/>
      <c r="J4130"/>
      <c r="K4130" s="13"/>
      <c r="L4130" s="13">
        <f>dados!I4045/100</f>
        <v>0.16600000000000001</v>
      </c>
      <c r="M4130" s="13">
        <f>dados!J4045/100</f>
        <v>0.35270000000000001</v>
      </c>
      <c r="N4130" s="13">
        <f>dados!K4045/100</f>
        <v>0.18</v>
      </c>
      <c r="O4130" s="13">
        <f>dados!L4045/100</f>
        <v>0</v>
      </c>
      <c r="P4130" s="12" t="str">
        <f>LEFT(Tabela2[[#This Row],[Código]],2)</f>
        <v>39</v>
      </c>
    </row>
    <row r="4131" spans="2:16" ht="15" customHeight="1" x14ac:dyDescent="0.25">
      <c r="B4131" s="31" t="str">
        <f>IF(Tabela2[[#This Row],[Tipo]] = 0,LOOKUP(Tabela2[[#This Row],[RESUMO]],Tabela3[Grupo],Tabela3[Meus produtos]),VLOOKUP(Tabela2[[#This Row],[Código]],Tabela4[[Código NBS/LC116]:[Meus serviços]],3,0))</f>
        <v>Não</v>
      </c>
      <c r="C4131" t="str">
        <f>IF(E4131=0,TEXT(dados!A4046,"00000000"),IF(E4131=2,TEXT(dados!A4046,"0000"),TEXT(dados!A4046,"#")))</f>
        <v>39041010</v>
      </c>
      <c r="D4131" t="str">
        <f>IF(dados!B4046=0,"",dados!B4046)</f>
        <v/>
      </c>
      <c r="E4131">
        <f>dados!C4046</f>
        <v>0</v>
      </c>
      <c r="F4131" t="str">
        <f>dados!D4046</f>
        <v>Policloreto de vinila,obt.proc.suspensao,forma primaria</v>
      </c>
      <c r="G4131"/>
      <c r="H4131"/>
      <c r="I4131"/>
      <c r="J4131"/>
      <c r="K4131" s="13"/>
      <c r="L4131" s="13">
        <f>dados!I4046/100</f>
        <v>0.16600000000000001</v>
      </c>
      <c r="M4131" s="13">
        <f>dados!J4046/100</f>
        <v>0.35270000000000001</v>
      </c>
      <c r="N4131" s="13">
        <f>dados!K4046/100</f>
        <v>0.18</v>
      </c>
      <c r="O4131" s="13">
        <f>dados!L4046/100</f>
        <v>0</v>
      </c>
      <c r="P4131" s="12" t="str">
        <f>LEFT(Tabela2[[#This Row],[Código]],2)</f>
        <v>39</v>
      </c>
    </row>
    <row r="4132" spans="2:16" ht="15" customHeight="1" x14ac:dyDescent="0.25">
      <c r="B4132" s="31" t="str">
        <f>IF(Tabela2[[#This Row],[Tipo]] = 0,LOOKUP(Tabela2[[#This Row],[RESUMO]],Tabela3[Grupo],Tabela3[Meus produtos]),VLOOKUP(Tabela2[[#This Row],[Código]],Tabela4[[Código NBS/LC116]:[Meus serviços]],3,0))</f>
        <v>Não</v>
      </c>
      <c r="C4132" t="str">
        <f>IF(E4132=0,TEXT(dados!A4047,"00000000"),IF(E4132=2,TEXT(dados!A4047,"0000"),TEXT(dados!A4047,"#")))</f>
        <v>39041020</v>
      </c>
      <c r="D4132" t="str">
        <f>IF(dados!B4047=0,"",dados!B4047)</f>
        <v/>
      </c>
      <c r="E4132">
        <f>dados!C4047</f>
        <v>0</v>
      </c>
      <c r="F4132" t="str">
        <f>dados!D4047</f>
        <v>Policloreto de vinila,obt.proc.emulsao,forma primaria</v>
      </c>
      <c r="G4132"/>
      <c r="H4132"/>
      <c r="I4132"/>
      <c r="J4132"/>
      <c r="K4132" s="13"/>
      <c r="L4132" s="13">
        <f>dados!I4047/100</f>
        <v>0.16600000000000001</v>
      </c>
      <c r="M4132" s="13">
        <f>dados!J4047/100</f>
        <v>0.2979</v>
      </c>
      <c r="N4132" s="13">
        <f>dados!K4047/100</f>
        <v>0.18</v>
      </c>
      <c r="O4132" s="13">
        <f>dados!L4047/100</f>
        <v>0</v>
      </c>
      <c r="P4132" s="12" t="str">
        <f>LEFT(Tabela2[[#This Row],[Código]],2)</f>
        <v>39</v>
      </c>
    </row>
    <row r="4133" spans="2:16" ht="15" customHeight="1" x14ac:dyDescent="0.25">
      <c r="B4133" s="31" t="str">
        <f>IF(Tabela2[[#This Row],[Tipo]] = 0,LOOKUP(Tabela2[[#This Row],[RESUMO]],Tabela3[Grupo],Tabela3[Meus produtos]),VLOOKUP(Tabela2[[#This Row],[Código]],Tabela4[[Código NBS/LC116]:[Meus serviços]],3,0))</f>
        <v>Não</v>
      </c>
      <c r="C4133" t="str">
        <f>IF(E4133=0,TEXT(dados!A4048,"00000000"),IF(E4133=2,TEXT(dados!A4048,"0000"),TEXT(dados!A4048,"#")))</f>
        <v>39041090</v>
      </c>
      <c r="D4133" t="str">
        <f>IF(dados!B4048=0,"",dados!B4048)</f>
        <v/>
      </c>
      <c r="E4133">
        <f>dados!C4048</f>
        <v>0</v>
      </c>
      <c r="F4133" t="str">
        <f>dados!D4048</f>
        <v>Outros policloretos de vinila,em formas primarias</v>
      </c>
      <c r="G4133"/>
      <c r="H4133"/>
      <c r="I4133"/>
      <c r="J4133"/>
      <c r="K4133" s="13"/>
      <c r="L4133" s="13">
        <f>dados!I4048/100</f>
        <v>0.16600000000000001</v>
      </c>
      <c r="M4133" s="13">
        <f>dados!J4048/100</f>
        <v>0.2979</v>
      </c>
      <c r="N4133" s="13">
        <f>dados!K4048/100</f>
        <v>0.18</v>
      </c>
      <c r="O4133" s="13">
        <f>dados!L4048/100</f>
        <v>0</v>
      </c>
      <c r="P4133" s="12" t="str">
        <f>LEFT(Tabela2[[#This Row],[Código]],2)</f>
        <v>39</v>
      </c>
    </row>
    <row r="4134" spans="2:16" ht="15" customHeight="1" x14ac:dyDescent="0.25">
      <c r="B4134" s="31" t="str">
        <f>IF(Tabela2[[#This Row],[Tipo]] = 0,LOOKUP(Tabela2[[#This Row],[RESUMO]],Tabela3[Grupo],Tabela3[Meus produtos]),VLOOKUP(Tabela2[[#This Row],[Código]],Tabela4[[Código NBS/LC116]:[Meus serviços]],3,0))</f>
        <v>Não</v>
      </c>
      <c r="C4134" t="str">
        <f>IF(E4134=0,TEXT(dados!A4049,"00000000"),IF(E4134=2,TEXT(dados!A4049,"0000"),TEXT(dados!A4049,"#")))</f>
        <v>39042100</v>
      </c>
      <c r="D4134" t="str">
        <f>IF(dados!B4049=0,"",dados!B4049)</f>
        <v/>
      </c>
      <c r="E4134">
        <f>dados!C4049</f>
        <v>0</v>
      </c>
      <c r="F4134" t="str">
        <f>dados!D4049</f>
        <v>Policloreto de vinila,n/plastificado,em forma primaria</v>
      </c>
      <c r="G4134"/>
      <c r="H4134"/>
      <c r="I4134"/>
      <c r="J4134"/>
      <c r="K4134" s="13"/>
      <c r="L4134" s="13">
        <f>dados!I4049/100</f>
        <v>0.16600000000000001</v>
      </c>
      <c r="M4134" s="13">
        <f>dados!J4049/100</f>
        <v>0.2979</v>
      </c>
      <c r="N4134" s="13">
        <f>dados!K4049/100</f>
        <v>0.18</v>
      </c>
      <c r="O4134" s="13">
        <f>dados!L4049/100</f>
        <v>0</v>
      </c>
      <c r="P4134" s="12" t="str">
        <f>LEFT(Tabela2[[#This Row],[Código]],2)</f>
        <v>39</v>
      </c>
    </row>
    <row r="4135" spans="2:16" ht="15" customHeight="1" x14ac:dyDescent="0.25">
      <c r="B4135" s="31" t="str">
        <f>IF(Tabela2[[#This Row],[Tipo]] = 0,LOOKUP(Tabela2[[#This Row],[RESUMO]],Tabela3[Grupo],Tabela3[Meus produtos]),VLOOKUP(Tabela2[[#This Row],[Código]],Tabela4[[Código NBS/LC116]:[Meus serviços]],3,0))</f>
        <v>Não</v>
      </c>
      <c r="C4135" t="str">
        <f>IF(E4135=0,TEXT(dados!A4050,"00000000"),IF(E4135=2,TEXT(dados!A4050,"0000"),TEXT(dados!A4050,"#")))</f>
        <v>39042200</v>
      </c>
      <c r="D4135" t="str">
        <f>IF(dados!B4050=0,"",dados!B4050)</f>
        <v/>
      </c>
      <c r="E4135">
        <f>dados!C4050</f>
        <v>0</v>
      </c>
      <c r="F4135" t="str">
        <f>dados!D4050</f>
        <v>Policloreto de vinila,plastificado,em forma primaria</v>
      </c>
      <c r="G4135"/>
      <c r="H4135"/>
      <c r="I4135"/>
      <c r="J4135"/>
      <c r="K4135" s="13"/>
      <c r="L4135" s="13">
        <f>dados!I4050/100</f>
        <v>0.16600000000000001</v>
      </c>
      <c r="M4135" s="13">
        <f>dados!J4050/100</f>
        <v>0.2979</v>
      </c>
      <c r="N4135" s="13">
        <f>dados!K4050/100</f>
        <v>0.18</v>
      </c>
      <c r="O4135" s="13">
        <f>dados!L4050/100</f>
        <v>0</v>
      </c>
      <c r="P4135" s="12" t="str">
        <f>LEFT(Tabela2[[#This Row],[Código]],2)</f>
        <v>39</v>
      </c>
    </row>
    <row r="4136" spans="2:16" ht="15" customHeight="1" x14ac:dyDescent="0.25">
      <c r="B4136" s="31" t="str">
        <f>IF(Tabela2[[#This Row],[Tipo]] = 0,LOOKUP(Tabela2[[#This Row],[RESUMO]],Tabela3[Grupo],Tabela3[Meus produtos]),VLOOKUP(Tabela2[[#This Row],[Código]],Tabela4[[Código NBS/LC116]:[Meus serviços]],3,0))</f>
        <v>Não</v>
      </c>
      <c r="C4136" t="str">
        <f>IF(E4136=0,TEXT(dados!A4051,"00000000"),IF(E4136=2,TEXT(dados!A4051,"0000"),TEXT(dados!A4051,"#")))</f>
        <v>39043000</v>
      </c>
      <c r="D4136" t="str">
        <f>IF(dados!B4051=0,"",dados!B4051)</f>
        <v/>
      </c>
      <c r="E4136">
        <f>dados!C4051</f>
        <v>0</v>
      </c>
      <c r="F4136" t="str">
        <f>dados!D4051</f>
        <v>Copolimeros de cloreto,acetato de vinila, formas primars</v>
      </c>
      <c r="G4136"/>
      <c r="H4136"/>
      <c r="I4136"/>
      <c r="J4136"/>
      <c r="K4136" s="13"/>
      <c r="L4136" s="13">
        <f>dados!I4051/100</f>
        <v>0.16600000000000001</v>
      </c>
      <c r="M4136" s="13">
        <f>dados!J4051/100</f>
        <v>0.18600000000000003</v>
      </c>
      <c r="N4136" s="13">
        <f>dados!K4051/100</f>
        <v>0.18</v>
      </c>
      <c r="O4136" s="13">
        <f>dados!L4051/100</f>
        <v>0</v>
      </c>
      <c r="P4136" s="12" t="str">
        <f>LEFT(Tabela2[[#This Row],[Código]],2)</f>
        <v>39</v>
      </c>
    </row>
    <row r="4137" spans="2:16" ht="15" customHeight="1" x14ac:dyDescent="0.25">
      <c r="B4137" s="31" t="str">
        <f>IF(Tabela2[[#This Row],[Tipo]] = 0,LOOKUP(Tabela2[[#This Row],[RESUMO]],Tabela3[Grupo],Tabela3[Meus produtos]),VLOOKUP(Tabela2[[#This Row],[Código]],Tabela4[[Código NBS/LC116]:[Meus serviços]],3,0))</f>
        <v>Não</v>
      </c>
      <c r="C4137" t="str">
        <f>IF(E4137=0,TEXT(dados!A4052,"00000000"),IF(E4137=2,TEXT(dados!A4052,"0000"),TEXT(dados!A4052,"#")))</f>
        <v>39044010</v>
      </c>
      <c r="D4137" t="str">
        <f>IF(dados!B4052=0,"",dados!B4052)</f>
        <v/>
      </c>
      <c r="E4137">
        <f>dados!C4052</f>
        <v>0</v>
      </c>
      <c r="F4137" t="str">
        <f>dados!D4052</f>
        <v>Copolimeros de cloreto,acetato vinila c/ac. dibasico,etc</v>
      </c>
      <c r="G4137"/>
      <c r="H4137"/>
      <c r="I4137"/>
      <c r="J4137"/>
      <c r="K4137" s="13"/>
      <c r="L4137" s="13">
        <f>dados!I4052/100</f>
        <v>0.16600000000000001</v>
      </c>
      <c r="M4137" s="13">
        <f>dados!J4052/100</f>
        <v>0.2979</v>
      </c>
      <c r="N4137" s="13">
        <f>dados!K4052/100</f>
        <v>0.18</v>
      </c>
      <c r="O4137" s="13">
        <f>dados!L4052/100</f>
        <v>0</v>
      </c>
      <c r="P4137" s="12" t="str">
        <f>LEFT(Tabela2[[#This Row],[Código]],2)</f>
        <v>39</v>
      </c>
    </row>
    <row r="4138" spans="2:16" ht="15" customHeight="1" x14ac:dyDescent="0.25">
      <c r="B4138" s="31" t="str">
        <f>IF(Tabela2[[#This Row],[Tipo]] = 0,LOOKUP(Tabela2[[#This Row],[RESUMO]],Tabela3[Grupo],Tabela3[Meus produtos]),VLOOKUP(Tabela2[[#This Row],[Código]],Tabela4[[Código NBS/LC116]:[Meus serviços]],3,0))</f>
        <v>Não</v>
      </c>
      <c r="C4138" t="str">
        <f>IF(E4138=0,TEXT(dados!A4053,"00000000"),IF(E4138=2,TEXT(dados!A4053,"0000"),TEXT(dados!A4053,"#")))</f>
        <v>39044090</v>
      </c>
      <c r="D4138" t="str">
        <f>IF(dados!B4053=0,"",dados!B4053)</f>
        <v/>
      </c>
      <c r="E4138">
        <f>dados!C4053</f>
        <v>0</v>
      </c>
      <c r="F4138" t="str">
        <f>dados!D4053</f>
        <v>Outs.copolimeros de cloreto de vinila,formas primarias</v>
      </c>
      <c r="G4138"/>
      <c r="H4138"/>
      <c r="I4138"/>
      <c r="J4138"/>
      <c r="K4138" s="13"/>
      <c r="L4138" s="13">
        <f>dados!I4053/100</f>
        <v>0.16600000000000001</v>
      </c>
      <c r="M4138" s="13">
        <f>dados!J4053/100</f>
        <v>0.2979</v>
      </c>
      <c r="N4138" s="13">
        <f>dados!K4053/100</f>
        <v>0.18</v>
      </c>
      <c r="O4138" s="13">
        <f>dados!L4053/100</f>
        <v>0</v>
      </c>
      <c r="P4138" s="12" t="str">
        <f>LEFT(Tabela2[[#This Row],[Código]],2)</f>
        <v>39</v>
      </c>
    </row>
    <row r="4139" spans="2:16" ht="15" customHeight="1" x14ac:dyDescent="0.25">
      <c r="B4139" s="31" t="str">
        <f>IF(Tabela2[[#This Row],[Tipo]] = 0,LOOKUP(Tabela2[[#This Row],[RESUMO]],Tabela3[Grupo],Tabela3[Meus produtos]),VLOOKUP(Tabela2[[#This Row],[Código]],Tabela4[[Código NBS/LC116]:[Meus serviços]],3,0))</f>
        <v>Não</v>
      </c>
      <c r="C4139" t="str">
        <f>IF(E4139=0,TEXT(dados!A4054,"00000000"),IF(E4139=2,TEXT(dados!A4054,"0000"),TEXT(dados!A4054,"#")))</f>
        <v>39045010</v>
      </c>
      <c r="D4139" t="str">
        <f>IF(dados!B4054=0,"",dados!B4054)</f>
        <v/>
      </c>
      <c r="E4139">
        <f>dados!C4054</f>
        <v>0</v>
      </c>
      <c r="F4139" t="str">
        <f>dados!D4054</f>
        <v>Copolimeros de cloreto de vinilideno, s/emulsionante,etc</v>
      </c>
      <c r="G4139"/>
      <c r="H4139"/>
      <c r="I4139"/>
      <c r="J4139"/>
      <c r="K4139" s="13"/>
      <c r="L4139" s="13">
        <f>dados!I4054/100</f>
        <v>0.16600000000000001</v>
      </c>
      <c r="M4139" s="13">
        <f>dados!J4054/100</f>
        <v>0.18600000000000003</v>
      </c>
      <c r="N4139" s="13">
        <f>dados!K4054/100</f>
        <v>0.18</v>
      </c>
      <c r="O4139" s="13">
        <f>dados!L4054/100</f>
        <v>0</v>
      </c>
      <c r="P4139" s="12" t="str">
        <f>LEFT(Tabela2[[#This Row],[Código]],2)</f>
        <v>39</v>
      </c>
    </row>
    <row r="4140" spans="2:16" ht="15" customHeight="1" x14ac:dyDescent="0.25">
      <c r="B4140" s="31" t="str">
        <f>IF(Tabela2[[#This Row],[Tipo]] = 0,LOOKUP(Tabela2[[#This Row],[RESUMO]],Tabela3[Grupo],Tabela3[Meus produtos]),VLOOKUP(Tabela2[[#This Row],[Código]],Tabela4[[Código NBS/LC116]:[Meus serviços]],3,0))</f>
        <v>Não</v>
      </c>
      <c r="C4140" t="str">
        <f>IF(E4140=0,TEXT(dados!A4055,"00000000"),IF(E4140=2,TEXT(dados!A4055,"0000"),TEXT(dados!A4055,"#")))</f>
        <v>39045090</v>
      </c>
      <c r="D4140" t="str">
        <f>IF(dados!B4055=0,"",dados!B4055)</f>
        <v/>
      </c>
      <c r="E4140">
        <f>dados!C4055</f>
        <v>0</v>
      </c>
      <c r="F4140" t="str">
        <f>dados!D4055</f>
        <v>Outs.polimeros de cloreto vinilideno,formas primarias</v>
      </c>
      <c r="G4140"/>
      <c r="H4140"/>
      <c r="I4140"/>
      <c r="J4140"/>
      <c r="K4140" s="13"/>
      <c r="L4140" s="13">
        <f>dados!I4055/100</f>
        <v>0.16600000000000001</v>
      </c>
      <c r="M4140" s="13">
        <f>dados!J4055/100</f>
        <v>0.18600000000000003</v>
      </c>
      <c r="N4140" s="13">
        <f>dados!K4055/100</f>
        <v>0.18</v>
      </c>
      <c r="O4140" s="13">
        <f>dados!L4055/100</f>
        <v>0</v>
      </c>
      <c r="P4140" s="12" t="str">
        <f>LEFT(Tabela2[[#This Row],[Código]],2)</f>
        <v>39</v>
      </c>
    </row>
    <row r="4141" spans="2:16" ht="15" customHeight="1" x14ac:dyDescent="0.25">
      <c r="B4141" s="31" t="str">
        <f>IF(Tabela2[[#This Row],[Tipo]] = 0,LOOKUP(Tabela2[[#This Row],[RESUMO]],Tabela3[Grupo],Tabela3[Meus produtos]),VLOOKUP(Tabela2[[#This Row],[Código]],Tabela4[[Código NBS/LC116]:[Meus serviços]],3,0))</f>
        <v>Não</v>
      </c>
      <c r="C4141" t="str">
        <f>IF(E4141=0,TEXT(dados!A4056,"00000000"),IF(E4141=2,TEXT(dados!A4056,"0000"),TEXT(dados!A4056,"#")))</f>
        <v>39046110</v>
      </c>
      <c r="D4141" t="str">
        <f>IF(dados!B4056=0,"",dados!B4056)</f>
        <v/>
      </c>
      <c r="E4141">
        <f>dados!C4056</f>
        <v>0</v>
      </c>
      <c r="F4141" t="str">
        <f>dados!D4056</f>
        <v>Politetrafluoretileno em liquidos e pastas</v>
      </c>
      <c r="G4141"/>
      <c r="H4141"/>
      <c r="I4141"/>
      <c r="J4141"/>
      <c r="K4141" s="13"/>
      <c r="L4141" s="13">
        <f>dados!I4056/100</f>
        <v>0.16600000000000001</v>
      </c>
      <c r="M4141" s="13">
        <f>dados!J4056/100</f>
        <v>0.18600000000000003</v>
      </c>
      <c r="N4141" s="13">
        <f>dados!K4056/100</f>
        <v>0.18</v>
      </c>
      <c r="O4141" s="13">
        <f>dados!L4056/100</f>
        <v>0</v>
      </c>
      <c r="P4141" s="12" t="str">
        <f>LEFT(Tabela2[[#This Row],[Código]],2)</f>
        <v>39</v>
      </c>
    </row>
    <row r="4142" spans="2:16" ht="15" customHeight="1" x14ac:dyDescent="0.25">
      <c r="B4142" s="31" t="str">
        <f>IF(Tabela2[[#This Row],[Tipo]] = 0,LOOKUP(Tabela2[[#This Row],[RESUMO]],Tabela3[Grupo],Tabela3[Meus produtos]),VLOOKUP(Tabela2[[#This Row],[Código]],Tabela4[[Código NBS/LC116]:[Meus serviços]],3,0))</f>
        <v>Não</v>
      </c>
      <c r="C4142" t="str">
        <f>IF(E4142=0,TEXT(dados!A4057,"00000000"),IF(E4142=2,TEXT(dados!A4057,"0000"),TEXT(dados!A4057,"#")))</f>
        <v>39046190</v>
      </c>
      <c r="D4142" t="str">
        <f>IF(dados!B4057=0,"",dados!B4057)</f>
        <v/>
      </c>
      <c r="E4142">
        <f>dados!C4057</f>
        <v>0</v>
      </c>
      <c r="F4142" t="str">
        <f>dados!D4057</f>
        <v>Outros politetrafluoretilenos em formas primarias</v>
      </c>
      <c r="G4142"/>
      <c r="H4142"/>
      <c r="I4142"/>
      <c r="J4142"/>
      <c r="K4142" s="13"/>
      <c r="L4142" s="13">
        <f>dados!I4057/100</f>
        <v>0.16600000000000001</v>
      </c>
      <c r="M4142" s="13">
        <f>dados!J4057/100</f>
        <v>0.24210000000000001</v>
      </c>
      <c r="N4142" s="13">
        <f>dados!K4057/100</f>
        <v>0.18</v>
      </c>
      <c r="O4142" s="13">
        <f>dados!L4057/100</f>
        <v>0</v>
      </c>
      <c r="P4142" s="12" t="str">
        <f>LEFT(Tabela2[[#This Row],[Código]],2)</f>
        <v>39</v>
      </c>
    </row>
    <row r="4143" spans="2:16" ht="15" customHeight="1" x14ac:dyDescent="0.25">
      <c r="B4143" s="31" t="str">
        <f>IF(Tabela2[[#This Row],[Tipo]] = 0,LOOKUP(Tabela2[[#This Row],[RESUMO]],Tabela3[Grupo],Tabela3[Meus produtos]),VLOOKUP(Tabela2[[#This Row],[Código]],Tabela4[[Código NBS/LC116]:[Meus serviços]],3,0))</f>
        <v>Não</v>
      </c>
      <c r="C4143" t="str">
        <f>IF(E4143=0,TEXT(dados!A4058,"00000000"),IF(E4143=2,TEXT(dados!A4058,"0000"),TEXT(dados!A4058,"#")))</f>
        <v>39046910</v>
      </c>
      <c r="D4143" t="str">
        <f>IF(dados!B4058=0,"",dados!B4058)</f>
        <v/>
      </c>
      <c r="E4143">
        <f>dados!C4058</f>
        <v>0</v>
      </c>
      <c r="F4143" t="str">
        <f>dados!D4058</f>
        <v>Copolimero de fluoreto de vinilideno, hexafluorpropileno</v>
      </c>
      <c r="G4143"/>
      <c r="H4143"/>
      <c r="I4143"/>
      <c r="J4143"/>
      <c r="K4143" s="13"/>
      <c r="L4143" s="13">
        <f>dados!I4058/100</f>
        <v>0.16600000000000001</v>
      </c>
      <c r="M4143" s="13">
        <f>dados!J4058/100</f>
        <v>0.18600000000000003</v>
      </c>
      <c r="N4143" s="13">
        <f>dados!K4058/100</f>
        <v>0.18</v>
      </c>
      <c r="O4143" s="13">
        <f>dados!L4058/100</f>
        <v>0</v>
      </c>
      <c r="P4143" s="12" t="str">
        <f>LEFT(Tabela2[[#This Row],[Código]],2)</f>
        <v>39</v>
      </c>
    </row>
    <row r="4144" spans="2:16" ht="15" customHeight="1" x14ac:dyDescent="0.25">
      <c r="B4144" s="31" t="str">
        <f>IF(Tabela2[[#This Row],[Tipo]] = 0,LOOKUP(Tabela2[[#This Row],[RESUMO]],Tabela3[Grupo],Tabela3[Meus produtos]),VLOOKUP(Tabela2[[#This Row],[Código]],Tabela4[[Código NBS/LC116]:[Meus serviços]],3,0))</f>
        <v>Não</v>
      </c>
      <c r="C4144" t="str">
        <f>IF(E4144=0,TEXT(dados!A4059,"00000000"),IF(E4144=2,TEXT(dados!A4059,"0000"),TEXT(dados!A4059,"#")))</f>
        <v>39046990</v>
      </c>
      <c r="D4144" t="str">
        <f>IF(dados!B4059=0,"",dados!B4059)</f>
        <v/>
      </c>
      <c r="E4144">
        <f>dados!C4059</f>
        <v>0</v>
      </c>
      <c r="F4144" t="str">
        <f>dados!D4059</f>
        <v>Outros polimeros fluorados,em formas primarias</v>
      </c>
      <c r="G4144"/>
      <c r="H4144"/>
      <c r="I4144"/>
      <c r="J4144"/>
      <c r="K4144" s="13"/>
      <c r="L4144" s="13">
        <f>dados!I4059/100</f>
        <v>0.16600000000000001</v>
      </c>
      <c r="M4144" s="13">
        <f>dados!J4059/100</f>
        <v>0.18600000000000003</v>
      </c>
      <c r="N4144" s="13">
        <f>dados!K4059/100</f>
        <v>0.18</v>
      </c>
      <c r="O4144" s="13">
        <f>dados!L4059/100</f>
        <v>0</v>
      </c>
      <c r="P4144" s="12" t="str">
        <f>LEFT(Tabela2[[#This Row],[Código]],2)</f>
        <v>39</v>
      </c>
    </row>
    <row r="4145" spans="2:16" ht="15" customHeight="1" x14ac:dyDescent="0.25">
      <c r="B4145" s="31" t="str">
        <f>IF(Tabela2[[#This Row],[Tipo]] = 0,LOOKUP(Tabela2[[#This Row],[RESUMO]],Tabela3[Grupo],Tabela3[Meus produtos]),VLOOKUP(Tabela2[[#This Row],[Código]],Tabela4[[Código NBS/LC116]:[Meus serviços]],3,0))</f>
        <v>Não</v>
      </c>
      <c r="C4145" t="str">
        <f>IF(E4145=0,TEXT(dados!A4060,"00000000"),IF(E4145=2,TEXT(dados!A4060,"0000"),TEXT(dados!A4060,"#")))</f>
        <v>39049010</v>
      </c>
      <c r="D4145" t="str">
        <f>IF(dados!B4060=0,"",dados!B4060)</f>
        <v/>
      </c>
      <c r="E4145">
        <f>dados!C4060</f>
        <v>0</v>
      </c>
      <c r="F4145" t="str">
        <f>dados!D4060</f>
        <v>Poli(cloreto de vinila) clorado</v>
      </c>
      <c r="G4145"/>
      <c r="H4145"/>
      <c r="I4145"/>
      <c r="J4145"/>
      <c r="K4145" s="13"/>
      <c r="L4145" s="13">
        <f>dados!I4060/100</f>
        <v>0.16600000000000001</v>
      </c>
      <c r="M4145" s="13">
        <f>dados!J4060/100</f>
        <v>0.18600000000000003</v>
      </c>
      <c r="N4145" s="13">
        <f>dados!K4060/100</f>
        <v>0.18</v>
      </c>
      <c r="O4145" s="13">
        <f>dados!L4060/100</f>
        <v>0</v>
      </c>
      <c r="P4145" s="12" t="str">
        <f>LEFT(Tabela2[[#This Row],[Código]],2)</f>
        <v>39</v>
      </c>
    </row>
    <row r="4146" spans="2:16" ht="15" customHeight="1" x14ac:dyDescent="0.25">
      <c r="B4146" s="31" t="str">
        <f>IF(Tabela2[[#This Row],[Tipo]] = 0,LOOKUP(Tabela2[[#This Row],[RESUMO]],Tabela3[Grupo],Tabela3[Meus produtos]),VLOOKUP(Tabela2[[#This Row],[Código]],Tabela4[[Código NBS/LC116]:[Meus serviços]],3,0))</f>
        <v>Não</v>
      </c>
      <c r="C4146" t="str">
        <f>IF(E4146=0,TEXT(dados!A4061,"00000000"),IF(E4146=2,TEXT(dados!A4061,"0000"),TEXT(dados!A4061,"#")))</f>
        <v>39049090</v>
      </c>
      <c r="D4146" t="str">
        <f>IF(dados!B4061=0,"",dados!B4061)</f>
        <v/>
      </c>
      <c r="E4146">
        <f>dados!C4061</f>
        <v>0</v>
      </c>
      <c r="F4146" t="str">
        <f>dados!D4061</f>
        <v>Outros</v>
      </c>
      <c r="G4146"/>
      <c r="H4146"/>
      <c r="I4146"/>
      <c r="J4146"/>
      <c r="K4146" s="13"/>
      <c r="L4146" s="13">
        <f>dados!I4061/100</f>
        <v>0.16600000000000001</v>
      </c>
      <c r="M4146" s="13">
        <f>dados!J4061/100</f>
        <v>0.2979</v>
      </c>
      <c r="N4146" s="13">
        <f>dados!K4061/100</f>
        <v>0.18</v>
      </c>
      <c r="O4146" s="13">
        <f>dados!L4061/100</f>
        <v>0</v>
      </c>
      <c r="P4146" s="12" t="str">
        <f>LEFT(Tabela2[[#This Row],[Código]],2)</f>
        <v>39</v>
      </c>
    </row>
    <row r="4147" spans="2:16" ht="15" customHeight="1" x14ac:dyDescent="0.25">
      <c r="B4147" s="31" t="str">
        <f>IF(Tabela2[[#This Row],[Tipo]] = 0,LOOKUP(Tabela2[[#This Row],[RESUMO]],Tabela3[Grupo],Tabela3[Meus produtos]),VLOOKUP(Tabela2[[#This Row],[Código]],Tabela4[[Código NBS/LC116]:[Meus serviços]],3,0))</f>
        <v>Não</v>
      </c>
      <c r="C4147" t="str">
        <f>IF(E4147=0,TEXT(dados!A4062,"00000000"),IF(E4147=2,TEXT(dados!A4062,"0000"),TEXT(dados!A4062,"#")))</f>
        <v>39051200</v>
      </c>
      <c r="D4147" t="str">
        <f>IF(dados!B4062=0,"",dados!B4062)</f>
        <v/>
      </c>
      <c r="E4147">
        <f>dados!C4062</f>
        <v>0</v>
      </c>
      <c r="F4147" t="str">
        <f>dados!D4062</f>
        <v>Acetato de polivinila,em dispersao aquosa</v>
      </c>
      <c r="G4147"/>
      <c r="H4147"/>
      <c r="I4147"/>
      <c r="J4147"/>
      <c r="K4147" s="13"/>
      <c r="L4147" s="13">
        <f>dados!I4062/100</f>
        <v>0.16600000000000001</v>
      </c>
      <c r="M4147" s="13">
        <f>dados!J4062/100</f>
        <v>0.2979</v>
      </c>
      <c r="N4147" s="13">
        <f>dados!K4062/100</f>
        <v>0.18</v>
      </c>
      <c r="O4147" s="13">
        <f>dados!L4062/100</f>
        <v>0</v>
      </c>
      <c r="P4147" s="12" t="str">
        <f>LEFT(Tabela2[[#This Row],[Código]],2)</f>
        <v>39</v>
      </c>
    </row>
    <row r="4148" spans="2:16" ht="15" customHeight="1" x14ac:dyDescent="0.25">
      <c r="B4148" s="31" t="str">
        <f>IF(Tabela2[[#This Row],[Tipo]] = 0,LOOKUP(Tabela2[[#This Row],[RESUMO]],Tabela3[Grupo],Tabela3[Meus produtos]),VLOOKUP(Tabela2[[#This Row],[Código]],Tabela4[[Código NBS/LC116]:[Meus serviços]],3,0))</f>
        <v>Não</v>
      </c>
      <c r="C4148" t="str">
        <f>IF(E4148=0,TEXT(dados!A4063,"00000000"),IF(E4148=2,TEXT(dados!A4063,"0000"),TEXT(dados!A4063,"#")))</f>
        <v>39051910</v>
      </c>
      <c r="D4148" t="str">
        <f>IF(dados!B4063=0,"",dados!B4063)</f>
        <v/>
      </c>
      <c r="E4148">
        <f>dados!C4063</f>
        <v>0</v>
      </c>
      <c r="F4148" t="str">
        <f>dados!D4063</f>
        <v>Acetato de polivinila,com alcool vinilico,em blocos,etc</v>
      </c>
      <c r="G4148"/>
      <c r="H4148"/>
      <c r="I4148"/>
      <c r="J4148"/>
      <c r="K4148" s="13"/>
      <c r="L4148" s="13">
        <f>dados!I4063/100</f>
        <v>0.16600000000000001</v>
      </c>
      <c r="M4148" s="13">
        <f>dados!J4063/100</f>
        <v>0.2979</v>
      </c>
      <c r="N4148" s="13">
        <f>dados!K4063/100</f>
        <v>0.18</v>
      </c>
      <c r="O4148" s="13">
        <f>dados!L4063/100</f>
        <v>0</v>
      </c>
      <c r="P4148" s="12" t="str">
        <f>LEFT(Tabela2[[#This Row],[Código]],2)</f>
        <v>39</v>
      </c>
    </row>
    <row r="4149" spans="2:16" ht="15" customHeight="1" x14ac:dyDescent="0.25">
      <c r="B4149" s="31" t="str">
        <f>IF(Tabela2[[#This Row],[Tipo]] = 0,LOOKUP(Tabela2[[#This Row],[RESUMO]],Tabela3[Grupo],Tabela3[Meus produtos]),VLOOKUP(Tabela2[[#This Row],[Código]],Tabela4[[Código NBS/LC116]:[Meus serviços]],3,0))</f>
        <v>Não</v>
      </c>
      <c r="C4149" t="str">
        <f>IF(E4149=0,TEXT(dados!A4064,"00000000"),IF(E4149=2,TEXT(dados!A4064,"0000"),TEXT(dados!A4064,"#")))</f>
        <v>39051990</v>
      </c>
      <c r="D4149" t="str">
        <f>IF(dados!B4064=0,"",dados!B4064)</f>
        <v/>
      </c>
      <c r="E4149">
        <f>dados!C4064</f>
        <v>0</v>
      </c>
      <c r="F4149" t="str">
        <f>dados!D4064</f>
        <v>Outs.polimeros de acetato de polivinila,formas primars.</v>
      </c>
      <c r="G4149"/>
      <c r="H4149"/>
      <c r="I4149"/>
      <c r="J4149"/>
      <c r="K4149" s="13"/>
      <c r="L4149" s="13">
        <f>dados!I4064/100</f>
        <v>0.16600000000000001</v>
      </c>
      <c r="M4149" s="13">
        <f>dados!J4064/100</f>
        <v>0.2979</v>
      </c>
      <c r="N4149" s="13">
        <f>dados!K4064/100</f>
        <v>0.18</v>
      </c>
      <c r="O4149" s="13">
        <f>dados!L4064/100</f>
        <v>0</v>
      </c>
      <c r="P4149" s="12" t="str">
        <f>LEFT(Tabela2[[#This Row],[Código]],2)</f>
        <v>39</v>
      </c>
    </row>
    <row r="4150" spans="2:16" ht="15" customHeight="1" x14ac:dyDescent="0.25">
      <c r="B4150" s="31" t="str">
        <f>IF(Tabela2[[#This Row],[Tipo]] = 0,LOOKUP(Tabela2[[#This Row],[RESUMO]],Tabela3[Grupo],Tabela3[Meus produtos]),VLOOKUP(Tabela2[[#This Row],[Código]],Tabela4[[Código NBS/LC116]:[Meus serviços]],3,0))</f>
        <v>Não</v>
      </c>
      <c r="C4150" t="str">
        <f>IF(E4150=0,TEXT(dados!A4065,"00000000"),IF(E4150=2,TEXT(dados!A4065,"0000"),TEXT(dados!A4065,"#")))</f>
        <v>39052100</v>
      </c>
      <c r="D4150" t="str">
        <f>IF(dados!B4065=0,"",dados!B4065)</f>
        <v/>
      </c>
      <c r="E4150">
        <f>dados!C4065</f>
        <v>0</v>
      </c>
      <c r="F4150" t="str">
        <f>dados!D4065</f>
        <v>Copolimeros de acetato de vinila,em dispersao aquosa</v>
      </c>
      <c r="G4150"/>
      <c r="H4150"/>
      <c r="I4150"/>
      <c r="J4150"/>
      <c r="K4150" s="13"/>
      <c r="L4150" s="13">
        <f>dados!I4065/100</f>
        <v>0.16600000000000001</v>
      </c>
      <c r="M4150" s="13">
        <f>dados!J4065/100</f>
        <v>0.2979</v>
      </c>
      <c r="N4150" s="13">
        <f>dados!K4065/100</f>
        <v>0.18</v>
      </c>
      <c r="O4150" s="13">
        <f>dados!L4065/100</f>
        <v>0</v>
      </c>
      <c r="P4150" s="12" t="str">
        <f>LEFT(Tabela2[[#This Row],[Código]],2)</f>
        <v>39</v>
      </c>
    </row>
    <row r="4151" spans="2:16" ht="15" customHeight="1" x14ac:dyDescent="0.25">
      <c r="B4151" s="31" t="str">
        <f>IF(Tabela2[[#This Row],[Tipo]] = 0,LOOKUP(Tabela2[[#This Row],[RESUMO]],Tabela3[Grupo],Tabela3[Meus produtos]),VLOOKUP(Tabela2[[#This Row],[Código]],Tabela4[[Código NBS/LC116]:[Meus serviços]],3,0))</f>
        <v>Não</v>
      </c>
      <c r="C4151" t="str">
        <f>IF(E4151=0,TEXT(dados!A4066,"00000000"),IF(E4151=2,TEXT(dados!A4066,"0000"),TEXT(dados!A4066,"#")))</f>
        <v>39052900</v>
      </c>
      <c r="D4151" t="str">
        <f>IF(dados!B4066=0,"",dados!B4066)</f>
        <v/>
      </c>
      <c r="E4151">
        <f>dados!C4066</f>
        <v>0</v>
      </c>
      <c r="F4151" t="str">
        <f>dados!D4066</f>
        <v>Outs.copolimeros de acetato de vinila,formas primarias</v>
      </c>
      <c r="G4151"/>
      <c r="H4151"/>
      <c r="I4151"/>
      <c r="J4151"/>
      <c r="K4151" s="13"/>
      <c r="L4151" s="13">
        <f>dados!I4066/100</f>
        <v>0.16600000000000001</v>
      </c>
      <c r="M4151" s="13">
        <f>dados!J4066/100</f>
        <v>0.2979</v>
      </c>
      <c r="N4151" s="13">
        <f>dados!K4066/100</f>
        <v>0.18</v>
      </c>
      <c r="O4151" s="13">
        <f>dados!L4066/100</f>
        <v>0</v>
      </c>
      <c r="P4151" s="12" t="str">
        <f>LEFT(Tabela2[[#This Row],[Código]],2)</f>
        <v>39</v>
      </c>
    </row>
    <row r="4152" spans="2:16" ht="15" customHeight="1" x14ac:dyDescent="0.25">
      <c r="B4152" s="31" t="str">
        <f>IF(Tabela2[[#This Row],[Tipo]] = 0,LOOKUP(Tabela2[[#This Row],[RESUMO]],Tabela3[Grupo],Tabela3[Meus produtos]),VLOOKUP(Tabela2[[#This Row],[Código]],Tabela4[[Código NBS/LC116]:[Meus serviços]],3,0))</f>
        <v>Não</v>
      </c>
      <c r="C4152" t="str">
        <f>IF(E4152=0,TEXT(dados!A4067,"00000000"),IF(E4152=2,TEXT(dados!A4067,"0000"),TEXT(dados!A4067,"#")))</f>
        <v>39053000</v>
      </c>
      <c r="D4152" t="str">
        <f>IF(dados!B4067=0,"",dados!B4067)</f>
        <v/>
      </c>
      <c r="E4152">
        <f>dados!C4067</f>
        <v>0</v>
      </c>
      <c r="F4152" t="str">
        <f>dados!D4067</f>
        <v>Alcool polivinilico,em forma primaria</v>
      </c>
      <c r="G4152"/>
      <c r="H4152"/>
      <c r="I4152"/>
      <c r="J4152"/>
      <c r="K4152" s="13"/>
      <c r="L4152" s="13">
        <f>dados!I4067/100</f>
        <v>0.16600000000000001</v>
      </c>
      <c r="M4152" s="13">
        <f>dados!J4067/100</f>
        <v>0.18600000000000003</v>
      </c>
      <c r="N4152" s="13">
        <f>dados!K4067/100</f>
        <v>0.18</v>
      </c>
      <c r="O4152" s="13">
        <f>dados!L4067/100</f>
        <v>0</v>
      </c>
      <c r="P4152" s="12" t="str">
        <f>LEFT(Tabela2[[#This Row],[Código]],2)</f>
        <v>39</v>
      </c>
    </row>
    <row r="4153" spans="2:16" ht="15" customHeight="1" x14ac:dyDescent="0.25">
      <c r="B4153" s="31" t="str">
        <f>IF(Tabela2[[#This Row],[Tipo]] = 0,LOOKUP(Tabela2[[#This Row],[RESUMO]],Tabela3[Grupo],Tabela3[Meus produtos]),VLOOKUP(Tabela2[[#This Row],[Código]],Tabela4[[Código NBS/LC116]:[Meus serviços]],3,0))</f>
        <v>Não</v>
      </c>
      <c r="C4153" t="str">
        <f>IF(E4153=0,TEXT(dados!A4068,"00000000"),IF(E4153=2,TEXT(dados!A4068,"0000"),TEXT(dados!A4068,"#")))</f>
        <v>39059130</v>
      </c>
      <c r="D4153" t="str">
        <f>IF(dados!B4068=0,"",dados!B4068)</f>
        <v/>
      </c>
      <c r="E4153">
        <f>dados!C4068</f>
        <v>0</v>
      </c>
      <c r="F4153" t="str">
        <f>dados!D4068</f>
        <v>Copolimero de vinilpirrolidona,etc.em solucao alcoolica</v>
      </c>
      <c r="G4153"/>
      <c r="H4153"/>
      <c r="I4153"/>
      <c r="J4153"/>
      <c r="K4153" s="13"/>
      <c r="L4153" s="13">
        <f>dados!I4068/100</f>
        <v>0.16600000000000001</v>
      </c>
      <c r="M4153" s="13">
        <f>dados!J4068/100</f>
        <v>0.2979</v>
      </c>
      <c r="N4153" s="13">
        <f>dados!K4068/100</f>
        <v>0.18</v>
      </c>
      <c r="O4153" s="13">
        <f>dados!L4068/100</f>
        <v>0</v>
      </c>
      <c r="P4153" s="12" t="str">
        <f>LEFT(Tabela2[[#This Row],[Código]],2)</f>
        <v>39</v>
      </c>
    </row>
    <row r="4154" spans="2:16" ht="15" customHeight="1" x14ac:dyDescent="0.25">
      <c r="B4154" s="31" t="str">
        <f>IF(Tabela2[[#This Row],[Tipo]] = 0,LOOKUP(Tabela2[[#This Row],[RESUMO]],Tabela3[Grupo],Tabela3[Meus produtos]),VLOOKUP(Tabela2[[#This Row],[Código]],Tabela4[[Código NBS/LC116]:[Meus serviços]],3,0))</f>
        <v>Não</v>
      </c>
      <c r="C4154" t="str">
        <f>IF(E4154=0,TEXT(dados!A4069,"00000000"),IF(E4154=2,TEXT(dados!A4069,"0000"),TEXT(dados!A4069,"#")))</f>
        <v>39059190</v>
      </c>
      <c r="D4154" t="str">
        <f>IF(dados!B4069=0,"",dados!B4069)</f>
        <v/>
      </c>
      <c r="E4154">
        <f>dados!C4069</f>
        <v>0</v>
      </c>
      <c r="F4154" t="str">
        <f>dados!D4069</f>
        <v>Outros copolimeros de acetato de vinila,etc. formas prim</v>
      </c>
      <c r="G4154"/>
      <c r="H4154"/>
      <c r="I4154"/>
      <c r="J4154"/>
      <c r="K4154" s="13"/>
      <c r="L4154" s="13">
        <f>dados!I4069/100</f>
        <v>0.16600000000000001</v>
      </c>
      <c r="M4154" s="13">
        <f>dados!J4069/100</f>
        <v>0.18600000000000003</v>
      </c>
      <c r="N4154" s="13">
        <f>dados!K4069/100</f>
        <v>0.18</v>
      </c>
      <c r="O4154" s="13">
        <f>dados!L4069/100</f>
        <v>0</v>
      </c>
      <c r="P4154" s="12" t="str">
        <f>LEFT(Tabela2[[#This Row],[Código]],2)</f>
        <v>39</v>
      </c>
    </row>
    <row r="4155" spans="2:16" ht="15" customHeight="1" x14ac:dyDescent="0.25">
      <c r="B4155" s="31" t="str">
        <f>IF(Tabela2[[#This Row],[Tipo]] = 0,LOOKUP(Tabela2[[#This Row],[RESUMO]],Tabela3[Grupo],Tabela3[Meus produtos]),VLOOKUP(Tabela2[[#This Row],[Código]],Tabela4[[Código NBS/LC116]:[Meus serviços]],3,0))</f>
        <v>Não</v>
      </c>
      <c r="C4155" t="str">
        <f>IF(E4155=0,TEXT(dados!A4070,"00000000"),IF(E4155=2,TEXT(dados!A4070,"0000"),TEXT(dados!A4070,"#")))</f>
        <v>39059910</v>
      </c>
      <c r="D4155" t="str">
        <f>IF(dados!B4070=0,"",dados!B4070)</f>
        <v/>
      </c>
      <c r="E4155">
        <f>dados!C4070</f>
        <v>0</v>
      </c>
      <c r="F4155" t="str">
        <f>dados!D4070</f>
        <v>Copolimero polivinilformal,em forma primaria</v>
      </c>
      <c r="G4155"/>
      <c r="H4155"/>
      <c r="I4155"/>
      <c r="J4155"/>
      <c r="K4155" s="13"/>
      <c r="L4155" s="13">
        <f>dados!I4070/100</f>
        <v>0.16600000000000001</v>
      </c>
      <c r="M4155" s="13">
        <f>dados!J4070/100</f>
        <v>0.18600000000000003</v>
      </c>
      <c r="N4155" s="13">
        <f>dados!K4070/100</f>
        <v>0.18</v>
      </c>
      <c r="O4155" s="13">
        <f>dados!L4070/100</f>
        <v>0</v>
      </c>
      <c r="P4155" s="12" t="str">
        <f>LEFT(Tabela2[[#This Row],[Código]],2)</f>
        <v>39</v>
      </c>
    </row>
    <row r="4156" spans="2:16" ht="15" customHeight="1" x14ac:dyDescent="0.25">
      <c r="B4156" s="31" t="str">
        <f>IF(Tabela2[[#This Row],[Tipo]] = 0,LOOKUP(Tabela2[[#This Row],[RESUMO]],Tabela3[Grupo],Tabela3[Meus produtos]),VLOOKUP(Tabela2[[#This Row],[Código]],Tabela4[[Código NBS/LC116]:[Meus serviços]],3,0))</f>
        <v>Não</v>
      </c>
      <c r="C4156" t="str">
        <f>IF(E4156=0,TEXT(dados!A4071,"00000000"),IF(E4156=2,TEXT(dados!A4071,"0000"),TEXT(dados!A4071,"#")))</f>
        <v>39059920</v>
      </c>
      <c r="D4156" t="str">
        <f>IF(dados!B4071=0,"",dados!B4071)</f>
        <v/>
      </c>
      <c r="E4156">
        <f>dados!C4071</f>
        <v>0</v>
      </c>
      <c r="F4156" t="str">
        <f>dados!D4071</f>
        <v>Copolimero polivinilbutiral,em forma primaria</v>
      </c>
      <c r="G4156"/>
      <c r="H4156"/>
      <c r="I4156"/>
      <c r="J4156"/>
      <c r="K4156" s="13"/>
      <c r="L4156" s="13">
        <f>dados!I4071/100</f>
        <v>0.16600000000000001</v>
      </c>
      <c r="M4156" s="13">
        <f>dados!J4071/100</f>
        <v>0.18600000000000003</v>
      </c>
      <c r="N4156" s="13">
        <f>dados!K4071/100</f>
        <v>0.18</v>
      </c>
      <c r="O4156" s="13">
        <f>dados!L4071/100</f>
        <v>0</v>
      </c>
      <c r="P4156" s="12" t="str">
        <f>LEFT(Tabela2[[#This Row],[Código]],2)</f>
        <v>39</v>
      </c>
    </row>
    <row r="4157" spans="2:16" ht="15" customHeight="1" x14ac:dyDescent="0.25">
      <c r="B4157" s="31" t="str">
        <f>IF(Tabela2[[#This Row],[Tipo]] = 0,LOOKUP(Tabela2[[#This Row],[RESUMO]],Tabela3[Grupo],Tabela3[Meus produtos]),VLOOKUP(Tabela2[[#This Row],[Código]],Tabela4[[Código NBS/LC116]:[Meus serviços]],3,0))</f>
        <v>Não</v>
      </c>
      <c r="C4157" t="str">
        <f>IF(E4157=0,TEXT(dados!A4072,"00000000"),IF(E4157=2,TEXT(dados!A4072,"0000"),TEXT(dados!A4072,"#")))</f>
        <v>39059930</v>
      </c>
      <c r="D4157" t="str">
        <f>IF(dados!B4072=0,"",dados!B4072)</f>
        <v/>
      </c>
      <c r="E4157">
        <f>dados!C4072</f>
        <v>0</v>
      </c>
      <c r="F4157" t="str">
        <f>dados!D4072</f>
        <v>Copolimero polivinilpirrolidona iodada,formas primarias</v>
      </c>
      <c r="G4157"/>
      <c r="H4157"/>
      <c r="I4157"/>
      <c r="J4157"/>
      <c r="K4157" s="13"/>
      <c r="L4157" s="13">
        <f>dados!I4072/100</f>
        <v>0.16600000000000001</v>
      </c>
      <c r="M4157" s="13">
        <f>dados!J4072/100</f>
        <v>0.28350000000000003</v>
      </c>
      <c r="N4157" s="13">
        <f>dados!K4072/100</f>
        <v>0.18</v>
      </c>
      <c r="O4157" s="13">
        <f>dados!L4072/100</f>
        <v>0</v>
      </c>
      <c r="P4157" s="12" t="str">
        <f>LEFT(Tabela2[[#This Row],[Código]],2)</f>
        <v>39</v>
      </c>
    </row>
    <row r="4158" spans="2:16" ht="15" customHeight="1" x14ac:dyDescent="0.25">
      <c r="B4158" s="31" t="str">
        <f>IF(Tabela2[[#This Row],[Tipo]] = 0,LOOKUP(Tabela2[[#This Row],[RESUMO]],Tabela3[Grupo],Tabela3[Meus produtos]),VLOOKUP(Tabela2[[#This Row],[Código]],Tabela4[[Código NBS/LC116]:[Meus serviços]],3,0))</f>
        <v>Não</v>
      </c>
      <c r="C4158" t="str">
        <f>IF(E4158=0,TEXT(dados!A4073,"00000000"),IF(E4158=2,TEXT(dados!A4073,"0000"),TEXT(dados!A4073,"#")))</f>
        <v>39059990</v>
      </c>
      <c r="D4158" t="str">
        <f>IF(dados!B4073=0,"",dados!B4073)</f>
        <v/>
      </c>
      <c r="E4158">
        <f>dados!C4073</f>
        <v>0</v>
      </c>
      <c r="F4158" t="str">
        <f>dados!D4073</f>
        <v>Outs.copolimeros polivinilpirrolidonas,formas primarias</v>
      </c>
      <c r="G4158"/>
      <c r="H4158"/>
      <c r="I4158"/>
      <c r="J4158"/>
      <c r="K4158" s="13"/>
      <c r="L4158" s="13">
        <f>dados!I4073/100</f>
        <v>0.16600000000000001</v>
      </c>
      <c r="M4158" s="13">
        <f>dados!J4073/100</f>
        <v>0.18600000000000003</v>
      </c>
      <c r="N4158" s="13">
        <f>dados!K4073/100</f>
        <v>0.18</v>
      </c>
      <c r="O4158" s="13">
        <f>dados!L4073/100</f>
        <v>0</v>
      </c>
      <c r="P4158" s="12" t="str">
        <f>LEFT(Tabela2[[#This Row],[Código]],2)</f>
        <v>39</v>
      </c>
    </row>
    <row r="4159" spans="2:16" ht="15" customHeight="1" x14ac:dyDescent="0.25">
      <c r="B4159" s="31" t="str">
        <f>IF(Tabela2[[#This Row],[Tipo]] = 0,LOOKUP(Tabela2[[#This Row],[RESUMO]],Tabela3[Grupo],Tabela3[Meus produtos]),VLOOKUP(Tabela2[[#This Row],[Código]],Tabela4[[Código NBS/LC116]:[Meus serviços]],3,0))</f>
        <v>Não</v>
      </c>
      <c r="C4159" t="str">
        <f>IF(E4159=0,TEXT(dados!A4074,"00000000"),IF(E4159=2,TEXT(dados!A4074,"0000"),TEXT(dados!A4074,"#")))</f>
        <v>39061000</v>
      </c>
      <c r="D4159" t="str">
        <f>IF(dados!B4074=0,"",dados!B4074)</f>
        <v/>
      </c>
      <c r="E4159">
        <f>dados!C4074</f>
        <v>0</v>
      </c>
      <c r="F4159" t="str">
        <f>dados!D4074</f>
        <v>Polimetacrilato de metila,em forma primaria</v>
      </c>
      <c r="G4159"/>
      <c r="H4159"/>
      <c r="I4159"/>
      <c r="J4159"/>
      <c r="K4159" s="13"/>
      <c r="L4159" s="13">
        <f>dados!I4074/100</f>
        <v>0.16600000000000001</v>
      </c>
      <c r="M4159" s="13">
        <f>dados!J4074/100</f>
        <v>0.2979</v>
      </c>
      <c r="N4159" s="13">
        <f>dados!K4074/100</f>
        <v>0.18</v>
      </c>
      <c r="O4159" s="13">
        <f>dados!L4074/100</f>
        <v>0</v>
      </c>
      <c r="P4159" s="12" t="str">
        <f>LEFT(Tabela2[[#This Row],[Código]],2)</f>
        <v>39</v>
      </c>
    </row>
    <row r="4160" spans="2:16" ht="15" customHeight="1" x14ac:dyDescent="0.25">
      <c r="B4160" s="31" t="str">
        <f>IF(Tabela2[[#This Row],[Tipo]] = 0,LOOKUP(Tabela2[[#This Row],[RESUMO]],Tabela3[Grupo],Tabela3[Meus produtos]),VLOOKUP(Tabela2[[#This Row],[Código]],Tabela4[[Código NBS/LC116]:[Meus serviços]],3,0))</f>
        <v>Não</v>
      </c>
      <c r="C4160" t="str">
        <f>IF(E4160=0,TEXT(dados!A4075,"00000000"),IF(E4160=2,TEXT(dados!A4075,"0000"),TEXT(dados!A4075,"#")))</f>
        <v>39061000</v>
      </c>
      <c r="D4160">
        <f>IF(dados!B4075=0,"",dados!B4075)</f>
        <v>1</v>
      </c>
      <c r="E4160">
        <f>dados!C4075</f>
        <v>0</v>
      </c>
      <c r="F4160" t="str">
        <f>dados!D4075</f>
        <v>Em po, de granulometria de 50 a 400 mesh, proprio para uso odontologico</v>
      </c>
      <c r="G4160"/>
      <c r="H4160"/>
      <c r="I4160"/>
      <c r="J4160"/>
      <c r="K4160" s="13"/>
      <c r="L4160" s="13">
        <f>dados!I4075/100</f>
        <v>0.13449999999999998</v>
      </c>
      <c r="M4160" s="13">
        <f>dados!J4075/100</f>
        <v>0.26640000000000003</v>
      </c>
      <c r="N4160" s="13">
        <f>dados!K4075/100</f>
        <v>0.18</v>
      </c>
      <c r="O4160" s="13">
        <f>dados!L4075/100</f>
        <v>0</v>
      </c>
      <c r="P4160" s="12" t="str">
        <f>LEFT(Tabela2[[#This Row],[Código]],2)</f>
        <v>39</v>
      </c>
    </row>
    <row r="4161" spans="2:16" ht="15" customHeight="1" x14ac:dyDescent="0.25">
      <c r="B4161" s="31" t="str">
        <f>IF(Tabela2[[#This Row],[Tipo]] = 0,LOOKUP(Tabela2[[#This Row],[RESUMO]],Tabela3[Grupo],Tabela3[Meus produtos]),VLOOKUP(Tabela2[[#This Row],[Código]],Tabela4[[Código NBS/LC116]:[Meus serviços]],3,0))</f>
        <v>Não</v>
      </c>
      <c r="C4161" t="str">
        <f>IF(E4161=0,TEXT(dados!A4076,"00000000"),IF(E4161=2,TEXT(dados!A4076,"0000"),TEXT(dados!A4076,"#")))</f>
        <v>39069011</v>
      </c>
      <c r="D4161" t="str">
        <f>IF(dados!B4076=0,"",dados!B4076)</f>
        <v/>
      </c>
      <c r="E4161">
        <f>dados!C4076</f>
        <v>0</v>
      </c>
      <c r="F4161" t="str">
        <f>dados!D4076</f>
        <v>Plastico e suas obras Polimeros acrilicos em formas primarias Poli acido acrilico e seus sais</v>
      </c>
      <c r="G4161"/>
      <c r="H4161"/>
      <c r="I4161"/>
      <c r="J4161"/>
      <c r="K4161" s="13"/>
      <c r="L4161" s="13">
        <f>dados!I4076/100</f>
        <v>0.16600000000000001</v>
      </c>
      <c r="M4161" s="13">
        <f>dados!J4076/100</f>
        <v>0.2979</v>
      </c>
      <c r="N4161" s="13">
        <f>dados!K4076/100</f>
        <v>0.18</v>
      </c>
      <c r="O4161" s="13">
        <f>dados!L4076/100</f>
        <v>0</v>
      </c>
      <c r="P4161" s="12" t="str">
        <f>LEFT(Tabela2[[#This Row],[Código]],2)</f>
        <v>39</v>
      </c>
    </row>
    <row r="4162" spans="2:16" ht="15" customHeight="1" x14ac:dyDescent="0.25">
      <c r="B4162" s="31" t="str">
        <f>IF(Tabela2[[#This Row],[Tipo]] = 0,LOOKUP(Tabela2[[#This Row],[RESUMO]],Tabela3[Grupo],Tabela3[Meus produtos]),VLOOKUP(Tabela2[[#This Row],[Código]],Tabela4[[Código NBS/LC116]:[Meus serviços]],3,0))</f>
        <v>Não</v>
      </c>
      <c r="C4162" t="str">
        <f>IF(E4162=0,TEXT(dados!A4077,"00000000"),IF(E4162=2,TEXT(dados!A4077,"0000"),TEXT(dados!A4077,"#")))</f>
        <v>39069012</v>
      </c>
      <c r="D4162" t="str">
        <f>IF(dados!B4077=0,"",dados!B4077)</f>
        <v/>
      </c>
      <c r="E4162">
        <f>dados!C4077</f>
        <v>0</v>
      </c>
      <c r="F4162" t="str">
        <f>dados!D4077</f>
        <v>Plastico e suas obras Polimeros acrilicos em formas primarias Sal sodico do poli acido acrilamidico soluvel em agua</v>
      </c>
      <c r="G4162"/>
      <c r="H4162"/>
      <c r="I4162"/>
      <c r="J4162"/>
      <c r="K4162" s="13"/>
      <c r="L4162" s="13">
        <f>dados!I4077/100</f>
        <v>0.16600000000000001</v>
      </c>
      <c r="M4162" s="13">
        <f>dados!J4077/100</f>
        <v>0.2979</v>
      </c>
      <c r="N4162" s="13">
        <f>dados!K4077/100</f>
        <v>0.18</v>
      </c>
      <c r="O4162" s="13">
        <f>dados!L4077/100</f>
        <v>0</v>
      </c>
      <c r="P4162" s="12" t="str">
        <f>LEFT(Tabela2[[#This Row],[Código]],2)</f>
        <v>39</v>
      </c>
    </row>
    <row r="4163" spans="2:16" ht="15" customHeight="1" x14ac:dyDescent="0.25">
      <c r="B4163" s="31" t="str">
        <f>IF(Tabela2[[#This Row],[Tipo]] = 0,LOOKUP(Tabela2[[#This Row],[RESUMO]],Tabela3[Grupo],Tabela3[Meus produtos]),VLOOKUP(Tabela2[[#This Row],[Código]],Tabela4[[Código NBS/LC116]:[Meus serviços]],3,0))</f>
        <v>Não</v>
      </c>
      <c r="C4163" t="str">
        <f>IF(E4163=0,TEXT(dados!A4078,"00000000"),IF(E4163=2,TEXT(dados!A4078,"0000"),TEXT(dados!A4078,"#")))</f>
        <v>39069019</v>
      </c>
      <c r="D4163" t="str">
        <f>IF(dados!B4078=0,"",dados!B4078)</f>
        <v/>
      </c>
      <c r="E4163">
        <f>dados!C4078</f>
        <v>0</v>
      </c>
      <c r="F4163" t="str">
        <f>dados!D4078</f>
        <v>Plastico e suas obras Polimeros acrilicos em formas primarias outros</v>
      </c>
      <c r="G4163"/>
      <c r="H4163"/>
      <c r="I4163"/>
      <c r="J4163"/>
      <c r="K4163" s="13"/>
      <c r="L4163" s="13">
        <f>dados!I4078/100</f>
        <v>0.16600000000000001</v>
      </c>
      <c r="M4163" s="13">
        <f>dados!J4078/100</f>
        <v>0.2979</v>
      </c>
      <c r="N4163" s="13">
        <f>dados!K4078/100</f>
        <v>0.18</v>
      </c>
      <c r="O4163" s="13">
        <f>dados!L4078/100</f>
        <v>0</v>
      </c>
      <c r="P4163" s="12" t="str">
        <f>LEFT(Tabela2[[#This Row],[Código]],2)</f>
        <v>39</v>
      </c>
    </row>
    <row r="4164" spans="2:16" ht="15" customHeight="1" x14ac:dyDescent="0.25">
      <c r="B4164" s="31" t="str">
        <f>IF(Tabela2[[#This Row],[Tipo]] = 0,LOOKUP(Tabela2[[#This Row],[RESUMO]],Tabela3[Grupo],Tabela3[Meus produtos]),VLOOKUP(Tabela2[[#This Row],[Código]],Tabela4[[Código NBS/LC116]:[Meus serviços]],3,0))</f>
        <v>Não</v>
      </c>
      <c r="C4164" t="str">
        <f>IF(E4164=0,TEXT(dados!A4079,"00000000"),IF(E4164=2,TEXT(dados!A4079,"0000"),TEXT(dados!A4079,"#")))</f>
        <v>39069021</v>
      </c>
      <c r="D4164" t="str">
        <f>IF(dados!B4079=0,"",dados!B4079)</f>
        <v/>
      </c>
      <c r="E4164">
        <f>dados!C4079</f>
        <v>0</v>
      </c>
      <c r="F4164" t="str">
        <f>dados!D4079</f>
        <v>Plastico e suas obras Polimeros acrilicos em formas primarias Poli acido acrilico e seus sais</v>
      </c>
      <c r="G4164"/>
      <c r="H4164"/>
      <c r="I4164"/>
      <c r="J4164"/>
      <c r="K4164" s="13"/>
      <c r="L4164" s="13">
        <f>dados!I4079/100</f>
        <v>0.16600000000000001</v>
      </c>
      <c r="M4164" s="13">
        <f>dados!J4079/100</f>
        <v>0.2979</v>
      </c>
      <c r="N4164" s="13">
        <f>dados!K4079/100</f>
        <v>0.18</v>
      </c>
      <c r="O4164" s="13">
        <f>dados!L4079/100</f>
        <v>0</v>
      </c>
      <c r="P4164" s="12" t="str">
        <f>LEFT(Tabela2[[#This Row],[Código]],2)</f>
        <v>39</v>
      </c>
    </row>
    <row r="4165" spans="2:16" ht="15" customHeight="1" x14ac:dyDescent="0.25">
      <c r="B4165" s="31" t="str">
        <f>IF(Tabela2[[#This Row],[Tipo]] = 0,LOOKUP(Tabela2[[#This Row],[RESUMO]],Tabela3[Grupo],Tabela3[Meus produtos]),VLOOKUP(Tabela2[[#This Row],[Código]],Tabela4[[Código NBS/LC116]:[Meus serviços]],3,0))</f>
        <v>Não</v>
      </c>
      <c r="C4165" t="str">
        <f>IF(E4165=0,TEXT(dados!A4080,"00000000"),IF(E4165=2,TEXT(dados!A4080,"0000"),TEXT(dados!A4080,"#")))</f>
        <v>39069022</v>
      </c>
      <c r="D4165" t="str">
        <f>IF(dados!B4080=0,"",dados!B4080)</f>
        <v/>
      </c>
      <c r="E4165">
        <f>dados!C4080</f>
        <v>0</v>
      </c>
      <c r="F4165" t="str">
        <f>dados!D4080</f>
        <v>Copolimero de metacrilato 2-diisopropil.em suspens.etc.</v>
      </c>
      <c r="G4165"/>
      <c r="H4165"/>
      <c r="I4165"/>
      <c r="J4165"/>
      <c r="K4165" s="13"/>
      <c r="L4165" s="13">
        <f>dados!I4080/100</f>
        <v>0.16600000000000001</v>
      </c>
      <c r="M4165" s="13">
        <f>dados!J4080/100</f>
        <v>0.18600000000000003</v>
      </c>
      <c r="N4165" s="13">
        <f>dados!K4080/100</f>
        <v>0.18</v>
      </c>
      <c r="O4165" s="13">
        <f>dados!L4080/100</f>
        <v>0</v>
      </c>
      <c r="P4165" s="12" t="str">
        <f>LEFT(Tabela2[[#This Row],[Código]],2)</f>
        <v>39</v>
      </c>
    </row>
    <row r="4166" spans="2:16" ht="15" customHeight="1" x14ac:dyDescent="0.25">
      <c r="B4166" s="31" t="str">
        <f>IF(Tabela2[[#This Row],[Tipo]] = 0,LOOKUP(Tabela2[[#This Row],[RESUMO]],Tabela3[Grupo],Tabela3[Meus produtos]),VLOOKUP(Tabela2[[#This Row],[Código]],Tabela4[[Código NBS/LC116]:[Meus serviços]],3,0))</f>
        <v>Não</v>
      </c>
      <c r="C4166" t="str">
        <f>IF(E4166=0,TEXT(dados!A4081,"00000000"),IF(E4166=2,TEXT(dados!A4081,"0000"),TEXT(dados!A4081,"#")))</f>
        <v>39069029</v>
      </c>
      <c r="D4166" t="str">
        <f>IF(dados!B4081=0,"",dados!B4081)</f>
        <v/>
      </c>
      <c r="E4166">
        <f>dados!C4081</f>
        <v>0</v>
      </c>
      <c r="F4166" t="str">
        <f>dados!D4081</f>
        <v>Plastico e suas obras Polimeros acrilicos em formas primarias outros</v>
      </c>
      <c r="G4166"/>
      <c r="H4166"/>
      <c r="I4166"/>
      <c r="J4166"/>
      <c r="K4166" s="13"/>
      <c r="L4166" s="13">
        <f>dados!I4081/100</f>
        <v>0.16600000000000001</v>
      </c>
      <c r="M4166" s="13">
        <f>dados!J4081/100</f>
        <v>0.2979</v>
      </c>
      <c r="N4166" s="13">
        <f>dados!K4081/100</f>
        <v>0.18</v>
      </c>
      <c r="O4166" s="13">
        <f>dados!L4081/100</f>
        <v>0</v>
      </c>
      <c r="P4166" s="12" t="str">
        <f>LEFT(Tabela2[[#This Row],[Código]],2)</f>
        <v>39</v>
      </c>
    </row>
    <row r="4167" spans="2:16" ht="15" customHeight="1" x14ac:dyDescent="0.25">
      <c r="B4167" s="31" t="str">
        <f>IF(Tabela2[[#This Row],[Tipo]] = 0,LOOKUP(Tabela2[[#This Row],[RESUMO]],Tabela3[Grupo],Tabela3[Meus produtos]),VLOOKUP(Tabela2[[#This Row],[Código]],Tabela4[[Código NBS/LC116]:[Meus serviços]],3,0))</f>
        <v>Não</v>
      </c>
      <c r="C4167" t="str">
        <f>IF(E4167=0,TEXT(dados!A4082,"00000000"),IF(E4167=2,TEXT(dados!A4082,"0000"),TEXT(dados!A4082,"#")))</f>
        <v>39069031</v>
      </c>
      <c r="D4167" t="str">
        <f>IF(dados!B4082=0,"",dados!B4082)</f>
        <v/>
      </c>
      <c r="E4167">
        <f>dados!C4082</f>
        <v>0</v>
      </c>
      <c r="F4167" t="str">
        <f>dados!D4082</f>
        <v>Acido poliacrilico e sais,em liq/pasta,em outs. solv.etc</v>
      </c>
      <c r="G4167"/>
      <c r="H4167"/>
      <c r="I4167"/>
      <c r="J4167"/>
      <c r="K4167" s="13"/>
      <c r="L4167" s="13">
        <f>dados!I4082/100</f>
        <v>0.16600000000000001</v>
      </c>
      <c r="M4167" s="13">
        <f>dados!J4082/100</f>
        <v>0.2979</v>
      </c>
      <c r="N4167" s="13">
        <f>dados!K4082/100</f>
        <v>0.18</v>
      </c>
      <c r="O4167" s="13">
        <f>dados!L4082/100</f>
        <v>0</v>
      </c>
      <c r="P4167" s="12" t="str">
        <f>LEFT(Tabela2[[#This Row],[Código]],2)</f>
        <v>39</v>
      </c>
    </row>
    <row r="4168" spans="2:16" ht="15" customHeight="1" x14ac:dyDescent="0.25">
      <c r="B4168" s="31" t="str">
        <f>IF(Tabela2[[#This Row],[Tipo]] = 0,LOOKUP(Tabela2[[#This Row],[RESUMO]],Tabela3[Grupo],Tabela3[Meus produtos]),VLOOKUP(Tabela2[[#This Row],[Código]],Tabela4[[Código NBS/LC116]:[Meus serviços]],3,0))</f>
        <v>Não</v>
      </c>
      <c r="C4168" t="str">
        <f>IF(E4168=0,TEXT(dados!A4083,"00000000"),IF(E4168=2,TEXT(dados!A4083,"0000"),TEXT(dados!A4083,"#")))</f>
        <v>39069032</v>
      </c>
      <c r="D4168" t="str">
        <f>IF(dados!B4083=0,"",dados!B4083)</f>
        <v/>
      </c>
      <c r="E4168">
        <f>dados!C4083</f>
        <v>0</v>
      </c>
      <c r="F4168" t="str">
        <f>dados!D4083</f>
        <v>Plastico e suas obras Polimeros acrilicos em formas primarias Sal sodico do poli acido acrilamidico soluvel em agua</v>
      </c>
      <c r="G4168"/>
      <c r="H4168"/>
      <c r="I4168"/>
      <c r="J4168"/>
      <c r="K4168" s="13"/>
      <c r="L4168" s="13">
        <f>dados!I4083/100</f>
        <v>0.16600000000000001</v>
      </c>
      <c r="M4168" s="13">
        <f>dados!J4083/100</f>
        <v>0.2979</v>
      </c>
      <c r="N4168" s="13">
        <f>dados!K4083/100</f>
        <v>0.18</v>
      </c>
      <c r="O4168" s="13">
        <f>dados!L4083/100</f>
        <v>0</v>
      </c>
      <c r="P4168" s="12" t="str">
        <f>LEFT(Tabela2[[#This Row],[Código]],2)</f>
        <v>39</v>
      </c>
    </row>
    <row r="4169" spans="2:16" ht="15" customHeight="1" x14ac:dyDescent="0.25">
      <c r="B4169" s="31" t="str">
        <f>IF(Tabela2[[#This Row],[Tipo]] = 0,LOOKUP(Tabela2[[#This Row],[RESUMO]],Tabela3[Grupo],Tabela3[Meus produtos]),VLOOKUP(Tabela2[[#This Row],[Código]],Tabela4[[Código NBS/LC116]:[Meus serviços]],3,0))</f>
        <v>Não</v>
      </c>
      <c r="C4169" t="str">
        <f>IF(E4169=0,TEXT(dados!A4084,"00000000"),IF(E4169=2,TEXT(dados!A4084,"0000"),TEXT(dados!A4084,"#")))</f>
        <v>39069039</v>
      </c>
      <c r="D4169" t="str">
        <f>IF(dados!B4084=0,"",dados!B4084)</f>
        <v/>
      </c>
      <c r="E4169">
        <f>dados!C4084</f>
        <v>0</v>
      </c>
      <c r="F4169" t="str">
        <f>dados!D4084</f>
        <v>Plastico e suas obras Polimeros acrilicos em formas primarias outros</v>
      </c>
      <c r="G4169"/>
      <c r="H4169"/>
      <c r="I4169"/>
      <c r="J4169"/>
      <c r="K4169" s="13"/>
      <c r="L4169" s="13">
        <f>dados!I4084/100</f>
        <v>0.16600000000000001</v>
      </c>
      <c r="M4169" s="13">
        <f>dados!J4084/100</f>
        <v>0.2979</v>
      </c>
      <c r="N4169" s="13">
        <f>dados!K4084/100</f>
        <v>0.18</v>
      </c>
      <c r="O4169" s="13">
        <f>dados!L4084/100</f>
        <v>0</v>
      </c>
      <c r="P4169" s="12" t="str">
        <f>LEFT(Tabela2[[#This Row],[Código]],2)</f>
        <v>39</v>
      </c>
    </row>
    <row r="4170" spans="2:16" ht="15" customHeight="1" x14ac:dyDescent="0.25">
      <c r="B4170" s="31" t="str">
        <f>IF(Tabela2[[#This Row],[Tipo]] = 0,LOOKUP(Tabela2[[#This Row],[RESUMO]],Tabela3[Grupo],Tabela3[Meus produtos]),VLOOKUP(Tabela2[[#This Row],[Código]],Tabela4[[Código NBS/LC116]:[Meus serviços]],3,0))</f>
        <v>Não</v>
      </c>
      <c r="C4170" t="str">
        <f>IF(E4170=0,TEXT(dados!A4085,"00000000"),IF(E4170=2,TEXT(dados!A4085,"0000"),TEXT(dados!A4085,"#")))</f>
        <v>39069041</v>
      </c>
      <c r="D4170">
        <f>IF(dados!B4085=0,"",dados!B4085)</f>
        <v>1</v>
      </c>
      <c r="E4170">
        <f>dados!C4085</f>
        <v>0</v>
      </c>
      <c r="F4170" t="str">
        <f>dados!D4085</f>
        <v xml:space="preserve"> em po de granulometria de 50 a 400 mesh proprios para uso odontologico</v>
      </c>
      <c r="G4170"/>
      <c r="H4170"/>
      <c r="I4170"/>
      <c r="J4170"/>
      <c r="K4170" s="13"/>
      <c r="L4170" s="13">
        <f>dados!I4085/100</f>
        <v>0.13449999999999998</v>
      </c>
      <c r="M4170" s="13">
        <f>dados!J4085/100</f>
        <v>0.1545</v>
      </c>
      <c r="N4170" s="13">
        <f>dados!K4085/100</f>
        <v>0.18</v>
      </c>
      <c r="O4170" s="13">
        <f>dados!L4085/100</f>
        <v>0</v>
      </c>
      <c r="P4170" s="12" t="str">
        <f>LEFT(Tabela2[[#This Row],[Código]],2)</f>
        <v>39</v>
      </c>
    </row>
    <row r="4171" spans="2:16" ht="15" customHeight="1" x14ac:dyDescent="0.25">
      <c r="B4171" s="31" t="str">
        <f>IF(Tabela2[[#This Row],[Tipo]] = 0,LOOKUP(Tabela2[[#This Row],[RESUMO]],Tabela3[Grupo],Tabela3[Meus produtos]),VLOOKUP(Tabela2[[#This Row],[Código]],Tabela4[[Código NBS/LC116]:[Meus serviços]],3,0))</f>
        <v>Não</v>
      </c>
      <c r="C4171" t="str">
        <f>IF(E4171=0,TEXT(dados!A4086,"00000000"),IF(E4171=2,TEXT(dados!A4086,"0000"),TEXT(dados!A4086,"#")))</f>
        <v>39069049</v>
      </c>
      <c r="D4171">
        <f>IF(dados!B4086=0,"",dados!B4086)</f>
        <v>1</v>
      </c>
      <c r="E4171">
        <f>dados!C4086</f>
        <v>0</v>
      </c>
      <c r="F4171" t="str">
        <f>dados!D4086</f>
        <v xml:space="preserve"> em po de granulometria de 50 a 400 mesh proprios para uso odontologico</v>
      </c>
      <c r="G4171"/>
      <c r="H4171"/>
      <c r="I4171"/>
      <c r="J4171"/>
      <c r="K4171" s="13"/>
      <c r="L4171" s="13">
        <f>dados!I4086/100</f>
        <v>0.13449999999999998</v>
      </c>
      <c r="M4171" s="13">
        <f>dados!J4086/100</f>
        <v>0.1545</v>
      </c>
      <c r="N4171" s="13">
        <f>dados!K4086/100</f>
        <v>0.18</v>
      </c>
      <c r="O4171" s="13">
        <f>dados!L4086/100</f>
        <v>0</v>
      </c>
      <c r="P4171" s="12" t="str">
        <f>LEFT(Tabela2[[#This Row],[Código]],2)</f>
        <v>39</v>
      </c>
    </row>
    <row r="4172" spans="2:16" ht="15" customHeight="1" x14ac:dyDescent="0.25">
      <c r="B4172" s="31" t="str">
        <f>IF(Tabela2[[#This Row],[Tipo]] = 0,LOOKUP(Tabela2[[#This Row],[RESUMO]],Tabela3[Grupo],Tabela3[Meus produtos]),VLOOKUP(Tabela2[[#This Row],[Código]],Tabela4[[Código NBS/LC116]:[Meus serviços]],3,0))</f>
        <v>Não</v>
      </c>
      <c r="C4172" t="str">
        <f>IF(E4172=0,TEXT(dados!A4087,"00000000"),IF(E4172=2,TEXT(dados!A4087,"0000"),TEXT(dados!A4087,"#")))</f>
        <v>39069051</v>
      </c>
      <c r="D4172" t="str">
        <f>IF(dados!B4087=0,"",dados!B4087)</f>
        <v/>
      </c>
      <c r="E4172">
        <f>dados!C4087</f>
        <v>0</v>
      </c>
      <c r="F4172" t="str">
        <f>dados!D4087</f>
        <v>Plastico e suas obras Polimeros acrilicos em formas primarias Poli acido acrilico e seus sais</v>
      </c>
      <c r="G4172"/>
      <c r="H4172"/>
      <c r="I4172"/>
      <c r="J4172"/>
      <c r="K4172" s="13"/>
      <c r="L4172" s="13">
        <f>dados!I4087/100</f>
        <v>0.16600000000000001</v>
      </c>
      <c r="M4172" s="13">
        <f>dados!J4087/100</f>
        <v>0.2979</v>
      </c>
      <c r="N4172" s="13">
        <f>dados!K4087/100</f>
        <v>0.18</v>
      </c>
      <c r="O4172" s="13">
        <f>dados!L4087/100</f>
        <v>0</v>
      </c>
      <c r="P4172" s="12" t="str">
        <f>LEFT(Tabela2[[#This Row],[Código]],2)</f>
        <v>39</v>
      </c>
    </row>
    <row r="4173" spans="2:16" ht="15" customHeight="1" x14ac:dyDescent="0.25">
      <c r="B4173" s="31" t="str">
        <f>IF(Tabela2[[#This Row],[Tipo]] = 0,LOOKUP(Tabela2[[#This Row],[RESUMO]],Tabela3[Grupo],Tabela3[Meus produtos]),VLOOKUP(Tabela2[[#This Row],[Código]],Tabela4[[Código NBS/LC116]:[Meus serviços]],3,0))</f>
        <v>Não</v>
      </c>
      <c r="C4173" t="str">
        <f>IF(E4173=0,TEXT(dados!A4088,"00000000"),IF(E4173=2,TEXT(dados!A4088,"0000"),TEXT(dados!A4088,"#")))</f>
        <v>39069052</v>
      </c>
      <c r="D4173" t="str">
        <f>IF(dados!B4088=0,"",dados!B4088)</f>
        <v/>
      </c>
      <c r="E4173">
        <f>dados!C4088</f>
        <v>0</v>
      </c>
      <c r="F4173" t="str">
        <f>dados!D4088</f>
        <v>Plastico e suas obras Polimeros acrilicos em formas primarias Sal sodico do poli acido acrilamidico soluvel em agua</v>
      </c>
      <c r="G4173"/>
      <c r="H4173"/>
      <c r="I4173"/>
      <c r="J4173"/>
      <c r="K4173" s="13"/>
      <c r="L4173" s="13">
        <f>dados!I4088/100</f>
        <v>0.16600000000000001</v>
      </c>
      <c r="M4173" s="13">
        <f>dados!J4088/100</f>
        <v>0.2979</v>
      </c>
      <c r="N4173" s="13">
        <f>dados!K4088/100</f>
        <v>0.18</v>
      </c>
      <c r="O4173" s="13">
        <f>dados!L4088/100</f>
        <v>0</v>
      </c>
      <c r="P4173" s="12" t="str">
        <f>LEFT(Tabela2[[#This Row],[Código]],2)</f>
        <v>39</v>
      </c>
    </row>
    <row r="4174" spans="2:16" ht="15" customHeight="1" x14ac:dyDescent="0.25">
      <c r="B4174" s="31" t="str">
        <f>IF(Tabela2[[#This Row],[Tipo]] = 0,LOOKUP(Tabela2[[#This Row],[RESUMO]],Tabela3[Grupo],Tabela3[Meus produtos]),VLOOKUP(Tabela2[[#This Row],[Código]],Tabela4[[Código NBS/LC116]:[Meus serviços]],3,0))</f>
        <v>Não</v>
      </c>
      <c r="C4174" t="str">
        <f>IF(E4174=0,TEXT(dados!A4089,"00000000"),IF(E4174=2,TEXT(dados!A4089,"0000"),TEXT(dados!A4089,"#")))</f>
        <v>39069053</v>
      </c>
      <c r="D4174" t="str">
        <f>IF(dados!B4089=0,"",dados!B4089)</f>
        <v/>
      </c>
      <c r="E4174">
        <f>dados!C4089</f>
        <v>0</v>
      </c>
      <c r="F4174" t="str">
        <f>dados!D4089</f>
        <v>Plastico e suas obras Polimeros acrilicos em formas primarias carboxipolimetileno em po</v>
      </c>
      <c r="G4174"/>
      <c r="H4174"/>
      <c r="I4174"/>
      <c r="J4174"/>
      <c r="K4174" s="13"/>
      <c r="L4174" s="13">
        <f>dados!I4089/100</f>
        <v>0.16600000000000001</v>
      </c>
      <c r="M4174" s="13">
        <f>dados!J4089/100</f>
        <v>0.18600000000000003</v>
      </c>
      <c r="N4174" s="13">
        <f>dados!K4089/100</f>
        <v>0.18</v>
      </c>
      <c r="O4174" s="13">
        <f>dados!L4089/100</f>
        <v>0</v>
      </c>
      <c r="P4174" s="12" t="str">
        <f>LEFT(Tabela2[[#This Row],[Código]],2)</f>
        <v>39</v>
      </c>
    </row>
    <row r="4175" spans="2:16" ht="15" customHeight="1" x14ac:dyDescent="0.25">
      <c r="B4175" s="31" t="str">
        <f>IF(Tabela2[[#This Row],[Tipo]] = 0,LOOKUP(Tabela2[[#This Row],[RESUMO]],Tabela3[Grupo],Tabela3[Meus produtos]),VLOOKUP(Tabela2[[#This Row],[Código]],Tabela4[[Código NBS/LC116]:[Meus serviços]],3,0))</f>
        <v>Não</v>
      </c>
      <c r="C4175" t="str">
        <f>IF(E4175=0,TEXT(dados!A4090,"00000000"),IF(E4175=2,TEXT(dados!A4090,"0000"),TEXT(dados!A4090,"#")))</f>
        <v>39069054</v>
      </c>
      <c r="D4175" t="str">
        <f>IF(dados!B4090=0,"",dados!B4090)</f>
        <v/>
      </c>
      <c r="E4175">
        <f>dados!C4090</f>
        <v>0</v>
      </c>
      <c r="F4175" t="str">
        <f>dados!D4090</f>
        <v>Plastico e suas obras Polimeros acrilicos em formas primarias Poli acrilato de sodio com capacidade de absorcao de uma solucao aquosa de cloreto de sodio 0 9 em peso igual ou superior a vinte vezes seu proprio peso</v>
      </c>
      <c r="G4175"/>
      <c r="H4175"/>
      <c r="I4175"/>
      <c r="J4175"/>
      <c r="K4175" s="13"/>
      <c r="L4175" s="13">
        <f>dados!I4090/100</f>
        <v>0.16600000000000001</v>
      </c>
      <c r="M4175" s="13">
        <f>dados!J4090/100</f>
        <v>0.2601</v>
      </c>
      <c r="N4175" s="13">
        <f>dados!K4090/100</f>
        <v>0.18</v>
      </c>
      <c r="O4175" s="13">
        <f>dados!L4090/100</f>
        <v>0</v>
      </c>
      <c r="P4175" s="12" t="str">
        <f>LEFT(Tabela2[[#This Row],[Código]],2)</f>
        <v>39</v>
      </c>
    </row>
    <row r="4176" spans="2:16" ht="15" customHeight="1" x14ac:dyDescent="0.25">
      <c r="B4176" s="31" t="str">
        <f>IF(Tabela2[[#This Row],[Tipo]] = 0,LOOKUP(Tabela2[[#This Row],[RESUMO]],Tabela3[Grupo],Tabela3[Meus produtos]),VLOOKUP(Tabela2[[#This Row],[Código]],Tabela4[[Código NBS/LC116]:[Meus serviços]],3,0))</f>
        <v>Não</v>
      </c>
      <c r="C4176" t="str">
        <f>IF(E4176=0,TEXT(dados!A4091,"00000000"),IF(E4176=2,TEXT(dados!A4091,"0000"),TEXT(dados!A4091,"#")))</f>
        <v>39069059</v>
      </c>
      <c r="D4176" t="str">
        <f>IF(dados!B4091=0,"",dados!B4091)</f>
        <v/>
      </c>
      <c r="E4176">
        <f>dados!C4091</f>
        <v>0</v>
      </c>
      <c r="F4176" t="str">
        <f>dados!D4091</f>
        <v>Plastico e suas obras Polimeros acrilicos em formas primarias outros</v>
      </c>
      <c r="G4176"/>
      <c r="H4176"/>
      <c r="I4176"/>
      <c r="J4176"/>
      <c r="K4176" s="13"/>
      <c r="L4176" s="13">
        <f>dados!I4091/100</f>
        <v>0.16600000000000001</v>
      </c>
      <c r="M4176" s="13">
        <f>dados!J4091/100</f>
        <v>0.2979</v>
      </c>
      <c r="N4176" s="13">
        <f>dados!K4091/100</f>
        <v>0.18</v>
      </c>
      <c r="O4176" s="13">
        <f>dados!L4091/100</f>
        <v>0</v>
      </c>
      <c r="P4176" s="12" t="str">
        <f>LEFT(Tabela2[[#This Row],[Código]],2)</f>
        <v>39</v>
      </c>
    </row>
    <row r="4177" spans="2:16" ht="15" customHeight="1" x14ac:dyDescent="0.25">
      <c r="B4177" s="31" t="str">
        <f>IF(Tabela2[[#This Row],[Tipo]] = 0,LOOKUP(Tabela2[[#This Row],[RESUMO]],Tabela3[Grupo],Tabela3[Meus produtos]),VLOOKUP(Tabela2[[#This Row],[Código]],Tabela4[[Código NBS/LC116]:[Meus serviços]],3,0))</f>
        <v>Não</v>
      </c>
      <c r="C4177" t="str">
        <f>IF(E4177=0,TEXT(dados!A4092,"00000000"),IF(E4177=2,TEXT(dados!A4092,"0000"),TEXT(dados!A4092,"#")))</f>
        <v>39069061</v>
      </c>
      <c r="D4177" t="str">
        <f>IF(dados!B4092=0,"",dados!B4092)</f>
        <v/>
      </c>
      <c r="E4177">
        <f>dados!C4092</f>
        <v>0</v>
      </c>
      <c r="F4177" t="str">
        <f>dados!D4092</f>
        <v>Plastico e suas obras Polimeros acrilicos em formas primarias copolimero de acrilato de potassio e acrilamida com capacidade de absorcao de agua destilada de ate quatrocentas vezes seu proprio peso</v>
      </c>
      <c r="G4177"/>
      <c r="H4177"/>
      <c r="I4177"/>
      <c r="J4177"/>
      <c r="K4177" s="13"/>
      <c r="L4177" s="13">
        <f>dados!I4092/100</f>
        <v>0.16600000000000001</v>
      </c>
      <c r="M4177" s="13">
        <f>dados!J4092/100</f>
        <v>0.18600000000000003</v>
      </c>
      <c r="N4177" s="13">
        <f>dados!K4092/100</f>
        <v>0.18</v>
      </c>
      <c r="O4177" s="13">
        <f>dados!L4092/100</f>
        <v>0</v>
      </c>
      <c r="P4177" s="12" t="str">
        <f>LEFT(Tabela2[[#This Row],[Código]],2)</f>
        <v>39</v>
      </c>
    </row>
    <row r="4178" spans="2:16" ht="15" customHeight="1" x14ac:dyDescent="0.25">
      <c r="B4178" s="31" t="str">
        <f>IF(Tabela2[[#This Row],[Tipo]] = 0,LOOKUP(Tabela2[[#This Row],[RESUMO]],Tabela3[Grupo],Tabela3[Meus produtos]),VLOOKUP(Tabela2[[#This Row],[Código]],Tabela4[[Código NBS/LC116]:[Meus serviços]],3,0))</f>
        <v>Não</v>
      </c>
      <c r="C4178" t="str">
        <f>IF(E4178=0,TEXT(dados!A4093,"00000000"),IF(E4178=2,TEXT(dados!A4093,"0000"),TEXT(dados!A4093,"#")))</f>
        <v>39069062</v>
      </c>
      <c r="D4178" t="str">
        <f>IF(dados!B4093=0,"",dados!B4093)</f>
        <v/>
      </c>
      <c r="E4178">
        <f>dados!C4093</f>
        <v>0</v>
      </c>
      <c r="F4178" t="str">
        <f>dados!D4093</f>
        <v>Plastico e suas obras Polimeros acrilicos em formas primarias copolimeros de acrilato de metila etileno com um conteudo de acrilato de metila igual ou superior a 50 em peso</v>
      </c>
      <c r="G4178"/>
      <c r="H4178"/>
      <c r="I4178"/>
      <c r="J4178"/>
      <c r="K4178" s="13"/>
      <c r="L4178" s="13">
        <f>dados!I4093/100</f>
        <v>0.16600000000000001</v>
      </c>
      <c r="M4178" s="13">
        <f>dados!J4093/100</f>
        <v>0.18600000000000003</v>
      </c>
      <c r="N4178" s="13">
        <f>dados!K4093/100</f>
        <v>0.18</v>
      </c>
      <c r="O4178" s="13">
        <f>dados!L4093/100</f>
        <v>0</v>
      </c>
      <c r="P4178" s="12" t="str">
        <f>LEFT(Tabela2[[#This Row],[Código]],2)</f>
        <v>39</v>
      </c>
    </row>
    <row r="4179" spans="2:16" ht="15" customHeight="1" x14ac:dyDescent="0.25">
      <c r="B4179" s="31" t="str">
        <f>IF(Tabela2[[#This Row],[Tipo]] = 0,LOOKUP(Tabela2[[#This Row],[RESUMO]],Tabela3[Grupo],Tabela3[Meus produtos]),VLOOKUP(Tabela2[[#This Row],[Código]],Tabela4[[Código NBS/LC116]:[Meus serviços]],3,0))</f>
        <v>Não</v>
      </c>
      <c r="C4179" t="str">
        <f>IF(E4179=0,TEXT(dados!A4094,"00000000"),IF(E4179=2,TEXT(dados!A4094,"0000"),TEXT(dados!A4094,"#")))</f>
        <v>39069063</v>
      </c>
      <c r="D4179" t="str">
        <f>IF(dados!B4094=0,"",dados!B4094)</f>
        <v/>
      </c>
      <c r="E4179">
        <f>dados!C4094</f>
        <v>0</v>
      </c>
      <c r="F4179" t="str">
        <f>dados!D4094</f>
        <v>Plastico e suas obras Polimeros acrilicos em formas primarias copolimero de acrilato de etila acrilato de n butila e acrilato de 2 metoxietila</v>
      </c>
      <c r="G4179"/>
      <c r="H4179"/>
      <c r="I4179"/>
      <c r="J4179"/>
      <c r="K4179" s="13"/>
      <c r="L4179" s="13">
        <f>dados!I4094/100</f>
        <v>0.16600000000000001</v>
      </c>
      <c r="M4179" s="13">
        <f>dados!J4094/100</f>
        <v>0.18600000000000003</v>
      </c>
      <c r="N4179" s="13">
        <f>dados!K4094/100</f>
        <v>0.18</v>
      </c>
      <c r="O4179" s="13">
        <f>dados!L4094/100</f>
        <v>0</v>
      </c>
      <c r="P4179" s="12" t="str">
        <f>LEFT(Tabela2[[#This Row],[Código]],2)</f>
        <v>39</v>
      </c>
    </row>
    <row r="4180" spans="2:16" ht="15" customHeight="1" x14ac:dyDescent="0.25">
      <c r="B4180" s="31" t="str">
        <f>IF(Tabela2[[#This Row],[Tipo]] = 0,LOOKUP(Tabela2[[#This Row],[RESUMO]],Tabela3[Grupo],Tabela3[Meus produtos]),VLOOKUP(Tabela2[[#This Row],[Código]],Tabela4[[Código NBS/LC116]:[Meus serviços]],3,0))</f>
        <v>Não</v>
      </c>
      <c r="C4180" t="str">
        <f>IF(E4180=0,TEXT(dados!A4095,"00000000"),IF(E4180=2,TEXT(dados!A4095,"0000"),TEXT(dados!A4095,"#")))</f>
        <v>39069064</v>
      </c>
      <c r="D4180" t="str">
        <f>IF(dados!B4095=0,"",dados!B4095)</f>
        <v/>
      </c>
      <c r="E4180">
        <f>dados!C4095</f>
        <v>0</v>
      </c>
      <c r="F4180" t="str">
        <f>dados!D4095</f>
        <v>Plastico e suas obras Polimeros acrilicos em formas primarias copolimero de acrilato de potassio e acido acrilico com capacidade de absorcao de agua destilada de ate quatrocentas vezes seu proprio peso</v>
      </c>
      <c r="G4180"/>
      <c r="H4180"/>
      <c r="I4180"/>
      <c r="J4180"/>
      <c r="K4180" s="13"/>
      <c r="L4180" s="13">
        <f>dados!I4095/100</f>
        <v>0.16600000000000001</v>
      </c>
      <c r="M4180" s="13">
        <f>dados!J4095/100</f>
        <v>0.18600000000000003</v>
      </c>
      <c r="N4180" s="13">
        <f>dados!K4095/100</f>
        <v>0.18</v>
      </c>
      <c r="O4180" s="13">
        <f>dados!L4095/100</f>
        <v>0</v>
      </c>
      <c r="P4180" s="12" t="str">
        <f>LEFT(Tabela2[[#This Row],[Código]],2)</f>
        <v>39</v>
      </c>
    </row>
    <row r="4181" spans="2:16" ht="15" customHeight="1" x14ac:dyDescent="0.25">
      <c r="B4181" s="31" t="str">
        <f>IF(Tabela2[[#This Row],[Tipo]] = 0,LOOKUP(Tabela2[[#This Row],[RESUMO]],Tabela3[Grupo],Tabela3[Meus produtos]),VLOOKUP(Tabela2[[#This Row],[Código]],Tabela4[[Código NBS/LC116]:[Meus serviços]],3,0))</f>
        <v>Não</v>
      </c>
      <c r="C4181" t="str">
        <f>IF(E4181=0,TEXT(dados!A4096,"00000000"),IF(E4181=2,TEXT(dados!A4096,"0000"),TEXT(dados!A4096,"#")))</f>
        <v>39069065</v>
      </c>
      <c r="D4181" t="str">
        <f>IF(dados!B4096=0,"",dados!B4096)</f>
        <v/>
      </c>
      <c r="E4181">
        <f>dados!C4096</f>
        <v>0</v>
      </c>
      <c r="F4181" t="str">
        <f>dados!D4096</f>
        <v>Plastico e suas obras Polimeros acrilicos em formas primarias copolimero de acrilamida e acrilato de sodio</v>
      </c>
      <c r="G4181"/>
      <c r="H4181"/>
      <c r="I4181"/>
      <c r="J4181"/>
      <c r="K4181" s="13"/>
      <c r="L4181" s="13">
        <f>dados!I4096/100</f>
        <v>0.16600000000000001</v>
      </c>
      <c r="M4181" s="13">
        <f>dados!J4096/100</f>
        <v>0.18600000000000003</v>
      </c>
      <c r="N4181" s="13">
        <f>dados!K4096/100</f>
        <v>0.18</v>
      </c>
      <c r="O4181" s="13">
        <f>dados!L4096/100</f>
        <v>0</v>
      </c>
      <c r="P4181" s="12" t="str">
        <f>LEFT(Tabela2[[#This Row],[Código]],2)</f>
        <v>39</v>
      </c>
    </row>
    <row r="4182" spans="2:16" ht="15" customHeight="1" x14ac:dyDescent="0.25">
      <c r="B4182" s="31" t="str">
        <f>IF(Tabela2[[#This Row],[Tipo]] = 0,LOOKUP(Tabela2[[#This Row],[RESUMO]],Tabela3[Grupo],Tabela3[Meus produtos]),VLOOKUP(Tabela2[[#This Row],[Código]],Tabela4[[Código NBS/LC116]:[Meus serviços]],3,0))</f>
        <v>Não</v>
      </c>
      <c r="C4182" t="str">
        <f>IF(E4182=0,TEXT(dados!A4097,"00000000"),IF(E4182=2,TEXT(dados!A4097,"0000"),TEXT(dados!A4097,"#")))</f>
        <v>39069069</v>
      </c>
      <c r="D4182" t="str">
        <f>IF(dados!B4097=0,"",dados!B4097)</f>
        <v/>
      </c>
      <c r="E4182">
        <f>dados!C4097</f>
        <v>0</v>
      </c>
      <c r="F4182" t="str">
        <f>dados!D4097</f>
        <v>Plastico e suas obras Polimeros acrilicos em formas primarias outros</v>
      </c>
      <c r="G4182"/>
      <c r="H4182"/>
      <c r="I4182"/>
      <c r="J4182"/>
      <c r="K4182" s="13"/>
      <c r="L4182" s="13">
        <f>dados!I4097/100</f>
        <v>0.16600000000000001</v>
      </c>
      <c r="M4182" s="13">
        <f>dados!J4097/100</f>
        <v>0.2979</v>
      </c>
      <c r="N4182" s="13">
        <f>dados!K4097/100</f>
        <v>0.18</v>
      </c>
      <c r="O4182" s="13">
        <f>dados!L4097/100</f>
        <v>0</v>
      </c>
      <c r="P4182" s="12" t="str">
        <f>LEFT(Tabela2[[#This Row],[Código]],2)</f>
        <v>39</v>
      </c>
    </row>
    <row r="4183" spans="2:16" ht="15" customHeight="1" x14ac:dyDescent="0.25">
      <c r="B4183" s="31" t="str">
        <f>IF(Tabela2[[#This Row],[Tipo]] = 0,LOOKUP(Tabela2[[#This Row],[RESUMO]],Tabela3[Grupo],Tabela3[Meus produtos]),VLOOKUP(Tabela2[[#This Row],[Código]],Tabela4[[Código NBS/LC116]:[Meus serviços]],3,0))</f>
        <v>Não</v>
      </c>
      <c r="C4183" t="str">
        <f>IF(E4183=0,TEXT(dados!A4098,"00000000"),IF(E4183=2,TEXT(dados!A4098,"0000"),TEXT(dados!A4098,"#")))</f>
        <v>39071010</v>
      </c>
      <c r="D4183" t="str">
        <f>IF(dados!B4098=0,"",dados!B4098)</f>
        <v/>
      </c>
      <c r="E4183">
        <f>dados!C4098</f>
        <v>0</v>
      </c>
      <c r="F4183" t="str">
        <f>dados!D4098</f>
        <v>Poliacetais com carga,em liquidos e pastas</v>
      </c>
      <c r="G4183"/>
      <c r="H4183"/>
      <c r="I4183"/>
      <c r="J4183"/>
      <c r="K4183" s="13"/>
      <c r="L4183" s="13">
        <f>dados!I4098/100</f>
        <v>0.16600000000000001</v>
      </c>
      <c r="M4183" s="13">
        <f>dados!J4098/100</f>
        <v>0.2979</v>
      </c>
      <c r="N4183" s="13">
        <f>dados!K4098/100</f>
        <v>0.18</v>
      </c>
      <c r="O4183" s="13">
        <f>dados!L4098/100</f>
        <v>0</v>
      </c>
      <c r="P4183" s="12" t="str">
        <f>LEFT(Tabela2[[#This Row],[Código]],2)</f>
        <v>39</v>
      </c>
    </row>
    <row r="4184" spans="2:16" ht="15" customHeight="1" x14ac:dyDescent="0.25">
      <c r="B4184" s="31" t="str">
        <f>IF(Tabela2[[#This Row],[Tipo]] = 0,LOOKUP(Tabela2[[#This Row],[RESUMO]],Tabela3[Grupo],Tabela3[Meus produtos]),VLOOKUP(Tabela2[[#This Row],[Código]],Tabela4[[Código NBS/LC116]:[Meus serviços]],3,0))</f>
        <v>Não</v>
      </c>
      <c r="C4184" t="str">
        <f>IF(E4184=0,TEXT(dados!A4099,"00000000"),IF(E4184=2,TEXT(dados!A4099,"0000"),TEXT(dados!A4099,"#")))</f>
        <v>39071020</v>
      </c>
      <c r="D4184" t="str">
        <f>IF(dados!B4099=0,"",dados!B4099)</f>
        <v/>
      </c>
      <c r="E4184">
        <f>dados!C4099</f>
        <v>0</v>
      </c>
      <c r="F4184" t="str">
        <f>dados!D4099</f>
        <v>Poliacetais com carga,em blocos, pos e outs. formas primarias</v>
      </c>
      <c r="G4184"/>
      <c r="H4184"/>
      <c r="I4184"/>
      <c r="J4184"/>
      <c r="K4184" s="13"/>
      <c r="L4184" s="13">
        <f>dados!I4099/100</f>
        <v>0.16600000000000001</v>
      </c>
      <c r="M4184" s="13">
        <f>dados!J4099/100</f>
        <v>0.2979</v>
      </c>
      <c r="N4184" s="13">
        <f>dados!K4099/100</f>
        <v>0.18</v>
      </c>
      <c r="O4184" s="13">
        <f>dados!L4099/100</f>
        <v>0</v>
      </c>
      <c r="P4184" s="12" t="str">
        <f>LEFT(Tabela2[[#This Row],[Código]],2)</f>
        <v>39</v>
      </c>
    </row>
    <row r="4185" spans="2:16" ht="15" customHeight="1" x14ac:dyDescent="0.25">
      <c r="B4185" s="31" t="str">
        <f>IF(Tabela2[[#This Row],[Tipo]] = 0,LOOKUP(Tabela2[[#This Row],[RESUMO]],Tabela3[Grupo],Tabela3[Meus produtos]),VLOOKUP(Tabela2[[#This Row],[Código]],Tabela4[[Código NBS/LC116]:[Meus serviços]],3,0))</f>
        <v>Não</v>
      </c>
      <c r="C4185" t="str">
        <f>IF(E4185=0,TEXT(dados!A4100,"00000000"),IF(E4185=2,TEXT(dados!A4100,"0000"),TEXT(dados!A4100,"#")))</f>
        <v>39071031</v>
      </c>
      <c r="D4185" t="str">
        <f>IF(dados!B4100=0,"",dados!B4100)</f>
        <v/>
      </c>
      <c r="E4185">
        <f>dados!C4100</f>
        <v>0</v>
      </c>
      <c r="F4185" t="str">
        <f>dados!D4100</f>
        <v>Polidextrose</v>
      </c>
      <c r="G4185"/>
      <c r="H4185"/>
      <c r="I4185"/>
      <c r="J4185"/>
      <c r="K4185" s="13"/>
      <c r="L4185" s="13">
        <f>dados!I4100/100</f>
        <v>0.16600000000000001</v>
      </c>
      <c r="M4185" s="13">
        <f>dados!J4100/100</f>
        <v>0.18600000000000003</v>
      </c>
      <c r="N4185" s="13">
        <f>dados!K4100/100</f>
        <v>0.18</v>
      </c>
      <c r="O4185" s="13">
        <f>dados!L4100/100</f>
        <v>0</v>
      </c>
      <c r="P4185" s="12" t="str">
        <f>LEFT(Tabela2[[#This Row],[Código]],2)</f>
        <v>39</v>
      </c>
    </row>
    <row r="4186" spans="2:16" ht="15" customHeight="1" x14ac:dyDescent="0.25">
      <c r="B4186" s="31" t="str">
        <f>IF(Tabela2[[#This Row],[Tipo]] = 0,LOOKUP(Tabela2[[#This Row],[RESUMO]],Tabela3[Grupo],Tabela3[Meus produtos]),VLOOKUP(Tabela2[[#This Row],[Código]],Tabela4[[Código NBS/LC116]:[Meus serviços]],3,0))</f>
        <v>Não</v>
      </c>
      <c r="C4186" t="str">
        <f>IF(E4186=0,TEXT(dados!A4101,"00000000"),IF(E4186=2,TEXT(dados!A4101,"0000"),TEXT(dados!A4101,"#")))</f>
        <v>39071039</v>
      </c>
      <c r="D4186" t="str">
        <f>IF(dados!B4101=0,"",dados!B4101)</f>
        <v/>
      </c>
      <c r="E4186">
        <f>dados!C4101</f>
        <v>0</v>
      </c>
      <c r="F4186" t="str">
        <f>dados!D4101</f>
        <v>Outros (poliacetais sem carga,em liquidos e pastas)</v>
      </c>
      <c r="G4186"/>
      <c r="H4186"/>
      <c r="I4186"/>
      <c r="J4186"/>
      <c r="K4186" s="13"/>
      <c r="L4186" s="13">
        <f>dados!I4101/100</f>
        <v>0.16600000000000001</v>
      </c>
      <c r="M4186" s="13">
        <f>dados!J4101/100</f>
        <v>0.2979</v>
      </c>
      <c r="N4186" s="13">
        <f>dados!K4101/100</f>
        <v>0.18</v>
      </c>
      <c r="O4186" s="13">
        <f>dados!L4101/100</f>
        <v>0</v>
      </c>
      <c r="P4186" s="12" t="str">
        <f>LEFT(Tabela2[[#This Row],[Código]],2)</f>
        <v>39</v>
      </c>
    </row>
    <row r="4187" spans="2:16" ht="15" customHeight="1" x14ac:dyDescent="0.25">
      <c r="B4187" s="31" t="str">
        <f>IF(Tabela2[[#This Row],[Tipo]] = 0,LOOKUP(Tabela2[[#This Row],[RESUMO]],Tabela3[Grupo],Tabela3[Meus produtos]),VLOOKUP(Tabela2[[#This Row],[Código]],Tabela4[[Código NBS/LC116]:[Meus serviços]],3,0))</f>
        <v>Não</v>
      </c>
      <c r="C4187" t="str">
        <f>IF(E4187=0,TEXT(dados!A4102,"00000000"),IF(E4187=2,TEXT(dados!A4102,"0000"),TEXT(dados!A4102,"#")))</f>
        <v>39071041</v>
      </c>
      <c r="D4187" t="str">
        <f>IF(dados!B4102=0,"",dados!B4102)</f>
        <v/>
      </c>
      <c r="E4187">
        <f>dados!C4102</f>
        <v>0</v>
      </c>
      <c r="F4187" t="str">
        <f>dados!D4102</f>
        <v>Polidextrose</v>
      </c>
      <c r="G4187"/>
      <c r="H4187"/>
      <c r="I4187"/>
      <c r="J4187"/>
      <c r="K4187" s="13"/>
      <c r="L4187" s="13">
        <f>dados!I4102/100</f>
        <v>0.16600000000000001</v>
      </c>
      <c r="M4187" s="13">
        <f>dados!J4102/100</f>
        <v>0.18600000000000003</v>
      </c>
      <c r="N4187" s="13">
        <f>dados!K4102/100</f>
        <v>0.18</v>
      </c>
      <c r="O4187" s="13">
        <f>dados!L4102/100</f>
        <v>0</v>
      </c>
      <c r="P4187" s="12" t="str">
        <f>LEFT(Tabela2[[#This Row],[Código]],2)</f>
        <v>39</v>
      </c>
    </row>
    <row r="4188" spans="2:16" ht="15" customHeight="1" x14ac:dyDescent="0.25">
      <c r="B4188" s="31" t="str">
        <f>IF(Tabela2[[#This Row],[Tipo]] = 0,LOOKUP(Tabela2[[#This Row],[RESUMO]],Tabela3[Grupo],Tabela3[Meus produtos]),VLOOKUP(Tabela2[[#This Row],[Código]],Tabela4[[Código NBS/LC116]:[Meus serviços]],3,0))</f>
        <v>Não</v>
      </c>
      <c r="C4188" t="str">
        <f>IF(E4188=0,TEXT(dados!A4103,"00000000"),IF(E4188=2,TEXT(dados!A4103,"0000"),TEXT(dados!A4103,"#")))</f>
        <v>39071042</v>
      </c>
      <c r="D4188" t="str">
        <f>IF(dados!B4103=0,"",dados!B4103)</f>
        <v/>
      </c>
      <c r="E4188">
        <f>dados!C4103</f>
        <v>0</v>
      </c>
      <c r="F4188" t="str">
        <f>dados!D4103</f>
        <v>Outros (poliacetais sem carga,em po que passe atraves de uma peneira c/abertura de malha de 0,85mm (...))</v>
      </c>
      <c r="G4188"/>
      <c r="H4188"/>
      <c r="I4188"/>
      <c r="J4188"/>
      <c r="K4188" s="13"/>
      <c r="L4188" s="13">
        <f>dados!I4103/100</f>
        <v>0.16600000000000001</v>
      </c>
      <c r="M4188" s="13">
        <f>dados!J4103/100</f>
        <v>0.18600000000000003</v>
      </c>
      <c r="N4188" s="13">
        <f>dados!K4103/100</f>
        <v>0.18</v>
      </c>
      <c r="O4188" s="13">
        <f>dados!L4103/100</f>
        <v>0</v>
      </c>
      <c r="P4188" s="12" t="str">
        <f>LEFT(Tabela2[[#This Row],[Código]],2)</f>
        <v>39</v>
      </c>
    </row>
    <row r="4189" spans="2:16" ht="15" customHeight="1" x14ac:dyDescent="0.25">
      <c r="B4189" s="31" t="str">
        <f>IF(Tabela2[[#This Row],[Tipo]] = 0,LOOKUP(Tabela2[[#This Row],[RESUMO]],Tabela3[Grupo],Tabela3[Meus produtos]),VLOOKUP(Tabela2[[#This Row],[Código]],Tabela4[[Código NBS/LC116]:[Meus serviços]],3,0))</f>
        <v>Não</v>
      </c>
      <c r="C4189" t="str">
        <f>IF(E4189=0,TEXT(dados!A4104,"00000000"),IF(E4189=2,TEXT(dados!A4104,"0000"),TEXT(dados!A4104,"#")))</f>
        <v>39071049</v>
      </c>
      <c r="D4189" t="str">
        <f>IF(dados!B4104=0,"",dados!B4104)</f>
        <v/>
      </c>
      <c r="E4189">
        <f>dados!C4104</f>
        <v>0</v>
      </c>
      <c r="F4189" t="str">
        <f>dados!D4104</f>
        <v>Outros (poliacetais sem carga,em blocos, pos eouts.formas primarias</v>
      </c>
      <c r="G4189"/>
      <c r="H4189"/>
      <c r="I4189"/>
      <c r="J4189"/>
      <c r="K4189" s="13"/>
      <c r="L4189" s="13">
        <f>dados!I4104/100</f>
        <v>0.16600000000000001</v>
      </c>
      <c r="M4189" s="13">
        <f>dados!J4104/100</f>
        <v>0.18600000000000003</v>
      </c>
      <c r="N4189" s="13">
        <f>dados!K4104/100</f>
        <v>0.18</v>
      </c>
      <c r="O4189" s="13">
        <f>dados!L4104/100</f>
        <v>0</v>
      </c>
      <c r="P4189" s="12" t="str">
        <f>LEFT(Tabela2[[#This Row],[Código]],2)</f>
        <v>39</v>
      </c>
    </row>
    <row r="4190" spans="2:16" ht="15" customHeight="1" x14ac:dyDescent="0.25">
      <c r="B4190" s="31" t="str">
        <f>IF(Tabela2[[#This Row],[Tipo]] = 0,LOOKUP(Tabela2[[#This Row],[RESUMO]],Tabela3[Grupo],Tabela3[Meus produtos]),VLOOKUP(Tabela2[[#This Row],[Código]],Tabela4[[Código NBS/LC116]:[Meus serviços]],3,0))</f>
        <v>Não</v>
      </c>
      <c r="C4190" t="str">
        <f>IF(E4190=0,TEXT(dados!A4105,"00000000"),IF(E4190=2,TEXT(dados!A4105,"0000"),TEXT(dados!A4105,"#")))</f>
        <v>39071091</v>
      </c>
      <c r="D4190" t="str">
        <f>IF(dados!B4105=0,"",dados!B4105)</f>
        <v/>
      </c>
      <c r="E4190">
        <f>dados!C4105</f>
        <v>0</v>
      </c>
      <c r="F4190" t="str">
        <f>dados!D4105</f>
        <v>Outros poliacetais em granulos,c/diametro de particula &gt;2mm, segundo a norma astm e 11-70</v>
      </c>
      <c r="G4190"/>
      <c r="H4190"/>
      <c r="I4190"/>
      <c r="J4190"/>
      <c r="K4190" s="13"/>
      <c r="L4190" s="13">
        <f>dados!I4105/100</f>
        <v>0.16600000000000001</v>
      </c>
      <c r="M4190" s="13">
        <f>dados!J4105/100</f>
        <v>0.2979</v>
      </c>
      <c r="N4190" s="13">
        <f>dados!K4105/100</f>
        <v>0.18</v>
      </c>
      <c r="O4190" s="13">
        <f>dados!L4105/100</f>
        <v>0</v>
      </c>
      <c r="P4190" s="12" t="str">
        <f>LEFT(Tabela2[[#This Row],[Código]],2)</f>
        <v>39</v>
      </c>
    </row>
    <row r="4191" spans="2:16" ht="15" customHeight="1" x14ac:dyDescent="0.25">
      <c r="B4191" s="31" t="str">
        <f>IF(Tabela2[[#This Row],[Tipo]] = 0,LOOKUP(Tabela2[[#This Row],[RESUMO]],Tabela3[Grupo],Tabela3[Meus produtos]),VLOOKUP(Tabela2[[#This Row],[Código]],Tabela4[[Código NBS/LC116]:[Meus serviços]],3,0))</f>
        <v>Não</v>
      </c>
      <c r="C4191" t="str">
        <f>IF(E4191=0,TEXT(dados!A4106,"00000000"),IF(E4191=2,TEXT(dados!A4106,"0000"),TEXT(dados!A4106,"#")))</f>
        <v>39071099</v>
      </c>
      <c r="D4191" t="str">
        <f>IF(dados!B4106=0,"",dados!B4106)</f>
        <v/>
      </c>
      <c r="E4191">
        <f>dados!C4106</f>
        <v>0</v>
      </c>
      <c r="F4191" t="str">
        <f>dados!D4106</f>
        <v>Outros (poliacetais)</v>
      </c>
      <c r="G4191"/>
      <c r="H4191"/>
      <c r="I4191"/>
      <c r="J4191"/>
      <c r="K4191" s="13"/>
      <c r="L4191" s="13">
        <f>dados!I4106/100</f>
        <v>0.16600000000000001</v>
      </c>
      <c r="M4191" s="13">
        <f>dados!J4106/100</f>
        <v>0.2979</v>
      </c>
      <c r="N4191" s="13">
        <f>dados!K4106/100</f>
        <v>0.18</v>
      </c>
      <c r="O4191" s="13">
        <f>dados!L4106/100</f>
        <v>0</v>
      </c>
      <c r="P4191" s="12" t="str">
        <f>LEFT(Tabela2[[#This Row],[Código]],2)</f>
        <v>39</v>
      </c>
    </row>
    <row r="4192" spans="2:16" ht="15" customHeight="1" x14ac:dyDescent="0.25">
      <c r="B4192" s="31" t="str">
        <f>IF(Tabela2[[#This Row],[Tipo]] = 0,LOOKUP(Tabela2[[#This Row],[RESUMO]],Tabela3[Grupo],Tabela3[Meus produtos]),VLOOKUP(Tabela2[[#This Row],[Código]],Tabela4[[Código NBS/LC116]:[Meus serviços]],3,0))</f>
        <v>Não</v>
      </c>
      <c r="C4192" t="str">
        <f>IF(E4192=0,TEXT(dados!A4107,"00000000"),IF(E4192=2,TEXT(dados!A4107,"0000"),TEXT(dados!A4107,"#")))</f>
        <v>39072100</v>
      </c>
      <c r="D4192" t="str">
        <f>IF(dados!B4107=0,"",dados!B4107)</f>
        <v/>
      </c>
      <c r="E4192">
        <f>dados!C4107</f>
        <v>0</v>
      </c>
      <c r="F4192" t="str">
        <f>dados!D4107</f>
        <v xml:space="preserve">Plastico e suas obras Poliacetais outros polieteres e resinas epoxidas em formas prima rias policarbonatos resinas alquidicas poliesteres alilicos e outros poliesteres em formas primarias Metilfosfonato de bis polioxietileno </v>
      </c>
      <c r="G4192"/>
      <c r="H4192"/>
      <c r="I4192"/>
      <c r="J4192"/>
      <c r="K4192" s="13"/>
      <c r="L4192" s="13">
        <f>dados!I4107/100</f>
        <v>0.16600000000000001</v>
      </c>
      <c r="M4192" s="13">
        <f>dados!J4107/100</f>
        <v>0.2979</v>
      </c>
      <c r="N4192" s="13">
        <f>dados!K4107/100</f>
        <v>0.18</v>
      </c>
      <c r="O4192" s="13">
        <f>dados!L4107/100</f>
        <v>0</v>
      </c>
      <c r="P4192" s="12" t="str">
        <f>LEFT(Tabela2[[#This Row],[Código]],2)</f>
        <v>39</v>
      </c>
    </row>
    <row r="4193" spans="2:16" ht="15" customHeight="1" x14ac:dyDescent="0.25">
      <c r="B4193" s="31" t="str">
        <f>IF(Tabela2[[#This Row],[Tipo]] = 0,LOOKUP(Tabela2[[#This Row],[RESUMO]],Tabela3[Grupo],Tabela3[Meus produtos]),VLOOKUP(Tabela2[[#This Row],[Código]],Tabela4[[Código NBS/LC116]:[Meus serviços]],3,0))</f>
        <v>Não</v>
      </c>
      <c r="C4193" t="str">
        <f>IF(E4193=0,TEXT(dados!A4108,"00000000"),IF(E4193=2,TEXT(dados!A4108,"0000"),TEXT(dados!A4108,"#")))</f>
        <v>39072911</v>
      </c>
      <c r="D4193" t="str">
        <f>IF(dados!B4108=0,"",dados!B4108)</f>
        <v/>
      </c>
      <c r="E4193">
        <f>dados!C4108</f>
        <v>0</v>
      </c>
      <c r="F4193" t="str">
        <f>dados!D4108</f>
        <v>Plastico e suas obras Poliacetais outros polieteres e resinas epoxidas em formas prima rias policarbonatos resinas alquidicas poliesteres alilicos e outros poliesteres em formas primarias com carga</v>
      </c>
      <c r="G4193"/>
      <c r="H4193"/>
      <c r="I4193"/>
      <c r="J4193"/>
      <c r="K4193" s="13"/>
      <c r="L4193" s="13">
        <f>dados!I4108/100</f>
        <v>0.16600000000000001</v>
      </c>
      <c r="M4193" s="13">
        <f>dados!J4108/100</f>
        <v>0.2979</v>
      </c>
      <c r="N4193" s="13">
        <f>dados!K4108/100</f>
        <v>0.18</v>
      </c>
      <c r="O4193" s="13">
        <f>dados!L4108/100</f>
        <v>0</v>
      </c>
      <c r="P4193" s="12" t="str">
        <f>LEFT(Tabela2[[#This Row],[Código]],2)</f>
        <v>39</v>
      </c>
    </row>
    <row r="4194" spans="2:16" ht="15" customHeight="1" x14ac:dyDescent="0.25">
      <c r="B4194" s="31" t="str">
        <f>IF(Tabela2[[#This Row],[Tipo]] = 0,LOOKUP(Tabela2[[#This Row],[RESUMO]],Tabela3[Grupo],Tabela3[Meus produtos]),VLOOKUP(Tabela2[[#This Row],[Código]],Tabela4[[Código NBS/LC116]:[Meus serviços]],3,0))</f>
        <v>Não</v>
      </c>
      <c r="C4194" t="str">
        <f>IF(E4194=0,TEXT(dados!A4109,"00000000"),IF(E4194=2,TEXT(dados!A4109,"0000"),TEXT(dados!A4109,"#")))</f>
        <v>39072912</v>
      </c>
      <c r="D4194" t="str">
        <f>IF(dados!B4109=0,"",dados!B4109)</f>
        <v/>
      </c>
      <c r="E4194">
        <f>dados!C4109</f>
        <v>0</v>
      </c>
      <c r="F4194" t="str">
        <f>dados!D4109</f>
        <v>Plastico e suas obras Poliacetais outros polieteres e resinas epoxidas em formas prima rias policarbonatos resinas alquidicas poliesteres alilicos e outros poliesteres em formas primarias Sem carga</v>
      </c>
      <c r="G4194"/>
      <c r="H4194"/>
      <c r="I4194"/>
      <c r="J4194"/>
      <c r="K4194" s="13"/>
      <c r="L4194" s="13">
        <f>dados!I4109/100</f>
        <v>0.16600000000000001</v>
      </c>
      <c r="M4194" s="13">
        <f>dados!J4109/100</f>
        <v>0.18600000000000003</v>
      </c>
      <c r="N4194" s="13">
        <f>dados!K4109/100</f>
        <v>0.18</v>
      </c>
      <c r="O4194" s="13">
        <f>dados!L4109/100</f>
        <v>0</v>
      </c>
      <c r="P4194" s="12" t="str">
        <f>LEFT(Tabela2[[#This Row],[Código]],2)</f>
        <v>39</v>
      </c>
    </row>
    <row r="4195" spans="2:16" ht="15" customHeight="1" x14ac:dyDescent="0.25">
      <c r="B4195" s="31" t="str">
        <f>IF(Tabela2[[#This Row],[Tipo]] = 0,LOOKUP(Tabela2[[#This Row],[RESUMO]],Tabela3[Grupo],Tabela3[Meus produtos]),VLOOKUP(Tabela2[[#This Row],[Código]],Tabela4[[Código NBS/LC116]:[Meus serviços]],3,0))</f>
        <v>Não</v>
      </c>
      <c r="C4195" t="str">
        <f>IF(E4195=0,TEXT(dados!A4110,"00000000"),IF(E4195=2,TEXT(dados!A4110,"0000"),TEXT(dados!A4110,"#")))</f>
        <v>39072920</v>
      </c>
      <c r="D4195" t="str">
        <f>IF(dados!B4110=0,"",dados!B4110)</f>
        <v/>
      </c>
      <c r="E4195">
        <f>dados!C4110</f>
        <v>0</v>
      </c>
      <c r="F4195" t="str">
        <f>dados!D4110</f>
        <v>Plastico e suas obras Poliacetais outros polieteres e resinas epoxidas em formas prima rias policarbonatos resinas alquidicas poliesteres alilicos e outros poliesteres em formas primarias Politetrametilenoeterglicol</v>
      </c>
      <c r="G4195"/>
      <c r="H4195"/>
      <c r="I4195"/>
      <c r="J4195"/>
      <c r="K4195" s="13"/>
      <c r="L4195" s="13">
        <f>dados!I4110/100</f>
        <v>0.16600000000000001</v>
      </c>
      <c r="M4195" s="13">
        <f>dados!J4110/100</f>
        <v>0.18600000000000003</v>
      </c>
      <c r="N4195" s="13">
        <f>dados!K4110/100</f>
        <v>0.18</v>
      </c>
      <c r="O4195" s="13">
        <f>dados!L4110/100</f>
        <v>0</v>
      </c>
      <c r="P4195" s="12" t="str">
        <f>LEFT(Tabela2[[#This Row],[Código]],2)</f>
        <v>39</v>
      </c>
    </row>
    <row r="4196" spans="2:16" ht="15" customHeight="1" x14ac:dyDescent="0.25">
      <c r="B4196" s="31" t="str">
        <f>IF(Tabela2[[#This Row],[Tipo]] = 0,LOOKUP(Tabela2[[#This Row],[RESUMO]],Tabela3[Grupo],Tabela3[Meus produtos]),VLOOKUP(Tabela2[[#This Row],[Código]],Tabela4[[Código NBS/LC116]:[Meus serviços]],3,0))</f>
        <v>Não</v>
      </c>
      <c r="C4196" t="str">
        <f>IF(E4196=0,TEXT(dados!A4111,"00000000"),IF(E4196=2,TEXT(dados!A4111,"0000"),TEXT(dados!A4111,"#")))</f>
        <v>39072931</v>
      </c>
      <c r="D4196" t="str">
        <f>IF(dados!B4111=0,"",dados!B4111)</f>
        <v/>
      </c>
      <c r="E4196">
        <f>dados!C4111</f>
        <v>0</v>
      </c>
      <c r="F4196" t="str">
        <f>dados!D4111</f>
        <v>Plastico e suas obras Poliacetais outros polieteres e resinas epoxidas em formas prima rias policarbonatos resinas alquidicas poliesteres alilicos e outros poliesteres em formas primarias Polietilenoglicol 400</v>
      </c>
      <c r="G4196"/>
      <c r="H4196"/>
      <c r="I4196"/>
      <c r="J4196"/>
      <c r="K4196" s="13"/>
      <c r="L4196" s="13">
        <f>dados!I4111/100</f>
        <v>0.16600000000000001</v>
      </c>
      <c r="M4196" s="13">
        <f>dados!J4111/100</f>
        <v>0.2979</v>
      </c>
      <c r="N4196" s="13">
        <f>dados!K4111/100</f>
        <v>0.18</v>
      </c>
      <c r="O4196" s="13">
        <f>dados!L4111/100</f>
        <v>0</v>
      </c>
      <c r="P4196" s="12" t="str">
        <f>LEFT(Tabela2[[#This Row],[Código]],2)</f>
        <v>39</v>
      </c>
    </row>
    <row r="4197" spans="2:16" ht="15" customHeight="1" x14ac:dyDescent="0.25">
      <c r="B4197" s="31" t="str">
        <f>IF(Tabela2[[#This Row],[Tipo]] = 0,LOOKUP(Tabela2[[#This Row],[RESUMO]],Tabela3[Grupo],Tabela3[Meus produtos]),VLOOKUP(Tabela2[[#This Row],[Código]],Tabela4[[Código NBS/LC116]:[Meus serviços]],3,0))</f>
        <v>Não</v>
      </c>
      <c r="C4197" t="str">
        <f>IF(E4197=0,TEXT(dados!A4112,"00000000"),IF(E4197=2,TEXT(dados!A4112,"0000"),TEXT(dados!A4112,"#")))</f>
        <v>39072939</v>
      </c>
      <c r="D4197" t="str">
        <f>IF(dados!B4112=0,"",dados!B4112)</f>
        <v/>
      </c>
      <c r="E4197">
        <f>dados!C4112</f>
        <v>0</v>
      </c>
      <c r="F4197" t="str">
        <f>dados!D4112</f>
        <v>Plastico e suas obras Poliacetais outros polieteres e resinas epoxidas em formas prima rias policarbonatos resinas alquidicas poliesteres alilicos e outros poliesteres em formas primarias outros</v>
      </c>
      <c r="G4197"/>
      <c r="H4197"/>
      <c r="I4197"/>
      <c r="J4197"/>
      <c r="K4197" s="13"/>
      <c r="L4197" s="13">
        <f>dados!I4112/100</f>
        <v>0.16600000000000001</v>
      </c>
      <c r="M4197" s="13">
        <f>dados!J4112/100</f>
        <v>0.2979</v>
      </c>
      <c r="N4197" s="13">
        <f>dados!K4112/100</f>
        <v>0.18</v>
      </c>
      <c r="O4197" s="13">
        <f>dados!L4112/100</f>
        <v>0</v>
      </c>
      <c r="P4197" s="12" t="str">
        <f>LEFT(Tabela2[[#This Row],[Código]],2)</f>
        <v>39</v>
      </c>
    </row>
    <row r="4198" spans="2:16" ht="15" customHeight="1" x14ac:dyDescent="0.25">
      <c r="B4198" s="31" t="str">
        <f>IF(Tabela2[[#This Row],[Tipo]] = 0,LOOKUP(Tabela2[[#This Row],[RESUMO]],Tabela3[Grupo],Tabela3[Meus produtos]),VLOOKUP(Tabela2[[#This Row],[Código]],Tabela4[[Código NBS/LC116]:[Meus serviços]],3,0))</f>
        <v>Não</v>
      </c>
      <c r="C4198" t="str">
        <f>IF(E4198=0,TEXT(dados!A4113,"00000000"),IF(E4198=2,TEXT(dados!A4113,"0000"),TEXT(dados!A4113,"#")))</f>
        <v>39072941</v>
      </c>
      <c r="D4198" t="str">
        <f>IF(dados!B4113=0,"",dados!B4113)</f>
        <v/>
      </c>
      <c r="E4198">
        <f>dados!C4113</f>
        <v>0</v>
      </c>
      <c r="F4198" t="str">
        <f>dados!D4113</f>
        <v xml:space="preserve">Plastico e suas obras Poliacetais outros polieteres e resinas epoxidas em formas prima rias policarbonatos resinas alquidicas poliesteres alilicos e outros poliesteres em formas primarias Poli epicloridrina </v>
      </c>
      <c r="G4198"/>
      <c r="H4198"/>
      <c r="I4198"/>
      <c r="J4198"/>
      <c r="K4198" s="13"/>
      <c r="L4198" s="13">
        <f>dados!I4113/100</f>
        <v>0.16600000000000001</v>
      </c>
      <c r="M4198" s="13">
        <f>dados!J4113/100</f>
        <v>0.18600000000000003</v>
      </c>
      <c r="N4198" s="13">
        <f>dados!K4113/100</f>
        <v>0.18</v>
      </c>
      <c r="O4198" s="13">
        <f>dados!L4113/100</f>
        <v>0</v>
      </c>
      <c r="P4198" s="12" t="str">
        <f>LEFT(Tabela2[[#This Row],[Código]],2)</f>
        <v>39</v>
      </c>
    </row>
    <row r="4199" spans="2:16" ht="15" customHeight="1" x14ac:dyDescent="0.25">
      <c r="B4199" s="31" t="str">
        <f>IF(Tabela2[[#This Row],[Tipo]] = 0,LOOKUP(Tabela2[[#This Row],[RESUMO]],Tabela3[Grupo],Tabela3[Meus produtos]),VLOOKUP(Tabela2[[#This Row],[Código]],Tabela4[[Código NBS/LC116]:[Meus serviços]],3,0))</f>
        <v>Não</v>
      </c>
      <c r="C4199" t="str">
        <f>IF(E4199=0,TEXT(dados!A4114,"00000000"),IF(E4199=2,TEXT(dados!A4114,"0000"),TEXT(dados!A4114,"#")))</f>
        <v>39072942</v>
      </c>
      <c r="D4199" t="str">
        <f>IF(dados!B4114=0,"",dados!B4114)</f>
        <v/>
      </c>
      <c r="E4199">
        <f>dados!C4114</f>
        <v>0</v>
      </c>
      <c r="F4199" t="str">
        <f>dados!D4114</f>
        <v>Plastico e suas obras Poliacetais outros polieteres e resinas epoxidas em formas prima rias policarbonatos resinas alquidicas poliesteres alilicos e outros poliesteres em formas primarias copolimeros de oxido de etileno</v>
      </c>
      <c r="G4199"/>
      <c r="H4199"/>
      <c r="I4199"/>
      <c r="J4199"/>
      <c r="K4199" s="13"/>
      <c r="L4199" s="13">
        <f>dados!I4114/100</f>
        <v>0.16600000000000001</v>
      </c>
      <c r="M4199" s="13">
        <f>dados!J4114/100</f>
        <v>0.18600000000000003</v>
      </c>
      <c r="N4199" s="13">
        <f>dados!K4114/100</f>
        <v>0.18</v>
      </c>
      <c r="O4199" s="13">
        <f>dados!L4114/100</f>
        <v>0</v>
      </c>
      <c r="P4199" s="12" t="str">
        <f>LEFT(Tabela2[[#This Row],[Código]],2)</f>
        <v>39</v>
      </c>
    </row>
    <row r="4200" spans="2:16" ht="15" customHeight="1" x14ac:dyDescent="0.25">
      <c r="B4200" s="31" t="str">
        <f>IF(Tabela2[[#This Row],[Tipo]] = 0,LOOKUP(Tabela2[[#This Row],[RESUMO]],Tabela3[Grupo],Tabela3[Meus produtos]),VLOOKUP(Tabela2[[#This Row],[Código]],Tabela4[[Código NBS/LC116]:[Meus serviços]],3,0))</f>
        <v>Não</v>
      </c>
      <c r="C4200" t="str">
        <f>IF(E4200=0,TEXT(dados!A4115,"00000000"),IF(E4200=2,TEXT(dados!A4115,"0000"),TEXT(dados!A4115,"#")))</f>
        <v>39072949</v>
      </c>
      <c r="D4200" t="str">
        <f>IF(dados!B4115=0,"",dados!B4115)</f>
        <v/>
      </c>
      <c r="E4200">
        <f>dados!C4115</f>
        <v>0</v>
      </c>
      <c r="F4200" t="str">
        <f>dados!D4115</f>
        <v>Plastico e suas obras Poliacetais outros polieteres e resinas epoxidas em formas prima rias policarbonatos resinas alquidicas poliesteres alilicos e outros poliesteres em formas primarias outros</v>
      </c>
      <c r="G4200"/>
      <c r="H4200"/>
      <c r="I4200"/>
      <c r="J4200"/>
      <c r="K4200" s="13"/>
      <c r="L4200" s="13">
        <f>dados!I4115/100</f>
        <v>0.16600000000000001</v>
      </c>
      <c r="M4200" s="13">
        <f>dados!J4115/100</f>
        <v>0.2979</v>
      </c>
      <c r="N4200" s="13">
        <f>dados!K4115/100</f>
        <v>0.18</v>
      </c>
      <c r="O4200" s="13">
        <f>dados!L4115/100</f>
        <v>0</v>
      </c>
      <c r="P4200" s="12" t="str">
        <f>LEFT(Tabela2[[#This Row],[Código]],2)</f>
        <v>39</v>
      </c>
    </row>
    <row r="4201" spans="2:16" ht="15" customHeight="1" x14ac:dyDescent="0.25">
      <c r="B4201" s="31" t="str">
        <f>IF(Tabela2[[#This Row],[Tipo]] = 0,LOOKUP(Tabela2[[#This Row],[RESUMO]],Tabela3[Grupo],Tabela3[Meus produtos]),VLOOKUP(Tabela2[[#This Row],[Código]],Tabela4[[Código NBS/LC116]:[Meus serviços]],3,0))</f>
        <v>Não</v>
      </c>
      <c r="C4201" t="str">
        <f>IF(E4201=0,TEXT(dados!A4116,"00000000"),IF(E4201=2,TEXT(dados!A4116,"0000"),TEXT(dados!A4116,"#")))</f>
        <v>39072991</v>
      </c>
      <c r="D4201" t="str">
        <f>IF(dados!B4116=0,"",dados!B4116)</f>
        <v/>
      </c>
      <c r="E4201">
        <f>dados!C4116</f>
        <v>0</v>
      </c>
      <c r="F4201" t="str">
        <f>dados!D4116</f>
        <v xml:space="preserve">Plastico e suas obras Poliacetais outros polieteres e resinas epoxidas em formas prima rias policarbonatos resinas alquidicas poliesteres alilicos e outros poliesteres em formas primarias Poliacetal polieter PaPe </v>
      </c>
      <c r="G4201"/>
      <c r="H4201"/>
      <c r="I4201"/>
      <c r="J4201"/>
      <c r="K4201" s="13"/>
      <c r="L4201" s="13">
        <f>dados!I4116/100</f>
        <v>0.16600000000000001</v>
      </c>
      <c r="M4201" s="13">
        <f>dados!J4116/100</f>
        <v>0.18600000000000003</v>
      </c>
      <c r="N4201" s="13">
        <f>dados!K4116/100</f>
        <v>0.18</v>
      </c>
      <c r="O4201" s="13">
        <f>dados!L4116/100</f>
        <v>0</v>
      </c>
      <c r="P4201" s="12" t="str">
        <f>LEFT(Tabela2[[#This Row],[Código]],2)</f>
        <v>39</v>
      </c>
    </row>
    <row r="4202" spans="2:16" ht="15" customHeight="1" x14ac:dyDescent="0.25">
      <c r="B4202" s="31" t="str">
        <f>IF(Tabela2[[#This Row],[Tipo]] = 0,LOOKUP(Tabela2[[#This Row],[RESUMO]],Tabela3[Grupo],Tabela3[Meus produtos]),VLOOKUP(Tabela2[[#This Row],[Código]],Tabela4[[Código NBS/LC116]:[Meus serviços]],3,0))</f>
        <v>Não</v>
      </c>
      <c r="C4202" t="str">
        <f>IF(E4202=0,TEXT(dados!A4117,"00000000"),IF(E4202=2,TEXT(dados!A4117,"0000"),TEXT(dados!A4117,"#")))</f>
        <v>39072999</v>
      </c>
      <c r="D4202" t="str">
        <f>IF(dados!B4117=0,"",dados!B4117)</f>
        <v/>
      </c>
      <c r="E4202">
        <f>dados!C4117</f>
        <v>0</v>
      </c>
      <c r="F4202" t="str">
        <f>dados!D4117</f>
        <v>Plastico e suas obras Poliacetais outros polieteres e resinas epoxidas em formas prima rias policarbonatos resinas alquidicas poliesteres alilicos e outros poliesteres em formas primarias outros</v>
      </c>
      <c r="G4202"/>
      <c r="H4202"/>
      <c r="I4202"/>
      <c r="J4202"/>
      <c r="K4202" s="13"/>
      <c r="L4202" s="13">
        <f>dados!I4117/100</f>
        <v>0.16600000000000001</v>
      </c>
      <c r="M4202" s="13">
        <f>dados!J4117/100</f>
        <v>0.2979</v>
      </c>
      <c r="N4202" s="13">
        <f>dados!K4117/100</f>
        <v>0.18</v>
      </c>
      <c r="O4202" s="13">
        <f>dados!L4117/100</f>
        <v>0</v>
      </c>
      <c r="P4202" s="12" t="str">
        <f>LEFT(Tabela2[[#This Row],[Código]],2)</f>
        <v>39</v>
      </c>
    </row>
    <row r="4203" spans="2:16" ht="15" customHeight="1" x14ac:dyDescent="0.25">
      <c r="B4203" s="31" t="str">
        <f>IF(Tabela2[[#This Row],[Tipo]] = 0,LOOKUP(Tabela2[[#This Row],[RESUMO]],Tabela3[Grupo],Tabela3[Meus produtos]),VLOOKUP(Tabela2[[#This Row],[Código]],Tabela4[[Código NBS/LC116]:[Meus serviços]],3,0))</f>
        <v>Não</v>
      </c>
      <c r="C4203" t="str">
        <f>IF(E4203=0,TEXT(dados!A4118,"00000000"),IF(E4203=2,TEXT(dados!A4118,"0000"),TEXT(dados!A4118,"#")))</f>
        <v>39073011</v>
      </c>
      <c r="D4203" t="str">
        <f>IF(dados!B4118=0,"",dados!B4118)</f>
        <v/>
      </c>
      <c r="E4203">
        <f>dados!C4118</f>
        <v>0</v>
      </c>
      <c r="F4203" t="str">
        <f>dados!D4118</f>
        <v>Resinas epoxidas com carga,em liquidos e pastas</v>
      </c>
      <c r="G4203"/>
      <c r="H4203"/>
      <c r="I4203"/>
      <c r="J4203"/>
      <c r="K4203" s="13"/>
      <c r="L4203" s="13">
        <f>dados!I4118/100</f>
        <v>0.16600000000000001</v>
      </c>
      <c r="M4203" s="13">
        <f>dados!J4118/100</f>
        <v>0.2979</v>
      </c>
      <c r="N4203" s="13">
        <f>dados!K4118/100</f>
        <v>0.18</v>
      </c>
      <c r="O4203" s="13">
        <f>dados!L4118/100</f>
        <v>0</v>
      </c>
      <c r="P4203" s="12" t="str">
        <f>LEFT(Tabela2[[#This Row],[Código]],2)</f>
        <v>39</v>
      </c>
    </row>
    <row r="4204" spans="2:16" ht="15" customHeight="1" x14ac:dyDescent="0.25">
      <c r="B4204" s="31" t="str">
        <f>IF(Tabela2[[#This Row],[Tipo]] = 0,LOOKUP(Tabela2[[#This Row],[RESUMO]],Tabela3[Grupo],Tabela3[Meus produtos]),VLOOKUP(Tabela2[[#This Row],[Código]],Tabela4[[Código NBS/LC116]:[Meus serviços]],3,0))</f>
        <v>Não</v>
      </c>
      <c r="C4204" t="str">
        <f>IF(E4204=0,TEXT(dados!A4119,"00000000"),IF(E4204=2,TEXT(dados!A4119,"0000"),TEXT(dados!A4119,"#")))</f>
        <v>39073019</v>
      </c>
      <c r="D4204" t="str">
        <f>IF(dados!B4119=0,"",dados!B4119)</f>
        <v/>
      </c>
      <c r="E4204">
        <f>dados!C4119</f>
        <v>0</v>
      </c>
      <c r="F4204" t="str">
        <f>dados!D4119</f>
        <v>Resinas epoxidas com carga,em outs.formas primarias</v>
      </c>
      <c r="G4204"/>
      <c r="H4204"/>
      <c r="I4204"/>
      <c r="J4204"/>
      <c r="K4204" s="13"/>
      <c r="L4204" s="13">
        <f>dados!I4119/100</f>
        <v>0.16600000000000001</v>
      </c>
      <c r="M4204" s="13">
        <f>dados!J4119/100</f>
        <v>0.2979</v>
      </c>
      <c r="N4204" s="13">
        <f>dados!K4119/100</f>
        <v>0.18</v>
      </c>
      <c r="O4204" s="13">
        <f>dados!L4119/100</f>
        <v>0</v>
      </c>
      <c r="P4204" s="12" t="str">
        <f>LEFT(Tabela2[[#This Row],[Código]],2)</f>
        <v>39</v>
      </c>
    </row>
    <row r="4205" spans="2:16" ht="15" customHeight="1" x14ac:dyDescent="0.25">
      <c r="B4205" s="31" t="str">
        <f>IF(Tabela2[[#This Row],[Tipo]] = 0,LOOKUP(Tabela2[[#This Row],[RESUMO]],Tabela3[Grupo],Tabela3[Meus produtos]),VLOOKUP(Tabela2[[#This Row],[Código]],Tabela4[[Código NBS/LC116]:[Meus serviços]],3,0))</f>
        <v>Não</v>
      </c>
      <c r="C4205" t="str">
        <f>IF(E4205=0,TEXT(dados!A4120,"00000000"),IF(E4205=2,TEXT(dados!A4120,"0000"),TEXT(dados!A4120,"#")))</f>
        <v>39073021</v>
      </c>
      <c r="D4205" t="str">
        <f>IF(dados!B4120=0,"",dados!B4120)</f>
        <v/>
      </c>
      <c r="E4205">
        <f>dados!C4120</f>
        <v>0</v>
      </c>
      <c r="F4205" t="str">
        <f>dados!D4120</f>
        <v>Copolimero tetrabromobisfenol a,etc.s/carga, forma prim.</v>
      </c>
      <c r="G4205"/>
      <c r="H4205"/>
      <c r="I4205"/>
      <c r="J4205"/>
      <c r="K4205" s="13"/>
      <c r="L4205" s="13">
        <f>dados!I4120/100</f>
        <v>0.16600000000000001</v>
      </c>
      <c r="M4205" s="13">
        <f>dados!J4120/100</f>
        <v>0.2979</v>
      </c>
      <c r="N4205" s="13">
        <f>dados!K4120/100</f>
        <v>0.18</v>
      </c>
      <c r="O4205" s="13">
        <f>dados!L4120/100</f>
        <v>0</v>
      </c>
      <c r="P4205" s="12" t="str">
        <f>LEFT(Tabela2[[#This Row],[Código]],2)</f>
        <v>39</v>
      </c>
    </row>
    <row r="4206" spans="2:16" ht="15" customHeight="1" x14ac:dyDescent="0.25">
      <c r="B4206" s="31" t="str">
        <f>IF(Tabela2[[#This Row],[Tipo]] = 0,LOOKUP(Tabela2[[#This Row],[RESUMO]],Tabela3[Grupo],Tabela3[Meus produtos]),VLOOKUP(Tabela2[[#This Row],[Código]],Tabela4[[Código NBS/LC116]:[Meus serviços]],3,0))</f>
        <v>Não</v>
      </c>
      <c r="C4206" t="str">
        <f>IF(E4206=0,TEXT(dados!A4121,"00000000"),IF(E4206=2,TEXT(dados!A4121,"0000"),TEXT(dados!A4121,"#")))</f>
        <v>39073022</v>
      </c>
      <c r="D4206" t="str">
        <f>IF(dados!B4121=0,"",dados!B4121)</f>
        <v/>
      </c>
      <c r="E4206">
        <f>dados!C4121</f>
        <v>0</v>
      </c>
      <c r="F4206" t="str">
        <f>dados!D4121</f>
        <v>Outs.resinas, nas formas previstas na nota 6 a) deste capitulo</v>
      </c>
      <c r="G4206"/>
      <c r="H4206"/>
      <c r="I4206"/>
      <c r="J4206"/>
      <c r="K4206" s="13"/>
      <c r="L4206" s="13">
        <f>dados!I4121/100</f>
        <v>0.16600000000000001</v>
      </c>
      <c r="M4206" s="13">
        <f>dados!J4121/100</f>
        <v>0.2979</v>
      </c>
      <c r="N4206" s="13">
        <f>dados!K4121/100</f>
        <v>0.18</v>
      </c>
      <c r="O4206" s="13">
        <f>dados!L4121/100</f>
        <v>0</v>
      </c>
      <c r="P4206" s="12" t="str">
        <f>LEFT(Tabela2[[#This Row],[Código]],2)</f>
        <v>39</v>
      </c>
    </row>
    <row r="4207" spans="2:16" ht="15" customHeight="1" x14ac:dyDescent="0.25">
      <c r="B4207" s="31" t="str">
        <f>IF(Tabela2[[#This Row],[Tipo]] = 0,LOOKUP(Tabela2[[#This Row],[RESUMO]],Tabela3[Grupo],Tabela3[Meus produtos]),VLOOKUP(Tabela2[[#This Row],[Código]],Tabela4[[Código NBS/LC116]:[Meus serviços]],3,0))</f>
        <v>Não</v>
      </c>
      <c r="C4207" t="str">
        <f>IF(E4207=0,TEXT(dados!A4122,"00000000"),IF(E4207=2,TEXT(dados!A4122,"0000"),TEXT(dados!A4122,"#")))</f>
        <v>39073029</v>
      </c>
      <c r="D4207" t="str">
        <f>IF(dados!B4122=0,"",dados!B4122)</f>
        <v/>
      </c>
      <c r="E4207">
        <f>dados!C4122</f>
        <v>0</v>
      </c>
      <c r="F4207" t="str">
        <f>dados!D4122</f>
        <v>Outras resinas epoxidas sem carga,em liquidos e pastas</v>
      </c>
      <c r="G4207"/>
      <c r="H4207"/>
      <c r="I4207"/>
      <c r="J4207"/>
      <c r="K4207" s="13"/>
      <c r="L4207" s="13">
        <f>dados!I4122/100</f>
        <v>0.16600000000000001</v>
      </c>
      <c r="M4207" s="13">
        <f>dados!J4122/100</f>
        <v>0.2979</v>
      </c>
      <c r="N4207" s="13">
        <f>dados!K4122/100</f>
        <v>0.18</v>
      </c>
      <c r="O4207" s="13">
        <f>dados!L4122/100</f>
        <v>0</v>
      </c>
      <c r="P4207" s="12" t="str">
        <f>LEFT(Tabela2[[#This Row],[Código]],2)</f>
        <v>39</v>
      </c>
    </row>
    <row r="4208" spans="2:16" ht="15" customHeight="1" x14ac:dyDescent="0.25">
      <c r="B4208" s="31" t="str">
        <f>IF(Tabela2[[#This Row],[Tipo]] = 0,LOOKUP(Tabela2[[#This Row],[RESUMO]],Tabela3[Grupo],Tabela3[Meus produtos]),VLOOKUP(Tabela2[[#This Row],[Código]],Tabela4[[Código NBS/LC116]:[Meus serviços]],3,0))</f>
        <v>Não</v>
      </c>
      <c r="C4208" t="str">
        <f>IF(E4208=0,TEXT(dados!A4123,"00000000"),IF(E4208=2,TEXT(dados!A4123,"0000"),TEXT(dados!A4123,"#")))</f>
        <v>39074010</v>
      </c>
      <c r="D4208" t="str">
        <f>IF(dados!B4123=0,"",dados!B4123)</f>
        <v/>
      </c>
      <c r="E4208">
        <f>dados!C4123</f>
        <v>0</v>
      </c>
      <c r="F4208" t="str">
        <f>dados!D4123</f>
        <v>Nas formas previstas na nota 6 b) deste capitulo, com transmissao de luz de comprimento de onda de 550nm ou 800nm, superior a 89%, segundo norma astm d 1003-00 e indice de fluidez de massa superior ou igual a 60g/10min e inferior ou igual a 80g/10min segu</v>
      </c>
      <c r="G4208"/>
      <c r="H4208"/>
      <c r="I4208"/>
      <c r="J4208"/>
      <c r="K4208" s="13"/>
      <c r="L4208" s="13">
        <f>dados!I4123/100</f>
        <v>0.16600000000000001</v>
      </c>
      <c r="M4208" s="13">
        <f>dados!J4123/100</f>
        <v>0.18600000000000003</v>
      </c>
      <c r="N4208" s="13">
        <f>dados!K4123/100</f>
        <v>0.18</v>
      </c>
      <c r="O4208" s="13">
        <f>dados!L4123/100</f>
        <v>0</v>
      </c>
      <c r="P4208" s="12" t="str">
        <f>LEFT(Tabela2[[#This Row],[Código]],2)</f>
        <v>39</v>
      </c>
    </row>
    <row r="4209" spans="2:16" ht="15" customHeight="1" x14ac:dyDescent="0.25">
      <c r="B4209" s="31" t="str">
        <f>IF(Tabela2[[#This Row],[Tipo]] = 0,LOOKUP(Tabela2[[#This Row],[RESUMO]],Tabela3[Grupo],Tabela3[Meus produtos]),VLOOKUP(Tabela2[[#This Row],[Código]],Tabela4[[Código NBS/LC116]:[Meus serviços]],3,0))</f>
        <v>Não</v>
      </c>
      <c r="C4209" t="str">
        <f>IF(E4209=0,TEXT(dados!A4124,"00000000"),IF(E4209=2,TEXT(dados!A4124,"0000"),TEXT(dados!A4124,"#")))</f>
        <v>39074020</v>
      </c>
      <c r="D4209" t="str">
        <f>IF(dados!B4124=0,"",dados!B4124)</f>
        <v/>
      </c>
      <c r="E4209">
        <f>dados!C4124</f>
        <v>0</v>
      </c>
      <c r="F4209" t="str">
        <f>dados!D4124</f>
        <v xml:space="preserve">Plastico e suas obras Poliacetais outros polieteres e resinas epoxidas em formas prima rias policarbonatos resinas alquidicas poliesteres alilicos e outros poliesteres em formas primarias em po ou flocos com indice de fluidez de massa inferior a 60 g 10 min ou superior a 80 g 10 min segundo norma aSTM D 1238 </v>
      </c>
      <c r="G4209"/>
      <c r="H4209"/>
      <c r="I4209"/>
      <c r="J4209"/>
      <c r="K4209" s="13"/>
      <c r="L4209" s="13">
        <f>dados!I4124/100</f>
        <v>0.16600000000000001</v>
      </c>
      <c r="M4209" s="13">
        <f>dados!J4124/100</f>
        <v>0.18600000000000003</v>
      </c>
      <c r="N4209" s="13">
        <f>dados!K4124/100</f>
        <v>0.18</v>
      </c>
      <c r="O4209" s="13">
        <f>dados!L4124/100</f>
        <v>0</v>
      </c>
      <c r="P4209" s="12" t="str">
        <f>LEFT(Tabela2[[#This Row],[Código]],2)</f>
        <v>39</v>
      </c>
    </row>
    <row r="4210" spans="2:16" ht="15" customHeight="1" x14ac:dyDescent="0.25">
      <c r="B4210" s="31" t="str">
        <f>IF(Tabela2[[#This Row],[Tipo]] = 0,LOOKUP(Tabela2[[#This Row],[RESUMO]],Tabela3[Grupo],Tabela3[Meus produtos]),VLOOKUP(Tabela2[[#This Row],[Código]],Tabela4[[Código NBS/LC116]:[Meus serviços]],3,0))</f>
        <v>Não</v>
      </c>
      <c r="C4210" t="str">
        <f>IF(E4210=0,TEXT(dados!A4125,"00000000"),IF(E4210=2,TEXT(dados!A4125,"0000"),TEXT(dados!A4125,"#")))</f>
        <v>39074090</v>
      </c>
      <c r="D4210" t="str">
        <f>IF(dados!B4125=0,"",dados!B4125)</f>
        <v/>
      </c>
      <c r="E4210">
        <f>dados!C4125</f>
        <v>0</v>
      </c>
      <c r="F4210" t="str">
        <f>dados!D4125</f>
        <v>Outs.policarbonatos em formas primarias</v>
      </c>
      <c r="G4210"/>
      <c r="H4210"/>
      <c r="I4210"/>
      <c r="J4210"/>
      <c r="K4210" s="13"/>
      <c r="L4210" s="13">
        <f>dados!I4125/100</f>
        <v>0.16600000000000001</v>
      </c>
      <c r="M4210" s="13">
        <f>dados!J4125/100</f>
        <v>0.30879999999999996</v>
      </c>
      <c r="N4210" s="13">
        <f>dados!K4125/100</f>
        <v>0.18</v>
      </c>
      <c r="O4210" s="13">
        <f>dados!L4125/100</f>
        <v>0</v>
      </c>
      <c r="P4210" s="12" t="str">
        <f>LEFT(Tabela2[[#This Row],[Código]],2)</f>
        <v>39</v>
      </c>
    </row>
    <row r="4211" spans="2:16" ht="15" customHeight="1" x14ac:dyDescent="0.25">
      <c r="B4211" s="31" t="str">
        <f>IF(Tabela2[[#This Row],[Tipo]] = 0,LOOKUP(Tabela2[[#This Row],[RESUMO]],Tabela3[Grupo],Tabela3[Meus produtos]),VLOOKUP(Tabela2[[#This Row],[Código]],Tabela4[[Código NBS/LC116]:[Meus serviços]],3,0))</f>
        <v>Não</v>
      </c>
      <c r="C4211" t="str">
        <f>IF(E4211=0,TEXT(dados!A4126,"00000000"),IF(E4211=2,TEXT(dados!A4126,"0000"),TEXT(dados!A4126,"#")))</f>
        <v>39075010</v>
      </c>
      <c r="D4211" t="str">
        <f>IF(dados!B4126=0,"",dados!B4126)</f>
        <v/>
      </c>
      <c r="E4211">
        <f>dados!C4126</f>
        <v>0</v>
      </c>
      <c r="F4211" t="str">
        <f>dados!D4126</f>
        <v>Resinas alquidicas em liquidos e pastas</v>
      </c>
      <c r="G4211"/>
      <c r="H4211"/>
      <c r="I4211"/>
      <c r="J4211"/>
      <c r="K4211" s="13"/>
      <c r="L4211" s="13">
        <f>dados!I4126/100</f>
        <v>0.16600000000000001</v>
      </c>
      <c r="M4211" s="13">
        <f>dados!J4126/100</f>
        <v>0.2979</v>
      </c>
      <c r="N4211" s="13">
        <f>dados!K4126/100</f>
        <v>0.18</v>
      </c>
      <c r="O4211" s="13">
        <f>dados!L4126/100</f>
        <v>0</v>
      </c>
      <c r="P4211" s="12" t="str">
        <f>LEFT(Tabela2[[#This Row],[Código]],2)</f>
        <v>39</v>
      </c>
    </row>
    <row r="4212" spans="2:16" ht="15" customHeight="1" x14ac:dyDescent="0.25">
      <c r="B4212" s="31" t="str">
        <f>IF(Tabela2[[#This Row],[Tipo]] = 0,LOOKUP(Tabela2[[#This Row],[RESUMO]],Tabela3[Grupo],Tabela3[Meus produtos]),VLOOKUP(Tabela2[[#This Row],[Código]],Tabela4[[Código NBS/LC116]:[Meus serviços]],3,0))</f>
        <v>Não</v>
      </c>
      <c r="C4212" t="str">
        <f>IF(E4212=0,TEXT(dados!A4127,"00000000"),IF(E4212=2,TEXT(dados!A4127,"0000"),TEXT(dados!A4127,"#")))</f>
        <v>39075090</v>
      </c>
      <c r="D4212" t="str">
        <f>IF(dados!B4127=0,"",dados!B4127)</f>
        <v/>
      </c>
      <c r="E4212">
        <f>dados!C4127</f>
        <v>0</v>
      </c>
      <c r="F4212" t="str">
        <f>dados!D4127</f>
        <v>Resinas alquidicas em outs.formas primarias</v>
      </c>
      <c r="G4212"/>
      <c r="H4212"/>
      <c r="I4212"/>
      <c r="J4212"/>
      <c r="K4212" s="13"/>
      <c r="L4212" s="13">
        <f>dados!I4127/100</f>
        <v>0.16600000000000001</v>
      </c>
      <c r="M4212" s="13">
        <f>dados!J4127/100</f>
        <v>0.2979</v>
      </c>
      <c r="N4212" s="13">
        <f>dados!K4127/100</f>
        <v>0.18</v>
      </c>
      <c r="O4212" s="13">
        <f>dados!L4127/100</f>
        <v>0</v>
      </c>
      <c r="P4212" s="12" t="str">
        <f>LEFT(Tabela2[[#This Row],[Código]],2)</f>
        <v>39</v>
      </c>
    </row>
    <row r="4213" spans="2:16" ht="15" customHeight="1" x14ac:dyDescent="0.25">
      <c r="B4213" s="31" t="str">
        <f>IF(Tabela2[[#This Row],[Tipo]] = 0,LOOKUP(Tabela2[[#This Row],[RESUMO]],Tabela3[Grupo],Tabela3[Meus produtos]),VLOOKUP(Tabela2[[#This Row],[Código]],Tabela4[[Código NBS/LC116]:[Meus serviços]],3,0))</f>
        <v>Não</v>
      </c>
      <c r="C4213" t="str">
        <f>IF(E4213=0,TEXT(dados!A4128,"00000000"),IF(E4213=2,TEXT(dados!A4128,"0000"),TEXT(dados!A4128,"#")))</f>
        <v>39076100</v>
      </c>
      <c r="D4213" t="str">
        <f>IF(dados!B4128=0,"",dados!B4128)</f>
        <v/>
      </c>
      <c r="E4213">
        <f>dados!C4128</f>
        <v>0</v>
      </c>
      <c r="F4213" t="str">
        <f>dados!D4128</f>
        <v>De um indice de viscosidade de 78 ml/g ou mais</v>
      </c>
      <c r="G4213"/>
      <c r="H4213"/>
      <c r="I4213"/>
      <c r="J4213"/>
      <c r="K4213" s="13"/>
      <c r="L4213" s="13">
        <f>dados!I4128/100</f>
        <v>0.16600000000000001</v>
      </c>
      <c r="M4213" s="13">
        <f>dados!J4128/100</f>
        <v>0.35270000000000001</v>
      </c>
      <c r="N4213" s="13">
        <f>dados!K4128/100</f>
        <v>0.18</v>
      </c>
      <c r="O4213" s="13">
        <f>dados!L4128/100</f>
        <v>0</v>
      </c>
      <c r="P4213" s="12" t="str">
        <f>LEFT(Tabela2[[#This Row],[Código]],2)</f>
        <v>39</v>
      </c>
    </row>
    <row r="4214" spans="2:16" ht="15" customHeight="1" x14ac:dyDescent="0.25">
      <c r="B4214" s="31" t="str">
        <f>IF(Tabela2[[#This Row],[Tipo]] = 0,LOOKUP(Tabela2[[#This Row],[RESUMO]],Tabela3[Grupo],Tabela3[Meus produtos]),VLOOKUP(Tabela2[[#This Row],[Código]],Tabela4[[Código NBS/LC116]:[Meus serviços]],3,0))</f>
        <v>Não</v>
      </c>
      <c r="C4214" t="str">
        <f>IF(E4214=0,TEXT(dados!A4129,"00000000"),IF(E4214=2,TEXT(dados!A4129,"0000"),TEXT(dados!A4129,"#")))</f>
        <v>39076900</v>
      </c>
      <c r="D4214" t="str">
        <f>IF(dados!B4129=0,"",dados!B4129)</f>
        <v/>
      </c>
      <c r="E4214">
        <f>dados!C4129</f>
        <v>0</v>
      </c>
      <c r="F4214" t="str">
        <f>dados!D4129</f>
        <v>Outros</v>
      </c>
      <c r="G4214"/>
      <c r="H4214"/>
      <c r="I4214"/>
      <c r="J4214"/>
      <c r="K4214" s="13"/>
      <c r="L4214" s="13">
        <f>dados!I4129/100</f>
        <v>0.16600000000000001</v>
      </c>
      <c r="M4214" s="13">
        <f>dados!J4129/100</f>
        <v>0.2979</v>
      </c>
      <c r="N4214" s="13">
        <f>dados!K4129/100</f>
        <v>0.18</v>
      </c>
      <c r="O4214" s="13">
        <f>dados!L4129/100</f>
        <v>0</v>
      </c>
      <c r="P4214" s="12" t="str">
        <f>LEFT(Tabela2[[#This Row],[Código]],2)</f>
        <v>39</v>
      </c>
    </row>
    <row r="4215" spans="2:16" ht="15" customHeight="1" x14ac:dyDescent="0.25">
      <c r="B4215" s="31" t="str">
        <f>IF(Tabela2[[#This Row],[Tipo]] = 0,LOOKUP(Tabela2[[#This Row],[RESUMO]],Tabela3[Grupo],Tabela3[Meus produtos]),VLOOKUP(Tabela2[[#This Row],[Código]],Tabela4[[Código NBS/LC116]:[Meus serviços]],3,0))</f>
        <v>Não</v>
      </c>
      <c r="C4215" t="str">
        <f>IF(E4215=0,TEXT(dados!A4130,"00000000"),IF(E4215=2,TEXT(dados!A4130,"0000"),TEXT(dados!A4130,"#")))</f>
        <v>39077000</v>
      </c>
      <c r="D4215" t="str">
        <f>IF(dados!B4130=0,"",dados!B4130)</f>
        <v/>
      </c>
      <c r="E4215">
        <f>dados!C4130</f>
        <v>0</v>
      </c>
      <c r="F4215" t="str">
        <f>dados!D4130</f>
        <v>Poli(acido lactico)</v>
      </c>
      <c r="G4215"/>
      <c r="H4215"/>
      <c r="I4215"/>
      <c r="J4215"/>
      <c r="K4215" s="13"/>
      <c r="L4215" s="13">
        <f>dados!I4130/100</f>
        <v>0.16600000000000001</v>
      </c>
      <c r="M4215" s="13">
        <f>dados!J4130/100</f>
        <v>0.2979</v>
      </c>
      <c r="N4215" s="13">
        <f>dados!K4130/100</f>
        <v>0.18</v>
      </c>
      <c r="O4215" s="13">
        <f>dados!L4130/100</f>
        <v>0</v>
      </c>
      <c r="P4215" s="12" t="str">
        <f>LEFT(Tabela2[[#This Row],[Código]],2)</f>
        <v>39</v>
      </c>
    </row>
    <row r="4216" spans="2:16" ht="15" customHeight="1" x14ac:dyDescent="0.25">
      <c r="B4216" s="31" t="str">
        <f>IF(Tabela2[[#This Row],[Tipo]] = 0,LOOKUP(Tabela2[[#This Row],[RESUMO]],Tabela3[Grupo],Tabela3[Meus produtos]),VLOOKUP(Tabela2[[#This Row],[Código]],Tabela4[[Código NBS/LC116]:[Meus serviços]],3,0))</f>
        <v>Não</v>
      </c>
      <c r="C4216" t="str">
        <f>IF(E4216=0,TEXT(dados!A4131,"00000000"),IF(E4216=2,TEXT(dados!A4131,"0000"),TEXT(dados!A4131,"#")))</f>
        <v>39079100</v>
      </c>
      <c r="D4216" t="str">
        <f>IF(dados!B4131=0,"",dados!B4131)</f>
        <v/>
      </c>
      <c r="E4216">
        <f>dados!C4131</f>
        <v>0</v>
      </c>
      <c r="F4216" t="str">
        <f>dados!D4131</f>
        <v>Outs.polieteres nao saturados,em formas primarias</v>
      </c>
      <c r="G4216"/>
      <c r="H4216"/>
      <c r="I4216"/>
      <c r="J4216"/>
      <c r="K4216" s="13"/>
      <c r="L4216" s="13">
        <f>dados!I4131/100</f>
        <v>0.16600000000000001</v>
      </c>
      <c r="M4216" s="13">
        <f>dados!J4131/100</f>
        <v>0.35270000000000001</v>
      </c>
      <c r="N4216" s="13">
        <f>dados!K4131/100</f>
        <v>0.18</v>
      </c>
      <c r="O4216" s="13">
        <f>dados!L4131/100</f>
        <v>0</v>
      </c>
      <c r="P4216" s="12" t="str">
        <f>LEFT(Tabela2[[#This Row],[Código]],2)</f>
        <v>39</v>
      </c>
    </row>
    <row r="4217" spans="2:16" ht="15" customHeight="1" x14ac:dyDescent="0.25">
      <c r="B4217" s="31" t="str">
        <f>IF(Tabela2[[#This Row],[Tipo]] = 0,LOOKUP(Tabela2[[#This Row],[RESUMO]],Tabela3[Grupo],Tabela3[Meus produtos]),VLOOKUP(Tabela2[[#This Row],[Código]],Tabela4[[Código NBS/LC116]:[Meus serviços]],3,0))</f>
        <v>Não</v>
      </c>
      <c r="C4217" t="str">
        <f>IF(E4217=0,TEXT(dados!A4132,"00000000"),IF(E4217=2,TEXT(dados!A4132,"0000"),TEXT(dados!A4132,"#")))</f>
        <v>39079911</v>
      </c>
      <c r="D4217" t="str">
        <f>IF(dados!B4132=0,"",dados!B4132)</f>
        <v/>
      </c>
      <c r="E4217">
        <f>dados!C4132</f>
        <v>0</v>
      </c>
      <c r="F4217" t="str">
        <f>dados!D4132</f>
        <v>(poli)tereftalato butileno c/carga fibra vidro,forma prim</v>
      </c>
      <c r="G4217"/>
      <c r="H4217"/>
      <c r="I4217"/>
      <c r="J4217"/>
      <c r="K4217" s="13"/>
      <c r="L4217" s="13">
        <f>dados!I4132/100</f>
        <v>0.16600000000000001</v>
      </c>
      <c r="M4217" s="13">
        <f>dados!J4132/100</f>
        <v>0.2979</v>
      </c>
      <c r="N4217" s="13">
        <f>dados!K4132/100</f>
        <v>0.18</v>
      </c>
      <c r="O4217" s="13">
        <f>dados!L4132/100</f>
        <v>0</v>
      </c>
      <c r="P4217" s="12" t="str">
        <f>LEFT(Tabela2[[#This Row],[Código]],2)</f>
        <v>39</v>
      </c>
    </row>
    <row r="4218" spans="2:16" ht="15" customHeight="1" x14ac:dyDescent="0.25">
      <c r="B4218" s="31" t="str">
        <f>IF(Tabela2[[#This Row],[Tipo]] = 0,LOOKUP(Tabela2[[#This Row],[RESUMO]],Tabela3[Grupo],Tabela3[Meus produtos]),VLOOKUP(Tabela2[[#This Row],[Código]],Tabela4[[Código NBS/LC116]:[Meus serviços]],3,0))</f>
        <v>Não</v>
      </c>
      <c r="C4218" t="str">
        <f>IF(E4218=0,TEXT(dados!A4133,"00000000"),IF(E4218=2,TEXT(dados!A4133,"0000"),TEXT(dados!A4133,"#")))</f>
        <v>39079912</v>
      </c>
      <c r="D4218" t="str">
        <f>IF(dados!B4133=0,"",dados!B4133)</f>
        <v/>
      </c>
      <c r="E4218">
        <f>dados!C4133</f>
        <v>0</v>
      </c>
      <c r="F4218" t="str">
        <f>dados!D4133</f>
        <v>Outros, nas formas previstas na nota 6 a) deste capitulo</v>
      </c>
      <c r="G4218"/>
      <c r="H4218"/>
      <c r="I4218"/>
      <c r="J4218"/>
      <c r="K4218" s="13"/>
      <c r="L4218" s="13">
        <f>dados!I4133/100</f>
        <v>0.16600000000000001</v>
      </c>
      <c r="M4218" s="13">
        <f>dados!J4133/100</f>
        <v>0.18600000000000003</v>
      </c>
      <c r="N4218" s="13">
        <f>dados!K4133/100</f>
        <v>0.18</v>
      </c>
      <c r="O4218" s="13">
        <f>dados!L4133/100</f>
        <v>0</v>
      </c>
      <c r="P4218" s="12" t="str">
        <f>LEFT(Tabela2[[#This Row],[Código]],2)</f>
        <v>39</v>
      </c>
    </row>
    <row r="4219" spans="2:16" ht="15" customHeight="1" x14ac:dyDescent="0.25">
      <c r="B4219" s="31" t="str">
        <f>IF(Tabela2[[#This Row],[Tipo]] = 0,LOOKUP(Tabela2[[#This Row],[RESUMO]],Tabela3[Grupo],Tabela3[Meus produtos]),VLOOKUP(Tabela2[[#This Row],[Código]],Tabela4[[Código NBS/LC116]:[Meus serviços]],3,0))</f>
        <v>Não</v>
      </c>
      <c r="C4219" t="str">
        <f>IF(E4219=0,TEXT(dados!A4134,"00000000"),IF(E4219=2,TEXT(dados!A4134,"0000"),TEXT(dados!A4134,"#")))</f>
        <v>39079919</v>
      </c>
      <c r="D4219" t="str">
        <f>IF(dados!B4134=0,"",dados!B4134)</f>
        <v/>
      </c>
      <c r="E4219">
        <f>dados!C4134</f>
        <v>0</v>
      </c>
      <c r="F4219" t="str">
        <f>dados!D4134</f>
        <v>Tereftalato de polibutileno em outs.formas primarias</v>
      </c>
      <c r="G4219"/>
      <c r="H4219"/>
      <c r="I4219"/>
      <c r="J4219"/>
      <c r="K4219" s="13"/>
      <c r="L4219" s="13">
        <f>dados!I4134/100</f>
        <v>0.16600000000000001</v>
      </c>
      <c r="M4219" s="13">
        <f>dados!J4134/100</f>
        <v>0.18600000000000003</v>
      </c>
      <c r="N4219" s="13">
        <f>dados!K4134/100</f>
        <v>0.18</v>
      </c>
      <c r="O4219" s="13">
        <f>dados!L4134/100</f>
        <v>0</v>
      </c>
      <c r="P4219" s="12" t="str">
        <f>LEFT(Tabela2[[#This Row],[Código]],2)</f>
        <v>39</v>
      </c>
    </row>
    <row r="4220" spans="2:16" ht="15" customHeight="1" x14ac:dyDescent="0.25">
      <c r="B4220" s="31" t="str">
        <f>IF(Tabela2[[#This Row],[Tipo]] = 0,LOOKUP(Tabela2[[#This Row],[RESUMO]],Tabela3[Grupo],Tabela3[Meus produtos]),VLOOKUP(Tabela2[[#This Row],[Código]],Tabela4[[Código NBS/LC116]:[Meus serviços]],3,0))</f>
        <v>Não</v>
      </c>
      <c r="C4220" t="str">
        <f>IF(E4220=0,TEXT(dados!A4135,"00000000"),IF(E4220=2,TEXT(dados!A4135,"0000"),TEXT(dados!A4135,"#")))</f>
        <v>39079991</v>
      </c>
      <c r="D4220" t="str">
        <f>IF(dados!B4135=0,"",dados!B4135)</f>
        <v/>
      </c>
      <c r="E4220">
        <f>dados!C4135</f>
        <v>0</v>
      </c>
      <c r="F4220" t="str">
        <f>dados!D4135</f>
        <v>Outros poliesteres nas formas previstas na nota 6 a) deste capitulo</v>
      </c>
      <c r="G4220"/>
      <c r="H4220"/>
      <c r="I4220"/>
      <c r="J4220"/>
      <c r="K4220" s="13"/>
      <c r="L4220" s="13">
        <f>dados!I4135/100</f>
        <v>0.16600000000000001</v>
      </c>
      <c r="M4220" s="13">
        <f>dados!J4135/100</f>
        <v>0.2979</v>
      </c>
      <c r="N4220" s="13">
        <f>dados!K4135/100</f>
        <v>0.18</v>
      </c>
      <c r="O4220" s="13">
        <f>dados!L4135/100</f>
        <v>0</v>
      </c>
      <c r="P4220" s="12" t="str">
        <f>LEFT(Tabela2[[#This Row],[Código]],2)</f>
        <v>39</v>
      </c>
    </row>
    <row r="4221" spans="2:16" ht="15" customHeight="1" x14ac:dyDescent="0.25">
      <c r="B4221" s="31" t="str">
        <f>IF(Tabela2[[#This Row],[Tipo]] = 0,LOOKUP(Tabela2[[#This Row],[RESUMO]],Tabela3[Grupo],Tabela3[Meus produtos]),VLOOKUP(Tabela2[[#This Row],[Código]],Tabela4[[Código NBS/LC116]:[Meus serviços]],3,0))</f>
        <v>Não</v>
      </c>
      <c r="C4221" t="str">
        <f>IF(E4221=0,TEXT(dados!A4136,"00000000"),IF(E4221=2,TEXT(dados!A4136,"0000"),TEXT(dados!A4136,"#")))</f>
        <v>39079992</v>
      </c>
      <c r="D4221" t="str">
        <f>IF(dados!B4136=0,"",dados!B4136)</f>
        <v/>
      </c>
      <c r="E4221">
        <f>dados!C4136</f>
        <v>0</v>
      </c>
      <c r="F4221" t="str">
        <f>dados!D4136</f>
        <v>Poli (epsilon caprolactona)</v>
      </c>
      <c r="G4221"/>
      <c r="H4221"/>
      <c r="I4221"/>
      <c r="J4221"/>
      <c r="K4221" s="13"/>
      <c r="L4221" s="13">
        <f>dados!I4136/100</f>
        <v>0.16600000000000001</v>
      </c>
      <c r="M4221" s="13">
        <f>dados!J4136/100</f>
        <v>0.18600000000000003</v>
      </c>
      <c r="N4221" s="13">
        <f>dados!K4136/100</f>
        <v>0.18</v>
      </c>
      <c r="O4221" s="13">
        <f>dados!L4136/100</f>
        <v>0</v>
      </c>
      <c r="P4221" s="12" t="str">
        <f>LEFT(Tabela2[[#This Row],[Código]],2)</f>
        <v>39</v>
      </c>
    </row>
    <row r="4222" spans="2:16" ht="15" customHeight="1" x14ac:dyDescent="0.25">
      <c r="B4222" s="31" t="str">
        <f>IF(Tabela2[[#This Row],[Tipo]] = 0,LOOKUP(Tabela2[[#This Row],[RESUMO]],Tabela3[Grupo],Tabela3[Meus produtos]),VLOOKUP(Tabela2[[#This Row],[Código]],Tabela4[[Código NBS/LC116]:[Meus serviços]],3,0))</f>
        <v>Não</v>
      </c>
      <c r="C4222" t="str">
        <f>IF(E4222=0,TEXT(dados!A4137,"00000000"),IF(E4222=2,TEXT(dados!A4137,"0000"),TEXT(dados!A4137,"#")))</f>
        <v>39079993</v>
      </c>
      <c r="D4222" t="str">
        <f>IF(dados!B4137=0,"",dados!B4137)</f>
        <v/>
      </c>
      <c r="E4222">
        <f>dados!C4137</f>
        <v>0</v>
      </c>
      <c r="F4222" t="str">
        <f>dados!D4137</f>
        <v>Copolimero de tereftalato de dimetila, cicloexanodimetanol e acido isoftalico</v>
      </c>
      <c r="G4222"/>
      <c r="H4222"/>
      <c r="I4222"/>
      <c r="J4222"/>
      <c r="K4222" s="13"/>
      <c r="L4222" s="13">
        <f>dados!I4137/100</f>
        <v>0.16600000000000001</v>
      </c>
      <c r="M4222" s="13">
        <f>dados!J4137/100</f>
        <v>0.18600000000000003</v>
      </c>
      <c r="N4222" s="13">
        <f>dados!K4137/100</f>
        <v>0.18</v>
      </c>
      <c r="O4222" s="13">
        <f>dados!L4137/100</f>
        <v>0</v>
      </c>
      <c r="P4222" s="12" t="str">
        <f>LEFT(Tabela2[[#This Row],[Código]],2)</f>
        <v>39</v>
      </c>
    </row>
    <row r="4223" spans="2:16" ht="15" customHeight="1" x14ac:dyDescent="0.25">
      <c r="B4223" s="31" t="str">
        <f>IF(Tabela2[[#This Row],[Tipo]] = 0,LOOKUP(Tabela2[[#This Row],[RESUMO]],Tabela3[Grupo],Tabela3[Meus produtos]),VLOOKUP(Tabela2[[#This Row],[Código]],Tabela4[[Código NBS/LC116]:[Meus serviços]],3,0))</f>
        <v>Não</v>
      </c>
      <c r="C4223" t="str">
        <f>IF(E4223=0,TEXT(dados!A4138,"00000000"),IF(E4223=2,TEXT(dados!A4138,"0000"),TEXT(dados!A4138,"#")))</f>
        <v>39079994</v>
      </c>
      <c r="D4223" t="str">
        <f>IF(dados!B4138=0,"",dados!B4138)</f>
        <v/>
      </c>
      <c r="E4223">
        <f>dados!C4138</f>
        <v>0</v>
      </c>
      <c r="F4223" t="str">
        <f>dados!D4138</f>
        <v>Copolimero de tereftalato de dimetila, cicloexanodimetanol e tetrametil cicloexanobutanodiol</v>
      </c>
      <c r="G4223"/>
      <c r="H4223"/>
      <c r="I4223"/>
      <c r="J4223"/>
      <c r="K4223" s="13"/>
      <c r="L4223" s="13">
        <f>dados!I4138/100</f>
        <v>0.16600000000000001</v>
      </c>
      <c r="M4223" s="13">
        <f>dados!J4138/100</f>
        <v>0.18600000000000003</v>
      </c>
      <c r="N4223" s="13">
        <f>dados!K4138/100</f>
        <v>0.18</v>
      </c>
      <c r="O4223" s="13">
        <f>dados!L4138/100</f>
        <v>0</v>
      </c>
      <c r="P4223" s="12" t="str">
        <f>LEFT(Tabela2[[#This Row],[Código]],2)</f>
        <v>39</v>
      </c>
    </row>
    <row r="4224" spans="2:16" ht="15" customHeight="1" x14ac:dyDescent="0.25">
      <c r="B4224" s="31" t="str">
        <f>IF(Tabela2[[#This Row],[Tipo]] = 0,LOOKUP(Tabela2[[#This Row],[RESUMO]],Tabela3[Grupo],Tabela3[Meus produtos]),VLOOKUP(Tabela2[[#This Row],[Código]],Tabela4[[Código NBS/LC116]:[Meus serviços]],3,0))</f>
        <v>Não</v>
      </c>
      <c r="C4224" t="str">
        <f>IF(E4224=0,TEXT(dados!A4139,"00000000"),IF(E4224=2,TEXT(dados!A4139,"0000"),TEXT(dados!A4139,"#")))</f>
        <v>39079995</v>
      </c>
      <c r="D4224" t="str">
        <f>IF(dados!B4139=0,"",dados!B4139)</f>
        <v/>
      </c>
      <c r="E4224">
        <f>dados!C4139</f>
        <v>0</v>
      </c>
      <c r="F4224" t="str">
        <f>dados!D4139</f>
        <v xml:space="preserve">Copolimero de tereftalato de dimetila, cicloexanodimetanol e etilenoglicol </v>
      </c>
      <c r="G4224"/>
      <c r="H4224"/>
      <c r="I4224"/>
      <c r="J4224"/>
      <c r="K4224" s="13"/>
      <c r="L4224" s="13">
        <f>dados!I4139/100</f>
        <v>0.16600000000000001</v>
      </c>
      <c r="M4224" s="13">
        <f>dados!J4139/100</f>
        <v>0.18600000000000003</v>
      </c>
      <c r="N4224" s="13">
        <f>dados!K4139/100</f>
        <v>0.18</v>
      </c>
      <c r="O4224" s="13">
        <f>dados!L4139/100</f>
        <v>0</v>
      </c>
      <c r="P4224" s="12" t="str">
        <f>LEFT(Tabela2[[#This Row],[Código]],2)</f>
        <v>39</v>
      </c>
    </row>
    <row r="4225" spans="2:16" ht="15" customHeight="1" x14ac:dyDescent="0.25">
      <c r="B4225" s="31" t="str">
        <f>IF(Tabela2[[#This Row],[Tipo]] = 0,LOOKUP(Tabela2[[#This Row],[RESUMO]],Tabela3[Grupo],Tabela3[Meus produtos]),VLOOKUP(Tabela2[[#This Row],[Código]],Tabela4[[Código NBS/LC116]:[Meus serviços]],3,0))</f>
        <v>Não</v>
      </c>
      <c r="C4225" t="str">
        <f>IF(E4225=0,TEXT(dados!A4140,"00000000"),IF(E4225=2,TEXT(dados!A4140,"0000"),TEXT(dados!A4140,"#")))</f>
        <v>39079999</v>
      </c>
      <c r="D4225" t="str">
        <f>IF(dados!B4140=0,"",dados!B4140)</f>
        <v/>
      </c>
      <c r="E4225">
        <f>dados!C4140</f>
        <v>0</v>
      </c>
      <c r="F4225" t="str">
        <f>dados!D4140</f>
        <v>Outros poliesteres em formas primarias</v>
      </c>
      <c r="G4225"/>
      <c r="H4225"/>
      <c r="I4225"/>
      <c r="J4225"/>
      <c r="K4225" s="13"/>
      <c r="L4225" s="13">
        <f>dados!I4140/100</f>
        <v>0.16600000000000001</v>
      </c>
      <c r="M4225" s="13">
        <f>dados!J4140/100</f>
        <v>0.2979</v>
      </c>
      <c r="N4225" s="13">
        <f>dados!K4140/100</f>
        <v>0.18</v>
      </c>
      <c r="O4225" s="13">
        <f>dados!L4140/100</f>
        <v>0</v>
      </c>
      <c r="P4225" s="12" t="str">
        <f>LEFT(Tabela2[[#This Row],[Código]],2)</f>
        <v>39</v>
      </c>
    </row>
    <row r="4226" spans="2:16" ht="15" customHeight="1" x14ac:dyDescent="0.25">
      <c r="B4226" s="31" t="str">
        <f>IF(Tabela2[[#This Row],[Tipo]] = 0,LOOKUP(Tabela2[[#This Row],[RESUMO]],Tabela3[Grupo],Tabela3[Meus produtos]),VLOOKUP(Tabela2[[#This Row],[Código]],Tabela4[[Código NBS/LC116]:[Meus serviços]],3,0))</f>
        <v>Não</v>
      </c>
      <c r="C4226" t="str">
        <f>IF(E4226=0,TEXT(dados!A4141,"00000000"),IF(E4226=2,TEXT(dados!A4141,"0000"),TEXT(dados!A4141,"#")))</f>
        <v>39081011</v>
      </c>
      <c r="D4226" t="str">
        <f>IF(dados!B4141=0,"",dados!B4141)</f>
        <v/>
      </c>
      <c r="E4226">
        <f>dados!C4141</f>
        <v>0</v>
      </c>
      <c r="F4226" t="str">
        <f>dados!D4141</f>
        <v>Poliamida-11 em liquidos e pastas</v>
      </c>
      <c r="G4226"/>
      <c r="H4226"/>
      <c r="I4226"/>
      <c r="J4226"/>
      <c r="K4226" s="13"/>
      <c r="L4226" s="13">
        <f>dados!I4141/100</f>
        <v>0.16600000000000001</v>
      </c>
      <c r="M4226" s="13">
        <f>dados!J4141/100</f>
        <v>0.18600000000000003</v>
      </c>
      <c r="N4226" s="13">
        <f>dados!K4141/100</f>
        <v>0.18</v>
      </c>
      <c r="O4226" s="13">
        <f>dados!L4141/100</f>
        <v>0</v>
      </c>
      <c r="P4226" s="12" t="str">
        <f>LEFT(Tabela2[[#This Row],[Código]],2)</f>
        <v>39</v>
      </c>
    </row>
    <row r="4227" spans="2:16" ht="15" customHeight="1" x14ac:dyDescent="0.25">
      <c r="B4227" s="31" t="str">
        <f>IF(Tabela2[[#This Row],[Tipo]] = 0,LOOKUP(Tabela2[[#This Row],[RESUMO]],Tabela3[Grupo],Tabela3[Meus produtos]),VLOOKUP(Tabela2[[#This Row],[Código]],Tabela4[[Código NBS/LC116]:[Meus serviços]],3,0))</f>
        <v>Não</v>
      </c>
      <c r="C4227" t="str">
        <f>IF(E4227=0,TEXT(dados!A4142,"00000000"),IF(E4227=2,TEXT(dados!A4142,"0000"),TEXT(dados!A4142,"#")))</f>
        <v>39081012</v>
      </c>
      <c r="D4227" t="str">
        <f>IF(dados!B4142=0,"",dados!B4142)</f>
        <v/>
      </c>
      <c r="E4227">
        <f>dados!C4142</f>
        <v>0</v>
      </c>
      <c r="F4227" t="str">
        <f>dados!D4142</f>
        <v>Poliamida-12 em liquidos e pastas</v>
      </c>
      <c r="G4227"/>
      <c r="H4227"/>
      <c r="I4227"/>
      <c r="J4227"/>
      <c r="K4227" s="13"/>
      <c r="L4227" s="13">
        <f>dados!I4142/100</f>
        <v>0.16600000000000001</v>
      </c>
      <c r="M4227" s="13">
        <f>dados!J4142/100</f>
        <v>0.18600000000000003</v>
      </c>
      <c r="N4227" s="13">
        <f>dados!K4142/100</f>
        <v>0.18</v>
      </c>
      <c r="O4227" s="13">
        <f>dados!L4142/100</f>
        <v>0</v>
      </c>
      <c r="P4227" s="12" t="str">
        <f>LEFT(Tabela2[[#This Row],[Código]],2)</f>
        <v>39</v>
      </c>
    </row>
    <row r="4228" spans="2:16" ht="15" customHeight="1" x14ac:dyDescent="0.25">
      <c r="B4228" s="31" t="str">
        <f>IF(Tabela2[[#This Row],[Tipo]] = 0,LOOKUP(Tabela2[[#This Row],[RESUMO]],Tabela3[Grupo],Tabela3[Meus produtos]),VLOOKUP(Tabela2[[#This Row],[Código]],Tabela4[[Código NBS/LC116]:[Meus serviços]],3,0))</f>
        <v>Não</v>
      </c>
      <c r="C4228" t="str">
        <f>IF(E4228=0,TEXT(dados!A4143,"00000000"),IF(E4228=2,TEXT(dados!A4143,"0000"),TEXT(dados!A4143,"#")))</f>
        <v>39081013</v>
      </c>
      <c r="D4228" t="str">
        <f>IF(dados!B4143=0,"",dados!B4143)</f>
        <v/>
      </c>
      <c r="E4228">
        <f>dados!C4143</f>
        <v>0</v>
      </c>
      <c r="F4228" t="str">
        <f>dados!D4143</f>
        <v>Poliamida-6 ou poliamida-6,6,c/garga,em liquidos,pastas</v>
      </c>
      <c r="G4228"/>
      <c r="H4228"/>
      <c r="I4228"/>
      <c r="J4228"/>
      <c r="K4228" s="13"/>
      <c r="L4228" s="13">
        <f>dados!I4143/100</f>
        <v>0.16600000000000001</v>
      </c>
      <c r="M4228" s="13">
        <f>dados!J4143/100</f>
        <v>0.2979</v>
      </c>
      <c r="N4228" s="13">
        <f>dados!K4143/100</f>
        <v>0.18</v>
      </c>
      <c r="O4228" s="13">
        <f>dados!L4143/100</f>
        <v>0</v>
      </c>
      <c r="P4228" s="12" t="str">
        <f>LEFT(Tabela2[[#This Row],[Código]],2)</f>
        <v>39</v>
      </c>
    </row>
    <row r="4229" spans="2:16" ht="15" customHeight="1" x14ac:dyDescent="0.25">
      <c r="B4229" s="31" t="str">
        <f>IF(Tabela2[[#This Row],[Tipo]] = 0,LOOKUP(Tabela2[[#This Row],[RESUMO]],Tabela3[Grupo],Tabela3[Meus produtos]),VLOOKUP(Tabela2[[#This Row],[Código]],Tabela4[[Código NBS/LC116]:[Meus serviços]],3,0))</f>
        <v>Não</v>
      </c>
      <c r="C4229" t="str">
        <f>IF(E4229=0,TEXT(dados!A4144,"00000000"),IF(E4229=2,TEXT(dados!A4144,"0000"),TEXT(dados!A4144,"#")))</f>
        <v>39081014</v>
      </c>
      <c r="D4229" t="str">
        <f>IF(dados!B4144=0,"",dados!B4144)</f>
        <v/>
      </c>
      <c r="E4229">
        <f>dados!C4144</f>
        <v>0</v>
      </c>
      <c r="F4229" t="str">
        <f>dados!D4144</f>
        <v>Poliamida-6 ou poliamida-6,6,s/carga,em liquidos,pastas</v>
      </c>
      <c r="G4229"/>
      <c r="H4229"/>
      <c r="I4229"/>
      <c r="J4229"/>
      <c r="K4229" s="13"/>
      <c r="L4229" s="13">
        <f>dados!I4144/100</f>
        <v>0.16600000000000001</v>
      </c>
      <c r="M4229" s="13">
        <f>dados!J4144/100</f>
        <v>0.2979</v>
      </c>
      <c r="N4229" s="13">
        <f>dados!K4144/100</f>
        <v>0.18</v>
      </c>
      <c r="O4229" s="13">
        <f>dados!L4144/100</f>
        <v>0</v>
      </c>
      <c r="P4229" s="12" t="str">
        <f>LEFT(Tabela2[[#This Row],[Código]],2)</f>
        <v>39</v>
      </c>
    </row>
    <row r="4230" spans="2:16" ht="15" customHeight="1" x14ac:dyDescent="0.25">
      <c r="B4230" s="31" t="str">
        <f>IF(Tabela2[[#This Row],[Tipo]] = 0,LOOKUP(Tabela2[[#This Row],[RESUMO]],Tabela3[Grupo],Tabela3[Meus produtos]),VLOOKUP(Tabela2[[#This Row],[Código]],Tabela4[[Código NBS/LC116]:[Meus serviços]],3,0))</f>
        <v>Não</v>
      </c>
      <c r="C4230" t="str">
        <f>IF(E4230=0,TEXT(dados!A4145,"00000000"),IF(E4230=2,TEXT(dados!A4145,"0000"),TEXT(dados!A4145,"#")))</f>
        <v>39081019</v>
      </c>
      <c r="D4230" t="str">
        <f>IF(dados!B4145=0,"",dados!B4145)</f>
        <v/>
      </c>
      <c r="E4230">
        <f>dados!C4145</f>
        <v>0</v>
      </c>
      <c r="F4230" t="str">
        <f>dados!D4145</f>
        <v>Poliamidas-6,9 ou 6,10 ou 6-12,em liquidos e pastas</v>
      </c>
      <c r="G4230"/>
      <c r="H4230"/>
      <c r="I4230"/>
      <c r="J4230"/>
      <c r="K4230" s="13"/>
      <c r="L4230" s="13">
        <f>dados!I4145/100</f>
        <v>0.16600000000000001</v>
      </c>
      <c r="M4230" s="13">
        <f>dados!J4145/100</f>
        <v>0.18600000000000003</v>
      </c>
      <c r="N4230" s="13">
        <f>dados!K4145/100</f>
        <v>0.18</v>
      </c>
      <c r="O4230" s="13">
        <f>dados!L4145/100</f>
        <v>0</v>
      </c>
      <c r="P4230" s="12" t="str">
        <f>LEFT(Tabela2[[#This Row],[Código]],2)</f>
        <v>39</v>
      </c>
    </row>
    <row r="4231" spans="2:16" ht="15" customHeight="1" x14ac:dyDescent="0.25">
      <c r="B4231" s="31" t="str">
        <f>IF(Tabela2[[#This Row],[Tipo]] = 0,LOOKUP(Tabela2[[#This Row],[RESUMO]],Tabela3[Grupo],Tabela3[Meus produtos]),VLOOKUP(Tabela2[[#This Row],[Código]],Tabela4[[Código NBS/LC116]:[Meus serviços]],3,0))</f>
        <v>Não</v>
      </c>
      <c r="C4231" t="str">
        <f>IF(E4231=0,TEXT(dados!A4146,"00000000"),IF(E4231=2,TEXT(dados!A4146,"0000"),TEXT(dados!A4146,"#")))</f>
        <v>39081021</v>
      </c>
      <c r="D4231" t="str">
        <f>IF(dados!B4146=0,"",dados!B4146)</f>
        <v/>
      </c>
      <c r="E4231">
        <f>dados!C4146</f>
        <v>0</v>
      </c>
      <c r="F4231" t="str">
        <f>dados!D4146</f>
        <v>Poliamida-11 em blocos irregulares,pedados,grumos,etc.</v>
      </c>
      <c r="G4231"/>
      <c r="H4231"/>
      <c r="I4231"/>
      <c r="J4231"/>
      <c r="K4231" s="13"/>
      <c r="L4231" s="13">
        <f>dados!I4146/100</f>
        <v>0.16600000000000001</v>
      </c>
      <c r="M4231" s="13">
        <f>dados!J4146/100</f>
        <v>0.18600000000000003</v>
      </c>
      <c r="N4231" s="13">
        <f>dados!K4146/100</f>
        <v>0.18</v>
      </c>
      <c r="O4231" s="13">
        <f>dados!L4146/100</f>
        <v>0</v>
      </c>
      <c r="P4231" s="12" t="str">
        <f>LEFT(Tabela2[[#This Row],[Código]],2)</f>
        <v>39</v>
      </c>
    </row>
    <row r="4232" spans="2:16" ht="15" customHeight="1" x14ac:dyDescent="0.25">
      <c r="B4232" s="31" t="str">
        <f>IF(Tabela2[[#This Row],[Tipo]] = 0,LOOKUP(Tabela2[[#This Row],[RESUMO]],Tabela3[Grupo],Tabela3[Meus produtos]),VLOOKUP(Tabela2[[#This Row],[Código]],Tabela4[[Código NBS/LC116]:[Meus serviços]],3,0))</f>
        <v>Não</v>
      </c>
      <c r="C4232" t="str">
        <f>IF(E4232=0,TEXT(dados!A4147,"00000000"),IF(E4232=2,TEXT(dados!A4147,"0000"),TEXT(dados!A4147,"#")))</f>
        <v>39081022</v>
      </c>
      <c r="D4232" t="str">
        <f>IF(dados!B4147=0,"",dados!B4147)</f>
        <v/>
      </c>
      <c r="E4232">
        <f>dados!C4147</f>
        <v>0</v>
      </c>
      <c r="F4232" t="str">
        <f>dados!D4147</f>
        <v>Poliamida-12 em blocos irregulares,pedacos, grumos,etc.</v>
      </c>
      <c r="G4232"/>
      <c r="H4232"/>
      <c r="I4232"/>
      <c r="J4232"/>
      <c r="K4232" s="13"/>
      <c r="L4232" s="13">
        <f>dados!I4147/100</f>
        <v>0.16600000000000001</v>
      </c>
      <c r="M4232" s="13">
        <f>dados!J4147/100</f>
        <v>0.18600000000000003</v>
      </c>
      <c r="N4232" s="13">
        <f>dados!K4147/100</f>
        <v>0.18</v>
      </c>
      <c r="O4232" s="13">
        <f>dados!L4147/100</f>
        <v>0</v>
      </c>
      <c r="P4232" s="12" t="str">
        <f>LEFT(Tabela2[[#This Row],[Código]],2)</f>
        <v>39</v>
      </c>
    </row>
    <row r="4233" spans="2:16" ht="15" customHeight="1" x14ac:dyDescent="0.25">
      <c r="B4233" s="31" t="str">
        <f>IF(Tabela2[[#This Row],[Tipo]] = 0,LOOKUP(Tabela2[[#This Row],[RESUMO]],Tabela3[Grupo],Tabela3[Meus produtos]),VLOOKUP(Tabela2[[#This Row],[Código]],Tabela4[[Código NBS/LC116]:[Meus serviços]],3,0))</f>
        <v>Não</v>
      </c>
      <c r="C4233" t="str">
        <f>IF(E4233=0,TEXT(dados!A4148,"00000000"),IF(E4233=2,TEXT(dados!A4148,"0000"),TEXT(dados!A4148,"#")))</f>
        <v>39081023</v>
      </c>
      <c r="D4233" t="str">
        <f>IF(dados!B4148=0,"",dados!B4148)</f>
        <v/>
      </c>
      <c r="E4233">
        <f>dados!C4148</f>
        <v>0</v>
      </c>
      <c r="F4233" t="str">
        <f>dados!D4148</f>
        <v>Poliamida-6 ou poliamida-6,6,com carga,em pedacos,etc.</v>
      </c>
      <c r="G4233"/>
      <c r="H4233"/>
      <c r="I4233"/>
      <c r="J4233"/>
      <c r="K4233" s="13"/>
      <c r="L4233" s="13">
        <f>dados!I4148/100</f>
        <v>0.16600000000000001</v>
      </c>
      <c r="M4233" s="13">
        <f>dados!J4148/100</f>
        <v>0.2979</v>
      </c>
      <c r="N4233" s="13">
        <f>dados!K4148/100</f>
        <v>0.18</v>
      </c>
      <c r="O4233" s="13">
        <f>dados!L4148/100</f>
        <v>0</v>
      </c>
      <c r="P4233" s="12" t="str">
        <f>LEFT(Tabela2[[#This Row],[Código]],2)</f>
        <v>39</v>
      </c>
    </row>
    <row r="4234" spans="2:16" ht="15" customHeight="1" x14ac:dyDescent="0.25">
      <c r="B4234" s="31" t="str">
        <f>IF(Tabela2[[#This Row],[Tipo]] = 0,LOOKUP(Tabela2[[#This Row],[RESUMO]],Tabela3[Grupo],Tabela3[Meus produtos]),VLOOKUP(Tabela2[[#This Row],[Código]],Tabela4[[Código NBS/LC116]:[Meus serviços]],3,0))</f>
        <v>Não</v>
      </c>
      <c r="C4234" t="str">
        <f>IF(E4234=0,TEXT(dados!A4149,"00000000"),IF(E4234=2,TEXT(dados!A4149,"0000"),TEXT(dados!A4149,"#")))</f>
        <v>39081025</v>
      </c>
      <c r="D4234" t="str">
        <f>IF(dados!B4149=0,"",dados!B4149)</f>
        <v/>
      </c>
      <c r="E4234">
        <f>dados!C4149</f>
        <v>0</v>
      </c>
      <c r="F4234" t="str">
        <f>dados!D4149</f>
        <v>Plastico e suas obras Poliamidas em formas primarias Poliamida 6 sem carga</v>
      </c>
      <c r="G4234"/>
      <c r="H4234"/>
      <c r="I4234"/>
      <c r="J4234"/>
      <c r="K4234" s="13"/>
      <c r="L4234" s="13">
        <f>dados!I4149/100</f>
        <v>0.16600000000000001</v>
      </c>
      <c r="M4234" s="13">
        <f>dados!J4149/100</f>
        <v>0.2979</v>
      </c>
      <c r="N4234" s="13">
        <f>dados!K4149/100</f>
        <v>0.18</v>
      </c>
      <c r="O4234" s="13">
        <f>dados!L4149/100</f>
        <v>0</v>
      </c>
      <c r="P4234" s="12" t="str">
        <f>LEFT(Tabela2[[#This Row],[Código]],2)</f>
        <v>39</v>
      </c>
    </row>
    <row r="4235" spans="2:16" ht="15" customHeight="1" x14ac:dyDescent="0.25">
      <c r="B4235" s="31" t="str">
        <f>IF(Tabela2[[#This Row],[Tipo]] = 0,LOOKUP(Tabela2[[#This Row],[RESUMO]],Tabela3[Grupo],Tabela3[Meus produtos]),VLOOKUP(Tabela2[[#This Row],[Código]],Tabela4[[Código NBS/LC116]:[Meus serviços]],3,0))</f>
        <v>Não</v>
      </c>
      <c r="C4235" t="str">
        <f>IF(E4235=0,TEXT(dados!A4150,"00000000"),IF(E4235=2,TEXT(dados!A4150,"0000"),TEXT(dados!A4150,"#")))</f>
        <v>39081026</v>
      </c>
      <c r="D4235" t="str">
        <f>IF(dados!B4150=0,"",dados!B4150)</f>
        <v/>
      </c>
      <c r="E4235">
        <f>dados!C4150</f>
        <v>0</v>
      </c>
      <c r="F4235" t="str">
        <f>dados!D4150</f>
        <v>Plastico e suas obras Poliamidas em formas primarias Poliamida 6 6 sem carga</v>
      </c>
      <c r="G4235"/>
      <c r="H4235"/>
      <c r="I4235"/>
      <c r="J4235"/>
      <c r="K4235" s="13"/>
      <c r="L4235" s="13">
        <f>dados!I4150/100</f>
        <v>0.16600000000000001</v>
      </c>
      <c r="M4235" s="13">
        <f>dados!J4150/100</f>
        <v>0.35270000000000001</v>
      </c>
      <c r="N4235" s="13">
        <f>dados!K4150/100</f>
        <v>0.18</v>
      </c>
      <c r="O4235" s="13">
        <f>dados!L4150/100</f>
        <v>0</v>
      </c>
      <c r="P4235" s="12" t="str">
        <f>LEFT(Tabela2[[#This Row],[Código]],2)</f>
        <v>39</v>
      </c>
    </row>
    <row r="4236" spans="2:16" ht="15" customHeight="1" x14ac:dyDescent="0.25">
      <c r="B4236" s="31" t="str">
        <f>IF(Tabela2[[#This Row],[Tipo]] = 0,LOOKUP(Tabela2[[#This Row],[RESUMO]],Tabela3[Grupo],Tabela3[Meus produtos]),VLOOKUP(Tabela2[[#This Row],[Código]],Tabela4[[Código NBS/LC116]:[Meus serviços]],3,0))</f>
        <v>Não</v>
      </c>
      <c r="C4236" t="str">
        <f>IF(E4236=0,TEXT(dados!A4151,"00000000"),IF(E4236=2,TEXT(dados!A4151,"0000"),TEXT(dados!A4151,"#")))</f>
        <v>39081029</v>
      </c>
      <c r="D4236" t="str">
        <f>IF(dados!B4151=0,"",dados!B4151)</f>
        <v/>
      </c>
      <c r="E4236">
        <f>dados!C4151</f>
        <v>0</v>
      </c>
      <c r="F4236" t="str">
        <f>dados!D4151</f>
        <v>Poliamidas-6,9 ou 6,10 ou 6-12,em blocos irregul.etc.</v>
      </c>
      <c r="G4236"/>
      <c r="H4236"/>
      <c r="I4236"/>
      <c r="J4236"/>
      <c r="K4236" s="13"/>
      <c r="L4236" s="13">
        <f>dados!I4151/100</f>
        <v>0.16600000000000001</v>
      </c>
      <c r="M4236" s="13">
        <f>dados!J4151/100</f>
        <v>0.18600000000000003</v>
      </c>
      <c r="N4236" s="13">
        <f>dados!K4151/100</f>
        <v>0.18</v>
      </c>
      <c r="O4236" s="13">
        <f>dados!L4151/100</f>
        <v>0</v>
      </c>
      <c r="P4236" s="12" t="str">
        <f>LEFT(Tabela2[[#This Row],[Código]],2)</f>
        <v>39</v>
      </c>
    </row>
    <row r="4237" spans="2:16" ht="15" customHeight="1" x14ac:dyDescent="0.25">
      <c r="B4237" s="31" t="str">
        <f>IF(Tabela2[[#This Row],[Tipo]] = 0,LOOKUP(Tabela2[[#This Row],[RESUMO]],Tabela3[Grupo],Tabela3[Meus produtos]),VLOOKUP(Tabela2[[#This Row],[Código]],Tabela4[[Código NBS/LC116]:[Meus serviços]],3,0))</f>
        <v>Não</v>
      </c>
      <c r="C4237" t="str">
        <f>IF(E4237=0,TEXT(dados!A4152,"00000000"),IF(E4237=2,TEXT(dados!A4152,"0000"),TEXT(dados!A4152,"#")))</f>
        <v>39089010</v>
      </c>
      <c r="D4237" t="str">
        <f>IF(dados!B4152=0,"",dados!B4152)</f>
        <v/>
      </c>
      <c r="E4237">
        <f>dados!C4152</f>
        <v>0</v>
      </c>
      <c r="F4237" t="str">
        <f>dados!D4152</f>
        <v>Copolimero de lauril-lactama,em forma primaria</v>
      </c>
      <c r="G4237"/>
      <c r="H4237"/>
      <c r="I4237"/>
      <c r="J4237"/>
      <c r="K4237" s="13"/>
      <c r="L4237" s="13">
        <f>dados!I4152/100</f>
        <v>0.16600000000000001</v>
      </c>
      <c r="M4237" s="13">
        <f>dados!J4152/100</f>
        <v>0.18600000000000003</v>
      </c>
      <c r="N4237" s="13">
        <f>dados!K4152/100</f>
        <v>0.18</v>
      </c>
      <c r="O4237" s="13">
        <f>dados!L4152/100</f>
        <v>0</v>
      </c>
      <c r="P4237" s="12" t="str">
        <f>LEFT(Tabela2[[#This Row],[Código]],2)</f>
        <v>39</v>
      </c>
    </row>
    <row r="4238" spans="2:16" ht="15" customHeight="1" x14ac:dyDescent="0.25">
      <c r="B4238" s="31" t="str">
        <f>IF(Tabela2[[#This Row],[Tipo]] = 0,LOOKUP(Tabela2[[#This Row],[RESUMO]],Tabela3[Grupo],Tabela3[Meus produtos]),VLOOKUP(Tabela2[[#This Row],[Código]],Tabela4[[Código NBS/LC116]:[Meus serviços]],3,0))</f>
        <v>Não</v>
      </c>
      <c r="C4238" t="str">
        <f>IF(E4238=0,TEXT(dados!A4153,"00000000"),IF(E4238=2,TEXT(dados!A4153,"0000"),TEXT(dados!A4153,"#")))</f>
        <v>39089020</v>
      </c>
      <c r="D4238" t="str">
        <f>IF(dados!B4153=0,"",dados!B4153)</f>
        <v/>
      </c>
      <c r="E4238">
        <f>dados!C4153</f>
        <v>0</v>
      </c>
      <c r="F4238" t="str">
        <f>dados!D4153</f>
        <v>Obtidas (poliamidas) por condensacao de acidos graxos (...)</v>
      </c>
      <c r="G4238"/>
      <c r="H4238"/>
      <c r="I4238"/>
      <c r="J4238"/>
      <c r="K4238" s="13"/>
      <c r="L4238" s="13">
        <f>dados!I4153/100</f>
        <v>0.16600000000000001</v>
      </c>
      <c r="M4238" s="13">
        <f>dados!J4153/100</f>
        <v>0.2979</v>
      </c>
      <c r="N4238" s="13">
        <f>dados!K4153/100</f>
        <v>0.18</v>
      </c>
      <c r="O4238" s="13">
        <f>dados!L4153/100</f>
        <v>0</v>
      </c>
      <c r="P4238" s="12" t="str">
        <f>LEFT(Tabela2[[#This Row],[Código]],2)</f>
        <v>39</v>
      </c>
    </row>
    <row r="4239" spans="2:16" ht="15" customHeight="1" x14ac:dyDescent="0.25">
      <c r="B4239" s="31" t="str">
        <f>IF(Tabela2[[#This Row],[Tipo]] = 0,LOOKUP(Tabela2[[#This Row],[RESUMO]],Tabela3[Grupo],Tabela3[Meus produtos]),VLOOKUP(Tabela2[[#This Row],[Código]],Tabela4[[Código NBS/LC116]:[Meus serviços]],3,0))</f>
        <v>Não</v>
      </c>
      <c r="C4239" t="str">
        <f>IF(E4239=0,TEXT(dados!A4154,"00000000"),IF(E4239=2,TEXT(dados!A4154,"0000"),TEXT(dados!A4154,"#")))</f>
        <v>39089090</v>
      </c>
      <c r="D4239" t="str">
        <f>IF(dados!B4154=0,"",dados!B4154)</f>
        <v/>
      </c>
      <c r="E4239">
        <f>dados!C4154</f>
        <v>0</v>
      </c>
      <c r="F4239" t="str">
        <f>dados!D4154</f>
        <v>Outros poliamidas em formas primarias</v>
      </c>
      <c r="G4239"/>
      <c r="H4239"/>
      <c r="I4239"/>
      <c r="J4239"/>
      <c r="K4239" s="13"/>
      <c r="L4239" s="13">
        <f>dados!I4154/100</f>
        <v>0.16600000000000001</v>
      </c>
      <c r="M4239" s="13">
        <f>dados!J4154/100</f>
        <v>0.18600000000000003</v>
      </c>
      <c r="N4239" s="13">
        <f>dados!K4154/100</f>
        <v>0.18</v>
      </c>
      <c r="O4239" s="13">
        <f>dados!L4154/100</f>
        <v>0</v>
      </c>
      <c r="P4239" s="12" t="str">
        <f>LEFT(Tabela2[[#This Row],[Código]],2)</f>
        <v>39</v>
      </c>
    </row>
    <row r="4240" spans="2:16" ht="15" customHeight="1" x14ac:dyDescent="0.25">
      <c r="B4240" s="31" t="str">
        <f>IF(Tabela2[[#This Row],[Tipo]] = 0,LOOKUP(Tabela2[[#This Row],[RESUMO]],Tabela3[Grupo],Tabela3[Meus produtos]),VLOOKUP(Tabela2[[#This Row],[Código]],Tabela4[[Código NBS/LC116]:[Meus serviços]],3,0))</f>
        <v>Não</v>
      </c>
      <c r="C4240" t="str">
        <f>IF(E4240=0,TEXT(dados!A4155,"00000000"),IF(E4240=2,TEXT(dados!A4155,"0000"),TEXT(dados!A4155,"#")))</f>
        <v>39091000</v>
      </c>
      <c r="D4240" t="str">
        <f>IF(dados!B4155=0,"",dados!B4155)</f>
        <v/>
      </c>
      <c r="E4240">
        <f>dados!C4155</f>
        <v>0</v>
      </c>
      <c r="F4240" t="str">
        <f>dados!D4155</f>
        <v>Resinas ureicas/resinas de tioureia,em formas primarias</v>
      </c>
      <c r="G4240"/>
      <c r="H4240"/>
      <c r="I4240"/>
      <c r="J4240"/>
      <c r="K4240" s="13"/>
      <c r="L4240" s="13">
        <f>dados!I4155/100</f>
        <v>0.16600000000000001</v>
      </c>
      <c r="M4240" s="13">
        <f>dados!J4155/100</f>
        <v>0.2979</v>
      </c>
      <c r="N4240" s="13">
        <f>dados!K4155/100</f>
        <v>0.18</v>
      </c>
      <c r="O4240" s="13">
        <f>dados!L4155/100</f>
        <v>0</v>
      </c>
      <c r="P4240" s="12" t="str">
        <f>LEFT(Tabela2[[#This Row],[Código]],2)</f>
        <v>39</v>
      </c>
    </row>
    <row r="4241" spans="2:16" ht="15" customHeight="1" x14ac:dyDescent="0.25">
      <c r="B4241" s="31" t="str">
        <f>IF(Tabela2[[#This Row],[Tipo]] = 0,LOOKUP(Tabela2[[#This Row],[RESUMO]],Tabela3[Grupo],Tabela3[Meus produtos]),VLOOKUP(Tabela2[[#This Row],[Código]],Tabela4[[Código NBS/LC116]:[Meus serviços]],3,0))</f>
        <v>Não</v>
      </c>
      <c r="C4241" t="str">
        <f>IF(E4241=0,TEXT(dados!A4156,"00000000"),IF(E4241=2,TEXT(dados!A4156,"0000"),TEXT(dados!A4156,"#")))</f>
        <v>39092011</v>
      </c>
      <c r="D4241" t="str">
        <f>IF(dados!B4156=0,"",dados!B4156)</f>
        <v/>
      </c>
      <c r="E4241">
        <f>dados!C4156</f>
        <v>0</v>
      </c>
      <c r="F4241" t="str">
        <f>dados!D4156</f>
        <v>Melamina-formaldeido,com carga,em po</v>
      </c>
      <c r="G4241"/>
      <c r="H4241"/>
      <c r="I4241"/>
      <c r="J4241"/>
      <c r="K4241" s="13"/>
      <c r="L4241" s="13">
        <f>dados!I4156/100</f>
        <v>0.16600000000000001</v>
      </c>
      <c r="M4241" s="13">
        <f>dados!J4156/100</f>
        <v>0.2979</v>
      </c>
      <c r="N4241" s="13">
        <f>dados!K4156/100</f>
        <v>0.18</v>
      </c>
      <c r="O4241" s="13">
        <f>dados!L4156/100</f>
        <v>0</v>
      </c>
      <c r="P4241" s="12" t="str">
        <f>LEFT(Tabela2[[#This Row],[Código]],2)</f>
        <v>39</v>
      </c>
    </row>
    <row r="4242" spans="2:16" ht="15" customHeight="1" x14ac:dyDescent="0.25">
      <c r="B4242" s="31" t="str">
        <f>IF(Tabela2[[#This Row],[Tipo]] = 0,LOOKUP(Tabela2[[#This Row],[RESUMO]],Tabela3[Grupo],Tabela3[Meus produtos]),VLOOKUP(Tabela2[[#This Row],[Código]],Tabela4[[Código NBS/LC116]:[Meus serviços]],3,0))</f>
        <v>Não</v>
      </c>
      <c r="C4242" t="str">
        <f>IF(E4242=0,TEXT(dados!A4157,"00000000"),IF(E4242=2,TEXT(dados!A4157,"0000"),TEXT(dados!A4157,"#")))</f>
        <v>39092019</v>
      </c>
      <c r="D4242" t="str">
        <f>IF(dados!B4157=0,"",dados!B4157)</f>
        <v/>
      </c>
      <c r="E4242">
        <f>dados!C4157</f>
        <v>0</v>
      </c>
      <c r="F4242" t="str">
        <f>dados!D4157</f>
        <v>Outs.resinas melaminicas,com carga,em formas primarias</v>
      </c>
      <c r="G4242"/>
      <c r="H4242"/>
      <c r="I4242"/>
      <c r="J4242"/>
      <c r="K4242" s="13"/>
      <c r="L4242" s="13">
        <f>dados!I4157/100</f>
        <v>0.16600000000000001</v>
      </c>
      <c r="M4242" s="13">
        <f>dados!J4157/100</f>
        <v>0.2979</v>
      </c>
      <c r="N4242" s="13">
        <f>dados!K4157/100</f>
        <v>0.18</v>
      </c>
      <c r="O4242" s="13">
        <f>dados!L4157/100</f>
        <v>0</v>
      </c>
      <c r="P4242" s="12" t="str">
        <f>LEFT(Tabela2[[#This Row],[Código]],2)</f>
        <v>39</v>
      </c>
    </row>
    <row r="4243" spans="2:16" ht="15" customHeight="1" x14ac:dyDescent="0.25">
      <c r="B4243" s="31" t="str">
        <f>IF(Tabela2[[#This Row],[Tipo]] = 0,LOOKUP(Tabela2[[#This Row],[RESUMO]],Tabela3[Grupo],Tabela3[Meus produtos]),VLOOKUP(Tabela2[[#This Row],[Código]],Tabela4[[Código NBS/LC116]:[Meus serviços]],3,0))</f>
        <v>Não</v>
      </c>
      <c r="C4243" t="str">
        <f>IF(E4243=0,TEXT(dados!A4158,"00000000"),IF(E4243=2,TEXT(dados!A4158,"0000"),TEXT(dados!A4158,"#")))</f>
        <v>39092021</v>
      </c>
      <c r="D4243" t="str">
        <f>IF(dados!B4158=0,"",dados!B4158)</f>
        <v/>
      </c>
      <c r="E4243">
        <f>dados!C4158</f>
        <v>0</v>
      </c>
      <c r="F4243" t="str">
        <f>dados!D4158</f>
        <v>Melamina-formaldeido,sem carga,em po</v>
      </c>
      <c r="G4243"/>
      <c r="H4243"/>
      <c r="I4243"/>
      <c r="J4243"/>
      <c r="K4243" s="13"/>
      <c r="L4243" s="13">
        <f>dados!I4158/100</f>
        <v>0.16600000000000001</v>
      </c>
      <c r="M4243" s="13">
        <f>dados!J4158/100</f>
        <v>0.2979</v>
      </c>
      <c r="N4243" s="13">
        <f>dados!K4158/100</f>
        <v>0.18</v>
      </c>
      <c r="O4243" s="13">
        <f>dados!L4158/100</f>
        <v>0</v>
      </c>
      <c r="P4243" s="12" t="str">
        <f>LEFT(Tabela2[[#This Row],[Código]],2)</f>
        <v>39</v>
      </c>
    </row>
    <row r="4244" spans="2:16" ht="15" customHeight="1" x14ac:dyDescent="0.25">
      <c r="B4244" s="31" t="str">
        <f>IF(Tabela2[[#This Row],[Tipo]] = 0,LOOKUP(Tabela2[[#This Row],[RESUMO]],Tabela3[Grupo],Tabela3[Meus produtos]),VLOOKUP(Tabela2[[#This Row],[Código]],Tabela4[[Código NBS/LC116]:[Meus serviços]],3,0))</f>
        <v>Não</v>
      </c>
      <c r="C4244" t="str">
        <f>IF(E4244=0,TEXT(dados!A4159,"00000000"),IF(E4244=2,TEXT(dados!A4159,"0000"),TEXT(dados!A4159,"#")))</f>
        <v>39092029</v>
      </c>
      <c r="D4244" t="str">
        <f>IF(dados!B4159=0,"",dados!B4159)</f>
        <v/>
      </c>
      <c r="E4244">
        <f>dados!C4159</f>
        <v>0</v>
      </c>
      <c r="F4244" t="str">
        <f>dados!D4159</f>
        <v>Outs.resinas melaminicas,sem carga,em formas primarias</v>
      </c>
      <c r="G4244"/>
      <c r="H4244"/>
      <c r="I4244"/>
      <c r="J4244"/>
      <c r="K4244" s="13"/>
      <c r="L4244" s="13">
        <f>dados!I4159/100</f>
        <v>0.16600000000000001</v>
      </c>
      <c r="M4244" s="13">
        <f>dados!J4159/100</f>
        <v>0.2979</v>
      </c>
      <c r="N4244" s="13">
        <f>dados!K4159/100</f>
        <v>0.18</v>
      </c>
      <c r="O4244" s="13">
        <f>dados!L4159/100</f>
        <v>0</v>
      </c>
      <c r="P4244" s="12" t="str">
        <f>LEFT(Tabela2[[#This Row],[Código]],2)</f>
        <v>39</v>
      </c>
    </row>
    <row r="4245" spans="2:16" ht="15" customHeight="1" x14ac:dyDescent="0.25">
      <c r="B4245" s="31" t="str">
        <f>IF(Tabela2[[#This Row],[Tipo]] = 0,LOOKUP(Tabela2[[#This Row],[RESUMO]],Tabela3[Grupo],Tabela3[Meus produtos]),VLOOKUP(Tabela2[[#This Row],[Código]],Tabela4[[Código NBS/LC116]:[Meus serviços]],3,0))</f>
        <v>Não</v>
      </c>
      <c r="C4245" t="str">
        <f>IF(E4245=0,TEXT(dados!A4160,"00000000"),IF(E4245=2,TEXT(dados!A4160,"0000"),TEXT(dados!A4160,"#")))</f>
        <v>39093100</v>
      </c>
      <c r="D4245" t="str">
        <f>IF(dados!B4160=0,"",dados!B4160)</f>
        <v/>
      </c>
      <c r="E4245">
        <f>dados!C4160</f>
        <v>0</v>
      </c>
      <c r="F4245" t="str">
        <f>dados!D4160</f>
        <v>Poli(isocianato de fenil metileno) (mdi bruto, mdi polimerico)</v>
      </c>
      <c r="G4245"/>
      <c r="H4245"/>
      <c r="I4245"/>
      <c r="J4245"/>
      <c r="K4245" s="13"/>
      <c r="L4245" s="13">
        <f>dados!I4160/100</f>
        <v>0.16600000000000001</v>
      </c>
      <c r="M4245" s="13">
        <f>dados!J4160/100</f>
        <v>0.18600000000000003</v>
      </c>
      <c r="N4245" s="13">
        <f>dados!K4160/100</f>
        <v>0.18</v>
      </c>
      <c r="O4245" s="13">
        <f>dados!L4160/100</f>
        <v>0</v>
      </c>
      <c r="P4245" s="12" t="str">
        <f>LEFT(Tabela2[[#This Row],[Código]],2)</f>
        <v>39</v>
      </c>
    </row>
    <row r="4246" spans="2:16" ht="15" customHeight="1" x14ac:dyDescent="0.25">
      <c r="B4246" s="31" t="str">
        <f>IF(Tabela2[[#This Row],[Tipo]] = 0,LOOKUP(Tabela2[[#This Row],[RESUMO]],Tabela3[Grupo],Tabela3[Meus produtos]),VLOOKUP(Tabela2[[#This Row],[Código]],Tabela4[[Código NBS/LC116]:[Meus serviços]],3,0))</f>
        <v>Não</v>
      </c>
      <c r="C4246" t="str">
        <f>IF(E4246=0,TEXT(dados!A4161,"00000000"),IF(E4246=2,TEXT(dados!A4161,"0000"),TEXT(dados!A4161,"#")))</f>
        <v>39093900</v>
      </c>
      <c r="D4246" t="str">
        <f>IF(dados!B4161=0,"",dados!B4161)</f>
        <v/>
      </c>
      <c r="E4246">
        <f>dados!C4161</f>
        <v>0</v>
      </c>
      <c r="F4246" t="str">
        <f>dados!D4161</f>
        <v>Outras</v>
      </c>
      <c r="G4246"/>
      <c r="H4246"/>
      <c r="I4246"/>
      <c r="J4246"/>
      <c r="K4246" s="13"/>
      <c r="L4246" s="13">
        <f>dados!I4161/100</f>
        <v>0.16600000000000001</v>
      </c>
      <c r="M4246" s="13">
        <f>dados!J4161/100</f>
        <v>0.2979</v>
      </c>
      <c r="N4246" s="13">
        <f>dados!K4161/100</f>
        <v>0.18</v>
      </c>
      <c r="O4246" s="13">
        <f>dados!L4161/100</f>
        <v>0</v>
      </c>
      <c r="P4246" s="12" t="str">
        <f>LEFT(Tabela2[[#This Row],[Código]],2)</f>
        <v>39</v>
      </c>
    </row>
    <row r="4247" spans="2:16" ht="15" customHeight="1" x14ac:dyDescent="0.25">
      <c r="B4247" s="31" t="str">
        <f>IF(Tabela2[[#This Row],[Tipo]] = 0,LOOKUP(Tabela2[[#This Row],[RESUMO]],Tabela3[Grupo],Tabela3[Meus produtos]),VLOOKUP(Tabela2[[#This Row],[Código]],Tabela4[[Código NBS/LC116]:[Meus serviços]],3,0))</f>
        <v>Não</v>
      </c>
      <c r="C4247" t="str">
        <f>IF(E4247=0,TEXT(dados!A4162,"00000000"),IF(E4247=2,TEXT(dados!A4162,"0000"),TEXT(dados!A4162,"#")))</f>
        <v>39094011</v>
      </c>
      <c r="D4247" t="str">
        <f>IF(dados!B4162=0,"",dados!B4162)</f>
        <v/>
      </c>
      <c r="E4247">
        <f>dados!C4162</f>
        <v>0</v>
      </c>
      <c r="F4247" t="str">
        <f>dados!D4162</f>
        <v>Fenol-formaldeido,lipossoluvel,puro ou modificado</v>
      </c>
      <c r="G4247"/>
      <c r="H4247"/>
      <c r="I4247"/>
      <c r="J4247"/>
      <c r="K4247" s="13"/>
      <c r="L4247" s="13">
        <f>dados!I4162/100</f>
        <v>0.16600000000000001</v>
      </c>
      <c r="M4247" s="13">
        <f>dados!J4162/100</f>
        <v>0.2979</v>
      </c>
      <c r="N4247" s="13">
        <f>dados!K4162/100</f>
        <v>0.18</v>
      </c>
      <c r="O4247" s="13">
        <f>dados!L4162/100</f>
        <v>0</v>
      </c>
      <c r="P4247" s="12" t="str">
        <f>LEFT(Tabela2[[#This Row],[Código]],2)</f>
        <v>39</v>
      </c>
    </row>
    <row r="4248" spans="2:16" ht="15" customHeight="1" x14ac:dyDescent="0.25">
      <c r="B4248" s="31" t="str">
        <f>IF(Tabela2[[#This Row],[Tipo]] = 0,LOOKUP(Tabela2[[#This Row],[RESUMO]],Tabela3[Grupo],Tabela3[Meus produtos]),VLOOKUP(Tabela2[[#This Row],[Código]],Tabela4[[Código NBS/LC116]:[Meus serviços]],3,0))</f>
        <v>Não</v>
      </c>
      <c r="C4248" t="str">
        <f>IF(E4248=0,TEXT(dados!A4163,"00000000"),IF(E4248=2,TEXT(dados!A4163,"0000"),TEXT(dados!A4163,"#")))</f>
        <v>39094019</v>
      </c>
      <c r="D4248" t="str">
        <f>IF(dados!B4163=0,"",dados!B4163)</f>
        <v/>
      </c>
      <c r="E4248">
        <f>dados!C4163</f>
        <v>0</v>
      </c>
      <c r="F4248" t="str">
        <f>dados!D4163</f>
        <v>Outs.resinas fenolicas,lipossoluveis, puras/ modificadas</v>
      </c>
      <c r="G4248"/>
      <c r="H4248"/>
      <c r="I4248"/>
      <c r="J4248"/>
      <c r="K4248" s="13"/>
      <c r="L4248" s="13">
        <f>dados!I4163/100</f>
        <v>0.16600000000000001</v>
      </c>
      <c r="M4248" s="13">
        <f>dados!J4163/100</f>
        <v>0.2979</v>
      </c>
      <c r="N4248" s="13">
        <f>dados!K4163/100</f>
        <v>0.18</v>
      </c>
      <c r="O4248" s="13">
        <f>dados!L4163/100</f>
        <v>0</v>
      </c>
      <c r="P4248" s="12" t="str">
        <f>LEFT(Tabela2[[#This Row],[Código]],2)</f>
        <v>39</v>
      </c>
    </row>
    <row r="4249" spans="2:16" ht="15" customHeight="1" x14ac:dyDescent="0.25">
      <c r="B4249" s="31" t="str">
        <f>IF(Tabela2[[#This Row],[Tipo]] = 0,LOOKUP(Tabela2[[#This Row],[RESUMO]],Tabela3[Grupo],Tabela3[Meus produtos]),VLOOKUP(Tabela2[[#This Row],[Código]],Tabela4[[Código NBS/LC116]:[Meus serviços]],3,0))</f>
        <v>Não</v>
      </c>
      <c r="C4249" t="str">
        <f>IF(E4249=0,TEXT(dados!A4164,"00000000"),IF(E4249=2,TEXT(dados!A4164,"0000"),TEXT(dados!A4164,"#")))</f>
        <v>39094091</v>
      </c>
      <c r="D4249" t="str">
        <f>IF(dados!B4164=0,"",dados!B4164)</f>
        <v/>
      </c>
      <c r="E4249">
        <f>dados!C4164</f>
        <v>0</v>
      </c>
      <c r="F4249" t="str">
        <f>dados!D4164</f>
        <v>Outros fenois-formaldeidos em formas primarias</v>
      </c>
      <c r="G4249"/>
      <c r="H4249"/>
      <c r="I4249"/>
      <c r="J4249"/>
      <c r="K4249" s="13"/>
      <c r="L4249" s="13">
        <f>dados!I4164/100</f>
        <v>0.16600000000000001</v>
      </c>
      <c r="M4249" s="13">
        <f>dados!J4164/100</f>
        <v>0.2979</v>
      </c>
      <c r="N4249" s="13">
        <f>dados!K4164/100</f>
        <v>0.18</v>
      </c>
      <c r="O4249" s="13">
        <f>dados!L4164/100</f>
        <v>0</v>
      </c>
      <c r="P4249" s="12" t="str">
        <f>LEFT(Tabela2[[#This Row],[Código]],2)</f>
        <v>39</v>
      </c>
    </row>
    <row r="4250" spans="2:16" ht="15" customHeight="1" x14ac:dyDescent="0.25">
      <c r="B4250" s="31" t="str">
        <f>IF(Tabela2[[#This Row],[Tipo]] = 0,LOOKUP(Tabela2[[#This Row],[RESUMO]],Tabela3[Grupo],Tabela3[Meus produtos]),VLOOKUP(Tabela2[[#This Row],[Código]],Tabela4[[Código NBS/LC116]:[Meus serviços]],3,0))</f>
        <v>Não</v>
      </c>
      <c r="C4250" t="str">
        <f>IF(E4250=0,TEXT(dados!A4165,"00000000"),IF(E4250=2,TEXT(dados!A4165,"0000"),TEXT(dados!A4165,"#")))</f>
        <v>39094099</v>
      </c>
      <c r="D4250" t="str">
        <f>IF(dados!B4165=0,"",dados!B4165)</f>
        <v/>
      </c>
      <c r="E4250">
        <f>dados!C4165</f>
        <v>0</v>
      </c>
      <c r="F4250" t="str">
        <f>dados!D4165</f>
        <v>Outros resinas fenolicas em formas primarias</v>
      </c>
      <c r="G4250"/>
      <c r="H4250"/>
      <c r="I4250"/>
      <c r="J4250"/>
      <c r="K4250" s="13"/>
      <c r="L4250" s="13">
        <f>dados!I4165/100</f>
        <v>0.16600000000000001</v>
      </c>
      <c r="M4250" s="13">
        <f>dados!J4165/100</f>
        <v>0.2979</v>
      </c>
      <c r="N4250" s="13">
        <f>dados!K4165/100</f>
        <v>0.18</v>
      </c>
      <c r="O4250" s="13">
        <f>dados!L4165/100</f>
        <v>0</v>
      </c>
      <c r="P4250" s="12" t="str">
        <f>LEFT(Tabela2[[#This Row],[Código]],2)</f>
        <v>39</v>
      </c>
    </row>
    <row r="4251" spans="2:16" ht="15" customHeight="1" x14ac:dyDescent="0.25">
      <c r="B4251" s="31" t="str">
        <f>IF(Tabela2[[#This Row],[Tipo]] = 0,LOOKUP(Tabela2[[#This Row],[RESUMO]],Tabela3[Grupo],Tabela3[Meus produtos]),VLOOKUP(Tabela2[[#This Row],[Código]],Tabela4[[Código NBS/LC116]:[Meus serviços]],3,0))</f>
        <v>Não</v>
      </c>
      <c r="C4251" t="str">
        <f>IF(E4251=0,TEXT(dados!A4166,"00000000"),IF(E4251=2,TEXT(dados!A4166,"0000"),TEXT(dados!A4166,"#")))</f>
        <v>39095011</v>
      </c>
      <c r="D4251" t="str">
        <f>IF(dados!B4166=0,"",dados!B4166)</f>
        <v/>
      </c>
      <c r="E4251">
        <f>dados!C4166</f>
        <v>0</v>
      </c>
      <c r="F4251" t="str">
        <f>dados!D4166</f>
        <v>Poliuretano em solucoes em solventes organicos</v>
      </c>
      <c r="G4251"/>
      <c r="H4251"/>
      <c r="I4251"/>
      <c r="J4251"/>
      <c r="K4251" s="13"/>
      <c r="L4251" s="13">
        <f>dados!I4166/100</f>
        <v>0.16600000000000001</v>
      </c>
      <c r="M4251" s="13">
        <f>dados!J4166/100</f>
        <v>0.2979</v>
      </c>
      <c r="N4251" s="13">
        <f>dados!K4166/100</f>
        <v>0.18</v>
      </c>
      <c r="O4251" s="13">
        <f>dados!L4166/100</f>
        <v>0</v>
      </c>
      <c r="P4251" s="12" t="str">
        <f>LEFT(Tabela2[[#This Row],[Código]],2)</f>
        <v>39</v>
      </c>
    </row>
    <row r="4252" spans="2:16" ht="15" customHeight="1" x14ac:dyDescent="0.25">
      <c r="B4252" s="31" t="str">
        <f>IF(Tabela2[[#This Row],[Tipo]] = 0,LOOKUP(Tabela2[[#This Row],[RESUMO]],Tabela3[Grupo],Tabela3[Meus produtos]),VLOOKUP(Tabela2[[#This Row],[Código]],Tabela4[[Código NBS/LC116]:[Meus serviços]],3,0))</f>
        <v>Não</v>
      </c>
      <c r="C4252" t="str">
        <f>IF(E4252=0,TEXT(dados!A4167,"00000000"),IF(E4252=2,TEXT(dados!A4167,"0000"),TEXT(dados!A4167,"#")))</f>
        <v>39095012</v>
      </c>
      <c r="D4252" t="str">
        <f>IF(dados!B4167=0,"",dados!B4167)</f>
        <v/>
      </c>
      <c r="E4252">
        <f>dados!C4167</f>
        <v>0</v>
      </c>
      <c r="F4252" t="str">
        <f>dados!D4167</f>
        <v>Poliuretano em dispersao aquosa</v>
      </c>
      <c r="G4252"/>
      <c r="H4252"/>
      <c r="I4252"/>
      <c r="J4252"/>
      <c r="K4252" s="13"/>
      <c r="L4252" s="13">
        <f>dados!I4167/100</f>
        <v>0.16600000000000001</v>
      </c>
      <c r="M4252" s="13">
        <f>dados!J4167/100</f>
        <v>0.18600000000000003</v>
      </c>
      <c r="N4252" s="13">
        <f>dados!K4167/100</f>
        <v>0.18</v>
      </c>
      <c r="O4252" s="13">
        <f>dados!L4167/100</f>
        <v>0</v>
      </c>
      <c r="P4252" s="12" t="str">
        <f>LEFT(Tabela2[[#This Row],[Código]],2)</f>
        <v>39</v>
      </c>
    </row>
    <row r="4253" spans="2:16" ht="15" customHeight="1" x14ac:dyDescent="0.25">
      <c r="B4253" s="31" t="str">
        <f>IF(Tabela2[[#This Row],[Tipo]] = 0,LOOKUP(Tabela2[[#This Row],[RESUMO]],Tabela3[Grupo],Tabela3[Meus produtos]),VLOOKUP(Tabela2[[#This Row],[Código]],Tabela4[[Código NBS/LC116]:[Meus serviços]],3,0))</f>
        <v>Não</v>
      </c>
      <c r="C4253" t="str">
        <f>IF(E4253=0,TEXT(dados!A4168,"00000000"),IF(E4253=2,TEXT(dados!A4168,"0000"),TEXT(dados!A4168,"#")))</f>
        <v>39095019</v>
      </c>
      <c r="D4253" t="str">
        <f>IF(dados!B4168=0,"",dados!B4168)</f>
        <v/>
      </c>
      <c r="E4253">
        <f>dados!C4168</f>
        <v>0</v>
      </c>
      <c r="F4253" t="str">
        <f>dados!D4168</f>
        <v>Outros poliuretanos em liquidos e pastas</v>
      </c>
      <c r="G4253"/>
      <c r="H4253"/>
      <c r="I4253"/>
      <c r="J4253"/>
      <c r="K4253" s="13"/>
      <c r="L4253" s="13">
        <f>dados!I4168/100</f>
        <v>0.16600000000000001</v>
      </c>
      <c r="M4253" s="13">
        <f>dados!J4168/100</f>
        <v>0.2979</v>
      </c>
      <c r="N4253" s="13">
        <f>dados!K4168/100</f>
        <v>0.18</v>
      </c>
      <c r="O4253" s="13">
        <f>dados!L4168/100</f>
        <v>0</v>
      </c>
      <c r="P4253" s="12" t="str">
        <f>LEFT(Tabela2[[#This Row],[Código]],2)</f>
        <v>39</v>
      </c>
    </row>
    <row r="4254" spans="2:16" ht="15" customHeight="1" x14ac:dyDescent="0.25">
      <c r="B4254" s="31" t="str">
        <f>IF(Tabela2[[#This Row],[Tipo]] = 0,LOOKUP(Tabela2[[#This Row],[RESUMO]],Tabela3[Grupo],Tabela3[Meus produtos]),VLOOKUP(Tabela2[[#This Row],[Código]],Tabela4[[Código NBS/LC116]:[Meus serviços]],3,0))</f>
        <v>Não</v>
      </c>
      <c r="C4254" t="str">
        <f>IF(E4254=0,TEXT(dados!A4169,"00000000"),IF(E4254=2,TEXT(dados!A4169,"0000"),TEXT(dados!A4169,"#")))</f>
        <v>39095021</v>
      </c>
      <c r="D4254" t="str">
        <f>IF(dados!B4169=0,"",dados!B4169)</f>
        <v/>
      </c>
      <c r="E4254">
        <f>dados!C4169</f>
        <v>0</v>
      </c>
      <c r="F4254" t="str">
        <f>dados!D4169</f>
        <v>Poliuretano hidroxil.c/propried.adesiva,em pedacos,etc.</v>
      </c>
      <c r="G4254"/>
      <c r="H4254"/>
      <c r="I4254"/>
      <c r="J4254"/>
      <c r="K4254" s="13"/>
      <c r="L4254" s="13">
        <f>dados!I4169/100</f>
        <v>0.16600000000000001</v>
      </c>
      <c r="M4254" s="13">
        <f>dados!J4169/100</f>
        <v>0.18600000000000003</v>
      </c>
      <c r="N4254" s="13">
        <f>dados!K4169/100</f>
        <v>0.18</v>
      </c>
      <c r="O4254" s="13">
        <f>dados!L4169/100</f>
        <v>0</v>
      </c>
      <c r="P4254" s="12" t="str">
        <f>LEFT(Tabela2[[#This Row],[Código]],2)</f>
        <v>39</v>
      </c>
    </row>
    <row r="4255" spans="2:16" ht="15" customHeight="1" x14ac:dyDescent="0.25">
      <c r="B4255" s="31" t="str">
        <f>IF(Tabela2[[#This Row],[Tipo]] = 0,LOOKUP(Tabela2[[#This Row],[RESUMO]],Tabela3[Grupo],Tabela3[Meus produtos]),VLOOKUP(Tabela2[[#This Row],[Código]],Tabela4[[Código NBS/LC116]:[Meus serviços]],3,0))</f>
        <v>Não</v>
      </c>
      <c r="C4255" t="str">
        <f>IF(E4255=0,TEXT(dados!A4170,"00000000"),IF(E4255=2,TEXT(dados!A4170,"0000"),TEXT(dados!A4170,"#")))</f>
        <v>39095029</v>
      </c>
      <c r="D4255" t="str">
        <f>IF(dados!B4170=0,"",dados!B4170)</f>
        <v/>
      </c>
      <c r="E4255">
        <f>dados!C4170</f>
        <v>0</v>
      </c>
      <c r="F4255" t="str">
        <f>dados!D4170</f>
        <v>Outs.poliuretanos em blocos irregulares, pedacos,pos,etc</v>
      </c>
      <c r="G4255"/>
      <c r="H4255"/>
      <c r="I4255"/>
      <c r="J4255"/>
      <c r="K4255" s="13"/>
      <c r="L4255" s="13">
        <f>dados!I4170/100</f>
        <v>0.16600000000000001</v>
      </c>
      <c r="M4255" s="13">
        <f>dados!J4170/100</f>
        <v>0.38600000000000001</v>
      </c>
      <c r="N4255" s="13">
        <f>dados!K4170/100</f>
        <v>0.18</v>
      </c>
      <c r="O4255" s="13">
        <f>dados!L4170/100</f>
        <v>0</v>
      </c>
      <c r="P4255" s="12" t="str">
        <f>LEFT(Tabela2[[#This Row],[Código]],2)</f>
        <v>39</v>
      </c>
    </row>
    <row r="4256" spans="2:16" ht="15" customHeight="1" x14ac:dyDescent="0.25">
      <c r="B4256" s="31" t="str">
        <f>IF(Tabela2[[#This Row],[Tipo]] = 0,LOOKUP(Tabela2[[#This Row],[RESUMO]],Tabela3[Grupo],Tabela3[Meus produtos]),VLOOKUP(Tabela2[[#This Row],[Código]],Tabela4[[Código NBS/LC116]:[Meus serviços]],3,0))</f>
        <v>Não</v>
      </c>
      <c r="C4256" t="str">
        <f>IF(E4256=0,TEXT(dados!A4171,"00000000"),IF(E4256=2,TEXT(dados!A4171,"0000"),TEXT(dados!A4171,"#")))</f>
        <v>39100011</v>
      </c>
      <c r="D4256" t="str">
        <f>IF(dados!B4171=0,"",dados!B4171)</f>
        <v/>
      </c>
      <c r="E4256">
        <f>dados!C4171</f>
        <v>0</v>
      </c>
      <c r="F4256" t="str">
        <f>dados!D4171</f>
        <v>Oleos hidrolisados de dimetildiclororosilano (silicone)</v>
      </c>
      <c r="G4256"/>
      <c r="H4256"/>
      <c r="I4256"/>
      <c r="J4256"/>
      <c r="K4256" s="13"/>
      <c r="L4256" s="13">
        <f>dados!I4171/100</f>
        <v>0.16600000000000001</v>
      </c>
      <c r="M4256" s="13">
        <f>dados!J4171/100</f>
        <v>0.18600000000000003</v>
      </c>
      <c r="N4256" s="13">
        <f>dados!K4171/100</f>
        <v>0.18</v>
      </c>
      <c r="O4256" s="13">
        <f>dados!L4171/100</f>
        <v>0</v>
      </c>
      <c r="P4256" s="12" t="str">
        <f>LEFT(Tabela2[[#This Row],[Código]],2)</f>
        <v>39</v>
      </c>
    </row>
    <row r="4257" spans="2:16" ht="15" customHeight="1" x14ac:dyDescent="0.25">
      <c r="B4257" s="31" t="str">
        <f>IF(Tabela2[[#This Row],[Tipo]] = 0,LOOKUP(Tabela2[[#This Row],[RESUMO]],Tabela3[Grupo],Tabela3[Meus produtos]),VLOOKUP(Tabela2[[#This Row],[Código]],Tabela4[[Código NBS/LC116]:[Meus serviços]],3,0))</f>
        <v>Não</v>
      </c>
      <c r="C4257" t="str">
        <f>IF(E4257=0,TEXT(dados!A4172,"00000000"),IF(E4257=2,TEXT(dados!A4172,"0000"),TEXT(dados!A4172,"#")))</f>
        <v>39100012</v>
      </c>
      <c r="D4257" t="str">
        <f>IF(dados!B4172=0,"",dados!B4172)</f>
        <v/>
      </c>
      <c r="E4257">
        <f>dados!C4172</f>
        <v>0</v>
      </c>
      <c r="F4257" t="str">
        <f>dados!D4172</f>
        <v>Oleos polidimetilsiloxano,etc.em dispersao (silicone)</v>
      </c>
      <c r="G4257"/>
      <c r="H4257"/>
      <c r="I4257"/>
      <c r="J4257"/>
      <c r="K4257" s="13"/>
      <c r="L4257" s="13">
        <f>dados!I4172/100</f>
        <v>0.16600000000000001</v>
      </c>
      <c r="M4257" s="13">
        <f>dados!J4172/100</f>
        <v>0.2979</v>
      </c>
      <c r="N4257" s="13">
        <f>dados!K4172/100</f>
        <v>0.18</v>
      </c>
      <c r="O4257" s="13">
        <f>dados!L4172/100</f>
        <v>0</v>
      </c>
      <c r="P4257" s="12" t="str">
        <f>LEFT(Tabela2[[#This Row],[Código]],2)</f>
        <v>39</v>
      </c>
    </row>
    <row r="4258" spans="2:16" ht="15" customHeight="1" x14ac:dyDescent="0.25">
      <c r="B4258" s="31" t="str">
        <f>IF(Tabela2[[#This Row],[Tipo]] = 0,LOOKUP(Tabela2[[#This Row],[RESUMO]],Tabela3[Grupo],Tabela3[Meus produtos]),VLOOKUP(Tabela2[[#This Row],[Código]],Tabela4[[Código NBS/LC116]:[Meus serviços]],3,0))</f>
        <v>Não</v>
      </c>
      <c r="C4258" t="str">
        <f>IF(E4258=0,TEXT(dados!A4173,"00000000"),IF(E4258=2,TEXT(dados!A4173,"0000"),TEXT(dados!A4173,"#")))</f>
        <v>39100013</v>
      </c>
      <c r="D4258" t="str">
        <f>IF(dados!B4173=0,"",dados!B4173)</f>
        <v/>
      </c>
      <c r="E4258">
        <f>dados!C4173</f>
        <v>0</v>
      </c>
      <c r="F4258" t="str">
        <f>dados!D4173</f>
        <v>Oleos copolimeros de dimetilsiloxano, c/comp. vinil.etc.</v>
      </c>
      <c r="G4258"/>
      <c r="H4258"/>
      <c r="I4258"/>
      <c r="J4258"/>
      <c r="K4258" s="13"/>
      <c r="L4258" s="13">
        <f>dados!I4173/100</f>
        <v>0.16600000000000001</v>
      </c>
      <c r="M4258" s="13">
        <f>dados!J4173/100</f>
        <v>0.18600000000000003</v>
      </c>
      <c r="N4258" s="13">
        <f>dados!K4173/100</f>
        <v>0.18</v>
      </c>
      <c r="O4258" s="13">
        <f>dados!L4173/100</f>
        <v>0</v>
      </c>
      <c r="P4258" s="12" t="str">
        <f>LEFT(Tabela2[[#This Row],[Código]],2)</f>
        <v>39</v>
      </c>
    </row>
    <row r="4259" spans="2:16" ht="15" customHeight="1" x14ac:dyDescent="0.25">
      <c r="B4259" s="31" t="str">
        <f>IF(Tabela2[[#This Row],[Tipo]] = 0,LOOKUP(Tabela2[[#This Row],[RESUMO]],Tabela3[Grupo],Tabela3[Meus produtos]),VLOOKUP(Tabela2[[#This Row],[Código]],Tabela4[[Código NBS/LC116]:[Meus serviços]],3,0))</f>
        <v>Não</v>
      </c>
      <c r="C4259" t="str">
        <f>IF(E4259=0,TEXT(dados!A4174,"00000000"),IF(E4259=2,TEXT(dados!A4174,"0000"),TEXT(dados!A4174,"#")))</f>
        <v>39100019</v>
      </c>
      <c r="D4259" t="str">
        <f>IF(dados!B4174=0,"",dados!B4174)</f>
        <v/>
      </c>
      <c r="E4259">
        <f>dados!C4174</f>
        <v>0</v>
      </c>
      <c r="F4259" t="str">
        <f>dados!D4174</f>
        <v>Outros oleos silicones em formas primarias</v>
      </c>
      <c r="G4259"/>
      <c r="H4259"/>
      <c r="I4259"/>
      <c r="J4259"/>
      <c r="K4259" s="13"/>
      <c r="L4259" s="13">
        <f>dados!I4174/100</f>
        <v>0.16600000000000001</v>
      </c>
      <c r="M4259" s="13">
        <f>dados!J4174/100</f>
        <v>0.2979</v>
      </c>
      <c r="N4259" s="13">
        <f>dados!K4174/100</f>
        <v>0.18</v>
      </c>
      <c r="O4259" s="13">
        <f>dados!L4174/100</f>
        <v>0</v>
      </c>
      <c r="P4259" s="12" t="str">
        <f>LEFT(Tabela2[[#This Row],[Código]],2)</f>
        <v>39</v>
      </c>
    </row>
    <row r="4260" spans="2:16" ht="15" customHeight="1" x14ac:dyDescent="0.25">
      <c r="B4260" s="31" t="str">
        <f>IF(Tabela2[[#This Row],[Tipo]] = 0,LOOKUP(Tabela2[[#This Row],[RESUMO]],Tabela3[Grupo],Tabela3[Meus produtos]),VLOOKUP(Tabela2[[#This Row],[Código]],Tabela4[[Código NBS/LC116]:[Meus serviços]],3,0))</f>
        <v>Não</v>
      </c>
      <c r="C4260" t="str">
        <f>IF(E4260=0,TEXT(dados!A4175,"00000000"),IF(E4260=2,TEXT(dados!A4175,"0000"),TEXT(dados!A4175,"#")))</f>
        <v>39100021</v>
      </c>
      <c r="D4260" t="str">
        <f>IF(dados!B4175=0,"",dados!B4175)</f>
        <v/>
      </c>
      <c r="E4260">
        <f>dados!C4175</f>
        <v>0</v>
      </c>
      <c r="F4260" t="str">
        <f>dados!D4175</f>
        <v>(elastomeros (silicone)) de vulcanizacao a quente</v>
      </c>
      <c r="G4260"/>
      <c r="H4260"/>
      <c r="I4260"/>
      <c r="J4260"/>
      <c r="K4260" s="13"/>
      <c r="L4260" s="13">
        <f>dados!I4175/100</f>
        <v>0.16600000000000001</v>
      </c>
      <c r="M4260" s="13">
        <f>dados!J4175/100</f>
        <v>0.18600000000000003</v>
      </c>
      <c r="N4260" s="13">
        <f>dados!K4175/100</f>
        <v>0.18</v>
      </c>
      <c r="O4260" s="13">
        <f>dados!L4175/100</f>
        <v>0</v>
      </c>
      <c r="P4260" s="12" t="str">
        <f>LEFT(Tabela2[[#This Row],[Código]],2)</f>
        <v>39</v>
      </c>
    </row>
    <row r="4261" spans="2:16" ht="15" customHeight="1" x14ac:dyDescent="0.25">
      <c r="B4261" s="31" t="str">
        <f>IF(Tabela2[[#This Row],[Tipo]] = 0,LOOKUP(Tabela2[[#This Row],[RESUMO]],Tabela3[Grupo],Tabela3[Meus produtos]),VLOOKUP(Tabela2[[#This Row],[Código]],Tabela4[[Código NBS/LC116]:[Meus serviços]],3,0))</f>
        <v>Não</v>
      </c>
      <c r="C4261" t="str">
        <f>IF(E4261=0,TEXT(dados!A4176,"00000000"),IF(E4261=2,TEXT(dados!A4176,"0000"),TEXT(dados!A4176,"#")))</f>
        <v>39100029</v>
      </c>
      <c r="D4261" t="str">
        <f>IF(dados!B4176=0,"",dados!B4176)</f>
        <v/>
      </c>
      <c r="E4261">
        <f>dados!C4176</f>
        <v>0</v>
      </c>
      <c r="F4261" t="str">
        <f>dados!D4176</f>
        <v>Outros (elastomeros (silicone))</v>
      </c>
      <c r="G4261"/>
      <c r="H4261"/>
      <c r="I4261"/>
      <c r="J4261"/>
      <c r="K4261" s="13"/>
      <c r="L4261" s="13">
        <f>dados!I4176/100</f>
        <v>0.16600000000000001</v>
      </c>
      <c r="M4261" s="13">
        <f>dados!J4176/100</f>
        <v>0.2979</v>
      </c>
      <c r="N4261" s="13">
        <f>dados!K4176/100</f>
        <v>0.18</v>
      </c>
      <c r="O4261" s="13">
        <f>dados!L4176/100</f>
        <v>0</v>
      </c>
      <c r="P4261" s="12" t="str">
        <f>LEFT(Tabela2[[#This Row],[Código]],2)</f>
        <v>39</v>
      </c>
    </row>
    <row r="4262" spans="2:16" ht="15" customHeight="1" x14ac:dyDescent="0.25">
      <c r="B4262" s="31" t="str">
        <f>IF(Tabela2[[#This Row],[Tipo]] = 0,LOOKUP(Tabela2[[#This Row],[RESUMO]],Tabela3[Grupo],Tabela3[Meus produtos]),VLOOKUP(Tabela2[[#This Row],[Código]],Tabela4[[Código NBS/LC116]:[Meus serviços]],3,0))</f>
        <v>Não</v>
      </c>
      <c r="C4262" t="str">
        <f>IF(E4262=0,TEXT(dados!A4177,"00000000"),IF(E4262=2,TEXT(dados!A4177,"0000"),TEXT(dados!A4177,"#")))</f>
        <v>39100030</v>
      </c>
      <c r="D4262" t="str">
        <f>IF(dados!B4177=0,"",dados!B4177)</f>
        <v/>
      </c>
      <c r="E4262">
        <f>dados!C4177</f>
        <v>0</v>
      </c>
      <c r="F4262" t="str">
        <f>dados!D4177</f>
        <v>Resinas (silicone)</v>
      </c>
      <c r="G4262"/>
      <c r="H4262"/>
      <c r="I4262"/>
      <c r="J4262"/>
      <c r="K4262" s="13"/>
      <c r="L4262" s="13">
        <f>dados!I4177/100</f>
        <v>0.16600000000000001</v>
      </c>
      <c r="M4262" s="13">
        <f>dados!J4177/100</f>
        <v>0.2979</v>
      </c>
      <c r="N4262" s="13">
        <f>dados!K4177/100</f>
        <v>0.18</v>
      </c>
      <c r="O4262" s="13">
        <f>dados!L4177/100</f>
        <v>0</v>
      </c>
      <c r="P4262" s="12" t="str">
        <f>LEFT(Tabela2[[#This Row],[Código]],2)</f>
        <v>39</v>
      </c>
    </row>
    <row r="4263" spans="2:16" ht="15" customHeight="1" x14ac:dyDescent="0.25">
      <c r="B4263" s="31" t="str">
        <f>IF(Tabela2[[#This Row],[Tipo]] = 0,LOOKUP(Tabela2[[#This Row],[RESUMO]],Tabela3[Grupo],Tabela3[Meus produtos]),VLOOKUP(Tabela2[[#This Row],[Código]],Tabela4[[Código NBS/LC116]:[Meus serviços]],3,0))</f>
        <v>Não</v>
      </c>
      <c r="C4263" t="str">
        <f>IF(E4263=0,TEXT(dados!A4178,"00000000"),IF(E4263=2,TEXT(dados!A4178,"0000"),TEXT(dados!A4178,"#")))</f>
        <v>39100090</v>
      </c>
      <c r="D4263" t="str">
        <f>IF(dados!B4178=0,"",dados!B4178)</f>
        <v/>
      </c>
      <c r="E4263">
        <f>dados!C4178</f>
        <v>0</v>
      </c>
      <c r="F4263" t="str">
        <f>dados!D4178</f>
        <v>Silicones em outs.formas primarias</v>
      </c>
      <c r="G4263"/>
      <c r="H4263"/>
      <c r="I4263"/>
      <c r="J4263"/>
      <c r="K4263" s="13"/>
      <c r="L4263" s="13">
        <f>dados!I4178/100</f>
        <v>0.16600000000000001</v>
      </c>
      <c r="M4263" s="13">
        <f>dados!J4178/100</f>
        <v>0.2979</v>
      </c>
      <c r="N4263" s="13">
        <f>dados!K4178/100</f>
        <v>0.18</v>
      </c>
      <c r="O4263" s="13">
        <f>dados!L4178/100</f>
        <v>0</v>
      </c>
      <c r="P4263" s="12" t="str">
        <f>LEFT(Tabela2[[#This Row],[Código]],2)</f>
        <v>39</v>
      </c>
    </row>
    <row r="4264" spans="2:16" ht="15" customHeight="1" x14ac:dyDescent="0.25">
      <c r="B4264" s="31" t="str">
        <f>IF(Tabela2[[#This Row],[Tipo]] = 0,LOOKUP(Tabela2[[#This Row],[RESUMO]],Tabela3[Grupo],Tabela3[Meus produtos]),VLOOKUP(Tabela2[[#This Row],[Código]],Tabela4[[Código NBS/LC116]:[Meus serviços]],3,0))</f>
        <v>Não</v>
      </c>
      <c r="C4264" t="str">
        <f>IF(E4264=0,TEXT(dados!A4179,"00000000"),IF(E4264=2,TEXT(dados!A4179,"0000"),TEXT(dados!A4179,"#")))</f>
        <v>39111010</v>
      </c>
      <c r="D4264" t="str">
        <f>IF(dados!B4179=0,"",dados!B4179)</f>
        <v/>
      </c>
      <c r="E4264">
        <f>dados!C4179</f>
        <v>0</v>
      </c>
      <c r="F4264" t="str">
        <f>dados!D4179</f>
        <v>Resina de petroleo,de cumarona,etc.c/carga, forma primar</v>
      </c>
      <c r="G4264"/>
      <c r="H4264"/>
      <c r="I4264"/>
      <c r="J4264"/>
      <c r="K4264" s="13"/>
      <c r="L4264" s="13">
        <f>dados!I4179/100</f>
        <v>0.16600000000000001</v>
      </c>
      <c r="M4264" s="13">
        <f>dados!J4179/100</f>
        <v>0.2979</v>
      </c>
      <c r="N4264" s="13">
        <f>dados!K4179/100</f>
        <v>0.18</v>
      </c>
      <c r="O4264" s="13">
        <f>dados!L4179/100</f>
        <v>0</v>
      </c>
      <c r="P4264" s="12" t="str">
        <f>LEFT(Tabela2[[#This Row],[Código]],2)</f>
        <v>39</v>
      </c>
    </row>
    <row r="4265" spans="2:16" ht="15" customHeight="1" x14ac:dyDescent="0.25">
      <c r="B4265" s="31" t="str">
        <f>IF(Tabela2[[#This Row],[Tipo]] = 0,LOOKUP(Tabela2[[#This Row],[RESUMO]],Tabela3[Grupo],Tabela3[Meus produtos]),VLOOKUP(Tabela2[[#This Row],[Código]],Tabela4[[Código NBS/LC116]:[Meus serviços]],3,0))</f>
        <v>Não</v>
      </c>
      <c r="C4265" t="str">
        <f>IF(E4265=0,TEXT(dados!A4180,"00000000"),IF(E4265=2,TEXT(dados!A4180,"0000"),TEXT(dados!A4180,"#")))</f>
        <v>39111021</v>
      </c>
      <c r="D4265" t="str">
        <f>IF(dados!B4180=0,"",dados!B4180)</f>
        <v/>
      </c>
      <c r="E4265">
        <f>dados!C4180</f>
        <v>0</v>
      </c>
      <c r="F4265" t="str">
        <f>dados!D4180</f>
        <v>Resinas de petroleo, total ou parcialmente hidrogenadas, de cor gardner inferior a 3, segundo norma astm d 1544</v>
      </c>
      <c r="G4265"/>
      <c r="H4265"/>
      <c r="I4265"/>
      <c r="J4265"/>
      <c r="K4265" s="13"/>
      <c r="L4265" s="13">
        <f>dados!I4180/100</f>
        <v>0.16600000000000001</v>
      </c>
      <c r="M4265" s="13">
        <f>dados!J4180/100</f>
        <v>0.18600000000000003</v>
      </c>
      <c r="N4265" s="13">
        <f>dados!K4180/100</f>
        <v>0.18</v>
      </c>
      <c r="O4265" s="13">
        <f>dados!L4180/100</f>
        <v>0</v>
      </c>
      <c r="P4265" s="12" t="str">
        <f>LEFT(Tabela2[[#This Row],[Código]],2)</f>
        <v>39</v>
      </c>
    </row>
    <row r="4266" spans="2:16" ht="15" customHeight="1" x14ac:dyDescent="0.25">
      <c r="B4266" s="31" t="str">
        <f>IF(Tabela2[[#This Row],[Tipo]] = 0,LOOKUP(Tabela2[[#This Row],[RESUMO]],Tabela3[Grupo],Tabela3[Meus produtos]),VLOOKUP(Tabela2[[#This Row],[Código]],Tabela4[[Código NBS/LC116]:[Meus serviços]],3,0))</f>
        <v>Não</v>
      </c>
      <c r="C4266" t="str">
        <f>IF(E4266=0,TEXT(dados!A4181,"00000000"),IF(E4266=2,TEXT(dados!A4181,"0000"),TEXT(dados!A4181,"#")))</f>
        <v>39111029</v>
      </c>
      <c r="D4266" t="str">
        <f>IF(dados!B4181=0,"",dados!B4181)</f>
        <v/>
      </c>
      <c r="E4266">
        <f>dados!C4181</f>
        <v>0</v>
      </c>
      <c r="F4266" t="str">
        <f>dados!D4181</f>
        <v>Outras resina de petroleo,de cumarona,etc.s/carga, forma primar</v>
      </c>
      <c r="G4266"/>
      <c r="H4266"/>
      <c r="I4266"/>
      <c r="J4266"/>
      <c r="K4266" s="13"/>
      <c r="L4266" s="13">
        <f>dados!I4181/100</f>
        <v>0.16600000000000001</v>
      </c>
      <c r="M4266" s="13">
        <f>dados!J4181/100</f>
        <v>0.2979</v>
      </c>
      <c r="N4266" s="13">
        <f>dados!K4181/100</f>
        <v>0.18</v>
      </c>
      <c r="O4266" s="13">
        <f>dados!L4181/100</f>
        <v>0</v>
      </c>
      <c r="P4266" s="12" t="str">
        <f>LEFT(Tabela2[[#This Row],[Código]],2)</f>
        <v>39</v>
      </c>
    </row>
    <row r="4267" spans="2:16" ht="15" customHeight="1" x14ac:dyDescent="0.25">
      <c r="B4267" s="31" t="str">
        <f>IF(Tabela2[[#This Row],[Tipo]] = 0,LOOKUP(Tabela2[[#This Row],[RESUMO]],Tabela3[Grupo],Tabela3[Meus produtos]),VLOOKUP(Tabela2[[#This Row],[Código]],Tabela4[[Código NBS/LC116]:[Meus serviços]],3,0))</f>
        <v>Não</v>
      </c>
      <c r="C4267" t="str">
        <f>IF(E4267=0,TEXT(dados!A4182,"00000000"),IF(E4267=2,TEXT(dados!A4182,"0000"),TEXT(dados!A4182,"#")))</f>
        <v>39112000</v>
      </c>
      <c r="D4267" t="str">
        <f>IF(dados!B4182=0,"",dados!B4182)</f>
        <v/>
      </c>
      <c r="E4267">
        <f>dados!C4182</f>
        <v>0</v>
      </c>
      <c r="F4267" t="str">
        <f>dados!D4182</f>
        <v>Plastico e suas obras Resinas de petroleo resinas de cumarona indeno politerpenos polissulfetos polissulfonas e outros produtos mencionados na nota 3 do presente capitulo nao especificados nem compreendidos noutras posicoes em formas primarias Poli 1 3 fe</v>
      </c>
      <c r="G4267"/>
      <c r="H4267"/>
      <c r="I4267"/>
      <c r="J4267"/>
      <c r="K4267" s="13"/>
      <c r="L4267" s="13">
        <f>dados!I4182/100</f>
        <v>0.16600000000000001</v>
      </c>
      <c r="M4267" s="13">
        <f>dados!J4182/100</f>
        <v>0.2979</v>
      </c>
      <c r="N4267" s="13">
        <f>dados!K4182/100</f>
        <v>0.18</v>
      </c>
      <c r="O4267" s="13">
        <f>dados!L4182/100</f>
        <v>0</v>
      </c>
      <c r="P4267" s="12" t="str">
        <f>LEFT(Tabela2[[#This Row],[Código]],2)</f>
        <v>39</v>
      </c>
    </row>
    <row r="4268" spans="2:16" ht="15" customHeight="1" x14ac:dyDescent="0.25">
      <c r="B4268" s="31" t="str">
        <f>IF(Tabela2[[#This Row],[Tipo]] = 0,LOOKUP(Tabela2[[#This Row],[RESUMO]],Tabela3[Grupo],Tabela3[Meus produtos]),VLOOKUP(Tabela2[[#This Row],[Código]],Tabela4[[Código NBS/LC116]:[Meus serviços]],3,0))</f>
        <v>Não</v>
      </c>
      <c r="C4268" t="str">
        <f>IF(E4268=0,TEXT(dados!A4183,"00000000"),IF(E4268=2,TEXT(dados!A4183,"0000"),TEXT(dados!A4183,"#")))</f>
        <v>39119011</v>
      </c>
      <c r="D4268" t="str">
        <f>IF(dados!B4183=0,"",dados!B4183)</f>
        <v/>
      </c>
      <c r="E4268">
        <f>dados!C4183</f>
        <v>0</v>
      </c>
      <c r="F4268" t="str">
        <f>dados!D4183</f>
        <v>Politerpenos modif.quimicam.c/carga,em formas primarias</v>
      </c>
      <c r="G4268"/>
      <c r="H4268"/>
      <c r="I4268"/>
      <c r="J4268"/>
      <c r="K4268" s="13"/>
      <c r="L4268" s="13">
        <f>dados!I4183/100</f>
        <v>0.16600000000000001</v>
      </c>
      <c r="M4268" s="13">
        <f>dados!J4183/100</f>
        <v>0.2979</v>
      </c>
      <c r="N4268" s="13">
        <f>dados!K4183/100</f>
        <v>0.18</v>
      </c>
      <c r="O4268" s="13">
        <f>dados!L4183/100</f>
        <v>0</v>
      </c>
      <c r="P4268" s="12" t="str">
        <f>LEFT(Tabela2[[#This Row],[Código]],2)</f>
        <v>39</v>
      </c>
    </row>
    <row r="4269" spans="2:16" ht="15" customHeight="1" x14ac:dyDescent="0.25">
      <c r="B4269" s="31" t="str">
        <f>IF(Tabela2[[#This Row],[Tipo]] = 0,LOOKUP(Tabela2[[#This Row],[RESUMO]],Tabela3[Grupo],Tabela3[Meus produtos]),VLOOKUP(Tabela2[[#This Row],[Código]],Tabela4[[Código NBS/LC116]:[Meus serviços]],3,0))</f>
        <v>Não</v>
      </c>
      <c r="C4269" t="str">
        <f>IF(E4269=0,TEXT(dados!A4184,"00000000"),IF(E4269=2,TEXT(dados!A4184,"0000"),TEXT(dados!A4184,"#")))</f>
        <v>39119012</v>
      </c>
      <c r="D4269" t="str">
        <f>IF(dados!B4184=0,"",dados!B4184)</f>
        <v/>
      </c>
      <c r="E4269">
        <f>dados!C4184</f>
        <v>0</v>
      </c>
      <c r="F4269" t="str">
        <f>dados!D4184</f>
        <v>Polieterimidas (pei) e seus copolimeros</v>
      </c>
      <c r="G4269"/>
      <c r="H4269"/>
      <c r="I4269"/>
      <c r="J4269"/>
      <c r="K4269" s="13"/>
      <c r="L4269" s="13">
        <f>dados!I4184/100</f>
        <v>0.16600000000000001</v>
      </c>
      <c r="M4269" s="13">
        <f>dados!J4184/100</f>
        <v>0.18600000000000003</v>
      </c>
      <c r="N4269" s="13">
        <f>dados!K4184/100</f>
        <v>0.18</v>
      </c>
      <c r="O4269" s="13">
        <f>dados!L4184/100</f>
        <v>0</v>
      </c>
      <c r="P4269" s="12" t="str">
        <f>LEFT(Tabela2[[#This Row],[Código]],2)</f>
        <v>39</v>
      </c>
    </row>
    <row r="4270" spans="2:16" ht="15" customHeight="1" x14ac:dyDescent="0.25">
      <c r="B4270" s="31" t="str">
        <f>IF(Tabela2[[#This Row],[Tipo]] = 0,LOOKUP(Tabela2[[#This Row],[RESUMO]],Tabela3[Grupo],Tabela3[Meus produtos]),VLOOKUP(Tabela2[[#This Row],[Código]],Tabela4[[Código NBS/LC116]:[Meus serviços]],3,0))</f>
        <v>Não</v>
      </c>
      <c r="C4270" t="str">
        <f>IF(E4270=0,TEXT(dados!A4185,"00000000"),IF(E4270=2,TEXT(dados!A4185,"0000"),TEXT(dados!A4185,"#")))</f>
        <v>39119013</v>
      </c>
      <c r="D4270" t="str">
        <f>IF(dados!B4185=0,"",dados!B4185)</f>
        <v/>
      </c>
      <c r="E4270">
        <f>dados!C4185</f>
        <v>0</v>
      </c>
      <c r="F4270" t="str">
        <f>dados!D4185</f>
        <v>Polieteremidas e seus copolimeros,c/carga,formas primar</v>
      </c>
      <c r="G4270"/>
      <c r="H4270"/>
      <c r="I4270"/>
      <c r="J4270"/>
      <c r="K4270" s="13"/>
      <c r="L4270" s="13">
        <f>dados!I4185/100</f>
        <v>0.16600000000000001</v>
      </c>
      <c r="M4270" s="13">
        <f>dados!J4185/100</f>
        <v>0.18600000000000003</v>
      </c>
      <c r="N4270" s="13">
        <f>dados!K4185/100</f>
        <v>0.18</v>
      </c>
      <c r="O4270" s="13">
        <f>dados!L4185/100</f>
        <v>0</v>
      </c>
      <c r="P4270" s="12" t="str">
        <f>LEFT(Tabela2[[#This Row],[Código]],2)</f>
        <v>39</v>
      </c>
    </row>
    <row r="4271" spans="2:16" ht="15" customHeight="1" x14ac:dyDescent="0.25">
      <c r="B4271" s="31" t="str">
        <f>IF(Tabela2[[#This Row],[Tipo]] = 0,LOOKUP(Tabela2[[#This Row],[RESUMO]],Tabela3[Grupo],Tabela3[Meus produtos]),VLOOKUP(Tabela2[[#This Row],[Código]],Tabela4[[Código NBS/LC116]:[Meus serviços]],3,0))</f>
        <v>Não</v>
      </c>
      <c r="C4271" t="str">
        <f>IF(E4271=0,TEXT(dados!A4186,"00000000"),IF(E4271=2,TEXT(dados!A4186,"0000"),TEXT(dados!A4186,"#")))</f>
        <v>39119014</v>
      </c>
      <c r="D4271" t="str">
        <f>IF(dados!B4186=0,"",dados!B4186)</f>
        <v/>
      </c>
      <c r="E4271">
        <f>dados!C4186</f>
        <v>0</v>
      </c>
      <c r="F4271" t="str">
        <f>dados!D4186</f>
        <v>Poli(sulfeto de fenileno)</v>
      </c>
      <c r="G4271"/>
      <c r="H4271"/>
      <c r="I4271"/>
      <c r="J4271"/>
      <c r="K4271" s="13"/>
      <c r="L4271" s="13">
        <f>dados!I4186/100</f>
        <v>0.16600000000000001</v>
      </c>
      <c r="M4271" s="13">
        <f>dados!J4186/100</f>
        <v>0.18600000000000003</v>
      </c>
      <c r="N4271" s="13">
        <f>dados!K4186/100</f>
        <v>0.18</v>
      </c>
      <c r="O4271" s="13">
        <f>dados!L4186/100</f>
        <v>0</v>
      </c>
      <c r="P4271" s="12" t="str">
        <f>LEFT(Tabela2[[#This Row],[Código]],2)</f>
        <v>39</v>
      </c>
    </row>
    <row r="4272" spans="2:16" ht="15" customHeight="1" x14ac:dyDescent="0.25">
      <c r="B4272" s="31" t="str">
        <f>IF(Tabela2[[#This Row],[Tipo]] = 0,LOOKUP(Tabela2[[#This Row],[RESUMO]],Tabela3[Grupo],Tabela3[Meus produtos]),VLOOKUP(Tabela2[[#This Row],[Código]],Tabela4[[Código NBS/LC116]:[Meus serviços]],3,0))</f>
        <v>Não</v>
      </c>
      <c r="C4272" t="str">
        <f>IF(E4272=0,TEXT(dados!A4187,"00000000"),IF(E4272=2,TEXT(dados!A4187,"0000"),TEXT(dados!A4187,"#")))</f>
        <v>39119019</v>
      </c>
      <c r="D4272" t="str">
        <f>IF(dados!B4187=0,"",dados!B4187)</f>
        <v/>
      </c>
      <c r="E4272">
        <f>dados!C4187</f>
        <v>0</v>
      </c>
      <c r="F4272" t="str">
        <f>dados!D4187</f>
        <v>Polissulfetos,polissulfonas,etc.c/carga,formas primars.</v>
      </c>
      <c r="G4272"/>
      <c r="H4272"/>
      <c r="I4272"/>
      <c r="J4272"/>
      <c r="K4272" s="13"/>
      <c r="L4272" s="13">
        <f>dados!I4187/100</f>
        <v>0.16600000000000001</v>
      </c>
      <c r="M4272" s="13">
        <f>dados!J4187/100</f>
        <v>0.2979</v>
      </c>
      <c r="N4272" s="13">
        <f>dados!K4187/100</f>
        <v>0.18</v>
      </c>
      <c r="O4272" s="13">
        <f>dados!L4187/100</f>
        <v>0</v>
      </c>
      <c r="P4272" s="12" t="str">
        <f>LEFT(Tabela2[[#This Row],[Código]],2)</f>
        <v>39</v>
      </c>
    </row>
    <row r="4273" spans="2:16" ht="15" customHeight="1" x14ac:dyDescent="0.25">
      <c r="B4273" s="31" t="str">
        <f>IF(Tabela2[[#This Row],[Tipo]] = 0,LOOKUP(Tabela2[[#This Row],[RESUMO]],Tabela3[Grupo],Tabela3[Meus produtos]),VLOOKUP(Tabela2[[#This Row],[Código]],Tabela4[[Código NBS/LC116]:[Meus serviços]],3,0))</f>
        <v>Não</v>
      </c>
      <c r="C4273" t="str">
        <f>IF(E4273=0,TEXT(dados!A4188,"00000000"),IF(E4273=2,TEXT(dados!A4188,"0000"),TEXT(dados!A4188,"#")))</f>
        <v>39119021</v>
      </c>
      <c r="D4273" t="str">
        <f>IF(dados!B4188=0,"",dados!B4188)</f>
        <v/>
      </c>
      <c r="E4273">
        <f>dados!C4188</f>
        <v>0</v>
      </c>
      <c r="F4273" t="str">
        <f>dados!D4188</f>
        <v>Politerpenos modifs.quimicam.sem carga,em formas primar</v>
      </c>
      <c r="G4273"/>
      <c r="H4273"/>
      <c r="I4273"/>
      <c r="J4273"/>
      <c r="K4273" s="13"/>
      <c r="L4273" s="13">
        <f>dados!I4188/100</f>
        <v>0.16600000000000001</v>
      </c>
      <c r="M4273" s="13">
        <f>dados!J4188/100</f>
        <v>0.2979</v>
      </c>
      <c r="N4273" s="13">
        <f>dados!K4188/100</f>
        <v>0.18</v>
      </c>
      <c r="O4273" s="13">
        <f>dados!L4188/100</f>
        <v>0</v>
      </c>
      <c r="P4273" s="12" t="str">
        <f>LEFT(Tabela2[[#This Row],[Código]],2)</f>
        <v>39</v>
      </c>
    </row>
    <row r="4274" spans="2:16" ht="15" customHeight="1" x14ac:dyDescent="0.25">
      <c r="B4274" s="31" t="str">
        <f>IF(Tabela2[[#This Row],[Tipo]] = 0,LOOKUP(Tabela2[[#This Row],[RESUMO]],Tabela3[Grupo],Tabela3[Meus produtos]),VLOOKUP(Tabela2[[#This Row],[Código]],Tabela4[[Código NBS/LC116]:[Meus serviços]],3,0))</f>
        <v>Não</v>
      </c>
      <c r="C4274" t="str">
        <f>IF(E4274=0,TEXT(dados!A4189,"00000000"),IF(E4274=2,TEXT(dados!A4189,"0000"),TEXT(dados!A4189,"#")))</f>
        <v>39119022</v>
      </c>
      <c r="D4274" t="str">
        <f>IF(dados!B4189=0,"",dados!B4189)</f>
        <v/>
      </c>
      <c r="E4274">
        <f>dados!C4189</f>
        <v>0</v>
      </c>
      <c r="F4274" t="str">
        <f>dados!D4189</f>
        <v>Polissulfeto de fenileno,sem carga,em formas primarias</v>
      </c>
      <c r="G4274"/>
      <c r="H4274"/>
      <c r="I4274"/>
      <c r="J4274"/>
      <c r="K4274" s="13"/>
      <c r="L4274" s="13">
        <f>dados!I4189/100</f>
        <v>0.16600000000000001</v>
      </c>
      <c r="M4274" s="13">
        <f>dados!J4189/100</f>
        <v>0.18600000000000003</v>
      </c>
      <c r="N4274" s="13">
        <f>dados!K4189/100</f>
        <v>0.18</v>
      </c>
      <c r="O4274" s="13">
        <f>dados!L4189/100</f>
        <v>0</v>
      </c>
      <c r="P4274" s="12" t="str">
        <f>LEFT(Tabela2[[#This Row],[Código]],2)</f>
        <v>39</v>
      </c>
    </row>
    <row r="4275" spans="2:16" ht="15" customHeight="1" x14ac:dyDescent="0.25">
      <c r="B4275" s="31" t="str">
        <f>IF(Tabela2[[#This Row],[Tipo]] = 0,LOOKUP(Tabela2[[#This Row],[RESUMO]],Tabela3[Grupo],Tabela3[Meus produtos]),VLOOKUP(Tabela2[[#This Row],[Código]],Tabela4[[Código NBS/LC116]:[Meus serviços]],3,0))</f>
        <v>Não</v>
      </c>
      <c r="C4275" t="str">
        <f>IF(E4275=0,TEXT(dados!A4190,"00000000"),IF(E4275=2,TEXT(dados!A4190,"0000"),TEXT(dados!A4190,"#")))</f>
        <v>39119023</v>
      </c>
      <c r="D4275" t="str">
        <f>IF(dados!B4190=0,"",dados!B4190)</f>
        <v/>
      </c>
      <c r="E4275">
        <f>dados!C4190</f>
        <v>0</v>
      </c>
      <c r="F4275" t="str">
        <f>dados!D4190</f>
        <v>Polietilenaminas</v>
      </c>
      <c r="G4275"/>
      <c r="H4275"/>
      <c r="I4275"/>
      <c r="J4275"/>
      <c r="K4275" s="13"/>
      <c r="L4275" s="13">
        <f>dados!I4190/100</f>
        <v>0.16600000000000001</v>
      </c>
      <c r="M4275" s="13">
        <f>dados!J4190/100</f>
        <v>0.18600000000000003</v>
      </c>
      <c r="N4275" s="13">
        <f>dados!K4190/100</f>
        <v>0.18</v>
      </c>
      <c r="O4275" s="13">
        <f>dados!L4190/100</f>
        <v>0</v>
      </c>
      <c r="P4275" s="12" t="str">
        <f>LEFT(Tabela2[[#This Row],[Código]],2)</f>
        <v>39</v>
      </c>
    </row>
    <row r="4276" spans="2:16" ht="15" customHeight="1" x14ac:dyDescent="0.25">
      <c r="B4276" s="31" t="str">
        <f>IF(Tabela2[[#This Row],[Tipo]] = 0,LOOKUP(Tabela2[[#This Row],[RESUMO]],Tabela3[Grupo],Tabela3[Meus produtos]),VLOOKUP(Tabela2[[#This Row],[Código]],Tabela4[[Código NBS/LC116]:[Meus serviços]],3,0))</f>
        <v>Não</v>
      </c>
      <c r="C4276" t="str">
        <f>IF(E4276=0,TEXT(dados!A4191,"00000000"),IF(E4276=2,TEXT(dados!A4191,"0000"),TEXT(dados!A4191,"#")))</f>
        <v>39119024</v>
      </c>
      <c r="D4276" t="str">
        <f>IF(dados!B4191=0,"",dados!B4191)</f>
        <v/>
      </c>
      <c r="E4276">
        <f>dados!C4191</f>
        <v>0</v>
      </c>
      <c r="F4276" t="str">
        <f>dados!D4191</f>
        <v>Polieterimidas (pei) e seus copolimeros</v>
      </c>
      <c r="G4276"/>
      <c r="H4276"/>
      <c r="I4276"/>
      <c r="J4276"/>
      <c r="K4276" s="13"/>
      <c r="L4276" s="13">
        <f>dados!I4191/100</f>
        <v>0.16600000000000001</v>
      </c>
      <c r="M4276" s="13">
        <f>dados!J4191/100</f>
        <v>0.18600000000000003</v>
      </c>
      <c r="N4276" s="13">
        <f>dados!K4191/100</f>
        <v>0.18</v>
      </c>
      <c r="O4276" s="13">
        <f>dados!L4191/100</f>
        <v>0</v>
      </c>
      <c r="P4276" s="12" t="str">
        <f>LEFT(Tabela2[[#This Row],[Código]],2)</f>
        <v>39</v>
      </c>
    </row>
    <row r="4277" spans="2:16" ht="15" customHeight="1" x14ac:dyDescent="0.25">
      <c r="B4277" s="31" t="str">
        <f>IF(Tabela2[[#This Row],[Tipo]] = 0,LOOKUP(Tabela2[[#This Row],[RESUMO]],Tabela3[Grupo],Tabela3[Meus produtos]),VLOOKUP(Tabela2[[#This Row],[Código]],Tabela4[[Código NBS/LC116]:[Meus serviços]],3,0))</f>
        <v>Não</v>
      </c>
      <c r="C4277" t="str">
        <f>IF(E4277=0,TEXT(dados!A4192,"00000000"),IF(E4277=2,TEXT(dados!A4192,"0000"),TEXT(dados!A4192,"#")))</f>
        <v>39119025</v>
      </c>
      <c r="D4277" t="str">
        <f>IF(dados!B4192=0,"",dados!B4192)</f>
        <v/>
      </c>
      <c r="E4277">
        <f>dados!C4192</f>
        <v>0</v>
      </c>
      <c r="F4277" t="str">
        <f>dados!D4192</f>
        <v>Polietersulfonas (pes) e seus copolimeros</v>
      </c>
      <c r="G4277"/>
      <c r="H4277"/>
      <c r="I4277"/>
      <c r="J4277"/>
      <c r="K4277" s="13"/>
      <c r="L4277" s="13">
        <f>dados!I4192/100</f>
        <v>0.16600000000000001</v>
      </c>
      <c r="M4277" s="13">
        <f>dados!J4192/100</f>
        <v>0.18600000000000003</v>
      </c>
      <c r="N4277" s="13">
        <f>dados!K4192/100</f>
        <v>0.18</v>
      </c>
      <c r="O4277" s="13">
        <f>dados!L4192/100</f>
        <v>0</v>
      </c>
      <c r="P4277" s="12" t="str">
        <f>LEFT(Tabela2[[#This Row],[Código]],2)</f>
        <v>39</v>
      </c>
    </row>
    <row r="4278" spans="2:16" ht="15" customHeight="1" x14ac:dyDescent="0.25">
      <c r="B4278" s="31" t="str">
        <f>IF(Tabela2[[#This Row],[Tipo]] = 0,LOOKUP(Tabela2[[#This Row],[RESUMO]],Tabela3[Grupo],Tabela3[Meus produtos]),VLOOKUP(Tabela2[[#This Row],[Código]],Tabela4[[Código NBS/LC116]:[Meus serviços]],3,0))</f>
        <v>Não</v>
      </c>
      <c r="C4278" t="str">
        <f>IF(E4278=0,TEXT(dados!A4193,"00000000"),IF(E4278=2,TEXT(dados!A4193,"0000"),TEXT(dados!A4193,"#")))</f>
        <v>39119026</v>
      </c>
      <c r="D4278" t="str">
        <f>IF(dados!B4193=0,"",dados!B4193)</f>
        <v/>
      </c>
      <c r="E4278">
        <f>dados!C4193</f>
        <v>0</v>
      </c>
      <c r="F4278" t="str">
        <f>dados!D4193</f>
        <v>Polissulfonas</v>
      </c>
      <c r="G4278"/>
      <c r="H4278"/>
      <c r="I4278"/>
      <c r="J4278"/>
      <c r="K4278" s="13"/>
      <c r="L4278" s="13">
        <f>dados!I4193/100</f>
        <v>0.16600000000000001</v>
      </c>
      <c r="M4278" s="13">
        <f>dados!J4193/100</f>
        <v>0.18600000000000003</v>
      </c>
      <c r="N4278" s="13">
        <f>dados!K4193/100</f>
        <v>0.18</v>
      </c>
      <c r="O4278" s="13">
        <f>dados!L4193/100</f>
        <v>0</v>
      </c>
      <c r="P4278" s="12" t="str">
        <f>LEFT(Tabela2[[#This Row],[Código]],2)</f>
        <v>39</v>
      </c>
    </row>
    <row r="4279" spans="2:16" ht="15" customHeight="1" x14ac:dyDescent="0.25">
      <c r="B4279" s="31" t="str">
        <f>IF(Tabela2[[#This Row],[Tipo]] = 0,LOOKUP(Tabela2[[#This Row],[RESUMO]],Tabela3[Grupo],Tabela3[Meus produtos]),VLOOKUP(Tabela2[[#This Row],[Código]],Tabela4[[Código NBS/LC116]:[Meus serviços]],3,0))</f>
        <v>Não</v>
      </c>
      <c r="C4279" t="str">
        <f>IF(E4279=0,TEXT(dados!A4194,"00000000"),IF(E4279=2,TEXT(dados!A4194,"0000"),TEXT(dados!A4194,"#")))</f>
        <v>39119027</v>
      </c>
      <c r="D4279" t="str">
        <f>IF(dados!B4194=0,"",dados!B4194)</f>
        <v/>
      </c>
      <c r="E4279">
        <f>dados!C4194</f>
        <v>0</v>
      </c>
      <c r="F4279" t="str">
        <f>dados!D4194</f>
        <v>Cloreto de hexadimetrina</v>
      </c>
      <c r="G4279"/>
      <c r="H4279"/>
      <c r="I4279"/>
      <c r="J4279"/>
      <c r="K4279" s="13"/>
      <c r="L4279" s="13">
        <f>dados!I4194/100</f>
        <v>0.16600000000000001</v>
      </c>
      <c r="M4279" s="13">
        <f>dados!J4194/100</f>
        <v>0.18600000000000003</v>
      </c>
      <c r="N4279" s="13">
        <f>dados!K4194/100</f>
        <v>0.18</v>
      </c>
      <c r="O4279" s="13">
        <f>dados!L4194/100</f>
        <v>0</v>
      </c>
      <c r="P4279" s="12" t="str">
        <f>LEFT(Tabela2[[#This Row],[Código]],2)</f>
        <v>39</v>
      </c>
    </row>
    <row r="4280" spans="2:16" ht="15" customHeight="1" x14ac:dyDescent="0.25">
      <c r="B4280" s="31" t="str">
        <f>IF(Tabela2[[#This Row],[Tipo]] = 0,LOOKUP(Tabela2[[#This Row],[RESUMO]],Tabela3[Grupo],Tabela3[Meus produtos]),VLOOKUP(Tabela2[[#This Row],[Código]],Tabela4[[Código NBS/LC116]:[Meus serviços]],3,0))</f>
        <v>Não</v>
      </c>
      <c r="C4280" t="str">
        <f>IF(E4280=0,TEXT(dados!A4195,"00000000"),IF(E4280=2,TEXT(dados!A4195,"0000"),TEXT(dados!A4195,"#")))</f>
        <v>39119029</v>
      </c>
      <c r="D4280" t="str">
        <f>IF(dados!B4195=0,"",dados!B4195)</f>
        <v/>
      </c>
      <c r="E4280">
        <f>dados!C4195</f>
        <v>0</v>
      </c>
      <c r="F4280" t="str">
        <f>dados!D4195</f>
        <v>Outs.politerpenos,etc.sem carga,em formas primarias</v>
      </c>
      <c r="G4280"/>
      <c r="H4280"/>
      <c r="I4280"/>
      <c r="J4280"/>
      <c r="K4280" s="13"/>
      <c r="L4280" s="13">
        <f>dados!I4195/100</f>
        <v>0.16600000000000001</v>
      </c>
      <c r="M4280" s="13">
        <f>dados!J4195/100</f>
        <v>0.2979</v>
      </c>
      <c r="N4280" s="13">
        <f>dados!K4195/100</f>
        <v>0.18</v>
      </c>
      <c r="O4280" s="13">
        <f>dados!L4195/100</f>
        <v>0</v>
      </c>
      <c r="P4280" s="12" t="str">
        <f>LEFT(Tabela2[[#This Row],[Código]],2)</f>
        <v>39</v>
      </c>
    </row>
    <row r="4281" spans="2:16" ht="15" customHeight="1" x14ac:dyDescent="0.25">
      <c r="B4281" s="31" t="str">
        <f>IF(Tabela2[[#This Row],[Tipo]] = 0,LOOKUP(Tabela2[[#This Row],[RESUMO]],Tabela3[Grupo],Tabela3[Meus produtos]),VLOOKUP(Tabela2[[#This Row],[Código]],Tabela4[[Código NBS/LC116]:[Meus serviços]],3,0))</f>
        <v>Não</v>
      </c>
      <c r="C4281" t="str">
        <f>IF(E4281=0,TEXT(dados!A4196,"00000000"),IF(E4281=2,TEXT(dados!A4196,"0000"),TEXT(dados!A4196,"#")))</f>
        <v>39121110</v>
      </c>
      <c r="D4281" t="str">
        <f>IF(dados!B4196=0,"",dados!B4196)</f>
        <v/>
      </c>
      <c r="E4281">
        <f>dados!C4196</f>
        <v>0</v>
      </c>
      <c r="F4281" t="str">
        <f>dados!D4196</f>
        <v>Acetato de celulose,nao plastificado,c/carga, forma prim</v>
      </c>
      <c r="G4281"/>
      <c r="H4281"/>
      <c r="I4281"/>
      <c r="J4281"/>
      <c r="K4281" s="13"/>
      <c r="L4281" s="13">
        <f>dados!I4196/100</f>
        <v>0.16600000000000001</v>
      </c>
      <c r="M4281" s="13">
        <f>dados!J4196/100</f>
        <v>0.25319999999999998</v>
      </c>
      <c r="N4281" s="13">
        <f>dados!K4196/100</f>
        <v>0.18</v>
      </c>
      <c r="O4281" s="13">
        <f>dados!L4196/100</f>
        <v>0</v>
      </c>
      <c r="P4281" s="12" t="str">
        <f>LEFT(Tabela2[[#This Row],[Código]],2)</f>
        <v>39</v>
      </c>
    </row>
    <row r="4282" spans="2:16" ht="15" customHeight="1" x14ac:dyDescent="0.25">
      <c r="B4282" s="31" t="str">
        <f>IF(Tabela2[[#This Row],[Tipo]] = 0,LOOKUP(Tabela2[[#This Row],[RESUMO]],Tabela3[Grupo],Tabela3[Meus produtos]),VLOOKUP(Tabela2[[#This Row],[Código]],Tabela4[[Código NBS/LC116]:[Meus serviços]],3,0))</f>
        <v>Não</v>
      </c>
      <c r="C4282" t="str">
        <f>IF(E4282=0,TEXT(dados!A4197,"00000000"),IF(E4282=2,TEXT(dados!A4197,"0000"),TEXT(dados!A4197,"#")))</f>
        <v>39121120</v>
      </c>
      <c r="D4282" t="str">
        <f>IF(dados!B4197=0,"",dados!B4197)</f>
        <v/>
      </c>
      <c r="E4282">
        <f>dados!C4197</f>
        <v>0</v>
      </c>
      <c r="F4282" t="str">
        <f>dados!D4197</f>
        <v>Acetato de celulose,nao plastificado,s/carga, forma prim</v>
      </c>
      <c r="G4282"/>
      <c r="H4282"/>
      <c r="I4282"/>
      <c r="J4282"/>
      <c r="K4282" s="13"/>
      <c r="L4282" s="13">
        <f>dados!I4197/100</f>
        <v>0.16600000000000001</v>
      </c>
      <c r="M4282" s="13">
        <f>dados!J4197/100</f>
        <v>0.18600000000000003</v>
      </c>
      <c r="N4282" s="13">
        <f>dados!K4197/100</f>
        <v>0.18</v>
      </c>
      <c r="O4282" s="13">
        <f>dados!L4197/100</f>
        <v>0</v>
      </c>
      <c r="P4282" s="12" t="str">
        <f>LEFT(Tabela2[[#This Row],[Código]],2)</f>
        <v>39</v>
      </c>
    </row>
    <row r="4283" spans="2:16" ht="15" customHeight="1" x14ac:dyDescent="0.25">
      <c r="B4283" s="31" t="str">
        <f>IF(Tabela2[[#This Row],[Tipo]] = 0,LOOKUP(Tabela2[[#This Row],[RESUMO]],Tabela3[Grupo],Tabela3[Meus produtos]),VLOOKUP(Tabela2[[#This Row],[Código]],Tabela4[[Código NBS/LC116]:[Meus serviços]],3,0))</f>
        <v>Não</v>
      </c>
      <c r="C4283" t="str">
        <f>IF(E4283=0,TEXT(dados!A4198,"00000000"),IF(E4283=2,TEXT(dados!A4198,"0000"),TEXT(dados!A4198,"#")))</f>
        <v>39121200</v>
      </c>
      <c r="D4283" t="str">
        <f>IF(dados!B4198=0,"",dados!B4198)</f>
        <v/>
      </c>
      <c r="E4283">
        <f>dados!C4198</f>
        <v>0</v>
      </c>
      <c r="F4283" t="str">
        <f>dados!D4198</f>
        <v>Acetato de celulose,plastificado,em forma primaria</v>
      </c>
      <c r="G4283"/>
      <c r="H4283"/>
      <c r="I4283"/>
      <c r="J4283"/>
      <c r="K4283" s="13"/>
      <c r="L4283" s="13">
        <f>dados!I4198/100</f>
        <v>0.16600000000000001</v>
      </c>
      <c r="M4283" s="13">
        <f>dados!J4198/100</f>
        <v>0.18600000000000003</v>
      </c>
      <c r="N4283" s="13">
        <f>dados!K4198/100</f>
        <v>0.18</v>
      </c>
      <c r="O4283" s="13">
        <f>dados!L4198/100</f>
        <v>0</v>
      </c>
      <c r="P4283" s="12" t="str">
        <f>LEFT(Tabela2[[#This Row],[Código]],2)</f>
        <v>39</v>
      </c>
    </row>
    <row r="4284" spans="2:16" ht="15" customHeight="1" x14ac:dyDescent="0.25">
      <c r="B4284" s="31" t="str">
        <f>IF(Tabela2[[#This Row],[Tipo]] = 0,LOOKUP(Tabela2[[#This Row],[RESUMO]],Tabela3[Grupo],Tabela3[Meus produtos]),VLOOKUP(Tabela2[[#This Row],[Código]],Tabela4[[Código NBS/LC116]:[Meus serviços]],3,0))</f>
        <v>Não</v>
      </c>
      <c r="C4284" t="str">
        <f>IF(E4284=0,TEXT(dados!A4199,"00000000"),IF(E4284=2,TEXT(dados!A4199,"0000"),TEXT(dados!A4199,"#")))</f>
        <v>39122010</v>
      </c>
      <c r="D4284" t="str">
        <f>IF(dados!B4199=0,"",dados!B4199)</f>
        <v/>
      </c>
      <c r="E4284">
        <f>dados!C4199</f>
        <v>0</v>
      </c>
      <c r="F4284" t="str">
        <f>dados!D4199</f>
        <v>Nitrato de celulose,com carga,em forma primaria</v>
      </c>
      <c r="G4284"/>
      <c r="H4284"/>
      <c r="I4284"/>
      <c r="J4284"/>
      <c r="K4284" s="13"/>
      <c r="L4284" s="13">
        <f>dados!I4199/100</f>
        <v>0.16600000000000001</v>
      </c>
      <c r="M4284" s="13">
        <f>dados!J4199/100</f>
        <v>0.2979</v>
      </c>
      <c r="N4284" s="13">
        <f>dados!K4199/100</f>
        <v>0.18</v>
      </c>
      <c r="O4284" s="13">
        <f>dados!L4199/100</f>
        <v>0</v>
      </c>
      <c r="P4284" s="12" t="str">
        <f>LEFT(Tabela2[[#This Row],[Código]],2)</f>
        <v>39</v>
      </c>
    </row>
    <row r="4285" spans="2:16" ht="15" customHeight="1" x14ac:dyDescent="0.25">
      <c r="B4285" s="31" t="str">
        <f>IF(Tabela2[[#This Row],[Tipo]] = 0,LOOKUP(Tabela2[[#This Row],[RESUMO]],Tabela3[Grupo],Tabela3[Meus produtos]),VLOOKUP(Tabela2[[#This Row],[Código]],Tabela4[[Código NBS/LC116]:[Meus serviços]],3,0))</f>
        <v>Não</v>
      </c>
      <c r="C4285" t="str">
        <f>IF(E4285=0,TEXT(dados!A4200,"00000000"),IF(E4285=2,TEXT(dados!A4200,"0000"),TEXT(dados!A4200,"#")))</f>
        <v>39122021</v>
      </c>
      <c r="D4285" t="str">
        <f>IF(dados!B4200=0,"",dados!B4200)</f>
        <v/>
      </c>
      <c r="E4285">
        <f>dados!C4200</f>
        <v>0</v>
      </c>
      <c r="F4285" t="str">
        <f>dados!D4200</f>
        <v>Nitrato de celulose,s/carga,em alcool,teor n/volat&gt;=65%</v>
      </c>
      <c r="G4285"/>
      <c r="H4285"/>
      <c r="I4285"/>
      <c r="J4285"/>
      <c r="K4285" s="13"/>
      <c r="L4285" s="13">
        <f>dados!I4200/100</f>
        <v>0.16600000000000001</v>
      </c>
      <c r="M4285" s="13">
        <f>dados!J4200/100</f>
        <v>0.2979</v>
      </c>
      <c r="N4285" s="13">
        <f>dados!K4200/100</f>
        <v>0.18</v>
      </c>
      <c r="O4285" s="13">
        <f>dados!L4200/100</f>
        <v>0</v>
      </c>
      <c r="P4285" s="12" t="str">
        <f>LEFT(Tabela2[[#This Row],[Código]],2)</f>
        <v>39</v>
      </c>
    </row>
    <row r="4286" spans="2:16" ht="15" customHeight="1" x14ac:dyDescent="0.25">
      <c r="B4286" s="31" t="str">
        <f>IF(Tabela2[[#This Row],[Tipo]] = 0,LOOKUP(Tabela2[[#This Row],[RESUMO]],Tabela3[Grupo],Tabela3[Meus produtos]),VLOOKUP(Tabela2[[#This Row],[Código]],Tabela4[[Código NBS/LC116]:[Meus serviços]],3,0))</f>
        <v>Não</v>
      </c>
      <c r="C4286" t="str">
        <f>IF(E4286=0,TEXT(dados!A4201,"00000000"),IF(E4286=2,TEXT(dados!A4201,"0000"),TEXT(dados!A4201,"#")))</f>
        <v>39122029</v>
      </c>
      <c r="D4286" t="str">
        <f>IF(dados!B4201=0,"",dados!B4201)</f>
        <v/>
      </c>
      <c r="E4286">
        <f>dados!C4201</f>
        <v>0</v>
      </c>
      <c r="F4286" t="str">
        <f>dados!D4201</f>
        <v>Outs.nitratos de celulose,sem carga,em forma primaria</v>
      </c>
      <c r="G4286"/>
      <c r="H4286"/>
      <c r="I4286"/>
      <c r="J4286"/>
      <c r="K4286" s="13"/>
      <c r="L4286" s="13">
        <f>dados!I4201/100</f>
        <v>0.16600000000000001</v>
      </c>
      <c r="M4286" s="13">
        <f>dados!J4201/100</f>
        <v>0.2979</v>
      </c>
      <c r="N4286" s="13">
        <f>dados!K4201/100</f>
        <v>0.18</v>
      </c>
      <c r="O4286" s="13">
        <f>dados!L4201/100</f>
        <v>0</v>
      </c>
      <c r="P4286" s="12" t="str">
        <f>LEFT(Tabela2[[#This Row],[Código]],2)</f>
        <v>39</v>
      </c>
    </row>
    <row r="4287" spans="2:16" ht="15" customHeight="1" x14ac:dyDescent="0.25">
      <c r="B4287" s="31" t="str">
        <f>IF(Tabela2[[#This Row],[Tipo]] = 0,LOOKUP(Tabela2[[#This Row],[RESUMO]],Tabela3[Grupo],Tabela3[Meus produtos]),VLOOKUP(Tabela2[[#This Row],[Código]],Tabela4[[Código NBS/LC116]:[Meus serviços]],3,0))</f>
        <v>Não</v>
      </c>
      <c r="C4287" t="str">
        <f>IF(E4287=0,TEXT(dados!A4202,"00000000"),IF(E4287=2,TEXT(dados!A4202,"0000"),TEXT(dados!A4202,"#")))</f>
        <v>39123111</v>
      </c>
      <c r="D4287" t="str">
        <f>IF(dados!B4202=0,"",dados!B4202)</f>
        <v/>
      </c>
      <c r="E4287">
        <f>dados!C4202</f>
        <v>0</v>
      </c>
      <c r="F4287" t="str">
        <f>dados!D4202</f>
        <v>Carboximetilcelulose com teor&gt;=75%,em formas primarias</v>
      </c>
      <c r="G4287"/>
      <c r="H4287"/>
      <c r="I4287"/>
      <c r="J4287"/>
      <c r="K4287" s="13"/>
      <c r="L4287" s="13">
        <f>dados!I4202/100</f>
        <v>0.16600000000000001</v>
      </c>
      <c r="M4287" s="13">
        <f>dados!J4202/100</f>
        <v>0.2979</v>
      </c>
      <c r="N4287" s="13">
        <f>dados!K4202/100</f>
        <v>0.18</v>
      </c>
      <c r="O4287" s="13">
        <f>dados!L4202/100</f>
        <v>0</v>
      </c>
      <c r="P4287" s="12" t="str">
        <f>LEFT(Tabela2[[#This Row],[Código]],2)</f>
        <v>39</v>
      </c>
    </row>
    <row r="4288" spans="2:16" ht="15" customHeight="1" x14ac:dyDescent="0.25">
      <c r="B4288" s="31" t="str">
        <f>IF(Tabela2[[#This Row],[Tipo]] = 0,LOOKUP(Tabela2[[#This Row],[RESUMO]],Tabela3[Grupo],Tabela3[Meus produtos]),VLOOKUP(Tabela2[[#This Row],[Código]],Tabela4[[Código NBS/LC116]:[Meus serviços]],3,0))</f>
        <v>Não</v>
      </c>
      <c r="C4288" t="str">
        <f>IF(E4288=0,TEXT(dados!A4203,"00000000"),IF(E4288=2,TEXT(dados!A4203,"0000"),TEXT(dados!A4203,"#")))</f>
        <v>39123119</v>
      </c>
      <c r="D4288" t="str">
        <f>IF(dados!B4203=0,"",dados!B4203)</f>
        <v/>
      </c>
      <c r="E4288">
        <f>dados!C4203</f>
        <v>0</v>
      </c>
      <c r="F4288" t="str">
        <f>dados!D4203</f>
        <v>Outros carboximetilceluloses em formas primarias</v>
      </c>
      <c r="G4288"/>
      <c r="H4288"/>
      <c r="I4288"/>
      <c r="J4288"/>
      <c r="K4288" s="13"/>
      <c r="L4288" s="13">
        <f>dados!I4203/100</f>
        <v>0.16600000000000001</v>
      </c>
      <c r="M4288" s="13">
        <f>dados!J4203/100</f>
        <v>0.2979</v>
      </c>
      <c r="N4288" s="13">
        <f>dados!K4203/100</f>
        <v>0.18</v>
      </c>
      <c r="O4288" s="13">
        <f>dados!L4203/100</f>
        <v>0</v>
      </c>
      <c r="P4288" s="12" t="str">
        <f>LEFT(Tabela2[[#This Row],[Código]],2)</f>
        <v>39</v>
      </c>
    </row>
    <row r="4289" spans="2:16" ht="15" customHeight="1" x14ac:dyDescent="0.25">
      <c r="B4289" s="31" t="str">
        <f>IF(Tabela2[[#This Row],[Tipo]] = 0,LOOKUP(Tabela2[[#This Row],[RESUMO]],Tabela3[Grupo],Tabela3[Meus produtos]),VLOOKUP(Tabela2[[#This Row],[Código]],Tabela4[[Código NBS/LC116]:[Meus serviços]],3,0))</f>
        <v>Não</v>
      </c>
      <c r="C4289" t="str">
        <f>IF(E4289=0,TEXT(dados!A4204,"00000000"),IF(E4289=2,TEXT(dados!A4204,"0000"),TEXT(dados!A4204,"#")))</f>
        <v>39123121</v>
      </c>
      <c r="D4289" t="str">
        <f>IF(dados!B4204=0,"",dados!B4204)</f>
        <v/>
      </c>
      <c r="E4289">
        <f>dados!C4204</f>
        <v>0</v>
      </c>
      <c r="F4289" t="str">
        <f>dados!D4204</f>
        <v>Sais de carboximetilcelulose,teor&gt;=75%,em formas primar</v>
      </c>
      <c r="G4289"/>
      <c r="H4289"/>
      <c r="I4289"/>
      <c r="J4289"/>
      <c r="K4289" s="13"/>
      <c r="L4289" s="13">
        <f>dados!I4204/100</f>
        <v>0.16600000000000001</v>
      </c>
      <c r="M4289" s="13">
        <f>dados!J4204/100</f>
        <v>0.2979</v>
      </c>
      <c r="N4289" s="13">
        <f>dados!K4204/100</f>
        <v>0.18</v>
      </c>
      <c r="O4289" s="13">
        <f>dados!L4204/100</f>
        <v>0</v>
      </c>
      <c r="P4289" s="12" t="str">
        <f>LEFT(Tabela2[[#This Row],[Código]],2)</f>
        <v>39</v>
      </c>
    </row>
    <row r="4290" spans="2:16" ht="15" customHeight="1" x14ac:dyDescent="0.25">
      <c r="B4290" s="31" t="str">
        <f>IF(Tabela2[[#This Row],[Tipo]] = 0,LOOKUP(Tabela2[[#This Row],[RESUMO]],Tabela3[Grupo],Tabela3[Meus produtos]),VLOOKUP(Tabela2[[#This Row],[Código]],Tabela4[[Código NBS/LC116]:[Meus serviços]],3,0))</f>
        <v>Não</v>
      </c>
      <c r="C4290" t="str">
        <f>IF(E4290=0,TEXT(dados!A4205,"00000000"),IF(E4290=2,TEXT(dados!A4205,"0000"),TEXT(dados!A4205,"#")))</f>
        <v>39123129</v>
      </c>
      <c r="D4290" t="str">
        <f>IF(dados!B4205=0,"",dados!B4205)</f>
        <v/>
      </c>
      <c r="E4290">
        <f>dados!C4205</f>
        <v>0</v>
      </c>
      <c r="F4290" t="str">
        <f>dados!D4205</f>
        <v>Outs.sais de carboximetilcelulose,em formas primarias</v>
      </c>
      <c r="G4290"/>
      <c r="H4290"/>
      <c r="I4290"/>
      <c r="J4290"/>
      <c r="K4290" s="13"/>
      <c r="L4290" s="13">
        <f>dados!I4205/100</f>
        <v>0.16600000000000001</v>
      </c>
      <c r="M4290" s="13">
        <f>dados!J4205/100</f>
        <v>0.2979</v>
      </c>
      <c r="N4290" s="13">
        <f>dados!K4205/100</f>
        <v>0.18</v>
      </c>
      <c r="O4290" s="13">
        <f>dados!L4205/100</f>
        <v>0</v>
      </c>
      <c r="P4290" s="12" t="str">
        <f>LEFT(Tabela2[[#This Row],[Código]],2)</f>
        <v>39</v>
      </c>
    </row>
    <row r="4291" spans="2:16" ht="15" customHeight="1" x14ac:dyDescent="0.25">
      <c r="B4291" s="31" t="str">
        <f>IF(Tabela2[[#This Row],[Tipo]] = 0,LOOKUP(Tabela2[[#This Row],[RESUMO]],Tabela3[Grupo],Tabela3[Meus produtos]),VLOOKUP(Tabela2[[#This Row],[Código]],Tabela4[[Código NBS/LC116]:[Meus serviços]],3,0))</f>
        <v>Não</v>
      </c>
      <c r="C4291" t="str">
        <f>IF(E4291=0,TEXT(dados!A4206,"00000000"),IF(E4291=2,TEXT(dados!A4206,"0000"),TEXT(dados!A4206,"#")))</f>
        <v>39123910</v>
      </c>
      <c r="D4291" t="str">
        <f>IF(dados!B4206=0,"",dados!B4206)</f>
        <v/>
      </c>
      <c r="E4291">
        <f>dados!C4206</f>
        <v>0</v>
      </c>
      <c r="F4291" t="str">
        <f>dados!D4206</f>
        <v>Metil-,etil- e propilcelulose,hidroxiladas,forma primar</v>
      </c>
      <c r="G4291"/>
      <c r="H4291"/>
      <c r="I4291"/>
      <c r="J4291"/>
      <c r="K4291" s="13"/>
      <c r="L4291" s="13">
        <f>dados!I4206/100</f>
        <v>0.16600000000000001</v>
      </c>
      <c r="M4291" s="13">
        <f>dados!J4206/100</f>
        <v>0.18600000000000003</v>
      </c>
      <c r="N4291" s="13">
        <f>dados!K4206/100</f>
        <v>0.18</v>
      </c>
      <c r="O4291" s="13">
        <f>dados!L4206/100</f>
        <v>0</v>
      </c>
      <c r="P4291" s="12" t="str">
        <f>LEFT(Tabela2[[#This Row],[Código]],2)</f>
        <v>39</v>
      </c>
    </row>
    <row r="4292" spans="2:16" ht="15" customHeight="1" x14ac:dyDescent="0.25">
      <c r="B4292" s="31" t="str">
        <f>IF(Tabela2[[#This Row],[Tipo]] = 0,LOOKUP(Tabela2[[#This Row],[RESUMO]],Tabela3[Grupo],Tabela3[Meus produtos]),VLOOKUP(Tabela2[[#This Row],[Código]],Tabela4[[Código NBS/LC116]:[Meus serviços]],3,0))</f>
        <v>Não</v>
      </c>
      <c r="C4292" t="str">
        <f>IF(E4292=0,TEXT(dados!A4207,"00000000"),IF(E4292=2,TEXT(dados!A4207,"0000"),TEXT(dados!A4207,"#")))</f>
        <v>39123920</v>
      </c>
      <c r="D4292" t="str">
        <f>IF(dados!B4207=0,"",dados!B4207)</f>
        <v/>
      </c>
      <c r="E4292">
        <f>dados!C4207</f>
        <v>0</v>
      </c>
      <c r="F4292" t="str">
        <f>dados!D4207</f>
        <v>Outros metilceluloses,em formas primarias</v>
      </c>
      <c r="G4292"/>
      <c r="H4292"/>
      <c r="I4292"/>
      <c r="J4292"/>
      <c r="K4292" s="13"/>
      <c r="L4292" s="13">
        <f>dados!I4207/100</f>
        <v>0.16600000000000001</v>
      </c>
      <c r="M4292" s="13">
        <f>dados!J4207/100</f>
        <v>0.18600000000000003</v>
      </c>
      <c r="N4292" s="13">
        <f>dados!K4207/100</f>
        <v>0.18</v>
      </c>
      <c r="O4292" s="13">
        <f>dados!L4207/100</f>
        <v>0</v>
      </c>
      <c r="P4292" s="12" t="str">
        <f>LEFT(Tabela2[[#This Row],[Código]],2)</f>
        <v>39</v>
      </c>
    </row>
    <row r="4293" spans="2:16" ht="15" customHeight="1" x14ac:dyDescent="0.25">
      <c r="B4293" s="31" t="str">
        <f>IF(Tabela2[[#This Row],[Tipo]] = 0,LOOKUP(Tabela2[[#This Row],[RESUMO]],Tabela3[Grupo],Tabela3[Meus produtos]),VLOOKUP(Tabela2[[#This Row],[Código]],Tabela4[[Código NBS/LC116]:[Meus serviços]],3,0))</f>
        <v>Não</v>
      </c>
      <c r="C4293" t="str">
        <f>IF(E4293=0,TEXT(dados!A4208,"00000000"),IF(E4293=2,TEXT(dados!A4208,"0000"),TEXT(dados!A4208,"#")))</f>
        <v>39123930</v>
      </c>
      <c r="D4293" t="str">
        <f>IF(dados!B4208=0,"",dados!B4208)</f>
        <v/>
      </c>
      <c r="E4293">
        <f>dados!C4208</f>
        <v>0</v>
      </c>
      <c r="F4293" t="str">
        <f>dados!D4208</f>
        <v>Outros etilceluloses,em formas primarias</v>
      </c>
      <c r="G4293"/>
      <c r="H4293"/>
      <c r="I4293"/>
      <c r="J4293"/>
      <c r="K4293" s="13"/>
      <c r="L4293" s="13">
        <f>dados!I4208/100</f>
        <v>0.16600000000000001</v>
      </c>
      <c r="M4293" s="13">
        <f>dados!J4208/100</f>
        <v>0.18600000000000003</v>
      </c>
      <c r="N4293" s="13">
        <f>dados!K4208/100</f>
        <v>0.18</v>
      </c>
      <c r="O4293" s="13">
        <f>dados!L4208/100</f>
        <v>0</v>
      </c>
      <c r="P4293" s="12" t="str">
        <f>LEFT(Tabela2[[#This Row],[Código]],2)</f>
        <v>39</v>
      </c>
    </row>
    <row r="4294" spans="2:16" ht="15" customHeight="1" x14ac:dyDescent="0.25">
      <c r="B4294" s="31" t="str">
        <f>IF(Tabela2[[#This Row],[Tipo]] = 0,LOOKUP(Tabela2[[#This Row],[RESUMO]],Tabela3[Grupo],Tabela3[Meus produtos]),VLOOKUP(Tabela2[[#This Row],[Código]],Tabela4[[Código NBS/LC116]:[Meus serviços]],3,0))</f>
        <v>Não</v>
      </c>
      <c r="C4294" t="str">
        <f>IF(E4294=0,TEXT(dados!A4209,"00000000"),IF(E4294=2,TEXT(dados!A4209,"0000"),TEXT(dados!A4209,"#")))</f>
        <v>39123990</v>
      </c>
      <c r="D4294" t="str">
        <f>IF(dados!B4209=0,"",dados!B4209)</f>
        <v/>
      </c>
      <c r="E4294">
        <f>dados!C4209</f>
        <v>0</v>
      </c>
      <c r="F4294" t="str">
        <f>dados!D4209</f>
        <v>Outros eteres de celulose,em formas primarias</v>
      </c>
      <c r="G4294"/>
      <c r="H4294"/>
      <c r="I4294"/>
      <c r="J4294"/>
      <c r="K4294" s="13"/>
      <c r="L4294" s="13">
        <f>dados!I4209/100</f>
        <v>0.16600000000000001</v>
      </c>
      <c r="M4294" s="13">
        <f>dados!J4209/100</f>
        <v>0.18600000000000003</v>
      </c>
      <c r="N4294" s="13">
        <f>dados!K4209/100</f>
        <v>0.18</v>
      </c>
      <c r="O4294" s="13">
        <f>dados!L4209/100</f>
        <v>0</v>
      </c>
      <c r="P4294" s="12" t="str">
        <f>LEFT(Tabela2[[#This Row],[Código]],2)</f>
        <v>39</v>
      </c>
    </row>
    <row r="4295" spans="2:16" ht="15" customHeight="1" x14ac:dyDescent="0.25">
      <c r="B4295" s="31" t="str">
        <f>IF(Tabela2[[#This Row],[Tipo]] = 0,LOOKUP(Tabela2[[#This Row],[RESUMO]],Tabela3[Grupo],Tabela3[Meus produtos]),VLOOKUP(Tabela2[[#This Row],[Código]],Tabela4[[Código NBS/LC116]:[Meus serviços]],3,0))</f>
        <v>Não</v>
      </c>
      <c r="C4295" t="str">
        <f>IF(E4295=0,TEXT(dados!A4210,"00000000"),IF(E4295=2,TEXT(dados!A4210,"0000"),TEXT(dados!A4210,"#")))</f>
        <v>39129010</v>
      </c>
      <c r="D4295" t="str">
        <f>IF(dados!B4210=0,"",dados!B4210)</f>
        <v/>
      </c>
      <c r="E4295">
        <f>dados!C4210</f>
        <v>0</v>
      </c>
      <c r="F4295" t="str">
        <f>dados!D4210</f>
        <v>Propionato de celulose,em forma primaria</v>
      </c>
      <c r="G4295"/>
      <c r="H4295"/>
      <c r="I4295"/>
      <c r="J4295"/>
      <c r="K4295" s="13"/>
      <c r="L4295" s="13">
        <f>dados!I4210/100</f>
        <v>0.16600000000000001</v>
      </c>
      <c r="M4295" s="13">
        <f>dados!J4210/100</f>
        <v>0.18600000000000003</v>
      </c>
      <c r="N4295" s="13">
        <f>dados!K4210/100</f>
        <v>0.18</v>
      </c>
      <c r="O4295" s="13">
        <f>dados!L4210/100</f>
        <v>0</v>
      </c>
      <c r="P4295" s="12" t="str">
        <f>LEFT(Tabela2[[#This Row],[Código]],2)</f>
        <v>39</v>
      </c>
    </row>
    <row r="4296" spans="2:16" ht="15" customHeight="1" x14ac:dyDescent="0.25">
      <c r="B4296" s="31" t="str">
        <f>IF(Tabela2[[#This Row],[Tipo]] = 0,LOOKUP(Tabela2[[#This Row],[RESUMO]],Tabela3[Grupo],Tabela3[Meus produtos]),VLOOKUP(Tabela2[[#This Row],[Código]],Tabela4[[Código NBS/LC116]:[Meus serviços]],3,0))</f>
        <v>Não</v>
      </c>
      <c r="C4296" t="str">
        <f>IF(E4296=0,TEXT(dados!A4211,"00000000"),IF(E4296=2,TEXT(dados!A4211,"0000"),TEXT(dados!A4211,"#")))</f>
        <v>39129020</v>
      </c>
      <c r="D4296" t="str">
        <f>IF(dados!B4211=0,"",dados!B4211)</f>
        <v/>
      </c>
      <c r="E4296">
        <f>dados!C4211</f>
        <v>0</v>
      </c>
      <c r="F4296" t="str">
        <f>dados!D4211</f>
        <v>Acetobutirato de celulose,em forma primaria</v>
      </c>
      <c r="G4296"/>
      <c r="H4296"/>
      <c r="I4296"/>
      <c r="J4296"/>
      <c r="K4296" s="13"/>
      <c r="L4296" s="13">
        <f>dados!I4211/100</f>
        <v>0.16600000000000001</v>
      </c>
      <c r="M4296" s="13">
        <f>dados!J4211/100</f>
        <v>0.18600000000000003</v>
      </c>
      <c r="N4296" s="13">
        <f>dados!K4211/100</f>
        <v>0.18</v>
      </c>
      <c r="O4296" s="13">
        <f>dados!L4211/100</f>
        <v>0</v>
      </c>
      <c r="P4296" s="12" t="str">
        <f>LEFT(Tabela2[[#This Row],[Código]],2)</f>
        <v>39</v>
      </c>
    </row>
    <row r="4297" spans="2:16" ht="15" customHeight="1" x14ac:dyDescent="0.25">
      <c r="B4297" s="31" t="str">
        <f>IF(Tabela2[[#This Row],[Tipo]] = 0,LOOKUP(Tabela2[[#This Row],[RESUMO]],Tabela3[Grupo],Tabela3[Meus produtos]),VLOOKUP(Tabela2[[#This Row],[Código]],Tabela4[[Código NBS/LC116]:[Meus serviços]],3,0))</f>
        <v>Não</v>
      </c>
      <c r="C4297" t="str">
        <f>IF(E4297=0,TEXT(dados!A4212,"00000000"),IF(E4297=2,TEXT(dados!A4212,"0000"),TEXT(dados!A4212,"#")))</f>
        <v>39129031</v>
      </c>
      <c r="D4297" t="str">
        <f>IF(dados!B4212=0,"",dados!B4212)</f>
        <v/>
      </c>
      <c r="E4297">
        <f>dados!C4212</f>
        <v>0</v>
      </c>
      <c r="F4297" t="str">
        <f>dados!D4212</f>
        <v>Celulose microcristalina,em po</v>
      </c>
      <c r="G4297"/>
      <c r="H4297"/>
      <c r="I4297"/>
      <c r="J4297"/>
      <c r="K4297" s="13"/>
      <c r="L4297" s="13">
        <f>dados!I4212/100</f>
        <v>0.16600000000000001</v>
      </c>
      <c r="M4297" s="13">
        <f>dados!J4212/100</f>
        <v>0.2979</v>
      </c>
      <c r="N4297" s="13">
        <f>dados!K4212/100</f>
        <v>0.18</v>
      </c>
      <c r="O4297" s="13">
        <f>dados!L4212/100</f>
        <v>0</v>
      </c>
      <c r="P4297" s="12" t="str">
        <f>LEFT(Tabela2[[#This Row],[Código]],2)</f>
        <v>39</v>
      </c>
    </row>
    <row r="4298" spans="2:16" ht="15" customHeight="1" x14ac:dyDescent="0.25">
      <c r="B4298" s="31" t="str">
        <f>IF(Tabela2[[#This Row],[Tipo]] = 0,LOOKUP(Tabela2[[#This Row],[RESUMO]],Tabela3[Grupo],Tabela3[Meus produtos]),VLOOKUP(Tabela2[[#This Row],[Código]],Tabela4[[Código NBS/LC116]:[Meus serviços]],3,0))</f>
        <v>Não</v>
      </c>
      <c r="C4298" t="str">
        <f>IF(E4298=0,TEXT(dados!A4213,"00000000"),IF(E4298=2,TEXT(dados!A4213,"0000"),TEXT(dados!A4213,"#")))</f>
        <v>39129039</v>
      </c>
      <c r="D4298" t="str">
        <f>IF(dados!B4213=0,"",dados!B4213)</f>
        <v/>
      </c>
      <c r="E4298">
        <f>dados!C4213</f>
        <v>0</v>
      </c>
      <c r="F4298" t="str">
        <f>dados!D4213</f>
        <v>Celulose microcristalina,em outs.formas primarias</v>
      </c>
      <c r="G4298"/>
      <c r="H4298"/>
      <c r="I4298"/>
      <c r="J4298"/>
      <c r="K4298" s="13"/>
      <c r="L4298" s="13">
        <f>dados!I4213/100</f>
        <v>0.16600000000000001</v>
      </c>
      <c r="M4298" s="13">
        <f>dados!J4213/100</f>
        <v>0.2979</v>
      </c>
      <c r="N4298" s="13">
        <f>dados!K4213/100</f>
        <v>0.18</v>
      </c>
      <c r="O4298" s="13">
        <f>dados!L4213/100</f>
        <v>0</v>
      </c>
      <c r="P4298" s="12" t="str">
        <f>LEFT(Tabela2[[#This Row],[Código]],2)</f>
        <v>39</v>
      </c>
    </row>
    <row r="4299" spans="2:16" ht="15" customHeight="1" x14ac:dyDescent="0.25">
      <c r="B4299" s="31" t="str">
        <f>IF(Tabela2[[#This Row],[Tipo]] = 0,LOOKUP(Tabela2[[#This Row],[RESUMO]],Tabela3[Grupo],Tabela3[Meus produtos]),VLOOKUP(Tabela2[[#This Row],[Código]],Tabela4[[Código NBS/LC116]:[Meus serviços]],3,0))</f>
        <v>Não</v>
      </c>
      <c r="C4299" t="str">
        <f>IF(E4299=0,TEXT(dados!A4214,"00000000"),IF(E4299=2,TEXT(dados!A4214,"0000"),TEXT(dados!A4214,"#")))</f>
        <v>39129040</v>
      </c>
      <c r="D4299" t="str">
        <f>IF(dados!B4214=0,"",dados!B4214)</f>
        <v/>
      </c>
      <c r="E4299">
        <f>dados!C4214</f>
        <v>0</v>
      </c>
      <c r="F4299" t="str">
        <f>dados!D4214</f>
        <v>Outros celuloses,em po</v>
      </c>
      <c r="G4299"/>
      <c r="H4299"/>
      <c r="I4299"/>
      <c r="J4299"/>
      <c r="K4299" s="13"/>
      <c r="L4299" s="13">
        <f>dados!I4214/100</f>
        <v>0.16600000000000001</v>
      </c>
      <c r="M4299" s="13">
        <f>dados!J4214/100</f>
        <v>0.2979</v>
      </c>
      <c r="N4299" s="13">
        <f>dados!K4214/100</f>
        <v>0.18</v>
      </c>
      <c r="O4299" s="13">
        <f>dados!L4214/100</f>
        <v>0</v>
      </c>
      <c r="P4299" s="12" t="str">
        <f>LEFT(Tabela2[[#This Row],[Código]],2)</f>
        <v>39</v>
      </c>
    </row>
    <row r="4300" spans="2:16" ht="15" customHeight="1" x14ac:dyDescent="0.25">
      <c r="B4300" s="31" t="str">
        <f>IF(Tabela2[[#This Row],[Tipo]] = 0,LOOKUP(Tabela2[[#This Row],[RESUMO]],Tabela3[Grupo],Tabela3[Meus produtos]),VLOOKUP(Tabela2[[#This Row],[Código]],Tabela4[[Código NBS/LC116]:[Meus serviços]],3,0))</f>
        <v>Não</v>
      </c>
      <c r="C4300" t="str">
        <f>IF(E4300=0,TEXT(dados!A4215,"00000000"),IF(E4300=2,TEXT(dados!A4215,"0000"),TEXT(dados!A4215,"#")))</f>
        <v>39129090</v>
      </c>
      <c r="D4300" t="str">
        <f>IF(dados!B4215=0,"",dados!B4215)</f>
        <v/>
      </c>
      <c r="E4300">
        <f>dados!C4215</f>
        <v>0</v>
      </c>
      <c r="F4300" t="str">
        <f>dados!D4215</f>
        <v>Outs.celuloses e derivs.quimicos,em formas primarias</v>
      </c>
      <c r="G4300"/>
      <c r="H4300"/>
      <c r="I4300"/>
      <c r="J4300"/>
      <c r="K4300" s="13"/>
      <c r="L4300" s="13">
        <f>dados!I4215/100</f>
        <v>0.16600000000000001</v>
      </c>
      <c r="M4300" s="13">
        <f>dados!J4215/100</f>
        <v>0.2979</v>
      </c>
      <c r="N4300" s="13">
        <f>dados!K4215/100</f>
        <v>0.18</v>
      </c>
      <c r="O4300" s="13">
        <f>dados!L4215/100</f>
        <v>0</v>
      </c>
      <c r="P4300" s="12" t="str">
        <f>LEFT(Tabela2[[#This Row],[Código]],2)</f>
        <v>39</v>
      </c>
    </row>
    <row r="4301" spans="2:16" ht="15" customHeight="1" x14ac:dyDescent="0.25">
      <c r="B4301" s="31" t="str">
        <f>IF(Tabela2[[#This Row],[Tipo]] = 0,LOOKUP(Tabela2[[#This Row],[RESUMO]],Tabela3[Grupo],Tabela3[Meus produtos]),VLOOKUP(Tabela2[[#This Row],[Código]],Tabela4[[Código NBS/LC116]:[Meus serviços]],3,0))</f>
        <v>Não</v>
      </c>
      <c r="C4301" t="str">
        <f>IF(E4301=0,TEXT(dados!A4216,"00000000"),IF(E4301=2,TEXT(dados!A4216,"0000"),TEXT(dados!A4216,"#")))</f>
        <v>39131000</v>
      </c>
      <c r="D4301" t="str">
        <f>IF(dados!B4216=0,"",dados!B4216)</f>
        <v/>
      </c>
      <c r="E4301">
        <f>dados!C4216</f>
        <v>0</v>
      </c>
      <c r="F4301" t="str">
        <f>dados!D4216</f>
        <v>Acido alginico,seus sais e esteres,em forma primaria</v>
      </c>
      <c r="G4301"/>
      <c r="H4301"/>
      <c r="I4301"/>
      <c r="J4301"/>
      <c r="K4301" s="13"/>
      <c r="L4301" s="13">
        <f>dados!I4216/100</f>
        <v>0.16600000000000001</v>
      </c>
      <c r="M4301" s="13">
        <f>dados!J4216/100</f>
        <v>0.18600000000000003</v>
      </c>
      <c r="N4301" s="13">
        <f>dados!K4216/100</f>
        <v>0.18</v>
      </c>
      <c r="O4301" s="13">
        <f>dados!L4216/100</f>
        <v>0</v>
      </c>
      <c r="P4301" s="12" t="str">
        <f>LEFT(Tabela2[[#This Row],[Código]],2)</f>
        <v>39</v>
      </c>
    </row>
    <row r="4302" spans="2:16" ht="15" customHeight="1" x14ac:dyDescent="0.25">
      <c r="B4302" s="31" t="str">
        <f>IF(Tabela2[[#This Row],[Tipo]] = 0,LOOKUP(Tabela2[[#This Row],[RESUMO]],Tabela3[Grupo],Tabela3[Meus produtos]),VLOOKUP(Tabela2[[#This Row],[Código]],Tabela4[[Código NBS/LC116]:[Meus serviços]],3,0))</f>
        <v>Não</v>
      </c>
      <c r="C4302" t="str">
        <f>IF(E4302=0,TEXT(dados!A4217,"00000000"),IF(E4302=2,TEXT(dados!A4217,"0000"),TEXT(dados!A4217,"#")))</f>
        <v>39139011</v>
      </c>
      <c r="D4302" t="str">
        <f>IF(dados!B4217=0,"",dados!B4217)</f>
        <v/>
      </c>
      <c r="E4302">
        <f>dados!C4217</f>
        <v>0</v>
      </c>
      <c r="F4302" t="str">
        <f>dados!D4217</f>
        <v>Borracha clorada ou cloridratada,em pedacos,grumos,etc.</v>
      </c>
      <c r="G4302"/>
      <c r="H4302"/>
      <c r="I4302"/>
      <c r="J4302"/>
      <c r="K4302" s="13"/>
      <c r="L4302" s="13">
        <f>dados!I4217/100</f>
        <v>0.16600000000000001</v>
      </c>
      <c r="M4302" s="13">
        <f>dados!J4217/100</f>
        <v>0.18600000000000003</v>
      </c>
      <c r="N4302" s="13">
        <f>dados!K4217/100</f>
        <v>0.18</v>
      </c>
      <c r="O4302" s="13">
        <f>dados!L4217/100</f>
        <v>0</v>
      </c>
      <c r="P4302" s="12" t="str">
        <f>LEFT(Tabela2[[#This Row],[Código]],2)</f>
        <v>39</v>
      </c>
    </row>
    <row r="4303" spans="2:16" ht="15" customHeight="1" x14ac:dyDescent="0.25">
      <c r="B4303" s="31" t="str">
        <f>IF(Tabela2[[#This Row],[Tipo]] = 0,LOOKUP(Tabela2[[#This Row],[RESUMO]],Tabela3[Grupo],Tabela3[Meus produtos]),VLOOKUP(Tabela2[[#This Row],[Código]],Tabela4[[Código NBS/LC116]:[Meus serviços]],3,0))</f>
        <v>Não</v>
      </c>
      <c r="C4303" t="str">
        <f>IF(E4303=0,TEXT(dados!A4218,"00000000"),IF(E4303=2,TEXT(dados!A4218,"0000"),TEXT(dados!A4218,"#")))</f>
        <v>39139012</v>
      </c>
      <c r="D4303" t="str">
        <f>IF(dados!B4218=0,"",dados!B4218)</f>
        <v/>
      </c>
      <c r="E4303">
        <f>dados!C4218</f>
        <v>0</v>
      </c>
      <c r="F4303" t="str">
        <f>dados!D4218</f>
        <v>Borracha clorada em outs.formas primarias</v>
      </c>
      <c r="G4303"/>
      <c r="H4303"/>
      <c r="I4303"/>
      <c r="J4303"/>
      <c r="K4303" s="13"/>
      <c r="L4303" s="13">
        <f>dados!I4218/100</f>
        <v>0.16600000000000001</v>
      </c>
      <c r="M4303" s="13">
        <f>dados!J4218/100</f>
        <v>0.18600000000000003</v>
      </c>
      <c r="N4303" s="13">
        <f>dados!K4218/100</f>
        <v>0.18</v>
      </c>
      <c r="O4303" s="13">
        <f>dados!L4218/100</f>
        <v>0</v>
      </c>
      <c r="P4303" s="12" t="str">
        <f>LEFT(Tabela2[[#This Row],[Código]],2)</f>
        <v>39</v>
      </c>
    </row>
    <row r="4304" spans="2:16" ht="15" customHeight="1" x14ac:dyDescent="0.25">
      <c r="B4304" s="31" t="str">
        <f>IF(Tabela2[[#This Row],[Tipo]] = 0,LOOKUP(Tabela2[[#This Row],[RESUMO]],Tabela3[Grupo],Tabela3[Meus produtos]),VLOOKUP(Tabela2[[#This Row],[Código]],Tabela4[[Código NBS/LC116]:[Meus serviços]],3,0))</f>
        <v>Não</v>
      </c>
      <c r="C4304" t="str">
        <f>IF(E4304=0,TEXT(dados!A4219,"00000000"),IF(E4304=2,TEXT(dados!A4219,"0000"),TEXT(dados!A4219,"#")))</f>
        <v>39139019</v>
      </c>
      <c r="D4304" t="str">
        <f>IF(dados!B4219=0,"",dados!B4219)</f>
        <v/>
      </c>
      <c r="E4304">
        <f>dados!C4219</f>
        <v>0</v>
      </c>
      <c r="F4304" t="str">
        <f>dados!D4219</f>
        <v>Outs.derivs.quims.da borracha natural,em formas primars</v>
      </c>
      <c r="G4304"/>
      <c r="H4304"/>
      <c r="I4304"/>
      <c r="J4304"/>
      <c r="K4304" s="13"/>
      <c r="L4304" s="13">
        <f>dados!I4219/100</f>
        <v>0.16600000000000001</v>
      </c>
      <c r="M4304" s="13">
        <f>dados!J4219/100</f>
        <v>0.18600000000000003</v>
      </c>
      <c r="N4304" s="13">
        <f>dados!K4219/100</f>
        <v>0.18</v>
      </c>
      <c r="O4304" s="13">
        <f>dados!L4219/100</f>
        <v>0</v>
      </c>
      <c r="P4304" s="12" t="str">
        <f>LEFT(Tabela2[[#This Row],[Código]],2)</f>
        <v>39</v>
      </c>
    </row>
    <row r="4305" spans="2:16" ht="15" customHeight="1" x14ac:dyDescent="0.25">
      <c r="B4305" s="31" t="str">
        <f>IF(Tabela2[[#This Row],[Tipo]] = 0,LOOKUP(Tabela2[[#This Row],[RESUMO]],Tabela3[Grupo],Tabela3[Meus produtos]),VLOOKUP(Tabela2[[#This Row],[Código]],Tabela4[[Código NBS/LC116]:[Meus serviços]],3,0))</f>
        <v>Não</v>
      </c>
      <c r="C4305" t="str">
        <f>IF(E4305=0,TEXT(dados!A4220,"00000000"),IF(E4305=2,TEXT(dados!A4220,"0000"),TEXT(dados!A4220,"#")))</f>
        <v>39139020</v>
      </c>
      <c r="D4305" t="str">
        <f>IF(dados!B4220=0,"",dados!B4220)</f>
        <v/>
      </c>
      <c r="E4305">
        <f>dados!C4220</f>
        <v>0</v>
      </c>
      <c r="F4305" t="str">
        <f>dados!D4220</f>
        <v>Goma xantana,em formas primarias</v>
      </c>
      <c r="G4305"/>
      <c r="H4305"/>
      <c r="I4305"/>
      <c r="J4305"/>
      <c r="K4305" s="13"/>
      <c r="L4305" s="13">
        <f>dados!I4220/100</f>
        <v>0.16600000000000001</v>
      </c>
      <c r="M4305" s="13">
        <f>dados!J4220/100</f>
        <v>0.18600000000000003</v>
      </c>
      <c r="N4305" s="13">
        <f>dados!K4220/100</f>
        <v>0.18</v>
      </c>
      <c r="O4305" s="13">
        <f>dados!L4220/100</f>
        <v>0</v>
      </c>
      <c r="P4305" s="12" t="str">
        <f>LEFT(Tabela2[[#This Row],[Código]],2)</f>
        <v>39</v>
      </c>
    </row>
    <row r="4306" spans="2:16" ht="15" customHeight="1" x14ac:dyDescent="0.25">
      <c r="B4306" s="31" t="str">
        <f>IF(Tabela2[[#This Row],[Tipo]] = 0,LOOKUP(Tabela2[[#This Row],[RESUMO]],Tabela3[Grupo],Tabela3[Meus produtos]),VLOOKUP(Tabela2[[#This Row],[Código]],Tabela4[[Código NBS/LC116]:[Meus serviços]],3,0))</f>
        <v>Não</v>
      </c>
      <c r="C4306" t="str">
        <f>IF(E4306=0,TEXT(dados!A4221,"00000000"),IF(E4306=2,TEXT(dados!A4221,"0000"),TEXT(dados!A4221,"#")))</f>
        <v>39139030</v>
      </c>
      <c r="D4306" t="str">
        <f>IF(dados!B4221=0,"",dados!B4221)</f>
        <v/>
      </c>
      <c r="E4306">
        <f>dados!C4221</f>
        <v>0</v>
      </c>
      <c r="F4306" t="str">
        <f>dados!D4221</f>
        <v>Dextrana em formas primarias</v>
      </c>
      <c r="G4306"/>
      <c r="H4306"/>
      <c r="I4306"/>
      <c r="J4306"/>
      <c r="K4306" s="13"/>
      <c r="L4306" s="13">
        <f>dados!I4221/100</f>
        <v>0.16600000000000001</v>
      </c>
      <c r="M4306" s="13">
        <f>dados!J4221/100</f>
        <v>0.18600000000000003</v>
      </c>
      <c r="N4306" s="13">
        <f>dados!K4221/100</f>
        <v>0.18</v>
      </c>
      <c r="O4306" s="13">
        <f>dados!L4221/100</f>
        <v>0</v>
      </c>
      <c r="P4306" s="12" t="str">
        <f>LEFT(Tabela2[[#This Row],[Código]],2)</f>
        <v>39</v>
      </c>
    </row>
    <row r="4307" spans="2:16" ht="15" customHeight="1" x14ac:dyDescent="0.25">
      <c r="B4307" s="31" t="str">
        <f>IF(Tabela2[[#This Row],[Tipo]] = 0,LOOKUP(Tabela2[[#This Row],[RESUMO]],Tabela3[Grupo],Tabela3[Meus produtos]),VLOOKUP(Tabela2[[#This Row],[Código]],Tabela4[[Código NBS/LC116]:[Meus serviços]],3,0))</f>
        <v>Não</v>
      </c>
      <c r="C4307" t="str">
        <f>IF(E4307=0,TEXT(dados!A4222,"00000000"),IF(E4307=2,TEXT(dados!A4222,"0000"),TEXT(dados!A4222,"#")))</f>
        <v>39139040</v>
      </c>
      <c r="D4307" t="str">
        <f>IF(dados!B4222=0,"",dados!B4222)</f>
        <v/>
      </c>
      <c r="E4307">
        <f>dados!C4222</f>
        <v>0</v>
      </c>
      <c r="F4307" t="str">
        <f>dados!D4222</f>
        <v>Proteinas endurecidas em formas primarias</v>
      </c>
      <c r="G4307"/>
      <c r="H4307"/>
      <c r="I4307"/>
      <c r="J4307"/>
      <c r="K4307" s="13"/>
      <c r="L4307" s="13">
        <f>dados!I4222/100</f>
        <v>0.16600000000000001</v>
      </c>
      <c r="M4307" s="13">
        <f>dados!J4222/100</f>
        <v>0.18600000000000003</v>
      </c>
      <c r="N4307" s="13">
        <f>dados!K4222/100</f>
        <v>0.18</v>
      </c>
      <c r="O4307" s="13">
        <f>dados!L4222/100</f>
        <v>0</v>
      </c>
      <c r="P4307" s="12" t="str">
        <f>LEFT(Tabela2[[#This Row],[Código]],2)</f>
        <v>39</v>
      </c>
    </row>
    <row r="4308" spans="2:16" ht="15" customHeight="1" x14ac:dyDescent="0.25">
      <c r="B4308" s="31" t="str">
        <f>IF(Tabela2[[#This Row],[Tipo]] = 0,LOOKUP(Tabela2[[#This Row],[RESUMO]],Tabela3[Grupo],Tabela3[Meus produtos]),VLOOKUP(Tabela2[[#This Row],[Código]],Tabela4[[Código NBS/LC116]:[Meus serviços]],3,0))</f>
        <v>Não</v>
      </c>
      <c r="C4308" t="str">
        <f>IF(E4308=0,TEXT(dados!A4223,"00000000"),IF(E4308=2,TEXT(dados!A4223,"0000"),TEXT(dados!A4223,"#")))</f>
        <v>39139050</v>
      </c>
      <c r="D4308" t="str">
        <f>IF(dados!B4223=0,"",dados!B4223)</f>
        <v/>
      </c>
      <c r="E4308">
        <f>dados!C4223</f>
        <v>0</v>
      </c>
      <c r="F4308" t="str">
        <f>dados!D4223</f>
        <v>Quitosan,seus sais ou derivados,em formas primarias</v>
      </c>
      <c r="G4308"/>
      <c r="H4308"/>
      <c r="I4308"/>
      <c r="J4308"/>
      <c r="K4308" s="13"/>
      <c r="L4308" s="13">
        <f>dados!I4223/100</f>
        <v>0.16600000000000001</v>
      </c>
      <c r="M4308" s="13">
        <f>dados!J4223/100</f>
        <v>0.2979</v>
      </c>
      <c r="N4308" s="13">
        <f>dados!K4223/100</f>
        <v>0.18</v>
      </c>
      <c r="O4308" s="13">
        <f>dados!L4223/100</f>
        <v>0</v>
      </c>
      <c r="P4308" s="12" t="str">
        <f>LEFT(Tabela2[[#This Row],[Código]],2)</f>
        <v>39</v>
      </c>
    </row>
    <row r="4309" spans="2:16" ht="15" customHeight="1" x14ac:dyDescent="0.25">
      <c r="B4309" s="31" t="str">
        <f>IF(Tabela2[[#This Row],[Tipo]] = 0,LOOKUP(Tabela2[[#This Row],[RESUMO]],Tabela3[Grupo],Tabela3[Meus produtos]),VLOOKUP(Tabela2[[#This Row],[Código]],Tabela4[[Código NBS/LC116]:[Meus serviços]],3,0))</f>
        <v>Não</v>
      </c>
      <c r="C4309" t="str">
        <f>IF(E4309=0,TEXT(dados!A4224,"00000000"),IF(E4309=2,TEXT(dados!A4224,"0000"),TEXT(dados!A4224,"#")))</f>
        <v>39139060</v>
      </c>
      <c r="D4309" t="str">
        <f>IF(dados!B4224=0,"",dados!B4224)</f>
        <v/>
      </c>
      <c r="E4309">
        <f>dados!C4224</f>
        <v>0</v>
      </c>
      <c r="F4309" t="str">
        <f>dados!D4224</f>
        <v>Sulfato de condroitina e seus sais</v>
      </c>
      <c r="G4309"/>
      <c r="H4309"/>
      <c r="I4309"/>
      <c r="J4309"/>
      <c r="K4309" s="13"/>
      <c r="L4309" s="13">
        <f>dados!I4224/100</f>
        <v>0.16600000000000001</v>
      </c>
      <c r="M4309" s="13">
        <f>dados!J4224/100</f>
        <v>0.2979</v>
      </c>
      <c r="N4309" s="13">
        <f>dados!K4224/100</f>
        <v>0.18</v>
      </c>
      <c r="O4309" s="13">
        <f>dados!L4224/100</f>
        <v>0</v>
      </c>
      <c r="P4309" s="12" t="str">
        <f>LEFT(Tabela2[[#This Row],[Código]],2)</f>
        <v>39</v>
      </c>
    </row>
    <row r="4310" spans="2:16" ht="15" customHeight="1" x14ac:dyDescent="0.25">
      <c r="B4310" s="31" t="str">
        <f>IF(Tabela2[[#This Row],[Tipo]] = 0,LOOKUP(Tabela2[[#This Row],[RESUMO]],Tabela3[Grupo],Tabela3[Meus produtos]),VLOOKUP(Tabela2[[#This Row],[Código]],Tabela4[[Código NBS/LC116]:[Meus serviços]],3,0))</f>
        <v>Não</v>
      </c>
      <c r="C4310" t="str">
        <f>IF(E4310=0,TEXT(dados!A4225,"00000000"),IF(E4310=2,TEXT(dados!A4225,"0000"),TEXT(dados!A4225,"#")))</f>
        <v>39139090</v>
      </c>
      <c r="D4310" t="str">
        <f>IF(dados!B4225=0,"",dados!B4225)</f>
        <v/>
      </c>
      <c r="E4310">
        <f>dados!C4225</f>
        <v>0</v>
      </c>
      <c r="F4310" t="str">
        <f>dados!D4225</f>
        <v>Outs.polimeros naturais,incl.modifs.em formas primarias</v>
      </c>
      <c r="G4310"/>
      <c r="H4310"/>
      <c r="I4310"/>
      <c r="J4310"/>
      <c r="K4310" s="13"/>
      <c r="L4310" s="13">
        <f>dados!I4225/100</f>
        <v>0.16600000000000001</v>
      </c>
      <c r="M4310" s="13">
        <f>dados!J4225/100</f>
        <v>0.18600000000000003</v>
      </c>
      <c r="N4310" s="13">
        <f>dados!K4225/100</f>
        <v>0.18</v>
      </c>
      <c r="O4310" s="13">
        <f>dados!L4225/100</f>
        <v>0</v>
      </c>
      <c r="P4310" s="12" t="str">
        <f>LEFT(Tabela2[[#This Row],[Código]],2)</f>
        <v>39</v>
      </c>
    </row>
    <row r="4311" spans="2:16" ht="15" customHeight="1" x14ac:dyDescent="0.25">
      <c r="B4311" s="31" t="str">
        <f>IF(Tabela2[[#This Row],[Tipo]] = 0,LOOKUP(Tabela2[[#This Row],[RESUMO]],Tabela3[Grupo],Tabela3[Meus produtos]),VLOOKUP(Tabela2[[#This Row],[Código]],Tabela4[[Código NBS/LC116]:[Meus serviços]],3,0))</f>
        <v>Não</v>
      </c>
      <c r="C4311" t="str">
        <f>IF(E4311=0,TEXT(dados!A4226,"00000000"),IF(E4311=2,TEXT(dados!A4226,"0000"),TEXT(dados!A4226,"#")))</f>
        <v>39140011</v>
      </c>
      <c r="D4311" t="str">
        <f>IF(dados!B4226=0,"",dados!B4226)</f>
        <v/>
      </c>
      <c r="E4311">
        <f>dados!C4226</f>
        <v>0</v>
      </c>
      <c r="F4311" t="str">
        <f>dados!D4226</f>
        <v>Permutad.de ions,base copolim.estireno-divinilbenz.etc.</v>
      </c>
      <c r="G4311"/>
      <c r="H4311"/>
      <c r="I4311"/>
      <c r="J4311"/>
      <c r="K4311" s="13"/>
      <c r="L4311" s="13">
        <f>dados!I4226/100</f>
        <v>0.16600000000000001</v>
      </c>
      <c r="M4311" s="13">
        <f>dados!J4226/100</f>
        <v>0.18600000000000003</v>
      </c>
      <c r="N4311" s="13">
        <f>dados!K4226/100</f>
        <v>0.18</v>
      </c>
      <c r="O4311" s="13">
        <f>dados!L4226/100</f>
        <v>0</v>
      </c>
      <c r="P4311" s="12" t="str">
        <f>LEFT(Tabela2[[#This Row],[Código]],2)</f>
        <v>39</v>
      </c>
    </row>
    <row r="4312" spans="2:16" ht="15" customHeight="1" x14ac:dyDescent="0.25">
      <c r="B4312" s="31" t="str">
        <f>IF(Tabela2[[#This Row],[Tipo]] = 0,LOOKUP(Tabela2[[#This Row],[RESUMO]],Tabela3[Grupo],Tabela3[Meus produtos]),VLOOKUP(Tabela2[[#This Row],[Código]],Tabela4[[Código NBS/LC116]:[Meus serviços]],3,0))</f>
        <v>Não</v>
      </c>
      <c r="C4312" t="str">
        <f>IF(E4312=0,TEXT(dados!A4227,"00000000"),IF(E4312=2,TEXT(dados!A4227,"0000"),TEXT(dados!A4227,"#")))</f>
        <v>39140019</v>
      </c>
      <c r="D4312" t="str">
        <f>IF(dados!B4227=0,"",dados!B4227)</f>
        <v/>
      </c>
      <c r="E4312">
        <f>dados!C4227</f>
        <v>0</v>
      </c>
      <c r="F4312" t="str">
        <f>dados!D4227</f>
        <v>Outs.permutad.de ions,a base poliestireno/seus copolim.</v>
      </c>
      <c r="G4312"/>
      <c r="H4312"/>
      <c r="I4312"/>
      <c r="J4312"/>
      <c r="K4312" s="13"/>
      <c r="L4312" s="13">
        <f>dados!I4227/100</f>
        <v>0.16600000000000001</v>
      </c>
      <c r="M4312" s="13">
        <f>dados!J4227/100</f>
        <v>0.18600000000000003</v>
      </c>
      <c r="N4312" s="13">
        <f>dados!K4227/100</f>
        <v>0.18</v>
      </c>
      <c r="O4312" s="13">
        <f>dados!L4227/100</f>
        <v>0</v>
      </c>
      <c r="P4312" s="12" t="str">
        <f>LEFT(Tabela2[[#This Row],[Código]],2)</f>
        <v>39</v>
      </c>
    </row>
    <row r="4313" spans="2:16" ht="15" customHeight="1" x14ac:dyDescent="0.25">
      <c r="B4313" s="31" t="str">
        <f>IF(Tabela2[[#This Row],[Tipo]] = 0,LOOKUP(Tabela2[[#This Row],[RESUMO]],Tabela3[Grupo],Tabela3[Meus produtos]),VLOOKUP(Tabela2[[#This Row],[Código]],Tabela4[[Código NBS/LC116]:[Meus serviços]],3,0))</f>
        <v>Não</v>
      </c>
      <c r="C4313" t="str">
        <f>IF(E4313=0,TEXT(dados!A4228,"00000000"),IF(E4313=2,TEXT(dados!A4228,"0000"),TEXT(dados!A4228,"#")))</f>
        <v>39140090</v>
      </c>
      <c r="D4313" t="str">
        <f>IF(dados!B4228=0,"",dados!B4228)</f>
        <v/>
      </c>
      <c r="E4313">
        <f>dados!C4228</f>
        <v>0</v>
      </c>
      <c r="F4313" t="str">
        <f>dados!D4228</f>
        <v>Permutad.de ions,a base de outs.polim.em formas primars</v>
      </c>
      <c r="G4313"/>
      <c r="H4313"/>
      <c r="I4313"/>
      <c r="J4313"/>
      <c r="K4313" s="13"/>
      <c r="L4313" s="13">
        <f>dados!I4228/100</f>
        <v>0.16600000000000001</v>
      </c>
      <c r="M4313" s="13">
        <f>dados!J4228/100</f>
        <v>0.18600000000000003</v>
      </c>
      <c r="N4313" s="13">
        <f>dados!K4228/100</f>
        <v>0.18</v>
      </c>
      <c r="O4313" s="13">
        <f>dados!L4228/100</f>
        <v>0</v>
      </c>
      <c r="P4313" s="12" t="str">
        <f>LEFT(Tabela2[[#This Row],[Código]],2)</f>
        <v>39</v>
      </c>
    </row>
    <row r="4314" spans="2:16" ht="15" customHeight="1" x14ac:dyDescent="0.25">
      <c r="B4314" s="31" t="str">
        <f>IF(Tabela2[[#This Row],[Tipo]] = 0,LOOKUP(Tabela2[[#This Row],[RESUMO]],Tabela3[Grupo],Tabela3[Meus produtos]),VLOOKUP(Tabela2[[#This Row],[Código]],Tabela4[[Código NBS/LC116]:[Meus serviços]],3,0))</f>
        <v>Não</v>
      </c>
      <c r="C4314" t="str">
        <f>IF(E4314=0,TEXT(dados!A4229,"00000000"),IF(E4314=2,TEXT(dados!A4229,"0000"),TEXT(dados!A4229,"#")))</f>
        <v>39151000</v>
      </c>
      <c r="D4314" t="str">
        <f>IF(dados!B4229=0,"",dados!B4229)</f>
        <v/>
      </c>
      <c r="E4314">
        <f>dados!C4229</f>
        <v>0</v>
      </c>
      <c r="F4314" t="str">
        <f>dados!D4229</f>
        <v>Desperdicios,residuos e aparas,de polimeros de etileno</v>
      </c>
      <c r="G4314"/>
      <c r="H4314"/>
      <c r="I4314"/>
      <c r="J4314"/>
      <c r="K4314" s="13"/>
      <c r="L4314" s="13">
        <f>dados!I4229/100</f>
        <v>0.13449999999999998</v>
      </c>
      <c r="M4314" s="13">
        <f>dados!J4229/100</f>
        <v>0.26640000000000003</v>
      </c>
      <c r="N4314" s="13">
        <f>dados!K4229/100</f>
        <v>0.18</v>
      </c>
      <c r="O4314" s="13">
        <f>dados!L4229/100</f>
        <v>0</v>
      </c>
      <c r="P4314" s="12" t="str">
        <f>LEFT(Tabela2[[#This Row],[Código]],2)</f>
        <v>39</v>
      </c>
    </row>
    <row r="4315" spans="2:16" ht="15" customHeight="1" x14ac:dyDescent="0.25">
      <c r="B4315" s="31" t="str">
        <f>IF(Tabela2[[#This Row],[Tipo]] = 0,LOOKUP(Tabela2[[#This Row],[RESUMO]],Tabela3[Grupo],Tabela3[Meus produtos]),VLOOKUP(Tabela2[[#This Row],[Código]],Tabela4[[Código NBS/LC116]:[Meus serviços]],3,0))</f>
        <v>Não</v>
      </c>
      <c r="C4315" t="str">
        <f>IF(E4315=0,TEXT(dados!A4230,"00000000"),IF(E4315=2,TEXT(dados!A4230,"0000"),TEXT(dados!A4230,"#")))</f>
        <v>39152000</v>
      </c>
      <c r="D4315" t="str">
        <f>IF(dados!B4230=0,"",dados!B4230)</f>
        <v/>
      </c>
      <c r="E4315">
        <f>dados!C4230</f>
        <v>0</v>
      </c>
      <c r="F4315" t="str">
        <f>dados!D4230</f>
        <v>Desperdicios,residuos e aparas,de polimeros de estireno</v>
      </c>
      <c r="G4315"/>
      <c r="H4315"/>
      <c r="I4315"/>
      <c r="J4315"/>
      <c r="K4315" s="13"/>
      <c r="L4315" s="13">
        <f>dados!I4230/100</f>
        <v>0.13449999999999998</v>
      </c>
      <c r="M4315" s="13">
        <f>dados!J4230/100</f>
        <v>0.26640000000000003</v>
      </c>
      <c r="N4315" s="13">
        <f>dados!K4230/100</f>
        <v>0.18</v>
      </c>
      <c r="O4315" s="13">
        <f>dados!L4230/100</f>
        <v>0</v>
      </c>
      <c r="P4315" s="12" t="str">
        <f>LEFT(Tabela2[[#This Row],[Código]],2)</f>
        <v>39</v>
      </c>
    </row>
    <row r="4316" spans="2:16" ht="15" customHeight="1" x14ac:dyDescent="0.25">
      <c r="B4316" s="31" t="str">
        <f>IF(Tabela2[[#This Row],[Tipo]] = 0,LOOKUP(Tabela2[[#This Row],[RESUMO]],Tabela3[Grupo],Tabela3[Meus produtos]),VLOOKUP(Tabela2[[#This Row],[Código]],Tabela4[[Código NBS/LC116]:[Meus serviços]],3,0))</f>
        <v>Não</v>
      </c>
      <c r="C4316" t="str">
        <f>IF(E4316=0,TEXT(dados!A4231,"00000000"),IF(E4316=2,TEXT(dados!A4231,"0000"),TEXT(dados!A4231,"#")))</f>
        <v>39153000</v>
      </c>
      <c r="D4316" t="str">
        <f>IF(dados!B4231=0,"",dados!B4231)</f>
        <v/>
      </c>
      <c r="E4316">
        <f>dados!C4231</f>
        <v>0</v>
      </c>
      <c r="F4316" t="str">
        <f>dados!D4231</f>
        <v>Desperdicios,residuos,etc.de polim.de cloreto de vinila</v>
      </c>
      <c r="G4316"/>
      <c r="H4316"/>
      <c r="I4316"/>
      <c r="J4316"/>
      <c r="K4316" s="13"/>
      <c r="L4316" s="13">
        <f>dados!I4231/100</f>
        <v>0.13449999999999998</v>
      </c>
      <c r="M4316" s="13">
        <f>dados!J4231/100</f>
        <v>0.26640000000000003</v>
      </c>
      <c r="N4316" s="13">
        <f>dados!K4231/100</f>
        <v>0.18</v>
      </c>
      <c r="O4316" s="13">
        <f>dados!L4231/100</f>
        <v>0</v>
      </c>
      <c r="P4316" s="12" t="str">
        <f>LEFT(Tabela2[[#This Row],[Código]],2)</f>
        <v>39</v>
      </c>
    </row>
    <row r="4317" spans="2:16" ht="15" customHeight="1" x14ac:dyDescent="0.25">
      <c r="B4317" s="31" t="str">
        <f>IF(Tabela2[[#This Row],[Tipo]] = 0,LOOKUP(Tabela2[[#This Row],[RESUMO]],Tabela3[Grupo],Tabela3[Meus produtos]),VLOOKUP(Tabela2[[#This Row],[Código]],Tabela4[[Código NBS/LC116]:[Meus serviços]],3,0))</f>
        <v>Não</v>
      </c>
      <c r="C4317" t="str">
        <f>IF(E4317=0,TEXT(dados!A4232,"00000000"),IF(E4317=2,TEXT(dados!A4232,"0000"),TEXT(dados!A4232,"#")))</f>
        <v>39159000</v>
      </c>
      <c r="D4317" t="str">
        <f>IF(dados!B4232=0,"",dados!B4232)</f>
        <v/>
      </c>
      <c r="E4317">
        <f>dados!C4232</f>
        <v>0</v>
      </c>
      <c r="F4317" t="str">
        <f>dados!D4232</f>
        <v>Desperdicios,residuos e aparas,de outs. plasticos</v>
      </c>
      <c r="G4317"/>
      <c r="H4317"/>
      <c r="I4317"/>
      <c r="J4317"/>
      <c r="K4317" s="13"/>
      <c r="L4317" s="13">
        <f>dados!I4232/100</f>
        <v>0.13449999999999998</v>
      </c>
      <c r="M4317" s="13">
        <f>dados!J4232/100</f>
        <v>0.26640000000000003</v>
      </c>
      <c r="N4317" s="13">
        <f>dados!K4232/100</f>
        <v>0.18</v>
      </c>
      <c r="O4317" s="13">
        <f>dados!L4232/100</f>
        <v>0</v>
      </c>
      <c r="P4317" s="12" t="str">
        <f>LEFT(Tabela2[[#This Row],[Código]],2)</f>
        <v>39</v>
      </c>
    </row>
    <row r="4318" spans="2:16" ht="15" customHeight="1" x14ac:dyDescent="0.25">
      <c r="B4318" s="31" t="str">
        <f>IF(Tabela2[[#This Row],[Tipo]] = 0,LOOKUP(Tabela2[[#This Row],[RESUMO]],Tabela3[Grupo],Tabela3[Meus produtos]),VLOOKUP(Tabela2[[#This Row],[Código]],Tabela4[[Código NBS/LC116]:[Meus serviços]],3,0))</f>
        <v>Não</v>
      </c>
      <c r="C4318" t="str">
        <f>IF(E4318=0,TEXT(dados!A4233,"00000000"),IF(E4318=2,TEXT(dados!A4233,"0000"),TEXT(dados!A4233,"#")))</f>
        <v>39161000</v>
      </c>
      <c r="D4318" t="str">
        <f>IF(dados!B4233=0,"",dados!B4233)</f>
        <v/>
      </c>
      <c r="E4318">
        <f>dados!C4233</f>
        <v>0</v>
      </c>
      <c r="F4318" t="str">
        <f>dados!D4233</f>
        <v>Monofilamentos (monofios),etc.de polimeros de etileno</v>
      </c>
      <c r="G4318"/>
      <c r="H4318"/>
      <c r="I4318"/>
      <c r="J4318"/>
      <c r="K4318" s="13"/>
      <c r="L4318" s="13">
        <f>dados!I4233/100</f>
        <v>0.19550000000000001</v>
      </c>
      <c r="M4318" s="13">
        <f>dados!J4233/100</f>
        <v>0.34139999999999998</v>
      </c>
      <c r="N4318" s="13">
        <f>dados!K4233/100</f>
        <v>0.18</v>
      </c>
      <c r="O4318" s="13">
        <f>dados!L4233/100</f>
        <v>0</v>
      </c>
      <c r="P4318" s="12" t="str">
        <f>LEFT(Tabela2[[#This Row],[Código]],2)</f>
        <v>39</v>
      </c>
    </row>
    <row r="4319" spans="2:16" ht="15" customHeight="1" x14ac:dyDescent="0.25">
      <c r="B4319" s="31" t="str">
        <f>IF(Tabela2[[#This Row],[Tipo]] = 0,LOOKUP(Tabela2[[#This Row],[RESUMO]],Tabela3[Grupo],Tabela3[Meus produtos]),VLOOKUP(Tabela2[[#This Row],[Código]],Tabela4[[Código NBS/LC116]:[Meus serviços]],3,0))</f>
        <v>Não</v>
      </c>
      <c r="C4319" t="str">
        <f>IF(E4319=0,TEXT(dados!A4234,"00000000"),IF(E4319=2,TEXT(dados!A4234,"0000"),TEXT(dados!A4234,"#")))</f>
        <v>39162000</v>
      </c>
      <c r="D4319" t="str">
        <f>IF(dados!B4234=0,"",dados!B4234)</f>
        <v/>
      </c>
      <c r="E4319">
        <f>dados!C4234</f>
        <v>0</v>
      </c>
      <c r="F4319" t="str">
        <f>dados!D4234</f>
        <v>Monofilamentos (monofios),etc.de polim. cloreto vinila</v>
      </c>
      <c r="G4319"/>
      <c r="H4319"/>
      <c r="I4319"/>
      <c r="J4319"/>
      <c r="K4319" s="13"/>
      <c r="L4319" s="13">
        <f>dados!I4234/100</f>
        <v>0.19550000000000001</v>
      </c>
      <c r="M4319" s="13">
        <f>dados!J4234/100</f>
        <v>0.34139999999999998</v>
      </c>
      <c r="N4319" s="13">
        <f>dados!K4234/100</f>
        <v>0.18</v>
      </c>
      <c r="O4319" s="13">
        <f>dados!L4234/100</f>
        <v>0</v>
      </c>
      <c r="P4319" s="12" t="str">
        <f>LEFT(Tabela2[[#This Row],[Código]],2)</f>
        <v>39</v>
      </c>
    </row>
    <row r="4320" spans="2:16" ht="15" customHeight="1" x14ac:dyDescent="0.25">
      <c r="B4320" s="31" t="str">
        <f>IF(Tabela2[[#This Row],[Tipo]] = 0,LOOKUP(Tabela2[[#This Row],[RESUMO]],Tabela3[Grupo],Tabela3[Meus produtos]),VLOOKUP(Tabela2[[#This Row],[Código]],Tabela4[[Código NBS/LC116]:[Meus serviços]],3,0))</f>
        <v>Não</v>
      </c>
      <c r="C4320" t="str">
        <f>IF(E4320=0,TEXT(dados!A4235,"00000000"),IF(E4320=2,TEXT(dados!A4235,"0000"),TEXT(dados!A4235,"#")))</f>
        <v>39162000</v>
      </c>
      <c r="D4320">
        <f>IF(dados!B4235=0,"",dados!B4235)</f>
        <v>1</v>
      </c>
      <c r="E4320">
        <f>dados!C4235</f>
        <v>0</v>
      </c>
      <c r="F4320" t="str">
        <f>dados!D4235</f>
        <v>Forros de policloreto de vinil PVc utilizados na construcao civil</v>
      </c>
      <c r="G4320"/>
      <c r="H4320"/>
      <c r="I4320"/>
      <c r="J4320"/>
      <c r="K4320" s="13"/>
      <c r="L4320" s="13">
        <f>dados!I4235/100</f>
        <v>0.16600000000000001</v>
      </c>
      <c r="M4320" s="13">
        <f>dados!J4235/100</f>
        <v>0.31190000000000001</v>
      </c>
      <c r="N4320" s="13">
        <f>dados!K4235/100</f>
        <v>0.18</v>
      </c>
      <c r="O4320" s="13">
        <f>dados!L4235/100</f>
        <v>0</v>
      </c>
      <c r="P4320" s="12" t="str">
        <f>LEFT(Tabela2[[#This Row],[Código]],2)</f>
        <v>39</v>
      </c>
    </row>
    <row r="4321" spans="2:16" ht="15" customHeight="1" x14ac:dyDescent="0.25">
      <c r="B4321" s="31" t="str">
        <f>IF(Tabela2[[#This Row],[Tipo]] = 0,LOOKUP(Tabela2[[#This Row],[RESUMO]],Tabela3[Grupo],Tabela3[Meus produtos]),VLOOKUP(Tabela2[[#This Row],[Código]],Tabela4[[Código NBS/LC116]:[Meus serviços]],3,0))</f>
        <v>Não</v>
      </c>
      <c r="C4321" t="str">
        <f>IF(E4321=0,TEXT(dados!A4236,"00000000"),IF(E4321=2,TEXT(dados!A4236,"0000"),TEXT(dados!A4236,"#")))</f>
        <v>39169010</v>
      </c>
      <c r="D4321" t="str">
        <f>IF(dados!B4236=0,"",dados!B4236)</f>
        <v/>
      </c>
      <c r="E4321">
        <f>dados!C4236</f>
        <v>0</v>
      </c>
      <c r="F4321" t="str">
        <f>dados!D4236</f>
        <v>Monofilamentos (monofios),de outs.plasticos</v>
      </c>
      <c r="G4321"/>
      <c r="H4321"/>
      <c r="I4321"/>
      <c r="J4321"/>
      <c r="K4321" s="13"/>
      <c r="L4321" s="13">
        <f>dados!I4236/100</f>
        <v>0.19550000000000001</v>
      </c>
      <c r="M4321" s="13">
        <f>dados!J4236/100</f>
        <v>0.34139999999999998</v>
      </c>
      <c r="N4321" s="13">
        <f>dados!K4236/100</f>
        <v>0.18</v>
      </c>
      <c r="O4321" s="13">
        <f>dados!L4236/100</f>
        <v>0</v>
      </c>
      <c r="P4321" s="12" t="str">
        <f>LEFT(Tabela2[[#This Row],[Código]],2)</f>
        <v>39</v>
      </c>
    </row>
    <row r="4322" spans="2:16" ht="15" customHeight="1" x14ac:dyDescent="0.25">
      <c r="B4322" s="31" t="str">
        <f>IF(Tabela2[[#This Row],[Tipo]] = 0,LOOKUP(Tabela2[[#This Row],[RESUMO]],Tabela3[Grupo],Tabela3[Meus produtos]),VLOOKUP(Tabela2[[#This Row],[Código]],Tabela4[[Código NBS/LC116]:[Meus serviços]],3,0))</f>
        <v>Não</v>
      </c>
      <c r="C4322" t="str">
        <f>IF(E4322=0,TEXT(dados!A4237,"00000000"),IF(E4322=2,TEXT(dados!A4237,"0000"),TEXT(dados!A4237,"#")))</f>
        <v>39169090</v>
      </c>
      <c r="D4322" t="str">
        <f>IF(dados!B4237=0,"",dados!B4237)</f>
        <v/>
      </c>
      <c r="E4322">
        <f>dados!C4237</f>
        <v>0</v>
      </c>
      <c r="F4322" t="str">
        <f>dados!D4237</f>
        <v>Varas,bastoes e perfis,de outs.plasticos</v>
      </c>
      <c r="G4322"/>
      <c r="H4322"/>
      <c r="I4322"/>
      <c r="J4322"/>
      <c r="K4322" s="13"/>
      <c r="L4322" s="13">
        <f>dados!I4237/100</f>
        <v>0.19550000000000001</v>
      </c>
      <c r="M4322" s="13">
        <f>dados!J4237/100</f>
        <v>0.35340000000000005</v>
      </c>
      <c r="N4322" s="13">
        <f>dados!K4237/100</f>
        <v>0.18</v>
      </c>
      <c r="O4322" s="13">
        <f>dados!L4237/100</f>
        <v>0</v>
      </c>
      <c r="P4322" s="12" t="str">
        <f>LEFT(Tabela2[[#This Row],[Código]],2)</f>
        <v>39</v>
      </c>
    </row>
    <row r="4323" spans="2:16" ht="15" customHeight="1" x14ac:dyDescent="0.25">
      <c r="B4323" s="31" t="str">
        <f>IF(Tabela2[[#This Row],[Tipo]] = 0,LOOKUP(Tabela2[[#This Row],[RESUMO]],Tabela3[Grupo],Tabela3[Meus produtos]),VLOOKUP(Tabela2[[#This Row],[Código]],Tabela4[[Código NBS/LC116]:[Meus serviços]],3,0))</f>
        <v>Não</v>
      </c>
      <c r="C4323" t="str">
        <f>IF(E4323=0,TEXT(dados!A4238,"00000000"),IF(E4323=2,TEXT(dados!A4238,"0000"),TEXT(dados!A4238,"#")))</f>
        <v>39171010</v>
      </c>
      <c r="D4323" t="str">
        <f>IF(dados!B4238=0,"",dados!B4238)</f>
        <v/>
      </c>
      <c r="E4323">
        <f>dados!C4238</f>
        <v>0</v>
      </c>
      <c r="F4323" t="str">
        <f>dados!D4238</f>
        <v>Tripas artificiais de proteinas endurecidas</v>
      </c>
      <c r="G4323"/>
      <c r="H4323"/>
      <c r="I4323"/>
      <c r="J4323"/>
      <c r="K4323" s="13"/>
      <c r="L4323" s="13">
        <f>dados!I4238/100</f>
        <v>0.16600000000000001</v>
      </c>
      <c r="M4323" s="13">
        <f>dados!J4238/100</f>
        <v>0.18600000000000003</v>
      </c>
      <c r="N4323" s="13">
        <f>dados!K4238/100</f>
        <v>0.18</v>
      </c>
      <c r="O4323" s="13">
        <f>dados!L4238/100</f>
        <v>0</v>
      </c>
      <c r="P4323" s="12" t="str">
        <f>LEFT(Tabela2[[#This Row],[Código]],2)</f>
        <v>39</v>
      </c>
    </row>
    <row r="4324" spans="2:16" ht="15" customHeight="1" x14ac:dyDescent="0.25">
      <c r="B4324" s="31" t="str">
        <f>IF(Tabela2[[#This Row],[Tipo]] = 0,LOOKUP(Tabela2[[#This Row],[RESUMO]],Tabela3[Grupo],Tabela3[Meus produtos]),VLOOKUP(Tabela2[[#This Row],[Código]],Tabela4[[Código NBS/LC116]:[Meus serviços]],3,0))</f>
        <v>Não</v>
      </c>
      <c r="C4324" t="str">
        <f>IF(E4324=0,TEXT(dados!A4239,"00000000"),IF(E4324=2,TEXT(dados!A4239,"0000"),TEXT(dados!A4239,"#")))</f>
        <v>39171021</v>
      </c>
      <c r="D4324" t="str">
        <f>IF(dados!B4239=0,"",dados!B4239)</f>
        <v/>
      </c>
      <c r="E4324">
        <f>dados!C4239</f>
        <v>0</v>
      </c>
      <c r="F4324" t="str">
        <f>dados!D4239</f>
        <v>Tripas artifs.fibrosas,de celulose regenerada.d&gt;=150mm</v>
      </c>
      <c r="G4324"/>
      <c r="H4324"/>
      <c r="I4324"/>
      <c r="J4324"/>
      <c r="K4324" s="13"/>
      <c r="L4324" s="13">
        <f>dados!I4239/100</f>
        <v>0.16600000000000001</v>
      </c>
      <c r="M4324" s="13">
        <f>dados!J4239/100</f>
        <v>0.18600000000000003</v>
      </c>
      <c r="N4324" s="13">
        <f>dados!K4239/100</f>
        <v>0.18</v>
      </c>
      <c r="O4324" s="13">
        <f>dados!L4239/100</f>
        <v>0</v>
      </c>
      <c r="P4324" s="12" t="str">
        <f>LEFT(Tabela2[[#This Row],[Código]],2)</f>
        <v>39</v>
      </c>
    </row>
    <row r="4325" spans="2:16" ht="15" customHeight="1" x14ac:dyDescent="0.25">
      <c r="B4325" s="31" t="str">
        <f>IF(Tabela2[[#This Row],[Tipo]] = 0,LOOKUP(Tabela2[[#This Row],[RESUMO]],Tabela3[Grupo],Tabela3[Meus produtos]),VLOOKUP(Tabela2[[#This Row],[Código]],Tabela4[[Código NBS/LC116]:[Meus serviços]],3,0))</f>
        <v>Não</v>
      </c>
      <c r="C4325" t="str">
        <f>IF(E4325=0,TEXT(dados!A4240,"00000000"),IF(E4325=2,TEXT(dados!A4240,"0000"),TEXT(dados!A4240,"#")))</f>
        <v>39171029</v>
      </c>
      <c r="D4325" t="str">
        <f>IF(dados!B4240=0,"",dados!B4240)</f>
        <v/>
      </c>
      <c r="E4325">
        <f>dados!C4240</f>
        <v>0</v>
      </c>
      <c r="F4325" t="str">
        <f>dados!D4240</f>
        <v>Tripas artificiais de outs.plasticos celulosicos</v>
      </c>
      <c r="G4325"/>
      <c r="H4325"/>
      <c r="I4325"/>
      <c r="J4325"/>
      <c r="K4325" s="13"/>
      <c r="L4325" s="13">
        <f>dados!I4240/100</f>
        <v>0.16600000000000001</v>
      </c>
      <c r="M4325" s="13">
        <f>dados!J4240/100</f>
        <v>0.31190000000000001</v>
      </c>
      <c r="N4325" s="13">
        <f>dados!K4240/100</f>
        <v>0.18</v>
      </c>
      <c r="O4325" s="13">
        <f>dados!L4240/100</f>
        <v>0</v>
      </c>
      <c r="P4325" s="12" t="str">
        <f>LEFT(Tabela2[[#This Row],[Código]],2)</f>
        <v>39</v>
      </c>
    </row>
    <row r="4326" spans="2:16" ht="15" customHeight="1" x14ac:dyDescent="0.25">
      <c r="B4326" s="31" t="str">
        <f>IF(Tabela2[[#This Row],[Tipo]] = 0,LOOKUP(Tabela2[[#This Row],[RESUMO]],Tabela3[Grupo],Tabela3[Meus produtos]),VLOOKUP(Tabela2[[#This Row],[Código]],Tabela4[[Código NBS/LC116]:[Meus serviços]],3,0))</f>
        <v>Não</v>
      </c>
      <c r="C4326" t="str">
        <f>IF(E4326=0,TEXT(dados!A4241,"00000000"),IF(E4326=2,TEXT(dados!A4241,"0000"),TEXT(dados!A4241,"#")))</f>
        <v>39172100</v>
      </c>
      <c r="D4326" t="str">
        <f>IF(dados!B4241=0,"",dados!B4241)</f>
        <v/>
      </c>
      <c r="E4326">
        <f>dados!C4241</f>
        <v>0</v>
      </c>
      <c r="F4326" t="str">
        <f>dados!D4241</f>
        <v>Tubo rigido,de polimeros de etileno</v>
      </c>
      <c r="G4326"/>
      <c r="H4326"/>
      <c r="I4326"/>
      <c r="J4326"/>
      <c r="K4326" s="13"/>
      <c r="L4326" s="13">
        <f>dados!I4241/100</f>
        <v>0.13449999999999998</v>
      </c>
      <c r="M4326" s="13">
        <f>dados!J4241/100</f>
        <v>0.29239999999999999</v>
      </c>
      <c r="N4326" s="13">
        <f>dados!K4241/100</f>
        <v>0.18</v>
      </c>
      <c r="O4326" s="13">
        <f>dados!L4241/100</f>
        <v>0</v>
      </c>
      <c r="P4326" s="12" t="str">
        <f>LEFT(Tabela2[[#This Row],[Código]],2)</f>
        <v>39</v>
      </c>
    </row>
    <row r="4327" spans="2:16" ht="15" customHeight="1" x14ac:dyDescent="0.25">
      <c r="B4327" s="31" t="str">
        <f>IF(Tabela2[[#This Row],[Tipo]] = 0,LOOKUP(Tabela2[[#This Row],[RESUMO]],Tabela3[Grupo],Tabela3[Meus produtos]),VLOOKUP(Tabela2[[#This Row],[Código]],Tabela4[[Código NBS/LC116]:[Meus serviços]],3,0))</f>
        <v>Não</v>
      </c>
      <c r="C4327" t="str">
        <f>IF(E4327=0,TEXT(dados!A4242,"00000000"),IF(E4327=2,TEXT(dados!A4242,"0000"),TEXT(dados!A4242,"#")))</f>
        <v>39172210</v>
      </c>
      <c r="D4327" t="str">
        <f>IF(dados!B4242=0,"",dados!B4242)</f>
        <v/>
      </c>
      <c r="E4327">
        <f>dados!C4242</f>
        <v>0</v>
      </c>
      <c r="F4327" t="str">
        <f>dados!D4242</f>
        <v>Plastico e suas obras Tubos e seus acessorios por exemplo juntas cotovelos flanges unioes de plastico De secao transversal interna redonda de diametro inferior a 6 mm e externa hexagonal</v>
      </c>
      <c r="G4327"/>
      <c r="H4327"/>
      <c r="I4327"/>
      <c r="J4327"/>
      <c r="K4327" s="13"/>
      <c r="L4327" s="13">
        <f>dados!I4242/100</f>
        <v>0.13449999999999998</v>
      </c>
      <c r="M4327" s="13">
        <f>dados!J4242/100</f>
        <v>0.1545</v>
      </c>
      <c r="N4327" s="13">
        <f>dados!K4242/100</f>
        <v>0.18</v>
      </c>
      <c r="O4327" s="13">
        <f>dados!L4242/100</f>
        <v>0</v>
      </c>
      <c r="P4327" s="12" t="str">
        <f>LEFT(Tabela2[[#This Row],[Código]],2)</f>
        <v>39</v>
      </c>
    </row>
    <row r="4328" spans="2:16" ht="15" customHeight="1" x14ac:dyDescent="0.25">
      <c r="B4328" s="31" t="str">
        <f>IF(Tabela2[[#This Row],[Tipo]] = 0,LOOKUP(Tabela2[[#This Row],[RESUMO]],Tabela3[Grupo],Tabela3[Meus produtos]),VLOOKUP(Tabela2[[#This Row],[Código]],Tabela4[[Código NBS/LC116]:[Meus serviços]],3,0))</f>
        <v>Não</v>
      </c>
      <c r="C4328" t="str">
        <f>IF(E4328=0,TEXT(dados!A4243,"00000000"),IF(E4328=2,TEXT(dados!A4243,"0000"),TEXT(dados!A4243,"#")))</f>
        <v>39172290</v>
      </c>
      <c r="D4328" t="str">
        <f>IF(dados!B4243=0,"",dados!B4243)</f>
        <v/>
      </c>
      <c r="E4328">
        <f>dados!C4243</f>
        <v>0</v>
      </c>
      <c r="F4328" t="str">
        <f>dados!D4243</f>
        <v>Plastico e suas obras Tubos e seus acessorios por exemplo juntas cotovelos flanges unioes de plastico outros</v>
      </c>
      <c r="G4328"/>
      <c r="H4328"/>
      <c r="I4328"/>
      <c r="J4328"/>
      <c r="K4328" s="13"/>
      <c r="L4328" s="13">
        <f>dados!I4243/100</f>
        <v>0.13449999999999998</v>
      </c>
      <c r="M4328" s="13">
        <f>dados!J4243/100</f>
        <v>0.29239999999999999</v>
      </c>
      <c r="N4328" s="13">
        <f>dados!K4243/100</f>
        <v>0.18</v>
      </c>
      <c r="O4328" s="13">
        <f>dados!L4243/100</f>
        <v>0</v>
      </c>
      <c r="P4328" s="12" t="str">
        <f>LEFT(Tabela2[[#This Row],[Código]],2)</f>
        <v>39</v>
      </c>
    </row>
    <row r="4329" spans="2:16" ht="15" customHeight="1" x14ac:dyDescent="0.25">
      <c r="B4329" s="31" t="str">
        <f>IF(Tabela2[[#This Row],[Tipo]] = 0,LOOKUP(Tabela2[[#This Row],[RESUMO]],Tabela3[Grupo],Tabela3[Meus produtos]),VLOOKUP(Tabela2[[#This Row],[Código]],Tabela4[[Código NBS/LC116]:[Meus serviços]],3,0))</f>
        <v>Não</v>
      </c>
      <c r="C4329" t="str">
        <f>IF(E4329=0,TEXT(dados!A4244,"00000000"),IF(E4329=2,TEXT(dados!A4244,"0000"),TEXT(dados!A4244,"#")))</f>
        <v>39172300</v>
      </c>
      <c r="D4329" t="str">
        <f>IF(dados!B4244=0,"",dados!B4244)</f>
        <v/>
      </c>
      <c r="E4329">
        <f>dados!C4244</f>
        <v>0</v>
      </c>
      <c r="F4329" t="str">
        <f>dados!D4244</f>
        <v>Tubo rigido,de polimeros de cloreto de vinila</v>
      </c>
      <c r="G4329"/>
      <c r="H4329"/>
      <c r="I4329"/>
      <c r="J4329"/>
      <c r="K4329" s="13"/>
      <c r="L4329" s="13">
        <f>dados!I4244/100</f>
        <v>0.13449999999999998</v>
      </c>
      <c r="M4329" s="13">
        <f>dados!J4244/100</f>
        <v>0.29239999999999999</v>
      </c>
      <c r="N4329" s="13">
        <f>dados!K4244/100</f>
        <v>0.18</v>
      </c>
      <c r="O4329" s="13">
        <f>dados!L4244/100</f>
        <v>0</v>
      </c>
      <c r="P4329" s="12" t="str">
        <f>LEFT(Tabela2[[#This Row],[Código]],2)</f>
        <v>39</v>
      </c>
    </row>
    <row r="4330" spans="2:16" ht="15" customHeight="1" x14ac:dyDescent="0.25">
      <c r="B4330" s="31" t="str">
        <f>IF(Tabela2[[#This Row],[Tipo]] = 0,LOOKUP(Tabela2[[#This Row],[RESUMO]],Tabela3[Grupo],Tabela3[Meus produtos]),VLOOKUP(Tabela2[[#This Row],[Código]],Tabela4[[Código NBS/LC116]:[Meus serviços]],3,0))</f>
        <v>Não</v>
      </c>
      <c r="C4330" t="str">
        <f>IF(E4330=0,TEXT(dados!A4245,"00000000"),IF(E4330=2,TEXT(dados!A4245,"0000"),TEXT(dados!A4245,"#")))</f>
        <v>39172900</v>
      </c>
      <c r="D4330" t="str">
        <f>IF(dados!B4245=0,"",dados!B4245)</f>
        <v/>
      </c>
      <c r="E4330">
        <f>dados!C4245</f>
        <v>0</v>
      </c>
      <c r="F4330" t="str">
        <f>dados!D4245</f>
        <v>Tubo rigido,de outs.plasticos</v>
      </c>
      <c r="G4330"/>
      <c r="H4330"/>
      <c r="I4330"/>
      <c r="J4330"/>
      <c r="K4330" s="13"/>
      <c r="L4330" s="13">
        <f>dados!I4245/100</f>
        <v>0.13449999999999998</v>
      </c>
      <c r="M4330" s="13">
        <f>dados!J4245/100</f>
        <v>0.29239999999999999</v>
      </c>
      <c r="N4330" s="13">
        <f>dados!K4245/100</f>
        <v>0.18</v>
      </c>
      <c r="O4330" s="13">
        <f>dados!L4245/100</f>
        <v>0</v>
      </c>
      <c r="P4330" s="12" t="str">
        <f>LEFT(Tabela2[[#This Row],[Código]],2)</f>
        <v>39</v>
      </c>
    </row>
    <row r="4331" spans="2:16" ht="15" customHeight="1" x14ac:dyDescent="0.25">
      <c r="B4331" s="31" t="str">
        <f>IF(Tabela2[[#This Row],[Tipo]] = 0,LOOKUP(Tabela2[[#This Row],[RESUMO]],Tabela3[Grupo],Tabela3[Meus produtos]),VLOOKUP(Tabela2[[#This Row],[Código]],Tabela4[[Código NBS/LC116]:[Meus serviços]],3,0))</f>
        <v>Não</v>
      </c>
      <c r="C4331" t="str">
        <f>IF(E4331=0,TEXT(dados!A4246,"00000000"),IF(E4331=2,TEXT(dados!A4246,"0000"),TEXT(dados!A4246,"#")))</f>
        <v>39173100</v>
      </c>
      <c r="D4331" t="str">
        <f>IF(dados!B4246=0,"",dados!B4246)</f>
        <v/>
      </c>
      <c r="E4331">
        <f>dados!C4246</f>
        <v>0</v>
      </c>
      <c r="F4331" t="str">
        <f>dados!D4246</f>
        <v>Tubo flexivel,de plastico,p/suportar pressao&gt;=27.6 mpa</v>
      </c>
      <c r="G4331"/>
      <c r="H4331"/>
      <c r="I4331"/>
      <c r="J4331"/>
      <c r="K4331" s="13"/>
      <c r="L4331" s="13">
        <f>dados!I4246/100</f>
        <v>0.16600000000000001</v>
      </c>
      <c r="M4331" s="13">
        <f>dados!J4246/100</f>
        <v>0.31190000000000001</v>
      </c>
      <c r="N4331" s="13">
        <f>dados!K4246/100</f>
        <v>0.18</v>
      </c>
      <c r="O4331" s="13">
        <f>dados!L4246/100</f>
        <v>0</v>
      </c>
      <c r="P4331" s="12" t="str">
        <f>LEFT(Tabela2[[#This Row],[Código]],2)</f>
        <v>39</v>
      </c>
    </row>
    <row r="4332" spans="2:16" ht="15" customHeight="1" x14ac:dyDescent="0.25">
      <c r="B4332" s="31" t="str">
        <f>IF(Tabela2[[#This Row],[Tipo]] = 0,LOOKUP(Tabela2[[#This Row],[RESUMO]],Tabela3[Grupo],Tabela3[Meus produtos]),VLOOKUP(Tabela2[[#This Row],[Código]],Tabela4[[Código NBS/LC116]:[Meus serviços]],3,0))</f>
        <v>Não</v>
      </c>
      <c r="C4332" t="str">
        <f>IF(E4332=0,TEXT(dados!A4247,"00000000"),IF(E4332=2,TEXT(dados!A4247,"0000"),TEXT(dados!A4247,"#")))</f>
        <v>39173210</v>
      </c>
      <c r="D4332" t="str">
        <f>IF(dados!B4247=0,"",dados!B4247)</f>
        <v/>
      </c>
      <c r="E4332">
        <f>dados!C4247</f>
        <v>0</v>
      </c>
      <c r="F4332" t="str">
        <f>dados!D4247</f>
        <v>Tubo de copolimeros de etileno,n/reforcado, s/acessorios</v>
      </c>
      <c r="G4332"/>
      <c r="H4332"/>
      <c r="I4332"/>
      <c r="J4332"/>
      <c r="K4332" s="13"/>
      <c r="L4332" s="13">
        <f>dados!I4247/100</f>
        <v>0.16600000000000001</v>
      </c>
      <c r="M4332" s="13">
        <f>dados!J4247/100</f>
        <v>0.32390000000000002</v>
      </c>
      <c r="N4332" s="13">
        <f>dados!K4247/100</f>
        <v>0.18</v>
      </c>
      <c r="O4332" s="13">
        <f>dados!L4247/100</f>
        <v>0</v>
      </c>
      <c r="P4332" s="12" t="str">
        <f>LEFT(Tabela2[[#This Row],[Código]],2)</f>
        <v>39</v>
      </c>
    </row>
    <row r="4333" spans="2:16" ht="15" customHeight="1" x14ac:dyDescent="0.25">
      <c r="B4333" s="31" t="str">
        <f>IF(Tabela2[[#This Row],[Tipo]] = 0,LOOKUP(Tabela2[[#This Row],[RESUMO]],Tabela3[Grupo],Tabela3[Meus produtos]),VLOOKUP(Tabela2[[#This Row],[Código]],Tabela4[[Código NBS/LC116]:[Meus serviços]],3,0))</f>
        <v>Não</v>
      </c>
      <c r="C4333" t="str">
        <f>IF(E4333=0,TEXT(dados!A4248,"00000000"),IF(E4333=2,TEXT(dados!A4248,"0000"),TEXT(dados!A4248,"#")))</f>
        <v>39173221</v>
      </c>
      <c r="D4333" t="str">
        <f>IF(dados!B4248=0,"",dados!B4248)</f>
        <v/>
      </c>
      <c r="E4333">
        <f>dados!C4248</f>
        <v>0</v>
      </c>
      <c r="F4333" t="str">
        <f>dados!D4248</f>
        <v>Tubo capilar semipermeav.de polipropileno, p/hemodialise</v>
      </c>
      <c r="G4333"/>
      <c r="H4333"/>
      <c r="I4333"/>
      <c r="J4333"/>
      <c r="K4333" s="13"/>
      <c r="L4333" s="13">
        <f>dados!I4248/100</f>
        <v>0.13449999999999998</v>
      </c>
      <c r="M4333" s="13">
        <f>dados!J4248/100</f>
        <v>0.1545</v>
      </c>
      <c r="N4333" s="13">
        <f>dados!K4248/100</f>
        <v>0.18</v>
      </c>
      <c r="O4333" s="13">
        <f>dados!L4248/100</f>
        <v>0</v>
      </c>
      <c r="P4333" s="12" t="str">
        <f>LEFT(Tabela2[[#This Row],[Código]],2)</f>
        <v>39</v>
      </c>
    </row>
    <row r="4334" spans="2:16" ht="15" customHeight="1" x14ac:dyDescent="0.25">
      <c r="B4334" s="31" t="str">
        <f>IF(Tabela2[[#This Row],[Tipo]] = 0,LOOKUP(Tabela2[[#This Row],[RESUMO]],Tabela3[Grupo],Tabela3[Meus produtos]),VLOOKUP(Tabela2[[#This Row],[Código]],Tabela4[[Código NBS/LC116]:[Meus serviços]],3,0))</f>
        <v>Não</v>
      </c>
      <c r="C4334" t="str">
        <f>IF(E4334=0,TEXT(dados!A4249,"00000000"),IF(E4334=2,TEXT(dados!A4249,"0000"),TEXT(dados!A4249,"#")))</f>
        <v>39173229</v>
      </c>
      <c r="D4334" t="str">
        <f>IF(dados!B4249=0,"",dados!B4249)</f>
        <v/>
      </c>
      <c r="E4334">
        <f>dados!C4249</f>
        <v>0</v>
      </c>
      <c r="F4334" t="str">
        <f>dados!D4249</f>
        <v>Outs.tubos de polipropileno,n/reforcados,sem acessorios</v>
      </c>
      <c r="G4334"/>
      <c r="H4334"/>
      <c r="I4334"/>
      <c r="J4334"/>
      <c r="K4334" s="13"/>
      <c r="L4334" s="13">
        <f>dados!I4249/100</f>
        <v>0.16600000000000001</v>
      </c>
      <c r="M4334" s="13">
        <f>dados!J4249/100</f>
        <v>0.32390000000000002</v>
      </c>
      <c r="N4334" s="13">
        <f>dados!K4249/100</f>
        <v>0.18</v>
      </c>
      <c r="O4334" s="13">
        <f>dados!L4249/100</f>
        <v>0</v>
      </c>
      <c r="P4334" s="12" t="str">
        <f>LEFT(Tabela2[[#This Row],[Código]],2)</f>
        <v>39</v>
      </c>
    </row>
    <row r="4335" spans="2:16" ht="15" customHeight="1" x14ac:dyDescent="0.25">
      <c r="B4335" s="31" t="str">
        <f>IF(Tabela2[[#This Row],[Tipo]] = 0,LOOKUP(Tabela2[[#This Row],[RESUMO]],Tabela3[Grupo],Tabela3[Meus produtos]),VLOOKUP(Tabela2[[#This Row],[Código]],Tabela4[[Código NBS/LC116]:[Meus serviços]],3,0))</f>
        <v>Não</v>
      </c>
      <c r="C4335" t="str">
        <f>IF(E4335=0,TEXT(dados!A4250,"00000000"),IF(E4335=2,TEXT(dados!A4250,"0000"),TEXT(dados!A4250,"#")))</f>
        <v>39173230</v>
      </c>
      <c r="D4335" t="str">
        <f>IF(dados!B4250=0,"",dados!B4250)</f>
        <v/>
      </c>
      <c r="E4335">
        <f>dados!C4250</f>
        <v>0</v>
      </c>
      <c r="F4335" t="str">
        <f>dados!D4250</f>
        <v>Tubo de tereftalato de polietileno, n/reforcado,s/acess.</v>
      </c>
      <c r="G4335"/>
      <c r="H4335"/>
      <c r="I4335"/>
      <c r="J4335"/>
      <c r="K4335" s="13"/>
      <c r="L4335" s="13">
        <f>dados!I4250/100</f>
        <v>0.16600000000000001</v>
      </c>
      <c r="M4335" s="13">
        <f>dados!J4250/100</f>
        <v>0.32390000000000002</v>
      </c>
      <c r="N4335" s="13">
        <f>dados!K4250/100</f>
        <v>0.18</v>
      </c>
      <c r="O4335" s="13">
        <f>dados!L4250/100</f>
        <v>0</v>
      </c>
      <c r="P4335" s="12" t="str">
        <f>LEFT(Tabela2[[#This Row],[Código]],2)</f>
        <v>39</v>
      </c>
    </row>
    <row r="4336" spans="2:16" ht="15" customHeight="1" x14ac:dyDescent="0.25">
      <c r="B4336" s="31" t="str">
        <f>IF(Tabela2[[#This Row],[Tipo]] = 0,LOOKUP(Tabela2[[#This Row],[RESUMO]],Tabela3[Grupo],Tabela3[Meus produtos]),VLOOKUP(Tabela2[[#This Row],[Código]],Tabela4[[Código NBS/LC116]:[Meus serviços]],3,0))</f>
        <v>Não</v>
      </c>
      <c r="C4336" t="str">
        <f>IF(E4336=0,TEXT(dados!A4251,"00000000"),IF(E4336=2,TEXT(dados!A4251,"0000"),TEXT(dados!A4251,"#")))</f>
        <v>39173240</v>
      </c>
      <c r="D4336" t="str">
        <f>IF(dados!B4251=0,"",dados!B4251)</f>
        <v/>
      </c>
      <c r="E4336">
        <f>dados!C4251</f>
        <v>0</v>
      </c>
      <c r="F4336" t="str">
        <f>dados!D4251</f>
        <v>Tubo de silicones,nao reforcado,sem acessorios</v>
      </c>
      <c r="G4336"/>
      <c r="H4336"/>
      <c r="I4336"/>
      <c r="J4336"/>
      <c r="K4336" s="13"/>
      <c r="L4336" s="13">
        <f>dados!I4251/100</f>
        <v>0.16600000000000001</v>
      </c>
      <c r="M4336" s="13">
        <f>dados!J4251/100</f>
        <v>0.31190000000000001</v>
      </c>
      <c r="N4336" s="13">
        <f>dados!K4251/100</f>
        <v>0.18</v>
      </c>
      <c r="O4336" s="13">
        <f>dados!L4251/100</f>
        <v>0</v>
      </c>
      <c r="P4336" s="12" t="str">
        <f>LEFT(Tabela2[[#This Row],[Código]],2)</f>
        <v>39</v>
      </c>
    </row>
    <row r="4337" spans="2:16" ht="15" customHeight="1" x14ac:dyDescent="0.25">
      <c r="B4337" s="31" t="str">
        <f>IF(Tabela2[[#This Row],[Tipo]] = 0,LOOKUP(Tabela2[[#This Row],[RESUMO]],Tabela3[Grupo],Tabela3[Meus produtos]),VLOOKUP(Tabela2[[#This Row],[Código]],Tabela4[[Código NBS/LC116]:[Meus serviços]],3,0))</f>
        <v>Não</v>
      </c>
      <c r="C4337" t="str">
        <f>IF(E4337=0,TEXT(dados!A4252,"00000000"),IF(E4337=2,TEXT(dados!A4252,"0000"),TEXT(dados!A4252,"#")))</f>
        <v>39173251</v>
      </c>
      <c r="D4337" t="str">
        <f>IF(dados!B4252=0,"",dados!B4252)</f>
        <v/>
      </c>
      <c r="E4337">
        <f>dados!C4252</f>
        <v>0</v>
      </c>
      <c r="F4337" t="str">
        <f>dados!D4252</f>
        <v>Tubo capilar semipermeav.celulose regener. p/hemodialise</v>
      </c>
      <c r="G4337"/>
      <c r="H4337"/>
      <c r="I4337"/>
      <c r="J4337"/>
      <c r="K4337" s="13"/>
      <c r="L4337" s="13">
        <f>dados!I4252/100</f>
        <v>0.16600000000000001</v>
      </c>
      <c r="M4337" s="13">
        <f>dados!J4252/100</f>
        <v>0.18600000000000003</v>
      </c>
      <c r="N4337" s="13">
        <f>dados!K4252/100</f>
        <v>0.18</v>
      </c>
      <c r="O4337" s="13">
        <f>dados!L4252/100</f>
        <v>0</v>
      </c>
      <c r="P4337" s="12" t="str">
        <f>LEFT(Tabela2[[#This Row],[Código]],2)</f>
        <v>39</v>
      </c>
    </row>
    <row r="4338" spans="2:16" ht="15" customHeight="1" x14ac:dyDescent="0.25">
      <c r="B4338" s="31" t="str">
        <f>IF(Tabela2[[#This Row],[Tipo]] = 0,LOOKUP(Tabela2[[#This Row],[RESUMO]],Tabela3[Grupo],Tabela3[Meus produtos]),VLOOKUP(Tabela2[[#This Row],[Código]],Tabela4[[Código NBS/LC116]:[Meus serviços]],3,0))</f>
        <v>Não</v>
      </c>
      <c r="C4338" t="str">
        <f>IF(E4338=0,TEXT(dados!A4253,"00000000"),IF(E4338=2,TEXT(dados!A4253,"0000"),TEXT(dados!A4253,"#")))</f>
        <v>39173259</v>
      </c>
      <c r="D4338" t="str">
        <f>IF(dados!B4253=0,"",dados!B4253)</f>
        <v/>
      </c>
      <c r="E4338">
        <f>dados!C4253</f>
        <v>0</v>
      </c>
      <c r="F4338" t="str">
        <f>dados!D4253</f>
        <v>Outs.tubos de celulose regenerada, n/reforcados, s/acess.</v>
      </c>
      <c r="G4338"/>
      <c r="H4338"/>
      <c r="I4338"/>
      <c r="J4338"/>
      <c r="K4338" s="13"/>
      <c r="L4338" s="13">
        <f>dados!I4253/100</f>
        <v>0.16600000000000001</v>
      </c>
      <c r="M4338" s="13">
        <f>dados!J4253/100</f>
        <v>0.31190000000000001</v>
      </c>
      <c r="N4338" s="13">
        <f>dados!K4253/100</f>
        <v>0.18</v>
      </c>
      <c r="O4338" s="13">
        <f>dados!L4253/100</f>
        <v>0</v>
      </c>
      <c r="P4338" s="12" t="str">
        <f>LEFT(Tabela2[[#This Row],[Código]],2)</f>
        <v>39</v>
      </c>
    </row>
    <row r="4339" spans="2:16" ht="15" customHeight="1" x14ac:dyDescent="0.25">
      <c r="B4339" s="31" t="str">
        <f>IF(Tabela2[[#This Row],[Tipo]] = 0,LOOKUP(Tabela2[[#This Row],[RESUMO]],Tabela3[Grupo],Tabela3[Meus produtos]),VLOOKUP(Tabela2[[#This Row],[Código]],Tabela4[[Código NBS/LC116]:[Meus serviços]],3,0))</f>
        <v>Não</v>
      </c>
      <c r="C4339" t="str">
        <f>IF(E4339=0,TEXT(dados!A4254,"00000000"),IF(E4339=2,TEXT(dados!A4254,"0000"),TEXT(dados!A4254,"#")))</f>
        <v>39173290</v>
      </c>
      <c r="D4339" t="str">
        <f>IF(dados!B4254=0,"",dados!B4254)</f>
        <v/>
      </c>
      <c r="E4339">
        <f>dados!C4254</f>
        <v>0</v>
      </c>
      <c r="F4339" t="str">
        <f>dados!D4254</f>
        <v>Outs.tubos de plasticos,nao reforcados,sem acessorios</v>
      </c>
      <c r="G4339"/>
      <c r="H4339"/>
      <c r="I4339"/>
      <c r="J4339"/>
      <c r="K4339" s="13"/>
      <c r="L4339" s="13">
        <f>dados!I4254/100</f>
        <v>0.16600000000000001</v>
      </c>
      <c r="M4339" s="13">
        <f>dados!J4254/100</f>
        <v>0.32390000000000002</v>
      </c>
      <c r="N4339" s="13">
        <f>dados!K4254/100</f>
        <v>0.18</v>
      </c>
      <c r="O4339" s="13">
        <f>dados!L4254/100</f>
        <v>0</v>
      </c>
      <c r="P4339" s="12" t="str">
        <f>LEFT(Tabela2[[#This Row],[Código]],2)</f>
        <v>39</v>
      </c>
    </row>
    <row r="4340" spans="2:16" ht="15" customHeight="1" x14ac:dyDescent="0.25">
      <c r="B4340" s="31" t="str">
        <f>IF(Tabela2[[#This Row],[Tipo]] = 0,LOOKUP(Tabela2[[#This Row],[RESUMO]],Tabela3[Grupo],Tabela3[Meus produtos]),VLOOKUP(Tabela2[[#This Row],[Código]],Tabela4[[Código NBS/LC116]:[Meus serviços]],3,0))</f>
        <v>Não</v>
      </c>
      <c r="C4340" t="str">
        <f>IF(E4340=0,TEXT(dados!A4255,"00000000"),IF(E4340=2,TEXT(dados!A4255,"0000"),TEXT(dados!A4255,"#")))</f>
        <v>39173300</v>
      </c>
      <c r="D4340" t="str">
        <f>IF(dados!B4255=0,"",dados!B4255)</f>
        <v/>
      </c>
      <c r="E4340">
        <f>dados!C4255</f>
        <v>0</v>
      </c>
      <c r="F4340" t="str">
        <f>dados!D4255</f>
        <v>Tubo de plastico,nao reforcado,com acessorios</v>
      </c>
      <c r="G4340"/>
      <c r="H4340"/>
      <c r="I4340"/>
      <c r="J4340"/>
      <c r="K4340" s="13"/>
      <c r="L4340" s="13">
        <f>dados!I4255/100</f>
        <v>0.16600000000000001</v>
      </c>
      <c r="M4340" s="13">
        <f>dados!J4255/100</f>
        <v>0.32390000000000002</v>
      </c>
      <c r="N4340" s="13">
        <f>dados!K4255/100</f>
        <v>0.18</v>
      </c>
      <c r="O4340" s="13">
        <f>dados!L4255/100</f>
        <v>0</v>
      </c>
      <c r="P4340" s="12" t="str">
        <f>LEFT(Tabela2[[#This Row],[Código]],2)</f>
        <v>39</v>
      </c>
    </row>
    <row r="4341" spans="2:16" ht="15" customHeight="1" x14ac:dyDescent="0.25">
      <c r="B4341" s="31" t="str">
        <f>IF(Tabela2[[#This Row],[Tipo]] = 0,LOOKUP(Tabela2[[#This Row],[RESUMO]],Tabela3[Grupo],Tabela3[Meus produtos]),VLOOKUP(Tabela2[[#This Row],[Código]],Tabela4[[Código NBS/LC116]:[Meus serviços]],3,0))</f>
        <v>Não</v>
      </c>
      <c r="C4341" t="str">
        <f>IF(E4341=0,TEXT(dados!A4256,"00000000"),IF(E4341=2,TEXT(dados!A4256,"0000"),TEXT(dados!A4256,"#")))</f>
        <v>39173900</v>
      </c>
      <c r="D4341" t="str">
        <f>IF(dados!B4256=0,"",dados!B4256)</f>
        <v/>
      </c>
      <c r="E4341">
        <f>dados!C4256</f>
        <v>0</v>
      </c>
      <c r="F4341" t="str">
        <f>dados!D4256</f>
        <v>Outros tubos de plasticos</v>
      </c>
      <c r="G4341"/>
      <c r="H4341"/>
      <c r="I4341"/>
      <c r="J4341"/>
      <c r="K4341" s="13"/>
      <c r="L4341" s="13">
        <f>dados!I4256/100</f>
        <v>0.16600000000000001</v>
      </c>
      <c r="M4341" s="13">
        <f>dados!J4256/100</f>
        <v>0.32390000000000002</v>
      </c>
      <c r="N4341" s="13">
        <f>dados!K4256/100</f>
        <v>0.18</v>
      </c>
      <c r="O4341" s="13">
        <f>dados!L4256/100</f>
        <v>0</v>
      </c>
      <c r="P4341" s="12" t="str">
        <f>LEFT(Tabela2[[#This Row],[Código]],2)</f>
        <v>39</v>
      </c>
    </row>
    <row r="4342" spans="2:16" ht="15" customHeight="1" x14ac:dyDescent="0.25">
      <c r="B4342" s="31" t="str">
        <f>IF(Tabela2[[#This Row],[Tipo]] = 0,LOOKUP(Tabela2[[#This Row],[RESUMO]],Tabela3[Grupo],Tabela3[Meus produtos]),VLOOKUP(Tabela2[[#This Row],[Código]],Tabela4[[Código NBS/LC116]:[Meus serviços]],3,0))</f>
        <v>Não</v>
      </c>
      <c r="C4342" t="str">
        <f>IF(E4342=0,TEXT(dados!A4257,"00000000"),IF(E4342=2,TEXT(dados!A4257,"0000"),TEXT(dados!A4257,"#")))</f>
        <v>39174010</v>
      </c>
      <c r="D4342" t="str">
        <f>IF(dados!B4257=0,"",dados!B4257)</f>
        <v/>
      </c>
      <c r="E4342">
        <f>dados!C4257</f>
        <v>0</v>
      </c>
      <c r="F4342" t="str">
        <f>dados!D4257</f>
        <v>Acessorios (para tubos) dos tipos utilizados em linhas de sangue para hemodialise</v>
      </c>
      <c r="G4342"/>
      <c r="H4342"/>
      <c r="I4342"/>
      <c r="J4342"/>
      <c r="K4342" s="13"/>
      <c r="L4342" s="13">
        <f>dados!I4257/100</f>
        <v>0.13449999999999998</v>
      </c>
      <c r="M4342" s="13">
        <f>dados!J4257/100</f>
        <v>0.1545</v>
      </c>
      <c r="N4342" s="13">
        <f>dados!K4257/100</f>
        <v>0.18</v>
      </c>
      <c r="O4342" s="13">
        <f>dados!L4257/100</f>
        <v>0</v>
      </c>
      <c r="P4342" s="12" t="str">
        <f>LEFT(Tabela2[[#This Row],[Código]],2)</f>
        <v>39</v>
      </c>
    </row>
    <row r="4343" spans="2:16" ht="15" customHeight="1" x14ac:dyDescent="0.25">
      <c r="B4343" s="31" t="str">
        <f>IF(Tabela2[[#This Row],[Tipo]] = 0,LOOKUP(Tabela2[[#This Row],[RESUMO]],Tabela3[Grupo],Tabela3[Meus produtos]),VLOOKUP(Tabela2[[#This Row],[Código]],Tabela4[[Código NBS/LC116]:[Meus serviços]],3,0))</f>
        <v>Não</v>
      </c>
      <c r="C4343" t="str">
        <f>IF(E4343=0,TEXT(dados!A4258,"00000000"),IF(E4343=2,TEXT(dados!A4258,"0000"),TEXT(dados!A4258,"#")))</f>
        <v>39174090</v>
      </c>
      <c r="D4343" t="str">
        <f>IF(dados!B4258=0,"",dados!B4258)</f>
        <v/>
      </c>
      <c r="E4343">
        <f>dados!C4258</f>
        <v>0</v>
      </c>
      <c r="F4343" t="str">
        <f>dados!D4258</f>
        <v>Outs acessorios (para tubos)</v>
      </c>
      <c r="G4343"/>
      <c r="H4343"/>
      <c r="I4343"/>
      <c r="J4343"/>
      <c r="K4343" s="13"/>
      <c r="L4343" s="13">
        <f>dados!I4258/100</f>
        <v>0.13449999999999998</v>
      </c>
      <c r="M4343" s="13">
        <f>dados!J4258/100</f>
        <v>0.29239999999999999</v>
      </c>
      <c r="N4343" s="13">
        <f>dados!K4258/100</f>
        <v>0.18</v>
      </c>
      <c r="O4343" s="13">
        <f>dados!L4258/100</f>
        <v>0</v>
      </c>
      <c r="P4343" s="12" t="str">
        <f>LEFT(Tabela2[[#This Row],[Código]],2)</f>
        <v>39</v>
      </c>
    </row>
    <row r="4344" spans="2:16" ht="15" customHeight="1" x14ac:dyDescent="0.25">
      <c r="B4344" s="31" t="str">
        <f>IF(Tabela2[[#This Row],[Tipo]] = 0,LOOKUP(Tabela2[[#This Row],[RESUMO]],Tabela3[Grupo],Tabela3[Meus produtos]),VLOOKUP(Tabela2[[#This Row],[Código]],Tabela4[[Código NBS/LC116]:[Meus serviços]],3,0))</f>
        <v>Não</v>
      </c>
      <c r="C4344" t="str">
        <f>IF(E4344=0,TEXT(dados!A4259,"00000000"),IF(E4344=2,TEXT(dados!A4259,"0000"),TEXT(dados!A4259,"#")))</f>
        <v>39181000</v>
      </c>
      <c r="D4344" t="str">
        <f>IF(dados!B4259=0,"",dados!B4259)</f>
        <v/>
      </c>
      <c r="E4344">
        <f>dados!C4259</f>
        <v>0</v>
      </c>
      <c r="F4344" t="str">
        <f>dados!D4259</f>
        <v>Revestim.de pavimentos,etc.de polimer.de cloreto vinila</v>
      </c>
      <c r="G4344"/>
      <c r="H4344"/>
      <c r="I4344"/>
      <c r="J4344"/>
      <c r="K4344" s="13"/>
      <c r="L4344" s="13">
        <f>dados!I4259/100</f>
        <v>0.13449999999999998</v>
      </c>
      <c r="M4344" s="13">
        <f>dados!J4259/100</f>
        <v>0.29239999999999999</v>
      </c>
      <c r="N4344" s="13">
        <f>dados!K4259/100</f>
        <v>0.12</v>
      </c>
      <c r="O4344" s="13">
        <f>dados!L4259/100</f>
        <v>0</v>
      </c>
      <c r="P4344" s="12" t="str">
        <f>LEFT(Tabela2[[#This Row],[Código]],2)</f>
        <v>39</v>
      </c>
    </row>
    <row r="4345" spans="2:16" ht="15" customHeight="1" x14ac:dyDescent="0.25">
      <c r="B4345" s="31" t="str">
        <f>IF(Tabela2[[#This Row],[Tipo]] = 0,LOOKUP(Tabela2[[#This Row],[RESUMO]],Tabela3[Grupo],Tabela3[Meus produtos]),VLOOKUP(Tabela2[[#This Row],[Código]],Tabela4[[Código NBS/LC116]:[Meus serviços]],3,0))</f>
        <v>Não</v>
      </c>
      <c r="C4345" t="str">
        <f>IF(E4345=0,TEXT(dados!A4260,"00000000"),IF(E4345=2,TEXT(dados!A4260,"0000"),TEXT(dados!A4260,"#")))</f>
        <v>39189000</v>
      </c>
      <c r="D4345" t="str">
        <f>IF(dados!B4260=0,"",dados!B4260)</f>
        <v/>
      </c>
      <c r="E4345">
        <f>dados!C4260</f>
        <v>0</v>
      </c>
      <c r="F4345" t="str">
        <f>dados!D4260</f>
        <v>Revestim.de pavimentos/paredes/tetos,de outs.plasticos</v>
      </c>
      <c r="G4345"/>
      <c r="H4345"/>
      <c r="I4345"/>
      <c r="J4345"/>
      <c r="K4345" s="13"/>
      <c r="L4345" s="13">
        <f>dados!I4260/100</f>
        <v>0.16600000000000001</v>
      </c>
      <c r="M4345" s="13">
        <f>dados!J4260/100</f>
        <v>0.31190000000000001</v>
      </c>
      <c r="N4345" s="13">
        <f>dados!K4260/100</f>
        <v>0.18</v>
      </c>
      <c r="O4345" s="13">
        <f>dados!L4260/100</f>
        <v>0</v>
      </c>
      <c r="P4345" s="12" t="str">
        <f>LEFT(Tabela2[[#This Row],[Código]],2)</f>
        <v>39</v>
      </c>
    </row>
    <row r="4346" spans="2:16" ht="15" customHeight="1" x14ac:dyDescent="0.25">
      <c r="B4346" s="31" t="str">
        <f>IF(Tabela2[[#This Row],[Tipo]] = 0,LOOKUP(Tabela2[[#This Row],[RESUMO]],Tabela3[Grupo],Tabela3[Meus produtos]),VLOOKUP(Tabela2[[#This Row],[Código]],Tabela4[[Código NBS/LC116]:[Meus serviços]],3,0))</f>
        <v>Não</v>
      </c>
      <c r="C4346" t="str">
        <f>IF(E4346=0,TEXT(dados!A4261,"00000000"),IF(E4346=2,TEXT(dados!A4261,"0000"),TEXT(dados!A4261,"#")))</f>
        <v>39191010</v>
      </c>
      <c r="D4346" t="str">
        <f>IF(dados!B4261=0,"",dados!B4261)</f>
        <v/>
      </c>
      <c r="E4346">
        <f>dados!C4261</f>
        <v>0</v>
      </c>
      <c r="F4346" t="str">
        <f>dados!D4261</f>
        <v>Chapas,fls.etc.auto-adesivas,de plasticos, de polipropileno</v>
      </c>
      <c r="G4346"/>
      <c r="H4346"/>
      <c r="I4346"/>
      <c r="J4346"/>
      <c r="K4346" s="13"/>
      <c r="L4346" s="13">
        <f>dados!I4261/100</f>
        <v>0.22329999999999997</v>
      </c>
      <c r="M4346" s="13">
        <f>dados!J4261/100</f>
        <v>0.36920000000000003</v>
      </c>
      <c r="N4346" s="13">
        <f>dados!K4261/100</f>
        <v>0.18</v>
      </c>
      <c r="O4346" s="13">
        <f>dados!L4261/100</f>
        <v>0</v>
      </c>
      <c r="P4346" s="12" t="str">
        <f>LEFT(Tabela2[[#This Row],[Código]],2)</f>
        <v>39</v>
      </c>
    </row>
    <row r="4347" spans="2:16" ht="15" customHeight="1" x14ac:dyDescent="0.25">
      <c r="B4347" s="31" t="str">
        <f>IF(Tabela2[[#This Row],[Tipo]] = 0,LOOKUP(Tabela2[[#This Row],[RESUMO]],Tabela3[Grupo],Tabela3[Meus produtos]),VLOOKUP(Tabela2[[#This Row],[Código]],Tabela4[[Código NBS/LC116]:[Meus serviços]],3,0))</f>
        <v>Não</v>
      </c>
      <c r="C4347" t="str">
        <f>IF(E4347=0,TEXT(dados!A4262,"00000000"),IF(E4347=2,TEXT(dados!A4262,"0000"),TEXT(dados!A4262,"#")))</f>
        <v>39191010</v>
      </c>
      <c r="D4347">
        <f>IF(dados!B4262=0,"",dados!B4262)</f>
        <v>1</v>
      </c>
      <c r="E4347">
        <f>dados!C4262</f>
        <v>0</v>
      </c>
      <c r="F4347" t="str">
        <f>dados!D4262</f>
        <v xml:space="preserve"> Fitas autoadesivas em rolos</v>
      </c>
      <c r="G4347"/>
      <c r="H4347"/>
      <c r="I4347"/>
      <c r="J4347"/>
      <c r="K4347" s="13"/>
      <c r="L4347" s="13">
        <f>dados!I4262/100</f>
        <v>0.26489999999999997</v>
      </c>
      <c r="M4347" s="13">
        <f>dados!J4262/100</f>
        <v>0.4108</v>
      </c>
      <c r="N4347" s="13">
        <f>dados!K4262/100</f>
        <v>0.18</v>
      </c>
      <c r="O4347" s="13">
        <f>dados!L4262/100</f>
        <v>0</v>
      </c>
      <c r="P4347" s="12" t="str">
        <f>LEFT(Tabela2[[#This Row],[Código]],2)</f>
        <v>39</v>
      </c>
    </row>
    <row r="4348" spans="2:16" ht="15" customHeight="1" x14ac:dyDescent="0.25">
      <c r="B4348" s="31" t="str">
        <f>IF(Tabela2[[#This Row],[Tipo]] = 0,LOOKUP(Tabela2[[#This Row],[RESUMO]],Tabela3[Grupo],Tabela3[Meus produtos]),VLOOKUP(Tabela2[[#This Row],[Código]],Tabela4[[Código NBS/LC116]:[Meus serviços]],3,0))</f>
        <v>Não</v>
      </c>
      <c r="C4348" t="str">
        <f>IF(E4348=0,TEXT(dados!A4263,"00000000"),IF(E4348=2,TEXT(dados!A4263,"0000"),TEXT(dados!A4263,"#")))</f>
        <v>39191020</v>
      </c>
      <c r="D4348" t="str">
        <f>IF(dados!B4263=0,"",dados!B4263)</f>
        <v/>
      </c>
      <c r="E4348">
        <f>dados!C4263</f>
        <v>0</v>
      </c>
      <c r="F4348" t="str">
        <f>dados!D4263</f>
        <v xml:space="preserve">Plastico e suas obras chapas folhas tiras fitas peliculas e outras formas planas autoadesivas de plastico mesmo em rolos De poli cloreto de vinila </v>
      </c>
      <c r="G4348"/>
      <c r="H4348"/>
      <c r="I4348"/>
      <c r="J4348"/>
      <c r="K4348" s="13"/>
      <c r="L4348" s="13">
        <f>dados!I4263/100</f>
        <v>0.23559999999999998</v>
      </c>
      <c r="M4348" s="13">
        <f>dados!J4263/100</f>
        <v>0.38150000000000001</v>
      </c>
      <c r="N4348" s="13">
        <f>dados!K4263/100</f>
        <v>0.18</v>
      </c>
      <c r="O4348" s="13">
        <f>dados!L4263/100</f>
        <v>0</v>
      </c>
      <c r="P4348" s="12" t="str">
        <f>LEFT(Tabela2[[#This Row],[Código]],2)</f>
        <v>39</v>
      </c>
    </row>
    <row r="4349" spans="2:16" ht="15" customHeight="1" x14ac:dyDescent="0.25">
      <c r="B4349" s="31" t="str">
        <f>IF(Tabela2[[#This Row],[Tipo]] = 0,LOOKUP(Tabela2[[#This Row],[RESUMO]],Tabela3[Grupo],Tabela3[Meus produtos]),VLOOKUP(Tabela2[[#This Row],[Código]],Tabela4[[Código NBS/LC116]:[Meus serviços]],3,0))</f>
        <v>Não</v>
      </c>
      <c r="C4349" t="str">
        <f>IF(E4349=0,TEXT(dados!A4264,"00000000"),IF(E4349=2,TEXT(dados!A4264,"0000"),TEXT(dados!A4264,"#")))</f>
        <v>39191020</v>
      </c>
      <c r="D4349">
        <f>IF(dados!B4264=0,"",dados!B4264)</f>
        <v>1</v>
      </c>
      <c r="E4349">
        <f>dados!C4264</f>
        <v>0</v>
      </c>
      <c r="F4349" t="str">
        <f>dados!D4264</f>
        <v xml:space="preserve"> Fitas autoadesivas em rolos</v>
      </c>
      <c r="G4349"/>
      <c r="H4349"/>
      <c r="I4349"/>
      <c r="J4349"/>
      <c r="K4349" s="13"/>
      <c r="L4349" s="13">
        <f>dados!I4264/100</f>
        <v>0.26489999999999997</v>
      </c>
      <c r="M4349" s="13">
        <f>dados!J4264/100</f>
        <v>0.4108</v>
      </c>
      <c r="N4349" s="13">
        <f>dados!K4264/100</f>
        <v>0.18</v>
      </c>
      <c r="O4349" s="13">
        <f>dados!L4264/100</f>
        <v>0</v>
      </c>
      <c r="P4349" s="12" t="str">
        <f>LEFT(Tabela2[[#This Row],[Código]],2)</f>
        <v>39</v>
      </c>
    </row>
    <row r="4350" spans="2:16" ht="15" customHeight="1" x14ac:dyDescent="0.25">
      <c r="B4350" s="31" t="str">
        <f>IF(Tabela2[[#This Row],[Tipo]] = 0,LOOKUP(Tabela2[[#This Row],[RESUMO]],Tabela3[Grupo],Tabela3[Meus produtos]),VLOOKUP(Tabela2[[#This Row],[Código]],Tabela4[[Código NBS/LC116]:[Meus serviços]],3,0))</f>
        <v>Não</v>
      </c>
      <c r="C4350" t="str">
        <f>IF(E4350=0,TEXT(dados!A4265,"00000000"),IF(E4350=2,TEXT(dados!A4265,"0000"),TEXT(dados!A4265,"#")))</f>
        <v>39191090</v>
      </c>
      <c r="D4350" t="str">
        <f>IF(dados!B4265=0,"",dados!B4265)</f>
        <v/>
      </c>
      <c r="E4350">
        <f>dados!C4265</f>
        <v>0</v>
      </c>
      <c r="F4350" t="str">
        <f>dados!D4265</f>
        <v>Plastico e suas obras chapas folhas tiras fitas peliculas e outras formas planas autoadesivas de plastico mesmo em rolos outras</v>
      </c>
      <c r="G4350"/>
      <c r="H4350"/>
      <c r="I4350"/>
      <c r="J4350"/>
      <c r="K4350" s="13"/>
      <c r="L4350" s="13">
        <f>dados!I4265/100</f>
        <v>0.22329999999999997</v>
      </c>
      <c r="M4350" s="13">
        <f>dados!J4265/100</f>
        <v>0.36920000000000003</v>
      </c>
      <c r="N4350" s="13">
        <f>dados!K4265/100</f>
        <v>0.18</v>
      </c>
      <c r="O4350" s="13">
        <f>dados!L4265/100</f>
        <v>0</v>
      </c>
      <c r="P4350" s="12" t="str">
        <f>LEFT(Tabela2[[#This Row],[Código]],2)</f>
        <v>39</v>
      </c>
    </row>
    <row r="4351" spans="2:16" ht="15" customHeight="1" x14ac:dyDescent="0.25">
      <c r="B4351" s="31" t="str">
        <f>IF(Tabela2[[#This Row],[Tipo]] = 0,LOOKUP(Tabela2[[#This Row],[RESUMO]],Tabela3[Grupo],Tabela3[Meus produtos]),VLOOKUP(Tabela2[[#This Row],[Código]],Tabela4[[Código NBS/LC116]:[Meus serviços]],3,0))</f>
        <v>Não</v>
      </c>
      <c r="C4351" t="str">
        <f>IF(E4351=0,TEXT(dados!A4266,"00000000"),IF(E4351=2,TEXT(dados!A4266,"0000"),TEXT(dados!A4266,"#")))</f>
        <v>39199010</v>
      </c>
      <c r="D4351" t="str">
        <f>IF(dados!B4266=0,"",dados!B4266)</f>
        <v/>
      </c>
      <c r="E4351">
        <f>dados!C4266</f>
        <v>0</v>
      </c>
      <c r="F4351" t="str">
        <f>dados!D4266</f>
        <v>Outs.chapas,folhas,tiras,etc.auto-adesivas,de plasticos, de polipropileno</v>
      </c>
      <c r="G4351"/>
      <c r="H4351"/>
      <c r="I4351"/>
      <c r="J4351"/>
      <c r="K4351" s="13"/>
      <c r="L4351" s="13">
        <f>dados!I4266/100</f>
        <v>0.22329999999999997</v>
      </c>
      <c r="M4351" s="13">
        <f>dados!J4266/100</f>
        <v>0.38119999999999998</v>
      </c>
      <c r="N4351" s="13">
        <f>dados!K4266/100</f>
        <v>0.18</v>
      </c>
      <c r="O4351" s="13">
        <f>dados!L4266/100</f>
        <v>0</v>
      </c>
      <c r="P4351" s="12" t="str">
        <f>LEFT(Tabela2[[#This Row],[Código]],2)</f>
        <v>39</v>
      </c>
    </row>
    <row r="4352" spans="2:16" ht="15" customHeight="1" x14ac:dyDescent="0.25">
      <c r="B4352" s="31" t="str">
        <f>IF(Tabela2[[#This Row],[Tipo]] = 0,LOOKUP(Tabela2[[#This Row],[RESUMO]],Tabela3[Grupo],Tabela3[Meus produtos]),VLOOKUP(Tabela2[[#This Row],[Código]],Tabela4[[Código NBS/LC116]:[Meus serviços]],3,0))</f>
        <v>Não</v>
      </c>
      <c r="C4352" t="str">
        <f>IF(E4352=0,TEXT(dados!A4267,"00000000"),IF(E4352=2,TEXT(dados!A4267,"0000"),TEXT(dados!A4267,"#")))</f>
        <v>39199020</v>
      </c>
      <c r="D4352" t="str">
        <f>IF(dados!B4267=0,"",dados!B4267)</f>
        <v/>
      </c>
      <c r="E4352">
        <f>dados!C4267</f>
        <v>0</v>
      </c>
      <c r="F4352" t="str">
        <f>dados!D4267</f>
        <v>Outs.chapas,folhas,tiras,etc.auto-adesivas,de plasticos, de poli(cloreto de vinila)</v>
      </c>
      <c r="G4352"/>
      <c r="H4352"/>
      <c r="I4352"/>
      <c r="J4352"/>
      <c r="K4352" s="13"/>
      <c r="L4352" s="13">
        <f>dados!I4267/100</f>
        <v>0.22329999999999997</v>
      </c>
      <c r="M4352" s="13">
        <f>dados!J4267/100</f>
        <v>0.38119999999999998</v>
      </c>
      <c r="N4352" s="13">
        <f>dados!K4267/100</f>
        <v>0.18</v>
      </c>
      <c r="O4352" s="13">
        <f>dados!L4267/100</f>
        <v>0</v>
      </c>
      <c r="P4352" s="12" t="str">
        <f>LEFT(Tabela2[[#This Row],[Código]],2)</f>
        <v>39</v>
      </c>
    </row>
    <row r="4353" spans="2:16" ht="15" customHeight="1" x14ac:dyDescent="0.25">
      <c r="B4353" s="31" t="str">
        <f>IF(Tabela2[[#This Row],[Tipo]] = 0,LOOKUP(Tabela2[[#This Row],[RESUMO]],Tabela3[Grupo],Tabela3[Meus produtos]),VLOOKUP(Tabela2[[#This Row],[Código]],Tabela4[[Código NBS/LC116]:[Meus serviços]],3,0))</f>
        <v>Não</v>
      </c>
      <c r="C4353" t="str">
        <f>IF(E4353=0,TEXT(dados!A4268,"00000000"),IF(E4353=2,TEXT(dados!A4268,"0000"),TEXT(dados!A4268,"#")))</f>
        <v>39199090</v>
      </c>
      <c r="D4353" t="str">
        <f>IF(dados!B4268=0,"",dados!B4268)</f>
        <v/>
      </c>
      <c r="E4353">
        <f>dados!C4268</f>
        <v>0</v>
      </c>
      <c r="F4353" t="str">
        <f>dados!D4268</f>
        <v>Outs.chapas,folhas,tiras,etc.auto-adesivas,de plasticos, outras</v>
      </c>
      <c r="G4353"/>
      <c r="H4353"/>
      <c r="I4353"/>
      <c r="J4353"/>
      <c r="K4353" s="13"/>
      <c r="L4353" s="13">
        <f>dados!I4268/100</f>
        <v>0.22329999999999997</v>
      </c>
      <c r="M4353" s="13">
        <f>dados!J4268/100</f>
        <v>0.38119999999999998</v>
      </c>
      <c r="N4353" s="13">
        <f>dados!K4268/100</f>
        <v>0.18</v>
      </c>
      <c r="O4353" s="13">
        <f>dados!L4268/100</f>
        <v>0</v>
      </c>
      <c r="P4353" s="12" t="str">
        <f>LEFT(Tabela2[[#This Row],[Código]],2)</f>
        <v>39</v>
      </c>
    </row>
    <row r="4354" spans="2:16" ht="15" customHeight="1" x14ac:dyDescent="0.25">
      <c r="B4354" s="31" t="str">
        <f>IF(Tabela2[[#This Row],[Tipo]] = 0,LOOKUP(Tabela2[[#This Row],[RESUMO]],Tabela3[Grupo],Tabela3[Meus produtos]),VLOOKUP(Tabela2[[#This Row],[Código]],Tabela4[[Código NBS/LC116]:[Meus serviços]],3,0))</f>
        <v>Não</v>
      </c>
      <c r="C4354" t="str">
        <f>IF(E4354=0,TEXT(dados!A4269,"00000000"),IF(E4354=2,TEXT(dados!A4269,"0000"),TEXT(dados!A4269,"#")))</f>
        <v>39199090</v>
      </c>
      <c r="D4354">
        <f>IF(dados!B4269=0,"",dados!B4269)</f>
        <v>1</v>
      </c>
      <c r="E4354">
        <f>dados!C4269</f>
        <v>0</v>
      </c>
      <c r="F4354" t="str">
        <f>dados!D4269</f>
        <v xml:space="preserve"> Peliculas autoadesivas</v>
      </c>
      <c r="G4354"/>
      <c r="H4354"/>
      <c r="I4354"/>
      <c r="J4354"/>
      <c r="K4354" s="13"/>
      <c r="L4354" s="13">
        <f>dados!I4269/100</f>
        <v>0.26489999999999997</v>
      </c>
      <c r="M4354" s="13">
        <f>dados!J4269/100</f>
        <v>0.42280000000000001</v>
      </c>
      <c r="N4354" s="13">
        <f>dados!K4269/100</f>
        <v>0.18</v>
      </c>
      <c r="O4354" s="13">
        <f>dados!L4269/100</f>
        <v>0</v>
      </c>
      <c r="P4354" s="12" t="str">
        <f>LEFT(Tabela2[[#This Row],[Código]],2)</f>
        <v>39</v>
      </c>
    </row>
    <row r="4355" spans="2:16" ht="15" customHeight="1" x14ac:dyDescent="0.25">
      <c r="B4355" s="31" t="str">
        <f>IF(Tabela2[[#This Row],[Tipo]] = 0,LOOKUP(Tabela2[[#This Row],[RESUMO]],Tabela3[Grupo],Tabela3[Meus produtos]),VLOOKUP(Tabela2[[#This Row],[Código]],Tabela4[[Código NBS/LC116]:[Meus serviços]],3,0))</f>
        <v>Não</v>
      </c>
      <c r="C4355" t="str">
        <f>IF(E4355=0,TEXT(dados!A4270,"00000000"),IF(E4355=2,TEXT(dados!A4270,"0000"),TEXT(dados!A4270,"#")))</f>
        <v>39201010</v>
      </c>
      <c r="D4355" t="str">
        <f>IF(dados!B4270=0,"",dados!B4270)</f>
        <v/>
      </c>
      <c r="E4355">
        <f>dados!C4270</f>
        <v>0</v>
      </c>
      <c r="F4355" t="str">
        <f>dados!D4270</f>
        <v>Chapas, etc, de polimero de etileno de densidade &gt;= 0,94 (...)</v>
      </c>
      <c r="G4355"/>
      <c r="H4355"/>
      <c r="I4355"/>
      <c r="J4355"/>
      <c r="K4355" s="13"/>
      <c r="L4355" s="13">
        <f>dados!I4270/100</f>
        <v>0.22329999999999997</v>
      </c>
      <c r="M4355" s="13">
        <f>dados!J4270/100</f>
        <v>0.24329999999999999</v>
      </c>
      <c r="N4355" s="13">
        <f>dados!K4270/100</f>
        <v>0.18</v>
      </c>
      <c r="O4355" s="13">
        <f>dados!L4270/100</f>
        <v>0</v>
      </c>
      <c r="P4355" s="12" t="str">
        <f>LEFT(Tabela2[[#This Row],[Código]],2)</f>
        <v>39</v>
      </c>
    </row>
    <row r="4356" spans="2:16" ht="15" customHeight="1" x14ac:dyDescent="0.25">
      <c r="B4356" s="31" t="str">
        <f>IF(Tabela2[[#This Row],[Tipo]] = 0,LOOKUP(Tabela2[[#This Row],[RESUMO]],Tabela3[Grupo],Tabela3[Meus produtos]),VLOOKUP(Tabela2[[#This Row],[Código]],Tabela4[[Código NBS/LC116]:[Meus serviços]],3,0))</f>
        <v>Não</v>
      </c>
      <c r="C4356" t="str">
        <f>IF(E4356=0,TEXT(dados!A4271,"00000000"),IF(E4356=2,TEXT(dados!A4271,"0000"),TEXT(dados!A4271,"#")))</f>
        <v>39201091</v>
      </c>
      <c r="D4356" t="str">
        <f>IF(dados!B4271=0,"",dados!B4271)</f>
        <v/>
      </c>
      <c r="E4356">
        <f>dados!C4271</f>
        <v>0</v>
      </c>
      <c r="F4356" t="str">
        <f>dados!D4271</f>
        <v>De densidade inferior a 0,94g/cm3, com oleo de parafina e carga (silica e negro-de-carbono), apresentando nervuras paralelas entre si, com uma resistencia eletrica, segundo norma jis c 2313-90, superior ou igual a 0,059ohms.cm2 mas inferior ou igual a 0,0</v>
      </c>
      <c r="G4356"/>
      <c r="H4356"/>
      <c r="I4356"/>
      <c r="J4356"/>
      <c r="K4356" s="13"/>
      <c r="L4356" s="13">
        <f>dados!I4271/100</f>
        <v>0.22329999999999997</v>
      </c>
      <c r="M4356" s="13">
        <f>dados!J4271/100</f>
        <v>0.24329999999999999</v>
      </c>
      <c r="N4356" s="13">
        <f>dados!K4271/100</f>
        <v>0.18</v>
      </c>
      <c r="O4356" s="13">
        <f>dados!L4271/100</f>
        <v>0</v>
      </c>
      <c r="P4356" s="12" t="str">
        <f>LEFT(Tabela2[[#This Row],[Código]],2)</f>
        <v>39</v>
      </c>
    </row>
    <row r="4357" spans="2:16" ht="15" customHeight="1" x14ac:dyDescent="0.25">
      <c r="B4357" s="31" t="str">
        <f>IF(Tabela2[[#This Row],[Tipo]] = 0,LOOKUP(Tabela2[[#This Row],[RESUMO]],Tabela3[Grupo],Tabela3[Meus produtos]),VLOOKUP(Tabela2[[#This Row],[Código]],Tabela4[[Código NBS/LC116]:[Meus serviços]],3,0))</f>
        <v>Não</v>
      </c>
      <c r="C4357" t="str">
        <f>IF(E4357=0,TEXT(dados!A4272,"00000000"),IF(E4357=2,TEXT(dados!A4272,"0000"),TEXT(dados!A4272,"#")))</f>
        <v>39201099</v>
      </c>
      <c r="D4357" t="str">
        <f>IF(dados!B4272=0,"",dados!B4272)</f>
        <v/>
      </c>
      <c r="E4357">
        <f>dados!C4272</f>
        <v>0</v>
      </c>
      <c r="F4357" t="str">
        <f>dados!D4272</f>
        <v>Outs chapas (...) de polimero depropileno</v>
      </c>
      <c r="G4357"/>
      <c r="H4357"/>
      <c r="I4357"/>
      <c r="J4357"/>
      <c r="K4357" s="13"/>
      <c r="L4357" s="13">
        <f>dados!I4272/100</f>
        <v>0.26489999999999997</v>
      </c>
      <c r="M4357" s="13">
        <f>dados!J4272/100</f>
        <v>0.4108</v>
      </c>
      <c r="N4357" s="13">
        <f>dados!K4272/100</f>
        <v>0.18</v>
      </c>
      <c r="O4357" s="13">
        <f>dados!L4272/100</f>
        <v>0</v>
      </c>
      <c r="P4357" s="12" t="str">
        <f>LEFT(Tabela2[[#This Row],[Código]],2)</f>
        <v>39</v>
      </c>
    </row>
    <row r="4358" spans="2:16" ht="15" customHeight="1" x14ac:dyDescent="0.25">
      <c r="B4358" s="31" t="str">
        <f>IF(Tabela2[[#This Row],[Tipo]] = 0,LOOKUP(Tabela2[[#This Row],[RESUMO]],Tabela3[Grupo],Tabela3[Meus produtos]),VLOOKUP(Tabela2[[#This Row],[Código]],Tabela4[[Código NBS/LC116]:[Meus serviços]],3,0))</f>
        <v>Não</v>
      </c>
      <c r="C4358" t="str">
        <f>IF(E4358=0,TEXT(dados!A4273,"00000000"),IF(E4358=2,TEXT(dados!A4273,"0000"),TEXT(dados!A4273,"#")))</f>
        <v>39202011</v>
      </c>
      <c r="D4358" t="str">
        <f>IF(dados!B4273=0,"",dados!B4273)</f>
        <v/>
      </c>
      <c r="E4358">
        <f>dados!C4273</f>
        <v>0</v>
      </c>
      <c r="F4358" t="str">
        <f>dados!D4273</f>
        <v>Chapas,etc.polim.propileno,biax.orient.metaliz.s/suport</v>
      </c>
      <c r="G4358"/>
      <c r="H4358"/>
      <c r="I4358"/>
      <c r="J4358"/>
      <c r="K4358" s="13"/>
      <c r="L4358" s="13">
        <f>dados!I4273/100</f>
        <v>0.22329999999999997</v>
      </c>
      <c r="M4358" s="13">
        <f>dados!J4273/100</f>
        <v>0.24329999999999999</v>
      </c>
      <c r="N4358" s="13">
        <f>dados!K4273/100</f>
        <v>0.18</v>
      </c>
      <c r="O4358" s="13">
        <f>dados!L4273/100</f>
        <v>0</v>
      </c>
      <c r="P4358" s="12" t="str">
        <f>LEFT(Tabela2[[#This Row],[Código]],2)</f>
        <v>39</v>
      </c>
    </row>
    <row r="4359" spans="2:16" ht="15" customHeight="1" x14ac:dyDescent="0.25">
      <c r="B4359" s="31" t="str">
        <f>IF(Tabela2[[#This Row],[Tipo]] = 0,LOOKUP(Tabela2[[#This Row],[RESUMO]],Tabela3[Grupo],Tabela3[Meus produtos]),VLOOKUP(Tabela2[[#This Row],[Código]],Tabela4[[Código NBS/LC116]:[Meus serviços]],3,0))</f>
        <v>Não</v>
      </c>
      <c r="C4359" t="str">
        <f>IF(E4359=0,TEXT(dados!A4274,"00000000"),IF(E4359=2,TEXT(dados!A4274,"0000"),TEXT(dados!A4274,"#")))</f>
        <v>39202012</v>
      </c>
      <c r="D4359" t="str">
        <f>IF(dados!B4274=0,"",dados!B4274)</f>
        <v/>
      </c>
      <c r="E4359">
        <f>dados!C4274</f>
        <v>0</v>
      </c>
      <c r="F4359" t="str">
        <f>dados!D4274</f>
        <v>Outs.chapas,etc.polim.propileno,biax.orient.s/suporte, de largura &lt;= 50cm e espessura &lt;= 25 microns (...) norma astm d 3755-97), em rolos</v>
      </c>
      <c r="G4359"/>
      <c r="H4359"/>
      <c r="I4359"/>
      <c r="J4359"/>
      <c r="K4359" s="13"/>
      <c r="L4359" s="13">
        <f>dados!I4274/100</f>
        <v>0.22329999999999997</v>
      </c>
      <c r="M4359" s="13">
        <f>dados!J4274/100</f>
        <v>0.24329999999999999</v>
      </c>
      <c r="N4359" s="13">
        <f>dados!K4274/100</f>
        <v>0.18</v>
      </c>
      <c r="O4359" s="13">
        <f>dados!L4274/100</f>
        <v>0</v>
      </c>
      <c r="P4359" s="12" t="str">
        <f>LEFT(Tabela2[[#This Row],[Código]],2)</f>
        <v>39</v>
      </c>
    </row>
    <row r="4360" spans="2:16" ht="15" customHeight="1" x14ac:dyDescent="0.25">
      <c r="B4360" s="31" t="str">
        <f>IF(Tabela2[[#This Row],[Tipo]] = 0,LOOKUP(Tabela2[[#This Row],[RESUMO]],Tabela3[Grupo],Tabela3[Meus produtos]),VLOOKUP(Tabela2[[#This Row],[Código]],Tabela4[[Código NBS/LC116]:[Meus serviços]],3,0))</f>
        <v>Não</v>
      </c>
      <c r="C4360" t="str">
        <f>IF(E4360=0,TEXT(dados!A4275,"00000000"),IF(E4360=2,TEXT(dados!A4275,"0000"),TEXT(dados!A4275,"#")))</f>
        <v>39202019</v>
      </c>
      <c r="D4360" t="str">
        <f>IF(dados!B4275=0,"",dados!B4275)</f>
        <v/>
      </c>
      <c r="E4360">
        <f>dados!C4275</f>
        <v>0</v>
      </c>
      <c r="F4360" t="str">
        <f>dados!D4275</f>
        <v>Outs.chapas,etc.polim.propileno,biax.orient.s/suporte</v>
      </c>
      <c r="G4360"/>
      <c r="H4360"/>
      <c r="I4360"/>
      <c r="J4360"/>
      <c r="K4360" s="13"/>
      <c r="L4360" s="13">
        <f>dados!I4275/100</f>
        <v>0.22329999999999997</v>
      </c>
      <c r="M4360" s="13">
        <f>dados!J4275/100</f>
        <v>0.36920000000000003</v>
      </c>
      <c r="N4360" s="13">
        <f>dados!K4275/100</f>
        <v>0.18</v>
      </c>
      <c r="O4360" s="13">
        <f>dados!L4275/100</f>
        <v>0</v>
      </c>
      <c r="P4360" s="12" t="str">
        <f>LEFT(Tabela2[[#This Row],[Código]],2)</f>
        <v>39</v>
      </c>
    </row>
    <row r="4361" spans="2:16" ht="15" customHeight="1" x14ac:dyDescent="0.25">
      <c r="B4361" s="31" t="str">
        <f>IF(Tabela2[[#This Row],[Tipo]] = 0,LOOKUP(Tabela2[[#This Row],[RESUMO]],Tabela3[Grupo],Tabela3[Meus produtos]),VLOOKUP(Tabela2[[#This Row],[Código]],Tabela4[[Código NBS/LC116]:[Meus serviços]],3,0))</f>
        <v>Não</v>
      </c>
      <c r="C4361" t="str">
        <f>IF(E4361=0,TEXT(dados!A4276,"00000000"),IF(E4361=2,TEXT(dados!A4276,"0000"),TEXT(dados!A4276,"#")))</f>
        <v>39202019</v>
      </c>
      <c r="D4361">
        <f>IF(dados!B4276=0,"",dados!B4276)</f>
        <v>1</v>
      </c>
      <c r="E4361">
        <f>dados!C4276</f>
        <v>0</v>
      </c>
      <c r="F4361" t="str">
        <f>dados!D4276</f>
        <v>Substrato de polipropileno biaxialmente orientado, recoberto em ambas as faces da folha por camadas de tinta opacificante que propiciam receber as impressoes ofsete seco, calcografica, tipografica e vernizes de protecao com cura a ultravioleta</v>
      </c>
      <c r="G4361"/>
      <c r="H4361"/>
      <c r="I4361"/>
      <c r="J4361"/>
      <c r="K4361" s="13"/>
      <c r="L4361" s="13">
        <f>dados!I4276/100</f>
        <v>0.13449999999999998</v>
      </c>
      <c r="M4361" s="13">
        <f>dados!J4276/100</f>
        <v>0.28039999999999998</v>
      </c>
      <c r="N4361" s="13">
        <f>dados!K4276/100</f>
        <v>0.18</v>
      </c>
      <c r="O4361" s="13">
        <f>dados!L4276/100</f>
        <v>0</v>
      </c>
      <c r="P4361" s="12" t="str">
        <f>LEFT(Tabela2[[#This Row],[Código]],2)</f>
        <v>39</v>
      </c>
    </row>
    <row r="4362" spans="2:16" ht="15" customHeight="1" x14ac:dyDescent="0.25">
      <c r="B4362" s="31" t="str">
        <f>IF(Tabela2[[#This Row],[Tipo]] = 0,LOOKUP(Tabela2[[#This Row],[RESUMO]],Tabela3[Grupo],Tabela3[Meus produtos]),VLOOKUP(Tabela2[[#This Row],[Código]],Tabela4[[Código NBS/LC116]:[Meus serviços]],3,0))</f>
        <v>Não</v>
      </c>
      <c r="C4362" t="str">
        <f>IF(E4362=0,TEXT(dados!A4277,"00000000"),IF(E4362=2,TEXT(dados!A4277,"0000"),TEXT(dados!A4277,"#")))</f>
        <v>39202090</v>
      </c>
      <c r="D4362" t="str">
        <f>IF(dados!B4277=0,"",dados!B4277)</f>
        <v/>
      </c>
      <c r="E4362">
        <f>dados!C4277</f>
        <v>0</v>
      </c>
      <c r="F4362" t="str">
        <f>dados!D4277</f>
        <v>Outs.chapas,etc.polim.propileno,s/suporte,n/reforc.etc.</v>
      </c>
      <c r="G4362"/>
      <c r="H4362"/>
      <c r="I4362"/>
      <c r="J4362"/>
      <c r="K4362" s="13"/>
      <c r="L4362" s="13">
        <f>dados!I4277/100</f>
        <v>0.22329999999999997</v>
      </c>
      <c r="M4362" s="13">
        <f>dados!J4277/100</f>
        <v>0.36920000000000003</v>
      </c>
      <c r="N4362" s="13">
        <f>dados!K4277/100</f>
        <v>0.18</v>
      </c>
      <c r="O4362" s="13">
        <f>dados!L4277/100</f>
        <v>0</v>
      </c>
      <c r="P4362" s="12" t="str">
        <f>LEFT(Tabela2[[#This Row],[Código]],2)</f>
        <v>39</v>
      </c>
    </row>
    <row r="4363" spans="2:16" ht="15" customHeight="1" x14ac:dyDescent="0.25">
      <c r="B4363" s="31" t="str">
        <f>IF(Tabela2[[#This Row],[Tipo]] = 0,LOOKUP(Tabela2[[#This Row],[RESUMO]],Tabela3[Grupo],Tabela3[Meus produtos]),VLOOKUP(Tabela2[[#This Row],[Código]],Tabela4[[Código NBS/LC116]:[Meus serviços]],3,0))</f>
        <v>Não</v>
      </c>
      <c r="C4363" t="str">
        <f>IF(E4363=0,TEXT(dados!A4278,"00000000"),IF(E4363=2,TEXT(dados!A4278,"0000"),TEXT(dados!A4278,"#")))</f>
        <v>39203000</v>
      </c>
      <c r="D4363" t="str">
        <f>IF(dados!B4278=0,"",dados!B4278)</f>
        <v/>
      </c>
      <c r="E4363">
        <f>dados!C4278</f>
        <v>0</v>
      </c>
      <c r="F4363" t="str">
        <f>dados!D4278</f>
        <v>Chapas,etc.de polimeros estireno,s/suporte, n/reforc.etc</v>
      </c>
      <c r="G4363"/>
      <c r="H4363"/>
      <c r="I4363"/>
      <c r="J4363"/>
      <c r="K4363" s="13"/>
      <c r="L4363" s="13">
        <f>dados!I4278/100</f>
        <v>0.26489999999999997</v>
      </c>
      <c r="M4363" s="13">
        <f>dados!J4278/100</f>
        <v>0.42280000000000001</v>
      </c>
      <c r="N4363" s="13">
        <f>dados!K4278/100</f>
        <v>0.18</v>
      </c>
      <c r="O4363" s="13">
        <f>dados!L4278/100</f>
        <v>0</v>
      </c>
      <c r="P4363" s="12" t="str">
        <f>LEFT(Tabela2[[#This Row],[Código]],2)</f>
        <v>39</v>
      </c>
    </row>
    <row r="4364" spans="2:16" ht="15" customHeight="1" x14ac:dyDescent="0.25">
      <c r="B4364" s="31" t="str">
        <f>IF(Tabela2[[#This Row],[Tipo]] = 0,LOOKUP(Tabela2[[#This Row],[RESUMO]],Tabela3[Grupo],Tabela3[Meus produtos]),VLOOKUP(Tabela2[[#This Row],[Código]],Tabela4[[Código NBS/LC116]:[Meus serviços]],3,0))</f>
        <v>Não</v>
      </c>
      <c r="C4364" t="str">
        <f>IF(E4364=0,TEXT(dados!A4279,"00000000"),IF(E4364=2,TEXT(dados!A4279,"0000"),TEXT(dados!A4279,"#")))</f>
        <v>39203000</v>
      </c>
      <c r="D4364">
        <f>IF(dados!B4279=0,"",dados!B4279)</f>
        <v>1</v>
      </c>
      <c r="E4364">
        <f>dados!C4279</f>
        <v>0</v>
      </c>
      <c r="F4364" t="str">
        <f>dados!D4279</f>
        <v>De polimeros de estireno</v>
      </c>
      <c r="G4364"/>
      <c r="H4364"/>
      <c r="I4364"/>
      <c r="J4364"/>
      <c r="K4364" s="13"/>
      <c r="L4364" s="13">
        <f>dados!I4279/100</f>
        <v>0.16600000000000001</v>
      </c>
      <c r="M4364" s="13">
        <f>dados!J4279/100</f>
        <v>0.32390000000000002</v>
      </c>
      <c r="N4364" s="13">
        <f>dados!K4279/100</f>
        <v>0.18</v>
      </c>
      <c r="O4364" s="13">
        <f>dados!L4279/100</f>
        <v>0</v>
      </c>
      <c r="P4364" s="12" t="str">
        <f>LEFT(Tabela2[[#This Row],[Código]],2)</f>
        <v>39</v>
      </c>
    </row>
    <row r="4365" spans="2:16" ht="15" customHeight="1" x14ac:dyDescent="0.25">
      <c r="B4365" s="31" t="str">
        <f>IF(Tabela2[[#This Row],[Tipo]] = 0,LOOKUP(Tabela2[[#This Row],[RESUMO]],Tabela3[Grupo],Tabela3[Meus produtos]),VLOOKUP(Tabela2[[#This Row],[Código]],Tabela4[[Código NBS/LC116]:[Meus serviços]],3,0))</f>
        <v>Não</v>
      </c>
      <c r="C4365" t="str">
        <f>IF(E4365=0,TEXT(dados!A4280,"00000000"),IF(E4365=2,TEXT(dados!A4280,"0000"),TEXT(dados!A4280,"#")))</f>
        <v>39204310</v>
      </c>
      <c r="D4365" t="str">
        <f>IF(dados!B4280=0,"",dados!B4280)</f>
        <v/>
      </c>
      <c r="E4365">
        <f>dados!C4280</f>
        <v>0</v>
      </c>
      <c r="F4365" t="str">
        <f>dados!D4280</f>
        <v>Chapas,etc.policloreto vinila,flexiv.transpar. s/suporte</v>
      </c>
      <c r="G4365"/>
      <c r="H4365"/>
      <c r="I4365"/>
      <c r="J4365"/>
      <c r="K4365" s="13"/>
      <c r="L4365" s="13">
        <f>dados!I4280/100</f>
        <v>0.22329999999999997</v>
      </c>
      <c r="M4365" s="13">
        <f>dados!J4280/100</f>
        <v>0.36920000000000003</v>
      </c>
      <c r="N4365" s="13">
        <f>dados!K4280/100</f>
        <v>0.18</v>
      </c>
      <c r="O4365" s="13">
        <f>dados!L4280/100</f>
        <v>0</v>
      </c>
      <c r="P4365" s="12" t="str">
        <f>LEFT(Tabela2[[#This Row],[Código]],2)</f>
        <v>39</v>
      </c>
    </row>
    <row r="4366" spans="2:16" ht="15" customHeight="1" x14ac:dyDescent="0.25">
      <c r="B4366" s="31" t="str">
        <f>IF(Tabela2[[#This Row],[Tipo]] = 0,LOOKUP(Tabela2[[#This Row],[RESUMO]],Tabela3[Grupo],Tabela3[Meus produtos]),VLOOKUP(Tabela2[[#This Row],[Código]],Tabela4[[Código NBS/LC116]:[Meus serviços]],3,0))</f>
        <v>Não</v>
      </c>
      <c r="C4366" t="str">
        <f>IF(E4366=0,TEXT(dados!A4281,"00000000"),IF(E4366=2,TEXT(dados!A4281,"0000"),TEXT(dados!A4281,"#")))</f>
        <v>39204390</v>
      </c>
      <c r="D4366" t="str">
        <f>IF(dados!B4281=0,"",dados!B4281)</f>
        <v/>
      </c>
      <c r="E4366">
        <f>dados!C4281</f>
        <v>0</v>
      </c>
      <c r="F4366" t="str">
        <f>dados!D4281</f>
        <v>Outs chapas,etc.de polim.cloreto vinila, c/conteudo deplastificante &gt;=6% empeso</v>
      </c>
      <c r="G4366"/>
      <c r="H4366"/>
      <c r="I4366"/>
      <c r="J4366"/>
      <c r="K4366" s="13"/>
      <c r="L4366" s="13">
        <f>dados!I4281/100</f>
        <v>0.22329999999999997</v>
      </c>
      <c r="M4366" s="13">
        <f>dados!J4281/100</f>
        <v>0.36920000000000003</v>
      </c>
      <c r="N4366" s="13">
        <f>dados!K4281/100</f>
        <v>0.18</v>
      </c>
      <c r="O4366" s="13">
        <f>dados!L4281/100</f>
        <v>0</v>
      </c>
      <c r="P4366" s="12" t="str">
        <f>LEFT(Tabela2[[#This Row],[Código]],2)</f>
        <v>39</v>
      </c>
    </row>
    <row r="4367" spans="2:16" ht="15" customHeight="1" x14ac:dyDescent="0.25">
      <c r="B4367" s="31" t="str">
        <f>IF(Tabela2[[#This Row],[Tipo]] = 0,LOOKUP(Tabela2[[#This Row],[RESUMO]],Tabela3[Grupo],Tabela3[Meus produtos]),VLOOKUP(Tabela2[[#This Row],[Código]],Tabela4[[Código NBS/LC116]:[Meus serviços]],3,0))</f>
        <v>Não</v>
      </c>
      <c r="C4367" t="str">
        <f>IF(E4367=0,TEXT(dados!A4282,"00000000"),IF(E4367=2,TEXT(dados!A4282,"0000"),TEXT(dados!A4282,"#")))</f>
        <v>39204900</v>
      </c>
      <c r="D4367" t="str">
        <f>IF(dados!B4282=0,"",dados!B4282)</f>
        <v/>
      </c>
      <c r="E4367">
        <f>dados!C4282</f>
        <v>0</v>
      </c>
      <c r="F4367" t="str">
        <f>dados!D4282</f>
        <v>Outschapas,etc.de polim.cloreto vinila</v>
      </c>
      <c r="G4367"/>
      <c r="H4367"/>
      <c r="I4367"/>
      <c r="J4367"/>
      <c r="K4367" s="13"/>
      <c r="L4367" s="13">
        <f>dados!I4282/100</f>
        <v>0.22329999999999997</v>
      </c>
      <c r="M4367" s="13">
        <f>dados!J4282/100</f>
        <v>0.36920000000000003</v>
      </c>
      <c r="N4367" s="13">
        <f>dados!K4282/100</f>
        <v>0.18</v>
      </c>
      <c r="O4367" s="13">
        <f>dados!L4282/100</f>
        <v>0</v>
      </c>
      <c r="P4367" s="12" t="str">
        <f>LEFT(Tabela2[[#This Row],[Código]],2)</f>
        <v>39</v>
      </c>
    </row>
    <row r="4368" spans="2:16" ht="15" customHeight="1" x14ac:dyDescent="0.25">
      <c r="B4368" s="31" t="str">
        <f>IF(Tabela2[[#This Row],[Tipo]] = 0,LOOKUP(Tabela2[[#This Row],[RESUMO]],Tabela3[Grupo],Tabela3[Meus produtos]),VLOOKUP(Tabela2[[#This Row],[Código]],Tabela4[[Código NBS/LC116]:[Meus serviços]],3,0))</f>
        <v>Não</v>
      </c>
      <c r="C4368" t="str">
        <f>IF(E4368=0,TEXT(dados!A4283,"00000000"),IF(E4368=2,TEXT(dados!A4283,"0000"),TEXT(dados!A4283,"#")))</f>
        <v>39204900</v>
      </c>
      <c r="D4368">
        <f>IF(dados!B4283=0,"",dados!B4283)</f>
        <v>1</v>
      </c>
      <c r="E4368">
        <f>dados!C4283</f>
        <v>0</v>
      </c>
      <c r="F4368" t="str">
        <f>dados!D4283</f>
        <v>Laminados rigidos de policloreto de vinil PVc utilizados para revestimento de moveis</v>
      </c>
      <c r="G4368"/>
      <c r="H4368"/>
      <c r="I4368"/>
      <c r="J4368"/>
      <c r="K4368" s="13"/>
      <c r="L4368" s="13">
        <f>dados!I4283/100</f>
        <v>0.16600000000000001</v>
      </c>
      <c r="M4368" s="13">
        <f>dados!J4283/100</f>
        <v>0.31190000000000001</v>
      </c>
      <c r="N4368" s="13">
        <f>dados!K4283/100</f>
        <v>0.18</v>
      </c>
      <c r="O4368" s="13">
        <f>dados!L4283/100</f>
        <v>0</v>
      </c>
      <c r="P4368" s="12" t="str">
        <f>LEFT(Tabela2[[#This Row],[Código]],2)</f>
        <v>39</v>
      </c>
    </row>
    <row r="4369" spans="2:16" ht="15" customHeight="1" x14ac:dyDescent="0.25">
      <c r="B4369" s="31" t="str">
        <f>IF(Tabela2[[#This Row],[Tipo]] = 0,LOOKUP(Tabela2[[#This Row],[RESUMO]],Tabela3[Grupo],Tabela3[Meus produtos]),VLOOKUP(Tabela2[[#This Row],[Código]],Tabela4[[Código NBS/LC116]:[Meus serviços]],3,0))</f>
        <v>Não</v>
      </c>
      <c r="C4369" t="str">
        <f>IF(E4369=0,TEXT(dados!A4284,"00000000"),IF(E4369=2,TEXT(dados!A4284,"0000"),TEXT(dados!A4284,"#")))</f>
        <v>39205100</v>
      </c>
      <c r="D4369" t="str">
        <f>IF(dados!B4284=0,"",dados!B4284)</f>
        <v/>
      </c>
      <c r="E4369">
        <f>dados!C4284</f>
        <v>0</v>
      </c>
      <c r="F4369" t="str">
        <f>dados!D4284</f>
        <v>Chapas,etc.polimetacrilato metila,s/suport. n/reforc.etc</v>
      </c>
      <c r="G4369"/>
      <c r="H4369"/>
      <c r="I4369"/>
      <c r="J4369"/>
      <c r="K4369" s="13"/>
      <c r="L4369" s="13">
        <f>dados!I4284/100</f>
        <v>0.22329999999999997</v>
      </c>
      <c r="M4369" s="13">
        <f>dados!J4284/100</f>
        <v>0.36920000000000003</v>
      </c>
      <c r="N4369" s="13">
        <f>dados!K4284/100</f>
        <v>0.18</v>
      </c>
      <c r="O4369" s="13">
        <f>dados!L4284/100</f>
        <v>0</v>
      </c>
      <c r="P4369" s="12" t="str">
        <f>LEFT(Tabela2[[#This Row],[Código]],2)</f>
        <v>39</v>
      </c>
    </row>
    <row r="4370" spans="2:16" ht="15" customHeight="1" x14ac:dyDescent="0.25">
      <c r="B4370" s="31" t="str">
        <f>IF(Tabela2[[#This Row],[Tipo]] = 0,LOOKUP(Tabela2[[#This Row],[RESUMO]],Tabela3[Grupo],Tabela3[Meus produtos]),VLOOKUP(Tabela2[[#This Row],[Código]],Tabela4[[Código NBS/LC116]:[Meus serviços]],3,0))</f>
        <v>Não</v>
      </c>
      <c r="C4370" t="str">
        <f>IF(E4370=0,TEXT(dados!A4285,"00000000"),IF(E4370=2,TEXT(dados!A4285,"0000"),TEXT(dados!A4285,"#")))</f>
        <v>39205900</v>
      </c>
      <c r="D4370" t="str">
        <f>IF(dados!B4285=0,"",dados!B4285)</f>
        <v/>
      </c>
      <c r="E4370">
        <f>dados!C4285</f>
        <v>0</v>
      </c>
      <c r="F4370" t="str">
        <f>dados!D4285</f>
        <v>Outs.chapas,etc.polimeros acrilicos,s/suporte, n/reforc.</v>
      </c>
      <c r="G4370"/>
      <c r="H4370"/>
      <c r="I4370"/>
      <c r="J4370"/>
      <c r="K4370" s="13"/>
      <c r="L4370" s="13">
        <f>dados!I4285/100</f>
        <v>0.22329999999999997</v>
      </c>
      <c r="M4370" s="13">
        <f>dados!J4285/100</f>
        <v>0.36920000000000003</v>
      </c>
      <c r="N4370" s="13">
        <f>dados!K4285/100</f>
        <v>0.18</v>
      </c>
      <c r="O4370" s="13">
        <f>dados!L4285/100</f>
        <v>0</v>
      </c>
      <c r="P4370" s="12" t="str">
        <f>LEFT(Tabela2[[#This Row],[Código]],2)</f>
        <v>39</v>
      </c>
    </row>
    <row r="4371" spans="2:16" ht="15" customHeight="1" x14ac:dyDescent="0.25">
      <c r="B4371" s="31" t="str">
        <f>IF(Tabela2[[#This Row],[Tipo]] = 0,LOOKUP(Tabela2[[#This Row],[RESUMO]],Tabela3[Grupo],Tabela3[Meus produtos]),VLOOKUP(Tabela2[[#This Row],[Código]],Tabela4[[Código NBS/LC116]:[Meus serviços]],3,0))</f>
        <v>Não</v>
      </c>
      <c r="C4371" t="str">
        <f>IF(E4371=0,TEXT(dados!A4286,"00000000"),IF(E4371=2,TEXT(dados!A4286,"0000"),TEXT(dados!A4286,"#")))</f>
        <v>39206100</v>
      </c>
      <c r="D4371" t="str">
        <f>IF(dados!B4286=0,"",dados!B4286)</f>
        <v/>
      </c>
      <c r="E4371">
        <f>dados!C4286</f>
        <v>0</v>
      </c>
      <c r="F4371" t="str">
        <f>dados!D4286</f>
        <v>Chapas,etc.de policarbonatos,s/suporte, n/reforcadas,etc</v>
      </c>
      <c r="G4371"/>
      <c r="H4371"/>
      <c r="I4371"/>
      <c r="J4371"/>
      <c r="K4371" s="13"/>
      <c r="L4371" s="13">
        <f>dados!I4286/100</f>
        <v>0.22329999999999997</v>
      </c>
      <c r="M4371" s="13">
        <f>dados!J4286/100</f>
        <v>0.36920000000000003</v>
      </c>
      <c r="N4371" s="13">
        <f>dados!K4286/100</f>
        <v>0.18</v>
      </c>
      <c r="O4371" s="13">
        <f>dados!L4286/100</f>
        <v>0</v>
      </c>
      <c r="P4371" s="12" t="str">
        <f>LEFT(Tabela2[[#This Row],[Código]],2)</f>
        <v>39</v>
      </c>
    </row>
    <row r="4372" spans="2:16" ht="15" customHeight="1" x14ac:dyDescent="0.25">
      <c r="B4372" s="31" t="str">
        <f>IF(Tabela2[[#This Row],[Tipo]] = 0,LOOKUP(Tabela2[[#This Row],[RESUMO]],Tabela3[Grupo],Tabela3[Meus produtos]),VLOOKUP(Tabela2[[#This Row],[Código]],Tabela4[[Código NBS/LC116]:[Meus serviços]],3,0))</f>
        <v>Não</v>
      </c>
      <c r="C4372" t="str">
        <f>IF(E4372=0,TEXT(dados!A4287,"00000000"),IF(E4372=2,TEXT(dados!A4287,"0000"),TEXT(dados!A4287,"#")))</f>
        <v>39206211</v>
      </c>
      <c r="D4372" t="str">
        <f>IF(dados!B4287=0,"",dados!B4287)</f>
        <v/>
      </c>
      <c r="E4372">
        <f>dados!C4287</f>
        <v>0</v>
      </c>
      <c r="F4372" t="str">
        <f>dados!D4287</f>
        <v xml:space="preserve">Plastico e suas obras outras chapas folhas peliculas tiras e laminas de plastico nao alveolar nao reforcadas nem estratificadas sem suporte nem associadas de forma semelhante a outras materias De espessura inferior a 5 micrometros microns </v>
      </c>
      <c r="G4372"/>
      <c r="H4372"/>
      <c r="I4372"/>
      <c r="J4372"/>
      <c r="K4372" s="13"/>
      <c r="L4372" s="13">
        <f>dados!I4287/100</f>
        <v>0.22329999999999997</v>
      </c>
      <c r="M4372" s="13">
        <f>dados!J4287/100</f>
        <v>0.24329999999999999</v>
      </c>
      <c r="N4372" s="13">
        <f>dados!K4287/100</f>
        <v>0.18</v>
      </c>
      <c r="O4372" s="13">
        <f>dados!L4287/100</f>
        <v>0</v>
      </c>
      <c r="P4372" s="12" t="str">
        <f>LEFT(Tabela2[[#This Row],[Código]],2)</f>
        <v>39</v>
      </c>
    </row>
    <row r="4373" spans="2:16" ht="15" customHeight="1" x14ac:dyDescent="0.25">
      <c r="B4373" s="31" t="str">
        <f>IF(Tabela2[[#This Row],[Tipo]] = 0,LOOKUP(Tabela2[[#This Row],[RESUMO]],Tabela3[Grupo],Tabela3[Meus produtos]),VLOOKUP(Tabela2[[#This Row],[Código]],Tabela4[[Código NBS/LC116]:[Meus serviços]],3,0))</f>
        <v>Não</v>
      </c>
      <c r="C4373" t="str">
        <f>IF(E4373=0,TEXT(dados!A4288,"00000000"),IF(E4373=2,TEXT(dados!A4288,"0000"),TEXT(dados!A4288,"#")))</f>
        <v>39206219</v>
      </c>
      <c r="D4373" t="str">
        <f>IF(dados!B4288=0,"",dados!B4288)</f>
        <v/>
      </c>
      <c r="E4373">
        <f>dados!C4288</f>
        <v>0</v>
      </c>
      <c r="F4373" t="str">
        <f>dados!D4288</f>
        <v>Outs.chapas,etc.tereft.polietileno,e&lt;=40 micr.s/suporte</v>
      </c>
      <c r="G4373"/>
      <c r="H4373"/>
      <c r="I4373"/>
      <c r="J4373"/>
      <c r="K4373" s="13"/>
      <c r="L4373" s="13">
        <f>dados!I4288/100</f>
        <v>0.22329999999999997</v>
      </c>
      <c r="M4373" s="13">
        <f>dados!J4288/100</f>
        <v>0.36920000000000003</v>
      </c>
      <c r="N4373" s="13">
        <f>dados!K4288/100</f>
        <v>0.18</v>
      </c>
      <c r="O4373" s="13">
        <f>dados!L4288/100</f>
        <v>0</v>
      </c>
      <c r="P4373" s="12" t="str">
        <f>LEFT(Tabela2[[#This Row],[Código]],2)</f>
        <v>39</v>
      </c>
    </row>
    <row r="4374" spans="2:16" ht="15" customHeight="1" x14ac:dyDescent="0.25">
      <c r="B4374" s="31" t="str">
        <f>IF(Tabela2[[#This Row],[Tipo]] = 0,LOOKUP(Tabela2[[#This Row],[RESUMO]],Tabela3[Grupo],Tabela3[Meus produtos]),VLOOKUP(Tabela2[[#This Row],[Código]],Tabela4[[Código NBS/LC116]:[Meus serviços]],3,0))</f>
        <v>Não</v>
      </c>
      <c r="C4374" t="str">
        <f>IF(E4374=0,TEXT(dados!A4289,"00000000"),IF(E4374=2,TEXT(dados!A4289,"0000"),TEXT(dados!A4289,"#")))</f>
        <v>39206291</v>
      </c>
      <c r="D4374" t="str">
        <f>IF(dados!B4289=0,"",dados!B4289)</f>
        <v/>
      </c>
      <c r="E4374">
        <f>dados!C4289</f>
        <v>0</v>
      </c>
      <c r="F4374" t="str">
        <f>dados!D4289</f>
        <v>Plastico e suas obras outras chapas folhas peliculas tiras e laminas de plastico nao alveolar nao reforcadas nem estratificadas sem suporte nem associadas de forma semelhante a outras materias com largura superior a 12 cm sem qualquer trabalho a superficie</v>
      </c>
      <c r="G4374"/>
      <c r="H4374"/>
      <c r="I4374"/>
      <c r="J4374"/>
      <c r="K4374" s="13"/>
      <c r="L4374" s="13">
        <f>dados!I4289/100</f>
        <v>0.22329999999999997</v>
      </c>
      <c r="M4374" s="13">
        <f>dados!J4289/100</f>
        <v>0.36920000000000003</v>
      </c>
      <c r="N4374" s="13">
        <f>dados!K4289/100</f>
        <v>0.18</v>
      </c>
      <c r="O4374" s="13">
        <f>dados!L4289/100</f>
        <v>0</v>
      </c>
      <c r="P4374" s="12" t="str">
        <f>LEFT(Tabela2[[#This Row],[Código]],2)</f>
        <v>39</v>
      </c>
    </row>
    <row r="4375" spans="2:16" ht="15" customHeight="1" x14ac:dyDescent="0.25">
      <c r="B4375" s="31" t="str">
        <f>IF(Tabela2[[#This Row],[Tipo]] = 0,LOOKUP(Tabela2[[#This Row],[RESUMO]],Tabela3[Grupo],Tabela3[Meus produtos]),VLOOKUP(Tabela2[[#This Row],[Código]],Tabela4[[Código NBS/LC116]:[Meus serviços]],3,0))</f>
        <v>Não</v>
      </c>
      <c r="C4375" t="str">
        <f>IF(E4375=0,TEXT(dados!A4290,"00000000"),IF(E4375=2,TEXT(dados!A4290,"0000"),TEXT(dados!A4290,"#")))</f>
        <v>39206299</v>
      </c>
      <c r="D4375" t="str">
        <f>IF(dados!B4290=0,"",dados!B4290)</f>
        <v/>
      </c>
      <c r="E4375">
        <f>dados!C4290</f>
        <v>0</v>
      </c>
      <c r="F4375" t="str">
        <f>dados!D4290</f>
        <v>Outs.chapas,etc.tereftalato polietileno, s/suporte,etc.</v>
      </c>
      <c r="G4375"/>
      <c r="H4375"/>
      <c r="I4375"/>
      <c r="J4375"/>
      <c r="K4375" s="13"/>
      <c r="L4375" s="13">
        <f>dados!I4290/100</f>
        <v>0.22329999999999997</v>
      </c>
      <c r="M4375" s="13">
        <f>dados!J4290/100</f>
        <v>0.36920000000000003</v>
      </c>
      <c r="N4375" s="13">
        <f>dados!K4290/100</f>
        <v>0.18</v>
      </c>
      <c r="O4375" s="13">
        <f>dados!L4290/100</f>
        <v>0</v>
      </c>
      <c r="P4375" s="12" t="str">
        <f>LEFT(Tabela2[[#This Row],[Código]],2)</f>
        <v>39</v>
      </c>
    </row>
    <row r="4376" spans="2:16" ht="15" customHeight="1" x14ac:dyDescent="0.25">
      <c r="B4376" s="31" t="str">
        <f>IF(Tabela2[[#This Row],[Tipo]] = 0,LOOKUP(Tabela2[[#This Row],[RESUMO]],Tabela3[Grupo],Tabela3[Meus produtos]),VLOOKUP(Tabela2[[#This Row],[Código]],Tabela4[[Código NBS/LC116]:[Meus serviços]],3,0))</f>
        <v>Não</v>
      </c>
      <c r="C4376" t="str">
        <f>IF(E4376=0,TEXT(dados!A4291,"00000000"),IF(E4376=2,TEXT(dados!A4291,"0000"),TEXT(dados!A4291,"#")))</f>
        <v>39206299</v>
      </c>
      <c r="D4376">
        <f>IF(dados!B4291=0,"",dados!B4291)</f>
        <v>1</v>
      </c>
      <c r="E4376">
        <f>dados!C4291</f>
        <v>0</v>
      </c>
      <c r="F4376" t="str">
        <f>dados!D4291</f>
        <v>Laminados de politereftalato de etileno PeT para revestimento</v>
      </c>
      <c r="G4376"/>
      <c r="H4376"/>
      <c r="I4376"/>
      <c r="J4376"/>
      <c r="K4376" s="13"/>
      <c r="L4376" s="13">
        <f>dados!I4291/100</f>
        <v>0.16600000000000001</v>
      </c>
      <c r="M4376" s="13">
        <f>dados!J4291/100</f>
        <v>0.31190000000000001</v>
      </c>
      <c r="N4376" s="13">
        <f>dados!K4291/100</f>
        <v>0.18</v>
      </c>
      <c r="O4376" s="13">
        <f>dados!L4291/100</f>
        <v>0</v>
      </c>
      <c r="P4376" s="12" t="str">
        <f>LEFT(Tabela2[[#This Row],[Código]],2)</f>
        <v>39</v>
      </c>
    </row>
    <row r="4377" spans="2:16" ht="15" customHeight="1" x14ac:dyDescent="0.25">
      <c r="B4377" s="31" t="str">
        <f>IF(Tabela2[[#This Row],[Tipo]] = 0,LOOKUP(Tabela2[[#This Row],[RESUMO]],Tabela3[Grupo],Tabela3[Meus produtos]),VLOOKUP(Tabela2[[#This Row],[Código]],Tabela4[[Código NBS/LC116]:[Meus serviços]],3,0))</f>
        <v>Não</v>
      </c>
      <c r="C4377" t="str">
        <f>IF(E4377=0,TEXT(dados!A4292,"00000000"),IF(E4377=2,TEXT(dados!A4292,"0000"),TEXT(dados!A4292,"#")))</f>
        <v>39206300</v>
      </c>
      <c r="D4377" t="str">
        <f>IF(dados!B4292=0,"",dados!B4292)</f>
        <v/>
      </c>
      <c r="E4377">
        <f>dados!C4292</f>
        <v>0</v>
      </c>
      <c r="F4377" t="str">
        <f>dados!D4292</f>
        <v>Chapas,etc.de poliesteres n/saturad. s/suporte, n/reforc.</v>
      </c>
      <c r="G4377"/>
      <c r="H4377"/>
      <c r="I4377"/>
      <c r="J4377"/>
      <c r="K4377" s="13"/>
      <c r="L4377" s="13">
        <f>dados!I4292/100</f>
        <v>0.22329999999999997</v>
      </c>
      <c r="M4377" s="13">
        <f>dados!J4292/100</f>
        <v>0.36920000000000003</v>
      </c>
      <c r="N4377" s="13">
        <f>dados!K4292/100</f>
        <v>0.18</v>
      </c>
      <c r="O4377" s="13">
        <f>dados!L4292/100</f>
        <v>0</v>
      </c>
      <c r="P4377" s="12" t="str">
        <f>LEFT(Tabela2[[#This Row],[Código]],2)</f>
        <v>39</v>
      </c>
    </row>
    <row r="4378" spans="2:16" ht="15" customHeight="1" x14ac:dyDescent="0.25">
      <c r="B4378" s="31" t="str">
        <f>IF(Tabela2[[#This Row],[Tipo]] = 0,LOOKUP(Tabela2[[#This Row],[RESUMO]],Tabela3[Grupo],Tabela3[Meus produtos]),VLOOKUP(Tabela2[[#This Row],[Código]],Tabela4[[Código NBS/LC116]:[Meus serviços]],3,0))</f>
        <v>Não</v>
      </c>
      <c r="C4378" t="str">
        <f>IF(E4378=0,TEXT(dados!A4293,"00000000"),IF(E4378=2,TEXT(dados!A4293,"0000"),TEXT(dados!A4293,"#")))</f>
        <v>39206900</v>
      </c>
      <c r="D4378" t="str">
        <f>IF(dados!B4293=0,"",dados!B4293)</f>
        <v/>
      </c>
      <c r="E4378">
        <f>dados!C4293</f>
        <v>0</v>
      </c>
      <c r="F4378" t="str">
        <f>dados!D4293</f>
        <v>Chapas,etc.de outs.poliesteres,s/suporte, n/reforcad.etc</v>
      </c>
      <c r="G4378"/>
      <c r="H4378"/>
      <c r="I4378"/>
      <c r="J4378"/>
      <c r="K4378" s="13"/>
      <c r="L4378" s="13">
        <f>dados!I4293/100</f>
        <v>0.22329999999999997</v>
      </c>
      <c r="M4378" s="13">
        <f>dados!J4293/100</f>
        <v>0.36920000000000003</v>
      </c>
      <c r="N4378" s="13">
        <f>dados!K4293/100</f>
        <v>0.18</v>
      </c>
      <c r="O4378" s="13">
        <f>dados!L4293/100</f>
        <v>0</v>
      </c>
      <c r="P4378" s="12" t="str">
        <f>LEFT(Tabela2[[#This Row],[Código]],2)</f>
        <v>39</v>
      </c>
    </row>
    <row r="4379" spans="2:16" ht="15" customHeight="1" x14ac:dyDescent="0.25">
      <c r="B4379" s="31" t="str">
        <f>IF(Tabela2[[#This Row],[Tipo]] = 0,LOOKUP(Tabela2[[#This Row],[RESUMO]],Tabela3[Grupo],Tabela3[Meus produtos]),VLOOKUP(Tabela2[[#This Row],[Código]],Tabela4[[Código NBS/LC116]:[Meus serviços]],3,0))</f>
        <v>Não</v>
      </c>
      <c r="C4379" t="str">
        <f>IF(E4379=0,TEXT(dados!A4294,"00000000"),IF(E4379=2,TEXT(dados!A4294,"0000"),TEXT(dados!A4294,"#")))</f>
        <v>39207100</v>
      </c>
      <c r="D4379" t="str">
        <f>IF(dados!B4294=0,"",dados!B4294)</f>
        <v/>
      </c>
      <c r="E4379">
        <f>dados!C4294</f>
        <v>0</v>
      </c>
      <c r="F4379" t="str">
        <f>dados!D4294</f>
        <v>Chapas,etc.de celulose regener.s/suporte, n/reforcad.etc</v>
      </c>
      <c r="G4379"/>
      <c r="H4379"/>
      <c r="I4379"/>
      <c r="J4379"/>
      <c r="K4379" s="13"/>
      <c r="L4379" s="13">
        <f>dados!I4294/100</f>
        <v>0.22329999999999997</v>
      </c>
      <c r="M4379" s="13">
        <f>dados!J4294/100</f>
        <v>0.36920000000000003</v>
      </c>
      <c r="N4379" s="13">
        <f>dados!K4294/100</f>
        <v>0.18</v>
      </c>
      <c r="O4379" s="13">
        <f>dados!L4294/100</f>
        <v>0</v>
      </c>
      <c r="P4379" s="12" t="str">
        <f>LEFT(Tabela2[[#This Row],[Código]],2)</f>
        <v>39</v>
      </c>
    </row>
    <row r="4380" spans="2:16" ht="15" customHeight="1" x14ac:dyDescent="0.25">
      <c r="B4380" s="31" t="str">
        <f>IF(Tabela2[[#This Row],[Tipo]] = 0,LOOKUP(Tabela2[[#This Row],[RESUMO]],Tabela3[Grupo],Tabela3[Meus produtos]),VLOOKUP(Tabela2[[#This Row],[Código]],Tabela4[[Código NBS/LC116]:[Meus serviços]],3,0))</f>
        <v>Não</v>
      </c>
      <c r="C4380" t="str">
        <f>IF(E4380=0,TEXT(dados!A4295,"00000000"),IF(E4380=2,TEXT(dados!A4295,"0000"),TEXT(dados!A4295,"#")))</f>
        <v>39207310</v>
      </c>
      <c r="D4380" t="str">
        <f>IF(dados!B4295=0,"",dados!B4295)</f>
        <v/>
      </c>
      <c r="E4380">
        <f>dados!C4295</f>
        <v>0</v>
      </c>
      <c r="F4380" t="str">
        <f>dados!D4295</f>
        <v>Chapas,etc.acetato celulose,e&lt;=0.75mm,s/suport. n/reforc</v>
      </c>
      <c r="G4380"/>
      <c r="H4380"/>
      <c r="I4380"/>
      <c r="J4380"/>
      <c r="K4380" s="13"/>
      <c r="L4380" s="13">
        <f>dados!I4295/100</f>
        <v>0.22329999999999997</v>
      </c>
      <c r="M4380" s="13">
        <f>dados!J4295/100</f>
        <v>0.36920000000000003</v>
      </c>
      <c r="N4380" s="13">
        <f>dados!K4295/100</f>
        <v>0.18</v>
      </c>
      <c r="O4380" s="13">
        <f>dados!L4295/100</f>
        <v>0</v>
      </c>
      <c r="P4380" s="12" t="str">
        <f>LEFT(Tabela2[[#This Row],[Código]],2)</f>
        <v>39</v>
      </c>
    </row>
    <row r="4381" spans="2:16" ht="15" customHeight="1" x14ac:dyDescent="0.25">
      <c r="B4381" s="31" t="str">
        <f>IF(Tabela2[[#This Row],[Tipo]] = 0,LOOKUP(Tabela2[[#This Row],[RESUMO]],Tabela3[Grupo],Tabela3[Meus produtos]),VLOOKUP(Tabela2[[#This Row],[Código]],Tabela4[[Código NBS/LC116]:[Meus serviços]],3,0))</f>
        <v>Não</v>
      </c>
      <c r="C4381" t="str">
        <f>IF(E4381=0,TEXT(dados!A4296,"00000000"),IF(E4381=2,TEXT(dados!A4296,"0000"),TEXT(dados!A4296,"#")))</f>
        <v>39207390</v>
      </c>
      <c r="D4381" t="str">
        <f>IF(dados!B4296=0,"",dados!B4296)</f>
        <v/>
      </c>
      <c r="E4381">
        <f>dados!C4296</f>
        <v>0</v>
      </c>
      <c r="F4381" t="str">
        <f>dados!D4296</f>
        <v>Outs.chapas,etc.de acetato celulose,s/suporte, n/reforc.</v>
      </c>
      <c r="G4381"/>
      <c r="H4381"/>
      <c r="I4381"/>
      <c r="J4381"/>
      <c r="K4381" s="13"/>
      <c r="L4381" s="13">
        <f>dados!I4296/100</f>
        <v>0.22329999999999997</v>
      </c>
      <c r="M4381" s="13">
        <f>dados!J4296/100</f>
        <v>0.36920000000000003</v>
      </c>
      <c r="N4381" s="13">
        <f>dados!K4296/100</f>
        <v>0.18</v>
      </c>
      <c r="O4381" s="13">
        <f>dados!L4296/100</f>
        <v>0</v>
      </c>
      <c r="P4381" s="12" t="str">
        <f>LEFT(Tabela2[[#This Row],[Código]],2)</f>
        <v>39</v>
      </c>
    </row>
    <row r="4382" spans="2:16" ht="15" customHeight="1" x14ac:dyDescent="0.25">
      <c r="B4382" s="31" t="str">
        <f>IF(Tabela2[[#This Row],[Tipo]] = 0,LOOKUP(Tabela2[[#This Row],[RESUMO]],Tabela3[Grupo],Tabela3[Meus produtos]),VLOOKUP(Tabela2[[#This Row],[Código]],Tabela4[[Código NBS/LC116]:[Meus serviços]],3,0))</f>
        <v>Não</v>
      </c>
      <c r="C4382" t="str">
        <f>IF(E4382=0,TEXT(dados!A4297,"00000000"),IF(E4382=2,TEXT(dados!A4297,"0000"),TEXT(dados!A4297,"#")))</f>
        <v>39207910</v>
      </c>
      <c r="D4382" t="str">
        <f>IF(dados!B4297=0,"",dados!B4297)</f>
        <v/>
      </c>
      <c r="E4382">
        <f>dados!C4297</f>
        <v>0</v>
      </c>
      <c r="F4382" t="str">
        <f>dados!D4297</f>
        <v>Chapas,etc.de fibra vulcaniz.e&lt;=1mm,s/suporte, n/reforc.</v>
      </c>
      <c r="G4382"/>
      <c r="H4382"/>
      <c r="I4382"/>
      <c r="J4382"/>
      <c r="K4382" s="13"/>
      <c r="L4382" s="13">
        <f>dados!I4297/100</f>
        <v>0.22329999999999997</v>
      </c>
      <c r="M4382" s="13">
        <f>dados!J4297/100</f>
        <v>0.24329999999999999</v>
      </c>
      <c r="N4382" s="13">
        <f>dados!K4297/100</f>
        <v>0.18</v>
      </c>
      <c r="O4382" s="13">
        <f>dados!L4297/100</f>
        <v>0</v>
      </c>
      <c r="P4382" s="12" t="str">
        <f>LEFT(Tabela2[[#This Row],[Código]],2)</f>
        <v>39</v>
      </c>
    </row>
    <row r="4383" spans="2:16" ht="15" customHeight="1" x14ac:dyDescent="0.25">
      <c r="B4383" s="31" t="str">
        <f>IF(Tabela2[[#This Row],[Tipo]] = 0,LOOKUP(Tabela2[[#This Row],[RESUMO]],Tabela3[Grupo],Tabela3[Meus produtos]),VLOOKUP(Tabela2[[#This Row],[Código]],Tabela4[[Código NBS/LC116]:[Meus serviços]],3,0))</f>
        <v>Não</v>
      </c>
      <c r="C4383" t="str">
        <f>IF(E4383=0,TEXT(dados!A4298,"00000000"),IF(E4383=2,TEXT(dados!A4298,"0000"),TEXT(dados!A4298,"#")))</f>
        <v>39207990</v>
      </c>
      <c r="D4383" t="str">
        <f>IF(dados!B4298=0,"",dados!B4298)</f>
        <v/>
      </c>
      <c r="E4383">
        <f>dados!C4298</f>
        <v>0</v>
      </c>
      <c r="F4383" t="str">
        <f>dados!D4298</f>
        <v>Chapas,etc.de outs.derivs.celulose,s/suporte, n/reforc.</v>
      </c>
      <c r="G4383"/>
      <c r="H4383"/>
      <c r="I4383"/>
      <c r="J4383"/>
      <c r="K4383" s="13"/>
      <c r="L4383" s="13">
        <f>dados!I4298/100</f>
        <v>0.22329999999999997</v>
      </c>
      <c r="M4383" s="13">
        <f>dados!J4298/100</f>
        <v>0.36920000000000003</v>
      </c>
      <c r="N4383" s="13">
        <f>dados!K4298/100</f>
        <v>0.18</v>
      </c>
      <c r="O4383" s="13">
        <f>dados!L4298/100</f>
        <v>0</v>
      </c>
      <c r="P4383" s="12" t="str">
        <f>LEFT(Tabela2[[#This Row],[Código]],2)</f>
        <v>39</v>
      </c>
    </row>
    <row r="4384" spans="2:16" ht="15" customHeight="1" x14ac:dyDescent="0.25">
      <c r="B4384" s="31" t="str">
        <f>IF(Tabela2[[#This Row],[Tipo]] = 0,LOOKUP(Tabela2[[#This Row],[RESUMO]],Tabela3[Grupo],Tabela3[Meus produtos]),VLOOKUP(Tabela2[[#This Row],[Código]],Tabela4[[Código NBS/LC116]:[Meus serviços]],3,0))</f>
        <v>Não</v>
      </c>
      <c r="C4384" t="str">
        <f>IF(E4384=0,TEXT(dados!A4299,"00000000"),IF(E4384=2,TEXT(dados!A4299,"0000"),TEXT(dados!A4299,"#")))</f>
        <v>39209100</v>
      </c>
      <c r="D4384" t="str">
        <f>IF(dados!B4299=0,"",dados!B4299)</f>
        <v/>
      </c>
      <c r="E4384">
        <f>dados!C4299</f>
        <v>0</v>
      </c>
      <c r="F4384" t="str">
        <f>dados!D4299</f>
        <v>Chapas,etc.butiral polivinila,s/suporte, n/reforcad.etc.</v>
      </c>
      <c r="G4384"/>
      <c r="H4384"/>
      <c r="I4384"/>
      <c r="J4384"/>
      <c r="K4384" s="13"/>
      <c r="L4384" s="13">
        <f>dados!I4299/100</f>
        <v>0.22329999999999997</v>
      </c>
      <c r="M4384" s="13">
        <f>dados!J4299/100</f>
        <v>0.24329999999999999</v>
      </c>
      <c r="N4384" s="13">
        <f>dados!K4299/100</f>
        <v>0.18</v>
      </c>
      <c r="O4384" s="13">
        <f>dados!L4299/100</f>
        <v>0</v>
      </c>
      <c r="P4384" s="12" t="str">
        <f>LEFT(Tabela2[[#This Row],[Código]],2)</f>
        <v>39</v>
      </c>
    </row>
    <row r="4385" spans="2:16" ht="15" customHeight="1" x14ac:dyDescent="0.25">
      <c r="B4385" s="31" t="str">
        <f>IF(Tabela2[[#This Row],[Tipo]] = 0,LOOKUP(Tabela2[[#This Row],[RESUMO]],Tabela3[Grupo],Tabela3[Meus produtos]),VLOOKUP(Tabela2[[#This Row],[Código]],Tabela4[[Código NBS/LC116]:[Meus serviços]],3,0))</f>
        <v>Não</v>
      </c>
      <c r="C4385" t="str">
        <f>IF(E4385=0,TEXT(dados!A4300,"00000000"),IF(E4385=2,TEXT(dados!A4300,"0000"),TEXT(dados!A4300,"#")))</f>
        <v>39209200</v>
      </c>
      <c r="D4385" t="str">
        <f>IF(dados!B4300=0,"",dados!B4300)</f>
        <v/>
      </c>
      <c r="E4385">
        <f>dados!C4300</f>
        <v>0</v>
      </c>
      <c r="F4385" t="str">
        <f>dados!D4300</f>
        <v>Chapas,etc.de poliamidas,s/suporte, n/reforcadas, etc.</v>
      </c>
      <c r="G4385"/>
      <c r="H4385"/>
      <c r="I4385"/>
      <c r="J4385"/>
      <c r="K4385" s="13"/>
      <c r="L4385" s="13">
        <f>dados!I4300/100</f>
        <v>0.22329999999999997</v>
      </c>
      <c r="M4385" s="13">
        <f>dados!J4300/100</f>
        <v>0.36920000000000003</v>
      </c>
      <c r="N4385" s="13">
        <f>dados!K4300/100</f>
        <v>0.18</v>
      </c>
      <c r="O4385" s="13">
        <f>dados!L4300/100</f>
        <v>0</v>
      </c>
      <c r="P4385" s="12" t="str">
        <f>LEFT(Tabela2[[#This Row],[Código]],2)</f>
        <v>39</v>
      </c>
    </row>
    <row r="4386" spans="2:16" ht="15" customHeight="1" x14ac:dyDescent="0.25">
      <c r="B4386" s="31" t="str">
        <f>IF(Tabela2[[#This Row],[Tipo]] = 0,LOOKUP(Tabela2[[#This Row],[RESUMO]],Tabela3[Grupo],Tabela3[Meus produtos]),VLOOKUP(Tabela2[[#This Row],[Código]],Tabela4[[Código NBS/LC116]:[Meus serviços]],3,0))</f>
        <v>Não</v>
      </c>
      <c r="C4386" t="str">
        <f>IF(E4386=0,TEXT(dados!A4301,"00000000"),IF(E4386=2,TEXT(dados!A4301,"0000"),TEXT(dados!A4301,"#")))</f>
        <v>39209300</v>
      </c>
      <c r="D4386" t="str">
        <f>IF(dados!B4301=0,"",dados!B4301)</f>
        <v/>
      </c>
      <c r="E4386">
        <f>dados!C4301</f>
        <v>0</v>
      </c>
      <c r="F4386" t="str">
        <f>dados!D4301</f>
        <v>Chapas,etc.de resinas aminicas,s/suporte, n/reforcad.etc</v>
      </c>
      <c r="G4386"/>
      <c r="H4386"/>
      <c r="I4386"/>
      <c r="J4386"/>
      <c r="K4386" s="13"/>
      <c r="L4386" s="13">
        <f>dados!I4301/100</f>
        <v>0.22329999999999997</v>
      </c>
      <c r="M4386" s="13">
        <f>dados!J4301/100</f>
        <v>0.36920000000000003</v>
      </c>
      <c r="N4386" s="13">
        <f>dados!K4301/100</f>
        <v>0.18</v>
      </c>
      <c r="O4386" s="13">
        <f>dados!L4301/100</f>
        <v>0</v>
      </c>
      <c r="P4386" s="12" t="str">
        <f>LEFT(Tabela2[[#This Row],[Código]],2)</f>
        <v>39</v>
      </c>
    </row>
    <row r="4387" spans="2:16" ht="15" customHeight="1" x14ac:dyDescent="0.25">
      <c r="B4387" s="31" t="str">
        <f>IF(Tabela2[[#This Row],[Tipo]] = 0,LOOKUP(Tabela2[[#This Row],[RESUMO]],Tabela3[Grupo],Tabela3[Meus produtos]),VLOOKUP(Tabela2[[#This Row],[Código]],Tabela4[[Código NBS/LC116]:[Meus serviços]],3,0))</f>
        <v>Não</v>
      </c>
      <c r="C4387" t="str">
        <f>IF(E4387=0,TEXT(dados!A4302,"00000000"),IF(E4387=2,TEXT(dados!A4302,"0000"),TEXT(dados!A4302,"#")))</f>
        <v>39209400</v>
      </c>
      <c r="D4387" t="str">
        <f>IF(dados!B4302=0,"",dados!B4302)</f>
        <v/>
      </c>
      <c r="E4387">
        <f>dados!C4302</f>
        <v>0</v>
      </c>
      <c r="F4387" t="str">
        <f>dados!D4302</f>
        <v>Chapas,etc.de resinas fenolicas,s/suporte, n/reforc.etc.</v>
      </c>
      <c r="G4387"/>
      <c r="H4387"/>
      <c r="I4387"/>
      <c r="J4387"/>
      <c r="K4387" s="13"/>
      <c r="L4387" s="13">
        <f>dados!I4302/100</f>
        <v>0.22329999999999997</v>
      </c>
      <c r="M4387" s="13">
        <f>dados!J4302/100</f>
        <v>0.36920000000000003</v>
      </c>
      <c r="N4387" s="13">
        <f>dados!K4302/100</f>
        <v>0.18</v>
      </c>
      <c r="O4387" s="13">
        <f>dados!L4302/100</f>
        <v>0</v>
      </c>
      <c r="P4387" s="12" t="str">
        <f>LEFT(Tabela2[[#This Row],[Código]],2)</f>
        <v>39</v>
      </c>
    </row>
    <row r="4388" spans="2:16" ht="15" customHeight="1" x14ac:dyDescent="0.25">
      <c r="B4388" s="31" t="str">
        <f>IF(Tabela2[[#This Row],[Tipo]] = 0,LOOKUP(Tabela2[[#This Row],[RESUMO]],Tabela3[Grupo],Tabela3[Meus produtos]),VLOOKUP(Tabela2[[#This Row],[Código]],Tabela4[[Código NBS/LC116]:[Meus serviços]],3,0))</f>
        <v>Não</v>
      </c>
      <c r="C4388" t="str">
        <f>IF(E4388=0,TEXT(dados!A4303,"00000000"),IF(E4388=2,TEXT(dados!A4303,"0000"),TEXT(dados!A4303,"#")))</f>
        <v>39209910</v>
      </c>
      <c r="D4388" t="str">
        <f>IF(dados!B4303=0,"",dados!B4303)</f>
        <v/>
      </c>
      <c r="E4388">
        <f>dados!C4303</f>
        <v>0</v>
      </c>
      <c r="F4388" t="str">
        <f>dados!D4303</f>
        <v>Chapas,etc.de silicones,s/suporte, n/reforcadas,etc.</v>
      </c>
      <c r="G4388"/>
      <c r="H4388"/>
      <c r="I4388"/>
      <c r="J4388"/>
      <c r="K4388" s="13"/>
      <c r="L4388" s="13">
        <f>dados!I4303/100</f>
        <v>0.22329999999999997</v>
      </c>
      <c r="M4388" s="13">
        <f>dados!J4303/100</f>
        <v>0.36920000000000003</v>
      </c>
      <c r="N4388" s="13">
        <f>dados!K4303/100</f>
        <v>0.18</v>
      </c>
      <c r="O4388" s="13">
        <f>dados!L4303/100</f>
        <v>0</v>
      </c>
      <c r="P4388" s="12" t="str">
        <f>LEFT(Tabela2[[#This Row],[Código]],2)</f>
        <v>39</v>
      </c>
    </row>
    <row r="4389" spans="2:16" ht="15" customHeight="1" x14ac:dyDescent="0.25">
      <c r="B4389" s="31" t="str">
        <f>IF(Tabela2[[#This Row],[Tipo]] = 0,LOOKUP(Tabela2[[#This Row],[RESUMO]],Tabela3[Grupo],Tabela3[Meus produtos]),VLOOKUP(Tabela2[[#This Row],[Código]],Tabela4[[Código NBS/LC116]:[Meus serviços]],3,0))</f>
        <v>Não</v>
      </c>
      <c r="C4389" t="str">
        <f>IF(E4389=0,TEXT(dados!A4304,"00000000"),IF(E4389=2,TEXT(dados!A4304,"0000"),TEXT(dados!A4304,"#")))</f>
        <v>39209920</v>
      </c>
      <c r="D4389" t="str">
        <f>IF(dados!B4304=0,"",dados!B4304)</f>
        <v/>
      </c>
      <c r="E4389">
        <f>dados!C4304</f>
        <v>0</v>
      </c>
      <c r="F4389" t="str">
        <f>dados!D4304</f>
        <v>Chapas,etc.de alcool polivinilico,s/suport. n/reforc.etc</v>
      </c>
      <c r="G4389"/>
      <c r="H4389"/>
      <c r="I4389"/>
      <c r="J4389"/>
      <c r="K4389" s="13"/>
      <c r="L4389" s="13">
        <f>dados!I4304/100</f>
        <v>0.22329999999999997</v>
      </c>
      <c r="M4389" s="13">
        <f>dados!J4304/100</f>
        <v>0.36920000000000003</v>
      </c>
      <c r="N4389" s="13">
        <f>dados!K4304/100</f>
        <v>0.18</v>
      </c>
      <c r="O4389" s="13">
        <f>dados!L4304/100</f>
        <v>0</v>
      </c>
      <c r="P4389" s="12" t="str">
        <f>LEFT(Tabela2[[#This Row],[Código]],2)</f>
        <v>39</v>
      </c>
    </row>
    <row r="4390" spans="2:16" ht="15" customHeight="1" x14ac:dyDescent="0.25">
      <c r="B4390" s="31" t="str">
        <f>IF(Tabela2[[#This Row],[Tipo]] = 0,LOOKUP(Tabela2[[#This Row],[RESUMO]],Tabela3[Grupo],Tabela3[Meus produtos]),VLOOKUP(Tabela2[[#This Row],[Código]],Tabela4[[Código NBS/LC116]:[Meus serviços]],3,0))</f>
        <v>Não</v>
      </c>
      <c r="C4390" t="str">
        <f>IF(E4390=0,TEXT(dados!A4305,"00000000"),IF(E4390=2,TEXT(dados!A4305,"0000"),TEXT(dados!A4305,"#")))</f>
        <v>39209930</v>
      </c>
      <c r="D4390" t="str">
        <f>IF(dados!B4305=0,"",dados!B4305)</f>
        <v/>
      </c>
      <c r="E4390">
        <f>dados!C4305</f>
        <v>0</v>
      </c>
      <c r="F4390" t="str">
        <f>dados!D4305</f>
        <v>Chapas,etc.polim.fluoreto vinila,s/suporte, n/reforc.etc</v>
      </c>
      <c r="G4390"/>
      <c r="H4390"/>
      <c r="I4390"/>
      <c r="J4390"/>
      <c r="K4390" s="13"/>
      <c r="L4390" s="13">
        <f>dados!I4305/100</f>
        <v>0.22329999999999997</v>
      </c>
      <c r="M4390" s="13">
        <f>dados!J4305/100</f>
        <v>0.24329999999999999</v>
      </c>
      <c r="N4390" s="13">
        <f>dados!K4305/100</f>
        <v>0.18</v>
      </c>
      <c r="O4390" s="13">
        <f>dados!L4305/100</f>
        <v>0</v>
      </c>
      <c r="P4390" s="12" t="str">
        <f>LEFT(Tabela2[[#This Row],[Código]],2)</f>
        <v>39</v>
      </c>
    </row>
    <row r="4391" spans="2:16" ht="15" customHeight="1" x14ac:dyDescent="0.25">
      <c r="B4391" s="31" t="str">
        <f>IF(Tabela2[[#This Row],[Tipo]] = 0,LOOKUP(Tabela2[[#This Row],[RESUMO]],Tabela3[Grupo],Tabela3[Meus produtos]),VLOOKUP(Tabela2[[#This Row],[Código]],Tabela4[[Código NBS/LC116]:[Meus serviços]],3,0))</f>
        <v>Não</v>
      </c>
      <c r="C4391" t="str">
        <f>IF(E4391=0,TEXT(dados!A4306,"00000000"),IF(E4391=2,TEXT(dados!A4306,"0000"),TEXT(dados!A4306,"#")))</f>
        <v>39209940</v>
      </c>
      <c r="D4391" t="str">
        <f>IF(dados!B4306=0,"",dados!B4306)</f>
        <v/>
      </c>
      <c r="E4391">
        <f>dados!C4306</f>
        <v>0</v>
      </c>
      <c r="F4391" t="str">
        <f>dados!D4306</f>
        <v>Chapas, etc de poliimida</v>
      </c>
      <c r="G4391"/>
      <c r="H4391"/>
      <c r="I4391"/>
      <c r="J4391"/>
      <c r="K4391" s="13"/>
      <c r="L4391" s="13">
        <f>dados!I4306/100</f>
        <v>0.22329999999999997</v>
      </c>
      <c r="M4391" s="13">
        <f>dados!J4306/100</f>
        <v>0.24329999999999999</v>
      </c>
      <c r="N4391" s="13">
        <f>dados!K4306/100</f>
        <v>0.18</v>
      </c>
      <c r="O4391" s="13">
        <f>dados!L4306/100</f>
        <v>0</v>
      </c>
      <c r="P4391" s="12" t="str">
        <f>LEFT(Tabela2[[#This Row],[Código]],2)</f>
        <v>39</v>
      </c>
    </row>
    <row r="4392" spans="2:16" ht="15" customHeight="1" x14ac:dyDescent="0.25">
      <c r="B4392" s="31" t="str">
        <f>IF(Tabela2[[#This Row],[Tipo]] = 0,LOOKUP(Tabela2[[#This Row],[RESUMO]],Tabela3[Grupo],Tabela3[Meus produtos]),VLOOKUP(Tabela2[[#This Row],[Código]],Tabela4[[Código NBS/LC116]:[Meus serviços]],3,0))</f>
        <v>Não</v>
      </c>
      <c r="C4392" t="str">
        <f>IF(E4392=0,TEXT(dados!A4307,"00000000"),IF(E4392=2,TEXT(dados!A4307,"0000"),TEXT(dados!A4307,"#")))</f>
        <v>39209950</v>
      </c>
      <c r="D4392" t="str">
        <f>IF(dados!B4307=0,"",dados!B4307)</f>
        <v/>
      </c>
      <c r="E4392">
        <f>dados!C4307</f>
        <v>0</v>
      </c>
      <c r="F4392" t="str">
        <f>dados!D4307</f>
        <v>Outs.chapas,etc.de outs.plasticos,n/alveol. s/suport.etc</v>
      </c>
      <c r="G4392"/>
      <c r="H4392"/>
      <c r="I4392"/>
      <c r="J4392"/>
      <c r="K4392" s="13"/>
      <c r="L4392" s="13">
        <f>dados!I4307/100</f>
        <v>0.22329999999999997</v>
      </c>
      <c r="M4392" s="13">
        <f>dados!J4307/100</f>
        <v>0.24329999999999999</v>
      </c>
      <c r="N4392" s="13">
        <f>dados!K4307/100</f>
        <v>0.18</v>
      </c>
      <c r="O4392" s="13">
        <f>dados!L4307/100</f>
        <v>0</v>
      </c>
      <c r="P4392" s="12" t="str">
        <f>LEFT(Tabela2[[#This Row],[Código]],2)</f>
        <v>39</v>
      </c>
    </row>
    <row r="4393" spans="2:16" ht="15" customHeight="1" x14ac:dyDescent="0.25">
      <c r="B4393" s="31" t="str">
        <f>IF(Tabela2[[#This Row],[Tipo]] = 0,LOOKUP(Tabela2[[#This Row],[RESUMO]],Tabela3[Grupo],Tabela3[Meus produtos]),VLOOKUP(Tabela2[[#This Row],[Código]],Tabela4[[Código NBS/LC116]:[Meus serviços]],3,0))</f>
        <v>Não</v>
      </c>
      <c r="C4393" t="str">
        <f>IF(E4393=0,TEXT(dados!A4308,"00000000"),IF(E4393=2,TEXT(dados!A4308,"0000"),TEXT(dados!A4308,"#")))</f>
        <v>39209990</v>
      </c>
      <c r="D4393" t="str">
        <f>IF(dados!B4308=0,"",dados!B4308)</f>
        <v/>
      </c>
      <c r="E4393">
        <f>dados!C4308</f>
        <v>0</v>
      </c>
      <c r="F4393" t="str">
        <f>dados!D4308</f>
        <v>Outs.chapas,etc.de outs.plasticos,n/alveol. s/suport.etc</v>
      </c>
      <c r="G4393"/>
      <c r="H4393"/>
      <c r="I4393"/>
      <c r="J4393"/>
      <c r="K4393" s="13"/>
      <c r="L4393" s="13">
        <f>dados!I4308/100</f>
        <v>0.22329999999999997</v>
      </c>
      <c r="M4393" s="13">
        <f>dados!J4308/100</f>
        <v>0.36920000000000003</v>
      </c>
      <c r="N4393" s="13">
        <f>dados!K4308/100</f>
        <v>0.18</v>
      </c>
      <c r="O4393" s="13">
        <f>dados!L4308/100</f>
        <v>0</v>
      </c>
      <c r="P4393" s="12" t="str">
        <f>LEFT(Tabela2[[#This Row],[Código]],2)</f>
        <v>39</v>
      </c>
    </row>
    <row r="4394" spans="2:16" ht="15" customHeight="1" x14ac:dyDescent="0.25">
      <c r="B4394" s="31" t="str">
        <f>IF(Tabela2[[#This Row],[Tipo]] = 0,LOOKUP(Tabela2[[#This Row],[RESUMO]],Tabela3[Grupo],Tabela3[Meus produtos]),VLOOKUP(Tabela2[[#This Row],[Código]],Tabela4[[Código NBS/LC116]:[Meus serviços]],3,0))</f>
        <v>Não</v>
      </c>
      <c r="C4394" t="str">
        <f>IF(E4394=0,TEXT(dados!A4309,"00000000"),IF(E4394=2,TEXT(dados!A4309,"0000"),TEXT(dados!A4309,"#")))</f>
        <v>39211100</v>
      </c>
      <c r="D4394" t="str">
        <f>IF(dados!B4309=0,"",dados!B4309)</f>
        <v/>
      </c>
      <c r="E4394">
        <f>dados!C4309</f>
        <v>0</v>
      </c>
      <c r="F4394" t="str">
        <f>dados!D4309</f>
        <v>Outs.chapas,etc.de polimeros de estireno, alveolares</v>
      </c>
      <c r="G4394"/>
      <c r="H4394"/>
      <c r="I4394"/>
      <c r="J4394"/>
      <c r="K4394" s="13"/>
      <c r="L4394" s="13">
        <f>dados!I4309/100</f>
        <v>0.22329999999999997</v>
      </c>
      <c r="M4394" s="13">
        <f>dados!J4309/100</f>
        <v>0.36920000000000003</v>
      </c>
      <c r="N4394" s="13">
        <f>dados!K4309/100</f>
        <v>0.18</v>
      </c>
      <c r="O4394" s="13">
        <f>dados!L4309/100</f>
        <v>0</v>
      </c>
      <c r="P4394" s="12" t="str">
        <f>LEFT(Tabela2[[#This Row],[Código]],2)</f>
        <v>39</v>
      </c>
    </row>
    <row r="4395" spans="2:16" ht="15" customHeight="1" x14ac:dyDescent="0.25">
      <c r="B4395" s="31" t="str">
        <f>IF(Tabela2[[#This Row],[Tipo]] = 0,LOOKUP(Tabela2[[#This Row],[RESUMO]],Tabela3[Grupo],Tabela3[Meus produtos]),VLOOKUP(Tabela2[[#This Row],[Código]],Tabela4[[Código NBS/LC116]:[Meus serviços]],3,0))</f>
        <v>Não</v>
      </c>
      <c r="C4395" t="str">
        <f>IF(E4395=0,TEXT(dados!A4310,"00000000"),IF(E4395=2,TEXT(dados!A4310,"0000"),TEXT(dados!A4310,"#")))</f>
        <v>39211200</v>
      </c>
      <c r="D4395" t="str">
        <f>IF(dados!B4310=0,"",dados!B4310)</f>
        <v/>
      </c>
      <c r="E4395">
        <f>dados!C4310</f>
        <v>0</v>
      </c>
      <c r="F4395" t="str">
        <f>dados!D4310</f>
        <v>Outs.chapas,etc.de polimer.de cloreto vinila, alveolares</v>
      </c>
      <c r="G4395"/>
      <c r="H4395"/>
      <c r="I4395"/>
      <c r="J4395"/>
      <c r="K4395" s="13"/>
      <c r="L4395" s="13">
        <f>dados!I4310/100</f>
        <v>0.22329999999999997</v>
      </c>
      <c r="M4395" s="13">
        <f>dados!J4310/100</f>
        <v>0.36920000000000003</v>
      </c>
      <c r="N4395" s="13">
        <f>dados!K4310/100</f>
        <v>0.18</v>
      </c>
      <c r="O4395" s="13">
        <f>dados!L4310/100</f>
        <v>0</v>
      </c>
      <c r="P4395" s="12" t="str">
        <f>LEFT(Tabela2[[#This Row],[Código]],2)</f>
        <v>39</v>
      </c>
    </row>
    <row r="4396" spans="2:16" ht="15" customHeight="1" x14ac:dyDescent="0.25">
      <c r="B4396" s="31" t="str">
        <f>IF(Tabela2[[#This Row],[Tipo]] = 0,LOOKUP(Tabela2[[#This Row],[RESUMO]],Tabela3[Grupo],Tabela3[Meus produtos]),VLOOKUP(Tabela2[[#This Row],[Código]],Tabela4[[Código NBS/LC116]:[Meus serviços]],3,0))</f>
        <v>Não</v>
      </c>
      <c r="C4396" t="str">
        <f>IF(E4396=0,TEXT(dados!A4311,"00000000"),IF(E4396=2,TEXT(dados!A4311,"0000"),TEXT(dados!A4311,"#")))</f>
        <v>39211310</v>
      </c>
      <c r="D4396" t="str">
        <f>IF(dados!B4311=0,"",dados!B4311)</f>
        <v/>
      </c>
      <c r="E4396">
        <f>dados!C4311</f>
        <v>0</v>
      </c>
      <c r="F4396" t="str">
        <f>dados!D4311</f>
        <v>Outs.chapas,etc.de polester, 24&lt;=poros&lt;=157, 3,5&lt;=pka&lt;=4</v>
      </c>
      <c r="G4396"/>
      <c r="H4396"/>
      <c r="I4396"/>
      <c r="J4396"/>
      <c r="K4396" s="13"/>
      <c r="L4396" s="13">
        <f>dados!I4311/100</f>
        <v>0.22329999999999997</v>
      </c>
      <c r="M4396" s="13">
        <f>dados!J4311/100</f>
        <v>0.24329999999999999</v>
      </c>
      <c r="N4396" s="13">
        <f>dados!K4311/100</f>
        <v>0.18</v>
      </c>
      <c r="O4396" s="13">
        <f>dados!L4311/100</f>
        <v>0</v>
      </c>
      <c r="P4396" s="12" t="str">
        <f>LEFT(Tabela2[[#This Row],[Código]],2)</f>
        <v>39</v>
      </c>
    </row>
    <row r="4397" spans="2:16" ht="15" customHeight="1" x14ac:dyDescent="0.25">
      <c r="B4397" s="31" t="str">
        <f>IF(Tabela2[[#This Row],[Tipo]] = 0,LOOKUP(Tabela2[[#This Row],[RESUMO]],Tabela3[Grupo],Tabela3[Meus produtos]),VLOOKUP(Tabela2[[#This Row],[Código]],Tabela4[[Código NBS/LC116]:[Meus serviços]],3,0))</f>
        <v>Não</v>
      </c>
      <c r="C4397" t="str">
        <f>IF(E4397=0,TEXT(dados!A4312,"00000000"),IF(E4397=2,TEXT(dados!A4312,"0000"),TEXT(dados!A4312,"#")))</f>
        <v>39211390</v>
      </c>
      <c r="D4397" t="str">
        <f>IF(dados!B4312=0,"",dados!B4312)</f>
        <v/>
      </c>
      <c r="E4397">
        <f>dados!C4312</f>
        <v>0</v>
      </c>
      <c r="F4397" t="str">
        <f>dados!D4312</f>
        <v>Outs.chapas,etc.de poliuretanos,alveolares</v>
      </c>
      <c r="G4397"/>
      <c r="H4397"/>
      <c r="I4397"/>
      <c r="J4397"/>
      <c r="K4397" s="13"/>
      <c r="L4397" s="13">
        <f>dados!I4312/100</f>
        <v>0.22329999999999997</v>
      </c>
      <c r="M4397" s="13">
        <f>dados!J4312/100</f>
        <v>0.36920000000000003</v>
      </c>
      <c r="N4397" s="13">
        <f>dados!K4312/100</f>
        <v>0.18</v>
      </c>
      <c r="O4397" s="13">
        <f>dados!L4312/100</f>
        <v>0</v>
      </c>
      <c r="P4397" s="12" t="str">
        <f>LEFT(Tabela2[[#This Row],[Código]],2)</f>
        <v>39</v>
      </c>
    </row>
    <row r="4398" spans="2:16" ht="15" customHeight="1" x14ac:dyDescent="0.25">
      <c r="B4398" s="31" t="str">
        <f>IF(Tabela2[[#This Row],[Tipo]] = 0,LOOKUP(Tabela2[[#This Row],[RESUMO]],Tabela3[Grupo],Tabela3[Meus produtos]),VLOOKUP(Tabela2[[#This Row],[Código]],Tabela4[[Código NBS/LC116]:[Meus serviços]],3,0))</f>
        <v>Não</v>
      </c>
      <c r="C4398" t="str">
        <f>IF(E4398=0,TEXT(dados!A4313,"00000000"),IF(E4398=2,TEXT(dados!A4313,"0000"),TEXT(dados!A4313,"#")))</f>
        <v>39211400</v>
      </c>
      <c r="D4398" t="str">
        <f>IF(dados!B4313=0,"",dados!B4313)</f>
        <v/>
      </c>
      <c r="E4398">
        <f>dados!C4313</f>
        <v>0</v>
      </c>
      <c r="F4398" t="str">
        <f>dados!D4313</f>
        <v>Outs.chapas,etc.de celulose regenerada,alveolares</v>
      </c>
      <c r="G4398"/>
      <c r="H4398"/>
      <c r="I4398"/>
      <c r="J4398"/>
      <c r="K4398" s="13"/>
      <c r="L4398" s="13">
        <f>dados!I4313/100</f>
        <v>0.22329999999999997</v>
      </c>
      <c r="M4398" s="13">
        <f>dados!J4313/100</f>
        <v>0.36920000000000003</v>
      </c>
      <c r="N4398" s="13">
        <f>dados!K4313/100</f>
        <v>0.18</v>
      </c>
      <c r="O4398" s="13">
        <f>dados!L4313/100</f>
        <v>0</v>
      </c>
      <c r="P4398" s="12" t="str">
        <f>LEFT(Tabela2[[#This Row],[Código]],2)</f>
        <v>39</v>
      </c>
    </row>
    <row r="4399" spans="2:16" ht="15" customHeight="1" x14ac:dyDescent="0.25">
      <c r="B4399" s="31" t="str">
        <f>IF(Tabela2[[#This Row],[Tipo]] = 0,LOOKUP(Tabela2[[#This Row],[RESUMO]],Tabela3[Grupo],Tabela3[Meus produtos]),VLOOKUP(Tabela2[[#This Row],[Código]],Tabela4[[Código NBS/LC116]:[Meus serviços]],3,0))</f>
        <v>Não</v>
      </c>
      <c r="C4399" t="str">
        <f>IF(E4399=0,TEXT(dados!A4314,"00000000"),IF(E4399=2,TEXT(dados!A4314,"0000"),TEXT(dados!A4314,"#")))</f>
        <v>39211900</v>
      </c>
      <c r="D4399" t="str">
        <f>IF(dados!B4314=0,"",dados!B4314)</f>
        <v/>
      </c>
      <c r="E4399">
        <f>dados!C4314</f>
        <v>0</v>
      </c>
      <c r="F4399" t="str">
        <f>dados!D4314</f>
        <v>Outros chapas,etc.de outs.plasticos,alveolares</v>
      </c>
      <c r="G4399"/>
      <c r="H4399"/>
      <c r="I4399"/>
      <c r="J4399"/>
      <c r="K4399" s="13"/>
      <c r="L4399" s="13">
        <f>dados!I4314/100</f>
        <v>0.22329999999999997</v>
      </c>
      <c r="M4399" s="13">
        <f>dados!J4314/100</f>
        <v>0.36920000000000003</v>
      </c>
      <c r="N4399" s="13">
        <f>dados!K4314/100</f>
        <v>0.18</v>
      </c>
      <c r="O4399" s="13">
        <f>dados!L4314/100</f>
        <v>0</v>
      </c>
      <c r="P4399" s="12" t="str">
        <f>LEFT(Tabela2[[#This Row],[Código]],2)</f>
        <v>39</v>
      </c>
    </row>
    <row r="4400" spans="2:16" ht="15" customHeight="1" x14ac:dyDescent="0.25">
      <c r="B4400" s="31" t="str">
        <f>IF(Tabela2[[#This Row],[Tipo]] = 0,LOOKUP(Tabela2[[#This Row],[RESUMO]],Tabela3[Grupo],Tabela3[Meus produtos]),VLOOKUP(Tabela2[[#This Row],[Código]],Tabela4[[Código NBS/LC116]:[Meus serviços]],3,0))</f>
        <v>Não</v>
      </c>
      <c r="C4400" t="str">
        <f>IF(E4400=0,TEXT(dados!A4315,"00000000"),IF(E4400=2,TEXT(dados!A4315,"0000"),TEXT(dados!A4315,"#")))</f>
        <v>39219011</v>
      </c>
      <c r="D4400" t="str">
        <f>IF(dados!B4315=0,"",dados!B4315)</f>
        <v/>
      </c>
      <c r="E4400">
        <f>dados!C4315</f>
        <v>0</v>
      </c>
      <c r="F4400" t="str">
        <f>dados!D4315</f>
        <v>Chapas,etc.de resina melamina-formaldeido, estratificads</v>
      </c>
      <c r="G4400"/>
      <c r="H4400"/>
      <c r="I4400"/>
      <c r="J4400"/>
      <c r="K4400" s="13"/>
      <c r="L4400" s="13">
        <f>dados!I4315/100</f>
        <v>0.16600000000000001</v>
      </c>
      <c r="M4400" s="13">
        <f>dados!J4315/100</f>
        <v>0.31190000000000001</v>
      </c>
      <c r="N4400" s="13">
        <f>dados!K4315/100</f>
        <v>0.12</v>
      </c>
      <c r="O4400" s="13">
        <f>dados!L4315/100</f>
        <v>0</v>
      </c>
      <c r="P4400" s="12" t="str">
        <f>LEFT(Tabela2[[#This Row],[Código]],2)</f>
        <v>39</v>
      </c>
    </row>
    <row r="4401" spans="2:16" ht="15" customHeight="1" x14ac:dyDescent="0.25">
      <c r="B4401" s="31" t="str">
        <f>IF(Tabela2[[#This Row],[Tipo]] = 0,LOOKUP(Tabela2[[#This Row],[RESUMO]],Tabela3[Grupo],Tabela3[Meus produtos]),VLOOKUP(Tabela2[[#This Row],[Código]],Tabela4[[Código NBS/LC116]:[Meus serviços]],3,0))</f>
        <v>Não</v>
      </c>
      <c r="C4401" t="str">
        <f>IF(E4401=0,TEXT(dados!A4316,"00000000"),IF(E4401=2,TEXT(dados!A4316,"0000"),TEXT(dados!A4316,"#")))</f>
        <v>39219012</v>
      </c>
      <c r="D4401" t="str">
        <f>IF(dados!B4316=0,"",dados!B4316)</f>
        <v/>
      </c>
      <c r="E4401">
        <f>dados!C4316</f>
        <v>0</v>
      </c>
      <c r="F4401" t="str">
        <f>dados!D4316</f>
        <v>Outs.chapas,etc.de polietileno, com reforco de napas de fibras de polietileno paralelizadas, superpostas entre si em angulo de 90o e impregnadas com resinas</v>
      </c>
      <c r="G4401"/>
      <c r="H4401"/>
      <c r="I4401"/>
      <c r="J4401"/>
      <c r="K4401" s="13"/>
      <c r="L4401" s="13">
        <f>dados!I4316/100</f>
        <v>0.22329999999999997</v>
      </c>
      <c r="M4401" s="13">
        <f>dados!J4316/100</f>
        <v>0.24329999999999999</v>
      </c>
      <c r="N4401" s="13">
        <f>dados!K4316/100</f>
        <v>0.12</v>
      </c>
      <c r="O4401" s="13">
        <f>dados!L4316/100</f>
        <v>0</v>
      </c>
      <c r="P4401" s="12" t="str">
        <f>LEFT(Tabela2[[#This Row],[Código]],2)</f>
        <v>39</v>
      </c>
    </row>
    <row r="4402" spans="2:16" ht="15" customHeight="1" x14ac:dyDescent="0.25">
      <c r="B4402" s="31" t="str">
        <f>IF(Tabela2[[#This Row],[Tipo]] = 0,LOOKUP(Tabela2[[#This Row],[RESUMO]],Tabela3[Grupo],Tabela3[Meus produtos]),VLOOKUP(Tabela2[[#This Row],[Código]],Tabela4[[Código NBS/LC116]:[Meus serviços]],3,0))</f>
        <v>Não</v>
      </c>
      <c r="C4402" t="str">
        <f>IF(E4402=0,TEXT(dados!A4317,"00000000"),IF(E4402=2,TEXT(dados!A4317,"0000"),TEXT(dados!A4317,"#")))</f>
        <v>39219013</v>
      </c>
      <c r="D4402" t="str">
        <f>IF(dados!B4317=0,"",dados!B4317)</f>
        <v/>
      </c>
      <c r="E4402">
        <f>dados!C4317</f>
        <v>0</v>
      </c>
      <c r="F4402" t="str">
        <f>dados!D4317</f>
        <v>De copolimeros de tetrafluoretileno reforcadas com tecido de fibras politetrafluoretileno, do tipo utilizado como membranas semipermeaveis em celulas de eletrolise</v>
      </c>
      <c r="G4402"/>
      <c r="H4402"/>
      <c r="I4402"/>
      <c r="J4402"/>
      <c r="K4402" s="13"/>
      <c r="L4402" s="13">
        <f>dados!I4317/100</f>
        <v>0.22329999999999997</v>
      </c>
      <c r="M4402" s="13">
        <f>dados!J4317/100</f>
        <v>0.24329999999999999</v>
      </c>
      <c r="N4402" s="13">
        <f>dados!K4317/100</f>
        <v>0.12</v>
      </c>
      <c r="O4402" s="13">
        <f>dados!L4317/100</f>
        <v>0</v>
      </c>
      <c r="P4402" s="12" t="str">
        <f>LEFT(Tabela2[[#This Row],[Código]],2)</f>
        <v>39</v>
      </c>
    </row>
    <row r="4403" spans="2:16" ht="15" customHeight="1" x14ac:dyDescent="0.25">
      <c r="B4403" s="31" t="str">
        <f>IF(Tabela2[[#This Row],[Tipo]] = 0,LOOKUP(Tabela2[[#This Row],[RESUMO]],Tabela3[Grupo],Tabela3[Meus produtos]),VLOOKUP(Tabela2[[#This Row],[Código]],Tabela4[[Código NBS/LC116]:[Meus serviços]],3,0))</f>
        <v>Não</v>
      </c>
      <c r="C4403" t="str">
        <f>IF(E4403=0,TEXT(dados!A4318,"00000000"),IF(E4403=2,TEXT(dados!A4318,"0000"),TEXT(dados!A4318,"#")))</f>
        <v>39219019</v>
      </c>
      <c r="D4403" t="str">
        <f>IF(dados!B4318=0,"",dados!B4318)</f>
        <v/>
      </c>
      <c r="E4403">
        <f>dados!C4318</f>
        <v>0</v>
      </c>
      <c r="F4403" t="str">
        <f>dados!D4318</f>
        <v>Outs.chapas,etc.de outs.plasticos,estratificadas c/suporte ou reforco</v>
      </c>
      <c r="G4403"/>
      <c r="H4403"/>
      <c r="I4403"/>
      <c r="J4403"/>
      <c r="K4403" s="13"/>
      <c r="L4403" s="13">
        <f>dados!I4318/100</f>
        <v>0.22329999999999997</v>
      </c>
      <c r="M4403" s="13">
        <f>dados!J4318/100</f>
        <v>0.36920000000000003</v>
      </c>
      <c r="N4403" s="13">
        <f>dados!K4318/100</f>
        <v>0.12</v>
      </c>
      <c r="O4403" s="13">
        <f>dados!L4318/100</f>
        <v>0</v>
      </c>
      <c r="P4403" s="12" t="str">
        <f>LEFT(Tabela2[[#This Row],[Código]],2)</f>
        <v>39</v>
      </c>
    </row>
    <row r="4404" spans="2:16" ht="15" customHeight="1" x14ac:dyDescent="0.25">
      <c r="B4404" s="31" t="str">
        <f>IF(Tabela2[[#This Row],[Tipo]] = 0,LOOKUP(Tabela2[[#This Row],[RESUMO]],Tabela3[Grupo],Tabela3[Meus produtos]),VLOOKUP(Tabela2[[#This Row],[Código]],Tabela4[[Código NBS/LC116]:[Meus serviços]],3,0))</f>
        <v>Não</v>
      </c>
      <c r="C4404" t="str">
        <f>IF(E4404=0,TEXT(dados!A4319,"00000000"),IF(E4404=2,TEXT(dados!A4319,"0000"),TEXT(dados!A4319,"#")))</f>
        <v>39219020</v>
      </c>
      <c r="D4404" t="str">
        <f>IF(dados!B4319=0,"",dados!B4319)</f>
        <v/>
      </c>
      <c r="E4404">
        <f>dados!C4319</f>
        <v>0</v>
      </c>
      <c r="F4404" t="str">
        <f>dados!D4319</f>
        <v>Outs.chapas,etc.de poli(tereftalato de etileno), com camada antiestatica a base de gelatina ou de latex em ambas as faces, mesmo com halogenetos de potassio</v>
      </c>
      <c r="G4404"/>
      <c r="H4404"/>
      <c r="I4404"/>
      <c r="J4404"/>
      <c r="K4404" s="13"/>
      <c r="L4404" s="13">
        <f>dados!I4319/100</f>
        <v>0.22329999999999997</v>
      </c>
      <c r="M4404" s="13">
        <f>dados!J4319/100</f>
        <v>0.24329999999999999</v>
      </c>
      <c r="N4404" s="13">
        <f>dados!K4319/100</f>
        <v>0.18</v>
      </c>
      <c r="O4404" s="13">
        <f>dados!L4319/100</f>
        <v>0</v>
      </c>
      <c r="P4404" s="12" t="str">
        <f>LEFT(Tabela2[[#This Row],[Código]],2)</f>
        <v>39</v>
      </c>
    </row>
    <row r="4405" spans="2:16" ht="15" customHeight="1" x14ac:dyDescent="0.25">
      <c r="B4405" s="31" t="str">
        <f>IF(Tabela2[[#This Row],[Tipo]] = 0,LOOKUP(Tabela2[[#This Row],[RESUMO]],Tabela3[Grupo],Tabela3[Meus produtos]),VLOOKUP(Tabela2[[#This Row],[Código]],Tabela4[[Código NBS/LC116]:[Meus serviços]],3,0))</f>
        <v>Não</v>
      </c>
      <c r="C4405" t="str">
        <f>IF(E4405=0,TEXT(dados!A4320,"00000000"),IF(E4405=2,TEXT(dados!A4320,"0000"),TEXT(dados!A4320,"#")))</f>
        <v>39219090</v>
      </c>
      <c r="D4405" t="str">
        <f>IF(dados!B4320=0,"",dados!B4320)</f>
        <v/>
      </c>
      <c r="E4405">
        <f>dados!C4320</f>
        <v>0</v>
      </c>
      <c r="F4405" t="str">
        <f>dados!D4320</f>
        <v>Outs.chapas,folhas,peliculas,tiras,laminas,de plasticos</v>
      </c>
      <c r="G4405"/>
      <c r="H4405"/>
      <c r="I4405"/>
      <c r="J4405"/>
      <c r="K4405" s="13"/>
      <c r="L4405" s="13">
        <f>dados!I4320/100</f>
        <v>0.22329999999999997</v>
      </c>
      <c r="M4405" s="13">
        <f>dados!J4320/100</f>
        <v>0.36920000000000003</v>
      </c>
      <c r="N4405" s="13">
        <f>dados!K4320/100</f>
        <v>0.12</v>
      </c>
      <c r="O4405" s="13">
        <f>dados!L4320/100</f>
        <v>0</v>
      </c>
      <c r="P4405" s="12" t="str">
        <f>LEFT(Tabela2[[#This Row],[Código]],2)</f>
        <v>39</v>
      </c>
    </row>
    <row r="4406" spans="2:16" ht="15" customHeight="1" x14ac:dyDescent="0.25">
      <c r="B4406" s="31" t="str">
        <f>IF(Tabela2[[#This Row],[Tipo]] = 0,LOOKUP(Tabela2[[#This Row],[RESUMO]],Tabela3[Grupo],Tabela3[Meus produtos]),VLOOKUP(Tabela2[[#This Row],[Código]],Tabela4[[Código NBS/LC116]:[Meus serviços]],3,0))</f>
        <v>Não</v>
      </c>
      <c r="C4406" t="str">
        <f>IF(E4406=0,TEXT(dados!A4321,"00000000"),IF(E4406=2,TEXT(dados!A4321,"0000"),TEXT(dados!A4321,"#")))</f>
        <v>39221000</v>
      </c>
      <c r="D4406" t="str">
        <f>IF(dados!B4321=0,"",dados!B4321)</f>
        <v/>
      </c>
      <c r="E4406">
        <f>dados!C4321</f>
        <v>0</v>
      </c>
      <c r="F4406" t="str">
        <f>dados!D4321</f>
        <v>Banheiras,banheiras p/duchas,pias e lavatorios, de plasticos</v>
      </c>
      <c r="G4406"/>
      <c r="H4406"/>
      <c r="I4406"/>
      <c r="J4406"/>
      <c r="K4406" s="13"/>
      <c r="L4406" s="13">
        <f>dados!I4321/100</f>
        <v>0.13449999999999998</v>
      </c>
      <c r="M4406" s="13">
        <f>dados!J4321/100</f>
        <v>0.29389999999999999</v>
      </c>
      <c r="N4406" s="13">
        <f>dados!K4321/100</f>
        <v>0.18</v>
      </c>
      <c r="O4406" s="13">
        <f>dados!L4321/100</f>
        <v>0</v>
      </c>
      <c r="P4406" s="12" t="str">
        <f>LEFT(Tabela2[[#This Row],[Código]],2)</f>
        <v>39</v>
      </c>
    </row>
    <row r="4407" spans="2:16" ht="15" customHeight="1" x14ac:dyDescent="0.25">
      <c r="B4407" s="31" t="str">
        <f>IF(Tabela2[[#This Row],[Tipo]] = 0,LOOKUP(Tabela2[[#This Row],[RESUMO]],Tabela3[Grupo],Tabela3[Meus produtos]),VLOOKUP(Tabela2[[#This Row],[Código]],Tabela4[[Código NBS/LC116]:[Meus serviços]],3,0))</f>
        <v>Não</v>
      </c>
      <c r="C4407" t="str">
        <f>IF(E4407=0,TEXT(dados!A4322,"00000000"),IF(E4407=2,TEXT(dados!A4322,"0000"),TEXT(dados!A4322,"#")))</f>
        <v>39222000</v>
      </c>
      <c r="D4407" t="str">
        <f>IF(dados!B4322=0,"",dados!B4322)</f>
        <v/>
      </c>
      <c r="E4407">
        <f>dados!C4322</f>
        <v>0</v>
      </c>
      <c r="F4407" t="str">
        <f>dados!D4322</f>
        <v>Assentos e tampas de sanitarios,de plasticos</v>
      </c>
      <c r="G4407"/>
      <c r="H4407"/>
      <c r="I4407"/>
      <c r="J4407"/>
      <c r="K4407" s="13"/>
      <c r="L4407" s="13">
        <f>dados!I4322/100</f>
        <v>0.13449999999999998</v>
      </c>
      <c r="M4407" s="13">
        <f>dados!J4322/100</f>
        <v>0.29389999999999999</v>
      </c>
      <c r="N4407" s="13">
        <f>dados!K4322/100</f>
        <v>0.18</v>
      </c>
      <c r="O4407" s="13">
        <f>dados!L4322/100</f>
        <v>0</v>
      </c>
      <c r="P4407" s="12" t="str">
        <f>LEFT(Tabela2[[#This Row],[Código]],2)</f>
        <v>39</v>
      </c>
    </row>
    <row r="4408" spans="2:16" ht="15" customHeight="1" x14ac:dyDescent="0.25">
      <c r="B4408" s="31" t="str">
        <f>IF(Tabela2[[#This Row],[Tipo]] = 0,LOOKUP(Tabela2[[#This Row],[RESUMO]],Tabela3[Grupo],Tabela3[Meus produtos]),VLOOKUP(Tabela2[[#This Row],[Código]],Tabela4[[Código NBS/LC116]:[Meus serviços]],3,0))</f>
        <v>Não</v>
      </c>
      <c r="C4408" t="str">
        <f>IF(E4408=0,TEXT(dados!A4323,"00000000"),IF(E4408=2,TEXT(dados!A4323,"0000"),TEXT(dados!A4323,"#")))</f>
        <v>39229000</v>
      </c>
      <c r="D4408" t="str">
        <f>IF(dados!B4323=0,"",dados!B4323)</f>
        <v/>
      </c>
      <c r="E4408">
        <f>dados!C4323</f>
        <v>0</v>
      </c>
      <c r="F4408" t="str">
        <f>dados!D4323</f>
        <v>Outs.artigos p/usos sanitarios/higienicos,de plasticos</v>
      </c>
      <c r="G4408"/>
      <c r="H4408"/>
      <c r="I4408"/>
      <c r="J4408"/>
      <c r="K4408" s="13"/>
      <c r="L4408" s="13">
        <f>dados!I4323/100</f>
        <v>0.13449999999999998</v>
      </c>
      <c r="M4408" s="13">
        <f>dados!J4323/100</f>
        <v>0.29389999999999999</v>
      </c>
      <c r="N4408" s="13">
        <f>dados!K4323/100</f>
        <v>0.18</v>
      </c>
      <c r="O4408" s="13">
        <f>dados!L4323/100</f>
        <v>0</v>
      </c>
      <c r="P4408" s="12" t="str">
        <f>LEFT(Tabela2[[#This Row],[Código]],2)</f>
        <v>39</v>
      </c>
    </row>
    <row r="4409" spans="2:16" ht="15" customHeight="1" x14ac:dyDescent="0.25">
      <c r="B4409" s="31" t="str">
        <f>IF(Tabela2[[#This Row],[Tipo]] = 0,LOOKUP(Tabela2[[#This Row],[RESUMO]],Tabela3[Grupo],Tabela3[Meus produtos]),VLOOKUP(Tabela2[[#This Row],[Código]],Tabela4[[Código NBS/LC116]:[Meus serviços]],3,0))</f>
        <v>Não</v>
      </c>
      <c r="C4409" t="str">
        <f>IF(E4409=0,TEXT(dados!A4324,"00000000"),IF(E4409=2,TEXT(dados!A4324,"0000"),TEXT(dados!A4324,"#")))</f>
        <v>39231010</v>
      </c>
      <c r="D4409" t="str">
        <f>IF(dados!B4324=0,"",dados!B4324)</f>
        <v/>
      </c>
      <c r="E4409">
        <f>dados!C4324</f>
        <v>0</v>
      </c>
      <c r="F4409" t="str">
        <f>dados!D4324</f>
        <v>Estojos de plastico,p/acondic.disco leit.raio laser</v>
      </c>
      <c r="G4409"/>
      <c r="H4409"/>
      <c r="I4409"/>
      <c r="J4409"/>
      <c r="K4409" s="13"/>
      <c r="L4409" s="13">
        <f>dados!I4324/100</f>
        <v>0.22329999999999997</v>
      </c>
      <c r="M4409" s="13">
        <f>dados!J4324/100</f>
        <v>0.38270000000000004</v>
      </c>
      <c r="N4409" s="13">
        <f>dados!K4324/100</f>
        <v>0.18</v>
      </c>
      <c r="O4409" s="13">
        <f>dados!L4324/100</f>
        <v>0</v>
      </c>
      <c r="P4409" s="12" t="str">
        <f>LEFT(Tabela2[[#This Row],[Código]],2)</f>
        <v>39</v>
      </c>
    </row>
    <row r="4410" spans="2:16" ht="15" customHeight="1" x14ac:dyDescent="0.25">
      <c r="B4410" s="31" t="str">
        <f>IF(Tabela2[[#This Row],[Tipo]] = 0,LOOKUP(Tabela2[[#This Row],[RESUMO]],Tabela3[Grupo],Tabela3[Meus produtos]),VLOOKUP(Tabela2[[#This Row],[Código]],Tabela4[[Código NBS/LC116]:[Meus serviços]],3,0))</f>
        <v>Não</v>
      </c>
      <c r="C4410" t="str">
        <f>IF(E4410=0,TEXT(dados!A4325,"00000000"),IF(E4410=2,TEXT(dados!A4325,"0000"),TEXT(dados!A4325,"#")))</f>
        <v>39231090</v>
      </c>
      <c r="D4410" t="str">
        <f>IF(dados!B4325=0,"",dados!B4325)</f>
        <v/>
      </c>
      <c r="E4410">
        <f>dados!C4325</f>
        <v>0</v>
      </c>
      <c r="F4410" t="str">
        <f>dados!D4325</f>
        <v>Outs.artigos semelh.caixas,engradados,etc.de plastico</v>
      </c>
      <c r="G4410"/>
      <c r="H4410"/>
      <c r="I4410"/>
      <c r="J4410"/>
      <c r="K4410" s="13"/>
      <c r="L4410" s="13">
        <f>dados!I4325/100</f>
        <v>0.22329999999999997</v>
      </c>
      <c r="M4410" s="13">
        <f>dados!J4325/100</f>
        <v>0.38270000000000004</v>
      </c>
      <c r="N4410" s="13">
        <f>dados!K4325/100</f>
        <v>0.18</v>
      </c>
      <c r="O4410" s="13">
        <f>dados!L4325/100</f>
        <v>0</v>
      </c>
      <c r="P4410" s="12" t="str">
        <f>LEFT(Tabela2[[#This Row],[Código]],2)</f>
        <v>39</v>
      </c>
    </row>
    <row r="4411" spans="2:16" ht="15" customHeight="1" x14ac:dyDescent="0.25">
      <c r="B4411" s="31" t="str">
        <f>IF(Tabela2[[#This Row],[Tipo]] = 0,LOOKUP(Tabela2[[#This Row],[RESUMO]],Tabela3[Grupo],Tabela3[Meus produtos]),VLOOKUP(Tabela2[[#This Row],[Código]],Tabela4[[Código NBS/LC116]:[Meus serviços]],3,0))</f>
        <v>Não</v>
      </c>
      <c r="C4411" t="str">
        <f>IF(E4411=0,TEXT(dados!A4326,"00000000"),IF(E4411=2,TEXT(dados!A4326,"0000"),TEXT(dados!A4326,"#")))</f>
        <v>39232110</v>
      </c>
      <c r="D4411" t="str">
        <f>IF(dados!B4326=0,"",dados!B4326)</f>
        <v/>
      </c>
      <c r="E4411">
        <f>dados!C4326</f>
        <v>0</v>
      </c>
      <c r="F4411" t="str">
        <f>dados!D4326</f>
        <v>Sacos,bolsas,cartuchos,de polim.de etileno, cap&lt;=1000cm3</v>
      </c>
      <c r="G4411"/>
      <c r="H4411"/>
      <c r="I4411"/>
      <c r="J4411"/>
      <c r="K4411" s="13"/>
      <c r="L4411" s="13">
        <f>dados!I4326/100</f>
        <v>0.22329999999999997</v>
      </c>
      <c r="M4411" s="13">
        <f>dados!J4326/100</f>
        <v>0.38270000000000004</v>
      </c>
      <c r="N4411" s="13">
        <f>dados!K4326/100</f>
        <v>0.18</v>
      </c>
      <c r="O4411" s="13">
        <f>dados!L4326/100</f>
        <v>0</v>
      </c>
      <c r="P4411" s="12" t="str">
        <f>LEFT(Tabela2[[#This Row],[Código]],2)</f>
        <v>39</v>
      </c>
    </row>
    <row r="4412" spans="2:16" ht="15" customHeight="1" x14ac:dyDescent="0.25">
      <c r="B4412" s="31" t="str">
        <f>IF(Tabela2[[#This Row],[Tipo]] = 0,LOOKUP(Tabela2[[#This Row],[RESUMO]],Tabela3[Grupo],Tabela3[Meus produtos]),VLOOKUP(Tabela2[[#This Row],[Código]],Tabela4[[Código NBS/LC116]:[Meus serviços]],3,0))</f>
        <v>Não</v>
      </c>
      <c r="C4412" t="str">
        <f>IF(E4412=0,TEXT(dados!A4327,"00000000"),IF(E4412=2,TEXT(dados!A4327,"0000"),TEXT(dados!A4327,"#")))</f>
        <v>39232190</v>
      </c>
      <c r="D4412" t="str">
        <f>IF(dados!B4327=0,"",dados!B4327)</f>
        <v/>
      </c>
      <c r="E4412">
        <f>dados!C4327</f>
        <v>0</v>
      </c>
      <c r="F4412" t="str">
        <f>dados!D4327</f>
        <v>Outs.sacos,bolsas e cartuchos,de polimeros de etileno</v>
      </c>
      <c r="G4412"/>
      <c r="H4412"/>
      <c r="I4412"/>
      <c r="J4412"/>
      <c r="K4412" s="13"/>
      <c r="L4412" s="13">
        <f>dados!I4327/100</f>
        <v>0.22329999999999997</v>
      </c>
      <c r="M4412" s="13">
        <f>dados!J4327/100</f>
        <v>0.38270000000000004</v>
      </c>
      <c r="N4412" s="13">
        <f>dados!K4327/100</f>
        <v>0.18</v>
      </c>
      <c r="O4412" s="13">
        <f>dados!L4327/100</f>
        <v>0</v>
      </c>
      <c r="P4412" s="12" t="str">
        <f>LEFT(Tabela2[[#This Row],[Código]],2)</f>
        <v>39</v>
      </c>
    </row>
    <row r="4413" spans="2:16" ht="15" customHeight="1" x14ac:dyDescent="0.25">
      <c r="B4413" s="31" t="str">
        <f>IF(Tabela2[[#This Row],[Tipo]] = 0,LOOKUP(Tabela2[[#This Row],[RESUMO]],Tabela3[Grupo],Tabela3[Meus produtos]),VLOOKUP(Tabela2[[#This Row],[Código]],Tabela4[[Código NBS/LC116]:[Meus serviços]],3,0))</f>
        <v>Não</v>
      </c>
      <c r="C4413" t="str">
        <f>IF(E4413=0,TEXT(dados!A4328,"00000000"),IF(E4413=2,TEXT(dados!A4328,"0000"),TEXT(dados!A4328,"#")))</f>
        <v>39232910</v>
      </c>
      <c r="D4413" t="str">
        <f>IF(dados!B4328=0,"",dados!B4328)</f>
        <v/>
      </c>
      <c r="E4413">
        <f>dados!C4328</f>
        <v>0</v>
      </c>
      <c r="F4413" t="str">
        <f>dados!D4328</f>
        <v>Sacos,bolsas e cartuchos,de outs.plasticos, cap&lt;=1000cm3</v>
      </c>
      <c r="G4413"/>
      <c r="H4413"/>
      <c r="I4413"/>
      <c r="J4413"/>
      <c r="K4413" s="13"/>
      <c r="L4413" s="13">
        <f>dados!I4328/100</f>
        <v>0.22329999999999997</v>
      </c>
      <c r="M4413" s="13">
        <f>dados!J4328/100</f>
        <v>0.38270000000000004</v>
      </c>
      <c r="N4413" s="13">
        <f>dados!K4328/100</f>
        <v>0.18</v>
      </c>
      <c r="O4413" s="13">
        <f>dados!L4328/100</f>
        <v>0</v>
      </c>
      <c r="P4413" s="12" t="str">
        <f>LEFT(Tabela2[[#This Row],[Código]],2)</f>
        <v>39</v>
      </c>
    </row>
    <row r="4414" spans="2:16" ht="15" customHeight="1" x14ac:dyDescent="0.25">
      <c r="B4414" s="31" t="str">
        <f>IF(Tabela2[[#This Row],[Tipo]] = 0,LOOKUP(Tabela2[[#This Row],[RESUMO]],Tabela3[Grupo],Tabela3[Meus produtos]),VLOOKUP(Tabela2[[#This Row],[Código]],Tabela4[[Código NBS/LC116]:[Meus serviços]],3,0))</f>
        <v>Não</v>
      </c>
      <c r="C4414" t="str">
        <f>IF(E4414=0,TEXT(dados!A4329,"00000000"),IF(E4414=2,TEXT(dados!A4329,"0000"),TEXT(dados!A4329,"#")))</f>
        <v>39232990</v>
      </c>
      <c r="D4414" t="str">
        <f>IF(dados!B4329=0,"",dados!B4329)</f>
        <v/>
      </c>
      <c r="E4414">
        <f>dados!C4329</f>
        <v>0</v>
      </c>
      <c r="F4414" t="str">
        <f>dados!D4329</f>
        <v>Outros sacos,bolsas e cartuchos,de outs.plasticos</v>
      </c>
      <c r="G4414"/>
      <c r="H4414"/>
      <c r="I4414"/>
      <c r="J4414"/>
      <c r="K4414" s="13"/>
      <c r="L4414" s="13">
        <f>dados!I4329/100</f>
        <v>0.26489999999999997</v>
      </c>
      <c r="M4414" s="13">
        <f>dados!J4329/100</f>
        <v>0.42430000000000001</v>
      </c>
      <c r="N4414" s="13">
        <f>dados!K4329/100</f>
        <v>0.18</v>
      </c>
      <c r="O4414" s="13">
        <f>dados!L4329/100</f>
        <v>0</v>
      </c>
      <c r="P4414" s="12" t="str">
        <f>LEFT(Tabela2[[#This Row],[Código]],2)</f>
        <v>39</v>
      </c>
    </row>
    <row r="4415" spans="2:16" ht="15" customHeight="1" x14ac:dyDescent="0.25">
      <c r="B4415" s="31" t="str">
        <f>IF(Tabela2[[#This Row],[Tipo]] = 0,LOOKUP(Tabela2[[#This Row],[RESUMO]],Tabela3[Grupo],Tabela3[Meus produtos]),VLOOKUP(Tabela2[[#This Row],[Código]],Tabela4[[Código NBS/LC116]:[Meus serviços]],3,0))</f>
        <v>Não</v>
      </c>
      <c r="C4415" t="str">
        <f>IF(E4415=0,TEXT(dados!A4330,"00000000"),IF(E4415=2,TEXT(dados!A4330,"0000"),TEXT(dados!A4330,"#")))</f>
        <v>39233010</v>
      </c>
      <c r="D4415" t="str">
        <f>IF(dados!B4330=0,"",dados!B4330)</f>
        <v/>
      </c>
      <c r="E4415">
        <f>dados!C4330</f>
        <v>0</v>
      </c>
      <c r="F4415" t="str">
        <f>dados!D4330</f>
        <v>Recipientes para gas liquefeito de petroleo (GLP)</v>
      </c>
      <c r="G4415"/>
      <c r="H4415"/>
      <c r="I4415"/>
      <c r="J4415"/>
      <c r="K4415" s="13"/>
      <c r="L4415" s="13">
        <f>dados!I4330/100</f>
        <v>0.22329999999999997</v>
      </c>
      <c r="M4415" s="13">
        <f>dados!J4330/100</f>
        <v>0.24329999999999999</v>
      </c>
      <c r="N4415" s="13">
        <f>dados!K4330/100</f>
        <v>0.18</v>
      </c>
      <c r="O4415" s="13">
        <f>dados!L4330/100</f>
        <v>0</v>
      </c>
      <c r="P4415" s="12" t="str">
        <f>LEFT(Tabela2[[#This Row],[Código]],2)</f>
        <v>39</v>
      </c>
    </row>
    <row r="4416" spans="2:16" ht="15" customHeight="1" x14ac:dyDescent="0.25">
      <c r="B4416" s="31" t="str">
        <f>IF(Tabela2[[#This Row],[Tipo]] = 0,LOOKUP(Tabela2[[#This Row],[RESUMO]],Tabela3[Grupo],Tabela3[Meus produtos]),VLOOKUP(Tabela2[[#This Row],[Código]],Tabela4[[Código NBS/LC116]:[Meus serviços]],3,0))</f>
        <v>Não</v>
      </c>
      <c r="C4416" t="str">
        <f>IF(E4416=0,TEXT(dados!A4331,"00000000"),IF(E4416=2,TEXT(dados!A4331,"0000"),TEXT(dados!A4331,"#")))</f>
        <v>39233090</v>
      </c>
      <c r="D4416" t="str">
        <f>IF(dados!B4331=0,"",dados!B4331)</f>
        <v/>
      </c>
      <c r="E4416">
        <f>dados!C4331</f>
        <v>0</v>
      </c>
      <c r="F4416" t="str">
        <f>dados!D4331</f>
        <v>Outros</v>
      </c>
      <c r="G4416"/>
      <c r="H4416"/>
      <c r="I4416"/>
      <c r="J4416"/>
      <c r="K4416" s="13"/>
      <c r="L4416" s="13">
        <f>dados!I4331/100</f>
        <v>0.22329999999999997</v>
      </c>
      <c r="M4416" s="13">
        <f>dados!J4331/100</f>
        <v>0.39579999999999999</v>
      </c>
      <c r="N4416" s="13">
        <f>dados!K4331/100</f>
        <v>0.18</v>
      </c>
      <c r="O4416" s="13">
        <f>dados!L4331/100</f>
        <v>0</v>
      </c>
      <c r="P4416" s="12" t="str">
        <f>LEFT(Tabela2[[#This Row],[Código]],2)</f>
        <v>39</v>
      </c>
    </row>
    <row r="4417" spans="2:16" ht="15" customHeight="1" x14ac:dyDescent="0.25">
      <c r="B4417" s="31" t="str">
        <f>IF(Tabela2[[#This Row],[Tipo]] = 0,LOOKUP(Tabela2[[#This Row],[RESUMO]],Tabela3[Grupo],Tabela3[Meus produtos]),VLOOKUP(Tabela2[[#This Row],[Código]],Tabela4[[Código NBS/LC116]:[Meus serviços]],3,0))</f>
        <v>Não</v>
      </c>
      <c r="C4417" t="str">
        <f>IF(E4417=0,TEXT(dados!A4332,"00000000"),IF(E4417=2,TEXT(dados!A4332,"0000"),TEXT(dados!A4332,"#")))</f>
        <v>39233090</v>
      </c>
      <c r="D4417">
        <f>IF(dados!B4332=0,"",dados!B4332)</f>
        <v>1</v>
      </c>
      <c r="E4417">
        <f>dados!C4332</f>
        <v>0</v>
      </c>
      <c r="F4417" t="str">
        <f>dados!D4332</f>
        <v>Esbocos de garrafas de plastico, fechados em uma extremidade e aberta na outra, munida de uma rosca sobre a qual ira adaptar-se a uma tampa roscada, devendo a parte abaixo da rosca ser transformada, posteriormente, para que seja obtida a dimensao e forma desejadas.</v>
      </c>
      <c r="G4417"/>
      <c r="H4417"/>
      <c r="I4417"/>
      <c r="J4417"/>
      <c r="K4417" s="13"/>
      <c r="L4417" s="13">
        <f>dados!I4332/100</f>
        <v>0.13449999999999998</v>
      </c>
      <c r="M4417" s="13">
        <f>dados!J4332/100</f>
        <v>0.307</v>
      </c>
      <c r="N4417" s="13">
        <f>dados!K4332/100</f>
        <v>0.18</v>
      </c>
      <c r="O4417" s="13">
        <f>dados!L4332/100</f>
        <v>0</v>
      </c>
      <c r="P4417" s="12" t="str">
        <f>LEFT(Tabela2[[#This Row],[Código]],2)</f>
        <v>39</v>
      </c>
    </row>
    <row r="4418" spans="2:16" ht="15" customHeight="1" x14ac:dyDescent="0.25">
      <c r="B4418" s="31" t="str">
        <f>IF(Tabela2[[#This Row],[Tipo]] = 0,LOOKUP(Tabela2[[#This Row],[RESUMO]],Tabela3[Grupo],Tabela3[Meus produtos]),VLOOKUP(Tabela2[[#This Row],[Código]],Tabela4[[Código NBS/LC116]:[Meus serviços]],3,0))</f>
        <v>Não</v>
      </c>
      <c r="C4418" t="str">
        <f>IF(E4418=0,TEXT(dados!A4333,"00000000"),IF(E4418=2,TEXT(dados!A4333,"0000"),TEXT(dados!A4333,"#")))</f>
        <v>39234000</v>
      </c>
      <c r="D4418" t="str">
        <f>IF(dados!B4333=0,"",dados!B4333)</f>
        <v/>
      </c>
      <c r="E4418">
        <f>dados!C4333</f>
        <v>0</v>
      </c>
      <c r="F4418" t="str">
        <f>dados!D4333</f>
        <v>Bobinas,carreteis e suportes semelhantes,de plasticos</v>
      </c>
      <c r="G4418"/>
      <c r="H4418"/>
      <c r="I4418"/>
      <c r="J4418"/>
      <c r="K4418" s="13"/>
      <c r="L4418" s="13">
        <f>dados!I4333/100</f>
        <v>0.19550000000000001</v>
      </c>
      <c r="M4418" s="13">
        <f>dados!J4333/100</f>
        <v>0.35489999999999999</v>
      </c>
      <c r="N4418" s="13">
        <f>dados!K4333/100</f>
        <v>0.18</v>
      </c>
      <c r="O4418" s="13">
        <f>dados!L4333/100</f>
        <v>0</v>
      </c>
      <c r="P4418" s="12" t="str">
        <f>LEFT(Tabela2[[#This Row],[Código]],2)</f>
        <v>39</v>
      </c>
    </row>
    <row r="4419" spans="2:16" ht="15" customHeight="1" x14ac:dyDescent="0.25">
      <c r="B4419" s="31" t="str">
        <f>IF(Tabela2[[#This Row],[Tipo]] = 0,LOOKUP(Tabela2[[#This Row],[RESUMO]],Tabela3[Grupo],Tabela3[Meus produtos]),VLOOKUP(Tabela2[[#This Row],[Código]],Tabela4[[Código NBS/LC116]:[Meus serviços]],3,0))</f>
        <v>Não</v>
      </c>
      <c r="C4419" t="str">
        <f>IF(E4419=0,TEXT(dados!A4334,"00000000"),IF(E4419=2,TEXT(dados!A4334,"0000"),TEXT(dados!A4334,"#")))</f>
        <v>39235000</v>
      </c>
      <c r="D4419" t="str">
        <f>IF(dados!B4334=0,"",dados!B4334)</f>
        <v/>
      </c>
      <c r="E4419">
        <f>dados!C4334</f>
        <v>0</v>
      </c>
      <c r="F4419" t="str">
        <f>dados!D4334</f>
        <v>Rolhas,tampas,etc.p/fechar recipientes,de plasticos</v>
      </c>
      <c r="G4419"/>
      <c r="H4419"/>
      <c r="I4419"/>
      <c r="J4419"/>
      <c r="K4419" s="13"/>
      <c r="L4419" s="13">
        <f>dados!I4334/100</f>
        <v>0.18210000000000001</v>
      </c>
      <c r="M4419" s="13">
        <f>dados!J4334/100</f>
        <v>0.35460000000000003</v>
      </c>
      <c r="N4419" s="13">
        <f>dados!K4334/100</f>
        <v>0.18</v>
      </c>
      <c r="O4419" s="13">
        <f>dados!L4334/100</f>
        <v>0</v>
      </c>
      <c r="P4419" s="12" t="str">
        <f>LEFT(Tabela2[[#This Row],[Código]],2)</f>
        <v>39</v>
      </c>
    </row>
    <row r="4420" spans="2:16" ht="15" customHeight="1" x14ac:dyDescent="0.25">
      <c r="B4420" s="31" t="str">
        <f>IF(Tabela2[[#This Row],[Tipo]] = 0,LOOKUP(Tabela2[[#This Row],[RESUMO]],Tabela3[Grupo],Tabela3[Meus produtos]),VLOOKUP(Tabela2[[#This Row],[Código]],Tabela4[[Código NBS/LC116]:[Meus serviços]],3,0))</f>
        <v>Não</v>
      </c>
      <c r="C4420" t="str">
        <f>IF(E4420=0,TEXT(dados!A4335,"00000000"),IF(E4420=2,TEXT(dados!A4335,"0000"),TEXT(dados!A4335,"#")))</f>
        <v>39239010</v>
      </c>
      <c r="D4420" t="str">
        <f>IF(dados!B4335=0,"",dados!B4335)</f>
        <v/>
      </c>
      <c r="E4420">
        <f>dados!C4335</f>
        <v>0</v>
      </c>
      <c r="F4420" t="str">
        <f>dados!D4335</f>
        <v>Plastico e suas obras artigos de transporte ou de embalagem de plastico rolhas tampas capsulas e outros dispositivos para fechar recipientes de plastico Paletes simples paletes caixas e outros estrados para carga taipais de paletes</v>
      </c>
      <c r="G4420"/>
      <c r="H4420"/>
      <c r="I4420"/>
      <c r="J4420"/>
      <c r="K4420" s="13"/>
      <c r="L4420" s="13">
        <f>dados!I4335/100</f>
        <v>0.26489999999999997</v>
      </c>
      <c r="M4420" s="13">
        <f>dados!J4335/100</f>
        <v>0.42430000000000001</v>
      </c>
      <c r="N4420" s="13">
        <f>dados!K4335/100</f>
        <v>0.18</v>
      </c>
      <c r="O4420" s="13">
        <f>dados!L4335/100</f>
        <v>0</v>
      </c>
      <c r="P4420" s="12" t="str">
        <f>LEFT(Tabela2[[#This Row],[Código]],2)</f>
        <v>39</v>
      </c>
    </row>
    <row r="4421" spans="2:16" ht="15" customHeight="1" x14ac:dyDescent="0.25">
      <c r="B4421" s="31" t="str">
        <f>IF(Tabela2[[#This Row],[Tipo]] = 0,LOOKUP(Tabela2[[#This Row],[RESUMO]],Tabela3[Grupo],Tabela3[Meus produtos]),VLOOKUP(Tabela2[[#This Row],[Código]],Tabela4[[Código NBS/LC116]:[Meus serviços]],3,0))</f>
        <v>Não</v>
      </c>
      <c r="C4421" t="str">
        <f>IF(E4421=0,TEXT(dados!A4336,"00000000"),IF(E4421=2,TEXT(dados!A4336,"0000"),TEXT(dados!A4336,"#")))</f>
        <v>39239090</v>
      </c>
      <c r="D4421" t="str">
        <f>IF(dados!B4336=0,"",dados!B4336)</f>
        <v/>
      </c>
      <c r="E4421">
        <f>dados!C4336</f>
        <v>0</v>
      </c>
      <c r="F4421" t="str">
        <f>dados!D4336</f>
        <v>Plastico e suas obras artigos de transporte ou de embalagem de plastico rolhas tampas capsulas e outros dispositivos para fechar recipientes de plastico outros</v>
      </c>
      <c r="G4421"/>
      <c r="H4421"/>
      <c r="I4421"/>
      <c r="J4421"/>
      <c r="K4421" s="13"/>
      <c r="L4421" s="13">
        <f>dados!I4336/100</f>
        <v>0.26489999999999997</v>
      </c>
      <c r="M4421" s="13">
        <f>dados!J4336/100</f>
        <v>0.42430000000000001</v>
      </c>
      <c r="N4421" s="13">
        <f>dados!K4336/100</f>
        <v>0.18</v>
      </c>
      <c r="O4421" s="13">
        <f>dados!L4336/100</f>
        <v>0</v>
      </c>
      <c r="P4421" s="12" t="str">
        <f>LEFT(Tabela2[[#This Row],[Código]],2)</f>
        <v>39</v>
      </c>
    </row>
    <row r="4422" spans="2:16" ht="15" customHeight="1" x14ac:dyDescent="0.25">
      <c r="B4422" s="31" t="str">
        <f>IF(Tabela2[[#This Row],[Tipo]] = 0,LOOKUP(Tabela2[[#This Row],[RESUMO]],Tabela3[Grupo],Tabela3[Meus produtos]),VLOOKUP(Tabela2[[#This Row],[Código]],Tabela4[[Código NBS/LC116]:[Meus serviços]],3,0))</f>
        <v>Não</v>
      </c>
      <c r="C4422" t="str">
        <f>IF(E4422=0,TEXT(dados!A4337,"00000000"),IF(E4422=2,TEXT(dados!A4337,"0000"),TEXT(dados!A4337,"#")))</f>
        <v>39241000</v>
      </c>
      <c r="D4422" t="str">
        <f>IF(dados!B4337=0,"",dados!B4337)</f>
        <v/>
      </c>
      <c r="E4422">
        <f>dados!C4337</f>
        <v>0</v>
      </c>
      <c r="F4422" t="str">
        <f>dados!D4337</f>
        <v>Servicos de mesa/outs.artigos mesa/cozinha,de plasticos</v>
      </c>
      <c r="G4422"/>
      <c r="H4422"/>
      <c r="I4422"/>
      <c r="J4422"/>
      <c r="K4422" s="13"/>
      <c r="L4422" s="13">
        <f>dados!I4337/100</f>
        <v>0.19550000000000001</v>
      </c>
      <c r="M4422" s="13">
        <f>dados!J4337/100</f>
        <v>0.35489999999999999</v>
      </c>
      <c r="N4422" s="13">
        <f>dados!K4337/100</f>
        <v>0.18</v>
      </c>
      <c r="O4422" s="13">
        <f>dados!L4337/100</f>
        <v>0</v>
      </c>
      <c r="P4422" s="12" t="str">
        <f>LEFT(Tabela2[[#This Row],[Código]],2)</f>
        <v>39</v>
      </c>
    </row>
    <row r="4423" spans="2:16" ht="15" customHeight="1" x14ac:dyDescent="0.25">
      <c r="B4423" s="31" t="str">
        <f>IF(Tabela2[[#This Row],[Tipo]] = 0,LOOKUP(Tabela2[[#This Row],[RESUMO]],Tabela3[Grupo],Tabela3[Meus produtos]),VLOOKUP(Tabela2[[#This Row],[Código]],Tabela4[[Código NBS/LC116]:[Meus serviços]],3,0))</f>
        <v>Não</v>
      </c>
      <c r="C4423" t="str">
        <f>IF(E4423=0,TEXT(dados!A4338,"00000000"),IF(E4423=2,TEXT(dados!A4338,"0000"),TEXT(dados!A4338,"#")))</f>
        <v>39249000</v>
      </c>
      <c r="D4423" t="str">
        <f>IF(dados!B4338=0,"",dados!B4338)</f>
        <v/>
      </c>
      <c r="E4423">
        <f>dados!C4338</f>
        <v>0</v>
      </c>
      <c r="F4423" t="str">
        <f>dados!D4338</f>
        <v>Outs.artigos de higiene ou de toucador,de plastico</v>
      </c>
      <c r="G4423"/>
      <c r="H4423"/>
      <c r="I4423"/>
      <c r="J4423"/>
      <c r="K4423" s="13"/>
      <c r="L4423" s="13">
        <f>dados!I4338/100</f>
        <v>0.19550000000000001</v>
      </c>
      <c r="M4423" s="13">
        <f>dados!J4338/100</f>
        <v>0.35489999999999999</v>
      </c>
      <c r="N4423" s="13">
        <f>dados!K4338/100</f>
        <v>0.18</v>
      </c>
      <c r="O4423" s="13">
        <f>dados!L4338/100</f>
        <v>0</v>
      </c>
      <c r="P4423" s="12" t="str">
        <f>LEFT(Tabela2[[#This Row],[Código]],2)</f>
        <v>39</v>
      </c>
    </row>
    <row r="4424" spans="2:16" ht="15" customHeight="1" x14ac:dyDescent="0.25">
      <c r="B4424" s="31" t="str">
        <f>IF(Tabela2[[#This Row],[Tipo]] = 0,LOOKUP(Tabela2[[#This Row],[RESUMO]],Tabela3[Grupo],Tabela3[Meus produtos]),VLOOKUP(Tabela2[[#This Row],[Código]],Tabela4[[Código NBS/LC116]:[Meus serviços]],3,0))</f>
        <v>Não</v>
      </c>
      <c r="C4424" t="str">
        <f>IF(E4424=0,TEXT(dados!A4339,"00000000"),IF(E4424=2,TEXT(dados!A4339,"0000"),TEXT(dados!A4339,"#")))</f>
        <v>39251000</v>
      </c>
      <c r="D4424" t="str">
        <f>IF(dados!B4339=0,"",dados!B4339)</f>
        <v/>
      </c>
      <c r="E4424">
        <f>dados!C4339</f>
        <v>0</v>
      </c>
      <c r="F4424" t="str">
        <f>dados!D4339</f>
        <v>Reservatorios,cisternas,cubas,etc.de plasticos,cap&gt;300l</v>
      </c>
      <c r="G4424"/>
      <c r="H4424"/>
      <c r="I4424"/>
      <c r="J4424"/>
      <c r="K4424" s="13"/>
      <c r="L4424" s="13">
        <f>dados!I4339/100</f>
        <v>0.13449999999999998</v>
      </c>
      <c r="M4424" s="13">
        <f>dados!J4339/100</f>
        <v>0.29389999999999999</v>
      </c>
      <c r="N4424" s="13">
        <f>dados!K4339/100</f>
        <v>0.12</v>
      </c>
      <c r="O4424" s="13">
        <f>dados!L4339/100</f>
        <v>0</v>
      </c>
      <c r="P4424" s="12" t="str">
        <f>LEFT(Tabela2[[#This Row],[Código]],2)</f>
        <v>39</v>
      </c>
    </row>
    <row r="4425" spans="2:16" ht="15" customHeight="1" x14ac:dyDescent="0.25">
      <c r="B4425" s="31" t="str">
        <f>IF(Tabela2[[#This Row],[Tipo]] = 0,LOOKUP(Tabela2[[#This Row],[RESUMO]],Tabela3[Grupo],Tabela3[Meus produtos]),VLOOKUP(Tabela2[[#This Row],[Código]],Tabela4[[Código NBS/LC116]:[Meus serviços]],3,0))</f>
        <v>Não</v>
      </c>
      <c r="C4425" t="str">
        <f>IF(E4425=0,TEXT(dados!A4340,"00000000"),IF(E4425=2,TEXT(dados!A4340,"0000"),TEXT(dados!A4340,"#")))</f>
        <v>39252000</v>
      </c>
      <c r="D4425" t="str">
        <f>IF(dados!B4340=0,"",dados!B4340)</f>
        <v/>
      </c>
      <c r="E4425">
        <f>dados!C4340</f>
        <v>0</v>
      </c>
      <c r="F4425" t="str">
        <f>dados!D4340</f>
        <v>Portas,janelas,seus caixilhos,alizares,etc.de plasticos</v>
      </c>
      <c r="G4425"/>
      <c r="H4425"/>
      <c r="I4425"/>
      <c r="J4425"/>
      <c r="K4425" s="13"/>
      <c r="L4425" s="13">
        <f>dados!I4340/100</f>
        <v>0.13449999999999998</v>
      </c>
      <c r="M4425" s="13">
        <f>dados!J4340/100</f>
        <v>0.29389999999999999</v>
      </c>
      <c r="N4425" s="13">
        <f>dados!K4340/100</f>
        <v>0.18</v>
      </c>
      <c r="O4425" s="13">
        <f>dados!L4340/100</f>
        <v>0</v>
      </c>
      <c r="P4425" s="12" t="str">
        <f>LEFT(Tabela2[[#This Row],[Código]],2)</f>
        <v>39</v>
      </c>
    </row>
    <row r="4426" spans="2:16" ht="15" customHeight="1" x14ac:dyDescent="0.25">
      <c r="B4426" s="31" t="str">
        <f>IF(Tabela2[[#This Row],[Tipo]] = 0,LOOKUP(Tabela2[[#This Row],[RESUMO]],Tabela3[Grupo],Tabela3[Meus produtos]),VLOOKUP(Tabela2[[#This Row],[Código]],Tabela4[[Código NBS/LC116]:[Meus serviços]],3,0))</f>
        <v>Não</v>
      </c>
      <c r="C4426" t="str">
        <f>IF(E4426=0,TEXT(dados!A4341,"00000000"),IF(E4426=2,TEXT(dados!A4341,"0000"),TEXT(dados!A4341,"#")))</f>
        <v>39253000</v>
      </c>
      <c r="D4426" t="str">
        <f>IF(dados!B4341=0,"",dados!B4341)</f>
        <v/>
      </c>
      <c r="E4426">
        <f>dados!C4341</f>
        <v>0</v>
      </c>
      <c r="F4426" t="str">
        <f>dados!D4341</f>
        <v>Postigos,estores,artigos semelhs.e partes,de plasticos</v>
      </c>
      <c r="G4426"/>
      <c r="H4426"/>
      <c r="I4426"/>
      <c r="J4426"/>
      <c r="K4426" s="13"/>
      <c r="L4426" s="13">
        <f>dados!I4341/100</f>
        <v>0.16600000000000001</v>
      </c>
      <c r="M4426" s="13">
        <f>dados!J4341/100</f>
        <v>0.32539999999999997</v>
      </c>
      <c r="N4426" s="13">
        <f>dados!K4341/100</f>
        <v>0.18</v>
      </c>
      <c r="O4426" s="13">
        <f>dados!L4341/100</f>
        <v>0</v>
      </c>
      <c r="P4426" s="12" t="str">
        <f>LEFT(Tabela2[[#This Row],[Código]],2)</f>
        <v>39</v>
      </c>
    </row>
    <row r="4427" spans="2:16" ht="15" customHeight="1" x14ac:dyDescent="0.25">
      <c r="B4427" s="31" t="str">
        <f>IF(Tabela2[[#This Row],[Tipo]] = 0,LOOKUP(Tabela2[[#This Row],[RESUMO]],Tabela3[Grupo],Tabela3[Meus produtos]),VLOOKUP(Tabela2[[#This Row],[Código]],Tabela4[[Código NBS/LC116]:[Meus serviços]],3,0))</f>
        <v>Não</v>
      </c>
      <c r="C4427" t="str">
        <f>IF(E4427=0,TEXT(dados!A4342,"00000000"),IF(E4427=2,TEXT(dados!A4342,"0000"),TEXT(dados!A4342,"#")))</f>
        <v>39259010</v>
      </c>
      <c r="D4427" t="str">
        <f>IF(dados!B4342=0,"",dados!B4342)</f>
        <v/>
      </c>
      <c r="E4427">
        <f>dados!C4342</f>
        <v>0</v>
      </c>
      <c r="F4427" t="str">
        <f>dados!D4342</f>
        <v>Outras obras de plastico de poliestireno expandido eps</v>
      </c>
      <c r="G4427"/>
      <c r="H4427"/>
      <c r="I4427"/>
      <c r="J4427"/>
      <c r="K4427" s="13"/>
      <c r="L4427" s="13">
        <f>dados!I4342/100</f>
        <v>0.16600000000000001</v>
      </c>
      <c r="M4427" s="13">
        <f>dados!J4342/100</f>
        <v>0.32539999999999997</v>
      </c>
      <c r="N4427" s="13">
        <f>dados!K4342/100</f>
        <v>0.18</v>
      </c>
      <c r="O4427" s="13">
        <f>dados!L4342/100</f>
        <v>0</v>
      </c>
      <c r="P4427" s="12" t="str">
        <f>LEFT(Tabela2[[#This Row],[Código]],2)</f>
        <v>39</v>
      </c>
    </row>
    <row r="4428" spans="2:16" ht="15" customHeight="1" x14ac:dyDescent="0.25">
      <c r="B4428" s="31" t="str">
        <f>IF(Tabela2[[#This Row],[Tipo]] = 0,LOOKUP(Tabela2[[#This Row],[RESUMO]],Tabela3[Grupo],Tabela3[Meus produtos]),VLOOKUP(Tabela2[[#This Row],[Código]],Tabela4[[Código NBS/LC116]:[Meus serviços]],3,0))</f>
        <v>Não</v>
      </c>
      <c r="C4428" t="str">
        <f>IF(E4428=0,TEXT(dados!A4343,"00000000"),IF(E4428=2,TEXT(dados!A4343,"0000"),TEXT(dados!A4343,"#")))</f>
        <v>39259090</v>
      </c>
      <c r="D4428" t="str">
        <f>IF(dados!B4343=0,"",dados!B4343)</f>
        <v/>
      </c>
      <c r="E4428">
        <f>dados!C4343</f>
        <v>0</v>
      </c>
      <c r="F4428" t="str">
        <f>dados!D4343</f>
        <v>Outras obras de plastico</v>
      </c>
      <c r="G4428"/>
      <c r="H4428"/>
      <c r="I4428"/>
      <c r="J4428"/>
      <c r="K4428" s="13"/>
      <c r="L4428" s="13">
        <f>dados!I4343/100</f>
        <v>0.16600000000000001</v>
      </c>
      <c r="M4428" s="13">
        <f>dados!J4343/100</f>
        <v>0.32539999999999997</v>
      </c>
      <c r="N4428" s="13">
        <f>dados!K4343/100</f>
        <v>0.18</v>
      </c>
      <c r="O4428" s="13">
        <f>dados!L4343/100</f>
        <v>0</v>
      </c>
      <c r="P4428" s="12" t="str">
        <f>LEFT(Tabela2[[#This Row],[Código]],2)</f>
        <v>39</v>
      </c>
    </row>
    <row r="4429" spans="2:16" ht="15" customHeight="1" x14ac:dyDescent="0.25">
      <c r="B4429" s="31" t="str">
        <f>IF(Tabela2[[#This Row],[Tipo]] = 0,LOOKUP(Tabela2[[#This Row],[RESUMO]],Tabela3[Grupo],Tabela3[Meus produtos]),VLOOKUP(Tabela2[[#This Row],[Código]],Tabela4[[Código NBS/LC116]:[Meus serviços]],3,0))</f>
        <v>Não</v>
      </c>
      <c r="C4429" t="str">
        <f>IF(E4429=0,TEXT(dados!A4344,"00000000"),IF(E4429=2,TEXT(dados!A4344,"0000"),TEXT(dados!A4344,"#")))</f>
        <v>39261000</v>
      </c>
      <c r="D4429" t="str">
        <f>IF(dados!B4344=0,"",dados!B4344)</f>
        <v/>
      </c>
      <c r="E4429">
        <f>dados!C4344</f>
        <v>0</v>
      </c>
      <c r="F4429" t="str">
        <f>dados!D4344</f>
        <v>Artigos de escritorio e artigos escolares,de plasticos</v>
      </c>
      <c r="G4429"/>
      <c r="H4429"/>
      <c r="I4429"/>
      <c r="J4429"/>
      <c r="K4429" s="13"/>
      <c r="L4429" s="13">
        <f>dados!I4344/100</f>
        <v>0.22329999999999997</v>
      </c>
      <c r="M4429" s="13">
        <f>dados!J4344/100</f>
        <v>0.38270000000000004</v>
      </c>
      <c r="N4429" s="13">
        <f>dados!K4344/100</f>
        <v>0.18</v>
      </c>
      <c r="O4429" s="13">
        <f>dados!L4344/100</f>
        <v>0</v>
      </c>
      <c r="P4429" s="12" t="str">
        <f>LEFT(Tabela2[[#This Row],[Código]],2)</f>
        <v>39</v>
      </c>
    </row>
    <row r="4430" spans="2:16" ht="15" customHeight="1" x14ac:dyDescent="0.25">
      <c r="B4430" s="31" t="str">
        <f>IF(Tabela2[[#This Row],[Tipo]] = 0,LOOKUP(Tabela2[[#This Row],[RESUMO]],Tabela3[Grupo],Tabela3[Meus produtos]),VLOOKUP(Tabela2[[#This Row],[Código]],Tabela4[[Código NBS/LC116]:[Meus serviços]],3,0))</f>
        <v>Não</v>
      </c>
      <c r="C4430" t="str">
        <f>IF(E4430=0,TEXT(dados!A4345,"00000000"),IF(E4430=2,TEXT(dados!A4345,"0000"),TEXT(dados!A4345,"#")))</f>
        <v>39262000</v>
      </c>
      <c r="D4430" t="str">
        <f>IF(dados!B4345=0,"",dados!B4345)</f>
        <v/>
      </c>
      <c r="E4430">
        <f>dados!C4345</f>
        <v>0</v>
      </c>
      <c r="F4430" t="str">
        <f>dados!D4345</f>
        <v xml:space="preserve">Plastico e suas obras outras obras de plastico e obras de outras materias das posicoes 39 01 a 39 14 Vestuario e seus acessorios incluindo as luvas mitenes e semelhantes </v>
      </c>
      <c r="G4430"/>
      <c r="H4430"/>
      <c r="I4430"/>
      <c r="J4430"/>
      <c r="K4430" s="13"/>
      <c r="L4430" s="13">
        <f>dados!I4345/100</f>
        <v>0.16600000000000001</v>
      </c>
      <c r="M4430" s="13">
        <f>dados!J4345/100</f>
        <v>0.32539999999999997</v>
      </c>
      <c r="N4430" s="13">
        <f>dados!K4345/100</f>
        <v>0.18</v>
      </c>
      <c r="O4430" s="13">
        <f>dados!L4345/100</f>
        <v>0</v>
      </c>
      <c r="P4430" s="12" t="str">
        <f>LEFT(Tabela2[[#This Row],[Código]],2)</f>
        <v>39</v>
      </c>
    </row>
    <row r="4431" spans="2:16" ht="15" customHeight="1" x14ac:dyDescent="0.25">
      <c r="B4431" s="31" t="str">
        <f>IF(Tabela2[[#This Row],[Tipo]] = 0,LOOKUP(Tabela2[[#This Row],[RESUMO]],Tabela3[Grupo],Tabela3[Meus produtos]),VLOOKUP(Tabela2[[#This Row],[Código]],Tabela4[[Código NBS/LC116]:[Meus serviços]],3,0))</f>
        <v>Não</v>
      </c>
      <c r="C4431" t="str">
        <f>IF(E4431=0,TEXT(dados!A4346,"00000000"),IF(E4431=2,TEXT(dados!A4346,"0000"),TEXT(dados!A4346,"#")))</f>
        <v>39262000</v>
      </c>
      <c r="D4431">
        <f>IF(dados!B4346=0,"",dados!B4346)</f>
        <v>1</v>
      </c>
      <c r="E4431">
        <f>dados!C4346</f>
        <v>0</v>
      </c>
      <c r="F4431" t="str">
        <f>dados!D4346</f>
        <v>Cintos</v>
      </c>
      <c r="G4431"/>
      <c r="H4431"/>
      <c r="I4431"/>
      <c r="J4431"/>
      <c r="K4431" s="13"/>
      <c r="L4431" s="13">
        <f>dados!I4346/100</f>
        <v>0.19550000000000001</v>
      </c>
      <c r="M4431" s="13">
        <f>dados!J4346/100</f>
        <v>0.35489999999999999</v>
      </c>
      <c r="N4431" s="13">
        <f>dados!K4346/100</f>
        <v>0.18</v>
      </c>
      <c r="O4431" s="13">
        <f>dados!L4346/100</f>
        <v>0</v>
      </c>
      <c r="P4431" s="12" t="str">
        <f>LEFT(Tabela2[[#This Row],[Código]],2)</f>
        <v>39</v>
      </c>
    </row>
    <row r="4432" spans="2:16" ht="15" customHeight="1" x14ac:dyDescent="0.25">
      <c r="B4432" s="31" t="str">
        <f>IF(Tabela2[[#This Row],[Tipo]] = 0,LOOKUP(Tabela2[[#This Row],[RESUMO]],Tabela3[Grupo],Tabela3[Meus produtos]),VLOOKUP(Tabela2[[#This Row],[Código]],Tabela4[[Código NBS/LC116]:[Meus serviços]],3,0))</f>
        <v>Não</v>
      </c>
      <c r="C4432" t="str">
        <f>IF(E4432=0,TEXT(dados!A4347,"00000000"),IF(E4432=2,TEXT(dados!A4347,"0000"),TEXT(dados!A4347,"#")))</f>
        <v>39263000</v>
      </c>
      <c r="D4432" t="str">
        <f>IF(dados!B4347=0,"",dados!B4347)</f>
        <v/>
      </c>
      <c r="E4432">
        <f>dados!C4347</f>
        <v>0</v>
      </c>
      <c r="F4432" t="str">
        <f>dados!D4347</f>
        <v>Guarnicoes p/moveis,carrocarias e semelhs.de plasticos</v>
      </c>
      <c r="G4432"/>
      <c r="H4432"/>
      <c r="I4432"/>
      <c r="J4432"/>
      <c r="K4432" s="13"/>
      <c r="L4432" s="13">
        <f>dados!I4347/100</f>
        <v>0.16600000000000001</v>
      </c>
      <c r="M4432" s="13">
        <f>dados!J4347/100</f>
        <v>0.33850000000000002</v>
      </c>
      <c r="N4432" s="13">
        <f>dados!K4347/100</f>
        <v>0.18</v>
      </c>
      <c r="O4432" s="13">
        <f>dados!L4347/100</f>
        <v>0</v>
      </c>
      <c r="P4432" s="12" t="str">
        <f>LEFT(Tabela2[[#This Row],[Código]],2)</f>
        <v>39</v>
      </c>
    </row>
    <row r="4433" spans="2:16" ht="15" customHeight="1" x14ac:dyDescent="0.25">
      <c r="B4433" s="31" t="str">
        <f>IF(Tabela2[[#This Row],[Tipo]] = 0,LOOKUP(Tabela2[[#This Row],[RESUMO]],Tabela3[Grupo],Tabela3[Meus produtos]),VLOOKUP(Tabela2[[#This Row],[Código]],Tabela4[[Código NBS/LC116]:[Meus serviços]],3,0))</f>
        <v>Não</v>
      </c>
      <c r="C4433" t="str">
        <f>IF(E4433=0,TEXT(dados!A4348,"00000000"),IF(E4433=2,TEXT(dados!A4348,"0000"),TEXT(dados!A4348,"#")))</f>
        <v>39264000</v>
      </c>
      <c r="D4433" t="str">
        <f>IF(dados!B4348=0,"",dados!B4348)</f>
        <v/>
      </c>
      <c r="E4433">
        <f>dados!C4348</f>
        <v>0</v>
      </c>
      <c r="F4433" t="str">
        <f>dados!D4348</f>
        <v>Estatuetas e outs.objetos de ornamentacao,de plasticos</v>
      </c>
      <c r="G4433"/>
      <c r="H4433"/>
      <c r="I4433"/>
      <c r="J4433"/>
      <c r="K4433" s="13"/>
      <c r="L4433" s="13">
        <f>dados!I4348/100</f>
        <v>0.2495</v>
      </c>
      <c r="M4433" s="13">
        <f>dados!J4348/100</f>
        <v>0.40889999999999999</v>
      </c>
      <c r="N4433" s="13">
        <f>dados!K4348/100</f>
        <v>0.18</v>
      </c>
      <c r="O4433" s="13">
        <f>dados!L4348/100</f>
        <v>0</v>
      </c>
      <c r="P4433" s="12" t="str">
        <f>LEFT(Tabela2[[#This Row],[Código]],2)</f>
        <v>39</v>
      </c>
    </row>
    <row r="4434" spans="2:16" ht="15" customHeight="1" x14ac:dyDescent="0.25">
      <c r="B4434" s="31" t="str">
        <f>IF(Tabela2[[#This Row],[Tipo]] = 0,LOOKUP(Tabela2[[#This Row],[RESUMO]],Tabela3[Grupo],Tabela3[Meus produtos]),VLOOKUP(Tabela2[[#This Row],[Código]],Tabela4[[Código NBS/LC116]:[Meus serviços]],3,0))</f>
        <v>Não</v>
      </c>
      <c r="C4434" t="str">
        <f>IF(E4434=0,TEXT(dados!A4349,"00000000"),IF(E4434=2,TEXT(dados!A4349,"0000"),TEXT(dados!A4349,"#")))</f>
        <v>39269010</v>
      </c>
      <c r="D4434" t="str">
        <f>IF(dados!B4349=0,"",dados!B4349)</f>
        <v/>
      </c>
      <c r="E4434">
        <f>dados!C4349</f>
        <v>0</v>
      </c>
      <c r="F4434" t="str">
        <f>dados!D4349</f>
        <v>Arruelas (anilhas) de plasticos</v>
      </c>
      <c r="G4434"/>
      <c r="H4434"/>
      <c r="I4434"/>
      <c r="J4434"/>
      <c r="K4434" s="13"/>
      <c r="L4434" s="13">
        <f>dados!I4349/100</f>
        <v>0.19550000000000001</v>
      </c>
      <c r="M4434" s="13">
        <f>dados!J4349/100</f>
        <v>0.36799999999999999</v>
      </c>
      <c r="N4434" s="13">
        <f>dados!K4349/100</f>
        <v>0.18</v>
      </c>
      <c r="O4434" s="13">
        <f>dados!L4349/100</f>
        <v>0</v>
      </c>
      <c r="P4434" s="12" t="str">
        <f>LEFT(Tabela2[[#This Row],[Código]],2)</f>
        <v>39</v>
      </c>
    </row>
    <row r="4435" spans="2:16" ht="15" customHeight="1" x14ac:dyDescent="0.25">
      <c r="B4435" s="31" t="str">
        <f>IF(Tabela2[[#This Row],[Tipo]] = 0,LOOKUP(Tabela2[[#This Row],[RESUMO]],Tabela3[Grupo],Tabela3[Meus produtos]),VLOOKUP(Tabela2[[#This Row],[Código]],Tabela4[[Código NBS/LC116]:[Meus serviços]],3,0))</f>
        <v>Não</v>
      </c>
      <c r="C4435" t="str">
        <f>IF(E4435=0,TEXT(dados!A4350,"00000000"),IF(E4435=2,TEXT(dados!A4350,"0000"),TEXT(dados!A4350,"#")))</f>
        <v>39269021</v>
      </c>
      <c r="D4435" t="str">
        <f>IF(dados!B4350=0,"",dados!B4350)</f>
        <v/>
      </c>
      <c r="E4435">
        <f>dados!C4350</f>
        <v>0</v>
      </c>
      <c r="F4435" t="str">
        <f>dados!D4350</f>
        <v>Plastico e suas obras outras obras de plastico e obras de outras materias das posicoes 39 01 a 39 14 De transmissao</v>
      </c>
      <c r="G4435"/>
      <c r="H4435"/>
      <c r="I4435"/>
      <c r="J4435"/>
      <c r="K4435" s="13"/>
      <c r="L4435" s="13">
        <f>dados!I4350/100</f>
        <v>0.19550000000000001</v>
      </c>
      <c r="M4435" s="13">
        <f>dados!J4350/100</f>
        <v>0.36799999999999999</v>
      </c>
      <c r="N4435" s="13">
        <f>dados!K4350/100</f>
        <v>0.18</v>
      </c>
      <c r="O4435" s="13">
        <f>dados!L4350/100</f>
        <v>0</v>
      </c>
      <c r="P4435" s="12" t="str">
        <f>LEFT(Tabela2[[#This Row],[Código]],2)</f>
        <v>39</v>
      </c>
    </row>
    <row r="4436" spans="2:16" ht="15" customHeight="1" x14ac:dyDescent="0.25">
      <c r="B4436" s="31" t="str">
        <f>IF(Tabela2[[#This Row],[Tipo]] = 0,LOOKUP(Tabela2[[#This Row],[RESUMO]],Tabela3[Grupo],Tabela3[Meus produtos]),VLOOKUP(Tabela2[[#This Row],[Código]],Tabela4[[Código NBS/LC116]:[Meus serviços]],3,0))</f>
        <v>Não</v>
      </c>
      <c r="C4436" t="str">
        <f>IF(E4436=0,TEXT(dados!A4351,"00000000"),IF(E4436=2,TEXT(dados!A4351,"0000"),TEXT(dados!A4351,"#")))</f>
        <v>39269022</v>
      </c>
      <c r="D4436" t="str">
        <f>IF(dados!B4351=0,"",dados!B4351)</f>
        <v/>
      </c>
      <c r="E4436">
        <f>dados!C4351</f>
        <v>0</v>
      </c>
      <c r="F4436" t="str">
        <f>dados!D4351</f>
        <v>Plastico e suas obras outras obras de plastico e obras de outras materias das posicoes 39 01 a 39 14 Transportadoras</v>
      </c>
      <c r="G4436"/>
      <c r="H4436"/>
      <c r="I4436"/>
      <c r="J4436"/>
      <c r="K4436" s="13"/>
      <c r="L4436" s="13">
        <f>dados!I4351/100</f>
        <v>0.19550000000000001</v>
      </c>
      <c r="M4436" s="13">
        <f>dados!J4351/100</f>
        <v>0.35489999999999999</v>
      </c>
      <c r="N4436" s="13">
        <f>dados!K4351/100</f>
        <v>0.18</v>
      </c>
      <c r="O4436" s="13">
        <f>dados!L4351/100</f>
        <v>0</v>
      </c>
      <c r="P4436" s="12" t="str">
        <f>LEFT(Tabela2[[#This Row],[Código]],2)</f>
        <v>39</v>
      </c>
    </row>
    <row r="4437" spans="2:16" ht="15" customHeight="1" x14ac:dyDescent="0.25">
      <c r="B4437" s="31" t="str">
        <f>IF(Tabela2[[#This Row],[Tipo]] = 0,LOOKUP(Tabela2[[#This Row],[RESUMO]],Tabela3[Grupo],Tabela3[Meus produtos]),VLOOKUP(Tabela2[[#This Row],[Código]],Tabela4[[Código NBS/LC116]:[Meus serviços]],3,0))</f>
        <v>Não</v>
      </c>
      <c r="C4437" t="str">
        <f>IF(E4437=0,TEXT(dados!A4352,"00000000"),IF(E4437=2,TEXT(dados!A4352,"0000"),TEXT(dados!A4352,"#")))</f>
        <v>39269030</v>
      </c>
      <c r="D4437" t="str">
        <f>IF(dados!B4352=0,"",dados!B4352)</f>
        <v/>
      </c>
      <c r="E4437">
        <f>dados!C4352</f>
        <v>0</v>
      </c>
      <c r="F4437" t="str">
        <f>dados!D4352</f>
        <v>Bolsas para uso em medicina (hemodialise e usos semelhantes)</v>
      </c>
      <c r="G4437"/>
      <c r="H4437"/>
      <c r="I4437"/>
      <c r="J4437"/>
      <c r="K4437" s="13"/>
      <c r="L4437" s="13">
        <f>dados!I4352/100</f>
        <v>0.13449999999999998</v>
      </c>
      <c r="M4437" s="13">
        <f>dados!J4352/100</f>
        <v>0.1545</v>
      </c>
      <c r="N4437" s="13">
        <f>dados!K4352/100</f>
        <v>0.18</v>
      </c>
      <c r="O4437" s="13">
        <f>dados!L4352/100</f>
        <v>0</v>
      </c>
      <c r="P4437" s="12" t="str">
        <f>LEFT(Tabela2[[#This Row],[Código]],2)</f>
        <v>39</v>
      </c>
    </row>
    <row r="4438" spans="2:16" ht="15" customHeight="1" x14ac:dyDescent="0.25">
      <c r="B4438" s="31" t="str">
        <f>IF(Tabela2[[#This Row],[Tipo]] = 0,LOOKUP(Tabela2[[#This Row],[RESUMO]],Tabela3[Grupo],Tabela3[Meus produtos]),VLOOKUP(Tabela2[[#This Row],[Código]],Tabela4[[Código NBS/LC116]:[Meus serviços]],3,0))</f>
        <v>Não</v>
      </c>
      <c r="C4438" t="str">
        <f>IF(E4438=0,TEXT(dados!A4353,"00000000"),IF(E4438=2,TEXT(dados!A4353,"0000"),TEXT(dados!A4353,"#")))</f>
        <v>39269040</v>
      </c>
      <c r="D4438" t="str">
        <f>IF(dados!B4353=0,"",dados!B4353)</f>
        <v/>
      </c>
      <c r="E4438">
        <f>dados!C4353</f>
        <v>0</v>
      </c>
      <c r="F4438" t="str">
        <f>dados!D4353</f>
        <v>Plastico e suas obras outras obras de plastico e obras de outras materias das posicoes 39 01 a 39 14 artigos de laboratorio ou de farmacia</v>
      </c>
      <c r="G4438"/>
      <c r="H4438"/>
      <c r="I4438"/>
      <c r="J4438"/>
      <c r="K4438" s="13"/>
      <c r="L4438" s="13">
        <f>dados!I4353/100</f>
        <v>0.19550000000000001</v>
      </c>
      <c r="M4438" s="13">
        <f>dados!J4353/100</f>
        <v>0.35489999999999999</v>
      </c>
      <c r="N4438" s="13">
        <f>dados!K4353/100</f>
        <v>0.18</v>
      </c>
      <c r="O4438" s="13">
        <f>dados!L4353/100</f>
        <v>0</v>
      </c>
      <c r="P4438" s="12" t="str">
        <f>LEFT(Tabela2[[#This Row],[Código]],2)</f>
        <v>39</v>
      </c>
    </row>
    <row r="4439" spans="2:16" ht="15" customHeight="1" x14ac:dyDescent="0.25">
      <c r="B4439" s="31" t="str">
        <f>IF(Tabela2[[#This Row],[Tipo]] = 0,LOOKUP(Tabela2[[#This Row],[RESUMO]],Tabela3[Grupo],Tabela3[Meus produtos]),VLOOKUP(Tabela2[[#This Row],[Código]],Tabela4[[Código NBS/LC116]:[Meus serviços]],3,0))</f>
        <v>Não</v>
      </c>
      <c r="C4439" t="str">
        <f>IF(E4439=0,TEXT(dados!A4354,"00000000"),IF(E4439=2,TEXT(dados!A4354,"0000"),TEXT(dados!A4354,"#")))</f>
        <v>39269040</v>
      </c>
      <c r="D4439">
        <f>IF(dados!B4354=0,"",dados!B4354)</f>
        <v>1</v>
      </c>
      <c r="E4439">
        <f>dados!C4354</f>
        <v>0</v>
      </c>
      <c r="F4439" t="str">
        <f>dados!D4354</f>
        <v>Exclusivamente de laboratorio de analises clinicas</v>
      </c>
      <c r="G4439"/>
      <c r="H4439"/>
      <c r="I4439"/>
      <c r="J4439"/>
      <c r="K4439" s="13"/>
      <c r="L4439" s="13">
        <f>dados!I4354/100</f>
        <v>0.13449999999999998</v>
      </c>
      <c r="M4439" s="13">
        <f>dados!J4354/100</f>
        <v>0.29389999999999999</v>
      </c>
      <c r="N4439" s="13">
        <f>dados!K4354/100</f>
        <v>0.18</v>
      </c>
      <c r="O4439" s="13">
        <f>dados!L4354/100</f>
        <v>0</v>
      </c>
      <c r="P4439" s="12" t="str">
        <f>LEFT(Tabela2[[#This Row],[Código]],2)</f>
        <v>39</v>
      </c>
    </row>
    <row r="4440" spans="2:16" ht="15" customHeight="1" x14ac:dyDescent="0.25">
      <c r="B4440" s="31" t="str">
        <f>IF(Tabela2[[#This Row],[Tipo]] = 0,LOOKUP(Tabela2[[#This Row],[RESUMO]],Tabela3[Grupo],Tabela3[Meus produtos]),VLOOKUP(Tabela2[[#This Row],[Código]],Tabela4[[Código NBS/LC116]:[Meus serviços]],3,0))</f>
        <v>Não</v>
      </c>
      <c r="C4440" t="str">
        <f>IF(E4440=0,TEXT(dados!A4355,"00000000"),IF(E4440=2,TEXT(dados!A4355,"0000"),TEXT(dados!A4355,"#")))</f>
        <v>39269050</v>
      </c>
      <c r="D4440" t="str">
        <f>IF(dados!B4355=0,"",dados!B4355)</f>
        <v/>
      </c>
      <c r="E4440">
        <f>dados!C4355</f>
        <v>0</v>
      </c>
      <c r="F4440" t="str">
        <f>dados!D4355</f>
        <v>Acessorios dos tipo utilizados em linhas de sangue para hemodialise, tais omo obturadores, clipes e semelhantes</v>
      </c>
      <c r="G4440"/>
      <c r="H4440"/>
      <c r="I4440"/>
      <c r="J4440"/>
      <c r="K4440" s="13"/>
      <c r="L4440" s="13">
        <f>dados!I4355/100</f>
        <v>0.22329999999999997</v>
      </c>
      <c r="M4440" s="13">
        <f>dados!J4355/100</f>
        <v>0.24329999999999999</v>
      </c>
      <c r="N4440" s="13">
        <f>dados!K4355/100</f>
        <v>0.18</v>
      </c>
      <c r="O4440" s="13">
        <f>dados!L4355/100</f>
        <v>0</v>
      </c>
      <c r="P4440" s="12" t="str">
        <f>LEFT(Tabela2[[#This Row],[Código]],2)</f>
        <v>39</v>
      </c>
    </row>
    <row r="4441" spans="2:16" ht="15" customHeight="1" x14ac:dyDescent="0.25">
      <c r="B4441" s="31" t="str">
        <f>IF(Tabela2[[#This Row],[Tipo]] = 0,LOOKUP(Tabela2[[#This Row],[RESUMO]],Tabela3[Grupo],Tabela3[Meus produtos]),VLOOKUP(Tabela2[[#This Row],[Código]],Tabela4[[Código NBS/LC116]:[Meus serviços]],3,0))</f>
        <v>Não</v>
      </c>
      <c r="C4441" t="str">
        <f>IF(E4441=0,TEXT(dados!A4356,"00000000"),IF(E4441=2,TEXT(dados!A4356,"0000"),TEXT(dados!A4356,"#")))</f>
        <v>39269061</v>
      </c>
      <c r="D4441" t="str">
        <f>IF(dados!B4356=0,"",dados!B4356)</f>
        <v/>
      </c>
      <c r="E4441">
        <f>dados!C4356</f>
        <v>0</v>
      </c>
      <c r="F4441" t="str">
        <f>dados!D4356</f>
        <v>Plastico e suas obras outras obras de plastico e obras de outras materias das posicoes 39 01 a 39 14 De tetrafluoretileno e eter perfluorometilvinil</v>
      </c>
      <c r="G4441"/>
      <c r="H4441"/>
      <c r="I4441"/>
      <c r="J4441"/>
      <c r="K4441" s="13"/>
      <c r="L4441" s="13">
        <f>dados!I4356/100</f>
        <v>0.22329999999999997</v>
      </c>
      <c r="M4441" s="13">
        <f>dados!J4356/100</f>
        <v>0.24329999999999999</v>
      </c>
      <c r="N4441" s="13">
        <f>dados!K4356/100</f>
        <v>0.18</v>
      </c>
      <c r="O4441" s="13">
        <f>dados!L4356/100</f>
        <v>0</v>
      </c>
      <c r="P4441" s="12" t="str">
        <f>LEFT(Tabela2[[#This Row],[Código]],2)</f>
        <v>39</v>
      </c>
    </row>
    <row r="4442" spans="2:16" ht="15" customHeight="1" x14ac:dyDescent="0.25">
      <c r="B4442" s="31" t="str">
        <f>IF(Tabela2[[#This Row],[Tipo]] = 0,LOOKUP(Tabela2[[#This Row],[RESUMO]],Tabela3[Grupo],Tabela3[Meus produtos]),VLOOKUP(Tabela2[[#This Row],[Código]],Tabela4[[Código NBS/LC116]:[Meus serviços]],3,0))</f>
        <v>Não</v>
      </c>
      <c r="C4442" t="str">
        <f>IF(E4442=0,TEXT(dados!A4357,"00000000"),IF(E4442=2,TEXT(dados!A4357,"0000"),TEXT(dados!A4357,"#")))</f>
        <v>39269069</v>
      </c>
      <c r="D4442" t="str">
        <f>IF(dados!B4357=0,"",dados!B4357)</f>
        <v/>
      </c>
      <c r="E4442">
        <f>dados!C4357</f>
        <v>0</v>
      </c>
      <c r="F4442" t="str">
        <f>dados!D4357</f>
        <v>Plastico e suas obras outras obras de plastico e obras de outras materias das posicoes 39 01 a 39 14 outros</v>
      </c>
      <c r="G4442"/>
      <c r="H4442"/>
      <c r="I4442"/>
      <c r="J4442"/>
      <c r="K4442" s="13"/>
      <c r="L4442" s="13">
        <f>dados!I4357/100</f>
        <v>0.22329999999999997</v>
      </c>
      <c r="M4442" s="13">
        <f>dados!J4357/100</f>
        <v>0.38270000000000004</v>
      </c>
      <c r="N4442" s="13">
        <f>dados!K4357/100</f>
        <v>0.18</v>
      </c>
      <c r="O4442" s="13">
        <f>dados!L4357/100</f>
        <v>0</v>
      </c>
      <c r="P4442" s="12" t="str">
        <f>LEFT(Tabela2[[#This Row],[Código]],2)</f>
        <v>39</v>
      </c>
    </row>
    <row r="4443" spans="2:16" ht="15" customHeight="1" x14ac:dyDescent="0.25">
      <c r="B4443" s="31" t="str">
        <f>IF(Tabela2[[#This Row],[Tipo]] = 0,LOOKUP(Tabela2[[#This Row],[RESUMO]],Tabela3[Grupo],Tabela3[Meus produtos]),VLOOKUP(Tabela2[[#This Row],[Código]],Tabela4[[Código NBS/LC116]:[Meus serviços]],3,0))</f>
        <v>Não</v>
      </c>
      <c r="C4443" t="str">
        <f>IF(E4443=0,TEXT(dados!A4358,"00000000"),IF(E4443=2,TEXT(dados!A4358,"0000"),TEXT(dados!A4358,"#")))</f>
        <v>39269090</v>
      </c>
      <c r="D4443" t="str">
        <f>IF(dados!B4358=0,"",dados!B4358)</f>
        <v/>
      </c>
      <c r="E4443">
        <f>dados!C4358</f>
        <v>0</v>
      </c>
      <c r="F4443" t="str">
        <f>dados!D4358</f>
        <v>Plastico e suas obras outras obras de plastico e obras de outras materias das posicoes 39 01 a 39 14 outras</v>
      </c>
      <c r="G4443"/>
      <c r="H4443"/>
      <c r="I4443"/>
      <c r="J4443"/>
      <c r="K4443" s="13"/>
      <c r="L4443" s="13">
        <f>dados!I4358/100</f>
        <v>0.22329999999999997</v>
      </c>
      <c r="M4443" s="13">
        <f>dados!J4358/100</f>
        <v>0.39579999999999999</v>
      </c>
      <c r="N4443" s="13">
        <f>dados!K4358/100</f>
        <v>0.18</v>
      </c>
      <c r="O4443" s="13">
        <f>dados!L4358/100</f>
        <v>0</v>
      </c>
      <c r="P4443" s="12" t="str">
        <f>LEFT(Tabela2[[#This Row],[Código]],2)</f>
        <v>39</v>
      </c>
    </row>
    <row r="4444" spans="2:16" ht="15" customHeight="1" x14ac:dyDescent="0.25">
      <c r="B4444" s="31" t="str">
        <f>IF(Tabela2[[#This Row],[Tipo]] = 0,LOOKUP(Tabela2[[#This Row],[RESUMO]],Tabela3[Grupo],Tabela3[Meus produtos]),VLOOKUP(Tabela2[[#This Row],[Código]],Tabela4[[Código NBS/LC116]:[Meus serviços]],3,0))</f>
        <v>Não</v>
      </c>
      <c r="C4444" t="str">
        <f>IF(E4444=0,TEXT(dados!A4359,"00000000"),IF(E4444=2,TEXT(dados!A4359,"0000"),TEXT(dados!A4359,"#")))</f>
        <v>39269090</v>
      </c>
      <c r="D4444">
        <f>IF(dados!B4359=0,"",dados!B4359)</f>
        <v>1</v>
      </c>
      <c r="E4444">
        <f>dados!C4359</f>
        <v>0</v>
      </c>
      <c r="F4444" t="str">
        <f>dados!D4359</f>
        <v>Forma para fabricacao de calcados</v>
      </c>
      <c r="G4444"/>
      <c r="H4444"/>
      <c r="I4444"/>
      <c r="J4444"/>
      <c r="K4444" s="13"/>
      <c r="L4444" s="13">
        <f>dados!I4359/100</f>
        <v>0.13449999999999998</v>
      </c>
      <c r="M4444" s="13">
        <f>dados!J4359/100</f>
        <v>0.307</v>
      </c>
      <c r="N4444" s="13">
        <f>dados!K4359/100</f>
        <v>0.18</v>
      </c>
      <c r="O4444" s="13">
        <f>dados!L4359/100</f>
        <v>0</v>
      </c>
      <c r="P4444" s="12" t="str">
        <f>LEFT(Tabela2[[#This Row],[Código]],2)</f>
        <v>39</v>
      </c>
    </row>
    <row r="4445" spans="2:16" ht="15" customHeight="1" x14ac:dyDescent="0.25">
      <c r="B4445" s="31" t="str">
        <f>IF(Tabela2[[#This Row],[Tipo]] = 0,LOOKUP(Tabela2[[#This Row],[RESUMO]],Tabela3[Grupo],Tabela3[Meus produtos]),VLOOKUP(Tabela2[[#This Row],[Código]],Tabela4[[Código NBS/LC116]:[Meus serviços]],3,0))</f>
        <v>Não</v>
      </c>
      <c r="C4445" t="str">
        <f>IF(E4445=0,TEXT(dados!A4360,"00000000"),IF(E4445=2,TEXT(dados!A4360,"0000"),TEXT(dados!A4360,"#")))</f>
        <v>39269090</v>
      </c>
      <c r="D4445">
        <f>IF(dados!B4360=0,"",dados!B4360)</f>
        <v>2</v>
      </c>
      <c r="E4445">
        <f>dados!C4360</f>
        <v>0</v>
      </c>
      <c r="F4445" t="str">
        <f>dados!D4360</f>
        <v>Mascara de protecao</v>
      </c>
      <c r="G4445"/>
      <c r="H4445"/>
      <c r="I4445"/>
      <c r="J4445"/>
      <c r="K4445" s="13"/>
      <c r="L4445" s="13">
        <f>dados!I4360/100</f>
        <v>0.13449999999999998</v>
      </c>
      <c r="M4445" s="13">
        <f>dados!J4360/100</f>
        <v>0.307</v>
      </c>
      <c r="N4445" s="13">
        <f>dados!K4360/100</f>
        <v>0.18</v>
      </c>
      <c r="O4445" s="13">
        <f>dados!L4360/100</f>
        <v>0</v>
      </c>
      <c r="P4445" s="12" t="str">
        <f>LEFT(Tabela2[[#This Row],[Código]],2)</f>
        <v>39</v>
      </c>
    </row>
    <row r="4446" spans="2:16" ht="15" customHeight="1" x14ac:dyDescent="0.25">
      <c r="B4446" s="31" t="str">
        <f>IF(Tabela2[[#This Row],[Tipo]] = 0,LOOKUP(Tabela2[[#This Row],[RESUMO]],Tabela3[Grupo],Tabela3[Meus produtos]),VLOOKUP(Tabela2[[#This Row],[Código]],Tabela4[[Código NBS/LC116]:[Meus serviços]],3,0))</f>
        <v>Não</v>
      </c>
      <c r="C4446" t="str">
        <f>IF(E4446=0,TEXT(dados!A4361,"00000000"),IF(E4446=2,TEXT(dados!A4361,"0000"),TEXT(dados!A4361,"#")))</f>
        <v>39269090</v>
      </c>
      <c r="D4446">
        <f>IF(dados!B4361=0,"",dados!B4361)</f>
        <v>3</v>
      </c>
      <c r="E4446">
        <f>dados!C4361</f>
        <v>0</v>
      </c>
      <c r="F4446" t="str">
        <f>dados!D4361</f>
        <v>Revestimento para canais de irrigacao, de PVc flexivel ou semelhante, com ilhoses para fixacao no solo</v>
      </c>
      <c r="G4446"/>
      <c r="H4446"/>
      <c r="I4446"/>
      <c r="J4446"/>
      <c r="K4446" s="13"/>
      <c r="L4446" s="13">
        <f>dados!I4361/100</f>
        <v>0.18390000000000001</v>
      </c>
      <c r="M4446" s="13">
        <f>dados!J4361/100</f>
        <v>0.35639999999999999</v>
      </c>
      <c r="N4446" s="13">
        <f>dados!K4361/100</f>
        <v>0.18</v>
      </c>
      <c r="O4446" s="13">
        <f>dados!L4361/100</f>
        <v>0</v>
      </c>
      <c r="P4446" s="12" t="str">
        <f>LEFT(Tabela2[[#This Row],[Código]],2)</f>
        <v>39</v>
      </c>
    </row>
    <row r="4447" spans="2:16" ht="15" customHeight="1" x14ac:dyDescent="0.25">
      <c r="B4447" s="31" t="str">
        <f>IF(Tabela2[[#This Row],[Tipo]] = 0,LOOKUP(Tabela2[[#This Row],[RESUMO]],Tabela3[Grupo],Tabela3[Meus produtos]),VLOOKUP(Tabela2[[#This Row],[Código]],Tabela4[[Código NBS/LC116]:[Meus serviços]],3,0))</f>
        <v>Não</v>
      </c>
      <c r="C4447" t="str">
        <f>IF(E4447=0,TEXT(dados!A4362,"00000000"),IF(E4447=2,TEXT(dados!A4362,"0000"),TEXT(dados!A4362,"#")))</f>
        <v>39269090</v>
      </c>
      <c r="D4447">
        <f>IF(dados!B4362=0,"",dados!B4362)</f>
        <v>4</v>
      </c>
      <c r="E4447">
        <f>dados!C4362</f>
        <v>0</v>
      </c>
      <c r="F4447" t="str">
        <f>dados!D4362</f>
        <v>Cinto, colete, boia e equipamento semelhante de salvamento</v>
      </c>
      <c r="G4447"/>
      <c r="H4447"/>
      <c r="I4447"/>
      <c r="J4447"/>
      <c r="K4447" s="13"/>
      <c r="L4447" s="13">
        <f>dados!I4362/100</f>
        <v>0.19550000000000001</v>
      </c>
      <c r="M4447" s="13">
        <f>dados!J4362/100</f>
        <v>0.36799999999999999</v>
      </c>
      <c r="N4447" s="13">
        <f>dados!K4362/100</f>
        <v>0.18</v>
      </c>
      <c r="O4447" s="13">
        <f>dados!L4362/100</f>
        <v>0</v>
      </c>
      <c r="P4447" s="12" t="str">
        <f>LEFT(Tabela2[[#This Row],[Código]],2)</f>
        <v>39</v>
      </c>
    </row>
    <row r="4448" spans="2:16" ht="15" customHeight="1" x14ac:dyDescent="0.25">
      <c r="B4448" s="31" t="str">
        <f>IF(Tabela2[[#This Row],[Tipo]] = 0,LOOKUP(Tabela2[[#This Row],[RESUMO]],Tabela3[Grupo],Tabela3[Meus produtos]),VLOOKUP(Tabela2[[#This Row],[Código]],Tabela4[[Código NBS/LC116]:[Meus serviços]],3,0))</f>
        <v>Não</v>
      </c>
      <c r="C4448" t="str">
        <f>IF(E4448=0,TEXT(dados!A4363,"00000000"),IF(E4448=2,TEXT(dados!A4363,"0000"),TEXT(dados!A4363,"#")))</f>
        <v>39269090</v>
      </c>
      <c r="D4448">
        <f>IF(dados!B4363=0,"",dados!B4363)</f>
        <v>5</v>
      </c>
      <c r="E4448">
        <f>dados!C4363</f>
        <v>0</v>
      </c>
      <c r="F4448" t="str">
        <f>dados!D4363</f>
        <v>Brincos e pulseiras para identificacao de animais</v>
      </c>
      <c r="G4448"/>
      <c r="H4448"/>
      <c r="I4448"/>
      <c r="J4448"/>
      <c r="K4448" s="13"/>
      <c r="L4448" s="13">
        <f>dados!I4363/100</f>
        <v>0.19550000000000001</v>
      </c>
      <c r="M4448" s="13">
        <f>dados!J4363/100</f>
        <v>0.36799999999999999</v>
      </c>
      <c r="N4448" s="13">
        <f>dados!K4363/100</f>
        <v>0.18</v>
      </c>
      <c r="O4448" s="13">
        <f>dados!L4363/100</f>
        <v>0</v>
      </c>
      <c r="P4448" s="12" t="str">
        <f>LEFT(Tabela2[[#This Row],[Código]],2)</f>
        <v>39</v>
      </c>
    </row>
    <row r="4449" spans="2:16" ht="15" customHeight="1" x14ac:dyDescent="0.25">
      <c r="B4449" s="31" t="str">
        <f>IF(Tabela2[[#This Row],[Tipo]] = 0,LOOKUP(Tabela2[[#This Row],[RESUMO]],Tabela3[Grupo],Tabela3[Meus produtos]),VLOOKUP(Tabela2[[#This Row],[Código]],Tabela4[[Código NBS/LC116]:[Meus serviços]],3,0))</f>
        <v>Não</v>
      </c>
      <c r="C4449" t="str">
        <f>IF(E4449=0,TEXT(dados!A4364,"00000000"),IF(E4449=2,TEXT(dados!A4364,"0000"),TEXT(dados!A4364,"#")))</f>
        <v>39269090</v>
      </c>
      <c r="D4449">
        <f>IF(dados!B4364=0,"",dados!B4364)</f>
        <v>6</v>
      </c>
      <c r="E4449">
        <f>dados!C4364</f>
        <v>0</v>
      </c>
      <c r="F4449" t="str">
        <f>dados!D4364</f>
        <v>Cabos para ferramentas, utensilios e aparelhos</v>
      </c>
      <c r="G4449"/>
      <c r="H4449"/>
      <c r="I4449"/>
      <c r="J4449"/>
      <c r="K4449" s="13"/>
      <c r="L4449" s="13">
        <f>dados!I4364/100</f>
        <v>0.19550000000000001</v>
      </c>
      <c r="M4449" s="13">
        <f>dados!J4364/100</f>
        <v>0.36799999999999999</v>
      </c>
      <c r="N4449" s="13">
        <f>dados!K4364/100</f>
        <v>0.18</v>
      </c>
      <c r="O4449" s="13">
        <f>dados!L4364/100</f>
        <v>0</v>
      </c>
      <c r="P4449" s="12" t="str">
        <f>LEFT(Tabela2[[#This Row],[Código]],2)</f>
        <v>39</v>
      </c>
    </row>
    <row r="4450" spans="2:16" ht="15" customHeight="1" x14ac:dyDescent="0.25">
      <c r="B4450" s="31" t="str">
        <f>IF(Tabela2[[#This Row],[Tipo]] = 0,LOOKUP(Tabela2[[#This Row],[RESUMO]],Tabela3[Grupo],Tabela3[Meus produtos]),VLOOKUP(Tabela2[[#This Row],[Código]],Tabela4[[Código NBS/LC116]:[Meus serviços]],3,0))</f>
        <v>Não</v>
      </c>
      <c r="C4450" t="str">
        <f>IF(E4450=0,TEXT(dados!A4365,"00000000"),IF(E4450=2,TEXT(dados!A4365,"0000"),TEXT(dados!A4365,"#")))</f>
        <v>39269090</v>
      </c>
      <c r="D4450">
        <f>IF(dados!B4365=0,"",dados!B4365)</f>
        <v>7</v>
      </c>
      <c r="E4450">
        <f>dados!C4365</f>
        <v>0</v>
      </c>
      <c r="F4450" t="str">
        <f>dados!D4365</f>
        <v>Parafusos e porcas</v>
      </c>
      <c r="G4450"/>
      <c r="H4450"/>
      <c r="I4450"/>
      <c r="J4450"/>
      <c r="K4450" s="13"/>
      <c r="L4450" s="13">
        <f>dados!I4365/100</f>
        <v>0.19550000000000001</v>
      </c>
      <c r="M4450" s="13">
        <f>dados!J4365/100</f>
        <v>0.36799999999999999</v>
      </c>
      <c r="N4450" s="13">
        <f>dados!K4365/100</f>
        <v>0.18</v>
      </c>
      <c r="O4450" s="13">
        <f>dados!L4365/100</f>
        <v>0</v>
      </c>
      <c r="P4450" s="12" t="str">
        <f>LEFT(Tabela2[[#This Row],[Código]],2)</f>
        <v>39</v>
      </c>
    </row>
    <row r="4451" spans="2:16" ht="15" customHeight="1" x14ac:dyDescent="0.25">
      <c r="B4451" s="31" t="str">
        <f>IF(Tabela2[[#This Row],[Tipo]] = 0,LOOKUP(Tabela2[[#This Row],[RESUMO]],Tabela3[Grupo],Tabela3[Meus produtos]),VLOOKUP(Tabela2[[#This Row],[Código]],Tabela4[[Código NBS/LC116]:[Meus serviços]],3,0))</f>
        <v>Não</v>
      </c>
      <c r="C4451" t="str">
        <f>IF(E4451=0,TEXT(dados!A4366,"00000000"),IF(E4451=2,TEXT(dados!A4366,"0000"),TEXT(dados!A4366,"#")))</f>
        <v>39269090</v>
      </c>
      <c r="D4451">
        <f>IF(dados!B4366=0,"",dados!B4366)</f>
        <v>8</v>
      </c>
      <c r="E4451">
        <f>dados!C4366</f>
        <v>0</v>
      </c>
      <c r="F4451" t="str">
        <f>dados!D4366</f>
        <v>Recipiente com serpentina e deposito para gelo, proprio para gelar bebidas</v>
      </c>
      <c r="G4451"/>
      <c r="H4451"/>
      <c r="I4451"/>
      <c r="J4451"/>
      <c r="K4451" s="13"/>
      <c r="L4451" s="13">
        <f>dados!I4366/100</f>
        <v>0.2495</v>
      </c>
      <c r="M4451" s="13">
        <f>dados!J4366/100</f>
        <v>0.42200000000000004</v>
      </c>
      <c r="N4451" s="13">
        <f>dados!K4366/100</f>
        <v>0.18</v>
      </c>
      <c r="O4451" s="13">
        <f>dados!L4366/100</f>
        <v>0</v>
      </c>
      <c r="P4451" s="12" t="str">
        <f>LEFT(Tabela2[[#This Row],[Código]],2)</f>
        <v>39</v>
      </c>
    </row>
    <row r="4452" spans="2:16" ht="15" customHeight="1" x14ac:dyDescent="0.25">
      <c r="B4452" s="31" t="str">
        <f>IF(Tabela2[[#This Row],[Tipo]] = 0,LOOKUP(Tabela2[[#This Row],[RESUMO]],Tabela3[Grupo],Tabela3[Meus produtos]),VLOOKUP(Tabela2[[#This Row],[Código]],Tabela4[[Código NBS/LC116]:[Meus serviços]],3,0))</f>
        <v>Não</v>
      </c>
      <c r="C4452" t="str">
        <f>IF(E4452=0,TEXT(dados!A4367,"00000000"),IF(E4452=2,TEXT(dados!A4367,"0000"),TEXT(dados!A4367,"#")))</f>
        <v>39269090</v>
      </c>
      <c r="D4452">
        <f>IF(dados!B4367=0,"",dados!B4367)</f>
        <v>9</v>
      </c>
      <c r="E4452">
        <f>dados!C4367</f>
        <v>0</v>
      </c>
      <c r="F4452" t="str">
        <f>dados!D4367</f>
        <v>Leques e ventarolas</v>
      </c>
      <c r="G4452"/>
      <c r="H4452"/>
      <c r="I4452"/>
      <c r="J4452"/>
      <c r="K4452" s="13"/>
      <c r="L4452" s="13">
        <f>dados!I4367/100</f>
        <v>0.2495</v>
      </c>
      <c r="M4452" s="13">
        <f>dados!J4367/100</f>
        <v>0.42200000000000004</v>
      </c>
      <c r="N4452" s="13">
        <f>dados!K4367/100</f>
        <v>0.18</v>
      </c>
      <c r="O4452" s="13">
        <f>dados!L4367/100</f>
        <v>0</v>
      </c>
      <c r="P4452" s="12" t="str">
        <f>LEFT(Tabela2[[#This Row],[Código]],2)</f>
        <v>39</v>
      </c>
    </row>
    <row r="4453" spans="2:16" ht="15" customHeight="1" x14ac:dyDescent="0.25">
      <c r="B4453" s="31" t="str">
        <f>IF(Tabela2[[#This Row],[Tipo]] = 0,LOOKUP(Tabela2[[#This Row],[RESUMO]],Tabela3[Grupo],Tabela3[Meus produtos]),VLOOKUP(Tabela2[[#This Row],[Código]],Tabela4[[Código NBS/LC116]:[Meus serviços]],3,0))</f>
        <v>Não</v>
      </c>
      <c r="C4453" t="str">
        <f>IF(E4453=0,TEXT(dados!A4368,"00000000"),IF(E4453=2,TEXT(dados!A4368,"0000"),TEXT(dados!A4368,"#")))</f>
        <v>39269090</v>
      </c>
      <c r="D4453">
        <f>IF(dados!B4368=0,"",dados!B4368)</f>
        <v>10</v>
      </c>
      <c r="E4453">
        <f>dados!C4368</f>
        <v>0</v>
      </c>
      <c r="F4453" t="str">
        <f>dados!D4368</f>
        <v xml:space="preserve">Bolsas para coleta de sangue e seus componentes e bolsas de dialise peritoneal infusao e drenagem </v>
      </c>
      <c r="G4453"/>
      <c r="H4453"/>
      <c r="I4453"/>
      <c r="J4453"/>
      <c r="K4453" s="13"/>
      <c r="L4453" s="13">
        <f>dados!I4368/100</f>
        <v>0.13449999999999998</v>
      </c>
      <c r="M4453" s="13">
        <f>dados!J4368/100</f>
        <v>0.307</v>
      </c>
      <c r="N4453" s="13">
        <f>dados!K4368/100</f>
        <v>0.18</v>
      </c>
      <c r="O4453" s="13">
        <f>dados!L4368/100</f>
        <v>0</v>
      </c>
      <c r="P4453" s="12" t="str">
        <f>LEFT(Tabela2[[#This Row],[Código]],2)</f>
        <v>39</v>
      </c>
    </row>
    <row r="4454" spans="2:16" ht="15" customHeight="1" x14ac:dyDescent="0.25">
      <c r="B4454" s="31" t="str">
        <f>IF(Tabela2[[#This Row],[Tipo]] = 0,LOOKUP(Tabela2[[#This Row],[RESUMO]],Tabela3[Grupo],Tabela3[Meus produtos]),VLOOKUP(Tabela2[[#This Row],[Código]],Tabela4[[Código NBS/LC116]:[Meus serviços]],3,0))</f>
        <v>Não</v>
      </c>
      <c r="C4454" t="str">
        <f>IF(E4454=0,TEXT(dados!A4369,"00000000"),IF(E4454=2,TEXT(dados!A4369,"0000"),TEXT(dados!A4369,"#")))</f>
        <v>40011000</v>
      </c>
      <c r="D4454" t="str">
        <f>IF(dados!B4369=0,"",dados!B4369)</f>
        <v/>
      </c>
      <c r="E4454">
        <f>dados!C4369</f>
        <v>0</v>
      </c>
      <c r="F4454" t="str">
        <f>dados!D4369</f>
        <v>Latex de borracha natural,mesmo pre-vulcanizado</v>
      </c>
      <c r="G4454"/>
      <c r="H4454"/>
      <c r="I4454"/>
      <c r="J4454"/>
      <c r="K4454" s="13"/>
      <c r="L4454" s="13">
        <f>dados!I4369/100</f>
        <v>0.13449999999999998</v>
      </c>
      <c r="M4454" s="13">
        <f>dados!J4369/100</f>
        <v>0.1593</v>
      </c>
      <c r="N4454" s="13">
        <f>dados!K4369/100</f>
        <v>0.18</v>
      </c>
      <c r="O4454" s="13">
        <f>dados!L4369/100</f>
        <v>0</v>
      </c>
      <c r="P4454" s="12" t="str">
        <f>LEFT(Tabela2[[#This Row],[Código]],2)</f>
        <v>40</v>
      </c>
    </row>
    <row r="4455" spans="2:16" ht="15" customHeight="1" x14ac:dyDescent="0.25">
      <c r="B4455" s="31" t="str">
        <f>IF(Tabela2[[#This Row],[Tipo]] = 0,LOOKUP(Tabela2[[#This Row],[RESUMO]],Tabela3[Grupo],Tabela3[Meus produtos]),VLOOKUP(Tabela2[[#This Row],[Código]],Tabela4[[Código NBS/LC116]:[Meus serviços]],3,0))</f>
        <v>Não</v>
      </c>
      <c r="C4455" t="str">
        <f>IF(E4455=0,TEXT(dados!A4370,"00000000"),IF(E4455=2,TEXT(dados!A4370,"0000"),TEXT(dados!A4370,"#")))</f>
        <v>40012100</v>
      </c>
      <c r="D4455" t="str">
        <f>IF(dados!B4370=0,"",dados!B4370)</f>
        <v/>
      </c>
      <c r="E4455">
        <f>dados!C4370</f>
        <v>0</v>
      </c>
      <c r="F4455" t="str">
        <f>dados!D4370</f>
        <v>Borracha natural em folhas fumadas</v>
      </c>
      <c r="G4455"/>
      <c r="H4455"/>
      <c r="I4455"/>
      <c r="J4455"/>
      <c r="K4455" s="13"/>
      <c r="L4455" s="13">
        <f>dados!I4370/100</f>
        <v>0.13449999999999998</v>
      </c>
      <c r="M4455" s="13">
        <f>dados!J4370/100</f>
        <v>0.1593</v>
      </c>
      <c r="N4455" s="13">
        <f>dados!K4370/100</f>
        <v>0.18</v>
      </c>
      <c r="O4455" s="13">
        <f>dados!L4370/100</f>
        <v>0</v>
      </c>
      <c r="P4455" s="12" t="str">
        <f>LEFT(Tabela2[[#This Row],[Código]],2)</f>
        <v>40</v>
      </c>
    </row>
    <row r="4456" spans="2:16" ht="15" customHeight="1" x14ac:dyDescent="0.25">
      <c r="B4456" s="31" t="str">
        <f>IF(Tabela2[[#This Row],[Tipo]] = 0,LOOKUP(Tabela2[[#This Row],[RESUMO]],Tabela3[Grupo],Tabela3[Meus produtos]),VLOOKUP(Tabela2[[#This Row],[Código]],Tabela4[[Código NBS/LC116]:[Meus serviços]],3,0))</f>
        <v>Não</v>
      </c>
      <c r="C4456" t="str">
        <f>IF(E4456=0,TEXT(dados!A4371,"00000000"),IF(E4456=2,TEXT(dados!A4371,"0000"),TEXT(dados!A4371,"#")))</f>
        <v>40012200</v>
      </c>
      <c r="D4456" t="str">
        <f>IF(dados!B4371=0,"",dados!B4371)</f>
        <v/>
      </c>
      <c r="E4456">
        <f>dados!C4371</f>
        <v>0</v>
      </c>
      <c r="F4456" t="str">
        <f>dados!D4371</f>
        <v>Borracha natural tecnicam.especif.(tsnr),em outs.formas</v>
      </c>
      <c r="G4456"/>
      <c r="H4456"/>
      <c r="I4456"/>
      <c r="J4456"/>
      <c r="K4456" s="13"/>
      <c r="L4456" s="13">
        <f>dados!I4371/100</f>
        <v>0.13449999999999998</v>
      </c>
      <c r="M4456" s="13">
        <f>dados!J4371/100</f>
        <v>0.16789999999999999</v>
      </c>
      <c r="N4456" s="13">
        <f>dados!K4371/100</f>
        <v>0.18</v>
      </c>
      <c r="O4456" s="13">
        <f>dados!L4371/100</f>
        <v>0</v>
      </c>
      <c r="P4456" s="12" t="str">
        <f>LEFT(Tabela2[[#This Row],[Código]],2)</f>
        <v>40</v>
      </c>
    </row>
    <row r="4457" spans="2:16" ht="15" customHeight="1" x14ac:dyDescent="0.25">
      <c r="B4457" s="31" t="str">
        <f>IF(Tabela2[[#This Row],[Tipo]] = 0,LOOKUP(Tabela2[[#This Row],[RESUMO]],Tabela3[Grupo],Tabela3[Meus produtos]),VLOOKUP(Tabela2[[#This Row],[Código]],Tabela4[[Código NBS/LC116]:[Meus serviços]],3,0))</f>
        <v>Não</v>
      </c>
      <c r="C4457" t="str">
        <f>IF(E4457=0,TEXT(dados!A4372,"00000000"),IF(E4457=2,TEXT(dados!A4372,"0000"),TEXT(dados!A4372,"#")))</f>
        <v>40012910</v>
      </c>
      <c r="D4457" t="str">
        <f>IF(dados!B4372=0,"",dados!B4372)</f>
        <v/>
      </c>
      <c r="E4457">
        <f>dados!C4372</f>
        <v>0</v>
      </c>
      <c r="F4457" t="str">
        <f>dados!D4372</f>
        <v>Borracha natural crepada</v>
      </c>
      <c r="G4457"/>
      <c r="H4457"/>
      <c r="I4457"/>
      <c r="J4457"/>
      <c r="K4457" s="13"/>
      <c r="L4457" s="13">
        <f>dados!I4372/100</f>
        <v>0.13449999999999998</v>
      </c>
      <c r="M4457" s="13">
        <f>dados!J4372/100</f>
        <v>0.1593</v>
      </c>
      <c r="N4457" s="13">
        <f>dados!K4372/100</f>
        <v>0.18</v>
      </c>
      <c r="O4457" s="13">
        <f>dados!L4372/100</f>
        <v>0</v>
      </c>
      <c r="P4457" s="12" t="str">
        <f>LEFT(Tabela2[[#This Row],[Código]],2)</f>
        <v>40</v>
      </c>
    </row>
    <row r="4458" spans="2:16" ht="15" customHeight="1" x14ac:dyDescent="0.25">
      <c r="B4458" s="31" t="str">
        <f>IF(Tabela2[[#This Row],[Tipo]] = 0,LOOKUP(Tabela2[[#This Row],[RESUMO]],Tabela3[Grupo],Tabela3[Meus produtos]),VLOOKUP(Tabela2[[#This Row],[Código]],Tabela4[[Código NBS/LC116]:[Meus serviços]],3,0))</f>
        <v>Não</v>
      </c>
      <c r="C4458" t="str">
        <f>IF(E4458=0,TEXT(dados!A4373,"00000000"),IF(E4458=2,TEXT(dados!A4373,"0000"),TEXT(dados!A4373,"#")))</f>
        <v>40012920</v>
      </c>
      <c r="D4458" t="str">
        <f>IF(dados!B4373=0,"",dados!B4373)</f>
        <v/>
      </c>
      <c r="E4458">
        <f>dados!C4373</f>
        <v>0</v>
      </c>
      <c r="F4458" t="str">
        <f>dados!D4373</f>
        <v>Borracha natural granulada ou prensada</v>
      </c>
      <c r="G4458"/>
      <c r="H4458"/>
      <c r="I4458"/>
      <c r="J4458"/>
      <c r="K4458" s="13"/>
      <c r="L4458" s="13">
        <f>dados!I4373/100</f>
        <v>0.13449999999999998</v>
      </c>
      <c r="M4458" s="13">
        <f>dados!J4373/100</f>
        <v>0.16789999999999999</v>
      </c>
      <c r="N4458" s="13">
        <f>dados!K4373/100</f>
        <v>0.18</v>
      </c>
      <c r="O4458" s="13">
        <f>dados!L4373/100</f>
        <v>0</v>
      </c>
      <c r="P4458" s="12" t="str">
        <f>LEFT(Tabela2[[#This Row],[Código]],2)</f>
        <v>40</v>
      </c>
    </row>
    <row r="4459" spans="2:16" ht="15" customHeight="1" x14ac:dyDescent="0.25">
      <c r="B4459" s="31" t="str">
        <f>IF(Tabela2[[#This Row],[Tipo]] = 0,LOOKUP(Tabela2[[#This Row],[RESUMO]],Tabela3[Grupo],Tabela3[Meus produtos]),VLOOKUP(Tabela2[[#This Row],[Código]],Tabela4[[Código NBS/LC116]:[Meus serviços]],3,0))</f>
        <v>Não</v>
      </c>
      <c r="C4459" t="str">
        <f>IF(E4459=0,TEXT(dados!A4374,"00000000"),IF(E4459=2,TEXT(dados!A4374,"0000"),TEXT(dados!A4374,"#")))</f>
        <v>40012990</v>
      </c>
      <c r="D4459" t="str">
        <f>IF(dados!B4374=0,"",dados!B4374)</f>
        <v/>
      </c>
      <c r="E4459">
        <f>dados!C4374</f>
        <v>0</v>
      </c>
      <c r="F4459" t="str">
        <f>dados!D4374</f>
        <v>Borracha natural em outras formas</v>
      </c>
      <c r="G4459"/>
      <c r="H4459"/>
      <c r="I4459"/>
      <c r="J4459"/>
      <c r="K4459" s="13"/>
      <c r="L4459" s="13">
        <f>dados!I4374/100</f>
        <v>0.13449999999999998</v>
      </c>
      <c r="M4459" s="13">
        <f>dados!J4374/100</f>
        <v>0.1593</v>
      </c>
      <c r="N4459" s="13">
        <f>dados!K4374/100</f>
        <v>0.18</v>
      </c>
      <c r="O4459" s="13">
        <f>dados!L4374/100</f>
        <v>0</v>
      </c>
      <c r="P4459" s="12" t="str">
        <f>LEFT(Tabela2[[#This Row],[Código]],2)</f>
        <v>40</v>
      </c>
    </row>
    <row r="4460" spans="2:16" ht="15" customHeight="1" x14ac:dyDescent="0.25">
      <c r="B4460" s="31" t="str">
        <f>IF(Tabela2[[#This Row],[Tipo]] = 0,LOOKUP(Tabela2[[#This Row],[RESUMO]],Tabela3[Grupo],Tabela3[Meus produtos]),VLOOKUP(Tabela2[[#This Row],[Código]],Tabela4[[Código NBS/LC116]:[Meus serviços]],3,0))</f>
        <v>Não</v>
      </c>
      <c r="C4460" t="str">
        <f>IF(E4460=0,TEXT(dados!A4375,"00000000"),IF(E4460=2,TEXT(dados!A4375,"0000"),TEXT(dados!A4375,"#")))</f>
        <v>40013000</v>
      </c>
      <c r="D4460" t="str">
        <f>IF(dados!B4375=0,"",dados!B4375)</f>
        <v/>
      </c>
      <c r="E4460">
        <f>dados!C4375</f>
        <v>0</v>
      </c>
      <c r="F4460" t="str">
        <f>dados!D4375</f>
        <v>Balata,guta-percha,chicle e gomas naturais analogas</v>
      </c>
      <c r="G4460"/>
      <c r="H4460"/>
      <c r="I4460"/>
      <c r="J4460"/>
      <c r="K4460" s="13"/>
      <c r="L4460" s="13">
        <f>dados!I4375/100</f>
        <v>0.13449999999999998</v>
      </c>
      <c r="M4460" s="13">
        <f>dados!J4375/100</f>
        <v>0.1593</v>
      </c>
      <c r="N4460" s="13">
        <f>dados!K4375/100</f>
        <v>0.18</v>
      </c>
      <c r="O4460" s="13">
        <f>dados!L4375/100</f>
        <v>0</v>
      </c>
      <c r="P4460" s="12" t="str">
        <f>LEFT(Tabela2[[#This Row],[Código]],2)</f>
        <v>40</v>
      </c>
    </row>
    <row r="4461" spans="2:16" ht="15" customHeight="1" x14ac:dyDescent="0.25">
      <c r="B4461" s="31" t="str">
        <f>IF(Tabela2[[#This Row],[Tipo]] = 0,LOOKUP(Tabela2[[#This Row],[RESUMO]],Tabela3[Grupo],Tabela3[Meus produtos]),VLOOKUP(Tabela2[[#This Row],[Código]],Tabela4[[Código NBS/LC116]:[Meus serviços]],3,0))</f>
        <v>Não</v>
      </c>
      <c r="C4461" t="str">
        <f>IF(E4461=0,TEXT(dados!A4376,"00000000"),IF(E4461=2,TEXT(dados!A4376,"0000"),TEXT(dados!A4376,"#")))</f>
        <v>40021110</v>
      </c>
      <c r="D4461" t="str">
        <f>IF(dados!B4376=0,"",dados!B4376)</f>
        <v/>
      </c>
      <c r="E4461">
        <f>dados!C4376</f>
        <v>0</v>
      </c>
      <c r="F4461" t="str">
        <f>dados!D4376</f>
        <v>Latex de borracha de estireno-butadieno (sbr)</v>
      </c>
      <c r="G4461"/>
      <c r="H4461"/>
      <c r="I4461"/>
      <c r="J4461"/>
      <c r="K4461" s="13"/>
      <c r="L4461" s="13">
        <f>dados!I4376/100</f>
        <v>0.13880000000000001</v>
      </c>
      <c r="M4461" s="13">
        <f>dados!J4376/100</f>
        <v>0.17219999999999999</v>
      </c>
      <c r="N4461" s="13">
        <f>dados!K4376/100</f>
        <v>0.18</v>
      </c>
      <c r="O4461" s="13">
        <f>dados!L4376/100</f>
        <v>0</v>
      </c>
      <c r="P4461" s="12" t="str">
        <f>LEFT(Tabela2[[#This Row],[Código]],2)</f>
        <v>40</v>
      </c>
    </row>
    <row r="4462" spans="2:16" ht="15" customHeight="1" x14ac:dyDescent="0.25">
      <c r="B4462" s="31" t="str">
        <f>IF(Tabela2[[#This Row],[Tipo]] = 0,LOOKUP(Tabela2[[#This Row],[RESUMO]],Tabela3[Grupo],Tabela3[Meus produtos]),VLOOKUP(Tabela2[[#This Row],[Código]],Tabela4[[Código NBS/LC116]:[Meus serviços]],3,0))</f>
        <v>Não</v>
      </c>
      <c r="C4462" t="str">
        <f>IF(E4462=0,TEXT(dados!A4377,"00000000"),IF(E4462=2,TEXT(dados!A4377,"0000"),TEXT(dados!A4377,"#")))</f>
        <v>40021120</v>
      </c>
      <c r="D4462" t="str">
        <f>IF(dados!B4377=0,"",dados!B4377)</f>
        <v/>
      </c>
      <c r="E4462">
        <f>dados!C4377</f>
        <v>0</v>
      </c>
      <c r="F4462" t="str">
        <f>dados!D4377</f>
        <v>Latex de borracha de estireno-butadieno-carboxilada</v>
      </c>
      <c r="G4462"/>
      <c r="H4462"/>
      <c r="I4462"/>
      <c r="J4462"/>
      <c r="K4462" s="13"/>
      <c r="L4462" s="13">
        <f>dados!I4377/100</f>
        <v>0.13880000000000001</v>
      </c>
      <c r="M4462" s="13">
        <f>dados!J4377/100</f>
        <v>0.17219999999999999</v>
      </c>
      <c r="N4462" s="13">
        <f>dados!K4377/100</f>
        <v>0.18</v>
      </c>
      <c r="O4462" s="13">
        <f>dados!L4377/100</f>
        <v>0</v>
      </c>
      <c r="P4462" s="12" t="str">
        <f>LEFT(Tabela2[[#This Row],[Código]],2)</f>
        <v>40</v>
      </c>
    </row>
    <row r="4463" spans="2:16" ht="15" customHeight="1" x14ac:dyDescent="0.25">
      <c r="B4463" s="31" t="str">
        <f>IF(Tabela2[[#This Row],[Tipo]] = 0,LOOKUP(Tabela2[[#This Row],[RESUMO]],Tabela3[Grupo],Tabela3[Meus produtos]),VLOOKUP(Tabela2[[#This Row],[Código]],Tabela4[[Código NBS/LC116]:[Meus serviços]],3,0))</f>
        <v>Não</v>
      </c>
      <c r="C4463" t="str">
        <f>IF(E4463=0,TEXT(dados!A4378,"00000000"),IF(E4463=2,TEXT(dados!A4378,"0000"),TEXT(dados!A4378,"#")))</f>
        <v>40021911</v>
      </c>
      <c r="D4463" t="str">
        <f>IF(dados!B4378=0,"",dados!B4378)</f>
        <v/>
      </c>
      <c r="E4463">
        <f>dados!C4378</f>
        <v>0</v>
      </c>
      <c r="F4463" t="str">
        <f>dados!D4378</f>
        <v>Borracha de estireno-butadieno,em chapas,folhas,tiras</v>
      </c>
      <c r="G4463"/>
      <c r="H4463"/>
      <c r="I4463"/>
      <c r="J4463"/>
      <c r="K4463" s="13"/>
      <c r="L4463" s="13">
        <f>dados!I4378/100</f>
        <v>0.13880000000000001</v>
      </c>
      <c r="M4463" s="13">
        <f>dados!J4378/100</f>
        <v>0.17219999999999999</v>
      </c>
      <c r="N4463" s="13">
        <f>dados!K4378/100</f>
        <v>0.18</v>
      </c>
      <c r="O4463" s="13">
        <f>dados!L4378/100</f>
        <v>0</v>
      </c>
      <c r="P4463" s="12" t="str">
        <f>LEFT(Tabela2[[#This Row],[Código]],2)</f>
        <v>40</v>
      </c>
    </row>
    <row r="4464" spans="2:16" ht="15" customHeight="1" x14ac:dyDescent="0.25">
      <c r="B4464" s="31" t="str">
        <f>IF(Tabela2[[#This Row],[Tipo]] = 0,LOOKUP(Tabela2[[#This Row],[RESUMO]],Tabela3[Grupo],Tabela3[Meus produtos]),VLOOKUP(Tabela2[[#This Row],[Código]],Tabela4[[Código NBS/LC116]:[Meus serviços]],3,0))</f>
        <v>Não</v>
      </c>
      <c r="C4464" t="str">
        <f>IF(E4464=0,TEXT(dados!A4379,"00000000"),IF(E4464=2,TEXT(dados!A4379,"0000"),TEXT(dados!A4379,"#")))</f>
        <v>40021912</v>
      </c>
      <c r="D4464" t="str">
        <f>IF(dados!B4379=0,"",dados!B4379)</f>
        <v/>
      </c>
      <c r="E4464">
        <f>dados!C4379</f>
        <v>0</v>
      </c>
      <c r="F4464" t="str">
        <f>dados!D4379</f>
        <v>Borracha de estireno-butadieno,grau alim.forma primaria</v>
      </c>
      <c r="G4464"/>
      <c r="H4464"/>
      <c r="I4464"/>
      <c r="J4464"/>
      <c r="K4464" s="13"/>
      <c r="L4464" s="13">
        <f>dados!I4379/100</f>
        <v>0.13880000000000001</v>
      </c>
      <c r="M4464" s="13">
        <f>dados!J4379/100</f>
        <v>0.17219999999999999</v>
      </c>
      <c r="N4464" s="13">
        <f>dados!K4379/100</f>
        <v>0.18</v>
      </c>
      <c r="O4464" s="13">
        <f>dados!L4379/100</f>
        <v>0</v>
      </c>
      <c r="P4464" s="12" t="str">
        <f>LEFT(Tabela2[[#This Row],[Código]],2)</f>
        <v>40</v>
      </c>
    </row>
    <row r="4465" spans="2:16" ht="15" customHeight="1" x14ac:dyDescent="0.25">
      <c r="B4465" s="31" t="str">
        <f>IF(Tabela2[[#This Row],[Tipo]] = 0,LOOKUP(Tabela2[[#This Row],[RESUMO]],Tabela3[Grupo],Tabela3[Meus produtos]),VLOOKUP(Tabela2[[#This Row],[Código]],Tabela4[[Código NBS/LC116]:[Meus serviços]],3,0))</f>
        <v>Não</v>
      </c>
      <c r="C4465" t="str">
        <f>IF(E4465=0,TEXT(dados!A4380,"00000000"),IF(E4465=2,TEXT(dados!A4380,"0000"),TEXT(dados!A4380,"#")))</f>
        <v>40021919</v>
      </c>
      <c r="D4465" t="str">
        <f>IF(dados!B4380=0,"",dados!B4380)</f>
        <v/>
      </c>
      <c r="E4465">
        <f>dados!C4380</f>
        <v>0</v>
      </c>
      <c r="F4465" t="str">
        <f>dados!D4380</f>
        <v>Borracha de estireno-butadieno,em outs.formas primarias</v>
      </c>
      <c r="G4465"/>
      <c r="H4465"/>
      <c r="I4465"/>
      <c r="J4465"/>
      <c r="K4465" s="13"/>
      <c r="L4465" s="13">
        <f>dados!I4380/100</f>
        <v>0.13880000000000001</v>
      </c>
      <c r="M4465" s="13">
        <f>dados!J4380/100</f>
        <v>0.17219999999999999</v>
      </c>
      <c r="N4465" s="13">
        <f>dados!K4380/100</f>
        <v>0.18</v>
      </c>
      <c r="O4465" s="13">
        <f>dados!L4380/100</f>
        <v>0</v>
      </c>
      <c r="P4465" s="12" t="str">
        <f>LEFT(Tabela2[[#This Row],[Código]],2)</f>
        <v>40</v>
      </c>
    </row>
    <row r="4466" spans="2:16" ht="15" customHeight="1" x14ac:dyDescent="0.25">
      <c r="B4466" s="31" t="str">
        <f>IF(Tabela2[[#This Row],[Tipo]] = 0,LOOKUP(Tabela2[[#This Row],[RESUMO]],Tabela3[Grupo],Tabela3[Meus produtos]),VLOOKUP(Tabela2[[#This Row],[Código]],Tabela4[[Código NBS/LC116]:[Meus serviços]],3,0))</f>
        <v>Não</v>
      </c>
      <c r="C4466" t="str">
        <f>IF(E4466=0,TEXT(dados!A4381,"00000000"),IF(E4466=2,TEXT(dados!A4381,"0000"),TEXT(dados!A4381,"#")))</f>
        <v>40021920</v>
      </c>
      <c r="D4466" t="str">
        <f>IF(dados!B4381=0,"",dados!B4381)</f>
        <v/>
      </c>
      <c r="E4466">
        <f>dados!C4381</f>
        <v>0</v>
      </c>
      <c r="F4466" t="str">
        <f>dados!D4381</f>
        <v>Borracha de estireno-butadieno-carboxilad.em chapas,etc</v>
      </c>
      <c r="G4466"/>
      <c r="H4466"/>
      <c r="I4466"/>
      <c r="J4466"/>
      <c r="K4466" s="13"/>
      <c r="L4466" s="13">
        <f>dados!I4381/100</f>
        <v>0.13880000000000001</v>
      </c>
      <c r="M4466" s="13">
        <f>dados!J4381/100</f>
        <v>0.17219999999999999</v>
      </c>
      <c r="N4466" s="13">
        <f>dados!K4381/100</f>
        <v>0.18</v>
      </c>
      <c r="O4466" s="13">
        <f>dados!L4381/100</f>
        <v>0</v>
      </c>
      <c r="P4466" s="12" t="str">
        <f>LEFT(Tabela2[[#This Row],[Código]],2)</f>
        <v>40</v>
      </c>
    </row>
    <row r="4467" spans="2:16" ht="15" customHeight="1" x14ac:dyDescent="0.25">
      <c r="B4467" s="31" t="str">
        <f>IF(Tabela2[[#This Row],[Tipo]] = 0,LOOKUP(Tabela2[[#This Row],[RESUMO]],Tabela3[Grupo],Tabela3[Meus produtos]),VLOOKUP(Tabela2[[#This Row],[Código]],Tabela4[[Código NBS/LC116]:[Meus serviços]],3,0))</f>
        <v>Não</v>
      </c>
      <c r="C4467" t="str">
        <f>IF(E4467=0,TEXT(dados!A4382,"00000000"),IF(E4467=2,TEXT(dados!A4382,"0000"),TEXT(dados!A4382,"#")))</f>
        <v>40022010</v>
      </c>
      <c r="D4467" t="str">
        <f>IF(dados!B4382=0,"",dados!B4382)</f>
        <v/>
      </c>
      <c r="E4467">
        <f>dados!C4382</f>
        <v>0</v>
      </c>
      <c r="F4467" t="str">
        <f>dados!D4382</f>
        <v>Oleo de borracha de butadieno (br)</v>
      </c>
      <c r="G4467"/>
      <c r="H4467"/>
      <c r="I4467"/>
      <c r="J4467"/>
      <c r="K4467" s="13"/>
      <c r="L4467" s="13">
        <f>dados!I4382/100</f>
        <v>0.13880000000000001</v>
      </c>
      <c r="M4467" s="13">
        <f>dados!J4382/100</f>
        <v>0.1588</v>
      </c>
      <c r="N4467" s="13">
        <f>dados!K4382/100</f>
        <v>0.18</v>
      </c>
      <c r="O4467" s="13">
        <f>dados!L4382/100</f>
        <v>0</v>
      </c>
      <c r="P4467" s="12" t="str">
        <f>LEFT(Tabela2[[#This Row],[Código]],2)</f>
        <v>40</v>
      </c>
    </row>
    <row r="4468" spans="2:16" ht="15" customHeight="1" x14ac:dyDescent="0.25">
      <c r="B4468" s="31" t="str">
        <f>IF(Tabela2[[#This Row],[Tipo]] = 0,LOOKUP(Tabela2[[#This Row],[RESUMO]],Tabela3[Grupo],Tabela3[Meus produtos]),VLOOKUP(Tabela2[[#This Row],[Código]],Tabela4[[Código NBS/LC116]:[Meus serviços]],3,0))</f>
        <v>Não</v>
      </c>
      <c r="C4468" t="str">
        <f>IF(E4468=0,TEXT(dados!A4383,"00000000"),IF(E4468=2,TEXT(dados!A4383,"0000"),TEXT(dados!A4383,"#")))</f>
        <v>40022091</v>
      </c>
      <c r="D4468" t="str">
        <f>IF(dados!B4383=0,"",dados!B4383)</f>
        <v/>
      </c>
      <c r="E4468">
        <f>dados!C4383</f>
        <v>0</v>
      </c>
      <c r="F4468" t="str">
        <f>dados!D4383</f>
        <v>Borracha e suas obras Borracha sintetica e borracha artificial derivada dos oleos em formas primarias ou em chapas folhas ou tiras misturas dos produtos da posicao 40 01 com produtos da presente posicao em formas primarias ou em chapas folhas ou tiras 1 2 polibutadieno sindiotactico</v>
      </c>
      <c r="G4468"/>
      <c r="H4468"/>
      <c r="I4468"/>
      <c r="J4468"/>
      <c r="K4468" s="13"/>
      <c r="L4468" s="13">
        <f>dados!I4383/100</f>
        <v>0.13880000000000001</v>
      </c>
      <c r="M4468" s="13">
        <f>dados!J4383/100</f>
        <v>0.1588</v>
      </c>
      <c r="N4468" s="13">
        <f>dados!K4383/100</f>
        <v>0.18</v>
      </c>
      <c r="O4468" s="13">
        <f>dados!L4383/100</f>
        <v>0</v>
      </c>
      <c r="P4468" s="12" t="str">
        <f>LEFT(Tabela2[[#This Row],[Código]],2)</f>
        <v>40</v>
      </c>
    </row>
    <row r="4469" spans="2:16" ht="15" customHeight="1" x14ac:dyDescent="0.25">
      <c r="B4469" s="31" t="str">
        <f>IF(Tabela2[[#This Row],[Tipo]] = 0,LOOKUP(Tabela2[[#This Row],[RESUMO]],Tabela3[Grupo],Tabela3[Meus produtos]),VLOOKUP(Tabela2[[#This Row],[Código]],Tabela4[[Código NBS/LC116]:[Meus serviços]],3,0))</f>
        <v>Não</v>
      </c>
      <c r="C4469" t="str">
        <f>IF(E4469=0,TEXT(dados!A4384,"00000000"),IF(E4469=2,TEXT(dados!A4384,"0000"),TEXT(dados!A4384,"#")))</f>
        <v>40022099</v>
      </c>
      <c r="D4469" t="str">
        <f>IF(dados!B4384=0,"",dados!B4384)</f>
        <v/>
      </c>
      <c r="E4469">
        <f>dados!C4384</f>
        <v>0</v>
      </c>
      <c r="F4469" t="str">
        <f>dados!D4384</f>
        <v>Borracha e suas obras Borracha sintetica e borracha artificial derivada dos oleos em formas primarias ou em chapas folhas ou tiras misturas dos produtos da posicao 40 01 com produtos da presente posicao em formas primarias ou em chapas folhas ou tiras outras</v>
      </c>
      <c r="G4469"/>
      <c r="H4469"/>
      <c r="I4469"/>
      <c r="J4469"/>
      <c r="K4469" s="13"/>
      <c r="L4469" s="13">
        <f>dados!I4384/100</f>
        <v>0.13880000000000001</v>
      </c>
      <c r="M4469" s="13">
        <f>dados!J4384/100</f>
        <v>0.17219999999999999</v>
      </c>
      <c r="N4469" s="13">
        <f>dados!K4384/100</f>
        <v>0.18</v>
      </c>
      <c r="O4469" s="13">
        <f>dados!L4384/100</f>
        <v>0</v>
      </c>
      <c r="P4469" s="12" t="str">
        <f>LEFT(Tabela2[[#This Row],[Código]],2)</f>
        <v>40</v>
      </c>
    </row>
    <row r="4470" spans="2:16" ht="15" customHeight="1" x14ac:dyDescent="0.25">
      <c r="B4470" s="31" t="str">
        <f>IF(Tabela2[[#This Row],[Tipo]] = 0,LOOKUP(Tabela2[[#This Row],[RESUMO]],Tabela3[Grupo],Tabela3[Meus produtos]),VLOOKUP(Tabela2[[#This Row],[Código]],Tabela4[[Código NBS/LC116]:[Meus serviços]],3,0))</f>
        <v>Não</v>
      </c>
      <c r="C4470" t="str">
        <f>IF(E4470=0,TEXT(dados!A4385,"00000000"),IF(E4470=2,TEXT(dados!A4385,"0000"),TEXT(dados!A4385,"#")))</f>
        <v>40023100</v>
      </c>
      <c r="D4470" t="str">
        <f>IF(dados!B4385=0,"",dados!B4385)</f>
        <v/>
      </c>
      <c r="E4470">
        <f>dados!C4385</f>
        <v>0</v>
      </c>
      <c r="F4470" t="str">
        <f>dados!D4385</f>
        <v>Borracha de isobuteno-isopreno (butila),em chapas,etc.</v>
      </c>
      <c r="G4470"/>
      <c r="H4470"/>
      <c r="I4470"/>
      <c r="J4470"/>
      <c r="K4470" s="13"/>
      <c r="L4470" s="13">
        <f>dados!I4385/100</f>
        <v>0.13880000000000001</v>
      </c>
      <c r="M4470" s="13">
        <f>dados!J4385/100</f>
        <v>0.1588</v>
      </c>
      <c r="N4470" s="13">
        <f>dados!K4385/100</f>
        <v>0.18</v>
      </c>
      <c r="O4470" s="13">
        <f>dados!L4385/100</f>
        <v>0</v>
      </c>
      <c r="P4470" s="12" t="str">
        <f>LEFT(Tabela2[[#This Row],[Código]],2)</f>
        <v>40</v>
      </c>
    </row>
    <row r="4471" spans="2:16" ht="15" customHeight="1" x14ac:dyDescent="0.25">
      <c r="B4471" s="31" t="str">
        <f>IF(Tabela2[[#This Row],[Tipo]] = 0,LOOKUP(Tabela2[[#This Row],[RESUMO]],Tabela3[Grupo],Tabela3[Meus produtos]),VLOOKUP(Tabela2[[#This Row],[Código]],Tabela4[[Código NBS/LC116]:[Meus serviços]],3,0))</f>
        <v>Não</v>
      </c>
      <c r="C4471" t="str">
        <f>IF(E4471=0,TEXT(dados!A4386,"00000000"),IF(E4471=2,TEXT(dados!A4386,"0000"),TEXT(dados!A4386,"#")))</f>
        <v>40023900</v>
      </c>
      <c r="D4471" t="str">
        <f>IF(dados!B4386=0,"",dados!B4386)</f>
        <v/>
      </c>
      <c r="E4471">
        <f>dados!C4386</f>
        <v>0</v>
      </c>
      <c r="F4471" t="str">
        <f>dados!D4386</f>
        <v>Borracha de isobuteno-isopreno halogenada,em chapas,etc</v>
      </c>
      <c r="G4471"/>
      <c r="H4471"/>
      <c r="I4471"/>
      <c r="J4471"/>
      <c r="K4471" s="13"/>
      <c r="L4471" s="13">
        <f>dados!I4386/100</f>
        <v>0.13880000000000001</v>
      </c>
      <c r="M4471" s="13">
        <f>dados!J4386/100</f>
        <v>0.1588</v>
      </c>
      <c r="N4471" s="13">
        <f>dados!K4386/100</f>
        <v>0.18</v>
      </c>
      <c r="O4471" s="13">
        <f>dados!L4386/100</f>
        <v>0</v>
      </c>
      <c r="P4471" s="12" t="str">
        <f>LEFT(Tabela2[[#This Row],[Código]],2)</f>
        <v>40</v>
      </c>
    </row>
    <row r="4472" spans="2:16" ht="15" customHeight="1" x14ac:dyDescent="0.25">
      <c r="B4472" s="31" t="str">
        <f>IF(Tabela2[[#This Row],[Tipo]] = 0,LOOKUP(Tabela2[[#This Row],[RESUMO]],Tabela3[Grupo],Tabela3[Meus produtos]),VLOOKUP(Tabela2[[#This Row],[Código]],Tabela4[[Código NBS/LC116]:[Meus serviços]],3,0))</f>
        <v>Não</v>
      </c>
      <c r="C4472" t="str">
        <f>IF(E4472=0,TEXT(dados!A4387,"00000000"),IF(E4472=2,TEXT(dados!A4387,"0000"),TEXT(dados!A4387,"#")))</f>
        <v>40024100</v>
      </c>
      <c r="D4472" t="str">
        <f>IF(dados!B4387=0,"",dados!B4387)</f>
        <v/>
      </c>
      <c r="E4472">
        <f>dados!C4387</f>
        <v>0</v>
      </c>
      <c r="F4472" t="str">
        <f>dados!D4387</f>
        <v>Latex de borracha de cloropreno (clorobutadieno)(cr)</v>
      </c>
      <c r="G4472"/>
      <c r="H4472"/>
      <c r="I4472"/>
      <c r="J4472"/>
      <c r="K4472" s="13"/>
      <c r="L4472" s="13">
        <f>dados!I4387/100</f>
        <v>0.13880000000000001</v>
      </c>
      <c r="M4472" s="13">
        <f>dados!J4387/100</f>
        <v>0.1588</v>
      </c>
      <c r="N4472" s="13">
        <f>dados!K4387/100</f>
        <v>0.18</v>
      </c>
      <c r="O4472" s="13">
        <f>dados!L4387/100</f>
        <v>0</v>
      </c>
      <c r="P4472" s="12" t="str">
        <f>LEFT(Tabela2[[#This Row],[Código]],2)</f>
        <v>40</v>
      </c>
    </row>
    <row r="4473" spans="2:16" ht="15" customHeight="1" x14ac:dyDescent="0.25">
      <c r="B4473" s="31" t="str">
        <f>IF(Tabela2[[#This Row],[Tipo]] = 0,LOOKUP(Tabela2[[#This Row],[RESUMO]],Tabela3[Grupo],Tabela3[Meus produtos]),VLOOKUP(Tabela2[[#This Row],[Código]],Tabela4[[Código NBS/LC116]:[Meus serviços]],3,0))</f>
        <v>Não</v>
      </c>
      <c r="C4473" t="str">
        <f>IF(E4473=0,TEXT(dados!A4388,"00000000"),IF(E4473=2,TEXT(dados!A4388,"0000"),TEXT(dados!A4388,"#")))</f>
        <v>40024900</v>
      </c>
      <c r="D4473" t="str">
        <f>IF(dados!B4388=0,"",dados!B4388)</f>
        <v/>
      </c>
      <c r="E4473">
        <f>dados!C4388</f>
        <v>0</v>
      </c>
      <c r="F4473" t="str">
        <f>dados!D4388</f>
        <v>Borracha de cloropreno (clorobutadieno),em chapas,etc.</v>
      </c>
      <c r="G4473"/>
      <c r="H4473"/>
      <c r="I4473"/>
      <c r="J4473"/>
      <c r="K4473" s="13"/>
      <c r="L4473" s="13">
        <f>dados!I4388/100</f>
        <v>0.13880000000000001</v>
      </c>
      <c r="M4473" s="13">
        <f>dados!J4388/100</f>
        <v>0.1588</v>
      </c>
      <c r="N4473" s="13">
        <f>dados!K4388/100</f>
        <v>0.18</v>
      </c>
      <c r="O4473" s="13">
        <f>dados!L4388/100</f>
        <v>0</v>
      </c>
      <c r="P4473" s="12" t="str">
        <f>LEFT(Tabela2[[#This Row],[Código]],2)</f>
        <v>40</v>
      </c>
    </row>
    <row r="4474" spans="2:16" ht="15" customHeight="1" x14ac:dyDescent="0.25">
      <c r="B4474" s="31" t="str">
        <f>IF(Tabela2[[#This Row],[Tipo]] = 0,LOOKUP(Tabela2[[#This Row],[RESUMO]],Tabela3[Grupo],Tabela3[Meus produtos]),VLOOKUP(Tabela2[[#This Row],[Código]],Tabela4[[Código NBS/LC116]:[Meus serviços]],3,0))</f>
        <v>Não</v>
      </c>
      <c r="C4474" t="str">
        <f>IF(E4474=0,TEXT(dados!A4389,"00000000"),IF(E4474=2,TEXT(dados!A4389,"0000"),TEXT(dados!A4389,"#")))</f>
        <v>40025100</v>
      </c>
      <c r="D4474" t="str">
        <f>IF(dados!B4389=0,"",dados!B4389)</f>
        <v/>
      </c>
      <c r="E4474">
        <f>dados!C4389</f>
        <v>0</v>
      </c>
      <c r="F4474" t="str">
        <f>dados!D4389</f>
        <v>Latex de borracha de acrilonitrila-butadieno (nbr)</v>
      </c>
      <c r="G4474"/>
      <c r="H4474"/>
      <c r="I4474"/>
      <c r="J4474"/>
      <c r="K4474" s="13"/>
      <c r="L4474" s="13">
        <f>dados!I4389/100</f>
        <v>0.13880000000000001</v>
      </c>
      <c r="M4474" s="13">
        <f>dados!J4389/100</f>
        <v>0.17219999999999999</v>
      </c>
      <c r="N4474" s="13">
        <f>dados!K4389/100</f>
        <v>0.18</v>
      </c>
      <c r="O4474" s="13">
        <f>dados!L4389/100</f>
        <v>0</v>
      </c>
      <c r="P4474" s="12" t="str">
        <f>LEFT(Tabela2[[#This Row],[Código]],2)</f>
        <v>40</v>
      </c>
    </row>
    <row r="4475" spans="2:16" ht="15" customHeight="1" x14ac:dyDescent="0.25">
      <c r="B4475" s="31" t="str">
        <f>IF(Tabela2[[#This Row],[Tipo]] = 0,LOOKUP(Tabela2[[#This Row],[RESUMO]],Tabela3[Grupo],Tabela3[Meus produtos]),VLOOKUP(Tabela2[[#This Row],[Código]],Tabela4[[Código NBS/LC116]:[Meus serviços]],3,0))</f>
        <v>Não</v>
      </c>
      <c r="C4475" t="str">
        <f>IF(E4475=0,TEXT(dados!A4390,"00000000"),IF(E4475=2,TEXT(dados!A4390,"0000"),TEXT(dados!A4390,"#")))</f>
        <v>40025900</v>
      </c>
      <c r="D4475" t="str">
        <f>IF(dados!B4390=0,"",dados!B4390)</f>
        <v/>
      </c>
      <c r="E4475">
        <f>dados!C4390</f>
        <v>0</v>
      </c>
      <c r="F4475" t="str">
        <f>dados!D4390</f>
        <v>Borracha de acrilonitrila-butadieno em chapas,fls.etc.</v>
      </c>
      <c r="G4475"/>
      <c r="H4475"/>
      <c r="I4475"/>
      <c r="J4475"/>
      <c r="K4475" s="13"/>
      <c r="L4475" s="13">
        <f>dados!I4390/100</f>
        <v>0.13880000000000001</v>
      </c>
      <c r="M4475" s="13">
        <f>dados!J4390/100</f>
        <v>0.17219999999999999</v>
      </c>
      <c r="N4475" s="13">
        <f>dados!K4390/100</f>
        <v>0.18</v>
      </c>
      <c r="O4475" s="13">
        <f>dados!L4390/100</f>
        <v>0</v>
      </c>
      <c r="P4475" s="12" t="str">
        <f>LEFT(Tabela2[[#This Row],[Código]],2)</f>
        <v>40</v>
      </c>
    </row>
    <row r="4476" spans="2:16" ht="15" customHeight="1" x14ac:dyDescent="0.25">
      <c r="B4476" s="31" t="str">
        <f>IF(Tabela2[[#This Row],[Tipo]] = 0,LOOKUP(Tabela2[[#This Row],[RESUMO]],Tabela3[Grupo],Tabela3[Meus produtos]),VLOOKUP(Tabela2[[#This Row],[Código]],Tabela4[[Código NBS/LC116]:[Meus serviços]],3,0))</f>
        <v>Não</v>
      </c>
      <c r="C4476" t="str">
        <f>IF(E4476=0,TEXT(dados!A4391,"00000000"),IF(E4476=2,TEXT(dados!A4391,"0000"),TEXT(dados!A4391,"#")))</f>
        <v>40026000</v>
      </c>
      <c r="D4476" t="str">
        <f>IF(dados!B4391=0,"",dados!B4391)</f>
        <v/>
      </c>
      <c r="E4476">
        <f>dados!C4391</f>
        <v>0</v>
      </c>
      <c r="F4476" t="str">
        <f>dados!D4391</f>
        <v>Borracha de isopreno (ir) em chapas,folhas,tiras,etc.</v>
      </c>
      <c r="G4476"/>
      <c r="H4476"/>
      <c r="I4476"/>
      <c r="J4476"/>
      <c r="K4476" s="13"/>
      <c r="L4476" s="13">
        <f>dados!I4391/100</f>
        <v>0.13880000000000001</v>
      </c>
      <c r="M4476" s="13">
        <f>dados!J4391/100</f>
        <v>0.1588</v>
      </c>
      <c r="N4476" s="13">
        <f>dados!K4391/100</f>
        <v>0.18</v>
      </c>
      <c r="O4476" s="13">
        <f>dados!L4391/100</f>
        <v>0</v>
      </c>
      <c r="P4476" s="12" t="str">
        <f>LEFT(Tabela2[[#This Row],[Código]],2)</f>
        <v>40</v>
      </c>
    </row>
    <row r="4477" spans="2:16" ht="15" customHeight="1" x14ac:dyDescent="0.25">
      <c r="B4477" s="31" t="str">
        <f>IF(Tabela2[[#This Row],[Tipo]] = 0,LOOKUP(Tabela2[[#This Row],[RESUMO]],Tabela3[Grupo],Tabela3[Meus produtos]),VLOOKUP(Tabela2[[#This Row],[Código]],Tabela4[[Código NBS/LC116]:[Meus serviços]],3,0))</f>
        <v>Não</v>
      </c>
      <c r="C4477" t="str">
        <f>IF(E4477=0,TEXT(dados!A4392,"00000000"),IF(E4477=2,TEXT(dados!A4392,"0000"),TEXT(dados!A4392,"#")))</f>
        <v>40027000</v>
      </c>
      <c r="D4477" t="str">
        <f>IF(dados!B4392=0,"",dados!B4392)</f>
        <v/>
      </c>
      <c r="E4477">
        <f>dados!C4392</f>
        <v>0</v>
      </c>
      <c r="F4477" t="str">
        <f>dados!D4392</f>
        <v>Borracha de etileno-propileno-dieno n/conjug.em chapas,</v>
      </c>
      <c r="G4477"/>
      <c r="H4477"/>
      <c r="I4477"/>
      <c r="J4477"/>
      <c r="K4477" s="13"/>
      <c r="L4477" s="13">
        <f>dados!I4392/100</f>
        <v>0.13880000000000001</v>
      </c>
      <c r="M4477" s="13">
        <f>dados!J4392/100</f>
        <v>0.17219999999999999</v>
      </c>
      <c r="N4477" s="13">
        <f>dados!K4392/100</f>
        <v>0.18</v>
      </c>
      <c r="O4477" s="13">
        <f>dados!L4392/100</f>
        <v>0</v>
      </c>
      <c r="P4477" s="12" t="str">
        <f>LEFT(Tabela2[[#This Row],[Código]],2)</f>
        <v>40</v>
      </c>
    </row>
    <row r="4478" spans="2:16" ht="15" customHeight="1" x14ac:dyDescent="0.25">
      <c r="B4478" s="31" t="str">
        <f>IF(Tabela2[[#This Row],[Tipo]] = 0,LOOKUP(Tabela2[[#This Row],[RESUMO]],Tabela3[Grupo],Tabela3[Meus produtos]),VLOOKUP(Tabela2[[#This Row],[Código]],Tabela4[[Código NBS/LC116]:[Meus serviços]],3,0))</f>
        <v>Não</v>
      </c>
      <c r="C4478" t="str">
        <f>IF(E4478=0,TEXT(dados!A4393,"00000000"),IF(E4478=2,TEXT(dados!A4393,"0000"),TEXT(dados!A4393,"#")))</f>
        <v>40028000</v>
      </c>
      <c r="D4478" t="str">
        <f>IF(dados!B4393=0,"",dados!B4393)</f>
        <v/>
      </c>
      <c r="E4478">
        <f>dados!C4393</f>
        <v>0</v>
      </c>
      <c r="F4478" t="str">
        <f>dados!D4393</f>
        <v>Misturas de borracha natural com borracha sintetica,etc</v>
      </c>
      <c r="G4478"/>
      <c r="H4478"/>
      <c r="I4478"/>
      <c r="J4478"/>
      <c r="K4478" s="13"/>
      <c r="L4478" s="13">
        <f>dados!I4393/100</f>
        <v>0.13880000000000001</v>
      </c>
      <c r="M4478" s="13">
        <f>dados!J4393/100</f>
        <v>0.17219999999999999</v>
      </c>
      <c r="N4478" s="13">
        <f>dados!K4393/100</f>
        <v>0.18</v>
      </c>
      <c r="O4478" s="13">
        <f>dados!L4393/100</f>
        <v>0</v>
      </c>
      <c r="P4478" s="12" t="str">
        <f>LEFT(Tabela2[[#This Row],[Código]],2)</f>
        <v>40</v>
      </c>
    </row>
    <row r="4479" spans="2:16" ht="15" customHeight="1" x14ac:dyDescent="0.25">
      <c r="B4479" s="31" t="str">
        <f>IF(Tabela2[[#This Row],[Tipo]] = 0,LOOKUP(Tabela2[[#This Row],[RESUMO]],Tabela3[Grupo],Tabela3[Meus produtos]),VLOOKUP(Tabela2[[#This Row],[Código]],Tabela4[[Código NBS/LC116]:[Meus serviços]],3,0))</f>
        <v>Não</v>
      </c>
      <c r="C4479" t="str">
        <f>IF(E4479=0,TEXT(dados!A4394,"00000000"),IF(E4479=2,TEXT(dados!A4394,"0000"),TEXT(dados!A4394,"#")))</f>
        <v>40029100</v>
      </c>
      <c r="D4479" t="str">
        <f>IF(dados!B4394=0,"",dados!B4394)</f>
        <v/>
      </c>
      <c r="E4479">
        <f>dados!C4394</f>
        <v>0</v>
      </c>
      <c r="F4479" t="str">
        <f>dados!D4394</f>
        <v>Latex de outs.borrachas sinteticas ou artificiais</v>
      </c>
      <c r="G4479"/>
      <c r="H4479"/>
      <c r="I4479"/>
      <c r="J4479"/>
      <c r="K4479" s="13"/>
      <c r="L4479" s="13">
        <f>dados!I4394/100</f>
        <v>0.13880000000000001</v>
      </c>
      <c r="M4479" s="13">
        <f>dados!J4394/100</f>
        <v>0.17219999999999999</v>
      </c>
      <c r="N4479" s="13">
        <f>dados!K4394/100</f>
        <v>0.18</v>
      </c>
      <c r="O4479" s="13">
        <f>dados!L4394/100</f>
        <v>0</v>
      </c>
      <c r="P4479" s="12" t="str">
        <f>LEFT(Tabela2[[#This Row],[Código]],2)</f>
        <v>40</v>
      </c>
    </row>
    <row r="4480" spans="2:16" ht="15" customHeight="1" x14ac:dyDescent="0.25">
      <c r="B4480" s="31" t="str">
        <f>IF(Tabela2[[#This Row],[Tipo]] = 0,LOOKUP(Tabela2[[#This Row],[RESUMO]],Tabela3[Grupo],Tabela3[Meus produtos]),VLOOKUP(Tabela2[[#This Row],[Código]],Tabela4[[Código NBS/LC116]:[Meus serviços]],3,0))</f>
        <v>Não</v>
      </c>
      <c r="C4480" t="str">
        <f>IF(E4480=0,TEXT(dados!A4395,"00000000"),IF(E4480=2,TEXT(dados!A4395,"0000"),TEXT(dados!A4395,"#")))</f>
        <v>40029910</v>
      </c>
      <c r="D4480" t="str">
        <f>IF(dados!B4395=0,"",dados!B4395)</f>
        <v/>
      </c>
      <c r="E4480">
        <f>dados!C4395</f>
        <v>0</v>
      </c>
      <c r="F4480" t="str">
        <f>dados!D4395</f>
        <v>Borracha estireno-isopreno-estireno em chapas,fls.etc.</v>
      </c>
      <c r="G4480"/>
      <c r="H4480"/>
      <c r="I4480"/>
      <c r="J4480"/>
      <c r="K4480" s="13"/>
      <c r="L4480" s="13">
        <f>dados!I4395/100</f>
        <v>0.13880000000000001</v>
      </c>
      <c r="M4480" s="13">
        <f>dados!J4395/100</f>
        <v>0.17219999999999999</v>
      </c>
      <c r="N4480" s="13">
        <f>dados!K4395/100</f>
        <v>0.18</v>
      </c>
      <c r="O4480" s="13">
        <f>dados!L4395/100</f>
        <v>0</v>
      </c>
      <c r="P4480" s="12" t="str">
        <f>LEFT(Tabela2[[#This Row],[Código]],2)</f>
        <v>40</v>
      </c>
    </row>
    <row r="4481" spans="2:16" ht="15" customHeight="1" x14ac:dyDescent="0.25">
      <c r="B4481" s="31" t="str">
        <f>IF(Tabela2[[#This Row],[Tipo]] = 0,LOOKUP(Tabela2[[#This Row],[RESUMO]],Tabela3[Grupo],Tabela3[Meus produtos]),VLOOKUP(Tabela2[[#This Row],[Código]],Tabela4[[Código NBS/LC116]:[Meus serviços]],3,0))</f>
        <v>Não</v>
      </c>
      <c r="C4481" t="str">
        <f>IF(E4481=0,TEXT(dados!A4396,"00000000"),IF(E4481=2,TEXT(dados!A4396,"0000"),TEXT(dados!A4396,"#")))</f>
        <v>40029920</v>
      </c>
      <c r="D4481" t="str">
        <f>IF(dados!B4396=0,"",dados!B4396)</f>
        <v/>
      </c>
      <c r="E4481">
        <f>dados!C4396</f>
        <v>0</v>
      </c>
      <c r="F4481" t="str">
        <f>dados!D4396</f>
        <v>Borracha etileno-propileno-dieno n/conjugado-propil.etc</v>
      </c>
      <c r="G4481"/>
      <c r="H4481"/>
      <c r="I4481"/>
      <c r="J4481"/>
      <c r="K4481" s="13"/>
      <c r="L4481" s="13">
        <f>dados!I4396/100</f>
        <v>0.13880000000000001</v>
      </c>
      <c r="M4481" s="13">
        <f>dados!J4396/100</f>
        <v>0.1588</v>
      </c>
      <c r="N4481" s="13">
        <f>dados!K4396/100</f>
        <v>0.18</v>
      </c>
      <c r="O4481" s="13">
        <f>dados!L4396/100</f>
        <v>0</v>
      </c>
      <c r="P4481" s="12" t="str">
        <f>LEFT(Tabela2[[#This Row],[Código]],2)</f>
        <v>40</v>
      </c>
    </row>
    <row r="4482" spans="2:16" ht="15" customHeight="1" x14ac:dyDescent="0.25">
      <c r="B4482" s="31" t="str">
        <f>IF(Tabela2[[#This Row],[Tipo]] = 0,LOOKUP(Tabela2[[#This Row],[RESUMO]],Tabela3[Grupo],Tabela3[Meus produtos]),VLOOKUP(Tabela2[[#This Row],[Código]],Tabela4[[Código NBS/LC116]:[Meus serviços]],3,0))</f>
        <v>Não</v>
      </c>
      <c r="C4482" t="str">
        <f>IF(E4482=0,TEXT(dados!A4397,"00000000"),IF(E4482=2,TEXT(dados!A4397,"0000"),TEXT(dados!A4397,"#")))</f>
        <v>40029930</v>
      </c>
      <c r="D4482" t="str">
        <f>IF(dados!B4397=0,"",dados!B4397)</f>
        <v/>
      </c>
      <c r="E4482">
        <f>dados!C4397</f>
        <v>0</v>
      </c>
      <c r="F4482" t="str">
        <f>dados!D4397</f>
        <v>Borracha acrilonitrila-butadieno hidrogenada</v>
      </c>
      <c r="G4482"/>
      <c r="H4482"/>
      <c r="I4482"/>
      <c r="J4482"/>
      <c r="K4482" s="13"/>
      <c r="L4482" s="13">
        <f>dados!I4397/100</f>
        <v>0.13880000000000001</v>
      </c>
      <c r="M4482" s="13">
        <f>dados!J4397/100</f>
        <v>0.1588</v>
      </c>
      <c r="N4482" s="13">
        <f>dados!K4397/100</f>
        <v>0.18</v>
      </c>
      <c r="O4482" s="13">
        <f>dados!L4397/100</f>
        <v>0</v>
      </c>
      <c r="P4482" s="12" t="str">
        <f>LEFT(Tabela2[[#This Row],[Código]],2)</f>
        <v>40</v>
      </c>
    </row>
    <row r="4483" spans="2:16" ht="15" customHeight="1" x14ac:dyDescent="0.25">
      <c r="B4483" s="31" t="str">
        <f>IF(Tabela2[[#This Row],[Tipo]] = 0,LOOKUP(Tabela2[[#This Row],[RESUMO]],Tabela3[Grupo],Tabela3[Meus produtos]),VLOOKUP(Tabela2[[#This Row],[Código]],Tabela4[[Código NBS/LC116]:[Meus serviços]],3,0))</f>
        <v>Não</v>
      </c>
      <c r="C4483" t="str">
        <f>IF(E4483=0,TEXT(dados!A4398,"00000000"),IF(E4483=2,TEXT(dados!A4398,"0000"),TEXT(dados!A4398,"#")))</f>
        <v>40029990</v>
      </c>
      <c r="D4483" t="str">
        <f>IF(dados!B4398=0,"",dados!B4398)</f>
        <v/>
      </c>
      <c r="E4483">
        <f>dados!C4398</f>
        <v>0</v>
      </c>
      <c r="F4483" t="str">
        <f>dados!D4398</f>
        <v>Outs.borrachas sinteticas e artificiais,em chapas,etc.</v>
      </c>
      <c r="G4483"/>
      <c r="H4483"/>
      <c r="I4483"/>
      <c r="J4483"/>
      <c r="K4483" s="13"/>
      <c r="L4483" s="13">
        <f>dados!I4398/100</f>
        <v>0.13880000000000001</v>
      </c>
      <c r="M4483" s="13">
        <f>dados!J4398/100</f>
        <v>0.17219999999999999</v>
      </c>
      <c r="N4483" s="13">
        <f>dados!K4398/100</f>
        <v>0.18</v>
      </c>
      <c r="O4483" s="13">
        <f>dados!L4398/100</f>
        <v>0</v>
      </c>
      <c r="P4483" s="12" t="str">
        <f>LEFT(Tabela2[[#This Row],[Código]],2)</f>
        <v>40</v>
      </c>
    </row>
    <row r="4484" spans="2:16" ht="15" customHeight="1" x14ac:dyDescent="0.25">
      <c r="B4484" s="31" t="str">
        <f>IF(Tabela2[[#This Row],[Tipo]] = 0,LOOKUP(Tabela2[[#This Row],[RESUMO]],Tabela3[Grupo],Tabela3[Meus produtos]),VLOOKUP(Tabela2[[#This Row],[Código]],Tabela4[[Código NBS/LC116]:[Meus serviços]],3,0))</f>
        <v>Não</v>
      </c>
      <c r="C4484" t="str">
        <f>IF(E4484=0,TEXT(dados!A4399,"00000000"),IF(E4484=2,TEXT(dados!A4399,"0000"),TEXT(dados!A4399,"#")))</f>
        <v>40030000</v>
      </c>
      <c r="D4484" t="str">
        <f>IF(dados!B4399=0,"",dados!B4399)</f>
        <v/>
      </c>
      <c r="E4484">
        <f>dados!C4399</f>
        <v>0</v>
      </c>
      <c r="F4484" t="str">
        <f>dados!D4399</f>
        <v>Borracha regenerada,em formas primarias ou chapas,etc.</v>
      </c>
      <c r="G4484"/>
      <c r="H4484"/>
      <c r="I4484"/>
      <c r="J4484"/>
      <c r="K4484" s="13"/>
      <c r="L4484" s="13">
        <f>dados!I4399/100</f>
        <v>0.13880000000000001</v>
      </c>
      <c r="M4484" s="13">
        <f>dados!J4399/100</f>
        <v>0.17219999999999999</v>
      </c>
      <c r="N4484" s="13">
        <f>dados!K4399/100</f>
        <v>0.18</v>
      </c>
      <c r="O4484" s="13">
        <f>dados!L4399/100</f>
        <v>0</v>
      </c>
      <c r="P4484" s="12" t="str">
        <f>LEFT(Tabela2[[#This Row],[Código]],2)</f>
        <v>40</v>
      </c>
    </row>
    <row r="4485" spans="2:16" ht="15" customHeight="1" x14ac:dyDescent="0.25">
      <c r="B4485" s="31" t="str">
        <f>IF(Tabela2[[#This Row],[Tipo]] = 0,LOOKUP(Tabela2[[#This Row],[RESUMO]],Tabela3[Grupo],Tabela3[Meus produtos]),VLOOKUP(Tabela2[[#This Row],[Código]],Tabela4[[Código NBS/LC116]:[Meus serviços]],3,0))</f>
        <v>Não</v>
      </c>
      <c r="C4485" t="str">
        <f>IF(E4485=0,TEXT(dados!A4400,"00000000"),IF(E4485=2,TEXT(dados!A4400,"0000"),TEXT(dados!A4400,"#")))</f>
        <v>40040000</v>
      </c>
      <c r="D4485" t="str">
        <f>IF(dados!B4400=0,"",dados!B4400)</f>
        <v/>
      </c>
      <c r="E4485">
        <f>dados!C4400</f>
        <v>0</v>
      </c>
      <c r="F4485" t="str">
        <f>dados!D4400</f>
        <v>Desperdicios,residuos,etc.de borracha nao endurecida</v>
      </c>
      <c r="G4485"/>
      <c r="H4485"/>
      <c r="I4485"/>
      <c r="J4485"/>
      <c r="K4485" s="13"/>
      <c r="L4485" s="13">
        <f>dados!I4400/100</f>
        <v>0.13449999999999998</v>
      </c>
      <c r="M4485" s="13">
        <f>dados!J4400/100</f>
        <v>0.16789999999999999</v>
      </c>
      <c r="N4485" s="13">
        <f>dados!K4400/100</f>
        <v>0.18</v>
      </c>
      <c r="O4485" s="13">
        <f>dados!L4400/100</f>
        <v>0</v>
      </c>
      <c r="P4485" s="12" t="str">
        <f>LEFT(Tabela2[[#This Row],[Código]],2)</f>
        <v>40</v>
      </c>
    </row>
    <row r="4486" spans="2:16" ht="15" customHeight="1" x14ac:dyDescent="0.25">
      <c r="B4486" s="31" t="str">
        <f>IF(Tabela2[[#This Row],[Tipo]] = 0,LOOKUP(Tabela2[[#This Row],[RESUMO]],Tabela3[Grupo],Tabela3[Meus produtos]),VLOOKUP(Tabela2[[#This Row],[Código]],Tabela4[[Código NBS/LC116]:[Meus serviços]],3,0))</f>
        <v>Não</v>
      </c>
      <c r="C4486" t="str">
        <f>IF(E4486=0,TEXT(dados!A4401,"00000000"),IF(E4486=2,TEXT(dados!A4401,"0000"),TEXT(dados!A4401,"#")))</f>
        <v>40051010</v>
      </c>
      <c r="D4486" t="str">
        <f>IF(dados!B4401=0,"",dados!B4401)</f>
        <v/>
      </c>
      <c r="E4486">
        <f>dados!C4401</f>
        <v>0</v>
      </c>
      <c r="F4486" t="str">
        <f>dados!D4401</f>
        <v>Borracha etileno-propileno-dieno,etc.c/silica,granulos</v>
      </c>
      <c r="G4486"/>
      <c r="H4486"/>
      <c r="I4486"/>
      <c r="J4486"/>
      <c r="K4486" s="13"/>
      <c r="L4486" s="13">
        <f>dados!I4401/100</f>
        <v>0.13880000000000001</v>
      </c>
      <c r="M4486" s="13">
        <f>dados!J4401/100</f>
        <v>0.1588</v>
      </c>
      <c r="N4486" s="13">
        <f>dados!K4401/100</f>
        <v>0.18</v>
      </c>
      <c r="O4486" s="13">
        <f>dados!L4401/100</f>
        <v>0</v>
      </c>
      <c r="P4486" s="12" t="str">
        <f>LEFT(Tabela2[[#This Row],[Código]],2)</f>
        <v>40</v>
      </c>
    </row>
    <row r="4487" spans="2:16" ht="15" customHeight="1" x14ac:dyDescent="0.25">
      <c r="B4487" s="31" t="str">
        <f>IF(Tabela2[[#This Row],[Tipo]] = 0,LOOKUP(Tabela2[[#This Row],[RESUMO]],Tabela3[Grupo],Tabela3[Meus produtos]),VLOOKUP(Tabela2[[#This Row],[Código]],Tabela4[[Código NBS/LC116]:[Meus serviços]],3,0))</f>
        <v>Não</v>
      </c>
      <c r="C4487" t="str">
        <f>IF(E4487=0,TEXT(dados!A4402,"00000000"),IF(E4487=2,TEXT(dados!A4402,"0000"),TEXT(dados!A4402,"#")))</f>
        <v>40051090</v>
      </c>
      <c r="D4487" t="str">
        <f>IF(dados!B4402=0,"",dados!B4402)</f>
        <v/>
      </c>
      <c r="E4487">
        <f>dados!C4402</f>
        <v>0</v>
      </c>
      <c r="F4487" t="str">
        <f>dados!D4402</f>
        <v>Outs.borrachas vulcan.c/negro fumo/silica,em chapas,etc</v>
      </c>
      <c r="G4487"/>
      <c r="H4487"/>
      <c r="I4487"/>
      <c r="J4487"/>
      <c r="K4487" s="13"/>
      <c r="L4487" s="13">
        <f>dados!I4402/100</f>
        <v>0.13880000000000001</v>
      </c>
      <c r="M4487" s="13">
        <f>dados!J4402/100</f>
        <v>0.17420000000000002</v>
      </c>
      <c r="N4487" s="13">
        <f>dados!K4402/100</f>
        <v>0.18</v>
      </c>
      <c r="O4487" s="13">
        <f>dados!L4402/100</f>
        <v>0</v>
      </c>
      <c r="P4487" s="12" t="str">
        <f>LEFT(Tabela2[[#This Row],[Código]],2)</f>
        <v>40</v>
      </c>
    </row>
    <row r="4488" spans="2:16" ht="15" customHeight="1" x14ac:dyDescent="0.25">
      <c r="B4488" s="31" t="str">
        <f>IF(Tabela2[[#This Row],[Tipo]] = 0,LOOKUP(Tabela2[[#This Row],[RESUMO]],Tabela3[Grupo],Tabela3[Meus produtos]),VLOOKUP(Tabela2[[#This Row],[Código]],Tabela4[[Código NBS/LC116]:[Meus serviços]],3,0))</f>
        <v>Não</v>
      </c>
      <c r="C4488" t="str">
        <f>IF(E4488=0,TEXT(dados!A4403,"00000000"),IF(E4488=2,TEXT(dados!A4403,"0000"),TEXT(dados!A4403,"#")))</f>
        <v>40052000</v>
      </c>
      <c r="D4488" t="str">
        <f>IF(dados!B4403=0,"",dados!B4403)</f>
        <v/>
      </c>
      <c r="E4488">
        <f>dados!C4403</f>
        <v>0</v>
      </c>
      <c r="F4488" t="str">
        <f>dados!D4403</f>
        <v>Borracha misturada,n/vulcanizada,em solucoes,dispersoes</v>
      </c>
      <c r="G4488"/>
      <c r="H4488"/>
      <c r="I4488"/>
      <c r="J4488"/>
      <c r="K4488" s="13"/>
      <c r="L4488" s="13">
        <f>dados!I4403/100</f>
        <v>0.13880000000000001</v>
      </c>
      <c r="M4488" s="13">
        <f>dados!J4403/100</f>
        <v>0.17420000000000002</v>
      </c>
      <c r="N4488" s="13">
        <f>dados!K4403/100</f>
        <v>0.18</v>
      </c>
      <c r="O4488" s="13">
        <f>dados!L4403/100</f>
        <v>0</v>
      </c>
      <c r="P4488" s="12" t="str">
        <f>LEFT(Tabela2[[#This Row],[Código]],2)</f>
        <v>40</v>
      </c>
    </row>
    <row r="4489" spans="2:16" ht="15" customHeight="1" x14ac:dyDescent="0.25">
      <c r="B4489" s="31" t="str">
        <f>IF(Tabela2[[#This Row],[Tipo]] = 0,LOOKUP(Tabela2[[#This Row],[RESUMO]],Tabela3[Grupo],Tabela3[Meus produtos]),VLOOKUP(Tabela2[[#This Row],[Código]],Tabela4[[Código NBS/LC116]:[Meus serviços]],3,0))</f>
        <v>Não</v>
      </c>
      <c r="C4489" t="str">
        <f>IF(E4489=0,TEXT(dados!A4404,"00000000"),IF(E4489=2,TEXT(dados!A4404,"0000"),TEXT(dados!A4404,"#")))</f>
        <v>40059110</v>
      </c>
      <c r="D4489" t="str">
        <f>IF(dados!B4404=0,"",dados!B4404)</f>
        <v/>
      </c>
      <c r="E4489">
        <f>dados!C4404</f>
        <v>0</v>
      </c>
      <c r="F4489" t="str">
        <f>dados!D4404</f>
        <v>Prepars.base borracha,p/fabr.gomas mascar,em chapas,etc</v>
      </c>
      <c r="G4489"/>
      <c r="H4489"/>
      <c r="I4489"/>
      <c r="J4489"/>
      <c r="K4489" s="13"/>
      <c r="L4489" s="13">
        <f>dados!I4404/100</f>
        <v>0.13880000000000001</v>
      </c>
      <c r="M4489" s="13">
        <f>dados!J4404/100</f>
        <v>0.17420000000000002</v>
      </c>
      <c r="N4489" s="13">
        <f>dados!K4404/100</f>
        <v>0.18</v>
      </c>
      <c r="O4489" s="13">
        <f>dados!L4404/100</f>
        <v>0</v>
      </c>
      <c r="P4489" s="12" t="str">
        <f>LEFT(Tabela2[[#This Row],[Código]],2)</f>
        <v>40</v>
      </c>
    </row>
    <row r="4490" spans="2:16" ht="15" customHeight="1" x14ac:dyDescent="0.25">
      <c r="B4490" s="31" t="str">
        <f>IF(Tabela2[[#This Row],[Tipo]] = 0,LOOKUP(Tabela2[[#This Row],[RESUMO]],Tabela3[Grupo],Tabela3[Meus produtos]),VLOOKUP(Tabela2[[#This Row],[Código]],Tabela4[[Código NBS/LC116]:[Meus serviços]],3,0))</f>
        <v>Não</v>
      </c>
      <c r="C4490" t="str">
        <f>IF(E4490=0,TEXT(dados!A4405,"00000000"),IF(E4490=2,TEXT(dados!A4405,"0000"),TEXT(dados!A4405,"#")))</f>
        <v>40059190</v>
      </c>
      <c r="D4490" t="str">
        <f>IF(dados!B4405=0,"",dados!B4405)</f>
        <v/>
      </c>
      <c r="E4490">
        <f>dados!C4405</f>
        <v>0</v>
      </c>
      <c r="F4490" t="str">
        <f>dados!D4405</f>
        <v>Outs.borrachas misturadas,n/vulcan.em chapas,fls.tiras</v>
      </c>
      <c r="G4490"/>
      <c r="H4490"/>
      <c r="I4490"/>
      <c r="J4490"/>
      <c r="K4490" s="13"/>
      <c r="L4490" s="13">
        <f>dados!I4405/100</f>
        <v>0.13880000000000001</v>
      </c>
      <c r="M4490" s="13">
        <f>dados!J4405/100</f>
        <v>0.17420000000000002</v>
      </c>
      <c r="N4490" s="13">
        <f>dados!K4405/100</f>
        <v>0.18</v>
      </c>
      <c r="O4490" s="13">
        <f>dados!L4405/100</f>
        <v>0</v>
      </c>
      <c r="P4490" s="12" t="str">
        <f>LEFT(Tabela2[[#This Row],[Código]],2)</f>
        <v>40</v>
      </c>
    </row>
    <row r="4491" spans="2:16" ht="15" customHeight="1" x14ac:dyDescent="0.25">
      <c r="B4491" s="31" t="str">
        <f>IF(Tabela2[[#This Row],[Tipo]] = 0,LOOKUP(Tabela2[[#This Row],[RESUMO]],Tabela3[Grupo],Tabela3[Meus produtos]),VLOOKUP(Tabela2[[#This Row],[Código]],Tabela4[[Código NBS/LC116]:[Meus serviços]],3,0))</f>
        <v>Não</v>
      </c>
      <c r="C4491" t="str">
        <f>IF(E4491=0,TEXT(dados!A4406,"00000000"),IF(E4491=2,TEXT(dados!A4406,"0000"),TEXT(dados!A4406,"#")))</f>
        <v>40059910</v>
      </c>
      <c r="D4491" t="str">
        <f>IF(dados!B4406=0,"",dados!B4406)</f>
        <v/>
      </c>
      <c r="E4491">
        <f>dados!C4406</f>
        <v>0</v>
      </c>
      <c r="F4491" t="str">
        <f>dados!D4406</f>
        <v>Prepars.base borracha,p/fabr.gomas mascar,formas primar</v>
      </c>
      <c r="G4491"/>
      <c r="H4491"/>
      <c r="I4491"/>
      <c r="J4491"/>
      <c r="K4491" s="13"/>
      <c r="L4491" s="13">
        <f>dados!I4406/100</f>
        <v>0.13880000000000001</v>
      </c>
      <c r="M4491" s="13">
        <f>dados!J4406/100</f>
        <v>0.17420000000000002</v>
      </c>
      <c r="N4491" s="13">
        <f>dados!K4406/100</f>
        <v>0.18</v>
      </c>
      <c r="O4491" s="13">
        <f>dados!L4406/100</f>
        <v>0</v>
      </c>
      <c r="P4491" s="12" t="str">
        <f>LEFT(Tabela2[[#This Row],[Código]],2)</f>
        <v>40</v>
      </c>
    </row>
    <row r="4492" spans="2:16" ht="15" customHeight="1" x14ac:dyDescent="0.25">
      <c r="B4492" s="31" t="str">
        <f>IF(Tabela2[[#This Row],[Tipo]] = 0,LOOKUP(Tabela2[[#This Row],[RESUMO]],Tabela3[Grupo],Tabela3[Meus produtos]),VLOOKUP(Tabela2[[#This Row],[Código]],Tabela4[[Código NBS/LC116]:[Meus serviços]],3,0))</f>
        <v>Não</v>
      </c>
      <c r="C4492" t="str">
        <f>IF(E4492=0,TEXT(dados!A4407,"00000000"),IF(E4492=2,TEXT(dados!A4407,"0000"),TEXT(dados!A4407,"#")))</f>
        <v>40059990</v>
      </c>
      <c r="D4492" t="str">
        <f>IF(dados!B4407=0,"",dados!B4407)</f>
        <v/>
      </c>
      <c r="E4492">
        <f>dados!C4407</f>
        <v>0</v>
      </c>
      <c r="F4492" t="str">
        <f>dados!D4407</f>
        <v>Outs.borrachas misturadas,n/vulcan.em formas primarias</v>
      </c>
      <c r="G4492"/>
      <c r="H4492"/>
      <c r="I4492"/>
      <c r="J4492"/>
      <c r="K4492" s="13"/>
      <c r="L4492" s="13">
        <f>dados!I4407/100</f>
        <v>0.13880000000000001</v>
      </c>
      <c r="M4492" s="13">
        <f>dados!J4407/100</f>
        <v>0.17420000000000002</v>
      </c>
      <c r="N4492" s="13">
        <f>dados!K4407/100</f>
        <v>0.18</v>
      </c>
      <c r="O4492" s="13">
        <f>dados!L4407/100</f>
        <v>0</v>
      </c>
      <c r="P4492" s="12" t="str">
        <f>LEFT(Tabela2[[#This Row],[Código]],2)</f>
        <v>40</v>
      </c>
    </row>
    <row r="4493" spans="2:16" ht="15" customHeight="1" x14ac:dyDescent="0.25">
      <c r="B4493" s="31" t="str">
        <f>IF(Tabela2[[#This Row],[Tipo]] = 0,LOOKUP(Tabela2[[#This Row],[RESUMO]],Tabela3[Grupo],Tabela3[Meus produtos]),VLOOKUP(Tabela2[[#This Row],[Código]],Tabela4[[Código NBS/LC116]:[Meus serviços]],3,0))</f>
        <v>Não</v>
      </c>
      <c r="C4493" t="str">
        <f>IF(E4493=0,TEXT(dados!A4408,"00000000"),IF(E4493=2,TEXT(dados!A4408,"0000"),TEXT(dados!A4408,"#")))</f>
        <v>40061000</v>
      </c>
      <c r="D4493" t="str">
        <f>IF(dados!B4408=0,"",dados!B4408)</f>
        <v/>
      </c>
      <c r="E4493">
        <f>dados!C4408</f>
        <v>0</v>
      </c>
      <c r="F4493" t="str">
        <f>dados!D4408</f>
        <v>Perfis para recauchutagem,de borracha nao vulcanizada</v>
      </c>
      <c r="G4493"/>
      <c r="H4493"/>
      <c r="I4493"/>
      <c r="J4493"/>
      <c r="K4493" s="13"/>
      <c r="L4493" s="13">
        <f>dados!I4408/100</f>
        <v>0.13880000000000001</v>
      </c>
      <c r="M4493" s="13">
        <f>dados!J4408/100</f>
        <v>0.17420000000000002</v>
      </c>
      <c r="N4493" s="13">
        <f>dados!K4408/100</f>
        <v>0.18</v>
      </c>
      <c r="O4493" s="13">
        <f>dados!L4408/100</f>
        <v>0</v>
      </c>
      <c r="P4493" s="12" t="str">
        <f>LEFT(Tabela2[[#This Row],[Código]],2)</f>
        <v>40</v>
      </c>
    </row>
    <row r="4494" spans="2:16" ht="15" customHeight="1" x14ac:dyDescent="0.25">
      <c r="B4494" s="31" t="str">
        <f>IF(Tabela2[[#This Row],[Tipo]] = 0,LOOKUP(Tabela2[[#This Row],[RESUMO]],Tabela3[Grupo],Tabela3[Meus produtos]),VLOOKUP(Tabela2[[#This Row],[Código]],Tabela4[[Código NBS/LC116]:[Meus serviços]],3,0))</f>
        <v>Não</v>
      </c>
      <c r="C4494" t="str">
        <f>IF(E4494=0,TEXT(dados!A4409,"00000000"),IF(E4494=2,TEXT(dados!A4409,"0000"),TEXT(dados!A4409,"#")))</f>
        <v>40069000</v>
      </c>
      <c r="D4494" t="str">
        <f>IF(dados!B4409=0,"",dados!B4409)</f>
        <v/>
      </c>
      <c r="E4494">
        <f>dados!C4409</f>
        <v>0</v>
      </c>
      <c r="F4494" t="str">
        <f>dados!D4409</f>
        <v>Outs.formas e artigos,de borracha nao vulcanizada</v>
      </c>
      <c r="G4494"/>
      <c r="H4494"/>
      <c r="I4494"/>
      <c r="J4494"/>
      <c r="K4494" s="13"/>
      <c r="L4494" s="13">
        <f>dados!I4409/100</f>
        <v>0.13880000000000001</v>
      </c>
      <c r="M4494" s="13">
        <f>dados!J4409/100</f>
        <v>0.17420000000000002</v>
      </c>
      <c r="N4494" s="13">
        <f>dados!K4409/100</f>
        <v>0.18</v>
      </c>
      <c r="O4494" s="13">
        <f>dados!L4409/100</f>
        <v>0</v>
      </c>
      <c r="P4494" s="12" t="str">
        <f>LEFT(Tabela2[[#This Row],[Código]],2)</f>
        <v>40</v>
      </c>
    </row>
    <row r="4495" spans="2:16" ht="15" customHeight="1" x14ac:dyDescent="0.25">
      <c r="B4495" s="31" t="str">
        <f>IF(Tabela2[[#This Row],[Tipo]] = 0,LOOKUP(Tabela2[[#This Row],[RESUMO]],Tabela3[Grupo],Tabela3[Meus produtos]),VLOOKUP(Tabela2[[#This Row],[Código]],Tabela4[[Código NBS/LC116]:[Meus serviços]],3,0))</f>
        <v>Não</v>
      </c>
      <c r="C4495" t="str">
        <f>IF(E4495=0,TEXT(dados!A4410,"00000000"),IF(E4495=2,TEXT(dados!A4410,"0000"),TEXT(dados!A4410,"#")))</f>
        <v>40070011</v>
      </c>
      <c r="D4495" t="str">
        <f>IF(dados!B4410=0,"",dados!B4410)</f>
        <v/>
      </c>
      <c r="E4495">
        <f>dados!C4410</f>
        <v>0</v>
      </c>
      <c r="F4495" t="str">
        <f>dados!D4410</f>
        <v>Fios recobertos com silicone, (...) (de borracha vulcanizada)</v>
      </c>
      <c r="G4495"/>
      <c r="H4495"/>
      <c r="I4495"/>
      <c r="J4495"/>
      <c r="K4495" s="13"/>
      <c r="L4495" s="13">
        <f>dados!I4410/100</f>
        <v>0.13449999999999998</v>
      </c>
      <c r="M4495" s="13">
        <f>dados!J4410/100</f>
        <v>0.1699</v>
      </c>
      <c r="N4495" s="13">
        <f>dados!K4410/100</f>
        <v>0.18</v>
      </c>
      <c r="O4495" s="13">
        <f>dados!L4410/100</f>
        <v>0</v>
      </c>
      <c r="P4495" s="12" t="str">
        <f>LEFT(Tabela2[[#This Row],[Código]],2)</f>
        <v>40</v>
      </c>
    </row>
    <row r="4496" spans="2:16" ht="15" customHeight="1" x14ac:dyDescent="0.25">
      <c r="B4496" s="31" t="str">
        <f>IF(Tabela2[[#This Row],[Tipo]] = 0,LOOKUP(Tabela2[[#This Row],[RESUMO]],Tabela3[Grupo],Tabela3[Meus produtos]),VLOOKUP(Tabela2[[#This Row],[Código]],Tabela4[[Código NBS/LC116]:[Meus serviços]],3,0))</f>
        <v>Não</v>
      </c>
      <c r="C4496" t="str">
        <f>IF(E4496=0,TEXT(dados!A4411,"00000000"),IF(E4496=2,TEXT(dados!A4411,"0000"),TEXT(dados!A4411,"#")))</f>
        <v>40070019</v>
      </c>
      <c r="D4496" t="str">
        <f>IF(dados!B4411=0,"",dados!B4411)</f>
        <v/>
      </c>
      <c r="E4496">
        <f>dados!C4411</f>
        <v>0</v>
      </c>
      <c r="F4496" t="str">
        <f>dados!D4411</f>
        <v>Outros (fios de borracha vulcanizada)</v>
      </c>
      <c r="G4496"/>
      <c r="H4496"/>
      <c r="I4496"/>
      <c r="J4496"/>
      <c r="K4496" s="13"/>
      <c r="L4496" s="13">
        <f>dados!I4411/100</f>
        <v>0.13449999999999998</v>
      </c>
      <c r="M4496" s="13">
        <f>dados!J4411/100</f>
        <v>0.1699</v>
      </c>
      <c r="N4496" s="13">
        <f>dados!K4411/100</f>
        <v>0.18</v>
      </c>
      <c r="O4496" s="13">
        <f>dados!L4411/100</f>
        <v>0</v>
      </c>
      <c r="P4496" s="12" t="str">
        <f>LEFT(Tabela2[[#This Row],[Código]],2)</f>
        <v>40</v>
      </c>
    </row>
    <row r="4497" spans="2:16" ht="15" customHeight="1" x14ac:dyDescent="0.25">
      <c r="B4497" s="31" t="str">
        <f>IF(Tabela2[[#This Row],[Tipo]] = 0,LOOKUP(Tabela2[[#This Row],[RESUMO]],Tabela3[Grupo],Tabela3[Meus produtos]),VLOOKUP(Tabela2[[#This Row],[Código]],Tabela4[[Código NBS/LC116]:[Meus serviços]],3,0))</f>
        <v>Não</v>
      </c>
      <c r="C4497" t="str">
        <f>IF(E4497=0,TEXT(dados!A4412,"00000000"),IF(E4497=2,TEXT(dados!A4412,"0000"),TEXT(dados!A4412,"#")))</f>
        <v>40070020</v>
      </c>
      <c r="D4497" t="str">
        <f>IF(dados!B4412=0,"",dados!B4412)</f>
        <v/>
      </c>
      <c r="E4497">
        <f>dados!C4412</f>
        <v>0</v>
      </c>
      <c r="F4497" t="str">
        <f>dados!D4412</f>
        <v>Cordas (de borracha vulcanizada)</v>
      </c>
      <c r="G4497"/>
      <c r="H4497"/>
      <c r="I4497"/>
      <c r="J4497"/>
      <c r="K4497" s="13"/>
      <c r="L4497" s="13">
        <f>dados!I4412/100</f>
        <v>0.13449999999999998</v>
      </c>
      <c r="M4497" s="13">
        <f>dados!J4412/100</f>
        <v>0.1699</v>
      </c>
      <c r="N4497" s="13">
        <f>dados!K4412/100</f>
        <v>0.18</v>
      </c>
      <c r="O4497" s="13">
        <f>dados!L4412/100</f>
        <v>0</v>
      </c>
      <c r="P4497" s="12" t="str">
        <f>LEFT(Tabela2[[#This Row],[Código]],2)</f>
        <v>40</v>
      </c>
    </row>
    <row r="4498" spans="2:16" ht="15" customHeight="1" x14ac:dyDescent="0.25">
      <c r="B4498" s="31" t="str">
        <f>IF(Tabela2[[#This Row],[Tipo]] = 0,LOOKUP(Tabela2[[#This Row],[RESUMO]],Tabela3[Grupo],Tabela3[Meus produtos]),VLOOKUP(Tabela2[[#This Row],[Código]],Tabela4[[Código NBS/LC116]:[Meus serviços]],3,0))</f>
        <v>Não</v>
      </c>
      <c r="C4498" t="str">
        <f>IF(E4498=0,TEXT(dados!A4413,"00000000"),IF(E4498=2,TEXT(dados!A4413,"0000"),TEXT(dados!A4413,"#")))</f>
        <v>40081100</v>
      </c>
      <c r="D4498" t="str">
        <f>IF(dados!B4413=0,"",dados!B4413)</f>
        <v/>
      </c>
      <c r="E4498">
        <f>dados!C4413</f>
        <v>0</v>
      </c>
      <c r="F4498" t="str">
        <f>dados!D4413</f>
        <v>Chapas,folhas,etc.de borracha vulcan.alveolar n/endurec</v>
      </c>
      <c r="G4498"/>
      <c r="H4498"/>
      <c r="I4498"/>
      <c r="J4498"/>
      <c r="K4498" s="13"/>
      <c r="L4498" s="13">
        <f>dados!I4413/100</f>
        <v>0.1515</v>
      </c>
      <c r="M4498" s="13">
        <f>dados!J4413/100</f>
        <v>0.20269999999999999</v>
      </c>
      <c r="N4498" s="13">
        <f>dados!K4413/100</f>
        <v>0.18</v>
      </c>
      <c r="O4498" s="13">
        <f>dados!L4413/100</f>
        <v>0</v>
      </c>
      <c r="P4498" s="12" t="str">
        <f>LEFT(Tabela2[[#This Row],[Código]],2)</f>
        <v>40</v>
      </c>
    </row>
    <row r="4499" spans="2:16" ht="15" customHeight="1" x14ac:dyDescent="0.25">
      <c r="B4499" s="31" t="str">
        <f>IF(Tabela2[[#This Row],[Tipo]] = 0,LOOKUP(Tabela2[[#This Row],[RESUMO]],Tabela3[Grupo],Tabela3[Meus produtos]),VLOOKUP(Tabela2[[#This Row],[Código]],Tabela4[[Código NBS/LC116]:[Meus serviços]],3,0))</f>
        <v>Não</v>
      </c>
      <c r="C4499" t="str">
        <f>IF(E4499=0,TEXT(dados!A4414,"00000000"),IF(E4499=2,TEXT(dados!A4414,"0000"),TEXT(dados!A4414,"#")))</f>
        <v>40081900</v>
      </c>
      <c r="D4499" t="str">
        <f>IF(dados!B4414=0,"",dados!B4414)</f>
        <v/>
      </c>
      <c r="E4499">
        <f>dados!C4414</f>
        <v>0</v>
      </c>
      <c r="F4499" t="str">
        <f>dados!D4414</f>
        <v>Varetas e perfis,de borracha vulcan.alveolar n/endurec.</v>
      </c>
      <c r="G4499"/>
      <c r="H4499"/>
      <c r="I4499"/>
      <c r="J4499"/>
      <c r="K4499" s="13"/>
      <c r="L4499" s="13">
        <f>dados!I4414/100</f>
        <v>0.1515</v>
      </c>
      <c r="M4499" s="13">
        <f>dados!J4414/100</f>
        <v>0.20269999999999999</v>
      </c>
      <c r="N4499" s="13">
        <f>dados!K4414/100</f>
        <v>0.18</v>
      </c>
      <c r="O4499" s="13">
        <f>dados!L4414/100</f>
        <v>0</v>
      </c>
      <c r="P4499" s="12" t="str">
        <f>LEFT(Tabela2[[#This Row],[Código]],2)</f>
        <v>40</v>
      </c>
    </row>
    <row r="4500" spans="2:16" ht="15" customHeight="1" x14ac:dyDescent="0.25">
      <c r="B4500" s="31" t="str">
        <f>IF(Tabela2[[#This Row],[Tipo]] = 0,LOOKUP(Tabela2[[#This Row],[RESUMO]],Tabela3[Grupo],Tabela3[Meus produtos]),VLOOKUP(Tabela2[[#This Row],[Código]],Tabela4[[Código NBS/LC116]:[Meus serviços]],3,0))</f>
        <v>Não</v>
      </c>
      <c r="C4500" t="str">
        <f>IF(E4500=0,TEXT(dados!A4415,"00000000"),IF(E4500=2,TEXT(dados!A4415,"0000"),TEXT(dados!A4415,"#")))</f>
        <v>40082100</v>
      </c>
      <c r="D4500" t="str">
        <f>IF(dados!B4415=0,"",dados!B4415)</f>
        <v/>
      </c>
      <c r="E4500">
        <f>dados!C4415</f>
        <v>0</v>
      </c>
      <c r="F4500" t="str">
        <f>dados!D4415</f>
        <v>Borracha e suas obras chapas folhas tiras varetas e perfis de borracha vulcanizada nao endurecida chapas folhas e tiras</v>
      </c>
      <c r="G4500"/>
      <c r="H4500"/>
      <c r="I4500"/>
      <c r="J4500"/>
      <c r="K4500" s="13"/>
      <c r="L4500" s="13">
        <f>dados!I4415/100</f>
        <v>0.1429</v>
      </c>
      <c r="M4500" s="13">
        <f>dados!J4415/100</f>
        <v>0.17829999999999999</v>
      </c>
      <c r="N4500" s="13">
        <f>dados!K4415/100</f>
        <v>0.18</v>
      </c>
      <c r="O4500" s="13">
        <f>dados!L4415/100</f>
        <v>0</v>
      </c>
      <c r="P4500" s="12" t="str">
        <f>LEFT(Tabela2[[#This Row],[Código]],2)</f>
        <v>40</v>
      </c>
    </row>
    <row r="4501" spans="2:16" ht="15" customHeight="1" x14ac:dyDescent="0.25">
      <c r="B4501" s="31" t="str">
        <f>IF(Tabela2[[#This Row],[Tipo]] = 0,LOOKUP(Tabela2[[#This Row],[RESUMO]],Tabela3[Grupo],Tabela3[Meus produtos]),VLOOKUP(Tabela2[[#This Row],[Código]],Tabela4[[Código NBS/LC116]:[Meus serviços]],3,0))</f>
        <v>Não</v>
      </c>
      <c r="C4501" t="str">
        <f>IF(E4501=0,TEXT(dados!A4416,"00000000"),IF(E4501=2,TEXT(dados!A4416,"0000"),TEXT(dados!A4416,"#")))</f>
        <v>40082100</v>
      </c>
      <c r="D4501">
        <f>IF(dados!B4416=0,"",dados!B4416)</f>
        <v>1</v>
      </c>
      <c r="E4501">
        <f>dados!C4416</f>
        <v>0</v>
      </c>
      <c r="F4501" t="str">
        <f>dados!D4416</f>
        <v>Remendo e manchao, com superficie recoberta de produtos autovulcanizantes a frio e protegidos por papel, plastico ou outra materia</v>
      </c>
      <c r="G4501"/>
      <c r="H4501"/>
      <c r="I4501"/>
      <c r="J4501"/>
      <c r="K4501" s="13"/>
      <c r="L4501" s="13">
        <f>dados!I4416/100</f>
        <v>0.13880000000000001</v>
      </c>
      <c r="M4501" s="13">
        <f>dados!J4416/100</f>
        <v>0.17420000000000002</v>
      </c>
      <c r="N4501" s="13">
        <f>dados!K4416/100</f>
        <v>0.18</v>
      </c>
      <c r="O4501" s="13">
        <f>dados!L4416/100</f>
        <v>0</v>
      </c>
      <c r="P4501" s="12" t="str">
        <f>LEFT(Tabela2[[#This Row],[Código]],2)</f>
        <v>40</v>
      </c>
    </row>
    <row r="4502" spans="2:16" ht="15" customHeight="1" x14ac:dyDescent="0.25">
      <c r="B4502" s="31" t="str">
        <f>IF(Tabela2[[#This Row],[Tipo]] = 0,LOOKUP(Tabela2[[#This Row],[RESUMO]],Tabela3[Grupo],Tabela3[Meus produtos]),VLOOKUP(Tabela2[[#This Row],[Código]],Tabela4[[Código NBS/LC116]:[Meus serviços]],3,0))</f>
        <v>Não</v>
      </c>
      <c r="C4502" t="str">
        <f>IF(E4502=0,TEXT(dados!A4417,"00000000"),IF(E4502=2,TEXT(dados!A4417,"0000"),TEXT(dados!A4417,"#")))</f>
        <v>40082900</v>
      </c>
      <c r="D4502" t="str">
        <f>IF(dados!B4417=0,"",dados!B4417)</f>
        <v/>
      </c>
      <c r="E4502">
        <f>dados!C4417</f>
        <v>0</v>
      </c>
      <c r="F4502" t="str">
        <f>dados!D4417</f>
        <v>Varetas e perfis de borracha vulcan.n/alveol.n/endurec.</v>
      </c>
      <c r="G4502"/>
      <c r="H4502"/>
      <c r="I4502"/>
      <c r="J4502"/>
      <c r="K4502" s="13"/>
      <c r="L4502" s="13">
        <f>dados!I4417/100</f>
        <v>0.1515</v>
      </c>
      <c r="M4502" s="13">
        <f>dados!J4417/100</f>
        <v>0.20269999999999999</v>
      </c>
      <c r="N4502" s="13">
        <f>dados!K4417/100</f>
        <v>0.18</v>
      </c>
      <c r="O4502" s="13">
        <f>dados!L4417/100</f>
        <v>0</v>
      </c>
      <c r="P4502" s="12" t="str">
        <f>LEFT(Tabela2[[#This Row],[Código]],2)</f>
        <v>40</v>
      </c>
    </row>
    <row r="4503" spans="2:16" ht="15" customHeight="1" x14ac:dyDescent="0.25">
      <c r="B4503" s="31" t="str">
        <f>IF(Tabela2[[#This Row],[Tipo]] = 0,LOOKUP(Tabela2[[#This Row],[RESUMO]],Tabela3[Grupo],Tabela3[Meus produtos]),VLOOKUP(Tabela2[[#This Row],[Código]],Tabela4[[Código NBS/LC116]:[Meus serviços]],3,0))</f>
        <v>Não</v>
      </c>
      <c r="C4503" t="str">
        <f>IF(E4503=0,TEXT(dados!A4418,"00000000"),IF(E4503=2,TEXT(dados!A4418,"0000"),TEXT(dados!A4418,"#")))</f>
        <v>40091100</v>
      </c>
      <c r="D4503" t="str">
        <f>IF(dados!B4418=0,"",dados!B4418)</f>
        <v/>
      </c>
      <c r="E4503">
        <f>dados!C4418</f>
        <v>0</v>
      </c>
      <c r="F4503" t="str">
        <f>dados!D4418</f>
        <v>Tubo de borracha vulcan.n/endurec.n/reforcado, s/acess.</v>
      </c>
      <c r="G4503"/>
      <c r="H4503"/>
      <c r="I4503"/>
      <c r="J4503"/>
      <c r="K4503" s="13"/>
      <c r="L4503" s="13">
        <f>dados!I4418/100</f>
        <v>0.1515</v>
      </c>
      <c r="M4503" s="13">
        <f>dados!J4418/100</f>
        <v>0.20269999999999999</v>
      </c>
      <c r="N4503" s="13">
        <f>dados!K4418/100</f>
        <v>0.18</v>
      </c>
      <c r="O4503" s="13">
        <f>dados!L4418/100</f>
        <v>0</v>
      </c>
      <c r="P4503" s="12" t="str">
        <f>LEFT(Tabela2[[#This Row],[Código]],2)</f>
        <v>40</v>
      </c>
    </row>
    <row r="4504" spans="2:16" ht="15" customHeight="1" x14ac:dyDescent="0.25">
      <c r="B4504" s="31" t="str">
        <f>IF(Tabela2[[#This Row],[Tipo]] = 0,LOOKUP(Tabela2[[#This Row],[RESUMO]],Tabela3[Grupo],Tabela3[Meus produtos]),VLOOKUP(Tabela2[[#This Row],[Código]],Tabela4[[Código NBS/LC116]:[Meus serviços]],3,0))</f>
        <v>Não</v>
      </c>
      <c r="C4504" t="str">
        <f>IF(E4504=0,TEXT(dados!A4419,"00000000"),IF(E4504=2,TEXT(dados!A4419,"0000"),TEXT(dados!A4419,"#")))</f>
        <v>40091210</v>
      </c>
      <c r="D4504" t="str">
        <f>IF(dados!B4419=0,"",dados!B4419)</f>
        <v/>
      </c>
      <c r="E4504">
        <f>dados!C4419</f>
        <v>0</v>
      </c>
      <c r="F4504" t="str">
        <f>dados!D4419</f>
        <v>Tubo de borracha vulcan.n/endurec.n/reforcado, c/acess.</v>
      </c>
      <c r="G4504"/>
      <c r="H4504"/>
      <c r="I4504"/>
      <c r="J4504"/>
      <c r="K4504" s="13"/>
      <c r="L4504" s="13">
        <f>dados!I4419/100</f>
        <v>0.1515</v>
      </c>
      <c r="M4504" s="13">
        <f>dados!J4419/100</f>
        <v>0.20269999999999999</v>
      </c>
      <c r="N4504" s="13">
        <f>dados!K4419/100</f>
        <v>0.18</v>
      </c>
      <c r="O4504" s="13">
        <f>dados!L4419/100</f>
        <v>0</v>
      </c>
      <c r="P4504" s="12" t="str">
        <f>LEFT(Tabela2[[#This Row],[Código]],2)</f>
        <v>40</v>
      </c>
    </row>
    <row r="4505" spans="2:16" ht="15" customHeight="1" x14ac:dyDescent="0.25">
      <c r="B4505" s="31" t="str">
        <f>IF(Tabela2[[#This Row],[Tipo]] = 0,LOOKUP(Tabela2[[#This Row],[RESUMO]],Tabela3[Grupo],Tabela3[Meus produtos]),VLOOKUP(Tabela2[[#This Row],[Código]],Tabela4[[Código NBS/LC116]:[Meus serviços]],3,0))</f>
        <v>Não</v>
      </c>
      <c r="C4505" t="str">
        <f>IF(E4505=0,TEXT(dados!A4420,"00000000"),IF(E4505=2,TEXT(dados!A4420,"0000"),TEXT(dados!A4420,"#")))</f>
        <v>40091290</v>
      </c>
      <c r="D4505" t="str">
        <f>IF(dados!B4420=0,"",dados!B4420)</f>
        <v/>
      </c>
      <c r="E4505">
        <f>dados!C4420</f>
        <v>0</v>
      </c>
      <c r="F4505" t="str">
        <f>dados!D4420</f>
        <v>Outs tubo de borracha vulcan.n/endurec.n/reforcado, c/acess.</v>
      </c>
      <c r="G4505"/>
      <c r="H4505"/>
      <c r="I4505"/>
      <c r="J4505"/>
      <c r="K4505" s="13"/>
      <c r="L4505" s="13">
        <f>dados!I4420/100</f>
        <v>0.1515</v>
      </c>
      <c r="M4505" s="13">
        <f>dados!J4420/100</f>
        <v>0.20269999999999999</v>
      </c>
      <c r="N4505" s="13">
        <f>dados!K4420/100</f>
        <v>0.18</v>
      </c>
      <c r="O4505" s="13">
        <f>dados!L4420/100</f>
        <v>0</v>
      </c>
      <c r="P4505" s="12" t="str">
        <f>LEFT(Tabela2[[#This Row],[Código]],2)</f>
        <v>40</v>
      </c>
    </row>
    <row r="4506" spans="2:16" ht="15" customHeight="1" x14ac:dyDescent="0.25">
      <c r="B4506" s="31" t="str">
        <f>IF(Tabela2[[#This Row],[Tipo]] = 0,LOOKUP(Tabela2[[#This Row],[RESUMO]],Tabela3[Grupo],Tabela3[Meus produtos]),VLOOKUP(Tabela2[[#This Row],[Código]],Tabela4[[Código NBS/LC116]:[Meus serviços]],3,0))</f>
        <v>Não</v>
      </c>
      <c r="C4506" t="str">
        <f>IF(E4506=0,TEXT(dados!A4421,"00000000"),IF(E4506=2,TEXT(dados!A4421,"0000"),TEXT(dados!A4421,"#")))</f>
        <v>40092110</v>
      </c>
      <c r="D4506" t="str">
        <f>IF(dados!B4421=0,"",dados!B4421)</f>
        <v/>
      </c>
      <c r="E4506">
        <f>dados!C4421</f>
        <v>0</v>
      </c>
      <c r="F4506" t="str">
        <f>dados!D4421</f>
        <v>Tubo de borracha vulc.n/endur.c/metal, s/acess.p&lt;17.3mpa</v>
      </c>
      <c r="G4506"/>
      <c r="H4506"/>
      <c r="I4506"/>
      <c r="J4506"/>
      <c r="K4506" s="13"/>
      <c r="L4506" s="13">
        <f>dados!I4421/100</f>
        <v>0.1515</v>
      </c>
      <c r="M4506" s="13">
        <f>dados!J4421/100</f>
        <v>0.20269999999999999</v>
      </c>
      <c r="N4506" s="13">
        <f>dados!K4421/100</f>
        <v>0.18</v>
      </c>
      <c r="O4506" s="13">
        <f>dados!L4421/100</f>
        <v>0</v>
      </c>
      <c r="P4506" s="12" t="str">
        <f>LEFT(Tabela2[[#This Row],[Código]],2)</f>
        <v>40</v>
      </c>
    </row>
    <row r="4507" spans="2:16" ht="15" customHeight="1" x14ac:dyDescent="0.25">
      <c r="B4507" s="31" t="str">
        <f>IF(Tabela2[[#This Row],[Tipo]] = 0,LOOKUP(Tabela2[[#This Row],[RESUMO]],Tabela3[Grupo],Tabela3[Meus produtos]),VLOOKUP(Tabela2[[#This Row],[Código]],Tabela4[[Código NBS/LC116]:[Meus serviços]],3,0))</f>
        <v>Não</v>
      </c>
      <c r="C4507" t="str">
        <f>IF(E4507=0,TEXT(dados!A4422,"00000000"),IF(E4507=2,TEXT(dados!A4422,"0000"),TEXT(dados!A4422,"#")))</f>
        <v>40092190</v>
      </c>
      <c r="D4507" t="str">
        <f>IF(dados!B4422=0,"",dados!B4422)</f>
        <v/>
      </c>
      <c r="E4507">
        <f>dados!C4422</f>
        <v>0</v>
      </c>
      <c r="F4507" t="str">
        <f>dados!D4422</f>
        <v>Outs.tubos de borracha vulcan.n/endur.c/metal, s/acess.</v>
      </c>
      <c r="G4507"/>
      <c r="H4507"/>
      <c r="I4507"/>
      <c r="J4507"/>
      <c r="K4507" s="13"/>
      <c r="L4507" s="13">
        <f>dados!I4422/100</f>
        <v>0.1515</v>
      </c>
      <c r="M4507" s="13">
        <f>dados!J4422/100</f>
        <v>0.20269999999999999</v>
      </c>
      <c r="N4507" s="13">
        <f>dados!K4422/100</f>
        <v>0.18</v>
      </c>
      <c r="O4507" s="13">
        <f>dados!L4422/100</f>
        <v>0</v>
      </c>
      <c r="P4507" s="12" t="str">
        <f>LEFT(Tabela2[[#This Row],[Código]],2)</f>
        <v>40</v>
      </c>
    </row>
    <row r="4508" spans="2:16" ht="15" customHeight="1" x14ac:dyDescent="0.25">
      <c r="B4508" s="31" t="str">
        <f>IF(Tabela2[[#This Row],[Tipo]] = 0,LOOKUP(Tabela2[[#This Row],[RESUMO]],Tabela3[Grupo],Tabela3[Meus produtos]),VLOOKUP(Tabela2[[#This Row],[Código]],Tabela4[[Código NBS/LC116]:[Meus serviços]],3,0))</f>
        <v>Não</v>
      </c>
      <c r="C4508" t="str">
        <f>IF(E4508=0,TEXT(dados!A4423,"00000000"),IF(E4508=2,TEXT(dados!A4423,"0000"),TEXT(dados!A4423,"#")))</f>
        <v>40092210</v>
      </c>
      <c r="D4508" t="str">
        <f>IF(dados!B4423=0,"",dados!B4423)</f>
        <v/>
      </c>
      <c r="E4508">
        <f>dados!C4423</f>
        <v>0</v>
      </c>
      <c r="F4508" t="str">
        <f>dados!D4423</f>
        <v>Tubos de borracha vulcan.n/endur.c/metal, c/acess.</v>
      </c>
      <c r="G4508"/>
      <c r="H4508"/>
      <c r="I4508"/>
      <c r="J4508"/>
      <c r="K4508" s="13"/>
      <c r="L4508" s="13">
        <f>dados!I4423/100</f>
        <v>0.1515</v>
      </c>
      <c r="M4508" s="13">
        <f>dados!J4423/100</f>
        <v>0.20269999999999999</v>
      </c>
      <c r="N4508" s="13">
        <f>dados!K4423/100</f>
        <v>0.18</v>
      </c>
      <c r="O4508" s="13">
        <f>dados!L4423/100</f>
        <v>0</v>
      </c>
      <c r="P4508" s="12" t="str">
        <f>LEFT(Tabela2[[#This Row],[Código]],2)</f>
        <v>40</v>
      </c>
    </row>
    <row r="4509" spans="2:16" ht="15" customHeight="1" x14ac:dyDescent="0.25">
      <c r="B4509" s="31" t="str">
        <f>IF(Tabela2[[#This Row],[Tipo]] = 0,LOOKUP(Tabela2[[#This Row],[RESUMO]],Tabela3[Grupo],Tabela3[Meus produtos]),VLOOKUP(Tabela2[[#This Row],[Código]],Tabela4[[Código NBS/LC116]:[Meus serviços]],3,0))</f>
        <v>Não</v>
      </c>
      <c r="C4509" t="str">
        <f>IF(E4509=0,TEXT(dados!A4424,"00000000"),IF(E4509=2,TEXT(dados!A4424,"0000"),TEXT(dados!A4424,"#")))</f>
        <v>40092290</v>
      </c>
      <c r="D4509" t="str">
        <f>IF(dados!B4424=0,"",dados!B4424)</f>
        <v/>
      </c>
      <c r="E4509">
        <f>dados!C4424</f>
        <v>0</v>
      </c>
      <c r="F4509" t="str">
        <f>dados!D4424</f>
        <v>Outs tubos de borracha vulcan.n/endur.c/metal, c/acess.</v>
      </c>
      <c r="G4509"/>
      <c r="H4509"/>
      <c r="I4509"/>
      <c r="J4509"/>
      <c r="K4509" s="13"/>
      <c r="L4509" s="13">
        <f>dados!I4424/100</f>
        <v>0.1515</v>
      </c>
      <c r="M4509" s="13">
        <f>dados!J4424/100</f>
        <v>0.20269999999999999</v>
      </c>
      <c r="N4509" s="13">
        <f>dados!K4424/100</f>
        <v>0.18</v>
      </c>
      <c r="O4509" s="13">
        <f>dados!L4424/100</f>
        <v>0</v>
      </c>
      <c r="P4509" s="12" t="str">
        <f>LEFT(Tabela2[[#This Row],[Código]],2)</f>
        <v>40</v>
      </c>
    </row>
    <row r="4510" spans="2:16" ht="15" customHeight="1" x14ac:dyDescent="0.25">
      <c r="B4510" s="31" t="str">
        <f>IF(Tabela2[[#This Row],[Tipo]] = 0,LOOKUP(Tabela2[[#This Row],[RESUMO]],Tabela3[Grupo],Tabela3[Meus produtos]),VLOOKUP(Tabela2[[#This Row],[Código]],Tabela4[[Código NBS/LC116]:[Meus serviços]],3,0))</f>
        <v>Não</v>
      </c>
      <c r="C4510" t="str">
        <f>IF(E4510=0,TEXT(dados!A4425,"00000000"),IF(E4510=2,TEXT(dados!A4425,"0000"),TEXT(dados!A4425,"#")))</f>
        <v>40093100</v>
      </c>
      <c r="D4510" t="str">
        <f>IF(dados!B4425=0,"",dados!B4425)</f>
        <v/>
      </c>
      <c r="E4510">
        <f>dados!C4425</f>
        <v>0</v>
      </c>
      <c r="F4510" t="str">
        <f>dados!D4425</f>
        <v>Tubo de borracha vulcan.n/endur.c/mater.textil, s/acess.</v>
      </c>
      <c r="G4510"/>
      <c r="H4510"/>
      <c r="I4510"/>
      <c r="J4510"/>
      <c r="K4510" s="13"/>
      <c r="L4510" s="13">
        <f>dados!I4425/100</f>
        <v>0.1515</v>
      </c>
      <c r="M4510" s="13">
        <f>dados!J4425/100</f>
        <v>0.20269999999999999</v>
      </c>
      <c r="N4510" s="13">
        <f>dados!K4425/100</f>
        <v>0.18</v>
      </c>
      <c r="O4510" s="13">
        <f>dados!L4425/100</f>
        <v>0</v>
      </c>
      <c r="P4510" s="12" t="str">
        <f>LEFT(Tabela2[[#This Row],[Código]],2)</f>
        <v>40</v>
      </c>
    </row>
    <row r="4511" spans="2:16" ht="15" customHeight="1" x14ac:dyDescent="0.25">
      <c r="B4511" s="31" t="str">
        <f>IF(Tabela2[[#This Row],[Tipo]] = 0,LOOKUP(Tabela2[[#This Row],[RESUMO]],Tabela3[Grupo],Tabela3[Meus produtos]),VLOOKUP(Tabela2[[#This Row],[Código]],Tabela4[[Código NBS/LC116]:[Meus serviços]],3,0))</f>
        <v>Não</v>
      </c>
      <c r="C4511" t="str">
        <f>IF(E4511=0,TEXT(dados!A4426,"00000000"),IF(E4511=2,TEXT(dados!A4426,"0000"),TEXT(dados!A4426,"#")))</f>
        <v>40093210</v>
      </c>
      <c r="D4511" t="str">
        <f>IF(dados!B4426=0,"",dados!B4426)</f>
        <v/>
      </c>
      <c r="E4511">
        <f>dados!C4426</f>
        <v>0</v>
      </c>
      <c r="F4511" t="str">
        <f>dados!D4426</f>
        <v>Tubo de borracha vulcan.n/endur.c/mater.textil, c/acess.</v>
      </c>
      <c r="G4511"/>
      <c r="H4511"/>
      <c r="I4511"/>
      <c r="J4511"/>
      <c r="K4511" s="13"/>
      <c r="L4511" s="13">
        <f>dados!I4426/100</f>
        <v>0.1515</v>
      </c>
      <c r="M4511" s="13">
        <f>dados!J4426/100</f>
        <v>0.20269999999999999</v>
      </c>
      <c r="N4511" s="13">
        <f>dados!K4426/100</f>
        <v>0.18</v>
      </c>
      <c r="O4511" s="13">
        <f>dados!L4426/100</f>
        <v>0</v>
      </c>
      <c r="P4511" s="12" t="str">
        <f>LEFT(Tabela2[[#This Row],[Código]],2)</f>
        <v>40</v>
      </c>
    </row>
    <row r="4512" spans="2:16" ht="15" customHeight="1" x14ac:dyDescent="0.25">
      <c r="B4512" s="31" t="str">
        <f>IF(Tabela2[[#This Row],[Tipo]] = 0,LOOKUP(Tabela2[[#This Row],[RESUMO]],Tabela3[Grupo],Tabela3[Meus produtos]),VLOOKUP(Tabela2[[#This Row],[Código]],Tabela4[[Código NBS/LC116]:[Meus serviços]],3,0))</f>
        <v>Não</v>
      </c>
      <c r="C4512" t="str">
        <f>IF(E4512=0,TEXT(dados!A4427,"00000000"),IF(E4512=2,TEXT(dados!A4427,"0000"),TEXT(dados!A4427,"#")))</f>
        <v>40093290</v>
      </c>
      <c r="D4512" t="str">
        <f>IF(dados!B4427=0,"",dados!B4427)</f>
        <v/>
      </c>
      <c r="E4512">
        <f>dados!C4427</f>
        <v>0</v>
      </c>
      <c r="F4512" t="str">
        <f>dados!D4427</f>
        <v>Outs tubo de borracha vulcan.n/endur.c/mater. textil, c/acess.</v>
      </c>
      <c r="G4512"/>
      <c r="H4512"/>
      <c r="I4512"/>
      <c r="J4512"/>
      <c r="K4512" s="13"/>
      <c r="L4512" s="13">
        <f>dados!I4427/100</f>
        <v>0.1515</v>
      </c>
      <c r="M4512" s="13">
        <f>dados!J4427/100</f>
        <v>0.20269999999999999</v>
      </c>
      <c r="N4512" s="13">
        <f>dados!K4427/100</f>
        <v>0.18</v>
      </c>
      <c r="O4512" s="13">
        <f>dados!L4427/100</f>
        <v>0</v>
      </c>
      <c r="P4512" s="12" t="str">
        <f>LEFT(Tabela2[[#This Row],[Código]],2)</f>
        <v>40</v>
      </c>
    </row>
    <row r="4513" spans="2:16" ht="15" customHeight="1" x14ac:dyDescent="0.25">
      <c r="B4513" s="31" t="str">
        <f>IF(Tabela2[[#This Row],[Tipo]] = 0,LOOKUP(Tabela2[[#This Row],[RESUMO]],Tabela3[Grupo],Tabela3[Meus produtos]),VLOOKUP(Tabela2[[#This Row],[Código]],Tabela4[[Código NBS/LC116]:[Meus serviços]],3,0))</f>
        <v>Não</v>
      </c>
      <c r="C4513" t="str">
        <f>IF(E4513=0,TEXT(dados!A4428,"00000000"),IF(E4513=2,TEXT(dados!A4428,"0000"),TEXT(dados!A4428,"#")))</f>
        <v>40094100</v>
      </c>
      <c r="D4513" t="str">
        <f>IF(dados!B4428=0,"",dados!B4428)</f>
        <v/>
      </c>
      <c r="E4513">
        <f>dados!C4428</f>
        <v>0</v>
      </c>
      <c r="F4513" t="str">
        <f>dados!D4428</f>
        <v>Tubo de borracha vulcan.n/endur.c/out.materias, s/acess.</v>
      </c>
      <c r="G4513"/>
      <c r="H4513"/>
      <c r="I4513"/>
      <c r="J4513"/>
      <c r="K4513" s="13"/>
      <c r="L4513" s="13">
        <f>dados!I4428/100</f>
        <v>0.1515</v>
      </c>
      <c r="M4513" s="13">
        <f>dados!J4428/100</f>
        <v>0.20269999999999999</v>
      </c>
      <c r="N4513" s="13">
        <f>dados!K4428/100</f>
        <v>0.18</v>
      </c>
      <c r="O4513" s="13">
        <f>dados!L4428/100</f>
        <v>0</v>
      </c>
      <c r="P4513" s="12" t="str">
        <f>LEFT(Tabela2[[#This Row],[Código]],2)</f>
        <v>40</v>
      </c>
    </row>
    <row r="4514" spans="2:16" ht="15" customHeight="1" x14ac:dyDescent="0.25">
      <c r="B4514" s="31" t="str">
        <f>IF(Tabela2[[#This Row],[Tipo]] = 0,LOOKUP(Tabela2[[#This Row],[RESUMO]],Tabela3[Grupo],Tabela3[Meus produtos]),VLOOKUP(Tabela2[[#This Row],[Código]],Tabela4[[Código NBS/LC116]:[Meus serviços]],3,0))</f>
        <v>Não</v>
      </c>
      <c r="C4514" t="str">
        <f>IF(E4514=0,TEXT(dados!A4429,"00000000"),IF(E4514=2,TEXT(dados!A4429,"0000"),TEXT(dados!A4429,"#")))</f>
        <v>40094210</v>
      </c>
      <c r="D4514" t="str">
        <f>IF(dados!B4429=0,"",dados!B4429)</f>
        <v/>
      </c>
      <c r="E4514">
        <f>dados!C4429</f>
        <v>0</v>
      </c>
      <c r="F4514" t="str">
        <f>dados!D4429</f>
        <v>Tubo de borracha vulcan.n/endur.c/out. materias,/acess.</v>
      </c>
      <c r="G4514"/>
      <c r="H4514"/>
      <c r="I4514"/>
      <c r="J4514"/>
      <c r="K4514" s="13"/>
      <c r="L4514" s="13">
        <f>dados!I4429/100</f>
        <v>0.1515</v>
      </c>
      <c r="M4514" s="13">
        <f>dados!J4429/100</f>
        <v>0.20269999999999999</v>
      </c>
      <c r="N4514" s="13">
        <f>dados!K4429/100</f>
        <v>0.18</v>
      </c>
      <c r="O4514" s="13">
        <f>dados!L4429/100</f>
        <v>0</v>
      </c>
      <c r="P4514" s="12" t="str">
        <f>LEFT(Tabela2[[#This Row],[Código]],2)</f>
        <v>40</v>
      </c>
    </row>
    <row r="4515" spans="2:16" ht="15" customHeight="1" x14ac:dyDescent="0.25">
      <c r="B4515" s="31" t="str">
        <f>IF(Tabela2[[#This Row],[Tipo]] = 0,LOOKUP(Tabela2[[#This Row],[RESUMO]],Tabela3[Grupo],Tabela3[Meus produtos]),VLOOKUP(Tabela2[[#This Row],[Código]],Tabela4[[Código NBS/LC116]:[Meus serviços]],3,0))</f>
        <v>Não</v>
      </c>
      <c r="C4515" t="str">
        <f>IF(E4515=0,TEXT(dados!A4430,"00000000"),IF(E4515=2,TEXT(dados!A4430,"0000"),TEXT(dados!A4430,"#")))</f>
        <v>40094290</v>
      </c>
      <c r="D4515" t="str">
        <f>IF(dados!B4430=0,"",dados!B4430)</f>
        <v/>
      </c>
      <c r="E4515">
        <f>dados!C4430</f>
        <v>0</v>
      </c>
      <c r="F4515" t="str">
        <f>dados!D4430</f>
        <v>Outs tubo de borracha vulcan.n/endur.c/out. materias, c/acess.</v>
      </c>
      <c r="G4515"/>
      <c r="H4515"/>
      <c r="I4515"/>
      <c r="J4515"/>
      <c r="K4515" s="13"/>
      <c r="L4515" s="13">
        <f>dados!I4430/100</f>
        <v>0.1515</v>
      </c>
      <c r="M4515" s="13">
        <f>dados!J4430/100</f>
        <v>0.20269999999999999</v>
      </c>
      <c r="N4515" s="13">
        <f>dados!K4430/100</f>
        <v>0.18</v>
      </c>
      <c r="O4515" s="13">
        <f>dados!L4430/100</f>
        <v>0</v>
      </c>
      <c r="P4515" s="12" t="str">
        <f>LEFT(Tabela2[[#This Row],[Código]],2)</f>
        <v>40</v>
      </c>
    </row>
    <row r="4516" spans="2:16" ht="15" customHeight="1" x14ac:dyDescent="0.25">
      <c r="B4516" s="31" t="str">
        <f>IF(Tabela2[[#This Row],[Tipo]] = 0,LOOKUP(Tabela2[[#This Row],[RESUMO]],Tabela3[Grupo],Tabela3[Meus produtos]),VLOOKUP(Tabela2[[#This Row],[Código]],Tabela4[[Código NBS/LC116]:[Meus serviços]],3,0))</f>
        <v>Não</v>
      </c>
      <c r="C4516" t="str">
        <f>IF(E4516=0,TEXT(dados!A4431,"00000000"),IF(E4516=2,TEXT(dados!A4431,"0000"),TEXT(dados!A4431,"#")))</f>
        <v>40101100</v>
      </c>
      <c r="D4516" t="str">
        <f>IF(dados!B4431=0,"",dados!B4431)</f>
        <v/>
      </c>
      <c r="E4516">
        <f>dados!C4431</f>
        <v>0</v>
      </c>
      <c r="F4516" t="str">
        <f>dados!D4431</f>
        <v>Correia transportad.de borracha vulcan. reforcada metal</v>
      </c>
      <c r="G4516"/>
      <c r="H4516"/>
      <c r="I4516"/>
      <c r="J4516"/>
      <c r="K4516" s="13"/>
      <c r="L4516" s="13">
        <f>dados!I4431/100</f>
        <v>0.1515</v>
      </c>
      <c r="M4516" s="13">
        <f>dados!J4431/100</f>
        <v>0.20269999999999999</v>
      </c>
      <c r="N4516" s="13">
        <f>dados!K4431/100</f>
        <v>0.18</v>
      </c>
      <c r="O4516" s="13">
        <f>dados!L4431/100</f>
        <v>0</v>
      </c>
      <c r="P4516" s="12" t="str">
        <f>LEFT(Tabela2[[#This Row],[Código]],2)</f>
        <v>40</v>
      </c>
    </row>
    <row r="4517" spans="2:16" ht="15" customHeight="1" x14ac:dyDescent="0.25">
      <c r="B4517" s="31" t="str">
        <f>IF(Tabela2[[#This Row],[Tipo]] = 0,LOOKUP(Tabela2[[#This Row],[RESUMO]],Tabela3[Grupo],Tabela3[Meus produtos]),VLOOKUP(Tabela2[[#This Row],[Código]],Tabela4[[Código NBS/LC116]:[Meus serviços]],3,0))</f>
        <v>Não</v>
      </c>
      <c r="C4517" t="str">
        <f>IF(E4517=0,TEXT(dados!A4432,"00000000"),IF(E4517=2,TEXT(dados!A4432,"0000"),TEXT(dados!A4432,"#")))</f>
        <v>40101200</v>
      </c>
      <c r="D4517" t="str">
        <f>IF(dados!B4432=0,"",dados!B4432)</f>
        <v/>
      </c>
      <c r="E4517">
        <f>dados!C4432</f>
        <v>0</v>
      </c>
      <c r="F4517" t="str">
        <f>dados!D4432</f>
        <v>Correia transportad.de borracha vulcan. reforc.mat.text.</v>
      </c>
      <c r="G4517"/>
      <c r="H4517"/>
      <c r="I4517"/>
      <c r="J4517"/>
      <c r="K4517" s="13"/>
      <c r="L4517" s="13">
        <f>dados!I4432/100</f>
        <v>0.1515</v>
      </c>
      <c r="M4517" s="13">
        <f>dados!J4432/100</f>
        <v>0.20269999999999999</v>
      </c>
      <c r="N4517" s="13">
        <f>dados!K4432/100</f>
        <v>0.18</v>
      </c>
      <c r="O4517" s="13">
        <f>dados!L4432/100</f>
        <v>0</v>
      </c>
      <c r="P4517" s="12" t="str">
        <f>LEFT(Tabela2[[#This Row],[Código]],2)</f>
        <v>40</v>
      </c>
    </row>
    <row r="4518" spans="2:16" ht="15" customHeight="1" x14ac:dyDescent="0.25">
      <c r="B4518" s="31" t="str">
        <f>IF(Tabela2[[#This Row],[Tipo]] = 0,LOOKUP(Tabela2[[#This Row],[RESUMO]],Tabela3[Grupo],Tabela3[Meus produtos]),VLOOKUP(Tabela2[[#This Row],[Código]],Tabela4[[Código NBS/LC116]:[Meus serviços]],3,0))</f>
        <v>Não</v>
      </c>
      <c r="C4518" t="str">
        <f>IF(E4518=0,TEXT(dados!A4433,"00000000"),IF(E4518=2,TEXT(dados!A4433,"0000"),TEXT(dados!A4433,"#")))</f>
        <v>40101900</v>
      </c>
      <c r="D4518" t="str">
        <f>IF(dados!B4433=0,"",dados!B4433)</f>
        <v/>
      </c>
      <c r="E4518">
        <f>dados!C4433</f>
        <v>0</v>
      </c>
      <c r="F4518" t="str">
        <f>dados!D4433</f>
        <v>Outs.correias transportadoras,de borracha vulcanizada</v>
      </c>
      <c r="G4518"/>
      <c r="H4518"/>
      <c r="I4518"/>
      <c r="J4518"/>
      <c r="K4518" s="13"/>
      <c r="L4518" s="13">
        <f>dados!I4433/100</f>
        <v>0.1515</v>
      </c>
      <c r="M4518" s="13">
        <f>dados!J4433/100</f>
        <v>0.20269999999999999</v>
      </c>
      <c r="N4518" s="13">
        <f>dados!K4433/100</f>
        <v>0.18</v>
      </c>
      <c r="O4518" s="13">
        <f>dados!L4433/100</f>
        <v>0</v>
      </c>
      <c r="P4518" s="12" t="str">
        <f>LEFT(Tabela2[[#This Row],[Código]],2)</f>
        <v>40</v>
      </c>
    </row>
    <row r="4519" spans="2:16" ht="15" customHeight="1" x14ac:dyDescent="0.25">
      <c r="B4519" s="31" t="str">
        <f>IF(Tabela2[[#This Row],[Tipo]] = 0,LOOKUP(Tabela2[[#This Row],[RESUMO]],Tabela3[Grupo],Tabela3[Meus produtos]),VLOOKUP(Tabela2[[#This Row],[Código]],Tabela4[[Código NBS/LC116]:[Meus serviços]],3,0))</f>
        <v>Não</v>
      </c>
      <c r="C4519" t="str">
        <f>IF(E4519=0,TEXT(dados!A4434,"00000000"),IF(E4519=2,TEXT(dados!A4434,"0000"),TEXT(dados!A4434,"#")))</f>
        <v>40103100</v>
      </c>
      <c r="D4519" t="str">
        <f>IF(dados!B4434=0,"",dados!B4434)</f>
        <v/>
      </c>
      <c r="E4519">
        <f>dados!C4434</f>
        <v>0</v>
      </c>
      <c r="F4519" t="str">
        <f>dados!D4434</f>
        <v>Correia transm.s/fim,trapez.6dm&lt;c&lt;=18dm, borracha vulcan, estriada</v>
      </c>
      <c r="G4519"/>
      <c r="H4519"/>
      <c r="I4519"/>
      <c r="J4519"/>
      <c r="K4519" s="13"/>
      <c r="L4519" s="13">
        <f>dados!I4434/100</f>
        <v>0.1515</v>
      </c>
      <c r="M4519" s="13">
        <f>dados!J4434/100</f>
        <v>0.20269999999999999</v>
      </c>
      <c r="N4519" s="13">
        <f>dados!K4434/100</f>
        <v>0.18</v>
      </c>
      <c r="O4519" s="13">
        <f>dados!L4434/100</f>
        <v>0</v>
      </c>
      <c r="P4519" s="12" t="str">
        <f>LEFT(Tabela2[[#This Row],[Código]],2)</f>
        <v>40</v>
      </c>
    </row>
    <row r="4520" spans="2:16" ht="15" customHeight="1" x14ac:dyDescent="0.25">
      <c r="B4520" s="31" t="str">
        <f>IF(Tabela2[[#This Row],[Tipo]] = 0,LOOKUP(Tabela2[[#This Row],[RESUMO]],Tabela3[Grupo],Tabela3[Meus produtos]),VLOOKUP(Tabela2[[#This Row],[Código]],Tabela4[[Código NBS/LC116]:[Meus serviços]],3,0))</f>
        <v>Não</v>
      </c>
      <c r="C4520" t="str">
        <f>IF(E4520=0,TEXT(dados!A4435,"00000000"),IF(E4520=2,TEXT(dados!A4435,"0000"),TEXT(dados!A4435,"#")))</f>
        <v>40103200</v>
      </c>
      <c r="D4520" t="str">
        <f>IF(dados!B4435=0,"",dados!B4435)</f>
        <v/>
      </c>
      <c r="E4520">
        <f>dados!C4435</f>
        <v>0</v>
      </c>
      <c r="F4520" t="str">
        <f>dados!D4435</f>
        <v>Correia transm.s/fim,trapez.6dm&lt;c&lt;=18dm, borracha vulcan,nao estriada</v>
      </c>
      <c r="G4520"/>
      <c r="H4520"/>
      <c r="I4520"/>
      <c r="J4520"/>
      <c r="K4520" s="13"/>
      <c r="L4520" s="13">
        <f>dados!I4435/100</f>
        <v>0.1515</v>
      </c>
      <c r="M4520" s="13">
        <f>dados!J4435/100</f>
        <v>0.20269999999999999</v>
      </c>
      <c r="N4520" s="13">
        <f>dados!K4435/100</f>
        <v>0.18</v>
      </c>
      <c r="O4520" s="13">
        <f>dados!L4435/100</f>
        <v>0</v>
      </c>
      <c r="P4520" s="12" t="str">
        <f>LEFT(Tabela2[[#This Row],[Código]],2)</f>
        <v>40</v>
      </c>
    </row>
    <row r="4521" spans="2:16" ht="15" customHeight="1" x14ac:dyDescent="0.25">
      <c r="B4521" s="31" t="str">
        <f>IF(Tabela2[[#This Row],[Tipo]] = 0,LOOKUP(Tabela2[[#This Row],[RESUMO]],Tabela3[Grupo],Tabela3[Meus produtos]),VLOOKUP(Tabela2[[#This Row],[Código]],Tabela4[[Código NBS/LC116]:[Meus serviços]],3,0))</f>
        <v>Não</v>
      </c>
      <c r="C4521" t="str">
        <f>IF(E4521=0,TEXT(dados!A4436,"00000000"),IF(E4521=2,TEXT(dados!A4436,"0000"),TEXT(dados!A4436,"#")))</f>
        <v>40103300</v>
      </c>
      <c r="D4521" t="str">
        <f>IF(dados!B4436=0,"",dados!B4436)</f>
        <v/>
      </c>
      <c r="E4521">
        <f>dados!C4436</f>
        <v>0</v>
      </c>
      <c r="F4521" t="str">
        <f>dados!D4436</f>
        <v>Correia transm.s/fim,trapez.18&lt;c&lt;=24dm, borracha vulcan.,estriada</v>
      </c>
      <c r="G4521"/>
      <c r="H4521"/>
      <c r="I4521"/>
      <c r="J4521"/>
      <c r="K4521" s="13"/>
      <c r="L4521" s="13">
        <f>dados!I4436/100</f>
        <v>0.1515</v>
      </c>
      <c r="M4521" s="13">
        <f>dados!J4436/100</f>
        <v>0.20269999999999999</v>
      </c>
      <c r="N4521" s="13">
        <f>dados!K4436/100</f>
        <v>0.18</v>
      </c>
      <c r="O4521" s="13">
        <f>dados!L4436/100</f>
        <v>0</v>
      </c>
      <c r="P4521" s="12" t="str">
        <f>LEFT(Tabela2[[#This Row],[Código]],2)</f>
        <v>40</v>
      </c>
    </row>
    <row r="4522" spans="2:16" ht="15" customHeight="1" x14ac:dyDescent="0.25">
      <c r="B4522" s="31" t="str">
        <f>IF(Tabela2[[#This Row],[Tipo]] = 0,LOOKUP(Tabela2[[#This Row],[RESUMO]],Tabela3[Grupo],Tabela3[Meus produtos]),VLOOKUP(Tabela2[[#This Row],[Código]],Tabela4[[Código NBS/LC116]:[Meus serviços]],3,0))</f>
        <v>Não</v>
      </c>
      <c r="C4522" t="str">
        <f>IF(E4522=0,TEXT(dados!A4437,"00000000"),IF(E4522=2,TEXT(dados!A4437,"0000"),TEXT(dados!A4437,"#")))</f>
        <v>40103400</v>
      </c>
      <c r="D4522" t="str">
        <f>IF(dados!B4437=0,"",dados!B4437)</f>
        <v/>
      </c>
      <c r="E4522">
        <f>dados!C4437</f>
        <v>0</v>
      </c>
      <c r="F4522" t="str">
        <f>dados!D4437</f>
        <v>Correia transm.s/fim,trapez.18&lt;c&lt;=24dm, borracha vulcan., nao estriada</v>
      </c>
      <c r="G4522"/>
      <c r="H4522"/>
      <c r="I4522"/>
      <c r="J4522"/>
      <c r="K4522" s="13"/>
      <c r="L4522" s="13">
        <f>dados!I4437/100</f>
        <v>0.1515</v>
      </c>
      <c r="M4522" s="13">
        <f>dados!J4437/100</f>
        <v>0.20269999999999999</v>
      </c>
      <c r="N4522" s="13">
        <f>dados!K4437/100</f>
        <v>0.18</v>
      </c>
      <c r="O4522" s="13">
        <f>dados!L4437/100</f>
        <v>0</v>
      </c>
      <c r="P4522" s="12" t="str">
        <f>LEFT(Tabela2[[#This Row],[Código]],2)</f>
        <v>40</v>
      </c>
    </row>
    <row r="4523" spans="2:16" ht="15" customHeight="1" x14ac:dyDescent="0.25">
      <c r="B4523" s="31" t="str">
        <f>IF(Tabela2[[#This Row],[Tipo]] = 0,LOOKUP(Tabela2[[#This Row],[RESUMO]],Tabela3[Grupo],Tabela3[Meus produtos]),VLOOKUP(Tabela2[[#This Row],[Código]],Tabela4[[Código NBS/LC116]:[Meus serviços]],3,0))</f>
        <v>Não</v>
      </c>
      <c r="C4523" t="str">
        <f>IF(E4523=0,TEXT(dados!A4438,"00000000"),IF(E4523=2,TEXT(dados!A4438,"0000"),TEXT(dados!A4438,"#")))</f>
        <v>40103500</v>
      </c>
      <c r="D4523" t="str">
        <f>IF(dados!B4438=0,"",dados!B4438)</f>
        <v/>
      </c>
      <c r="E4523">
        <f>dados!C4438</f>
        <v>0</v>
      </c>
      <c r="F4523" t="str">
        <f>dados!D4438</f>
        <v>Correia transm.s/fim,sincron.6&lt;c&lt;=15dm, borracha vulcan.</v>
      </c>
      <c r="G4523"/>
      <c r="H4523"/>
      <c r="I4523"/>
      <c r="J4523"/>
      <c r="K4523" s="13"/>
      <c r="L4523" s="13">
        <f>dados!I4438/100</f>
        <v>0.1515</v>
      </c>
      <c r="M4523" s="13">
        <f>dados!J4438/100</f>
        <v>0.20269999999999999</v>
      </c>
      <c r="N4523" s="13">
        <f>dados!K4438/100</f>
        <v>0.18</v>
      </c>
      <c r="O4523" s="13">
        <f>dados!L4438/100</f>
        <v>0</v>
      </c>
      <c r="P4523" s="12" t="str">
        <f>LEFT(Tabela2[[#This Row],[Código]],2)</f>
        <v>40</v>
      </c>
    </row>
    <row r="4524" spans="2:16" ht="15" customHeight="1" x14ac:dyDescent="0.25">
      <c r="B4524" s="31" t="str">
        <f>IF(Tabela2[[#This Row],[Tipo]] = 0,LOOKUP(Tabela2[[#This Row],[RESUMO]],Tabela3[Grupo],Tabela3[Meus produtos]),VLOOKUP(Tabela2[[#This Row],[Código]],Tabela4[[Código NBS/LC116]:[Meus serviços]],3,0))</f>
        <v>Não</v>
      </c>
      <c r="C4524" t="str">
        <f>IF(E4524=0,TEXT(dados!A4439,"00000000"),IF(E4524=2,TEXT(dados!A4439,"0000"),TEXT(dados!A4439,"#")))</f>
        <v>40103600</v>
      </c>
      <c r="D4524" t="str">
        <f>IF(dados!B4439=0,"",dados!B4439)</f>
        <v/>
      </c>
      <c r="E4524">
        <f>dados!C4439</f>
        <v>0</v>
      </c>
      <c r="F4524" t="str">
        <f>dados!D4439</f>
        <v>Correia transm.s/fim,sincr.150&lt;c&lt;=198cm, borracha vulcan</v>
      </c>
      <c r="G4524"/>
      <c r="H4524"/>
      <c r="I4524"/>
      <c r="J4524"/>
      <c r="K4524" s="13"/>
      <c r="L4524" s="13">
        <f>dados!I4439/100</f>
        <v>0.1515</v>
      </c>
      <c r="M4524" s="13">
        <f>dados!J4439/100</f>
        <v>0.20269999999999999</v>
      </c>
      <c r="N4524" s="13">
        <f>dados!K4439/100</f>
        <v>0.18</v>
      </c>
      <c r="O4524" s="13">
        <f>dados!L4439/100</f>
        <v>0</v>
      </c>
      <c r="P4524" s="12" t="str">
        <f>LEFT(Tabela2[[#This Row],[Código]],2)</f>
        <v>40</v>
      </c>
    </row>
    <row r="4525" spans="2:16" ht="15" customHeight="1" x14ac:dyDescent="0.25">
      <c r="B4525" s="31" t="str">
        <f>IF(Tabela2[[#This Row],[Tipo]] = 0,LOOKUP(Tabela2[[#This Row],[RESUMO]],Tabela3[Grupo],Tabela3[Meus produtos]),VLOOKUP(Tabela2[[#This Row],[Código]],Tabela4[[Código NBS/LC116]:[Meus serviços]],3,0))</f>
        <v>Não</v>
      </c>
      <c r="C4525" t="str">
        <f>IF(E4525=0,TEXT(dados!A4440,"00000000"),IF(E4525=2,TEXT(dados!A4440,"0000"),TEXT(dados!A4440,"#")))</f>
        <v>40103900</v>
      </c>
      <c r="D4525" t="str">
        <f>IF(dados!B4440=0,"",dados!B4440)</f>
        <v/>
      </c>
      <c r="E4525">
        <f>dados!C4440</f>
        <v>0</v>
      </c>
      <c r="F4525" t="str">
        <f>dados!D4440</f>
        <v>Outs.correias de transmissao,de borracha vulcanizada</v>
      </c>
      <c r="G4525"/>
      <c r="H4525"/>
      <c r="I4525"/>
      <c r="J4525"/>
      <c r="K4525" s="13"/>
      <c r="L4525" s="13">
        <f>dados!I4440/100</f>
        <v>0.1515</v>
      </c>
      <c r="M4525" s="13">
        <f>dados!J4440/100</f>
        <v>0.20269999999999999</v>
      </c>
      <c r="N4525" s="13">
        <f>dados!K4440/100</f>
        <v>0.18</v>
      </c>
      <c r="O4525" s="13">
        <f>dados!L4440/100</f>
        <v>0</v>
      </c>
      <c r="P4525" s="12" t="str">
        <f>LEFT(Tabela2[[#This Row],[Código]],2)</f>
        <v>40</v>
      </c>
    </row>
    <row r="4526" spans="2:16" ht="15" customHeight="1" x14ac:dyDescent="0.25">
      <c r="B4526" s="31" t="str">
        <f>IF(Tabela2[[#This Row],[Tipo]] = 0,LOOKUP(Tabela2[[#This Row],[RESUMO]],Tabela3[Grupo],Tabela3[Meus produtos]),VLOOKUP(Tabela2[[#This Row],[Código]],Tabela4[[Código NBS/LC116]:[Meus serviços]],3,0))</f>
        <v>Não</v>
      </c>
      <c r="C4526" t="str">
        <f>IF(E4526=0,TEXT(dados!A4441,"00000000"),IF(E4526=2,TEXT(dados!A4441,"0000"),TEXT(dados!A4441,"#")))</f>
        <v>40111000</v>
      </c>
      <c r="D4526" t="str">
        <f>IF(dados!B4441=0,"",dados!B4441)</f>
        <v/>
      </c>
      <c r="E4526">
        <f>dados!C4441</f>
        <v>0</v>
      </c>
      <c r="F4526" t="str">
        <f>dados!D4441</f>
        <v>Pneumaticos novos de borracha,p/automoveis de passag.</v>
      </c>
      <c r="G4526"/>
      <c r="H4526"/>
      <c r="I4526"/>
      <c r="J4526"/>
      <c r="K4526" s="13"/>
      <c r="L4526" s="13">
        <f>dados!I4441/100</f>
        <v>0.17499999999999999</v>
      </c>
      <c r="M4526" s="13">
        <f>dados!J4441/100</f>
        <v>0.28610000000000002</v>
      </c>
      <c r="N4526" s="13">
        <f>dados!K4441/100</f>
        <v>0.18</v>
      </c>
      <c r="O4526" s="13">
        <f>dados!L4441/100</f>
        <v>0</v>
      </c>
      <c r="P4526" s="12" t="str">
        <f>LEFT(Tabela2[[#This Row],[Código]],2)</f>
        <v>40</v>
      </c>
    </row>
    <row r="4527" spans="2:16" ht="15" customHeight="1" x14ac:dyDescent="0.25">
      <c r="B4527" s="31" t="str">
        <f>IF(Tabela2[[#This Row],[Tipo]] = 0,LOOKUP(Tabela2[[#This Row],[RESUMO]],Tabela3[Grupo],Tabela3[Meus produtos]),VLOOKUP(Tabela2[[#This Row],[Código]],Tabela4[[Código NBS/LC116]:[Meus serviços]],3,0))</f>
        <v>Não</v>
      </c>
      <c r="C4527" t="str">
        <f>IF(E4527=0,TEXT(dados!A4442,"00000000"),IF(E4527=2,TEXT(dados!A4442,"0000"),TEXT(dados!A4442,"#")))</f>
        <v>40112010</v>
      </c>
      <c r="D4527" t="str">
        <f>IF(dados!B4442=0,"",dados!B4442)</f>
        <v/>
      </c>
      <c r="E4527">
        <f>dados!C4442</f>
        <v>0</v>
      </c>
      <c r="F4527" t="str">
        <f>dados!D4442</f>
        <v>Pneumat.novos de borracha,p/onibus, caminhoes,m=11,00-24</v>
      </c>
      <c r="G4527"/>
      <c r="H4527"/>
      <c r="I4527"/>
      <c r="J4527"/>
      <c r="K4527" s="13"/>
      <c r="L4527" s="13">
        <f>dados!I4442/100</f>
        <v>0.14029999999999998</v>
      </c>
      <c r="M4527" s="13">
        <f>dados!J4442/100</f>
        <v>0.22309999999999999</v>
      </c>
      <c r="N4527" s="13">
        <f>dados!K4442/100</f>
        <v>0.18</v>
      </c>
      <c r="O4527" s="13">
        <f>dados!L4442/100</f>
        <v>0</v>
      </c>
      <c r="P4527" s="12" t="str">
        <f>LEFT(Tabela2[[#This Row],[Código]],2)</f>
        <v>40</v>
      </c>
    </row>
    <row r="4528" spans="2:16" ht="15" customHeight="1" x14ac:dyDescent="0.25">
      <c r="B4528" s="31" t="str">
        <f>IF(Tabela2[[#This Row],[Tipo]] = 0,LOOKUP(Tabela2[[#This Row],[RESUMO]],Tabela3[Grupo],Tabela3[Meus produtos]),VLOOKUP(Tabela2[[#This Row],[Código]],Tabela4[[Código NBS/LC116]:[Meus serviços]],3,0))</f>
        <v>Não</v>
      </c>
      <c r="C4528" t="str">
        <f>IF(E4528=0,TEXT(dados!A4443,"00000000"),IF(E4528=2,TEXT(dados!A4443,"0000"),TEXT(dados!A4443,"#")))</f>
        <v>40112090</v>
      </c>
      <c r="D4528" t="str">
        <f>IF(dados!B4443=0,"",dados!B4443)</f>
        <v/>
      </c>
      <c r="E4528">
        <f>dados!C4443</f>
        <v>0</v>
      </c>
      <c r="F4528" t="str">
        <f>dados!D4443</f>
        <v>Outs.pneumaticos novos de borracha,p/onibus e caminhoes</v>
      </c>
      <c r="G4528"/>
      <c r="H4528"/>
      <c r="I4528"/>
      <c r="J4528"/>
      <c r="K4528" s="13"/>
      <c r="L4528" s="13">
        <f>dados!I4443/100</f>
        <v>0.14029999999999998</v>
      </c>
      <c r="M4528" s="13">
        <f>dados!J4443/100</f>
        <v>0.22309999999999999</v>
      </c>
      <c r="N4528" s="13">
        <f>dados!K4443/100</f>
        <v>0.18</v>
      </c>
      <c r="O4528" s="13">
        <f>dados!L4443/100</f>
        <v>0</v>
      </c>
      <c r="P4528" s="12" t="str">
        <f>LEFT(Tabela2[[#This Row],[Código]],2)</f>
        <v>40</v>
      </c>
    </row>
    <row r="4529" spans="2:16" ht="15" customHeight="1" x14ac:dyDescent="0.25">
      <c r="B4529" s="31" t="str">
        <f>IF(Tabela2[[#This Row],[Tipo]] = 0,LOOKUP(Tabela2[[#This Row],[RESUMO]],Tabela3[Grupo],Tabela3[Meus produtos]),VLOOKUP(Tabela2[[#This Row],[Código]],Tabela4[[Código NBS/LC116]:[Meus serviços]],3,0))</f>
        <v>Não</v>
      </c>
      <c r="C4529" t="str">
        <f>IF(E4529=0,TEXT(dados!A4444,"00000000"),IF(E4529=2,TEXT(dados!A4444,"0000"),TEXT(dados!A4444,"#")))</f>
        <v>40113000</v>
      </c>
      <c r="D4529" t="str">
        <f>IF(dados!B4444=0,"",dados!B4444)</f>
        <v/>
      </c>
      <c r="E4529">
        <f>dados!C4444</f>
        <v>0</v>
      </c>
      <c r="F4529" t="str">
        <f>dados!D4444</f>
        <v>Pneumaticos novos de borracha,para avioes</v>
      </c>
      <c r="G4529"/>
      <c r="H4529"/>
      <c r="I4529"/>
      <c r="J4529"/>
      <c r="K4529" s="13"/>
      <c r="L4529" s="13">
        <f>dados!I4444/100</f>
        <v>0.13449999999999998</v>
      </c>
      <c r="M4529" s="13">
        <f>dados!J4444/100</f>
        <v>0.1545</v>
      </c>
      <c r="N4529" s="13">
        <f>dados!K4444/100</f>
        <v>0.18</v>
      </c>
      <c r="O4529" s="13">
        <f>dados!L4444/100</f>
        <v>0</v>
      </c>
      <c r="P4529" s="12" t="str">
        <f>LEFT(Tabela2[[#This Row],[Código]],2)</f>
        <v>40</v>
      </c>
    </row>
    <row r="4530" spans="2:16" ht="15" customHeight="1" x14ac:dyDescent="0.25">
      <c r="B4530" s="31" t="str">
        <f>IF(Tabela2[[#This Row],[Tipo]] = 0,LOOKUP(Tabela2[[#This Row],[RESUMO]],Tabela3[Grupo],Tabela3[Meus produtos]),VLOOKUP(Tabela2[[#This Row],[Código]],Tabela4[[Código NBS/LC116]:[Meus serviços]],3,0))</f>
        <v>Não</v>
      </c>
      <c r="C4530" t="str">
        <f>IF(E4530=0,TEXT(dados!A4445,"00000000"),IF(E4530=2,TEXT(dados!A4445,"0000"),TEXT(dados!A4445,"#")))</f>
        <v>40114000</v>
      </c>
      <c r="D4530" t="str">
        <f>IF(dados!B4445=0,"",dados!B4445)</f>
        <v/>
      </c>
      <c r="E4530">
        <f>dados!C4445</f>
        <v>0</v>
      </c>
      <c r="F4530" t="str">
        <f>dados!D4445</f>
        <v>Pneumaticos novos de borracha,para motocicletas</v>
      </c>
      <c r="G4530"/>
      <c r="H4530"/>
      <c r="I4530"/>
      <c r="J4530"/>
      <c r="K4530" s="13"/>
      <c r="L4530" s="13">
        <f>dados!I4445/100</f>
        <v>0.1643</v>
      </c>
      <c r="M4530" s="13">
        <f>dados!J4445/100</f>
        <v>0.21309999999999998</v>
      </c>
      <c r="N4530" s="13">
        <f>dados!K4445/100</f>
        <v>0.18</v>
      </c>
      <c r="O4530" s="13">
        <f>dados!L4445/100</f>
        <v>0</v>
      </c>
      <c r="P4530" s="12" t="str">
        <f>LEFT(Tabela2[[#This Row],[Código]],2)</f>
        <v>40</v>
      </c>
    </row>
    <row r="4531" spans="2:16" ht="15" customHeight="1" x14ac:dyDescent="0.25">
      <c r="B4531" s="31" t="str">
        <f>IF(Tabela2[[#This Row],[Tipo]] = 0,LOOKUP(Tabela2[[#This Row],[RESUMO]],Tabela3[Grupo],Tabela3[Meus produtos]),VLOOKUP(Tabela2[[#This Row],[Código]],Tabela4[[Código NBS/LC116]:[Meus serviços]],3,0))</f>
        <v>Não</v>
      </c>
      <c r="C4531" t="str">
        <f>IF(E4531=0,TEXT(dados!A4446,"00000000"),IF(E4531=2,TEXT(dados!A4446,"0000"),TEXT(dados!A4446,"#")))</f>
        <v>40115000</v>
      </c>
      <c r="D4531" t="str">
        <f>IF(dados!B4446=0,"",dados!B4446)</f>
        <v/>
      </c>
      <c r="E4531">
        <f>dados!C4446</f>
        <v>0</v>
      </c>
      <c r="F4531" t="str">
        <f>dados!D4446</f>
        <v>Pneumaticos novos de borracha,para bicicletas</v>
      </c>
      <c r="G4531"/>
      <c r="H4531"/>
      <c r="I4531"/>
      <c r="J4531"/>
      <c r="K4531" s="13"/>
      <c r="L4531" s="13">
        <f>dados!I4446/100</f>
        <v>0.1356</v>
      </c>
      <c r="M4531" s="13">
        <f>dados!J4446/100</f>
        <v>0.15670000000000001</v>
      </c>
      <c r="N4531" s="13">
        <f>dados!K4446/100</f>
        <v>0.18</v>
      </c>
      <c r="O4531" s="13">
        <f>dados!L4446/100</f>
        <v>0</v>
      </c>
      <c r="P4531" s="12" t="str">
        <f>LEFT(Tabela2[[#This Row],[Código]],2)</f>
        <v>40</v>
      </c>
    </row>
    <row r="4532" spans="2:16" ht="15" customHeight="1" x14ac:dyDescent="0.25">
      <c r="B4532" s="31" t="str">
        <f>IF(Tabela2[[#This Row],[Tipo]] = 0,LOOKUP(Tabela2[[#This Row],[RESUMO]],Tabela3[Grupo],Tabela3[Meus produtos]),VLOOKUP(Tabela2[[#This Row],[Código]],Tabela4[[Código NBS/LC116]:[Meus serviços]],3,0))</f>
        <v>Não</v>
      </c>
      <c r="C4532" t="str">
        <f>IF(E4532=0,TEXT(dados!A4447,"00000000"),IF(E4532=2,TEXT(dados!A4447,"0000"),TEXT(dados!A4447,"#")))</f>
        <v>40117010</v>
      </c>
      <c r="D4532" t="str">
        <f>IF(dados!B4447=0,"",dados!B4447)</f>
        <v/>
      </c>
      <c r="E4532">
        <f>dados!C4447</f>
        <v>0</v>
      </c>
      <c r="F4532" t="str">
        <f>dados!D4447</f>
        <v>Borracha e suas obras Pneumaticos novos de borracha nas seguintes medidas 4 00 15 4 00 18 4 00 19 5 00 15 5 00 16 5 50 16 6 00 16 6 00 19 6 00 20 6 50 16 6 50 20 7 50 16 7 50 18 7 50 20</v>
      </c>
      <c r="G4532"/>
      <c r="H4532"/>
      <c r="I4532"/>
      <c r="J4532"/>
      <c r="K4532" s="13"/>
      <c r="L4532" s="13">
        <f>dados!I4447/100</f>
        <v>0.17499999999999999</v>
      </c>
      <c r="M4532" s="13">
        <f>dados!J4447/100</f>
        <v>0.25780000000000003</v>
      </c>
      <c r="N4532" s="13">
        <f>dados!K4447/100</f>
        <v>0.18</v>
      </c>
      <c r="O4532" s="13">
        <f>dados!L4447/100</f>
        <v>0</v>
      </c>
      <c r="P4532" s="12" t="str">
        <f>LEFT(Tabela2[[#This Row],[Código]],2)</f>
        <v>40</v>
      </c>
    </row>
    <row r="4533" spans="2:16" ht="15" customHeight="1" x14ac:dyDescent="0.25">
      <c r="B4533" s="31" t="str">
        <f>IF(Tabela2[[#This Row],[Tipo]] = 0,LOOKUP(Tabela2[[#This Row],[RESUMO]],Tabela3[Grupo],Tabela3[Meus produtos]),VLOOKUP(Tabela2[[#This Row],[Código]],Tabela4[[Código NBS/LC116]:[Meus serviços]],3,0))</f>
        <v>Não</v>
      </c>
      <c r="C4533" t="str">
        <f>IF(E4533=0,TEXT(dados!A4448,"00000000"),IF(E4533=2,TEXT(dados!A4448,"0000"),TEXT(dados!A4448,"#")))</f>
        <v>40117010</v>
      </c>
      <c r="D4533">
        <f>IF(dados!B4448=0,"",dados!B4448)</f>
        <v>1</v>
      </c>
      <c r="E4533">
        <f>dados!C4448</f>
        <v>0</v>
      </c>
      <c r="F4533" t="str">
        <f>dados!D4448</f>
        <v>Nas seguintes medidas: 4,00 15, 4,00 18, 4,00 19, 5,00 15, 5,00 16, 5,50 16, 6,00 16, 6,00 19, 6,00 20, 6,50 16, 6,50 20, 7,50 16, 7,50 18, 7,50 20</v>
      </c>
      <c r="G4533"/>
      <c r="H4533"/>
      <c r="I4533"/>
      <c r="J4533"/>
      <c r="K4533" s="13"/>
      <c r="L4533" s="13">
        <f>dados!I4448/100</f>
        <v>0.14029999999999998</v>
      </c>
      <c r="M4533" s="13">
        <f>dados!J4448/100</f>
        <v>0.22309999999999999</v>
      </c>
      <c r="N4533" s="13">
        <f>dados!K4448/100</f>
        <v>0.18</v>
      </c>
      <c r="O4533" s="13">
        <f>dados!L4448/100</f>
        <v>0</v>
      </c>
      <c r="P4533" s="12" t="str">
        <f>LEFT(Tabela2[[#This Row],[Código]],2)</f>
        <v>40</v>
      </c>
    </row>
    <row r="4534" spans="2:16" ht="15" customHeight="1" x14ac:dyDescent="0.25">
      <c r="B4534" s="31" t="str">
        <f>IF(Tabela2[[#This Row],[Tipo]] = 0,LOOKUP(Tabela2[[#This Row],[RESUMO]],Tabela3[Grupo],Tabela3[Meus produtos]),VLOOKUP(Tabela2[[#This Row],[Código]],Tabela4[[Código NBS/LC116]:[Meus serviços]],3,0))</f>
        <v>Não</v>
      </c>
      <c r="C4534" t="str">
        <f>IF(E4534=0,TEXT(dados!A4449,"00000000"),IF(E4534=2,TEXT(dados!A4449,"0000"),TEXT(dados!A4449,"#")))</f>
        <v>40117090</v>
      </c>
      <c r="D4534" t="str">
        <f>IF(dados!B4449=0,"",dados!B4449)</f>
        <v/>
      </c>
      <c r="E4534">
        <f>dados!C4449</f>
        <v>0</v>
      </c>
      <c r="F4534" t="str">
        <f>dados!D4449</f>
        <v>Outros</v>
      </c>
      <c r="G4534"/>
      <c r="H4534"/>
      <c r="I4534"/>
      <c r="J4534"/>
      <c r="K4534" s="13"/>
      <c r="L4534" s="13">
        <f>dados!I4449/100</f>
        <v>0.17499999999999999</v>
      </c>
      <c r="M4534" s="13">
        <f>dados!J4449/100</f>
        <v>0.25780000000000003</v>
      </c>
      <c r="N4534" s="13">
        <f>dados!K4449/100</f>
        <v>0.18</v>
      </c>
      <c r="O4534" s="13">
        <f>dados!L4449/100</f>
        <v>0</v>
      </c>
      <c r="P4534" s="12" t="str">
        <f>LEFT(Tabela2[[#This Row],[Código]],2)</f>
        <v>40</v>
      </c>
    </row>
    <row r="4535" spans="2:16" ht="15" customHeight="1" x14ac:dyDescent="0.25">
      <c r="B4535" s="31" t="str">
        <f>IF(Tabela2[[#This Row],[Tipo]] = 0,LOOKUP(Tabela2[[#This Row],[RESUMO]],Tabela3[Grupo],Tabela3[Meus produtos]),VLOOKUP(Tabela2[[#This Row],[Código]],Tabela4[[Código NBS/LC116]:[Meus serviços]],3,0))</f>
        <v>Não</v>
      </c>
      <c r="C4535" t="str">
        <f>IF(E4535=0,TEXT(dados!A4450,"00000000"),IF(E4535=2,TEXT(dados!A4450,"0000"),TEXT(dados!A4450,"#")))</f>
        <v>40117090</v>
      </c>
      <c r="D4535">
        <f>IF(dados!B4450=0,"",dados!B4450)</f>
        <v>1</v>
      </c>
      <c r="E4535">
        <f>dados!C4450</f>
        <v>0</v>
      </c>
      <c r="F4535" t="str">
        <f>dados!D4450</f>
        <v>Outros</v>
      </c>
      <c r="G4535"/>
      <c r="H4535"/>
      <c r="I4535"/>
      <c r="J4535"/>
      <c r="K4535" s="13"/>
      <c r="L4535" s="13">
        <f>dados!I4450/100</f>
        <v>0.14029999999999998</v>
      </c>
      <c r="M4535" s="13">
        <f>dados!J4450/100</f>
        <v>0.22309999999999999</v>
      </c>
      <c r="N4535" s="13">
        <f>dados!K4450/100</f>
        <v>0.18</v>
      </c>
      <c r="O4535" s="13">
        <f>dados!L4450/100</f>
        <v>0</v>
      </c>
      <c r="P4535" s="12" t="str">
        <f>LEFT(Tabela2[[#This Row],[Código]],2)</f>
        <v>40</v>
      </c>
    </row>
    <row r="4536" spans="2:16" ht="15" customHeight="1" x14ac:dyDescent="0.25">
      <c r="B4536" s="31" t="str">
        <f>IF(Tabela2[[#This Row],[Tipo]] = 0,LOOKUP(Tabela2[[#This Row],[RESUMO]],Tabela3[Grupo],Tabela3[Meus produtos]),VLOOKUP(Tabela2[[#This Row],[Código]],Tabela4[[Código NBS/LC116]:[Meus serviços]],3,0))</f>
        <v>Não</v>
      </c>
      <c r="C4536" t="str">
        <f>IF(E4536=0,TEXT(dados!A4451,"00000000"),IF(E4536=2,TEXT(dados!A4451,"0000"),TEXT(dados!A4451,"#")))</f>
        <v>40118010</v>
      </c>
      <c r="D4536" t="str">
        <f>IF(dados!B4451=0,"",dados!B4451)</f>
        <v/>
      </c>
      <c r="E4536">
        <f>dados!C4451</f>
        <v>0</v>
      </c>
      <c r="F4536" t="str">
        <f>dados!D4451</f>
        <v>Radiais, para dumpers concebidos para serem utilizados fora de rodovias, com secao de largura igual ou superior a 940 mm (37), para aros de diametro igual ou superior a 1448 mm (57)</v>
      </c>
      <c r="G4536"/>
      <c r="H4536"/>
      <c r="I4536"/>
      <c r="J4536"/>
      <c r="K4536" s="13"/>
      <c r="L4536" s="13">
        <f>dados!I4451/100</f>
        <v>0.17499999999999999</v>
      </c>
      <c r="M4536" s="13">
        <f>dados!J4451/100</f>
        <v>0.19500000000000001</v>
      </c>
      <c r="N4536" s="13">
        <f>dados!K4451/100</f>
        <v>0.18</v>
      </c>
      <c r="O4536" s="13">
        <f>dados!L4451/100</f>
        <v>0</v>
      </c>
      <c r="P4536" s="12" t="str">
        <f>LEFT(Tabela2[[#This Row],[Código]],2)</f>
        <v>40</v>
      </c>
    </row>
    <row r="4537" spans="2:16" ht="15" customHeight="1" x14ac:dyDescent="0.25">
      <c r="B4537" s="31" t="str">
        <f>IF(Tabela2[[#This Row],[Tipo]] = 0,LOOKUP(Tabela2[[#This Row],[RESUMO]],Tabela3[Grupo],Tabela3[Meus produtos]),VLOOKUP(Tabela2[[#This Row],[Código]],Tabela4[[Código NBS/LC116]:[Meus serviços]],3,0))</f>
        <v>Não</v>
      </c>
      <c r="C4537" t="str">
        <f>IF(E4537=0,TEXT(dados!A4452,"00000000"),IF(E4537=2,TEXT(dados!A4452,"0000"),TEXT(dados!A4452,"#")))</f>
        <v>40118020</v>
      </c>
      <c r="D4537" t="str">
        <f>IF(dados!B4452=0,"",dados!B4452)</f>
        <v/>
      </c>
      <c r="E4537">
        <f>dados!C4452</f>
        <v>0</v>
      </c>
      <c r="F4537" t="str">
        <f>dados!D4452</f>
        <v>Outros, com secao de largura igual ou superior a 1143 mm (45), para aros de diametro igual ou superior a 1143 mm (45)</v>
      </c>
      <c r="G4537"/>
      <c r="H4537"/>
      <c r="I4537"/>
      <c r="J4537"/>
      <c r="K4537" s="13"/>
      <c r="L4537" s="13">
        <f>dados!I4452/100</f>
        <v>0.17499999999999999</v>
      </c>
      <c r="M4537" s="13">
        <f>dados!J4452/100</f>
        <v>0.19500000000000001</v>
      </c>
      <c r="N4537" s="13">
        <f>dados!K4452/100</f>
        <v>0.18</v>
      </c>
      <c r="O4537" s="13">
        <f>dados!L4452/100</f>
        <v>0</v>
      </c>
      <c r="P4537" s="12" t="str">
        <f>LEFT(Tabela2[[#This Row],[Código]],2)</f>
        <v>40</v>
      </c>
    </row>
    <row r="4538" spans="2:16" ht="15" customHeight="1" x14ac:dyDescent="0.25">
      <c r="B4538" s="31" t="str">
        <f>IF(Tabela2[[#This Row],[Tipo]] = 0,LOOKUP(Tabela2[[#This Row],[RESUMO]],Tabela3[Grupo],Tabela3[Meus produtos]),VLOOKUP(Tabela2[[#This Row],[Código]],Tabela4[[Código NBS/LC116]:[Meus serviços]],3,0))</f>
        <v>Não</v>
      </c>
      <c r="C4538" t="str">
        <f>IF(E4538=0,TEXT(dados!A4453,"00000000"),IF(E4538=2,TEXT(dados!A4453,"0000"),TEXT(dados!A4453,"#")))</f>
        <v>40118090</v>
      </c>
      <c r="D4538" t="str">
        <f>IF(dados!B4453=0,"",dados!B4453)</f>
        <v/>
      </c>
      <c r="E4538">
        <f>dados!C4453</f>
        <v>0</v>
      </c>
      <c r="F4538" t="str">
        <f>dados!D4453</f>
        <v>Outros</v>
      </c>
      <c r="G4538"/>
      <c r="H4538"/>
      <c r="I4538"/>
      <c r="J4538"/>
      <c r="K4538" s="13"/>
      <c r="L4538" s="13">
        <f>dados!I4453/100</f>
        <v>0.17499999999999999</v>
      </c>
      <c r="M4538" s="13">
        <f>dados!J4453/100</f>
        <v>0.25780000000000003</v>
      </c>
      <c r="N4538" s="13">
        <f>dados!K4453/100</f>
        <v>0.18</v>
      </c>
      <c r="O4538" s="13">
        <f>dados!L4453/100</f>
        <v>0</v>
      </c>
      <c r="P4538" s="12" t="str">
        <f>LEFT(Tabela2[[#This Row],[Código]],2)</f>
        <v>40</v>
      </c>
    </row>
    <row r="4539" spans="2:16" ht="15" customHeight="1" x14ac:dyDescent="0.25">
      <c r="B4539" s="31" t="str">
        <f>IF(Tabela2[[#This Row],[Tipo]] = 0,LOOKUP(Tabela2[[#This Row],[RESUMO]],Tabela3[Grupo],Tabela3[Meus produtos]),VLOOKUP(Tabela2[[#This Row],[Código]],Tabela4[[Código NBS/LC116]:[Meus serviços]],3,0))</f>
        <v>Não</v>
      </c>
      <c r="C4539" t="str">
        <f>IF(E4539=0,TEXT(dados!A4454,"00000000"),IF(E4539=2,TEXT(dados!A4454,"0000"),TEXT(dados!A4454,"#")))</f>
        <v>40119010</v>
      </c>
      <c r="D4539" t="str">
        <f>IF(dados!B4454=0,"",dados!B4454)</f>
        <v/>
      </c>
      <c r="E4539">
        <f>dados!C4454</f>
        <v>0</v>
      </c>
      <c r="F4539" t="str">
        <f>dados!D4454</f>
        <v>Com secao de largura igual ou superior a 1143 mm (45), para aros de diametro igual ou superior a 1143 mm (45)</v>
      </c>
      <c r="G4539"/>
      <c r="H4539"/>
      <c r="I4539"/>
      <c r="J4539"/>
      <c r="K4539" s="13"/>
      <c r="L4539" s="13">
        <f>dados!I4454/100</f>
        <v>0.17499999999999999</v>
      </c>
      <c r="M4539" s="13">
        <f>dados!J4454/100</f>
        <v>0.19500000000000001</v>
      </c>
      <c r="N4539" s="13">
        <f>dados!K4454/100</f>
        <v>0.18</v>
      </c>
      <c r="O4539" s="13">
        <f>dados!L4454/100</f>
        <v>0</v>
      </c>
      <c r="P4539" s="12" t="str">
        <f>LEFT(Tabela2[[#This Row],[Código]],2)</f>
        <v>40</v>
      </c>
    </row>
    <row r="4540" spans="2:16" ht="15" customHeight="1" x14ac:dyDescent="0.25">
      <c r="B4540" s="31" t="str">
        <f>IF(Tabela2[[#This Row],[Tipo]] = 0,LOOKUP(Tabela2[[#This Row],[RESUMO]],Tabela3[Grupo],Tabela3[Meus produtos]),VLOOKUP(Tabela2[[#This Row],[Código]],Tabela4[[Código NBS/LC116]:[Meus serviços]],3,0))</f>
        <v>Não</v>
      </c>
      <c r="C4540" t="str">
        <f>IF(E4540=0,TEXT(dados!A4455,"00000000"),IF(E4540=2,TEXT(dados!A4455,"0000"),TEXT(dados!A4455,"#")))</f>
        <v>40119090</v>
      </c>
      <c r="D4540" t="str">
        <f>IF(dados!B4455=0,"",dados!B4455)</f>
        <v/>
      </c>
      <c r="E4540">
        <f>dados!C4455</f>
        <v>0</v>
      </c>
      <c r="F4540" t="str">
        <f>dados!D4455</f>
        <v>Outros</v>
      </c>
      <c r="G4540"/>
      <c r="H4540"/>
      <c r="I4540"/>
      <c r="J4540"/>
      <c r="K4540" s="13"/>
      <c r="L4540" s="13">
        <f>dados!I4455/100</f>
        <v>0.17499999999999999</v>
      </c>
      <c r="M4540" s="13">
        <f>dados!J4455/100</f>
        <v>0.25780000000000003</v>
      </c>
      <c r="N4540" s="13">
        <f>dados!K4455/100</f>
        <v>0.18</v>
      </c>
      <c r="O4540" s="13">
        <f>dados!L4455/100</f>
        <v>0</v>
      </c>
      <c r="P4540" s="12" t="str">
        <f>LEFT(Tabela2[[#This Row],[Código]],2)</f>
        <v>40</v>
      </c>
    </row>
    <row r="4541" spans="2:16" ht="15" customHeight="1" x14ac:dyDescent="0.25">
      <c r="B4541" s="31" t="str">
        <f>IF(Tabela2[[#This Row],[Tipo]] = 0,LOOKUP(Tabela2[[#This Row],[RESUMO]],Tabela3[Grupo],Tabela3[Meus produtos]),VLOOKUP(Tabela2[[#This Row],[Código]],Tabela4[[Código NBS/LC116]:[Meus serviços]],3,0))</f>
        <v>Não</v>
      </c>
      <c r="C4541" t="str">
        <f>IF(E4541=0,TEXT(dados!A4456,"00000000"),IF(E4541=2,TEXT(dados!A4456,"0000"),TEXT(dados!A4456,"#")))</f>
        <v>40121100</v>
      </c>
      <c r="D4541" t="str">
        <f>IF(dados!B4456=0,"",dados!B4456)</f>
        <v/>
      </c>
      <c r="E4541">
        <f>dados!C4456</f>
        <v>0</v>
      </c>
      <c r="F4541" t="str">
        <f>dados!D4456</f>
        <v>Pneumaticos recauchutados,de borracha p/ automoveis</v>
      </c>
      <c r="G4541"/>
      <c r="H4541"/>
      <c r="I4541"/>
      <c r="J4541"/>
      <c r="K4541" s="13"/>
      <c r="L4541" s="13">
        <f>dados!I4456/100</f>
        <v>0.13449999999999998</v>
      </c>
      <c r="M4541" s="13">
        <f>dados!J4456/100</f>
        <v>0.17180000000000001</v>
      </c>
      <c r="N4541" s="13">
        <f>dados!K4456/100</f>
        <v>0.18</v>
      </c>
      <c r="O4541" s="13">
        <f>dados!L4456/100</f>
        <v>0</v>
      </c>
      <c r="P4541" s="12" t="str">
        <f>LEFT(Tabela2[[#This Row],[Código]],2)</f>
        <v>40</v>
      </c>
    </row>
    <row r="4542" spans="2:16" ht="15" customHeight="1" x14ac:dyDescent="0.25">
      <c r="B4542" s="31" t="str">
        <f>IF(Tabela2[[#This Row],[Tipo]] = 0,LOOKUP(Tabela2[[#This Row],[RESUMO]],Tabela3[Grupo],Tabela3[Meus produtos]),VLOOKUP(Tabela2[[#This Row],[Código]],Tabela4[[Código NBS/LC116]:[Meus serviços]],3,0))</f>
        <v>Não</v>
      </c>
      <c r="C4542" t="str">
        <f>IF(E4542=0,TEXT(dados!A4457,"00000000"),IF(E4542=2,TEXT(dados!A4457,"0000"),TEXT(dados!A4457,"#")))</f>
        <v>40121100</v>
      </c>
      <c r="D4542">
        <f>IF(dados!B4457=0,"",dados!B4457)</f>
        <v>1</v>
      </c>
      <c r="E4542">
        <f>dados!C4457</f>
        <v>0</v>
      </c>
      <c r="F4542" t="str">
        <f>dados!D4457</f>
        <v>Remoldados</v>
      </c>
      <c r="G4542"/>
      <c r="H4542"/>
      <c r="I4542"/>
      <c r="J4542"/>
      <c r="K4542" s="13"/>
      <c r="L4542" s="13">
        <f>dados!I4457/100</f>
        <v>0.1467</v>
      </c>
      <c r="M4542" s="13">
        <f>dados!J4457/100</f>
        <v>0.184</v>
      </c>
      <c r="N4542" s="13">
        <f>dados!K4457/100</f>
        <v>0.18</v>
      </c>
      <c r="O4542" s="13">
        <f>dados!L4457/100</f>
        <v>0</v>
      </c>
      <c r="P4542" s="12" t="str">
        <f>LEFT(Tabela2[[#This Row],[Código]],2)</f>
        <v>40</v>
      </c>
    </row>
    <row r="4543" spans="2:16" ht="15" customHeight="1" x14ac:dyDescent="0.25">
      <c r="B4543" s="31" t="str">
        <f>IF(Tabela2[[#This Row],[Tipo]] = 0,LOOKUP(Tabela2[[#This Row],[RESUMO]],Tabela3[Grupo],Tabela3[Meus produtos]),VLOOKUP(Tabela2[[#This Row],[Código]],Tabela4[[Código NBS/LC116]:[Meus serviços]],3,0))</f>
        <v>Não</v>
      </c>
      <c r="C4543" t="str">
        <f>IF(E4543=0,TEXT(dados!A4458,"00000000"),IF(E4543=2,TEXT(dados!A4458,"0000"),TEXT(dados!A4458,"#")))</f>
        <v>40121200</v>
      </c>
      <c r="D4543" t="str">
        <f>IF(dados!B4458=0,"",dados!B4458)</f>
        <v/>
      </c>
      <c r="E4543">
        <f>dados!C4458</f>
        <v>0</v>
      </c>
      <c r="F4543" t="str">
        <f>dados!D4458</f>
        <v>Pneumaticos recauchutados,de borrachap/ onibus e caminhoes</v>
      </c>
      <c r="G4543"/>
      <c r="H4543"/>
      <c r="I4543"/>
      <c r="J4543"/>
      <c r="K4543" s="13"/>
      <c r="L4543" s="13">
        <f>dados!I4458/100</f>
        <v>0.13449999999999998</v>
      </c>
      <c r="M4543" s="13">
        <f>dados!J4458/100</f>
        <v>0.17180000000000001</v>
      </c>
      <c r="N4543" s="13">
        <f>dados!K4458/100</f>
        <v>0.18</v>
      </c>
      <c r="O4543" s="13">
        <f>dados!L4458/100</f>
        <v>0</v>
      </c>
      <c r="P4543" s="12" t="str">
        <f>LEFT(Tabela2[[#This Row],[Código]],2)</f>
        <v>40</v>
      </c>
    </row>
    <row r="4544" spans="2:16" ht="15" customHeight="1" x14ac:dyDescent="0.25">
      <c r="B4544" s="31" t="str">
        <f>IF(Tabela2[[#This Row],[Tipo]] = 0,LOOKUP(Tabela2[[#This Row],[RESUMO]],Tabela3[Grupo],Tabela3[Meus produtos]),VLOOKUP(Tabela2[[#This Row],[Código]],Tabela4[[Código NBS/LC116]:[Meus serviços]],3,0))</f>
        <v>Não</v>
      </c>
      <c r="C4544" t="str">
        <f>IF(E4544=0,TEXT(dados!A4459,"00000000"),IF(E4544=2,TEXT(dados!A4459,"0000"),TEXT(dados!A4459,"#")))</f>
        <v>40121200</v>
      </c>
      <c r="D4544">
        <f>IF(dados!B4459=0,"",dados!B4459)</f>
        <v>1</v>
      </c>
      <c r="E4544">
        <f>dados!C4459</f>
        <v>0</v>
      </c>
      <c r="F4544" t="str">
        <f>dados!D4459</f>
        <v>Remoldados</v>
      </c>
      <c r="G4544"/>
      <c r="H4544"/>
      <c r="I4544"/>
      <c r="J4544"/>
      <c r="K4544" s="13"/>
      <c r="L4544" s="13">
        <f>dados!I4459/100</f>
        <v>0.1363</v>
      </c>
      <c r="M4544" s="13">
        <f>dados!J4459/100</f>
        <v>0.1736</v>
      </c>
      <c r="N4544" s="13">
        <f>dados!K4459/100</f>
        <v>0.18</v>
      </c>
      <c r="O4544" s="13">
        <f>dados!L4459/100</f>
        <v>0</v>
      </c>
      <c r="P4544" s="12" t="str">
        <f>LEFT(Tabela2[[#This Row],[Código]],2)</f>
        <v>40</v>
      </c>
    </row>
    <row r="4545" spans="2:16" ht="15" customHeight="1" x14ac:dyDescent="0.25">
      <c r="B4545" s="31" t="str">
        <f>IF(Tabela2[[#This Row],[Tipo]] = 0,LOOKUP(Tabela2[[#This Row],[RESUMO]],Tabela3[Grupo],Tabela3[Meus produtos]),VLOOKUP(Tabela2[[#This Row],[Código]],Tabela4[[Código NBS/LC116]:[Meus serviços]],3,0))</f>
        <v>Não</v>
      </c>
      <c r="C4545" t="str">
        <f>IF(E4545=0,TEXT(dados!A4460,"00000000"),IF(E4545=2,TEXT(dados!A4460,"0000"),TEXT(dados!A4460,"#")))</f>
        <v>40121300</v>
      </c>
      <c r="D4545" t="str">
        <f>IF(dados!B4460=0,"",dados!B4460)</f>
        <v/>
      </c>
      <c r="E4545">
        <f>dados!C4460</f>
        <v>0</v>
      </c>
      <c r="F4545" t="str">
        <f>dados!D4460</f>
        <v>Pneumaticos recauchutados,de borracha,p/ veiculos aereos</v>
      </c>
      <c r="G4545"/>
      <c r="H4545"/>
      <c r="I4545"/>
      <c r="J4545"/>
      <c r="K4545" s="13"/>
      <c r="L4545" s="13">
        <f>dados!I4460/100</f>
        <v>0.13449999999999998</v>
      </c>
      <c r="M4545" s="13">
        <f>dados!J4460/100</f>
        <v>0.17180000000000001</v>
      </c>
      <c r="N4545" s="13">
        <f>dados!K4460/100</f>
        <v>0.18</v>
      </c>
      <c r="O4545" s="13">
        <f>dados!L4460/100</f>
        <v>0</v>
      </c>
      <c r="P4545" s="12" t="str">
        <f>LEFT(Tabela2[[#This Row],[Código]],2)</f>
        <v>40</v>
      </c>
    </row>
    <row r="4546" spans="2:16" ht="15" customHeight="1" x14ac:dyDescent="0.25">
      <c r="B4546" s="31" t="str">
        <f>IF(Tabela2[[#This Row],[Tipo]] = 0,LOOKUP(Tabela2[[#This Row],[RESUMO]],Tabela3[Grupo],Tabela3[Meus produtos]),VLOOKUP(Tabela2[[#This Row],[Código]],Tabela4[[Código NBS/LC116]:[Meus serviços]],3,0))</f>
        <v>Não</v>
      </c>
      <c r="C4546" t="str">
        <f>IF(E4546=0,TEXT(dados!A4461,"00000000"),IF(E4546=2,TEXT(dados!A4461,"0000"),TEXT(dados!A4461,"#")))</f>
        <v>40121900</v>
      </c>
      <c r="D4546" t="str">
        <f>IF(dados!B4461=0,"",dados!B4461)</f>
        <v/>
      </c>
      <c r="E4546">
        <f>dados!C4461</f>
        <v>0</v>
      </c>
      <c r="F4546" t="str">
        <f>dados!D4461</f>
        <v>Outspneumaticos recauchutados,de borracha</v>
      </c>
      <c r="G4546"/>
      <c r="H4546"/>
      <c r="I4546"/>
      <c r="J4546"/>
      <c r="K4546" s="13"/>
      <c r="L4546" s="13">
        <f>dados!I4461/100</f>
        <v>0.13449999999999998</v>
      </c>
      <c r="M4546" s="13">
        <f>dados!J4461/100</f>
        <v>0.17180000000000001</v>
      </c>
      <c r="N4546" s="13">
        <f>dados!K4461/100</f>
        <v>0.18</v>
      </c>
      <c r="O4546" s="13">
        <f>dados!L4461/100</f>
        <v>0</v>
      </c>
      <c r="P4546" s="12" t="str">
        <f>LEFT(Tabela2[[#This Row],[Código]],2)</f>
        <v>40</v>
      </c>
    </row>
    <row r="4547" spans="2:16" ht="15" customHeight="1" x14ac:dyDescent="0.25">
      <c r="B4547" s="31" t="str">
        <f>IF(Tabela2[[#This Row],[Tipo]] = 0,LOOKUP(Tabela2[[#This Row],[RESUMO]],Tabela3[Grupo],Tabela3[Meus produtos]),VLOOKUP(Tabela2[[#This Row],[Código]],Tabela4[[Código NBS/LC116]:[Meus serviços]],3,0))</f>
        <v>Não</v>
      </c>
      <c r="C4547" t="str">
        <f>IF(E4547=0,TEXT(dados!A4462,"00000000"),IF(E4547=2,TEXT(dados!A4462,"0000"),TEXT(dados!A4462,"#")))</f>
        <v>40121900</v>
      </c>
      <c r="D4547">
        <f>IF(dados!B4462=0,"",dados!B4462)</f>
        <v>1</v>
      </c>
      <c r="E4547">
        <f>dados!C4462</f>
        <v>0</v>
      </c>
      <c r="F4547" t="str">
        <f>dados!D4462</f>
        <v>Remoldados, exceto para maquinas e tratores agricolas</v>
      </c>
      <c r="G4547"/>
      <c r="H4547"/>
      <c r="I4547"/>
      <c r="J4547"/>
      <c r="K4547" s="13"/>
      <c r="L4547" s="13">
        <f>dados!I4462/100</f>
        <v>0.1467</v>
      </c>
      <c r="M4547" s="13">
        <f>dados!J4462/100</f>
        <v>0.184</v>
      </c>
      <c r="N4547" s="13">
        <f>dados!K4462/100</f>
        <v>0.18</v>
      </c>
      <c r="O4547" s="13">
        <f>dados!L4462/100</f>
        <v>0</v>
      </c>
      <c r="P4547" s="12" t="str">
        <f>LEFT(Tabela2[[#This Row],[Código]],2)</f>
        <v>40</v>
      </c>
    </row>
    <row r="4548" spans="2:16" ht="15" customHeight="1" x14ac:dyDescent="0.25">
      <c r="B4548" s="31" t="str">
        <f>IF(Tabela2[[#This Row],[Tipo]] = 0,LOOKUP(Tabela2[[#This Row],[RESUMO]],Tabela3[Grupo],Tabela3[Meus produtos]),VLOOKUP(Tabela2[[#This Row],[Código]],Tabela4[[Código NBS/LC116]:[Meus serviços]],3,0))</f>
        <v>Não</v>
      </c>
      <c r="C4548" t="str">
        <f>IF(E4548=0,TEXT(dados!A4463,"00000000"),IF(E4548=2,TEXT(dados!A4463,"0000"),TEXT(dados!A4463,"#")))</f>
        <v>40121900</v>
      </c>
      <c r="D4548">
        <f>IF(dados!B4463=0,"",dados!B4463)</f>
        <v>2</v>
      </c>
      <c r="E4548">
        <f>dados!C4463</f>
        <v>0</v>
      </c>
      <c r="F4548" t="str">
        <f>dados!D4463</f>
        <v>Remoldados, para maquinas e tratores agricolas</v>
      </c>
      <c r="G4548"/>
      <c r="H4548"/>
      <c r="I4548"/>
      <c r="J4548"/>
      <c r="K4548" s="13"/>
      <c r="L4548" s="13">
        <f>dados!I4463/100</f>
        <v>0.1363</v>
      </c>
      <c r="M4548" s="13">
        <f>dados!J4463/100</f>
        <v>0.1736</v>
      </c>
      <c r="N4548" s="13">
        <f>dados!K4463/100</f>
        <v>0.18</v>
      </c>
      <c r="O4548" s="13">
        <f>dados!L4463/100</f>
        <v>0</v>
      </c>
      <c r="P4548" s="12" t="str">
        <f>LEFT(Tabela2[[#This Row],[Código]],2)</f>
        <v>40</v>
      </c>
    </row>
    <row r="4549" spans="2:16" ht="15" customHeight="1" x14ac:dyDescent="0.25">
      <c r="B4549" s="31" t="str">
        <f>IF(Tabela2[[#This Row],[Tipo]] = 0,LOOKUP(Tabela2[[#This Row],[RESUMO]],Tabela3[Grupo],Tabela3[Meus produtos]),VLOOKUP(Tabela2[[#This Row],[Código]],Tabela4[[Código NBS/LC116]:[Meus serviços]],3,0))</f>
        <v>Não</v>
      </c>
      <c r="C4549" t="str">
        <f>IF(E4549=0,TEXT(dados!A4464,"00000000"),IF(E4549=2,TEXT(dados!A4464,"0000"),TEXT(dados!A4464,"#")))</f>
        <v>40122000</v>
      </c>
      <c r="D4549" t="str">
        <f>IF(dados!B4464=0,"",dados!B4464)</f>
        <v/>
      </c>
      <c r="E4549">
        <f>dados!C4464</f>
        <v>0</v>
      </c>
      <c r="F4549" t="str">
        <f>dados!D4464</f>
        <v>Pneumaticos usados,de borracha</v>
      </c>
      <c r="G4549"/>
      <c r="H4549"/>
      <c r="I4549"/>
      <c r="J4549"/>
      <c r="K4549" s="13"/>
      <c r="L4549" s="13">
        <f>dados!I4464/100</f>
        <v>0.13449999999999998</v>
      </c>
      <c r="M4549" s="13">
        <f>dados!J4464/100</f>
        <v>0.17180000000000001</v>
      </c>
      <c r="N4549" s="13">
        <f>dados!K4464/100</f>
        <v>0.18</v>
      </c>
      <c r="O4549" s="13">
        <f>dados!L4464/100</f>
        <v>0</v>
      </c>
      <c r="P4549" s="12" t="str">
        <f>LEFT(Tabela2[[#This Row],[Código]],2)</f>
        <v>40</v>
      </c>
    </row>
    <row r="4550" spans="2:16" ht="15" customHeight="1" x14ac:dyDescent="0.25">
      <c r="B4550" s="31" t="str">
        <f>IF(Tabela2[[#This Row],[Tipo]] = 0,LOOKUP(Tabela2[[#This Row],[RESUMO]],Tabela3[Grupo],Tabela3[Meus produtos]),VLOOKUP(Tabela2[[#This Row],[Código]],Tabela4[[Código NBS/LC116]:[Meus serviços]],3,0))</f>
        <v>Não</v>
      </c>
      <c r="C4550" t="str">
        <f>IF(E4550=0,TEXT(dados!A4465,"00000000"),IF(E4550=2,TEXT(dados!A4465,"0000"),TEXT(dados!A4465,"#")))</f>
        <v>40129010</v>
      </c>
      <c r="D4550" t="str">
        <f>IF(dados!B4465=0,"",dados!B4465)</f>
        <v/>
      </c>
      <c r="E4550">
        <f>dados!C4465</f>
        <v>0</v>
      </c>
      <c r="F4550" t="str">
        <f>dados!D4465</f>
        <v>Flaps para pneumaticos,de borracha</v>
      </c>
      <c r="G4550"/>
      <c r="H4550"/>
      <c r="I4550"/>
      <c r="J4550"/>
      <c r="K4550" s="13"/>
      <c r="L4550" s="13">
        <f>dados!I4465/100</f>
        <v>0.13449999999999998</v>
      </c>
      <c r="M4550" s="13">
        <f>dados!J4465/100</f>
        <v>0.29239999999999999</v>
      </c>
      <c r="N4550" s="13">
        <f>dados!K4465/100</f>
        <v>0.18</v>
      </c>
      <c r="O4550" s="13">
        <f>dados!L4465/100</f>
        <v>0</v>
      </c>
      <c r="P4550" s="12" t="str">
        <f>LEFT(Tabela2[[#This Row],[Código]],2)</f>
        <v>40</v>
      </c>
    </row>
    <row r="4551" spans="2:16" ht="15" customHeight="1" x14ac:dyDescent="0.25">
      <c r="B4551" s="31" t="str">
        <f>IF(Tabela2[[#This Row],[Tipo]] = 0,LOOKUP(Tabela2[[#This Row],[RESUMO]],Tabela3[Grupo],Tabela3[Meus produtos]),VLOOKUP(Tabela2[[#This Row],[Código]],Tabela4[[Código NBS/LC116]:[Meus serviços]],3,0))</f>
        <v>Não</v>
      </c>
      <c r="C4551" t="str">
        <f>IF(E4551=0,TEXT(dados!A4466,"00000000"),IF(E4551=2,TEXT(dados!A4466,"0000"),TEXT(dados!A4466,"#")))</f>
        <v>40129090</v>
      </c>
      <c r="D4551" t="str">
        <f>IF(dados!B4466=0,"",dados!B4466)</f>
        <v/>
      </c>
      <c r="E4551">
        <f>dados!C4466</f>
        <v>0</v>
      </c>
      <c r="F4551" t="str">
        <f>dados!D4466</f>
        <v>Protetores/bandas rodagem,etc.p/pneumaticos,de borracha</v>
      </c>
      <c r="G4551"/>
      <c r="H4551"/>
      <c r="I4551"/>
      <c r="J4551"/>
      <c r="K4551" s="13"/>
      <c r="L4551" s="13">
        <f>dados!I4466/100</f>
        <v>0.13449999999999998</v>
      </c>
      <c r="M4551" s="13">
        <f>dados!J4466/100</f>
        <v>0.29239999999999999</v>
      </c>
      <c r="N4551" s="13">
        <f>dados!K4466/100</f>
        <v>0.18</v>
      </c>
      <c r="O4551" s="13">
        <f>dados!L4466/100</f>
        <v>0</v>
      </c>
      <c r="P4551" s="12" t="str">
        <f>LEFT(Tabela2[[#This Row],[Código]],2)</f>
        <v>40</v>
      </c>
    </row>
    <row r="4552" spans="2:16" ht="15" customHeight="1" x14ac:dyDescent="0.25">
      <c r="B4552" s="31" t="str">
        <f>IF(Tabela2[[#This Row],[Tipo]] = 0,LOOKUP(Tabela2[[#This Row],[RESUMO]],Tabela3[Grupo],Tabela3[Meus produtos]),VLOOKUP(Tabela2[[#This Row],[Código]],Tabela4[[Código NBS/LC116]:[Meus serviços]],3,0))</f>
        <v>Não</v>
      </c>
      <c r="C4552" t="str">
        <f>IF(E4552=0,TEXT(dados!A4467,"00000000"),IF(E4552=2,TEXT(dados!A4467,"0000"),TEXT(dados!A4467,"#")))</f>
        <v>40131010</v>
      </c>
      <c r="D4552" t="str">
        <f>IF(dados!B4467=0,"",dados!B4467)</f>
        <v/>
      </c>
      <c r="E4552">
        <f>dados!C4467</f>
        <v>0</v>
      </c>
      <c r="F4552" t="str">
        <f>dados!D4467</f>
        <v>Borracha e suas obras camaras de ar de borracha Para pneumaticos do tipo utilizado em onibus ou caminhoes de medida 11 00 24</v>
      </c>
      <c r="G4552"/>
      <c r="H4552"/>
      <c r="I4552"/>
      <c r="J4552"/>
      <c r="K4552" s="13"/>
      <c r="L4552" s="13">
        <f>dados!I4467/100</f>
        <v>0.14730000000000001</v>
      </c>
      <c r="M4552" s="13">
        <f>dados!J4467/100</f>
        <v>0.30519999999999997</v>
      </c>
      <c r="N4552" s="13">
        <f>dados!K4467/100</f>
        <v>0.18</v>
      </c>
      <c r="O4552" s="13">
        <f>dados!L4467/100</f>
        <v>0</v>
      </c>
      <c r="P4552" s="12" t="str">
        <f>LEFT(Tabela2[[#This Row],[Código]],2)</f>
        <v>40</v>
      </c>
    </row>
    <row r="4553" spans="2:16" ht="15" customHeight="1" x14ac:dyDescent="0.25">
      <c r="B4553" s="31" t="str">
        <f>IF(Tabela2[[#This Row],[Tipo]] = 0,LOOKUP(Tabela2[[#This Row],[RESUMO]],Tabela3[Grupo],Tabela3[Meus produtos]),VLOOKUP(Tabela2[[#This Row],[Código]],Tabela4[[Código NBS/LC116]:[Meus serviços]],3,0))</f>
        <v>Não</v>
      </c>
      <c r="C4553" t="str">
        <f>IF(E4553=0,TEXT(dados!A4468,"00000000"),IF(E4553=2,TEXT(dados!A4468,"0000"),TEXT(dados!A4468,"#")))</f>
        <v>40131090</v>
      </c>
      <c r="D4553" t="str">
        <f>IF(dados!B4468=0,"",dados!B4468)</f>
        <v/>
      </c>
      <c r="E4553">
        <f>dados!C4468</f>
        <v>0</v>
      </c>
      <c r="F4553" t="str">
        <f>dados!D4468</f>
        <v>Outs.camaras-de-ar borracha,p/pneumats. automoveis, etc.</v>
      </c>
      <c r="G4553"/>
      <c r="H4553"/>
      <c r="I4553"/>
      <c r="J4553"/>
      <c r="K4553" s="13"/>
      <c r="L4553" s="13">
        <f>dados!I4468/100</f>
        <v>0.22329999999999997</v>
      </c>
      <c r="M4553" s="13">
        <f>dados!J4468/100</f>
        <v>0.38119999999999998</v>
      </c>
      <c r="N4553" s="13">
        <f>dados!K4468/100</f>
        <v>0.18</v>
      </c>
      <c r="O4553" s="13">
        <f>dados!L4468/100</f>
        <v>0</v>
      </c>
      <c r="P4553" s="12" t="str">
        <f>LEFT(Tabela2[[#This Row],[Código]],2)</f>
        <v>40</v>
      </c>
    </row>
    <row r="4554" spans="2:16" ht="15" customHeight="1" x14ac:dyDescent="0.25">
      <c r="B4554" s="31" t="str">
        <f>IF(Tabela2[[#This Row],[Tipo]] = 0,LOOKUP(Tabela2[[#This Row],[RESUMO]],Tabela3[Grupo],Tabela3[Meus produtos]),VLOOKUP(Tabela2[[#This Row],[Código]],Tabela4[[Código NBS/LC116]:[Meus serviços]],3,0))</f>
        <v>Não</v>
      </c>
      <c r="C4554" t="str">
        <f>IF(E4554=0,TEXT(dados!A4469,"00000000"),IF(E4554=2,TEXT(dados!A4469,"0000"),TEXT(dados!A4469,"#")))</f>
        <v>40131090</v>
      </c>
      <c r="D4554">
        <f>IF(dados!B4469=0,"",dados!B4469)</f>
        <v>1</v>
      </c>
      <c r="E4554">
        <f>dados!C4469</f>
        <v>0</v>
      </c>
      <c r="F4554" t="str">
        <f>dados!D4469</f>
        <v>Dos tipos utilizados em onibus ou caminhoes</v>
      </c>
      <c r="G4554"/>
      <c r="H4554"/>
      <c r="I4554"/>
      <c r="J4554"/>
      <c r="K4554" s="13"/>
      <c r="L4554" s="13">
        <f>dados!I4469/100</f>
        <v>0.14730000000000001</v>
      </c>
      <c r="M4554" s="13">
        <f>dados!J4469/100</f>
        <v>0.30519999999999997</v>
      </c>
      <c r="N4554" s="13">
        <f>dados!K4469/100</f>
        <v>0.18</v>
      </c>
      <c r="O4554" s="13">
        <f>dados!L4469/100</f>
        <v>0</v>
      </c>
      <c r="P4554" s="12" t="str">
        <f>LEFT(Tabela2[[#This Row],[Código]],2)</f>
        <v>40</v>
      </c>
    </row>
    <row r="4555" spans="2:16" ht="15" customHeight="1" x14ac:dyDescent="0.25">
      <c r="B4555" s="31" t="str">
        <f>IF(Tabela2[[#This Row],[Tipo]] = 0,LOOKUP(Tabela2[[#This Row],[RESUMO]],Tabela3[Grupo],Tabela3[Meus produtos]),VLOOKUP(Tabela2[[#This Row],[Código]],Tabela4[[Código NBS/LC116]:[Meus serviços]],3,0))</f>
        <v>Não</v>
      </c>
      <c r="C4555" t="str">
        <f>IF(E4555=0,TEXT(dados!A4470,"00000000"),IF(E4555=2,TEXT(dados!A4470,"0000"),TEXT(dados!A4470,"#")))</f>
        <v>40132000</v>
      </c>
      <c r="D4555" t="str">
        <f>IF(dados!B4470=0,"",dados!B4470)</f>
        <v/>
      </c>
      <c r="E4555">
        <f>dados!C4470</f>
        <v>0</v>
      </c>
      <c r="F4555" t="str">
        <f>dados!D4470</f>
        <v>Camaras-de-ar de borracha,para bicicletas</v>
      </c>
      <c r="G4555"/>
      <c r="H4555"/>
      <c r="I4555"/>
      <c r="J4555"/>
      <c r="K4555" s="13"/>
      <c r="L4555" s="13">
        <f>dados!I4470/100</f>
        <v>0.26489999999999997</v>
      </c>
      <c r="M4555" s="13">
        <f>dados!J4470/100</f>
        <v>0.4108</v>
      </c>
      <c r="N4555" s="13">
        <f>dados!K4470/100</f>
        <v>0.18</v>
      </c>
      <c r="O4555" s="13">
        <f>dados!L4470/100</f>
        <v>0</v>
      </c>
      <c r="P4555" s="12" t="str">
        <f>LEFT(Tabela2[[#This Row],[Código]],2)</f>
        <v>40</v>
      </c>
    </row>
    <row r="4556" spans="2:16" ht="15" customHeight="1" x14ac:dyDescent="0.25">
      <c r="B4556" s="31" t="str">
        <f>IF(Tabela2[[#This Row],[Tipo]] = 0,LOOKUP(Tabela2[[#This Row],[RESUMO]],Tabela3[Grupo],Tabela3[Meus produtos]),VLOOKUP(Tabela2[[#This Row],[Código]],Tabela4[[Código NBS/LC116]:[Meus serviços]],3,0))</f>
        <v>Não</v>
      </c>
      <c r="C4556" t="str">
        <f>IF(E4556=0,TEXT(dados!A4471,"00000000"),IF(E4556=2,TEXT(dados!A4471,"0000"),TEXT(dados!A4471,"#")))</f>
        <v>40139000</v>
      </c>
      <c r="D4556" t="str">
        <f>IF(dados!B4471=0,"",dados!B4471)</f>
        <v/>
      </c>
      <c r="E4556">
        <f>dados!C4471</f>
        <v>0</v>
      </c>
      <c r="F4556" t="str">
        <f>dados!D4471</f>
        <v>Outros camaras-de-ar de borracha</v>
      </c>
      <c r="G4556"/>
      <c r="H4556"/>
      <c r="I4556"/>
      <c r="J4556"/>
      <c r="K4556" s="13"/>
      <c r="L4556" s="13">
        <f>dados!I4471/100</f>
        <v>0.22329999999999997</v>
      </c>
      <c r="M4556" s="13">
        <f>dados!J4471/100</f>
        <v>0.38119999999999998</v>
      </c>
      <c r="N4556" s="13">
        <f>dados!K4471/100</f>
        <v>0.18</v>
      </c>
      <c r="O4556" s="13">
        <f>dados!L4471/100</f>
        <v>0</v>
      </c>
      <c r="P4556" s="12" t="str">
        <f>LEFT(Tabela2[[#This Row],[Código]],2)</f>
        <v>40</v>
      </c>
    </row>
    <row r="4557" spans="2:16" ht="15" customHeight="1" x14ac:dyDescent="0.25">
      <c r="B4557" s="31" t="str">
        <f>IF(Tabela2[[#This Row],[Tipo]] = 0,LOOKUP(Tabela2[[#This Row],[RESUMO]],Tabela3[Grupo],Tabela3[Meus produtos]),VLOOKUP(Tabela2[[#This Row],[Código]],Tabela4[[Código NBS/LC116]:[Meus serviços]],3,0))</f>
        <v>Não</v>
      </c>
      <c r="C4557" t="str">
        <f>IF(E4557=0,TEXT(dados!A4472,"00000000"),IF(E4557=2,TEXT(dados!A4472,"0000"),TEXT(dados!A4472,"#")))</f>
        <v>40139000</v>
      </c>
      <c r="D4557">
        <f>IF(dados!B4472=0,"",dados!B4472)</f>
        <v>1</v>
      </c>
      <c r="E4557">
        <f>dados!C4472</f>
        <v>0</v>
      </c>
      <c r="F4557" t="str">
        <f>dados!D4472</f>
        <v>Dos tipos utilizados em colheitadeiras ou tratores agricolas</v>
      </c>
      <c r="G4557"/>
      <c r="H4557"/>
      <c r="I4557"/>
      <c r="J4557"/>
      <c r="K4557" s="13"/>
      <c r="L4557" s="13">
        <f>dados!I4472/100</f>
        <v>0.14730000000000001</v>
      </c>
      <c r="M4557" s="13">
        <f>dados!J4472/100</f>
        <v>0.30519999999999997</v>
      </c>
      <c r="N4557" s="13">
        <f>dados!K4472/100</f>
        <v>0.18</v>
      </c>
      <c r="O4557" s="13">
        <f>dados!L4472/100</f>
        <v>0</v>
      </c>
      <c r="P4557" s="12" t="str">
        <f>LEFT(Tabela2[[#This Row],[Código]],2)</f>
        <v>40</v>
      </c>
    </row>
    <row r="4558" spans="2:16" ht="15" customHeight="1" x14ac:dyDescent="0.25">
      <c r="B4558" s="31" t="str">
        <f>IF(Tabela2[[#This Row],[Tipo]] = 0,LOOKUP(Tabela2[[#This Row],[RESUMO]],Tabela3[Grupo],Tabela3[Meus produtos]),VLOOKUP(Tabela2[[#This Row],[Código]],Tabela4[[Código NBS/LC116]:[Meus serviços]],3,0))</f>
        <v>Não</v>
      </c>
      <c r="C4558" t="str">
        <f>IF(E4558=0,TEXT(dados!A4473,"00000000"),IF(E4558=2,TEXT(dados!A4473,"0000"),TEXT(dados!A4473,"#")))</f>
        <v>40141000</v>
      </c>
      <c r="D4558" t="str">
        <f>IF(dados!B4473=0,"",dados!B4473)</f>
        <v/>
      </c>
      <c r="E4558">
        <f>dados!C4473</f>
        <v>0</v>
      </c>
      <c r="F4558" t="str">
        <f>dados!D4473</f>
        <v>Preservativos de borracha vulcanizada,nao endurecida</v>
      </c>
      <c r="G4558"/>
      <c r="H4558"/>
      <c r="I4558"/>
      <c r="J4558"/>
      <c r="K4558" s="13"/>
      <c r="L4558" s="13">
        <f>dados!I4473/100</f>
        <v>0.13449999999999998</v>
      </c>
      <c r="M4558" s="13">
        <f>dados!J4473/100</f>
        <v>0.16589999999999999</v>
      </c>
      <c r="N4558" s="13">
        <f>dados!K4473/100</f>
        <v>7.0000000000000007E-2</v>
      </c>
      <c r="O4558" s="13">
        <f>dados!L4473/100</f>
        <v>0</v>
      </c>
      <c r="P4558" s="12" t="str">
        <f>LEFT(Tabela2[[#This Row],[Código]],2)</f>
        <v>40</v>
      </c>
    </row>
    <row r="4559" spans="2:16" ht="15" customHeight="1" x14ac:dyDescent="0.25">
      <c r="B4559" s="31" t="str">
        <f>IF(Tabela2[[#This Row],[Tipo]] = 0,LOOKUP(Tabela2[[#This Row],[RESUMO]],Tabela3[Grupo],Tabela3[Meus produtos]),VLOOKUP(Tabela2[[#This Row],[Código]],Tabela4[[Código NBS/LC116]:[Meus serviços]],3,0))</f>
        <v>Não</v>
      </c>
      <c r="C4559" t="str">
        <f>IF(E4559=0,TEXT(dados!A4474,"00000000"),IF(E4559=2,TEXT(dados!A4474,"0000"),TEXT(dados!A4474,"#")))</f>
        <v>40149010</v>
      </c>
      <c r="D4559" t="str">
        <f>IF(dados!B4474=0,"",dados!B4474)</f>
        <v/>
      </c>
      <c r="E4559">
        <f>dados!C4474</f>
        <v>0</v>
      </c>
      <c r="F4559" t="str">
        <f>dados!D4474</f>
        <v>Bolsas p/gelo/agua quente,de borracha vulcan.n/endurec.</v>
      </c>
      <c r="G4559"/>
      <c r="H4559"/>
      <c r="I4559"/>
      <c r="J4559"/>
      <c r="K4559" s="13"/>
      <c r="L4559" s="13">
        <f>dados!I4474/100</f>
        <v>0.22329999999999997</v>
      </c>
      <c r="M4559" s="13">
        <f>dados!J4474/100</f>
        <v>0.36920000000000003</v>
      </c>
      <c r="N4559" s="13">
        <f>dados!K4474/100</f>
        <v>0.18</v>
      </c>
      <c r="O4559" s="13">
        <f>dados!L4474/100</f>
        <v>0</v>
      </c>
      <c r="P4559" s="12" t="str">
        <f>LEFT(Tabela2[[#This Row],[Código]],2)</f>
        <v>40</v>
      </c>
    </row>
    <row r="4560" spans="2:16" ht="15" customHeight="1" x14ac:dyDescent="0.25">
      <c r="B4560" s="31" t="str">
        <f>IF(Tabela2[[#This Row],[Tipo]] = 0,LOOKUP(Tabela2[[#This Row],[RESUMO]],Tabela3[Grupo],Tabela3[Meus produtos]),VLOOKUP(Tabela2[[#This Row],[Código]],Tabela4[[Código NBS/LC116]:[Meus serviços]],3,0))</f>
        <v>Não</v>
      </c>
      <c r="C4560" t="str">
        <f>IF(E4560=0,TEXT(dados!A4475,"00000000"),IF(E4560=2,TEXT(dados!A4475,"0000"),TEXT(dados!A4475,"#")))</f>
        <v>40149090</v>
      </c>
      <c r="D4560" t="str">
        <f>IF(dados!B4475=0,"",dados!B4475)</f>
        <v/>
      </c>
      <c r="E4560">
        <f>dados!C4475</f>
        <v>0</v>
      </c>
      <c r="F4560" t="str">
        <f>dados!D4475</f>
        <v>Outs.artigos de higiene,etc.de borracha vulcan.n/endur.</v>
      </c>
      <c r="G4560"/>
      <c r="H4560"/>
      <c r="I4560"/>
      <c r="J4560"/>
      <c r="K4560" s="13"/>
      <c r="L4560" s="13">
        <f>dados!I4475/100</f>
        <v>0.22329999999999997</v>
      </c>
      <c r="M4560" s="13">
        <f>dados!J4475/100</f>
        <v>0.36920000000000003</v>
      </c>
      <c r="N4560" s="13">
        <f>dados!K4475/100</f>
        <v>0.18</v>
      </c>
      <c r="O4560" s="13">
        <f>dados!L4475/100</f>
        <v>0</v>
      </c>
      <c r="P4560" s="12" t="str">
        <f>LEFT(Tabela2[[#This Row],[Código]],2)</f>
        <v>40</v>
      </c>
    </row>
    <row r="4561" spans="2:16" ht="15" customHeight="1" x14ac:dyDescent="0.25">
      <c r="B4561" s="31" t="str">
        <f>IF(Tabela2[[#This Row],[Tipo]] = 0,LOOKUP(Tabela2[[#This Row],[RESUMO]],Tabela3[Grupo],Tabela3[Meus produtos]),VLOOKUP(Tabela2[[#This Row],[Código]],Tabela4[[Código NBS/LC116]:[Meus serviços]],3,0))</f>
        <v>Não</v>
      </c>
      <c r="C4561" t="str">
        <f>IF(E4561=0,TEXT(dados!A4476,"00000000"),IF(E4561=2,TEXT(dados!A4476,"0000"),TEXT(dados!A4476,"#")))</f>
        <v>40151200</v>
      </c>
      <c r="D4561" t="str">
        <f>IF(dados!B4476=0,"",dados!B4476)</f>
        <v/>
      </c>
      <c r="E4561">
        <f>dados!C4476</f>
        <v>0</v>
      </c>
      <c r="F4561" t="str">
        <f>dados!D4476</f>
        <v>Borracha e suas obras Vestuario e seus acessorios incluindo as luvas mitenes e semelhantes de borracha vulcanizada nao endurecida para quaisquer usos Do tipo utilizado em medicina cirurgia odontologia ou veterinaria</v>
      </c>
      <c r="G4561"/>
      <c r="H4561"/>
      <c r="I4561"/>
      <c r="J4561"/>
      <c r="K4561" s="13"/>
      <c r="L4561" s="13">
        <f>dados!I4476/100</f>
        <v>0.13449999999999998</v>
      </c>
      <c r="M4561" s="13">
        <f>dados!J4476/100</f>
        <v>0.19409999999999999</v>
      </c>
      <c r="N4561" s="13">
        <f>dados!K4476/100</f>
        <v>0.18</v>
      </c>
      <c r="O4561" s="13">
        <f>dados!L4476/100</f>
        <v>0</v>
      </c>
      <c r="P4561" s="12" t="str">
        <f>LEFT(Tabela2[[#This Row],[Código]],2)</f>
        <v>40</v>
      </c>
    </row>
    <row r="4562" spans="2:16" ht="15" customHeight="1" x14ac:dyDescent="0.25">
      <c r="B4562" s="31" t="str">
        <f>IF(Tabela2[[#This Row],[Tipo]] = 0,LOOKUP(Tabela2[[#This Row],[RESUMO]],Tabela3[Grupo],Tabela3[Meus produtos]),VLOOKUP(Tabela2[[#This Row],[Código]],Tabela4[[Código NBS/LC116]:[Meus serviços]],3,0))</f>
        <v>Não</v>
      </c>
      <c r="C4562" t="str">
        <f>IF(E4562=0,TEXT(dados!A4477,"00000000"),IF(E4562=2,TEXT(dados!A4477,"0000"),TEXT(dados!A4477,"#")))</f>
        <v>40151900</v>
      </c>
      <c r="D4562" t="str">
        <f>IF(dados!B4477=0,"",dados!B4477)</f>
        <v/>
      </c>
      <c r="E4562">
        <f>dados!C4477</f>
        <v>0</v>
      </c>
      <c r="F4562" t="str">
        <f>dados!D4477</f>
        <v>Borracha e suas obras Vestuario e seus acessorios incluindo as luvas mitenes e semelhantes de borracha vulcanizada nao endurecida para quaisquer usos outras</v>
      </c>
      <c r="G4562"/>
      <c r="H4562"/>
      <c r="I4562"/>
      <c r="J4562"/>
      <c r="K4562" s="13"/>
      <c r="L4562" s="13">
        <f>dados!I4477/100</f>
        <v>0.16239999999999999</v>
      </c>
      <c r="M4562" s="13">
        <f>dados!J4477/100</f>
        <v>0.222</v>
      </c>
      <c r="N4562" s="13">
        <f>dados!K4477/100</f>
        <v>0.18</v>
      </c>
      <c r="O4562" s="13">
        <f>dados!L4477/100</f>
        <v>0</v>
      </c>
      <c r="P4562" s="12" t="str">
        <f>LEFT(Tabela2[[#This Row],[Código]],2)</f>
        <v>40</v>
      </c>
    </row>
    <row r="4563" spans="2:16" ht="15" customHeight="1" x14ac:dyDescent="0.25">
      <c r="B4563" s="31" t="str">
        <f>IF(Tabela2[[#This Row],[Tipo]] = 0,LOOKUP(Tabela2[[#This Row],[RESUMO]],Tabela3[Grupo],Tabela3[Meus produtos]),VLOOKUP(Tabela2[[#This Row],[Código]],Tabela4[[Código NBS/LC116]:[Meus serviços]],3,0))</f>
        <v>Não</v>
      </c>
      <c r="C4563" t="str">
        <f>IF(E4563=0,TEXT(dados!A4478,"00000000"),IF(E4563=2,TEXT(dados!A4478,"0000"),TEXT(dados!A4478,"#")))</f>
        <v>40151900</v>
      </c>
      <c r="D4563">
        <f>IF(dados!B4478=0,"",dados!B4478)</f>
        <v>1</v>
      </c>
      <c r="E4563">
        <f>dados!C4478</f>
        <v>0</v>
      </c>
      <c r="F4563" t="str">
        <f>dados!D4478</f>
        <v>De seguranca e protecao</v>
      </c>
      <c r="G4563"/>
      <c r="H4563"/>
      <c r="I4563"/>
      <c r="J4563"/>
      <c r="K4563" s="13"/>
      <c r="L4563" s="13">
        <f>dados!I4478/100</f>
        <v>0.13449999999999998</v>
      </c>
      <c r="M4563" s="13">
        <f>dados!J4478/100</f>
        <v>0.19409999999999999</v>
      </c>
      <c r="N4563" s="13">
        <f>dados!K4478/100</f>
        <v>0.18</v>
      </c>
      <c r="O4563" s="13">
        <f>dados!L4478/100</f>
        <v>0</v>
      </c>
      <c r="P4563" s="12" t="str">
        <f>LEFT(Tabela2[[#This Row],[Código]],2)</f>
        <v>40</v>
      </c>
    </row>
    <row r="4564" spans="2:16" ht="15" customHeight="1" x14ac:dyDescent="0.25">
      <c r="B4564" s="31" t="str">
        <f>IF(Tabela2[[#This Row],[Tipo]] = 0,LOOKUP(Tabela2[[#This Row],[RESUMO]],Tabela3[Grupo],Tabela3[Meus produtos]),VLOOKUP(Tabela2[[#This Row],[Código]],Tabela4[[Código NBS/LC116]:[Meus serviços]],3,0))</f>
        <v>Não</v>
      </c>
      <c r="C4564" t="str">
        <f>IF(E4564=0,TEXT(dados!A4479,"00000000"),IF(E4564=2,TEXT(dados!A4479,"0000"),TEXT(dados!A4479,"#")))</f>
        <v>40159000</v>
      </c>
      <c r="D4564" t="str">
        <f>IF(dados!B4479=0,"",dados!B4479)</f>
        <v/>
      </c>
      <c r="E4564">
        <f>dados!C4479</f>
        <v>0</v>
      </c>
      <c r="F4564" t="str">
        <f>dados!D4479</f>
        <v>Borracha e suas obras Vestuario e seus acessorios incluindo as luvas mitenes e semelhantes de borracha vulcanizada nao endurecida para quaisquer usos outros</v>
      </c>
      <c r="G4564"/>
      <c r="H4564"/>
      <c r="I4564"/>
      <c r="J4564"/>
      <c r="K4564" s="13"/>
      <c r="L4564" s="13">
        <f>dados!I4479/100</f>
        <v>0.1467</v>
      </c>
      <c r="M4564" s="13">
        <f>dados!J4479/100</f>
        <v>0.184</v>
      </c>
      <c r="N4564" s="13">
        <f>dados!K4479/100</f>
        <v>0.18</v>
      </c>
      <c r="O4564" s="13">
        <f>dados!L4479/100</f>
        <v>0</v>
      </c>
      <c r="P4564" s="12" t="str">
        <f>LEFT(Tabela2[[#This Row],[Código]],2)</f>
        <v>40</v>
      </c>
    </row>
    <row r="4565" spans="2:16" ht="15" customHeight="1" x14ac:dyDescent="0.25">
      <c r="B4565" s="31" t="str">
        <f>IF(Tabela2[[#This Row],[Tipo]] = 0,LOOKUP(Tabela2[[#This Row],[RESUMO]],Tabela3[Grupo],Tabela3[Meus produtos]),VLOOKUP(Tabela2[[#This Row],[Código]],Tabela4[[Código NBS/LC116]:[Meus serviços]],3,0))</f>
        <v>Não</v>
      </c>
      <c r="C4565" t="str">
        <f>IF(E4565=0,TEXT(dados!A4480,"00000000"),IF(E4565=2,TEXT(dados!A4480,"0000"),TEXT(dados!A4480,"#")))</f>
        <v>40159000</v>
      </c>
      <c r="D4565">
        <f>IF(dados!B4480=0,"",dados!B4480)</f>
        <v>1</v>
      </c>
      <c r="E4565">
        <f>dados!C4480</f>
        <v>0</v>
      </c>
      <c r="F4565" t="str">
        <f>dados!D4480</f>
        <v>Vestuario de seguranca e protecao, mesmo com seus acessorios</v>
      </c>
      <c r="G4565"/>
      <c r="H4565"/>
      <c r="I4565"/>
      <c r="J4565"/>
      <c r="K4565" s="13"/>
      <c r="L4565" s="13">
        <f>dados!I4480/100</f>
        <v>0.13449999999999998</v>
      </c>
      <c r="M4565" s="13">
        <f>dados!J4480/100</f>
        <v>0.17180000000000001</v>
      </c>
      <c r="N4565" s="13">
        <f>dados!K4480/100</f>
        <v>0.18</v>
      </c>
      <c r="O4565" s="13">
        <f>dados!L4480/100</f>
        <v>0</v>
      </c>
      <c r="P4565" s="12" t="str">
        <f>LEFT(Tabela2[[#This Row],[Código]],2)</f>
        <v>40</v>
      </c>
    </row>
    <row r="4566" spans="2:16" ht="15" customHeight="1" x14ac:dyDescent="0.25">
      <c r="B4566" s="31" t="str">
        <f>IF(Tabela2[[#This Row],[Tipo]] = 0,LOOKUP(Tabela2[[#This Row],[RESUMO]],Tabela3[Grupo],Tabela3[Meus produtos]),VLOOKUP(Tabela2[[#This Row],[Código]],Tabela4[[Código NBS/LC116]:[Meus serviços]],3,0))</f>
        <v>Não</v>
      </c>
      <c r="C4566" t="str">
        <f>IF(E4566=0,TEXT(dados!A4481,"00000000"),IF(E4566=2,TEXT(dados!A4481,"0000"),TEXT(dados!A4481,"#")))</f>
        <v>40161010</v>
      </c>
      <c r="D4566" t="str">
        <f>IF(dados!B4481=0,"",dados!B4481)</f>
        <v/>
      </c>
      <c r="E4566">
        <f>dados!C4481</f>
        <v>0</v>
      </c>
      <c r="F4566" t="str">
        <f>dados!D4481</f>
        <v>Partes de automovs.etc.borracha vulcan.alveol. n/endur.</v>
      </c>
      <c r="G4566"/>
      <c r="H4566"/>
      <c r="I4566"/>
      <c r="J4566"/>
      <c r="K4566" s="13"/>
      <c r="L4566" s="13">
        <f>dados!I4481/100</f>
        <v>0.16370000000000001</v>
      </c>
      <c r="M4566" s="13">
        <f>dados!J4481/100</f>
        <v>0.22210000000000002</v>
      </c>
      <c r="N4566" s="13">
        <f>dados!K4481/100</f>
        <v>0.18</v>
      </c>
      <c r="O4566" s="13">
        <f>dados!L4481/100</f>
        <v>0</v>
      </c>
      <c r="P4566" s="12" t="str">
        <f>LEFT(Tabela2[[#This Row],[Código]],2)</f>
        <v>40</v>
      </c>
    </row>
    <row r="4567" spans="2:16" ht="15" customHeight="1" x14ac:dyDescent="0.25">
      <c r="B4567" s="31" t="str">
        <f>IF(Tabela2[[#This Row],[Tipo]] = 0,LOOKUP(Tabela2[[#This Row],[RESUMO]],Tabela3[Grupo],Tabela3[Meus produtos]),VLOOKUP(Tabela2[[#This Row],[Código]],Tabela4[[Código NBS/LC116]:[Meus serviços]],3,0))</f>
        <v>Não</v>
      </c>
      <c r="C4567" t="str">
        <f>IF(E4567=0,TEXT(dados!A4482,"00000000"),IF(E4567=2,TEXT(dados!A4482,"0000"),TEXT(dados!A4482,"#")))</f>
        <v>40161090</v>
      </c>
      <c r="D4567" t="str">
        <f>IF(dados!B4482=0,"",dados!B4482)</f>
        <v/>
      </c>
      <c r="E4567">
        <f>dados!C4482</f>
        <v>0</v>
      </c>
      <c r="F4567" t="str">
        <f>dados!D4482</f>
        <v>Outs.obras de borracha vulcanizada alveolar n/endurec.</v>
      </c>
      <c r="G4567"/>
      <c r="H4567"/>
      <c r="I4567"/>
      <c r="J4567"/>
      <c r="K4567" s="13"/>
      <c r="L4567" s="13">
        <f>dados!I4482/100</f>
        <v>0.1489</v>
      </c>
      <c r="M4567" s="13">
        <f>dados!J4482/100</f>
        <v>0.1862</v>
      </c>
      <c r="N4567" s="13">
        <f>dados!K4482/100</f>
        <v>0.18</v>
      </c>
      <c r="O4567" s="13">
        <f>dados!L4482/100</f>
        <v>0</v>
      </c>
      <c r="P4567" s="12" t="str">
        <f>LEFT(Tabela2[[#This Row],[Código]],2)</f>
        <v>40</v>
      </c>
    </row>
    <row r="4568" spans="2:16" ht="15" customHeight="1" x14ac:dyDescent="0.25">
      <c r="B4568" s="31" t="str">
        <f>IF(Tabela2[[#This Row],[Tipo]] = 0,LOOKUP(Tabela2[[#This Row],[RESUMO]],Tabela3[Grupo],Tabela3[Meus produtos]),VLOOKUP(Tabela2[[#This Row],[Código]],Tabela4[[Código NBS/LC116]:[Meus serviços]],3,0))</f>
        <v>Não</v>
      </c>
      <c r="C4568" t="str">
        <f>IF(E4568=0,TEXT(dados!A4483,"00000000"),IF(E4568=2,TEXT(dados!A4483,"0000"),TEXT(dados!A4483,"#")))</f>
        <v>40169100</v>
      </c>
      <c r="D4568" t="str">
        <f>IF(dados!B4483=0,"",dados!B4483)</f>
        <v/>
      </c>
      <c r="E4568">
        <f>dados!C4483</f>
        <v>0</v>
      </c>
      <c r="F4568" t="str">
        <f>dados!D4483</f>
        <v>Revestim.p/pavimentos,etc.de borracha vulcan.n/endurec.</v>
      </c>
      <c r="G4568"/>
      <c r="H4568"/>
      <c r="I4568"/>
      <c r="J4568"/>
      <c r="K4568" s="13"/>
      <c r="L4568" s="13">
        <f>dados!I4483/100</f>
        <v>0.1515</v>
      </c>
      <c r="M4568" s="13">
        <f>dados!J4483/100</f>
        <v>0.20989999999999998</v>
      </c>
      <c r="N4568" s="13">
        <f>dados!K4483/100</f>
        <v>0.18</v>
      </c>
      <c r="O4568" s="13">
        <f>dados!L4483/100</f>
        <v>0</v>
      </c>
      <c r="P4568" s="12" t="str">
        <f>LEFT(Tabela2[[#This Row],[Código]],2)</f>
        <v>40</v>
      </c>
    </row>
    <row r="4569" spans="2:16" ht="15" customHeight="1" x14ac:dyDescent="0.25">
      <c r="B4569" s="31" t="str">
        <f>IF(Tabela2[[#This Row],[Tipo]] = 0,LOOKUP(Tabela2[[#This Row],[RESUMO]],Tabela3[Grupo],Tabela3[Meus produtos]),VLOOKUP(Tabela2[[#This Row],[Código]],Tabela4[[Código NBS/LC116]:[Meus serviços]],3,0))</f>
        <v>Não</v>
      </c>
      <c r="C4569" t="str">
        <f>IF(E4569=0,TEXT(dados!A4484,"00000000"),IF(E4569=2,TEXT(dados!A4484,"0000"),TEXT(dados!A4484,"#")))</f>
        <v>40169100</v>
      </c>
      <c r="D4569">
        <f>IF(dados!B4484=0,"",dados!B4484)</f>
        <v>1</v>
      </c>
      <c r="E4569">
        <f>dados!C4484</f>
        <v>0</v>
      </c>
      <c r="F4569" t="str">
        <f>dados!D4484</f>
        <v xml:space="preserve"> Tapetes proprios para onibus ou caminhoes</v>
      </c>
      <c r="G4569"/>
      <c r="H4569"/>
      <c r="I4569"/>
      <c r="J4569"/>
      <c r="K4569" s="13"/>
      <c r="L4569" s="13">
        <f>dados!I4484/100</f>
        <v>0.13980000000000001</v>
      </c>
      <c r="M4569" s="13">
        <f>dados!J4484/100</f>
        <v>0.19820000000000002</v>
      </c>
      <c r="N4569" s="13">
        <f>dados!K4484/100</f>
        <v>0.18</v>
      </c>
      <c r="O4569" s="13">
        <f>dados!L4484/100</f>
        <v>0</v>
      </c>
      <c r="P4569" s="12" t="str">
        <f>LEFT(Tabela2[[#This Row],[Código]],2)</f>
        <v>40</v>
      </c>
    </row>
    <row r="4570" spans="2:16" ht="15" customHeight="1" x14ac:dyDescent="0.25">
      <c r="B4570" s="31" t="str">
        <f>IF(Tabela2[[#This Row],[Tipo]] = 0,LOOKUP(Tabela2[[#This Row],[RESUMO]],Tabela3[Grupo],Tabela3[Meus produtos]),VLOOKUP(Tabela2[[#This Row],[Código]],Tabela4[[Código NBS/LC116]:[Meus serviços]],3,0))</f>
        <v>Não</v>
      </c>
      <c r="C4570" t="str">
        <f>IF(E4570=0,TEXT(dados!A4485,"00000000"),IF(E4570=2,TEXT(dados!A4485,"0000"),TEXT(dados!A4485,"#")))</f>
        <v>40169100</v>
      </c>
      <c r="D4570">
        <f>IF(dados!B4485=0,"",dados!B4485)</f>
        <v>2</v>
      </c>
      <c r="E4570">
        <f>dados!C4485</f>
        <v>0</v>
      </c>
      <c r="F4570" t="str">
        <f>dados!D4485</f>
        <v xml:space="preserve"> Tapetes proprios para veiculos automoveis exceto onibus ou caminhoes</v>
      </c>
      <c r="G4570"/>
      <c r="H4570"/>
      <c r="I4570"/>
      <c r="J4570"/>
      <c r="K4570" s="13"/>
      <c r="L4570" s="13">
        <f>dados!I4485/100</f>
        <v>0.15920000000000001</v>
      </c>
      <c r="M4570" s="13">
        <f>dados!J4485/100</f>
        <v>0.21760000000000002</v>
      </c>
      <c r="N4570" s="13">
        <f>dados!K4485/100</f>
        <v>0.18</v>
      </c>
      <c r="O4570" s="13">
        <f>dados!L4485/100</f>
        <v>0</v>
      </c>
      <c r="P4570" s="12" t="str">
        <f>LEFT(Tabela2[[#This Row],[Código]],2)</f>
        <v>40</v>
      </c>
    </row>
    <row r="4571" spans="2:16" ht="15" customHeight="1" x14ac:dyDescent="0.25">
      <c r="B4571" s="31" t="str">
        <f>IF(Tabela2[[#This Row],[Tipo]] = 0,LOOKUP(Tabela2[[#This Row],[RESUMO]],Tabela3[Grupo],Tabela3[Meus produtos]),VLOOKUP(Tabela2[[#This Row],[Código]],Tabela4[[Código NBS/LC116]:[Meus serviços]],3,0))</f>
        <v>Não</v>
      </c>
      <c r="C4571" t="str">
        <f>IF(E4571=0,TEXT(dados!A4486,"00000000"),IF(E4571=2,TEXT(dados!A4486,"0000"),TEXT(dados!A4486,"#")))</f>
        <v>40169200</v>
      </c>
      <c r="D4571" t="str">
        <f>IF(dados!B4486=0,"",dados!B4486)</f>
        <v/>
      </c>
      <c r="E4571">
        <f>dados!C4486</f>
        <v>0</v>
      </c>
      <c r="F4571" t="str">
        <f>dados!D4486</f>
        <v>Borrachas de apagar</v>
      </c>
      <c r="G4571"/>
      <c r="H4571"/>
      <c r="I4571"/>
      <c r="J4571"/>
      <c r="K4571" s="13"/>
      <c r="L4571" s="13">
        <f>dados!I4486/100</f>
        <v>0.13449999999999998</v>
      </c>
      <c r="M4571" s="13">
        <f>dados!J4486/100</f>
        <v>0.1968</v>
      </c>
      <c r="N4571" s="13">
        <f>dados!K4486/100</f>
        <v>0.18</v>
      </c>
      <c r="O4571" s="13">
        <f>dados!L4486/100</f>
        <v>0</v>
      </c>
      <c r="P4571" s="12" t="str">
        <f>LEFT(Tabela2[[#This Row],[Código]],2)</f>
        <v>40</v>
      </c>
    </row>
    <row r="4572" spans="2:16" ht="15" customHeight="1" x14ac:dyDescent="0.25">
      <c r="B4572" s="31" t="str">
        <f>IF(Tabela2[[#This Row],[Tipo]] = 0,LOOKUP(Tabela2[[#This Row],[RESUMO]],Tabela3[Grupo],Tabela3[Meus produtos]),VLOOKUP(Tabela2[[#This Row],[Código]],Tabela4[[Código NBS/LC116]:[Meus serviços]],3,0))</f>
        <v>Não</v>
      </c>
      <c r="C4572" t="str">
        <f>IF(E4572=0,TEXT(dados!A4487,"00000000"),IF(E4572=2,TEXT(dados!A4487,"0000"),TEXT(dados!A4487,"#")))</f>
        <v>40169300</v>
      </c>
      <c r="D4572" t="str">
        <f>IF(dados!B4487=0,"",dados!B4487)</f>
        <v/>
      </c>
      <c r="E4572">
        <f>dados!C4487</f>
        <v>0</v>
      </c>
      <c r="F4572" t="str">
        <f>dados!D4487</f>
        <v>Juntas,gaxetas,semelhs.de borracha vulcan.n/endurecida</v>
      </c>
      <c r="G4572"/>
      <c r="H4572"/>
      <c r="I4572"/>
      <c r="J4572"/>
      <c r="K4572" s="13"/>
      <c r="L4572" s="13">
        <f>dados!I4487/100</f>
        <v>0.14829999999999999</v>
      </c>
      <c r="M4572" s="13">
        <f>dados!J4487/100</f>
        <v>0.20670000000000002</v>
      </c>
      <c r="N4572" s="13">
        <f>dados!K4487/100</f>
        <v>0.18</v>
      </c>
      <c r="O4572" s="13">
        <f>dados!L4487/100</f>
        <v>0</v>
      </c>
      <c r="P4572" s="12" t="str">
        <f>LEFT(Tabela2[[#This Row],[Código]],2)</f>
        <v>40</v>
      </c>
    </row>
    <row r="4573" spans="2:16" ht="15" customHeight="1" x14ac:dyDescent="0.25">
      <c r="B4573" s="31" t="str">
        <f>IF(Tabela2[[#This Row],[Tipo]] = 0,LOOKUP(Tabela2[[#This Row],[RESUMO]],Tabela3[Grupo],Tabela3[Meus produtos]),VLOOKUP(Tabela2[[#This Row],[Código]],Tabela4[[Código NBS/LC116]:[Meus serviços]],3,0))</f>
        <v>Não</v>
      </c>
      <c r="C4573" t="str">
        <f>IF(E4573=0,TEXT(dados!A4488,"00000000"),IF(E4573=2,TEXT(dados!A4488,"0000"),TEXT(dados!A4488,"#")))</f>
        <v>40169400</v>
      </c>
      <c r="D4573" t="str">
        <f>IF(dados!B4488=0,"",dados!B4488)</f>
        <v/>
      </c>
      <c r="E4573">
        <f>dados!C4488</f>
        <v>0</v>
      </c>
      <c r="F4573" t="str">
        <f>dados!D4488</f>
        <v>Defensas p/atracar embarcacoes,borracha vulcan.n/endur.</v>
      </c>
      <c r="G4573"/>
      <c r="H4573"/>
      <c r="I4573"/>
      <c r="J4573"/>
      <c r="K4573" s="13"/>
      <c r="L4573" s="13">
        <f>dados!I4488/100</f>
        <v>0.14130000000000001</v>
      </c>
      <c r="M4573" s="13">
        <f>dados!J4488/100</f>
        <v>0.17859999999999998</v>
      </c>
      <c r="N4573" s="13">
        <f>dados!K4488/100</f>
        <v>0.18</v>
      </c>
      <c r="O4573" s="13">
        <f>dados!L4488/100</f>
        <v>0</v>
      </c>
      <c r="P4573" s="12" t="str">
        <f>LEFT(Tabela2[[#This Row],[Código]],2)</f>
        <v>40</v>
      </c>
    </row>
    <row r="4574" spans="2:16" ht="15" customHeight="1" x14ac:dyDescent="0.25">
      <c r="B4574" s="31" t="str">
        <f>IF(Tabela2[[#This Row],[Tipo]] = 0,LOOKUP(Tabela2[[#This Row],[RESUMO]],Tabela3[Grupo],Tabela3[Meus produtos]),VLOOKUP(Tabela2[[#This Row],[Código]],Tabela4[[Código NBS/LC116]:[Meus serviços]],3,0))</f>
        <v>Não</v>
      </c>
      <c r="C4574" t="str">
        <f>IF(E4574=0,TEXT(dados!A4489,"00000000"),IF(E4574=2,TEXT(dados!A4489,"0000"),TEXT(dados!A4489,"#")))</f>
        <v>40169510</v>
      </c>
      <c r="D4574" t="str">
        <f>IF(dados!B4489=0,"",dados!B4489)</f>
        <v/>
      </c>
      <c r="E4574">
        <f>dados!C4489</f>
        <v>0</v>
      </c>
      <c r="F4574" t="str">
        <f>dados!D4489</f>
        <v>Artigos inflav.de salvamento,de borracha vulcan.n/endur</v>
      </c>
      <c r="G4574"/>
      <c r="H4574"/>
      <c r="I4574"/>
      <c r="J4574"/>
      <c r="K4574" s="13"/>
      <c r="L4574" s="13">
        <f>dados!I4489/100</f>
        <v>0.1467</v>
      </c>
      <c r="M4574" s="13">
        <f>dados!J4489/100</f>
        <v>0.184</v>
      </c>
      <c r="N4574" s="13">
        <f>dados!K4489/100</f>
        <v>0.18</v>
      </c>
      <c r="O4574" s="13">
        <f>dados!L4489/100</f>
        <v>0</v>
      </c>
      <c r="P4574" s="12" t="str">
        <f>LEFT(Tabela2[[#This Row],[Código]],2)</f>
        <v>40</v>
      </c>
    </row>
    <row r="4575" spans="2:16" ht="15" customHeight="1" x14ac:dyDescent="0.25">
      <c r="B4575" s="31" t="str">
        <f>IF(Tabela2[[#This Row],[Tipo]] = 0,LOOKUP(Tabela2[[#This Row],[RESUMO]],Tabela3[Grupo],Tabela3[Meus produtos]),VLOOKUP(Tabela2[[#This Row],[Código]],Tabela4[[Código NBS/LC116]:[Meus serviços]],3,0))</f>
        <v>Não</v>
      </c>
      <c r="C4575" t="str">
        <f>IF(E4575=0,TEXT(dados!A4490,"00000000"),IF(E4575=2,TEXT(dados!A4490,"0000"),TEXT(dados!A4490,"#")))</f>
        <v>40169590</v>
      </c>
      <c r="D4575" t="str">
        <f>IF(dados!B4490=0,"",dados!B4490)</f>
        <v/>
      </c>
      <c r="E4575">
        <f>dados!C4490</f>
        <v>0</v>
      </c>
      <c r="F4575" t="str">
        <f>dados!D4490</f>
        <v>Outs.artigos inflaveis,de borracha vulcan.n/endurecida</v>
      </c>
      <c r="G4575"/>
      <c r="H4575"/>
      <c r="I4575"/>
      <c r="J4575"/>
      <c r="K4575" s="13"/>
      <c r="L4575" s="13">
        <f>dados!I4490/100</f>
        <v>0.1467</v>
      </c>
      <c r="M4575" s="13">
        <f>dados!J4490/100</f>
        <v>0.184</v>
      </c>
      <c r="N4575" s="13">
        <f>dados!K4490/100</f>
        <v>0.18</v>
      </c>
      <c r="O4575" s="13">
        <f>dados!L4490/100</f>
        <v>0</v>
      </c>
      <c r="P4575" s="12" t="str">
        <f>LEFT(Tabela2[[#This Row],[Código]],2)</f>
        <v>40</v>
      </c>
    </row>
    <row r="4576" spans="2:16" ht="15" customHeight="1" x14ac:dyDescent="0.25">
      <c r="B4576" s="31" t="str">
        <f>IF(Tabela2[[#This Row],[Tipo]] = 0,LOOKUP(Tabela2[[#This Row],[RESUMO]],Tabela3[Grupo],Tabela3[Meus produtos]),VLOOKUP(Tabela2[[#This Row],[Código]],Tabela4[[Código NBS/LC116]:[Meus serviços]],3,0))</f>
        <v>Não</v>
      </c>
      <c r="C4576" t="str">
        <f>IF(E4576=0,TEXT(dados!A4491,"00000000"),IF(E4576=2,TEXT(dados!A4491,"0000"),TEXT(dados!A4491,"#")))</f>
        <v>40169910</v>
      </c>
      <c r="D4576" t="str">
        <f>IF(dados!B4491=0,"",dados!B4491)</f>
        <v/>
      </c>
      <c r="E4576">
        <f>dados!C4491</f>
        <v>0</v>
      </c>
      <c r="F4576" t="str">
        <f>dados!D4491</f>
        <v>Tampoes vedadores p/capacitor,de epdm,c/perf. p/terminal</v>
      </c>
      <c r="G4576"/>
      <c r="H4576"/>
      <c r="I4576"/>
      <c r="J4576"/>
      <c r="K4576" s="13"/>
      <c r="L4576" s="13">
        <f>dados!I4491/100</f>
        <v>0.1489</v>
      </c>
      <c r="M4576" s="13">
        <f>dados!J4491/100</f>
        <v>0.16889999999999999</v>
      </c>
      <c r="N4576" s="13">
        <f>dados!K4491/100</f>
        <v>0.18</v>
      </c>
      <c r="O4576" s="13">
        <f>dados!L4491/100</f>
        <v>0</v>
      </c>
      <c r="P4576" s="12" t="str">
        <f>LEFT(Tabela2[[#This Row],[Código]],2)</f>
        <v>40</v>
      </c>
    </row>
    <row r="4577" spans="2:16" ht="15" customHeight="1" x14ac:dyDescent="0.25">
      <c r="B4577" s="31" t="str">
        <f>IF(Tabela2[[#This Row],[Tipo]] = 0,LOOKUP(Tabela2[[#This Row],[RESUMO]],Tabela3[Grupo],Tabela3[Meus produtos]),VLOOKUP(Tabela2[[#This Row],[Código]],Tabela4[[Código NBS/LC116]:[Meus serviços]],3,0))</f>
        <v>Não</v>
      </c>
      <c r="C4577" t="str">
        <f>IF(E4577=0,TEXT(dados!A4492,"00000000"),IF(E4577=2,TEXT(dados!A4492,"0000"),TEXT(dados!A4492,"#")))</f>
        <v>40169990</v>
      </c>
      <c r="D4577" t="str">
        <f>IF(dados!B4492=0,"",dados!B4492)</f>
        <v/>
      </c>
      <c r="E4577">
        <f>dados!C4492</f>
        <v>0</v>
      </c>
      <c r="F4577" t="str">
        <f>dados!D4492</f>
        <v>Borracha e suas obras outras obras de borracha vulcanizada nao endurecida outras</v>
      </c>
      <c r="G4577"/>
      <c r="H4577"/>
      <c r="I4577"/>
      <c r="J4577"/>
      <c r="K4577" s="13"/>
      <c r="L4577" s="13">
        <f>dados!I4492/100</f>
        <v>0.16070000000000001</v>
      </c>
      <c r="M4577" s="13">
        <f>dados!J4492/100</f>
        <v>0.2152</v>
      </c>
      <c r="N4577" s="13">
        <f>dados!K4492/100</f>
        <v>0.18</v>
      </c>
      <c r="O4577" s="13">
        <f>dados!L4492/100</f>
        <v>0</v>
      </c>
      <c r="P4577" s="12" t="str">
        <f>LEFT(Tabela2[[#This Row],[Código]],2)</f>
        <v>40</v>
      </c>
    </row>
    <row r="4578" spans="2:16" ht="15" customHeight="1" x14ac:dyDescent="0.25">
      <c r="B4578" s="31" t="str">
        <f>IF(Tabela2[[#This Row],[Tipo]] = 0,LOOKUP(Tabela2[[#This Row],[RESUMO]],Tabela3[Grupo],Tabela3[Meus produtos]),VLOOKUP(Tabela2[[#This Row],[Código]],Tabela4[[Código NBS/LC116]:[Meus serviços]],3,0))</f>
        <v>Não</v>
      </c>
      <c r="C4578" t="str">
        <f>IF(E4578=0,TEXT(dados!A4493,"00000000"),IF(E4578=2,TEXT(dados!A4493,"0000"),TEXT(dados!A4493,"#")))</f>
        <v>40169990</v>
      </c>
      <c r="D4578">
        <f>IF(dados!B4493=0,"",dados!B4493)</f>
        <v>1</v>
      </c>
      <c r="E4578">
        <f>dados!C4493</f>
        <v>0</v>
      </c>
      <c r="F4578" t="str">
        <f>dados!D4493</f>
        <v>Sapatas</v>
      </c>
      <c r="G4578"/>
      <c r="H4578"/>
      <c r="I4578"/>
      <c r="J4578"/>
      <c r="K4578" s="13"/>
      <c r="L4578" s="13">
        <f>dados!I4493/100</f>
        <v>0.13449999999999998</v>
      </c>
      <c r="M4578" s="13">
        <f>dados!J4493/100</f>
        <v>0.18899999999999997</v>
      </c>
      <c r="N4578" s="13">
        <f>dados!K4493/100</f>
        <v>0.18</v>
      </c>
      <c r="O4578" s="13">
        <f>dados!L4493/100</f>
        <v>0</v>
      </c>
      <c r="P4578" s="12" t="str">
        <f>LEFT(Tabela2[[#This Row],[Código]],2)</f>
        <v>40</v>
      </c>
    </row>
    <row r="4579" spans="2:16" ht="15" customHeight="1" x14ac:dyDescent="0.25">
      <c r="B4579" s="31" t="str">
        <f>IF(Tabela2[[#This Row],[Tipo]] = 0,LOOKUP(Tabela2[[#This Row],[RESUMO]],Tabela3[Grupo],Tabela3[Meus produtos]),VLOOKUP(Tabela2[[#This Row],[Código]],Tabela4[[Código NBS/LC116]:[Meus serviços]],3,0))</f>
        <v>Não</v>
      </c>
      <c r="C4579" t="str">
        <f>IF(E4579=0,TEXT(dados!A4494,"00000000"),IF(E4579=2,TEXT(dados!A4494,"0000"),TEXT(dados!A4494,"#")))</f>
        <v>40169990</v>
      </c>
      <c r="D4579">
        <f>IF(dados!B4494=0,"",dados!B4494)</f>
        <v>2</v>
      </c>
      <c r="E4579">
        <f>dados!C4494</f>
        <v>0</v>
      </c>
      <c r="F4579" t="str">
        <f>dados!D4494</f>
        <v>Partes dos produtos das posicoes 8608, 8710 e 8713</v>
      </c>
      <c r="G4579"/>
      <c r="H4579"/>
      <c r="I4579"/>
      <c r="J4579"/>
      <c r="K4579" s="13"/>
      <c r="L4579" s="13">
        <f>dados!I4494/100</f>
        <v>0.13449999999999998</v>
      </c>
      <c r="M4579" s="13">
        <f>dados!J4494/100</f>
        <v>0.18899999999999997</v>
      </c>
      <c r="N4579" s="13">
        <f>dados!K4494/100</f>
        <v>0.18</v>
      </c>
      <c r="O4579" s="13">
        <f>dados!L4494/100</f>
        <v>0</v>
      </c>
      <c r="P4579" s="12" t="str">
        <f>LEFT(Tabela2[[#This Row],[Código]],2)</f>
        <v>40</v>
      </c>
    </row>
    <row r="4580" spans="2:16" ht="15" customHeight="1" x14ac:dyDescent="0.25">
      <c r="B4580" s="31" t="str">
        <f>IF(Tabela2[[#This Row],[Tipo]] = 0,LOOKUP(Tabela2[[#This Row],[RESUMO]],Tabela3[Grupo],Tabela3[Meus produtos]),VLOOKUP(Tabela2[[#This Row],[Código]],Tabela4[[Código NBS/LC116]:[Meus serviços]],3,0))</f>
        <v>Não</v>
      </c>
      <c r="C4580" t="str">
        <f>IF(E4580=0,TEXT(dados!A4495,"00000000"),IF(E4580=2,TEXT(dados!A4495,"0000"),TEXT(dados!A4495,"#")))</f>
        <v>40169990</v>
      </c>
      <c r="D4580">
        <f>IF(dados!B4495=0,"",dados!B4495)</f>
        <v>3</v>
      </c>
      <c r="E4580">
        <f>dados!C4495</f>
        <v>0</v>
      </c>
      <c r="F4580" t="str">
        <f>dados!D4495</f>
        <v>Tapetes proprios para onibus ou caminhoes</v>
      </c>
      <c r="G4580"/>
      <c r="H4580"/>
      <c r="I4580"/>
      <c r="J4580"/>
      <c r="K4580" s="13"/>
      <c r="L4580" s="13">
        <f>dados!I4495/100</f>
        <v>0.1424</v>
      </c>
      <c r="M4580" s="13">
        <f>dados!J4495/100</f>
        <v>0.19690000000000002</v>
      </c>
      <c r="N4580" s="13">
        <f>dados!K4495/100</f>
        <v>0.18</v>
      </c>
      <c r="O4580" s="13">
        <f>dados!L4495/100</f>
        <v>0</v>
      </c>
      <c r="P4580" s="12" t="str">
        <f>LEFT(Tabela2[[#This Row],[Código]],2)</f>
        <v>40</v>
      </c>
    </row>
    <row r="4581" spans="2:16" ht="15" customHeight="1" x14ac:dyDescent="0.25">
      <c r="B4581" s="31" t="str">
        <f>IF(Tabela2[[#This Row],[Tipo]] = 0,LOOKUP(Tabela2[[#This Row],[RESUMO]],Tabela3[Grupo],Tabela3[Meus produtos]),VLOOKUP(Tabela2[[#This Row],[Código]],Tabela4[[Código NBS/LC116]:[Meus serviços]],3,0))</f>
        <v>Não</v>
      </c>
      <c r="C4581" t="str">
        <f>IF(E4581=0,TEXT(dados!A4496,"00000000"),IF(E4581=2,TEXT(dados!A4496,"0000"),TEXT(dados!A4496,"#")))</f>
        <v>40170000</v>
      </c>
      <c r="D4581" t="str">
        <f>IF(dados!B4496=0,"",dados!B4496)</f>
        <v/>
      </c>
      <c r="E4581">
        <f>dados!C4496</f>
        <v>0</v>
      </c>
      <c r="F4581" t="str">
        <f>dados!D4496</f>
        <v xml:space="preserve">Borracha e suas obras Borracha endurecida ebonite por exemplo sob qualquer forma incluindo os desperdicios e residuos obras de borracha endurecida </v>
      </c>
      <c r="G4581"/>
      <c r="H4581"/>
      <c r="I4581"/>
      <c r="J4581"/>
      <c r="K4581" s="13"/>
      <c r="L4581" s="13">
        <f>dados!I4496/100</f>
        <v>0.1489</v>
      </c>
      <c r="M4581" s="13">
        <f>dados!J4496/100</f>
        <v>0.1862</v>
      </c>
      <c r="N4581" s="13">
        <f>dados!K4496/100</f>
        <v>0.18</v>
      </c>
      <c r="O4581" s="13">
        <f>dados!L4496/100</f>
        <v>0</v>
      </c>
      <c r="P4581" s="12" t="str">
        <f>LEFT(Tabela2[[#This Row],[Código]],2)</f>
        <v>40</v>
      </c>
    </row>
    <row r="4582" spans="2:16" ht="15" customHeight="1" x14ac:dyDescent="0.25">
      <c r="B4582" s="31" t="str">
        <f>IF(Tabela2[[#This Row],[Tipo]] = 0,LOOKUP(Tabela2[[#This Row],[RESUMO]],Tabela3[Grupo],Tabela3[Meus produtos]),VLOOKUP(Tabela2[[#This Row],[Código]],Tabela4[[Código NBS/LC116]:[Meus serviços]],3,0))</f>
        <v>Não</v>
      </c>
      <c r="C4582" t="str">
        <f>IF(E4582=0,TEXT(dados!A4497,"00000000"),IF(E4582=2,TEXT(dados!A4497,"0000"),TEXT(dados!A4497,"#")))</f>
        <v>40170000</v>
      </c>
      <c r="D4582">
        <f>IF(dados!B4497=0,"",dados!B4497)</f>
        <v>1</v>
      </c>
      <c r="E4582">
        <f>dados!C4497</f>
        <v>0</v>
      </c>
      <c r="F4582" t="str">
        <f>dados!D4497</f>
        <v>Placas de borracha endurecida com encaixes de sobreposicao, obtidas pela trituracao de sucata de pneumaticos</v>
      </c>
      <c r="G4582"/>
      <c r="H4582"/>
      <c r="I4582"/>
      <c r="J4582"/>
      <c r="K4582" s="13"/>
      <c r="L4582" s="13">
        <f>dados!I4497/100</f>
        <v>0.13800000000000001</v>
      </c>
      <c r="M4582" s="13">
        <f>dados!J4497/100</f>
        <v>0.17530000000000001</v>
      </c>
      <c r="N4582" s="13">
        <f>dados!K4497/100</f>
        <v>0.18</v>
      </c>
      <c r="O4582" s="13">
        <f>dados!L4497/100</f>
        <v>0</v>
      </c>
      <c r="P4582" s="12" t="str">
        <f>LEFT(Tabela2[[#This Row],[Código]],2)</f>
        <v>40</v>
      </c>
    </row>
    <row r="4583" spans="2:16" ht="15" customHeight="1" x14ac:dyDescent="0.25">
      <c r="B4583" s="31" t="str">
        <f>IF(Tabela2[[#This Row],[Tipo]] = 0,LOOKUP(Tabela2[[#This Row],[RESUMO]],Tabela3[Grupo],Tabela3[Meus produtos]),VLOOKUP(Tabela2[[#This Row],[Código]],Tabela4[[Código NBS/LC116]:[Meus serviços]],3,0))</f>
        <v>Não</v>
      </c>
      <c r="C4583" t="str">
        <f>IF(E4583=0,TEXT(dados!A4498,"00000000"),IF(E4583=2,TEXT(dados!A4498,"0000"),TEXT(dados!A4498,"#")))</f>
        <v>40170000</v>
      </c>
      <c r="D4583">
        <f>IF(dados!B4498=0,"",dados!B4498)</f>
        <v>2</v>
      </c>
      <c r="E4583">
        <f>dados!C4498</f>
        <v>0</v>
      </c>
      <c r="F4583" t="str">
        <f>dados!D4498</f>
        <v>Estrado de borracha endurecida, obtido pela trituracao de sucata de pneumaticos</v>
      </c>
      <c r="G4583"/>
      <c r="H4583"/>
      <c r="I4583"/>
      <c r="J4583"/>
      <c r="K4583" s="13"/>
      <c r="L4583" s="13">
        <f>dados!I4498/100</f>
        <v>0.13800000000000001</v>
      </c>
      <c r="M4583" s="13">
        <f>dados!J4498/100</f>
        <v>0.17530000000000001</v>
      </c>
      <c r="N4583" s="13">
        <f>dados!K4498/100</f>
        <v>0.18</v>
      </c>
      <c r="O4583" s="13">
        <f>dados!L4498/100</f>
        <v>0</v>
      </c>
      <c r="P4583" s="12" t="str">
        <f>LEFT(Tabela2[[#This Row],[Código]],2)</f>
        <v>40</v>
      </c>
    </row>
    <row r="4584" spans="2:16" ht="15" customHeight="1" x14ac:dyDescent="0.25">
      <c r="B4584" s="31" t="str">
        <f>IF(Tabela2[[#This Row],[Tipo]] = 0,LOOKUP(Tabela2[[#This Row],[RESUMO]],Tabela3[Grupo],Tabela3[Meus produtos]),VLOOKUP(Tabela2[[#This Row],[Código]],Tabela4[[Código NBS/LC116]:[Meus serviços]],3,0))</f>
        <v>Não</v>
      </c>
      <c r="C4584" t="str">
        <f>IF(E4584=0,TEXT(dados!A4499,"00000000"),IF(E4584=2,TEXT(dados!A4499,"0000"),TEXT(dados!A4499,"#")))</f>
        <v>40170000</v>
      </c>
      <c r="D4584">
        <f>IF(dados!B4499=0,"",dados!B4499)</f>
        <v>3</v>
      </c>
      <c r="E4584">
        <f>dados!C4499</f>
        <v>0</v>
      </c>
      <c r="F4584" t="str">
        <f>dados!D4499</f>
        <v>Borracha endurecida sob quaisquer formas, incluidos os desperdicios e residuos</v>
      </c>
      <c r="G4584"/>
      <c r="H4584"/>
      <c r="I4584"/>
      <c r="J4584"/>
      <c r="K4584" s="13"/>
      <c r="L4584" s="13">
        <f>dados!I4499/100</f>
        <v>0.1467</v>
      </c>
      <c r="M4584" s="13">
        <f>dados!J4499/100</f>
        <v>0.184</v>
      </c>
      <c r="N4584" s="13">
        <f>dados!K4499/100</f>
        <v>0.18</v>
      </c>
      <c r="O4584" s="13">
        <f>dados!L4499/100</f>
        <v>0</v>
      </c>
      <c r="P4584" s="12" t="str">
        <f>LEFT(Tabela2[[#This Row],[Código]],2)</f>
        <v>40</v>
      </c>
    </row>
    <row r="4585" spans="2:16" ht="15" customHeight="1" x14ac:dyDescent="0.25">
      <c r="B4585" s="31" t="str">
        <f>IF(Tabela2[[#This Row],[Tipo]] = 0,LOOKUP(Tabela2[[#This Row],[RESUMO]],Tabela3[Grupo],Tabela3[Meus produtos]),VLOOKUP(Tabela2[[#This Row],[Código]],Tabela4[[Código NBS/LC116]:[Meus serviços]],3,0))</f>
        <v>Não</v>
      </c>
      <c r="C4585" t="str">
        <f>IF(E4585=0,TEXT(dados!A4500,"00000000"),IF(E4585=2,TEXT(dados!A4500,"0000"),TEXT(dados!A4500,"#")))</f>
        <v>41012000</v>
      </c>
      <c r="D4585" t="str">
        <f>IF(dados!B4500=0,"",dados!B4500)</f>
        <v/>
      </c>
      <c r="E4585">
        <f>dados!C4500</f>
        <v>0</v>
      </c>
      <c r="F4585" t="str">
        <f>dados!D4500</f>
        <v>Couros e peles em bruto, inteiros, nao divididos, de peso unitario nao superior a 8 kg quando secos, a 10 kg quando salgados a seco e a 16 kg quando frescos, salgados a umido ou conservados de outro modo</v>
      </c>
      <c r="G4585"/>
      <c r="H4585"/>
      <c r="I4585"/>
      <c r="J4585"/>
      <c r="K4585" s="13"/>
      <c r="L4585" s="13">
        <f>dados!I4500/100</f>
        <v>0.13449999999999998</v>
      </c>
      <c r="M4585" s="13">
        <f>dados!J4500/100</f>
        <v>0.1545</v>
      </c>
      <c r="N4585" s="13">
        <f>dados!K4500/100</f>
        <v>0.18</v>
      </c>
      <c r="O4585" s="13">
        <f>dados!L4500/100</f>
        <v>0</v>
      </c>
      <c r="P4585" s="12" t="str">
        <f>LEFT(Tabela2[[#This Row],[Código]],2)</f>
        <v>41</v>
      </c>
    </row>
    <row r="4586" spans="2:16" ht="15" customHeight="1" x14ac:dyDescent="0.25">
      <c r="B4586" s="31" t="str">
        <f>IF(Tabela2[[#This Row],[Tipo]] = 0,LOOKUP(Tabela2[[#This Row],[RESUMO]],Tabela3[Grupo],Tabela3[Meus produtos]),VLOOKUP(Tabela2[[#This Row],[Código]],Tabela4[[Código NBS/LC116]:[Meus serviços]],3,0))</f>
        <v>Não</v>
      </c>
      <c r="C4586" t="str">
        <f>IF(E4586=0,TEXT(dados!A4501,"00000000"),IF(E4586=2,TEXT(dados!A4501,"0000"),TEXT(dados!A4501,"#")))</f>
        <v>41015010</v>
      </c>
      <c r="D4586" t="str">
        <f>IF(dados!B4501=0,"",dados!B4501)</f>
        <v/>
      </c>
      <c r="E4586">
        <f>dados!C4501</f>
        <v>0</v>
      </c>
      <c r="F4586" t="str">
        <f>dados!D4501</f>
        <v>Couros e peles em bruto,de bovino,inteiras,qdo secas,etc&gt; 16kg,etc. sem dividir</v>
      </c>
      <c r="G4586"/>
      <c r="H4586"/>
      <c r="I4586"/>
      <c r="J4586"/>
      <c r="K4586" s="13"/>
      <c r="L4586" s="13">
        <f>dados!I4501/100</f>
        <v>0.13449999999999998</v>
      </c>
      <c r="M4586" s="13">
        <f>dados!J4501/100</f>
        <v>0.1545</v>
      </c>
      <c r="N4586" s="13">
        <f>dados!K4501/100</f>
        <v>0.18</v>
      </c>
      <c r="O4586" s="13">
        <f>dados!L4501/100</f>
        <v>0</v>
      </c>
      <c r="P4586" s="12" t="str">
        <f>LEFT(Tabela2[[#This Row],[Código]],2)</f>
        <v>41</v>
      </c>
    </row>
    <row r="4587" spans="2:16" ht="15" customHeight="1" x14ac:dyDescent="0.25">
      <c r="B4587" s="31" t="str">
        <f>IF(Tabela2[[#This Row],[Tipo]] = 0,LOOKUP(Tabela2[[#This Row],[RESUMO]],Tabela3[Grupo],Tabela3[Meus produtos]),VLOOKUP(Tabela2[[#This Row],[Código]],Tabela4[[Código NBS/LC116]:[Meus serviços]],3,0))</f>
        <v>Não</v>
      </c>
      <c r="C4587" t="str">
        <f>IF(E4587=0,TEXT(dados!A4502,"00000000"),IF(E4587=2,TEXT(dados!A4502,"0000"),TEXT(dados!A4502,"#")))</f>
        <v>41015020</v>
      </c>
      <c r="D4587" t="str">
        <f>IF(dados!B4502=0,"",dados!B4502)</f>
        <v/>
      </c>
      <c r="E4587">
        <f>dados!C4502</f>
        <v>0</v>
      </c>
      <c r="F4587" t="str">
        <f>dados!D4502</f>
        <v>Couros e peles em bruto,de bovino,inteiras,qdo secas, etc&gt;16kg, etc., divididos com a flor</v>
      </c>
      <c r="G4587"/>
      <c r="H4587"/>
      <c r="I4587"/>
      <c r="J4587"/>
      <c r="K4587" s="13"/>
      <c r="L4587" s="13">
        <f>dados!I4502/100</f>
        <v>0.13449999999999998</v>
      </c>
      <c r="M4587" s="13">
        <f>dados!J4502/100</f>
        <v>0.1545</v>
      </c>
      <c r="N4587" s="13">
        <f>dados!K4502/100</f>
        <v>0.18</v>
      </c>
      <c r="O4587" s="13">
        <f>dados!L4502/100</f>
        <v>0</v>
      </c>
      <c r="P4587" s="12" t="str">
        <f>LEFT(Tabela2[[#This Row],[Código]],2)</f>
        <v>41</v>
      </c>
    </row>
    <row r="4588" spans="2:16" ht="15" customHeight="1" x14ac:dyDescent="0.25">
      <c r="B4588" s="31" t="str">
        <f>IF(Tabela2[[#This Row],[Tipo]] = 0,LOOKUP(Tabela2[[#This Row],[RESUMO]],Tabela3[Grupo],Tabela3[Meus produtos]),VLOOKUP(Tabela2[[#This Row],[Código]],Tabela4[[Código NBS/LC116]:[Meus serviços]],3,0))</f>
        <v>Não</v>
      </c>
      <c r="C4588" t="str">
        <f>IF(E4588=0,TEXT(dados!A4503,"00000000"),IF(E4588=2,TEXT(dados!A4503,"0000"),TEXT(dados!A4503,"#")))</f>
        <v>41015030</v>
      </c>
      <c r="D4588" t="str">
        <f>IF(dados!B4503=0,"",dados!B4503)</f>
        <v/>
      </c>
      <c r="E4588">
        <f>dados!C4503</f>
        <v>0</v>
      </c>
      <c r="F4588" t="str">
        <f>dados!D4503</f>
        <v>Couros e peles em bruto,de bovino,inteiras,qdo secas,etc&gt;16kg,etc., divididos sem a flor</v>
      </c>
      <c r="G4588"/>
      <c r="H4588"/>
      <c r="I4588"/>
      <c r="J4588"/>
      <c r="K4588" s="13"/>
      <c r="L4588" s="13">
        <f>dados!I4503/100</f>
        <v>0.13449999999999998</v>
      </c>
      <c r="M4588" s="13">
        <f>dados!J4503/100</f>
        <v>0.1545</v>
      </c>
      <c r="N4588" s="13">
        <f>dados!K4503/100</f>
        <v>0.18</v>
      </c>
      <c r="O4588" s="13">
        <f>dados!L4503/100</f>
        <v>0</v>
      </c>
      <c r="P4588" s="12" t="str">
        <f>LEFT(Tabela2[[#This Row],[Código]],2)</f>
        <v>41</v>
      </c>
    </row>
    <row r="4589" spans="2:16" ht="15" customHeight="1" x14ac:dyDescent="0.25">
      <c r="B4589" s="31" t="str">
        <f>IF(Tabela2[[#This Row],[Tipo]] = 0,LOOKUP(Tabela2[[#This Row],[RESUMO]],Tabela3[Grupo],Tabela3[Meus produtos]),VLOOKUP(Tabela2[[#This Row],[Código]],Tabela4[[Código NBS/LC116]:[Meus serviços]],3,0))</f>
        <v>Não</v>
      </c>
      <c r="C4589" t="str">
        <f>IF(E4589=0,TEXT(dados!A4504,"00000000"),IF(E4589=2,TEXT(dados!A4504,"0000"),TEXT(dados!A4504,"#")))</f>
        <v>41019010</v>
      </c>
      <c r="D4589" t="str">
        <f>IF(dados!B4504=0,"",dados!B4504)</f>
        <v/>
      </c>
      <c r="E4589">
        <f>dados!C4504</f>
        <v>0</v>
      </c>
      <c r="F4589" t="str">
        <f>dados!D4504</f>
        <v>Outs couros e pele em bruto,de bovino, (dorsos), n/dividida, fresca,etc.</v>
      </c>
      <c r="G4589"/>
      <c r="H4589"/>
      <c r="I4589"/>
      <c r="J4589"/>
      <c r="K4589" s="13"/>
      <c r="L4589" s="13">
        <f>dados!I4504/100</f>
        <v>0.13449999999999998</v>
      </c>
      <c r="M4589" s="13">
        <f>dados!J4504/100</f>
        <v>0.1545</v>
      </c>
      <c r="N4589" s="13">
        <f>dados!K4504/100</f>
        <v>0.18</v>
      </c>
      <c r="O4589" s="13">
        <f>dados!L4504/100</f>
        <v>0</v>
      </c>
      <c r="P4589" s="12" t="str">
        <f>LEFT(Tabela2[[#This Row],[Código]],2)</f>
        <v>41</v>
      </c>
    </row>
    <row r="4590" spans="2:16" ht="15" customHeight="1" x14ac:dyDescent="0.25">
      <c r="B4590" s="31" t="str">
        <f>IF(Tabela2[[#This Row],[Tipo]] = 0,LOOKUP(Tabela2[[#This Row],[RESUMO]],Tabela3[Grupo],Tabela3[Meus produtos]),VLOOKUP(Tabela2[[#This Row],[Código]],Tabela4[[Código NBS/LC116]:[Meus serviços]],3,0))</f>
        <v>Não</v>
      </c>
      <c r="C4590" t="str">
        <f>IF(E4590=0,TEXT(dados!A4505,"00000000"),IF(E4590=2,TEXT(dados!A4505,"0000"),TEXT(dados!A4505,"#")))</f>
        <v>41019020</v>
      </c>
      <c r="D4590" t="str">
        <f>IF(dados!B4505=0,"",dados!B4505)</f>
        <v/>
      </c>
      <c r="E4590">
        <f>dados!C4505</f>
        <v>0</v>
      </c>
      <c r="F4590" t="str">
        <f>dados!D4505</f>
        <v>Outs couros e pele em bruto,de bovino (dorso),divid. c/flor, fresca,etc</v>
      </c>
      <c r="G4590"/>
      <c r="H4590"/>
      <c r="I4590"/>
      <c r="J4590"/>
      <c r="K4590" s="13"/>
      <c r="L4590" s="13">
        <f>dados!I4505/100</f>
        <v>0.13449999999999998</v>
      </c>
      <c r="M4590" s="13">
        <f>dados!J4505/100</f>
        <v>0.1545</v>
      </c>
      <c r="N4590" s="13">
        <f>dados!K4505/100</f>
        <v>0.18</v>
      </c>
      <c r="O4590" s="13">
        <f>dados!L4505/100</f>
        <v>0</v>
      </c>
      <c r="P4590" s="12" t="str">
        <f>LEFT(Tabela2[[#This Row],[Código]],2)</f>
        <v>41</v>
      </c>
    </row>
    <row r="4591" spans="2:16" ht="15" customHeight="1" x14ac:dyDescent="0.25">
      <c r="B4591" s="31" t="str">
        <f>IF(Tabela2[[#This Row],[Tipo]] = 0,LOOKUP(Tabela2[[#This Row],[RESUMO]],Tabela3[Grupo],Tabela3[Meus produtos]),VLOOKUP(Tabela2[[#This Row],[Código]],Tabela4[[Código NBS/LC116]:[Meus serviços]],3,0))</f>
        <v>Não</v>
      </c>
      <c r="C4591" t="str">
        <f>IF(E4591=0,TEXT(dados!A4506,"00000000"),IF(E4591=2,TEXT(dados!A4506,"0000"),TEXT(dados!A4506,"#")))</f>
        <v>41019030</v>
      </c>
      <c r="D4591" t="str">
        <f>IF(dados!B4506=0,"",dados!B4506)</f>
        <v/>
      </c>
      <c r="E4591">
        <f>dados!C4506</f>
        <v>0</v>
      </c>
      <c r="F4591" t="str">
        <f>dados!D4506</f>
        <v>Outs ouros e pele em bruto,de bovino (dorso),divid.s/flor, fresca,etc</v>
      </c>
      <c r="G4591"/>
      <c r="H4591"/>
      <c r="I4591"/>
      <c r="J4591"/>
      <c r="K4591" s="13"/>
      <c r="L4591" s="13">
        <f>dados!I4506/100</f>
        <v>0.13449999999999998</v>
      </c>
      <c r="M4591" s="13">
        <f>dados!J4506/100</f>
        <v>0.1545</v>
      </c>
      <c r="N4591" s="13">
        <f>dados!K4506/100</f>
        <v>0.18</v>
      </c>
      <c r="O4591" s="13">
        <f>dados!L4506/100</f>
        <v>0</v>
      </c>
      <c r="P4591" s="12" t="str">
        <f>LEFT(Tabela2[[#This Row],[Código]],2)</f>
        <v>41</v>
      </c>
    </row>
    <row r="4592" spans="2:16" ht="15" customHeight="1" x14ac:dyDescent="0.25">
      <c r="B4592" s="31" t="str">
        <f>IF(Tabela2[[#This Row],[Tipo]] = 0,LOOKUP(Tabela2[[#This Row],[RESUMO]],Tabela3[Grupo],Tabela3[Meus produtos]),VLOOKUP(Tabela2[[#This Row],[Código]],Tabela4[[Código NBS/LC116]:[Meus serviços]],3,0))</f>
        <v>Não</v>
      </c>
      <c r="C4592" t="str">
        <f>IF(E4592=0,TEXT(dados!A4507,"00000000"),IF(E4592=2,TEXT(dados!A4507,"0000"),TEXT(dados!A4507,"#")))</f>
        <v>41021000</v>
      </c>
      <c r="D4592" t="str">
        <f>IF(dados!B4507=0,"",dados!B4507)</f>
        <v/>
      </c>
      <c r="E4592">
        <f>dados!C4507</f>
        <v>0</v>
      </c>
      <c r="F4592" t="str">
        <f>dados!D4507</f>
        <v>Peles em bruto,de ovinos,com la</v>
      </c>
      <c r="G4592"/>
      <c r="H4592"/>
      <c r="I4592"/>
      <c r="J4592"/>
      <c r="K4592" s="13"/>
      <c r="L4592" s="13">
        <f>dados!I4507/100</f>
        <v>0.13449999999999998</v>
      </c>
      <c r="M4592" s="13">
        <f>dados!J4507/100</f>
        <v>0.1545</v>
      </c>
      <c r="N4592" s="13">
        <f>dados!K4507/100</f>
        <v>0.18</v>
      </c>
      <c r="O4592" s="13">
        <f>dados!L4507/100</f>
        <v>0</v>
      </c>
      <c r="P4592" s="12" t="str">
        <f>LEFT(Tabela2[[#This Row],[Código]],2)</f>
        <v>41</v>
      </c>
    </row>
    <row r="4593" spans="2:16" ht="15" customHeight="1" x14ac:dyDescent="0.25">
      <c r="B4593" s="31" t="str">
        <f>IF(Tabela2[[#This Row],[Tipo]] = 0,LOOKUP(Tabela2[[#This Row],[RESUMO]],Tabela3[Grupo],Tabela3[Meus produtos]),VLOOKUP(Tabela2[[#This Row],[Código]],Tabela4[[Código NBS/LC116]:[Meus serviços]],3,0))</f>
        <v>Não</v>
      </c>
      <c r="C4593" t="str">
        <f>IF(E4593=0,TEXT(dados!A4508,"00000000"),IF(E4593=2,TEXT(dados!A4508,"0000"),TEXT(dados!A4508,"#")))</f>
        <v>41022100</v>
      </c>
      <c r="D4593" t="str">
        <f>IF(dados!B4508=0,"",dados!B4508)</f>
        <v/>
      </c>
      <c r="E4593">
        <f>dados!C4508</f>
        <v>0</v>
      </c>
      <c r="F4593" t="str">
        <f>dados!D4508</f>
        <v>Peles em bruto,de ovinos,picladas</v>
      </c>
      <c r="G4593"/>
      <c r="H4593"/>
      <c r="I4593"/>
      <c r="J4593"/>
      <c r="K4593" s="13"/>
      <c r="L4593" s="13">
        <f>dados!I4508/100</f>
        <v>0.13449999999999998</v>
      </c>
      <c r="M4593" s="13">
        <f>dados!J4508/100</f>
        <v>0.1545</v>
      </c>
      <c r="N4593" s="13">
        <f>dados!K4508/100</f>
        <v>0.18</v>
      </c>
      <c r="O4593" s="13">
        <f>dados!L4508/100</f>
        <v>0</v>
      </c>
      <c r="P4593" s="12" t="str">
        <f>LEFT(Tabela2[[#This Row],[Código]],2)</f>
        <v>41</v>
      </c>
    </row>
    <row r="4594" spans="2:16" ht="15" customHeight="1" x14ac:dyDescent="0.25">
      <c r="B4594" s="31" t="str">
        <f>IF(Tabela2[[#This Row],[Tipo]] = 0,LOOKUP(Tabela2[[#This Row],[RESUMO]],Tabela3[Grupo],Tabela3[Meus produtos]),VLOOKUP(Tabela2[[#This Row],[Código]],Tabela4[[Código NBS/LC116]:[Meus serviços]],3,0))</f>
        <v>Não</v>
      </c>
      <c r="C4594" t="str">
        <f>IF(E4594=0,TEXT(dados!A4509,"00000000"),IF(E4594=2,TEXT(dados!A4509,"0000"),TEXT(dados!A4509,"#")))</f>
        <v>41022900</v>
      </c>
      <c r="D4594" t="str">
        <f>IF(dados!B4509=0,"",dados!B4509)</f>
        <v/>
      </c>
      <c r="E4594">
        <f>dados!C4509</f>
        <v>0</v>
      </c>
      <c r="F4594" t="str">
        <f>dados!D4509</f>
        <v>Outs.peles em bruto,de ovinos,depiladas ou sem la</v>
      </c>
      <c r="G4594"/>
      <c r="H4594"/>
      <c r="I4594"/>
      <c r="J4594"/>
      <c r="K4594" s="13"/>
      <c r="L4594" s="13">
        <f>dados!I4509/100</f>
        <v>0.13449999999999998</v>
      </c>
      <c r="M4594" s="13">
        <f>dados!J4509/100</f>
        <v>0.1545</v>
      </c>
      <c r="N4594" s="13">
        <f>dados!K4509/100</f>
        <v>0.18</v>
      </c>
      <c r="O4594" s="13">
        <f>dados!L4509/100</f>
        <v>0</v>
      </c>
      <c r="P4594" s="12" t="str">
        <f>LEFT(Tabela2[[#This Row],[Código]],2)</f>
        <v>41</v>
      </c>
    </row>
    <row r="4595" spans="2:16" ht="15" customHeight="1" x14ac:dyDescent="0.25">
      <c r="B4595" s="31" t="str">
        <f>IF(Tabela2[[#This Row],[Tipo]] = 0,LOOKUP(Tabela2[[#This Row],[RESUMO]],Tabela3[Grupo],Tabela3[Meus produtos]),VLOOKUP(Tabela2[[#This Row],[Código]],Tabela4[[Código NBS/LC116]:[Meus serviços]],3,0))</f>
        <v>Não</v>
      </c>
      <c r="C4595" t="str">
        <f>IF(E4595=0,TEXT(dados!A4510,"00000000"),IF(E4595=2,TEXT(dados!A4510,"0000"),TEXT(dados!A4510,"#")))</f>
        <v>41032000</v>
      </c>
      <c r="D4595" t="str">
        <f>IF(dados!B4510=0,"",dados!B4510)</f>
        <v/>
      </c>
      <c r="E4595">
        <f>dados!C4510</f>
        <v>0</v>
      </c>
      <c r="F4595" t="str">
        <f>dados!D4510</f>
        <v>Peles em bruto,de repteis</v>
      </c>
      <c r="G4595"/>
      <c r="H4595"/>
      <c r="I4595"/>
      <c r="J4595"/>
      <c r="K4595" s="13"/>
      <c r="L4595" s="13">
        <f>dados!I4510/100</f>
        <v>0.13449999999999998</v>
      </c>
      <c r="M4595" s="13">
        <f>dados!J4510/100</f>
        <v>0.1545</v>
      </c>
      <c r="N4595" s="13">
        <f>dados!K4510/100</f>
        <v>0.18</v>
      </c>
      <c r="O4595" s="13">
        <f>dados!L4510/100</f>
        <v>0</v>
      </c>
      <c r="P4595" s="12" t="str">
        <f>LEFT(Tabela2[[#This Row],[Código]],2)</f>
        <v>41</v>
      </c>
    </row>
    <row r="4596" spans="2:16" ht="15" customHeight="1" x14ac:dyDescent="0.25">
      <c r="B4596" s="31" t="str">
        <f>IF(Tabela2[[#This Row],[Tipo]] = 0,LOOKUP(Tabela2[[#This Row],[RESUMO]],Tabela3[Grupo],Tabela3[Meus produtos]),VLOOKUP(Tabela2[[#This Row],[Código]],Tabela4[[Código NBS/LC116]:[Meus serviços]],3,0))</f>
        <v>Não</v>
      </c>
      <c r="C4596" t="str">
        <f>IF(E4596=0,TEXT(dados!A4511,"00000000"),IF(E4596=2,TEXT(dados!A4511,"0000"),TEXT(dados!A4511,"#")))</f>
        <v>41033000</v>
      </c>
      <c r="D4596" t="str">
        <f>IF(dados!B4511=0,"",dados!B4511)</f>
        <v/>
      </c>
      <c r="E4596">
        <f>dados!C4511</f>
        <v>0</v>
      </c>
      <c r="F4596" t="str">
        <f>dados!D4511</f>
        <v>Peles em bruto,de suinos</v>
      </c>
      <c r="G4596"/>
      <c r="H4596"/>
      <c r="I4596"/>
      <c r="J4596"/>
      <c r="K4596" s="13"/>
      <c r="L4596" s="13">
        <f>dados!I4511/100</f>
        <v>0.13449999999999998</v>
      </c>
      <c r="M4596" s="13">
        <f>dados!J4511/100</f>
        <v>0.1545</v>
      </c>
      <c r="N4596" s="13">
        <f>dados!K4511/100</f>
        <v>0.18</v>
      </c>
      <c r="O4596" s="13">
        <f>dados!L4511/100</f>
        <v>0</v>
      </c>
      <c r="P4596" s="12" t="str">
        <f>LEFT(Tabela2[[#This Row],[Código]],2)</f>
        <v>41</v>
      </c>
    </row>
    <row r="4597" spans="2:16" ht="15" customHeight="1" x14ac:dyDescent="0.25">
      <c r="B4597" s="31" t="str">
        <f>IF(Tabela2[[#This Row],[Tipo]] = 0,LOOKUP(Tabela2[[#This Row],[RESUMO]],Tabela3[Grupo],Tabela3[Meus produtos]),VLOOKUP(Tabela2[[#This Row],[Código]],Tabela4[[Código NBS/LC116]:[Meus serviços]],3,0))</f>
        <v>Não</v>
      </c>
      <c r="C4597" t="str">
        <f>IF(E4597=0,TEXT(dados!A4512,"00000000"),IF(E4597=2,TEXT(dados!A4512,"0000"),TEXT(dados!A4512,"#")))</f>
        <v>41039000</v>
      </c>
      <c r="D4597" t="str">
        <f>IF(dados!B4512=0,"",dados!B4512)</f>
        <v/>
      </c>
      <c r="E4597">
        <f>dados!C4512</f>
        <v>0</v>
      </c>
      <c r="F4597" t="str">
        <f>dados!D4512</f>
        <v>Peles em bruto,de outs.animais</v>
      </c>
      <c r="G4597"/>
      <c r="H4597"/>
      <c r="I4597"/>
      <c r="J4597"/>
      <c r="K4597" s="13"/>
      <c r="L4597" s="13">
        <f>dados!I4512/100</f>
        <v>0.13449999999999998</v>
      </c>
      <c r="M4597" s="13">
        <f>dados!J4512/100</f>
        <v>0.1545</v>
      </c>
      <c r="N4597" s="13">
        <f>dados!K4512/100</f>
        <v>0.18</v>
      </c>
      <c r="O4597" s="13">
        <f>dados!L4512/100</f>
        <v>0</v>
      </c>
      <c r="P4597" s="12" t="str">
        <f>LEFT(Tabela2[[#This Row],[Código]],2)</f>
        <v>41</v>
      </c>
    </row>
    <row r="4598" spans="2:16" ht="15" customHeight="1" x14ac:dyDescent="0.25">
      <c r="B4598" s="31" t="str">
        <f>IF(Tabela2[[#This Row],[Tipo]] = 0,LOOKUP(Tabela2[[#This Row],[RESUMO]],Tabela3[Grupo],Tabela3[Meus produtos]),VLOOKUP(Tabela2[[#This Row],[Código]],Tabela4[[Código NBS/LC116]:[Meus serviços]],3,0))</f>
        <v>Não</v>
      </c>
      <c r="C4598" t="str">
        <f>IF(E4598=0,TEXT(dados!A4513,"00000000"),IF(E4598=2,TEXT(dados!A4513,"0000"),TEXT(dados!A4513,"#")))</f>
        <v>41041111</v>
      </c>
      <c r="D4598" t="str">
        <f>IF(dados!B4513=0,"",dados!B4513)</f>
        <v/>
      </c>
      <c r="E4598">
        <f>dados!C4513</f>
        <v>0</v>
      </c>
      <c r="F4598" t="str">
        <f>dados!D4513</f>
        <v>Couro/pele inteira,de bovino,s&lt;=2.6m2,wet blue,n/divid.</v>
      </c>
      <c r="G4598"/>
      <c r="H4598"/>
      <c r="I4598"/>
      <c r="J4598"/>
      <c r="K4598" s="13"/>
      <c r="L4598" s="13">
        <f>dados!I4513/100</f>
        <v>0.13449999999999998</v>
      </c>
      <c r="M4598" s="13">
        <f>dados!J4513/100</f>
        <v>0.1593</v>
      </c>
      <c r="N4598" s="13">
        <f>dados!K4513/100</f>
        <v>0.18</v>
      </c>
      <c r="O4598" s="13">
        <f>dados!L4513/100</f>
        <v>0</v>
      </c>
      <c r="P4598" s="12" t="str">
        <f>LEFT(Tabela2[[#This Row],[Código]],2)</f>
        <v>41</v>
      </c>
    </row>
    <row r="4599" spans="2:16" ht="15" customHeight="1" x14ac:dyDescent="0.25">
      <c r="B4599" s="31" t="str">
        <f>IF(Tabela2[[#This Row],[Tipo]] = 0,LOOKUP(Tabela2[[#This Row],[RESUMO]],Tabela3[Grupo],Tabela3[Meus produtos]),VLOOKUP(Tabela2[[#This Row],[Código]],Tabela4[[Código NBS/LC116]:[Meus serviços]],3,0))</f>
        <v>Não</v>
      </c>
      <c r="C4599" t="str">
        <f>IF(E4599=0,TEXT(dados!A4514,"00000000"),IF(E4599=2,TEXT(dados!A4514,"0000"),TEXT(dados!A4514,"#")))</f>
        <v>41041112</v>
      </c>
      <c r="D4599" t="str">
        <f>IF(dados!B4514=0,"",dados!B4514)</f>
        <v/>
      </c>
      <c r="E4599">
        <f>dados!C4514</f>
        <v>0</v>
      </c>
      <c r="F4599" t="str">
        <f>dados!D4514</f>
        <v>Outs couro/pele inteira,de bovino,s&lt;=2.6m2,wet blue,n/divid.</v>
      </c>
      <c r="G4599"/>
      <c r="H4599"/>
      <c r="I4599"/>
      <c r="J4599"/>
      <c r="K4599" s="13"/>
      <c r="L4599" s="13">
        <f>dados!I4514/100</f>
        <v>0.13449999999999998</v>
      </c>
      <c r="M4599" s="13">
        <f>dados!J4514/100</f>
        <v>0.16370000000000001</v>
      </c>
      <c r="N4599" s="13">
        <f>dados!K4514/100</f>
        <v>0.18</v>
      </c>
      <c r="O4599" s="13">
        <f>dados!L4514/100</f>
        <v>0</v>
      </c>
      <c r="P4599" s="12" t="str">
        <f>LEFT(Tabela2[[#This Row],[Código]],2)</f>
        <v>41</v>
      </c>
    </row>
    <row r="4600" spans="2:16" ht="15" customHeight="1" x14ac:dyDescent="0.25">
      <c r="B4600" s="31" t="str">
        <f>IF(Tabela2[[#This Row],[Tipo]] = 0,LOOKUP(Tabela2[[#This Row],[RESUMO]],Tabela3[Grupo],Tabela3[Meus produtos]),VLOOKUP(Tabela2[[#This Row],[Código]],Tabela4[[Código NBS/LC116]:[Meus serviços]],3,0))</f>
        <v>Não</v>
      </c>
      <c r="C4600" t="str">
        <f>IF(E4600=0,TEXT(dados!A4515,"00000000"),IF(E4600=2,TEXT(dados!A4515,"0000"),TEXT(dados!A4515,"#")))</f>
        <v>41041113</v>
      </c>
      <c r="D4600" t="str">
        <f>IF(dados!B4515=0,"",dados!B4515)</f>
        <v/>
      </c>
      <c r="E4600">
        <f>dados!C4515</f>
        <v>0</v>
      </c>
      <c r="F4600" t="str">
        <f>dados!D4515</f>
        <v>Outs couro/pele inteira,de bovino,s&lt;=2.6m2,wet blue, com pre-curtimenta vegetal</v>
      </c>
      <c r="G4600"/>
      <c r="H4600"/>
      <c r="I4600"/>
      <c r="J4600"/>
      <c r="K4600" s="13"/>
      <c r="L4600" s="13">
        <f>dados!I4515/100</f>
        <v>0.13449999999999998</v>
      </c>
      <c r="M4600" s="13">
        <f>dados!J4515/100</f>
        <v>0.16589999999999999</v>
      </c>
      <c r="N4600" s="13">
        <f>dados!K4515/100</f>
        <v>0.18</v>
      </c>
      <c r="O4600" s="13">
        <f>dados!L4515/100</f>
        <v>0</v>
      </c>
      <c r="P4600" s="12" t="str">
        <f>LEFT(Tabela2[[#This Row],[Código]],2)</f>
        <v>41</v>
      </c>
    </row>
    <row r="4601" spans="2:16" ht="15" customHeight="1" x14ac:dyDescent="0.25">
      <c r="B4601" s="31" t="str">
        <f>IF(Tabela2[[#This Row],[Tipo]] = 0,LOOKUP(Tabela2[[#This Row],[RESUMO]],Tabela3[Grupo],Tabela3[Meus produtos]),VLOOKUP(Tabela2[[#This Row],[Código]],Tabela4[[Código NBS/LC116]:[Meus serviços]],3,0))</f>
        <v>Não</v>
      </c>
      <c r="C4601" t="str">
        <f>IF(E4601=0,TEXT(dados!A4516,"00000000"),IF(E4601=2,TEXT(dados!A4516,"0000"),TEXT(dados!A4516,"#")))</f>
        <v>41041114</v>
      </c>
      <c r="D4601" t="str">
        <f>IF(dados!B4516=0,"",dados!B4516)</f>
        <v/>
      </c>
      <c r="E4601">
        <f>dados!C4516</f>
        <v>0</v>
      </c>
      <c r="F4601" t="str">
        <f>dados!D4516</f>
        <v>Outs couro/pele,inteiro/meio,de bovino (incluidos os bufalos),wet blue, plena flor, nao divid</v>
      </c>
      <c r="G4601"/>
      <c r="H4601"/>
      <c r="I4601"/>
      <c r="J4601"/>
      <c r="K4601" s="13"/>
      <c r="L4601" s="13">
        <f>dados!I4516/100</f>
        <v>0.13449999999999998</v>
      </c>
      <c r="M4601" s="13">
        <f>dados!J4516/100</f>
        <v>0.16370000000000001</v>
      </c>
      <c r="N4601" s="13">
        <f>dados!K4516/100</f>
        <v>0.18</v>
      </c>
      <c r="O4601" s="13">
        <f>dados!L4516/100</f>
        <v>0</v>
      </c>
      <c r="P4601" s="12" t="str">
        <f>LEFT(Tabela2[[#This Row],[Código]],2)</f>
        <v>41</v>
      </c>
    </row>
    <row r="4602" spans="2:16" ht="15" customHeight="1" x14ac:dyDescent="0.25">
      <c r="B4602" s="31" t="str">
        <f>IF(Tabela2[[#This Row],[Tipo]] = 0,LOOKUP(Tabela2[[#This Row],[RESUMO]],Tabela3[Grupo],Tabela3[Meus produtos]),VLOOKUP(Tabela2[[#This Row],[Código]],Tabela4[[Código NBS/LC116]:[Meus serviços]],3,0))</f>
        <v>Não</v>
      </c>
      <c r="C4602" t="str">
        <f>IF(E4602=0,TEXT(dados!A4517,"00000000"),IF(E4602=2,TEXT(dados!A4517,"0000"),TEXT(dados!A4517,"#")))</f>
        <v>41041119</v>
      </c>
      <c r="D4602" t="str">
        <f>IF(dados!B4517=0,"",dados!B4517)</f>
        <v/>
      </c>
      <c r="E4602">
        <f>dados!C4517</f>
        <v>0</v>
      </c>
      <c r="F4602" t="str">
        <f>dados!D4517</f>
        <v>Outs couro/pele,inteiro/meio,de outs animais,wet blue, plena flor, nao divid</v>
      </c>
      <c r="G4602"/>
      <c r="H4602"/>
      <c r="I4602"/>
      <c r="J4602"/>
      <c r="K4602" s="13"/>
      <c r="L4602" s="13">
        <f>dados!I4517/100</f>
        <v>0.13449999999999998</v>
      </c>
      <c r="M4602" s="13">
        <f>dados!J4517/100</f>
        <v>0.16589999999999999</v>
      </c>
      <c r="N4602" s="13">
        <f>dados!K4517/100</f>
        <v>0.18</v>
      </c>
      <c r="O4602" s="13">
        <f>dados!L4517/100</f>
        <v>0</v>
      </c>
      <c r="P4602" s="12" t="str">
        <f>LEFT(Tabela2[[#This Row],[Código]],2)</f>
        <v>41</v>
      </c>
    </row>
    <row r="4603" spans="2:16" ht="15" customHeight="1" x14ac:dyDescent="0.25">
      <c r="B4603" s="31" t="str">
        <f>IF(Tabela2[[#This Row],[Tipo]] = 0,LOOKUP(Tabela2[[#This Row],[RESUMO]],Tabela3[Grupo],Tabela3[Meus produtos]),VLOOKUP(Tabela2[[#This Row],[Código]],Tabela4[[Código NBS/LC116]:[Meus serviços]],3,0))</f>
        <v>Não</v>
      </c>
      <c r="C4603" t="str">
        <f>IF(E4603=0,TEXT(dados!A4518,"00000000"),IF(E4603=2,TEXT(dados!A4518,"0000"),TEXT(dados!A4518,"#")))</f>
        <v>41041121</v>
      </c>
      <c r="D4603" t="str">
        <f>IF(dados!B4518=0,"",dados!B4518)</f>
        <v/>
      </c>
      <c r="E4603">
        <f>dados!C4518</f>
        <v>0</v>
      </c>
      <c r="F4603" t="str">
        <f>dados!D4518</f>
        <v>Couro/pele inteir.bovina,s&lt;=2.6m2,wet blue,divid.c/flor</v>
      </c>
      <c r="G4603"/>
      <c r="H4603"/>
      <c r="I4603"/>
      <c r="J4603"/>
      <c r="K4603" s="13"/>
      <c r="L4603" s="13">
        <f>dados!I4518/100</f>
        <v>0.13449999999999998</v>
      </c>
      <c r="M4603" s="13">
        <f>dados!J4518/100</f>
        <v>0.1593</v>
      </c>
      <c r="N4603" s="13">
        <f>dados!K4518/100</f>
        <v>0.18</v>
      </c>
      <c r="O4603" s="13">
        <f>dados!L4518/100</f>
        <v>0</v>
      </c>
      <c r="P4603" s="12" t="str">
        <f>LEFT(Tabela2[[#This Row],[Código]],2)</f>
        <v>41</v>
      </c>
    </row>
    <row r="4604" spans="2:16" ht="15" customHeight="1" x14ac:dyDescent="0.25">
      <c r="B4604" s="31" t="str">
        <f>IF(Tabela2[[#This Row],[Tipo]] = 0,LOOKUP(Tabela2[[#This Row],[RESUMO]],Tabela3[Grupo],Tabela3[Meus produtos]),VLOOKUP(Tabela2[[#This Row],[Código]],Tabela4[[Código NBS/LC116]:[Meus serviços]],3,0))</f>
        <v>Não</v>
      </c>
      <c r="C4604" t="str">
        <f>IF(E4604=0,TEXT(dados!A4519,"00000000"),IF(E4604=2,TEXT(dados!A4519,"0000"),TEXT(dados!A4519,"#")))</f>
        <v>41041122</v>
      </c>
      <c r="D4604" t="str">
        <f>IF(dados!B4519=0,"",dados!B4519)</f>
        <v/>
      </c>
      <c r="E4604">
        <f>dados!C4519</f>
        <v>0</v>
      </c>
      <c r="F4604" t="str">
        <f>dados!D4519</f>
        <v>Outs couro/pele inteir.bovina,s&lt;=2.6m2,wet blue,divid.c/flor</v>
      </c>
      <c r="G4604"/>
      <c r="H4604"/>
      <c r="I4604"/>
      <c r="J4604"/>
      <c r="K4604" s="13"/>
      <c r="L4604" s="13">
        <f>dados!I4519/100</f>
        <v>0.13449999999999998</v>
      </c>
      <c r="M4604" s="13">
        <f>dados!J4519/100</f>
        <v>0.16370000000000001</v>
      </c>
      <c r="N4604" s="13">
        <f>dados!K4519/100</f>
        <v>0.18</v>
      </c>
      <c r="O4604" s="13">
        <f>dados!L4519/100</f>
        <v>0</v>
      </c>
      <c r="P4604" s="12" t="str">
        <f>LEFT(Tabela2[[#This Row],[Código]],2)</f>
        <v>41</v>
      </c>
    </row>
    <row r="4605" spans="2:16" ht="15" customHeight="1" x14ac:dyDescent="0.25">
      <c r="B4605" s="31" t="str">
        <f>IF(Tabela2[[#This Row],[Tipo]] = 0,LOOKUP(Tabela2[[#This Row],[RESUMO]],Tabela3[Grupo],Tabela3[Meus produtos]),VLOOKUP(Tabela2[[#This Row],[Código]],Tabela4[[Código NBS/LC116]:[Meus serviços]],3,0))</f>
        <v>Não</v>
      </c>
      <c r="C4605" t="str">
        <f>IF(E4605=0,TEXT(dados!A4520,"00000000"),IF(E4605=2,TEXT(dados!A4520,"0000"),TEXT(dados!A4520,"#")))</f>
        <v>41041123</v>
      </c>
      <c r="D4605" t="str">
        <f>IF(dados!B4520=0,"",dados!B4520)</f>
        <v/>
      </c>
      <c r="E4605">
        <f>dados!C4520</f>
        <v>0</v>
      </c>
      <c r="F4605" t="str">
        <f>dados!D4520</f>
        <v>Outs couro/pele inteir.bovina,s&lt;=2.6m2,wet blue, com pre-curtimenta vegetal</v>
      </c>
      <c r="G4605"/>
      <c r="H4605"/>
      <c r="I4605"/>
      <c r="J4605"/>
      <c r="K4605" s="13"/>
      <c r="L4605" s="13">
        <f>dados!I4520/100</f>
        <v>0.13449999999999998</v>
      </c>
      <c r="M4605" s="13">
        <f>dados!J4520/100</f>
        <v>0.16589999999999999</v>
      </c>
      <c r="N4605" s="13">
        <f>dados!K4520/100</f>
        <v>0.18</v>
      </c>
      <c r="O4605" s="13">
        <f>dados!L4520/100</f>
        <v>0</v>
      </c>
      <c r="P4605" s="12" t="str">
        <f>LEFT(Tabela2[[#This Row],[Código]],2)</f>
        <v>41</v>
      </c>
    </row>
    <row r="4606" spans="2:16" ht="15" customHeight="1" x14ac:dyDescent="0.25">
      <c r="B4606" s="31" t="str">
        <f>IF(Tabela2[[#This Row],[Tipo]] = 0,LOOKUP(Tabela2[[#This Row],[RESUMO]],Tabela3[Grupo],Tabela3[Meus produtos]),VLOOKUP(Tabela2[[#This Row],[Código]],Tabela4[[Código NBS/LC116]:[Meus serviços]],3,0))</f>
        <v>Não</v>
      </c>
      <c r="C4606" t="str">
        <f>IF(E4606=0,TEXT(dados!A4521,"00000000"),IF(E4606=2,TEXT(dados!A4521,"0000"),TEXT(dados!A4521,"#")))</f>
        <v>41041124</v>
      </c>
      <c r="D4606" t="str">
        <f>IF(dados!B4521=0,"",dados!B4521)</f>
        <v/>
      </c>
      <c r="E4606">
        <f>dados!C4521</f>
        <v>0</v>
      </c>
      <c r="F4606" t="str">
        <f>dados!D4521</f>
        <v>Couro/pele,inteiro/meio,de bovino (incluidos os bufalos), wet blue,divid.c/flor</v>
      </c>
      <c r="G4606"/>
      <c r="H4606"/>
      <c r="I4606"/>
      <c r="J4606"/>
      <c r="K4606" s="13"/>
      <c r="L4606" s="13">
        <f>dados!I4521/100</f>
        <v>0.13449999999999998</v>
      </c>
      <c r="M4606" s="13">
        <f>dados!J4521/100</f>
        <v>0.16370000000000001</v>
      </c>
      <c r="N4606" s="13">
        <f>dados!K4521/100</f>
        <v>0.18</v>
      </c>
      <c r="O4606" s="13">
        <f>dados!L4521/100</f>
        <v>0</v>
      </c>
      <c r="P4606" s="12" t="str">
        <f>LEFT(Tabela2[[#This Row],[Código]],2)</f>
        <v>41</v>
      </c>
    </row>
    <row r="4607" spans="2:16" ht="15" customHeight="1" x14ac:dyDescent="0.25">
      <c r="B4607" s="31" t="str">
        <f>IF(Tabela2[[#This Row],[Tipo]] = 0,LOOKUP(Tabela2[[#This Row],[RESUMO]],Tabela3[Grupo],Tabela3[Meus produtos]),VLOOKUP(Tabela2[[#This Row],[Código]],Tabela4[[Código NBS/LC116]:[Meus serviços]],3,0))</f>
        <v>Não</v>
      </c>
      <c r="C4607" t="str">
        <f>IF(E4607=0,TEXT(dados!A4522,"00000000"),IF(E4607=2,TEXT(dados!A4522,"0000"),TEXT(dados!A4522,"#")))</f>
        <v>41041129</v>
      </c>
      <c r="D4607" t="str">
        <f>IF(dados!B4522=0,"",dados!B4522)</f>
        <v/>
      </c>
      <c r="E4607">
        <f>dados!C4522</f>
        <v>0</v>
      </c>
      <c r="F4607" t="str">
        <f>dados!D4522</f>
        <v>Couro/pele inteir.outs animais,s&lt;=2.6m2,wet blue,divid.c/flor</v>
      </c>
      <c r="G4607"/>
      <c r="H4607"/>
      <c r="I4607"/>
      <c r="J4607"/>
      <c r="K4607" s="13"/>
      <c r="L4607" s="13">
        <f>dados!I4522/100</f>
        <v>0.13449999999999998</v>
      </c>
      <c r="M4607" s="13">
        <f>dados!J4522/100</f>
        <v>0.16589999999999999</v>
      </c>
      <c r="N4607" s="13">
        <f>dados!K4522/100</f>
        <v>0.18</v>
      </c>
      <c r="O4607" s="13">
        <f>dados!L4522/100</f>
        <v>0</v>
      </c>
      <c r="P4607" s="12" t="str">
        <f>LEFT(Tabela2[[#This Row],[Código]],2)</f>
        <v>41</v>
      </c>
    </row>
    <row r="4608" spans="2:16" ht="15" customHeight="1" x14ac:dyDescent="0.25">
      <c r="B4608" s="31" t="str">
        <f>IF(Tabela2[[#This Row],[Tipo]] = 0,LOOKUP(Tabela2[[#This Row],[RESUMO]],Tabela3[Grupo],Tabela3[Meus produtos]),VLOOKUP(Tabela2[[#This Row],[Código]],Tabela4[[Código NBS/LC116]:[Meus serviços]],3,0))</f>
        <v>Não</v>
      </c>
      <c r="C4608" t="str">
        <f>IF(E4608=0,TEXT(dados!A4523,"00000000"),IF(E4608=2,TEXT(dados!A4523,"0000"),TEXT(dados!A4523,"#")))</f>
        <v>41041910</v>
      </c>
      <c r="D4608" t="str">
        <f>IF(dados!B4523=0,"",dados!B4523)</f>
        <v/>
      </c>
      <c r="E4608">
        <f>dados!C4523</f>
        <v>0</v>
      </c>
      <c r="F4608" t="str">
        <f>dados!D4523</f>
        <v>Couro/pele inteir.bovina,s&lt;=2.6m2,wet blue,divid.s/flor</v>
      </c>
      <c r="G4608"/>
      <c r="H4608"/>
      <c r="I4608"/>
      <c r="J4608"/>
      <c r="K4608" s="13"/>
      <c r="L4608" s="13">
        <f>dados!I4523/100</f>
        <v>0.13449999999999998</v>
      </c>
      <c r="M4608" s="13">
        <f>dados!J4523/100</f>
        <v>0.1593</v>
      </c>
      <c r="N4608" s="13">
        <f>dados!K4523/100</f>
        <v>0.18</v>
      </c>
      <c r="O4608" s="13">
        <f>dados!L4523/100</f>
        <v>0</v>
      </c>
      <c r="P4608" s="12" t="str">
        <f>LEFT(Tabela2[[#This Row],[Código]],2)</f>
        <v>41</v>
      </c>
    </row>
    <row r="4609" spans="2:16" ht="15" customHeight="1" x14ac:dyDescent="0.25">
      <c r="B4609" s="31" t="str">
        <f>IF(Tabela2[[#This Row],[Tipo]] = 0,LOOKUP(Tabela2[[#This Row],[RESUMO]],Tabela3[Grupo],Tabela3[Meus produtos]),VLOOKUP(Tabela2[[#This Row],[Código]],Tabela4[[Código NBS/LC116]:[Meus serviços]],3,0))</f>
        <v>Não</v>
      </c>
      <c r="C4609" t="str">
        <f>IF(E4609=0,TEXT(dados!A4524,"00000000"),IF(E4609=2,TEXT(dados!A4524,"0000"),TEXT(dados!A4524,"#")))</f>
        <v>41041920</v>
      </c>
      <c r="D4609" t="str">
        <f>IF(dados!B4524=0,"",dados!B4524)</f>
        <v/>
      </c>
      <c r="E4609">
        <f>dados!C4524</f>
        <v>0</v>
      </c>
      <c r="F4609" t="str">
        <f>dados!D4524</f>
        <v>Outs couro/pele inteir.bovina,s&lt;=2.6m2,wet blue,divid.s/flor</v>
      </c>
      <c r="G4609"/>
      <c r="H4609"/>
      <c r="I4609"/>
      <c r="J4609"/>
      <c r="K4609" s="13"/>
      <c r="L4609" s="13">
        <f>dados!I4524/100</f>
        <v>0.13449999999999998</v>
      </c>
      <c r="M4609" s="13">
        <f>dados!J4524/100</f>
        <v>0.16370000000000001</v>
      </c>
      <c r="N4609" s="13">
        <f>dados!K4524/100</f>
        <v>0.18</v>
      </c>
      <c r="O4609" s="13">
        <f>dados!L4524/100</f>
        <v>0</v>
      </c>
      <c r="P4609" s="12" t="str">
        <f>LEFT(Tabela2[[#This Row],[Código]],2)</f>
        <v>41</v>
      </c>
    </row>
    <row r="4610" spans="2:16" ht="15" customHeight="1" x14ac:dyDescent="0.25">
      <c r="B4610" s="31" t="str">
        <f>IF(Tabela2[[#This Row],[Tipo]] = 0,LOOKUP(Tabela2[[#This Row],[RESUMO]],Tabela3[Grupo],Tabela3[Meus produtos]),VLOOKUP(Tabela2[[#This Row],[Código]],Tabela4[[Código NBS/LC116]:[Meus serviços]],3,0))</f>
        <v>Não</v>
      </c>
      <c r="C4610" t="str">
        <f>IF(E4610=0,TEXT(dados!A4525,"00000000"),IF(E4610=2,TEXT(dados!A4525,"0000"),TEXT(dados!A4525,"#")))</f>
        <v>41041930</v>
      </c>
      <c r="D4610" t="str">
        <f>IF(dados!B4525=0,"",dados!B4525)</f>
        <v/>
      </c>
      <c r="E4610">
        <f>dados!C4525</f>
        <v>0</v>
      </c>
      <c r="F4610" t="str">
        <f>dados!D4525</f>
        <v>Couros e peles,de bovinos,com pre-curtimenta vegetal</v>
      </c>
      <c r="G4610"/>
      <c r="H4610"/>
      <c r="I4610"/>
      <c r="J4610"/>
      <c r="K4610" s="13"/>
      <c r="L4610" s="13">
        <f>dados!I4525/100</f>
        <v>0.13449999999999998</v>
      </c>
      <c r="M4610" s="13">
        <f>dados!J4525/100</f>
        <v>0.16589999999999999</v>
      </c>
      <c r="N4610" s="13">
        <f>dados!K4525/100</f>
        <v>0.18</v>
      </c>
      <c r="O4610" s="13">
        <f>dados!L4525/100</f>
        <v>0</v>
      </c>
      <c r="P4610" s="12" t="str">
        <f>LEFT(Tabela2[[#This Row],[Código]],2)</f>
        <v>41</v>
      </c>
    </row>
    <row r="4611" spans="2:16" ht="15" customHeight="1" x14ac:dyDescent="0.25">
      <c r="B4611" s="31" t="str">
        <f>IF(Tabela2[[#This Row],[Tipo]] = 0,LOOKUP(Tabela2[[#This Row],[RESUMO]],Tabela3[Grupo],Tabela3[Meus produtos]),VLOOKUP(Tabela2[[#This Row],[Código]],Tabela4[[Código NBS/LC116]:[Meus serviços]],3,0))</f>
        <v>Não</v>
      </c>
      <c r="C4611" t="str">
        <f>IF(E4611=0,TEXT(dados!A4526,"00000000"),IF(E4611=2,TEXT(dados!A4526,"0000"),TEXT(dados!A4526,"#")))</f>
        <v>41041940</v>
      </c>
      <c r="D4611" t="str">
        <f>IF(dados!B4526=0,"",dados!B4526)</f>
        <v/>
      </c>
      <c r="E4611">
        <f>dados!C4526</f>
        <v>0</v>
      </c>
      <c r="F4611" t="str">
        <f>dados!D4526</f>
        <v>Outs couro/pele,inteiro/meio,de bovino (incluidos os bufalos),wet blue,divid.s/flor</v>
      </c>
      <c r="G4611"/>
      <c r="H4611"/>
      <c r="I4611"/>
      <c r="J4611"/>
      <c r="K4611" s="13"/>
      <c r="L4611" s="13">
        <f>dados!I4526/100</f>
        <v>0.13449999999999998</v>
      </c>
      <c r="M4611" s="13">
        <f>dados!J4526/100</f>
        <v>0.16370000000000001</v>
      </c>
      <c r="N4611" s="13">
        <f>dados!K4526/100</f>
        <v>0.18</v>
      </c>
      <c r="O4611" s="13">
        <f>dados!L4526/100</f>
        <v>0</v>
      </c>
      <c r="P4611" s="12" t="str">
        <f>LEFT(Tabela2[[#This Row],[Código]],2)</f>
        <v>41</v>
      </c>
    </row>
    <row r="4612" spans="2:16" ht="15" customHeight="1" x14ac:dyDescent="0.25">
      <c r="B4612" s="31" t="str">
        <f>IF(Tabela2[[#This Row],[Tipo]] = 0,LOOKUP(Tabela2[[#This Row],[RESUMO]],Tabela3[Grupo],Tabela3[Meus produtos]),VLOOKUP(Tabela2[[#This Row],[Código]],Tabela4[[Código NBS/LC116]:[Meus serviços]],3,0))</f>
        <v>Não</v>
      </c>
      <c r="C4612" t="str">
        <f>IF(E4612=0,TEXT(dados!A4527,"00000000"),IF(E4612=2,TEXT(dados!A4527,"0000"),TEXT(dados!A4527,"#")))</f>
        <v>41041990</v>
      </c>
      <c r="D4612" t="str">
        <f>IF(dados!B4527=0,"",dados!B4527)</f>
        <v/>
      </c>
      <c r="E4612">
        <f>dados!C4527</f>
        <v>0</v>
      </c>
      <c r="F4612" t="str">
        <f>dados!D4527</f>
        <v>Couros/peles,equideos,umidos</v>
      </c>
      <c r="G4612"/>
      <c r="H4612"/>
      <c r="I4612"/>
      <c r="J4612"/>
      <c r="K4612" s="13"/>
      <c r="L4612" s="13">
        <f>dados!I4527/100</f>
        <v>0.13449999999999998</v>
      </c>
      <c r="M4612" s="13">
        <f>dados!J4527/100</f>
        <v>0.16589999999999999</v>
      </c>
      <c r="N4612" s="13">
        <f>dados!K4527/100</f>
        <v>0.18</v>
      </c>
      <c r="O4612" s="13">
        <f>dados!L4527/100</f>
        <v>0</v>
      </c>
      <c r="P4612" s="12" t="str">
        <f>LEFT(Tabela2[[#This Row],[Código]],2)</f>
        <v>41</v>
      </c>
    </row>
    <row r="4613" spans="2:16" ht="15" customHeight="1" x14ac:dyDescent="0.25">
      <c r="B4613" s="31" t="str">
        <f>IF(Tabela2[[#This Row],[Tipo]] = 0,LOOKUP(Tabela2[[#This Row],[RESUMO]],Tabela3[Grupo],Tabela3[Meus produtos]),VLOOKUP(Tabela2[[#This Row],[Código]],Tabela4[[Código NBS/LC116]:[Meus serviços]],3,0))</f>
        <v>Não</v>
      </c>
      <c r="C4613" t="str">
        <f>IF(E4613=0,TEXT(dados!A4528,"00000000"),IF(E4613=2,TEXT(dados!A4528,"0000"),TEXT(dados!A4528,"#")))</f>
        <v>41044110</v>
      </c>
      <c r="D4613" t="str">
        <f>IF(dados!B4528=0,"",dados!B4528)</f>
        <v/>
      </c>
      <c r="E4613">
        <f>dados!C4528</f>
        <v>0</v>
      </c>
      <c r="F4613" t="str">
        <f>dados!D4528</f>
        <v>Couro/pele inteira,de bovino,s&lt;=2.6m2,box-calf, plena flor, n/dividido, dividido c/flor</v>
      </c>
      <c r="G4613"/>
      <c r="H4613"/>
      <c r="I4613"/>
      <c r="J4613"/>
      <c r="K4613" s="13"/>
      <c r="L4613" s="13">
        <f>dados!I4528/100</f>
        <v>0.13449999999999998</v>
      </c>
      <c r="M4613" s="13">
        <f>dados!J4528/100</f>
        <v>0.16370000000000001</v>
      </c>
      <c r="N4613" s="13">
        <f>dados!K4528/100</f>
        <v>0.18</v>
      </c>
      <c r="O4613" s="13">
        <f>dados!L4528/100</f>
        <v>0</v>
      </c>
      <c r="P4613" s="12" t="str">
        <f>LEFT(Tabela2[[#This Row],[Código]],2)</f>
        <v>41</v>
      </c>
    </row>
    <row r="4614" spans="2:16" ht="15" customHeight="1" x14ac:dyDescent="0.25">
      <c r="B4614" s="31" t="str">
        <f>IF(Tabela2[[#This Row],[Tipo]] = 0,LOOKUP(Tabela2[[#This Row],[RESUMO]],Tabela3[Grupo],Tabela3[Meus produtos]),VLOOKUP(Tabela2[[#This Row],[Código]],Tabela4[[Código NBS/LC116]:[Meus serviços]],3,0))</f>
        <v>Não</v>
      </c>
      <c r="C4614" t="str">
        <f>IF(E4614=0,TEXT(dados!A4529,"00000000"),IF(E4614=2,TEXT(dados!A4529,"0000"),TEXT(dados!A4529,"#")))</f>
        <v>41044120</v>
      </c>
      <c r="D4614" t="str">
        <f>IF(dados!B4529=0,"",dados!B4529)</f>
        <v/>
      </c>
      <c r="E4614">
        <f>dados!C4529</f>
        <v>0</v>
      </c>
      <c r="F4614" t="str">
        <f>dados!D4529</f>
        <v>Couro/pele bovina,curt.ao veg.p/solas,plena flor,s/acab</v>
      </c>
      <c r="G4614"/>
      <c r="H4614"/>
      <c r="I4614"/>
      <c r="J4614"/>
      <c r="K4614" s="13"/>
      <c r="L4614" s="13">
        <f>dados!I4529/100</f>
        <v>0.13449999999999998</v>
      </c>
      <c r="M4614" s="13">
        <f>dados!J4529/100</f>
        <v>0.16589999999999999</v>
      </c>
      <c r="N4614" s="13">
        <f>dados!K4529/100</f>
        <v>0.18</v>
      </c>
      <c r="O4614" s="13">
        <f>dados!L4529/100</f>
        <v>0</v>
      </c>
      <c r="P4614" s="12" t="str">
        <f>LEFT(Tabela2[[#This Row],[Código]],2)</f>
        <v>41</v>
      </c>
    </row>
    <row r="4615" spans="2:16" ht="15" customHeight="1" x14ac:dyDescent="0.25">
      <c r="B4615" s="31" t="str">
        <f>IF(Tabela2[[#This Row],[Tipo]] = 0,LOOKUP(Tabela2[[#This Row],[RESUMO]],Tabela3[Grupo],Tabela3[Meus produtos]),VLOOKUP(Tabela2[[#This Row],[Código]],Tabela4[[Código NBS/LC116]:[Meus serviços]],3,0))</f>
        <v>Não</v>
      </c>
      <c r="C4615" t="str">
        <f>IF(E4615=0,TEXT(dados!A4530,"00000000"),IF(E4615=2,TEXT(dados!A4530,"0000"),TEXT(dados!A4530,"#")))</f>
        <v>41044130</v>
      </c>
      <c r="D4615" t="str">
        <f>IF(dados!B4530=0,"",dados!B4530)</f>
        <v/>
      </c>
      <c r="E4615">
        <f>dados!C4530</f>
        <v>0</v>
      </c>
      <c r="F4615" t="str">
        <f>dados!D4530</f>
        <v>Outs.couros/peles bovinas,prepar.curt.plena flor,s/acab</v>
      </c>
      <c r="G4615"/>
      <c r="H4615"/>
      <c r="I4615"/>
      <c r="J4615"/>
      <c r="K4615" s="13"/>
      <c r="L4615" s="13">
        <f>dados!I4530/100</f>
        <v>0.13449999999999998</v>
      </c>
      <c r="M4615" s="13">
        <f>dados!J4530/100</f>
        <v>0.16589999999999999</v>
      </c>
      <c r="N4615" s="13">
        <f>dados!K4530/100</f>
        <v>0.18</v>
      </c>
      <c r="O4615" s="13">
        <f>dados!L4530/100</f>
        <v>0</v>
      </c>
      <c r="P4615" s="12" t="str">
        <f>LEFT(Tabela2[[#This Row],[Código]],2)</f>
        <v>41</v>
      </c>
    </row>
    <row r="4616" spans="2:16" ht="15" customHeight="1" x14ac:dyDescent="0.25">
      <c r="B4616" s="31" t="str">
        <f>IF(Tabela2[[#This Row],[Tipo]] = 0,LOOKUP(Tabela2[[#This Row],[RESUMO]],Tabela3[Grupo],Tabela3[Meus produtos]),VLOOKUP(Tabela2[[#This Row],[Código]],Tabela4[[Código NBS/LC116]:[Meus serviços]],3,0))</f>
        <v>Não</v>
      </c>
      <c r="C4616" t="str">
        <f>IF(E4616=0,TEXT(dados!A4531,"00000000"),IF(E4616=2,TEXT(dados!A4531,"0000"),TEXT(dados!A4531,"#")))</f>
        <v>41044190</v>
      </c>
      <c r="D4616" t="str">
        <f>IF(dados!B4531=0,"",dados!B4531)</f>
        <v/>
      </c>
      <c r="E4616">
        <f>dados!C4531</f>
        <v>0</v>
      </c>
      <c r="F4616" t="str">
        <f>dados!D4531</f>
        <v>Outs couro/pele inteira,de bovino,s&lt;=2.6m2,box-calf</v>
      </c>
      <c r="G4616"/>
      <c r="H4616"/>
      <c r="I4616"/>
      <c r="J4616"/>
      <c r="K4616" s="13"/>
      <c r="L4616" s="13">
        <f>dados!I4531/100</f>
        <v>0.13449999999999998</v>
      </c>
      <c r="M4616" s="13">
        <f>dados!J4531/100</f>
        <v>0.16589999999999999</v>
      </c>
      <c r="N4616" s="13">
        <f>dados!K4531/100</f>
        <v>0.18</v>
      </c>
      <c r="O4616" s="13">
        <f>dados!L4531/100</f>
        <v>0</v>
      </c>
      <c r="P4616" s="12" t="str">
        <f>LEFT(Tabela2[[#This Row],[Código]],2)</f>
        <v>41</v>
      </c>
    </row>
    <row r="4617" spans="2:16" ht="15" customHeight="1" x14ac:dyDescent="0.25">
      <c r="B4617" s="31" t="str">
        <f>IF(Tabela2[[#This Row],[Tipo]] = 0,LOOKUP(Tabela2[[#This Row],[RESUMO]],Tabela3[Grupo],Tabela3[Meus produtos]),VLOOKUP(Tabela2[[#This Row],[Código]],Tabela4[[Código NBS/LC116]:[Meus serviços]],3,0))</f>
        <v>Não</v>
      </c>
      <c r="C4617" t="str">
        <f>IF(E4617=0,TEXT(dados!A4532,"00000000"),IF(E4617=2,TEXT(dados!A4532,"0000"),TEXT(dados!A4532,"#")))</f>
        <v>41044910</v>
      </c>
      <c r="D4617" t="str">
        <f>IF(dados!B4532=0,"",dados!B4532)</f>
        <v/>
      </c>
      <c r="E4617">
        <f>dados!C4532</f>
        <v>0</v>
      </c>
      <c r="F4617" t="str">
        <f>dados!D4532</f>
        <v>Outs couro/pele inteira,de bovino,s&lt;=2.6m2,box-calf, plena flor, n/dividido, dividido c/flor</v>
      </c>
      <c r="G4617"/>
      <c r="H4617"/>
      <c r="I4617"/>
      <c r="J4617"/>
      <c r="K4617" s="13"/>
      <c r="L4617" s="13">
        <f>dados!I4532/100</f>
        <v>0.13449999999999998</v>
      </c>
      <c r="M4617" s="13">
        <f>dados!J4532/100</f>
        <v>0.16370000000000001</v>
      </c>
      <c r="N4617" s="13">
        <f>dados!K4532/100</f>
        <v>0.18</v>
      </c>
      <c r="O4617" s="13">
        <f>dados!L4532/100</f>
        <v>0</v>
      </c>
      <c r="P4617" s="12" t="str">
        <f>LEFT(Tabela2[[#This Row],[Código]],2)</f>
        <v>41</v>
      </c>
    </row>
    <row r="4618" spans="2:16" ht="15" customHeight="1" x14ac:dyDescent="0.25">
      <c r="B4618" s="31" t="str">
        <f>IF(Tabela2[[#This Row],[Tipo]] = 0,LOOKUP(Tabela2[[#This Row],[RESUMO]],Tabela3[Grupo],Tabela3[Meus produtos]),VLOOKUP(Tabela2[[#This Row],[Código]],Tabela4[[Código NBS/LC116]:[Meus serviços]],3,0))</f>
        <v>Não</v>
      </c>
      <c r="C4618" t="str">
        <f>IF(E4618=0,TEXT(dados!A4533,"00000000"),IF(E4618=2,TEXT(dados!A4533,"0000"),TEXT(dados!A4533,"#")))</f>
        <v>41044920</v>
      </c>
      <c r="D4618" t="str">
        <f>IF(dados!B4533=0,"",dados!B4533)</f>
        <v/>
      </c>
      <c r="E4618">
        <f>dados!C4533</f>
        <v>0</v>
      </c>
      <c r="F4618" t="str">
        <f>dados!D4533</f>
        <v>Outs couro/pele bovina,curt.ao veg.p/solas,plena flor,s/acab</v>
      </c>
      <c r="G4618"/>
      <c r="H4618"/>
      <c r="I4618"/>
      <c r="J4618"/>
      <c r="K4618" s="13"/>
      <c r="L4618" s="13">
        <f>dados!I4533/100</f>
        <v>0.13449999999999998</v>
      </c>
      <c r="M4618" s="13">
        <f>dados!J4533/100</f>
        <v>0.16589999999999999</v>
      </c>
      <c r="N4618" s="13">
        <f>dados!K4533/100</f>
        <v>0.18</v>
      </c>
      <c r="O4618" s="13">
        <f>dados!L4533/100</f>
        <v>0</v>
      </c>
      <c r="P4618" s="12" t="str">
        <f>LEFT(Tabela2[[#This Row],[Código]],2)</f>
        <v>41</v>
      </c>
    </row>
    <row r="4619" spans="2:16" ht="15" customHeight="1" x14ac:dyDescent="0.25">
      <c r="B4619" s="31" t="str">
        <f>IF(Tabela2[[#This Row],[Tipo]] = 0,LOOKUP(Tabela2[[#This Row],[RESUMO]],Tabela3[Grupo],Tabela3[Meus produtos]),VLOOKUP(Tabela2[[#This Row],[Código]],Tabela4[[Código NBS/LC116]:[Meus serviços]],3,0))</f>
        <v>Não</v>
      </c>
      <c r="C4619" t="str">
        <f>IF(E4619=0,TEXT(dados!A4534,"00000000"),IF(E4619=2,TEXT(dados!A4534,"0000"),TEXT(dados!A4534,"#")))</f>
        <v>41044990</v>
      </c>
      <c r="D4619" t="str">
        <f>IF(dados!B4534=0,"",dados!B4534)</f>
        <v/>
      </c>
      <c r="E4619">
        <f>dados!C4534</f>
        <v>0</v>
      </c>
      <c r="F4619" t="str">
        <f>dados!D4534</f>
        <v>Outs couro/pele inteira,de bovino,s&lt;=2.6m2,box-calf</v>
      </c>
      <c r="G4619"/>
      <c r="H4619"/>
      <c r="I4619"/>
      <c r="J4619"/>
      <c r="K4619" s="13"/>
      <c r="L4619" s="13">
        <f>dados!I4534/100</f>
        <v>0.13449999999999998</v>
      </c>
      <c r="M4619" s="13">
        <f>dados!J4534/100</f>
        <v>0.16589999999999999</v>
      </c>
      <c r="N4619" s="13">
        <f>dados!K4534/100</f>
        <v>0.18</v>
      </c>
      <c r="O4619" s="13">
        <f>dados!L4534/100</f>
        <v>0</v>
      </c>
      <c r="P4619" s="12" t="str">
        <f>LEFT(Tabela2[[#This Row],[Código]],2)</f>
        <v>41</v>
      </c>
    </row>
    <row r="4620" spans="2:16" ht="15" customHeight="1" x14ac:dyDescent="0.25">
      <c r="B4620" s="31" t="str">
        <f>IF(Tabela2[[#This Row],[Tipo]] = 0,LOOKUP(Tabela2[[#This Row],[RESUMO]],Tabela3[Grupo],Tabela3[Meus produtos]),VLOOKUP(Tabela2[[#This Row],[Código]],Tabela4[[Código NBS/LC116]:[Meus serviços]],3,0))</f>
        <v>Não</v>
      </c>
      <c r="C4620" t="str">
        <f>IF(E4620=0,TEXT(dados!A4535,"00000000"),IF(E4620=2,TEXT(dados!A4535,"0000"),TEXT(dados!A4535,"#")))</f>
        <v>41051010</v>
      </c>
      <c r="D4620" t="str">
        <f>IF(dados!B4535=0,"",dados!B4535)</f>
        <v/>
      </c>
      <c r="E4620">
        <f>dados!C4535</f>
        <v>0</v>
      </c>
      <c r="F4620" t="str">
        <f>dados!D4535</f>
        <v>Peles depiladas,de ovinos,com pre-curtimenta vegetal</v>
      </c>
      <c r="G4620"/>
      <c r="H4620"/>
      <c r="I4620"/>
      <c r="J4620"/>
      <c r="K4620" s="13"/>
      <c r="L4620" s="13">
        <f>dados!I4535/100</f>
        <v>0.13449999999999998</v>
      </c>
      <c r="M4620" s="13">
        <f>dados!J4535/100</f>
        <v>0.16589999999999999</v>
      </c>
      <c r="N4620" s="13">
        <f>dados!K4535/100</f>
        <v>0.18</v>
      </c>
      <c r="O4620" s="13">
        <f>dados!L4535/100</f>
        <v>0</v>
      </c>
      <c r="P4620" s="12" t="str">
        <f>LEFT(Tabela2[[#This Row],[Código]],2)</f>
        <v>41</v>
      </c>
    </row>
    <row r="4621" spans="2:16" ht="15" customHeight="1" x14ac:dyDescent="0.25">
      <c r="B4621" s="31" t="str">
        <f>IF(Tabela2[[#This Row],[Tipo]] = 0,LOOKUP(Tabela2[[#This Row],[RESUMO]],Tabela3[Grupo],Tabela3[Meus produtos]),VLOOKUP(Tabela2[[#This Row],[Código]],Tabela4[[Código NBS/LC116]:[Meus serviços]],3,0))</f>
        <v>Não</v>
      </c>
      <c r="C4621" t="str">
        <f>IF(E4621=0,TEXT(dados!A4536,"00000000"),IF(E4621=2,TEXT(dados!A4536,"0000"),TEXT(dados!A4536,"#")))</f>
        <v>41051021</v>
      </c>
      <c r="D4621" t="str">
        <f>IF(dados!B4536=0,"",dados!B4536)</f>
        <v/>
      </c>
      <c r="E4621">
        <f>dados!C4536</f>
        <v>0</v>
      </c>
      <c r="F4621" t="str">
        <f>dados!D4536</f>
        <v>Peles depiladas,de ovinos,curtid.cromo,umido,wet blue</v>
      </c>
      <c r="G4621"/>
      <c r="H4621"/>
      <c r="I4621"/>
      <c r="J4621"/>
      <c r="K4621" s="13"/>
      <c r="L4621" s="13">
        <f>dados!I4536/100</f>
        <v>0.13449999999999998</v>
      </c>
      <c r="M4621" s="13">
        <f>dados!J4536/100</f>
        <v>0.16370000000000001</v>
      </c>
      <c r="N4621" s="13">
        <f>dados!K4536/100</f>
        <v>0.18</v>
      </c>
      <c r="O4621" s="13">
        <f>dados!L4536/100</f>
        <v>0</v>
      </c>
      <c r="P4621" s="12" t="str">
        <f>LEFT(Tabela2[[#This Row],[Código]],2)</f>
        <v>41</v>
      </c>
    </row>
    <row r="4622" spans="2:16" ht="15" customHeight="1" x14ac:dyDescent="0.25">
      <c r="B4622" s="31" t="str">
        <f>IF(Tabela2[[#This Row],[Tipo]] = 0,LOOKUP(Tabela2[[#This Row],[RESUMO]],Tabela3[Grupo],Tabela3[Meus produtos]),VLOOKUP(Tabela2[[#This Row],[Código]],Tabela4[[Código NBS/LC116]:[Meus serviços]],3,0))</f>
        <v>Não</v>
      </c>
      <c r="C4622" t="str">
        <f>IF(E4622=0,TEXT(dados!A4537,"00000000"),IF(E4622=2,TEXT(dados!A4537,"0000"),TEXT(dados!A4537,"#")))</f>
        <v>41051029</v>
      </c>
      <c r="D4622" t="str">
        <f>IF(dados!B4537=0,"",dados!B4537)</f>
        <v/>
      </c>
      <c r="E4622">
        <f>dados!C4537</f>
        <v>0</v>
      </c>
      <c r="F4622" t="str">
        <f>dados!D4537</f>
        <v>Peles depiladas,de ovinos,pre-curtidas de out.modo</v>
      </c>
      <c r="G4622"/>
      <c r="H4622"/>
      <c r="I4622"/>
      <c r="J4622"/>
      <c r="K4622" s="13"/>
      <c r="L4622" s="13">
        <f>dados!I4537/100</f>
        <v>0.13449999999999998</v>
      </c>
      <c r="M4622" s="13">
        <f>dados!J4537/100</f>
        <v>0.16370000000000001</v>
      </c>
      <c r="N4622" s="13">
        <f>dados!K4537/100</f>
        <v>0.18</v>
      </c>
      <c r="O4622" s="13">
        <f>dados!L4537/100</f>
        <v>0</v>
      </c>
      <c r="P4622" s="12" t="str">
        <f>LEFT(Tabela2[[#This Row],[Código]],2)</f>
        <v>41</v>
      </c>
    </row>
    <row r="4623" spans="2:16" ht="15" customHeight="1" x14ac:dyDescent="0.25">
      <c r="B4623" s="31" t="str">
        <f>IF(Tabela2[[#This Row],[Tipo]] = 0,LOOKUP(Tabela2[[#This Row],[RESUMO]],Tabela3[Grupo],Tabela3[Meus produtos]),VLOOKUP(Tabela2[[#This Row],[Código]],Tabela4[[Código NBS/LC116]:[Meus serviços]],3,0))</f>
        <v>Não</v>
      </c>
      <c r="C4623" t="str">
        <f>IF(E4623=0,TEXT(dados!A4538,"00000000"),IF(E4623=2,TEXT(dados!A4538,"0000"),TEXT(dados!A4538,"#")))</f>
        <v>41051090</v>
      </c>
      <c r="D4623" t="str">
        <f>IF(dados!B4538=0,"",dados!B4538)</f>
        <v/>
      </c>
      <c r="E4623">
        <f>dados!C4538</f>
        <v>0</v>
      </c>
      <c r="F4623" t="str">
        <f>dados!D4538</f>
        <v>Outs.peles depiladas,de ovinos,curtidas ou recurtidas</v>
      </c>
      <c r="G4623"/>
      <c r="H4623"/>
      <c r="I4623"/>
      <c r="J4623"/>
      <c r="K4623" s="13"/>
      <c r="L4623" s="13">
        <f>dados!I4538/100</f>
        <v>0.13449999999999998</v>
      </c>
      <c r="M4623" s="13">
        <f>dados!J4538/100</f>
        <v>0.16589999999999999</v>
      </c>
      <c r="N4623" s="13">
        <f>dados!K4538/100</f>
        <v>0.18</v>
      </c>
      <c r="O4623" s="13">
        <f>dados!L4538/100</f>
        <v>0</v>
      </c>
      <c r="P4623" s="12" t="str">
        <f>LEFT(Tabela2[[#This Row],[Código]],2)</f>
        <v>41</v>
      </c>
    </row>
    <row r="4624" spans="2:16" ht="15" customHeight="1" x14ac:dyDescent="0.25">
      <c r="B4624" s="31" t="str">
        <f>IF(Tabela2[[#This Row],[Tipo]] = 0,LOOKUP(Tabela2[[#This Row],[RESUMO]],Tabela3[Grupo],Tabela3[Meus produtos]),VLOOKUP(Tabela2[[#This Row],[Código]],Tabela4[[Código NBS/LC116]:[Meus serviços]],3,0))</f>
        <v>Não</v>
      </c>
      <c r="C4624" t="str">
        <f>IF(E4624=0,TEXT(dados!A4539,"00000000"),IF(E4624=2,TEXT(dados!A4539,"0000"),TEXT(dados!A4539,"#")))</f>
        <v>41053000</v>
      </c>
      <c r="D4624" t="str">
        <f>IF(dados!B4539=0,"",dados!B4539)</f>
        <v/>
      </c>
      <c r="E4624">
        <f>dados!C4539</f>
        <v>0</v>
      </c>
      <c r="F4624" t="str">
        <f>dados!D4539</f>
        <v>Peles depiladas,de ovinos,seco,crust</v>
      </c>
      <c r="G4624"/>
      <c r="H4624"/>
      <c r="I4624"/>
      <c r="J4624"/>
      <c r="K4624" s="13"/>
      <c r="L4624" s="13">
        <f>dados!I4539/100</f>
        <v>0.13449999999999998</v>
      </c>
      <c r="M4624" s="13">
        <f>dados!J4539/100</f>
        <v>0.16589999999999999</v>
      </c>
      <c r="N4624" s="13">
        <f>dados!K4539/100</f>
        <v>0.18</v>
      </c>
      <c r="O4624" s="13">
        <f>dados!L4539/100</f>
        <v>0</v>
      </c>
      <c r="P4624" s="12" t="str">
        <f>LEFT(Tabela2[[#This Row],[Código]],2)</f>
        <v>41</v>
      </c>
    </row>
    <row r="4625" spans="2:16" ht="15" customHeight="1" x14ac:dyDescent="0.25">
      <c r="B4625" s="31" t="str">
        <f>IF(Tabela2[[#This Row],[Tipo]] = 0,LOOKUP(Tabela2[[#This Row],[RESUMO]],Tabela3[Grupo],Tabela3[Meus produtos]),VLOOKUP(Tabela2[[#This Row],[Código]],Tabela4[[Código NBS/LC116]:[Meus serviços]],3,0))</f>
        <v>Não</v>
      </c>
      <c r="C4625" t="str">
        <f>IF(E4625=0,TEXT(dados!A4540,"00000000"),IF(E4625=2,TEXT(dados!A4540,"0000"),TEXT(dados!A4540,"#")))</f>
        <v>41062110</v>
      </c>
      <c r="D4625" t="str">
        <f>IF(dados!B4540=0,"",dados!B4540)</f>
        <v/>
      </c>
      <c r="E4625">
        <f>dados!C4540</f>
        <v>0</v>
      </c>
      <c r="F4625" t="str">
        <f>dados!D4540</f>
        <v>Couros e peles depiladas de caprinos, curtidos ou crust, c/pre-curtimenta vegetal</v>
      </c>
      <c r="G4625"/>
      <c r="H4625"/>
      <c r="I4625"/>
      <c r="J4625"/>
      <c r="K4625" s="13"/>
      <c r="L4625" s="13">
        <f>dados!I4540/100</f>
        <v>0.13449999999999998</v>
      </c>
      <c r="M4625" s="13">
        <f>dados!J4540/100</f>
        <v>0.16589999999999999</v>
      </c>
      <c r="N4625" s="13">
        <f>dados!K4540/100</f>
        <v>0.18</v>
      </c>
      <c r="O4625" s="13">
        <f>dados!L4540/100</f>
        <v>0</v>
      </c>
      <c r="P4625" s="12" t="str">
        <f>LEFT(Tabela2[[#This Row],[Código]],2)</f>
        <v>41</v>
      </c>
    </row>
    <row r="4626" spans="2:16" ht="15" customHeight="1" x14ac:dyDescent="0.25">
      <c r="B4626" s="31" t="str">
        <f>IF(Tabela2[[#This Row],[Tipo]] = 0,LOOKUP(Tabela2[[#This Row],[RESUMO]],Tabela3[Grupo],Tabela3[Meus produtos]),VLOOKUP(Tabela2[[#This Row],[Código]],Tabela4[[Código NBS/LC116]:[Meus serviços]],3,0))</f>
        <v>Não</v>
      </c>
      <c r="C4626" t="str">
        <f>IF(E4626=0,TEXT(dados!A4541,"00000000"),IF(E4626=2,TEXT(dados!A4541,"0000"),TEXT(dados!A4541,"#")))</f>
        <v>41062121</v>
      </c>
      <c r="D4626" t="str">
        <f>IF(dados!B4541=0,"",dados!B4541)</f>
        <v/>
      </c>
      <c r="E4626">
        <f>dados!C4541</f>
        <v>0</v>
      </c>
      <c r="F4626" t="str">
        <f>dados!D4541</f>
        <v>Couros e peles depiladas de caprinos, simplesmente curtidos ao cromo</v>
      </c>
      <c r="G4626"/>
      <c r="H4626"/>
      <c r="I4626"/>
      <c r="J4626"/>
      <c r="K4626" s="13"/>
      <c r="L4626" s="13">
        <f>dados!I4541/100</f>
        <v>0.13449999999999998</v>
      </c>
      <c r="M4626" s="13">
        <f>dados!J4541/100</f>
        <v>0.16370000000000001</v>
      </c>
      <c r="N4626" s="13">
        <f>dados!K4541/100</f>
        <v>0.18</v>
      </c>
      <c r="O4626" s="13">
        <f>dados!L4541/100</f>
        <v>0</v>
      </c>
      <c r="P4626" s="12" t="str">
        <f>LEFT(Tabela2[[#This Row],[Código]],2)</f>
        <v>41</v>
      </c>
    </row>
    <row r="4627" spans="2:16" ht="15" customHeight="1" x14ac:dyDescent="0.25">
      <c r="B4627" s="31" t="str">
        <f>IF(Tabela2[[#This Row],[Tipo]] = 0,LOOKUP(Tabela2[[#This Row],[RESUMO]],Tabela3[Grupo],Tabela3[Meus produtos]),VLOOKUP(Tabela2[[#This Row],[Código]],Tabela4[[Código NBS/LC116]:[Meus serviços]],3,0))</f>
        <v>Não</v>
      </c>
      <c r="C4627" t="str">
        <f>IF(E4627=0,TEXT(dados!A4542,"00000000"),IF(E4627=2,TEXT(dados!A4542,"0000"),TEXT(dados!A4542,"#")))</f>
        <v>41062129</v>
      </c>
      <c r="D4627" t="str">
        <f>IF(dados!B4542=0,"",dados!B4542)</f>
        <v/>
      </c>
      <c r="E4627">
        <f>dados!C4542</f>
        <v>0</v>
      </c>
      <c r="F4627" t="str">
        <f>dados!D4542</f>
        <v>Outs couros e peles depiladas de caprinos, curtidos</v>
      </c>
      <c r="G4627"/>
      <c r="H4627"/>
      <c r="I4627"/>
      <c r="J4627"/>
      <c r="K4627" s="13"/>
      <c r="L4627" s="13">
        <f>dados!I4542/100</f>
        <v>0.13449999999999998</v>
      </c>
      <c r="M4627" s="13">
        <f>dados!J4542/100</f>
        <v>0.16589999999999999</v>
      </c>
      <c r="N4627" s="13">
        <f>dados!K4542/100</f>
        <v>0.18</v>
      </c>
      <c r="O4627" s="13">
        <f>dados!L4542/100</f>
        <v>0</v>
      </c>
      <c r="P4627" s="12" t="str">
        <f>LEFT(Tabela2[[#This Row],[Código]],2)</f>
        <v>41</v>
      </c>
    </row>
    <row r="4628" spans="2:16" ht="15" customHeight="1" x14ac:dyDescent="0.25">
      <c r="B4628" s="31" t="str">
        <f>IF(Tabela2[[#This Row],[Tipo]] = 0,LOOKUP(Tabela2[[#This Row],[RESUMO]],Tabela3[Grupo],Tabela3[Meus produtos]),VLOOKUP(Tabela2[[#This Row],[Código]],Tabela4[[Código NBS/LC116]:[Meus serviços]],3,0))</f>
        <v>Não</v>
      </c>
      <c r="C4628" t="str">
        <f>IF(E4628=0,TEXT(dados!A4543,"00000000"),IF(E4628=2,TEXT(dados!A4543,"0000"),TEXT(dados!A4543,"#")))</f>
        <v>41062190</v>
      </c>
      <c r="D4628" t="str">
        <f>IF(dados!B4543=0,"",dados!B4543)</f>
        <v/>
      </c>
      <c r="E4628">
        <f>dados!C4543</f>
        <v>0</v>
      </c>
      <c r="F4628" t="str">
        <f>dados!D4543</f>
        <v>Outs couros e peles depiladas de caprinos, curtidos ou crust</v>
      </c>
      <c r="G4628"/>
      <c r="H4628"/>
      <c r="I4628"/>
      <c r="J4628"/>
      <c r="K4628" s="13"/>
      <c r="L4628" s="13">
        <f>dados!I4543/100</f>
        <v>0.13449999999999998</v>
      </c>
      <c r="M4628" s="13">
        <f>dados!J4543/100</f>
        <v>0.16589999999999999</v>
      </c>
      <c r="N4628" s="13">
        <f>dados!K4543/100</f>
        <v>0.18</v>
      </c>
      <c r="O4628" s="13">
        <f>dados!L4543/100</f>
        <v>0</v>
      </c>
      <c r="P4628" s="12" t="str">
        <f>LEFT(Tabela2[[#This Row],[Código]],2)</f>
        <v>41</v>
      </c>
    </row>
    <row r="4629" spans="2:16" ht="15" customHeight="1" x14ac:dyDescent="0.25">
      <c r="B4629" s="31" t="str">
        <f>IF(Tabela2[[#This Row],[Tipo]] = 0,LOOKUP(Tabela2[[#This Row],[RESUMO]],Tabela3[Grupo],Tabela3[Meus produtos]),VLOOKUP(Tabela2[[#This Row],[Código]],Tabela4[[Código NBS/LC116]:[Meus serviços]],3,0))</f>
        <v>Não</v>
      </c>
      <c r="C4629" t="str">
        <f>IF(E4629=0,TEXT(dados!A4544,"00000000"),IF(E4629=2,TEXT(dados!A4544,"0000"),TEXT(dados!A4544,"#")))</f>
        <v>41062200</v>
      </c>
      <c r="D4629" t="str">
        <f>IF(dados!B4544=0,"",dados!B4544)</f>
        <v/>
      </c>
      <c r="E4629">
        <f>dados!C4544</f>
        <v>0</v>
      </c>
      <c r="F4629" t="str">
        <f>dados!D4544</f>
        <v>Couros e peles depiladas de caprinos, no estado seco (crust)</v>
      </c>
      <c r="G4629"/>
      <c r="H4629"/>
      <c r="I4629"/>
      <c r="J4629"/>
      <c r="K4629" s="13"/>
      <c r="L4629" s="13">
        <f>dados!I4544/100</f>
        <v>0.13449999999999998</v>
      </c>
      <c r="M4629" s="13">
        <f>dados!J4544/100</f>
        <v>0.16589999999999999</v>
      </c>
      <c r="N4629" s="13">
        <f>dados!K4544/100</f>
        <v>0.18</v>
      </c>
      <c r="O4629" s="13">
        <f>dados!L4544/100</f>
        <v>0</v>
      </c>
      <c r="P4629" s="12" t="str">
        <f>LEFT(Tabela2[[#This Row],[Código]],2)</f>
        <v>41</v>
      </c>
    </row>
    <row r="4630" spans="2:16" ht="15" customHeight="1" x14ac:dyDescent="0.25">
      <c r="B4630" s="31" t="str">
        <f>IF(Tabela2[[#This Row],[Tipo]] = 0,LOOKUP(Tabela2[[#This Row],[RESUMO]],Tabela3[Grupo],Tabela3[Meus produtos]),VLOOKUP(Tabela2[[#This Row],[Código]],Tabela4[[Código NBS/LC116]:[Meus serviços]],3,0))</f>
        <v>Não</v>
      </c>
      <c r="C4630" t="str">
        <f>IF(E4630=0,TEXT(dados!A4545,"00000000"),IF(E4630=2,TEXT(dados!A4545,"0000"),TEXT(dados!A4545,"#")))</f>
        <v>41063110</v>
      </c>
      <c r="D4630" t="str">
        <f>IF(dados!B4545=0,"",dados!B4545)</f>
        <v/>
      </c>
      <c r="E4630">
        <f>dados!C4545</f>
        <v>0</v>
      </c>
      <c r="F4630" t="str">
        <f>dados!D4545</f>
        <v>Couros e peles depiladas de suinos, simplesmente curtidos ao cromo</v>
      </c>
      <c r="G4630"/>
      <c r="H4630"/>
      <c r="I4630"/>
      <c r="J4630"/>
      <c r="K4630" s="13"/>
      <c r="L4630" s="13">
        <f>dados!I4545/100</f>
        <v>0.13449999999999998</v>
      </c>
      <c r="M4630" s="13">
        <f>dados!J4545/100</f>
        <v>0.16370000000000001</v>
      </c>
      <c r="N4630" s="13">
        <f>dados!K4545/100</f>
        <v>0.18</v>
      </c>
      <c r="O4630" s="13">
        <f>dados!L4545/100</f>
        <v>0</v>
      </c>
      <c r="P4630" s="12" t="str">
        <f>LEFT(Tabela2[[#This Row],[Código]],2)</f>
        <v>41</v>
      </c>
    </row>
    <row r="4631" spans="2:16" ht="15" customHeight="1" x14ac:dyDescent="0.25">
      <c r="B4631" s="31" t="str">
        <f>IF(Tabela2[[#This Row],[Tipo]] = 0,LOOKUP(Tabela2[[#This Row],[RESUMO]],Tabela3[Grupo],Tabela3[Meus produtos]),VLOOKUP(Tabela2[[#This Row],[Código]],Tabela4[[Código NBS/LC116]:[Meus serviços]],3,0))</f>
        <v>Não</v>
      </c>
      <c r="C4631" t="str">
        <f>IF(E4631=0,TEXT(dados!A4546,"00000000"),IF(E4631=2,TEXT(dados!A4546,"0000"),TEXT(dados!A4546,"#")))</f>
        <v>41063190</v>
      </c>
      <c r="D4631" t="str">
        <f>IF(dados!B4546=0,"",dados!B4546)</f>
        <v/>
      </c>
      <c r="E4631">
        <f>dados!C4546</f>
        <v>0</v>
      </c>
      <c r="F4631" t="str">
        <f>dados!D4546</f>
        <v>Outs couros e peles depiladas de suinos, no estado umido (incluindo wet blue)</v>
      </c>
      <c r="G4631"/>
      <c r="H4631"/>
      <c r="I4631"/>
      <c r="J4631"/>
      <c r="K4631" s="13"/>
      <c r="L4631" s="13">
        <f>dados!I4546/100</f>
        <v>0.13449999999999998</v>
      </c>
      <c r="M4631" s="13">
        <f>dados!J4546/100</f>
        <v>0.16589999999999999</v>
      </c>
      <c r="N4631" s="13">
        <f>dados!K4546/100</f>
        <v>0.18</v>
      </c>
      <c r="O4631" s="13">
        <f>dados!L4546/100</f>
        <v>0</v>
      </c>
      <c r="P4631" s="12" t="str">
        <f>LEFT(Tabela2[[#This Row],[Código]],2)</f>
        <v>41</v>
      </c>
    </row>
    <row r="4632" spans="2:16" ht="15" customHeight="1" x14ac:dyDescent="0.25">
      <c r="B4632" s="31" t="str">
        <f>IF(Tabela2[[#This Row],[Tipo]] = 0,LOOKUP(Tabela2[[#This Row],[RESUMO]],Tabela3[Grupo],Tabela3[Meus produtos]),VLOOKUP(Tabela2[[#This Row],[Código]],Tabela4[[Código NBS/LC116]:[Meus serviços]],3,0))</f>
        <v>Não</v>
      </c>
      <c r="C4632" t="str">
        <f>IF(E4632=0,TEXT(dados!A4547,"00000000"),IF(E4632=2,TEXT(dados!A4547,"0000"),TEXT(dados!A4547,"#")))</f>
        <v>41063200</v>
      </c>
      <c r="D4632" t="str">
        <f>IF(dados!B4547=0,"",dados!B4547)</f>
        <v/>
      </c>
      <c r="E4632">
        <f>dados!C4547</f>
        <v>0</v>
      </c>
      <c r="F4632" t="str">
        <f>dados!D4547</f>
        <v>Couros e peles depiladas de suinos, no estado seco (crust)</v>
      </c>
      <c r="G4632"/>
      <c r="H4632"/>
      <c r="I4632"/>
      <c r="J4632"/>
      <c r="K4632" s="13"/>
      <c r="L4632" s="13">
        <f>dados!I4547/100</f>
        <v>0.13449999999999998</v>
      </c>
      <c r="M4632" s="13">
        <f>dados!J4547/100</f>
        <v>0.16589999999999999</v>
      </c>
      <c r="N4632" s="13">
        <f>dados!K4547/100</f>
        <v>0.18</v>
      </c>
      <c r="O4632" s="13">
        <f>dados!L4547/100</f>
        <v>0</v>
      </c>
      <c r="P4632" s="12" t="str">
        <f>LEFT(Tabela2[[#This Row],[Código]],2)</f>
        <v>41</v>
      </c>
    </row>
    <row r="4633" spans="2:16" ht="15" customHeight="1" x14ac:dyDescent="0.25">
      <c r="B4633" s="31" t="str">
        <f>IF(Tabela2[[#This Row],[Tipo]] = 0,LOOKUP(Tabela2[[#This Row],[RESUMO]],Tabela3[Grupo],Tabela3[Meus produtos]),VLOOKUP(Tabela2[[#This Row],[Código]],Tabela4[[Código NBS/LC116]:[Meus serviços]],3,0))</f>
        <v>Não</v>
      </c>
      <c r="C4633" t="str">
        <f>IF(E4633=0,TEXT(dados!A4548,"00000000"),IF(E4633=2,TEXT(dados!A4548,"0000"),TEXT(dados!A4548,"#")))</f>
        <v>41064000</v>
      </c>
      <c r="D4633" t="str">
        <f>IF(dados!B4548=0,"",dados!B4548)</f>
        <v/>
      </c>
      <c r="E4633">
        <f>dados!C4548</f>
        <v>0</v>
      </c>
      <c r="F4633" t="str">
        <f>dados!D4548</f>
        <v>Couros e peles depiladas de repteis, desprovidos de pelos,curtidos ou crust</v>
      </c>
      <c r="G4633"/>
      <c r="H4633"/>
      <c r="I4633"/>
      <c r="J4633"/>
      <c r="K4633" s="13"/>
      <c r="L4633" s="13">
        <f>dados!I4548/100</f>
        <v>0.13449999999999998</v>
      </c>
      <c r="M4633" s="13">
        <f>dados!J4548/100</f>
        <v>0.16589999999999999</v>
      </c>
      <c r="N4633" s="13">
        <f>dados!K4548/100</f>
        <v>0.18</v>
      </c>
      <c r="O4633" s="13">
        <f>dados!L4548/100</f>
        <v>0</v>
      </c>
      <c r="P4633" s="12" t="str">
        <f>LEFT(Tabela2[[#This Row],[Código]],2)</f>
        <v>41</v>
      </c>
    </row>
    <row r="4634" spans="2:16" ht="15" customHeight="1" x14ac:dyDescent="0.25">
      <c r="B4634" s="31" t="str">
        <f>IF(Tabela2[[#This Row],[Tipo]] = 0,LOOKUP(Tabela2[[#This Row],[RESUMO]],Tabela3[Grupo],Tabela3[Meus produtos]),VLOOKUP(Tabela2[[#This Row],[Código]],Tabela4[[Código NBS/LC116]:[Meus serviços]],3,0))</f>
        <v>Não</v>
      </c>
      <c r="C4634" t="str">
        <f>IF(E4634=0,TEXT(dados!A4549,"00000000"),IF(E4634=2,TEXT(dados!A4549,"0000"),TEXT(dados!A4549,"#")))</f>
        <v>41069100</v>
      </c>
      <c r="D4634" t="str">
        <f>IF(dados!B4549=0,"",dados!B4549)</f>
        <v/>
      </c>
      <c r="E4634">
        <f>dados!C4549</f>
        <v>0</v>
      </c>
      <c r="F4634" t="str">
        <f>dados!D4549</f>
        <v>Couros e peles depiladas de ouits animais, desprovidos de pelos,no estado umido (curtidos)</v>
      </c>
      <c r="G4634"/>
      <c r="H4634"/>
      <c r="I4634"/>
      <c r="J4634"/>
      <c r="K4634" s="13"/>
      <c r="L4634" s="13">
        <f>dados!I4549/100</f>
        <v>0.13449999999999998</v>
      </c>
      <c r="M4634" s="13">
        <f>dados!J4549/100</f>
        <v>0.16589999999999999</v>
      </c>
      <c r="N4634" s="13">
        <f>dados!K4549/100</f>
        <v>0.18</v>
      </c>
      <c r="O4634" s="13">
        <f>dados!L4549/100</f>
        <v>0</v>
      </c>
      <c r="P4634" s="12" t="str">
        <f>LEFT(Tabela2[[#This Row],[Código]],2)</f>
        <v>41</v>
      </c>
    </row>
    <row r="4635" spans="2:16" ht="15" customHeight="1" x14ac:dyDescent="0.25">
      <c r="B4635" s="31" t="str">
        <f>IF(Tabela2[[#This Row],[Tipo]] = 0,LOOKUP(Tabela2[[#This Row],[RESUMO]],Tabela3[Grupo],Tabela3[Meus produtos]),VLOOKUP(Tabela2[[#This Row],[Código]],Tabela4[[Código NBS/LC116]:[Meus serviços]],3,0))</f>
        <v>Não</v>
      </c>
      <c r="C4635" t="str">
        <f>IF(E4635=0,TEXT(dados!A4550,"00000000"),IF(E4635=2,TEXT(dados!A4550,"0000"),TEXT(dados!A4550,"#")))</f>
        <v>41069200</v>
      </c>
      <c r="D4635" t="str">
        <f>IF(dados!B4550=0,"",dados!B4550)</f>
        <v/>
      </c>
      <c r="E4635">
        <f>dados!C4550</f>
        <v>0</v>
      </c>
      <c r="F4635" t="str">
        <f>dados!D4550</f>
        <v>Couros e peles depiladas de ouits animais, desprovidos de pelos,no estado seco (crust)</v>
      </c>
      <c r="G4635"/>
      <c r="H4635"/>
      <c r="I4635"/>
      <c r="J4635"/>
      <c r="K4635" s="13"/>
      <c r="L4635" s="13">
        <f>dados!I4550/100</f>
        <v>0.13449999999999998</v>
      </c>
      <c r="M4635" s="13">
        <f>dados!J4550/100</f>
        <v>0.16589999999999999</v>
      </c>
      <c r="N4635" s="13">
        <f>dados!K4550/100</f>
        <v>0.18</v>
      </c>
      <c r="O4635" s="13">
        <f>dados!L4550/100</f>
        <v>0</v>
      </c>
      <c r="P4635" s="12" t="str">
        <f>LEFT(Tabela2[[#This Row],[Código]],2)</f>
        <v>41</v>
      </c>
    </row>
    <row r="4636" spans="2:16" ht="15" customHeight="1" x14ac:dyDescent="0.25">
      <c r="B4636" s="31" t="str">
        <f>IF(Tabela2[[#This Row],[Tipo]] = 0,LOOKUP(Tabela2[[#This Row],[RESUMO]],Tabela3[Grupo],Tabela3[Meus produtos]),VLOOKUP(Tabela2[[#This Row],[Código]],Tabela4[[Código NBS/LC116]:[Meus serviços]],3,0))</f>
        <v>Não</v>
      </c>
      <c r="C4636" t="str">
        <f>IF(E4636=0,TEXT(dados!A4551,"00000000"),IF(E4636=2,TEXT(dados!A4551,"0000"),TEXT(dados!A4551,"#")))</f>
        <v>41071110</v>
      </c>
      <c r="D4636" t="str">
        <f>IF(dados!B4551=0,"",dados!B4551)</f>
        <v/>
      </c>
      <c r="E4636">
        <f>dados!C4551</f>
        <v>0</v>
      </c>
      <c r="F4636" t="str">
        <f>dados!D4551</f>
        <v>Couros e peles preparados apos curtimenta (...),de bovinos,apergaminhadas, depilados, inteiros,plena flor nao divid</v>
      </c>
      <c r="G4636"/>
      <c r="H4636"/>
      <c r="I4636"/>
      <c r="J4636"/>
      <c r="K4636" s="13"/>
      <c r="L4636" s="13">
        <f>dados!I4551/100</f>
        <v>0.13449999999999998</v>
      </c>
      <c r="M4636" s="13">
        <f>dados!J4551/100</f>
        <v>0.16370000000000001</v>
      </c>
      <c r="N4636" s="13">
        <f>dados!K4551/100</f>
        <v>0.18</v>
      </c>
      <c r="O4636" s="13">
        <f>dados!L4551/100</f>
        <v>0</v>
      </c>
      <c r="P4636" s="12" t="str">
        <f>LEFT(Tabela2[[#This Row],[Código]],2)</f>
        <v>41</v>
      </c>
    </row>
    <row r="4637" spans="2:16" ht="15" customHeight="1" x14ac:dyDescent="0.25">
      <c r="B4637" s="31" t="str">
        <f>IF(Tabela2[[#This Row],[Tipo]] = 0,LOOKUP(Tabela2[[#This Row],[RESUMO]],Tabela3[Grupo],Tabela3[Meus produtos]),VLOOKUP(Tabela2[[#This Row],[Código]],Tabela4[[Código NBS/LC116]:[Meus serviços]],3,0))</f>
        <v>Não</v>
      </c>
      <c r="C4637" t="str">
        <f>IF(E4637=0,TEXT(dados!A4552,"00000000"),IF(E4637=2,TEXT(dados!A4552,"0000"),TEXT(dados!A4552,"#")))</f>
        <v>41071120</v>
      </c>
      <c r="D4637" t="str">
        <f>IF(dados!B4552=0,"",dados!B4552)</f>
        <v/>
      </c>
      <c r="E4637">
        <f>dados!C4552</f>
        <v>0</v>
      </c>
      <c r="F4637" t="str">
        <f>dados!D4552</f>
        <v>Outs couros e peles preparados apos curtimenta (...),de bovinos,apergaminhadas, depilados, inteiros,plena flor nao divid</v>
      </c>
      <c r="G4637"/>
      <c r="H4637"/>
      <c r="I4637"/>
      <c r="J4637"/>
      <c r="K4637" s="13"/>
      <c r="L4637" s="13">
        <f>dados!I4552/100</f>
        <v>0.13449999999999998</v>
      </c>
      <c r="M4637" s="13">
        <f>dados!J4552/100</f>
        <v>0.16589999999999999</v>
      </c>
      <c r="N4637" s="13">
        <f>dados!K4552/100</f>
        <v>0.18</v>
      </c>
      <c r="O4637" s="13">
        <f>dados!L4552/100</f>
        <v>0</v>
      </c>
      <c r="P4637" s="12" t="str">
        <f>LEFT(Tabela2[[#This Row],[Código]],2)</f>
        <v>41</v>
      </c>
    </row>
    <row r="4638" spans="2:16" ht="15" customHeight="1" x14ac:dyDescent="0.25">
      <c r="B4638" s="31" t="str">
        <f>IF(Tabela2[[#This Row],[Tipo]] = 0,LOOKUP(Tabela2[[#This Row],[RESUMO]],Tabela3[Grupo],Tabela3[Meus produtos]),VLOOKUP(Tabela2[[#This Row],[Código]],Tabela4[[Código NBS/LC116]:[Meus serviços]],3,0))</f>
        <v>Não</v>
      </c>
      <c r="C4638" t="str">
        <f>IF(E4638=0,TEXT(dados!A4553,"00000000"),IF(E4638=2,TEXT(dados!A4553,"0000"),TEXT(dados!A4553,"#")))</f>
        <v>41071190</v>
      </c>
      <c r="D4638" t="str">
        <f>IF(dados!B4553=0,"",dados!B4553)</f>
        <v/>
      </c>
      <c r="E4638">
        <f>dados!C4553</f>
        <v>0</v>
      </c>
      <c r="F4638" t="str">
        <f>dados!D4553</f>
        <v>Couros e peles preparados apos curtimenta (...),de outs animais, apergaminhadas, depilados, inteiros,plena flor nao divid</v>
      </c>
      <c r="G4638"/>
      <c r="H4638"/>
      <c r="I4638"/>
      <c r="J4638"/>
      <c r="K4638" s="13"/>
      <c r="L4638" s="13">
        <f>dados!I4553/100</f>
        <v>0.13449999999999998</v>
      </c>
      <c r="M4638" s="13">
        <f>dados!J4553/100</f>
        <v>0.16589999999999999</v>
      </c>
      <c r="N4638" s="13">
        <f>dados!K4553/100</f>
        <v>0.18</v>
      </c>
      <c r="O4638" s="13">
        <f>dados!L4553/100</f>
        <v>0</v>
      </c>
      <c r="P4638" s="12" t="str">
        <f>LEFT(Tabela2[[#This Row],[Código]],2)</f>
        <v>41</v>
      </c>
    </row>
    <row r="4639" spans="2:16" ht="15" customHeight="1" x14ac:dyDescent="0.25">
      <c r="B4639" s="31" t="str">
        <f>IF(Tabela2[[#This Row],[Tipo]] = 0,LOOKUP(Tabela2[[#This Row],[RESUMO]],Tabela3[Grupo],Tabela3[Meus produtos]),VLOOKUP(Tabela2[[#This Row],[Código]],Tabela4[[Código NBS/LC116]:[Meus serviços]],3,0))</f>
        <v>Não</v>
      </c>
      <c r="C4639" t="str">
        <f>IF(E4639=0,TEXT(dados!A4554,"00000000"),IF(E4639=2,TEXT(dados!A4554,"0000"),TEXT(dados!A4554,"#")))</f>
        <v>41071210</v>
      </c>
      <c r="D4639" t="str">
        <f>IF(dados!B4554=0,"",dados!B4554)</f>
        <v/>
      </c>
      <c r="E4639">
        <f>dados!C4554</f>
        <v>0</v>
      </c>
      <c r="F4639" t="str">
        <f>dados!D4554</f>
        <v>Couros e peles preparados apos curtimenta (...),de bovinos, apergaminhadas, depilados, inteiros,divididos c/ a flor</v>
      </c>
      <c r="G4639"/>
      <c r="H4639"/>
      <c r="I4639"/>
      <c r="J4639"/>
      <c r="K4639" s="13"/>
      <c r="L4639" s="13">
        <f>dados!I4554/100</f>
        <v>0.13449999999999998</v>
      </c>
      <c r="M4639" s="13">
        <f>dados!J4554/100</f>
        <v>0.16370000000000001</v>
      </c>
      <c r="N4639" s="13">
        <f>dados!K4554/100</f>
        <v>0.18</v>
      </c>
      <c r="O4639" s="13">
        <f>dados!L4554/100</f>
        <v>0</v>
      </c>
      <c r="P4639" s="12" t="str">
        <f>LEFT(Tabela2[[#This Row],[Código]],2)</f>
        <v>41</v>
      </c>
    </row>
    <row r="4640" spans="2:16" ht="15" customHeight="1" x14ac:dyDescent="0.25">
      <c r="B4640" s="31" t="str">
        <f>IF(Tabela2[[#This Row],[Tipo]] = 0,LOOKUP(Tabela2[[#This Row],[RESUMO]],Tabela3[Grupo],Tabela3[Meus produtos]),VLOOKUP(Tabela2[[#This Row],[Código]],Tabela4[[Código NBS/LC116]:[Meus serviços]],3,0))</f>
        <v>Não</v>
      </c>
      <c r="C4640" t="str">
        <f>IF(E4640=0,TEXT(dados!A4555,"00000000"),IF(E4640=2,TEXT(dados!A4555,"0000"),TEXT(dados!A4555,"#")))</f>
        <v>41071220</v>
      </c>
      <c r="D4640" t="str">
        <f>IF(dados!B4555=0,"",dados!B4555)</f>
        <v/>
      </c>
      <c r="E4640">
        <f>dados!C4555</f>
        <v>0</v>
      </c>
      <c r="F4640" t="str">
        <f>dados!D4555</f>
        <v>Outs couros e peles preparados apos curtimenta (...),de bovinos, apergaminhadas, depilados, inteiros,divididos c/ a flor</v>
      </c>
      <c r="G4640"/>
      <c r="H4640"/>
      <c r="I4640"/>
      <c r="J4640"/>
      <c r="K4640" s="13"/>
      <c r="L4640" s="13">
        <f>dados!I4555/100</f>
        <v>0.13449999999999998</v>
      </c>
      <c r="M4640" s="13">
        <f>dados!J4555/100</f>
        <v>0.16589999999999999</v>
      </c>
      <c r="N4640" s="13">
        <f>dados!K4555/100</f>
        <v>0.18</v>
      </c>
      <c r="O4640" s="13">
        <f>dados!L4555/100</f>
        <v>0</v>
      </c>
      <c r="P4640" s="12" t="str">
        <f>LEFT(Tabela2[[#This Row],[Código]],2)</f>
        <v>41</v>
      </c>
    </row>
    <row r="4641" spans="2:16" ht="15" customHeight="1" x14ac:dyDescent="0.25">
      <c r="B4641" s="31" t="str">
        <f>IF(Tabela2[[#This Row],[Tipo]] = 0,LOOKUP(Tabela2[[#This Row],[RESUMO]],Tabela3[Grupo],Tabela3[Meus produtos]),VLOOKUP(Tabela2[[#This Row],[Código]],Tabela4[[Código NBS/LC116]:[Meus serviços]],3,0))</f>
        <v>Não</v>
      </c>
      <c r="C4641" t="str">
        <f>IF(E4641=0,TEXT(dados!A4556,"00000000"),IF(E4641=2,TEXT(dados!A4556,"0000"),TEXT(dados!A4556,"#")))</f>
        <v>41071290</v>
      </c>
      <c r="D4641" t="str">
        <f>IF(dados!B4556=0,"",dados!B4556)</f>
        <v/>
      </c>
      <c r="E4641">
        <f>dados!C4556</f>
        <v>0</v>
      </c>
      <c r="F4641" t="str">
        <f>dados!D4556</f>
        <v>Couros e peles preparados apos curtimenta (...),de outs animais, apergaminhadas, depilados, inteiros,divididos c/ a flor</v>
      </c>
      <c r="G4641"/>
      <c r="H4641"/>
      <c r="I4641"/>
      <c r="J4641"/>
      <c r="K4641" s="13"/>
      <c r="L4641" s="13">
        <f>dados!I4556/100</f>
        <v>0.13449999999999998</v>
      </c>
      <c r="M4641" s="13">
        <f>dados!J4556/100</f>
        <v>0.16589999999999999</v>
      </c>
      <c r="N4641" s="13">
        <f>dados!K4556/100</f>
        <v>0.18</v>
      </c>
      <c r="O4641" s="13">
        <f>dados!L4556/100</f>
        <v>0</v>
      </c>
      <c r="P4641" s="12" t="str">
        <f>LEFT(Tabela2[[#This Row],[Código]],2)</f>
        <v>41</v>
      </c>
    </row>
    <row r="4642" spans="2:16" ht="15" customHeight="1" x14ac:dyDescent="0.25">
      <c r="B4642" s="31" t="str">
        <f>IF(Tabela2[[#This Row],[Tipo]] = 0,LOOKUP(Tabela2[[#This Row],[RESUMO]],Tabela3[Grupo],Tabela3[Meus produtos]),VLOOKUP(Tabela2[[#This Row],[Código]],Tabela4[[Código NBS/LC116]:[Meus serviços]],3,0))</f>
        <v>Não</v>
      </c>
      <c r="C4642" t="str">
        <f>IF(E4642=0,TEXT(dados!A4557,"00000000"),IF(E4642=2,TEXT(dados!A4557,"0000"),TEXT(dados!A4557,"#")))</f>
        <v>41071910</v>
      </c>
      <c r="D4642" t="str">
        <f>IF(dados!B4557=0,"",dados!B4557)</f>
        <v/>
      </c>
      <c r="E4642">
        <f>dados!C4557</f>
        <v>0</v>
      </c>
      <c r="F4642" t="str">
        <f>dados!D4557</f>
        <v>Outs couros e peles inteiros de bovinos preparados apos curtimenta ou apos secagem</v>
      </c>
      <c r="G4642"/>
      <c r="H4642"/>
      <c r="I4642"/>
      <c r="J4642"/>
      <c r="K4642" s="13"/>
      <c r="L4642" s="13">
        <f>dados!I4557/100</f>
        <v>0.13449999999999998</v>
      </c>
      <c r="M4642" s="13">
        <f>dados!J4557/100</f>
        <v>0.16370000000000001</v>
      </c>
      <c r="N4642" s="13">
        <f>dados!K4557/100</f>
        <v>0.18</v>
      </c>
      <c r="O4642" s="13">
        <f>dados!L4557/100</f>
        <v>0</v>
      </c>
      <c r="P4642" s="12" t="str">
        <f>LEFT(Tabela2[[#This Row],[Código]],2)</f>
        <v>41</v>
      </c>
    </row>
    <row r="4643" spans="2:16" ht="15" customHeight="1" x14ac:dyDescent="0.25">
      <c r="B4643" s="31" t="str">
        <f>IF(Tabela2[[#This Row],[Tipo]] = 0,LOOKUP(Tabela2[[#This Row],[RESUMO]],Tabela3[Grupo],Tabela3[Meus produtos]),VLOOKUP(Tabela2[[#This Row],[Código]],Tabela4[[Código NBS/LC116]:[Meus serviços]],3,0))</f>
        <v>Não</v>
      </c>
      <c r="C4643" t="str">
        <f>IF(E4643=0,TEXT(dados!A4558,"00000000"),IF(E4643=2,TEXT(dados!A4558,"0000"),TEXT(dados!A4558,"#")))</f>
        <v>41071920</v>
      </c>
      <c r="D4643" t="str">
        <f>IF(dados!B4558=0,"",dados!B4558)</f>
        <v/>
      </c>
      <c r="E4643">
        <f>dados!C4558</f>
        <v>0</v>
      </c>
      <c r="F4643" t="str">
        <f>dados!D4558</f>
        <v>Outs couros e peles de bovinos preparados apos curtimenta ou apos secagem</v>
      </c>
      <c r="G4643"/>
      <c r="H4643"/>
      <c r="I4643"/>
      <c r="J4643"/>
      <c r="K4643" s="13"/>
      <c r="L4643" s="13">
        <f>dados!I4558/100</f>
        <v>0.13449999999999998</v>
      </c>
      <c r="M4643" s="13">
        <f>dados!J4558/100</f>
        <v>0.16589999999999999</v>
      </c>
      <c r="N4643" s="13">
        <f>dados!K4558/100</f>
        <v>0.18</v>
      </c>
      <c r="O4643" s="13">
        <f>dados!L4558/100</f>
        <v>0</v>
      </c>
      <c r="P4643" s="12" t="str">
        <f>LEFT(Tabela2[[#This Row],[Código]],2)</f>
        <v>41</v>
      </c>
    </row>
    <row r="4644" spans="2:16" ht="15" customHeight="1" x14ac:dyDescent="0.25">
      <c r="B4644" s="31" t="str">
        <f>IF(Tabela2[[#This Row],[Tipo]] = 0,LOOKUP(Tabela2[[#This Row],[RESUMO]],Tabela3[Grupo],Tabela3[Meus produtos]),VLOOKUP(Tabela2[[#This Row],[Código]],Tabela4[[Código NBS/LC116]:[Meus serviços]],3,0))</f>
        <v>Não</v>
      </c>
      <c r="C4644" t="str">
        <f>IF(E4644=0,TEXT(dados!A4559,"00000000"),IF(E4644=2,TEXT(dados!A4559,"0000"),TEXT(dados!A4559,"#")))</f>
        <v>41071990</v>
      </c>
      <c r="D4644" t="str">
        <f>IF(dados!B4559=0,"",dados!B4559)</f>
        <v/>
      </c>
      <c r="E4644">
        <f>dados!C4559</f>
        <v>0</v>
      </c>
      <c r="F4644" t="str">
        <f>dados!D4559</f>
        <v>Outs couros e peles preparados apos curtimenta ou apos secagem</v>
      </c>
      <c r="G4644"/>
      <c r="H4644"/>
      <c r="I4644"/>
      <c r="J4644"/>
      <c r="K4644" s="13"/>
      <c r="L4644" s="13">
        <f>dados!I4559/100</f>
        <v>0.13449999999999998</v>
      </c>
      <c r="M4644" s="13">
        <f>dados!J4559/100</f>
        <v>0.16589999999999999</v>
      </c>
      <c r="N4644" s="13">
        <f>dados!K4559/100</f>
        <v>0.18</v>
      </c>
      <c r="O4644" s="13">
        <f>dados!L4559/100</f>
        <v>0</v>
      </c>
      <c r="P4644" s="12" t="str">
        <f>LEFT(Tabela2[[#This Row],[Código]],2)</f>
        <v>41</v>
      </c>
    </row>
    <row r="4645" spans="2:16" ht="15" customHeight="1" x14ac:dyDescent="0.25">
      <c r="B4645" s="31" t="str">
        <f>IF(Tabela2[[#This Row],[Tipo]] = 0,LOOKUP(Tabela2[[#This Row],[RESUMO]],Tabela3[Grupo],Tabela3[Meus produtos]),VLOOKUP(Tabela2[[#This Row],[Código]],Tabela4[[Código NBS/LC116]:[Meus serviços]],3,0))</f>
        <v>Não</v>
      </c>
      <c r="C4645" t="str">
        <f>IF(E4645=0,TEXT(dados!A4560,"00000000"),IF(E4645=2,TEXT(dados!A4560,"0000"),TEXT(dados!A4560,"#")))</f>
        <v>41079110</v>
      </c>
      <c r="D4645" t="str">
        <f>IF(dados!B4560=0,"",dados!B4560)</f>
        <v/>
      </c>
      <c r="E4645">
        <f>dados!C4560</f>
        <v>0</v>
      </c>
      <c r="F4645" t="str">
        <f>dados!D4560</f>
        <v>Outs couros e peles preparados apos curtimenta (...),de bovinos, apergaminhadas, depilados, inteiros,plena flor nao divididos</v>
      </c>
      <c r="G4645"/>
      <c r="H4645"/>
      <c r="I4645"/>
      <c r="J4645"/>
      <c r="K4645" s="13"/>
      <c r="L4645" s="13">
        <f>dados!I4560/100</f>
        <v>0.13449999999999998</v>
      </c>
      <c r="M4645" s="13">
        <f>dados!J4560/100</f>
        <v>0.16589999999999999</v>
      </c>
      <c r="N4645" s="13">
        <f>dados!K4560/100</f>
        <v>0.18</v>
      </c>
      <c r="O4645" s="13">
        <f>dados!L4560/100</f>
        <v>0</v>
      </c>
      <c r="P4645" s="12" t="str">
        <f>LEFT(Tabela2[[#This Row],[Código]],2)</f>
        <v>41</v>
      </c>
    </row>
    <row r="4646" spans="2:16" ht="15" customHeight="1" x14ac:dyDescent="0.25">
      <c r="B4646" s="31" t="str">
        <f>IF(Tabela2[[#This Row],[Tipo]] = 0,LOOKUP(Tabela2[[#This Row],[RESUMO]],Tabela3[Grupo],Tabela3[Meus produtos]),VLOOKUP(Tabela2[[#This Row],[Código]],Tabela4[[Código NBS/LC116]:[Meus serviços]],3,0))</f>
        <v>Não</v>
      </c>
      <c r="C4646" t="str">
        <f>IF(E4646=0,TEXT(dados!A4561,"00000000"),IF(E4646=2,TEXT(dados!A4561,"0000"),TEXT(dados!A4561,"#")))</f>
        <v>41079190</v>
      </c>
      <c r="D4646" t="str">
        <f>IF(dados!B4561=0,"",dados!B4561)</f>
        <v/>
      </c>
      <c r="E4646">
        <f>dados!C4561</f>
        <v>0</v>
      </c>
      <c r="F4646" t="str">
        <f>dados!D4561</f>
        <v>Outs couros e peles preparados apos curtimenta (...),apergaminhadas, depilados, inteiros,plena flor nao divididos</v>
      </c>
      <c r="G4646"/>
      <c r="H4646"/>
      <c r="I4646"/>
      <c r="J4646"/>
      <c r="K4646" s="13"/>
      <c r="L4646" s="13">
        <f>dados!I4561/100</f>
        <v>0.13449999999999998</v>
      </c>
      <c r="M4646" s="13">
        <f>dados!J4561/100</f>
        <v>0.16589999999999999</v>
      </c>
      <c r="N4646" s="13">
        <f>dados!K4561/100</f>
        <v>0.18</v>
      </c>
      <c r="O4646" s="13">
        <f>dados!L4561/100</f>
        <v>0</v>
      </c>
      <c r="P4646" s="12" t="str">
        <f>LEFT(Tabela2[[#This Row],[Código]],2)</f>
        <v>41</v>
      </c>
    </row>
    <row r="4647" spans="2:16" ht="15" customHeight="1" x14ac:dyDescent="0.25">
      <c r="B4647" s="31" t="str">
        <f>IF(Tabela2[[#This Row],[Tipo]] = 0,LOOKUP(Tabela2[[#This Row],[RESUMO]],Tabela3[Grupo],Tabela3[Meus produtos]),VLOOKUP(Tabela2[[#This Row],[Código]],Tabela4[[Código NBS/LC116]:[Meus serviços]],3,0))</f>
        <v>Não</v>
      </c>
      <c r="C4647" t="str">
        <f>IF(E4647=0,TEXT(dados!A4562,"00000000"),IF(E4647=2,TEXT(dados!A4562,"0000"),TEXT(dados!A4562,"#")))</f>
        <v>41079210</v>
      </c>
      <c r="D4647" t="str">
        <f>IF(dados!B4562=0,"",dados!B4562)</f>
        <v/>
      </c>
      <c r="E4647">
        <f>dados!C4562</f>
        <v>0</v>
      </c>
      <c r="F4647" t="str">
        <f>dados!D4562</f>
        <v>Outs couros e peles preparados apos curtimenta (...),de bovinos, apergaminhadas, depilados, inteiros,divididos, c/ a flor</v>
      </c>
      <c r="G4647"/>
      <c r="H4647"/>
      <c r="I4647"/>
      <c r="J4647"/>
      <c r="K4647" s="13"/>
      <c r="L4647" s="13">
        <f>dados!I4562/100</f>
        <v>0.13449999999999998</v>
      </c>
      <c r="M4647" s="13">
        <f>dados!J4562/100</f>
        <v>0.16589999999999999</v>
      </c>
      <c r="N4647" s="13">
        <f>dados!K4562/100</f>
        <v>0.18</v>
      </c>
      <c r="O4647" s="13">
        <f>dados!L4562/100</f>
        <v>0</v>
      </c>
      <c r="P4647" s="12" t="str">
        <f>LEFT(Tabela2[[#This Row],[Código]],2)</f>
        <v>41</v>
      </c>
    </row>
    <row r="4648" spans="2:16" ht="15" customHeight="1" x14ac:dyDescent="0.25">
      <c r="B4648" s="31" t="str">
        <f>IF(Tabela2[[#This Row],[Tipo]] = 0,LOOKUP(Tabela2[[#This Row],[RESUMO]],Tabela3[Grupo],Tabela3[Meus produtos]),VLOOKUP(Tabela2[[#This Row],[Código]],Tabela4[[Código NBS/LC116]:[Meus serviços]],3,0))</f>
        <v>Não</v>
      </c>
      <c r="C4648" t="str">
        <f>IF(E4648=0,TEXT(dados!A4563,"00000000"),IF(E4648=2,TEXT(dados!A4563,"0000"),TEXT(dados!A4563,"#")))</f>
        <v>41079290</v>
      </c>
      <c r="D4648" t="str">
        <f>IF(dados!B4563=0,"",dados!B4563)</f>
        <v/>
      </c>
      <c r="E4648">
        <f>dados!C4563</f>
        <v>0</v>
      </c>
      <c r="F4648" t="str">
        <f>dados!D4563</f>
        <v>Outs couros e peles preparados apos curtimenta (...),apergaminhadas, depilados, inteiros,divididos, c/ a flor</v>
      </c>
      <c r="G4648"/>
      <c r="H4648"/>
      <c r="I4648"/>
      <c r="J4648"/>
      <c r="K4648" s="13"/>
      <c r="L4648" s="13">
        <f>dados!I4563/100</f>
        <v>0.13449999999999998</v>
      </c>
      <c r="M4648" s="13">
        <f>dados!J4563/100</f>
        <v>0.16589999999999999</v>
      </c>
      <c r="N4648" s="13">
        <f>dados!K4563/100</f>
        <v>0.18</v>
      </c>
      <c r="O4648" s="13">
        <f>dados!L4563/100</f>
        <v>0</v>
      </c>
      <c r="P4648" s="12" t="str">
        <f>LEFT(Tabela2[[#This Row],[Código]],2)</f>
        <v>41</v>
      </c>
    </row>
    <row r="4649" spans="2:16" ht="15" customHeight="1" x14ac:dyDescent="0.25">
      <c r="B4649" s="31" t="str">
        <f>IF(Tabela2[[#This Row],[Tipo]] = 0,LOOKUP(Tabela2[[#This Row],[RESUMO]],Tabela3[Grupo],Tabela3[Meus produtos]),VLOOKUP(Tabela2[[#This Row],[Código]],Tabela4[[Código NBS/LC116]:[Meus serviços]],3,0))</f>
        <v>Não</v>
      </c>
      <c r="C4649" t="str">
        <f>IF(E4649=0,TEXT(dados!A4564,"00000000"),IF(E4649=2,TEXT(dados!A4564,"0000"),TEXT(dados!A4564,"#")))</f>
        <v>41079910</v>
      </c>
      <c r="D4649" t="str">
        <f>IF(dados!B4564=0,"",dados!B4564)</f>
        <v/>
      </c>
      <c r="E4649">
        <f>dados!C4564</f>
        <v>0</v>
      </c>
      <c r="F4649" t="str">
        <f>dados!D4564</f>
        <v>Outs couros e peles preparados apos curtimenta (...),de bovinos, apergaminhadas, depilados</v>
      </c>
      <c r="G4649"/>
      <c r="H4649"/>
      <c r="I4649"/>
      <c r="J4649"/>
      <c r="K4649" s="13"/>
      <c r="L4649" s="13">
        <f>dados!I4564/100</f>
        <v>0.13449999999999998</v>
      </c>
      <c r="M4649" s="13">
        <f>dados!J4564/100</f>
        <v>0.16589999999999999</v>
      </c>
      <c r="N4649" s="13">
        <f>dados!K4564/100</f>
        <v>0.18</v>
      </c>
      <c r="O4649" s="13">
        <f>dados!L4564/100</f>
        <v>0</v>
      </c>
      <c r="P4649" s="12" t="str">
        <f>LEFT(Tabela2[[#This Row],[Código]],2)</f>
        <v>41</v>
      </c>
    </row>
    <row r="4650" spans="2:16" ht="15" customHeight="1" x14ac:dyDescent="0.25">
      <c r="B4650" s="31" t="str">
        <f>IF(Tabela2[[#This Row],[Tipo]] = 0,LOOKUP(Tabela2[[#This Row],[RESUMO]],Tabela3[Grupo],Tabela3[Meus produtos]),VLOOKUP(Tabela2[[#This Row],[Código]],Tabela4[[Código NBS/LC116]:[Meus serviços]],3,0))</f>
        <v>Não</v>
      </c>
      <c r="C4650" t="str">
        <f>IF(E4650=0,TEXT(dados!A4565,"00000000"),IF(E4650=2,TEXT(dados!A4565,"0000"),TEXT(dados!A4565,"#")))</f>
        <v>41079990</v>
      </c>
      <c r="D4650" t="str">
        <f>IF(dados!B4565=0,"",dados!B4565)</f>
        <v/>
      </c>
      <c r="E4650">
        <f>dados!C4565</f>
        <v>0</v>
      </c>
      <c r="F4650" t="str">
        <f>dados!D4565</f>
        <v>Outs couros e peles preparados apos curtimenta (...),apergaminhadas, depilados</v>
      </c>
      <c r="G4650"/>
      <c r="H4650"/>
      <c r="I4650"/>
      <c r="J4650"/>
      <c r="K4650" s="13"/>
      <c r="L4650" s="13">
        <f>dados!I4565/100</f>
        <v>0.13449999999999998</v>
      </c>
      <c r="M4650" s="13">
        <f>dados!J4565/100</f>
        <v>0.16589999999999999</v>
      </c>
      <c r="N4650" s="13">
        <f>dados!K4565/100</f>
        <v>0.18</v>
      </c>
      <c r="O4650" s="13">
        <f>dados!L4565/100</f>
        <v>0</v>
      </c>
      <c r="P4650" s="12" t="str">
        <f>LEFT(Tabela2[[#This Row],[Código]],2)</f>
        <v>41</v>
      </c>
    </row>
    <row r="4651" spans="2:16" ht="15" customHeight="1" x14ac:dyDescent="0.25">
      <c r="B4651" s="31" t="str">
        <f>IF(Tabela2[[#This Row],[Tipo]] = 0,LOOKUP(Tabela2[[#This Row],[RESUMO]],Tabela3[Grupo],Tabela3[Meus produtos]),VLOOKUP(Tabela2[[#This Row],[Código]],Tabela4[[Código NBS/LC116]:[Meus serviços]],3,0))</f>
        <v>Não</v>
      </c>
      <c r="C4651" t="str">
        <f>IF(E4651=0,TEXT(dados!A4566,"00000000"),IF(E4651=2,TEXT(dados!A4566,"0000"),TEXT(dados!A4566,"#")))</f>
        <v>41120000</v>
      </c>
      <c r="D4651" t="str">
        <f>IF(dados!B4566=0,"",dados!B4566)</f>
        <v/>
      </c>
      <c r="E4651">
        <f>dados!C4566</f>
        <v>0</v>
      </c>
      <c r="F4651" t="str">
        <f>dados!D4566</f>
        <v>Couros de ovinos preparados apos curtimenta ou apos secagem, apergamins(curtido ao cromo)</v>
      </c>
      <c r="G4651"/>
      <c r="H4651"/>
      <c r="I4651"/>
      <c r="J4651"/>
      <c r="K4651" s="13"/>
      <c r="L4651" s="13">
        <f>dados!I4566/100</f>
        <v>0.13449999999999998</v>
      </c>
      <c r="M4651" s="13">
        <f>dados!J4566/100</f>
        <v>0.16589999999999999</v>
      </c>
      <c r="N4651" s="13">
        <f>dados!K4566/100</f>
        <v>0.18</v>
      </c>
      <c r="O4651" s="13">
        <f>dados!L4566/100</f>
        <v>0</v>
      </c>
      <c r="P4651" s="12" t="str">
        <f>LEFT(Tabela2[[#This Row],[Código]],2)</f>
        <v>41</v>
      </c>
    </row>
    <row r="4652" spans="2:16" ht="15" customHeight="1" x14ac:dyDescent="0.25">
      <c r="B4652" s="31" t="str">
        <f>IF(Tabela2[[#This Row],[Tipo]] = 0,LOOKUP(Tabela2[[#This Row],[RESUMO]],Tabela3[Grupo],Tabela3[Meus produtos]),VLOOKUP(Tabela2[[#This Row],[Código]],Tabela4[[Código NBS/LC116]:[Meus serviços]],3,0))</f>
        <v>Não</v>
      </c>
      <c r="C4652" t="str">
        <f>IF(E4652=0,TEXT(dados!A4567,"00000000"),IF(E4652=2,TEXT(dados!A4567,"0000"),TEXT(dados!A4567,"#")))</f>
        <v>41131010</v>
      </c>
      <c r="D4652" t="str">
        <f>IF(dados!B4567=0,"",dados!B4567)</f>
        <v/>
      </c>
      <c r="E4652">
        <f>dados!C4567</f>
        <v>0</v>
      </c>
      <c r="F4652" t="str">
        <f>dados!D4567</f>
        <v>Couros de caprinos preparados apos curtimenta ou apos secagem, apergamins(curtido ao cromo)</v>
      </c>
      <c r="G4652"/>
      <c r="H4652"/>
      <c r="I4652"/>
      <c r="J4652"/>
      <c r="K4652" s="13"/>
      <c r="L4652" s="13">
        <f>dados!I4567/100</f>
        <v>0.13449999999999998</v>
      </c>
      <c r="M4652" s="13">
        <f>dados!J4567/100</f>
        <v>0.16589999999999999</v>
      </c>
      <c r="N4652" s="13">
        <f>dados!K4567/100</f>
        <v>0.18</v>
      </c>
      <c r="O4652" s="13">
        <f>dados!L4567/100</f>
        <v>0</v>
      </c>
      <c r="P4652" s="12" t="str">
        <f>LEFT(Tabela2[[#This Row],[Código]],2)</f>
        <v>41</v>
      </c>
    </row>
    <row r="4653" spans="2:16" ht="15" customHeight="1" x14ac:dyDescent="0.25">
      <c r="B4653" s="31" t="str">
        <f>IF(Tabela2[[#This Row],[Tipo]] = 0,LOOKUP(Tabela2[[#This Row],[RESUMO]],Tabela3[Grupo],Tabela3[Meus produtos]),VLOOKUP(Tabela2[[#This Row],[Código]],Tabela4[[Código NBS/LC116]:[Meus serviços]],3,0))</f>
        <v>Não</v>
      </c>
      <c r="C4653" t="str">
        <f>IF(E4653=0,TEXT(dados!A4568,"00000000"),IF(E4653=2,TEXT(dados!A4568,"0000"),TEXT(dados!A4568,"#")))</f>
        <v>41131090</v>
      </c>
      <c r="D4653" t="str">
        <f>IF(dados!B4568=0,"",dados!B4568)</f>
        <v/>
      </c>
      <c r="E4653">
        <f>dados!C4568</f>
        <v>0</v>
      </c>
      <c r="F4653" t="str">
        <f>dados!D4568</f>
        <v>Outs couros de caprinos preparados apos curtimenta ou apos secagem, apergamins</v>
      </c>
      <c r="G4653"/>
      <c r="H4653"/>
      <c r="I4653"/>
      <c r="J4653"/>
      <c r="K4653" s="13"/>
      <c r="L4653" s="13">
        <f>dados!I4568/100</f>
        <v>0.13449999999999998</v>
      </c>
      <c r="M4653" s="13">
        <f>dados!J4568/100</f>
        <v>0.16589999999999999</v>
      </c>
      <c r="N4653" s="13">
        <f>dados!K4568/100</f>
        <v>0.18</v>
      </c>
      <c r="O4653" s="13">
        <f>dados!L4568/100</f>
        <v>0</v>
      </c>
      <c r="P4653" s="12" t="str">
        <f>LEFT(Tabela2[[#This Row],[Código]],2)</f>
        <v>41</v>
      </c>
    </row>
    <row r="4654" spans="2:16" ht="15" customHeight="1" x14ac:dyDescent="0.25">
      <c r="B4654" s="31" t="str">
        <f>IF(Tabela2[[#This Row],[Tipo]] = 0,LOOKUP(Tabela2[[#This Row],[RESUMO]],Tabela3[Grupo],Tabela3[Meus produtos]),VLOOKUP(Tabela2[[#This Row],[Código]],Tabela4[[Código NBS/LC116]:[Meus serviços]],3,0))</f>
        <v>Não</v>
      </c>
      <c r="C4654" t="str">
        <f>IF(E4654=0,TEXT(dados!A4569,"00000000"),IF(E4654=2,TEXT(dados!A4569,"0000"),TEXT(dados!A4569,"#")))</f>
        <v>41132000</v>
      </c>
      <c r="D4654" t="str">
        <f>IF(dados!B4569=0,"",dados!B4569)</f>
        <v/>
      </c>
      <c r="E4654">
        <f>dados!C4569</f>
        <v>0</v>
      </c>
      <c r="F4654" t="str">
        <f>dados!D4569</f>
        <v>Couros de suinos preparados apos curtimenta ou apos secagem, apergamins(curtido ao cromo)</v>
      </c>
      <c r="G4654"/>
      <c r="H4654"/>
      <c r="I4654"/>
      <c r="J4654"/>
      <c r="K4654" s="13"/>
      <c r="L4654" s="13">
        <f>dados!I4569/100</f>
        <v>0.13449999999999998</v>
      </c>
      <c r="M4654" s="13">
        <f>dados!J4569/100</f>
        <v>0.16589999999999999</v>
      </c>
      <c r="N4654" s="13">
        <f>dados!K4569/100</f>
        <v>0.18</v>
      </c>
      <c r="O4654" s="13">
        <f>dados!L4569/100</f>
        <v>0</v>
      </c>
      <c r="P4654" s="12" t="str">
        <f>LEFT(Tabela2[[#This Row],[Código]],2)</f>
        <v>41</v>
      </c>
    </row>
    <row r="4655" spans="2:16" ht="15" customHeight="1" x14ac:dyDescent="0.25">
      <c r="B4655" s="31" t="str">
        <f>IF(Tabela2[[#This Row],[Tipo]] = 0,LOOKUP(Tabela2[[#This Row],[RESUMO]],Tabela3[Grupo],Tabela3[Meus produtos]),VLOOKUP(Tabela2[[#This Row],[Código]],Tabela4[[Código NBS/LC116]:[Meus serviços]],3,0))</f>
        <v>Não</v>
      </c>
      <c r="C4655" t="str">
        <f>IF(E4655=0,TEXT(dados!A4570,"00000000"),IF(E4655=2,TEXT(dados!A4570,"0000"),TEXT(dados!A4570,"#")))</f>
        <v>41133000</v>
      </c>
      <c r="D4655" t="str">
        <f>IF(dados!B4570=0,"",dados!B4570)</f>
        <v/>
      </c>
      <c r="E4655">
        <f>dados!C4570</f>
        <v>0</v>
      </c>
      <c r="F4655" t="str">
        <f>dados!D4570</f>
        <v>Couros de repteis preparados apos curtimenta ou apos secagem, apergamins(curtido ao cromo)</v>
      </c>
      <c r="G4655"/>
      <c r="H4655"/>
      <c r="I4655"/>
      <c r="J4655"/>
      <c r="K4655" s="13"/>
      <c r="L4655" s="13">
        <f>dados!I4570/100</f>
        <v>0.13449999999999998</v>
      </c>
      <c r="M4655" s="13">
        <f>dados!J4570/100</f>
        <v>0.16589999999999999</v>
      </c>
      <c r="N4655" s="13">
        <f>dados!K4570/100</f>
        <v>0.18</v>
      </c>
      <c r="O4655" s="13">
        <f>dados!L4570/100</f>
        <v>0</v>
      </c>
      <c r="P4655" s="12" t="str">
        <f>LEFT(Tabela2[[#This Row],[Código]],2)</f>
        <v>41</v>
      </c>
    </row>
    <row r="4656" spans="2:16" ht="15" customHeight="1" x14ac:dyDescent="0.25">
      <c r="B4656" s="31" t="str">
        <f>IF(Tabela2[[#This Row],[Tipo]] = 0,LOOKUP(Tabela2[[#This Row],[RESUMO]],Tabela3[Grupo],Tabela3[Meus produtos]),VLOOKUP(Tabela2[[#This Row],[Código]],Tabela4[[Código NBS/LC116]:[Meus serviços]],3,0))</f>
        <v>Não</v>
      </c>
      <c r="C4656" t="str">
        <f>IF(E4656=0,TEXT(dados!A4571,"00000000"),IF(E4656=2,TEXT(dados!A4571,"0000"),TEXT(dados!A4571,"#")))</f>
        <v>41139000</v>
      </c>
      <c r="D4656" t="str">
        <f>IF(dados!B4571=0,"",dados!B4571)</f>
        <v/>
      </c>
      <c r="E4656">
        <f>dados!C4571</f>
        <v>0</v>
      </c>
      <c r="F4656" t="str">
        <f>dados!D4571</f>
        <v>Couros de outs animais preparados apos curtimenta ou apos secagem, apergamins (curtido ao cromo)</v>
      </c>
      <c r="G4656"/>
      <c r="H4656"/>
      <c r="I4656"/>
      <c r="J4656"/>
      <c r="K4656" s="13"/>
      <c r="L4656" s="13">
        <f>dados!I4571/100</f>
        <v>0.13449999999999998</v>
      </c>
      <c r="M4656" s="13">
        <f>dados!J4571/100</f>
        <v>0.16589999999999999</v>
      </c>
      <c r="N4656" s="13">
        <f>dados!K4571/100</f>
        <v>0.18</v>
      </c>
      <c r="O4656" s="13">
        <f>dados!L4571/100</f>
        <v>0</v>
      </c>
      <c r="P4656" s="12" t="str">
        <f>LEFT(Tabela2[[#This Row],[Código]],2)</f>
        <v>41</v>
      </c>
    </row>
    <row r="4657" spans="2:16" ht="15" customHeight="1" x14ac:dyDescent="0.25">
      <c r="B4657" s="31" t="str">
        <f>IF(Tabela2[[#This Row],[Tipo]] = 0,LOOKUP(Tabela2[[#This Row],[RESUMO]],Tabela3[Grupo],Tabela3[Meus produtos]),VLOOKUP(Tabela2[[#This Row],[Código]],Tabela4[[Código NBS/LC116]:[Meus serviços]],3,0))</f>
        <v>Não</v>
      </c>
      <c r="C4657" t="str">
        <f>IF(E4657=0,TEXT(dados!A4572,"00000000"),IF(E4657=2,TEXT(dados!A4572,"0000"),TEXT(dados!A4572,"#")))</f>
        <v>41141000</v>
      </c>
      <c r="D4657" t="str">
        <f>IF(dados!B4572=0,"",dados!B4572)</f>
        <v/>
      </c>
      <c r="E4657">
        <f>dados!C4572</f>
        <v>0</v>
      </c>
      <c r="F4657" t="str">
        <f>dados!D4572</f>
        <v>Couros e peles,acamurcados,incl.a camurca combinada</v>
      </c>
      <c r="G4657"/>
      <c r="H4657"/>
      <c r="I4657"/>
      <c r="J4657"/>
      <c r="K4657" s="13"/>
      <c r="L4657" s="13">
        <f>dados!I4572/100</f>
        <v>0.13449999999999998</v>
      </c>
      <c r="M4657" s="13">
        <f>dados!J4572/100</f>
        <v>0.16589999999999999</v>
      </c>
      <c r="N4657" s="13">
        <f>dados!K4572/100</f>
        <v>0.18</v>
      </c>
      <c r="O4657" s="13">
        <f>dados!L4572/100</f>
        <v>0</v>
      </c>
      <c r="P4657" s="12" t="str">
        <f>LEFT(Tabela2[[#This Row],[Código]],2)</f>
        <v>41</v>
      </c>
    </row>
    <row r="4658" spans="2:16" ht="15" customHeight="1" x14ac:dyDescent="0.25">
      <c r="B4658" s="31" t="str">
        <f>IF(Tabela2[[#This Row],[Tipo]] = 0,LOOKUP(Tabela2[[#This Row],[RESUMO]],Tabela3[Grupo],Tabela3[Meus produtos]),VLOOKUP(Tabela2[[#This Row],[Código]],Tabela4[[Código NBS/LC116]:[Meus serviços]],3,0))</f>
        <v>Não</v>
      </c>
      <c r="C4658" t="str">
        <f>IF(E4658=0,TEXT(dados!A4573,"00000000"),IF(E4658=2,TEXT(dados!A4573,"0000"),TEXT(dados!A4573,"#")))</f>
        <v>41142010</v>
      </c>
      <c r="D4658" t="str">
        <f>IF(dados!B4573=0,"",dados!B4573)</f>
        <v/>
      </c>
      <c r="E4658">
        <f>dados!C4573</f>
        <v>0</v>
      </c>
      <c r="F4658" t="str">
        <f>dados!D4573</f>
        <v>Couros e peles,envernizados ou revestidos</v>
      </c>
      <c r="G4658"/>
      <c r="H4658"/>
      <c r="I4658"/>
      <c r="J4658"/>
      <c r="K4658" s="13"/>
      <c r="L4658" s="13">
        <f>dados!I4573/100</f>
        <v>0.13449999999999998</v>
      </c>
      <c r="M4658" s="13">
        <f>dados!J4573/100</f>
        <v>0.16589999999999999</v>
      </c>
      <c r="N4658" s="13">
        <f>dados!K4573/100</f>
        <v>0.18</v>
      </c>
      <c r="O4658" s="13">
        <f>dados!L4573/100</f>
        <v>0</v>
      </c>
      <c r="P4658" s="12" t="str">
        <f>LEFT(Tabela2[[#This Row],[Código]],2)</f>
        <v>41</v>
      </c>
    </row>
    <row r="4659" spans="2:16" ht="15" customHeight="1" x14ac:dyDescent="0.25">
      <c r="B4659" s="31" t="str">
        <f>IF(Tabela2[[#This Row],[Tipo]] = 0,LOOKUP(Tabela2[[#This Row],[RESUMO]],Tabela3[Grupo],Tabela3[Meus produtos]),VLOOKUP(Tabela2[[#This Row],[Código]],Tabela4[[Código NBS/LC116]:[Meus serviços]],3,0))</f>
        <v>Não</v>
      </c>
      <c r="C4659" t="str">
        <f>IF(E4659=0,TEXT(dados!A4574,"00000000"),IF(E4659=2,TEXT(dados!A4574,"0000"),TEXT(dados!A4574,"#")))</f>
        <v>41142020</v>
      </c>
      <c r="D4659" t="str">
        <f>IF(dados!B4574=0,"",dados!B4574)</f>
        <v/>
      </c>
      <c r="E4659">
        <f>dados!C4574</f>
        <v>0</v>
      </c>
      <c r="F4659" t="str">
        <f>dados!D4574</f>
        <v>Couros e peles,metalizados</v>
      </c>
      <c r="G4659"/>
      <c r="H4659"/>
      <c r="I4659"/>
      <c r="J4659"/>
      <c r="K4659" s="13"/>
      <c r="L4659" s="13">
        <f>dados!I4574/100</f>
        <v>0.13449999999999998</v>
      </c>
      <c r="M4659" s="13">
        <f>dados!J4574/100</f>
        <v>0.16589999999999999</v>
      </c>
      <c r="N4659" s="13">
        <f>dados!K4574/100</f>
        <v>0.18</v>
      </c>
      <c r="O4659" s="13">
        <f>dados!L4574/100</f>
        <v>0</v>
      </c>
      <c r="P4659" s="12" t="str">
        <f>LEFT(Tabela2[[#This Row],[Código]],2)</f>
        <v>41</v>
      </c>
    </row>
    <row r="4660" spans="2:16" ht="15" customHeight="1" x14ac:dyDescent="0.25">
      <c r="B4660" s="31" t="str">
        <f>IF(Tabela2[[#This Row],[Tipo]] = 0,LOOKUP(Tabela2[[#This Row],[RESUMO]],Tabela3[Grupo],Tabela3[Meus produtos]),VLOOKUP(Tabela2[[#This Row],[Código]],Tabela4[[Código NBS/LC116]:[Meus serviços]],3,0))</f>
        <v>Não</v>
      </c>
      <c r="C4660" t="str">
        <f>IF(E4660=0,TEXT(dados!A4575,"00000000"),IF(E4660=2,TEXT(dados!A4575,"0000"),TEXT(dados!A4575,"#")))</f>
        <v>41151000</v>
      </c>
      <c r="D4660" t="str">
        <f>IF(dados!B4575=0,"",dados!B4575)</f>
        <v/>
      </c>
      <c r="E4660">
        <f>dados!C4575</f>
        <v>0</v>
      </c>
      <c r="F4660" t="str">
        <f>dados!D4575</f>
        <v>Couro reconstituido em chapas,folhas ou tiras</v>
      </c>
      <c r="G4660"/>
      <c r="H4660"/>
      <c r="I4660"/>
      <c r="J4660"/>
      <c r="K4660" s="13"/>
      <c r="L4660" s="13">
        <f>dados!I4575/100</f>
        <v>0.13449999999999998</v>
      </c>
      <c r="M4660" s="13">
        <f>dados!J4575/100</f>
        <v>0.16589999999999999</v>
      </c>
      <c r="N4660" s="13">
        <f>dados!K4575/100</f>
        <v>0.18</v>
      </c>
      <c r="O4660" s="13">
        <f>dados!L4575/100</f>
        <v>0</v>
      </c>
      <c r="P4660" s="12" t="str">
        <f>LEFT(Tabela2[[#This Row],[Código]],2)</f>
        <v>41</v>
      </c>
    </row>
    <row r="4661" spans="2:16" ht="15" customHeight="1" x14ac:dyDescent="0.25">
      <c r="B4661" s="31" t="str">
        <f>IF(Tabela2[[#This Row],[Tipo]] = 0,LOOKUP(Tabela2[[#This Row],[RESUMO]],Tabela3[Grupo],Tabela3[Meus produtos]),VLOOKUP(Tabela2[[#This Row],[Código]],Tabela4[[Código NBS/LC116]:[Meus serviços]],3,0))</f>
        <v>Não</v>
      </c>
      <c r="C4661" t="str">
        <f>IF(E4661=0,TEXT(dados!A4576,"00000000"),IF(E4661=2,TEXT(dados!A4576,"0000"),TEXT(dados!A4576,"#")))</f>
        <v>41152000</v>
      </c>
      <c r="D4661" t="str">
        <f>IF(dados!B4576=0,"",dados!B4576)</f>
        <v/>
      </c>
      <c r="E4661">
        <f>dados!C4576</f>
        <v>0</v>
      </c>
      <c r="F4661" t="str">
        <f>dados!D4576</f>
        <v>Aparas e outs.desperd.de couros/peles, preparados,etc.</v>
      </c>
      <c r="G4661"/>
      <c r="H4661"/>
      <c r="I4661"/>
      <c r="J4661"/>
      <c r="K4661" s="13"/>
      <c r="L4661" s="13">
        <f>dados!I4576/100</f>
        <v>0.13449999999999998</v>
      </c>
      <c r="M4661" s="13">
        <f>dados!J4576/100</f>
        <v>0.16589999999999999</v>
      </c>
      <c r="N4661" s="13">
        <f>dados!K4576/100</f>
        <v>0.18</v>
      </c>
      <c r="O4661" s="13">
        <f>dados!L4576/100</f>
        <v>0</v>
      </c>
      <c r="P4661" s="12" t="str">
        <f>LEFT(Tabela2[[#This Row],[Código]],2)</f>
        <v>41</v>
      </c>
    </row>
    <row r="4662" spans="2:16" ht="15" customHeight="1" x14ac:dyDescent="0.25">
      <c r="B4662" s="31" t="str">
        <f>IF(Tabela2[[#This Row],[Tipo]] = 0,LOOKUP(Tabela2[[#This Row],[RESUMO]],Tabela3[Grupo],Tabela3[Meus produtos]),VLOOKUP(Tabela2[[#This Row],[Código]],Tabela4[[Código NBS/LC116]:[Meus serviços]],3,0))</f>
        <v>Não</v>
      </c>
      <c r="C4662" t="str">
        <f>IF(E4662=0,TEXT(dados!A4577,"00000000"),IF(E4662=2,TEXT(dados!A4577,"0000"),TEXT(dados!A4577,"#")))</f>
        <v>42010010</v>
      </c>
      <c r="D4662" t="str">
        <f>IF(dados!B4577=0,"",dados!B4577)</f>
        <v/>
      </c>
      <c r="E4662">
        <f>dados!C4577</f>
        <v>0</v>
      </c>
      <c r="F4662" t="str">
        <f>dados!D4577</f>
        <v>Artigos de seleiro/correeiro,de couro natural/ reconstit</v>
      </c>
      <c r="G4662"/>
      <c r="H4662"/>
      <c r="I4662"/>
      <c r="J4662"/>
      <c r="K4662" s="13"/>
      <c r="L4662" s="13">
        <f>dados!I4577/100</f>
        <v>0.13449999999999998</v>
      </c>
      <c r="M4662" s="13">
        <f>dados!J4577/100</f>
        <v>0.17550000000000002</v>
      </c>
      <c r="N4662" s="13">
        <f>dados!K4577/100</f>
        <v>0.18</v>
      </c>
      <c r="O4662" s="13">
        <f>dados!L4577/100</f>
        <v>0</v>
      </c>
      <c r="P4662" s="12" t="str">
        <f>LEFT(Tabela2[[#This Row],[Código]],2)</f>
        <v>42</v>
      </c>
    </row>
    <row r="4663" spans="2:16" ht="15" customHeight="1" x14ac:dyDescent="0.25">
      <c r="B4663" s="31" t="str">
        <f>IF(Tabela2[[#This Row],[Tipo]] = 0,LOOKUP(Tabela2[[#This Row],[RESUMO]],Tabela3[Grupo],Tabela3[Meus produtos]),VLOOKUP(Tabela2[[#This Row],[Código]],Tabela4[[Código NBS/LC116]:[Meus serviços]],3,0))</f>
        <v>Não</v>
      </c>
      <c r="C4663" t="str">
        <f>IF(E4663=0,TEXT(dados!A4578,"00000000"),IF(E4663=2,TEXT(dados!A4578,"0000"),TEXT(dados!A4578,"#")))</f>
        <v>42010090</v>
      </c>
      <c r="D4663" t="str">
        <f>IF(dados!B4578=0,"",dados!B4578)</f>
        <v/>
      </c>
      <c r="E4663">
        <f>dados!C4578</f>
        <v>0</v>
      </c>
      <c r="F4663" t="str">
        <f>dados!D4578</f>
        <v>Artigos de seleiro/correeiro,de outs.materias</v>
      </c>
      <c r="G4663"/>
      <c r="H4663"/>
      <c r="I4663"/>
      <c r="J4663"/>
      <c r="K4663" s="13"/>
      <c r="L4663" s="13">
        <f>dados!I4578/100</f>
        <v>0.13449999999999998</v>
      </c>
      <c r="M4663" s="13">
        <f>dados!J4578/100</f>
        <v>0.17550000000000002</v>
      </c>
      <c r="N4663" s="13">
        <f>dados!K4578/100</f>
        <v>0.18</v>
      </c>
      <c r="O4663" s="13">
        <f>dados!L4578/100</f>
        <v>0</v>
      </c>
      <c r="P4663" s="12" t="str">
        <f>LEFT(Tabela2[[#This Row],[Código]],2)</f>
        <v>42</v>
      </c>
    </row>
    <row r="4664" spans="2:16" ht="15" customHeight="1" x14ac:dyDescent="0.25">
      <c r="B4664" s="31" t="str">
        <f>IF(Tabela2[[#This Row],[Tipo]] = 0,LOOKUP(Tabela2[[#This Row],[RESUMO]],Tabela3[Grupo],Tabela3[Meus produtos]),VLOOKUP(Tabela2[[#This Row],[Código]],Tabela4[[Código NBS/LC116]:[Meus serviços]],3,0))</f>
        <v>Não</v>
      </c>
      <c r="C4664" t="str">
        <f>IF(E4664=0,TEXT(dados!A4579,"00000000"),IF(E4664=2,TEXT(dados!A4579,"0000"),TEXT(dados!A4579,"#")))</f>
        <v>42021100</v>
      </c>
      <c r="D4664" t="str">
        <f>IF(dados!B4579=0,"",dados!B4579)</f>
        <v/>
      </c>
      <c r="E4664">
        <f>dados!C4579</f>
        <v>0</v>
      </c>
      <c r="F4664" t="str">
        <f>dados!D4579</f>
        <v>Malas,maletas e pastas,de couro natural/ reconst/envern.</v>
      </c>
      <c r="G4664"/>
      <c r="H4664"/>
      <c r="I4664"/>
      <c r="J4664"/>
      <c r="K4664" s="13"/>
      <c r="L4664" s="13">
        <f>dados!I4579/100</f>
        <v>0.19550000000000001</v>
      </c>
      <c r="M4664" s="13">
        <f>dados!J4579/100</f>
        <v>0.36799999999999999</v>
      </c>
      <c r="N4664" s="13">
        <f>dados!K4579/100</f>
        <v>0.18</v>
      </c>
      <c r="O4664" s="13">
        <f>dados!L4579/100</f>
        <v>0</v>
      </c>
      <c r="P4664" s="12" t="str">
        <f>LEFT(Tabela2[[#This Row],[Código]],2)</f>
        <v>42</v>
      </c>
    </row>
    <row r="4665" spans="2:16" ht="15" customHeight="1" x14ac:dyDescent="0.25">
      <c r="B4665" s="31" t="str">
        <f>IF(Tabela2[[#This Row],[Tipo]] = 0,LOOKUP(Tabela2[[#This Row],[RESUMO]],Tabela3[Grupo],Tabela3[Meus produtos]),VLOOKUP(Tabela2[[#This Row],[Código]],Tabela4[[Código NBS/LC116]:[Meus serviços]],3,0))</f>
        <v>Não</v>
      </c>
      <c r="C4665" t="str">
        <f>IF(E4665=0,TEXT(dados!A4580,"00000000"),IF(E4665=2,TEXT(dados!A4580,"0000"),TEXT(dados!A4580,"#")))</f>
        <v>42021210</v>
      </c>
      <c r="D4665" t="str">
        <f>IF(dados!B4580=0,"",dados!B4580)</f>
        <v/>
      </c>
      <c r="E4665">
        <f>dados!C4580</f>
        <v>0</v>
      </c>
      <c r="F4665" t="str">
        <f>dados!D4580</f>
        <v>Malas,maletas e pastas,de plastico</v>
      </c>
      <c r="G4665"/>
      <c r="H4665"/>
      <c r="I4665"/>
      <c r="J4665"/>
      <c r="K4665" s="13"/>
      <c r="L4665" s="13">
        <f>dados!I4580/100</f>
        <v>0.19550000000000001</v>
      </c>
      <c r="M4665" s="13">
        <f>dados!J4580/100</f>
        <v>0.36799999999999999</v>
      </c>
      <c r="N4665" s="13">
        <f>dados!K4580/100</f>
        <v>0.18</v>
      </c>
      <c r="O4665" s="13">
        <f>dados!L4580/100</f>
        <v>0</v>
      </c>
      <c r="P4665" s="12" t="str">
        <f>LEFT(Tabela2[[#This Row],[Código]],2)</f>
        <v>42</v>
      </c>
    </row>
    <row r="4666" spans="2:16" ht="15" customHeight="1" x14ac:dyDescent="0.25">
      <c r="B4666" s="31" t="str">
        <f>IF(Tabela2[[#This Row],[Tipo]] = 0,LOOKUP(Tabela2[[#This Row],[RESUMO]],Tabela3[Grupo],Tabela3[Meus produtos]),VLOOKUP(Tabela2[[#This Row],[Código]],Tabela4[[Código NBS/LC116]:[Meus serviços]],3,0))</f>
        <v>Não</v>
      </c>
      <c r="C4666" t="str">
        <f>IF(E4666=0,TEXT(dados!A4581,"00000000"),IF(E4666=2,TEXT(dados!A4581,"0000"),TEXT(dados!A4581,"#")))</f>
        <v>42021220</v>
      </c>
      <c r="D4666" t="str">
        <f>IF(dados!B4581=0,"",dados!B4581)</f>
        <v/>
      </c>
      <c r="E4666">
        <f>dados!C4581</f>
        <v>0</v>
      </c>
      <c r="F4666" t="str">
        <f>dados!D4581</f>
        <v>Malas,maletas e pastas,de materias texteis</v>
      </c>
      <c r="G4666"/>
      <c r="H4666"/>
      <c r="I4666"/>
      <c r="J4666"/>
      <c r="K4666" s="13"/>
      <c r="L4666" s="13">
        <f>dados!I4581/100</f>
        <v>0.19550000000000001</v>
      </c>
      <c r="M4666" s="13">
        <f>dados!J4581/100</f>
        <v>0.36799999999999999</v>
      </c>
      <c r="N4666" s="13">
        <f>dados!K4581/100</f>
        <v>0.18</v>
      </c>
      <c r="O4666" s="13">
        <f>dados!L4581/100</f>
        <v>0</v>
      </c>
      <c r="P4666" s="12" t="str">
        <f>LEFT(Tabela2[[#This Row],[Código]],2)</f>
        <v>42</v>
      </c>
    </row>
    <row r="4667" spans="2:16" ht="15" customHeight="1" x14ac:dyDescent="0.25">
      <c r="B4667" s="31" t="str">
        <f>IF(Tabela2[[#This Row],[Tipo]] = 0,LOOKUP(Tabela2[[#This Row],[RESUMO]],Tabela3[Grupo],Tabela3[Meus produtos]),VLOOKUP(Tabela2[[#This Row],[Código]],Tabela4[[Código NBS/LC116]:[Meus serviços]],3,0))</f>
        <v>Não</v>
      </c>
      <c r="C4667" t="str">
        <f>IF(E4667=0,TEXT(dados!A4582,"00000000"),IF(E4667=2,TEXT(dados!A4582,"0000"),TEXT(dados!A4582,"#")))</f>
        <v>42021900</v>
      </c>
      <c r="D4667" t="str">
        <f>IF(dados!B4582=0,"",dados!B4582)</f>
        <v/>
      </c>
      <c r="E4667">
        <f>dados!C4582</f>
        <v>0</v>
      </c>
      <c r="F4667" t="str">
        <f>dados!D4582</f>
        <v>Malas,maletas e pastas,de outs.materias</v>
      </c>
      <c r="G4667"/>
      <c r="H4667"/>
      <c r="I4667"/>
      <c r="J4667"/>
      <c r="K4667" s="13"/>
      <c r="L4667" s="13">
        <f>dados!I4582/100</f>
        <v>0.19550000000000001</v>
      </c>
      <c r="M4667" s="13">
        <f>dados!J4582/100</f>
        <v>0.36799999999999999</v>
      </c>
      <c r="N4667" s="13">
        <f>dados!K4582/100</f>
        <v>0.18</v>
      </c>
      <c r="O4667" s="13">
        <f>dados!L4582/100</f>
        <v>0</v>
      </c>
      <c r="P4667" s="12" t="str">
        <f>LEFT(Tabela2[[#This Row],[Código]],2)</f>
        <v>42</v>
      </c>
    </row>
    <row r="4668" spans="2:16" ht="15" customHeight="1" x14ac:dyDescent="0.25">
      <c r="B4668" s="31" t="str">
        <f>IF(Tabela2[[#This Row],[Tipo]] = 0,LOOKUP(Tabela2[[#This Row],[RESUMO]],Tabela3[Grupo],Tabela3[Meus produtos]),VLOOKUP(Tabela2[[#This Row],[Código]],Tabela4[[Código NBS/LC116]:[Meus serviços]],3,0))</f>
        <v>Não</v>
      </c>
      <c r="C4668" t="str">
        <f>IF(E4668=0,TEXT(dados!A4583,"00000000"),IF(E4668=2,TEXT(dados!A4583,"0000"),TEXT(dados!A4583,"#")))</f>
        <v>42022100</v>
      </c>
      <c r="D4668" t="str">
        <f>IF(dados!B4583=0,"",dados!B4583)</f>
        <v/>
      </c>
      <c r="E4668">
        <f>dados!C4583</f>
        <v>0</v>
      </c>
      <c r="F4668" t="str">
        <f>dados!D4583</f>
        <v>Bolsas de couro natural,reconstituido ou envernizado</v>
      </c>
      <c r="G4668"/>
      <c r="H4668"/>
      <c r="I4668"/>
      <c r="J4668"/>
      <c r="K4668" s="13"/>
      <c r="L4668" s="13">
        <f>dados!I4583/100</f>
        <v>0.1429</v>
      </c>
      <c r="M4668" s="13">
        <f>dados!J4583/100</f>
        <v>0.18390000000000001</v>
      </c>
      <c r="N4668" s="13">
        <f>dados!K4583/100</f>
        <v>0.18</v>
      </c>
      <c r="O4668" s="13">
        <f>dados!L4583/100</f>
        <v>0</v>
      </c>
      <c r="P4668" s="12" t="str">
        <f>LEFT(Tabela2[[#This Row],[Código]],2)</f>
        <v>42</v>
      </c>
    </row>
    <row r="4669" spans="2:16" ht="15" customHeight="1" x14ac:dyDescent="0.25">
      <c r="B4669" s="31" t="str">
        <f>IF(Tabela2[[#This Row],[Tipo]] = 0,LOOKUP(Tabela2[[#This Row],[RESUMO]],Tabela3[Grupo],Tabela3[Meus produtos]),VLOOKUP(Tabela2[[#This Row],[Código]],Tabela4[[Código NBS/LC116]:[Meus serviços]],3,0))</f>
        <v>Não</v>
      </c>
      <c r="C4669" t="str">
        <f>IF(E4669=0,TEXT(dados!A4584,"00000000"),IF(E4669=2,TEXT(dados!A4584,"0000"),TEXT(dados!A4584,"#")))</f>
        <v>42022210</v>
      </c>
      <c r="D4669" t="str">
        <f>IF(dados!B4584=0,"",dados!B4584)</f>
        <v/>
      </c>
      <c r="E4669">
        <f>dados!C4584</f>
        <v>0</v>
      </c>
      <c r="F4669" t="str">
        <f>dados!D4584</f>
        <v>Bolsas de folhas de plastico</v>
      </c>
      <c r="G4669"/>
      <c r="H4669"/>
      <c r="I4669"/>
      <c r="J4669"/>
      <c r="K4669" s="13"/>
      <c r="L4669" s="13">
        <f>dados!I4584/100</f>
        <v>0.1429</v>
      </c>
      <c r="M4669" s="13">
        <f>dados!J4584/100</f>
        <v>0.1986</v>
      </c>
      <c r="N4669" s="13">
        <f>dados!K4584/100</f>
        <v>0.18</v>
      </c>
      <c r="O4669" s="13">
        <f>dados!L4584/100</f>
        <v>0</v>
      </c>
      <c r="P4669" s="12" t="str">
        <f>LEFT(Tabela2[[#This Row],[Código]],2)</f>
        <v>42</v>
      </c>
    </row>
    <row r="4670" spans="2:16" ht="15" customHeight="1" x14ac:dyDescent="0.25">
      <c r="B4670" s="31" t="str">
        <f>IF(Tabela2[[#This Row],[Tipo]] = 0,LOOKUP(Tabela2[[#This Row],[RESUMO]],Tabela3[Grupo],Tabela3[Meus produtos]),VLOOKUP(Tabela2[[#This Row],[Código]],Tabela4[[Código NBS/LC116]:[Meus serviços]],3,0))</f>
        <v>Não</v>
      </c>
      <c r="C4670" t="str">
        <f>IF(E4670=0,TEXT(dados!A4585,"00000000"),IF(E4670=2,TEXT(dados!A4585,"0000"),TEXT(dados!A4585,"#")))</f>
        <v>42022220</v>
      </c>
      <c r="D4670" t="str">
        <f>IF(dados!B4585=0,"",dados!B4585)</f>
        <v/>
      </c>
      <c r="E4670">
        <f>dados!C4585</f>
        <v>0</v>
      </c>
      <c r="F4670" t="str">
        <f>dados!D4585</f>
        <v>Bolsas de materias texteis</v>
      </c>
      <c r="G4670"/>
      <c r="H4670"/>
      <c r="I4670"/>
      <c r="J4670"/>
      <c r="K4670" s="13"/>
      <c r="L4670" s="13">
        <f>dados!I4585/100</f>
        <v>0.1429</v>
      </c>
      <c r="M4670" s="13">
        <f>dados!J4585/100</f>
        <v>0.1986</v>
      </c>
      <c r="N4670" s="13">
        <f>dados!K4585/100</f>
        <v>0.18</v>
      </c>
      <c r="O4670" s="13">
        <f>dados!L4585/100</f>
        <v>0</v>
      </c>
      <c r="P4670" s="12" t="str">
        <f>LEFT(Tabela2[[#This Row],[Código]],2)</f>
        <v>42</v>
      </c>
    </row>
    <row r="4671" spans="2:16" ht="15" customHeight="1" x14ac:dyDescent="0.25">
      <c r="B4671" s="31" t="str">
        <f>IF(Tabela2[[#This Row],[Tipo]] = 0,LOOKUP(Tabela2[[#This Row],[RESUMO]],Tabela3[Grupo],Tabela3[Meus produtos]),VLOOKUP(Tabela2[[#This Row],[Código]],Tabela4[[Código NBS/LC116]:[Meus serviços]],3,0))</f>
        <v>Não</v>
      </c>
      <c r="C4671" t="str">
        <f>IF(E4671=0,TEXT(dados!A4586,"00000000"),IF(E4671=2,TEXT(dados!A4586,"0000"),TEXT(dados!A4586,"#")))</f>
        <v>42022900</v>
      </c>
      <c r="D4671" t="str">
        <f>IF(dados!B4586=0,"",dados!B4586)</f>
        <v/>
      </c>
      <c r="E4671">
        <f>dados!C4586</f>
        <v>0</v>
      </c>
      <c r="F4671" t="str">
        <f>dados!D4586</f>
        <v>Bolsas de outs.materias</v>
      </c>
      <c r="G4671"/>
      <c r="H4671"/>
      <c r="I4671"/>
      <c r="J4671"/>
      <c r="K4671" s="13"/>
      <c r="L4671" s="13">
        <f>dados!I4586/100</f>
        <v>0.1429</v>
      </c>
      <c r="M4671" s="13">
        <f>dados!J4586/100</f>
        <v>0.18390000000000001</v>
      </c>
      <c r="N4671" s="13">
        <f>dados!K4586/100</f>
        <v>0.18</v>
      </c>
      <c r="O4671" s="13">
        <f>dados!L4586/100</f>
        <v>0</v>
      </c>
      <c r="P4671" s="12" t="str">
        <f>LEFT(Tabela2[[#This Row],[Código]],2)</f>
        <v>42</v>
      </c>
    </row>
    <row r="4672" spans="2:16" ht="15" customHeight="1" x14ac:dyDescent="0.25">
      <c r="B4672" s="31" t="str">
        <f>IF(Tabela2[[#This Row],[Tipo]] = 0,LOOKUP(Tabela2[[#This Row],[RESUMO]],Tabela3[Grupo],Tabela3[Meus produtos]),VLOOKUP(Tabela2[[#This Row],[Código]],Tabela4[[Código NBS/LC116]:[Meus serviços]],3,0))</f>
        <v>Não</v>
      </c>
      <c r="C4672" t="str">
        <f>IF(E4672=0,TEXT(dados!A4587,"00000000"),IF(E4672=2,TEXT(dados!A4587,"0000"),TEXT(dados!A4587,"#")))</f>
        <v>42023100</v>
      </c>
      <c r="D4672" t="str">
        <f>IF(dados!B4587=0,"",dados!B4587)</f>
        <v/>
      </c>
      <c r="E4672">
        <f>dados!C4587</f>
        <v>0</v>
      </c>
      <c r="F4672" t="str">
        <f>dados!D4587</f>
        <v>Artigos de bolsos/bolsas,de couro natural/reconstit.etc</v>
      </c>
      <c r="G4672"/>
      <c r="H4672"/>
      <c r="I4672"/>
      <c r="J4672"/>
      <c r="K4672" s="13"/>
      <c r="L4672" s="13">
        <f>dados!I4587/100</f>
        <v>0.1429</v>
      </c>
      <c r="M4672" s="13">
        <f>dados!J4587/100</f>
        <v>0.18390000000000001</v>
      </c>
      <c r="N4672" s="13">
        <f>dados!K4587/100</f>
        <v>0.18</v>
      </c>
      <c r="O4672" s="13">
        <f>dados!L4587/100</f>
        <v>0</v>
      </c>
      <c r="P4672" s="12" t="str">
        <f>LEFT(Tabela2[[#This Row],[Código]],2)</f>
        <v>42</v>
      </c>
    </row>
    <row r="4673" spans="2:16" ht="15" customHeight="1" x14ac:dyDescent="0.25">
      <c r="B4673" s="31" t="str">
        <f>IF(Tabela2[[#This Row],[Tipo]] = 0,LOOKUP(Tabela2[[#This Row],[RESUMO]],Tabela3[Grupo],Tabela3[Meus produtos]),VLOOKUP(Tabela2[[#This Row],[Código]],Tabela4[[Código NBS/LC116]:[Meus serviços]],3,0))</f>
        <v>Não</v>
      </c>
      <c r="C4673" t="str">
        <f>IF(E4673=0,TEXT(dados!A4588,"00000000"),IF(E4673=2,TEXT(dados!A4588,"0000"),TEXT(dados!A4588,"#")))</f>
        <v>42023200</v>
      </c>
      <c r="D4673" t="str">
        <f>IF(dados!B4588=0,"",dados!B4588)</f>
        <v/>
      </c>
      <c r="E4673">
        <f>dados!C4588</f>
        <v>0</v>
      </c>
      <c r="F4673" t="str">
        <f>dados!D4588</f>
        <v>Artigos de bolsos/bolsas,de fls.de plastico/mat.textil</v>
      </c>
      <c r="G4673"/>
      <c r="H4673"/>
      <c r="I4673"/>
      <c r="J4673"/>
      <c r="K4673" s="13"/>
      <c r="L4673" s="13">
        <f>dados!I4588/100</f>
        <v>0.1429</v>
      </c>
      <c r="M4673" s="13">
        <f>dados!J4588/100</f>
        <v>0.18390000000000001</v>
      </c>
      <c r="N4673" s="13">
        <f>dados!K4588/100</f>
        <v>0.18</v>
      </c>
      <c r="O4673" s="13">
        <f>dados!L4588/100</f>
        <v>0</v>
      </c>
      <c r="P4673" s="12" t="str">
        <f>LEFT(Tabela2[[#This Row],[Código]],2)</f>
        <v>42</v>
      </c>
    </row>
    <row r="4674" spans="2:16" ht="15" customHeight="1" x14ac:dyDescent="0.25">
      <c r="B4674" s="31" t="str">
        <f>IF(Tabela2[[#This Row],[Tipo]] = 0,LOOKUP(Tabela2[[#This Row],[RESUMO]],Tabela3[Grupo],Tabela3[Meus produtos]),VLOOKUP(Tabela2[[#This Row],[Código]],Tabela4[[Código NBS/LC116]:[Meus serviços]],3,0))</f>
        <v>Não</v>
      </c>
      <c r="C4674" t="str">
        <f>IF(E4674=0,TEXT(dados!A4589,"00000000"),IF(E4674=2,TEXT(dados!A4589,"0000"),TEXT(dados!A4589,"#")))</f>
        <v>42023900</v>
      </c>
      <c r="D4674" t="str">
        <f>IF(dados!B4589=0,"",dados!B4589)</f>
        <v/>
      </c>
      <c r="E4674">
        <f>dados!C4589</f>
        <v>0</v>
      </c>
      <c r="F4674" t="str">
        <f>dados!D4589</f>
        <v>Artigos de bolsos/bolsas,de outs.materias</v>
      </c>
      <c r="G4674"/>
      <c r="H4674"/>
      <c r="I4674"/>
      <c r="J4674"/>
      <c r="K4674" s="13"/>
      <c r="L4674" s="13">
        <f>dados!I4589/100</f>
        <v>0.1429</v>
      </c>
      <c r="M4674" s="13">
        <f>dados!J4589/100</f>
        <v>0.18390000000000001</v>
      </c>
      <c r="N4674" s="13">
        <f>dados!K4589/100</f>
        <v>0.18</v>
      </c>
      <c r="O4674" s="13">
        <f>dados!L4589/100</f>
        <v>0</v>
      </c>
      <c r="P4674" s="12" t="str">
        <f>LEFT(Tabela2[[#This Row],[Código]],2)</f>
        <v>42</v>
      </c>
    </row>
    <row r="4675" spans="2:16" ht="15" customHeight="1" x14ac:dyDescent="0.25">
      <c r="B4675" s="31" t="str">
        <f>IF(Tabela2[[#This Row],[Tipo]] = 0,LOOKUP(Tabela2[[#This Row],[RESUMO]],Tabela3[Grupo],Tabela3[Meus produtos]),VLOOKUP(Tabela2[[#This Row],[Código]],Tabela4[[Código NBS/LC116]:[Meus serviços]],3,0))</f>
        <v>Não</v>
      </c>
      <c r="C4675" t="str">
        <f>IF(E4675=0,TEXT(dados!A4590,"00000000"),IF(E4675=2,TEXT(dados!A4590,"0000"),TEXT(dados!A4590,"#")))</f>
        <v>42029100</v>
      </c>
      <c r="D4675" t="str">
        <f>IF(dados!B4590=0,"",dados!B4590)</f>
        <v/>
      </c>
      <c r="E4675">
        <f>dados!C4590</f>
        <v>0</v>
      </c>
      <c r="F4675" t="str">
        <f>dados!D4590</f>
        <v>Outs.artefatos de couro natural/reconstituido/enverniz.</v>
      </c>
      <c r="G4675"/>
      <c r="H4675"/>
      <c r="I4675"/>
      <c r="J4675"/>
      <c r="K4675" s="13"/>
      <c r="L4675" s="13">
        <f>dados!I4590/100</f>
        <v>0.14169999999999999</v>
      </c>
      <c r="M4675" s="13">
        <f>dados!J4590/100</f>
        <v>0.1797</v>
      </c>
      <c r="N4675" s="13">
        <f>dados!K4590/100</f>
        <v>0.18</v>
      </c>
      <c r="O4675" s="13">
        <f>dados!L4590/100</f>
        <v>0</v>
      </c>
      <c r="P4675" s="12" t="str">
        <f>LEFT(Tabela2[[#This Row],[Código]],2)</f>
        <v>42</v>
      </c>
    </row>
    <row r="4676" spans="2:16" ht="15" customHeight="1" x14ac:dyDescent="0.25">
      <c r="B4676" s="31" t="str">
        <f>IF(Tabela2[[#This Row],[Tipo]] = 0,LOOKUP(Tabela2[[#This Row],[RESUMO]],Tabela3[Grupo],Tabela3[Meus produtos]),VLOOKUP(Tabela2[[#This Row],[Código]],Tabela4[[Código NBS/LC116]:[Meus serviços]],3,0))</f>
        <v>Não</v>
      </c>
      <c r="C4676" t="str">
        <f>IF(E4676=0,TEXT(dados!A4591,"00000000"),IF(E4676=2,TEXT(dados!A4591,"0000"),TEXT(dados!A4591,"#")))</f>
        <v>42029200</v>
      </c>
      <c r="D4676" t="str">
        <f>IF(dados!B4591=0,"",dados!B4591)</f>
        <v/>
      </c>
      <c r="E4676">
        <f>dados!C4591</f>
        <v>0</v>
      </c>
      <c r="F4676" t="str">
        <f>dados!D4591</f>
        <v>Outs.artefatos,de fls.de plastico ou materias texteis</v>
      </c>
      <c r="G4676"/>
      <c r="H4676"/>
      <c r="I4676"/>
      <c r="J4676"/>
      <c r="K4676" s="13"/>
      <c r="L4676" s="13">
        <f>dados!I4591/100</f>
        <v>0.14169999999999999</v>
      </c>
      <c r="M4676" s="13">
        <f>dados!J4591/100</f>
        <v>0.1923</v>
      </c>
      <c r="N4676" s="13">
        <f>dados!K4591/100</f>
        <v>0.18</v>
      </c>
      <c r="O4676" s="13">
        <f>dados!L4591/100</f>
        <v>0</v>
      </c>
      <c r="P4676" s="12" t="str">
        <f>LEFT(Tabela2[[#This Row],[Código]],2)</f>
        <v>42</v>
      </c>
    </row>
    <row r="4677" spans="2:16" ht="15" customHeight="1" x14ac:dyDescent="0.25">
      <c r="B4677" s="31" t="str">
        <f>IF(Tabela2[[#This Row],[Tipo]] = 0,LOOKUP(Tabela2[[#This Row],[RESUMO]],Tabela3[Grupo],Tabela3[Meus produtos]),VLOOKUP(Tabela2[[#This Row],[Código]],Tabela4[[Código NBS/LC116]:[Meus serviços]],3,0))</f>
        <v>Não</v>
      </c>
      <c r="C4677" t="str">
        <f>IF(E4677=0,TEXT(dados!A4592,"00000000"),IF(E4677=2,TEXT(dados!A4592,"0000"),TEXT(dados!A4592,"#")))</f>
        <v>42029900</v>
      </c>
      <c r="D4677" t="str">
        <f>IF(dados!B4592=0,"",dados!B4592)</f>
        <v/>
      </c>
      <c r="E4677">
        <f>dados!C4592</f>
        <v>0</v>
      </c>
      <c r="F4677" t="str">
        <f>dados!D4592</f>
        <v>Outros artefatos,de outs.materias</v>
      </c>
      <c r="G4677"/>
      <c r="H4677"/>
      <c r="I4677"/>
      <c r="J4677"/>
      <c r="K4677" s="13"/>
      <c r="L4677" s="13">
        <f>dados!I4592/100</f>
        <v>0.14169999999999999</v>
      </c>
      <c r="M4677" s="13">
        <f>dados!J4592/100</f>
        <v>0.1797</v>
      </c>
      <c r="N4677" s="13">
        <f>dados!K4592/100</f>
        <v>0.18</v>
      </c>
      <c r="O4677" s="13">
        <f>dados!L4592/100</f>
        <v>0</v>
      </c>
      <c r="P4677" s="12" t="str">
        <f>LEFT(Tabela2[[#This Row],[Código]],2)</f>
        <v>42</v>
      </c>
    </row>
    <row r="4678" spans="2:16" ht="15" customHeight="1" x14ac:dyDescent="0.25">
      <c r="B4678" s="31" t="str">
        <f>IF(Tabela2[[#This Row],[Tipo]] = 0,LOOKUP(Tabela2[[#This Row],[RESUMO]],Tabela3[Grupo],Tabela3[Meus produtos]),VLOOKUP(Tabela2[[#This Row],[Código]],Tabela4[[Código NBS/LC116]:[Meus serviços]],3,0))</f>
        <v>Não</v>
      </c>
      <c r="C4678" t="str">
        <f>IF(E4678=0,TEXT(dados!A4593,"00000000"),IF(E4678=2,TEXT(dados!A4593,"0000"),TEXT(dados!A4593,"#")))</f>
        <v>42031000</v>
      </c>
      <c r="D4678" t="str">
        <f>IF(dados!B4593=0,"",dados!B4593)</f>
        <v/>
      </c>
      <c r="E4678">
        <f>dados!C4593</f>
        <v>0</v>
      </c>
      <c r="F4678" t="str">
        <f>dados!D4593</f>
        <v>Vestuario de couro natural ou reconstituido</v>
      </c>
      <c r="G4678"/>
      <c r="H4678"/>
      <c r="I4678"/>
      <c r="J4678"/>
      <c r="K4678" s="13"/>
      <c r="L4678" s="13">
        <f>dados!I4593/100</f>
        <v>0.1429</v>
      </c>
      <c r="M4678" s="13">
        <f>dados!J4593/100</f>
        <v>0.18390000000000001</v>
      </c>
      <c r="N4678" s="13">
        <f>dados!K4593/100</f>
        <v>0.18</v>
      </c>
      <c r="O4678" s="13">
        <f>dados!L4593/100</f>
        <v>0</v>
      </c>
      <c r="P4678" s="12" t="str">
        <f>LEFT(Tabela2[[#This Row],[Código]],2)</f>
        <v>42</v>
      </c>
    </row>
    <row r="4679" spans="2:16" ht="15" customHeight="1" x14ac:dyDescent="0.25">
      <c r="B4679" s="31" t="str">
        <f>IF(Tabela2[[#This Row],[Tipo]] = 0,LOOKUP(Tabela2[[#This Row],[RESUMO]],Tabela3[Grupo],Tabela3[Meus produtos]),VLOOKUP(Tabela2[[#This Row],[Código]],Tabela4[[Código NBS/LC116]:[Meus serviços]],3,0))</f>
        <v>Não</v>
      </c>
      <c r="C4679" t="str">
        <f>IF(E4679=0,TEXT(dados!A4594,"00000000"),IF(E4679=2,TEXT(dados!A4594,"0000"),TEXT(dados!A4594,"#")))</f>
        <v>42032100</v>
      </c>
      <c r="D4679" t="str">
        <f>IF(dados!B4594=0,"",dados!B4594)</f>
        <v/>
      </c>
      <c r="E4679">
        <f>dados!C4594</f>
        <v>0</v>
      </c>
      <c r="F4679" t="str">
        <f>dados!D4594</f>
        <v>Luvas,mitemes,etc.p/esportes,de couro natural/reconstit</v>
      </c>
      <c r="G4679"/>
      <c r="H4679"/>
      <c r="I4679"/>
      <c r="J4679"/>
      <c r="K4679" s="13"/>
      <c r="L4679" s="13">
        <f>dados!I4594/100</f>
        <v>0.1429</v>
      </c>
      <c r="M4679" s="13">
        <f>dados!J4594/100</f>
        <v>0.18390000000000001</v>
      </c>
      <c r="N4679" s="13">
        <f>dados!K4594/100</f>
        <v>0.18</v>
      </c>
      <c r="O4679" s="13">
        <f>dados!L4594/100</f>
        <v>0</v>
      </c>
      <c r="P4679" s="12" t="str">
        <f>LEFT(Tabela2[[#This Row],[Código]],2)</f>
        <v>42</v>
      </c>
    </row>
    <row r="4680" spans="2:16" ht="15" customHeight="1" x14ac:dyDescent="0.25">
      <c r="B4680" s="31" t="str">
        <f>IF(Tabela2[[#This Row],[Tipo]] = 0,LOOKUP(Tabela2[[#This Row],[RESUMO]],Tabela3[Grupo],Tabela3[Meus produtos]),VLOOKUP(Tabela2[[#This Row],[Código]],Tabela4[[Código NBS/LC116]:[Meus serviços]],3,0))</f>
        <v>Não</v>
      </c>
      <c r="C4680" t="str">
        <f>IF(E4680=0,TEXT(dados!A4595,"00000000"),IF(E4680=2,TEXT(dados!A4595,"0000"),TEXT(dados!A4595,"#")))</f>
        <v>42032900</v>
      </c>
      <c r="D4680" t="str">
        <f>IF(dados!B4595=0,"",dados!B4595)</f>
        <v/>
      </c>
      <c r="E4680">
        <f>dados!C4595</f>
        <v>0</v>
      </c>
      <c r="F4680" t="str">
        <f>dados!D4595</f>
        <v>Outs.luvas,mitemes,etc.de couro natural/ reconstituido</v>
      </c>
      <c r="G4680"/>
      <c r="H4680"/>
      <c r="I4680"/>
      <c r="J4680"/>
      <c r="K4680" s="13"/>
      <c r="L4680" s="13">
        <f>dados!I4595/100</f>
        <v>0.1429</v>
      </c>
      <c r="M4680" s="13">
        <f>dados!J4595/100</f>
        <v>0.18390000000000001</v>
      </c>
      <c r="N4680" s="13">
        <f>dados!K4595/100</f>
        <v>0.18</v>
      </c>
      <c r="O4680" s="13">
        <f>dados!L4595/100</f>
        <v>0</v>
      </c>
      <c r="P4680" s="12" t="str">
        <f>LEFT(Tabela2[[#This Row],[Código]],2)</f>
        <v>42</v>
      </c>
    </row>
    <row r="4681" spans="2:16" ht="15" customHeight="1" x14ac:dyDescent="0.25">
      <c r="B4681" s="31" t="str">
        <f>IF(Tabela2[[#This Row],[Tipo]] = 0,LOOKUP(Tabela2[[#This Row],[RESUMO]],Tabela3[Grupo],Tabela3[Meus produtos]),VLOOKUP(Tabela2[[#This Row],[Código]],Tabela4[[Código NBS/LC116]:[Meus serviços]],3,0))</f>
        <v>Não</v>
      </c>
      <c r="C4681" t="str">
        <f>IF(E4681=0,TEXT(dados!A4596,"00000000"),IF(E4681=2,TEXT(dados!A4596,"0000"),TEXT(dados!A4596,"#")))</f>
        <v>42032900</v>
      </c>
      <c r="D4681">
        <f>IF(dados!B4596=0,"",dados!B4596)</f>
        <v>1</v>
      </c>
      <c r="E4681">
        <f>dados!C4596</f>
        <v>0</v>
      </c>
      <c r="F4681" t="str">
        <f>dados!D4596</f>
        <v>De protecao, para trabalho manual</v>
      </c>
      <c r="G4681"/>
      <c r="H4681"/>
      <c r="I4681"/>
      <c r="J4681"/>
      <c r="K4681" s="13"/>
      <c r="L4681" s="13">
        <f>dados!I4596/100</f>
        <v>0.13449999999999998</v>
      </c>
      <c r="M4681" s="13">
        <f>dados!J4596/100</f>
        <v>0.17550000000000002</v>
      </c>
      <c r="N4681" s="13">
        <f>dados!K4596/100</f>
        <v>0.18</v>
      </c>
      <c r="O4681" s="13">
        <f>dados!L4596/100</f>
        <v>0</v>
      </c>
      <c r="P4681" s="12" t="str">
        <f>LEFT(Tabela2[[#This Row],[Código]],2)</f>
        <v>42</v>
      </c>
    </row>
    <row r="4682" spans="2:16" ht="15" customHeight="1" x14ac:dyDescent="0.25">
      <c r="B4682" s="31" t="str">
        <f>IF(Tabela2[[#This Row],[Tipo]] = 0,LOOKUP(Tabela2[[#This Row],[RESUMO]],Tabela3[Grupo],Tabela3[Meus produtos]),VLOOKUP(Tabela2[[#This Row],[Código]],Tabela4[[Código NBS/LC116]:[Meus serviços]],3,0))</f>
        <v>Não</v>
      </c>
      <c r="C4682" t="str">
        <f>IF(E4682=0,TEXT(dados!A4597,"00000000"),IF(E4682=2,TEXT(dados!A4597,"0000"),TEXT(dados!A4597,"#")))</f>
        <v>42033000</v>
      </c>
      <c r="D4682" t="str">
        <f>IF(dados!B4597=0,"",dados!B4597)</f>
        <v/>
      </c>
      <c r="E4682">
        <f>dados!C4597</f>
        <v>0</v>
      </c>
      <c r="F4682" t="str">
        <f>dados!D4597</f>
        <v>Cintos,cinturoes,bandoleiras,etc.de couro nat/reconstit</v>
      </c>
      <c r="G4682"/>
      <c r="H4682"/>
      <c r="I4682"/>
      <c r="J4682"/>
      <c r="K4682" s="13"/>
      <c r="L4682" s="13">
        <f>dados!I4597/100</f>
        <v>0.1429</v>
      </c>
      <c r="M4682" s="13">
        <f>dados!J4597/100</f>
        <v>0.18390000000000001</v>
      </c>
      <c r="N4682" s="13">
        <f>dados!K4597/100</f>
        <v>0.18</v>
      </c>
      <c r="O4682" s="13">
        <f>dados!L4597/100</f>
        <v>0</v>
      </c>
      <c r="P4682" s="12" t="str">
        <f>LEFT(Tabela2[[#This Row],[Código]],2)</f>
        <v>42</v>
      </c>
    </row>
    <row r="4683" spans="2:16" ht="15" customHeight="1" x14ac:dyDescent="0.25">
      <c r="B4683" s="31" t="str">
        <f>IF(Tabela2[[#This Row],[Tipo]] = 0,LOOKUP(Tabela2[[#This Row],[RESUMO]],Tabela3[Grupo],Tabela3[Meus produtos]),VLOOKUP(Tabela2[[#This Row],[Código]],Tabela4[[Código NBS/LC116]:[Meus serviços]],3,0))</f>
        <v>Não</v>
      </c>
      <c r="C4683" t="str">
        <f>IF(E4683=0,TEXT(dados!A4598,"00000000"),IF(E4683=2,TEXT(dados!A4598,"0000"),TEXT(dados!A4598,"#")))</f>
        <v>42034000</v>
      </c>
      <c r="D4683" t="str">
        <f>IF(dados!B4598=0,"",dados!B4598)</f>
        <v/>
      </c>
      <c r="E4683">
        <f>dados!C4598</f>
        <v>0</v>
      </c>
      <c r="F4683" t="str">
        <f>dados!D4598</f>
        <v>Outs.acessorios de vestuario,de couro natural/reconstit</v>
      </c>
      <c r="G4683"/>
      <c r="H4683"/>
      <c r="I4683"/>
      <c r="J4683"/>
      <c r="K4683" s="13"/>
      <c r="L4683" s="13">
        <f>dados!I4598/100</f>
        <v>0.1429</v>
      </c>
      <c r="M4683" s="13">
        <f>dados!J4598/100</f>
        <v>0.18390000000000001</v>
      </c>
      <c r="N4683" s="13">
        <f>dados!K4598/100</f>
        <v>0.18</v>
      </c>
      <c r="O4683" s="13">
        <f>dados!L4598/100</f>
        <v>0</v>
      </c>
      <c r="P4683" s="12" t="str">
        <f>LEFT(Tabela2[[#This Row],[Código]],2)</f>
        <v>42</v>
      </c>
    </row>
    <row r="4684" spans="2:16" ht="15" customHeight="1" x14ac:dyDescent="0.25">
      <c r="B4684" s="31" t="str">
        <f>IF(Tabela2[[#This Row],[Tipo]] = 0,LOOKUP(Tabela2[[#This Row],[RESUMO]],Tabela3[Grupo],Tabela3[Meus produtos]),VLOOKUP(Tabela2[[#This Row],[Código]],Tabela4[[Código NBS/LC116]:[Meus serviços]],3,0))</f>
        <v>Não</v>
      </c>
      <c r="C4684" t="str">
        <f>IF(E4684=0,TEXT(dados!A4599,"00000000"),IF(E4684=2,TEXT(dados!A4599,"0000"),TEXT(dados!A4599,"#")))</f>
        <v>42050000</v>
      </c>
      <c r="D4684" t="str">
        <f>IF(dados!B4599=0,"",dados!B4599)</f>
        <v/>
      </c>
      <c r="E4684">
        <f>dados!C4599</f>
        <v>0</v>
      </c>
      <c r="F4684" t="str">
        <f>dados!D4599</f>
        <v>Outros obras de couro natural ou reconstituido</v>
      </c>
      <c r="G4684"/>
      <c r="H4684"/>
      <c r="I4684"/>
      <c r="J4684"/>
      <c r="K4684" s="13"/>
      <c r="L4684" s="13">
        <f>dados!I4599/100</f>
        <v>0.1429</v>
      </c>
      <c r="M4684" s="13">
        <f>dados!J4599/100</f>
        <v>0.18579999999999999</v>
      </c>
      <c r="N4684" s="13">
        <f>dados!K4599/100</f>
        <v>0.18</v>
      </c>
      <c r="O4684" s="13">
        <f>dados!L4599/100</f>
        <v>0</v>
      </c>
      <c r="P4684" s="12" t="str">
        <f>LEFT(Tabela2[[#This Row],[Código]],2)</f>
        <v>42</v>
      </c>
    </row>
    <row r="4685" spans="2:16" ht="15" customHeight="1" x14ac:dyDescent="0.25">
      <c r="B4685" s="31" t="str">
        <f>IF(Tabela2[[#This Row],[Tipo]] = 0,LOOKUP(Tabela2[[#This Row],[RESUMO]],Tabela3[Grupo],Tabela3[Meus produtos]),VLOOKUP(Tabela2[[#This Row],[Código]],Tabela4[[Código NBS/LC116]:[Meus serviços]],3,0))</f>
        <v>Não</v>
      </c>
      <c r="C4685" t="str">
        <f>IF(E4685=0,TEXT(dados!A4600,"00000000"),IF(E4685=2,TEXT(dados!A4600,"0000"),TEXT(dados!A4600,"#")))</f>
        <v>42060000</v>
      </c>
      <c r="D4685" t="str">
        <f>IF(dados!B4600=0,"",dados!B4600)</f>
        <v/>
      </c>
      <c r="E4685">
        <f>dados!C4600</f>
        <v>0</v>
      </c>
      <c r="F4685" t="str">
        <f>dados!D4600</f>
        <v xml:space="preserve">Obras de couro artigos de correeiro ou de seleiro artigos de viagem bolsas e artigos semelhantes obras de tripa obras de tripa de baudruches de bexiga ou de tendoes </v>
      </c>
      <c r="G4685"/>
      <c r="H4685"/>
      <c r="I4685"/>
      <c r="J4685"/>
      <c r="K4685" s="13"/>
      <c r="L4685" s="13">
        <f>dados!I4600/100</f>
        <v>0.1429</v>
      </c>
      <c r="M4685" s="13">
        <f>dados!J4600/100</f>
        <v>0.18390000000000001</v>
      </c>
      <c r="N4685" s="13">
        <f>dados!K4600/100</f>
        <v>0.18</v>
      </c>
      <c r="O4685" s="13">
        <f>dados!L4600/100</f>
        <v>0</v>
      </c>
      <c r="P4685" s="12" t="str">
        <f>LEFT(Tabela2[[#This Row],[Código]],2)</f>
        <v>42</v>
      </c>
    </row>
    <row r="4686" spans="2:16" ht="15" customHeight="1" x14ac:dyDescent="0.25">
      <c r="B4686" s="31" t="str">
        <f>IF(Tabela2[[#This Row],[Tipo]] = 0,LOOKUP(Tabela2[[#This Row],[RESUMO]],Tabela3[Grupo],Tabela3[Meus produtos]),VLOOKUP(Tabela2[[#This Row],[Código]],Tabela4[[Código NBS/LC116]:[Meus serviços]],3,0))</f>
        <v>Não</v>
      </c>
      <c r="C4686" t="str">
        <f>IF(E4686=0,TEXT(dados!A4601,"00000000"),IF(E4686=2,TEXT(dados!A4601,"0000"),TEXT(dados!A4601,"#")))</f>
        <v>42060000</v>
      </c>
      <c r="D4686">
        <f>IF(dados!B4601=0,"",dados!B4601)</f>
        <v>1</v>
      </c>
      <c r="E4686">
        <f>dados!C4601</f>
        <v>0</v>
      </c>
      <c r="F4686" t="str">
        <f>dados!D4601</f>
        <v>Cordas de tripa</v>
      </c>
      <c r="G4686"/>
      <c r="H4686"/>
      <c r="I4686"/>
      <c r="J4686"/>
      <c r="K4686" s="13"/>
      <c r="L4686" s="13">
        <f>dados!I4601/100</f>
        <v>0.13449999999999998</v>
      </c>
      <c r="M4686" s="13">
        <f>dados!J4601/100</f>
        <v>0.17550000000000002</v>
      </c>
      <c r="N4686" s="13">
        <f>dados!K4601/100</f>
        <v>0.18</v>
      </c>
      <c r="O4686" s="13">
        <f>dados!L4601/100</f>
        <v>0</v>
      </c>
      <c r="P4686" s="12" t="str">
        <f>LEFT(Tabela2[[#This Row],[Código]],2)</f>
        <v>42</v>
      </c>
    </row>
    <row r="4687" spans="2:16" ht="15" customHeight="1" x14ac:dyDescent="0.25">
      <c r="B4687" s="31" t="str">
        <f>IF(Tabela2[[#This Row],[Tipo]] = 0,LOOKUP(Tabela2[[#This Row],[RESUMO]],Tabela3[Grupo],Tabela3[Meus produtos]),VLOOKUP(Tabela2[[#This Row],[Código]],Tabela4[[Código NBS/LC116]:[Meus serviços]],3,0))</f>
        <v>Não</v>
      </c>
      <c r="C4687" t="str">
        <f>IF(E4687=0,TEXT(dados!A4602,"00000000"),IF(E4687=2,TEXT(dados!A4602,"0000"),TEXT(dados!A4602,"#")))</f>
        <v>43011000</v>
      </c>
      <c r="D4687" t="str">
        <f>IF(dados!B4602=0,"",dados!B4602)</f>
        <v/>
      </c>
      <c r="E4687">
        <f>dados!C4602</f>
        <v>0</v>
      </c>
      <c r="F4687" t="str">
        <f>dados!D4602</f>
        <v>Peleteria em bruto,de vison,inteira</v>
      </c>
      <c r="G4687"/>
      <c r="H4687"/>
      <c r="I4687"/>
      <c r="J4687"/>
      <c r="K4687" s="13"/>
      <c r="L4687" s="13">
        <f>dados!I4602/100</f>
        <v>0.13449999999999998</v>
      </c>
      <c r="M4687" s="13">
        <f>dados!J4602/100</f>
        <v>0.16589999999999999</v>
      </c>
      <c r="N4687" s="13">
        <f>dados!K4602/100</f>
        <v>0.18</v>
      </c>
      <c r="O4687" s="13">
        <f>dados!L4602/100</f>
        <v>0</v>
      </c>
      <c r="P4687" s="12" t="str">
        <f>LEFT(Tabela2[[#This Row],[Código]],2)</f>
        <v>43</v>
      </c>
    </row>
    <row r="4688" spans="2:16" ht="15" customHeight="1" x14ac:dyDescent="0.25">
      <c r="B4688" s="31" t="str">
        <f>IF(Tabela2[[#This Row],[Tipo]] = 0,LOOKUP(Tabela2[[#This Row],[RESUMO]],Tabela3[Grupo],Tabela3[Meus produtos]),VLOOKUP(Tabela2[[#This Row],[Código]],Tabela4[[Código NBS/LC116]:[Meus serviços]],3,0))</f>
        <v>Não</v>
      </c>
      <c r="C4688" t="str">
        <f>IF(E4688=0,TEXT(dados!A4603,"00000000"),IF(E4688=2,TEXT(dados!A4603,"0000"),TEXT(dados!A4603,"#")))</f>
        <v>43013000</v>
      </c>
      <c r="D4688" t="str">
        <f>IF(dados!B4603=0,"",dados!B4603)</f>
        <v/>
      </c>
      <c r="E4688">
        <f>dados!C4603</f>
        <v>0</v>
      </c>
      <c r="F4688" t="str">
        <f>dados!D4603</f>
        <v>Peleteria em bruto,de cordeiros astraca,etc.inteira</v>
      </c>
      <c r="G4688"/>
      <c r="H4688"/>
      <c r="I4688"/>
      <c r="J4688"/>
      <c r="K4688" s="13"/>
      <c r="L4688" s="13">
        <f>dados!I4603/100</f>
        <v>0.13449999999999998</v>
      </c>
      <c r="M4688" s="13">
        <f>dados!J4603/100</f>
        <v>0.16589999999999999</v>
      </c>
      <c r="N4688" s="13">
        <f>dados!K4603/100</f>
        <v>0.18</v>
      </c>
      <c r="O4688" s="13">
        <f>dados!L4603/100</f>
        <v>0</v>
      </c>
      <c r="P4688" s="12" t="str">
        <f>LEFT(Tabela2[[#This Row],[Código]],2)</f>
        <v>43</v>
      </c>
    </row>
    <row r="4689" spans="2:16" ht="15" customHeight="1" x14ac:dyDescent="0.25">
      <c r="B4689" s="31" t="str">
        <f>IF(Tabela2[[#This Row],[Tipo]] = 0,LOOKUP(Tabela2[[#This Row],[RESUMO]],Tabela3[Grupo],Tabela3[Meus produtos]),VLOOKUP(Tabela2[[#This Row],[Código]],Tabela4[[Código NBS/LC116]:[Meus serviços]],3,0))</f>
        <v>Não</v>
      </c>
      <c r="C4689" t="str">
        <f>IF(E4689=0,TEXT(dados!A4604,"00000000"),IF(E4689=2,TEXT(dados!A4604,"0000"),TEXT(dados!A4604,"#")))</f>
        <v>43016000</v>
      </c>
      <c r="D4689" t="str">
        <f>IF(dados!B4604=0,"",dados!B4604)</f>
        <v/>
      </c>
      <c r="E4689">
        <f>dados!C4604</f>
        <v>0</v>
      </c>
      <c r="F4689" t="str">
        <f>dados!D4604</f>
        <v>Peleteria em bruto,de raposa,inteira</v>
      </c>
      <c r="G4689"/>
      <c r="H4689"/>
      <c r="I4689"/>
      <c r="J4689"/>
      <c r="K4689" s="13"/>
      <c r="L4689" s="13">
        <f>dados!I4604/100</f>
        <v>0.13449999999999998</v>
      </c>
      <c r="M4689" s="13">
        <f>dados!J4604/100</f>
        <v>0.16589999999999999</v>
      </c>
      <c r="N4689" s="13">
        <f>dados!K4604/100</f>
        <v>0.18</v>
      </c>
      <c r="O4689" s="13">
        <f>dados!L4604/100</f>
        <v>0</v>
      </c>
      <c r="P4689" s="12" t="str">
        <f>LEFT(Tabela2[[#This Row],[Código]],2)</f>
        <v>43</v>
      </c>
    </row>
    <row r="4690" spans="2:16" ht="15" customHeight="1" x14ac:dyDescent="0.25">
      <c r="B4690" s="31" t="str">
        <f>IF(Tabela2[[#This Row],[Tipo]] = 0,LOOKUP(Tabela2[[#This Row],[RESUMO]],Tabela3[Grupo],Tabela3[Meus produtos]),VLOOKUP(Tabela2[[#This Row],[Código]],Tabela4[[Código NBS/LC116]:[Meus serviços]],3,0))</f>
        <v>Não</v>
      </c>
      <c r="C4690" t="str">
        <f>IF(E4690=0,TEXT(dados!A4605,"00000000"),IF(E4690=2,TEXT(dados!A4605,"0000"),TEXT(dados!A4605,"#")))</f>
        <v>43018000</v>
      </c>
      <c r="D4690" t="str">
        <f>IF(dados!B4605=0,"",dados!B4605)</f>
        <v/>
      </c>
      <c r="E4690">
        <f>dados!C4605</f>
        <v>0</v>
      </c>
      <c r="F4690" t="str">
        <f>dados!D4605</f>
        <v>Peleteria em bruto,de outs.animais,inteira</v>
      </c>
      <c r="G4690"/>
      <c r="H4690"/>
      <c r="I4690"/>
      <c r="J4690"/>
      <c r="K4690" s="13"/>
      <c r="L4690" s="13">
        <f>dados!I4605/100</f>
        <v>0.13449999999999998</v>
      </c>
      <c r="M4690" s="13">
        <f>dados!J4605/100</f>
        <v>0.16589999999999999</v>
      </c>
      <c r="N4690" s="13">
        <f>dados!K4605/100</f>
        <v>0.18</v>
      </c>
      <c r="O4690" s="13">
        <f>dados!L4605/100</f>
        <v>0</v>
      </c>
      <c r="P4690" s="12" t="str">
        <f>LEFT(Tabela2[[#This Row],[Código]],2)</f>
        <v>43</v>
      </c>
    </row>
    <row r="4691" spans="2:16" ht="15" customHeight="1" x14ac:dyDescent="0.25">
      <c r="B4691" s="31" t="str">
        <f>IF(Tabela2[[#This Row],[Tipo]] = 0,LOOKUP(Tabela2[[#This Row],[RESUMO]],Tabela3[Grupo],Tabela3[Meus produtos]),VLOOKUP(Tabela2[[#This Row],[Código]],Tabela4[[Código NBS/LC116]:[Meus serviços]],3,0))</f>
        <v>Não</v>
      </c>
      <c r="C4691" t="str">
        <f>IF(E4691=0,TEXT(dados!A4606,"00000000"),IF(E4691=2,TEXT(dados!A4606,"0000"),TEXT(dados!A4606,"#")))</f>
        <v>43019000</v>
      </c>
      <c r="D4691" t="str">
        <f>IF(dados!B4606=0,"",dados!B4606)</f>
        <v/>
      </c>
      <c r="E4691">
        <f>dados!C4606</f>
        <v>0</v>
      </c>
      <c r="F4691" t="str">
        <f>dados!D4606</f>
        <v>Cabecas,caudas,patas,etc.de animais util.na ind.peles</v>
      </c>
      <c r="G4691"/>
      <c r="H4691"/>
      <c r="I4691"/>
      <c r="J4691"/>
      <c r="K4691" s="13"/>
      <c r="L4691" s="13">
        <f>dados!I4606/100</f>
        <v>0.13449999999999998</v>
      </c>
      <c r="M4691" s="13">
        <f>dados!J4606/100</f>
        <v>0.16589999999999999</v>
      </c>
      <c r="N4691" s="13">
        <f>dados!K4606/100</f>
        <v>0.18</v>
      </c>
      <c r="O4691" s="13">
        <f>dados!L4606/100</f>
        <v>0</v>
      </c>
      <c r="P4691" s="12" t="str">
        <f>LEFT(Tabela2[[#This Row],[Código]],2)</f>
        <v>43</v>
      </c>
    </row>
    <row r="4692" spans="2:16" ht="15" customHeight="1" x14ac:dyDescent="0.25">
      <c r="B4692" s="31" t="str">
        <f>IF(Tabela2[[#This Row],[Tipo]] = 0,LOOKUP(Tabela2[[#This Row],[RESUMO]],Tabela3[Grupo],Tabela3[Meus produtos]),VLOOKUP(Tabela2[[#This Row],[Código]],Tabela4[[Código NBS/LC116]:[Meus serviços]],3,0))</f>
        <v>Não</v>
      </c>
      <c r="C4692" t="str">
        <f>IF(E4692=0,TEXT(dados!A4607,"00000000"),IF(E4692=2,TEXT(dados!A4607,"0000"),TEXT(dados!A4607,"#")))</f>
        <v>43021100</v>
      </c>
      <c r="D4692" t="str">
        <f>IF(dados!B4607=0,"",dados!B4607)</f>
        <v/>
      </c>
      <c r="E4692">
        <f>dados!C4607</f>
        <v>0</v>
      </c>
      <c r="F4692" t="str">
        <f>dados!D4607</f>
        <v>Peleteria curtida/acabada,de vison,inteira, n/reunida</v>
      </c>
      <c r="G4692"/>
      <c r="H4692"/>
      <c r="I4692"/>
      <c r="J4692"/>
      <c r="K4692" s="13"/>
      <c r="L4692" s="13">
        <f>dados!I4607/100</f>
        <v>0.17309999999999998</v>
      </c>
      <c r="M4692" s="13">
        <f>dados!J4607/100</f>
        <v>0.20850000000000002</v>
      </c>
      <c r="N4692" s="13">
        <f>dados!K4607/100</f>
        <v>0.18</v>
      </c>
      <c r="O4692" s="13">
        <f>dados!L4607/100</f>
        <v>0</v>
      </c>
      <c r="P4692" s="12" t="str">
        <f>LEFT(Tabela2[[#This Row],[Código]],2)</f>
        <v>43</v>
      </c>
    </row>
    <row r="4693" spans="2:16" ht="15" customHeight="1" x14ac:dyDescent="0.25">
      <c r="B4693" s="31" t="str">
        <f>IF(Tabela2[[#This Row],[Tipo]] = 0,LOOKUP(Tabela2[[#This Row],[RESUMO]],Tabela3[Grupo],Tabela3[Meus produtos]),VLOOKUP(Tabela2[[#This Row],[Código]],Tabela4[[Código NBS/LC116]:[Meus serviços]],3,0))</f>
        <v>Não</v>
      </c>
      <c r="C4693" t="str">
        <f>IF(E4693=0,TEXT(dados!A4608,"00000000"),IF(E4693=2,TEXT(dados!A4608,"0000"),TEXT(dados!A4608,"#")))</f>
        <v>43021910</v>
      </c>
      <c r="D4693" t="str">
        <f>IF(dados!B4608=0,"",dados!B4608)</f>
        <v/>
      </c>
      <c r="E4693">
        <f>dados!C4608</f>
        <v>0</v>
      </c>
      <c r="F4693" t="str">
        <f>dados!D4608</f>
        <v>Peleteria curtida/acabada,de ovinos,inteira, n/reunida</v>
      </c>
      <c r="G4693"/>
      <c r="H4693"/>
      <c r="I4693"/>
      <c r="J4693"/>
      <c r="K4693" s="13"/>
      <c r="L4693" s="13">
        <f>dados!I4608/100</f>
        <v>0.1429</v>
      </c>
      <c r="M4693" s="13">
        <f>dados!J4608/100</f>
        <v>0.17829999999999999</v>
      </c>
      <c r="N4693" s="13">
        <f>dados!K4608/100</f>
        <v>0.18</v>
      </c>
      <c r="O4693" s="13">
        <f>dados!L4608/100</f>
        <v>0</v>
      </c>
      <c r="P4693" s="12" t="str">
        <f>LEFT(Tabela2[[#This Row],[Código]],2)</f>
        <v>43</v>
      </c>
    </row>
    <row r="4694" spans="2:16" ht="15" customHeight="1" x14ac:dyDescent="0.25">
      <c r="B4694" s="31" t="str">
        <f>IF(Tabela2[[#This Row],[Tipo]] = 0,LOOKUP(Tabela2[[#This Row],[RESUMO]],Tabela3[Grupo],Tabela3[Meus produtos]),VLOOKUP(Tabela2[[#This Row],[Código]],Tabela4[[Código NBS/LC116]:[Meus serviços]],3,0))</f>
        <v>Não</v>
      </c>
      <c r="C4694" t="str">
        <f>IF(E4694=0,TEXT(dados!A4609,"00000000"),IF(E4694=2,TEXT(dados!A4609,"0000"),TEXT(dados!A4609,"#")))</f>
        <v>43021990</v>
      </c>
      <c r="D4694" t="str">
        <f>IF(dados!B4609=0,"",dados!B4609)</f>
        <v/>
      </c>
      <c r="E4694">
        <f>dados!C4609</f>
        <v>0</v>
      </c>
      <c r="F4694" t="str">
        <f>dados!D4609</f>
        <v>Peleteria curtida/acab.de outs.animais,inteir. n/reunida</v>
      </c>
      <c r="G4694"/>
      <c r="H4694"/>
      <c r="I4694"/>
      <c r="J4694"/>
      <c r="K4694" s="13"/>
      <c r="L4694" s="13">
        <f>dados!I4609/100</f>
        <v>0.1429</v>
      </c>
      <c r="M4694" s="13">
        <f>dados!J4609/100</f>
        <v>0.17829999999999999</v>
      </c>
      <c r="N4694" s="13">
        <f>dados!K4609/100</f>
        <v>0.18</v>
      </c>
      <c r="O4694" s="13">
        <f>dados!L4609/100</f>
        <v>0</v>
      </c>
      <c r="P4694" s="12" t="str">
        <f>LEFT(Tabela2[[#This Row],[Código]],2)</f>
        <v>43</v>
      </c>
    </row>
    <row r="4695" spans="2:16" ht="15" customHeight="1" x14ac:dyDescent="0.25">
      <c r="B4695" s="31" t="str">
        <f>IF(Tabela2[[#This Row],[Tipo]] = 0,LOOKUP(Tabela2[[#This Row],[RESUMO]],Tabela3[Grupo],Tabela3[Meus produtos]),VLOOKUP(Tabela2[[#This Row],[Código]],Tabela4[[Código NBS/LC116]:[Meus serviços]],3,0))</f>
        <v>Não</v>
      </c>
      <c r="C4695" t="str">
        <f>IF(E4695=0,TEXT(dados!A4610,"00000000"),IF(E4695=2,TEXT(dados!A4610,"0000"),TEXT(dados!A4610,"#")))</f>
        <v>43022000</v>
      </c>
      <c r="D4695" t="str">
        <f>IF(dados!B4610=0,"",dados!B4610)</f>
        <v/>
      </c>
      <c r="E4695">
        <f>dados!C4610</f>
        <v>0</v>
      </c>
      <c r="F4695" t="str">
        <f>dados!D4610</f>
        <v>Cabecas,caudas,etc.curtidas/acabads.inteiras,n/reunidas</v>
      </c>
      <c r="G4695"/>
      <c r="H4695"/>
      <c r="I4695"/>
      <c r="J4695"/>
      <c r="K4695" s="13"/>
      <c r="L4695" s="13">
        <f>dados!I4610/100</f>
        <v>0.17309999999999998</v>
      </c>
      <c r="M4695" s="13">
        <f>dados!J4610/100</f>
        <v>0.20850000000000002</v>
      </c>
      <c r="N4695" s="13">
        <f>dados!K4610/100</f>
        <v>0.18</v>
      </c>
      <c r="O4695" s="13">
        <f>dados!L4610/100</f>
        <v>0</v>
      </c>
      <c r="P4695" s="12" t="str">
        <f>LEFT(Tabela2[[#This Row],[Código]],2)</f>
        <v>43</v>
      </c>
    </row>
    <row r="4696" spans="2:16" ht="15" customHeight="1" x14ac:dyDescent="0.25">
      <c r="B4696" s="31" t="str">
        <f>IF(Tabela2[[#This Row],[Tipo]] = 0,LOOKUP(Tabela2[[#This Row],[RESUMO]],Tabela3[Grupo],Tabela3[Meus produtos]),VLOOKUP(Tabela2[[#This Row],[Código]],Tabela4[[Código NBS/LC116]:[Meus serviços]],3,0))</f>
        <v>Não</v>
      </c>
      <c r="C4696" t="str">
        <f>IF(E4696=0,TEXT(dados!A4611,"00000000"),IF(E4696=2,TEXT(dados!A4611,"0000"),TEXT(dados!A4611,"#")))</f>
        <v>43022000</v>
      </c>
      <c r="D4696">
        <f>IF(dados!B4611=0,"",dados!B4611)</f>
        <v>1</v>
      </c>
      <c r="E4696">
        <f>dados!C4611</f>
        <v>0</v>
      </c>
      <c r="F4696" t="str">
        <f>dados!D4611</f>
        <v>Cabecas, caudas, patas e outras partes, desperdicios e aparas, de coelho ou de lebre</v>
      </c>
      <c r="G4696"/>
      <c r="H4696"/>
      <c r="I4696"/>
      <c r="J4696"/>
      <c r="K4696" s="13"/>
      <c r="L4696" s="13">
        <f>dados!I4611/100</f>
        <v>0.1429</v>
      </c>
      <c r="M4696" s="13">
        <f>dados!J4611/100</f>
        <v>0.17829999999999999</v>
      </c>
      <c r="N4696" s="13">
        <f>dados!K4611/100</f>
        <v>0.18</v>
      </c>
      <c r="O4696" s="13">
        <f>dados!L4611/100</f>
        <v>0</v>
      </c>
      <c r="P4696" s="12" t="str">
        <f>LEFT(Tabela2[[#This Row],[Código]],2)</f>
        <v>43</v>
      </c>
    </row>
    <row r="4697" spans="2:16" ht="15" customHeight="1" x14ac:dyDescent="0.25">
      <c r="B4697" s="31" t="str">
        <f>IF(Tabela2[[#This Row],[Tipo]] = 0,LOOKUP(Tabela2[[#This Row],[RESUMO]],Tabela3[Grupo],Tabela3[Meus produtos]),VLOOKUP(Tabela2[[#This Row],[Código]],Tabela4[[Código NBS/LC116]:[Meus serviços]],3,0))</f>
        <v>Não</v>
      </c>
      <c r="C4697" t="str">
        <f>IF(E4697=0,TEXT(dados!A4612,"00000000"),IF(E4697=2,TEXT(dados!A4612,"0000"),TEXT(dados!A4612,"#")))</f>
        <v>43022000</v>
      </c>
      <c r="D4697">
        <f>IF(dados!B4612=0,"",dados!B4612)</f>
        <v>2</v>
      </c>
      <c r="E4697">
        <f>dados!C4612</f>
        <v>0</v>
      </c>
      <c r="F4697" t="str">
        <f>dados!D4612</f>
        <v>Cabecas, caudas, patas e outras partes, desperdicios e aparas, de bovino, de ovino ou de caprino</v>
      </c>
      <c r="G4697"/>
      <c r="H4697"/>
      <c r="I4697"/>
      <c r="J4697"/>
      <c r="K4697" s="13"/>
      <c r="L4697" s="13">
        <f>dados!I4612/100</f>
        <v>0.1429</v>
      </c>
      <c r="M4697" s="13">
        <f>dados!J4612/100</f>
        <v>0.17829999999999999</v>
      </c>
      <c r="N4697" s="13">
        <f>dados!K4612/100</f>
        <v>0.18</v>
      </c>
      <c r="O4697" s="13">
        <f>dados!L4612/100</f>
        <v>0</v>
      </c>
      <c r="P4697" s="12" t="str">
        <f>LEFT(Tabela2[[#This Row],[Código]],2)</f>
        <v>43</v>
      </c>
    </row>
    <row r="4698" spans="2:16" ht="15" customHeight="1" x14ac:dyDescent="0.25">
      <c r="B4698" s="31" t="str">
        <f>IF(Tabela2[[#This Row],[Tipo]] = 0,LOOKUP(Tabela2[[#This Row],[RESUMO]],Tabela3[Grupo],Tabela3[Meus produtos]),VLOOKUP(Tabela2[[#This Row],[Código]],Tabela4[[Código NBS/LC116]:[Meus serviços]],3,0))</f>
        <v>Não</v>
      </c>
      <c r="C4698" t="str">
        <f>IF(E4698=0,TEXT(dados!A4613,"00000000"),IF(E4698=2,TEXT(dados!A4613,"0000"),TEXT(dados!A4613,"#")))</f>
        <v>43023000</v>
      </c>
      <c r="D4698" t="str">
        <f>IF(dados!B4613=0,"",dados!B4613)</f>
        <v/>
      </c>
      <c r="E4698">
        <f>dados!C4613</f>
        <v>0</v>
      </c>
      <c r="F4698" t="str">
        <f>dados!D4613</f>
        <v xml:space="preserve">Peles com pelo e suas obras peles com pelo artificiais Peles com pelo curtidas ou acabadas incluindo as cabecas caudas patas e outras partes desperdicios e aparas nao reunidas nao montadas ou reunidas montadas sem adicao de outras materias com excecao das da posicao 43 03 Peles com pelo inteiras e respectivos pedacos e aparas reunidos montados </v>
      </c>
      <c r="G4698"/>
      <c r="H4698"/>
      <c r="I4698"/>
      <c r="J4698"/>
      <c r="K4698" s="13"/>
      <c r="L4698" s="13">
        <f>dados!I4613/100</f>
        <v>0.17309999999999998</v>
      </c>
      <c r="M4698" s="13">
        <f>dados!J4613/100</f>
        <v>0.20850000000000002</v>
      </c>
      <c r="N4698" s="13">
        <f>dados!K4613/100</f>
        <v>0.18</v>
      </c>
      <c r="O4698" s="13">
        <f>dados!L4613/100</f>
        <v>0</v>
      </c>
      <c r="P4698" s="12" t="str">
        <f>LEFT(Tabela2[[#This Row],[Código]],2)</f>
        <v>43</v>
      </c>
    </row>
    <row r="4699" spans="2:16" ht="15" customHeight="1" x14ac:dyDescent="0.25">
      <c r="B4699" s="31" t="str">
        <f>IF(Tabela2[[#This Row],[Tipo]] = 0,LOOKUP(Tabela2[[#This Row],[RESUMO]],Tabela3[Grupo],Tabela3[Meus produtos]),VLOOKUP(Tabela2[[#This Row],[Código]],Tabela4[[Código NBS/LC116]:[Meus serviços]],3,0))</f>
        <v>Não</v>
      </c>
      <c r="C4699" t="str">
        <f>IF(E4699=0,TEXT(dados!A4614,"00000000"),IF(E4699=2,TEXT(dados!A4614,"0000"),TEXT(dados!A4614,"#")))</f>
        <v>43023000</v>
      </c>
      <c r="D4699">
        <f>IF(dados!B4614=0,"",dados!B4614)</f>
        <v>1</v>
      </c>
      <c r="E4699">
        <f>dados!C4614</f>
        <v>0</v>
      </c>
      <c r="F4699" t="str">
        <f>dados!D4614</f>
        <v>De bovino, ovino, caprino, coelho ou de lebre</v>
      </c>
      <c r="G4699"/>
      <c r="H4699"/>
      <c r="I4699"/>
      <c r="J4699"/>
      <c r="K4699" s="13"/>
      <c r="L4699" s="13">
        <f>dados!I4614/100</f>
        <v>0.1429</v>
      </c>
      <c r="M4699" s="13">
        <f>dados!J4614/100</f>
        <v>0.17829999999999999</v>
      </c>
      <c r="N4699" s="13">
        <f>dados!K4614/100</f>
        <v>0.18</v>
      </c>
      <c r="O4699" s="13">
        <f>dados!L4614/100</f>
        <v>0</v>
      </c>
      <c r="P4699" s="12" t="str">
        <f>LEFT(Tabela2[[#This Row],[Código]],2)</f>
        <v>43</v>
      </c>
    </row>
    <row r="4700" spans="2:16" ht="15" customHeight="1" x14ac:dyDescent="0.25">
      <c r="B4700" s="31" t="str">
        <f>IF(Tabela2[[#This Row],[Tipo]] = 0,LOOKUP(Tabela2[[#This Row],[RESUMO]],Tabela3[Grupo],Tabela3[Meus produtos]),VLOOKUP(Tabela2[[#This Row],[Código]],Tabela4[[Código NBS/LC116]:[Meus serviços]],3,0))</f>
        <v>Não</v>
      </c>
      <c r="C4700" t="str">
        <f>IF(E4700=0,TEXT(dados!A4615,"00000000"),IF(E4700=2,TEXT(dados!A4615,"0000"),TEXT(dados!A4615,"#")))</f>
        <v>43023000</v>
      </c>
      <c r="D4700">
        <f>IF(dados!B4615=0,"",dados!B4615)</f>
        <v>2</v>
      </c>
      <c r="E4700">
        <f>dados!C4615</f>
        <v>0</v>
      </c>
      <c r="F4700" t="str">
        <f>dados!D4615</f>
        <v>Peles “alongadas”, exceto de bovino, ovino, caprino, coelho ou de lebre</v>
      </c>
      <c r="G4700"/>
      <c r="H4700"/>
      <c r="I4700"/>
      <c r="J4700"/>
      <c r="K4700" s="13"/>
      <c r="L4700" s="13">
        <f>dados!I4615/100</f>
        <v>0.16289999999999999</v>
      </c>
      <c r="M4700" s="13">
        <f>dados!J4615/100</f>
        <v>0.19829999999999998</v>
      </c>
      <c r="N4700" s="13">
        <f>dados!K4615/100</f>
        <v>0.18</v>
      </c>
      <c r="O4700" s="13">
        <f>dados!L4615/100</f>
        <v>0</v>
      </c>
      <c r="P4700" s="12" t="str">
        <f>LEFT(Tabela2[[#This Row],[Código]],2)</f>
        <v>43</v>
      </c>
    </row>
    <row r="4701" spans="2:16" ht="15" customHeight="1" x14ac:dyDescent="0.25">
      <c r="B4701" s="31" t="str">
        <f>IF(Tabela2[[#This Row],[Tipo]] = 0,LOOKUP(Tabela2[[#This Row],[RESUMO]],Tabela3[Grupo],Tabela3[Meus produtos]),VLOOKUP(Tabela2[[#This Row],[Código]],Tabela4[[Código NBS/LC116]:[Meus serviços]],3,0))</f>
        <v>Não</v>
      </c>
      <c r="C4701" t="str">
        <f>IF(E4701=0,TEXT(dados!A4616,"00000000"),IF(E4701=2,TEXT(dados!A4616,"0000"),TEXT(dados!A4616,"#")))</f>
        <v>43031000</v>
      </c>
      <c r="D4701" t="str">
        <f>IF(dados!B4616=0,"",dados!B4616)</f>
        <v/>
      </c>
      <c r="E4701">
        <f>dados!C4616</f>
        <v>0</v>
      </c>
      <c r="F4701" t="str">
        <f>dados!D4616</f>
        <v>Vestuario e seus acessorios,de peleteria</v>
      </c>
      <c r="G4701"/>
      <c r="H4701"/>
      <c r="I4701"/>
      <c r="J4701"/>
      <c r="K4701" s="13"/>
      <c r="L4701" s="13">
        <f>dados!I4616/100</f>
        <v>0.16289999999999999</v>
      </c>
      <c r="M4701" s="13">
        <f>dados!J4616/100</f>
        <v>0.2039</v>
      </c>
      <c r="N4701" s="13">
        <f>dados!K4616/100</f>
        <v>0.25</v>
      </c>
      <c r="O4701" s="13">
        <f>dados!L4616/100</f>
        <v>0</v>
      </c>
      <c r="P4701" s="12" t="str">
        <f>LEFT(Tabela2[[#This Row],[Código]],2)</f>
        <v>43</v>
      </c>
    </row>
    <row r="4702" spans="2:16" ht="15" customHeight="1" x14ac:dyDescent="0.25">
      <c r="B4702" s="31" t="str">
        <f>IF(Tabela2[[#This Row],[Tipo]] = 0,LOOKUP(Tabela2[[#This Row],[RESUMO]],Tabela3[Grupo],Tabela3[Meus produtos]),VLOOKUP(Tabela2[[#This Row],[Código]],Tabela4[[Código NBS/LC116]:[Meus serviços]],3,0))</f>
        <v>Não</v>
      </c>
      <c r="C4702" t="str">
        <f>IF(E4702=0,TEXT(dados!A4617,"00000000"),IF(E4702=2,TEXT(dados!A4617,"0000"),TEXT(dados!A4617,"#")))</f>
        <v>43031000</v>
      </c>
      <c r="D4702">
        <f>IF(dados!B4617=0,"",dados!B4617)</f>
        <v>1</v>
      </c>
      <c r="E4702">
        <f>dados!C4617</f>
        <v>0</v>
      </c>
      <c r="F4702" t="str">
        <f>dados!D4617</f>
        <v>De bovino, ovino, caprino, coelho ou de lebre</v>
      </c>
      <c r="G4702"/>
      <c r="H4702"/>
      <c r="I4702"/>
      <c r="J4702"/>
      <c r="K4702" s="13"/>
      <c r="L4702" s="13">
        <f>dados!I4617/100</f>
        <v>0.1429</v>
      </c>
      <c r="M4702" s="13">
        <f>dados!J4617/100</f>
        <v>0.18390000000000001</v>
      </c>
      <c r="N4702" s="13">
        <f>dados!K4617/100</f>
        <v>0.25</v>
      </c>
      <c r="O4702" s="13">
        <f>dados!L4617/100</f>
        <v>0</v>
      </c>
      <c r="P4702" s="12" t="str">
        <f>LEFT(Tabela2[[#This Row],[Código]],2)</f>
        <v>43</v>
      </c>
    </row>
    <row r="4703" spans="2:16" ht="15" customHeight="1" x14ac:dyDescent="0.25">
      <c r="B4703" s="31" t="str">
        <f>IF(Tabela2[[#This Row],[Tipo]] = 0,LOOKUP(Tabela2[[#This Row],[RESUMO]],Tabela3[Grupo],Tabela3[Meus produtos]),VLOOKUP(Tabela2[[#This Row],[Código]],Tabela4[[Código NBS/LC116]:[Meus serviços]],3,0))</f>
        <v>Não</v>
      </c>
      <c r="C4703" t="str">
        <f>IF(E4703=0,TEXT(dados!A4618,"00000000"),IF(E4703=2,TEXT(dados!A4618,"0000"),TEXT(dados!A4618,"#")))</f>
        <v>43039000</v>
      </c>
      <c r="D4703" t="str">
        <f>IF(dados!B4618=0,"",dados!B4618)</f>
        <v/>
      </c>
      <c r="E4703">
        <f>dados!C4618</f>
        <v>0</v>
      </c>
      <c r="F4703" t="str">
        <f>dados!D4618</f>
        <v>Outros artefatos de peleteria</v>
      </c>
      <c r="G4703"/>
      <c r="H4703"/>
      <c r="I4703"/>
      <c r="J4703"/>
      <c r="K4703" s="13"/>
      <c r="L4703" s="13">
        <f>dados!I4618/100</f>
        <v>0.16289999999999999</v>
      </c>
      <c r="M4703" s="13">
        <f>dados!J4618/100</f>
        <v>0.2039</v>
      </c>
      <c r="N4703" s="13">
        <f>dados!K4618/100</f>
        <v>0.25</v>
      </c>
      <c r="O4703" s="13">
        <f>dados!L4618/100</f>
        <v>0</v>
      </c>
      <c r="P4703" s="12" t="str">
        <f>LEFT(Tabela2[[#This Row],[Código]],2)</f>
        <v>43</v>
      </c>
    </row>
    <row r="4704" spans="2:16" ht="15" customHeight="1" x14ac:dyDescent="0.25">
      <c r="B4704" s="31" t="str">
        <f>IF(Tabela2[[#This Row],[Tipo]] = 0,LOOKUP(Tabela2[[#This Row],[RESUMO]],Tabela3[Grupo],Tabela3[Meus produtos]),VLOOKUP(Tabela2[[#This Row],[Código]],Tabela4[[Código NBS/LC116]:[Meus serviços]],3,0))</f>
        <v>Não</v>
      </c>
      <c r="C4704" t="str">
        <f>IF(E4704=0,TEXT(dados!A4619,"00000000"),IF(E4704=2,TEXT(dados!A4619,"0000"),TEXT(dados!A4619,"#")))</f>
        <v>43039000</v>
      </c>
      <c r="D4704">
        <f>IF(dados!B4619=0,"",dados!B4619)</f>
        <v>1</v>
      </c>
      <c r="E4704">
        <f>dados!C4619</f>
        <v>0</v>
      </c>
      <c r="F4704" t="str">
        <f>dados!D4619</f>
        <v>De bovino, ovino, caprino, coelho ou de lebre</v>
      </c>
      <c r="G4704"/>
      <c r="H4704"/>
      <c r="I4704"/>
      <c r="J4704"/>
      <c r="K4704" s="13"/>
      <c r="L4704" s="13">
        <f>dados!I4619/100</f>
        <v>0.1429</v>
      </c>
      <c r="M4704" s="13">
        <f>dados!J4619/100</f>
        <v>0.18390000000000001</v>
      </c>
      <c r="N4704" s="13">
        <f>dados!K4619/100</f>
        <v>0.25</v>
      </c>
      <c r="O4704" s="13">
        <f>dados!L4619/100</f>
        <v>0</v>
      </c>
      <c r="P4704" s="12" t="str">
        <f>LEFT(Tabela2[[#This Row],[Código]],2)</f>
        <v>43</v>
      </c>
    </row>
    <row r="4705" spans="2:16" ht="15" customHeight="1" x14ac:dyDescent="0.25">
      <c r="B4705" s="31" t="str">
        <f>IF(Tabela2[[#This Row],[Tipo]] = 0,LOOKUP(Tabela2[[#This Row],[RESUMO]],Tabela3[Grupo],Tabela3[Meus produtos]),VLOOKUP(Tabela2[[#This Row],[Código]],Tabela4[[Código NBS/LC116]:[Meus serviços]],3,0))</f>
        <v>Não</v>
      </c>
      <c r="C4705" t="str">
        <f>IF(E4705=0,TEXT(dados!A4620,"00000000"),IF(E4705=2,TEXT(dados!A4620,"0000"),TEXT(dados!A4620,"#")))</f>
        <v>43040000</v>
      </c>
      <c r="D4705" t="str">
        <f>IF(dados!B4620=0,"",dados!B4620)</f>
        <v/>
      </c>
      <c r="E4705">
        <f>dados!C4620</f>
        <v>0</v>
      </c>
      <c r="F4705" t="str">
        <f>dados!D4620</f>
        <v>Peleteria artificial e suas obras</v>
      </c>
      <c r="G4705"/>
      <c r="H4705"/>
      <c r="I4705"/>
      <c r="J4705"/>
      <c r="K4705" s="13"/>
      <c r="L4705" s="13">
        <f>dados!I4620/100</f>
        <v>0.1429</v>
      </c>
      <c r="M4705" s="13">
        <f>dados!J4620/100</f>
        <v>0.18390000000000001</v>
      </c>
      <c r="N4705" s="13">
        <f>dados!K4620/100</f>
        <v>0.18</v>
      </c>
      <c r="O4705" s="13">
        <f>dados!L4620/100</f>
        <v>0</v>
      </c>
      <c r="P4705" s="12" t="str">
        <f>LEFT(Tabela2[[#This Row],[Código]],2)</f>
        <v>43</v>
      </c>
    </row>
    <row r="4706" spans="2:16" ht="15" customHeight="1" x14ac:dyDescent="0.25">
      <c r="B4706" s="31" t="str">
        <f>IF(Tabela2[[#This Row],[Tipo]] = 0,LOOKUP(Tabela2[[#This Row],[RESUMO]],Tabela3[Grupo],Tabela3[Meus produtos]),VLOOKUP(Tabela2[[#This Row],[Código]],Tabela4[[Código NBS/LC116]:[Meus serviços]],3,0))</f>
        <v>Não</v>
      </c>
      <c r="C4706" t="str">
        <f>IF(E4706=0,TEXT(dados!A4621,"00000000"),IF(E4706=2,TEXT(dados!A4621,"0000"),TEXT(dados!A4621,"#")))</f>
        <v>44011100</v>
      </c>
      <c r="D4706" t="str">
        <f>IF(dados!B4621=0,"",dados!B4621)</f>
        <v/>
      </c>
      <c r="E4706">
        <f>dados!C4621</f>
        <v>0</v>
      </c>
      <c r="F4706" t="str">
        <f>dados!D4621</f>
        <v>De coniferas</v>
      </c>
      <c r="G4706"/>
      <c r="H4706"/>
      <c r="I4706"/>
      <c r="J4706"/>
      <c r="K4706" s="13"/>
      <c r="L4706" s="13">
        <f>dados!I4621/100</f>
        <v>0.13449999999999998</v>
      </c>
      <c r="M4706" s="13">
        <f>dados!J4621/100</f>
        <v>0.1545</v>
      </c>
      <c r="N4706" s="13">
        <f>dados!K4621/100</f>
        <v>0.18</v>
      </c>
      <c r="O4706" s="13">
        <f>dados!L4621/100</f>
        <v>0</v>
      </c>
      <c r="P4706" s="12" t="str">
        <f>LEFT(Tabela2[[#This Row],[Código]],2)</f>
        <v>44</v>
      </c>
    </row>
    <row r="4707" spans="2:16" ht="15" customHeight="1" x14ac:dyDescent="0.25">
      <c r="B4707" s="31" t="str">
        <f>IF(Tabela2[[#This Row],[Tipo]] = 0,LOOKUP(Tabela2[[#This Row],[RESUMO]],Tabela3[Grupo],Tabela3[Meus produtos]),VLOOKUP(Tabela2[[#This Row],[Código]],Tabela4[[Código NBS/LC116]:[Meus serviços]],3,0))</f>
        <v>Não</v>
      </c>
      <c r="C4707" t="str">
        <f>IF(E4707=0,TEXT(dados!A4622,"00000000"),IF(E4707=2,TEXT(dados!A4622,"0000"),TEXT(dados!A4622,"#")))</f>
        <v>44011200</v>
      </c>
      <c r="D4707" t="str">
        <f>IF(dados!B4622=0,"",dados!B4622)</f>
        <v/>
      </c>
      <c r="E4707">
        <f>dados!C4622</f>
        <v>0</v>
      </c>
      <c r="F4707" t="str">
        <f>dados!D4622</f>
        <v>De nao coniferas</v>
      </c>
      <c r="G4707"/>
      <c r="H4707"/>
      <c r="I4707"/>
      <c r="J4707"/>
      <c r="K4707" s="13"/>
      <c r="L4707" s="13">
        <f>dados!I4622/100</f>
        <v>0.13449999999999998</v>
      </c>
      <c r="M4707" s="13">
        <f>dados!J4622/100</f>
        <v>0.1545</v>
      </c>
      <c r="N4707" s="13">
        <f>dados!K4622/100</f>
        <v>0.18</v>
      </c>
      <c r="O4707" s="13">
        <f>dados!L4622/100</f>
        <v>0</v>
      </c>
      <c r="P4707" s="12" t="str">
        <f>LEFT(Tabela2[[#This Row],[Código]],2)</f>
        <v>44</v>
      </c>
    </row>
    <row r="4708" spans="2:16" ht="15" customHeight="1" x14ac:dyDescent="0.25">
      <c r="B4708" s="31" t="str">
        <f>IF(Tabela2[[#This Row],[Tipo]] = 0,LOOKUP(Tabela2[[#This Row],[RESUMO]],Tabela3[Grupo],Tabela3[Meus produtos]),VLOOKUP(Tabela2[[#This Row],[Código]],Tabela4[[Código NBS/LC116]:[Meus serviços]],3,0))</f>
        <v>Não</v>
      </c>
      <c r="C4708" t="str">
        <f>IF(E4708=0,TEXT(dados!A4623,"00000000"),IF(E4708=2,TEXT(dados!A4623,"0000"),TEXT(dados!A4623,"#")))</f>
        <v>44012100</v>
      </c>
      <c r="D4708" t="str">
        <f>IF(dados!B4623=0,"",dados!B4623)</f>
        <v/>
      </c>
      <c r="E4708">
        <f>dados!C4623</f>
        <v>0</v>
      </c>
      <c r="F4708" t="str">
        <f>dados!D4623</f>
        <v>Madeira de coniferas,em estilhas ou em particulas</v>
      </c>
      <c r="G4708"/>
      <c r="H4708"/>
      <c r="I4708"/>
      <c r="J4708"/>
      <c r="K4708" s="13"/>
      <c r="L4708" s="13">
        <f>dados!I4623/100</f>
        <v>0.13449999999999998</v>
      </c>
      <c r="M4708" s="13">
        <f>dados!J4623/100</f>
        <v>0.1545</v>
      </c>
      <c r="N4708" s="13">
        <f>dados!K4623/100</f>
        <v>0.18</v>
      </c>
      <c r="O4708" s="13">
        <f>dados!L4623/100</f>
        <v>0</v>
      </c>
      <c r="P4708" s="12" t="str">
        <f>LEFT(Tabela2[[#This Row],[Código]],2)</f>
        <v>44</v>
      </c>
    </row>
    <row r="4709" spans="2:16" ht="15" customHeight="1" x14ac:dyDescent="0.25">
      <c r="B4709" s="31" t="str">
        <f>IF(Tabela2[[#This Row],[Tipo]] = 0,LOOKUP(Tabela2[[#This Row],[RESUMO]],Tabela3[Grupo],Tabela3[Meus produtos]),VLOOKUP(Tabela2[[#This Row],[Código]],Tabela4[[Código NBS/LC116]:[Meus serviços]],3,0))</f>
        <v>Não</v>
      </c>
      <c r="C4709" t="str">
        <f>IF(E4709=0,TEXT(dados!A4624,"00000000"),IF(E4709=2,TEXT(dados!A4624,"0000"),TEXT(dados!A4624,"#")))</f>
        <v>44012200</v>
      </c>
      <c r="D4709" t="str">
        <f>IF(dados!B4624=0,"",dados!B4624)</f>
        <v/>
      </c>
      <c r="E4709">
        <f>dados!C4624</f>
        <v>0</v>
      </c>
      <c r="F4709" t="str">
        <f>dados!D4624</f>
        <v>Madeira de nao coniferas,em estilhas ou em particulas</v>
      </c>
      <c r="G4709"/>
      <c r="H4709"/>
      <c r="I4709"/>
      <c r="J4709"/>
      <c r="K4709" s="13"/>
      <c r="L4709" s="13">
        <f>dados!I4624/100</f>
        <v>0.13449999999999998</v>
      </c>
      <c r="M4709" s="13">
        <f>dados!J4624/100</f>
        <v>0.1545</v>
      </c>
      <c r="N4709" s="13">
        <f>dados!K4624/100</f>
        <v>0.18</v>
      </c>
      <c r="O4709" s="13">
        <f>dados!L4624/100</f>
        <v>0</v>
      </c>
      <c r="P4709" s="12" t="str">
        <f>LEFT(Tabela2[[#This Row],[Código]],2)</f>
        <v>44</v>
      </c>
    </row>
    <row r="4710" spans="2:16" ht="15" customHeight="1" x14ac:dyDescent="0.25">
      <c r="B4710" s="31" t="str">
        <f>IF(Tabela2[[#This Row],[Tipo]] = 0,LOOKUP(Tabela2[[#This Row],[RESUMO]],Tabela3[Grupo],Tabela3[Meus produtos]),VLOOKUP(Tabela2[[#This Row],[Código]],Tabela4[[Código NBS/LC116]:[Meus serviços]],3,0))</f>
        <v>Não</v>
      </c>
      <c r="C4710" t="str">
        <f>IF(E4710=0,TEXT(dados!A4625,"00000000"),IF(E4710=2,TEXT(dados!A4625,"0000"),TEXT(dados!A4625,"#")))</f>
        <v>44013100</v>
      </c>
      <c r="D4710" t="str">
        <f>IF(dados!B4625=0,"",dados!B4625)</f>
        <v/>
      </c>
      <c r="E4710">
        <f>dados!C4625</f>
        <v>0</v>
      </c>
      <c r="F4710" t="str">
        <f>dados!D4625</f>
        <v>Pellets de madeira</v>
      </c>
      <c r="G4710"/>
      <c r="H4710"/>
      <c r="I4710"/>
      <c r="J4710"/>
      <c r="K4710" s="13"/>
      <c r="L4710" s="13">
        <f>dados!I4625/100</f>
        <v>0.13449999999999998</v>
      </c>
      <c r="M4710" s="13">
        <f>dados!J4625/100</f>
        <v>0.1545</v>
      </c>
      <c r="N4710" s="13">
        <f>dados!K4625/100</f>
        <v>0.18</v>
      </c>
      <c r="O4710" s="13">
        <f>dados!L4625/100</f>
        <v>0</v>
      </c>
      <c r="P4710" s="12" t="str">
        <f>LEFT(Tabela2[[#This Row],[Código]],2)</f>
        <v>44</v>
      </c>
    </row>
    <row r="4711" spans="2:16" ht="15" customHeight="1" x14ac:dyDescent="0.25">
      <c r="B4711" s="31" t="str">
        <f>IF(Tabela2[[#This Row],[Tipo]] = 0,LOOKUP(Tabela2[[#This Row],[RESUMO]],Tabela3[Grupo],Tabela3[Meus produtos]),VLOOKUP(Tabela2[[#This Row],[Código]],Tabela4[[Código NBS/LC116]:[Meus serviços]],3,0))</f>
        <v>Não</v>
      </c>
      <c r="C4711" t="str">
        <f>IF(E4711=0,TEXT(dados!A4626,"00000000"),IF(E4711=2,TEXT(dados!A4626,"0000"),TEXT(dados!A4626,"#")))</f>
        <v>44013200</v>
      </c>
      <c r="D4711" t="str">
        <f>IF(dados!B4626=0,"",dados!B4626)</f>
        <v/>
      </c>
      <c r="E4711">
        <f>dados!C4626</f>
        <v>0</v>
      </c>
      <c r="F4711" t="str">
        <f>dados!D4626</f>
        <v>Madeira carvao vegetal e obras de madeira Lenha em qualquer forma madeira em estilhas ou em particulas serragem serradura desperdicios e residuos de madeira mesmo aglomerados em toras toros briquetes pellets ou em formas semelhantes Briquetes de madeira</v>
      </c>
      <c r="G4711"/>
      <c r="H4711"/>
      <c r="I4711"/>
      <c r="J4711"/>
      <c r="K4711" s="13"/>
      <c r="L4711" s="13">
        <f>dados!I4626/100</f>
        <v>0.13449999999999998</v>
      </c>
      <c r="M4711" s="13">
        <f>dados!J4626/100</f>
        <v>0.1545</v>
      </c>
      <c r="N4711" s="13">
        <f>dados!K4626/100</f>
        <v>0.18</v>
      </c>
      <c r="O4711" s="13">
        <f>dados!L4626/100</f>
        <v>0</v>
      </c>
      <c r="P4711" s="12" t="str">
        <f>LEFT(Tabela2[[#This Row],[Código]],2)</f>
        <v>44</v>
      </c>
    </row>
    <row r="4712" spans="2:16" ht="15" customHeight="1" x14ac:dyDescent="0.25">
      <c r="B4712" s="31" t="str">
        <f>IF(Tabela2[[#This Row],[Tipo]] = 0,LOOKUP(Tabela2[[#This Row],[RESUMO]],Tabela3[Grupo],Tabela3[Meus produtos]),VLOOKUP(Tabela2[[#This Row],[Código]],Tabela4[[Código NBS/LC116]:[Meus serviços]],3,0))</f>
        <v>Não</v>
      </c>
      <c r="C4712" t="str">
        <f>IF(E4712=0,TEXT(dados!A4627,"00000000"),IF(E4712=2,TEXT(dados!A4627,"0000"),TEXT(dados!A4627,"#")))</f>
        <v>44013900</v>
      </c>
      <c r="D4712" t="str">
        <f>IF(dados!B4627=0,"",dados!B4627)</f>
        <v/>
      </c>
      <c r="E4712">
        <f>dados!C4627</f>
        <v>0</v>
      </c>
      <c r="F4712" t="str">
        <f>dados!D4627</f>
        <v>Outras serragens,desperdicios e residuos,de madeira</v>
      </c>
      <c r="G4712"/>
      <c r="H4712"/>
      <c r="I4712"/>
      <c r="J4712"/>
      <c r="K4712" s="13"/>
      <c r="L4712" s="13">
        <f>dados!I4627/100</f>
        <v>0.13449999999999998</v>
      </c>
      <c r="M4712" s="13">
        <f>dados!J4627/100</f>
        <v>0.1545</v>
      </c>
      <c r="N4712" s="13">
        <f>dados!K4627/100</f>
        <v>0.18</v>
      </c>
      <c r="O4712" s="13">
        <f>dados!L4627/100</f>
        <v>0</v>
      </c>
      <c r="P4712" s="12" t="str">
        <f>LEFT(Tabela2[[#This Row],[Código]],2)</f>
        <v>44</v>
      </c>
    </row>
    <row r="4713" spans="2:16" ht="15" customHeight="1" x14ac:dyDescent="0.25">
      <c r="B4713" s="31" t="str">
        <f>IF(Tabela2[[#This Row],[Tipo]] = 0,LOOKUP(Tabela2[[#This Row],[RESUMO]],Tabela3[Grupo],Tabela3[Meus produtos]),VLOOKUP(Tabela2[[#This Row],[Código]],Tabela4[[Código NBS/LC116]:[Meus serviços]],3,0))</f>
        <v>Não</v>
      </c>
      <c r="C4713" t="str">
        <f>IF(E4713=0,TEXT(dados!A4628,"00000000"),IF(E4713=2,TEXT(dados!A4628,"0000"),TEXT(dados!A4628,"#")))</f>
        <v>44014100</v>
      </c>
      <c r="D4713" t="str">
        <f>IF(dados!B4628=0,"",dados!B4628)</f>
        <v/>
      </c>
      <c r="E4713">
        <f>dados!C4628</f>
        <v>0</v>
      </c>
      <c r="F4713" t="str">
        <f>dados!D4628</f>
        <v xml:space="preserve">Madeira carvao vegetal e obras de madeira Lenha em qualquer forma madeira em estilhas ou em particulas serragem serradura desperdicios e residuos de madeira mesmo aglomerados em toras toros briquetes pellets ou em formas semelhantes Serragem serradura </v>
      </c>
      <c r="G4713"/>
      <c r="H4713"/>
      <c r="I4713"/>
      <c r="J4713"/>
      <c r="K4713" s="13"/>
      <c r="L4713" s="13">
        <f>dados!I4628/100</f>
        <v>0.13449999999999998</v>
      </c>
      <c r="M4713" s="13">
        <f>dados!J4628/100</f>
        <v>0.1545</v>
      </c>
      <c r="N4713" s="13">
        <f>dados!K4628/100</f>
        <v>0.18</v>
      </c>
      <c r="O4713" s="13">
        <f>dados!L4628/100</f>
        <v>0</v>
      </c>
      <c r="P4713" s="12" t="str">
        <f>LEFT(Tabela2[[#This Row],[Código]],2)</f>
        <v>44</v>
      </c>
    </row>
    <row r="4714" spans="2:16" ht="15" customHeight="1" x14ac:dyDescent="0.25">
      <c r="B4714" s="31" t="str">
        <f>IF(Tabela2[[#This Row],[Tipo]] = 0,LOOKUP(Tabela2[[#This Row],[RESUMO]],Tabela3[Grupo],Tabela3[Meus produtos]),VLOOKUP(Tabela2[[#This Row],[Código]],Tabela4[[Código NBS/LC116]:[Meus serviços]],3,0))</f>
        <v>Não</v>
      </c>
      <c r="C4714" t="str">
        <f>IF(E4714=0,TEXT(dados!A4629,"00000000"),IF(E4714=2,TEXT(dados!A4629,"0000"),TEXT(dados!A4629,"#")))</f>
        <v>44014900</v>
      </c>
      <c r="D4714" t="str">
        <f>IF(dados!B4629=0,"",dados!B4629)</f>
        <v/>
      </c>
      <c r="E4714">
        <f>dados!C4629</f>
        <v>0</v>
      </c>
      <c r="F4714" t="str">
        <f>dados!D4629</f>
        <v>Madeira carvao vegetal e obras de madeira Lenha em qualquer forma madeira em estilhas ou em particulas serragem serradura desperdicios e residuos de madeira mesmo aglomerados em toras toros briquetes pellets ou em formas semelhantes outros</v>
      </c>
      <c r="G4714"/>
      <c r="H4714"/>
      <c r="I4714"/>
      <c r="J4714"/>
      <c r="K4714" s="13"/>
      <c r="L4714" s="13">
        <f>dados!I4629/100</f>
        <v>0.13449999999999998</v>
      </c>
      <c r="M4714" s="13">
        <f>dados!J4629/100</f>
        <v>0.1545</v>
      </c>
      <c r="N4714" s="13">
        <f>dados!K4629/100</f>
        <v>0.18</v>
      </c>
      <c r="O4714" s="13">
        <f>dados!L4629/100</f>
        <v>0</v>
      </c>
      <c r="P4714" s="12" t="str">
        <f>LEFT(Tabela2[[#This Row],[Código]],2)</f>
        <v>44</v>
      </c>
    </row>
    <row r="4715" spans="2:16" ht="15" customHeight="1" x14ac:dyDescent="0.25">
      <c r="B4715" s="31" t="str">
        <f>IF(Tabela2[[#This Row],[Tipo]] = 0,LOOKUP(Tabela2[[#This Row],[RESUMO]],Tabela3[Grupo],Tabela3[Meus produtos]),VLOOKUP(Tabela2[[#This Row],[Código]],Tabela4[[Código NBS/LC116]:[Meus serviços]],3,0))</f>
        <v>Não</v>
      </c>
      <c r="C4715" t="str">
        <f>IF(E4715=0,TEXT(dados!A4630,"00000000"),IF(E4715=2,TEXT(dados!A4630,"0000"),TEXT(dados!A4630,"#")))</f>
        <v>44021000</v>
      </c>
      <c r="D4715" t="str">
        <f>IF(dados!B4630=0,"",dados!B4630)</f>
        <v/>
      </c>
      <c r="E4715">
        <f>dados!C4630</f>
        <v>0</v>
      </c>
      <c r="F4715" t="str">
        <f>dados!D4630</f>
        <v>Carvao vegetal de bambu</v>
      </c>
      <c r="G4715"/>
      <c r="H4715"/>
      <c r="I4715"/>
      <c r="J4715"/>
      <c r="K4715" s="13"/>
      <c r="L4715" s="13">
        <f>dados!I4630/100</f>
        <v>0.13449999999999998</v>
      </c>
      <c r="M4715" s="13">
        <f>dados!J4630/100</f>
        <v>0.1545</v>
      </c>
      <c r="N4715" s="13">
        <f>dados!K4630/100</f>
        <v>0.18</v>
      </c>
      <c r="O4715" s="13">
        <f>dados!L4630/100</f>
        <v>0</v>
      </c>
      <c r="P4715" s="12" t="str">
        <f>LEFT(Tabela2[[#This Row],[Código]],2)</f>
        <v>44</v>
      </c>
    </row>
    <row r="4716" spans="2:16" ht="15" customHeight="1" x14ac:dyDescent="0.25">
      <c r="B4716" s="31" t="str">
        <f>IF(Tabela2[[#This Row],[Tipo]] = 0,LOOKUP(Tabela2[[#This Row],[RESUMO]],Tabela3[Grupo],Tabela3[Meus produtos]),VLOOKUP(Tabela2[[#This Row],[Código]],Tabela4[[Código NBS/LC116]:[Meus serviços]],3,0))</f>
        <v>Não</v>
      </c>
      <c r="C4716" t="str">
        <f>IF(E4716=0,TEXT(dados!A4631,"00000000"),IF(E4716=2,TEXT(dados!A4631,"0000"),TEXT(dados!A4631,"#")))</f>
        <v>44022000</v>
      </c>
      <c r="D4716" t="str">
        <f>IF(dados!B4631=0,"",dados!B4631)</f>
        <v/>
      </c>
      <c r="E4716">
        <f>dados!C4631</f>
        <v>0</v>
      </c>
      <c r="F4716" t="str">
        <f>dados!D4631</f>
        <v>Madeira carvao vegetal e obras de madeira carvao vegetal incluindo o carvao de cascas ou de carocos mesmo aglomerado De cascas ou de carocos</v>
      </c>
      <c r="G4716"/>
      <c r="H4716"/>
      <c r="I4716"/>
      <c r="J4716"/>
      <c r="K4716" s="13"/>
      <c r="L4716" s="13">
        <f>dados!I4631/100</f>
        <v>0.13449999999999998</v>
      </c>
      <c r="M4716" s="13">
        <f>dados!J4631/100</f>
        <v>0.1545</v>
      </c>
      <c r="N4716" s="13">
        <f>dados!K4631/100</f>
        <v>0.18</v>
      </c>
      <c r="O4716" s="13">
        <f>dados!L4631/100</f>
        <v>0</v>
      </c>
      <c r="P4716" s="12" t="str">
        <f>LEFT(Tabela2[[#This Row],[Código]],2)</f>
        <v>44</v>
      </c>
    </row>
    <row r="4717" spans="2:16" ht="15" customHeight="1" x14ac:dyDescent="0.25">
      <c r="B4717" s="31" t="str">
        <f>IF(Tabela2[[#This Row],[Tipo]] = 0,LOOKUP(Tabela2[[#This Row],[RESUMO]],Tabela3[Grupo],Tabela3[Meus produtos]),VLOOKUP(Tabela2[[#This Row],[Código]],Tabela4[[Código NBS/LC116]:[Meus serviços]],3,0))</f>
        <v>Não</v>
      </c>
      <c r="C4717" t="str">
        <f>IF(E4717=0,TEXT(dados!A4632,"00000000"),IF(E4717=2,TEXT(dados!A4632,"0000"),TEXT(dados!A4632,"#")))</f>
        <v>44029000</v>
      </c>
      <c r="D4717" t="str">
        <f>IF(dados!B4632=0,"",dados!B4632)</f>
        <v/>
      </c>
      <c r="E4717">
        <f>dados!C4632</f>
        <v>0</v>
      </c>
      <c r="F4717" t="str">
        <f>dados!D4632</f>
        <v>Outs carvao vegetal</v>
      </c>
      <c r="G4717"/>
      <c r="H4717"/>
      <c r="I4717"/>
      <c r="J4717"/>
      <c r="K4717" s="13"/>
      <c r="L4717" s="13">
        <f>dados!I4632/100</f>
        <v>0.13449999999999998</v>
      </c>
      <c r="M4717" s="13">
        <f>dados!J4632/100</f>
        <v>0.1545</v>
      </c>
      <c r="N4717" s="13">
        <f>dados!K4632/100</f>
        <v>0.18</v>
      </c>
      <c r="O4717" s="13">
        <f>dados!L4632/100</f>
        <v>0</v>
      </c>
      <c r="P4717" s="12" t="str">
        <f>LEFT(Tabela2[[#This Row],[Código]],2)</f>
        <v>44</v>
      </c>
    </row>
    <row r="4718" spans="2:16" ht="15" customHeight="1" x14ac:dyDescent="0.25">
      <c r="B4718" s="31" t="str">
        <f>IF(Tabela2[[#This Row],[Tipo]] = 0,LOOKUP(Tabela2[[#This Row],[RESUMO]],Tabela3[Grupo],Tabela3[Meus produtos]),VLOOKUP(Tabela2[[#This Row],[Código]],Tabela4[[Código NBS/LC116]:[Meus serviços]],3,0))</f>
        <v>Não</v>
      </c>
      <c r="C4718" t="str">
        <f>IF(E4718=0,TEXT(dados!A4633,"00000000"),IF(E4718=2,TEXT(dados!A4633,"0000"),TEXT(dados!A4633,"#")))</f>
        <v>44031100</v>
      </c>
      <c r="D4718" t="str">
        <f>IF(dados!B4633=0,"",dados!B4633)</f>
        <v/>
      </c>
      <c r="E4718">
        <f>dados!C4633</f>
        <v>0</v>
      </c>
      <c r="F4718" t="str">
        <f>dados!D4633</f>
        <v>De coniferas</v>
      </c>
      <c r="G4718"/>
      <c r="H4718"/>
      <c r="I4718"/>
      <c r="J4718"/>
      <c r="K4718" s="13"/>
      <c r="L4718" s="13">
        <f>dados!I4633/100</f>
        <v>0.13449999999999998</v>
      </c>
      <c r="M4718" s="13">
        <f>dados!J4633/100</f>
        <v>0.1545</v>
      </c>
      <c r="N4718" s="13">
        <f>dados!K4633/100</f>
        <v>0.18</v>
      </c>
      <c r="O4718" s="13">
        <f>dados!L4633/100</f>
        <v>0</v>
      </c>
      <c r="P4718" s="12" t="str">
        <f>LEFT(Tabela2[[#This Row],[Código]],2)</f>
        <v>44</v>
      </c>
    </row>
    <row r="4719" spans="2:16" ht="15" customHeight="1" x14ac:dyDescent="0.25">
      <c r="B4719" s="31" t="str">
        <f>IF(Tabela2[[#This Row],[Tipo]] = 0,LOOKUP(Tabela2[[#This Row],[RESUMO]],Tabela3[Grupo],Tabela3[Meus produtos]),VLOOKUP(Tabela2[[#This Row],[Código]],Tabela4[[Código NBS/LC116]:[Meus serviços]],3,0))</f>
        <v>Não</v>
      </c>
      <c r="C4719" t="str">
        <f>IF(E4719=0,TEXT(dados!A4634,"00000000"),IF(E4719=2,TEXT(dados!A4634,"0000"),TEXT(dados!A4634,"#")))</f>
        <v>44031100</v>
      </c>
      <c r="D4719">
        <f>IF(dados!B4634=0,"",dados!B4634)</f>
        <v>1</v>
      </c>
      <c r="E4719">
        <f>dados!C4634</f>
        <v>0</v>
      </c>
      <c r="F4719" t="str">
        <f>dados!D4634</f>
        <v>De coniferas</v>
      </c>
      <c r="G4719"/>
      <c r="H4719"/>
      <c r="I4719"/>
      <c r="J4719"/>
      <c r="K4719" s="13"/>
      <c r="L4719" s="13">
        <f>dados!I4634/100</f>
        <v>0.13449999999999998</v>
      </c>
      <c r="M4719" s="13">
        <f>dados!J4634/100</f>
        <v>0.1545</v>
      </c>
      <c r="N4719" s="13">
        <f>dados!K4634/100</f>
        <v>0.18</v>
      </c>
      <c r="O4719" s="13">
        <f>dados!L4634/100</f>
        <v>0</v>
      </c>
      <c r="P4719" s="12" t="str">
        <f>LEFT(Tabela2[[#This Row],[Código]],2)</f>
        <v>44</v>
      </c>
    </row>
    <row r="4720" spans="2:16" ht="15" customHeight="1" x14ac:dyDescent="0.25">
      <c r="B4720" s="31" t="str">
        <f>IF(Tabela2[[#This Row],[Tipo]] = 0,LOOKUP(Tabela2[[#This Row],[RESUMO]],Tabela3[Grupo],Tabela3[Meus produtos]),VLOOKUP(Tabela2[[#This Row],[Código]],Tabela4[[Código NBS/LC116]:[Meus serviços]],3,0))</f>
        <v>Não</v>
      </c>
      <c r="C4720" t="str">
        <f>IF(E4720=0,TEXT(dados!A4635,"00000000"),IF(E4720=2,TEXT(dados!A4635,"0000"),TEXT(dados!A4635,"#")))</f>
        <v>44031200</v>
      </c>
      <c r="D4720" t="str">
        <f>IF(dados!B4635=0,"",dados!B4635)</f>
        <v/>
      </c>
      <c r="E4720">
        <f>dados!C4635</f>
        <v>0</v>
      </c>
      <c r="F4720" t="str">
        <f>dados!D4635</f>
        <v>Madeira carvao vegetal e obras de madeira Madeira em bruto mesmo descascada desalburnada ou esquadriada de nao coniferas</v>
      </c>
      <c r="G4720"/>
      <c r="H4720"/>
      <c r="I4720"/>
      <c r="J4720"/>
      <c r="K4720" s="13"/>
      <c r="L4720" s="13">
        <f>dados!I4635/100</f>
        <v>0.13449999999999998</v>
      </c>
      <c r="M4720" s="13">
        <f>dados!J4635/100</f>
        <v>0.1545</v>
      </c>
      <c r="N4720" s="13">
        <f>dados!K4635/100</f>
        <v>0.18</v>
      </c>
      <c r="O4720" s="13">
        <f>dados!L4635/100</f>
        <v>0</v>
      </c>
      <c r="P4720" s="12" t="str">
        <f>LEFT(Tabela2[[#This Row],[Código]],2)</f>
        <v>44</v>
      </c>
    </row>
    <row r="4721" spans="2:16" ht="15" customHeight="1" x14ac:dyDescent="0.25">
      <c r="B4721" s="31" t="str">
        <f>IF(Tabela2[[#This Row],[Tipo]] = 0,LOOKUP(Tabela2[[#This Row],[RESUMO]],Tabela3[Grupo],Tabela3[Meus produtos]),VLOOKUP(Tabela2[[#This Row],[Código]],Tabela4[[Código NBS/LC116]:[Meus serviços]],3,0))</f>
        <v>Não</v>
      </c>
      <c r="C4721" t="str">
        <f>IF(E4721=0,TEXT(dados!A4636,"00000000"),IF(E4721=2,TEXT(dados!A4636,"0000"),TEXT(dados!A4636,"#")))</f>
        <v>44031200</v>
      </c>
      <c r="D4721">
        <f>IF(dados!B4636=0,"",dados!B4636)</f>
        <v>1</v>
      </c>
      <c r="E4721">
        <f>dados!C4636</f>
        <v>0</v>
      </c>
      <c r="F4721" t="str">
        <f>dados!D4636</f>
        <v>De nao coniferas</v>
      </c>
      <c r="G4721"/>
      <c r="H4721"/>
      <c r="I4721"/>
      <c r="J4721"/>
      <c r="K4721" s="13"/>
      <c r="L4721" s="13">
        <f>dados!I4636/100</f>
        <v>0.13449999999999998</v>
      </c>
      <c r="M4721" s="13">
        <f>dados!J4636/100</f>
        <v>0.1545</v>
      </c>
      <c r="N4721" s="13">
        <f>dados!K4636/100</f>
        <v>0.18</v>
      </c>
      <c r="O4721" s="13">
        <f>dados!L4636/100</f>
        <v>0</v>
      </c>
      <c r="P4721" s="12" t="str">
        <f>LEFT(Tabela2[[#This Row],[Código]],2)</f>
        <v>44</v>
      </c>
    </row>
    <row r="4722" spans="2:16" ht="15" customHeight="1" x14ac:dyDescent="0.25">
      <c r="B4722" s="31" t="str">
        <f>IF(Tabela2[[#This Row],[Tipo]] = 0,LOOKUP(Tabela2[[#This Row],[RESUMO]],Tabela3[Grupo],Tabela3[Meus produtos]),VLOOKUP(Tabela2[[#This Row],[Código]],Tabela4[[Código NBS/LC116]:[Meus serviços]],3,0))</f>
        <v>Não</v>
      </c>
      <c r="C4722" t="str">
        <f>IF(E4722=0,TEXT(dados!A4637,"00000000"),IF(E4722=2,TEXT(dados!A4637,"0000"),TEXT(dados!A4637,"#")))</f>
        <v>44032100</v>
      </c>
      <c r="D4722" t="str">
        <f>IF(dados!B4637=0,"",dados!B4637)</f>
        <v/>
      </c>
      <c r="E4722">
        <f>dados!C4637</f>
        <v>0</v>
      </c>
      <c r="F4722" t="str">
        <f>dados!D4637</f>
        <v>Madeira carvao vegetal e obras de madeira Madeira em bruto mesmo descascada desalburnada ou esquadriada De pinheiro Pinus spp cuja maior dimensao da secao transversal e igual ou superior a 15 cm</v>
      </c>
      <c r="G4722"/>
      <c r="H4722"/>
      <c r="I4722"/>
      <c r="J4722"/>
      <c r="K4722" s="13"/>
      <c r="L4722" s="13">
        <f>dados!I4637/100</f>
        <v>0.13449999999999998</v>
      </c>
      <c r="M4722" s="13">
        <f>dados!J4637/100</f>
        <v>0.1545</v>
      </c>
      <c r="N4722" s="13">
        <f>dados!K4637/100</f>
        <v>0.18</v>
      </c>
      <c r="O4722" s="13">
        <f>dados!L4637/100</f>
        <v>0</v>
      </c>
      <c r="P4722" s="12" t="str">
        <f>LEFT(Tabela2[[#This Row],[Código]],2)</f>
        <v>44</v>
      </c>
    </row>
    <row r="4723" spans="2:16" ht="15" customHeight="1" x14ac:dyDescent="0.25">
      <c r="B4723" s="31" t="str">
        <f>IF(Tabela2[[#This Row],[Tipo]] = 0,LOOKUP(Tabela2[[#This Row],[RESUMO]],Tabela3[Grupo],Tabela3[Meus produtos]),VLOOKUP(Tabela2[[#This Row],[Código]],Tabela4[[Código NBS/LC116]:[Meus serviços]],3,0))</f>
        <v>Não</v>
      </c>
      <c r="C4723" t="str">
        <f>IF(E4723=0,TEXT(dados!A4638,"00000000"),IF(E4723=2,TEXT(dados!A4638,"0000"),TEXT(dados!A4638,"#")))</f>
        <v>44032100</v>
      </c>
      <c r="D4723">
        <f>IF(dados!B4638=0,"",dados!B4638)</f>
        <v>1</v>
      </c>
      <c r="E4723">
        <f>dados!C4638</f>
        <v>0</v>
      </c>
      <c r="F4723" t="str">
        <f>dados!D4638</f>
        <v>De pinheiro (pinus spp), cuja maior dimensao da secao transversal e igual ou superior a 15 cm</v>
      </c>
      <c r="G4723"/>
      <c r="H4723"/>
      <c r="I4723"/>
      <c r="J4723"/>
      <c r="K4723" s="13"/>
      <c r="L4723" s="13">
        <f>dados!I4638/100</f>
        <v>0.13449999999999998</v>
      </c>
      <c r="M4723" s="13">
        <f>dados!J4638/100</f>
        <v>0.1545</v>
      </c>
      <c r="N4723" s="13">
        <f>dados!K4638/100</f>
        <v>0.18</v>
      </c>
      <c r="O4723" s="13">
        <f>dados!L4638/100</f>
        <v>0</v>
      </c>
      <c r="P4723" s="12" t="str">
        <f>LEFT(Tabela2[[#This Row],[Código]],2)</f>
        <v>44</v>
      </c>
    </row>
    <row r="4724" spans="2:16" ht="15" customHeight="1" x14ac:dyDescent="0.25">
      <c r="B4724" s="31" t="str">
        <f>IF(Tabela2[[#This Row],[Tipo]] = 0,LOOKUP(Tabela2[[#This Row],[RESUMO]],Tabela3[Grupo],Tabela3[Meus produtos]),VLOOKUP(Tabela2[[#This Row],[Código]],Tabela4[[Código NBS/LC116]:[Meus serviços]],3,0))</f>
        <v>Não</v>
      </c>
      <c r="C4724" t="str">
        <f>IF(E4724=0,TEXT(dados!A4639,"00000000"),IF(E4724=2,TEXT(dados!A4639,"0000"),TEXT(dados!A4639,"#")))</f>
        <v>44032200</v>
      </c>
      <c r="D4724" t="str">
        <f>IF(dados!B4639=0,"",dados!B4639)</f>
        <v/>
      </c>
      <c r="E4724">
        <f>dados!C4639</f>
        <v>0</v>
      </c>
      <c r="F4724" t="str">
        <f>dados!D4639</f>
        <v>Madeira carvao vegetal e obras de madeira Madeira em bruto mesmo descascada desalburnada ou esquadriada De pinheiro Pinus spp outras</v>
      </c>
      <c r="G4724"/>
      <c r="H4724"/>
      <c r="I4724"/>
      <c r="J4724"/>
      <c r="K4724" s="13"/>
      <c r="L4724" s="13">
        <f>dados!I4639/100</f>
        <v>0.13449999999999998</v>
      </c>
      <c r="M4724" s="13">
        <f>dados!J4639/100</f>
        <v>0.1545</v>
      </c>
      <c r="N4724" s="13">
        <f>dados!K4639/100</f>
        <v>0.18</v>
      </c>
      <c r="O4724" s="13">
        <f>dados!L4639/100</f>
        <v>0</v>
      </c>
      <c r="P4724" s="12" t="str">
        <f>LEFT(Tabela2[[#This Row],[Código]],2)</f>
        <v>44</v>
      </c>
    </row>
    <row r="4725" spans="2:16" ht="15" customHeight="1" x14ac:dyDescent="0.25">
      <c r="B4725" s="31" t="str">
        <f>IF(Tabela2[[#This Row],[Tipo]] = 0,LOOKUP(Tabela2[[#This Row],[RESUMO]],Tabela3[Grupo],Tabela3[Meus produtos]),VLOOKUP(Tabela2[[#This Row],[Código]],Tabela4[[Código NBS/LC116]:[Meus serviços]],3,0))</f>
        <v>Não</v>
      </c>
      <c r="C4725" t="str">
        <f>IF(E4725=0,TEXT(dados!A4640,"00000000"),IF(E4725=2,TEXT(dados!A4640,"0000"),TEXT(dados!A4640,"#")))</f>
        <v>44032200</v>
      </c>
      <c r="D4725">
        <f>IF(dados!B4640=0,"",dados!B4640)</f>
        <v>1</v>
      </c>
      <c r="E4725">
        <f>dados!C4640</f>
        <v>0</v>
      </c>
      <c r="F4725" t="str">
        <f>dados!D4640</f>
        <v>De pinheiro (pinus spp), outras</v>
      </c>
      <c r="G4725"/>
      <c r="H4725"/>
      <c r="I4725"/>
      <c r="J4725"/>
      <c r="K4725" s="13"/>
      <c r="L4725" s="13">
        <f>dados!I4640/100</f>
        <v>0.13449999999999998</v>
      </c>
      <c r="M4725" s="13">
        <f>dados!J4640/100</f>
        <v>0.1545</v>
      </c>
      <c r="N4725" s="13">
        <f>dados!K4640/100</f>
        <v>0.18</v>
      </c>
      <c r="O4725" s="13">
        <f>dados!L4640/100</f>
        <v>0</v>
      </c>
      <c r="P4725" s="12" t="str">
        <f>LEFT(Tabela2[[#This Row],[Código]],2)</f>
        <v>44</v>
      </c>
    </row>
    <row r="4726" spans="2:16" ht="15" customHeight="1" x14ac:dyDescent="0.25">
      <c r="B4726" s="31" t="str">
        <f>IF(Tabela2[[#This Row],[Tipo]] = 0,LOOKUP(Tabela2[[#This Row],[RESUMO]],Tabela3[Grupo],Tabela3[Meus produtos]),VLOOKUP(Tabela2[[#This Row],[Código]],Tabela4[[Código NBS/LC116]:[Meus serviços]],3,0))</f>
        <v>Não</v>
      </c>
      <c r="C4726" t="str">
        <f>IF(E4726=0,TEXT(dados!A4641,"00000000"),IF(E4726=2,TEXT(dados!A4641,"0000"),TEXT(dados!A4641,"#")))</f>
        <v>44032300</v>
      </c>
      <c r="D4726" t="str">
        <f>IF(dados!B4641=0,"",dados!B4641)</f>
        <v/>
      </c>
      <c r="E4726">
        <f>dados!C4641</f>
        <v>0</v>
      </c>
      <c r="F4726" t="str">
        <f>dados!D4641</f>
        <v>De abeto (abies spp) e de espruce (picea) (picea spp), cuja maior dimensao da secao transversal e igual ou superior a 15 cm</v>
      </c>
      <c r="G4726"/>
      <c r="H4726"/>
      <c r="I4726"/>
      <c r="J4726"/>
      <c r="K4726" s="13"/>
      <c r="L4726" s="13">
        <f>dados!I4641/100</f>
        <v>0.13449999999999998</v>
      </c>
      <c r="M4726" s="13">
        <f>dados!J4641/100</f>
        <v>0.1545</v>
      </c>
      <c r="N4726" s="13">
        <f>dados!K4641/100</f>
        <v>0.18</v>
      </c>
      <c r="O4726" s="13">
        <f>dados!L4641/100</f>
        <v>0</v>
      </c>
      <c r="P4726" s="12" t="str">
        <f>LEFT(Tabela2[[#This Row],[Código]],2)</f>
        <v>44</v>
      </c>
    </row>
    <row r="4727" spans="2:16" ht="15" customHeight="1" x14ac:dyDescent="0.25">
      <c r="B4727" s="31" t="str">
        <f>IF(Tabela2[[#This Row],[Tipo]] = 0,LOOKUP(Tabela2[[#This Row],[RESUMO]],Tabela3[Grupo],Tabela3[Meus produtos]),VLOOKUP(Tabela2[[#This Row],[Código]],Tabela4[[Código NBS/LC116]:[Meus serviços]],3,0))</f>
        <v>Não</v>
      </c>
      <c r="C4727" t="str">
        <f>IF(E4727=0,TEXT(dados!A4642,"00000000"),IF(E4727=2,TEXT(dados!A4642,"0000"),TEXT(dados!A4642,"#")))</f>
        <v>44032300</v>
      </c>
      <c r="D4727">
        <f>IF(dados!B4642=0,"",dados!B4642)</f>
        <v>1</v>
      </c>
      <c r="E4727">
        <f>dados!C4642</f>
        <v>0</v>
      </c>
      <c r="F4727" t="str">
        <f>dados!D4642</f>
        <v>De abeto (abies spp) e de espruce (picea) (picea spp), cuja maior dimensao da secao transversal e igual ou superior a 15 cm</v>
      </c>
      <c r="G4727"/>
      <c r="H4727"/>
      <c r="I4727"/>
      <c r="J4727"/>
      <c r="K4727" s="13"/>
      <c r="L4727" s="13">
        <f>dados!I4642/100</f>
        <v>0.13449999999999998</v>
      </c>
      <c r="M4727" s="13">
        <f>dados!J4642/100</f>
        <v>0.1545</v>
      </c>
      <c r="N4727" s="13">
        <f>dados!K4642/100</f>
        <v>0.18</v>
      </c>
      <c r="O4727" s="13">
        <f>dados!L4642/100</f>
        <v>0</v>
      </c>
      <c r="P4727" s="12" t="str">
        <f>LEFT(Tabela2[[#This Row],[Código]],2)</f>
        <v>44</v>
      </c>
    </row>
    <row r="4728" spans="2:16" ht="15" customHeight="1" x14ac:dyDescent="0.25">
      <c r="B4728" s="31" t="str">
        <f>IF(Tabela2[[#This Row],[Tipo]] = 0,LOOKUP(Tabela2[[#This Row],[RESUMO]],Tabela3[Grupo],Tabela3[Meus produtos]),VLOOKUP(Tabela2[[#This Row],[Código]],Tabela4[[Código NBS/LC116]:[Meus serviços]],3,0))</f>
        <v>Não</v>
      </c>
      <c r="C4728" t="str">
        <f>IF(E4728=0,TEXT(dados!A4643,"00000000"),IF(E4728=2,TEXT(dados!A4643,"0000"),TEXT(dados!A4643,"#")))</f>
        <v>44032400</v>
      </c>
      <c r="D4728" t="str">
        <f>IF(dados!B4643=0,"",dados!B4643)</f>
        <v/>
      </c>
      <c r="E4728">
        <f>dados!C4643</f>
        <v>0</v>
      </c>
      <c r="F4728" t="str">
        <f>dados!D4643</f>
        <v>Madeira carvao vegetal e obras de madeira Madeira em bruto mesmo descascada desalburnada ou esquadriada De abeto abies spp e de espruce picea Picea spp outras</v>
      </c>
      <c r="G4728"/>
      <c r="H4728"/>
      <c r="I4728"/>
      <c r="J4728"/>
      <c r="K4728" s="13"/>
      <c r="L4728" s="13">
        <f>dados!I4643/100</f>
        <v>0.13449999999999998</v>
      </c>
      <c r="M4728" s="13">
        <f>dados!J4643/100</f>
        <v>0.1545</v>
      </c>
      <c r="N4728" s="13">
        <f>dados!K4643/100</f>
        <v>0.18</v>
      </c>
      <c r="O4728" s="13">
        <f>dados!L4643/100</f>
        <v>0</v>
      </c>
      <c r="P4728" s="12" t="str">
        <f>LEFT(Tabela2[[#This Row],[Código]],2)</f>
        <v>44</v>
      </c>
    </row>
    <row r="4729" spans="2:16" ht="15" customHeight="1" x14ac:dyDescent="0.25">
      <c r="B4729" s="31" t="str">
        <f>IF(Tabela2[[#This Row],[Tipo]] = 0,LOOKUP(Tabela2[[#This Row],[RESUMO]],Tabela3[Grupo],Tabela3[Meus produtos]),VLOOKUP(Tabela2[[#This Row],[Código]],Tabela4[[Código NBS/LC116]:[Meus serviços]],3,0))</f>
        <v>Não</v>
      </c>
      <c r="C4729" t="str">
        <f>IF(E4729=0,TEXT(dados!A4644,"00000000"),IF(E4729=2,TEXT(dados!A4644,"0000"),TEXT(dados!A4644,"#")))</f>
        <v>44032400</v>
      </c>
      <c r="D4729">
        <f>IF(dados!B4644=0,"",dados!B4644)</f>
        <v>1</v>
      </c>
      <c r="E4729">
        <f>dados!C4644</f>
        <v>0</v>
      </c>
      <c r="F4729" t="str">
        <f>dados!D4644</f>
        <v>De abeto (abies spp) e de espruce (picea) (picea spp), outras</v>
      </c>
      <c r="G4729"/>
      <c r="H4729"/>
      <c r="I4729"/>
      <c r="J4729"/>
      <c r="K4729" s="13"/>
      <c r="L4729" s="13">
        <f>dados!I4644/100</f>
        <v>0.13449999999999998</v>
      </c>
      <c r="M4729" s="13">
        <f>dados!J4644/100</f>
        <v>0.1545</v>
      </c>
      <c r="N4729" s="13">
        <f>dados!K4644/100</f>
        <v>0.18</v>
      </c>
      <c r="O4729" s="13">
        <f>dados!L4644/100</f>
        <v>0</v>
      </c>
      <c r="P4729" s="12" t="str">
        <f>LEFT(Tabela2[[#This Row],[Código]],2)</f>
        <v>44</v>
      </c>
    </row>
    <row r="4730" spans="2:16" ht="15" customHeight="1" x14ac:dyDescent="0.25">
      <c r="B4730" s="31" t="str">
        <f>IF(Tabela2[[#This Row],[Tipo]] = 0,LOOKUP(Tabela2[[#This Row],[RESUMO]],Tabela3[Grupo],Tabela3[Meus produtos]),VLOOKUP(Tabela2[[#This Row],[Código]],Tabela4[[Código NBS/LC116]:[Meus serviços]],3,0))</f>
        <v>Não</v>
      </c>
      <c r="C4730" t="str">
        <f>IF(E4730=0,TEXT(dados!A4645,"00000000"),IF(E4730=2,TEXT(dados!A4645,"0000"),TEXT(dados!A4645,"#")))</f>
        <v>44032500</v>
      </c>
      <c r="D4730" t="str">
        <f>IF(dados!B4645=0,"",dados!B4645)</f>
        <v/>
      </c>
      <c r="E4730">
        <f>dados!C4645</f>
        <v>0</v>
      </c>
      <c r="F4730" t="str">
        <f>dados!D4645</f>
        <v>Madeira carvao vegetal e obras de madeira Madeira em bruto mesmo descascada desalburnada ou esquadriada outras cuja maior dimensao da secao transversal e igual ou superior a 15 cm</v>
      </c>
      <c r="G4730"/>
      <c r="H4730"/>
      <c r="I4730"/>
      <c r="J4730"/>
      <c r="K4730" s="13"/>
      <c r="L4730" s="13">
        <f>dados!I4645/100</f>
        <v>0.13449999999999998</v>
      </c>
      <c r="M4730" s="13">
        <f>dados!J4645/100</f>
        <v>0.1545</v>
      </c>
      <c r="N4730" s="13">
        <f>dados!K4645/100</f>
        <v>0.18</v>
      </c>
      <c r="O4730" s="13">
        <f>dados!L4645/100</f>
        <v>0</v>
      </c>
      <c r="P4730" s="12" t="str">
        <f>LEFT(Tabela2[[#This Row],[Código]],2)</f>
        <v>44</v>
      </c>
    </row>
    <row r="4731" spans="2:16" ht="15" customHeight="1" x14ac:dyDescent="0.25">
      <c r="B4731" s="31" t="str">
        <f>IF(Tabela2[[#This Row],[Tipo]] = 0,LOOKUP(Tabela2[[#This Row],[RESUMO]],Tabela3[Grupo],Tabela3[Meus produtos]),VLOOKUP(Tabela2[[#This Row],[Código]],Tabela4[[Código NBS/LC116]:[Meus serviços]],3,0))</f>
        <v>Não</v>
      </c>
      <c r="C4731" t="str">
        <f>IF(E4731=0,TEXT(dados!A4646,"00000000"),IF(E4731=2,TEXT(dados!A4646,"0000"),TEXT(dados!A4646,"#")))</f>
        <v>44032500</v>
      </c>
      <c r="D4731">
        <f>IF(dados!B4646=0,"",dados!B4646)</f>
        <v>1</v>
      </c>
      <c r="E4731">
        <f>dados!C4646</f>
        <v>0</v>
      </c>
      <c r="F4731" t="str">
        <f>dados!D4646</f>
        <v>Outras, cuja maior dimensao da secao transversal e igual ou superior a 15 cm</v>
      </c>
      <c r="G4731"/>
      <c r="H4731"/>
      <c r="I4731"/>
      <c r="J4731"/>
      <c r="K4731" s="13"/>
      <c r="L4731" s="13">
        <f>dados!I4646/100</f>
        <v>0.13449999999999998</v>
      </c>
      <c r="M4731" s="13">
        <f>dados!J4646/100</f>
        <v>0.1545</v>
      </c>
      <c r="N4731" s="13">
        <f>dados!K4646/100</f>
        <v>0.18</v>
      </c>
      <c r="O4731" s="13">
        <f>dados!L4646/100</f>
        <v>0</v>
      </c>
      <c r="P4731" s="12" t="str">
        <f>LEFT(Tabela2[[#This Row],[Código]],2)</f>
        <v>44</v>
      </c>
    </row>
    <row r="4732" spans="2:16" ht="15" customHeight="1" x14ac:dyDescent="0.25">
      <c r="B4732" s="31" t="str">
        <f>IF(Tabela2[[#This Row],[Tipo]] = 0,LOOKUP(Tabela2[[#This Row],[RESUMO]],Tabela3[Grupo],Tabela3[Meus produtos]),VLOOKUP(Tabela2[[#This Row],[Código]],Tabela4[[Código NBS/LC116]:[Meus serviços]],3,0))</f>
        <v>Não</v>
      </c>
      <c r="C4732" t="str">
        <f>IF(E4732=0,TEXT(dados!A4647,"00000000"),IF(E4732=2,TEXT(dados!A4647,"0000"),TEXT(dados!A4647,"#")))</f>
        <v>44032600</v>
      </c>
      <c r="D4732" t="str">
        <f>IF(dados!B4647=0,"",dados!B4647)</f>
        <v/>
      </c>
      <c r="E4732">
        <f>dados!C4647</f>
        <v>0</v>
      </c>
      <c r="F4732" t="str">
        <f>dados!D4647</f>
        <v>Madeira carvao vegetal e obras de madeira Madeira em bruto mesmo descascada desalburnada ou esquadriada outras</v>
      </c>
      <c r="G4732"/>
      <c r="H4732"/>
      <c r="I4732"/>
      <c r="J4732"/>
      <c r="K4732" s="13"/>
      <c r="L4732" s="13">
        <f>dados!I4647/100</f>
        <v>0.13449999999999998</v>
      </c>
      <c r="M4732" s="13">
        <f>dados!J4647/100</f>
        <v>0.1545</v>
      </c>
      <c r="N4732" s="13">
        <f>dados!K4647/100</f>
        <v>0.18</v>
      </c>
      <c r="O4732" s="13">
        <f>dados!L4647/100</f>
        <v>0</v>
      </c>
      <c r="P4732" s="12" t="str">
        <f>LEFT(Tabela2[[#This Row],[Código]],2)</f>
        <v>44</v>
      </c>
    </row>
    <row r="4733" spans="2:16" ht="15" customHeight="1" x14ac:dyDescent="0.25">
      <c r="B4733" s="31" t="str">
        <f>IF(Tabela2[[#This Row],[Tipo]] = 0,LOOKUP(Tabela2[[#This Row],[RESUMO]],Tabela3[Grupo],Tabela3[Meus produtos]),VLOOKUP(Tabela2[[#This Row],[Código]],Tabela4[[Código NBS/LC116]:[Meus serviços]],3,0))</f>
        <v>Não</v>
      </c>
      <c r="C4733" t="str">
        <f>IF(E4733=0,TEXT(dados!A4648,"00000000"),IF(E4733=2,TEXT(dados!A4648,"0000"),TEXT(dados!A4648,"#")))</f>
        <v>44032600</v>
      </c>
      <c r="D4733">
        <f>IF(dados!B4648=0,"",dados!B4648)</f>
        <v>1</v>
      </c>
      <c r="E4733">
        <f>dados!C4648</f>
        <v>0</v>
      </c>
      <c r="F4733" t="str">
        <f>dados!D4648</f>
        <v>Outras</v>
      </c>
      <c r="G4733"/>
      <c r="H4733"/>
      <c r="I4733"/>
      <c r="J4733"/>
      <c r="K4733" s="13"/>
      <c r="L4733" s="13">
        <f>dados!I4648/100</f>
        <v>0.13449999999999998</v>
      </c>
      <c r="M4733" s="13">
        <f>dados!J4648/100</f>
        <v>0.1545</v>
      </c>
      <c r="N4733" s="13">
        <f>dados!K4648/100</f>
        <v>0.18</v>
      </c>
      <c r="O4733" s="13">
        <f>dados!L4648/100</f>
        <v>0</v>
      </c>
      <c r="P4733" s="12" t="str">
        <f>LEFT(Tabela2[[#This Row],[Código]],2)</f>
        <v>44</v>
      </c>
    </row>
    <row r="4734" spans="2:16" ht="15" customHeight="1" x14ac:dyDescent="0.25">
      <c r="B4734" s="31" t="str">
        <f>IF(Tabela2[[#This Row],[Tipo]] = 0,LOOKUP(Tabela2[[#This Row],[RESUMO]],Tabela3[Grupo],Tabela3[Meus produtos]),VLOOKUP(Tabela2[[#This Row],[Código]],Tabela4[[Código NBS/LC116]:[Meus serviços]],3,0))</f>
        <v>Não</v>
      </c>
      <c r="C4734" t="str">
        <f>IF(E4734=0,TEXT(dados!A4649,"00000000"),IF(E4734=2,TEXT(dados!A4649,"0000"),TEXT(dados!A4649,"#")))</f>
        <v>44034100</v>
      </c>
      <c r="D4734" t="str">
        <f>IF(dados!B4649=0,"",dados!B4649)</f>
        <v/>
      </c>
      <c r="E4734">
        <f>dados!C4649</f>
        <v>0</v>
      </c>
      <c r="F4734" t="str">
        <f>dados!D4649</f>
        <v>Madeira carvao vegetal e obras de madeira Madeira em bruto mesmo descascada desalburnada ou esquadriada Dark Red Meranti Light Red Meranti e Meranti Bakau</v>
      </c>
      <c r="G4734"/>
      <c r="H4734"/>
      <c r="I4734"/>
      <c r="J4734"/>
      <c r="K4734" s="13"/>
      <c r="L4734" s="13">
        <f>dados!I4649/100</f>
        <v>0.13449999999999998</v>
      </c>
      <c r="M4734" s="13">
        <f>dados!J4649/100</f>
        <v>0.1545</v>
      </c>
      <c r="N4734" s="13">
        <f>dados!K4649/100</f>
        <v>0.18</v>
      </c>
      <c r="O4734" s="13">
        <f>dados!L4649/100</f>
        <v>0</v>
      </c>
      <c r="P4734" s="12" t="str">
        <f>LEFT(Tabela2[[#This Row],[Código]],2)</f>
        <v>44</v>
      </c>
    </row>
    <row r="4735" spans="2:16" ht="15" customHeight="1" x14ac:dyDescent="0.25">
      <c r="B4735" s="31" t="str">
        <f>IF(Tabela2[[#This Row],[Tipo]] = 0,LOOKUP(Tabela2[[#This Row],[RESUMO]],Tabela3[Grupo],Tabela3[Meus produtos]),VLOOKUP(Tabela2[[#This Row],[Código]],Tabela4[[Código NBS/LC116]:[Meus serviços]],3,0))</f>
        <v>Não</v>
      </c>
      <c r="C4735" t="str">
        <f>IF(E4735=0,TEXT(dados!A4650,"00000000"),IF(E4735=2,TEXT(dados!A4650,"0000"),TEXT(dados!A4650,"#")))</f>
        <v>44034100</v>
      </c>
      <c r="D4735">
        <f>IF(dados!B4650=0,"",dados!B4650)</f>
        <v>1</v>
      </c>
      <c r="E4735">
        <f>dados!C4650</f>
        <v>0</v>
      </c>
      <c r="F4735" t="str">
        <f>dados!D4650</f>
        <v>Esquadriadas</v>
      </c>
      <c r="G4735"/>
      <c r="H4735"/>
      <c r="I4735"/>
      <c r="J4735"/>
      <c r="K4735" s="13"/>
      <c r="L4735" s="13">
        <f>dados!I4650/100</f>
        <v>0.13449999999999998</v>
      </c>
      <c r="M4735" s="13">
        <f>dados!J4650/100</f>
        <v>0.1545</v>
      </c>
      <c r="N4735" s="13">
        <f>dados!K4650/100</f>
        <v>0.18</v>
      </c>
      <c r="O4735" s="13">
        <f>dados!L4650/100</f>
        <v>0</v>
      </c>
      <c r="P4735" s="12" t="str">
        <f>LEFT(Tabela2[[#This Row],[Código]],2)</f>
        <v>44</v>
      </c>
    </row>
    <row r="4736" spans="2:16" ht="15" customHeight="1" x14ac:dyDescent="0.25">
      <c r="B4736" s="31" t="str">
        <f>IF(Tabela2[[#This Row],[Tipo]] = 0,LOOKUP(Tabela2[[#This Row],[RESUMO]],Tabela3[Grupo],Tabela3[Meus produtos]),VLOOKUP(Tabela2[[#This Row],[Código]],Tabela4[[Código NBS/LC116]:[Meus serviços]],3,0))</f>
        <v>Não</v>
      </c>
      <c r="C4736" t="str">
        <f>IF(E4736=0,TEXT(dados!A4651,"00000000"),IF(E4736=2,TEXT(dados!A4651,"0000"),TEXT(dados!A4651,"#")))</f>
        <v>44034200</v>
      </c>
      <c r="D4736" t="str">
        <f>IF(dados!B4651=0,"",dados!B4651)</f>
        <v/>
      </c>
      <c r="E4736">
        <f>dados!C4651</f>
        <v>0</v>
      </c>
      <c r="F4736" t="str">
        <f>dados!D4651</f>
        <v>Madeira carvao vegetal e obras de madeira Madeira em bruto mesmo descascada desalburnada ou esquadriada Teca</v>
      </c>
      <c r="G4736"/>
      <c r="H4736"/>
      <c r="I4736"/>
      <c r="J4736"/>
      <c r="K4736" s="13"/>
      <c r="L4736" s="13">
        <f>dados!I4651/100</f>
        <v>0.13449999999999998</v>
      </c>
      <c r="M4736" s="13">
        <f>dados!J4651/100</f>
        <v>0.1545</v>
      </c>
      <c r="N4736" s="13">
        <f>dados!K4651/100</f>
        <v>0.18</v>
      </c>
      <c r="O4736" s="13">
        <f>dados!L4651/100</f>
        <v>0</v>
      </c>
      <c r="P4736" s="12" t="str">
        <f>LEFT(Tabela2[[#This Row],[Código]],2)</f>
        <v>44</v>
      </c>
    </row>
    <row r="4737" spans="2:16" ht="15" customHeight="1" x14ac:dyDescent="0.25">
      <c r="B4737" s="31" t="str">
        <f>IF(Tabela2[[#This Row],[Tipo]] = 0,LOOKUP(Tabela2[[#This Row],[RESUMO]],Tabela3[Grupo],Tabela3[Meus produtos]),VLOOKUP(Tabela2[[#This Row],[Código]],Tabela4[[Código NBS/LC116]:[Meus serviços]],3,0))</f>
        <v>Não</v>
      </c>
      <c r="C4737" t="str">
        <f>IF(E4737=0,TEXT(dados!A4652,"00000000"),IF(E4737=2,TEXT(dados!A4652,"0000"),TEXT(dados!A4652,"#")))</f>
        <v>44034200</v>
      </c>
      <c r="D4737">
        <f>IF(dados!B4652=0,"",dados!B4652)</f>
        <v>1</v>
      </c>
      <c r="E4737">
        <f>dados!C4652</f>
        <v>0</v>
      </c>
      <c r="F4737" t="str">
        <f>dados!D4652</f>
        <v xml:space="preserve"> esquadriada</v>
      </c>
      <c r="G4737"/>
      <c r="H4737"/>
      <c r="I4737"/>
      <c r="J4737"/>
      <c r="K4737" s="13"/>
      <c r="L4737" s="13">
        <f>dados!I4652/100</f>
        <v>0.13449999999999998</v>
      </c>
      <c r="M4737" s="13">
        <f>dados!J4652/100</f>
        <v>0.1545</v>
      </c>
      <c r="N4737" s="13">
        <f>dados!K4652/100</f>
        <v>0.18</v>
      </c>
      <c r="O4737" s="13">
        <f>dados!L4652/100</f>
        <v>0</v>
      </c>
      <c r="P4737" s="12" t="str">
        <f>LEFT(Tabela2[[#This Row],[Código]],2)</f>
        <v>44</v>
      </c>
    </row>
    <row r="4738" spans="2:16" ht="15" customHeight="1" x14ac:dyDescent="0.25">
      <c r="B4738" s="31" t="str">
        <f>IF(Tabela2[[#This Row],[Tipo]] = 0,LOOKUP(Tabela2[[#This Row],[RESUMO]],Tabela3[Grupo],Tabela3[Meus produtos]),VLOOKUP(Tabela2[[#This Row],[Código]],Tabela4[[Código NBS/LC116]:[Meus serviços]],3,0))</f>
        <v>Não</v>
      </c>
      <c r="C4738" t="str">
        <f>IF(E4738=0,TEXT(dados!A4653,"00000000"),IF(E4738=2,TEXT(dados!A4653,"0000"),TEXT(dados!A4653,"#")))</f>
        <v>44034900</v>
      </c>
      <c r="D4738" t="str">
        <f>IF(dados!B4653=0,"",dados!B4653)</f>
        <v/>
      </c>
      <c r="E4738">
        <f>dados!C4653</f>
        <v>0</v>
      </c>
      <c r="F4738" t="str">
        <f>dados!D4653</f>
        <v>Outros madeiras tropicais,em bruto</v>
      </c>
      <c r="G4738"/>
      <c r="H4738"/>
      <c r="I4738"/>
      <c r="J4738"/>
      <c r="K4738" s="13"/>
      <c r="L4738" s="13">
        <f>dados!I4653/100</f>
        <v>0.13449999999999998</v>
      </c>
      <c r="M4738" s="13">
        <f>dados!J4653/100</f>
        <v>0.1545</v>
      </c>
      <c r="N4738" s="13">
        <f>dados!K4653/100</f>
        <v>0.18</v>
      </c>
      <c r="O4738" s="13">
        <f>dados!L4653/100</f>
        <v>0</v>
      </c>
      <c r="P4738" s="12" t="str">
        <f>LEFT(Tabela2[[#This Row],[Código]],2)</f>
        <v>44</v>
      </c>
    </row>
    <row r="4739" spans="2:16" ht="15" customHeight="1" x14ac:dyDescent="0.25">
      <c r="B4739" s="31" t="str">
        <f>IF(Tabela2[[#This Row],[Tipo]] = 0,LOOKUP(Tabela2[[#This Row],[RESUMO]],Tabela3[Grupo],Tabela3[Meus produtos]),VLOOKUP(Tabela2[[#This Row],[Código]],Tabela4[[Código NBS/LC116]:[Meus serviços]],3,0))</f>
        <v>Não</v>
      </c>
      <c r="C4739" t="str">
        <f>IF(E4739=0,TEXT(dados!A4654,"00000000"),IF(E4739=2,TEXT(dados!A4654,"0000"),TEXT(dados!A4654,"#")))</f>
        <v>44034900</v>
      </c>
      <c r="D4739">
        <f>IF(dados!B4654=0,"",dados!B4654)</f>
        <v>1</v>
      </c>
      <c r="E4739">
        <f>dados!C4654</f>
        <v>0</v>
      </c>
      <c r="F4739" t="str">
        <f>dados!D4654</f>
        <v>Esquadriadas</v>
      </c>
      <c r="G4739"/>
      <c r="H4739"/>
      <c r="I4739"/>
      <c r="J4739"/>
      <c r="K4739" s="13"/>
      <c r="L4739" s="13">
        <f>dados!I4654/100</f>
        <v>0.13449999999999998</v>
      </c>
      <c r="M4739" s="13">
        <f>dados!J4654/100</f>
        <v>0.1545</v>
      </c>
      <c r="N4739" s="13">
        <f>dados!K4654/100</f>
        <v>0.18</v>
      </c>
      <c r="O4739" s="13">
        <f>dados!L4654/100</f>
        <v>0</v>
      </c>
      <c r="P4739" s="12" t="str">
        <f>LEFT(Tabela2[[#This Row],[Código]],2)</f>
        <v>44</v>
      </c>
    </row>
    <row r="4740" spans="2:16" ht="15" customHeight="1" x14ac:dyDescent="0.25">
      <c r="B4740" s="31" t="str">
        <f>IF(Tabela2[[#This Row],[Tipo]] = 0,LOOKUP(Tabela2[[#This Row],[RESUMO]],Tabela3[Grupo],Tabela3[Meus produtos]),VLOOKUP(Tabela2[[#This Row],[Código]],Tabela4[[Código NBS/LC116]:[Meus serviços]],3,0))</f>
        <v>Não</v>
      </c>
      <c r="C4740" t="str">
        <f>IF(E4740=0,TEXT(dados!A4655,"00000000"),IF(E4740=2,TEXT(dados!A4655,"0000"),TEXT(dados!A4655,"#")))</f>
        <v>44039100</v>
      </c>
      <c r="D4740" t="str">
        <f>IF(dados!B4655=0,"",dados!B4655)</f>
        <v/>
      </c>
      <c r="E4740">
        <f>dados!C4655</f>
        <v>0</v>
      </c>
      <c r="F4740" t="str">
        <f>dados!D4655</f>
        <v xml:space="preserve">Madeira carvao vegetal e obras de madeira Madeira em bruto mesmo descascada desalburnada ou esquadriada de carvalho Quercus spp </v>
      </c>
      <c r="G4740"/>
      <c r="H4740"/>
      <c r="I4740"/>
      <c r="J4740"/>
      <c r="K4740" s="13"/>
      <c r="L4740" s="13">
        <f>dados!I4655/100</f>
        <v>0.13449999999999998</v>
      </c>
      <c r="M4740" s="13">
        <f>dados!J4655/100</f>
        <v>0.1545</v>
      </c>
      <c r="N4740" s="13">
        <f>dados!K4655/100</f>
        <v>0.18</v>
      </c>
      <c r="O4740" s="13">
        <f>dados!L4655/100</f>
        <v>0</v>
      </c>
      <c r="P4740" s="12" t="str">
        <f>LEFT(Tabela2[[#This Row],[Código]],2)</f>
        <v>44</v>
      </c>
    </row>
    <row r="4741" spans="2:16" ht="15" customHeight="1" x14ac:dyDescent="0.25">
      <c r="B4741" s="31" t="str">
        <f>IF(Tabela2[[#This Row],[Tipo]] = 0,LOOKUP(Tabela2[[#This Row],[RESUMO]],Tabela3[Grupo],Tabela3[Meus produtos]),VLOOKUP(Tabela2[[#This Row],[Código]],Tabela4[[Código NBS/LC116]:[Meus serviços]],3,0))</f>
        <v>Não</v>
      </c>
      <c r="C4741" t="str">
        <f>IF(E4741=0,TEXT(dados!A4656,"00000000"),IF(E4741=2,TEXT(dados!A4656,"0000"),TEXT(dados!A4656,"#")))</f>
        <v>44039100</v>
      </c>
      <c r="D4741">
        <f>IF(dados!B4656=0,"",dados!B4656)</f>
        <v>1</v>
      </c>
      <c r="E4741">
        <f>dados!C4656</f>
        <v>0</v>
      </c>
      <c r="F4741" t="str">
        <f>dados!D4656</f>
        <v>Esquadriada</v>
      </c>
      <c r="G4741"/>
      <c r="H4741"/>
      <c r="I4741"/>
      <c r="J4741"/>
      <c r="K4741" s="13"/>
      <c r="L4741" s="13">
        <f>dados!I4656/100</f>
        <v>0.13449999999999998</v>
      </c>
      <c r="M4741" s="13">
        <f>dados!J4656/100</f>
        <v>0.1545</v>
      </c>
      <c r="N4741" s="13">
        <f>dados!K4656/100</f>
        <v>0.18</v>
      </c>
      <c r="O4741" s="13">
        <f>dados!L4656/100</f>
        <v>0</v>
      </c>
      <c r="P4741" s="12" t="str">
        <f>LEFT(Tabela2[[#This Row],[Código]],2)</f>
        <v>44</v>
      </c>
    </row>
    <row r="4742" spans="2:16" ht="15" customHeight="1" x14ac:dyDescent="0.25">
      <c r="B4742" s="31" t="str">
        <f>IF(Tabela2[[#This Row],[Tipo]] = 0,LOOKUP(Tabela2[[#This Row],[RESUMO]],Tabela3[Grupo],Tabela3[Meus produtos]),VLOOKUP(Tabela2[[#This Row],[Código]],Tabela4[[Código NBS/LC116]:[Meus serviços]],3,0))</f>
        <v>Não</v>
      </c>
      <c r="C4742" t="str">
        <f>IF(E4742=0,TEXT(dados!A4657,"00000000"),IF(E4742=2,TEXT(dados!A4657,"0000"),TEXT(dados!A4657,"#")))</f>
        <v>44039300</v>
      </c>
      <c r="D4742" t="str">
        <f>IF(dados!B4657=0,"",dados!B4657)</f>
        <v/>
      </c>
      <c r="E4742">
        <f>dados!C4657</f>
        <v>0</v>
      </c>
      <c r="F4742" t="str">
        <f>dados!D4657</f>
        <v>Madeira carvao vegetal e obras de madeira Madeira em bruto mesmo descascada desalburnada ou esquadriada De faia Fagus spp cuja maior dimensao da secao transversal e igual ou superior a 15 cm</v>
      </c>
      <c r="G4742"/>
      <c r="H4742"/>
      <c r="I4742"/>
      <c r="J4742"/>
      <c r="K4742" s="13"/>
      <c r="L4742" s="13">
        <f>dados!I4657/100</f>
        <v>0.13449999999999998</v>
      </c>
      <c r="M4742" s="13">
        <f>dados!J4657/100</f>
        <v>0.1545</v>
      </c>
      <c r="N4742" s="13">
        <f>dados!K4657/100</f>
        <v>0.18</v>
      </c>
      <c r="O4742" s="13">
        <f>dados!L4657/100</f>
        <v>0</v>
      </c>
      <c r="P4742" s="12" t="str">
        <f>LEFT(Tabela2[[#This Row],[Código]],2)</f>
        <v>44</v>
      </c>
    </row>
    <row r="4743" spans="2:16" ht="15" customHeight="1" x14ac:dyDescent="0.25">
      <c r="B4743" s="31" t="str">
        <f>IF(Tabela2[[#This Row],[Tipo]] = 0,LOOKUP(Tabela2[[#This Row],[RESUMO]],Tabela3[Grupo],Tabela3[Meus produtos]),VLOOKUP(Tabela2[[#This Row],[Código]],Tabela4[[Código NBS/LC116]:[Meus serviços]],3,0))</f>
        <v>Não</v>
      </c>
      <c r="C4743" t="str">
        <f>IF(E4743=0,TEXT(dados!A4658,"00000000"),IF(E4743=2,TEXT(dados!A4658,"0000"),TEXT(dados!A4658,"#")))</f>
        <v>44039300</v>
      </c>
      <c r="D4743">
        <f>IF(dados!B4658=0,"",dados!B4658)</f>
        <v>1</v>
      </c>
      <c r="E4743">
        <f>dados!C4658</f>
        <v>0</v>
      </c>
      <c r="F4743" t="str">
        <f>dados!D4658</f>
        <v>De faia (fagus spp), cuja maior dimensao da secao transversal e igual ou superior a 15 cm</v>
      </c>
      <c r="G4743"/>
      <c r="H4743"/>
      <c r="I4743"/>
      <c r="J4743"/>
      <c r="K4743" s="13"/>
      <c r="L4743" s="13">
        <f>dados!I4658/100</f>
        <v>0.13449999999999998</v>
      </c>
      <c r="M4743" s="13">
        <f>dados!J4658/100</f>
        <v>0.1545</v>
      </c>
      <c r="N4743" s="13">
        <f>dados!K4658/100</f>
        <v>0.18</v>
      </c>
      <c r="O4743" s="13">
        <f>dados!L4658/100</f>
        <v>0</v>
      </c>
      <c r="P4743" s="12" t="str">
        <f>LEFT(Tabela2[[#This Row],[Código]],2)</f>
        <v>44</v>
      </c>
    </row>
    <row r="4744" spans="2:16" ht="15" customHeight="1" x14ac:dyDescent="0.25">
      <c r="B4744" s="31" t="str">
        <f>IF(Tabela2[[#This Row],[Tipo]] = 0,LOOKUP(Tabela2[[#This Row],[RESUMO]],Tabela3[Grupo],Tabela3[Meus produtos]),VLOOKUP(Tabela2[[#This Row],[Código]],Tabela4[[Código NBS/LC116]:[Meus serviços]],3,0))</f>
        <v>Não</v>
      </c>
      <c r="C4744" t="str">
        <f>IF(E4744=0,TEXT(dados!A4659,"00000000"),IF(E4744=2,TEXT(dados!A4659,"0000"),TEXT(dados!A4659,"#")))</f>
        <v>44039400</v>
      </c>
      <c r="D4744" t="str">
        <f>IF(dados!B4659=0,"",dados!B4659)</f>
        <v/>
      </c>
      <c r="E4744">
        <f>dados!C4659</f>
        <v>0</v>
      </c>
      <c r="F4744" t="str">
        <f>dados!D4659</f>
        <v>De faia (fagus spp), outras</v>
      </c>
      <c r="G4744"/>
      <c r="H4744"/>
      <c r="I4744"/>
      <c r="J4744"/>
      <c r="K4744" s="13"/>
      <c r="L4744" s="13">
        <f>dados!I4659/100</f>
        <v>0.13449999999999998</v>
      </c>
      <c r="M4744" s="13">
        <f>dados!J4659/100</f>
        <v>0.1545</v>
      </c>
      <c r="N4744" s="13">
        <f>dados!K4659/100</f>
        <v>0.18</v>
      </c>
      <c r="O4744" s="13">
        <f>dados!L4659/100</f>
        <v>0</v>
      </c>
      <c r="P4744" s="12" t="str">
        <f>LEFT(Tabela2[[#This Row],[Código]],2)</f>
        <v>44</v>
      </c>
    </row>
    <row r="4745" spans="2:16" ht="15" customHeight="1" x14ac:dyDescent="0.25">
      <c r="B4745" s="31" t="str">
        <f>IF(Tabela2[[#This Row],[Tipo]] = 0,LOOKUP(Tabela2[[#This Row],[RESUMO]],Tabela3[Grupo],Tabela3[Meus produtos]),VLOOKUP(Tabela2[[#This Row],[Código]],Tabela4[[Código NBS/LC116]:[Meus serviços]],3,0))</f>
        <v>Não</v>
      </c>
      <c r="C4745" t="str">
        <f>IF(E4745=0,TEXT(dados!A4660,"00000000"),IF(E4745=2,TEXT(dados!A4660,"0000"),TEXT(dados!A4660,"#")))</f>
        <v>44039400</v>
      </c>
      <c r="D4745">
        <f>IF(dados!B4660=0,"",dados!B4660)</f>
        <v>1</v>
      </c>
      <c r="E4745">
        <f>dados!C4660</f>
        <v>0</v>
      </c>
      <c r="F4745" t="str">
        <f>dados!D4660</f>
        <v>De faia (fagus spp), outras</v>
      </c>
      <c r="G4745"/>
      <c r="H4745"/>
      <c r="I4745"/>
      <c r="J4745"/>
      <c r="K4745" s="13"/>
      <c r="L4745" s="13">
        <f>dados!I4660/100</f>
        <v>0.13449999999999998</v>
      </c>
      <c r="M4745" s="13">
        <f>dados!J4660/100</f>
        <v>0.1545</v>
      </c>
      <c r="N4745" s="13">
        <f>dados!K4660/100</f>
        <v>0.18</v>
      </c>
      <c r="O4745" s="13">
        <f>dados!L4660/100</f>
        <v>0</v>
      </c>
      <c r="P4745" s="12" t="str">
        <f>LEFT(Tabela2[[#This Row],[Código]],2)</f>
        <v>44</v>
      </c>
    </row>
    <row r="4746" spans="2:16" ht="15" customHeight="1" x14ac:dyDescent="0.25">
      <c r="B4746" s="31" t="str">
        <f>IF(Tabela2[[#This Row],[Tipo]] = 0,LOOKUP(Tabela2[[#This Row],[RESUMO]],Tabela3[Grupo],Tabela3[Meus produtos]),VLOOKUP(Tabela2[[#This Row],[Código]],Tabela4[[Código NBS/LC116]:[Meus serviços]],3,0))</f>
        <v>Não</v>
      </c>
      <c r="C4746" t="str">
        <f>IF(E4746=0,TEXT(dados!A4661,"00000000"),IF(E4746=2,TEXT(dados!A4661,"0000"),TEXT(dados!A4661,"#")))</f>
        <v>44039500</v>
      </c>
      <c r="D4746" t="str">
        <f>IF(dados!B4661=0,"",dados!B4661)</f>
        <v/>
      </c>
      <c r="E4746">
        <f>dados!C4661</f>
        <v>0</v>
      </c>
      <c r="F4746" t="str">
        <f>dados!D4661</f>
        <v>Madeira carvao vegetal e obras de madeira Madeira em bruto mesmo descascada desalburnada ou esquadriada De betula vidoeiro Betula spp cuja maior dimensao da secao transversal e igual ou superior a 15 cm</v>
      </c>
      <c r="G4746"/>
      <c r="H4746"/>
      <c r="I4746"/>
      <c r="J4746"/>
      <c r="K4746" s="13"/>
      <c r="L4746" s="13">
        <f>dados!I4661/100</f>
        <v>0.13449999999999998</v>
      </c>
      <c r="M4746" s="13">
        <f>dados!J4661/100</f>
        <v>0.1545</v>
      </c>
      <c r="N4746" s="13">
        <f>dados!K4661/100</f>
        <v>0.18</v>
      </c>
      <c r="O4746" s="13">
        <f>dados!L4661/100</f>
        <v>0</v>
      </c>
      <c r="P4746" s="12" t="str">
        <f>LEFT(Tabela2[[#This Row],[Código]],2)</f>
        <v>44</v>
      </c>
    </row>
    <row r="4747" spans="2:16" ht="15" customHeight="1" x14ac:dyDescent="0.25">
      <c r="B4747" s="31" t="str">
        <f>IF(Tabela2[[#This Row],[Tipo]] = 0,LOOKUP(Tabela2[[#This Row],[RESUMO]],Tabela3[Grupo],Tabela3[Meus produtos]),VLOOKUP(Tabela2[[#This Row],[Código]],Tabela4[[Código NBS/LC116]:[Meus serviços]],3,0))</f>
        <v>Não</v>
      </c>
      <c r="C4747" t="str">
        <f>IF(E4747=0,TEXT(dados!A4662,"00000000"),IF(E4747=2,TEXT(dados!A4662,"0000"),TEXT(dados!A4662,"#")))</f>
        <v>44039500</v>
      </c>
      <c r="D4747">
        <f>IF(dados!B4662=0,"",dados!B4662)</f>
        <v>1</v>
      </c>
      <c r="E4747">
        <f>dados!C4662</f>
        <v>0</v>
      </c>
      <c r="F4747" t="str">
        <f>dados!D4662</f>
        <v>De betula (vidoeiro) (betula spp), cuja maior dimensao da secao transversal e igual ou superior a 15 cm</v>
      </c>
      <c r="G4747"/>
      <c r="H4747"/>
      <c r="I4747"/>
      <c r="J4747"/>
      <c r="K4747" s="13"/>
      <c r="L4747" s="13">
        <f>dados!I4662/100</f>
        <v>0.13449999999999998</v>
      </c>
      <c r="M4747" s="13">
        <f>dados!J4662/100</f>
        <v>0.1545</v>
      </c>
      <c r="N4747" s="13">
        <f>dados!K4662/100</f>
        <v>0.18</v>
      </c>
      <c r="O4747" s="13">
        <f>dados!L4662/100</f>
        <v>0</v>
      </c>
      <c r="P4747" s="12" t="str">
        <f>LEFT(Tabela2[[#This Row],[Código]],2)</f>
        <v>44</v>
      </c>
    </row>
    <row r="4748" spans="2:16" ht="15" customHeight="1" x14ac:dyDescent="0.25">
      <c r="B4748" s="31" t="str">
        <f>IF(Tabela2[[#This Row],[Tipo]] = 0,LOOKUP(Tabela2[[#This Row],[RESUMO]],Tabela3[Grupo],Tabela3[Meus produtos]),VLOOKUP(Tabela2[[#This Row],[Código]],Tabela4[[Código NBS/LC116]:[Meus serviços]],3,0))</f>
        <v>Não</v>
      </c>
      <c r="C4748" t="str">
        <f>IF(E4748=0,TEXT(dados!A4663,"00000000"),IF(E4748=2,TEXT(dados!A4663,"0000"),TEXT(dados!A4663,"#")))</f>
        <v>44039600</v>
      </c>
      <c r="D4748" t="str">
        <f>IF(dados!B4663=0,"",dados!B4663)</f>
        <v/>
      </c>
      <c r="E4748">
        <f>dados!C4663</f>
        <v>0</v>
      </c>
      <c r="F4748" t="str">
        <f>dados!D4663</f>
        <v>Madeira carvao vegetal e obras de madeira Madeira em bruto mesmo descascada desalburnada ou esquadriada De betula vidoeiro Betula spp outras</v>
      </c>
      <c r="G4748"/>
      <c r="H4748"/>
      <c r="I4748"/>
      <c r="J4748"/>
      <c r="K4748" s="13"/>
      <c r="L4748" s="13">
        <f>dados!I4663/100</f>
        <v>0.13449999999999998</v>
      </c>
      <c r="M4748" s="13">
        <f>dados!J4663/100</f>
        <v>0.1545</v>
      </c>
      <c r="N4748" s="13">
        <f>dados!K4663/100</f>
        <v>0.18</v>
      </c>
      <c r="O4748" s="13">
        <f>dados!L4663/100</f>
        <v>0</v>
      </c>
      <c r="P4748" s="12" t="str">
        <f>LEFT(Tabela2[[#This Row],[Código]],2)</f>
        <v>44</v>
      </c>
    </row>
    <row r="4749" spans="2:16" ht="15" customHeight="1" x14ac:dyDescent="0.25">
      <c r="B4749" s="31" t="str">
        <f>IF(Tabela2[[#This Row],[Tipo]] = 0,LOOKUP(Tabela2[[#This Row],[RESUMO]],Tabela3[Grupo],Tabela3[Meus produtos]),VLOOKUP(Tabela2[[#This Row],[Código]],Tabela4[[Código NBS/LC116]:[Meus serviços]],3,0))</f>
        <v>Não</v>
      </c>
      <c r="C4749" t="str">
        <f>IF(E4749=0,TEXT(dados!A4664,"00000000"),IF(E4749=2,TEXT(dados!A4664,"0000"),TEXT(dados!A4664,"#")))</f>
        <v>44039600</v>
      </c>
      <c r="D4749">
        <f>IF(dados!B4664=0,"",dados!B4664)</f>
        <v>1</v>
      </c>
      <c r="E4749">
        <f>dados!C4664</f>
        <v>0</v>
      </c>
      <c r="F4749" t="str">
        <f>dados!D4664</f>
        <v>De betula (vidoeiro) (betula spp), outras</v>
      </c>
      <c r="G4749"/>
      <c r="H4749"/>
      <c r="I4749"/>
      <c r="J4749"/>
      <c r="K4749" s="13"/>
      <c r="L4749" s="13">
        <f>dados!I4664/100</f>
        <v>0.13449999999999998</v>
      </c>
      <c r="M4749" s="13">
        <f>dados!J4664/100</f>
        <v>0.1545</v>
      </c>
      <c r="N4749" s="13">
        <f>dados!K4664/100</f>
        <v>0.18</v>
      </c>
      <c r="O4749" s="13">
        <f>dados!L4664/100</f>
        <v>0</v>
      </c>
      <c r="P4749" s="12" t="str">
        <f>LEFT(Tabela2[[#This Row],[Código]],2)</f>
        <v>44</v>
      </c>
    </row>
    <row r="4750" spans="2:16" ht="15" customHeight="1" x14ac:dyDescent="0.25">
      <c r="B4750" s="31" t="str">
        <f>IF(Tabela2[[#This Row],[Tipo]] = 0,LOOKUP(Tabela2[[#This Row],[RESUMO]],Tabela3[Grupo],Tabela3[Meus produtos]),VLOOKUP(Tabela2[[#This Row],[Código]],Tabela4[[Código NBS/LC116]:[Meus serviços]],3,0))</f>
        <v>Não</v>
      </c>
      <c r="C4750" t="str">
        <f>IF(E4750=0,TEXT(dados!A4665,"00000000"),IF(E4750=2,TEXT(dados!A4665,"0000"),TEXT(dados!A4665,"#")))</f>
        <v>44039700</v>
      </c>
      <c r="D4750" t="str">
        <f>IF(dados!B4665=0,"",dados!B4665)</f>
        <v/>
      </c>
      <c r="E4750">
        <f>dados!C4665</f>
        <v>0</v>
      </c>
      <c r="F4750" t="str">
        <f>dados!D4665</f>
        <v>De choupo (alamo) (populus spp)</v>
      </c>
      <c r="G4750"/>
      <c r="H4750"/>
      <c r="I4750"/>
      <c r="J4750"/>
      <c r="K4750" s="13"/>
      <c r="L4750" s="13">
        <f>dados!I4665/100</f>
        <v>0.13449999999999998</v>
      </c>
      <c r="M4750" s="13">
        <f>dados!J4665/100</f>
        <v>0.1545</v>
      </c>
      <c r="N4750" s="13">
        <f>dados!K4665/100</f>
        <v>0.18</v>
      </c>
      <c r="O4750" s="13">
        <f>dados!L4665/100</f>
        <v>0</v>
      </c>
      <c r="P4750" s="12" t="str">
        <f>LEFT(Tabela2[[#This Row],[Código]],2)</f>
        <v>44</v>
      </c>
    </row>
    <row r="4751" spans="2:16" ht="15" customHeight="1" x14ac:dyDescent="0.25">
      <c r="B4751" s="31" t="str">
        <f>IF(Tabela2[[#This Row],[Tipo]] = 0,LOOKUP(Tabela2[[#This Row],[RESUMO]],Tabela3[Grupo],Tabela3[Meus produtos]),VLOOKUP(Tabela2[[#This Row],[Código]],Tabela4[[Código NBS/LC116]:[Meus serviços]],3,0))</f>
        <v>Não</v>
      </c>
      <c r="C4751" t="str">
        <f>IF(E4751=0,TEXT(dados!A4666,"00000000"),IF(E4751=2,TEXT(dados!A4666,"0000"),TEXT(dados!A4666,"#")))</f>
        <v>44039700</v>
      </c>
      <c r="D4751">
        <f>IF(dados!B4666=0,"",dados!B4666)</f>
        <v>1</v>
      </c>
      <c r="E4751">
        <f>dados!C4666</f>
        <v>0</v>
      </c>
      <c r="F4751" t="str">
        <f>dados!D4666</f>
        <v>De choupo (alamo) (populus spp)</v>
      </c>
      <c r="G4751"/>
      <c r="H4751"/>
      <c r="I4751"/>
      <c r="J4751"/>
      <c r="K4751" s="13"/>
      <c r="L4751" s="13">
        <f>dados!I4666/100</f>
        <v>0.13449999999999998</v>
      </c>
      <c r="M4751" s="13">
        <f>dados!J4666/100</f>
        <v>0.1545</v>
      </c>
      <c r="N4751" s="13">
        <f>dados!K4666/100</f>
        <v>0.18</v>
      </c>
      <c r="O4751" s="13">
        <f>dados!L4666/100</f>
        <v>0</v>
      </c>
      <c r="P4751" s="12" t="str">
        <f>LEFT(Tabela2[[#This Row],[Código]],2)</f>
        <v>44</v>
      </c>
    </row>
    <row r="4752" spans="2:16" ht="15" customHeight="1" x14ac:dyDescent="0.25">
      <c r="B4752" s="31" t="str">
        <f>IF(Tabela2[[#This Row],[Tipo]] = 0,LOOKUP(Tabela2[[#This Row],[RESUMO]],Tabela3[Grupo],Tabela3[Meus produtos]),VLOOKUP(Tabela2[[#This Row],[Código]],Tabela4[[Código NBS/LC116]:[Meus serviços]],3,0))</f>
        <v>Não</v>
      </c>
      <c r="C4752" t="str">
        <f>IF(E4752=0,TEXT(dados!A4667,"00000000"),IF(E4752=2,TEXT(dados!A4667,"0000"),TEXT(dados!A4667,"#")))</f>
        <v>44039800</v>
      </c>
      <c r="D4752" t="str">
        <f>IF(dados!B4667=0,"",dados!B4667)</f>
        <v/>
      </c>
      <c r="E4752">
        <f>dados!C4667</f>
        <v>0</v>
      </c>
      <c r="F4752" t="str">
        <f>dados!D4667</f>
        <v xml:space="preserve">Madeira carvao vegetal e obras de madeira Madeira em bruto mesmo descascada desalburnada ou esquadriada de eucalipto eucalyptus spp </v>
      </c>
      <c r="G4752"/>
      <c r="H4752"/>
      <c r="I4752"/>
      <c r="J4752"/>
      <c r="K4752" s="13"/>
      <c r="L4752" s="13">
        <f>dados!I4667/100</f>
        <v>0.13449999999999998</v>
      </c>
      <c r="M4752" s="13">
        <f>dados!J4667/100</f>
        <v>0.1545</v>
      </c>
      <c r="N4752" s="13">
        <f>dados!K4667/100</f>
        <v>0.18</v>
      </c>
      <c r="O4752" s="13">
        <f>dados!L4667/100</f>
        <v>0</v>
      </c>
      <c r="P4752" s="12" t="str">
        <f>LEFT(Tabela2[[#This Row],[Código]],2)</f>
        <v>44</v>
      </c>
    </row>
    <row r="4753" spans="2:16" ht="15" customHeight="1" x14ac:dyDescent="0.25">
      <c r="B4753" s="31" t="str">
        <f>IF(Tabela2[[#This Row],[Tipo]] = 0,LOOKUP(Tabela2[[#This Row],[RESUMO]],Tabela3[Grupo],Tabela3[Meus produtos]),VLOOKUP(Tabela2[[#This Row],[Código]],Tabela4[[Código NBS/LC116]:[Meus serviços]],3,0))</f>
        <v>Não</v>
      </c>
      <c r="C4753" t="str">
        <f>IF(E4753=0,TEXT(dados!A4668,"00000000"),IF(E4753=2,TEXT(dados!A4668,"0000"),TEXT(dados!A4668,"#")))</f>
        <v>44039800</v>
      </c>
      <c r="D4753">
        <f>IF(dados!B4668=0,"",dados!B4668)</f>
        <v>1</v>
      </c>
      <c r="E4753">
        <f>dados!C4668</f>
        <v>0</v>
      </c>
      <c r="F4753" t="str">
        <f>dados!D4668</f>
        <v>De eucalipto (eucalyptus spp)</v>
      </c>
      <c r="G4753"/>
      <c r="H4753"/>
      <c r="I4753"/>
      <c r="J4753"/>
      <c r="K4753" s="13"/>
      <c r="L4753" s="13">
        <f>dados!I4668/100</f>
        <v>0.13449999999999998</v>
      </c>
      <c r="M4753" s="13">
        <f>dados!J4668/100</f>
        <v>0.1545</v>
      </c>
      <c r="N4753" s="13">
        <f>dados!K4668/100</f>
        <v>0.18</v>
      </c>
      <c r="O4753" s="13">
        <f>dados!L4668/100</f>
        <v>0</v>
      </c>
      <c r="P4753" s="12" t="str">
        <f>LEFT(Tabela2[[#This Row],[Código]],2)</f>
        <v>44</v>
      </c>
    </row>
    <row r="4754" spans="2:16" ht="15" customHeight="1" x14ac:dyDescent="0.25">
      <c r="B4754" s="31" t="str">
        <f>IF(Tabela2[[#This Row],[Tipo]] = 0,LOOKUP(Tabela2[[#This Row],[RESUMO]],Tabela3[Grupo],Tabela3[Meus produtos]),VLOOKUP(Tabela2[[#This Row],[Código]],Tabela4[[Código NBS/LC116]:[Meus serviços]],3,0))</f>
        <v>Não</v>
      </c>
      <c r="C4754" t="str">
        <f>IF(E4754=0,TEXT(dados!A4669,"00000000"),IF(E4754=2,TEXT(dados!A4669,"0000"),TEXT(dados!A4669,"#")))</f>
        <v>44039900</v>
      </c>
      <c r="D4754" t="str">
        <f>IF(dados!B4669=0,"",dados!B4669)</f>
        <v/>
      </c>
      <c r="E4754">
        <f>dados!C4669</f>
        <v>0</v>
      </c>
      <c r="F4754" t="str">
        <f>dados!D4669</f>
        <v>Madeira carvao vegetal e obras de madeira Madeira em bruto mesmo descascada desalburnada ou esquadriada outras</v>
      </c>
      <c r="G4754"/>
      <c r="H4754"/>
      <c r="I4754"/>
      <c r="J4754"/>
      <c r="K4754" s="13"/>
      <c r="L4754" s="13">
        <f>dados!I4669/100</f>
        <v>0.13449999999999998</v>
      </c>
      <c r="M4754" s="13">
        <f>dados!J4669/100</f>
        <v>0.1545</v>
      </c>
      <c r="N4754" s="13">
        <f>dados!K4669/100</f>
        <v>0.18</v>
      </c>
      <c r="O4754" s="13">
        <f>dados!L4669/100</f>
        <v>0</v>
      </c>
      <c r="P4754" s="12" t="str">
        <f>LEFT(Tabela2[[#This Row],[Código]],2)</f>
        <v>44</v>
      </c>
    </row>
    <row r="4755" spans="2:16" ht="15" customHeight="1" x14ac:dyDescent="0.25">
      <c r="B4755" s="31" t="str">
        <f>IF(Tabela2[[#This Row],[Tipo]] = 0,LOOKUP(Tabela2[[#This Row],[RESUMO]],Tabela3[Grupo],Tabela3[Meus produtos]),VLOOKUP(Tabela2[[#This Row],[Código]],Tabela4[[Código NBS/LC116]:[Meus serviços]],3,0))</f>
        <v>Não</v>
      </c>
      <c r="C4755" t="str">
        <f>IF(E4755=0,TEXT(dados!A4670,"00000000"),IF(E4755=2,TEXT(dados!A4670,"0000"),TEXT(dados!A4670,"#")))</f>
        <v>44039900</v>
      </c>
      <c r="D4755">
        <f>IF(dados!B4670=0,"",dados!B4670)</f>
        <v>1</v>
      </c>
      <c r="E4755">
        <f>dados!C4670</f>
        <v>0</v>
      </c>
      <c r="F4755" t="str">
        <f>dados!D4670</f>
        <v>Esquadriadas</v>
      </c>
      <c r="G4755"/>
      <c r="H4755"/>
      <c r="I4755"/>
      <c r="J4755"/>
      <c r="K4755" s="13"/>
      <c r="L4755" s="13">
        <f>dados!I4670/100</f>
        <v>0.13449999999999998</v>
      </c>
      <c r="M4755" s="13">
        <f>dados!J4670/100</f>
        <v>0.1545</v>
      </c>
      <c r="N4755" s="13">
        <f>dados!K4670/100</f>
        <v>0.18</v>
      </c>
      <c r="O4755" s="13">
        <f>dados!L4670/100</f>
        <v>0</v>
      </c>
      <c r="P4755" s="12" t="str">
        <f>LEFT(Tabela2[[#This Row],[Código]],2)</f>
        <v>44</v>
      </c>
    </row>
    <row r="4756" spans="2:16" ht="15" customHeight="1" x14ac:dyDescent="0.25">
      <c r="B4756" s="31" t="str">
        <f>IF(Tabela2[[#This Row],[Tipo]] = 0,LOOKUP(Tabela2[[#This Row],[RESUMO]],Tabela3[Grupo],Tabela3[Meus produtos]),VLOOKUP(Tabela2[[#This Row],[Código]],Tabela4[[Código NBS/LC116]:[Meus serviços]],3,0))</f>
        <v>Não</v>
      </c>
      <c r="C4756" t="str">
        <f>IF(E4756=0,TEXT(dados!A4671,"00000000"),IF(E4756=2,TEXT(dados!A4671,"0000"),TEXT(dados!A4671,"#")))</f>
        <v>44041000</v>
      </c>
      <c r="D4756" t="str">
        <f>IF(dados!B4671=0,"",dados!B4671)</f>
        <v/>
      </c>
      <c r="E4756">
        <f>dados!C4671</f>
        <v>0</v>
      </c>
      <c r="F4756" t="str">
        <f>dados!D4671</f>
        <v>Arcos de madeira,estacas fendidas,etc.de coniferas</v>
      </c>
      <c r="G4756"/>
      <c r="H4756"/>
      <c r="I4756"/>
      <c r="J4756"/>
      <c r="K4756" s="13"/>
      <c r="L4756" s="13">
        <f>dados!I4671/100</f>
        <v>0.13449999999999998</v>
      </c>
      <c r="M4756" s="13">
        <f>dados!J4671/100</f>
        <v>0.1545</v>
      </c>
      <c r="N4756" s="13">
        <f>dados!K4671/100</f>
        <v>0.18</v>
      </c>
      <c r="O4756" s="13">
        <f>dados!L4671/100</f>
        <v>0</v>
      </c>
      <c r="P4756" s="12" t="str">
        <f>LEFT(Tabela2[[#This Row],[Código]],2)</f>
        <v>44</v>
      </c>
    </row>
    <row r="4757" spans="2:16" ht="15" customHeight="1" x14ac:dyDescent="0.25">
      <c r="B4757" s="31" t="str">
        <f>IF(Tabela2[[#This Row],[Tipo]] = 0,LOOKUP(Tabela2[[#This Row],[RESUMO]],Tabela3[Grupo],Tabela3[Meus produtos]),VLOOKUP(Tabela2[[#This Row],[Código]],Tabela4[[Código NBS/LC116]:[Meus serviços]],3,0))</f>
        <v>Não</v>
      </c>
      <c r="C4757" t="str">
        <f>IF(E4757=0,TEXT(dados!A4672,"00000000"),IF(E4757=2,TEXT(dados!A4672,"0000"),TEXT(dados!A4672,"#")))</f>
        <v>44042000</v>
      </c>
      <c r="D4757" t="str">
        <f>IF(dados!B4672=0,"",dados!B4672)</f>
        <v/>
      </c>
      <c r="E4757">
        <f>dados!C4672</f>
        <v>0</v>
      </c>
      <c r="F4757" t="str">
        <f>dados!D4672</f>
        <v>Arcos de madeira,estacas fendidas,etc.de nao coniferas</v>
      </c>
      <c r="G4757"/>
      <c r="H4757"/>
      <c r="I4757"/>
      <c r="J4757"/>
      <c r="K4757" s="13"/>
      <c r="L4757" s="13">
        <f>dados!I4672/100</f>
        <v>0.13449999999999998</v>
      </c>
      <c r="M4757" s="13">
        <f>dados!J4672/100</f>
        <v>0.1545</v>
      </c>
      <c r="N4757" s="13">
        <f>dados!K4672/100</f>
        <v>0.18</v>
      </c>
      <c r="O4757" s="13">
        <f>dados!L4672/100</f>
        <v>0</v>
      </c>
      <c r="P4757" s="12" t="str">
        <f>LEFT(Tabela2[[#This Row],[Código]],2)</f>
        <v>44</v>
      </c>
    </row>
    <row r="4758" spans="2:16" ht="15" customHeight="1" x14ac:dyDescent="0.25">
      <c r="B4758" s="31" t="str">
        <f>IF(Tabela2[[#This Row],[Tipo]] = 0,LOOKUP(Tabela2[[#This Row],[RESUMO]],Tabela3[Grupo],Tabela3[Meus produtos]),VLOOKUP(Tabela2[[#This Row],[Código]],Tabela4[[Código NBS/LC116]:[Meus serviços]],3,0))</f>
        <v>Não</v>
      </c>
      <c r="C4758" t="str">
        <f>IF(E4758=0,TEXT(dados!A4673,"00000000"),IF(E4758=2,TEXT(dados!A4673,"0000"),TEXT(dados!A4673,"#")))</f>
        <v>44050000</v>
      </c>
      <c r="D4758" t="str">
        <f>IF(dados!B4673=0,"",dados!B4673)</f>
        <v/>
      </c>
      <c r="E4758">
        <f>dados!C4673</f>
        <v>0</v>
      </c>
      <c r="F4758" t="str">
        <f>dados!D4673</f>
        <v>La de madeira e farinha de madeira</v>
      </c>
      <c r="G4758"/>
      <c r="H4758"/>
      <c r="I4758"/>
      <c r="J4758"/>
      <c r="K4758" s="13"/>
      <c r="L4758" s="13">
        <f>dados!I4673/100</f>
        <v>0.13449999999999998</v>
      </c>
      <c r="M4758" s="13">
        <f>dados!J4673/100</f>
        <v>0.1545</v>
      </c>
      <c r="N4758" s="13">
        <f>dados!K4673/100</f>
        <v>0.18</v>
      </c>
      <c r="O4758" s="13">
        <f>dados!L4673/100</f>
        <v>0</v>
      </c>
      <c r="P4758" s="12" t="str">
        <f>LEFT(Tabela2[[#This Row],[Código]],2)</f>
        <v>44</v>
      </c>
    </row>
    <row r="4759" spans="2:16" ht="15" customHeight="1" x14ac:dyDescent="0.25">
      <c r="B4759" s="31" t="str">
        <f>IF(Tabela2[[#This Row],[Tipo]] = 0,LOOKUP(Tabela2[[#This Row],[RESUMO]],Tabela3[Grupo],Tabela3[Meus produtos]),VLOOKUP(Tabela2[[#This Row],[Código]],Tabela4[[Código NBS/LC116]:[Meus serviços]],3,0))</f>
        <v>Não</v>
      </c>
      <c r="C4759" t="str">
        <f>IF(E4759=0,TEXT(dados!A4674,"00000000"),IF(E4759=2,TEXT(dados!A4674,"0000"),TEXT(dados!A4674,"#")))</f>
        <v>44061100</v>
      </c>
      <c r="D4759" t="str">
        <f>IF(dados!B4674=0,"",dados!B4674)</f>
        <v/>
      </c>
      <c r="E4759">
        <f>dados!C4674</f>
        <v>0</v>
      </c>
      <c r="F4759" t="str">
        <f>dados!D4674</f>
        <v>De coniferas</v>
      </c>
      <c r="G4759"/>
      <c r="H4759"/>
      <c r="I4759"/>
      <c r="J4759"/>
      <c r="K4759" s="13"/>
      <c r="L4759" s="13">
        <f>dados!I4674/100</f>
        <v>0.13449999999999998</v>
      </c>
      <c r="M4759" s="13">
        <f>dados!J4674/100</f>
        <v>0.1593</v>
      </c>
      <c r="N4759" s="13">
        <f>dados!K4674/100</f>
        <v>0.18</v>
      </c>
      <c r="O4759" s="13">
        <f>dados!L4674/100</f>
        <v>0</v>
      </c>
      <c r="P4759" s="12" t="str">
        <f>LEFT(Tabela2[[#This Row],[Código]],2)</f>
        <v>44</v>
      </c>
    </row>
    <row r="4760" spans="2:16" ht="15" customHeight="1" x14ac:dyDescent="0.25">
      <c r="B4760" s="31" t="str">
        <f>IF(Tabela2[[#This Row],[Tipo]] = 0,LOOKUP(Tabela2[[#This Row],[RESUMO]],Tabela3[Grupo],Tabela3[Meus produtos]),VLOOKUP(Tabela2[[#This Row],[Código]],Tabela4[[Código NBS/LC116]:[Meus serviços]],3,0))</f>
        <v>Não</v>
      </c>
      <c r="C4760" t="str">
        <f>IF(E4760=0,TEXT(dados!A4675,"00000000"),IF(E4760=2,TEXT(dados!A4675,"0000"),TEXT(dados!A4675,"#")))</f>
        <v>44061200</v>
      </c>
      <c r="D4760" t="str">
        <f>IF(dados!B4675=0,"",dados!B4675)</f>
        <v/>
      </c>
      <c r="E4760">
        <f>dados!C4675</f>
        <v>0</v>
      </c>
      <c r="F4760" t="str">
        <f>dados!D4675</f>
        <v>De nao coniferas</v>
      </c>
      <c r="G4760"/>
      <c r="H4760"/>
      <c r="I4760"/>
      <c r="J4760"/>
      <c r="K4760" s="13"/>
      <c r="L4760" s="13">
        <f>dados!I4675/100</f>
        <v>0.13449999999999998</v>
      </c>
      <c r="M4760" s="13">
        <f>dados!J4675/100</f>
        <v>0.1593</v>
      </c>
      <c r="N4760" s="13">
        <f>dados!K4675/100</f>
        <v>0.18</v>
      </c>
      <c r="O4760" s="13">
        <f>dados!L4675/100</f>
        <v>0</v>
      </c>
      <c r="P4760" s="12" t="str">
        <f>LEFT(Tabela2[[#This Row],[Código]],2)</f>
        <v>44</v>
      </c>
    </row>
    <row r="4761" spans="2:16" ht="15" customHeight="1" x14ac:dyDescent="0.25">
      <c r="B4761" s="31" t="str">
        <f>IF(Tabela2[[#This Row],[Tipo]] = 0,LOOKUP(Tabela2[[#This Row],[RESUMO]],Tabela3[Grupo],Tabela3[Meus produtos]),VLOOKUP(Tabela2[[#This Row],[Código]],Tabela4[[Código NBS/LC116]:[Meus serviços]],3,0))</f>
        <v>Não</v>
      </c>
      <c r="C4761" t="str">
        <f>IF(E4761=0,TEXT(dados!A4676,"00000000"),IF(E4761=2,TEXT(dados!A4676,"0000"),TEXT(dados!A4676,"#")))</f>
        <v>44069100</v>
      </c>
      <c r="D4761" t="str">
        <f>IF(dados!B4676=0,"",dados!B4676)</f>
        <v/>
      </c>
      <c r="E4761">
        <f>dados!C4676</f>
        <v>0</v>
      </c>
      <c r="F4761" t="str">
        <f>dados!D4676</f>
        <v>De coniferas</v>
      </c>
      <c r="G4761"/>
      <c r="H4761"/>
      <c r="I4761"/>
      <c r="J4761"/>
      <c r="K4761" s="13"/>
      <c r="L4761" s="13">
        <f>dados!I4676/100</f>
        <v>0.13449999999999998</v>
      </c>
      <c r="M4761" s="13">
        <f>dados!J4676/100</f>
        <v>0.1593</v>
      </c>
      <c r="N4761" s="13">
        <f>dados!K4676/100</f>
        <v>0.18</v>
      </c>
      <c r="O4761" s="13">
        <f>dados!L4676/100</f>
        <v>0</v>
      </c>
      <c r="P4761" s="12" t="str">
        <f>LEFT(Tabela2[[#This Row],[Código]],2)</f>
        <v>44</v>
      </c>
    </row>
    <row r="4762" spans="2:16" ht="15" customHeight="1" x14ac:dyDescent="0.25">
      <c r="B4762" s="31" t="str">
        <f>IF(Tabela2[[#This Row],[Tipo]] = 0,LOOKUP(Tabela2[[#This Row],[RESUMO]],Tabela3[Grupo],Tabela3[Meus produtos]),VLOOKUP(Tabela2[[#This Row],[Código]],Tabela4[[Código NBS/LC116]:[Meus serviços]],3,0))</f>
        <v>Não</v>
      </c>
      <c r="C4762" t="str">
        <f>IF(E4762=0,TEXT(dados!A4677,"00000000"),IF(E4762=2,TEXT(dados!A4677,"0000"),TEXT(dados!A4677,"#")))</f>
        <v>44069200</v>
      </c>
      <c r="D4762" t="str">
        <f>IF(dados!B4677=0,"",dados!B4677)</f>
        <v/>
      </c>
      <c r="E4762">
        <f>dados!C4677</f>
        <v>0</v>
      </c>
      <c r="F4762" t="str">
        <f>dados!D4677</f>
        <v>De nao coniferas</v>
      </c>
      <c r="G4762"/>
      <c r="H4762"/>
      <c r="I4762"/>
      <c r="J4762"/>
      <c r="K4762" s="13"/>
      <c r="L4762" s="13">
        <f>dados!I4677/100</f>
        <v>0.13449999999999998</v>
      </c>
      <c r="M4762" s="13">
        <f>dados!J4677/100</f>
        <v>0.1593</v>
      </c>
      <c r="N4762" s="13">
        <f>dados!K4677/100</f>
        <v>0.18</v>
      </c>
      <c r="O4762" s="13">
        <f>dados!L4677/100</f>
        <v>0</v>
      </c>
      <c r="P4762" s="12" t="str">
        <f>LEFT(Tabela2[[#This Row],[Código]],2)</f>
        <v>44</v>
      </c>
    </row>
    <row r="4763" spans="2:16" ht="15" customHeight="1" x14ac:dyDescent="0.25">
      <c r="B4763" s="31" t="str">
        <f>IF(Tabela2[[#This Row],[Tipo]] = 0,LOOKUP(Tabela2[[#This Row],[RESUMO]],Tabela3[Grupo],Tabela3[Meus produtos]),VLOOKUP(Tabela2[[#This Row],[Código]],Tabela4[[Código NBS/LC116]:[Meus serviços]],3,0))</f>
        <v>Não</v>
      </c>
      <c r="C4763" t="str">
        <f>IF(E4763=0,TEXT(dados!A4678,"00000000"),IF(E4763=2,TEXT(dados!A4678,"0000"),TEXT(dados!A4678,"#")))</f>
        <v>44071100</v>
      </c>
      <c r="D4763" t="str">
        <f>IF(dados!B4678=0,"",dados!B4678)</f>
        <v/>
      </c>
      <c r="E4763">
        <f>dados!C4678</f>
        <v>0</v>
      </c>
      <c r="F4763" t="str">
        <f>dados!D4678</f>
        <v>De pinheiro (pinus spp)</v>
      </c>
      <c r="G4763"/>
      <c r="H4763"/>
      <c r="I4763"/>
      <c r="J4763"/>
      <c r="K4763" s="13"/>
      <c r="L4763" s="13">
        <f>dados!I4678/100</f>
        <v>0.13449999999999998</v>
      </c>
      <c r="M4763" s="13">
        <f>dados!J4678/100</f>
        <v>0.16149999999999998</v>
      </c>
      <c r="N4763" s="13">
        <f>dados!K4678/100</f>
        <v>0.18</v>
      </c>
      <c r="O4763" s="13">
        <f>dados!L4678/100</f>
        <v>0</v>
      </c>
      <c r="P4763" s="12" t="str">
        <f>LEFT(Tabela2[[#This Row],[Código]],2)</f>
        <v>44</v>
      </c>
    </row>
    <row r="4764" spans="2:16" ht="15" customHeight="1" x14ac:dyDescent="0.25">
      <c r="B4764" s="31" t="str">
        <f>IF(Tabela2[[#This Row],[Tipo]] = 0,LOOKUP(Tabela2[[#This Row],[RESUMO]],Tabela3[Grupo],Tabela3[Meus produtos]),VLOOKUP(Tabela2[[#This Row],[Código]],Tabela4[[Código NBS/LC116]:[Meus serviços]],3,0))</f>
        <v>Não</v>
      </c>
      <c r="C4764" t="str">
        <f>IF(E4764=0,TEXT(dados!A4679,"00000000"),IF(E4764=2,TEXT(dados!A4679,"0000"),TEXT(dados!A4679,"#")))</f>
        <v>44071200</v>
      </c>
      <c r="D4764" t="str">
        <f>IF(dados!B4679=0,"",dados!B4679)</f>
        <v/>
      </c>
      <c r="E4764">
        <f>dados!C4679</f>
        <v>0</v>
      </c>
      <c r="F4764" t="str">
        <f>dados!D4679</f>
        <v>De abeto (abies spp) e de espruce (picea) (picea spp)</v>
      </c>
      <c r="G4764"/>
      <c r="H4764"/>
      <c r="I4764"/>
      <c r="J4764"/>
      <c r="K4764" s="13"/>
      <c r="L4764" s="13">
        <f>dados!I4679/100</f>
        <v>0.13449999999999998</v>
      </c>
      <c r="M4764" s="13">
        <f>dados!J4679/100</f>
        <v>0.16149999999999998</v>
      </c>
      <c r="N4764" s="13">
        <f>dados!K4679/100</f>
        <v>0.18</v>
      </c>
      <c r="O4764" s="13">
        <f>dados!L4679/100</f>
        <v>0</v>
      </c>
      <c r="P4764" s="12" t="str">
        <f>LEFT(Tabela2[[#This Row],[Código]],2)</f>
        <v>44</v>
      </c>
    </row>
    <row r="4765" spans="2:16" ht="15" customHeight="1" x14ac:dyDescent="0.25">
      <c r="B4765" s="31" t="str">
        <f>IF(Tabela2[[#This Row],[Tipo]] = 0,LOOKUP(Tabela2[[#This Row],[RESUMO]],Tabela3[Grupo],Tabela3[Meus produtos]),VLOOKUP(Tabela2[[#This Row],[Código]],Tabela4[[Código NBS/LC116]:[Meus serviços]],3,0))</f>
        <v>Não</v>
      </c>
      <c r="C4765" t="str">
        <f>IF(E4765=0,TEXT(dados!A4680,"00000000"),IF(E4765=2,TEXT(dados!A4680,"0000"),TEXT(dados!A4680,"#")))</f>
        <v>44071300</v>
      </c>
      <c r="D4765" t="str">
        <f>IF(dados!B4680=0,"",dados!B4680)</f>
        <v/>
      </c>
      <c r="E4765">
        <f>dados!C4680</f>
        <v>0</v>
      </c>
      <c r="F4765" t="str">
        <f>dados!D4680</f>
        <v>Madeira carvao vegetal e obras de madeira Madeira serrada ou fendida longitudinalmente cortada transversalmente ou desenrolada mesmo aplainada lixada ou unida pelas extremidades de espessura superior a 6 mm De S P F espruce picea Piceaspp pinheiro Pinussp</v>
      </c>
      <c r="G4765"/>
      <c r="H4765"/>
      <c r="I4765"/>
      <c r="J4765"/>
      <c r="K4765" s="13"/>
      <c r="L4765" s="13">
        <f>dados!I4680/100</f>
        <v>0.13449999999999998</v>
      </c>
      <c r="M4765" s="13">
        <f>dados!J4680/100</f>
        <v>0.16149999999999998</v>
      </c>
      <c r="N4765" s="13">
        <f>dados!K4680/100</f>
        <v>0.18</v>
      </c>
      <c r="O4765" s="13">
        <f>dados!L4680/100</f>
        <v>0</v>
      </c>
      <c r="P4765" s="12" t="str">
        <f>LEFT(Tabela2[[#This Row],[Código]],2)</f>
        <v>44</v>
      </c>
    </row>
    <row r="4766" spans="2:16" ht="15" customHeight="1" x14ac:dyDescent="0.25">
      <c r="B4766" s="31" t="str">
        <f>IF(Tabela2[[#This Row],[Tipo]] = 0,LOOKUP(Tabela2[[#This Row],[RESUMO]],Tabela3[Grupo],Tabela3[Meus produtos]),VLOOKUP(Tabela2[[#This Row],[Código]],Tabela4[[Código NBS/LC116]:[Meus serviços]],3,0))</f>
        <v>Não</v>
      </c>
      <c r="C4766" t="str">
        <f>IF(E4766=0,TEXT(dados!A4681,"00000000"),IF(E4766=2,TEXT(dados!A4681,"0000"),TEXT(dados!A4681,"#")))</f>
        <v>44071400</v>
      </c>
      <c r="D4766" t="str">
        <f>IF(dados!B4681=0,"",dados!B4681)</f>
        <v/>
      </c>
      <c r="E4766">
        <f>dados!C4681</f>
        <v>0</v>
      </c>
      <c r="F4766" t="str">
        <f>dados!D4681</f>
        <v>Madeira carvao vegetal e obras de madeira Madeira serrada ou fendida longitudinalmente cortada transversalmente ou desenrolada mesmo aplainada lixada ou unida pelas extremidades de espessura superior a 6 mm De Hem fir tsuga western hemlock Tsuga heterophy</v>
      </c>
      <c r="G4766"/>
      <c r="H4766"/>
      <c r="I4766"/>
      <c r="J4766"/>
      <c r="K4766" s="13"/>
      <c r="L4766" s="13">
        <f>dados!I4681/100</f>
        <v>0.13449999999999998</v>
      </c>
      <c r="M4766" s="13">
        <f>dados!J4681/100</f>
        <v>0.16149999999999998</v>
      </c>
      <c r="N4766" s="13">
        <f>dados!K4681/100</f>
        <v>0.18</v>
      </c>
      <c r="O4766" s="13">
        <f>dados!L4681/100</f>
        <v>0</v>
      </c>
      <c r="P4766" s="12" t="str">
        <f>LEFT(Tabela2[[#This Row],[Código]],2)</f>
        <v>44</v>
      </c>
    </row>
    <row r="4767" spans="2:16" ht="15" customHeight="1" x14ac:dyDescent="0.25">
      <c r="B4767" s="31" t="str">
        <f>IF(Tabela2[[#This Row],[Tipo]] = 0,LOOKUP(Tabela2[[#This Row],[RESUMO]],Tabela3[Grupo],Tabela3[Meus produtos]),VLOOKUP(Tabela2[[#This Row],[Código]],Tabela4[[Código NBS/LC116]:[Meus serviços]],3,0))</f>
        <v>Não</v>
      </c>
      <c r="C4767" t="str">
        <f>IF(E4767=0,TEXT(dados!A4682,"00000000"),IF(E4767=2,TEXT(dados!A4682,"0000"),TEXT(dados!A4682,"#")))</f>
        <v>44071900</v>
      </c>
      <c r="D4767" t="str">
        <f>IF(dados!B4682=0,"",dados!B4682)</f>
        <v/>
      </c>
      <c r="E4767">
        <f>dados!C4682</f>
        <v>0</v>
      </c>
      <c r="F4767" t="str">
        <f>dados!D4682</f>
        <v>Outras</v>
      </c>
      <c r="G4767"/>
      <c r="H4767"/>
      <c r="I4767"/>
      <c r="J4767"/>
      <c r="K4767" s="13"/>
      <c r="L4767" s="13">
        <f>dados!I4682/100</f>
        <v>0.13449999999999998</v>
      </c>
      <c r="M4767" s="13">
        <f>dados!J4682/100</f>
        <v>0.16149999999999998</v>
      </c>
      <c r="N4767" s="13">
        <f>dados!K4682/100</f>
        <v>0.18</v>
      </c>
      <c r="O4767" s="13">
        <f>dados!L4682/100</f>
        <v>0</v>
      </c>
      <c r="P4767" s="12" t="str">
        <f>LEFT(Tabela2[[#This Row],[Código]],2)</f>
        <v>44</v>
      </c>
    </row>
    <row r="4768" spans="2:16" ht="15" customHeight="1" x14ac:dyDescent="0.25">
      <c r="B4768" s="31" t="str">
        <f>IF(Tabela2[[#This Row],[Tipo]] = 0,LOOKUP(Tabela2[[#This Row],[RESUMO]],Tabela3[Grupo],Tabela3[Meus produtos]),VLOOKUP(Tabela2[[#This Row],[Código]],Tabela4[[Código NBS/LC116]:[Meus serviços]],3,0))</f>
        <v>Não</v>
      </c>
      <c r="C4768" t="str">
        <f>IF(E4768=0,TEXT(dados!A4683,"00000000"),IF(E4768=2,TEXT(dados!A4683,"0000"),TEXT(dados!A4683,"#")))</f>
        <v>44072100</v>
      </c>
      <c r="D4768" t="str">
        <f>IF(dados!B4683=0,"",dados!B4683)</f>
        <v/>
      </c>
      <c r="E4768">
        <f>dados!C4683</f>
        <v>0</v>
      </c>
      <c r="F4768" t="str">
        <f>dados!D4683</f>
        <v>Madeira de mogno,serrada/cortada em fls.etc.esp&gt;6mm</v>
      </c>
      <c r="G4768"/>
      <c r="H4768"/>
      <c r="I4768"/>
      <c r="J4768"/>
      <c r="K4768" s="13"/>
      <c r="L4768" s="13">
        <f>dados!I4683/100</f>
        <v>0.13449999999999998</v>
      </c>
      <c r="M4768" s="13">
        <f>dados!J4683/100</f>
        <v>0.16149999999999998</v>
      </c>
      <c r="N4768" s="13">
        <f>dados!K4683/100</f>
        <v>0.18</v>
      </c>
      <c r="O4768" s="13">
        <f>dados!L4683/100</f>
        <v>0</v>
      </c>
      <c r="P4768" s="12" t="str">
        <f>LEFT(Tabela2[[#This Row],[Código]],2)</f>
        <v>44</v>
      </c>
    </row>
    <row r="4769" spans="2:16" ht="15" customHeight="1" x14ac:dyDescent="0.25">
      <c r="B4769" s="31" t="str">
        <f>IF(Tabela2[[#This Row],[Tipo]] = 0,LOOKUP(Tabela2[[#This Row],[RESUMO]],Tabela3[Grupo],Tabela3[Meus produtos]),VLOOKUP(Tabela2[[#This Row],[Código]],Tabela4[[Código NBS/LC116]:[Meus serviços]],3,0))</f>
        <v>Não</v>
      </c>
      <c r="C4769" t="str">
        <f>IF(E4769=0,TEXT(dados!A4684,"00000000"),IF(E4769=2,TEXT(dados!A4684,"0000"),TEXT(dados!A4684,"#")))</f>
        <v>44072200</v>
      </c>
      <c r="D4769" t="str">
        <f>IF(dados!B4684=0,"",dados!B4684)</f>
        <v/>
      </c>
      <c r="E4769">
        <f>dados!C4684</f>
        <v>0</v>
      </c>
      <c r="F4769" t="str">
        <f>dados!D4684</f>
        <v>Madeira de virola/imbuia/balsa,serrada,cort.em fls.etc.esp&gt;6mm</v>
      </c>
      <c r="G4769"/>
      <c r="H4769"/>
      <c r="I4769"/>
      <c r="J4769"/>
      <c r="K4769" s="13"/>
      <c r="L4769" s="13">
        <f>dados!I4684/100</f>
        <v>0.13449999999999998</v>
      </c>
      <c r="M4769" s="13">
        <f>dados!J4684/100</f>
        <v>0.16149999999999998</v>
      </c>
      <c r="N4769" s="13">
        <f>dados!K4684/100</f>
        <v>0.18</v>
      </c>
      <c r="O4769" s="13">
        <f>dados!L4684/100</f>
        <v>0</v>
      </c>
      <c r="P4769" s="12" t="str">
        <f>LEFT(Tabela2[[#This Row],[Código]],2)</f>
        <v>44</v>
      </c>
    </row>
    <row r="4770" spans="2:16" ht="15" customHeight="1" x14ac:dyDescent="0.25">
      <c r="B4770" s="31" t="str">
        <f>IF(Tabela2[[#This Row],[Tipo]] = 0,LOOKUP(Tabela2[[#This Row],[RESUMO]],Tabela3[Grupo],Tabela3[Meus produtos]),VLOOKUP(Tabela2[[#This Row],[Código]],Tabela4[[Código NBS/LC116]:[Meus serviços]],3,0))</f>
        <v>Não</v>
      </c>
      <c r="C4770" t="str">
        <f>IF(E4770=0,TEXT(dados!A4685,"00000000"),IF(E4770=2,TEXT(dados!A4685,"0000"),TEXT(dados!A4685,"#")))</f>
        <v>44072300</v>
      </c>
      <c r="D4770" t="str">
        <f>IF(dados!B4685=0,"",dados!B4685)</f>
        <v/>
      </c>
      <c r="E4770">
        <f>dados!C4685</f>
        <v>0</v>
      </c>
      <c r="F4770" t="str">
        <f>dados!D4685</f>
        <v>Madeira carvao vegetal e obras de madeira Madeira serrada ou fendida longitudinalmente cortada transversalmente ou desenrolada mesmo aplainada lixada ou unida pelas extremidades de espessura superior a 6 mm Teca</v>
      </c>
      <c r="G4770"/>
      <c r="H4770"/>
      <c r="I4770"/>
      <c r="J4770"/>
      <c r="K4770" s="13"/>
      <c r="L4770" s="13">
        <f>dados!I4685/100</f>
        <v>0.13449999999999998</v>
      </c>
      <c r="M4770" s="13">
        <f>dados!J4685/100</f>
        <v>0.16149999999999998</v>
      </c>
      <c r="N4770" s="13">
        <f>dados!K4685/100</f>
        <v>0.18</v>
      </c>
      <c r="O4770" s="13">
        <f>dados!L4685/100</f>
        <v>0</v>
      </c>
      <c r="P4770" s="12" t="str">
        <f>LEFT(Tabela2[[#This Row],[Código]],2)</f>
        <v>44</v>
      </c>
    </row>
    <row r="4771" spans="2:16" ht="15" customHeight="1" x14ac:dyDescent="0.25">
      <c r="B4771" s="31" t="str">
        <f>IF(Tabela2[[#This Row],[Tipo]] = 0,LOOKUP(Tabela2[[#This Row],[RESUMO]],Tabela3[Grupo],Tabela3[Meus produtos]),VLOOKUP(Tabela2[[#This Row],[Código]],Tabela4[[Código NBS/LC116]:[Meus serviços]],3,0))</f>
        <v>Não</v>
      </c>
      <c r="C4771" t="str">
        <f>IF(E4771=0,TEXT(dados!A4686,"00000000"),IF(E4771=2,TEXT(dados!A4686,"0000"),TEXT(dados!A4686,"#")))</f>
        <v>44072500</v>
      </c>
      <c r="D4771" t="str">
        <f>IF(dados!B4686=0,"",dados!B4686)</f>
        <v/>
      </c>
      <c r="E4771">
        <f>dados!C4686</f>
        <v>0</v>
      </c>
      <c r="F4771" t="str">
        <f>dados!D4686</f>
        <v>Madeira de dark red meranti,etc. serrada, cort.fls.e&gt;6mm</v>
      </c>
      <c r="G4771"/>
      <c r="H4771"/>
      <c r="I4771"/>
      <c r="J4771"/>
      <c r="K4771" s="13"/>
      <c r="L4771" s="13">
        <f>dados!I4686/100</f>
        <v>0.13449999999999998</v>
      </c>
      <c r="M4771" s="13">
        <f>dados!J4686/100</f>
        <v>0.16149999999999998</v>
      </c>
      <c r="N4771" s="13">
        <f>dados!K4686/100</f>
        <v>0.18</v>
      </c>
      <c r="O4771" s="13">
        <f>dados!L4686/100</f>
        <v>0</v>
      </c>
      <c r="P4771" s="12" t="str">
        <f>LEFT(Tabela2[[#This Row],[Código]],2)</f>
        <v>44</v>
      </c>
    </row>
    <row r="4772" spans="2:16" ht="15" customHeight="1" x14ac:dyDescent="0.25">
      <c r="B4772" s="31" t="str">
        <f>IF(Tabela2[[#This Row],[Tipo]] = 0,LOOKUP(Tabela2[[#This Row],[RESUMO]],Tabela3[Grupo],Tabela3[Meus produtos]),VLOOKUP(Tabela2[[#This Row],[Código]],Tabela4[[Código NBS/LC116]:[Meus serviços]],3,0))</f>
        <v>Não</v>
      </c>
      <c r="C4772" t="str">
        <f>IF(E4772=0,TEXT(dados!A4687,"00000000"),IF(E4772=2,TEXT(dados!A4687,"0000"),TEXT(dados!A4687,"#")))</f>
        <v>44072600</v>
      </c>
      <c r="D4772" t="str">
        <f>IF(dados!B4687=0,"",dados!B4687)</f>
        <v/>
      </c>
      <c r="E4772">
        <f>dados!C4687</f>
        <v>0</v>
      </c>
      <c r="F4772" t="str">
        <f>dados!D4687</f>
        <v>Madeira de white lauan,etc.serrada,cort.fls.etc. esp&gt;6mm</v>
      </c>
      <c r="G4772"/>
      <c r="H4772"/>
      <c r="I4772"/>
      <c r="J4772"/>
      <c r="K4772" s="13"/>
      <c r="L4772" s="13">
        <f>dados!I4687/100</f>
        <v>0.13449999999999998</v>
      </c>
      <c r="M4772" s="13">
        <f>dados!J4687/100</f>
        <v>0.16149999999999998</v>
      </c>
      <c r="N4772" s="13">
        <f>dados!K4687/100</f>
        <v>0.18</v>
      </c>
      <c r="O4772" s="13">
        <f>dados!L4687/100</f>
        <v>0</v>
      </c>
      <c r="P4772" s="12" t="str">
        <f>LEFT(Tabela2[[#This Row],[Código]],2)</f>
        <v>44</v>
      </c>
    </row>
    <row r="4773" spans="2:16" ht="15" customHeight="1" x14ac:dyDescent="0.25">
      <c r="B4773" s="31" t="str">
        <f>IF(Tabela2[[#This Row],[Tipo]] = 0,LOOKUP(Tabela2[[#This Row],[RESUMO]],Tabela3[Grupo],Tabela3[Meus produtos]),VLOOKUP(Tabela2[[#This Row],[Código]],Tabela4[[Código NBS/LC116]:[Meus serviços]],3,0))</f>
        <v>Não</v>
      </c>
      <c r="C4773" t="str">
        <f>IF(E4773=0,TEXT(dados!A4688,"00000000"),IF(E4773=2,TEXT(dados!A4688,"0000"),TEXT(dados!A4688,"#")))</f>
        <v>44072700</v>
      </c>
      <c r="D4773" t="str">
        <f>IF(dados!B4688=0,"",dados!B4688)</f>
        <v/>
      </c>
      <c r="E4773">
        <f>dados!C4688</f>
        <v>0</v>
      </c>
      <c r="F4773" t="str">
        <f>dados!D4688</f>
        <v>Sapelli,serradas/cort.fls.etc .esp&gt;6mm</v>
      </c>
      <c r="G4773"/>
      <c r="H4773"/>
      <c r="I4773"/>
      <c r="J4773"/>
      <c r="K4773" s="13"/>
      <c r="L4773" s="13">
        <f>dados!I4688/100</f>
        <v>0.13449999999999998</v>
      </c>
      <c r="M4773" s="13">
        <f>dados!J4688/100</f>
        <v>0.16149999999999998</v>
      </c>
      <c r="N4773" s="13">
        <f>dados!K4688/100</f>
        <v>0.18</v>
      </c>
      <c r="O4773" s="13">
        <f>dados!L4688/100</f>
        <v>0</v>
      </c>
      <c r="P4773" s="12" t="str">
        <f>LEFT(Tabela2[[#This Row],[Código]],2)</f>
        <v>44</v>
      </c>
    </row>
    <row r="4774" spans="2:16" ht="15" customHeight="1" x14ac:dyDescent="0.25">
      <c r="B4774" s="31" t="str">
        <f>IF(Tabela2[[#This Row],[Tipo]] = 0,LOOKUP(Tabela2[[#This Row],[RESUMO]],Tabela3[Grupo],Tabela3[Meus produtos]),VLOOKUP(Tabela2[[#This Row],[Código]],Tabela4[[Código NBS/LC116]:[Meus serviços]],3,0))</f>
        <v>Não</v>
      </c>
      <c r="C4774" t="str">
        <f>IF(E4774=0,TEXT(dados!A4689,"00000000"),IF(E4774=2,TEXT(dados!A4689,"0000"),TEXT(dados!A4689,"#")))</f>
        <v>44072800</v>
      </c>
      <c r="D4774" t="str">
        <f>IF(dados!B4689=0,"",dados!B4689)</f>
        <v/>
      </c>
      <c r="E4774">
        <f>dados!C4689</f>
        <v>0</v>
      </c>
      <c r="F4774" t="str">
        <f>dados!D4689</f>
        <v>Iroco,serradas/cort.fls.etc. esp&gt;6mm</v>
      </c>
      <c r="G4774"/>
      <c r="H4774"/>
      <c r="I4774"/>
      <c r="J4774"/>
      <c r="K4774" s="13"/>
      <c r="L4774" s="13">
        <f>dados!I4689/100</f>
        <v>0.13449999999999998</v>
      </c>
      <c r="M4774" s="13">
        <f>dados!J4689/100</f>
        <v>0.16149999999999998</v>
      </c>
      <c r="N4774" s="13">
        <f>dados!K4689/100</f>
        <v>0.18</v>
      </c>
      <c r="O4774" s="13">
        <f>dados!L4689/100</f>
        <v>0</v>
      </c>
      <c r="P4774" s="12" t="str">
        <f>LEFT(Tabela2[[#This Row],[Código]],2)</f>
        <v>44</v>
      </c>
    </row>
    <row r="4775" spans="2:16" ht="15" customHeight="1" x14ac:dyDescent="0.25">
      <c r="B4775" s="31" t="str">
        <f>IF(Tabela2[[#This Row],[Tipo]] = 0,LOOKUP(Tabela2[[#This Row],[RESUMO]],Tabela3[Grupo],Tabela3[Meus produtos]),VLOOKUP(Tabela2[[#This Row],[Código]],Tabela4[[Código NBS/LC116]:[Meus serviços]],3,0))</f>
        <v>Não</v>
      </c>
      <c r="C4775" t="str">
        <f>IF(E4775=0,TEXT(dados!A4690,"00000000"),IF(E4775=2,TEXT(dados!A4690,"0000"),TEXT(dados!A4690,"#")))</f>
        <v>44072910</v>
      </c>
      <c r="D4775" t="str">
        <f>IF(dados!B4690=0,"",dados!B4690)</f>
        <v/>
      </c>
      <c r="E4775">
        <f>dados!C4690</f>
        <v>0</v>
      </c>
      <c r="F4775" t="str">
        <f>dados!D4690</f>
        <v>Madeira de cedro,serrada/cortada em folhas,etc.esp&gt;6mm</v>
      </c>
      <c r="G4775"/>
      <c r="H4775"/>
      <c r="I4775"/>
      <c r="J4775"/>
      <c r="K4775" s="13"/>
      <c r="L4775" s="13">
        <f>dados!I4690/100</f>
        <v>0.13449999999999998</v>
      </c>
      <c r="M4775" s="13">
        <f>dados!J4690/100</f>
        <v>0.16149999999999998</v>
      </c>
      <c r="N4775" s="13">
        <f>dados!K4690/100</f>
        <v>0.18</v>
      </c>
      <c r="O4775" s="13">
        <f>dados!L4690/100</f>
        <v>0</v>
      </c>
      <c r="P4775" s="12" t="str">
        <f>LEFT(Tabela2[[#This Row],[Código]],2)</f>
        <v>44</v>
      </c>
    </row>
    <row r="4776" spans="2:16" ht="15" customHeight="1" x14ac:dyDescent="0.25">
      <c r="B4776" s="31" t="str">
        <f>IF(Tabela2[[#This Row],[Tipo]] = 0,LOOKUP(Tabela2[[#This Row],[RESUMO]],Tabela3[Grupo],Tabela3[Meus produtos]),VLOOKUP(Tabela2[[#This Row],[Código]],Tabela4[[Código NBS/LC116]:[Meus serviços]],3,0))</f>
        <v>Não</v>
      </c>
      <c r="C4776" t="str">
        <f>IF(E4776=0,TEXT(dados!A4691,"00000000"),IF(E4776=2,TEXT(dados!A4691,"0000"),TEXT(dados!A4691,"#")))</f>
        <v>44072920</v>
      </c>
      <c r="D4776" t="str">
        <f>IF(dados!B4691=0,"",dados!B4691)</f>
        <v/>
      </c>
      <c r="E4776">
        <f>dados!C4691</f>
        <v>0</v>
      </c>
      <c r="F4776" t="str">
        <f>dados!D4691</f>
        <v>Madeira de ipe,serrada/cortada em folhas,etc.esp&gt;6mm</v>
      </c>
      <c r="G4776"/>
      <c r="H4776"/>
      <c r="I4776"/>
      <c r="J4776"/>
      <c r="K4776" s="13"/>
      <c r="L4776" s="13">
        <f>dados!I4691/100</f>
        <v>0.13449999999999998</v>
      </c>
      <c r="M4776" s="13">
        <f>dados!J4691/100</f>
        <v>0.16149999999999998</v>
      </c>
      <c r="N4776" s="13">
        <f>dados!K4691/100</f>
        <v>0.18</v>
      </c>
      <c r="O4776" s="13">
        <f>dados!L4691/100</f>
        <v>0</v>
      </c>
      <c r="P4776" s="12" t="str">
        <f>LEFT(Tabela2[[#This Row],[Código]],2)</f>
        <v>44</v>
      </c>
    </row>
    <row r="4777" spans="2:16" ht="15" customHeight="1" x14ac:dyDescent="0.25">
      <c r="B4777" s="31" t="str">
        <f>IF(Tabela2[[#This Row],[Tipo]] = 0,LOOKUP(Tabela2[[#This Row],[RESUMO]],Tabela3[Grupo],Tabela3[Meus produtos]),VLOOKUP(Tabela2[[#This Row],[Código]],Tabela4[[Código NBS/LC116]:[Meus serviços]],3,0))</f>
        <v>Não</v>
      </c>
      <c r="C4777" t="str">
        <f>IF(E4777=0,TEXT(dados!A4692,"00000000"),IF(E4777=2,TEXT(dados!A4692,"0000"),TEXT(dados!A4692,"#")))</f>
        <v>44072930</v>
      </c>
      <c r="D4777" t="str">
        <f>IF(dados!B4692=0,"",dados!B4692)</f>
        <v/>
      </c>
      <c r="E4777">
        <f>dados!C4692</f>
        <v>0</v>
      </c>
      <c r="F4777" t="str">
        <f>dados!D4692</f>
        <v>Madeira de pau marfim,serrada/cort.em fls.etc.esp&gt;6mm</v>
      </c>
      <c r="G4777"/>
      <c r="H4777"/>
      <c r="I4777"/>
      <c r="J4777"/>
      <c r="K4777" s="13"/>
      <c r="L4777" s="13">
        <f>dados!I4692/100</f>
        <v>0.13449999999999998</v>
      </c>
      <c r="M4777" s="13">
        <f>dados!J4692/100</f>
        <v>0.16149999999999998</v>
      </c>
      <c r="N4777" s="13">
        <f>dados!K4692/100</f>
        <v>0.18</v>
      </c>
      <c r="O4777" s="13">
        <f>dados!L4692/100</f>
        <v>0</v>
      </c>
      <c r="P4777" s="12" t="str">
        <f>LEFT(Tabela2[[#This Row],[Código]],2)</f>
        <v>44</v>
      </c>
    </row>
    <row r="4778" spans="2:16" ht="15" customHeight="1" x14ac:dyDescent="0.25">
      <c r="B4778" s="31" t="str">
        <f>IF(Tabela2[[#This Row],[Tipo]] = 0,LOOKUP(Tabela2[[#This Row],[RESUMO]],Tabela3[Grupo],Tabela3[Meus produtos]),VLOOKUP(Tabela2[[#This Row],[Código]],Tabela4[[Código NBS/LC116]:[Meus serviços]],3,0))</f>
        <v>Não</v>
      </c>
      <c r="C4778" t="str">
        <f>IF(E4778=0,TEXT(dados!A4693,"00000000"),IF(E4778=2,TEXT(dados!A4693,"0000"),TEXT(dados!A4693,"#")))</f>
        <v>44072940</v>
      </c>
      <c r="D4778" t="str">
        <f>IF(dados!B4693=0,"",dados!B4693)</f>
        <v/>
      </c>
      <c r="E4778">
        <f>dados!C4693</f>
        <v>0</v>
      </c>
      <c r="F4778" t="str">
        <f>dados!D4693</f>
        <v>Madeira de louro,serrada/cortada em folhas,etc.esp&gt;6mm</v>
      </c>
      <c r="G4778"/>
      <c r="H4778"/>
      <c r="I4778"/>
      <c r="J4778"/>
      <c r="K4778" s="13"/>
      <c r="L4778" s="13">
        <f>dados!I4693/100</f>
        <v>0.13449999999999998</v>
      </c>
      <c r="M4778" s="13">
        <f>dados!J4693/100</f>
        <v>0.16149999999999998</v>
      </c>
      <c r="N4778" s="13">
        <f>dados!K4693/100</f>
        <v>0.18</v>
      </c>
      <c r="O4778" s="13">
        <f>dados!L4693/100</f>
        <v>0</v>
      </c>
      <c r="P4778" s="12" t="str">
        <f>LEFT(Tabela2[[#This Row],[Código]],2)</f>
        <v>44</v>
      </c>
    </row>
    <row r="4779" spans="2:16" ht="15" customHeight="1" x14ac:dyDescent="0.25">
      <c r="B4779" s="31" t="str">
        <f>IF(Tabela2[[#This Row],[Tipo]] = 0,LOOKUP(Tabela2[[#This Row],[RESUMO]],Tabela3[Grupo],Tabela3[Meus produtos]),VLOOKUP(Tabela2[[#This Row],[Código]],Tabela4[[Código NBS/LC116]:[Meus serviços]],3,0))</f>
        <v>Não</v>
      </c>
      <c r="C4779" t="str">
        <f>IF(E4779=0,TEXT(dados!A4694,"00000000"),IF(E4779=2,TEXT(dados!A4694,"0000"),TEXT(dados!A4694,"#")))</f>
        <v>44072950</v>
      </c>
      <c r="D4779" t="str">
        <f>IF(dados!B4694=0,"",dados!B4694)</f>
        <v/>
      </c>
      <c r="E4779">
        <f>dados!C4694</f>
        <v>0</v>
      </c>
      <c r="F4779" t="str">
        <f>dados!D4694</f>
        <v>De canafistula (peltophorum vogelianum)</v>
      </c>
      <c r="G4779"/>
      <c r="H4779"/>
      <c r="I4779"/>
      <c r="J4779"/>
      <c r="K4779" s="13"/>
      <c r="L4779" s="13">
        <f>dados!I4694/100</f>
        <v>0.13449999999999998</v>
      </c>
      <c r="M4779" s="13">
        <f>dados!J4694/100</f>
        <v>0.16149999999999998</v>
      </c>
      <c r="N4779" s="13">
        <f>dados!K4694/100</f>
        <v>0.18</v>
      </c>
      <c r="O4779" s="13">
        <f>dados!L4694/100</f>
        <v>0</v>
      </c>
      <c r="P4779" s="12" t="str">
        <f>LEFT(Tabela2[[#This Row],[Código]],2)</f>
        <v>44</v>
      </c>
    </row>
    <row r="4780" spans="2:16" ht="15" customHeight="1" x14ac:dyDescent="0.25">
      <c r="B4780" s="31" t="str">
        <f>IF(Tabela2[[#This Row],[Tipo]] = 0,LOOKUP(Tabela2[[#This Row],[RESUMO]],Tabela3[Grupo],Tabela3[Meus produtos]),VLOOKUP(Tabela2[[#This Row],[Código]],Tabela4[[Código NBS/LC116]:[Meus serviços]],3,0))</f>
        <v>Não</v>
      </c>
      <c r="C4780" t="str">
        <f>IF(E4780=0,TEXT(dados!A4695,"00000000"),IF(E4780=2,TEXT(dados!A4695,"0000"),TEXT(dados!A4695,"#")))</f>
        <v>44072960</v>
      </c>
      <c r="D4780" t="str">
        <f>IF(dados!B4695=0,"",dados!B4695)</f>
        <v/>
      </c>
      <c r="E4780">
        <f>dados!C4695</f>
        <v>0</v>
      </c>
      <c r="F4780" t="str">
        <f>dados!D4695</f>
        <v>De cabreuva parda (myrocarpus spp)</v>
      </c>
      <c r="G4780"/>
      <c r="H4780"/>
      <c r="I4780"/>
      <c r="J4780"/>
      <c r="K4780" s="13"/>
      <c r="L4780" s="13">
        <f>dados!I4695/100</f>
        <v>0.13449999999999998</v>
      </c>
      <c r="M4780" s="13">
        <f>dados!J4695/100</f>
        <v>0.16149999999999998</v>
      </c>
      <c r="N4780" s="13">
        <f>dados!K4695/100</f>
        <v>0.18</v>
      </c>
      <c r="O4780" s="13">
        <f>dados!L4695/100</f>
        <v>0</v>
      </c>
      <c r="P4780" s="12" t="str">
        <f>LEFT(Tabela2[[#This Row],[Código]],2)</f>
        <v>44</v>
      </c>
    </row>
    <row r="4781" spans="2:16" ht="15" customHeight="1" x14ac:dyDescent="0.25">
      <c r="B4781" s="31" t="str">
        <f>IF(Tabela2[[#This Row],[Tipo]] = 0,LOOKUP(Tabela2[[#This Row],[RESUMO]],Tabela3[Grupo],Tabela3[Meus produtos]),VLOOKUP(Tabela2[[#This Row],[Código]],Tabela4[[Código NBS/LC116]:[Meus serviços]],3,0))</f>
        <v>Não</v>
      </c>
      <c r="C4781" t="str">
        <f>IF(E4781=0,TEXT(dados!A4696,"00000000"),IF(E4781=2,TEXT(dados!A4696,"0000"),TEXT(dados!A4696,"#")))</f>
        <v>44072970</v>
      </c>
      <c r="D4781" t="str">
        <f>IF(dados!B4696=0,"",dados!B4696)</f>
        <v/>
      </c>
      <c r="E4781">
        <f>dados!C4696</f>
        <v>0</v>
      </c>
      <c r="F4781" t="str">
        <f>dados!D4696</f>
        <v>De urundei (astronium balansae)</v>
      </c>
      <c r="G4781"/>
      <c r="H4781"/>
      <c r="I4781"/>
      <c r="J4781"/>
      <c r="K4781" s="13"/>
      <c r="L4781" s="13">
        <f>dados!I4696/100</f>
        <v>0.13449999999999998</v>
      </c>
      <c r="M4781" s="13">
        <f>dados!J4696/100</f>
        <v>0.16149999999999998</v>
      </c>
      <c r="N4781" s="13">
        <f>dados!K4696/100</f>
        <v>0.18</v>
      </c>
      <c r="O4781" s="13">
        <f>dados!L4696/100</f>
        <v>0</v>
      </c>
      <c r="P4781" s="12" t="str">
        <f>LEFT(Tabela2[[#This Row],[Código]],2)</f>
        <v>44</v>
      </c>
    </row>
    <row r="4782" spans="2:16" ht="15" customHeight="1" x14ac:dyDescent="0.25">
      <c r="B4782" s="31" t="str">
        <f>IF(Tabela2[[#This Row],[Tipo]] = 0,LOOKUP(Tabela2[[#This Row],[RESUMO]],Tabela3[Grupo],Tabela3[Meus produtos]),VLOOKUP(Tabela2[[#This Row],[Código]],Tabela4[[Código NBS/LC116]:[Meus serviços]],3,0))</f>
        <v>Não</v>
      </c>
      <c r="C4782" t="str">
        <f>IF(E4782=0,TEXT(dados!A4697,"00000000"),IF(E4782=2,TEXT(dados!A4697,"0000"),TEXT(dados!A4697,"#")))</f>
        <v>44072990</v>
      </c>
      <c r="D4782" t="str">
        <f>IF(dados!B4697=0,"",dados!B4697)</f>
        <v/>
      </c>
      <c r="E4782">
        <f>dados!C4697</f>
        <v>0</v>
      </c>
      <c r="F4782" t="str">
        <f>dados!D4697</f>
        <v>Outs.madeiras tropicais,serradas/cort.fls.etc. esp&gt;6mm</v>
      </c>
      <c r="G4782"/>
      <c r="H4782"/>
      <c r="I4782"/>
      <c r="J4782"/>
      <c r="K4782" s="13"/>
      <c r="L4782" s="13">
        <f>dados!I4697/100</f>
        <v>0.13449999999999998</v>
      </c>
      <c r="M4782" s="13">
        <f>dados!J4697/100</f>
        <v>0.16149999999999998</v>
      </c>
      <c r="N4782" s="13">
        <f>dados!K4697/100</f>
        <v>0.18</v>
      </c>
      <c r="O4782" s="13">
        <f>dados!L4697/100</f>
        <v>0</v>
      </c>
      <c r="P4782" s="12" t="str">
        <f>LEFT(Tabela2[[#This Row],[Código]],2)</f>
        <v>44</v>
      </c>
    </row>
    <row r="4783" spans="2:16" ht="15" customHeight="1" x14ac:dyDescent="0.25">
      <c r="B4783" s="31" t="str">
        <f>IF(Tabela2[[#This Row],[Tipo]] = 0,LOOKUP(Tabela2[[#This Row],[RESUMO]],Tabela3[Grupo],Tabela3[Meus produtos]),VLOOKUP(Tabela2[[#This Row],[Código]],Tabela4[[Código NBS/LC116]:[Meus serviços]],3,0))</f>
        <v>Não</v>
      </c>
      <c r="C4783" t="str">
        <f>IF(E4783=0,TEXT(dados!A4698,"00000000"),IF(E4783=2,TEXT(dados!A4698,"0000"),TEXT(dados!A4698,"#")))</f>
        <v>44079100</v>
      </c>
      <c r="D4783" t="str">
        <f>IF(dados!B4698=0,"",dados!B4698)</f>
        <v/>
      </c>
      <c r="E4783">
        <f>dados!C4698</f>
        <v>0</v>
      </c>
      <c r="F4783" t="str">
        <f>dados!D4698</f>
        <v>Madeira de carvalho,serrada/cortada em fls.etc.esp&gt;6mm</v>
      </c>
      <c r="G4783"/>
      <c r="H4783"/>
      <c r="I4783"/>
      <c r="J4783"/>
      <c r="K4783" s="13"/>
      <c r="L4783" s="13">
        <f>dados!I4698/100</f>
        <v>0.13449999999999998</v>
      </c>
      <c r="M4783" s="13">
        <f>dados!J4698/100</f>
        <v>0.16149999999999998</v>
      </c>
      <c r="N4783" s="13">
        <f>dados!K4698/100</f>
        <v>0.18</v>
      </c>
      <c r="O4783" s="13">
        <f>dados!L4698/100</f>
        <v>0</v>
      </c>
      <c r="P4783" s="12" t="str">
        <f>LEFT(Tabela2[[#This Row],[Código]],2)</f>
        <v>44</v>
      </c>
    </row>
    <row r="4784" spans="2:16" ht="15" customHeight="1" x14ac:dyDescent="0.25">
      <c r="B4784" s="31" t="str">
        <f>IF(Tabela2[[#This Row],[Tipo]] = 0,LOOKUP(Tabela2[[#This Row],[RESUMO]],Tabela3[Grupo],Tabela3[Meus produtos]),VLOOKUP(Tabela2[[#This Row],[Código]],Tabela4[[Código NBS/LC116]:[Meus serviços]],3,0))</f>
        <v>Não</v>
      </c>
      <c r="C4784" t="str">
        <f>IF(E4784=0,TEXT(dados!A4699,"00000000"),IF(E4784=2,TEXT(dados!A4699,"0000"),TEXT(dados!A4699,"#")))</f>
        <v>44079200</v>
      </c>
      <c r="D4784" t="str">
        <f>IF(dados!B4699=0,"",dados!B4699)</f>
        <v/>
      </c>
      <c r="E4784">
        <f>dados!C4699</f>
        <v>0</v>
      </c>
      <c r="F4784" t="str">
        <f>dados!D4699</f>
        <v>Madeira de faia,serrada/cortada em folhas,etc.esp&gt;6mm</v>
      </c>
      <c r="G4784"/>
      <c r="H4784"/>
      <c r="I4784"/>
      <c r="J4784"/>
      <c r="K4784" s="13"/>
      <c r="L4784" s="13">
        <f>dados!I4699/100</f>
        <v>0.13449999999999998</v>
      </c>
      <c r="M4784" s="13">
        <f>dados!J4699/100</f>
        <v>0.16149999999999998</v>
      </c>
      <c r="N4784" s="13">
        <f>dados!K4699/100</f>
        <v>0.18</v>
      </c>
      <c r="O4784" s="13">
        <f>dados!L4699/100</f>
        <v>0</v>
      </c>
      <c r="P4784" s="12" t="str">
        <f>LEFT(Tabela2[[#This Row],[Código]],2)</f>
        <v>44</v>
      </c>
    </row>
    <row r="4785" spans="2:16" ht="15" customHeight="1" x14ac:dyDescent="0.25">
      <c r="B4785" s="31" t="str">
        <f>IF(Tabela2[[#This Row],[Tipo]] = 0,LOOKUP(Tabela2[[#This Row],[RESUMO]],Tabela3[Grupo],Tabela3[Meus produtos]),VLOOKUP(Tabela2[[#This Row],[Código]],Tabela4[[Código NBS/LC116]:[Meus serviços]],3,0))</f>
        <v>Não</v>
      </c>
      <c r="C4785" t="str">
        <f>IF(E4785=0,TEXT(dados!A4700,"00000000"),IF(E4785=2,TEXT(dados!A4700,"0000"),TEXT(dados!A4700,"#")))</f>
        <v>44079300</v>
      </c>
      <c r="D4785" t="str">
        <f>IF(dados!B4700=0,"",dados!B4700)</f>
        <v/>
      </c>
      <c r="E4785">
        <f>dados!C4700</f>
        <v>0</v>
      </c>
      <c r="F4785" t="str">
        <f>dados!D4700</f>
        <v>Madeira de acer,serrada/cortada em folhas,etc.esp&gt;6mm</v>
      </c>
      <c r="G4785"/>
      <c r="H4785"/>
      <c r="I4785"/>
      <c r="J4785"/>
      <c r="K4785" s="13"/>
      <c r="L4785" s="13">
        <f>dados!I4700/100</f>
        <v>0.13449999999999998</v>
      </c>
      <c r="M4785" s="13">
        <f>dados!J4700/100</f>
        <v>0.16149999999999998</v>
      </c>
      <c r="N4785" s="13">
        <f>dados!K4700/100</f>
        <v>0.18</v>
      </c>
      <c r="O4785" s="13">
        <f>dados!L4700/100</f>
        <v>0</v>
      </c>
      <c r="P4785" s="12" t="str">
        <f>LEFT(Tabela2[[#This Row],[Código]],2)</f>
        <v>44</v>
      </c>
    </row>
    <row r="4786" spans="2:16" ht="15" customHeight="1" x14ac:dyDescent="0.25">
      <c r="B4786" s="31" t="str">
        <f>IF(Tabela2[[#This Row],[Tipo]] = 0,LOOKUP(Tabela2[[#This Row],[RESUMO]],Tabela3[Grupo],Tabela3[Meus produtos]),VLOOKUP(Tabela2[[#This Row],[Código]],Tabela4[[Código NBS/LC116]:[Meus serviços]],3,0))</f>
        <v>Não</v>
      </c>
      <c r="C4786" t="str">
        <f>IF(E4786=0,TEXT(dados!A4701,"00000000"),IF(E4786=2,TEXT(dados!A4701,"0000"),TEXT(dados!A4701,"#")))</f>
        <v>44079400</v>
      </c>
      <c r="D4786" t="str">
        <f>IF(dados!B4701=0,"",dados!B4701)</f>
        <v/>
      </c>
      <c r="E4786">
        <f>dados!C4701</f>
        <v>0</v>
      </c>
      <c r="F4786" t="str">
        <f>dados!D4701</f>
        <v>Madeira de cerejeira,serrada/cortada em folhas,etc.esp&gt;6mm</v>
      </c>
      <c r="G4786"/>
      <c r="H4786"/>
      <c r="I4786"/>
      <c r="J4786"/>
      <c r="K4786" s="13"/>
      <c r="L4786" s="13">
        <f>dados!I4701/100</f>
        <v>0.13449999999999998</v>
      </c>
      <c r="M4786" s="13">
        <f>dados!J4701/100</f>
        <v>0.16149999999999998</v>
      </c>
      <c r="N4786" s="13">
        <f>dados!K4701/100</f>
        <v>0.18</v>
      </c>
      <c r="O4786" s="13">
        <f>dados!L4701/100</f>
        <v>0</v>
      </c>
      <c r="P4786" s="12" t="str">
        <f>LEFT(Tabela2[[#This Row],[Código]],2)</f>
        <v>44</v>
      </c>
    </row>
    <row r="4787" spans="2:16" ht="15" customHeight="1" x14ac:dyDescent="0.25">
      <c r="B4787" s="31" t="str">
        <f>IF(Tabela2[[#This Row],[Tipo]] = 0,LOOKUP(Tabela2[[#This Row],[RESUMO]],Tabela3[Grupo],Tabela3[Meus produtos]),VLOOKUP(Tabela2[[#This Row],[Código]],Tabela4[[Código NBS/LC116]:[Meus serviços]],3,0))</f>
        <v>Não</v>
      </c>
      <c r="C4787" t="str">
        <f>IF(E4787=0,TEXT(dados!A4702,"00000000"),IF(E4787=2,TEXT(dados!A4702,"0000"),TEXT(dados!A4702,"#")))</f>
        <v>44079500</v>
      </c>
      <c r="D4787" t="str">
        <f>IF(dados!B4702=0,"",dados!B4702)</f>
        <v/>
      </c>
      <c r="E4787">
        <f>dados!C4702</f>
        <v>0</v>
      </c>
      <c r="F4787" t="str">
        <f>dados!D4702</f>
        <v>Madeira de freixo,serrada/cortada em folhas,etc.esp&gt;6mm</v>
      </c>
      <c r="G4787"/>
      <c r="H4787"/>
      <c r="I4787"/>
      <c r="J4787"/>
      <c r="K4787" s="13"/>
      <c r="L4787" s="13">
        <f>dados!I4702/100</f>
        <v>0.13449999999999998</v>
      </c>
      <c r="M4787" s="13">
        <f>dados!J4702/100</f>
        <v>0.16149999999999998</v>
      </c>
      <c r="N4787" s="13">
        <f>dados!K4702/100</f>
        <v>0.18</v>
      </c>
      <c r="O4787" s="13">
        <f>dados!L4702/100</f>
        <v>0</v>
      </c>
      <c r="P4787" s="12" t="str">
        <f>LEFT(Tabela2[[#This Row],[Código]],2)</f>
        <v>44</v>
      </c>
    </row>
    <row r="4788" spans="2:16" ht="15" customHeight="1" x14ac:dyDescent="0.25">
      <c r="B4788" s="31" t="str">
        <f>IF(Tabela2[[#This Row],[Tipo]] = 0,LOOKUP(Tabela2[[#This Row],[RESUMO]],Tabela3[Grupo],Tabela3[Meus produtos]),VLOOKUP(Tabela2[[#This Row],[Código]],Tabela4[[Código NBS/LC116]:[Meus serviços]],3,0))</f>
        <v>Não</v>
      </c>
      <c r="C4788" t="str">
        <f>IF(E4788=0,TEXT(dados!A4703,"00000000"),IF(E4788=2,TEXT(dados!A4703,"0000"),TEXT(dados!A4703,"#")))</f>
        <v>44079600</v>
      </c>
      <c r="D4788" t="str">
        <f>IF(dados!B4703=0,"",dados!B4703)</f>
        <v/>
      </c>
      <c r="E4788">
        <f>dados!C4703</f>
        <v>0</v>
      </c>
      <c r="F4788" t="str">
        <f>dados!D4703</f>
        <v>De betula (vidoeiro) (betula spp)</v>
      </c>
      <c r="G4788"/>
      <c r="H4788"/>
      <c r="I4788"/>
      <c r="J4788"/>
      <c r="K4788" s="13"/>
      <c r="L4788" s="13">
        <f>dados!I4703/100</f>
        <v>0.13449999999999998</v>
      </c>
      <c r="M4788" s="13">
        <f>dados!J4703/100</f>
        <v>0.16149999999999998</v>
      </c>
      <c r="N4788" s="13">
        <f>dados!K4703/100</f>
        <v>0.18</v>
      </c>
      <c r="O4788" s="13">
        <f>dados!L4703/100</f>
        <v>0</v>
      </c>
      <c r="P4788" s="12" t="str">
        <f>LEFT(Tabela2[[#This Row],[Código]],2)</f>
        <v>44</v>
      </c>
    </row>
    <row r="4789" spans="2:16" ht="15" customHeight="1" x14ac:dyDescent="0.25">
      <c r="B4789" s="31" t="str">
        <f>IF(Tabela2[[#This Row],[Tipo]] = 0,LOOKUP(Tabela2[[#This Row],[RESUMO]],Tabela3[Grupo],Tabela3[Meus produtos]),VLOOKUP(Tabela2[[#This Row],[Código]],Tabela4[[Código NBS/LC116]:[Meus serviços]],3,0))</f>
        <v>Não</v>
      </c>
      <c r="C4789" t="str">
        <f>IF(E4789=0,TEXT(dados!A4704,"00000000"),IF(E4789=2,TEXT(dados!A4704,"0000"),TEXT(dados!A4704,"#")))</f>
        <v>44079700</v>
      </c>
      <c r="D4789" t="str">
        <f>IF(dados!B4704=0,"",dados!B4704)</f>
        <v/>
      </c>
      <c r="E4789">
        <f>dados!C4704</f>
        <v>0</v>
      </c>
      <c r="F4789" t="str">
        <f>dados!D4704</f>
        <v>De choupo (alamo) (populus spp)</v>
      </c>
      <c r="G4789"/>
      <c r="H4789"/>
      <c r="I4789"/>
      <c r="J4789"/>
      <c r="K4789" s="13"/>
      <c r="L4789" s="13">
        <f>dados!I4704/100</f>
        <v>0.13449999999999998</v>
      </c>
      <c r="M4789" s="13">
        <f>dados!J4704/100</f>
        <v>0.16149999999999998</v>
      </c>
      <c r="N4789" s="13">
        <f>dados!K4704/100</f>
        <v>0.18</v>
      </c>
      <c r="O4789" s="13">
        <f>dados!L4704/100</f>
        <v>0</v>
      </c>
      <c r="P4789" s="12" t="str">
        <f>LEFT(Tabela2[[#This Row],[Código]],2)</f>
        <v>44</v>
      </c>
    </row>
    <row r="4790" spans="2:16" ht="15" customHeight="1" x14ac:dyDescent="0.25">
      <c r="B4790" s="31" t="str">
        <f>IF(Tabela2[[#This Row],[Tipo]] = 0,LOOKUP(Tabela2[[#This Row],[RESUMO]],Tabela3[Grupo],Tabela3[Meus produtos]),VLOOKUP(Tabela2[[#This Row],[Código]],Tabela4[[Código NBS/LC116]:[Meus serviços]],3,0))</f>
        <v>Não</v>
      </c>
      <c r="C4790" t="str">
        <f>IF(E4790=0,TEXT(dados!A4705,"00000000"),IF(E4790=2,TEXT(dados!A4705,"0000"),TEXT(dados!A4705,"#")))</f>
        <v>44079920</v>
      </c>
      <c r="D4790" t="str">
        <f>IF(dados!B4705=0,"",dados!B4705)</f>
        <v/>
      </c>
      <c r="E4790">
        <f>dados!C4705</f>
        <v>0</v>
      </c>
      <c r="F4790" t="str">
        <f>dados!D4705</f>
        <v>Madeira de peroba,serrada/cortada em folhas,etc.esp&gt;6mm</v>
      </c>
      <c r="G4790"/>
      <c r="H4790"/>
      <c r="I4790"/>
      <c r="J4790"/>
      <c r="K4790" s="13"/>
      <c r="L4790" s="13">
        <f>dados!I4705/100</f>
        <v>0.13449999999999998</v>
      </c>
      <c r="M4790" s="13">
        <f>dados!J4705/100</f>
        <v>0.16149999999999998</v>
      </c>
      <c r="N4790" s="13">
        <f>dados!K4705/100</f>
        <v>0.18</v>
      </c>
      <c r="O4790" s="13">
        <f>dados!L4705/100</f>
        <v>0</v>
      </c>
      <c r="P4790" s="12" t="str">
        <f>LEFT(Tabela2[[#This Row],[Código]],2)</f>
        <v>44</v>
      </c>
    </row>
    <row r="4791" spans="2:16" ht="15" customHeight="1" x14ac:dyDescent="0.25">
      <c r="B4791" s="31" t="str">
        <f>IF(Tabela2[[#This Row],[Tipo]] = 0,LOOKUP(Tabela2[[#This Row],[RESUMO]],Tabela3[Grupo],Tabela3[Meus produtos]),VLOOKUP(Tabela2[[#This Row],[Código]],Tabela4[[Código NBS/LC116]:[Meus serviços]],3,0))</f>
        <v>Não</v>
      </c>
      <c r="C4791" t="str">
        <f>IF(E4791=0,TEXT(dados!A4706,"00000000"),IF(E4791=2,TEXT(dados!A4706,"0000"),TEXT(dados!A4706,"#")))</f>
        <v>44079930</v>
      </c>
      <c r="D4791" t="str">
        <f>IF(dados!B4706=0,"",dados!B4706)</f>
        <v/>
      </c>
      <c r="E4791">
        <f>dados!C4706</f>
        <v>0</v>
      </c>
      <c r="F4791" t="str">
        <f>dados!D4706</f>
        <v>Madeira de guaiuvira,serrada/cortada em fls.etc.esp&gt;6mm</v>
      </c>
      <c r="G4791"/>
      <c r="H4791"/>
      <c r="I4791"/>
      <c r="J4791"/>
      <c r="K4791" s="13"/>
      <c r="L4791" s="13">
        <f>dados!I4706/100</f>
        <v>0.13449999999999998</v>
      </c>
      <c r="M4791" s="13">
        <f>dados!J4706/100</f>
        <v>0.16149999999999998</v>
      </c>
      <c r="N4791" s="13">
        <f>dados!K4706/100</f>
        <v>0.18</v>
      </c>
      <c r="O4791" s="13">
        <f>dados!L4706/100</f>
        <v>0</v>
      </c>
      <c r="P4791" s="12" t="str">
        <f>LEFT(Tabela2[[#This Row],[Código]],2)</f>
        <v>44</v>
      </c>
    </row>
    <row r="4792" spans="2:16" ht="15" customHeight="1" x14ac:dyDescent="0.25">
      <c r="B4792" s="31" t="str">
        <f>IF(Tabela2[[#This Row],[Tipo]] = 0,LOOKUP(Tabela2[[#This Row],[RESUMO]],Tabela3[Grupo],Tabela3[Meus produtos]),VLOOKUP(Tabela2[[#This Row],[Código]],Tabela4[[Código NBS/LC116]:[Meus serviços]],3,0))</f>
        <v>Não</v>
      </c>
      <c r="C4792" t="str">
        <f>IF(E4792=0,TEXT(dados!A4707,"00000000"),IF(E4792=2,TEXT(dados!A4707,"0000"),TEXT(dados!A4707,"#")))</f>
        <v>44079960</v>
      </c>
      <c r="D4792" t="str">
        <f>IF(dados!B4707=0,"",dados!B4707)</f>
        <v/>
      </c>
      <c r="E4792">
        <f>dados!C4707</f>
        <v>0</v>
      </c>
      <c r="F4792" t="str">
        <f>dados!D4707</f>
        <v>Madeira de amendoim,serrada/cortada em fls.etc.esp&gt;6mm</v>
      </c>
      <c r="G4792"/>
      <c r="H4792"/>
      <c r="I4792"/>
      <c r="J4792"/>
      <c r="K4792" s="13"/>
      <c r="L4792" s="13">
        <f>dados!I4707/100</f>
        <v>0.13449999999999998</v>
      </c>
      <c r="M4792" s="13">
        <f>dados!J4707/100</f>
        <v>0.16149999999999998</v>
      </c>
      <c r="N4792" s="13">
        <f>dados!K4707/100</f>
        <v>0.18</v>
      </c>
      <c r="O4792" s="13">
        <f>dados!L4707/100</f>
        <v>0</v>
      </c>
      <c r="P4792" s="12" t="str">
        <f>LEFT(Tabela2[[#This Row],[Código]],2)</f>
        <v>44</v>
      </c>
    </row>
    <row r="4793" spans="2:16" ht="15" customHeight="1" x14ac:dyDescent="0.25">
      <c r="B4793" s="31" t="str">
        <f>IF(Tabela2[[#This Row],[Tipo]] = 0,LOOKUP(Tabela2[[#This Row],[RESUMO]],Tabela3[Grupo],Tabela3[Meus produtos]),VLOOKUP(Tabela2[[#This Row],[Código]],Tabela4[[Código NBS/LC116]:[Meus serviços]],3,0))</f>
        <v>Não</v>
      </c>
      <c r="C4793" t="str">
        <f>IF(E4793=0,TEXT(dados!A4708,"00000000"),IF(E4793=2,TEXT(dados!A4708,"0000"),TEXT(dados!A4708,"#")))</f>
        <v>44079970</v>
      </c>
      <c r="D4793" t="str">
        <f>IF(dados!B4708=0,"",dados!B4708)</f>
        <v/>
      </c>
      <c r="E4793">
        <f>dados!C4708</f>
        <v>0</v>
      </c>
      <c r="F4793" t="str">
        <f>dados!D4708</f>
        <v>Madeira de angico preto,serrada/cort.em fls.etc.esp&gt;6mm</v>
      </c>
      <c r="G4793"/>
      <c r="H4793"/>
      <c r="I4793"/>
      <c r="J4793"/>
      <c r="K4793" s="13"/>
      <c r="L4793" s="13">
        <f>dados!I4708/100</f>
        <v>0.13449999999999998</v>
      </c>
      <c r="M4793" s="13">
        <f>dados!J4708/100</f>
        <v>0.16149999999999998</v>
      </c>
      <c r="N4793" s="13">
        <f>dados!K4708/100</f>
        <v>0.18</v>
      </c>
      <c r="O4793" s="13">
        <f>dados!L4708/100</f>
        <v>0</v>
      </c>
      <c r="P4793" s="12" t="str">
        <f>LEFT(Tabela2[[#This Row],[Código]],2)</f>
        <v>44</v>
      </c>
    </row>
    <row r="4794" spans="2:16" ht="15" customHeight="1" x14ac:dyDescent="0.25">
      <c r="B4794" s="31" t="str">
        <f>IF(Tabela2[[#This Row],[Tipo]] = 0,LOOKUP(Tabela2[[#This Row],[RESUMO]],Tabela3[Grupo],Tabela3[Meus produtos]),VLOOKUP(Tabela2[[#This Row],[Código]],Tabela4[[Código NBS/LC116]:[Meus serviços]],3,0))</f>
        <v>Não</v>
      </c>
      <c r="C4794" t="str">
        <f>IF(E4794=0,TEXT(dados!A4709,"00000000"),IF(E4794=2,TEXT(dados!A4709,"0000"),TEXT(dados!A4709,"#")))</f>
        <v>44079990</v>
      </c>
      <c r="D4794" t="str">
        <f>IF(dados!B4709=0,"",dados!B4709)</f>
        <v/>
      </c>
      <c r="E4794">
        <f>dados!C4709</f>
        <v>0</v>
      </c>
      <c r="F4794" t="str">
        <f>dados!D4709</f>
        <v>Outs.madeiras serradas/cortadas em folhas,etc.esp&gt;6mm</v>
      </c>
      <c r="G4794"/>
      <c r="H4794"/>
      <c r="I4794"/>
      <c r="J4794"/>
      <c r="K4794" s="13"/>
      <c r="L4794" s="13">
        <f>dados!I4709/100</f>
        <v>0.13449999999999998</v>
      </c>
      <c r="M4794" s="13">
        <f>dados!J4709/100</f>
        <v>0.16149999999999998</v>
      </c>
      <c r="N4794" s="13">
        <f>dados!K4709/100</f>
        <v>0.18</v>
      </c>
      <c r="O4794" s="13">
        <f>dados!L4709/100</f>
        <v>0</v>
      </c>
      <c r="P4794" s="12" t="str">
        <f>LEFT(Tabela2[[#This Row],[Código]],2)</f>
        <v>44</v>
      </c>
    </row>
    <row r="4795" spans="2:16" ht="15" customHeight="1" x14ac:dyDescent="0.25">
      <c r="B4795" s="31" t="str">
        <f>IF(Tabela2[[#This Row],[Tipo]] = 0,LOOKUP(Tabela2[[#This Row],[RESUMO]],Tabela3[Grupo],Tabela3[Meus produtos]),VLOOKUP(Tabela2[[#This Row],[Código]],Tabela4[[Código NBS/LC116]:[Meus serviços]],3,0))</f>
        <v>Não</v>
      </c>
      <c r="C4795" t="str">
        <f>IF(E4795=0,TEXT(dados!A4710,"00000000"),IF(E4795=2,TEXT(dados!A4710,"0000"),TEXT(dados!A4710,"#")))</f>
        <v>44081010</v>
      </c>
      <c r="D4795" t="str">
        <f>IF(dados!B4710=0,"",dados!B4710)</f>
        <v/>
      </c>
      <c r="E4795">
        <f>dados!C4710</f>
        <v>0</v>
      </c>
      <c r="F4795" t="str">
        <f>dados!D4710</f>
        <v>Folhas de madeira obtidas por corte de madieira estratificada</v>
      </c>
      <c r="G4795"/>
      <c r="H4795"/>
      <c r="I4795"/>
      <c r="J4795"/>
      <c r="K4795" s="13"/>
      <c r="L4795" s="13">
        <f>dados!I4710/100</f>
        <v>0.1429</v>
      </c>
      <c r="M4795" s="13">
        <f>dados!J4710/100</f>
        <v>0.17430000000000001</v>
      </c>
      <c r="N4795" s="13">
        <f>dados!K4710/100</f>
        <v>0.18</v>
      </c>
      <c r="O4795" s="13">
        <f>dados!L4710/100</f>
        <v>0</v>
      </c>
      <c r="P4795" s="12" t="str">
        <f>LEFT(Tabela2[[#This Row],[Código]],2)</f>
        <v>44</v>
      </c>
    </row>
    <row r="4796" spans="2:16" ht="15" customHeight="1" x14ac:dyDescent="0.25">
      <c r="B4796" s="31" t="str">
        <f>IF(Tabela2[[#This Row],[Tipo]] = 0,LOOKUP(Tabela2[[#This Row],[RESUMO]],Tabela3[Grupo],Tabela3[Meus produtos]),VLOOKUP(Tabela2[[#This Row],[Código]],Tabela4[[Código NBS/LC116]:[Meus serviços]],3,0))</f>
        <v>Não</v>
      </c>
      <c r="C4796" t="str">
        <f>IF(E4796=0,TEXT(dados!A4711,"00000000"),IF(E4796=2,TEXT(dados!A4711,"0000"),TEXT(dados!A4711,"#")))</f>
        <v>44081091</v>
      </c>
      <c r="D4796" t="str">
        <f>IF(dados!B4711=0,"",dados!B4711)</f>
        <v/>
      </c>
      <c r="E4796">
        <f>dados!C4711</f>
        <v>0</v>
      </c>
      <c r="F4796" t="str">
        <f>dados!D4711</f>
        <v>Folhas de madeira,de pinho brasil,espessura&lt;=6mm</v>
      </c>
      <c r="G4796"/>
      <c r="H4796"/>
      <c r="I4796"/>
      <c r="J4796"/>
      <c r="K4796" s="13"/>
      <c r="L4796" s="13">
        <f>dados!I4711/100</f>
        <v>0.13880000000000001</v>
      </c>
      <c r="M4796" s="13">
        <f>dados!J4711/100</f>
        <v>0.16579999999999998</v>
      </c>
      <c r="N4796" s="13">
        <f>dados!K4711/100</f>
        <v>0.18</v>
      </c>
      <c r="O4796" s="13">
        <f>dados!L4711/100</f>
        <v>0</v>
      </c>
      <c r="P4796" s="12" t="str">
        <f>LEFT(Tabela2[[#This Row],[Código]],2)</f>
        <v>44</v>
      </c>
    </row>
    <row r="4797" spans="2:16" ht="15" customHeight="1" x14ac:dyDescent="0.25">
      <c r="B4797" s="31" t="str">
        <f>IF(Tabela2[[#This Row],[Tipo]] = 0,LOOKUP(Tabela2[[#This Row],[RESUMO]],Tabela3[Grupo],Tabela3[Meus produtos]),VLOOKUP(Tabela2[[#This Row],[Código]],Tabela4[[Código NBS/LC116]:[Meus serviços]],3,0))</f>
        <v>Não</v>
      </c>
      <c r="C4797" t="str">
        <f>IF(E4797=0,TEXT(dados!A4712,"00000000"),IF(E4797=2,TEXT(dados!A4712,"0000"),TEXT(dados!A4712,"#")))</f>
        <v>44081099</v>
      </c>
      <c r="D4797" t="str">
        <f>IF(dados!B4712=0,"",dados!B4712)</f>
        <v/>
      </c>
      <c r="E4797">
        <f>dados!C4712</f>
        <v>0</v>
      </c>
      <c r="F4797" t="str">
        <f>dados!D4712</f>
        <v>Folhas de outs.madeiras,de coniferas,espessura&lt;=6mm</v>
      </c>
      <c r="G4797"/>
      <c r="H4797"/>
      <c r="I4797"/>
      <c r="J4797"/>
      <c r="K4797" s="13"/>
      <c r="L4797" s="13">
        <f>dados!I4712/100</f>
        <v>0.13880000000000001</v>
      </c>
      <c r="M4797" s="13">
        <f>dados!J4712/100</f>
        <v>0.16579999999999998</v>
      </c>
      <c r="N4797" s="13">
        <f>dados!K4712/100</f>
        <v>0.18</v>
      </c>
      <c r="O4797" s="13">
        <f>dados!L4712/100</f>
        <v>0</v>
      </c>
      <c r="P4797" s="12" t="str">
        <f>LEFT(Tabela2[[#This Row],[Código]],2)</f>
        <v>44</v>
      </c>
    </row>
    <row r="4798" spans="2:16" ht="15" customHeight="1" x14ac:dyDescent="0.25">
      <c r="B4798" s="31" t="str">
        <f>IF(Tabela2[[#This Row],[Tipo]] = 0,LOOKUP(Tabela2[[#This Row],[RESUMO]],Tabela3[Grupo],Tabela3[Meus produtos]),VLOOKUP(Tabela2[[#This Row],[Código]],Tabela4[[Código NBS/LC116]:[Meus serviços]],3,0))</f>
        <v>Não</v>
      </c>
      <c r="C4798" t="str">
        <f>IF(E4798=0,TEXT(dados!A4713,"00000000"),IF(E4798=2,TEXT(dados!A4713,"0000"),TEXT(dados!A4713,"#")))</f>
        <v>44083110</v>
      </c>
      <c r="D4798" t="str">
        <f>IF(dados!B4713=0,"",dados!B4713)</f>
        <v/>
      </c>
      <c r="E4798">
        <f>dados!C4713</f>
        <v>0</v>
      </c>
      <c r="F4798" t="str">
        <f>dados!D4713</f>
        <v>Folhas de madeira,de dark/light red meranti,etc.e&lt;=6mm,otidas por corte de madeira estratificada</v>
      </c>
      <c r="G4798"/>
      <c r="H4798"/>
      <c r="I4798"/>
      <c r="J4798"/>
      <c r="K4798" s="13"/>
      <c r="L4798" s="13">
        <f>dados!I4713/100</f>
        <v>0.1429</v>
      </c>
      <c r="M4798" s="13">
        <f>dados!J4713/100</f>
        <v>0.17430000000000001</v>
      </c>
      <c r="N4798" s="13">
        <f>dados!K4713/100</f>
        <v>0.18</v>
      </c>
      <c r="O4798" s="13">
        <f>dados!L4713/100</f>
        <v>0</v>
      </c>
      <c r="P4798" s="12" t="str">
        <f>LEFT(Tabela2[[#This Row],[Código]],2)</f>
        <v>44</v>
      </c>
    </row>
    <row r="4799" spans="2:16" ht="15" customHeight="1" x14ac:dyDescent="0.25">
      <c r="B4799" s="31" t="str">
        <f>IF(Tabela2[[#This Row],[Tipo]] = 0,LOOKUP(Tabela2[[#This Row],[RESUMO]],Tabela3[Grupo],Tabela3[Meus produtos]),VLOOKUP(Tabela2[[#This Row],[Código]],Tabela4[[Código NBS/LC116]:[Meus serviços]],3,0))</f>
        <v>Não</v>
      </c>
      <c r="C4799" t="str">
        <f>IF(E4799=0,TEXT(dados!A4714,"00000000"),IF(E4799=2,TEXT(dados!A4714,"0000"),TEXT(dados!A4714,"#")))</f>
        <v>44083190</v>
      </c>
      <c r="D4799" t="str">
        <f>IF(dados!B4714=0,"",dados!B4714)</f>
        <v/>
      </c>
      <c r="E4799">
        <f>dados!C4714</f>
        <v>0</v>
      </c>
      <c r="F4799" t="str">
        <f>dados!D4714</f>
        <v>Outs folhas de madeira,de dark/light red meranti,etc.e&lt;=6mm</v>
      </c>
      <c r="G4799"/>
      <c r="H4799"/>
      <c r="I4799"/>
      <c r="J4799"/>
      <c r="K4799" s="13"/>
      <c r="L4799" s="13">
        <f>dados!I4714/100</f>
        <v>0.13880000000000001</v>
      </c>
      <c r="M4799" s="13">
        <f>dados!J4714/100</f>
        <v>0.16579999999999998</v>
      </c>
      <c r="N4799" s="13">
        <f>dados!K4714/100</f>
        <v>0.18</v>
      </c>
      <c r="O4799" s="13">
        <f>dados!L4714/100</f>
        <v>0</v>
      </c>
      <c r="P4799" s="12" t="str">
        <f>LEFT(Tabela2[[#This Row],[Código]],2)</f>
        <v>44</v>
      </c>
    </row>
    <row r="4800" spans="2:16" ht="15" customHeight="1" x14ac:dyDescent="0.25">
      <c r="B4800" s="31" t="str">
        <f>IF(Tabela2[[#This Row],[Tipo]] = 0,LOOKUP(Tabela2[[#This Row],[RESUMO]],Tabela3[Grupo],Tabela3[Meus produtos]),VLOOKUP(Tabela2[[#This Row],[Código]],Tabela4[[Código NBS/LC116]:[Meus serviços]],3,0))</f>
        <v>Não</v>
      </c>
      <c r="C4800" t="str">
        <f>IF(E4800=0,TEXT(dados!A4715,"00000000"),IF(E4800=2,TEXT(dados!A4715,"0000"),TEXT(dados!A4715,"#")))</f>
        <v>44083910</v>
      </c>
      <c r="D4800" t="str">
        <f>IF(dados!B4715=0,"",dados!B4715)</f>
        <v/>
      </c>
      <c r="E4800">
        <f>dados!C4715</f>
        <v>0</v>
      </c>
      <c r="F4800" t="str">
        <f>dados!D4715</f>
        <v>Outs folhas de madeiras tropicais,obtidas por corte de madeira estratificada</v>
      </c>
      <c r="G4800"/>
      <c r="H4800"/>
      <c r="I4800"/>
      <c r="J4800"/>
      <c r="K4800" s="13"/>
      <c r="L4800" s="13">
        <f>dados!I4715/100</f>
        <v>0.1429</v>
      </c>
      <c r="M4800" s="13">
        <f>dados!J4715/100</f>
        <v>0.17430000000000001</v>
      </c>
      <c r="N4800" s="13">
        <f>dados!K4715/100</f>
        <v>0.18</v>
      </c>
      <c r="O4800" s="13">
        <f>dados!L4715/100</f>
        <v>0</v>
      </c>
      <c r="P4800" s="12" t="str">
        <f>LEFT(Tabela2[[#This Row],[Código]],2)</f>
        <v>44</v>
      </c>
    </row>
    <row r="4801" spans="2:16" ht="15" customHeight="1" x14ac:dyDescent="0.25">
      <c r="B4801" s="31" t="str">
        <f>IF(Tabela2[[#This Row],[Tipo]] = 0,LOOKUP(Tabela2[[#This Row],[RESUMO]],Tabela3[Grupo],Tabela3[Meus produtos]),VLOOKUP(Tabela2[[#This Row],[Código]],Tabela4[[Código NBS/LC116]:[Meus serviços]],3,0))</f>
        <v>Não</v>
      </c>
      <c r="C4801" t="str">
        <f>IF(E4801=0,TEXT(dados!A4716,"00000000"),IF(E4801=2,TEXT(dados!A4716,"0000"),TEXT(dados!A4716,"#")))</f>
        <v>44083991</v>
      </c>
      <c r="D4801" t="str">
        <f>IF(dados!B4716=0,"",dados!B4716)</f>
        <v/>
      </c>
      <c r="E4801">
        <f>dados!C4716</f>
        <v>0</v>
      </c>
      <c r="F4801" t="str">
        <f>dados!D4716</f>
        <v>Folhas de madeira,de cedro,espessura&lt;=6mm</v>
      </c>
      <c r="G4801"/>
      <c r="H4801"/>
      <c r="I4801"/>
      <c r="J4801"/>
      <c r="K4801" s="13"/>
      <c r="L4801" s="13">
        <f>dados!I4716/100</f>
        <v>0.13880000000000001</v>
      </c>
      <c r="M4801" s="13">
        <f>dados!J4716/100</f>
        <v>0.16579999999999998</v>
      </c>
      <c r="N4801" s="13">
        <f>dados!K4716/100</f>
        <v>0.18</v>
      </c>
      <c r="O4801" s="13">
        <f>dados!L4716/100</f>
        <v>0</v>
      </c>
      <c r="P4801" s="12" t="str">
        <f>LEFT(Tabela2[[#This Row],[Código]],2)</f>
        <v>44</v>
      </c>
    </row>
    <row r="4802" spans="2:16" ht="15" customHeight="1" x14ac:dyDescent="0.25">
      <c r="B4802" s="31" t="str">
        <f>IF(Tabela2[[#This Row],[Tipo]] = 0,LOOKUP(Tabela2[[#This Row],[RESUMO]],Tabela3[Grupo],Tabela3[Meus produtos]),VLOOKUP(Tabela2[[#This Row],[Código]],Tabela4[[Código NBS/LC116]:[Meus serviços]],3,0))</f>
        <v>Não</v>
      </c>
      <c r="C4802" t="str">
        <f>IF(E4802=0,TEXT(dados!A4717,"00000000"),IF(E4802=2,TEXT(dados!A4717,"0000"),TEXT(dados!A4717,"#")))</f>
        <v>44083992</v>
      </c>
      <c r="D4802" t="str">
        <f>IF(dados!B4717=0,"",dados!B4717)</f>
        <v/>
      </c>
      <c r="E4802">
        <f>dados!C4717</f>
        <v>0</v>
      </c>
      <c r="F4802" t="str">
        <f>dados!D4717</f>
        <v>Folhas de madeira,de pau marfim,espessura&lt;=6mm</v>
      </c>
      <c r="G4802"/>
      <c r="H4802"/>
      <c r="I4802"/>
      <c r="J4802"/>
      <c r="K4802" s="13"/>
      <c r="L4802" s="13">
        <f>dados!I4717/100</f>
        <v>0.13880000000000001</v>
      </c>
      <c r="M4802" s="13">
        <f>dados!J4717/100</f>
        <v>0.16579999999999998</v>
      </c>
      <c r="N4802" s="13">
        <f>dados!K4717/100</f>
        <v>0.18</v>
      </c>
      <c r="O4802" s="13">
        <f>dados!L4717/100</f>
        <v>0</v>
      </c>
      <c r="P4802" s="12" t="str">
        <f>LEFT(Tabela2[[#This Row],[Código]],2)</f>
        <v>44</v>
      </c>
    </row>
    <row r="4803" spans="2:16" ht="15" customHeight="1" x14ac:dyDescent="0.25">
      <c r="B4803" s="31" t="str">
        <f>IF(Tabela2[[#This Row],[Tipo]] = 0,LOOKUP(Tabela2[[#This Row],[RESUMO]],Tabela3[Grupo],Tabela3[Meus produtos]),VLOOKUP(Tabela2[[#This Row],[Código]],Tabela4[[Código NBS/LC116]:[Meus serviços]],3,0))</f>
        <v>Não</v>
      </c>
      <c r="C4803" t="str">
        <f>IF(E4803=0,TEXT(dados!A4718,"00000000"),IF(E4803=2,TEXT(dados!A4718,"0000"),TEXT(dados!A4718,"#")))</f>
        <v>44083999</v>
      </c>
      <c r="D4803" t="str">
        <f>IF(dados!B4718=0,"",dados!B4718)</f>
        <v/>
      </c>
      <c r="E4803">
        <f>dados!C4718</f>
        <v>0</v>
      </c>
      <c r="F4803" t="str">
        <f>dados!D4718</f>
        <v>Folhas de outs.madeiras tropicais,espessura&lt;=6mm</v>
      </c>
      <c r="G4803"/>
      <c r="H4803"/>
      <c r="I4803"/>
      <c r="J4803"/>
      <c r="K4803" s="13"/>
      <c r="L4803" s="13">
        <f>dados!I4718/100</f>
        <v>0.13880000000000001</v>
      </c>
      <c r="M4803" s="13">
        <f>dados!J4718/100</f>
        <v>0.16579999999999998</v>
      </c>
      <c r="N4803" s="13">
        <f>dados!K4718/100</f>
        <v>0.18</v>
      </c>
      <c r="O4803" s="13">
        <f>dados!L4718/100</f>
        <v>0</v>
      </c>
      <c r="P4803" s="12" t="str">
        <f>LEFT(Tabela2[[#This Row],[Código]],2)</f>
        <v>44</v>
      </c>
    </row>
    <row r="4804" spans="2:16" ht="15" customHeight="1" x14ac:dyDescent="0.25">
      <c r="B4804" s="31" t="str">
        <f>IF(Tabela2[[#This Row],[Tipo]] = 0,LOOKUP(Tabela2[[#This Row],[RESUMO]],Tabela3[Grupo],Tabela3[Meus produtos]),VLOOKUP(Tabela2[[#This Row],[Código]],Tabela4[[Código NBS/LC116]:[Meus serviços]],3,0))</f>
        <v>Não</v>
      </c>
      <c r="C4804" t="str">
        <f>IF(E4804=0,TEXT(dados!A4719,"00000000"),IF(E4804=2,TEXT(dados!A4719,"0000"),TEXT(dados!A4719,"#")))</f>
        <v>44089010</v>
      </c>
      <c r="D4804" t="str">
        <f>IF(dados!B4719=0,"",dados!B4719)</f>
        <v/>
      </c>
      <c r="E4804">
        <f>dados!C4719</f>
        <v>0</v>
      </c>
      <c r="F4804" t="str">
        <f>dados!D4719</f>
        <v>Outs folhas de outs.madeiras,obtidas por corte de madeira estratificada</v>
      </c>
      <c r="G4804"/>
      <c r="H4804"/>
      <c r="I4804"/>
      <c r="J4804"/>
      <c r="K4804" s="13"/>
      <c r="L4804" s="13">
        <f>dados!I4719/100</f>
        <v>0.1429</v>
      </c>
      <c r="M4804" s="13">
        <f>dados!J4719/100</f>
        <v>0.17430000000000001</v>
      </c>
      <c r="N4804" s="13">
        <f>dados!K4719/100</f>
        <v>0.18</v>
      </c>
      <c r="O4804" s="13">
        <f>dados!L4719/100</f>
        <v>0</v>
      </c>
      <c r="P4804" s="12" t="str">
        <f>LEFT(Tabela2[[#This Row],[Código]],2)</f>
        <v>44</v>
      </c>
    </row>
    <row r="4805" spans="2:16" ht="15" customHeight="1" x14ac:dyDescent="0.25">
      <c r="B4805" s="31" t="str">
        <f>IF(Tabela2[[#This Row],[Tipo]] = 0,LOOKUP(Tabela2[[#This Row],[RESUMO]],Tabela3[Grupo],Tabela3[Meus produtos]),VLOOKUP(Tabela2[[#This Row],[Código]],Tabela4[[Código NBS/LC116]:[Meus serviços]],3,0))</f>
        <v>Não</v>
      </c>
      <c r="C4805" t="str">
        <f>IF(E4805=0,TEXT(dados!A4720,"00000000"),IF(E4805=2,TEXT(dados!A4720,"0000"),TEXT(dados!A4720,"#")))</f>
        <v>44089090</v>
      </c>
      <c r="D4805" t="str">
        <f>IF(dados!B4720=0,"",dados!B4720)</f>
        <v/>
      </c>
      <c r="E4805">
        <f>dados!C4720</f>
        <v>0</v>
      </c>
      <c r="F4805" t="str">
        <f>dados!D4720</f>
        <v>Folhas p/folhead.etc.de outs.madeiras</v>
      </c>
      <c r="G4805"/>
      <c r="H4805"/>
      <c r="I4805"/>
      <c r="J4805"/>
      <c r="K4805" s="13"/>
      <c r="L4805" s="13">
        <f>dados!I4720/100</f>
        <v>0.13880000000000001</v>
      </c>
      <c r="M4805" s="13">
        <f>dados!J4720/100</f>
        <v>0.16579999999999998</v>
      </c>
      <c r="N4805" s="13">
        <f>dados!K4720/100</f>
        <v>0.18</v>
      </c>
      <c r="O4805" s="13">
        <f>dados!L4720/100</f>
        <v>0</v>
      </c>
      <c r="P4805" s="12" t="str">
        <f>LEFT(Tabela2[[#This Row],[Código]],2)</f>
        <v>44</v>
      </c>
    </row>
    <row r="4806" spans="2:16" ht="15" customHeight="1" x14ac:dyDescent="0.25">
      <c r="B4806" s="31" t="str">
        <f>IF(Tabela2[[#This Row],[Tipo]] = 0,LOOKUP(Tabela2[[#This Row],[RESUMO]],Tabela3[Grupo],Tabela3[Meus produtos]),VLOOKUP(Tabela2[[#This Row],[Código]],Tabela4[[Código NBS/LC116]:[Meus serviços]],3,0))</f>
        <v>Não</v>
      </c>
      <c r="C4806" t="str">
        <f>IF(E4806=0,TEXT(dados!A4721,"00000000"),IF(E4806=2,TEXT(dados!A4721,"0000"),TEXT(dados!A4721,"#")))</f>
        <v>44091000</v>
      </c>
      <c r="D4806" t="str">
        <f>IF(dados!B4721=0,"",dados!B4721)</f>
        <v/>
      </c>
      <c r="E4806">
        <f>dados!C4721</f>
        <v>0</v>
      </c>
      <c r="F4806" t="str">
        <f>dados!D4721</f>
        <v>Madeira de coniferas,perfilada</v>
      </c>
      <c r="G4806"/>
      <c r="H4806"/>
      <c r="I4806"/>
      <c r="J4806"/>
      <c r="K4806" s="13"/>
      <c r="L4806" s="13">
        <f>dados!I4721/100</f>
        <v>0.1429</v>
      </c>
      <c r="M4806" s="13">
        <f>dados!J4721/100</f>
        <v>0.17430000000000001</v>
      </c>
      <c r="N4806" s="13">
        <f>dados!K4721/100</f>
        <v>0.18</v>
      </c>
      <c r="O4806" s="13">
        <f>dados!L4721/100</f>
        <v>0</v>
      </c>
      <c r="P4806" s="12" t="str">
        <f>LEFT(Tabela2[[#This Row],[Código]],2)</f>
        <v>44</v>
      </c>
    </row>
    <row r="4807" spans="2:16" ht="15" customHeight="1" x14ac:dyDescent="0.25">
      <c r="B4807" s="31" t="str">
        <f>IF(Tabela2[[#This Row],[Tipo]] = 0,LOOKUP(Tabela2[[#This Row],[RESUMO]],Tabela3[Grupo],Tabela3[Meus produtos]),VLOOKUP(Tabela2[[#This Row],[Código]],Tabela4[[Código NBS/LC116]:[Meus serviços]],3,0))</f>
        <v>Não</v>
      </c>
      <c r="C4807" t="str">
        <f>IF(E4807=0,TEXT(dados!A4722,"00000000"),IF(E4807=2,TEXT(dados!A4722,"0000"),TEXT(dados!A4722,"#")))</f>
        <v>44092100</v>
      </c>
      <c r="D4807" t="str">
        <f>IF(dados!B4722=0,"",dados!B4722)</f>
        <v/>
      </c>
      <c r="E4807">
        <f>dados!C4722</f>
        <v>0</v>
      </c>
      <c r="F4807" t="str">
        <f>dados!D4722</f>
        <v>Madeira de bambu,perfilada</v>
      </c>
      <c r="G4807"/>
      <c r="H4807"/>
      <c r="I4807"/>
      <c r="J4807"/>
      <c r="K4807" s="13"/>
      <c r="L4807" s="13">
        <f>dados!I4722/100</f>
        <v>0.1429</v>
      </c>
      <c r="M4807" s="13">
        <f>dados!J4722/100</f>
        <v>0.17430000000000001</v>
      </c>
      <c r="N4807" s="13">
        <f>dados!K4722/100</f>
        <v>0.18</v>
      </c>
      <c r="O4807" s="13">
        <f>dados!L4722/100</f>
        <v>0</v>
      </c>
      <c r="P4807" s="12" t="str">
        <f>LEFT(Tabela2[[#This Row],[Código]],2)</f>
        <v>44</v>
      </c>
    </row>
    <row r="4808" spans="2:16" ht="15" customHeight="1" x14ac:dyDescent="0.25">
      <c r="B4808" s="31" t="str">
        <f>IF(Tabela2[[#This Row],[Tipo]] = 0,LOOKUP(Tabela2[[#This Row],[RESUMO]],Tabela3[Grupo],Tabela3[Meus produtos]),VLOOKUP(Tabela2[[#This Row],[Código]],Tabela4[[Código NBS/LC116]:[Meus serviços]],3,0))</f>
        <v>Não</v>
      </c>
      <c r="C4808" t="str">
        <f>IF(E4808=0,TEXT(dados!A4723,"00000000"),IF(E4808=2,TEXT(dados!A4723,"0000"),TEXT(dados!A4723,"#")))</f>
        <v>44092200</v>
      </c>
      <c r="D4808" t="str">
        <f>IF(dados!B4723=0,"",dados!B4723)</f>
        <v/>
      </c>
      <c r="E4808">
        <f>dados!C4723</f>
        <v>0</v>
      </c>
      <c r="F4808" t="str">
        <f>dados!D4723</f>
        <v>De madeiras tropicais</v>
      </c>
      <c r="G4808"/>
      <c r="H4808"/>
      <c r="I4808"/>
      <c r="J4808"/>
      <c r="K4808" s="13"/>
      <c r="L4808" s="13">
        <f>dados!I4723/100</f>
        <v>0.1429</v>
      </c>
      <c r="M4808" s="13">
        <f>dados!J4723/100</f>
        <v>0.17430000000000001</v>
      </c>
      <c r="N4808" s="13">
        <f>dados!K4723/100</f>
        <v>0.18</v>
      </c>
      <c r="O4808" s="13">
        <f>dados!L4723/100</f>
        <v>0</v>
      </c>
      <c r="P4808" s="12" t="str">
        <f>LEFT(Tabela2[[#This Row],[Código]],2)</f>
        <v>44</v>
      </c>
    </row>
    <row r="4809" spans="2:16" ht="15" customHeight="1" x14ac:dyDescent="0.25">
      <c r="B4809" s="31" t="str">
        <f>IF(Tabela2[[#This Row],[Tipo]] = 0,LOOKUP(Tabela2[[#This Row],[RESUMO]],Tabela3[Grupo],Tabela3[Meus produtos]),VLOOKUP(Tabela2[[#This Row],[Código]],Tabela4[[Código NBS/LC116]:[Meus serviços]],3,0))</f>
        <v>Não</v>
      </c>
      <c r="C4809" t="str">
        <f>IF(E4809=0,TEXT(dados!A4724,"00000000"),IF(E4809=2,TEXT(dados!A4724,"0000"),TEXT(dados!A4724,"#")))</f>
        <v>44092900</v>
      </c>
      <c r="D4809" t="str">
        <f>IF(dados!B4724=0,"",dados!B4724)</f>
        <v/>
      </c>
      <c r="E4809">
        <f>dados!C4724</f>
        <v>0</v>
      </c>
      <c r="F4809" t="str">
        <f>dados!D4724</f>
        <v>Madeira de nao coniferas,perfilada</v>
      </c>
      <c r="G4809"/>
      <c r="H4809"/>
      <c r="I4809"/>
      <c r="J4809"/>
      <c r="K4809" s="13"/>
      <c r="L4809" s="13">
        <f>dados!I4724/100</f>
        <v>0.1429</v>
      </c>
      <c r="M4809" s="13">
        <f>dados!J4724/100</f>
        <v>0.17430000000000001</v>
      </c>
      <c r="N4809" s="13">
        <f>dados!K4724/100</f>
        <v>0.18</v>
      </c>
      <c r="O4809" s="13">
        <f>dados!L4724/100</f>
        <v>0</v>
      </c>
      <c r="P4809" s="12" t="str">
        <f>LEFT(Tabela2[[#This Row],[Código]],2)</f>
        <v>44</v>
      </c>
    </row>
    <row r="4810" spans="2:16" ht="15" customHeight="1" x14ac:dyDescent="0.25">
      <c r="B4810" s="31" t="str">
        <f>IF(Tabela2[[#This Row],[Tipo]] = 0,LOOKUP(Tabela2[[#This Row],[RESUMO]],Tabela3[Grupo],Tabela3[Meus produtos]),VLOOKUP(Tabela2[[#This Row],[Código]],Tabela4[[Código NBS/LC116]:[Meus serviços]],3,0))</f>
        <v>Não</v>
      </c>
      <c r="C4810" t="str">
        <f>IF(E4810=0,TEXT(dados!A4725,"00000000"),IF(E4810=2,TEXT(dados!A4725,"0000"),TEXT(dados!A4725,"#")))</f>
        <v>44101110</v>
      </c>
      <c r="D4810" t="str">
        <f>IF(dados!B4725=0,"",dados!B4725)</f>
        <v/>
      </c>
      <c r="E4810">
        <f>dados!C4725</f>
        <v>0</v>
      </c>
      <c r="F4810" t="str">
        <f>dados!D4725</f>
        <v>Paineis de particulas de madeira, em bruto ou simplesmente polidos</v>
      </c>
      <c r="G4810"/>
      <c r="H4810"/>
      <c r="I4810"/>
      <c r="J4810"/>
      <c r="K4810" s="13"/>
      <c r="L4810" s="13">
        <f>dados!I4725/100</f>
        <v>0.13880000000000001</v>
      </c>
      <c r="M4810" s="13">
        <f>dados!J4725/100</f>
        <v>0.17019999999999999</v>
      </c>
      <c r="N4810" s="13">
        <f>dados!K4725/100</f>
        <v>0.12</v>
      </c>
      <c r="O4810" s="13">
        <f>dados!L4725/100</f>
        <v>0</v>
      </c>
      <c r="P4810" s="12" t="str">
        <f>LEFT(Tabela2[[#This Row],[Código]],2)</f>
        <v>44</v>
      </c>
    </row>
    <row r="4811" spans="2:16" ht="15" customHeight="1" x14ac:dyDescent="0.25">
      <c r="B4811" s="31" t="str">
        <f>IF(Tabela2[[#This Row],[Tipo]] = 0,LOOKUP(Tabela2[[#This Row],[RESUMO]],Tabela3[Grupo],Tabela3[Meus produtos]),VLOOKUP(Tabela2[[#This Row],[Código]],Tabela4[[Código NBS/LC116]:[Meus serviços]],3,0))</f>
        <v>Não</v>
      </c>
      <c r="C4811" t="str">
        <f>IF(E4811=0,TEXT(dados!A4726,"00000000"),IF(E4811=2,TEXT(dados!A4726,"0000"),TEXT(dados!A4726,"#")))</f>
        <v>44101121</v>
      </c>
      <c r="D4811" t="str">
        <f>IF(dados!B4726=0,"",dados!B4726)</f>
        <v/>
      </c>
      <c r="E4811">
        <f>dados!C4726</f>
        <v>0</v>
      </c>
      <c r="F4811" t="str">
        <f>dados!D4726</f>
        <v>Paineis de particulas de madeira, recobertos na superficie com papel impregnado de melamina em ambas as faces, com pelicula protetora na face superior e trabalho de encaixe nas quatro laterais, dos tipos utilizados para pavimentos</v>
      </c>
      <c r="G4811"/>
      <c r="H4811"/>
      <c r="I4811"/>
      <c r="J4811"/>
      <c r="K4811" s="13"/>
      <c r="L4811" s="13">
        <f>dados!I4726/100</f>
        <v>0.13449999999999998</v>
      </c>
      <c r="M4811" s="13">
        <f>dados!J4726/100</f>
        <v>0.1699</v>
      </c>
      <c r="N4811" s="13">
        <f>dados!K4726/100</f>
        <v>0.12</v>
      </c>
      <c r="O4811" s="13">
        <f>dados!L4726/100</f>
        <v>0</v>
      </c>
      <c r="P4811" s="12" t="str">
        <f>LEFT(Tabela2[[#This Row],[Código]],2)</f>
        <v>44</v>
      </c>
    </row>
    <row r="4812" spans="2:16" ht="15" customHeight="1" x14ac:dyDescent="0.25">
      <c r="B4812" s="31" t="str">
        <f>IF(Tabela2[[#This Row],[Tipo]] = 0,LOOKUP(Tabela2[[#This Row],[RESUMO]],Tabela3[Grupo],Tabela3[Meus produtos]),VLOOKUP(Tabela2[[#This Row],[Código]],Tabela4[[Código NBS/LC116]:[Meus serviços]],3,0))</f>
        <v>Não</v>
      </c>
      <c r="C4812" t="str">
        <f>IF(E4812=0,TEXT(dados!A4727,"00000000"),IF(E4812=2,TEXT(dados!A4727,"0000"),TEXT(dados!A4727,"#")))</f>
        <v>44101129</v>
      </c>
      <c r="D4812" t="str">
        <f>IF(dados!B4727=0,"",dados!B4727)</f>
        <v/>
      </c>
      <c r="E4812">
        <f>dados!C4727</f>
        <v>0</v>
      </c>
      <c r="F4812" t="str">
        <f>dados!D4727</f>
        <v>Outros paineis de particulas de madeira, recobertos na superficie com papel impregnado de melamina</v>
      </c>
      <c r="G4812"/>
      <c r="H4812"/>
      <c r="I4812"/>
      <c r="J4812"/>
      <c r="K4812" s="13"/>
      <c r="L4812" s="13">
        <f>dados!I4727/100</f>
        <v>0.13880000000000001</v>
      </c>
      <c r="M4812" s="13">
        <f>dados!J4727/100</f>
        <v>0.17019999999999999</v>
      </c>
      <c r="N4812" s="13">
        <f>dados!K4727/100</f>
        <v>0.12</v>
      </c>
      <c r="O4812" s="13">
        <f>dados!L4727/100</f>
        <v>0</v>
      </c>
      <c r="P4812" s="12" t="str">
        <f>LEFT(Tabela2[[#This Row],[Código]],2)</f>
        <v>44</v>
      </c>
    </row>
    <row r="4813" spans="2:16" ht="15" customHeight="1" x14ac:dyDescent="0.25">
      <c r="B4813" s="31" t="str">
        <f>IF(Tabela2[[#This Row],[Tipo]] = 0,LOOKUP(Tabela2[[#This Row],[RESUMO]],Tabela3[Grupo],Tabela3[Meus produtos]),VLOOKUP(Tabela2[[#This Row],[Código]],Tabela4[[Código NBS/LC116]:[Meus serviços]],3,0))</f>
        <v>Não</v>
      </c>
      <c r="C4813" t="str">
        <f>IF(E4813=0,TEXT(dados!A4728,"00000000"),IF(E4813=2,TEXT(dados!A4728,"0000"),TEXT(dados!A4728,"#")))</f>
        <v>44101190</v>
      </c>
      <c r="D4813" t="str">
        <f>IF(dados!B4728=0,"",dados!B4728)</f>
        <v/>
      </c>
      <c r="E4813">
        <f>dados!C4728</f>
        <v>0</v>
      </c>
      <c r="F4813" t="str">
        <f>dados!D4728</f>
        <v>Outros paineis de madeira</v>
      </c>
      <c r="G4813"/>
      <c r="H4813"/>
      <c r="I4813"/>
      <c r="J4813"/>
      <c r="K4813" s="13"/>
      <c r="L4813" s="13">
        <f>dados!I4728/100</f>
        <v>0.13880000000000001</v>
      </c>
      <c r="M4813" s="13">
        <f>dados!J4728/100</f>
        <v>0.17019999999999999</v>
      </c>
      <c r="N4813" s="13">
        <f>dados!K4728/100</f>
        <v>0.12</v>
      </c>
      <c r="O4813" s="13">
        <f>dados!L4728/100</f>
        <v>0</v>
      </c>
      <c r="P4813" s="12" t="str">
        <f>LEFT(Tabela2[[#This Row],[Código]],2)</f>
        <v>44</v>
      </c>
    </row>
    <row r="4814" spans="2:16" ht="15" customHeight="1" x14ac:dyDescent="0.25">
      <c r="B4814" s="31" t="str">
        <f>IF(Tabela2[[#This Row],[Tipo]] = 0,LOOKUP(Tabela2[[#This Row],[RESUMO]],Tabela3[Grupo],Tabela3[Meus produtos]),VLOOKUP(Tabela2[[#This Row],[Código]],Tabela4[[Código NBS/LC116]:[Meus serviços]],3,0))</f>
        <v>Não</v>
      </c>
      <c r="C4814" t="str">
        <f>IF(E4814=0,TEXT(dados!A4729,"00000000"),IF(E4814=2,TEXT(dados!A4729,"0000"),TEXT(dados!A4729,"#")))</f>
        <v>44101210</v>
      </c>
      <c r="D4814" t="str">
        <f>IF(dados!B4729=0,"",dados!B4729)</f>
        <v/>
      </c>
      <c r="E4814">
        <f>dados!C4729</f>
        <v>0</v>
      </c>
      <c r="F4814" t="str">
        <f>dados!D4729</f>
        <v>Paineis de madeira denominados denominados “oriented strand board” (osb), em bruto ou polidos</v>
      </c>
      <c r="G4814"/>
      <c r="H4814"/>
      <c r="I4814"/>
      <c r="J4814"/>
      <c r="K4814" s="13"/>
      <c r="L4814" s="13">
        <f>dados!I4729/100</f>
        <v>0.13880000000000001</v>
      </c>
      <c r="M4814" s="13">
        <f>dados!J4729/100</f>
        <v>0.17019999999999999</v>
      </c>
      <c r="N4814" s="13">
        <f>dados!K4729/100</f>
        <v>0.12</v>
      </c>
      <c r="O4814" s="13">
        <f>dados!L4729/100</f>
        <v>0</v>
      </c>
      <c r="P4814" s="12" t="str">
        <f>LEFT(Tabela2[[#This Row],[Código]],2)</f>
        <v>44</v>
      </c>
    </row>
    <row r="4815" spans="2:16" ht="15" customHeight="1" x14ac:dyDescent="0.25">
      <c r="B4815" s="31" t="str">
        <f>IF(Tabela2[[#This Row],[Tipo]] = 0,LOOKUP(Tabela2[[#This Row],[RESUMO]],Tabela3[Grupo],Tabela3[Meus produtos]),VLOOKUP(Tabela2[[#This Row],[Código]],Tabela4[[Código NBS/LC116]:[Meus serviços]],3,0))</f>
        <v>Não</v>
      </c>
      <c r="C4815" t="str">
        <f>IF(E4815=0,TEXT(dados!A4730,"00000000"),IF(E4815=2,TEXT(dados!A4730,"0000"),TEXT(dados!A4730,"#")))</f>
        <v>44101290</v>
      </c>
      <c r="D4815" t="str">
        <f>IF(dados!B4730=0,"",dados!B4730)</f>
        <v/>
      </c>
      <c r="E4815">
        <f>dados!C4730</f>
        <v>0</v>
      </c>
      <c r="F4815" t="str">
        <f>dados!D4730</f>
        <v>Outros paineis de madeira denominados denominados “oriented strand board” (osb)</v>
      </c>
      <c r="G4815"/>
      <c r="H4815"/>
      <c r="I4815"/>
      <c r="J4815"/>
      <c r="K4815" s="13"/>
      <c r="L4815" s="13">
        <f>dados!I4730/100</f>
        <v>0.13880000000000001</v>
      </c>
      <c r="M4815" s="13">
        <f>dados!J4730/100</f>
        <v>0.17019999999999999</v>
      </c>
      <c r="N4815" s="13">
        <f>dados!K4730/100</f>
        <v>0.12</v>
      </c>
      <c r="O4815" s="13">
        <f>dados!L4730/100</f>
        <v>0</v>
      </c>
      <c r="P4815" s="12" t="str">
        <f>LEFT(Tabela2[[#This Row],[Código]],2)</f>
        <v>44</v>
      </c>
    </row>
    <row r="4816" spans="2:16" ht="15" customHeight="1" x14ac:dyDescent="0.25">
      <c r="B4816" s="31" t="str">
        <f>IF(Tabela2[[#This Row],[Tipo]] = 0,LOOKUP(Tabela2[[#This Row],[RESUMO]],Tabela3[Grupo],Tabela3[Meus produtos]),VLOOKUP(Tabela2[[#This Row],[Código]],Tabela4[[Código NBS/LC116]:[Meus serviços]],3,0))</f>
        <v>Não</v>
      </c>
      <c r="C4816" t="str">
        <f>IF(E4816=0,TEXT(dados!A4731,"00000000"),IF(E4816=2,TEXT(dados!A4731,"0000"),TEXT(dados!A4731,"#")))</f>
        <v>44101911</v>
      </c>
      <c r="D4816" t="str">
        <f>IF(dados!B4731=0,"",dados!B4731)</f>
        <v/>
      </c>
      <c r="E4816">
        <f>dados!C4731</f>
        <v>0</v>
      </c>
      <c r="F4816" t="str">
        <f>dados!D4731</f>
        <v>Paineis de madeira denominados waferboard, em bruto ou polidos</v>
      </c>
      <c r="G4816"/>
      <c r="H4816"/>
      <c r="I4816"/>
      <c r="J4816"/>
      <c r="K4816" s="13"/>
      <c r="L4816" s="13">
        <f>dados!I4731/100</f>
        <v>0.13880000000000001</v>
      </c>
      <c r="M4816" s="13">
        <f>dados!J4731/100</f>
        <v>0.17019999999999999</v>
      </c>
      <c r="N4816" s="13">
        <f>dados!K4731/100</f>
        <v>0.12</v>
      </c>
      <c r="O4816" s="13">
        <f>dados!L4731/100</f>
        <v>0</v>
      </c>
      <c r="P4816" s="12" t="str">
        <f>LEFT(Tabela2[[#This Row],[Código]],2)</f>
        <v>44</v>
      </c>
    </row>
    <row r="4817" spans="2:16" ht="15" customHeight="1" x14ac:dyDescent="0.25">
      <c r="B4817" s="31" t="str">
        <f>IF(Tabela2[[#This Row],[Tipo]] = 0,LOOKUP(Tabela2[[#This Row],[RESUMO]],Tabela3[Grupo],Tabela3[Meus produtos]),VLOOKUP(Tabela2[[#This Row],[Código]],Tabela4[[Código NBS/LC116]:[Meus serviços]],3,0))</f>
        <v>Não</v>
      </c>
      <c r="C4817" t="str">
        <f>IF(E4817=0,TEXT(dados!A4732,"00000000"),IF(E4817=2,TEXT(dados!A4732,"0000"),TEXT(dados!A4732,"#")))</f>
        <v>44101919</v>
      </c>
      <c r="D4817" t="str">
        <f>IF(dados!B4732=0,"",dados!B4732)</f>
        <v/>
      </c>
      <c r="E4817">
        <f>dados!C4732</f>
        <v>0</v>
      </c>
      <c r="F4817" t="str">
        <f>dados!D4732</f>
        <v>Outs paineis de madeira denominados waferboard</v>
      </c>
      <c r="G4817"/>
      <c r="H4817"/>
      <c r="I4817"/>
      <c r="J4817"/>
      <c r="K4817" s="13"/>
      <c r="L4817" s="13">
        <f>dados!I4732/100</f>
        <v>0.13880000000000001</v>
      </c>
      <c r="M4817" s="13">
        <f>dados!J4732/100</f>
        <v>0.17019999999999999</v>
      </c>
      <c r="N4817" s="13">
        <f>dados!K4732/100</f>
        <v>0.12</v>
      </c>
      <c r="O4817" s="13">
        <f>dados!L4732/100</f>
        <v>0</v>
      </c>
      <c r="P4817" s="12" t="str">
        <f>LEFT(Tabela2[[#This Row],[Código]],2)</f>
        <v>44</v>
      </c>
    </row>
    <row r="4818" spans="2:16" ht="15" customHeight="1" x14ac:dyDescent="0.25">
      <c r="B4818" s="31" t="str">
        <f>IF(Tabela2[[#This Row],[Tipo]] = 0,LOOKUP(Tabela2[[#This Row],[RESUMO]],Tabela3[Grupo],Tabela3[Meus produtos]),VLOOKUP(Tabela2[[#This Row],[Código]],Tabela4[[Código NBS/LC116]:[Meus serviços]],3,0))</f>
        <v>Não</v>
      </c>
      <c r="C4818" t="str">
        <f>IF(E4818=0,TEXT(dados!A4733,"00000000"),IF(E4818=2,TEXT(dados!A4733,"0000"),TEXT(dados!A4733,"#")))</f>
        <v>44101991</v>
      </c>
      <c r="D4818" t="str">
        <f>IF(dados!B4733=0,"",dados!B4733)</f>
        <v/>
      </c>
      <c r="E4818">
        <f>dados!C4733</f>
        <v>0</v>
      </c>
      <c r="F4818" t="str">
        <f>dados!D4733</f>
        <v>Outros paineis de madeira, em bruto ou simplesmente polidos</v>
      </c>
      <c r="G4818"/>
      <c r="H4818"/>
      <c r="I4818"/>
      <c r="J4818"/>
      <c r="K4818" s="13"/>
      <c r="L4818" s="13">
        <f>dados!I4733/100</f>
        <v>0.13880000000000001</v>
      </c>
      <c r="M4818" s="13">
        <f>dados!J4733/100</f>
        <v>0.17019999999999999</v>
      </c>
      <c r="N4818" s="13">
        <f>dados!K4733/100</f>
        <v>0.12</v>
      </c>
      <c r="O4818" s="13">
        <f>dados!L4733/100</f>
        <v>0</v>
      </c>
      <c r="P4818" s="12" t="str">
        <f>LEFT(Tabela2[[#This Row],[Código]],2)</f>
        <v>44</v>
      </c>
    </row>
    <row r="4819" spans="2:16" ht="15" customHeight="1" x14ac:dyDescent="0.25">
      <c r="B4819" s="31" t="str">
        <f>IF(Tabela2[[#This Row],[Tipo]] = 0,LOOKUP(Tabela2[[#This Row],[RESUMO]],Tabela3[Grupo],Tabela3[Meus produtos]),VLOOKUP(Tabela2[[#This Row],[Código]],Tabela4[[Código NBS/LC116]:[Meus serviços]],3,0))</f>
        <v>Não</v>
      </c>
      <c r="C4819" t="str">
        <f>IF(E4819=0,TEXT(dados!A4734,"00000000"),IF(E4819=2,TEXT(dados!A4734,"0000"),TEXT(dados!A4734,"#")))</f>
        <v>44101992</v>
      </c>
      <c r="D4819" t="str">
        <f>IF(dados!B4734=0,"",dados!B4734)</f>
        <v/>
      </c>
      <c r="E4819">
        <f>dados!C4734</f>
        <v>0</v>
      </c>
      <c r="F4819" t="str">
        <f>dados!D4734</f>
        <v>Outros paineis de madeira, recobeeros na superficie c/ papel impregnado de melamina</v>
      </c>
      <c r="G4819"/>
      <c r="H4819"/>
      <c r="I4819"/>
      <c r="J4819"/>
      <c r="K4819" s="13"/>
      <c r="L4819" s="13">
        <f>dados!I4734/100</f>
        <v>0.13880000000000001</v>
      </c>
      <c r="M4819" s="13">
        <f>dados!J4734/100</f>
        <v>0.17019999999999999</v>
      </c>
      <c r="N4819" s="13">
        <f>dados!K4734/100</f>
        <v>0.12</v>
      </c>
      <c r="O4819" s="13">
        <f>dados!L4734/100</f>
        <v>0</v>
      </c>
      <c r="P4819" s="12" t="str">
        <f>LEFT(Tabela2[[#This Row],[Código]],2)</f>
        <v>44</v>
      </c>
    </row>
    <row r="4820" spans="2:16" ht="15" customHeight="1" x14ac:dyDescent="0.25">
      <c r="B4820" s="31" t="str">
        <f>IF(Tabela2[[#This Row],[Tipo]] = 0,LOOKUP(Tabela2[[#This Row],[RESUMO]],Tabela3[Grupo],Tabela3[Meus produtos]),VLOOKUP(Tabela2[[#This Row],[Código]],Tabela4[[Código NBS/LC116]:[Meus serviços]],3,0))</f>
        <v>Não</v>
      </c>
      <c r="C4820" t="str">
        <f>IF(E4820=0,TEXT(dados!A4735,"00000000"),IF(E4820=2,TEXT(dados!A4735,"0000"),TEXT(dados!A4735,"#")))</f>
        <v>44101999</v>
      </c>
      <c r="D4820" t="str">
        <f>IF(dados!B4735=0,"",dados!B4735)</f>
        <v/>
      </c>
      <c r="E4820">
        <f>dados!C4735</f>
        <v>0</v>
      </c>
      <c r="F4820" t="str">
        <f>dados!D4735</f>
        <v>Outros paineis de madeira</v>
      </c>
      <c r="G4820"/>
      <c r="H4820"/>
      <c r="I4820"/>
      <c r="J4820"/>
      <c r="K4820" s="13"/>
      <c r="L4820" s="13">
        <f>dados!I4735/100</f>
        <v>0.13880000000000001</v>
      </c>
      <c r="M4820" s="13">
        <f>dados!J4735/100</f>
        <v>0.17019999999999999</v>
      </c>
      <c r="N4820" s="13">
        <f>dados!K4735/100</f>
        <v>0.12</v>
      </c>
      <c r="O4820" s="13">
        <f>dados!L4735/100</f>
        <v>0</v>
      </c>
      <c r="P4820" s="12" t="str">
        <f>LEFT(Tabela2[[#This Row],[Código]],2)</f>
        <v>44</v>
      </c>
    </row>
    <row r="4821" spans="2:16" ht="15" customHeight="1" x14ac:dyDescent="0.25">
      <c r="B4821" s="31" t="str">
        <f>IF(Tabela2[[#This Row],[Tipo]] = 0,LOOKUP(Tabela2[[#This Row],[RESUMO]],Tabela3[Grupo],Tabela3[Meus produtos]),VLOOKUP(Tabela2[[#This Row],[Código]],Tabela4[[Código NBS/LC116]:[Meus serviços]],3,0))</f>
        <v>Não</v>
      </c>
      <c r="C4821" t="str">
        <f>IF(E4821=0,TEXT(dados!A4736,"00000000"),IF(E4821=2,TEXT(dados!A4736,"0000"),TEXT(dados!A4736,"#")))</f>
        <v>44109000</v>
      </c>
      <c r="D4821" t="str">
        <f>IF(dados!B4736=0,"",dados!B4736)</f>
        <v/>
      </c>
      <c r="E4821">
        <f>dados!C4736</f>
        <v>0</v>
      </c>
      <c r="F4821" t="str">
        <f>dados!D4736</f>
        <v>Paineis de outs.materias lenhosas</v>
      </c>
      <c r="G4821"/>
      <c r="H4821"/>
      <c r="I4821"/>
      <c r="J4821"/>
      <c r="K4821" s="13"/>
      <c r="L4821" s="13">
        <f>dados!I4736/100</f>
        <v>0.13880000000000001</v>
      </c>
      <c r="M4821" s="13">
        <f>dados!J4736/100</f>
        <v>0.17019999999999999</v>
      </c>
      <c r="N4821" s="13">
        <f>dados!K4736/100</f>
        <v>0.18</v>
      </c>
      <c r="O4821" s="13">
        <f>dados!L4736/100</f>
        <v>0</v>
      </c>
      <c r="P4821" s="12" t="str">
        <f>LEFT(Tabela2[[#This Row],[Código]],2)</f>
        <v>44</v>
      </c>
    </row>
    <row r="4822" spans="2:16" ht="15" customHeight="1" x14ac:dyDescent="0.25">
      <c r="B4822" s="31" t="str">
        <f>IF(Tabela2[[#This Row],[Tipo]] = 0,LOOKUP(Tabela2[[#This Row],[RESUMO]],Tabela3[Grupo],Tabela3[Meus produtos]),VLOOKUP(Tabela2[[#This Row],[Código]],Tabela4[[Código NBS/LC116]:[Meus serviços]],3,0))</f>
        <v>Não</v>
      </c>
      <c r="C4822" t="str">
        <f>IF(E4822=0,TEXT(dados!A4737,"00000000"),IF(E4822=2,TEXT(dados!A4737,"0000"),TEXT(dados!A4737,"#")))</f>
        <v>44111210</v>
      </c>
      <c r="D4822" t="str">
        <f>IF(dados!B4737=0,"",dados!B4737)</f>
        <v/>
      </c>
      <c r="E4822">
        <f>dados!C4737</f>
        <v>0</v>
      </c>
      <c r="F4822" t="str">
        <f>dados!D4737</f>
        <v>Paineis de fibras de madeira,de media densidade (denominados mdf) de espessura &lt;=5mm, n/trab.mecan. nem recobertos a superficie</v>
      </c>
      <c r="G4822"/>
      <c r="H4822"/>
      <c r="I4822"/>
      <c r="J4822"/>
      <c r="K4822" s="13"/>
      <c r="L4822" s="13">
        <f>dados!I4737/100</f>
        <v>0.13880000000000001</v>
      </c>
      <c r="M4822" s="13">
        <f>dados!J4737/100</f>
        <v>0.17019999999999999</v>
      </c>
      <c r="N4822" s="13">
        <f>dados!K4737/100</f>
        <v>0.12</v>
      </c>
      <c r="O4822" s="13">
        <f>dados!L4737/100</f>
        <v>0</v>
      </c>
      <c r="P4822" s="12" t="str">
        <f>LEFT(Tabela2[[#This Row],[Código]],2)</f>
        <v>44</v>
      </c>
    </row>
    <row r="4823" spans="2:16" ht="15" customHeight="1" x14ac:dyDescent="0.25">
      <c r="B4823" s="31" t="str">
        <f>IF(Tabela2[[#This Row],[Tipo]] = 0,LOOKUP(Tabela2[[#This Row],[RESUMO]],Tabela3[Grupo],Tabela3[Meus produtos]),VLOOKUP(Tabela2[[#This Row],[Código]],Tabela4[[Código NBS/LC116]:[Meus serviços]],3,0))</f>
        <v>Não</v>
      </c>
      <c r="C4823" t="str">
        <f>IF(E4823=0,TEXT(dados!A4738,"00000000"),IF(E4823=2,TEXT(dados!A4738,"0000"),TEXT(dados!A4738,"#")))</f>
        <v>44111290</v>
      </c>
      <c r="D4823" t="str">
        <f>IF(dados!B4738=0,"",dados!B4738)</f>
        <v/>
      </c>
      <c r="E4823">
        <f>dados!C4738</f>
        <v>0</v>
      </c>
      <c r="F4823" t="str">
        <f>dados!D4738</f>
        <v>Outros paineis de fibras de madeira,de media densidade (denominados mdf) de espessura &lt;=5mm,</v>
      </c>
      <c r="G4823"/>
      <c r="H4823"/>
      <c r="I4823"/>
      <c r="J4823"/>
      <c r="K4823" s="13"/>
      <c r="L4823" s="13">
        <f>dados!I4738/100</f>
        <v>0.13880000000000001</v>
      </c>
      <c r="M4823" s="13">
        <f>dados!J4738/100</f>
        <v>0.17019999999999999</v>
      </c>
      <c r="N4823" s="13">
        <f>dados!K4738/100</f>
        <v>0.12</v>
      </c>
      <c r="O4823" s="13">
        <f>dados!L4738/100</f>
        <v>0</v>
      </c>
      <c r="P4823" s="12" t="str">
        <f>LEFT(Tabela2[[#This Row],[Código]],2)</f>
        <v>44</v>
      </c>
    </row>
    <row r="4824" spans="2:16" ht="15" customHeight="1" x14ac:dyDescent="0.25">
      <c r="B4824" s="31" t="str">
        <f>IF(Tabela2[[#This Row],[Tipo]] = 0,LOOKUP(Tabela2[[#This Row],[RESUMO]],Tabela3[Grupo],Tabela3[Meus produtos]),VLOOKUP(Tabela2[[#This Row],[Código]],Tabela4[[Código NBS/LC116]:[Meus serviços]],3,0))</f>
        <v>Não</v>
      </c>
      <c r="C4824" t="str">
        <f>IF(E4824=0,TEXT(dados!A4739,"00000000"),IF(E4824=2,TEXT(dados!A4739,"0000"),TEXT(dados!A4739,"#")))</f>
        <v>44111310</v>
      </c>
      <c r="D4824" t="str">
        <f>IF(dados!B4739=0,"",dados!B4739)</f>
        <v/>
      </c>
      <c r="E4824">
        <f>dados!C4739</f>
        <v>0</v>
      </c>
      <c r="F4824" t="str">
        <f>dados!D4739</f>
        <v>Paineis de fibras de madeira,de media densidade (denominados mdf) de espessura &gt;5mm e &lt;= 9mm, n/trab.mecan. nem recobertos a superficie</v>
      </c>
      <c r="G4824"/>
      <c r="H4824"/>
      <c r="I4824"/>
      <c r="J4824"/>
      <c r="K4824" s="13"/>
      <c r="L4824" s="13">
        <f>dados!I4739/100</f>
        <v>0.13880000000000001</v>
      </c>
      <c r="M4824" s="13">
        <f>dados!J4739/100</f>
        <v>0.17019999999999999</v>
      </c>
      <c r="N4824" s="13">
        <f>dados!K4739/100</f>
        <v>0.12</v>
      </c>
      <c r="O4824" s="13">
        <f>dados!L4739/100</f>
        <v>0</v>
      </c>
      <c r="P4824" s="12" t="str">
        <f>LEFT(Tabela2[[#This Row],[Código]],2)</f>
        <v>44</v>
      </c>
    </row>
    <row r="4825" spans="2:16" ht="15" customHeight="1" x14ac:dyDescent="0.25">
      <c r="B4825" s="31" t="str">
        <f>IF(Tabela2[[#This Row],[Tipo]] = 0,LOOKUP(Tabela2[[#This Row],[RESUMO]],Tabela3[Grupo],Tabela3[Meus produtos]),VLOOKUP(Tabela2[[#This Row],[Código]],Tabela4[[Código NBS/LC116]:[Meus serviços]],3,0))</f>
        <v>Não</v>
      </c>
      <c r="C4825" t="str">
        <f>IF(E4825=0,TEXT(dados!A4740,"00000000"),IF(E4825=2,TEXT(dados!A4740,"0000"),TEXT(dados!A4740,"#")))</f>
        <v>44111391</v>
      </c>
      <c r="D4825" t="str">
        <f>IF(dados!B4740=0,"",dados!B4740)</f>
        <v/>
      </c>
      <c r="E4825">
        <f>dados!C4740</f>
        <v>0</v>
      </c>
      <c r="F4825" t="str">
        <f>dados!D4740</f>
        <v>Outs paineis de fibras de madeira,de media densidade (denominados mdf) de espessura &gt;5mm e &lt;= 9mm, recobertos em ambas as faces com papel impregnado de melamina, pelicula protetora na face superior e trabalho de encaixe nas quatro laterais, dos tipos utilizados para pavimentos</v>
      </c>
      <c r="G4825"/>
      <c r="H4825"/>
      <c r="I4825"/>
      <c r="J4825"/>
      <c r="K4825" s="13"/>
      <c r="L4825" s="13">
        <f>dados!I4740/100</f>
        <v>0.13449999999999998</v>
      </c>
      <c r="M4825" s="13">
        <f>dados!J4740/100</f>
        <v>0.1699</v>
      </c>
      <c r="N4825" s="13">
        <f>dados!K4740/100</f>
        <v>0.12</v>
      </c>
      <c r="O4825" s="13">
        <f>dados!L4740/100</f>
        <v>0</v>
      </c>
      <c r="P4825" s="12" t="str">
        <f>LEFT(Tabela2[[#This Row],[Código]],2)</f>
        <v>44</v>
      </c>
    </row>
    <row r="4826" spans="2:16" ht="15" customHeight="1" x14ac:dyDescent="0.25">
      <c r="B4826" s="31" t="str">
        <f>IF(Tabela2[[#This Row],[Tipo]] = 0,LOOKUP(Tabela2[[#This Row],[RESUMO]],Tabela3[Grupo],Tabela3[Meus produtos]),VLOOKUP(Tabela2[[#This Row],[Código]],Tabela4[[Código NBS/LC116]:[Meus serviços]],3,0))</f>
        <v>Não</v>
      </c>
      <c r="C4826" t="str">
        <f>IF(E4826=0,TEXT(dados!A4741,"00000000"),IF(E4826=2,TEXT(dados!A4741,"0000"),TEXT(dados!A4741,"#")))</f>
        <v>44111399</v>
      </c>
      <c r="D4826" t="str">
        <f>IF(dados!B4741=0,"",dados!B4741)</f>
        <v/>
      </c>
      <c r="E4826">
        <f>dados!C4741</f>
        <v>0</v>
      </c>
      <c r="F4826" t="str">
        <f>dados!D4741</f>
        <v>Outs paineis de fibras de madeira,de media densidade (denominados mdf) de espessura &gt;5mm e &lt;= 9mm</v>
      </c>
      <c r="G4826"/>
      <c r="H4826"/>
      <c r="I4826"/>
      <c r="J4826"/>
      <c r="K4826" s="13"/>
      <c r="L4826" s="13">
        <f>dados!I4741/100</f>
        <v>0.13880000000000001</v>
      </c>
      <c r="M4826" s="13">
        <f>dados!J4741/100</f>
        <v>0.17019999999999999</v>
      </c>
      <c r="N4826" s="13">
        <f>dados!K4741/100</f>
        <v>0.12</v>
      </c>
      <c r="O4826" s="13">
        <f>dados!L4741/100</f>
        <v>0</v>
      </c>
      <c r="P4826" s="12" t="str">
        <f>LEFT(Tabela2[[#This Row],[Código]],2)</f>
        <v>44</v>
      </c>
    </row>
    <row r="4827" spans="2:16" ht="15" customHeight="1" x14ac:dyDescent="0.25">
      <c r="B4827" s="31" t="str">
        <f>IF(Tabela2[[#This Row],[Tipo]] = 0,LOOKUP(Tabela2[[#This Row],[RESUMO]],Tabela3[Grupo],Tabela3[Meus produtos]),VLOOKUP(Tabela2[[#This Row],[Código]],Tabela4[[Código NBS/LC116]:[Meus serviços]],3,0))</f>
        <v>Não</v>
      </c>
      <c r="C4827" t="str">
        <f>IF(E4827=0,TEXT(dados!A4742,"00000000"),IF(E4827=2,TEXT(dados!A4742,"0000"),TEXT(dados!A4742,"#")))</f>
        <v>44111410</v>
      </c>
      <c r="D4827" t="str">
        <f>IF(dados!B4742=0,"",dados!B4742)</f>
        <v/>
      </c>
      <c r="E4827">
        <f>dados!C4742</f>
        <v>0</v>
      </c>
      <c r="F4827" t="str">
        <f>dados!D4742</f>
        <v>Paineis de fibras de madeira,de media densidade (denominados mdf) de espessura &gt;9mm, n/trab.mecan. nem recobertos a superficie</v>
      </c>
      <c r="G4827"/>
      <c r="H4827"/>
      <c r="I4827"/>
      <c r="J4827"/>
      <c r="K4827" s="13"/>
      <c r="L4827" s="13">
        <f>dados!I4742/100</f>
        <v>0.13880000000000001</v>
      </c>
      <c r="M4827" s="13">
        <f>dados!J4742/100</f>
        <v>0.17019999999999999</v>
      </c>
      <c r="N4827" s="13">
        <f>dados!K4742/100</f>
        <v>0.12</v>
      </c>
      <c r="O4827" s="13">
        <f>dados!L4742/100</f>
        <v>0</v>
      </c>
      <c r="P4827" s="12" t="str">
        <f>LEFT(Tabela2[[#This Row],[Código]],2)</f>
        <v>44</v>
      </c>
    </row>
    <row r="4828" spans="2:16" ht="15" customHeight="1" x14ac:dyDescent="0.25">
      <c r="B4828" s="31" t="str">
        <f>IF(Tabela2[[#This Row],[Tipo]] = 0,LOOKUP(Tabela2[[#This Row],[RESUMO]],Tabela3[Grupo],Tabela3[Meus produtos]),VLOOKUP(Tabela2[[#This Row],[Código]],Tabela4[[Código NBS/LC116]:[Meus serviços]],3,0))</f>
        <v>Não</v>
      </c>
      <c r="C4828" t="str">
        <f>IF(E4828=0,TEXT(dados!A4743,"00000000"),IF(E4828=2,TEXT(dados!A4743,"0000"),TEXT(dados!A4743,"#")))</f>
        <v>44111490</v>
      </c>
      <c r="D4828" t="str">
        <f>IF(dados!B4743=0,"",dados!B4743)</f>
        <v/>
      </c>
      <c r="E4828">
        <f>dados!C4743</f>
        <v>0</v>
      </c>
      <c r="F4828" t="str">
        <f>dados!D4743</f>
        <v>Outs paineis de fibras de madeira,de media densidade (denominados mdf) de espessura &gt;9mm</v>
      </c>
      <c r="G4828"/>
      <c r="H4828"/>
      <c r="I4828"/>
      <c r="J4828"/>
      <c r="K4828" s="13"/>
      <c r="L4828" s="13">
        <f>dados!I4743/100</f>
        <v>0.13880000000000001</v>
      </c>
      <c r="M4828" s="13">
        <f>dados!J4743/100</f>
        <v>0.17019999999999999</v>
      </c>
      <c r="N4828" s="13">
        <f>dados!K4743/100</f>
        <v>0.12</v>
      </c>
      <c r="O4828" s="13">
        <f>dados!L4743/100</f>
        <v>0</v>
      </c>
      <c r="P4828" s="12" t="str">
        <f>LEFT(Tabela2[[#This Row],[Código]],2)</f>
        <v>44</v>
      </c>
    </row>
    <row r="4829" spans="2:16" ht="15" customHeight="1" x14ac:dyDescent="0.25">
      <c r="B4829" s="31" t="str">
        <f>IF(Tabela2[[#This Row],[Tipo]] = 0,LOOKUP(Tabela2[[#This Row],[RESUMO]],Tabela3[Grupo],Tabela3[Meus produtos]),VLOOKUP(Tabela2[[#This Row],[Código]],Tabela4[[Código NBS/LC116]:[Meus serviços]],3,0))</f>
        <v>Não</v>
      </c>
      <c r="C4829" t="str">
        <f>IF(E4829=0,TEXT(dados!A4744,"00000000"),IF(E4829=2,TEXT(dados!A4744,"0000"),TEXT(dados!A4744,"#")))</f>
        <v>44119210</v>
      </c>
      <c r="D4829" t="str">
        <f>IF(dados!B4744=0,"",dados!B4744)</f>
        <v/>
      </c>
      <c r="E4829">
        <f>dados!C4744</f>
        <v>0</v>
      </c>
      <c r="F4829" t="str">
        <f>dados!D4744</f>
        <v>Paineis de fibras de madeira,n/trab.mecan. d&gt;0.8g/cm3</v>
      </c>
      <c r="G4829"/>
      <c r="H4829"/>
      <c r="I4829"/>
      <c r="J4829"/>
      <c r="K4829" s="13"/>
      <c r="L4829" s="13">
        <f>dados!I4744/100</f>
        <v>0.13880000000000001</v>
      </c>
      <c r="M4829" s="13">
        <f>dados!J4744/100</f>
        <v>0.17019999999999999</v>
      </c>
      <c r="N4829" s="13">
        <f>dados!K4744/100</f>
        <v>0.12</v>
      </c>
      <c r="O4829" s="13">
        <f>dados!L4744/100</f>
        <v>0</v>
      </c>
      <c r="P4829" s="12" t="str">
        <f>LEFT(Tabela2[[#This Row],[Código]],2)</f>
        <v>44</v>
      </c>
    </row>
    <row r="4830" spans="2:16" ht="15" customHeight="1" x14ac:dyDescent="0.25">
      <c r="B4830" s="31" t="str">
        <f>IF(Tabela2[[#This Row],[Tipo]] = 0,LOOKUP(Tabela2[[#This Row],[RESUMO]],Tabela3[Grupo],Tabela3[Meus produtos]),VLOOKUP(Tabela2[[#This Row],[Código]],Tabela4[[Código NBS/LC116]:[Meus serviços]],3,0))</f>
        <v>Não</v>
      </c>
      <c r="C4830" t="str">
        <f>IF(E4830=0,TEXT(dados!A4745,"00000000"),IF(E4830=2,TEXT(dados!A4745,"0000"),TEXT(dados!A4745,"#")))</f>
        <v>44119290</v>
      </c>
      <c r="D4830" t="str">
        <f>IF(dados!B4745=0,"",dados!B4745)</f>
        <v/>
      </c>
      <c r="E4830">
        <f>dados!C4745</f>
        <v>0</v>
      </c>
      <c r="F4830" t="str">
        <f>dados!D4745</f>
        <v>Outs.paineis de fibras de madeira, densidade&gt;0.8g/cm3</v>
      </c>
      <c r="G4830"/>
      <c r="H4830"/>
      <c r="I4830"/>
      <c r="J4830"/>
      <c r="K4830" s="13"/>
      <c r="L4830" s="13">
        <f>dados!I4745/100</f>
        <v>0.13880000000000001</v>
      </c>
      <c r="M4830" s="13">
        <f>dados!J4745/100</f>
        <v>0.17019999999999999</v>
      </c>
      <c r="N4830" s="13">
        <f>dados!K4745/100</f>
        <v>0.12</v>
      </c>
      <c r="O4830" s="13">
        <f>dados!L4745/100</f>
        <v>0</v>
      </c>
      <c r="P4830" s="12" t="str">
        <f>LEFT(Tabela2[[#This Row],[Código]],2)</f>
        <v>44</v>
      </c>
    </row>
    <row r="4831" spans="2:16" ht="15" customHeight="1" x14ac:dyDescent="0.25">
      <c r="B4831" s="31" t="str">
        <f>IF(Tabela2[[#This Row],[Tipo]] = 0,LOOKUP(Tabela2[[#This Row],[RESUMO]],Tabela3[Grupo],Tabela3[Meus produtos]),VLOOKUP(Tabela2[[#This Row],[Código]],Tabela4[[Código NBS/LC116]:[Meus serviços]],3,0))</f>
        <v>Não</v>
      </c>
      <c r="C4831" t="str">
        <f>IF(E4831=0,TEXT(dados!A4746,"00000000"),IF(E4831=2,TEXT(dados!A4746,"0000"),TEXT(dados!A4746,"#")))</f>
        <v>44119310</v>
      </c>
      <c r="D4831" t="str">
        <f>IF(dados!B4746=0,"",dados!B4746)</f>
        <v/>
      </c>
      <c r="E4831">
        <f>dados!C4746</f>
        <v>0</v>
      </c>
      <c r="F4831" t="str">
        <f>dados!D4746</f>
        <v>Paineis de fibras de madeira,n/trab.mec. 0.5&lt;d&lt;=0.8g/cm3</v>
      </c>
      <c r="G4831"/>
      <c r="H4831"/>
      <c r="I4831"/>
      <c r="J4831"/>
      <c r="K4831" s="13"/>
      <c r="L4831" s="13">
        <f>dados!I4746/100</f>
        <v>0.13880000000000001</v>
      </c>
      <c r="M4831" s="13">
        <f>dados!J4746/100</f>
        <v>0.17019999999999999</v>
      </c>
      <c r="N4831" s="13">
        <f>dados!K4746/100</f>
        <v>0.12</v>
      </c>
      <c r="O4831" s="13">
        <f>dados!L4746/100</f>
        <v>0</v>
      </c>
      <c r="P4831" s="12" t="str">
        <f>LEFT(Tabela2[[#This Row],[Código]],2)</f>
        <v>44</v>
      </c>
    </row>
    <row r="4832" spans="2:16" ht="15" customHeight="1" x14ac:dyDescent="0.25">
      <c r="B4832" s="31" t="str">
        <f>IF(Tabela2[[#This Row],[Tipo]] = 0,LOOKUP(Tabela2[[#This Row],[RESUMO]],Tabela3[Grupo],Tabela3[Meus produtos]),VLOOKUP(Tabela2[[#This Row],[Código]],Tabela4[[Código NBS/LC116]:[Meus serviços]],3,0))</f>
        <v>Não</v>
      </c>
      <c r="C4832" t="str">
        <f>IF(E4832=0,TEXT(dados!A4747,"00000000"),IF(E4832=2,TEXT(dados!A4747,"0000"),TEXT(dados!A4747,"#")))</f>
        <v>44119390</v>
      </c>
      <c r="D4832" t="str">
        <f>IF(dados!B4747=0,"",dados!B4747)</f>
        <v/>
      </c>
      <c r="E4832">
        <f>dados!C4747</f>
        <v>0</v>
      </c>
      <c r="F4832" t="str">
        <f>dados!D4747</f>
        <v>Paineis de fibra de madeira ou de outras materias lenhosas com densidade &gt;0,5 &lt;0,8g/cm3</v>
      </c>
      <c r="G4832"/>
      <c r="H4832"/>
      <c r="I4832"/>
      <c r="J4832"/>
      <c r="K4832" s="13"/>
      <c r="L4832" s="13">
        <f>dados!I4747/100</f>
        <v>0.13880000000000001</v>
      </c>
      <c r="M4832" s="13">
        <f>dados!J4747/100</f>
        <v>0.17019999999999999</v>
      </c>
      <c r="N4832" s="13">
        <f>dados!K4747/100</f>
        <v>0.12</v>
      </c>
      <c r="O4832" s="13">
        <f>dados!L4747/100</f>
        <v>0</v>
      </c>
      <c r="P4832" s="12" t="str">
        <f>LEFT(Tabela2[[#This Row],[Código]],2)</f>
        <v>44</v>
      </c>
    </row>
    <row r="4833" spans="2:16" ht="15" customHeight="1" x14ac:dyDescent="0.25">
      <c r="B4833" s="31" t="str">
        <f>IF(Tabela2[[#This Row],[Tipo]] = 0,LOOKUP(Tabela2[[#This Row],[RESUMO]],Tabela3[Grupo],Tabela3[Meus produtos]),VLOOKUP(Tabela2[[#This Row],[Código]],Tabela4[[Código NBS/LC116]:[Meus serviços]],3,0))</f>
        <v>Não</v>
      </c>
      <c r="C4833" t="str">
        <f>IF(E4833=0,TEXT(dados!A4748,"00000000"),IF(E4833=2,TEXT(dados!A4748,"0000"),TEXT(dados!A4748,"#")))</f>
        <v>44119410</v>
      </c>
      <c r="D4833" t="str">
        <f>IF(dados!B4748=0,"",dados!B4748)</f>
        <v/>
      </c>
      <c r="E4833">
        <f>dados!C4748</f>
        <v>0</v>
      </c>
      <c r="F4833" t="str">
        <f>dados!D4748</f>
        <v>Paineis de fibras madeira,n/trab.mecan. d&lt;=0.5g/cm3</v>
      </c>
      <c r="G4833"/>
      <c r="H4833"/>
      <c r="I4833"/>
      <c r="J4833"/>
      <c r="K4833" s="13"/>
      <c r="L4833" s="13">
        <f>dados!I4748/100</f>
        <v>0.13880000000000001</v>
      </c>
      <c r="M4833" s="13">
        <f>dados!J4748/100</f>
        <v>0.17019999999999999</v>
      </c>
      <c r="N4833" s="13">
        <f>dados!K4748/100</f>
        <v>0.18</v>
      </c>
      <c r="O4833" s="13">
        <f>dados!L4748/100</f>
        <v>0</v>
      </c>
      <c r="P4833" s="12" t="str">
        <f>LEFT(Tabela2[[#This Row],[Código]],2)</f>
        <v>44</v>
      </c>
    </row>
    <row r="4834" spans="2:16" ht="15" customHeight="1" x14ac:dyDescent="0.25">
      <c r="B4834" s="31" t="str">
        <f>IF(Tabela2[[#This Row],[Tipo]] = 0,LOOKUP(Tabela2[[#This Row],[RESUMO]],Tabela3[Grupo],Tabela3[Meus produtos]),VLOOKUP(Tabela2[[#This Row],[Código]],Tabela4[[Código NBS/LC116]:[Meus serviços]],3,0))</f>
        <v>Não</v>
      </c>
      <c r="C4834" t="str">
        <f>IF(E4834=0,TEXT(dados!A4749,"00000000"),IF(E4834=2,TEXT(dados!A4749,"0000"),TEXT(dados!A4749,"#")))</f>
        <v>44119490</v>
      </c>
      <c r="D4834" t="str">
        <f>IF(dados!B4749=0,"",dados!B4749)</f>
        <v/>
      </c>
      <c r="E4834">
        <f>dados!C4749</f>
        <v>0</v>
      </c>
      <c r="F4834" t="str">
        <f>dados!D4749</f>
        <v>Outs paineis de fibras madeira,n/trab.mecan. d&lt;=0.5g/cm3</v>
      </c>
      <c r="G4834"/>
      <c r="H4834"/>
      <c r="I4834"/>
      <c r="J4834"/>
      <c r="K4834" s="13"/>
      <c r="L4834" s="13">
        <f>dados!I4749/100</f>
        <v>0.13880000000000001</v>
      </c>
      <c r="M4834" s="13">
        <f>dados!J4749/100</f>
        <v>0.17019999999999999</v>
      </c>
      <c r="N4834" s="13">
        <f>dados!K4749/100</f>
        <v>0.18</v>
      </c>
      <c r="O4834" s="13">
        <f>dados!L4749/100</f>
        <v>0</v>
      </c>
      <c r="P4834" s="12" t="str">
        <f>LEFT(Tabela2[[#This Row],[Código]],2)</f>
        <v>44</v>
      </c>
    </row>
    <row r="4835" spans="2:16" ht="15" customHeight="1" x14ac:dyDescent="0.25">
      <c r="B4835" s="31" t="str">
        <f>IF(Tabela2[[#This Row],[Tipo]] = 0,LOOKUP(Tabela2[[#This Row],[RESUMO]],Tabela3[Grupo],Tabela3[Meus produtos]),VLOOKUP(Tabela2[[#This Row],[Código]],Tabela4[[Código NBS/LC116]:[Meus serviços]],3,0))</f>
        <v>Não</v>
      </c>
      <c r="C4835" t="str">
        <f>IF(E4835=0,TEXT(dados!A4750,"00000000"),IF(E4835=2,TEXT(dados!A4750,"0000"),TEXT(dados!A4750,"#")))</f>
        <v>44121000</v>
      </c>
      <c r="D4835" t="str">
        <f>IF(dados!B4750=0,"",dados!B4750)</f>
        <v/>
      </c>
      <c r="E4835">
        <f>dados!C4750</f>
        <v>0</v>
      </c>
      <c r="F4835" t="str">
        <f>dados!D4750</f>
        <v>Madeira compensada (contraplacada), madeira folheada e madeiras estratificadas semelhantes, de bambu</v>
      </c>
      <c r="G4835"/>
      <c r="H4835"/>
      <c r="I4835"/>
      <c r="J4835"/>
      <c r="K4835" s="13"/>
      <c r="L4835" s="13">
        <f>dados!I4750/100</f>
        <v>0.13880000000000001</v>
      </c>
      <c r="M4835" s="13">
        <f>dados!J4750/100</f>
        <v>0.17019999999999999</v>
      </c>
      <c r="N4835" s="13">
        <f>dados!K4750/100</f>
        <v>0.18</v>
      </c>
      <c r="O4835" s="13">
        <f>dados!L4750/100</f>
        <v>0</v>
      </c>
      <c r="P4835" s="12" t="str">
        <f>LEFT(Tabela2[[#This Row],[Código]],2)</f>
        <v>44</v>
      </c>
    </row>
    <row r="4836" spans="2:16" ht="15" customHeight="1" x14ac:dyDescent="0.25">
      <c r="B4836" s="31" t="str">
        <f>IF(Tabela2[[#This Row],[Tipo]] = 0,LOOKUP(Tabela2[[#This Row],[RESUMO]],Tabela3[Grupo],Tabela3[Meus produtos]),VLOOKUP(Tabela2[[#This Row],[Código]],Tabela4[[Código NBS/LC116]:[Meus serviços]],3,0))</f>
        <v>Não</v>
      </c>
      <c r="C4836" t="str">
        <f>IF(E4836=0,TEXT(dados!A4751,"00000000"),IF(E4836=2,TEXT(dados!A4751,"0000"),TEXT(dados!A4751,"#")))</f>
        <v>44123100</v>
      </c>
      <c r="D4836" t="str">
        <f>IF(dados!B4751=0,"",dados!B4751)</f>
        <v/>
      </c>
      <c r="E4836">
        <f>dados!C4751</f>
        <v>0</v>
      </c>
      <c r="F4836" t="str">
        <f>dados!D4751</f>
        <v>Outras madeiras compensadas (contraplacadas) constituidas exclusivamente por folhas de madeira (exceto bambu)cada uma das quais de espessura nao superior a c/fls&lt;=6mm</v>
      </c>
      <c r="G4836"/>
      <c r="H4836"/>
      <c r="I4836"/>
      <c r="J4836"/>
      <c r="K4836" s="13"/>
      <c r="L4836" s="13">
        <f>dados!I4751/100</f>
        <v>0.13880000000000001</v>
      </c>
      <c r="M4836" s="13">
        <f>dados!J4751/100</f>
        <v>0.17019999999999999</v>
      </c>
      <c r="N4836" s="13">
        <f>dados!K4751/100</f>
        <v>0.18</v>
      </c>
      <c r="O4836" s="13">
        <f>dados!L4751/100</f>
        <v>0</v>
      </c>
      <c r="P4836" s="12" t="str">
        <f>LEFT(Tabela2[[#This Row],[Código]],2)</f>
        <v>44</v>
      </c>
    </row>
    <row r="4837" spans="2:16" ht="15" customHeight="1" x14ac:dyDescent="0.25">
      <c r="B4837" s="31" t="str">
        <f>IF(Tabela2[[#This Row],[Tipo]] = 0,LOOKUP(Tabela2[[#This Row],[RESUMO]],Tabela3[Grupo],Tabela3[Meus produtos]),VLOOKUP(Tabela2[[#This Row],[Código]],Tabela4[[Código NBS/LC116]:[Meus serviços]],3,0))</f>
        <v>Não</v>
      </c>
      <c r="C4837" t="str">
        <f>IF(E4837=0,TEXT(dados!A4752,"00000000"),IF(E4837=2,TEXT(dados!A4752,"0000"),TEXT(dados!A4752,"#")))</f>
        <v>44123300</v>
      </c>
      <c r="D4837" t="str">
        <f>IF(dados!B4752=0,"",dados!B4752)</f>
        <v/>
      </c>
      <c r="E4837">
        <f>dados!C4752</f>
        <v>0</v>
      </c>
      <c r="F4837" t="str">
        <f>dados!D4752</f>
        <v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v>
      </c>
      <c r="G4837"/>
      <c r="H4837"/>
      <c r="I4837"/>
      <c r="J4837"/>
      <c r="K4837" s="13"/>
      <c r="L4837" s="13">
        <f>dados!I4752/100</f>
        <v>0.13880000000000001</v>
      </c>
      <c r="M4837" s="13">
        <f>dados!J4752/100</f>
        <v>0.17019999999999999</v>
      </c>
      <c r="N4837" s="13">
        <f>dados!K4752/100</f>
        <v>0.18</v>
      </c>
      <c r="O4837" s="13">
        <f>dados!L4752/100</f>
        <v>0</v>
      </c>
      <c r="P4837" s="12" t="str">
        <f>LEFT(Tabela2[[#This Row],[Código]],2)</f>
        <v>44</v>
      </c>
    </row>
    <row r="4838" spans="2:16" ht="15" customHeight="1" x14ac:dyDescent="0.25">
      <c r="B4838" s="31" t="str">
        <f>IF(Tabela2[[#This Row],[Tipo]] = 0,LOOKUP(Tabela2[[#This Row],[RESUMO]],Tabela3[Grupo],Tabela3[Meus produtos]),VLOOKUP(Tabela2[[#This Row],[Código]],Tabela4[[Código NBS/LC116]:[Meus serviços]],3,0))</f>
        <v>Não</v>
      </c>
      <c r="C4838" t="str">
        <f>IF(E4838=0,TEXT(dados!A4753,"00000000"),IF(E4838=2,TEXT(dados!A4753,"0000"),TEXT(dados!A4753,"#")))</f>
        <v>44123400</v>
      </c>
      <c r="D4838" t="str">
        <f>IF(dados!B4753=0,"",dados!B4753)</f>
        <v/>
      </c>
      <c r="E4838">
        <f>dados!C4753</f>
        <v>0</v>
      </c>
      <c r="F4838" t="str">
        <f>dados!D4753</f>
        <v>Outras, com, pelo menos, uma camada exterior de madeira nao conifera, nao especificadas na subposicao 441233</v>
      </c>
      <c r="G4838"/>
      <c r="H4838"/>
      <c r="I4838"/>
      <c r="J4838"/>
      <c r="K4838" s="13"/>
      <c r="L4838" s="13">
        <f>dados!I4753/100</f>
        <v>0.13880000000000001</v>
      </c>
      <c r="M4838" s="13">
        <f>dados!J4753/100</f>
        <v>0.17019999999999999</v>
      </c>
      <c r="N4838" s="13">
        <f>dados!K4753/100</f>
        <v>0.18</v>
      </c>
      <c r="O4838" s="13">
        <f>dados!L4753/100</f>
        <v>0</v>
      </c>
      <c r="P4838" s="12" t="str">
        <f>LEFT(Tabela2[[#This Row],[Código]],2)</f>
        <v>44</v>
      </c>
    </row>
    <row r="4839" spans="2:16" ht="15" customHeight="1" x14ac:dyDescent="0.25">
      <c r="B4839" s="31" t="str">
        <f>IF(Tabela2[[#This Row],[Tipo]] = 0,LOOKUP(Tabela2[[#This Row],[RESUMO]],Tabela3[Grupo],Tabela3[Meus produtos]),VLOOKUP(Tabela2[[#This Row],[Código]],Tabela4[[Código NBS/LC116]:[Meus serviços]],3,0))</f>
        <v>Não</v>
      </c>
      <c r="C4839" t="str">
        <f>IF(E4839=0,TEXT(dados!A4754,"00000000"),IF(E4839=2,TEXT(dados!A4754,"0000"),TEXT(dados!A4754,"#")))</f>
        <v>44123900</v>
      </c>
      <c r="D4839" t="str">
        <f>IF(dados!B4754=0,"",dados!B4754)</f>
        <v/>
      </c>
      <c r="E4839">
        <f>dados!C4754</f>
        <v>0</v>
      </c>
      <c r="F4839" t="str">
        <f>dados!D4754</f>
        <v>Outs.madeiras compensadas,com folhas de espessura&lt;=6mm</v>
      </c>
      <c r="G4839"/>
      <c r="H4839"/>
      <c r="I4839"/>
      <c r="J4839"/>
      <c r="K4839" s="13"/>
      <c r="L4839" s="13">
        <f>dados!I4754/100</f>
        <v>0.13880000000000001</v>
      </c>
      <c r="M4839" s="13">
        <f>dados!J4754/100</f>
        <v>0.17019999999999999</v>
      </c>
      <c r="N4839" s="13">
        <f>dados!K4754/100</f>
        <v>0.18</v>
      </c>
      <c r="O4839" s="13">
        <f>dados!L4754/100</f>
        <v>0</v>
      </c>
      <c r="P4839" s="12" t="str">
        <f>LEFT(Tabela2[[#This Row],[Código]],2)</f>
        <v>44</v>
      </c>
    </row>
    <row r="4840" spans="2:16" ht="15" customHeight="1" x14ac:dyDescent="0.25">
      <c r="B4840" s="31" t="str">
        <f>IF(Tabela2[[#This Row],[Tipo]] = 0,LOOKUP(Tabela2[[#This Row],[RESUMO]],Tabela3[Grupo],Tabela3[Meus produtos]),VLOOKUP(Tabela2[[#This Row],[Código]],Tabela4[[Código NBS/LC116]:[Meus serviços]],3,0))</f>
        <v>Não</v>
      </c>
      <c r="C4840" t="str">
        <f>IF(E4840=0,TEXT(dados!A4755,"00000000"),IF(E4840=2,TEXT(dados!A4755,"0000"),TEXT(dados!A4755,"#")))</f>
        <v>44124100</v>
      </c>
      <c r="D4840" t="str">
        <f>IF(dados!B4755=0,"",dados!B4755)</f>
        <v/>
      </c>
      <c r="E4840">
        <f>dados!C4755</f>
        <v>0</v>
      </c>
      <c r="F4840" t="str">
        <f>dados!D4755</f>
        <v>Madeira carvao vegetal e obras de madeira Madeira compensada contraplacada madeira folheada e madeiras estratificadas semelhantes com pelo menos uma camada exterior de madeira tropical</v>
      </c>
      <c r="G4840"/>
      <c r="H4840"/>
      <c r="I4840"/>
      <c r="J4840"/>
      <c r="K4840" s="13"/>
      <c r="L4840" s="13">
        <f>dados!I4755/100</f>
        <v>0.13880000000000001</v>
      </c>
      <c r="M4840" s="13">
        <f>dados!J4755/100</f>
        <v>0.17019999999999999</v>
      </c>
      <c r="N4840" s="13">
        <f>dados!K4755/100</f>
        <v>0.18</v>
      </c>
      <c r="O4840" s="13">
        <f>dados!L4755/100</f>
        <v>0</v>
      </c>
      <c r="P4840" s="12" t="str">
        <f>LEFT(Tabela2[[#This Row],[Código]],2)</f>
        <v>44</v>
      </c>
    </row>
    <row r="4841" spans="2:16" ht="15" customHeight="1" x14ac:dyDescent="0.25">
      <c r="B4841" s="31" t="str">
        <f>IF(Tabela2[[#This Row],[Tipo]] = 0,LOOKUP(Tabela2[[#This Row],[RESUMO]],Tabela3[Grupo],Tabela3[Meus produtos]),VLOOKUP(Tabela2[[#This Row],[Código]],Tabela4[[Código NBS/LC116]:[Meus serviços]],3,0))</f>
        <v>Não</v>
      </c>
      <c r="C4841" t="str">
        <f>IF(E4841=0,TEXT(dados!A4756,"00000000"),IF(E4841=2,TEXT(dados!A4756,"0000"),TEXT(dados!A4756,"#")))</f>
        <v>44124200</v>
      </c>
      <c r="D4841" t="str">
        <f>IF(dados!B4756=0,"",dados!B4756)</f>
        <v/>
      </c>
      <c r="E4841">
        <f>dados!C4756</f>
        <v>0</v>
      </c>
      <c r="F4841" t="str">
        <f>dados!D4756</f>
        <v>Madeira carvao vegetal e obras de madeira Madeira compensada contraplacada madeira folheada e madeiras estratificadas semelhantes outras com pelo menos uma camada exterior de madeira nao conifera</v>
      </c>
      <c r="G4841"/>
      <c r="H4841"/>
      <c r="I4841"/>
      <c r="J4841"/>
      <c r="K4841" s="13"/>
      <c r="L4841" s="13">
        <f>dados!I4756/100</f>
        <v>0.13880000000000001</v>
      </c>
      <c r="M4841" s="13">
        <f>dados!J4756/100</f>
        <v>0.17019999999999999</v>
      </c>
      <c r="N4841" s="13">
        <f>dados!K4756/100</f>
        <v>0.18</v>
      </c>
      <c r="O4841" s="13">
        <f>dados!L4756/100</f>
        <v>0</v>
      </c>
      <c r="P4841" s="12" t="str">
        <f>LEFT(Tabela2[[#This Row],[Código]],2)</f>
        <v>44</v>
      </c>
    </row>
    <row r="4842" spans="2:16" ht="15" customHeight="1" x14ac:dyDescent="0.25">
      <c r="B4842" s="31" t="str">
        <f>IF(Tabela2[[#This Row],[Tipo]] = 0,LOOKUP(Tabela2[[#This Row],[RESUMO]],Tabela3[Grupo],Tabela3[Meus produtos]),VLOOKUP(Tabela2[[#This Row],[Código]],Tabela4[[Código NBS/LC116]:[Meus serviços]],3,0))</f>
        <v>Não</v>
      </c>
      <c r="C4842" t="str">
        <f>IF(E4842=0,TEXT(dados!A4757,"00000000"),IF(E4842=2,TEXT(dados!A4757,"0000"),TEXT(dados!A4757,"#")))</f>
        <v>44124900</v>
      </c>
      <c r="D4842" t="str">
        <f>IF(dados!B4757=0,"",dados!B4757)</f>
        <v/>
      </c>
      <c r="E4842">
        <f>dados!C4757</f>
        <v>0</v>
      </c>
      <c r="F4842" t="str">
        <f>dados!D4757</f>
        <v>Madeira carvao vegetal e obras de madeira Madeira compensada contraplacada madeira folheada e madeiras estratificadas semelhantes outras com ambas as camadas exteriores de madeira de coniferas</v>
      </c>
      <c r="G4842"/>
      <c r="H4842"/>
      <c r="I4842"/>
      <c r="J4842"/>
      <c r="K4842" s="13"/>
      <c r="L4842" s="13">
        <f>dados!I4757/100</f>
        <v>0.13880000000000001</v>
      </c>
      <c r="M4842" s="13">
        <f>dados!J4757/100</f>
        <v>0.17019999999999999</v>
      </c>
      <c r="N4842" s="13">
        <f>dados!K4757/100</f>
        <v>0.18</v>
      </c>
      <c r="O4842" s="13">
        <f>dados!L4757/100</f>
        <v>0</v>
      </c>
      <c r="P4842" s="12" t="str">
        <f>LEFT(Tabela2[[#This Row],[Código]],2)</f>
        <v>44</v>
      </c>
    </row>
    <row r="4843" spans="2:16" ht="15" customHeight="1" x14ac:dyDescent="0.25">
      <c r="B4843" s="31" t="str">
        <f>IF(Tabela2[[#This Row],[Tipo]] = 0,LOOKUP(Tabela2[[#This Row],[RESUMO]],Tabela3[Grupo],Tabela3[Meus produtos]),VLOOKUP(Tabela2[[#This Row],[Código]],Tabela4[[Código NBS/LC116]:[Meus serviços]],3,0))</f>
        <v>Não</v>
      </c>
      <c r="C4843" t="str">
        <f>IF(E4843=0,TEXT(dados!A4758,"00000000"),IF(E4843=2,TEXT(dados!A4758,"0000"),TEXT(dados!A4758,"#")))</f>
        <v>44125100</v>
      </c>
      <c r="D4843" t="str">
        <f>IF(dados!B4758=0,"",dados!B4758)</f>
        <v/>
      </c>
      <c r="E4843">
        <f>dados!C4758</f>
        <v>0</v>
      </c>
      <c r="F4843" t="str">
        <f>dados!D4758</f>
        <v>Madeira carvao vegetal e obras de madeira Madeira compensada contraplacada madeira folheada e madeiras estratificadas semelhantes com pelo menos uma camada exterior de madeira tropical</v>
      </c>
      <c r="G4843"/>
      <c r="H4843"/>
      <c r="I4843"/>
      <c r="J4843"/>
      <c r="K4843" s="13"/>
      <c r="L4843" s="13">
        <f>dados!I4758/100</f>
        <v>0.13880000000000001</v>
      </c>
      <c r="M4843" s="13">
        <f>dados!J4758/100</f>
        <v>0.17019999999999999</v>
      </c>
      <c r="N4843" s="13">
        <f>dados!K4758/100</f>
        <v>0.18</v>
      </c>
      <c r="O4843" s="13">
        <f>dados!L4758/100</f>
        <v>0</v>
      </c>
      <c r="P4843" s="12" t="str">
        <f>LEFT(Tabela2[[#This Row],[Código]],2)</f>
        <v>44</v>
      </c>
    </row>
    <row r="4844" spans="2:16" ht="15" customHeight="1" x14ac:dyDescent="0.25">
      <c r="B4844" s="31" t="str">
        <f>IF(Tabela2[[#This Row],[Tipo]] = 0,LOOKUP(Tabela2[[#This Row],[RESUMO]],Tabela3[Grupo],Tabela3[Meus produtos]),VLOOKUP(Tabela2[[#This Row],[Código]],Tabela4[[Código NBS/LC116]:[Meus serviços]],3,0))</f>
        <v>Não</v>
      </c>
      <c r="C4844" t="str">
        <f>IF(E4844=0,TEXT(dados!A4759,"00000000"),IF(E4844=2,TEXT(dados!A4759,"0000"),TEXT(dados!A4759,"#")))</f>
        <v>44125200</v>
      </c>
      <c r="D4844" t="str">
        <f>IF(dados!B4759=0,"",dados!B4759)</f>
        <v/>
      </c>
      <c r="E4844">
        <f>dados!C4759</f>
        <v>0</v>
      </c>
      <c r="F4844" t="str">
        <f>dados!D4759</f>
        <v>Madeira carvao vegetal e obras de madeira Madeira compensada contraplacada madeira folheada e madeiras estratificadas semelhantes outras com pelo menos uma camada exterior de madeira nao conifera</v>
      </c>
      <c r="G4844"/>
      <c r="H4844"/>
      <c r="I4844"/>
      <c r="J4844"/>
      <c r="K4844" s="13"/>
      <c r="L4844" s="13">
        <f>dados!I4759/100</f>
        <v>0.13880000000000001</v>
      </c>
      <c r="M4844" s="13">
        <f>dados!J4759/100</f>
        <v>0.17019999999999999</v>
      </c>
      <c r="N4844" s="13">
        <f>dados!K4759/100</f>
        <v>0.18</v>
      </c>
      <c r="O4844" s="13">
        <f>dados!L4759/100</f>
        <v>0</v>
      </c>
      <c r="P4844" s="12" t="str">
        <f>LEFT(Tabela2[[#This Row],[Código]],2)</f>
        <v>44</v>
      </c>
    </row>
    <row r="4845" spans="2:16" ht="15" customHeight="1" x14ac:dyDescent="0.25">
      <c r="B4845" s="31" t="str">
        <f>IF(Tabela2[[#This Row],[Tipo]] = 0,LOOKUP(Tabela2[[#This Row],[RESUMO]],Tabela3[Grupo],Tabela3[Meus produtos]),VLOOKUP(Tabela2[[#This Row],[Código]],Tabela4[[Código NBS/LC116]:[Meus serviços]],3,0))</f>
        <v>Não</v>
      </c>
      <c r="C4845" t="str">
        <f>IF(E4845=0,TEXT(dados!A4760,"00000000"),IF(E4845=2,TEXT(dados!A4760,"0000"),TEXT(dados!A4760,"#")))</f>
        <v>44125900</v>
      </c>
      <c r="D4845" t="str">
        <f>IF(dados!B4760=0,"",dados!B4760)</f>
        <v/>
      </c>
      <c r="E4845">
        <f>dados!C4760</f>
        <v>0</v>
      </c>
      <c r="F4845" t="str">
        <f>dados!D4760</f>
        <v>Madeira carvao vegetal e obras de madeira Madeira compensada contraplacada madeira folheada e madeiras estratificadas semelhantes outras com ambas as camadas exteriores de madeira de coniferas</v>
      </c>
      <c r="G4845"/>
      <c r="H4845"/>
      <c r="I4845"/>
      <c r="J4845"/>
      <c r="K4845" s="13"/>
      <c r="L4845" s="13">
        <f>dados!I4760/100</f>
        <v>0.13880000000000001</v>
      </c>
      <c r="M4845" s="13">
        <f>dados!J4760/100</f>
        <v>0.17019999999999999</v>
      </c>
      <c r="N4845" s="13">
        <f>dados!K4760/100</f>
        <v>0.18</v>
      </c>
      <c r="O4845" s="13">
        <f>dados!L4760/100</f>
        <v>0</v>
      </c>
      <c r="P4845" s="12" t="str">
        <f>LEFT(Tabela2[[#This Row],[Código]],2)</f>
        <v>44</v>
      </c>
    </row>
    <row r="4846" spans="2:16" ht="15" customHeight="1" x14ac:dyDescent="0.25">
      <c r="B4846" s="31" t="str">
        <f>IF(Tabela2[[#This Row],[Tipo]] = 0,LOOKUP(Tabela2[[#This Row],[RESUMO]],Tabela3[Grupo],Tabela3[Meus produtos]),VLOOKUP(Tabela2[[#This Row],[Código]],Tabela4[[Código NBS/LC116]:[Meus serviços]],3,0))</f>
        <v>Não</v>
      </c>
      <c r="C4846" t="str">
        <f>IF(E4846=0,TEXT(dados!A4761,"00000000"),IF(E4846=2,TEXT(dados!A4761,"0000"),TEXT(dados!A4761,"#")))</f>
        <v>44129100</v>
      </c>
      <c r="D4846" t="str">
        <f>IF(dados!B4761=0,"",dados!B4761)</f>
        <v/>
      </c>
      <c r="E4846">
        <f>dados!C4761</f>
        <v>0</v>
      </c>
      <c r="F4846" t="str">
        <f>dados!D4761</f>
        <v>Madeira carvao vegetal e obras de madeira Madeira compensada contraplacada madeira folheada e madeiras estratificadas semelhantes com pelo menos uma camada exterior de madeira tropical</v>
      </c>
      <c r="G4846"/>
      <c r="H4846"/>
      <c r="I4846"/>
      <c r="J4846"/>
      <c r="K4846" s="13"/>
      <c r="L4846" s="13">
        <f>dados!I4761/100</f>
        <v>0.13880000000000001</v>
      </c>
      <c r="M4846" s="13">
        <f>dados!J4761/100</f>
        <v>0.17019999999999999</v>
      </c>
      <c r="N4846" s="13">
        <f>dados!K4761/100</f>
        <v>0.18</v>
      </c>
      <c r="O4846" s="13">
        <f>dados!L4761/100</f>
        <v>0</v>
      </c>
      <c r="P4846" s="12" t="str">
        <f>LEFT(Tabela2[[#This Row],[Código]],2)</f>
        <v>44</v>
      </c>
    </row>
    <row r="4847" spans="2:16" ht="15" customHeight="1" x14ac:dyDescent="0.25">
      <c r="B4847" s="31" t="str">
        <f>IF(Tabela2[[#This Row],[Tipo]] = 0,LOOKUP(Tabela2[[#This Row],[RESUMO]],Tabela3[Grupo],Tabela3[Meus produtos]),VLOOKUP(Tabela2[[#This Row],[Código]],Tabela4[[Código NBS/LC116]:[Meus serviços]],3,0))</f>
        <v>Não</v>
      </c>
      <c r="C4847" t="str">
        <f>IF(E4847=0,TEXT(dados!A4762,"00000000"),IF(E4847=2,TEXT(dados!A4762,"0000"),TEXT(dados!A4762,"#")))</f>
        <v>44129200</v>
      </c>
      <c r="D4847" t="str">
        <f>IF(dados!B4762=0,"",dados!B4762)</f>
        <v/>
      </c>
      <c r="E4847">
        <f>dados!C4762</f>
        <v>0</v>
      </c>
      <c r="F4847" t="str">
        <f>dados!D4762</f>
        <v>Madeira carvao vegetal e obras de madeira Madeira compensada contraplacada madeira folheada e madeiras estratificadas semelhantes outras com pelo menos uma camada exterior de madeira nao conifera</v>
      </c>
      <c r="G4847"/>
      <c r="H4847"/>
      <c r="I4847"/>
      <c r="J4847"/>
      <c r="K4847" s="13"/>
      <c r="L4847" s="13">
        <f>dados!I4762/100</f>
        <v>0.13880000000000001</v>
      </c>
      <c r="M4847" s="13">
        <f>dados!J4762/100</f>
        <v>0.17019999999999999</v>
      </c>
      <c r="N4847" s="13">
        <f>dados!K4762/100</f>
        <v>0.18</v>
      </c>
      <c r="O4847" s="13">
        <f>dados!L4762/100</f>
        <v>0</v>
      </c>
      <c r="P4847" s="12" t="str">
        <f>LEFT(Tabela2[[#This Row],[Código]],2)</f>
        <v>44</v>
      </c>
    </row>
    <row r="4848" spans="2:16" ht="15" customHeight="1" x14ac:dyDescent="0.25">
      <c r="B4848" s="31" t="str">
        <f>IF(Tabela2[[#This Row],[Tipo]] = 0,LOOKUP(Tabela2[[#This Row],[RESUMO]],Tabela3[Grupo],Tabela3[Meus produtos]),VLOOKUP(Tabela2[[#This Row],[Código]],Tabela4[[Código NBS/LC116]:[Meus serviços]],3,0))</f>
        <v>Não</v>
      </c>
      <c r="C4848" t="str">
        <f>IF(E4848=0,TEXT(dados!A4763,"00000000"),IF(E4848=2,TEXT(dados!A4763,"0000"),TEXT(dados!A4763,"#")))</f>
        <v>44129900</v>
      </c>
      <c r="D4848" t="str">
        <f>IF(dados!B4763=0,"",dados!B4763)</f>
        <v/>
      </c>
      <c r="E4848">
        <f>dados!C4763</f>
        <v>0</v>
      </c>
      <c r="F4848" t="str">
        <f>dados!D4763</f>
        <v>Outs.madeiras compensadas,folheadas ou estratificadas</v>
      </c>
      <c r="G4848"/>
      <c r="H4848"/>
      <c r="I4848"/>
      <c r="J4848"/>
      <c r="K4848" s="13"/>
      <c r="L4848" s="13">
        <f>dados!I4763/100</f>
        <v>0.13880000000000001</v>
      </c>
      <c r="M4848" s="13">
        <f>dados!J4763/100</f>
        <v>0.17019999999999999</v>
      </c>
      <c r="N4848" s="13">
        <f>dados!K4763/100</f>
        <v>0.18</v>
      </c>
      <c r="O4848" s="13">
        <f>dados!L4763/100</f>
        <v>0</v>
      </c>
      <c r="P4848" s="12" t="str">
        <f>LEFT(Tabela2[[#This Row],[Código]],2)</f>
        <v>44</v>
      </c>
    </row>
    <row r="4849" spans="2:16" ht="15" customHeight="1" x14ac:dyDescent="0.25">
      <c r="B4849" s="31" t="str">
        <f>IF(Tabela2[[#This Row],[Tipo]] = 0,LOOKUP(Tabela2[[#This Row],[RESUMO]],Tabela3[Grupo],Tabela3[Meus produtos]),VLOOKUP(Tabela2[[#This Row],[Código]],Tabela4[[Código NBS/LC116]:[Meus serviços]],3,0))</f>
        <v>Não</v>
      </c>
      <c r="C4849" t="str">
        <f>IF(E4849=0,TEXT(dados!A4764,"00000000"),IF(E4849=2,TEXT(dados!A4764,"0000"),TEXT(dados!A4764,"#")))</f>
        <v>44130000</v>
      </c>
      <c r="D4849" t="str">
        <f>IF(dados!B4764=0,"",dados!B4764)</f>
        <v/>
      </c>
      <c r="E4849">
        <f>dados!C4764</f>
        <v>0</v>
      </c>
      <c r="F4849" t="str">
        <f>dados!D4764</f>
        <v>Madeira densificada,em blocos,pranchas, laminas, perfis</v>
      </c>
      <c r="G4849"/>
      <c r="H4849"/>
      <c r="I4849"/>
      <c r="J4849"/>
      <c r="K4849" s="13"/>
      <c r="L4849" s="13">
        <f>dados!I4764/100</f>
        <v>0.1429</v>
      </c>
      <c r="M4849" s="13">
        <f>dados!J4764/100</f>
        <v>0.17430000000000001</v>
      </c>
      <c r="N4849" s="13">
        <f>dados!K4764/100</f>
        <v>0.18</v>
      </c>
      <c r="O4849" s="13">
        <f>dados!L4764/100</f>
        <v>0</v>
      </c>
      <c r="P4849" s="12" t="str">
        <f>LEFT(Tabela2[[#This Row],[Código]],2)</f>
        <v>44</v>
      </c>
    </row>
    <row r="4850" spans="2:16" ht="15" customHeight="1" x14ac:dyDescent="0.25">
      <c r="B4850" s="31" t="str">
        <f>IF(Tabela2[[#This Row],[Tipo]] = 0,LOOKUP(Tabela2[[#This Row],[RESUMO]],Tabela3[Grupo],Tabela3[Meus produtos]),VLOOKUP(Tabela2[[#This Row],[Código]],Tabela4[[Código NBS/LC116]:[Meus serviços]],3,0))</f>
        <v>Não</v>
      </c>
      <c r="C4850" t="str">
        <f>IF(E4850=0,TEXT(dados!A4765,"00000000"),IF(E4850=2,TEXT(dados!A4765,"0000"),TEXT(dados!A4765,"#")))</f>
        <v>44141000</v>
      </c>
      <c r="D4850" t="str">
        <f>IF(dados!B4765=0,"",dados!B4765)</f>
        <v/>
      </c>
      <c r="E4850">
        <f>dados!C4765</f>
        <v>0</v>
      </c>
      <c r="F4850" t="str">
        <f>dados!D4765</f>
        <v>Madeira carvao vegetal e obras de madeira Molduras de madeira para quadros fotografias espelhos ou objetos semelhantes De madeira tropical</v>
      </c>
      <c r="G4850"/>
      <c r="H4850"/>
      <c r="I4850"/>
      <c r="J4850"/>
      <c r="K4850" s="13"/>
      <c r="L4850" s="13">
        <f>dados!I4765/100</f>
        <v>0.1429</v>
      </c>
      <c r="M4850" s="13">
        <f>dados!J4765/100</f>
        <v>0.17430000000000001</v>
      </c>
      <c r="N4850" s="13">
        <f>dados!K4765/100</f>
        <v>0.18</v>
      </c>
      <c r="O4850" s="13">
        <f>dados!L4765/100</f>
        <v>0</v>
      </c>
      <c r="P4850" s="12" t="str">
        <f>LEFT(Tabela2[[#This Row],[Código]],2)</f>
        <v>44</v>
      </c>
    </row>
    <row r="4851" spans="2:16" ht="15" customHeight="1" x14ac:dyDescent="0.25">
      <c r="B4851" s="31" t="str">
        <f>IF(Tabela2[[#This Row],[Tipo]] = 0,LOOKUP(Tabela2[[#This Row],[RESUMO]],Tabela3[Grupo],Tabela3[Meus produtos]),VLOOKUP(Tabela2[[#This Row],[Código]],Tabela4[[Código NBS/LC116]:[Meus serviços]],3,0))</f>
        <v>Não</v>
      </c>
      <c r="C4851" t="str">
        <f>IF(E4851=0,TEXT(dados!A4766,"00000000"),IF(E4851=2,TEXT(dados!A4766,"0000"),TEXT(dados!A4766,"#")))</f>
        <v>44149000</v>
      </c>
      <c r="D4851" t="str">
        <f>IF(dados!B4766=0,"",dados!B4766)</f>
        <v/>
      </c>
      <c r="E4851">
        <f>dados!C4766</f>
        <v>0</v>
      </c>
      <c r="F4851" t="str">
        <f>dados!D4766</f>
        <v>Madeira carvao vegetal e obras de madeira Molduras de madeira para quadros fotografias espelhos ou objetos semelhantes outras</v>
      </c>
      <c r="G4851"/>
      <c r="H4851"/>
      <c r="I4851"/>
      <c r="J4851"/>
      <c r="K4851" s="13"/>
      <c r="L4851" s="13">
        <f>dados!I4766/100</f>
        <v>0.1429</v>
      </c>
      <c r="M4851" s="13">
        <f>dados!J4766/100</f>
        <v>0.17430000000000001</v>
      </c>
      <c r="N4851" s="13">
        <f>dados!K4766/100</f>
        <v>0.18</v>
      </c>
      <c r="O4851" s="13">
        <f>dados!L4766/100</f>
        <v>0</v>
      </c>
      <c r="P4851" s="12" t="str">
        <f>LEFT(Tabela2[[#This Row],[Código]],2)</f>
        <v>44</v>
      </c>
    </row>
    <row r="4852" spans="2:16" ht="15" customHeight="1" x14ac:dyDescent="0.25">
      <c r="B4852" s="31" t="str">
        <f>IF(Tabela2[[#This Row],[Tipo]] = 0,LOOKUP(Tabela2[[#This Row],[RESUMO]],Tabela3[Grupo],Tabela3[Meus produtos]),VLOOKUP(Tabela2[[#This Row],[Código]],Tabela4[[Código NBS/LC116]:[Meus serviços]],3,0))</f>
        <v>Não</v>
      </c>
      <c r="C4852" t="str">
        <f>IF(E4852=0,TEXT(dados!A4767,"00000000"),IF(E4852=2,TEXT(dados!A4767,"0000"),TEXT(dados!A4767,"#")))</f>
        <v>44151000</v>
      </c>
      <c r="D4852" t="str">
        <f>IF(dados!B4767=0,"",dados!B4767)</f>
        <v/>
      </c>
      <c r="E4852">
        <f>dados!C4767</f>
        <v>0</v>
      </c>
      <c r="F4852" t="str">
        <f>dados!D4767</f>
        <v>Caixotes,caixas,engradados,barricas,etc.de madeira</v>
      </c>
      <c r="G4852"/>
      <c r="H4852"/>
      <c r="I4852"/>
      <c r="J4852"/>
      <c r="K4852" s="13"/>
      <c r="L4852" s="13">
        <f>dados!I4767/100</f>
        <v>0.13449999999999998</v>
      </c>
      <c r="M4852" s="13">
        <f>dados!J4767/100</f>
        <v>0.16589999999999999</v>
      </c>
      <c r="N4852" s="13">
        <f>dados!K4767/100</f>
        <v>0.18</v>
      </c>
      <c r="O4852" s="13">
        <f>dados!L4767/100</f>
        <v>0</v>
      </c>
      <c r="P4852" s="12" t="str">
        <f>LEFT(Tabela2[[#This Row],[Código]],2)</f>
        <v>44</v>
      </c>
    </row>
    <row r="4853" spans="2:16" ht="15" customHeight="1" x14ac:dyDescent="0.25">
      <c r="B4853" s="31" t="str">
        <f>IF(Tabela2[[#This Row],[Tipo]] = 0,LOOKUP(Tabela2[[#This Row],[RESUMO]],Tabela3[Grupo],Tabela3[Meus produtos]),VLOOKUP(Tabela2[[#This Row],[Código]],Tabela4[[Código NBS/LC116]:[Meus serviços]],3,0))</f>
        <v>Não</v>
      </c>
      <c r="C4853" t="str">
        <f>IF(E4853=0,TEXT(dados!A4768,"00000000"),IF(E4853=2,TEXT(dados!A4768,"0000"),TEXT(dados!A4768,"#")))</f>
        <v>44152000</v>
      </c>
      <c r="D4853" t="str">
        <f>IF(dados!B4768=0,"",dados!B4768)</f>
        <v/>
      </c>
      <c r="E4853">
        <f>dados!C4768</f>
        <v>0</v>
      </c>
      <c r="F4853" t="str">
        <f>dados!D4768</f>
        <v>Paletes simples,paletes-caixas,etc.de madeira</v>
      </c>
      <c r="G4853"/>
      <c r="H4853"/>
      <c r="I4853"/>
      <c r="J4853"/>
      <c r="K4853" s="13"/>
      <c r="L4853" s="13">
        <f>dados!I4768/100</f>
        <v>0.13449999999999998</v>
      </c>
      <c r="M4853" s="13">
        <f>dados!J4768/100</f>
        <v>0.16589999999999999</v>
      </c>
      <c r="N4853" s="13">
        <f>dados!K4768/100</f>
        <v>0.18</v>
      </c>
      <c r="O4853" s="13">
        <f>dados!L4768/100</f>
        <v>0</v>
      </c>
      <c r="P4853" s="12" t="str">
        <f>LEFT(Tabela2[[#This Row],[Código]],2)</f>
        <v>44</v>
      </c>
    </row>
    <row r="4854" spans="2:16" ht="15" customHeight="1" x14ac:dyDescent="0.25">
      <c r="B4854" s="31" t="str">
        <f>IF(Tabela2[[#This Row],[Tipo]] = 0,LOOKUP(Tabela2[[#This Row],[RESUMO]],Tabela3[Grupo],Tabela3[Meus produtos]),VLOOKUP(Tabela2[[#This Row],[Código]],Tabela4[[Código NBS/LC116]:[Meus serviços]],3,0))</f>
        <v>Não</v>
      </c>
      <c r="C4854" t="str">
        <f>IF(E4854=0,TEXT(dados!A4769,"00000000"),IF(E4854=2,TEXT(dados!A4769,"0000"),TEXT(dados!A4769,"#")))</f>
        <v>44160010</v>
      </c>
      <c r="D4854" t="str">
        <f>IF(dados!B4769=0,"",dados!B4769)</f>
        <v/>
      </c>
      <c r="E4854">
        <f>dados!C4769</f>
        <v>0</v>
      </c>
      <c r="F4854" t="str">
        <f>dados!D4769</f>
        <v>Barris,cubas,balsas,dornas,etc.de madeira de carvalho</v>
      </c>
      <c r="G4854"/>
      <c r="H4854"/>
      <c r="I4854"/>
      <c r="J4854"/>
      <c r="K4854" s="13"/>
      <c r="L4854" s="13">
        <f>dados!I4769/100</f>
        <v>0.13449999999999998</v>
      </c>
      <c r="M4854" s="13">
        <f>dados!J4769/100</f>
        <v>0.1545</v>
      </c>
      <c r="N4854" s="13">
        <f>dados!K4769/100</f>
        <v>0.18</v>
      </c>
      <c r="O4854" s="13">
        <f>dados!L4769/100</f>
        <v>0</v>
      </c>
      <c r="P4854" s="12" t="str">
        <f>LEFT(Tabela2[[#This Row],[Código]],2)</f>
        <v>44</v>
      </c>
    </row>
    <row r="4855" spans="2:16" ht="15" customHeight="1" x14ac:dyDescent="0.25">
      <c r="B4855" s="31" t="str">
        <f>IF(Tabela2[[#This Row],[Tipo]] = 0,LOOKUP(Tabela2[[#This Row],[RESUMO]],Tabela3[Grupo],Tabela3[Meus produtos]),VLOOKUP(Tabela2[[#This Row],[Código]],Tabela4[[Código NBS/LC116]:[Meus serviços]],3,0))</f>
        <v>Não</v>
      </c>
      <c r="C4855" t="str">
        <f>IF(E4855=0,TEXT(dados!A4770,"00000000"),IF(E4855=2,TEXT(dados!A4770,"0000"),TEXT(dados!A4770,"#")))</f>
        <v>44160090</v>
      </c>
      <c r="D4855" t="str">
        <f>IF(dados!B4770=0,"",dados!B4770)</f>
        <v/>
      </c>
      <c r="E4855">
        <f>dados!C4770</f>
        <v>0</v>
      </c>
      <c r="F4855" t="str">
        <f>dados!D4770</f>
        <v>Barris,cubas,balsas,dornas,selhas,etc.de outs.madeiras</v>
      </c>
      <c r="G4855"/>
      <c r="H4855"/>
      <c r="I4855"/>
      <c r="J4855"/>
      <c r="K4855" s="13"/>
      <c r="L4855" s="13">
        <f>dados!I4770/100</f>
        <v>0.13449999999999998</v>
      </c>
      <c r="M4855" s="13">
        <f>dados!J4770/100</f>
        <v>0.16589999999999999</v>
      </c>
      <c r="N4855" s="13">
        <f>dados!K4770/100</f>
        <v>0.18</v>
      </c>
      <c r="O4855" s="13">
        <f>dados!L4770/100</f>
        <v>0</v>
      </c>
      <c r="P4855" s="12" t="str">
        <f>LEFT(Tabela2[[#This Row],[Código]],2)</f>
        <v>44</v>
      </c>
    </row>
    <row r="4856" spans="2:16" ht="15" customHeight="1" x14ac:dyDescent="0.25">
      <c r="B4856" s="31" t="str">
        <f>IF(Tabela2[[#This Row],[Tipo]] = 0,LOOKUP(Tabela2[[#This Row],[RESUMO]],Tabela3[Grupo],Tabela3[Meus produtos]),VLOOKUP(Tabela2[[#This Row],[Código]],Tabela4[[Código NBS/LC116]:[Meus serviços]],3,0))</f>
        <v>Não</v>
      </c>
      <c r="C4856" t="str">
        <f>IF(E4856=0,TEXT(dados!A4771,"00000000"),IF(E4856=2,TEXT(dados!A4771,"0000"),TEXT(dados!A4771,"#")))</f>
        <v>44170010</v>
      </c>
      <c r="D4856" t="str">
        <f>IF(dados!B4771=0,"",dados!B4771)</f>
        <v/>
      </c>
      <c r="E4856">
        <f>dados!C4771</f>
        <v>0</v>
      </c>
      <c r="F4856" t="str">
        <f>dados!D4771</f>
        <v>Ferramentas de madeira</v>
      </c>
      <c r="G4856"/>
      <c r="H4856"/>
      <c r="I4856"/>
      <c r="J4856"/>
      <c r="K4856" s="13"/>
      <c r="L4856" s="13">
        <f>dados!I4771/100</f>
        <v>0.13449999999999998</v>
      </c>
      <c r="M4856" s="13">
        <f>dados!J4771/100</f>
        <v>0.18510000000000001</v>
      </c>
      <c r="N4856" s="13">
        <f>dados!K4771/100</f>
        <v>0.18</v>
      </c>
      <c r="O4856" s="13">
        <f>dados!L4771/100</f>
        <v>0</v>
      </c>
      <c r="P4856" s="12" t="str">
        <f>LEFT(Tabela2[[#This Row],[Código]],2)</f>
        <v>44</v>
      </c>
    </row>
    <row r="4857" spans="2:16" ht="15" customHeight="1" x14ac:dyDescent="0.25">
      <c r="B4857" s="31" t="str">
        <f>IF(Tabela2[[#This Row],[Tipo]] = 0,LOOKUP(Tabela2[[#This Row],[RESUMO]],Tabela3[Grupo],Tabela3[Meus produtos]),VLOOKUP(Tabela2[[#This Row],[Código]],Tabela4[[Código NBS/LC116]:[Meus serviços]],3,0))</f>
        <v>Não</v>
      </c>
      <c r="C4857" t="str">
        <f>IF(E4857=0,TEXT(dados!A4772,"00000000"),IF(E4857=2,TEXT(dados!A4772,"0000"),TEXT(dados!A4772,"#")))</f>
        <v>44170020</v>
      </c>
      <c r="D4857" t="str">
        <f>IF(dados!B4772=0,"",dados!B4772)</f>
        <v/>
      </c>
      <c r="E4857">
        <f>dados!C4772</f>
        <v>0</v>
      </c>
      <c r="F4857" t="str">
        <f>dados!D4772</f>
        <v>Formas,alargadeiras e esticadores,de madeira,p/calcados</v>
      </c>
      <c r="G4857"/>
      <c r="H4857"/>
      <c r="I4857"/>
      <c r="J4857"/>
      <c r="K4857" s="13"/>
      <c r="L4857" s="13">
        <f>dados!I4772/100</f>
        <v>0.13449999999999998</v>
      </c>
      <c r="M4857" s="13">
        <f>dados!J4772/100</f>
        <v>0.16589999999999999</v>
      </c>
      <c r="N4857" s="13">
        <f>dados!K4772/100</f>
        <v>0.18</v>
      </c>
      <c r="O4857" s="13">
        <f>dados!L4772/100</f>
        <v>0</v>
      </c>
      <c r="P4857" s="12" t="str">
        <f>LEFT(Tabela2[[#This Row],[Código]],2)</f>
        <v>44</v>
      </c>
    </row>
    <row r="4858" spans="2:16" ht="15" customHeight="1" x14ac:dyDescent="0.25">
      <c r="B4858" s="31" t="str">
        <f>IF(Tabela2[[#This Row],[Tipo]] = 0,LOOKUP(Tabela2[[#This Row],[RESUMO]],Tabela3[Grupo],Tabela3[Meus produtos]),VLOOKUP(Tabela2[[#This Row],[Código]],Tabela4[[Código NBS/LC116]:[Meus serviços]],3,0))</f>
        <v>Não</v>
      </c>
      <c r="C4858" t="str">
        <f>IF(E4858=0,TEXT(dados!A4773,"00000000"),IF(E4858=2,TEXT(dados!A4773,"0000"),TEXT(dados!A4773,"#")))</f>
        <v>44170090</v>
      </c>
      <c r="D4858" t="str">
        <f>IF(dados!B4773=0,"",dados!B4773)</f>
        <v/>
      </c>
      <c r="E4858">
        <f>dados!C4773</f>
        <v>0</v>
      </c>
      <c r="F4858" t="str">
        <f>dados!D4773</f>
        <v>Armacoes e cabos,de madeira,de ferramentas,escovas,etc.</v>
      </c>
      <c r="G4858"/>
      <c r="H4858"/>
      <c r="I4858"/>
      <c r="J4858"/>
      <c r="K4858" s="13"/>
      <c r="L4858" s="13">
        <f>dados!I4773/100</f>
        <v>0.13449999999999998</v>
      </c>
      <c r="M4858" s="13">
        <f>dados!J4773/100</f>
        <v>0.18510000000000001</v>
      </c>
      <c r="N4858" s="13">
        <f>dados!K4773/100</f>
        <v>0.18</v>
      </c>
      <c r="O4858" s="13">
        <f>dados!L4773/100</f>
        <v>0</v>
      </c>
      <c r="P4858" s="12" t="str">
        <f>LEFT(Tabela2[[#This Row],[Código]],2)</f>
        <v>44</v>
      </c>
    </row>
    <row r="4859" spans="2:16" ht="15" customHeight="1" x14ac:dyDescent="0.25">
      <c r="B4859" s="31" t="str">
        <f>IF(Tabela2[[#This Row],[Tipo]] = 0,LOOKUP(Tabela2[[#This Row],[RESUMO]],Tabela3[Grupo],Tabela3[Meus produtos]),VLOOKUP(Tabela2[[#This Row],[Código]],Tabela4[[Código NBS/LC116]:[Meus serviços]],3,0))</f>
        <v>Não</v>
      </c>
      <c r="C4859" t="str">
        <f>IF(E4859=0,TEXT(dados!A4774,"00000000"),IF(E4859=2,TEXT(dados!A4774,"0000"),TEXT(dados!A4774,"#")))</f>
        <v>44181100</v>
      </c>
      <c r="D4859" t="str">
        <f>IF(dados!B4774=0,"",dados!B4774)</f>
        <v/>
      </c>
      <c r="E4859">
        <f>dados!C4774</f>
        <v>0</v>
      </c>
      <c r="F4859" t="str">
        <f>dados!D4774</f>
        <v>Madeira carvao vegetal e obras de madeira obras de marcenaria e pecas de carpintaria para construcoes incluindo os paineis celulares os paineis montados para revestimento de pisos pavimentos e as fasquias para telhados shingles e shakes de madeira De made</v>
      </c>
      <c r="G4859"/>
      <c r="H4859"/>
      <c r="I4859"/>
      <c r="J4859"/>
      <c r="K4859" s="13"/>
      <c r="L4859" s="13">
        <f>dados!I4774/100</f>
        <v>0.13449999999999998</v>
      </c>
      <c r="M4859" s="13">
        <f>dados!J4774/100</f>
        <v>0.1699</v>
      </c>
      <c r="N4859" s="13">
        <f>dados!K4774/100</f>
        <v>0.18</v>
      </c>
      <c r="O4859" s="13">
        <f>dados!L4774/100</f>
        <v>0</v>
      </c>
      <c r="P4859" s="12" t="str">
        <f>LEFT(Tabela2[[#This Row],[Código]],2)</f>
        <v>44</v>
      </c>
    </row>
    <row r="4860" spans="2:16" ht="15" customHeight="1" x14ac:dyDescent="0.25">
      <c r="B4860" s="31" t="str">
        <f>IF(Tabela2[[#This Row],[Tipo]] = 0,LOOKUP(Tabela2[[#This Row],[RESUMO]],Tabela3[Grupo],Tabela3[Meus produtos]),VLOOKUP(Tabela2[[#This Row],[Código]],Tabela4[[Código NBS/LC116]:[Meus serviços]],3,0))</f>
        <v>Não</v>
      </c>
      <c r="C4860" t="str">
        <f>IF(E4860=0,TEXT(dados!A4775,"00000000"),IF(E4860=2,TEXT(dados!A4775,"0000"),TEXT(dados!A4775,"#")))</f>
        <v>44181900</v>
      </c>
      <c r="D4860" t="str">
        <f>IF(dados!B4775=0,"",dados!B4775)</f>
        <v/>
      </c>
      <c r="E4860">
        <f>dados!C4775</f>
        <v>0</v>
      </c>
      <c r="F4860" t="str">
        <f>dados!D4775</f>
        <v>Madeira carvao vegetal e obras de madeira obras de marcenaria e pecas de carpintaria para construcoes incluindo os paineis celulares os paineis montados para revestimento de pisos pavimentos e as fasquias para telhados shingles e shakes de madeira outras</v>
      </c>
      <c r="G4860"/>
      <c r="H4860"/>
      <c r="I4860"/>
      <c r="J4860"/>
      <c r="K4860" s="13"/>
      <c r="L4860" s="13">
        <f>dados!I4775/100</f>
        <v>0.13449999999999998</v>
      </c>
      <c r="M4860" s="13">
        <f>dados!J4775/100</f>
        <v>0.1699</v>
      </c>
      <c r="N4860" s="13">
        <f>dados!K4775/100</f>
        <v>0.18</v>
      </c>
      <c r="O4860" s="13">
        <f>dados!L4775/100</f>
        <v>0</v>
      </c>
      <c r="P4860" s="12" t="str">
        <f>LEFT(Tabela2[[#This Row],[Código]],2)</f>
        <v>44</v>
      </c>
    </row>
    <row r="4861" spans="2:16" ht="15" customHeight="1" x14ac:dyDescent="0.25">
      <c r="B4861" s="31" t="str">
        <f>IF(Tabela2[[#This Row],[Tipo]] = 0,LOOKUP(Tabela2[[#This Row],[RESUMO]],Tabela3[Grupo],Tabela3[Meus produtos]),VLOOKUP(Tabela2[[#This Row],[Código]],Tabela4[[Código NBS/LC116]:[Meus serviços]],3,0))</f>
        <v>Não</v>
      </c>
      <c r="C4861" t="str">
        <f>IF(E4861=0,TEXT(dados!A4776,"00000000"),IF(E4861=2,TEXT(dados!A4776,"0000"),TEXT(dados!A4776,"#")))</f>
        <v>44182100</v>
      </c>
      <c r="D4861" t="str">
        <f>IF(dados!B4776=0,"",dados!B4776)</f>
        <v/>
      </c>
      <c r="E4861">
        <f>dados!C4776</f>
        <v>0</v>
      </c>
      <c r="F4861" t="str">
        <f>dados!D4776</f>
        <v>Madeira carvao vegetal e obras de madeira obras de marcenaria e pecas de carpintaria para construcoes incluindo os paineis celulares os paineis montados para revestimento de pisos pavimentos e as fasquias para telhados shingles e shakes de madeira De made</v>
      </c>
      <c r="G4861"/>
      <c r="H4861"/>
      <c r="I4861"/>
      <c r="J4861"/>
      <c r="K4861" s="13"/>
      <c r="L4861" s="13">
        <f>dados!I4776/100</f>
        <v>0.13449999999999998</v>
      </c>
      <c r="M4861" s="13">
        <f>dados!J4776/100</f>
        <v>0.1699</v>
      </c>
      <c r="N4861" s="13">
        <f>dados!K4776/100</f>
        <v>0.18</v>
      </c>
      <c r="O4861" s="13">
        <f>dados!L4776/100</f>
        <v>0</v>
      </c>
      <c r="P4861" s="12" t="str">
        <f>LEFT(Tabela2[[#This Row],[Código]],2)</f>
        <v>44</v>
      </c>
    </row>
    <row r="4862" spans="2:16" ht="15" customHeight="1" x14ac:dyDescent="0.25">
      <c r="B4862" s="31" t="str">
        <f>IF(Tabela2[[#This Row],[Tipo]] = 0,LOOKUP(Tabela2[[#This Row],[RESUMO]],Tabela3[Grupo],Tabela3[Meus produtos]),VLOOKUP(Tabela2[[#This Row],[Código]],Tabela4[[Código NBS/LC116]:[Meus serviços]],3,0))</f>
        <v>Não</v>
      </c>
      <c r="C4862" t="str">
        <f>IF(E4862=0,TEXT(dados!A4777,"00000000"),IF(E4862=2,TEXT(dados!A4777,"0000"),TEXT(dados!A4777,"#")))</f>
        <v>44182900</v>
      </c>
      <c r="D4862" t="str">
        <f>IF(dados!B4777=0,"",dados!B4777)</f>
        <v/>
      </c>
      <c r="E4862">
        <f>dados!C4777</f>
        <v>0</v>
      </c>
      <c r="F4862" t="str">
        <f>dados!D4777</f>
        <v>Madeira carvao vegetal e obras de madeira obras de marcenaria e pecas de carpintaria para construcoes incluindo os paineis celulares os paineis montados para revestimento de pisos pavimentos e as fasquias para telhados shingles e shakes de madeira outras</v>
      </c>
      <c r="G4862"/>
      <c r="H4862"/>
      <c r="I4862"/>
      <c r="J4862"/>
      <c r="K4862" s="13"/>
      <c r="L4862" s="13">
        <f>dados!I4777/100</f>
        <v>0.13449999999999998</v>
      </c>
      <c r="M4862" s="13">
        <f>dados!J4777/100</f>
        <v>0.1699</v>
      </c>
      <c r="N4862" s="13">
        <f>dados!K4777/100</f>
        <v>0.18</v>
      </c>
      <c r="O4862" s="13">
        <f>dados!L4777/100</f>
        <v>0</v>
      </c>
      <c r="P4862" s="12" t="str">
        <f>LEFT(Tabela2[[#This Row],[Código]],2)</f>
        <v>44</v>
      </c>
    </row>
    <row r="4863" spans="2:16" ht="15" customHeight="1" x14ac:dyDescent="0.25">
      <c r="B4863" s="31" t="str">
        <f>IF(Tabela2[[#This Row],[Tipo]] = 0,LOOKUP(Tabela2[[#This Row],[RESUMO]],Tabela3[Grupo],Tabela3[Meus produtos]),VLOOKUP(Tabela2[[#This Row],[Código]],Tabela4[[Código NBS/LC116]:[Meus serviços]],3,0))</f>
        <v>Não</v>
      </c>
      <c r="C4863" t="str">
        <f>IF(E4863=0,TEXT(dados!A4778,"00000000"),IF(E4863=2,TEXT(dados!A4778,"0000"),TEXT(dados!A4778,"#")))</f>
        <v>44183000</v>
      </c>
      <c r="D4863" t="str">
        <f>IF(dados!B4778=0,"",dados!B4778)</f>
        <v/>
      </c>
      <c r="E4863">
        <f>dados!C4778</f>
        <v>0</v>
      </c>
      <c r="F4863" t="str">
        <f>dados!D4778</f>
        <v>Madeira carvao vegetal e obras de madeira obras de marcenaria e pecas de carpintaria para construcoes incluindo os paineis celulares os paineis montados para revestimento de pisos pavimentos e as fasquias para telhados shingles e shakes de madeira Postes</v>
      </c>
      <c r="G4863"/>
      <c r="H4863"/>
      <c r="I4863"/>
      <c r="J4863"/>
      <c r="K4863" s="13"/>
      <c r="L4863" s="13">
        <f>dados!I4778/100</f>
        <v>0.13880000000000001</v>
      </c>
      <c r="M4863" s="13">
        <f>dados!J4778/100</f>
        <v>0.17420000000000002</v>
      </c>
      <c r="N4863" s="13">
        <f>dados!K4778/100</f>
        <v>0.18</v>
      </c>
      <c r="O4863" s="13">
        <f>dados!L4778/100</f>
        <v>0</v>
      </c>
      <c r="P4863" s="12" t="str">
        <f>LEFT(Tabela2[[#This Row],[Código]],2)</f>
        <v>44</v>
      </c>
    </row>
    <row r="4864" spans="2:16" ht="15" customHeight="1" x14ac:dyDescent="0.25">
      <c r="B4864" s="31" t="str">
        <f>IF(Tabela2[[#This Row],[Tipo]] = 0,LOOKUP(Tabela2[[#This Row],[RESUMO]],Tabela3[Grupo],Tabela3[Meus produtos]),VLOOKUP(Tabela2[[#This Row],[Código]],Tabela4[[Código NBS/LC116]:[Meus serviços]],3,0))</f>
        <v>Não</v>
      </c>
      <c r="C4864" t="str">
        <f>IF(E4864=0,TEXT(dados!A4779,"00000000"),IF(E4864=2,TEXT(dados!A4779,"0000"),TEXT(dados!A4779,"#")))</f>
        <v>44184000</v>
      </c>
      <c r="D4864" t="str">
        <f>IF(dados!B4779=0,"",dados!B4779)</f>
        <v/>
      </c>
      <c r="E4864">
        <f>dados!C4779</f>
        <v>0</v>
      </c>
      <c r="F4864" t="str">
        <f>dados!D4779</f>
        <v>Armacoes de madeira,para concreto</v>
      </c>
      <c r="G4864"/>
      <c r="H4864"/>
      <c r="I4864"/>
      <c r="J4864"/>
      <c r="K4864" s="13"/>
      <c r="L4864" s="13">
        <f>dados!I4779/100</f>
        <v>0.13880000000000001</v>
      </c>
      <c r="M4864" s="13">
        <f>dados!J4779/100</f>
        <v>0.17420000000000002</v>
      </c>
      <c r="N4864" s="13">
        <f>dados!K4779/100</f>
        <v>0.18</v>
      </c>
      <c r="O4864" s="13">
        <f>dados!L4779/100</f>
        <v>0</v>
      </c>
      <c r="P4864" s="12" t="str">
        <f>LEFT(Tabela2[[#This Row],[Código]],2)</f>
        <v>44</v>
      </c>
    </row>
    <row r="4865" spans="2:16" ht="15" customHeight="1" x14ac:dyDescent="0.25">
      <c r="B4865" s="31" t="str">
        <f>IF(Tabela2[[#This Row],[Tipo]] = 0,LOOKUP(Tabela2[[#This Row],[RESUMO]],Tabela3[Grupo],Tabela3[Meus produtos]),VLOOKUP(Tabela2[[#This Row],[Código]],Tabela4[[Código NBS/LC116]:[Meus serviços]],3,0))</f>
        <v>Não</v>
      </c>
      <c r="C4865" t="str">
        <f>IF(E4865=0,TEXT(dados!A4780,"00000000"),IF(E4865=2,TEXT(dados!A4780,"0000"),TEXT(dados!A4780,"#")))</f>
        <v>44185000</v>
      </c>
      <c r="D4865" t="str">
        <f>IF(dados!B4780=0,"",dados!B4780)</f>
        <v/>
      </c>
      <c r="E4865">
        <f>dados!C4780</f>
        <v>0</v>
      </c>
      <c r="F4865" t="str">
        <f>dados!D4780</f>
        <v>Fasquias de madeira,para telhados (“shingles” e “shakes”)</v>
      </c>
      <c r="G4865"/>
      <c r="H4865"/>
      <c r="I4865"/>
      <c r="J4865"/>
      <c r="K4865" s="13"/>
      <c r="L4865" s="13">
        <f>dados!I4780/100</f>
        <v>0.13880000000000001</v>
      </c>
      <c r="M4865" s="13">
        <f>dados!J4780/100</f>
        <v>0.17420000000000002</v>
      </c>
      <c r="N4865" s="13">
        <f>dados!K4780/100</f>
        <v>0.18</v>
      </c>
      <c r="O4865" s="13">
        <f>dados!L4780/100</f>
        <v>0</v>
      </c>
      <c r="P4865" s="12" t="str">
        <f>LEFT(Tabela2[[#This Row],[Código]],2)</f>
        <v>44</v>
      </c>
    </row>
    <row r="4866" spans="2:16" ht="15" customHeight="1" x14ac:dyDescent="0.25">
      <c r="B4866" s="31" t="str">
        <f>IF(Tabela2[[#This Row],[Tipo]] = 0,LOOKUP(Tabela2[[#This Row],[RESUMO]],Tabela3[Grupo],Tabela3[Meus produtos]),VLOOKUP(Tabela2[[#This Row],[Código]],Tabela4[[Código NBS/LC116]:[Meus serviços]],3,0))</f>
        <v>Não</v>
      </c>
      <c r="C4866" t="str">
        <f>IF(E4866=0,TEXT(dados!A4781,"00000000"),IF(E4866=2,TEXT(dados!A4781,"0000"),TEXT(dados!A4781,"#")))</f>
        <v>44187300</v>
      </c>
      <c r="D4866" t="str">
        <f>IF(dados!B4781=0,"",dados!B4781)</f>
        <v/>
      </c>
      <c r="E4866">
        <f>dados!C4781</f>
        <v>0</v>
      </c>
      <c r="F4866" t="str">
        <f>dados!D4781</f>
        <v>De bambu ou com, pelo menos, a camada superior de bambu</v>
      </c>
      <c r="G4866"/>
      <c r="H4866"/>
      <c r="I4866"/>
      <c r="J4866"/>
      <c r="K4866" s="13"/>
      <c r="L4866" s="13">
        <f>dados!I4781/100</f>
        <v>0.13449999999999998</v>
      </c>
      <c r="M4866" s="13">
        <f>dados!J4781/100</f>
        <v>0.1699</v>
      </c>
      <c r="N4866" s="13">
        <f>dados!K4781/100</f>
        <v>0.18</v>
      </c>
      <c r="O4866" s="13">
        <f>dados!L4781/100</f>
        <v>0</v>
      </c>
      <c r="P4866" s="12" t="str">
        <f>LEFT(Tabela2[[#This Row],[Código]],2)</f>
        <v>44</v>
      </c>
    </row>
    <row r="4867" spans="2:16" ht="15" customHeight="1" x14ac:dyDescent="0.25">
      <c r="B4867" s="31" t="str">
        <f>IF(Tabela2[[#This Row],[Tipo]] = 0,LOOKUP(Tabela2[[#This Row],[RESUMO]],Tabela3[Grupo],Tabela3[Meus produtos]),VLOOKUP(Tabela2[[#This Row],[Código]],Tabela4[[Código NBS/LC116]:[Meus serviços]],3,0))</f>
        <v>Não</v>
      </c>
      <c r="C4867" t="str">
        <f>IF(E4867=0,TEXT(dados!A4782,"00000000"),IF(E4867=2,TEXT(dados!A4782,"0000"),TEXT(dados!A4782,"#")))</f>
        <v>44187400</v>
      </c>
      <c r="D4867" t="str">
        <f>IF(dados!B4782=0,"",dados!B4782)</f>
        <v/>
      </c>
      <c r="E4867">
        <f>dados!C4782</f>
        <v>0</v>
      </c>
      <c r="F4867" t="str">
        <f>dados!D4782</f>
        <v>Outros, para pisos (pavimentos) em mosaico</v>
      </c>
      <c r="G4867"/>
      <c r="H4867"/>
      <c r="I4867"/>
      <c r="J4867"/>
      <c r="K4867" s="13"/>
      <c r="L4867" s="13">
        <f>dados!I4782/100</f>
        <v>0.13449999999999998</v>
      </c>
      <c r="M4867" s="13">
        <f>dados!J4782/100</f>
        <v>0.1699</v>
      </c>
      <c r="N4867" s="13">
        <f>dados!K4782/100</f>
        <v>0.18</v>
      </c>
      <c r="O4867" s="13">
        <f>dados!L4782/100</f>
        <v>0</v>
      </c>
      <c r="P4867" s="12" t="str">
        <f>LEFT(Tabela2[[#This Row],[Código]],2)</f>
        <v>44</v>
      </c>
    </row>
    <row r="4868" spans="2:16" ht="15" customHeight="1" x14ac:dyDescent="0.25">
      <c r="B4868" s="31" t="str">
        <f>IF(Tabela2[[#This Row],[Tipo]] = 0,LOOKUP(Tabela2[[#This Row],[RESUMO]],Tabela3[Grupo],Tabela3[Meus produtos]),VLOOKUP(Tabela2[[#This Row],[Código]],Tabela4[[Código NBS/LC116]:[Meus serviços]],3,0))</f>
        <v>Não</v>
      </c>
      <c r="C4868" t="str">
        <f>IF(E4868=0,TEXT(dados!A4783,"00000000"),IF(E4868=2,TEXT(dados!A4783,"0000"),TEXT(dados!A4783,"#")))</f>
        <v>44187500</v>
      </c>
      <c r="D4868" t="str">
        <f>IF(dados!B4783=0,"",dados!B4783)</f>
        <v/>
      </c>
      <c r="E4868">
        <f>dados!C4783</f>
        <v>0</v>
      </c>
      <c r="F4868" t="str">
        <f>dados!D4783</f>
        <v>Outros, de camadas multiplas</v>
      </c>
      <c r="G4868"/>
      <c r="H4868"/>
      <c r="I4868"/>
      <c r="J4868"/>
      <c r="K4868" s="13"/>
      <c r="L4868" s="13">
        <f>dados!I4783/100</f>
        <v>0.13449999999999998</v>
      </c>
      <c r="M4868" s="13">
        <f>dados!J4783/100</f>
        <v>0.1699</v>
      </c>
      <c r="N4868" s="13">
        <f>dados!K4783/100</f>
        <v>0.18</v>
      </c>
      <c r="O4868" s="13">
        <f>dados!L4783/100</f>
        <v>0</v>
      </c>
      <c r="P4868" s="12" t="str">
        <f>LEFT(Tabela2[[#This Row],[Código]],2)</f>
        <v>44</v>
      </c>
    </row>
    <row r="4869" spans="2:16" ht="15" customHeight="1" x14ac:dyDescent="0.25">
      <c r="B4869" s="31" t="str">
        <f>IF(Tabela2[[#This Row],[Tipo]] = 0,LOOKUP(Tabela2[[#This Row],[RESUMO]],Tabela3[Grupo],Tabela3[Meus produtos]),VLOOKUP(Tabela2[[#This Row],[Código]],Tabela4[[Código NBS/LC116]:[Meus serviços]],3,0))</f>
        <v>Não</v>
      </c>
      <c r="C4869" t="str">
        <f>IF(E4869=0,TEXT(dados!A4784,"00000000"),IF(E4869=2,TEXT(dados!A4784,"0000"),TEXT(dados!A4784,"#")))</f>
        <v>44187900</v>
      </c>
      <c r="D4869" t="str">
        <f>IF(dados!B4784=0,"",dados!B4784)</f>
        <v/>
      </c>
      <c r="E4869">
        <f>dados!C4784</f>
        <v>0</v>
      </c>
      <c r="F4869" t="str">
        <f>dados!D4784</f>
        <v>Outs.paineis montados para revestimento de pavimentos (pisos</v>
      </c>
      <c r="G4869"/>
      <c r="H4869"/>
      <c r="I4869"/>
      <c r="J4869"/>
      <c r="K4869" s="13"/>
      <c r="L4869" s="13">
        <f>dados!I4784/100</f>
        <v>0.13449999999999998</v>
      </c>
      <c r="M4869" s="13">
        <f>dados!J4784/100</f>
        <v>0.1699</v>
      </c>
      <c r="N4869" s="13">
        <f>dados!K4784/100</f>
        <v>0.18</v>
      </c>
      <c r="O4869" s="13">
        <f>dados!L4784/100</f>
        <v>0</v>
      </c>
      <c r="P4869" s="12" t="str">
        <f>LEFT(Tabela2[[#This Row],[Código]],2)</f>
        <v>44</v>
      </c>
    </row>
    <row r="4870" spans="2:16" ht="15" customHeight="1" x14ac:dyDescent="0.25">
      <c r="B4870" s="31" t="str">
        <f>IF(Tabela2[[#This Row],[Tipo]] = 0,LOOKUP(Tabela2[[#This Row],[RESUMO]],Tabela3[Grupo],Tabela3[Meus produtos]),VLOOKUP(Tabela2[[#This Row],[Código]],Tabela4[[Código NBS/LC116]:[Meus serviços]],3,0))</f>
        <v>Não</v>
      </c>
      <c r="C4870" t="str">
        <f>IF(E4870=0,TEXT(dados!A4785,"00000000"),IF(E4870=2,TEXT(dados!A4785,"0000"),TEXT(dados!A4785,"#")))</f>
        <v>44188100</v>
      </c>
      <c r="D4870" t="str">
        <f>IF(dados!B4785=0,"",dados!B4785)</f>
        <v/>
      </c>
      <c r="E4870">
        <f>dados!C4785</f>
        <v>0</v>
      </c>
      <c r="F4870" t="str">
        <f>dados!D4785</f>
        <v>Madeira carvao vegetal e obras de madeira obras de marcenaria e pecas de carpintaria para construcoes incluindo os paineis celulares os paineis montados para revestimento de pisos pavimentos e as fasquias para telhados shingles e shakes de madeira Madeira</v>
      </c>
      <c r="G4870"/>
      <c r="H4870"/>
      <c r="I4870"/>
      <c r="J4870"/>
      <c r="K4870" s="13"/>
      <c r="L4870" s="13">
        <f>dados!I4785/100</f>
        <v>0.13880000000000001</v>
      </c>
      <c r="M4870" s="13">
        <f>dados!J4785/100</f>
        <v>0.17420000000000002</v>
      </c>
      <c r="N4870" s="13">
        <f>dados!K4785/100</f>
        <v>0.18</v>
      </c>
      <c r="O4870" s="13">
        <f>dados!L4785/100</f>
        <v>0</v>
      </c>
      <c r="P4870" s="12" t="str">
        <f>LEFT(Tabela2[[#This Row],[Código]],2)</f>
        <v>44</v>
      </c>
    </row>
    <row r="4871" spans="2:16" ht="15" customHeight="1" x14ac:dyDescent="0.25">
      <c r="B4871" s="31" t="str">
        <f>IF(Tabela2[[#This Row],[Tipo]] = 0,LOOKUP(Tabela2[[#This Row],[RESUMO]],Tabela3[Grupo],Tabela3[Meus produtos]),VLOOKUP(Tabela2[[#This Row],[Código]],Tabela4[[Código NBS/LC116]:[Meus serviços]],3,0))</f>
        <v>Não</v>
      </c>
      <c r="C4871" t="str">
        <f>IF(E4871=0,TEXT(dados!A4786,"00000000"),IF(E4871=2,TEXT(dados!A4786,"0000"),TEXT(dados!A4786,"#")))</f>
        <v>44188200</v>
      </c>
      <c r="D4871" t="str">
        <f>IF(dados!B4786=0,"",dados!B4786)</f>
        <v/>
      </c>
      <c r="E4871">
        <f>dados!C4786</f>
        <v>0</v>
      </c>
      <c r="F4871" t="str">
        <f>dados!D4786</f>
        <v>Madeira carvao vegetal e obras de madeira obras de marcenaria e pecas de carpintaria para construcoes incluindo os paineis celulares os paineis montados para revestimento de pisos pavimentos e as fasquias para telhados shingles e shakes de madeira Madeira</v>
      </c>
      <c r="G4871"/>
      <c r="H4871"/>
      <c r="I4871"/>
      <c r="J4871"/>
      <c r="K4871" s="13"/>
      <c r="L4871" s="13">
        <f>dados!I4786/100</f>
        <v>0.13880000000000001</v>
      </c>
      <c r="M4871" s="13">
        <f>dados!J4786/100</f>
        <v>0.17420000000000002</v>
      </c>
      <c r="N4871" s="13">
        <f>dados!K4786/100</f>
        <v>0.18</v>
      </c>
      <c r="O4871" s="13">
        <f>dados!L4786/100</f>
        <v>0</v>
      </c>
      <c r="P4871" s="12" t="str">
        <f>LEFT(Tabela2[[#This Row],[Código]],2)</f>
        <v>44</v>
      </c>
    </row>
    <row r="4872" spans="2:16" ht="15" customHeight="1" x14ac:dyDescent="0.25">
      <c r="B4872" s="31" t="str">
        <f>IF(Tabela2[[#This Row],[Tipo]] = 0,LOOKUP(Tabela2[[#This Row],[RESUMO]],Tabela3[Grupo],Tabela3[Meus produtos]),VLOOKUP(Tabela2[[#This Row],[Código]],Tabela4[[Código NBS/LC116]:[Meus serviços]],3,0))</f>
        <v>Não</v>
      </c>
      <c r="C4872" t="str">
        <f>IF(E4872=0,TEXT(dados!A4787,"00000000"),IF(E4872=2,TEXT(dados!A4787,"0000"),TEXT(dados!A4787,"#")))</f>
        <v>44188300</v>
      </c>
      <c r="D4872" t="str">
        <f>IF(dados!B4787=0,"",dados!B4787)</f>
        <v/>
      </c>
      <c r="E4872">
        <f>dados!C4787</f>
        <v>0</v>
      </c>
      <c r="F4872" t="str">
        <f>dados!D4787</f>
        <v>Madeira carvao vegetal e obras de madeira obras de marcenaria e pecas de carpintaria para construcoes incluindo os paineis celulares os paineis montados para revestimento de pisos pavimentos e as fasquias para telhados shingles e shakes de madeira Vigas e</v>
      </c>
      <c r="G4872"/>
      <c r="H4872"/>
      <c r="I4872"/>
      <c r="J4872"/>
      <c r="K4872" s="13"/>
      <c r="L4872" s="13">
        <f>dados!I4787/100</f>
        <v>0.13880000000000001</v>
      </c>
      <c r="M4872" s="13">
        <f>dados!J4787/100</f>
        <v>0.17420000000000002</v>
      </c>
      <c r="N4872" s="13">
        <f>dados!K4787/100</f>
        <v>0.18</v>
      </c>
      <c r="O4872" s="13">
        <f>dados!L4787/100</f>
        <v>0</v>
      </c>
      <c r="P4872" s="12" t="str">
        <f>LEFT(Tabela2[[#This Row],[Código]],2)</f>
        <v>44</v>
      </c>
    </row>
    <row r="4873" spans="2:16" ht="15" customHeight="1" x14ac:dyDescent="0.25">
      <c r="B4873" s="31" t="str">
        <f>IF(Tabela2[[#This Row],[Tipo]] = 0,LOOKUP(Tabela2[[#This Row],[RESUMO]],Tabela3[Grupo],Tabela3[Meus produtos]),VLOOKUP(Tabela2[[#This Row],[Código]],Tabela4[[Código NBS/LC116]:[Meus serviços]],3,0))</f>
        <v>Não</v>
      </c>
      <c r="C4873" t="str">
        <f>IF(E4873=0,TEXT(dados!A4788,"00000000"),IF(E4873=2,TEXT(dados!A4788,"0000"),TEXT(dados!A4788,"#")))</f>
        <v>44188900</v>
      </c>
      <c r="D4873" t="str">
        <f>IF(dados!B4788=0,"",dados!B4788)</f>
        <v/>
      </c>
      <c r="E4873">
        <f>dados!C4788</f>
        <v>0</v>
      </c>
      <c r="F4873" t="str">
        <f>dados!D4788</f>
        <v>Madeira carvao vegetal e obras de madeira obras de marcenaria e pecas de carpintaria para construcoes incluindo os paineis celulares os paineis montados para revestimento de pisos pavimentos e as fasquias para telhados shingles e shakes de madeira outros</v>
      </c>
      <c r="G4873"/>
      <c r="H4873"/>
      <c r="I4873"/>
      <c r="J4873"/>
      <c r="K4873" s="13"/>
      <c r="L4873" s="13">
        <f>dados!I4788/100</f>
        <v>0.13880000000000001</v>
      </c>
      <c r="M4873" s="13">
        <f>dados!J4788/100</f>
        <v>0.17420000000000002</v>
      </c>
      <c r="N4873" s="13">
        <f>dados!K4788/100</f>
        <v>0.18</v>
      </c>
      <c r="O4873" s="13">
        <f>dados!L4788/100</f>
        <v>0</v>
      </c>
      <c r="P4873" s="12" t="str">
        <f>LEFT(Tabela2[[#This Row],[Código]],2)</f>
        <v>44</v>
      </c>
    </row>
    <row r="4874" spans="2:16" ht="15" customHeight="1" x14ac:dyDescent="0.25">
      <c r="B4874" s="31" t="str">
        <f>IF(Tabela2[[#This Row],[Tipo]] = 0,LOOKUP(Tabela2[[#This Row],[RESUMO]],Tabela3[Grupo],Tabela3[Meus produtos]),VLOOKUP(Tabela2[[#This Row],[Código]],Tabela4[[Código NBS/LC116]:[Meus serviços]],3,0))</f>
        <v>Não</v>
      </c>
      <c r="C4874" t="str">
        <f>IF(E4874=0,TEXT(dados!A4789,"00000000"),IF(E4874=2,TEXT(dados!A4789,"0000"),TEXT(dados!A4789,"#")))</f>
        <v>44189100</v>
      </c>
      <c r="D4874" t="str">
        <f>IF(dados!B4789=0,"",dados!B4789)</f>
        <v/>
      </c>
      <c r="E4874">
        <f>dados!C4789</f>
        <v>0</v>
      </c>
      <c r="F4874" t="str">
        <f>dados!D4789</f>
        <v>De bambu</v>
      </c>
      <c r="G4874"/>
      <c r="H4874"/>
      <c r="I4874"/>
      <c r="J4874"/>
      <c r="K4874" s="13"/>
      <c r="L4874" s="13">
        <f>dados!I4789/100</f>
        <v>0.13880000000000001</v>
      </c>
      <c r="M4874" s="13">
        <f>dados!J4789/100</f>
        <v>0.17420000000000002</v>
      </c>
      <c r="N4874" s="13">
        <f>dados!K4789/100</f>
        <v>0.18</v>
      </c>
      <c r="O4874" s="13">
        <f>dados!L4789/100</f>
        <v>0</v>
      </c>
      <c r="P4874" s="12" t="str">
        <f>LEFT(Tabela2[[#This Row],[Código]],2)</f>
        <v>44</v>
      </c>
    </row>
    <row r="4875" spans="2:16" ht="15" customHeight="1" x14ac:dyDescent="0.25">
      <c r="B4875" s="31" t="str">
        <f>IF(Tabela2[[#This Row],[Tipo]] = 0,LOOKUP(Tabela2[[#This Row],[RESUMO]],Tabela3[Grupo],Tabela3[Meus produtos]),VLOOKUP(Tabela2[[#This Row],[Código]],Tabela4[[Código NBS/LC116]:[Meus serviços]],3,0))</f>
        <v>Não</v>
      </c>
      <c r="C4875" t="str">
        <f>IF(E4875=0,TEXT(dados!A4790,"00000000"),IF(E4875=2,TEXT(dados!A4790,"0000"),TEXT(dados!A4790,"#")))</f>
        <v>44189200</v>
      </c>
      <c r="D4875" t="str">
        <f>IF(dados!B4790=0,"",dados!B4790)</f>
        <v/>
      </c>
      <c r="E4875">
        <f>dados!C4790</f>
        <v>0</v>
      </c>
      <c r="F4875" t="str">
        <f>dados!D4790</f>
        <v>Madeira carvao vegetal e obras de madeira obras de marcenaria e pecas de carpintaria para construcoes incluindo os paineis celulares os paineis montados para revestimento de pisos pavimentos e as fasquias para telhados shingles e shakes de madeira Paineis</v>
      </c>
      <c r="G4875"/>
      <c r="H4875"/>
      <c r="I4875"/>
      <c r="J4875"/>
      <c r="K4875" s="13"/>
      <c r="L4875" s="13">
        <f>dados!I4790/100</f>
        <v>0.13880000000000001</v>
      </c>
      <c r="M4875" s="13">
        <f>dados!J4790/100</f>
        <v>0.17420000000000002</v>
      </c>
      <c r="N4875" s="13">
        <f>dados!K4790/100</f>
        <v>0.18</v>
      </c>
      <c r="O4875" s="13">
        <f>dados!L4790/100</f>
        <v>0</v>
      </c>
      <c r="P4875" s="12" t="str">
        <f>LEFT(Tabela2[[#This Row],[Código]],2)</f>
        <v>44</v>
      </c>
    </row>
    <row r="4876" spans="2:16" ht="15" customHeight="1" x14ac:dyDescent="0.25">
      <c r="B4876" s="31" t="str">
        <f>IF(Tabela2[[#This Row],[Tipo]] = 0,LOOKUP(Tabela2[[#This Row],[RESUMO]],Tabela3[Grupo],Tabela3[Meus produtos]),VLOOKUP(Tabela2[[#This Row],[Código]],Tabela4[[Código NBS/LC116]:[Meus serviços]],3,0))</f>
        <v>Não</v>
      </c>
      <c r="C4876" t="str">
        <f>IF(E4876=0,TEXT(dados!A4791,"00000000"),IF(E4876=2,TEXT(dados!A4791,"0000"),TEXT(dados!A4791,"#")))</f>
        <v>44189900</v>
      </c>
      <c r="D4876" t="str">
        <f>IF(dados!B4791=0,"",dados!B4791)</f>
        <v/>
      </c>
      <c r="E4876">
        <f>dados!C4791</f>
        <v>0</v>
      </c>
      <c r="F4876" t="str">
        <f>dados!D4791</f>
        <v>Outras</v>
      </c>
      <c r="G4876"/>
      <c r="H4876"/>
      <c r="I4876"/>
      <c r="J4876"/>
      <c r="K4876" s="13"/>
      <c r="L4876" s="13">
        <f>dados!I4791/100</f>
        <v>0.13880000000000001</v>
      </c>
      <c r="M4876" s="13">
        <f>dados!J4791/100</f>
        <v>0.17420000000000002</v>
      </c>
      <c r="N4876" s="13">
        <f>dados!K4791/100</f>
        <v>0.18</v>
      </c>
      <c r="O4876" s="13">
        <f>dados!L4791/100</f>
        <v>0</v>
      </c>
      <c r="P4876" s="12" t="str">
        <f>LEFT(Tabela2[[#This Row],[Código]],2)</f>
        <v>44</v>
      </c>
    </row>
    <row r="4877" spans="2:16" ht="15" customHeight="1" x14ac:dyDescent="0.25">
      <c r="B4877" s="31" t="str">
        <f>IF(Tabela2[[#This Row],[Tipo]] = 0,LOOKUP(Tabela2[[#This Row],[RESUMO]],Tabela3[Grupo],Tabela3[Meus produtos]),VLOOKUP(Tabela2[[#This Row],[Código]],Tabela4[[Código NBS/LC116]:[Meus serviços]],3,0))</f>
        <v>Não</v>
      </c>
      <c r="C4877" t="str">
        <f>IF(E4877=0,TEXT(dados!A4792,"00000000"),IF(E4877=2,TEXT(dados!A4792,"0000"),TEXT(dados!A4792,"#")))</f>
        <v>44191100</v>
      </c>
      <c r="D4877" t="str">
        <f>IF(dados!B4792=0,"",dados!B4792)</f>
        <v/>
      </c>
      <c r="E4877">
        <f>dados!C4792</f>
        <v>0</v>
      </c>
      <c r="F4877" t="str">
        <f>dados!D4792</f>
        <v>Tabuas para cortar pao, outras tabuas para cortar e artigos semelhantes</v>
      </c>
      <c r="G4877"/>
      <c r="H4877"/>
      <c r="I4877"/>
      <c r="J4877"/>
      <c r="K4877" s="13"/>
      <c r="L4877" s="13">
        <f>dados!I4792/100</f>
        <v>0.13449999999999998</v>
      </c>
      <c r="M4877" s="13">
        <f>dados!J4792/100</f>
        <v>0.1699</v>
      </c>
      <c r="N4877" s="13">
        <f>dados!K4792/100</f>
        <v>0.18</v>
      </c>
      <c r="O4877" s="13">
        <f>dados!L4792/100</f>
        <v>0</v>
      </c>
      <c r="P4877" s="12" t="str">
        <f>LEFT(Tabela2[[#This Row],[Código]],2)</f>
        <v>44</v>
      </c>
    </row>
    <row r="4878" spans="2:16" ht="15" customHeight="1" x14ac:dyDescent="0.25">
      <c r="B4878" s="31" t="str">
        <f>IF(Tabela2[[#This Row],[Tipo]] = 0,LOOKUP(Tabela2[[#This Row],[RESUMO]],Tabela3[Grupo],Tabela3[Meus produtos]),VLOOKUP(Tabela2[[#This Row],[Código]],Tabela4[[Código NBS/LC116]:[Meus serviços]],3,0))</f>
        <v>Não</v>
      </c>
      <c r="C4878" t="str">
        <f>IF(E4878=0,TEXT(dados!A4793,"00000000"),IF(E4878=2,TEXT(dados!A4793,"0000"),TEXT(dados!A4793,"#")))</f>
        <v>44191200</v>
      </c>
      <c r="D4878" t="str">
        <f>IF(dados!B4793=0,"",dados!B4793)</f>
        <v/>
      </c>
      <c r="E4878">
        <f>dados!C4793</f>
        <v>0</v>
      </c>
      <c r="F4878" t="str">
        <f>dados!D4793</f>
        <v>Pauzinhos (hashi ou fachi)</v>
      </c>
      <c r="G4878"/>
      <c r="H4878"/>
      <c r="I4878"/>
      <c r="J4878"/>
      <c r="K4878" s="13"/>
      <c r="L4878" s="13">
        <f>dados!I4793/100</f>
        <v>0.13449999999999998</v>
      </c>
      <c r="M4878" s="13">
        <f>dados!J4793/100</f>
        <v>0.1699</v>
      </c>
      <c r="N4878" s="13">
        <f>dados!K4793/100</f>
        <v>0.18</v>
      </c>
      <c r="O4878" s="13">
        <f>dados!L4793/100</f>
        <v>0</v>
      </c>
      <c r="P4878" s="12" t="str">
        <f>LEFT(Tabela2[[#This Row],[Código]],2)</f>
        <v>44</v>
      </c>
    </row>
    <row r="4879" spans="2:16" ht="15" customHeight="1" x14ac:dyDescent="0.25">
      <c r="B4879" s="31" t="str">
        <f>IF(Tabela2[[#This Row],[Tipo]] = 0,LOOKUP(Tabela2[[#This Row],[RESUMO]],Tabela3[Grupo],Tabela3[Meus produtos]),VLOOKUP(Tabela2[[#This Row],[Código]],Tabela4[[Código NBS/LC116]:[Meus serviços]],3,0))</f>
        <v>Não</v>
      </c>
      <c r="C4879" t="str">
        <f>IF(E4879=0,TEXT(dados!A4794,"00000000"),IF(E4879=2,TEXT(dados!A4794,"0000"),TEXT(dados!A4794,"#")))</f>
        <v>44191900</v>
      </c>
      <c r="D4879" t="str">
        <f>IF(dados!B4794=0,"",dados!B4794)</f>
        <v/>
      </c>
      <c r="E4879">
        <f>dados!C4794</f>
        <v>0</v>
      </c>
      <c r="F4879" t="str">
        <f>dados!D4794</f>
        <v>Outros</v>
      </c>
      <c r="G4879"/>
      <c r="H4879"/>
      <c r="I4879"/>
      <c r="J4879"/>
      <c r="K4879" s="13"/>
      <c r="L4879" s="13">
        <f>dados!I4794/100</f>
        <v>0.13449999999999998</v>
      </c>
      <c r="M4879" s="13">
        <f>dados!J4794/100</f>
        <v>0.1699</v>
      </c>
      <c r="N4879" s="13">
        <f>dados!K4794/100</f>
        <v>0.18</v>
      </c>
      <c r="O4879" s="13">
        <f>dados!L4794/100</f>
        <v>0</v>
      </c>
      <c r="P4879" s="12" t="str">
        <f>LEFT(Tabela2[[#This Row],[Código]],2)</f>
        <v>44</v>
      </c>
    </row>
    <row r="4880" spans="2:16" ht="15" customHeight="1" x14ac:dyDescent="0.25">
      <c r="B4880" s="31" t="str">
        <f>IF(Tabela2[[#This Row],[Tipo]] = 0,LOOKUP(Tabela2[[#This Row],[RESUMO]],Tabela3[Grupo],Tabela3[Meus produtos]),VLOOKUP(Tabela2[[#This Row],[Código]],Tabela4[[Código NBS/LC116]:[Meus serviços]],3,0))</f>
        <v>Não</v>
      </c>
      <c r="C4880" t="str">
        <f>IF(E4880=0,TEXT(dados!A4795,"00000000"),IF(E4880=2,TEXT(dados!A4795,"0000"),TEXT(dados!A4795,"#")))</f>
        <v>44192000</v>
      </c>
      <c r="D4880" t="str">
        <f>IF(dados!B4795=0,"",dados!B4795)</f>
        <v/>
      </c>
      <c r="E4880">
        <f>dados!C4795</f>
        <v>0</v>
      </c>
      <c r="F4880" t="str">
        <f>dados!D4795</f>
        <v>Madeira carvao vegetal e obras de madeira artigos de madeira para mesa ou cozinha De madeira tropical</v>
      </c>
      <c r="G4880"/>
      <c r="H4880"/>
      <c r="I4880"/>
      <c r="J4880"/>
      <c r="K4880" s="13"/>
      <c r="L4880" s="13">
        <f>dados!I4795/100</f>
        <v>0.13449999999999998</v>
      </c>
      <c r="M4880" s="13">
        <f>dados!J4795/100</f>
        <v>0.1699</v>
      </c>
      <c r="N4880" s="13">
        <f>dados!K4795/100</f>
        <v>0.18</v>
      </c>
      <c r="O4880" s="13">
        <f>dados!L4795/100</f>
        <v>0</v>
      </c>
      <c r="P4880" s="12" t="str">
        <f>LEFT(Tabela2[[#This Row],[Código]],2)</f>
        <v>44</v>
      </c>
    </row>
    <row r="4881" spans="2:16" ht="15" customHeight="1" x14ac:dyDescent="0.25">
      <c r="B4881" s="31" t="str">
        <f>IF(Tabela2[[#This Row],[Tipo]] = 0,LOOKUP(Tabela2[[#This Row],[RESUMO]],Tabela3[Grupo],Tabela3[Meus produtos]),VLOOKUP(Tabela2[[#This Row],[Código]],Tabela4[[Código NBS/LC116]:[Meus serviços]],3,0))</f>
        <v>Não</v>
      </c>
      <c r="C4881" t="str">
        <f>IF(E4881=0,TEXT(dados!A4796,"00000000"),IF(E4881=2,TEXT(dados!A4796,"0000"),TEXT(dados!A4796,"#")))</f>
        <v>44199000</v>
      </c>
      <c r="D4881" t="str">
        <f>IF(dados!B4796=0,"",dados!B4796)</f>
        <v/>
      </c>
      <c r="E4881">
        <f>dados!C4796</f>
        <v>0</v>
      </c>
      <c r="F4881" t="str">
        <f>dados!D4796</f>
        <v>Outros</v>
      </c>
      <c r="G4881"/>
      <c r="H4881"/>
      <c r="I4881"/>
      <c r="J4881"/>
      <c r="K4881" s="13"/>
      <c r="L4881" s="13">
        <f>dados!I4796/100</f>
        <v>0.13449999999999998</v>
      </c>
      <c r="M4881" s="13">
        <f>dados!J4796/100</f>
        <v>0.1699</v>
      </c>
      <c r="N4881" s="13">
        <f>dados!K4796/100</f>
        <v>0.18</v>
      </c>
      <c r="O4881" s="13">
        <f>dados!L4796/100</f>
        <v>0</v>
      </c>
      <c r="P4881" s="12" t="str">
        <f>LEFT(Tabela2[[#This Row],[Código]],2)</f>
        <v>44</v>
      </c>
    </row>
    <row r="4882" spans="2:16" ht="15" customHeight="1" x14ac:dyDescent="0.25">
      <c r="B4882" s="31" t="str">
        <f>IF(Tabela2[[#This Row],[Tipo]] = 0,LOOKUP(Tabela2[[#This Row],[RESUMO]],Tabela3[Grupo],Tabela3[Meus produtos]),VLOOKUP(Tabela2[[#This Row],[Código]],Tabela4[[Código NBS/LC116]:[Meus serviços]],3,0))</f>
        <v>Não</v>
      </c>
      <c r="C4882" t="str">
        <f>IF(E4882=0,TEXT(dados!A4797,"00000000"),IF(E4882=2,TEXT(dados!A4797,"0000"),TEXT(dados!A4797,"#")))</f>
        <v>44201100</v>
      </c>
      <c r="D4882" t="str">
        <f>IF(dados!B4797=0,"",dados!B4797)</f>
        <v/>
      </c>
      <c r="E4882">
        <f>dados!C4797</f>
        <v>0</v>
      </c>
      <c r="F4882" t="str">
        <f>dados!D4797</f>
        <v>Madeira carvao vegetal e obras de madeira Madeira marchetada e madeira incrustada estojos e guarda joias para joalheria e ourivesaria e obras semelhantes de madeira estatuetas e outros objetos de ornamentacao de madeira artigos de mobiliario de madeira qu</v>
      </c>
      <c r="G4882"/>
      <c r="H4882"/>
      <c r="I4882"/>
      <c r="J4882"/>
      <c r="K4882" s="13"/>
      <c r="L4882" s="13">
        <f>dados!I4797/100</f>
        <v>0.13449999999999998</v>
      </c>
      <c r="M4882" s="13">
        <f>dados!J4797/100</f>
        <v>0.1699</v>
      </c>
      <c r="N4882" s="13">
        <f>dados!K4797/100</f>
        <v>0.18</v>
      </c>
      <c r="O4882" s="13">
        <f>dados!L4797/100</f>
        <v>0</v>
      </c>
      <c r="P4882" s="12" t="str">
        <f>LEFT(Tabela2[[#This Row],[Código]],2)</f>
        <v>44</v>
      </c>
    </row>
    <row r="4883" spans="2:16" ht="15" customHeight="1" x14ac:dyDescent="0.25">
      <c r="B4883" s="31" t="str">
        <f>IF(Tabela2[[#This Row],[Tipo]] = 0,LOOKUP(Tabela2[[#This Row],[RESUMO]],Tabela3[Grupo],Tabela3[Meus produtos]),VLOOKUP(Tabela2[[#This Row],[Código]],Tabela4[[Código NBS/LC116]:[Meus serviços]],3,0))</f>
        <v>Não</v>
      </c>
      <c r="C4883" t="str">
        <f>IF(E4883=0,TEXT(dados!A4798,"00000000"),IF(E4883=2,TEXT(dados!A4798,"0000"),TEXT(dados!A4798,"#")))</f>
        <v>44201900</v>
      </c>
      <c r="D4883" t="str">
        <f>IF(dados!B4798=0,"",dados!B4798)</f>
        <v/>
      </c>
      <c r="E4883">
        <f>dados!C4798</f>
        <v>0</v>
      </c>
      <c r="F4883" t="str">
        <f>dados!D4798</f>
        <v>Madeira carvao vegetal e obras de madeira Madeira marchetada e madeira incrustada estojos e guarda joias para joalheria e ourivesaria e obras semelhantes de madeira estatuetas e outros objetos de ornamentacao de madeira artigos de mobiliario de madeira qu</v>
      </c>
      <c r="G4883"/>
      <c r="H4883"/>
      <c r="I4883"/>
      <c r="J4883"/>
      <c r="K4883" s="13"/>
      <c r="L4883" s="13">
        <f>dados!I4798/100</f>
        <v>0.13449999999999998</v>
      </c>
      <c r="M4883" s="13">
        <f>dados!J4798/100</f>
        <v>0.1699</v>
      </c>
      <c r="N4883" s="13">
        <f>dados!K4798/100</f>
        <v>0.18</v>
      </c>
      <c r="O4883" s="13">
        <f>dados!L4798/100</f>
        <v>0</v>
      </c>
      <c r="P4883" s="12" t="str">
        <f>LEFT(Tabela2[[#This Row],[Código]],2)</f>
        <v>44</v>
      </c>
    </row>
    <row r="4884" spans="2:16" ht="15" customHeight="1" x14ac:dyDescent="0.25">
      <c r="B4884" s="31" t="str">
        <f>IF(Tabela2[[#This Row],[Tipo]] = 0,LOOKUP(Tabela2[[#This Row],[RESUMO]],Tabela3[Grupo],Tabela3[Meus produtos]),VLOOKUP(Tabela2[[#This Row],[Código]],Tabela4[[Código NBS/LC116]:[Meus serviços]],3,0))</f>
        <v>Não</v>
      </c>
      <c r="C4884" t="str">
        <f>IF(E4884=0,TEXT(dados!A4799,"00000000"),IF(E4884=2,TEXT(dados!A4799,"0000"),TEXT(dados!A4799,"#")))</f>
        <v>44209000</v>
      </c>
      <c r="D4884" t="str">
        <f>IF(dados!B4799=0,"",dados!B4799)</f>
        <v/>
      </c>
      <c r="E4884">
        <f>dados!C4799</f>
        <v>0</v>
      </c>
      <c r="F4884" t="str">
        <f>dados!D4799</f>
        <v>Madeira marchetada/incrustada,cofres,etc.de madeira</v>
      </c>
      <c r="G4884"/>
      <c r="H4884"/>
      <c r="I4884"/>
      <c r="J4884"/>
      <c r="K4884" s="13"/>
      <c r="L4884" s="13">
        <f>dados!I4799/100</f>
        <v>0.13449999999999998</v>
      </c>
      <c r="M4884" s="13">
        <f>dados!J4799/100</f>
        <v>0.1699</v>
      </c>
      <c r="N4884" s="13">
        <f>dados!K4799/100</f>
        <v>0.18</v>
      </c>
      <c r="O4884" s="13">
        <f>dados!L4799/100</f>
        <v>0</v>
      </c>
      <c r="P4884" s="12" t="str">
        <f>LEFT(Tabela2[[#This Row],[Código]],2)</f>
        <v>44</v>
      </c>
    </row>
    <row r="4885" spans="2:16" ht="15" customHeight="1" x14ac:dyDescent="0.25">
      <c r="B4885" s="31" t="str">
        <f>IF(Tabela2[[#This Row],[Tipo]] = 0,LOOKUP(Tabela2[[#This Row],[RESUMO]],Tabela3[Grupo],Tabela3[Meus produtos]),VLOOKUP(Tabela2[[#This Row],[Código]],Tabela4[[Código NBS/LC116]:[Meus serviços]],3,0))</f>
        <v>Não</v>
      </c>
      <c r="C4885" t="str">
        <f>IF(E4885=0,TEXT(dados!A4800,"00000000"),IF(E4885=2,TEXT(dados!A4800,"0000"),TEXT(dados!A4800,"#")))</f>
        <v>44211000</v>
      </c>
      <c r="D4885" t="str">
        <f>IF(dados!B4800=0,"",dados!B4800)</f>
        <v/>
      </c>
      <c r="E4885">
        <f>dados!C4800</f>
        <v>0</v>
      </c>
      <c r="F4885" t="str">
        <f>dados!D4800</f>
        <v>Cabides de madeira,para vestuario</v>
      </c>
      <c r="G4885"/>
      <c r="H4885"/>
      <c r="I4885"/>
      <c r="J4885"/>
      <c r="K4885" s="13"/>
      <c r="L4885" s="13">
        <f>dados!I4800/100</f>
        <v>0.13449999999999998</v>
      </c>
      <c r="M4885" s="13">
        <f>dados!J4800/100</f>
        <v>0.1699</v>
      </c>
      <c r="N4885" s="13">
        <f>dados!K4800/100</f>
        <v>0.18</v>
      </c>
      <c r="O4885" s="13">
        <f>dados!L4800/100</f>
        <v>0</v>
      </c>
      <c r="P4885" s="12" t="str">
        <f>LEFT(Tabela2[[#This Row],[Código]],2)</f>
        <v>44</v>
      </c>
    </row>
    <row r="4886" spans="2:16" ht="15" customHeight="1" x14ac:dyDescent="0.25">
      <c r="B4886" s="31" t="str">
        <f>IF(Tabela2[[#This Row],[Tipo]] = 0,LOOKUP(Tabela2[[#This Row],[RESUMO]],Tabela3[Grupo],Tabela3[Meus produtos]),VLOOKUP(Tabela2[[#This Row],[Código]],Tabela4[[Código NBS/LC116]:[Meus serviços]],3,0))</f>
        <v>Não</v>
      </c>
      <c r="C4886" t="str">
        <f>IF(E4886=0,TEXT(dados!A4801,"00000000"),IF(E4886=2,TEXT(dados!A4801,"0000"),TEXT(dados!A4801,"#")))</f>
        <v>44212000</v>
      </c>
      <c r="D4886" t="str">
        <f>IF(dados!B4801=0,"",dados!B4801)</f>
        <v/>
      </c>
      <c r="E4886">
        <f>dados!C4801</f>
        <v>0</v>
      </c>
      <c r="F4886" t="str">
        <f>dados!D4801</f>
        <v>Madeira carvao vegetal e obras de madeira outras obras em madeira urnas funerarias caixoes</v>
      </c>
      <c r="G4886"/>
      <c r="H4886"/>
      <c r="I4886"/>
      <c r="J4886"/>
      <c r="K4886" s="13"/>
      <c r="L4886" s="13">
        <f>dados!I4801/100</f>
        <v>0.13449999999999998</v>
      </c>
      <c r="M4886" s="13">
        <f>dados!J4801/100</f>
        <v>0.1699</v>
      </c>
      <c r="N4886" s="13">
        <f>dados!K4801/100</f>
        <v>0.18</v>
      </c>
      <c r="O4886" s="13">
        <f>dados!L4801/100</f>
        <v>0</v>
      </c>
      <c r="P4886" s="12" t="str">
        <f>LEFT(Tabela2[[#This Row],[Código]],2)</f>
        <v>44</v>
      </c>
    </row>
    <row r="4887" spans="2:16" ht="15" customHeight="1" x14ac:dyDescent="0.25">
      <c r="B4887" s="31" t="str">
        <f>IF(Tabela2[[#This Row],[Tipo]] = 0,LOOKUP(Tabela2[[#This Row],[RESUMO]],Tabela3[Grupo],Tabela3[Meus produtos]),VLOOKUP(Tabela2[[#This Row],[Código]],Tabela4[[Código NBS/LC116]:[Meus serviços]],3,0))</f>
        <v>Não</v>
      </c>
      <c r="C4887" t="str">
        <f>IF(E4887=0,TEXT(dados!A4802,"00000000"),IF(E4887=2,TEXT(dados!A4802,"0000"),TEXT(dados!A4802,"#")))</f>
        <v>44219100</v>
      </c>
      <c r="D4887" t="str">
        <f>IF(dados!B4802=0,"",dados!B4802)</f>
        <v/>
      </c>
      <c r="E4887">
        <f>dados!C4802</f>
        <v>0</v>
      </c>
      <c r="F4887" t="str">
        <f>dados!D4802</f>
        <v>De bambu</v>
      </c>
      <c r="G4887"/>
      <c r="H4887"/>
      <c r="I4887"/>
      <c r="J4887"/>
      <c r="K4887" s="13"/>
      <c r="L4887" s="13">
        <f>dados!I4802/100</f>
        <v>0.13449999999999998</v>
      </c>
      <c r="M4887" s="13">
        <f>dados!J4802/100</f>
        <v>0.1699</v>
      </c>
      <c r="N4887" s="13">
        <f>dados!K4802/100</f>
        <v>0.12</v>
      </c>
      <c r="O4887" s="13">
        <f>dados!L4802/100</f>
        <v>0</v>
      </c>
      <c r="P4887" s="12" t="str">
        <f>LEFT(Tabela2[[#This Row],[Código]],2)</f>
        <v>44</v>
      </c>
    </row>
    <row r="4888" spans="2:16" ht="15" customHeight="1" x14ac:dyDescent="0.25">
      <c r="B4888" s="31" t="str">
        <f>IF(Tabela2[[#This Row],[Tipo]] = 0,LOOKUP(Tabela2[[#This Row],[RESUMO]],Tabela3[Grupo],Tabela3[Meus produtos]),VLOOKUP(Tabela2[[#This Row],[Código]],Tabela4[[Código NBS/LC116]:[Meus serviços]],3,0))</f>
        <v>Não</v>
      </c>
      <c r="C4888" t="str">
        <f>IF(E4888=0,TEXT(dados!A4803,"00000000"),IF(E4888=2,TEXT(dados!A4803,"0000"),TEXT(dados!A4803,"#")))</f>
        <v>44219900</v>
      </c>
      <c r="D4888" t="str">
        <f>IF(dados!B4803=0,"",dados!B4803)</f>
        <v/>
      </c>
      <c r="E4888">
        <f>dados!C4803</f>
        <v>0</v>
      </c>
      <c r="F4888" t="str">
        <f>dados!D4803</f>
        <v>Outras</v>
      </c>
      <c r="G4888"/>
      <c r="H4888"/>
      <c r="I4888"/>
      <c r="J4888"/>
      <c r="K4888" s="13"/>
      <c r="L4888" s="13">
        <f>dados!I4803/100</f>
        <v>0.13449999999999998</v>
      </c>
      <c r="M4888" s="13">
        <f>dados!J4803/100</f>
        <v>0.1699</v>
      </c>
      <c r="N4888" s="13">
        <f>dados!K4803/100</f>
        <v>0.12</v>
      </c>
      <c r="O4888" s="13">
        <f>dados!L4803/100</f>
        <v>0</v>
      </c>
      <c r="P4888" s="12" t="str">
        <f>LEFT(Tabela2[[#This Row],[Código]],2)</f>
        <v>44</v>
      </c>
    </row>
    <row r="4889" spans="2:16" ht="15" customHeight="1" x14ac:dyDescent="0.25">
      <c r="B4889" s="31" t="str">
        <f>IF(Tabela2[[#This Row],[Tipo]] = 0,LOOKUP(Tabela2[[#This Row],[RESUMO]],Tabela3[Grupo],Tabela3[Meus produtos]),VLOOKUP(Tabela2[[#This Row],[Código]],Tabela4[[Código NBS/LC116]:[Meus serviços]],3,0))</f>
        <v>Não</v>
      </c>
      <c r="C4889" t="str">
        <f>IF(E4889=0,TEXT(dados!A4804,"00000000"),IF(E4889=2,TEXT(dados!A4804,"0000"),TEXT(dados!A4804,"#")))</f>
        <v>45011000</v>
      </c>
      <c r="D4889" t="str">
        <f>IF(dados!B4804=0,"",dados!B4804)</f>
        <v/>
      </c>
      <c r="E4889">
        <f>dados!C4804</f>
        <v>0</v>
      </c>
      <c r="F4889" t="str">
        <f>dados!D4804</f>
        <v>Cortica natural,em bruto ou simplesmente preparada</v>
      </c>
      <c r="G4889"/>
      <c r="H4889"/>
      <c r="I4889"/>
      <c r="J4889"/>
      <c r="K4889" s="13"/>
      <c r="L4889" s="13">
        <f>dados!I4804/100</f>
        <v>0.13449999999999998</v>
      </c>
      <c r="M4889" s="13">
        <f>dados!J4804/100</f>
        <v>0.1545</v>
      </c>
      <c r="N4889" s="13">
        <f>dados!K4804/100</f>
        <v>0.18</v>
      </c>
      <c r="O4889" s="13">
        <f>dados!L4804/100</f>
        <v>0</v>
      </c>
      <c r="P4889" s="12" t="str">
        <f>LEFT(Tabela2[[#This Row],[Código]],2)</f>
        <v>45</v>
      </c>
    </row>
    <row r="4890" spans="2:16" ht="15" customHeight="1" x14ac:dyDescent="0.25">
      <c r="B4890" s="31" t="str">
        <f>IF(Tabela2[[#This Row],[Tipo]] = 0,LOOKUP(Tabela2[[#This Row],[RESUMO]],Tabela3[Grupo],Tabela3[Meus produtos]),VLOOKUP(Tabela2[[#This Row],[Código]],Tabela4[[Código NBS/LC116]:[Meus serviços]],3,0))</f>
        <v>Não</v>
      </c>
      <c r="C4890" t="str">
        <f>IF(E4890=0,TEXT(dados!A4805,"00000000"),IF(E4890=2,TEXT(dados!A4805,"0000"),TEXT(dados!A4805,"#")))</f>
        <v>45019000</v>
      </c>
      <c r="D4890" t="str">
        <f>IF(dados!B4805=0,"",dados!B4805)</f>
        <v/>
      </c>
      <c r="E4890">
        <f>dados!C4805</f>
        <v>0</v>
      </c>
      <c r="F4890" t="str">
        <f>dados!D4805</f>
        <v>Desperdicios de cortica,cortica triturada,granulada,etc</v>
      </c>
      <c r="G4890"/>
      <c r="H4890"/>
      <c r="I4890"/>
      <c r="J4890"/>
      <c r="K4890" s="13"/>
      <c r="L4890" s="13">
        <f>dados!I4805/100</f>
        <v>0.13449999999999998</v>
      </c>
      <c r="M4890" s="13">
        <f>dados!J4805/100</f>
        <v>0.1545</v>
      </c>
      <c r="N4890" s="13">
        <f>dados!K4805/100</f>
        <v>0.18</v>
      </c>
      <c r="O4890" s="13">
        <f>dados!L4805/100</f>
        <v>0</v>
      </c>
      <c r="P4890" s="12" t="str">
        <f>LEFT(Tabela2[[#This Row],[Código]],2)</f>
        <v>45</v>
      </c>
    </row>
    <row r="4891" spans="2:16" ht="15" customHeight="1" x14ac:dyDescent="0.25">
      <c r="B4891" s="31" t="str">
        <f>IF(Tabela2[[#This Row],[Tipo]] = 0,LOOKUP(Tabela2[[#This Row],[RESUMO]],Tabela3[Grupo],Tabela3[Meus produtos]),VLOOKUP(Tabela2[[#This Row],[Código]],Tabela4[[Código NBS/LC116]:[Meus serviços]],3,0))</f>
        <v>Não</v>
      </c>
      <c r="C4891" t="str">
        <f>IF(E4891=0,TEXT(dados!A4806,"00000000"),IF(E4891=2,TEXT(dados!A4806,"0000"),TEXT(dados!A4806,"#")))</f>
        <v>45019000</v>
      </c>
      <c r="D4891">
        <f>IF(dados!B4806=0,"",dados!B4806)</f>
        <v>1</v>
      </c>
      <c r="E4891">
        <f>dados!C4806</f>
        <v>0</v>
      </c>
      <c r="F4891" t="str">
        <f>dados!D4806</f>
        <v>Cortica triturada, granulada ou pulverizada</v>
      </c>
      <c r="G4891"/>
      <c r="H4891"/>
      <c r="I4891"/>
      <c r="J4891"/>
      <c r="K4891" s="13"/>
      <c r="L4891" s="13">
        <f>dados!I4806/100</f>
        <v>0.13449999999999998</v>
      </c>
      <c r="M4891" s="13">
        <f>dados!J4806/100</f>
        <v>0.1545</v>
      </c>
      <c r="N4891" s="13">
        <f>dados!K4806/100</f>
        <v>0.18</v>
      </c>
      <c r="O4891" s="13">
        <f>dados!L4806/100</f>
        <v>0</v>
      </c>
      <c r="P4891" s="12" t="str">
        <f>LEFT(Tabela2[[#This Row],[Código]],2)</f>
        <v>45</v>
      </c>
    </row>
    <row r="4892" spans="2:16" ht="15" customHeight="1" x14ac:dyDescent="0.25">
      <c r="B4892" s="31" t="str">
        <f>IF(Tabela2[[#This Row],[Tipo]] = 0,LOOKUP(Tabela2[[#This Row],[RESUMO]],Tabela3[Grupo],Tabela3[Meus produtos]),VLOOKUP(Tabela2[[#This Row],[Código]],Tabela4[[Código NBS/LC116]:[Meus serviços]],3,0))</f>
        <v>Não</v>
      </c>
      <c r="C4892" t="str">
        <f>IF(E4892=0,TEXT(dados!A4807,"00000000"),IF(E4892=2,TEXT(dados!A4807,"0000"),TEXT(dados!A4807,"#")))</f>
        <v>45020000</v>
      </c>
      <c r="D4892" t="str">
        <f>IF(dados!B4807=0,"",dados!B4807)</f>
        <v/>
      </c>
      <c r="E4892">
        <f>dados!C4807</f>
        <v>0</v>
      </c>
      <c r="F4892" t="str">
        <f>dados!D4807</f>
        <v>Cortica natural,sem a crosta/esquadriada/em cubos,etc.</v>
      </c>
      <c r="G4892"/>
      <c r="H4892"/>
      <c r="I4892"/>
      <c r="J4892"/>
      <c r="K4892" s="13"/>
      <c r="L4892" s="13">
        <f>dados!I4807/100</f>
        <v>0.13449999999999998</v>
      </c>
      <c r="M4892" s="13">
        <f>dados!J4807/100</f>
        <v>0.1593</v>
      </c>
      <c r="N4892" s="13">
        <f>dados!K4807/100</f>
        <v>0.18</v>
      </c>
      <c r="O4892" s="13">
        <f>dados!L4807/100</f>
        <v>0</v>
      </c>
      <c r="P4892" s="12" t="str">
        <f>LEFT(Tabela2[[#This Row],[Código]],2)</f>
        <v>45</v>
      </c>
    </row>
    <row r="4893" spans="2:16" ht="15" customHeight="1" x14ac:dyDescent="0.25">
      <c r="B4893" s="31" t="str">
        <f>IF(Tabela2[[#This Row],[Tipo]] = 0,LOOKUP(Tabela2[[#This Row],[RESUMO]],Tabela3[Grupo],Tabela3[Meus produtos]),VLOOKUP(Tabela2[[#This Row],[Código]],Tabela4[[Código NBS/LC116]:[Meus serviços]],3,0))</f>
        <v>Não</v>
      </c>
      <c r="C4893" t="str">
        <f>IF(E4893=0,TEXT(dados!A4808,"00000000"),IF(E4893=2,TEXT(dados!A4808,"0000"),TEXT(dados!A4808,"#")))</f>
        <v>45031000</v>
      </c>
      <c r="D4893" t="str">
        <f>IF(dados!B4808=0,"",dados!B4808)</f>
        <v/>
      </c>
      <c r="E4893">
        <f>dados!C4808</f>
        <v>0</v>
      </c>
      <c r="F4893" t="str">
        <f>dados!D4808</f>
        <v>Rolhas de cortica natural</v>
      </c>
      <c r="G4893"/>
      <c r="H4893"/>
      <c r="I4893"/>
      <c r="J4893"/>
      <c r="K4893" s="13"/>
      <c r="L4893" s="13">
        <f>dados!I4808/100</f>
        <v>0.13449999999999998</v>
      </c>
      <c r="M4893" s="13">
        <f>dados!J4808/100</f>
        <v>0.16589999999999999</v>
      </c>
      <c r="N4893" s="13">
        <f>dados!K4808/100</f>
        <v>0.18</v>
      </c>
      <c r="O4893" s="13">
        <f>dados!L4808/100</f>
        <v>0</v>
      </c>
      <c r="P4893" s="12" t="str">
        <f>LEFT(Tabela2[[#This Row],[Código]],2)</f>
        <v>45</v>
      </c>
    </row>
    <row r="4894" spans="2:16" ht="15" customHeight="1" x14ac:dyDescent="0.25">
      <c r="B4894" s="31" t="str">
        <f>IF(Tabela2[[#This Row],[Tipo]] = 0,LOOKUP(Tabela2[[#This Row],[RESUMO]],Tabela3[Grupo],Tabela3[Meus produtos]),VLOOKUP(Tabela2[[#This Row],[Código]],Tabela4[[Código NBS/LC116]:[Meus serviços]],3,0))</f>
        <v>Não</v>
      </c>
      <c r="C4894" t="str">
        <f>IF(E4894=0,TEXT(dados!A4809,"00000000"),IF(E4894=2,TEXT(dados!A4809,"0000"),TEXT(dados!A4809,"#")))</f>
        <v>45039000</v>
      </c>
      <c r="D4894" t="str">
        <f>IF(dados!B4809=0,"",dados!B4809)</f>
        <v/>
      </c>
      <c r="E4894">
        <f>dados!C4809</f>
        <v>0</v>
      </c>
      <c r="F4894" t="str">
        <f>dados!D4809</f>
        <v>Outros obras de cortica natural</v>
      </c>
      <c r="G4894"/>
      <c r="H4894"/>
      <c r="I4894"/>
      <c r="J4894"/>
      <c r="K4894" s="13"/>
      <c r="L4894" s="13">
        <f>dados!I4809/100</f>
        <v>0.13449999999999998</v>
      </c>
      <c r="M4894" s="13">
        <f>dados!J4809/100</f>
        <v>0.16589999999999999</v>
      </c>
      <c r="N4894" s="13">
        <f>dados!K4809/100</f>
        <v>0.18</v>
      </c>
      <c r="O4894" s="13">
        <f>dados!L4809/100</f>
        <v>0</v>
      </c>
      <c r="P4894" s="12" t="str">
        <f>LEFT(Tabela2[[#This Row],[Código]],2)</f>
        <v>45</v>
      </c>
    </row>
    <row r="4895" spans="2:16" ht="15" customHeight="1" x14ac:dyDescent="0.25">
      <c r="B4895" s="31" t="str">
        <f>IF(Tabela2[[#This Row],[Tipo]] = 0,LOOKUP(Tabela2[[#This Row],[RESUMO]],Tabela3[Grupo],Tabela3[Meus produtos]),VLOOKUP(Tabela2[[#This Row],[Código]],Tabela4[[Código NBS/LC116]:[Meus serviços]],3,0))</f>
        <v>Não</v>
      </c>
      <c r="C4895" t="str">
        <f>IF(E4895=0,TEXT(dados!A4810,"00000000"),IF(E4895=2,TEXT(dados!A4810,"0000"),TEXT(dados!A4810,"#")))</f>
        <v>45041000</v>
      </c>
      <c r="D4895" t="str">
        <f>IF(dados!B4810=0,"",dados!B4810)</f>
        <v/>
      </c>
      <c r="E4895">
        <f>dados!C4810</f>
        <v>0</v>
      </c>
      <c r="F4895" t="str">
        <f>dados!D4810</f>
        <v>Cortica aglomerada,em cubos,blocos,chapas,folhas,etc.</v>
      </c>
      <c r="G4895"/>
      <c r="H4895"/>
      <c r="I4895"/>
      <c r="J4895"/>
      <c r="K4895" s="13"/>
      <c r="L4895" s="13">
        <f>dados!I4810/100</f>
        <v>0.13449999999999998</v>
      </c>
      <c r="M4895" s="13">
        <f>dados!J4810/100</f>
        <v>0.16589999999999999</v>
      </c>
      <c r="N4895" s="13">
        <f>dados!K4810/100</f>
        <v>0.18</v>
      </c>
      <c r="O4895" s="13">
        <f>dados!L4810/100</f>
        <v>0</v>
      </c>
      <c r="P4895" s="12" t="str">
        <f>LEFT(Tabela2[[#This Row],[Código]],2)</f>
        <v>45</v>
      </c>
    </row>
    <row r="4896" spans="2:16" ht="15" customHeight="1" x14ac:dyDescent="0.25">
      <c r="B4896" s="31" t="str">
        <f>IF(Tabela2[[#This Row],[Tipo]] = 0,LOOKUP(Tabela2[[#This Row],[RESUMO]],Tabela3[Grupo],Tabela3[Meus produtos]),VLOOKUP(Tabela2[[#This Row],[Código]],Tabela4[[Código NBS/LC116]:[Meus serviços]],3,0))</f>
        <v>Não</v>
      </c>
      <c r="C4896" t="str">
        <f>IF(E4896=0,TEXT(dados!A4811,"00000000"),IF(E4896=2,TEXT(dados!A4811,"0000"),TEXT(dados!A4811,"#")))</f>
        <v>45049000</v>
      </c>
      <c r="D4896" t="str">
        <f>IF(dados!B4811=0,"",dados!B4811)</f>
        <v/>
      </c>
      <c r="E4896">
        <f>dados!C4811</f>
        <v>0</v>
      </c>
      <c r="F4896" t="str">
        <f>dados!D4811</f>
        <v>Outros obras de cortica aglomerada</v>
      </c>
      <c r="G4896"/>
      <c r="H4896"/>
      <c r="I4896"/>
      <c r="J4896"/>
      <c r="K4896" s="13"/>
      <c r="L4896" s="13">
        <f>dados!I4811/100</f>
        <v>0.13449999999999998</v>
      </c>
      <c r="M4896" s="13">
        <f>dados!J4811/100</f>
        <v>0.17749999999999999</v>
      </c>
      <c r="N4896" s="13">
        <f>dados!K4811/100</f>
        <v>0.18</v>
      </c>
      <c r="O4896" s="13">
        <f>dados!L4811/100</f>
        <v>0</v>
      </c>
      <c r="P4896" s="12" t="str">
        <f>LEFT(Tabela2[[#This Row],[Código]],2)</f>
        <v>45</v>
      </c>
    </row>
    <row r="4897" spans="2:16" ht="15" customHeight="1" x14ac:dyDescent="0.25">
      <c r="B4897" s="31" t="str">
        <f>IF(Tabela2[[#This Row],[Tipo]] = 0,LOOKUP(Tabela2[[#This Row],[RESUMO]],Tabela3[Grupo],Tabela3[Meus produtos]),VLOOKUP(Tabela2[[#This Row],[Código]],Tabela4[[Código NBS/LC116]:[Meus serviços]],3,0))</f>
        <v>Não</v>
      </c>
      <c r="C4897" t="str">
        <f>IF(E4897=0,TEXT(dados!A4812,"00000000"),IF(E4897=2,TEXT(dados!A4812,"0000"),TEXT(dados!A4812,"#")))</f>
        <v>46012100</v>
      </c>
      <c r="D4897" t="str">
        <f>IF(dados!B4812=0,"",dados!B4812)</f>
        <v/>
      </c>
      <c r="E4897">
        <f>dados!C4812</f>
        <v>0</v>
      </c>
      <c r="F4897" t="str">
        <f>dados!D4812</f>
        <v>Esteiras,capachos e divisorias,de bambu</v>
      </c>
      <c r="G4897"/>
      <c r="H4897"/>
      <c r="I4897"/>
      <c r="J4897"/>
      <c r="K4897" s="13"/>
      <c r="L4897" s="13">
        <f>dados!I4812/100</f>
        <v>0.13449999999999998</v>
      </c>
      <c r="M4897" s="13">
        <f>dados!J4812/100</f>
        <v>0.16789999999999999</v>
      </c>
      <c r="N4897" s="13">
        <f>dados!K4812/100</f>
        <v>0.18</v>
      </c>
      <c r="O4897" s="13">
        <f>dados!L4812/100</f>
        <v>0</v>
      </c>
      <c r="P4897" s="12" t="str">
        <f>LEFT(Tabela2[[#This Row],[Código]],2)</f>
        <v>46</v>
      </c>
    </row>
    <row r="4898" spans="2:16" ht="15" customHeight="1" x14ac:dyDescent="0.25">
      <c r="B4898" s="31" t="str">
        <f>IF(Tabela2[[#This Row],[Tipo]] = 0,LOOKUP(Tabela2[[#This Row],[RESUMO]],Tabela3[Grupo],Tabela3[Meus produtos]),VLOOKUP(Tabela2[[#This Row],[Código]],Tabela4[[Código NBS/LC116]:[Meus serviços]],3,0))</f>
        <v>Não</v>
      </c>
      <c r="C4898" t="str">
        <f>IF(E4898=0,TEXT(dados!A4813,"00000000"),IF(E4898=2,TEXT(dados!A4813,"0000"),TEXT(dados!A4813,"#")))</f>
        <v>46012200</v>
      </c>
      <c r="D4898" t="str">
        <f>IF(dados!B4813=0,"",dados!B4813)</f>
        <v/>
      </c>
      <c r="E4898">
        <f>dados!C4813</f>
        <v>0</v>
      </c>
      <c r="F4898" t="str">
        <f>dados!D4813</f>
        <v>Esteiras,capachos e divisorias,de rata</v>
      </c>
      <c r="G4898"/>
      <c r="H4898"/>
      <c r="I4898"/>
      <c r="J4898"/>
      <c r="K4898" s="13"/>
      <c r="L4898" s="13">
        <f>dados!I4813/100</f>
        <v>0.13449999999999998</v>
      </c>
      <c r="M4898" s="13">
        <f>dados!J4813/100</f>
        <v>0.16789999999999999</v>
      </c>
      <c r="N4898" s="13">
        <f>dados!K4813/100</f>
        <v>0.18</v>
      </c>
      <c r="O4898" s="13">
        <f>dados!L4813/100</f>
        <v>0</v>
      </c>
      <c r="P4898" s="12" t="str">
        <f>LEFT(Tabela2[[#This Row],[Código]],2)</f>
        <v>46</v>
      </c>
    </row>
    <row r="4899" spans="2:16" ht="15" customHeight="1" x14ac:dyDescent="0.25">
      <c r="B4899" s="31" t="str">
        <f>IF(Tabela2[[#This Row],[Tipo]] = 0,LOOKUP(Tabela2[[#This Row],[RESUMO]],Tabela3[Grupo],Tabela3[Meus produtos]),VLOOKUP(Tabela2[[#This Row],[Código]],Tabela4[[Código NBS/LC116]:[Meus serviços]],3,0))</f>
        <v>Não</v>
      </c>
      <c r="C4899" t="str">
        <f>IF(E4899=0,TEXT(dados!A4814,"00000000"),IF(E4899=2,TEXT(dados!A4814,"0000"),TEXT(dados!A4814,"#")))</f>
        <v>46012900</v>
      </c>
      <c r="D4899" t="str">
        <f>IF(dados!B4814=0,"",dados!B4814)</f>
        <v/>
      </c>
      <c r="E4899">
        <f>dados!C4814</f>
        <v>0</v>
      </c>
      <c r="F4899" t="str">
        <f>dados!D4814</f>
        <v>Outras esteiras,capachos e divisorias,de materias vegetais</v>
      </c>
      <c r="G4899"/>
      <c r="H4899"/>
      <c r="I4899"/>
      <c r="J4899"/>
      <c r="K4899" s="13"/>
      <c r="L4899" s="13">
        <f>dados!I4814/100</f>
        <v>0.13449999999999998</v>
      </c>
      <c r="M4899" s="13">
        <f>dados!J4814/100</f>
        <v>0.16789999999999999</v>
      </c>
      <c r="N4899" s="13">
        <f>dados!K4814/100</f>
        <v>0.18</v>
      </c>
      <c r="O4899" s="13">
        <f>dados!L4814/100</f>
        <v>0</v>
      </c>
      <c r="P4899" s="12" t="str">
        <f>LEFT(Tabela2[[#This Row],[Código]],2)</f>
        <v>46</v>
      </c>
    </row>
    <row r="4900" spans="2:16" ht="15" customHeight="1" x14ac:dyDescent="0.25">
      <c r="B4900" s="31" t="str">
        <f>IF(Tabela2[[#This Row],[Tipo]] = 0,LOOKUP(Tabela2[[#This Row],[RESUMO]],Tabela3[Grupo],Tabela3[Meus produtos]),VLOOKUP(Tabela2[[#This Row],[Código]],Tabela4[[Código NBS/LC116]:[Meus serviços]],3,0))</f>
        <v>Não</v>
      </c>
      <c r="C4900" t="str">
        <f>IF(E4900=0,TEXT(dados!A4815,"00000000"),IF(E4900=2,TEXT(dados!A4815,"0000"),TEXT(dados!A4815,"#")))</f>
        <v>46019200</v>
      </c>
      <c r="D4900" t="str">
        <f>IF(dados!B4815=0,"",dados!B4815)</f>
        <v/>
      </c>
      <c r="E4900">
        <f>dados!C4815</f>
        <v>0</v>
      </c>
      <c r="F4900" t="str">
        <f>dados!D4815</f>
        <v>Trancas/etc.de bambu,tecidas/ paralelizadas</v>
      </c>
      <c r="G4900"/>
      <c r="H4900"/>
      <c r="I4900"/>
      <c r="J4900"/>
      <c r="K4900" s="13"/>
      <c r="L4900" s="13">
        <f>dados!I4815/100</f>
        <v>0.13449999999999998</v>
      </c>
      <c r="M4900" s="13">
        <f>dados!J4815/100</f>
        <v>0.16789999999999999</v>
      </c>
      <c r="N4900" s="13">
        <f>dados!K4815/100</f>
        <v>0.18</v>
      </c>
      <c r="O4900" s="13">
        <f>dados!L4815/100</f>
        <v>0</v>
      </c>
      <c r="P4900" s="12" t="str">
        <f>LEFT(Tabela2[[#This Row],[Código]],2)</f>
        <v>46</v>
      </c>
    </row>
    <row r="4901" spans="2:16" ht="15" customHeight="1" x14ac:dyDescent="0.25">
      <c r="B4901" s="31" t="str">
        <f>IF(Tabela2[[#This Row],[Tipo]] = 0,LOOKUP(Tabela2[[#This Row],[RESUMO]],Tabela3[Grupo],Tabela3[Meus produtos]),VLOOKUP(Tabela2[[#This Row],[Código]],Tabela4[[Código NBS/LC116]:[Meus serviços]],3,0))</f>
        <v>Não</v>
      </c>
      <c r="C4901" t="str">
        <f>IF(E4901=0,TEXT(dados!A4816,"00000000"),IF(E4901=2,TEXT(dados!A4816,"0000"),TEXT(dados!A4816,"#")))</f>
        <v>46019300</v>
      </c>
      <c r="D4901" t="str">
        <f>IF(dados!B4816=0,"",dados!B4816)</f>
        <v/>
      </c>
      <c r="E4901">
        <f>dados!C4816</f>
        <v>0</v>
      </c>
      <c r="F4901" t="str">
        <f>dados!D4816</f>
        <v>Trancas/etc.de rata,tecidas/ paralelizadas</v>
      </c>
      <c r="G4901"/>
      <c r="H4901"/>
      <c r="I4901"/>
      <c r="J4901"/>
      <c r="K4901" s="13"/>
      <c r="L4901" s="13">
        <f>dados!I4816/100</f>
        <v>0.13449999999999998</v>
      </c>
      <c r="M4901" s="13">
        <f>dados!J4816/100</f>
        <v>0.16789999999999999</v>
      </c>
      <c r="N4901" s="13">
        <f>dados!K4816/100</f>
        <v>0.18</v>
      </c>
      <c r="O4901" s="13">
        <f>dados!L4816/100</f>
        <v>0</v>
      </c>
      <c r="P4901" s="12" t="str">
        <f>LEFT(Tabela2[[#This Row],[Código]],2)</f>
        <v>46</v>
      </c>
    </row>
    <row r="4902" spans="2:16" ht="15" customHeight="1" x14ac:dyDescent="0.25">
      <c r="B4902" s="31" t="str">
        <f>IF(Tabela2[[#This Row],[Tipo]] = 0,LOOKUP(Tabela2[[#This Row],[RESUMO]],Tabela3[Grupo],Tabela3[Meus produtos]),VLOOKUP(Tabela2[[#This Row],[Código]],Tabela4[[Código NBS/LC116]:[Meus serviços]],3,0))</f>
        <v>Não</v>
      </c>
      <c r="C4902" t="str">
        <f>IF(E4902=0,TEXT(dados!A4817,"00000000"),IF(E4902=2,TEXT(dados!A4817,"0000"),TEXT(dados!A4817,"#")))</f>
        <v>46019400</v>
      </c>
      <c r="D4902" t="str">
        <f>IF(dados!B4817=0,"",dados!B4817)</f>
        <v/>
      </c>
      <c r="E4902">
        <f>dados!C4817</f>
        <v>0</v>
      </c>
      <c r="F4902" t="str">
        <f>dados!D4817</f>
        <v>Trancas/etc.de materias vegetais,tecidas/ paralelizadas</v>
      </c>
      <c r="G4902"/>
      <c r="H4902"/>
      <c r="I4902"/>
      <c r="J4902"/>
      <c r="K4902" s="13"/>
      <c r="L4902" s="13">
        <f>dados!I4817/100</f>
        <v>0.13449999999999998</v>
      </c>
      <c r="M4902" s="13">
        <f>dados!J4817/100</f>
        <v>0.16789999999999999</v>
      </c>
      <c r="N4902" s="13">
        <f>dados!K4817/100</f>
        <v>0.18</v>
      </c>
      <c r="O4902" s="13">
        <f>dados!L4817/100</f>
        <v>0</v>
      </c>
      <c r="P4902" s="12" t="str">
        <f>LEFT(Tabela2[[#This Row],[Código]],2)</f>
        <v>46</v>
      </c>
    </row>
    <row r="4903" spans="2:16" ht="15" customHeight="1" x14ac:dyDescent="0.25">
      <c r="B4903" s="31" t="str">
        <f>IF(Tabela2[[#This Row],[Tipo]] = 0,LOOKUP(Tabela2[[#This Row],[RESUMO]],Tabela3[Grupo],Tabela3[Meus produtos]),VLOOKUP(Tabela2[[#This Row],[Código]],Tabela4[[Código NBS/LC116]:[Meus serviços]],3,0))</f>
        <v>Não</v>
      </c>
      <c r="C4903" t="str">
        <f>IF(E4903=0,TEXT(dados!A4818,"00000000"),IF(E4903=2,TEXT(dados!A4818,"0000"),TEXT(dados!A4818,"#")))</f>
        <v>46019900</v>
      </c>
      <c r="D4903" t="str">
        <f>IF(dados!B4818=0,"",dados!B4818)</f>
        <v/>
      </c>
      <c r="E4903">
        <f>dados!C4818</f>
        <v>0</v>
      </c>
      <c r="F4903" t="str">
        <f>dados!D4818</f>
        <v>Outros artigos entrancados de outs.materias vegetais</v>
      </c>
      <c r="G4903"/>
      <c r="H4903"/>
      <c r="I4903"/>
      <c r="J4903"/>
      <c r="K4903" s="13"/>
      <c r="L4903" s="13">
        <f>dados!I4818/100</f>
        <v>0.13449999999999998</v>
      </c>
      <c r="M4903" s="13">
        <f>dados!J4818/100</f>
        <v>0.16789999999999999</v>
      </c>
      <c r="N4903" s="13">
        <f>dados!K4818/100</f>
        <v>0.18</v>
      </c>
      <c r="O4903" s="13">
        <f>dados!L4818/100</f>
        <v>0</v>
      </c>
      <c r="P4903" s="12" t="str">
        <f>LEFT(Tabela2[[#This Row],[Código]],2)</f>
        <v>46</v>
      </c>
    </row>
    <row r="4904" spans="2:16" ht="15" customHeight="1" x14ac:dyDescent="0.25">
      <c r="B4904" s="31" t="str">
        <f>IF(Tabela2[[#This Row],[Tipo]] = 0,LOOKUP(Tabela2[[#This Row],[RESUMO]],Tabela3[Grupo],Tabela3[Meus produtos]),VLOOKUP(Tabela2[[#This Row],[Código]],Tabela4[[Código NBS/LC116]:[Meus serviços]],3,0))</f>
        <v>Não</v>
      </c>
      <c r="C4904" t="str">
        <f>IF(E4904=0,TEXT(dados!A4819,"00000000"),IF(E4904=2,TEXT(dados!A4819,"0000"),TEXT(dados!A4819,"#")))</f>
        <v>46021100</v>
      </c>
      <c r="D4904" t="str">
        <f>IF(dados!B4819=0,"",dados!B4819)</f>
        <v/>
      </c>
      <c r="E4904">
        <f>dados!C4819</f>
        <v>0</v>
      </c>
      <c r="F4904" t="str">
        <f>dados!D4819</f>
        <v>Obras de cestaria,de bambu</v>
      </c>
      <c r="G4904"/>
      <c r="H4904"/>
      <c r="I4904"/>
      <c r="J4904"/>
      <c r="K4904" s="13"/>
      <c r="L4904" s="13">
        <f>dados!I4819/100</f>
        <v>0.13449999999999998</v>
      </c>
      <c r="M4904" s="13">
        <f>dados!J4819/100</f>
        <v>0.16789999999999999</v>
      </c>
      <c r="N4904" s="13">
        <f>dados!K4819/100</f>
        <v>0.18</v>
      </c>
      <c r="O4904" s="13">
        <f>dados!L4819/100</f>
        <v>0</v>
      </c>
      <c r="P4904" s="12" t="str">
        <f>LEFT(Tabela2[[#This Row],[Código]],2)</f>
        <v>46</v>
      </c>
    </row>
    <row r="4905" spans="2:16" ht="15" customHeight="1" x14ac:dyDescent="0.25">
      <c r="B4905" s="31" t="str">
        <f>IF(Tabela2[[#This Row],[Tipo]] = 0,LOOKUP(Tabela2[[#This Row],[RESUMO]],Tabela3[Grupo],Tabela3[Meus produtos]),VLOOKUP(Tabela2[[#This Row],[Código]],Tabela4[[Código NBS/LC116]:[Meus serviços]],3,0))</f>
        <v>Não</v>
      </c>
      <c r="C4905" t="str">
        <f>IF(E4905=0,TEXT(dados!A4820,"00000000"),IF(E4905=2,TEXT(dados!A4820,"0000"),TEXT(dados!A4820,"#")))</f>
        <v>46021200</v>
      </c>
      <c r="D4905" t="str">
        <f>IF(dados!B4820=0,"",dados!B4820)</f>
        <v/>
      </c>
      <c r="E4905">
        <f>dados!C4820</f>
        <v>0</v>
      </c>
      <c r="F4905" t="str">
        <f>dados!D4820</f>
        <v>Obras de cestaria,de rata</v>
      </c>
      <c r="G4905"/>
      <c r="H4905"/>
      <c r="I4905"/>
      <c r="J4905"/>
      <c r="K4905" s="13"/>
      <c r="L4905" s="13">
        <f>dados!I4820/100</f>
        <v>0.13449999999999998</v>
      </c>
      <c r="M4905" s="13">
        <f>dados!J4820/100</f>
        <v>0.16789999999999999</v>
      </c>
      <c r="N4905" s="13">
        <f>dados!K4820/100</f>
        <v>0.18</v>
      </c>
      <c r="O4905" s="13">
        <f>dados!L4820/100</f>
        <v>0</v>
      </c>
      <c r="P4905" s="12" t="str">
        <f>LEFT(Tabela2[[#This Row],[Código]],2)</f>
        <v>46</v>
      </c>
    </row>
    <row r="4906" spans="2:16" ht="15" customHeight="1" x14ac:dyDescent="0.25">
      <c r="B4906" s="31" t="str">
        <f>IF(Tabela2[[#This Row],[Tipo]] = 0,LOOKUP(Tabela2[[#This Row],[RESUMO]],Tabela3[Grupo],Tabela3[Meus produtos]),VLOOKUP(Tabela2[[#This Row],[Código]],Tabela4[[Código NBS/LC116]:[Meus serviços]],3,0))</f>
        <v>Não</v>
      </c>
      <c r="C4906" t="str">
        <f>IF(E4906=0,TEXT(dados!A4821,"00000000"),IF(E4906=2,TEXT(dados!A4821,"0000"),TEXT(dados!A4821,"#")))</f>
        <v>46021900</v>
      </c>
      <c r="D4906" t="str">
        <f>IF(dados!B4821=0,"",dados!B4821)</f>
        <v/>
      </c>
      <c r="E4906">
        <f>dados!C4821</f>
        <v>0</v>
      </c>
      <c r="F4906" t="str">
        <f>dados!D4821</f>
        <v>Obras de cestaria,de outras materias vegetais</v>
      </c>
      <c r="G4906"/>
      <c r="H4906"/>
      <c r="I4906"/>
      <c r="J4906"/>
      <c r="K4906" s="13"/>
      <c r="L4906" s="13">
        <f>dados!I4821/100</f>
        <v>0.13449999999999998</v>
      </c>
      <c r="M4906" s="13">
        <f>dados!J4821/100</f>
        <v>0.16789999999999999</v>
      </c>
      <c r="N4906" s="13">
        <f>dados!K4821/100</f>
        <v>0.18</v>
      </c>
      <c r="O4906" s="13">
        <f>dados!L4821/100</f>
        <v>0</v>
      </c>
      <c r="P4906" s="12" t="str">
        <f>LEFT(Tabela2[[#This Row],[Código]],2)</f>
        <v>46</v>
      </c>
    </row>
    <row r="4907" spans="2:16" ht="15" customHeight="1" x14ac:dyDescent="0.25">
      <c r="B4907" s="31" t="str">
        <f>IF(Tabela2[[#This Row],[Tipo]] = 0,LOOKUP(Tabela2[[#This Row],[RESUMO]],Tabela3[Grupo],Tabela3[Meus produtos]),VLOOKUP(Tabela2[[#This Row],[Código]],Tabela4[[Código NBS/LC116]:[Meus serviços]],3,0))</f>
        <v>Não</v>
      </c>
      <c r="C4907" t="str">
        <f>IF(E4907=0,TEXT(dados!A4822,"00000000"),IF(E4907=2,TEXT(dados!A4822,"0000"),TEXT(dados!A4822,"#")))</f>
        <v>46029000</v>
      </c>
      <c r="D4907" t="str">
        <f>IF(dados!B4822=0,"",dados!B4822)</f>
        <v/>
      </c>
      <c r="E4907">
        <f>dados!C4822</f>
        <v>0</v>
      </c>
      <c r="F4907" t="str">
        <f>dados!D4822</f>
        <v>Obras de cestaria,de outs.materias p/entrancar,etc.</v>
      </c>
      <c r="G4907"/>
      <c r="H4907"/>
      <c r="I4907"/>
      <c r="J4907"/>
      <c r="K4907" s="13"/>
      <c r="L4907" s="13">
        <f>dados!I4822/100</f>
        <v>0.13449999999999998</v>
      </c>
      <c r="M4907" s="13">
        <f>dados!J4822/100</f>
        <v>0.16789999999999999</v>
      </c>
      <c r="N4907" s="13">
        <f>dados!K4822/100</f>
        <v>0.18</v>
      </c>
      <c r="O4907" s="13">
        <f>dados!L4822/100</f>
        <v>0</v>
      </c>
      <c r="P4907" s="12" t="str">
        <f>LEFT(Tabela2[[#This Row],[Código]],2)</f>
        <v>46</v>
      </c>
    </row>
    <row r="4908" spans="2:16" ht="15" customHeight="1" x14ac:dyDescent="0.25">
      <c r="B4908" s="31" t="str">
        <f>IF(Tabela2[[#This Row],[Tipo]] = 0,LOOKUP(Tabela2[[#This Row],[RESUMO]],Tabela3[Grupo],Tabela3[Meus produtos]),VLOOKUP(Tabela2[[#This Row],[Código]],Tabela4[[Código NBS/LC116]:[Meus serviços]],3,0))</f>
        <v>Não</v>
      </c>
      <c r="C4908" t="str">
        <f>IF(E4908=0,TEXT(dados!A4823,"00000000"),IF(E4908=2,TEXT(dados!A4823,"0000"),TEXT(dados!A4823,"#")))</f>
        <v>47010000</v>
      </c>
      <c r="D4908" t="str">
        <f>IF(dados!B4823=0,"",dados!B4823)</f>
        <v/>
      </c>
      <c r="E4908">
        <f>dados!C4823</f>
        <v>0</v>
      </c>
      <c r="F4908" t="str">
        <f>dados!D4823</f>
        <v>Pastas mecanicas de madeira</v>
      </c>
      <c r="G4908"/>
      <c r="H4908"/>
      <c r="I4908"/>
      <c r="J4908"/>
      <c r="K4908" s="13"/>
      <c r="L4908" s="13">
        <f>dados!I4823/100</f>
        <v>0.13449999999999998</v>
      </c>
      <c r="M4908" s="13">
        <f>dados!J4823/100</f>
        <v>0.1593</v>
      </c>
      <c r="N4908" s="13">
        <f>dados!K4823/100</f>
        <v>0.18</v>
      </c>
      <c r="O4908" s="13">
        <f>dados!L4823/100</f>
        <v>0</v>
      </c>
      <c r="P4908" s="12" t="str">
        <f>LEFT(Tabela2[[#This Row],[Código]],2)</f>
        <v>47</v>
      </c>
    </row>
    <row r="4909" spans="2:16" ht="15" customHeight="1" x14ac:dyDescent="0.25">
      <c r="B4909" s="31" t="str">
        <f>IF(Tabela2[[#This Row],[Tipo]] = 0,LOOKUP(Tabela2[[#This Row],[RESUMO]],Tabela3[Grupo],Tabela3[Meus produtos]),VLOOKUP(Tabela2[[#This Row],[Código]],Tabela4[[Código NBS/LC116]:[Meus serviços]],3,0))</f>
        <v>Não</v>
      </c>
      <c r="C4909" t="str">
        <f>IF(E4909=0,TEXT(dados!A4824,"00000000"),IF(E4909=2,TEXT(dados!A4824,"0000"),TEXT(dados!A4824,"#")))</f>
        <v>47020000</v>
      </c>
      <c r="D4909" t="str">
        <f>IF(dados!B4824=0,"",dados!B4824)</f>
        <v/>
      </c>
      <c r="E4909">
        <f>dados!C4824</f>
        <v>0</v>
      </c>
      <c r="F4909" t="str">
        <f>dados!D4824</f>
        <v>Pasta quimica de madeira,para dissolucao</v>
      </c>
      <c r="G4909"/>
      <c r="H4909"/>
      <c r="I4909"/>
      <c r="J4909"/>
      <c r="K4909" s="13"/>
      <c r="L4909" s="13">
        <f>dados!I4824/100</f>
        <v>0.13449999999999998</v>
      </c>
      <c r="M4909" s="13">
        <f>dados!J4824/100</f>
        <v>0.1593</v>
      </c>
      <c r="N4909" s="13">
        <f>dados!K4824/100</f>
        <v>0.18</v>
      </c>
      <c r="O4909" s="13">
        <f>dados!L4824/100</f>
        <v>0</v>
      </c>
      <c r="P4909" s="12" t="str">
        <f>LEFT(Tabela2[[#This Row],[Código]],2)</f>
        <v>47</v>
      </c>
    </row>
    <row r="4910" spans="2:16" ht="15" customHeight="1" x14ac:dyDescent="0.25">
      <c r="B4910" s="31" t="str">
        <f>IF(Tabela2[[#This Row],[Tipo]] = 0,LOOKUP(Tabela2[[#This Row],[RESUMO]],Tabela3[Grupo],Tabela3[Meus produtos]),VLOOKUP(Tabela2[[#This Row],[Código]],Tabela4[[Código NBS/LC116]:[Meus serviços]],3,0))</f>
        <v>Não</v>
      </c>
      <c r="C4910" t="str">
        <f>IF(E4910=0,TEXT(dados!A4825,"00000000"),IF(E4910=2,TEXT(dados!A4825,"0000"),TEXT(dados!A4825,"#")))</f>
        <v>47031100</v>
      </c>
      <c r="D4910" t="str">
        <f>IF(dados!B4825=0,"",dados!B4825)</f>
        <v/>
      </c>
      <c r="E4910">
        <f>dados!C4825</f>
        <v>0</v>
      </c>
      <c r="F4910" t="str">
        <f>dados!D4825</f>
        <v>Pasta quim.madeira de conifera,a soda ou sulfato,crua</v>
      </c>
      <c r="G4910"/>
      <c r="H4910"/>
      <c r="I4910"/>
      <c r="J4910"/>
      <c r="K4910" s="13"/>
      <c r="L4910" s="13">
        <f>dados!I4825/100</f>
        <v>0.13449999999999998</v>
      </c>
      <c r="M4910" s="13">
        <f>dados!J4825/100</f>
        <v>0.1593</v>
      </c>
      <c r="N4910" s="13">
        <f>dados!K4825/100</f>
        <v>0.18</v>
      </c>
      <c r="O4910" s="13">
        <f>dados!L4825/100</f>
        <v>0</v>
      </c>
      <c r="P4910" s="12" t="str">
        <f>LEFT(Tabela2[[#This Row],[Código]],2)</f>
        <v>47</v>
      </c>
    </row>
    <row r="4911" spans="2:16" ht="15" customHeight="1" x14ac:dyDescent="0.25">
      <c r="B4911" s="31" t="str">
        <f>IF(Tabela2[[#This Row],[Tipo]] = 0,LOOKUP(Tabela2[[#This Row],[RESUMO]],Tabela3[Grupo],Tabela3[Meus produtos]),VLOOKUP(Tabela2[[#This Row],[Código]],Tabela4[[Código NBS/LC116]:[Meus serviços]],3,0))</f>
        <v>Não</v>
      </c>
      <c r="C4911" t="str">
        <f>IF(E4911=0,TEXT(dados!A4826,"00000000"),IF(E4911=2,TEXT(dados!A4826,"0000"),TEXT(dados!A4826,"#")))</f>
        <v>47031900</v>
      </c>
      <c r="D4911" t="str">
        <f>IF(dados!B4826=0,"",dados!B4826)</f>
        <v/>
      </c>
      <c r="E4911">
        <f>dados!C4826</f>
        <v>0</v>
      </c>
      <c r="F4911" t="str">
        <f>dados!D4826</f>
        <v>Pasta quim.madeira de n/conifera,a soda ou sulfato,crua</v>
      </c>
      <c r="G4911"/>
      <c r="H4911"/>
      <c r="I4911"/>
      <c r="J4911"/>
      <c r="K4911" s="13"/>
      <c r="L4911" s="13">
        <f>dados!I4826/100</f>
        <v>0.13449999999999998</v>
      </c>
      <c r="M4911" s="13">
        <f>dados!J4826/100</f>
        <v>0.1593</v>
      </c>
      <c r="N4911" s="13">
        <f>dados!K4826/100</f>
        <v>0.18</v>
      </c>
      <c r="O4911" s="13">
        <f>dados!L4826/100</f>
        <v>0</v>
      </c>
      <c r="P4911" s="12" t="str">
        <f>LEFT(Tabela2[[#This Row],[Código]],2)</f>
        <v>47</v>
      </c>
    </row>
    <row r="4912" spans="2:16" ht="15" customHeight="1" x14ac:dyDescent="0.25">
      <c r="B4912" s="31" t="str">
        <f>IF(Tabela2[[#This Row],[Tipo]] = 0,LOOKUP(Tabela2[[#This Row],[RESUMO]],Tabela3[Grupo],Tabela3[Meus produtos]),VLOOKUP(Tabela2[[#This Row],[Código]],Tabela4[[Código NBS/LC116]:[Meus serviços]],3,0))</f>
        <v>Não</v>
      </c>
      <c r="C4912" t="str">
        <f>IF(E4912=0,TEXT(dados!A4827,"00000000"),IF(E4912=2,TEXT(dados!A4827,"0000"),TEXT(dados!A4827,"#")))</f>
        <v>47032110</v>
      </c>
      <c r="D4912" t="str">
        <f>IF(dados!B4827=0,"",dados!B4827)</f>
        <v/>
      </c>
      <c r="E4912">
        <f>dados!C4827</f>
        <v>0</v>
      </c>
      <c r="F4912" t="str">
        <f>dados!D4827</f>
        <v>Pastas de madeira ou de outras materias fibrosas celulosicas papel ou cartao para reciclar desperdicios e aparas Pastas quimicas de madeira a soda ou ao sulfato exceto pastas para dissolucao em rolos</v>
      </c>
      <c r="G4912"/>
      <c r="H4912"/>
      <c r="I4912"/>
      <c r="J4912"/>
      <c r="K4912" s="13"/>
      <c r="L4912" s="13">
        <f>dados!I4827/100</f>
        <v>0.13449999999999998</v>
      </c>
      <c r="M4912" s="13">
        <f>dados!J4827/100</f>
        <v>0.1593</v>
      </c>
      <c r="N4912" s="13">
        <f>dados!K4827/100</f>
        <v>0.18</v>
      </c>
      <c r="O4912" s="13">
        <f>dados!L4827/100</f>
        <v>0</v>
      </c>
      <c r="P4912" s="12" t="str">
        <f>LEFT(Tabela2[[#This Row],[Código]],2)</f>
        <v>47</v>
      </c>
    </row>
    <row r="4913" spans="2:16" ht="15" customHeight="1" x14ac:dyDescent="0.25">
      <c r="B4913" s="31" t="str">
        <f>IF(Tabela2[[#This Row],[Tipo]] = 0,LOOKUP(Tabela2[[#This Row],[RESUMO]],Tabela3[Grupo],Tabela3[Meus produtos]),VLOOKUP(Tabela2[[#This Row],[Código]],Tabela4[[Código NBS/LC116]:[Meus serviços]],3,0))</f>
        <v>Não</v>
      </c>
      <c r="C4913" t="str">
        <f>IF(E4913=0,TEXT(dados!A4828,"00000000"),IF(E4913=2,TEXT(dados!A4828,"0000"),TEXT(dados!A4828,"#")))</f>
        <v>47032190</v>
      </c>
      <c r="D4913" t="str">
        <f>IF(dados!B4828=0,"",dados!B4828)</f>
        <v/>
      </c>
      <c r="E4913">
        <f>dados!C4828</f>
        <v>0</v>
      </c>
      <c r="F4913" t="str">
        <f>dados!D4828</f>
        <v>Pastas de madeira ou de outras materias fibrosas celulosicas papel ou cartao para reciclar desperdicios e aparas Pastas quimicas de madeira a soda ou ao sulfato exceto pastas para dissolucao outros</v>
      </c>
      <c r="G4913"/>
      <c r="H4913"/>
      <c r="I4913"/>
      <c r="J4913"/>
      <c r="K4913" s="13"/>
      <c r="L4913" s="13">
        <f>dados!I4828/100</f>
        <v>0.13449999999999998</v>
      </c>
      <c r="M4913" s="13">
        <f>dados!J4828/100</f>
        <v>0.1593</v>
      </c>
      <c r="N4913" s="13">
        <f>dados!K4828/100</f>
        <v>0.18</v>
      </c>
      <c r="O4913" s="13">
        <f>dados!L4828/100</f>
        <v>0</v>
      </c>
      <c r="P4913" s="12" t="str">
        <f>LEFT(Tabela2[[#This Row],[Código]],2)</f>
        <v>47</v>
      </c>
    </row>
    <row r="4914" spans="2:16" ht="15" customHeight="1" x14ac:dyDescent="0.25">
      <c r="B4914" s="31" t="str">
        <f>IF(Tabela2[[#This Row],[Tipo]] = 0,LOOKUP(Tabela2[[#This Row],[RESUMO]],Tabela3[Grupo],Tabela3[Meus produtos]),VLOOKUP(Tabela2[[#This Row],[Código]],Tabela4[[Código NBS/LC116]:[Meus serviços]],3,0))</f>
        <v>Não</v>
      </c>
      <c r="C4914" t="str">
        <f>IF(E4914=0,TEXT(dados!A4829,"00000000"),IF(E4914=2,TEXT(dados!A4829,"0000"),TEXT(dados!A4829,"#")))</f>
        <v>47032900</v>
      </c>
      <c r="D4914" t="str">
        <f>IF(dados!B4829=0,"",dados!B4829)</f>
        <v/>
      </c>
      <c r="E4914">
        <f>dados!C4829</f>
        <v>0</v>
      </c>
      <c r="F4914" t="str">
        <f>dados!D4829</f>
        <v>Pasta quim.madeira de n/conif.a soda/sulfato,semi/branq</v>
      </c>
      <c r="G4914"/>
      <c r="H4914"/>
      <c r="I4914"/>
      <c r="J4914"/>
      <c r="K4914" s="13"/>
      <c r="L4914" s="13">
        <f>dados!I4829/100</f>
        <v>0.13449999999999998</v>
      </c>
      <c r="M4914" s="13">
        <f>dados!J4829/100</f>
        <v>0.1593</v>
      </c>
      <c r="N4914" s="13">
        <f>dados!K4829/100</f>
        <v>0.18</v>
      </c>
      <c r="O4914" s="13">
        <f>dados!L4829/100</f>
        <v>0</v>
      </c>
      <c r="P4914" s="12" t="str">
        <f>LEFT(Tabela2[[#This Row],[Código]],2)</f>
        <v>47</v>
      </c>
    </row>
    <row r="4915" spans="2:16" ht="15" customHeight="1" x14ac:dyDescent="0.25">
      <c r="B4915" s="31" t="str">
        <f>IF(Tabela2[[#This Row],[Tipo]] = 0,LOOKUP(Tabela2[[#This Row],[RESUMO]],Tabela3[Grupo],Tabela3[Meus produtos]),VLOOKUP(Tabela2[[#This Row],[Código]],Tabela4[[Código NBS/LC116]:[Meus serviços]],3,0))</f>
        <v>Não</v>
      </c>
      <c r="C4915" t="str">
        <f>IF(E4915=0,TEXT(dados!A4830,"00000000"),IF(E4915=2,TEXT(dados!A4830,"0000"),TEXT(dados!A4830,"#")))</f>
        <v>47041100</v>
      </c>
      <c r="D4915" t="str">
        <f>IF(dados!B4830=0,"",dados!B4830)</f>
        <v/>
      </c>
      <c r="E4915">
        <f>dados!C4830</f>
        <v>0</v>
      </c>
      <c r="F4915" t="str">
        <f>dados!D4830</f>
        <v>Pasta quim.madeira de conifera,ao bissulfito,crua</v>
      </c>
      <c r="G4915"/>
      <c r="H4915"/>
      <c r="I4915"/>
      <c r="J4915"/>
      <c r="K4915" s="13"/>
      <c r="L4915" s="13">
        <f>dados!I4830/100</f>
        <v>0.13449999999999998</v>
      </c>
      <c r="M4915" s="13">
        <f>dados!J4830/100</f>
        <v>0.1593</v>
      </c>
      <c r="N4915" s="13">
        <f>dados!K4830/100</f>
        <v>0.18</v>
      </c>
      <c r="O4915" s="13">
        <f>dados!L4830/100</f>
        <v>0</v>
      </c>
      <c r="P4915" s="12" t="str">
        <f>LEFT(Tabela2[[#This Row],[Código]],2)</f>
        <v>47</v>
      </c>
    </row>
    <row r="4916" spans="2:16" ht="15" customHeight="1" x14ac:dyDescent="0.25">
      <c r="B4916" s="31" t="str">
        <f>IF(Tabela2[[#This Row],[Tipo]] = 0,LOOKUP(Tabela2[[#This Row],[RESUMO]],Tabela3[Grupo],Tabela3[Meus produtos]),VLOOKUP(Tabela2[[#This Row],[Código]],Tabela4[[Código NBS/LC116]:[Meus serviços]],3,0))</f>
        <v>Não</v>
      </c>
      <c r="C4916" t="str">
        <f>IF(E4916=0,TEXT(dados!A4831,"00000000"),IF(E4916=2,TEXT(dados!A4831,"0000"),TEXT(dados!A4831,"#")))</f>
        <v>47041900</v>
      </c>
      <c r="D4916" t="str">
        <f>IF(dados!B4831=0,"",dados!B4831)</f>
        <v/>
      </c>
      <c r="E4916">
        <f>dados!C4831</f>
        <v>0</v>
      </c>
      <c r="F4916" t="str">
        <f>dados!D4831</f>
        <v>Pasta quim.madeira de nao conifera,ao bissulfito,crua</v>
      </c>
      <c r="G4916"/>
      <c r="H4916"/>
      <c r="I4916"/>
      <c r="J4916"/>
      <c r="K4916" s="13"/>
      <c r="L4916" s="13">
        <f>dados!I4831/100</f>
        <v>0.13449999999999998</v>
      </c>
      <c r="M4916" s="13">
        <f>dados!J4831/100</f>
        <v>0.1593</v>
      </c>
      <c r="N4916" s="13">
        <f>dados!K4831/100</f>
        <v>0.18</v>
      </c>
      <c r="O4916" s="13">
        <f>dados!L4831/100</f>
        <v>0</v>
      </c>
      <c r="P4916" s="12" t="str">
        <f>LEFT(Tabela2[[#This Row],[Código]],2)</f>
        <v>47</v>
      </c>
    </row>
    <row r="4917" spans="2:16" ht="15" customHeight="1" x14ac:dyDescent="0.25">
      <c r="B4917" s="31" t="str">
        <f>IF(Tabela2[[#This Row],[Tipo]] = 0,LOOKUP(Tabela2[[#This Row],[RESUMO]],Tabela3[Grupo],Tabela3[Meus produtos]),VLOOKUP(Tabela2[[#This Row],[Código]],Tabela4[[Código NBS/LC116]:[Meus serviços]],3,0))</f>
        <v>Não</v>
      </c>
      <c r="C4917" t="str">
        <f>IF(E4917=0,TEXT(dados!A4832,"00000000"),IF(E4917=2,TEXT(dados!A4832,"0000"),TEXT(dados!A4832,"#")))</f>
        <v>47042100</v>
      </c>
      <c r="D4917" t="str">
        <f>IF(dados!B4832=0,"",dados!B4832)</f>
        <v/>
      </c>
      <c r="E4917">
        <f>dados!C4832</f>
        <v>0</v>
      </c>
      <c r="F4917" t="str">
        <f>dados!D4832</f>
        <v>Pasta quim.madeira de conifera,ao bissulfito,semi/branq</v>
      </c>
      <c r="G4917"/>
      <c r="H4917"/>
      <c r="I4917"/>
      <c r="J4917"/>
      <c r="K4917" s="13"/>
      <c r="L4917" s="13">
        <f>dados!I4832/100</f>
        <v>0.13449999999999998</v>
      </c>
      <c r="M4917" s="13">
        <f>dados!J4832/100</f>
        <v>0.1593</v>
      </c>
      <c r="N4917" s="13">
        <f>dados!K4832/100</f>
        <v>0.18</v>
      </c>
      <c r="O4917" s="13">
        <f>dados!L4832/100</f>
        <v>0</v>
      </c>
      <c r="P4917" s="12" t="str">
        <f>LEFT(Tabela2[[#This Row],[Código]],2)</f>
        <v>47</v>
      </c>
    </row>
    <row r="4918" spans="2:16" ht="15" customHeight="1" x14ac:dyDescent="0.25">
      <c r="B4918" s="31" t="str">
        <f>IF(Tabela2[[#This Row],[Tipo]] = 0,LOOKUP(Tabela2[[#This Row],[RESUMO]],Tabela3[Grupo],Tabela3[Meus produtos]),VLOOKUP(Tabela2[[#This Row],[Código]],Tabela4[[Código NBS/LC116]:[Meus serviços]],3,0))</f>
        <v>Não</v>
      </c>
      <c r="C4918" t="str">
        <f>IF(E4918=0,TEXT(dados!A4833,"00000000"),IF(E4918=2,TEXT(dados!A4833,"0000"),TEXT(dados!A4833,"#")))</f>
        <v>47042900</v>
      </c>
      <c r="D4918" t="str">
        <f>IF(dados!B4833=0,"",dados!B4833)</f>
        <v/>
      </c>
      <c r="E4918">
        <f>dados!C4833</f>
        <v>0</v>
      </c>
      <c r="F4918" t="str">
        <f>dados!D4833</f>
        <v>Pasta quim.madeira de n/conif.ao bissulfito,semi/branq.</v>
      </c>
      <c r="G4918"/>
      <c r="H4918"/>
      <c r="I4918"/>
      <c r="J4918"/>
      <c r="K4918" s="13"/>
      <c r="L4918" s="13">
        <f>dados!I4833/100</f>
        <v>0.13449999999999998</v>
      </c>
      <c r="M4918" s="13">
        <f>dados!J4833/100</f>
        <v>0.1593</v>
      </c>
      <c r="N4918" s="13">
        <f>dados!K4833/100</f>
        <v>0.18</v>
      </c>
      <c r="O4918" s="13">
        <f>dados!L4833/100</f>
        <v>0</v>
      </c>
      <c r="P4918" s="12" t="str">
        <f>LEFT(Tabela2[[#This Row],[Código]],2)</f>
        <v>47</v>
      </c>
    </row>
    <row r="4919" spans="2:16" ht="15" customHeight="1" x14ac:dyDescent="0.25">
      <c r="B4919" s="31" t="str">
        <f>IF(Tabela2[[#This Row],[Tipo]] = 0,LOOKUP(Tabela2[[#This Row],[RESUMO]],Tabela3[Grupo],Tabela3[Meus produtos]),VLOOKUP(Tabela2[[#This Row],[Código]],Tabela4[[Código NBS/LC116]:[Meus serviços]],3,0))</f>
        <v>Não</v>
      </c>
      <c r="C4919" t="str">
        <f>IF(E4919=0,TEXT(dados!A4834,"00000000"),IF(E4919=2,TEXT(dados!A4834,"0000"),TEXT(dados!A4834,"#")))</f>
        <v>47050000</v>
      </c>
      <c r="D4919" t="str">
        <f>IF(dados!B4834=0,"",dados!B4834)</f>
        <v/>
      </c>
      <c r="E4919">
        <f>dados!C4834</f>
        <v>0</v>
      </c>
      <c r="F4919" t="str">
        <f>dados!D4834</f>
        <v>Pastas semiquimicas de madeira</v>
      </c>
      <c r="G4919"/>
      <c r="H4919"/>
      <c r="I4919"/>
      <c r="J4919"/>
      <c r="K4919" s="13"/>
      <c r="L4919" s="13">
        <f>dados!I4834/100</f>
        <v>0.13449999999999998</v>
      </c>
      <c r="M4919" s="13">
        <f>dados!J4834/100</f>
        <v>0.1593</v>
      </c>
      <c r="N4919" s="13">
        <f>dados!K4834/100</f>
        <v>0.18</v>
      </c>
      <c r="O4919" s="13">
        <f>dados!L4834/100</f>
        <v>0</v>
      </c>
      <c r="P4919" s="12" t="str">
        <f>LEFT(Tabela2[[#This Row],[Código]],2)</f>
        <v>47</v>
      </c>
    </row>
    <row r="4920" spans="2:16" ht="15" customHeight="1" x14ac:dyDescent="0.25">
      <c r="B4920" s="31" t="str">
        <f>IF(Tabela2[[#This Row],[Tipo]] = 0,LOOKUP(Tabela2[[#This Row],[RESUMO]],Tabela3[Grupo],Tabela3[Meus produtos]),VLOOKUP(Tabela2[[#This Row],[Código]],Tabela4[[Código NBS/LC116]:[Meus serviços]],3,0))</f>
        <v>Não</v>
      </c>
      <c r="C4920" t="str">
        <f>IF(E4920=0,TEXT(dados!A4835,"00000000"),IF(E4920=2,TEXT(dados!A4835,"0000"),TEXT(dados!A4835,"#")))</f>
        <v>47061000</v>
      </c>
      <c r="D4920" t="str">
        <f>IF(dados!B4835=0,"",dados!B4835)</f>
        <v/>
      </c>
      <c r="E4920">
        <f>dados!C4835</f>
        <v>0</v>
      </c>
      <c r="F4920" t="str">
        <f>dados!D4835</f>
        <v>Pastas de linteres de algodao</v>
      </c>
      <c r="G4920"/>
      <c r="H4920"/>
      <c r="I4920"/>
      <c r="J4920"/>
      <c r="K4920" s="13"/>
      <c r="L4920" s="13">
        <f>dados!I4835/100</f>
        <v>0.13449999999999998</v>
      </c>
      <c r="M4920" s="13">
        <f>dados!J4835/100</f>
        <v>0.1593</v>
      </c>
      <c r="N4920" s="13">
        <f>dados!K4835/100</f>
        <v>0.18</v>
      </c>
      <c r="O4920" s="13">
        <f>dados!L4835/100</f>
        <v>0</v>
      </c>
      <c r="P4920" s="12" t="str">
        <f>LEFT(Tabela2[[#This Row],[Código]],2)</f>
        <v>47</v>
      </c>
    </row>
    <row r="4921" spans="2:16" ht="15" customHeight="1" x14ac:dyDescent="0.25">
      <c r="B4921" s="31" t="str">
        <f>IF(Tabela2[[#This Row],[Tipo]] = 0,LOOKUP(Tabela2[[#This Row],[RESUMO]],Tabela3[Grupo],Tabela3[Meus produtos]),VLOOKUP(Tabela2[[#This Row],[Código]],Tabela4[[Código NBS/LC116]:[Meus serviços]],3,0))</f>
        <v>Não</v>
      </c>
      <c r="C4921" t="str">
        <f>IF(E4921=0,TEXT(dados!A4836,"00000000"),IF(E4921=2,TEXT(dados!A4836,"0000"),TEXT(dados!A4836,"#")))</f>
        <v>47062000</v>
      </c>
      <c r="D4921" t="str">
        <f>IF(dados!B4836=0,"",dados!B4836)</f>
        <v/>
      </c>
      <c r="E4921">
        <f>dados!C4836</f>
        <v>0</v>
      </c>
      <c r="F4921" t="str">
        <f>dados!D4836</f>
        <v>Pastas de fibras obtidas do papel ou cartao reciclados (desperdicios e aparas)</v>
      </c>
      <c r="G4921"/>
      <c r="H4921"/>
      <c r="I4921"/>
      <c r="J4921"/>
      <c r="K4921" s="13"/>
      <c r="L4921" s="13">
        <f>dados!I4836/100</f>
        <v>0.13449999999999998</v>
      </c>
      <c r="M4921" s="13">
        <f>dados!J4836/100</f>
        <v>0.1593</v>
      </c>
      <c r="N4921" s="13">
        <f>dados!K4836/100</f>
        <v>0.18</v>
      </c>
      <c r="O4921" s="13">
        <f>dados!L4836/100</f>
        <v>0</v>
      </c>
      <c r="P4921" s="12" t="str">
        <f>LEFT(Tabela2[[#This Row],[Código]],2)</f>
        <v>47</v>
      </c>
    </row>
    <row r="4922" spans="2:16" ht="15" customHeight="1" x14ac:dyDescent="0.25">
      <c r="B4922" s="31" t="str">
        <f>IF(Tabela2[[#This Row],[Tipo]] = 0,LOOKUP(Tabela2[[#This Row],[RESUMO]],Tabela3[Grupo],Tabela3[Meus produtos]),VLOOKUP(Tabela2[[#This Row],[Código]],Tabela4[[Código NBS/LC116]:[Meus serviços]],3,0))</f>
        <v>Não</v>
      </c>
      <c r="C4922" t="str">
        <f>IF(E4922=0,TEXT(dados!A4837,"00000000"),IF(E4922=2,TEXT(dados!A4837,"0000"),TEXT(dados!A4837,"#")))</f>
        <v>47063000</v>
      </c>
      <c r="D4922" t="str">
        <f>IF(dados!B4837=0,"",dados!B4837)</f>
        <v/>
      </c>
      <c r="E4922">
        <f>dados!C4837</f>
        <v>0</v>
      </c>
      <c r="F4922" t="str">
        <f>dados!D4837</f>
        <v>Pastas mecanicas de bambu</v>
      </c>
      <c r="G4922"/>
      <c r="H4922"/>
      <c r="I4922"/>
      <c r="J4922"/>
      <c r="K4922" s="13"/>
      <c r="L4922" s="13">
        <f>dados!I4837/100</f>
        <v>0.13449999999999998</v>
      </c>
      <c r="M4922" s="13">
        <f>dados!J4837/100</f>
        <v>0.1593</v>
      </c>
      <c r="N4922" s="13">
        <f>dados!K4837/100</f>
        <v>0.18</v>
      </c>
      <c r="O4922" s="13">
        <f>dados!L4837/100</f>
        <v>0</v>
      </c>
      <c r="P4922" s="12" t="str">
        <f>LEFT(Tabela2[[#This Row],[Código]],2)</f>
        <v>47</v>
      </c>
    </row>
    <row r="4923" spans="2:16" ht="15" customHeight="1" x14ac:dyDescent="0.25">
      <c r="B4923" s="31" t="str">
        <f>IF(Tabela2[[#This Row],[Tipo]] = 0,LOOKUP(Tabela2[[#This Row],[RESUMO]],Tabela3[Grupo],Tabela3[Meus produtos]),VLOOKUP(Tabela2[[#This Row],[Código]],Tabela4[[Código NBS/LC116]:[Meus serviços]],3,0))</f>
        <v>Não</v>
      </c>
      <c r="C4923" t="str">
        <f>IF(E4923=0,TEXT(dados!A4838,"00000000"),IF(E4923=2,TEXT(dados!A4838,"0000"),TEXT(dados!A4838,"#")))</f>
        <v>47069100</v>
      </c>
      <c r="D4923" t="str">
        <f>IF(dados!B4838=0,"",dados!B4838)</f>
        <v/>
      </c>
      <c r="E4923">
        <f>dados!C4838</f>
        <v>0</v>
      </c>
      <c r="F4923" t="str">
        <f>dados!D4838</f>
        <v>Pastas mecanicas de outs.materias fibrosas celulosicas</v>
      </c>
      <c r="G4923"/>
      <c r="H4923"/>
      <c r="I4923"/>
      <c r="J4923"/>
      <c r="K4923" s="13"/>
      <c r="L4923" s="13">
        <f>dados!I4838/100</f>
        <v>0.13449999999999998</v>
      </c>
      <c r="M4923" s="13">
        <f>dados!J4838/100</f>
        <v>0.1593</v>
      </c>
      <c r="N4923" s="13">
        <f>dados!K4838/100</f>
        <v>0.18</v>
      </c>
      <c r="O4923" s="13">
        <f>dados!L4838/100</f>
        <v>0</v>
      </c>
      <c r="P4923" s="12" t="str">
        <f>LEFT(Tabela2[[#This Row],[Código]],2)</f>
        <v>47</v>
      </c>
    </row>
    <row r="4924" spans="2:16" ht="15" customHeight="1" x14ac:dyDescent="0.25">
      <c r="B4924" s="31" t="str">
        <f>IF(Tabela2[[#This Row],[Tipo]] = 0,LOOKUP(Tabela2[[#This Row],[RESUMO]],Tabela3[Grupo],Tabela3[Meus produtos]),VLOOKUP(Tabela2[[#This Row],[Código]],Tabela4[[Código NBS/LC116]:[Meus serviços]],3,0))</f>
        <v>Não</v>
      </c>
      <c r="C4924" t="str">
        <f>IF(E4924=0,TEXT(dados!A4839,"00000000"),IF(E4924=2,TEXT(dados!A4839,"0000"),TEXT(dados!A4839,"#")))</f>
        <v>47069200</v>
      </c>
      <c r="D4924" t="str">
        <f>IF(dados!B4839=0,"",dados!B4839)</f>
        <v/>
      </c>
      <c r="E4924">
        <f>dados!C4839</f>
        <v>0</v>
      </c>
      <c r="F4924" t="str">
        <f>dados!D4839</f>
        <v>Pastas quimicas de outs.materias fibrosas celulosicas</v>
      </c>
      <c r="G4924"/>
      <c r="H4924"/>
      <c r="I4924"/>
      <c r="J4924"/>
      <c r="K4924" s="13"/>
      <c r="L4924" s="13">
        <f>dados!I4839/100</f>
        <v>0.13449999999999998</v>
      </c>
      <c r="M4924" s="13">
        <f>dados!J4839/100</f>
        <v>0.1593</v>
      </c>
      <c r="N4924" s="13">
        <f>dados!K4839/100</f>
        <v>0.18</v>
      </c>
      <c r="O4924" s="13">
        <f>dados!L4839/100</f>
        <v>0</v>
      </c>
      <c r="P4924" s="12" t="str">
        <f>LEFT(Tabela2[[#This Row],[Código]],2)</f>
        <v>47</v>
      </c>
    </row>
    <row r="4925" spans="2:16" ht="15" customHeight="1" x14ac:dyDescent="0.25">
      <c r="B4925" s="31" t="str">
        <f>IF(Tabela2[[#This Row],[Tipo]] = 0,LOOKUP(Tabela2[[#This Row],[RESUMO]],Tabela3[Grupo],Tabela3[Meus produtos]),VLOOKUP(Tabela2[[#This Row],[Código]],Tabela4[[Código NBS/LC116]:[Meus serviços]],3,0))</f>
        <v>Não</v>
      </c>
      <c r="C4925" t="str">
        <f>IF(E4925=0,TEXT(dados!A4840,"00000000"),IF(E4925=2,TEXT(dados!A4840,"0000"),TEXT(dados!A4840,"#")))</f>
        <v>47069300</v>
      </c>
      <c r="D4925" t="str">
        <f>IF(dados!B4840=0,"",dados!B4840)</f>
        <v/>
      </c>
      <c r="E4925">
        <f>dados!C4840</f>
        <v>0</v>
      </c>
      <c r="F4925" t="str">
        <f>dados!D4840</f>
        <v>Pastas semiquims.de outs.materias fibrosas celulosicas</v>
      </c>
      <c r="G4925"/>
      <c r="H4925"/>
      <c r="I4925"/>
      <c r="J4925"/>
      <c r="K4925" s="13"/>
      <c r="L4925" s="13">
        <f>dados!I4840/100</f>
        <v>0.13449999999999998</v>
      </c>
      <c r="M4925" s="13">
        <f>dados!J4840/100</f>
        <v>0.1593</v>
      </c>
      <c r="N4925" s="13">
        <f>dados!K4840/100</f>
        <v>0.18</v>
      </c>
      <c r="O4925" s="13">
        <f>dados!L4840/100</f>
        <v>0</v>
      </c>
      <c r="P4925" s="12" t="str">
        <f>LEFT(Tabela2[[#This Row],[Código]],2)</f>
        <v>47</v>
      </c>
    </row>
    <row r="4926" spans="2:16" ht="15" customHeight="1" x14ac:dyDescent="0.25">
      <c r="B4926" s="31" t="str">
        <f>IF(Tabela2[[#This Row],[Tipo]] = 0,LOOKUP(Tabela2[[#This Row],[RESUMO]],Tabela3[Grupo],Tabela3[Meus produtos]),VLOOKUP(Tabela2[[#This Row],[Código]],Tabela4[[Código NBS/LC116]:[Meus serviços]],3,0))</f>
        <v>Não</v>
      </c>
      <c r="C4926" t="str">
        <f>IF(E4926=0,TEXT(dados!A4841,"00000000"),IF(E4926=2,TEXT(dados!A4841,"0000"),TEXT(dados!A4841,"#")))</f>
        <v>47071000</v>
      </c>
      <c r="D4926" t="str">
        <f>IF(dados!B4841=0,"",dados!B4841)</f>
        <v/>
      </c>
      <c r="E4926">
        <f>dados!C4841</f>
        <v>0</v>
      </c>
      <c r="F4926" t="str">
        <f>dados!D4841</f>
        <v>Papel/cartao kraft,crus ou ondul.de reciclar (desperds)</v>
      </c>
      <c r="G4926"/>
      <c r="H4926"/>
      <c r="I4926"/>
      <c r="J4926"/>
      <c r="K4926" s="13"/>
      <c r="L4926" s="13">
        <f>dados!I4841/100</f>
        <v>0.13449999999999998</v>
      </c>
      <c r="M4926" s="13">
        <f>dados!J4841/100</f>
        <v>0.17550000000000002</v>
      </c>
      <c r="N4926" s="13">
        <f>dados!K4841/100</f>
        <v>0.18</v>
      </c>
      <c r="O4926" s="13">
        <f>dados!L4841/100</f>
        <v>0</v>
      </c>
      <c r="P4926" s="12" t="str">
        <f>LEFT(Tabela2[[#This Row],[Código]],2)</f>
        <v>47</v>
      </c>
    </row>
    <row r="4927" spans="2:16" ht="15" customHeight="1" x14ac:dyDescent="0.25">
      <c r="B4927" s="31" t="str">
        <f>IF(Tabela2[[#This Row],[Tipo]] = 0,LOOKUP(Tabela2[[#This Row],[RESUMO]],Tabela3[Grupo],Tabela3[Meus produtos]),VLOOKUP(Tabela2[[#This Row],[Código]],Tabela4[[Código NBS/LC116]:[Meus serviços]],3,0))</f>
        <v>Não</v>
      </c>
      <c r="C4927" t="str">
        <f>IF(E4927=0,TEXT(dados!A4842,"00000000"),IF(E4927=2,TEXT(dados!A4842,"0000"),TEXT(dados!A4842,"#")))</f>
        <v>47072000</v>
      </c>
      <c r="D4927" t="str">
        <f>IF(dados!B4842=0,"",dados!B4842)</f>
        <v/>
      </c>
      <c r="E4927">
        <f>dados!C4842</f>
        <v>0</v>
      </c>
      <c r="F4927" t="str">
        <f>dados!D4842</f>
        <v>Outs.papeis/cartoes obt.da pasta quim.branq.de reciclar</v>
      </c>
      <c r="G4927"/>
      <c r="H4927"/>
      <c r="I4927"/>
      <c r="J4927"/>
      <c r="K4927" s="13"/>
      <c r="L4927" s="13">
        <f>dados!I4842/100</f>
        <v>0.13449999999999998</v>
      </c>
      <c r="M4927" s="13">
        <f>dados!J4842/100</f>
        <v>0.1545</v>
      </c>
      <c r="N4927" s="13">
        <f>dados!K4842/100</f>
        <v>0.18</v>
      </c>
      <c r="O4927" s="13">
        <f>dados!L4842/100</f>
        <v>0</v>
      </c>
      <c r="P4927" s="12" t="str">
        <f>LEFT(Tabela2[[#This Row],[Código]],2)</f>
        <v>47</v>
      </c>
    </row>
    <row r="4928" spans="2:16" ht="15" customHeight="1" x14ac:dyDescent="0.25">
      <c r="B4928" s="31" t="str">
        <f>IF(Tabela2[[#This Row],[Tipo]] = 0,LOOKUP(Tabela2[[#This Row],[RESUMO]],Tabela3[Grupo],Tabela3[Meus produtos]),VLOOKUP(Tabela2[[#This Row],[Código]],Tabela4[[Código NBS/LC116]:[Meus serviços]],3,0))</f>
        <v>Não</v>
      </c>
      <c r="C4928" t="str">
        <f>IF(E4928=0,TEXT(dados!A4843,"00000000"),IF(E4928=2,TEXT(dados!A4843,"0000"),TEXT(dados!A4843,"#")))</f>
        <v>47073000</v>
      </c>
      <c r="D4928" t="str">
        <f>IF(dados!B4843=0,"",dados!B4843)</f>
        <v/>
      </c>
      <c r="E4928">
        <f>dados!C4843</f>
        <v>0</v>
      </c>
      <c r="F4928" t="str">
        <f>dados!D4843</f>
        <v>Papel/cartao obtidos da pasta mecanica,de reciclar</v>
      </c>
      <c r="G4928"/>
      <c r="H4928"/>
      <c r="I4928"/>
      <c r="J4928"/>
      <c r="K4928" s="13"/>
      <c r="L4928" s="13">
        <f>dados!I4843/100</f>
        <v>0.13449999999999998</v>
      </c>
      <c r="M4928" s="13">
        <f>dados!J4843/100</f>
        <v>0.1545</v>
      </c>
      <c r="N4928" s="13">
        <f>dados!K4843/100</f>
        <v>0.18</v>
      </c>
      <c r="O4928" s="13">
        <f>dados!L4843/100</f>
        <v>0</v>
      </c>
      <c r="P4928" s="12" t="str">
        <f>LEFT(Tabela2[[#This Row],[Código]],2)</f>
        <v>47</v>
      </c>
    </row>
    <row r="4929" spans="2:16" ht="15" customHeight="1" x14ac:dyDescent="0.25">
      <c r="B4929" s="31" t="str">
        <f>IF(Tabela2[[#This Row],[Tipo]] = 0,LOOKUP(Tabela2[[#This Row],[RESUMO]],Tabela3[Grupo],Tabela3[Meus produtos]),VLOOKUP(Tabela2[[#This Row],[Código]],Tabela4[[Código NBS/LC116]:[Meus serviços]],3,0))</f>
        <v>Não</v>
      </c>
      <c r="C4929" t="str">
        <f>IF(E4929=0,TEXT(dados!A4844,"00000000"),IF(E4929=2,TEXT(dados!A4844,"0000"),TEXT(dados!A4844,"#")))</f>
        <v>47079000</v>
      </c>
      <c r="D4929" t="str">
        <f>IF(dados!B4844=0,"",dados!B4844)</f>
        <v/>
      </c>
      <c r="E4929">
        <f>dados!C4844</f>
        <v>0</v>
      </c>
      <c r="F4929" t="str">
        <f>dados!D4844</f>
        <v>Outs.papeis ou cartoes,de reciclar,incl. n/selecionados</v>
      </c>
      <c r="G4929"/>
      <c r="H4929"/>
      <c r="I4929"/>
      <c r="J4929"/>
      <c r="K4929" s="13"/>
      <c r="L4929" s="13">
        <f>dados!I4844/100</f>
        <v>0.13449999999999998</v>
      </c>
      <c r="M4929" s="13">
        <f>dados!J4844/100</f>
        <v>0.17550000000000002</v>
      </c>
      <c r="N4929" s="13">
        <f>dados!K4844/100</f>
        <v>0.18</v>
      </c>
      <c r="O4929" s="13">
        <f>dados!L4844/100</f>
        <v>0</v>
      </c>
      <c r="P4929" s="12" t="str">
        <f>LEFT(Tabela2[[#This Row],[Código]],2)</f>
        <v>47</v>
      </c>
    </row>
    <row r="4930" spans="2:16" ht="15" customHeight="1" x14ac:dyDescent="0.25">
      <c r="B4930" s="31" t="str">
        <f>IF(Tabela2[[#This Row],[Tipo]] = 0,LOOKUP(Tabela2[[#This Row],[RESUMO]],Tabela3[Grupo],Tabela3[Meus produtos]),VLOOKUP(Tabela2[[#This Row],[Código]],Tabela4[[Código NBS/LC116]:[Meus serviços]],3,0))</f>
        <v>Não</v>
      </c>
      <c r="C4930" t="str">
        <f>IF(E4930=0,TEXT(dados!A4845,"00000000"),IF(E4930=2,TEXT(dados!A4845,"0000"),TEXT(dados!A4845,"#")))</f>
        <v>48010020</v>
      </c>
      <c r="D4930" t="str">
        <f>IF(dados!B4845=0,"",dados!B4845)</f>
        <v/>
      </c>
      <c r="E4930">
        <f>dados!C4845</f>
        <v>0</v>
      </c>
      <c r="F4930" t="str">
        <f>dados!D4845</f>
        <v>Em folhas, nas que nenhum lado exceda 360 mm, quando nao dobradas</v>
      </c>
      <c r="G4930"/>
      <c r="H4930"/>
      <c r="I4930"/>
      <c r="J4930"/>
      <c r="K4930" s="13"/>
      <c r="L4930" s="13">
        <f>dados!I4845/100</f>
        <v>0.15130000000000002</v>
      </c>
      <c r="M4930" s="13">
        <f>dados!J4845/100</f>
        <v>0.23860000000000001</v>
      </c>
      <c r="N4930" s="13">
        <f>dados!K4845/100</f>
        <v>0.18</v>
      </c>
      <c r="O4930" s="13">
        <f>dados!L4845/100</f>
        <v>0</v>
      </c>
      <c r="P4930" s="12" t="str">
        <f>LEFT(Tabela2[[#This Row],[Código]],2)</f>
        <v>48</v>
      </c>
    </row>
    <row r="4931" spans="2:16" ht="15" customHeight="1" x14ac:dyDescent="0.25">
      <c r="B4931" s="31" t="str">
        <f>IF(Tabela2[[#This Row],[Tipo]] = 0,LOOKUP(Tabela2[[#This Row],[RESUMO]],Tabela3[Grupo],Tabela3[Meus produtos]),VLOOKUP(Tabela2[[#This Row],[Código]],Tabela4[[Código NBS/LC116]:[Meus serviços]],3,0))</f>
        <v>Não</v>
      </c>
      <c r="C4931" t="str">
        <f>IF(E4931=0,TEXT(dados!A4846,"00000000"),IF(E4931=2,TEXT(dados!A4846,"0000"),TEXT(dados!A4846,"#")))</f>
        <v>48010030</v>
      </c>
      <c r="D4931" t="str">
        <f>IF(dados!B4846=0,"",dados!B4846)</f>
        <v/>
      </c>
      <c r="E4931">
        <f>dados!C4846</f>
        <v>0</v>
      </c>
      <c r="F4931" t="str">
        <f>dados!D4846</f>
        <v>Papel e cartao obras de pasta de celulose de papel ou de cartao outros de peso inferior ou igual a 57 g m em que 65 ou mais em peso do conteudo total de fibras seja constituido por fibras de madeiras obtidas por processo mecanico</v>
      </c>
      <c r="G4931"/>
      <c r="H4931"/>
      <c r="I4931"/>
      <c r="J4931"/>
      <c r="K4931" s="13"/>
      <c r="L4931" s="13">
        <f>dados!I4846/100</f>
        <v>0.182</v>
      </c>
      <c r="M4931" s="13">
        <f>dados!J4846/100</f>
        <v>0.22940000000000002</v>
      </c>
      <c r="N4931" s="13">
        <f>dados!K4846/100</f>
        <v>0.18</v>
      </c>
      <c r="O4931" s="13">
        <f>dados!L4846/100</f>
        <v>0</v>
      </c>
      <c r="P4931" s="12" t="str">
        <f>LEFT(Tabela2[[#This Row],[Código]],2)</f>
        <v>48</v>
      </c>
    </row>
    <row r="4932" spans="2:16" ht="15" customHeight="1" x14ac:dyDescent="0.25">
      <c r="B4932" s="31" t="str">
        <f>IF(Tabela2[[#This Row],[Tipo]] = 0,LOOKUP(Tabela2[[#This Row],[RESUMO]],Tabela3[Grupo],Tabela3[Meus produtos]),VLOOKUP(Tabela2[[#This Row],[Código]],Tabela4[[Código NBS/LC116]:[Meus serviços]],3,0))</f>
        <v>Não</v>
      </c>
      <c r="C4932" t="str">
        <f>IF(E4932=0,TEXT(dados!A4847,"00000000"),IF(E4932=2,TEXT(dados!A4847,"0000"),TEXT(dados!A4847,"#")))</f>
        <v>48010030</v>
      </c>
      <c r="D4932">
        <f>IF(dados!B4847=0,"",dados!B4847)</f>
        <v>1</v>
      </c>
      <c r="E4932">
        <f>dados!C4847</f>
        <v>0</v>
      </c>
      <c r="F4932" t="str">
        <f>dados!D4847</f>
        <v>Outros, de peso inferior ou igual a 57 g/m2, em que 65 % ou mais, em peso, do conteudo total de fibras seja constituido por fibras de madeiras obtidas por processo mecanico</v>
      </c>
      <c r="G4932"/>
      <c r="H4932"/>
      <c r="I4932"/>
      <c r="J4932"/>
      <c r="K4932" s="13"/>
      <c r="L4932" s="13">
        <f>dados!I4847/100</f>
        <v>0.15130000000000002</v>
      </c>
      <c r="M4932" s="13">
        <f>dados!J4847/100</f>
        <v>0.19870000000000002</v>
      </c>
      <c r="N4932" s="13">
        <f>dados!K4847/100</f>
        <v>0.18</v>
      </c>
      <c r="O4932" s="13">
        <f>dados!L4847/100</f>
        <v>0</v>
      </c>
      <c r="P4932" s="12" t="str">
        <f>LEFT(Tabela2[[#This Row],[Código]],2)</f>
        <v>48</v>
      </c>
    </row>
    <row r="4933" spans="2:16" ht="15" customHeight="1" x14ac:dyDescent="0.25">
      <c r="B4933" s="31" t="str">
        <f>IF(Tabela2[[#This Row],[Tipo]] = 0,LOOKUP(Tabela2[[#This Row],[RESUMO]],Tabela3[Grupo],Tabela3[Meus produtos]),VLOOKUP(Tabela2[[#This Row],[Código]],Tabela4[[Código NBS/LC116]:[Meus serviços]],3,0))</f>
        <v>Não</v>
      </c>
      <c r="C4933" t="str">
        <f>IF(E4933=0,TEXT(dados!A4848,"00000000"),IF(E4933=2,TEXT(dados!A4848,"0000"),TEXT(dados!A4848,"#")))</f>
        <v>48010090</v>
      </c>
      <c r="D4933" t="str">
        <f>IF(dados!B4848=0,"",dados!B4848)</f>
        <v/>
      </c>
      <c r="E4933">
        <f>dados!C4848</f>
        <v>0</v>
      </c>
      <c r="F4933" t="str">
        <f>dados!D4848</f>
        <v>Papel e cartao obras de pasta de celulose de papel ou de cartao outros</v>
      </c>
      <c r="G4933"/>
      <c r="H4933"/>
      <c r="I4933"/>
      <c r="J4933"/>
      <c r="K4933" s="13"/>
      <c r="L4933" s="13">
        <f>dados!I4848/100</f>
        <v>0.182</v>
      </c>
      <c r="M4933" s="13">
        <f>dados!J4848/100</f>
        <v>0.25409999999999999</v>
      </c>
      <c r="N4933" s="13">
        <f>dados!K4848/100</f>
        <v>0.18</v>
      </c>
      <c r="O4933" s="13">
        <f>dados!L4848/100</f>
        <v>0</v>
      </c>
      <c r="P4933" s="12" t="str">
        <f>LEFT(Tabela2[[#This Row],[Código]],2)</f>
        <v>48</v>
      </c>
    </row>
    <row r="4934" spans="2:16" ht="15" customHeight="1" x14ac:dyDescent="0.25">
      <c r="B4934" s="31" t="str">
        <f>IF(Tabela2[[#This Row],[Tipo]] = 0,LOOKUP(Tabela2[[#This Row],[RESUMO]],Tabela3[Grupo],Tabela3[Meus produtos]),VLOOKUP(Tabela2[[#This Row],[Código]],Tabela4[[Código NBS/LC116]:[Meus serviços]],3,0))</f>
        <v>Não</v>
      </c>
      <c r="C4934" t="str">
        <f>IF(E4934=0,TEXT(dados!A4849,"00000000"),IF(E4934=2,TEXT(dados!A4849,"0000"),TEXT(dados!A4849,"#")))</f>
        <v>48010090</v>
      </c>
      <c r="D4934">
        <f>IF(dados!B4849=0,"",dados!B4849)</f>
        <v>1</v>
      </c>
      <c r="E4934">
        <f>dados!C4849</f>
        <v>0</v>
      </c>
      <c r="F4934" t="str">
        <f>dados!D4849</f>
        <v>Outros papeis jornais,em rolos ou em folhas</v>
      </c>
      <c r="G4934"/>
      <c r="H4934"/>
      <c r="I4934"/>
      <c r="J4934"/>
      <c r="K4934" s="13"/>
      <c r="L4934" s="13">
        <f>dados!I4849/100</f>
        <v>0.15130000000000002</v>
      </c>
      <c r="M4934" s="13">
        <f>dados!J4849/100</f>
        <v>0.22339999999999999</v>
      </c>
      <c r="N4934" s="13">
        <f>dados!K4849/100</f>
        <v>0.18</v>
      </c>
      <c r="O4934" s="13">
        <f>dados!L4849/100</f>
        <v>0</v>
      </c>
      <c r="P4934" s="12" t="str">
        <f>LEFT(Tabela2[[#This Row],[Código]],2)</f>
        <v>48</v>
      </c>
    </row>
    <row r="4935" spans="2:16" ht="15" customHeight="1" x14ac:dyDescent="0.25">
      <c r="B4935" s="31" t="str">
        <f>IF(Tabela2[[#This Row],[Tipo]] = 0,LOOKUP(Tabela2[[#This Row],[RESUMO]],Tabela3[Grupo],Tabela3[Meus produtos]),VLOOKUP(Tabela2[[#This Row],[Código]],Tabela4[[Código NBS/LC116]:[Meus serviços]],3,0))</f>
        <v>Não</v>
      </c>
      <c r="C4935" t="str">
        <f>IF(E4935=0,TEXT(dados!A4850,"00000000"),IF(E4935=2,TEXT(dados!A4850,"0000"),TEXT(dados!A4850,"#")))</f>
        <v>48021000</v>
      </c>
      <c r="D4935" t="str">
        <f>IF(dados!B4850=0,"",dados!B4850)</f>
        <v/>
      </c>
      <c r="E4935">
        <f>dados!C4850</f>
        <v>0</v>
      </c>
      <c r="F4935" t="str">
        <f>dados!D4850</f>
        <v>Papel e cartao feitos a mao (folha a folha) c/fibra,processo mecanico</v>
      </c>
      <c r="G4935"/>
      <c r="H4935"/>
      <c r="I4935"/>
      <c r="J4935"/>
      <c r="K4935" s="13"/>
      <c r="L4935" s="13">
        <f>dados!I4850/100</f>
        <v>0.15130000000000002</v>
      </c>
      <c r="M4935" s="13">
        <f>dados!J4850/100</f>
        <v>0.22339999999999999</v>
      </c>
      <c r="N4935" s="13">
        <f>dados!K4850/100</f>
        <v>0.18</v>
      </c>
      <c r="O4935" s="13">
        <f>dados!L4850/100</f>
        <v>0</v>
      </c>
      <c r="P4935" s="12" t="str">
        <f>LEFT(Tabela2[[#This Row],[Código]],2)</f>
        <v>48</v>
      </c>
    </row>
    <row r="4936" spans="2:16" ht="15" customHeight="1" x14ac:dyDescent="0.25">
      <c r="B4936" s="31" t="str">
        <f>IF(Tabela2[[#This Row],[Tipo]] = 0,LOOKUP(Tabela2[[#This Row],[RESUMO]],Tabela3[Grupo],Tabela3[Meus produtos]),VLOOKUP(Tabela2[[#This Row],[Código]],Tabela4[[Código NBS/LC116]:[Meus serviços]],3,0))</f>
        <v>Não</v>
      </c>
      <c r="C4936" t="str">
        <f>IF(E4936=0,TEXT(dados!A4851,"00000000"),IF(E4936=2,TEXT(dados!A4851,"0000"),TEXT(dados!A4851,"#")))</f>
        <v>48022010</v>
      </c>
      <c r="D4936" t="str">
        <f>IF(dados!B4851=0,"",dados!B4851)</f>
        <v/>
      </c>
      <c r="E4936">
        <f>dados!C4851</f>
        <v>0</v>
      </c>
      <c r="F4936" t="str">
        <f>dados!D4851</f>
        <v>Papel/cartao p/fabr.papel/cartao fotossen. etc.rolos,fls</v>
      </c>
      <c r="G4936"/>
      <c r="H4936"/>
      <c r="I4936"/>
      <c r="J4936"/>
      <c r="K4936" s="13"/>
      <c r="L4936" s="13">
        <f>dados!I4851/100</f>
        <v>0.15130000000000002</v>
      </c>
      <c r="M4936" s="13">
        <f>dados!J4851/100</f>
        <v>0.23860000000000001</v>
      </c>
      <c r="N4936" s="13">
        <f>dados!K4851/100</f>
        <v>0.18</v>
      </c>
      <c r="O4936" s="13">
        <f>dados!L4851/100</f>
        <v>0</v>
      </c>
      <c r="P4936" s="12" t="str">
        <f>LEFT(Tabela2[[#This Row],[Código]],2)</f>
        <v>48</v>
      </c>
    </row>
    <row r="4937" spans="2:16" ht="15" customHeight="1" x14ac:dyDescent="0.25">
      <c r="B4937" s="31" t="str">
        <f>IF(Tabela2[[#This Row],[Tipo]] = 0,LOOKUP(Tabela2[[#This Row],[RESUMO]],Tabela3[Grupo],Tabela3[Meus produtos]),VLOOKUP(Tabela2[[#This Row],[Código]],Tabela4[[Código NBS/LC116]:[Meus serviços]],3,0))</f>
        <v>Não</v>
      </c>
      <c r="C4937" t="str">
        <f>IF(E4937=0,TEXT(dados!A4852,"00000000"),IF(E4937=2,TEXT(dados!A4852,"0000"),TEXT(dados!A4852,"#")))</f>
        <v>48022090</v>
      </c>
      <c r="D4937" t="str">
        <f>IF(dados!B4852=0,"",dados!B4852)</f>
        <v/>
      </c>
      <c r="E4937">
        <f>dados!C4852</f>
        <v>0</v>
      </c>
      <c r="F4937" t="str">
        <f>dados!D4852</f>
        <v>Outs papel/cartao p/fabr.papel/cartao fotossen. etc.</v>
      </c>
      <c r="G4937"/>
      <c r="H4937"/>
      <c r="I4937"/>
      <c r="J4937"/>
      <c r="K4937" s="13"/>
      <c r="L4937" s="13">
        <f>dados!I4852/100</f>
        <v>0.15130000000000002</v>
      </c>
      <c r="M4937" s="13">
        <f>dados!J4852/100</f>
        <v>0.22339999999999999</v>
      </c>
      <c r="N4937" s="13">
        <f>dados!K4852/100</f>
        <v>0.18</v>
      </c>
      <c r="O4937" s="13">
        <f>dados!L4852/100</f>
        <v>0</v>
      </c>
      <c r="P4937" s="12" t="str">
        <f>LEFT(Tabela2[[#This Row],[Código]],2)</f>
        <v>48</v>
      </c>
    </row>
    <row r="4938" spans="2:16" ht="15" customHeight="1" x14ac:dyDescent="0.25">
      <c r="B4938" s="31" t="str">
        <f>IF(Tabela2[[#This Row],[Tipo]] = 0,LOOKUP(Tabela2[[#This Row],[RESUMO]],Tabela3[Grupo],Tabela3[Meus produtos]),VLOOKUP(Tabela2[[#This Row],[Código]],Tabela4[[Código NBS/LC116]:[Meus serviços]],3,0))</f>
        <v>Não</v>
      </c>
      <c r="C4938" t="str">
        <f>IF(E4938=0,TEXT(dados!A4853,"00000000"),IF(E4938=2,TEXT(dados!A4853,"0000"),TEXT(dados!A4853,"#")))</f>
        <v>48024010</v>
      </c>
      <c r="D4938" t="str">
        <f>IF(dados!B4853=0,"",dados!B4853)</f>
        <v/>
      </c>
      <c r="E4938">
        <f>dados!C4853</f>
        <v>0</v>
      </c>
      <c r="F4938" t="str">
        <f>dados!D4853</f>
        <v>Papel para fabricacao de papeis de parede. em tiras ou em rolos</v>
      </c>
      <c r="G4938"/>
      <c r="H4938"/>
      <c r="I4938"/>
      <c r="J4938"/>
      <c r="K4938" s="13"/>
      <c r="L4938" s="13">
        <f>dados!I4853/100</f>
        <v>0.15130000000000002</v>
      </c>
      <c r="M4938" s="13">
        <f>dados!J4853/100</f>
        <v>0.23860000000000001</v>
      </c>
      <c r="N4938" s="13">
        <f>dados!K4853/100</f>
        <v>0.18</v>
      </c>
      <c r="O4938" s="13">
        <f>dados!L4853/100</f>
        <v>0</v>
      </c>
      <c r="P4938" s="12" t="str">
        <f>LEFT(Tabela2[[#This Row],[Código]],2)</f>
        <v>48</v>
      </c>
    </row>
    <row r="4939" spans="2:16" ht="15" customHeight="1" x14ac:dyDescent="0.25">
      <c r="B4939" s="31" t="str">
        <f>IF(Tabela2[[#This Row],[Tipo]] = 0,LOOKUP(Tabela2[[#This Row],[RESUMO]],Tabela3[Grupo],Tabela3[Meus produtos]),VLOOKUP(Tabela2[[#This Row],[Código]],Tabela4[[Código NBS/LC116]:[Meus serviços]],3,0))</f>
        <v>Não</v>
      </c>
      <c r="C4939" t="str">
        <f>IF(E4939=0,TEXT(dados!A4854,"00000000"),IF(E4939=2,TEXT(dados!A4854,"0000"),TEXT(dados!A4854,"#")))</f>
        <v>48024090</v>
      </c>
      <c r="D4939" t="str">
        <f>IF(dados!B4854=0,"",dados!B4854)</f>
        <v/>
      </c>
      <c r="E4939">
        <f>dados!C4854</f>
        <v>0</v>
      </c>
      <c r="F4939" t="str">
        <f>dados!D4854</f>
        <v>Outs papel para fabricacao de papeis de parede</v>
      </c>
      <c r="G4939"/>
      <c r="H4939"/>
      <c r="I4939"/>
      <c r="J4939"/>
      <c r="K4939" s="13"/>
      <c r="L4939" s="13">
        <f>dados!I4854/100</f>
        <v>0.15130000000000002</v>
      </c>
      <c r="M4939" s="13">
        <f>dados!J4854/100</f>
        <v>0.22339999999999999</v>
      </c>
      <c r="N4939" s="13">
        <f>dados!K4854/100</f>
        <v>0.18</v>
      </c>
      <c r="O4939" s="13">
        <f>dados!L4854/100</f>
        <v>0</v>
      </c>
      <c r="P4939" s="12" t="str">
        <f>LEFT(Tabela2[[#This Row],[Código]],2)</f>
        <v>48</v>
      </c>
    </row>
    <row r="4940" spans="2:16" ht="15" customHeight="1" x14ac:dyDescent="0.25">
      <c r="B4940" s="31" t="str">
        <f>IF(Tabela2[[#This Row],[Tipo]] = 0,LOOKUP(Tabela2[[#This Row],[RESUMO]],Tabela3[Grupo],Tabela3[Meus produtos]),VLOOKUP(Tabela2[[#This Row],[Código]],Tabela4[[Código NBS/LC116]:[Meus serviços]],3,0))</f>
        <v>Não</v>
      </c>
      <c r="C4940" t="str">
        <f>IF(E4940=0,TEXT(dados!A4855,"00000000"),IF(E4940=2,TEXT(dados!A4855,"0000"),TEXT(dados!A4855,"#")))</f>
        <v>48025410</v>
      </c>
      <c r="D4940" t="str">
        <f>IF(dados!B4855=0,"",dados!B4855)</f>
        <v/>
      </c>
      <c r="E4940">
        <f>dados!C4855</f>
        <v>0</v>
      </c>
      <c r="F4940" t="str">
        <f>dados!D4855</f>
        <v>Outs papeis/cartoes s/fibras obtidas por proces mec/quim.mec,ou percentagem fibras (...)&lt;40g/m2, tiras/rolos</v>
      </c>
      <c r="G4940"/>
      <c r="H4940"/>
      <c r="I4940"/>
      <c r="J4940"/>
      <c r="K4940" s="13"/>
      <c r="L4940" s="13">
        <f>dados!I4855/100</f>
        <v>0.15130000000000002</v>
      </c>
      <c r="M4940" s="13">
        <f>dados!J4855/100</f>
        <v>0.23860000000000001</v>
      </c>
      <c r="N4940" s="13">
        <f>dados!K4855/100</f>
        <v>0.18</v>
      </c>
      <c r="O4940" s="13">
        <f>dados!L4855/100</f>
        <v>0</v>
      </c>
      <c r="P4940" s="12" t="str">
        <f>LEFT(Tabela2[[#This Row],[Código]],2)</f>
        <v>48</v>
      </c>
    </row>
    <row r="4941" spans="2:16" ht="15" customHeight="1" x14ac:dyDescent="0.25">
      <c r="B4941" s="31" t="str">
        <f>IF(Tabela2[[#This Row],[Tipo]] = 0,LOOKUP(Tabela2[[#This Row],[RESUMO]],Tabela3[Grupo],Tabela3[Meus produtos]),VLOOKUP(Tabela2[[#This Row],[Código]],Tabela4[[Código NBS/LC116]:[Meus serviços]],3,0))</f>
        <v>Não</v>
      </c>
      <c r="C4941" t="str">
        <f>IF(E4941=0,TEXT(dados!A4856,"00000000"),IF(E4941=2,TEXT(dados!A4856,"0000"),TEXT(dados!A4856,"#")))</f>
        <v>48025491</v>
      </c>
      <c r="D4941" t="str">
        <f>IF(dados!B4856=0,"",dados!B4856)</f>
        <v/>
      </c>
      <c r="E4941">
        <f>dados!C4856</f>
        <v>0</v>
      </c>
      <c r="F4941" t="str">
        <f>dados!D4856</f>
        <v>Outs papeis/cartoes s/fibras fabricado principalmente a partir de pasta branqueada ou pasta obtida por um processo mecanico, de peso inferior a 19g/m2</v>
      </c>
      <c r="G4941"/>
      <c r="H4941"/>
      <c r="I4941"/>
      <c r="J4941"/>
      <c r="K4941" s="13"/>
      <c r="L4941" s="13">
        <f>dados!I4856/100</f>
        <v>0.14649999999999999</v>
      </c>
      <c r="M4941" s="13">
        <f>dados!J4856/100</f>
        <v>0.16649999999999998</v>
      </c>
      <c r="N4941" s="13">
        <f>dados!K4856/100</f>
        <v>0.18</v>
      </c>
      <c r="O4941" s="13">
        <f>dados!L4856/100</f>
        <v>0</v>
      </c>
      <c r="P4941" s="12" t="str">
        <f>LEFT(Tabela2[[#This Row],[Código]],2)</f>
        <v>48</v>
      </c>
    </row>
    <row r="4942" spans="2:16" ht="15" customHeight="1" x14ac:dyDescent="0.25">
      <c r="B4942" s="31" t="str">
        <f>IF(Tabela2[[#This Row],[Tipo]] = 0,LOOKUP(Tabela2[[#This Row],[RESUMO]],Tabela3[Grupo],Tabela3[Meus produtos]),VLOOKUP(Tabela2[[#This Row],[Código]],Tabela4[[Código NBS/LC116]:[Meus serviços]],3,0))</f>
        <v>Não</v>
      </c>
      <c r="C4942" t="str">
        <f>IF(E4942=0,TEXT(dados!A4857,"00000000"),IF(E4942=2,TEXT(dados!A4857,"0000"),TEXT(dados!A4857,"#")))</f>
        <v>48025499</v>
      </c>
      <c r="D4942" t="str">
        <f>IF(dados!B4857=0,"",dados!B4857)</f>
        <v/>
      </c>
      <c r="E4942">
        <f>dados!C4857</f>
        <v>0</v>
      </c>
      <c r="F4942" t="str">
        <f>dados!D4857</f>
        <v>Outs papeis/cartoes s/fibras obtidas por proces mec/quim.mec,ou percentagem fibras (...)&lt;40g/m2</v>
      </c>
      <c r="G4942"/>
      <c r="H4942"/>
      <c r="I4942"/>
      <c r="J4942"/>
      <c r="K4942" s="13"/>
      <c r="L4942" s="13">
        <f>dados!I4857/100</f>
        <v>0.1457</v>
      </c>
      <c r="M4942" s="13">
        <f>dados!J4857/100</f>
        <v>0.20039999999999999</v>
      </c>
      <c r="N4942" s="13">
        <f>dados!K4857/100</f>
        <v>0.18</v>
      </c>
      <c r="O4942" s="13">
        <f>dados!L4857/100</f>
        <v>0</v>
      </c>
      <c r="P4942" s="12" t="str">
        <f>LEFT(Tabela2[[#This Row],[Código]],2)</f>
        <v>48</v>
      </c>
    </row>
    <row r="4943" spans="2:16" ht="15" customHeight="1" x14ac:dyDescent="0.25">
      <c r="B4943" s="31" t="str">
        <f>IF(Tabela2[[#This Row],[Tipo]] = 0,LOOKUP(Tabela2[[#This Row],[RESUMO]],Tabela3[Grupo],Tabela3[Meus produtos]),VLOOKUP(Tabela2[[#This Row],[Código]],Tabela4[[Código NBS/LC116]:[Meus serviços]],3,0))</f>
        <v>Não</v>
      </c>
      <c r="C4943" t="str">
        <f>IF(E4943=0,TEXT(dados!A4858,"00000000"),IF(E4943=2,TEXT(dados!A4858,"0000"),TEXT(dados!A4858,"#")))</f>
        <v>48025510</v>
      </c>
      <c r="D4943" t="str">
        <f>IF(dados!B4858=0,"",dados!B4858)</f>
        <v/>
      </c>
      <c r="E4943">
        <f>dados!C4858</f>
        <v>0</v>
      </c>
      <c r="F4943" t="str">
        <f>dados!D4858</f>
        <v>Outs papeis/cartoes s/fibras obtidas por proces mec/quim.mec,ou percentagem fibras (...)&gt;=40&lt;150g/m2, tiras/rolos</v>
      </c>
      <c r="G4943"/>
      <c r="H4943"/>
      <c r="I4943"/>
      <c r="J4943"/>
      <c r="K4943" s="13"/>
      <c r="L4943" s="13">
        <f>dados!I4858/100</f>
        <v>0.15130000000000002</v>
      </c>
      <c r="M4943" s="13">
        <f>dados!J4858/100</f>
        <v>0.23860000000000001</v>
      </c>
      <c r="N4943" s="13">
        <f>dados!K4858/100</f>
        <v>0.18</v>
      </c>
      <c r="O4943" s="13">
        <f>dados!L4858/100</f>
        <v>0</v>
      </c>
      <c r="P4943" s="12" t="str">
        <f>LEFT(Tabela2[[#This Row],[Código]],2)</f>
        <v>48</v>
      </c>
    </row>
    <row r="4944" spans="2:16" ht="15" customHeight="1" x14ac:dyDescent="0.25">
      <c r="B4944" s="31" t="str">
        <f>IF(Tabela2[[#This Row],[Tipo]] = 0,LOOKUP(Tabela2[[#This Row],[RESUMO]],Tabela3[Grupo],Tabela3[Meus produtos]),VLOOKUP(Tabela2[[#This Row],[Código]],Tabela4[[Código NBS/LC116]:[Meus serviços]],3,0))</f>
        <v>Não</v>
      </c>
      <c r="C4944" t="str">
        <f>IF(E4944=0,TEXT(dados!A4859,"00000000"),IF(E4944=2,TEXT(dados!A4859,"0000"),TEXT(dados!A4859,"#")))</f>
        <v>48025591</v>
      </c>
      <c r="D4944" t="str">
        <f>IF(dados!B4859=0,"",dados!B4859)</f>
        <v/>
      </c>
      <c r="E4944">
        <f>dados!C4859</f>
        <v>0</v>
      </c>
      <c r="F4944" t="str">
        <f>dados!D4859</f>
        <v>Outs papeis/cartoes s/fibras obtidas por proces mec/quim.mec,ou percentagem fibras (...)&gt;=40&lt;150g/m2, de desenho</v>
      </c>
      <c r="G4944"/>
      <c r="H4944"/>
      <c r="I4944"/>
      <c r="J4944"/>
      <c r="K4944" s="13"/>
      <c r="L4944" s="13">
        <f>dados!I4859/100</f>
        <v>0.15130000000000002</v>
      </c>
      <c r="M4944" s="13">
        <f>dados!J4859/100</f>
        <v>0.22339999999999999</v>
      </c>
      <c r="N4944" s="13">
        <f>dados!K4859/100</f>
        <v>0.18</v>
      </c>
      <c r="O4944" s="13">
        <f>dados!L4859/100</f>
        <v>0</v>
      </c>
      <c r="P4944" s="12" t="str">
        <f>LEFT(Tabela2[[#This Row],[Código]],2)</f>
        <v>48</v>
      </c>
    </row>
    <row r="4945" spans="2:16" ht="15" customHeight="1" x14ac:dyDescent="0.25">
      <c r="B4945" s="31" t="str">
        <f>IF(Tabela2[[#This Row],[Tipo]] = 0,LOOKUP(Tabela2[[#This Row],[RESUMO]],Tabela3[Grupo],Tabela3[Meus produtos]),VLOOKUP(Tabela2[[#This Row],[Código]],Tabela4[[Código NBS/LC116]:[Meus serviços]],3,0))</f>
        <v>Não</v>
      </c>
      <c r="C4945" t="str">
        <f>IF(E4945=0,TEXT(dados!A4860,"00000000"),IF(E4945=2,TEXT(dados!A4860,"0000"),TEXT(dados!A4860,"#")))</f>
        <v>48025592</v>
      </c>
      <c r="D4945" t="str">
        <f>IF(dados!B4860=0,"",dados!B4860)</f>
        <v/>
      </c>
      <c r="E4945">
        <f>dados!C4860</f>
        <v>0</v>
      </c>
      <c r="F4945" t="str">
        <f>dados!D4860</f>
        <v>Outs papeis/cartoes s/fibras obtidas por proces mec/quim.mec,ou percentagem fibras (...)&gt;=40&lt;150g/m2, kraft</v>
      </c>
      <c r="G4945"/>
      <c r="H4945"/>
      <c r="I4945"/>
      <c r="J4945"/>
      <c r="K4945" s="13"/>
      <c r="L4945" s="13">
        <f>dados!I4860/100</f>
        <v>0.15130000000000002</v>
      </c>
      <c r="M4945" s="13">
        <f>dados!J4860/100</f>
        <v>0.22339999999999999</v>
      </c>
      <c r="N4945" s="13">
        <f>dados!K4860/100</f>
        <v>0.18</v>
      </c>
      <c r="O4945" s="13">
        <f>dados!L4860/100</f>
        <v>0</v>
      </c>
      <c r="P4945" s="12" t="str">
        <f>LEFT(Tabela2[[#This Row],[Código]],2)</f>
        <v>48</v>
      </c>
    </row>
    <row r="4946" spans="2:16" ht="15" customHeight="1" x14ac:dyDescent="0.25">
      <c r="B4946" s="31" t="str">
        <f>IF(Tabela2[[#This Row],[Tipo]] = 0,LOOKUP(Tabela2[[#This Row],[RESUMO]],Tabela3[Grupo],Tabela3[Meus produtos]),VLOOKUP(Tabela2[[#This Row],[Código]],Tabela4[[Código NBS/LC116]:[Meus serviços]],3,0))</f>
        <v>Não</v>
      </c>
      <c r="C4946" t="str">
        <f>IF(E4946=0,TEXT(dados!A4861,"00000000"),IF(E4946=2,TEXT(dados!A4861,"0000"),TEXT(dados!A4861,"#")))</f>
        <v>48025599</v>
      </c>
      <c r="D4946" t="str">
        <f>IF(dados!B4861=0,"",dados!B4861)</f>
        <v/>
      </c>
      <c r="E4946">
        <f>dados!C4861</f>
        <v>0</v>
      </c>
      <c r="F4946" t="str">
        <f>dados!D4861</f>
        <v>Outs papeis/cartoes s/fibras obtidas por proces mec/quim.mec,ou percentagem fibras (...)&gt;=40&lt;150g/m2</v>
      </c>
      <c r="G4946"/>
      <c r="H4946"/>
      <c r="I4946"/>
      <c r="J4946"/>
      <c r="K4946" s="13"/>
      <c r="L4946" s="13">
        <f>dados!I4861/100</f>
        <v>0.15130000000000002</v>
      </c>
      <c r="M4946" s="13">
        <f>dados!J4861/100</f>
        <v>0.22339999999999999</v>
      </c>
      <c r="N4946" s="13">
        <f>dados!K4861/100</f>
        <v>0.18</v>
      </c>
      <c r="O4946" s="13">
        <f>dados!L4861/100</f>
        <v>0</v>
      </c>
      <c r="P4946" s="12" t="str">
        <f>LEFT(Tabela2[[#This Row],[Código]],2)</f>
        <v>48</v>
      </c>
    </row>
    <row r="4947" spans="2:16" ht="15" customHeight="1" x14ac:dyDescent="0.25">
      <c r="B4947" s="31" t="str">
        <f>IF(Tabela2[[#This Row],[Tipo]] = 0,LOOKUP(Tabela2[[#This Row],[RESUMO]],Tabela3[Grupo],Tabela3[Meus produtos]),VLOOKUP(Tabela2[[#This Row],[Código]],Tabela4[[Código NBS/LC116]:[Meus serviços]],3,0))</f>
        <v>Não</v>
      </c>
      <c r="C4947" t="str">
        <f>IF(E4947=0,TEXT(dados!A4862,"00000000"),IF(E4947=2,TEXT(dados!A4862,"0000"),TEXT(dados!A4862,"#")))</f>
        <v>48025610</v>
      </c>
      <c r="D4947" t="str">
        <f>IF(dados!B4862=0,"",dados!B4862)</f>
        <v/>
      </c>
      <c r="E4947">
        <f>dados!C4862</f>
        <v>0</v>
      </c>
      <c r="F4947" t="str">
        <f>dados!D4862</f>
        <v>Outs papeis/cartoes s/fibras obtidas por proces mec/quim.mec,ou percentagem fibras (...)&gt;=40&lt;150g/m2,em folhas</v>
      </c>
      <c r="G4947"/>
      <c r="H4947"/>
      <c r="I4947"/>
      <c r="J4947"/>
      <c r="K4947" s="13"/>
      <c r="L4947" s="13">
        <f>dados!I4862/100</f>
        <v>0.15130000000000002</v>
      </c>
      <c r="M4947" s="13">
        <f>dados!J4862/100</f>
        <v>0.23860000000000001</v>
      </c>
      <c r="N4947" s="13">
        <f>dados!K4862/100</f>
        <v>0.18</v>
      </c>
      <c r="O4947" s="13">
        <f>dados!L4862/100</f>
        <v>0</v>
      </c>
      <c r="P4947" s="12" t="str">
        <f>LEFT(Tabela2[[#This Row],[Código]],2)</f>
        <v>48</v>
      </c>
    </row>
    <row r="4948" spans="2:16" ht="15" customHeight="1" x14ac:dyDescent="0.25">
      <c r="B4948" s="31" t="str">
        <f>IF(Tabela2[[#This Row],[Tipo]] = 0,LOOKUP(Tabela2[[#This Row],[RESUMO]],Tabela3[Grupo],Tabela3[Meus produtos]),VLOOKUP(Tabela2[[#This Row],[Código]],Tabela4[[Código NBS/LC116]:[Meus serviços]],3,0))</f>
        <v>Não</v>
      </c>
      <c r="C4948" t="str">
        <f>IF(E4948=0,TEXT(dados!A4863,"00000000"),IF(E4948=2,TEXT(dados!A4863,"0000"),TEXT(dados!A4863,"#")))</f>
        <v>48025691</v>
      </c>
      <c r="D4948" t="str">
        <f>IF(dados!B4863=0,"",dados!B4863)</f>
        <v/>
      </c>
      <c r="E4948">
        <f>dados!C4863</f>
        <v>0</v>
      </c>
      <c r="F4948" t="str">
        <f>dados!D4863</f>
        <v>Outs papeis/cartoes s/fibras obtidas por proces mec/quim.mec,ou percentagem fibras (...)&gt;=40&lt;150g/m2,em folhas, p/impressao papel moeda</v>
      </c>
      <c r="G4948"/>
      <c r="H4948"/>
      <c r="I4948"/>
      <c r="J4948"/>
      <c r="K4948" s="13"/>
      <c r="L4948" s="13">
        <f>dados!I4863/100</f>
        <v>0.13449999999999998</v>
      </c>
      <c r="M4948" s="13">
        <f>dados!J4863/100</f>
        <v>0.17679999999999998</v>
      </c>
      <c r="N4948" s="13">
        <f>dados!K4863/100</f>
        <v>0.18</v>
      </c>
      <c r="O4948" s="13">
        <f>dados!L4863/100</f>
        <v>0</v>
      </c>
      <c r="P4948" s="12" t="str">
        <f>LEFT(Tabela2[[#This Row],[Código]],2)</f>
        <v>48</v>
      </c>
    </row>
    <row r="4949" spans="2:16" ht="15" customHeight="1" x14ac:dyDescent="0.25">
      <c r="B4949" s="31" t="str">
        <f>IF(Tabela2[[#This Row],[Tipo]] = 0,LOOKUP(Tabela2[[#This Row],[RESUMO]],Tabela3[Grupo],Tabela3[Meus produtos]),VLOOKUP(Tabela2[[#This Row],[Código]],Tabela4[[Código NBS/LC116]:[Meus serviços]],3,0))</f>
        <v>Não</v>
      </c>
      <c r="C4949" t="str">
        <f>IF(E4949=0,TEXT(dados!A4864,"00000000"),IF(E4949=2,TEXT(dados!A4864,"0000"),TEXT(dados!A4864,"#")))</f>
        <v>48025692</v>
      </c>
      <c r="D4949" t="str">
        <f>IF(dados!B4864=0,"",dados!B4864)</f>
        <v/>
      </c>
      <c r="E4949">
        <f>dados!C4864</f>
        <v>0</v>
      </c>
      <c r="F4949" t="str">
        <f>dados!D4864</f>
        <v>Outs papeis/cartoes s/fibras obtidas por proces mec/quim.mec,ou percentagem fibras (...)&gt;=40&lt;150g/m2,em folhas, de desenho</v>
      </c>
      <c r="G4949"/>
      <c r="H4949"/>
      <c r="I4949"/>
      <c r="J4949"/>
      <c r="K4949" s="13"/>
      <c r="L4949" s="13">
        <f>dados!I4864/100</f>
        <v>0.1482</v>
      </c>
      <c r="M4949" s="13">
        <f>dados!J4864/100</f>
        <v>0.21059999999999998</v>
      </c>
      <c r="N4949" s="13">
        <f>dados!K4864/100</f>
        <v>0.18</v>
      </c>
      <c r="O4949" s="13">
        <f>dados!L4864/100</f>
        <v>0</v>
      </c>
      <c r="P4949" s="12" t="str">
        <f>LEFT(Tabela2[[#This Row],[Código]],2)</f>
        <v>48</v>
      </c>
    </row>
    <row r="4950" spans="2:16" ht="15" customHeight="1" x14ac:dyDescent="0.25">
      <c r="B4950" s="31" t="str">
        <f>IF(Tabela2[[#This Row],[Tipo]] = 0,LOOKUP(Tabela2[[#This Row],[RESUMO]],Tabela3[Grupo],Tabela3[Meus produtos]),VLOOKUP(Tabela2[[#This Row],[Código]],Tabela4[[Código NBS/LC116]:[Meus serviços]],3,0))</f>
        <v>Não</v>
      </c>
      <c r="C4950" t="str">
        <f>IF(E4950=0,TEXT(dados!A4865,"00000000"),IF(E4950=2,TEXT(dados!A4865,"0000"),TEXT(dados!A4865,"#")))</f>
        <v>48025693</v>
      </c>
      <c r="D4950" t="str">
        <f>IF(dados!B4865=0,"",dados!B4865)</f>
        <v/>
      </c>
      <c r="E4950">
        <f>dados!C4865</f>
        <v>0</v>
      </c>
      <c r="F4950" t="str">
        <f>dados!D4865</f>
        <v>Outs papeis/cartoes s/fibras obtidas por proces mec/quim.mec,ou percentagem fibras (...)&gt;=40&lt;150g/m2,em folhas, kraft</v>
      </c>
      <c r="G4950"/>
      <c r="H4950"/>
      <c r="I4950"/>
      <c r="J4950"/>
      <c r="K4950" s="13"/>
      <c r="L4950" s="13">
        <f>dados!I4865/100</f>
        <v>0.1482</v>
      </c>
      <c r="M4950" s="13">
        <f>dados!J4865/100</f>
        <v>0.21059999999999998</v>
      </c>
      <c r="N4950" s="13">
        <f>dados!K4865/100</f>
        <v>0.18</v>
      </c>
      <c r="O4950" s="13">
        <f>dados!L4865/100</f>
        <v>0</v>
      </c>
      <c r="P4950" s="12" t="str">
        <f>LEFT(Tabela2[[#This Row],[Código]],2)</f>
        <v>48</v>
      </c>
    </row>
    <row r="4951" spans="2:16" ht="15" customHeight="1" x14ac:dyDescent="0.25">
      <c r="B4951" s="31" t="str">
        <f>IF(Tabela2[[#This Row],[Tipo]] = 0,LOOKUP(Tabela2[[#This Row],[RESUMO]],Tabela3[Grupo],Tabela3[Meus produtos]),VLOOKUP(Tabela2[[#This Row],[Código]],Tabela4[[Código NBS/LC116]:[Meus serviços]],3,0))</f>
        <v>Não</v>
      </c>
      <c r="C4951" t="str">
        <f>IF(E4951=0,TEXT(dados!A4866,"00000000"),IF(E4951=2,TEXT(dados!A4866,"0000"),TEXT(dados!A4866,"#")))</f>
        <v>48025699</v>
      </c>
      <c r="D4951" t="str">
        <f>IF(dados!B4866=0,"",dados!B4866)</f>
        <v/>
      </c>
      <c r="E4951">
        <f>dados!C4866</f>
        <v>0</v>
      </c>
      <c r="F4951" t="str">
        <f>dados!D4866</f>
        <v>Outs papeis/cartoes s/fibras obtidas por proces mec/quim.mec,ou percentagem fibras (...)&gt;=40&lt;150g/m2,em folhas</v>
      </c>
      <c r="G4951"/>
      <c r="H4951"/>
      <c r="I4951"/>
      <c r="J4951"/>
      <c r="K4951" s="13"/>
      <c r="L4951" s="13">
        <f>dados!I4866/100</f>
        <v>0.1482</v>
      </c>
      <c r="M4951" s="13">
        <f>dados!J4866/100</f>
        <v>0.21059999999999998</v>
      </c>
      <c r="N4951" s="13">
        <f>dados!K4866/100</f>
        <v>0.18</v>
      </c>
      <c r="O4951" s="13">
        <f>dados!L4866/100</f>
        <v>0</v>
      </c>
      <c r="P4951" s="12" t="str">
        <f>LEFT(Tabela2[[#This Row],[Código]],2)</f>
        <v>48</v>
      </c>
    </row>
    <row r="4952" spans="2:16" ht="15" customHeight="1" x14ac:dyDescent="0.25">
      <c r="B4952" s="31" t="str">
        <f>IF(Tabela2[[#This Row],[Tipo]] = 0,LOOKUP(Tabela2[[#This Row],[RESUMO]],Tabela3[Grupo],Tabela3[Meus produtos]),VLOOKUP(Tabela2[[#This Row],[Código]],Tabela4[[Código NBS/LC116]:[Meus serviços]],3,0))</f>
        <v>Não</v>
      </c>
      <c r="C4952" t="str">
        <f>IF(E4952=0,TEXT(dados!A4867,"00000000"),IF(E4952=2,TEXT(dados!A4867,"0000"),TEXT(dados!A4867,"#")))</f>
        <v>48025710</v>
      </c>
      <c r="D4952" t="str">
        <f>IF(dados!B4867=0,"",dados!B4867)</f>
        <v/>
      </c>
      <c r="E4952">
        <f>dados!C4867</f>
        <v>0</v>
      </c>
      <c r="F4952" t="str">
        <f>dados!D4867</f>
        <v>Outs papeis/cartoes s/fibras obtidas por proces mec/quim.mec,ou percentagem fibras (...)&gt;=40&lt;150g/m2,em tiras</v>
      </c>
      <c r="G4952"/>
      <c r="H4952"/>
      <c r="I4952"/>
      <c r="J4952"/>
      <c r="K4952" s="13"/>
      <c r="L4952" s="13">
        <f>dados!I4867/100</f>
        <v>0.15130000000000002</v>
      </c>
      <c r="M4952" s="13">
        <f>dados!J4867/100</f>
        <v>0.23860000000000001</v>
      </c>
      <c r="N4952" s="13">
        <f>dados!K4867/100</f>
        <v>0.18</v>
      </c>
      <c r="O4952" s="13">
        <f>dados!L4867/100</f>
        <v>0</v>
      </c>
      <c r="P4952" s="12" t="str">
        <f>LEFT(Tabela2[[#This Row],[Código]],2)</f>
        <v>48</v>
      </c>
    </row>
    <row r="4953" spans="2:16" ht="15" customHeight="1" x14ac:dyDescent="0.25">
      <c r="B4953" s="31" t="str">
        <f>IF(Tabela2[[#This Row],[Tipo]] = 0,LOOKUP(Tabela2[[#This Row],[RESUMO]],Tabela3[Grupo],Tabela3[Meus produtos]),VLOOKUP(Tabela2[[#This Row],[Código]],Tabela4[[Código NBS/LC116]:[Meus serviços]],3,0))</f>
        <v>Não</v>
      </c>
      <c r="C4953" t="str">
        <f>IF(E4953=0,TEXT(dados!A4868,"00000000"),IF(E4953=2,TEXT(dados!A4868,"0000"),TEXT(dados!A4868,"#")))</f>
        <v>48025791</v>
      </c>
      <c r="D4953" t="str">
        <f>IF(dados!B4868=0,"",dados!B4868)</f>
        <v/>
      </c>
      <c r="E4953">
        <f>dados!C4868</f>
        <v>0</v>
      </c>
      <c r="F4953" t="str">
        <f>dados!D4868</f>
        <v>Outs papeis/cartoes s/fibras obtidas por proces mec/quim.mec,ou percentagem fibras (...)&gt;=40&lt;150g/m2,em tiras, p/ impres papel moeda</v>
      </c>
      <c r="G4953"/>
      <c r="H4953"/>
      <c r="I4953"/>
      <c r="J4953"/>
      <c r="K4953" s="13"/>
      <c r="L4953" s="13">
        <f>dados!I4868/100</f>
        <v>0.13449999999999998</v>
      </c>
      <c r="M4953" s="13">
        <f>dados!J4868/100</f>
        <v>0.17679999999999998</v>
      </c>
      <c r="N4953" s="13">
        <f>dados!K4868/100</f>
        <v>0.18</v>
      </c>
      <c r="O4953" s="13">
        <f>dados!L4868/100</f>
        <v>0</v>
      </c>
      <c r="P4953" s="12" t="str">
        <f>LEFT(Tabela2[[#This Row],[Código]],2)</f>
        <v>48</v>
      </c>
    </row>
    <row r="4954" spans="2:16" ht="15" customHeight="1" x14ac:dyDescent="0.25">
      <c r="B4954" s="31" t="str">
        <f>IF(Tabela2[[#This Row],[Tipo]] = 0,LOOKUP(Tabela2[[#This Row],[RESUMO]],Tabela3[Grupo],Tabela3[Meus produtos]),VLOOKUP(Tabela2[[#This Row],[Código]],Tabela4[[Código NBS/LC116]:[Meus serviços]],3,0))</f>
        <v>Não</v>
      </c>
      <c r="C4954" t="str">
        <f>IF(E4954=0,TEXT(dados!A4869,"00000000"),IF(E4954=2,TEXT(dados!A4869,"0000"),TEXT(dados!A4869,"#")))</f>
        <v>48025792</v>
      </c>
      <c r="D4954" t="str">
        <f>IF(dados!B4869=0,"",dados!B4869)</f>
        <v/>
      </c>
      <c r="E4954">
        <f>dados!C4869</f>
        <v>0</v>
      </c>
      <c r="F4954" t="str">
        <f>dados!D4869</f>
        <v>Outs papeis/cartoes s/fibras obtidas por proces mec/quim.mec,ou percentagem fibras (...)&gt;=40&lt;150g/m2,em tiras, de desenho</v>
      </c>
      <c r="G4954"/>
      <c r="H4954"/>
      <c r="I4954"/>
      <c r="J4954"/>
      <c r="K4954" s="13"/>
      <c r="L4954" s="13">
        <f>dados!I4869/100</f>
        <v>0.1482</v>
      </c>
      <c r="M4954" s="13">
        <f>dados!J4869/100</f>
        <v>0.21059999999999998</v>
      </c>
      <c r="N4954" s="13">
        <f>dados!K4869/100</f>
        <v>0.18</v>
      </c>
      <c r="O4954" s="13">
        <f>dados!L4869/100</f>
        <v>0</v>
      </c>
      <c r="P4954" s="12" t="str">
        <f>LEFT(Tabela2[[#This Row],[Código]],2)</f>
        <v>48</v>
      </c>
    </row>
    <row r="4955" spans="2:16" ht="15" customHeight="1" x14ac:dyDescent="0.25">
      <c r="B4955" s="31" t="str">
        <f>IF(Tabela2[[#This Row],[Tipo]] = 0,LOOKUP(Tabela2[[#This Row],[RESUMO]],Tabela3[Grupo],Tabela3[Meus produtos]),VLOOKUP(Tabela2[[#This Row],[Código]],Tabela4[[Código NBS/LC116]:[Meus serviços]],3,0))</f>
        <v>Não</v>
      </c>
      <c r="C4955" t="str">
        <f>IF(E4955=0,TEXT(dados!A4870,"00000000"),IF(E4955=2,TEXT(dados!A4870,"0000"),TEXT(dados!A4870,"#")))</f>
        <v>48025793</v>
      </c>
      <c r="D4955" t="str">
        <f>IF(dados!B4870=0,"",dados!B4870)</f>
        <v/>
      </c>
      <c r="E4955">
        <f>dados!C4870</f>
        <v>0</v>
      </c>
      <c r="F4955" t="str">
        <f>dados!D4870</f>
        <v>Outs papeis/cartoes s/fibras obtidas por proces mec/quim.mec,ou percentagem fibras (...)&gt;=40&lt;150g/m2,em tiras, kraft</v>
      </c>
      <c r="G4955"/>
      <c r="H4955"/>
      <c r="I4955"/>
      <c r="J4955"/>
      <c r="K4955" s="13"/>
      <c r="L4955" s="13">
        <f>dados!I4870/100</f>
        <v>0.1482</v>
      </c>
      <c r="M4955" s="13">
        <f>dados!J4870/100</f>
        <v>0.21059999999999998</v>
      </c>
      <c r="N4955" s="13">
        <f>dados!K4870/100</f>
        <v>0.18</v>
      </c>
      <c r="O4955" s="13">
        <f>dados!L4870/100</f>
        <v>0</v>
      </c>
      <c r="P4955" s="12" t="str">
        <f>LEFT(Tabela2[[#This Row],[Código]],2)</f>
        <v>48</v>
      </c>
    </row>
    <row r="4956" spans="2:16" ht="15" customHeight="1" x14ac:dyDescent="0.25">
      <c r="B4956" s="31" t="str">
        <f>IF(Tabela2[[#This Row],[Tipo]] = 0,LOOKUP(Tabela2[[#This Row],[RESUMO]],Tabela3[Grupo],Tabela3[Meus produtos]),VLOOKUP(Tabela2[[#This Row],[Código]],Tabela4[[Código NBS/LC116]:[Meus serviços]],3,0))</f>
        <v>Não</v>
      </c>
      <c r="C4956" t="str">
        <f>IF(E4956=0,TEXT(dados!A4871,"00000000"),IF(E4956=2,TEXT(dados!A4871,"0000"),TEXT(dados!A4871,"#")))</f>
        <v>48025799</v>
      </c>
      <c r="D4956" t="str">
        <f>IF(dados!B4871=0,"",dados!B4871)</f>
        <v/>
      </c>
      <c r="E4956">
        <f>dados!C4871</f>
        <v>0</v>
      </c>
      <c r="F4956" t="str">
        <f>dados!D4871</f>
        <v>Outs.papeis/cartoes fibra mec&lt;=10%,40g/m2&lt;=p&lt;=150g/m2</v>
      </c>
      <c r="G4956"/>
      <c r="H4956"/>
      <c r="I4956"/>
      <c r="J4956"/>
      <c r="K4956" s="13"/>
      <c r="L4956" s="13">
        <f>dados!I4871/100</f>
        <v>0.1457</v>
      </c>
      <c r="M4956" s="13">
        <f>dados!J4871/100</f>
        <v>0.20039999999999999</v>
      </c>
      <c r="N4956" s="13">
        <f>dados!K4871/100</f>
        <v>0.18</v>
      </c>
      <c r="O4956" s="13">
        <f>dados!L4871/100</f>
        <v>0</v>
      </c>
      <c r="P4956" s="12" t="str">
        <f>LEFT(Tabela2[[#This Row],[Código]],2)</f>
        <v>48</v>
      </c>
    </row>
    <row r="4957" spans="2:16" ht="15" customHeight="1" x14ac:dyDescent="0.25">
      <c r="B4957" s="31" t="str">
        <f>IF(Tabela2[[#This Row],[Tipo]] = 0,LOOKUP(Tabela2[[#This Row],[RESUMO]],Tabela3[Grupo],Tabela3[Meus produtos]),VLOOKUP(Tabela2[[#This Row],[Código]],Tabela4[[Código NBS/LC116]:[Meus serviços]],3,0))</f>
        <v>Não</v>
      </c>
      <c r="C4957" t="str">
        <f>IF(E4957=0,TEXT(dados!A4872,"00000000"),IF(E4957=2,TEXT(dados!A4872,"0000"),TEXT(dados!A4872,"#")))</f>
        <v>48025810</v>
      </c>
      <c r="D4957" t="str">
        <f>IF(dados!B4872=0,"",dados!B4872)</f>
        <v/>
      </c>
      <c r="E4957">
        <f>dados!C4872</f>
        <v>0</v>
      </c>
      <c r="F4957" t="str">
        <f>dados!D4872</f>
        <v>Outs papeis/cartoes s/fibras obtidas por proces mec/quim.mec,ou percentagem fibras (...)&gt;150g/m2,em tiras ou rolos</v>
      </c>
      <c r="G4957"/>
      <c r="H4957"/>
      <c r="I4957"/>
      <c r="J4957"/>
      <c r="K4957" s="13"/>
      <c r="L4957" s="13">
        <f>dados!I4872/100</f>
        <v>0.15130000000000002</v>
      </c>
      <c r="M4957" s="13">
        <f>dados!J4872/100</f>
        <v>0.23860000000000001</v>
      </c>
      <c r="N4957" s="13">
        <f>dados!K4872/100</f>
        <v>0.18</v>
      </c>
      <c r="O4957" s="13">
        <f>dados!L4872/100</f>
        <v>0</v>
      </c>
      <c r="P4957" s="12" t="str">
        <f>LEFT(Tabela2[[#This Row],[Código]],2)</f>
        <v>48</v>
      </c>
    </row>
    <row r="4958" spans="2:16" ht="15" customHeight="1" x14ac:dyDescent="0.25">
      <c r="B4958" s="31" t="str">
        <f>IF(Tabela2[[#This Row],[Tipo]] = 0,LOOKUP(Tabela2[[#This Row],[RESUMO]],Tabela3[Grupo],Tabela3[Meus produtos]),VLOOKUP(Tabela2[[#This Row],[Código]],Tabela4[[Código NBS/LC116]:[Meus serviços]],3,0))</f>
        <v>Não</v>
      </c>
      <c r="C4958" t="str">
        <f>IF(E4958=0,TEXT(dados!A4873,"00000000"),IF(E4958=2,TEXT(dados!A4873,"0000"),TEXT(dados!A4873,"#")))</f>
        <v>48025891</v>
      </c>
      <c r="D4958" t="str">
        <f>IF(dados!B4873=0,"",dados!B4873)</f>
        <v/>
      </c>
      <c r="E4958">
        <f>dados!C4873</f>
        <v>0</v>
      </c>
      <c r="F4958" t="str">
        <f>dados!D4873</f>
        <v>Outs papeis/cartoes s/fibras obtidas por proces mec/quim.mec,ou percentagem fibras (...)&gt;150g/m2,em tiras ou rolos, de desenho</v>
      </c>
      <c r="G4958"/>
      <c r="H4958"/>
      <c r="I4958"/>
      <c r="J4958"/>
      <c r="K4958" s="13"/>
      <c r="L4958" s="13">
        <f>dados!I4873/100</f>
        <v>0.1482</v>
      </c>
      <c r="M4958" s="13">
        <f>dados!J4873/100</f>
        <v>0.21059999999999998</v>
      </c>
      <c r="N4958" s="13">
        <f>dados!K4873/100</f>
        <v>0.18</v>
      </c>
      <c r="O4958" s="13">
        <f>dados!L4873/100</f>
        <v>0</v>
      </c>
      <c r="P4958" s="12" t="str">
        <f>LEFT(Tabela2[[#This Row],[Código]],2)</f>
        <v>48</v>
      </c>
    </row>
    <row r="4959" spans="2:16" ht="15" customHeight="1" x14ac:dyDescent="0.25">
      <c r="B4959" s="31" t="str">
        <f>IF(Tabela2[[#This Row],[Tipo]] = 0,LOOKUP(Tabela2[[#This Row],[RESUMO]],Tabela3[Grupo],Tabela3[Meus produtos]),VLOOKUP(Tabela2[[#This Row],[Código]],Tabela4[[Código NBS/LC116]:[Meus serviços]],3,0))</f>
        <v>Não</v>
      </c>
      <c r="C4959" t="str">
        <f>IF(E4959=0,TEXT(dados!A4874,"00000000"),IF(E4959=2,TEXT(dados!A4874,"0000"),TEXT(dados!A4874,"#")))</f>
        <v>48025892</v>
      </c>
      <c r="D4959" t="str">
        <f>IF(dados!B4874=0,"",dados!B4874)</f>
        <v/>
      </c>
      <c r="E4959">
        <f>dados!C4874</f>
        <v>0</v>
      </c>
      <c r="F4959" t="str">
        <f>dados!D4874</f>
        <v>Outs papeis/cartoes s/fibras obtidas por proces mec/quim.mec,ou percentagem fibras (...)&gt;150g/m2,em tiras ou rolos, kraft</v>
      </c>
      <c r="G4959"/>
      <c r="H4959"/>
      <c r="I4959"/>
      <c r="J4959"/>
      <c r="K4959" s="13"/>
      <c r="L4959" s="13">
        <f>dados!I4874/100</f>
        <v>0.1482</v>
      </c>
      <c r="M4959" s="13">
        <f>dados!J4874/100</f>
        <v>0.21059999999999998</v>
      </c>
      <c r="N4959" s="13">
        <f>dados!K4874/100</f>
        <v>0.18</v>
      </c>
      <c r="O4959" s="13">
        <f>dados!L4874/100</f>
        <v>0</v>
      </c>
      <c r="P4959" s="12" t="str">
        <f>LEFT(Tabela2[[#This Row],[Código]],2)</f>
        <v>48</v>
      </c>
    </row>
    <row r="4960" spans="2:16" ht="15" customHeight="1" x14ac:dyDescent="0.25">
      <c r="B4960" s="31" t="str">
        <f>IF(Tabela2[[#This Row],[Tipo]] = 0,LOOKUP(Tabela2[[#This Row],[RESUMO]],Tabela3[Grupo],Tabela3[Meus produtos]),VLOOKUP(Tabela2[[#This Row],[Código]],Tabela4[[Código NBS/LC116]:[Meus serviços]],3,0))</f>
        <v>Não</v>
      </c>
      <c r="C4960" t="str">
        <f>IF(E4960=0,TEXT(dados!A4875,"00000000"),IF(E4960=2,TEXT(dados!A4875,"0000"),TEXT(dados!A4875,"#")))</f>
        <v>48025899</v>
      </c>
      <c r="D4960" t="str">
        <f>IF(dados!B4875=0,"",dados!B4875)</f>
        <v/>
      </c>
      <c r="E4960">
        <f>dados!C4875</f>
        <v>0</v>
      </c>
      <c r="F4960" t="str">
        <f>dados!D4875</f>
        <v>Outs papeis/cartoes s/fibras obtidas por proces mec/quim.mec,ou percentagem fibras (...)&gt;150g/m2,em tiras ou rolos</v>
      </c>
      <c r="G4960"/>
      <c r="H4960"/>
      <c r="I4960"/>
      <c r="J4960"/>
      <c r="K4960" s="13"/>
      <c r="L4960" s="13">
        <f>dados!I4875/100</f>
        <v>0.1482</v>
      </c>
      <c r="M4960" s="13">
        <f>dados!J4875/100</f>
        <v>0.21059999999999998</v>
      </c>
      <c r="N4960" s="13">
        <f>dados!K4875/100</f>
        <v>0.18</v>
      </c>
      <c r="O4960" s="13">
        <f>dados!L4875/100</f>
        <v>0</v>
      </c>
      <c r="P4960" s="12" t="str">
        <f>LEFT(Tabela2[[#This Row],[Código]],2)</f>
        <v>48</v>
      </c>
    </row>
    <row r="4961" spans="2:16" ht="15" customHeight="1" x14ac:dyDescent="0.25">
      <c r="B4961" s="31" t="str">
        <f>IF(Tabela2[[#This Row],[Tipo]] = 0,LOOKUP(Tabela2[[#This Row],[RESUMO]],Tabela3[Grupo],Tabela3[Meus produtos]),VLOOKUP(Tabela2[[#This Row],[Código]],Tabela4[[Código NBS/LC116]:[Meus serviços]],3,0))</f>
        <v>Não</v>
      </c>
      <c r="C4961" t="str">
        <f>IF(E4961=0,TEXT(dados!A4876,"00000000"),IF(E4961=2,TEXT(dados!A4876,"0000"),TEXT(dados!A4876,"#")))</f>
        <v>48026110</v>
      </c>
      <c r="D4961" t="str">
        <f>IF(dados!B4876=0,"",dados!B4876)</f>
        <v/>
      </c>
      <c r="E4961">
        <f>dados!C4876</f>
        <v>0</v>
      </c>
      <c r="F4961" t="str">
        <f>dados!D4876</f>
        <v>Outs papeis e cartoes om fibra processo mecanico ou quimico-mecanico, em rolos (p/ impressao)</v>
      </c>
      <c r="G4961"/>
      <c r="H4961"/>
      <c r="I4961"/>
      <c r="J4961"/>
      <c r="K4961" s="13"/>
      <c r="L4961" s="13">
        <f>dados!I4876/100</f>
        <v>0.15130000000000002</v>
      </c>
      <c r="M4961" s="13">
        <f>dados!J4876/100</f>
        <v>0.23860000000000001</v>
      </c>
      <c r="N4961" s="13">
        <f>dados!K4876/100</f>
        <v>0.18</v>
      </c>
      <c r="O4961" s="13">
        <f>dados!L4876/100</f>
        <v>0</v>
      </c>
      <c r="P4961" s="12" t="str">
        <f>LEFT(Tabela2[[#This Row],[Código]],2)</f>
        <v>48</v>
      </c>
    </row>
    <row r="4962" spans="2:16" ht="15" customHeight="1" x14ac:dyDescent="0.25">
      <c r="B4962" s="31" t="str">
        <f>IF(Tabela2[[#This Row],[Tipo]] = 0,LOOKUP(Tabela2[[#This Row],[RESUMO]],Tabela3[Grupo],Tabela3[Meus produtos]),VLOOKUP(Tabela2[[#This Row],[Código]],Tabela4[[Código NBS/LC116]:[Meus serviços]],3,0))</f>
        <v>Não</v>
      </c>
      <c r="C4962" t="str">
        <f>IF(E4962=0,TEXT(dados!A4877,"00000000"),IF(E4962=2,TEXT(dados!A4877,"0000"),TEXT(dados!A4877,"#")))</f>
        <v>48026191</v>
      </c>
      <c r="D4962" t="str">
        <f>IF(dados!B4877=0,"",dados!B4877)</f>
        <v/>
      </c>
      <c r="E4962">
        <f>dados!C4877</f>
        <v>0</v>
      </c>
      <c r="F4962" t="str">
        <f>dados!D4877</f>
        <v>Outs papeis e cartoes om fibra processo mecanico ou quimico-mecanicoem rolos,peso&lt;=57g/m2</v>
      </c>
      <c r="G4962"/>
      <c r="H4962"/>
      <c r="I4962"/>
      <c r="J4962"/>
      <c r="K4962" s="13"/>
      <c r="L4962" s="13">
        <f>dados!I4877/100</f>
        <v>0.15130000000000002</v>
      </c>
      <c r="M4962" s="13">
        <f>dados!J4877/100</f>
        <v>0.19870000000000002</v>
      </c>
      <c r="N4962" s="13">
        <f>dados!K4877/100</f>
        <v>0.18</v>
      </c>
      <c r="O4962" s="13">
        <f>dados!L4877/100</f>
        <v>0</v>
      </c>
      <c r="P4962" s="12" t="str">
        <f>LEFT(Tabela2[[#This Row],[Código]],2)</f>
        <v>48</v>
      </c>
    </row>
    <row r="4963" spans="2:16" ht="15" customHeight="1" x14ac:dyDescent="0.25">
      <c r="B4963" s="31" t="str">
        <f>IF(Tabela2[[#This Row],[Tipo]] = 0,LOOKUP(Tabela2[[#This Row],[RESUMO]],Tabela3[Grupo],Tabela3[Meus produtos]),VLOOKUP(Tabela2[[#This Row],[Código]],Tabela4[[Código NBS/LC116]:[Meus serviços]],3,0))</f>
        <v>Não</v>
      </c>
      <c r="C4963" t="str">
        <f>IF(E4963=0,TEXT(dados!A4878,"00000000"),IF(E4963=2,TEXT(dados!A4878,"0000"),TEXT(dados!A4878,"#")))</f>
        <v>48026192</v>
      </c>
      <c r="D4963" t="str">
        <f>IF(dados!B4878=0,"",dados!B4878)</f>
        <v/>
      </c>
      <c r="E4963">
        <f>dados!C4878</f>
        <v>0</v>
      </c>
      <c r="F4963" t="str">
        <f>dados!D4878</f>
        <v>Outs papeis e cartoes om fibra processo mecanico ou quimico-mecanico, em rolos - kraft</v>
      </c>
      <c r="G4963"/>
      <c r="H4963"/>
      <c r="I4963"/>
      <c r="J4963"/>
      <c r="K4963" s="13"/>
      <c r="L4963" s="13">
        <f>dados!I4878/100</f>
        <v>0.15130000000000002</v>
      </c>
      <c r="M4963" s="13">
        <f>dados!J4878/100</f>
        <v>0.22339999999999999</v>
      </c>
      <c r="N4963" s="13">
        <f>dados!K4878/100</f>
        <v>0.18</v>
      </c>
      <c r="O4963" s="13">
        <f>dados!L4878/100</f>
        <v>0</v>
      </c>
      <c r="P4963" s="12" t="str">
        <f>LEFT(Tabela2[[#This Row],[Código]],2)</f>
        <v>48</v>
      </c>
    </row>
    <row r="4964" spans="2:16" ht="15" customHeight="1" x14ac:dyDescent="0.25">
      <c r="B4964" s="31" t="str">
        <f>IF(Tabela2[[#This Row],[Tipo]] = 0,LOOKUP(Tabela2[[#This Row],[RESUMO]],Tabela3[Grupo],Tabela3[Meus produtos]),VLOOKUP(Tabela2[[#This Row],[Código]],Tabela4[[Código NBS/LC116]:[Meus serviços]],3,0))</f>
        <v>Não</v>
      </c>
      <c r="C4964" t="str">
        <f>IF(E4964=0,TEXT(dados!A4879,"00000000"),IF(E4964=2,TEXT(dados!A4879,"0000"),TEXT(dados!A4879,"#")))</f>
        <v>48026199</v>
      </c>
      <c r="D4964" t="str">
        <f>IF(dados!B4879=0,"",dados!B4879)</f>
        <v/>
      </c>
      <c r="E4964">
        <f>dados!C4879</f>
        <v>0</v>
      </c>
      <c r="F4964" t="str">
        <f>dados!D4879</f>
        <v>Outs papeis e cartoes om fibra processo mecanico ou quimico-mecanico, em rolos</v>
      </c>
      <c r="G4964"/>
      <c r="H4964"/>
      <c r="I4964"/>
      <c r="J4964"/>
      <c r="K4964" s="13"/>
      <c r="L4964" s="13">
        <f>dados!I4879/100</f>
        <v>0.15130000000000002</v>
      </c>
      <c r="M4964" s="13">
        <f>dados!J4879/100</f>
        <v>0.22339999999999999</v>
      </c>
      <c r="N4964" s="13">
        <f>dados!K4879/100</f>
        <v>0.18</v>
      </c>
      <c r="O4964" s="13">
        <f>dados!L4879/100</f>
        <v>0</v>
      </c>
      <c r="P4964" s="12" t="str">
        <f>LEFT(Tabela2[[#This Row],[Código]],2)</f>
        <v>48</v>
      </c>
    </row>
    <row r="4965" spans="2:16" ht="15" customHeight="1" x14ac:dyDescent="0.25">
      <c r="B4965" s="31" t="str">
        <f>IF(Tabela2[[#This Row],[Tipo]] = 0,LOOKUP(Tabela2[[#This Row],[RESUMO]],Tabela3[Grupo],Tabela3[Meus produtos]),VLOOKUP(Tabela2[[#This Row],[Código]],Tabela4[[Código NBS/LC116]:[Meus serviços]],3,0))</f>
        <v>Não</v>
      </c>
      <c r="C4965" t="str">
        <f>IF(E4965=0,TEXT(dados!A4880,"00000000"),IF(E4965=2,TEXT(dados!A4880,"0000"),TEXT(dados!A4880,"#")))</f>
        <v>48026210</v>
      </c>
      <c r="D4965" t="str">
        <f>IF(dados!B4880=0,"",dados!B4880)</f>
        <v/>
      </c>
      <c r="E4965">
        <f>dados!C4880</f>
        <v>0</v>
      </c>
      <c r="F4965" t="str">
        <f>dados!D4880</f>
        <v>Outs papeis e cartoes om fibra processo mecanico ou quimico-mecanico, em folhas (p/ impressao)</v>
      </c>
      <c r="G4965"/>
      <c r="H4965"/>
      <c r="I4965"/>
      <c r="J4965"/>
      <c r="K4965" s="13"/>
      <c r="L4965" s="13">
        <f>dados!I4880/100</f>
        <v>0.15130000000000002</v>
      </c>
      <c r="M4965" s="13">
        <f>dados!J4880/100</f>
        <v>0.23860000000000001</v>
      </c>
      <c r="N4965" s="13">
        <f>dados!K4880/100</f>
        <v>0.18</v>
      </c>
      <c r="O4965" s="13">
        <f>dados!L4880/100</f>
        <v>0</v>
      </c>
      <c r="P4965" s="12" t="str">
        <f>LEFT(Tabela2[[#This Row],[Código]],2)</f>
        <v>48</v>
      </c>
    </row>
    <row r="4966" spans="2:16" ht="15" customHeight="1" x14ac:dyDescent="0.25">
      <c r="B4966" s="31" t="str">
        <f>IF(Tabela2[[#This Row],[Tipo]] = 0,LOOKUP(Tabela2[[#This Row],[RESUMO]],Tabela3[Grupo],Tabela3[Meus produtos]),VLOOKUP(Tabela2[[#This Row],[Código]],Tabela4[[Código NBS/LC116]:[Meus serviços]],3,0))</f>
        <v>Não</v>
      </c>
      <c r="C4966" t="str">
        <f>IF(E4966=0,TEXT(dados!A4881,"00000000"),IF(E4966=2,TEXT(dados!A4881,"0000"),TEXT(dados!A4881,"#")))</f>
        <v>48026291</v>
      </c>
      <c r="D4966" t="str">
        <f>IF(dados!B4881=0,"",dados!B4881)</f>
        <v/>
      </c>
      <c r="E4966">
        <f>dados!C4881</f>
        <v>0</v>
      </c>
      <c r="F4966" t="str">
        <f>dados!D4881</f>
        <v>Outs papeis e cartoes om fibra processo mecanico ou quimico-mecanico, em folhas ,de peso &lt;=57g/m2</v>
      </c>
      <c r="G4966"/>
      <c r="H4966"/>
      <c r="I4966"/>
      <c r="J4966"/>
      <c r="K4966" s="13"/>
      <c r="L4966" s="13">
        <f>dados!I4881/100</f>
        <v>0.15130000000000002</v>
      </c>
      <c r="M4966" s="13">
        <f>dados!J4881/100</f>
        <v>0.19870000000000002</v>
      </c>
      <c r="N4966" s="13">
        <f>dados!K4881/100</f>
        <v>0.18</v>
      </c>
      <c r="O4966" s="13">
        <f>dados!L4881/100</f>
        <v>0</v>
      </c>
      <c r="P4966" s="12" t="str">
        <f>LEFT(Tabela2[[#This Row],[Código]],2)</f>
        <v>48</v>
      </c>
    </row>
    <row r="4967" spans="2:16" ht="15" customHeight="1" x14ac:dyDescent="0.25">
      <c r="B4967" s="31" t="str">
        <f>IF(Tabela2[[#This Row],[Tipo]] = 0,LOOKUP(Tabela2[[#This Row],[RESUMO]],Tabela3[Grupo],Tabela3[Meus produtos]),VLOOKUP(Tabela2[[#This Row],[Código]],Tabela4[[Código NBS/LC116]:[Meus serviços]],3,0))</f>
        <v>Não</v>
      </c>
      <c r="C4967" t="str">
        <f>IF(E4967=0,TEXT(dados!A4882,"00000000"),IF(E4967=2,TEXT(dados!A4882,"0000"),TEXT(dados!A4882,"#")))</f>
        <v>48026292</v>
      </c>
      <c r="D4967" t="str">
        <f>IF(dados!B4882=0,"",dados!B4882)</f>
        <v/>
      </c>
      <c r="E4967">
        <f>dados!C4882</f>
        <v>0</v>
      </c>
      <c r="F4967" t="str">
        <f>dados!D4882</f>
        <v>Outs papeis e cartoes om fibra processo mecanico ou quimico-mecanico, em folhas - kraft</v>
      </c>
      <c r="G4967"/>
      <c r="H4967"/>
      <c r="I4967"/>
      <c r="J4967"/>
      <c r="K4967" s="13"/>
      <c r="L4967" s="13">
        <f>dados!I4882/100</f>
        <v>0.15130000000000002</v>
      </c>
      <c r="M4967" s="13">
        <f>dados!J4882/100</f>
        <v>0.22339999999999999</v>
      </c>
      <c r="N4967" s="13">
        <f>dados!K4882/100</f>
        <v>0.18</v>
      </c>
      <c r="O4967" s="13">
        <f>dados!L4882/100</f>
        <v>0</v>
      </c>
      <c r="P4967" s="12" t="str">
        <f>LEFT(Tabela2[[#This Row],[Código]],2)</f>
        <v>48</v>
      </c>
    </row>
    <row r="4968" spans="2:16" ht="15" customHeight="1" x14ac:dyDescent="0.25">
      <c r="B4968" s="31" t="str">
        <f>IF(Tabela2[[#This Row],[Tipo]] = 0,LOOKUP(Tabela2[[#This Row],[RESUMO]],Tabela3[Grupo],Tabela3[Meus produtos]),VLOOKUP(Tabela2[[#This Row],[Código]],Tabela4[[Código NBS/LC116]:[Meus serviços]],3,0))</f>
        <v>Não</v>
      </c>
      <c r="C4968" t="str">
        <f>IF(E4968=0,TEXT(dados!A4883,"00000000"),IF(E4968=2,TEXT(dados!A4883,"0000"),TEXT(dados!A4883,"#")))</f>
        <v>48026299</v>
      </c>
      <c r="D4968" t="str">
        <f>IF(dados!B4883=0,"",dados!B4883)</f>
        <v/>
      </c>
      <c r="E4968">
        <f>dados!C4883</f>
        <v>0</v>
      </c>
      <c r="F4968" t="str">
        <f>dados!D4883</f>
        <v>Outs papeis e cartoes om fibra processo mecanico ou quimico-mecanico, em folhas</v>
      </c>
      <c r="G4968"/>
      <c r="H4968"/>
      <c r="I4968"/>
      <c r="J4968"/>
      <c r="K4968" s="13"/>
      <c r="L4968" s="13">
        <f>dados!I4883/100</f>
        <v>0.15130000000000002</v>
      </c>
      <c r="M4968" s="13">
        <f>dados!J4883/100</f>
        <v>0.22339999999999999</v>
      </c>
      <c r="N4968" s="13">
        <f>dados!K4883/100</f>
        <v>0.18</v>
      </c>
      <c r="O4968" s="13">
        <f>dados!L4883/100</f>
        <v>0</v>
      </c>
      <c r="P4968" s="12" t="str">
        <f>LEFT(Tabela2[[#This Row],[Código]],2)</f>
        <v>48</v>
      </c>
    </row>
    <row r="4969" spans="2:16" ht="15" customHeight="1" x14ac:dyDescent="0.25">
      <c r="B4969" s="31" t="str">
        <f>IF(Tabela2[[#This Row],[Tipo]] = 0,LOOKUP(Tabela2[[#This Row],[RESUMO]],Tabela3[Grupo],Tabela3[Meus produtos]),VLOOKUP(Tabela2[[#This Row],[Código]],Tabela4[[Código NBS/LC116]:[Meus serviços]],3,0))</f>
        <v>Não</v>
      </c>
      <c r="C4969" t="str">
        <f>IF(E4969=0,TEXT(dados!A4884,"00000000"),IF(E4969=2,TEXT(dados!A4884,"0000"),TEXT(dados!A4884,"#")))</f>
        <v>48026910</v>
      </c>
      <c r="D4969" t="str">
        <f>IF(dados!B4884=0,"",dados!B4884)</f>
        <v/>
      </c>
      <c r="E4969">
        <f>dados!C4884</f>
        <v>0</v>
      </c>
      <c r="F4969" t="str">
        <f>dados!D4884</f>
        <v>Papel fibra mec&gt;10%,tiras l&lt;=15cm,fls.lado&lt;=360mm</v>
      </c>
      <c r="G4969"/>
      <c r="H4969"/>
      <c r="I4969"/>
      <c r="J4969"/>
      <c r="K4969" s="13"/>
      <c r="L4969" s="13">
        <f>dados!I4884/100</f>
        <v>0.15130000000000002</v>
      </c>
      <c r="M4969" s="13">
        <f>dados!J4884/100</f>
        <v>0.23860000000000001</v>
      </c>
      <c r="N4969" s="13">
        <f>dados!K4884/100</f>
        <v>0.18</v>
      </c>
      <c r="O4969" s="13">
        <f>dados!L4884/100</f>
        <v>0</v>
      </c>
      <c r="P4969" s="12" t="str">
        <f>LEFT(Tabela2[[#This Row],[Código]],2)</f>
        <v>48</v>
      </c>
    </row>
    <row r="4970" spans="2:16" ht="15" customHeight="1" x14ac:dyDescent="0.25">
      <c r="B4970" s="31" t="str">
        <f>IF(Tabela2[[#This Row],[Tipo]] = 0,LOOKUP(Tabela2[[#This Row],[RESUMO]],Tabela3[Grupo],Tabela3[Meus produtos]),VLOOKUP(Tabela2[[#This Row],[Código]],Tabela4[[Código NBS/LC116]:[Meus serviços]],3,0))</f>
        <v>Não</v>
      </c>
      <c r="C4970" t="str">
        <f>IF(E4970=0,TEXT(dados!A4885,"00000000"),IF(E4970=2,TEXT(dados!A4885,"0000"),TEXT(dados!A4885,"#")))</f>
        <v>48026991</v>
      </c>
      <c r="D4970" t="str">
        <f>IF(dados!B4885=0,"",dados!B4885)</f>
        <v/>
      </c>
      <c r="E4970">
        <f>dados!C4885</f>
        <v>0</v>
      </c>
      <c r="F4970" t="str">
        <f>dados!D4885</f>
        <v>Outs papeis e cartoes om fibra processo mecanico ou quimico-mecanico, (p/ impressao), de largura &lt; 15cm,em folhas</v>
      </c>
      <c r="G4970"/>
      <c r="H4970"/>
      <c r="I4970"/>
      <c r="J4970"/>
      <c r="K4970" s="13"/>
      <c r="L4970" s="13">
        <f>dados!I4885/100</f>
        <v>0.15130000000000002</v>
      </c>
      <c r="M4970" s="13">
        <f>dados!J4885/100</f>
        <v>0.19870000000000002</v>
      </c>
      <c r="N4970" s="13">
        <f>dados!K4885/100</f>
        <v>0.18</v>
      </c>
      <c r="O4970" s="13">
        <f>dados!L4885/100</f>
        <v>0</v>
      </c>
      <c r="P4970" s="12" t="str">
        <f>LEFT(Tabela2[[#This Row],[Código]],2)</f>
        <v>48</v>
      </c>
    </row>
    <row r="4971" spans="2:16" ht="15" customHeight="1" x14ac:dyDescent="0.25">
      <c r="B4971" s="31" t="str">
        <f>IF(Tabela2[[#This Row],[Tipo]] = 0,LOOKUP(Tabela2[[#This Row],[RESUMO]],Tabela3[Grupo],Tabela3[Meus produtos]),VLOOKUP(Tabela2[[#This Row],[Código]],Tabela4[[Código NBS/LC116]:[Meus serviços]],3,0))</f>
        <v>Não</v>
      </c>
      <c r="C4971" t="str">
        <f>IF(E4971=0,TEXT(dados!A4886,"00000000"),IF(E4971=2,TEXT(dados!A4886,"0000"),TEXT(dados!A4886,"#")))</f>
        <v>48026992</v>
      </c>
      <c r="D4971" t="str">
        <f>IF(dados!B4886=0,"",dados!B4886)</f>
        <v/>
      </c>
      <c r="E4971">
        <f>dados!C4886</f>
        <v>0</v>
      </c>
      <c r="F4971" t="str">
        <f>dados!D4886</f>
        <v>Outs papeis e cartoes om fibra processo mecanico ou quimico-mecanico, (p/ impressao), de largura &lt; 15cm,em folhas, kraft</v>
      </c>
      <c r="G4971"/>
      <c r="H4971"/>
      <c r="I4971"/>
      <c r="J4971"/>
      <c r="K4971" s="13"/>
      <c r="L4971" s="13">
        <f>dados!I4886/100</f>
        <v>0.15130000000000002</v>
      </c>
      <c r="M4971" s="13">
        <f>dados!J4886/100</f>
        <v>0.22339999999999999</v>
      </c>
      <c r="N4971" s="13">
        <f>dados!K4886/100</f>
        <v>0.18</v>
      </c>
      <c r="O4971" s="13">
        <f>dados!L4886/100</f>
        <v>0</v>
      </c>
      <c r="P4971" s="12" t="str">
        <f>LEFT(Tabela2[[#This Row],[Código]],2)</f>
        <v>48</v>
      </c>
    </row>
    <row r="4972" spans="2:16" ht="15" customHeight="1" x14ac:dyDescent="0.25">
      <c r="B4972" s="31" t="str">
        <f>IF(Tabela2[[#This Row],[Tipo]] = 0,LOOKUP(Tabela2[[#This Row],[RESUMO]],Tabela3[Grupo],Tabela3[Meus produtos]),VLOOKUP(Tabela2[[#This Row],[Código]],Tabela4[[Código NBS/LC116]:[Meus serviços]],3,0))</f>
        <v>Não</v>
      </c>
      <c r="C4972" t="str">
        <f>IF(E4972=0,TEXT(dados!A4887,"00000000"),IF(E4972=2,TEXT(dados!A4887,"0000"),TEXT(dados!A4887,"#")))</f>
        <v>48026999</v>
      </c>
      <c r="D4972" t="str">
        <f>IF(dados!B4887=0,"",dados!B4887)</f>
        <v/>
      </c>
      <c r="E4972">
        <f>dados!C4887</f>
        <v>0</v>
      </c>
      <c r="F4972" t="str">
        <f>dados!D4887</f>
        <v>Outs papeis e cartoes om fibra processo mecanico ou quimico-mecanico, (p/ impressao), de largura &lt; 15cm,em folhas</v>
      </c>
      <c r="G4972"/>
      <c r="H4972"/>
      <c r="I4972"/>
      <c r="J4972"/>
      <c r="K4972" s="13"/>
      <c r="L4972" s="13">
        <f>dados!I4887/100</f>
        <v>0.15130000000000002</v>
      </c>
      <c r="M4972" s="13">
        <f>dados!J4887/100</f>
        <v>0.22339999999999999</v>
      </c>
      <c r="N4972" s="13">
        <f>dados!K4887/100</f>
        <v>0.18</v>
      </c>
      <c r="O4972" s="13">
        <f>dados!L4887/100</f>
        <v>0</v>
      </c>
      <c r="P4972" s="12" t="str">
        <f>LEFT(Tabela2[[#This Row],[Código]],2)</f>
        <v>48</v>
      </c>
    </row>
    <row r="4973" spans="2:16" ht="15" customHeight="1" x14ac:dyDescent="0.25">
      <c r="B4973" s="31" t="str">
        <f>IF(Tabela2[[#This Row],[Tipo]] = 0,LOOKUP(Tabela2[[#This Row],[RESUMO]],Tabela3[Grupo],Tabela3[Meus produtos]),VLOOKUP(Tabela2[[#This Row],[Código]],Tabela4[[Código NBS/LC116]:[Meus serviços]],3,0))</f>
        <v>Não</v>
      </c>
      <c r="C4973" t="str">
        <f>IF(E4973=0,TEXT(dados!A4888,"00000000"),IF(E4973=2,TEXT(dados!A4888,"0000"),TEXT(dados!A4888,"#")))</f>
        <v>48030010</v>
      </c>
      <c r="D4973" t="str">
        <f>IF(dados!B4888=0,"",dados!B4888)</f>
        <v/>
      </c>
      <c r="E4973">
        <f>dados!C4888</f>
        <v>0</v>
      </c>
      <c r="F4973" t="str">
        <f>dados!D4888</f>
        <v>Pasta de celulose e mantas de fibras de celulose</v>
      </c>
      <c r="G4973"/>
      <c r="H4973"/>
      <c r="I4973"/>
      <c r="J4973"/>
      <c r="K4973" s="13"/>
      <c r="L4973" s="13">
        <f>dados!I4888/100</f>
        <v>0.15130000000000002</v>
      </c>
      <c r="M4973" s="13">
        <f>dados!J4888/100</f>
        <v>0.22339999999999999</v>
      </c>
      <c r="N4973" s="13">
        <f>dados!K4888/100</f>
        <v>0.18</v>
      </c>
      <c r="O4973" s="13">
        <f>dados!L4888/100</f>
        <v>0</v>
      </c>
      <c r="P4973" s="12" t="str">
        <f>LEFT(Tabela2[[#This Row],[Código]],2)</f>
        <v>48</v>
      </c>
    </row>
    <row r="4974" spans="2:16" ht="15" customHeight="1" x14ac:dyDescent="0.25">
      <c r="B4974" s="31" t="str">
        <f>IF(Tabela2[[#This Row],[Tipo]] = 0,LOOKUP(Tabela2[[#This Row],[RESUMO]],Tabela3[Grupo],Tabela3[Meus produtos]),VLOOKUP(Tabela2[[#This Row],[Código]],Tabela4[[Código NBS/LC116]:[Meus serviços]],3,0))</f>
        <v>Não</v>
      </c>
      <c r="C4974" t="str">
        <f>IF(E4974=0,TEXT(dados!A4889,"00000000"),IF(E4974=2,TEXT(dados!A4889,"0000"),TEXT(dados!A4889,"#")))</f>
        <v>48030090</v>
      </c>
      <c r="D4974" t="str">
        <f>IF(dados!B4889=0,"",dados!B4889)</f>
        <v/>
      </c>
      <c r="E4974">
        <f>dados!C4889</f>
        <v>0</v>
      </c>
      <c r="F4974" t="str">
        <f>dados!D4889</f>
        <v>Papel p/fabr.de papel higienico ou de toucador,etc.</v>
      </c>
      <c r="G4974"/>
      <c r="H4974"/>
      <c r="I4974"/>
      <c r="J4974"/>
      <c r="K4974" s="13"/>
      <c r="L4974" s="13">
        <f>dados!I4889/100</f>
        <v>0.15130000000000002</v>
      </c>
      <c r="M4974" s="13">
        <f>dados!J4889/100</f>
        <v>0.22339999999999999</v>
      </c>
      <c r="N4974" s="13">
        <f>dados!K4889/100</f>
        <v>0.18</v>
      </c>
      <c r="O4974" s="13">
        <f>dados!L4889/100</f>
        <v>0</v>
      </c>
      <c r="P4974" s="12" t="str">
        <f>LEFT(Tabela2[[#This Row],[Código]],2)</f>
        <v>48</v>
      </c>
    </row>
    <row r="4975" spans="2:16" ht="15" customHeight="1" x14ac:dyDescent="0.25">
      <c r="B4975" s="31" t="str">
        <f>IF(Tabela2[[#This Row],[Tipo]] = 0,LOOKUP(Tabela2[[#This Row],[RESUMO]],Tabela3[Grupo],Tabela3[Meus produtos]),VLOOKUP(Tabela2[[#This Row],[Código]],Tabela4[[Código NBS/LC116]:[Meus serviços]],3,0))</f>
        <v>Não</v>
      </c>
      <c r="C4975" t="str">
        <f>IF(E4975=0,TEXT(dados!A4890,"00000000"),IF(E4975=2,TEXT(dados!A4890,"0000"),TEXT(dados!A4890,"#")))</f>
        <v>48041100</v>
      </c>
      <c r="D4975" t="str">
        <f>IF(dados!B4890=0,"",dados!B4890)</f>
        <v/>
      </c>
      <c r="E4975">
        <f>dados!C4890</f>
        <v>0</v>
      </c>
      <c r="F4975" t="str">
        <f>dados!D4890</f>
        <v>Papel/cartao kraftliner,p/cobertura,crus,em rolos/fls</v>
      </c>
      <c r="G4975"/>
      <c r="H4975"/>
      <c r="I4975"/>
      <c r="J4975"/>
      <c r="K4975" s="13"/>
      <c r="L4975" s="13">
        <f>dados!I4890/100</f>
        <v>0.15130000000000002</v>
      </c>
      <c r="M4975" s="13">
        <f>dados!J4890/100</f>
        <v>0.22339999999999999</v>
      </c>
      <c r="N4975" s="13">
        <f>dados!K4890/100</f>
        <v>0.18</v>
      </c>
      <c r="O4975" s="13">
        <f>dados!L4890/100</f>
        <v>0</v>
      </c>
      <c r="P4975" s="12" t="str">
        <f>LEFT(Tabela2[[#This Row],[Código]],2)</f>
        <v>48</v>
      </c>
    </row>
    <row r="4976" spans="2:16" ht="15" customHeight="1" x14ac:dyDescent="0.25">
      <c r="B4976" s="31" t="str">
        <f>IF(Tabela2[[#This Row],[Tipo]] = 0,LOOKUP(Tabela2[[#This Row],[RESUMO]],Tabela3[Grupo],Tabela3[Meus produtos]),VLOOKUP(Tabela2[[#This Row],[Código]],Tabela4[[Código NBS/LC116]:[Meus serviços]],3,0))</f>
        <v>Não</v>
      </c>
      <c r="C4976" t="str">
        <f>IF(E4976=0,TEXT(dados!A4891,"00000000"),IF(E4976=2,TEXT(dados!A4891,"0000"),TEXT(dados!A4891,"#")))</f>
        <v>48041900</v>
      </c>
      <c r="D4976" t="str">
        <f>IF(dados!B4891=0,"",dados!B4891)</f>
        <v/>
      </c>
      <c r="E4976">
        <f>dados!C4891</f>
        <v>0</v>
      </c>
      <c r="F4976" t="str">
        <f>dados!D4891</f>
        <v>Outs.papeis/cartoes kraftliner,p/cobert.em rolos/fls.</v>
      </c>
      <c r="G4976"/>
      <c r="H4976"/>
      <c r="I4976"/>
      <c r="J4976"/>
      <c r="K4976" s="13"/>
      <c r="L4976" s="13">
        <f>dados!I4891/100</f>
        <v>0.15130000000000002</v>
      </c>
      <c r="M4976" s="13">
        <f>dados!J4891/100</f>
        <v>0.22339999999999999</v>
      </c>
      <c r="N4976" s="13">
        <f>dados!K4891/100</f>
        <v>0.18</v>
      </c>
      <c r="O4976" s="13">
        <f>dados!L4891/100</f>
        <v>0</v>
      </c>
      <c r="P4976" s="12" t="str">
        <f>LEFT(Tabela2[[#This Row],[Código]],2)</f>
        <v>48</v>
      </c>
    </row>
    <row r="4977" spans="2:16" ht="15" customHeight="1" x14ac:dyDescent="0.25">
      <c r="B4977" s="31" t="str">
        <f>IF(Tabela2[[#This Row],[Tipo]] = 0,LOOKUP(Tabela2[[#This Row],[RESUMO]],Tabela3[Grupo],Tabela3[Meus produtos]),VLOOKUP(Tabela2[[#This Row],[Código]],Tabela4[[Código NBS/LC116]:[Meus serviços]],3,0))</f>
        <v>Não</v>
      </c>
      <c r="C4977" t="str">
        <f>IF(E4977=0,TEXT(dados!A4892,"00000000"),IF(E4977=2,TEXT(dados!A4892,"0000"),TEXT(dados!A4892,"#")))</f>
        <v>48042100</v>
      </c>
      <c r="D4977" t="str">
        <f>IF(dados!B4892=0,"",dados!B4892)</f>
        <v/>
      </c>
      <c r="E4977">
        <f>dados!C4892</f>
        <v>0</v>
      </c>
      <c r="F4977" t="str">
        <f>dados!D4892</f>
        <v>Papel kraft p/sacos de gde.capacidade,cru,em rolos/fls.</v>
      </c>
      <c r="G4977"/>
      <c r="H4977"/>
      <c r="I4977"/>
      <c r="J4977"/>
      <c r="K4977" s="13"/>
      <c r="L4977" s="13">
        <f>dados!I4892/100</f>
        <v>0.15130000000000002</v>
      </c>
      <c r="M4977" s="13">
        <f>dados!J4892/100</f>
        <v>0.22339999999999999</v>
      </c>
      <c r="N4977" s="13">
        <f>dados!K4892/100</f>
        <v>0.18</v>
      </c>
      <c r="O4977" s="13">
        <f>dados!L4892/100</f>
        <v>0</v>
      </c>
      <c r="P4977" s="12" t="str">
        <f>LEFT(Tabela2[[#This Row],[Código]],2)</f>
        <v>48</v>
      </c>
    </row>
    <row r="4978" spans="2:16" ht="15" customHeight="1" x14ac:dyDescent="0.25">
      <c r="B4978" s="31" t="str">
        <f>IF(Tabela2[[#This Row],[Tipo]] = 0,LOOKUP(Tabela2[[#This Row],[RESUMO]],Tabela3[Grupo],Tabela3[Meus produtos]),VLOOKUP(Tabela2[[#This Row],[Código]],Tabela4[[Código NBS/LC116]:[Meus serviços]],3,0))</f>
        <v>Não</v>
      </c>
      <c r="C4978" t="str">
        <f>IF(E4978=0,TEXT(dados!A4893,"00000000"),IF(E4978=2,TEXT(dados!A4893,"0000"),TEXT(dados!A4893,"#")))</f>
        <v>48042900</v>
      </c>
      <c r="D4978" t="str">
        <f>IF(dados!B4893=0,"",dados!B4893)</f>
        <v/>
      </c>
      <c r="E4978">
        <f>dados!C4893</f>
        <v>0</v>
      </c>
      <c r="F4978" t="str">
        <f>dados!D4893</f>
        <v>Outs.papeis kraft p/sacos gde.capacidade,em rolos/fls.</v>
      </c>
      <c r="G4978"/>
      <c r="H4978"/>
      <c r="I4978"/>
      <c r="J4978"/>
      <c r="K4978" s="13"/>
      <c r="L4978" s="13">
        <f>dados!I4893/100</f>
        <v>0.15130000000000002</v>
      </c>
      <c r="M4978" s="13">
        <f>dados!J4893/100</f>
        <v>0.22339999999999999</v>
      </c>
      <c r="N4978" s="13">
        <f>dados!K4893/100</f>
        <v>0.18</v>
      </c>
      <c r="O4978" s="13">
        <f>dados!L4893/100</f>
        <v>0</v>
      </c>
      <c r="P4978" s="12" t="str">
        <f>LEFT(Tabela2[[#This Row],[Código]],2)</f>
        <v>48</v>
      </c>
    </row>
    <row r="4979" spans="2:16" ht="15" customHeight="1" x14ac:dyDescent="0.25">
      <c r="B4979" s="31" t="str">
        <f>IF(Tabela2[[#This Row],[Tipo]] = 0,LOOKUP(Tabela2[[#This Row],[RESUMO]],Tabela3[Grupo],Tabela3[Meus produtos]),VLOOKUP(Tabela2[[#This Row],[Código]],Tabela4[[Código NBS/LC116]:[Meus serviços]],3,0))</f>
        <v>Não</v>
      </c>
      <c r="C4979" t="str">
        <f>IF(E4979=0,TEXT(dados!A4894,"00000000"),IF(E4979=2,TEXT(dados!A4894,"0000"),TEXT(dados!A4894,"#")))</f>
        <v>48043110</v>
      </c>
      <c r="D4979" t="str">
        <f>IF(dados!B4894=0,"",dados!B4894)</f>
        <v/>
      </c>
      <c r="E4979">
        <f>dados!C4894</f>
        <v>0</v>
      </c>
      <c r="F4979" t="str">
        <f>dados!D4894</f>
        <v>Papel/cartao kraft,crus,p&lt;=150g/m2,rigid. dieletr&gt;=600v</v>
      </c>
      <c r="G4979"/>
      <c r="H4979"/>
      <c r="I4979"/>
      <c r="J4979"/>
      <c r="K4979" s="13"/>
      <c r="L4979" s="13">
        <f>dados!I4894/100</f>
        <v>0.15130000000000002</v>
      </c>
      <c r="M4979" s="13">
        <f>dados!J4894/100</f>
        <v>0.17129999999999998</v>
      </c>
      <c r="N4979" s="13">
        <f>dados!K4894/100</f>
        <v>0.18</v>
      </c>
      <c r="O4979" s="13">
        <f>dados!L4894/100</f>
        <v>0</v>
      </c>
      <c r="P4979" s="12" t="str">
        <f>LEFT(Tabela2[[#This Row],[Código]],2)</f>
        <v>48</v>
      </c>
    </row>
    <row r="4980" spans="2:16" ht="15" customHeight="1" x14ac:dyDescent="0.25">
      <c r="B4980" s="31" t="str">
        <f>IF(Tabela2[[#This Row],[Tipo]] = 0,LOOKUP(Tabela2[[#This Row],[RESUMO]],Tabela3[Grupo],Tabela3[Meus produtos]),VLOOKUP(Tabela2[[#This Row],[Código]],Tabela4[[Código NBS/LC116]:[Meus serviços]],3,0))</f>
        <v>Não</v>
      </c>
      <c r="C4980" t="str">
        <f>IF(E4980=0,TEXT(dados!A4895,"00000000"),IF(E4980=2,TEXT(dados!A4895,"0000"),TEXT(dados!A4895,"#")))</f>
        <v>48043190</v>
      </c>
      <c r="D4980" t="str">
        <f>IF(dados!B4895=0,"",dados!B4895)</f>
        <v/>
      </c>
      <c r="E4980">
        <f>dados!C4895</f>
        <v>0</v>
      </c>
      <c r="F4980" t="str">
        <f>dados!D4895</f>
        <v>Outs.papeis/cartoes kraft,crus,p&lt;=150g/m2,em rolos/fls.</v>
      </c>
      <c r="G4980"/>
      <c r="H4980"/>
      <c r="I4980"/>
      <c r="J4980"/>
      <c r="K4980" s="13"/>
      <c r="L4980" s="13">
        <f>dados!I4895/100</f>
        <v>0.15130000000000002</v>
      </c>
      <c r="M4980" s="13">
        <f>dados!J4895/100</f>
        <v>0.22339999999999999</v>
      </c>
      <c r="N4980" s="13">
        <f>dados!K4895/100</f>
        <v>0.18</v>
      </c>
      <c r="O4980" s="13">
        <f>dados!L4895/100</f>
        <v>0</v>
      </c>
      <c r="P4980" s="12" t="str">
        <f>LEFT(Tabela2[[#This Row],[Código]],2)</f>
        <v>48</v>
      </c>
    </row>
    <row r="4981" spans="2:16" ht="15" customHeight="1" x14ac:dyDescent="0.25">
      <c r="B4981" s="31" t="str">
        <f>IF(Tabela2[[#This Row],[Tipo]] = 0,LOOKUP(Tabela2[[#This Row],[RESUMO]],Tabela3[Grupo],Tabela3[Meus produtos]),VLOOKUP(Tabela2[[#This Row],[Código]],Tabela4[[Código NBS/LC116]:[Meus serviços]],3,0))</f>
        <v>Não</v>
      </c>
      <c r="C4981" t="str">
        <f>IF(E4981=0,TEXT(dados!A4896,"00000000"),IF(E4981=2,TEXT(dados!A4896,"0000"),TEXT(dados!A4896,"#")))</f>
        <v>48043910</v>
      </c>
      <c r="D4981" t="str">
        <f>IF(dados!B4896=0,"",dados!B4896)</f>
        <v/>
      </c>
      <c r="E4981">
        <f>dados!C4896</f>
        <v>0</v>
      </c>
      <c r="F4981" t="str">
        <f>dados!D4896</f>
        <v>Outs.papeis/cartao kraft,p&lt;=150g/m2,rigid. dieletr&gt;=600v</v>
      </c>
      <c r="G4981"/>
      <c r="H4981"/>
      <c r="I4981"/>
      <c r="J4981"/>
      <c r="K4981" s="13"/>
      <c r="L4981" s="13">
        <f>dados!I4896/100</f>
        <v>0.15130000000000002</v>
      </c>
      <c r="M4981" s="13">
        <f>dados!J4896/100</f>
        <v>0.17129999999999998</v>
      </c>
      <c r="N4981" s="13">
        <f>dados!K4896/100</f>
        <v>0.18</v>
      </c>
      <c r="O4981" s="13">
        <f>dados!L4896/100</f>
        <v>0</v>
      </c>
      <c r="P4981" s="12" t="str">
        <f>LEFT(Tabela2[[#This Row],[Código]],2)</f>
        <v>48</v>
      </c>
    </row>
    <row r="4982" spans="2:16" ht="15" customHeight="1" x14ac:dyDescent="0.25">
      <c r="B4982" s="31" t="str">
        <f>IF(Tabela2[[#This Row],[Tipo]] = 0,LOOKUP(Tabela2[[#This Row],[RESUMO]],Tabela3[Grupo],Tabela3[Meus produtos]),VLOOKUP(Tabela2[[#This Row],[Código]],Tabela4[[Código NBS/LC116]:[Meus serviços]],3,0))</f>
        <v>Não</v>
      </c>
      <c r="C4982" t="str">
        <f>IF(E4982=0,TEXT(dados!A4897,"00000000"),IF(E4982=2,TEXT(dados!A4897,"0000"),TEXT(dados!A4897,"#")))</f>
        <v>48043990</v>
      </c>
      <c r="D4982" t="str">
        <f>IF(dados!B4897=0,"",dados!B4897)</f>
        <v/>
      </c>
      <c r="E4982">
        <f>dados!C4897</f>
        <v>0</v>
      </c>
      <c r="F4982" t="str">
        <f>dados!D4897</f>
        <v>Outros papeis/cartoes kraft,p&lt;=150g/m2,em rolos ou folh</v>
      </c>
      <c r="G4982"/>
      <c r="H4982"/>
      <c r="I4982"/>
      <c r="J4982"/>
      <c r="K4982" s="13"/>
      <c r="L4982" s="13">
        <f>dados!I4897/100</f>
        <v>0.15130000000000002</v>
      </c>
      <c r="M4982" s="13">
        <f>dados!J4897/100</f>
        <v>0.22339999999999999</v>
      </c>
      <c r="N4982" s="13">
        <f>dados!K4897/100</f>
        <v>0.18</v>
      </c>
      <c r="O4982" s="13">
        <f>dados!L4897/100</f>
        <v>0</v>
      </c>
      <c r="P4982" s="12" t="str">
        <f>LEFT(Tabela2[[#This Row],[Código]],2)</f>
        <v>48</v>
      </c>
    </row>
    <row r="4983" spans="2:16" ht="15" customHeight="1" x14ac:dyDescent="0.25">
      <c r="B4983" s="31" t="str">
        <f>IF(Tabela2[[#This Row],[Tipo]] = 0,LOOKUP(Tabela2[[#This Row],[RESUMO]],Tabela3[Grupo],Tabela3[Meus produtos]),VLOOKUP(Tabela2[[#This Row],[Código]],Tabela4[[Código NBS/LC116]:[Meus serviços]],3,0))</f>
        <v>Não</v>
      </c>
      <c r="C4983" t="str">
        <f>IF(E4983=0,TEXT(dados!A4898,"00000000"),IF(E4983=2,TEXT(dados!A4898,"0000"),TEXT(dados!A4898,"#")))</f>
        <v>48044100</v>
      </c>
      <c r="D4983" t="str">
        <f>IF(dados!B4898=0,"",dados!B4898)</f>
        <v/>
      </c>
      <c r="E4983">
        <f>dados!C4898</f>
        <v>0</v>
      </c>
      <c r="F4983" t="str">
        <f>dados!D4898</f>
        <v>Papel e cartao kraft,crus,150&lt;p&lt;225g/m2,em rolos/folhas</v>
      </c>
      <c r="G4983"/>
      <c r="H4983"/>
      <c r="I4983"/>
      <c r="J4983"/>
      <c r="K4983" s="13"/>
      <c r="L4983" s="13">
        <f>dados!I4898/100</f>
        <v>0.15130000000000002</v>
      </c>
      <c r="M4983" s="13">
        <f>dados!J4898/100</f>
        <v>0.22339999999999999</v>
      </c>
      <c r="N4983" s="13">
        <f>dados!K4898/100</f>
        <v>0.18</v>
      </c>
      <c r="O4983" s="13">
        <f>dados!L4898/100</f>
        <v>0</v>
      </c>
      <c r="P4983" s="12" t="str">
        <f>LEFT(Tabela2[[#This Row],[Código]],2)</f>
        <v>48</v>
      </c>
    </row>
    <row r="4984" spans="2:16" ht="15" customHeight="1" x14ac:dyDescent="0.25">
      <c r="B4984" s="31" t="str">
        <f>IF(Tabela2[[#This Row],[Tipo]] = 0,LOOKUP(Tabela2[[#This Row],[RESUMO]],Tabela3[Grupo],Tabela3[Meus produtos]),VLOOKUP(Tabela2[[#This Row],[Código]],Tabela4[[Código NBS/LC116]:[Meus serviços]],3,0))</f>
        <v>Não</v>
      </c>
      <c r="C4984" t="str">
        <f>IF(E4984=0,TEXT(dados!A4899,"00000000"),IF(E4984=2,TEXT(dados!A4899,"0000"),TEXT(dados!A4899,"#")))</f>
        <v>48044200</v>
      </c>
      <c r="D4984" t="str">
        <f>IF(dados!B4899=0,"",dados!B4899)</f>
        <v/>
      </c>
      <c r="E4984">
        <f>dados!C4899</f>
        <v>0</v>
      </c>
      <c r="F4984" t="str">
        <f>dados!D4899</f>
        <v>Papel kraft,branq.fibra proc.quim&gt;95%,150&lt;p&lt;=225g/m2</v>
      </c>
      <c r="G4984"/>
      <c r="H4984"/>
      <c r="I4984"/>
      <c r="J4984"/>
      <c r="K4984" s="13"/>
      <c r="L4984" s="13">
        <f>dados!I4899/100</f>
        <v>0.15130000000000002</v>
      </c>
      <c r="M4984" s="13">
        <f>dados!J4899/100</f>
        <v>0.22339999999999999</v>
      </c>
      <c r="N4984" s="13">
        <f>dados!K4899/100</f>
        <v>0.18</v>
      </c>
      <c r="O4984" s="13">
        <f>dados!L4899/100</f>
        <v>0</v>
      </c>
      <c r="P4984" s="12" t="str">
        <f>LEFT(Tabela2[[#This Row],[Código]],2)</f>
        <v>48</v>
      </c>
    </row>
    <row r="4985" spans="2:16" ht="15" customHeight="1" x14ac:dyDescent="0.25">
      <c r="B4985" s="31" t="str">
        <f>IF(Tabela2[[#This Row],[Tipo]] = 0,LOOKUP(Tabela2[[#This Row],[RESUMO]],Tabela3[Grupo],Tabela3[Meus produtos]),VLOOKUP(Tabela2[[#This Row],[Código]],Tabela4[[Código NBS/LC116]:[Meus serviços]],3,0))</f>
        <v>Não</v>
      </c>
      <c r="C4985" t="str">
        <f>IF(E4985=0,TEXT(dados!A4900,"00000000"),IF(E4985=2,TEXT(dados!A4900,"0000"),TEXT(dados!A4900,"#")))</f>
        <v>48044900</v>
      </c>
      <c r="D4985" t="str">
        <f>IF(dados!B4900=0,"",dados!B4900)</f>
        <v/>
      </c>
      <c r="E4985">
        <f>dados!C4900</f>
        <v>0</v>
      </c>
      <c r="F4985" t="str">
        <f>dados!D4900</f>
        <v>Outs.papeis/cartoes kraft,150&lt;p&lt;225g/m2,em rolos/folhas</v>
      </c>
      <c r="G4985"/>
      <c r="H4985"/>
      <c r="I4985"/>
      <c r="J4985"/>
      <c r="K4985" s="13"/>
      <c r="L4985" s="13">
        <f>dados!I4900/100</f>
        <v>0.15130000000000002</v>
      </c>
      <c r="M4985" s="13">
        <f>dados!J4900/100</f>
        <v>0.22339999999999999</v>
      </c>
      <c r="N4985" s="13">
        <f>dados!K4900/100</f>
        <v>0.18</v>
      </c>
      <c r="O4985" s="13">
        <f>dados!L4900/100</f>
        <v>0</v>
      </c>
      <c r="P4985" s="12" t="str">
        <f>LEFT(Tabela2[[#This Row],[Código]],2)</f>
        <v>48</v>
      </c>
    </row>
    <row r="4986" spans="2:16" ht="15" customHeight="1" x14ac:dyDescent="0.25">
      <c r="B4986" s="31" t="str">
        <f>IF(Tabela2[[#This Row],[Tipo]] = 0,LOOKUP(Tabela2[[#This Row],[RESUMO]],Tabela3[Grupo],Tabela3[Meus produtos]),VLOOKUP(Tabela2[[#This Row],[Código]],Tabela4[[Código NBS/LC116]:[Meus serviços]],3,0))</f>
        <v>Não</v>
      </c>
      <c r="C4986" t="str">
        <f>IF(E4986=0,TEXT(dados!A4901,"00000000"),IF(E4986=2,TEXT(dados!A4901,"0000"),TEXT(dados!A4901,"#")))</f>
        <v>48045100</v>
      </c>
      <c r="D4986" t="str">
        <f>IF(dados!B4901=0,"",dados!B4901)</f>
        <v/>
      </c>
      <c r="E4986">
        <f>dados!C4901</f>
        <v>0</v>
      </c>
      <c r="F4986" t="str">
        <f>dados!D4901</f>
        <v>Papel e cartao kraft,crus,p&gt;=225g/m2,em rolos ou folhas</v>
      </c>
      <c r="G4986"/>
      <c r="H4986"/>
      <c r="I4986"/>
      <c r="J4986"/>
      <c r="K4986" s="13"/>
      <c r="L4986" s="13">
        <f>dados!I4901/100</f>
        <v>0.15130000000000002</v>
      </c>
      <c r="M4986" s="13">
        <f>dados!J4901/100</f>
        <v>0.22339999999999999</v>
      </c>
      <c r="N4986" s="13">
        <f>dados!K4901/100</f>
        <v>0.18</v>
      </c>
      <c r="O4986" s="13">
        <f>dados!L4901/100</f>
        <v>0</v>
      </c>
      <c r="P4986" s="12" t="str">
        <f>LEFT(Tabela2[[#This Row],[Código]],2)</f>
        <v>48</v>
      </c>
    </row>
    <row r="4987" spans="2:16" ht="15" customHeight="1" x14ac:dyDescent="0.25">
      <c r="B4987" s="31" t="str">
        <f>IF(Tabela2[[#This Row],[Tipo]] = 0,LOOKUP(Tabela2[[#This Row],[RESUMO]],Tabela3[Grupo],Tabela3[Meus produtos]),VLOOKUP(Tabela2[[#This Row],[Código]],Tabela4[[Código NBS/LC116]:[Meus serviços]],3,0))</f>
        <v>Não</v>
      </c>
      <c r="C4987" t="str">
        <f>IF(E4987=0,TEXT(dados!A4902,"00000000"),IF(E4987=2,TEXT(dados!A4902,"0000"),TEXT(dados!A4902,"#")))</f>
        <v>48045200</v>
      </c>
      <c r="D4987" t="str">
        <f>IF(dados!B4902=0,"",dados!B4902)</f>
        <v/>
      </c>
      <c r="E4987">
        <f>dados!C4902</f>
        <v>0</v>
      </c>
      <c r="F4987" t="str">
        <f>dados!D4902</f>
        <v>Papel/cartao kraft,branq.fibra proc.quim&gt;95%,p&gt;=225g/m2</v>
      </c>
      <c r="G4987"/>
      <c r="H4987"/>
      <c r="I4987"/>
      <c r="J4987"/>
      <c r="K4987" s="13"/>
      <c r="L4987" s="13">
        <f>dados!I4902/100</f>
        <v>0.15130000000000002</v>
      </c>
      <c r="M4987" s="13">
        <f>dados!J4902/100</f>
        <v>0.22339999999999999</v>
      </c>
      <c r="N4987" s="13">
        <f>dados!K4902/100</f>
        <v>0.18</v>
      </c>
      <c r="O4987" s="13">
        <f>dados!L4902/100</f>
        <v>0</v>
      </c>
      <c r="P4987" s="12" t="str">
        <f>LEFT(Tabela2[[#This Row],[Código]],2)</f>
        <v>48</v>
      </c>
    </row>
    <row r="4988" spans="2:16" ht="15" customHeight="1" x14ac:dyDescent="0.25">
      <c r="B4988" s="31" t="str">
        <f>IF(Tabela2[[#This Row],[Tipo]] = 0,LOOKUP(Tabela2[[#This Row],[RESUMO]],Tabela3[Grupo],Tabela3[Meus produtos]),VLOOKUP(Tabela2[[#This Row],[Código]],Tabela4[[Código NBS/LC116]:[Meus serviços]],3,0))</f>
        <v>Não</v>
      </c>
      <c r="C4988" t="str">
        <f>IF(E4988=0,TEXT(dados!A4903,"00000000"),IF(E4988=2,TEXT(dados!A4903,"0000"),TEXT(dados!A4903,"#")))</f>
        <v>48045910</v>
      </c>
      <c r="D4988" t="str">
        <f>IF(dados!B4903=0,"",dados!B4903)</f>
        <v/>
      </c>
      <c r="E4988">
        <f>dados!C4903</f>
        <v>0</v>
      </c>
      <c r="F4988" t="str">
        <f>dados!D4903</f>
        <v>Semibranqueados, com um conteudo de 100%, em peso, de fibras de madeira obtidas por processo quimico</v>
      </c>
      <c r="G4988"/>
      <c r="H4988"/>
      <c r="I4988"/>
      <c r="J4988"/>
      <c r="K4988" s="13"/>
      <c r="L4988" s="13">
        <f>dados!I4903/100</f>
        <v>0.15130000000000002</v>
      </c>
      <c r="M4988" s="13">
        <f>dados!J4903/100</f>
        <v>0.17129999999999998</v>
      </c>
      <c r="N4988" s="13">
        <f>dados!K4903/100</f>
        <v>0.18</v>
      </c>
      <c r="O4988" s="13">
        <f>dados!L4903/100</f>
        <v>0</v>
      </c>
      <c r="P4988" s="12" t="str">
        <f>LEFT(Tabela2[[#This Row],[Código]],2)</f>
        <v>48</v>
      </c>
    </row>
    <row r="4989" spans="2:16" ht="15" customHeight="1" x14ac:dyDescent="0.25">
      <c r="B4989" s="31" t="str">
        <f>IF(Tabela2[[#This Row],[Tipo]] = 0,LOOKUP(Tabela2[[#This Row],[RESUMO]],Tabela3[Grupo],Tabela3[Meus produtos]),VLOOKUP(Tabela2[[#This Row],[Código]],Tabela4[[Código NBS/LC116]:[Meus serviços]],3,0))</f>
        <v>Não</v>
      </c>
      <c r="C4989" t="str">
        <f>IF(E4989=0,TEXT(dados!A4904,"00000000"),IF(E4989=2,TEXT(dados!A4904,"0000"),TEXT(dados!A4904,"#")))</f>
        <v>48045990</v>
      </c>
      <c r="D4989" t="str">
        <f>IF(dados!B4904=0,"",dados!B4904)</f>
        <v/>
      </c>
      <c r="E4989">
        <f>dados!C4904</f>
        <v>0</v>
      </c>
      <c r="F4989" t="str">
        <f>dados!D4904</f>
        <v>Outros papeis/cartoes kraft,p&gt;=225g/m2,em rolos ou folh</v>
      </c>
      <c r="G4989"/>
      <c r="H4989"/>
      <c r="I4989"/>
      <c r="J4989"/>
      <c r="K4989" s="13"/>
      <c r="L4989" s="13">
        <f>dados!I4904/100</f>
        <v>0.15130000000000002</v>
      </c>
      <c r="M4989" s="13">
        <f>dados!J4904/100</f>
        <v>0.22339999999999999</v>
      </c>
      <c r="N4989" s="13">
        <f>dados!K4904/100</f>
        <v>0.18</v>
      </c>
      <c r="O4989" s="13">
        <f>dados!L4904/100</f>
        <v>0</v>
      </c>
      <c r="P4989" s="12" t="str">
        <f>LEFT(Tabela2[[#This Row],[Código]],2)</f>
        <v>48</v>
      </c>
    </row>
    <row r="4990" spans="2:16" ht="15" customHeight="1" x14ac:dyDescent="0.25">
      <c r="B4990" s="31" t="str">
        <f>IF(Tabela2[[#This Row],[Tipo]] = 0,LOOKUP(Tabela2[[#This Row],[RESUMO]],Tabela3[Grupo],Tabela3[Meus produtos]),VLOOKUP(Tabela2[[#This Row],[Código]],Tabela4[[Código NBS/LC116]:[Meus serviços]],3,0))</f>
        <v>Não</v>
      </c>
      <c r="C4990" t="str">
        <f>IF(E4990=0,TEXT(dados!A4905,"00000000"),IF(E4990=2,TEXT(dados!A4905,"0000"),TEXT(dados!A4905,"#")))</f>
        <v>48051100</v>
      </c>
      <c r="D4990" t="str">
        <f>IF(dados!B4905=0,"",dados!B4905)</f>
        <v/>
      </c>
      <c r="E4990">
        <f>dados!C4905</f>
        <v>0</v>
      </c>
      <c r="F4990" t="str">
        <f>dados!D4905</f>
        <v>Papel semiquimico p/ondular,nao revestido,em rolos/fls.</v>
      </c>
      <c r="G4990"/>
      <c r="H4990"/>
      <c r="I4990"/>
      <c r="J4990"/>
      <c r="K4990" s="13"/>
      <c r="L4990" s="13">
        <f>dados!I4905/100</f>
        <v>0.15130000000000002</v>
      </c>
      <c r="M4990" s="13">
        <f>dados!J4905/100</f>
        <v>0.22339999999999999</v>
      </c>
      <c r="N4990" s="13">
        <f>dados!K4905/100</f>
        <v>0.18</v>
      </c>
      <c r="O4990" s="13">
        <f>dados!L4905/100</f>
        <v>0</v>
      </c>
      <c r="P4990" s="12" t="str">
        <f>LEFT(Tabela2[[#This Row],[Código]],2)</f>
        <v>48</v>
      </c>
    </row>
    <row r="4991" spans="2:16" ht="15" customHeight="1" x14ac:dyDescent="0.25">
      <c r="B4991" s="31" t="str">
        <f>IF(Tabela2[[#This Row],[Tipo]] = 0,LOOKUP(Tabela2[[#This Row],[RESUMO]],Tabela3[Grupo],Tabela3[Meus produtos]),VLOOKUP(Tabela2[[#This Row],[Código]],Tabela4[[Código NBS/LC116]:[Meus serviços]],3,0))</f>
        <v>Não</v>
      </c>
      <c r="C4991" t="str">
        <f>IF(E4991=0,TEXT(dados!A4906,"00000000"),IF(E4991=2,TEXT(dados!A4906,"0000"),TEXT(dados!A4906,"#")))</f>
        <v>48051200</v>
      </c>
      <c r="D4991" t="str">
        <f>IF(dados!B4906=0,"",dados!B4906)</f>
        <v/>
      </c>
      <c r="E4991">
        <f>dados!C4906</f>
        <v>0</v>
      </c>
      <c r="F4991" t="str">
        <f>dados!D4906</f>
        <v>Papel palha p/ondular,nao revestido,em rolos/fls.</v>
      </c>
      <c r="G4991"/>
      <c r="H4991"/>
      <c r="I4991"/>
      <c r="J4991"/>
      <c r="K4991" s="13"/>
      <c r="L4991" s="13">
        <f>dados!I4906/100</f>
        <v>0.15130000000000002</v>
      </c>
      <c r="M4991" s="13">
        <f>dados!J4906/100</f>
        <v>0.22339999999999999</v>
      </c>
      <c r="N4991" s="13">
        <f>dados!K4906/100</f>
        <v>0.18</v>
      </c>
      <c r="O4991" s="13">
        <f>dados!L4906/100</f>
        <v>0</v>
      </c>
      <c r="P4991" s="12" t="str">
        <f>LEFT(Tabela2[[#This Row],[Código]],2)</f>
        <v>48</v>
      </c>
    </row>
    <row r="4992" spans="2:16" ht="15" customHeight="1" x14ac:dyDescent="0.25">
      <c r="B4992" s="31" t="str">
        <f>IF(Tabela2[[#This Row],[Tipo]] = 0,LOOKUP(Tabela2[[#This Row],[RESUMO]],Tabela3[Grupo],Tabela3[Meus produtos]),VLOOKUP(Tabela2[[#This Row],[Código]],Tabela4[[Código NBS/LC116]:[Meus serviços]],3,0))</f>
        <v>Não</v>
      </c>
      <c r="C4992" t="str">
        <f>IF(E4992=0,TEXT(dados!A4907,"00000000"),IF(E4992=2,TEXT(dados!A4907,"0000"),TEXT(dados!A4907,"#")))</f>
        <v>48051900</v>
      </c>
      <c r="D4992" t="str">
        <f>IF(dados!B4907=0,"",dados!B4907)</f>
        <v/>
      </c>
      <c r="E4992">
        <f>dados!C4907</f>
        <v>0</v>
      </c>
      <c r="F4992" t="str">
        <f>dados!D4907</f>
        <v>Outs papel semiquimico p/ondular,nao revestido</v>
      </c>
      <c r="G4992"/>
      <c r="H4992"/>
      <c r="I4992"/>
      <c r="J4992"/>
      <c r="K4992" s="13"/>
      <c r="L4992" s="13">
        <f>dados!I4907/100</f>
        <v>0.15130000000000002</v>
      </c>
      <c r="M4992" s="13">
        <f>dados!J4907/100</f>
        <v>0.22339999999999999</v>
      </c>
      <c r="N4992" s="13">
        <f>dados!K4907/100</f>
        <v>0.18</v>
      </c>
      <c r="O4992" s="13">
        <f>dados!L4907/100</f>
        <v>0</v>
      </c>
      <c r="P4992" s="12" t="str">
        <f>LEFT(Tabela2[[#This Row],[Código]],2)</f>
        <v>48</v>
      </c>
    </row>
    <row r="4993" spans="2:16" ht="15" customHeight="1" x14ac:dyDescent="0.25">
      <c r="B4993" s="31" t="str">
        <f>IF(Tabela2[[#This Row],[Tipo]] = 0,LOOKUP(Tabela2[[#This Row],[RESUMO]],Tabela3[Grupo],Tabela3[Meus produtos]),VLOOKUP(Tabela2[[#This Row],[Código]],Tabela4[[Código NBS/LC116]:[Meus serviços]],3,0))</f>
        <v>Não</v>
      </c>
      <c r="C4993" t="str">
        <f>IF(E4993=0,TEXT(dados!A4908,"00000000"),IF(E4993=2,TEXT(dados!A4908,"0000"),TEXT(dados!A4908,"#")))</f>
        <v>48052400</v>
      </c>
      <c r="D4993" t="str">
        <f>IF(dados!B4908=0,"",dados!B4908)</f>
        <v/>
      </c>
      <c r="E4993">
        <f>dados!C4908</f>
        <v>0</v>
      </c>
      <c r="F4993" t="str">
        <f>dados!D4908</f>
        <v>Papel e cartao testliner,peso&lt;150g/m2</v>
      </c>
      <c r="G4993"/>
      <c r="H4993"/>
      <c r="I4993"/>
      <c r="J4993"/>
      <c r="K4993" s="13"/>
      <c r="L4993" s="13">
        <f>dados!I4908/100</f>
        <v>0.15130000000000002</v>
      </c>
      <c r="M4993" s="13">
        <f>dados!J4908/100</f>
        <v>0.22339999999999999</v>
      </c>
      <c r="N4993" s="13">
        <f>dados!K4908/100</f>
        <v>0.18</v>
      </c>
      <c r="O4993" s="13">
        <f>dados!L4908/100</f>
        <v>0</v>
      </c>
      <c r="P4993" s="12" t="str">
        <f>LEFT(Tabela2[[#This Row],[Código]],2)</f>
        <v>48</v>
      </c>
    </row>
    <row r="4994" spans="2:16" ht="15" customHeight="1" x14ac:dyDescent="0.25">
      <c r="B4994" s="31" t="str">
        <f>IF(Tabela2[[#This Row],[Tipo]] = 0,LOOKUP(Tabela2[[#This Row],[RESUMO]],Tabela3[Grupo],Tabela3[Meus produtos]),VLOOKUP(Tabela2[[#This Row],[Código]],Tabela4[[Código NBS/LC116]:[Meus serviços]],3,0))</f>
        <v>Não</v>
      </c>
      <c r="C4994" t="str">
        <f>IF(E4994=0,TEXT(dados!A4909,"00000000"),IF(E4994=2,TEXT(dados!A4909,"0000"),TEXT(dados!A4909,"#")))</f>
        <v>48052500</v>
      </c>
      <c r="D4994" t="str">
        <f>IF(dados!B4909=0,"",dados!B4909)</f>
        <v/>
      </c>
      <c r="E4994">
        <f>dados!C4909</f>
        <v>0</v>
      </c>
      <c r="F4994" t="str">
        <f>dados!D4909</f>
        <v>Papel e cartao testliner,peso&gt;150g/m2</v>
      </c>
      <c r="G4994"/>
      <c r="H4994"/>
      <c r="I4994"/>
      <c r="J4994"/>
      <c r="K4994" s="13"/>
      <c r="L4994" s="13">
        <f>dados!I4909/100</f>
        <v>0.15130000000000002</v>
      </c>
      <c r="M4994" s="13">
        <f>dados!J4909/100</f>
        <v>0.22339999999999999</v>
      </c>
      <c r="N4994" s="13">
        <f>dados!K4909/100</f>
        <v>0.18</v>
      </c>
      <c r="O4994" s="13">
        <f>dados!L4909/100</f>
        <v>0</v>
      </c>
      <c r="P4994" s="12" t="str">
        <f>LEFT(Tabela2[[#This Row],[Código]],2)</f>
        <v>48</v>
      </c>
    </row>
    <row r="4995" spans="2:16" ht="15" customHeight="1" x14ac:dyDescent="0.25">
      <c r="B4995" s="31" t="str">
        <f>IF(Tabela2[[#This Row],[Tipo]] = 0,LOOKUP(Tabela2[[#This Row],[RESUMO]],Tabela3[Grupo],Tabela3[Meus produtos]),VLOOKUP(Tabela2[[#This Row],[Código]],Tabela4[[Código NBS/LC116]:[Meus serviços]],3,0))</f>
        <v>Não</v>
      </c>
      <c r="C4995" t="str">
        <f>IF(E4995=0,TEXT(dados!A4910,"00000000"),IF(E4995=2,TEXT(dados!A4910,"0000"),TEXT(dados!A4910,"#")))</f>
        <v>48053000</v>
      </c>
      <c r="D4995" t="str">
        <f>IF(dados!B4910=0,"",dados!B4910)</f>
        <v/>
      </c>
      <c r="E4995">
        <f>dados!C4910</f>
        <v>0</v>
      </c>
      <c r="F4995" t="str">
        <f>dados!D4910</f>
        <v>Papel sulfito p/embalagem,n/revestido,em rolos/folhas</v>
      </c>
      <c r="G4995"/>
      <c r="H4995"/>
      <c r="I4995"/>
      <c r="J4995"/>
      <c r="K4995" s="13"/>
      <c r="L4995" s="13">
        <f>dados!I4910/100</f>
        <v>0.15130000000000002</v>
      </c>
      <c r="M4995" s="13">
        <f>dados!J4910/100</f>
        <v>0.22339999999999999</v>
      </c>
      <c r="N4995" s="13">
        <f>dados!K4910/100</f>
        <v>0.18</v>
      </c>
      <c r="O4995" s="13">
        <f>dados!L4910/100</f>
        <v>0</v>
      </c>
      <c r="P4995" s="12" t="str">
        <f>LEFT(Tabela2[[#This Row],[Código]],2)</f>
        <v>48</v>
      </c>
    </row>
    <row r="4996" spans="2:16" ht="15" customHeight="1" x14ac:dyDescent="0.25">
      <c r="B4996" s="31" t="str">
        <f>IF(Tabela2[[#This Row],[Tipo]] = 0,LOOKUP(Tabela2[[#This Row],[RESUMO]],Tabela3[Grupo],Tabela3[Meus produtos]),VLOOKUP(Tabela2[[#This Row],[Código]],Tabela4[[Código NBS/LC116]:[Meus serviços]],3,0))</f>
        <v>Não</v>
      </c>
      <c r="C4996" t="str">
        <f>IF(E4996=0,TEXT(dados!A4911,"00000000"),IF(E4996=2,TEXT(dados!A4911,"0000"),TEXT(dados!A4911,"#")))</f>
        <v>48054010</v>
      </c>
      <c r="D4996" t="str">
        <f>IF(dados!B4911=0,"",dados!B4911)</f>
        <v/>
      </c>
      <c r="E4996">
        <f>dados!C4911</f>
        <v>0</v>
      </c>
      <c r="F4996" t="str">
        <f>dados!D4911</f>
        <v>Papel-filtro e cartao-filtro,n/revestidos,em rolos/fls., peso&gt; 15g/m2</v>
      </c>
      <c r="G4996"/>
      <c r="H4996"/>
      <c r="I4996"/>
      <c r="J4996"/>
      <c r="K4996" s="13"/>
      <c r="L4996" s="13">
        <f>dados!I4911/100</f>
        <v>0.15130000000000002</v>
      </c>
      <c r="M4996" s="13">
        <f>dados!J4911/100</f>
        <v>0.17129999999999998</v>
      </c>
      <c r="N4996" s="13">
        <f>dados!K4911/100</f>
        <v>0.18</v>
      </c>
      <c r="O4996" s="13">
        <f>dados!L4911/100</f>
        <v>0</v>
      </c>
      <c r="P4996" s="12" t="str">
        <f>LEFT(Tabela2[[#This Row],[Código]],2)</f>
        <v>48</v>
      </c>
    </row>
    <row r="4997" spans="2:16" ht="15" customHeight="1" x14ac:dyDescent="0.25">
      <c r="B4997" s="31" t="str">
        <f>IF(Tabela2[[#This Row],[Tipo]] = 0,LOOKUP(Tabela2[[#This Row],[RESUMO]],Tabela3[Grupo],Tabela3[Meus produtos]),VLOOKUP(Tabela2[[#This Row],[Código]],Tabela4[[Código NBS/LC116]:[Meus serviços]],3,0))</f>
        <v>Não</v>
      </c>
      <c r="C4997" t="str">
        <f>IF(E4997=0,TEXT(dados!A4912,"00000000"),IF(E4997=2,TEXT(dados!A4912,"0000"),TEXT(dados!A4912,"#")))</f>
        <v>48054090</v>
      </c>
      <c r="D4997" t="str">
        <f>IF(dados!B4912=0,"",dados!B4912)</f>
        <v/>
      </c>
      <c r="E4997">
        <f>dados!C4912</f>
        <v>0</v>
      </c>
      <c r="F4997" t="str">
        <f>dados!D4912</f>
        <v>Outs papel-filtro e cartao-filtro,n/revestidos,em rolos/fls.</v>
      </c>
      <c r="G4997"/>
      <c r="H4997"/>
      <c r="I4997"/>
      <c r="J4997"/>
      <c r="K4997" s="13"/>
      <c r="L4997" s="13">
        <f>dados!I4912/100</f>
        <v>0.15130000000000002</v>
      </c>
      <c r="M4997" s="13">
        <f>dados!J4912/100</f>
        <v>0.22339999999999999</v>
      </c>
      <c r="N4997" s="13">
        <f>dados!K4912/100</f>
        <v>0.18</v>
      </c>
      <c r="O4997" s="13">
        <f>dados!L4912/100</f>
        <v>0</v>
      </c>
      <c r="P4997" s="12" t="str">
        <f>LEFT(Tabela2[[#This Row],[Código]],2)</f>
        <v>48</v>
      </c>
    </row>
    <row r="4998" spans="2:16" ht="15" customHeight="1" x14ac:dyDescent="0.25">
      <c r="B4998" s="31" t="str">
        <f>IF(Tabela2[[#This Row],[Tipo]] = 0,LOOKUP(Tabela2[[#This Row],[RESUMO]],Tabela3[Grupo],Tabela3[Meus produtos]),VLOOKUP(Tabela2[[#This Row],[Código]],Tabela4[[Código NBS/LC116]:[Meus serviços]],3,0))</f>
        <v>Não</v>
      </c>
      <c r="C4998" t="str">
        <f>IF(E4998=0,TEXT(dados!A4913,"00000000"),IF(E4998=2,TEXT(dados!A4913,"0000"),TEXT(dados!A4913,"#")))</f>
        <v>48055000</v>
      </c>
      <c r="D4998" t="str">
        <f>IF(dados!B4913=0,"",dados!B4913)</f>
        <v/>
      </c>
      <c r="E4998">
        <f>dados!C4913</f>
        <v>0</v>
      </c>
      <c r="F4998" t="str">
        <f>dados!D4913</f>
        <v>Papel-feltro,cartao-feltro e papel/cartao lanosos,etc.</v>
      </c>
      <c r="G4998"/>
      <c r="H4998"/>
      <c r="I4998"/>
      <c r="J4998"/>
      <c r="K4998" s="13"/>
      <c r="L4998" s="13">
        <f>dados!I4913/100</f>
        <v>0.15130000000000002</v>
      </c>
      <c r="M4998" s="13">
        <f>dados!J4913/100</f>
        <v>0.22339999999999999</v>
      </c>
      <c r="N4998" s="13">
        <f>dados!K4913/100</f>
        <v>0.18</v>
      </c>
      <c r="O4998" s="13">
        <f>dados!L4913/100</f>
        <v>0</v>
      </c>
      <c r="P4998" s="12" t="str">
        <f>LEFT(Tabela2[[#This Row],[Código]],2)</f>
        <v>48</v>
      </c>
    </row>
    <row r="4999" spans="2:16" ht="15" customHeight="1" x14ac:dyDescent="0.25">
      <c r="B4999" s="31" t="str">
        <f>IF(Tabela2[[#This Row],[Tipo]] = 0,LOOKUP(Tabela2[[#This Row],[RESUMO]],Tabela3[Grupo],Tabela3[Meus produtos]),VLOOKUP(Tabela2[[#This Row],[Código]],Tabela4[[Código NBS/LC116]:[Meus serviços]],3,0))</f>
        <v>Não</v>
      </c>
      <c r="C4999" t="str">
        <f>IF(E4999=0,TEXT(dados!A4914,"00000000"),IF(E4999=2,TEXT(dados!A4914,"0000"),TEXT(dados!A4914,"#")))</f>
        <v>48059100</v>
      </c>
      <c r="D4999" t="str">
        <f>IF(dados!B4914=0,"",dados!B4914)</f>
        <v/>
      </c>
      <c r="E4999">
        <f>dados!C4914</f>
        <v>0</v>
      </c>
      <c r="F4999" t="str">
        <f>dados!D4914</f>
        <v>Outs papeis e cartoes n/revestidos,peso&lt;150g/m2</v>
      </c>
      <c r="G4999"/>
      <c r="H4999"/>
      <c r="I4999"/>
      <c r="J4999"/>
      <c r="K4999" s="13"/>
      <c r="L4999" s="13">
        <f>dados!I4914/100</f>
        <v>0.15130000000000002</v>
      </c>
      <c r="M4999" s="13">
        <f>dados!J4914/100</f>
        <v>0.22339999999999999</v>
      </c>
      <c r="N4999" s="13">
        <f>dados!K4914/100</f>
        <v>0.18</v>
      </c>
      <c r="O4999" s="13">
        <f>dados!L4914/100</f>
        <v>0</v>
      </c>
      <c r="P4999" s="12" t="str">
        <f>LEFT(Tabela2[[#This Row],[Código]],2)</f>
        <v>48</v>
      </c>
    </row>
    <row r="5000" spans="2:16" ht="15" customHeight="1" x14ac:dyDescent="0.25">
      <c r="B5000" s="31" t="str">
        <f>IF(Tabela2[[#This Row],[Tipo]] = 0,LOOKUP(Tabela2[[#This Row],[RESUMO]],Tabela3[Grupo],Tabela3[Meus produtos]),VLOOKUP(Tabela2[[#This Row],[Código]],Tabela4[[Código NBS/LC116]:[Meus serviços]],3,0))</f>
        <v>Não</v>
      </c>
      <c r="C5000" t="str">
        <f>IF(E5000=0,TEXT(dados!A4915,"00000000"),IF(E5000=2,TEXT(dados!A4915,"0000"),TEXT(dados!A4915,"#")))</f>
        <v>48059210</v>
      </c>
      <c r="D5000" t="str">
        <f>IF(dados!B4915=0,"",dados!B4915)</f>
        <v/>
      </c>
      <c r="E5000">
        <f>dados!C4915</f>
        <v>0</v>
      </c>
      <c r="F5000" t="str">
        <f>dados!D4915</f>
        <v>Outs papeis e cartoes n/revestidos,peso&gt;150g/m2, c/fibra devidro</v>
      </c>
      <c r="G5000"/>
      <c r="H5000"/>
      <c r="I5000"/>
      <c r="J5000"/>
      <c r="K5000" s="13"/>
      <c r="L5000" s="13">
        <f>dados!I4915/100</f>
        <v>0.15130000000000002</v>
      </c>
      <c r="M5000" s="13">
        <f>dados!J4915/100</f>
        <v>0.22339999999999999</v>
      </c>
      <c r="N5000" s="13">
        <f>dados!K4915/100</f>
        <v>0.18</v>
      </c>
      <c r="O5000" s="13">
        <f>dados!L4915/100</f>
        <v>0</v>
      </c>
      <c r="P5000" s="12" t="str">
        <f>LEFT(Tabela2[[#This Row],[Código]],2)</f>
        <v>48</v>
      </c>
    </row>
    <row r="5001" spans="2:16" ht="15" customHeight="1" x14ac:dyDescent="0.25">
      <c r="B5001" s="31" t="str">
        <f>IF(Tabela2[[#This Row],[Tipo]] = 0,LOOKUP(Tabela2[[#This Row],[RESUMO]],Tabela3[Grupo],Tabela3[Meus produtos]),VLOOKUP(Tabela2[[#This Row],[Código]],Tabela4[[Código NBS/LC116]:[Meus serviços]],3,0))</f>
        <v>Não</v>
      </c>
      <c r="C5001" t="str">
        <f>IF(E5001=0,TEXT(dados!A4916,"00000000"),IF(E5001=2,TEXT(dados!A4916,"0000"),TEXT(dados!A4916,"#")))</f>
        <v>48059290</v>
      </c>
      <c r="D5001" t="str">
        <f>IF(dados!B4916=0,"",dados!B4916)</f>
        <v/>
      </c>
      <c r="E5001">
        <f>dados!C4916</f>
        <v>0</v>
      </c>
      <c r="F5001" t="str">
        <f>dados!D4916</f>
        <v>Outs papeis e cartoes n/revestidos,peso&gt;150g/m2</v>
      </c>
      <c r="G5001"/>
      <c r="H5001"/>
      <c r="I5001"/>
      <c r="J5001"/>
      <c r="K5001" s="13"/>
      <c r="L5001" s="13">
        <f>dados!I4916/100</f>
        <v>0.15130000000000002</v>
      </c>
      <c r="M5001" s="13">
        <f>dados!J4916/100</f>
        <v>0.22339999999999999</v>
      </c>
      <c r="N5001" s="13">
        <f>dados!K4916/100</f>
        <v>0.18</v>
      </c>
      <c r="O5001" s="13">
        <f>dados!L4916/100</f>
        <v>0</v>
      </c>
      <c r="P5001" s="12" t="str">
        <f>LEFT(Tabela2[[#This Row],[Código]],2)</f>
        <v>48</v>
      </c>
    </row>
    <row r="5002" spans="2:16" ht="15" customHeight="1" x14ac:dyDescent="0.25">
      <c r="B5002" s="31" t="str">
        <f>IF(Tabela2[[#This Row],[Tipo]] = 0,LOOKUP(Tabela2[[#This Row],[RESUMO]],Tabela3[Grupo],Tabela3[Meus produtos]),VLOOKUP(Tabela2[[#This Row],[Código]],Tabela4[[Código NBS/LC116]:[Meus serviços]],3,0))</f>
        <v>Não</v>
      </c>
      <c r="C5002" t="str">
        <f>IF(E5002=0,TEXT(dados!A4917,"00000000"),IF(E5002=2,TEXT(dados!A4917,"0000"),TEXT(dados!A4917,"#")))</f>
        <v>48059300</v>
      </c>
      <c r="D5002" t="str">
        <f>IF(dados!B4917=0,"",dados!B4917)</f>
        <v/>
      </c>
      <c r="E5002">
        <f>dados!C4917</f>
        <v>0</v>
      </c>
      <c r="F5002" t="str">
        <f>dados!D4917</f>
        <v>Outs papeis e cartoes n/revestidos,peso=&gt;225g/m2</v>
      </c>
      <c r="G5002"/>
      <c r="H5002"/>
      <c r="I5002"/>
      <c r="J5002"/>
      <c r="K5002" s="13"/>
      <c r="L5002" s="13">
        <f>dados!I4917/100</f>
        <v>0.15130000000000002</v>
      </c>
      <c r="M5002" s="13">
        <f>dados!J4917/100</f>
        <v>0.22339999999999999</v>
      </c>
      <c r="N5002" s="13">
        <f>dados!K4917/100</f>
        <v>0.18</v>
      </c>
      <c r="O5002" s="13">
        <f>dados!L4917/100</f>
        <v>0</v>
      </c>
      <c r="P5002" s="12" t="str">
        <f>LEFT(Tabela2[[#This Row],[Código]],2)</f>
        <v>48</v>
      </c>
    </row>
    <row r="5003" spans="2:16" ht="15" customHeight="1" x14ac:dyDescent="0.25">
      <c r="B5003" s="31" t="str">
        <f>IF(Tabela2[[#This Row],[Tipo]] = 0,LOOKUP(Tabela2[[#This Row],[RESUMO]],Tabela3[Grupo],Tabela3[Meus produtos]),VLOOKUP(Tabela2[[#This Row],[Código]],Tabela4[[Código NBS/LC116]:[Meus serviços]],3,0))</f>
        <v>Não</v>
      </c>
      <c r="C5003" t="str">
        <f>IF(E5003=0,TEXT(dados!A4918,"00000000"),IF(E5003=2,TEXT(dados!A4918,"0000"),TEXT(dados!A4918,"#")))</f>
        <v>48061000</v>
      </c>
      <c r="D5003" t="str">
        <f>IF(dados!B4918=0,"",dados!B4918)</f>
        <v/>
      </c>
      <c r="E5003">
        <f>dados!C4918</f>
        <v>0</v>
      </c>
      <c r="F5003" t="str">
        <f>dados!D4918</f>
        <v>Papel-pergaminho e cartao-pergaminho,em rolos ou folhas</v>
      </c>
      <c r="G5003"/>
      <c r="H5003"/>
      <c r="I5003"/>
      <c r="J5003"/>
      <c r="K5003" s="13"/>
      <c r="L5003" s="13">
        <f>dados!I4918/100</f>
        <v>0.15130000000000002</v>
      </c>
      <c r="M5003" s="13">
        <f>dados!J4918/100</f>
        <v>0.22339999999999999</v>
      </c>
      <c r="N5003" s="13">
        <f>dados!K4918/100</f>
        <v>0.18</v>
      </c>
      <c r="O5003" s="13">
        <f>dados!L4918/100</f>
        <v>0</v>
      </c>
      <c r="P5003" s="12" t="str">
        <f>LEFT(Tabela2[[#This Row],[Código]],2)</f>
        <v>48</v>
      </c>
    </row>
    <row r="5004" spans="2:16" ht="15" customHeight="1" x14ac:dyDescent="0.25">
      <c r="B5004" s="31" t="str">
        <f>IF(Tabela2[[#This Row],[Tipo]] = 0,LOOKUP(Tabela2[[#This Row],[RESUMO]],Tabela3[Grupo],Tabela3[Meus produtos]),VLOOKUP(Tabela2[[#This Row],[Código]],Tabela4[[Código NBS/LC116]:[Meus serviços]],3,0))</f>
        <v>Não</v>
      </c>
      <c r="C5004" t="str">
        <f>IF(E5004=0,TEXT(dados!A4919,"00000000"),IF(E5004=2,TEXT(dados!A4919,"0000"),TEXT(dados!A4919,"#")))</f>
        <v>48062000</v>
      </c>
      <c r="D5004" t="str">
        <f>IF(dados!B4919=0,"",dados!B4919)</f>
        <v/>
      </c>
      <c r="E5004">
        <f>dados!C4919</f>
        <v>0</v>
      </c>
      <c r="F5004" t="str">
        <f>dados!D4919</f>
        <v>Papel impermeavel a gorduras,em rolos ou em folhas</v>
      </c>
      <c r="G5004"/>
      <c r="H5004"/>
      <c r="I5004"/>
      <c r="J5004"/>
      <c r="K5004" s="13"/>
      <c r="L5004" s="13">
        <f>dados!I4919/100</f>
        <v>0.16600000000000001</v>
      </c>
      <c r="M5004" s="13">
        <f>dados!J4919/100</f>
        <v>0.28350000000000003</v>
      </c>
      <c r="N5004" s="13">
        <f>dados!K4919/100</f>
        <v>0.18</v>
      </c>
      <c r="O5004" s="13">
        <f>dados!L4919/100</f>
        <v>0</v>
      </c>
      <c r="P5004" s="12" t="str">
        <f>LEFT(Tabela2[[#This Row],[Código]],2)</f>
        <v>48</v>
      </c>
    </row>
    <row r="5005" spans="2:16" ht="15" customHeight="1" x14ac:dyDescent="0.25">
      <c r="B5005" s="31" t="str">
        <f>IF(Tabela2[[#This Row],[Tipo]] = 0,LOOKUP(Tabela2[[#This Row],[RESUMO]],Tabela3[Grupo],Tabela3[Meus produtos]),VLOOKUP(Tabela2[[#This Row],[Código]],Tabela4[[Código NBS/LC116]:[Meus serviços]],3,0))</f>
        <v>Não</v>
      </c>
      <c r="C5005" t="str">
        <f>IF(E5005=0,TEXT(dados!A4920,"00000000"),IF(E5005=2,TEXT(dados!A4920,"0000"),TEXT(dados!A4920,"#")))</f>
        <v>48063000</v>
      </c>
      <c r="D5005" t="str">
        <f>IF(dados!B4920=0,"",dados!B4920)</f>
        <v/>
      </c>
      <c r="E5005">
        <f>dados!C4920</f>
        <v>0</v>
      </c>
      <c r="F5005" t="str">
        <f>dados!D4920</f>
        <v>Papel vegetal,em rolos ou em folhas</v>
      </c>
      <c r="G5005"/>
      <c r="H5005"/>
      <c r="I5005"/>
      <c r="J5005"/>
      <c r="K5005" s="13"/>
      <c r="L5005" s="13">
        <f>dados!I4920/100</f>
        <v>0.15130000000000002</v>
      </c>
      <c r="M5005" s="13">
        <f>dados!J4920/100</f>
        <v>0.22339999999999999</v>
      </c>
      <c r="N5005" s="13">
        <f>dados!K4920/100</f>
        <v>0.18</v>
      </c>
      <c r="O5005" s="13">
        <f>dados!L4920/100</f>
        <v>0</v>
      </c>
      <c r="P5005" s="12" t="str">
        <f>LEFT(Tabela2[[#This Row],[Código]],2)</f>
        <v>48</v>
      </c>
    </row>
    <row r="5006" spans="2:16" ht="15" customHeight="1" x14ac:dyDescent="0.25">
      <c r="B5006" s="31" t="str">
        <f>IF(Tabela2[[#This Row],[Tipo]] = 0,LOOKUP(Tabela2[[#This Row],[RESUMO]],Tabela3[Grupo],Tabela3[Meus produtos]),VLOOKUP(Tabela2[[#This Row],[Código]],Tabela4[[Código NBS/LC116]:[Meus serviços]],3,0))</f>
        <v>Não</v>
      </c>
      <c r="C5006" t="str">
        <f>IF(E5006=0,TEXT(dados!A4921,"00000000"),IF(E5006=2,TEXT(dados!A4921,"0000"),TEXT(dados!A4921,"#")))</f>
        <v>48064000</v>
      </c>
      <c r="D5006" t="str">
        <f>IF(dados!B4921=0,"",dados!B4921)</f>
        <v/>
      </c>
      <c r="E5006">
        <f>dados!C4921</f>
        <v>0</v>
      </c>
      <c r="F5006" t="str">
        <f>dados!D4921</f>
        <v>Papel cristal/outs.papeis calandrados,etc.em rolos/fls.</v>
      </c>
      <c r="G5006"/>
      <c r="H5006"/>
      <c r="I5006"/>
      <c r="J5006"/>
      <c r="K5006" s="13"/>
      <c r="L5006" s="13">
        <f>dados!I4921/100</f>
        <v>0.15130000000000002</v>
      </c>
      <c r="M5006" s="13">
        <f>dados!J4921/100</f>
        <v>0.22339999999999999</v>
      </c>
      <c r="N5006" s="13">
        <f>dados!K4921/100</f>
        <v>0.18</v>
      </c>
      <c r="O5006" s="13">
        <f>dados!L4921/100</f>
        <v>0</v>
      </c>
      <c r="P5006" s="12" t="str">
        <f>LEFT(Tabela2[[#This Row],[Código]],2)</f>
        <v>48</v>
      </c>
    </row>
    <row r="5007" spans="2:16" ht="15" customHeight="1" x14ac:dyDescent="0.25">
      <c r="B5007" s="31" t="str">
        <f>IF(Tabela2[[#This Row],[Tipo]] = 0,LOOKUP(Tabela2[[#This Row],[RESUMO]],Tabela3[Grupo],Tabela3[Meus produtos]),VLOOKUP(Tabela2[[#This Row],[Código]],Tabela4[[Código NBS/LC116]:[Meus serviços]],3,0))</f>
        <v>Não</v>
      </c>
      <c r="C5007" t="str">
        <f>IF(E5007=0,TEXT(dados!A4922,"00000000"),IF(E5007=2,TEXT(dados!A4922,"0000"),TEXT(dados!A4922,"#")))</f>
        <v>48070000</v>
      </c>
      <c r="D5007" t="str">
        <f>IF(dados!B4922=0,"",dados!B4922)</f>
        <v/>
      </c>
      <c r="E5007">
        <f>dados!C4922</f>
        <v>0</v>
      </c>
      <c r="F5007" t="str">
        <f>dados!D4922</f>
        <v>Papel e cartao obtidos por colagem de folhas sobrepostas, nao revestidos na superficie nem impregnados, mesmo reforcados interiormente, em rolos ou em folhas</v>
      </c>
      <c r="G5007"/>
      <c r="H5007"/>
      <c r="I5007"/>
      <c r="J5007"/>
      <c r="K5007" s="13"/>
      <c r="L5007" s="13">
        <f>dados!I4922/100</f>
        <v>0.15130000000000002</v>
      </c>
      <c r="M5007" s="13">
        <f>dados!J4922/100</f>
        <v>0.22339999999999999</v>
      </c>
      <c r="N5007" s="13">
        <f>dados!K4922/100</f>
        <v>0.18</v>
      </c>
      <c r="O5007" s="13">
        <f>dados!L4922/100</f>
        <v>0</v>
      </c>
      <c r="P5007" s="12" t="str">
        <f>LEFT(Tabela2[[#This Row],[Código]],2)</f>
        <v>48</v>
      </c>
    </row>
    <row r="5008" spans="2:16" ht="15" customHeight="1" x14ac:dyDescent="0.25">
      <c r="B5008" s="31" t="str">
        <f>IF(Tabela2[[#This Row],[Tipo]] = 0,LOOKUP(Tabela2[[#This Row],[RESUMO]],Tabela3[Grupo],Tabela3[Meus produtos]),VLOOKUP(Tabela2[[#This Row],[Código]],Tabela4[[Código NBS/LC116]:[Meus serviços]],3,0))</f>
        <v>Não</v>
      </c>
      <c r="C5008" t="str">
        <f>IF(E5008=0,TEXT(dados!A4923,"00000000"),IF(E5008=2,TEXT(dados!A4923,"0000"),TEXT(dados!A4923,"#")))</f>
        <v>48081000</v>
      </c>
      <c r="D5008" t="str">
        <f>IF(dados!B4923=0,"",dados!B4923)</f>
        <v/>
      </c>
      <c r="E5008">
        <f>dados!C4923</f>
        <v>0</v>
      </c>
      <c r="F5008" t="str">
        <f>dados!D4923</f>
        <v>Papel e cartao ondulados,mesmo perfurados,em rolos/fls.</v>
      </c>
      <c r="G5008"/>
      <c r="H5008"/>
      <c r="I5008"/>
      <c r="J5008"/>
      <c r="K5008" s="13"/>
      <c r="L5008" s="13">
        <f>dados!I4923/100</f>
        <v>0.14279999999999998</v>
      </c>
      <c r="M5008" s="13">
        <f>dados!J4923/100</f>
        <v>0.18859999999999999</v>
      </c>
      <c r="N5008" s="13">
        <f>dados!K4923/100</f>
        <v>0.18</v>
      </c>
      <c r="O5008" s="13">
        <f>dados!L4923/100</f>
        <v>0</v>
      </c>
      <c r="P5008" s="12" t="str">
        <f>LEFT(Tabela2[[#This Row],[Código]],2)</f>
        <v>48</v>
      </c>
    </row>
    <row r="5009" spans="2:16" ht="15" customHeight="1" x14ac:dyDescent="0.25">
      <c r="B5009" s="31" t="str">
        <f>IF(Tabela2[[#This Row],[Tipo]] = 0,LOOKUP(Tabela2[[#This Row],[RESUMO]],Tabela3[Grupo],Tabela3[Meus produtos]),VLOOKUP(Tabela2[[#This Row],[Código]],Tabela4[[Código NBS/LC116]:[Meus serviços]],3,0))</f>
        <v>Não</v>
      </c>
      <c r="C5009" t="str">
        <f>IF(E5009=0,TEXT(dados!A4924,"00000000"),IF(E5009=2,TEXT(dados!A4924,"0000"),TEXT(dados!A4924,"#")))</f>
        <v>48084000</v>
      </c>
      <c r="D5009" t="str">
        <f>IF(dados!B4924=0,"",dados!B4924)</f>
        <v/>
      </c>
      <c r="E5009">
        <f>dados!C4924</f>
        <v>0</v>
      </c>
      <c r="F5009" t="str">
        <f>dados!D4924</f>
        <v>Papeis kraft,encrespados/plissados, etc. rolos/fls. mesmo gofrados, estampados ou perfurados</v>
      </c>
      <c r="G5009"/>
      <c r="H5009"/>
      <c r="I5009"/>
      <c r="J5009"/>
      <c r="K5009" s="13"/>
      <c r="L5009" s="13">
        <f>dados!I4924/100</f>
        <v>0.15130000000000002</v>
      </c>
      <c r="M5009" s="13">
        <f>dados!J4924/100</f>
        <v>0.22339999999999999</v>
      </c>
      <c r="N5009" s="13">
        <f>dados!K4924/100</f>
        <v>0.18</v>
      </c>
      <c r="O5009" s="13">
        <f>dados!L4924/100</f>
        <v>0</v>
      </c>
      <c r="P5009" s="12" t="str">
        <f>LEFT(Tabela2[[#This Row],[Código]],2)</f>
        <v>48</v>
      </c>
    </row>
    <row r="5010" spans="2:16" ht="15" customHeight="1" x14ac:dyDescent="0.25">
      <c r="B5010" s="31" t="str">
        <f>IF(Tabela2[[#This Row],[Tipo]] = 0,LOOKUP(Tabela2[[#This Row],[RESUMO]],Tabela3[Grupo],Tabela3[Meus produtos]),VLOOKUP(Tabela2[[#This Row],[Código]],Tabela4[[Código NBS/LC116]:[Meus serviços]],3,0))</f>
        <v>Não</v>
      </c>
      <c r="C5010" t="str">
        <f>IF(E5010=0,TEXT(dados!A4925,"00000000"),IF(E5010=2,TEXT(dados!A4925,"0000"),TEXT(dados!A4925,"#")))</f>
        <v>48089000</v>
      </c>
      <c r="D5010" t="str">
        <f>IF(dados!B4925=0,"",dados!B4925)</f>
        <v/>
      </c>
      <c r="E5010">
        <f>dados!C4925</f>
        <v>0</v>
      </c>
      <c r="F5010" t="str">
        <f>dados!D4925</f>
        <v>Outs.papeis/cartoes ondulados/ encrespados, etc. rolos/fls</v>
      </c>
      <c r="G5010"/>
      <c r="H5010"/>
      <c r="I5010"/>
      <c r="J5010"/>
      <c r="K5010" s="13"/>
      <c r="L5010" s="13">
        <f>dados!I4925/100</f>
        <v>0.15130000000000002</v>
      </c>
      <c r="M5010" s="13">
        <f>dados!J4925/100</f>
        <v>0.22339999999999999</v>
      </c>
      <c r="N5010" s="13">
        <f>dados!K4925/100</f>
        <v>0.18</v>
      </c>
      <c r="O5010" s="13">
        <f>dados!L4925/100</f>
        <v>0</v>
      </c>
      <c r="P5010" s="12" t="str">
        <f>LEFT(Tabela2[[#This Row],[Código]],2)</f>
        <v>48</v>
      </c>
    </row>
    <row r="5011" spans="2:16" ht="15" customHeight="1" x14ac:dyDescent="0.25">
      <c r="B5011" s="31" t="str">
        <f>IF(Tabela2[[#This Row],[Tipo]] = 0,LOOKUP(Tabela2[[#This Row],[RESUMO]],Tabela3[Grupo],Tabela3[Meus produtos]),VLOOKUP(Tabela2[[#This Row],[Código]],Tabela4[[Código NBS/LC116]:[Meus serviços]],3,0))</f>
        <v>Não</v>
      </c>
      <c r="C5011" t="str">
        <f>IF(E5011=0,TEXT(dados!A4926,"00000000"),IF(E5011=2,TEXT(dados!A4926,"0000"),TEXT(dados!A4926,"#")))</f>
        <v>48092000</v>
      </c>
      <c r="D5011" t="str">
        <f>IF(dados!B4926=0,"",dados!B4926)</f>
        <v/>
      </c>
      <c r="E5011">
        <f>dados!C4926</f>
        <v>0</v>
      </c>
      <c r="F5011" t="str">
        <f>dados!D4926</f>
        <v>Papel autocopiativo,em rolos ou em folhas</v>
      </c>
      <c r="G5011"/>
      <c r="H5011"/>
      <c r="I5011"/>
      <c r="J5011"/>
      <c r="K5011" s="13"/>
      <c r="L5011" s="13">
        <f>dados!I4926/100</f>
        <v>0.14460000000000001</v>
      </c>
      <c r="M5011" s="13">
        <f>dados!J4926/100</f>
        <v>0.20039999999999999</v>
      </c>
      <c r="N5011" s="13">
        <f>dados!K4926/100</f>
        <v>0.18</v>
      </c>
      <c r="O5011" s="13">
        <f>dados!L4926/100</f>
        <v>0</v>
      </c>
      <c r="P5011" s="12" t="str">
        <f>LEFT(Tabela2[[#This Row],[Código]],2)</f>
        <v>48</v>
      </c>
    </row>
    <row r="5012" spans="2:16" ht="15" customHeight="1" x14ac:dyDescent="0.25">
      <c r="B5012" s="31" t="str">
        <f>IF(Tabela2[[#This Row],[Tipo]] = 0,LOOKUP(Tabela2[[#This Row],[RESUMO]],Tabela3[Grupo],Tabela3[Meus produtos]),VLOOKUP(Tabela2[[#This Row],[Código]],Tabela4[[Código NBS/LC116]:[Meus serviços]],3,0))</f>
        <v>Não</v>
      </c>
      <c r="C5012" t="str">
        <f>IF(E5012=0,TEXT(dados!A4927,"00000000"),IF(E5012=2,TEXT(dados!A4927,"0000"),TEXT(dados!A4927,"#")))</f>
        <v>48099000</v>
      </c>
      <c r="D5012" t="str">
        <f>IF(dados!B4927=0,"",dados!B4927)</f>
        <v/>
      </c>
      <c r="E5012">
        <f>dados!C4927</f>
        <v>0</v>
      </c>
      <c r="F5012" t="str">
        <f>dados!D4927</f>
        <v>Papel-carbono e outros papeis para copia ou duplicacao (incluidos os papeis, revestidos ou impregnados, para estenceis ou para chapas ofsete), mesmo impressos, em rolos ou em folhas</v>
      </c>
      <c r="G5012"/>
      <c r="H5012"/>
      <c r="I5012"/>
      <c r="J5012"/>
      <c r="K5012" s="13"/>
      <c r="L5012" s="13">
        <f>dados!I4927/100</f>
        <v>0.14460000000000001</v>
      </c>
      <c r="M5012" s="13">
        <f>dados!J4927/100</f>
        <v>0.20039999999999999</v>
      </c>
      <c r="N5012" s="13">
        <f>dados!K4927/100</f>
        <v>0.18</v>
      </c>
      <c r="O5012" s="13">
        <f>dados!L4927/100</f>
        <v>0</v>
      </c>
      <c r="P5012" s="12" t="str">
        <f>LEFT(Tabela2[[#This Row],[Código]],2)</f>
        <v>48</v>
      </c>
    </row>
    <row r="5013" spans="2:16" ht="15" customHeight="1" x14ac:dyDescent="0.25">
      <c r="B5013" s="31" t="str">
        <f>IF(Tabela2[[#This Row],[Tipo]] = 0,LOOKUP(Tabela2[[#This Row],[RESUMO]],Tabela3[Grupo],Tabela3[Meus produtos]),VLOOKUP(Tabela2[[#This Row],[Código]],Tabela4[[Código NBS/LC116]:[Meus serviços]],3,0))</f>
        <v>Não</v>
      </c>
      <c r="C5013" t="str">
        <f>IF(E5013=0,TEXT(dados!A4928,"00000000"),IF(E5013=2,TEXT(dados!A4928,"0000"),TEXT(dados!A4928,"#")))</f>
        <v>48101310</v>
      </c>
      <c r="D5013" t="str">
        <f>IF(dados!B4928=0,"",dados!B4928)</f>
        <v/>
      </c>
      <c r="E5013">
        <f>dados!C4928</f>
        <v>0</v>
      </c>
      <c r="F5013" t="str">
        <f>dados!D4928</f>
        <v>Papel e cartao utilizados p/escrita/impressao ou outrs finalidades graficas, em rolos, largura&lt;15cm</v>
      </c>
      <c r="G5013"/>
      <c r="H5013"/>
      <c r="I5013"/>
      <c r="J5013"/>
      <c r="K5013" s="13"/>
      <c r="L5013" s="13">
        <f>dados!I4928/100</f>
        <v>0.15130000000000002</v>
      </c>
      <c r="M5013" s="13">
        <f>dados!J4928/100</f>
        <v>0.23860000000000001</v>
      </c>
      <c r="N5013" s="13">
        <f>dados!K4928/100</f>
        <v>0.18</v>
      </c>
      <c r="O5013" s="13">
        <f>dados!L4928/100</f>
        <v>0</v>
      </c>
      <c r="P5013" s="12" t="str">
        <f>LEFT(Tabela2[[#This Row],[Código]],2)</f>
        <v>48</v>
      </c>
    </row>
    <row r="5014" spans="2:16" ht="15" customHeight="1" x14ac:dyDescent="0.25">
      <c r="B5014" s="31" t="str">
        <f>IF(Tabela2[[#This Row],[Tipo]] = 0,LOOKUP(Tabela2[[#This Row],[RESUMO]],Tabela3[Grupo],Tabela3[Meus produtos]),VLOOKUP(Tabela2[[#This Row],[Código]],Tabela4[[Código NBS/LC116]:[Meus serviços]],3,0))</f>
        <v>Não</v>
      </c>
      <c r="C5014" t="str">
        <f>IF(E5014=0,TEXT(dados!A4929,"00000000"),IF(E5014=2,TEXT(dados!A4929,"0000"),TEXT(dados!A4929,"#")))</f>
        <v>48101381</v>
      </c>
      <c r="D5014" t="str">
        <f>IF(dados!B4929=0,"",dados!B4929)</f>
        <v/>
      </c>
      <c r="E5014">
        <f>dados!C4929</f>
        <v>0</v>
      </c>
      <c r="F5014" t="str">
        <f>dados!D4929</f>
        <v>Papel e cartao utilizados p/escrita/impressao ou outrs finalidades graficas, em rolos, peso &gt;150g/m2, metalizados</v>
      </c>
      <c r="G5014"/>
      <c r="H5014"/>
      <c r="I5014"/>
      <c r="J5014"/>
      <c r="K5014" s="13"/>
      <c r="L5014" s="13">
        <f>dados!I4929/100</f>
        <v>0.15130000000000002</v>
      </c>
      <c r="M5014" s="13">
        <f>dados!J4929/100</f>
        <v>0.2311</v>
      </c>
      <c r="N5014" s="13">
        <f>dados!K4929/100</f>
        <v>0.18</v>
      </c>
      <c r="O5014" s="13">
        <f>dados!L4929/100</f>
        <v>0</v>
      </c>
      <c r="P5014" s="12" t="str">
        <f>LEFT(Tabela2[[#This Row],[Código]],2)</f>
        <v>48</v>
      </c>
    </row>
    <row r="5015" spans="2:16" ht="15" customHeight="1" x14ac:dyDescent="0.25">
      <c r="B5015" s="31" t="str">
        <f>IF(Tabela2[[#This Row],[Tipo]] = 0,LOOKUP(Tabela2[[#This Row],[RESUMO]],Tabela3[Grupo],Tabela3[Meus produtos]),VLOOKUP(Tabela2[[#This Row],[Código]],Tabela4[[Código NBS/LC116]:[Meus serviços]],3,0))</f>
        <v>Não</v>
      </c>
      <c r="C5015" t="str">
        <f>IF(E5015=0,TEXT(dados!A4930,"00000000"),IF(E5015=2,TEXT(dados!A4930,"0000"),TEXT(dados!A4930,"#")))</f>
        <v>48101382</v>
      </c>
      <c r="D5015" t="str">
        <f>IF(dados!B4930=0,"",dados!B4930)</f>
        <v/>
      </c>
      <c r="E5015">
        <f>dados!C4930</f>
        <v>0</v>
      </c>
      <c r="F5015" t="str">
        <f>dados!D4930</f>
        <v>Papel e cartao utilizados p/escrita/impressao ou outrs finalidades graficas, em rolos, peso &gt;150g/m2, baritados</v>
      </c>
      <c r="G5015"/>
      <c r="H5015"/>
      <c r="I5015"/>
      <c r="J5015"/>
      <c r="K5015" s="13"/>
      <c r="L5015" s="13">
        <f>dados!I4930/100</f>
        <v>0.15130000000000002</v>
      </c>
      <c r="M5015" s="13">
        <f>dados!J4930/100</f>
        <v>0.17129999999999998</v>
      </c>
      <c r="N5015" s="13">
        <f>dados!K4930/100</f>
        <v>0.18</v>
      </c>
      <c r="O5015" s="13">
        <f>dados!L4930/100</f>
        <v>0</v>
      </c>
      <c r="P5015" s="12" t="str">
        <f>LEFT(Tabela2[[#This Row],[Código]],2)</f>
        <v>48</v>
      </c>
    </row>
    <row r="5016" spans="2:16" ht="15" customHeight="1" x14ac:dyDescent="0.25">
      <c r="B5016" s="31" t="str">
        <f>IF(Tabela2[[#This Row],[Tipo]] = 0,LOOKUP(Tabela2[[#This Row],[RESUMO]],Tabela3[Grupo],Tabela3[Meus produtos]),VLOOKUP(Tabela2[[#This Row],[Código]],Tabela4[[Código NBS/LC116]:[Meus serviços]],3,0))</f>
        <v>Não</v>
      </c>
      <c r="C5016" t="str">
        <f>IF(E5016=0,TEXT(dados!A4931,"00000000"),IF(E5016=2,TEXT(dados!A4931,"0000"),TEXT(dados!A4931,"#")))</f>
        <v>48101389</v>
      </c>
      <c r="D5016" t="str">
        <f>IF(dados!B4931=0,"",dados!B4931)</f>
        <v/>
      </c>
      <c r="E5016">
        <f>dados!C4931</f>
        <v>0</v>
      </c>
      <c r="F5016" t="str">
        <f>dados!D4931</f>
        <v>Outs papel e cartao utilizados p/escrita/impressao ou outrs finalidades graficas, em rolos, peso &gt;150g/m2</v>
      </c>
      <c r="G5016"/>
      <c r="H5016"/>
      <c r="I5016"/>
      <c r="J5016"/>
      <c r="K5016" s="13"/>
      <c r="L5016" s="13">
        <f>dados!I4931/100</f>
        <v>0.15130000000000002</v>
      </c>
      <c r="M5016" s="13">
        <f>dados!J4931/100</f>
        <v>0.2311</v>
      </c>
      <c r="N5016" s="13">
        <f>dados!K4931/100</f>
        <v>0.18</v>
      </c>
      <c r="O5016" s="13">
        <f>dados!L4931/100</f>
        <v>0</v>
      </c>
      <c r="P5016" s="12" t="str">
        <f>LEFT(Tabela2[[#This Row],[Código]],2)</f>
        <v>48</v>
      </c>
    </row>
    <row r="5017" spans="2:16" ht="15" customHeight="1" x14ac:dyDescent="0.25">
      <c r="B5017" s="31" t="str">
        <f>IF(Tabela2[[#This Row],[Tipo]] = 0,LOOKUP(Tabela2[[#This Row],[RESUMO]],Tabela3[Grupo],Tabela3[Meus produtos]),VLOOKUP(Tabela2[[#This Row],[Código]],Tabela4[[Código NBS/LC116]:[Meus serviços]],3,0))</f>
        <v>Não</v>
      </c>
      <c r="C5017" t="str">
        <f>IF(E5017=0,TEXT(dados!A4932,"00000000"),IF(E5017=2,TEXT(dados!A4932,"0000"),TEXT(dados!A4932,"#")))</f>
        <v>48101391</v>
      </c>
      <c r="D5017" t="str">
        <f>IF(dados!B4932=0,"",dados!B4932)</f>
        <v/>
      </c>
      <c r="E5017">
        <f>dados!C4932</f>
        <v>0</v>
      </c>
      <c r="F5017" t="str">
        <f>dados!D4932</f>
        <v>Papel revestido ou recoberto em uma face, do tipo wet strength, resistente a umidade e ao meio alcalino</v>
      </c>
      <c r="G5017"/>
      <c r="H5017"/>
      <c r="I5017"/>
      <c r="J5017"/>
      <c r="K5017" s="13"/>
      <c r="L5017" s="13">
        <f>dados!I4932/100</f>
        <v>0.15130000000000002</v>
      </c>
      <c r="M5017" s="13">
        <f>dados!J4932/100</f>
        <v>0.17129999999999998</v>
      </c>
      <c r="N5017" s="13">
        <f>dados!K4932/100</f>
        <v>0.18</v>
      </c>
      <c r="O5017" s="13">
        <f>dados!L4932/100</f>
        <v>0</v>
      </c>
      <c r="P5017" s="12" t="str">
        <f>LEFT(Tabela2[[#This Row],[Código]],2)</f>
        <v>48</v>
      </c>
    </row>
    <row r="5018" spans="2:16" ht="15" customHeight="1" x14ac:dyDescent="0.25">
      <c r="B5018" s="31" t="str">
        <f>IF(Tabela2[[#This Row],[Tipo]] = 0,LOOKUP(Tabela2[[#This Row],[RESUMO]],Tabela3[Grupo],Tabela3[Meus produtos]),VLOOKUP(Tabela2[[#This Row],[Código]],Tabela4[[Código NBS/LC116]:[Meus serviços]],3,0))</f>
        <v>Não</v>
      </c>
      <c r="C5018" t="str">
        <f>IF(E5018=0,TEXT(dados!A4933,"00000000"),IF(E5018=2,TEXT(dados!A4933,"0000"),TEXT(dados!A4933,"#")))</f>
        <v>48101399</v>
      </c>
      <c r="D5018" t="str">
        <f>IF(dados!B4933=0,"",dados!B4933)</f>
        <v/>
      </c>
      <c r="E5018">
        <f>dados!C4933</f>
        <v>0</v>
      </c>
      <c r="F5018" t="str">
        <f>dados!D4933</f>
        <v>Outros</v>
      </c>
      <c r="G5018"/>
      <c r="H5018"/>
      <c r="I5018"/>
      <c r="J5018"/>
      <c r="K5018" s="13"/>
      <c r="L5018" s="13">
        <f>dados!I4933/100</f>
        <v>0.16600000000000001</v>
      </c>
      <c r="M5018" s="13">
        <f>dados!J4933/100</f>
        <v>0.2979</v>
      </c>
      <c r="N5018" s="13">
        <f>dados!K4933/100</f>
        <v>0.18</v>
      </c>
      <c r="O5018" s="13">
        <f>dados!L4933/100</f>
        <v>0</v>
      </c>
      <c r="P5018" s="12" t="str">
        <f>LEFT(Tabela2[[#This Row],[Código]],2)</f>
        <v>48</v>
      </c>
    </row>
    <row r="5019" spans="2:16" ht="15" customHeight="1" x14ac:dyDescent="0.25">
      <c r="B5019" s="31" t="str">
        <f>IF(Tabela2[[#This Row],[Tipo]] = 0,LOOKUP(Tabela2[[#This Row],[RESUMO]],Tabela3[Grupo],Tabela3[Meus produtos]),VLOOKUP(Tabela2[[#This Row],[Código]],Tabela4[[Código NBS/LC116]:[Meus serviços]],3,0))</f>
        <v>Não</v>
      </c>
      <c r="C5019" t="str">
        <f>IF(E5019=0,TEXT(dados!A4934,"00000000"),IF(E5019=2,TEXT(dados!A4934,"0000"),TEXT(dados!A4934,"#")))</f>
        <v>48101410</v>
      </c>
      <c r="D5019" t="str">
        <f>IF(dados!B4934=0,"",dados!B4934)</f>
        <v/>
      </c>
      <c r="E5019">
        <f>dados!C4934</f>
        <v>0</v>
      </c>
      <c r="F5019" t="str">
        <f>dados!D4934</f>
        <v>Papel e cartao utilizados p/escrita/impressao ou outrs finalidades graficas, em folhas</v>
      </c>
      <c r="G5019"/>
      <c r="H5019"/>
      <c r="I5019"/>
      <c r="J5019"/>
      <c r="K5019" s="13"/>
      <c r="L5019" s="13">
        <f>dados!I4934/100</f>
        <v>0.15130000000000002</v>
      </c>
      <c r="M5019" s="13">
        <f>dados!J4934/100</f>
        <v>0.23860000000000001</v>
      </c>
      <c r="N5019" s="13">
        <f>dados!K4934/100</f>
        <v>0.18</v>
      </c>
      <c r="O5019" s="13">
        <f>dados!L4934/100</f>
        <v>0</v>
      </c>
      <c r="P5019" s="12" t="str">
        <f>LEFT(Tabela2[[#This Row],[Código]],2)</f>
        <v>48</v>
      </c>
    </row>
    <row r="5020" spans="2:16" ht="15" customHeight="1" x14ac:dyDescent="0.25">
      <c r="B5020" s="31" t="str">
        <f>IF(Tabela2[[#This Row],[Tipo]] = 0,LOOKUP(Tabela2[[#This Row],[RESUMO]],Tabela3[Grupo],Tabela3[Meus produtos]),VLOOKUP(Tabela2[[#This Row],[Código]],Tabela4[[Código NBS/LC116]:[Meus serviços]],3,0))</f>
        <v>Não</v>
      </c>
      <c r="C5020" t="str">
        <f>IF(E5020=0,TEXT(dados!A4935,"00000000"),IF(E5020=2,TEXT(dados!A4935,"0000"),TEXT(dados!A4935,"#")))</f>
        <v>48101481</v>
      </c>
      <c r="D5020" t="str">
        <f>IF(dados!B4935=0,"",dados!B4935)</f>
        <v/>
      </c>
      <c r="E5020">
        <f>dados!C4935</f>
        <v>0</v>
      </c>
      <c r="F5020" t="str">
        <f>dados!D4935</f>
        <v>Papel e cartao utilizados p/escrita/impressao ou outrs finalidades graficas, em folhas, de peso &gt;150g/m2,metalizados</v>
      </c>
      <c r="G5020"/>
      <c r="H5020"/>
      <c r="I5020"/>
      <c r="J5020"/>
      <c r="K5020" s="13"/>
      <c r="L5020" s="13">
        <f>dados!I4935/100</f>
        <v>0.15130000000000002</v>
      </c>
      <c r="M5020" s="13">
        <f>dados!J4935/100</f>
        <v>0.2311</v>
      </c>
      <c r="N5020" s="13">
        <f>dados!K4935/100</f>
        <v>0.18</v>
      </c>
      <c r="O5020" s="13">
        <f>dados!L4935/100</f>
        <v>0</v>
      </c>
      <c r="P5020" s="12" t="str">
        <f>LEFT(Tabela2[[#This Row],[Código]],2)</f>
        <v>48</v>
      </c>
    </row>
    <row r="5021" spans="2:16" ht="15" customHeight="1" x14ac:dyDescent="0.25">
      <c r="B5021" s="31" t="str">
        <f>IF(Tabela2[[#This Row],[Tipo]] = 0,LOOKUP(Tabela2[[#This Row],[RESUMO]],Tabela3[Grupo],Tabela3[Meus produtos]),VLOOKUP(Tabela2[[#This Row],[Código]],Tabela4[[Código NBS/LC116]:[Meus serviços]],3,0))</f>
        <v>Não</v>
      </c>
      <c r="C5021" t="str">
        <f>IF(E5021=0,TEXT(dados!A4936,"00000000"),IF(E5021=2,TEXT(dados!A4936,"0000"),TEXT(dados!A4936,"#")))</f>
        <v>48101482</v>
      </c>
      <c r="D5021" t="str">
        <f>IF(dados!B4936=0,"",dados!B4936)</f>
        <v/>
      </c>
      <c r="E5021">
        <f>dados!C4936</f>
        <v>0</v>
      </c>
      <c r="F5021" t="str">
        <f>dados!D4936</f>
        <v>Papel e cartao utilizados p/escrita/impressao ou outrs finalidades graficas, em folhas, de peso &gt;150g/m2,baritados</v>
      </c>
      <c r="G5021"/>
      <c r="H5021"/>
      <c r="I5021"/>
      <c r="J5021"/>
      <c r="K5021" s="13"/>
      <c r="L5021" s="13">
        <f>dados!I4936/100</f>
        <v>0.15130000000000002</v>
      </c>
      <c r="M5021" s="13">
        <f>dados!J4936/100</f>
        <v>0.17129999999999998</v>
      </c>
      <c r="N5021" s="13">
        <f>dados!K4936/100</f>
        <v>0.18</v>
      </c>
      <c r="O5021" s="13">
        <f>dados!L4936/100</f>
        <v>0</v>
      </c>
      <c r="P5021" s="12" t="str">
        <f>LEFT(Tabela2[[#This Row],[Código]],2)</f>
        <v>48</v>
      </c>
    </row>
    <row r="5022" spans="2:16" ht="15" customHeight="1" x14ac:dyDescent="0.25">
      <c r="B5022" s="31" t="str">
        <f>IF(Tabela2[[#This Row],[Tipo]] = 0,LOOKUP(Tabela2[[#This Row],[RESUMO]],Tabela3[Grupo],Tabela3[Meus produtos]),VLOOKUP(Tabela2[[#This Row],[Código]],Tabela4[[Código NBS/LC116]:[Meus serviços]],3,0))</f>
        <v>Não</v>
      </c>
      <c r="C5022" t="str">
        <f>IF(E5022=0,TEXT(dados!A4937,"00000000"),IF(E5022=2,TEXT(dados!A4937,"0000"),TEXT(dados!A4937,"#")))</f>
        <v>48101489</v>
      </c>
      <c r="D5022" t="str">
        <f>IF(dados!B4937=0,"",dados!B4937)</f>
        <v/>
      </c>
      <c r="E5022">
        <f>dados!C4937</f>
        <v>0</v>
      </c>
      <c r="F5022" t="str">
        <f>dados!D4937</f>
        <v>Outs.papeis escrit.etc.fibra&lt;=10%,p&gt;150g/m2, fl&lt;=435x297</v>
      </c>
      <c r="G5022"/>
      <c r="H5022"/>
      <c r="I5022"/>
      <c r="J5022"/>
      <c r="K5022" s="13"/>
      <c r="L5022" s="13">
        <f>dados!I4937/100</f>
        <v>0.15130000000000002</v>
      </c>
      <c r="M5022" s="13">
        <f>dados!J4937/100</f>
        <v>0.2311</v>
      </c>
      <c r="N5022" s="13">
        <f>dados!K4937/100</f>
        <v>0.18</v>
      </c>
      <c r="O5022" s="13">
        <f>dados!L4937/100</f>
        <v>0</v>
      </c>
      <c r="P5022" s="12" t="str">
        <f>LEFT(Tabela2[[#This Row],[Código]],2)</f>
        <v>48</v>
      </c>
    </row>
    <row r="5023" spans="2:16" ht="15" customHeight="1" x14ac:dyDescent="0.25">
      <c r="B5023" s="31" t="str">
        <f>IF(Tabela2[[#This Row],[Tipo]] = 0,LOOKUP(Tabela2[[#This Row],[RESUMO]],Tabela3[Grupo],Tabela3[Meus produtos]),VLOOKUP(Tabela2[[#This Row],[Código]],Tabela4[[Código NBS/LC116]:[Meus serviços]],3,0))</f>
        <v>Não</v>
      </c>
      <c r="C5023" t="str">
        <f>IF(E5023=0,TEXT(dados!A4938,"00000000"),IF(E5023=2,TEXT(dados!A4938,"0000"),TEXT(dados!A4938,"#")))</f>
        <v>48101490</v>
      </c>
      <c r="D5023" t="str">
        <f>IF(dados!B4938=0,"",dados!B4938)</f>
        <v/>
      </c>
      <c r="E5023">
        <f>dados!C4938</f>
        <v>0</v>
      </c>
      <c r="F5023" t="str">
        <f>dados!D4938</f>
        <v>Outs papel e cartao utilizados p/escrita/ impressao ou outrs finalidades graficas</v>
      </c>
      <c r="G5023"/>
      <c r="H5023"/>
      <c r="I5023"/>
      <c r="J5023"/>
      <c r="K5023" s="13"/>
      <c r="L5023" s="13">
        <f>dados!I4938/100</f>
        <v>0.15130000000000002</v>
      </c>
      <c r="M5023" s="13">
        <f>dados!J4938/100</f>
        <v>0.2311</v>
      </c>
      <c r="N5023" s="13">
        <f>dados!K4938/100</f>
        <v>0.18</v>
      </c>
      <c r="O5023" s="13">
        <f>dados!L4938/100</f>
        <v>0</v>
      </c>
      <c r="P5023" s="12" t="str">
        <f>LEFT(Tabela2[[#This Row],[Código]],2)</f>
        <v>48</v>
      </c>
    </row>
    <row r="5024" spans="2:16" ht="15" customHeight="1" x14ac:dyDescent="0.25">
      <c r="B5024" s="31" t="str">
        <f>IF(Tabela2[[#This Row],[Tipo]] = 0,LOOKUP(Tabela2[[#This Row],[RESUMO]],Tabela3[Grupo],Tabela3[Meus produtos]),VLOOKUP(Tabela2[[#This Row],[Código]],Tabela4[[Código NBS/LC116]:[Meus serviços]],3,0))</f>
        <v>Não</v>
      </c>
      <c r="C5024" t="str">
        <f>IF(E5024=0,TEXT(dados!A4939,"00000000"),IF(E5024=2,TEXT(dados!A4939,"0000"),TEXT(dados!A4939,"#")))</f>
        <v>48101910</v>
      </c>
      <c r="D5024" t="str">
        <f>IF(dados!B4939=0,"",dados!B4939)</f>
        <v/>
      </c>
      <c r="E5024">
        <f>dados!C4939</f>
        <v>0</v>
      </c>
      <c r="F5024" t="str">
        <f>dados!D4939</f>
        <v>Outs papel e cartao utilizados p/escrita/ impressao ou outrs finalidades graficas, em tiras de largura &lt;15cm</v>
      </c>
      <c r="G5024"/>
      <c r="H5024"/>
      <c r="I5024"/>
      <c r="J5024"/>
      <c r="K5024" s="13"/>
      <c r="L5024" s="13">
        <f>dados!I4939/100</f>
        <v>0.15130000000000002</v>
      </c>
      <c r="M5024" s="13">
        <f>dados!J4939/100</f>
        <v>0.23860000000000001</v>
      </c>
      <c r="N5024" s="13">
        <f>dados!K4939/100</f>
        <v>0.18</v>
      </c>
      <c r="O5024" s="13">
        <f>dados!L4939/100</f>
        <v>0</v>
      </c>
      <c r="P5024" s="12" t="str">
        <f>LEFT(Tabela2[[#This Row],[Código]],2)</f>
        <v>48</v>
      </c>
    </row>
    <row r="5025" spans="2:16" ht="15" customHeight="1" x14ac:dyDescent="0.25">
      <c r="B5025" s="31" t="str">
        <f>IF(Tabela2[[#This Row],[Tipo]] = 0,LOOKUP(Tabela2[[#This Row],[RESUMO]],Tabela3[Grupo],Tabela3[Meus produtos]),VLOOKUP(Tabela2[[#This Row],[Código]],Tabela4[[Código NBS/LC116]:[Meus serviços]],3,0))</f>
        <v>Não</v>
      </c>
      <c r="C5025" t="str">
        <f>IF(E5025=0,TEXT(dados!A4940,"00000000"),IF(E5025=2,TEXT(dados!A4940,"0000"),TEXT(dados!A4940,"#")))</f>
        <v>48101981</v>
      </c>
      <c r="D5025" t="str">
        <f>IF(dados!B4940=0,"",dados!B4940)</f>
        <v/>
      </c>
      <c r="E5025">
        <f>dados!C4940</f>
        <v>0</v>
      </c>
      <c r="F5025" t="str">
        <f>dados!D4940</f>
        <v>Outs papel e cartao utilizados p/escrita/ impressao ou outrs finalidades graficas, de peso &gt; 150g/m2, metalizados</v>
      </c>
      <c r="G5025"/>
      <c r="H5025"/>
      <c r="I5025"/>
      <c r="J5025"/>
      <c r="K5025" s="13"/>
      <c r="L5025" s="13">
        <f>dados!I4940/100</f>
        <v>0.15130000000000002</v>
      </c>
      <c r="M5025" s="13">
        <f>dados!J4940/100</f>
        <v>0.2311</v>
      </c>
      <c r="N5025" s="13">
        <f>dados!K4940/100</f>
        <v>0.18</v>
      </c>
      <c r="O5025" s="13">
        <f>dados!L4940/100</f>
        <v>0</v>
      </c>
      <c r="P5025" s="12" t="str">
        <f>LEFT(Tabela2[[#This Row],[Código]],2)</f>
        <v>48</v>
      </c>
    </row>
    <row r="5026" spans="2:16" ht="15" customHeight="1" x14ac:dyDescent="0.25">
      <c r="B5026" s="31" t="str">
        <f>IF(Tabela2[[#This Row],[Tipo]] = 0,LOOKUP(Tabela2[[#This Row],[RESUMO]],Tabela3[Grupo],Tabela3[Meus produtos]),VLOOKUP(Tabela2[[#This Row],[Código]],Tabela4[[Código NBS/LC116]:[Meus serviços]],3,0))</f>
        <v>Não</v>
      </c>
      <c r="C5026" t="str">
        <f>IF(E5026=0,TEXT(dados!A4941,"00000000"),IF(E5026=2,TEXT(dados!A4941,"0000"),TEXT(dados!A4941,"#")))</f>
        <v>48101982</v>
      </c>
      <c r="D5026" t="str">
        <f>IF(dados!B4941=0,"",dados!B4941)</f>
        <v/>
      </c>
      <c r="E5026">
        <f>dados!C4941</f>
        <v>0</v>
      </c>
      <c r="F5026" t="str">
        <f>dados!D4941</f>
        <v>Outs papel e cartao utilizados p/escrita/ impressao ou outrs finalidades graficas, de peso &gt; 150g/m2, baritados</v>
      </c>
      <c r="G5026"/>
      <c r="H5026"/>
      <c r="I5026"/>
      <c r="J5026"/>
      <c r="K5026" s="13"/>
      <c r="L5026" s="13">
        <f>dados!I4941/100</f>
        <v>0.15130000000000002</v>
      </c>
      <c r="M5026" s="13">
        <f>dados!J4941/100</f>
        <v>0.17129999999999998</v>
      </c>
      <c r="N5026" s="13">
        <f>dados!K4941/100</f>
        <v>0.18</v>
      </c>
      <c r="O5026" s="13">
        <f>dados!L4941/100</f>
        <v>0</v>
      </c>
      <c r="P5026" s="12" t="str">
        <f>LEFT(Tabela2[[#This Row],[Código]],2)</f>
        <v>48</v>
      </c>
    </row>
    <row r="5027" spans="2:16" ht="15" customHeight="1" x14ac:dyDescent="0.25">
      <c r="B5027" s="31" t="str">
        <f>IF(Tabela2[[#This Row],[Tipo]] = 0,LOOKUP(Tabela2[[#This Row],[RESUMO]],Tabela3[Grupo],Tabela3[Meus produtos]),VLOOKUP(Tabela2[[#This Row],[Código]],Tabela4[[Código NBS/LC116]:[Meus serviços]],3,0))</f>
        <v>Não</v>
      </c>
      <c r="C5027" t="str">
        <f>IF(E5027=0,TEXT(dados!A4942,"00000000"),IF(E5027=2,TEXT(dados!A4942,"0000"),TEXT(dados!A4942,"#")))</f>
        <v>48101989</v>
      </c>
      <c r="D5027" t="str">
        <f>IF(dados!B4942=0,"",dados!B4942)</f>
        <v/>
      </c>
      <c r="E5027">
        <f>dados!C4942</f>
        <v>0</v>
      </c>
      <c r="F5027" t="str">
        <f>dados!D4942</f>
        <v>Outs papel e cartao utilizados p/escrita/ impressao ou outrs finalidades graficas</v>
      </c>
      <c r="G5027"/>
      <c r="H5027"/>
      <c r="I5027"/>
      <c r="J5027"/>
      <c r="K5027" s="13"/>
      <c r="L5027" s="13">
        <f>dados!I4942/100</f>
        <v>0.15130000000000002</v>
      </c>
      <c r="M5027" s="13">
        <f>dados!J4942/100</f>
        <v>0.2311</v>
      </c>
      <c r="N5027" s="13">
        <f>dados!K4942/100</f>
        <v>0.18</v>
      </c>
      <c r="O5027" s="13">
        <f>dados!L4942/100</f>
        <v>0</v>
      </c>
      <c r="P5027" s="12" t="str">
        <f>LEFT(Tabela2[[#This Row],[Código]],2)</f>
        <v>48</v>
      </c>
    </row>
    <row r="5028" spans="2:16" ht="15" customHeight="1" x14ac:dyDescent="0.25">
      <c r="B5028" s="31" t="str">
        <f>IF(Tabela2[[#This Row],[Tipo]] = 0,LOOKUP(Tabela2[[#This Row],[RESUMO]],Tabela3[Grupo],Tabela3[Meus produtos]),VLOOKUP(Tabela2[[#This Row],[Código]],Tabela4[[Código NBS/LC116]:[Meus serviços]],3,0))</f>
        <v>Não</v>
      </c>
      <c r="C5028" t="str">
        <f>IF(E5028=0,TEXT(dados!A4943,"00000000"),IF(E5028=2,TEXT(dados!A4943,"0000"),TEXT(dados!A4943,"#")))</f>
        <v>48101991</v>
      </c>
      <c r="D5028" t="str">
        <f>IF(dados!B4943=0,"",dados!B4943)</f>
        <v/>
      </c>
      <c r="E5028">
        <f>dados!C4943</f>
        <v>0</v>
      </c>
      <c r="F5028" t="str">
        <f>dados!D4943</f>
        <v>Papel revestido ou recoberto em uma face, do tipo wet strength, resistente a umidade e ao meio alcalino</v>
      </c>
      <c r="G5028"/>
      <c r="H5028"/>
      <c r="I5028"/>
      <c r="J5028"/>
      <c r="K5028" s="13"/>
      <c r="L5028" s="13">
        <f>dados!I4943/100</f>
        <v>0.15130000000000002</v>
      </c>
      <c r="M5028" s="13">
        <f>dados!J4943/100</f>
        <v>0.17129999999999998</v>
      </c>
      <c r="N5028" s="13">
        <f>dados!K4943/100</f>
        <v>0.18</v>
      </c>
      <c r="O5028" s="13">
        <f>dados!L4943/100</f>
        <v>0</v>
      </c>
      <c r="P5028" s="12" t="str">
        <f>LEFT(Tabela2[[#This Row],[Código]],2)</f>
        <v>48</v>
      </c>
    </row>
    <row r="5029" spans="2:16" ht="15" customHeight="1" x14ac:dyDescent="0.25">
      <c r="B5029" s="31" t="str">
        <f>IF(Tabela2[[#This Row],[Tipo]] = 0,LOOKUP(Tabela2[[#This Row],[RESUMO]],Tabela3[Grupo],Tabela3[Meus produtos]),VLOOKUP(Tabela2[[#This Row],[Código]],Tabela4[[Código NBS/LC116]:[Meus serviços]],3,0))</f>
        <v>Não</v>
      </c>
      <c r="C5029" t="str">
        <f>IF(E5029=0,TEXT(dados!A4944,"00000000"),IF(E5029=2,TEXT(dados!A4944,"0000"),TEXT(dados!A4944,"#")))</f>
        <v>48101999</v>
      </c>
      <c r="D5029" t="str">
        <f>IF(dados!B4944=0,"",dados!B4944)</f>
        <v/>
      </c>
      <c r="E5029">
        <f>dados!C4944</f>
        <v>0</v>
      </c>
      <c r="F5029" t="str">
        <f>dados!D4944</f>
        <v>Outros</v>
      </c>
      <c r="G5029"/>
      <c r="H5029"/>
      <c r="I5029"/>
      <c r="J5029"/>
      <c r="K5029" s="13"/>
      <c r="L5029" s="13">
        <f>dados!I4944/100</f>
        <v>0.15130000000000002</v>
      </c>
      <c r="M5029" s="13">
        <f>dados!J4944/100</f>
        <v>0.24510000000000001</v>
      </c>
      <c r="N5029" s="13">
        <f>dados!K4944/100</f>
        <v>0.18</v>
      </c>
      <c r="O5029" s="13">
        <f>dados!L4944/100</f>
        <v>0</v>
      </c>
      <c r="P5029" s="12" t="str">
        <f>LEFT(Tabela2[[#This Row],[Código]],2)</f>
        <v>48</v>
      </c>
    </row>
    <row r="5030" spans="2:16" ht="15" customHeight="1" x14ac:dyDescent="0.25">
      <c r="B5030" s="31" t="str">
        <f>IF(Tabela2[[#This Row],[Tipo]] = 0,LOOKUP(Tabela2[[#This Row],[RESUMO]],Tabela3[Grupo],Tabela3[Meus produtos]),VLOOKUP(Tabela2[[#This Row],[Código]],Tabela4[[Código NBS/LC116]:[Meus serviços]],3,0))</f>
        <v>Não</v>
      </c>
      <c r="C5030" t="str">
        <f>IF(E5030=0,TEXT(dados!A4945,"00000000"),IF(E5030=2,TEXT(dados!A4945,"0000"),TEXT(dados!A4945,"#")))</f>
        <v>48102210</v>
      </c>
      <c r="D5030" t="str">
        <f>IF(dados!B4945=0,"",dados!B4945)</f>
        <v/>
      </c>
      <c r="E5030">
        <f>dados!C4945</f>
        <v>0</v>
      </c>
      <c r="F5030" t="str">
        <f>dados!D4945</f>
        <v>Papel cuche leve,util.p/escrita,etc.fibra proc.mec&gt;10%, em tiras ou rolos de largura &lt;15cm</v>
      </c>
      <c r="G5030"/>
      <c r="H5030"/>
      <c r="I5030"/>
      <c r="J5030"/>
      <c r="K5030" s="13"/>
      <c r="L5030" s="13">
        <f>dados!I4945/100</f>
        <v>0.15130000000000002</v>
      </c>
      <c r="M5030" s="13">
        <f>dados!J4945/100</f>
        <v>0.23860000000000001</v>
      </c>
      <c r="N5030" s="13">
        <f>dados!K4945/100</f>
        <v>0.18</v>
      </c>
      <c r="O5030" s="13">
        <f>dados!L4945/100</f>
        <v>0</v>
      </c>
      <c r="P5030" s="12" t="str">
        <f>LEFT(Tabela2[[#This Row],[Código]],2)</f>
        <v>48</v>
      </c>
    </row>
    <row r="5031" spans="2:16" ht="15" customHeight="1" x14ac:dyDescent="0.25">
      <c r="B5031" s="31" t="str">
        <f>IF(Tabela2[[#This Row],[Tipo]] = 0,LOOKUP(Tabela2[[#This Row],[RESUMO]],Tabela3[Grupo],Tabela3[Meus produtos]),VLOOKUP(Tabela2[[#This Row],[Código]],Tabela4[[Código NBS/LC116]:[Meus serviços]],3,0))</f>
        <v>Não</v>
      </c>
      <c r="C5031" t="str">
        <f>IF(E5031=0,TEXT(dados!A4946,"00000000"),IF(E5031=2,TEXT(dados!A4946,"0000"),TEXT(dados!A4946,"#")))</f>
        <v>48102290</v>
      </c>
      <c r="D5031" t="str">
        <f>IF(dados!B4946=0,"",dados!B4946)</f>
        <v/>
      </c>
      <c r="E5031">
        <f>dados!C4946</f>
        <v>0</v>
      </c>
      <c r="F5031" t="str">
        <f>dados!D4946</f>
        <v>Outs papel cuche leve,util.p/escrita,etc.fibra proc.mec&gt;10%, em tiras ou rolos de largura &lt;15cm</v>
      </c>
      <c r="G5031"/>
      <c r="H5031"/>
      <c r="I5031"/>
      <c r="J5031"/>
      <c r="K5031" s="13"/>
      <c r="L5031" s="13">
        <f>dados!I4946/100</f>
        <v>0.15130000000000002</v>
      </c>
      <c r="M5031" s="13">
        <f>dados!J4946/100</f>
        <v>0.2311</v>
      </c>
      <c r="N5031" s="13">
        <f>dados!K4946/100</f>
        <v>0.18</v>
      </c>
      <c r="O5031" s="13">
        <f>dados!L4946/100</f>
        <v>0</v>
      </c>
      <c r="P5031" s="12" t="str">
        <f>LEFT(Tabela2[[#This Row],[Código]],2)</f>
        <v>48</v>
      </c>
    </row>
    <row r="5032" spans="2:16" ht="15" customHeight="1" x14ac:dyDescent="0.25">
      <c r="B5032" s="31" t="str">
        <f>IF(Tabela2[[#This Row],[Tipo]] = 0,LOOKUP(Tabela2[[#This Row],[RESUMO]],Tabela3[Grupo],Tabela3[Meus produtos]),VLOOKUP(Tabela2[[#This Row],[Código]],Tabela4[[Código NBS/LC116]:[Meus serviços]],3,0))</f>
        <v>Não</v>
      </c>
      <c r="C5032" t="str">
        <f>IF(E5032=0,TEXT(dados!A4947,"00000000"),IF(E5032=2,TEXT(dados!A4947,"0000"),TEXT(dados!A4947,"#")))</f>
        <v>48102910</v>
      </c>
      <c r="D5032" t="str">
        <f>IF(dados!B4947=0,"",dados!B4947)</f>
        <v/>
      </c>
      <c r="E5032">
        <f>dados!C4947</f>
        <v>0</v>
      </c>
      <c r="F5032" t="str">
        <f>dados!D4947</f>
        <v>Outs.papeis/cartoes,p/escrita,etc.fibra proc.mecan&gt;10%, em tiras ou rolos</v>
      </c>
      <c r="G5032"/>
      <c r="H5032"/>
      <c r="I5032"/>
      <c r="J5032"/>
      <c r="K5032" s="13"/>
      <c r="L5032" s="13">
        <f>dados!I4947/100</f>
        <v>0.15130000000000002</v>
      </c>
      <c r="M5032" s="13">
        <f>dados!J4947/100</f>
        <v>0.23860000000000001</v>
      </c>
      <c r="N5032" s="13">
        <f>dados!K4947/100</f>
        <v>0.18</v>
      </c>
      <c r="O5032" s="13">
        <f>dados!L4947/100</f>
        <v>0</v>
      </c>
      <c r="P5032" s="12" t="str">
        <f>LEFT(Tabela2[[#This Row],[Código]],2)</f>
        <v>48</v>
      </c>
    </row>
    <row r="5033" spans="2:16" ht="15" customHeight="1" x14ac:dyDescent="0.25">
      <c r="B5033" s="31" t="str">
        <f>IF(Tabela2[[#This Row],[Tipo]] = 0,LOOKUP(Tabela2[[#This Row],[RESUMO]],Tabela3[Grupo],Tabela3[Meus produtos]),VLOOKUP(Tabela2[[#This Row],[Código]],Tabela4[[Código NBS/LC116]:[Meus serviços]],3,0))</f>
        <v>Não</v>
      </c>
      <c r="C5033" t="str">
        <f>IF(E5033=0,TEXT(dados!A4948,"00000000"),IF(E5033=2,TEXT(dados!A4948,"0000"),TEXT(dados!A4948,"#")))</f>
        <v>48102990</v>
      </c>
      <c r="D5033" t="str">
        <f>IF(dados!B4948=0,"",dados!B4948)</f>
        <v/>
      </c>
      <c r="E5033">
        <f>dados!C4948</f>
        <v>0</v>
      </c>
      <c r="F5033" t="str">
        <f>dados!D4948</f>
        <v>Outs.papeis/cartoes,p/escrita,etc.fibra proc.mecan&gt;10%,</v>
      </c>
      <c r="G5033"/>
      <c r="H5033"/>
      <c r="I5033"/>
      <c r="J5033"/>
      <c r="K5033" s="13"/>
      <c r="L5033" s="13">
        <f>dados!I4948/100</f>
        <v>0.15130000000000002</v>
      </c>
      <c r="M5033" s="13">
        <f>dados!J4948/100</f>
        <v>0.2311</v>
      </c>
      <c r="N5033" s="13">
        <f>dados!K4948/100</f>
        <v>0.18</v>
      </c>
      <c r="O5033" s="13">
        <f>dados!L4948/100</f>
        <v>0</v>
      </c>
      <c r="P5033" s="12" t="str">
        <f>LEFT(Tabela2[[#This Row],[Código]],2)</f>
        <v>48</v>
      </c>
    </row>
    <row r="5034" spans="2:16" ht="15" customHeight="1" x14ac:dyDescent="0.25">
      <c r="B5034" s="31" t="str">
        <f>IF(Tabela2[[#This Row],[Tipo]] = 0,LOOKUP(Tabela2[[#This Row],[RESUMO]],Tabela3[Grupo],Tabela3[Meus produtos]),VLOOKUP(Tabela2[[#This Row],[Código]],Tabela4[[Código NBS/LC116]:[Meus serviços]],3,0))</f>
        <v>Não</v>
      </c>
      <c r="C5034" t="str">
        <f>IF(E5034=0,TEXT(dados!A4949,"00000000"),IF(E5034=2,TEXT(dados!A4949,"0000"),TEXT(dados!A4949,"#")))</f>
        <v>48103110</v>
      </c>
      <c r="D5034" t="str">
        <f>IF(dados!B4949=0,"",dados!B4949)</f>
        <v/>
      </c>
      <c r="E5034">
        <f>dados!C4949</f>
        <v>0</v>
      </c>
      <c r="F5034" t="str">
        <f>dados!D4949</f>
        <v>Papel/cartao kraft,branq.fibra proc.quim&gt;95%, p&lt;=150g/m2, exceto p/ escrita, peso &lt;150g/m2, em tiras ou rolos......</v>
      </c>
      <c r="G5034"/>
      <c r="H5034"/>
      <c r="I5034"/>
      <c r="J5034"/>
      <c r="K5034" s="13"/>
      <c r="L5034" s="13">
        <f>dados!I4949/100</f>
        <v>0.15130000000000002</v>
      </c>
      <c r="M5034" s="13">
        <f>dados!J4949/100</f>
        <v>0.23860000000000001</v>
      </c>
      <c r="N5034" s="13">
        <f>dados!K4949/100</f>
        <v>0.18</v>
      </c>
      <c r="O5034" s="13">
        <f>dados!L4949/100</f>
        <v>0</v>
      </c>
      <c r="P5034" s="12" t="str">
        <f>LEFT(Tabela2[[#This Row],[Código]],2)</f>
        <v>48</v>
      </c>
    </row>
    <row r="5035" spans="2:16" ht="15" customHeight="1" x14ac:dyDescent="0.25">
      <c r="B5035" s="31" t="str">
        <f>IF(Tabela2[[#This Row],[Tipo]] = 0,LOOKUP(Tabela2[[#This Row],[RESUMO]],Tabela3[Grupo],Tabela3[Meus produtos]),VLOOKUP(Tabela2[[#This Row],[Código]],Tabela4[[Código NBS/LC116]:[Meus serviços]],3,0))</f>
        <v>Não</v>
      </c>
      <c r="C5035" t="str">
        <f>IF(E5035=0,TEXT(dados!A4950,"00000000"),IF(E5035=2,TEXT(dados!A4950,"0000"),TEXT(dados!A4950,"#")))</f>
        <v>48103190</v>
      </c>
      <c r="D5035" t="str">
        <f>IF(dados!B4950=0,"",dados!B4950)</f>
        <v/>
      </c>
      <c r="E5035">
        <f>dados!C4950</f>
        <v>0</v>
      </c>
      <c r="F5035" t="str">
        <f>dados!D4950</f>
        <v>Outs papel/cartao kraft,branq.fibra proc.quim&gt;95%,p&lt;=150g/m2, exceto p/ escrita, peso &lt;150g/m2</v>
      </c>
      <c r="G5035"/>
      <c r="H5035"/>
      <c r="I5035"/>
      <c r="J5035"/>
      <c r="K5035" s="13"/>
      <c r="L5035" s="13">
        <f>dados!I4950/100</f>
        <v>0.15130000000000002</v>
      </c>
      <c r="M5035" s="13">
        <f>dados!J4950/100</f>
        <v>0.2311</v>
      </c>
      <c r="N5035" s="13">
        <f>dados!K4950/100</f>
        <v>0.18</v>
      </c>
      <c r="O5035" s="13">
        <f>dados!L4950/100</f>
        <v>0</v>
      </c>
      <c r="P5035" s="12" t="str">
        <f>LEFT(Tabela2[[#This Row],[Código]],2)</f>
        <v>48</v>
      </c>
    </row>
    <row r="5036" spans="2:16" ht="15" customHeight="1" x14ac:dyDescent="0.25">
      <c r="B5036" s="31" t="str">
        <f>IF(Tabela2[[#This Row],[Tipo]] = 0,LOOKUP(Tabela2[[#This Row],[RESUMO]],Tabela3[Grupo],Tabela3[Meus produtos]),VLOOKUP(Tabela2[[#This Row],[Código]],Tabela4[[Código NBS/LC116]:[Meus serviços]],3,0))</f>
        <v>Não</v>
      </c>
      <c r="C5036" t="str">
        <f>IF(E5036=0,TEXT(dados!A4951,"00000000"),IF(E5036=2,TEXT(dados!A4951,"0000"),TEXT(dados!A4951,"#")))</f>
        <v>48103210</v>
      </c>
      <c r="D5036" t="str">
        <f>IF(dados!B4951=0,"",dados!B4951)</f>
        <v/>
      </c>
      <c r="E5036">
        <f>dados!C4951</f>
        <v>0</v>
      </c>
      <c r="F5036" t="str">
        <f>dados!D4951</f>
        <v>Papel/cartao kraft,branq.fibra proc. quim&gt;95%,p&gt;150g/m2</v>
      </c>
      <c r="G5036"/>
      <c r="H5036"/>
      <c r="I5036"/>
      <c r="J5036"/>
      <c r="K5036" s="13"/>
      <c r="L5036" s="13">
        <f>dados!I4951/100</f>
        <v>0.15130000000000002</v>
      </c>
      <c r="M5036" s="13">
        <f>dados!J4951/100</f>
        <v>0.23860000000000001</v>
      </c>
      <c r="N5036" s="13">
        <f>dados!K4951/100</f>
        <v>0.18</v>
      </c>
      <c r="O5036" s="13">
        <f>dados!L4951/100</f>
        <v>0</v>
      </c>
      <c r="P5036" s="12" t="str">
        <f>LEFT(Tabela2[[#This Row],[Código]],2)</f>
        <v>48</v>
      </c>
    </row>
    <row r="5037" spans="2:16" ht="15" customHeight="1" x14ac:dyDescent="0.25">
      <c r="B5037" s="31" t="str">
        <f>IF(Tabela2[[#This Row],[Tipo]] = 0,LOOKUP(Tabela2[[#This Row],[RESUMO]],Tabela3[Grupo],Tabela3[Meus produtos]),VLOOKUP(Tabela2[[#This Row],[Código]],Tabela4[[Código NBS/LC116]:[Meus serviços]],3,0))</f>
        <v>Não</v>
      </c>
      <c r="C5037" t="str">
        <f>IF(E5037=0,TEXT(dados!A4952,"00000000"),IF(E5037=2,TEXT(dados!A4952,"0000"),TEXT(dados!A4952,"#")))</f>
        <v>48103290</v>
      </c>
      <c r="D5037" t="str">
        <f>IF(dados!B4952=0,"",dados!B4952)</f>
        <v/>
      </c>
      <c r="E5037">
        <f>dados!C4952</f>
        <v>0</v>
      </c>
      <c r="F5037" t="str">
        <f>dados!D4952</f>
        <v>Outs papel/cartao kraft,branq.fibra proc.quim&gt;95%,p&gt;150g/m2</v>
      </c>
      <c r="G5037"/>
      <c r="H5037"/>
      <c r="I5037"/>
      <c r="J5037"/>
      <c r="K5037" s="13"/>
      <c r="L5037" s="13">
        <f>dados!I4952/100</f>
        <v>0.15130000000000002</v>
      </c>
      <c r="M5037" s="13">
        <f>dados!J4952/100</f>
        <v>0.2311</v>
      </c>
      <c r="N5037" s="13">
        <f>dados!K4952/100</f>
        <v>0.18</v>
      </c>
      <c r="O5037" s="13">
        <f>dados!L4952/100</f>
        <v>0</v>
      </c>
      <c r="P5037" s="12" t="str">
        <f>LEFT(Tabela2[[#This Row],[Código]],2)</f>
        <v>48</v>
      </c>
    </row>
    <row r="5038" spans="2:16" ht="15" customHeight="1" x14ac:dyDescent="0.25">
      <c r="B5038" s="31" t="str">
        <f>IF(Tabela2[[#This Row],[Tipo]] = 0,LOOKUP(Tabela2[[#This Row],[RESUMO]],Tabela3[Grupo],Tabela3[Meus produtos]),VLOOKUP(Tabela2[[#This Row],[Código]],Tabela4[[Código NBS/LC116]:[Meus serviços]],3,0))</f>
        <v>Não</v>
      </c>
      <c r="C5038" t="str">
        <f>IF(E5038=0,TEXT(dados!A4953,"00000000"),IF(E5038=2,TEXT(dados!A4953,"0000"),TEXT(dados!A4953,"#")))</f>
        <v>48103910</v>
      </c>
      <c r="D5038" t="str">
        <f>IF(dados!B4953=0,"",dados!B4953)</f>
        <v/>
      </c>
      <c r="E5038">
        <f>dados!C4953</f>
        <v>0</v>
      </c>
      <c r="F5038" t="str">
        <f>dados!D4953</f>
        <v>Outs.papeis/cartoes kraft,exceto p/ escrita,.em tiras ou rolos &lt;15cm</v>
      </c>
      <c r="G5038"/>
      <c r="H5038"/>
      <c r="I5038"/>
      <c r="J5038"/>
      <c r="K5038" s="13"/>
      <c r="L5038" s="13">
        <f>dados!I4953/100</f>
        <v>0.15130000000000002</v>
      </c>
      <c r="M5038" s="13">
        <f>dados!J4953/100</f>
        <v>0.23860000000000001</v>
      </c>
      <c r="N5038" s="13">
        <f>dados!K4953/100</f>
        <v>0.18</v>
      </c>
      <c r="O5038" s="13">
        <f>dados!L4953/100</f>
        <v>0</v>
      </c>
      <c r="P5038" s="12" t="str">
        <f>LEFT(Tabela2[[#This Row],[Código]],2)</f>
        <v>48</v>
      </c>
    </row>
    <row r="5039" spans="2:16" ht="15" customHeight="1" x14ac:dyDescent="0.25">
      <c r="B5039" s="31" t="str">
        <f>IF(Tabela2[[#This Row],[Tipo]] = 0,LOOKUP(Tabela2[[#This Row],[RESUMO]],Tabela3[Grupo],Tabela3[Meus produtos]),VLOOKUP(Tabela2[[#This Row],[Código]],Tabela4[[Código NBS/LC116]:[Meus serviços]],3,0))</f>
        <v>Não</v>
      </c>
      <c r="C5039" t="str">
        <f>IF(E5039=0,TEXT(dados!A4954,"00000000"),IF(E5039=2,TEXT(dados!A4954,"0000"),TEXT(dados!A4954,"#")))</f>
        <v>48103990</v>
      </c>
      <c r="D5039" t="str">
        <f>IF(dados!B4954=0,"",dados!B4954)</f>
        <v/>
      </c>
      <c r="E5039">
        <f>dados!C4954</f>
        <v>0</v>
      </c>
      <c r="F5039" t="str">
        <f>dados!D4954</f>
        <v>Outs.papeis/cartoes kraft,exceto p/ escrita,</v>
      </c>
      <c r="G5039"/>
      <c r="H5039"/>
      <c r="I5039"/>
      <c r="J5039"/>
      <c r="K5039" s="13"/>
      <c r="L5039" s="13">
        <f>dados!I4954/100</f>
        <v>0.15130000000000002</v>
      </c>
      <c r="M5039" s="13">
        <f>dados!J4954/100</f>
        <v>0.2311</v>
      </c>
      <c r="N5039" s="13">
        <f>dados!K4954/100</f>
        <v>0.18</v>
      </c>
      <c r="O5039" s="13">
        <f>dados!L4954/100</f>
        <v>0</v>
      </c>
      <c r="P5039" s="12" t="str">
        <f>LEFT(Tabela2[[#This Row],[Código]],2)</f>
        <v>48</v>
      </c>
    </row>
    <row r="5040" spans="2:16" ht="15" customHeight="1" x14ac:dyDescent="0.25">
      <c r="B5040" s="31" t="str">
        <f>IF(Tabela2[[#This Row],[Tipo]] = 0,LOOKUP(Tabela2[[#This Row],[RESUMO]],Tabela3[Grupo],Tabela3[Meus produtos]),VLOOKUP(Tabela2[[#This Row],[Código]],Tabela4[[Código NBS/LC116]:[Meus serviços]],3,0))</f>
        <v>Não</v>
      </c>
      <c r="C5040" t="str">
        <f>IF(E5040=0,TEXT(dados!A4955,"00000000"),IF(E5040=2,TEXT(dados!A4955,"0000"),TEXT(dados!A4955,"#")))</f>
        <v>48109210</v>
      </c>
      <c r="D5040" t="str">
        <f>IF(dados!B4955=0,"",dados!B4955)</f>
        <v/>
      </c>
      <c r="E5040">
        <f>dados!C4955</f>
        <v>0</v>
      </c>
      <c r="F5040" t="str">
        <f>dados!D4955</f>
        <v>Outs.papeis/cartoes,camadas multipl.em rolos/fls</v>
      </c>
      <c r="G5040"/>
      <c r="H5040"/>
      <c r="I5040"/>
      <c r="J5040"/>
      <c r="K5040" s="13"/>
      <c r="L5040" s="13">
        <f>dados!I4955/100</f>
        <v>0.15130000000000002</v>
      </c>
      <c r="M5040" s="13">
        <f>dados!J4955/100</f>
        <v>0.23860000000000001</v>
      </c>
      <c r="N5040" s="13">
        <f>dados!K4955/100</f>
        <v>0.18</v>
      </c>
      <c r="O5040" s="13">
        <f>dados!L4955/100</f>
        <v>0</v>
      </c>
      <c r="P5040" s="12" t="str">
        <f>LEFT(Tabela2[[#This Row],[Código]],2)</f>
        <v>48</v>
      </c>
    </row>
    <row r="5041" spans="2:16" ht="15" customHeight="1" x14ac:dyDescent="0.25">
      <c r="B5041" s="31" t="str">
        <f>IF(Tabela2[[#This Row],[Tipo]] = 0,LOOKUP(Tabela2[[#This Row],[RESUMO]],Tabela3[Grupo],Tabela3[Meus produtos]),VLOOKUP(Tabela2[[#This Row],[Código]],Tabela4[[Código NBS/LC116]:[Meus serviços]],3,0))</f>
        <v>Não</v>
      </c>
      <c r="C5041" t="str">
        <f>IF(E5041=0,TEXT(dados!A4956,"00000000"),IF(E5041=2,TEXT(dados!A4956,"0000"),TEXT(dados!A4956,"#")))</f>
        <v>48109290</v>
      </c>
      <c r="D5041" t="str">
        <f>IF(dados!B4956=0,"",dados!B4956)</f>
        <v/>
      </c>
      <c r="E5041">
        <f>dados!C4956</f>
        <v>0</v>
      </c>
      <c r="F5041" t="str">
        <f>dados!D4956</f>
        <v>Outs.papeis/cartoes,camadas multipl.revest.</v>
      </c>
      <c r="G5041"/>
      <c r="H5041"/>
      <c r="I5041"/>
      <c r="J5041"/>
      <c r="K5041" s="13"/>
      <c r="L5041" s="13">
        <f>dados!I4956/100</f>
        <v>0.15130000000000002</v>
      </c>
      <c r="M5041" s="13">
        <f>dados!J4956/100</f>
        <v>0.24510000000000001</v>
      </c>
      <c r="N5041" s="13">
        <f>dados!K4956/100</f>
        <v>0.18</v>
      </c>
      <c r="O5041" s="13">
        <f>dados!L4956/100</f>
        <v>0</v>
      </c>
      <c r="P5041" s="12" t="str">
        <f>LEFT(Tabela2[[#This Row],[Código]],2)</f>
        <v>48</v>
      </c>
    </row>
    <row r="5042" spans="2:16" ht="15" customHeight="1" x14ac:dyDescent="0.25">
      <c r="B5042" s="31" t="str">
        <f>IF(Tabela2[[#This Row],[Tipo]] = 0,LOOKUP(Tabela2[[#This Row],[RESUMO]],Tabela3[Grupo],Tabela3[Meus produtos]),VLOOKUP(Tabela2[[#This Row],[Código]],Tabela4[[Código NBS/LC116]:[Meus serviços]],3,0))</f>
        <v>Não</v>
      </c>
      <c r="C5042" t="str">
        <f>IF(E5042=0,TEXT(dados!A4957,"00000000"),IF(E5042=2,TEXT(dados!A4957,"0000"),TEXT(dados!A4957,"#")))</f>
        <v>48109910</v>
      </c>
      <c r="D5042" t="str">
        <f>IF(dados!B4957=0,"",dados!B4957)</f>
        <v/>
      </c>
      <c r="E5042">
        <f>dados!C4957</f>
        <v>0</v>
      </c>
      <c r="F5042" t="str">
        <f>dados!D4957</f>
        <v>Outs.papeis/cartoes,revest.caulim,etc.em rolos/folhas</v>
      </c>
      <c r="G5042"/>
      <c r="H5042"/>
      <c r="I5042"/>
      <c r="J5042"/>
      <c r="K5042" s="13"/>
      <c r="L5042" s="13">
        <f>dados!I4957/100</f>
        <v>0.15130000000000002</v>
      </c>
      <c r="M5042" s="13">
        <f>dados!J4957/100</f>
        <v>0.23860000000000001</v>
      </c>
      <c r="N5042" s="13">
        <f>dados!K4957/100</f>
        <v>0.18</v>
      </c>
      <c r="O5042" s="13">
        <f>dados!L4957/100</f>
        <v>0</v>
      </c>
      <c r="P5042" s="12" t="str">
        <f>LEFT(Tabela2[[#This Row],[Código]],2)</f>
        <v>48</v>
      </c>
    </row>
    <row r="5043" spans="2:16" ht="15" customHeight="1" x14ac:dyDescent="0.25">
      <c r="B5043" s="31" t="str">
        <f>IF(Tabela2[[#This Row],[Tipo]] = 0,LOOKUP(Tabela2[[#This Row],[RESUMO]],Tabela3[Grupo],Tabela3[Meus produtos]),VLOOKUP(Tabela2[[#This Row],[Código]],Tabela4[[Código NBS/LC116]:[Meus serviços]],3,0))</f>
        <v>Não</v>
      </c>
      <c r="C5043" t="str">
        <f>IF(E5043=0,TEXT(dados!A4958,"00000000"),IF(E5043=2,TEXT(dados!A4958,"0000"),TEXT(dados!A4958,"#")))</f>
        <v>48109990</v>
      </c>
      <c r="D5043" t="str">
        <f>IF(dados!B4958=0,"",dados!B4958)</f>
        <v/>
      </c>
      <c r="E5043">
        <f>dados!C4958</f>
        <v>0</v>
      </c>
      <c r="F5043" t="str">
        <f>dados!D4958</f>
        <v>Outs.papeis/cartoes,revest.</v>
      </c>
      <c r="G5043"/>
      <c r="H5043"/>
      <c r="I5043"/>
      <c r="J5043"/>
      <c r="K5043" s="13"/>
      <c r="L5043" s="13">
        <f>dados!I4958/100</f>
        <v>0.15130000000000002</v>
      </c>
      <c r="M5043" s="13">
        <f>dados!J4958/100</f>
        <v>0.2311</v>
      </c>
      <c r="N5043" s="13">
        <f>dados!K4958/100</f>
        <v>0.18</v>
      </c>
      <c r="O5043" s="13">
        <f>dados!L4958/100</f>
        <v>0</v>
      </c>
      <c r="P5043" s="12" t="str">
        <f>LEFT(Tabela2[[#This Row],[Código]],2)</f>
        <v>48</v>
      </c>
    </row>
    <row r="5044" spans="2:16" ht="15" customHeight="1" x14ac:dyDescent="0.25">
      <c r="B5044" s="31" t="str">
        <f>IF(Tabela2[[#This Row],[Tipo]] = 0,LOOKUP(Tabela2[[#This Row],[RESUMO]],Tabela3[Grupo],Tabela3[Meus produtos]),VLOOKUP(Tabela2[[#This Row],[Código]],Tabela4[[Código NBS/LC116]:[Meus serviços]],3,0))</f>
        <v>Não</v>
      </c>
      <c r="C5044" t="str">
        <f>IF(E5044=0,TEXT(dados!A4959,"00000000"),IF(E5044=2,TEXT(dados!A4959,"0000"),TEXT(dados!A4959,"#")))</f>
        <v>48111010</v>
      </c>
      <c r="D5044" t="str">
        <f>IF(dados!B4959=0,"",dados!B4959)</f>
        <v/>
      </c>
      <c r="E5044">
        <f>dados!C4959</f>
        <v>0</v>
      </c>
      <c r="F5044" t="str">
        <f>dados!D4959</f>
        <v>Papel e cartao alcatroados,betuminados,etc.em rolos,fls</v>
      </c>
      <c r="G5044"/>
      <c r="H5044"/>
      <c r="I5044"/>
      <c r="J5044"/>
      <c r="K5044" s="13"/>
      <c r="L5044" s="13">
        <f>dados!I4959/100</f>
        <v>0.15130000000000002</v>
      </c>
      <c r="M5044" s="13">
        <f>dados!J4959/100</f>
        <v>0.23860000000000001</v>
      </c>
      <c r="N5044" s="13">
        <f>dados!K4959/100</f>
        <v>0.12</v>
      </c>
      <c r="O5044" s="13">
        <f>dados!L4959/100</f>
        <v>0</v>
      </c>
      <c r="P5044" s="12" t="str">
        <f>LEFT(Tabela2[[#This Row],[Código]],2)</f>
        <v>48</v>
      </c>
    </row>
    <row r="5045" spans="2:16" ht="15" customHeight="1" x14ac:dyDescent="0.25">
      <c r="B5045" s="31" t="str">
        <f>IF(Tabela2[[#This Row],[Tipo]] = 0,LOOKUP(Tabela2[[#This Row],[RESUMO]],Tabela3[Grupo],Tabela3[Meus produtos]),VLOOKUP(Tabela2[[#This Row],[Código]],Tabela4[[Código NBS/LC116]:[Meus serviços]],3,0))</f>
        <v>Não</v>
      </c>
      <c r="C5045" t="str">
        <f>IF(E5045=0,TEXT(dados!A4960,"00000000"),IF(E5045=2,TEXT(dados!A4960,"0000"),TEXT(dados!A4960,"#")))</f>
        <v>48111090</v>
      </c>
      <c r="D5045" t="str">
        <f>IF(dados!B4960=0,"",dados!B4960)</f>
        <v/>
      </c>
      <c r="E5045">
        <f>dados!C4960</f>
        <v>0</v>
      </c>
      <c r="F5045" t="str">
        <f>dados!D4960</f>
        <v>Outs papel e cartao alcatroados,betuminados, etc.em rolos,fls</v>
      </c>
      <c r="G5045"/>
      <c r="H5045"/>
      <c r="I5045"/>
      <c r="J5045"/>
      <c r="K5045" s="13"/>
      <c r="L5045" s="13">
        <f>dados!I4960/100</f>
        <v>0.15130000000000002</v>
      </c>
      <c r="M5045" s="13">
        <f>dados!J4960/100</f>
        <v>0.22339999999999999</v>
      </c>
      <c r="N5045" s="13">
        <f>dados!K4960/100</f>
        <v>0.12</v>
      </c>
      <c r="O5045" s="13">
        <f>dados!L4960/100</f>
        <v>0</v>
      </c>
      <c r="P5045" s="12" t="str">
        <f>LEFT(Tabela2[[#This Row],[Código]],2)</f>
        <v>48</v>
      </c>
    </row>
    <row r="5046" spans="2:16" ht="15" customHeight="1" x14ac:dyDescent="0.25">
      <c r="B5046" s="31" t="str">
        <f>IF(Tabela2[[#This Row],[Tipo]] = 0,LOOKUP(Tabela2[[#This Row],[RESUMO]],Tabela3[Grupo],Tabela3[Meus produtos]),VLOOKUP(Tabela2[[#This Row],[Código]],Tabela4[[Código NBS/LC116]:[Meus serviços]],3,0))</f>
        <v>Não</v>
      </c>
      <c r="C5046" t="str">
        <f>IF(E5046=0,TEXT(dados!A4961,"00000000"),IF(E5046=2,TEXT(dados!A4961,"0000"),TEXT(dados!A4961,"#")))</f>
        <v>48114110</v>
      </c>
      <c r="D5046" t="str">
        <f>IF(dados!B4961=0,"",dados!B4961)</f>
        <v/>
      </c>
      <c r="E5046">
        <f>dados!C4961</f>
        <v>0</v>
      </c>
      <c r="F5046" t="str">
        <f>dados!D4961</f>
        <v>Papel e cartao auto-adesivos,em rolos ou em folhas</v>
      </c>
      <c r="G5046"/>
      <c r="H5046"/>
      <c r="I5046"/>
      <c r="J5046"/>
      <c r="K5046" s="13"/>
      <c r="L5046" s="13">
        <f>dados!I4961/100</f>
        <v>0.15130000000000002</v>
      </c>
      <c r="M5046" s="13">
        <f>dados!J4961/100</f>
        <v>0.23860000000000001</v>
      </c>
      <c r="N5046" s="13">
        <f>dados!K4961/100</f>
        <v>0.12</v>
      </c>
      <c r="O5046" s="13">
        <f>dados!L4961/100</f>
        <v>0</v>
      </c>
      <c r="P5046" s="12" t="str">
        <f>LEFT(Tabela2[[#This Row],[Código]],2)</f>
        <v>48</v>
      </c>
    </row>
    <row r="5047" spans="2:16" ht="15" customHeight="1" x14ac:dyDescent="0.25">
      <c r="B5047" s="31" t="str">
        <f>IF(Tabela2[[#This Row],[Tipo]] = 0,LOOKUP(Tabela2[[#This Row],[RESUMO]],Tabela3[Grupo],Tabela3[Meus produtos]),VLOOKUP(Tabela2[[#This Row],[Código]],Tabela4[[Código NBS/LC116]:[Meus serviços]],3,0))</f>
        <v>Não</v>
      </c>
      <c r="C5047" t="str">
        <f>IF(E5047=0,TEXT(dados!A4962,"00000000"),IF(E5047=2,TEXT(dados!A4962,"0000"),TEXT(dados!A4962,"#")))</f>
        <v>48114190</v>
      </c>
      <c r="D5047" t="str">
        <f>IF(dados!B4962=0,"",dados!B4962)</f>
        <v/>
      </c>
      <c r="E5047">
        <f>dados!C4962</f>
        <v>0</v>
      </c>
      <c r="F5047" t="str">
        <f>dados!D4962</f>
        <v>Outs papel e cartao auto-adesivos,em rolos ou em folhas</v>
      </c>
      <c r="G5047"/>
      <c r="H5047"/>
      <c r="I5047"/>
      <c r="J5047"/>
      <c r="K5047" s="13"/>
      <c r="L5047" s="13">
        <f>dados!I4962/100</f>
        <v>0.15130000000000002</v>
      </c>
      <c r="M5047" s="13">
        <f>dados!J4962/100</f>
        <v>0.22339999999999999</v>
      </c>
      <c r="N5047" s="13">
        <f>dados!K4962/100</f>
        <v>0.12</v>
      </c>
      <c r="O5047" s="13">
        <f>dados!L4962/100</f>
        <v>0</v>
      </c>
      <c r="P5047" s="12" t="str">
        <f>LEFT(Tabela2[[#This Row],[Código]],2)</f>
        <v>48</v>
      </c>
    </row>
    <row r="5048" spans="2:16" ht="15" customHeight="1" x14ac:dyDescent="0.25">
      <c r="B5048" s="31" t="str">
        <f>IF(Tabela2[[#This Row],[Tipo]] = 0,LOOKUP(Tabela2[[#This Row],[RESUMO]],Tabela3[Grupo],Tabela3[Meus produtos]),VLOOKUP(Tabela2[[#This Row],[Código]],Tabela4[[Código NBS/LC116]:[Meus serviços]],3,0))</f>
        <v>Não</v>
      </c>
      <c r="C5048" t="str">
        <f>IF(E5048=0,TEXT(dados!A4963,"00000000"),IF(E5048=2,TEXT(dados!A4963,"0000"),TEXT(dados!A4963,"#")))</f>
        <v>48114910</v>
      </c>
      <c r="D5048" t="str">
        <f>IF(dados!B4963=0,"",dados!B4963)</f>
        <v/>
      </c>
      <c r="E5048">
        <f>dados!C4963</f>
        <v>0</v>
      </c>
      <c r="F5048" t="str">
        <f>dados!D4963</f>
        <v>Papel e cartao gomado ou outs,em rolos ou em folhas</v>
      </c>
      <c r="G5048"/>
      <c r="H5048"/>
      <c r="I5048"/>
      <c r="J5048"/>
      <c r="K5048" s="13"/>
      <c r="L5048" s="13">
        <f>dados!I4963/100</f>
        <v>0.15130000000000002</v>
      </c>
      <c r="M5048" s="13">
        <f>dados!J4963/100</f>
        <v>0.23860000000000001</v>
      </c>
      <c r="N5048" s="13">
        <f>dados!K4963/100</f>
        <v>0.12</v>
      </c>
      <c r="O5048" s="13">
        <f>dados!L4963/100</f>
        <v>0</v>
      </c>
      <c r="P5048" s="12" t="str">
        <f>LEFT(Tabela2[[#This Row],[Código]],2)</f>
        <v>48</v>
      </c>
    </row>
    <row r="5049" spans="2:16" ht="15" customHeight="1" x14ac:dyDescent="0.25">
      <c r="B5049" s="31" t="str">
        <f>IF(Tabela2[[#This Row],[Tipo]] = 0,LOOKUP(Tabela2[[#This Row],[RESUMO]],Tabela3[Grupo],Tabela3[Meus produtos]),VLOOKUP(Tabela2[[#This Row],[Código]],Tabela4[[Código NBS/LC116]:[Meus serviços]],3,0))</f>
        <v>Não</v>
      </c>
      <c r="C5049" t="str">
        <f>IF(E5049=0,TEXT(dados!A4964,"00000000"),IF(E5049=2,TEXT(dados!A4964,"0000"),TEXT(dados!A4964,"#")))</f>
        <v>48114990</v>
      </c>
      <c r="D5049" t="str">
        <f>IF(dados!B4964=0,"",dados!B4964)</f>
        <v/>
      </c>
      <c r="E5049">
        <f>dados!C4964</f>
        <v>0</v>
      </c>
      <c r="F5049" t="str">
        <f>dados!D4964</f>
        <v>Outs.papeis e cartoes gomados/adesivos,em rolos/folhas</v>
      </c>
      <c r="G5049"/>
      <c r="H5049"/>
      <c r="I5049"/>
      <c r="J5049"/>
      <c r="K5049" s="13"/>
      <c r="L5049" s="13">
        <f>dados!I4964/100</f>
        <v>0.15130000000000002</v>
      </c>
      <c r="M5049" s="13">
        <f>dados!J4964/100</f>
        <v>0.22339999999999999</v>
      </c>
      <c r="N5049" s="13">
        <f>dados!K4964/100</f>
        <v>0.12</v>
      </c>
      <c r="O5049" s="13">
        <f>dados!L4964/100</f>
        <v>0</v>
      </c>
      <c r="P5049" s="12" t="str">
        <f>LEFT(Tabela2[[#This Row],[Código]],2)</f>
        <v>48</v>
      </c>
    </row>
    <row r="5050" spans="2:16" ht="15" customHeight="1" x14ac:dyDescent="0.25">
      <c r="B5050" s="31" t="str">
        <f>IF(Tabela2[[#This Row],[Tipo]] = 0,LOOKUP(Tabela2[[#This Row],[RESUMO]],Tabela3[Grupo],Tabela3[Meus produtos]),VLOOKUP(Tabela2[[#This Row],[Código]],Tabela4[[Código NBS/LC116]:[Meus serviços]],3,0))</f>
        <v>Não</v>
      </c>
      <c r="C5050" t="str">
        <f>IF(E5050=0,TEXT(dados!A4965,"00000000"),IF(E5050=2,TEXT(dados!A4965,"0000"),TEXT(dados!A4965,"#")))</f>
        <v>48115110</v>
      </c>
      <c r="D5050" t="str">
        <f>IF(dados!B4965=0,"",dados!B4965)</f>
        <v/>
      </c>
      <c r="E5050">
        <f>dados!C4965</f>
        <v>0</v>
      </c>
      <c r="F5050" t="str">
        <f>dados!D4965</f>
        <v>Papel/cartao branq.revest.silicone,p&gt;150g/m2, tiras ou rolos,largura&lt;15cm</v>
      </c>
      <c r="G5050"/>
      <c r="H5050"/>
      <c r="I5050"/>
      <c r="J5050"/>
      <c r="K5050" s="13"/>
      <c r="L5050" s="13">
        <f>dados!I4965/100</f>
        <v>0.15130000000000002</v>
      </c>
      <c r="M5050" s="13">
        <f>dados!J4965/100</f>
        <v>0.23860000000000001</v>
      </c>
      <c r="N5050" s="13">
        <f>dados!K4965/100</f>
        <v>0.12</v>
      </c>
      <c r="O5050" s="13">
        <f>dados!L4965/100</f>
        <v>0</v>
      </c>
      <c r="P5050" s="12" t="str">
        <f>LEFT(Tabela2[[#This Row],[Código]],2)</f>
        <v>48</v>
      </c>
    </row>
    <row r="5051" spans="2:16" ht="15" customHeight="1" x14ac:dyDescent="0.25">
      <c r="B5051" s="31" t="str">
        <f>IF(Tabela2[[#This Row],[Tipo]] = 0,LOOKUP(Tabela2[[#This Row],[RESUMO]],Tabela3[Grupo],Tabela3[Meus produtos]),VLOOKUP(Tabela2[[#This Row],[Código]],Tabela4[[Código NBS/LC116]:[Meus serviços]],3,0))</f>
        <v>Não</v>
      </c>
      <c r="C5051" t="str">
        <f>IF(E5051=0,TEXT(dados!A4966,"00000000"),IF(E5051=2,TEXT(dados!A4966,"0000"),TEXT(dados!A4966,"#")))</f>
        <v>48115121</v>
      </c>
      <c r="D5051" t="str">
        <f>IF(dados!B4966=0,"",dados!B4966)</f>
        <v/>
      </c>
      <c r="E5051">
        <f>dados!C4966</f>
        <v>0</v>
      </c>
      <c r="F5051" t="str">
        <f>dados!D4966</f>
        <v>Papel/cartao branq.revest.silicone, p&gt;150g/m2, rolos/fls.</v>
      </c>
      <c r="G5051"/>
      <c r="H5051"/>
      <c r="I5051"/>
      <c r="J5051"/>
      <c r="K5051" s="13"/>
      <c r="L5051" s="13">
        <f>dados!I4966/100</f>
        <v>0.15130000000000002</v>
      </c>
      <c r="M5051" s="13">
        <f>dados!J4966/100</f>
        <v>0.22339999999999999</v>
      </c>
      <c r="N5051" s="13">
        <f>dados!K4966/100</f>
        <v>0.12</v>
      </c>
      <c r="O5051" s="13">
        <f>dados!L4966/100</f>
        <v>0</v>
      </c>
      <c r="P5051" s="12" t="str">
        <f>LEFT(Tabela2[[#This Row],[Código]],2)</f>
        <v>48</v>
      </c>
    </row>
    <row r="5052" spans="2:16" ht="15" customHeight="1" x14ac:dyDescent="0.25">
      <c r="B5052" s="31" t="str">
        <f>IF(Tabela2[[#This Row],[Tipo]] = 0,LOOKUP(Tabela2[[#This Row],[RESUMO]],Tabela3[Grupo],Tabela3[Meus produtos]),VLOOKUP(Tabela2[[#This Row],[Código]],Tabela4[[Código NBS/LC116]:[Meus serviços]],3,0))</f>
        <v>Não</v>
      </c>
      <c r="C5052" t="str">
        <f>IF(E5052=0,TEXT(dados!A4967,"00000000"),IF(E5052=2,TEXT(dados!A4967,"0000"),TEXT(dados!A4967,"#")))</f>
        <v>48115122</v>
      </c>
      <c r="D5052" t="str">
        <f>IF(dados!B4967=0,"",dados!B4967)</f>
        <v/>
      </c>
      <c r="E5052">
        <f>dados!C4967</f>
        <v>0</v>
      </c>
      <c r="F5052" t="str">
        <f>dados!D4967</f>
        <v>Papel branq.rev.polietileno estrat.alum. p&gt;150g/m2,impr.</v>
      </c>
      <c r="G5052"/>
      <c r="H5052"/>
      <c r="I5052"/>
      <c r="J5052"/>
      <c r="K5052" s="13"/>
      <c r="L5052" s="13">
        <f>dados!I4967/100</f>
        <v>0.15130000000000002</v>
      </c>
      <c r="M5052" s="13">
        <f>dados!J4967/100</f>
        <v>0.22339999999999999</v>
      </c>
      <c r="N5052" s="13">
        <f>dados!K4967/100</f>
        <v>0.12</v>
      </c>
      <c r="O5052" s="13">
        <f>dados!L4967/100</f>
        <v>0</v>
      </c>
      <c r="P5052" s="12" t="str">
        <f>LEFT(Tabela2[[#This Row],[Código]],2)</f>
        <v>48</v>
      </c>
    </row>
    <row r="5053" spans="2:16" ht="15" customHeight="1" x14ac:dyDescent="0.25">
      <c r="B5053" s="31" t="str">
        <f>IF(Tabela2[[#This Row],[Tipo]] = 0,LOOKUP(Tabela2[[#This Row],[RESUMO]],Tabela3[Grupo],Tabela3[Meus produtos]),VLOOKUP(Tabela2[[#This Row],[Código]],Tabela4[[Código NBS/LC116]:[Meus serviços]],3,0))</f>
        <v>Não</v>
      </c>
      <c r="C5053" t="str">
        <f>IF(E5053=0,TEXT(dados!A4968,"00000000"),IF(E5053=2,TEXT(dados!A4968,"0000"),TEXT(dados!A4968,"#")))</f>
        <v>48115123</v>
      </c>
      <c r="D5053" t="str">
        <f>IF(dados!B4968=0,"",dados!B4968)</f>
        <v/>
      </c>
      <c r="E5053">
        <f>dados!C4968</f>
        <v>0</v>
      </c>
      <c r="F5053" t="str">
        <f>dados!D4968</f>
        <v>Papel branq.rev.polietileno,etc.p&gt;150g/m2, p/papel foto</v>
      </c>
      <c r="G5053"/>
      <c r="H5053"/>
      <c r="I5053"/>
      <c r="J5053"/>
      <c r="K5053" s="13"/>
      <c r="L5053" s="13">
        <f>dados!I4968/100</f>
        <v>0.15130000000000002</v>
      </c>
      <c r="M5053" s="13">
        <f>dados!J4968/100</f>
        <v>0.17129999999999998</v>
      </c>
      <c r="N5053" s="13">
        <f>dados!K4968/100</f>
        <v>0.12</v>
      </c>
      <c r="O5053" s="13">
        <f>dados!L4968/100</f>
        <v>0</v>
      </c>
      <c r="P5053" s="12" t="str">
        <f>LEFT(Tabela2[[#This Row],[Código]],2)</f>
        <v>48</v>
      </c>
    </row>
    <row r="5054" spans="2:16" ht="15" customHeight="1" x14ac:dyDescent="0.25">
      <c r="B5054" s="31" t="str">
        <f>IF(Tabela2[[#This Row],[Tipo]] = 0,LOOKUP(Tabela2[[#This Row],[RESUMO]],Tabela3[Grupo],Tabela3[Meus produtos]),VLOOKUP(Tabela2[[#This Row],[Código]],Tabela4[[Código NBS/LC116]:[Meus serviços]],3,0))</f>
        <v>Não</v>
      </c>
      <c r="C5054" t="str">
        <f>IF(E5054=0,TEXT(dados!A4969,"00000000"),IF(E5054=2,TEXT(dados!A4969,"0000"),TEXT(dados!A4969,"#")))</f>
        <v>48115128</v>
      </c>
      <c r="D5054" t="str">
        <f>IF(dados!B4969=0,"",dados!B4969)</f>
        <v/>
      </c>
      <c r="E5054">
        <f>dados!C4969</f>
        <v>0</v>
      </c>
      <c r="F5054" t="str">
        <f>dados!D4969</f>
        <v>Papel/cartao branq.rev.out.gofrados na face recoberta ou revestida</v>
      </c>
      <c r="G5054"/>
      <c r="H5054"/>
      <c r="I5054"/>
      <c r="J5054"/>
      <c r="K5054" s="13"/>
      <c r="L5054" s="13">
        <f>dados!I4969/100</f>
        <v>0.15130000000000002</v>
      </c>
      <c r="M5054" s="13">
        <f>dados!J4969/100</f>
        <v>0.17129999999999998</v>
      </c>
      <c r="N5054" s="13">
        <f>dados!K4969/100</f>
        <v>0.12</v>
      </c>
      <c r="O5054" s="13">
        <f>dados!L4969/100</f>
        <v>0</v>
      </c>
      <c r="P5054" s="12" t="str">
        <f>LEFT(Tabela2[[#This Row],[Código]],2)</f>
        <v>48</v>
      </c>
    </row>
    <row r="5055" spans="2:16" ht="15" customHeight="1" x14ac:dyDescent="0.25">
      <c r="B5055" s="31" t="str">
        <f>IF(Tabela2[[#This Row],[Tipo]] = 0,LOOKUP(Tabela2[[#This Row],[RESUMO]],Tabela3[Grupo],Tabela3[Meus produtos]),VLOOKUP(Tabela2[[#This Row],[Código]],Tabela4[[Código NBS/LC116]:[Meus serviços]],3,0))</f>
        <v>Não</v>
      </c>
      <c r="C5055" t="str">
        <f>IF(E5055=0,TEXT(dados!A4970,"00000000"),IF(E5055=2,TEXT(dados!A4970,"0000"),TEXT(dados!A4970,"#")))</f>
        <v>48115129</v>
      </c>
      <c r="D5055" t="str">
        <f>IF(dados!B4970=0,"",dados!B4970)</f>
        <v/>
      </c>
      <c r="E5055">
        <f>dados!C4970</f>
        <v>0</v>
      </c>
      <c r="F5055" t="str">
        <f>dados!D4970</f>
        <v>Papel/cartao branq.rev.out.plastico,p&gt;150g/m2, rolos/fls</v>
      </c>
      <c r="G5055"/>
      <c r="H5055"/>
      <c r="I5055"/>
      <c r="J5055"/>
      <c r="K5055" s="13"/>
      <c r="L5055" s="13">
        <f>dados!I4970/100</f>
        <v>0.15130000000000002</v>
      </c>
      <c r="M5055" s="13">
        <f>dados!J4970/100</f>
        <v>0.22339999999999999</v>
      </c>
      <c r="N5055" s="13">
        <f>dados!K4970/100</f>
        <v>0.12</v>
      </c>
      <c r="O5055" s="13">
        <f>dados!L4970/100</f>
        <v>0</v>
      </c>
      <c r="P5055" s="12" t="str">
        <f>LEFT(Tabela2[[#This Row],[Código]],2)</f>
        <v>48</v>
      </c>
    </row>
    <row r="5056" spans="2:16" ht="15" customHeight="1" x14ac:dyDescent="0.25">
      <c r="B5056" s="31" t="str">
        <f>IF(Tabela2[[#This Row],[Tipo]] = 0,LOOKUP(Tabela2[[#This Row],[RESUMO]],Tabela3[Grupo],Tabela3[Meus produtos]),VLOOKUP(Tabela2[[#This Row],[Código]],Tabela4[[Código NBS/LC116]:[Meus serviços]],3,0))</f>
        <v>Não</v>
      </c>
      <c r="C5056" t="str">
        <f>IF(E5056=0,TEXT(dados!A4971,"00000000"),IF(E5056=2,TEXT(dados!A4971,"0000"),TEXT(dados!A4971,"#")))</f>
        <v>48115130</v>
      </c>
      <c r="D5056" t="str">
        <f>IF(dados!B4971=0,"",dados!B4971)</f>
        <v/>
      </c>
      <c r="E5056">
        <f>dados!C4971</f>
        <v>0</v>
      </c>
      <c r="F5056" t="str">
        <f>dados!D4971</f>
        <v>Papel/cartao branq.impregn.plastico,p&gt;150g/m2, rolos/fls</v>
      </c>
      <c r="G5056"/>
      <c r="H5056"/>
      <c r="I5056"/>
      <c r="J5056"/>
      <c r="K5056" s="13"/>
      <c r="L5056" s="13">
        <f>dados!I4971/100</f>
        <v>0.15130000000000002</v>
      </c>
      <c r="M5056" s="13">
        <f>dados!J4971/100</f>
        <v>0.22339999999999999</v>
      </c>
      <c r="N5056" s="13">
        <f>dados!K4971/100</f>
        <v>0.12</v>
      </c>
      <c r="O5056" s="13">
        <f>dados!L4971/100</f>
        <v>0</v>
      </c>
      <c r="P5056" s="12" t="str">
        <f>LEFT(Tabela2[[#This Row],[Código]],2)</f>
        <v>48</v>
      </c>
    </row>
    <row r="5057" spans="2:16" ht="15" customHeight="1" x14ac:dyDescent="0.25">
      <c r="B5057" s="31" t="str">
        <f>IF(Tabela2[[#This Row],[Tipo]] = 0,LOOKUP(Tabela2[[#This Row],[RESUMO]],Tabela3[Grupo],Tabela3[Meus produtos]),VLOOKUP(Tabela2[[#This Row],[Código]],Tabela4[[Código NBS/LC116]:[Meus serviços]],3,0))</f>
        <v>Não</v>
      </c>
      <c r="C5057" t="str">
        <f>IF(E5057=0,TEXT(dados!A4972,"00000000"),IF(E5057=2,TEXT(dados!A4972,"0000"),TEXT(dados!A4972,"#")))</f>
        <v>48115910</v>
      </c>
      <c r="D5057" t="str">
        <f>IF(dados!B4972=0,"",dados!B4972)</f>
        <v/>
      </c>
      <c r="E5057">
        <f>dados!C4972</f>
        <v>0</v>
      </c>
      <c r="F5057" t="str">
        <f>dados!D4972</f>
        <v>Outs.papeis rev.polietileno,etc.p/papel foto, rolos/fls.</v>
      </c>
      <c r="G5057"/>
      <c r="H5057"/>
      <c r="I5057"/>
      <c r="J5057"/>
      <c r="K5057" s="13"/>
      <c r="L5057" s="13">
        <f>dados!I4972/100</f>
        <v>0.15130000000000002</v>
      </c>
      <c r="M5057" s="13">
        <f>dados!J4972/100</f>
        <v>0.23860000000000001</v>
      </c>
      <c r="N5057" s="13">
        <f>dados!K4972/100</f>
        <v>0.12</v>
      </c>
      <c r="O5057" s="13">
        <f>dados!L4972/100</f>
        <v>0</v>
      </c>
      <c r="P5057" s="12" t="str">
        <f>LEFT(Tabela2[[#This Row],[Código]],2)</f>
        <v>48</v>
      </c>
    </row>
    <row r="5058" spans="2:16" ht="15" customHeight="1" x14ac:dyDescent="0.25">
      <c r="B5058" s="31" t="str">
        <f>IF(Tabela2[[#This Row],[Tipo]] = 0,LOOKUP(Tabela2[[#This Row],[RESUMO]],Tabela3[Grupo],Tabela3[Meus produtos]),VLOOKUP(Tabela2[[#This Row],[Código]],Tabela4[[Código NBS/LC116]:[Meus serviços]],3,0))</f>
        <v>Não</v>
      </c>
      <c r="C5058" t="str">
        <f>IF(E5058=0,TEXT(dados!A4973,"00000000"),IF(E5058=2,TEXT(dados!A4973,"0000"),TEXT(dados!A4973,"#")))</f>
        <v>48115921</v>
      </c>
      <c r="D5058" t="str">
        <f>IF(dados!B4973=0,"",dados!B4973)</f>
        <v/>
      </c>
      <c r="E5058">
        <f>dados!C4973</f>
        <v>0</v>
      </c>
      <c r="F5058" t="str">
        <f>dados!D4973</f>
        <v>Outs.papeis rev.polietileno,etc.p/papel foto,</v>
      </c>
      <c r="G5058"/>
      <c r="H5058"/>
      <c r="I5058"/>
      <c r="J5058"/>
      <c r="K5058" s="13"/>
      <c r="L5058" s="13">
        <f>dados!I4973/100</f>
        <v>0.15130000000000002</v>
      </c>
      <c r="M5058" s="13">
        <f>dados!J4973/100</f>
        <v>0.22339999999999999</v>
      </c>
      <c r="N5058" s="13">
        <f>dados!K4973/100</f>
        <v>0.12</v>
      </c>
      <c r="O5058" s="13">
        <f>dados!L4973/100</f>
        <v>0</v>
      </c>
      <c r="P5058" s="12" t="str">
        <f>LEFT(Tabela2[[#This Row],[Código]],2)</f>
        <v>48</v>
      </c>
    </row>
    <row r="5059" spans="2:16" ht="15" customHeight="1" x14ac:dyDescent="0.25">
      <c r="B5059" s="31" t="str">
        <f>IF(Tabela2[[#This Row],[Tipo]] = 0,LOOKUP(Tabela2[[#This Row],[RESUMO]],Tabela3[Grupo],Tabela3[Meus produtos]),VLOOKUP(Tabela2[[#This Row],[Código]],Tabela4[[Código NBS/LC116]:[Meus serviços]],3,0))</f>
        <v>Não</v>
      </c>
      <c r="C5059" t="str">
        <f>IF(E5059=0,TEXT(dados!A4974,"00000000"),IF(E5059=2,TEXT(dados!A4974,"0000"),TEXT(dados!A4974,"#")))</f>
        <v>48115922</v>
      </c>
      <c r="D5059" t="str">
        <f>IF(dados!B4974=0,"",dados!B4974)</f>
        <v/>
      </c>
      <c r="E5059">
        <f>dados!C4974</f>
        <v>0</v>
      </c>
      <c r="F5059" t="str">
        <f>dados!D4974</f>
        <v>Outs.papeis/cartoes,revest.de silicone,em rolos/folhas</v>
      </c>
      <c r="G5059"/>
      <c r="H5059"/>
      <c r="I5059"/>
      <c r="J5059"/>
      <c r="K5059" s="13"/>
      <c r="L5059" s="13">
        <f>dados!I4974/100</f>
        <v>0.15130000000000002</v>
      </c>
      <c r="M5059" s="13">
        <f>dados!J4974/100</f>
        <v>0.22339999999999999</v>
      </c>
      <c r="N5059" s="13">
        <f>dados!K4974/100</f>
        <v>0.12</v>
      </c>
      <c r="O5059" s="13">
        <f>dados!L4974/100</f>
        <v>0</v>
      </c>
      <c r="P5059" s="12" t="str">
        <f>LEFT(Tabela2[[#This Row],[Código]],2)</f>
        <v>48</v>
      </c>
    </row>
    <row r="5060" spans="2:16" ht="15" customHeight="1" x14ac:dyDescent="0.25">
      <c r="B5060" s="31" t="str">
        <f>IF(Tabela2[[#This Row],[Tipo]] = 0,LOOKUP(Tabela2[[#This Row],[RESUMO]],Tabela3[Grupo],Tabela3[Meus produtos]),VLOOKUP(Tabela2[[#This Row],[Código]],Tabela4[[Código NBS/LC116]:[Meus serviços]],3,0))</f>
        <v>Não</v>
      </c>
      <c r="C5060" t="str">
        <f>IF(E5060=0,TEXT(dados!A4975,"00000000"),IF(E5060=2,TEXT(dados!A4975,"0000"),TEXT(dados!A4975,"#")))</f>
        <v>48115923</v>
      </c>
      <c r="D5060" t="str">
        <f>IF(dados!B4975=0,"",dados!B4975)</f>
        <v/>
      </c>
      <c r="E5060">
        <f>dados!C4975</f>
        <v>0</v>
      </c>
      <c r="F5060" t="str">
        <f>dados!D4975</f>
        <v>Outs.papeis/cartoes,rev.polietileno,estrat.alumin.impr.</v>
      </c>
      <c r="G5060"/>
      <c r="H5060"/>
      <c r="I5060"/>
      <c r="J5060"/>
      <c r="K5060" s="13"/>
      <c r="L5060" s="13">
        <f>dados!I4975/100</f>
        <v>0.15130000000000002</v>
      </c>
      <c r="M5060" s="13">
        <f>dados!J4975/100</f>
        <v>0.22339999999999999</v>
      </c>
      <c r="N5060" s="13">
        <f>dados!K4975/100</f>
        <v>0.12</v>
      </c>
      <c r="O5060" s="13">
        <f>dados!L4975/100</f>
        <v>0</v>
      </c>
      <c r="P5060" s="12" t="str">
        <f>LEFT(Tabela2[[#This Row],[Código]],2)</f>
        <v>48</v>
      </c>
    </row>
    <row r="5061" spans="2:16" ht="15" customHeight="1" x14ac:dyDescent="0.25">
      <c r="B5061" s="31" t="str">
        <f>IF(Tabela2[[#This Row],[Tipo]] = 0,LOOKUP(Tabela2[[#This Row],[RESUMO]],Tabela3[Grupo],Tabela3[Meus produtos]),VLOOKUP(Tabela2[[#This Row],[Código]],Tabela4[[Código NBS/LC116]:[Meus serviços]],3,0))</f>
        <v>Não</v>
      </c>
      <c r="C5061" t="str">
        <f>IF(E5061=0,TEXT(dados!A4976,"00000000"),IF(E5061=2,TEXT(dados!A4976,"0000"),TEXT(dados!A4976,"#")))</f>
        <v>48115929</v>
      </c>
      <c r="D5061" t="str">
        <f>IF(dados!B4976=0,"",dados!B4976)</f>
        <v/>
      </c>
      <c r="E5061">
        <f>dados!C4976</f>
        <v>0</v>
      </c>
      <c r="F5061" t="str">
        <f>dados!D4976</f>
        <v>Papel/cartao revest.de outs.plasticos,em rolos/folhas</v>
      </c>
      <c r="G5061"/>
      <c r="H5061"/>
      <c r="I5061"/>
      <c r="J5061"/>
      <c r="K5061" s="13"/>
      <c r="L5061" s="13">
        <f>dados!I4976/100</f>
        <v>0.15130000000000002</v>
      </c>
      <c r="M5061" s="13">
        <f>dados!J4976/100</f>
        <v>0.22339999999999999</v>
      </c>
      <c r="N5061" s="13">
        <f>dados!K4976/100</f>
        <v>0.12</v>
      </c>
      <c r="O5061" s="13">
        <f>dados!L4976/100</f>
        <v>0</v>
      </c>
      <c r="P5061" s="12" t="str">
        <f>LEFT(Tabela2[[#This Row],[Código]],2)</f>
        <v>48</v>
      </c>
    </row>
    <row r="5062" spans="2:16" ht="15" customHeight="1" x14ac:dyDescent="0.25">
      <c r="B5062" s="31" t="str">
        <f>IF(Tabela2[[#This Row],[Tipo]] = 0,LOOKUP(Tabela2[[#This Row],[RESUMO]],Tabela3[Grupo],Tabela3[Meus produtos]),VLOOKUP(Tabela2[[#This Row],[Código]],Tabela4[[Código NBS/LC116]:[Meus serviços]],3,0))</f>
        <v>Não</v>
      </c>
      <c r="C5062" t="str">
        <f>IF(E5062=0,TEXT(dados!A4977,"00000000"),IF(E5062=2,TEXT(dados!A4977,"0000"),TEXT(dados!A4977,"#")))</f>
        <v>48115930</v>
      </c>
      <c r="D5062" t="str">
        <f>IF(dados!B4977=0,"",dados!B4977)</f>
        <v/>
      </c>
      <c r="E5062">
        <f>dados!C4977</f>
        <v>0</v>
      </c>
      <c r="F5062" t="str">
        <f>dados!D4977</f>
        <v>Outs.papeis/cartoes impregns.de plastico,em rolos/fls.</v>
      </c>
      <c r="G5062"/>
      <c r="H5062"/>
      <c r="I5062"/>
      <c r="J5062"/>
      <c r="K5062" s="13"/>
      <c r="L5062" s="13">
        <f>dados!I4977/100</f>
        <v>0.15130000000000002</v>
      </c>
      <c r="M5062" s="13">
        <f>dados!J4977/100</f>
        <v>0.22339999999999999</v>
      </c>
      <c r="N5062" s="13">
        <f>dados!K4977/100</f>
        <v>0.12</v>
      </c>
      <c r="O5062" s="13">
        <f>dados!L4977/100</f>
        <v>0</v>
      </c>
      <c r="P5062" s="12" t="str">
        <f>LEFT(Tabela2[[#This Row],[Código]],2)</f>
        <v>48</v>
      </c>
    </row>
    <row r="5063" spans="2:16" ht="15" customHeight="1" x14ac:dyDescent="0.25">
      <c r="B5063" s="31" t="str">
        <f>IF(Tabela2[[#This Row],[Tipo]] = 0,LOOKUP(Tabela2[[#This Row],[RESUMO]],Tabela3[Grupo],Tabela3[Meus produtos]),VLOOKUP(Tabela2[[#This Row],[Código]],Tabela4[[Código NBS/LC116]:[Meus serviços]],3,0))</f>
        <v>Não</v>
      </c>
      <c r="C5063" t="str">
        <f>IF(E5063=0,TEXT(dados!A4978,"00000000"),IF(E5063=2,TEXT(dados!A4978,"0000"),TEXT(dados!A4978,"#")))</f>
        <v>48116010</v>
      </c>
      <c r="D5063" t="str">
        <f>IF(dados!B4978=0,"",dados!B4978)</f>
        <v/>
      </c>
      <c r="E5063">
        <f>dados!C4978</f>
        <v>0</v>
      </c>
      <c r="F5063" t="str">
        <f>dados!D4978</f>
        <v>Papel/cartao revest/impregn.cera,parafina,etc. rolos/fls</v>
      </c>
      <c r="G5063"/>
      <c r="H5063"/>
      <c r="I5063"/>
      <c r="J5063"/>
      <c r="K5063" s="13"/>
      <c r="L5063" s="13">
        <f>dados!I4978/100</f>
        <v>0.15130000000000002</v>
      </c>
      <c r="M5063" s="13">
        <f>dados!J4978/100</f>
        <v>0.23860000000000001</v>
      </c>
      <c r="N5063" s="13">
        <f>dados!K4978/100</f>
        <v>0.12</v>
      </c>
      <c r="O5063" s="13">
        <f>dados!L4978/100</f>
        <v>0</v>
      </c>
      <c r="P5063" s="12" t="str">
        <f>LEFT(Tabela2[[#This Row],[Código]],2)</f>
        <v>48</v>
      </c>
    </row>
    <row r="5064" spans="2:16" ht="15" customHeight="1" x14ac:dyDescent="0.25">
      <c r="B5064" s="31" t="str">
        <f>IF(Tabela2[[#This Row],[Tipo]] = 0,LOOKUP(Tabela2[[#This Row],[RESUMO]],Tabela3[Grupo],Tabela3[Meus produtos]),VLOOKUP(Tabela2[[#This Row],[Código]],Tabela4[[Código NBS/LC116]:[Meus serviços]],3,0))</f>
        <v>Não</v>
      </c>
      <c r="C5064" t="str">
        <f>IF(E5064=0,TEXT(dados!A4979,"00000000"),IF(E5064=2,TEXT(dados!A4979,"0000"),TEXT(dados!A4979,"#")))</f>
        <v>48116090</v>
      </c>
      <c r="D5064" t="str">
        <f>IF(dados!B4979=0,"",dados!B4979)</f>
        <v/>
      </c>
      <c r="E5064">
        <f>dados!C4979</f>
        <v>0</v>
      </c>
      <c r="F5064" t="str">
        <f>dados!D4979</f>
        <v>Outs papel/cartao revest/impregn.cera,parafina, etc. rolos/fls</v>
      </c>
      <c r="G5064"/>
      <c r="H5064"/>
      <c r="I5064"/>
      <c r="J5064"/>
      <c r="K5064" s="13"/>
      <c r="L5064" s="13">
        <f>dados!I4979/100</f>
        <v>0.15130000000000002</v>
      </c>
      <c r="M5064" s="13">
        <f>dados!J4979/100</f>
        <v>0.22339999999999999</v>
      </c>
      <c r="N5064" s="13">
        <f>dados!K4979/100</f>
        <v>0.12</v>
      </c>
      <c r="O5064" s="13">
        <f>dados!L4979/100</f>
        <v>0</v>
      </c>
      <c r="P5064" s="12" t="str">
        <f>LEFT(Tabela2[[#This Row],[Código]],2)</f>
        <v>48</v>
      </c>
    </row>
    <row r="5065" spans="2:16" ht="15" customHeight="1" x14ac:dyDescent="0.25">
      <c r="B5065" s="31" t="str">
        <f>IF(Tabela2[[#This Row],[Tipo]] = 0,LOOKUP(Tabela2[[#This Row],[RESUMO]],Tabela3[Grupo],Tabela3[Meus produtos]),VLOOKUP(Tabela2[[#This Row],[Código]],Tabela4[[Código NBS/LC116]:[Meus serviços]],3,0))</f>
        <v>Não</v>
      </c>
      <c r="C5065" t="str">
        <f>IF(E5065=0,TEXT(dados!A4980,"00000000"),IF(E5065=2,TEXT(dados!A4980,"0000"),TEXT(dados!A4980,"#")))</f>
        <v>48119011</v>
      </c>
      <c r="D5065" t="str">
        <f>IF(dados!B4980=0,"",dados!B4980)</f>
        <v/>
      </c>
      <c r="E5065">
        <f>dados!C4980</f>
        <v>0</v>
      </c>
      <c r="F5065" t="str">
        <f>dados!D4980</f>
        <v>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Recobertos de pasta eletrolitica a base de amido modificado de peso i</v>
      </c>
      <c r="G5065"/>
      <c r="H5065"/>
      <c r="I5065"/>
      <c r="J5065"/>
      <c r="K5065" s="13"/>
      <c r="L5065" s="13">
        <f>dados!I4980/100</f>
        <v>0.15130000000000002</v>
      </c>
      <c r="M5065" s="13">
        <f>dados!J4980/100</f>
        <v>0.17129999999999998</v>
      </c>
      <c r="N5065" s="13">
        <f>dados!K4980/100</f>
        <v>0.12</v>
      </c>
      <c r="O5065" s="13">
        <f>dados!L4980/100</f>
        <v>0</v>
      </c>
      <c r="P5065" s="12" t="str">
        <f>LEFT(Tabela2[[#This Row],[Código]],2)</f>
        <v>48</v>
      </c>
    </row>
    <row r="5066" spans="2:16" ht="15" customHeight="1" x14ac:dyDescent="0.25">
      <c r="B5066" s="31" t="str">
        <f>IF(Tabela2[[#This Row],[Tipo]] = 0,LOOKUP(Tabela2[[#This Row],[RESUMO]],Tabela3[Grupo],Tabela3[Meus produtos]),VLOOKUP(Tabela2[[#This Row],[Código]],Tabela4[[Código NBS/LC116]:[Meus serviços]],3,0))</f>
        <v>Não</v>
      </c>
      <c r="C5066" t="str">
        <f>IF(E5066=0,TEXT(dados!A4981,"00000000"),IF(E5066=2,TEXT(dados!A4981,"0000"),TEXT(dados!A4981,"#")))</f>
        <v>48119019</v>
      </c>
      <c r="D5066" t="str">
        <f>IF(dados!B4981=0,"",dados!B4981)</f>
        <v/>
      </c>
      <c r="E5066">
        <f>dados!C4981</f>
        <v>0</v>
      </c>
      <c r="F5066" t="str">
        <f>dados!D4981</f>
        <v>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outros</v>
      </c>
      <c r="G5066"/>
      <c r="H5066"/>
      <c r="I5066"/>
      <c r="J5066"/>
      <c r="K5066" s="13"/>
      <c r="L5066" s="13">
        <f>dados!I4981/100</f>
        <v>0.15130000000000002</v>
      </c>
      <c r="M5066" s="13">
        <f>dados!J4981/100</f>
        <v>0.24510000000000001</v>
      </c>
      <c r="N5066" s="13">
        <f>dados!K4981/100</f>
        <v>0.12</v>
      </c>
      <c r="O5066" s="13">
        <f>dados!L4981/100</f>
        <v>0</v>
      </c>
      <c r="P5066" s="12" t="str">
        <f>LEFT(Tabela2[[#This Row],[Código]],2)</f>
        <v>48</v>
      </c>
    </row>
    <row r="5067" spans="2:16" ht="15" customHeight="1" x14ac:dyDescent="0.25">
      <c r="B5067" s="31" t="str">
        <f>IF(Tabela2[[#This Row],[Tipo]] = 0,LOOKUP(Tabela2[[#This Row],[RESUMO]],Tabela3[Grupo],Tabela3[Meus produtos]),VLOOKUP(Tabela2[[#This Row],[Código]],Tabela4[[Código NBS/LC116]:[Meus serviços]],3,0))</f>
        <v>Não</v>
      </c>
      <c r="C5067" t="str">
        <f>IF(E5067=0,TEXT(dados!A4982,"00000000"),IF(E5067=2,TEXT(dados!A4982,"0000"),TEXT(dados!A4982,"#")))</f>
        <v>48119020</v>
      </c>
      <c r="D5067" t="str">
        <f>IF(dados!B4982=0,"",dados!B4982)</f>
        <v/>
      </c>
      <c r="E5067">
        <f>dados!C4982</f>
        <v>0</v>
      </c>
      <c r="F5067" t="str">
        <f>dados!D4982</f>
        <v>Papel e cartao obras de pasta de celulose de papel ou de cartao Papel cartao pasta ouate de celulose e mantas de fibras de celulose revestidos impregnados recobertos coloridos a superficie decorados a superficie ou impressos em rolos ou em folhas de forma quadrada ou retangular de qualquer dimensao exceto os produtos do tipo descrito nos textos das posicoes 48 03 48 09 ou 48 10 outros impregnados e revestidos em ambas as faces com latex numa prop</v>
      </c>
      <c r="G5067"/>
      <c r="H5067"/>
      <c r="I5067"/>
      <c r="J5067"/>
      <c r="K5067" s="13"/>
      <c r="L5067" s="13">
        <f>dados!I4982/100</f>
        <v>0.15130000000000002</v>
      </c>
      <c r="M5067" s="13">
        <f>dados!J4982/100</f>
        <v>0.17129999999999998</v>
      </c>
      <c r="N5067" s="13">
        <f>dados!K4982/100</f>
        <v>0.12</v>
      </c>
      <c r="O5067" s="13">
        <f>dados!L4982/100</f>
        <v>0</v>
      </c>
      <c r="P5067" s="12" t="str">
        <f>LEFT(Tabela2[[#This Row],[Código]],2)</f>
        <v>48</v>
      </c>
    </row>
    <row r="5068" spans="2:16" ht="15" customHeight="1" x14ac:dyDescent="0.25">
      <c r="B5068" s="31" t="str">
        <f>IF(Tabela2[[#This Row],[Tipo]] = 0,LOOKUP(Tabela2[[#This Row],[RESUMO]],Tabela3[Grupo],Tabela3[Meus produtos]),VLOOKUP(Tabela2[[#This Row],[Código]],Tabela4[[Código NBS/LC116]:[Meus serviços]],3,0))</f>
        <v>Não</v>
      </c>
      <c r="C5068" t="str">
        <f>IF(E5068=0,TEXT(dados!A4983,"00000000"),IF(E5068=2,TEXT(dados!A4983,"0000"),TEXT(dados!A4983,"#")))</f>
        <v>48119090</v>
      </c>
      <c r="D5068" t="str">
        <f>IF(dados!B4983=0,"",dados!B4983)</f>
        <v/>
      </c>
      <c r="E5068">
        <f>dados!C4983</f>
        <v>0</v>
      </c>
      <c r="F5068" t="str">
        <f>dados!D4983</f>
        <v>Outs.papeis/cartoes/pasta e mantas de fibras celulose</v>
      </c>
      <c r="G5068"/>
      <c r="H5068"/>
      <c r="I5068"/>
      <c r="J5068"/>
      <c r="K5068" s="13"/>
      <c r="L5068" s="13">
        <f>dados!I4983/100</f>
        <v>0.15130000000000002</v>
      </c>
      <c r="M5068" s="13">
        <f>dados!J4983/100</f>
        <v>0.22339999999999999</v>
      </c>
      <c r="N5068" s="13">
        <f>dados!K4983/100</f>
        <v>0.12</v>
      </c>
      <c r="O5068" s="13">
        <f>dados!L4983/100</f>
        <v>0</v>
      </c>
      <c r="P5068" s="12" t="str">
        <f>LEFT(Tabela2[[#This Row],[Código]],2)</f>
        <v>48</v>
      </c>
    </row>
    <row r="5069" spans="2:16" ht="15" customHeight="1" x14ac:dyDescent="0.25">
      <c r="B5069" s="31" t="str">
        <f>IF(Tabela2[[#This Row],[Tipo]] = 0,LOOKUP(Tabela2[[#This Row],[RESUMO]],Tabela3[Grupo],Tabela3[Meus produtos]),VLOOKUP(Tabela2[[#This Row],[Código]],Tabela4[[Código NBS/LC116]:[Meus serviços]],3,0))</f>
        <v>Não</v>
      </c>
      <c r="C5069" t="str">
        <f>IF(E5069=0,TEXT(dados!A4984,"00000000"),IF(E5069=2,TEXT(dados!A4984,"0000"),TEXT(dados!A4984,"#")))</f>
        <v>48120000</v>
      </c>
      <c r="D5069" t="str">
        <f>IF(dados!B4984=0,"",dados!B4984)</f>
        <v/>
      </c>
      <c r="E5069">
        <f>dados!C4984</f>
        <v>0</v>
      </c>
      <c r="F5069" t="str">
        <f>dados!D4984</f>
        <v>Blocos e chapas,filtrantes,de pasta de papel</v>
      </c>
      <c r="G5069"/>
      <c r="H5069"/>
      <c r="I5069"/>
      <c r="J5069"/>
      <c r="K5069" s="13"/>
      <c r="L5069" s="13">
        <f>dados!I4984/100</f>
        <v>0.13449999999999998</v>
      </c>
      <c r="M5069" s="13">
        <f>dados!J4984/100</f>
        <v>0.20660000000000001</v>
      </c>
      <c r="N5069" s="13">
        <f>dados!K4984/100</f>
        <v>0.18</v>
      </c>
      <c r="O5069" s="13">
        <f>dados!L4984/100</f>
        <v>0</v>
      </c>
      <c r="P5069" s="12" t="str">
        <f>LEFT(Tabela2[[#This Row],[Código]],2)</f>
        <v>48</v>
      </c>
    </row>
    <row r="5070" spans="2:16" ht="15" customHeight="1" x14ac:dyDescent="0.25">
      <c r="B5070" s="31" t="str">
        <f>IF(Tabela2[[#This Row],[Tipo]] = 0,LOOKUP(Tabela2[[#This Row],[RESUMO]],Tabela3[Grupo],Tabela3[Meus produtos]),VLOOKUP(Tabela2[[#This Row],[Código]],Tabela4[[Código NBS/LC116]:[Meus serviços]],3,0))</f>
        <v>Não</v>
      </c>
      <c r="C5070" t="str">
        <f>IF(E5070=0,TEXT(dados!A4985,"00000000"),IF(E5070=2,TEXT(dados!A4985,"0000"),TEXT(dados!A4985,"#")))</f>
        <v>48131000</v>
      </c>
      <c r="D5070" t="str">
        <f>IF(dados!B4985=0,"",dados!B4985)</f>
        <v/>
      </c>
      <c r="E5070">
        <f>dados!C4985</f>
        <v>0</v>
      </c>
      <c r="F5070" t="str">
        <f>dados!D4985</f>
        <v>Papel para cigarros,em cadernos ou em tubos</v>
      </c>
      <c r="G5070"/>
      <c r="H5070"/>
      <c r="I5070"/>
      <c r="J5070"/>
      <c r="K5070" s="13"/>
      <c r="L5070" s="13">
        <f>dados!I4985/100</f>
        <v>0.2555</v>
      </c>
      <c r="M5070" s="13">
        <f>dados!J4985/100</f>
        <v>0.3276</v>
      </c>
      <c r="N5070" s="13">
        <f>dados!K4985/100</f>
        <v>0.18</v>
      </c>
      <c r="O5070" s="13">
        <f>dados!L4985/100</f>
        <v>0</v>
      </c>
      <c r="P5070" s="12" t="str">
        <f>LEFT(Tabela2[[#This Row],[Código]],2)</f>
        <v>48</v>
      </c>
    </row>
    <row r="5071" spans="2:16" ht="15" customHeight="1" x14ac:dyDescent="0.25">
      <c r="B5071" s="31" t="str">
        <f>IF(Tabela2[[#This Row],[Tipo]] = 0,LOOKUP(Tabela2[[#This Row],[RESUMO]],Tabela3[Grupo],Tabela3[Meus produtos]),VLOOKUP(Tabela2[[#This Row],[Código]],Tabela4[[Código NBS/LC116]:[Meus serviços]],3,0))</f>
        <v>Não</v>
      </c>
      <c r="C5071" t="str">
        <f>IF(E5071=0,TEXT(dados!A4986,"00000000"),IF(E5071=2,TEXT(dados!A4986,"0000"),TEXT(dados!A4986,"#")))</f>
        <v>48132000</v>
      </c>
      <c r="D5071" t="str">
        <f>IF(dados!B4986=0,"",dados!B4986)</f>
        <v/>
      </c>
      <c r="E5071">
        <f>dados!C4986</f>
        <v>0</v>
      </c>
      <c r="F5071" t="str">
        <f>dados!D4986</f>
        <v>Papel para cigarros,em rolos de largura&lt;=5cm</v>
      </c>
      <c r="G5071"/>
      <c r="H5071"/>
      <c r="I5071"/>
      <c r="J5071"/>
      <c r="K5071" s="13"/>
      <c r="L5071" s="13">
        <f>dados!I4986/100</f>
        <v>0.2555</v>
      </c>
      <c r="M5071" s="13">
        <f>dados!J4986/100</f>
        <v>0.3276</v>
      </c>
      <c r="N5071" s="13">
        <f>dados!K4986/100</f>
        <v>0.18</v>
      </c>
      <c r="O5071" s="13">
        <f>dados!L4986/100</f>
        <v>0</v>
      </c>
      <c r="P5071" s="12" t="str">
        <f>LEFT(Tabela2[[#This Row],[Código]],2)</f>
        <v>48</v>
      </c>
    </row>
    <row r="5072" spans="2:16" ht="15" customHeight="1" x14ac:dyDescent="0.25">
      <c r="B5072" s="31" t="str">
        <f>IF(Tabela2[[#This Row],[Tipo]] = 0,LOOKUP(Tabela2[[#This Row],[RESUMO]],Tabela3[Grupo],Tabela3[Meus produtos]),VLOOKUP(Tabela2[[#This Row],[Código]],Tabela4[[Código NBS/LC116]:[Meus serviços]],3,0))</f>
        <v>Não</v>
      </c>
      <c r="C5072" t="str">
        <f>IF(E5072=0,TEXT(dados!A4987,"00000000"),IF(E5072=2,TEXT(dados!A4987,"0000"),TEXT(dados!A4987,"#")))</f>
        <v>48139000</v>
      </c>
      <c r="D5072" t="str">
        <f>IF(dados!B4987=0,"",dados!B4987)</f>
        <v/>
      </c>
      <c r="E5072">
        <f>dados!C4987</f>
        <v>0</v>
      </c>
      <c r="F5072" t="str">
        <f>dados!D4987</f>
        <v>Outros papeis para cigarros</v>
      </c>
      <c r="G5072"/>
      <c r="H5072"/>
      <c r="I5072"/>
      <c r="J5072"/>
      <c r="K5072" s="13"/>
      <c r="L5072" s="13">
        <f>dados!I4987/100</f>
        <v>0.2555</v>
      </c>
      <c r="M5072" s="13">
        <f>dados!J4987/100</f>
        <v>0.3276</v>
      </c>
      <c r="N5072" s="13">
        <f>dados!K4987/100</f>
        <v>0.18</v>
      </c>
      <c r="O5072" s="13">
        <f>dados!L4987/100</f>
        <v>0</v>
      </c>
      <c r="P5072" s="12" t="str">
        <f>LEFT(Tabela2[[#This Row],[Código]],2)</f>
        <v>48</v>
      </c>
    </row>
    <row r="5073" spans="2:16" ht="15" customHeight="1" x14ac:dyDescent="0.25">
      <c r="B5073" s="31" t="str">
        <f>IF(Tabela2[[#This Row],[Tipo]] = 0,LOOKUP(Tabela2[[#This Row],[RESUMO]],Tabela3[Grupo],Tabela3[Meus produtos]),VLOOKUP(Tabela2[[#This Row],[Código]],Tabela4[[Código NBS/LC116]:[Meus serviços]],3,0))</f>
        <v>Não</v>
      </c>
      <c r="C5073" t="str">
        <f>IF(E5073=0,TEXT(dados!A4988,"00000000"),IF(E5073=2,TEXT(dados!A4988,"0000"),TEXT(dados!A4988,"#")))</f>
        <v>48142000</v>
      </c>
      <c r="D5073" t="str">
        <f>IF(dados!B4988=0,"",dados!B4988)</f>
        <v/>
      </c>
      <c r="E5073">
        <f>dados!C4988</f>
        <v>0</v>
      </c>
      <c r="F5073" t="str">
        <f>dados!D4988</f>
        <v>Papel de parede e revestimentos de parede semelhantes, constituidos por papel revestido ou recoberto, na face visivel, por uma camada de plastico granida, gofrada, colorida, impressa com desenhos ou decorada de qualquer outra forma</v>
      </c>
      <c r="G5073"/>
      <c r="H5073"/>
      <c r="I5073"/>
      <c r="J5073"/>
      <c r="K5073" s="13"/>
      <c r="L5073" s="13">
        <f>dados!I4988/100</f>
        <v>0.22329999999999997</v>
      </c>
      <c r="M5073" s="13">
        <f>dados!J4988/100</f>
        <v>0.35520000000000002</v>
      </c>
      <c r="N5073" s="13">
        <f>dados!K4988/100</f>
        <v>0.18</v>
      </c>
      <c r="O5073" s="13">
        <f>dados!L4988/100</f>
        <v>0</v>
      </c>
      <c r="P5073" s="12" t="str">
        <f>LEFT(Tabela2[[#This Row],[Código]],2)</f>
        <v>48</v>
      </c>
    </row>
    <row r="5074" spans="2:16" ht="15" customHeight="1" x14ac:dyDescent="0.25">
      <c r="B5074" s="31" t="str">
        <f>IF(Tabela2[[#This Row],[Tipo]] = 0,LOOKUP(Tabela2[[#This Row],[RESUMO]],Tabela3[Grupo],Tabela3[Meus produtos]),VLOOKUP(Tabela2[[#This Row],[Código]],Tabela4[[Código NBS/LC116]:[Meus serviços]],3,0))</f>
        <v>Não</v>
      </c>
      <c r="C5074" t="str">
        <f>IF(E5074=0,TEXT(dados!A4989,"00000000"),IF(E5074=2,TEXT(dados!A4989,"0000"),TEXT(dados!A4989,"#")))</f>
        <v>48149000</v>
      </c>
      <c r="D5074" t="str">
        <f>IF(dados!B4989=0,"",dados!B4989)</f>
        <v/>
      </c>
      <c r="E5074">
        <f>dados!C4989</f>
        <v>0</v>
      </c>
      <c r="F5074" t="str">
        <f>dados!D4989</f>
        <v>Outs.papeis de parede/revestim.paredes, papel p/vitrais</v>
      </c>
      <c r="G5074"/>
      <c r="H5074"/>
      <c r="I5074"/>
      <c r="J5074"/>
      <c r="K5074" s="13"/>
      <c r="L5074" s="13">
        <f>dados!I4989/100</f>
        <v>0.2495</v>
      </c>
      <c r="M5074" s="13">
        <f>dados!J4989/100</f>
        <v>0.38140000000000002</v>
      </c>
      <c r="N5074" s="13">
        <f>dados!K4989/100</f>
        <v>0.18</v>
      </c>
      <c r="O5074" s="13">
        <f>dados!L4989/100</f>
        <v>0</v>
      </c>
      <c r="P5074" s="12" t="str">
        <f>LEFT(Tabela2[[#This Row],[Código]],2)</f>
        <v>48</v>
      </c>
    </row>
    <row r="5075" spans="2:16" ht="15" customHeight="1" x14ac:dyDescent="0.25">
      <c r="B5075" s="31" t="str">
        <f>IF(Tabela2[[#This Row],[Tipo]] = 0,LOOKUP(Tabela2[[#This Row],[RESUMO]],Tabela3[Grupo],Tabela3[Meus produtos]),VLOOKUP(Tabela2[[#This Row],[Código]],Tabela4[[Código NBS/LC116]:[Meus serviços]],3,0))</f>
        <v>Não</v>
      </c>
      <c r="C5075" t="str">
        <f>IF(E5075=0,TEXT(dados!A4990,"00000000"),IF(E5075=2,TEXT(dados!A4990,"0000"),TEXT(dados!A4990,"#")))</f>
        <v>48162000</v>
      </c>
      <c r="D5075" t="str">
        <f>IF(dados!B4990=0,"",dados!B4990)</f>
        <v/>
      </c>
      <c r="E5075">
        <f>dados!C4990</f>
        <v>0</v>
      </c>
      <c r="F5075" t="str">
        <f>dados!D4990</f>
        <v>Papel autocopiativo,mesmo em caixas</v>
      </c>
      <c r="G5075"/>
      <c r="H5075"/>
      <c r="I5075"/>
      <c r="J5075"/>
      <c r="K5075" s="13"/>
      <c r="L5075" s="13">
        <f>dados!I4990/100</f>
        <v>0.14460000000000001</v>
      </c>
      <c r="M5075" s="13">
        <f>dados!J4990/100</f>
        <v>0.20489999999999997</v>
      </c>
      <c r="N5075" s="13">
        <f>dados!K4990/100</f>
        <v>0.18</v>
      </c>
      <c r="O5075" s="13">
        <f>dados!L4990/100</f>
        <v>0</v>
      </c>
      <c r="P5075" s="12" t="str">
        <f>LEFT(Tabela2[[#This Row],[Código]],2)</f>
        <v>48</v>
      </c>
    </row>
    <row r="5076" spans="2:16" ht="15" customHeight="1" x14ac:dyDescent="0.25">
      <c r="B5076" s="31" t="str">
        <f>IF(Tabela2[[#This Row],[Tipo]] = 0,LOOKUP(Tabela2[[#This Row],[RESUMO]],Tabela3[Grupo],Tabela3[Meus produtos]),VLOOKUP(Tabela2[[#This Row],[Código]],Tabela4[[Código NBS/LC116]:[Meus serviços]],3,0))</f>
        <v>Não</v>
      </c>
      <c r="C5076" t="str">
        <f>IF(E5076=0,TEXT(dados!A4991,"00000000"),IF(E5076=2,TEXT(dados!A4991,"0000"),TEXT(dados!A4991,"#")))</f>
        <v>48169010</v>
      </c>
      <c r="D5076" t="str">
        <f>IF(dados!B4991=0,"",dados!B4991)</f>
        <v/>
      </c>
      <c r="E5076">
        <f>dados!C4991</f>
        <v>0</v>
      </c>
      <c r="F5076" t="str">
        <f>dados!D4991</f>
        <v>Papel-carbono e semelhs.mesmo em caixas</v>
      </c>
      <c r="G5076"/>
      <c r="H5076"/>
      <c r="I5076"/>
      <c r="J5076"/>
      <c r="K5076" s="13"/>
      <c r="L5076" s="13">
        <f>dados!I4991/100</f>
        <v>0.1552</v>
      </c>
      <c r="M5076" s="13">
        <f>dados!J4991/100</f>
        <v>0.20449999999999999</v>
      </c>
      <c r="N5076" s="13">
        <f>dados!K4991/100</f>
        <v>0.18</v>
      </c>
      <c r="O5076" s="13">
        <f>dados!L4991/100</f>
        <v>0</v>
      </c>
      <c r="P5076" s="12" t="str">
        <f>LEFT(Tabela2[[#This Row],[Código]],2)</f>
        <v>48</v>
      </c>
    </row>
    <row r="5077" spans="2:16" ht="15" customHeight="1" x14ac:dyDescent="0.25">
      <c r="B5077" s="31" t="str">
        <f>IF(Tabela2[[#This Row],[Tipo]] = 0,LOOKUP(Tabela2[[#This Row],[RESUMO]],Tabela3[Grupo],Tabela3[Meus produtos]),VLOOKUP(Tabela2[[#This Row],[Código]],Tabela4[[Código NBS/LC116]:[Meus serviços]],3,0))</f>
        <v>Não</v>
      </c>
      <c r="C5077" t="str">
        <f>IF(E5077=0,TEXT(dados!A4992,"00000000"),IF(E5077=2,TEXT(dados!A4992,"0000"),TEXT(dados!A4992,"#")))</f>
        <v>48169090</v>
      </c>
      <c r="D5077" t="str">
        <f>IF(dados!B4992=0,"",dados!B4992)</f>
        <v/>
      </c>
      <c r="E5077">
        <f>dados!C4992</f>
        <v>0</v>
      </c>
      <c r="F5077" t="str">
        <f>dados!D4992</f>
        <v>Outros papeis p/copia/duplicacao e chapas ofset,de papel mesmo em caixas</v>
      </c>
      <c r="G5077"/>
      <c r="H5077"/>
      <c r="I5077"/>
      <c r="J5077"/>
      <c r="K5077" s="13"/>
      <c r="L5077" s="13">
        <f>dados!I4992/100</f>
        <v>0.16289999999999999</v>
      </c>
      <c r="M5077" s="13">
        <f>dados!J4992/100</f>
        <v>0.21870000000000001</v>
      </c>
      <c r="N5077" s="13">
        <f>dados!K4992/100</f>
        <v>0.18</v>
      </c>
      <c r="O5077" s="13">
        <f>dados!L4992/100</f>
        <v>0</v>
      </c>
      <c r="P5077" s="12" t="str">
        <f>LEFT(Tabela2[[#This Row],[Código]],2)</f>
        <v>48</v>
      </c>
    </row>
    <row r="5078" spans="2:16" ht="15" customHeight="1" x14ac:dyDescent="0.25">
      <c r="B5078" s="31" t="str">
        <f>IF(Tabela2[[#This Row],[Tipo]] = 0,LOOKUP(Tabela2[[#This Row],[RESUMO]],Tabela3[Grupo],Tabela3[Meus produtos]),VLOOKUP(Tabela2[[#This Row],[Código]],Tabela4[[Código NBS/LC116]:[Meus serviços]],3,0))</f>
        <v>Não</v>
      </c>
      <c r="C5078" t="str">
        <f>IF(E5078=0,TEXT(dados!A4993,"00000000"),IF(E5078=2,TEXT(dados!A4993,"0000"),TEXT(dados!A4993,"#")))</f>
        <v>48171000</v>
      </c>
      <c r="D5078" t="str">
        <f>IF(dados!B4993=0,"",dados!B4993)</f>
        <v/>
      </c>
      <c r="E5078">
        <f>dados!C4993</f>
        <v>0</v>
      </c>
      <c r="F5078" t="str">
        <f>dados!D4993</f>
        <v>Envelopes de papel ou cartao</v>
      </c>
      <c r="G5078"/>
      <c r="H5078"/>
      <c r="I5078"/>
      <c r="J5078"/>
      <c r="K5078" s="13"/>
      <c r="L5078" s="13">
        <f>dados!I4993/100</f>
        <v>0.14369999999999999</v>
      </c>
      <c r="M5078" s="13">
        <f>dados!J4993/100</f>
        <v>0.2006</v>
      </c>
      <c r="N5078" s="13">
        <f>dados!K4993/100</f>
        <v>0.18</v>
      </c>
      <c r="O5078" s="13">
        <f>dados!L4993/100</f>
        <v>0</v>
      </c>
      <c r="P5078" s="12" t="str">
        <f>LEFT(Tabela2[[#This Row],[Código]],2)</f>
        <v>48</v>
      </c>
    </row>
    <row r="5079" spans="2:16" ht="15" customHeight="1" x14ac:dyDescent="0.25">
      <c r="B5079" s="31" t="str">
        <f>IF(Tabela2[[#This Row],[Tipo]] = 0,LOOKUP(Tabela2[[#This Row],[RESUMO]],Tabela3[Grupo],Tabela3[Meus produtos]),VLOOKUP(Tabela2[[#This Row],[Código]],Tabela4[[Código NBS/LC116]:[Meus serviços]],3,0))</f>
        <v>Não</v>
      </c>
      <c r="C5079" t="str">
        <f>IF(E5079=0,TEXT(dados!A4994,"00000000"),IF(E5079=2,TEXT(dados!A4994,"0000"),TEXT(dados!A4994,"#")))</f>
        <v>48172000</v>
      </c>
      <c r="D5079" t="str">
        <f>IF(dados!B4994=0,"",dados!B4994)</f>
        <v/>
      </c>
      <c r="E5079">
        <f>dados!C4994</f>
        <v>0</v>
      </c>
      <c r="F5079" t="str">
        <f>dados!D4994</f>
        <v>Aerogramas,bilhetes-postais n/ilustr.cartoes p/corresp.</v>
      </c>
      <c r="G5079"/>
      <c r="H5079"/>
      <c r="I5079"/>
      <c r="J5079"/>
      <c r="K5079" s="13"/>
      <c r="L5079" s="13">
        <f>dados!I4994/100</f>
        <v>0.14369999999999999</v>
      </c>
      <c r="M5079" s="13">
        <f>dados!J4994/100</f>
        <v>0.2006</v>
      </c>
      <c r="N5079" s="13">
        <f>dados!K4994/100</f>
        <v>0.18</v>
      </c>
      <c r="O5079" s="13">
        <f>dados!L4994/100</f>
        <v>0</v>
      </c>
      <c r="P5079" s="12" t="str">
        <f>LEFT(Tabela2[[#This Row],[Código]],2)</f>
        <v>48</v>
      </c>
    </row>
    <row r="5080" spans="2:16" ht="15" customHeight="1" x14ac:dyDescent="0.25">
      <c r="B5080" s="31" t="str">
        <f>IF(Tabela2[[#This Row],[Tipo]] = 0,LOOKUP(Tabela2[[#This Row],[RESUMO]],Tabela3[Grupo],Tabela3[Meus produtos]),VLOOKUP(Tabela2[[#This Row],[Código]],Tabela4[[Código NBS/LC116]:[Meus serviços]],3,0))</f>
        <v>Não</v>
      </c>
      <c r="C5080" t="str">
        <f>IF(E5080=0,TEXT(dados!A4995,"00000000"),IF(E5080=2,TEXT(dados!A4995,"0000"),TEXT(dados!A4995,"#")))</f>
        <v>48173000</v>
      </c>
      <c r="D5080" t="str">
        <f>IF(dados!B4995=0,"",dados!B4995)</f>
        <v/>
      </c>
      <c r="E5080">
        <f>dados!C4995</f>
        <v>0</v>
      </c>
      <c r="F5080" t="str">
        <f>dados!D4995</f>
        <v>Caixas,etc.de papel/cartao,cont.sortido artig.p/corresp</v>
      </c>
      <c r="G5080"/>
      <c r="H5080"/>
      <c r="I5080"/>
      <c r="J5080"/>
      <c r="K5080" s="13"/>
      <c r="L5080" s="13">
        <f>dados!I4995/100</f>
        <v>0.14369999999999999</v>
      </c>
      <c r="M5080" s="13">
        <f>dados!J4995/100</f>
        <v>0.2006</v>
      </c>
      <c r="N5080" s="13">
        <f>dados!K4995/100</f>
        <v>0.18</v>
      </c>
      <c r="O5080" s="13">
        <f>dados!L4995/100</f>
        <v>0</v>
      </c>
      <c r="P5080" s="12" t="str">
        <f>LEFT(Tabela2[[#This Row],[Código]],2)</f>
        <v>48</v>
      </c>
    </row>
    <row r="5081" spans="2:16" ht="15" customHeight="1" x14ac:dyDescent="0.25">
      <c r="B5081" s="31" t="str">
        <f>IF(Tabela2[[#This Row],[Tipo]] = 0,LOOKUP(Tabela2[[#This Row],[RESUMO]],Tabela3[Grupo],Tabela3[Meus produtos]),VLOOKUP(Tabela2[[#This Row],[Código]],Tabela4[[Código NBS/LC116]:[Meus serviços]],3,0))</f>
        <v>Não</v>
      </c>
      <c r="C5081" t="str">
        <f>IF(E5081=0,TEXT(dados!A4996,"00000000"),IF(E5081=2,TEXT(dados!A4996,"0000"),TEXT(dados!A4996,"#")))</f>
        <v>48181000</v>
      </c>
      <c r="D5081" t="str">
        <f>IF(dados!B4996=0,"",dados!B4996)</f>
        <v/>
      </c>
      <c r="E5081">
        <f>dados!C4996</f>
        <v>0</v>
      </c>
      <c r="F5081" t="str">
        <f>dados!D4996</f>
        <v>Papel higienico</v>
      </c>
      <c r="G5081"/>
      <c r="H5081"/>
      <c r="I5081"/>
      <c r="J5081"/>
      <c r="K5081" s="13"/>
      <c r="L5081" s="13">
        <f>dados!I4996/100</f>
        <v>0.13449999999999998</v>
      </c>
      <c r="M5081" s="13">
        <f>dados!J4996/100</f>
        <v>0.28039999999999998</v>
      </c>
      <c r="N5081" s="13">
        <f>dados!K4996/100</f>
        <v>0.18</v>
      </c>
      <c r="O5081" s="13">
        <f>dados!L4996/100</f>
        <v>0</v>
      </c>
      <c r="P5081" s="12" t="str">
        <f>LEFT(Tabela2[[#This Row],[Código]],2)</f>
        <v>48</v>
      </c>
    </row>
    <row r="5082" spans="2:16" ht="15" customHeight="1" x14ac:dyDescent="0.25">
      <c r="B5082" s="31" t="str">
        <f>IF(Tabela2[[#This Row],[Tipo]] = 0,LOOKUP(Tabela2[[#This Row],[RESUMO]],Tabela3[Grupo],Tabela3[Meus produtos]),VLOOKUP(Tabela2[[#This Row],[Código]],Tabela4[[Código NBS/LC116]:[Meus serviços]],3,0))</f>
        <v>Não</v>
      </c>
      <c r="C5082" t="str">
        <f>IF(E5082=0,TEXT(dados!A4997,"00000000"),IF(E5082=2,TEXT(dados!A4997,"0000"),TEXT(dados!A4997,"#")))</f>
        <v>48182000</v>
      </c>
      <c r="D5082" t="str">
        <f>IF(dados!B4997=0,"",dados!B4997)</f>
        <v/>
      </c>
      <c r="E5082">
        <f>dados!C4997</f>
        <v>0</v>
      </c>
      <c r="F5082" t="str">
        <f>dados!D4997</f>
        <v>Lencos e toalhas de mao,de papel</v>
      </c>
      <c r="G5082"/>
      <c r="H5082"/>
      <c r="I5082"/>
      <c r="J5082"/>
      <c r="K5082" s="13"/>
      <c r="L5082" s="13">
        <f>dados!I4997/100</f>
        <v>0.16600000000000001</v>
      </c>
      <c r="M5082" s="13">
        <f>dados!J4997/100</f>
        <v>0.31190000000000001</v>
      </c>
      <c r="N5082" s="13">
        <f>dados!K4997/100</f>
        <v>0.18</v>
      </c>
      <c r="O5082" s="13">
        <f>dados!L4997/100</f>
        <v>0</v>
      </c>
      <c r="P5082" s="12" t="str">
        <f>LEFT(Tabela2[[#This Row],[Código]],2)</f>
        <v>48</v>
      </c>
    </row>
    <row r="5083" spans="2:16" ht="15" customHeight="1" x14ac:dyDescent="0.25">
      <c r="B5083" s="31" t="str">
        <f>IF(Tabela2[[#This Row],[Tipo]] = 0,LOOKUP(Tabela2[[#This Row],[RESUMO]],Tabela3[Grupo],Tabela3[Meus produtos]),VLOOKUP(Tabela2[[#This Row],[Código]],Tabela4[[Código NBS/LC116]:[Meus serviços]],3,0))</f>
        <v>Não</v>
      </c>
      <c r="C5083" t="str">
        <f>IF(E5083=0,TEXT(dados!A4998,"00000000"),IF(E5083=2,TEXT(dados!A4998,"0000"),TEXT(dados!A4998,"#")))</f>
        <v>48183000</v>
      </c>
      <c r="D5083" t="str">
        <f>IF(dados!B4998=0,"",dados!B4998)</f>
        <v/>
      </c>
      <c r="E5083">
        <f>dados!C4998</f>
        <v>0</v>
      </c>
      <c r="F5083" t="str">
        <f>dados!D4998</f>
        <v>Toalhas e guardanapos,de papel,de mesa</v>
      </c>
      <c r="G5083"/>
      <c r="H5083"/>
      <c r="I5083"/>
      <c r="J5083"/>
      <c r="K5083" s="13"/>
      <c r="L5083" s="13">
        <f>dados!I4998/100</f>
        <v>0.16600000000000001</v>
      </c>
      <c r="M5083" s="13">
        <f>dados!J4998/100</f>
        <v>0.31190000000000001</v>
      </c>
      <c r="N5083" s="13">
        <f>dados!K4998/100</f>
        <v>0.18</v>
      </c>
      <c r="O5083" s="13">
        <f>dados!L4998/100</f>
        <v>0</v>
      </c>
      <c r="P5083" s="12" t="str">
        <f>LEFT(Tabela2[[#This Row],[Código]],2)</f>
        <v>48</v>
      </c>
    </row>
    <row r="5084" spans="2:16" ht="15" customHeight="1" x14ac:dyDescent="0.25">
      <c r="B5084" s="31" t="str">
        <f>IF(Tabela2[[#This Row],[Tipo]] = 0,LOOKUP(Tabela2[[#This Row],[RESUMO]],Tabela3[Grupo],Tabela3[Meus produtos]),VLOOKUP(Tabela2[[#This Row],[Código]],Tabela4[[Código NBS/LC116]:[Meus serviços]],3,0))</f>
        <v>Não</v>
      </c>
      <c r="C5084" t="str">
        <f>IF(E5084=0,TEXT(dados!A4999,"00000000"),IF(E5084=2,TEXT(dados!A4999,"0000"),TEXT(dados!A4999,"#")))</f>
        <v>48185000</v>
      </c>
      <c r="D5084" t="str">
        <f>IF(dados!B4999=0,"",dados!B4999)</f>
        <v/>
      </c>
      <c r="E5084">
        <f>dados!C4999</f>
        <v>0</v>
      </c>
      <c r="F5084" t="str">
        <f>dados!D4999</f>
        <v>Vestuario e seus acessorios,de papel</v>
      </c>
      <c r="G5084"/>
      <c r="H5084"/>
      <c r="I5084"/>
      <c r="J5084"/>
      <c r="K5084" s="13"/>
      <c r="L5084" s="13">
        <f>dados!I4999/100</f>
        <v>0.15130000000000002</v>
      </c>
      <c r="M5084" s="13">
        <f>dados!J4999/100</f>
        <v>0.23860000000000001</v>
      </c>
      <c r="N5084" s="13">
        <f>dados!K4999/100</f>
        <v>0.18</v>
      </c>
      <c r="O5084" s="13">
        <f>dados!L4999/100</f>
        <v>0</v>
      </c>
      <c r="P5084" s="12" t="str">
        <f>LEFT(Tabela2[[#This Row],[Código]],2)</f>
        <v>48</v>
      </c>
    </row>
    <row r="5085" spans="2:16" ht="15" customHeight="1" x14ac:dyDescent="0.25">
      <c r="B5085" s="31" t="str">
        <f>IF(Tabela2[[#This Row],[Tipo]] = 0,LOOKUP(Tabela2[[#This Row],[RESUMO]],Tabela3[Grupo],Tabela3[Meus produtos]),VLOOKUP(Tabela2[[#This Row],[Código]],Tabela4[[Código NBS/LC116]:[Meus serviços]],3,0))</f>
        <v>Não</v>
      </c>
      <c r="C5085" t="str">
        <f>IF(E5085=0,TEXT(dados!A5000,"00000000"),IF(E5085=2,TEXT(dados!A5000,"0000"),TEXT(dados!A5000,"#")))</f>
        <v>48189010</v>
      </c>
      <c r="D5085" t="str">
        <f>IF(dados!B5000=0,"",dados!B5000)</f>
        <v/>
      </c>
      <c r="E5085">
        <f>dados!C5000</f>
        <v>0</v>
      </c>
      <c r="F5085" t="str">
        <f>dados!D5000</f>
        <v>Almofadas absorventes do tipo usado em embalagem de produtos alimenticios</v>
      </c>
      <c r="G5085"/>
      <c r="H5085"/>
      <c r="I5085"/>
      <c r="J5085"/>
      <c r="K5085" s="13"/>
      <c r="L5085" s="13">
        <f>dados!I5000/100</f>
        <v>0.15130000000000002</v>
      </c>
      <c r="M5085" s="13">
        <f>dados!J5000/100</f>
        <v>0.23860000000000001</v>
      </c>
      <c r="N5085" s="13">
        <f>dados!K5000/100</f>
        <v>0.18</v>
      </c>
      <c r="O5085" s="13">
        <f>dados!L5000/100</f>
        <v>0</v>
      </c>
      <c r="P5085" s="12" t="str">
        <f>LEFT(Tabela2[[#This Row],[Código]],2)</f>
        <v>48</v>
      </c>
    </row>
    <row r="5086" spans="2:16" ht="15" customHeight="1" x14ac:dyDescent="0.25">
      <c r="B5086" s="31" t="str">
        <f>IF(Tabela2[[#This Row],[Tipo]] = 0,LOOKUP(Tabela2[[#This Row],[RESUMO]],Tabela3[Grupo],Tabela3[Meus produtos]),VLOOKUP(Tabela2[[#This Row],[Código]],Tabela4[[Código NBS/LC116]:[Meus serviços]],3,0))</f>
        <v>Não</v>
      </c>
      <c r="C5086" t="str">
        <f>IF(E5086=0,TEXT(dados!A5001,"00000000"),IF(E5086=2,TEXT(dados!A5001,"0000"),TEXT(dados!A5001,"#")))</f>
        <v>48189090</v>
      </c>
      <c r="D5086" t="str">
        <f>IF(dados!B5001=0,"",dados!B5001)</f>
        <v/>
      </c>
      <c r="E5086">
        <f>dados!C5001</f>
        <v>0</v>
      </c>
      <c r="F5086" t="str">
        <f>dados!D5001</f>
        <v>Outs.artigos de papel,p/uso sanitario/domestico/ hospit.</v>
      </c>
      <c r="G5086"/>
      <c r="H5086"/>
      <c r="I5086"/>
      <c r="J5086"/>
      <c r="K5086" s="13"/>
      <c r="L5086" s="13">
        <f>dados!I5001/100</f>
        <v>0.16600000000000001</v>
      </c>
      <c r="M5086" s="13">
        <f>dados!J5001/100</f>
        <v>0.31190000000000001</v>
      </c>
      <c r="N5086" s="13">
        <f>dados!K5001/100</f>
        <v>0.18</v>
      </c>
      <c r="O5086" s="13">
        <f>dados!L5001/100</f>
        <v>0</v>
      </c>
      <c r="P5086" s="12" t="str">
        <f>LEFT(Tabela2[[#This Row],[Código]],2)</f>
        <v>48</v>
      </c>
    </row>
    <row r="5087" spans="2:16" ht="15" customHeight="1" x14ac:dyDescent="0.25">
      <c r="B5087" s="31" t="str">
        <f>IF(Tabela2[[#This Row],[Tipo]] = 0,LOOKUP(Tabela2[[#This Row],[RESUMO]],Tabela3[Grupo],Tabela3[Meus produtos]),VLOOKUP(Tabela2[[#This Row],[Código]],Tabela4[[Código NBS/LC116]:[Meus serviços]],3,0))</f>
        <v>Não</v>
      </c>
      <c r="C5087" t="str">
        <f>IF(E5087=0,TEXT(dados!A5002,"00000000"),IF(E5087=2,TEXT(dados!A5002,"0000"),TEXT(dados!A5002,"#")))</f>
        <v>48191000</v>
      </c>
      <c r="D5087" t="str">
        <f>IF(dados!B5002=0,"",dados!B5002)</f>
        <v/>
      </c>
      <c r="E5087">
        <f>dados!C5002</f>
        <v>0</v>
      </c>
      <c r="F5087" t="str">
        <f>dados!D5002</f>
        <v>Caixas de papel ou cartao,ondulados (canelados)</v>
      </c>
      <c r="G5087"/>
      <c r="H5087"/>
      <c r="I5087"/>
      <c r="J5087"/>
      <c r="K5087" s="13"/>
      <c r="L5087" s="13">
        <f>dados!I5002/100</f>
        <v>0.20420000000000002</v>
      </c>
      <c r="M5087" s="13">
        <f>dados!J5002/100</f>
        <v>0.29149999999999998</v>
      </c>
      <c r="N5087" s="13">
        <f>dados!K5002/100</f>
        <v>0.18</v>
      </c>
      <c r="O5087" s="13">
        <f>dados!L5002/100</f>
        <v>0</v>
      </c>
      <c r="P5087" s="12" t="str">
        <f>LEFT(Tabela2[[#This Row],[Código]],2)</f>
        <v>48</v>
      </c>
    </row>
    <row r="5088" spans="2:16" ht="15" customHeight="1" x14ac:dyDescent="0.25">
      <c r="B5088" s="31" t="str">
        <f>IF(Tabela2[[#This Row],[Tipo]] = 0,LOOKUP(Tabela2[[#This Row],[RESUMO]],Tabela3[Grupo],Tabela3[Meus produtos]),VLOOKUP(Tabela2[[#This Row],[Código]],Tabela4[[Código NBS/LC116]:[Meus serviços]],3,0))</f>
        <v>Não</v>
      </c>
      <c r="C5088" t="str">
        <f>IF(E5088=0,TEXT(dados!A5003,"00000000"),IF(E5088=2,TEXT(dados!A5003,"0000"),TEXT(dados!A5003,"#")))</f>
        <v>48192000</v>
      </c>
      <c r="D5088" t="str">
        <f>IF(dados!B5003=0,"",dados!B5003)</f>
        <v/>
      </c>
      <c r="E5088">
        <f>dados!C5003</f>
        <v>0</v>
      </c>
      <c r="F5088" t="str">
        <f>dados!D5003</f>
        <v>Caixas e cartonagens,dobraveis,de papel/cartao,n/ondul.</v>
      </c>
      <c r="G5088"/>
      <c r="H5088"/>
      <c r="I5088"/>
      <c r="J5088"/>
      <c r="K5088" s="13"/>
      <c r="L5088" s="13">
        <f>dados!I5003/100</f>
        <v>0.182</v>
      </c>
      <c r="M5088" s="13">
        <f>dados!J5003/100</f>
        <v>0.26929999999999998</v>
      </c>
      <c r="N5088" s="13">
        <f>dados!K5003/100</f>
        <v>0.18</v>
      </c>
      <c r="O5088" s="13">
        <f>dados!L5003/100</f>
        <v>0</v>
      </c>
      <c r="P5088" s="12" t="str">
        <f>LEFT(Tabela2[[#This Row],[Código]],2)</f>
        <v>48</v>
      </c>
    </row>
    <row r="5089" spans="2:16" ht="15" customHeight="1" x14ac:dyDescent="0.25">
      <c r="B5089" s="31" t="str">
        <f>IF(Tabela2[[#This Row],[Tipo]] = 0,LOOKUP(Tabela2[[#This Row],[RESUMO]],Tabela3[Grupo],Tabela3[Meus produtos]),VLOOKUP(Tabela2[[#This Row],[Código]],Tabela4[[Código NBS/LC116]:[Meus serviços]],3,0))</f>
        <v>Não</v>
      </c>
      <c r="C5089" t="str">
        <f>IF(E5089=0,TEXT(dados!A5004,"00000000"),IF(E5089=2,TEXT(dados!A5004,"0000"),TEXT(dados!A5004,"#")))</f>
        <v>48193000</v>
      </c>
      <c r="D5089" t="str">
        <f>IF(dados!B5004=0,"",dados!B5004)</f>
        <v/>
      </c>
      <c r="E5089">
        <f>dados!C5004</f>
        <v>0</v>
      </c>
      <c r="F5089" t="str">
        <f>dados!D5004</f>
        <v>Sacos de papel ou cartao,cuja largura da base&gt;=40cm</v>
      </c>
      <c r="G5089"/>
      <c r="H5089"/>
      <c r="I5089"/>
      <c r="J5089"/>
      <c r="K5089" s="13"/>
      <c r="L5089" s="13">
        <f>dados!I5004/100</f>
        <v>0.182</v>
      </c>
      <c r="M5089" s="13">
        <f>dados!J5004/100</f>
        <v>0.26929999999999998</v>
      </c>
      <c r="N5089" s="13">
        <f>dados!K5004/100</f>
        <v>0.18</v>
      </c>
      <c r="O5089" s="13">
        <f>dados!L5004/100</f>
        <v>0</v>
      </c>
      <c r="P5089" s="12" t="str">
        <f>LEFT(Tabela2[[#This Row],[Código]],2)</f>
        <v>48</v>
      </c>
    </row>
    <row r="5090" spans="2:16" ht="15" customHeight="1" x14ac:dyDescent="0.25">
      <c r="B5090" s="31" t="str">
        <f>IF(Tabela2[[#This Row],[Tipo]] = 0,LOOKUP(Tabela2[[#This Row],[RESUMO]],Tabela3[Grupo],Tabela3[Meus produtos]),VLOOKUP(Tabela2[[#This Row],[Código]],Tabela4[[Código NBS/LC116]:[Meus serviços]],3,0))</f>
        <v>Não</v>
      </c>
      <c r="C5090" t="str">
        <f>IF(E5090=0,TEXT(dados!A5005,"00000000"),IF(E5090=2,TEXT(dados!A5005,"0000"),TEXT(dados!A5005,"#")))</f>
        <v>48194000</v>
      </c>
      <c r="D5090" t="str">
        <f>IF(dados!B5005=0,"",dados!B5005)</f>
        <v/>
      </c>
      <c r="E5090">
        <f>dados!C5005</f>
        <v>0</v>
      </c>
      <c r="F5090" t="str">
        <f>dados!D5005</f>
        <v>Outros sacos,bolsas e cartuchos,de papel ou cartao</v>
      </c>
      <c r="G5090"/>
      <c r="H5090"/>
      <c r="I5090"/>
      <c r="J5090"/>
      <c r="K5090" s="13"/>
      <c r="L5090" s="13">
        <f>dados!I5005/100</f>
        <v>0.182</v>
      </c>
      <c r="M5090" s="13">
        <f>dados!J5005/100</f>
        <v>0.26929999999999998</v>
      </c>
      <c r="N5090" s="13">
        <f>dados!K5005/100</f>
        <v>0.18</v>
      </c>
      <c r="O5090" s="13">
        <f>dados!L5005/100</f>
        <v>0</v>
      </c>
      <c r="P5090" s="12" t="str">
        <f>LEFT(Tabela2[[#This Row],[Código]],2)</f>
        <v>48</v>
      </c>
    </row>
    <row r="5091" spans="2:16" ht="15" customHeight="1" x14ac:dyDescent="0.25">
      <c r="B5091" s="31" t="str">
        <f>IF(Tabela2[[#This Row],[Tipo]] = 0,LOOKUP(Tabela2[[#This Row],[RESUMO]],Tabela3[Grupo],Tabela3[Meus produtos]),VLOOKUP(Tabela2[[#This Row],[Código]],Tabela4[[Código NBS/LC116]:[Meus serviços]],3,0))</f>
        <v>Não</v>
      </c>
      <c r="C5091" t="str">
        <f>IF(E5091=0,TEXT(dados!A5006,"00000000"),IF(E5091=2,TEXT(dados!A5006,"0000"),TEXT(dados!A5006,"#")))</f>
        <v>48195000</v>
      </c>
      <c r="D5091" t="str">
        <f>IF(dados!B5006=0,"",dados!B5006)</f>
        <v/>
      </c>
      <c r="E5091">
        <f>dados!C5006</f>
        <v>0</v>
      </c>
      <c r="F5091" t="str">
        <f>dados!D5006</f>
        <v>Outs.embalagens de papel ou cartao,incl.capas p/discos</v>
      </c>
      <c r="G5091"/>
      <c r="H5091"/>
      <c r="I5091"/>
      <c r="J5091"/>
      <c r="K5091" s="13"/>
      <c r="L5091" s="13">
        <f>dados!I5006/100</f>
        <v>0.182</v>
      </c>
      <c r="M5091" s="13">
        <f>dados!J5006/100</f>
        <v>0.26929999999999998</v>
      </c>
      <c r="N5091" s="13">
        <f>dados!K5006/100</f>
        <v>0.18</v>
      </c>
      <c r="O5091" s="13">
        <f>dados!L5006/100</f>
        <v>0</v>
      </c>
      <c r="P5091" s="12" t="str">
        <f>LEFT(Tabela2[[#This Row],[Código]],2)</f>
        <v>48</v>
      </c>
    </row>
    <row r="5092" spans="2:16" ht="15" customHeight="1" x14ac:dyDescent="0.25">
      <c r="B5092" s="31" t="str">
        <f>IF(Tabela2[[#This Row],[Tipo]] = 0,LOOKUP(Tabela2[[#This Row],[RESUMO]],Tabela3[Grupo],Tabela3[Meus produtos]),VLOOKUP(Tabela2[[#This Row],[Código]],Tabela4[[Código NBS/LC116]:[Meus serviços]],3,0))</f>
        <v>Não</v>
      </c>
      <c r="C5092" t="str">
        <f>IF(E5092=0,TEXT(dados!A5007,"00000000"),IF(E5092=2,TEXT(dados!A5007,"0000"),TEXT(dados!A5007,"#")))</f>
        <v>48196000</v>
      </c>
      <c r="D5092" t="str">
        <f>IF(dados!B5007=0,"",dados!B5007)</f>
        <v/>
      </c>
      <c r="E5092">
        <f>dados!C5007</f>
        <v>0</v>
      </c>
      <c r="F5092" t="str">
        <f>dados!D5007</f>
        <v>Cartonagens p/escritorios,lojas e estabelecim.semelhs.</v>
      </c>
      <c r="G5092"/>
      <c r="H5092"/>
      <c r="I5092"/>
      <c r="J5092"/>
      <c r="K5092" s="13"/>
      <c r="L5092" s="13">
        <f>dados!I5007/100</f>
        <v>0.182</v>
      </c>
      <c r="M5092" s="13">
        <f>dados!J5007/100</f>
        <v>0.26929999999999998</v>
      </c>
      <c r="N5092" s="13">
        <f>dados!K5007/100</f>
        <v>0.18</v>
      </c>
      <c r="O5092" s="13">
        <f>dados!L5007/100</f>
        <v>0</v>
      </c>
      <c r="P5092" s="12" t="str">
        <f>LEFT(Tabela2[[#This Row],[Código]],2)</f>
        <v>48</v>
      </c>
    </row>
    <row r="5093" spans="2:16" ht="15" customHeight="1" x14ac:dyDescent="0.25">
      <c r="B5093" s="31" t="str">
        <f>IF(Tabela2[[#This Row],[Tipo]] = 0,LOOKUP(Tabela2[[#This Row],[RESUMO]],Tabela3[Grupo],Tabela3[Meus produtos]),VLOOKUP(Tabela2[[#This Row],[Código]],Tabela4[[Código NBS/LC116]:[Meus serviços]],3,0))</f>
        <v>Não</v>
      </c>
      <c r="C5093" t="str">
        <f>IF(E5093=0,TEXT(dados!A5008,"00000000"),IF(E5093=2,TEXT(dados!A5008,"0000"),TEXT(dados!A5008,"#")))</f>
        <v>48201000</v>
      </c>
      <c r="D5093" t="str">
        <f>IF(dados!B5008=0,"",dados!B5008)</f>
        <v/>
      </c>
      <c r="E5093">
        <f>dados!C5008</f>
        <v>0</v>
      </c>
      <c r="F5093" t="str">
        <f>dados!D5008</f>
        <v>Livros de registro,de contabilidade,blocos de notas,etc</v>
      </c>
      <c r="G5093"/>
      <c r="H5093"/>
      <c r="I5093"/>
      <c r="J5093"/>
      <c r="K5093" s="13"/>
      <c r="L5093" s="13">
        <f>dados!I5008/100</f>
        <v>0.17809999999999998</v>
      </c>
      <c r="M5093" s="13">
        <f>dados!J5008/100</f>
        <v>0.25989999999999996</v>
      </c>
      <c r="N5093" s="13">
        <f>dados!K5008/100</f>
        <v>0.18</v>
      </c>
      <c r="O5093" s="13">
        <f>dados!L5008/100</f>
        <v>0</v>
      </c>
      <c r="P5093" s="12" t="str">
        <f>LEFT(Tabela2[[#This Row],[Código]],2)</f>
        <v>48</v>
      </c>
    </row>
    <row r="5094" spans="2:16" ht="15" customHeight="1" x14ac:dyDescent="0.25">
      <c r="B5094" s="31" t="str">
        <f>IF(Tabela2[[#This Row],[Tipo]] = 0,LOOKUP(Tabela2[[#This Row],[RESUMO]],Tabela3[Grupo],Tabela3[Meus produtos]),VLOOKUP(Tabela2[[#This Row],[Código]],Tabela4[[Código NBS/LC116]:[Meus serviços]],3,0))</f>
        <v>Não</v>
      </c>
      <c r="C5094" t="str">
        <f>IF(E5094=0,TEXT(dados!A5009,"00000000"),IF(E5094=2,TEXT(dados!A5009,"0000"),TEXT(dados!A5009,"#")))</f>
        <v>48202000</v>
      </c>
      <c r="D5094" t="str">
        <f>IF(dados!B5009=0,"",dados!B5009)</f>
        <v/>
      </c>
      <c r="E5094">
        <f>dados!C5009</f>
        <v>0</v>
      </c>
      <c r="F5094" t="str">
        <f>dados!D5009</f>
        <v>Cadernos</v>
      </c>
      <c r="G5094"/>
      <c r="H5094"/>
      <c r="I5094"/>
      <c r="J5094"/>
      <c r="K5094" s="13"/>
      <c r="L5094" s="13">
        <f>dados!I5009/100</f>
        <v>0.13449999999999998</v>
      </c>
      <c r="M5094" s="13">
        <f>dados!J5009/100</f>
        <v>0.21109999999999998</v>
      </c>
      <c r="N5094" s="13">
        <f>dados!K5009/100</f>
        <v>0.18</v>
      </c>
      <c r="O5094" s="13">
        <f>dados!L5009/100</f>
        <v>0</v>
      </c>
      <c r="P5094" s="12" t="str">
        <f>LEFT(Tabela2[[#This Row],[Código]],2)</f>
        <v>48</v>
      </c>
    </row>
    <row r="5095" spans="2:16" ht="15" customHeight="1" x14ac:dyDescent="0.25">
      <c r="B5095" s="31" t="str">
        <f>IF(Tabela2[[#This Row],[Tipo]] = 0,LOOKUP(Tabela2[[#This Row],[RESUMO]],Tabela3[Grupo],Tabela3[Meus produtos]),VLOOKUP(Tabela2[[#This Row],[Código]],Tabela4[[Código NBS/LC116]:[Meus serviços]],3,0))</f>
        <v>Não</v>
      </c>
      <c r="C5095" t="str">
        <f>IF(E5095=0,TEXT(dados!A5010,"00000000"),IF(E5095=2,TEXT(dados!A5010,"0000"),TEXT(dados!A5010,"#")))</f>
        <v>48203000</v>
      </c>
      <c r="D5095" t="str">
        <f>IF(dados!B5010=0,"",dados!B5010)</f>
        <v/>
      </c>
      <c r="E5095">
        <f>dados!C5010</f>
        <v>0</v>
      </c>
      <c r="F5095" t="str">
        <f>dados!D5010</f>
        <v>Classificadores,capas p/encadernacao,de papel ou cartao</v>
      </c>
      <c r="G5095"/>
      <c r="H5095"/>
      <c r="I5095"/>
      <c r="J5095"/>
      <c r="K5095" s="13"/>
      <c r="L5095" s="13">
        <f>dados!I5010/100</f>
        <v>0.1368</v>
      </c>
      <c r="M5095" s="13">
        <f>dados!J5010/100</f>
        <v>0.16010000000000002</v>
      </c>
      <c r="N5095" s="13">
        <f>dados!K5010/100</f>
        <v>0.18</v>
      </c>
      <c r="O5095" s="13">
        <f>dados!L5010/100</f>
        <v>0</v>
      </c>
      <c r="P5095" s="12" t="str">
        <f>LEFT(Tabela2[[#This Row],[Código]],2)</f>
        <v>48</v>
      </c>
    </row>
    <row r="5096" spans="2:16" ht="15" customHeight="1" x14ac:dyDescent="0.25">
      <c r="B5096" s="31" t="str">
        <f>IF(Tabela2[[#This Row],[Tipo]] = 0,LOOKUP(Tabela2[[#This Row],[RESUMO]],Tabela3[Grupo],Tabela3[Meus produtos]),VLOOKUP(Tabela2[[#This Row],[Código]],Tabela4[[Código NBS/LC116]:[Meus serviços]],3,0))</f>
        <v>Não</v>
      </c>
      <c r="C5096" t="str">
        <f>IF(E5096=0,TEXT(dados!A5011,"00000000"),IF(E5096=2,TEXT(dados!A5011,"0000"),TEXT(dados!A5011,"#")))</f>
        <v>48204000</v>
      </c>
      <c r="D5096" t="str">
        <f>IF(dados!B5011=0,"",dados!B5011)</f>
        <v/>
      </c>
      <c r="E5096">
        <f>dados!C5011</f>
        <v>0</v>
      </c>
      <c r="F5096" t="str">
        <f>dados!D5011</f>
        <v>Formularios em blocos manifold,mesmo c/papel-carbono</v>
      </c>
      <c r="G5096"/>
      <c r="H5096"/>
      <c r="I5096"/>
      <c r="J5096"/>
      <c r="K5096" s="13"/>
      <c r="L5096" s="13">
        <f>dados!I5011/100</f>
        <v>0.14550000000000002</v>
      </c>
      <c r="M5096" s="13">
        <f>dados!J5011/100</f>
        <v>0.20949999999999999</v>
      </c>
      <c r="N5096" s="13">
        <f>dados!K5011/100</f>
        <v>0.18</v>
      </c>
      <c r="O5096" s="13">
        <f>dados!L5011/100</f>
        <v>0</v>
      </c>
      <c r="P5096" s="12" t="str">
        <f>LEFT(Tabela2[[#This Row],[Código]],2)</f>
        <v>48</v>
      </c>
    </row>
    <row r="5097" spans="2:16" ht="15" customHeight="1" x14ac:dyDescent="0.25">
      <c r="B5097" s="31" t="str">
        <f>IF(Tabela2[[#This Row],[Tipo]] = 0,LOOKUP(Tabela2[[#This Row],[RESUMO]],Tabela3[Grupo],Tabela3[Meus produtos]),VLOOKUP(Tabela2[[#This Row],[Código]],Tabela4[[Código NBS/LC116]:[Meus serviços]],3,0))</f>
        <v>Não</v>
      </c>
      <c r="C5097" t="str">
        <f>IF(E5097=0,TEXT(dados!A5012,"00000000"),IF(E5097=2,TEXT(dados!A5012,"0000"),TEXT(dados!A5012,"#")))</f>
        <v>48205000</v>
      </c>
      <c r="D5097" t="str">
        <f>IF(dados!B5012=0,"",dados!B5012)</f>
        <v/>
      </c>
      <c r="E5097">
        <f>dados!C5012</f>
        <v>0</v>
      </c>
      <c r="F5097" t="str">
        <f>dados!D5012</f>
        <v>Albuns para amostras ou colecoes,de papel ou cartao</v>
      </c>
      <c r="G5097"/>
      <c r="H5097"/>
      <c r="I5097"/>
      <c r="J5097"/>
      <c r="K5097" s="13"/>
      <c r="L5097" s="13">
        <f>dados!I5012/100</f>
        <v>0.22329999999999997</v>
      </c>
      <c r="M5097" s="13">
        <f>dados!J5012/100</f>
        <v>0.36920000000000003</v>
      </c>
      <c r="N5097" s="13">
        <f>dados!K5012/100</f>
        <v>0.18</v>
      </c>
      <c r="O5097" s="13">
        <f>dados!L5012/100</f>
        <v>0</v>
      </c>
      <c r="P5097" s="12" t="str">
        <f>LEFT(Tabela2[[#This Row],[Código]],2)</f>
        <v>48</v>
      </c>
    </row>
    <row r="5098" spans="2:16" ht="15" customHeight="1" x14ac:dyDescent="0.25">
      <c r="B5098" s="31" t="str">
        <f>IF(Tabela2[[#This Row],[Tipo]] = 0,LOOKUP(Tabela2[[#This Row],[RESUMO]],Tabela3[Grupo],Tabela3[Meus produtos]),VLOOKUP(Tabela2[[#This Row],[Código]],Tabela4[[Código NBS/LC116]:[Meus serviços]],3,0))</f>
        <v>Não</v>
      </c>
      <c r="C5098" t="str">
        <f>IF(E5098=0,TEXT(dados!A5013,"00000000"),IF(E5098=2,TEXT(dados!A5013,"0000"),TEXT(dados!A5013,"#")))</f>
        <v>48209000</v>
      </c>
      <c r="D5098" t="str">
        <f>IF(dados!B5013=0,"",dados!B5013)</f>
        <v/>
      </c>
      <c r="E5098">
        <f>dados!C5013</f>
        <v>0</v>
      </c>
      <c r="F5098" t="str">
        <f>dados!D5013</f>
        <v>Outs.artigos de papel/cartao,p/escritorio/ papelaria,etc</v>
      </c>
      <c r="G5098"/>
      <c r="H5098"/>
      <c r="I5098"/>
      <c r="J5098"/>
      <c r="K5098" s="13"/>
      <c r="L5098" s="13">
        <f>dados!I5013/100</f>
        <v>0.16440000000000002</v>
      </c>
      <c r="M5098" s="13">
        <f>dados!J5013/100</f>
        <v>0.22670000000000001</v>
      </c>
      <c r="N5098" s="13">
        <f>dados!K5013/100</f>
        <v>0.18</v>
      </c>
      <c r="O5098" s="13">
        <f>dados!L5013/100</f>
        <v>0</v>
      </c>
      <c r="P5098" s="12" t="str">
        <f>LEFT(Tabela2[[#This Row],[Código]],2)</f>
        <v>48</v>
      </c>
    </row>
    <row r="5099" spans="2:16" ht="15" customHeight="1" x14ac:dyDescent="0.25">
      <c r="B5099" s="31" t="str">
        <f>IF(Tabela2[[#This Row],[Tipo]] = 0,LOOKUP(Tabela2[[#This Row],[RESUMO]],Tabela3[Grupo],Tabela3[Meus produtos]),VLOOKUP(Tabela2[[#This Row],[Código]],Tabela4[[Código NBS/LC116]:[Meus serviços]],3,0))</f>
        <v>Não</v>
      </c>
      <c r="C5099" t="str">
        <f>IF(E5099=0,TEXT(dados!A5014,"00000000"),IF(E5099=2,TEXT(dados!A5014,"0000"),TEXT(dados!A5014,"#")))</f>
        <v>48211000</v>
      </c>
      <c r="D5099" t="str">
        <f>IF(dados!B5014=0,"",dados!B5014)</f>
        <v/>
      </c>
      <c r="E5099">
        <f>dados!C5014</f>
        <v>0</v>
      </c>
      <c r="F5099" t="str">
        <f>dados!D5014</f>
        <v>Etiquetas de papel ou cartao,impressas</v>
      </c>
      <c r="G5099"/>
      <c r="H5099"/>
      <c r="I5099"/>
      <c r="J5099"/>
      <c r="K5099" s="13"/>
      <c r="L5099" s="13">
        <f>dados!I5014/100</f>
        <v>0.13449999999999998</v>
      </c>
      <c r="M5099" s="13">
        <f>dados!J5014/100</f>
        <v>0.2218</v>
      </c>
      <c r="N5099" s="13">
        <f>dados!K5014/100</f>
        <v>0.18</v>
      </c>
      <c r="O5099" s="13">
        <f>dados!L5014/100</f>
        <v>0</v>
      </c>
      <c r="P5099" s="12" t="str">
        <f>LEFT(Tabela2[[#This Row],[Código]],2)</f>
        <v>48</v>
      </c>
    </row>
    <row r="5100" spans="2:16" ht="15" customHeight="1" x14ac:dyDescent="0.25">
      <c r="B5100" s="31" t="str">
        <f>IF(Tabela2[[#This Row],[Tipo]] = 0,LOOKUP(Tabela2[[#This Row],[RESUMO]],Tabela3[Grupo],Tabela3[Meus produtos]),VLOOKUP(Tabela2[[#This Row],[Código]],Tabela4[[Código NBS/LC116]:[Meus serviços]],3,0))</f>
        <v>Não</v>
      </c>
      <c r="C5100" t="str">
        <f>IF(E5100=0,TEXT(dados!A5015,"00000000"),IF(E5100=2,TEXT(dados!A5015,"0000"),TEXT(dados!A5015,"#")))</f>
        <v>48219000</v>
      </c>
      <c r="D5100" t="str">
        <f>IF(dados!B5015=0,"",dados!B5015)</f>
        <v/>
      </c>
      <c r="E5100">
        <f>dados!C5015</f>
        <v>0</v>
      </c>
      <c r="F5100" t="str">
        <f>dados!D5015</f>
        <v>Outros etiquetas de papel ou cartao</v>
      </c>
      <c r="G5100"/>
      <c r="H5100"/>
      <c r="I5100"/>
      <c r="J5100"/>
      <c r="K5100" s="13"/>
      <c r="L5100" s="13">
        <f>dados!I5015/100</f>
        <v>0.13449999999999998</v>
      </c>
      <c r="M5100" s="13">
        <f>dados!J5015/100</f>
        <v>0.2218</v>
      </c>
      <c r="N5100" s="13">
        <f>dados!K5015/100</f>
        <v>0.18</v>
      </c>
      <c r="O5100" s="13">
        <f>dados!L5015/100</f>
        <v>0</v>
      </c>
      <c r="P5100" s="12" t="str">
        <f>LEFT(Tabela2[[#This Row],[Código]],2)</f>
        <v>48</v>
      </c>
    </row>
    <row r="5101" spans="2:16" ht="15" customHeight="1" x14ac:dyDescent="0.25">
      <c r="B5101" s="31" t="str">
        <f>IF(Tabela2[[#This Row],[Tipo]] = 0,LOOKUP(Tabela2[[#This Row],[RESUMO]],Tabela3[Grupo],Tabela3[Meus produtos]),VLOOKUP(Tabela2[[#This Row],[Código]],Tabela4[[Código NBS/LC116]:[Meus serviços]],3,0))</f>
        <v>Não</v>
      </c>
      <c r="C5101" t="str">
        <f>IF(E5101=0,TEXT(dados!A5016,"00000000"),IF(E5101=2,TEXT(dados!A5016,"0000"),TEXT(dados!A5016,"#")))</f>
        <v>48221000</v>
      </c>
      <c r="D5101" t="str">
        <f>IF(dados!B5016=0,"",dados!B5016)</f>
        <v/>
      </c>
      <c r="E5101">
        <f>dados!C5016</f>
        <v>0</v>
      </c>
      <c r="F5101" t="str">
        <f>dados!D5016</f>
        <v>Carreteis,bobinas,etc.de papel/cartao,p/fios texteis</v>
      </c>
      <c r="G5101"/>
      <c r="H5101"/>
      <c r="I5101"/>
      <c r="J5101"/>
      <c r="K5101" s="13"/>
      <c r="L5101" s="13">
        <f>dados!I5016/100</f>
        <v>0.1671</v>
      </c>
      <c r="M5101" s="13">
        <f>dados!J5016/100</f>
        <v>0.25440000000000002</v>
      </c>
      <c r="N5101" s="13">
        <f>dados!K5016/100</f>
        <v>0.18</v>
      </c>
      <c r="O5101" s="13">
        <f>dados!L5016/100</f>
        <v>0</v>
      </c>
      <c r="P5101" s="12" t="str">
        <f>LEFT(Tabela2[[#This Row],[Código]],2)</f>
        <v>48</v>
      </c>
    </row>
    <row r="5102" spans="2:16" ht="15" customHeight="1" x14ac:dyDescent="0.25">
      <c r="B5102" s="31" t="str">
        <f>IF(Tabela2[[#This Row],[Tipo]] = 0,LOOKUP(Tabela2[[#This Row],[RESUMO]],Tabela3[Grupo],Tabela3[Meus produtos]),VLOOKUP(Tabela2[[#This Row],[Código]],Tabela4[[Código NBS/LC116]:[Meus serviços]],3,0))</f>
        <v>Não</v>
      </c>
      <c r="C5102" t="str">
        <f>IF(E5102=0,TEXT(dados!A5017,"00000000"),IF(E5102=2,TEXT(dados!A5017,"0000"),TEXT(dados!A5017,"#")))</f>
        <v>48229000</v>
      </c>
      <c r="D5102" t="str">
        <f>IF(dados!B5017=0,"",dados!B5017)</f>
        <v/>
      </c>
      <c r="E5102">
        <f>dados!C5017</f>
        <v>0</v>
      </c>
      <c r="F5102" t="str">
        <f>dados!D5017</f>
        <v>Carreteis,bobinas,etc.de papel/cartao, p/outs.usos</v>
      </c>
      <c r="G5102"/>
      <c r="H5102"/>
      <c r="I5102"/>
      <c r="J5102"/>
      <c r="K5102" s="13"/>
      <c r="L5102" s="13">
        <f>dados!I5017/100</f>
        <v>0.1671</v>
      </c>
      <c r="M5102" s="13">
        <f>dados!J5017/100</f>
        <v>0.25440000000000002</v>
      </c>
      <c r="N5102" s="13">
        <f>dados!K5017/100</f>
        <v>0.18</v>
      </c>
      <c r="O5102" s="13">
        <f>dados!L5017/100</f>
        <v>0</v>
      </c>
      <c r="P5102" s="12" t="str">
        <f>LEFT(Tabela2[[#This Row],[Código]],2)</f>
        <v>48</v>
      </c>
    </row>
    <row r="5103" spans="2:16" ht="15" customHeight="1" x14ac:dyDescent="0.25">
      <c r="B5103" s="31" t="str">
        <f>IF(Tabela2[[#This Row],[Tipo]] = 0,LOOKUP(Tabela2[[#This Row],[RESUMO]],Tabela3[Grupo],Tabela3[Meus produtos]),VLOOKUP(Tabela2[[#This Row],[Código]],Tabela4[[Código NBS/LC116]:[Meus serviços]],3,0))</f>
        <v>Não</v>
      </c>
      <c r="C5103" t="str">
        <f>IF(E5103=0,TEXT(dados!A5018,"00000000"),IF(E5103=2,TEXT(dados!A5018,"0000"),TEXT(dados!A5018,"#")))</f>
        <v>48232010</v>
      </c>
      <c r="D5103" t="str">
        <f>IF(dados!B5018=0,"",dados!B5018)</f>
        <v/>
      </c>
      <c r="E5103">
        <f>dados!C5018</f>
        <v>0</v>
      </c>
      <c r="F5103" t="str">
        <f>dados!D5018</f>
        <v>Papel-filtro e cartao-filtro, de peso &gt; 15g/m2 e &lt;=25g/m2, , com um conteudo de fibras sinteticas termossoldaveis superior ou igual a 20% e inferior ou igual a 25%, em peso, do conteudo total de fibras</v>
      </c>
      <c r="G5103"/>
      <c r="H5103"/>
      <c r="I5103"/>
      <c r="J5103"/>
      <c r="K5103" s="13"/>
      <c r="L5103" s="13">
        <f>dados!I5018/100</f>
        <v>0.182</v>
      </c>
      <c r="M5103" s="13">
        <f>dados!J5018/100</f>
        <v>0.20199999999999999</v>
      </c>
      <c r="N5103" s="13">
        <f>dados!K5018/100</f>
        <v>0.18</v>
      </c>
      <c r="O5103" s="13">
        <f>dados!L5018/100</f>
        <v>0</v>
      </c>
      <c r="P5103" s="12" t="str">
        <f>LEFT(Tabela2[[#This Row],[Código]],2)</f>
        <v>48</v>
      </c>
    </row>
    <row r="5104" spans="2:16" ht="15" customHeight="1" x14ac:dyDescent="0.25">
      <c r="B5104" s="31" t="str">
        <f>IF(Tabela2[[#This Row],[Tipo]] = 0,LOOKUP(Tabela2[[#This Row],[RESUMO]],Tabela3[Grupo],Tabela3[Meus produtos]),VLOOKUP(Tabela2[[#This Row],[Código]],Tabela4[[Código NBS/LC116]:[Meus serviços]],3,0))</f>
        <v>Não</v>
      </c>
      <c r="C5104" t="str">
        <f>IF(E5104=0,TEXT(dados!A5019,"00000000"),IF(E5104=2,TEXT(dados!A5019,"0000"),TEXT(dados!A5019,"#")))</f>
        <v>48232091</v>
      </c>
      <c r="D5104" t="str">
        <f>IF(dados!B5019=0,"",dados!B5019)</f>
        <v/>
      </c>
      <c r="E5104">
        <f>dados!C5019</f>
        <v>0</v>
      </c>
      <c r="F5104" t="str">
        <f>dados!D5019</f>
        <v>Outs papel-filtro e cartao-filtro. em tiras ou rolos</v>
      </c>
      <c r="G5104"/>
      <c r="H5104"/>
      <c r="I5104"/>
      <c r="J5104"/>
      <c r="K5104" s="13"/>
      <c r="L5104" s="13">
        <f>dados!I5019/100</f>
        <v>0.13780000000000001</v>
      </c>
      <c r="M5104" s="13">
        <f>dados!J5019/100</f>
        <v>0.16140000000000002</v>
      </c>
      <c r="N5104" s="13">
        <f>dados!K5019/100</f>
        <v>0.18</v>
      </c>
      <c r="O5104" s="13">
        <f>dados!L5019/100</f>
        <v>0</v>
      </c>
      <c r="P5104" s="12" t="str">
        <f>LEFT(Tabela2[[#This Row],[Código]],2)</f>
        <v>48</v>
      </c>
    </row>
    <row r="5105" spans="2:16" ht="15" customHeight="1" x14ac:dyDescent="0.25">
      <c r="B5105" s="31" t="str">
        <f>IF(Tabela2[[#This Row],[Tipo]] = 0,LOOKUP(Tabela2[[#This Row],[RESUMO]],Tabela3[Grupo],Tabela3[Meus produtos]),VLOOKUP(Tabela2[[#This Row],[Código]],Tabela4[[Código NBS/LC116]:[Meus serviços]],3,0))</f>
        <v>Não</v>
      </c>
      <c r="C5105" t="str">
        <f>IF(E5105=0,TEXT(dados!A5020,"00000000"),IF(E5105=2,TEXT(dados!A5020,"0000"),TEXT(dados!A5020,"#")))</f>
        <v>48232099</v>
      </c>
      <c r="D5105" t="str">
        <f>IF(dados!B5020=0,"",dados!B5020)</f>
        <v/>
      </c>
      <c r="E5105">
        <f>dados!C5020</f>
        <v>0</v>
      </c>
      <c r="F5105" t="str">
        <f>dados!D5020</f>
        <v>Outs papel-filtro e cartao-filtro</v>
      </c>
      <c r="G5105"/>
      <c r="H5105"/>
      <c r="I5105"/>
      <c r="J5105"/>
      <c r="K5105" s="13"/>
      <c r="L5105" s="13">
        <f>dados!I5020/100</f>
        <v>0.13780000000000001</v>
      </c>
      <c r="M5105" s="13">
        <f>dados!J5020/100</f>
        <v>0.16289999999999999</v>
      </c>
      <c r="N5105" s="13">
        <f>dados!K5020/100</f>
        <v>0.18</v>
      </c>
      <c r="O5105" s="13">
        <f>dados!L5020/100</f>
        <v>0</v>
      </c>
      <c r="P5105" s="12" t="str">
        <f>LEFT(Tabela2[[#This Row],[Código]],2)</f>
        <v>48</v>
      </c>
    </row>
    <row r="5106" spans="2:16" ht="15" customHeight="1" x14ac:dyDescent="0.25">
      <c r="B5106" s="31" t="str">
        <f>IF(Tabela2[[#This Row],[Tipo]] = 0,LOOKUP(Tabela2[[#This Row],[RESUMO]],Tabela3[Grupo],Tabela3[Meus produtos]),VLOOKUP(Tabela2[[#This Row],[Código]],Tabela4[[Código NBS/LC116]:[Meus serviços]],3,0))</f>
        <v>Não</v>
      </c>
      <c r="C5106" t="str">
        <f>IF(E5106=0,TEXT(dados!A5021,"00000000"),IF(E5106=2,TEXT(dados!A5021,"0000"),TEXT(dados!A5021,"#")))</f>
        <v>48234000</v>
      </c>
      <c r="D5106" t="str">
        <f>IF(dados!B5021=0,"",dados!B5021)</f>
        <v/>
      </c>
      <c r="E5106">
        <f>dados!C5021</f>
        <v>0</v>
      </c>
      <c r="F5106" t="str">
        <f>dados!D5021</f>
        <v>Papel-diagrama p/apars.registradores,em bobinas/fls,etc</v>
      </c>
      <c r="G5106"/>
      <c r="H5106"/>
      <c r="I5106"/>
      <c r="J5106"/>
      <c r="K5106" s="13"/>
      <c r="L5106" s="13">
        <f>dados!I5021/100</f>
        <v>0.15920000000000001</v>
      </c>
      <c r="M5106" s="13">
        <f>dados!J5021/100</f>
        <v>0.21429999999999999</v>
      </c>
      <c r="N5106" s="13">
        <f>dados!K5021/100</f>
        <v>0.18</v>
      </c>
      <c r="O5106" s="13">
        <f>dados!L5021/100</f>
        <v>0</v>
      </c>
      <c r="P5106" s="12" t="str">
        <f>LEFT(Tabela2[[#This Row],[Código]],2)</f>
        <v>48</v>
      </c>
    </row>
    <row r="5107" spans="2:16" ht="15" customHeight="1" x14ac:dyDescent="0.25">
      <c r="B5107" s="31" t="str">
        <f>IF(Tabela2[[#This Row],[Tipo]] = 0,LOOKUP(Tabela2[[#This Row],[RESUMO]],Tabela3[Grupo],Tabela3[Meus produtos]),VLOOKUP(Tabela2[[#This Row],[Código]],Tabela4[[Código NBS/LC116]:[Meus serviços]],3,0))</f>
        <v>Não</v>
      </c>
      <c r="C5107" t="str">
        <f>IF(E5107=0,TEXT(dados!A5022,"00000000"),IF(E5107=2,TEXT(dados!A5022,"0000"),TEXT(dados!A5022,"#")))</f>
        <v>48236100</v>
      </c>
      <c r="D5107" t="str">
        <f>IF(dados!B5022=0,"",dados!B5022)</f>
        <v/>
      </c>
      <c r="E5107">
        <f>dados!C5022</f>
        <v>0</v>
      </c>
      <c r="F5107" t="str">
        <f>dados!D5022</f>
        <v>Bandejas,travessas,pratos,xicaras,etc.de papel/cartao (de bambu)</v>
      </c>
      <c r="G5107"/>
      <c r="H5107"/>
      <c r="I5107"/>
      <c r="J5107"/>
      <c r="K5107" s="13"/>
      <c r="L5107" s="13">
        <f>dados!I5022/100</f>
        <v>0.182</v>
      </c>
      <c r="M5107" s="13">
        <f>dados!J5022/100</f>
        <v>0.26929999999999998</v>
      </c>
      <c r="N5107" s="13">
        <f>dados!K5022/100</f>
        <v>0.18</v>
      </c>
      <c r="O5107" s="13">
        <f>dados!L5022/100</f>
        <v>0</v>
      </c>
      <c r="P5107" s="12" t="str">
        <f>LEFT(Tabela2[[#This Row],[Código]],2)</f>
        <v>48</v>
      </c>
    </row>
    <row r="5108" spans="2:16" ht="15" customHeight="1" x14ac:dyDescent="0.25">
      <c r="B5108" s="31" t="str">
        <f>IF(Tabela2[[#This Row],[Tipo]] = 0,LOOKUP(Tabela2[[#This Row],[RESUMO]],Tabela3[Grupo],Tabela3[Meus produtos]),VLOOKUP(Tabela2[[#This Row],[Código]],Tabela4[[Código NBS/LC116]:[Meus serviços]],3,0))</f>
        <v>Não</v>
      </c>
      <c r="C5108" t="str">
        <f>IF(E5108=0,TEXT(dados!A5023,"00000000"),IF(E5108=2,TEXT(dados!A5023,"0000"),TEXT(dados!A5023,"#")))</f>
        <v>48236900</v>
      </c>
      <c r="D5108" t="str">
        <f>IF(dados!B5023=0,"",dados!B5023)</f>
        <v/>
      </c>
      <c r="E5108">
        <f>dados!C5023</f>
        <v>0</v>
      </c>
      <c r="F5108" t="str">
        <f>dados!D5023</f>
        <v>Bandejas,travessas,pratos,xicaras,etc.de outs papel/cartao</v>
      </c>
      <c r="G5108"/>
      <c r="H5108"/>
      <c r="I5108"/>
      <c r="J5108"/>
      <c r="K5108" s="13"/>
      <c r="L5108" s="13">
        <f>dados!I5023/100</f>
        <v>0.182</v>
      </c>
      <c r="M5108" s="13">
        <f>dados!J5023/100</f>
        <v>0.26929999999999998</v>
      </c>
      <c r="N5108" s="13">
        <f>dados!K5023/100</f>
        <v>0.18</v>
      </c>
      <c r="O5108" s="13">
        <f>dados!L5023/100</f>
        <v>0</v>
      </c>
      <c r="P5108" s="12" t="str">
        <f>LEFT(Tabela2[[#This Row],[Código]],2)</f>
        <v>48</v>
      </c>
    </row>
    <row r="5109" spans="2:16" ht="15" customHeight="1" x14ac:dyDescent="0.25">
      <c r="B5109" s="31" t="str">
        <f>IF(Tabela2[[#This Row],[Tipo]] = 0,LOOKUP(Tabela2[[#This Row],[RESUMO]],Tabela3[Grupo],Tabela3[Meus produtos]),VLOOKUP(Tabela2[[#This Row],[Código]],Tabela4[[Código NBS/LC116]:[Meus serviços]],3,0))</f>
        <v>Não</v>
      </c>
      <c r="C5109" t="str">
        <f>IF(E5109=0,TEXT(dados!A5024,"00000000"),IF(E5109=2,TEXT(dados!A5024,"0000"),TEXT(dados!A5024,"#")))</f>
        <v>48237000</v>
      </c>
      <c r="D5109" t="str">
        <f>IF(dados!B5024=0,"",dados!B5024)</f>
        <v/>
      </c>
      <c r="E5109">
        <f>dados!C5024</f>
        <v>0</v>
      </c>
      <c r="F5109" t="str">
        <f>dados!D5024</f>
        <v>Artigos moldados ou prensados,de pasta de papel</v>
      </c>
      <c r="G5109"/>
      <c r="H5109"/>
      <c r="I5109"/>
      <c r="J5109"/>
      <c r="K5109" s="13"/>
      <c r="L5109" s="13">
        <f>dados!I5024/100</f>
        <v>0.182</v>
      </c>
      <c r="M5109" s="13">
        <f>dados!J5024/100</f>
        <v>0.27579999999999999</v>
      </c>
      <c r="N5109" s="13">
        <f>dados!K5024/100</f>
        <v>0.18</v>
      </c>
      <c r="O5109" s="13">
        <f>dados!L5024/100</f>
        <v>0</v>
      </c>
      <c r="P5109" s="12" t="str">
        <f>LEFT(Tabela2[[#This Row],[Código]],2)</f>
        <v>48</v>
      </c>
    </row>
    <row r="5110" spans="2:16" ht="15" customHeight="1" x14ac:dyDescent="0.25">
      <c r="B5110" s="31" t="str">
        <f>IF(Tabela2[[#This Row],[Tipo]] = 0,LOOKUP(Tabela2[[#This Row],[RESUMO]],Tabela3[Grupo],Tabela3[Meus produtos]),VLOOKUP(Tabela2[[#This Row],[Código]],Tabela4[[Código NBS/LC116]:[Meus serviços]],3,0))</f>
        <v>Não</v>
      </c>
      <c r="C5110" t="str">
        <f>IF(E5110=0,TEXT(dados!A5025,"00000000"),IF(E5110=2,TEXT(dados!A5025,"0000"),TEXT(dados!A5025,"#")))</f>
        <v>48239010</v>
      </c>
      <c r="D5110" t="str">
        <f>IF(dados!B5025=0,"",dados!B5025)</f>
        <v/>
      </c>
      <c r="E5110">
        <f>dados!C5025</f>
        <v>0</v>
      </c>
      <c r="F5110" t="str">
        <f>dados!D5025</f>
        <v>Cartoes perfurados para mecanismos jacquard</v>
      </c>
      <c r="G5110"/>
      <c r="H5110"/>
      <c r="I5110"/>
      <c r="J5110"/>
      <c r="K5110" s="13"/>
      <c r="L5110" s="13">
        <f>dados!I5025/100</f>
        <v>0.182</v>
      </c>
      <c r="M5110" s="13">
        <f>dados!J5025/100</f>
        <v>0.20199999999999999</v>
      </c>
      <c r="N5110" s="13">
        <f>dados!K5025/100</f>
        <v>0.18</v>
      </c>
      <c r="O5110" s="13">
        <f>dados!L5025/100</f>
        <v>0</v>
      </c>
      <c r="P5110" s="12" t="str">
        <f>LEFT(Tabela2[[#This Row],[Código]],2)</f>
        <v>48</v>
      </c>
    </row>
    <row r="5111" spans="2:16" ht="15" customHeight="1" x14ac:dyDescent="0.25">
      <c r="B5111" s="31" t="str">
        <f>IF(Tabela2[[#This Row],[Tipo]] = 0,LOOKUP(Tabela2[[#This Row],[RESUMO]],Tabela3[Grupo],Tabela3[Meus produtos]),VLOOKUP(Tabela2[[#This Row],[Código]],Tabela4[[Código NBS/LC116]:[Meus serviços]],3,0))</f>
        <v>Não</v>
      </c>
      <c r="C5111" t="str">
        <f>IF(E5111=0,TEXT(dados!A5026,"00000000"),IF(E5111=2,TEXT(dados!A5026,"0000"),TEXT(dados!A5026,"#")))</f>
        <v>48239020</v>
      </c>
      <c r="D5111" t="str">
        <f>IF(dados!B5026=0,"",dados!B5026)</f>
        <v/>
      </c>
      <c r="E5111">
        <f>dados!C5026</f>
        <v>0</v>
      </c>
      <c r="F5111" t="str">
        <f>dados!D5026</f>
        <v>Papel e cartao,de rigidez dieletrica&gt;=600v, p&lt;=60g/m2</v>
      </c>
      <c r="G5111"/>
      <c r="H5111"/>
      <c r="I5111"/>
      <c r="J5111"/>
      <c r="K5111" s="13"/>
      <c r="L5111" s="13">
        <f>dados!I5026/100</f>
        <v>0.182</v>
      </c>
      <c r="M5111" s="13">
        <f>dados!J5026/100</f>
        <v>0.20199999999999999</v>
      </c>
      <c r="N5111" s="13">
        <f>dados!K5026/100</f>
        <v>0.18</v>
      </c>
      <c r="O5111" s="13">
        <f>dados!L5026/100</f>
        <v>0</v>
      </c>
      <c r="P5111" s="12" t="str">
        <f>LEFT(Tabela2[[#This Row],[Código]],2)</f>
        <v>48</v>
      </c>
    </row>
    <row r="5112" spans="2:16" ht="15" customHeight="1" x14ac:dyDescent="0.25">
      <c r="B5112" s="31" t="str">
        <f>IF(Tabela2[[#This Row],[Tipo]] = 0,LOOKUP(Tabela2[[#This Row],[RESUMO]],Tabela3[Grupo],Tabela3[Meus produtos]),VLOOKUP(Tabela2[[#This Row],[Código]],Tabela4[[Código NBS/LC116]:[Meus serviços]],3,0))</f>
        <v>Não</v>
      </c>
      <c r="C5112" t="str">
        <f>IF(E5112=0,TEXT(dados!A5027,"00000000"),IF(E5112=2,TEXT(dados!A5027,"0000"),TEXT(dados!A5027,"#")))</f>
        <v>48239091</v>
      </c>
      <c r="D5112" t="str">
        <f>IF(dados!B5027=0,"",dados!B5027)</f>
        <v/>
      </c>
      <c r="E5112">
        <f>dados!C5027</f>
        <v>0</v>
      </c>
      <c r="F5112" t="str">
        <f>dados!D5027</f>
        <v>Outs.papeis/cartoes/pastas/etc.cortados em tiras ou rolos/sua obras</v>
      </c>
      <c r="G5112"/>
      <c r="H5112"/>
      <c r="I5112"/>
      <c r="J5112"/>
      <c r="K5112" s="13"/>
      <c r="L5112" s="13">
        <f>dados!I5027/100</f>
        <v>0.15920000000000001</v>
      </c>
      <c r="M5112" s="13">
        <f>dados!J5027/100</f>
        <v>0.20629999999999998</v>
      </c>
      <c r="N5112" s="13">
        <f>dados!K5027/100</f>
        <v>0.18</v>
      </c>
      <c r="O5112" s="13">
        <f>dados!L5027/100</f>
        <v>0</v>
      </c>
      <c r="P5112" s="12" t="str">
        <f>LEFT(Tabela2[[#This Row],[Código]],2)</f>
        <v>48</v>
      </c>
    </row>
    <row r="5113" spans="2:16" ht="15" customHeight="1" x14ac:dyDescent="0.25">
      <c r="B5113" s="31" t="str">
        <f>IF(Tabela2[[#This Row],[Tipo]] = 0,LOOKUP(Tabela2[[#This Row],[RESUMO]],Tabela3[Grupo],Tabela3[Meus produtos]),VLOOKUP(Tabela2[[#This Row],[Código]],Tabela4[[Código NBS/LC116]:[Meus serviços]],3,0))</f>
        <v>Não</v>
      </c>
      <c r="C5113" t="str">
        <f>IF(E5113=0,TEXT(dados!A5028,"00000000"),IF(E5113=2,TEXT(dados!A5028,"0000"),TEXT(dados!A5028,"#")))</f>
        <v>48239099</v>
      </c>
      <c r="D5113" t="str">
        <f>IF(dados!B5028=0,"",dados!B5028)</f>
        <v/>
      </c>
      <c r="E5113">
        <f>dados!C5028</f>
        <v>0</v>
      </c>
      <c r="F5113" t="str">
        <f>dados!D5028</f>
        <v>Outs.papeis/cartoes/pastas/etc.cortados e suas obras</v>
      </c>
      <c r="G5113"/>
      <c r="H5113"/>
      <c r="I5113"/>
      <c r="J5113"/>
      <c r="K5113" s="13"/>
      <c r="L5113" s="13">
        <f>dados!I5028/100</f>
        <v>0.15920000000000001</v>
      </c>
      <c r="M5113" s="13">
        <f>dados!J5028/100</f>
        <v>0.21760000000000002</v>
      </c>
      <c r="N5113" s="13">
        <f>dados!K5028/100</f>
        <v>0.18</v>
      </c>
      <c r="O5113" s="13">
        <f>dados!L5028/100</f>
        <v>0</v>
      </c>
      <c r="P5113" s="12" t="str">
        <f>LEFT(Tabela2[[#This Row],[Código]],2)</f>
        <v>48</v>
      </c>
    </row>
    <row r="5114" spans="2:16" ht="15" customHeight="1" x14ac:dyDescent="0.25">
      <c r="B5114" s="31" t="str">
        <f>IF(Tabela2[[#This Row],[Tipo]] = 0,LOOKUP(Tabela2[[#This Row],[RESUMO]],Tabela3[Grupo],Tabela3[Meus produtos]),VLOOKUP(Tabela2[[#This Row],[Código]],Tabela4[[Código NBS/LC116]:[Meus serviços]],3,0))</f>
        <v>Não</v>
      </c>
      <c r="C5114" t="str">
        <f>IF(E5114=0,TEXT(dados!A5029,"00000000"),IF(E5114=2,TEXT(dados!A5029,"0000"),TEXT(dados!A5029,"#")))</f>
        <v>49011000</v>
      </c>
      <c r="D5114" t="str">
        <f>IF(dados!B5029=0,"",dados!B5029)</f>
        <v/>
      </c>
      <c r="E5114">
        <f>dados!C5029</f>
        <v>0</v>
      </c>
      <c r="F5114" t="str">
        <f>dados!D5029</f>
        <v>Livros,brochuras,impressos semelhantes,em folhas soltas</v>
      </c>
      <c r="G5114"/>
      <c r="H5114"/>
      <c r="I5114"/>
      <c r="J5114"/>
      <c r="K5114" s="13"/>
      <c r="L5114" s="13">
        <f>dados!I5029/100</f>
        <v>0.13449999999999998</v>
      </c>
      <c r="M5114" s="13">
        <f>dados!J5029/100</f>
        <v>0.1545</v>
      </c>
      <c r="N5114" s="13">
        <f>dados!K5029/100</f>
        <v>0.18</v>
      </c>
      <c r="O5114" s="13">
        <f>dados!L5029/100</f>
        <v>0</v>
      </c>
      <c r="P5114" s="12" t="str">
        <f>LEFT(Tabela2[[#This Row],[Código]],2)</f>
        <v>49</v>
      </c>
    </row>
    <row r="5115" spans="2:16" ht="15" customHeight="1" x14ac:dyDescent="0.25">
      <c r="B5115" s="31" t="str">
        <f>IF(Tabela2[[#This Row],[Tipo]] = 0,LOOKUP(Tabela2[[#This Row],[RESUMO]],Tabela3[Grupo],Tabela3[Meus produtos]),VLOOKUP(Tabela2[[#This Row],[Código]],Tabela4[[Código NBS/LC116]:[Meus serviços]],3,0))</f>
        <v>Não</v>
      </c>
      <c r="C5115" t="str">
        <f>IF(E5115=0,TEXT(dados!A5030,"00000000"),IF(E5115=2,TEXT(dados!A5030,"0000"),TEXT(dados!A5030,"#")))</f>
        <v>49019100</v>
      </c>
      <c r="D5115" t="str">
        <f>IF(dados!B5030=0,"",dados!B5030)</f>
        <v/>
      </c>
      <c r="E5115">
        <f>dados!C5030</f>
        <v>0</v>
      </c>
      <c r="F5115" t="str">
        <f>dados!D5030</f>
        <v>Dicionarios e enciclopedias,mesmo em fasciculos</v>
      </c>
      <c r="G5115"/>
      <c r="H5115"/>
      <c r="I5115"/>
      <c r="J5115"/>
      <c r="K5115" s="13"/>
      <c r="L5115" s="13">
        <f>dados!I5030/100</f>
        <v>0.13449999999999998</v>
      </c>
      <c r="M5115" s="13">
        <f>dados!J5030/100</f>
        <v>0.1545</v>
      </c>
      <c r="N5115" s="13">
        <f>dados!K5030/100</f>
        <v>0.18</v>
      </c>
      <c r="O5115" s="13">
        <f>dados!L5030/100</f>
        <v>0</v>
      </c>
      <c r="P5115" s="12" t="str">
        <f>LEFT(Tabela2[[#This Row],[Código]],2)</f>
        <v>49</v>
      </c>
    </row>
    <row r="5116" spans="2:16" ht="15" customHeight="1" x14ac:dyDescent="0.25">
      <c r="B5116" s="31" t="str">
        <f>IF(Tabela2[[#This Row],[Tipo]] = 0,LOOKUP(Tabela2[[#This Row],[RESUMO]],Tabela3[Grupo],Tabela3[Meus produtos]),VLOOKUP(Tabela2[[#This Row],[Código]],Tabela4[[Código NBS/LC116]:[Meus serviços]],3,0))</f>
        <v>Não</v>
      </c>
      <c r="C5116" t="str">
        <f>IF(E5116=0,TEXT(dados!A5031,"00000000"),IF(E5116=2,TEXT(dados!A5031,"0000"),TEXT(dados!A5031,"#")))</f>
        <v>49019900</v>
      </c>
      <c r="D5116" t="str">
        <f>IF(dados!B5031=0,"",dados!B5031)</f>
        <v/>
      </c>
      <c r="E5116">
        <f>dados!C5031</f>
        <v>0</v>
      </c>
      <c r="F5116" t="str">
        <f>dados!D5031</f>
        <v>Outros livros,brochuras e impressos semelhantes</v>
      </c>
      <c r="G5116"/>
      <c r="H5116"/>
      <c r="I5116"/>
      <c r="J5116"/>
      <c r="K5116" s="13"/>
      <c r="L5116" s="13">
        <f>dados!I5031/100</f>
        <v>0.13449999999999998</v>
      </c>
      <c r="M5116" s="13">
        <f>dados!J5031/100</f>
        <v>0.1545</v>
      </c>
      <c r="N5116" s="13">
        <f>dados!K5031/100</f>
        <v>0.18</v>
      </c>
      <c r="O5116" s="13">
        <f>dados!L5031/100</f>
        <v>0</v>
      </c>
      <c r="P5116" s="12" t="str">
        <f>LEFT(Tabela2[[#This Row],[Código]],2)</f>
        <v>49</v>
      </c>
    </row>
    <row r="5117" spans="2:16" ht="15" customHeight="1" x14ac:dyDescent="0.25">
      <c r="B5117" s="31" t="str">
        <f>IF(Tabela2[[#This Row],[Tipo]] = 0,LOOKUP(Tabela2[[#This Row],[RESUMO]],Tabela3[Grupo],Tabela3[Meus produtos]),VLOOKUP(Tabela2[[#This Row],[Código]],Tabela4[[Código NBS/LC116]:[Meus serviços]],3,0))</f>
        <v>Não</v>
      </c>
      <c r="C5117" t="str">
        <f>IF(E5117=0,TEXT(dados!A5032,"00000000"),IF(E5117=2,TEXT(dados!A5032,"0000"),TEXT(dados!A5032,"#")))</f>
        <v>49021000</v>
      </c>
      <c r="D5117" t="str">
        <f>IF(dados!B5032=0,"",dados!B5032)</f>
        <v/>
      </c>
      <c r="E5117">
        <f>dados!C5032</f>
        <v>0</v>
      </c>
      <c r="F5117" t="str">
        <f>dados!D5032</f>
        <v>Jornais e publicacoes,impressos,periodo&gt;=4 vezes/semana</v>
      </c>
      <c r="G5117"/>
      <c r="H5117"/>
      <c r="I5117"/>
      <c r="J5117"/>
      <c r="K5117" s="13"/>
      <c r="L5117" s="13">
        <f>dados!I5032/100</f>
        <v>0.13449999999999998</v>
      </c>
      <c r="M5117" s="13">
        <f>dados!J5032/100</f>
        <v>0.1545</v>
      </c>
      <c r="N5117" s="13">
        <f>dados!K5032/100</f>
        <v>0.18</v>
      </c>
      <c r="O5117" s="13">
        <f>dados!L5032/100</f>
        <v>0</v>
      </c>
      <c r="P5117" s="12" t="str">
        <f>LEFT(Tabela2[[#This Row],[Código]],2)</f>
        <v>49</v>
      </c>
    </row>
    <row r="5118" spans="2:16" ht="15" customHeight="1" x14ac:dyDescent="0.25">
      <c r="B5118" s="31" t="str">
        <f>IF(Tabela2[[#This Row],[Tipo]] = 0,LOOKUP(Tabela2[[#This Row],[RESUMO]],Tabela3[Grupo],Tabela3[Meus produtos]),VLOOKUP(Tabela2[[#This Row],[Código]],Tabela4[[Código NBS/LC116]:[Meus serviços]],3,0))</f>
        <v>Não</v>
      </c>
      <c r="C5118" t="str">
        <f>IF(E5118=0,TEXT(dados!A5033,"00000000"),IF(E5118=2,TEXT(dados!A5033,"0000"),TEXT(dados!A5033,"#")))</f>
        <v>49021000</v>
      </c>
      <c r="D5118">
        <f>IF(dados!B5033=0,"",dados!B5033)</f>
        <v>1</v>
      </c>
      <c r="E5118">
        <f>dados!C5033</f>
        <v>0</v>
      </c>
      <c r="F5118" t="str">
        <f>dados!D5033</f>
        <v>Com publicidade</v>
      </c>
      <c r="G5118"/>
      <c r="H5118"/>
      <c r="I5118"/>
      <c r="J5118"/>
      <c r="K5118" s="13"/>
      <c r="L5118" s="13">
        <f>dados!I5033/100</f>
        <v>0.13449999999999998</v>
      </c>
      <c r="M5118" s="13">
        <f>dados!J5033/100</f>
        <v>0.1545</v>
      </c>
      <c r="N5118" s="13">
        <f>dados!K5033/100</f>
        <v>0.18</v>
      </c>
      <c r="O5118" s="13">
        <f>dados!L5033/100</f>
        <v>0</v>
      </c>
      <c r="P5118" s="12" t="str">
        <f>LEFT(Tabela2[[#This Row],[Código]],2)</f>
        <v>49</v>
      </c>
    </row>
    <row r="5119" spans="2:16" ht="15" customHeight="1" x14ac:dyDescent="0.25">
      <c r="B5119" s="31" t="str">
        <f>IF(Tabela2[[#This Row],[Tipo]] = 0,LOOKUP(Tabela2[[#This Row],[RESUMO]],Tabela3[Grupo],Tabela3[Meus produtos]),VLOOKUP(Tabela2[[#This Row],[Código]],Tabela4[[Código NBS/LC116]:[Meus serviços]],3,0))</f>
        <v>Não</v>
      </c>
      <c r="C5119" t="str">
        <f>IF(E5119=0,TEXT(dados!A5034,"00000000"),IF(E5119=2,TEXT(dados!A5034,"0000"),TEXT(dados!A5034,"#")))</f>
        <v>49029000</v>
      </c>
      <c r="D5119" t="str">
        <f>IF(dados!B5034=0,"",dados!B5034)</f>
        <v/>
      </c>
      <c r="E5119">
        <f>dados!C5034</f>
        <v>0</v>
      </c>
      <c r="F5119" t="str">
        <f>dados!D5034</f>
        <v>Outros jornais e publicacoes periodicas, impressos</v>
      </c>
      <c r="G5119"/>
      <c r="H5119"/>
      <c r="I5119"/>
      <c r="J5119"/>
      <c r="K5119" s="13"/>
      <c r="L5119" s="13">
        <f>dados!I5034/100</f>
        <v>0.13449999999999998</v>
      </c>
      <c r="M5119" s="13">
        <f>dados!J5034/100</f>
        <v>0.1545</v>
      </c>
      <c r="N5119" s="13">
        <f>dados!K5034/100</f>
        <v>0.18</v>
      </c>
      <c r="O5119" s="13">
        <f>dados!L5034/100</f>
        <v>0</v>
      </c>
      <c r="P5119" s="12" t="str">
        <f>LEFT(Tabela2[[#This Row],[Código]],2)</f>
        <v>49</v>
      </c>
    </row>
    <row r="5120" spans="2:16" ht="15" customHeight="1" x14ac:dyDescent="0.25">
      <c r="B5120" s="31" t="str">
        <f>IF(Tabela2[[#This Row],[Tipo]] = 0,LOOKUP(Tabela2[[#This Row],[RESUMO]],Tabela3[Grupo],Tabela3[Meus produtos]),VLOOKUP(Tabela2[[#This Row],[Código]],Tabela4[[Código NBS/LC116]:[Meus serviços]],3,0))</f>
        <v>Não</v>
      </c>
      <c r="C5120" t="str">
        <f>IF(E5120=0,TEXT(dados!A5035,"00000000"),IF(E5120=2,TEXT(dados!A5035,"0000"),TEXT(dados!A5035,"#")))</f>
        <v>49029000</v>
      </c>
      <c r="D5120">
        <f>IF(dados!B5035=0,"",dados!B5035)</f>
        <v>1</v>
      </c>
      <c r="E5120">
        <f>dados!C5035</f>
        <v>0</v>
      </c>
      <c r="F5120" t="str">
        <f>dados!D5035</f>
        <v>Com publicidade</v>
      </c>
      <c r="G5120"/>
      <c r="H5120"/>
      <c r="I5120"/>
      <c r="J5120"/>
      <c r="K5120" s="13"/>
      <c r="L5120" s="13">
        <f>dados!I5035/100</f>
        <v>0.13449999999999998</v>
      </c>
      <c r="M5120" s="13">
        <f>dados!J5035/100</f>
        <v>0.1545</v>
      </c>
      <c r="N5120" s="13">
        <f>dados!K5035/100</f>
        <v>0.18</v>
      </c>
      <c r="O5120" s="13">
        <f>dados!L5035/100</f>
        <v>0</v>
      </c>
      <c r="P5120" s="12" t="str">
        <f>LEFT(Tabela2[[#This Row],[Código]],2)</f>
        <v>49</v>
      </c>
    </row>
    <row r="5121" spans="2:16" ht="15" customHeight="1" x14ac:dyDescent="0.25">
      <c r="B5121" s="31" t="str">
        <f>IF(Tabela2[[#This Row],[Tipo]] = 0,LOOKUP(Tabela2[[#This Row],[RESUMO]],Tabela3[Grupo],Tabela3[Meus produtos]),VLOOKUP(Tabela2[[#This Row],[Código]],Tabela4[[Código NBS/LC116]:[Meus serviços]],3,0))</f>
        <v>Não</v>
      </c>
      <c r="C5121" t="str">
        <f>IF(E5121=0,TEXT(dados!A5036,"00000000"),IF(E5121=2,TEXT(dados!A5036,"0000"),TEXT(dados!A5036,"#")))</f>
        <v>49030000</v>
      </c>
      <c r="D5121" t="str">
        <f>IF(dados!B5036=0,"",dados!B5036)</f>
        <v/>
      </c>
      <c r="E5121">
        <f>dados!C5036</f>
        <v>0</v>
      </c>
      <c r="F5121" t="str">
        <f>dados!D5036</f>
        <v>Albuns ou livros de ilustracoes,etc.para criancas</v>
      </c>
      <c r="G5121"/>
      <c r="H5121"/>
      <c r="I5121"/>
      <c r="J5121"/>
      <c r="K5121" s="13"/>
      <c r="L5121" s="13">
        <f>dados!I5036/100</f>
        <v>0.13449999999999998</v>
      </c>
      <c r="M5121" s="13">
        <f>dados!J5036/100</f>
        <v>0.17180000000000001</v>
      </c>
      <c r="N5121" s="13">
        <f>dados!K5036/100</f>
        <v>0.18</v>
      </c>
      <c r="O5121" s="13">
        <f>dados!L5036/100</f>
        <v>0</v>
      </c>
      <c r="P5121" s="12" t="str">
        <f>LEFT(Tabela2[[#This Row],[Código]],2)</f>
        <v>49</v>
      </c>
    </row>
    <row r="5122" spans="2:16" ht="15" customHeight="1" x14ac:dyDescent="0.25">
      <c r="B5122" s="31" t="str">
        <f>IF(Tabela2[[#This Row],[Tipo]] = 0,LOOKUP(Tabela2[[#This Row],[RESUMO]],Tabela3[Grupo],Tabela3[Meus produtos]),VLOOKUP(Tabela2[[#This Row],[Código]],Tabela4[[Código NBS/LC116]:[Meus serviços]],3,0))</f>
        <v>Não</v>
      </c>
      <c r="C5122" t="str">
        <f>IF(E5122=0,TEXT(dados!A5037,"00000000"),IF(E5122=2,TEXT(dados!A5037,"0000"),TEXT(dados!A5037,"#")))</f>
        <v>49040000</v>
      </c>
      <c r="D5122" t="str">
        <f>IF(dados!B5037=0,"",dados!B5037)</f>
        <v/>
      </c>
      <c r="E5122">
        <f>dados!C5037</f>
        <v>0</v>
      </c>
      <c r="F5122" t="str">
        <f>dados!D5037</f>
        <v>Musica manuscrita ou impressa,ilustrada ou nao</v>
      </c>
      <c r="G5122"/>
      <c r="H5122"/>
      <c r="I5122"/>
      <c r="J5122"/>
      <c r="K5122" s="13"/>
      <c r="L5122" s="13">
        <f>dados!I5037/100</f>
        <v>0.13449999999999998</v>
      </c>
      <c r="M5122" s="13">
        <f>dados!J5037/100</f>
        <v>0.1545</v>
      </c>
      <c r="N5122" s="13">
        <f>dados!K5037/100</f>
        <v>0.18</v>
      </c>
      <c r="O5122" s="13">
        <f>dados!L5037/100</f>
        <v>0</v>
      </c>
      <c r="P5122" s="12" t="str">
        <f>LEFT(Tabela2[[#This Row],[Código]],2)</f>
        <v>49</v>
      </c>
    </row>
    <row r="5123" spans="2:16" ht="15" customHeight="1" x14ac:dyDescent="0.25">
      <c r="B5123" s="31" t="str">
        <f>IF(Tabela2[[#This Row],[Tipo]] = 0,LOOKUP(Tabela2[[#This Row],[RESUMO]],Tabela3[Grupo],Tabela3[Meus produtos]),VLOOKUP(Tabela2[[#This Row],[Código]],Tabela4[[Código NBS/LC116]:[Meus serviços]],3,0))</f>
        <v>Não</v>
      </c>
      <c r="C5123" t="str">
        <f>IF(E5123=0,TEXT(dados!A5038,"00000000"),IF(E5123=2,TEXT(dados!A5038,"0000"),TEXT(dados!A5038,"#")))</f>
        <v>49052000</v>
      </c>
      <c r="D5123" t="str">
        <f>IF(dados!B5038=0,"",dados!B5038)</f>
        <v/>
      </c>
      <c r="E5123">
        <f>dados!C5038</f>
        <v>0</v>
      </c>
      <c r="F5123" t="str">
        <f>dados!D5038</f>
        <v xml:space="preserve">Livros jornais gravuras e outros produtos das industrias graficas textos manuscritos ou datilografados planos e plantas obras cartograficas de qualquer especie incluindo as cartas murais as plantas topograficas e os globos impressos Sob a forma de livros </v>
      </c>
      <c r="G5123"/>
      <c r="H5123"/>
      <c r="I5123"/>
      <c r="J5123"/>
      <c r="K5123" s="13"/>
      <c r="L5123" s="13">
        <f>dados!I5038/100</f>
        <v>0.13449999999999998</v>
      </c>
      <c r="M5123" s="13">
        <f>dados!J5038/100</f>
        <v>0.1545</v>
      </c>
      <c r="N5123" s="13">
        <f>dados!K5038/100</f>
        <v>0.18</v>
      </c>
      <c r="O5123" s="13">
        <f>dados!L5038/100</f>
        <v>0</v>
      </c>
      <c r="P5123" s="12" t="str">
        <f>LEFT(Tabela2[[#This Row],[Código]],2)</f>
        <v>49</v>
      </c>
    </row>
    <row r="5124" spans="2:16" ht="15" customHeight="1" x14ac:dyDescent="0.25">
      <c r="B5124" s="31" t="str">
        <f>IF(Tabela2[[#This Row],[Tipo]] = 0,LOOKUP(Tabela2[[#This Row],[RESUMO]],Tabela3[Grupo],Tabela3[Meus produtos]),VLOOKUP(Tabela2[[#This Row],[Código]],Tabela4[[Código NBS/LC116]:[Meus serviços]],3,0))</f>
        <v>Não</v>
      </c>
      <c r="C5124" t="str">
        <f>IF(E5124=0,TEXT(dados!A5039,"00000000"),IF(E5124=2,TEXT(dados!A5039,"0000"),TEXT(dados!A5039,"#")))</f>
        <v>49059000</v>
      </c>
      <c r="D5124" t="str">
        <f>IF(dados!B5039=0,"",dados!B5039)</f>
        <v/>
      </c>
      <c r="E5124">
        <f>dados!C5039</f>
        <v>0</v>
      </c>
      <c r="F5124" t="str">
        <f>dados!D5039</f>
        <v>Livros jornais gravuras e outros produtos das industrias graficas textos manuscritos ou datilografados planos e plantas obras cartograficas de qualquer especie incluindo as cartas murais as plantas topograficas e os globos impressos outras</v>
      </c>
      <c r="G5124"/>
      <c r="H5124"/>
      <c r="I5124"/>
      <c r="J5124"/>
      <c r="K5124" s="13"/>
      <c r="L5124" s="13">
        <f>dados!I5039/100</f>
        <v>0.13449999999999998</v>
      </c>
      <c r="M5124" s="13">
        <f>dados!J5039/100</f>
        <v>0.1593</v>
      </c>
      <c r="N5124" s="13">
        <f>dados!K5039/100</f>
        <v>0.18</v>
      </c>
      <c r="O5124" s="13">
        <f>dados!L5039/100</f>
        <v>0</v>
      </c>
      <c r="P5124" s="12" t="str">
        <f>LEFT(Tabela2[[#This Row],[Código]],2)</f>
        <v>49</v>
      </c>
    </row>
    <row r="5125" spans="2:16" ht="15" customHeight="1" x14ac:dyDescent="0.25">
      <c r="B5125" s="31" t="str">
        <f>IF(Tabela2[[#This Row],[Tipo]] = 0,LOOKUP(Tabela2[[#This Row],[RESUMO]],Tabela3[Grupo],Tabela3[Meus produtos]),VLOOKUP(Tabela2[[#This Row],[Código]],Tabela4[[Código NBS/LC116]:[Meus serviços]],3,0))</f>
        <v>Não</v>
      </c>
      <c r="C5125" t="str">
        <f>IF(E5125=0,TEXT(dados!A5040,"00000000"),IF(E5125=2,TEXT(dados!A5040,"0000"),TEXT(dados!A5040,"#")))</f>
        <v>49060000</v>
      </c>
      <c r="D5125" t="str">
        <f>IF(dados!B5040=0,"",dados!B5040)</f>
        <v/>
      </c>
      <c r="E5125">
        <f>dados!C5040</f>
        <v>0</v>
      </c>
      <c r="F5125" t="str">
        <f>dados!D5040</f>
        <v>Planos,plantas,desenhos,de arquitetura, etc.feitos a mao</v>
      </c>
      <c r="G5125"/>
      <c r="H5125"/>
      <c r="I5125"/>
      <c r="J5125"/>
      <c r="K5125" s="13"/>
      <c r="L5125" s="13">
        <f>dados!I5040/100</f>
        <v>0.13449999999999998</v>
      </c>
      <c r="M5125" s="13">
        <f>dados!J5040/100</f>
        <v>0.1593</v>
      </c>
      <c r="N5125" s="13">
        <f>dados!K5040/100</f>
        <v>0.18</v>
      </c>
      <c r="O5125" s="13">
        <f>dados!L5040/100</f>
        <v>0</v>
      </c>
      <c r="P5125" s="12" t="str">
        <f>LEFT(Tabela2[[#This Row],[Código]],2)</f>
        <v>49</v>
      </c>
    </row>
    <row r="5126" spans="2:16" ht="15" customHeight="1" x14ac:dyDescent="0.25">
      <c r="B5126" s="31" t="str">
        <f>IF(Tabela2[[#This Row],[Tipo]] = 0,LOOKUP(Tabela2[[#This Row],[RESUMO]],Tabela3[Grupo],Tabela3[Meus produtos]),VLOOKUP(Tabela2[[#This Row],[Código]],Tabela4[[Código NBS/LC116]:[Meus serviços]],3,0))</f>
        <v>Não</v>
      </c>
      <c r="C5126" t="str">
        <f>IF(E5126=0,TEXT(dados!A5041,"00000000"),IF(E5126=2,TEXT(dados!A5041,"0000"),TEXT(dados!A5041,"#")))</f>
        <v>49070010</v>
      </c>
      <c r="D5126" t="str">
        <f>IF(dados!B5041=0,"",dados!B5041)</f>
        <v/>
      </c>
      <c r="E5126">
        <f>dados!C5041</f>
        <v>0</v>
      </c>
      <c r="F5126" t="str">
        <f>dados!D5041</f>
        <v>Papel-moeda</v>
      </c>
      <c r="G5126"/>
      <c r="H5126"/>
      <c r="I5126"/>
      <c r="J5126"/>
      <c r="K5126" s="13"/>
      <c r="L5126" s="13">
        <f>dados!I5041/100</f>
        <v>0.13449999999999998</v>
      </c>
      <c r="M5126" s="13">
        <f>dados!J5041/100</f>
        <v>0.1545</v>
      </c>
      <c r="N5126" s="13">
        <f>dados!K5041/100</f>
        <v>0.18</v>
      </c>
      <c r="O5126" s="13">
        <f>dados!L5041/100</f>
        <v>0</v>
      </c>
      <c r="P5126" s="12" t="str">
        <f>LEFT(Tabela2[[#This Row],[Código]],2)</f>
        <v>49</v>
      </c>
    </row>
    <row r="5127" spans="2:16" ht="15" customHeight="1" x14ac:dyDescent="0.25">
      <c r="B5127" s="31" t="str">
        <f>IF(Tabela2[[#This Row],[Tipo]] = 0,LOOKUP(Tabela2[[#This Row],[RESUMO]],Tabela3[Grupo],Tabela3[Meus produtos]),VLOOKUP(Tabela2[[#This Row],[Código]],Tabela4[[Código NBS/LC116]:[Meus serviços]],3,0))</f>
        <v>Não</v>
      </c>
      <c r="C5127" t="str">
        <f>IF(E5127=0,TEXT(dados!A5042,"00000000"),IF(E5127=2,TEXT(dados!A5042,"0000"),TEXT(dados!A5042,"#")))</f>
        <v>49070020</v>
      </c>
      <c r="D5127" t="str">
        <f>IF(dados!B5042=0,"",dados!B5042)</f>
        <v/>
      </c>
      <c r="E5127">
        <f>dados!C5042</f>
        <v>0</v>
      </c>
      <c r="F5127" t="str">
        <f>dados!D5042</f>
        <v>Cheques de viagem</v>
      </c>
      <c r="G5127"/>
      <c r="H5127"/>
      <c r="I5127"/>
      <c r="J5127"/>
      <c r="K5127" s="13"/>
      <c r="L5127" s="13">
        <f>dados!I5042/100</f>
        <v>0.13449999999999998</v>
      </c>
      <c r="M5127" s="13">
        <f>dados!J5042/100</f>
        <v>0.1545</v>
      </c>
      <c r="N5127" s="13">
        <f>dados!K5042/100</f>
        <v>0.18</v>
      </c>
      <c r="O5127" s="13">
        <f>dados!L5042/100</f>
        <v>0</v>
      </c>
      <c r="P5127" s="12" t="str">
        <f>LEFT(Tabela2[[#This Row],[Código]],2)</f>
        <v>49</v>
      </c>
    </row>
    <row r="5128" spans="2:16" ht="15" customHeight="1" x14ac:dyDescent="0.25">
      <c r="B5128" s="31" t="str">
        <f>IF(Tabela2[[#This Row],[Tipo]] = 0,LOOKUP(Tabela2[[#This Row],[RESUMO]],Tabela3[Grupo],Tabela3[Meus produtos]),VLOOKUP(Tabela2[[#This Row],[Código]],Tabela4[[Código NBS/LC116]:[Meus serviços]],3,0))</f>
        <v>Não</v>
      </c>
      <c r="C5128" t="str">
        <f>IF(E5128=0,TEXT(dados!A5043,"00000000"),IF(E5128=2,TEXT(dados!A5043,"0000"),TEXT(dados!A5043,"#")))</f>
        <v>49070030</v>
      </c>
      <c r="D5128" t="str">
        <f>IF(dados!B5043=0,"",dados!B5043)</f>
        <v/>
      </c>
      <c r="E5128">
        <f>dados!C5043</f>
        <v>0</v>
      </c>
      <c r="F5128" t="str">
        <f>dados!D5043</f>
        <v>Titulos de acoes,obrigacoes,etc. convalidados / assinados</v>
      </c>
      <c r="G5128"/>
      <c r="H5128"/>
      <c r="I5128"/>
      <c r="J5128"/>
      <c r="K5128" s="13"/>
      <c r="L5128" s="13">
        <f>dados!I5043/100</f>
        <v>0.13449999999999998</v>
      </c>
      <c r="M5128" s="13">
        <f>dados!J5043/100</f>
        <v>0.1545</v>
      </c>
      <c r="N5128" s="13">
        <f>dados!K5043/100</f>
        <v>0.18</v>
      </c>
      <c r="O5128" s="13">
        <f>dados!L5043/100</f>
        <v>0</v>
      </c>
      <c r="P5128" s="12" t="str">
        <f>LEFT(Tabela2[[#This Row],[Código]],2)</f>
        <v>49</v>
      </c>
    </row>
    <row r="5129" spans="2:16" ht="15" customHeight="1" x14ac:dyDescent="0.25">
      <c r="B5129" s="31" t="str">
        <f>IF(Tabela2[[#This Row],[Tipo]] = 0,LOOKUP(Tabela2[[#This Row],[RESUMO]],Tabela3[Grupo],Tabela3[Meus produtos]),VLOOKUP(Tabela2[[#This Row],[Código]],Tabela4[[Código NBS/LC116]:[Meus serviços]],3,0))</f>
        <v>Não</v>
      </c>
      <c r="C5129" t="str">
        <f>IF(E5129=0,TEXT(dados!A5044,"00000000"),IF(E5129=2,TEXT(dados!A5044,"0000"),TEXT(dados!A5044,"#")))</f>
        <v>49070090</v>
      </c>
      <c r="D5129" t="str">
        <f>IF(dados!B5044=0,"",dados!B5044)</f>
        <v/>
      </c>
      <c r="E5129">
        <f>dados!C5044</f>
        <v>0</v>
      </c>
      <c r="F5129" t="str">
        <f>dados!D5044</f>
        <v>Selos postais,fiscais,etc.n/obliterados, c/curso legal</v>
      </c>
      <c r="G5129"/>
      <c r="H5129"/>
      <c r="I5129"/>
      <c r="J5129"/>
      <c r="K5129" s="13"/>
      <c r="L5129" s="13">
        <f>dados!I5044/100</f>
        <v>0.13449999999999998</v>
      </c>
      <c r="M5129" s="13">
        <f>dados!J5044/100</f>
        <v>0.17180000000000001</v>
      </c>
      <c r="N5129" s="13">
        <f>dados!K5044/100</f>
        <v>0.18</v>
      </c>
      <c r="O5129" s="13">
        <f>dados!L5044/100</f>
        <v>0</v>
      </c>
      <c r="P5129" s="12" t="str">
        <f>LEFT(Tabela2[[#This Row],[Código]],2)</f>
        <v>49</v>
      </c>
    </row>
    <row r="5130" spans="2:16" ht="15" customHeight="1" x14ac:dyDescent="0.25">
      <c r="B5130" s="31" t="str">
        <f>IF(Tabela2[[#This Row],[Tipo]] = 0,LOOKUP(Tabela2[[#This Row],[RESUMO]],Tabela3[Grupo],Tabela3[Meus produtos]),VLOOKUP(Tabela2[[#This Row],[Código]],Tabela4[[Código NBS/LC116]:[Meus serviços]],3,0))</f>
        <v>Não</v>
      </c>
      <c r="C5130" t="str">
        <f>IF(E5130=0,TEXT(dados!A5045,"00000000"),IF(E5130=2,TEXT(dados!A5045,"0000"),TEXT(dados!A5045,"#")))</f>
        <v>49081000</v>
      </c>
      <c r="D5130" t="str">
        <f>IF(dados!B5045=0,"",dados!B5045)</f>
        <v/>
      </c>
      <c r="E5130">
        <f>dados!C5045</f>
        <v>0</v>
      </c>
      <c r="F5130" t="str">
        <f>dados!D5045</f>
        <v>Decalcomanias vitrificaveis</v>
      </c>
      <c r="G5130"/>
      <c r="H5130"/>
      <c r="I5130"/>
      <c r="J5130"/>
      <c r="K5130" s="13"/>
      <c r="L5130" s="13">
        <f>dados!I5045/100</f>
        <v>0.13449999999999998</v>
      </c>
      <c r="M5130" s="13">
        <f>dados!J5045/100</f>
        <v>0.17180000000000001</v>
      </c>
      <c r="N5130" s="13">
        <f>dados!K5045/100</f>
        <v>0.18</v>
      </c>
      <c r="O5130" s="13">
        <f>dados!L5045/100</f>
        <v>0</v>
      </c>
      <c r="P5130" s="12" t="str">
        <f>LEFT(Tabela2[[#This Row],[Código]],2)</f>
        <v>49</v>
      </c>
    </row>
    <row r="5131" spans="2:16" ht="15" customHeight="1" x14ac:dyDescent="0.25">
      <c r="B5131" s="31" t="str">
        <f>IF(Tabela2[[#This Row],[Tipo]] = 0,LOOKUP(Tabela2[[#This Row],[RESUMO]],Tabela3[Grupo],Tabela3[Meus produtos]),VLOOKUP(Tabela2[[#This Row],[Código]],Tabela4[[Código NBS/LC116]:[Meus serviços]],3,0))</f>
        <v>Não</v>
      </c>
      <c r="C5131" t="str">
        <f>IF(E5131=0,TEXT(dados!A5046,"00000000"),IF(E5131=2,TEXT(dados!A5046,"0000"),TEXT(dados!A5046,"#")))</f>
        <v>49089000</v>
      </c>
      <c r="D5131" t="str">
        <f>IF(dados!B5046=0,"",dados!B5046)</f>
        <v/>
      </c>
      <c r="E5131">
        <f>dados!C5046</f>
        <v>0</v>
      </c>
      <c r="F5131" t="str">
        <f>dados!D5046</f>
        <v>Outros decalcomanias de qq.especie</v>
      </c>
      <c r="G5131"/>
      <c r="H5131"/>
      <c r="I5131"/>
      <c r="J5131"/>
      <c r="K5131" s="13"/>
      <c r="L5131" s="13">
        <f>dados!I5046/100</f>
        <v>0.13449999999999998</v>
      </c>
      <c r="M5131" s="13">
        <f>dados!J5046/100</f>
        <v>0.17180000000000001</v>
      </c>
      <c r="N5131" s="13">
        <f>dados!K5046/100</f>
        <v>0.18</v>
      </c>
      <c r="O5131" s="13">
        <f>dados!L5046/100</f>
        <v>0</v>
      </c>
      <c r="P5131" s="12" t="str">
        <f>LEFT(Tabela2[[#This Row],[Código]],2)</f>
        <v>49</v>
      </c>
    </row>
    <row r="5132" spans="2:16" ht="15" customHeight="1" x14ac:dyDescent="0.25">
      <c r="B5132" s="31" t="str">
        <f>IF(Tabela2[[#This Row],[Tipo]] = 0,LOOKUP(Tabela2[[#This Row],[RESUMO]],Tabela3[Grupo],Tabela3[Meus produtos]),VLOOKUP(Tabela2[[#This Row],[Código]],Tabela4[[Código NBS/LC116]:[Meus serviços]],3,0))</f>
        <v>Não</v>
      </c>
      <c r="C5132" t="str">
        <f>IF(E5132=0,TEXT(dados!A5047,"00000000"),IF(E5132=2,TEXT(dados!A5047,"0000"),TEXT(dados!A5047,"#")))</f>
        <v>49090000</v>
      </c>
      <c r="D5132" t="str">
        <f>IF(dados!B5047=0,"",dados!B5047)</f>
        <v/>
      </c>
      <c r="E5132">
        <f>dados!C5047</f>
        <v>0</v>
      </c>
      <c r="F5132" t="str">
        <f>dados!D5047</f>
        <v>Cartoes-postais impressos ou ilustrados,etc.</v>
      </c>
      <c r="G5132"/>
      <c r="H5132"/>
      <c r="I5132"/>
      <c r="J5132"/>
      <c r="K5132" s="13"/>
      <c r="L5132" s="13">
        <f>dados!I5047/100</f>
        <v>0.13449999999999998</v>
      </c>
      <c r="M5132" s="13">
        <f>dados!J5047/100</f>
        <v>0.19260000000000002</v>
      </c>
      <c r="N5132" s="13">
        <f>dados!K5047/100</f>
        <v>0.18</v>
      </c>
      <c r="O5132" s="13">
        <f>dados!L5047/100</f>
        <v>0</v>
      </c>
      <c r="P5132" s="12" t="str">
        <f>LEFT(Tabela2[[#This Row],[Código]],2)</f>
        <v>49</v>
      </c>
    </row>
    <row r="5133" spans="2:16" ht="15" customHeight="1" x14ac:dyDescent="0.25">
      <c r="B5133" s="31" t="str">
        <f>IF(Tabela2[[#This Row],[Tipo]] = 0,LOOKUP(Tabela2[[#This Row],[RESUMO]],Tabela3[Grupo],Tabela3[Meus produtos]),VLOOKUP(Tabela2[[#This Row],[Código]],Tabela4[[Código NBS/LC116]:[Meus serviços]],3,0))</f>
        <v>Não</v>
      </c>
      <c r="C5133" t="str">
        <f>IF(E5133=0,TEXT(dados!A5048,"00000000"),IF(E5133=2,TEXT(dados!A5048,"0000"),TEXT(dados!A5048,"#")))</f>
        <v>49100000</v>
      </c>
      <c r="D5133" t="str">
        <f>IF(dados!B5048=0,"",dados!B5048)</f>
        <v/>
      </c>
      <c r="E5133">
        <f>dados!C5048</f>
        <v>0</v>
      </c>
      <c r="F5133" t="str">
        <f>dados!D5048</f>
        <v>Calendarios impressos,incl.blocos-calendarios p/desfolh</v>
      </c>
      <c r="G5133"/>
      <c r="H5133"/>
      <c r="I5133"/>
      <c r="J5133"/>
      <c r="K5133" s="13"/>
      <c r="L5133" s="13">
        <f>dados!I5048/100</f>
        <v>0.1429</v>
      </c>
      <c r="M5133" s="13">
        <f>dados!J5048/100</f>
        <v>0.1802</v>
      </c>
      <c r="N5133" s="13">
        <f>dados!K5048/100</f>
        <v>0.18</v>
      </c>
      <c r="O5133" s="13">
        <f>dados!L5048/100</f>
        <v>0</v>
      </c>
      <c r="P5133" s="12" t="str">
        <f>LEFT(Tabela2[[#This Row],[Código]],2)</f>
        <v>49</v>
      </c>
    </row>
    <row r="5134" spans="2:16" ht="15" customHeight="1" x14ac:dyDescent="0.25">
      <c r="B5134" s="31" t="str">
        <f>IF(Tabela2[[#This Row],[Tipo]] = 0,LOOKUP(Tabela2[[#This Row],[RESUMO]],Tabela3[Grupo],Tabela3[Meus produtos]),VLOOKUP(Tabela2[[#This Row],[Código]],Tabela4[[Código NBS/LC116]:[Meus serviços]],3,0))</f>
        <v>Não</v>
      </c>
      <c r="C5134" t="str">
        <f>IF(E5134=0,TEXT(dados!A5049,"00000000"),IF(E5134=2,TEXT(dados!A5049,"0000"),TEXT(dados!A5049,"#")))</f>
        <v>49111010</v>
      </c>
      <c r="D5134" t="str">
        <f>IF(dados!B5049=0,"",dados!B5049)</f>
        <v/>
      </c>
      <c r="E5134">
        <f>dados!C5049</f>
        <v>0</v>
      </c>
      <c r="F5134" t="str">
        <f>dados!D5049</f>
        <v>Impressos publicit/catalogos comals.(manuais tecnicos)</v>
      </c>
      <c r="G5134"/>
      <c r="H5134"/>
      <c r="I5134"/>
      <c r="J5134"/>
      <c r="K5134" s="13"/>
      <c r="L5134" s="13">
        <f>dados!I5049/100</f>
        <v>0.13449999999999998</v>
      </c>
      <c r="M5134" s="13">
        <f>dados!J5049/100</f>
        <v>0.1545</v>
      </c>
      <c r="N5134" s="13">
        <f>dados!K5049/100</f>
        <v>0.18</v>
      </c>
      <c r="O5134" s="13">
        <f>dados!L5049/100</f>
        <v>0</v>
      </c>
      <c r="P5134" s="12" t="str">
        <f>LEFT(Tabela2[[#This Row],[Código]],2)</f>
        <v>49</v>
      </c>
    </row>
    <row r="5135" spans="2:16" ht="15" customHeight="1" x14ac:dyDescent="0.25">
      <c r="B5135" s="31" t="str">
        <f>IF(Tabela2[[#This Row],[Tipo]] = 0,LOOKUP(Tabela2[[#This Row],[RESUMO]],Tabela3[Grupo],Tabela3[Meus produtos]),VLOOKUP(Tabela2[[#This Row],[Código]],Tabela4[[Código NBS/LC116]:[Meus serviços]],3,0))</f>
        <v>Não</v>
      </c>
      <c r="C5135" t="str">
        <f>IF(E5135=0,TEXT(dados!A5050,"00000000"),IF(E5135=2,TEXT(dados!A5050,"0000"),TEXT(dados!A5050,"#")))</f>
        <v>49111090</v>
      </c>
      <c r="D5135" t="str">
        <f>IF(dados!B5050=0,"",dados!B5050)</f>
        <v/>
      </c>
      <c r="E5135">
        <f>dados!C5050</f>
        <v>0</v>
      </c>
      <c r="F5135" t="str">
        <f>dados!D5050</f>
        <v>Outs.impressos publicitarios/catalogos comerciais,etc.</v>
      </c>
      <c r="G5135"/>
      <c r="H5135"/>
      <c r="I5135"/>
      <c r="J5135"/>
      <c r="K5135" s="13"/>
      <c r="L5135" s="13">
        <f>dados!I5050/100</f>
        <v>0.13449999999999998</v>
      </c>
      <c r="M5135" s="13">
        <f>dados!J5050/100</f>
        <v>0.17350000000000002</v>
      </c>
      <c r="N5135" s="13">
        <f>dados!K5050/100</f>
        <v>0.18</v>
      </c>
      <c r="O5135" s="13">
        <f>dados!L5050/100</f>
        <v>0</v>
      </c>
      <c r="P5135" s="12" t="str">
        <f>LEFT(Tabela2[[#This Row],[Código]],2)</f>
        <v>49</v>
      </c>
    </row>
    <row r="5136" spans="2:16" ht="15" customHeight="1" x14ac:dyDescent="0.25">
      <c r="B5136" s="31" t="str">
        <f>IF(Tabela2[[#This Row],[Tipo]] = 0,LOOKUP(Tabela2[[#This Row],[RESUMO]],Tabela3[Grupo],Tabela3[Meus produtos]),VLOOKUP(Tabela2[[#This Row],[Código]],Tabela4[[Código NBS/LC116]:[Meus serviços]],3,0))</f>
        <v>Não</v>
      </c>
      <c r="C5136" t="str">
        <f>IF(E5136=0,TEXT(dados!A5051,"00000000"),IF(E5136=2,TEXT(dados!A5051,"0000"),TEXT(dados!A5051,"#")))</f>
        <v>49119100</v>
      </c>
      <c r="D5136" t="str">
        <f>IF(dados!B5051=0,"",dados!B5051)</f>
        <v/>
      </c>
      <c r="E5136">
        <f>dados!C5051</f>
        <v>0</v>
      </c>
      <c r="F5136" t="str">
        <f>dados!D5051</f>
        <v>Estampas,gravuras e fotografias</v>
      </c>
      <c r="G5136"/>
      <c r="H5136"/>
      <c r="I5136"/>
      <c r="J5136"/>
      <c r="K5136" s="13"/>
      <c r="L5136" s="13">
        <f>dados!I5051/100</f>
        <v>0.13449999999999998</v>
      </c>
      <c r="M5136" s="13">
        <f>dados!J5051/100</f>
        <v>0.17180000000000001</v>
      </c>
      <c r="N5136" s="13">
        <f>dados!K5051/100</f>
        <v>0.18</v>
      </c>
      <c r="O5136" s="13">
        <f>dados!L5051/100</f>
        <v>0</v>
      </c>
      <c r="P5136" s="12" t="str">
        <f>LEFT(Tabela2[[#This Row],[Código]],2)</f>
        <v>49</v>
      </c>
    </row>
    <row r="5137" spans="2:16" ht="15" customHeight="1" x14ac:dyDescent="0.25">
      <c r="B5137" s="31" t="str">
        <f>IF(Tabela2[[#This Row],[Tipo]] = 0,LOOKUP(Tabela2[[#This Row],[RESUMO]],Tabela3[Grupo],Tabela3[Meus produtos]),VLOOKUP(Tabela2[[#This Row],[Código]],Tabela4[[Código NBS/LC116]:[Meus serviços]],3,0))</f>
        <v>Não</v>
      </c>
      <c r="C5137" t="str">
        <f>IF(E5137=0,TEXT(dados!A5052,"00000000"),IF(E5137=2,TEXT(dados!A5052,"0000"),TEXT(dados!A5052,"#")))</f>
        <v>49119100</v>
      </c>
      <c r="D5137">
        <f>IF(dados!B5052=0,"",dados!B5052)</f>
        <v>1</v>
      </c>
      <c r="E5137">
        <f>dados!C5052</f>
        <v>0</v>
      </c>
      <c r="F5137" t="str">
        <f>dados!D5052</f>
        <v>Fotografias tiradas diretamente</v>
      </c>
      <c r="G5137"/>
      <c r="H5137"/>
      <c r="I5137"/>
      <c r="J5137"/>
      <c r="K5137" s="13"/>
      <c r="L5137" s="13">
        <f>dados!I5052/100</f>
        <v>0.13449999999999998</v>
      </c>
      <c r="M5137" s="13">
        <f>dados!J5052/100</f>
        <v>0.17180000000000001</v>
      </c>
      <c r="N5137" s="13">
        <f>dados!K5052/100</f>
        <v>0.18</v>
      </c>
      <c r="O5137" s="13">
        <f>dados!L5052/100</f>
        <v>0</v>
      </c>
      <c r="P5137" s="12" t="str">
        <f>LEFT(Tabela2[[#This Row],[Código]],2)</f>
        <v>49</v>
      </c>
    </row>
    <row r="5138" spans="2:16" ht="15" customHeight="1" x14ac:dyDescent="0.25">
      <c r="B5138" s="31" t="str">
        <f>IF(Tabela2[[#This Row],[Tipo]] = 0,LOOKUP(Tabela2[[#This Row],[RESUMO]],Tabela3[Grupo],Tabela3[Meus produtos]),VLOOKUP(Tabela2[[#This Row],[Código]],Tabela4[[Código NBS/LC116]:[Meus serviços]],3,0))</f>
        <v>Não</v>
      </c>
      <c r="C5138" t="str">
        <f>IF(E5138=0,TEXT(dados!A5053,"00000000"),IF(E5138=2,TEXT(dados!A5053,"0000"),TEXT(dados!A5053,"#")))</f>
        <v>49119900</v>
      </c>
      <c r="D5138" t="str">
        <f>IF(dados!B5053=0,"",dados!B5053)</f>
        <v/>
      </c>
      <c r="E5138">
        <f>dados!C5053</f>
        <v>0</v>
      </c>
      <c r="F5138" t="str">
        <f>dados!D5053</f>
        <v>Outros impressos</v>
      </c>
      <c r="G5138"/>
      <c r="H5138"/>
      <c r="I5138"/>
      <c r="J5138"/>
      <c r="K5138" s="13"/>
      <c r="L5138" s="13">
        <f>dados!I5053/100</f>
        <v>0.13449999999999998</v>
      </c>
      <c r="M5138" s="13">
        <f>dados!J5053/100</f>
        <v>0.17180000000000001</v>
      </c>
      <c r="N5138" s="13">
        <f>dados!K5053/100</f>
        <v>0.18</v>
      </c>
      <c r="O5138" s="13">
        <f>dados!L5053/100</f>
        <v>0</v>
      </c>
      <c r="P5138" s="12" t="str">
        <f>LEFT(Tabela2[[#This Row],[Código]],2)</f>
        <v>49</v>
      </c>
    </row>
    <row r="5139" spans="2:16" ht="15" customHeight="1" x14ac:dyDescent="0.25">
      <c r="B5139" s="31" t="str">
        <f>IF(Tabela2[[#This Row],[Tipo]] = 0,LOOKUP(Tabela2[[#This Row],[RESUMO]],Tabela3[Grupo],Tabela3[Meus produtos]),VLOOKUP(Tabela2[[#This Row],[Código]],Tabela4[[Código NBS/LC116]:[Meus serviços]],3,0))</f>
        <v>Não</v>
      </c>
      <c r="C5139" t="str">
        <f>IF(E5139=0,TEXT(dados!A5054,"00000000"),IF(E5139=2,TEXT(dados!A5054,"0000"),TEXT(dados!A5054,"#")))</f>
        <v>49119900</v>
      </c>
      <c r="D5139">
        <f>IF(dados!B5054=0,"",dados!B5054)</f>
        <v>1</v>
      </c>
      <c r="E5139">
        <f>dados!C5054</f>
        <v>0</v>
      </c>
      <c r="F5139" t="str">
        <f>dados!D5054</f>
        <v>Textos manuscritos ou datilografados, e suas copias obtidas por meio de papel carbono ou fotocopia</v>
      </c>
      <c r="G5139"/>
      <c r="H5139"/>
      <c r="I5139"/>
      <c r="J5139"/>
      <c r="K5139" s="13"/>
      <c r="L5139" s="13">
        <f>dados!I5054/100</f>
        <v>0.13449999999999998</v>
      </c>
      <c r="M5139" s="13">
        <f>dados!J5054/100</f>
        <v>0.17180000000000001</v>
      </c>
      <c r="N5139" s="13">
        <f>dados!K5054/100</f>
        <v>0.18</v>
      </c>
      <c r="O5139" s="13">
        <f>dados!L5054/100</f>
        <v>0</v>
      </c>
      <c r="P5139" s="12" t="str">
        <f>LEFT(Tabela2[[#This Row],[Código]],2)</f>
        <v>49</v>
      </c>
    </row>
    <row r="5140" spans="2:16" ht="15" customHeight="1" x14ac:dyDescent="0.25">
      <c r="B5140" s="31" t="str">
        <f>IF(Tabela2[[#This Row],[Tipo]] = 0,LOOKUP(Tabela2[[#This Row],[RESUMO]],Tabela3[Grupo],Tabela3[Meus produtos]),VLOOKUP(Tabela2[[#This Row],[Código]],Tabela4[[Código NBS/LC116]:[Meus serviços]],3,0))</f>
        <v>Não</v>
      </c>
      <c r="C5140" t="str">
        <f>IF(E5140=0,TEXT(dados!A5055,"00000000"),IF(E5140=2,TEXT(dados!A5055,"0000"),TEXT(dados!A5055,"#")))</f>
        <v>50010000</v>
      </c>
      <c r="D5140" t="str">
        <f>IF(dados!B5055=0,"",dados!B5055)</f>
        <v/>
      </c>
      <c r="E5140">
        <f>dados!C5055</f>
        <v>0</v>
      </c>
      <c r="F5140" t="str">
        <f>dados!D5055</f>
        <v>Casulos de bicho-da-seda,proprios para dobar</v>
      </c>
      <c r="G5140"/>
      <c r="H5140"/>
      <c r="I5140"/>
      <c r="J5140"/>
      <c r="K5140" s="13"/>
      <c r="L5140" s="13">
        <f>dados!I5055/100</f>
        <v>0.13449999999999998</v>
      </c>
      <c r="M5140" s="13">
        <f>dados!J5055/100</f>
        <v>0.1593</v>
      </c>
      <c r="N5140" s="13">
        <f>dados!K5055/100</f>
        <v>0.18</v>
      </c>
      <c r="O5140" s="13">
        <f>dados!L5055/100</f>
        <v>0</v>
      </c>
      <c r="P5140" s="12" t="str">
        <f>LEFT(Tabela2[[#This Row],[Código]],2)</f>
        <v>50</v>
      </c>
    </row>
    <row r="5141" spans="2:16" ht="15" customHeight="1" x14ac:dyDescent="0.25">
      <c r="B5141" s="31" t="str">
        <f>IF(Tabela2[[#This Row],[Tipo]] = 0,LOOKUP(Tabela2[[#This Row],[RESUMO]],Tabela3[Grupo],Tabela3[Meus produtos]),VLOOKUP(Tabela2[[#This Row],[Código]],Tabela4[[Código NBS/LC116]:[Meus serviços]],3,0))</f>
        <v>Não</v>
      </c>
      <c r="C5141" t="str">
        <f>IF(E5141=0,TEXT(dados!A5056,"00000000"),IF(E5141=2,TEXT(dados!A5056,"0000"),TEXT(dados!A5056,"#")))</f>
        <v>50020000</v>
      </c>
      <c r="D5141" t="str">
        <f>IF(dados!B5056=0,"",dados!B5056)</f>
        <v/>
      </c>
      <c r="E5141">
        <f>dados!C5056</f>
        <v>0</v>
      </c>
      <c r="F5141" t="str">
        <f>dados!D5056</f>
        <v>Seda crua (nao fiada)</v>
      </c>
      <c r="G5141"/>
      <c r="H5141"/>
      <c r="I5141"/>
      <c r="J5141"/>
      <c r="K5141" s="13"/>
      <c r="L5141" s="13">
        <f>dados!I5056/100</f>
        <v>0.13449999999999998</v>
      </c>
      <c r="M5141" s="13">
        <f>dados!J5056/100</f>
        <v>0.1593</v>
      </c>
      <c r="N5141" s="13">
        <f>dados!K5056/100</f>
        <v>0.18</v>
      </c>
      <c r="O5141" s="13">
        <f>dados!L5056/100</f>
        <v>0</v>
      </c>
      <c r="P5141" s="12" t="str">
        <f>LEFT(Tabela2[[#This Row],[Código]],2)</f>
        <v>50</v>
      </c>
    </row>
    <row r="5142" spans="2:16" ht="15" customHeight="1" x14ac:dyDescent="0.25">
      <c r="B5142" s="31" t="str">
        <f>IF(Tabela2[[#This Row],[Tipo]] = 0,LOOKUP(Tabela2[[#This Row],[RESUMO]],Tabela3[Grupo],Tabela3[Meus produtos]),VLOOKUP(Tabela2[[#This Row],[Código]],Tabela4[[Código NBS/LC116]:[Meus serviços]],3,0))</f>
        <v>Não</v>
      </c>
      <c r="C5142" t="str">
        <f>IF(E5142=0,TEXT(dados!A5057,"00000000"),IF(E5142=2,TEXT(dados!A5057,"0000"),TEXT(dados!A5057,"#")))</f>
        <v>50030010</v>
      </c>
      <c r="D5142" t="str">
        <f>IF(dados!B5057=0,"",dados!B5057)</f>
        <v/>
      </c>
      <c r="E5142">
        <f>dados!C5057</f>
        <v>0</v>
      </c>
      <c r="F5142" t="str">
        <f>dados!D5057</f>
        <v>Desperdicios de seda (incluidos os casulos de bicho-da-seda improprios para dobar, os desperdicios de fios e os fiapos), nao cardados,nem penteados</v>
      </c>
      <c r="G5142"/>
      <c r="H5142"/>
      <c r="I5142"/>
      <c r="J5142"/>
      <c r="K5142" s="13"/>
      <c r="L5142" s="13">
        <f>dados!I5057/100</f>
        <v>0.13449999999999998</v>
      </c>
      <c r="M5142" s="13">
        <f>dados!J5057/100</f>
        <v>0.1593</v>
      </c>
      <c r="N5142" s="13">
        <f>dados!K5057/100</f>
        <v>0.18</v>
      </c>
      <c r="O5142" s="13">
        <f>dados!L5057/100</f>
        <v>0</v>
      </c>
      <c r="P5142" s="12" t="str">
        <f>LEFT(Tabela2[[#This Row],[Código]],2)</f>
        <v>50</v>
      </c>
    </row>
    <row r="5143" spans="2:16" ht="15" customHeight="1" x14ac:dyDescent="0.25">
      <c r="B5143" s="31" t="str">
        <f>IF(Tabela2[[#This Row],[Tipo]] = 0,LOOKUP(Tabela2[[#This Row],[RESUMO]],Tabela3[Grupo],Tabela3[Meus produtos]),VLOOKUP(Tabela2[[#This Row],[Código]],Tabela4[[Código NBS/LC116]:[Meus serviços]],3,0))</f>
        <v>Não</v>
      </c>
      <c r="C5143" t="str">
        <f>IF(E5143=0,TEXT(dados!A5058,"00000000"),IF(E5143=2,TEXT(dados!A5058,"0000"),TEXT(dados!A5058,"#")))</f>
        <v>50030090</v>
      </c>
      <c r="D5143" t="str">
        <f>IF(dados!B5058=0,"",dados!B5058)</f>
        <v/>
      </c>
      <c r="E5143">
        <f>dados!C5058</f>
        <v>0</v>
      </c>
      <c r="F5143" t="str">
        <f>dados!D5058</f>
        <v>Outros desperdicios de seda</v>
      </c>
      <c r="G5143"/>
      <c r="H5143"/>
      <c r="I5143"/>
      <c r="J5143"/>
      <c r="K5143" s="13"/>
      <c r="L5143" s="13">
        <f>dados!I5058/100</f>
        <v>0.13449999999999998</v>
      </c>
      <c r="M5143" s="13">
        <f>dados!J5058/100</f>
        <v>0.1593</v>
      </c>
      <c r="N5143" s="13">
        <f>dados!K5058/100</f>
        <v>0.18</v>
      </c>
      <c r="O5143" s="13">
        <f>dados!L5058/100</f>
        <v>0</v>
      </c>
      <c r="P5143" s="12" t="str">
        <f>LEFT(Tabela2[[#This Row],[Código]],2)</f>
        <v>50</v>
      </c>
    </row>
    <row r="5144" spans="2:16" ht="15" customHeight="1" x14ac:dyDescent="0.25">
      <c r="B5144" s="31" t="str">
        <f>IF(Tabela2[[#This Row],[Tipo]] = 0,LOOKUP(Tabela2[[#This Row],[RESUMO]],Tabela3[Grupo],Tabela3[Meus produtos]),VLOOKUP(Tabela2[[#This Row],[Código]],Tabela4[[Código NBS/LC116]:[Meus serviços]],3,0))</f>
        <v>Não</v>
      </c>
      <c r="C5144" t="str">
        <f>IF(E5144=0,TEXT(dados!A5059,"00000000"),IF(E5144=2,TEXT(dados!A5059,"0000"),TEXT(dados!A5059,"#")))</f>
        <v>50040000</v>
      </c>
      <c r="D5144" t="str">
        <f>IF(dados!B5059=0,"",dados!B5059)</f>
        <v/>
      </c>
      <c r="E5144">
        <f>dados!C5059</f>
        <v>0</v>
      </c>
      <c r="F5144" t="str">
        <f>dados!D5059</f>
        <v>Fios de seda</v>
      </c>
      <c r="G5144"/>
      <c r="H5144"/>
      <c r="I5144"/>
      <c r="J5144"/>
      <c r="K5144" s="13"/>
      <c r="L5144" s="13">
        <f>dados!I5059/100</f>
        <v>0.13449999999999998</v>
      </c>
      <c r="M5144" s="13">
        <f>dados!J5059/100</f>
        <v>0.17550000000000002</v>
      </c>
      <c r="N5144" s="13">
        <f>dados!K5059/100</f>
        <v>0.18</v>
      </c>
      <c r="O5144" s="13">
        <f>dados!L5059/100</f>
        <v>0</v>
      </c>
      <c r="P5144" s="12" t="str">
        <f>LEFT(Tabela2[[#This Row],[Código]],2)</f>
        <v>50</v>
      </c>
    </row>
    <row r="5145" spans="2:16" ht="15" customHeight="1" x14ac:dyDescent="0.25">
      <c r="B5145" s="31" t="str">
        <f>IF(Tabela2[[#This Row],[Tipo]] = 0,LOOKUP(Tabela2[[#This Row],[RESUMO]],Tabela3[Grupo],Tabela3[Meus produtos]),VLOOKUP(Tabela2[[#This Row],[Código]],Tabela4[[Código NBS/LC116]:[Meus serviços]],3,0))</f>
        <v>Não</v>
      </c>
      <c r="C5145" t="str">
        <f>IF(E5145=0,TEXT(dados!A5060,"00000000"),IF(E5145=2,TEXT(dados!A5060,"0000"),TEXT(dados!A5060,"#")))</f>
        <v>50050000</v>
      </c>
      <c r="D5145" t="str">
        <f>IF(dados!B5060=0,"",dados!B5060)</f>
        <v/>
      </c>
      <c r="E5145">
        <f>dados!C5060</f>
        <v>0</v>
      </c>
      <c r="F5145" t="str">
        <f>dados!D5060</f>
        <v>Fios de desperdicios de seda</v>
      </c>
      <c r="G5145"/>
      <c r="H5145"/>
      <c r="I5145"/>
      <c r="J5145"/>
      <c r="K5145" s="13"/>
      <c r="L5145" s="13">
        <f>dados!I5060/100</f>
        <v>0.13449999999999998</v>
      </c>
      <c r="M5145" s="13">
        <f>dados!J5060/100</f>
        <v>0.17550000000000002</v>
      </c>
      <c r="N5145" s="13">
        <f>dados!K5060/100</f>
        <v>0.18</v>
      </c>
      <c r="O5145" s="13">
        <f>dados!L5060/100</f>
        <v>0</v>
      </c>
      <c r="P5145" s="12" t="str">
        <f>LEFT(Tabela2[[#This Row],[Código]],2)</f>
        <v>50</v>
      </c>
    </row>
    <row r="5146" spans="2:16" ht="15" customHeight="1" x14ac:dyDescent="0.25">
      <c r="B5146" s="31" t="str">
        <f>IF(Tabela2[[#This Row],[Tipo]] = 0,LOOKUP(Tabela2[[#This Row],[RESUMO]],Tabela3[Grupo],Tabela3[Meus produtos]),VLOOKUP(Tabela2[[#This Row],[Código]],Tabela4[[Código NBS/LC116]:[Meus serviços]],3,0))</f>
        <v>Não</v>
      </c>
      <c r="C5146" t="str">
        <f>IF(E5146=0,TEXT(dados!A5061,"00000000"),IF(E5146=2,TEXT(dados!A5061,"0000"),TEXT(dados!A5061,"#")))</f>
        <v>50060000</v>
      </c>
      <c r="D5146" t="str">
        <f>IF(dados!B5061=0,"",dados!B5061)</f>
        <v/>
      </c>
      <c r="E5146">
        <f>dados!C5061</f>
        <v>0</v>
      </c>
      <c r="F5146" t="str">
        <f>dados!D5061</f>
        <v>Fios de seda/desperdicios de seda e pelo de messina</v>
      </c>
      <c r="G5146"/>
      <c r="H5146"/>
      <c r="I5146"/>
      <c r="J5146"/>
      <c r="K5146" s="13"/>
      <c r="L5146" s="13">
        <f>dados!I5061/100</f>
        <v>0.13449999999999998</v>
      </c>
      <c r="M5146" s="13">
        <f>dados!J5061/100</f>
        <v>0.17550000000000002</v>
      </c>
      <c r="N5146" s="13">
        <f>dados!K5061/100</f>
        <v>0.18</v>
      </c>
      <c r="O5146" s="13">
        <f>dados!L5061/100</f>
        <v>0</v>
      </c>
      <c r="P5146" s="12" t="str">
        <f>LEFT(Tabela2[[#This Row],[Código]],2)</f>
        <v>50</v>
      </c>
    </row>
    <row r="5147" spans="2:16" ht="15" customHeight="1" x14ac:dyDescent="0.25">
      <c r="B5147" s="31" t="str">
        <f>IF(Tabela2[[#This Row],[Tipo]] = 0,LOOKUP(Tabela2[[#This Row],[RESUMO]],Tabela3[Grupo],Tabela3[Meus produtos]),VLOOKUP(Tabela2[[#This Row],[Código]],Tabela4[[Código NBS/LC116]:[Meus serviços]],3,0))</f>
        <v>Não</v>
      </c>
      <c r="C5147" t="str">
        <f>IF(E5147=0,TEXT(dados!A5062,"00000000"),IF(E5147=2,TEXT(dados!A5062,"0000"),TEXT(dados!A5062,"#")))</f>
        <v>50071010</v>
      </c>
      <c r="D5147" t="str">
        <f>IF(dados!B5062=0,"",dados!B5062)</f>
        <v/>
      </c>
      <c r="E5147">
        <f>dados!C5062</f>
        <v>0</v>
      </c>
      <c r="F5147" t="str">
        <f>dados!D5062</f>
        <v>Tecidos de bourrette de seda,estampados, tintos, etc.</v>
      </c>
      <c r="G5147"/>
      <c r="H5147"/>
      <c r="I5147"/>
      <c r="J5147"/>
      <c r="K5147" s="13"/>
      <c r="L5147" s="13">
        <f>dados!I5062/100</f>
        <v>0.13449999999999998</v>
      </c>
      <c r="M5147" s="13">
        <f>dados!J5062/100</f>
        <v>0.18289999999999998</v>
      </c>
      <c r="N5147" s="13">
        <f>dados!K5062/100</f>
        <v>0.18</v>
      </c>
      <c r="O5147" s="13">
        <f>dados!L5062/100</f>
        <v>0</v>
      </c>
      <c r="P5147" s="12" t="str">
        <f>LEFT(Tabela2[[#This Row],[Código]],2)</f>
        <v>50</v>
      </c>
    </row>
    <row r="5148" spans="2:16" ht="15" customHeight="1" x14ac:dyDescent="0.25">
      <c r="B5148" s="31" t="str">
        <f>IF(Tabela2[[#This Row],[Tipo]] = 0,LOOKUP(Tabela2[[#This Row],[RESUMO]],Tabela3[Grupo],Tabela3[Meus produtos]),VLOOKUP(Tabela2[[#This Row],[Código]],Tabela4[[Código NBS/LC116]:[Meus serviços]],3,0))</f>
        <v>Não</v>
      </c>
      <c r="C5148" t="str">
        <f>IF(E5148=0,TEXT(dados!A5063,"00000000"),IF(E5148=2,TEXT(dados!A5063,"0000"),TEXT(dados!A5063,"#")))</f>
        <v>50071090</v>
      </c>
      <c r="D5148" t="str">
        <f>IF(dados!B5063=0,"",dados!B5063)</f>
        <v/>
      </c>
      <c r="E5148">
        <f>dados!C5063</f>
        <v>0</v>
      </c>
      <c r="F5148" t="str">
        <f>dados!D5063</f>
        <v>Outros tecidos de bourrette de seda</v>
      </c>
      <c r="G5148"/>
      <c r="H5148"/>
      <c r="I5148"/>
      <c r="J5148"/>
      <c r="K5148" s="13"/>
      <c r="L5148" s="13">
        <f>dados!I5063/100</f>
        <v>0.13449999999999998</v>
      </c>
      <c r="M5148" s="13">
        <f>dados!J5063/100</f>
        <v>0.18289999999999998</v>
      </c>
      <c r="N5148" s="13">
        <f>dados!K5063/100</f>
        <v>0.18</v>
      </c>
      <c r="O5148" s="13">
        <f>dados!L5063/100</f>
        <v>0</v>
      </c>
      <c r="P5148" s="12" t="str">
        <f>LEFT(Tabela2[[#This Row],[Código]],2)</f>
        <v>50</v>
      </c>
    </row>
    <row r="5149" spans="2:16" ht="15" customHeight="1" x14ac:dyDescent="0.25">
      <c r="B5149" s="31" t="str">
        <f>IF(Tabela2[[#This Row],[Tipo]] = 0,LOOKUP(Tabela2[[#This Row],[RESUMO]],Tabela3[Grupo],Tabela3[Meus produtos]),VLOOKUP(Tabela2[[#This Row],[Código]],Tabela4[[Código NBS/LC116]:[Meus serviços]],3,0))</f>
        <v>Não</v>
      </c>
      <c r="C5149" t="str">
        <f>IF(E5149=0,TEXT(dados!A5064,"00000000"),IF(E5149=2,TEXT(dados!A5064,"0000"),TEXT(dados!A5064,"#")))</f>
        <v>50072010</v>
      </c>
      <c r="D5149" t="str">
        <f>IF(dados!B5064=0,"",dados!B5064)</f>
        <v/>
      </c>
      <c r="E5149">
        <f>dados!C5064</f>
        <v>0</v>
      </c>
      <c r="F5149" t="str">
        <f>dados!D5064</f>
        <v>Tecidos de seda/desperds.(conteudo&gt;=85%),estampados,etc</v>
      </c>
      <c r="G5149"/>
      <c r="H5149"/>
      <c r="I5149"/>
      <c r="J5149"/>
      <c r="K5149" s="13"/>
      <c r="L5149" s="13">
        <f>dados!I5064/100</f>
        <v>0.13449999999999998</v>
      </c>
      <c r="M5149" s="13">
        <f>dados!J5064/100</f>
        <v>0.18289999999999998</v>
      </c>
      <c r="N5149" s="13">
        <f>dados!K5064/100</f>
        <v>0.18</v>
      </c>
      <c r="O5149" s="13">
        <f>dados!L5064/100</f>
        <v>0</v>
      </c>
      <c r="P5149" s="12" t="str">
        <f>LEFT(Tabela2[[#This Row],[Código]],2)</f>
        <v>50</v>
      </c>
    </row>
    <row r="5150" spans="2:16" ht="15" customHeight="1" x14ac:dyDescent="0.25">
      <c r="B5150" s="31" t="str">
        <f>IF(Tabela2[[#This Row],[Tipo]] = 0,LOOKUP(Tabela2[[#This Row],[RESUMO]],Tabela3[Grupo],Tabela3[Meus produtos]),VLOOKUP(Tabela2[[#This Row],[Código]],Tabela4[[Código NBS/LC116]:[Meus serviços]],3,0))</f>
        <v>Não</v>
      </c>
      <c r="C5150" t="str">
        <f>IF(E5150=0,TEXT(dados!A5065,"00000000"),IF(E5150=2,TEXT(dados!A5065,"0000"),TEXT(dados!A5065,"#")))</f>
        <v>50072090</v>
      </c>
      <c r="D5150" t="str">
        <f>IF(dados!B5065=0,"",dados!B5065)</f>
        <v/>
      </c>
      <c r="E5150">
        <f>dados!C5065</f>
        <v>0</v>
      </c>
      <c r="F5150" t="str">
        <f>dados!D5065</f>
        <v>Outs.tecidos de seda/desperds.de seda (conteudo&gt;=85%)</v>
      </c>
      <c r="G5150"/>
      <c r="H5150"/>
      <c r="I5150"/>
      <c r="J5150"/>
      <c r="K5150" s="13"/>
      <c r="L5150" s="13">
        <f>dados!I5065/100</f>
        <v>0.13449999999999998</v>
      </c>
      <c r="M5150" s="13">
        <f>dados!J5065/100</f>
        <v>0.18289999999999998</v>
      </c>
      <c r="N5150" s="13">
        <f>dados!K5065/100</f>
        <v>0.18</v>
      </c>
      <c r="O5150" s="13">
        <f>dados!L5065/100</f>
        <v>0</v>
      </c>
      <c r="P5150" s="12" t="str">
        <f>LEFT(Tabela2[[#This Row],[Código]],2)</f>
        <v>50</v>
      </c>
    </row>
    <row r="5151" spans="2:16" ht="15" customHeight="1" x14ac:dyDescent="0.25">
      <c r="B5151" s="31" t="str">
        <f>IF(Tabela2[[#This Row],[Tipo]] = 0,LOOKUP(Tabela2[[#This Row],[RESUMO]],Tabela3[Grupo],Tabela3[Meus produtos]),VLOOKUP(Tabela2[[#This Row],[Código]],Tabela4[[Código NBS/LC116]:[Meus serviços]],3,0))</f>
        <v>Não</v>
      </c>
      <c r="C5151" t="str">
        <f>IF(E5151=0,TEXT(dados!A5066,"00000000"),IF(E5151=2,TEXT(dados!A5066,"0000"),TEXT(dados!A5066,"#")))</f>
        <v>50079000</v>
      </c>
      <c r="D5151" t="str">
        <f>IF(dados!B5066=0,"",dados!B5066)</f>
        <v/>
      </c>
      <c r="E5151">
        <f>dados!C5066</f>
        <v>0</v>
      </c>
      <c r="F5151" t="str">
        <f>dados!D5066</f>
        <v>Outros tecidos de seda ou de desperdicios de seda</v>
      </c>
      <c r="G5151"/>
      <c r="H5151"/>
      <c r="I5151"/>
      <c r="J5151"/>
      <c r="K5151" s="13"/>
      <c r="L5151" s="13">
        <f>dados!I5066/100</f>
        <v>0.13449999999999998</v>
      </c>
      <c r="M5151" s="13">
        <f>dados!J5066/100</f>
        <v>0.18289999999999998</v>
      </c>
      <c r="N5151" s="13">
        <f>dados!K5066/100</f>
        <v>0.18</v>
      </c>
      <c r="O5151" s="13">
        <f>dados!L5066/100</f>
        <v>0</v>
      </c>
      <c r="P5151" s="12" t="str">
        <f>LEFT(Tabela2[[#This Row],[Código]],2)</f>
        <v>50</v>
      </c>
    </row>
    <row r="5152" spans="2:16" ht="15" customHeight="1" x14ac:dyDescent="0.25">
      <c r="B5152" s="31" t="str">
        <f>IF(Tabela2[[#This Row],[Tipo]] = 0,LOOKUP(Tabela2[[#This Row],[RESUMO]],Tabela3[Grupo],Tabela3[Meus produtos]),VLOOKUP(Tabela2[[#This Row],[Código]],Tabela4[[Código NBS/LC116]:[Meus serviços]],3,0))</f>
        <v>Não</v>
      </c>
      <c r="C5152" t="str">
        <f>IF(E5152=0,TEXT(dados!A5067,"00000000"),IF(E5152=2,TEXT(dados!A5067,"0000"),TEXT(dados!A5067,"#")))</f>
        <v>51011110</v>
      </c>
      <c r="D5152" t="str">
        <f>IF(dados!B5067=0,"",dados!B5067)</f>
        <v/>
      </c>
      <c r="E5152">
        <f>dados!C5067</f>
        <v>0</v>
      </c>
      <c r="F5152" t="str">
        <f>dados!D5067</f>
        <v>La de tosquia,suja,n/cardada,etc. 22.05&lt;=f&lt;=32.6 microns</v>
      </c>
      <c r="G5152"/>
      <c r="H5152"/>
      <c r="I5152"/>
      <c r="J5152"/>
      <c r="K5152" s="13"/>
      <c r="L5152" s="13">
        <f>dados!I5067/100</f>
        <v>0.13449999999999998</v>
      </c>
      <c r="M5152" s="13">
        <f>dados!J5067/100</f>
        <v>0.16370000000000001</v>
      </c>
      <c r="N5152" s="13">
        <f>dados!K5067/100</f>
        <v>0.18</v>
      </c>
      <c r="O5152" s="13">
        <f>dados!L5067/100</f>
        <v>0</v>
      </c>
      <c r="P5152" s="12" t="str">
        <f>LEFT(Tabela2[[#This Row],[Código]],2)</f>
        <v>51</v>
      </c>
    </row>
    <row r="5153" spans="2:16" ht="15" customHeight="1" x14ac:dyDescent="0.25">
      <c r="B5153" s="31" t="str">
        <f>IF(Tabela2[[#This Row],[Tipo]] = 0,LOOKUP(Tabela2[[#This Row],[RESUMO]],Tabela3[Grupo],Tabela3[Meus produtos]),VLOOKUP(Tabela2[[#This Row],[Código]],Tabela4[[Código NBS/LC116]:[Meus serviços]],3,0))</f>
        <v>Não</v>
      </c>
      <c r="C5153" t="str">
        <f>IF(E5153=0,TEXT(dados!A5068,"00000000"),IF(E5153=2,TEXT(dados!A5068,"0000"),TEXT(dados!A5068,"#")))</f>
        <v>51011190</v>
      </c>
      <c r="D5153" t="str">
        <f>IF(dados!B5068=0,"",dados!B5068)</f>
        <v/>
      </c>
      <c r="E5153">
        <f>dados!C5068</f>
        <v>0</v>
      </c>
      <c r="F5153" t="str">
        <f>dados!D5068</f>
        <v>Outs.las de tosquia,sujas,nao cardadas nem penteadas</v>
      </c>
      <c r="G5153"/>
      <c r="H5153"/>
      <c r="I5153"/>
      <c r="J5153"/>
      <c r="K5153" s="13"/>
      <c r="L5153" s="13">
        <f>dados!I5068/100</f>
        <v>0.13449999999999998</v>
      </c>
      <c r="M5153" s="13">
        <f>dados!J5068/100</f>
        <v>0.16370000000000001</v>
      </c>
      <c r="N5153" s="13">
        <f>dados!K5068/100</f>
        <v>0.18</v>
      </c>
      <c r="O5153" s="13">
        <f>dados!L5068/100</f>
        <v>0</v>
      </c>
      <c r="P5153" s="12" t="str">
        <f>LEFT(Tabela2[[#This Row],[Código]],2)</f>
        <v>51</v>
      </c>
    </row>
    <row r="5154" spans="2:16" ht="15" customHeight="1" x14ac:dyDescent="0.25">
      <c r="B5154" s="31" t="str">
        <f>IF(Tabela2[[#This Row],[Tipo]] = 0,LOOKUP(Tabela2[[#This Row],[RESUMO]],Tabela3[Grupo],Tabela3[Meus produtos]),VLOOKUP(Tabela2[[#This Row],[Código]],Tabela4[[Código NBS/LC116]:[Meus serviços]],3,0))</f>
        <v>Não</v>
      </c>
      <c r="C5154" t="str">
        <f>IF(E5154=0,TEXT(dados!A5069,"00000000"),IF(E5154=2,TEXT(dados!A5069,"0000"),TEXT(dados!A5069,"#")))</f>
        <v>51011900</v>
      </c>
      <c r="D5154" t="str">
        <f>IF(dados!B5069=0,"",dados!B5069)</f>
        <v/>
      </c>
      <c r="E5154">
        <f>dados!C5069</f>
        <v>0</v>
      </c>
      <c r="F5154" t="str">
        <f>dados!D5069</f>
        <v>Outros las sujas,nao cardadas nem penteadas</v>
      </c>
      <c r="G5154"/>
      <c r="H5154"/>
      <c r="I5154"/>
      <c r="J5154"/>
      <c r="K5154" s="13"/>
      <c r="L5154" s="13">
        <f>dados!I5069/100</f>
        <v>0.13449999999999998</v>
      </c>
      <c r="M5154" s="13">
        <f>dados!J5069/100</f>
        <v>0.16370000000000001</v>
      </c>
      <c r="N5154" s="13">
        <f>dados!K5069/100</f>
        <v>0.18</v>
      </c>
      <c r="O5154" s="13">
        <f>dados!L5069/100</f>
        <v>0</v>
      </c>
      <c r="P5154" s="12" t="str">
        <f>LEFT(Tabela2[[#This Row],[Código]],2)</f>
        <v>51</v>
      </c>
    </row>
    <row r="5155" spans="2:16" ht="15" customHeight="1" x14ac:dyDescent="0.25">
      <c r="B5155" s="31" t="str">
        <f>IF(Tabela2[[#This Row],[Tipo]] = 0,LOOKUP(Tabela2[[#This Row],[RESUMO]],Tabela3[Grupo],Tabela3[Meus produtos]),VLOOKUP(Tabela2[[#This Row],[Código]],Tabela4[[Código NBS/LC116]:[Meus serviços]],3,0))</f>
        <v>Não</v>
      </c>
      <c r="C5155" t="str">
        <f>IF(E5155=0,TEXT(dados!A5070,"00000000"),IF(E5155=2,TEXT(dados!A5070,"0000"),TEXT(dados!A5070,"#")))</f>
        <v>51012100</v>
      </c>
      <c r="D5155" t="str">
        <f>IF(dados!B5070=0,"",dados!B5070)</f>
        <v/>
      </c>
      <c r="E5155">
        <f>dados!C5070</f>
        <v>0</v>
      </c>
      <c r="F5155" t="str">
        <f>dados!D5070</f>
        <v>La de tosquia,desengord.n/carboniz. n/cardada, n/penteada</v>
      </c>
      <c r="G5155"/>
      <c r="H5155"/>
      <c r="I5155"/>
      <c r="J5155"/>
      <c r="K5155" s="13"/>
      <c r="L5155" s="13">
        <f>dados!I5070/100</f>
        <v>0.13449999999999998</v>
      </c>
      <c r="M5155" s="13">
        <f>dados!J5070/100</f>
        <v>0.16370000000000001</v>
      </c>
      <c r="N5155" s="13">
        <f>dados!K5070/100</f>
        <v>0.18</v>
      </c>
      <c r="O5155" s="13">
        <f>dados!L5070/100</f>
        <v>0</v>
      </c>
      <c r="P5155" s="12" t="str">
        <f>LEFT(Tabela2[[#This Row],[Código]],2)</f>
        <v>51</v>
      </c>
    </row>
    <row r="5156" spans="2:16" ht="15" customHeight="1" x14ac:dyDescent="0.25">
      <c r="B5156" s="31" t="str">
        <f>IF(Tabela2[[#This Row],[Tipo]] = 0,LOOKUP(Tabela2[[#This Row],[RESUMO]],Tabela3[Grupo],Tabela3[Meus produtos]),VLOOKUP(Tabela2[[#This Row],[Código]],Tabela4[[Código NBS/LC116]:[Meus serviços]],3,0))</f>
        <v>Não</v>
      </c>
      <c r="C5156" t="str">
        <f>IF(E5156=0,TEXT(dados!A5071,"00000000"),IF(E5156=2,TEXT(dados!A5071,"0000"),TEXT(dados!A5071,"#")))</f>
        <v>51012900</v>
      </c>
      <c r="D5156" t="str">
        <f>IF(dados!B5071=0,"",dados!B5071)</f>
        <v/>
      </c>
      <c r="E5156">
        <f>dados!C5071</f>
        <v>0</v>
      </c>
      <c r="F5156" t="str">
        <f>dados!D5071</f>
        <v>Outs.las desengord.n/carboniz.n/cardadas, n/penteadas</v>
      </c>
      <c r="G5156"/>
      <c r="H5156"/>
      <c r="I5156"/>
      <c r="J5156"/>
      <c r="K5156" s="13"/>
      <c r="L5156" s="13">
        <f>dados!I5071/100</f>
        <v>0.13449999999999998</v>
      </c>
      <c r="M5156" s="13">
        <f>dados!J5071/100</f>
        <v>0.16370000000000001</v>
      </c>
      <c r="N5156" s="13">
        <f>dados!K5071/100</f>
        <v>0.18</v>
      </c>
      <c r="O5156" s="13">
        <f>dados!L5071/100</f>
        <v>0</v>
      </c>
      <c r="P5156" s="12" t="str">
        <f>LEFT(Tabela2[[#This Row],[Código]],2)</f>
        <v>51</v>
      </c>
    </row>
    <row r="5157" spans="2:16" ht="15" customHeight="1" x14ac:dyDescent="0.25">
      <c r="B5157" s="31" t="str">
        <f>IF(Tabela2[[#This Row],[Tipo]] = 0,LOOKUP(Tabela2[[#This Row],[RESUMO]],Tabela3[Grupo],Tabela3[Meus produtos]),VLOOKUP(Tabela2[[#This Row],[Código]],Tabela4[[Código NBS/LC116]:[Meus serviços]],3,0))</f>
        <v>Não</v>
      </c>
      <c r="C5157" t="str">
        <f>IF(E5157=0,TEXT(dados!A5072,"00000000"),IF(E5157=2,TEXT(dados!A5072,"0000"),TEXT(dados!A5072,"#")))</f>
        <v>51013000</v>
      </c>
      <c r="D5157" t="str">
        <f>IF(dados!B5072=0,"",dados!B5072)</f>
        <v/>
      </c>
      <c r="E5157">
        <f>dados!C5072</f>
        <v>0</v>
      </c>
      <c r="F5157" t="str">
        <f>dados!D5072</f>
        <v>La desengordurada,carbonizada,nao cardada nem penteada</v>
      </c>
      <c r="G5157"/>
      <c r="H5157"/>
      <c r="I5157"/>
      <c r="J5157"/>
      <c r="K5157" s="13"/>
      <c r="L5157" s="13">
        <f>dados!I5072/100</f>
        <v>0.13449999999999998</v>
      </c>
      <c r="M5157" s="13">
        <f>dados!J5072/100</f>
        <v>0.16370000000000001</v>
      </c>
      <c r="N5157" s="13">
        <f>dados!K5072/100</f>
        <v>0.18</v>
      </c>
      <c r="O5157" s="13">
        <f>dados!L5072/100</f>
        <v>0</v>
      </c>
      <c r="P5157" s="12" t="str">
        <f>LEFT(Tabela2[[#This Row],[Código]],2)</f>
        <v>51</v>
      </c>
    </row>
    <row r="5158" spans="2:16" ht="15" customHeight="1" x14ac:dyDescent="0.25">
      <c r="B5158" s="31" t="str">
        <f>IF(Tabela2[[#This Row],[Tipo]] = 0,LOOKUP(Tabela2[[#This Row],[RESUMO]],Tabela3[Grupo],Tabela3[Meus produtos]),VLOOKUP(Tabela2[[#This Row],[Código]],Tabela4[[Código NBS/LC116]:[Meus serviços]],3,0))</f>
        <v>Não</v>
      </c>
      <c r="C5158" t="str">
        <f>IF(E5158=0,TEXT(dados!A5073,"00000000"),IF(E5158=2,TEXT(dados!A5073,"0000"),TEXT(dados!A5073,"#")))</f>
        <v>51021100</v>
      </c>
      <c r="D5158" t="str">
        <f>IF(dados!B5073=0,"",dados!B5073)</f>
        <v/>
      </c>
      <c r="E5158">
        <f>dados!C5073</f>
        <v>0</v>
      </c>
      <c r="F5158" t="str">
        <f>dados!D5073</f>
        <v>Pelos finos,nao cardados nem penteados, de cabra de cachemira</v>
      </c>
      <c r="G5158"/>
      <c r="H5158"/>
      <c r="I5158"/>
      <c r="J5158"/>
      <c r="K5158" s="13"/>
      <c r="L5158" s="13">
        <f>dados!I5073/100</f>
        <v>0.13449999999999998</v>
      </c>
      <c r="M5158" s="13">
        <f>dados!J5073/100</f>
        <v>0.16370000000000001</v>
      </c>
      <c r="N5158" s="13">
        <f>dados!K5073/100</f>
        <v>0.18</v>
      </c>
      <c r="O5158" s="13">
        <f>dados!L5073/100</f>
        <v>0</v>
      </c>
      <c r="P5158" s="12" t="str">
        <f>LEFT(Tabela2[[#This Row],[Código]],2)</f>
        <v>51</v>
      </c>
    </row>
    <row r="5159" spans="2:16" ht="15" customHeight="1" x14ac:dyDescent="0.25">
      <c r="B5159" s="31" t="str">
        <f>IF(Tabela2[[#This Row],[Tipo]] = 0,LOOKUP(Tabela2[[#This Row],[RESUMO]],Tabela3[Grupo],Tabela3[Meus produtos]),VLOOKUP(Tabela2[[#This Row],[Código]],Tabela4[[Código NBS/LC116]:[Meus serviços]],3,0))</f>
        <v>Não</v>
      </c>
      <c r="C5159" t="str">
        <f>IF(E5159=0,TEXT(dados!A5074,"00000000"),IF(E5159=2,TEXT(dados!A5074,"0000"),TEXT(dados!A5074,"#")))</f>
        <v>51021900</v>
      </c>
      <c r="D5159" t="str">
        <f>IF(dados!B5074=0,"",dados!B5074)</f>
        <v/>
      </c>
      <c r="E5159">
        <f>dados!C5074</f>
        <v>0</v>
      </c>
      <c r="F5159" t="str">
        <f>dados!D5074</f>
        <v>Outs pelos finos,nao cardados nem penteados</v>
      </c>
      <c r="G5159"/>
      <c r="H5159"/>
      <c r="I5159"/>
      <c r="J5159"/>
      <c r="K5159" s="13"/>
      <c r="L5159" s="13">
        <f>dados!I5074/100</f>
        <v>0.13449999999999998</v>
      </c>
      <c r="M5159" s="13">
        <f>dados!J5074/100</f>
        <v>0.16370000000000001</v>
      </c>
      <c r="N5159" s="13">
        <f>dados!K5074/100</f>
        <v>0.18</v>
      </c>
      <c r="O5159" s="13">
        <f>dados!L5074/100</f>
        <v>0</v>
      </c>
      <c r="P5159" s="12" t="str">
        <f>LEFT(Tabela2[[#This Row],[Código]],2)</f>
        <v>51</v>
      </c>
    </row>
    <row r="5160" spans="2:16" ht="15" customHeight="1" x14ac:dyDescent="0.25">
      <c r="B5160" s="31" t="str">
        <f>IF(Tabela2[[#This Row],[Tipo]] = 0,LOOKUP(Tabela2[[#This Row],[RESUMO]],Tabela3[Grupo],Tabela3[Meus produtos]),VLOOKUP(Tabela2[[#This Row],[Código]],Tabela4[[Código NBS/LC116]:[Meus serviços]],3,0))</f>
        <v>Não</v>
      </c>
      <c r="C5160" t="str">
        <f>IF(E5160=0,TEXT(dados!A5075,"00000000"),IF(E5160=2,TEXT(dados!A5075,"0000"),TEXT(dados!A5075,"#")))</f>
        <v>51022000</v>
      </c>
      <c r="D5160" t="str">
        <f>IF(dados!B5075=0,"",dados!B5075)</f>
        <v/>
      </c>
      <c r="E5160">
        <f>dados!C5075</f>
        <v>0</v>
      </c>
      <c r="F5160" t="str">
        <f>dados!D5075</f>
        <v>Pelos grosseiros,nao cardados nem penteados</v>
      </c>
      <c r="G5160"/>
      <c r="H5160"/>
      <c r="I5160"/>
      <c r="J5160"/>
      <c r="K5160" s="13"/>
      <c r="L5160" s="13">
        <f>dados!I5075/100</f>
        <v>0.13449999999999998</v>
      </c>
      <c r="M5160" s="13">
        <f>dados!J5075/100</f>
        <v>0.16370000000000001</v>
      </c>
      <c r="N5160" s="13">
        <f>dados!K5075/100</f>
        <v>0.18</v>
      </c>
      <c r="O5160" s="13">
        <f>dados!L5075/100</f>
        <v>0</v>
      </c>
      <c r="P5160" s="12" t="str">
        <f>LEFT(Tabela2[[#This Row],[Código]],2)</f>
        <v>51</v>
      </c>
    </row>
    <row r="5161" spans="2:16" ht="15" customHeight="1" x14ac:dyDescent="0.25">
      <c r="B5161" s="31" t="str">
        <f>IF(Tabela2[[#This Row],[Tipo]] = 0,LOOKUP(Tabela2[[#This Row],[RESUMO]],Tabela3[Grupo],Tabela3[Meus produtos]),VLOOKUP(Tabela2[[#This Row],[Código]],Tabela4[[Código NBS/LC116]:[Meus serviços]],3,0))</f>
        <v>Não</v>
      </c>
      <c r="C5161" t="str">
        <f>IF(E5161=0,TEXT(dados!A5076,"00000000"),IF(E5161=2,TEXT(dados!A5076,"0000"),TEXT(dados!A5076,"#")))</f>
        <v>51031000</v>
      </c>
      <c r="D5161" t="str">
        <f>IF(dados!B5076=0,"",dados!B5076)</f>
        <v/>
      </c>
      <c r="E5161">
        <f>dados!C5076</f>
        <v>0</v>
      </c>
      <c r="F5161" t="str">
        <f>dados!D5076</f>
        <v>Desperdicios da penteacao de la ou de pelos finos</v>
      </c>
      <c r="G5161"/>
      <c r="H5161"/>
      <c r="I5161"/>
      <c r="J5161"/>
      <c r="K5161" s="13"/>
      <c r="L5161" s="13">
        <f>dados!I5076/100</f>
        <v>0.13449999999999998</v>
      </c>
      <c r="M5161" s="13">
        <f>dados!J5076/100</f>
        <v>0.16149999999999998</v>
      </c>
      <c r="N5161" s="13">
        <f>dados!K5076/100</f>
        <v>0.18</v>
      </c>
      <c r="O5161" s="13">
        <f>dados!L5076/100</f>
        <v>0</v>
      </c>
      <c r="P5161" s="12" t="str">
        <f>LEFT(Tabela2[[#This Row],[Código]],2)</f>
        <v>51</v>
      </c>
    </row>
    <row r="5162" spans="2:16" ht="15" customHeight="1" x14ac:dyDescent="0.25">
      <c r="B5162" s="31" t="str">
        <f>IF(Tabela2[[#This Row],[Tipo]] = 0,LOOKUP(Tabela2[[#This Row],[RESUMO]],Tabela3[Grupo],Tabela3[Meus produtos]),VLOOKUP(Tabela2[[#This Row],[Código]],Tabela4[[Código NBS/LC116]:[Meus serviços]],3,0))</f>
        <v>Não</v>
      </c>
      <c r="C5162" t="str">
        <f>IF(E5162=0,TEXT(dados!A5077,"00000000"),IF(E5162=2,TEXT(dados!A5077,"0000"),TEXT(dados!A5077,"#")))</f>
        <v>51032000</v>
      </c>
      <c r="D5162" t="str">
        <f>IF(dados!B5077=0,"",dados!B5077)</f>
        <v/>
      </c>
      <c r="E5162">
        <f>dados!C5077</f>
        <v>0</v>
      </c>
      <c r="F5162" t="str">
        <f>dados!D5077</f>
        <v>Outros desperdicios de la ou de pelos finos</v>
      </c>
      <c r="G5162"/>
      <c r="H5162"/>
      <c r="I5162"/>
      <c r="J5162"/>
      <c r="K5162" s="13"/>
      <c r="L5162" s="13">
        <f>dados!I5077/100</f>
        <v>0.13449999999999998</v>
      </c>
      <c r="M5162" s="13">
        <f>dados!J5077/100</f>
        <v>0.16149999999999998</v>
      </c>
      <c r="N5162" s="13">
        <f>dados!K5077/100</f>
        <v>0.18</v>
      </c>
      <c r="O5162" s="13">
        <f>dados!L5077/100</f>
        <v>0</v>
      </c>
      <c r="P5162" s="12" t="str">
        <f>LEFT(Tabela2[[#This Row],[Código]],2)</f>
        <v>51</v>
      </c>
    </row>
    <row r="5163" spans="2:16" ht="15" customHeight="1" x14ac:dyDescent="0.25">
      <c r="B5163" s="31" t="str">
        <f>IF(Tabela2[[#This Row],[Tipo]] = 0,LOOKUP(Tabela2[[#This Row],[RESUMO]],Tabela3[Grupo],Tabela3[Meus produtos]),VLOOKUP(Tabela2[[#This Row],[Código]],Tabela4[[Código NBS/LC116]:[Meus serviços]],3,0))</f>
        <v>Não</v>
      </c>
      <c r="C5163" t="str">
        <f>IF(E5163=0,TEXT(dados!A5078,"00000000"),IF(E5163=2,TEXT(dados!A5078,"0000"),TEXT(dados!A5078,"#")))</f>
        <v>51033000</v>
      </c>
      <c r="D5163" t="str">
        <f>IF(dados!B5078=0,"",dados!B5078)</f>
        <v/>
      </c>
      <c r="E5163">
        <f>dados!C5078</f>
        <v>0</v>
      </c>
      <c r="F5163" t="str">
        <f>dados!D5078</f>
        <v>Desperdicios de pelos grosseiros</v>
      </c>
      <c r="G5163"/>
      <c r="H5163"/>
      <c r="I5163"/>
      <c r="J5163"/>
      <c r="K5163" s="13"/>
      <c r="L5163" s="13">
        <f>dados!I5078/100</f>
        <v>0.13449999999999998</v>
      </c>
      <c r="M5163" s="13">
        <f>dados!J5078/100</f>
        <v>0.16149999999999998</v>
      </c>
      <c r="N5163" s="13">
        <f>dados!K5078/100</f>
        <v>0.18</v>
      </c>
      <c r="O5163" s="13">
        <f>dados!L5078/100</f>
        <v>0</v>
      </c>
      <c r="P5163" s="12" t="str">
        <f>LEFT(Tabela2[[#This Row],[Código]],2)</f>
        <v>51</v>
      </c>
    </row>
    <row r="5164" spans="2:16" ht="15" customHeight="1" x14ac:dyDescent="0.25">
      <c r="B5164" s="31" t="str">
        <f>IF(Tabela2[[#This Row],[Tipo]] = 0,LOOKUP(Tabela2[[#This Row],[RESUMO]],Tabela3[Grupo],Tabela3[Meus produtos]),VLOOKUP(Tabela2[[#This Row],[Código]],Tabela4[[Código NBS/LC116]:[Meus serviços]],3,0))</f>
        <v>Não</v>
      </c>
      <c r="C5164" t="str">
        <f>IF(E5164=0,TEXT(dados!A5079,"00000000"),IF(E5164=2,TEXT(dados!A5079,"0000"),TEXT(dados!A5079,"#")))</f>
        <v>51040000</v>
      </c>
      <c r="D5164" t="str">
        <f>IF(dados!B5079=0,"",dados!B5079)</f>
        <v/>
      </c>
      <c r="E5164">
        <f>dados!C5079</f>
        <v>0</v>
      </c>
      <c r="F5164" t="str">
        <f>dados!D5079</f>
        <v>Fiapos de la ou de pelos finos ou grosseiros</v>
      </c>
      <c r="G5164"/>
      <c r="H5164"/>
      <c r="I5164"/>
      <c r="J5164"/>
      <c r="K5164" s="13"/>
      <c r="L5164" s="13">
        <f>dados!I5079/100</f>
        <v>0.13449999999999998</v>
      </c>
      <c r="M5164" s="13">
        <f>dados!J5079/100</f>
        <v>0.16149999999999998</v>
      </c>
      <c r="N5164" s="13">
        <f>dados!K5079/100</f>
        <v>0.18</v>
      </c>
      <c r="O5164" s="13">
        <f>dados!L5079/100</f>
        <v>0</v>
      </c>
      <c r="P5164" s="12" t="str">
        <f>LEFT(Tabela2[[#This Row],[Código]],2)</f>
        <v>51</v>
      </c>
    </row>
    <row r="5165" spans="2:16" ht="15" customHeight="1" x14ac:dyDescent="0.25">
      <c r="B5165" s="31" t="str">
        <f>IF(Tabela2[[#This Row],[Tipo]] = 0,LOOKUP(Tabela2[[#This Row],[RESUMO]],Tabela3[Grupo],Tabela3[Meus produtos]),VLOOKUP(Tabela2[[#This Row],[Código]],Tabela4[[Código NBS/LC116]:[Meus serviços]],3,0))</f>
        <v>Não</v>
      </c>
      <c r="C5165" t="str">
        <f>IF(E5165=0,TEXT(dados!A5080,"00000000"),IF(E5165=2,TEXT(dados!A5080,"0000"),TEXT(dados!A5080,"#")))</f>
        <v>51051000</v>
      </c>
      <c r="D5165" t="str">
        <f>IF(dados!B5080=0,"",dados!B5080)</f>
        <v/>
      </c>
      <c r="E5165">
        <f>dados!C5080</f>
        <v>0</v>
      </c>
      <c r="F5165" t="str">
        <f>dados!D5080</f>
        <v>La cardada</v>
      </c>
      <c r="G5165"/>
      <c r="H5165"/>
      <c r="I5165"/>
      <c r="J5165"/>
      <c r="K5165" s="13"/>
      <c r="L5165" s="13">
        <f>dados!I5080/100</f>
        <v>0.13449999999999998</v>
      </c>
      <c r="M5165" s="13">
        <f>dados!J5080/100</f>
        <v>0.16589999999999999</v>
      </c>
      <c r="N5165" s="13">
        <f>dados!K5080/100</f>
        <v>0.18</v>
      </c>
      <c r="O5165" s="13">
        <f>dados!L5080/100</f>
        <v>0</v>
      </c>
      <c r="P5165" s="12" t="str">
        <f>LEFT(Tabela2[[#This Row],[Código]],2)</f>
        <v>51</v>
      </c>
    </row>
    <row r="5166" spans="2:16" ht="15" customHeight="1" x14ac:dyDescent="0.25">
      <c r="B5166" s="31" t="str">
        <f>IF(Tabela2[[#This Row],[Tipo]] = 0,LOOKUP(Tabela2[[#This Row],[RESUMO]],Tabela3[Grupo],Tabela3[Meus produtos]),VLOOKUP(Tabela2[[#This Row],[Código]],Tabela4[[Código NBS/LC116]:[Meus serviços]],3,0))</f>
        <v>Não</v>
      </c>
      <c r="C5166" t="str">
        <f>IF(E5166=0,TEXT(dados!A5081,"00000000"),IF(E5166=2,TEXT(dados!A5081,"0000"),TEXT(dados!A5081,"#")))</f>
        <v>51052100</v>
      </c>
      <c r="D5166" t="str">
        <f>IF(dados!B5081=0,"",dados!B5081)</f>
        <v/>
      </c>
      <c r="E5166">
        <f>dados!C5081</f>
        <v>0</v>
      </c>
      <c r="F5166" t="str">
        <f>dados!D5081</f>
        <v>La penteada a granel</v>
      </c>
      <c r="G5166"/>
      <c r="H5166"/>
      <c r="I5166"/>
      <c r="J5166"/>
      <c r="K5166" s="13"/>
      <c r="L5166" s="13">
        <f>dados!I5081/100</f>
        <v>0.13449999999999998</v>
      </c>
      <c r="M5166" s="13">
        <f>dados!J5081/100</f>
        <v>0.16589999999999999</v>
      </c>
      <c r="N5166" s="13">
        <f>dados!K5081/100</f>
        <v>0.18</v>
      </c>
      <c r="O5166" s="13">
        <f>dados!L5081/100</f>
        <v>0</v>
      </c>
      <c r="P5166" s="12" t="str">
        <f>LEFT(Tabela2[[#This Row],[Código]],2)</f>
        <v>51</v>
      </c>
    </row>
    <row r="5167" spans="2:16" ht="15" customHeight="1" x14ac:dyDescent="0.25">
      <c r="B5167" s="31" t="str">
        <f>IF(Tabela2[[#This Row],[Tipo]] = 0,LOOKUP(Tabela2[[#This Row],[RESUMO]],Tabela3[Grupo],Tabela3[Meus produtos]),VLOOKUP(Tabela2[[#This Row],[Código]],Tabela4[[Código NBS/LC116]:[Meus serviços]],3,0))</f>
        <v>Não</v>
      </c>
      <c r="C5167" t="str">
        <f>IF(E5167=0,TEXT(dados!A5082,"00000000"),IF(E5167=2,TEXT(dados!A5082,"0000"),TEXT(dados!A5082,"#")))</f>
        <v>51052910</v>
      </c>
      <c r="D5167" t="str">
        <f>IF(dados!B5082=0,"",dados!B5082)</f>
        <v/>
      </c>
      <c r="E5167">
        <f>dados!C5082</f>
        <v>0</v>
      </c>
      <c r="F5167" t="str">
        <f>dados!D5082</f>
        <v>Tops de la penteada</v>
      </c>
      <c r="G5167"/>
      <c r="H5167"/>
      <c r="I5167"/>
      <c r="J5167"/>
      <c r="K5167" s="13"/>
      <c r="L5167" s="13">
        <f>dados!I5082/100</f>
        <v>0.13449999999999998</v>
      </c>
      <c r="M5167" s="13">
        <f>dados!J5082/100</f>
        <v>0.16589999999999999</v>
      </c>
      <c r="N5167" s="13">
        <f>dados!K5082/100</f>
        <v>0.18</v>
      </c>
      <c r="O5167" s="13">
        <f>dados!L5082/100</f>
        <v>0</v>
      </c>
      <c r="P5167" s="12" t="str">
        <f>LEFT(Tabela2[[#This Row],[Código]],2)</f>
        <v>51</v>
      </c>
    </row>
    <row r="5168" spans="2:16" ht="15" customHeight="1" x14ac:dyDescent="0.25">
      <c r="B5168" s="31" t="str">
        <f>IF(Tabela2[[#This Row],[Tipo]] = 0,LOOKUP(Tabela2[[#This Row],[RESUMO]],Tabela3[Grupo],Tabela3[Meus produtos]),VLOOKUP(Tabela2[[#This Row],[Código]],Tabela4[[Código NBS/LC116]:[Meus serviços]],3,0))</f>
        <v>Não</v>
      </c>
      <c r="C5168" t="str">
        <f>IF(E5168=0,TEXT(dados!A5083,"00000000"),IF(E5168=2,TEXT(dados!A5083,"0000"),TEXT(dados!A5083,"#")))</f>
        <v>51052991</v>
      </c>
      <c r="D5168" t="str">
        <f>IF(dados!B5083=0,"",dados!B5083)</f>
        <v/>
      </c>
      <c r="E5168">
        <f>dados!C5083</f>
        <v>0</v>
      </c>
      <c r="F5168" t="str">
        <f>dados!D5083</f>
        <v>Outros las penteadas,de finura&lt;22.5 micrometros</v>
      </c>
      <c r="G5168"/>
      <c r="H5168"/>
      <c r="I5168"/>
      <c r="J5168"/>
      <c r="K5168" s="13"/>
      <c r="L5168" s="13">
        <f>dados!I5083/100</f>
        <v>0.13449999999999998</v>
      </c>
      <c r="M5168" s="13">
        <f>dados!J5083/100</f>
        <v>0.16589999999999999</v>
      </c>
      <c r="N5168" s="13">
        <f>dados!K5083/100</f>
        <v>0.18</v>
      </c>
      <c r="O5168" s="13">
        <f>dados!L5083/100</f>
        <v>0</v>
      </c>
      <c r="P5168" s="12" t="str">
        <f>LEFT(Tabela2[[#This Row],[Código]],2)</f>
        <v>51</v>
      </c>
    </row>
    <row r="5169" spans="2:16" ht="15" customHeight="1" x14ac:dyDescent="0.25">
      <c r="B5169" s="31" t="str">
        <f>IF(Tabela2[[#This Row],[Tipo]] = 0,LOOKUP(Tabela2[[#This Row],[RESUMO]],Tabela3[Grupo],Tabela3[Meus produtos]),VLOOKUP(Tabela2[[#This Row],[Código]],Tabela4[[Código NBS/LC116]:[Meus serviços]],3,0))</f>
        <v>Não</v>
      </c>
      <c r="C5169" t="str">
        <f>IF(E5169=0,TEXT(dados!A5084,"00000000"),IF(E5169=2,TEXT(dados!A5084,"0000"),TEXT(dados!A5084,"#")))</f>
        <v>51052999</v>
      </c>
      <c r="D5169" t="str">
        <f>IF(dados!B5084=0,"",dados!B5084)</f>
        <v/>
      </c>
      <c r="E5169">
        <f>dados!C5084</f>
        <v>0</v>
      </c>
      <c r="F5169" t="str">
        <f>dados!D5084</f>
        <v>Outros las penteadas</v>
      </c>
      <c r="G5169"/>
      <c r="H5169"/>
      <c r="I5169"/>
      <c r="J5169"/>
      <c r="K5169" s="13"/>
      <c r="L5169" s="13">
        <f>dados!I5084/100</f>
        <v>0.13449999999999998</v>
      </c>
      <c r="M5169" s="13">
        <f>dados!J5084/100</f>
        <v>0.16589999999999999</v>
      </c>
      <c r="N5169" s="13">
        <f>dados!K5084/100</f>
        <v>0.18</v>
      </c>
      <c r="O5169" s="13">
        <f>dados!L5084/100</f>
        <v>0</v>
      </c>
      <c r="P5169" s="12" t="str">
        <f>LEFT(Tabela2[[#This Row],[Código]],2)</f>
        <v>51</v>
      </c>
    </row>
    <row r="5170" spans="2:16" ht="15" customHeight="1" x14ac:dyDescent="0.25">
      <c r="B5170" s="31" t="str">
        <f>IF(Tabela2[[#This Row],[Tipo]] = 0,LOOKUP(Tabela2[[#This Row],[RESUMO]],Tabela3[Grupo],Tabela3[Meus produtos]),VLOOKUP(Tabela2[[#This Row],[Código]],Tabela4[[Código NBS/LC116]:[Meus serviços]],3,0))</f>
        <v>Não</v>
      </c>
      <c r="C5170" t="str">
        <f>IF(E5170=0,TEXT(dados!A5085,"00000000"),IF(E5170=2,TEXT(dados!A5085,"0000"),TEXT(dados!A5085,"#")))</f>
        <v>51053100</v>
      </c>
      <c r="D5170" t="str">
        <f>IF(dados!B5085=0,"",dados!B5085)</f>
        <v/>
      </c>
      <c r="E5170">
        <f>dados!C5085</f>
        <v>0</v>
      </c>
      <c r="F5170" t="str">
        <f>dados!D5085</f>
        <v>Pelos finos,cardados ou penteados, de cabra de cachemira</v>
      </c>
      <c r="G5170"/>
      <c r="H5170"/>
      <c r="I5170"/>
      <c r="J5170"/>
      <c r="K5170" s="13"/>
      <c r="L5170" s="13">
        <f>dados!I5085/100</f>
        <v>0.13449999999999998</v>
      </c>
      <c r="M5170" s="13">
        <f>dados!J5085/100</f>
        <v>0.16589999999999999</v>
      </c>
      <c r="N5170" s="13">
        <f>dados!K5085/100</f>
        <v>0.18</v>
      </c>
      <c r="O5170" s="13">
        <f>dados!L5085/100</f>
        <v>0</v>
      </c>
      <c r="P5170" s="12" t="str">
        <f>LEFT(Tabela2[[#This Row],[Código]],2)</f>
        <v>51</v>
      </c>
    </row>
    <row r="5171" spans="2:16" ht="15" customHeight="1" x14ac:dyDescent="0.25">
      <c r="B5171" s="31" t="str">
        <f>IF(Tabela2[[#This Row],[Tipo]] = 0,LOOKUP(Tabela2[[#This Row],[RESUMO]],Tabela3[Grupo],Tabela3[Meus produtos]),VLOOKUP(Tabela2[[#This Row],[Código]],Tabela4[[Código NBS/LC116]:[Meus serviços]],3,0))</f>
        <v>Não</v>
      </c>
      <c r="C5171" t="str">
        <f>IF(E5171=0,TEXT(dados!A5086,"00000000"),IF(E5171=2,TEXT(dados!A5086,"0000"),TEXT(dados!A5086,"#")))</f>
        <v>51053900</v>
      </c>
      <c r="D5171" t="str">
        <f>IF(dados!B5086=0,"",dados!B5086)</f>
        <v/>
      </c>
      <c r="E5171">
        <f>dados!C5086</f>
        <v>0</v>
      </c>
      <c r="F5171" t="str">
        <f>dados!D5086</f>
        <v>Outs pelos finos,cardados ou penteados</v>
      </c>
      <c r="G5171"/>
      <c r="H5171"/>
      <c r="I5171"/>
      <c r="J5171"/>
      <c r="K5171" s="13"/>
      <c r="L5171" s="13">
        <f>dados!I5086/100</f>
        <v>0.13449999999999998</v>
      </c>
      <c r="M5171" s="13">
        <f>dados!J5086/100</f>
        <v>0.16589999999999999</v>
      </c>
      <c r="N5171" s="13">
        <f>dados!K5086/100</f>
        <v>0.18</v>
      </c>
      <c r="O5171" s="13">
        <f>dados!L5086/100</f>
        <v>0</v>
      </c>
      <c r="P5171" s="12" t="str">
        <f>LEFT(Tabela2[[#This Row],[Código]],2)</f>
        <v>51</v>
      </c>
    </row>
    <row r="5172" spans="2:16" ht="15" customHeight="1" x14ac:dyDescent="0.25">
      <c r="B5172" s="31" t="str">
        <f>IF(Tabela2[[#This Row],[Tipo]] = 0,LOOKUP(Tabela2[[#This Row],[RESUMO]],Tabela3[Grupo],Tabela3[Meus produtos]),VLOOKUP(Tabela2[[#This Row],[Código]],Tabela4[[Código NBS/LC116]:[Meus serviços]],3,0))</f>
        <v>Não</v>
      </c>
      <c r="C5172" t="str">
        <f>IF(E5172=0,TEXT(dados!A5087,"00000000"),IF(E5172=2,TEXT(dados!A5087,"0000"),TEXT(dados!A5087,"#")))</f>
        <v>51054000</v>
      </c>
      <c r="D5172" t="str">
        <f>IF(dados!B5087=0,"",dados!B5087)</f>
        <v/>
      </c>
      <c r="E5172">
        <f>dados!C5087</f>
        <v>0</v>
      </c>
      <c r="F5172" t="str">
        <f>dados!D5087</f>
        <v>Pelos grosseiros,cardados ou penteados</v>
      </c>
      <c r="G5172"/>
      <c r="H5172"/>
      <c r="I5172"/>
      <c r="J5172"/>
      <c r="K5172" s="13"/>
      <c r="L5172" s="13">
        <f>dados!I5087/100</f>
        <v>0.13449999999999998</v>
      </c>
      <c r="M5172" s="13">
        <f>dados!J5087/100</f>
        <v>0.16589999999999999</v>
      </c>
      <c r="N5172" s="13">
        <f>dados!K5087/100</f>
        <v>0.18</v>
      </c>
      <c r="O5172" s="13">
        <f>dados!L5087/100</f>
        <v>0</v>
      </c>
      <c r="P5172" s="12" t="str">
        <f>LEFT(Tabela2[[#This Row],[Código]],2)</f>
        <v>51</v>
      </c>
    </row>
    <row r="5173" spans="2:16" ht="15" customHeight="1" x14ac:dyDescent="0.25">
      <c r="B5173" s="31" t="str">
        <f>IF(Tabela2[[#This Row],[Tipo]] = 0,LOOKUP(Tabela2[[#This Row],[RESUMO]],Tabela3[Grupo],Tabela3[Meus produtos]),VLOOKUP(Tabela2[[#This Row],[Código]],Tabela4[[Código NBS/LC116]:[Meus serviços]],3,0))</f>
        <v>Não</v>
      </c>
      <c r="C5173" t="str">
        <f>IF(E5173=0,TEXT(dados!A5088,"00000000"),IF(E5173=2,TEXT(dados!A5088,"0000"),TEXT(dados!A5088,"#")))</f>
        <v>51061000</v>
      </c>
      <c r="D5173" t="str">
        <f>IF(dados!B5088=0,"",dados!B5088)</f>
        <v/>
      </c>
      <c r="E5173">
        <f>dados!C5088</f>
        <v>0</v>
      </c>
      <c r="F5173" t="str">
        <f>dados!D5088</f>
        <v>Fios de la cardada (conteudo&gt;=85%)</v>
      </c>
      <c r="G5173"/>
      <c r="H5173"/>
      <c r="I5173"/>
      <c r="J5173"/>
      <c r="K5173" s="13"/>
      <c r="L5173" s="13">
        <f>dados!I5088/100</f>
        <v>0.13449999999999998</v>
      </c>
      <c r="M5173" s="13">
        <f>dados!J5088/100</f>
        <v>0.17550000000000002</v>
      </c>
      <c r="N5173" s="13">
        <f>dados!K5088/100</f>
        <v>0.18</v>
      </c>
      <c r="O5173" s="13">
        <f>dados!L5088/100</f>
        <v>0</v>
      </c>
      <c r="P5173" s="12" t="str">
        <f>LEFT(Tabela2[[#This Row],[Código]],2)</f>
        <v>51</v>
      </c>
    </row>
    <row r="5174" spans="2:16" ht="15" customHeight="1" x14ac:dyDescent="0.25">
      <c r="B5174" s="31" t="str">
        <f>IF(Tabela2[[#This Row],[Tipo]] = 0,LOOKUP(Tabela2[[#This Row],[RESUMO]],Tabela3[Grupo],Tabela3[Meus produtos]),VLOOKUP(Tabela2[[#This Row],[Código]],Tabela4[[Código NBS/LC116]:[Meus serviços]],3,0))</f>
        <v>Não</v>
      </c>
      <c r="C5174" t="str">
        <f>IF(E5174=0,TEXT(dados!A5089,"00000000"),IF(E5174=2,TEXT(dados!A5089,"0000"),TEXT(dados!A5089,"#")))</f>
        <v>51062000</v>
      </c>
      <c r="D5174" t="str">
        <f>IF(dados!B5089=0,"",dados!B5089)</f>
        <v/>
      </c>
      <c r="E5174">
        <f>dados!C5089</f>
        <v>0</v>
      </c>
      <c r="F5174" t="str">
        <f>dados!D5089</f>
        <v>Fios de la cardada (conteudo&lt;85%)</v>
      </c>
      <c r="G5174"/>
      <c r="H5174"/>
      <c r="I5174"/>
      <c r="J5174"/>
      <c r="K5174" s="13"/>
      <c r="L5174" s="13">
        <f>dados!I5089/100</f>
        <v>0.13449999999999998</v>
      </c>
      <c r="M5174" s="13">
        <f>dados!J5089/100</f>
        <v>0.17550000000000002</v>
      </c>
      <c r="N5174" s="13">
        <f>dados!K5089/100</f>
        <v>0.18</v>
      </c>
      <c r="O5174" s="13">
        <f>dados!L5089/100</f>
        <v>0</v>
      </c>
      <c r="P5174" s="12" t="str">
        <f>LEFT(Tabela2[[#This Row],[Código]],2)</f>
        <v>51</v>
      </c>
    </row>
    <row r="5175" spans="2:16" ht="15" customHeight="1" x14ac:dyDescent="0.25">
      <c r="B5175" s="31" t="str">
        <f>IF(Tabela2[[#This Row],[Tipo]] = 0,LOOKUP(Tabela2[[#This Row],[RESUMO]],Tabela3[Grupo],Tabela3[Meus produtos]),VLOOKUP(Tabela2[[#This Row],[Código]],Tabela4[[Código NBS/LC116]:[Meus serviços]],3,0))</f>
        <v>Não</v>
      </c>
      <c r="C5175" t="str">
        <f>IF(E5175=0,TEXT(dados!A5090,"00000000"),IF(E5175=2,TEXT(dados!A5090,"0000"),TEXT(dados!A5090,"#")))</f>
        <v>51071011</v>
      </c>
      <c r="D5175" t="str">
        <f>IF(dados!B5090=0,"",dados!B5090)</f>
        <v/>
      </c>
      <c r="E5175">
        <f>dados!C5090</f>
        <v>0</v>
      </c>
      <c r="F5175" t="str">
        <f>dados!D5090</f>
        <v>Fios de la penteada(&gt;=85%),retorcid.2 cabos,t&lt;=184.58d</v>
      </c>
      <c r="G5175"/>
      <c r="H5175"/>
      <c r="I5175"/>
      <c r="J5175"/>
      <c r="K5175" s="13"/>
      <c r="L5175" s="13">
        <f>dados!I5090/100</f>
        <v>0.13449999999999998</v>
      </c>
      <c r="M5175" s="13">
        <f>dados!J5090/100</f>
        <v>0.17550000000000002</v>
      </c>
      <c r="N5175" s="13">
        <f>dados!K5090/100</f>
        <v>0.18</v>
      </c>
      <c r="O5175" s="13">
        <f>dados!L5090/100</f>
        <v>0</v>
      </c>
      <c r="P5175" s="12" t="str">
        <f>LEFT(Tabela2[[#This Row],[Código]],2)</f>
        <v>51</v>
      </c>
    </row>
    <row r="5176" spans="2:16" ht="15" customHeight="1" x14ac:dyDescent="0.25">
      <c r="B5176" s="31" t="str">
        <f>IF(Tabela2[[#This Row],[Tipo]] = 0,LOOKUP(Tabela2[[#This Row],[RESUMO]],Tabela3[Grupo],Tabela3[Meus produtos]),VLOOKUP(Tabela2[[#This Row],[Código]],Tabela4[[Código NBS/LC116]:[Meus serviços]],3,0))</f>
        <v>Não</v>
      </c>
      <c r="C5176" t="str">
        <f>IF(E5176=0,TEXT(dados!A5091,"00000000"),IF(E5176=2,TEXT(dados!A5091,"0000"),TEXT(dados!A5091,"#")))</f>
        <v>51071019</v>
      </c>
      <c r="D5176" t="str">
        <f>IF(dados!B5091=0,"",dados!B5091)</f>
        <v/>
      </c>
      <c r="E5176">
        <f>dados!C5091</f>
        <v>0</v>
      </c>
      <c r="F5176" t="str">
        <f>dados!D5091</f>
        <v>Outs.fios de la penteada (conteudo&gt;=85%),retorcidos</v>
      </c>
      <c r="G5176"/>
      <c r="H5176"/>
      <c r="I5176"/>
      <c r="J5176"/>
      <c r="K5176" s="13"/>
      <c r="L5176" s="13">
        <f>dados!I5091/100</f>
        <v>0.13449999999999998</v>
      </c>
      <c r="M5176" s="13">
        <f>dados!J5091/100</f>
        <v>0.17550000000000002</v>
      </c>
      <c r="N5176" s="13">
        <f>dados!K5091/100</f>
        <v>0.18</v>
      </c>
      <c r="O5176" s="13">
        <f>dados!L5091/100</f>
        <v>0</v>
      </c>
      <c r="P5176" s="12" t="str">
        <f>LEFT(Tabela2[[#This Row],[Código]],2)</f>
        <v>51</v>
      </c>
    </row>
    <row r="5177" spans="2:16" ht="15" customHeight="1" x14ac:dyDescent="0.25">
      <c r="B5177" s="31" t="str">
        <f>IF(Tabela2[[#This Row],[Tipo]] = 0,LOOKUP(Tabela2[[#This Row],[RESUMO]],Tabela3[Grupo],Tabela3[Meus produtos]),VLOOKUP(Tabela2[[#This Row],[Código]],Tabela4[[Código NBS/LC116]:[Meus serviços]],3,0))</f>
        <v>Não</v>
      </c>
      <c r="C5177" t="str">
        <f>IF(E5177=0,TEXT(dados!A5092,"00000000"),IF(E5177=2,TEXT(dados!A5092,"0000"),TEXT(dados!A5092,"#")))</f>
        <v>51071090</v>
      </c>
      <c r="D5177" t="str">
        <f>IF(dados!B5092=0,"",dados!B5092)</f>
        <v/>
      </c>
      <c r="E5177">
        <f>dados!C5092</f>
        <v>0</v>
      </c>
      <c r="F5177" t="str">
        <f>dados!D5092</f>
        <v>Outros fios de la penteada (conteudo&gt;=85%)</v>
      </c>
      <c r="G5177"/>
      <c r="H5177"/>
      <c r="I5177"/>
      <c r="J5177"/>
      <c r="K5177" s="13"/>
      <c r="L5177" s="13">
        <f>dados!I5092/100</f>
        <v>0.13449999999999998</v>
      </c>
      <c r="M5177" s="13">
        <f>dados!J5092/100</f>
        <v>0.17550000000000002</v>
      </c>
      <c r="N5177" s="13">
        <f>dados!K5092/100</f>
        <v>0.18</v>
      </c>
      <c r="O5177" s="13">
        <f>dados!L5092/100</f>
        <v>0</v>
      </c>
      <c r="P5177" s="12" t="str">
        <f>LEFT(Tabela2[[#This Row],[Código]],2)</f>
        <v>51</v>
      </c>
    </row>
    <row r="5178" spans="2:16" ht="15" customHeight="1" x14ac:dyDescent="0.25">
      <c r="B5178" s="31" t="str">
        <f>IF(Tabela2[[#This Row],[Tipo]] = 0,LOOKUP(Tabela2[[#This Row],[RESUMO]],Tabela3[Grupo],Tabela3[Meus produtos]),VLOOKUP(Tabela2[[#This Row],[Código]],Tabela4[[Código NBS/LC116]:[Meus serviços]],3,0))</f>
        <v>Não</v>
      </c>
      <c r="C5178" t="str">
        <f>IF(E5178=0,TEXT(dados!A5093,"00000000"),IF(E5178=2,TEXT(dados!A5093,"0000"),TEXT(dados!A5093,"#")))</f>
        <v>51072000</v>
      </c>
      <c r="D5178" t="str">
        <f>IF(dados!B5093=0,"",dados!B5093)</f>
        <v/>
      </c>
      <c r="E5178">
        <f>dados!C5093</f>
        <v>0</v>
      </c>
      <c r="F5178" t="str">
        <f>dados!D5093</f>
        <v>Fios de la penteada (conteudo&lt;85%)</v>
      </c>
      <c r="G5178"/>
      <c r="H5178"/>
      <c r="I5178"/>
      <c r="J5178"/>
      <c r="K5178" s="13"/>
      <c r="L5178" s="13">
        <f>dados!I5093/100</f>
        <v>0.13449999999999998</v>
      </c>
      <c r="M5178" s="13">
        <f>dados!J5093/100</f>
        <v>0.17550000000000002</v>
      </c>
      <c r="N5178" s="13">
        <f>dados!K5093/100</f>
        <v>0.18</v>
      </c>
      <c r="O5178" s="13">
        <f>dados!L5093/100</f>
        <v>0</v>
      </c>
      <c r="P5178" s="12" t="str">
        <f>LEFT(Tabela2[[#This Row],[Código]],2)</f>
        <v>51</v>
      </c>
    </row>
    <row r="5179" spans="2:16" ht="15" customHeight="1" x14ac:dyDescent="0.25">
      <c r="B5179" s="31" t="str">
        <f>IF(Tabela2[[#This Row],[Tipo]] = 0,LOOKUP(Tabela2[[#This Row],[RESUMO]],Tabela3[Grupo],Tabela3[Meus produtos]),VLOOKUP(Tabela2[[#This Row],[Código]],Tabela4[[Código NBS/LC116]:[Meus serviços]],3,0))</f>
        <v>Não</v>
      </c>
      <c r="C5179" t="str">
        <f>IF(E5179=0,TEXT(dados!A5094,"00000000"),IF(E5179=2,TEXT(dados!A5094,"0000"),TEXT(dados!A5094,"#")))</f>
        <v>51081000</v>
      </c>
      <c r="D5179" t="str">
        <f>IF(dados!B5094=0,"",dados!B5094)</f>
        <v/>
      </c>
      <c r="E5179">
        <f>dados!C5094</f>
        <v>0</v>
      </c>
      <c r="F5179" t="str">
        <f>dados!D5094</f>
        <v>Fios de pelos finos,cardados (nao acondicionados p/ venda)</v>
      </c>
      <c r="G5179"/>
      <c r="H5179"/>
      <c r="I5179"/>
      <c r="J5179"/>
      <c r="K5179" s="13"/>
      <c r="L5179" s="13">
        <f>dados!I5094/100</f>
        <v>0.13449999999999998</v>
      </c>
      <c r="M5179" s="13">
        <f>dados!J5094/100</f>
        <v>0.17550000000000002</v>
      </c>
      <c r="N5179" s="13">
        <f>dados!K5094/100</f>
        <v>0.18</v>
      </c>
      <c r="O5179" s="13">
        <f>dados!L5094/100</f>
        <v>0</v>
      </c>
      <c r="P5179" s="12" t="str">
        <f>LEFT(Tabela2[[#This Row],[Código]],2)</f>
        <v>51</v>
      </c>
    </row>
    <row r="5180" spans="2:16" ht="15" customHeight="1" x14ac:dyDescent="0.25">
      <c r="B5180" s="31" t="str">
        <f>IF(Tabela2[[#This Row],[Tipo]] = 0,LOOKUP(Tabela2[[#This Row],[RESUMO]],Tabela3[Grupo],Tabela3[Meus produtos]),VLOOKUP(Tabela2[[#This Row],[Código]],Tabela4[[Código NBS/LC116]:[Meus serviços]],3,0))</f>
        <v>Não</v>
      </c>
      <c r="C5180" t="str">
        <f>IF(E5180=0,TEXT(dados!A5095,"00000000"),IF(E5180=2,TEXT(dados!A5095,"0000"),TEXT(dados!A5095,"#")))</f>
        <v>51082000</v>
      </c>
      <c r="D5180" t="str">
        <f>IF(dados!B5095=0,"",dados!B5095)</f>
        <v/>
      </c>
      <c r="E5180">
        <f>dados!C5095</f>
        <v>0</v>
      </c>
      <c r="F5180" t="str">
        <f>dados!D5095</f>
        <v>Fios de pelos finos,penteados (nao acondicionados p/ venda)</v>
      </c>
      <c r="G5180"/>
      <c r="H5180"/>
      <c r="I5180"/>
      <c r="J5180"/>
      <c r="K5180" s="13"/>
      <c r="L5180" s="13">
        <f>dados!I5095/100</f>
        <v>0.13449999999999998</v>
      </c>
      <c r="M5180" s="13">
        <f>dados!J5095/100</f>
        <v>0.17550000000000002</v>
      </c>
      <c r="N5180" s="13">
        <f>dados!K5095/100</f>
        <v>0.18</v>
      </c>
      <c r="O5180" s="13">
        <f>dados!L5095/100</f>
        <v>0</v>
      </c>
      <c r="P5180" s="12" t="str">
        <f>LEFT(Tabela2[[#This Row],[Código]],2)</f>
        <v>51</v>
      </c>
    </row>
    <row r="5181" spans="2:16" ht="15" customHeight="1" x14ac:dyDescent="0.25">
      <c r="B5181" s="31" t="str">
        <f>IF(Tabela2[[#This Row],[Tipo]] = 0,LOOKUP(Tabela2[[#This Row],[RESUMO]],Tabela3[Grupo],Tabela3[Meus produtos]),VLOOKUP(Tabela2[[#This Row],[Código]],Tabela4[[Código NBS/LC116]:[Meus serviços]],3,0))</f>
        <v>Não</v>
      </c>
      <c r="C5181" t="str">
        <f>IF(E5181=0,TEXT(dados!A5096,"00000000"),IF(E5181=2,TEXT(dados!A5096,"0000"),TEXT(dados!A5096,"#")))</f>
        <v>51091000</v>
      </c>
      <c r="D5181" t="str">
        <f>IF(dados!B5096=0,"",dados!B5096)</f>
        <v/>
      </c>
      <c r="E5181">
        <f>dados!C5096</f>
        <v>0</v>
      </c>
      <c r="F5181" t="str">
        <f>dados!D5096</f>
        <v>Fios de la ou de pelos finos (conteudo&gt;=85%), acondicionados p/ venda</v>
      </c>
      <c r="G5181"/>
      <c r="H5181"/>
      <c r="I5181"/>
      <c r="J5181"/>
      <c r="K5181" s="13"/>
      <c r="L5181" s="13">
        <f>dados!I5096/100</f>
        <v>0.13449999999999998</v>
      </c>
      <c r="M5181" s="13">
        <f>dados!J5096/100</f>
        <v>0.17550000000000002</v>
      </c>
      <c r="N5181" s="13">
        <f>dados!K5096/100</f>
        <v>0.18</v>
      </c>
      <c r="O5181" s="13">
        <f>dados!L5096/100</f>
        <v>0</v>
      </c>
      <c r="P5181" s="12" t="str">
        <f>LEFT(Tabela2[[#This Row],[Código]],2)</f>
        <v>51</v>
      </c>
    </row>
    <row r="5182" spans="2:16" ht="15" customHeight="1" x14ac:dyDescent="0.25">
      <c r="B5182" s="31" t="str">
        <f>IF(Tabela2[[#This Row],[Tipo]] = 0,LOOKUP(Tabela2[[#This Row],[RESUMO]],Tabela3[Grupo],Tabela3[Meus produtos]),VLOOKUP(Tabela2[[#This Row],[Código]],Tabela4[[Código NBS/LC116]:[Meus serviços]],3,0))</f>
        <v>Não</v>
      </c>
      <c r="C5182" t="str">
        <f>IF(E5182=0,TEXT(dados!A5097,"00000000"),IF(E5182=2,TEXT(dados!A5097,"0000"),TEXT(dados!A5097,"#")))</f>
        <v>51099000</v>
      </c>
      <c r="D5182" t="str">
        <f>IF(dados!B5097=0,"",dados!B5097)</f>
        <v/>
      </c>
      <c r="E5182">
        <f>dados!C5097</f>
        <v>0</v>
      </c>
      <c r="F5182" t="str">
        <f>dados!D5097</f>
        <v>Outros fios de la ou de pelos finos (acondicionados p/ venda)</v>
      </c>
      <c r="G5182"/>
      <c r="H5182"/>
      <c r="I5182"/>
      <c r="J5182"/>
      <c r="K5182" s="13"/>
      <c r="L5182" s="13">
        <f>dados!I5097/100</f>
        <v>0.13449999999999998</v>
      </c>
      <c r="M5182" s="13">
        <f>dados!J5097/100</f>
        <v>0.17550000000000002</v>
      </c>
      <c r="N5182" s="13">
        <f>dados!K5097/100</f>
        <v>0.18</v>
      </c>
      <c r="O5182" s="13">
        <f>dados!L5097/100</f>
        <v>0</v>
      </c>
      <c r="P5182" s="12" t="str">
        <f>LEFT(Tabela2[[#This Row],[Código]],2)</f>
        <v>51</v>
      </c>
    </row>
    <row r="5183" spans="2:16" ht="15" customHeight="1" x14ac:dyDescent="0.25">
      <c r="B5183" s="31" t="str">
        <f>IF(Tabela2[[#This Row],[Tipo]] = 0,LOOKUP(Tabela2[[#This Row],[RESUMO]],Tabela3[Grupo],Tabela3[Meus produtos]),VLOOKUP(Tabela2[[#This Row],[Código]],Tabela4[[Código NBS/LC116]:[Meus serviços]],3,0))</f>
        <v>Não</v>
      </c>
      <c r="C5183" t="str">
        <f>IF(E5183=0,TEXT(dados!A5098,"00000000"),IF(E5183=2,TEXT(dados!A5098,"0000"),TEXT(dados!A5098,"#")))</f>
        <v>51100000</v>
      </c>
      <c r="D5183" t="str">
        <f>IF(dados!B5098=0,"",dados!B5098)</f>
        <v/>
      </c>
      <c r="E5183">
        <f>dados!C5098</f>
        <v>0</v>
      </c>
      <c r="F5183" t="str">
        <f>dados!D5098</f>
        <v>Fios de pelos grosseiros ou de crina (incluidos os fios de crina revestidos por enrolamento), mesmo acondicionados para venda a retalho</v>
      </c>
      <c r="G5183"/>
      <c r="H5183"/>
      <c r="I5183"/>
      <c r="J5183"/>
      <c r="K5183" s="13"/>
      <c r="L5183" s="13">
        <f>dados!I5098/100</f>
        <v>0.13449999999999998</v>
      </c>
      <c r="M5183" s="13">
        <f>dados!J5098/100</f>
        <v>0.17550000000000002</v>
      </c>
      <c r="N5183" s="13">
        <f>dados!K5098/100</f>
        <v>0.18</v>
      </c>
      <c r="O5183" s="13">
        <f>dados!L5098/100</f>
        <v>0</v>
      </c>
      <c r="P5183" s="12" t="str">
        <f>LEFT(Tabela2[[#This Row],[Código]],2)</f>
        <v>51</v>
      </c>
    </row>
    <row r="5184" spans="2:16" ht="15" customHeight="1" x14ac:dyDescent="0.25">
      <c r="B5184" s="31" t="str">
        <f>IF(Tabela2[[#This Row],[Tipo]] = 0,LOOKUP(Tabela2[[#This Row],[RESUMO]],Tabela3[Grupo],Tabela3[Meus produtos]),VLOOKUP(Tabela2[[#This Row],[Código]],Tabela4[[Código NBS/LC116]:[Meus serviços]],3,0))</f>
        <v>Não</v>
      </c>
      <c r="C5184" t="str">
        <f>IF(E5184=0,TEXT(dados!A5099,"00000000"),IF(E5184=2,TEXT(dados!A5099,"0000"),TEXT(dados!A5099,"#")))</f>
        <v>51111110</v>
      </c>
      <c r="D5184" t="str">
        <f>IF(dados!B5099=0,"",dados!B5099)</f>
        <v/>
      </c>
      <c r="E5184">
        <f>dados!C5099</f>
        <v>0</v>
      </c>
      <c r="F5184" t="str">
        <f>dados!D5099</f>
        <v>Tecidos de la cardada (conteudo&gt;=85%), peso&lt;=300g/m2</v>
      </c>
      <c r="G5184"/>
      <c r="H5184"/>
      <c r="I5184"/>
      <c r="J5184"/>
      <c r="K5184" s="13"/>
      <c r="L5184" s="13">
        <f>dados!I5099/100</f>
        <v>0.13449999999999998</v>
      </c>
      <c r="M5184" s="13">
        <f>dados!J5099/100</f>
        <v>0.18289999999999998</v>
      </c>
      <c r="N5184" s="13">
        <f>dados!K5099/100</f>
        <v>0.18</v>
      </c>
      <c r="O5184" s="13">
        <f>dados!L5099/100</f>
        <v>0</v>
      </c>
      <c r="P5184" s="12" t="str">
        <f>LEFT(Tabela2[[#This Row],[Código]],2)</f>
        <v>51</v>
      </c>
    </row>
    <row r="5185" spans="2:16" ht="15" customHeight="1" x14ac:dyDescent="0.25">
      <c r="B5185" s="31" t="str">
        <f>IF(Tabela2[[#This Row],[Tipo]] = 0,LOOKUP(Tabela2[[#This Row],[RESUMO]],Tabela3[Grupo],Tabela3[Meus produtos]),VLOOKUP(Tabela2[[#This Row],[Código]],Tabela4[[Código NBS/LC116]:[Meus serviços]],3,0))</f>
        <v>Não</v>
      </c>
      <c r="C5185" t="str">
        <f>IF(E5185=0,TEXT(dados!A5100,"00000000"),IF(E5185=2,TEXT(dados!A5100,"0000"),TEXT(dados!A5100,"#")))</f>
        <v>51111120</v>
      </c>
      <c r="D5185" t="str">
        <f>IF(dados!B5100=0,"",dados!B5100)</f>
        <v/>
      </c>
      <c r="E5185">
        <f>dados!C5100</f>
        <v>0</v>
      </c>
      <c r="F5185" t="str">
        <f>dados!D5100</f>
        <v>Tecidos de pelos finos (conteudo&gt;=85%), peso&lt;=300g/m2</v>
      </c>
      <c r="G5185"/>
      <c r="H5185"/>
      <c r="I5185"/>
      <c r="J5185"/>
      <c r="K5185" s="13"/>
      <c r="L5185" s="13">
        <f>dados!I5100/100</f>
        <v>0.13449999999999998</v>
      </c>
      <c r="M5185" s="13">
        <f>dados!J5100/100</f>
        <v>0.18289999999999998</v>
      </c>
      <c r="N5185" s="13">
        <f>dados!K5100/100</f>
        <v>0.18</v>
      </c>
      <c r="O5185" s="13">
        <f>dados!L5100/100</f>
        <v>0</v>
      </c>
      <c r="P5185" s="12" t="str">
        <f>LEFT(Tabela2[[#This Row],[Código]],2)</f>
        <v>51</v>
      </c>
    </row>
    <row r="5186" spans="2:16" ht="15" customHeight="1" x14ac:dyDescent="0.25">
      <c r="B5186" s="31" t="str">
        <f>IF(Tabela2[[#This Row],[Tipo]] = 0,LOOKUP(Tabela2[[#This Row],[RESUMO]],Tabela3[Grupo],Tabela3[Meus produtos]),VLOOKUP(Tabela2[[#This Row],[Código]],Tabela4[[Código NBS/LC116]:[Meus serviços]],3,0))</f>
        <v>Não</v>
      </c>
      <c r="C5186" t="str">
        <f>IF(E5186=0,TEXT(dados!A5101,"00000000"),IF(E5186=2,TEXT(dados!A5101,"0000"),TEXT(dados!A5101,"#")))</f>
        <v>51111900</v>
      </c>
      <c r="D5186" t="str">
        <f>IF(dados!B5101=0,"",dados!B5101)</f>
        <v/>
      </c>
      <c r="E5186">
        <f>dados!C5101</f>
        <v>0</v>
      </c>
      <c r="F5186" t="str">
        <f>dados!D5101</f>
        <v>Outs.tecidos de la/pelos finos,cardados (conteudo&gt;=85%)</v>
      </c>
      <c r="G5186"/>
      <c r="H5186"/>
      <c r="I5186"/>
      <c r="J5186"/>
      <c r="K5186" s="13"/>
      <c r="L5186" s="13">
        <f>dados!I5101/100</f>
        <v>0.13449999999999998</v>
      </c>
      <c r="M5186" s="13">
        <f>dados!J5101/100</f>
        <v>0.18289999999999998</v>
      </c>
      <c r="N5186" s="13">
        <f>dados!K5101/100</f>
        <v>0.18</v>
      </c>
      <c r="O5186" s="13">
        <f>dados!L5101/100</f>
        <v>0</v>
      </c>
      <c r="P5186" s="12" t="str">
        <f>LEFT(Tabela2[[#This Row],[Código]],2)</f>
        <v>51</v>
      </c>
    </row>
    <row r="5187" spans="2:16" ht="15" customHeight="1" x14ac:dyDescent="0.25">
      <c r="B5187" s="31" t="str">
        <f>IF(Tabela2[[#This Row],[Tipo]] = 0,LOOKUP(Tabela2[[#This Row],[RESUMO]],Tabela3[Grupo],Tabela3[Meus produtos]),VLOOKUP(Tabela2[[#This Row],[Código]],Tabela4[[Código NBS/LC116]:[Meus serviços]],3,0))</f>
        <v>Não</v>
      </c>
      <c r="C5187" t="str">
        <f>IF(E5187=0,TEXT(dados!A5102,"00000000"),IF(E5187=2,TEXT(dados!A5102,"0000"),TEXT(dados!A5102,"#")))</f>
        <v>51112000</v>
      </c>
      <c r="D5187" t="str">
        <f>IF(dados!B5102=0,"",dados!B5102)</f>
        <v/>
      </c>
      <c r="E5187">
        <f>dados!C5102</f>
        <v>0</v>
      </c>
      <c r="F5187" t="str">
        <f>dados!D5102</f>
        <v>Tecido de la/pelos finos,cardados,com filam.sint/artif</v>
      </c>
      <c r="G5187"/>
      <c r="H5187"/>
      <c r="I5187"/>
      <c r="J5187"/>
      <c r="K5187" s="13"/>
      <c r="L5187" s="13">
        <f>dados!I5102/100</f>
        <v>0.13449999999999998</v>
      </c>
      <c r="M5187" s="13">
        <f>dados!J5102/100</f>
        <v>0.18289999999999998</v>
      </c>
      <c r="N5187" s="13">
        <f>dados!K5102/100</f>
        <v>0.18</v>
      </c>
      <c r="O5187" s="13">
        <f>dados!L5102/100</f>
        <v>0</v>
      </c>
      <c r="P5187" s="12" t="str">
        <f>LEFT(Tabela2[[#This Row],[Código]],2)</f>
        <v>51</v>
      </c>
    </row>
    <row r="5188" spans="2:16" ht="15" customHeight="1" x14ac:dyDescent="0.25">
      <c r="B5188" s="31" t="str">
        <f>IF(Tabela2[[#This Row],[Tipo]] = 0,LOOKUP(Tabela2[[#This Row],[RESUMO]],Tabela3[Grupo],Tabela3[Meus produtos]),VLOOKUP(Tabela2[[#This Row],[Código]],Tabela4[[Código NBS/LC116]:[Meus serviços]],3,0))</f>
        <v>Não</v>
      </c>
      <c r="C5188" t="str">
        <f>IF(E5188=0,TEXT(dados!A5103,"00000000"),IF(E5188=2,TEXT(dados!A5103,"0000"),TEXT(dados!A5103,"#")))</f>
        <v>51113010</v>
      </c>
      <c r="D5188" t="str">
        <f>IF(dados!B5103=0,"",dados!B5103)</f>
        <v/>
      </c>
      <c r="E5188">
        <f>dados!C5103</f>
        <v>0</v>
      </c>
      <c r="F5188" t="str">
        <f>dados!D5103</f>
        <v>Tecido de la,card.feltrad.c/fibra sint.etc.p/bola tenis</v>
      </c>
      <c r="G5188"/>
      <c r="H5188"/>
      <c r="I5188"/>
      <c r="J5188"/>
      <c r="K5188" s="13"/>
      <c r="L5188" s="13">
        <f>dados!I5103/100</f>
        <v>0.13449999999999998</v>
      </c>
      <c r="M5188" s="13">
        <f>dados!J5103/100</f>
        <v>0.1545</v>
      </c>
      <c r="N5188" s="13">
        <f>dados!K5103/100</f>
        <v>0.18</v>
      </c>
      <c r="O5188" s="13">
        <f>dados!L5103/100</f>
        <v>0</v>
      </c>
      <c r="P5188" s="12" t="str">
        <f>LEFT(Tabela2[[#This Row],[Código]],2)</f>
        <v>51</v>
      </c>
    </row>
    <row r="5189" spans="2:16" ht="15" customHeight="1" x14ac:dyDescent="0.25">
      <c r="B5189" s="31" t="str">
        <f>IF(Tabela2[[#This Row],[Tipo]] = 0,LOOKUP(Tabela2[[#This Row],[RESUMO]],Tabela3[Grupo],Tabela3[Meus produtos]),VLOOKUP(Tabela2[[#This Row],[Código]],Tabela4[[Código NBS/LC116]:[Meus serviços]],3,0))</f>
        <v>Não</v>
      </c>
      <c r="C5189" t="str">
        <f>IF(E5189=0,TEXT(dados!A5104,"00000000"),IF(E5189=2,TEXT(dados!A5104,"0000"),TEXT(dados!A5104,"#")))</f>
        <v>51113090</v>
      </c>
      <c r="D5189" t="str">
        <f>IF(dados!B5104=0,"",dados!B5104)</f>
        <v/>
      </c>
      <c r="E5189">
        <f>dados!C5104</f>
        <v>0</v>
      </c>
      <c r="F5189" t="str">
        <f>dados!D5104</f>
        <v>Outs.tecidos de la/pelos finos,card.c/fibra sint/artif.</v>
      </c>
      <c r="G5189"/>
      <c r="H5189"/>
      <c r="I5189"/>
      <c r="J5189"/>
      <c r="K5189" s="13"/>
      <c r="L5189" s="13">
        <f>dados!I5104/100</f>
        <v>0.13449999999999998</v>
      </c>
      <c r="M5189" s="13">
        <f>dados!J5104/100</f>
        <v>0.18289999999999998</v>
      </c>
      <c r="N5189" s="13">
        <f>dados!K5104/100</f>
        <v>0.18</v>
      </c>
      <c r="O5189" s="13">
        <f>dados!L5104/100</f>
        <v>0</v>
      </c>
      <c r="P5189" s="12" t="str">
        <f>LEFT(Tabela2[[#This Row],[Código]],2)</f>
        <v>51</v>
      </c>
    </row>
    <row r="5190" spans="2:16" ht="15" customHeight="1" x14ac:dyDescent="0.25">
      <c r="B5190" s="31" t="str">
        <f>IF(Tabela2[[#This Row],[Tipo]] = 0,LOOKUP(Tabela2[[#This Row],[RESUMO]],Tabela3[Grupo],Tabela3[Meus produtos]),VLOOKUP(Tabela2[[#This Row],[Código]],Tabela4[[Código NBS/LC116]:[Meus serviços]],3,0))</f>
        <v>Não</v>
      </c>
      <c r="C5190" t="str">
        <f>IF(E5190=0,TEXT(dados!A5105,"00000000"),IF(E5190=2,TEXT(dados!A5105,"0000"),TEXT(dados!A5105,"#")))</f>
        <v>51119000</v>
      </c>
      <c r="D5190" t="str">
        <f>IF(dados!B5105=0,"",dados!B5105)</f>
        <v/>
      </c>
      <c r="E5190">
        <f>dados!C5105</f>
        <v>0</v>
      </c>
      <c r="F5190" t="str">
        <f>dados!D5105</f>
        <v>Outros tecidos de la ou de pelos finos,cardados</v>
      </c>
      <c r="G5190"/>
      <c r="H5190"/>
      <c r="I5190"/>
      <c r="J5190"/>
      <c r="K5190" s="13"/>
      <c r="L5190" s="13">
        <f>dados!I5105/100</f>
        <v>0.13449999999999998</v>
      </c>
      <c r="M5190" s="13">
        <f>dados!J5105/100</f>
        <v>0.18289999999999998</v>
      </c>
      <c r="N5190" s="13">
        <f>dados!K5105/100</f>
        <v>0.18</v>
      </c>
      <c r="O5190" s="13">
        <f>dados!L5105/100</f>
        <v>0</v>
      </c>
      <c r="P5190" s="12" t="str">
        <f>LEFT(Tabela2[[#This Row],[Código]],2)</f>
        <v>51</v>
      </c>
    </row>
    <row r="5191" spans="2:16" ht="15" customHeight="1" x14ac:dyDescent="0.25">
      <c r="B5191" s="31" t="str">
        <f>IF(Tabela2[[#This Row],[Tipo]] = 0,LOOKUP(Tabela2[[#This Row],[RESUMO]],Tabela3[Grupo],Tabela3[Meus produtos]),VLOOKUP(Tabela2[[#This Row],[Código]],Tabela4[[Código NBS/LC116]:[Meus serviços]],3,0))</f>
        <v>Não</v>
      </c>
      <c r="C5191" t="str">
        <f>IF(E5191=0,TEXT(dados!A5106,"00000000"),IF(E5191=2,TEXT(dados!A5106,"0000"),TEXT(dados!A5106,"#")))</f>
        <v>51121100</v>
      </c>
      <c r="D5191" t="str">
        <f>IF(dados!B5106=0,"",dados!B5106)</f>
        <v/>
      </c>
      <c r="E5191">
        <f>dados!C5106</f>
        <v>0</v>
      </c>
      <c r="F5191" t="str">
        <f>dados!D5106</f>
        <v>Tecido de la/pelos finos,pentead.(cont&gt;=85%),p&lt;=200g/m2</v>
      </c>
      <c r="G5191"/>
      <c r="H5191"/>
      <c r="I5191"/>
      <c r="J5191"/>
      <c r="K5191" s="13"/>
      <c r="L5191" s="13">
        <f>dados!I5106/100</f>
        <v>0.13449999999999998</v>
      </c>
      <c r="M5191" s="13">
        <f>dados!J5106/100</f>
        <v>0.18289999999999998</v>
      </c>
      <c r="N5191" s="13">
        <f>dados!K5106/100</f>
        <v>0.18</v>
      </c>
      <c r="O5191" s="13">
        <f>dados!L5106/100</f>
        <v>0</v>
      </c>
      <c r="P5191" s="12" t="str">
        <f>LEFT(Tabela2[[#This Row],[Código]],2)</f>
        <v>51</v>
      </c>
    </row>
    <row r="5192" spans="2:16" ht="15" customHeight="1" x14ac:dyDescent="0.25">
      <c r="B5192" s="31" t="str">
        <f>IF(Tabela2[[#This Row],[Tipo]] = 0,LOOKUP(Tabela2[[#This Row],[RESUMO]],Tabela3[Grupo],Tabela3[Meus produtos]),VLOOKUP(Tabela2[[#This Row],[Código]],Tabela4[[Código NBS/LC116]:[Meus serviços]],3,0))</f>
        <v>Não</v>
      </c>
      <c r="C5192" t="str">
        <f>IF(E5192=0,TEXT(dados!A5107,"00000000"),IF(E5192=2,TEXT(dados!A5107,"0000"),TEXT(dados!A5107,"#")))</f>
        <v>51121910</v>
      </c>
      <c r="D5192" t="str">
        <f>IF(dados!B5107=0,"",dados!B5107)</f>
        <v/>
      </c>
      <c r="E5192">
        <f>dados!C5107</f>
        <v>0</v>
      </c>
      <c r="F5192" t="str">
        <f>dados!D5107</f>
        <v>Outros tecidos de la penteada (conteudo&gt;=85%)</v>
      </c>
      <c r="G5192"/>
      <c r="H5192"/>
      <c r="I5192"/>
      <c r="J5192"/>
      <c r="K5192" s="13"/>
      <c r="L5192" s="13">
        <f>dados!I5107/100</f>
        <v>0.13449999999999998</v>
      </c>
      <c r="M5192" s="13">
        <f>dados!J5107/100</f>
        <v>0.18289999999999998</v>
      </c>
      <c r="N5192" s="13">
        <f>dados!K5107/100</f>
        <v>0.18</v>
      </c>
      <c r="O5192" s="13">
        <f>dados!L5107/100</f>
        <v>0</v>
      </c>
      <c r="P5192" s="12" t="str">
        <f>LEFT(Tabela2[[#This Row],[Código]],2)</f>
        <v>51</v>
      </c>
    </row>
    <row r="5193" spans="2:16" ht="15" customHeight="1" x14ac:dyDescent="0.25">
      <c r="B5193" s="31" t="str">
        <f>IF(Tabela2[[#This Row],[Tipo]] = 0,LOOKUP(Tabela2[[#This Row],[RESUMO]],Tabela3[Grupo],Tabela3[Meus produtos]),VLOOKUP(Tabela2[[#This Row],[Código]],Tabela4[[Código NBS/LC116]:[Meus serviços]],3,0))</f>
        <v>Não</v>
      </c>
      <c r="C5193" t="str">
        <f>IF(E5193=0,TEXT(dados!A5108,"00000000"),IF(E5193=2,TEXT(dados!A5108,"0000"),TEXT(dados!A5108,"#")))</f>
        <v>51121920</v>
      </c>
      <c r="D5193" t="str">
        <f>IF(dados!B5108=0,"",dados!B5108)</f>
        <v/>
      </c>
      <c r="E5193">
        <f>dados!C5108</f>
        <v>0</v>
      </c>
      <c r="F5193" t="str">
        <f>dados!D5108</f>
        <v>Outros tecidos de pelos finos (conteudo&gt;=85%)</v>
      </c>
      <c r="G5193"/>
      <c r="H5193"/>
      <c r="I5193"/>
      <c r="J5193"/>
      <c r="K5193" s="13"/>
      <c r="L5193" s="13">
        <f>dados!I5108/100</f>
        <v>0.13449999999999998</v>
      </c>
      <c r="M5193" s="13">
        <f>dados!J5108/100</f>
        <v>0.18289999999999998</v>
      </c>
      <c r="N5193" s="13">
        <f>dados!K5108/100</f>
        <v>0.18</v>
      </c>
      <c r="O5193" s="13">
        <f>dados!L5108/100</f>
        <v>0</v>
      </c>
      <c r="P5193" s="12" t="str">
        <f>LEFT(Tabela2[[#This Row],[Código]],2)</f>
        <v>51</v>
      </c>
    </row>
    <row r="5194" spans="2:16" ht="15" customHeight="1" x14ac:dyDescent="0.25">
      <c r="B5194" s="31" t="str">
        <f>IF(Tabela2[[#This Row],[Tipo]] = 0,LOOKUP(Tabela2[[#This Row],[RESUMO]],Tabela3[Grupo],Tabela3[Meus produtos]),VLOOKUP(Tabela2[[#This Row],[Código]],Tabela4[[Código NBS/LC116]:[Meus serviços]],3,0))</f>
        <v>Não</v>
      </c>
      <c r="C5194" t="str">
        <f>IF(E5194=0,TEXT(dados!A5109,"00000000"),IF(E5194=2,TEXT(dados!A5109,"0000"),TEXT(dados!A5109,"#")))</f>
        <v>51122010</v>
      </c>
      <c r="D5194" t="str">
        <f>IF(dados!B5109=0,"",dados!B5109)</f>
        <v/>
      </c>
      <c r="E5194">
        <f>dados!C5109</f>
        <v>0</v>
      </c>
      <c r="F5194" t="str">
        <f>dados!D5109</f>
        <v>Tecido de la penteada,com filamentos sinteticos/artif.</v>
      </c>
      <c r="G5194"/>
      <c r="H5194"/>
      <c r="I5194"/>
      <c r="J5194"/>
      <c r="K5194" s="13"/>
      <c r="L5194" s="13">
        <f>dados!I5109/100</f>
        <v>0.13449999999999998</v>
      </c>
      <c r="M5194" s="13">
        <f>dados!J5109/100</f>
        <v>0.18289999999999998</v>
      </c>
      <c r="N5194" s="13">
        <f>dados!K5109/100</f>
        <v>0.18</v>
      </c>
      <c r="O5194" s="13">
        <f>dados!L5109/100</f>
        <v>0</v>
      </c>
      <c r="P5194" s="12" t="str">
        <f>LEFT(Tabela2[[#This Row],[Código]],2)</f>
        <v>51</v>
      </c>
    </row>
    <row r="5195" spans="2:16" ht="15" customHeight="1" x14ac:dyDescent="0.25">
      <c r="B5195" s="31" t="str">
        <f>IF(Tabela2[[#This Row],[Tipo]] = 0,LOOKUP(Tabela2[[#This Row],[RESUMO]],Tabela3[Grupo],Tabela3[Meus produtos]),VLOOKUP(Tabela2[[#This Row],[Código]],Tabela4[[Código NBS/LC116]:[Meus serviços]],3,0))</f>
        <v>Não</v>
      </c>
      <c r="C5195" t="str">
        <f>IF(E5195=0,TEXT(dados!A5110,"00000000"),IF(E5195=2,TEXT(dados!A5110,"0000"),TEXT(dados!A5110,"#")))</f>
        <v>51122020</v>
      </c>
      <c r="D5195" t="str">
        <f>IF(dados!B5110=0,"",dados!B5110)</f>
        <v/>
      </c>
      <c r="E5195">
        <f>dados!C5110</f>
        <v>0</v>
      </c>
      <c r="F5195" t="str">
        <f>dados!D5110</f>
        <v>Tecido de pelos finos penteados com filam.sintet/artif.</v>
      </c>
      <c r="G5195"/>
      <c r="H5195"/>
      <c r="I5195"/>
      <c r="J5195"/>
      <c r="K5195" s="13"/>
      <c r="L5195" s="13">
        <f>dados!I5110/100</f>
        <v>0.13449999999999998</v>
      </c>
      <c r="M5195" s="13">
        <f>dados!J5110/100</f>
        <v>0.18289999999999998</v>
      </c>
      <c r="N5195" s="13">
        <f>dados!K5110/100</f>
        <v>0.18</v>
      </c>
      <c r="O5195" s="13">
        <f>dados!L5110/100</f>
        <v>0</v>
      </c>
      <c r="P5195" s="12" t="str">
        <f>LEFT(Tabela2[[#This Row],[Código]],2)</f>
        <v>51</v>
      </c>
    </row>
    <row r="5196" spans="2:16" ht="15" customHeight="1" x14ac:dyDescent="0.25">
      <c r="B5196" s="31" t="str">
        <f>IF(Tabela2[[#This Row],[Tipo]] = 0,LOOKUP(Tabela2[[#This Row],[RESUMO]],Tabela3[Grupo],Tabela3[Meus produtos]),VLOOKUP(Tabela2[[#This Row],[Código]],Tabela4[[Código NBS/LC116]:[Meus serviços]],3,0))</f>
        <v>Não</v>
      </c>
      <c r="C5196" t="str">
        <f>IF(E5196=0,TEXT(dados!A5111,"00000000"),IF(E5196=2,TEXT(dados!A5111,"0000"),TEXT(dados!A5111,"#")))</f>
        <v>51123010</v>
      </c>
      <c r="D5196" t="str">
        <f>IF(dados!B5111=0,"",dados!B5111)</f>
        <v/>
      </c>
      <c r="E5196">
        <f>dados!C5111</f>
        <v>0</v>
      </c>
      <c r="F5196" t="str">
        <f>dados!D5111</f>
        <v>Tecido de la penteada,com fibras sintet/artif. descont.</v>
      </c>
      <c r="G5196"/>
      <c r="H5196"/>
      <c r="I5196"/>
      <c r="J5196"/>
      <c r="K5196" s="13"/>
      <c r="L5196" s="13">
        <f>dados!I5111/100</f>
        <v>0.13449999999999998</v>
      </c>
      <c r="M5196" s="13">
        <f>dados!J5111/100</f>
        <v>0.18289999999999998</v>
      </c>
      <c r="N5196" s="13">
        <f>dados!K5111/100</f>
        <v>0.18</v>
      </c>
      <c r="O5196" s="13">
        <f>dados!L5111/100</f>
        <v>0</v>
      </c>
      <c r="P5196" s="12" t="str">
        <f>LEFT(Tabela2[[#This Row],[Código]],2)</f>
        <v>51</v>
      </c>
    </row>
    <row r="5197" spans="2:16" ht="15" customHeight="1" x14ac:dyDescent="0.25">
      <c r="B5197" s="31" t="str">
        <f>IF(Tabela2[[#This Row],[Tipo]] = 0,LOOKUP(Tabela2[[#This Row],[RESUMO]],Tabela3[Grupo],Tabela3[Meus produtos]),VLOOKUP(Tabela2[[#This Row],[Código]],Tabela4[[Código NBS/LC116]:[Meus serviços]],3,0))</f>
        <v>Não</v>
      </c>
      <c r="C5197" t="str">
        <f>IF(E5197=0,TEXT(dados!A5112,"00000000"),IF(E5197=2,TEXT(dados!A5112,"0000"),TEXT(dados!A5112,"#")))</f>
        <v>51123020</v>
      </c>
      <c r="D5197" t="str">
        <f>IF(dados!B5112=0,"",dados!B5112)</f>
        <v/>
      </c>
      <c r="E5197">
        <f>dados!C5112</f>
        <v>0</v>
      </c>
      <c r="F5197" t="str">
        <f>dados!D5112</f>
        <v>Tecido de pelos finos,com fibras sintet/artif. descont.</v>
      </c>
      <c r="G5197"/>
      <c r="H5197"/>
      <c r="I5197"/>
      <c r="J5197"/>
      <c r="K5197" s="13"/>
      <c r="L5197" s="13">
        <f>dados!I5112/100</f>
        <v>0.13449999999999998</v>
      </c>
      <c r="M5197" s="13">
        <f>dados!J5112/100</f>
        <v>0.18289999999999998</v>
      </c>
      <c r="N5197" s="13">
        <f>dados!K5112/100</f>
        <v>0.18</v>
      </c>
      <c r="O5197" s="13">
        <f>dados!L5112/100</f>
        <v>0</v>
      </c>
      <c r="P5197" s="12" t="str">
        <f>LEFT(Tabela2[[#This Row],[Código]],2)</f>
        <v>51</v>
      </c>
    </row>
    <row r="5198" spans="2:16" ht="15" customHeight="1" x14ac:dyDescent="0.25">
      <c r="B5198" s="31" t="str">
        <f>IF(Tabela2[[#This Row],[Tipo]] = 0,LOOKUP(Tabela2[[#This Row],[RESUMO]],Tabela3[Grupo],Tabela3[Meus produtos]),VLOOKUP(Tabela2[[#This Row],[Código]],Tabela4[[Código NBS/LC116]:[Meus serviços]],3,0))</f>
        <v>Não</v>
      </c>
      <c r="C5198" t="str">
        <f>IF(E5198=0,TEXT(dados!A5113,"00000000"),IF(E5198=2,TEXT(dados!A5113,"0000"),TEXT(dados!A5113,"#")))</f>
        <v>51129000</v>
      </c>
      <c r="D5198" t="str">
        <f>IF(dados!B5113=0,"",dados!B5113)</f>
        <v/>
      </c>
      <c r="E5198">
        <f>dados!C5113</f>
        <v>0</v>
      </c>
      <c r="F5198" t="str">
        <f>dados!D5113</f>
        <v>Outros tecidos de la ou de pelos finos,penteados</v>
      </c>
      <c r="G5198"/>
      <c r="H5198"/>
      <c r="I5198"/>
      <c r="J5198"/>
      <c r="K5198" s="13"/>
      <c r="L5198" s="13">
        <f>dados!I5113/100</f>
        <v>0.13449999999999998</v>
      </c>
      <c r="M5198" s="13">
        <f>dados!J5113/100</f>
        <v>0.18289999999999998</v>
      </c>
      <c r="N5198" s="13">
        <f>dados!K5113/100</f>
        <v>0.18</v>
      </c>
      <c r="O5198" s="13">
        <f>dados!L5113/100</f>
        <v>0</v>
      </c>
      <c r="P5198" s="12" t="str">
        <f>LEFT(Tabela2[[#This Row],[Código]],2)</f>
        <v>51</v>
      </c>
    </row>
    <row r="5199" spans="2:16" ht="15" customHeight="1" x14ac:dyDescent="0.25">
      <c r="B5199" s="31" t="str">
        <f>IF(Tabela2[[#This Row],[Tipo]] = 0,LOOKUP(Tabela2[[#This Row],[RESUMO]],Tabela3[Grupo],Tabela3[Meus produtos]),VLOOKUP(Tabela2[[#This Row],[Código]],Tabela4[[Código NBS/LC116]:[Meus serviços]],3,0))</f>
        <v>Não</v>
      </c>
      <c r="C5199" t="str">
        <f>IF(E5199=0,TEXT(dados!A5114,"00000000"),IF(E5199=2,TEXT(dados!A5114,"0000"),TEXT(dados!A5114,"#")))</f>
        <v>51130011</v>
      </c>
      <c r="D5199" t="str">
        <f>IF(dados!B5114=0,"",dados!B5114)</f>
        <v/>
      </c>
      <c r="E5199">
        <f>dados!C5114</f>
        <v>0</v>
      </c>
      <c r="F5199" t="str">
        <f>dados!D5114</f>
        <v>Tecidos de pelos grosseiros (conteudo&gt;=85%)</v>
      </c>
      <c r="G5199"/>
      <c r="H5199"/>
      <c r="I5199"/>
      <c r="J5199"/>
      <c r="K5199" s="13"/>
      <c r="L5199" s="13">
        <f>dados!I5114/100</f>
        <v>0.13449999999999998</v>
      </c>
      <c r="M5199" s="13">
        <f>dados!J5114/100</f>
        <v>0.18289999999999998</v>
      </c>
      <c r="N5199" s="13">
        <f>dados!K5114/100</f>
        <v>0.18</v>
      </c>
      <c r="O5199" s="13">
        <f>dados!L5114/100</f>
        <v>0</v>
      </c>
      <c r="P5199" s="12" t="str">
        <f>LEFT(Tabela2[[#This Row],[Código]],2)</f>
        <v>51</v>
      </c>
    </row>
    <row r="5200" spans="2:16" ht="15" customHeight="1" x14ac:dyDescent="0.25">
      <c r="B5200" s="31" t="str">
        <f>IF(Tabela2[[#This Row],[Tipo]] = 0,LOOKUP(Tabela2[[#This Row],[RESUMO]],Tabela3[Grupo],Tabela3[Meus produtos]),VLOOKUP(Tabela2[[#This Row],[Código]],Tabela4[[Código NBS/LC116]:[Meus serviços]],3,0))</f>
        <v>Não</v>
      </c>
      <c r="C5200" t="str">
        <f>IF(E5200=0,TEXT(dados!A5115,"00000000"),IF(E5200=2,TEXT(dados!A5115,"0000"),TEXT(dados!A5115,"#")))</f>
        <v>51130012</v>
      </c>
      <c r="D5200" t="str">
        <f>IF(dados!B5115=0,"",dados!B5115)</f>
        <v/>
      </c>
      <c r="E5200">
        <f>dados!C5115</f>
        <v>0</v>
      </c>
      <c r="F5200" t="str">
        <f>dados!D5115</f>
        <v>Tecidos de pelos grosseiros (conteudo&lt;85%),com algodao</v>
      </c>
      <c r="G5200"/>
      <c r="H5200"/>
      <c r="I5200"/>
      <c r="J5200"/>
      <c r="K5200" s="13"/>
      <c r="L5200" s="13">
        <f>dados!I5115/100</f>
        <v>0.13449999999999998</v>
      </c>
      <c r="M5200" s="13">
        <f>dados!J5115/100</f>
        <v>0.18289999999999998</v>
      </c>
      <c r="N5200" s="13">
        <f>dados!K5115/100</f>
        <v>0.18</v>
      </c>
      <c r="O5200" s="13">
        <f>dados!L5115/100</f>
        <v>0</v>
      </c>
      <c r="P5200" s="12" t="str">
        <f>LEFT(Tabela2[[#This Row],[Código]],2)</f>
        <v>51</v>
      </c>
    </row>
    <row r="5201" spans="2:16" ht="15" customHeight="1" x14ac:dyDescent="0.25">
      <c r="B5201" s="31" t="str">
        <f>IF(Tabela2[[#This Row],[Tipo]] = 0,LOOKUP(Tabela2[[#This Row],[RESUMO]],Tabela3[Grupo],Tabela3[Meus produtos]),VLOOKUP(Tabela2[[#This Row],[Código]],Tabela4[[Código NBS/LC116]:[Meus serviços]],3,0))</f>
        <v>Não</v>
      </c>
      <c r="C5201" t="str">
        <f>IF(E5201=0,TEXT(dados!A5116,"00000000"),IF(E5201=2,TEXT(dados!A5116,"0000"),TEXT(dados!A5116,"#")))</f>
        <v>51130013</v>
      </c>
      <c r="D5201" t="str">
        <f>IF(dados!B5116=0,"",dados!B5116)</f>
        <v/>
      </c>
      <c r="E5201">
        <f>dados!C5116</f>
        <v>0</v>
      </c>
      <c r="F5201" t="str">
        <f>dados!D5116</f>
        <v>Tecidos de pelos grosseiros (conteudo&lt;85%),sem algodao</v>
      </c>
      <c r="G5201"/>
      <c r="H5201"/>
      <c r="I5201"/>
      <c r="J5201"/>
      <c r="K5201" s="13"/>
      <c r="L5201" s="13">
        <f>dados!I5116/100</f>
        <v>0.13449999999999998</v>
      </c>
      <c r="M5201" s="13">
        <f>dados!J5116/100</f>
        <v>0.18289999999999998</v>
      </c>
      <c r="N5201" s="13">
        <f>dados!K5116/100</f>
        <v>0.18</v>
      </c>
      <c r="O5201" s="13">
        <f>dados!L5116/100</f>
        <v>0</v>
      </c>
      <c r="P5201" s="12" t="str">
        <f>LEFT(Tabela2[[#This Row],[Código]],2)</f>
        <v>51</v>
      </c>
    </row>
    <row r="5202" spans="2:16" ht="15" customHeight="1" x14ac:dyDescent="0.25">
      <c r="B5202" s="31" t="str">
        <f>IF(Tabela2[[#This Row],[Tipo]] = 0,LOOKUP(Tabela2[[#This Row],[RESUMO]],Tabela3[Grupo],Tabela3[Meus produtos]),VLOOKUP(Tabela2[[#This Row],[Código]],Tabela4[[Código NBS/LC116]:[Meus serviços]],3,0))</f>
        <v>Não</v>
      </c>
      <c r="C5202" t="str">
        <f>IF(E5202=0,TEXT(dados!A5117,"00000000"),IF(E5202=2,TEXT(dados!A5117,"0000"),TEXT(dados!A5117,"#")))</f>
        <v>51130020</v>
      </c>
      <c r="D5202" t="str">
        <f>IF(dados!B5117=0,"",dados!B5117)</f>
        <v/>
      </c>
      <c r="E5202">
        <f>dados!C5117</f>
        <v>0</v>
      </c>
      <c r="F5202" t="str">
        <f>dados!D5117</f>
        <v>Tecidos de crina</v>
      </c>
      <c r="G5202"/>
      <c r="H5202"/>
      <c r="I5202"/>
      <c r="J5202"/>
      <c r="K5202" s="13"/>
      <c r="L5202" s="13">
        <f>dados!I5117/100</f>
        <v>0.13449999999999998</v>
      </c>
      <c r="M5202" s="13">
        <f>dados!J5117/100</f>
        <v>0.18289999999999998</v>
      </c>
      <c r="N5202" s="13">
        <f>dados!K5117/100</f>
        <v>0.18</v>
      </c>
      <c r="O5202" s="13">
        <f>dados!L5117/100</f>
        <v>0</v>
      </c>
      <c r="P5202" s="12" t="str">
        <f>LEFT(Tabela2[[#This Row],[Código]],2)</f>
        <v>51</v>
      </c>
    </row>
    <row r="5203" spans="2:16" ht="15" customHeight="1" x14ac:dyDescent="0.25">
      <c r="B5203" s="31" t="str">
        <f>IF(Tabela2[[#This Row],[Tipo]] = 0,LOOKUP(Tabela2[[#This Row],[RESUMO]],Tabela3[Grupo],Tabela3[Meus produtos]),VLOOKUP(Tabela2[[#This Row],[Código]],Tabela4[[Código NBS/LC116]:[Meus serviços]],3,0))</f>
        <v>Não</v>
      </c>
      <c r="C5203" t="str">
        <f>IF(E5203=0,TEXT(dados!A5118,"00000000"),IF(E5203=2,TEXT(dados!A5118,"0000"),TEXT(dados!A5118,"#")))</f>
        <v>52010010</v>
      </c>
      <c r="D5203" t="str">
        <f>IF(dados!B5118=0,"",dados!B5118)</f>
        <v/>
      </c>
      <c r="E5203">
        <f>dados!C5118</f>
        <v>0</v>
      </c>
      <c r="F5203" t="str">
        <f>dados!D5118</f>
        <v>Algodao nao debulhado,nao cardado nem penteado</v>
      </c>
      <c r="G5203"/>
      <c r="H5203"/>
      <c r="I5203"/>
      <c r="J5203"/>
      <c r="K5203" s="13"/>
      <c r="L5203" s="13">
        <f>dados!I5118/100</f>
        <v>0.13449999999999998</v>
      </c>
      <c r="M5203" s="13">
        <f>dados!J5118/100</f>
        <v>0.16149999999999998</v>
      </c>
      <c r="N5203" s="13">
        <f>dados!K5118/100</f>
        <v>0.18</v>
      </c>
      <c r="O5203" s="13">
        <f>dados!L5118/100</f>
        <v>0</v>
      </c>
      <c r="P5203" s="12" t="str">
        <f>LEFT(Tabela2[[#This Row],[Código]],2)</f>
        <v>52</v>
      </c>
    </row>
    <row r="5204" spans="2:16" ht="15" customHeight="1" x14ac:dyDescent="0.25">
      <c r="B5204" s="31" t="str">
        <f>IF(Tabela2[[#This Row],[Tipo]] = 0,LOOKUP(Tabela2[[#This Row],[RESUMO]],Tabela3[Grupo],Tabela3[Meus produtos]),VLOOKUP(Tabela2[[#This Row],[Código]],Tabela4[[Código NBS/LC116]:[Meus serviços]],3,0))</f>
        <v>Não</v>
      </c>
      <c r="C5204" t="str">
        <f>IF(E5204=0,TEXT(dados!A5119,"00000000"),IF(E5204=2,TEXT(dados!A5119,"0000"),TEXT(dados!A5119,"#")))</f>
        <v>52010020</v>
      </c>
      <c r="D5204" t="str">
        <f>IF(dados!B5119=0,"",dados!B5119)</f>
        <v/>
      </c>
      <c r="E5204">
        <f>dados!C5119</f>
        <v>0</v>
      </c>
      <c r="F5204" t="str">
        <f>dados!D5119</f>
        <v>Algodao simplesmente debulhado,nao cardado nem penteado</v>
      </c>
      <c r="G5204"/>
      <c r="H5204"/>
      <c r="I5204"/>
      <c r="J5204"/>
      <c r="K5204" s="13"/>
      <c r="L5204" s="13">
        <f>dados!I5119/100</f>
        <v>0.13449999999999998</v>
      </c>
      <c r="M5204" s="13">
        <f>dados!J5119/100</f>
        <v>0.16149999999999998</v>
      </c>
      <c r="N5204" s="13">
        <f>dados!K5119/100</f>
        <v>0.18</v>
      </c>
      <c r="O5204" s="13">
        <f>dados!L5119/100</f>
        <v>0</v>
      </c>
      <c r="P5204" s="12" t="str">
        <f>LEFT(Tabela2[[#This Row],[Código]],2)</f>
        <v>52</v>
      </c>
    </row>
    <row r="5205" spans="2:16" ht="15" customHeight="1" x14ac:dyDescent="0.25">
      <c r="B5205" s="31" t="str">
        <f>IF(Tabela2[[#This Row],[Tipo]] = 0,LOOKUP(Tabela2[[#This Row],[RESUMO]],Tabela3[Grupo],Tabela3[Meus produtos]),VLOOKUP(Tabela2[[#This Row],[Código]],Tabela4[[Código NBS/LC116]:[Meus serviços]],3,0))</f>
        <v>Não</v>
      </c>
      <c r="C5205" t="str">
        <f>IF(E5205=0,TEXT(dados!A5120,"00000000"),IF(E5205=2,TEXT(dados!A5120,"0000"),TEXT(dados!A5120,"#")))</f>
        <v>52010090</v>
      </c>
      <c r="D5205" t="str">
        <f>IF(dados!B5120=0,"",dados!B5120)</f>
        <v/>
      </c>
      <c r="E5205">
        <f>dados!C5120</f>
        <v>0</v>
      </c>
      <c r="F5205" t="str">
        <f>dados!D5120</f>
        <v>Outros tipos de algodao nao cardado nem penteado</v>
      </c>
      <c r="G5205"/>
      <c r="H5205"/>
      <c r="I5205"/>
      <c r="J5205"/>
      <c r="K5205" s="13"/>
      <c r="L5205" s="13">
        <f>dados!I5120/100</f>
        <v>0.13449999999999998</v>
      </c>
      <c r="M5205" s="13">
        <f>dados!J5120/100</f>
        <v>0.16149999999999998</v>
      </c>
      <c r="N5205" s="13">
        <f>dados!K5120/100</f>
        <v>0.18</v>
      </c>
      <c r="O5205" s="13">
        <f>dados!L5120/100</f>
        <v>0</v>
      </c>
      <c r="P5205" s="12" t="str">
        <f>LEFT(Tabela2[[#This Row],[Código]],2)</f>
        <v>52</v>
      </c>
    </row>
    <row r="5206" spans="2:16" ht="15" customHeight="1" x14ac:dyDescent="0.25">
      <c r="B5206" s="31" t="str">
        <f>IF(Tabela2[[#This Row],[Tipo]] = 0,LOOKUP(Tabela2[[#This Row],[RESUMO]],Tabela3[Grupo],Tabela3[Meus produtos]),VLOOKUP(Tabela2[[#This Row],[Código]],Tabela4[[Código NBS/LC116]:[Meus serviços]],3,0))</f>
        <v>Não</v>
      </c>
      <c r="C5206" t="str">
        <f>IF(E5206=0,TEXT(dados!A5121,"00000000"),IF(E5206=2,TEXT(dados!A5121,"0000"),TEXT(dados!A5121,"#")))</f>
        <v>52021000</v>
      </c>
      <c r="D5206" t="str">
        <f>IF(dados!B5121=0,"",dados!B5121)</f>
        <v/>
      </c>
      <c r="E5206">
        <f>dados!C5121</f>
        <v>0</v>
      </c>
      <c r="F5206" t="str">
        <f>dados!D5121</f>
        <v>Desperdicios de fios de algodao</v>
      </c>
      <c r="G5206"/>
      <c r="H5206"/>
      <c r="I5206"/>
      <c r="J5206"/>
      <c r="K5206" s="13"/>
      <c r="L5206" s="13">
        <f>dados!I5121/100</f>
        <v>0.13449999999999998</v>
      </c>
      <c r="M5206" s="13">
        <f>dados!J5121/100</f>
        <v>0.16149999999999998</v>
      </c>
      <c r="N5206" s="13">
        <f>dados!K5121/100</f>
        <v>0.18</v>
      </c>
      <c r="O5206" s="13">
        <f>dados!L5121/100</f>
        <v>0</v>
      </c>
      <c r="P5206" s="12" t="str">
        <f>LEFT(Tabela2[[#This Row],[Código]],2)</f>
        <v>52</v>
      </c>
    </row>
    <row r="5207" spans="2:16" ht="15" customHeight="1" x14ac:dyDescent="0.25">
      <c r="B5207" s="31" t="str">
        <f>IF(Tabela2[[#This Row],[Tipo]] = 0,LOOKUP(Tabela2[[#This Row],[RESUMO]],Tabela3[Grupo],Tabela3[Meus produtos]),VLOOKUP(Tabela2[[#This Row],[Código]],Tabela4[[Código NBS/LC116]:[Meus serviços]],3,0))</f>
        <v>Não</v>
      </c>
      <c r="C5207" t="str">
        <f>IF(E5207=0,TEXT(dados!A5122,"00000000"),IF(E5207=2,TEXT(dados!A5122,"0000"),TEXT(dados!A5122,"#")))</f>
        <v>52029100</v>
      </c>
      <c r="D5207" t="str">
        <f>IF(dados!B5122=0,"",dados!B5122)</f>
        <v/>
      </c>
      <c r="E5207">
        <f>dados!C5122</f>
        <v>0</v>
      </c>
      <c r="F5207" t="str">
        <f>dados!D5122</f>
        <v>Fiapos de algodao</v>
      </c>
      <c r="G5207"/>
      <c r="H5207"/>
      <c r="I5207"/>
      <c r="J5207"/>
      <c r="K5207" s="13"/>
      <c r="L5207" s="13">
        <f>dados!I5122/100</f>
        <v>0.13449999999999998</v>
      </c>
      <c r="M5207" s="13">
        <f>dados!J5122/100</f>
        <v>0.16149999999999998</v>
      </c>
      <c r="N5207" s="13">
        <f>dados!K5122/100</f>
        <v>0.18</v>
      </c>
      <c r="O5207" s="13">
        <f>dados!L5122/100</f>
        <v>0</v>
      </c>
      <c r="P5207" s="12" t="str">
        <f>LEFT(Tabela2[[#This Row],[Código]],2)</f>
        <v>52</v>
      </c>
    </row>
    <row r="5208" spans="2:16" ht="15" customHeight="1" x14ac:dyDescent="0.25">
      <c r="B5208" s="31" t="str">
        <f>IF(Tabela2[[#This Row],[Tipo]] = 0,LOOKUP(Tabela2[[#This Row],[RESUMO]],Tabela3[Grupo],Tabela3[Meus produtos]),VLOOKUP(Tabela2[[#This Row],[Código]],Tabela4[[Código NBS/LC116]:[Meus serviços]],3,0))</f>
        <v>Não</v>
      </c>
      <c r="C5208" t="str">
        <f>IF(E5208=0,TEXT(dados!A5123,"00000000"),IF(E5208=2,TEXT(dados!A5123,"0000"),TEXT(dados!A5123,"#")))</f>
        <v>52029900</v>
      </c>
      <c r="D5208" t="str">
        <f>IF(dados!B5123=0,"",dados!B5123)</f>
        <v/>
      </c>
      <c r="E5208">
        <f>dados!C5123</f>
        <v>0</v>
      </c>
      <c r="F5208" t="str">
        <f>dados!D5123</f>
        <v>Outros desperdicios de algodao</v>
      </c>
      <c r="G5208"/>
      <c r="H5208"/>
      <c r="I5208"/>
      <c r="J5208"/>
      <c r="K5208" s="13"/>
      <c r="L5208" s="13">
        <f>dados!I5123/100</f>
        <v>0.13449999999999998</v>
      </c>
      <c r="M5208" s="13">
        <f>dados!J5123/100</f>
        <v>0.16149999999999998</v>
      </c>
      <c r="N5208" s="13">
        <f>dados!K5123/100</f>
        <v>0.18</v>
      </c>
      <c r="O5208" s="13">
        <f>dados!L5123/100</f>
        <v>0</v>
      </c>
      <c r="P5208" s="12" t="str">
        <f>LEFT(Tabela2[[#This Row],[Código]],2)</f>
        <v>52</v>
      </c>
    </row>
    <row r="5209" spans="2:16" ht="15" customHeight="1" x14ac:dyDescent="0.25">
      <c r="B5209" s="31" t="str">
        <f>IF(Tabela2[[#This Row],[Tipo]] = 0,LOOKUP(Tabela2[[#This Row],[RESUMO]],Tabela3[Grupo],Tabela3[Meus produtos]),VLOOKUP(Tabela2[[#This Row],[Código]],Tabela4[[Código NBS/LC116]:[Meus serviços]],3,0))</f>
        <v>Não</v>
      </c>
      <c r="C5209" t="str">
        <f>IF(E5209=0,TEXT(dados!A5124,"00000000"),IF(E5209=2,TEXT(dados!A5124,"0000"),TEXT(dados!A5124,"#")))</f>
        <v>52030000</v>
      </c>
      <c r="D5209" t="str">
        <f>IF(dados!B5124=0,"",dados!B5124)</f>
        <v/>
      </c>
      <c r="E5209">
        <f>dados!C5124</f>
        <v>0</v>
      </c>
      <c r="F5209" t="str">
        <f>dados!D5124</f>
        <v>Algodao cardado ou penteado</v>
      </c>
      <c r="G5209"/>
      <c r="H5209"/>
      <c r="I5209"/>
      <c r="J5209"/>
      <c r="K5209" s="13"/>
      <c r="L5209" s="13">
        <f>dados!I5124/100</f>
        <v>0.13449999999999998</v>
      </c>
      <c r="M5209" s="13">
        <f>dados!J5124/100</f>
        <v>0.16370000000000001</v>
      </c>
      <c r="N5209" s="13">
        <f>dados!K5124/100</f>
        <v>0.18</v>
      </c>
      <c r="O5209" s="13">
        <f>dados!L5124/100</f>
        <v>0</v>
      </c>
      <c r="P5209" s="12" t="str">
        <f>LEFT(Tabela2[[#This Row],[Código]],2)</f>
        <v>52</v>
      </c>
    </row>
    <row r="5210" spans="2:16" ht="15" customHeight="1" x14ac:dyDescent="0.25">
      <c r="B5210" s="31" t="str">
        <f>IF(Tabela2[[#This Row],[Tipo]] = 0,LOOKUP(Tabela2[[#This Row],[RESUMO]],Tabela3[Grupo],Tabela3[Meus produtos]),VLOOKUP(Tabela2[[#This Row],[Código]],Tabela4[[Código NBS/LC116]:[Meus serviços]],3,0))</f>
        <v>Não</v>
      </c>
      <c r="C5210" t="str">
        <f>IF(E5210=0,TEXT(dados!A5125,"00000000"),IF(E5210=2,TEXT(dados!A5125,"0000"),TEXT(dados!A5125,"#")))</f>
        <v>52041111</v>
      </c>
      <c r="D5210" t="str">
        <f>IF(dados!B5125=0,"",dados!B5125)</f>
        <v/>
      </c>
      <c r="E5210">
        <f>dados!C5125</f>
        <v>0</v>
      </c>
      <c r="F5210" t="str">
        <f>dados!D5125</f>
        <v>Linha p/costura,de algodao cru&gt;=85%,tit&lt;=5000d, cabo=2</v>
      </c>
      <c r="G5210"/>
      <c r="H5210"/>
      <c r="I5210"/>
      <c r="J5210"/>
      <c r="K5210" s="13"/>
      <c r="L5210" s="13">
        <f>dados!I5125/100</f>
        <v>0.13449999999999998</v>
      </c>
      <c r="M5210" s="13">
        <f>dados!J5125/100</f>
        <v>0.17550000000000002</v>
      </c>
      <c r="N5210" s="13">
        <f>dados!K5125/100</f>
        <v>0.18</v>
      </c>
      <c r="O5210" s="13">
        <f>dados!L5125/100</f>
        <v>0</v>
      </c>
      <c r="P5210" s="12" t="str">
        <f>LEFT(Tabela2[[#This Row],[Código]],2)</f>
        <v>52</v>
      </c>
    </row>
    <row r="5211" spans="2:16" ht="15" customHeight="1" x14ac:dyDescent="0.25">
      <c r="B5211" s="31" t="str">
        <f>IF(Tabela2[[#This Row],[Tipo]] = 0,LOOKUP(Tabela2[[#This Row],[RESUMO]],Tabela3[Grupo],Tabela3[Meus produtos]),VLOOKUP(Tabela2[[#This Row],[Código]],Tabela4[[Código NBS/LC116]:[Meus serviços]],3,0))</f>
        <v>Não</v>
      </c>
      <c r="C5211" t="str">
        <f>IF(E5211=0,TEXT(dados!A5126,"00000000"),IF(E5211=2,TEXT(dados!A5126,"0000"),TEXT(dados!A5126,"#")))</f>
        <v>52041112</v>
      </c>
      <c r="D5211" t="str">
        <f>IF(dados!B5126=0,"",dados!B5126)</f>
        <v/>
      </c>
      <c r="E5211">
        <f>dados!C5126</f>
        <v>0</v>
      </c>
      <c r="F5211" t="str">
        <f>dados!D5126</f>
        <v>Linha p/costura,de algodao cru&gt;=85%,tit&lt;=5000d, cabo&gt;=3</v>
      </c>
      <c r="G5211"/>
      <c r="H5211"/>
      <c r="I5211"/>
      <c r="J5211"/>
      <c r="K5211" s="13"/>
      <c r="L5211" s="13">
        <f>dados!I5126/100</f>
        <v>0.13449999999999998</v>
      </c>
      <c r="M5211" s="13">
        <f>dados!J5126/100</f>
        <v>0.17550000000000002</v>
      </c>
      <c r="N5211" s="13">
        <f>dados!K5126/100</f>
        <v>0.18</v>
      </c>
      <c r="O5211" s="13">
        <f>dados!L5126/100</f>
        <v>0</v>
      </c>
      <c r="P5211" s="12" t="str">
        <f>LEFT(Tabela2[[#This Row],[Código]],2)</f>
        <v>52</v>
      </c>
    </row>
    <row r="5212" spans="2:16" ht="15" customHeight="1" x14ac:dyDescent="0.25">
      <c r="B5212" s="31" t="str">
        <f>IF(Tabela2[[#This Row],[Tipo]] = 0,LOOKUP(Tabela2[[#This Row],[RESUMO]],Tabela3[Grupo],Tabela3[Meus produtos]),VLOOKUP(Tabela2[[#This Row],[Código]],Tabela4[[Código NBS/LC116]:[Meus serviços]],3,0))</f>
        <v>Não</v>
      </c>
      <c r="C5212" t="str">
        <f>IF(E5212=0,TEXT(dados!A5127,"00000000"),IF(E5212=2,TEXT(dados!A5127,"0000"),TEXT(dados!A5127,"#")))</f>
        <v>52041120</v>
      </c>
      <c r="D5212" t="str">
        <f>IF(dados!B5127=0,"",dados!B5127)</f>
        <v/>
      </c>
      <c r="E5212">
        <f>dados!C5127</f>
        <v>0</v>
      </c>
      <c r="F5212" t="str">
        <f>dados!D5127</f>
        <v>Linha p/costura,de algodao cru&gt;=85%,tit&gt;5000 decitex</v>
      </c>
      <c r="G5212"/>
      <c r="H5212"/>
      <c r="I5212"/>
      <c r="J5212"/>
      <c r="K5212" s="13"/>
      <c r="L5212" s="13">
        <f>dados!I5127/100</f>
        <v>0.13449999999999998</v>
      </c>
      <c r="M5212" s="13">
        <f>dados!J5127/100</f>
        <v>0.17550000000000002</v>
      </c>
      <c r="N5212" s="13">
        <f>dados!K5127/100</f>
        <v>0.18</v>
      </c>
      <c r="O5212" s="13">
        <f>dados!L5127/100</f>
        <v>0</v>
      </c>
      <c r="P5212" s="12" t="str">
        <f>LEFT(Tabela2[[#This Row],[Código]],2)</f>
        <v>52</v>
      </c>
    </row>
    <row r="5213" spans="2:16" ht="15" customHeight="1" x14ac:dyDescent="0.25">
      <c r="B5213" s="31" t="str">
        <f>IF(Tabela2[[#This Row],[Tipo]] = 0,LOOKUP(Tabela2[[#This Row],[RESUMO]],Tabela3[Grupo],Tabela3[Meus produtos]),VLOOKUP(Tabela2[[#This Row],[Código]],Tabela4[[Código NBS/LC116]:[Meus serviços]],3,0))</f>
        <v>Não</v>
      </c>
      <c r="C5213" t="str">
        <f>IF(E5213=0,TEXT(dados!A5128,"00000000"),IF(E5213=2,TEXT(dados!A5128,"0000"),TEXT(dados!A5128,"#")))</f>
        <v>52041131</v>
      </c>
      <c r="D5213" t="str">
        <f>IF(dados!B5128=0,"",dados!B5128)</f>
        <v/>
      </c>
      <c r="E5213">
        <f>dados!C5128</f>
        <v>0</v>
      </c>
      <c r="F5213" t="str">
        <f>dados!D5128</f>
        <v>Linha p/costura,algodao&gt;=85%,branq/cor, t&lt;=5000d, cabo=2</v>
      </c>
      <c r="G5213"/>
      <c r="H5213"/>
      <c r="I5213"/>
      <c r="J5213"/>
      <c r="K5213" s="13"/>
      <c r="L5213" s="13">
        <f>dados!I5128/100</f>
        <v>0.13449999999999998</v>
      </c>
      <c r="M5213" s="13">
        <f>dados!J5128/100</f>
        <v>0.17550000000000002</v>
      </c>
      <c r="N5213" s="13">
        <f>dados!K5128/100</f>
        <v>0.18</v>
      </c>
      <c r="O5213" s="13">
        <f>dados!L5128/100</f>
        <v>0</v>
      </c>
      <c r="P5213" s="12" t="str">
        <f>LEFT(Tabela2[[#This Row],[Código]],2)</f>
        <v>52</v>
      </c>
    </row>
    <row r="5214" spans="2:16" ht="15" customHeight="1" x14ac:dyDescent="0.25">
      <c r="B5214" s="31" t="str">
        <f>IF(Tabela2[[#This Row],[Tipo]] = 0,LOOKUP(Tabela2[[#This Row],[RESUMO]],Tabela3[Grupo],Tabela3[Meus produtos]),VLOOKUP(Tabela2[[#This Row],[Código]],Tabela4[[Código NBS/LC116]:[Meus serviços]],3,0))</f>
        <v>Não</v>
      </c>
      <c r="C5214" t="str">
        <f>IF(E5214=0,TEXT(dados!A5129,"00000000"),IF(E5214=2,TEXT(dados!A5129,"0000"),TEXT(dados!A5129,"#")))</f>
        <v>52041132</v>
      </c>
      <c r="D5214" t="str">
        <f>IF(dados!B5129=0,"",dados!B5129)</f>
        <v/>
      </c>
      <c r="E5214">
        <f>dados!C5129</f>
        <v>0</v>
      </c>
      <c r="F5214" t="str">
        <f>dados!D5129</f>
        <v>Linha p/costura,algodao&gt;=85%,branq/cor, t&lt;=5000d, cabo&gt;=3</v>
      </c>
      <c r="G5214"/>
      <c r="H5214"/>
      <c r="I5214"/>
      <c r="J5214"/>
      <c r="K5214" s="13"/>
      <c r="L5214" s="13">
        <f>dados!I5129/100</f>
        <v>0.13449999999999998</v>
      </c>
      <c r="M5214" s="13">
        <f>dados!J5129/100</f>
        <v>0.17550000000000002</v>
      </c>
      <c r="N5214" s="13">
        <f>dados!K5129/100</f>
        <v>0.18</v>
      </c>
      <c r="O5214" s="13">
        <f>dados!L5129/100</f>
        <v>0</v>
      </c>
      <c r="P5214" s="12" t="str">
        <f>LEFT(Tabela2[[#This Row],[Código]],2)</f>
        <v>52</v>
      </c>
    </row>
    <row r="5215" spans="2:16" ht="15" customHeight="1" x14ac:dyDescent="0.25">
      <c r="B5215" s="31" t="str">
        <f>IF(Tabela2[[#This Row],[Tipo]] = 0,LOOKUP(Tabela2[[#This Row],[RESUMO]],Tabela3[Grupo],Tabela3[Meus produtos]),VLOOKUP(Tabela2[[#This Row],[Código]],Tabela4[[Código NBS/LC116]:[Meus serviços]],3,0))</f>
        <v>Não</v>
      </c>
      <c r="C5215" t="str">
        <f>IF(E5215=0,TEXT(dados!A5130,"00000000"),IF(E5215=2,TEXT(dados!A5130,"0000"),TEXT(dados!A5130,"#")))</f>
        <v>52041140</v>
      </c>
      <c r="D5215" t="str">
        <f>IF(dados!B5130=0,"",dados!B5130)</f>
        <v/>
      </c>
      <c r="E5215">
        <f>dados!C5130</f>
        <v>0</v>
      </c>
      <c r="F5215" t="str">
        <f>dados!D5130</f>
        <v>Linha p/costura,de algodao&gt;=85%,branqueado/cor, t&gt;5000d</v>
      </c>
      <c r="G5215"/>
      <c r="H5215"/>
      <c r="I5215"/>
      <c r="J5215"/>
      <c r="K5215" s="13"/>
      <c r="L5215" s="13">
        <f>dados!I5130/100</f>
        <v>0.13449999999999998</v>
      </c>
      <c r="M5215" s="13">
        <f>dados!J5130/100</f>
        <v>0.17550000000000002</v>
      </c>
      <c r="N5215" s="13">
        <f>dados!K5130/100</f>
        <v>0.18</v>
      </c>
      <c r="O5215" s="13">
        <f>dados!L5130/100</f>
        <v>0</v>
      </c>
      <c r="P5215" s="12" t="str">
        <f>LEFT(Tabela2[[#This Row],[Código]],2)</f>
        <v>52</v>
      </c>
    </row>
    <row r="5216" spans="2:16" ht="15" customHeight="1" x14ac:dyDescent="0.25">
      <c r="B5216" s="31" t="str">
        <f>IF(Tabela2[[#This Row],[Tipo]] = 0,LOOKUP(Tabela2[[#This Row],[RESUMO]],Tabela3[Grupo],Tabela3[Meus produtos]),VLOOKUP(Tabela2[[#This Row],[Código]],Tabela4[[Código NBS/LC116]:[Meus serviços]],3,0))</f>
        <v>Não</v>
      </c>
      <c r="C5216" t="str">
        <f>IF(E5216=0,TEXT(dados!A5131,"00000000"),IF(E5216=2,TEXT(dados!A5131,"0000"),TEXT(dados!A5131,"#")))</f>
        <v>52041911</v>
      </c>
      <c r="D5216" t="str">
        <f>IF(dados!B5131=0,"",dados!B5131)</f>
        <v/>
      </c>
      <c r="E5216">
        <f>dados!C5131</f>
        <v>0</v>
      </c>
      <c r="F5216" t="str">
        <f>dados!D5131</f>
        <v>Outs.linhas p/costura,algodao cru,tit&lt;=5000dec. cabo=2</v>
      </c>
      <c r="G5216"/>
      <c r="H5216"/>
      <c r="I5216"/>
      <c r="J5216"/>
      <c r="K5216" s="13"/>
      <c r="L5216" s="13">
        <f>dados!I5131/100</f>
        <v>0.13449999999999998</v>
      </c>
      <c r="M5216" s="13">
        <f>dados!J5131/100</f>
        <v>0.17550000000000002</v>
      </c>
      <c r="N5216" s="13">
        <f>dados!K5131/100</f>
        <v>0.18</v>
      </c>
      <c r="O5216" s="13">
        <f>dados!L5131/100</f>
        <v>0</v>
      </c>
      <c r="P5216" s="12" t="str">
        <f>LEFT(Tabela2[[#This Row],[Código]],2)</f>
        <v>52</v>
      </c>
    </row>
    <row r="5217" spans="2:16" ht="15" customHeight="1" x14ac:dyDescent="0.25">
      <c r="B5217" s="31" t="str">
        <f>IF(Tabela2[[#This Row],[Tipo]] = 0,LOOKUP(Tabela2[[#This Row],[RESUMO]],Tabela3[Grupo],Tabela3[Meus produtos]),VLOOKUP(Tabela2[[#This Row],[Código]],Tabela4[[Código NBS/LC116]:[Meus serviços]],3,0))</f>
        <v>Não</v>
      </c>
      <c r="C5217" t="str">
        <f>IF(E5217=0,TEXT(dados!A5132,"00000000"),IF(E5217=2,TEXT(dados!A5132,"0000"),TEXT(dados!A5132,"#")))</f>
        <v>52041912</v>
      </c>
      <c r="D5217" t="str">
        <f>IF(dados!B5132=0,"",dados!B5132)</f>
        <v/>
      </c>
      <c r="E5217">
        <f>dados!C5132</f>
        <v>0</v>
      </c>
      <c r="F5217" t="str">
        <f>dados!D5132</f>
        <v>Outs.linhas p/costura,algodao cru,tit&lt;=5000dec. cabo&gt;=3</v>
      </c>
      <c r="G5217"/>
      <c r="H5217"/>
      <c r="I5217"/>
      <c r="J5217"/>
      <c r="K5217" s="13"/>
      <c r="L5217" s="13">
        <f>dados!I5132/100</f>
        <v>0.13449999999999998</v>
      </c>
      <c r="M5217" s="13">
        <f>dados!J5132/100</f>
        <v>0.17550000000000002</v>
      </c>
      <c r="N5217" s="13">
        <f>dados!K5132/100</f>
        <v>0.18</v>
      </c>
      <c r="O5217" s="13">
        <f>dados!L5132/100</f>
        <v>0</v>
      </c>
      <c r="P5217" s="12" t="str">
        <f>LEFT(Tabela2[[#This Row],[Código]],2)</f>
        <v>52</v>
      </c>
    </row>
    <row r="5218" spans="2:16" ht="15" customHeight="1" x14ac:dyDescent="0.25">
      <c r="B5218" s="31" t="str">
        <f>IF(Tabela2[[#This Row],[Tipo]] = 0,LOOKUP(Tabela2[[#This Row],[RESUMO]],Tabela3[Grupo],Tabela3[Meus produtos]),VLOOKUP(Tabela2[[#This Row],[Código]],Tabela4[[Código NBS/LC116]:[Meus serviços]],3,0))</f>
        <v>Não</v>
      </c>
      <c r="C5218" t="str">
        <f>IF(E5218=0,TEXT(dados!A5133,"00000000"),IF(E5218=2,TEXT(dados!A5133,"0000"),TEXT(dados!A5133,"#")))</f>
        <v>52041920</v>
      </c>
      <c r="D5218" t="str">
        <f>IF(dados!B5133=0,"",dados!B5133)</f>
        <v/>
      </c>
      <c r="E5218">
        <f>dados!C5133</f>
        <v>0</v>
      </c>
      <c r="F5218" t="str">
        <f>dados!D5133</f>
        <v>Outs.linhas p/costura,algodao cru,tit&gt;5000decitex</v>
      </c>
      <c r="G5218"/>
      <c r="H5218"/>
      <c r="I5218"/>
      <c r="J5218"/>
      <c r="K5218" s="13"/>
      <c r="L5218" s="13">
        <f>dados!I5133/100</f>
        <v>0.13449999999999998</v>
      </c>
      <c r="M5218" s="13">
        <f>dados!J5133/100</f>
        <v>0.17550000000000002</v>
      </c>
      <c r="N5218" s="13">
        <f>dados!K5133/100</f>
        <v>0.18</v>
      </c>
      <c r="O5218" s="13">
        <f>dados!L5133/100</f>
        <v>0</v>
      </c>
      <c r="P5218" s="12" t="str">
        <f>LEFT(Tabela2[[#This Row],[Código]],2)</f>
        <v>52</v>
      </c>
    </row>
    <row r="5219" spans="2:16" ht="15" customHeight="1" x14ac:dyDescent="0.25">
      <c r="B5219" s="31" t="str">
        <f>IF(Tabela2[[#This Row],[Tipo]] = 0,LOOKUP(Tabela2[[#This Row],[RESUMO]],Tabela3[Grupo],Tabela3[Meus produtos]),VLOOKUP(Tabela2[[#This Row],[Código]],Tabela4[[Código NBS/LC116]:[Meus serviços]],3,0))</f>
        <v>Não</v>
      </c>
      <c r="C5219" t="str">
        <f>IF(E5219=0,TEXT(dados!A5134,"00000000"),IF(E5219=2,TEXT(dados!A5134,"0000"),TEXT(dados!A5134,"#")))</f>
        <v>52041931</v>
      </c>
      <c r="D5219" t="str">
        <f>IF(dados!B5134=0,"",dados!B5134)</f>
        <v/>
      </c>
      <c r="E5219">
        <f>dados!C5134</f>
        <v>0</v>
      </c>
      <c r="F5219" t="str">
        <f>dados!D5134</f>
        <v>Outs.linhas p/costura,algodao branq/cor, t&lt;=5000d, cabo=2</v>
      </c>
      <c r="G5219"/>
      <c r="H5219"/>
      <c r="I5219"/>
      <c r="J5219"/>
      <c r="K5219" s="13"/>
      <c r="L5219" s="13">
        <f>dados!I5134/100</f>
        <v>0.13449999999999998</v>
      </c>
      <c r="M5219" s="13">
        <f>dados!J5134/100</f>
        <v>0.17550000000000002</v>
      </c>
      <c r="N5219" s="13">
        <f>dados!K5134/100</f>
        <v>0.18</v>
      </c>
      <c r="O5219" s="13">
        <f>dados!L5134/100</f>
        <v>0</v>
      </c>
      <c r="P5219" s="12" t="str">
        <f>LEFT(Tabela2[[#This Row],[Código]],2)</f>
        <v>52</v>
      </c>
    </row>
    <row r="5220" spans="2:16" ht="15" customHeight="1" x14ac:dyDescent="0.25">
      <c r="B5220" s="31" t="str">
        <f>IF(Tabela2[[#This Row],[Tipo]] = 0,LOOKUP(Tabela2[[#This Row],[RESUMO]],Tabela3[Grupo],Tabela3[Meus produtos]),VLOOKUP(Tabela2[[#This Row],[Código]],Tabela4[[Código NBS/LC116]:[Meus serviços]],3,0))</f>
        <v>Não</v>
      </c>
      <c r="C5220" t="str">
        <f>IF(E5220=0,TEXT(dados!A5135,"00000000"),IF(E5220=2,TEXT(dados!A5135,"0000"),TEXT(dados!A5135,"#")))</f>
        <v>52041932</v>
      </c>
      <c r="D5220" t="str">
        <f>IF(dados!B5135=0,"",dados!B5135)</f>
        <v/>
      </c>
      <c r="E5220">
        <f>dados!C5135</f>
        <v>0</v>
      </c>
      <c r="F5220" t="str">
        <f>dados!D5135</f>
        <v>Outs.linhas p/costura,algod.branq/cor,t&lt;=5000d, cabo&gt;=3</v>
      </c>
      <c r="G5220"/>
      <c r="H5220"/>
      <c r="I5220"/>
      <c r="J5220"/>
      <c r="K5220" s="13"/>
      <c r="L5220" s="13">
        <f>dados!I5135/100</f>
        <v>0.13449999999999998</v>
      </c>
      <c r="M5220" s="13">
        <f>dados!J5135/100</f>
        <v>0.17550000000000002</v>
      </c>
      <c r="N5220" s="13">
        <f>dados!K5135/100</f>
        <v>0.18</v>
      </c>
      <c r="O5220" s="13">
        <f>dados!L5135/100</f>
        <v>0</v>
      </c>
      <c r="P5220" s="12" t="str">
        <f>LEFT(Tabela2[[#This Row],[Código]],2)</f>
        <v>52</v>
      </c>
    </row>
    <row r="5221" spans="2:16" ht="15" customHeight="1" x14ac:dyDescent="0.25">
      <c r="B5221" s="31" t="str">
        <f>IF(Tabela2[[#This Row],[Tipo]] = 0,LOOKUP(Tabela2[[#This Row],[RESUMO]],Tabela3[Grupo],Tabela3[Meus produtos]),VLOOKUP(Tabela2[[#This Row],[Código]],Tabela4[[Código NBS/LC116]:[Meus serviços]],3,0))</f>
        <v>Não</v>
      </c>
      <c r="C5221" t="str">
        <f>IF(E5221=0,TEXT(dados!A5136,"00000000"),IF(E5221=2,TEXT(dados!A5136,"0000"),TEXT(dados!A5136,"#")))</f>
        <v>52041940</v>
      </c>
      <c r="D5221" t="str">
        <f>IF(dados!B5136=0,"",dados!B5136)</f>
        <v/>
      </c>
      <c r="E5221">
        <f>dados!C5136</f>
        <v>0</v>
      </c>
      <c r="F5221" t="str">
        <f>dados!D5136</f>
        <v>Outs.linhas p/costura,de algodao branqueado/ cor, t&gt;5000d</v>
      </c>
      <c r="G5221"/>
      <c r="H5221"/>
      <c r="I5221"/>
      <c r="J5221"/>
      <c r="K5221" s="13"/>
      <c r="L5221" s="13">
        <f>dados!I5136/100</f>
        <v>0.13449999999999998</v>
      </c>
      <c r="M5221" s="13">
        <f>dados!J5136/100</f>
        <v>0.17550000000000002</v>
      </c>
      <c r="N5221" s="13">
        <f>dados!K5136/100</f>
        <v>0.18</v>
      </c>
      <c r="O5221" s="13">
        <f>dados!L5136/100</f>
        <v>0</v>
      </c>
      <c r="P5221" s="12" t="str">
        <f>LEFT(Tabela2[[#This Row],[Código]],2)</f>
        <v>52</v>
      </c>
    </row>
    <row r="5222" spans="2:16" ht="15" customHeight="1" x14ac:dyDescent="0.25">
      <c r="B5222" s="31" t="str">
        <f>IF(Tabela2[[#This Row],[Tipo]] = 0,LOOKUP(Tabela2[[#This Row],[RESUMO]],Tabela3[Grupo],Tabela3[Meus produtos]),VLOOKUP(Tabela2[[#This Row],[Código]],Tabela4[[Código NBS/LC116]:[Meus serviços]],3,0))</f>
        <v>Não</v>
      </c>
      <c r="C5222" t="str">
        <f>IF(E5222=0,TEXT(dados!A5137,"00000000"),IF(E5222=2,TEXT(dados!A5137,"0000"),TEXT(dados!A5137,"#")))</f>
        <v>52042000</v>
      </c>
      <c r="D5222" t="str">
        <f>IF(dados!B5137=0,"",dados!B5137)</f>
        <v/>
      </c>
      <c r="E5222">
        <f>dados!C5137</f>
        <v>0</v>
      </c>
      <c r="F5222" t="str">
        <f>dados!D5137</f>
        <v>Outs.linhas p/costura,de algodao,para venda a retalho</v>
      </c>
      <c r="G5222"/>
      <c r="H5222"/>
      <c r="I5222"/>
      <c r="J5222"/>
      <c r="K5222" s="13"/>
      <c r="L5222" s="13">
        <f>dados!I5137/100</f>
        <v>0.13449999999999998</v>
      </c>
      <c r="M5222" s="13">
        <f>dados!J5137/100</f>
        <v>0.17550000000000002</v>
      </c>
      <c r="N5222" s="13">
        <f>dados!K5137/100</f>
        <v>0.18</v>
      </c>
      <c r="O5222" s="13">
        <f>dados!L5137/100</f>
        <v>0</v>
      </c>
      <c r="P5222" s="12" t="str">
        <f>LEFT(Tabela2[[#This Row],[Código]],2)</f>
        <v>52</v>
      </c>
    </row>
    <row r="5223" spans="2:16" ht="15" customHeight="1" x14ac:dyDescent="0.25">
      <c r="B5223" s="31" t="str">
        <f>IF(Tabela2[[#This Row],[Tipo]] = 0,LOOKUP(Tabela2[[#This Row],[RESUMO]],Tabela3[Grupo],Tabela3[Meus produtos]),VLOOKUP(Tabela2[[#This Row],[Código]],Tabela4[[Código NBS/LC116]:[Meus serviços]],3,0))</f>
        <v>Não</v>
      </c>
      <c r="C5223" t="str">
        <f>IF(E5223=0,TEXT(dados!A5138,"00000000"),IF(E5223=2,TEXT(dados!A5138,"0000"),TEXT(dados!A5138,"#")))</f>
        <v>52051100</v>
      </c>
      <c r="D5223" t="str">
        <f>IF(dados!B5138=0,"",dados!B5138)</f>
        <v/>
      </c>
      <c r="E5223">
        <f>dados!C5138</f>
        <v>0</v>
      </c>
      <c r="F5223" t="str">
        <f>dados!D5138</f>
        <v>Fio algodao&gt;=85%,simples,fibra n/pent.tit&gt;=714.29d</v>
      </c>
      <c r="G5223"/>
      <c r="H5223"/>
      <c r="I5223"/>
      <c r="J5223"/>
      <c r="K5223" s="13"/>
      <c r="L5223" s="13">
        <f>dados!I5138/100</f>
        <v>0.13449999999999998</v>
      </c>
      <c r="M5223" s="13">
        <f>dados!J5138/100</f>
        <v>0.17550000000000002</v>
      </c>
      <c r="N5223" s="13">
        <f>dados!K5138/100</f>
        <v>0.18</v>
      </c>
      <c r="O5223" s="13">
        <f>dados!L5138/100</f>
        <v>0</v>
      </c>
      <c r="P5223" s="12" t="str">
        <f>LEFT(Tabela2[[#This Row],[Código]],2)</f>
        <v>52</v>
      </c>
    </row>
    <row r="5224" spans="2:16" ht="15" customHeight="1" x14ac:dyDescent="0.25">
      <c r="B5224" s="31" t="str">
        <f>IF(Tabela2[[#This Row],[Tipo]] = 0,LOOKUP(Tabela2[[#This Row],[RESUMO]],Tabela3[Grupo],Tabela3[Meus produtos]),VLOOKUP(Tabela2[[#This Row],[Código]],Tabela4[[Código NBS/LC116]:[Meus serviços]],3,0))</f>
        <v>Não</v>
      </c>
      <c r="C5224" t="str">
        <f>IF(E5224=0,TEXT(dados!A5139,"00000000"),IF(E5224=2,TEXT(dados!A5139,"0000"),TEXT(dados!A5139,"#")))</f>
        <v>52051200</v>
      </c>
      <c r="D5224" t="str">
        <f>IF(dados!B5139=0,"",dados!B5139)</f>
        <v/>
      </c>
      <c r="E5224">
        <f>dados!C5139</f>
        <v>0</v>
      </c>
      <c r="F5224" t="str">
        <f>dados!D5139</f>
        <v>Fio algodao&gt;=85%,simples,fibra n/pent. 232.56&lt;=t&lt;714.29d</v>
      </c>
      <c r="G5224"/>
      <c r="H5224"/>
      <c r="I5224"/>
      <c r="J5224"/>
      <c r="K5224" s="13"/>
      <c r="L5224" s="13">
        <f>dados!I5139/100</f>
        <v>0.13449999999999998</v>
      </c>
      <c r="M5224" s="13">
        <f>dados!J5139/100</f>
        <v>0.17550000000000002</v>
      </c>
      <c r="N5224" s="13">
        <f>dados!K5139/100</f>
        <v>0.18</v>
      </c>
      <c r="O5224" s="13">
        <f>dados!L5139/100</f>
        <v>0</v>
      </c>
      <c r="P5224" s="12" t="str">
        <f>LEFT(Tabela2[[#This Row],[Código]],2)</f>
        <v>52</v>
      </c>
    </row>
    <row r="5225" spans="2:16" ht="15" customHeight="1" x14ac:dyDescent="0.25">
      <c r="B5225" s="31" t="str">
        <f>IF(Tabela2[[#This Row],[Tipo]] = 0,LOOKUP(Tabela2[[#This Row],[RESUMO]],Tabela3[Grupo],Tabela3[Meus produtos]),VLOOKUP(Tabela2[[#This Row],[Código]],Tabela4[[Código NBS/LC116]:[Meus serviços]],3,0))</f>
        <v>Não</v>
      </c>
      <c r="C5225" t="str">
        <f>IF(E5225=0,TEXT(dados!A5140,"00000000"),IF(E5225=2,TEXT(dados!A5140,"0000"),TEXT(dados!A5140,"#")))</f>
        <v>52051310</v>
      </c>
      <c r="D5225" t="str">
        <f>IF(dados!B5140=0,"",dados!B5140)</f>
        <v/>
      </c>
      <c r="E5225">
        <f>dados!C5140</f>
        <v>0</v>
      </c>
      <c r="F5225" t="str">
        <f>dados!D5140</f>
        <v>Fio algodao&gt;=85%,cru,simpl.fibra n/pent.192.3&lt;=t&lt;232.5d</v>
      </c>
      <c r="G5225"/>
      <c r="H5225"/>
      <c r="I5225"/>
      <c r="J5225"/>
      <c r="K5225" s="13"/>
      <c r="L5225" s="13">
        <f>dados!I5140/100</f>
        <v>0.13449999999999998</v>
      </c>
      <c r="M5225" s="13">
        <f>dados!J5140/100</f>
        <v>0.17550000000000002</v>
      </c>
      <c r="N5225" s="13">
        <f>dados!K5140/100</f>
        <v>0.18</v>
      </c>
      <c r="O5225" s="13">
        <f>dados!L5140/100</f>
        <v>0</v>
      </c>
      <c r="P5225" s="12" t="str">
        <f>LEFT(Tabela2[[#This Row],[Código]],2)</f>
        <v>52</v>
      </c>
    </row>
    <row r="5226" spans="2:16" ht="15" customHeight="1" x14ac:dyDescent="0.25">
      <c r="B5226" s="31" t="str">
        <f>IF(Tabela2[[#This Row],[Tipo]] = 0,LOOKUP(Tabela2[[#This Row],[RESUMO]],Tabela3[Grupo],Tabela3[Meus produtos]),VLOOKUP(Tabela2[[#This Row],[Código]],Tabela4[[Código NBS/LC116]:[Meus serviços]],3,0))</f>
        <v>Não</v>
      </c>
      <c r="C5226" t="str">
        <f>IF(E5226=0,TEXT(dados!A5141,"00000000"),IF(E5226=2,TEXT(dados!A5141,"0000"),TEXT(dados!A5141,"#")))</f>
        <v>52051390</v>
      </c>
      <c r="D5226" t="str">
        <f>IF(dados!B5141=0,"",dados!B5141)</f>
        <v/>
      </c>
      <c r="E5226">
        <f>dados!C5141</f>
        <v>0</v>
      </c>
      <c r="F5226" t="str">
        <f>dados!D5141</f>
        <v>Outs.fios algod&gt;=85%,simpl.fibra n/pent.192.3&lt;=t&lt;232.5d</v>
      </c>
      <c r="G5226"/>
      <c r="H5226"/>
      <c r="I5226"/>
      <c r="J5226"/>
      <c r="K5226" s="13"/>
      <c r="L5226" s="13">
        <f>dados!I5141/100</f>
        <v>0.13449999999999998</v>
      </c>
      <c r="M5226" s="13">
        <f>dados!J5141/100</f>
        <v>0.17550000000000002</v>
      </c>
      <c r="N5226" s="13">
        <f>dados!K5141/100</f>
        <v>0.18</v>
      </c>
      <c r="O5226" s="13">
        <f>dados!L5141/100</f>
        <v>0</v>
      </c>
      <c r="P5226" s="12" t="str">
        <f>LEFT(Tabela2[[#This Row],[Código]],2)</f>
        <v>52</v>
      </c>
    </row>
    <row r="5227" spans="2:16" ht="15" customHeight="1" x14ac:dyDescent="0.25">
      <c r="B5227" s="31" t="str">
        <f>IF(Tabela2[[#This Row],[Tipo]] = 0,LOOKUP(Tabela2[[#This Row],[RESUMO]],Tabela3[Grupo],Tabela3[Meus produtos]),VLOOKUP(Tabela2[[#This Row],[Código]],Tabela4[[Código NBS/LC116]:[Meus serviços]],3,0))</f>
        <v>Não</v>
      </c>
      <c r="C5227" t="str">
        <f>IF(E5227=0,TEXT(dados!A5142,"00000000"),IF(E5227=2,TEXT(dados!A5142,"0000"),TEXT(dados!A5142,"#")))</f>
        <v>52051400</v>
      </c>
      <c r="D5227" t="str">
        <f>IF(dados!B5142=0,"",dados!B5142)</f>
        <v/>
      </c>
      <c r="E5227">
        <f>dados!C5142</f>
        <v>0</v>
      </c>
      <c r="F5227" t="str">
        <f>dados!D5142</f>
        <v>Fio algodao&gt;=85%,simples,fibra n/pent.125d&lt;=tit&lt;192.31d</v>
      </c>
      <c r="G5227"/>
      <c r="H5227"/>
      <c r="I5227"/>
      <c r="J5227"/>
      <c r="K5227" s="13"/>
      <c r="L5227" s="13">
        <f>dados!I5142/100</f>
        <v>0.13449999999999998</v>
      </c>
      <c r="M5227" s="13">
        <f>dados!J5142/100</f>
        <v>0.17550000000000002</v>
      </c>
      <c r="N5227" s="13">
        <f>dados!K5142/100</f>
        <v>0.18</v>
      </c>
      <c r="O5227" s="13">
        <f>dados!L5142/100</f>
        <v>0</v>
      </c>
      <c r="P5227" s="12" t="str">
        <f>LEFT(Tabela2[[#This Row],[Código]],2)</f>
        <v>52</v>
      </c>
    </row>
    <row r="5228" spans="2:16" ht="15" customHeight="1" x14ac:dyDescent="0.25">
      <c r="B5228" s="31" t="str">
        <f>IF(Tabela2[[#This Row],[Tipo]] = 0,LOOKUP(Tabela2[[#This Row],[RESUMO]],Tabela3[Grupo],Tabela3[Meus produtos]),VLOOKUP(Tabela2[[#This Row],[Código]],Tabela4[[Código NBS/LC116]:[Meus serviços]],3,0))</f>
        <v>Não</v>
      </c>
      <c r="C5228" t="str">
        <f>IF(E5228=0,TEXT(dados!A5143,"00000000"),IF(E5228=2,TEXT(dados!A5143,"0000"),TEXT(dados!A5143,"#")))</f>
        <v>52051500</v>
      </c>
      <c r="D5228" t="str">
        <f>IF(dados!B5143=0,"",dados!B5143)</f>
        <v/>
      </c>
      <c r="E5228">
        <f>dados!C5143</f>
        <v>0</v>
      </c>
      <c r="F5228" t="str">
        <f>dados!D5143</f>
        <v>Fio algodao&gt;=85%,simples,fibra n/pent.titulo&lt;125decitex</v>
      </c>
      <c r="G5228"/>
      <c r="H5228"/>
      <c r="I5228"/>
      <c r="J5228"/>
      <c r="K5228" s="13"/>
      <c r="L5228" s="13">
        <f>dados!I5143/100</f>
        <v>0.13449999999999998</v>
      </c>
      <c r="M5228" s="13">
        <f>dados!J5143/100</f>
        <v>0.17550000000000002</v>
      </c>
      <c r="N5228" s="13">
        <f>dados!K5143/100</f>
        <v>0.18</v>
      </c>
      <c r="O5228" s="13">
        <f>dados!L5143/100</f>
        <v>0</v>
      </c>
      <c r="P5228" s="12" t="str">
        <f>LEFT(Tabela2[[#This Row],[Código]],2)</f>
        <v>52</v>
      </c>
    </row>
    <row r="5229" spans="2:16" ht="15" customHeight="1" x14ac:dyDescent="0.25">
      <c r="B5229" s="31" t="str">
        <f>IF(Tabela2[[#This Row],[Tipo]] = 0,LOOKUP(Tabela2[[#This Row],[RESUMO]],Tabela3[Grupo],Tabela3[Meus produtos]),VLOOKUP(Tabela2[[#This Row],[Código]],Tabela4[[Código NBS/LC116]:[Meus serviços]],3,0))</f>
        <v>Não</v>
      </c>
      <c r="C5229" t="str">
        <f>IF(E5229=0,TEXT(dados!A5144,"00000000"),IF(E5229=2,TEXT(dados!A5144,"0000"),TEXT(dados!A5144,"#")))</f>
        <v>52052100</v>
      </c>
      <c r="D5229" t="str">
        <f>IF(dados!B5144=0,"",dados!B5144)</f>
        <v/>
      </c>
      <c r="E5229">
        <f>dados!C5144</f>
        <v>0</v>
      </c>
      <c r="F5229" t="str">
        <f>dados!D5144</f>
        <v>Fio algodao&gt;=85%,simples,fibra pent.titulo&gt;=714.29decit</v>
      </c>
      <c r="G5229"/>
      <c r="H5229"/>
      <c r="I5229"/>
      <c r="J5229"/>
      <c r="K5229" s="13"/>
      <c r="L5229" s="13">
        <f>dados!I5144/100</f>
        <v>0.13449999999999998</v>
      </c>
      <c r="M5229" s="13">
        <f>dados!J5144/100</f>
        <v>0.17550000000000002</v>
      </c>
      <c r="N5229" s="13">
        <f>dados!K5144/100</f>
        <v>0.18</v>
      </c>
      <c r="O5229" s="13">
        <f>dados!L5144/100</f>
        <v>0</v>
      </c>
      <c r="P5229" s="12" t="str">
        <f>LEFT(Tabela2[[#This Row],[Código]],2)</f>
        <v>52</v>
      </c>
    </row>
    <row r="5230" spans="2:16" ht="15" customHeight="1" x14ac:dyDescent="0.25">
      <c r="B5230" s="31" t="str">
        <f>IF(Tabela2[[#This Row],[Tipo]] = 0,LOOKUP(Tabela2[[#This Row],[RESUMO]],Tabela3[Grupo],Tabela3[Meus produtos]),VLOOKUP(Tabela2[[#This Row],[Código]],Tabela4[[Código NBS/LC116]:[Meus serviços]],3,0))</f>
        <v>Não</v>
      </c>
      <c r="C5230" t="str">
        <f>IF(E5230=0,TEXT(dados!A5145,"00000000"),IF(E5230=2,TEXT(dados!A5145,"0000"),TEXT(dados!A5145,"#")))</f>
        <v>52052200</v>
      </c>
      <c r="D5230" t="str">
        <f>IF(dados!B5145=0,"",dados!B5145)</f>
        <v/>
      </c>
      <c r="E5230">
        <f>dados!C5145</f>
        <v>0</v>
      </c>
      <c r="F5230" t="str">
        <f>dados!D5145</f>
        <v>Fio algodao&gt;=85%,simples,fibra pent.232.56d&lt;=t&lt;714.29d</v>
      </c>
      <c r="G5230"/>
      <c r="H5230"/>
      <c r="I5230"/>
      <c r="J5230"/>
      <c r="K5230" s="13"/>
      <c r="L5230" s="13">
        <f>dados!I5145/100</f>
        <v>0.13449999999999998</v>
      </c>
      <c r="M5230" s="13">
        <f>dados!J5145/100</f>
        <v>0.17550000000000002</v>
      </c>
      <c r="N5230" s="13">
        <f>dados!K5145/100</f>
        <v>0.18</v>
      </c>
      <c r="O5230" s="13">
        <f>dados!L5145/100</f>
        <v>0</v>
      </c>
      <c r="P5230" s="12" t="str">
        <f>LEFT(Tabela2[[#This Row],[Código]],2)</f>
        <v>52</v>
      </c>
    </row>
    <row r="5231" spans="2:16" ht="15" customHeight="1" x14ac:dyDescent="0.25">
      <c r="B5231" s="31" t="str">
        <f>IF(Tabela2[[#This Row],[Tipo]] = 0,LOOKUP(Tabela2[[#This Row],[RESUMO]],Tabela3[Grupo],Tabela3[Meus produtos]),VLOOKUP(Tabela2[[#This Row],[Código]],Tabela4[[Código NBS/LC116]:[Meus serviços]],3,0))</f>
        <v>Não</v>
      </c>
      <c r="C5231" t="str">
        <f>IF(E5231=0,TEXT(dados!A5146,"00000000"),IF(E5231=2,TEXT(dados!A5146,"0000"),TEXT(dados!A5146,"#")))</f>
        <v>52052310</v>
      </c>
      <c r="D5231" t="str">
        <f>IF(dados!B5146=0,"",dados!B5146)</f>
        <v/>
      </c>
      <c r="E5231">
        <f>dados!C5146</f>
        <v>0</v>
      </c>
      <c r="F5231" t="str">
        <f>dados!D5146</f>
        <v>Fio algodao&gt;=85%,cru,simpl.fibra pent.192.3d&lt;=t&lt;232.56d</v>
      </c>
      <c r="G5231"/>
      <c r="H5231"/>
      <c r="I5231"/>
      <c r="J5231"/>
      <c r="K5231" s="13"/>
      <c r="L5231" s="13">
        <f>dados!I5146/100</f>
        <v>0.13449999999999998</v>
      </c>
      <c r="M5231" s="13">
        <f>dados!J5146/100</f>
        <v>0.17550000000000002</v>
      </c>
      <c r="N5231" s="13">
        <f>dados!K5146/100</f>
        <v>0.18</v>
      </c>
      <c r="O5231" s="13">
        <f>dados!L5146/100</f>
        <v>0</v>
      </c>
      <c r="P5231" s="12" t="str">
        <f>LEFT(Tabela2[[#This Row],[Código]],2)</f>
        <v>52</v>
      </c>
    </row>
    <row r="5232" spans="2:16" ht="15" customHeight="1" x14ac:dyDescent="0.25">
      <c r="B5232" s="31" t="str">
        <f>IF(Tabela2[[#This Row],[Tipo]] = 0,LOOKUP(Tabela2[[#This Row],[RESUMO]],Tabela3[Grupo],Tabela3[Meus produtos]),VLOOKUP(Tabela2[[#This Row],[Código]],Tabela4[[Código NBS/LC116]:[Meus serviços]],3,0))</f>
        <v>Não</v>
      </c>
      <c r="C5232" t="str">
        <f>IF(E5232=0,TEXT(dados!A5147,"00000000"),IF(E5232=2,TEXT(dados!A5147,"0000"),TEXT(dados!A5147,"#")))</f>
        <v>52052390</v>
      </c>
      <c r="D5232" t="str">
        <f>IF(dados!B5147=0,"",dados!B5147)</f>
        <v/>
      </c>
      <c r="E5232">
        <f>dados!C5147</f>
        <v>0</v>
      </c>
      <c r="F5232" t="str">
        <f>dados!D5147</f>
        <v>Outs.fios algod&gt;=85%,simpl.fibra pent.192.3d&lt;=t&lt;232.56d</v>
      </c>
      <c r="G5232"/>
      <c r="H5232"/>
      <c r="I5232"/>
      <c r="J5232"/>
      <c r="K5232" s="13"/>
      <c r="L5232" s="13">
        <f>dados!I5147/100</f>
        <v>0.13449999999999998</v>
      </c>
      <c r="M5232" s="13">
        <f>dados!J5147/100</f>
        <v>0.17550000000000002</v>
      </c>
      <c r="N5232" s="13">
        <f>dados!K5147/100</f>
        <v>0.18</v>
      </c>
      <c r="O5232" s="13">
        <f>dados!L5147/100</f>
        <v>0</v>
      </c>
      <c r="P5232" s="12" t="str">
        <f>LEFT(Tabela2[[#This Row],[Código]],2)</f>
        <v>52</v>
      </c>
    </row>
    <row r="5233" spans="2:16" ht="15" customHeight="1" x14ac:dyDescent="0.25">
      <c r="B5233" s="31" t="str">
        <f>IF(Tabela2[[#This Row],[Tipo]] = 0,LOOKUP(Tabela2[[#This Row],[RESUMO]],Tabela3[Grupo],Tabela3[Meus produtos]),VLOOKUP(Tabela2[[#This Row],[Código]],Tabela4[[Código NBS/LC116]:[Meus serviços]],3,0))</f>
        <v>Não</v>
      </c>
      <c r="C5233" t="str">
        <f>IF(E5233=0,TEXT(dados!A5148,"00000000"),IF(E5233=2,TEXT(dados!A5148,"0000"),TEXT(dados!A5148,"#")))</f>
        <v>52052400</v>
      </c>
      <c r="D5233" t="str">
        <f>IF(dados!B5148=0,"",dados!B5148)</f>
        <v/>
      </c>
      <c r="E5233">
        <f>dados!C5148</f>
        <v>0</v>
      </c>
      <c r="F5233" t="str">
        <f>dados!D5148</f>
        <v>Fio algodao&gt;=85%,simples,fibra pent.125d&lt;=tit&lt;192.31d</v>
      </c>
      <c r="G5233"/>
      <c r="H5233"/>
      <c r="I5233"/>
      <c r="J5233"/>
      <c r="K5233" s="13"/>
      <c r="L5233" s="13">
        <f>dados!I5148/100</f>
        <v>0.13449999999999998</v>
      </c>
      <c r="M5233" s="13">
        <f>dados!J5148/100</f>
        <v>0.17550000000000002</v>
      </c>
      <c r="N5233" s="13">
        <f>dados!K5148/100</f>
        <v>0.18</v>
      </c>
      <c r="O5233" s="13">
        <f>dados!L5148/100</f>
        <v>0</v>
      </c>
      <c r="P5233" s="12" t="str">
        <f>LEFT(Tabela2[[#This Row],[Código]],2)</f>
        <v>52</v>
      </c>
    </row>
    <row r="5234" spans="2:16" ht="15" customHeight="1" x14ac:dyDescent="0.25">
      <c r="B5234" s="31" t="str">
        <f>IF(Tabela2[[#This Row],[Tipo]] = 0,LOOKUP(Tabela2[[#This Row],[RESUMO]],Tabela3[Grupo],Tabela3[Meus produtos]),VLOOKUP(Tabela2[[#This Row],[Código]],Tabela4[[Código NBS/LC116]:[Meus serviços]],3,0))</f>
        <v>Não</v>
      </c>
      <c r="C5234" t="str">
        <f>IF(E5234=0,TEXT(dados!A5149,"00000000"),IF(E5234=2,TEXT(dados!A5149,"0000"),TEXT(dados!A5149,"#")))</f>
        <v>52052600</v>
      </c>
      <c r="D5234" t="str">
        <f>IF(dados!B5149=0,"",dados!B5149)</f>
        <v/>
      </c>
      <c r="E5234">
        <f>dados!C5149</f>
        <v>0</v>
      </c>
      <c r="F5234" t="str">
        <f>dados!D5149</f>
        <v>Fio algodao&gt;=85%,simples,fibra pent.106.38d&lt;=tit&lt;125d</v>
      </c>
      <c r="G5234"/>
      <c r="H5234"/>
      <c r="I5234"/>
      <c r="J5234"/>
      <c r="K5234" s="13"/>
      <c r="L5234" s="13">
        <f>dados!I5149/100</f>
        <v>0.13449999999999998</v>
      </c>
      <c r="M5234" s="13">
        <f>dados!J5149/100</f>
        <v>0.17550000000000002</v>
      </c>
      <c r="N5234" s="13">
        <f>dados!K5149/100</f>
        <v>0.18</v>
      </c>
      <c r="O5234" s="13">
        <f>dados!L5149/100</f>
        <v>0</v>
      </c>
      <c r="P5234" s="12" t="str">
        <f>LEFT(Tabela2[[#This Row],[Código]],2)</f>
        <v>52</v>
      </c>
    </row>
    <row r="5235" spans="2:16" ht="15" customHeight="1" x14ac:dyDescent="0.25">
      <c r="B5235" s="31" t="str">
        <f>IF(Tabela2[[#This Row],[Tipo]] = 0,LOOKUP(Tabela2[[#This Row],[RESUMO]],Tabela3[Grupo],Tabela3[Meus produtos]),VLOOKUP(Tabela2[[#This Row],[Código]],Tabela4[[Código NBS/LC116]:[Meus serviços]],3,0))</f>
        <v>Não</v>
      </c>
      <c r="C5235" t="str">
        <f>IF(E5235=0,TEXT(dados!A5150,"00000000"),IF(E5235=2,TEXT(dados!A5150,"0000"),TEXT(dados!A5150,"#")))</f>
        <v>52052700</v>
      </c>
      <c r="D5235" t="str">
        <f>IF(dados!B5150=0,"",dados!B5150)</f>
        <v/>
      </c>
      <c r="E5235">
        <f>dados!C5150</f>
        <v>0</v>
      </c>
      <c r="F5235" t="str">
        <f>dados!D5150</f>
        <v>Fio algodao&gt;=85%,simples,fibra pent.83.33d&lt;=tit&lt;106.38d</v>
      </c>
      <c r="G5235"/>
      <c r="H5235"/>
      <c r="I5235"/>
      <c r="J5235"/>
      <c r="K5235" s="13"/>
      <c r="L5235" s="13">
        <f>dados!I5150/100</f>
        <v>0.13449999999999998</v>
      </c>
      <c r="M5235" s="13">
        <f>dados!J5150/100</f>
        <v>0.17550000000000002</v>
      </c>
      <c r="N5235" s="13">
        <f>dados!K5150/100</f>
        <v>0.18</v>
      </c>
      <c r="O5235" s="13">
        <f>dados!L5150/100</f>
        <v>0</v>
      </c>
      <c r="P5235" s="12" t="str">
        <f>LEFT(Tabela2[[#This Row],[Código]],2)</f>
        <v>52</v>
      </c>
    </row>
    <row r="5236" spans="2:16" ht="15" customHeight="1" x14ac:dyDescent="0.25">
      <c r="B5236" s="31" t="str">
        <f>IF(Tabela2[[#This Row],[Tipo]] = 0,LOOKUP(Tabela2[[#This Row],[RESUMO]],Tabela3[Grupo],Tabela3[Meus produtos]),VLOOKUP(Tabela2[[#This Row],[Código]],Tabela4[[Código NBS/LC116]:[Meus serviços]],3,0))</f>
        <v>Não</v>
      </c>
      <c r="C5236" t="str">
        <f>IF(E5236=0,TEXT(dados!A5151,"00000000"),IF(E5236=2,TEXT(dados!A5151,"0000"),TEXT(dados!A5151,"#")))</f>
        <v>52052800</v>
      </c>
      <c r="D5236" t="str">
        <f>IF(dados!B5151=0,"",dados!B5151)</f>
        <v/>
      </c>
      <c r="E5236">
        <f>dados!C5151</f>
        <v>0</v>
      </c>
      <c r="F5236" t="str">
        <f>dados!D5151</f>
        <v>Fio algodao&gt;=85%,simples,fibra pent.titulo&lt;83.33decitex</v>
      </c>
      <c r="G5236"/>
      <c r="H5236"/>
      <c r="I5236"/>
      <c r="J5236"/>
      <c r="K5236" s="13"/>
      <c r="L5236" s="13">
        <f>dados!I5151/100</f>
        <v>0.13449999999999998</v>
      </c>
      <c r="M5236" s="13">
        <f>dados!J5151/100</f>
        <v>0.17550000000000002</v>
      </c>
      <c r="N5236" s="13">
        <f>dados!K5151/100</f>
        <v>0.18</v>
      </c>
      <c r="O5236" s="13">
        <f>dados!L5151/100</f>
        <v>0</v>
      </c>
      <c r="P5236" s="12" t="str">
        <f>LEFT(Tabela2[[#This Row],[Código]],2)</f>
        <v>52</v>
      </c>
    </row>
    <row r="5237" spans="2:16" ht="15" customHeight="1" x14ac:dyDescent="0.25">
      <c r="B5237" s="31" t="str">
        <f>IF(Tabela2[[#This Row],[Tipo]] = 0,LOOKUP(Tabela2[[#This Row],[RESUMO]],Tabela3[Grupo],Tabela3[Meus produtos]),VLOOKUP(Tabela2[[#This Row],[Código]],Tabela4[[Código NBS/LC116]:[Meus serviços]],3,0))</f>
        <v>Não</v>
      </c>
      <c r="C5237" t="str">
        <f>IF(E5237=0,TEXT(dados!A5152,"00000000"),IF(E5237=2,TEXT(dados!A5152,"0000"),TEXT(dados!A5152,"#")))</f>
        <v>52053100</v>
      </c>
      <c r="D5237" t="str">
        <f>IF(dados!B5152=0,"",dados!B5152)</f>
        <v/>
      </c>
      <c r="E5237">
        <f>dados!C5152</f>
        <v>0</v>
      </c>
      <c r="F5237" t="str">
        <f>dados!D5152</f>
        <v>Fio algodao&gt;=85%,retorc.fibra n/pent.titulo&gt;=714.29dec.</v>
      </c>
      <c r="G5237"/>
      <c r="H5237"/>
      <c r="I5237"/>
      <c r="J5237"/>
      <c r="K5237" s="13"/>
      <c r="L5237" s="13">
        <f>dados!I5152/100</f>
        <v>0.13449999999999998</v>
      </c>
      <c r="M5237" s="13">
        <f>dados!J5152/100</f>
        <v>0.17550000000000002</v>
      </c>
      <c r="N5237" s="13">
        <f>dados!K5152/100</f>
        <v>0.18</v>
      </c>
      <c r="O5237" s="13">
        <f>dados!L5152/100</f>
        <v>0</v>
      </c>
      <c r="P5237" s="12" t="str">
        <f>LEFT(Tabela2[[#This Row],[Código]],2)</f>
        <v>52</v>
      </c>
    </row>
    <row r="5238" spans="2:16" ht="15" customHeight="1" x14ac:dyDescent="0.25">
      <c r="B5238" s="31" t="str">
        <f>IF(Tabela2[[#This Row],[Tipo]] = 0,LOOKUP(Tabela2[[#This Row],[RESUMO]],Tabela3[Grupo],Tabela3[Meus produtos]),VLOOKUP(Tabela2[[#This Row],[Código]],Tabela4[[Código NBS/LC116]:[Meus serviços]],3,0))</f>
        <v>Não</v>
      </c>
      <c r="C5238" t="str">
        <f>IF(E5238=0,TEXT(dados!A5153,"00000000"),IF(E5238=2,TEXT(dados!A5153,"0000"),TEXT(dados!A5153,"#")))</f>
        <v>52053200</v>
      </c>
      <c r="D5238" t="str">
        <f>IF(dados!B5153=0,"",dados!B5153)</f>
        <v/>
      </c>
      <c r="E5238">
        <f>dados!C5153</f>
        <v>0</v>
      </c>
      <c r="F5238" t="str">
        <f>dados!D5153</f>
        <v>Fio algodao&gt;=85%,retorc.fibra n/pent.232.56d&lt;=t&lt;714.29d</v>
      </c>
      <c r="G5238"/>
      <c r="H5238"/>
      <c r="I5238"/>
      <c r="J5238"/>
      <c r="K5238" s="13"/>
      <c r="L5238" s="13">
        <f>dados!I5153/100</f>
        <v>0.13449999999999998</v>
      </c>
      <c r="M5238" s="13">
        <f>dados!J5153/100</f>
        <v>0.17550000000000002</v>
      </c>
      <c r="N5238" s="13">
        <f>dados!K5153/100</f>
        <v>0.18</v>
      </c>
      <c r="O5238" s="13">
        <f>dados!L5153/100</f>
        <v>0</v>
      </c>
      <c r="P5238" s="12" t="str">
        <f>LEFT(Tabela2[[#This Row],[Código]],2)</f>
        <v>52</v>
      </c>
    </row>
    <row r="5239" spans="2:16" ht="15" customHeight="1" x14ac:dyDescent="0.25">
      <c r="B5239" s="31" t="str">
        <f>IF(Tabela2[[#This Row],[Tipo]] = 0,LOOKUP(Tabela2[[#This Row],[RESUMO]],Tabela3[Grupo],Tabela3[Meus produtos]),VLOOKUP(Tabela2[[#This Row],[Código]],Tabela4[[Código NBS/LC116]:[Meus serviços]],3,0))</f>
        <v>Não</v>
      </c>
      <c r="C5239" t="str">
        <f>IF(E5239=0,TEXT(dados!A5154,"00000000"),IF(E5239=2,TEXT(dados!A5154,"0000"),TEXT(dados!A5154,"#")))</f>
        <v>52053300</v>
      </c>
      <c r="D5239" t="str">
        <f>IF(dados!B5154=0,"",dados!B5154)</f>
        <v/>
      </c>
      <c r="E5239">
        <f>dados!C5154</f>
        <v>0</v>
      </c>
      <c r="F5239" t="str">
        <f>dados!D5154</f>
        <v>Fio algodao&gt;=85%,retorc.fibra n/pent.192.31d&lt;=t&lt;232.56d</v>
      </c>
      <c r="G5239"/>
      <c r="H5239"/>
      <c r="I5239"/>
      <c r="J5239"/>
      <c r="K5239" s="13"/>
      <c r="L5239" s="13">
        <f>dados!I5154/100</f>
        <v>0.13449999999999998</v>
      </c>
      <c r="M5239" s="13">
        <f>dados!J5154/100</f>
        <v>0.17550000000000002</v>
      </c>
      <c r="N5239" s="13">
        <f>dados!K5154/100</f>
        <v>0.18</v>
      </c>
      <c r="O5239" s="13">
        <f>dados!L5154/100</f>
        <v>0</v>
      </c>
      <c r="P5239" s="12" t="str">
        <f>LEFT(Tabela2[[#This Row],[Código]],2)</f>
        <v>52</v>
      </c>
    </row>
    <row r="5240" spans="2:16" ht="15" customHeight="1" x14ac:dyDescent="0.25">
      <c r="B5240" s="31" t="str">
        <f>IF(Tabela2[[#This Row],[Tipo]] = 0,LOOKUP(Tabela2[[#This Row],[RESUMO]],Tabela3[Grupo],Tabela3[Meus produtos]),VLOOKUP(Tabela2[[#This Row],[Código]],Tabela4[[Código NBS/LC116]:[Meus serviços]],3,0))</f>
        <v>Não</v>
      </c>
      <c r="C5240" t="str">
        <f>IF(E5240=0,TEXT(dados!A5155,"00000000"),IF(E5240=2,TEXT(dados!A5155,"0000"),TEXT(dados!A5155,"#")))</f>
        <v>52053400</v>
      </c>
      <c r="D5240" t="str">
        <f>IF(dados!B5155=0,"",dados!B5155)</f>
        <v/>
      </c>
      <c r="E5240">
        <f>dados!C5155</f>
        <v>0</v>
      </c>
      <c r="F5240" t="str">
        <f>dados!D5155</f>
        <v>Fio algodao&gt;=85%,retorc.fibra n/pent.125d&lt;=tit&lt;192.31d</v>
      </c>
      <c r="G5240"/>
      <c r="H5240"/>
      <c r="I5240"/>
      <c r="J5240"/>
      <c r="K5240" s="13"/>
      <c r="L5240" s="13">
        <f>dados!I5155/100</f>
        <v>0.13449999999999998</v>
      </c>
      <c r="M5240" s="13">
        <f>dados!J5155/100</f>
        <v>0.17550000000000002</v>
      </c>
      <c r="N5240" s="13">
        <f>dados!K5155/100</f>
        <v>0.18</v>
      </c>
      <c r="O5240" s="13">
        <f>dados!L5155/100</f>
        <v>0</v>
      </c>
      <c r="P5240" s="12" t="str">
        <f>LEFT(Tabela2[[#This Row],[Código]],2)</f>
        <v>52</v>
      </c>
    </row>
    <row r="5241" spans="2:16" ht="15" customHeight="1" x14ac:dyDescent="0.25">
      <c r="B5241" s="31" t="str">
        <f>IF(Tabela2[[#This Row],[Tipo]] = 0,LOOKUP(Tabela2[[#This Row],[RESUMO]],Tabela3[Grupo],Tabela3[Meus produtos]),VLOOKUP(Tabela2[[#This Row],[Código]],Tabela4[[Código NBS/LC116]:[Meus serviços]],3,0))</f>
        <v>Não</v>
      </c>
      <c r="C5241" t="str">
        <f>IF(E5241=0,TEXT(dados!A5156,"00000000"),IF(E5241=2,TEXT(dados!A5156,"0000"),TEXT(dados!A5156,"#")))</f>
        <v>52053500</v>
      </c>
      <c r="D5241" t="str">
        <f>IF(dados!B5156=0,"",dados!B5156)</f>
        <v/>
      </c>
      <c r="E5241">
        <f>dados!C5156</f>
        <v>0</v>
      </c>
      <c r="F5241" t="str">
        <f>dados!D5156</f>
        <v>Fio algodao&gt;=85%,retorc.fibra n/pent.titulo&lt;125decitex</v>
      </c>
      <c r="G5241"/>
      <c r="H5241"/>
      <c r="I5241"/>
      <c r="J5241"/>
      <c r="K5241" s="13"/>
      <c r="L5241" s="13">
        <f>dados!I5156/100</f>
        <v>0.13449999999999998</v>
      </c>
      <c r="M5241" s="13">
        <f>dados!J5156/100</f>
        <v>0.17550000000000002</v>
      </c>
      <c r="N5241" s="13">
        <f>dados!K5156/100</f>
        <v>0.18</v>
      </c>
      <c r="O5241" s="13">
        <f>dados!L5156/100</f>
        <v>0</v>
      </c>
      <c r="P5241" s="12" t="str">
        <f>LEFT(Tabela2[[#This Row],[Código]],2)</f>
        <v>52</v>
      </c>
    </row>
    <row r="5242" spans="2:16" ht="15" customHeight="1" x14ac:dyDescent="0.25">
      <c r="B5242" s="31" t="str">
        <f>IF(Tabela2[[#This Row],[Tipo]] = 0,LOOKUP(Tabela2[[#This Row],[RESUMO]],Tabela3[Grupo],Tabela3[Meus produtos]),VLOOKUP(Tabela2[[#This Row],[Código]],Tabela4[[Código NBS/LC116]:[Meus serviços]],3,0))</f>
        <v>Não</v>
      </c>
      <c r="C5242" t="str">
        <f>IF(E5242=0,TEXT(dados!A5157,"00000000"),IF(E5242=2,TEXT(dados!A5157,"0000"),TEXT(dados!A5157,"#")))</f>
        <v>52054100</v>
      </c>
      <c r="D5242" t="str">
        <f>IF(dados!B5157=0,"",dados!B5157)</f>
        <v/>
      </c>
      <c r="E5242">
        <f>dados!C5157</f>
        <v>0</v>
      </c>
      <c r="F5242" t="str">
        <f>dados!D5157</f>
        <v>Fio algodao&gt;=85%,retorc.fibra pent. de titulo igual ou superior a 714,29 decitex por fio simples (numero metrico nao superior a 14, por fio simples)</v>
      </c>
      <c r="G5242"/>
      <c r="H5242"/>
      <c r="I5242"/>
      <c r="J5242"/>
      <c r="K5242" s="13"/>
      <c r="L5242" s="13">
        <f>dados!I5157/100</f>
        <v>0.13449999999999998</v>
      </c>
      <c r="M5242" s="13">
        <f>dados!J5157/100</f>
        <v>0.17550000000000002</v>
      </c>
      <c r="N5242" s="13">
        <f>dados!K5157/100</f>
        <v>0.18</v>
      </c>
      <c r="O5242" s="13">
        <f>dados!L5157/100</f>
        <v>0</v>
      </c>
      <c r="P5242" s="12" t="str">
        <f>LEFT(Tabela2[[#This Row],[Código]],2)</f>
        <v>52</v>
      </c>
    </row>
    <row r="5243" spans="2:16" ht="15" customHeight="1" x14ac:dyDescent="0.25">
      <c r="B5243" s="31" t="str">
        <f>IF(Tabela2[[#This Row],[Tipo]] = 0,LOOKUP(Tabela2[[#This Row],[RESUMO]],Tabela3[Grupo],Tabela3[Meus produtos]),VLOOKUP(Tabela2[[#This Row],[Código]],Tabela4[[Código NBS/LC116]:[Meus serviços]],3,0))</f>
        <v>Não</v>
      </c>
      <c r="C5243" t="str">
        <f>IF(E5243=0,TEXT(dados!A5158,"00000000"),IF(E5243=2,TEXT(dados!A5158,"0000"),TEXT(dados!A5158,"#")))</f>
        <v>52054200</v>
      </c>
      <c r="D5243" t="str">
        <f>IF(dados!B5158=0,"",dados!B5158)</f>
        <v/>
      </c>
      <c r="E5243">
        <f>dados!C5158</f>
        <v>0</v>
      </c>
      <c r="F5243" t="str">
        <f>dados!D5158</f>
        <v>Fio algodao&gt;=85%,retorc.fibra pent.de titulo inferior a 714,29 decitex mas nao inferior a 232,56 decitex, por fio simples (numero metrico superior a 14 mas nao superior a 43, por fio simples)</v>
      </c>
      <c r="G5243"/>
      <c r="H5243"/>
      <c r="I5243"/>
      <c r="J5243"/>
      <c r="K5243" s="13"/>
      <c r="L5243" s="13">
        <f>dados!I5158/100</f>
        <v>0.13449999999999998</v>
      </c>
      <c r="M5243" s="13">
        <f>dados!J5158/100</f>
        <v>0.17550000000000002</v>
      </c>
      <c r="N5243" s="13">
        <f>dados!K5158/100</f>
        <v>0.18</v>
      </c>
      <c r="O5243" s="13">
        <f>dados!L5158/100</f>
        <v>0</v>
      </c>
      <c r="P5243" s="12" t="str">
        <f>LEFT(Tabela2[[#This Row],[Código]],2)</f>
        <v>52</v>
      </c>
    </row>
    <row r="5244" spans="2:16" ht="15" customHeight="1" x14ac:dyDescent="0.25">
      <c r="B5244" s="31" t="str">
        <f>IF(Tabela2[[#This Row],[Tipo]] = 0,LOOKUP(Tabela2[[#This Row],[RESUMO]],Tabela3[Grupo],Tabela3[Meus produtos]),VLOOKUP(Tabela2[[#This Row],[Código]],Tabela4[[Código NBS/LC116]:[Meus serviços]],3,0))</f>
        <v>Não</v>
      </c>
      <c r="C5244" t="str">
        <f>IF(E5244=0,TEXT(dados!A5159,"00000000"),IF(E5244=2,TEXT(dados!A5159,"0000"),TEXT(dados!A5159,"#")))</f>
        <v>52054300</v>
      </c>
      <c r="D5244" t="str">
        <f>IF(dados!B5159=0,"",dados!B5159)</f>
        <v/>
      </c>
      <c r="E5244">
        <f>dados!C5159</f>
        <v>0</v>
      </c>
      <c r="F5244" t="str">
        <f>dados!D5159</f>
        <v>Fio algodao&gt;=85%,retorc.fibra pent.de titulo inferior a 232,56 decitex mas nao inferior a 192,31 decitex, por fio simples (numero metrico superior a 43 mas nao superior a 52, por fio simples)</v>
      </c>
      <c r="G5244"/>
      <c r="H5244"/>
      <c r="I5244"/>
      <c r="J5244"/>
      <c r="K5244" s="13"/>
      <c r="L5244" s="13">
        <f>dados!I5159/100</f>
        <v>0.13449999999999998</v>
      </c>
      <c r="M5244" s="13">
        <f>dados!J5159/100</f>
        <v>0.17550000000000002</v>
      </c>
      <c r="N5244" s="13">
        <f>dados!K5159/100</f>
        <v>0.18</v>
      </c>
      <c r="O5244" s="13">
        <f>dados!L5159/100</f>
        <v>0</v>
      </c>
      <c r="P5244" s="12" t="str">
        <f>LEFT(Tabela2[[#This Row],[Código]],2)</f>
        <v>52</v>
      </c>
    </row>
    <row r="5245" spans="2:16" ht="15" customHeight="1" x14ac:dyDescent="0.25">
      <c r="B5245" s="31" t="str">
        <f>IF(Tabela2[[#This Row],[Tipo]] = 0,LOOKUP(Tabela2[[#This Row],[RESUMO]],Tabela3[Grupo],Tabela3[Meus produtos]),VLOOKUP(Tabela2[[#This Row],[Código]],Tabela4[[Código NBS/LC116]:[Meus serviços]],3,0))</f>
        <v>Não</v>
      </c>
      <c r="C5245" t="str">
        <f>IF(E5245=0,TEXT(dados!A5160,"00000000"),IF(E5245=2,TEXT(dados!A5160,"0000"),TEXT(dados!A5160,"#")))</f>
        <v>52054400</v>
      </c>
      <c r="D5245" t="str">
        <f>IF(dados!B5160=0,"",dados!B5160)</f>
        <v/>
      </c>
      <c r="E5245">
        <f>dados!C5160</f>
        <v>0</v>
      </c>
      <c r="F5245" t="str">
        <f>dados!D5160</f>
        <v>Fio algodao&gt;=85%,retorc.fibra pent.de titulo inferior a 192,31 decitex mas nao inferior a 125 decitex, por fio simples (numero metrico superior a 52 mas nao superior a 80, por fio simples)</v>
      </c>
      <c r="G5245"/>
      <c r="H5245"/>
      <c r="I5245"/>
      <c r="J5245"/>
      <c r="K5245" s="13"/>
      <c r="L5245" s="13">
        <f>dados!I5160/100</f>
        <v>0.13449999999999998</v>
      </c>
      <c r="M5245" s="13">
        <f>dados!J5160/100</f>
        <v>0.17550000000000002</v>
      </c>
      <c r="N5245" s="13">
        <f>dados!K5160/100</f>
        <v>0.18</v>
      </c>
      <c r="O5245" s="13">
        <f>dados!L5160/100</f>
        <v>0</v>
      </c>
      <c r="P5245" s="12" t="str">
        <f>LEFT(Tabela2[[#This Row],[Código]],2)</f>
        <v>52</v>
      </c>
    </row>
    <row r="5246" spans="2:16" ht="15" customHeight="1" x14ac:dyDescent="0.25">
      <c r="B5246" s="31" t="str">
        <f>IF(Tabela2[[#This Row],[Tipo]] = 0,LOOKUP(Tabela2[[#This Row],[RESUMO]],Tabela3[Grupo],Tabela3[Meus produtos]),VLOOKUP(Tabela2[[#This Row],[Código]],Tabela4[[Código NBS/LC116]:[Meus serviços]],3,0))</f>
        <v>Não</v>
      </c>
      <c r="C5246" t="str">
        <f>IF(E5246=0,TEXT(dados!A5161,"00000000"),IF(E5246=2,TEXT(dados!A5161,"0000"),TEXT(dados!A5161,"#")))</f>
        <v>52054600</v>
      </c>
      <c r="D5246" t="str">
        <f>IF(dados!B5161=0,"",dados!B5161)</f>
        <v/>
      </c>
      <c r="E5246">
        <f>dados!C5161</f>
        <v>0</v>
      </c>
      <c r="F5246" t="str">
        <f>dados!D5161</f>
        <v>Fio algodao&gt;=85%,retorc.fibra pent.de titulo inferior a 125 decitex mas nao inferior a 106,38 decitex, por fio simples (numero metrico superior a 80 mas nao superior a 94, por fio simples)</v>
      </c>
      <c r="G5246"/>
      <c r="H5246"/>
      <c r="I5246"/>
      <c r="J5246"/>
      <c r="K5246" s="13"/>
      <c r="L5246" s="13">
        <f>dados!I5161/100</f>
        <v>0.13449999999999998</v>
      </c>
      <c r="M5246" s="13">
        <f>dados!J5161/100</f>
        <v>0.17550000000000002</v>
      </c>
      <c r="N5246" s="13">
        <f>dados!K5161/100</f>
        <v>0.18</v>
      </c>
      <c r="O5246" s="13">
        <f>dados!L5161/100</f>
        <v>0</v>
      </c>
      <c r="P5246" s="12" t="str">
        <f>LEFT(Tabela2[[#This Row],[Código]],2)</f>
        <v>52</v>
      </c>
    </row>
    <row r="5247" spans="2:16" ht="15" customHeight="1" x14ac:dyDescent="0.25">
      <c r="B5247" s="31" t="str">
        <f>IF(Tabela2[[#This Row],[Tipo]] = 0,LOOKUP(Tabela2[[#This Row],[RESUMO]],Tabela3[Grupo],Tabela3[Meus produtos]),VLOOKUP(Tabela2[[#This Row],[Código]],Tabela4[[Código NBS/LC116]:[Meus serviços]],3,0))</f>
        <v>Não</v>
      </c>
      <c r="C5247" t="str">
        <f>IF(E5247=0,TEXT(dados!A5162,"00000000"),IF(E5247=2,TEXT(dados!A5162,"0000"),TEXT(dados!A5162,"#")))</f>
        <v>52054700</v>
      </c>
      <c r="D5247" t="str">
        <f>IF(dados!B5162=0,"",dados!B5162)</f>
        <v/>
      </c>
      <c r="E5247">
        <f>dados!C5162</f>
        <v>0</v>
      </c>
      <c r="F5247" t="str">
        <f>dados!D5162</f>
        <v>Fio algodao&gt;=85%,retorc.fibra pent.de titulo inferior a 106,38 decitex mas nao inferior a 83,33 decitex, por fio simples (numero metrico superior a 94 mas nao superior a 120, por fio simples)</v>
      </c>
      <c r="G5247"/>
      <c r="H5247"/>
      <c r="I5247"/>
      <c r="J5247"/>
      <c r="K5247" s="13"/>
      <c r="L5247" s="13">
        <f>dados!I5162/100</f>
        <v>0.13449999999999998</v>
      </c>
      <c r="M5247" s="13">
        <f>dados!J5162/100</f>
        <v>0.17550000000000002</v>
      </c>
      <c r="N5247" s="13">
        <f>dados!K5162/100</f>
        <v>0.18</v>
      </c>
      <c r="O5247" s="13">
        <f>dados!L5162/100</f>
        <v>0</v>
      </c>
      <c r="P5247" s="12" t="str">
        <f>LEFT(Tabela2[[#This Row],[Código]],2)</f>
        <v>52</v>
      </c>
    </row>
    <row r="5248" spans="2:16" ht="15" customHeight="1" x14ac:dyDescent="0.25">
      <c r="B5248" s="31" t="str">
        <f>IF(Tabela2[[#This Row],[Tipo]] = 0,LOOKUP(Tabela2[[#This Row],[RESUMO]],Tabela3[Grupo],Tabela3[Meus produtos]),VLOOKUP(Tabela2[[#This Row],[Código]],Tabela4[[Código NBS/LC116]:[Meus serviços]],3,0))</f>
        <v>Não</v>
      </c>
      <c r="C5248" t="str">
        <f>IF(E5248=0,TEXT(dados!A5163,"00000000"),IF(E5248=2,TEXT(dados!A5163,"0000"),TEXT(dados!A5163,"#")))</f>
        <v>52054800</v>
      </c>
      <c r="D5248" t="str">
        <f>IF(dados!B5163=0,"",dados!B5163)</f>
        <v/>
      </c>
      <c r="E5248">
        <f>dados!C5163</f>
        <v>0</v>
      </c>
      <c r="F5248" t="str">
        <f>dados!D5163</f>
        <v>Fio algodao&gt;=85%,retorc.fibra pent.de titulo inferior a 106,38 decitex mas nao inferior a 83,33 decitex, por fio simples (numero metrico superior a 94 mas nao superior a 120, por fio simples)</v>
      </c>
      <c r="G5248"/>
      <c r="H5248"/>
      <c r="I5248"/>
      <c r="J5248"/>
      <c r="K5248" s="13"/>
      <c r="L5248" s="13">
        <f>dados!I5163/100</f>
        <v>0.13449999999999998</v>
      </c>
      <c r="M5248" s="13">
        <f>dados!J5163/100</f>
        <v>0.17550000000000002</v>
      </c>
      <c r="N5248" s="13">
        <f>dados!K5163/100</f>
        <v>0.18</v>
      </c>
      <c r="O5248" s="13">
        <f>dados!L5163/100</f>
        <v>0</v>
      </c>
      <c r="P5248" s="12" t="str">
        <f>LEFT(Tabela2[[#This Row],[Código]],2)</f>
        <v>52</v>
      </c>
    </row>
    <row r="5249" spans="2:16" ht="15" customHeight="1" x14ac:dyDescent="0.25">
      <c r="B5249" s="31" t="str">
        <f>IF(Tabela2[[#This Row],[Tipo]] = 0,LOOKUP(Tabela2[[#This Row],[RESUMO]],Tabela3[Grupo],Tabela3[Meus produtos]),VLOOKUP(Tabela2[[#This Row],[Código]],Tabela4[[Código NBS/LC116]:[Meus serviços]],3,0))</f>
        <v>Não</v>
      </c>
      <c r="C5249" t="str">
        <f>IF(E5249=0,TEXT(dados!A5164,"00000000"),IF(E5249=2,TEXT(dados!A5164,"0000"),TEXT(dados!A5164,"#")))</f>
        <v>52061100</v>
      </c>
      <c r="D5249" t="str">
        <f>IF(dados!B5164=0,"",dados!B5164)</f>
        <v/>
      </c>
      <c r="E5249">
        <f>dados!C5164</f>
        <v>0</v>
      </c>
      <c r="F5249" t="str">
        <f>dados!D5164</f>
        <v>Fio algodao&lt;85%,simples,fibra n/pent. titulo&gt;=714.29dec.</v>
      </c>
      <c r="G5249"/>
      <c r="H5249"/>
      <c r="I5249"/>
      <c r="J5249"/>
      <c r="K5249" s="13"/>
      <c r="L5249" s="13">
        <f>dados!I5164/100</f>
        <v>0.13449999999999998</v>
      </c>
      <c r="M5249" s="13">
        <f>dados!J5164/100</f>
        <v>0.17550000000000002</v>
      </c>
      <c r="N5249" s="13">
        <f>dados!K5164/100</f>
        <v>0.18</v>
      </c>
      <c r="O5249" s="13">
        <f>dados!L5164/100</f>
        <v>0</v>
      </c>
      <c r="P5249" s="12" t="str">
        <f>LEFT(Tabela2[[#This Row],[Código]],2)</f>
        <v>52</v>
      </c>
    </row>
    <row r="5250" spans="2:16" ht="15" customHeight="1" x14ac:dyDescent="0.25">
      <c r="B5250" s="31" t="str">
        <f>IF(Tabela2[[#This Row],[Tipo]] = 0,LOOKUP(Tabela2[[#This Row],[RESUMO]],Tabela3[Grupo],Tabela3[Meus produtos]),VLOOKUP(Tabela2[[#This Row],[Código]],Tabela4[[Código NBS/LC116]:[Meus serviços]],3,0))</f>
        <v>Não</v>
      </c>
      <c r="C5250" t="str">
        <f>IF(E5250=0,TEXT(dados!A5165,"00000000"),IF(E5250=2,TEXT(dados!A5165,"0000"),TEXT(dados!A5165,"#")))</f>
        <v>52061200</v>
      </c>
      <c r="D5250" t="str">
        <f>IF(dados!B5165=0,"",dados!B5165)</f>
        <v/>
      </c>
      <c r="E5250">
        <f>dados!C5165</f>
        <v>0</v>
      </c>
      <c r="F5250" t="str">
        <f>dados!D5165</f>
        <v>Fio algodao&lt;85%,simples,fibra n/pent. 232.56d&lt;=t&lt;714.29d</v>
      </c>
      <c r="G5250"/>
      <c r="H5250"/>
      <c r="I5250"/>
      <c r="J5250"/>
      <c r="K5250" s="13"/>
      <c r="L5250" s="13">
        <f>dados!I5165/100</f>
        <v>0.13449999999999998</v>
      </c>
      <c r="M5250" s="13">
        <f>dados!J5165/100</f>
        <v>0.17550000000000002</v>
      </c>
      <c r="N5250" s="13">
        <f>dados!K5165/100</f>
        <v>0.18</v>
      </c>
      <c r="O5250" s="13">
        <f>dados!L5165/100</f>
        <v>0</v>
      </c>
      <c r="P5250" s="12" t="str">
        <f>LEFT(Tabela2[[#This Row],[Código]],2)</f>
        <v>52</v>
      </c>
    </row>
    <row r="5251" spans="2:16" ht="15" customHeight="1" x14ac:dyDescent="0.25">
      <c r="B5251" s="31" t="str">
        <f>IF(Tabela2[[#This Row],[Tipo]] = 0,LOOKUP(Tabela2[[#This Row],[RESUMO]],Tabela3[Grupo],Tabela3[Meus produtos]),VLOOKUP(Tabela2[[#This Row],[Código]],Tabela4[[Código NBS/LC116]:[Meus serviços]],3,0))</f>
        <v>Não</v>
      </c>
      <c r="C5251" t="str">
        <f>IF(E5251=0,TEXT(dados!A5166,"00000000"),IF(E5251=2,TEXT(dados!A5166,"0000"),TEXT(dados!A5166,"#")))</f>
        <v>52061300</v>
      </c>
      <c r="D5251" t="str">
        <f>IF(dados!B5166=0,"",dados!B5166)</f>
        <v/>
      </c>
      <c r="E5251">
        <f>dados!C5166</f>
        <v>0</v>
      </c>
      <c r="F5251" t="str">
        <f>dados!D5166</f>
        <v>Fio algodao&lt;85%,simples,fibra n/pent. 192.31d&lt;=t&lt;232.56d</v>
      </c>
      <c r="G5251"/>
      <c r="H5251"/>
      <c r="I5251"/>
      <c r="J5251"/>
      <c r="K5251" s="13"/>
      <c r="L5251" s="13">
        <f>dados!I5166/100</f>
        <v>0.13449999999999998</v>
      </c>
      <c r="M5251" s="13">
        <f>dados!J5166/100</f>
        <v>0.17550000000000002</v>
      </c>
      <c r="N5251" s="13">
        <f>dados!K5166/100</f>
        <v>0.18</v>
      </c>
      <c r="O5251" s="13">
        <f>dados!L5166/100</f>
        <v>0</v>
      </c>
      <c r="P5251" s="12" t="str">
        <f>LEFT(Tabela2[[#This Row],[Código]],2)</f>
        <v>52</v>
      </c>
    </row>
    <row r="5252" spans="2:16" ht="15" customHeight="1" x14ac:dyDescent="0.25">
      <c r="B5252" s="31" t="str">
        <f>IF(Tabela2[[#This Row],[Tipo]] = 0,LOOKUP(Tabela2[[#This Row],[RESUMO]],Tabela3[Grupo],Tabela3[Meus produtos]),VLOOKUP(Tabela2[[#This Row],[Código]],Tabela4[[Código NBS/LC116]:[Meus serviços]],3,0))</f>
        <v>Não</v>
      </c>
      <c r="C5252" t="str">
        <f>IF(E5252=0,TEXT(dados!A5167,"00000000"),IF(E5252=2,TEXT(dados!A5167,"0000"),TEXT(dados!A5167,"#")))</f>
        <v>52061400</v>
      </c>
      <c r="D5252" t="str">
        <f>IF(dados!B5167=0,"",dados!B5167)</f>
        <v/>
      </c>
      <c r="E5252">
        <f>dados!C5167</f>
        <v>0</v>
      </c>
      <c r="F5252" t="str">
        <f>dados!D5167</f>
        <v>Fio algodao&lt;85%,simples,fibra n/pent.125d&lt;=tit&lt;192.31d</v>
      </c>
      <c r="G5252"/>
      <c r="H5252"/>
      <c r="I5252"/>
      <c r="J5252"/>
      <c r="K5252" s="13"/>
      <c r="L5252" s="13">
        <f>dados!I5167/100</f>
        <v>0.13449999999999998</v>
      </c>
      <c r="M5252" s="13">
        <f>dados!J5167/100</f>
        <v>0.17550000000000002</v>
      </c>
      <c r="N5252" s="13">
        <f>dados!K5167/100</f>
        <v>0.18</v>
      </c>
      <c r="O5252" s="13">
        <f>dados!L5167/100</f>
        <v>0</v>
      </c>
      <c r="P5252" s="12" t="str">
        <f>LEFT(Tabela2[[#This Row],[Código]],2)</f>
        <v>52</v>
      </c>
    </row>
    <row r="5253" spans="2:16" ht="15" customHeight="1" x14ac:dyDescent="0.25">
      <c r="B5253" s="31" t="str">
        <f>IF(Tabela2[[#This Row],[Tipo]] = 0,LOOKUP(Tabela2[[#This Row],[RESUMO]],Tabela3[Grupo],Tabela3[Meus produtos]),VLOOKUP(Tabela2[[#This Row],[Código]],Tabela4[[Código NBS/LC116]:[Meus serviços]],3,0))</f>
        <v>Não</v>
      </c>
      <c r="C5253" t="str">
        <f>IF(E5253=0,TEXT(dados!A5168,"00000000"),IF(E5253=2,TEXT(dados!A5168,"0000"),TEXT(dados!A5168,"#")))</f>
        <v>52061500</v>
      </c>
      <c r="D5253" t="str">
        <f>IF(dados!B5168=0,"",dados!B5168)</f>
        <v/>
      </c>
      <c r="E5253">
        <f>dados!C5168</f>
        <v>0</v>
      </c>
      <c r="F5253" t="str">
        <f>dados!D5168</f>
        <v>Fio algodao&lt;85%,simples,fibra n/pent.titulo&lt;125decitex</v>
      </c>
      <c r="G5253"/>
      <c r="H5253"/>
      <c r="I5253"/>
      <c r="J5253"/>
      <c r="K5253" s="13"/>
      <c r="L5253" s="13">
        <f>dados!I5168/100</f>
        <v>0.13449999999999998</v>
      </c>
      <c r="M5253" s="13">
        <f>dados!J5168/100</f>
        <v>0.17550000000000002</v>
      </c>
      <c r="N5253" s="13">
        <f>dados!K5168/100</f>
        <v>0.18</v>
      </c>
      <c r="O5253" s="13">
        <f>dados!L5168/100</f>
        <v>0</v>
      </c>
      <c r="P5253" s="12" t="str">
        <f>LEFT(Tabela2[[#This Row],[Código]],2)</f>
        <v>52</v>
      </c>
    </row>
    <row r="5254" spans="2:16" ht="15" customHeight="1" x14ac:dyDescent="0.25">
      <c r="B5254" s="31" t="str">
        <f>IF(Tabela2[[#This Row],[Tipo]] = 0,LOOKUP(Tabela2[[#This Row],[RESUMO]],Tabela3[Grupo],Tabela3[Meus produtos]),VLOOKUP(Tabela2[[#This Row],[Código]],Tabela4[[Código NBS/LC116]:[Meus serviços]],3,0))</f>
        <v>Não</v>
      </c>
      <c r="C5254" t="str">
        <f>IF(E5254=0,TEXT(dados!A5169,"00000000"),IF(E5254=2,TEXT(dados!A5169,"0000"),TEXT(dados!A5169,"#")))</f>
        <v>52062100</v>
      </c>
      <c r="D5254" t="str">
        <f>IF(dados!B5169=0,"",dados!B5169)</f>
        <v/>
      </c>
      <c r="E5254">
        <f>dados!C5169</f>
        <v>0</v>
      </c>
      <c r="F5254" t="str">
        <f>dados!D5169</f>
        <v>Fio algodao&lt;85%,simples,fibra pent.titulo&gt;=714.29decit.</v>
      </c>
      <c r="G5254"/>
      <c r="H5254"/>
      <c r="I5254"/>
      <c r="J5254"/>
      <c r="K5254" s="13"/>
      <c r="L5254" s="13">
        <f>dados!I5169/100</f>
        <v>0.13449999999999998</v>
      </c>
      <c r="M5254" s="13">
        <f>dados!J5169/100</f>
        <v>0.17550000000000002</v>
      </c>
      <c r="N5254" s="13">
        <f>dados!K5169/100</f>
        <v>0.18</v>
      </c>
      <c r="O5254" s="13">
        <f>dados!L5169/100</f>
        <v>0</v>
      </c>
      <c r="P5254" s="12" t="str">
        <f>LEFT(Tabela2[[#This Row],[Código]],2)</f>
        <v>52</v>
      </c>
    </row>
    <row r="5255" spans="2:16" ht="15" customHeight="1" x14ac:dyDescent="0.25">
      <c r="B5255" s="31" t="str">
        <f>IF(Tabela2[[#This Row],[Tipo]] = 0,LOOKUP(Tabela2[[#This Row],[RESUMO]],Tabela3[Grupo],Tabela3[Meus produtos]),VLOOKUP(Tabela2[[#This Row],[Código]],Tabela4[[Código NBS/LC116]:[Meus serviços]],3,0))</f>
        <v>Não</v>
      </c>
      <c r="C5255" t="str">
        <f>IF(E5255=0,TEXT(dados!A5170,"00000000"),IF(E5255=2,TEXT(dados!A5170,"0000"),TEXT(dados!A5170,"#")))</f>
        <v>52062200</v>
      </c>
      <c r="D5255" t="str">
        <f>IF(dados!B5170=0,"",dados!B5170)</f>
        <v/>
      </c>
      <c r="E5255">
        <f>dados!C5170</f>
        <v>0</v>
      </c>
      <c r="F5255" t="str">
        <f>dados!D5170</f>
        <v>Fio algodao&lt;85%,simples,fibra pent.232.56d&lt;=tit&lt;714.29d</v>
      </c>
      <c r="G5255"/>
      <c r="H5255"/>
      <c r="I5255"/>
      <c r="J5255"/>
      <c r="K5255" s="13"/>
      <c r="L5255" s="13">
        <f>dados!I5170/100</f>
        <v>0.13449999999999998</v>
      </c>
      <c r="M5255" s="13">
        <f>dados!J5170/100</f>
        <v>0.17550000000000002</v>
      </c>
      <c r="N5255" s="13">
        <f>dados!K5170/100</f>
        <v>0.18</v>
      </c>
      <c r="O5255" s="13">
        <f>dados!L5170/100</f>
        <v>0</v>
      </c>
      <c r="P5255" s="12" t="str">
        <f>LEFT(Tabela2[[#This Row],[Código]],2)</f>
        <v>52</v>
      </c>
    </row>
    <row r="5256" spans="2:16" ht="15" customHeight="1" x14ac:dyDescent="0.25">
      <c r="B5256" s="31" t="str">
        <f>IF(Tabela2[[#This Row],[Tipo]] = 0,LOOKUP(Tabela2[[#This Row],[RESUMO]],Tabela3[Grupo],Tabela3[Meus produtos]),VLOOKUP(Tabela2[[#This Row],[Código]],Tabela4[[Código NBS/LC116]:[Meus serviços]],3,0))</f>
        <v>Não</v>
      </c>
      <c r="C5256" t="str">
        <f>IF(E5256=0,TEXT(dados!A5171,"00000000"),IF(E5256=2,TEXT(dados!A5171,"0000"),TEXT(dados!A5171,"#")))</f>
        <v>52062300</v>
      </c>
      <c r="D5256" t="str">
        <f>IF(dados!B5171=0,"",dados!B5171)</f>
        <v/>
      </c>
      <c r="E5256">
        <f>dados!C5171</f>
        <v>0</v>
      </c>
      <c r="F5256" t="str">
        <f>dados!D5171</f>
        <v>Fio algodao&lt;85%,simples,fibra pent.192.31d&lt;=tit&lt;232.56d</v>
      </c>
      <c r="G5256"/>
      <c r="H5256"/>
      <c r="I5256"/>
      <c r="J5256"/>
      <c r="K5256" s="13"/>
      <c r="L5256" s="13">
        <f>dados!I5171/100</f>
        <v>0.13449999999999998</v>
      </c>
      <c r="M5256" s="13">
        <f>dados!J5171/100</f>
        <v>0.17550000000000002</v>
      </c>
      <c r="N5256" s="13">
        <f>dados!K5171/100</f>
        <v>0.18</v>
      </c>
      <c r="O5256" s="13">
        <f>dados!L5171/100</f>
        <v>0</v>
      </c>
      <c r="P5256" s="12" t="str">
        <f>LEFT(Tabela2[[#This Row],[Código]],2)</f>
        <v>52</v>
      </c>
    </row>
    <row r="5257" spans="2:16" ht="15" customHeight="1" x14ac:dyDescent="0.25">
      <c r="B5257" s="31" t="str">
        <f>IF(Tabela2[[#This Row],[Tipo]] = 0,LOOKUP(Tabela2[[#This Row],[RESUMO]],Tabela3[Grupo],Tabela3[Meus produtos]),VLOOKUP(Tabela2[[#This Row],[Código]],Tabela4[[Código NBS/LC116]:[Meus serviços]],3,0))</f>
        <v>Não</v>
      </c>
      <c r="C5257" t="str">
        <f>IF(E5257=0,TEXT(dados!A5172,"00000000"),IF(E5257=2,TEXT(dados!A5172,"0000"),TEXT(dados!A5172,"#")))</f>
        <v>52062400</v>
      </c>
      <c r="D5257" t="str">
        <f>IF(dados!B5172=0,"",dados!B5172)</f>
        <v/>
      </c>
      <c r="E5257">
        <f>dados!C5172</f>
        <v>0</v>
      </c>
      <c r="F5257" t="str">
        <f>dados!D5172</f>
        <v>Fio algodao&lt;85%,simples,fibra pent.125d&lt;=titulo&lt;192.31d</v>
      </c>
      <c r="G5257"/>
      <c r="H5257"/>
      <c r="I5257"/>
      <c r="J5257"/>
      <c r="K5257" s="13"/>
      <c r="L5257" s="13">
        <f>dados!I5172/100</f>
        <v>0.13449999999999998</v>
      </c>
      <c r="M5257" s="13">
        <f>dados!J5172/100</f>
        <v>0.17550000000000002</v>
      </c>
      <c r="N5257" s="13">
        <f>dados!K5172/100</f>
        <v>0.18</v>
      </c>
      <c r="O5257" s="13">
        <f>dados!L5172/100</f>
        <v>0</v>
      </c>
      <c r="P5257" s="12" t="str">
        <f>LEFT(Tabela2[[#This Row],[Código]],2)</f>
        <v>52</v>
      </c>
    </row>
    <row r="5258" spans="2:16" ht="15" customHeight="1" x14ac:dyDescent="0.25">
      <c r="B5258" s="31" t="str">
        <f>IF(Tabela2[[#This Row],[Tipo]] = 0,LOOKUP(Tabela2[[#This Row],[RESUMO]],Tabela3[Grupo],Tabela3[Meus produtos]),VLOOKUP(Tabela2[[#This Row],[Código]],Tabela4[[Código NBS/LC116]:[Meus serviços]],3,0))</f>
        <v>Não</v>
      </c>
      <c r="C5258" t="str">
        <f>IF(E5258=0,TEXT(dados!A5173,"00000000"),IF(E5258=2,TEXT(dados!A5173,"0000"),TEXT(dados!A5173,"#")))</f>
        <v>52062500</v>
      </c>
      <c r="D5258" t="str">
        <f>IF(dados!B5173=0,"",dados!B5173)</f>
        <v/>
      </c>
      <c r="E5258">
        <f>dados!C5173</f>
        <v>0</v>
      </c>
      <c r="F5258" t="str">
        <f>dados!D5173</f>
        <v>Fio algodao&lt;85%,simples,fibra pent.titulo&lt;125decitex</v>
      </c>
      <c r="G5258"/>
      <c r="H5258"/>
      <c r="I5258"/>
      <c r="J5258"/>
      <c r="K5258" s="13"/>
      <c r="L5258" s="13">
        <f>dados!I5173/100</f>
        <v>0.13449999999999998</v>
      </c>
      <c r="M5258" s="13">
        <f>dados!J5173/100</f>
        <v>0.17550000000000002</v>
      </c>
      <c r="N5258" s="13">
        <f>dados!K5173/100</f>
        <v>0.18</v>
      </c>
      <c r="O5258" s="13">
        <f>dados!L5173/100</f>
        <v>0</v>
      </c>
      <c r="P5258" s="12" t="str">
        <f>LEFT(Tabela2[[#This Row],[Código]],2)</f>
        <v>52</v>
      </c>
    </row>
    <row r="5259" spans="2:16" ht="15" customHeight="1" x14ac:dyDescent="0.25">
      <c r="B5259" s="31" t="str">
        <f>IF(Tabela2[[#This Row],[Tipo]] = 0,LOOKUP(Tabela2[[#This Row],[RESUMO]],Tabela3[Grupo],Tabela3[Meus produtos]),VLOOKUP(Tabela2[[#This Row],[Código]],Tabela4[[Código NBS/LC116]:[Meus serviços]],3,0))</f>
        <v>Não</v>
      </c>
      <c r="C5259" t="str">
        <f>IF(E5259=0,TEXT(dados!A5174,"00000000"),IF(E5259=2,TEXT(dados!A5174,"0000"),TEXT(dados!A5174,"#")))</f>
        <v>52063100</v>
      </c>
      <c r="D5259" t="str">
        <f>IF(dados!B5174=0,"",dados!B5174)</f>
        <v/>
      </c>
      <c r="E5259">
        <f>dados!C5174</f>
        <v>0</v>
      </c>
      <c r="F5259" t="str">
        <f>dados!D5174</f>
        <v>Fio algodao&lt;85%,retorc.fibra n/pent.titulo&gt;=714.29decit</v>
      </c>
      <c r="G5259"/>
      <c r="H5259"/>
      <c r="I5259"/>
      <c r="J5259"/>
      <c r="K5259" s="13"/>
      <c r="L5259" s="13">
        <f>dados!I5174/100</f>
        <v>0.13449999999999998</v>
      </c>
      <c r="M5259" s="13">
        <f>dados!J5174/100</f>
        <v>0.17550000000000002</v>
      </c>
      <c r="N5259" s="13">
        <f>dados!K5174/100</f>
        <v>0.18</v>
      </c>
      <c r="O5259" s="13">
        <f>dados!L5174/100</f>
        <v>0</v>
      </c>
      <c r="P5259" s="12" t="str">
        <f>LEFT(Tabela2[[#This Row],[Código]],2)</f>
        <v>52</v>
      </c>
    </row>
    <row r="5260" spans="2:16" ht="15" customHeight="1" x14ac:dyDescent="0.25">
      <c r="B5260" s="31" t="str">
        <f>IF(Tabela2[[#This Row],[Tipo]] = 0,LOOKUP(Tabela2[[#This Row],[RESUMO]],Tabela3[Grupo],Tabela3[Meus produtos]),VLOOKUP(Tabela2[[#This Row],[Código]],Tabela4[[Código NBS/LC116]:[Meus serviços]],3,0))</f>
        <v>Não</v>
      </c>
      <c r="C5260" t="str">
        <f>IF(E5260=0,TEXT(dados!A5175,"00000000"),IF(E5260=2,TEXT(dados!A5175,"0000"),TEXT(dados!A5175,"#")))</f>
        <v>52063200</v>
      </c>
      <c r="D5260" t="str">
        <f>IF(dados!B5175=0,"",dados!B5175)</f>
        <v/>
      </c>
      <c r="E5260">
        <f>dados!C5175</f>
        <v>0</v>
      </c>
      <c r="F5260" t="str">
        <f>dados!D5175</f>
        <v>Fio algodao&lt;85%,retorc.fibra n/pent.232.56d&lt;=t&lt;714.29d</v>
      </c>
      <c r="G5260"/>
      <c r="H5260"/>
      <c r="I5260"/>
      <c r="J5260"/>
      <c r="K5260" s="13"/>
      <c r="L5260" s="13">
        <f>dados!I5175/100</f>
        <v>0.13449999999999998</v>
      </c>
      <c r="M5260" s="13">
        <f>dados!J5175/100</f>
        <v>0.17550000000000002</v>
      </c>
      <c r="N5260" s="13">
        <f>dados!K5175/100</f>
        <v>0.18</v>
      </c>
      <c r="O5260" s="13">
        <f>dados!L5175/100</f>
        <v>0</v>
      </c>
      <c r="P5260" s="12" t="str">
        <f>LEFT(Tabela2[[#This Row],[Código]],2)</f>
        <v>52</v>
      </c>
    </row>
    <row r="5261" spans="2:16" ht="15" customHeight="1" x14ac:dyDescent="0.25">
      <c r="B5261" s="31" t="str">
        <f>IF(Tabela2[[#This Row],[Tipo]] = 0,LOOKUP(Tabela2[[#This Row],[RESUMO]],Tabela3[Grupo],Tabela3[Meus produtos]),VLOOKUP(Tabela2[[#This Row],[Código]],Tabela4[[Código NBS/LC116]:[Meus serviços]],3,0))</f>
        <v>Não</v>
      </c>
      <c r="C5261" t="str">
        <f>IF(E5261=0,TEXT(dados!A5176,"00000000"),IF(E5261=2,TEXT(dados!A5176,"0000"),TEXT(dados!A5176,"#")))</f>
        <v>52063300</v>
      </c>
      <c r="D5261" t="str">
        <f>IF(dados!B5176=0,"",dados!B5176)</f>
        <v/>
      </c>
      <c r="E5261">
        <f>dados!C5176</f>
        <v>0</v>
      </c>
      <c r="F5261" t="str">
        <f>dados!D5176</f>
        <v>Fio algodao&lt;85%,retorc.fibra n/pent.192.31d&lt;=t&lt;232.56d</v>
      </c>
      <c r="G5261"/>
      <c r="H5261"/>
      <c r="I5261"/>
      <c r="J5261"/>
      <c r="K5261" s="13"/>
      <c r="L5261" s="13">
        <f>dados!I5176/100</f>
        <v>0.13449999999999998</v>
      </c>
      <c r="M5261" s="13">
        <f>dados!J5176/100</f>
        <v>0.17550000000000002</v>
      </c>
      <c r="N5261" s="13">
        <f>dados!K5176/100</f>
        <v>0.18</v>
      </c>
      <c r="O5261" s="13">
        <f>dados!L5176/100</f>
        <v>0</v>
      </c>
      <c r="P5261" s="12" t="str">
        <f>LEFT(Tabela2[[#This Row],[Código]],2)</f>
        <v>52</v>
      </c>
    </row>
    <row r="5262" spans="2:16" ht="15" customHeight="1" x14ac:dyDescent="0.25">
      <c r="B5262" s="31" t="str">
        <f>IF(Tabela2[[#This Row],[Tipo]] = 0,LOOKUP(Tabela2[[#This Row],[RESUMO]],Tabela3[Grupo],Tabela3[Meus produtos]),VLOOKUP(Tabela2[[#This Row],[Código]],Tabela4[[Código NBS/LC116]:[Meus serviços]],3,0))</f>
        <v>Não</v>
      </c>
      <c r="C5262" t="str">
        <f>IF(E5262=0,TEXT(dados!A5177,"00000000"),IF(E5262=2,TEXT(dados!A5177,"0000"),TEXT(dados!A5177,"#")))</f>
        <v>52063400</v>
      </c>
      <c r="D5262" t="str">
        <f>IF(dados!B5177=0,"",dados!B5177)</f>
        <v/>
      </c>
      <c r="E5262">
        <f>dados!C5177</f>
        <v>0</v>
      </c>
      <c r="F5262" t="str">
        <f>dados!D5177</f>
        <v>Fio algodao&lt;85%,retorc.fibra n/pent.125d&lt;=tit&lt;192.31d</v>
      </c>
      <c r="G5262"/>
      <c r="H5262"/>
      <c r="I5262"/>
      <c r="J5262"/>
      <c r="K5262" s="13"/>
      <c r="L5262" s="13">
        <f>dados!I5177/100</f>
        <v>0.13449999999999998</v>
      </c>
      <c r="M5262" s="13">
        <f>dados!J5177/100</f>
        <v>0.17550000000000002</v>
      </c>
      <c r="N5262" s="13">
        <f>dados!K5177/100</f>
        <v>0.18</v>
      </c>
      <c r="O5262" s="13">
        <f>dados!L5177/100</f>
        <v>0</v>
      </c>
      <c r="P5262" s="12" t="str">
        <f>LEFT(Tabela2[[#This Row],[Código]],2)</f>
        <v>52</v>
      </c>
    </row>
    <row r="5263" spans="2:16" ht="15" customHeight="1" x14ac:dyDescent="0.25">
      <c r="B5263" s="31" t="str">
        <f>IF(Tabela2[[#This Row],[Tipo]] = 0,LOOKUP(Tabela2[[#This Row],[RESUMO]],Tabela3[Grupo],Tabela3[Meus produtos]),VLOOKUP(Tabela2[[#This Row],[Código]],Tabela4[[Código NBS/LC116]:[Meus serviços]],3,0))</f>
        <v>Não</v>
      </c>
      <c r="C5263" t="str">
        <f>IF(E5263=0,TEXT(dados!A5178,"00000000"),IF(E5263=2,TEXT(dados!A5178,"0000"),TEXT(dados!A5178,"#")))</f>
        <v>52063500</v>
      </c>
      <c r="D5263" t="str">
        <f>IF(dados!B5178=0,"",dados!B5178)</f>
        <v/>
      </c>
      <c r="E5263">
        <f>dados!C5178</f>
        <v>0</v>
      </c>
      <c r="F5263" t="str">
        <f>dados!D5178</f>
        <v>Fio algodao&lt;85%,retorc.fibra n/pent.titulo&lt;125decitex</v>
      </c>
      <c r="G5263"/>
      <c r="H5263"/>
      <c r="I5263"/>
      <c r="J5263"/>
      <c r="K5263" s="13"/>
      <c r="L5263" s="13">
        <f>dados!I5178/100</f>
        <v>0.13449999999999998</v>
      </c>
      <c r="M5263" s="13">
        <f>dados!J5178/100</f>
        <v>0.17550000000000002</v>
      </c>
      <c r="N5263" s="13">
        <f>dados!K5178/100</f>
        <v>0.18</v>
      </c>
      <c r="O5263" s="13">
        <f>dados!L5178/100</f>
        <v>0</v>
      </c>
      <c r="P5263" s="12" t="str">
        <f>LEFT(Tabela2[[#This Row],[Código]],2)</f>
        <v>52</v>
      </c>
    </row>
    <row r="5264" spans="2:16" ht="15" customHeight="1" x14ac:dyDescent="0.25">
      <c r="B5264" s="31" t="str">
        <f>IF(Tabela2[[#This Row],[Tipo]] = 0,LOOKUP(Tabela2[[#This Row],[RESUMO]],Tabela3[Grupo],Tabela3[Meus produtos]),VLOOKUP(Tabela2[[#This Row],[Código]],Tabela4[[Código NBS/LC116]:[Meus serviços]],3,0))</f>
        <v>Não</v>
      </c>
      <c r="C5264" t="str">
        <f>IF(E5264=0,TEXT(dados!A5179,"00000000"),IF(E5264=2,TEXT(dados!A5179,"0000"),TEXT(dados!A5179,"#")))</f>
        <v>52064100</v>
      </c>
      <c r="D5264" t="str">
        <f>IF(dados!B5179=0,"",dados!B5179)</f>
        <v/>
      </c>
      <c r="E5264">
        <f>dados!C5179</f>
        <v>0</v>
      </c>
      <c r="F5264" t="str">
        <f>dados!D5179</f>
        <v>Fio algodao&lt;85%,retorc.fibra pent.titulo&gt;=714.29decitex</v>
      </c>
      <c r="G5264"/>
      <c r="H5264"/>
      <c r="I5264"/>
      <c r="J5264"/>
      <c r="K5264" s="13"/>
      <c r="L5264" s="13">
        <f>dados!I5179/100</f>
        <v>0.13449999999999998</v>
      </c>
      <c r="M5264" s="13">
        <f>dados!J5179/100</f>
        <v>0.17550000000000002</v>
      </c>
      <c r="N5264" s="13">
        <f>dados!K5179/100</f>
        <v>0.18</v>
      </c>
      <c r="O5264" s="13">
        <f>dados!L5179/100</f>
        <v>0</v>
      </c>
      <c r="P5264" s="12" t="str">
        <f>LEFT(Tabela2[[#This Row],[Código]],2)</f>
        <v>52</v>
      </c>
    </row>
    <row r="5265" spans="2:16" ht="15" customHeight="1" x14ac:dyDescent="0.25">
      <c r="B5265" s="31" t="str">
        <f>IF(Tabela2[[#This Row],[Tipo]] = 0,LOOKUP(Tabela2[[#This Row],[RESUMO]],Tabela3[Grupo],Tabela3[Meus produtos]),VLOOKUP(Tabela2[[#This Row],[Código]],Tabela4[[Código NBS/LC116]:[Meus serviços]],3,0))</f>
        <v>Não</v>
      </c>
      <c r="C5265" t="str">
        <f>IF(E5265=0,TEXT(dados!A5180,"00000000"),IF(E5265=2,TEXT(dados!A5180,"0000"),TEXT(dados!A5180,"#")))</f>
        <v>52064200</v>
      </c>
      <c r="D5265" t="str">
        <f>IF(dados!B5180=0,"",dados!B5180)</f>
        <v/>
      </c>
      <c r="E5265">
        <f>dados!C5180</f>
        <v>0</v>
      </c>
      <c r="F5265" t="str">
        <f>dados!D5180</f>
        <v>Fio algodao&lt;85%,retorc.fibra pent.de titulo inferior a 714,29 decitex mas nao inferior a 232,56 decitex, por fio simples (numero metrico superior a 14 mas nao superior a 43, por fio simples)</v>
      </c>
      <c r="G5265"/>
      <c r="H5265"/>
      <c r="I5265"/>
      <c r="J5265"/>
      <c r="K5265" s="13"/>
      <c r="L5265" s="13">
        <f>dados!I5180/100</f>
        <v>0.13449999999999998</v>
      </c>
      <c r="M5265" s="13">
        <f>dados!J5180/100</f>
        <v>0.17550000000000002</v>
      </c>
      <c r="N5265" s="13">
        <f>dados!K5180/100</f>
        <v>0.18</v>
      </c>
      <c r="O5265" s="13">
        <f>dados!L5180/100</f>
        <v>0</v>
      </c>
      <c r="P5265" s="12" t="str">
        <f>LEFT(Tabela2[[#This Row],[Código]],2)</f>
        <v>52</v>
      </c>
    </row>
    <row r="5266" spans="2:16" ht="15" customHeight="1" x14ac:dyDescent="0.25">
      <c r="B5266" s="31" t="str">
        <f>IF(Tabela2[[#This Row],[Tipo]] = 0,LOOKUP(Tabela2[[#This Row],[RESUMO]],Tabela3[Grupo],Tabela3[Meus produtos]),VLOOKUP(Tabela2[[#This Row],[Código]],Tabela4[[Código NBS/LC116]:[Meus serviços]],3,0))</f>
        <v>Não</v>
      </c>
      <c r="C5266" t="str">
        <f>IF(E5266=0,TEXT(dados!A5181,"00000000"),IF(E5266=2,TEXT(dados!A5181,"0000"),TEXT(dados!A5181,"#")))</f>
        <v>52064300</v>
      </c>
      <c r="D5266" t="str">
        <f>IF(dados!B5181=0,"",dados!B5181)</f>
        <v/>
      </c>
      <c r="E5266">
        <f>dados!C5181</f>
        <v>0</v>
      </c>
      <c r="F5266" t="str">
        <f>dados!D5181</f>
        <v>Fio algodao&lt;85%,retorc.fibra pent.de titulo inferior a 232,56 decitex mas nao inferior a 192,31 decitex, por fio simples (numero metrico superior a 43 mas nao superior a 52, por fio simples)</v>
      </c>
      <c r="G5266"/>
      <c r="H5266"/>
      <c r="I5266"/>
      <c r="J5266"/>
      <c r="K5266" s="13"/>
      <c r="L5266" s="13">
        <f>dados!I5181/100</f>
        <v>0.13449999999999998</v>
      </c>
      <c r="M5266" s="13">
        <f>dados!J5181/100</f>
        <v>0.17550000000000002</v>
      </c>
      <c r="N5266" s="13">
        <f>dados!K5181/100</f>
        <v>0.18</v>
      </c>
      <c r="O5266" s="13">
        <f>dados!L5181/100</f>
        <v>0</v>
      </c>
      <c r="P5266" s="12" t="str">
        <f>LEFT(Tabela2[[#This Row],[Código]],2)</f>
        <v>52</v>
      </c>
    </row>
    <row r="5267" spans="2:16" ht="15" customHeight="1" x14ac:dyDescent="0.25">
      <c r="B5267" s="31" t="str">
        <f>IF(Tabela2[[#This Row],[Tipo]] = 0,LOOKUP(Tabela2[[#This Row],[RESUMO]],Tabela3[Grupo],Tabela3[Meus produtos]),VLOOKUP(Tabela2[[#This Row],[Código]],Tabela4[[Código NBS/LC116]:[Meus serviços]],3,0))</f>
        <v>Não</v>
      </c>
      <c r="C5267" t="str">
        <f>IF(E5267=0,TEXT(dados!A5182,"00000000"),IF(E5267=2,TEXT(dados!A5182,"0000"),TEXT(dados!A5182,"#")))</f>
        <v>52064400</v>
      </c>
      <c r="D5267" t="str">
        <f>IF(dados!B5182=0,"",dados!B5182)</f>
        <v/>
      </c>
      <c r="E5267">
        <f>dados!C5182</f>
        <v>0</v>
      </c>
      <c r="F5267" t="str">
        <f>dados!D5182</f>
        <v>Fio algodao&lt;85%,retorc.fibra pent.125d&lt;=titulo&lt;192.31d</v>
      </c>
      <c r="G5267"/>
      <c r="H5267"/>
      <c r="I5267"/>
      <c r="J5267"/>
      <c r="K5267" s="13"/>
      <c r="L5267" s="13">
        <f>dados!I5182/100</f>
        <v>0.13449999999999998</v>
      </c>
      <c r="M5267" s="13">
        <f>dados!J5182/100</f>
        <v>0.17550000000000002</v>
      </c>
      <c r="N5267" s="13">
        <f>dados!K5182/100</f>
        <v>0.18</v>
      </c>
      <c r="O5267" s="13">
        <f>dados!L5182/100</f>
        <v>0</v>
      </c>
      <c r="P5267" s="12" t="str">
        <f>LEFT(Tabela2[[#This Row],[Código]],2)</f>
        <v>52</v>
      </c>
    </row>
    <row r="5268" spans="2:16" ht="15" customHeight="1" x14ac:dyDescent="0.25">
      <c r="B5268" s="31" t="str">
        <f>IF(Tabela2[[#This Row],[Tipo]] = 0,LOOKUP(Tabela2[[#This Row],[RESUMO]],Tabela3[Grupo],Tabela3[Meus produtos]),VLOOKUP(Tabela2[[#This Row],[Código]],Tabela4[[Código NBS/LC116]:[Meus serviços]],3,0))</f>
        <v>Não</v>
      </c>
      <c r="C5268" t="str">
        <f>IF(E5268=0,TEXT(dados!A5183,"00000000"),IF(E5268=2,TEXT(dados!A5183,"0000"),TEXT(dados!A5183,"#")))</f>
        <v>52064500</v>
      </c>
      <c r="D5268" t="str">
        <f>IF(dados!B5183=0,"",dados!B5183)</f>
        <v/>
      </c>
      <c r="E5268">
        <f>dados!C5183</f>
        <v>0</v>
      </c>
      <c r="F5268" t="str">
        <f>dados!D5183</f>
        <v>Fio algodao&lt;85%,retorc.fibra pent.titulo&lt;125decitex</v>
      </c>
      <c r="G5268"/>
      <c r="H5268"/>
      <c r="I5268"/>
      <c r="J5268"/>
      <c r="K5268" s="13"/>
      <c r="L5268" s="13">
        <f>dados!I5183/100</f>
        <v>0.13449999999999998</v>
      </c>
      <c r="M5268" s="13">
        <f>dados!J5183/100</f>
        <v>0.17550000000000002</v>
      </c>
      <c r="N5268" s="13">
        <f>dados!K5183/100</f>
        <v>0.18</v>
      </c>
      <c r="O5268" s="13">
        <f>dados!L5183/100</f>
        <v>0</v>
      </c>
      <c r="P5268" s="12" t="str">
        <f>LEFT(Tabela2[[#This Row],[Código]],2)</f>
        <v>52</v>
      </c>
    </row>
    <row r="5269" spans="2:16" ht="15" customHeight="1" x14ac:dyDescent="0.25">
      <c r="B5269" s="31" t="str">
        <f>IF(Tabela2[[#This Row],[Tipo]] = 0,LOOKUP(Tabela2[[#This Row],[RESUMO]],Tabela3[Grupo],Tabela3[Meus produtos]),VLOOKUP(Tabela2[[#This Row],[Código]],Tabela4[[Código NBS/LC116]:[Meus serviços]],3,0))</f>
        <v>Não</v>
      </c>
      <c r="C5269" t="str">
        <f>IF(E5269=0,TEXT(dados!A5184,"00000000"),IF(E5269=2,TEXT(dados!A5184,"0000"),TEXT(dados!A5184,"#")))</f>
        <v>52071000</v>
      </c>
      <c r="D5269" t="str">
        <f>IF(dados!B5184=0,"",dados!B5184)</f>
        <v/>
      </c>
      <c r="E5269">
        <f>dados!C5184</f>
        <v>0</v>
      </c>
      <c r="F5269" t="str">
        <f>dados!D5184</f>
        <v>Fio algodao&gt;=85%,para venda a retalho</v>
      </c>
      <c r="G5269"/>
      <c r="H5269"/>
      <c r="I5269"/>
      <c r="J5269"/>
      <c r="K5269" s="13"/>
      <c r="L5269" s="13">
        <f>dados!I5184/100</f>
        <v>0.13449999999999998</v>
      </c>
      <c r="M5269" s="13">
        <f>dados!J5184/100</f>
        <v>0.17550000000000002</v>
      </c>
      <c r="N5269" s="13">
        <f>dados!K5184/100</f>
        <v>0.18</v>
      </c>
      <c r="O5269" s="13">
        <f>dados!L5184/100</f>
        <v>0</v>
      </c>
      <c r="P5269" s="12" t="str">
        <f>LEFT(Tabela2[[#This Row],[Código]],2)</f>
        <v>52</v>
      </c>
    </row>
    <row r="5270" spans="2:16" ht="15" customHeight="1" x14ac:dyDescent="0.25">
      <c r="B5270" s="31" t="str">
        <f>IF(Tabela2[[#This Row],[Tipo]] = 0,LOOKUP(Tabela2[[#This Row],[RESUMO]],Tabela3[Grupo],Tabela3[Meus produtos]),VLOOKUP(Tabela2[[#This Row],[Código]],Tabela4[[Código NBS/LC116]:[Meus serviços]],3,0))</f>
        <v>Não</v>
      </c>
      <c r="C5270" t="str">
        <f>IF(E5270=0,TEXT(dados!A5185,"00000000"),IF(E5270=2,TEXT(dados!A5185,"0000"),TEXT(dados!A5185,"#")))</f>
        <v>52079000</v>
      </c>
      <c r="D5270" t="str">
        <f>IF(dados!B5185=0,"",dados!B5185)</f>
        <v/>
      </c>
      <c r="E5270">
        <f>dados!C5185</f>
        <v>0</v>
      </c>
      <c r="F5270" t="str">
        <f>dados!D5185</f>
        <v>Outros fios de algodao,para venda a retalho</v>
      </c>
      <c r="G5270"/>
      <c r="H5270"/>
      <c r="I5270"/>
      <c r="J5270"/>
      <c r="K5270" s="13"/>
      <c r="L5270" s="13">
        <f>dados!I5185/100</f>
        <v>0.13449999999999998</v>
      </c>
      <c r="M5270" s="13">
        <f>dados!J5185/100</f>
        <v>0.17550000000000002</v>
      </c>
      <c r="N5270" s="13">
        <f>dados!K5185/100</f>
        <v>0.18</v>
      </c>
      <c r="O5270" s="13">
        <f>dados!L5185/100</f>
        <v>0</v>
      </c>
      <c r="P5270" s="12" t="str">
        <f>LEFT(Tabela2[[#This Row],[Código]],2)</f>
        <v>52</v>
      </c>
    </row>
    <row r="5271" spans="2:16" ht="15" customHeight="1" x14ac:dyDescent="0.25">
      <c r="B5271" s="31" t="str">
        <f>IF(Tabela2[[#This Row],[Tipo]] = 0,LOOKUP(Tabela2[[#This Row],[RESUMO]],Tabela3[Grupo],Tabela3[Meus produtos]),VLOOKUP(Tabela2[[#This Row],[Código]],Tabela4[[Código NBS/LC116]:[Meus serviços]],3,0))</f>
        <v>Não</v>
      </c>
      <c r="C5271" t="str">
        <f>IF(E5271=0,TEXT(dados!A5186,"00000000"),IF(E5271=2,TEXT(dados!A5186,"0000"),TEXT(dados!A5186,"#")))</f>
        <v>52081100</v>
      </c>
      <c r="D5271" t="str">
        <f>IF(dados!B5186=0,"",dados!B5186)</f>
        <v/>
      </c>
      <c r="E5271">
        <f>dados!C5186</f>
        <v>0</v>
      </c>
      <c r="F5271" t="str">
        <f>dados!D5186</f>
        <v>Tecido de algodao&gt;=85%,cru,ponto tafeta,p&lt;=100g/m2</v>
      </c>
      <c r="G5271"/>
      <c r="H5271"/>
      <c r="I5271"/>
      <c r="J5271"/>
      <c r="K5271" s="13"/>
      <c r="L5271" s="13">
        <f>dados!I5186/100</f>
        <v>0.13449999999999998</v>
      </c>
      <c r="M5271" s="13">
        <f>dados!J5186/100</f>
        <v>0.18289999999999998</v>
      </c>
      <c r="N5271" s="13">
        <f>dados!K5186/100</f>
        <v>0.18</v>
      </c>
      <c r="O5271" s="13">
        <f>dados!L5186/100</f>
        <v>0</v>
      </c>
      <c r="P5271" s="12" t="str">
        <f>LEFT(Tabela2[[#This Row],[Código]],2)</f>
        <v>52</v>
      </c>
    </row>
    <row r="5272" spans="2:16" ht="15" customHeight="1" x14ac:dyDescent="0.25">
      <c r="B5272" s="31" t="str">
        <f>IF(Tabela2[[#This Row],[Tipo]] = 0,LOOKUP(Tabela2[[#This Row],[RESUMO]],Tabela3[Grupo],Tabela3[Meus produtos]),VLOOKUP(Tabela2[[#This Row],[Código]],Tabela4[[Código NBS/LC116]:[Meus serviços]],3,0))</f>
        <v>Não</v>
      </c>
      <c r="C5272" t="str">
        <f>IF(E5272=0,TEXT(dados!A5187,"00000000"),IF(E5272=2,TEXT(dados!A5187,"0000"),TEXT(dados!A5187,"#")))</f>
        <v>52081200</v>
      </c>
      <c r="D5272" t="str">
        <f>IF(dados!B5187=0,"",dados!B5187)</f>
        <v/>
      </c>
      <c r="E5272">
        <f>dados!C5187</f>
        <v>0</v>
      </c>
      <c r="F5272" t="str">
        <f>dados!D5187</f>
        <v>Tecido de algodao&gt;=85%,cru,ponto tafeta, 100&lt;p&lt;=200g/m2</v>
      </c>
      <c r="G5272"/>
      <c r="H5272"/>
      <c r="I5272"/>
      <c r="J5272"/>
      <c r="K5272" s="13"/>
      <c r="L5272" s="13">
        <f>dados!I5187/100</f>
        <v>0.13449999999999998</v>
      </c>
      <c r="M5272" s="13">
        <f>dados!J5187/100</f>
        <v>0.18289999999999998</v>
      </c>
      <c r="N5272" s="13">
        <f>dados!K5187/100</f>
        <v>0.18</v>
      </c>
      <c r="O5272" s="13">
        <f>dados!L5187/100</f>
        <v>0</v>
      </c>
      <c r="P5272" s="12" t="str">
        <f>LEFT(Tabela2[[#This Row],[Código]],2)</f>
        <v>52</v>
      </c>
    </row>
    <row r="5273" spans="2:16" ht="15" customHeight="1" x14ac:dyDescent="0.25">
      <c r="B5273" s="31" t="str">
        <f>IF(Tabela2[[#This Row],[Tipo]] = 0,LOOKUP(Tabela2[[#This Row],[RESUMO]],Tabela3[Grupo],Tabela3[Meus produtos]),VLOOKUP(Tabela2[[#This Row],[Código]],Tabela4[[Código NBS/LC116]:[Meus serviços]],3,0))</f>
        <v>Não</v>
      </c>
      <c r="C5273" t="str">
        <f>IF(E5273=0,TEXT(dados!A5188,"00000000"),IF(E5273=2,TEXT(dados!A5188,"0000"),TEXT(dados!A5188,"#")))</f>
        <v>52081300</v>
      </c>
      <c r="D5273" t="str">
        <f>IF(dados!B5188=0,"",dados!B5188)</f>
        <v/>
      </c>
      <c r="E5273">
        <f>dados!C5188</f>
        <v>0</v>
      </c>
      <c r="F5273" t="str">
        <f>dados!D5188</f>
        <v>Tecido de algodao&gt;=85%,cru,ponto sarjado, p&lt;=200g/m2</v>
      </c>
      <c r="G5273"/>
      <c r="H5273"/>
      <c r="I5273"/>
      <c r="J5273"/>
      <c r="K5273" s="13"/>
      <c r="L5273" s="13">
        <f>dados!I5188/100</f>
        <v>0.13449999999999998</v>
      </c>
      <c r="M5273" s="13">
        <f>dados!J5188/100</f>
        <v>0.18289999999999998</v>
      </c>
      <c r="N5273" s="13">
        <f>dados!K5188/100</f>
        <v>0.18</v>
      </c>
      <c r="O5273" s="13">
        <f>dados!L5188/100</f>
        <v>0</v>
      </c>
      <c r="P5273" s="12" t="str">
        <f>LEFT(Tabela2[[#This Row],[Código]],2)</f>
        <v>52</v>
      </c>
    </row>
    <row r="5274" spans="2:16" ht="15" customHeight="1" x14ac:dyDescent="0.25">
      <c r="B5274" s="31" t="str">
        <f>IF(Tabela2[[#This Row],[Tipo]] = 0,LOOKUP(Tabela2[[#This Row],[RESUMO]],Tabela3[Grupo],Tabela3[Meus produtos]),VLOOKUP(Tabela2[[#This Row],[Código]],Tabela4[[Código NBS/LC116]:[Meus serviços]],3,0))</f>
        <v>Não</v>
      </c>
      <c r="C5274" t="str">
        <f>IF(E5274=0,TEXT(dados!A5189,"00000000"),IF(E5274=2,TEXT(dados!A5189,"0000"),TEXT(dados!A5189,"#")))</f>
        <v>52081900</v>
      </c>
      <c r="D5274" t="str">
        <f>IF(dados!B5189=0,"",dados!B5189)</f>
        <v/>
      </c>
      <c r="E5274">
        <f>dados!C5189</f>
        <v>0</v>
      </c>
      <c r="F5274" t="str">
        <f>dados!D5189</f>
        <v>Outros tecidos de algodao&gt;=85%,cru, peso&lt;=200g/m2</v>
      </c>
      <c r="G5274"/>
      <c r="H5274"/>
      <c r="I5274"/>
      <c r="J5274"/>
      <c r="K5274" s="13"/>
      <c r="L5274" s="13">
        <f>dados!I5189/100</f>
        <v>0.13449999999999998</v>
      </c>
      <c r="M5274" s="13">
        <f>dados!J5189/100</f>
        <v>0.18289999999999998</v>
      </c>
      <c r="N5274" s="13">
        <f>dados!K5189/100</f>
        <v>0.18</v>
      </c>
      <c r="O5274" s="13">
        <f>dados!L5189/100</f>
        <v>0</v>
      </c>
      <c r="P5274" s="12" t="str">
        <f>LEFT(Tabela2[[#This Row],[Código]],2)</f>
        <v>52</v>
      </c>
    </row>
    <row r="5275" spans="2:16" ht="15" customHeight="1" x14ac:dyDescent="0.25">
      <c r="B5275" s="31" t="str">
        <f>IF(Tabela2[[#This Row],[Tipo]] = 0,LOOKUP(Tabela2[[#This Row],[RESUMO]],Tabela3[Grupo],Tabela3[Meus produtos]),VLOOKUP(Tabela2[[#This Row],[Código]],Tabela4[[Código NBS/LC116]:[Meus serviços]],3,0))</f>
        <v>Não</v>
      </c>
      <c r="C5275" t="str">
        <f>IF(E5275=0,TEXT(dados!A5190,"00000000"),IF(E5275=2,TEXT(dados!A5190,"0000"),TEXT(dados!A5190,"#")))</f>
        <v>52082100</v>
      </c>
      <c r="D5275" t="str">
        <f>IF(dados!B5190=0,"",dados!B5190)</f>
        <v/>
      </c>
      <c r="E5275">
        <f>dados!C5190</f>
        <v>0</v>
      </c>
      <c r="F5275" t="str">
        <f>dados!D5190</f>
        <v>Tecido de algodao&gt;=85%,branq.pto.tafeta, p&lt;=100g/m2</v>
      </c>
      <c r="G5275"/>
      <c r="H5275"/>
      <c r="I5275"/>
      <c r="J5275"/>
      <c r="K5275" s="13"/>
      <c r="L5275" s="13">
        <f>dados!I5190/100</f>
        <v>0.13449999999999998</v>
      </c>
      <c r="M5275" s="13">
        <f>dados!J5190/100</f>
        <v>0.18289999999999998</v>
      </c>
      <c r="N5275" s="13">
        <f>dados!K5190/100</f>
        <v>0.18</v>
      </c>
      <c r="O5275" s="13">
        <f>dados!L5190/100</f>
        <v>0</v>
      </c>
      <c r="P5275" s="12" t="str">
        <f>LEFT(Tabela2[[#This Row],[Código]],2)</f>
        <v>52</v>
      </c>
    </row>
    <row r="5276" spans="2:16" ht="15" customHeight="1" x14ac:dyDescent="0.25">
      <c r="B5276" s="31" t="str">
        <f>IF(Tabela2[[#This Row],[Tipo]] = 0,LOOKUP(Tabela2[[#This Row],[RESUMO]],Tabela3[Grupo],Tabela3[Meus produtos]),VLOOKUP(Tabela2[[#This Row],[Código]],Tabela4[[Código NBS/LC116]:[Meus serviços]],3,0))</f>
        <v>Não</v>
      </c>
      <c r="C5276" t="str">
        <f>IF(E5276=0,TEXT(dados!A5191,"00000000"),IF(E5276=2,TEXT(dados!A5191,"0000"),TEXT(dados!A5191,"#")))</f>
        <v>52082200</v>
      </c>
      <c r="D5276" t="str">
        <f>IF(dados!B5191=0,"",dados!B5191)</f>
        <v/>
      </c>
      <c r="E5276">
        <f>dados!C5191</f>
        <v>0</v>
      </c>
      <c r="F5276" t="str">
        <f>dados!D5191</f>
        <v>Tecido de algodao&gt;=85%,branq.pto.tafeta, 100&lt;p&lt;=200g/m2</v>
      </c>
      <c r="G5276"/>
      <c r="H5276"/>
      <c r="I5276"/>
      <c r="J5276"/>
      <c r="K5276" s="13"/>
      <c r="L5276" s="13">
        <f>dados!I5191/100</f>
        <v>0.13449999999999998</v>
      </c>
      <c r="M5276" s="13">
        <f>dados!J5191/100</f>
        <v>0.18289999999999998</v>
      </c>
      <c r="N5276" s="13">
        <f>dados!K5191/100</f>
        <v>0.18</v>
      </c>
      <c r="O5276" s="13">
        <f>dados!L5191/100</f>
        <v>0</v>
      </c>
      <c r="P5276" s="12" t="str">
        <f>LEFT(Tabela2[[#This Row],[Código]],2)</f>
        <v>52</v>
      </c>
    </row>
    <row r="5277" spans="2:16" ht="15" customHeight="1" x14ac:dyDescent="0.25">
      <c r="B5277" s="31" t="str">
        <f>IF(Tabela2[[#This Row],[Tipo]] = 0,LOOKUP(Tabela2[[#This Row],[RESUMO]],Tabela3[Grupo],Tabela3[Meus produtos]),VLOOKUP(Tabela2[[#This Row],[Código]],Tabela4[[Código NBS/LC116]:[Meus serviços]],3,0))</f>
        <v>Não</v>
      </c>
      <c r="C5277" t="str">
        <f>IF(E5277=0,TEXT(dados!A5192,"00000000"),IF(E5277=2,TEXT(dados!A5192,"0000"),TEXT(dados!A5192,"#")))</f>
        <v>52082300</v>
      </c>
      <c r="D5277" t="str">
        <f>IF(dados!B5192=0,"",dados!B5192)</f>
        <v/>
      </c>
      <c r="E5277">
        <f>dados!C5192</f>
        <v>0</v>
      </c>
      <c r="F5277" t="str">
        <f>dados!D5192</f>
        <v>Tecido de algodao&gt;=85%,branq.pto.sarjado, p&lt;=200g/m2</v>
      </c>
      <c r="G5277"/>
      <c r="H5277"/>
      <c r="I5277"/>
      <c r="J5277"/>
      <c r="K5277" s="13"/>
      <c r="L5277" s="13">
        <f>dados!I5192/100</f>
        <v>0.13449999999999998</v>
      </c>
      <c r="M5277" s="13">
        <f>dados!J5192/100</f>
        <v>0.18289999999999998</v>
      </c>
      <c r="N5277" s="13">
        <f>dados!K5192/100</f>
        <v>0.18</v>
      </c>
      <c r="O5277" s="13">
        <f>dados!L5192/100</f>
        <v>0</v>
      </c>
      <c r="P5277" s="12" t="str">
        <f>LEFT(Tabela2[[#This Row],[Código]],2)</f>
        <v>52</v>
      </c>
    </row>
    <row r="5278" spans="2:16" ht="15" customHeight="1" x14ac:dyDescent="0.25">
      <c r="B5278" s="31" t="str">
        <f>IF(Tabela2[[#This Row],[Tipo]] = 0,LOOKUP(Tabela2[[#This Row],[RESUMO]],Tabela3[Grupo],Tabela3[Meus produtos]),VLOOKUP(Tabela2[[#This Row],[Código]],Tabela4[[Código NBS/LC116]:[Meus serviços]],3,0))</f>
        <v>Não</v>
      </c>
      <c r="C5278" t="str">
        <f>IF(E5278=0,TEXT(dados!A5193,"00000000"),IF(E5278=2,TEXT(dados!A5193,"0000"),TEXT(dados!A5193,"#")))</f>
        <v>52082900</v>
      </c>
      <c r="D5278" t="str">
        <f>IF(dados!B5193=0,"",dados!B5193)</f>
        <v/>
      </c>
      <c r="E5278">
        <f>dados!C5193</f>
        <v>0</v>
      </c>
      <c r="F5278" t="str">
        <f>dados!D5193</f>
        <v>Outs.tecidos de algodao&gt;=85%,branqueado, p&lt;=200g/m2</v>
      </c>
      <c r="G5278"/>
      <c r="H5278"/>
      <c r="I5278"/>
      <c r="J5278"/>
      <c r="K5278" s="13"/>
      <c r="L5278" s="13">
        <f>dados!I5193/100</f>
        <v>0.13449999999999998</v>
      </c>
      <c r="M5278" s="13">
        <f>dados!J5193/100</f>
        <v>0.18289999999999998</v>
      </c>
      <c r="N5278" s="13">
        <f>dados!K5193/100</f>
        <v>0.18</v>
      </c>
      <c r="O5278" s="13">
        <f>dados!L5193/100</f>
        <v>0</v>
      </c>
      <c r="P5278" s="12" t="str">
        <f>LEFT(Tabela2[[#This Row],[Código]],2)</f>
        <v>52</v>
      </c>
    </row>
    <row r="5279" spans="2:16" ht="15" customHeight="1" x14ac:dyDescent="0.25">
      <c r="B5279" s="31" t="str">
        <f>IF(Tabela2[[#This Row],[Tipo]] = 0,LOOKUP(Tabela2[[#This Row],[RESUMO]],Tabela3[Grupo],Tabela3[Meus produtos]),VLOOKUP(Tabela2[[#This Row],[Código]],Tabela4[[Código NBS/LC116]:[Meus serviços]],3,0))</f>
        <v>Não</v>
      </c>
      <c r="C5279" t="str">
        <f>IF(E5279=0,TEXT(dados!A5194,"00000000"),IF(E5279=2,TEXT(dados!A5194,"0000"),TEXT(dados!A5194,"#")))</f>
        <v>52083100</v>
      </c>
      <c r="D5279" t="str">
        <f>IF(dados!B5194=0,"",dados!B5194)</f>
        <v/>
      </c>
      <c r="E5279">
        <f>dados!C5194</f>
        <v>0</v>
      </c>
      <c r="F5279" t="str">
        <f>dados!D5194</f>
        <v>Tecido de algodao&gt;=85%,tinto,pto.tafeta, p&lt;=100g/m2</v>
      </c>
      <c r="G5279"/>
      <c r="H5279"/>
      <c r="I5279"/>
      <c r="J5279"/>
      <c r="K5279" s="13"/>
      <c r="L5279" s="13">
        <f>dados!I5194/100</f>
        <v>0.13449999999999998</v>
      </c>
      <c r="M5279" s="13">
        <f>dados!J5194/100</f>
        <v>0.18289999999999998</v>
      </c>
      <c r="N5279" s="13">
        <f>dados!K5194/100</f>
        <v>0.18</v>
      </c>
      <c r="O5279" s="13">
        <f>dados!L5194/100</f>
        <v>0</v>
      </c>
      <c r="P5279" s="12" t="str">
        <f>LEFT(Tabela2[[#This Row],[Código]],2)</f>
        <v>52</v>
      </c>
    </row>
    <row r="5280" spans="2:16" ht="15" customHeight="1" x14ac:dyDescent="0.25">
      <c r="B5280" s="31" t="str">
        <f>IF(Tabela2[[#This Row],[Tipo]] = 0,LOOKUP(Tabela2[[#This Row],[RESUMO]],Tabela3[Grupo],Tabela3[Meus produtos]),VLOOKUP(Tabela2[[#This Row],[Código]],Tabela4[[Código NBS/LC116]:[Meus serviços]],3,0))</f>
        <v>Não</v>
      </c>
      <c r="C5280" t="str">
        <f>IF(E5280=0,TEXT(dados!A5195,"00000000"),IF(E5280=2,TEXT(dados!A5195,"0000"),TEXT(dados!A5195,"#")))</f>
        <v>52083200</v>
      </c>
      <c r="D5280" t="str">
        <f>IF(dados!B5195=0,"",dados!B5195)</f>
        <v/>
      </c>
      <c r="E5280">
        <f>dados!C5195</f>
        <v>0</v>
      </c>
      <c r="F5280" t="str">
        <f>dados!D5195</f>
        <v>Tecido de algodao&gt;=85%,tinto,pto.tafeta, 100&lt;p&lt;=200g/m2</v>
      </c>
      <c r="G5280"/>
      <c r="H5280"/>
      <c r="I5280"/>
      <c r="J5280"/>
      <c r="K5280" s="13"/>
      <c r="L5280" s="13">
        <f>dados!I5195/100</f>
        <v>0.13449999999999998</v>
      </c>
      <c r="M5280" s="13">
        <f>dados!J5195/100</f>
        <v>0.18289999999999998</v>
      </c>
      <c r="N5280" s="13">
        <f>dados!K5195/100</f>
        <v>0.18</v>
      </c>
      <c r="O5280" s="13">
        <f>dados!L5195/100</f>
        <v>0</v>
      </c>
      <c r="P5280" s="12" t="str">
        <f>LEFT(Tabela2[[#This Row],[Código]],2)</f>
        <v>52</v>
      </c>
    </row>
    <row r="5281" spans="2:16" ht="15" customHeight="1" x14ac:dyDescent="0.25">
      <c r="B5281" s="31" t="str">
        <f>IF(Tabela2[[#This Row],[Tipo]] = 0,LOOKUP(Tabela2[[#This Row],[RESUMO]],Tabela3[Grupo],Tabela3[Meus produtos]),VLOOKUP(Tabela2[[#This Row],[Código]],Tabela4[[Código NBS/LC116]:[Meus serviços]],3,0))</f>
        <v>Não</v>
      </c>
      <c r="C5281" t="str">
        <f>IF(E5281=0,TEXT(dados!A5196,"00000000"),IF(E5281=2,TEXT(dados!A5196,"0000"),TEXT(dados!A5196,"#")))</f>
        <v>52083300</v>
      </c>
      <c r="D5281" t="str">
        <f>IF(dados!B5196=0,"",dados!B5196)</f>
        <v/>
      </c>
      <c r="E5281">
        <f>dados!C5196</f>
        <v>0</v>
      </c>
      <c r="F5281" t="str">
        <f>dados!D5196</f>
        <v>Tecido de algodao&gt;=85%,tinto,pto.sarjado, p&lt;=200g/m2</v>
      </c>
      <c r="G5281"/>
      <c r="H5281"/>
      <c r="I5281"/>
      <c r="J5281"/>
      <c r="K5281" s="13"/>
      <c r="L5281" s="13">
        <f>dados!I5196/100</f>
        <v>0.13449999999999998</v>
      </c>
      <c r="M5281" s="13">
        <f>dados!J5196/100</f>
        <v>0.18289999999999998</v>
      </c>
      <c r="N5281" s="13">
        <f>dados!K5196/100</f>
        <v>0.18</v>
      </c>
      <c r="O5281" s="13">
        <f>dados!L5196/100</f>
        <v>0</v>
      </c>
      <c r="P5281" s="12" t="str">
        <f>LEFT(Tabela2[[#This Row],[Código]],2)</f>
        <v>52</v>
      </c>
    </row>
    <row r="5282" spans="2:16" ht="15" customHeight="1" x14ac:dyDescent="0.25">
      <c r="B5282" s="31" t="str">
        <f>IF(Tabela2[[#This Row],[Tipo]] = 0,LOOKUP(Tabela2[[#This Row],[RESUMO]],Tabela3[Grupo],Tabela3[Meus produtos]),VLOOKUP(Tabela2[[#This Row],[Código]],Tabela4[[Código NBS/LC116]:[Meus serviços]],3,0))</f>
        <v>Não</v>
      </c>
      <c r="C5282" t="str">
        <f>IF(E5282=0,TEXT(dados!A5197,"00000000"),IF(E5282=2,TEXT(dados!A5197,"0000"),TEXT(dados!A5197,"#")))</f>
        <v>52083900</v>
      </c>
      <c r="D5282" t="str">
        <f>IF(dados!B5197=0,"",dados!B5197)</f>
        <v/>
      </c>
      <c r="E5282">
        <f>dados!C5197</f>
        <v>0</v>
      </c>
      <c r="F5282" t="str">
        <f>dados!D5197</f>
        <v>Outros tecidos de algodao&gt;=85%,tinto, p&lt;=200g/m2</v>
      </c>
      <c r="G5282"/>
      <c r="H5282"/>
      <c r="I5282"/>
      <c r="J5282"/>
      <c r="K5282" s="13"/>
      <c r="L5282" s="13">
        <f>dados!I5197/100</f>
        <v>0.13449999999999998</v>
      </c>
      <c r="M5282" s="13">
        <f>dados!J5197/100</f>
        <v>0.18289999999999998</v>
      </c>
      <c r="N5282" s="13">
        <f>dados!K5197/100</f>
        <v>0.18</v>
      </c>
      <c r="O5282" s="13">
        <f>dados!L5197/100</f>
        <v>0</v>
      </c>
      <c r="P5282" s="12" t="str">
        <f>LEFT(Tabela2[[#This Row],[Código]],2)</f>
        <v>52</v>
      </c>
    </row>
    <row r="5283" spans="2:16" ht="15" customHeight="1" x14ac:dyDescent="0.25">
      <c r="B5283" s="31" t="str">
        <f>IF(Tabela2[[#This Row],[Tipo]] = 0,LOOKUP(Tabela2[[#This Row],[RESUMO]],Tabela3[Grupo],Tabela3[Meus produtos]),VLOOKUP(Tabela2[[#This Row],[Código]],Tabela4[[Código NBS/LC116]:[Meus serviços]],3,0))</f>
        <v>Não</v>
      </c>
      <c r="C5283" t="str">
        <f>IF(E5283=0,TEXT(dados!A5198,"00000000"),IF(E5283=2,TEXT(dados!A5198,"0000"),TEXT(dados!A5198,"#")))</f>
        <v>52084100</v>
      </c>
      <c r="D5283" t="str">
        <f>IF(dados!B5198=0,"",dados!B5198)</f>
        <v/>
      </c>
      <c r="E5283">
        <f>dados!C5198</f>
        <v>0</v>
      </c>
      <c r="F5283" t="str">
        <f>dados!D5198</f>
        <v>Tecido de algodao&gt;=85%,fio color.pto.tafeta, p&lt;=100g/m2</v>
      </c>
      <c r="G5283"/>
      <c r="H5283"/>
      <c r="I5283"/>
      <c r="J5283"/>
      <c r="K5283" s="13"/>
      <c r="L5283" s="13">
        <f>dados!I5198/100</f>
        <v>0.13449999999999998</v>
      </c>
      <c r="M5283" s="13">
        <f>dados!J5198/100</f>
        <v>0.18289999999999998</v>
      </c>
      <c r="N5283" s="13">
        <f>dados!K5198/100</f>
        <v>0.18</v>
      </c>
      <c r="O5283" s="13">
        <f>dados!L5198/100</f>
        <v>0</v>
      </c>
      <c r="P5283" s="12" t="str">
        <f>LEFT(Tabela2[[#This Row],[Código]],2)</f>
        <v>52</v>
      </c>
    </row>
    <row r="5284" spans="2:16" ht="15" customHeight="1" x14ac:dyDescent="0.25">
      <c r="B5284" s="31" t="str">
        <f>IF(Tabela2[[#This Row],[Tipo]] = 0,LOOKUP(Tabela2[[#This Row],[RESUMO]],Tabela3[Grupo],Tabela3[Meus produtos]),VLOOKUP(Tabela2[[#This Row],[Código]],Tabela4[[Código NBS/LC116]:[Meus serviços]],3,0))</f>
        <v>Não</v>
      </c>
      <c r="C5284" t="str">
        <f>IF(E5284=0,TEXT(dados!A5199,"00000000"),IF(E5284=2,TEXT(dados!A5199,"0000"),TEXT(dados!A5199,"#")))</f>
        <v>52084200</v>
      </c>
      <c r="D5284" t="str">
        <f>IF(dados!B5199=0,"",dados!B5199)</f>
        <v/>
      </c>
      <c r="E5284">
        <f>dados!C5199</f>
        <v>0</v>
      </c>
      <c r="F5284" t="str">
        <f>dados!D5199</f>
        <v>Tecido algodao&gt;=85%,fio color.pto.tafeta, 100&lt;p&lt;=200g/m2</v>
      </c>
      <c r="G5284"/>
      <c r="H5284"/>
      <c r="I5284"/>
      <c r="J5284"/>
      <c r="K5284" s="13"/>
      <c r="L5284" s="13">
        <f>dados!I5199/100</f>
        <v>0.13449999999999998</v>
      </c>
      <c r="M5284" s="13">
        <f>dados!J5199/100</f>
        <v>0.18289999999999998</v>
      </c>
      <c r="N5284" s="13">
        <f>dados!K5199/100</f>
        <v>0.18</v>
      </c>
      <c r="O5284" s="13">
        <f>dados!L5199/100</f>
        <v>0</v>
      </c>
      <c r="P5284" s="12" t="str">
        <f>LEFT(Tabela2[[#This Row],[Código]],2)</f>
        <v>52</v>
      </c>
    </row>
    <row r="5285" spans="2:16" ht="15" customHeight="1" x14ac:dyDescent="0.25">
      <c r="B5285" s="31" t="str">
        <f>IF(Tabela2[[#This Row],[Tipo]] = 0,LOOKUP(Tabela2[[#This Row],[RESUMO]],Tabela3[Grupo],Tabela3[Meus produtos]),VLOOKUP(Tabela2[[#This Row],[Código]],Tabela4[[Código NBS/LC116]:[Meus serviços]],3,0))</f>
        <v>Não</v>
      </c>
      <c r="C5285" t="str">
        <f>IF(E5285=0,TEXT(dados!A5200,"00000000"),IF(E5285=2,TEXT(dados!A5200,"0000"),TEXT(dados!A5200,"#")))</f>
        <v>52084300</v>
      </c>
      <c r="D5285" t="str">
        <f>IF(dados!B5200=0,"",dados!B5200)</f>
        <v/>
      </c>
      <c r="E5285">
        <f>dados!C5200</f>
        <v>0</v>
      </c>
      <c r="F5285" t="str">
        <f>dados!D5200</f>
        <v>Tecido de algodao&gt;=85%,fio color.pto.sarjado, p&lt;=200g/m2</v>
      </c>
      <c r="G5285"/>
      <c r="H5285"/>
      <c r="I5285"/>
      <c r="J5285"/>
      <c r="K5285" s="13"/>
      <c r="L5285" s="13">
        <f>dados!I5200/100</f>
        <v>0.13449999999999998</v>
      </c>
      <c r="M5285" s="13">
        <f>dados!J5200/100</f>
        <v>0.18289999999999998</v>
      </c>
      <c r="N5285" s="13">
        <f>dados!K5200/100</f>
        <v>0.18</v>
      </c>
      <c r="O5285" s="13">
        <f>dados!L5200/100</f>
        <v>0</v>
      </c>
      <c r="P5285" s="12" t="str">
        <f>LEFT(Tabela2[[#This Row],[Código]],2)</f>
        <v>52</v>
      </c>
    </row>
    <row r="5286" spans="2:16" ht="15" customHeight="1" x14ac:dyDescent="0.25">
      <c r="B5286" s="31" t="str">
        <f>IF(Tabela2[[#This Row],[Tipo]] = 0,LOOKUP(Tabela2[[#This Row],[RESUMO]],Tabela3[Grupo],Tabela3[Meus produtos]),VLOOKUP(Tabela2[[#This Row],[Código]],Tabela4[[Código NBS/LC116]:[Meus serviços]],3,0))</f>
        <v>Não</v>
      </c>
      <c r="C5286" t="str">
        <f>IF(E5286=0,TEXT(dados!A5201,"00000000"),IF(E5286=2,TEXT(dados!A5201,"0000"),TEXT(dados!A5201,"#")))</f>
        <v>52084900</v>
      </c>
      <c r="D5286" t="str">
        <f>IF(dados!B5201=0,"",dados!B5201)</f>
        <v/>
      </c>
      <c r="E5286">
        <f>dados!C5201</f>
        <v>0</v>
      </c>
      <c r="F5286" t="str">
        <f>dados!D5201</f>
        <v>Outs.tecidos de algodao&gt;=85%,fio color. peso&lt;=200g/m2</v>
      </c>
      <c r="G5286"/>
      <c r="H5286"/>
      <c r="I5286"/>
      <c r="J5286"/>
      <c r="K5286" s="13"/>
      <c r="L5286" s="13">
        <f>dados!I5201/100</f>
        <v>0.13449999999999998</v>
      </c>
      <c r="M5286" s="13">
        <f>dados!J5201/100</f>
        <v>0.18289999999999998</v>
      </c>
      <c r="N5286" s="13">
        <f>dados!K5201/100</f>
        <v>0.18</v>
      </c>
      <c r="O5286" s="13">
        <f>dados!L5201/100</f>
        <v>0</v>
      </c>
      <c r="P5286" s="12" t="str">
        <f>LEFT(Tabela2[[#This Row],[Código]],2)</f>
        <v>52</v>
      </c>
    </row>
    <row r="5287" spans="2:16" ht="15" customHeight="1" x14ac:dyDescent="0.25">
      <c r="B5287" s="31" t="str">
        <f>IF(Tabela2[[#This Row],[Tipo]] = 0,LOOKUP(Tabela2[[#This Row],[RESUMO]],Tabela3[Grupo],Tabela3[Meus produtos]),VLOOKUP(Tabela2[[#This Row],[Código]],Tabela4[[Código NBS/LC116]:[Meus serviços]],3,0))</f>
        <v>Não</v>
      </c>
      <c r="C5287" t="str">
        <f>IF(E5287=0,TEXT(dados!A5202,"00000000"),IF(E5287=2,TEXT(dados!A5202,"0000"),TEXT(dados!A5202,"#")))</f>
        <v>52085100</v>
      </c>
      <c r="D5287" t="str">
        <f>IF(dados!B5202=0,"",dados!B5202)</f>
        <v/>
      </c>
      <c r="E5287">
        <f>dados!C5202</f>
        <v>0</v>
      </c>
      <c r="F5287" t="str">
        <f>dados!D5202</f>
        <v>Tecido de algodao&gt;=85%,estampado, pto.tafeta, p&lt;=100g/m2</v>
      </c>
      <c r="G5287"/>
      <c r="H5287"/>
      <c r="I5287"/>
      <c r="J5287"/>
      <c r="K5287" s="13"/>
      <c r="L5287" s="13">
        <f>dados!I5202/100</f>
        <v>0.13449999999999998</v>
      </c>
      <c r="M5287" s="13">
        <f>dados!J5202/100</f>
        <v>0.18289999999999998</v>
      </c>
      <c r="N5287" s="13">
        <f>dados!K5202/100</f>
        <v>0.18</v>
      </c>
      <c r="O5287" s="13">
        <f>dados!L5202/100</f>
        <v>0</v>
      </c>
      <c r="P5287" s="12" t="str">
        <f>LEFT(Tabela2[[#This Row],[Código]],2)</f>
        <v>52</v>
      </c>
    </row>
    <row r="5288" spans="2:16" ht="15" customHeight="1" x14ac:dyDescent="0.25">
      <c r="B5288" s="31" t="str">
        <f>IF(Tabela2[[#This Row],[Tipo]] = 0,LOOKUP(Tabela2[[#This Row],[RESUMO]],Tabela3[Grupo],Tabela3[Meus produtos]),VLOOKUP(Tabela2[[#This Row],[Código]],Tabela4[[Código NBS/LC116]:[Meus serviços]],3,0))</f>
        <v>Não</v>
      </c>
      <c r="C5288" t="str">
        <f>IF(E5288=0,TEXT(dados!A5203,"00000000"),IF(E5288=2,TEXT(dados!A5203,"0000"),TEXT(dados!A5203,"#")))</f>
        <v>52085200</v>
      </c>
      <c r="D5288" t="str">
        <f>IF(dados!B5203=0,"",dados!B5203)</f>
        <v/>
      </c>
      <c r="E5288">
        <f>dados!C5203</f>
        <v>0</v>
      </c>
      <c r="F5288" t="str">
        <f>dados!D5203</f>
        <v>Tecido algodao&gt;=85%,estampado,pto.tafeta, 100&lt;p&lt;=200g/m2</v>
      </c>
      <c r="G5288"/>
      <c r="H5288"/>
      <c r="I5288"/>
      <c r="J5288"/>
      <c r="K5288" s="13"/>
      <c r="L5288" s="13">
        <f>dados!I5203/100</f>
        <v>0.13449999999999998</v>
      </c>
      <c r="M5288" s="13">
        <f>dados!J5203/100</f>
        <v>0.18289999999999998</v>
      </c>
      <c r="N5288" s="13">
        <f>dados!K5203/100</f>
        <v>0.18</v>
      </c>
      <c r="O5288" s="13">
        <f>dados!L5203/100</f>
        <v>0</v>
      </c>
      <c r="P5288" s="12" t="str">
        <f>LEFT(Tabela2[[#This Row],[Código]],2)</f>
        <v>52</v>
      </c>
    </row>
    <row r="5289" spans="2:16" ht="15" customHeight="1" x14ac:dyDescent="0.25">
      <c r="B5289" s="31" t="str">
        <f>IF(Tabela2[[#This Row],[Tipo]] = 0,LOOKUP(Tabela2[[#This Row],[RESUMO]],Tabela3[Grupo],Tabela3[Meus produtos]),VLOOKUP(Tabela2[[#This Row],[Código]],Tabela4[[Código NBS/LC116]:[Meus serviços]],3,0))</f>
        <v>Não</v>
      </c>
      <c r="C5289" t="str">
        <f>IF(E5289=0,TEXT(dados!A5204,"00000000"),IF(E5289=2,TEXT(dados!A5204,"0000"),TEXT(dados!A5204,"#")))</f>
        <v>52085910</v>
      </c>
      <c r="D5289" t="str">
        <f>IF(dados!B5204=0,"",dados!B5204)</f>
        <v/>
      </c>
      <c r="E5289">
        <f>dados!C5204</f>
        <v>0</v>
      </c>
      <c r="F5289" t="str">
        <f>dados!D5204</f>
        <v>Outs.tecidos de algodao&gt;=85%,estampado, peso&lt;=200g/m2 em ponto sarjado, incluido o diagonal, cuja relacao de textura nao seja superior a 4</v>
      </c>
      <c r="G5289"/>
      <c r="H5289"/>
      <c r="I5289"/>
      <c r="J5289"/>
      <c r="K5289" s="13"/>
      <c r="L5289" s="13">
        <f>dados!I5204/100</f>
        <v>0.13449999999999998</v>
      </c>
      <c r="M5289" s="13">
        <f>dados!J5204/100</f>
        <v>0.18289999999999998</v>
      </c>
      <c r="N5289" s="13">
        <f>dados!K5204/100</f>
        <v>0.18</v>
      </c>
      <c r="O5289" s="13">
        <f>dados!L5204/100</f>
        <v>0</v>
      </c>
      <c r="P5289" s="12" t="str">
        <f>LEFT(Tabela2[[#This Row],[Código]],2)</f>
        <v>52</v>
      </c>
    </row>
    <row r="5290" spans="2:16" ht="15" customHeight="1" x14ac:dyDescent="0.25">
      <c r="B5290" s="31" t="str">
        <f>IF(Tabela2[[#This Row],[Tipo]] = 0,LOOKUP(Tabela2[[#This Row],[RESUMO]],Tabela3[Grupo],Tabela3[Meus produtos]),VLOOKUP(Tabela2[[#This Row],[Código]],Tabela4[[Código NBS/LC116]:[Meus serviços]],3,0))</f>
        <v>Não</v>
      </c>
      <c r="C5290" t="str">
        <f>IF(E5290=0,TEXT(dados!A5205,"00000000"),IF(E5290=2,TEXT(dados!A5205,"0000"),TEXT(dados!A5205,"#")))</f>
        <v>52085990</v>
      </c>
      <c r="D5290" t="str">
        <f>IF(dados!B5205=0,"",dados!B5205)</f>
        <v/>
      </c>
      <c r="E5290">
        <f>dados!C5205</f>
        <v>0</v>
      </c>
      <c r="F5290" t="str">
        <f>dados!D5205</f>
        <v>Outs.tecidos de algodao&gt;=85%,estampado, peso&lt;=200g/m2</v>
      </c>
      <c r="G5290"/>
      <c r="H5290"/>
      <c r="I5290"/>
      <c r="J5290"/>
      <c r="K5290" s="13"/>
      <c r="L5290" s="13">
        <f>dados!I5205/100</f>
        <v>0.13449999999999998</v>
      </c>
      <c r="M5290" s="13">
        <f>dados!J5205/100</f>
        <v>0.18289999999999998</v>
      </c>
      <c r="N5290" s="13">
        <f>dados!K5205/100</f>
        <v>0.18</v>
      </c>
      <c r="O5290" s="13">
        <f>dados!L5205/100</f>
        <v>0</v>
      </c>
      <c r="P5290" s="12" t="str">
        <f>LEFT(Tabela2[[#This Row],[Código]],2)</f>
        <v>52</v>
      </c>
    </row>
    <row r="5291" spans="2:16" ht="15" customHeight="1" x14ac:dyDescent="0.25">
      <c r="B5291" s="31" t="str">
        <f>IF(Tabela2[[#This Row],[Tipo]] = 0,LOOKUP(Tabela2[[#This Row],[RESUMO]],Tabela3[Grupo],Tabela3[Meus produtos]),VLOOKUP(Tabela2[[#This Row],[Código]],Tabela4[[Código NBS/LC116]:[Meus serviços]],3,0))</f>
        <v>Não</v>
      </c>
      <c r="C5291" t="str">
        <f>IF(E5291=0,TEXT(dados!A5206,"00000000"),IF(E5291=2,TEXT(dados!A5206,"0000"),TEXT(dados!A5206,"#")))</f>
        <v>52091100</v>
      </c>
      <c r="D5291" t="str">
        <f>IF(dados!B5206=0,"",dados!B5206)</f>
        <v/>
      </c>
      <c r="E5291">
        <f>dados!C5206</f>
        <v>0</v>
      </c>
      <c r="F5291" t="str">
        <f>dados!D5206</f>
        <v>Tecido de algodao&gt;=85%,cru,ponto de tafeta,peso&gt;200g/m2</v>
      </c>
      <c r="G5291"/>
      <c r="H5291"/>
      <c r="I5291"/>
      <c r="J5291"/>
      <c r="K5291" s="13"/>
      <c r="L5291" s="13">
        <f>dados!I5206/100</f>
        <v>0.13449999999999998</v>
      </c>
      <c r="M5291" s="13">
        <f>dados!J5206/100</f>
        <v>0.18289999999999998</v>
      </c>
      <c r="N5291" s="13">
        <f>dados!K5206/100</f>
        <v>0.18</v>
      </c>
      <c r="O5291" s="13">
        <f>dados!L5206/100</f>
        <v>0</v>
      </c>
      <c r="P5291" s="12" t="str">
        <f>LEFT(Tabela2[[#This Row],[Código]],2)</f>
        <v>52</v>
      </c>
    </row>
    <row r="5292" spans="2:16" ht="15" customHeight="1" x14ac:dyDescent="0.25">
      <c r="B5292" s="31" t="str">
        <f>IF(Tabela2[[#This Row],[Tipo]] = 0,LOOKUP(Tabela2[[#This Row],[RESUMO]],Tabela3[Grupo],Tabela3[Meus produtos]),VLOOKUP(Tabela2[[#This Row],[Código]],Tabela4[[Código NBS/LC116]:[Meus serviços]],3,0))</f>
        <v>Não</v>
      </c>
      <c r="C5292" t="str">
        <f>IF(E5292=0,TEXT(dados!A5207,"00000000"),IF(E5292=2,TEXT(dados!A5207,"0000"),TEXT(dados!A5207,"#")))</f>
        <v>52091200</v>
      </c>
      <c r="D5292" t="str">
        <f>IF(dados!B5207=0,"",dados!B5207)</f>
        <v/>
      </c>
      <c r="E5292">
        <f>dados!C5207</f>
        <v>0</v>
      </c>
      <c r="F5292" t="str">
        <f>dados!D5207</f>
        <v>Tecido de algodao&gt;=85%,cru,ponto sarjado,peso&gt;200g/m2</v>
      </c>
      <c r="G5292"/>
      <c r="H5292"/>
      <c r="I5292"/>
      <c r="J5292"/>
      <c r="K5292" s="13"/>
      <c r="L5292" s="13">
        <f>dados!I5207/100</f>
        <v>0.13449999999999998</v>
      </c>
      <c r="M5292" s="13">
        <f>dados!J5207/100</f>
        <v>0.18289999999999998</v>
      </c>
      <c r="N5292" s="13">
        <f>dados!K5207/100</f>
        <v>0.18</v>
      </c>
      <c r="O5292" s="13">
        <f>dados!L5207/100</f>
        <v>0</v>
      </c>
      <c r="P5292" s="12" t="str">
        <f>LEFT(Tabela2[[#This Row],[Código]],2)</f>
        <v>52</v>
      </c>
    </row>
    <row r="5293" spans="2:16" ht="15" customHeight="1" x14ac:dyDescent="0.25">
      <c r="B5293" s="31" t="str">
        <f>IF(Tabela2[[#This Row],[Tipo]] = 0,LOOKUP(Tabela2[[#This Row],[RESUMO]],Tabela3[Grupo],Tabela3[Meus produtos]),VLOOKUP(Tabela2[[#This Row],[Código]],Tabela4[[Código NBS/LC116]:[Meus serviços]],3,0))</f>
        <v>Não</v>
      </c>
      <c r="C5293" t="str">
        <f>IF(E5293=0,TEXT(dados!A5208,"00000000"),IF(E5293=2,TEXT(dados!A5208,"0000"),TEXT(dados!A5208,"#")))</f>
        <v>52091900</v>
      </c>
      <c r="D5293" t="str">
        <f>IF(dados!B5208=0,"",dados!B5208)</f>
        <v/>
      </c>
      <c r="E5293">
        <f>dados!C5208</f>
        <v>0</v>
      </c>
      <c r="F5293" t="str">
        <f>dados!D5208</f>
        <v>Outros tecidos de algodao&gt;=85%,cru, peso&gt;200g/m2</v>
      </c>
      <c r="G5293"/>
      <c r="H5293"/>
      <c r="I5293"/>
      <c r="J5293"/>
      <c r="K5293" s="13"/>
      <c r="L5293" s="13">
        <f>dados!I5208/100</f>
        <v>0.13449999999999998</v>
      </c>
      <c r="M5293" s="13">
        <f>dados!J5208/100</f>
        <v>0.18289999999999998</v>
      </c>
      <c r="N5293" s="13">
        <f>dados!K5208/100</f>
        <v>0.18</v>
      </c>
      <c r="O5293" s="13">
        <f>dados!L5208/100</f>
        <v>0</v>
      </c>
      <c r="P5293" s="12" t="str">
        <f>LEFT(Tabela2[[#This Row],[Código]],2)</f>
        <v>52</v>
      </c>
    </row>
    <row r="5294" spans="2:16" ht="15" customHeight="1" x14ac:dyDescent="0.25">
      <c r="B5294" s="31" t="str">
        <f>IF(Tabela2[[#This Row],[Tipo]] = 0,LOOKUP(Tabela2[[#This Row],[RESUMO]],Tabela3[Grupo],Tabela3[Meus produtos]),VLOOKUP(Tabela2[[#This Row],[Código]],Tabela4[[Código NBS/LC116]:[Meus serviços]],3,0))</f>
        <v>Não</v>
      </c>
      <c r="C5294" t="str">
        <f>IF(E5294=0,TEXT(dados!A5209,"00000000"),IF(E5294=2,TEXT(dados!A5209,"0000"),TEXT(dados!A5209,"#")))</f>
        <v>52092100</v>
      </c>
      <c r="D5294" t="str">
        <f>IF(dados!B5209=0,"",dados!B5209)</f>
        <v/>
      </c>
      <c r="E5294">
        <f>dados!C5209</f>
        <v>0</v>
      </c>
      <c r="F5294" t="str">
        <f>dados!D5209</f>
        <v>Tecido de algodao&gt;=85%,branqueado, pto.tafeta,p&gt;200g/m2</v>
      </c>
      <c r="G5294"/>
      <c r="H5294"/>
      <c r="I5294"/>
      <c r="J5294"/>
      <c r="K5294" s="13"/>
      <c r="L5294" s="13">
        <f>dados!I5209/100</f>
        <v>0.13449999999999998</v>
      </c>
      <c r="M5294" s="13">
        <f>dados!J5209/100</f>
        <v>0.18289999999999998</v>
      </c>
      <c r="N5294" s="13">
        <f>dados!K5209/100</f>
        <v>0.18</v>
      </c>
      <c r="O5294" s="13">
        <f>dados!L5209/100</f>
        <v>0</v>
      </c>
      <c r="P5294" s="12" t="str">
        <f>LEFT(Tabela2[[#This Row],[Código]],2)</f>
        <v>52</v>
      </c>
    </row>
    <row r="5295" spans="2:16" ht="15" customHeight="1" x14ac:dyDescent="0.25">
      <c r="B5295" s="31" t="str">
        <f>IF(Tabela2[[#This Row],[Tipo]] = 0,LOOKUP(Tabela2[[#This Row],[RESUMO]],Tabela3[Grupo],Tabela3[Meus produtos]),VLOOKUP(Tabela2[[#This Row],[Código]],Tabela4[[Código NBS/LC116]:[Meus serviços]],3,0))</f>
        <v>Não</v>
      </c>
      <c r="C5295" t="str">
        <f>IF(E5295=0,TEXT(dados!A5210,"00000000"),IF(E5295=2,TEXT(dados!A5210,"0000"),TEXT(dados!A5210,"#")))</f>
        <v>52092200</v>
      </c>
      <c r="D5295" t="str">
        <f>IF(dados!B5210=0,"",dados!B5210)</f>
        <v/>
      </c>
      <c r="E5295">
        <f>dados!C5210</f>
        <v>0</v>
      </c>
      <c r="F5295" t="str">
        <f>dados!D5210</f>
        <v>Tecido de algodao&gt;=85%,branqueado, pto.sarjado,p&gt;200g/m2</v>
      </c>
      <c r="G5295"/>
      <c r="H5295"/>
      <c r="I5295"/>
      <c r="J5295"/>
      <c r="K5295" s="13"/>
      <c r="L5295" s="13">
        <f>dados!I5210/100</f>
        <v>0.13449999999999998</v>
      </c>
      <c r="M5295" s="13">
        <f>dados!J5210/100</f>
        <v>0.18289999999999998</v>
      </c>
      <c r="N5295" s="13">
        <f>dados!K5210/100</f>
        <v>0.18</v>
      </c>
      <c r="O5295" s="13">
        <f>dados!L5210/100</f>
        <v>0</v>
      </c>
      <c r="P5295" s="12" t="str">
        <f>LEFT(Tabela2[[#This Row],[Código]],2)</f>
        <v>52</v>
      </c>
    </row>
    <row r="5296" spans="2:16" ht="15" customHeight="1" x14ac:dyDescent="0.25">
      <c r="B5296" s="31" t="str">
        <f>IF(Tabela2[[#This Row],[Tipo]] = 0,LOOKUP(Tabela2[[#This Row],[RESUMO]],Tabela3[Grupo],Tabela3[Meus produtos]),VLOOKUP(Tabela2[[#This Row],[Código]],Tabela4[[Código NBS/LC116]:[Meus serviços]],3,0))</f>
        <v>Não</v>
      </c>
      <c r="C5296" t="str">
        <f>IF(E5296=0,TEXT(dados!A5211,"00000000"),IF(E5296=2,TEXT(dados!A5211,"0000"),TEXT(dados!A5211,"#")))</f>
        <v>52092900</v>
      </c>
      <c r="D5296" t="str">
        <f>IF(dados!B5211=0,"",dados!B5211)</f>
        <v/>
      </c>
      <c r="E5296">
        <f>dados!C5211</f>
        <v>0</v>
      </c>
      <c r="F5296" t="str">
        <f>dados!D5211</f>
        <v>Outs.tecidos de algodao&gt;=85%,branqueado,peso&gt;200g/m2</v>
      </c>
      <c r="G5296"/>
      <c r="H5296"/>
      <c r="I5296"/>
      <c r="J5296"/>
      <c r="K5296" s="13"/>
      <c r="L5296" s="13">
        <f>dados!I5211/100</f>
        <v>0.13449999999999998</v>
      </c>
      <c r="M5296" s="13">
        <f>dados!J5211/100</f>
        <v>0.18289999999999998</v>
      </c>
      <c r="N5296" s="13">
        <f>dados!K5211/100</f>
        <v>0.18</v>
      </c>
      <c r="O5296" s="13">
        <f>dados!L5211/100</f>
        <v>0</v>
      </c>
      <c r="P5296" s="12" t="str">
        <f>LEFT(Tabela2[[#This Row],[Código]],2)</f>
        <v>52</v>
      </c>
    </row>
    <row r="5297" spans="2:16" ht="15" customHeight="1" x14ac:dyDescent="0.25">
      <c r="B5297" s="31" t="str">
        <f>IF(Tabela2[[#This Row],[Tipo]] = 0,LOOKUP(Tabela2[[#This Row],[RESUMO]],Tabela3[Grupo],Tabela3[Meus produtos]),VLOOKUP(Tabela2[[#This Row],[Código]],Tabela4[[Código NBS/LC116]:[Meus serviços]],3,0))</f>
        <v>Não</v>
      </c>
      <c r="C5297" t="str">
        <f>IF(E5297=0,TEXT(dados!A5212,"00000000"),IF(E5297=2,TEXT(dados!A5212,"0000"),TEXT(dados!A5212,"#")))</f>
        <v>52093100</v>
      </c>
      <c r="D5297" t="str">
        <f>IF(dados!B5212=0,"",dados!B5212)</f>
        <v/>
      </c>
      <c r="E5297">
        <f>dados!C5212</f>
        <v>0</v>
      </c>
      <c r="F5297" t="str">
        <f>dados!D5212</f>
        <v>Tecido de algodao&gt;=85%,tinto,ponto de tafeta,p&gt;200g/m2</v>
      </c>
      <c r="G5297"/>
      <c r="H5297"/>
      <c r="I5297"/>
      <c r="J5297"/>
      <c r="K5297" s="13"/>
      <c r="L5297" s="13">
        <f>dados!I5212/100</f>
        <v>0.13449999999999998</v>
      </c>
      <c r="M5297" s="13">
        <f>dados!J5212/100</f>
        <v>0.18289999999999998</v>
      </c>
      <c r="N5297" s="13">
        <f>dados!K5212/100</f>
        <v>0.18</v>
      </c>
      <c r="O5297" s="13">
        <f>dados!L5212/100</f>
        <v>0</v>
      </c>
      <c r="P5297" s="12" t="str">
        <f>LEFT(Tabela2[[#This Row],[Código]],2)</f>
        <v>52</v>
      </c>
    </row>
    <row r="5298" spans="2:16" ht="15" customHeight="1" x14ac:dyDescent="0.25">
      <c r="B5298" s="31" t="str">
        <f>IF(Tabela2[[#This Row],[Tipo]] = 0,LOOKUP(Tabela2[[#This Row],[RESUMO]],Tabela3[Grupo],Tabela3[Meus produtos]),VLOOKUP(Tabela2[[#This Row],[Código]],Tabela4[[Código NBS/LC116]:[Meus serviços]],3,0))</f>
        <v>Não</v>
      </c>
      <c r="C5298" t="str">
        <f>IF(E5298=0,TEXT(dados!A5213,"00000000"),IF(E5298=2,TEXT(dados!A5213,"0000"),TEXT(dados!A5213,"#")))</f>
        <v>52093200</v>
      </c>
      <c r="D5298" t="str">
        <f>IF(dados!B5213=0,"",dados!B5213)</f>
        <v/>
      </c>
      <c r="E5298">
        <f>dados!C5213</f>
        <v>0</v>
      </c>
      <c r="F5298" t="str">
        <f>dados!D5213</f>
        <v>Tecido de algodao&gt;=85%,tinto,ponto sarjado,peso&gt;200g/m2</v>
      </c>
      <c r="G5298"/>
      <c r="H5298"/>
      <c r="I5298"/>
      <c r="J5298"/>
      <c r="K5298" s="13"/>
      <c r="L5298" s="13">
        <f>dados!I5213/100</f>
        <v>0.13449999999999998</v>
      </c>
      <c r="M5298" s="13">
        <f>dados!J5213/100</f>
        <v>0.18289999999999998</v>
      </c>
      <c r="N5298" s="13">
        <f>dados!K5213/100</f>
        <v>0.18</v>
      </c>
      <c r="O5298" s="13">
        <f>dados!L5213/100</f>
        <v>0</v>
      </c>
      <c r="P5298" s="12" t="str">
        <f>LEFT(Tabela2[[#This Row],[Código]],2)</f>
        <v>52</v>
      </c>
    </row>
    <row r="5299" spans="2:16" ht="15" customHeight="1" x14ac:dyDescent="0.25">
      <c r="B5299" s="31" t="str">
        <f>IF(Tabela2[[#This Row],[Tipo]] = 0,LOOKUP(Tabela2[[#This Row],[RESUMO]],Tabela3[Grupo],Tabela3[Meus produtos]),VLOOKUP(Tabela2[[#This Row],[Código]],Tabela4[[Código NBS/LC116]:[Meus serviços]],3,0))</f>
        <v>Não</v>
      </c>
      <c r="C5299" t="str">
        <f>IF(E5299=0,TEXT(dados!A5214,"00000000"),IF(E5299=2,TEXT(dados!A5214,"0000"),TEXT(dados!A5214,"#")))</f>
        <v>52093900</v>
      </c>
      <c r="D5299" t="str">
        <f>IF(dados!B5214=0,"",dados!B5214)</f>
        <v/>
      </c>
      <c r="E5299">
        <f>dados!C5214</f>
        <v>0</v>
      </c>
      <c r="F5299" t="str">
        <f>dados!D5214</f>
        <v>Outros tecidos de algodao&gt;=85%,tinto,peso&gt;200g/m2</v>
      </c>
      <c r="G5299"/>
      <c r="H5299"/>
      <c r="I5299"/>
      <c r="J5299"/>
      <c r="K5299" s="13"/>
      <c r="L5299" s="13">
        <f>dados!I5214/100</f>
        <v>0.13449999999999998</v>
      </c>
      <c r="M5299" s="13">
        <f>dados!J5214/100</f>
        <v>0.18289999999999998</v>
      </c>
      <c r="N5299" s="13">
        <f>dados!K5214/100</f>
        <v>0.18</v>
      </c>
      <c r="O5299" s="13">
        <f>dados!L5214/100</f>
        <v>0</v>
      </c>
      <c r="P5299" s="12" t="str">
        <f>LEFT(Tabela2[[#This Row],[Código]],2)</f>
        <v>52</v>
      </c>
    </row>
    <row r="5300" spans="2:16" ht="15" customHeight="1" x14ac:dyDescent="0.25">
      <c r="B5300" s="31" t="str">
        <f>IF(Tabela2[[#This Row],[Tipo]] = 0,LOOKUP(Tabela2[[#This Row],[RESUMO]],Tabela3[Grupo],Tabela3[Meus produtos]),VLOOKUP(Tabela2[[#This Row],[Código]],Tabela4[[Código NBS/LC116]:[Meus serviços]],3,0))</f>
        <v>Não</v>
      </c>
      <c r="C5300" t="str">
        <f>IF(E5300=0,TEXT(dados!A5215,"00000000"),IF(E5300=2,TEXT(dados!A5215,"0000"),TEXT(dados!A5215,"#")))</f>
        <v>52094100</v>
      </c>
      <c r="D5300" t="str">
        <f>IF(dados!B5215=0,"",dados!B5215)</f>
        <v/>
      </c>
      <c r="E5300">
        <f>dados!C5215</f>
        <v>0</v>
      </c>
      <c r="F5300" t="str">
        <f>dados!D5215</f>
        <v>Tecido de algodao&gt;=85%,fio color.ponto tafeta,p&gt;200g/m2</v>
      </c>
      <c r="G5300"/>
      <c r="H5300"/>
      <c r="I5300"/>
      <c r="J5300"/>
      <c r="K5300" s="13"/>
      <c r="L5300" s="13">
        <f>dados!I5215/100</f>
        <v>0.13449999999999998</v>
      </c>
      <c r="M5300" s="13">
        <f>dados!J5215/100</f>
        <v>0.18289999999999998</v>
      </c>
      <c r="N5300" s="13">
        <f>dados!K5215/100</f>
        <v>0.18</v>
      </c>
      <c r="O5300" s="13">
        <f>dados!L5215/100</f>
        <v>0</v>
      </c>
      <c r="P5300" s="12" t="str">
        <f>LEFT(Tabela2[[#This Row],[Código]],2)</f>
        <v>52</v>
      </c>
    </row>
    <row r="5301" spans="2:16" ht="15" customHeight="1" x14ac:dyDescent="0.25">
      <c r="B5301" s="31" t="str">
        <f>IF(Tabela2[[#This Row],[Tipo]] = 0,LOOKUP(Tabela2[[#This Row],[RESUMO]],Tabela3[Grupo],Tabela3[Meus produtos]),VLOOKUP(Tabela2[[#This Row],[Código]],Tabela4[[Código NBS/LC116]:[Meus serviços]],3,0))</f>
        <v>Não</v>
      </c>
      <c r="C5301" t="str">
        <f>IF(E5301=0,TEXT(dados!A5216,"00000000"),IF(E5301=2,TEXT(dados!A5216,"0000"),TEXT(dados!A5216,"#")))</f>
        <v>52094210</v>
      </c>
      <c r="D5301" t="str">
        <f>IF(dados!B5216=0,"",dados!B5216)</f>
        <v/>
      </c>
      <c r="E5301">
        <f>dados!C5216</f>
        <v>0</v>
      </c>
      <c r="F5301" t="str">
        <f>dados!D5216</f>
        <v>Tecido de algodao&gt;=85%,fio color.denim,indigo,p&gt;200g/m2</v>
      </c>
      <c r="G5301"/>
      <c r="H5301"/>
      <c r="I5301"/>
      <c r="J5301"/>
      <c r="K5301" s="13"/>
      <c r="L5301" s="13">
        <f>dados!I5216/100</f>
        <v>0.13449999999999998</v>
      </c>
      <c r="M5301" s="13">
        <f>dados!J5216/100</f>
        <v>0.18289999999999998</v>
      </c>
      <c r="N5301" s="13">
        <f>dados!K5216/100</f>
        <v>0.18</v>
      </c>
      <c r="O5301" s="13">
        <f>dados!L5216/100</f>
        <v>0</v>
      </c>
      <c r="P5301" s="12" t="str">
        <f>LEFT(Tabela2[[#This Row],[Código]],2)</f>
        <v>52</v>
      </c>
    </row>
    <row r="5302" spans="2:16" ht="15" customHeight="1" x14ac:dyDescent="0.25">
      <c r="B5302" s="31" t="str">
        <f>IF(Tabela2[[#This Row],[Tipo]] = 0,LOOKUP(Tabela2[[#This Row],[RESUMO]],Tabela3[Grupo],Tabela3[Meus produtos]),VLOOKUP(Tabela2[[#This Row],[Código]],Tabela4[[Código NBS/LC116]:[Meus serviços]],3,0))</f>
        <v>Não</v>
      </c>
      <c r="C5302" t="str">
        <f>IF(E5302=0,TEXT(dados!A5217,"00000000"),IF(E5302=2,TEXT(dados!A5217,"0000"),TEXT(dados!A5217,"#")))</f>
        <v>52094290</v>
      </c>
      <c r="D5302" t="str">
        <f>IF(dados!B5217=0,"",dados!B5217)</f>
        <v/>
      </c>
      <c r="E5302">
        <f>dados!C5217</f>
        <v>0</v>
      </c>
      <c r="F5302" t="str">
        <f>dados!D5217</f>
        <v>Outs.tecidos de algodao&gt;=85%,fio color.denin,p&gt;200g/m2</v>
      </c>
      <c r="G5302"/>
      <c r="H5302"/>
      <c r="I5302"/>
      <c r="J5302"/>
      <c r="K5302" s="13"/>
      <c r="L5302" s="13">
        <f>dados!I5217/100</f>
        <v>0.13449999999999998</v>
      </c>
      <c r="M5302" s="13">
        <f>dados!J5217/100</f>
        <v>0.18289999999999998</v>
      </c>
      <c r="N5302" s="13">
        <f>dados!K5217/100</f>
        <v>0.18</v>
      </c>
      <c r="O5302" s="13">
        <f>dados!L5217/100</f>
        <v>0</v>
      </c>
      <c r="P5302" s="12" t="str">
        <f>LEFT(Tabela2[[#This Row],[Código]],2)</f>
        <v>52</v>
      </c>
    </row>
    <row r="5303" spans="2:16" ht="15" customHeight="1" x14ac:dyDescent="0.25">
      <c r="B5303" s="31" t="str">
        <f>IF(Tabela2[[#This Row],[Tipo]] = 0,LOOKUP(Tabela2[[#This Row],[RESUMO]],Tabela3[Grupo],Tabela3[Meus produtos]),VLOOKUP(Tabela2[[#This Row],[Código]],Tabela4[[Código NBS/LC116]:[Meus serviços]],3,0))</f>
        <v>Não</v>
      </c>
      <c r="C5303" t="str">
        <f>IF(E5303=0,TEXT(dados!A5218,"00000000"),IF(E5303=2,TEXT(dados!A5218,"0000"),TEXT(dados!A5218,"#")))</f>
        <v>52094300</v>
      </c>
      <c r="D5303" t="str">
        <f>IF(dados!B5218=0,"",dados!B5218)</f>
        <v/>
      </c>
      <c r="E5303">
        <f>dados!C5218</f>
        <v>0</v>
      </c>
      <c r="F5303" t="str">
        <f>dados!D5218</f>
        <v>Tecido de algodao&gt;=85%,fio color.pto.sarjado,p&gt;200g/m2</v>
      </c>
      <c r="G5303"/>
      <c r="H5303"/>
      <c r="I5303"/>
      <c r="J5303"/>
      <c r="K5303" s="13"/>
      <c r="L5303" s="13">
        <f>dados!I5218/100</f>
        <v>0.13449999999999998</v>
      </c>
      <c r="M5303" s="13">
        <f>dados!J5218/100</f>
        <v>0.18289999999999998</v>
      </c>
      <c r="N5303" s="13">
        <f>dados!K5218/100</f>
        <v>0.18</v>
      </c>
      <c r="O5303" s="13">
        <f>dados!L5218/100</f>
        <v>0</v>
      </c>
      <c r="P5303" s="12" t="str">
        <f>LEFT(Tabela2[[#This Row],[Código]],2)</f>
        <v>52</v>
      </c>
    </row>
    <row r="5304" spans="2:16" ht="15" customHeight="1" x14ac:dyDescent="0.25">
      <c r="B5304" s="31" t="str">
        <f>IF(Tabela2[[#This Row],[Tipo]] = 0,LOOKUP(Tabela2[[#This Row],[RESUMO]],Tabela3[Grupo],Tabela3[Meus produtos]),VLOOKUP(Tabela2[[#This Row],[Código]],Tabela4[[Código NBS/LC116]:[Meus serviços]],3,0))</f>
        <v>Não</v>
      </c>
      <c r="C5304" t="str">
        <f>IF(E5304=0,TEXT(dados!A5219,"00000000"),IF(E5304=2,TEXT(dados!A5219,"0000"),TEXT(dados!A5219,"#")))</f>
        <v>52094900</v>
      </c>
      <c r="D5304" t="str">
        <f>IF(dados!B5219=0,"",dados!B5219)</f>
        <v/>
      </c>
      <c r="E5304">
        <f>dados!C5219</f>
        <v>0</v>
      </c>
      <c r="F5304" t="str">
        <f>dados!D5219</f>
        <v>Outs.tecidos de algodao&gt;=85%,fio color.peso&gt;200g/m2</v>
      </c>
      <c r="G5304"/>
      <c r="H5304"/>
      <c r="I5304"/>
      <c r="J5304"/>
      <c r="K5304" s="13"/>
      <c r="L5304" s="13">
        <f>dados!I5219/100</f>
        <v>0.13449999999999998</v>
      </c>
      <c r="M5304" s="13">
        <f>dados!J5219/100</f>
        <v>0.18289999999999998</v>
      </c>
      <c r="N5304" s="13">
        <f>dados!K5219/100</f>
        <v>0.18</v>
      </c>
      <c r="O5304" s="13">
        <f>dados!L5219/100</f>
        <v>0</v>
      </c>
      <c r="P5304" s="12" t="str">
        <f>LEFT(Tabela2[[#This Row],[Código]],2)</f>
        <v>52</v>
      </c>
    </row>
    <row r="5305" spans="2:16" ht="15" customHeight="1" x14ac:dyDescent="0.25">
      <c r="B5305" s="31" t="str">
        <f>IF(Tabela2[[#This Row],[Tipo]] = 0,LOOKUP(Tabela2[[#This Row],[RESUMO]],Tabela3[Grupo],Tabela3[Meus produtos]),VLOOKUP(Tabela2[[#This Row],[Código]],Tabela4[[Código NBS/LC116]:[Meus serviços]],3,0))</f>
        <v>Não</v>
      </c>
      <c r="C5305" t="str">
        <f>IF(E5305=0,TEXT(dados!A5220,"00000000"),IF(E5305=2,TEXT(dados!A5220,"0000"),TEXT(dados!A5220,"#")))</f>
        <v>52095100</v>
      </c>
      <c r="D5305" t="str">
        <f>IF(dados!B5220=0,"",dados!B5220)</f>
        <v/>
      </c>
      <c r="E5305">
        <f>dados!C5220</f>
        <v>0</v>
      </c>
      <c r="F5305" t="str">
        <f>dados!D5220</f>
        <v>Tecido de algodao&gt;=85%,estampado, pto.tafeta, p&gt;200g/m2</v>
      </c>
      <c r="G5305"/>
      <c r="H5305"/>
      <c r="I5305"/>
      <c r="J5305"/>
      <c r="K5305" s="13"/>
      <c r="L5305" s="13">
        <f>dados!I5220/100</f>
        <v>0.13449999999999998</v>
      </c>
      <c r="M5305" s="13">
        <f>dados!J5220/100</f>
        <v>0.18289999999999998</v>
      </c>
      <c r="N5305" s="13">
        <f>dados!K5220/100</f>
        <v>0.18</v>
      </c>
      <c r="O5305" s="13">
        <f>dados!L5220/100</f>
        <v>0</v>
      </c>
      <c r="P5305" s="12" t="str">
        <f>LEFT(Tabela2[[#This Row],[Código]],2)</f>
        <v>52</v>
      </c>
    </row>
    <row r="5306" spans="2:16" ht="15" customHeight="1" x14ac:dyDescent="0.25">
      <c r="B5306" s="31" t="str">
        <f>IF(Tabela2[[#This Row],[Tipo]] = 0,LOOKUP(Tabela2[[#This Row],[RESUMO]],Tabela3[Grupo],Tabela3[Meus produtos]),VLOOKUP(Tabela2[[#This Row],[Código]],Tabela4[[Código NBS/LC116]:[Meus serviços]],3,0))</f>
        <v>Não</v>
      </c>
      <c r="C5306" t="str">
        <f>IF(E5306=0,TEXT(dados!A5221,"00000000"),IF(E5306=2,TEXT(dados!A5221,"0000"),TEXT(dados!A5221,"#")))</f>
        <v>52095200</v>
      </c>
      <c r="D5306" t="str">
        <f>IF(dados!B5221=0,"",dados!B5221)</f>
        <v/>
      </c>
      <c r="E5306">
        <f>dados!C5221</f>
        <v>0</v>
      </c>
      <c r="F5306" t="str">
        <f>dados!D5221</f>
        <v>Tecido de algodao&gt;=85%,estampado, pto.sarjado, p&gt;200g/m2</v>
      </c>
      <c r="G5306"/>
      <c r="H5306"/>
      <c r="I5306"/>
      <c r="J5306"/>
      <c r="K5306" s="13"/>
      <c r="L5306" s="13">
        <f>dados!I5221/100</f>
        <v>0.13449999999999998</v>
      </c>
      <c r="M5306" s="13">
        <f>dados!J5221/100</f>
        <v>0.18289999999999998</v>
      </c>
      <c r="N5306" s="13">
        <f>dados!K5221/100</f>
        <v>0.18</v>
      </c>
      <c r="O5306" s="13">
        <f>dados!L5221/100</f>
        <v>0</v>
      </c>
      <c r="P5306" s="12" t="str">
        <f>LEFT(Tabela2[[#This Row],[Código]],2)</f>
        <v>52</v>
      </c>
    </row>
    <row r="5307" spans="2:16" ht="15" customHeight="1" x14ac:dyDescent="0.25">
      <c r="B5307" s="31" t="str">
        <f>IF(Tabela2[[#This Row],[Tipo]] = 0,LOOKUP(Tabela2[[#This Row],[RESUMO]],Tabela3[Grupo],Tabela3[Meus produtos]),VLOOKUP(Tabela2[[#This Row],[Código]],Tabela4[[Código NBS/LC116]:[Meus serviços]],3,0))</f>
        <v>Não</v>
      </c>
      <c r="C5307" t="str">
        <f>IF(E5307=0,TEXT(dados!A5222,"00000000"),IF(E5307=2,TEXT(dados!A5222,"0000"),TEXT(dados!A5222,"#")))</f>
        <v>52095900</v>
      </c>
      <c r="D5307" t="str">
        <f>IF(dados!B5222=0,"",dados!B5222)</f>
        <v/>
      </c>
      <c r="E5307">
        <f>dados!C5222</f>
        <v>0</v>
      </c>
      <c r="F5307" t="str">
        <f>dados!D5222</f>
        <v>Outs.tecidos de algodao&gt;=85%,estampado, peso&gt;200g/m2</v>
      </c>
      <c r="G5307"/>
      <c r="H5307"/>
      <c r="I5307"/>
      <c r="J5307"/>
      <c r="K5307" s="13"/>
      <c r="L5307" s="13">
        <f>dados!I5222/100</f>
        <v>0.13449999999999998</v>
      </c>
      <c r="M5307" s="13">
        <f>dados!J5222/100</f>
        <v>0.18289999999999998</v>
      </c>
      <c r="N5307" s="13">
        <f>dados!K5222/100</f>
        <v>0.18</v>
      </c>
      <c r="O5307" s="13">
        <f>dados!L5222/100</f>
        <v>0</v>
      </c>
      <c r="P5307" s="12" t="str">
        <f>LEFT(Tabela2[[#This Row],[Código]],2)</f>
        <v>52</v>
      </c>
    </row>
    <row r="5308" spans="2:16" ht="15" customHeight="1" x14ac:dyDescent="0.25">
      <c r="B5308" s="31" t="str">
        <f>IF(Tabela2[[#This Row],[Tipo]] = 0,LOOKUP(Tabela2[[#This Row],[RESUMO]],Tabela3[Grupo],Tabela3[Meus produtos]),VLOOKUP(Tabela2[[#This Row],[Código]],Tabela4[[Código NBS/LC116]:[Meus serviços]],3,0))</f>
        <v>Não</v>
      </c>
      <c r="C5308" t="str">
        <f>IF(E5308=0,TEXT(dados!A5223,"00000000"),IF(E5308=2,TEXT(dados!A5223,"0000"),TEXT(dados!A5223,"#")))</f>
        <v>52101100</v>
      </c>
      <c r="D5308" t="str">
        <f>IF(dados!B5223=0,"",dados!B5223)</f>
        <v/>
      </c>
      <c r="E5308">
        <f>dados!C5223</f>
        <v>0</v>
      </c>
      <c r="F5308" t="str">
        <f>dados!D5223</f>
        <v>Tecido algodao&lt;85%,cru/fibra sint/art.tafeta, p&lt;=200g/m2</v>
      </c>
      <c r="G5308"/>
      <c r="H5308"/>
      <c r="I5308"/>
      <c r="J5308"/>
      <c r="K5308" s="13"/>
      <c r="L5308" s="13">
        <f>dados!I5223/100</f>
        <v>0.13449999999999998</v>
      </c>
      <c r="M5308" s="13">
        <f>dados!J5223/100</f>
        <v>0.18289999999999998</v>
      </c>
      <c r="N5308" s="13">
        <f>dados!K5223/100</f>
        <v>0.18</v>
      </c>
      <c r="O5308" s="13">
        <f>dados!L5223/100</f>
        <v>0</v>
      </c>
      <c r="P5308" s="12" t="str">
        <f>LEFT(Tabela2[[#This Row],[Código]],2)</f>
        <v>52</v>
      </c>
    </row>
    <row r="5309" spans="2:16" ht="15" customHeight="1" x14ac:dyDescent="0.25">
      <c r="B5309" s="31" t="str">
        <f>IF(Tabela2[[#This Row],[Tipo]] = 0,LOOKUP(Tabela2[[#This Row],[RESUMO]],Tabela3[Grupo],Tabela3[Meus produtos]),VLOOKUP(Tabela2[[#This Row],[Código]],Tabela4[[Código NBS/LC116]:[Meus serviços]],3,0))</f>
        <v>Não</v>
      </c>
      <c r="C5309" t="str">
        <f>IF(E5309=0,TEXT(dados!A5224,"00000000"),IF(E5309=2,TEXT(dados!A5224,"0000"),TEXT(dados!A5224,"#")))</f>
        <v>52101910</v>
      </c>
      <c r="D5309" t="str">
        <f>IF(dados!B5224=0,"",dados!B5224)</f>
        <v/>
      </c>
      <c r="E5309">
        <f>dados!C5224</f>
        <v>0</v>
      </c>
      <c r="F5309" t="str">
        <f>dados!D5224</f>
        <v>Tecido algodao&lt;85%,cru/fibra sint/art.sarjad. p&lt;=200g/m2</v>
      </c>
      <c r="G5309"/>
      <c r="H5309"/>
      <c r="I5309"/>
      <c r="J5309"/>
      <c r="K5309" s="13"/>
      <c r="L5309" s="13">
        <f>dados!I5224/100</f>
        <v>0.13449999999999998</v>
      </c>
      <c r="M5309" s="13">
        <f>dados!J5224/100</f>
        <v>0.18289999999999998</v>
      </c>
      <c r="N5309" s="13">
        <f>dados!K5224/100</f>
        <v>0.18</v>
      </c>
      <c r="O5309" s="13">
        <f>dados!L5224/100</f>
        <v>0</v>
      </c>
      <c r="P5309" s="12" t="str">
        <f>LEFT(Tabela2[[#This Row],[Código]],2)</f>
        <v>52</v>
      </c>
    </row>
    <row r="5310" spans="2:16" ht="15" customHeight="1" x14ac:dyDescent="0.25">
      <c r="B5310" s="31" t="str">
        <f>IF(Tabela2[[#This Row],[Tipo]] = 0,LOOKUP(Tabela2[[#This Row],[RESUMO]],Tabela3[Grupo],Tabela3[Meus produtos]),VLOOKUP(Tabela2[[#This Row],[Código]],Tabela4[[Código NBS/LC116]:[Meus serviços]],3,0))</f>
        <v>Não</v>
      </c>
      <c r="C5310" t="str">
        <f>IF(E5310=0,TEXT(dados!A5225,"00000000"),IF(E5310=2,TEXT(dados!A5225,"0000"),TEXT(dados!A5225,"#")))</f>
        <v>52101990</v>
      </c>
      <c r="D5310" t="str">
        <f>IF(dados!B5225=0,"",dados!B5225)</f>
        <v/>
      </c>
      <c r="E5310">
        <f>dados!C5225</f>
        <v>0</v>
      </c>
      <c r="F5310" t="str">
        <f>dados!D5225</f>
        <v>Outs.tecidos algodao&lt;85%,cru/fibra sint/art.p&lt;=200g/m2</v>
      </c>
      <c r="G5310"/>
      <c r="H5310"/>
      <c r="I5310"/>
      <c r="J5310"/>
      <c r="K5310" s="13"/>
      <c r="L5310" s="13">
        <f>dados!I5225/100</f>
        <v>0.13449999999999998</v>
      </c>
      <c r="M5310" s="13">
        <f>dados!J5225/100</f>
        <v>0.18289999999999998</v>
      </c>
      <c r="N5310" s="13">
        <f>dados!K5225/100</f>
        <v>0.18</v>
      </c>
      <c r="O5310" s="13">
        <f>dados!L5225/100</f>
        <v>0</v>
      </c>
      <c r="P5310" s="12" t="str">
        <f>LEFT(Tabela2[[#This Row],[Código]],2)</f>
        <v>52</v>
      </c>
    </row>
    <row r="5311" spans="2:16" ht="15" customHeight="1" x14ac:dyDescent="0.25">
      <c r="B5311" s="31" t="str">
        <f>IF(Tabela2[[#This Row],[Tipo]] = 0,LOOKUP(Tabela2[[#This Row],[RESUMO]],Tabela3[Grupo],Tabela3[Meus produtos]),VLOOKUP(Tabela2[[#This Row],[Código]],Tabela4[[Código NBS/LC116]:[Meus serviços]],3,0))</f>
        <v>Não</v>
      </c>
      <c r="C5311" t="str">
        <f>IF(E5311=0,TEXT(dados!A5226,"00000000"),IF(E5311=2,TEXT(dados!A5226,"0000"),TEXT(dados!A5226,"#")))</f>
        <v>52102100</v>
      </c>
      <c r="D5311" t="str">
        <f>IF(dados!B5226=0,"",dados!B5226)</f>
        <v/>
      </c>
      <c r="E5311">
        <f>dados!C5226</f>
        <v>0</v>
      </c>
      <c r="F5311" t="str">
        <f>dados!D5226</f>
        <v>Tecido algod&lt;85%,branq/fibra sint/art.tafeta,p&lt;=200g/m2</v>
      </c>
      <c r="G5311"/>
      <c r="H5311"/>
      <c r="I5311"/>
      <c r="J5311"/>
      <c r="K5311" s="13"/>
      <c r="L5311" s="13">
        <f>dados!I5226/100</f>
        <v>0.13449999999999998</v>
      </c>
      <c r="M5311" s="13">
        <f>dados!J5226/100</f>
        <v>0.18289999999999998</v>
      </c>
      <c r="N5311" s="13">
        <f>dados!K5226/100</f>
        <v>0.18</v>
      </c>
      <c r="O5311" s="13">
        <f>dados!L5226/100</f>
        <v>0</v>
      </c>
      <c r="P5311" s="12" t="str">
        <f>LEFT(Tabela2[[#This Row],[Código]],2)</f>
        <v>52</v>
      </c>
    </row>
    <row r="5312" spans="2:16" ht="15" customHeight="1" x14ac:dyDescent="0.25">
      <c r="B5312" s="31" t="str">
        <f>IF(Tabela2[[#This Row],[Tipo]] = 0,LOOKUP(Tabela2[[#This Row],[RESUMO]],Tabela3[Grupo],Tabela3[Meus produtos]),VLOOKUP(Tabela2[[#This Row],[Código]],Tabela4[[Código NBS/LC116]:[Meus serviços]],3,0))</f>
        <v>Não</v>
      </c>
      <c r="C5312" t="str">
        <f>IF(E5312=0,TEXT(dados!A5227,"00000000"),IF(E5312=2,TEXT(dados!A5227,"0000"),TEXT(dados!A5227,"#")))</f>
        <v>52102910</v>
      </c>
      <c r="D5312" t="str">
        <f>IF(dados!B5227=0,"",dados!B5227)</f>
        <v/>
      </c>
      <c r="E5312">
        <f>dados!C5227</f>
        <v>0</v>
      </c>
      <c r="F5312" t="str">
        <f>dados!D5227</f>
        <v>Tecido algod&lt;85%,branq/fibra sint/art.sarjad.p&lt;=200g/m2</v>
      </c>
      <c r="G5312"/>
      <c r="H5312"/>
      <c r="I5312"/>
      <c r="J5312"/>
      <c r="K5312" s="13"/>
      <c r="L5312" s="13">
        <f>dados!I5227/100</f>
        <v>0.13449999999999998</v>
      </c>
      <c r="M5312" s="13">
        <f>dados!J5227/100</f>
        <v>0.18289999999999998</v>
      </c>
      <c r="N5312" s="13">
        <f>dados!K5227/100</f>
        <v>0.18</v>
      </c>
      <c r="O5312" s="13">
        <f>dados!L5227/100</f>
        <v>0</v>
      </c>
      <c r="P5312" s="12" t="str">
        <f>LEFT(Tabela2[[#This Row],[Código]],2)</f>
        <v>52</v>
      </c>
    </row>
    <row r="5313" spans="2:16" ht="15" customHeight="1" x14ac:dyDescent="0.25">
      <c r="B5313" s="31" t="str">
        <f>IF(Tabela2[[#This Row],[Tipo]] = 0,LOOKUP(Tabela2[[#This Row],[RESUMO]],Tabela3[Grupo],Tabela3[Meus produtos]),VLOOKUP(Tabela2[[#This Row],[Código]],Tabela4[[Código NBS/LC116]:[Meus serviços]],3,0))</f>
        <v>Não</v>
      </c>
      <c r="C5313" t="str">
        <f>IF(E5313=0,TEXT(dados!A5228,"00000000"),IF(E5313=2,TEXT(dados!A5228,"0000"),TEXT(dados!A5228,"#")))</f>
        <v>52102990</v>
      </c>
      <c r="D5313" t="str">
        <f>IF(dados!B5228=0,"",dados!B5228)</f>
        <v/>
      </c>
      <c r="E5313">
        <f>dados!C5228</f>
        <v>0</v>
      </c>
      <c r="F5313" t="str">
        <f>dados!D5228</f>
        <v>Outs.tecidos algod&lt;85%,branq/fibra sint/art.p&lt;=200g/m2</v>
      </c>
      <c r="G5313"/>
      <c r="H5313"/>
      <c r="I5313"/>
      <c r="J5313"/>
      <c r="K5313" s="13"/>
      <c r="L5313" s="13">
        <f>dados!I5228/100</f>
        <v>0.13449999999999998</v>
      </c>
      <c r="M5313" s="13">
        <f>dados!J5228/100</f>
        <v>0.18289999999999998</v>
      </c>
      <c r="N5313" s="13">
        <f>dados!K5228/100</f>
        <v>0.18</v>
      </c>
      <c r="O5313" s="13">
        <f>dados!L5228/100</f>
        <v>0</v>
      </c>
      <c r="P5313" s="12" t="str">
        <f>LEFT(Tabela2[[#This Row],[Código]],2)</f>
        <v>52</v>
      </c>
    </row>
    <row r="5314" spans="2:16" ht="15" customHeight="1" x14ac:dyDescent="0.25">
      <c r="B5314" s="31" t="str">
        <f>IF(Tabela2[[#This Row],[Tipo]] = 0,LOOKUP(Tabela2[[#This Row],[RESUMO]],Tabela3[Grupo],Tabela3[Meus produtos]),VLOOKUP(Tabela2[[#This Row],[Código]],Tabela4[[Código NBS/LC116]:[Meus serviços]],3,0))</f>
        <v>Não</v>
      </c>
      <c r="C5314" t="str">
        <f>IF(E5314=0,TEXT(dados!A5229,"00000000"),IF(E5314=2,TEXT(dados!A5229,"0000"),TEXT(dados!A5229,"#")))</f>
        <v>52103100</v>
      </c>
      <c r="D5314" t="str">
        <f>IF(dados!B5229=0,"",dados!B5229)</f>
        <v/>
      </c>
      <c r="E5314">
        <f>dados!C5229</f>
        <v>0</v>
      </c>
      <c r="F5314" t="str">
        <f>dados!D5229</f>
        <v>Tecido algod&lt;85%,tinto/fibra sint/art.tafeta,p&lt;=200g/m2</v>
      </c>
      <c r="G5314"/>
      <c r="H5314"/>
      <c r="I5314"/>
      <c r="J5314"/>
      <c r="K5314" s="13"/>
      <c r="L5314" s="13">
        <f>dados!I5229/100</f>
        <v>0.13449999999999998</v>
      </c>
      <c r="M5314" s="13">
        <f>dados!J5229/100</f>
        <v>0.18289999999999998</v>
      </c>
      <c r="N5314" s="13">
        <f>dados!K5229/100</f>
        <v>0.18</v>
      </c>
      <c r="O5314" s="13">
        <f>dados!L5229/100</f>
        <v>0</v>
      </c>
      <c r="P5314" s="12" t="str">
        <f>LEFT(Tabela2[[#This Row],[Código]],2)</f>
        <v>52</v>
      </c>
    </row>
    <row r="5315" spans="2:16" ht="15" customHeight="1" x14ac:dyDescent="0.25">
      <c r="B5315" s="31" t="str">
        <f>IF(Tabela2[[#This Row],[Tipo]] = 0,LOOKUP(Tabela2[[#This Row],[RESUMO]],Tabela3[Grupo],Tabela3[Meus produtos]),VLOOKUP(Tabela2[[#This Row],[Código]],Tabela4[[Código NBS/LC116]:[Meus serviços]],3,0))</f>
        <v>Não</v>
      </c>
      <c r="C5315" t="str">
        <f>IF(E5315=0,TEXT(dados!A5230,"00000000"),IF(E5315=2,TEXT(dados!A5230,"0000"),TEXT(dados!A5230,"#")))</f>
        <v>52103200</v>
      </c>
      <c r="D5315" t="str">
        <f>IF(dados!B5230=0,"",dados!B5230)</f>
        <v/>
      </c>
      <c r="E5315">
        <f>dados!C5230</f>
        <v>0</v>
      </c>
      <c r="F5315" t="str">
        <f>dados!D5230</f>
        <v>Tecido algod&lt;85%,tinto/fibra sint/art.sarjad.p&lt;=200g/m2</v>
      </c>
      <c r="G5315"/>
      <c r="H5315"/>
      <c r="I5315"/>
      <c r="J5315"/>
      <c r="K5315" s="13"/>
      <c r="L5315" s="13">
        <f>dados!I5230/100</f>
        <v>0.13449999999999998</v>
      </c>
      <c r="M5315" s="13">
        <f>dados!J5230/100</f>
        <v>0.18289999999999998</v>
      </c>
      <c r="N5315" s="13">
        <f>dados!K5230/100</f>
        <v>0.18</v>
      </c>
      <c r="O5315" s="13">
        <f>dados!L5230/100</f>
        <v>0</v>
      </c>
      <c r="P5315" s="12" t="str">
        <f>LEFT(Tabela2[[#This Row],[Código]],2)</f>
        <v>52</v>
      </c>
    </row>
    <row r="5316" spans="2:16" ht="15" customHeight="1" x14ac:dyDescent="0.25">
      <c r="B5316" s="31" t="str">
        <f>IF(Tabela2[[#This Row],[Tipo]] = 0,LOOKUP(Tabela2[[#This Row],[RESUMO]],Tabela3[Grupo],Tabela3[Meus produtos]),VLOOKUP(Tabela2[[#This Row],[Código]],Tabela4[[Código NBS/LC116]:[Meus serviços]],3,0))</f>
        <v>Não</v>
      </c>
      <c r="C5316" t="str">
        <f>IF(E5316=0,TEXT(dados!A5231,"00000000"),IF(E5316=2,TEXT(dados!A5231,"0000"),TEXT(dados!A5231,"#")))</f>
        <v>52103900</v>
      </c>
      <c r="D5316" t="str">
        <f>IF(dados!B5231=0,"",dados!B5231)</f>
        <v/>
      </c>
      <c r="E5316">
        <f>dados!C5231</f>
        <v>0</v>
      </c>
      <c r="F5316" t="str">
        <f>dados!D5231</f>
        <v>Outs.tecidos algod&lt;85%,tinto/fibra sint/art.p&lt;=200g/m2</v>
      </c>
      <c r="G5316"/>
      <c r="H5316"/>
      <c r="I5316"/>
      <c r="J5316"/>
      <c r="K5316" s="13"/>
      <c r="L5316" s="13">
        <f>dados!I5231/100</f>
        <v>0.13449999999999998</v>
      </c>
      <c r="M5316" s="13">
        <f>dados!J5231/100</f>
        <v>0.18289999999999998</v>
      </c>
      <c r="N5316" s="13">
        <f>dados!K5231/100</f>
        <v>0.18</v>
      </c>
      <c r="O5316" s="13">
        <f>dados!L5231/100</f>
        <v>0</v>
      </c>
      <c r="P5316" s="12" t="str">
        <f>LEFT(Tabela2[[#This Row],[Código]],2)</f>
        <v>52</v>
      </c>
    </row>
    <row r="5317" spans="2:16" ht="15" customHeight="1" x14ac:dyDescent="0.25">
      <c r="B5317" s="31" t="str">
        <f>IF(Tabela2[[#This Row],[Tipo]] = 0,LOOKUP(Tabela2[[#This Row],[RESUMO]],Tabela3[Grupo],Tabela3[Meus produtos]),VLOOKUP(Tabela2[[#This Row],[Código]],Tabela4[[Código NBS/LC116]:[Meus serviços]],3,0))</f>
        <v>Não</v>
      </c>
      <c r="C5317" t="str">
        <f>IF(E5317=0,TEXT(dados!A5232,"00000000"),IF(E5317=2,TEXT(dados!A5232,"0000"),TEXT(dados!A5232,"#")))</f>
        <v>52104100</v>
      </c>
      <c r="D5317" t="str">
        <f>IF(dados!B5232=0,"",dados!B5232)</f>
        <v/>
      </c>
      <c r="E5317">
        <f>dados!C5232</f>
        <v>0</v>
      </c>
      <c r="F5317" t="str">
        <f>dados!D5232</f>
        <v>Tecido algod&lt;85%,color/fibra sint/art.tafeta,p&lt;=200g/m2</v>
      </c>
      <c r="G5317"/>
      <c r="H5317"/>
      <c r="I5317"/>
      <c r="J5317"/>
      <c r="K5317" s="13"/>
      <c r="L5317" s="13">
        <f>dados!I5232/100</f>
        <v>0.13449999999999998</v>
      </c>
      <c r="M5317" s="13">
        <f>dados!J5232/100</f>
        <v>0.18289999999999998</v>
      </c>
      <c r="N5317" s="13">
        <f>dados!K5232/100</f>
        <v>0.18</v>
      </c>
      <c r="O5317" s="13">
        <f>dados!L5232/100</f>
        <v>0</v>
      </c>
      <c r="P5317" s="12" t="str">
        <f>LEFT(Tabela2[[#This Row],[Código]],2)</f>
        <v>52</v>
      </c>
    </row>
    <row r="5318" spans="2:16" ht="15" customHeight="1" x14ac:dyDescent="0.25">
      <c r="B5318" s="31" t="str">
        <f>IF(Tabela2[[#This Row],[Tipo]] = 0,LOOKUP(Tabela2[[#This Row],[RESUMO]],Tabela3[Grupo],Tabela3[Meus produtos]),VLOOKUP(Tabela2[[#This Row],[Código]],Tabela4[[Código NBS/LC116]:[Meus serviços]],3,0))</f>
        <v>Não</v>
      </c>
      <c r="C5318" t="str">
        <f>IF(E5318=0,TEXT(dados!A5233,"00000000"),IF(E5318=2,TEXT(dados!A5233,"0000"),TEXT(dados!A5233,"#")))</f>
        <v>52104910</v>
      </c>
      <c r="D5318" t="str">
        <f>IF(dados!B5233=0,"",dados!B5233)</f>
        <v/>
      </c>
      <c r="E5318">
        <f>dados!C5233</f>
        <v>0</v>
      </c>
      <c r="F5318" t="str">
        <f>dados!D5233</f>
        <v>Tecido algod&lt;85%,color/fibra sint/art.sarjad.p&lt;=200g/m2</v>
      </c>
      <c r="G5318"/>
      <c r="H5318"/>
      <c r="I5318"/>
      <c r="J5318"/>
      <c r="K5318" s="13"/>
      <c r="L5318" s="13">
        <f>dados!I5233/100</f>
        <v>0.13449999999999998</v>
      </c>
      <c r="M5318" s="13">
        <f>dados!J5233/100</f>
        <v>0.18289999999999998</v>
      </c>
      <c r="N5318" s="13">
        <f>dados!K5233/100</f>
        <v>0.18</v>
      </c>
      <c r="O5318" s="13">
        <f>dados!L5233/100</f>
        <v>0</v>
      </c>
      <c r="P5318" s="12" t="str">
        <f>LEFT(Tabela2[[#This Row],[Código]],2)</f>
        <v>52</v>
      </c>
    </row>
    <row r="5319" spans="2:16" ht="15" customHeight="1" x14ac:dyDescent="0.25">
      <c r="B5319" s="31" t="str">
        <f>IF(Tabela2[[#This Row],[Tipo]] = 0,LOOKUP(Tabela2[[#This Row],[RESUMO]],Tabela3[Grupo],Tabela3[Meus produtos]),VLOOKUP(Tabela2[[#This Row],[Código]],Tabela4[[Código NBS/LC116]:[Meus serviços]],3,0))</f>
        <v>Não</v>
      </c>
      <c r="C5319" t="str">
        <f>IF(E5319=0,TEXT(dados!A5234,"00000000"),IF(E5319=2,TEXT(dados!A5234,"0000"),TEXT(dados!A5234,"#")))</f>
        <v>52104990</v>
      </c>
      <c r="D5319" t="str">
        <f>IF(dados!B5234=0,"",dados!B5234)</f>
        <v/>
      </c>
      <c r="E5319">
        <f>dados!C5234</f>
        <v>0</v>
      </c>
      <c r="F5319" t="str">
        <f>dados!D5234</f>
        <v>Outs.tecidos algod&lt;85%,color/fibra sint/art.p&lt;=200g/m2</v>
      </c>
      <c r="G5319"/>
      <c r="H5319"/>
      <c r="I5319"/>
      <c r="J5319"/>
      <c r="K5319" s="13"/>
      <c r="L5319" s="13">
        <f>dados!I5234/100</f>
        <v>0.13449999999999998</v>
      </c>
      <c r="M5319" s="13">
        <f>dados!J5234/100</f>
        <v>0.18289999999999998</v>
      </c>
      <c r="N5319" s="13">
        <f>dados!K5234/100</f>
        <v>0.18</v>
      </c>
      <c r="O5319" s="13">
        <f>dados!L5234/100</f>
        <v>0</v>
      </c>
      <c r="P5319" s="12" t="str">
        <f>LEFT(Tabela2[[#This Row],[Código]],2)</f>
        <v>52</v>
      </c>
    </row>
    <row r="5320" spans="2:16" ht="15" customHeight="1" x14ac:dyDescent="0.25">
      <c r="B5320" s="31" t="str">
        <f>IF(Tabela2[[#This Row],[Tipo]] = 0,LOOKUP(Tabela2[[#This Row],[RESUMO]],Tabela3[Grupo],Tabela3[Meus produtos]),VLOOKUP(Tabela2[[#This Row],[Código]],Tabela4[[Código NBS/LC116]:[Meus serviços]],3,0))</f>
        <v>Não</v>
      </c>
      <c r="C5320" t="str">
        <f>IF(E5320=0,TEXT(dados!A5235,"00000000"),IF(E5320=2,TEXT(dados!A5235,"0000"),TEXT(dados!A5235,"#")))</f>
        <v>52105100</v>
      </c>
      <c r="D5320" t="str">
        <f>IF(dados!B5235=0,"",dados!B5235)</f>
        <v/>
      </c>
      <c r="E5320">
        <f>dados!C5235</f>
        <v>0</v>
      </c>
      <c r="F5320" t="str">
        <f>dados!D5235</f>
        <v>Tecido algod&lt;85%,estamp/fibr.sint/art.tafeta, p&lt;=200g/m2</v>
      </c>
      <c r="G5320"/>
      <c r="H5320"/>
      <c r="I5320"/>
      <c r="J5320"/>
      <c r="K5320" s="13"/>
      <c r="L5320" s="13">
        <f>dados!I5235/100</f>
        <v>0.13449999999999998</v>
      </c>
      <c r="M5320" s="13">
        <f>dados!J5235/100</f>
        <v>0.18289999999999998</v>
      </c>
      <c r="N5320" s="13">
        <f>dados!K5235/100</f>
        <v>0.18</v>
      </c>
      <c r="O5320" s="13">
        <f>dados!L5235/100</f>
        <v>0</v>
      </c>
      <c r="P5320" s="12" t="str">
        <f>LEFT(Tabela2[[#This Row],[Código]],2)</f>
        <v>52</v>
      </c>
    </row>
    <row r="5321" spans="2:16" ht="15" customHeight="1" x14ac:dyDescent="0.25">
      <c r="B5321" s="31" t="str">
        <f>IF(Tabela2[[#This Row],[Tipo]] = 0,LOOKUP(Tabela2[[#This Row],[RESUMO]],Tabela3[Grupo],Tabela3[Meus produtos]),VLOOKUP(Tabela2[[#This Row],[Código]],Tabela4[[Código NBS/LC116]:[Meus serviços]],3,0))</f>
        <v>Não</v>
      </c>
      <c r="C5321" t="str">
        <f>IF(E5321=0,TEXT(dados!A5236,"00000000"),IF(E5321=2,TEXT(dados!A5236,"0000"),TEXT(dados!A5236,"#")))</f>
        <v>52105910</v>
      </c>
      <c r="D5321" t="str">
        <f>IF(dados!B5236=0,"",dados!B5236)</f>
        <v/>
      </c>
      <c r="E5321">
        <f>dados!C5236</f>
        <v>0</v>
      </c>
      <c r="F5321" t="str">
        <f>dados!D5236</f>
        <v>Tecido algod&lt;85%,estamp/fibr.sint/art.sarjad. p&lt;=200g/m2</v>
      </c>
      <c r="G5321"/>
      <c r="H5321"/>
      <c r="I5321"/>
      <c r="J5321"/>
      <c r="K5321" s="13"/>
      <c r="L5321" s="13">
        <f>dados!I5236/100</f>
        <v>0.13449999999999998</v>
      </c>
      <c r="M5321" s="13">
        <f>dados!J5236/100</f>
        <v>0.18289999999999998</v>
      </c>
      <c r="N5321" s="13">
        <f>dados!K5236/100</f>
        <v>0.18</v>
      </c>
      <c r="O5321" s="13">
        <f>dados!L5236/100</f>
        <v>0</v>
      </c>
      <c r="P5321" s="12" t="str">
        <f>LEFT(Tabela2[[#This Row],[Código]],2)</f>
        <v>52</v>
      </c>
    </row>
    <row r="5322" spans="2:16" ht="15" customHeight="1" x14ac:dyDescent="0.25">
      <c r="B5322" s="31" t="str">
        <f>IF(Tabela2[[#This Row],[Tipo]] = 0,LOOKUP(Tabela2[[#This Row],[RESUMO]],Tabela3[Grupo],Tabela3[Meus produtos]),VLOOKUP(Tabela2[[#This Row],[Código]],Tabela4[[Código NBS/LC116]:[Meus serviços]],3,0))</f>
        <v>Não</v>
      </c>
      <c r="C5322" t="str">
        <f>IF(E5322=0,TEXT(dados!A5237,"00000000"),IF(E5322=2,TEXT(dados!A5237,"0000"),TEXT(dados!A5237,"#")))</f>
        <v>52105990</v>
      </c>
      <c r="D5322" t="str">
        <f>IF(dados!B5237=0,"",dados!B5237)</f>
        <v/>
      </c>
      <c r="E5322">
        <f>dados!C5237</f>
        <v>0</v>
      </c>
      <c r="F5322" t="str">
        <f>dados!D5237</f>
        <v>Outs.tecidos algod&lt;85%,estamp/fibra sint/art. p&lt;=200g/m2</v>
      </c>
      <c r="G5322"/>
      <c r="H5322"/>
      <c r="I5322"/>
      <c r="J5322"/>
      <c r="K5322" s="13"/>
      <c r="L5322" s="13">
        <f>dados!I5237/100</f>
        <v>0.13449999999999998</v>
      </c>
      <c r="M5322" s="13">
        <f>dados!J5237/100</f>
        <v>0.22760000000000002</v>
      </c>
      <c r="N5322" s="13">
        <f>dados!K5237/100</f>
        <v>0.18</v>
      </c>
      <c r="O5322" s="13">
        <f>dados!L5237/100</f>
        <v>0</v>
      </c>
      <c r="P5322" s="12" t="str">
        <f>LEFT(Tabela2[[#This Row],[Código]],2)</f>
        <v>52</v>
      </c>
    </row>
    <row r="5323" spans="2:16" ht="15" customHeight="1" x14ac:dyDescent="0.25">
      <c r="B5323" s="31" t="str">
        <f>IF(Tabela2[[#This Row],[Tipo]] = 0,LOOKUP(Tabela2[[#This Row],[RESUMO]],Tabela3[Grupo],Tabela3[Meus produtos]),VLOOKUP(Tabela2[[#This Row],[Código]],Tabela4[[Código NBS/LC116]:[Meus serviços]],3,0))</f>
        <v>Não</v>
      </c>
      <c r="C5323" t="str">
        <f>IF(E5323=0,TEXT(dados!A5238,"00000000"),IF(E5323=2,TEXT(dados!A5238,"0000"),TEXT(dados!A5238,"#")))</f>
        <v>52111100</v>
      </c>
      <c r="D5323" t="str">
        <f>IF(dados!B5238=0,"",dados!B5238)</f>
        <v/>
      </c>
      <c r="E5323">
        <f>dados!C5238</f>
        <v>0</v>
      </c>
      <c r="F5323" t="str">
        <f>dados!D5238</f>
        <v>Tecido algodao&lt;85%,cru/fibra sint/art.tafeta, p&gt;200g/m2</v>
      </c>
      <c r="G5323"/>
      <c r="H5323"/>
      <c r="I5323"/>
      <c r="J5323"/>
      <c r="K5323" s="13"/>
      <c r="L5323" s="13">
        <f>dados!I5238/100</f>
        <v>0.13449999999999998</v>
      </c>
      <c r="M5323" s="13">
        <f>dados!J5238/100</f>
        <v>0.18289999999999998</v>
      </c>
      <c r="N5323" s="13">
        <f>dados!K5238/100</f>
        <v>0.18</v>
      </c>
      <c r="O5323" s="13">
        <f>dados!L5238/100</f>
        <v>0</v>
      </c>
      <c r="P5323" s="12" t="str">
        <f>LEFT(Tabela2[[#This Row],[Código]],2)</f>
        <v>52</v>
      </c>
    </row>
    <row r="5324" spans="2:16" ht="15" customHeight="1" x14ac:dyDescent="0.25">
      <c r="B5324" s="31" t="str">
        <f>IF(Tabela2[[#This Row],[Tipo]] = 0,LOOKUP(Tabela2[[#This Row],[RESUMO]],Tabela3[Grupo],Tabela3[Meus produtos]),VLOOKUP(Tabela2[[#This Row],[Código]],Tabela4[[Código NBS/LC116]:[Meus serviços]],3,0))</f>
        <v>Não</v>
      </c>
      <c r="C5324" t="str">
        <f>IF(E5324=0,TEXT(dados!A5239,"00000000"),IF(E5324=2,TEXT(dados!A5239,"0000"),TEXT(dados!A5239,"#")))</f>
        <v>52111200</v>
      </c>
      <c r="D5324" t="str">
        <f>IF(dados!B5239=0,"",dados!B5239)</f>
        <v/>
      </c>
      <c r="E5324">
        <f>dados!C5239</f>
        <v>0</v>
      </c>
      <c r="F5324" t="str">
        <f>dados!D5239</f>
        <v>Tecido algodao&lt;85%,cru/fibra sint/art.sarjado, p&gt;200g/m2</v>
      </c>
      <c r="G5324"/>
      <c r="H5324"/>
      <c r="I5324"/>
      <c r="J5324"/>
      <c r="K5324" s="13"/>
      <c r="L5324" s="13">
        <f>dados!I5239/100</f>
        <v>0.13449999999999998</v>
      </c>
      <c r="M5324" s="13">
        <f>dados!J5239/100</f>
        <v>0.18289999999999998</v>
      </c>
      <c r="N5324" s="13">
        <f>dados!K5239/100</f>
        <v>0.18</v>
      </c>
      <c r="O5324" s="13">
        <f>dados!L5239/100</f>
        <v>0</v>
      </c>
      <c r="P5324" s="12" t="str">
        <f>LEFT(Tabela2[[#This Row],[Código]],2)</f>
        <v>52</v>
      </c>
    </row>
    <row r="5325" spans="2:16" ht="15" customHeight="1" x14ac:dyDescent="0.25">
      <c r="B5325" s="31" t="str">
        <f>IF(Tabela2[[#This Row],[Tipo]] = 0,LOOKUP(Tabela2[[#This Row],[RESUMO]],Tabela3[Grupo],Tabela3[Meus produtos]),VLOOKUP(Tabela2[[#This Row],[Código]],Tabela4[[Código NBS/LC116]:[Meus serviços]],3,0))</f>
        <v>Não</v>
      </c>
      <c r="C5325" t="str">
        <f>IF(E5325=0,TEXT(dados!A5240,"00000000"),IF(E5325=2,TEXT(dados!A5240,"0000"),TEXT(dados!A5240,"#")))</f>
        <v>52111900</v>
      </c>
      <c r="D5325" t="str">
        <f>IF(dados!B5240=0,"",dados!B5240)</f>
        <v/>
      </c>
      <c r="E5325">
        <f>dados!C5240</f>
        <v>0</v>
      </c>
      <c r="F5325" t="str">
        <f>dados!D5240</f>
        <v>Outs.tecidos algodao&lt;85%,cru/fibra sint/art. p&gt;200g/m2</v>
      </c>
      <c r="G5325"/>
      <c r="H5325"/>
      <c r="I5325"/>
      <c r="J5325"/>
      <c r="K5325" s="13"/>
      <c r="L5325" s="13">
        <f>dados!I5240/100</f>
        <v>0.13449999999999998</v>
      </c>
      <c r="M5325" s="13">
        <f>dados!J5240/100</f>
        <v>0.18289999999999998</v>
      </c>
      <c r="N5325" s="13">
        <f>dados!K5240/100</f>
        <v>0.18</v>
      </c>
      <c r="O5325" s="13">
        <f>dados!L5240/100</f>
        <v>0</v>
      </c>
      <c r="P5325" s="12" t="str">
        <f>LEFT(Tabela2[[#This Row],[Código]],2)</f>
        <v>52</v>
      </c>
    </row>
    <row r="5326" spans="2:16" ht="15" customHeight="1" x14ac:dyDescent="0.25">
      <c r="B5326" s="31" t="str">
        <f>IF(Tabela2[[#This Row],[Tipo]] = 0,LOOKUP(Tabela2[[#This Row],[RESUMO]],Tabela3[Grupo],Tabela3[Meus produtos]),VLOOKUP(Tabela2[[#This Row],[Código]],Tabela4[[Código NBS/LC116]:[Meus serviços]],3,0))</f>
        <v>Não</v>
      </c>
      <c r="C5326" t="str">
        <f>IF(E5326=0,TEXT(dados!A5241,"00000000"),IF(E5326=2,TEXT(dados!A5241,"0000"),TEXT(dados!A5241,"#")))</f>
        <v>52112010</v>
      </c>
      <c r="D5326" t="str">
        <f>IF(dados!B5241=0,"",dados!B5241)</f>
        <v/>
      </c>
      <c r="E5326">
        <f>dados!C5241</f>
        <v>0</v>
      </c>
      <c r="F5326" t="str">
        <f>dados!D5241</f>
        <v>Tecido algodao&lt;85%,branq/fibr.sint/art. tafeta, p&gt;200g/m2</v>
      </c>
      <c r="G5326"/>
      <c r="H5326"/>
      <c r="I5326"/>
      <c r="J5326"/>
      <c r="K5326" s="13"/>
      <c r="L5326" s="13">
        <f>dados!I5241/100</f>
        <v>0.13449999999999998</v>
      </c>
      <c r="M5326" s="13">
        <f>dados!J5241/100</f>
        <v>0.18289999999999998</v>
      </c>
      <c r="N5326" s="13">
        <f>dados!K5241/100</f>
        <v>0.18</v>
      </c>
      <c r="O5326" s="13">
        <f>dados!L5241/100</f>
        <v>0</v>
      </c>
      <c r="P5326" s="12" t="str">
        <f>LEFT(Tabela2[[#This Row],[Código]],2)</f>
        <v>52</v>
      </c>
    </row>
    <row r="5327" spans="2:16" ht="15" customHeight="1" x14ac:dyDescent="0.25">
      <c r="B5327" s="31" t="str">
        <f>IF(Tabela2[[#This Row],[Tipo]] = 0,LOOKUP(Tabela2[[#This Row],[RESUMO]],Tabela3[Grupo],Tabela3[Meus produtos]),VLOOKUP(Tabela2[[#This Row],[Código]],Tabela4[[Código NBS/LC116]:[Meus serviços]],3,0))</f>
        <v>Não</v>
      </c>
      <c r="C5327" t="str">
        <f>IF(E5327=0,TEXT(dados!A5242,"00000000"),IF(E5327=2,TEXT(dados!A5242,"0000"),TEXT(dados!A5242,"#")))</f>
        <v>52112020</v>
      </c>
      <c r="D5327" t="str">
        <f>IF(dados!B5242=0,"",dados!B5242)</f>
        <v/>
      </c>
      <c r="E5327">
        <f>dados!C5242</f>
        <v>0</v>
      </c>
      <c r="F5327" t="str">
        <f>dados!D5242</f>
        <v>Tecido algodao&lt;85%,branq/fibr.sint/art. sarjad. p&gt;200g/m2</v>
      </c>
      <c r="G5327"/>
      <c r="H5327"/>
      <c r="I5327"/>
      <c r="J5327"/>
      <c r="K5327" s="13"/>
      <c r="L5327" s="13">
        <f>dados!I5242/100</f>
        <v>0.13449999999999998</v>
      </c>
      <c r="M5327" s="13">
        <f>dados!J5242/100</f>
        <v>0.18289999999999998</v>
      </c>
      <c r="N5327" s="13">
        <f>dados!K5242/100</f>
        <v>0.18</v>
      </c>
      <c r="O5327" s="13">
        <f>dados!L5242/100</f>
        <v>0</v>
      </c>
      <c r="P5327" s="12" t="str">
        <f>LEFT(Tabela2[[#This Row],[Código]],2)</f>
        <v>52</v>
      </c>
    </row>
    <row r="5328" spans="2:16" ht="15" customHeight="1" x14ac:dyDescent="0.25">
      <c r="B5328" s="31" t="str">
        <f>IF(Tabela2[[#This Row],[Tipo]] = 0,LOOKUP(Tabela2[[#This Row],[RESUMO]],Tabela3[Grupo],Tabela3[Meus produtos]),VLOOKUP(Tabela2[[#This Row],[Código]],Tabela4[[Código NBS/LC116]:[Meus serviços]],3,0))</f>
        <v>Não</v>
      </c>
      <c r="C5328" t="str">
        <f>IF(E5328=0,TEXT(dados!A5243,"00000000"),IF(E5328=2,TEXT(dados!A5243,"0000"),TEXT(dados!A5243,"#")))</f>
        <v>52112090</v>
      </c>
      <c r="D5328" t="str">
        <f>IF(dados!B5243=0,"",dados!B5243)</f>
        <v/>
      </c>
      <c r="E5328">
        <f>dados!C5243</f>
        <v>0</v>
      </c>
      <c r="F5328" t="str">
        <f>dados!D5243</f>
        <v>Outs.tecidos algodao&lt;85%,branq/fibra sint/art.p&gt;200g/m2</v>
      </c>
      <c r="G5328"/>
      <c r="H5328"/>
      <c r="I5328"/>
      <c r="J5328"/>
      <c r="K5328" s="13"/>
      <c r="L5328" s="13">
        <f>dados!I5243/100</f>
        <v>0.13449999999999998</v>
      </c>
      <c r="M5328" s="13">
        <f>dados!J5243/100</f>
        <v>0.18289999999999998</v>
      </c>
      <c r="N5328" s="13">
        <f>dados!K5243/100</f>
        <v>0.18</v>
      </c>
      <c r="O5328" s="13">
        <f>dados!L5243/100</f>
        <v>0</v>
      </c>
      <c r="P5328" s="12" t="str">
        <f>LEFT(Tabela2[[#This Row],[Código]],2)</f>
        <v>52</v>
      </c>
    </row>
    <row r="5329" spans="2:16" ht="15" customHeight="1" x14ac:dyDescent="0.25">
      <c r="B5329" s="31" t="str">
        <f>IF(Tabela2[[#This Row],[Tipo]] = 0,LOOKUP(Tabela2[[#This Row],[RESUMO]],Tabela3[Grupo],Tabela3[Meus produtos]),VLOOKUP(Tabela2[[#This Row],[Código]],Tabela4[[Código NBS/LC116]:[Meus serviços]],3,0))</f>
        <v>Não</v>
      </c>
      <c r="C5329" t="str">
        <f>IF(E5329=0,TEXT(dados!A5244,"00000000"),IF(E5329=2,TEXT(dados!A5244,"0000"),TEXT(dados!A5244,"#")))</f>
        <v>52113100</v>
      </c>
      <c r="D5329" t="str">
        <f>IF(dados!B5244=0,"",dados!B5244)</f>
        <v/>
      </c>
      <c r="E5329">
        <f>dados!C5244</f>
        <v>0</v>
      </c>
      <c r="F5329" t="str">
        <f>dados!D5244</f>
        <v>Tecido algodao&lt;85%,tinto/fibr.sint/art.tafeta, p&gt;200g/m2</v>
      </c>
      <c r="G5329"/>
      <c r="H5329"/>
      <c r="I5329"/>
      <c r="J5329"/>
      <c r="K5329" s="13"/>
      <c r="L5329" s="13">
        <f>dados!I5244/100</f>
        <v>0.13449999999999998</v>
      </c>
      <c r="M5329" s="13">
        <f>dados!J5244/100</f>
        <v>0.18289999999999998</v>
      </c>
      <c r="N5329" s="13">
        <f>dados!K5244/100</f>
        <v>0.18</v>
      </c>
      <c r="O5329" s="13">
        <f>dados!L5244/100</f>
        <v>0</v>
      </c>
      <c r="P5329" s="12" t="str">
        <f>LEFT(Tabela2[[#This Row],[Código]],2)</f>
        <v>52</v>
      </c>
    </row>
    <row r="5330" spans="2:16" ht="15" customHeight="1" x14ac:dyDescent="0.25">
      <c r="B5330" s="31" t="str">
        <f>IF(Tabela2[[#This Row],[Tipo]] = 0,LOOKUP(Tabela2[[#This Row],[RESUMO]],Tabela3[Grupo],Tabela3[Meus produtos]),VLOOKUP(Tabela2[[#This Row],[Código]],Tabela4[[Código NBS/LC116]:[Meus serviços]],3,0))</f>
        <v>Não</v>
      </c>
      <c r="C5330" t="str">
        <f>IF(E5330=0,TEXT(dados!A5245,"00000000"),IF(E5330=2,TEXT(dados!A5245,"0000"),TEXT(dados!A5245,"#")))</f>
        <v>52113200</v>
      </c>
      <c r="D5330" t="str">
        <f>IF(dados!B5245=0,"",dados!B5245)</f>
        <v/>
      </c>
      <c r="E5330">
        <f>dados!C5245</f>
        <v>0</v>
      </c>
      <c r="F5330" t="str">
        <f>dados!D5245</f>
        <v>Tecido algodao&lt;85%,tinto/fibr.sint/art. sarjad. p&gt;200g/m2</v>
      </c>
      <c r="G5330"/>
      <c r="H5330"/>
      <c r="I5330"/>
      <c r="J5330"/>
      <c r="K5330" s="13"/>
      <c r="L5330" s="13">
        <f>dados!I5245/100</f>
        <v>0.13449999999999998</v>
      </c>
      <c r="M5330" s="13">
        <f>dados!J5245/100</f>
        <v>0.18289999999999998</v>
      </c>
      <c r="N5330" s="13">
        <f>dados!K5245/100</f>
        <v>0.18</v>
      </c>
      <c r="O5330" s="13">
        <f>dados!L5245/100</f>
        <v>0</v>
      </c>
      <c r="P5330" s="12" t="str">
        <f>LEFT(Tabela2[[#This Row],[Código]],2)</f>
        <v>52</v>
      </c>
    </row>
    <row r="5331" spans="2:16" ht="15" customHeight="1" x14ac:dyDescent="0.25">
      <c r="B5331" s="31" t="str">
        <f>IF(Tabela2[[#This Row],[Tipo]] = 0,LOOKUP(Tabela2[[#This Row],[RESUMO]],Tabela3[Grupo],Tabela3[Meus produtos]),VLOOKUP(Tabela2[[#This Row],[Código]],Tabela4[[Código NBS/LC116]:[Meus serviços]],3,0))</f>
        <v>Não</v>
      </c>
      <c r="C5331" t="str">
        <f>IF(E5331=0,TEXT(dados!A5246,"00000000"),IF(E5331=2,TEXT(dados!A5246,"0000"),TEXT(dados!A5246,"#")))</f>
        <v>52113900</v>
      </c>
      <c r="D5331" t="str">
        <f>IF(dados!B5246=0,"",dados!B5246)</f>
        <v/>
      </c>
      <c r="E5331">
        <f>dados!C5246</f>
        <v>0</v>
      </c>
      <c r="F5331" t="str">
        <f>dados!D5246</f>
        <v>Outs.tecidos algodao&lt;85%,tinto/fibra sint/art. p&gt;200g/m2</v>
      </c>
      <c r="G5331"/>
      <c r="H5331"/>
      <c r="I5331"/>
      <c r="J5331"/>
      <c r="K5331" s="13"/>
      <c r="L5331" s="13">
        <f>dados!I5246/100</f>
        <v>0.13449999999999998</v>
      </c>
      <c r="M5331" s="13">
        <f>dados!J5246/100</f>
        <v>0.18289999999999998</v>
      </c>
      <c r="N5331" s="13">
        <f>dados!K5246/100</f>
        <v>0.18</v>
      </c>
      <c r="O5331" s="13">
        <f>dados!L5246/100</f>
        <v>0</v>
      </c>
      <c r="P5331" s="12" t="str">
        <f>LEFT(Tabela2[[#This Row],[Código]],2)</f>
        <v>52</v>
      </c>
    </row>
    <row r="5332" spans="2:16" ht="15" customHeight="1" x14ac:dyDescent="0.25">
      <c r="B5332" s="31" t="str">
        <f>IF(Tabela2[[#This Row],[Tipo]] = 0,LOOKUP(Tabela2[[#This Row],[RESUMO]],Tabela3[Grupo],Tabela3[Meus produtos]),VLOOKUP(Tabela2[[#This Row],[Código]],Tabela4[[Código NBS/LC116]:[Meus serviços]],3,0))</f>
        <v>Não</v>
      </c>
      <c r="C5332" t="str">
        <f>IF(E5332=0,TEXT(dados!A5247,"00000000"),IF(E5332=2,TEXT(dados!A5247,"0000"),TEXT(dados!A5247,"#")))</f>
        <v>52114100</v>
      </c>
      <c r="D5332" t="str">
        <f>IF(dados!B5247=0,"",dados!B5247)</f>
        <v/>
      </c>
      <c r="E5332">
        <f>dados!C5247</f>
        <v>0</v>
      </c>
      <c r="F5332" t="str">
        <f>dados!D5247</f>
        <v>Tecido algodao&lt;85%,color/fibr.sint/art.tafeta, p&gt;200g/m2</v>
      </c>
      <c r="G5332"/>
      <c r="H5332"/>
      <c r="I5332"/>
      <c r="J5332"/>
      <c r="K5332" s="13"/>
      <c r="L5332" s="13">
        <f>dados!I5247/100</f>
        <v>0.13449999999999998</v>
      </c>
      <c r="M5332" s="13">
        <f>dados!J5247/100</f>
        <v>0.18289999999999998</v>
      </c>
      <c r="N5332" s="13">
        <f>dados!K5247/100</f>
        <v>0.18</v>
      </c>
      <c r="O5332" s="13">
        <f>dados!L5247/100</f>
        <v>0</v>
      </c>
      <c r="P5332" s="12" t="str">
        <f>LEFT(Tabela2[[#This Row],[Código]],2)</f>
        <v>52</v>
      </c>
    </row>
    <row r="5333" spans="2:16" ht="15" customHeight="1" x14ac:dyDescent="0.25">
      <c r="B5333" s="31" t="str">
        <f>IF(Tabela2[[#This Row],[Tipo]] = 0,LOOKUP(Tabela2[[#This Row],[RESUMO]],Tabela3[Grupo],Tabela3[Meus produtos]),VLOOKUP(Tabela2[[#This Row],[Código]],Tabela4[[Código NBS/LC116]:[Meus serviços]],3,0))</f>
        <v>Não</v>
      </c>
      <c r="C5333" t="str">
        <f>IF(E5333=0,TEXT(dados!A5248,"00000000"),IF(E5333=2,TEXT(dados!A5248,"0000"),TEXT(dados!A5248,"#")))</f>
        <v>52114210</v>
      </c>
      <c r="D5333" t="str">
        <f>IF(dados!B5248=0,"",dados!B5248)</f>
        <v/>
      </c>
      <c r="E5333">
        <f>dados!C5248</f>
        <v>0</v>
      </c>
      <c r="F5333" t="str">
        <f>dados!D5248</f>
        <v>Tecido algodao&lt;85%,indigo blue/fibra sint/art.p&gt;200g/m2</v>
      </c>
      <c r="G5333"/>
      <c r="H5333"/>
      <c r="I5333"/>
      <c r="J5333"/>
      <c r="K5333" s="13"/>
      <c r="L5333" s="13">
        <f>dados!I5248/100</f>
        <v>0.13449999999999998</v>
      </c>
      <c r="M5333" s="13">
        <f>dados!J5248/100</f>
        <v>0.18289999999999998</v>
      </c>
      <c r="N5333" s="13">
        <f>dados!K5248/100</f>
        <v>0.18</v>
      </c>
      <c r="O5333" s="13">
        <f>dados!L5248/100</f>
        <v>0</v>
      </c>
      <c r="P5333" s="12" t="str">
        <f>LEFT(Tabela2[[#This Row],[Código]],2)</f>
        <v>52</v>
      </c>
    </row>
    <row r="5334" spans="2:16" ht="15" customHeight="1" x14ac:dyDescent="0.25">
      <c r="B5334" s="31" t="str">
        <f>IF(Tabela2[[#This Row],[Tipo]] = 0,LOOKUP(Tabela2[[#This Row],[RESUMO]],Tabela3[Grupo],Tabela3[Meus produtos]),VLOOKUP(Tabela2[[#This Row],[Código]],Tabela4[[Código NBS/LC116]:[Meus serviços]],3,0))</f>
        <v>Não</v>
      </c>
      <c r="C5334" t="str">
        <f>IF(E5334=0,TEXT(dados!A5249,"00000000"),IF(E5334=2,TEXT(dados!A5249,"0000"),TEXT(dados!A5249,"#")))</f>
        <v>52114290</v>
      </c>
      <c r="D5334" t="str">
        <f>IF(dados!B5249=0,"",dados!B5249)</f>
        <v/>
      </c>
      <c r="E5334">
        <f>dados!C5249</f>
        <v>0</v>
      </c>
      <c r="F5334" t="str">
        <f>dados!D5249</f>
        <v>Outs.tecidos algodao&lt;85%,denim/fibra sint/art.p&gt;200g/m2</v>
      </c>
      <c r="G5334"/>
      <c r="H5334"/>
      <c r="I5334"/>
      <c r="J5334"/>
      <c r="K5334" s="13"/>
      <c r="L5334" s="13">
        <f>dados!I5249/100</f>
        <v>0.13449999999999998</v>
      </c>
      <c r="M5334" s="13">
        <f>dados!J5249/100</f>
        <v>0.18289999999999998</v>
      </c>
      <c r="N5334" s="13">
        <f>dados!K5249/100</f>
        <v>0.18</v>
      </c>
      <c r="O5334" s="13">
        <f>dados!L5249/100</f>
        <v>0</v>
      </c>
      <c r="P5334" s="12" t="str">
        <f>LEFT(Tabela2[[#This Row],[Código]],2)</f>
        <v>52</v>
      </c>
    </row>
    <row r="5335" spans="2:16" ht="15" customHeight="1" x14ac:dyDescent="0.25">
      <c r="B5335" s="31" t="str">
        <f>IF(Tabela2[[#This Row],[Tipo]] = 0,LOOKUP(Tabela2[[#This Row],[RESUMO]],Tabela3[Grupo],Tabela3[Meus produtos]),VLOOKUP(Tabela2[[#This Row],[Código]],Tabela4[[Código NBS/LC116]:[Meus serviços]],3,0))</f>
        <v>Não</v>
      </c>
      <c r="C5335" t="str">
        <f>IF(E5335=0,TEXT(dados!A5250,"00000000"),IF(E5335=2,TEXT(dados!A5250,"0000"),TEXT(dados!A5250,"#")))</f>
        <v>52114300</v>
      </c>
      <c r="D5335" t="str">
        <f>IF(dados!B5250=0,"",dados!B5250)</f>
        <v/>
      </c>
      <c r="E5335">
        <f>dados!C5250</f>
        <v>0</v>
      </c>
      <c r="F5335" t="str">
        <f>dados!D5250</f>
        <v>Tecido algodao&lt;85%,color/fibr.sint/art. sarjad. p&gt;200g/m2</v>
      </c>
      <c r="G5335"/>
      <c r="H5335"/>
      <c r="I5335"/>
      <c r="J5335"/>
      <c r="K5335" s="13"/>
      <c r="L5335" s="13">
        <f>dados!I5250/100</f>
        <v>0.13449999999999998</v>
      </c>
      <c r="M5335" s="13">
        <f>dados!J5250/100</f>
        <v>0.18289999999999998</v>
      </c>
      <c r="N5335" s="13">
        <f>dados!K5250/100</f>
        <v>0.18</v>
      </c>
      <c r="O5335" s="13">
        <f>dados!L5250/100</f>
        <v>0</v>
      </c>
      <c r="P5335" s="12" t="str">
        <f>LEFT(Tabela2[[#This Row],[Código]],2)</f>
        <v>52</v>
      </c>
    </row>
    <row r="5336" spans="2:16" ht="15" customHeight="1" x14ac:dyDescent="0.25">
      <c r="B5336" s="31" t="str">
        <f>IF(Tabela2[[#This Row],[Tipo]] = 0,LOOKUP(Tabela2[[#This Row],[RESUMO]],Tabela3[Grupo],Tabela3[Meus produtos]),VLOOKUP(Tabela2[[#This Row],[Código]],Tabela4[[Código NBS/LC116]:[Meus serviços]],3,0))</f>
        <v>Não</v>
      </c>
      <c r="C5336" t="str">
        <f>IF(E5336=0,TEXT(dados!A5251,"00000000"),IF(E5336=2,TEXT(dados!A5251,"0000"),TEXT(dados!A5251,"#")))</f>
        <v>52114900</v>
      </c>
      <c r="D5336" t="str">
        <f>IF(dados!B5251=0,"",dados!B5251)</f>
        <v/>
      </c>
      <c r="E5336">
        <f>dados!C5251</f>
        <v>0</v>
      </c>
      <c r="F5336" t="str">
        <f>dados!D5251</f>
        <v>Outs.tecidos algodao&lt;85%,color/fibra sint/art.p&gt;200g/m2</v>
      </c>
      <c r="G5336"/>
      <c r="H5336"/>
      <c r="I5336"/>
      <c r="J5336"/>
      <c r="K5336" s="13"/>
      <c r="L5336" s="13">
        <f>dados!I5251/100</f>
        <v>0.13449999999999998</v>
      </c>
      <c r="M5336" s="13">
        <f>dados!J5251/100</f>
        <v>0.18289999999999998</v>
      </c>
      <c r="N5336" s="13">
        <f>dados!K5251/100</f>
        <v>0.18</v>
      </c>
      <c r="O5336" s="13">
        <f>dados!L5251/100</f>
        <v>0</v>
      </c>
      <c r="P5336" s="12" t="str">
        <f>LEFT(Tabela2[[#This Row],[Código]],2)</f>
        <v>52</v>
      </c>
    </row>
    <row r="5337" spans="2:16" ht="15" customHeight="1" x14ac:dyDescent="0.25">
      <c r="B5337" s="31" t="str">
        <f>IF(Tabela2[[#This Row],[Tipo]] = 0,LOOKUP(Tabela2[[#This Row],[RESUMO]],Tabela3[Grupo],Tabela3[Meus produtos]),VLOOKUP(Tabela2[[#This Row],[Código]],Tabela4[[Código NBS/LC116]:[Meus serviços]],3,0))</f>
        <v>Não</v>
      </c>
      <c r="C5337" t="str">
        <f>IF(E5337=0,TEXT(dados!A5252,"00000000"),IF(E5337=2,TEXT(dados!A5252,"0000"),TEXT(dados!A5252,"#")))</f>
        <v>52115100</v>
      </c>
      <c r="D5337" t="str">
        <f>IF(dados!B5252=0,"",dados!B5252)</f>
        <v/>
      </c>
      <c r="E5337">
        <f>dados!C5252</f>
        <v>0</v>
      </c>
      <c r="F5337" t="str">
        <f>dados!D5252</f>
        <v>Tecido algod&lt;85%,estamp/fibra sint/art.tafeta, p&gt;200g/m2</v>
      </c>
      <c r="G5337"/>
      <c r="H5337"/>
      <c r="I5337"/>
      <c r="J5337"/>
      <c r="K5337" s="13"/>
      <c r="L5337" s="13">
        <f>dados!I5252/100</f>
        <v>0.13449999999999998</v>
      </c>
      <c r="M5337" s="13">
        <f>dados!J5252/100</f>
        <v>0.18289999999999998</v>
      </c>
      <c r="N5337" s="13">
        <f>dados!K5252/100</f>
        <v>0.18</v>
      </c>
      <c r="O5337" s="13">
        <f>dados!L5252/100</f>
        <v>0</v>
      </c>
      <c r="P5337" s="12" t="str">
        <f>LEFT(Tabela2[[#This Row],[Código]],2)</f>
        <v>52</v>
      </c>
    </row>
    <row r="5338" spans="2:16" ht="15" customHeight="1" x14ac:dyDescent="0.25">
      <c r="B5338" s="31" t="str">
        <f>IF(Tabela2[[#This Row],[Tipo]] = 0,LOOKUP(Tabela2[[#This Row],[RESUMO]],Tabela3[Grupo],Tabela3[Meus produtos]),VLOOKUP(Tabela2[[#This Row],[Código]],Tabela4[[Código NBS/LC116]:[Meus serviços]],3,0))</f>
        <v>Não</v>
      </c>
      <c r="C5338" t="str">
        <f>IF(E5338=0,TEXT(dados!A5253,"00000000"),IF(E5338=2,TEXT(dados!A5253,"0000"),TEXT(dados!A5253,"#")))</f>
        <v>52115200</v>
      </c>
      <c r="D5338" t="str">
        <f>IF(dados!B5253=0,"",dados!B5253)</f>
        <v/>
      </c>
      <c r="E5338">
        <f>dados!C5253</f>
        <v>0</v>
      </c>
      <c r="F5338" t="str">
        <f>dados!D5253</f>
        <v>Tecido algod&lt;85%,estamp/fibra sint/art. sarjad. p&gt;200g/m2</v>
      </c>
      <c r="G5338"/>
      <c r="H5338"/>
      <c r="I5338"/>
      <c r="J5338"/>
      <c r="K5338" s="13"/>
      <c r="L5338" s="13">
        <f>dados!I5253/100</f>
        <v>0.13449999999999998</v>
      </c>
      <c r="M5338" s="13">
        <f>dados!J5253/100</f>
        <v>0.18289999999999998</v>
      </c>
      <c r="N5338" s="13">
        <f>dados!K5253/100</f>
        <v>0.18</v>
      </c>
      <c r="O5338" s="13">
        <f>dados!L5253/100</f>
        <v>0</v>
      </c>
      <c r="P5338" s="12" t="str">
        <f>LEFT(Tabela2[[#This Row],[Código]],2)</f>
        <v>52</v>
      </c>
    </row>
    <row r="5339" spans="2:16" ht="15" customHeight="1" x14ac:dyDescent="0.25">
      <c r="B5339" s="31" t="str">
        <f>IF(Tabela2[[#This Row],[Tipo]] = 0,LOOKUP(Tabela2[[#This Row],[RESUMO]],Tabela3[Grupo],Tabela3[Meus produtos]),VLOOKUP(Tabela2[[#This Row],[Código]],Tabela4[[Código NBS/LC116]:[Meus serviços]],3,0))</f>
        <v>Não</v>
      </c>
      <c r="C5339" t="str">
        <f>IF(E5339=0,TEXT(dados!A5254,"00000000"),IF(E5339=2,TEXT(dados!A5254,"0000"),TEXT(dados!A5254,"#")))</f>
        <v>52115900</v>
      </c>
      <c r="D5339" t="str">
        <f>IF(dados!B5254=0,"",dados!B5254)</f>
        <v/>
      </c>
      <c r="E5339">
        <f>dados!C5254</f>
        <v>0</v>
      </c>
      <c r="F5339" t="str">
        <f>dados!D5254</f>
        <v>Outs.tecidos algodao&lt;85%,estamp/fibr. sint/art. p&gt;200g/m2</v>
      </c>
      <c r="G5339"/>
      <c r="H5339"/>
      <c r="I5339"/>
      <c r="J5339"/>
      <c r="K5339" s="13"/>
      <c r="L5339" s="13">
        <f>dados!I5254/100</f>
        <v>0.13449999999999998</v>
      </c>
      <c r="M5339" s="13">
        <f>dados!J5254/100</f>
        <v>0.18289999999999998</v>
      </c>
      <c r="N5339" s="13">
        <f>dados!K5254/100</f>
        <v>0.18</v>
      </c>
      <c r="O5339" s="13">
        <f>dados!L5254/100</f>
        <v>0</v>
      </c>
      <c r="P5339" s="12" t="str">
        <f>LEFT(Tabela2[[#This Row],[Código]],2)</f>
        <v>52</v>
      </c>
    </row>
    <row r="5340" spans="2:16" ht="15" customHeight="1" x14ac:dyDescent="0.25">
      <c r="B5340" s="31" t="str">
        <f>IF(Tabela2[[#This Row],[Tipo]] = 0,LOOKUP(Tabela2[[#This Row],[RESUMO]],Tabela3[Grupo],Tabela3[Meus produtos]),VLOOKUP(Tabela2[[#This Row],[Código]],Tabela4[[Código NBS/LC116]:[Meus serviços]],3,0))</f>
        <v>Não</v>
      </c>
      <c r="C5340" t="str">
        <f>IF(E5340=0,TEXT(dados!A5255,"00000000"),IF(E5340=2,TEXT(dados!A5255,"0000"),TEXT(dados!A5255,"#")))</f>
        <v>52121100</v>
      </c>
      <c r="D5340" t="str">
        <f>IF(dados!B5255=0,"",dados!B5255)</f>
        <v/>
      </c>
      <c r="E5340">
        <f>dados!C5255</f>
        <v>0</v>
      </c>
      <c r="F5340" t="str">
        <f>dados!D5255</f>
        <v>Outros tecidos de algodao,crus ,peso&lt;=200g/m2</v>
      </c>
      <c r="G5340"/>
      <c r="H5340"/>
      <c r="I5340"/>
      <c r="J5340"/>
      <c r="K5340" s="13"/>
      <c r="L5340" s="13">
        <f>dados!I5255/100</f>
        <v>0.13449999999999998</v>
      </c>
      <c r="M5340" s="13">
        <f>dados!J5255/100</f>
        <v>0.18289999999999998</v>
      </c>
      <c r="N5340" s="13">
        <f>dados!K5255/100</f>
        <v>0.18</v>
      </c>
      <c r="O5340" s="13">
        <f>dados!L5255/100</f>
        <v>0</v>
      </c>
      <c r="P5340" s="12" t="str">
        <f>LEFT(Tabela2[[#This Row],[Código]],2)</f>
        <v>52</v>
      </c>
    </row>
    <row r="5341" spans="2:16" ht="15" customHeight="1" x14ac:dyDescent="0.25">
      <c r="B5341" s="31" t="str">
        <f>IF(Tabela2[[#This Row],[Tipo]] = 0,LOOKUP(Tabela2[[#This Row],[RESUMO]],Tabela3[Grupo],Tabela3[Meus produtos]),VLOOKUP(Tabela2[[#This Row],[Código]],Tabela4[[Código NBS/LC116]:[Meus serviços]],3,0))</f>
        <v>Não</v>
      </c>
      <c r="C5341" t="str">
        <f>IF(E5341=0,TEXT(dados!A5256,"00000000"),IF(E5341=2,TEXT(dados!A5256,"0000"),TEXT(dados!A5256,"#")))</f>
        <v>52121200</v>
      </c>
      <c r="D5341" t="str">
        <f>IF(dados!B5256=0,"",dados!B5256)</f>
        <v/>
      </c>
      <c r="E5341">
        <f>dados!C5256</f>
        <v>0</v>
      </c>
      <c r="F5341" t="str">
        <f>dados!D5256</f>
        <v>Outs.tecidos de algodao,branqueados, peso&lt;=200g/m2</v>
      </c>
      <c r="G5341"/>
      <c r="H5341"/>
      <c r="I5341"/>
      <c r="J5341"/>
      <c r="K5341" s="13"/>
      <c r="L5341" s="13">
        <f>dados!I5256/100</f>
        <v>0.13449999999999998</v>
      </c>
      <c r="M5341" s="13">
        <f>dados!J5256/100</f>
        <v>0.18289999999999998</v>
      </c>
      <c r="N5341" s="13">
        <f>dados!K5256/100</f>
        <v>0.18</v>
      </c>
      <c r="O5341" s="13">
        <f>dados!L5256/100</f>
        <v>0</v>
      </c>
      <c r="P5341" s="12" t="str">
        <f>LEFT(Tabela2[[#This Row],[Código]],2)</f>
        <v>52</v>
      </c>
    </row>
    <row r="5342" spans="2:16" ht="15" customHeight="1" x14ac:dyDescent="0.25">
      <c r="B5342" s="31" t="str">
        <f>IF(Tabela2[[#This Row],[Tipo]] = 0,LOOKUP(Tabela2[[#This Row],[RESUMO]],Tabela3[Grupo],Tabela3[Meus produtos]),VLOOKUP(Tabela2[[#This Row],[Código]],Tabela4[[Código NBS/LC116]:[Meus serviços]],3,0))</f>
        <v>Não</v>
      </c>
      <c r="C5342" t="str">
        <f>IF(E5342=0,TEXT(dados!A5257,"00000000"),IF(E5342=2,TEXT(dados!A5257,"0000"),TEXT(dados!A5257,"#")))</f>
        <v>52121300</v>
      </c>
      <c r="D5342" t="str">
        <f>IF(dados!B5257=0,"",dados!B5257)</f>
        <v/>
      </c>
      <c r="E5342">
        <f>dados!C5257</f>
        <v>0</v>
      </c>
      <c r="F5342" t="str">
        <f>dados!D5257</f>
        <v>Outros tecidos de algodao,tintos, peso&lt;=200g/m2</v>
      </c>
      <c r="G5342"/>
      <c r="H5342"/>
      <c r="I5342"/>
      <c r="J5342"/>
      <c r="K5342" s="13"/>
      <c r="L5342" s="13">
        <f>dados!I5257/100</f>
        <v>0.13449999999999998</v>
      </c>
      <c r="M5342" s="13">
        <f>dados!J5257/100</f>
        <v>0.18289999999999998</v>
      </c>
      <c r="N5342" s="13">
        <f>dados!K5257/100</f>
        <v>0.18</v>
      </c>
      <c r="O5342" s="13">
        <f>dados!L5257/100</f>
        <v>0</v>
      </c>
      <c r="P5342" s="12" t="str">
        <f>LEFT(Tabela2[[#This Row],[Código]],2)</f>
        <v>52</v>
      </c>
    </row>
    <row r="5343" spans="2:16" ht="15" customHeight="1" x14ac:dyDescent="0.25">
      <c r="B5343" s="31" t="str">
        <f>IF(Tabela2[[#This Row],[Tipo]] = 0,LOOKUP(Tabela2[[#This Row],[RESUMO]],Tabela3[Grupo],Tabela3[Meus produtos]),VLOOKUP(Tabela2[[#This Row],[Código]],Tabela4[[Código NBS/LC116]:[Meus serviços]],3,0))</f>
        <v>Não</v>
      </c>
      <c r="C5343" t="str">
        <f>IF(E5343=0,TEXT(dados!A5258,"00000000"),IF(E5343=2,TEXT(dados!A5258,"0000"),TEXT(dados!A5258,"#")))</f>
        <v>52121400</v>
      </c>
      <c r="D5343" t="str">
        <f>IF(dados!B5258=0,"",dados!B5258)</f>
        <v/>
      </c>
      <c r="E5343">
        <f>dados!C5258</f>
        <v>0</v>
      </c>
      <c r="F5343" t="str">
        <f>dados!D5258</f>
        <v>Outs.tecidos de algodao,fios divs.cores, peso&lt;=200g/m2</v>
      </c>
      <c r="G5343"/>
      <c r="H5343"/>
      <c r="I5343"/>
      <c r="J5343"/>
      <c r="K5343" s="13"/>
      <c r="L5343" s="13">
        <f>dados!I5258/100</f>
        <v>0.13449999999999998</v>
      </c>
      <c r="M5343" s="13">
        <f>dados!J5258/100</f>
        <v>0.18289999999999998</v>
      </c>
      <c r="N5343" s="13">
        <f>dados!K5258/100</f>
        <v>0.18</v>
      </c>
      <c r="O5343" s="13">
        <f>dados!L5258/100</f>
        <v>0</v>
      </c>
      <c r="P5343" s="12" t="str">
        <f>LEFT(Tabela2[[#This Row],[Código]],2)</f>
        <v>52</v>
      </c>
    </row>
    <row r="5344" spans="2:16" ht="15" customHeight="1" x14ac:dyDescent="0.25">
      <c r="B5344" s="31" t="str">
        <f>IF(Tabela2[[#This Row],[Tipo]] = 0,LOOKUP(Tabela2[[#This Row],[RESUMO]],Tabela3[Grupo],Tabela3[Meus produtos]),VLOOKUP(Tabela2[[#This Row],[Código]],Tabela4[[Código NBS/LC116]:[Meus serviços]],3,0))</f>
        <v>Não</v>
      </c>
      <c r="C5344" t="str">
        <f>IF(E5344=0,TEXT(dados!A5259,"00000000"),IF(E5344=2,TEXT(dados!A5259,"0000"),TEXT(dados!A5259,"#")))</f>
        <v>52121500</v>
      </c>
      <c r="D5344" t="str">
        <f>IF(dados!B5259=0,"",dados!B5259)</f>
        <v/>
      </c>
      <c r="E5344">
        <f>dados!C5259</f>
        <v>0</v>
      </c>
      <c r="F5344" t="str">
        <f>dados!D5259</f>
        <v>Outros tecidos de algodao,estampados, peso&lt;=200g/m2</v>
      </c>
      <c r="G5344"/>
      <c r="H5344"/>
      <c r="I5344"/>
      <c r="J5344"/>
      <c r="K5344" s="13"/>
      <c r="L5344" s="13">
        <f>dados!I5259/100</f>
        <v>0.13449999999999998</v>
      </c>
      <c r="M5344" s="13">
        <f>dados!J5259/100</f>
        <v>0.18289999999999998</v>
      </c>
      <c r="N5344" s="13">
        <f>dados!K5259/100</f>
        <v>0.18</v>
      </c>
      <c r="O5344" s="13">
        <f>dados!L5259/100</f>
        <v>0</v>
      </c>
      <c r="P5344" s="12" t="str">
        <f>LEFT(Tabela2[[#This Row],[Código]],2)</f>
        <v>52</v>
      </c>
    </row>
    <row r="5345" spans="2:16" ht="15" customHeight="1" x14ac:dyDescent="0.25">
      <c r="B5345" s="31" t="str">
        <f>IF(Tabela2[[#This Row],[Tipo]] = 0,LOOKUP(Tabela2[[#This Row],[RESUMO]],Tabela3[Grupo],Tabela3[Meus produtos]),VLOOKUP(Tabela2[[#This Row],[Código]],Tabela4[[Código NBS/LC116]:[Meus serviços]],3,0))</f>
        <v>Não</v>
      </c>
      <c r="C5345" t="str">
        <f>IF(E5345=0,TEXT(dados!A5260,"00000000"),IF(E5345=2,TEXT(dados!A5260,"0000"),TEXT(dados!A5260,"#")))</f>
        <v>52122100</v>
      </c>
      <c r="D5345" t="str">
        <f>IF(dados!B5260=0,"",dados!B5260)</f>
        <v/>
      </c>
      <c r="E5345">
        <f>dados!C5260</f>
        <v>0</v>
      </c>
      <c r="F5345" t="str">
        <f>dados!D5260</f>
        <v>Outros tecidos de algodao,crus,peso&gt;200g/m2</v>
      </c>
      <c r="G5345"/>
      <c r="H5345"/>
      <c r="I5345"/>
      <c r="J5345"/>
      <c r="K5345" s="13"/>
      <c r="L5345" s="13">
        <f>dados!I5260/100</f>
        <v>0.13449999999999998</v>
      </c>
      <c r="M5345" s="13">
        <f>dados!J5260/100</f>
        <v>0.18289999999999998</v>
      </c>
      <c r="N5345" s="13">
        <f>dados!K5260/100</f>
        <v>0.18</v>
      </c>
      <c r="O5345" s="13">
        <f>dados!L5260/100</f>
        <v>0</v>
      </c>
      <c r="P5345" s="12" t="str">
        <f>LEFT(Tabela2[[#This Row],[Código]],2)</f>
        <v>52</v>
      </c>
    </row>
    <row r="5346" spans="2:16" ht="15" customHeight="1" x14ac:dyDescent="0.25">
      <c r="B5346" s="31" t="str">
        <f>IF(Tabela2[[#This Row],[Tipo]] = 0,LOOKUP(Tabela2[[#This Row],[RESUMO]],Tabela3[Grupo],Tabela3[Meus produtos]),VLOOKUP(Tabela2[[#This Row],[Código]],Tabela4[[Código NBS/LC116]:[Meus serviços]],3,0))</f>
        <v>Não</v>
      </c>
      <c r="C5346" t="str">
        <f>IF(E5346=0,TEXT(dados!A5261,"00000000"),IF(E5346=2,TEXT(dados!A5261,"0000"),TEXT(dados!A5261,"#")))</f>
        <v>52122200</v>
      </c>
      <c r="D5346" t="str">
        <f>IF(dados!B5261=0,"",dados!B5261)</f>
        <v/>
      </c>
      <c r="E5346">
        <f>dados!C5261</f>
        <v>0</v>
      </c>
      <c r="F5346" t="str">
        <f>dados!D5261</f>
        <v>Outros tecidos de algodao,branqueados, peso&gt;200g/m2</v>
      </c>
      <c r="G5346"/>
      <c r="H5346"/>
      <c r="I5346"/>
      <c r="J5346"/>
      <c r="K5346" s="13"/>
      <c r="L5346" s="13">
        <f>dados!I5261/100</f>
        <v>0.13449999999999998</v>
      </c>
      <c r="M5346" s="13">
        <f>dados!J5261/100</f>
        <v>0.18289999999999998</v>
      </c>
      <c r="N5346" s="13">
        <f>dados!K5261/100</f>
        <v>0.18</v>
      </c>
      <c r="O5346" s="13">
        <f>dados!L5261/100</f>
        <v>0</v>
      </c>
      <c r="P5346" s="12" t="str">
        <f>LEFT(Tabela2[[#This Row],[Código]],2)</f>
        <v>52</v>
      </c>
    </row>
    <row r="5347" spans="2:16" ht="15" customHeight="1" x14ac:dyDescent="0.25">
      <c r="B5347" s="31" t="str">
        <f>IF(Tabela2[[#This Row],[Tipo]] = 0,LOOKUP(Tabela2[[#This Row],[RESUMO]],Tabela3[Grupo],Tabela3[Meus produtos]),VLOOKUP(Tabela2[[#This Row],[Código]],Tabela4[[Código NBS/LC116]:[Meus serviços]],3,0))</f>
        <v>Não</v>
      </c>
      <c r="C5347" t="str">
        <f>IF(E5347=0,TEXT(dados!A5262,"00000000"),IF(E5347=2,TEXT(dados!A5262,"0000"),TEXT(dados!A5262,"#")))</f>
        <v>52122300</v>
      </c>
      <c r="D5347" t="str">
        <f>IF(dados!B5262=0,"",dados!B5262)</f>
        <v/>
      </c>
      <c r="E5347">
        <f>dados!C5262</f>
        <v>0</v>
      </c>
      <c r="F5347" t="str">
        <f>dados!D5262</f>
        <v>Outros tecidos de algodao,tintos, peso&gt;200g/m2</v>
      </c>
      <c r="G5347"/>
      <c r="H5347"/>
      <c r="I5347"/>
      <c r="J5347"/>
      <c r="K5347" s="13"/>
      <c r="L5347" s="13">
        <f>dados!I5262/100</f>
        <v>0.13449999999999998</v>
      </c>
      <c r="M5347" s="13">
        <f>dados!J5262/100</f>
        <v>0.18289999999999998</v>
      </c>
      <c r="N5347" s="13">
        <f>dados!K5262/100</f>
        <v>0.18</v>
      </c>
      <c r="O5347" s="13">
        <f>dados!L5262/100</f>
        <v>0</v>
      </c>
      <c r="P5347" s="12" t="str">
        <f>LEFT(Tabela2[[#This Row],[Código]],2)</f>
        <v>52</v>
      </c>
    </row>
    <row r="5348" spans="2:16" ht="15" customHeight="1" x14ac:dyDescent="0.25">
      <c r="B5348" s="31" t="str">
        <f>IF(Tabela2[[#This Row],[Tipo]] = 0,LOOKUP(Tabela2[[#This Row],[RESUMO]],Tabela3[Grupo],Tabela3[Meus produtos]),VLOOKUP(Tabela2[[#This Row],[Código]],Tabela4[[Código NBS/LC116]:[Meus serviços]],3,0))</f>
        <v>Não</v>
      </c>
      <c r="C5348" t="str">
        <f>IF(E5348=0,TEXT(dados!A5263,"00000000"),IF(E5348=2,TEXT(dados!A5263,"0000"),TEXT(dados!A5263,"#")))</f>
        <v>52122400</v>
      </c>
      <c r="D5348" t="str">
        <f>IF(dados!B5263=0,"",dados!B5263)</f>
        <v/>
      </c>
      <c r="E5348">
        <f>dados!C5263</f>
        <v>0</v>
      </c>
      <c r="F5348" t="str">
        <f>dados!D5263</f>
        <v>Outs.tecidos de algodao,fios divs.cores, peso&gt;200g/m2</v>
      </c>
      <c r="G5348"/>
      <c r="H5348"/>
      <c r="I5348"/>
      <c r="J5348"/>
      <c r="K5348" s="13"/>
      <c r="L5348" s="13">
        <f>dados!I5263/100</f>
        <v>0.13449999999999998</v>
      </c>
      <c r="M5348" s="13">
        <f>dados!J5263/100</f>
        <v>0.18289999999999998</v>
      </c>
      <c r="N5348" s="13">
        <f>dados!K5263/100</f>
        <v>0.18</v>
      </c>
      <c r="O5348" s="13">
        <f>dados!L5263/100</f>
        <v>0</v>
      </c>
      <c r="P5348" s="12" t="str">
        <f>LEFT(Tabela2[[#This Row],[Código]],2)</f>
        <v>52</v>
      </c>
    </row>
    <row r="5349" spans="2:16" ht="15" customHeight="1" x14ac:dyDescent="0.25">
      <c r="B5349" s="31" t="str">
        <f>IF(Tabela2[[#This Row],[Tipo]] = 0,LOOKUP(Tabela2[[#This Row],[RESUMO]],Tabela3[Grupo],Tabela3[Meus produtos]),VLOOKUP(Tabela2[[#This Row],[Código]],Tabela4[[Código NBS/LC116]:[Meus serviços]],3,0))</f>
        <v>Não</v>
      </c>
      <c r="C5349" t="str">
        <f>IF(E5349=0,TEXT(dados!A5264,"00000000"),IF(E5349=2,TEXT(dados!A5264,"0000"),TEXT(dados!A5264,"#")))</f>
        <v>52122500</v>
      </c>
      <c r="D5349" t="str">
        <f>IF(dados!B5264=0,"",dados!B5264)</f>
        <v/>
      </c>
      <c r="E5349">
        <f>dados!C5264</f>
        <v>0</v>
      </c>
      <c r="F5349" t="str">
        <f>dados!D5264</f>
        <v>Outros tecidos de algodao,estampados, peso&gt;200g/m2</v>
      </c>
      <c r="G5349"/>
      <c r="H5349"/>
      <c r="I5349"/>
      <c r="J5349"/>
      <c r="K5349" s="13"/>
      <c r="L5349" s="13">
        <f>dados!I5264/100</f>
        <v>0.13449999999999998</v>
      </c>
      <c r="M5349" s="13">
        <f>dados!J5264/100</f>
        <v>0.18289999999999998</v>
      </c>
      <c r="N5349" s="13">
        <f>dados!K5264/100</f>
        <v>0.18</v>
      </c>
      <c r="O5349" s="13">
        <f>dados!L5264/100</f>
        <v>0</v>
      </c>
      <c r="P5349" s="12" t="str">
        <f>LEFT(Tabela2[[#This Row],[Código]],2)</f>
        <v>52</v>
      </c>
    </row>
    <row r="5350" spans="2:16" ht="15" customHeight="1" x14ac:dyDescent="0.25">
      <c r="B5350" s="31" t="str">
        <f>IF(Tabela2[[#This Row],[Tipo]] = 0,LOOKUP(Tabela2[[#This Row],[RESUMO]],Tabela3[Grupo],Tabela3[Meus produtos]),VLOOKUP(Tabela2[[#This Row],[Código]],Tabela4[[Código NBS/LC116]:[Meus serviços]],3,0))</f>
        <v>Não</v>
      </c>
      <c r="C5350" t="str">
        <f>IF(E5350=0,TEXT(dados!A5265,"00000000"),IF(E5350=2,TEXT(dados!A5265,"0000"),TEXT(dados!A5265,"#")))</f>
        <v>53011000</v>
      </c>
      <c r="D5350" t="str">
        <f>IF(dados!B5265=0,"",dados!B5265)</f>
        <v/>
      </c>
      <c r="E5350">
        <f>dados!C5265</f>
        <v>0</v>
      </c>
      <c r="F5350" t="str">
        <f>dados!D5265</f>
        <v>Outras fibras texteis vegetais fios de papel e tecidos de fios de papel Linho em bruto ou trabalhado mas nao fiado estopas e desperdicios de linho incluindo os desperdicios de fios e os fiapos linho em bruto ou macerado</v>
      </c>
      <c r="G5350"/>
      <c r="H5350"/>
      <c r="I5350"/>
      <c r="J5350"/>
      <c r="K5350" s="13"/>
      <c r="L5350" s="13">
        <f>dados!I5265/100</f>
        <v>0.13449999999999998</v>
      </c>
      <c r="M5350" s="13">
        <f>dados!J5265/100</f>
        <v>0.16149999999999998</v>
      </c>
      <c r="N5350" s="13">
        <f>dados!K5265/100</f>
        <v>0.18</v>
      </c>
      <c r="O5350" s="13">
        <f>dados!L5265/100</f>
        <v>0</v>
      </c>
      <c r="P5350" s="12" t="str">
        <f>LEFT(Tabela2[[#This Row],[Código]],2)</f>
        <v>53</v>
      </c>
    </row>
    <row r="5351" spans="2:16" ht="15" customHeight="1" x14ac:dyDescent="0.25">
      <c r="B5351" s="31" t="str">
        <f>IF(Tabela2[[#This Row],[Tipo]] = 0,LOOKUP(Tabela2[[#This Row],[RESUMO]],Tabela3[Grupo],Tabela3[Meus produtos]),VLOOKUP(Tabela2[[#This Row],[Código]],Tabela4[[Código NBS/LC116]:[Meus serviços]],3,0))</f>
        <v>Não</v>
      </c>
      <c r="C5351" t="str">
        <f>IF(E5351=0,TEXT(dados!A5266,"00000000"),IF(E5351=2,TEXT(dados!A5266,"0000"),TEXT(dados!A5266,"#")))</f>
        <v>53011000</v>
      </c>
      <c r="D5351">
        <f>IF(dados!B5266=0,"",dados!B5266)</f>
        <v>1</v>
      </c>
      <c r="E5351">
        <f>dados!C5266</f>
        <v>0</v>
      </c>
      <c r="F5351" t="str">
        <f>dados!D5266</f>
        <v>Em bruto</v>
      </c>
      <c r="G5351"/>
      <c r="H5351"/>
      <c r="I5351"/>
      <c r="J5351"/>
      <c r="K5351" s="13"/>
      <c r="L5351" s="13">
        <f>dados!I5266/100</f>
        <v>0.13449999999999998</v>
      </c>
      <c r="M5351" s="13">
        <f>dados!J5266/100</f>
        <v>0.16149999999999998</v>
      </c>
      <c r="N5351" s="13">
        <f>dados!K5266/100</f>
        <v>0.18</v>
      </c>
      <c r="O5351" s="13">
        <f>dados!L5266/100</f>
        <v>0</v>
      </c>
      <c r="P5351" s="12" t="str">
        <f>LEFT(Tabela2[[#This Row],[Código]],2)</f>
        <v>53</v>
      </c>
    </row>
    <row r="5352" spans="2:16" ht="15" customHeight="1" x14ac:dyDescent="0.25">
      <c r="B5352" s="31" t="str">
        <f>IF(Tabela2[[#This Row],[Tipo]] = 0,LOOKUP(Tabela2[[#This Row],[RESUMO]],Tabela3[Grupo],Tabela3[Meus produtos]),VLOOKUP(Tabela2[[#This Row],[Código]],Tabela4[[Código NBS/LC116]:[Meus serviços]],3,0))</f>
        <v>Não</v>
      </c>
      <c r="C5352" t="str">
        <f>IF(E5352=0,TEXT(dados!A5267,"00000000"),IF(E5352=2,TEXT(dados!A5267,"0000"),TEXT(dados!A5267,"#")))</f>
        <v>53012110</v>
      </c>
      <c r="D5352" t="str">
        <f>IF(dados!B5267=0,"",dados!B5267)</f>
        <v/>
      </c>
      <c r="E5352">
        <f>dados!C5267</f>
        <v>0</v>
      </c>
      <c r="F5352" t="str">
        <f>dados!D5267</f>
        <v>Linho quebrado</v>
      </c>
      <c r="G5352"/>
      <c r="H5352"/>
      <c r="I5352"/>
      <c r="J5352"/>
      <c r="K5352" s="13"/>
      <c r="L5352" s="13">
        <f>dados!I5267/100</f>
        <v>0.13449999999999998</v>
      </c>
      <c r="M5352" s="13">
        <f>dados!J5267/100</f>
        <v>0.16149999999999998</v>
      </c>
      <c r="N5352" s="13">
        <f>dados!K5267/100</f>
        <v>0.18</v>
      </c>
      <c r="O5352" s="13">
        <f>dados!L5267/100</f>
        <v>0</v>
      </c>
      <c r="P5352" s="12" t="str">
        <f>LEFT(Tabela2[[#This Row],[Código]],2)</f>
        <v>53</v>
      </c>
    </row>
    <row r="5353" spans="2:16" ht="15" customHeight="1" x14ac:dyDescent="0.25">
      <c r="B5353" s="31" t="str">
        <f>IF(Tabela2[[#This Row],[Tipo]] = 0,LOOKUP(Tabela2[[#This Row],[RESUMO]],Tabela3[Grupo],Tabela3[Meus produtos]),VLOOKUP(Tabela2[[#This Row],[Código]],Tabela4[[Código NBS/LC116]:[Meus serviços]],3,0))</f>
        <v>Não</v>
      </c>
      <c r="C5353" t="str">
        <f>IF(E5353=0,TEXT(dados!A5268,"00000000"),IF(E5353=2,TEXT(dados!A5268,"0000"),TEXT(dados!A5268,"#")))</f>
        <v>53012120</v>
      </c>
      <c r="D5353" t="str">
        <f>IF(dados!B5268=0,"",dados!B5268)</f>
        <v/>
      </c>
      <c r="E5353">
        <f>dados!C5268</f>
        <v>0</v>
      </c>
      <c r="F5353" t="str">
        <f>dados!D5268</f>
        <v>Linho espadelado,mas nao fiado</v>
      </c>
      <c r="G5353"/>
      <c r="H5353"/>
      <c r="I5353"/>
      <c r="J5353"/>
      <c r="K5353" s="13"/>
      <c r="L5353" s="13">
        <f>dados!I5268/100</f>
        <v>0.13449999999999998</v>
      </c>
      <c r="M5353" s="13">
        <f>dados!J5268/100</f>
        <v>0.16149999999999998</v>
      </c>
      <c r="N5353" s="13">
        <f>dados!K5268/100</f>
        <v>0.18</v>
      </c>
      <c r="O5353" s="13">
        <f>dados!L5268/100</f>
        <v>0</v>
      </c>
      <c r="P5353" s="12" t="str">
        <f>LEFT(Tabela2[[#This Row],[Código]],2)</f>
        <v>53</v>
      </c>
    </row>
    <row r="5354" spans="2:16" ht="15" customHeight="1" x14ac:dyDescent="0.25">
      <c r="B5354" s="31" t="str">
        <f>IF(Tabela2[[#This Row],[Tipo]] = 0,LOOKUP(Tabela2[[#This Row],[RESUMO]],Tabela3[Grupo],Tabela3[Meus produtos]),VLOOKUP(Tabela2[[#This Row],[Código]],Tabela4[[Código NBS/LC116]:[Meus serviços]],3,0))</f>
        <v>Não</v>
      </c>
      <c r="C5354" t="str">
        <f>IF(E5354=0,TEXT(dados!A5269,"00000000"),IF(E5354=2,TEXT(dados!A5269,"0000"),TEXT(dados!A5269,"#")))</f>
        <v>53012910</v>
      </c>
      <c r="D5354" t="str">
        <f>IF(dados!B5269=0,"",dados!B5269)</f>
        <v/>
      </c>
      <c r="E5354">
        <f>dados!C5269</f>
        <v>0</v>
      </c>
      <c r="F5354" t="str">
        <f>dados!D5269</f>
        <v>Linho penteado,mas nao fiado</v>
      </c>
      <c r="G5354"/>
      <c r="H5354"/>
      <c r="I5354"/>
      <c r="J5354"/>
      <c r="K5354" s="13"/>
      <c r="L5354" s="13">
        <f>dados!I5269/100</f>
        <v>0.13449999999999998</v>
      </c>
      <c r="M5354" s="13">
        <f>dados!J5269/100</f>
        <v>0.16149999999999998</v>
      </c>
      <c r="N5354" s="13">
        <f>dados!K5269/100</f>
        <v>0.18</v>
      </c>
      <c r="O5354" s="13">
        <f>dados!L5269/100</f>
        <v>0</v>
      </c>
      <c r="P5354" s="12" t="str">
        <f>LEFT(Tabela2[[#This Row],[Código]],2)</f>
        <v>53</v>
      </c>
    </row>
    <row r="5355" spans="2:16" ht="15" customHeight="1" x14ac:dyDescent="0.25">
      <c r="B5355" s="31" t="str">
        <f>IF(Tabela2[[#This Row],[Tipo]] = 0,LOOKUP(Tabela2[[#This Row],[RESUMO]],Tabela3[Grupo],Tabela3[Meus produtos]),VLOOKUP(Tabela2[[#This Row],[Código]],Tabela4[[Código NBS/LC116]:[Meus serviços]],3,0))</f>
        <v>Não</v>
      </c>
      <c r="C5355" t="str">
        <f>IF(E5355=0,TEXT(dados!A5270,"00000000"),IF(E5355=2,TEXT(dados!A5270,"0000"),TEXT(dados!A5270,"#")))</f>
        <v>53012990</v>
      </c>
      <c r="D5355" t="str">
        <f>IF(dados!B5270=0,"",dados!B5270)</f>
        <v/>
      </c>
      <c r="E5355">
        <f>dados!C5270</f>
        <v>0</v>
      </c>
      <c r="F5355" t="str">
        <f>dados!D5270</f>
        <v>Linho trabalhado de out.forma,mas nao fiado</v>
      </c>
      <c r="G5355"/>
      <c r="H5355"/>
      <c r="I5355"/>
      <c r="J5355"/>
      <c r="K5355" s="13"/>
      <c r="L5355" s="13">
        <f>dados!I5270/100</f>
        <v>0.13449999999999998</v>
      </c>
      <c r="M5355" s="13">
        <f>dados!J5270/100</f>
        <v>0.16149999999999998</v>
      </c>
      <c r="N5355" s="13">
        <f>dados!K5270/100</f>
        <v>0.18</v>
      </c>
      <c r="O5355" s="13">
        <f>dados!L5270/100</f>
        <v>0</v>
      </c>
      <c r="P5355" s="12" t="str">
        <f>LEFT(Tabela2[[#This Row],[Código]],2)</f>
        <v>53</v>
      </c>
    </row>
    <row r="5356" spans="2:16" ht="15" customHeight="1" x14ac:dyDescent="0.25">
      <c r="B5356" s="31" t="str">
        <f>IF(Tabela2[[#This Row],[Tipo]] = 0,LOOKUP(Tabela2[[#This Row],[RESUMO]],Tabela3[Grupo],Tabela3[Meus produtos]),VLOOKUP(Tabela2[[#This Row],[Código]],Tabela4[[Código NBS/LC116]:[Meus serviços]],3,0))</f>
        <v>Não</v>
      </c>
      <c r="C5356" t="str">
        <f>IF(E5356=0,TEXT(dados!A5271,"00000000"),IF(E5356=2,TEXT(dados!A5271,"0000"),TEXT(dados!A5271,"#")))</f>
        <v>53013000</v>
      </c>
      <c r="D5356" t="str">
        <f>IF(dados!B5271=0,"",dados!B5271)</f>
        <v/>
      </c>
      <c r="E5356">
        <f>dados!C5271</f>
        <v>0</v>
      </c>
      <c r="F5356" t="str">
        <f>dados!D5271</f>
        <v>Estopas e desperdicios de linho</v>
      </c>
      <c r="G5356"/>
      <c r="H5356"/>
      <c r="I5356"/>
      <c r="J5356"/>
      <c r="K5356" s="13"/>
      <c r="L5356" s="13">
        <f>dados!I5271/100</f>
        <v>0.13449999999999998</v>
      </c>
      <c r="M5356" s="13">
        <f>dados!J5271/100</f>
        <v>0.16149999999999998</v>
      </c>
      <c r="N5356" s="13">
        <f>dados!K5271/100</f>
        <v>0.18</v>
      </c>
      <c r="O5356" s="13">
        <f>dados!L5271/100</f>
        <v>0</v>
      </c>
      <c r="P5356" s="12" t="str">
        <f>LEFT(Tabela2[[#This Row],[Código]],2)</f>
        <v>53</v>
      </c>
    </row>
    <row r="5357" spans="2:16" ht="15" customHeight="1" x14ac:dyDescent="0.25">
      <c r="B5357" s="31" t="str">
        <f>IF(Tabela2[[#This Row],[Tipo]] = 0,LOOKUP(Tabela2[[#This Row],[RESUMO]],Tabela3[Grupo],Tabela3[Meus produtos]),VLOOKUP(Tabela2[[#This Row],[Código]],Tabela4[[Código NBS/LC116]:[Meus serviços]],3,0))</f>
        <v>Não</v>
      </c>
      <c r="C5357" t="str">
        <f>IF(E5357=0,TEXT(dados!A5272,"00000000"),IF(E5357=2,TEXT(dados!A5272,"0000"),TEXT(dados!A5272,"#")))</f>
        <v>53021000</v>
      </c>
      <c r="D5357" t="str">
        <f>IF(dados!B5272=0,"",dados!B5272)</f>
        <v/>
      </c>
      <c r="E5357">
        <f>dados!C5272</f>
        <v>0</v>
      </c>
      <c r="F5357" t="str">
        <f>dados!D5272</f>
        <v>Canhamo em bruto ou macerado</v>
      </c>
      <c r="G5357"/>
      <c r="H5357"/>
      <c r="I5357"/>
      <c r="J5357"/>
      <c r="K5357" s="13"/>
      <c r="L5357" s="13">
        <f>dados!I5272/100</f>
        <v>0.13449999999999998</v>
      </c>
      <c r="M5357" s="13">
        <f>dados!J5272/100</f>
        <v>0.16149999999999998</v>
      </c>
      <c r="N5357" s="13">
        <f>dados!K5272/100</f>
        <v>0.18</v>
      </c>
      <c r="O5357" s="13">
        <f>dados!L5272/100</f>
        <v>0</v>
      </c>
      <c r="P5357" s="12" t="str">
        <f>LEFT(Tabela2[[#This Row],[Código]],2)</f>
        <v>53</v>
      </c>
    </row>
    <row r="5358" spans="2:16" ht="15" customHeight="1" x14ac:dyDescent="0.25">
      <c r="B5358" s="31" t="str">
        <f>IF(Tabela2[[#This Row],[Tipo]] = 0,LOOKUP(Tabela2[[#This Row],[RESUMO]],Tabela3[Grupo],Tabela3[Meus produtos]),VLOOKUP(Tabela2[[#This Row],[Código]],Tabela4[[Código NBS/LC116]:[Meus serviços]],3,0))</f>
        <v>Não</v>
      </c>
      <c r="C5358" t="str">
        <f>IF(E5358=0,TEXT(dados!A5273,"00000000"),IF(E5358=2,TEXT(dados!A5273,"0000"),TEXT(dados!A5273,"#")))</f>
        <v>53021000</v>
      </c>
      <c r="D5358">
        <f>IF(dados!B5273=0,"",dados!B5273)</f>
        <v>1</v>
      </c>
      <c r="E5358">
        <f>dados!C5273</f>
        <v>0</v>
      </c>
      <c r="F5358" t="str">
        <f>dados!D5273</f>
        <v>Em bruto</v>
      </c>
      <c r="G5358"/>
      <c r="H5358"/>
      <c r="I5358"/>
      <c r="J5358"/>
      <c r="K5358" s="13"/>
      <c r="L5358" s="13">
        <f>dados!I5273/100</f>
        <v>0.13449999999999998</v>
      </c>
      <c r="M5358" s="13">
        <f>dados!J5273/100</f>
        <v>0.16149999999999998</v>
      </c>
      <c r="N5358" s="13">
        <f>dados!K5273/100</f>
        <v>0.18</v>
      </c>
      <c r="O5358" s="13">
        <f>dados!L5273/100</f>
        <v>0</v>
      </c>
      <c r="P5358" s="12" t="str">
        <f>LEFT(Tabela2[[#This Row],[Código]],2)</f>
        <v>53</v>
      </c>
    </row>
    <row r="5359" spans="2:16" ht="15" customHeight="1" x14ac:dyDescent="0.25">
      <c r="B5359" s="31" t="str">
        <f>IF(Tabela2[[#This Row],[Tipo]] = 0,LOOKUP(Tabela2[[#This Row],[RESUMO]],Tabela3[Grupo],Tabela3[Meus produtos]),VLOOKUP(Tabela2[[#This Row],[Código]],Tabela4[[Código NBS/LC116]:[Meus serviços]],3,0))</f>
        <v>Não</v>
      </c>
      <c r="C5359" t="str">
        <f>IF(E5359=0,TEXT(dados!A5274,"00000000"),IF(E5359=2,TEXT(dados!A5274,"0000"),TEXT(dados!A5274,"#")))</f>
        <v>53029000</v>
      </c>
      <c r="D5359" t="str">
        <f>IF(dados!B5274=0,"",dados!B5274)</f>
        <v/>
      </c>
      <c r="E5359">
        <f>dados!C5274</f>
        <v>0</v>
      </c>
      <c r="F5359" t="str">
        <f>dados!D5274</f>
        <v>Canhamo trabalh.out.forma,mas n/fiado,estopas,desperds.</v>
      </c>
      <c r="G5359"/>
      <c r="H5359"/>
      <c r="I5359"/>
      <c r="J5359"/>
      <c r="K5359" s="13"/>
      <c r="L5359" s="13">
        <f>dados!I5274/100</f>
        <v>0.13449999999999998</v>
      </c>
      <c r="M5359" s="13">
        <f>dados!J5274/100</f>
        <v>0.16149999999999998</v>
      </c>
      <c r="N5359" s="13">
        <f>dados!K5274/100</f>
        <v>0.18</v>
      </c>
      <c r="O5359" s="13">
        <f>dados!L5274/100</f>
        <v>0</v>
      </c>
      <c r="P5359" s="12" t="str">
        <f>LEFT(Tabela2[[#This Row],[Código]],2)</f>
        <v>53</v>
      </c>
    </row>
    <row r="5360" spans="2:16" ht="15" customHeight="1" x14ac:dyDescent="0.25">
      <c r="B5360" s="31" t="str">
        <f>IF(Tabela2[[#This Row],[Tipo]] = 0,LOOKUP(Tabela2[[#This Row],[RESUMO]],Tabela3[Grupo],Tabela3[Meus produtos]),VLOOKUP(Tabela2[[#This Row],[Código]],Tabela4[[Código NBS/LC116]:[Meus serviços]],3,0))</f>
        <v>Não</v>
      </c>
      <c r="C5360" t="str">
        <f>IF(E5360=0,TEXT(dados!A5275,"00000000"),IF(E5360=2,TEXT(dados!A5275,"0000"),TEXT(dados!A5275,"#")))</f>
        <v>53031010</v>
      </c>
      <c r="D5360" t="str">
        <f>IF(dados!B5275=0,"",dados!B5275)</f>
        <v/>
      </c>
      <c r="E5360">
        <f>dados!C5275</f>
        <v>0</v>
      </c>
      <c r="F5360" t="str">
        <f>dados!D5275</f>
        <v>Juta</v>
      </c>
      <c r="G5360"/>
      <c r="H5360"/>
      <c r="I5360"/>
      <c r="J5360"/>
      <c r="K5360" s="13"/>
      <c r="L5360" s="13">
        <f>dados!I5275/100</f>
        <v>0.13449999999999998</v>
      </c>
      <c r="M5360" s="13">
        <f>dados!J5275/100</f>
        <v>0.1545</v>
      </c>
      <c r="N5360" s="13">
        <f>dados!K5275/100</f>
        <v>0.18</v>
      </c>
      <c r="O5360" s="13">
        <f>dados!L5275/100</f>
        <v>0</v>
      </c>
      <c r="P5360" s="12" t="str">
        <f>LEFT(Tabela2[[#This Row],[Código]],2)</f>
        <v>53</v>
      </c>
    </row>
    <row r="5361" spans="2:16" ht="15" customHeight="1" x14ac:dyDescent="0.25">
      <c r="B5361" s="31" t="str">
        <f>IF(Tabela2[[#This Row],[Tipo]] = 0,LOOKUP(Tabela2[[#This Row],[RESUMO]],Tabela3[Grupo],Tabela3[Meus produtos]),VLOOKUP(Tabela2[[#This Row],[Código]],Tabela4[[Código NBS/LC116]:[Meus serviços]],3,0))</f>
        <v>Não</v>
      </c>
      <c r="C5361" t="str">
        <f>IF(E5361=0,TEXT(dados!A5276,"00000000"),IF(E5361=2,TEXT(dados!A5276,"0000"),TEXT(dados!A5276,"#")))</f>
        <v>53031010</v>
      </c>
      <c r="D5361">
        <f>IF(dados!B5276=0,"",dados!B5276)</f>
        <v>1</v>
      </c>
      <c r="E5361">
        <f>dados!C5276</f>
        <v>0</v>
      </c>
      <c r="F5361" t="str">
        <f>dados!D5276</f>
        <v>Macerada</v>
      </c>
      <c r="G5361"/>
      <c r="H5361"/>
      <c r="I5361"/>
      <c r="J5361"/>
      <c r="K5361" s="13"/>
      <c r="L5361" s="13">
        <f>dados!I5276/100</f>
        <v>0.13449999999999998</v>
      </c>
      <c r="M5361" s="13">
        <f>dados!J5276/100</f>
        <v>0.1545</v>
      </c>
      <c r="N5361" s="13">
        <f>dados!K5276/100</f>
        <v>0.18</v>
      </c>
      <c r="O5361" s="13">
        <f>dados!L5276/100</f>
        <v>0</v>
      </c>
      <c r="P5361" s="12" t="str">
        <f>LEFT(Tabela2[[#This Row],[Código]],2)</f>
        <v>53</v>
      </c>
    </row>
    <row r="5362" spans="2:16" ht="15" customHeight="1" x14ac:dyDescent="0.25">
      <c r="B5362" s="31" t="str">
        <f>IF(Tabela2[[#This Row],[Tipo]] = 0,LOOKUP(Tabela2[[#This Row],[RESUMO]],Tabela3[Grupo],Tabela3[Meus produtos]),VLOOKUP(Tabela2[[#This Row],[Código]],Tabela4[[Código NBS/LC116]:[Meus serviços]],3,0))</f>
        <v>Não</v>
      </c>
      <c r="C5362" t="str">
        <f>IF(E5362=0,TEXT(dados!A5277,"00000000"),IF(E5362=2,TEXT(dados!A5277,"0000"),TEXT(dados!A5277,"#")))</f>
        <v>53031090</v>
      </c>
      <c r="D5362" t="str">
        <f>IF(dados!B5277=0,"",dados!B5277)</f>
        <v/>
      </c>
      <c r="E5362">
        <f>dados!C5277</f>
        <v>0</v>
      </c>
      <c r="F5362" t="str">
        <f>dados!D5277</f>
        <v>Outs.fibras texteis liberianas,em bruto ou maceradas</v>
      </c>
      <c r="G5362"/>
      <c r="H5362"/>
      <c r="I5362"/>
      <c r="J5362"/>
      <c r="K5362" s="13"/>
      <c r="L5362" s="13">
        <f>dados!I5277/100</f>
        <v>0.13449999999999998</v>
      </c>
      <c r="M5362" s="13">
        <f>dados!J5277/100</f>
        <v>0.16370000000000001</v>
      </c>
      <c r="N5362" s="13">
        <f>dados!K5277/100</f>
        <v>0.18</v>
      </c>
      <c r="O5362" s="13">
        <f>dados!L5277/100</f>
        <v>0</v>
      </c>
      <c r="P5362" s="12" t="str">
        <f>LEFT(Tabela2[[#This Row],[Código]],2)</f>
        <v>53</v>
      </c>
    </row>
    <row r="5363" spans="2:16" ht="15" customHeight="1" x14ac:dyDescent="0.25">
      <c r="B5363" s="31" t="str">
        <f>IF(Tabela2[[#This Row],[Tipo]] = 0,LOOKUP(Tabela2[[#This Row],[RESUMO]],Tabela3[Grupo],Tabela3[Meus produtos]),VLOOKUP(Tabela2[[#This Row],[Código]],Tabela4[[Código NBS/LC116]:[Meus serviços]],3,0))</f>
        <v>Não</v>
      </c>
      <c r="C5363" t="str">
        <f>IF(E5363=0,TEXT(dados!A5278,"00000000"),IF(E5363=2,TEXT(dados!A5278,"0000"),TEXT(dados!A5278,"#")))</f>
        <v>53031090</v>
      </c>
      <c r="D5363">
        <f>IF(dados!B5278=0,"",dados!B5278)</f>
        <v>1</v>
      </c>
      <c r="E5363">
        <f>dados!C5278</f>
        <v>0</v>
      </c>
      <c r="F5363" t="str">
        <f>dados!D5278</f>
        <v>Em bruto</v>
      </c>
      <c r="G5363"/>
      <c r="H5363"/>
      <c r="I5363"/>
      <c r="J5363"/>
      <c r="K5363" s="13"/>
      <c r="L5363" s="13">
        <f>dados!I5278/100</f>
        <v>0.13449999999999998</v>
      </c>
      <c r="M5363" s="13">
        <f>dados!J5278/100</f>
        <v>0.16370000000000001</v>
      </c>
      <c r="N5363" s="13">
        <f>dados!K5278/100</f>
        <v>0.18</v>
      </c>
      <c r="O5363" s="13">
        <f>dados!L5278/100</f>
        <v>0</v>
      </c>
      <c r="P5363" s="12" t="str">
        <f>LEFT(Tabela2[[#This Row],[Código]],2)</f>
        <v>53</v>
      </c>
    </row>
    <row r="5364" spans="2:16" ht="15" customHeight="1" x14ac:dyDescent="0.25">
      <c r="B5364" s="31" t="str">
        <f>IF(Tabela2[[#This Row],[Tipo]] = 0,LOOKUP(Tabela2[[#This Row],[RESUMO]],Tabela3[Grupo],Tabela3[Meus produtos]),VLOOKUP(Tabela2[[#This Row],[Código]],Tabela4[[Código NBS/LC116]:[Meus serviços]],3,0))</f>
        <v>Não</v>
      </c>
      <c r="C5364" t="str">
        <f>IF(E5364=0,TEXT(dados!A5279,"00000000"),IF(E5364=2,TEXT(dados!A5279,"0000"),TEXT(dados!A5279,"#")))</f>
        <v>53039010</v>
      </c>
      <c r="D5364" t="str">
        <f>IF(dados!B5279=0,"",dados!B5279)</f>
        <v/>
      </c>
      <c r="E5364">
        <f>dados!C5279</f>
        <v>0</v>
      </c>
      <c r="F5364" t="str">
        <f>dados!D5279</f>
        <v>Juta trabalh.de out.modo,mas n/fiada,estopas,desperds.</v>
      </c>
      <c r="G5364"/>
      <c r="H5364"/>
      <c r="I5364"/>
      <c r="J5364"/>
      <c r="K5364" s="13"/>
      <c r="L5364" s="13">
        <f>dados!I5279/100</f>
        <v>0.13449999999999998</v>
      </c>
      <c r="M5364" s="13">
        <f>dados!J5279/100</f>
        <v>0.16370000000000001</v>
      </c>
      <c r="N5364" s="13">
        <f>dados!K5279/100</f>
        <v>0.18</v>
      </c>
      <c r="O5364" s="13">
        <f>dados!L5279/100</f>
        <v>0</v>
      </c>
      <c r="P5364" s="12" t="str">
        <f>LEFT(Tabela2[[#This Row],[Código]],2)</f>
        <v>53</v>
      </c>
    </row>
    <row r="5365" spans="2:16" ht="15" customHeight="1" x14ac:dyDescent="0.25">
      <c r="B5365" s="31" t="str">
        <f>IF(Tabela2[[#This Row],[Tipo]] = 0,LOOKUP(Tabela2[[#This Row],[RESUMO]],Tabela3[Grupo],Tabela3[Meus produtos]),VLOOKUP(Tabela2[[#This Row],[Código]],Tabela4[[Código NBS/LC116]:[Meus serviços]],3,0))</f>
        <v>Não</v>
      </c>
      <c r="C5365" t="str">
        <f>IF(E5365=0,TEXT(dados!A5280,"00000000"),IF(E5365=2,TEXT(dados!A5280,"0000"),TEXT(dados!A5280,"#")))</f>
        <v>53039090</v>
      </c>
      <c r="D5365" t="str">
        <f>IF(dados!B5280=0,"",dados!B5280)</f>
        <v/>
      </c>
      <c r="E5365">
        <f>dados!C5280</f>
        <v>0</v>
      </c>
      <c r="F5365" t="str">
        <f>dados!D5280</f>
        <v>Outs.fibras texteis liber.trabalh.out.modo,estopas,etc.</v>
      </c>
      <c r="G5365"/>
      <c r="H5365"/>
      <c r="I5365"/>
      <c r="J5365"/>
      <c r="K5365" s="13"/>
      <c r="L5365" s="13">
        <f>dados!I5280/100</f>
        <v>0.13449999999999998</v>
      </c>
      <c r="M5365" s="13">
        <f>dados!J5280/100</f>
        <v>0.16370000000000001</v>
      </c>
      <c r="N5365" s="13">
        <f>dados!K5280/100</f>
        <v>0.18</v>
      </c>
      <c r="O5365" s="13">
        <f>dados!L5280/100</f>
        <v>0</v>
      </c>
      <c r="P5365" s="12" t="str">
        <f>LEFT(Tabela2[[#This Row],[Código]],2)</f>
        <v>53</v>
      </c>
    </row>
    <row r="5366" spans="2:16" ht="15" customHeight="1" x14ac:dyDescent="0.25">
      <c r="B5366" s="31" t="str">
        <f>IF(Tabela2[[#This Row],[Tipo]] = 0,LOOKUP(Tabela2[[#This Row],[RESUMO]],Tabela3[Grupo],Tabela3[Meus produtos]),VLOOKUP(Tabela2[[#This Row],[Código]],Tabela4[[Código NBS/LC116]:[Meus serviços]],3,0))</f>
        <v>Não</v>
      </c>
      <c r="C5366" t="str">
        <f>IF(E5366=0,TEXT(dados!A5281,"00000000"),IF(E5366=2,TEXT(dados!A5281,"0000"),TEXT(dados!A5281,"#")))</f>
        <v>53050010</v>
      </c>
      <c r="D5366" t="str">
        <f>IF(dados!B5281=0,"",dados!B5281)</f>
        <v/>
      </c>
      <c r="E5366">
        <f>dados!C5281</f>
        <v>0</v>
      </c>
      <c r="F5366" t="str">
        <f>dados!D5281</f>
        <v>Outras fibras texteis vegetais fios de papel e tecidos de fios de papel De abaca em bruto</v>
      </c>
      <c r="G5366"/>
      <c r="H5366"/>
      <c r="I5366"/>
      <c r="J5366"/>
      <c r="K5366" s="13"/>
      <c r="L5366" s="13">
        <f>dados!I5281/100</f>
        <v>0.13449999999999998</v>
      </c>
      <c r="M5366" s="13">
        <f>dados!J5281/100</f>
        <v>0.16149999999999998</v>
      </c>
      <c r="N5366" s="13">
        <f>dados!K5281/100</f>
        <v>0.18</v>
      </c>
      <c r="O5366" s="13">
        <f>dados!L5281/100</f>
        <v>0</v>
      </c>
      <c r="P5366" s="12" t="str">
        <f>LEFT(Tabela2[[#This Row],[Código]],2)</f>
        <v>53</v>
      </c>
    </row>
    <row r="5367" spans="2:16" ht="15" customHeight="1" x14ac:dyDescent="0.25">
      <c r="B5367" s="31" t="str">
        <f>IF(Tabela2[[#This Row],[Tipo]] = 0,LOOKUP(Tabela2[[#This Row],[RESUMO]],Tabela3[Grupo],Tabela3[Meus produtos]),VLOOKUP(Tabela2[[#This Row],[Código]],Tabela4[[Código NBS/LC116]:[Meus serviços]],3,0))</f>
        <v>Não</v>
      </c>
      <c r="C5367" t="str">
        <f>IF(E5367=0,TEXT(dados!A5282,"00000000"),IF(E5367=2,TEXT(dados!A5282,"0000"),TEXT(dados!A5282,"#")))</f>
        <v>53050090</v>
      </c>
      <c r="D5367" t="str">
        <f>IF(dados!B5282=0,"",dados!B5282)</f>
        <v/>
      </c>
      <c r="E5367">
        <f>dados!C5282</f>
        <v>0</v>
      </c>
      <c r="F5367" t="str">
        <f>dados!D5282</f>
        <v>Outras fibras texteis vegetais fios de papel e tecidos de fios de papel outros</v>
      </c>
      <c r="G5367"/>
      <c r="H5367"/>
      <c r="I5367"/>
      <c r="J5367"/>
      <c r="K5367" s="13"/>
      <c r="L5367" s="13">
        <f>dados!I5282/100</f>
        <v>0.13449999999999998</v>
      </c>
      <c r="M5367" s="13">
        <f>dados!J5282/100</f>
        <v>0.16149999999999998</v>
      </c>
      <c r="N5367" s="13">
        <f>dados!K5282/100</f>
        <v>0.18</v>
      </c>
      <c r="O5367" s="13">
        <f>dados!L5282/100</f>
        <v>0</v>
      </c>
      <c r="P5367" s="12" t="str">
        <f>LEFT(Tabela2[[#This Row],[Código]],2)</f>
        <v>53</v>
      </c>
    </row>
    <row r="5368" spans="2:16" ht="15" customHeight="1" x14ac:dyDescent="0.25">
      <c r="B5368" s="31" t="str">
        <f>IF(Tabela2[[#This Row],[Tipo]] = 0,LOOKUP(Tabela2[[#This Row],[RESUMO]],Tabela3[Grupo],Tabela3[Meus produtos]),VLOOKUP(Tabela2[[#This Row],[Código]],Tabela4[[Código NBS/LC116]:[Meus serviços]],3,0))</f>
        <v>Não</v>
      </c>
      <c r="C5368" t="str">
        <f>IF(E5368=0,TEXT(dados!A5283,"00000000"),IF(E5368=2,TEXT(dados!A5283,"0000"),TEXT(dados!A5283,"#")))</f>
        <v>53050090</v>
      </c>
      <c r="D5368">
        <f>IF(dados!B5283=0,"",dados!B5283)</f>
        <v>1</v>
      </c>
      <c r="E5368">
        <f>dados!C5283</f>
        <v>0</v>
      </c>
      <c r="F5368" t="str">
        <f>dados!D5283</f>
        <v>Estopas e desperdicios, exceto de sisal</v>
      </c>
      <c r="G5368"/>
      <c r="H5368"/>
      <c r="I5368"/>
      <c r="J5368"/>
      <c r="K5368" s="13"/>
      <c r="L5368" s="13">
        <f>dados!I5283/100</f>
        <v>0.13449999999999998</v>
      </c>
      <c r="M5368" s="13">
        <f>dados!J5283/100</f>
        <v>0.16149999999999998</v>
      </c>
      <c r="N5368" s="13">
        <f>dados!K5283/100</f>
        <v>0.18</v>
      </c>
      <c r="O5368" s="13">
        <f>dados!L5283/100</f>
        <v>0</v>
      </c>
      <c r="P5368" s="12" t="str">
        <f>LEFT(Tabela2[[#This Row],[Código]],2)</f>
        <v>53</v>
      </c>
    </row>
    <row r="5369" spans="2:16" ht="15" customHeight="1" x14ac:dyDescent="0.25">
      <c r="B5369" s="31" t="str">
        <f>IF(Tabela2[[#This Row],[Tipo]] = 0,LOOKUP(Tabela2[[#This Row],[RESUMO]],Tabela3[Grupo],Tabela3[Meus produtos]),VLOOKUP(Tabela2[[#This Row],[Código]],Tabela4[[Código NBS/LC116]:[Meus serviços]],3,0))</f>
        <v>Não</v>
      </c>
      <c r="C5369" t="str">
        <f>IF(E5369=0,TEXT(dados!A5284,"00000000"),IF(E5369=2,TEXT(dados!A5284,"0000"),TEXT(dados!A5284,"#")))</f>
        <v>53050090</v>
      </c>
      <c r="D5369">
        <f>IF(dados!B5284=0,"",dados!B5284)</f>
        <v>2</v>
      </c>
      <c r="E5369">
        <f>dados!C5284</f>
        <v>0</v>
      </c>
      <c r="F5369" t="str">
        <f>dados!D5284</f>
        <v>Em bruto, exceto sisal</v>
      </c>
      <c r="G5369"/>
      <c r="H5369"/>
      <c r="I5369"/>
      <c r="J5369"/>
      <c r="K5369" s="13"/>
      <c r="L5369" s="13">
        <f>dados!I5284/100</f>
        <v>0.13449999999999998</v>
      </c>
      <c r="M5369" s="13">
        <f>dados!J5284/100</f>
        <v>0.16149999999999998</v>
      </c>
      <c r="N5369" s="13">
        <f>dados!K5284/100</f>
        <v>0.18</v>
      </c>
      <c r="O5369" s="13">
        <f>dados!L5284/100</f>
        <v>0</v>
      </c>
      <c r="P5369" s="12" t="str">
        <f>LEFT(Tabela2[[#This Row],[Código]],2)</f>
        <v>53</v>
      </c>
    </row>
    <row r="5370" spans="2:16" ht="15" customHeight="1" x14ac:dyDescent="0.25">
      <c r="B5370" s="31" t="str">
        <f>IF(Tabela2[[#This Row],[Tipo]] = 0,LOOKUP(Tabela2[[#This Row],[RESUMO]],Tabela3[Grupo],Tabela3[Meus produtos]),VLOOKUP(Tabela2[[#This Row],[Código]],Tabela4[[Código NBS/LC116]:[Meus serviços]],3,0))</f>
        <v>Não</v>
      </c>
      <c r="C5370" t="str">
        <f>IF(E5370=0,TEXT(dados!A5285,"00000000"),IF(E5370=2,TEXT(dados!A5285,"0000"),TEXT(dados!A5285,"#")))</f>
        <v>53061000</v>
      </c>
      <c r="D5370" t="str">
        <f>IF(dados!B5285=0,"",dados!B5285)</f>
        <v/>
      </c>
      <c r="E5370">
        <f>dados!C5285</f>
        <v>0</v>
      </c>
      <c r="F5370" t="str">
        <f>dados!D5285</f>
        <v>Fios de linho,simples</v>
      </c>
      <c r="G5370"/>
      <c r="H5370"/>
      <c r="I5370"/>
      <c r="J5370"/>
      <c r="K5370" s="13"/>
      <c r="L5370" s="13">
        <f>dados!I5285/100</f>
        <v>0.13449999999999998</v>
      </c>
      <c r="M5370" s="13">
        <f>dados!J5285/100</f>
        <v>0.17550000000000002</v>
      </c>
      <c r="N5370" s="13">
        <f>dados!K5285/100</f>
        <v>0.18</v>
      </c>
      <c r="O5370" s="13">
        <f>dados!L5285/100</f>
        <v>0</v>
      </c>
      <c r="P5370" s="12" t="str">
        <f>LEFT(Tabela2[[#This Row],[Código]],2)</f>
        <v>53</v>
      </c>
    </row>
    <row r="5371" spans="2:16" ht="15" customHeight="1" x14ac:dyDescent="0.25">
      <c r="B5371" s="31" t="str">
        <f>IF(Tabela2[[#This Row],[Tipo]] = 0,LOOKUP(Tabela2[[#This Row],[RESUMO]],Tabela3[Grupo],Tabela3[Meus produtos]),VLOOKUP(Tabela2[[#This Row],[Código]],Tabela4[[Código NBS/LC116]:[Meus serviços]],3,0))</f>
        <v>Não</v>
      </c>
      <c r="C5371" t="str">
        <f>IF(E5371=0,TEXT(dados!A5286,"00000000"),IF(E5371=2,TEXT(dados!A5286,"0000"),TEXT(dados!A5286,"#")))</f>
        <v>53062000</v>
      </c>
      <c r="D5371" t="str">
        <f>IF(dados!B5286=0,"",dados!B5286)</f>
        <v/>
      </c>
      <c r="E5371">
        <f>dados!C5286</f>
        <v>0</v>
      </c>
      <c r="F5371" t="str">
        <f>dados!D5286</f>
        <v>Fios de linho,retorcidos ou retorcidos multiplos</v>
      </c>
      <c r="G5371"/>
      <c r="H5371"/>
      <c r="I5371"/>
      <c r="J5371"/>
      <c r="K5371" s="13"/>
      <c r="L5371" s="13">
        <f>dados!I5286/100</f>
        <v>0.13449999999999998</v>
      </c>
      <c r="M5371" s="13">
        <f>dados!J5286/100</f>
        <v>0.17550000000000002</v>
      </c>
      <c r="N5371" s="13">
        <f>dados!K5286/100</f>
        <v>0.18</v>
      </c>
      <c r="O5371" s="13">
        <f>dados!L5286/100</f>
        <v>0</v>
      </c>
      <c r="P5371" s="12" t="str">
        <f>LEFT(Tabela2[[#This Row],[Código]],2)</f>
        <v>53</v>
      </c>
    </row>
    <row r="5372" spans="2:16" ht="15" customHeight="1" x14ac:dyDescent="0.25">
      <c r="B5372" s="31" t="str">
        <f>IF(Tabela2[[#This Row],[Tipo]] = 0,LOOKUP(Tabela2[[#This Row],[RESUMO]],Tabela3[Grupo],Tabela3[Meus produtos]),VLOOKUP(Tabela2[[#This Row],[Código]],Tabela4[[Código NBS/LC116]:[Meus serviços]],3,0))</f>
        <v>Não</v>
      </c>
      <c r="C5372" t="str">
        <f>IF(E5372=0,TEXT(dados!A5287,"00000000"),IF(E5372=2,TEXT(dados!A5287,"0000"),TEXT(dados!A5287,"#")))</f>
        <v>53071010</v>
      </c>
      <c r="D5372" t="str">
        <f>IF(dados!B5287=0,"",dados!B5287)</f>
        <v/>
      </c>
      <c r="E5372">
        <f>dados!C5287</f>
        <v>0</v>
      </c>
      <c r="F5372" t="str">
        <f>dados!D5287</f>
        <v>Fios de juta,simples</v>
      </c>
      <c r="G5372"/>
      <c r="H5372"/>
      <c r="I5372"/>
      <c r="J5372"/>
      <c r="K5372" s="13"/>
      <c r="L5372" s="13">
        <f>dados!I5287/100</f>
        <v>0.13449999999999998</v>
      </c>
      <c r="M5372" s="13">
        <f>dados!J5287/100</f>
        <v>0.17550000000000002</v>
      </c>
      <c r="N5372" s="13">
        <f>dados!K5287/100</f>
        <v>0.18</v>
      </c>
      <c r="O5372" s="13">
        <f>dados!L5287/100</f>
        <v>0</v>
      </c>
      <c r="P5372" s="12" t="str">
        <f>LEFT(Tabela2[[#This Row],[Código]],2)</f>
        <v>53</v>
      </c>
    </row>
    <row r="5373" spans="2:16" ht="15" customHeight="1" x14ac:dyDescent="0.25">
      <c r="B5373" s="31" t="str">
        <f>IF(Tabela2[[#This Row],[Tipo]] = 0,LOOKUP(Tabela2[[#This Row],[RESUMO]],Tabela3[Grupo],Tabela3[Meus produtos]),VLOOKUP(Tabela2[[#This Row],[Código]],Tabela4[[Código NBS/LC116]:[Meus serviços]],3,0))</f>
        <v>Não</v>
      </c>
      <c r="C5373" t="str">
        <f>IF(E5373=0,TEXT(dados!A5288,"00000000"),IF(E5373=2,TEXT(dados!A5288,"0000"),TEXT(dados!A5288,"#")))</f>
        <v>53071090</v>
      </c>
      <c r="D5373" t="str">
        <f>IF(dados!B5288=0,"",dados!B5288)</f>
        <v/>
      </c>
      <c r="E5373">
        <f>dados!C5288</f>
        <v>0</v>
      </c>
      <c r="F5373" t="str">
        <f>dados!D5288</f>
        <v>Fios de outs.fibras texteis liberianas,simples</v>
      </c>
      <c r="G5373"/>
      <c r="H5373"/>
      <c r="I5373"/>
      <c r="J5373"/>
      <c r="K5373" s="13"/>
      <c r="L5373" s="13">
        <f>dados!I5288/100</f>
        <v>0.13449999999999998</v>
      </c>
      <c r="M5373" s="13">
        <f>dados!J5288/100</f>
        <v>0.17550000000000002</v>
      </c>
      <c r="N5373" s="13">
        <f>dados!K5288/100</f>
        <v>0.18</v>
      </c>
      <c r="O5373" s="13">
        <f>dados!L5288/100</f>
        <v>0</v>
      </c>
      <c r="P5373" s="12" t="str">
        <f>LEFT(Tabela2[[#This Row],[Código]],2)</f>
        <v>53</v>
      </c>
    </row>
    <row r="5374" spans="2:16" ht="15" customHeight="1" x14ac:dyDescent="0.25">
      <c r="B5374" s="31" t="str">
        <f>IF(Tabela2[[#This Row],[Tipo]] = 0,LOOKUP(Tabela2[[#This Row],[RESUMO]],Tabela3[Grupo],Tabela3[Meus produtos]),VLOOKUP(Tabela2[[#This Row],[Código]],Tabela4[[Código NBS/LC116]:[Meus serviços]],3,0))</f>
        <v>Não</v>
      </c>
      <c r="C5374" t="str">
        <f>IF(E5374=0,TEXT(dados!A5289,"00000000"),IF(E5374=2,TEXT(dados!A5289,"0000"),TEXT(dados!A5289,"#")))</f>
        <v>53072010</v>
      </c>
      <c r="D5374" t="str">
        <f>IF(dados!B5289=0,"",dados!B5289)</f>
        <v/>
      </c>
      <c r="E5374">
        <f>dados!C5289</f>
        <v>0</v>
      </c>
      <c r="F5374" t="str">
        <f>dados!D5289</f>
        <v>Fios de juta,retorcidos ou retorcidos multiplos</v>
      </c>
      <c r="G5374"/>
      <c r="H5374"/>
      <c r="I5374"/>
      <c r="J5374"/>
      <c r="K5374" s="13"/>
      <c r="L5374" s="13">
        <f>dados!I5289/100</f>
        <v>0.13449999999999998</v>
      </c>
      <c r="M5374" s="13">
        <f>dados!J5289/100</f>
        <v>0.17550000000000002</v>
      </c>
      <c r="N5374" s="13">
        <f>dados!K5289/100</f>
        <v>0.18</v>
      </c>
      <c r="O5374" s="13">
        <f>dados!L5289/100</f>
        <v>0</v>
      </c>
      <c r="P5374" s="12" t="str">
        <f>LEFT(Tabela2[[#This Row],[Código]],2)</f>
        <v>53</v>
      </c>
    </row>
    <row r="5375" spans="2:16" ht="15" customHeight="1" x14ac:dyDescent="0.25">
      <c r="B5375" s="31" t="str">
        <f>IF(Tabela2[[#This Row],[Tipo]] = 0,LOOKUP(Tabela2[[#This Row],[RESUMO]],Tabela3[Grupo],Tabela3[Meus produtos]),VLOOKUP(Tabela2[[#This Row],[Código]],Tabela4[[Código NBS/LC116]:[Meus serviços]],3,0))</f>
        <v>Não</v>
      </c>
      <c r="C5375" t="str">
        <f>IF(E5375=0,TEXT(dados!A5290,"00000000"),IF(E5375=2,TEXT(dados!A5290,"0000"),TEXT(dados!A5290,"#")))</f>
        <v>53072090</v>
      </c>
      <c r="D5375" t="str">
        <f>IF(dados!B5290=0,"",dados!B5290)</f>
        <v/>
      </c>
      <c r="E5375">
        <f>dados!C5290</f>
        <v>0</v>
      </c>
      <c r="F5375" t="str">
        <f>dados!D5290</f>
        <v>Fios de outs.fibras texteis liberianas,retorcidos,etc.</v>
      </c>
      <c r="G5375"/>
      <c r="H5375"/>
      <c r="I5375"/>
      <c r="J5375"/>
      <c r="K5375" s="13"/>
      <c r="L5375" s="13">
        <f>dados!I5290/100</f>
        <v>0.13449999999999998</v>
      </c>
      <c r="M5375" s="13">
        <f>dados!J5290/100</f>
        <v>0.17550000000000002</v>
      </c>
      <c r="N5375" s="13">
        <f>dados!K5290/100</f>
        <v>0.18</v>
      </c>
      <c r="O5375" s="13">
        <f>dados!L5290/100</f>
        <v>0</v>
      </c>
      <c r="P5375" s="12" t="str">
        <f>LEFT(Tabela2[[#This Row],[Código]],2)</f>
        <v>53</v>
      </c>
    </row>
    <row r="5376" spans="2:16" ht="15" customHeight="1" x14ac:dyDescent="0.25">
      <c r="B5376" s="31" t="str">
        <f>IF(Tabela2[[#This Row],[Tipo]] = 0,LOOKUP(Tabela2[[#This Row],[RESUMO]],Tabela3[Grupo],Tabela3[Meus produtos]),VLOOKUP(Tabela2[[#This Row],[Código]],Tabela4[[Código NBS/LC116]:[Meus serviços]],3,0))</f>
        <v>Não</v>
      </c>
      <c r="C5376" t="str">
        <f>IF(E5376=0,TEXT(dados!A5291,"00000000"),IF(E5376=2,TEXT(dados!A5291,"0000"),TEXT(dados!A5291,"#")))</f>
        <v>53081000</v>
      </c>
      <c r="D5376" t="str">
        <f>IF(dados!B5291=0,"",dados!B5291)</f>
        <v/>
      </c>
      <c r="E5376">
        <f>dados!C5291</f>
        <v>0</v>
      </c>
      <c r="F5376" t="str">
        <f>dados!D5291</f>
        <v>Fios de cairo (fios de fibras de coco)</v>
      </c>
      <c r="G5376"/>
      <c r="H5376"/>
      <c r="I5376"/>
      <c r="J5376"/>
      <c r="K5376" s="13"/>
      <c r="L5376" s="13">
        <f>dados!I5291/100</f>
        <v>0.13449999999999998</v>
      </c>
      <c r="M5376" s="13">
        <f>dados!J5291/100</f>
        <v>0.17550000000000002</v>
      </c>
      <c r="N5376" s="13">
        <f>dados!K5291/100</f>
        <v>0.18</v>
      </c>
      <c r="O5376" s="13">
        <f>dados!L5291/100</f>
        <v>0</v>
      </c>
      <c r="P5376" s="12" t="str">
        <f>LEFT(Tabela2[[#This Row],[Código]],2)</f>
        <v>53</v>
      </c>
    </row>
    <row r="5377" spans="2:16" ht="15" customHeight="1" x14ac:dyDescent="0.25">
      <c r="B5377" s="31" t="str">
        <f>IF(Tabela2[[#This Row],[Tipo]] = 0,LOOKUP(Tabela2[[#This Row],[RESUMO]],Tabela3[Grupo],Tabela3[Meus produtos]),VLOOKUP(Tabela2[[#This Row],[Código]],Tabela4[[Código NBS/LC116]:[Meus serviços]],3,0))</f>
        <v>Não</v>
      </c>
      <c r="C5377" t="str">
        <f>IF(E5377=0,TEXT(dados!A5292,"00000000"),IF(E5377=2,TEXT(dados!A5292,"0000"),TEXT(dados!A5292,"#")))</f>
        <v>53082000</v>
      </c>
      <c r="D5377" t="str">
        <f>IF(dados!B5292=0,"",dados!B5292)</f>
        <v/>
      </c>
      <c r="E5377">
        <f>dados!C5292</f>
        <v>0</v>
      </c>
      <c r="F5377" t="str">
        <f>dados!D5292</f>
        <v>Fios de canhamo</v>
      </c>
      <c r="G5377"/>
      <c r="H5377"/>
      <c r="I5377"/>
      <c r="J5377"/>
      <c r="K5377" s="13"/>
      <c r="L5377" s="13">
        <f>dados!I5292/100</f>
        <v>0.13449999999999998</v>
      </c>
      <c r="M5377" s="13">
        <f>dados!J5292/100</f>
        <v>0.17550000000000002</v>
      </c>
      <c r="N5377" s="13">
        <f>dados!K5292/100</f>
        <v>0.18</v>
      </c>
      <c r="O5377" s="13">
        <f>dados!L5292/100</f>
        <v>0</v>
      </c>
      <c r="P5377" s="12" t="str">
        <f>LEFT(Tabela2[[#This Row],[Código]],2)</f>
        <v>53</v>
      </c>
    </row>
    <row r="5378" spans="2:16" ht="15" customHeight="1" x14ac:dyDescent="0.25">
      <c r="B5378" s="31" t="str">
        <f>IF(Tabela2[[#This Row],[Tipo]] = 0,LOOKUP(Tabela2[[#This Row],[RESUMO]],Tabela3[Grupo],Tabela3[Meus produtos]),VLOOKUP(Tabela2[[#This Row],[Código]],Tabela4[[Código NBS/LC116]:[Meus serviços]],3,0))</f>
        <v>Não</v>
      </c>
      <c r="C5378" t="str">
        <f>IF(E5378=0,TEXT(dados!A5293,"00000000"),IF(E5378=2,TEXT(dados!A5293,"0000"),TEXT(dados!A5293,"#")))</f>
        <v>53089000</v>
      </c>
      <c r="D5378" t="str">
        <f>IF(dados!B5293=0,"",dados!B5293)</f>
        <v/>
      </c>
      <c r="E5378">
        <f>dados!C5293</f>
        <v>0</v>
      </c>
      <c r="F5378" t="str">
        <f>dados!D5293</f>
        <v>Fios de outs.fibras texteis vegetais, fios de papel</v>
      </c>
      <c r="G5378"/>
      <c r="H5378"/>
      <c r="I5378"/>
      <c r="J5378"/>
      <c r="K5378" s="13"/>
      <c r="L5378" s="13">
        <f>dados!I5293/100</f>
        <v>0.13449999999999998</v>
      </c>
      <c r="M5378" s="13">
        <f>dados!J5293/100</f>
        <v>0.17550000000000002</v>
      </c>
      <c r="N5378" s="13">
        <f>dados!K5293/100</f>
        <v>0.18</v>
      </c>
      <c r="O5378" s="13">
        <f>dados!L5293/100</f>
        <v>0</v>
      </c>
      <c r="P5378" s="12" t="str">
        <f>LEFT(Tabela2[[#This Row],[Código]],2)</f>
        <v>53</v>
      </c>
    </row>
    <row r="5379" spans="2:16" ht="15" customHeight="1" x14ac:dyDescent="0.25">
      <c r="B5379" s="31" t="str">
        <f>IF(Tabela2[[#This Row],[Tipo]] = 0,LOOKUP(Tabela2[[#This Row],[RESUMO]],Tabela3[Grupo],Tabela3[Meus produtos]),VLOOKUP(Tabela2[[#This Row],[Código]],Tabela4[[Código NBS/LC116]:[Meus serviços]],3,0))</f>
        <v>Não</v>
      </c>
      <c r="C5379" t="str">
        <f>IF(E5379=0,TEXT(dados!A5294,"00000000"),IF(E5379=2,TEXT(dados!A5294,"0000"),TEXT(dados!A5294,"#")))</f>
        <v>53091100</v>
      </c>
      <c r="D5379" t="str">
        <f>IF(dados!B5294=0,"",dados!B5294)</f>
        <v/>
      </c>
      <c r="E5379">
        <f>dados!C5294</f>
        <v>0</v>
      </c>
      <c r="F5379" t="str">
        <f>dados!D5294</f>
        <v>Tecidos de linho (conteudo&gt;=85%),crus ou branqueados</v>
      </c>
      <c r="G5379"/>
      <c r="H5379"/>
      <c r="I5379"/>
      <c r="J5379"/>
      <c r="K5379" s="13"/>
      <c r="L5379" s="13">
        <f>dados!I5294/100</f>
        <v>0.13449999999999998</v>
      </c>
      <c r="M5379" s="13">
        <f>dados!J5294/100</f>
        <v>0.18289999999999998</v>
      </c>
      <c r="N5379" s="13">
        <f>dados!K5294/100</f>
        <v>0.18</v>
      </c>
      <c r="O5379" s="13">
        <f>dados!L5294/100</f>
        <v>0</v>
      </c>
      <c r="P5379" s="12" t="str">
        <f>LEFT(Tabela2[[#This Row],[Código]],2)</f>
        <v>53</v>
      </c>
    </row>
    <row r="5380" spans="2:16" ht="15" customHeight="1" x14ac:dyDescent="0.25">
      <c r="B5380" s="31" t="str">
        <f>IF(Tabela2[[#This Row],[Tipo]] = 0,LOOKUP(Tabela2[[#This Row],[RESUMO]],Tabela3[Grupo],Tabela3[Meus produtos]),VLOOKUP(Tabela2[[#This Row],[Código]],Tabela4[[Código NBS/LC116]:[Meus serviços]],3,0))</f>
        <v>Não</v>
      </c>
      <c r="C5380" t="str">
        <f>IF(E5380=0,TEXT(dados!A5295,"00000000"),IF(E5380=2,TEXT(dados!A5295,"0000"),TEXT(dados!A5295,"#")))</f>
        <v>53091900</v>
      </c>
      <c r="D5380" t="str">
        <f>IF(dados!B5295=0,"",dados!B5295)</f>
        <v/>
      </c>
      <c r="E5380">
        <f>dados!C5295</f>
        <v>0</v>
      </c>
      <c r="F5380" t="str">
        <f>dados!D5295</f>
        <v>Outros tecidos de linho (conteudo&gt;=85%)</v>
      </c>
      <c r="G5380"/>
      <c r="H5380"/>
      <c r="I5380"/>
      <c r="J5380"/>
      <c r="K5380" s="13"/>
      <c r="L5380" s="13">
        <f>dados!I5295/100</f>
        <v>0.13449999999999998</v>
      </c>
      <c r="M5380" s="13">
        <f>dados!J5295/100</f>
        <v>0.18289999999999998</v>
      </c>
      <c r="N5380" s="13">
        <f>dados!K5295/100</f>
        <v>0.18</v>
      </c>
      <c r="O5380" s="13">
        <f>dados!L5295/100</f>
        <v>0</v>
      </c>
      <c r="P5380" s="12" t="str">
        <f>LEFT(Tabela2[[#This Row],[Código]],2)</f>
        <v>53</v>
      </c>
    </row>
    <row r="5381" spans="2:16" ht="15" customHeight="1" x14ac:dyDescent="0.25">
      <c r="B5381" s="31" t="str">
        <f>IF(Tabela2[[#This Row],[Tipo]] = 0,LOOKUP(Tabela2[[#This Row],[RESUMO]],Tabela3[Grupo],Tabela3[Meus produtos]),VLOOKUP(Tabela2[[#This Row],[Código]],Tabela4[[Código NBS/LC116]:[Meus serviços]],3,0))</f>
        <v>Não</v>
      </c>
      <c r="C5381" t="str">
        <f>IF(E5381=0,TEXT(dados!A5296,"00000000"),IF(E5381=2,TEXT(dados!A5296,"0000"),TEXT(dados!A5296,"#")))</f>
        <v>53092100</v>
      </c>
      <c r="D5381" t="str">
        <f>IF(dados!B5296=0,"",dados!B5296)</f>
        <v/>
      </c>
      <c r="E5381">
        <f>dados!C5296</f>
        <v>0</v>
      </c>
      <c r="F5381" t="str">
        <f>dados!D5296</f>
        <v>Tecidos de linho (conteudo&lt;85%),crus ou branqueados</v>
      </c>
      <c r="G5381"/>
      <c r="H5381"/>
      <c r="I5381"/>
      <c r="J5381"/>
      <c r="K5381" s="13"/>
      <c r="L5381" s="13">
        <f>dados!I5296/100</f>
        <v>0.13449999999999998</v>
      </c>
      <c r="M5381" s="13">
        <f>dados!J5296/100</f>
        <v>0.18289999999999998</v>
      </c>
      <c r="N5381" s="13">
        <f>dados!K5296/100</f>
        <v>0.18</v>
      </c>
      <c r="O5381" s="13">
        <f>dados!L5296/100</f>
        <v>0</v>
      </c>
      <c r="P5381" s="12" t="str">
        <f>LEFT(Tabela2[[#This Row],[Código]],2)</f>
        <v>53</v>
      </c>
    </row>
    <row r="5382" spans="2:16" ht="15" customHeight="1" x14ac:dyDescent="0.25">
      <c r="B5382" s="31" t="str">
        <f>IF(Tabela2[[#This Row],[Tipo]] = 0,LOOKUP(Tabela2[[#This Row],[RESUMO]],Tabela3[Grupo],Tabela3[Meus produtos]),VLOOKUP(Tabela2[[#This Row],[Código]],Tabela4[[Código NBS/LC116]:[Meus serviços]],3,0))</f>
        <v>Não</v>
      </c>
      <c r="C5382" t="str">
        <f>IF(E5382=0,TEXT(dados!A5297,"00000000"),IF(E5382=2,TEXT(dados!A5297,"0000"),TEXT(dados!A5297,"#")))</f>
        <v>53092900</v>
      </c>
      <c r="D5382" t="str">
        <f>IF(dados!B5297=0,"",dados!B5297)</f>
        <v/>
      </c>
      <c r="E5382">
        <f>dados!C5297</f>
        <v>0</v>
      </c>
      <c r="F5382" t="str">
        <f>dados!D5297</f>
        <v>Outros tecidos de linho (conteudo&lt;85%)</v>
      </c>
      <c r="G5382"/>
      <c r="H5382"/>
      <c r="I5382"/>
      <c r="J5382"/>
      <c r="K5382" s="13"/>
      <c r="L5382" s="13">
        <f>dados!I5297/100</f>
        <v>0.13449999999999998</v>
      </c>
      <c r="M5382" s="13">
        <f>dados!J5297/100</f>
        <v>0.18289999999999998</v>
      </c>
      <c r="N5382" s="13">
        <f>dados!K5297/100</f>
        <v>0.18</v>
      </c>
      <c r="O5382" s="13">
        <f>dados!L5297/100</f>
        <v>0</v>
      </c>
      <c r="P5382" s="12" t="str">
        <f>LEFT(Tabela2[[#This Row],[Código]],2)</f>
        <v>53</v>
      </c>
    </row>
    <row r="5383" spans="2:16" ht="15" customHeight="1" x14ac:dyDescent="0.25">
      <c r="B5383" s="31" t="str">
        <f>IF(Tabela2[[#This Row],[Tipo]] = 0,LOOKUP(Tabela2[[#This Row],[RESUMO]],Tabela3[Grupo],Tabela3[Meus produtos]),VLOOKUP(Tabela2[[#This Row],[Código]],Tabela4[[Código NBS/LC116]:[Meus serviços]],3,0))</f>
        <v>Não</v>
      </c>
      <c r="C5383" t="str">
        <f>IF(E5383=0,TEXT(dados!A5298,"00000000"),IF(E5383=2,TEXT(dados!A5298,"0000"),TEXT(dados!A5298,"#")))</f>
        <v>53101010</v>
      </c>
      <c r="D5383" t="str">
        <f>IF(dados!B5298=0,"",dados!B5298)</f>
        <v/>
      </c>
      <c r="E5383">
        <f>dados!C5298</f>
        <v>0</v>
      </c>
      <c r="F5383" t="str">
        <f>dados!D5298</f>
        <v>Tecidos de aniagem de juta,crus</v>
      </c>
      <c r="G5383"/>
      <c r="H5383"/>
      <c r="I5383"/>
      <c r="J5383"/>
      <c r="K5383" s="13"/>
      <c r="L5383" s="13">
        <f>dados!I5298/100</f>
        <v>0.13449999999999998</v>
      </c>
      <c r="M5383" s="13">
        <f>dados!J5298/100</f>
        <v>0.18289999999999998</v>
      </c>
      <c r="N5383" s="13">
        <f>dados!K5298/100</f>
        <v>0.18</v>
      </c>
      <c r="O5383" s="13">
        <f>dados!L5298/100</f>
        <v>0</v>
      </c>
      <c r="P5383" s="12" t="str">
        <f>LEFT(Tabela2[[#This Row],[Código]],2)</f>
        <v>53</v>
      </c>
    </row>
    <row r="5384" spans="2:16" ht="15" customHeight="1" x14ac:dyDescent="0.25">
      <c r="B5384" s="31" t="str">
        <f>IF(Tabela2[[#This Row],[Tipo]] = 0,LOOKUP(Tabela2[[#This Row],[RESUMO]],Tabela3[Grupo],Tabela3[Meus produtos]),VLOOKUP(Tabela2[[#This Row],[Código]],Tabela4[[Código NBS/LC116]:[Meus serviços]],3,0))</f>
        <v>Não</v>
      </c>
      <c r="C5384" t="str">
        <f>IF(E5384=0,TEXT(dados!A5299,"00000000"),IF(E5384=2,TEXT(dados!A5299,"0000"),TEXT(dados!A5299,"#")))</f>
        <v>53101090</v>
      </c>
      <c r="D5384" t="str">
        <f>IF(dados!B5299=0,"",dados!B5299)</f>
        <v/>
      </c>
      <c r="E5384">
        <f>dados!C5299</f>
        <v>0</v>
      </c>
      <c r="F5384" t="str">
        <f>dados!D5299</f>
        <v>Tecidos de outs.fibras texteis liberianas,crus</v>
      </c>
      <c r="G5384"/>
      <c r="H5384"/>
      <c r="I5384"/>
      <c r="J5384"/>
      <c r="K5384" s="13"/>
      <c r="L5384" s="13">
        <f>dados!I5299/100</f>
        <v>0.13449999999999998</v>
      </c>
      <c r="M5384" s="13">
        <f>dados!J5299/100</f>
        <v>0.18289999999999998</v>
      </c>
      <c r="N5384" s="13">
        <f>dados!K5299/100</f>
        <v>0.18</v>
      </c>
      <c r="O5384" s="13">
        <f>dados!L5299/100</f>
        <v>0</v>
      </c>
      <c r="P5384" s="12" t="str">
        <f>LEFT(Tabela2[[#This Row],[Código]],2)</f>
        <v>53</v>
      </c>
    </row>
    <row r="5385" spans="2:16" ht="15" customHeight="1" x14ac:dyDescent="0.25">
      <c r="B5385" s="31" t="str">
        <f>IF(Tabela2[[#This Row],[Tipo]] = 0,LOOKUP(Tabela2[[#This Row],[RESUMO]],Tabela3[Grupo],Tabela3[Meus produtos]),VLOOKUP(Tabela2[[#This Row],[Código]],Tabela4[[Código NBS/LC116]:[Meus serviços]],3,0))</f>
        <v>Não</v>
      </c>
      <c r="C5385" t="str">
        <f>IF(E5385=0,TEXT(dados!A5300,"00000000"),IF(E5385=2,TEXT(dados!A5300,"0000"),TEXT(dados!A5300,"#")))</f>
        <v>53109000</v>
      </c>
      <c r="D5385" t="str">
        <f>IF(dados!B5300=0,"",dados!B5300)</f>
        <v/>
      </c>
      <c r="E5385">
        <f>dados!C5300</f>
        <v>0</v>
      </c>
      <c r="F5385" t="str">
        <f>dados!D5300</f>
        <v>Outs.tecidos de juta ou outs.fibras texteis liberianas</v>
      </c>
      <c r="G5385"/>
      <c r="H5385"/>
      <c r="I5385"/>
      <c r="J5385"/>
      <c r="K5385" s="13"/>
      <c r="L5385" s="13">
        <f>dados!I5300/100</f>
        <v>0.13449999999999998</v>
      </c>
      <c r="M5385" s="13">
        <f>dados!J5300/100</f>
        <v>0.18289999999999998</v>
      </c>
      <c r="N5385" s="13">
        <f>dados!K5300/100</f>
        <v>0.18</v>
      </c>
      <c r="O5385" s="13">
        <f>dados!L5300/100</f>
        <v>0</v>
      </c>
      <c r="P5385" s="12" t="str">
        <f>LEFT(Tabela2[[#This Row],[Código]],2)</f>
        <v>53</v>
      </c>
    </row>
    <row r="5386" spans="2:16" ht="15" customHeight="1" x14ac:dyDescent="0.25">
      <c r="B5386" s="31" t="str">
        <f>IF(Tabela2[[#This Row],[Tipo]] = 0,LOOKUP(Tabela2[[#This Row],[RESUMO]],Tabela3[Grupo],Tabela3[Meus produtos]),VLOOKUP(Tabela2[[#This Row],[Código]],Tabela4[[Código NBS/LC116]:[Meus serviços]],3,0))</f>
        <v>Não</v>
      </c>
      <c r="C5386" t="str">
        <f>IF(E5386=0,TEXT(dados!A5301,"00000000"),IF(E5386=2,TEXT(dados!A5301,"0000"),TEXT(dados!A5301,"#")))</f>
        <v>53110000</v>
      </c>
      <c r="D5386" t="str">
        <f>IF(dados!B5301=0,"",dados!B5301)</f>
        <v/>
      </c>
      <c r="E5386">
        <f>dados!C5301</f>
        <v>0</v>
      </c>
      <c r="F5386" t="str">
        <f>dados!D5301</f>
        <v>Tecidos de outs.fibras texteis veg.ou de fios de papel</v>
      </c>
      <c r="G5386"/>
      <c r="H5386"/>
      <c r="I5386"/>
      <c r="J5386"/>
      <c r="K5386" s="13"/>
      <c r="L5386" s="13">
        <f>dados!I5301/100</f>
        <v>0.13449999999999998</v>
      </c>
      <c r="M5386" s="13">
        <f>dados!J5301/100</f>
        <v>0.18289999999999998</v>
      </c>
      <c r="N5386" s="13">
        <f>dados!K5301/100</f>
        <v>0.18</v>
      </c>
      <c r="O5386" s="13">
        <f>dados!L5301/100</f>
        <v>0</v>
      </c>
      <c r="P5386" s="12" t="str">
        <f>LEFT(Tabela2[[#This Row],[Código]],2)</f>
        <v>53</v>
      </c>
    </row>
    <row r="5387" spans="2:16" ht="15" customHeight="1" x14ac:dyDescent="0.25">
      <c r="B5387" s="31" t="str">
        <f>IF(Tabela2[[#This Row],[Tipo]] = 0,LOOKUP(Tabela2[[#This Row],[RESUMO]],Tabela3[Grupo],Tabela3[Meus produtos]),VLOOKUP(Tabela2[[#This Row],[Código]],Tabela4[[Código NBS/LC116]:[Meus serviços]],3,0))</f>
        <v>Não</v>
      </c>
      <c r="C5387" t="str">
        <f>IF(E5387=0,TEXT(dados!A5302,"00000000"),IF(E5387=2,TEXT(dados!A5302,"0000"),TEXT(dados!A5302,"#")))</f>
        <v>54011011</v>
      </c>
      <c r="D5387" t="str">
        <f>IF(dados!B5302=0,"",dados!B5302)</f>
        <v/>
      </c>
      <c r="E5387">
        <f>dados!C5302</f>
        <v>0</v>
      </c>
      <c r="F5387" t="str">
        <f>dados!D5302</f>
        <v>Linha p/costura,de poliester,exc.para venda a retalho</v>
      </c>
      <c r="G5387"/>
      <c r="H5387"/>
      <c r="I5387"/>
      <c r="J5387"/>
      <c r="K5387" s="13"/>
      <c r="L5387" s="13">
        <f>dados!I5302/100</f>
        <v>0.13449999999999998</v>
      </c>
      <c r="M5387" s="13">
        <f>dados!J5302/100</f>
        <v>0.17550000000000002</v>
      </c>
      <c r="N5387" s="13">
        <f>dados!K5302/100</f>
        <v>0.18</v>
      </c>
      <c r="O5387" s="13">
        <f>dados!L5302/100</f>
        <v>0</v>
      </c>
      <c r="P5387" s="12" t="str">
        <f>LEFT(Tabela2[[#This Row],[Código]],2)</f>
        <v>54</v>
      </c>
    </row>
    <row r="5388" spans="2:16" ht="15" customHeight="1" x14ac:dyDescent="0.25">
      <c r="B5388" s="31" t="str">
        <f>IF(Tabela2[[#This Row],[Tipo]] = 0,LOOKUP(Tabela2[[#This Row],[RESUMO]],Tabela3[Grupo],Tabela3[Meus produtos]),VLOOKUP(Tabela2[[#This Row],[Código]],Tabela4[[Código NBS/LC116]:[Meus serviços]],3,0))</f>
        <v>Não</v>
      </c>
      <c r="C5388" t="str">
        <f>IF(E5388=0,TEXT(dados!A5303,"00000000"),IF(E5388=2,TEXT(dados!A5303,"0000"),TEXT(dados!A5303,"#")))</f>
        <v>54011012</v>
      </c>
      <c r="D5388" t="str">
        <f>IF(dados!B5303=0,"",dados!B5303)</f>
        <v/>
      </c>
      <c r="E5388">
        <f>dados!C5303</f>
        <v>0</v>
      </c>
      <c r="F5388" t="str">
        <f>dados!D5303</f>
        <v>Linha p/costura,de poliester,para venda a retalho</v>
      </c>
      <c r="G5388"/>
      <c r="H5388"/>
      <c r="I5388"/>
      <c r="J5388"/>
      <c r="K5388" s="13"/>
      <c r="L5388" s="13">
        <f>dados!I5303/100</f>
        <v>0.13449999999999998</v>
      </c>
      <c r="M5388" s="13">
        <f>dados!J5303/100</f>
        <v>0.17370000000000002</v>
      </c>
      <c r="N5388" s="13">
        <f>dados!K5303/100</f>
        <v>0.18</v>
      </c>
      <c r="O5388" s="13">
        <f>dados!L5303/100</f>
        <v>0</v>
      </c>
      <c r="P5388" s="12" t="str">
        <f>LEFT(Tabela2[[#This Row],[Código]],2)</f>
        <v>54</v>
      </c>
    </row>
    <row r="5389" spans="2:16" ht="15" customHeight="1" x14ac:dyDescent="0.25">
      <c r="B5389" s="31" t="str">
        <f>IF(Tabela2[[#This Row],[Tipo]] = 0,LOOKUP(Tabela2[[#This Row],[RESUMO]],Tabela3[Grupo],Tabela3[Meus produtos]),VLOOKUP(Tabela2[[#This Row],[Código]],Tabela4[[Código NBS/LC116]:[Meus serviços]],3,0))</f>
        <v>Não</v>
      </c>
      <c r="C5389" t="str">
        <f>IF(E5389=0,TEXT(dados!A5304,"00000000"),IF(E5389=2,TEXT(dados!A5304,"0000"),TEXT(dados!A5304,"#")))</f>
        <v>54011090</v>
      </c>
      <c r="D5389" t="str">
        <f>IF(dados!B5304=0,"",dados!B5304)</f>
        <v/>
      </c>
      <c r="E5389">
        <f>dados!C5304</f>
        <v>0</v>
      </c>
      <c r="F5389" t="str">
        <f>dados!D5304</f>
        <v>Linha p/costura,de outs.filamentos sinteticos</v>
      </c>
      <c r="G5389"/>
      <c r="H5389"/>
      <c r="I5389"/>
      <c r="J5389"/>
      <c r="K5389" s="13"/>
      <c r="L5389" s="13">
        <f>dados!I5304/100</f>
        <v>0.13449999999999998</v>
      </c>
      <c r="M5389" s="13">
        <f>dados!J5304/100</f>
        <v>0.17550000000000002</v>
      </c>
      <c r="N5389" s="13">
        <f>dados!K5304/100</f>
        <v>0.18</v>
      </c>
      <c r="O5389" s="13">
        <f>dados!L5304/100</f>
        <v>0</v>
      </c>
      <c r="P5389" s="12" t="str">
        <f>LEFT(Tabela2[[#This Row],[Código]],2)</f>
        <v>54</v>
      </c>
    </row>
    <row r="5390" spans="2:16" ht="15" customHeight="1" x14ac:dyDescent="0.25">
      <c r="B5390" s="31" t="str">
        <f>IF(Tabela2[[#This Row],[Tipo]] = 0,LOOKUP(Tabela2[[#This Row],[RESUMO]],Tabela3[Grupo],Tabela3[Meus produtos]),VLOOKUP(Tabela2[[#This Row],[Código]],Tabela4[[Código NBS/LC116]:[Meus serviços]],3,0))</f>
        <v>Não</v>
      </c>
      <c r="C5390" t="str">
        <f>IF(E5390=0,TEXT(dados!A5305,"00000000"),IF(E5390=2,TEXT(dados!A5305,"0000"),TEXT(dados!A5305,"#")))</f>
        <v>54012011</v>
      </c>
      <c r="D5390" t="str">
        <f>IF(dados!B5305=0,"",dados!B5305)</f>
        <v/>
      </c>
      <c r="E5390">
        <f>dados!C5305</f>
        <v>0</v>
      </c>
      <c r="F5390" t="str">
        <f>dados!D5305</f>
        <v>Linha p/costura,raiom viscose,alta tenac.exc.p/retalho</v>
      </c>
      <c r="G5390"/>
      <c r="H5390"/>
      <c r="I5390"/>
      <c r="J5390"/>
      <c r="K5390" s="13"/>
      <c r="L5390" s="13">
        <f>dados!I5305/100</f>
        <v>0.13449999999999998</v>
      </c>
      <c r="M5390" s="13">
        <f>dados!J5305/100</f>
        <v>0.17550000000000002</v>
      </c>
      <c r="N5390" s="13">
        <f>dados!K5305/100</f>
        <v>0.18</v>
      </c>
      <c r="O5390" s="13">
        <f>dados!L5305/100</f>
        <v>0</v>
      </c>
      <c r="P5390" s="12" t="str">
        <f>LEFT(Tabela2[[#This Row],[Código]],2)</f>
        <v>54</v>
      </c>
    </row>
    <row r="5391" spans="2:16" ht="15" customHeight="1" x14ac:dyDescent="0.25">
      <c r="B5391" s="31" t="str">
        <f>IF(Tabela2[[#This Row],[Tipo]] = 0,LOOKUP(Tabela2[[#This Row],[RESUMO]],Tabela3[Grupo],Tabela3[Meus produtos]),VLOOKUP(Tabela2[[#This Row],[Código]],Tabela4[[Código NBS/LC116]:[Meus serviços]],3,0))</f>
        <v>Não</v>
      </c>
      <c r="C5391" t="str">
        <f>IF(E5391=0,TEXT(dados!A5306,"00000000"),IF(E5391=2,TEXT(dados!A5306,"0000"),TEXT(dados!A5306,"#")))</f>
        <v>54012012</v>
      </c>
      <c r="D5391" t="str">
        <f>IF(dados!B5306=0,"",dados!B5306)</f>
        <v/>
      </c>
      <c r="E5391">
        <f>dados!C5306</f>
        <v>0</v>
      </c>
      <c r="F5391" t="str">
        <f>dados!D5306</f>
        <v>Linha p/costura,raiom viscose,alta tenac.p/vda.retalho</v>
      </c>
      <c r="G5391"/>
      <c r="H5391"/>
      <c r="I5391"/>
      <c r="J5391"/>
      <c r="K5391" s="13"/>
      <c r="L5391" s="13">
        <f>dados!I5306/100</f>
        <v>0.13449999999999998</v>
      </c>
      <c r="M5391" s="13">
        <f>dados!J5306/100</f>
        <v>0.17370000000000002</v>
      </c>
      <c r="N5391" s="13">
        <f>dados!K5306/100</f>
        <v>0.18</v>
      </c>
      <c r="O5391" s="13">
        <f>dados!L5306/100</f>
        <v>0</v>
      </c>
      <c r="P5391" s="12" t="str">
        <f>LEFT(Tabela2[[#This Row],[Código]],2)</f>
        <v>54</v>
      </c>
    </row>
    <row r="5392" spans="2:16" ht="15" customHeight="1" x14ac:dyDescent="0.25">
      <c r="B5392" s="31" t="str">
        <f>IF(Tabela2[[#This Row],[Tipo]] = 0,LOOKUP(Tabela2[[#This Row],[RESUMO]],Tabela3[Grupo],Tabela3[Meus produtos]),VLOOKUP(Tabela2[[#This Row],[Código]],Tabela4[[Código NBS/LC116]:[Meus serviços]],3,0))</f>
        <v>Não</v>
      </c>
      <c r="C5392" t="str">
        <f>IF(E5392=0,TEXT(dados!A5307,"00000000"),IF(E5392=2,TEXT(dados!A5307,"0000"),TEXT(dados!A5307,"#")))</f>
        <v>54012090</v>
      </c>
      <c r="D5392" t="str">
        <f>IF(dados!B5307=0,"",dados!B5307)</f>
        <v/>
      </c>
      <c r="E5392">
        <f>dados!C5307</f>
        <v>0</v>
      </c>
      <c r="F5392" t="str">
        <f>dados!D5307</f>
        <v>Linha p/costura,de outs.filamentos artificiais</v>
      </c>
      <c r="G5392"/>
      <c r="H5392"/>
      <c r="I5392"/>
      <c r="J5392"/>
      <c r="K5392" s="13"/>
      <c r="L5392" s="13">
        <f>dados!I5307/100</f>
        <v>0.13449999999999998</v>
      </c>
      <c r="M5392" s="13">
        <f>dados!J5307/100</f>
        <v>0.17550000000000002</v>
      </c>
      <c r="N5392" s="13">
        <f>dados!K5307/100</f>
        <v>0.18</v>
      </c>
      <c r="O5392" s="13">
        <f>dados!L5307/100</f>
        <v>0</v>
      </c>
      <c r="P5392" s="12" t="str">
        <f>LEFT(Tabela2[[#This Row],[Código]],2)</f>
        <v>54</v>
      </c>
    </row>
    <row r="5393" spans="2:16" ht="15" customHeight="1" x14ac:dyDescent="0.25">
      <c r="B5393" s="31" t="str">
        <f>IF(Tabela2[[#This Row],[Tipo]] = 0,LOOKUP(Tabela2[[#This Row],[RESUMO]],Tabela3[Grupo],Tabela3[Meus produtos]),VLOOKUP(Tabela2[[#This Row],[Código]],Tabela4[[Código NBS/LC116]:[Meus serviços]],3,0))</f>
        <v>Não</v>
      </c>
      <c r="C5393" t="str">
        <f>IF(E5393=0,TEXT(dados!A5308,"00000000"),IF(E5393=2,TEXT(dados!A5308,"0000"),TEXT(dados!A5308,"#")))</f>
        <v>54021100</v>
      </c>
      <c r="D5393" t="str">
        <f>IF(dados!B5308=0,"",dados!B5308)</f>
        <v/>
      </c>
      <c r="E5393">
        <f>dados!C5308</f>
        <v>0</v>
      </c>
      <c r="F5393" t="str">
        <f>dados!D5308</f>
        <v>Fio de alta tenacidade,de aramida (poliamida aromatica)</v>
      </c>
      <c r="G5393"/>
      <c r="H5393"/>
      <c r="I5393"/>
      <c r="J5393"/>
      <c r="K5393" s="13"/>
      <c r="L5393" s="13">
        <f>dados!I5308/100</f>
        <v>0.13449999999999998</v>
      </c>
      <c r="M5393" s="13">
        <f>dados!J5308/100</f>
        <v>0.1545</v>
      </c>
      <c r="N5393" s="13">
        <f>dados!K5308/100</f>
        <v>0.18</v>
      </c>
      <c r="O5393" s="13">
        <f>dados!L5308/100</f>
        <v>0</v>
      </c>
      <c r="P5393" s="12" t="str">
        <f>LEFT(Tabela2[[#This Row],[Código]],2)</f>
        <v>54</v>
      </c>
    </row>
    <row r="5394" spans="2:16" ht="15" customHeight="1" x14ac:dyDescent="0.25">
      <c r="B5394" s="31" t="str">
        <f>IF(Tabela2[[#This Row],[Tipo]] = 0,LOOKUP(Tabela2[[#This Row],[RESUMO]],Tabela3[Grupo],Tabela3[Meus produtos]),VLOOKUP(Tabela2[[#This Row],[Código]],Tabela4[[Código NBS/LC116]:[Meus serviços]],3,0))</f>
        <v>Não</v>
      </c>
      <c r="C5394" t="str">
        <f>IF(E5394=0,TEXT(dados!A5309,"00000000"),IF(E5394=2,TEXT(dados!A5309,"0000"),TEXT(dados!A5309,"#")))</f>
        <v>54021910</v>
      </c>
      <c r="D5394" t="str">
        <f>IF(dados!B5309=0,"",dados!B5309)</f>
        <v/>
      </c>
      <c r="E5394">
        <f>dados!C5309</f>
        <v>0</v>
      </c>
      <c r="F5394" t="str">
        <f>dados!D5309</f>
        <v>Fio de alta tenacidade,de nailon (poliamida alifatica)</v>
      </c>
      <c r="G5394"/>
      <c r="H5394"/>
      <c r="I5394"/>
      <c r="J5394"/>
      <c r="K5394" s="13"/>
      <c r="L5394" s="13">
        <f>dados!I5309/100</f>
        <v>0.13449999999999998</v>
      </c>
      <c r="M5394" s="13">
        <f>dados!J5309/100</f>
        <v>0.17550000000000002</v>
      </c>
      <c r="N5394" s="13">
        <f>dados!K5309/100</f>
        <v>0.18</v>
      </c>
      <c r="O5394" s="13">
        <f>dados!L5309/100</f>
        <v>0</v>
      </c>
      <c r="P5394" s="12" t="str">
        <f>LEFT(Tabela2[[#This Row],[Código]],2)</f>
        <v>54</v>
      </c>
    </row>
    <row r="5395" spans="2:16" ht="15" customHeight="1" x14ac:dyDescent="0.25">
      <c r="B5395" s="31" t="str">
        <f>IF(Tabela2[[#This Row],[Tipo]] = 0,LOOKUP(Tabela2[[#This Row],[RESUMO]],Tabela3[Grupo],Tabela3[Meus produtos]),VLOOKUP(Tabela2[[#This Row],[Código]],Tabela4[[Código NBS/LC116]:[Meus serviços]],3,0))</f>
        <v>Não</v>
      </c>
      <c r="C5395" t="str">
        <f>IF(E5395=0,TEXT(dados!A5310,"00000000"),IF(E5395=2,TEXT(dados!A5310,"0000"),TEXT(dados!A5310,"#")))</f>
        <v>54021990</v>
      </c>
      <c r="D5395" t="str">
        <f>IF(dados!B5310=0,"",dados!B5310)</f>
        <v/>
      </c>
      <c r="E5395">
        <f>dados!C5310</f>
        <v>0</v>
      </c>
      <c r="F5395" t="str">
        <f>dados!D5310</f>
        <v>Fio de alta tenacidade,de outs.poliamidas</v>
      </c>
      <c r="G5395"/>
      <c r="H5395"/>
      <c r="I5395"/>
      <c r="J5395"/>
      <c r="K5395" s="13"/>
      <c r="L5395" s="13">
        <f>dados!I5310/100</f>
        <v>0.13449999999999998</v>
      </c>
      <c r="M5395" s="13">
        <f>dados!J5310/100</f>
        <v>0.17550000000000002</v>
      </c>
      <c r="N5395" s="13">
        <f>dados!K5310/100</f>
        <v>0.18</v>
      </c>
      <c r="O5395" s="13">
        <f>dados!L5310/100</f>
        <v>0</v>
      </c>
      <c r="P5395" s="12" t="str">
        <f>LEFT(Tabela2[[#This Row],[Código]],2)</f>
        <v>54</v>
      </c>
    </row>
    <row r="5396" spans="2:16" ht="15" customHeight="1" x14ac:dyDescent="0.25">
      <c r="B5396" s="31" t="str">
        <f>IF(Tabela2[[#This Row],[Tipo]] = 0,LOOKUP(Tabela2[[#This Row],[RESUMO]],Tabela3[Grupo],Tabela3[Meus produtos]),VLOOKUP(Tabela2[[#This Row],[Código]],Tabela4[[Código NBS/LC116]:[Meus serviços]],3,0))</f>
        <v>Não</v>
      </c>
      <c r="C5396" t="str">
        <f>IF(E5396=0,TEXT(dados!A5311,"00000000"),IF(E5396=2,TEXT(dados!A5311,"0000"),TEXT(dados!A5311,"#")))</f>
        <v>54022010</v>
      </c>
      <c r="D5396" t="str">
        <f>IF(dados!B5311=0,"",dados!B5311)</f>
        <v/>
      </c>
      <c r="E5396">
        <f>dados!C5311</f>
        <v>0</v>
      </c>
      <c r="F5396" t="str">
        <f>dados!D5311</f>
        <v>De copolimero de acido p-hidroxibenzoico e acido hidroxinaftoico</v>
      </c>
      <c r="G5396"/>
      <c r="H5396"/>
      <c r="I5396"/>
      <c r="J5396"/>
      <c r="K5396" s="13"/>
      <c r="L5396" s="13">
        <f>dados!I5311/100</f>
        <v>0.13449999999999998</v>
      </c>
      <c r="M5396" s="13">
        <f>dados!J5311/100</f>
        <v>0.1545</v>
      </c>
      <c r="N5396" s="13">
        <f>dados!K5311/100</f>
        <v>0.18</v>
      </c>
      <c r="O5396" s="13">
        <f>dados!L5311/100</f>
        <v>0</v>
      </c>
      <c r="P5396" s="12" t="str">
        <f>LEFT(Tabela2[[#This Row],[Código]],2)</f>
        <v>54</v>
      </c>
    </row>
    <row r="5397" spans="2:16" ht="15" customHeight="1" x14ac:dyDescent="0.25">
      <c r="B5397" s="31" t="str">
        <f>IF(Tabela2[[#This Row],[Tipo]] = 0,LOOKUP(Tabela2[[#This Row],[RESUMO]],Tabela3[Grupo],Tabela3[Meus produtos]),VLOOKUP(Tabela2[[#This Row],[Código]],Tabela4[[Código NBS/LC116]:[Meus serviços]],3,0))</f>
        <v>Não</v>
      </c>
      <c r="C5397" t="str">
        <f>IF(E5397=0,TEXT(dados!A5312,"00000000"),IF(E5397=2,TEXT(dados!A5312,"0000"),TEXT(dados!A5312,"#")))</f>
        <v>54022090</v>
      </c>
      <c r="D5397" t="str">
        <f>IF(dados!B5312=0,"",dados!B5312)</f>
        <v/>
      </c>
      <c r="E5397">
        <f>dados!C5312</f>
        <v>0</v>
      </c>
      <c r="F5397" t="str">
        <f>dados!D5312</f>
        <v>Outros</v>
      </c>
      <c r="G5397"/>
      <c r="H5397"/>
      <c r="I5397"/>
      <c r="J5397"/>
      <c r="K5397" s="13"/>
      <c r="L5397" s="13">
        <f>dados!I5312/100</f>
        <v>0.13449999999999998</v>
      </c>
      <c r="M5397" s="13">
        <f>dados!J5312/100</f>
        <v>0.1545</v>
      </c>
      <c r="N5397" s="13">
        <f>dados!K5312/100</f>
        <v>0.18</v>
      </c>
      <c r="O5397" s="13">
        <f>dados!L5312/100</f>
        <v>0</v>
      </c>
      <c r="P5397" s="12" t="str">
        <f>LEFT(Tabela2[[#This Row],[Código]],2)</f>
        <v>54</v>
      </c>
    </row>
    <row r="5398" spans="2:16" ht="15" customHeight="1" x14ac:dyDescent="0.25">
      <c r="B5398" s="31" t="str">
        <f>IF(Tabela2[[#This Row],[Tipo]] = 0,LOOKUP(Tabela2[[#This Row],[RESUMO]],Tabela3[Grupo],Tabela3[Meus produtos]),VLOOKUP(Tabela2[[#This Row],[Código]],Tabela4[[Código NBS/LC116]:[Meus serviços]],3,0))</f>
        <v>Não</v>
      </c>
      <c r="C5398" t="str">
        <f>IF(E5398=0,TEXT(dados!A5313,"00000000"),IF(E5398=2,TEXT(dados!A5313,"0000"),TEXT(dados!A5313,"#")))</f>
        <v>54023111</v>
      </c>
      <c r="D5398" t="str">
        <f>IF(dados!B5313=0,"",dados!B5313)</f>
        <v/>
      </c>
      <c r="E5398">
        <f>dados!C5313</f>
        <v>0</v>
      </c>
      <c r="F5398" t="str">
        <f>dados!D5313</f>
        <v>Fio texturizado,de nailon,tinto,titulo&lt;=50tex</v>
      </c>
      <c r="G5398"/>
      <c r="H5398"/>
      <c r="I5398"/>
      <c r="J5398"/>
      <c r="K5398" s="13"/>
      <c r="L5398" s="13">
        <f>dados!I5313/100</f>
        <v>0.13449999999999998</v>
      </c>
      <c r="M5398" s="13">
        <f>dados!J5313/100</f>
        <v>0.17550000000000002</v>
      </c>
      <c r="N5398" s="13">
        <f>dados!K5313/100</f>
        <v>0.18</v>
      </c>
      <c r="O5398" s="13">
        <f>dados!L5313/100</f>
        <v>0</v>
      </c>
      <c r="P5398" s="12" t="str">
        <f>LEFT(Tabela2[[#This Row],[Código]],2)</f>
        <v>54</v>
      </c>
    </row>
    <row r="5399" spans="2:16" ht="15" customHeight="1" x14ac:dyDescent="0.25">
      <c r="B5399" s="31" t="str">
        <f>IF(Tabela2[[#This Row],[Tipo]] = 0,LOOKUP(Tabela2[[#This Row],[RESUMO]],Tabela3[Grupo],Tabela3[Meus produtos]),VLOOKUP(Tabela2[[#This Row],[Código]],Tabela4[[Código NBS/LC116]:[Meus serviços]],3,0))</f>
        <v>Não</v>
      </c>
      <c r="C5399" t="str">
        <f>IF(E5399=0,TEXT(dados!A5314,"00000000"),IF(E5399=2,TEXT(dados!A5314,"0000"),TEXT(dados!A5314,"#")))</f>
        <v>54023119</v>
      </c>
      <c r="D5399" t="str">
        <f>IF(dados!B5314=0,"",dados!B5314)</f>
        <v/>
      </c>
      <c r="E5399">
        <f>dados!C5314</f>
        <v>0</v>
      </c>
      <c r="F5399" t="str">
        <f>dados!D5314</f>
        <v>Outros fios texturizados,de nailon, titulo&lt;=50tex</v>
      </c>
      <c r="G5399"/>
      <c r="H5399"/>
      <c r="I5399"/>
      <c r="J5399"/>
      <c r="K5399" s="13"/>
      <c r="L5399" s="13">
        <f>dados!I5314/100</f>
        <v>0.13449999999999998</v>
      </c>
      <c r="M5399" s="13">
        <f>dados!J5314/100</f>
        <v>0.17550000000000002</v>
      </c>
      <c r="N5399" s="13">
        <f>dados!K5314/100</f>
        <v>0.18</v>
      </c>
      <c r="O5399" s="13">
        <f>dados!L5314/100</f>
        <v>0</v>
      </c>
      <c r="P5399" s="12" t="str">
        <f>LEFT(Tabela2[[#This Row],[Código]],2)</f>
        <v>54</v>
      </c>
    </row>
    <row r="5400" spans="2:16" ht="15" customHeight="1" x14ac:dyDescent="0.25">
      <c r="B5400" s="31" t="str">
        <f>IF(Tabela2[[#This Row],[Tipo]] = 0,LOOKUP(Tabela2[[#This Row],[RESUMO]],Tabela3[Grupo],Tabela3[Meus produtos]),VLOOKUP(Tabela2[[#This Row],[Código]],Tabela4[[Código NBS/LC116]:[Meus serviços]],3,0))</f>
        <v>Não</v>
      </c>
      <c r="C5400" t="str">
        <f>IF(E5400=0,TEXT(dados!A5315,"00000000"),IF(E5400=2,TEXT(dados!A5315,"0000"),TEXT(dados!A5315,"#")))</f>
        <v>54023190</v>
      </c>
      <c r="D5400" t="str">
        <f>IF(dados!B5315=0,"",dados!B5315)</f>
        <v/>
      </c>
      <c r="E5400">
        <f>dados!C5315</f>
        <v>0</v>
      </c>
      <c r="F5400" t="str">
        <f>dados!D5315</f>
        <v>Fio texturizado,de outs.poliamidas,tinto, titulo&lt;=50tex</v>
      </c>
      <c r="G5400"/>
      <c r="H5400"/>
      <c r="I5400"/>
      <c r="J5400"/>
      <c r="K5400" s="13"/>
      <c r="L5400" s="13">
        <f>dados!I5315/100</f>
        <v>0.13449999999999998</v>
      </c>
      <c r="M5400" s="13">
        <f>dados!J5315/100</f>
        <v>0.17550000000000002</v>
      </c>
      <c r="N5400" s="13">
        <f>dados!K5315/100</f>
        <v>0.18</v>
      </c>
      <c r="O5400" s="13">
        <f>dados!L5315/100</f>
        <v>0</v>
      </c>
      <c r="P5400" s="12" t="str">
        <f>LEFT(Tabela2[[#This Row],[Código]],2)</f>
        <v>54</v>
      </c>
    </row>
    <row r="5401" spans="2:16" ht="15" customHeight="1" x14ac:dyDescent="0.25">
      <c r="B5401" s="31" t="str">
        <f>IF(Tabela2[[#This Row],[Tipo]] = 0,LOOKUP(Tabela2[[#This Row],[RESUMO]],Tabela3[Grupo],Tabela3[Meus produtos]),VLOOKUP(Tabela2[[#This Row],[Código]],Tabela4[[Código NBS/LC116]:[Meus serviços]],3,0))</f>
        <v>Não</v>
      </c>
      <c r="C5401" t="str">
        <f>IF(E5401=0,TEXT(dados!A5316,"00000000"),IF(E5401=2,TEXT(dados!A5316,"0000"),TEXT(dados!A5316,"#")))</f>
        <v>54023211</v>
      </c>
      <c r="D5401" t="str">
        <f>IF(dados!B5316=0,"",dados!B5316)</f>
        <v/>
      </c>
      <c r="E5401">
        <f>dados!C5316</f>
        <v>0</v>
      </c>
      <c r="F5401" t="str">
        <f>dados!D5316</f>
        <v>Multifilamento de nailon,efeito antiest.perman.tit&gt;110t</v>
      </c>
      <c r="G5401"/>
      <c r="H5401"/>
      <c r="I5401"/>
      <c r="J5401"/>
      <c r="K5401" s="13"/>
      <c r="L5401" s="13">
        <f>dados!I5316/100</f>
        <v>0.13449999999999998</v>
      </c>
      <c r="M5401" s="13">
        <f>dados!J5316/100</f>
        <v>0.17550000000000002</v>
      </c>
      <c r="N5401" s="13">
        <f>dados!K5316/100</f>
        <v>0.18</v>
      </c>
      <c r="O5401" s="13">
        <f>dados!L5316/100</f>
        <v>0</v>
      </c>
      <c r="P5401" s="12" t="str">
        <f>LEFT(Tabela2[[#This Row],[Código]],2)</f>
        <v>54</v>
      </c>
    </row>
    <row r="5402" spans="2:16" ht="15" customHeight="1" x14ac:dyDescent="0.25">
      <c r="B5402" s="31" t="str">
        <f>IF(Tabela2[[#This Row],[Tipo]] = 0,LOOKUP(Tabela2[[#This Row],[RESUMO]],Tabela3[Grupo],Tabela3[Meus produtos]),VLOOKUP(Tabela2[[#This Row],[Código]],Tabela4[[Código NBS/LC116]:[Meus serviços]],3,0))</f>
        <v>Não</v>
      </c>
      <c r="C5402" t="str">
        <f>IF(E5402=0,TEXT(dados!A5317,"00000000"),IF(E5402=2,TEXT(dados!A5317,"0000"),TEXT(dados!A5317,"#")))</f>
        <v>54023219</v>
      </c>
      <c r="D5402" t="str">
        <f>IF(dados!B5317=0,"",dados!B5317)</f>
        <v/>
      </c>
      <c r="E5402">
        <f>dados!C5317</f>
        <v>0</v>
      </c>
      <c r="F5402" t="str">
        <f>dados!D5317</f>
        <v>Outros fios texturizados,de nailon, titulo&gt;50tex</v>
      </c>
      <c r="G5402"/>
      <c r="H5402"/>
      <c r="I5402"/>
      <c r="J5402"/>
      <c r="K5402" s="13"/>
      <c r="L5402" s="13">
        <f>dados!I5317/100</f>
        <v>0.13449999999999998</v>
      </c>
      <c r="M5402" s="13">
        <f>dados!J5317/100</f>
        <v>0.17550000000000002</v>
      </c>
      <c r="N5402" s="13">
        <f>dados!K5317/100</f>
        <v>0.18</v>
      </c>
      <c r="O5402" s="13">
        <f>dados!L5317/100</f>
        <v>0</v>
      </c>
      <c r="P5402" s="12" t="str">
        <f>LEFT(Tabela2[[#This Row],[Código]],2)</f>
        <v>54</v>
      </c>
    </row>
    <row r="5403" spans="2:16" ht="15" customHeight="1" x14ac:dyDescent="0.25">
      <c r="B5403" s="31" t="str">
        <f>IF(Tabela2[[#This Row],[Tipo]] = 0,LOOKUP(Tabela2[[#This Row],[RESUMO]],Tabela3[Grupo],Tabela3[Meus produtos]),VLOOKUP(Tabela2[[#This Row],[Código]],Tabela4[[Código NBS/LC116]:[Meus serviços]],3,0))</f>
        <v>Não</v>
      </c>
      <c r="C5403" t="str">
        <f>IF(E5403=0,TEXT(dados!A5318,"00000000"),IF(E5403=2,TEXT(dados!A5318,"0000"),TEXT(dados!A5318,"#")))</f>
        <v>54023290</v>
      </c>
      <c r="D5403" t="str">
        <f>IF(dados!B5318=0,"",dados!B5318)</f>
        <v/>
      </c>
      <c r="E5403">
        <f>dados!C5318</f>
        <v>0</v>
      </c>
      <c r="F5403" t="str">
        <f>dados!D5318</f>
        <v>Fio texturizado de outs.poliamidas, titulo&gt;50tex</v>
      </c>
      <c r="G5403"/>
      <c r="H5403"/>
      <c r="I5403"/>
      <c r="J5403"/>
      <c r="K5403" s="13"/>
      <c r="L5403" s="13">
        <f>dados!I5318/100</f>
        <v>0.13449999999999998</v>
      </c>
      <c r="M5403" s="13">
        <f>dados!J5318/100</f>
        <v>0.17550000000000002</v>
      </c>
      <c r="N5403" s="13">
        <f>dados!K5318/100</f>
        <v>0.18</v>
      </c>
      <c r="O5403" s="13">
        <f>dados!L5318/100</f>
        <v>0</v>
      </c>
      <c r="P5403" s="12" t="str">
        <f>LEFT(Tabela2[[#This Row],[Código]],2)</f>
        <v>54</v>
      </c>
    </row>
    <row r="5404" spans="2:16" ht="15" customHeight="1" x14ac:dyDescent="0.25">
      <c r="B5404" s="31" t="str">
        <f>IF(Tabela2[[#This Row],[Tipo]] = 0,LOOKUP(Tabela2[[#This Row],[RESUMO]],Tabela3[Grupo],Tabela3[Meus produtos]),VLOOKUP(Tabela2[[#This Row],[Código]],Tabela4[[Código NBS/LC116]:[Meus serviços]],3,0))</f>
        <v>Não</v>
      </c>
      <c r="C5404" t="str">
        <f>IF(E5404=0,TEXT(dados!A5319,"00000000"),IF(E5404=2,TEXT(dados!A5319,"0000"),TEXT(dados!A5319,"#")))</f>
        <v>54023310</v>
      </c>
      <c r="D5404" t="str">
        <f>IF(dados!B5319=0,"",dados!B5319)</f>
        <v/>
      </c>
      <c r="E5404">
        <f>dados!C5319</f>
        <v>0</v>
      </c>
      <c r="F5404" t="str">
        <f>dados!D5319</f>
        <v>Fios texturizados, de poliester, crus</v>
      </c>
      <c r="G5404"/>
      <c r="H5404"/>
      <c r="I5404"/>
      <c r="J5404"/>
      <c r="K5404" s="13"/>
      <c r="L5404" s="13">
        <f>dados!I5319/100</f>
        <v>0.13449999999999998</v>
      </c>
      <c r="M5404" s="13">
        <f>dados!J5319/100</f>
        <v>0.17550000000000002</v>
      </c>
      <c r="N5404" s="13">
        <f>dados!K5319/100</f>
        <v>0.18</v>
      </c>
      <c r="O5404" s="13">
        <f>dados!L5319/100</f>
        <v>0</v>
      </c>
      <c r="P5404" s="12" t="str">
        <f>LEFT(Tabela2[[#This Row],[Código]],2)</f>
        <v>54</v>
      </c>
    </row>
    <row r="5405" spans="2:16" ht="15" customHeight="1" x14ac:dyDescent="0.25">
      <c r="B5405" s="31" t="str">
        <f>IF(Tabela2[[#This Row],[Tipo]] = 0,LOOKUP(Tabela2[[#This Row],[RESUMO]],Tabela3[Grupo],Tabela3[Meus produtos]),VLOOKUP(Tabela2[[#This Row],[Código]],Tabela4[[Código NBS/LC116]:[Meus serviços]],3,0))</f>
        <v>Não</v>
      </c>
      <c r="C5405" t="str">
        <f>IF(E5405=0,TEXT(dados!A5320,"00000000"),IF(E5405=2,TEXT(dados!A5320,"0000"),TEXT(dados!A5320,"#")))</f>
        <v>54023320</v>
      </c>
      <c r="D5405" t="str">
        <f>IF(dados!B5320=0,"",dados!B5320)</f>
        <v/>
      </c>
      <c r="E5405">
        <f>dados!C5320</f>
        <v>0</v>
      </c>
      <c r="F5405" t="str">
        <f>dados!D5320</f>
        <v>Fios texturizados, de poliester, tintos</v>
      </c>
      <c r="G5405"/>
      <c r="H5405"/>
      <c r="I5405"/>
      <c r="J5405"/>
      <c r="K5405" s="13"/>
      <c r="L5405" s="13">
        <f>dados!I5320/100</f>
        <v>0.13449999999999998</v>
      </c>
      <c r="M5405" s="13">
        <f>dados!J5320/100</f>
        <v>0.17550000000000002</v>
      </c>
      <c r="N5405" s="13">
        <f>dados!K5320/100</f>
        <v>0.18</v>
      </c>
      <c r="O5405" s="13">
        <f>dados!L5320/100</f>
        <v>0</v>
      </c>
      <c r="P5405" s="12" t="str">
        <f>LEFT(Tabela2[[#This Row],[Código]],2)</f>
        <v>54</v>
      </c>
    </row>
    <row r="5406" spans="2:16" ht="15" customHeight="1" x14ac:dyDescent="0.25">
      <c r="B5406" s="31" t="str">
        <f>IF(Tabela2[[#This Row],[Tipo]] = 0,LOOKUP(Tabela2[[#This Row],[RESUMO]],Tabela3[Grupo],Tabela3[Meus produtos]),VLOOKUP(Tabela2[[#This Row],[Código]],Tabela4[[Código NBS/LC116]:[Meus serviços]],3,0))</f>
        <v>Não</v>
      </c>
      <c r="C5406" t="str">
        <f>IF(E5406=0,TEXT(dados!A5321,"00000000"),IF(E5406=2,TEXT(dados!A5321,"0000"),TEXT(dados!A5321,"#")))</f>
        <v>54023390</v>
      </c>
      <c r="D5406" t="str">
        <f>IF(dados!B5321=0,"",dados!B5321)</f>
        <v/>
      </c>
      <c r="E5406">
        <f>dados!C5321</f>
        <v>0</v>
      </c>
      <c r="F5406" t="str">
        <f>dados!D5321</f>
        <v>Outros fios texturizados, de poliester</v>
      </c>
      <c r="G5406"/>
      <c r="H5406"/>
      <c r="I5406"/>
      <c r="J5406"/>
      <c r="K5406" s="13"/>
      <c r="L5406" s="13">
        <f>dados!I5321/100</f>
        <v>0.13449999999999998</v>
      </c>
      <c r="M5406" s="13">
        <f>dados!J5321/100</f>
        <v>0.17550000000000002</v>
      </c>
      <c r="N5406" s="13">
        <f>dados!K5321/100</f>
        <v>0.18</v>
      </c>
      <c r="O5406" s="13">
        <f>dados!L5321/100</f>
        <v>0</v>
      </c>
      <c r="P5406" s="12" t="str">
        <f>LEFT(Tabela2[[#This Row],[Código]],2)</f>
        <v>54</v>
      </c>
    </row>
    <row r="5407" spans="2:16" ht="15" customHeight="1" x14ac:dyDescent="0.25">
      <c r="B5407" s="31" t="str">
        <f>IF(Tabela2[[#This Row],[Tipo]] = 0,LOOKUP(Tabela2[[#This Row],[RESUMO]],Tabela3[Grupo],Tabela3[Meus produtos]),VLOOKUP(Tabela2[[#This Row],[Código]],Tabela4[[Código NBS/LC116]:[Meus serviços]],3,0))</f>
        <v>Não</v>
      </c>
      <c r="C5407" t="str">
        <f>IF(E5407=0,TEXT(dados!A5322,"00000000"),IF(E5407=2,TEXT(dados!A5322,"0000"),TEXT(dados!A5322,"#")))</f>
        <v>54023400</v>
      </c>
      <c r="D5407" t="str">
        <f>IF(dados!B5322=0,"",dados!B5322)</f>
        <v/>
      </c>
      <c r="E5407">
        <f>dados!C5322</f>
        <v>0</v>
      </c>
      <c r="F5407" t="str">
        <f>dados!D5322</f>
        <v>Multifilamento de polipropileno,titulo&gt;110tex</v>
      </c>
      <c r="G5407"/>
      <c r="H5407"/>
      <c r="I5407"/>
      <c r="J5407"/>
      <c r="K5407" s="13"/>
      <c r="L5407" s="13">
        <f>dados!I5322/100</f>
        <v>0.13449999999999998</v>
      </c>
      <c r="M5407" s="13">
        <f>dados!J5322/100</f>
        <v>0.17550000000000002</v>
      </c>
      <c r="N5407" s="13">
        <f>dados!K5322/100</f>
        <v>0.18</v>
      </c>
      <c r="O5407" s="13">
        <f>dados!L5322/100</f>
        <v>0</v>
      </c>
      <c r="P5407" s="12" t="str">
        <f>LEFT(Tabela2[[#This Row],[Código]],2)</f>
        <v>54</v>
      </c>
    </row>
    <row r="5408" spans="2:16" ht="15" customHeight="1" x14ac:dyDescent="0.25">
      <c r="B5408" s="31" t="str">
        <f>IF(Tabela2[[#This Row],[Tipo]] = 0,LOOKUP(Tabela2[[#This Row],[RESUMO]],Tabela3[Grupo],Tabela3[Meus produtos]),VLOOKUP(Tabela2[[#This Row],[Código]],Tabela4[[Código NBS/LC116]:[Meus serviços]],3,0))</f>
        <v>Não</v>
      </c>
      <c r="C5408" t="str">
        <f>IF(E5408=0,TEXT(dados!A5323,"00000000"),IF(E5408=2,TEXT(dados!A5323,"0000"),TEXT(dados!A5323,"#")))</f>
        <v>54023900</v>
      </c>
      <c r="D5408" t="str">
        <f>IF(dados!B5323=0,"",dados!B5323)</f>
        <v/>
      </c>
      <c r="E5408">
        <f>dados!C5323</f>
        <v>0</v>
      </c>
      <c r="F5408" t="str">
        <f>dados!D5323</f>
        <v>Fio texturizado de outs.filamentos sinteticos</v>
      </c>
      <c r="G5408"/>
      <c r="H5408"/>
      <c r="I5408"/>
      <c r="J5408"/>
      <c r="K5408" s="13"/>
      <c r="L5408" s="13">
        <f>dados!I5323/100</f>
        <v>0.13449999999999998</v>
      </c>
      <c r="M5408" s="13">
        <f>dados!J5323/100</f>
        <v>0.17550000000000002</v>
      </c>
      <c r="N5408" s="13">
        <f>dados!K5323/100</f>
        <v>0.18</v>
      </c>
      <c r="O5408" s="13">
        <f>dados!L5323/100</f>
        <v>0</v>
      </c>
      <c r="P5408" s="12" t="str">
        <f>LEFT(Tabela2[[#This Row],[Código]],2)</f>
        <v>54</v>
      </c>
    </row>
    <row r="5409" spans="2:16" ht="15" customHeight="1" x14ac:dyDescent="0.25">
      <c r="B5409" s="31" t="str">
        <f>IF(Tabela2[[#This Row],[Tipo]] = 0,LOOKUP(Tabela2[[#This Row],[RESUMO]],Tabela3[Grupo],Tabela3[Meus produtos]),VLOOKUP(Tabela2[[#This Row],[Código]],Tabela4[[Código NBS/LC116]:[Meus serviços]],3,0))</f>
        <v>Não</v>
      </c>
      <c r="C5409" t="str">
        <f>IF(E5409=0,TEXT(dados!A5324,"00000000"),IF(E5409=2,TEXT(dados!A5324,"0000"),TEXT(dados!A5324,"#")))</f>
        <v>54024400</v>
      </c>
      <c r="D5409" t="str">
        <f>IF(dados!B5324=0,"",dados!B5324)</f>
        <v/>
      </c>
      <c r="E5409">
        <f>dados!C5324</f>
        <v>0</v>
      </c>
      <c r="F5409" t="str">
        <f>dados!D5324</f>
        <v>Fio elastomerico,de outs.filam.sint. simples, torc&lt;=50 v/m</v>
      </c>
      <c r="G5409"/>
      <c r="H5409"/>
      <c r="I5409"/>
      <c r="J5409"/>
      <c r="K5409" s="13"/>
      <c r="L5409" s="13">
        <f>dados!I5324/100</f>
        <v>0.13449999999999998</v>
      </c>
      <c r="M5409" s="13">
        <f>dados!J5324/100</f>
        <v>0.17550000000000002</v>
      </c>
      <c r="N5409" s="13">
        <f>dados!K5324/100</f>
        <v>0.18</v>
      </c>
      <c r="O5409" s="13">
        <f>dados!L5324/100</f>
        <v>0</v>
      </c>
      <c r="P5409" s="12" t="str">
        <f>LEFT(Tabela2[[#This Row],[Código]],2)</f>
        <v>54</v>
      </c>
    </row>
    <row r="5410" spans="2:16" ht="15" customHeight="1" x14ac:dyDescent="0.25">
      <c r="B5410" s="31" t="str">
        <f>IF(Tabela2[[#This Row],[Tipo]] = 0,LOOKUP(Tabela2[[#This Row],[RESUMO]],Tabela3[Grupo],Tabela3[Meus produtos]),VLOOKUP(Tabela2[[#This Row],[Código]],Tabela4[[Código NBS/LC116]:[Meus serviços]],3,0))</f>
        <v>Não</v>
      </c>
      <c r="C5410" t="str">
        <f>IF(E5410=0,TEXT(dados!A5325,"00000000"),IF(E5410=2,TEXT(dados!A5325,"0000"),TEXT(dados!A5325,"#")))</f>
        <v>54024510</v>
      </c>
      <c r="D5410" t="str">
        <f>IF(dados!B5325=0,"",dados!B5325)</f>
        <v/>
      </c>
      <c r="E5410">
        <f>dados!C5325</f>
        <v>0</v>
      </c>
      <c r="F5410" t="str">
        <f>dados!D5325</f>
        <v>Fio de aramida,simples,torcao&lt;=50 voltas/ metro</v>
      </c>
      <c r="G5410"/>
      <c r="H5410"/>
      <c r="I5410"/>
      <c r="J5410"/>
      <c r="K5410" s="13"/>
      <c r="L5410" s="13">
        <f>dados!I5325/100</f>
        <v>0.13449999999999998</v>
      </c>
      <c r="M5410" s="13">
        <f>dados!J5325/100</f>
        <v>0.1545</v>
      </c>
      <c r="N5410" s="13">
        <f>dados!K5325/100</f>
        <v>0.18</v>
      </c>
      <c r="O5410" s="13">
        <f>dados!L5325/100</f>
        <v>0</v>
      </c>
      <c r="P5410" s="12" t="str">
        <f>LEFT(Tabela2[[#This Row],[Código]],2)</f>
        <v>54</v>
      </c>
    </row>
    <row r="5411" spans="2:16" ht="15" customHeight="1" x14ac:dyDescent="0.25">
      <c r="B5411" s="31" t="str">
        <f>IF(Tabela2[[#This Row],[Tipo]] = 0,LOOKUP(Tabela2[[#This Row],[RESUMO]],Tabela3[Grupo],Tabela3[Meus produtos]),VLOOKUP(Tabela2[[#This Row],[Código]],Tabela4[[Código NBS/LC116]:[Meus serviços]],3,0))</f>
        <v>Não</v>
      </c>
      <c r="C5411" t="str">
        <f>IF(E5411=0,TEXT(dados!A5326,"00000000"),IF(E5411=2,TEXT(dados!A5326,"0000"),TEXT(dados!A5326,"#")))</f>
        <v>54024520</v>
      </c>
      <c r="D5411" t="str">
        <f>IF(dados!B5326=0,"",dados!B5326)</f>
        <v/>
      </c>
      <c r="E5411">
        <f>dados!C5326</f>
        <v>0</v>
      </c>
      <c r="F5411" t="str">
        <f>dados!D5326</f>
        <v>Fio de nailon,simples,torcao&lt;=50voltas/metro</v>
      </c>
      <c r="G5411"/>
      <c r="H5411"/>
      <c r="I5411"/>
      <c r="J5411"/>
      <c r="K5411" s="13"/>
      <c r="L5411" s="13">
        <f>dados!I5326/100</f>
        <v>0.13449999999999998</v>
      </c>
      <c r="M5411" s="13">
        <f>dados!J5326/100</f>
        <v>0.17550000000000002</v>
      </c>
      <c r="N5411" s="13">
        <f>dados!K5326/100</f>
        <v>0.18</v>
      </c>
      <c r="O5411" s="13">
        <f>dados!L5326/100</f>
        <v>0</v>
      </c>
      <c r="P5411" s="12" t="str">
        <f>LEFT(Tabela2[[#This Row],[Código]],2)</f>
        <v>54</v>
      </c>
    </row>
    <row r="5412" spans="2:16" ht="15" customHeight="1" x14ac:dyDescent="0.25">
      <c r="B5412" s="31" t="str">
        <f>IF(Tabela2[[#This Row],[Tipo]] = 0,LOOKUP(Tabela2[[#This Row],[RESUMO]],Tabela3[Grupo],Tabela3[Meus produtos]),VLOOKUP(Tabela2[[#This Row],[Código]],Tabela4[[Código NBS/LC116]:[Meus serviços]],3,0))</f>
        <v>Não</v>
      </c>
      <c r="C5412" t="str">
        <f>IF(E5412=0,TEXT(dados!A5327,"00000000"),IF(E5412=2,TEXT(dados!A5327,"0000"),TEXT(dados!A5327,"#")))</f>
        <v>54024590</v>
      </c>
      <c r="D5412" t="str">
        <f>IF(dados!B5327=0,"",dados!B5327)</f>
        <v/>
      </c>
      <c r="E5412">
        <f>dados!C5327</f>
        <v>0</v>
      </c>
      <c r="F5412" t="str">
        <f>dados!D5327</f>
        <v>Fio de outs.poliamidas,simples, torcao&lt;=50 voltas/metro</v>
      </c>
      <c r="G5412"/>
      <c r="H5412"/>
      <c r="I5412"/>
      <c r="J5412"/>
      <c r="K5412" s="13"/>
      <c r="L5412" s="13">
        <f>dados!I5327/100</f>
        <v>0.13449999999999998</v>
      </c>
      <c r="M5412" s="13">
        <f>dados!J5327/100</f>
        <v>0.17550000000000002</v>
      </c>
      <c r="N5412" s="13">
        <f>dados!K5327/100</f>
        <v>0.18</v>
      </c>
      <c r="O5412" s="13">
        <f>dados!L5327/100</f>
        <v>0</v>
      </c>
      <c r="P5412" s="12" t="str">
        <f>LEFT(Tabela2[[#This Row],[Código]],2)</f>
        <v>54</v>
      </c>
    </row>
    <row r="5413" spans="2:16" ht="15" customHeight="1" x14ac:dyDescent="0.25">
      <c r="B5413" s="31" t="str">
        <f>IF(Tabela2[[#This Row],[Tipo]] = 0,LOOKUP(Tabela2[[#This Row],[RESUMO]],Tabela3[Grupo],Tabela3[Meus produtos]),VLOOKUP(Tabela2[[#This Row],[Código]],Tabela4[[Código NBS/LC116]:[Meus serviços]],3,0))</f>
        <v>Não</v>
      </c>
      <c r="C5413" t="str">
        <f>IF(E5413=0,TEXT(dados!A5328,"00000000"),IF(E5413=2,TEXT(dados!A5328,"0000"),TEXT(dados!A5328,"#")))</f>
        <v>54024600</v>
      </c>
      <c r="D5413" t="str">
        <f>IF(dados!B5328=0,"",dados!B5328)</f>
        <v/>
      </c>
      <c r="E5413">
        <f>dados!C5328</f>
        <v>0</v>
      </c>
      <c r="F5413" t="str">
        <f>dados!D5328</f>
        <v>Fio de poliesteres,simples,parcialm.orient. torc&lt;=50v/m</v>
      </c>
      <c r="G5413"/>
      <c r="H5413"/>
      <c r="I5413"/>
      <c r="J5413"/>
      <c r="K5413" s="13"/>
      <c r="L5413" s="13">
        <f>dados!I5328/100</f>
        <v>0.13449999999999998</v>
      </c>
      <c r="M5413" s="13">
        <f>dados!J5328/100</f>
        <v>0.1545</v>
      </c>
      <c r="N5413" s="13">
        <f>dados!K5328/100</f>
        <v>0.18</v>
      </c>
      <c r="O5413" s="13">
        <f>dados!L5328/100</f>
        <v>0</v>
      </c>
      <c r="P5413" s="12" t="str">
        <f>LEFT(Tabela2[[#This Row],[Código]],2)</f>
        <v>54</v>
      </c>
    </row>
    <row r="5414" spans="2:16" ht="15" customHeight="1" x14ac:dyDescent="0.25">
      <c r="B5414" s="31" t="str">
        <f>IF(Tabela2[[#This Row],[Tipo]] = 0,LOOKUP(Tabela2[[#This Row],[RESUMO]],Tabela3[Grupo],Tabela3[Meus produtos]),VLOOKUP(Tabela2[[#This Row],[Código]],Tabela4[[Código NBS/LC116]:[Meus serviços]],3,0))</f>
        <v>Não</v>
      </c>
      <c r="C5414" t="str">
        <f>IF(E5414=0,TEXT(dados!A5329,"00000000"),IF(E5414=2,TEXT(dados!A5329,"0000"),TEXT(dados!A5329,"#")))</f>
        <v>54024710</v>
      </c>
      <c r="D5414" t="str">
        <f>IF(dados!B5329=0,"",dados!B5329)</f>
        <v/>
      </c>
      <c r="E5414">
        <f>dados!C5329</f>
        <v>0</v>
      </c>
      <c r="F5414" t="str">
        <f>dados!D5329</f>
        <v>Crus</v>
      </c>
      <c r="G5414"/>
      <c r="H5414"/>
      <c r="I5414"/>
      <c r="J5414"/>
      <c r="K5414" s="13"/>
      <c r="L5414" s="13">
        <f>dados!I5329/100</f>
        <v>0.13449999999999998</v>
      </c>
      <c r="M5414" s="13">
        <f>dados!J5329/100</f>
        <v>0.17550000000000002</v>
      </c>
      <c r="N5414" s="13">
        <f>dados!K5329/100</f>
        <v>0.18</v>
      </c>
      <c r="O5414" s="13">
        <f>dados!L5329/100</f>
        <v>0</v>
      </c>
      <c r="P5414" s="12" t="str">
        <f>LEFT(Tabela2[[#This Row],[Código]],2)</f>
        <v>54</v>
      </c>
    </row>
    <row r="5415" spans="2:16" ht="15" customHeight="1" x14ac:dyDescent="0.25">
      <c r="B5415" s="31" t="str">
        <f>IF(Tabela2[[#This Row],[Tipo]] = 0,LOOKUP(Tabela2[[#This Row],[RESUMO]],Tabela3[Grupo],Tabela3[Meus produtos]),VLOOKUP(Tabela2[[#This Row],[Código]],Tabela4[[Código NBS/LC116]:[Meus serviços]],3,0))</f>
        <v>Não</v>
      </c>
      <c r="C5415" t="str">
        <f>IF(E5415=0,TEXT(dados!A5330,"00000000"),IF(E5415=2,TEXT(dados!A5330,"0000"),TEXT(dados!A5330,"#")))</f>
        <v>54024720</v>
      </c>
      <c r="D5415" t="str">
        <f>IF(dados!B5330=0,"",dados!B5330)</f>
        <v/>
      </c>
      <c r="E5415">
        <f>dados!C5330</f>
        <v>0</v>
      </c>
      <c r="F5415" t="str">
        <f>dados!D5330</f>
        <v>Tintos</v>
      </c>
      <c r="G5415"/>
      <c r="H5415"/>
      <c r="I5415"/>
      <c r="J5415"/>
      <c r="K5415" s="13"/>
      <c r="L5415" s="13">
        <f>dados!I5330/100</f>
        <v>0.13449999999999998</v>
      </c>
      <c r="M5415" s="13">
        <f>dados!J5330/100</f>
        <v>0.17550000000000002</v>
      </c>
      <c r="N5415" s="13">
        <f>dados!K5330/100</f>
        <v>0.18</v>
      </c>
      <c r="O5415" s="13">
        <f>dados!L5330/100</f>
        <v>0</v>
      </c>
      <c r="P5415" s="12" t="str">
        <f>LEFT(Tabela2[[#This Row],[Código]],2)</f>
        <v>54</v>
      </c>
    </row>
    <row r="5416" spans="2:16" ht="15" customHeight="1" x14ac:dyDescent="0.25">
      <c r="B5416" s="31" t="str">
        <f>IF(Tabela2[[#This Row],[Tipo]] = 0,LOOKUP(Tabela2[[#This Row],[RESUMO]],Tabela3[Grupo],Tabela3[Meus produtos]),VLOOKUP(Tabela2[[#This Row],[Código]],Tabela4[[Código NBS/LC116]:[Meus serviços]],3,0))</f>
        <v>Não</v>
      </c>
      <c r="C5416" t="str">
        <f>IF(E5416=0,TEXT(dados!A5331,"00000000"),IF(E5416=2,TEXT(dados!A5331,"0000"),TEXT(dados!A5331,"#")))</f>
        <v>54024790</v>
      </c>
      <c r="D5416" t="str">
        <f>IF(dados!B5331=0,"",dados!B5331)</f>
        <v/>
      </c>
      <c r="E5416">
        <f>dados!C5331</f>
        <v>0</v>
      </c>
      <c r="F5416" t="str">
        <f>dados!D5331</f>
        <v>Outros</v>
      </c>
      <c r="G5416"/>
      <c r="H5416"/>
      <c r="I5416"/>
      <c r="J5416"/>
      <c r="K5416" s="13"/>
      <c r="L5416" s="13">
        <f>dados!I5331/100</f>
        <v>0.13449999999999998</v>
      </c>
      <c r="M5416" s="13">
        <f>dados!J5331/100</f>
        <v>0.17550000000000002</v>
      </c>
      <c r="N5416" s="13">
        <f>dados!K5331/100</f>
        <v>0.18</v>
      </c>
      <c r="O5416" s="13">
        <f>dados!L5331/100</f>
        <v>0</v>
      </c>
      <c r="P5416" s="12" t="str">
        <f>LEFT(Tabela2[[#This Row],[Código]],2)</f>
        <v>54</v>
      </c>
    </row>
    <row r="5417" spans="2:16" ht="15" customHeight="1" x14ac:dyDescent="0.25">
      <c r="B5417" s="31" t="str">
        <f>IF(Tabela2[[#This Row],[Tipo]] = 0,LOOKUP(Tabela2[[#This Row],[RESUMO]],Tabela3[Grupo],Tabela3[Meus produtos]),VLOOKUP(Tabela2[[#This Row],[Código]],Tabela4[[Código NBS/LC116]:[Meus serviços]],3,0))</f>
        <v>Não</v>
      </c>
      <c r="C5417" t="str">
        <f>IF(E5417=0,TEXT(dados!A5332,"00000000"),IF(E5417=2,TEXT(dados!A5332,"0000"),TEXT(dados!A5332,"#")))</f>
        <v>54024800</v>
      </c>
      <c r="D5417" t="str">
        <f>IF(dados!B5332=0,"",dados!B5332)</f>
        <v/>
      </c>
      <c r="E5417">
        <f>dados!C5332</f>
        <v>0</v>
      </c>
      <c r="F5417" t="str">
        <f>dados!D5332</f>
        <v>Fio de polipropileno, simples,torcao &lt;=50voltas /metro</v>
      </c>
      <c r="G5417"/>
      <c r="H5417"/>
      <c r="I5417"/>
      <c r="J5417"/>
      <c r="K5417" s="13"/>
      <c r="L5417" s="13">
        <f>dados!I5332/100</f>
        <v>0.13449999999999998</v>
      </c>
      <c r="M5417" s="13">
        <f>dados!J5332/100</f>
        <v>0.17550000000000002</v>
      </c>
      <c r="N5417" s="13">
        <f>dados!K5332/100</f>
        <v>0.18</v>
      </c>
      <c r="O5417" s="13">
        <f>dados!L5332/100</f>
        <v>0</v>
      </c>
      <c r="P5417" s="12" t="str">
        <f>LEFT(Tabela2[[#This Row],[Código]],2)</f>
        <v>54</v>
      </c>
    </row>
    <row r="5418" spans="2:16" ht="15" customHeight="1" x14ac:dyDescent="0.25">
      <c r="B5418" s="31" t="str">
        <f>IF(Tabela2[[#This Row],[Tipo]] = 0,LOOKUP(Tabela2[[#This Row],[RESUMO]],Tabela3[Grupo],Tabela3[Meus produtos]),VLOOKUP(Tabela2[[#This Row],[Código]],Tabela4[[Código NBS/LC116]:[Meus serviços]],3,0))</f>
        <v>Não</v>
      </c>
      <c r="C5418" t="str">
        <f>IF(E5418=0,TEXT(dados!A5333,"00000000"),IF(E5418=2,TEXT(dados!A5333,"0000"),TEXT(dados!A5333,"#")))</f>
        <v>54024910</v>
      </c>
      <c r="D5418" t="str">
        <f>IF(dados!B5333=0,"",dados!B5333)</f>
        <v/>
      </c>
      <c r="E5418">
        <f>dados!C5333</f>
        <v>0</v>
      </c>
      <c r="F5418" t="str">
        <f>dados!D5333</f>
        <v>Fio de polietileno, com tenacidade superior ou igual a 26 cn/tex</v>
      </c>
      <c r="G5418"/>
      <c r="H5418"/>
      <c r="I5418"/>
      <c r="J5418"/>
      <c r="K5418" s="13"/>
      <c r="L5418" s="13">
        <f>dados!I5333/100</f>
        <v>0.13449999999999998</v>
      </c>
      <c r="M5418" s="13">
        <f>dados!J5333/100</f>
        <v>0.1545</v>
      </c>
      <c r="N5418" s="13">
        <f>dados!K5333/100</f>
        <v>0.18</v>
      </c>
      <c r="O5418" s="13">
        <f>dados!L5333/100</f>
        <v>0</v>
      </c>
      <c r="P5418" s="12" t="str">
        <f>LEFT(Tabela2[[#This Row],[Código]],2)</f>
        <v>54</v>
      </c>
    </row>
    <row r="5419" spans="2:16" ht="15" customHeight="1" x14ac:dyDescent="0.25">
      <c r="B5419" s="31" t="str">
        <f>IF(Tabela2[[#This Row],[Tipo]] = 0,LOOKUP(Tabela2[[#This Row],[RESUMO]],Tabela3[Grupo],Tabela3[Meus produtos]),VLOOKUP(Tabela2[[#This Row],[Código]],Tabela4[[Código NBS/LC116]:[Meus serviços]],3,0))</f>
        <v>Não</v>
      </c>
      <c r="C5419" t="str">
        <f>IF(E5419=0,TEXT(dados!A5334,"00000000"),IF(E5419=2,TEXT(dados!A5334,"0000"),TEXT(dados!A5334,"#")))</f>
        <v>54024990</v>
      </c>
      <c r="D5419" t="str">
        <f>IF(dados!B5334=0,"",dados!B5334)</f>
        <v/>
      </c>
      <c r="E5419">
        <f>dados!C5334</f>
        <v>0</v>
      </c>
      <c r="F5419" t="str">
        <f>dados!D5334</f>
        <v>Fio de outs.filam.sint.simples,torcao&lt;=50 voltas /metro</v>
      </c>
      <c r="G5419"/>
      <c r="H5419"/>
      <c r="I5419"/>
      <c r="J5419"/>
      <c r="K5419" s="13"/>
      <c r="L5419" s="13">
        <f>dados!I5334/100</f>
        <v>0.13449999999999998</v>
      </c>
      <c r="M5419" s="13">
        <f>dados!J5334/100</f>
        <v>0.17550000000000002</v>
      </c>
      <c r="N5419" s="13">
        <f>dados!K5334/100</f>
        <v>0.18</v>
      </c>
      <c r="O5419" s="13">
        <f>dados!L5334/100</f>
        <v>0</v>
      </c>
      <c r="P5419" s="12" t="str">
        <f>LEFT(Tabela2[[#This Row],[Código]],2)</f>
        <v>54</v>
      </c>
    </row>
    <row r="5420" spans="2:16" ht="15" customHeight="1" x14ac:dyDescent="0.25">
      <c r="B5420" s="31" t="str">
        <f>IF(Tabela2[[#This Row],[Tipo]] = 0,LOOKUP(Tabela2[[#This Row],[RESUMO]],Tabela3[Grupo],Tabela3[Meus produtos]),VLOOKUP(Tabela2[[#This Row],[Código]],Tabela4[[Código NBS/LC116]:[Meus serviços]],3,0))</f>
        <v>Não</v>
      </c>
      <c r="C5420" t="str">
        <f>IF(E5420=0,TEXT(dados!A5335,"00000000"),IF(E5420=2,TEXT(dados!A5335,"0000"),TEXT(dados!A5335,"#")))</f>
        <v>54025110</v>
      </c>
      <c r="D5420" t="str">
        <f>IF(dados!B5335=0,"",dados!B5335)</f>
        <v/>
      </c>
      <c r="E5420">
        <f>dados!C5335</f>
        <v>0</v>
      </c>
      <c r="F5420" t="str">
        <f>dados!D5335</f>
        <v>Fio de aramida,simples,torcao&gt;50 voltas/ metro</v>
      </c>
      <c r="G5420"/>
      <c r="H5420"/>
      <c r="I5420"/>
      <c r="J5420"/>
      <c r="K5420" s="13"/>
      <c r="L5420" s="13">
        <f>dados!I5335/100</f>
        <v>0.13449999999999998</v>
      </c>
      <c r="M5420" s="13">
        <f>dados!J5335/100</f>
        <v>0.1545</v>
      </c>
      <c r="N5420" s="13">
        <f>dados!K5335/100</f>
        <v>0.18</v>
      </c>
      <c r="O5420" s="13">
        <f>dados!L5335/100</f>
        <v>0</v>
      </c>
      <c r="P5420" s="12" t="str">
        <f>LEFT(Tabela2[[#This Row],[Código]],2)</f>
        <v>54</v>
      </c>
    </row>
    <row r="5421" spans="2:16" ht="15" customHeight="1" x14ac:dyDescent="0.25">
      <c r="B5421" s="31" t="str">
        <f>IF(Tabela2[[#This Row],[Tipo]] = 0,LOOKUP(Tabela2[[#This Row],[RESUMO]],Tabela3[Grupo],Tabela3[Meus produtos]),VLOOKUP(Tabela2[[#This Row],[Código]],Tabela4[[Código NBS/LC116]:[Meus serviços]],3,0))</f>
        <v>Não</v>
      </c>
      <c r="C5421" t="str">
        <f>IF(E5421=0,TEXT(dados!A5336,"00000000"),IF(E5421=2,TEXT(dados!A5336,"0000"),TEXT(dados!A5336,"#")))</f>
        <v>54025190</v>
      </c>
      <c r="D5421" t="str">
        <f>IF(dados!B5336=0,"",dados!B5336)</f>
        <v/>
      </c>
      <c r="E5421">
        <f>dados!C5336</f>
        <v>0</v>
      </c>
      <c r="F5421" t="str">
        <f>dados!D5336</f>
        <v>Fio de nailon/outs.poliamidas,simples, torcao&gt;50voltas/m</v>
      </c>
      <c r="G5421"/>
      <c r="H5421"/>
      <c r="I5421"/>
      <c r="J5421"/>
      <c r="K5421" s="13"/>
      <c r="L5421" s="13">
        <f>dados!I5336/100</f>
        <v>0.13449999999999998</v>
      </c>
      <c r="M5421" s="13">
        <f>dados!J5336/100</f>
        <v>0.17550000000000002</v>
      </c>
      <c r="N5421" s="13">
        <f>dados!K5336/100</f>
        <v>0.18</v>
      </c>
      <c r="O5421" s="13">
        <f>dados!L5336/100</f>
        <v>0</v>
      </c>
      <c r="P5421" s="12" t="str">
        <f>LEFT(Tabela2[[#This Row],[Código]],2)</f>
        <v>54</v>
      </c>
    </row>
    <row r="5422" spans="2:16" ht="15" customHeight="1" x14ac:dyDescent="0.25">
      <c r="B5422" s="31" t="str">
        <f>IF(Tabela2[[#This Row],[Tipo]] = 0,LOOKUP(Tabela2[[#This Row],[RESUMO]],Tabela3[Grupo],Tabela3[Meus produtos]),VLOOKUP(Tabela2[[#This Row],[Código]],Tabela4[[Código NBS/LC116]:[Meus serviços]],3,0))</f>
        <v>Não</v>
      </c>
      <c r="C5422" t="str">
        <f>IF(E5422=0,TEXT(dados!A5337,"00000000"),IF(E5422=2,TEXT(dados!A5337,"0000"),TEXT(dados!A5337,"#")))</f>
        <v>54025200</v>
      </c>
      <c r="D5422" t="str">
        <f>IF(dados!B5337=0,"",dados!B5337)</f>
        <v/>
      </c>
      <c r="E5422">
        <f>dados!C5337</f>
        <v>0</v>
      </c>
      <c r="F5422" t="str">
        <f>dados!D5337</f>
        <v>Fio de poliesteres,simples, torcao&gt;50voltas/ metro</v>
      </c>
      <c r="G5422"/>
      <c r="H5422"/>
      <c r="I5422"/>
      <c r="J5422"/>
      <c r="K5422" s="13"/>
      <c r="L5422" s="13">
        <f>dados!I5337/100</f>
        <v>0.13449999999999998</v>
      </c>
      <c r="M5422" s="13">
        <f>dados!J5337/100</f>
        <v>0.17550000000000002</v>
      </c>
      <c r="N5422" s="13">
        <f>dados!K5337/100</f>
        <v>0.18</v>
      </c>
      <c r="O5422" s="13">
        <f>dados!L5337/100</f>
        <v>0</v>
      </c>
      <c r="P5422" s="12" t="str">
        <f>LEFT(Tabela2[[#This Row],[Código]],2)</f>
        <v>54</v>
      </c>
    </row>
    <row r="5423" spans="2:16" ht="15" customHeight="1" x14ac:dyDescent="0.25">
      <c r="B5423" s="31" t="str">
        <f>IF(Tabela2[[#This Row],[Tipo]] = 0,LOOKUP(Tabela2[[#This Row],[RESUMO]],Tabela3[Grupo],Tabela3[Meus produtos]),VLOOKUP(Tabela2[[#This Row],[Código]],Tabela4[[Código NBS/LC116]:[Meus serviços]],3,0))</f>
        <v>Não</v>
      </c>
      <c r="C5423" t="str">
        <f>IF(E5423=0,TEXT(dados!A5338,"00000000"),IF(E5423=2,TEXT(dados!A5338,"0000"),TEXT(dados!A5338,"#")))</f>
        <v>54025300</v>
      </c>
      <c r="D5423" t="str">
        <f>IF(dados!B5338=0,"",dados!B5338)</f>
        <v/>
      </c>
      <c r="E5423">
        <f>dados!C5338</f>
        <v>0</v>
      </c>
      <c r="F5423" t="str">
        <f>dados!D5338</f>
        <v>De polipropileno</v>
      </c>
      <c r="G5423"/>
      <c r="H5423"/>
      <c r="I5423"/>
      <c r="J5423"/>
      <c r="K5423" s="13"/>
      <c r="L5423" s="13">
        <f>dados!I5338/100</f>
        <v>0.13449999999999998</v>
      </c>
      <c r="M5423" s="13">
        <f>dados!J5338/100</f>
        <v>0.17550000000000002</v>
      </c>
      <c r="N5423" s="13">
        <f>dados!K5338/100</f>
        <v>0.18</v>
      </c>
      <c r="O5423" s="13">
        <f>dados!L5338/100</f>
        <v>0</v>
      </c>
      <c r="P5423" s="12" t="str">
        <f>LEFT(Tabela2[[#This Row],[Código]],2)</f>
        <v>54</v>
      </c>
    </row>
    <row r="5424" spans="2:16" ht="15" customHeight="1" x14ac:dyDescent="0.25">
      <c r="B5424" s="31" t="str">
        <f>IF(Tabela2[[#This Row],[Tipo]] = 0,LOOKUP(Tabela2[[#This Row],[RESUMO]],Tabela3[Grupo],Tabela3[Meus produtos]),VLOOKUP(Tabela2[[#This Row],[Código]],Tabela4[[Código NBS/LC116]:[Meus serviços]],3,0))</f>
        <v>Não</v>
      </c>
      <c r="C5424" t="str">
        <f>IF(E5424=0,TEXT(dados!A5339,"00000000"),IF(E5424=2,TEXT(dados!A5339,"0000"),TEXT(dados!A5339,"#")))</f>
        <v>54025900</v>
      </c>
      <c r="D5424" t="str">
        <f>IF(dados!B5339=0,"",dados!B5339)</f>
        <v/>
      </c>
      <c r="E5424">
        <f>dados!C5339</f>
        <v>0</v>
      </c>
      <c r="F5424" t="str">
        <f>dados!D5339</f>
        <v>Fio de outs.filamentos sintet.simples, torcao&gt;50 voltas/m</v>
      </c>
      <c r="G5424"/>
      <c r="H5424"/>
      <c r="I5424"/>
      <c r="J5424"/>
      <c r="K5424" s="13"/>
      <c r="L5424" s="13">
        <f>dados!I5339/100</f>
        <v>0.13449999999999998</v>
      </c>
      <c r="M5424" s="13">
        <f>dados!J5339/100</f>
        <v>0.17550000000000002</v>
      </c>
      <c r="N5424" s="13">
        <f>dados!K5339/100</f>
        <v>0.18</v>
      </c>
      <c r="O5424" s="13">
        <f>dados!L5339/100</f>
        <v>0</v>
      </c>
      <c r="P5424" s="12" t="str">
        <f>LEFT(Tabela2[[#This Row],[Código]],2)</f>
        <v>54</v>
      </c>
    </row>
    <row r="5425" spans="2:16" ht="15" customHeight="1" x14ac:dyDescent="0.25">
      <c r="B5425" s="31" t="str">
        <f>IF(Tabela2[[#This Row],[Tipo]] = 0,LOOKUP(Tabela2[[#This Row],[RESUMO]],Tabela3[Grupo],Tabela3[Meus produtos]),VLOOKUP(Tabela2[[#This Row],[Código]],Tabela4[[Código NBS/LC116]:[Meus serviços]],3,0))</f>
        <v>Não</v>
      </c>
      <c r="C5425" t="str">
        <f>IF(E5425=0,TEXT(dados!A5340,"00000000"),IF(E5425=2,TEXT(dados!A5340,"0000"),TEXT(dados!A5340,"#")))</f>
        <v>54026110</v>
      </c>
      <c r="D5425" t="str">
        <f>IF(dados!B5340=0,"",dados!B5340)</f>
        <v/>
      </c>
      <c r="E5425">
        <f>dados!C5340</f>
        <v>0</v>
      </c>
      <c r="F5425" t="str">
        <f>dados!D5340</f>
        <v>Fio de aramida,retorcido ou retorcido multiplo</v>
      </c>
      <c r="G5425"/>
      <c r="H5425"/>
      <c r="I5425"/>
      <c r="J5425"/>
      <c r="K5425" s="13"/>
      <c r="L5425" s="13">
        <f>dados!I5340/100</f>
        <v>0.13449999999999998</v>
      </c>
      <c r="M5425" s="13">
        <f>dados!J5340/100</f>
        <v>0.1545</v>
      </c>
      <c r="N5425" s="13">
        <f>dados!K5340/100</f>
        <v>0.18</v>
      </c>
      <c r="O5425" s="13">
        <f>dados!L5340/100</f>
        <v>0</v>
      </c>
      <c r="P5425" s="12" t="str">
        <f>LEFT(Tabela2[[#This Row],[Código]],2)</f>
        <v>54</v>
      </c>
    </row>
    <row r="5426" spans="2:16" ht="15" customHeight="1" x14ac:dyDescent="0.25">
      <c r="B5426" s="31" t="str">
        <f>IF(Tabela2[[#This Row],[Tipo]] = 0,LOOKUP(Tabela2[[#This Row],[RESUMO]],Tabela3[Grupo],Tabela3[Meus produtos]),VLOOKUP(Tabela2[[#This Row],[Código]],Tabela4[[Código NBS/LC116]:[Meus serviços]],3,0))</f>
        <v>Não</v>
      </c>
      <c r="C5426" t="str">
        <f>IF(E5426=0,TEXT(dados!A5341,"00000000"),IF(E5426=2,TEXT(dados!A5341,"0000"),TEXT(dados!A5341,"#")))</f>
        <v>54026190</v>
      </c>
      <c r="D5426" t="str">
        <f>IF(dados!B5341=0,"",dados!B5341)</f>
        <v/>
      </c>
      <c r="E5426">
        <f>dados!C5341</f>
        <v>0</v>
      </c>
      <c r="F5426" t="str">
        <f>dados!D5341</f>
        <v>Fio de nailon/outs.poliamidas,retorcido/ retorc .multiplo</v>
      </c>
      <c r="G5426"/>
      <c r="H5426"/>
      <c r="I5426"/>
      <c r="J5426"/>
      <c r="K5426" s="13"/>
      <c r="L5426" s="13">
        <f>dados!I5341/100</f>
        <v>0.13449999999999998</v>
      </c>
      <c r="M5426" s="13">
        <f>dados!J5341/100</f>
        <v>0.17550000000000002</v>
      </c>
      <c r="N5426" s="13">
        <f>dados!K5341/100</f>
        <v>0.18</v>
      </c>
      <c r="O5426" s="13">
        <f>dados!L5341/100</f>
        <v>0</v>
      </c>
      <c r="P5426" s="12" t="str">
        <f>LEFT(Tabela2[[#This Row],[Código]],2)</f>
        <v>54</v>
      </c>
    </row>
    <row r="5427" spans="2:16" ht="15" customHeight="1" x14ac:dyDescent="0.25">
      <c r="B5427" s="31" t="str">
        <f>IF(Tabela2[[#This Row],[Tipo]] = 0,LOOKUP(Tabela2[[#This Row],[RESUMO]],Tabela3[Grupo],Tabela3[Meus produtos]),VLOOKUP(Tabela2[[#This Row],[Código]],Tabela4[[Código NBS/LC116]:[Meus serviços]],3,0))</f>
        <v>Não</v>
      </c>
      <c r="C5427" t="str">
        <f>IF(E5427=0,TEXT(dados!A5342,"00000000"),IF(E5427=2,TEXT(dados!A5342,"0000"),TEXT(dados!A5342,"#")))</f>
        <v>54026200</v>
      </c>
      <c r="D5427" t="str">
        <f>IF(dados!B5342=0,"",dados!B5342)</f>
        <v/>
      </c>
      <c r="E5427">
        <f>dados!C5342</f>
        <v>0</v>
      </c>
      <c r="F5427" t="str">
        <f>dados!D5342</f>
        <v>Fio de poliesteres,retorcido ou retorcido multiplo</v>
      </c>
      <c r="G5427"/>
      <c r="H5427"/>
      <c r="I5427"/>
      <c r="J5427"/>
      <c r="K5427" s="13"/>
      <c r="L5427" s="13">
        <f>dados!I5342/100</f>
        <v>0.13449999999999998</v>
      </c>
      <c r="M5427" s="13">
        <f>dados!J5342/100</f>
        <v>0.17550000000000002</v>
      </c>
      <c r="N5427" s="13">
        <f>dados!K5342/100</f>
        <v>0.18</v>
      </c>
      <c r="O5427" s="13">
        <f>dados!L5342/100</f>
        <v>0</v>
      </c>
      <c r="P5427" s="12" t="str">
        <f>LEFT(Tabela2[[#This Row],[Código]],2)</f>
        <v>54</v>
      </c>
    </row>
    <row r="5428" spans="2:16" ht="15" customHeight="1" x14ac:dyDescent="0.25">
      <c r="B5428" s="31" t="str">
        <f>IF(Tabela2[[#This Row],[Tipo]] = 0,LOOKUP(Tabela2[[#This Row],[RESUMO]],Tabela3[Grupo],Tabela3[Meus produtos]),VLOOKUP(Tabela2[[#This Row],[Código]],Tabela4[[Código NBS/LC116]:[Meus serviços]],3,0))</f>
        <v>Não</v>
      </c>
      <c r="C5428" t="str">
        <f>IF(E5428=0,TEXT(dados!A5343,"00000000"),IF(E5428=2,TEXT(dados!A5343,"0000"),TEXT(dados!A5343,"#")))</f>
        <v>54026300</v>
      </c>
      <c r="D5428" t="str">
        <f>IF(dados!B5343=0,"",dados!B5343)</f>
        <v/>
      </c>
      <c r="E5428">
        <f>dados!C5343</f>
        <v>0</v>
      </c>
      <c r="F5428" t="str">
        <f>dados!D5343</f>
        <v>De polipropileno</v>
      </c>
      <c r="G5428"/>
      <c r="H5428"/>
      <c r="I5428"/>
      <c r="J5428"/>
      <c r="K5428" s="13"/>
      <c r="L5428" s="13">
        <f>dados!I5343/100</f>
        <v>0.13449999999999998</v>
      </c>
      <c r="M5428" s="13">
        <f>dados!J5343/100</f>
        <v>0.17550000000000002</v>
      </c>
      <c r="N5428" s="13">
        <f>dados!K5343/100</f>
        <v>0.18</v>
      </c>
      <c r="O5428" s="13">
        <f>dados!L5343/100</f>
        <v>0</v>
      </c>
      <c r="P5428" s="12" t="str">
        <f>LEFT(Tabela2[[#This Row],[Código]],2)</f>
        <v>54</v>
      </c>
    </row>
    <row r="5429" spans="2:16" ht="15" customHeight="1" x14ac:dyDescent="0.25">
      <c r="B5429" s="31" t="str">
        <f>IF(Tabela2[[#This Row],[Tipo]] = 0,LOOKUP(Tabela2[[#This Row],[RESUMO]],Tabela3[Grupo],Tabela3[Meus produtos]),VLOOKUP(Tabela2[[#This Row],[Código]],Tabela4[[Código NBS/LC116]:[Meus serviços]],3,0))</f>
        <v>Não</v>
      </c>
      <c r="C5429" t="str">
        <f>IF(E5429=0,TEXT(dados!A5344,"00000000"),IF(E5429=2,TEXT(dados!A5344,"0000"),TEXT(dados!A5344,"#")))</f>
        <v>54026900</v>
      </c>
      <c r="D5429" t="str">
        <f>IF(dados!B5344=0,"",dados!B5344)</f>
        <v/>
      </c>
      <c r="E5429">
        <f>dados!C5344</f>
        <v>0</v>
      </c>
      <c r="F5429" t="str">
        <f>dados!D5344</f>
        <v>Fio de outs.filamentos sintet.retorcido/ retorc. multiplo</v>
      </c>
      <c r="G5429"/>
      <c r="H5429"/>
      <c r="I5429"/>
      <c r="J5429"/>
      <c r="K5429" s="13"/>
      <c r="L5429" s="13">
        <f>dados!I5344/100</f>
        <v>0.13449999999999998</v>
      </c>
      <c r="M5429" s="13">
        <f>dados!J5344/100</f>
        <v>0.17550000000000002</v>
      </c>
      <c r="N5429" s="13">
        <f>dados!K5344/100</f>
        <v>0.18</v>
      </c>
      <c r="O5429" s="13">
        <f>dados!L5344/100</f>
        <v>0</v>
      </c>
      <c r="P5429" s="12" t="str">
        <f>LEFT(Tabela2[[#This Row],[Código]],2)</f>
        <v>54</v>
      </c>
    </row>
    <row r="5430" spans="2:16" ht="15" customHeight="1" x14ac:dyDescent="0.25">
      <c r="B5430" s="31" t="str">
        <f>IF(Tabela2[[#This Row],[Tipo]] = 0,LOOKUP(Tabela2[[#This Row],[RESUMO]],Tabela3[Grupo],Tabela3[Meus produtos]),VLOOKUP(Tabela2[[#This Row],[Código]],Tabela4[[Código NBS/LC116]:[Meus serviços]],3,0))</f>
        <v>Não</v>
      </c>
      <c r="C5430" t="str">
        <f>IF(E5430=0,TEXT(dados!A5345,"00000000"),IF(E5430=2,TEXT(dados!A5345,"0000"),TEXT(dados!A5345,"#")))</f>
        <v>54031000</v>
      </c>
      <c r="D5430" t="str">
        <f>IF(dados!B5345=0,"",dados!B5345)</f>
        <v/>
      </c>
      <c r="E5430">
        <f>dados!C5345</f>
        <v>0</v>
      </c>
      <c r="F5430" t="str">
        <f>dados!D5345</f>
        <v>Fio de alta tenacidade,de raiom viscose</v>
      </c>
      <c r="G5430"/>
      <c r="H5430"/>
      <c r="I5430"/>
      <c r="J5430"/>
      <c r="K5430" s="13"/>
      <c r="L5430" s="13">
        <f>dados!I5345/100</f>
        <v>0.13449999999999998</v>
      </c>
      <c r="M5430" s="13">
        <f>dados!J5345/100</f>
        <v>0.17550000000000002</v>
      </c>
      <c r="N5430" s="13">
        <f>dados!K5345/100</f>
        <v>0.18</v>
      </c>
      <c r="O5430" s="13">
        <f>dados!L5345/100</f>
        <v>0</v>
      </c>
      <c r="P5430" s="12" t="str">
        <f>LEFT(Tabela2[[#This Row],[Código]],2)</f>
        <v>54</v>
      </c>
    </row>
    <row r="5431" spans="2:16" ht="15" customHeight="1" x14ac:dyDescent="0.25">
      <c r="B5431" s="31" t="str">
        <f>IF(Tabela2[[#This Row],[Tipo]] = 0,LOOKUP(Tabela2[[#This Row],[RESUMO]],Tabela3[Grupo],Tabela3[Meus produtos]),VLOOKUP(Tabela2[[#This Row],[Código]],Tabela4[[Código NBS/LC116]:[Meus serviços]],3,0))</f>
        <v>Não</v>
      </c>
      <c r="C5431" t="str">
        <f>IF(E5431=0,TEXT(dados!A5346,"00000000"),IF(E5431=2,TEXT(dados!A5346,"0000"),TEXT(dados!A5346,"#")))</f>
        <v>54033110</v>
      </c>
      <c r="D5431" t="str">
        <f>IF(dados!B5346=0,"",dados!B5346)</f>
        <v/>
      </c>
      <c r="E5431">
        <f>dados!C5346</f>
        <v>0</v>
      </c>
      <c r="F5431" t="str">
        <f>dados!D5346</f>
        <v>Crus ou branqueados</v>
      </c>
      <c r="G5431"/>
      <c r="H5431"/>
      <c r="I5431"/>
      <c r="J5431"/>
      <c r="K5431" s="13"/>
      <c r="L5431" s="13">
        <f>dados!I5346/100</f>
        <v>0.13449999999999998</v>
      </c>
      <c r="M5431" s="13">
        <f>dados!J5346/100</f>
        <v>0.1545</v>
      </c>
      <c r="N5431" s="13">
        <f>dados!K5346/100</f>
        <v>0.18</v>
      </c>
      <c r="O5431" s="13">
        <f>dados!L5346/100</f>
        <v>0</v>
      </c>
      <c r="P5431" s="12" t="str">
        <f>LEFT(Tabela2[[#This Row],[Código]],2)</f>
        <v>54</v>
      </c>
    </row>
    <row r="5432" spans="2:16" ht="15" customHeight="1" x14ac:dyDescent="0.25">
      <c r="B5432" s="31" t="str">
        <f>IF(Tabela2[[#This Row],[Tipo]] = 0,LOOKUP(Tabela2[[#This Row],[RESUMO]],Tabela3[Grupo],Tabela3[Meus produtos]),VLOOKUP(Tabela2[[#This Row],[Código]],Tabela4[[Código NBS/LC116]:[Meus serviços]],3,0))</f>
        <v>Não</v>
      </c>
      <c r="C5432" t="str">
        <f>IF(E5432=0,TEXT(dados!A5347,"00000000"),IF(E5432=2,TEXT(dados!A5347,"0000"),TEXT(dados!A5347,"#")))</f>
        <v>54033190</v>
      </c>
      <c r="D5432" t="str">
        <f>IF(dados!B5347=0,"",dados!B5347)</f>
        <v/>
      </c>
      <c r="E5432">
        <f>dados!C5347</f>
        <v>0</v>
      </c>
      <c r="F5432" t="str">
        <f>dados!D5347</f>
        <v>Outros</v>
      </c>
      <c r="G5432"/>
      <c r="H5432"/>
      <c r="I5432"/>
      <c r="J5432"/>
      <c r="K5432" s="13"/>
      <c r="L5432" s="13">
        <f>dados!I5347/100</f>
        <v>0.13449999999999998</v>
      </c>
      <c r="M5432" s="13">
        <f>dados!J5347/100</f>
        <v>0.17550000000000002</v>
      </c>
      <c r="N5432" s="13">
        <f>dados!K5347/100</f>
        <v>0.18</v>
      </c>
      <c r="O5432" s="13">
        <f>dados!L5347/100</f>
        <v>0</v>
      </c>
      <c r="P5432" s="12" t="str">
        <f>LEFT(Tabela2[[#This Row],[Código]],2)</f>
        <v>54</v>
      </c>
    </row>
    <row r="5433" spans="2:16" ht="15" customHeight="1" x14ac:dyDescent="0.25">
      <c r="B5433" s="31" t="str">
        <f>IF(Tabela2[[#This Row],[Tipo]] = 0,LOOKUP(Tabela2[[#This Row],[RESUMO]],Tabela3[Grupo],Tabela3[Meus produtos]),VLOOKUP(Tabela2[[#This Row],[Código]],Tabela4[[Código NBS/LC116]:[Meus serviços]],3,0))</f>
        <v>Não</v>
      </c>
      <c r="C5433" t="str">
        <f>IF(E5433=0,TEXT(dados!A5348,"00000000"),IF(E5433=2,TEXT(dados!A5348,"0000"),TEXT(dados!A5348,"#")))</f>
        <v>54033200</v>
      </c>
      <c r="D5433" t="str">
        <f>IF(dados!B5348=0,"",dados!B5348)</f>
        <v/>
      </c>
      <c r="E5433">
        <f>dados!C5348</f>
        <v>0</v>
      </c>
      <c r="F5433" t="str">
        <f>dados!D5348</f>
        <v>Fio de raiom viscose,simples,torcao&gt;120 voltas/ metro</v>
      </c>
      <c r="G5433"/>
      <c r="H5433"/>
      <c r="I5433"/>
      <c r="J5433"/>
      <c r="K5433" s="13"/>
      <c r="L5433" s="13">
        <f>dados!I5348/100</f>
        <v>0.13449999999999998</v>
      </c>
      <c r="M5433" s="13">
        <f>dados!J5348/100</f>
        <v>0.17550000000000002</v>
      </c>
      <c r="N5433" s="13">
        <f>dados!K5348/100</f>
        <v>0.18</v>
      </c>
      <c r="O5433" s="13">
        <f>dados!L5348/100</f>
        <v>0</v>
      </c>
      <c r="P5433" s="12" t="str">
        <f>LEFT(Tabela2[[#This Row],[Código]],2)</f>
        <v>54</v>
      </c>
    </row>
    <row r="5434" spans="2:16" ht="15" customHeight="1" x14ac:dyDescent="0.25">
      <c r="B5434" s="31" t="str">
        <f>IF(Tabela2[[#This Row],[Tipo]] = 0,LOOKUP(Tabela2[[#This Row],[RESUMO]],Tabela3[Grupo],Tabela3[Meus produtos]),VLOOKUP(Tabela2[[#This Row],[Código]],Tabela4[[Código NBS/LC116]:[Meus serviços]],3,0))</f>
        <v>Não</v>
      </c>
      <c r="C5434" t="str">
        <f>IF(E5434=0,TEXT(dados!A5349,"00000000"),IF(E5434=2,TEXT(dados!A5349,"0000"),TEXT(dados!A5349,"#")))</f>
        <v>54033300</v>
      </c>
      <c r="D5434" t="str">
        <f>IF(dados!B5349=0,"",dados!B5349)</f>
        <v/>
      </c>
      <c r="E5434">
        <f>dados!C5349</f>
        <v>0</v>
      </c>
      <c r="F5434" t="str">
        <f>dados!D5349</f>
        <v>Fio de acetato de celulose,simples</v>
      </c>
      <c r="G5434"/>
      <c r="H5434"/>
      <c r="I5434"/>
      <c r="J5434"/>
      <c r="K5434" s="13"/>
      <c r="L5434" s="13">
        <f>dados!I5349/100</f>
        <v>0.13449999999999998</v>
      </c>
      <c r="M5434" s="13">
        <f>dados!J5349/100</f>
        <v>0.17550000000000002</v>
      </c>
      <c r="N5434" s="13">
        <f>dados!K5349/100</f>
        <v>0.18</v>
      </c>
      <c r="O5434" s="13">
        <f>dados!L5349/100</f>
        <v>0</v>
      </c>
      <c r="P5434" s="12" t="str">
        <f>LEFT(Tabela2[[#This Row],[Código]],2)</f>
        <v>54</v>
      </c>
    </row>
    <row r="5435" spans="2:16" ht="15" customHeight="1" x14ac:dyDescent="0.25">
      <c r="B5435" s="31" t="str">
        <f>IF(Tabela2[[#This Row],[Tipo]] = 0,LOOKUP(Tabela2[[#This Row],[RESUMO]],Tabela3[Grupo],Tabela3[Meus produtos]),VLOOKUP(Tabela2[[#This Row],[Código]],Tabela4[[Código NBS/LC116]:[Meus serviços]],3,0))</f>
        <v>Não</v>
      </c>
      <c r="C5435" t="str">
        <f>IF(E5435=0,TEXT(dados!A5350,"00000000"),IF(E5435=2,TEXT(dados!A5350,"0000"),TEXT(dados!A5350,"#")))</f>
        <v>54033900</v>
      </c>
      <c r="D5435" t="str">
        <f>IF(dados!B5350=0,"",dados!B5350)</f>
        <v/>
      </c>
      <c r="E5435">
        <f>dados!C5350</f>
        <v>0</v>
      </c>
      <c r="F5435" t="str">
        <f>dados!D5350</f>
        <v>Fio de outs.filamentos artificiais,simples</v>
      </c>
      <c r="G5435"/>
      <c r="H5435"/>
      <c r="I5435"/>
      <c r="J5435"/>
      <c r="K5435" s="13"/>
      <c r="L5435" s="13">
        <f>dados!I5350/100</f>
        <v>0.13449999999999998</v>
      </c>
      <c r="M5435" s="13">
        <f>dados!J5350/100</f>
        <v>0.17550000000000002</v>
      </c>
      <c r="N5435" s="13">
        <f>dados!K5350/100</f>
        <v>0.18</v>
      </c>
      <c r="O5435" s="13">
        <f>dados!L5350/100</f>
        <v>0</v>
      </c>
      <c r="P5435" s="12" t="str">
        <f>LEFT(Tabela2[[#This Row],[Código]],2)</f>
        <v>54</v>
      </c>
    </row>
    <row r="5436" spans="2:16" ht="15" customHeight="1" x14ac:dyDescent="0.25">
      <c r="B5436" s="31" t="str">
        <f>IF(Tabela2[[#This Row],[Tipo]] = 0,LOOKUP(Tabela2[[#This Row],[RESUMO]],Tabela3[Grupo],Tabela3[Meus produtos]),VLOOKUP(Tabela2[[#This Row],[Código]],Tabela4[[Código NBS/LC116]:[Meus serviços]],3,0))</f>
        <v>Não</v>
      </c>
      <c r="C5436" t="str">
        <f>IF(E5436=0,TEXT(dados!A5351,"00000000"),IF(E5436=2,TEXT(dados!A5351,"0000"),TEXT(dados!A5351,"#")))</f>
        <v>54034100</v>
      </c>
      <c r="D5436" t="str">
        <f>IF(dados!B5351=0,"",dados!B5351)</f>
        <v/>
      </c>
      <c r="E5436">
        <f>dados!C5351</f>
        <v>0</v>
      </c>
      <c r="F5436" t="str">
        <f>dados!D5351</f>
        <v>Fio de raiom viscose,retorcido ou retorcido multiplo</v>
      </c>
      <c r="G5436"/>
      <c r="H5436"/>
      <c r="I5436"/>
      <c r="J5436"/>
      <c r="K5436" s="13"/>
      <c r="L5436" s="13">
        <f>dados!I5351/100</f>
        <v>0.13449999999999998</v>
      </c>
      <c r="M5436" s="13">
        <f>dados!J5351/100</f>
        <v>0.17550000000000002</v>
      </c>
      <c r="N5436" s="13">
        <f>dados!K5351/100</f>
        <v>0.18</v>
      </c>
      <c r="O5436" s="13">
        <f>dados!L5351/100</f>
        <v>0</v>
      </c>
      <c r="P5436" s="12" t="str">
        <f>LEFT(Tabela2[[#This Row],[Código]],2)</f>
        <v>54</v>
      </c>
    </row>
    <row r="5437" spans="2:16" ht="15" customHeight="1" x14ac:dyDescent="0.25">
      <c r="B5437" s="31" t="str">
        <f>IF(Tabela2[[#This Row],[Tipo]] = 0,LOOKUP(Tabela2[[#This Row],[RESUMO]],Tabela3[Grupo],Tabela3[Meus produtos]),VLOOKUP(Tabela2[[#This Row],[Código]],Tabela4[[Código NBS/LC116]:[Meus serviços]],3,0))</f>
        <v>Não</v>
      </c>
      <c r="C5437" t="str">
        <f>IF(E5437=0,TEXT(dados!A5352,"00000000"),IF(E5437=2,TEXT(dados!A5352,"0000"),TEXT(dados!A5352,"#")))</f>
        <v>54034200</v>
      </c>
      <c r="D5437" t="str">
        <f>IF(dados!B5352=0,"",dados!B5352)</f>
        <v/>
      </c>
      <c r="E5437">
        <f>dados!C5352</f>
        <v>0</v>
      </c>
      <c r="F5437" t="str">
        <f>dados!D5352</f>
        <v>Fio de acetato de celulose,retorcido ou retorc.multiplo</v>
      </c>
      <c r="G5437"/>
      <c r="H5437"/>
      <c r="I5437"/>
      <c r="J5437"/>
      <c r="K5437" s="13"/>
      <c r="L5437" s="13">
        <f>dados!I5352/100</f>
        <v>0.13449999999999998</v>
      </c>
      <c r="M5437" s="13">
        <f>dados!J5352/100</f>
        <v>0.17550000000000002</v>
      </c>
      <c r="N5437" s="13">
        <f>dados!K5352/100</f>
        <v>0.18</v>
      </c>
      <c r="O5437" s="13">
        <f>dados!L5352/100</f>
        <v>0</v>
      </c>
      <c r="P5437" s="12" t="str">
        <f>LEFT(Tabela2[[#This Row],[Código]],2)</f>
        <v>54</v>
      </c>
    </row>
    <row r="5438" spans="2:16" ht="15" customHeight="1" x14ac:dyDescent="0.25">
      <c r="B5438" s="31" t="str">
        <f>IF(Tabela2[[#This Row],[Tipo]] = 0,LOOKUP(Tabela2[[#This Row],[RESUMO]],Tabela3[Grupo],Tabela3[Meus produtos]),VLOOKUP(Tabela2[[#This Row],[Código]],Tabela4[[Código NBS/LC116]:[Meus serviços]],3,0))</f>
        <v>Não</v>
      </c>
      <c r="C5438" t="str">
        <f>IF(E5438=0,TEXT(dados!A5353,"00000000"),IF(E5438=2,TEXT(dados!A5353,"0000"),TEXT(dados!A5353,"#")))</f>
        <v>54034900</v>
      </c>
      <c r="D5438" t="str">
        <f>IF(dados!B5353=0,"",dados!B5353)</f>
        <v/>
      </c>
      <c r="E5438">
        <f>dados!C5353</f>
        <v>0</v>
      </c>
      <c r="F5438" t="str">
        <f>dados!D5353</f>
        <v>Fio de outs.filamentos artif.retorcidos/retorc. multiplo</v>
      </c>
      <c r="G5438"/>
      <c r="H5438"/>
      <c r="I5438"/>
      <c r="J5438"/>
      <c r="K5438" s="13"/>
      <c r="L5438" s="13">
        <f>dados!I5353/100</f>
        <v>0.13449999999999998</v>
      </c>
      <c r="M5438" s="13">
        <f>dados!J5353/100</f>
        <v>0.17550000000000002</v>
      </c>
      <c r="N5438" s="13">
        <f>dados!K5353/100</f>
        <v>0.18</v>
      </c>
      <c r="O5438" s="13">
        <f>dados!L5353/100</f>
        <v>0</v>
      </c>
      <c r="P5438" s="12" t="str">
        <f>LEFT(Tabela2[[#This Row],[Código]],2)</f>
        <v>54</v>
      </c>
    </row>
    <row r="5439" spans="2:16" ht="15" customHeight="1" x14ac:dyDescent="0.25">
      <c r="B5439" s="31" t="str">
        <f>IF(Tabela2[[#This Row],[Tipo]] = 0,LOOKUP(Tabela2[[#This Row],[RESUMO]],Tabela3[Grupo],Tabela3[Meus produtos]),VLOOKUP(Tabela2[[#This Row],[Código]],Tabela4[[Código NBS/LC116]:[Meus serviços]],3,0))</f>
        <v>Não</v>
      </c>
      <c r="C5439" t="str">
        <f>IF(E5439=0,TEXT(dados!A5354,"00000000"),IF(E5439=2,TEXT(dados!A5354,"0000"),TEXT(dados!A5354,"#")))</f>
        <v>54041100</v>
      </c>
      <c r="D5439" t="str">
        <f>IF(dados!B5354=0,"",dados!B5354)</f>
        <v/>
      </c>
      <c r="E5439">
        <f>dados!C5354</f>
        <v>0</v>
      </c>
      <c r="F5439" t="str">
        <f>dados!D5354</f>
        <v>Monofilamentos de elastomero.t&gt;=67decitex, sec.transv&lt;=1mm</v>
      </c>
      <c r="G5439"/>
      <c r="H5439"/>
      <c r="I5439"/>
      <c r="J5439"/>
      <c r="K5439" s="13"/>
      <c r="L5439" s="13">
        <f>dados!I5354/100</f>
        <v>0.13449999999999998</v>
      </c>
      <c r="M5439" s="13">
        <f>dados!J5354/100</f>
        <v>0.17550000000000002</v>
      </c>
      <c r="N5439" s="13">
        <f>dados!K5354/100</f>
        <v>0.18</v>
      </c>
      <c r="O5439" s="13">
        <f>dados!L5354/100</f>
        <v>0</v>
      </c>
      <c r="P5439" s="12" t="str">
        <f>LEFT(Tabela2[[#This Row],[Código]],2)</f>
        <v>54</v>
      </c>
    </row>
    <row r="5440" spans="2:16" ht="15" customHeight="1" x14ac:dyDescent="0.25">
      <c r="B5440" s="31" t="str">
        <f>IF(Tabela2[[#This Row],[Tipo]] = 0,LOOKUP(Tabela2[[#This Row],[RESUMO]],Tabela3[Grupo],Tabela3[Meus produtos]),VLOOKUP(Tabela2[[#This Row],[Código]],Tabela4[[Código NBS/LC116]:[Meus serviços]],3,0))</f>
        <v>Não</v>
      </c>
      <c r="C5440" t="str">
        <f>IF(E5440=0,TEXT(dados!A5355,"00000000"),IF(E5440=2,TEXT(dados!A5355,"0000"),TEXT(dados!A5355,"#")))</f>
        <v>54041200</v>
      </c>
      <c r="D5440" t="str">
        <f>IF(dados!B5355=0,"",dados!B5355)</f>
        <v/>
      </c>
      <c r="E5440">
        <f>dados!C5355</f>
        <v>0</v>
      </c>
      <c r="F5440" t="str">
        <f>dados!D5355</f>
        <v>Outros monofilamentos de polipropileno. t&gt;=67decitex, sec.transv&lt;=1mm</v>
      </c>
      <c r="G5440"/>
      <c r="H5440"/>
      <c r="I5440"/>
      <c r="J5440"/>
      <c r="K5440" s="13"/>
      <c r="L5440" s="13">
        <f>dados!I5355/100</f>
        <v>0.13449999999999998</v>
      </c>
      <c r="M5440" s="13">
        <f>dados!J5355/100</f>
        <v>0.17550000000000002</v>
      </c>
      <c r="N5440" s="13">
        <f>dados!K5355/100</f>
        <v>0.18</v>
      </c>
      <c r="O5440" s="13">
        <f>dados!L5355/100</f>
        <v>0</v>
      </c>
      <c r="P5440" s="12" t="str">
        <f>LEFT(Tabela2[[#This Row],[Código]],2)</f>
        <v>54</v>
      </c>
    </row>
    <row r="5441" spans="2:16" ht="15" customHeight="1" x14ac:dyDescent="0.25">
      <c r="B5441" s="31" t="str">
        <f>IF(Tabela2[[#This Row],[Tipo]] = 0,LOOKUP(Tabela2[[#This Row],[RESUMO]],Tabela3[Grupo],Tabela3[Meus produtos]),VLOOKUP(Tabela2[[#This Row],[Código]],Tabela4[[Código NBS/LC116]:[Meus serviços]],3,0))</f>
        <v>Não</v>
      </c>
      <c r="C5441" t="str">
        <f>IF(E5441=0,TEXT(dados!A5356,"00000000"),IF(E5441=2,TEXT(dados!A5356,"0000"),TEXT(dados!A5356,"#")))</f>
        <v>54041911</v>
      </c>
      <c r="D5441" t="str">
        <f>IF(dados!B5356=0,"",dados!B5356)</f>
        <v/>
      </c>
      <c r="E5441">
        <f>dados!C5356</f>
        <v>0</v>
      </c>
      <c r="F5441" t="str">
        <f>dados!D5356</f>
        <v>Imitacoes de categute,reabsorv.de monofilam.sint. t&gt;=67d</v>
      </c>
      <c r="G5441"/>
      <c r="H5441"/>
      <c r="I5441"/>
      <c r="J5441"/>
      <c r="K5441" s="13"/>
      <c r="L5441" s="13">
        <f>dados!I5356/100</f>
        <v>0.13449999999999998</v>
      </c>
      <c r="M5441" s="13">
        <f>dados!J5356/100</f>
        <v>0.1545</v>
      </c>
      <c r="N5441" s="13">
        <f>dados!K5356/100</f>
        <v>0.18</v>
      </c>
      <c r="O5441" s="13">
        <f>dados!L5356/100</f>
        <v>0</v>
      </c>
      <c r="P5441" s="12" t="str">
        <f>LEFT(Tabela2[[#This Row],[Código]],2)</f>
        <v>54</v>
      </c>
    </row>
    <row r="5442" spans="2:16" ht="15" customHeight="1" x14ac:dyDescent="0.25">
      <c r="B5442" s="31" t="str">
        <f>IF(Tabela2[[#This Row],[Tipo]] = 0,LOOKUP(Tabela2[[#This Row],[RESUMO]],Tabela3[Grupo],Tabela3[Meus produtos]),VLOOKUP(Tabela2[[#This Row],[Código]],Tabela4[[Código NBS/LC116]:[Meus serviços]],3,0))</f>
        <v>Não</v>
      </c>
      <c r="C5442" t="str">
        <f>IF(E5442=0,TEXT(dados!A5357,"00000000"),IF(E5442=2,TEXT(dados!A5357,"0000"),TEXT(dados!A5357,"#")))</f>
        <v>54041919</v>
      </c>
      <c r="D5442" t="str">
        <f>IF(dados!B5357=0,"",dados!B5357)</f>
        <v/>
      </c>
      <c r="E5442">
        <f>dados!C5357</f>
        <v>0</v>
      </c>
      <c r="F5442" t="str">
        <f>dados!D5357</f>
        <v>Outs.imitacoes de categute,de monofilam.sintet. t&gt;=67dec</v>
      </c>
      <c r="G5442"/>
      <c r="H5442"/>
      <c r="I5442"/>
      <c r="J5442"/>
      <c r="K5442" s="13"/>
      <c r="L5442" s="13">
        <f>dados!I5357/100</f>
        <v>0.13449999999999998</v>
      </c>
      <c r="M5442" s="13">
        <f>dados!J5357/100</f>
        <v>0.17550000000000002</v>
      </c>
      <c r="N5442" s="13">
        <f>dados!K5357/100</f>
        <v>0.18</v>
      </c>
      <c r="O5442" s="13">
        <f>dados!L5357/100</f>
        <v>0</v>
      </c>
      <c r="P5442" s="12" t="str">
        <f>LEFT(Tabela2[[#This Row],[Código]],2)</f>
        <v>54</v>
      </c>
    </row>
    <row r="5443" spans="2:16" ht="15" customHeight="1" x14ac:dyDescent="0.25">
      <c r="B5443" s="31" t="str">
        <f>IF(Tabela2[[#This Row],[Tipo]] = 0,LOOKUP(Tabela2[[#This Row],[RESUMO]],Tabela3[Grupo],Tabela3[Meus produtos]),VLOOKUP(Tabela2[[#This Row],[Código]],Tabela4[[Código NBS/LC116]:[Meus serviços]],3,0))</f>
        <v>Não</v>
      </c>
      <c r="C5443" t="str">
        <f>IF(E5443=0,TEXT(dados!A5358,"00000000"),IF(E5443=2,TEXT(dados!A5358,"0000"),TEXT(dados!A5358,"#")))</f>
        <v>54041990</v>
      </c>
      <c r="D5443" t="str">
        <f>IF(dados!B5358=0,"",dados!B5358)</f>
        <v/>
      </c>
      <c r="E5443">
        <f>dados!C5358</f>
        <v>0</v>
      </c>
      <c r="F5443" t="str">
        <f>dados!D5358</f>
        <v>Outs.monofilamentos sintet.t&gt;=67decitex, sec.transv&lt;=1mm</v>
      </c>
      <c r="G5443"/>
      <c r="H5443"/>
      <c r="I5443"/>
      <c r="J5443"/>
      <c r="K5443" s="13"/>
      <c r="L5443" s="13">
        <f>dados!I5358/100</f>
        <v>0.13449999999999998</v>
      </c>
      <c r="M5443" s="13">
        <f>dados!J5358/100</f>
        <v>0.17550000000000002</v>
      </c>
      <c r="N5443" s="13">
        <f>dados!K5358/100</f>
        <v>0.18</v>
      </c>
      <c r="O5443" s="13">
        <f>dados!L5358/100</f>
        <v>0</v>
      </c>
      <c r="P5443" s="12" t="str">
        <f>LEFT(Tabela2[[#This Row],[Código]],2)</f>
        <v>54</v>
      </c>
    </row>
    <row r="5444" spans="2:16" ht="15" customHeight="1" x14ac:dyDescent="0.25">
      <c r="B5444" s="31" t="str">
        <f>IF(Tabela2[[#This Row],[Tipo]] = 0,LOOKUP(Tabela2[[#This Row],[RESUMO]],Tabela3[Grupo],Tabela3[Meus produtos]),VLOOKUP(Tabela2[[#This Row],[Código]],Tabela4[[Código NBS/LC116]:[Meus serviços]],3,0))</f>
        <v>Não</v>
      </c>
      <c r="C5444" t="str">
        <f>IF(E5444=0,TEXT(dados!A5359,"00000000"),IF(E5444=2,TEXT(dados!A5359,"0000"),TEXT(dados!A5359,"#")))</f>
        <v>54049000</v>
      </c>
      <c r="D5444" t="str">
        <f>IF(dados!B5359=0,"",dados!B5359)</f>
        <v/>
      </c>
      <c r="E5444">
        <f>dados!C5359</f>
        <v>0</v>
      </c>
      <c r="F5444" t="str">
        <f>dados!D5359</f>
        <v>Laminas de materias texteis sinteticas, largura&lt;=5mm</v>
      </c>
      <c r="G5444"/>
      <c r="H5444"/>
      <c r="I5444"/>
      <c r="J5444"/>
      <c r="K5444" s="13"/>
      <c r="L5444" s="13">
        <f>dados!I5359/100</f>
        <v>0.13449999999999998</v>
      </c>
      <c r="M5444" s="13">
        <f>dados!J5359/100</f>
        <v>0.17550000000000002</v>
      </c>
      <c r="N5444" s="13">
        <f>dados!K5359/100</f>
        <v>0.18</v>
      </c>
      <c r="O5444" s="13">
        <f>dados!L5359/100</f>
        <v>0</v>
      </c>
      <c r="P5444" s="12" t="str">
        <f>LEFT(Tabela2[[#This Row],[Código]],2)</f>
        <v>54</v>
      </c>
    </row>
    <row r="5445" spans="2:16" ht="15" customHeight="1" x14ac:dyDescent="0.25">
      <c r="B5445" s="31" t="str">
        <f>IF(Tabela2[[#This Row],[Tipo]] = 0,LOOKUP(Tabela2[[#This Row],[RESUMO]],Tabela3[Grupo],Tabela3[Meus produtos]),VLOOKUP(Tabela2[[#This Row],[Código]],Tabela4[[Código NBS/LC116]:[Meus serviços]],3,0))</f>
        <v>Não</v>
      </c>
      <c r="C5445" t="str">
        <f>IF(E5445=0,TEXT(dados!A5360,"00000000"),IF(E5445=2,TEXT(dados!A5360,"0000"),TEXT(dados!A5360,"#")))</f>
        <v>54050000</v>
      </c>
      <c r="D5445" t="str">
        <f>IF(dados!B5360=0,"",dados!B5360)</f>
        <v/>
      </c>
      <c r="E5445">
        <f>dados!C5360</f>
        <v>0</v>
      </c>
      <c r="F5445" t="str">
        <f>dados!D5360</f>
        <v>Monofilamentos artifs.t&gt;=67decitex, sec.transv&lt;=1mm,etc.</v>
      </c>
      <c r="G5445"/>
      <c r="H5445"/>
      <c r="I5445"/>
      <c r="J5445"/>
      <c r="K5445" s="13"/>
      <c r="L5445" s="13">
        <f>dados!I5360/100</f>
        <v>0.13449999999999998</v>
      </c>
      <c r="M5445" s="13">
        <f>dados!J5360/100</f>
        <v>0.17550000000000002</v>
      </c>
      <c r="N5445" s="13">
        <f>dados!K5360/100</f>
        <v>0.18</v>
      </c>
      <c r="O5445" s="13">
        <f>dados!L5360/100</f>
        <v>0</v>
      </c>
      <c r="P5445" s="12" t="str">
        <f>LEFT(Tabela2[[#This Row],[Código]],2)</f>
        <v>54</v>
      </c>
    </row>
    <row r="5446" spans="2:16" ht="15" customHeight="1" x14ac:dyDescent="0.25">
      <c r="B5446" s="31" t="str">
        <f>IF(Tabela2[[#This Row],[Tipo]] = 0,LOOKUP(Tabela2[[#This Row],[RESUMO]],Tabela3[Grupo],Tabela3[Meus produtos]),VLOOKUP(Tabela2[[#This Row],[Código]],Tabela4[[Código NBS/LC116]:[Meus serviços]],3,0))</f>
        <v>Não</v>
      </c>
      <c r="C5446" t="str">
        <f>IF(E5446=0,TEXT(dados!A5361,"00000000"),IF(E5446=2,TEXT(dados!A5361,"0000"),TEXT(dados!A5361,"#")))</f>
        <v>54060010</v>
      </c>
      <c r="D5446" t="str">
        <f>IF(dados!B5361=0,"",dados!B5361)</f>
        <v/>
      </c>
      <c r="E5446">
        <f>dados!C5361</f>
        <v>0</v>
      </c>
      <c r="F5446" t="str">
        <f>dados!D5361</f>
        <v>Fios de filamentos sinteticos,para venda a retalho</v>
      </c>
      <c r="G5446"/>
      <c r="H5446"/>
      <c r="I5446"/>
      <c r="J5446"/>
      <c r="K5446" s="13"/>
      <c r="L5446" s="13">
        <f>dados!I5361/100</f>
        <v>0.13449999999999998</v>
      </c>
      <c r="M5446" s="13">
        <f>dados!J5361/100</f>
        <v>0.17370000000000002</v>
      </c>
      <c r="N5446" s="13">
        <f>dados!K5361/100</f>
        <v>0.18</v>
      </c>
      <c r="O5446" s="13">
        <f>dados!L5361/100</f>
        <v>0</v>
      </c>
      <c r="P5446" s="12" t="str">
        <f>LEFT(Tabela2[[#This Row],[Código]],2)</f>
        <v>54</v>
      </c>
    </row>
    <row r="5447" spans="2:16" ht="15" customHeight="1" x14ac:dyDescent="0.25">
      <c r="B5447" s="31" t="str">
        <f>IF(Tabela2[[#This Row],[Tipo]] = 0,LOOKUP(Tabela2[[#This Row],[RESUMO]],Tabela3[Grupo],Tabela3[Meus produtos]),VLOOKUP(Tabela2[[#This Row],[Código]],Tabela4[[Código NBS/LC116]:[Meus serviços]],3,0))</f>
        <v>Não</v>
      </c>
      <c r="C5447" t="str">
        <f>IF(E5447=0,TEXT(dados!A5362,"00000000"),IF(E5447=2,TEXT(dados!A5362,"0000"),TEXT(dados!A5362,"#")))</f>
        <v>54060020</v>
      </c>
      <c r="D5447" t="str">
        <f>IF(dados!B5362=0,"",dados!B5362)</f>
        <v/>
      </c>
      <c r="E5447">
        <f>dados!C5362</f>
        <v>0</v>
      </c>
      <c r="F5447" t="str">
        <f>dados!D5362</f>
        <v>Fios de filamentos artificiais,para venda a retalho</v>
      </c>
      <c r="G5447"/>
      <c r="H5447"/>
      <c r="I5447"/>
      <c r="J5447"/>
      <c r="K5447" s="13"/>
      <c r="L5447" s="13">
        <f>dados!I5362/100</f>
        <v>0.13449999999999998</v>
      </c>
      <c r="M5447" s="13">
        <f>dados!J5362/100</f>
        <v>0.17370000000000002</v>
      </c>
      <c r="N5447" s="13">
        <f>dados!K5362/100</f>
        <v>0.18</v>
      </c>
      <c r="O5447" s="13">
        <f>dados!L5362/100</f>
        <v>0</v>
      </c>
      <c r="P5447" s="12" t="str">
        <f>LEFT(Tabela2[[#This Row],[Código]],2)</f>
        <v>54</v>
      </c>
    </row>
    <row r="5448" spans="2:16" ht="15" customHeight="1" x14ac:dyDescent="0.25">
      <c r="B5448" s="31" t="str">
        <f>IF(Tabela2[[#This Row],[Tipo]] = 0,LOOKUP(Tabela2[[#This Row],[RESUMO]],Tabela3[Grupo],Tabela3[Meus produtos]),VLOOKUP(Tabela2[[#This Row],[Código]],Tabela4[[Código NBS/LC116]:[Meus serviços]],3,0))</f>
        <v>Não</v>
      </c>
      <c r="C5448" t="str">
        <f>IF(E5448=0,TEXT(dados!A5363,"00000000"),IF(E5448=2,TEXT(dados!A5363,"0000"),TEXT(dados!A5363,"#")))</f>
        <v>54071011</v>
      </c>
      <c r="D5448" t="str">
        <f>IF(dados!B5363=0,"",dados!B5363)</f>
        <v/>
      </c>
      <c r="E5448">
        <f>dados!C5363</f>
        <v>0</v>
      </c>
      <c r="F5448" t="str">
        <f>dados!D5363</f>
        <v>Tecido de fios alta tenac.de aramida,s/fio borracha</v>
      </c>
      <c r="G5448"/>
      <c r="H5448"/>
      <c r="I5448"/>
      <c r="J5448"/>
      <c r="K5448" s="13"/>
      <c r="L5448" s="13">
        <f>dados!I5363/100</f>
        <v>0.13449999999999998</v>
      </c>
      <c r="M5448" s="13">
        <f>dados!J5363/100</f>
        <v>0.1545</v>
      </c>
      <c r="N5448" s="13">
        <f>dados!K5363/100</f>
        <v>0.18</v>
      </c>
      <c r="O5448" s="13">
        <f>dados!L5363/100</f>
        <v>0</v>
      </c>
      <c r="P5448" s="12" t="str">
        <f>LEFT(Tabela2[[#This Row],[Código]],2)</f>
        <v>54</v>
      </c>
    </row>
    <row r="5449" spans="2:16" ht="15" customHeight="1" x14ac:dyDescent="0.25">
      <c r="B5449" s="31" t="str">
        <f>IF(Tabela2[[#This Row],[Tipo]] = 0,LOOKUP(Tabela2[[#This Row],[RESUMO]],Tabela3[Grupo],Tabela3[Meus produtos]),VLOOKUP(Tabela2[[#This Row],[Código]],Tabela4[[Código NBS/LC116]:[Meus serviços]],3,0))</f>
        <v>Não</v>
      </c>
      <c r="C5449" t="str">
        <f>IF(E5449=0,TEXT(dados!A5364,"00000000"),IF(E5449=2,TEXT(dados!A5364,"0000"),TEXT(dados!A5364,"#")))</f>
        <v>54071019</v>
      </c>
      <c r="D5449" t="str">
        <f>IF(dados!B5364=0,"",dados!B5364)</f>
        <v/>
      </c>
      <c r="E5449">
        <f>dados!C5364</f>
        <v>0</v>
      </c>
      <c r="F5449" t="str">
        <f>dados!D5364</f>
        <v>Tecido de fios alta tenac.de nailon,etc.s/fio borracha</v>
      </c>
      <c r="G5449"/>
      <c r="H5449"/>
      <c r="I5449"/>
      <c r="J5449"/>
      <c r="K5449" s="13"/>
      <c r="L5449" s="13">
        <f>dados!I5364/100</f>
        <v>0.13449999999999998</v>
      </c>
      <c r="M5449" s="13">
        <f>dados!J5364/100</f>
        <v>0.18289999999999998</v>
      </c>
      <c r="N5449" s="13">
        <f>dados!K5364/100</f>
        <v>0.18</v>
      </c>
      <c r="O5449" s="13">
        <f>dados!L5364/100</f>
        <v>0</v>
      </c>
      <c r="P5449" s="12" t="str">
        <f>LEFT(Tabela2[[#This Row],[Código]],2)</f>
        <v>54</v>
      </c>
    </row>
    <row r="5450" spans="2:16" ht="15" customHeight="1" x14ac:dyDescent="0.25">
      <c r="B5450" s="31" t="str">
        <f>IF(Tabela2[[#This Row],[Tipo]] = 0,LOOKUP(Tabela2[[#This Row],[RESUMO]],Tabela3[Grupo],Tabela3[Meus produtos]),VLOOKUP(Tabela2[[#This Row],[Código]],Tabela4[[Código NBS/LC116]:[Meus serviços]],3,0))</f>
        <v>Não</v>
      </c>
      <c r="C5450" t="str">
        <f>IF(E5450=0,TEXT(dados!A5365,"00000000"),IF(E5450=2,TEXT(dados!A5365,"0000"),TEXT(dados!A5365,"#")))</f>
        <v>54071021</v>
      </c>
      <c r="D5450" t="str">
        <f>IF(dados!B5365=0,"",dados!B5365)</f>
        <v/>
      </c>
      <c r="E5450">
        <f>dados!C5365</f>
        <v>0</v>
      </c>
      <c r="F5450" t="str">
        <f>dados!D5365</f>
        <v>Tecido de fios alta tenac.de aramida,c/fio borracha</v>
      </c>
      <c r="G5450"/>
      <c r="H5450"/>
      <c r="I5450"/>
      <c r="J5450"/>
      <c r="K5450" s="13"/>
      <c r="L5450" s="13">
        <f>dados!I5365/100</f>
        <v>0.13449999999999998</v>
      </c>
      <c r="M5450" s="13">
        <f>dados!J5365/100</f>
        <v>0.1545</v>
      </c>
      <c r="N5450" s="13">
        <f>dados!K5365/100</f>
        <v>0.18</v>
      </c>
      <c r="O5450" s="13">
        <f>dados!L5365/100</f>
        <v>0</v>
      </c>
      <c r="P5450" s="12" t="str">
        <f>LEFT(Tabela2[[#This Row],[Código]],2)</f>
        <v>54</v>
      </c>
    </row>
    <row r="5451" spans="2:16" ht="15" customHeight="1" x14ac:dyDescent="0.25">
      <c r="B5451" s="31" t="str">
        <f>IF(Tabela2[[#This Row],[Tipo]] = 0,LOOKUP(Tabela2[[#This Row],[RESUMO]],Tabela3[Grupo],Tabela3[Meus produtos]),VLOOKUP(Tabela2[[#This Row],[Código]],Tabela4[[Código NBS/LC116]:[Meus serviços]],3,0))</f>
        <v>Não</v>
      </c>
      <c r="C5451" t="str">
        <f>IF(E5451=0,TEXT(dados!A5366,"00000000"),IF(E5451=2,TEXT(dados!A5366,"0000"),TEXT(dados!A5366,"#")))</f>
        <v>54071029</v>
      </c>
      <c r="D5451" t="str">
        <f>IF(dados!B5366=0,"",dados!B5366)</f>
        <v/>
      </c>
      <c r="E5451">
        <f>dados!C5366</f>
        <v>0</v>
      </c>
      <c r="F5451" t="str">
        <f>dados!D5366</f>
        <v>Tecido de fios alta tenac.de nailon,etc.c/fio borracha</v>
      </c>
      <c r="G5451"/>
      <c r="H5451"/>
      <c r="I5451"/>
      <c r="J5451"/>
      <c r="K5451" s="13"/>
      <c r="L5451" s="13">
        <f>dados!I5366/100</f>
        <v>0.13449999999999998</v>
      </c>
      <c r="M5451" s="13">
        <f>dados!J5366/100</f>
        <v>0.18289999999999998</v>
      </c>
      <c r="N5451" s="13">
        <f>dados!K5366/100</f>
        <v>0.18</v>
      </c>
      <c r="O5451" s="13">
        <f>dados!L5366/100</f>
        <v>0</v>
      </c>
      <c r="P5451" s="12" t="str">
        <f>LEFT(Tabela2[[#This Row],[Código]],2)</f>
        <v>54</v>
      </c>
    </row>
    <row r="5452" spans="2:16" ht="15" customHeight="1" x14ac:dyDescent="0.25">
      <c r="B5452" s="31" t="str">
        <f>IF(Tabela2[[#This Row],[Tipo]] = 0,LOOKUP(Tabela2[[#This Row],[RESUMO]],Tabela3[Grupo],Tabela3[Meus produtos]),VLOOKUP(Tabela2[[#This Row],[Código]],Tabela4[[Código NBS/LC116]:[Meus serviços]],3,0))</f>
        <v>Não</v>
      </c>
      <c r="C5452" t="str">
        <f>IF(E5452=0,TEXT(dados!A5367,"00000000"),IF(E5452=2,TEXT(dados!A5367,"0000"),TEXT(dados!A5367,"#")))</f>
        <v>54072000</v>
      </c>
      <c r="D5452" t="str">
        <f>IF(dados!B5367=0,"",dados!B5367)</f>
        <v/>
      </c>
      <c r="E5452">
        <f>dados!C5367</f>
        <v>0</v>
      </c>
      <c r="F5452" t="str">
        <f>dados!D5367</f>
        <v>Tecido obtido a partir de laminas sinteticas,etc.</v>
      </c>
      <c r="G5452"/>
      <c r="H5452"/>
      <c r="I5452"/>
      <c r="J5452"/>
      <c r="K5452" s="13"/>
      <c r="L5452" s="13">
        <f>dados!I5367/100</f>
        <v>0.13449999999999998</v>
      </c>
      <c r="M5452" s="13">
        <f>dados!J5367/100</f>
        <v>0.18289999999999998</v>
      </c>
      <c r="N5452" s="13">
        <f>dados!K5367/100</f>
        <v>0.18</v>
      </c>
      <c r="O5452" s="13">
        <f>dados!L5367/100</f>
        <v>0</v>
      </c>
      <c r="P5452" s="12" t="str">
        <f>LEFT(Tabela2[[#This Row],[Código]],2)</f>
        <v>54</v>
      </c>
    </row>
    <row r="5453" spans="2:16" ht="15" customHeight="1" x14ac:dyDescent="0.25">
      <c r="B5453" s="31" t="str">
        <f>IF(Tabela2[[#This Row],[Tipo]] = 0,LOOKUP(Tabela2[[#This Row],[RESUMO]],Tabela3[Grupo],Tabela3[Meus produtos]),VLOOKUP(Tabela2[[#This Row],[Código]],Tabela4[[Código NBS/LC116]:[Meus serviços]],3,0))</f>
        <v>Não</v>
      </c>
      <c r="C5453" t="str">
        <f>IF(E5453=0,TEXT(dados!A5368,"00000000"),IF(E5453=2,TEXT(dados!A5368,"0000"),TEXT(dados!A5368,"#")))</f>
        <v>54073000</v>
      </c>
      <c r="D5453" t="str">
        <f>IF(dados!B5368=0,"",dados!B5368)</f>
        <v/>
      </c>
      <c r="E5453">
        <f>dados!C5368</f>
        <v>0</v>
      </c>
      <c r="F5453" t="str">
        <f>dados!D5368</f>
        <v>Tecidos mantas de fios de filamento sintetico</v>
      </c>
      <c r="G5453"/>
      <c r="H5453"/>
      <c r="I5453"/>
      <c r="J5453"/>
      <c r="K5453" s="13"/>
      <c r="L5453" s="13">
        <f>dados!I5368/100</f>
        <v>0.13449999999999998</v>
      </c>
      <c r="M5453" s="13">
        <f>dados!J5368/100</f>
        <v>0.18289999999999998</v>
      </c>
      <c r="N5453" s="13">
        <f>dados!K5368/100</f>
        <v>0.18</v>
      </c>
      <c r="O5453" s="13">
        <f>dados!L5368/100</f>
        <v>0</v>
      </c>
      <c r="P5453" s="12" t="str">
        <f>LEFT(Tabela2[[#This Row],[Código]],2)</f>
        <v>54</v>
      </c>
    </row>
    <row r="5454" spans="2:16" ht="15" customHeight="1" x14ac:dyDescent="0.25">
      <c r="B5454" s="31" t="str">
        <f>IF(Tabela2[[#This Row],[Tipo]] = 0,LOOKUP(Tabela2[[#This Row],[RESUMO]],Tabela3[Grupo],Tabela3[Meus produtos]),VLOOKUP(Tabela2[[#This Row],[Código]],Tabela4[[Código NBS/LC116]:[Meus serviços]],3,0))</f>
        <v>Não</v>
      </c>
      <c r="C5454" t="str">
        <f>IF(E5454=0,TEXT(dados!A5369,"00000000"),IF(E5454=2,TEXT(dados!A5369,"0000"),TEXT(dados!A5369,"#")))</f>
        <v>54074100</v>
      </c>
      <c r="D5454" t="str">
        <f>IF(dados!B5369=0,"",dados!B5369)</f>
        <v/>
      </c>
      <c r="E5454">
        <f>dados!C5369</f>
        <v>0</v>
      </c>
      <c r="F5454" t="str">
        <f>dados!D5369</f>
        <v>Tecido de filam.de nailon,out.poliamida&gt;=85%, crus/branq</v>
      </c>
      <c r="G5454"/>
      <c r="H5454"/>
      <c r="I5454"/>
      <c r="J5454"/>
      <c r="K5454" s="13"/>
      <c r="L5454" s="13">
        <f>dados!I5369/100</f>
        <v>0.13449999999999998</v>
      </c>
      <c r="M5454" s="13">
        <f>dados!J5369/100</f>
        <v>0.18289999999999998</v>
      </c>
      <c r="N5454" s="13">
        <f>dados!K5369/100</f>
        <v>0.18</v>
      </c>
      <c r="O5454" s="13">
        <f>dados!L5369/100</f>
        <v>0</v>
      </c>
      <c r="P5454" s="12" t="str">
        <f>LEFT(Tabela2[[#This Row],[Código]],2)</f>
        <v>54</v>
      </c>
    </row>
    <row r="5455" spans="2:16" ht="15" customHeight="1" x14ac:dyDescent="0.25">
      <c r="B5455" s="31" t="str">
        <f>IF(Tabela2[[#This Row],[Tipo]] = 0,LOOKUP(Tabela2[[#This Row],[RESUMO]],Tabela3[Grupo],Tabela3[Meus produtos]),VLOOKUP(Tabela2[[#This Row],[Código]],Tabela4[[Código NBS/LC116]:[Meus serviços]],3,0))</f>
        <v>Não</v>
      </c>
      <c r="C5455" t="str">
        <f>IF(E5455=0,TEXT(dados!A5370,"00000000"),IF(E5455=2,TEXT(dados!A5370,"0000"),TEXT(dados!A5370,"#")))</f>
        <v>54074200</v>
      </c>
      <c r="D5455" t="str">
        <f>IF(dados!B5370=0,"",dados!B5370)</f>
        <v/>
      </c>
      <c r="E5455">
        <f>dados!C5370</f>
        <v>0</v>
      </c>
      <c r="F5455" t="str">
        <f>dados!D5370</f>
        <v>Tecido de filam.de nailon,out. poliamida&gt;=85%,tintos</v>
      </c>
      <c r="G5455"/>
      <c r="H5455"/>
      <c r="I5455"/>
      <c r="J5455"/>
      <c r="K5455" s="13"/>
      <c r="L5455" s="13">
        <f>dados!I5370/100</f>
        <v>0.13449999999999998</v>
      </c>
      <c r="M5455" s="13">
        <f>dados!J5370/100</f>
        <v>0.18289999999999998</v>
      </c>
      <c r="N5455" s="13">
        <f>dados!K5370/100</f>
        <v>0.18</v>
      </c>
      <c r="O5455" s="13">
        <f>dados!L5370/100</f>
        <v>0</v>
      </c>
      <c r="P5455" s="12" t="str">
        <f>LEFT(Tabela2[[#This Row],[Código]],2)</f>
        <v>54</v>
      </c>
    </row>
    <row r="5456" spans="2:16" ht="15" customHeight="1" x14ac:dyDescent="0.25">
      <c r="B5456" s="31" t="str">
        <f>IF(Tabela2[[#This Row],[Tipo]] = 0,LOOKUP(Tabela2[[#This Row],[RESUMO]],Tabela3[Grupo],Tabela3[Meus produtos]),VLOOKUP(Tabela2[[#This Row],[Código]],Tabela4[[Código NBS/LC116]:[Meus serviços]],3,0))</f>
        <v>Não</v>
      </c>
      <c r="C5456" t="str">
        <f>IF(E5456=0,TEXT(dados!A5371,"00000000"),IF(E5456=2,TEXT(dados!A5371,"0000"),TEXT(dados!A5371,"#")))</f>
        <v>54074300</v>
      </c>
      <c r="D5456" t="str">
        <f>IF(dados!B5371=0,"",dados!B5371)</f>
        <v/>
      </c>
      <c r="E5456">
        <f>dados!C5371</f>
        <v>0</v>
      </c>
      <c r="F5456" t="str">
        <f>dados!D5371</f>
        <v>Tecido de filam.de nailon,out. poliamida&gt;=85%,divs.cores</v>
      </c>
      <c r="G5456"/>
      <c r="H5456"/>
      <c r="I5456"/>
      <c r="J5456"/>
      <c r="K5456" s="13"/>
      <c r="L5456" s="13">
        <f>dados!I5371/100</f>
        <v>0.13449999999999998</v>
      </c>
      <c r="M5456" s="13">
        <f>dados!J5371/100</f>
        <v>0.18289999999999998</v>
      </c>
      <c r="N5456" s="13">
        <f>dados!K5371/100</f>
        <v>0.18</v>
      </c>
      <c r="O5456" s="13">
        <f>dados!L5371/100</f>
        <v>0</v>
      </c>
      <c r="P5456" s="12" t="str">
        <f>LEFT(Tabela2[[#This Row],[Código]],2)</f>
        <v>54</v>
      </c>
    </row>
    <row r="5457" spans="2:16" ht="15" customHeight="1" x14ac:dyDescent="0.25">
      <c r="B5457" s="31" t="str">
        <f>IF(Tabela2[[#This Row],[Tipo]] = 0,LOOKUP(Tabela2[[#This Row],[RESUMO]],Tabela3[Grupo],Tabela3[Meus produtos]),VLOOKUP(Tabela2[[#This Row],[Código]],Tabela4[[Código NBS/LC116]:[Meus serviços]],3,0))</f>
        <v>Não</v>
      </c>
      <c r="C5457" t="str">
        <f>IF(E5457=0,TEXT(dados!A5372,"00000000"),IF(E5457=2,TEXT(dados!A5372,"0000"),TEXT(dados!A5372,"#")))</f>
        <v>54074400</v>
      </c>
      <c r="D5457" t="str">
        <f>IF(dados!B5372=0,"",dados!B5372)</f>
        <v/>
      </c>
      <c r="E5457">
        <f>dados!C5372</f>
        <v>0</v>
      </c>
      <c r="F5457" t="str">
        <f>dados!D5372</f>
        <v>Tecido de filam.de nailon,out. poliamida&gt;=85%,estampados</v>
      </c>
      <c r="G5457"/>
      <c r="H5457"/>
      <c r="I5457"/>
      <c r="J5457"/>
      <c r="K5457" s="13"/>
      <c r="L5457" s="13">
        <f>dados!I5372/100</f>
        <v>0.13449999999999998</v>
      </c>
      <c r="M5457" s="13">
        <f>dados!J5372/100</f>
        <v>0.18289999999999998</v>
      </c>
      <c r="N5457" s="13">
        <f>dados!K5372/100</f>
        <v>0.18</v>
      </c>
      <c r="O5457" s="13">
        <f>dados!L5372/100</f>
        <v>0</v>
      </c>
      <c r="P5457" s="12" t="str">
        <f>LEFT(Tabela2[[#This Row],[Código]],2)</f>
        <v>54</v>
      </c>
    </row>
    <row r="5458" spans="2:16" ht="15" customHeight="1" x14ac:dyDescent="0.25">
      <c r="B5458" s="31" t="str">
        <f>IF(Tabela2[[#This Row],[Tipo]] = 0,LOOKUP(Tabela2[[#This Row],[RESUMO]],Tabela3[Grupo],Tabela3[Meus produtos]),VLOOKUP(Tabela2[[#This Row],[Código]],Tabela4[[Código NBS/LC116]:[Meus serviços]],3,0))</f>
        <v>Não</v>
      </c>
      <c r="C5458" t="str">
        <f>IF(E5458=0,TEXT(dados!A5373,"00000000"),IF(E5458=2,TEXT(dados!A5373,"0000"),TEXT(dados!A5373,"#")))</f>
        <v>54075100</v>
      </c>
      <c r="D5458" t="str">
        <f>IF(dados!B5373=0,"",dados!B5373)</f>
        <v/>
      </c>
      <c r="E5458">
        <f>dados!C5373</f>
        <v>0</v>
      </c>
      <c r="F5458" t="str">
        <f>dados!D5373</f>
        <v>Tecido de filam.poliester textur&gt;=85%,crus/branqueados</v>
      </c>
      <c r="G5458"/>
      <c r="H5458"/>
      <c r="I5458"/>
      <c r="J5458"/>
      <c r="K5458" s="13"/>
      <c r="L5458" s="13">
        <f>dados!I5373/100</f>
        <v>0.13449999999999998</v>
      </c>
      <c r="M5458" s="13">
        <f>dados!J5373/100</f>
        <v>0.18289999999999998</v>
      </c>
      <c r="N5458" s="13">
        <f>dados!K5373/100</f>
        <v>0.18</v>
      </c>
      <c r="O5458" s="13">
        <f>dados!L5373/100</f>
        <v>0</v>
      </c>
      <c r="P5458" s="12" t="str">
        <f>LEFT(Tabela2[[#This Row],[Código]],2)</f>
        <v>54</v>
      </c>
    </row>
    <row r="5459" spans="2:16" ht="15" customHeight="1" x14ac:dyDescent="0.25">
      <c r="B5459" s="31" t="str">
        <f>IF(Tabela2[[#This Row],[Tipo]] = 0,LOOKUP(Tabela2[[#This Row],[RESUMO]],Tabela3[Grupo],Tabela3[Meus produtos]),VLOOKUP(Tabela2[[#This Row],[Código]],Tabela4[[Código NBS/LC116]:[Meus serviços]],3,0))</f>
        <v>Não</v>
      </c>
      <c r="C5459" t="str">
        <f>IF(E5459=0,TEXT(dados!A5374,"00000000"),IF(E5459=2,TEXT(dados!A5374,"0000"),TEXT(dados!A5374,"#")))</f>
        <v>54075210</v>
      </c>
      <c r="D5459" t="str">
        <f>IF(dados!B5374=0,"",dados!B5374)</f>
        <v/>
      </c>
      <c r="E5459">
        <f>dados!C5374</f>
        <v>0</v>
      </c>
      <c r="F5459" t="str">
        <f>dados!D5374</f>
        <v>Tecido de filam.poliester textur&gt;=85%,tintos,s/borracha</v>
      </c>
      <c r="G5459"/>
      <c r="H5459"/>
      <c r="I5459"/>
      <c r="J5459"/>
      <c r="K5459" s="13"/>
      <c r="L5459" s="13">
        <f>dados!I5374/100</f>
        <v>0.13449999999999998</v>
      </c>
      <c r="M5459" s="13">
        <f>dados!J5374/100</f>
        <v>0.18289999999999998</v>
      </c>
      <c r="N5459" s="13">
        <f>dados!K5374/100</f>
        <v>0.18</v>
      </c>
      <c r="O5459" s="13">
        <f>dados!L5374/100</f>
        <v>0</v>
      </c>
      <c r="P5459" s="12" t="str">
        <f>LEFT(Tabela2[[#This Row],[Código]],2)</f>
        <v>54</v>
      </c>
    </row>
    <row r="5460" spans="2:16" ht="15" customHeight="1" x14ac:dyDescent="0.25">
      <c r="B5460" s="31" t="str">
        <f>IF(Tabela2[[#This Row],[Tipo]] = 0,LOOKUP(Tabela2[[#This Row],[RESUMO]],Tabela3[Grupo],Tabela3[Meus produtos]),VLOOKUP(Tabela2[[#This Row],[Código]],Tabela4[[Código NBS/LC116]:[Meus serviços]],3,0))</f>
        <v>Não</v>
      </c>
      <c r="C5460" t="str">
        <f>IF(E5460=0,TEXT(dados!A5375,"00000000"),IF(E5460=2,TEXT(dados!A5375,"0000"),TEXT(dados!A5375,"#")))</f>
        <v>54075220</v>
      </c>
      <c r="D5460" t="str">
        <f>IF(dados!B5375=0,"",dados!B5375)</f>
        <v/>
      </c>
      <c r="E5460">
        <f>dados!C5375</f>
        <v>0</v>
      </c>
      <c r="F5460" t="str">
        <f>dados!D5375</f>
        <v>Tecido de filam.poliester textur&gt;=85%,tintos,c/borracha</v>
      </c>
      <c r="G5460"/>
      <c r="H5460"/>
      <c r="I5460"/>
      <c r="J5460"/>
      <c r="K5460" s="13"/>
      <c r="L5460" s="13">
        <f>dados!I5375/100</f>
        <v>0.13449999999999998</v>
      </c>
      <c r="M5460" s="13">
        <f>dados!J5375/100</f>
        <v>0.18289999999999998</v>
      </c>
      <c r="N5460" s="13">
        <f>dados!K5375/100</f>
        <v>0.18</v>
      </c>
      <c r="O5460" s="13">
        <f>dados!L5375/100</f>
        <v>0</v>
      </c>
      <c r="P5460" s="12" t="str">
        <f>LEFT(Tabela2[[#This Row],[Código]],2)</f>
        <v>54</v>
      </c>
    </row>
    <row r="5461" spans="2:16" ht="15" customHeight="1" x14ac:dyDescent="0.25">
      <c r="B5461" s="31" t="str">
        <f>IF(Tabela2[[#This Row],[Tipo]] = 0,LOOKUP(Tabela2[[#This Row],[RESUMO]],Tabela3[Grupo],Tabela3[Meus produtos]),VLOOKUP(Tabela2[[#This Row],[Código]],Tabela4[[Código NBS/LC116]:[Meus serviços]],3,0))</f>
        <v>Não</v>
      </c>
      <c r="C5461" t="str">
        <f>IF(E5461=0,TEXT(dados!A5376,"00000000"),IF(E5461=2,TEXT(dados!A5376,"0000"),TEXT(dados!A5376,"#")))</f>
        <v>54075300</v>
      </c>
      <c r="D5461" t="str">
        <f>IF(dados!B5376=0,"",dados!B5376)</f>
        <v/>
      </c>
      <c r="E5461">
        <f>dados!C5376</f>
        <v>0</v>
      </c>
      <c r="F5461" t="str">
        <f>dados!D5376</f>
        <v>Tecido de filam.poliester textur&gt;=85%,fios divs.cores</v>
      </c>
      <c r="G5461"/>
      <c r="H5461"/>
      <c r="I5461"/>
      <c r="J5461"/>
      <c r="K5461" s="13"/>
      <c r="L5461" s="13">
        <f>dados!I5376/100</f>
        <v>0.13449999999999998</v>
      </c>
      <c r="M5461" s="13">
        <f>dados!J5376/100</f>
        <v>0.18289999999999998</v>
      </c>
      <c r="N5461" s="13">
        <f>dados!K5376/100</f>
        <v>0.18</v>
      </c>
      <c r="O5461" s="13">
        <f>dados!L5376/100</f>
        <v>0</v>
      </c>
      <c r="P5461" s="12" t="str">
        <f>LEFT(Tabela2[[#This Row],[Código]],2)</f>
        <v>54</v>
      </c>
    </row>
    <row r="5462" spans="2:16" ht="15" customHeight="1" x14ac:dyDescent="0.25">
      <c r="B5462" s="31" t="str">
        <f>IF(Tabela2[[#This Row],[Tipo]] = 0,LOOKUP(Tabela2[[#This Row],[RESUMO]],Tabela3[Grupo],Tabela3[Meus produtos]),VLOOKUP(Tabela2[[#This Row],[Código]],Tabela4[[Código NBS/LC116]:[Meus serviços]],3,0))</f>
        <v>Não</v>
      </c>
      <c r="C5462" t="str">
        <f>IF(E5462=0,TEXT(dados!A5377,"00000000"),IF(E5462=2,TEXT(dados!A5377,"0000"),TEXT(dados!A5377,"#")))</f>
        <v>54075400</v>
      </c>
      <c r="D5462" t="str">
        <f>IF(dados!B5377=0,"",dados!B5377)</f>
        <v/>
      </c>
      <c r="E5462">
        <f>dados!C5377</f>
        <v>0</v>
      </c>
      <c r="F5462" t="str">
        <f>dados!D5377</f>
        <v>Tecido de filam.poliester textur&gt;=85%,estampados</v>
      </c>
      <c r="G5462"/>
      <c r="H5462"/>
      <c r="I5462"/>
      <c r="J5462"/>
      <c r="K5462" s="13"/>
      <c r="L5462" s="13">
        <f>dados!I5377/100</f>
        <v>0.13449999999999998</v>
      </c>
      <c r="M5462" s="13">
        <f>dados!J5377/100</f>
        <v>0.18289999999999998</v>
      </c>
      <c r="N5462" s="13">
        <f>dados!K5377/100</f>
        <v>0.18</v>
      </c>
      <c r="O5462" s="13">
        <f>dados!L5377/100</f>
        <v>0</v>
      </c>
      <c r="P5462" s="12" t="str">
        <f>LEFT(Tabela2[[#This Row],[Código]],2)</f>
        <v>54</v>
      </c>
    </row>
    <row r="5463" spans="2:16" ht="15" customHeight="1" x14ac:dyDescent="0.25">
      <c r="B5463" s="31" t="str">
        <f>IF(Tabela2[[#This Row],[Tipo]] = 0,LOOKUP(Tabela2[[#This Row],[RESUMO]],Tabela3[Grupo],Tabela3[Meus produtos]),VLOOKUP(Tabela2[[#This Row],[Código]],Tabela4[[Código NBS/LC116]:[Meus serviços]],3,0))</f>
        <v>Não</v>
      </c>
      <c r="C5463" t="str">
        <f>IF(E5463=0,TEXT(dados!A5378,"00000000"),IF(E5463=2,TEXT(dados!A5378,"0000"),TEXT(dados!A5378,"#")))</f>
        <v>54076100</v>
      </c>
      <c r="D5463" t="str">
        <f>IF(dados!B5378=0,"",dados!B5378)</f>
        <v/>
      </c>
      <c r="E5463">
        <f>dados!C5378</f>
        <v>0</v>
      </c>
      <c r="F5463" t="str">
        <f>dados!D5378</f>
        <v>Tecido de filam.de poliester nao texturizado&gt;=85%</v>
      </c>
      <c r="G5463"/>
      <c r="H5463"/>
      <c r="I5463"/>
      <c r="J5463"/>
      <c r="K5463" s="13"/>
      <c r="L5463" s="13">
        <f>dados!I5378/100</f>
        <v>0.13449999999999998</v>
      </c>
      <c r="M5463" s="13">
        <f>dados!J5378/100</f>
        <v>0.18289999999999998</v>
      </c>
      <c r="N5463" s="13">
        <f>dados!K5378/100</f>
        <v>0.18</v>
      </c>
      <c r="O5463" s="13">
        <f>dados!L5378/100</f>
        <v>0</v>
      </c>
      <c r="P5463" s="12" t="str">
        <f>LEFT(Tabela2[[#This Row],[Código]],2)</f>
        <v>54</v>
      </c>
    </row>
    <row r="5464" spans="2:16" ht="15" customHeight="1" x14ac:dyDescent="0.25">
      <c r="B5464" s="31" t="str">
        <f>IF(Tabela2[[#This Row],[Tipo]] = 0,LOOKUP(Tabela2[[#This Row],[RESUMO]],Tabela3[Grupo],Tabela3[Meus produtos]),VLOOKUP(Tabela2[[#This Row],[Código]],Tabela4[[Código NBS/LC116]:[Meus serviços]],3,0))</f>
        <v>Não</v>
      </c>
      <c r="C5464" t="str">
        <f>IF(E5464=0,TEXT(dados!A5379,"00000000"),IF(E5464=2,TEXT(dados!A5379,"0000"),TEXT(dados!A5379,"#")))</f>
        <v>54076900</v>
      </c>
      <c r="D5464" t="str">
        <f>IF(dados!B5379=0,"",dados!B5379)</f>
        <v/>
      </c>
      <c r="E5464">
        <f>dados!C5379</f>
        <v>0</v>
      </c>
      <c r="F5464" t="str">
        <f>dados!D5379</f>
        <v>Tecido de outs.filamentos de poliester&gt;=85%</v>
      </c>
      <c r="G5464"/>
      <c r="H5464"/>
      <c r="I5464"/>
      <c r="J5464"/>
      <c r="K5464" s="13"/>
      <c r="L5464" s="13">
        <f>dados!I5379/100</f>
        <v>0.13449999999999998</v>
      </c>
      <c r="M5464" s="13">
        <f>dados!J5379/100</f>
        <v>0.18289999999999998</v>
      </c>
      <c r="N5464" s="13">
        <f>dados!K5379/100</f>
        <v>0.18</v>
      </c>
      <c r="O5464" s="13">
        <f>dados!L5379/100</f>
        <v>0</v>
      </c>
      <c r="P5464" s="12" t="str">
        <f>LEFT(Tabela2[[#This Row],[Código]],2)</f>
        <v>54</v>
      </c>
    </row>
    <row r="5465" spans="2:16" ht="15" customHeight="1" x14ac:dyDescent="0.25">
      <c r="B5465" s="31" t="str">
        <f>IF(Tabela2[[#This Row],[Tipo]] = 0,LOOKUP(Tabela2[[#This Row],[RESUMO]],Tabela3[Grupo],Tabela3[Meus produtos]),VLOOKUP(Tabela2[[#This Row],[Código]],Tabela4[[Código NBS/LC116]:[Meus serviços]],3,0))</f>
        <v>Não</v>
      </c>
      <c r="C5465" t="str">
        <f>IF(E5465=0,TEXT(dados!A5380,"00000000"),IF(E5465=2,TEXT(dados!A5380,"0000"),TEXT(dados!A5380,"#")))</f>
        <v>54077100</v>
      </c>
      <c r="D5465" t="str">
        <f>IF(dados!B5380=0,"",dados!B5380)</f>
        <v/>
      </c>
      <c r="E5465">
        <f>dados!C5380</f>
        <v>0</v>
      </c>
      <c r="F5465" t="str">
        <f>dados!D5380</f>
        <v>Tecido de filamentos sinteticos&gt;=85%,crus/branqueados</v>
      </c>
      <c r="G5465"/>
      <c r="H5465"/>
      <c r="I5465"/>
      <c r="J5465"/>
      <c r="K5465" s="13"/>
      <c r="L5465" s="13">
        <f>dados!I5380/100</f>
        <v>0.13449999999999998</v>
      </c>
      <c r="M5465" s="13">
        <f>dados!J5380/100</f>
        <v>0.18289999999999998</v>
      </c>
      <c r="N5465" s="13">
        <f>dados!K5380/100</f>
        <v>0.18</v>
      </c>
      <c r="O5465" s="13">
        <f>dados!L5380/100</f>
        <v>0</v>
      </c>
      <c r="P5465" s="12" t="str">
        <f>LEFT(Tabela2[[#This Row],[Código]],2)</f>
        <v>54</v>
      </c>
    </row>
    <row r="5466" spans="2:16" ht="15" customHeight="1" x14ac:dyDescent="0.25">
      <c r="B5466" s="31" t="str">
        <f>IF(Tabela2[[#This Row],[Tipo]] = 0,LOOKUP(Tabela2[[#This Row],[RESUMO]],Tabela3[Grupo],Tabela3[Meus produtos]),VLOOKUP(Tabela2[[#This Row],[Código]],Tabela4[[Código NBS/LC116]:[Meus serviços]],3,0))</f>
        <v>Não</v>
      </c>
      <c r="C5466" t="str">
        <f>IF(E5466=0,TEXT(dados!A5381,"00000000"),IF(E5466=2,TEXT(dados!A5381,"0000"),TEXT(dados!A5381,"#")))</f>
        <v>54077200</v>
      </c>
      <c r="D5466" t="str">
        <f>IF(dados!B5381=0,"",dados!B5381)</f>
        <v/>
      </c>
      <c r="E5466">
        <f>dados!C5381</f>
        <v>0</v>
      </c>
      <c r="F5466" t="str">
        <f>dados!D5381</f>
        <v>Tecido de filamentos sinteticos&gt;=85%,tintos</v>
      </c>
      <c r="G5466"/>
      <c r="H5466"/>
      <c r="I5466"/>
      <c r="J5466"/>
      <c r="K5466" s="13"/>
      <c r="L5466" s="13">
        <f>dados!I5381/100</f>
        <v>0.13449999999999998</v>
      </c>
      <c r="M5466" s="13">
        <f>dados!J5381/100</f>
        <v>0.18289999999999998</v>
      </c>
      <c r="N5466" s="13">
        <f>dados!K5381/100</f>
        <v>0.18</v>
      </c>
      <c r="O5466" s="13">
        <f>dados!L5381/100</f>
        <v>0</v>
      </c>
      <c r="P5466" s="12" t="str">
        <f>LEFT(Tabela2[[#This Row],[Código]],2)</f>
        <v>54</v>
      </c>
    </row>
    <row r="5467" spans="2:16" ht="15" customHeight="1" x14ac:dyDescent="0.25">
      <c r="B5467" s="31" t="str">
        <f>IF(Tabela2[[#This Row],[Tipo]] = 0,LOOKUP(Tabela2[[#This Row],[RESUMO]],Tabela3[Grupo],Tabela3[Meus produtos]),VLOOKUP(Tabela2[[#This Row],[Código]],Tabela4[[Código NBS/LC116]:[Meus serviços]],3,0))</f>
        <v>Não</v>
      </c>
      <c r="C5467" t="str">
        <f>IF(E5467=0,TEXT(dados!A5382,"00000000"),IF(E5467=2,TEXT(dados!A5382,"0000"),TEXT(dados!A5382,"#")))</f>
        <v>54077300</v>
      </c>
      <c r="D5467" t="str">
        <f>IF(dados!B5382=0,"",dados!B5382)</f>
        <v/>
      </c>
      <c r="E5467">
        <f>dados!C5382</f>
        <v>0</v>
      </c>
      <c r="F5467" t="str">
        <f>dados!D5382</f>
        <v>Tecido de filamentos sinteticos&gt;=85%,fios divs.cores</v>
      </c>
      <c r="G5467"/>
      <c r="H5467"/>
      <c r="I5467"/>
      <c r="J5467"/>
      <c r="K5467" s="13"/>
      <c r="L5467" s="13">
        <f>dados!I5382/100</f>
        <v>0.13449999999999998</v>
      </c>
      <c r="M5467" s="13">
        <f>dados!J5382/100</f>
        <v>0.18289999999999998</v>
      </c>
      <c r="N5467" s="13">
        <f>dados!K5382/100</f>
        <v>0.18</v>
      </c>
      <c r="O5467" s="13">
        <f>dados!L5382/100</f>
        <v>0</v>
      </c>
      <c r="P5467" s="12" t="str">
        <f>LEFT(Tabela2[[#This Row],[Código]],2)</f>
        <v>54</v>
      </c>
    </row>
    <row r="5468" spans="2:16" ht="15" customHeight="1" x14ac:dyDescent="0.25">
      <c r="B5468" s="31" t="str">
        <f>IF(Tabela2[[#This Row],[Tipo]] = 0,LOOKUP(Tabela2[[#This Row],[RESUMO]],Tabela3[Grupo],Tabela3[Meus produtos]),VLOOKUP(Tabela2[[#This Row],[Código]],Tabela4[[Código NBS/LC116]:[Meus serviços]],3,0))</f>
        <v>Não</v>
      </c>
      <c r="C5468" t="str">
        <f>IF(E5468=0,TEXT(dados!A5383,"00000000"),IF(E5468=2,TEXT(dados!A5383,"0000"),TEXT(dados!A5383,"#")))</f>
        <v>54077400</v>
      </c>
      <c r="D5468" t="str">
        <f>IF(dados!B5383=0,"",dados!B5383)</f>
        <v/>
      </c>
      <c r="E5468">
        <f>dados!C5383</f>
        <v>0</v>
      </c>
      <c r="F5468" t="str">
        <f>dados!D5383</f>
        <v>Tecido de filamentos sinteticos&gt;=85%,estampados</v>
      </c>
      <c r="G5468"/>
      <c r="H5468"/>
      <c r="I5468"/>
      <c r="J5468"/>
      <c r="K5468" s="13"/>
      <c r="L5468" s="13">
        <f>dados!I5383/100</f>
        <v>0.13449999999999998</v>
      </c>
      <c r="M5468" s="13">
        <f>dados!J5383/100</f>
        <v>0.18289999999999998</v>
      </c>
      <c r="N5468" s="13">
        <f>dados!K5383/100</f>
        <v>0.18</v>
      </c>
      <c r="O5468" s="13">
        <f>dados!L5383/100</f>
        <v>0</v>
      </c>
      <c r="P5468" s="12" t="str">
        <f>LEFT(Tabela2[[#This Row],[Código]],2)</f>
        <v>54</v>
      </c>
    </row>
    <row r="5469" spans="2:16" ht="15" customHeight="1" x14ac:dyDescent="0.25">
      <c r="B5469" s="31" t="str">
        <f>IF(Tabela2[[#This Row],[Tipo]] = 0,LOOKUP(Tabela2[[#This Row],[RESUMO]],Tabela3[Grupo],Tabela3[Meus produtos]),VLOOKUP(Tabela2[[#This Row],[Código]],Tabela4[[Código NBS/LC116]:[Meus serviços]],3,0))</f>
        <v>Não</v>
      </c>
      <c r="C5469" t="str">
        <f>IF(E5469=0,TEXT(dados!A5384,"00000000"),IF(E5469=2,TEXT(dados!A5384,"0000"),TEXT(dados!A5384,"#")))</f>
        <v>54078100</v>
      </c>
      <c r="D5469" t="str">
        <f>IF(dados!B5384=0,"",dados!B5384)</f>
        <v/>
      </c>
      <c r="E5469">
        <f>dados!C5384</f>
        <v>0</v>
      </c>
      <c r="F5469" t="str">
        <f>dados!D5384</f>
        <v>Tecido de filamento sintetico&lt;85% c/algodao,cru/branq.</v>
      </c>
      <c r="G5469"/>
      <c r="H5469"/>
      <c r="I5469"/>
      <c r="J5469"/>
      <c r="K5469" s="13"/>
      <c r="L5469" s="13">
        <f>dados!I5384/100</f>
        <v>0.13449999999999998</v>
      </c>
      <c r="M5469" s="13">
        <f>dados!J5384/100</f>
        <v>0.18289999999999998</v>
      </c>
      <c r="N5469" s="13">
        <f>dados!K5384/100</f>
        <v>0.18</v>
      </c>
      <c r="O5469" s="13">
        <f>dados!L5384/100</f>
        <v>0</v>
      </c>
      <c r="P5469" s="12" t="str">
        <f>LEFT(Tabela2[[#This Row],[Código]],2)</f>
        <v>54</v>
      </c>
    </row>
    <row r="5470" spans="2:16" ht="15" customHeight="1" x14ac:dyDescent="0.25">
      <c r="B5470" s="31" t="str">
        <f>IF(Tabela2[[#This Row],[Tipo]] = 0,LOOKUP(Tabela2[[#This Row],[RESUMO]],Tabela3[Grupo],Tabela3[Meus produtos]),VLOOKUP(Tabela2[[#This Row],[Código]],Tabela4[[Código NBS/LC116]:[Meus serviços]],3,0))</f>
        <v>Não</v>
      </c>
      <c r="C5470" t="str">
        <f>IF(E5470=0,TEXT(dados!A5385,"00000000"),IF(E5470=2,TEXT(dados!A5385,"0000"),TEXT(dados!A5385,"#")))</f>
        <v>54078200</v>
      </c>
      <c r="D5470" t="str">
        <f>IF(dados!B5385=0,"",dados!B5385)</f>
        <v/>
      </c>
      <c r="E5470">
        <f>dados!C5385</f>
        <v>0</v>
      </c>
      <c r="F5470" t="str">
        <f>dados!D5385</f>
        <v>Tecido de filamento sintetico&lt;85% c/algodao,tinto</v>
      </c>
      <c r="G5470"/>
      <c r="H5470"/>
      <c r="I5470"/>
      <c r="J5470"/>
      <c r="K5470" s="13"/>
      <c r="L5470" s="13">
        <f>dados!I5385/100</f>
        <v>0.13449999999999998</v>
      </c>
      <c r="M5470" s="13">
        <f>dados!J5385/100</f>
        <v>0.18289999999999998</v>
      </c>
      <c r="N5470" s="13">
        <f>dados!K5385/100</f>
        <v>0.18</v>
      </c>
      <c r="O5470" s="13">
        <f>dados!L5385/100</f>
        <v>0</v>
      </c>
      <c r="P5470" s="12" t="str">
        <f>LEFT(Tabela2[[#This Row],[Código]],2)</f>
        <v>54</v>
      </c>
    </row>
    <row r="5471" spans="2:16" ht="15" customHeight="1" x14ac:dyDescent="0.25">
      <c r="B5471" s="31" t="str">
        <f>IF(Tabela2[[#This Row],[Tipo]] = 0,LOOKUP(Tabela2[[#This Row],[RESUMO]],Tabela3[Grupo],Tabela3[Meus produtos]),VLOOKUP(Tabela2[[#This Row],[Código]],Tabela4[[Código NBS/LC116]:[Meus serviços]],3,0))</f>
        <v>Não</v>
      </c>
      <c r="C5471" t="str">
        <f>IF(E5471=0,TEXT(dados!A5386,"00000000"),IF(E5471=2,TEXT(dados!A5386,"0000"),TEXT(dados!A5386,"#")))</f>
        <v>54078300</v>
      </c>
      <c r="D5471" t="str">
        <f>IF(dados!B5386=0,"",dados!B5386)</f>
        <v/>
      </c>
      <c r="E5471">
        <f>dados!C5386</f>
        <v>0</v>
      </c>
      <c r="F5471" t="str">
        <f>dados!D5386</f>
        <v>Tecido de filamento sintetico&lt;85% c/algodao,divs.cores</v>
      </c>
      <c r="G5471"/>
      <c r="H5471"/>
      <c r="I5471"/>
      <c r="J5471"/>
      <c r="K5471" s="13"/>
      <c r="L5471" s="13">
        <f>dados!I5386/100</f>
        <v>0.13449999999999998</v>
      </c>
      <c r="M5471" s="13">
        <f>dados!J5386/100</f>
        <v>0.18289999999999998</v>
      </c>
      <c r="N5471" s="13">
        <f>dados!K5386/100</f>
        <v>0.18</v>
      </c>
      <c r="O5471" s="13">
        <f>dados!L5386/100</f>
        <v>0</v>
      </c>
      <c r="P5471" s="12" t="str">
        <f>LEFT(Tabela2[[#This Row],[Código]],2)</f>
        <v>54</v>
      </c>
    </row>
    <row r="5472" spans="2:16" ht="15" customHeight="1" x14ac:dyDescent="0.25">
      <c r="B5472" s="31" t="str">
        <f>IF(Tabela2[[#This Row],[Tipo]] = 0,LOOKUP(Tabela2[[#This Row],[RESUMO]],Tabela3[Grupo],Tabela3[Meus produtos]),VLOOKUP(Tabela2[[#This Row],[Código]],Tabela4[[Código NBS/LC116]:[Meus serviços]],3,0))</f>
        <v>Não</v>
      </c>
      <c r="C5472" t="str">
        <f>IF(E5472=0,TEXT(dados!A5387,"00000000"),IF(E5472=2,TEXT(dados!A5387,"0000"),TEXT(dados!A5387,"#")))</f>
        <v>54078400</v>
      </c>
      <c r="D5472" t="str">
        <f>IF(dados!B5387=0,"",dados!B5387)</f>
        <v/>
      </c>
      <c r="E5472">
        <f>dados!C5387</f>
        <v>0</v>
      </c>
      <c r="F5472" t="str">
        <f>dados!D5387</f>
        <v>Tecido de filamento sintetico&lt;85% c/algodao,estampado</v>
      </c>
      <c r="G5472"/>
      <c r="H5472"/>
      <c r="I5472"/>
      <c r="J5472"/>
      <c r="K5472" s="13"/>
      <c r="L5472" s="13">
        <f>dados!I5387/100</f>
        <v>0.13449999999999998</v>
      </c>
      <c r="M5472" s="13">
        <f>dados!J5387/100</f>
        <v>0.18289999999999998</v>
      </c>
      <c r="N5472" s="13">
        <f>dados!K5387/100</f>
        <v>0.18</v>
      </c>
      <c r="O5472" s="13">
        <f>dados!L5387/100</f>
        <v>0</v>
      </c>
      <c r="P5472" s="12" t="str">
        <f>LEFT(Tabela2[[#This Row],[Código]],2)</f>
        <v>54</v>
      </c>
    </row>
    <row r="5473" spans="2:16" ht="15" customHeight="1" x14ac:dyDescent="0.25">
      <c r="B5473" s="31" t="str">
        <f>IF(Tabela2[[#This Row],[Tipo]] = 0,LOOKUP(Tabela2[[#This Row],[RESUMO]],Tabela3[Grupo],Tabela3[Meus produtos]),VLOOKUP(Tabela2[[#This Row],[Código]],Tabela4[[Código NBS/LC116]:[Meus serviços]],3,0))</f>
        <v>Não</v>
      </c>
      <c r="C5473" t="str">
        <f>IF(E5473=0,TEXT(dados!A5388,"00000000"),IF(E5473=2,TEXT(dados!A5388,"0000"),TEXT(dados!A5388,"#")))</f>
        <v>54079100</v>
      </c>
      <c r="D5473" t="str">
        <f>IF(dados!B5388=0,"",dados!B5388)</f>
        <v/>
      </c>
      <c r="E5473">
        <f>dados!C5388</f>
        <v>0</v>
      </c>
      <c r="F5473" t="str">
        <f>dados!D5388</f>
        <v>Outs.tecidos de filamentos sinteticos&lt;85%,crus/branq.</v>
      </c>
      <c r="G5473"/>
      <c r="H5473"/>
      <c r="I5473"/>
      <c r="J5473"/>
      <c r="K5473" s="13"/>
      <c r="L5473" s="13">
        <f>dados!I5388/100</f>
        <v>0.13449999999999998</v>
      </c>
      <c r="M5473" s="13">
        <f>dados!J5388/100</f>
        <v>0.18289999999999998</v>
      </c>
      <c r="N5473" s="13">
        <f>dados!K5388/100</f>
        <v>0.18</v>
      </c>
      <c r="O5473" s="13">
        <f>dados!L5388/100</f>
        <v>0</v>
      </c>
      <c r="P5473" s="12" t="str">
        <f>LEFT(Tabela2[[#This Row],[Código]],2)</f>
        <v>54</v>
      </c>
    </row>
    <row r="5474" spans="2:16" ht="15" customHeight="1" x14ac:dyDescent="0.25">
      <c r="B5474" s="31" t="str">
        <f>IF(Tabela2[[#This Row],[Tipo]] = 0,LOOKUP(Tabela2[[#This Row],[RESUMO]],Tabela3[Grupo],Tabela3[Meus produtos]),VLOOKUP(Tabela2[[#This Row],[Código]],Tabela4[[Código NBS/LC116]:[Meus serviços]],3,0))</f>
        <v>Não</v>
      </c>
      <c r="C5474" t="str">
        <f>IF(E5474=0,TEXT(dados!A5389,"00000000"),IF(E5474=2,TEXT(dados!A5389,"0000"),TEXT(dados!A5389,"#")))</f>
        <v>54079200</v>
      </c>
      <c r="D5474" t="str">
        <f>IF(dados!B5389=0,"",dados!B5389)</f>
        <v/>
      </c>
      <c r="E5474">
        <f>dados!C5389</f>
        <v>0</v>
      </c>
      <c r="F5474" t="str">
        <f>dados!D5389</f>
        <v>Outros tecidos de filamentos sinteticos&lt;85%,tintos</v>
      </c>
      <c r="G5474"/>
      <c r="H5474"/>
      <c r="I5474"/>
      <c r="J5474"/>
      <c r="K5474" s="13"/>
      <c r="L5474" s="13">
        <f>dados!I5389/100</f>
        <v>0.13449999999999998</v>
      </c>
      <c r="M5474" s="13">
        <f>dados!J5389/100</f>
        <v>0.18289999999999998</v>
      </c>
      <c r="N5474" s="13">
        <f>dados!K5389/100</f>
        <v>0.18</v>
      </c>
      <c r="O5474" s="13">
        <f>dados!L5389/100</f>
        <v>0</v>
      </c>
      <c r="P5474" s="12" t="str">
        <f>LEFT(Tabela2[[#This Row],[Código]],2)</f>
        <v>54</v>
      </c>
    </row>
    <row r="5475" spans="2:16" ht="15" customHeight="1" x14ac:dyDescent="0.25">
      <c r="B5475" s="31" t="str">
        <f>IF(Tabela2[[#This Row],[Tipo]] = 0,LOOKUP(Tabela2[[#This Row],[RESUMO]],Tabela3[Grupo],Tabela3[Meus produtos]),VLOOKUP(Tabela2[[#This Row],[Código]],Tabela4[[Código NBS/LC116]:[Meus serviços]],3,0))</f>
        <v>Não</v>
      </c>
      <c r="C5475" t="str">
        <f>IF(E5475=0,TEXT(dados!A5390,"00000000"),IF(E5475=2,TEXT(dados!A5390,"0000"),TEXT(dados!A5390,"#")))</f>
        <v>54079300</v>
      </c>
      <c r="D5475" t="str">
        <f>IF(dados!B5390=0,"",dados!B5390)</f>
        <v/>
      </c>
      <c r="E5475">
        <f>dados!C5390</f>
        <v>0</v>
      </c>
      <c r="F5475" t="str">
        <f>dados!D5390</f>
        <v>Outs.tecidos de filamentos sinteticos&lt;85%,divs.cores</v>
      </c>
      <c r="G5475"/>
      <c r="H5475"/>
      <c r="I5475"/>
      <c r="J5475"/>
      <c r="K5475" s="13"/>
      <c r="L5475" s="13">
        <f>dados!I5390/100</f>
        <v>0.13449999999999998</v>
      </c>
      <c r="M5475" s="13">
        <f>dados!J5390/100</f>
        <v>0.18289999999999998</v>
      </c>
      <c r="N5475" s="13">
        <f>dados!K5390/100</f>
        <v>0.18</v>
      </c>
      <c r="O5475" s="13">
        <f>dados!L5390/100</f>
        <v>0</v>
      </c>
      <c r="P5475" s="12" t="str">
        <f>LEFT(Tabela2[[#This Row],[Código]],2)</f>
        <v>54</v>
      </c>
    </row>
    <row r="5476" spans="2:16" ht="15" customHeight="1" x14ac:dyDescent="0.25">
      <c r="B5476" s="31" t="str">
        <f>IF(Tabela2[[#This Row],[Tipo]] = 0,LOOKUP(Tabela2[[#This Row],[RESUMO]],Tabela3[Grupo],Tabela3[Meus produtos]),VLOOKUP(Tabela2[[#This Row],[Código]],Tabela4[[Código NBS/LC116]:[Meus serviços]],3,0))</f>
        <v>Não</v>
      </c>
      <c r="C5476" t="str">
        <f>IF(E5476=0,TEXT(dados!A5391,"00000000"),IF(E5476=2,TEXT(dados!A5391,"0000"),TEXT(dados!A5391,"#")))</f>
        <v>54079400</v>
      </c>
      <c r="D5476" t="str">
        <f>IF(dados!B5391=0,"",dados!B5391)</f>
        <v/>
      </c>
      <c r="E5476">
        <f>dados!C5391</f>
        <v>0</v>
      </c>
      <c r="F5476" t="str">
        <f>dados!D5391</f>
        <v>Outs.tecidos de filamentos sinteticos&lt;85%,estampados</v>
      </c>
      <c r="G5476"/>
      <c r="H5476"/>
      <c r="I5476"/>
      <c r="J5476"/>
      <c r="K5476" s="13"/>
      <c r="L5476" s="13">
        <f>dados!I5391/100</f>
        <v>0.13449999999999998</v>
      </c>
      <c r="M5476" s="13">
        <f>dados!J5391/100</f>
        <v>0.18289999999999998</v>
      </c>
      <c r="N5476" s="13">
        <f>dados!K5391/100</f>
        <v>0.18</v>
      </c>
      <c r="O5476" s="13">
        <f>dados!L5391/100</f>
        <v>0</v>
      </c>
      <c r="P5476" s="12" t="str">
        <f>LEFT(Tabela2[[#This Row],[Código]],2)</f>
        <v>54</v>
      </c>
    </row>
    <row r="5477" spans="2:16" ht="15" customHeight="1" x14ac:dyDescent="0.25">
      <c r="B5477" s="31" t="str">
        <f>IF(Tabela2[[#This Row],[Tipo]] = 0,LOOKUP(Tabela2[[#This Row],[RESUMO]],Tabela3[Grupo],Tabela3[Meus produtos]),VLOOKUP(Tabela2[[#This Row],[Código]],Tabela4[[Código NBS/LC116]:[Meus serviços]],3,0))</f>
        <v>Não</v>
      </c>
      <c r="C5477" t="str">
        <f>IF(E5477=0,TEXT(dados!A5392,"00000000"),IF(E5477=2,TEXT(dados!A5392,"0000"),TEXT(dados!A5392,"#")))</f>
        <v>54081000</v>
      </c>
      <c r="D5477" t="str">
        <f>IF(dados!B5392=0,"",dados!B5392)</f>
        <v/>
      </c>
      <c r="E5477">
        <f>dados!C5392</f>
        <v>0</v>
      </c>
      <c r="F5477" t="str">
        <f>dados!D5392</f>
        <v>Tecido de fios de alta tenacidade,de raiom viscose</v>
      </c>
      <c r="G5477"/>
      <c r="H5477"/>
      <c r="I5477"/>
      <c r="J5477"/>
      <c r="K5477" s="13"/>
      <c r="L5477" s="13">
        <f>dados!I5392/100</f>
        <v>0.13449999999999998</v>
      </c>
      <c r="M5477" s="13">
        <f>dados!J5392/100</f>
        <v>0.18289999999999998</v>
      </c>
      <c r="N5477" s="13">
        <f>dados!K5392/100</f>
        <v>0.18</v>
      </c>
      <c r="O5477" s="13">
        <f>dados!L5392/100</f>
        <v>0</v>
      </c>
      <c r="P5477" s="12" t="str">
        <f>LEFT(Tabela2[[#This Row],[Código]],2)</f>
        <v>54</v>
      </c>
    </row>
    <row r="5478" spans="2:16" ht="15" customHeight="1" x14ac:dyDescent="0.25">
      <c r="B5478" s="31" t="str">
        <f>IF(Tabela2[[#This Row],[Tipo]] = 0,LOOKUP(Tabela2[[#This Row],[RESUMO]],Tabela3[Grupo],Tabela3[Meus produtos]),VLOOKUP(Tabela2[[#This Row],[Código]],Tabela4[[Código NBS/LC116]:[Meus serviços]],3,0))</f>
        <v>Não</v>
      </c>
      <c r="C5478" t="str">
        <f>IF(E5478=0,TEXT(dados!A5393,"00000000"),IF(E5478=2,TEXT(dados!A5393,"0000"),TEXT(dados!A5393,"#")))</f>
        <v>54082100</v>
      </c>
      <c r="D5478" t="str">
        <f>IF(dados!B5393=0,"",dados!B5393)</f>
        <v/>
      </c>
      <c r="E5478">
        <f>dados!C5393</f>
        <v>0</v>
      </c>
      <c r="F5478" t="str">
        <f>dados!D5393</f>
        <v>Tecido de filamentos artificiais&gt;=85%,cru/branqueado</v>
      </c>
      <c r="G5478"/>
      <c r="H5478"/>
      <c r="I5478"/>
      <c r="J5478"/>
      <c r="K5478" s="13"/>
      <c r="L5478" s="13">
        <f>dados!I5393/100</f>
        <v>0.13449999999999998</v>
      </c>
      <c r="M5478" s="13">
        <f>dados!J5393/100</f>
        <v>0.18289999999999998</v>
      </c>
      <c r="N5478" s="13">
        <f>dados!K5393/100</f>
        <v>0.18</v>
      </c>
      <c r="O5478" s="13">
        <f>dados!L5393/100</f>
        <v>0</v>
      </c>
      <c r="P5478" s="12" t="str">
        <f>LEFT(Tabela2[[#This Row],[Código]],2)</f>
        <v>54</v>
      </c>
    </row>
    <row r="5479" spans="2:16" ht="15" customHeight="1" x14ac:dyDescent="0.25">
      <c r="B5479" s="31" t="str">
        <f>IF(Tabela2[[#This Row],[Tipo]] = 0,LOOKUP(Tabela2[[#This Row],[RESUMO]],Tabela3[Grupo],Tabela3[Meus produtos]),VLOOKUP(Tabela2[[#This Row],[Código]],Tabela4[[Código NBS/LC116]:[Meus serviços]],3,0))</f>
        <v>Não</v>
      </c>
      <c r="C5479" t="str">
        <f>IF(E5479=0,TEXT(dados!A5394,"00000000"),IF(E5479=2,TEXT(dados!A5394,"0000"),TEXT(dados!A5394,"#")))</f>
        <v>54082200</v>
      </c>
      <c r="D5479" t="str">
        <f>IF(dados!B5394=0,"",dados!B5394)</f>
        <v/>
      </c>
      <c r="E5479">
        <f>dados!C5394</f>
        <v>0</v>
      </c>
      <c r="F5479" t="str">
        <f>dados!D5394</f>
        <v>Tecido de filamentos artificiais&gt;=85%,tinto</v>
      </c>
      <c r="G5479"/>
      <c r="H5479"/>
      <c r="I5479"/>
      <c r="J5479"/>
      <c r="K5479" s="13"/>
      <c r="L5479" s="13">
        <f>dados!I5394/100</f>
        <v>0.13449999999999998</v>
      </c>
      <c r="M5479" s="13">
        <f>dados!J5394/100</f>
        <v>0.18289999999999998</v>
      </c>
      <c r="N5479" s="13">
        <f>dados!K5394/100</f>
        <v>0.18</v>
      </c>
      <c r="O5479" s="13">
        <f>dados!L5394/100</f>
        <v>0</v>
      </c>
      <c r="P5479" s="12" t="str">
        <f>LEFT(Tabela2[[#This Row],[Código]],2)</f>
        <v>54</v>
      </c>
    </row>
    <row r="5480" spans="2:16" ht="15" customHeight="1" x14ac:dyDescent="0.25">
      <c r="B5480" s="31" t="str">
        <f>IF(Tabela2[[#This Row],[Tipo]] = 0,LOOKUP(Tabela2[[#This Row],[RESUMO]],Tabela3[Grupo],Tabela3[Meus produtos]),VLOOKUP(Tabela2[[#This Row],[Código]],Tabela4[[Código NBS/LC116]:[Meus serviços]],3,0))</f>
        <v>Não</v>
      </c>
      <c r="C5480" t="str">
        <f>IF(E5480=0,TEXT(dados!A5395,"00000000"),IF(E5480=2,TEXT(dados!A5395,"0000"),TEXT(dados!A5395,"#")))</f>
        <v>54082300</v>
      </c>
      <c r="D5480" t="str">
        <f>IF(dados!B5395=0,"",dados!B5395)</f>
        <v/>
      </c>
      <c r="E5480">
        <f>dados!C5395</f>
        <v>0</v>
      </c>
      <c r="F5480" t="str">
        <f>dados!D5395</f>
        <v>Tecido de filamentos artificiais&gt;=85%,fios divs.cores</v>
      </c>
      <c r="G5480"/>
      <c r="H5480"/>
      <c r="I5480"/>
      <c r="J5480"/>
      <c r="K5480" s="13"/>
      <c r="L5480" s="13">
        <f>dados!I5395/100</f>
        <v>0.13449999999999998</v>
      </c>
      <c r="M5480" s="13">
        <f>dados!J5395/100</f>
        <v>0.18289999999999998</v>
      </c>
      <c r="N5480" s="13">
        <f>dados!K5395/100</f>
        <v>0.18</v>
      </c>
      <c r="O5480" s="13">
        <f>dados!L5395/100</f>
        <v>0</v>
      </c>
      <c r="P5480" s="12" t="str">
        <f>LEFT(Tabela2[[#This Row],[Código]],2)</f>
        <v>54</v>
      </c>
    </row>
    <row r="5481" spans="2:16" ht="15" customHeight="1" x14ac:dyDescent="0.25">
      <c r="B5481" s="31" t="str">
        <f>IF(Tabela2[[#This Row],[Tipo]] = 0,LOOKUP(Tabela2[[#This Row],[RESUMO]],Tabela3[Grupo],Tabela3[Meus produtos]),VLOOKUP(Tabela2[[#This Row],[Código]],Tabela4[[Código NBS/LC116]:[Meus serviços]],3,0))</f>
        <v>Não</v>
      </c>
      <c r="C5481" t="str">
        <f>IF(E5481=0,TEXT(dados!A5396,"00000000"),IF(E5481=2,TEXT(dados!A5396,"0000"),TEXT(dados!A5396,"#")))</f>
        <v>54082400</v>
      </c>
      <c r="D5481" t="str">
        <f>IF(dados!B5396=0,"",dados!B5396)</f>
        <v/>
      </c>
      <c r="E5481">
        <f>dados!C5396</f>
        <v>0</v>
      </c>
      <c r="F5481" t="str">
        <f>dados!D5396</f>
        <v>Tecido de filamentos artificiais&gt;=85%,estampado</v>
      </c>
      <c r="G5481"/>
      <c r="H5481"/>
      <c r="I5481"/>
      <c r="J5481"/>
      <c r="K5481" s="13"/>
      <c r="L5481" s="13">
        <f>dados!I5396/100</f>
        <v>0.13449999999999998</v>
      </c>
      <c r="M5481" s="13">
        <f>dados!J5396/100</f>
        <v>0.18289999999999998</v>
      </c>
      <c r="N5481" s="13">
        <f>dados!K5396/100</f>
        <v>0.18</v>
      </c>
      <c r="O5481" s="13">
        <f>dados!L5396/100</f>
        <v>0</v>
      </c>
      <c r="P5481" s="12" t="str">
        <f>LEFT(Tabela2[[#This Row],[Código]],2)</f>
        <v>54</v>
      </c>
    </row>
    <row r="5482" spans="2:16" ht="15" customHeight="1" x14ac:dyDescent="0.25">
      <c r="B5482" s="31" t="str">
        <f>IF(Tabela2[[#This Row],[Tipo]] = 0,LOOKUP(Tabela2[[#This Row],[RESUMO]],Tabela3[Grupo],Tabela3[Meus produtos]),VLOOKUP(Tabela2[[#This Row],[Código]],Tabela4[[Código NBS/LC116]:[Meus serviços]],3,0))</f>
        <v>Não</v>
      </c>
      <c r="C5482" t="str">
        <f>IF(E5482=0,TEXT(dados!A5397,"00000000"),IF(E5482=2,TEXT(dados!A5397,"0000"),TEXT(dados!A5397,"#")))</f>
        <v>54083100</v>
      </c>
      <c r="D5482" t="str">
        <f>IF(dados!B5397=0,"",dados!B5397)</f>
        <v/>
      </c>
      <c r="E5482">
        <f>dados!C5397</f>
        <v>0</v>
      </c>
      <c r="F5482" t="str">
        <f>dados!D5397</f>
        <v>Outs.tecidos de filamentos artificiais&lt;85%,crus/branq.</v>
      </c>
      <c r="G5482"/>
      <c r="H5482"/>
      <c r="I5482"/>
      <c r="J5482"/>
      <c r="K5482" s="13"/>
      <c r="L5482" s="13">
        <f>dados!I5397/100</f>
        <v>0.13449999999999998</v>
      </c>
      <c r="M5482" s="13">
        <f>dados!J5397/100</f>
        <v>0.18289999999999998</v>
      </c>
      <c r="N5482" s="13">
        <f>dados!K5397/100</f>
        <v>0.18</v>
      </c>
      <c r="O5482" s="13">
        <f>dados!L5397/100</f>
        <v>0</v>
      </c>
      <c r="P5482" s="12" t="str">
        <f>LEFT(Tabela2[[#This Row],[Código]],2)</f>
        <v>54</v>
      </c>
    </row>
    <row r="5483" spans="2:16" ht="15" customHeight="1" x14ac:dyDescent="0.25">
      <c r="B5483" s="31" t="str">
        <f>IF(Tabela2[[#This Row],[Tipo]] = 0,LOOKUP(Tabela2[[#This Row],[RESUMO]],Tabela3[Grupo],Tabela3[Meus produtos]),VLOOKUP(Tabela2[[#This Row],[Código]],Tabela4[[Código NBS/LC116]:[Meus serviços]],3,0))</f>
        <v>Não</v>
      </c>
      <c r="C5483" t="str">
        <f>IF(E5483=0,TEXT(dados!A5398,"00000000"),IF(E5483=2,TEXT(dados!A5398,"0000"),TEXT(dados!A5398,"#")))</f>
        <v>54083200</v>
      </c>
      <c r="D5483" t="str">
        <f>IF(dados!B5398=0,"",dados!B5398)</f>
        <v/>
      </c>
      <c r="E5483">
        <f>dados!C5398</f>
        <v>0</v>
      </c>
      <c r="F5483" t="str">
        <f>dados!D5398</f>
        <v>Outs.tecidos de filamentos artificiais&lt;85%,tintos</v>
      </c>
      <c r="G5483"/>
      <c r="H5483"/>
      <c r="I5483"/>
      <c r="J5483"/>
      <c r="K5483" s="13"/>
      <c r="L5483" s="13">
        <f>dados!I5398/100</f>
        <v>0.13449999999999998</v>
      </c>
      <c r="M5483" s="13">
        <f>dados!J5398/100</f>
        <v>0.18289999999999998</v>
      </c>
      <c r="N5483" s="13">
        <f>dados!K5398/100</f>
        <v>0.18</v>
      </c>
      <c r="O5483" s="13">
        <f>dados!L5398/100</f>
        <v>0</v>
      </c>
      <c r="P5483" s="12" t="str">
        <f>LEFT(Tabela2[[#This Row],[Código]],2)</f>
        <v>54</v>
      </c>
    </row>
    <row r="5484" spans="2:16" ht="15" customHeight="1" x14ac:dyDescent="0.25">
      <c r="B5484" s="31" t="str">
        <f>IF(Tabela2[[#This Row],[Tipo]] = 0,LOOKUP(Tabela2[[#This Row],[RESUMO]],Tabela3[Grupo],Tabela3[Meus produtos]),VLOOKUP(Tabela2[[#This Row],[Código]],Tabela4[[Código NBS/LC116]:[Meus serviços]],3,0))</f>
        <v>Não</v>
      </c>
      <c r="C5484" t="str">
        <f>IF(E5484=0,TEXT(dados!A5399,"00000000"),IF(E5484=2,TEXT(dados!A5399,"0000"),TEXT(dados!A5399,"#")))</f>
        <v>54083300</v>
      </c>
      <c r="D5484" t="str">
        <f>IF(dados!B5399=0,"",dados!B5399)</f>
        <v/>
      </c>
      <c r="E5484">
        <f>dados!C5399</f>
        <v>0</v>
      </c>
      <c r="F5484" t="str">
        <f>dados!D5399</f>
        <v>Outs.tecidos de filamentos artificiais&lt;85%,divs.cores</v>
      </c>
      <c r="G5484"/>
      <c r="H5484"/>
      <c r="I5484"/>
      <c r="J5484"/>
      <c r="K5484" s="13"/>
      <c r="L5484" s="13">
        <f>dados!I5399/100</f>
        <v>0.13449999999999998</v>
      </c>
      <c r="M5484" s="13">
        <f>dados!J5399/100</f>
        <v>0.18289999999999998</v>
      </c>
      <c r="N5484" s="13">
        <f>dados!K5399/100</f>
        <v>0.18</v>
      </c>
      <c r="O5484" s="13">
        <f>dados!L5399/100</f>
        <v>0</v>
      </c>
      <c r="P5484" s="12" t="str">
        <f>LEFT(Tabela2[[#This Row],[Código]],2)</f>
        <v>54</v>
      </c>
    </row>
    <row r="5485" spans="2:16" ht="15" customHeight="1" x14ac:dyDescent="0.25">
      <c r="B5485" s="31" t="str">
        <f>IF(Tabela2[[#This Row],[Tipo]] = 0,LOOKUP(Tabela2[[#This Row],[RESUMO]],Tabela3[Grupo],Tabela3[Meus produtos]),VLOOKUP(Tabela2[[#This Row],[Código]],Tabela4[[Código NBS/LC116]:[Meus serviços]],3,0))</f>
        <v>Não</v>
      </c>
      <c r="C5485" t="str">
        <f>IF(E5485=0,TEXT(dados!A5400,"00000000"),IF(E5485=2,TEXT(dados!A5400,"0000"),TEXT(dados!A5400,"#")))</f>
        <v>54083400</v>
      </c>
      <c r="D5485" t="str">
        <f>IF(dados!B5400=0,"",dados!B5400)</f>
        <v/>
      </c>
      <c r="E5485">
        <f>dados!C5400</f>
        <v>0</v>
      </c>
      <c r="F5485" t="str">
        <f>dados!D5400</f>
        <v>Outs.tecidos de filamentos artificiais&lt;85%,estampados</v>
      </c>
      <c r="G5485"/>
      <c r="H5485"/>
      <c r="I5485"/>
      <c r="J5485"/>
      <c r="K5485" s="13"/>
      <c r="L5485" s="13">
        <f>dados!I5400/100</f>
        <v>0.13449999999999998</v>
      </c>
      <c r="M5485" s="13">
        <f>dados!J5400/100</f>
        <v>0.18289999999999998</v>
      </c>
      <c r="N5485" s="13">
        <f>dados!K5400/100</f>
        <v>0.18</v>
      </c>
      <c r="O5485" s="13">
        <f>dados!L5400/100</f>
        <v>0</v>
      </c>
      <c r="P5485" s="12" t="str">
        <f>LEFT(Tabela2[[#This Row],[Código]],2)</f>
        <v>54</v>
      </c>
    </row>
    <row r="5486" spans="2:16" ht="15" customHeight="1" x14ac:dyDescent="0.25">
      <c r="B5486" s="31" t="str">
        <f>IF(Tabela2[[#This Row],[Tipo]] = 0,LOOKUP(Tabela2[[#This Row],[RESUMO]],Tabela3[Grupo],Tabela3[Meus produtos]),VLOOKUP(Tabela2[[#This Row],[Código]],Tabela4[[Código NBS/LC116]:[Meus serviços]],3,0))</f>
        <v>Não</v>
      </c>
      <c r="C5486" t="str">
        <f>IF(E5486=0,TEXT(dados!A5401,"00000000"),IF(E5486=2,TEXT(dados!A5401,"0000"),TEXT(dados!A5401,"#")))</f>
        <v>55011100</v>
      </c>
      <c r="D5486" t="str">
        <f>IF(dados!B5401=0,"",dados!B5401)</f>
        <v/>
      </c>
      <c r="E5486">
        <f>dados!C5401</f>
        <v>0</v>
      </c>
      <c r="F5486" t="str">
        <f>dados!D5401</f>
        <v>Fibras sinteticas ou artificiais descontinuas cabos de filamentos sinteticos De aramidas</v>
      </c>
      <c r="G5486"/>
      <c r="H5486"/>
      <c r="I5486"/>
      <c r="J5486"/>
      <c r="K5486" s="13"/>
      <c r="L5486" s="13">
        <f>dados!I5401/100</f>
        <v>0.13449999999999998</v>
      </c>
      <c r="M5486" s="13">
        <f>dados!J5401/100</f>
        <v>0.17180000000000001</v>
      </c>
      <c r="N5486" s="13">
        <f>dados!K5401/100</f>
        <v>0.18</v>
      </c>
      <c r="O5486" s="13">
        <f>dados!L5401/100</f>
        <v>0</v>
      </c>
      <c r="P5486" s="12" t="str">
        <f>LEFT(Tabela2[[#This Row],[Código]],2)</f>
        <v>55</v>
      </c>
    </row>
    <row r="5487" spans="2:16" ht="15" customHeight="1" x14ac:dyDescent="0.25">
      <c r="B5487" s="31" t="str">
        <f>IF(Tabela2[[#This Row],[Tipo]] = 0,LOOKUP(Tabela2[[#This Row],[RESUMO]],Tabela3[Grupo],Tabela3[Meus produtos]),VLOOKUP(Tabela2[[#This Row],[Código]],Tabela4[[Código NBS/LC116]:[Meus serviços]],3,0))</f>
        <v>Não</v>
      </c>
      <c r="C5487" t="str">
        <f>IF(E5487=0,TEXT(dados!A5402,"00000000"),IF(E5487=2,TEXT(dados!A5402,"0000"),TEXT(dados!A5402,"#")))</f>
        <v>55011900</v>
      </c>
      <c r="D5487" t="str">
        <f>IF(dados!B5402=0,"",dados!B5402)</f>
        <v/>
      </c>
      <c r="E5487">
        <f>dados!C5402</f>
        <v>0</v>
      </c>
      <c r="F5487" t="str">
        <f>dados!D5402</f>
        <v>Fibras sinteticas ou artificiais descontinuas cabos de filamentos sinteticos outros</v>
      </c>
      <c r="G5487"/>
      <c r="H5487"/>
      <c r="I5487"/>
      <c r="J5487"/>
      <c r="K5487" s="13"/>
      <c r="L5487" s="13">
        <f>dados!I5402/100</f>
        <v>0.13449999999999998</v>
      </c>
      <c r="M5487" s="13">
        <f>dados!J5402/100</f>
        <v>0.17180000000000001</v>
      </c>
      <c r="N5487" s="13">
        <f>dados!K5402/100</f>
        <v>0.18</v>
      </c>
      <c r="O5487" s="13">
        <f>dados!L5402/100</f>
        <v>0</v>
      </c>
      <c r="P5487" s="12" t="str">
        <f>LEFT(Tabela2[[#This Row],[Código]],2)</f>
        <v>55</v>
      </c>
    </row>
    <row r="5488" spans="2:16" ht="15" customHeight="1" x14ac:dyDescent="0.25">
      <c r="B5488" s="31" t="str">
        <f>IF(Tabela2[[#This Row],[Tipo]] = 0,LOOKUP(Tabela2[[#This Row],[RESUMO]],Tabela3[Grupo],Tabela3[Meus produtos]),VLOOKUP(Tabela2[[#This Row],[Código]],Tabela4[[Código NBS/LC116]:[Meus serviços]],3,0))</f>
        <v>Não</v>
      </c>
      <c r="C5488" t="str">
        <f>IF(E5488=0,TEXT(dados!A5403,"00000000"),IF(E5488=2,TEXT(dados!A5403,"0000"),TEXT(dados!A5403,"#")))</f>
        <v>55012000</v>
      </c>
      <c r="D5488" t="str">
        <f>IF(dados!B5403=0,"",dados!B5403)</f>
        <v/>
      </c>
      <c r="E5488">
        <f>dados!C5403</f>
        <v>0</v>
      </c>
      <c r="F5488" t="str">
        <f>dados!D5403</f>
        <v>Cabos de poliesteres</v>
      </c>
      <c r="G5488"/>
      <c r="H5488"/>
      <c r="I5488"/>
      <c r="J5488"/>
      <c r="K5488" s="13"/>
      <c r="L5488" s="13">
        <f>dados!I5403/100</f>
        <v>0.13449999999999998</v>
      </c>
      <c r="M5488" s="13">
        <f>dados!J5403/100</f>
        <v>0.17180000000000001</v>
      </c>
      <c r="N5488" s="13">
        <f>dados!K5403/100</f>
        <v>0.18</v>
      </c>
      <c r="O5488" s="13">
        <f>dados!L5403/100</f>
        <v>0</v>
      </c>
      <c r="P5488" s="12" t="str">
        <f>LEFT(Tabela2[[#This Row],[Código]],2)</f>
        <v>55</v>
      </c>
    </row>
    <row r="5489" spans="2:16" ht="15" customHeight="1" x14ac:dyDescent="0.25">
      <c r="B5489" s="31" t="str">
        <f>IF(Tabela2[[#This Row],[Tipo]] = 0,LOOKUP(Tabela2[[#This Row],[RESUMO]],Tabela3[Grupo],Tabela3[Meus produtos]),VLOOKUP(Tabela2[[#This Row],[Código]],Tabela4[[Código NBS/LC116]:[Meus serviços]],3,0))</f>
        <v>Não</v>
      </c>
      <c r="C5489" t="str">
        <f>IF(E5489=0,TEXT(dados!A5404,"00000000"),IF(E5489=2,TEXT(dados!A5404,"0000"),TEXT(dados!A5404,"#")))</f>
        <v>55013000</v>
      </c>
      <c r="D5489" t="str">
        <f>IF(dados!B5404=0,"",dados!B5404)</f>
        <v/>
      </c>
      <c r="E5489">
        <f>dados!C5404</f>
        <v>0</v>
      </c>
      <c r="F5489" t="str">
        <f>dados!D5404</f>
        <v>Cabos acrilicos ou modacrilicos</v>
      </c>
      <c r="G5489"/>
      <c r="H5489"/>
      <c r="I5489"/>
      <c r="J5489"/>
      <c r="K5489" s="13"/>
      <c r="L5489" s="13">
        <f>dados!I5404/100</f>
        <v>0.13449999999999998</v>
      </c>
      <c r="M5489" s="13">
        <f>dados!J5404/100</f>
        <v>0.1545</v>
      </c>
      <c r="N5489" s="13">
        <f>dados!K5404/100</f>
        <v>0.18</v>
      </c>
      <c r="O5489" s="13">
        <f>dados!L5404/100</f>
        <v>0</v>
      </c>
      <c r="P5489" s="12" t="str">
        <f>LEFT(Tabela2[[#This Row],[Código]],2)</f>
        <v>55</v>
      </c>
    </row>
    <row r="5490" spans="2:16" ht="15" customHeight="1" x14ac:dyDescent="0.25">
      <c r="B5490" s="31" t="str">
        <f>IF(Tabela2[[#This Row],[Tipo]] = 0,LOOKUP(Tabela2[[#This Row],[RESUMO]],Tabela3[Grupo],Tabela3[Meus produtos]),VLOOKUP(Tabela2[[#This Row],[Código]],Tabela4[[Código NBS/LC116]:[Meus serviços]],3,0))</f>
        <v>Não</v>
      </c>
      <c r="C5490" t="str">
        <f>IF(E5490=0,TEXT(dados!A5405,"00000000"),IF(E5490=2,TEXT(dados!A5405,"0000"),TEXT(dados!A5405,"#")))</f>
        <v>55014000</v>
      </c>
      <c r="D5490" t="str">
        <f>IF(dados!B5405=0,"",dados!B5405)</f>
        <v/>
      </c>
      <c r="E5490">
        <f>dados!C5405</f>
        <v>0</v>
      </c>
      <c r="F5490" t="str">
        <f>dados!D5405</f>
        <v>Cabos de filamentos sinteticos de polipropileno</v>
      </c>
      <c r="G5490"/>
      <c r="H5490"/>
      <c r="I5490"/>
      <c r="J5490"/>
      <c r="K5490" s="13"/>
      <c r="L5490" s="13">
        <f>dados!I5405/100</f>
        <v>0.13449999999999998</v>
      </c>
      <c r="M5490" s="13">
        <f>dados!J5405/100</f>
        <v>0.17180000000000001</v>
      </c>
      <c r="N5490" s="13">
        <f>dados!K5405/100</f>
        <v>0.18</v>
      </c>
      <c r="O5490" s="13">
        <f>dados!L5405/100</f>
        <v>0</v>
      </c>
      <c r="P5490" s="12" t="str">
        <f>LEFT(Tabela2[[#This Row],[Código]],2)</f>
        <v>55</v>
      </c>
    </row>
    <row r="5491" spans="2:16" ht="15" customHeight="1" x14ac:dyDescent="0.25">
      <c r="B5491" s="31" t="str">
        <f>IF(Tabela2[[#This Row],[Tipo]] = 0,LOOKUP(Tabela2[[#This Row],[RESUMO]],Tabela3[Grupo],Tabela3[Meus produtos]),VLOOKUP(Tabela2[[#This Row],[Código]],Tabela4[[Código NBS/LC116]:[Meus serviços]],3,0))</f>
        <v>Não</v>
      </c>
      <c r="C5491" t="str">
        <f>IF(E5491=0,TEXT(dados!A5406,"00000000"),IF(E5491=2,TEXT(dados!A5406,"0000"),TEXT(dados!A5406,"#")))</f>
        <v>55019000</v>
      </c>
      <c r="D5491" t="str">
        <f>IF(dados!B5406=0,"",dados!B5406)</f>
        <v/>
      </c>
      <c r="E5491">
        <f>dados!C5406</f>
        <v>0</v>
      </c>
      <c r="F5491" t="str">
        <f>dados!D5406</f>
        <v>Cabos de outs.filamentos sinteticos</v>
      </c>
      <c r="G5491"/>
      <c r="H5491"/>
      <c r="I5491"/>
      <c r="J5491"/>
      <c r="K5491" s="13"/>
      <c r="L5491" s="13">
        <f>dados!I5406/100</f>
        <v>0.13449999999999998</v>
      </c>
      <c r="M5491" s="13">
        <f>dados!J5406/100</f>
        <v>0.17180000000000001</v>
      </c>
      <c r="N5491" s="13">
        <f>dados!K5406/100</f>
        <v>0.18</v>
      </c>
      <c r="O5491" s="13">
        <f>dados!L5406/100</f>
        <v>0</v>
      </c>
      <c r="P5491" s="12" t="str">
        <f>LEFT(Tabela2[[#This Row],[Código]],2)</f>
        <v>55</v>
      </c>
    </row>
    <row r="5492" spans="2:16" ht="15" customHeight="1" x14ac:dyDescent="0.25">
      <c r="B5492" s="31" t="str">
        <f>IF(Tabela2[[#This Row],[Tipo]] = 0,LOOKUP(Tabela2[[#This Row],[RESUMO]],Tabela3[Grupo],Tabela3[Meus produtos]),VLOOKUP(Tabela2[[#This Row],[Código]],Tabela4[[Código NBS/LC116]:[Meus serviços]],3,0))</f>
        <v>Não</v>
      </c>
      <c r="C5492" t="str">
        <f>IF(E5492=0,TEXT(dados!A5407,"00000000"),IF(E5492=2,TEXT(dados!A5407,"0000"),TEXT(dados!A5407,"#")))</f>
        <v>55021000</v>
      </c>
      <c r="D5492" t="str">
        <f>IF(dados!B5407=0,"",dados!B5407)</f>
        <v/>
      </c>
      <c r="E5492">
        <f>dados!C5407</f>
        <v>0</v>
      </c>
      <c r="F5492" t="str">
        <f>dados!D5407</f>
        <v>De acetato de celulose</v>
      </c>
      <c r="G5492"/>
      <c r="H5492"/>
      <c r="I5492"/>
      <c r="J5492"/>
      <c r="K5492" s="13"/>
      <c r="L5492" s="13">
        <f>dados!I5407/100</f>
        <v>0.157</v>
      </c>
      <c r="M5492" s="13">
        <f>dados!J5407/100</f>
        <v>0.19800000000000001</v>
      </c>
      <c r="N5492" s="13">
        <f>dados!K5407/100</f>
        <v>0.18</v>
      </c>
      <c r="O5492" s="13">
        <f>dados!L5407/100</f>
        <v>0</v>
      </c>
      <c r="P5492" s="12" t="str">
        <f>LEFT(Tabela2[[#This Row],[Código]],2)</f>
        <v>55</v>
      </c>
    </row>
    <row r="5493" spans="2:16" ht="15" customHeight="1" x14ac:dyDescent="0.25">
      <c r="B5493" s="31" t="str">
        <f>IF(Tabela2[[#This Row],[Tipo]] = 0,LOOKUP(Tabela2[[#This Row],[RESUMO]],Tabela3[Grupo],Tabela3[Meus produtos]),VLOOKUP(Tabela2[[#This Row],[Código]],Tabela4[[Código NBS/LC116]:[Meus serviços]],3,0))</f>
        <v>Não</v>
      </c>
      <c r="C5493" t="str">
        <f>IF(E5493=0,TEXT(dados!A5408,"00000000"),IF(E5493=2,TEXT(dados!A5408,"0000"),TEXT(dados!A5408,"#")))</f>
        <v>55029010</v>
      </c>
      <c r="D5493" t="str">
        <f>IF(dados!B5408=0,"",dados!B5408)</f>
        <v/>
      </c>
      <c r="E5493">
        <f>dados!C5408</f>
        <v>0</v>
      </c>
      <c r="F5493" t="str">
        <f>dados!D5408</f>
        <v>De raiom viscose</v>
      </c>
      <c r="G5493"/>
      <c r="H5493"/>
      <c r="I5493"/>
      <c r="J5493"/>
      <c r="K5493" s="13"/>
      <c r="L5493" s="13">
        <f>dados!I5408/100</f>
        <v>0.13449999999999998</v>
      </c>
      <c r="M5493" s="13">
        <f>dados!J5408/100</f>
        <v>0.1545</v>
      </c>
      <c r="N5493" s="13">
        <f>dados!K5408/100</f>
        <v>0.18</v>
      </c>
      <c r="O5493" s="13">
        <f>dados!L5408/100</f>
        <v>0</v>
      </c>
      <c r="P5493" s="12" t="str">
        <f>LEFT(Tabela2[[#This Row],[Código]],2)</f>
        <v>55</v>
      </c>
    </row>
    <row r="5494" spans="2:16" ht="15" customHeight="1" x14ac:dyDescent="0.25">
      <c r="B5494" s="31" t="str">
        <f>IF(Tabela2[[#This Row],[Tipo]] = 0,LOOKUP(Tabela2[[#This Row],[RESUMO]],Tabela3[Grupo],Tabela3[Meus produtos]),VLOOKUP(Tabela2[[#This Row],[Código]],Tabela4[[Código NBS/LC116]:[Meus serviços]],3,0))</f>
        <v>Não</v>
      </c>
      <c r="C5494" t="str">
        <f>IF(E5494=0,TEXT(dados!A5409,"00000000"),IF(E5494=2,TEXT(dados!A5409,"0000"),TEXT(dados!A5409,"#")))</f>
        <v>55029090</v>
      </c>
      <c r="D5494" t="str">
        <f>IF(dados!B5409=0,"",dados!B5409)</f>
        <v/>
      </c>
      <c r="E5494">
        <f>dados!C5409</f>
        <v>0</v>
      </c>
      <c r="F5494" t="str">
        <f>dados!D5409</f>
        <v>Outros</v>
      </c>
      <c r="G5494"/>
      <c r="H5494"/>
      <c r="I5494"/>
      <c r="J5494"/>
      <c r="K5494" s="13"/>
      <c r="L5494" s="13">
        <f>dados!I5409/100</f>
        <v>0.13449999999999998</v>
      </c>
      <c r="M5494" s="13">
        <f>dados!J5409/100</f>
        <v>0.16789999999999999</v>
      </c>
      <c r="N5494" s="13">
        <f>dados!K5409/100</f>
        <v>0.18</v>
      </c>
      <c r="O5494" s="13">
        <f>dados!L5409/100</f>
        <v>0</v>
      </c>
      <c r="P5494" s="12" t="str">
        <f>LEFT(Tabela2[[#This Row],[Código]],2)</f>
        <v>55</v>
      </c>
    </row>
    <row r="5495" spans="2:16" ht="15" customHeight="1" x14ac:dyDescent="0.25">
      <c r="B5495" s="31" t="str">
        <f>IF(Tabela2[[#This Row],[Tipo]] = 0,LOOKUP(Tabela2[[#This Row],[RESUMO]],Tabela3[Grupo],Tabela3[Meus produtos]),VLOOKUP(Tabela2[[#This Row],[Código]],Tabela4[[Código NBS/LC116]:[Meus serviços]],3,0))</f>
        <v>Não</v>
      </c>
      <c r="C5495" t="str">
        <f>IF(E5495=0,TEXT(dados!A5410,"00000000"),IF(E5495=2,TEXT(dados!A5410,"0000"),TEXT(dados!A5410,"#")))</f>
        <v>55031100</v>
      </c>
      <c r="D5495" t="str">
        <f>IF(dados!B5410=0,"",dados!B5410)</f>
        <v/>
      </c>
      <c r="E5495">
        <f>dados!C5410</f>
        <v>0</v>
      </c>
      <c r="F5495" t="str">
        <f>dados!D5410</f>
        <v>Fibras de aramida,nao cardadas,nao penteadas, etc.</v>
      </c>
      <c r="G5495"/>
      <c r="H5495"/>
      <c r="I5495"/>
      <c r="J5495"/>
      <c r="K5495" s="13"/>
      <c r="L5495" s="13">
        <f>dados!I5410/100</f>
        <v>0.13449999999999998</v>
      </c>
      <c r="M5495" s="13">
        <f>dados!J5410/100</f>
        <v>0.1545</v>
      </c>
      <c r="N5495" s="13">
        <f>dados!K5410/100</f>
        <v>0.18</v>
      </c>
      <c r="O5495" s="13">
        <f>dados!L5410/100</f>
        <v>0</v>
      </c>
      <c r="P5495" s="12" t="str">
        <f>LEFT(Tabela2[[#This Row],[Código]],2)</f>
        <v>55</v>
      </c>
    </row>
    <row r="5496" spans="2:16" ht="15" customHeight="1" x14ac:dyDescent="0.25">
      <c r="B5496" s="31" t="str">
        <f>IF(Tabela2[[#This Row],[Tipo]] = 0,LOOKUP(Tabela2[[#This Row],[RESUMO]],Tabela3[Grupo],Tabela3[Meus produtos]),VLOOKUP(Tabela2[[#This Row],[Código]],Tabela4[[Código NBS/LC116]:[Meus serviços]],3,0))</f>
        <v>Não</v>
      </c>
      <c r="C5496" t="str">
        <f>IF(E5496=0,TEXT(dados!A5411,"00000000"),IF(E5496=2,TEXT(dados!A5411,"0000"),TEXT(dados!A5411,"#")))</f>
        <v>55031910</v>
      </c>
      <c r="D5496" t="str">
        <f>IF(dados!B5411=0,"",dados!B5411)</f>
        <v/>
      </c>
      <c r="E5496">
        <f>dados!C5411</f>
        <v>0</v>
      </c>
      <c r="F5496" t="str">
        <f>dados!D5411</f>
        <v>Fibras de nailon ou outs.poliamidas,bicomponentes, de diferentes pontos de fusao</v>
      </c>
      <c r="G5496"/>
      <c r="H5496"/>
      <c r="I5496"/>
      <c r="J5496"/>
      <c r="K5496" s="13"/>
      <c r="L5496" s="13">
        <f>dados!I5411/100</f>
        <v>0.13449999999999998</v>
      </c>
      <c r="M5496" s="13">
        <f>dados!J5411/100</f>
        <v>0.1545</v>
      </c>
      <c r="N5496" s="13">
        <f>dados!K5411/100</f>
        <v>0.18</v>
      </c>
      <c r="O5496" s="13">
        <f>dados!L5411/100</f>
        <v>0</v>
      </c>
      <c r="P5496" s="12" t="str">
        <f>LEFT(Tabela2[[#This Row],[Código]],2)</f>
        <v>55</v>
      </c>
    </row>
    <row r="5497" spans="2:16" ht="15" customHeight="1" x14ac:dyDescent="0.25">
      <c r="B5497" s="31" t="str">
        <f>IF(Tabela2[[#This Row],[Tipo]] = 0,LOOKUP(Tabela2[[#This Row],[RESUMO]],Tabela3[Grupo],Tabela3[Meus produtos]),VLOOKUP(Tabela2[[#This Row],[Código]],Tabela4[[Código NBS/LC116]:[Meus serviços]],3,0))</f>
        <v>Não</v>
      </c>
      <c r="C5497" t="str">
        <f>IF(E5497=0,TEXT(dados!A5412,"00000000"),IF(E5497=2,TEXT(dados!A5412,"0000"),TEXT(dados!A5412,"#")))</f>
        <v>55031990</v>
      </c>
      <c r="D5497" t="str">
        <f>IF(dados!B5412=0,"",dados!B5412)</f>
        <v/>
      </c>
      <c r="E5497">
        <f>dados!C5412</f>
        <v>0</v>
      </c>
      <c r="F5497" t="str">
        <f>dados!D5412</f>
        <v>Outras (fibras de nailon ou outs.poliamidas,nao cardadas,etc.)</v>
      </c>
      <c r="G5497"/>
      <c r="H5497"/>
      <c r="I5497"/>
      <c r="J5497"/>
      <c r="K5497" s="13"/>
      <c r="L5497" s="13">
        <f>dados!I5412/100</f>
        <v>0.13449999999999998</v>
      </c>
      <c r="M5497" s="13">
        <f>dados!J5412/100</f>
        <v>0.17180000000000001</v>
      </c>
      <c r="N5497" s="13">
        <f>dados!K5412/100</f>
        <v>0.18</v>
      </c>
      <c r="O5497" s="13">
        <f>dados!L5412/100</f>
        <v>0</v>
      </c>
      <c r="P5497" s="12" t="str">
        <f>LEFT(Tabela2[[#This Row],[Código]],2)</f>
        <v>55</v>
      </c>
    </row>
    <row r="5498" spans="2:16" ht="15" customHeight="1" x14ac:dyDescent="0.25">
      <c r="B5498" s="31" t="str">
        <f>IF(Tabela2[[#This Row],[Tipo]] = 0,LOOKUP(Tabela2[[#This Row],[RESUMO]],Tabela3[Grupo],Tabela3[Meus produtos]),VLOOKUP(Tabela2[[#This Row],[Código]],Tabela4[[Código NBS/LC116]:[Meus serviços]],3,0))</f>
        <v>Não</v>
      </c>
      <c r="C5498" t="str">
        <f>IF(E5498=0,TEXT(dados!A5413,"00000000"),IF(E5498=2,TEXT(dados!A5413,"0000"),TEXT(dados!A5413,"#")))</f>
        <v>55032010</v>
      </c>
      <c r="D5498" t="str">
        <f>IF(dados!B5413=0,"",dados!B5413)</f>
        <v/>
      </c>
      <c r="E5498">
        <f>dados!C5413</f>
        <v>0</v>
      </c>
      <c r="F5498" t="str">
        <f>dados!D5413</f>
        <v>Fibras de poliesteres,nao cardadas,nao penteadas,etc. bicomponentes, de diferentes pontos de fusao</v>
      </c>
      <c r="G5498"/>
      <c r="H5498"/>
      <c r="I5498"/>
      <c r="J5498"/>
      <c r="K5498" s="13"/>
      <c r="L5498" s="13">
        <f>dados!I5413/100</f>
        <v>0.13449999999999998</v>
      </c>
      <c r="M5498" s="13">
        <f>dados!J5413/100</f>
        <v>0.1545</v>
      </c>
      <c r="N5498" s="13">
        <f>dados!K5413/100</f>
        <v>0.18</v>
      </c>
      <c r="O5498" s="13">
        <f>dados!L5413/100</f>
        <v>0</v>
      </c>
      <c r="P5498" s="12" t="str">
        <f>LEFT(Tabela2[[#This Row],[Código]],2)</f>
        <v>55</v>
      </c>
    </row>
    <row r="5499" spans="2:16" ht="15" customHeight="1" x14ac:dyDescent="0.25">
      <c r="B5499" s="31" t="str">
        <f>IF(Tabela2[[#This Row],[Tipo]] = 0,LOOKUP(Tabela2[[#This Row],[RESUMO]],Tabela3[Grupo],Tabela3[Meus produtos]),VLOOKUP(Tabela2[[#This Row],[Código]],Tabela4[[Código NBS/LC116]:[Meus serviços]],3,0))</f>
        <v>Não</v>
      </c>
      <c r="C5499" t="str">
        <f>IF(E5499=0,TEXT(dados!A5414,"00000000"),IF(E5499=2,TEXT(dados!A5414,"0000"),TEXT(dados!A5414,"#")))</f>
        <v>55032090</v>
      </c>
      <c r="D5499" t="str">
        <f>IF(dados!B5414=0,"",dados!B5414)</f>
        <v/>
      </c>
      <c r="E5499">
        <f>dados!C5414</f>
        <v>0</v>
      </c>
      <c r="F5499" t="str">
        <f>dados!D5414</f>
        <v>Outras fibras de poliesteres,nao cardadas,nao penteadas,etc.</v>
      </c>
      <c r="G5499"/>
      <c r="H5499"/>
      <c r="I5499"/>
      <c r="J5499"/>
      <c r="K5499" s="13"/>
      <c r="L5499" s="13">
        <f>dados!I5414/100</f>
        <v>0.13449999999999998</v>
      </c>
      <c r="M5499" s="13">
        <f>dados!J5414/100</f>
        <v>0.1545</v>
      </c>
      <c r="N5499" s="13">
        <f>dados!K5414/100</f>
        <v>0.18</v>
      </c>
      <c r="O5499" s="13">
        <f>dados!L5414/100</f>
        <v>0</v>
      </c>
      <c r="P5499" s="12" t="str">
        <f>LEFT(Tabela2[[#This Row],[Código]],2)</f>
        <v>55</v>
      </c>
    </row>
    <row r="5500" spans="2:16" ht="15" customHeight="1" x14ac:dyDescent="0.25">
      <c r="B5500" s="31" t="str">
        <f>IF(Tabela2[[#This Row],[Tipo]] = 0,LOOKUP(Tabela2[[#This Row],[RESUMO]],Tabela3[Grupo],Tabela3[Meus produtos]),VLOOKUP(Tabela2[[#This Row],[Código]],Tabela4[[Código NBS/LC116]:[Meus serviços]],3,0))</f>
        <v>Não</v>
      </c>
      <c r="C5500" t="str">
        <f>IF(E5500=0,TEXT(dados!A5415,"00000000"),IF(E5500=2,TEXT(dados!A5415,"0000"),TEXT(dados!A5415,"#")))</f>
        <v>55033000</v>
      </c>
      <c r="D5500" t="str">
        <f>IF(dados!B5415=0,"",dados!B5415)</f>
        <v/>
      </c>
      <c r="E5500">
        <f>dados!C5415</f>
        <v>0</v>
      </c>
      <c r="F5500" t="str">
        <f>dados!D5415</f>
        <v>Fibras acrilicas ou modacrilicas,nao cardadas,etc.</v>
      </c>
      <c r="G5500"/>
      <c r="H5500"/>
      <c r="I5500"/>
      <c r="J5500"/>
      <c r="K5500" s="13"/>
      <c r="L5500" s="13">
        <f>dados!I5415/100</f>
        <v>0.13449999999999998</v>
      </c>
      <c r="M5500" s="13">
        <f>dados!J5415/100</f>
        <v>0.1545</v>
      </c>
      <c r="N5500" s="13">
        <f>dados!K5415/100</f>
        <v>0.18</v>
      </c>
      <c r="O5500" s="13">
        <f>dados!L5415/100</f>
        <v>0</v>
      </c>
      <c r="P5500" s="12" t="str">
        <f>LEFT(Tabela2[[#This Row],[Código]],2)</f>
        <v>55</v>
      </c>
    </row>
    <row r="5501" spans="2:16" ht="15" customHeight="1" x14ac:dyDescent="0.25">
      <c r="B5501" s="31" t="str">
        <f>IF(Tabela2[[#This Row],[Tipo]] = 0,LOOKUP(Tabela2[[#This Row],[RESUMO]],Tabela3[Grupo],Tabela3[Meus produtos]),VLOOKUP(Tabela2[[#This Row],[Código]],Tabela4[[Código NBS/LC116]:[Meus serviços]],3,0))</f>
        <v>Não</v>
      </c>
      <c r="C5501" t="str">
        <f>IF(E5501=0,TEXT(dados!A5416,"00000000"),IF(E5501=2,TEXT(dados!A5416,"0000"),TEXT(dados!A5416,"#")))</f>
        <v>55034000</v>
      </c>
      <c r="D5501" t="str">
        <f>IF(dados!B5416=0,"",dados!B5416)</f>
        <v/>
      </c>
      <c r="E5501">
        <f>dados!C5416</f>
        <v>0</v>
      </c>
      <c r="F5501" t="str">
        <f>dados!D5416</f>
        <v>Fibras de polipropileno,nao cardadas,nao penteadas,etc.</v>
      </c>
      <c r="G5501"/>
      <c r="H5501"/>
      <c r="I5501"/>
      <c r="J5501"/>
      <c r="K5501" s="13"/>
      <c r="L5501" s="13">
        <f>dados!I5416/100</f>
        <v>0.13449999999999998</v>
      </c>
      <c r="M5501" s="13">
        <f>dados!J5416/100</f>
        <v>0.17180000000000001</v>
      </c>
      <c r="N5501" s="13">
        <f>dados!K5416/100</f>
        <v>0.18</v>
      </c>
      <c r="O5501" s="13">
        <f>dados!L5416/100</f>
        <v>0</v>
      </c>
      <c r="P5501" s="12" t="str">
        <f>LEFT(Tabela2[[#This Row],[Código]],2)</f>
        <v>55</v>
      </c>
    </row>
    <row r="5502" spans="2:16" ht="15" customHeight="1" x14ac:dyDescent="0.25">
      <c r="B5502" s="31" t="str">
        <f>IF(Tabela2[[#This Row],[Tipo]] = 0,LOOKUP(Tabela2[[#This Row],[RESUMO]],Tabela3[Grupo],Tabela3[Meus produtos]),VLOOKUP(Tabela2[[#This Row],[Código]],Tabela4[[Código NBS/LC116]:[Meus serviços]],3,0))</f>
        <v>Não</v>
      </c>
      <c r="C5502" t="str">
        <f>IF(E5502=0,TEXT(dados!A5417,"00000000"),IF(E5502=2,TEXT(dados!A5417,"0000"),TEXT(dados!A5417,"#")))</f>
        <v>55039010</v>
      </c>
      <c r="D5502" t="str">
        <f>IF(dados!B5417=0,"",dados!B5417)</f>
        <v/>
      </c>
      <c r="E5502">
        <f>dados!C5417</f>
        <v>0</v>
      </c>
      <c r="F5502" t="str">
        <f>dados!D5417</f>
        <v>Outs.fibras sinteticas descontinuas (...) bicomponentes,de (...)</v>
      </c>
      <c r="G5502"/>
      <c r="H5502"/>
      <c r="I5502"/>
      <c r="J5502"/>
      <c r="K5502" s="13"/>
      <c r="L5502" s="13">
        <f>dados!I5417/100</f>
        <v>0.13449999999999998</v>
      </c>
      <c r="M5502" s="13">
        <f>dados!J5417/100</f>
        <v>0.1545</v>
      </c>
      <c r="N5502" s="13">
        <f>dados!K5417/100</f>
        <v>0.18</v>
      </c>
      <c r="O5502" s="13">
        <f>dados!L5417/100</f>
        <v>0</v>
      </c>
      <c r="P5502" s="12" t="str">
        <f>LEFT(Tabela2[[#This Row],[Código]],2)</f>
        <v>55</v>
      </c>
    </row>
    <row r="5503" spans="2:16" ht="15" customHeight="1" x14ac:dyDescent="0.25">
      <c r="B5503" s="31" t="str">
        <f>IF(Tabela2[[#This Row],[Tipo]] = 0,LOOKUP(Tabela2[[#This Row],[RESUMO]],Tabela3[Grupo],Tabela3[Meus produtos]),VLOOKUP(Tabela2[[#This Row],[Código]],Tabela4[[Código NBS/LC116]:[Meus serviços]],3,0))</f>
        <v>Não</v>
      </c>
      <c r="C5503" t="str">
        <f>IF(E5503=0,TEXT(dados!A5418,"00000000"),IF(E5503=2,TEXT(dados!A5418,"0000"),TEXT(dados!A5418,"#")))</f>
        <v>55039020</v>
      </c>
      <c r="D5503" t="str">
        <f>IF(dados!B5418=0,"",dados!B5418)</f>
        <v/>
      </c>
      <c r="E5503">
        <f>dados!C5418</f>
        <v>0</v>
      </c>
      <c r="F5503" t="str">
        <f>dados!D5418</f>
        <v>Outs.fibras sinteticas descontinuas (...) de poli (alcool vinilico...)</v>
      </c>
      <c r="G5503"/>
      <c r="H5503"/>
      <c r="I5503"/>
      <c r="J5503"/>
      <c r="K5503" s="13"/>
      <c r="L5503" s="13">
        <f>dados!I5418/100</f>
        <v>0.13449999999999998</v>
      </c>
      <c r="M5503" s="13">
        <f>dados!J5418/100</f>
        <v>0.1545</v>
      </c>
      <c r="N5503" s="13">
        <f>dados!K5418/100</f>
        <v>0.18</v>
      </c>
      <c r="O5503" s="13">
        <f>dados!L5418/100</f>
        <v>0</v>
      </c>
      <c r="P5503" s="12" t="str">
        <f>LEFT(Tabela2[[#This Row],[Código]],2)</f>
        <v>55</v>
      </c>
    </row>
    <row r="5504" spans="2:16" ht="15" customHeight="1" x14ac:dyDescent="0.25">
      <c r="B5504" s="31" t="str">
        <f>IF(Tabela2[[#This Row],[Tipo]] = 0,LOOKUP(Tabela2[[#This Row],[RESUMO]],Tabela3[Grupo],Tabela3[Meus produtos]),VLOOKUP(Tabela2[[#This Row],[Código]],Tabela4[[Código NBS/LC116]:[Meus serviços]],3,0))</f>
        <v>Não</v>
      </c>
      <c r="C5504" t="str">
        <f>IF(E5504=0,TEXT(dados!A5419,"00000000"),IF(E5504=2,TEXT(dados!A5419,"0000"),TEXT(dados!A5419,"#")))</f>
        <v>55039090</v>
      </c>
      <c r="D5504" t="str">
        <f>IF(dados!B5419=0,"",dados!B5419)</f>
        <v/>
      </c>
      <c r="E5504">
        <f>dados!C5419</f>
        <v>0</v>
      </c>
      <c r="F5504" t="str">
        <f>dados!D5419</f>
        <v>Outras (outs.fibras sinteticas descontinuas,nao cardadas,etc.)</v>
      </c>
      <c r="G5504"/>
      <c r="H5504"/>
      <c r="I5504"/>
      <c r="J5504"/>
      <c r="K5504" s="13"/>
      <c r="L5504" s="13">
        <f>dados!I5419/100</f>
        <v>0.13449999999999998</v>
      </c>
      <c r="M5504" s="13">
        <f>dados!J5419/100</f>
        <v>0.17180000000000001</v>
      </c>
      <c r="N5504" s="13">
        <f>dados!K5419/100</f>
        <v>0.18</v>
      </c>
      <c r="O5504" s="13">
        <f>dados!L5419/100</f>
        <v>0</v>
      </c>
      <c r="P5504" s="12" t="str">
        <f>LEFT(Tabela2[[#This Row],[Código]],2)</f>
        <v>55</v>
      </c>
    </row>
    <row r="5505" spans="2:16" ht="15" customHeight="1" x14ac:dyDescent="0.25">
      <c r="B5505" s="31" t="str">
        <f>IF(Tabela2[[#This Row],[Tipo]] = 0,LOOKUP(Tabela2[[#This Row],[RESUMO]],Tabela3[Grupo],Tabela3[Meus produtos]),VLOOKUP(Tabela2[[#This Row],[Código]],Tabela4[[Código NBS/LC116]:[Meus serviços]],3,0))</f>
        <v>Não</v>
      </c>
      <c r="C5505" t="str">
        <f>IF(E5505=0,TEXT(dados!A5420,"00000000"),IF(E5505=2,TEXT(dados!A5420,"0000"),TEXT(dados!A5420,"#")))</f>
        <v>55041000</v>
      </c>
      <c r="D5505" t="str">
        <f>IF(dados!B5420=0,"",dados!B5420)</f>
        <v/>
      </c>
      <c r="E5505">
        <f>dados!C5420</f>
        <v>0</v>
      </c>
      <c r="F5505" t="str">
        <f>dados!D5420</f>
        <v>Fibras de raiom viscose,nao cardadas,nao penteadas,etc.</v>
      </c>
      <c r="G5505"/>
      <c r="H5505"/>
      <c r="I5505"/>
      <c r="J5505"/>
      <c r="K5505" s="13"/>
      <c r="L5505" s="13">
        <f>dados!I5420/100</f>
        <v>0.13449999999999998</v>
      </c>
      <c r="M5505" s="13">
        <f>dados!J5420/100</f>
        <v>0.1545</v>
      </c>
      <c r="N5505" s="13">
        <f>dados!K5420/100</f>
        <v>0.18</v>
      </c>
      <c r="O5505" s="13">
        <f>dados!L5420/100</f>
        <v>0</v>
      </c>
      <c r="P5505" s="12" t="str">
        <f>LEFT(Tabela2[[#This Row],[Código]],2)</f>
        <v>55</v>
      </c>
    </row>
    <row r="5506" spans="2:16" ht="15" customHeight="1" x14ac:dyDescent="0.25">
      <c r="B5506" s="31" t="str">
        <f>IF(Tabela2[[#This Row],[Tipo]] = 0,LOOKUP(Tabela2[[#This Row],[RESUMO]],Tabela3[Grupo],Tabela3[Meus produtos]),VLOOKUP(Tabela2[[#This Row],[Código]],Tabela4[[Código NBS/LC116]:[Meus serviços]],3,0))</f>
        <v>Não</v>
      </c>
      <c r="C5506" t="str">
        <f>IF(E5506=0,TEXT(dados!A5421,"00000000"),IF(E5506=2,TEXT(dados!A5421,"0000"),TEXT(dados!A5421,"#")))</f>
        <v>55049010</v>
      </c>
      <c r="D5506" t="str">
        <f>IF(dados!B5421=0,"",dados!B5421)</f>
        <v/>
      </c>
      <c r="E5506">
        <f>dados!C5421</f>
        <v>0</v>
      </c>
      <c r="F5506" t="str">
        <f>dados!D5421</f>
        <v>De liocel</v>
      </c>
      <c r="G5506"/>
      <c r="H5506"/>
      <c r="I5506"/>
      <c r="J5506"/>
      <c r="K5506" s="13"/>
      <c r="L5506" s="13">
        <f>dados!I5421/100</f>
        <v>0.13449999999999998</v>
      </c>
      <c r="M5506" s="13">
        <f>dados!J5421/100</f>
        <v>0.1545</v>
      </c>
      <c r="N5506" s="13">
        <f>dados!K5421/100</f>
        <v>0.18</v>
      </c>
      <c r="O5506" s="13">
        <f>dados!L5421/100</f>
        <v>0</v>
      </c>
      <c r="P5506" s="12" t="str">
        <f>LEFT(Tabela2[[#This Row],[Código]],2)</f>
        <v>55</v>
      </c>
    </row>
    <row r="5507" spans="2:16" ht="15" customHeight="1" x14ac:dyDescent="0.25">
      <c r="B5507" s="31" t="str">
        <f>IF(Tabela2[[#This Row],[Tipo]] = 0,LOOKUP(Tabela2[[#This Row],[RESUMO]],Tabela3[Grupo],Tabela3[Meus produtos]),VLOOKUP(Tabela2[[#This Row],[Código]],Tabela4[[Código NBS/LC116]:[Meus serviços]],3,0))</f>
        <v>Não</v>
      </c>
      <c r="C5507" t="str">
        <f>IF(E5507=0,TEXT(dados!A5422,"00000000"),IF(E5507=2,TEXT(dados!A5422,"0000"),TEXT(dados!A5422,"#")))</f>
        <v>55049090</v>
      </c>
      <c r="D5507" t="str">
        <f>IF(dados!B5422=0,"",dados!B5422)</f>
        <v/>
      </c>
      <c r="E5507">
        <f>dados!C5422</f>
        <v>0</v>
      </c>
      <c r="F5507" t="str">
        <f>dados!D5422</f>
        <v>Outras (outs.fibras artificiais descontinuas,nao cardadas,etc.)</v>
      </c>
      <c r="G5507"/>
      <c r="H5507"/>
      <c r="I5507"/>
      <c r="J5507"/>
      <c r="K5507" s="13"/>
      <c r="L5507" s="13">
        <f>dados!I5422/100</f>
        <v>0.13449999999999998</v>
      </c>
      <c r="M5507" s="13">
        <f>dados!J5422/100</f>
        <v>0.16789999999999999</v>
      </c>
      <c r="N5507" s="13">
        <f>dados!K5422/100</f>
        <v>0.18</v>
      </c>
      <c r="O5507" s="13">
        <f>dados!L5422/100</f>
        <v>0</v>
      </c>
      <c r="P5507" s="12" t="str">
        <f>LEFT(Tabela2[[#This Row],[Código]],2)</f>
        <v>55</v>
      </c>
    </row>
    <row r="5508" spans="2:16" ht="15" customHeight="1" x14ac:dyDescent="0.25">
      <c r="B5508" s="31" t="str">
        <f>IF(Tabela2[[#This Row],[Tipo]] = 0,LOOKUP(Tabela2[[#This Row],[RESUMO]],Tabela3[Grupo],Tabela3[Meus produtos]),VLOOKUP(Tabela2[[#This Row],[Código]],Tabela4[[Código NBS/LC116]:[Meus serviços]],3,0))</f>
        <v>Não</v>
      </c>
      <c r="C5508" t="str">
        <f>IF(E5508=0,TEXT(dados!A5423,"00000000"),IF(E5508=2,TEXT(dados!A5423,"0000"),TEXT(dados!A5423,"#")))</f>
        <v>55051000</v>
      </c>
      <c r="D5508" t="str">
        <f>IF(dados!B5423=0,"",dados!B5423)</f>
        <v/>
      </c>
      <c r="E5508">
        <f>dados!C5423</f>
        <v>0</v>
      </c>
      <c r="F5508" t="str">
        <f>dados!D5423</f>
        <v>Desperdicios de fibras sinteticas</v>
      </c>
      <c r="G5508"/>
      <c r="H5508"/>
      <c r="I5508"/>
      <c r="J5508"/>
      <c r="K5508" s="13"/>
      <c r="L5508" s="13">
        <f>dados!I5423/100</f>
        <v>0.13449999999999998</v>
      </c>
      <c r="M5508" s="13">
        <f>dados!J5423/100</f>
        <v>0.17180000000000001</v>
      </c>
      <c r="N5508" s="13">
        <f>dados!K5423/100</f>
        <v>0.18</v>
      </c>
      <c r="O5508" s="13">
        <f>dados!L5423/100</f>
        <v>0</v>
      </c>
      <c r="P5508" s="12" t="str">
        <f>LEFT(Tabela2[[#This Row],[Código]],2)</f>
        <v>55</v>
      </c>
    </row>
    <row r="5509" spans="2:16" ht="15" customHeight="1" x14ac:dyDescent="0.25">
      <c r="B5509" s="31" t="str">
        <f>IF(Tabela2[[#This Row],[Tipo]] = 0,LOOKUP(Tabela2[[#This Row],[RESUMO]],Tabela3[Grupo],Tabela3[Meus produtos]),VLOOKUP(Tabela2[[#This Row],[Código]],Tabela4[[Código NBS/LC116]:[Meus serviços]],3,0))</f>
        <v>Não</v>
      </c>
      <c r="C5509" t="str">
        <f>IF(E5509=0,TEXT(dados!A5424,"00000000"),IF(E5509=2,TEXT(dados!A5424,"0000"),TEXT(dados!A5424,"#")))</f>
        <v>55052000</v>
      </c>
      <c r="D5509" t="str">
        <f>IF(dados!B5424=0,"",dados!B5424)</f>
        <v/>
      </c>
      <c r="E5509">
        <f>dados!C5424</f>
        <v>0</v>
      </c>
      <c r="F5509" t="str">
        <f>dados!D5424</f>
        <v>Desperdicios de fibras artificiais</v>
      </c>
      <c r="G5509"/>
      <c r="H5509"/>
      <c r="I5509"/>
      <c r="J5509"/>
      <c r="K5509" s="13"/>
      <c r="L5509" s="13">
        <f>dados!I5424/100</f>
        <v>0.13449999999999998</v>
      </c>
      <c r="M5509" s="13">
        <f>dados!J5424/100</f>
        <v>0.16789999999999999</v>
      </c>
      <c r="N5509" s="13">
        <f>dados!K5424/100</f>
        <v>0.18</v>
      </c>
      <c r="O5509" s="13">
        <f>dados!L5424/100</f>
        <v>0</v>
      </c>
      <c r="P5509" s="12" t="str">
        <f>LEFT(Tabela2[[#This Row],[Código]],2)</f>
        <v>55</v>
      </c>
    </row>
    <row r="5510" spans="2:16" ht="15" customHeight="1" x14ac:dyDescent="0.25">
      <c r="B5510" s="31" t="str">
        <f>IF(Tabela2[[#This Row],[Tipo]] = 0,LOOKUP(Tabela2[[#This Row],[RESUMO]],Tabela3[Grupo],Tabela3[Meus produtos]),VLOOKUP(Tabela2[[#This Row],[Código]],Tabela4[[Código NBS/LC116]:[Meus serviços]],3,0))</f>
        <v>Não</v>
      </c>
      <c r="C5510" t="str">
        <f>IF(E5510=0,TEXT(dados!A5425,"00000000"),IF(E5510=2,TEXT(dados!A5425,"0000"),TEXT(dados!A5425,"#")))</f>
        <v>55061000</v>
      </c>
      <c r="D5510" t="str">
        <f>IF(dados!B5425=0,"",dados!B5425)</f>
        <v/>
      </c>
      <c r="E5510">
        <f>dados!C5425</f>
        <v>0</v>
      </c>
      <c r="F5510" t="str">
        <f>dados!D5425</f>
        <v>Fibras de nailon/outs.poliamidas,cardadas,etc.p/fiacao</v>
      </c>
      <c r="G5510"/>
      <c r="H5510"/>
      <c r="I5510"/>
      <c r="J5510"/>
      <c r="K5510" s="13"/>
      <c r="L5510" s="13">
        <f>dados!I5425/100</f>
        <v>0.13449999999999998</v>
      </c>
      <c r="M5510" s="13">
        <f>dados!J5425/100</f>
        <v>0.17180000000000001</v>
      </c>
      <c r="N5510" s="13">
        <f>dados!K5425/100</f>
        <v>0.18</v>
      </c>
      <c r="O5510" s="13">
        <f>dados!L5425/100</f>
        <v>0</v>
      </c>
      <c r="P5510" s="12" t="str">
        <f>LEFT(Tabela2[[#This Row],[Código]],2)</f>
        <v>55</v>
      </c>
    </row>
    <row r="5511" spans="2:16" ht="15" customHeight="1" x14ac:dyDescent="0.25">
      <c r="B5511" s="31" t="str">
        <f>IF(Tabela2[[#This Row],[Tipo]] = 0,LOOKUP(Tabela2[[#This Row],[RESUMO]],Tabela3[Grupo],Tabela3[Meus produtos]),VLOOKUP(Tabela2[[#This Row],[Código]],Tabela4[[Código NBS/LC116]:[Meus serviços]],3,0))</f>
        <v>Não</v>
      </c>
      <c r="C5511" t="str">
        <f>IF(E5511=0,TEXT(dados!A5426,"00000000"),IF(E5511=2,TEXT(dados!A5426,"0000"),TEXT(dados!A5426,"#")))</f>
        <v>55062000</v>
      </c>
      <c r="D5511" t="str">
        <f>IF(dados!B5426=0,"",dados!B5426)</f>
        <v/>
      </c>
      <c r="E5511">
        <f>dados!C5426</f>
        <v>0</v>
      </c>
      <c r="F5511" t="str">
        <f>dados!D5426</f>
        <v>Fibras de poliesteres,cardadas,penteadas,etc.p/fiacao</v>
      </c>
      <c r="G5511"/>
      <c r="H5511"/>
      <c r="I5511"/>
      <c r="J5511"/>
      <c r="K5511" s="13"/>
      <c r="L5511" s="13">
        <f>dados!I5426/100</f>
        <v>0.13449999999999998</v>
      </c>
      <c r="M5511" s="13">
        <f>dados!J5426/100</f>
        <v>0.17180000000000001</v>
      </c>
      <c r="N5511" s="13">
        <f>dados!K5426/100</f>
        <v>0.18</v>
      </c>
      <c r="O5511" s="13">
        <f>dados!L5426/100</f>
        <v>0</v>
      </c>
      <c r="P5511" s="12" t="str">
        <f>LEFT(Tabela2[[#This Row],[Código]],2)</f>
        <v>55</v>
      </c>
    </row>
    <row r="5512" spans="2:16" ht="15" customHeight="1" x14ac:dyDescent="0.25">
      <c r="B5512" s="31" t="str">
        <f>IF(Tabela2[[#This Row],[Tipo]] = 0,LOOKUP(Tabela2[[#This Row],[RESUMO]],Tabela3[Grupo],Tabela3[Meus produtos]),VLOOKUP(Tabela2[[#This Row],[Código]],Tabela4[[Código NBS/LC116]:[Meus serviços]],3,0))</f>
        <v>Não</v>
      </c>
      <c r="C5512" t="str">
        <f>IF(E5512=0,TEXT(dados!A5427,"00000000"),IF(E5512=2,TEXT(dados!A5427,"0000"),TEXT(dados!A5427,"#")))</f>
        <v>55063000</v>
      </c>
      <c r="D5512" t="str">
        <f>IF(dados!B5427=0,"",dados!B5427)</f>
        <v/>
      </c>
      <c r="E5512">
        <f>dados!C5427</f>
        <v>0</v>
      </c>
      <c r="F5512" t="str">
        <f>dados!D5427</f>
        <v>Fibras acrilicas ou modacrilicas,cardadas,etc.p/fiacao</v>
      </c>
      <c r="G5512"/>
      <c r="H5512"/>
      <c r="I5512"/>
      <c r="J5512"/>
      <c r="K5512" s="13"/>
      <c r="L5512" s="13">
        <f>dados!I5427/100</f>
        <v>0.13449999999999998</v>
      </c>
      <c r="M5512" s="13">
        <f>dados!J5427/100</f>
        <v>0.17180000000000001</v>
      </c>
      <c r="N5512" s="13">
        <f>dados!K5427/100</f>
        <v>0.18</v>
      </c>
      <c r="O5512" s="13">
        <f>dados!L5427/100</f>
        <v>0</v>
      </c>
      <c r="P5512" s="12" t="str">
        <f>LEFT(Tabela2[[#This Row],[Código]],2)</f>
        <v>55</v>
      </c>
    </row>
    <row r="5513" spans="2:16" ht="15" customHeight="1" x14ac:dyDescent="0.25">
      <c r="B5513" s="31" t="str">
        <f>IF(Tabela2[[#This Row],[Tipo]] = 0,LOOKUP(Tabela2[[#This Row],[RESUMO]],Tabela3[Grupo],Tabela3[Meus produtos]),VLOOKUP(Tabela2[[#This Row],[Código]],Tabela4[[Código NBS/LC116]:[Meus serviços]],3,0))</f>
        <v>Não</v>
      </c>
      <c r="C5513" t="str">
        <f>IF(E5513=0,TEXT(dados!A5428,"00000000"),IF(E5513=2,TEXT(dados!A5428,"0000"),TEXT(dados!A5428,"#")))</f>
        <v>55064000</v>
      </c>
      <c r="D5513" t="str">
        <f>IF(dados!B5428=0,"",dados!B5428)</f>
        <v/>
      </c>
      <c r="E5513">
        <f>dados!C5428</f>
        <v>0</v>
      </c>
      <c r="F5513" t="str">
        <f>dados!D5428</f>
        <v>De polipropileno</v>
      </c>
      <c r="G5513"/>
      <c r="H5513"/>
      <c r="I5513"/>
      <c r="J5513"/>
      <c r="K5513" s="13"/>
      <c r="L5513" s="13">
        <f>dados!I5428/100</f>
        <v>0.13449999999999998</v>
      </c>
      <c r="M5513" s="13">
        <f>dados!J5428/100</f>
        <v>0.17180000000000001</v>
      </c>
      <c r="N5513" s="13">
        <f>dados!K5428/100</f>
        <v>0.18</v>
      </c>
      <c r="O5513" s="13">
        <f>dados!L5428/100</f>
        <v>0</v>
      </c>
      <c r="P5513" s="12" t="str">
        <f>LEFT(Tabela2[[#This Row],[Código]],2)</f>
        <v>55</v>
      </c>
    </row>
    <row r="5514" spans="2:16" ht="15" customHeight="1" x14ac:dyDescent="0.25">
      <c r="B5514" s="31" t="str">
        <f>IF(Tabela2[[#This Row],[Tipo]] = 0,LOOKUP(Tabela2[[#This Row],[RESUMO]],Tabela3[Grupo],Tabela3[Meus produtos]),VLOOKUP(Tabela2[[#This Row],[Código]],Tabela4[[Código NBS/LC116]:[Meus serviços]],3,0))</f>
        <v>Não</v>
      </c>
      <c r="C5514" t="str">
        <f>IF(E5514=0,TEXT(dados!A5429,"00000000"),IF(E5514=2,TEXT(dados!A5429,"0000"),TEXT(dados!A5429,"#")))</f>
        <v>55069000</v>
      </c>
      <c r="D5514" t="str">
        <f>IF(dados!B5429=0,"",dados!B5429)</f>
        <v/>
      </c>
      <c r="E5514">
        <f>dados!C5429</f>
        <v>0</v>
      </c>
      <c r="F5514" t="str">
        <f>dados!D5429</f>
        <v>Outs.fibras sinteticas,cardadas,penteadas,etc.p/fiacao</v>
      </c>
      <c r="G5514"/>
      <c r="H5514"/>
      <c r="I5514"/>
      <c r="J5514"/>
      <c r="K5514" s="13"/>
      <c r="L5514" s="13">
        <f>dados!I5429/100</f>
        <v>0.13449999999999998</v>
      </c>
      <c r="M5514" s="13">
        <f>dados!J5429/100</f>
        <v>0.17180000000000001</v>
      </c>
      <c r="N5514" s="13">
        <f>dados!K5429/100</f>
        <v>0.18</v>
      </c>
      <c r="O5514" s="13">
        <f>dados!L5429/100</f>
        <v>0</v>
      </c>
      <c r="P5514" s="12" t="str">
        <f>LEFT(Tabela2[[#This Row],[Código]],2)</f>
        <v>55</v>
      </c>
    </row>
    <row r="5515" spans="2:16" ht="15" customHeight="1" x14ac:dyDescent="0.25">
      <c r="B5515" s="31" t="str">
        <f>IF(Tabela2[[#This Row],[Tipo]] = 0,LOOKUP(Tabela2[[#This Row],[RESUMO]],Tabela3[Grupo],Tabela3[Meus produtos]),VLOOKUP(Tabela2[[#This Row],[Código]],Tabela4[[Código NBS/LC116]:[Meus serviços]],3,0))</f>
        <v>Não</v>
      </c>
      <c r="C5515" t="str">
        <f>IF(E5515=0,TEXT(dados!A5430,"00000000"),IF(E5515=2,TEXT(dados!A5430,"0000"),TEXT(dados!A5430,"#")))</f>
        <v>55070000</v>
      </c>
      <c r="D5515" t="str">
        <f>IF(dados!B5430=0,"",dados!B5430)</f>
        <v/>
      </c>
      <c r="E5515">
        <f>dados!C5430</f>
        <v>0</v>
      </c>
      <c r="F5515" t="str">
        <f>dados!D5430</f>
        <v>Fibras artificiais,cardadas,penteadas,etc.p/fiacao</v>
      </c>
      <c r="G5515"/>
      <c r="H5515"/>
      <c r="I5515"/>
      <c r="J5515"/>
      <c r="K5515" s="13"/>
      <c r="L5515" s="13">
        <f>dados!I5430/100</f>
        <v>0.13449999999999998</v>
      </c>
      <c r="M5515" s="13">
        <f>dados!J5430/100</f>
        <v>0.16789999999999999</v>
      </c>
      <c r="N5515" s="13">
        <f>dados!K5430/100</f>
        <v>0.18</v>
      </c>
      <c r="O5515" s="13">
        <f>dados!L5430/100</f>
        <v>0</v>
      </c>
      <c r="P5515" s="12" t="str">
        <f>LEFT(Tabela2[[#This Row],[Código]],2)</f>
        <v>55</v>
      </c>
    </row>
    <row r="5516" spans="2:16" ht="15" customHeight="1" x14ac:dyDescent="0.25">
      <c r="B5516" s="31" t="str">
        <f>IF(Tabela2[[#This Row],[Tipo]] = 0,LOOKUP(Tabela2[[#This Row],[RESUMO]],Tabela3[Grupo],Tabela3[Meus produtos]),VLOOKUP(Tabela2[[#This Row],[Código]],Tabela4[[Código NBS/LC116]:[Meus serviços]],3,0))</f>
        <v>Não</v>
      </c>
      <c r="C5516" t="str">
        <f>IF(E5516=0,TEXT(dados!A5431,"00000000"),IF(E5516=2,TEXT(dados!A5431,"0000"),TEXT(dados!A5431,"#")))</f>
        <v>55081000</v>
      </c>
      <c r="D5516" t="str">
        <f>IF(dados!B5431=0,"",dados!B5431)</f>
        <v/>
      </c>
      <c r="E5516">
        <f>dados!C5431</f>
        <v>0</v>
      </c>
      <c r="F5516" t="str">
        <f>dados!D5431</f>
        <v>Linha p/costura,de fibras sinteticas</v>
      </c>
      <c r="G5516"/>
      <c r="H5516"/>
      <c r="I5516"/>
      <c r="J5516"/>
      <c r="K5516" s="13"/>
      <c r="L5516" s="13">
        <f>dados!I5431/100</f>
        <v>0.13449999999999998</v>
      </c>
      <c r="M5516" s="13">
        <f>dados!J5431/100</f>
        <v>0.17550000000000002</v>
      </c>
      <c r="N5516" s="13">
        <f>dados!K5431/100</f>
        <v>0.18</v>
      </c>
      <c r="O5516" s="13">
        <f>dados!L5431/100</f>
        <v>0</v>
      </c>
      <c r="P5516" s="12" t="str">
        <f>LEFT(Tabela2[[#This Row],[Código]],2)</f>
        <v>55</v>
      </c>
    </row>
    <row r="5517" spans="2:16" ht="15" customHeight="1" x14ac:dyDescent="0.25">
      <c r="B5517" s="31" t="str">
        <f>IF(Tabela2[[#This Row],[Tipo]] = 0,LOOKUP(Tabela2[[#This Row],[RESUMO]],Tabela3[Grupo],Tabela3[Meus produtos]),VLOOKUP(Tabela2[[#This Row],[Código]],Tabela4[[Código NBS/LC116]:[Meus serviços]],3,0))</f>
        <v>Não</v>
      </c>
      <c r="C5517" t="str">
        <f>IF(E5517=0,TEXT(dados!A5432,"00000000"),IF(E5517=2,TEXT(dados!A5432,"0000"),TEXT(dados!A5432,"#")))</f>
        <v>55082000</v>
      </c>
      <c r="D5517" t="str">
        <f>IF(dados!B5432=0,"",dados!B5432)</f>
        <v/>
      </c>
      <c r="E5517">
        <f>dados!C5432</f>
        <v>0</v>
      </c>
      <c r="F5517" t="str">
        <f>dados!D5432</f>
        <v>Linha p/costura,de fibras artificiais</v>
      </c>
      <c r="G5517"/>
      <c r="H5517"/>
      <c r="I5517"/>
      <c r="J5517"/>
      <c r="K5517" s="13"/>
      <c r="L5517" s="13">
        <f>dados!I5432/100</f>
        <v>0.13449999999999998</v>
      </c>
      <c r="M5517" s="13">
        <f>dados!J5432/100</f>
        <v>0.17550000000000002</v>
      </c>
      <c r="N5517" s="13">
        <f>dados!K5432/100</f>
        <v>0.18</v>
      </c>
      <c r="O5517" s="13">
        <f>dados!L5432/100</f>
        <v>0</v>
      </c>
      <c r="P5517" s="12" t="str">
        <f>LEFT(Tabela2[[#This Row],[Código]],2)</f>
        <v>55</v>
      </c>
    </row>
    <row r="5518" spans="2:16" ht="15" customHeight="1" x14ac:dyDescent="0.25">
      <c r="B5518" s="31" t="str">
        <f>IF(Tabela2[[#This Row],[Tipo]] = 0,LOOKUP(Tabela2[[#This Row],[RESUMO]],Tabela3[Grupo],Tabela3[Meus produtos]),VLOOKUP(Tabela2[[#This Row],[Código]],Tabela4[[Código NBS/LC116]:[Meus serviços]],3,0))</f>
        <v>Não</v>
      </c>
      <c r="C5518" t="str">
        <f>IF(E5518=0,TEXT(dados!A5433,"00000000"),IF(E5518=2,TEXT(dados!A5433,"0000"),TEXT(dados!A5433,"#")))</f>
        <v>55091100</v>
      </c>
      <c r="D5518" t="str">
        <f>IF(dados!B5433=0,"",dados!B5433)</f>
        <v/>
      </c>
      <c r="E5518">
        <f>dados!C5433</f>
        <v>0</v>
      </c>
      <c r="F5518" t="str">
        <f>dados!D5433</f>
        <v>Fio de fibras de nailon/outs. poliamidas&gt;=85%,simples</v>
      </c>
      <c r="G5518"/>
      <c r="H5518"/>
      <c r="I5518"/>
      <c r="J5518"/>
      <c r="K5518" s="13"/>
      <c r="L5518" s="13">
        <f>dados!I5433/100</f>
        <v>0.13449999999999998</v>
      </c>
      <c r="M5518" s="13">
        <f>dados!J5433/100</f>
        <v>0.17550000000000002</v>
      </c>
      <c r="N5518" s="13">
        <f>dados!K5433/100</f>
        <v>0.18</v>
      </c>
      <c r="O5518" s="13">
        <f>dados!L5433/100</f>
        <v>0</v>
      </c>
      <c r="P5518" s="12" t="str">
        <f>LEFT(Tabela2[[#This Row],[Código]],2)</f>
        <v>55</v>
      </c>
    </row>
    <row r="5519" spans="2:16" ht="15" customHeight="1" x14ac:dyDescent="0.25">
      <c r="B5519" s="31" t="str">
        <f>IF(Tabela2[[#This Row],[Tipo]] = 0,LOOKUP(Tabela2[[#This Row],[RESUMO]],Tabela3[Grupo],Tabela3[Meus produtos]),VLOOKUP(Tabela2[[#This Row],[Código]],Tabela4[[Código NBS/LC116]:[Meus serviços]],3,0))</f>
        <v>Não</v>
      </c>
      <c r="C5519" t="str">
        <f>IF(E5519=0,TEXT(dados!A5434,"00000000"),IF(E5519=2,TEXT(dados!A5434,"0000"),TEXT(dados!A5434,"#")))</f>
        <v>55091210</v>
      </c>
      <c r="D5519" t="str">
        <f>IF(dados!B5434=0,"",dados!B5434)</f>
        <v/>
      </c>
      <c r="E5519">
        <f>dados!C5434</f>
        <v>0</v>
      </c>
      <c r="F5519" t="str">
        <f>dados!D5434</f>
        <v>Fio de fibras de aramida&gt;=85%,retorcido/ retorc.multiplo</v>
      </c>
      <c r="G5519"/>
      <c r="H5519"/>
      <c r="I5519"/>
      <c r="J5519"/>
      <c r="K5519" s="13"/>
      <c r="L5519" s="13">
        <f>dados!I5434/100</f>
        <v>0.13449999999999998</v>
      </c>
      <c r="M5519" s="13">
        <f>dados!J5434/100</f>
        <v>0.1545</v>
      </c>
      <c r="N5519" s="13">
        <f>dados!K5434/100</f>
        <v>0.18</v>
      </c>
      <c r="O5519" s="13">
        <f>dados!L5434/100</f>
        <v>0</v>
      </c>
      <c r="P5519" s="12" t="str">
        <f>LEFT(Tabela2[[#This Row],[Código]],2)</f>
        <v>55</v>
      </c>
    </row>
    <row r="5520" spans="2:16" ht="15" customHeight="1" x14ac:dyDescent="0.25">
      <c r="B5520" s="31" t="str">
        <f>IF(Tabela2[[#This Row],[Tipo]] = 0,LOOKUP(Tabela2[[#This Row],[RESUMO]],Tabela3[Grupo],Tabela3[Meus produtos]),VLOOKUP(Tabela2[[#This Row],[Código]],Tabela4[[Código NBS/LC116]:[Meus serviços]],3,0))</f>
        <v>Não</v>
      </c>
      <c r="C5520" t="str">
        <f>IF(E5520=0,TEXT(dados!A5435,"00000000"),IF(E5520=2,TEXT(dados!A5435,"0000"),TEXT(dados!A5435,"#")))</f>
        <v>55091290</v>
      </c>
      <c r="D5520" t="str">
        <f>IF(dados!B5435=0,"",dados!B5435)</f>
        <v/>
      </c>
      <c r="E5520">
        <f>dados!C5435</f>
        <v>0</v>
      </c>
      <c r="F5520" t="str">
        <f>dados!D5435</f>
        <v>Fio de fibras de nailon/outs.poliamidas&gt;=85%, retorc.etc</v>
      </c>
      <c r="G5520"/>
      <c r="H5520"/>
      <c r="I5520"/>
      <c r="J5520"/>
      <c r="K5520" s="13"/>
      <c r="L5520" s="13">
        <f>dados!I5435/100</f>
        <v>0.13449999999999998</v>
      </c>
      <c r="M5520" s="13">
        <f>dados!J5435/100</f>
        <v>0.17550000000000002</v>
      </c>
      <c r="N5520" s="13">
        <f>dados!K5435/100</f>
        <v>0.18</v>
      </c>
      <c r="O5520" s="13">
        <f>dados!L5435/100</f>
        <v>0</v>
      </c>
      <c r="P5520" s="12" t="str">
        <f>LEFT(Tabela2[[#This Row],[Código]],2)</f>
        <v>55</v>
      </c>
    </row>
    <row r="5521" spans="2:16" ht="15" customHeight="1" x14ac:dyDescent="0.25">
      <c r="B5521" s="31" t="str">
        <f>IF(Tabela2[[#This Row],[Tipo]] = 0,LOOKUP(Tabela2[[#This Row],[RESUMO]],Tabela3[Grupo],Tabela3[Meus produtos]),VLOOKUP(Tabela2[[#This Row],[Código]],Tabela4[[Código NBS/LC116]:[Meus serviços]],3,0))</f>
        <v>Não</v>
      </c>
      <c r="C5521" t="str">
        <f>IF(E5521=0,TEXT(dados!A5436,"00000000"),IF(E5521=2,TEXT(dados!A5436,"0000"),TEXT(dados!A5436,"#")))</f>
        <v>55092100</v>
      </c>
      <c r="D5521" t="str">
        <f>IF(dados!B5436=0,"",dados!B5436)</f>
        <v/>
      </c>
      <c r="E5521">
        <f>dados!C5436</f>
        <v>0</v>
      </c>
      <c r="F5521" t="str">
        <f>dados!D5436</f>
        <v>Fio de fibras de poliesteres&gt;=85%,simples</v>
      </c>
      <c r="G5521"/>
      <c r="H5521"/>
      <c r="I5521"/>
      <c r="J5521"/>
      <c r="K5521" s="13"/>
      <c r="L5521" s="13">
        <f>dados!I5436/100</f>
        <v>0.13449999999999998</v>
      </c>
      <c r="M5521" s="13">
        <f>dados!J5436/100</f>
        <v>0.17550000000000002</v>
      </c>
      <c r="N5521" s="13">
        <f>dados!K5436/100</f>
        <v>0.18</v>
      </c>
      <c r="O5521" s="13">
        <f>dados!L5436/100</f>
        <v>0</v>
      </c>
      <c r="P5521" s="12" t="str">
        <f>LEFT(Tabela2[[#This Row],[Código]],2)</f>
        <v>55</v>
      </c>
    </row>
    <row r="5522" spans="2:16" ht="15" customHeight="1" x14ac:dyDescent="0.25">
      <c r="B5522" s="31" t="str">
        <f>IF(Tabela2[[#This Row],[Tipo]] = 0,LOOKUP(Tabela2[[#This Row],[RESUMO]],Tabela3[Grupo],Tabela3[Meus produtos]),VLOOKUP(Tabela2[[#This Row],[Código]],Tabela4[[Código NBS/LC116]:[Meus serviços]],3,0))</f>
        <v>Não</v>
      </c>
      <c r="C5522" t="str">
        <f>IF(E5522=0,TEXT(dados!A5437,"00000000"),IF(E5522=2,TEXT(dados!A5437,"0000"),TEXT(dados!A5437,"#")))</f>
        <v>55092200</v>
      </c>
      <c r="D5522" t="str">
        <f>IF(dados!B5437=0,"",dados!B5437)</f>
        <v/>
      </c>
      <c r="E5522">
        <f>dados!C5437</f>
        <v>0</v>
      </c>
      <c r="F5522" t="str">
        <f>dados!D5437</f>
        <v>Fio de fibras de poliesteres&gt;=85%,retorcido/ retorc.mult</v>
      </c>
      <c r="G5522"/>
      <c r="H5522"/>
      <c r="I5522"/>
      <c r="J5522"/>
      <c r="K5522" s="13"/>
      <c r="L5522" s="13">
        <f>dados!I5437/100</f>
        <v>0.13449999999999998</v>
      </c>
      <c r="M5522" s="13">
        <f>dados!J5437/100</f>
        <v>0.17550000000000002</v>
      </c>
      <c r="N5522" s="13">
        <f>dados!K5437/100</f>
        <v>0.18</v>
      </c>
      <c r="O5522" s="13">
        <f>dados!L5437/100</f>
        <v>0</v>
      </c>
      <c r="P5522" s="12" t="str">
        <f>LEFT(Tabela2[[#This Row],[Código]],2)</f>
        <v>55</v>
      </c>
    </row>
    <row r="5523" spans="2:16" ht="15" customHeight="1" x14ac:dyDescent="0.25">
      <c r="B5523" s="31" t="str">
        <f>IF(Tabela2[[#This Row],[Tipo]] = 0,LOOKUP(Tabela2[[#This Row],[RESUMO]],Tabela3[Grupo],Tabela3[Meus produtos]),VLOOKUP(Tabela2[[#This Row],[Código]],Tabela4[[Código NBS/LC116]:[Meus serviços]],3,0))</f>
        <v>Não</v>
      </c>
      <c r="C5523" t="str">
        <f>IF(E5523=0,TEXT(dados!A5438,"00000000"),IF(E5523=2,TEXT(dados!A5438,"0000"),TEXT(dados!A5438,"#")))</f>
        <v>55093100</v>
      </c>
      <c r="D5523" t="str">
        <f>IF(dados!B5438=0,"",dados!B5438)</f>
        <v/>
      </c>
      <c r="E5523">
        <f>dados!C5438</f>
        <v>0</v>
      </c>
      <c r="F5523" t="str">
        <f>dados!D5438</f>
        <v>Fio de fibras acrilicas/modacrilicas&gt;=85%, simples</v>
      </c>
      <c r="G5523"/>
      <c r="H5523"/>
      <c r="I5523"/>
      <c r="J5523"/>
      <c r="K5523" s="13"/>
      <c r="L5523" s="13">
        <f>dados!I5438/100</f>
        <v>0.13449999999999998</v>
      </c>
      <c r="M5523" s="13">
        <f>dados!J5438/100</f>
        <v>0.17550000000000002</v>
      </c>
      <c r="N5523" s="13">
        <f>dados!K5438/100</f>
        <v>0.18</v>
      </c>
      <c r="O5523" s="13">
        <f>dados!L5438/100</f>
        <v>0</v>
      </c>
      <c r="P5523" s="12" t="str">
        <f>LEFT(Tabela2[[#This Row],[Código]],2)</f>
        <v>55</v>
      </c>
    </row>
    <row r="5524" spans="2:16" ht="15" customHeight="1" x14ac:dyDescent="0.25">
      <c r="B5524" s="31" t="str">
        <f>IF(Tabela2[[#This Row],[Tipo]] = 0,LOOKUP(Tabela2[[#This Row],[RESUMO]],Tabela3[Grupo],Tabela3[Meus produtos]),VLOOKUP(Tabela2[[#This Row],[Código]],Tabela4[[Código NBS/LC116]:[Meus serviços]],3,0))</f>
        <v>Não</v>
      </c>
      <c r="C5524" t="str">
        <f>IF(E5524=0,TEXT(dados!A5439,"00000000"),IF(E5524=2,TEXT(dados!A5439,"0000"),TEXT(dados!A5439,"#")))</f>
        <v>55093200</v>
      </c>
      <c r="D5524" t="str">
        <f>IF(dados!B5439=0,"",dados!B5439)</f>
        <v/>
      </c>
      <c r="E5524">
        <f>dados!C5439</f>
        <v>0</v>
      </c>
      <c r="F5524" t="str">
        <f>dados!D5439</f>
        <v>Fio de fibras acrilicas/modacrilicas&gt;=85%, retorcido,etc</v>
      </c>
      <c r="G5524"/>
      <c r="H5524"/>
      <c r="I5524"/>
      <c r="J5524"/>
      <c r="K5524" s="13"/>
      <c r="L5524" s="13">
        <f>dados!I5439/100</f>
        <v>0.13449999999999998</v>
      </c>
      <c r="M5524" s="13">
        <f>dados!J5439/100</f>
        <v>0.17550000000000002</v>
      </c>
      <c r="N5524" s="13">
        <f>dados!K5439/100</f>
        <v>0.18</v>
      </c>
      <c r="O5524" s="13">
        <f>dados!L5439/100</f>
        <v>0</v>
      </c>
      <c r="P5524" s="12" t="str">
        <f>LEFT(Tabela2[[#This Row],[Código]],2)</f>
        <v>55</v>
      </c>
    </row>
    <row r="5525" spans="2:16" ht="15" customHeight="1" x14ac:dyDescent="0.25">
      <c r="B5525" s="31" t="str">
        <f>IF(Tabela2[[#This Row],[Tipo]] = 0,LOOKUP(Tabela2[[#This Row],[RESUMO]],Tabela3[Grupo],Tabela3[Meus produtos]),VLOOKUP(Tabela2[[#This Row],[Código]],Tabela4[[Código NBS/LC116]:[Meus serviços]],3,0))</f>
        <v>Não</v>
      </c>
      <c r="C5525" t="str">
        <f>IF(E5525=0,TEXT(dados!A5440,"00000000"),IF(E5525=2,TEXT(dados!A5440,"0000"),TEXT(dados!A5440,"#")))</f>
        <v>55094100</v>
      </c>
      <c r="D5525" t="str">
        <f>IF(dados!B5440=0,"",dados!B5440)</f>
        <v/>
      </c>
      <c r="E5525">
        <f>dados!C5440</f>
        <v>0</v>
      </c>
      <c r="F5525" t="str">
        <f>dados!D5440</f>
        <v>Fio de outs.fibras sintets&gt;=85%,simples</v>
      </c>
      <c r="G5525"/>
      <c r="H5525"/>
      <c r="I5525"/>
      <c r="J5525"/>
      <c r="K5525" s="13"/>
      <c r="L5525" s="13">
        <f>dados!I5440/100</f>
        <v>0.13449999999999998</v>
      </c>
      <c r="M5525" s="13">
        <f>dados!J5440/100</f>
        <v>0.17550000000000002</v>
      </c>
      <c r="N5525" s="13">
        <f>dados!K5440/100</f>
        <v>0.18</v>
      </c>
      <c r="O5525" s="13">
        <f>dados!L5440/100</f>
        <v>0</v>
      </c>
      <c r="P5525" s="12" t="str">
        <f>LEFT(Tabela2[[#This Row],[Código]],2)</f>
        <v>55</v>
      </c>
    </row>
    <row r="5526" spans="2:16" ht="15" customHeight="1" x14ac:dyDescent="0.25">
      <c r="B5526" s="31" t="str">
        <f>IF(Tabela2[[#This Row],[Tipo]] = 0,LOOKUP(Tabela2[[#This Row],[RESUMO]],Tabela3[Grupo],Tabela3[Meus produtos]),VLOOKUP(Tabela2[[#This Row],[Código]],Tabela4[[Código NBS/LC116]:[Meus serviços]],3,0))</f>
        <v>Não</v>
      </c>
      <c r="C5526" t="str">
        <f>IF(E5526=0,TEXT(dados!A5441,"00000000"),IF(E5526=2,TEXT(dados!A5441,"0000"),TEXT(dados!A5441,"#")))</f>
        <v>55094200</v>
      </c>
      <c r="D5526" t="str">
        <f>IF(dados!B5441=0,"",dados!B5441)</f>
        <v/>
      </c>
      <c r="E5526">
        <f>dados!C5441</f>
        <v>0</v>
      </c>
      <c r="F5526" t="str">
        <f>dados!D5441</f>
        <v>Fio de outs.fibras sintets&gt;=85%,retorcido/ retorc .multip</v>
      </c>
      <c r="G5526"/>
      <c r="H5526"/>
      <c r="I5526"/>
      <c r="J5526"/>
      <c r="K5526" s="13"/>
      <c r="L5526" s="13">
        <f>dados!I5441/100</f>
        <v>0.13449999999999998</v>
      </c>
      <c r="M5526" s="13">
        <f>dados!J5441/100</f>
        <v>0.17550000000000002</v>
      </c>
      <c r="N5526" s="13">
        <f>dados!K5441/100</f>
        <v>0.18</v>
      </c>
      <c r="O5526" s="13">
        <f>dados!L5441/100</f>
        <v>0</v>
      </c>
      <c r="P5526" s="12" t="str">
        <f>LEFT(Tabela2[[#This Row],[Código]],2)</f>
        <v>55</v>
      </c>
    </row>
    <row r="5527" spans="2:16" ht="15" customHeight="1" x14ac:dyDescent="0.25">
      <c r="B5527" s="31" t="str">
        <f>IF(Tabela2[[#This Row],[Tipo]] = 0,LOOKUP(Tabela2[[#This Row],[RESUMO]],Tabela3[Grupo],Tabela3[Meus produtos]),VLOOKUP(Tabela2[[#This Row],[Código]],Tabela4[[Código NBS/LC116]:[Meus serviços]],3,0))</f>
        <v>Não</v>
      </c>
      <c r="C5527" t="str">
        <f>IF(E5527=0,TEXT(dados!A5442,"00000000"),IF(E5527=2,TEXT(dados!A5442,"0000"),TEXT(dados!A5442,"#")))</f>
        <v>55095100</v>
      </c>
      <c r="D5527" t="str">
        <f>IF(dados!B5442=0,"",dados!B5442)</f>
        <v/>
      </c>
      <c r="E5527">
        <f>dados!C5442</f>
        <v>0</v>
      </c>
      <c r="F5527" t="str">
        <f>dados!D5442</f>
        <v>Fio de fibras de poliesteres com fibras artificiais</v>
      </c>
      <c r="G5527"/>
      <c r="H5527"/>
      <c r="I5527"/>
      <c r="J5527"/>
      <c r="K5527" s="13"/>
      <c r="L5527" s="13">
        <f>dados!I5442/100</f>
        <v>0.13449999999999998</v>
      </c>
      <c r="M5527" s="13">
        <f>dados!J5442/100</f>
        <v>0.17550000000000002</v>
      </c>
      <c r="N5527" s="13">
        <f>dados!K5442/100</f>
        <v>0.18</v>
      </c>
      <c r="O5527" s="13">
        <f>dados!L5442/100</f>
        <v>0</v>
      </c>
      <c r="P5527" s="12" t="str">
        <f>LEFT(Tabela2[[#This Row],[Código]],2)</f>
        <v>55</v>
      </c>
    </row>
    <row r="5528" spans="2:16" ht="15" customHeight="1" x14ac:dyDescent="0.25">
      <c r="B5528" s="31" t="str">
        <f>IF(Tabela2[[#This Row],[Tipo]] = 0,LOOKUP(Tabela2[[#This Row],[RESUMO]],Tabela3[Grupo],Tabela3[Meus produtos]),VLOOKUP(Tabela2[[#This Row],[Código]],Tabela4[[Código NBS/LC116]:[Meus serviços]],3,0))</f>
        <v>Não</v>
      </c>
      <c r="C5528" t="str">
        <f>IF(E5528=0,TEXT(dados!A5443,"00000000"),IF(E5528=2,TEXT(dados!A5443,"0000"),TEXT(dados!A5443,"#")))</f>
        <v>55095200</v>
      </c>
      <c r="D5528" t="str">
        <f>IF(dados!B5443=0,"",dados!B5443)</f>
        <v/>
      </c>
      <c r="E5528">
        <f>dados!C5443</f>
        <v>0</v>
      </c>
      <c r="F5528" t="str">
        <f>dados!D5443</f>
        <v>Fio de fibras de poliesteres com la ou pelos finos</v>
      </c>
      <c r="G5528"/>
      <c r="H5528"/>
      <c r="I5528"/>
      <c r="J5528"/>
      <c r="K5528" s="13"/>
      <c r="L5528" s="13">
        <f>dados!I5443/100</f>
        <v>0.13449999999999998</v>
      </c>
      <c r="M5528" s="13">
        <f>dados!J5443/100</f>
        <v>0.17550000000000002</v>
      </c>
      <c r="N5528" s="13">
        <f>dados!K5443/100</f>
        <v>0.18</v>
      </c>
      <c r="O5528" s="13">
        <f>dados!L5443/100</f>
        <v>0</v>
      </c>
      <c r="P5528" s="12" t="str">
        <f>LEFT(Tabela2[[#This Row],[Código]],2)</f>
        <v>55</v>
      </c>
    </row>
    <row r="5529" spans="2:16" ht="15" customHeight="1" x14ac:dyDescent="0.25">
      <c r="B5529" s="31" t="str">
        <f>IF(Tabela2[[#This Row],[Tipo]] = 0,LOOKUP(Tabela2[[#This Row],[RESUMO]],Tabela3[Grupo],Tabela3[Meus produtos]),VLOOKUP(Tabela2[[#This Row],[Código]],Tabela4[[Código NBS/LC116]:[Meus serviços]],3,0))</f>
        <v>Não</v>
      </c>
      <c r="C5529" t="str">
        <f>IF(E5529=0,TEXT(dados!A5444,"00000000"),IF(E5529=2,TEXT(dados!A5444,"0000"),TEXT(dados!A5444,"#")))</f>
        <v>55095300</v>
      </c>
      <c r="D5529" t="str">
        <f>IF(dados!B5444=0,"",dados!B5444)</f>
        <v/>
      </c>
      <c r="E5529">
        <f>dados!C5444</f>
        <v>0</v>
      </c>
      <c r="F5529" t="str">
        <f>dados!D5444</f>
        <v>Fio de fibras de poliesteres com algodao</v>
      </c>
      <c r="G5529"/>
      <c r="H5529"/>
      <c r="I5529"/>
      <c r="J5529"/>
      <c r="K5529" s="13"/>
      <c r="L5529" s="13">
        <f>dados!I5444/100</f>
        <v>0.13449999999999998</v>
      </c>
      <c r="M5529" s="13">
        <f>dados!J5444/100</f>
        <v>0.17550000000000002</v>
      </c>
      <c r="N5529" s="13">
        <f>dados!K5444/100</f>
        <v>0.18</v>
      </c>
      <c r="O5529" s="13">
        <f>dados!L5444/100</f>
        <v>0</v>
      </c>
      <c r="P5529" s="12" t="str">
        <f>LEFT(Tabela2[[#This Row],[Código]],2)</f>
        <v>55</v>
      </c>
    </row>
    <row r="5530" spans="2:16" ht="15" customHeight="1" x14ac:dyDescent="0.25">
      <c r="B5530" s="31" t="str">
        <f>IF(Tabela2[[#This Row],[Tipo]] = 0,LOOKUP(Tabela2[[#This Row],[RESUMO]],Tabela3[Grupo],Tabela3[Meus produtos]),VLOOKUP(Tabela2[[#This Row],[Código]],Tabela4[[Código NBS/LC116]:[Meus serviços]],3,0))</f>
        <v>Não</v>
      </c>
      <c r="C5530" t="str">
        <f>IF(E5530=0,TEXT(dados!A5445,"00000000"),IF(E5530=2,TEXT(dados!A5445,"0000"),TEXT(dados!A5445,"#")))</f>
        <v>55095900</v>
      </c>
      <c r="D5530" t="str">
        <f>IF(dados!B5445=0,"",dados!B5445)</f>
        <v/>
      </c>
      <c r="E5530">
        <f>dados!C5445</f>
        <v>0</v>
      </c>
      <c r="F5530" t="str">
        <f>dados!D5445</f>
        <v>Outros fios de fibras de poliesteres</v>
      </c>
      <c r="G5530"/>
      <c r="H5530"/>
      <c r="I5530"/>
      <c r="J5530"/>
      <c r="K5530" s="13"/>
      <c r="L5530" s="13">
        <f>dados!I5445/100</f>
        <v>0.13449999999999998</v>
      </c>
      <c r="M5530" s="13">
        <f>dados!J5445/100</f>
        <v>0.17550000000000002</v>
      </c>
      <c r="N5530" s="13">
        <f>dados!K5445/100</f>
        <v>0.18</v>
      </c>
      <c r="O5530" s="13">
        <f>dados!L5445/100</f>
        <v>0</v>
      </c>
      <c r="P5530" s="12" t="str">
        <f>LEFT(Tabela2[[#This Row],[Código]],2)</f>
        <v>55</v>
      </c>
    </row>
    <row r="5531" spans="2:16" ht="15" customHeight="1" x14ac:dyDescent="0.25">
      <c r="B5531" s="31" t="str">
        <f>IF(Tabela2[[#This Row],[Tipo]] = 0,LOOKUP(Tabela2[[#This Row],[RESUMO]],Tabela3[Grupo],Tabela3[Meus produtos]),VLOOKUP(Tabela2[[#This Row],[Código]],Tabela4[[Código NBS/LC116]:[Meus serviços]],3,0))</f>
        <v>Não</v>
      </c>
      <c r="C5531" t="str">
        <f>IF(E5531=0,TEXT(dados!A5446,"00000000"),IF(E5531=2,TEXT(dados!A5446,"0000"),TEXT(dados!A5446,"#")))</f>
        <v>55096100</v>
      </c>
      <c r="D5531" t="str">
        <f>IF(dados!B5446=0,"",dados!B5446)</f>
        <v/>
      </c>
      <c r="E5531">
        <f>dados!C5446</f>
        <v>0</v>
      </c>
      <c r="F5531" t="str">
        <f>dados!D5446</f>
        <v>Fio de fibras acrilicas/modacrilicas com la/pelos finos</v>
      </c>
      <c r="G5531"/>
      <c r="H5531"/>
      <c r="I5531"/>
      <c r="J5531"/>
      <c r="K5531" s="13"/>
      <c r="L5531" s="13">
        <f>dados!I5446/100</f>
        <v>0.13449999999999998</v>
      </c>
      <c r="M5531" s="13">
        <f>dados!J5446/100</f>
        <v>0.17550000000000002</v>
      </c>
      <c r="N5531" s="13">
        <f>dados!K5446/100</f>
        <v>0.18</v>
      </c>
      <c r="O5531" s="13">
        <f>dados!L5446/100</f>
        <v>0</v>
      </c>
      <c r="P5531" s="12" t="str">
        <f>LEFT(Tabela2[[#This Row],[Código]],2)</f>
        <v>55</v>
      </c>
    </row>
    <row r="5532" spans="2:16" ht="15" customHeight="1" x14ac:dyDescent="0.25">
      <c r="B5532" s="31" t="str">
        <f>IF(Tabela2[[#This Row],[Tipo]] = 0,LOOKUP(Tabela2[[#This Row],[RESUMO]],Tabela3[Grupo],Tabela3[Meus produtos]),VLOOKUP(Tabela2[[#This Row],[Código]],Tabela4[[Código NBS/LC116]:[Meus serviços]],3,0))</f>
        <v>Não</v>
      </c>
      <c r="C5532" t="str">
        <f>IF(E5532=0,TEXT(dados!A5447,"00000000"),IF(E5532=2,TEXT(dados!A5447,"0000"),TEXT(dados!A5447,"#")))</f>
        <v>55096200</v>
      </c>
      <c r="D5532" t="str">
        <f>IF(dados!B5447=0,"",dados!B5447)</f>
        <v/>
      </c>
      <c r="E5532">
        <f>dados!C5447</f>
        <v>0</v>
      </c>
      <c r="F5532" t="str">
        <f>dados!D5447</f>
        <v>Fio de fibras acrilicas/modacrilicas com algodao</v>
      </c>
      <c r="G5532"/>
      <c r="H5532"/>
      <c r="I5532"/>
      <c r="J5532"/>
      <c r="K5532" s="13"/>
      <c r="L5532" s="13">
        <f>dados!I5447/100</f>
        <v>0.13449999999999998</v>
      </c>
      <c r="M5532" s="13">
        <f>dados!J5447/100</f>
        <v>0.17550000000000002</v>
      </c>
      <c r="N5532" s="13">
        <f>dados!K5447/100</f>
        <v>0.18</v>
      </c>
      <c r="O5532" s="13">
        <f>dados!L5447/100</f>
        <v>0</v>
      </c>
      <c r="P5532" s="12" t="str">
        <f>LEFT(Tabela2[[#This Row],[Código]],2)</f>
        <v>55</v>
      </c>
    </row>
    <row r="5533" spans="2:16" ht="15" customHeight="1" x14ac:dyDescent="0.25">
      <c r="B5533" s="31" t="str">
        <f>IF(Tabela2[[#This Row],[Tipo]] = 0,LOOKUP(Tabela2[[#This Row],[RESUMO]],Tabela3[Grupo],Tabela3[Meus produtos]),VLOOKUP(Tabela2[[#This Row],[Código]],Tabela4[[Código NBS/LC116]:[Meus serviços]],3,0))</f>
        <v>Não</v>
      </c>
      <c r="C5533" t="str">
        <f>IF(E5533=0,TEXT(dados!A5448,"00000000"),IF(E5533=2,TEXT(dados!A5448,"0000"),TEXT(dados!A5448,"#")))</f>
        <v>55096900</v>
      </c>
      <c r="D5533" t="str">
        <f>IF(dados!B5448=0,"",dados!B5448)</f>
        <v/>
      </c>
      <c r="E5533">
        <f>dados!C5448</f>
        <v>0</v>
      </c>
      <c r="F5533" t="str">
        <f>dados!D5448</f>
        <v>Outros fios de fibras acrilicas ou modacrilicas</v>
      </c>
      <c r="G5533"/>
      <c r="H5533"/>
      <c r="I5533"/>
      <c r="J5533"/>
      <c r="K5533" s="13"/>
      <c r="L5533" s="13">
        <f>dados!I5448/100</f>
        <v>0.13449999999999998</v>
      </c>
      <c r="M5533" s="13">
        <f>dados!J5448/100</f>
        <v>0.17550000000000002</v>
      </c>
      <c r="N5533" s="13">
        <f>dados!K5448/100</f>
        <v>0.18</v>
      </c>
      <c r="O5533" s="13">
        <f>dados!L5448/100</f>
        <v>0</v>
      </c>
      <c r="P5533" s="12" t="str">
        <f>LEFT(Tabela2[[#This Row],[Código]],2)</f>
        <v>55</v>
      </c>
    </row>
    <row r="5534" spans="2:16" ht="15" customHeight="1" x14ac:dyDescent="0.25">
      <c r="B5534" s="31" t="str">
        <f>IF(Tabela2[[#This Row],[Tipo]] = 0,LOOKUP(Tabela2[[#This Row],[RESUMO]],Tabela3[Grupo],Tabela3[Meus produtos]),VLOOKUP(Tabela2[[#This Row],[Código]],Tabela4[[Código NBS/LC116]:[Meus serviços]],3,0))</f>
        <v>Não</v>
      </c>
      <c r="C5534" t="str">
        <f>IF(E5534=0,TEXT(dados!A5449,"00000000"),IF(E5534=2,TEXT(dados!A5449,"0000"),TEXT(dados!A5449,"#")))</f>
        <v>55099100</v>
      </c>
      <c r="D5534" t="str">
        <f>IF(dados!B5449=0,"",dados!B5449)</f>
        <v/>
      </c>
      <c r="E5534">
        <f>dados!C5449</f>
        <v>0</v>
      </c>
      <c r="F5534" t="str">
        <f>dados!D5449</f>
        <v>Fio de outs.fibras sinteticas com la ou pelos finos</v>
      </c>
      <c r="G5534"/>
      <c r="H5534"/>
      <c r="I5534"/>
      <c r="J5534"/>
      <c r="K5534" s="13"/>
      <c r="L5534" s="13">
        <f>dados!I5449/100</f>
        <v>0.13449999999999998</v>
      </c>
      <c r="M5534" s="13">
        <f>dados!J5449/100</f>
        <v>0.17550000000000002</v>
      </c>
      <c r="N5534" s="13">
        <f>dados!K5449/100</f>
        <v>0.18</v>
      </c>
      <c r="O5534" s="13">
        <f>dados!L5449/100</f>
        <v>0</v>
      </c>
      <c r="P5534" s="12" t="str">
        <f>LEFT(Tabela2[[#This Row],[Código]],2)</f>
        <v>55</v>
      </c>
    </row>
    <row r="5535" spans="2:16" ht="15" customHeight="1" x14ac:dyDescent="0.25">
      <c r="B5535" s="31" t="str">
        <f>IF(Tabela2[[#This Row],[Tipo]] = 0,LOOKUP(Tabela2[[#This Row],[RESUMO]],Tabela3[Grupo],Tabela3[Meus produtos]),VLOOKUP(Tabela2[[#This Row],[Código]],Tabela4[[Código NBS/LC116]:[Meus serviços]],3,0))</f>
        <v>Não</v>
      </c>
      <c r="C5535" t="str">
        <f>IF(E5535=0,TEXT(dados!A5450,"00000000"),IF(E5535=2,TEXT(dados!A5450,"0000"),TEXT(dados!A5450,"#")))</f>
        <v>55099200</v>
      </c>
      <c r="D5535" t="str">
        <f>IF(dados!B5450=0,"",dados!B5450)</f>
        <v/>
      </c>
      <c r="E5535">
        <f>dados!C5450</f>
        <v>0</v>
      </c>
      <c r="F5535" t="str">
        <f>dados!D5450</f>
        <v>Fio de outs.fibras sinteticas com algodao</v>
      </c>
      <c r="G5535"/>
      <c r="H5535"/>
      <c r="I5535"/>
      <c r="J5535"/>
      <c r="K5535" s="13"/>
      <c r="L5535" s="13">
        <f>dados!I5450/100</f>
        <v>0.13449999999999998</v>
      </c>
      <c r="M5535" s="13">
        <f>dados!J5450/100</f>
        <v>0.17550000000000002</v>
      </c>
      <c r="N5535" s="13">
        <f>dados!K5450/100</f>
        <v>0.18</v>
      </c>
      <c r="O5535" s="13">
        <f>dados!L5450/100</f>
        <v>0</v>
      </c>
      <c r="P5535" s="12" t="str">
        <f>LEFT(Tabela2[[#This Row],[Código]],2)</f>
        <v>55</v>
      </c>
    </row>
    <row r="5536" spans="2:16" ht="15" customHeight="1" x14ac:dyDescent="0.25">
      <c r="B5536" s="31" t="str">
        <f>IF(Tabela2[[#This Row],[Tipo]] = 0,LOOKUP(Tabela2[[#This Row],[RESUMO]],Tabela3[Grupo],Tabela3[Meus produtos]),VLOOKUP(Tabela2[[#This Row],[Código]],Tabela4[[Código NBS/LC116]:[Meus serviços]],3,0))</f>
        <v>Não</v>
      </c>
      <c r="C5536" t="str">
        <f>IF(E5536=0,TEXT(dados!A5451,"00000000"),IF(E5536=2,TEXT(dados!A5451,"0000"),TEXT(dados!A5451,"#")))</f>
        <v>55099900</v>
      </c>
      <c r="D5536" t="str">
        <f>IF(dados!B5451=0,"",dados!B5451)</f>
        <v/>
      </c>
      <c r="E5536">
        <f>dados!C5451</f>
        <v>0</v>
      </c>
      <c r="F5536" t="str">
        <f>dados!D5451</f>
        <v>Outros fios de fibras sinteticas</v>
      </c>
      <c r="G5536"/>
      <c r="H5536"/>
      <c r="I5536"/>
      <c r="J5536"/>
      <c r="K5536" s="13"/>
      <c r="L5536" s="13">
        <f>dados!I5451/100</f>
        <v>0.13449999999999998</v>
      </c>
      <c r="M5536" s="13">
        <f>dados!J5451/100</f>
        <v>0.17550000000000002</v>
      </c>
      <c r="N5536" s="13">
        <f>dados!K5451/100</f>
        <v>0.18</v>
      </c>
      <c r="O5536" s="13">
        <f>dados!L5451/100</f>
        <v>0</v>
      </c>
      <c r="P5536" s="12" t="str">
        <f>LEFT(Tabela2[[#This Row],[Código]],2)</f>
        <v>55</v>
      </c>
    </row>
    <row r="5537" spans="2:16" ht="15" customHeight="1" x14ac:dyDescent="0.25">
      <c r="B5537" s="31" t="str">
        <f>IF(Tabela2[[#This Row],[Tipo]] = 0,LOOKUP(Tabela2[[#This Row],[RESUMO]],Tabela3[Grupo],Tabela3[Meus produtos]),VLOOKUP(Tabela2[[#This Row],[Código]],Tabela4[[Código NBS/LC116]:[Meus serviços]],3,0))</f>
        <v>Não</v>
      </c>
      <c r="C5537" t="str">
        <f>IF(E5537=0,TEXT(dados!A5452,"00000000"),IF(E5537=2,TEXT(dados!A5452,"0000"),TEXT(dados!A5452,"#")))</f>
        <v>55101111</v>
      </c>
      <c r="D5537" t="str">
        <f>IF(dados!B5452=0,"",dados!B5452)</f>
        <v/>
      </c>
      <c r="E5537">
        <f>dados!C5452</f>
        <v>0</v>
      </c>
      <c r="F5537" t="str">
        <f>dados!D5452</f>
        <v>Fio de fibras artificiais, de raiom viscose, exceto modal</v>
      </c>
      <c r="G5537"/>
      <c r="H5537"/>
      <c r="I5537"/>
      <c r="J5537"/>
      <c r="K5537" s="13"/>
      <c r="L5537" s="13">
        <f>dados!I5452/100</f>
        <v>0.13449999999999998</v>
      </c>
      <c r="M5537" s="13">
        <f>dados!J5452/100</f>
        <v>0.17550000000000002</v>
      </c>
      <c r="N5537" s="13">
        <f>dados!K5452/100</f>
        <v>0.18</v>
      </c>
      <c r="O5537" s="13">
        <f>dados!L5452/100</f>
        <v>0</v>
      </c>
      <c r="P5537" s="12" t="str">
        <f>LEFT(Tabela2[[#This Row],[Código]],2)</f>
        <v>55</v>
      </c>
    </row>
    <row r="5538" spans="2:16" ht="15" customHeight="1" x14ac:dyDescent="0.25">
      <c r="B5538" s="31" t="str">
        <f>IF(Tabela2[[#This Row],[Tipo]] = 0,LOOKUP(Tabela2[[#This Row],[RESUMO]],Tabela3[Grupo],Tabela3[Meus produtos]),VLOOKUP(Tabela2[[#This Row],[Código]],Tabela4[[Código NBS/LC116]:[Meus serviços]],3,0))</f>
        <v>Não</v>
      </c>
      <c r="C5538" t="str">
        <f>IF(E5538=0,TEXT(dados!A5453,"00000000"),IF(E5538=2,TEXT(dados!A5453,"0000"),TEXT(dados!A5453,"#")))</f>
        <v>55101112</v>
      </c>
      <c r="D5538" t="str">
        <f>IF(dados!B5453=0,"",dados!B5453)</f>
        <v/>
      </c>
      <c r="E5538">
        <f>dados!C5453</f>
        <v>0</v>
      </c>
      <c r="F5538" t="str">
        <f>dados!D5453</f>
        <v>Fio de fibras artificiais, de modal</v>
      </c>
      <c r="G5538"/>
      <c r="H5538"/>
      <c r="I5538"/>
      <c r="J5538"/>
      <c r="K5538" s="13"/>
      <c r="L5538" s="13">
        <f>dados!I5453/100</f>
        <v>0.13449999999999998</v>
      </c>
      <c r="M5538" s="13">
        <f>dados!J5453/100</f>
        <v>0.17550000000000002</v>
      </c>
      <c r="N5538" s="13">
        <f>dados!K5453/100</f>
        <v>0.18</v>
      </c>
      <c r="O5538" s="13">
        <f>dados!L5453/100</f>
        <v>0</v>
      </c>
      <c r="P5538" s="12" t="str">
        <f>LEFT(Tabela2[[#This Row],[Código]],2)</f>
        <v>55</v>
      </c>
    </row>
    <row r="5539" spans="2:16" ht="15" customHeight="1" x14ac:dyDescent="0.25">
      <c r="B5539" s="31" t="str">
        <f>IF(Tabela2[[#This Row],[Tipo]] = 0,LOOKUP(Tabela2[[#This Row],[RESUMO]],Tabela3[Grupo],Tabela3[Meus produtos]),VLOOKUP(Tabela2[[#This Row],[Código]],Tabela4[[Código NBS/LC116]:[Meus serviços]],3,0))</f>
        <v>Não</v>
      </c>
      <c r="C5539" t="str">
        <f>IF(E5539=0,TEXT(dados!A5454,"00000000"),IF(E5539=2,TEXT(dados!A5454,"0000"),TEXT(dados!A5454,"#")))</f>
        <v>55101113</v>
      </c>
      <c r="D5539" t="str">
        <f>IF(dados!B5454=0,"",dados!B5454)</f>
        <v/>
      </c>
      <c r="E5539">
        <f>dados!C5454</f>
        <v>0</v>
      </c>
      <c r="F5539" t="str">
        <f>dados!D5454</f>
        <v>Fio de fibras artificiais, de liocel</v>
      </c>
      <c r="G5539"/>
      <c r="H5539"/>
      <c r="I5539"/>
      <c r="J5539"/>
      <c r="K5539" s="13"/>
      <c r="L5539" s="13">
        <f>dados!I5454/100</f>
        <v>0.13449999999999998</v>
      </c>
      <c r="M5539" s="13">
        <f>dados!J5454/100</f>
        <v>0.17550000000000002</v>
      </c>
      <c r="N5539" s="13">
        <f>dados!K5454/100</f>
        <v>0.18</v>
      </c>
      <c r="O5539" s="13">
        <f>dados!L5454/100</f>
        <v>0</v>
      </c>
      <c r="P5539" s="12" t="str">
        <f>LEFT(Tabela2[[#This Row],[Código]],2)</f>
        <v>55</v>
      </c>
    </row>
    <row r="5540" spans="2:16" ht="15" customHeight="1" x14ac:dyDescent="0.25">
      <c r="B5540" s="31" t="str">
        <f>IF(Tabela2[[#This Row],[Tipo]] = 0,LOOKUP(Tabela2[[#This Row],[RESUMO]],Tabela3[Grupo],Tabela3[Meus produtos]),VLOOKUP(Tabela2[[#This Row],[Código]],Tabela4[[Código NBS/LC116]:[Meus serviços]],3,0))</f>
        <v>Não</v>
      </c>
      <c r="C5540" t="str">
        <f>IF(E5540=0,TEXT(dados!A5455,"00000000"),IF(E5540=2,TEXT(dados!A5455,"0000"),TEXT(dados!A5455,"#")))</f>
        <v>55101119</v>
      </c>
      <c r="D5540" t="str">
        <f>IF(dados!B5455=0,"",dados!B5455)</f>
        <v/>
      </c>
      <c r="E5540">
        <f>dados!C5455</f>
        <v>0</v>
      </c>
      <c r="F5540" t="str">
        <f>dados!D5455</f>
        <v>Fio de fibras artificiais, outros</v>
      </c>
      <c r="G5540"/>
      <c r="H5540"/>
      <c r="I5540"/>
      <c r="J5540"/>
      <c r="K5540" s="13"/>
      <c r="L5540" s="13">
        <f>dados!I5455/100</f>
        <v>0.13449999999999998</v>
      </c>
      <c r="M5540" s="13">
        <f>dados!J5455/100</f>
        <v>0.17550000000000002</v>
      </c>
      <c r="N5540" s="13">
        <f>dados!K5455/100</f>
        <v>0.18</v>
      </c>
      <c r="O5540" s="13">
        <f>dados!L5455/100</f>
        <v>0</v>
      </c>
      <c r="P5540" s="12" t="str">
        <f>LEFT(Tabela2[[#This Row],[Código]],2)</f>
        <v>55</v>
      </c>
    </row>
    <row r="5541" spans="2:16" ht="15" customHeight="1" x14ac:dyDescent="0.25">
      <c r="B5541" s="31" t="str">
        <f>IF(Tabela2[[#This Row],[Tipo]] = 0,LOOKUP(Tabela2[[#This Row],[RESUMO]],Tabela3[Grupo],Tabela3[Meus produtos]),VLOOKUP(Tabela2[[#This Row],[Código]],Tabela4[[Código NBS/LC116]:[Meus serviços]],3,0))</f>
        <v>Não</v>
      </c>
      <c r="C5541" t="str">
        <f>IF(E5541=0,TEXT(dados!A5456,"00000000"),IF(E5541=2,TEXT(dados!A5456,"0000"),TEXT(dados!A5456,"#")))</f>
        <v>55101190</v>
      </c>
      <c r="D5541" t="str">
        <f>IF(dados!B5456=0,"",dados!B5456)</f>
        <v/>
      </c>
      <c r="E5541">
        <f>dados!C5456</f>
        <v>0</v>
      </c>
      <c r="F5541" t="str">
        <f>dados!D5456</f>
        <v>Fio de fibras artificiais, outros</v>
      </c>
      <c r="G5541"/>
      <c r="H5541"/>
      <c r="I5541"/>
      <c r="J5541"/>
      <c r="K5541" s="13"/>
      <c r="L5541" s="13">
        <f>dados!I5456/100</f>
        <v>0.13449999999999998</v>
      </c>
      <c r="M5541" s="13">
        <f>dados!J5456/100</f>
        <v>0.17550000000000002</v>
      </c>
      <c r="N5541" s="13">
        <f>dados!K5456/100</f>
        <v>0.18</v>
      </c>
      <c r="O5541" s="13">
        <f>dados!L5456/100</f>
        <v>0</v>
      </c>
      <c r="P5541" s="12" t="str">
        <f>LEFT(Tabela2[[#This Row],[Código]],2)</f>
        <v>55</v>
      </c>
    </row>
    <row r="5542" spans="2:16" ht="15" customHeight="1" x14ac:dyDescent="0.25">
      <c r="B5542" s="31" t="str">
        <f>IF(Tabela2[[#This Row],[Tipo]] = 0,LOOKUP(Tabela2[[#This Row],[RESUMO]],Tabela3[Grupo],Tabela3[Meus produtos]),VLOOKUP(Tabela2[[#This Row],[Código]],Tabela4[[Código NBS/LC116]:[Meus serviços]],3,0))</f>
        <v>Não</v>
      </c>
      <c r="C5542" t="str">
        <f>IF(E5542=0,TEXT(dados!A5457,"00000000"),IF(E5542=2,TEXT(dados!A5457,"0000"),TEXT(dados!A5457,"#")))</f>
        <v>55101211</v>
      </c>
      <c r="D5542" t="str">
        <f>IF(dados!B5457=0,"",dados!B5457)</f>
        <v/>
      </c>
      <c r="E5542">
        <f>dados!C5457</f>
        <v>0</v>
      </c>
      <c r="F5542" t="str">
        <f>dados!D5457</f>
        <v>Fio de fibras artificiais,retorcido/ retorc. multipl, de raiom viscose, exceto modal</v>
      </c>
      <c r="G5542"/>
      <c r="H5542"/>
      <c r="I5542"/>
      <c r="J5542"/>
      <c r="K5542" s="13"/>
      <c r="L5542" s="13">
        <f>dados!I5457/100</f>
        <v>0.13449999999999998</v>
      </c>
      <c r="M5542" s="13">
        <f>dados!J5457/100</f>
        <v>0.17550000000000002</v>
      </c>
      <c r="N5542" s="13">
        <f>dados!K5457/100</f>
        <v>0.18</v>
      </c>
      <c r="O5542" s="13">
        <f>dados!L5457/100</f>
        <v>0</v>
      </c>
      <c r="P5542" s="12" t="str">
        <f>LEFT(Tabela2[[#This Row],[Código]],2)</f>
        <v>55</v>
      </c>
    </row>
    <row r="5543" spans="2:16" ht="15" customHeight="1" x14ac:dyDescent="0.25">
      <c r="B5543" s="31" t="str">
        <f>IF(Tabela2[[#This Row],[Tipo]] = 0,LOOKUP(Tabela2[[#This Row],[RESUMO]],Tabela3[Grupo],Tabela3[Meus produtos]),VLOOKUP(Tabela2[[#This Row],[Código]],Tabela4[[Código NBS/LC116]:[Meus serviços]],3,0))</f>
        <v>Não</v>
      </c>
      <c r="C5543" t="str">
        <f>IF(E5543=0,TEXT(dados!A5458,"00000000"),IF(E5543=2,TEXT(dados!A5458,"0000"),TEXT(dados!A5458,"#")))</f>
        <v>55101212</v>
      </c>
      <c r="D5543" t="str">
        <f>IF(dados!B5458=0,"",dados!B5458)</f>
        <v/>
      </c>
      <c r="E5543">
        <f>dados!C5458</f>
        <v>0</v>
      </c>
      <c r="F5543" t="str">
        <f>dados!D5458</f>
        <v>Fio de fibras artificiais,retorcido/ retorc. multipl, de modal</v>
      </c>
      <c r="G5543"/>
      <c r="H5543"/>
      <c r="I5543"/>
      <c r="J5543"/>
      <c r="K5543" s="13"/>
      <c r="L5543" s="13">
        <f>dados!I5458/100</f>
        <v>0.13449999999999998</v>
      </c>
      <c r="M5543" s="13">
        <f>dados!J5458/100</f>
        <v>0.17550000000000002</v>
      </c>
      <c r="N5543" s="13">
        <f>dados!K5458/100</f>
        <v>0.18</v>
      </c>
      <c r="O5543" s="13">
        <f>dados!L5458/100</f>
        <v>0</v>
      </c>
      <c r="P5543" s="12" t="str">
        <f>LEFT(Tabela2[[#This Row],[Código]],2)</f>
        <v>55</v>
      </c>
    </row>
    <row r="5544" spans="2:16" ht="15" customHeight="1" x14ac:dyDescent="0.25">
      <c r="B5544" s="31" t="str">
        <f>IF(Tabela2[[#This Row],[Tipo]] = 0,LOOKUP(Tabela2[[#This Row],[RESUMO]],Tabela3[Grupo],Tabela3[Meus produtos]),VLOOKUP(Tabela2[[#This Row],[Código]],Tabela4[[Código NBS/LC116]:[Meus serviços]],3,0))</f>
        <v>Não</v>
      </c>
      <c r="C5544" t="str">
        <f>IF(E5544=0,TEXT(dados!A5459,"00000000"),IF(E5544=2,TEXT(dados!A5459,"0000"),TEXT(dados!A5459,"#")))</f>
        <v>55101213</v>
      </c>
      <c r="D5544" t="str">
        <f>IF(dados!B5459=0,"",dados!B5459)</f>
        <v/>
      </c>
      <c r="E5544">
        <f>dados!C5459</f>
        <v>0</v>
      </c>
      <c r="F5544" t="str">
        <f>dados!D5459</f>
        <v>Fio de fibras artificiais,retorcido/ retorc. multipl, de liocel</v>
      </c>
      <c r="G5544"/>
      <c r="H5544"/>
      <c r="I5544"/>
      <c r="J5544"/>
      <c r="K5544" s="13"/>
      <c r="L5544" s="13">
        <f>dados!I5459/100</f>
        <v>0.13449999999999998</v>
      </c>
      <c r="M5544" s="13">
        <f>dados!J5459/100</f>
        <v>0.17550000000000002</v>
      </c>
      <c r="N5544" s="13">
        <f>dados!K5459/100</f>
        <v>0.18</v>
      </c>
      <c r="O5544" s="13">
        <f>dados!L5459/100</f>
        <v>0</v>
      </c>
      <c r="P5544" s="12" t="str">
        <f>LEFT(Tabela2[[#This Row],[Código]],2)</f>
        <v>55</v>
      </c>
    </row>
    <row r="5545" spans="2:16" ht="15" customHeight="1" x14ac:dyDescent="0.25">
      <c r="B5545" s="31" t="str">
        <f>IF(Tabela2[[#This Row],[Tipo]] = 0,LOOKUP(Tabela2[[#This Row],[RESUMO]],Tabela3[Grupo],Tabela3[Meus produtos]),VLOOKUP(Tabela2[[#This Row],[Código]],Tabela4[[Código NBS/LC116]:[Meus serviços]],3,0))</f>
        <v>Não</v>
      </c>
      <c r="C5545" t="str">
        <f>IF(E5545=0,TEXT(dados!A5460,"00000000"),IF(E5545=2,TEXT(dados!A5460,"0000"),TEXT(dados!A5460,"#")))</f>
        <v>55101219</v>
      </c>
      <c r="D5545" t="str">
        <f>IF(dados!B5460=0,"",dados!B5460)</f>
        <v/>
      </c>
      <c r="E5545">
        <f>dados!C5460</f>
        <v>0</v>
      </c>
      <c r="F5545" t="str">
        <f>dados!D5460</f>
        <v>Fio de fibras artificiais,retorcido/ retorc. multipl, outros</v>
      </c>
      <c r="G5545"/>
      <c r="H5545"/>
      <c r="I5545"/>
      <c r="J5545"/>
      <c r="K5545" s="13"/>
      <c r="L5545" s="13">
        <f>dados!I5460/100</f>
        <v>0.13449999999999998</v>
      </c>
      <c r="M5545" s="13">
        <f>dados!J5460/100</f>
        <v>0.17550000000000002</v>
      </c>
      <c r="N5545" s="13">
        <f>dados!K5460/100</f>
        <v>0.18</v>
      </c>
      <c r="O5545" s="13">
        <f>dados!L5460/100</f>
        <v>0</v>
      </c>
      <c r="P5545" s="12" t="str">
        <f>LEFT(Tabela2[[#This Row],[Código]],2)</f>
        <v>55</v>
      </c>
    </row>
    <row r="5546" spans="2:16" ht="15" customHeight="1" x14ac:dyDescent="0.25">
      <c r="B5546" s="31" t="str">
        <f>IF(Tabela2[[#This Row],[Tipo]] = 0,LOOKUP(Tabela2[[#This Row],[RESUMO]],Tabela3[Grupo],Tabela3[Meus produtos]),VLOOKUP(Tabela2[[#This Row],[Código]],Tabela4[[Código NBS/LC116]:[Meus serviços]],3,0))</f>
        <v>Não</v>
      </c>
      <c r="C5546" t="str">
        <f>IF(E5546=0,TEXT(dados!A5461,"00000000"),IF(E5546=2,TEXT(dados!A5461,"0000"),TEXT(dados!A5461,"#")))</f>
        <v>55101290</v>
      </c>
      <c r="D5546" t="str">
        <f>IF(dados!B5461=0,"",dados!B5461)</f>
        <v/>
      </c>
      <c r="E5546">
        <f>dados!C5461</f>
        <v>0</v>
      </c>
      <c r="F5546" t="str">
        <f>dados!D5461</f>
        <v>Fio de fibras artificiais,retorcido/ retorc. multipl, outros</v>
      </c>
      <c r="G5546"/>
      <c r="H5546"/>
      <c r="I5546"/>
      <c r="J5546"/>
      <c r="K5546" s="13"/>
      <c r="L5546" s="13">
        <f>dados!I5461/100</f>
        <v>0.13449999999999998</v>
      </c>
      <c r="M5546" s="13">
        <f>dados!J5461/100</f>
        <v>0.17550000000000002</v>
      </c>
      <c r="N5546" s="13">
        <f>dados!K5461/100</f>
        <v>0.18</v>
      </c>
      <c r="O5546" s="13">
        <f>dados!L5461/100</f>
        <v>0</v>
      </c>
      <c r="P5546" s="12" t="str">
        <f>LEFT(Tabela2[[#This Row],[Código]],2)</f>
        <v>55</v>
      </c>
    </row>
    <row r="5547" spans="2:16" ht="15" customHeight="1" x14ac:dyDescent="0.25">
      <c r="B5547" s="31" t="str">
        <f>IF(Tabela2[[#This Row],[Tipo]] = 0,LOOKUP(Tabela2[[#This Row],[RESUMO]],Tabela3[Grupo],Tabela3[Meus produtos]),VLOOKUP(Tabela2[[#This Row],[Código]],Tabela4[[Código NBS/LC116]:[Meus serviços]],3,0))</f>
        <v>Não</v>
      </c>
      <c r="C5547" t="str">
        <f>IF(E5547=0,TEXT(dados!A5462,"00000000"),IF(E5547=2,TEXT(dados!A5462,"0000"),TEXT(dados!A5462,"#")))</f>
        <v>55102011</v>
      </c>
      <c r="D5547" t="str">
        <f>IF(dados!B5462=0,"",dados!B5462)</f>
        <v/>
      </c>
      <c r="E5547">
        <f>dados!C5462</f>
        <v>0</v>
      </c>
      <c r="F5547" t="str">
        <f>dados!D5462</f>
        <v>Fio de fibras artificiais combinados com la ou pelos finos, de raiom viscose, exceto modal</v>
      </c>
      <c r="G5547"/>
      <c r="H5547"/>
      <c r="I5547"/>
      <c r="J5547"/>
      <c r="K5547" s="13"/>
      <c r="L5547" s="13">
        <f>dados!I5462/100</f>
        <v>0.13449999999999998</v>
      </c>
      <c r="M5547" s="13">
        <f>dados!J5462/100</f>
        <v>0.17550000000000002</v>
      </c>
      <c r="N5547" s="13">
        <f>dados!K5462/100</f>
        <v>0.18</v>
      </c>
      <c r="O5547" s="13">
        <f>dados!L5462/100</f>
        <v>0</v>
      </c>
      <c r="P5547" s="12" t="str">
        <f>LEFT(Tabela2[[#This Row],[Código]],2)</f>
        <v>55</v>
      </c>
    </row>
    <row r="5548" spans="2:16" ht="15" customHeight="1" x14ac:dyDescent="0.25">
      <c r="B5548" s="31" t="str">
        <f>IF(Tabela2[[#This Row],[Tipo]] = 0,LOOKUP(Tabela2[[#This Row],[RESUMO]],Tabela3[Grupo],Tabela3[Meus produtos]),VLOOKUP(Tabela2[[#This Row],[Código]],Tabela4[[Código NBS/LC116]:[Meus serviços]],3,0))</f>
        <v>Não</v>
      </c>
      <c r="C5548" t="str">
        <f>IF(E5548=0,TEXT(dados!A5463,"00000000"),IF(E5548=2,TEXT(dados!A5463,"0000"),TEXT(dados!A5463,"#")))</f>
        <v>55102012</v>
      </c>
      <c r="D5548" t="str">
        <f>IF(dados!B5463=0,"",dados!B5463)</f>
        <v/>
      </c>
      <c r="E5548">
        <f>dados!C5463</f>
        <v>0</v>
      </c>
      <c r="F5548" t="str">
        <f>dados!D5463</f>
        <v>Fio de fibras artificiais combinados com la ou pelos finos, de modal</v>
      </c>
      <c r="G5548"/>
      <c r="H5548"/>
      <c r="I5548"/>
      <c r="J5548"/>
      <c r="K5548" s="13"/>
      <c r="L5548" s="13">
        <f>dados!I5463/100</f>
        <v>0.13449999999999998</v>
      </c>
      <c r="M5548" s="13">
        <f>dados!J5463/100</f>
        <v>0.17550000000000002</v>
      </c>
      <c r="N5548" s="13">
        <f>dados!K5463/100</f>
        <v>0.18</v>
      </c>
      <c r="O5548" s="13">
        <f>dados!L5463/100</f>
        <v>0</v>
      </c>
      <c r="P5548" s="12" t="str">
        <f>LEFT(Tabela2[[#This Row],[Código]],2)</f>
        <v>55</v>
      </c>
    </row>
    <row r="5549" spans="2:16" ht="15" customHeight="1" x14ac:dyDescent="0.25">
      <c r="B5549" s="31" t="str">
        <f>IF(Tabela2[[#This Row],[Tipo]] = 0,LOOKUP(Tabela2[[#This Row],[RESUMO]],Tabela3[Grupo],Tabela3[Meus produtos]),VLOOKUP(Tabela2[[#This Row],[Código]],Tabela4[[Código NBS/LC116]:[Meus serviços]],3,0))</f>
        <v>Não</v>
      </c>
      <c r="C5549" t="str">
        <f>IF(E5549=0,TEXT(dados!A5464,"00000000"),IF(E5549=2,TEXT(dados!A5464,"0000"),TEXT(dados!A5464,"#")))</f>
        <v>55102013</v>
      </c>
      <c r="D5549" t="str">
        <f>IF(dados!B5464=0,"",dados!B5464)</f>
        <v/>
      </c>
      <c r="E5549">
        <f>dados!C5464</f>
        <v>0</v>
      </c>
      <c r="F5549" t="str">
        <f>dados!D5464</f>
        <v>Fio de fibras artificiais combinados com la ou pelos finos, de liocel</v>
      </c>
      <c r="G5549"/>
      <c r="H5549"/>
      <c r="I5549"/>
      <c r="J5549"/>
      <c r="K5549" s="13"/>
      <c r="L5549" s="13">
        <f>dados!I5464/100</f>
        <v>0.13449999999999998</v>
      </c>
      <c r="M5549" s="13">
        <f>dados!J5464/100</f>
        <v>0.17550000000000002</v>
      </c>
      <c r="N5549" s="13">
        <f>dados!K5464/100</f>
        <v>0.18</v>
      </c>
      <c r="O5549" s="13">
        <f>dados!L5464/100</f>
        <v>0</v>
      </c>
      <c r="P5549" s="12" t="str">
        <f>LEFT(Tabela2[[#This Row],[Código]],2)</f>
        <v>55</v>
      </c>
    </row>
    <row r="5550" spans="2:16" ht="15" customHeight="1" x14ac:dyDescent="0.25">
      <c r="B5550" s="31" t="str">
        <f>IF(Tabela2[[#This Row],[Tipo]] = 0,LOOKUP(Tabela2[[#This Row],[RESUMO]],Tabela3[Grupo],Tabela3[Meus produtos]),VLOOKUP(Tabela2[[#This Row],[Código]],Tabela4[[Código NBS/LC116]:[Meus serviços]],3,0))</f>
        <v>Não</v>
      </c>
      <c r="C5550" t="str">
        <f>IF(E5550=0,TEXT(dados!A5465,"00000000"),IF(E5550=2,TEXT(dados!A5465,"0000"),TEXT(dados!A5465,"#")))</f>
        <v>55102019</v>
      </c>
      <c r="D5550" t="str">
        <f>IF(dados!B5465=0,"",dados!B5465)</f>
        <v/>
      </c>
      <c r="E5550">
        <f>dados!C5465</f>
        <v>0</v>
      </c>
      <c r="F5550" t="str">
        <f>dados!D5465</f>
        <v>Fio de fibras artificiais combinados com la ou pelos finos, outros</v>
      </c>
      <c r="G5550"/>
      <c r="H5550"/>
      <c r="I5550"/>
      <c r="J5550"/>
      <c r="K5550" s="13"/>
      <c r="L5550" s="13">
        <f>dados!I5465/100</f>
        <v>0.13449999999999998</v>
      </c>
      <c r="M5550" s="13">
        <f>dados!J5465/100</f>
        <v>0.17550000000000002</v>
      </c>
      <c r="N5550" s="13">
        <f>dados!K5465/100</f>
        <v>0.18</v>
      </c>
      <c r="O5550" s="13">
        <f>dados!L5465/100</f>
        <v>0</v>
      </c>
      <c r="P5550" s="12" t="str">
        <f>LEFT(Tabela2[[#This Row],[Código]],2)</f>
        <v>55</v>
      </c>
    </row>
    <row r="5551" spans="2:16" ht="15" customHeight="1" x14ac:dyDescent="0.25">
      <c r="B5551" s="31" t="str">
        <f>IF(Tabela2[[#This Row],[Tipo]] = 0,LOOKUP(Tabela2[[#This Row],[RESUMO]],Tabela3[Grupo],Tabela3[Meus produtos]),VLOOKUP(Tabela2[[#This Row],[Código]],Tabela4[[Código NBS/LC116]:[Meus serviços]],3,0))</f>
        <v>Não</v>
      </c>
      <c r="C5551" t="str">
        <f>IF(E5551=0,TEXT(dados!A5466,"00000000"),IF(E5551=2,TEXT(dados!A5466,"0000"),TEXT(dados!A5466,"#")))</f>
        <v>55102090</v>
      </c>
      <c r="D5551" t="str">
        <f>IF(dados!B5466=0,"",dados!B5466)</f>
        <v/>
      </c>
      <c r="E5551">
        <f>dados!C5466</f>
        <v>0</v>
      </c>
      <c r="F5551" t="str">
        <f>dados!D5466</f>
        <v>Fio de fibras artificiais combinados com la ou pelos finos, outros</v>
      </c>
      <c r="G5551"/>
      <c r="H5551"/>
      <c r="I5551"/>
      <c r="J5551"/>
      <c r="K5551" s="13"/>
      <c r="L5551" s="13">
        <f>dados!I5466/100</f>
        <v>0.13449999999999998</v>
      </c>
      <c r="M5551" s="13">
        <f>dados!J5466/100</f>
        <v>0.17550000000000002</v>
      </c>
      <c r="N5551" s="13">
        <f>dados!K5466/100</f>
        <v>0.18</v>
      </c>
      <c r="O5551" s="13">
        <f>dados!L5466/100</f>
        <v>0</v>
      </c>
      <c r="P5551" s="12" t="str">
        <f>LEFT(Tabela2[[#This Row],[Código]],2)</f>
        <v>55</v>
      </c>
    </row>
    <row r="5552" spans="2:16" ht="15" customHeight="1" x14ac:dyDescent="0.25">
      <c r="B5552" s="31" t="str">
        <f>IF(Tabela2[[#This Row],[Tipo]] = 0,LOOKUP(Tabela2[[#This Row],[RESUMO]],Tabela3[Grupo],Tabela3[Meus produtos]),VLOOKUP(Tabela2[[#This Row],[Código]],Tabela4[[Código NBS/LC116]:[Meus serviços]],3,0))</f>
        <v>Não</v>
      </c>
      <c r="C5552" t="str">
        <f>IF(E5552=0,TEXT(dados!A5467,"00000000"),IF(E5552=2,TEXT(dados!A5467,"0000"),TEXT(dados!A5467,"#")))</f>
        <v>55103011</v>
      </c>
      <c r="D5552" t="str">
        <f>IF(dados!B5467=0,"",dados!B5467)</f>
        <v/>
      </c>
      <c r="E5552">
        <f>dados!C5467</f>
        <v>0</v>
      </c>
      <c r="F5552" t="str">
        <f>dados!D5467</f>
        <v>Outros fios, combinados, principal ou unicamente, com algodao, de raiom viscose, exceto modal</v>
      </c>
      <c r="G5552"/>
      <c r="H5552"/>
      <c r="I5552"/>
      <c r="J5552"/>
      <c r="K5552" s="13"/>
      <c r="L5552" s="13">
        <f>dados!I5467/100</f>
        <v>0.13449999999999998</v>
      </c>
      <c r="M5552" s="13">
        <f>dados!J5467/100</f>
        <v>0.17550000000000002</v>
      </c>
      <c r="N5552" s="13">
        <f>dados!K5467/100</f>
        <v>0.18</v>
      </c>
      <c r="O5552" s="13">
        <f>dados!L5467/100</f>
        <v>0</v>
      </c>
      <c r="P5552" s="12" t="str">
        <f>LEFT(Tabela2[[#This Row],[Código]],2)</f>
        <v>55</v>
      </c>
    </row>
    <row r="5553" spans="2:16" ht="15" customHeight="1" x14ac:dyDescent="0.25">
      <c r="B5553" s="31" t="str">
        <f>IF(Tabela2[[#This Row],[Tipo]] = 0,LOOKUP(Tabela2[[#This Row],[RESUMO]],Tabela3[Grupo],Tabela3[Meus produtos]),VLOOKUP(Tabela2[[#This Row],[Código]],Tabela4[[Código NBS/LC116]:[Meus serviços]],3,0))</f>
        <v>Não</v>
      </c>
      <c r="C5553" t="str">
        <f>IF(E5553=0,TEXT(dados!A5468,"00000000"),IF(E5553=2,TEXT(dados!A5468,"0000"),TEXT(dados!A5468,"#")))</f>
        <v>55103012</v>
      </c>
      <c r="D5553" t="str">
        <f>IF(dados!B5468=0,"",dados!B5468)</f>
        <v/>
      </c>
      <c r="E5553">
        <f>dados!C5468</f>
        <v>0</v>
      </c>
      <c r="F5553" t="str">
        <f>dados!D5468</f>
        <v>Outros fios, combinados, principal ou unicamente, com algodao, de modal</v>
      </c>
      <c r="G5553"/>
      <c r="H5553"/>
      <c r="I5553"/>
      <c r="J5553"/>
      <c r="K5553" s="13"/>
      <c r="L5553" s="13">
        <f>dados!I5468/100</f>
        <v>0.13449999999999998</v>
      </c>
      <c r="M5553" s="13">
        <f>dados!J5468/100</f>
        <v>0.17550000000000002</v>
      </c>
      <c r="N5553" s="13">
        <f>dados!K5468/100</f>
        <v>0.18</v>
      </c>
      <c r="O5553" s="13">
        <f>dados!L5468/100</f>
        <v>0</v>
      </c>
      <c r="P5553" s="12" t="str">
        <f>LEFT(Tabela2[[#This Row],[Código]],2)</f>
        <v>55</v>
      </c>
    </row>
    <row r="5554" spans="2:16" ht="15" customHeight="1" x14ac:dyDescent="0.25">
      <c r="B5554" s="31" t="str">
        <f>IF(Tabela2[[#This Row],[Tipo]] = 0,LOOKUP(Tabela2[[#This Row],[RESUMO]],Tabela3[Grupo],Tabela3[Meus produtos]),VLOOKUP(Tabela2[[#This Row],[Código]],Tabela4[[Código NBS/LC116]:[Meus serviços]],3,0))</f>
        <v>Não</v>
      </c>
      <c r="C5554" t="str">
        <f>IF(E5554=0,TEXT(dados!A5469,"00000000"),IF(E5554=2,TEXT(dados!A5469,"0000"),TEXT(dados!A5469,"#")))</f>
        <v>55103013</v>
      </c>
      <c r="D5554" t="str">
        <f>IF(dados!B5469=0,"",dados!B5469)</f>
        <v/>
      </c>
      <c r="E5554">
        <f>dados!C5469</f>
        <v>0</v>
      </c>
      <c r="F5554" t="str">
        <f>dados!D5469</f>
        <v>Outros fios, combinados, principal ou unicamente, com algodao, de liocel</v>
      </c>
      <c r="G5554"/>
      <c r="H5554"/>
      <c r="I5554"/>
      <c r="J5554"/>
      <c r="K5554" s="13"/>
      <c r="L5554" s="13">
        <f>dados!I5469/100</f>
        <v>0.13449999999999998</v>
      </c>
      <c r="M5554" s="13">
        <f>dados!J5469/100</f>
        <v>0.17550000000000002</v>
      </c>
      <c r="N5554" s="13">
        <f>dados!K5469/100</f>
        <v>0.18</v>
      </c>
      <c r="O5554" s="13">
        <f>dados!L5469/100</f>
        <v>0</v>
      </c>
      <c r="P5554" s="12" t="str">
        <f>LEFT(Tabela2[[#This Row],[Código]],2)</f>
        <v>55</v>
      </c>
    </row>
    <row r="5555" spans="2:16" ht="15" customHeight="1" x14ac:dyDescent="0.25">
      <c r="B5555" s="31" t="str">
        <f>IF(Tabela2[[#This Row],[Tipo]] = 0,LOOKUP(Tabela2[[#This Row],[RESUMO]],Tabela3[Grupo],Tabela3[Meus produtos]),VLOOKUP(Tabela2[[#This Row],[Código]],Tabela4[[Código NBS/LC116]:[Meus serviços]],3,0))</f>
        <v>Não</v>
      </c>
      <c r="C5555" t="str">
        <f>IF(E5555=0,TEXT(dados!A5470,"00000000"),IF(E5555=2,TEXT(dados!A5470,"0000"),TEXT(dados!A5470,"#")))</f>
        <v>55103019</v>
      </c>
      <c r="D5555" t="str">
        <f>IF(dados!B5470=0,"",dados!B5470)</f>
        <v/>
      </c>
      <c r="E5555">
        <f>dados!C5470</f>
        <v>0</v>
      </c>
      <c r="F5555" t="str">
        <f>dados!D5470</f>
        <v>Outros fios, combinados, principal ou unicamente, com algodao, outros</v>
      </c>
      <c r="G5555"/>
      <c r="H5555"/>
      <c r="I5555"/>
      <c r="J5555"/>
      <c r="K5555" s="13"/>
      <c r="L5555" s="13">
        <f>dados!I5470/100</f>
        <v>0.13449999999999998</v>
      </c>
      <c r="M5555" s="13">
        <f>dados!J5470/100</f>
        <v>0.17550000000000002</v>
      </c>
      <c r="N5555" s="13">
        <f>dados!K5470/100</f>
        <v>0.18</v>
      </c>
      <c r="O5555" s="13">
        <f>dados!L5470/100</f>
        <v>0</v>
      </c>
      <c r="P5555" s="12" t="str">
        <f>LEFT(Tabela2[[#This Row],[Código]],2)</f>
        <v>55</v>
      </c>
    </row>
    <row r="5556" spans="2:16" ht="15" customHeight="1" x14ac:dyDescent="0.25">
      <c r="B5556" s="31" t="str">
        <f>IF(Tabela2[[#This Row],[Tipo]] = 0,LOOKUP(Tabela2[[#This Row],[RESUMO]],Tabela3[Grupo],Tabela3[Meus produtos]),VLOOKUP(Tabela2[[#This Row],[Código]],Tabela4[[Código NBS/LC116]:[Meus serviços]],3,0))</f>
        <v>Não</v>
      </c>
      <c r="C5556" t="str">
        <f>IF(E5556=0,TEXT(dados!A5471,"00000000"),IF(E5556=2,TEXT(dados!A5471,"0000"),TEXT(dados!A5471,"#")))</f>
        <v>55103090</v>
      </c>
      <c r="D5556" t="str">
        <f>IF(dados!B5471=0,"",dados!B5471)</f>
        <v/>
      </c>
      <c r="E5556">
        <f>dados!C5471</f>
        <v>0</v>
      </c>
      <c r="F5556" t="str">
        <f>dados!D5471</f>
        <v>Outros fios, combinados, principal ou unicamente, com algodao, outros</v>
      </c>
      <c r="G5556"/>
      <c r="H5556"/>
      <c r="I5556"/>
      <c r="J5556"/>
      <c r="K5556" s="13"/>
      <c r="L5556" s="13">
        <f>dados!I5471/100</f>
        <v>0.13449999999999998</v>
      </c>
      <c r="M5556" s="13">
        <f>dados!J5471/100</f>
        <v>0.17550000000000002</v>
      </c>
      <c r="N5556" s="13">
        <f>dados!K5471/100</f>
        <v>0.18</v>
      </c>
      <c r="O5556" s="13">
        <f>dados!L5471/100</f>
        <v>0</v>
      </c>
      <c r="P5556" s="12" t="str">
        <f>LEFT(Tabela2[[#This Row],[Código]],2)</f>
        <v>55</v>
      </c>
    </row>
    <row r="5557" spans="2:16" ht="15" customHeight="1" x14ac:dyDescent="0.25">
      <c r="B5557" s="31" t="str">
        <f>IF(Tabela2[[#This Row],[Tipo]] = 0,LOOKUP(Tabela2[[#This Row],[RESUMO]],Tabela3[Grupo],Tabela3[Meus produtos]),VLOOKUP(Tabela2[[#This Row],[Código]],Tabela4[[Código NBS/LC116]:[Meus serviços]],3,0))</f>
        <v>Não</v>
      </c>
      <c r="C5557" t="str">
        <f>IF(E5557=0,TEXT(dados!A5472,"00000000"),IF(E5557=2,TEXT(dados!A5472,"0000"),TEXT(dados!A5472,"#")))</f>
        <v>55109011</v>
      </c>
      <c r="D5557" t="str">
        <f>IF(dados!B5472=0,"",dados!B5472)</f>
        <v/>
      </c>
      <c r="E5557">
        <f>dados!C5472</f>
        <v>0</v>
      </c>
      <c r="F5557" t="str">
        <f>dados!D5472</f>
        <v>Outros fios de fibras artificiais, de raiom viscose, exceto modal</v>
      </c>
      <c r="G5557"/>
      <c r="H5557"/>
      <c r="I5557"/>
      <c r="J5557"/>
      <c r="K5557" s="13"/>
      <c r="L5557" s="13">
        <f>dados!I5472/100</f>
        <v>0.13449999999999998</v>
      </c>
      <c r="M5557" s="13">
        <f>dados!J5472/100</f>
        <v>0.17550000000000002</v>
      </c>
      <c r="N5557" s="13">
        <f>dados!K5472/100</f>
        <v>0.18</v>
      </c>
      <c r="O5557" s="13">
        <f>dados!L5472/100</f>
        <v>0</v>
      </c>
      <c r="P5557" s="12" t="str">
        <f>LEFT(Tabela2[[#This Row],[Código]],2)</f>
        <v>55</v>
      </c>
    </row>
    <row r="5558" spans="2:16" ht="15" customHeight="1" x14ac:dyDescent="0.25">
      <c r="B5558" s="31" t="str">
        <f>IF(Tabela2[[#This Row],[Tipo]] = 0,LOOKUP(Tabela2[[#This Row],[RESUMO]],Tabela3[Grupo],Tabela3[Meus produtos]),VLOOKUP(Tabela2[[#This Row],[Código]],Tabela4[[Código NBS/LC116]:[Meus serviços]],3,0))</f>
        <v>Não</v>
      </c>
      <c r="C5558" t="str">
        <f>IF(E5558=0,TEXT(dados!A5473,"00000000"),IF(E5558=2,TEXT(dados!A5473,"0000"),TEXT(dados!A5473,"#")))</f>
        <v>55109012</v>
      </c>
      <c r="D5558" t="str">
        <f>IF(dados!B5473=0,"",dados!B5473)</f>
        <v/>
      </c>
      <c r="E5558">
        <f>dados!C5473</f>
        <v>0</v>
      </c>
      <c r="F5558" t="str">
        <f>dados!D5473</f>
        <v>Outros fios de fibras artificiais, de modal</v>
      </c>
      <c r="G5558"/>
      <c r="H5558"/>
      <c r="I5558"/>
      <c r="J5558"/>
      <c r="K5558" s="13"/>
      <c r="L5558" s="13">
        <f>dados!I5473/100</f>
        <v>0.13449999999999998</v>
      </c>
      <c r="M5558" s="13">
        <f>dados!J5473/100</f>
        <v>0.17550000000000002</v>
      </c>
      <c r="N5558" s="13">
        <f>dados!K5473/100</f>
        <v>0.18</v>
      </c>
      <c r="O5558" s="13">
        <f>dados!L5473/100</f>
        <v>0</v>
      </c>
      <c r="P5558" s="12" t="str">
        <f>LEFT(Tabela2[[#This Row],[Código]],2)</f>
        <v>55</v>
      </c>
    </row>
    <row r="5559" spans="2:16" ht="15" customHeight="1" x14ac:dyDescent="0.25">
      <c r="B5559" s="31" t="str">
        <f>IF(Tabela2[[#This Row],[Tipo]] = 0,LOOKUP(Tabela2[[#This Row],[RESUMO]],Tabela3[Grupo],Tabela3[Meus produtos]),VLOOKUP(Tabela2[[#This Row],[Código]],Tabela4[[Código NBS/LC116]:[Meus serviços]],3,0))</f>
        <v>Não</v>
      </c>
      <c r="C5559" t="str">
        <f>IF(E5559=0,TEXT(dados!A5474,"00000000"),IF(E5559=2,TEXT(dados!A5474,"0000"),TEXT(dados!A5474,"#")))</f>
        <v>55109013</v>
      </c>
      <c r="D5559" t="str">
        <f>IF(dados!B5474=0,"",dados!B5474)</f>
        <v/>
      </c>
      <c r="E5559">
        <f>dados!C5474</f>
        <v>0</v>
      </c>
      <c r="F5559" t="str">
        <f>dados!D5474</f>
        <v>Outros fios de fibras artificiais, de liocel</v>
      </c>
      <c r="G5559"/>
      <c r="H5559"/>
      <c r="I5559"/>
      <c r="J5559"/>
      <c r="K5559" s="13"/>
      <c r="L5559" s="13">
        <f>dados!I5474/100</f>
        <v>0.13449999999999998</v>
      </c>
      <c r="M5559" s="13">
        <f>dados!J5474/100</f>
        <v>0.17550000000000002</v>
      </c>
      <c r="N5559" s="13">
        <f>dados!K5474/100</f>
        <v>0.18</v>
      </c>
      <c r="O5559" s="13">
        <f>dados!L5474/100</f>
        <v>0</v>
      </c>
      <c r="P5559" s="12" t="str">
        <f>LEFT(Tabela2[[#This Row],[Código]],2)</f>
        <v>55</v>
      </c>
    </row>
    <row r="5560" spans="2:16" ht="15" customHeight="1" x14ac:dyDescent="0.25">
      <c r="B5560" s="31" t="str">
        <f>IF(Tabela2[[#This Row],[Tipo]] = 0,LOOKUP(Tabela2[[#This Row],[RESUMO]],Tabela3[Grupo],Tabela3[Meus produtos]),VLOOKUP(Tabela2[[#This Row],[Código]],Tabela4[[Código NBS/LC116]:[Meus serviços]],3,0))</f>
        <v>Não</v>
      </c>
      <c r="C5560" t="str">
        <f>IF(E5560=0,TEXT(dados!A5475,"00000000"),IF(E5560=2,TEXT(dados!A5475,"0000"),TEXT(dados!A5475,"#")))</f>
        <v>55109019</v>
      </c>
      <c r="D5560" t="str">
        <f>IF(dados!B5475=0,"",dados!B5475)</f>
        <v/>
      </c>
      <c r="E5560">
        <f>dados!C5475</f>
        <v>0</v>
      </c>
      <c r="F5560" t="str">
        <f>dados!D5475</f>
        <v>Outros fios de fibras artificiais, outros</v>
      </c>
      <c r="G5560"/>
      <c r="H5560"/>
      <c r="I5560"/>
      <c r="J5560"/>
      <c r="K5560" s="13"/>
      <c r="L5560" s="13">
        <f>dados!I5475/100</f>
        <v>0.13449999999999998</v>
      </c>
      <c r="M5560" s="13">
        <f>dados!J5475/100</f>
        <v>0.17550000000000002</v>
      </c>
      <c r="N5560" s="13">
        <f>dados!K5475/100</f>
        <v>0.18</v>
      </c>
      <c r="O5560" s="13">
        <f>dados!L5475/100</f>
        <v>0</v>
      </c>
      <c r="P5560" s="12" t="str">
        <f>LEFT(Tabela2[[#This Row],[Código]],2)</f>
        <v>55</v>
      </c>
    </row>
    <row r="5561" spans="2:16" ht="15" customHeight="1" x14ac:dyDescent="0.25">
      <c r="B5561" s="31" t="str">
        <f>IF(Tabela2[[#This Row],[Tipo]] = 0,LOOKUP(Tabela2[[#This Row],[RESUMO]],Tabela3[Grupo],Tabela3[Meus produtos]),VLOOKUP(Tabela2[[#This Row],[Código]],Tabela4[[Código NBS/LC116]:[Meus serviços]],3,0))</f>
        <v>Não</v>
      </c>
      <c r="C5561" t="str">
        <f>IF(E5561=0,TEXT(dados!A5476,"00000000"),IF(E5561=2,TEXT(dados!A5476,"0000"),TEXT(dados!A5476,"#")))</f>
        <v>55109090</v>
      </c>
      <c r="D5561" t="str">
        <f>IF(dados!B5476=0,"",dados!B5476)</f>
        <v/>
      </c>
      <c r="E5561">
        <f>dados!C5476</f>
        <v>0</v>
      </c>
      <c r="F5561" t="str">
        <f>dados!D5476</f>
        <v>Outros fios de fibras artificiais, outros</v>
      </c>
      <c r="G5561"/>
      <c r="H5561"/>
      <c r="I5561"/>
      <c r="J5561"/>
      <c r="K5561" s="13"/>
      <c r="L5561" s="13">
        <f>dados!I5476/100</f>
        <v>0.13449999999999998</v>
      </c>
      <c r="M5561" s="13">
        <f>dados!J5476/100</f>
        <v>0.17550000000000002</v>
      </c>
      <c r="N5561" s="13">
        <f>dados!K5476/100</f>
        <v>0.18</v>
      </c>
      <c r="O5561" s="13">
        <f>dados!L5476/100</f>
        <v>0</v>
      </c>
      <c r="P5561" s="12" t="str">
        <f>LEFT(Tabela2[[#This Row],[Código]],2)</f>
        <v>55</v>
      </c>
    </row>
    <row r="5562" spans="2:16" ht="15" customHeight="1" x14ac:dyDescent="0.25">
      <c r="B5562" s="31" t="str">
        <f>IF(Tabela2[[#This Row],[Tipo]] = 0,LOOKUP(Tabela2[[#This Row],[RESUMO]],Tabela3[Grupo],Tabela3[Meus produtos]),VLOOKUP(Tabela2[[#This Row],[Código]],Tabela4[[Código NBS/LC116]:[Meus serviços]],3,0))</f>
        <v>Não</v>
      </c>
      <c r="C5562" t="str">
        <f>IF(E5562=0,TEXT(dados!A5477,"00000000"),IF(E5562=2,TEXT(dados!A5477,"0000"),TEXT(dados!A5477,"#")))</f>
        <v>55111000</v>
      </c>
      <c r="D5562" t="str">
        <f>IF(dados!B5477=0,"",dados!B5477)</f>
        <v/>
      </c>
      <c r="E5562">
        <f>dados!C5477</f>
        <v>0</v>
      </c>
      <c r="F5562" t="str">
        <f>dados!D5477</f>
        <v>Fio de fibras sinteticas&gt;=85%,para venda a retalho</v>
      </c>
      <c r="G5562"/>
      <c r="H5562"/>
      <c r="I5562"/>
      <c r="J5562"/>
      <c r="K5562" s="13"/>
      <c r="L5562" s="13">
        <f>dados!I5477/100</f>
        <v>0.13449999999999998</v>
      </c>
      <c r="M5562" s="13">
        <f>dados!J5477/100</f>
        <v>0.17370000000000002</v>
      </c>
      <c r="N5562" s="13">
        <f>dados!K5477/100</f>
        <v>0.18</v>
      </c>
      <c r="O5562" s="13">
        <f>dados!L5477/100</f>
        <v>0</v>
      </c>
      <c r="P5562" s="12" t="str">
        <f>LEFT(Tabela2[[#This Row],[Código]],2)</f>
        <v>55</v>
      </c>
    </row>
    <row r="5563" spans="2:16" ht="15" customHeight="1" x14ac:dyDescent="0.25">
      <c r="B5563" s="31" t="str">
        <f>IF(Tabela2[[#This Row],[Tipo]] = 0,LOOKUP(Tabela2[[#This Row],[RESUMO]],Tabela3[Grupo],Tabela3[Meus produtos]),VLOOKUP(Tabela2[[#This Row],[Código]],Tabela4[[Código NBS/LC116]:[Meus serviços]],3,0))</f>
        <v>Não</v>
      </c>
      <c r="C5563" t="str">
        <f>IF(E5563=0,TEXT(dados!A5478,"00000000"),IF(E5563=2,TEXT(dados!A5478,"0000"),TEXT(dados!A5478,"#")))</f>
        <v>55112000</v>
      </c>
      <c r="D5563" t="str">
        <f>IF(dados!B5478=0,"",dados!B5478)</f>
        <v/>
      </c>
      <c r="E5563">
        <f>dados!C5478</f>
        <v>0</v>
      </c>
      <c r="F5563" t="str">
        <f>dados!D5478</f>
        <v>Fio de fibras sinteticas&lt;85%,para venda a retalho</v>
      </c>
      <c r="G5563"/>
      <c r="H5563"/>
      <c r="I5563"/>
      <c r="J5563"/>
      <c r="K5563" s="13"/>
      <c r="L5563" s="13">
        <f>dados!I5478/100</f>
        <v>0.13449999999999998</v>
      </c>
      <c r="M5563" s="13">
        <f>dados!J5478/100</f>
        <v>0.17370000000000002</v>
      </c>
      <c r="N5563" s="13">
        <f>dados!K5478/100</f>
        <v>0.18</v>
      </c>
      <c r="O5563" s="13">
        <f>dados!L5478/100</f>
        <v>0</v>
      </c>
      <c r="P5563" s="12" t="str">
        <f>LEFT(Tabela2[[#This Row],[Código]],2)</f>
        <v>55</v>
      </c>
    </row>
    <row r="5564" spans="2:16" ht="15" customHeight="1" x14ac:dyDescent="0.25">
      <c r="B5564" s="31" t="str">
        <f>IF(Tabela2[[#This Row],[Tipo]] = 0,LOOKUP(Tabela2[[#This Row],[RESUMO]],Tabela3[Grupo],Tabela3[Meus produtos]),VLOOKUP(Tabela2[[#This Row],[Código]],Tabela4[[Código NBS/LC116]:[Meus serviços]],3,0))</f>
        <v>Não</v>
      </c>
      <c r="C5564" t="str">
        <f>IF(E5564=0,TEXT(dados!A5479,"00000000"),IF(E5564=2,TEXT(dados!A5479,"0000"),TEXT(dados!A5479,"#")))</f>
        <v>55113000</v>
      </c>
      <c r="D5564" t="str">
        <f>IF(dados!B5479=0,"",dados!B5479)</f>
        <v/>
      </c>
      <c r="E5564">
        <f>dados!C5479</f>
        <v>0</v>
      </c>
      <c r="F5564" t="str">
        <f>dados!D5479</f>
        <v>Fio de fibras artificiais,para venda a retalho</v>
      </c>
      <c r="G5564"/>
      <c r="H5564"/>
      <c r="I5564"/>
      <c r="J5564"/>
      <c r="K5564" s="13"/>
      <c r="L5564" s="13">
        <f>dados!I5479/100</f>
        <v>0.13449999999999998</v>
      </c>
      <c r="M5564" s="13">
        <f>dados!J5479/100</f>
        <v>0.17370000000000002</v>
      </c>
      <c r="N5564" s="13">
        <f>dados!K5479/100</f>
        <v>0.18</v>
      </c>
      <c r="O5564" s="13">
        <f>dados!L5479/100</f>
        <v>0</v>
      </c>
      <c r="P5564" s="12" t="str">
        <f>LEFT(Tabela2[[#This Row],[Código]],2)</f>
        <v>55</v>
      </c>
    </row>
    <row r="5565" spans="2:16" ht="15" customHeight="1" x14ac:dyDescent="0.25">
      <c r="B5565" s="31" t="str">
        <f>IF(Tabela2[[#This Row],[Tipo]] = 0,LOOKUP(Tabela2[[#This Row],[RESUMO]],Tabela3[Grupo],Tabela3[Meus produtos]),VLOOKUP(Tabela2[[#This Row],[Código]],Tabela4[[Código NBS/LC116]:[Meus serviços]],3,0))</f>
        <v>Não</v>
      </c>
      <c r="C5565" t="str">
        <f>IF(E5565=0,TEXT(dados!A5480,"00000000"),IF(E5565=2,TEXT(dados!A5480,"0000"),TEXT(dados!A5480,"#")))</f>
        <v>55121100</v>
      </c>
      <c r="D5565" t="str">
        <f>IF(dados!B5480=0,"",dados!B5480)</f>
        <v/>
      </c>
      <c r="E5565">
        <f>dados!C5480</f>
        <v>0</v>
      </c>
      <c r="F5565" t="str">
        <f>dados!D5480</f>
        <v>Tecido de fibras de poliester&gt;=85%,crus ou branqueados</v>
      </c>
      <c r="G5565"/>
      <c r="H5565"/>
      <c r="I5565"/>
      <c r="J5565"/>
      <c r="K5565" s="13"/>
      <c r="L5565" s="13">
        <f>dados!I5480/100</f>
        <v>0.13449999999999998</v>
      </c>
      <c r="M5565" s="13">
        <f>dados!J5480/100</f>
        <v>0.18289999999999998</v>
      </c>
      <c r="N5565" s="13">
        <f>dados!K5480/100</f>
        <v>0.18</v>
      </c>
      <c r="O5565" s="13">
        <f>dados!L5480/100</f>
        <v>0</v>
      </c>
      <c r="P5565" s="12" t="str">
        <f>LEFT(Tabela2[[#This Row],[Código]],2)</f>
        <v>55</v>
      </c>
    </row>
    <row r="5566" spans="2:16" ht="15" customHeight="1" x14ac:dyDescent="0.25">
      <c r="B5566" s="31" t="str">
        <f>IF(Tabela2[[#This Row],[Tipo]] = 0,LOOKUP(Tabela2[[#This Row],[RESUMO]],Tabela3[Grupo],Tabela3[Meus produtos]),VLOOKUP(Tabela2[[#This Row],[Código]],Tabela4[[Código NBS/LC116]:[Meus serviços]],3,0))</f>
        <v>Não</v>
      </c>
      <c r="C5566" t="str">
        <f>IF(E5566=0,TEXT(dados!A5481,"00000000"),IF(E5566=2,TEXT(dados!A5481,"0000"),TEXT(dados!A5481,"#")))</f>
        <v>55121900</v>
      </c>
      <c r="D5566" t="str">
        <f>IF(dados!B5481=0,"",dados!B5481)</f>
        <v/>
      </c>
      <c r="E5566">
        <f>dados!C5481</f>
        <v>0</v>
      </c>
      <c r="F5566" t="str">
        <f>dados!D5481</f>
        <v>Tecido de outs.fibras de poliester&gt;=85%</v>
      </c>
      <c r="G5566"/>
      <c r="H5566"/>
      <c r="I5566"/>
      <c r="J5566"/>
      <c r="K5566" s="13"/>
      <c r="L5566" s="13">
        <f>dados!I5481/100</f>
        <v>0.13449999999999998</v>
      </c>
      <c r="M5566" s="13">
        <f>dados!J5481/100</f>
        <v>0.18289999999999998</v>
      </c>
      <c r="N5566" s="13">
        <f>dados!K5481/100</f>
        <v>0.18</v>
      </c>
      <c r="O5566" s="13">
        <f>dados!L5481/100</f>
        <v>0</v>
      </c>
      <c r="P5566" s="12" t="str">
        <f>LEFT(Tabela2[[#This Row],[Código]],2)</f>
        <v>55</v>
      </c>
    </row>
    <row r="5567" spans="2:16" ht="15" customHeight="1" x14ac:dyDescent="0.25">
      <c r="B5567" s="31" t="str">
        <f>IF(Tabela2[[#This Row],[Tipo]] = 0,LOOKUP(Tabela2[[#This Row],[RESUMO]],Tabela3[Grupo],Tabela3[Meus produtos]),VLOOKUP(Tabela2[[#This Row],[Código]],Tabela4[[Código NBS/LC116]:[Meus serviços]],3,0))</f>
        <v>Não</v>
      </c>
      <c r="C5567" t="str">
        <f>IF(E5567=0,TEXT(dados!A5482,"00000000"),IF(E5567=2,TEXT(dados!A5482,"0000"),TEXT(dados!A5482,"#")))</f>
        <v>55122100</v>
      </c>
      <c r="D5567" t="str">
        <f>IF(dados!B5482=0,"",dados!B5482)</f>
        <v/>
      </c>
      <c r="E5567">
        <f>dados!C5482</f>
        <v>0</v>
      </c>
      <c r="F5567" t="str">
        <f>dados!D5482</f>
        <v>Tecido de fibras acrilicas/modacrilicas&gt;=85%,cru/branq.</v>
      </c>
      <c r="G5567"/>
      <c r="H5567"/>
      <c r="I5567"/>
      <c r="J5567"/>
      <c r="K5567" s="13"/>
      <c r="L5567" s="13">
        <f>dados!I5482/100</f>
        <v>0.13449999999999998</v>
      </c>
      <c r="M5567" s="13">
        <f>dados!J5482/100</f>
        <v>0.18289999999999998</v>
      </c>
      <c r="N5567" s="13">
        <f>dados!K5482/100</f>
        <v>0.18</v>
      </c>
      <c r="O5567" s="13">
        <f>dados!L5482/100</f>
        <v>0</v>
      </c>
      <c r="P5567" s="12" t="str">
        <f>LEFT(Tabela2[[#This Row],[Código]],2)</f>
        <v>55</v>
      </c>
    </row>
    <row r="5568" spans="2:16" ht="15" customHeight="1" x14ac:dyDescent="0.25">
      <c r="B5568" s="31" t="str">
        <f>IF(Tabela2[[#This Row],[Tipo]] = 0,LOOKUP(Tabela2[[#This Row],[RESUMO]],Tabela3[Grupo],Tabela3[Meus produtos]),VLOOKUP(Tabela2[[#This Row],[Código]],Tabela4[[Código NBS/LC116]:[Meus serviços]],3,0))</f>
        <v>Não</v>
      </c>
      <c r="C5568" t="str">
        <f>IF(E5568=0,TEXT(dados!A5483,"00000000"),IF(E5568=2,TEXT(dados!A5483,"0000"),TEXT(dados!A5483,"#")))</f>
        <v>55122900</v>
      </c>
      <c r="D5568" t="str">
        <f>IF(dados!B5483=0,"",dados!B5483)</f>
        <v/>
      </c>
      <c r="E5568">
        <f>dados!C5483</f>
        <v>0</v>
      </c>
      <c r="F5568" t="str">
        <f>dados!D5483</f>
        <v>Tecido de outs.fibras acrilicas ou modacrilicas&gt;=85%</v>
      </c>
      <c r="G5568"/>
      <c r="H5568"/>
      <c r="I5568"/>
      <c r="J5568"/>
      <c r="K5568" s="13"/>
      <c r="L5568" s="13">
        <f>dados!I5483/100</f>
        <v>0.13449999999999998</v>
      </c>
      <c r="M5568" s="13">
        <f>dados!J5483/100</f>
        <v>0.18289999999999998</v>
      </c>
      <c r="N5568" s="13">
        <f>dados!K5483/100</f>
        <v>0.18</v>
      </c>
      <c r="O5568" s="13">
        <f>dados!L5483/100</f>
        <v>0</v>
      </c>
      <c r="P5568" s="12" t="str">
        <f>LEFT(Tabela2[[#This Row],[Código]],2)</f>
        <v>55</v>
      </c>
    </row>
    <row r="5569" spans="2:16" ht="15" customHeight="1" x14ac:dyDescent="0.25">
      <c r="B5569" s="31" t="str">
        <f>IF(Tabela2[[#This Row],[Tipo]] = 0,LOOKUP(Tabela2[[#This Row],[RESUMO]],Tabela3[Grupo],Tabela3[Meus produtos]),VLOOKUP(Tabela2[[#This Row],[Código]],Tabela4[[Código NBS/LC116]:[Meus serviços]],3,0))</f>
        <v>Não</v>
      </c>
      <c r="C5569" t="str">
        <f>IF(E5569=0,TEXT(dados!A5484,"00000000"),IF(E5569=2,TEXT(dados!A5484,"0000"),TEXT(dados!A5484,"#")))</f>
        <v>55129110</v>
      </c>
      <c r="D5569" t="str">
        <f>IF(dados!B5484=0,"",dados!B5484)</f>
        <v/>
      </c>
      <c r="E5569">
        <f>dados!C5484</f>
        <v>0</v>
      </c>
      <c r="F5569" t="str">
        <f>dados!D5484</f>
        <v>Tecido de aramida&gt;=85%,cru ou branqueado</v>
      </c>
      <c r="G5569"/>
      <c r="H5569"/>
      <c r="I5569"/>
      <c r="J5569"/>
      <c r="K5569" s="13"/>
      <c r="L5569" s="13">
        <f>dados!I5484/100</f>
        <v>0.13449999999999998</v>
      </c>
      <c r="M5569" s="13">
        <f>dados!J5484/100</f>
        <v>0.1545</v>
      </c>
      <c r="N5569" s="13">
        <f>dados!K5484/100</f>
        <v>0.18</v>
      </c>
      <c r="O5569" s="13">
        <f>dados!L5484/100</f>
        <v>0</v>
      </c>
      <c r="P5569" s="12" t="str">
        <f>LEFT(Tabela2[[#This Row],[Código]],2)</f>
        <v>55</v>
      </c>
    </row>
    <row r="5570" spans="2:16" ht="15" customHeight="1" x14ac:dyDescent="0.25">
      <c r="B5570" s="31" t="str">
        <f>IF(Tabela2[[#This Row],[Tipo]] = 0,LOOKUP(Tabela2[[#This Row],[RESUMO]],Tabela3[Grupo],Tabela3[Meus produtos]),VLOOKUP(Tabela2[[#This Row],[Código]],Tabela4[[Código NBS/LC116]:[Meus serviços]],3,0))</f>
        <v>Não</v>
      </c>
      <c r="C5570" t="str">
        <f>IF(E5570=0,TEXT(dados!A5485,"00000000"),IF(E5570=2,TEXT(dados!A5485,"0000"),TEXT(dados!A5485,"#")))</f>
        <v>55129190</v>
      </c>
      <c r="D5570" t="str">
        <f>IF(dados!B5485=0,"",dados!B5485)</f>
        <v/>
      </c>
      <c r="E5570">
        <f>dados!C5485</f>
        <v>0</v>
      </c>
      <c r="F5570" t="str">
        <f>dados!D5485</f>
        <v>Tecido de outs.fibras sinteticas&gt;=85%,cru ou branqueado</v>
      </c>
      <c r="G5570"/>
      <c r="H5570"/>
      <c r="I5570"/>
      <c r="J5570"/>
      <c r="K5570" s="13"/>
      <c r="L5570" s="13">
        <f>dados!I5485/100</f>
        <v>0.13449999999999998</v>
      </c>
      <c r="M5570" s="13">
        <f>dados!J5485/100</f>
        <v>0.18289999999999998</v>
      </c>
      <c r="N5570" s="13">
        <f>dados!K5485/100</f>
        <v>0.18</v>
      </c>
      <c r="O5570" s="13">
        <f>dados!L5485/100</f>
        <v>0</v>
      </c>
      <c r="P5570" s="12" t="str">
        <f>LEFT(Tabela2[[#This Row],[Código]],2)</f>
        <v>55</v>
      </c>
    </row>
    <row r="5571" spans="2:16" ht="15" customHeight="1" x14ac:dyDescent="0.25">
      <c r="B5571" s="31" t="str">
        <f>IF(Tabela2[[#This Row],[Tipo]] = 0,LOOKUP(Tabela2[[#This Row],[RESUMO]],Tabela3[Grupo],Tabela3[Meus produtos]),VLOOKUP(Tabela2[[#This Row],[Código]],Tabela4[[Código NBS/LC116]:[Meus serviços]],3,0))</f>
        <v>Não</v>
      </c>
      <c r="C5571" t="str">
        <f>IF(E5571=0,TEXT(dados!A5486,"00000000"),IF(E5571=2,TEXT(dados!A5486,"0000"),TEXT(dados!A5486,"#")))</f>
        <v>55129910</v>
      </c>
      <c r="D5571" t="str">
        <f>IF(dados!B5486=0,"",dados!B5486)</f>
        <v/>
      </c>
      <c r="E5571">
        <f>dados!C5486</f>
        <v>0</v>
      </c>
      <c r="F5571" t="str">
        <f>dados!D5486</f>
        <v>Outros tecidos de aramida&gt;=85%</v>
      </c>
      <c r="G5571"/>
      <c r="H5571"/>
      <c r="I5571"/>
      <c r="J5571"/>
      <c r="K5571" s="13"/>
      <c r="L5571" s="13">
        <f>dados!I5486/100</f>
        <v>0.13449999999999998</v>
      </c>
      <c r="M5571" s="13">
        <f>dados!J5486/100</f>
        <v>0.1545</v>
      </c>
      <c r="N5571" s="13">
        <f>dados!K5486/100</f>
        <v>0.18</v>
      </c>
      <c r="O5571" s="13">
        <f>dados!L5486/100</f>
        <v>0</v>
      </c>
      <c r="P5571" s="12" t="str">
        <f>LEFT(Tabela2[[#This Row],[Código]],2)</f>
        <v>55</v>
      </c>
    </row>
    <row r="5572" spans="2:16" ht="15" customHeight="1" x14ac:dyDescent="0.25">
      <c r="B5572" s="31" t="str">
        <f>IF(Tabela2[[#This Row],[Tipo]] = 0,LOOKUP(Tabela2[[#This Row],[RESUMO]],Tabela3[Grupo],Tabela3[Meus produtos]),VLOOKUP(Tabela2[[#This Row],[Código]],Tabela4[[Código NBS/LC116]:[Meus serviços]],3,0))</f>
        <v>Não</v>
      </c>
      <c r="C5572" t="str">
        <f>IF(E5572=0,TEXT(dados!A5487,"00000000"),IF(E5572=2,TEXT(dados!A5487,"0000"),TEXT(dados!A5487,"#")))</f>
        <v>55129990</v>
      </c>
      <c r="D5572" t="str">
        <f>IF(dados!B5487=0,"",dados!B5487)</f>
        <v/>
      </c>
      <c r="E5572">
        <f>dados!C5487</f>
        <v>0</v>
      </c>
      <c r="F5572" t="str">
        <f>dados!D5487</f>
        <v>Outros tecidos de fibras sinteticas&gt;=85%</v>
      </c>
      <c r="G5572"/>
      <c r="H5572"/>
      <c r="I5572"/>
      <c r="J5572"/>
      <c r="K5572" s="13"/>
      <c r="L5572" s="13">
        <f>dados!I5487/100</f>
        <v>0.13449999999999998</v>
      </c>
      <c r="M5572" s="13">
        <f>dados!J5487/100</f>
        <v>0.18289999999999998</v>
      </c>
      <c r="N5572" s="13">
        <f>dados!K5487/100</f>
        <v>0.18</v>
      </c>
      <c r="O5572" s="13">
        <f>dados!L5487/100</f>
        <v>0</v>
      </c>
      <c r="P5572" s="12" t="str">
        <f>LEFT(Tabela2[[#This Row],[Código]],2)</f>
        <v>55</v>
      </c>
    </row>
    <row r="5573" spans="2:16" ht="15" customHeight="1" x14ac:dyDescent="0.25">
      <c r="B5573" s="31" t="str">
        <f>IF(Tabela2[[#This Row],[Tipo]] = 0,LOOKUP(Tabela2[[#This Row],[RESUMO]],Tabela3[Grupo],Tabela3[Meus produtos]),VLOOKUP(Tabela2[[#This Row],[Código]],Tabela4[[Código NBS/LC116]:[Meus serviços]],3,0))</f>
        <v>Não</v>
      </c>
      <c r="C5573" t="str">
        <f>IF(E5573=0,TEXT(dados!A5488,"00000000"),IF(E5573=2,TEXT(dados!A5488,"0000"),TEXT(dados!A5488,"#")))</f>
        <v>55131100</v>
      </c>
      <c r="D5573" t="str">
        <f>IF(dados!B5488=0,"",dados!B5488)</f>
        <v/>
      </c>
      <c r="E5573">
        <f>dados!C5488</f>
        <v>0</v>
      </c>
      <c r="F5573" t="str">
        <f>dados!D5488</f>
        <v>Tecido poliest&lt;85% c/algod.p&lt;=170g/m2,tafeta, cru/branq.</v>
      </c>
      <c r="G5573"/>
      <c r="H5573"/>
      <c r="I5573"/>
      <c r="J5573"/>
      <c r="K5573" s="13"/>
      <c r="L5573" s="13">
        <f>dados!I5488/100</f>
        <v>0.13449999999999998</v>
      </c>
      <c r="M5573" s="13">
        <f>dados!J5488/100</f>
        <v>0.18289999999999998</v>
      </c>
      <c r="N5573" s="13">
        <f>dados!K5488/100</f>
        <v>0.18</v>
      </c>
      <c r="O5573" s="13">
        <f>dados!L5488/100</f>
        <v>0</v>
      </c>
      <c r="P5573" s="12" t="str">
        <f>LEFT(Tabela2[[#This Row],[Código]],2)</f>
        <v>55</v>
      </c>
    </row>
    <row r="5574" spans="2:16" ht="15" customHeight="1" x14ac:dyDescent="0.25">
      <c r="B5574" s="31" t="str">
        <f>IF(Tabela2[[#This Row],[Tipo]] = 0,LOOKUP(Tabela2[[#This Row],[RESUMO]],Tabela3[Grupo],Tabela3[Meus produtos]),VLOOKUP(Tabela2[[#This Row],[Código]],Tabela4[[Código NBS/LC116]:[Meus serviços]],3,0))</f>
        <v>Não</v>
      </c>
      <c r="C5574" t="str">
        <f>IF(E5574=0,TEXT(dados!A5489,"00000000"),IF(E5574=2,TEXT(dados!A5489,"0000"),TEXT(dados!A5489,"#")))</f>
        <v>55131200</v>
      </c>
      <c r="D5574" t="str">
        <f>IF(dados!B5489=0,"",dados!B5489)</f>
        <v/>
      </c>
      <c r="E5574">
        <f>dados!C5489</f>
        <v>0</v>
      </c>
      <c r="F5574" t="str">
        <f>dados!D5489</f>
        <v>Tecido poliest&lt;85% c/algod.p&lt;=170g/m2, sarjado, cru/branq</v>
      </c>
      <c r="G5574"/>
      <c r="H5574"/>
      <c r="I5574"/>
      <c r="J5574"/>
      <c r="K5574" s="13"/>
      <c r="L5574" s="13">
        <f>dados!I5489/100</f>
        <v>0.13449999999999998</v>
      </c>
      <c r="M5574" s="13">
        <f>dados!J5489/100</f>
        <v>0.18289999999999998</v>
      </c>
      <c r="N5574" s="13">
        <f>dados!K5489/100</f>
        <v>0.18</v>
      </c>
      <c r="O5574" s="13">
        <f>dados!L5489/100</f>
        <v>0</v>
      </c>
      <c r="P5574" s="12" t="str">
        <f>LEFT(Tabela2[[#This Row],[Código]],2)</f>
        <v>55</v>
      </c>
    </row>
    <row r="5575" spans="2:16" ht="15" customHeight="1" x14ac:dyDescent="0.25">
      <c r="B5575" s="31" t="str">
        <f>IF(Tabela2[[#This Row],[Tipo]] = 0,LOOKUP(Tabela2[[#This Row],[RESUMO]],Tabela3[Grupo],Tabela3[Meus produtos]),VLOOKUP(Tabela2[[#This Row],[Código]],Tabela4[[Código NBS/LC116]:[Meus serviços]],3,0))</f>
        <v>Não</v>
      </c>
      <c r="C5575" t="str">
        <f>IF(E5575=0,TEXT(dados!A5490,"00000000"),IF(E5575=2,TEXT(dados!A5490,"0000"),TEXT(dados!A5490,"#")))</f>
        <v>55131300</v>
      </c>
      <c r="D5575" t="str">
        <f>IF(dados!B5490=0,"",dados!B5490)</f>
        <v/>
      </c>
      <c r="E5575">
        <f>dados!C5490</f>
        <v>0</v>
      </c>
      <c r="F5575" t="str">
        <f>dados!D5490</f>
        <v>Outs.tecidos poliester&lt;85% c/algod.p&lt;=170g/m2, cru/branq</v>
      </c>
      <c r="G5575"/>
      <c r="H5575"/>
      <c r="I5575"/>
      <c r="J5575"/>
      <c r="K5575" s="13"/>
      <c r="L5575" s="13">
        <f>dados!I5490/100</f>
        <v>0.13449999999999998</v>
      </c>
      <c r="M5575" s="13">
        <f>dados!J5490/100</f>
        <v>0.18289999999999998</v>
      </c>
      <c r="N5575" s="13">
        <f>dados!K5490/100</f>
        <v>0.18</v>
      </c>
      <c r="O5575" s="13">
        <f>dados!L5490/100</f>
        <v>0</v>
      </c>
      <c r="P5575" s="12" t="str">
        <f>LEFT(Tabela2[[#This Row],[Código]],2)</f>
        <v>55</v>
      </c>
    </row>
    <row r="5576" spans="2:16" ht="15" customHeight="1" x14ac:dyDescent="0.25">
      <c r="B5576" s="31" t="str">
        <f>IF(Tabela2[[#This Row],[Tipo]] = 0,LOOKUP(Tabela2[[#This Row],[RESUMO]],Tabela3[Grupo],Tabela3[Meus produtos]),VLOOKUP(Tabela2[[#This Row],[Código]],Tabela4[[Código NBS/LC116]:[Meus serviços]],3,0))</f>
        <v>Não</v>
      </c>
      <c r="C5576" t="str">
        <f>IF(E5576=0,TEXT(dados!A5491,"00000000"),IF(E5576=2,TEXT(dados!A5491,"0000"),TEXT(dados!A5491,"#")))</f>
        <v>55131900</v>
      </c>
      <c r="D5576" t="str">
        <f>IF(dados!B5491=0,"",dados!B5491)</f>
        <v/>
      </c>
      <c r="E5576">
        <f>dados!C5491</f>
        <v>0</v>
      </c>
      <c r="F5576" t="str">
        <f>dados!D5491</f>
        <v>Outs.tecidos fibr.sint&lt;85% c/algod.p&lt;=170g/m2,cru/branq</v>
      </c>
      <c r="G5576"/>
      <c r="H5576"/>
      <c r="I5576"/>
      <c r="J5576"/>
      <c r="K5576" s="13"/>
      <c r="L5576" s="13">
        <f>dados!I5491/100</f>
        <v>0.13449999999999998</v>
      </c>
      <c r="M5576" s="13">
        <f>dados!J5491/100</f>
        <v>0.18289999999999998</v>
      </c>
      <c r="N5576" s="13">
        <f>dados!K5491/100</f>
        <v>0.18</v>
      </c>
      <c r="O5576" s="13">
        <f>dados!L5491/100</f>
        <v>0</v>
      </c>
      <c r="P5576" s="12" t="str">
        <f>LEFT(Tabela2[[#This Row],[Código]],2)</f>
        <v>55</v>
      </c>
    </row>
    <row r="5577" spans="2:16" ht="15" customHeight="1" x14ac:dyDescent="0.25">
      <c r="B5577" s="31" t="str">
        <f>IF(Tabela2[[#This Row],[Tipo]] = 0,LOOKUP(Tabela2[[#This Row],[RESUMO]],Tabela3[Grupo],Tabela3[Meus produtos]),VLOOKUP(Tabela2[[#This Row],[Código]],Tabela4[[Código NBS/LC116]:[Meus serviços]],3,0))</f>
        <v>Não</v>
      </c>
      <c r="C5577" t="str">
        <f>IF(E5577=0,TEXT(dados!A5492,"00000000"),IF(E5577=2,TEXT(dados!A5492,"0000"),TEXT(dados!A5492,"#")))</f>
        <v>55132100</v>
      </c>
      <c r="D5577" t="str">
        <f>IF(dados!B5492=0,"",dados!B5492)</f>
        <v/>
      </c>
      <c r="E5577">
        <f>dados!C5492</f>
        <v>0</v>
      </c>
      <c r="F5577" t="str">
        <f>dados!D5492</f>
        <v>Tecido poliester&lt;85% c/algodao,p&lt;=170g/m2,tafeta,tinto</v>
      </c>
      <c r="G5577"/>
      <c r="H5577"/>
      <c r="I5577"/>
      <c r="J5577"/>
      <c r="K5577" s="13"/>
      <c r="L5577" s="13">
        <f>dados!I5492/100</f>
        <v>0.13449999999999998</v>
      </c>
      <c r="M5577" s="13">
        <f>dados!J5492/100</f>
        <v>0.18289999999999998</v>
      </c>
      <c r="N5577" s="13">
        <f>dados!K5492/100</f>
        <v>0.18</v>
      </c>
      <c r="O5577" s="13">
        <f>dados!L5492/100</f>
        <v>0</v>
      </c>
      <c r="P5577" s="12" t="str">
        <f>LEFT(Tabela2[[#This Row],[Código]],2)</f>
        <v>55</v>
      </c>
    </row>
    <row r="5578" spans="2:16" ht="15" customHeight="1" x14ac:dyDescent="0.25">
      <c r="B5578" s="31" t="str">
        <f>IF(Tabela2[[#This Row],[Tipo]] = 0,LOOKUP(Tabela2[[#This Row],[RESUMO]],Tabela3[Grupo],Tabela3[Meus produtos]),VLOOKUP(Tabela2[[#This Row],[Código]],Tabela4[[Código NBS/LC116]:[Meus serviços]],3,0))</f>
        <v>Não</v>
      </c>
      <c r="C5578" t="str">
        <f>IF(E5578=0,TEXT(dados!A5493,"00000000"),IF(E5578=2,TEXT(dados!A5493,"0000"),TEXT(dados!A5493,"#")))</f>
        <v>55132310</v>
      </c>
      <c r="D5578" t="str">
        <f>IF(dados!B5493=0,"",dados!B5493)</f>
        <v/>
      </c>
      <c r="E5578">
        <f>dados!C5493</f>
        <v>0</v>
      </c>
      <c r="F5578" t="str">
        <f>dados!D5493</f>
        <v>Tecido poliester&lt;85% c/algodao,p&lt;=170g/m2, sarjado, tinto</v>
      </c>
      <c r="G5578"/>
      <c r="H5578"/>
      <c r="I5578"/>
      <c r="J5578"/>
      <c r="K5578" s="13"/>
      <c r="L5578" s="13">
        <f>dados!I5493/100</f>
        <v>0.13449999999999998</v>
      </c>
      <c r="M5578" s="13">
        <f>dados!J5493/100</f>
        <v>0.18289999999999998</v>
      </c>
      <c r="N5578" s="13">
        <f>dados!K5493/100</f>
        <v>0.18</v>
      </c>
      <c r="O5578" s="13">
        <f>dados!L5493/100</f>
        <v>0</v>
      </c>
      <c r="P5578" s="12" t="str">
        <f>LEFT(Tabela2[[#This Row],[Código]],2)</f>
        <v>55</v>
      </c>
    </row>
    <row r="5579" spans="2:16" ht="15" customHeight="1" x14ac:dyDescent="0.25">
      <c r="B5579" s="31" t="str">
        <f>IF(Tabela2[[#This Row],[Tipo]] = 0,LOOKUP(Tabela2[[#This Row],[RESUMO]],Tabela3[Grupo],Tabela3[Meus produtos]),VLOOKUP(Tabela2[[#This Row],[Código]],Tabela4[[Código NBS/LC116]:[Meus serviços]],3,0))</f>
        <v>Não</v>
      </c>
      <c r="C5579" t="str">
        <f>IF(E5579=0,TEXT(dados!A5494,"00000000"),IF(E5579=2,TEXT(dados!A5494,"0000"),TEXT(dados!A5494,"#")))</f>
        <v>55132390</v>
      </c>
      <c r="D5579" t="str">
        <f>IF(dados!B5494=0,"",dados!B5494)</f>
        <v/>
      </c>
      <c r="E5579">
        <f>dados!C5494</f>
        <v>0</v>
      </c>
      <c r="F5579" t="str">
        <f>dados!D5494</f>
        <v>Outs.tecidos poliester&lt;85% c/algodao, p&lt;=170g/m2,tintos</v>
      </c>
      <c r="G5579"/>
      <c r="H5579"/>
      <c r="I5579"/>
      <c r="J5579"/>
      <c r="K5579" s="13"/>
      <c r="L5579" s="13">
        <f>dados!I5494/100</f>
        <v>0.13449999999999998</v>
      </c>
      <c r="M5579" s="13">
        <f>dados!J5494/100</f>
        <v>0.18289999999999998</v>
      </c>
      <c r="N5579" s="13">
        <f>dados!K5494/100</f>
        <v>0.18</v>
      </c>
      <c r="O5579" s="13">
        <f>dados!L5494/100</f>
        <v>0</v>
      </c>
      <c r="P5579" s="12" t="str">
        <f>LEFT(Tabela2[[#This Row],[Código]],2)</f>
        <v>55</v>
      </c>
    </row>
    <row r="5580" spans="2:16" ht="15" customHeight="1" x14ac:dyDescent="0.25">
      <c r="B5580" s="31" t="str">
        <f>IF(Tabela2[[#This Row],[Tipo]] = 0,LOOKUP(Tabela2[[#This Row],[RESUMO]],Tabela3[Grupo],Tabela3[Meus produtos]),VLOOKUP(Tabela2[[#This Row],[Código]],Tabela4[[Código NBS/LC116]:[Meus serviços]],3,0))</f>
        <v>Não</v>
      </c>
      <c r="C5580" t="str">
        <f>IF(E5580=0,TEXT(dados!A5495,"00000000"),IF(E5580=2,TEXT(dados!A5495,"0000"),TEXT(dados!A5495,"#")))</f>
        <v>55132900</v>
      </c>
      <c r="D5580" t="str">
        <f>IF(dados!B5495=0,"",dados!B5495)</f>
        <v/>
      </c>
      <c r="E5580">
        <f>dados!C5495</f>
        <v>0</v>
      </c>
      <c r="F5580" t="str">
        <f>dados!D5495</f>
        <v>Outs.tecidos fibra sint&lt;85% c/algodao, p&lt;=170g/m2,tintos</v>
      </c>
      <c r="G5580"/>
      <c r="H5580"/>
      <c r="I5580"/>
      <c r="J5580"/>
      <c r="K5580" s="13"/>
      <c r="L5580" s="13">
        <f>dados!I5495/100</f>
        <v>0.13449999999999998</v>
      </c>
      <c r="M5580" s="13">
        <f>dados!J5495/100</f>
        <v>0.18289999999999998</v>
      </c>
      <c r="N5580" s="13">
        <f>dados!K5495/100</f>
        <v>0.18</v>
      </c>
      <c r="O5580" s="13">
        <f>dados!L5495/100</f>
        <v>0</v>
      </c>
      <c r="P5580" s="12" t="str">
        <f>LEFT(Tabela2[[#This Row],[Código]],2)</f>
        <v>55</v>
      </c>
    </row>
    <row r="5581" spans="2:16" ht="15" customHeight="1" x14ac:dyDescent="0.25">
      <c r="B5581" s="31" t="str">
        <f>IF(Tabela2[[#This Row],[Tipo]] = 0,LOOKUP(Tabela2[[#This Row],[RESUMO]],Tabela3[Grupo],Tabela3[Meus produtos]),VLOOKUP(Tabela2[[#This Row],[Código]],Tabela4[[Código NBS/LC116]:[Meus serviços]],3,0))</f>
        <v>Não</v>
      </c>
      <c r="C5581" t="str">
        <f>IF(E5581=0,TEXT(dados!A5496,"00000000"),IF(E5581=2,TEXT(dados!A5496,"0000"),TEXT(dados!A5496,"#")))</f>
        <v>55133100</v>
      </c>
      <c r="D5581" t="str">
        <f>IF(dados!B5496=0,"",dados!B5496)</f>
        <v/>
      </c>
      <c r="E5581">
        <f>dados!C5496</f>
        <v>0</v>
      </c>
      <c r="F5581" t="str">
        <f>dados!D5496</f>
        <v>Tecido poliest&lt;85% c/algod.p&lt;=170g/m2,tafeta, divs.cores</v>
      </c>
      <c r="G5581"/>
      <c r="H5581"/>
      <c r="I5581"/>
      <c r="J5581"/>
      <c r="K5581" s="13"/>
      <c r="L5581" s="13">
        <f>dados!I5496/100</f>
        <v>0.13449999999999998</v>
      </c>
      <c r="M5581" s="13">
        <f>dados!J5496/100</f>
        <v>0.18289999999999998</v>
      </c>
      <c r="N5581" s="13">
        <f>dados!K5496/100</f>
        <v>0.18</v>
      </c>
      <c r="O5581" s="13">
        <f>dados!L5496/100</f>
        <v>0</v>
      </c>
      <c r="P5581" s="12" t="str">
        <f>LEFT(Tabela2[[#This Row],[Código]],2)</f>
        <v>55</v>
      </c>
    </row>
    <row r="5582" spans="2:16" ht="15" customHeight="1" x14ac:dyDescent="0.25">
      <c r="B5582" s="31" t="str">
        <f>IF(Tabela2[[#This Row],[Tipo]] = 0,LOOKUP(Tabela2[[#This Row],[RESUMO]],Tabela3[Grupo],Tabela3[Meus produtos]),VLOOKUP(Tabela2[[#This Row],[Código]],Tabela4[[Código NBS/LC116]:[Meus serviços]],3,0))</f>
        <v>Não</v>
      </c>
      <c r="C5582" t="str">
        <f>IF(E5582=0,TEXT(dados!A5497,"00000000"),IF(E5582=2,TEXT(dados!A5497,"0000"),TEXT(dados!A5497,"#")))</f>
        <v>55133911</v>
      </c>
      <c r="D5582" t="str">
        <f>IF(dados!B5497=0,"",dados!B5497)</f>
        <v/>
      </c>
      <c r="E5582">
        <f>dados!C5497</f>
        <v>0</v>
      </c>
      <c r="F5582" t="str">
        <f>dados!D5497</f>
        <v>Outs.tecidos de fibras descontinuas de poliester em ponto sarjado, incluido o diagonal, cuja relacao de textura nao seja superior a 4</v>
      </c>
      <c r="G5582"/>
      <c r="H5582"/>
      <c r="I5582"/>
      <c r="J5582"/>
      <c r="K5582" s="13"/>
      <c r="L5582" s="13">
        <f>dados!I5497/100</f>
        <v>0.13449999999999998</v>
      </c>
      <c r="M5582" s="13">
        <f>dados!J5497/100</f>
        <v>0.18289999999999998</v>
      </c>
      <c r="N5582" s="13">
        <f>dados!K5497/100</f>
        <v>0.18</v>
      </c>
      <c r="O5582" s="13">
        <f>dados!L5497/100</f>
        <v>0</v>
      </c>
      <c r="P5582" s="12" t="str">
        <f>LEFT(Tabela2[[#This Row],[Código]],2)</f>
        <v>55</v>
      </c>
    </row>
    <row r="5583" spans="2:16" ht="15" customHeight="1" x14ac:dyDescent="0.25">
      <c r="B5583" s="31" t="str">
        <f>IF(Tabela2[[#This Row],[Tipo]] = 0,LOOKUP(Tabela2[[#This Row],[RESUMO]],Tabela3[Grupo],Tabela3[Meus produtos]),VLOOKUP(Tabela2[[#This Row],[Código]],Tabela4[[Código NBS/LC116]:[Meus serviços]],3,0))</f>
        <v>Não</v>
      </c>
      <c r="C5583" t="str">
        <f>IF(E5583=0,TEXT(dados!A5498,"00000000"),IF(E5583=2,TEXT(dados!A5498,"0000"),TEXT(dados!A5498,"#")))</f>
        <v>55133919</v>
      </c>
      <c r="D5583" t="str">
        <f>IF(dados!B5498=0,"",dados!B5498)</f>
        <v/>
      </c>
      <c r="E5583">
        <f>dados!C5498</f>
        <v>0</v>
      </c>
      <c r="F5583" t="str">
        <f>dados!D5498</f>
        <v>Outs.tecidos de fibras descontinuas de poliester</v>
      </c>
      <c r="G5583"/>
      <c r="H5583"/>
      <c r="I5583"/>
      <c r="J5583"/>
      <c r="K5583" s="13"/>
      <c r="L5583" s="13">
        <f>dados!I5498/100</f>
        <v>0.13449999999999998</v>
      </c>
      <c r="M5583" s="13">
        <f>dados!J5498/100</f>
        <v>0.18289999999999998</v>
      </c>
      <c r="N5583" s="13">
        <f>dados!K5498/100</f>
        <v>0.18</v>
      </c>
      <c r="O5583" s="13">
        <f>dados!L5498/100</f>
        <v>0</v>
      </c>
      <c r="P5583" s="12" t="str">
        <f>LEFT(Tabela2[[#This Row],[Código]],2)</f>
        <v>55</v>
      </c>
    </row>
    <row r="5584" spans="2:16" ht="15" customHeight="1" x14ac:dyDescent="0.25">
      <c r="B5584" s="31" t="str">
        <f>IF(Tabela2[[#This Row],[Tipo]] = 0,LOOKUP(Tabela2[[#This Row],[RESUMO]],Tabela3[Grupo],Tabela3[Meus produtos]),VLOOKUP(Tabela2[[#This Row],[Código]],Tabela4[[Código NBS/LC116]:[Meus serviços]],3,0))</f>
        <v>Não</v>
      </c>
      <c r="C5584" t="str">
        <f>IF(E5584=0,TEXT(dados!A5499,"00000000"),IF(E5584=2,TEXT(dados!A5499,"0000"),TEXT(dados!A5499,"#")))</f>
        <v>55133990</v>
      </c>
      <c r="D5584" t="str">
        <f>IF(dados!B5499=0,"",dados!B5499)</f>
        <v/>
      </c>
      <c r="E5584">
        <f>dados!C5499</f>
        <v>0</v>
      </c>
      <c r="F5584" t="str">
        <f>dados!D5499</f>
        <v>Outs.tecidos fibr.sint&lt;85% c/algod.p&lt;=170g/m2, div.cores</v>
      </c>
      <c r="G5584"/>
      <c r="H5584"/>
      <c r="I5584"/>
      <c r="J5584"/>
      <c r="K5584" s="13"/>
      <c r="L5584" s="13">
        <f>dados!I5499/100</f>
        <v>0.13449999999999998</v>
      </c>
      <c r="M5584" s="13">
        <f>dados!J5499/100</f>
        <v>0.18289999999999998</v>
      </c>
      <c r="N5584" s="13">
        <f>dados!K5499/100</f>
        <v>0.18</v>
      </c>
      <c r="O5584" s="13">
        <f>dados!L5499/100</f>
        <v>0</v>
      </c>
      <c r="P5584" s="12" t="str">
        <f>LEFT(Tabela2[[#This Row],[Código]],2)</f>
        <v>55</v>
      </c>
    </row>
    <row r="5585" spans="2:16" ht="15" customHeight="1" x14ac:dyDescent="0.25">
      <c r="B5585" s="31" t="str">
        <f>IF(Tabela2[[#This Row],[Tipo]] = 0,LOOKUP(Tabela2[[#This Row],[RESUMO]],Tabela3[Grupo],Tabela3[Meus produtos]),VLOOKUP(Tabela2[[#This Row],[Código]],Tabela4[[Código NBS/LC116]:[Meus serviços]],3,0))</f>
        <v>Não</v>
      </c>
      <c r="C5585" t="str">
        <f>IF(E5585=0,TEXT(dados!A5500,"00000000"),IF(E5585=2,TEXT(dados!A5500,"0000"),TEXT(dados!A5500,"#")))</f>
        <v>55134100</v>
      </c>
      <c r="D5585" t="str">
        <f>IF(dados!B5500=0,"",dados!B5500)</f>
        <v/>
      </c>
      <c r="E5585">
        <f>dados!C5500</f>
        <v>0</v>
      </c>
      <c r="F5585" t="str">
        <f>dados!D5500</f>
        <v>Tecido poliester&lt;85% c/algodao,p&lt;=170g/m2, tafeta,estamp</v>
      </c>
      <c r="G5585"/>
      <c r="H5585"/>
      <c r="I5585"/>
      <c r="J5585"/>
      <c r="K5585" s="13"/>
      <c r="L5585" s="13">
        <f>dados!I5500/100</f>
        <v>0.13449999999999998</v>
      </c>
      <c r="M5585" s="13">
        <f>dados!J5500/100</f>
        <v>0.18289999999999998</v>
      </c>
      <c r="N5585" s="13">
        <f>dados!K5500/100</f>
        <v>0.18</v>
      </c>
      <c r="O5585" s="13">
        <f>dados!L5500/100</f>
        <v>0</v>
      </c>
      <c r="P5585" s="12" t="str">
        <f>LEFT(Tabela2[[#This Row],[Código]],2)</f>
        <v>55</v>
      </c>
    </row>
    <row r="5586" spans="2:16" ht="15" customHeight="1" x14ac:dyDescent="0.25">
      <c r="B5586" s="31" t="str">
        <f>IF(Tabela2[[#This Row],[Tipo]] = 0,LOOKUP(Tabela2[[#This Row],[RESUMO]],Tabela3[Grupo],Tabela3[Meus produtos]),VLOOKUP(Tabela2[[#This Row],[Código]],Tabela4[[Código NBS/LC116]:[Meus serviços]],3,0))</f>
        <v>Não</v>
      </c>
      <c r="C5586" t="str">
        <f>IF(E5586=0,TEXT(dados!A5501,"00000000"),IF(E5586=2,TEXT(dados!A5501,"0000"),TEXT(dados!A5501,"#")))</f>
        <v>55134911</v>
      </c>
      <c r="D5586" t="str">
        <f>IF(dados!B5501=0,"",dados!B5501)</f>
        <v/>
      </c>
      <c r="E5586">
        <f>dados!C5501</f>
        <v>0</v>
      </c>
      <c r="F5586" t="str">
        <f>dados!D5501</f>
        <v>Outs.tecidos de fibras descontinuas de poliester estampados em ponto sarjado, incluido o diagonal, cuja relacao de textura nao seja superior a 4</v>
      </c>
      <c r="G5586"/>
      <c r="H5586"/>
      <c r="I5586"/>
      <c r="J5586"/>
      <c r="K5586" s="13"/>
      <c r="L5586" s="13">
        <f>dados!I5501/100</f>
        <v>0.13449999999999998</v>
      </c>
      <c r="M5586" s="13">
        <f>dados!J5501/100</f>
        <v>0.18289999999999998</v>
      </c>
      <c r="N5586" s="13">
        <f>dados!K5501/100</f>
        <v>0.18</v>
      </c>
      <c r="O5586" s="13">
        <f>dados!L5501/100</f>
        <v>0</v>
      </c>
      <c r="P5586" s="12" t="str">
        <f>LEFT(Tabela2[[#This Row],[Código]],2)</f>
        <v>55</v>
      </c>
    </row>
    <row r="5587" spans="2:16" ht="15" customHeight="1" x14ac:dyDescent="0.25">
      <c r="B5587" s="31" t="str">
        <f>IF(Tabela2[[#This Row],[Tipo]] = 0,LOOKUP(Tabela2[[#This Row],[RESUMO]],Tabela3[Grupo],Tabela3[Meus produtos]),VLOOKUP(Tabela2[[#This Row],[Código]],Tabela4[[Código NBS/LC116]:[Meus serviços]],3,0))</f>
        <v>Não</v>
      </c>
      <c r="C5587" t="str">
        <f>IF(E5587=0,TEXT(dados!A5502,"00000000"),IF(E5587=2,TEXT(dados!A5502,"0000"),TEXT(dados!A5502,"#")))</f>
        <v>55134919</v>
      </c>
      <c r="D5587" t="str">
        <f>IF(dados!B5502=0,"",dados!B5502)</f>
        <v/>
      </c>
      <c r="E5587">
        <f>dados!C5502</f>
        <v>0</v>
      </c>
      <c r="F5587" t="str">
        <f>dados!D5502</f>
        <v>Outs.tecidos de fibras descontinuas de poliester estampados</v>
      </c>
      <c r="G5587"/>
      <c r="H5587"/>
      <c r="I5587"/>
      <c r="J5587"/>
      <c r="K5587" s="13"/>
      <c r="L5587" s="13">
        <f>dados!I5502/100</f>
        <v>0.13449999999999998</v>
      </c>
      <c r="M5587" s="13">
        <f>dados!J5502/100</f>
        <v>0.18289999999999998</v>
      </c>
      <c r="N5587" s="13">
        <f>dados!K5502/100</f>
        <v>0.18</v>
      </c>
      <c r="O5587" s="13">
        <f>dados!L5502/100</f>
        <v>0</v>
      </c>
      <c r="P5587" s="12" t="str">
        <f>LEFT(Tabela2[[#This Row],[Código]],2)</f>
        <v>55</v>
      </c>
    </row>
    <row r="5588" spans="2:16" ht="15" customHeight="1" x14ac:dyDescent="0.25">
      <c r="B5588" s="31" t="str">
        <f>IF(Tabela2[[#This Row],[Tipo]] = 0,LOOKUP(Tabela2[[#This Row],[RESUMO]],Tabela3[Grupo],Tabela3[Meus produtos]),VLOOKUP(Tabela2[[#This Row],[Código]],Tabela4[[Código NBS/LC116]:[Meus serviços]],3,0))</f>
        <v>Não</v>
      </c>
      <c r="C5588" t="str">
        <f>IF(E5588=0,TEXT(dados!A5503,"00000000"),IF(E5588=2,TEXT(dados!A5503,"0000"),TEXT(dados!A5503,"#")))</f>
        <v>55134990</v>
      </c>
      <c r="D5588" t="str">
        <f>IF(dados!B5503=0,"",dados!B5503)</f>
        <v/>
      </c>
      <c r="E5588">
        <f>dados!C5503</f>
        <v>0</v>
      </c>
      <c r="F5588" t="str">
        <f>dados!D5503</f>
        <v>Outs.tecidos fibra sint&lt;85% c/algodao,p&lt;=170g/m2, estamp</v>
      </c>
      <c r="G5588"/>
      <c r="H5588"/>
      <c r="I5588"/>
      <c r="J5588"/>
      <c r="K5588" s="13"/>
      <c r="L5588" s="13">
        <f>dados!I5503/100</f>
        <v>0.13449999999999998</v>
      </c>
      <c r="M5588" s="13">
        <f>dados!J5503/100</f>
        <v>0.18289999999999998</v>
      </c>
      <c r="N5588" s="13">
        <f>dados!K5503/100</f>
        <v>0.18</v>
      </c>
      <c r="O5588" s="13">
        <f>dados!L5503/100</f>
        <v>0</v>
      </c>
      <c r="P5588" s="12" t="str">
        <f>LEFT(Tabela2[[#This Row],[Código]],2)</f>
        <v>55</v>
      </c>
    </row>
    <row r="5589" spans="2:16" ht="15" customHeight="1" x14ac:dyDescent="0.25">
      <c r="B5589" s="31" t="str">
        <f>IF(Tabela2[[#This Row],[Tipo]] = 0,LOOKUP(Tabela2[[#This Row],[RESUMO]],Tabela3[Grupo],Tabela3[Meus produtos]),VLOOKUP(Tabela2[[#This Row],[Código]],Tabela4[[Código NBS/LC116]:[Meus serviços]],3,0))</f>
        <v>Não</v>
      </c>
      <c r="C5589" t="str">
        <f>IF(E5589=0,TEXT(dados!A5504,"00000000"),IF(E5589=2,TEXT(dados!A5504,"0000"),TEXT(dados!A5504,"#")))</f>
        <v>55141100</v>
      </c>
      <c r="D5589" t="str">
        <f>IF(dados!B5504=0,"",dados!B5504)</f>
        <v/>
      </c>
      <c r="E5589">
        <f>dados!C5504</f>
        <v>0</v>
      </c>
      <c r="F5589" t="str">
        <f>dados!D5504</f>
        <v>Tecido poliester&lt;85% c/algod.p&gt;170g/m2,tafeta, cru/branq</v>
      </c>
      <c r="G5589"/>
      <c r="H5589"/>
      <c r="I5589"/>
      <c r="J5589"/>
      <c r="K5589" s="13"/>
      <c r="L5589" s="13">
        <f>dados!I5504/100</f>
        <v>0.13449999999999998</v>
      </c>
      <c r="M5589" s="13">
        <f>dados!J5504/100</f>
        <v>0.18289999999999998</v>
      </c>
      <c r="N5589" s="13">
        <f>dados!K5504/100</f>
        <v>0.18</v>
      </c>
      <c r="O5589" s="13">
        <f>dados!L5504/100</f>
        <v>0</v>
      </c>
      <c r="P5589" s="12" t="str">
        <f>LEFT(Tabela2[[#This Row],[Código]],2)</f>
        <v>55</v>
      </c>
    </row>
    <row r="5590" spans="2:16" ht="15" customHeight="1" x14ac:dyDescent="0.25">
      <c r="B5590" s="31" t="str">
        <f>IF(Tabela2[[#This Row],[Tipo]] = 0,LOOKUP(Tabela2[[#This Row],[RESUMO]],Tabela3[Grupo],Tabela3[Meus produtos]),VLOOKUP(Tabela2[[#This Row],[Código]],Tabela4[[Código NBS/LC116]:[Meus serviços]],3,0))</f>
        <v>Não</v>
      </c>
      <c r="C5590" t="str">
        <f>IF(E5590=0,TEXT(dados!A5505,"00000000"),IF(E5590=2,TEXT(dados!A5505,"0000"),TEXT(dados!A5505,"#")))</f>
        <v>55141200</v>
      </c>
      <c r="D5590" t="str">
        <f>IF(dados!B5505=0,"",dados!B5505)</f>
        <v/>
      </c>
      <c r="E5590">
        <f>dados!C5505</f>
        <v>0</v>
      </c>
      <c r="F5590" t="str">
        <f>dados!D5505</f>
        <v>Tecido poliester&lt;85% c/algod.p&gt;170g/m2,sarjad. cru/branq</v>
      </c>
      <c r="G5590"/>
      <c r="H5590"/>
      <c r="I5590"/>
      <c r="J5590"/>
      <c r="K5590" s="13"/>
      <c r="L5590" s="13">
        <f>dados!I5505/100</f>
        <v>0.13449999999999998</v>
      </c>
      <c r="M5590" s="13">
        <f>dados!J5505/100</f>
        <v>0.18289999999999998</v>
      </c>
      <c r="N5590" s="13">
        <f>dados!K5505/100</f>
        <v>0.18</v>
      </c>
      <c r="O5590" s="13">
        <f>dados!L5505/100</f>
        <v>0</v>
      </c>
      <c r="P5590" s="12" t="str">
        <f>LEFT(Tabela2[[#This Row],[Código]],2)</f>
        <v>55</v>
      </c>
    </row>
    <row r="5591" spans="2:16" ht="15" customHeight="1" x14ac:dyDescent="0.25">
      <c r="B5591" s="31" t="str">
        <f>IF(Tabela2[[#This Row],[Tipo]] = 0,LOOKUP(Tabela2[[#This Row],[RESUMO]],Tabela3[Grupo],Tabela3[Meus produtos]),VLOOKUP(Tabela2[[#This Row],[Código]],Tabela4[[Código NBS/LC116]:[Meus serviços]],3,0))</f>
        <v>Não</v>
      </c>
      <c r="C5591" t="str">
        <f>IF(E5591=0,TEXT(dados!A5506,"00000000"),IF(E5591=2,TEXT(dados!A5506,"0000"),TEXT(dados!A5506,"#")))</f>
        <v>55141910</v>
      </c>
      <c r="D5591" t="str">
        <f>IF(dados!B5506=0,"",dados!B5506)</f>
        <v/>
      </c>
      <c r="E5591">
        <f>dados!C5506</f>
        <v>0</v>
      </c>
      <c r="F5591" t="str">
        <f>dados!D5506</f>
        <v>Outs.tecidos de fibras descontinuas de poliester&lt;85% c/algod.p&gt;170g/m2,cru/branq</v>
      </c>
      <c r="G5591"/>
      <c r="H5591"/>
      <c r="I5591"/>
      <c r="J5591"/>
      <c r="K5591" s="13"/>
      <c r="L5591" s="13">
        <f>dados!I5506/100</f>
        <v>0.13449999999999998</v>
      </c>
      <c r="M5591" s="13">
        <f>dados!J5506/100</f>
        <v>0.18289999999999998</v>
      </c>
      <c r="N5591" s="13">
        <f>dados!K5506/100</f>
        <v>0.18</v>
      </c>
      <c r="O5591" s="13">
        <f>dados!L5506/100</f>
        <v>0</v>
      </c>
      <c r="P5591" s="12" t="str">
        <f>LEFT(Tabela2[[#This Row],[Código]],2)</f>
        <v>55</v>
      </c>
    </row>
    <row r="5592" spans="2:16" ht="15" customHeight="1" x14ac:dyDescent="0.25">
      <c r="B5592" s="31" t="str">
        <f>IF(Tabela2[[#This Row],[Tipo]] = 0,LOOKUP(Tabela2[[#This Row],[RESUMO]],Tabela3[Grupo],Tabela3[Meus produtos]),VLOOKUP(Tabela2[[#This Row],[Código]],Tabela4[[Código NBS/LC116]:[Meus serviços]],3,0))</f>
        <v>Não</v>
      </c>
      <c r="C5592" t="str">
        <f>IF(E5592=0,TEXT(dados!A5507,"00000000"),IF(E5592=2,TEXT(dados!A5507,"0000"),TEXT(dados!A5507,"#")))</f>
        <v>55141990</v>
      </c>
      <c r="D5592" t="str">
        <f>IF(dados!B5507=0,"",dados!B5507)</f>
        <v/>
      </c>
      <c r="E5592">
        <f>dados!C5507</f>
        <v>0</v>
      </c>
      <c r="F5592" t="str">
        <f>dados!D5507</f>
        <v>Outs.tecidos fibra sint&lt;85% c/algod.p&gt;170g/m2, cru/branq</v>
      </c>
      <c r="G5592"/>
      <c r="H5592"/>
      <c r="I5592"/>
      <c r="J5592"/>
      <c r="K5592" s="13"/>
      <c r="L5592" s="13">
        <f>dados!I5507/100</f>
        <v>0.13449999999999998</v>
      </c>
      <c r="M5592" s="13">
        <f>dados!J5507/100</f>
        <v>0.18289999999999998</v>
      </c>
      <c r="N5592" s="13">
        <f>dados!K5507/100</f>
        <v>0.18</v>
      </c>
      <c r="O5592" s="13">
        <f>dados!L5507/100</f>
        <v>0</v>
      </c>
      <c r="P5592" s="12" t="str">
        <f>LEFT(Tabela2[[#This Row],[Código]],2)</f>
        <v>55</v>
      </c>
    </row>
    <row r="5593" spans="2:16" ht="15" customHeight="1" x14ac:dyDescent="0.25">
      <c r="B5593" s="31" t="str">
        <f>IF(Tabela2[[#This Row],[Tipo]] = 0,LOOKUP(Tabela2[[#This Row],[RESUMO]],Tabela3[Grupo],Tabela3[Meus produtos]),VLOOKUP(Tabela2[[#This Row],[Código]],Tabela4[[Código NBS/LC116]:[Meus serviços]],3,0))</f>
        <v>Não</v>
      </c>
      <c r="C5593" t="str">
        <f>IF(E5593=0,TEXT(dados!A5508,"00000000"),IF(E5593=2,TEXT(dados!A5508,"0000"),TEXT(dados!A5508,"#")))</f>
        <v>55142100</v>
      </c>
      <c r="D5593" t="str">
        <f>IF(dados!B5508=0,"",dados!B5508)</f>
        <v/>
      </c>
      <c r="E5593">
        <f>dados!C5508</f>
        <v>0</v>
      </c>
      <c r="F5593" t="str">
        <f>dados!D5508</f>
        <v>Tecido poliester&lt;85% c/algodao,p&gt;170g/m2, tafeta,tinto</v>
      </c>
      <c r="G5593"/>
      <c r="H5593"/>
      <c r="I5593"/>
      <c r="J5593"/>
      <c r="K5593" s="13"/>
      <c r="L5593" s="13">
        <f>dados!I5508/100</f>
        <v>0.13449999999999998</v>
      </c>
      <c r="M5593" s="13">
        <f>dados!J5508/100</f>
        <v>0.18289999999999998</v>
      </c>
      <c r="N5593" s="13">
        <f>dados!K5508/100</f>
        <v>0.18</v>
      </c>
      <c r="O5593" s="13">
        <f>dados!L5508/100</f>
        <v>0</v>
      </c>
      <c r="P5593" s="12" t="str">
        <f>LEFT(Tabela2[[#This Row],[Código]],2)</f>
        <v>55</v>
      </c>
    </row>
    <row r="5594" spans="2:16" ht="15" customHeight="1" x14ac:dyDescent="0.25">
      <c r="B5594" s="31" t="str">
        <f>IF(Tabela2[[#This Row],[Tipo]] = 0,LOOKUP(Tabela2[[#This Row],[RESUMO]],Tabela3[Grupo],Tabela3[Meus produtos]),VLOOKUP(Tabela2[[#This Row],[Código]],Tabela4[[Código NBS/LC116]:[Meus serviços]],3,0))</f>
        <v>Não</v>
      </c>
      <c r="C5594" t="str">
        <f>IF(E5594=0,TEXT(dados!A5509,"00000000"),IF(E5594=2,TEXT(dados!A5509,"0000"),TEXT(dados!A5509,"#")))</f>
        <v>55142200</v>
      </c>
      <c r="D5594" t="str">
        <f>IF(dados!B5509=0,"",dados!B5509)</f>
        <v/>
      </c>
      <c r="E5594">
        <f>dados!C5509</f>
        <v>0</v>
      </c>
      <c r="F5594" t="str">
        <f>dados!D5509</f>
        <v>Tecido poliester&lt;85% c/algodao,p&gt;170g/m2, sarjado,tinto</v>
      </c>
      <c r="G5594"/>
      <c r="H5594"/>
      <c r="I5594"/>
      <c r="J5594"/>
      <c r="K5594" s="13"/>
      <c r="L5594" s="13">
        <f>dados!I5509/100</f>
        <v>0.13449999999999998</v>
      </c>
      <c r="M5594" s="13">
        <f>dados!J5509/100</f>
        <v>0.18289999999999998</v>
      </c>
      <c r="N5594" s="13">
        <f>dados!K5509/100</f>
        <v>0.18</v>
      </c>
      <c r="O5594" s="13">
        <f>dados!L5509/100</f>
        <v>0</v>
      </c>
      <c r="P5594" s="12" t="str">
        <f>LEFT(Tabela2[[#This Row],[Código]],2)</f>
        <v>55</v>
      </c>
    </row>
    <row r="5595" spans="2:16" ht="15" customHeight="1" x14ac:dyDescent="0.25">
      <c r="B5595" s="31" t="str">
        <f>IF(Tabela2[[#This Row],[Tipo]] = 0,LOOKUP(Tabela2[[#This Row],[RESUMO]],Tabela3[Grupo],Tabela3[Meus produtos]),VLOOKUP(Tabela2[[#This Row],[Código]],Tabela4[[Código NBS/LC116]:[Meus serviços]],3,0))</f>
        <v>Não</v>
      </c>
      <c r="C5595" t="str">
        <f>IF(E5595=0,TEXT(dados!A5510,"00000000"),IF(E5595=2,TEXT(dados!A5510,"0000"),TEXT(dados!A5510,"#")))</f>
        <v>55142300</v>
      </c>
      <c r="D5595" t="str">
        <f>IF(dados!B5510=0,"",dados!B5510)</f>
        <v/>
      </c>
      <c r="E5595">
        <f>dados!C5510</f>
        <v>0</v>
      </c>
      <c r="F5595" t="str">
        <f>dados!D5510</f>
        <v>Outs.tecidos poliester&lt;85% c/algodao,p&gt;170g/m2, tintos</v>
      </c>
      <c r="G5595"/>
      <c r="H5595"/>
      <c r="I5595"/>
      <c r="J5595"/>
      <c r="K5595" s="13"/>
      <c r="L5595" s="13">
        <f>dados!I5510/100</f>
        <v>0.13449999999999998</v>
      </c>
      <c r="M5595" s="13">
        <f>dados!J5510/100</f>
        <v>0.18289999999999998</v>
      </c>
      <c r="N5595" s="13">
        <f>dados!K5510/100</f>
        <v>0.18</v>
      </c>
      <c r="O5595" s="13">
        <f>dados!L5510/100</f>
        <v>0</v>
      </c>
      <c r="P5595" s="12" t="str">
        <f>LEFT(Tabela2[[#This Row],[Código]],2)</f>
        <v>55</v>
      </c>
    </row>
    <row r="5596" spans="2:16" ht="15" customHeight="1" x14ac:dyDescent="0.25">
      <c r="B5596" s="31" t="str">
        <f>IF(Tabela2[[#This Row],[Tipo]] = 0,LOOKUP(Tabela2[[#This Row],[RESUMO]],Tabela3[Grupo],Tabela3[Meus produtos]),VLOOKUP(Tabela2[[#This Row],[Código]],Tabela4[[Código NBS/LC116]:[Meus serviços]],3,0))</f>
        <v>Não</v>
      </c>
      <c r="C5596" t="str">
        <f>IF(E5596=0,TEXT(dados!A5511,"00000000"),IF(E5596=2,TEXT(dados!A5511,"0000"),TEXT(dados!A5511,"#")))</f>
        <v>55142900</v>
      </c>
      <c r="D5596" t="str">
        <f>IF(dados!B5511=0,"",dados!B5511)</f>
        <v/>
      </c>
      <c r="E5596">
        <f>dados!C5511</f>
        <v>0</v>
      </c>
      <c r="F5596" t="str">
        <f>dados!D5511</f>
        <v>Outs.tecidos fibra sint&lt;85% c/alcodao,p&gt;170g/m2, tintos</v>
      </c>
      <c r="G5596"/>
      <c r="H5596"/>
      <c r="I5596"/>
      <c r="J5596"/>
      <c r="K5596" s="13"/>
      <c r="L5596" s="13">
        <f>dados!I5511/100</f>
        <v>0.13449999999999998</v>
      </c>
      <c r="M5596" s="13">
        <f>dados!J5511/100</f>
        <v>0.18289999999999998</v>
      </c>
      <c r="N5596" s="13">
        <f>dados!K5511/100</f>
        <v>0.18</v>
      </c>
      <c r="O5596" s="13">
        <f>dados!L5511/100</f>
        <v>0</v>
      </c>
      <c r="P5596" s="12" t="str">
        <f>LEFT(Tabela2[[#This Row],[Código]],2)</f>
        <v>55</v>
      </c>
    </row>
    <row r="5597" spans="2:16" ht="15" customHeight="1" x14ac:dyDescent="0.25">
      <c r="B5597" s="31" t="str">
        <f>IF(Tabela2[[#This Row],[Tipo]] = 0,LOOKUP(Tabela2[[#This Row],[RESUMO]],Tabela3[Grupo],Tabela3[Meus produtos]),VLOOKUP(Tabela2[[#This Row],[Código]],Tabela4[[Código NBS/LC116]:[Meus serviços]],3,0))</f>
        <v>Não</v>
      </c>
      <c r="C5597" t="str">
        <f>IF(E5597=0,TEXT(dados!A5512,"00000000"),IF(E5597=2,TEXT(dados!A5512,"0000"),TEXT(dados!A5512,"#")))</f>
        <v>55143011</v>
      </c>
      <c r="D5597" t="str">
        <f>IF(dados!B5512=0,"",dados!B5512)</f>
        <v/>
      </c>
      <c r="E5597">
        <f>dados!C5512</f>
        <v>0</v>
      </c>
      <c r="F5597" t="str">
        <f>dados!D5512</f>
        <v>Tecido poliest&lt;85% c/algodao,p&gt;170g/m2,tafeta, div.cores</v>
      </c>
      <c r="G5597"/>
      <c r="H5597"/>
      <c r="I5597"/>
      <c r="J5597"/>
      <c r="K5597" s="13"/>
      <c r="L5597" s="13">
        <f>dados!I5512/100</f>
        <v>0.13449999999999998</v>
      </c>
      <c r="M5597" s="13">
        <f>dados!J5512/100</f>
        <v>0.18289999999999998</v>
      </c>
      <c r="N5597" s="13">
        <f>dados!K5512/100</f>
        <v>0.18</v>
      </c>
      <c r="O5597" s="13">
        <f>dados!L5512/100</f>
        <v>0</v>
      </c>
      <c r="P5597" s="12" t="str">
        <f>LEFT(Tabela2[[#This Row],[Código]],2)</f>
        <v>55</v>
      </c>
    </row>
    <row r="5598" spans="2:16" ht="15" customHeight="1" x14ac:dyDescent="0.25">
      <c r="B5598" s="31" t="str">
        <f>IF(Tabela2[[#This Row],[Tipo]] = 0,LOOKUP(Tabela2[[#This Row],[RESUMO]],Tabela3[Grupo],Tabela3[Meus produtos]),VLOOKUP(Tabela2[[#This Row],[Código]],Tabela4[[Código NBS/LC116]:[Meus serviços]],3,0))</f>
        <v>Não</v>
      </c>
      <c r="C5598" t="str">
        <f>IF(E5598=0,TEXT(dados!A5513,"00000000"),IF(E5598=2,TEXT(dados!A5513,"0000"),TEXT(dados!A5513,"#")))</f>
        <v>55143012</v>
      </c>
      <c r="D5598" t="str">
        <f>IF(dados!B5513=0,"",dados!B5513)</f>
        <v/>
      </c>
      <c r="E5598">
        <f>dados!C5513</f>
        <v>0</v>
      </c>
      <c r="F5598" t="str">
        <f>dados!D5513</f>
        <v>Tecido poliest&lt;85% c/algodao,p&gt;170g/m2,sarjad. div.cores</v>
      </c>
      <c r="G5598"/>
      <c r="H5598"/>
      <c r="I5598"/>
      <c r="J5598"/>
      <c r="K5598" s="13"/>
      <c r="L5598" s="13">
        <f>dados!I5513/100</f>
        <v>0.13449999999999998</v>
      </c>
      <c r="M5598" s="13">
        <f>dados!J5513/100</f>
        <v>0.18289999999999998</v>
      </c>
      <c r="N5598" s="13">
        <f>dados!K5513/100</f>
        <v>0.18</v>
      </c>
      <c r="O5598" s="13">
        <f>dados!L5513/100</f>
        <v>0</v>
      </c>
      <c r="P5598" s="12" t="str">
        <f>LEFT(Tabela2[[#This Row],[Código]],2)</f>
        <v>55</v>
      </c>
    </row>
    <row r="5599" spans="2:16" ht="15" customHeight="1" x14ac:dyDescent="0.25">
      <c r="B5599" s="31" t="str">
        <f>IF(Tabela2[[#This Row],[Tipo]] = 0,LOOKUP(Tabela2[[#This Row],[RESUMO]],Tabela3[Grupo],Tabela3[Meus produtos]),VLOOKUP(Tabela2[[#This Row],[Código]],Tabela4[[Código NBS/LC116]:[Meus serviços]],3,0))</f>
        <v>Não</v>
      </c>
      <c r="C5599" t="str">
        <f>IF(E5599=0,TEXT(dados!A5514,"00000000"),IF(E5599=2,TEXT(dados!A5514,"0000"),TEXT(dados!A5514,"#")))</f>
        <v>55143019</v>
      </c>
      <c r="D5599" t="str">
        <f>IF(dados!B5514=0,"",dados!B5514)</f>
        <v/>
      </c>
      <c r="E5599">
        <f>dados!C5514</f>
        <v>0</v>
      </c>
      <c r="F5599" t="str">
        <f>dados!D5514</f>
        <v>Outs.tecidos fibra sint&lt;85% c/algod.p&gt;170g/m2, div.cores</v>
      </c>
      <c r="G5599"/>
      <c r="H5599"/>
      <c r="I5599"/>
      <c r="J5599"/>
      <c r="K5599" s="13"/>
      <c r="L5599" s="13">
        <f>dados!I5514/100</f>
        <v>0.13449999999999998</v>
      </c>
      <c r="M5599" s="13">
        <f>dados!J5514/100</f>
        <v>0.18289999999999998</v>
      </c>
      <c r="N5599" s="13">
        <f>dados!K5514/100</f>
        <v>0.18</v>
      </c>
      <c r="O5599" s="13">
        <f>dados!L5514/100</f>
        <v>0</v>
      </c>
      <c r="P5599" s="12" t="str">
        <f>LEFT(Tabela2[[#This Row],[Código]],2)</f>
        <v>55</v>
      </c>
    </row>
    <row r="5600" spans="2:16" ht="15" customHeight="1" x14ac:dyDescent="0.25">
      <c r="B5600" s="31" t="str">
        <f>IF(Tabela2[[#This Row],[Tipo]] = 0,LOOKUP(Tabela2[[#This Row],[RESUMO]],Tabela3[Grupo],Tabela3[Meus produtos]),VLOOKUP(Tabela2[[#This Row],[Código]],Tabela4[[Código NBS/LC116]:[Meus serviços]],3,0))</f>
        <v>Não</v>
      </c>
      <c r="C5600" t="str">
        <f>IF(E5600=0,TEXT(dados!A5515,"00000000"),IF(E5600=2,TEXT(dados!A5515,"0000"),TEXT(dados!A5515,"#")))</f>
        <v>55143090</v>
      </c>
      <c r="D5600" t="str">
        <f>IF(dados!B5515=0,"",dados!B5515)</f>
        <v/>
      </c>
      <c r="E5600">
        <f>dados!C5515</f>
        <v>0</v>
      </c>
      <c r="F5600" t="str">
        <f>dados!D5515</f>
        <v>Outs.tecidos fibra sint&lt;85% c/algod.p&gt;170g/m2, div.cores</v>
      </c>
      <c r="G5600"/>
      <c r="H5600"/>
      <c r="I5600"/>
      <c r="J5600"/>
      <c r="K5600" s="13"/>
      <c r="L5600" s="13">
        <f>dados!I5515/100</f>
        <v>0.13449999999999998</v>
      </c>
      <c r="M5600" s="13">
        <f>dados!J5515/100</f>
        <v>0.18289999999999998</v>
      </c>
      <c r="N5600" s="13">
        <f>dados!K5515/100</f>
        <v>0.18</v>
      </c>
      <c r="O5600" s="13">
        <f>dados!L5515/100</f>
        <v>0</v>
      </c>
      <c r="P5600" s="12" t="str">
        <f>LEFT(Tabela2[[#This Row],[Código]],2)</f>
        <v>55</v>
      </c>
    </row>
    <row r="5601" spans="2:16" ht="15" customHeight="1" x14ac:dyDescent="0.25">
      <c r="B5601" s="31" t="str">
        <f>IF(Tabela2[[#This Row],[Tipo]] = 0,LOOKUP(Tabela2[[#This Row],[RESUMO]],Tabela3[Grupo],Tabela3[Meus produtos]),VLOOKUP(Tabela2[[#This Row],[Código]],Tabela4[[Código NBS/LC116]:[Meus serviços]],3,0))</f>
        <v>Não</v>
      </c>
      <c r="C5601" t="str">
        <f>IF(E5601=0,TEXT(dados!A5516,"00000000"),IF(E5601=2,TEXT(dados!A5516,"0000"),TEXT(dados!A5516,"#")))</f>
        <v>55144100</v>
      </c>
      <c r="D5601" t="str">
        <f>IF(dados!B5516=0,"",dados!B5516)</f>
        <v/>
      </c>
      <c r="E5601">
        <f>dados!C5516</f>
        <v>0</v>
      </c>
      <c r="F5601" t="str">
        <f>dados!D5516</f>
        <v>Tecido poliester&lt;85% c/algodao,p&gt;170g/m2, tafeta,estamp.</v>
      </c>
      <c r="G5601"/>
      <c r="H5601"/>
      <c r="I5601"/>
      <c r="J5601"/>
      <c r="K5601" s="13"/>
      <c r="L5601" s="13">
        <f>dados!I5516/100</f>
        <v>0.13449999999999998</v>
      </c>
      <c r="M5601" s="13">
        <f>dados!J5516/100</f>
        <v>0.18289999999999998</v>
      </c>
      <c r="N5601" s="13">
        <f>dados!K5516/100</f>
        <v>0.18</v>
      </c>
      <c r="O5601" s="13">
        <f>dados!L5516/100</f>
        <v>0</v>
      </c>
      <c r="P5601" s="12" t="str">
        <f>LEFT(Tabela2[[#This Row],[Código]],2)</f>
        <v>55</v>
      </c>
    </row>
    <row r="5602" spans="2:16" ht="15" customHeight="1" x14ac:dyDescent="0.25">
      <c r="B5602" s="31" t="str">
        <f>IF(Tabela2[[#This Row],[Tipo]] = 0,LOOKUP(Tabela2[[#This Row],[RESUMO]],Tabela3[Grupo],Tabela3[Meus produtos]),VLOOKUP(Tabela2[[#This Row],[Código]],Tabela4[[Código NBS/LC116]:[Meus serviços]],3,0))</f>
        <v>Não</v>
      </c>
      <c r="C5602" t="str">
        <f>IF(E5602=0,TEXT(dados!A5517,"00000000"),IF(E5602=2,TEXT(dados!A5517,"0000"),TEXT(dados!A5517,"#")))</f>
        <v>55144200</v>
      </c>
      <c r="D5602" t="str">
        <f>IF(dados!B5517=0,"",dados!B5517)</f>
        <v/>
      </c>
      <c r="E5602">
        <f>dados!C5517</f>
        <v>0</v>
      </c>
      <c r="F5602" t="str">
        <f>dados!D5517</f>
        <v>Tecido poliester&lt;85% c/algodao,p&gt;170g/m2, sarjado,estamp</v>
      </c>
      <c r="G5602"/>
      <c r="H5602"/>
      <c r="I5602"/>
      <c r="J5602"/>
      <c r="K5602" s="13"/>
      <c r="L5602" s="13">
        <f>dados!I5517/100</f>
        <v>0.13449999999999998</v>
      </c>
      <c r="M5602" s="13">
        <f>dados!J5517/100</f>
        <v>0.18289999999999998</v>
      </c>
      <c r="N5602" s="13">
        <f>dados!K5517/100</f>
        <v>0.18</v>
      </c>
      <c r="O5602" s="13">
        <f>dados!L5517/100</f>
        <v>0</v>
      </c>
      <c r="P5602" s="12" t="str">
        <f>LEFT(Tabela2[[#This Row],[Código]],2)</f>
        <v>55</v>
      </c>
    </row>
    <row r="5603" spans="2:16" ht="15" customHeight="1" x14ac:dyDescent="0.25">
      <c r="B5603" s="31" t="str">
        <f>IF(Tabela2[[#This Row],[Tipo]] = 0,LOOKUP(Tabela2[[#This Row],[RESUMO]],Tabela3[Grupo],Tabela3[Meus produtos]),VLOOKUP(Tabela2[[#This Row],[Código]],Tabela4[[Código NBS/LC116]:[Meus serviços]],3,0))</f>
        <v>Não</v>
      </c>
      <c r="C5603" t="str">
        <f>IF(E5603=0,TEXT(dados!A5518,"00000000"),IF(E5603=2,TEXT(dados!A5518,"0000"),TEXT(dados!A5518,"#")))</f>
        <v>55144300</v>
      </c>
      <c r="D5603" t="str">
        <f>IF(dados!B5518=0,"",dados!B5518)</f>
        <v/>
      </c>
      <c r="E5603">
        <f>dados!C5518</f>
        <v>0</v>
      </c>
      <c r="F5603" t="str">
        <f>dados!D5518</f>
        <v>Outs.tecidos poliester&lt;85% c/algodao,p&gt;170g/m2, estamp.</v>
      </c>
      <c r="G5603"/>
      <c r="H5603"/>
      <c r="I5603"/>
      <c r="J5603"/>
      <c r="K5603" s="13"/>
      <c r="L5603" s="13">
        <f>dados!I5518/100</f>
        <v>0.13449999999999998</v>
      </c>
      <c r="M5603" s="13">
        <f>dados!J5518/100</f>
        <v>0.18289999999999998</v>
      </c>
      <c r="N5603" s="13">
        <f>dados!K5518/100</f>
        <v>0.18</v>
      </c>
      <c r="O5603" s="13">
        <f>dados!L5518/100</f>
        <v>0</v>
      </c>
      <c r="P5603" s="12" t="str">
        <f>LEFT(Tabela2[[#This Row],[Código]],2)</f>
        <v>55</v>
      </c>
    </row>
    <row r="5604" spans="2:16" ht="15" customHeight="1" x14ac:dyDescent="0.25">
      <c r="B5604" s="31" t="str">
        <f>IF(Tabela2[[#This Row],[Tipo]] = 0,LOOKUP(Tabela2[[#This Row],[RESUMO]],Tabela3[Grupo],Tabela3[Meus produtos]),VLOOKUP(Tabela2[[#This Row],[Código]],Tabela4[[Código NBS/LC116]:[Meus serviços]],3,0))</f>
        <v>Não</v>
      </c>
      <c r="C5604" t="str">
        <f>IF(E5604=0,TEXT(dados!A5519,"00000000"),IF(E5604=2,TEXT(dados!A5519,"0000"),TEXT(dados!A5519,"#")))</f>
        <v>55144900</v>
      </c>
      <c r="D5604" t="str">
        <f>IF(dados!B5519=0,"",dados!B5519)</f>
        <v/>
      </c>
      <c r="E5604">
        <f>dados!C5519</f>
        <v>0</v>
      </c>
      <c r="F5604" t="str">
        <f>dados!D5519</f>
        <v>Outs.tecidos fibra sint&lt;85% c/algodao,p&gt;170g/m2, estamp.</v>
      </c>
      <c r="G5604"/>
      <c r="H5604"/>
      <c r="I5604"/>
      <c r="J5604"/>
      <c r="K5604" s="13"/>
      <c r="L5604" s="13">
        <f>dados!I5519/100</f>
        <v>0.13449999999999998</v>
      </c>
      <c r="M5604" s="13">
        <f>dados!J5519/100</f>
        <v>0.18289999999999998</v>
      </c>
      <c r="N5604" s="13">
        <f>dados!K5519/100</f>
        <v>0.18</v>
      </c>
      <c r="O5604" s="13">
        <f>dados!L5519/100</f>
        <v>0</v>
      </c>
      <c r="P5604" s="12" t="str">
        <f>LEFT(Tabela2[[#This Row],[Código]],2)</f>
        <v>55</v>
      </c>
    </row>
    <row r="5605" spans="2:16" ht="15" customHeight="1" x14ac:dyDescent="0.25">
      <c r="B5605" s="31" t="str">
        <f>IF(Tabela2[[#This Row],[Tipo]] = 0,LOOKUP(Tabela2[[#This Row],[RESUMO]],Tabela3[Grupo],Tabela3[Meus produtos]),VLOOKUP(Tabela2[[#This Row],[Código]],Tabela4[[Código NBS/LC116]:[Meus serviços]],3,0))</f>
        <v>Não</v>
      </c>
      <c r="C5605" t="str">
        <f>IF(E5605=0,TEXT(dados!A5520,"00000000"),IF(E5605=2,TEXT(dados!A5520,"0000"),TEXT(dados!A5520,"#")))</f>
        <v>55151100</v>
      </c>
      <c r="D5605" t="str">
        <f>IF(dados!B5520=0,"",dados!B5520)</f>
        <v/>
      </c>
      <c r="E5605">
        <f>dados!C5520</f>
        <v>0</v>
      </c>
      <c r="F5605" t="str">
        <f>dados!D5520</f>
        <v>Tecido de fibras de poliester com raiom viscose</v>
      </c>
      <c r="G5605"/>
      <c r="H5605"/>
      <c r="I5605"/>
      <c r="J5605"/>
      <c r="K5605" s="13"/>
      <c r="L5605" s="13">
        <f>dados!I5520/100</f>
        <v>0.13449999999999998</v>
      </c>
      <c r="M5605" s="13">
        <f>dados!J5520/100</f>
        <v>0.18289999999999998</v>
      </c>
      <c r="N5605" s="13">
        <f>dados!K5520/100</f>
        <v>0.18</v>
      </c>
      <c r="O5605" s="13">
        <f>dados!L5520/100</f>
        <v>0</v>
      </c>
      <c r="P5605" s="12" t="str">
        <f>LEFT(Tabela2[[#This Row],[Código]],2)</f>
        <v>55</v>
      </c>
    </row>
    <row r="5606" spans="2:16" ht="15" customHeight="1" x14ac:dyDescent="0.25">
      <c r="B5606" s="31" t="str">
        <f>IF(Tabela2[[#This Row],[Tipo]] = 0,LOOKUP(Tabela2[[#This Row],[RESUMO]],Tabela3[Grupo],Tabela3[Meus produtos]),VLOOKUP(Tabela2[[#This Row],[Código]],Tabela4[[Código NBS/LC116]:[Meus serviços]],3,0))</f>
        <v>Não</v>
      </c>
      <c r="C5606" t="str">
        <f>IF(E5606=0,TEXT(dados!A5521,"00000000"),IF(E5606=2,TEXT(dados!A5521,"0000"),TEXT(dados!A5521,"#")))</f>
        <v>55151200</v>
      </c>
      <c r="D5606" t="str">
        <f>IF(dados!B5521=0,"",dados!B5521)</f>
        <v/>
      </c>
      <c r="E5606">
        <f>dados!C5521</f>
        <v>0</v>
      </c>
      <c r="F5606" t="str">
        <f>dados!D5521</f>
        <v>Tecido de fibras de poliester com filamento sint/artif.</v>
      </c>
      <c r="G5606"/>
      <c r="H5606"/>
      <c r="I5606"/>
      <c r="J5606"/>
      <c r="K5606" s="13"/>
      <c r="L5606" s="13">
        <f>dados!I5521/100</f>
        <v>0.13449999999999998</v>
      </c>
      <c r="M5606" s="13">
        <f>dados!J5521/100</f>
        <v>0.18289999999999998</v>
      </c>
      <c r="N5606" s="13">
        <f>dados!K5521/100</f>
        <v>0.18</v>
      </c>
      <c r="O5606" s="13">
        <f>dados!L5521/100</f>
        <v>0</v>
      </c>
      <c r="P5606" s="12" t="str">
        <f>LEFT(Tabela2[[#This Row],[Código]],2)</f>
        <v>55</v>
      </c>
    </row>
    <row r="5607" spans="2:16" ht="15" customHeight="1" x14ac:dyDescent="0.25">
      <c r="B5607" s="31" t="str">
        <f>IF(Tabela2[[#This Row],[Tipo]] = 0,LOOKUP(Tabela2[[#This Row],[RESUMO]],Tabela3[Grupo],Tabela3[Meus produtos]),VLOOKUP(Tabela2[[#This Row],[Código]],Tabela4[[Código NBS/LC116]:[Meus serviços]],3,0))</f>
        <v>Não</v>
      </c>
      <c r="C5607" t="str">
        <f>IF(E5607=0,TEXT(dados!A5522,"00000000"),IF(E5607=2,TEXT(dados!A5522,"0000"),TEXT(dados!A5522,"#")))</f>
        <v>55151300</v>
      </c>
      <c r="D5607" t="str">
        <f>IF(dados!B5522=0,"",dados!B5522)</f>
        <v/>
      </c>
      <c r="E5607">
        <f>dados!C5522</f>
        <v>0</v>
      </c>
      <c r="F5607" t="str">
        <f>dados!D5522</f>
        <v>Tecido de fibras de poliester com la ou pelos finos</v>
      </c>
      <c r="G5607"/>
      <c r="H5607"/>
      <c r="I5607"/>
      <c r="J5607"/>
      <c r="K5607" s="13"/>
      <c r="L5607" s="13">
        <f>dados!I5522/100</f>
        <v>0.13449999999999998</v>
      </c>
      <c r="M5607" s="13">
        <f>dados!J5522/100</f>
        <v>0.18289999999999998</v>
      </c>
      <c r="N5607" s="13">
        <f>dados!K5522/100</f>
        <v>0.18</v>
      </c>
      <c r="O5607" s="13">
        <f>dados!L5522/100</f>
        <v>0</v>
      </c>
      <c r="P5607" s="12" t="str">
        <f>LEFT(Tabela2[[#This Row],[Código]],2)</f>
        <v>55</v>
      </c>
    </row>
    <row r="5608" spans="2:16" ht="15" customHeight="1" x14ac:dyDescent="0.25">
      <c r="B5608" s="31" t="str">
        <f>IF(Tabela2[[#This Row],[Tipo]] = 0,LOOKUP(Tabela2[[#This Row],[RESUMO]],Tabela3[Grupo],Tabela3[Meus produtos]),VLOOKUP(Tabela2[[#This Row],[Código]],Tabela4[[Código NBS/LC116]:[Meus serviços]],3,0))</f>
        <v>Não</v>
      </c>
      <c r="C5608" t="str">
        <f>IF(E5608=0,TEXT(dados!A5523,"00000000"),IF(E5608=2,TEXT(dados!A5523,"0000"),TEXT(dados!A5523,"#")))</f>
        <v>55151900</v>
      </c>
      <c r="D5608" t="str">
        <f>IF(dados!B5523=0,"",dados!B5523)</f>
        <v/>
      </c>
      <c r="E5608">
        <f>dados!C5523</f>
        <v>0</v>
      </c>
      <c r="F5608" t="str">
        <f>dados!D5523</f>
        <v>Outros tecidos de fibras de poliester</v>
      </c>
      <c r="G5608"/>
      <c r="H5608"/>
      <c r="I5608"/>
      <c r="J5608"/>
      <c r="K5608" s="13"/>
      <c r="L5608" s="13">
        <f>dados!I5523/100</f>
        <v>0.13449999999999998</v>
      </c>
      <c r="M5608" s="13">
        <f>dados!J5523/100</f>
        <v>0.18289999999999998</v>
      </c>
      <c r="N5608" s="13">
        <f>dados!K5523/100</f>
        <v>0.18</v>
      </c>
      <c r="O5608" s="13">
        <f>dados!L5523/100</f>
        <v>0</v>
      </c>
      <c r="P5608" s="12" t="str">
        <f>LEFT(Tabela2[[#This Row],[Código]],2)</f>
        <v>55</v>
      </c>
    </row>
    <row r="5609" spans="2:16" ht="15" customHeight="1" x14ac:dyDescent="0.25">
      <c r="B5609" s="31" t="str">
        <f>IF(Tabela2[[#This Row],[Tipo]] = 0,LOOKUP(Tabela2[[#This Row],[RESUMO]],Tabela3[Grupo],Tabela3[Meus produtos]),VLOOKUP(Tabela2[[#This Row],[Código]],Tabela4[[Código NBS/LC116]:[Meus serviços]],3,0))</f>
        <v>Não</v>
      </c>
      <c r="C5609" t="str">
        <f>IF(E5609=0,TEXT(dados!A5524,"00000000"),IF(E5609=2,TEXT(dados!A5524,"0000"),TEXT(dados!A5524,"#")))</f>
        <v>55152100</v>
      </c>
      <c r="D5609" t="str">
        <f>IF(dados!B5524=0,"",dados!B5524)</f>
        <v/>
      </c>
      <c r="E5609">
        <f>dados!C5524</f>
        <v>0</v>
      </c>
      <c r="F5609" t="str">
        <f>dados!D5524</f>
        <v>Tecido de fibras acrilicas,etc.com filamento sint/artif</v>
      </c>
      <c r="G5609"/>
      <c r="H5609"/>
      <c r="I5609"/>
      <c r="J5609"/>
      <c r="K5609" s="13"/>
      <c r="L5609" s="13">
        <f>dados!I5524/100</f>
        <v>0.13449999999999998</v>
      </c>
      <c r="M5609" s="13">
        <f>dados!J5524/100</f>
        <v>0.18289999999999998</v>
      </c>
      <c r="N5609" s="13">
        <f>dados!K5524/100</f>
        <v>0.18</v>
      </c>
      <c r="O5609" s="13">
        <f>dados!L5524/100</f>
        <v>0</v>
      </c>
      <c r="P5609" s="12" t="str">
        <f>LEFT(Tabela2[[#This Row],[Código]],2)</f>
        <v>55</v>
      </c>
    </row>
    <row r="5610" spans="2:16" ht="15" customHeight="1" x14ac:dyDescent="0.25">
      <c r="B5610" s="31" t="str">
        <f>IF(Tabela2[[#This Row],[Tipo]] = 0,LOOKUP(Tabela2[[#This Row],[RESUMO]],Tabela3[Grupo],Tabela3[Meus produtos]),VLOOKUP(Tabela2[[#This Row],[Código]],Tabela4[[Código NBS/LC116]:[Meus serviços]],3,0))</f>
        <v>Não</v>
      </c>
      <c r="C5610" t="str">
        <f>IF(E5610=0,TEXT(dados!A5525,"00000000"),IF(E5610=2,TEXT(dados!A5525,"0000"),TEXT(dados!A5525,"#")))</f>
        <v>55152200</v>
      </c>
      <c r="D5610" t="str">
        <f>IF(dados!B5525=0,"",dados!B5525)</f>
        <v/>
      </c>
      <c r="E5610">
        <f>dados!C5525</f>
        <v>0</v>
      </c>
      <c r="F5610" t="str">
        <f>dados!D5525</f>
        <v>Tecido de fibras acrilicas,etc.com la ou pelos finos</v>
      </c>
      <c r="G5610"/>
      <c r="H5610"/>
      <c r="I5610"/>
      <c r="J5610"/>
      <c r="K5610" s="13"/>
      <c r="L5610" s="13">
        <f>dados!I5525/100</f>
        <v>0.13449999999999998</v>
      </c>
      <c r="M5610" s="13">
        <f>dados!J5525/100</f>
        <v>0.18289999999999998</v>
      </c>
      <c r="N5610" s="13">
        <f>dados!K5525/100</f>
        <v>0.18</v>
      </c>
      <c r="O5610" s="13">
        <f>dados!L5525/100</f>
        <v>0</v>
      </c>
      <c r="P5610" s="12" t="str">
        <f>LEFT(Tabela2[[#This Row],[Código]],2)</f>
        <v>55</v>
      </c>
    </row>
    <row r="5611" spans="2:16" ht="15" customHeight="1" x14ac:dyDescent="0.25">
      <c r="B5611" s="31" t="str">
        <f>IF(Tabela2[[#This Row],[Tipo]] = 0,LOOKUP(Tabela2[[#This Row],[RESUMO]],Tabela3[Grupo],Tabela3[Meus produtos]),VLOOKUP(Tabela2[[#This Row],[Código]],Tabela4[[Código NBS/LC116]:[Meus serviços]],3,0))</f>
        <v>Não</v>
      </c>
      <c r="C5611" t="str">
        <f>IF(E5611=0,TEXT(dados!A5526,"00000000"),IF(E5611=2,TEXT(dados!A5526,"0000"),TEXT(dados!A5526,"#")))</f>
        <v>55152900</v>
      </c>
      <c r="D5611" t="str">
        <f>IF(dados!B5526=0,"",dados!B5526)</f>
        <v/>
      </c>
      <c r="E5611">
        <f>dados!C5526</f>
        <v>0</v>
      </c>
      <c r="F5611" t="str">
        <f>dados!D5526</f>
        <v>Outros tecidos de fibras acrilicas ou modacrilicas</v>
      </c>
      <c r="G5611"/>
      <c r="H5611"/>
      <c r="I5611"/>
      <c r="J5611"/>
      <c r="K5611" s="13"/>
      <c r="L5611" s="13">
        <f>dados!I5526/100</f>
        <v>0.13449999999999998</v>
      </c>
      <c r="M5611" s="13">
        <f>dados!J5526/100</f>
        <v>0.18289999999999998</v>
      </c>
      <c r="N5611" s="13">
        <f>dados!K5526/100</f>
        <v>0.18</v>
      </c>
      <c r="O5611" s="13">
        <f>dados!L5526/100</f>
        <v>0</v>
      </c>
      <c r="P5611" s="12" t="str">
        <f>LEFT(Tabela2[[#This Row],[Código]],2)</f>
        <v>55</v>
      </c>
    </row>
    <row r="5612" spans="2:16" ht="15" customHeight="1" x14ac:dyDescent="0.25">
      <c r="B5612" s="31" t="str">
        <f>IF(Tabela2[[#This Row],[Tipo]] = 0,LOOKUP(Tabela2[[#This Row],[RESUMO]],Tabela3[Grupo],Tabela3[Meus produtos]),VLOOKUP(Tabela2[[#This Row],[Código]],Tabela4[[Código NBS/LC116]:[Meus serviços]],3,0))</f>
        <v>Não</v>
      </c>
      <c r="C5612" t="str">
        <f>IF(E5612=0,TEXT(dados!A5527,"00000000"),IF(E5612=2,TEXT(dados!A5527,"0000"),TEXT(dados!A5527,"#")))</f>
        <v>55159100</v>
      </c>
      <c r="D5612" t="str">
        <f>IF(dados!B5527=0,"",dados!B5527)</f>
        <v/>
      </c>
      <c r="E5612">
        <f>dados!C5527</f>
        <v>0</v>
      </c>
      <c r="F5612" t="str">
        <f>dados!D5527</f>
        <v>Tecido de outs.fibras sinteticas com filam.sint/artif.</v>
      </c>
      <c r="G5612"/>
      <c r="H5612"/>
      <c r="I5612"/>
      <c r="J5612"/>
      <c r="K5612" s="13"/>
      <c r="L5612" s="13">
        <f>dados!I5527/100</f>
        <v>0.13449999999999998</v>
      </c>
      <c r="M5612" s="13">
        <f>dados!J5527/100</f>
        <v>0.18289999999999998</v>
      </c>
      <c r="N5612" s="13">
        <f>dados!K5527/100</f>
        <v>0.18</v>
      </c>
      <c r="O5612" s="13">
        <f>dados!L5527/100</f>
        <v>0</v>
      </c>
      <c r="P5612" s="12" t="str">
        <f>LEFT(Tabela2[[#This Row],[Código]],2)</f>
        <v>55</v>
      </c>
    </row>
    <row r="5613" spans="2:16" ht="15" customHeight="1" x14ac:dyDescent="0.25">
      <c r="B5613" s="31" t="str">
        <f>IF(Tabela2[[#This Row],[Tipo]] = 0,LOOKUP(Tabela2[[#This Row],[RESUMO]],Tabela3[Grupo],Tabela3[Meus produtos]),VLOOKUP(Tabela2[[#This Row],[Código]],Tabela4[[Código NBS/LC116]:[Meus serviços]],3,0))</f>
        <v>Não</v>
      </c>
      <c r="C5613" t="str">
        <f>IF(E5613=0,TEXT(dados!A5528,"00000000"),IF(E5613=2,TEXT(dados!A5528,"0000"),TEXT(dados!A5528,"#")))</f>
        <v>55159910</v>
      </c>
      <c r="D5613" t="str">
        <f>IF(dados!B5528=0,"",dados!B5528)</f>
        <v/>
      </c>
      <c r="E5613">
        <f>dados!C5528</f>
        <v>0</v>
      </c>
      <c r="F5613" t="str">
        <f>dados!D5528</f>
        <v>Tecido de outs.fibras sinteticas com la ou pelos finos</v>
      </c>
      <c r="G5613"/>
      <c r="H5613"/>
      <c r="I5613"/>
      <c r="J5613"/>
      <c r="K5613" s="13"/>
      <c r="L5613" s="13">
        <f>dados!I5528/100</f>
        <v>0.13449999999999998</v>
      </c>
      <c r="M5613" s="13">
        <f>dados!J5528/100</f>
        <v>0.18289999999999998</v>
      </c>
      <c r="N5613" s="13">
        <f>dados!K5528/100</f>
        <v>0.18</v>
      </c>
      <c r="O5613" s="13">
        <f>dados!L5528/100</f>
        <v>0</v>
      </c>
      <c r="P5613" s="12" t="str">
        <f>LEFT(Tabela2[[#This Row],[Código]],2)</f>
        <v>55</v>
      </c>
    </row>
    <row r="5614" spans="2:16" ht="15" customHeight="1" x14ac:dyDescent="0.25">
      <c r="B5614" s="31" t="str">
        <f>IF(Tabela2[[#This Row],[Tipo]] = 0,LOOKUP(Tabela2[[#This Row],[RESUMO]],Tabela3[Grupo],Tabela3[Meus produtos]),VLOOKUP(Tabela2[[#This Row],[Código]],Tabela4[[Código NBS/LC116]:[Meus serviços]],3,0))</f>
        <v>Não</v>
      </c>
      <c r="C5614" t="str">
        <f>IF(E5614=0,TEXT(dados!A5529,"00000000"),IF(E5614=2,TEXT(dados!A5529,"0000"),TEXT(dados!A5529,"#")))</f>
        <v>55159990</v>
      </c>
      <c r="D5614" t="str">
        <f>IF(dados!B5529=0,"",dados!B5529)</f>
        <v/>
      </c>
      <c r="E5614">
        <f>dados!C5529</f>
        <v>0</v>
      </c>
      <c r="F5614" t="str">
        <f>dados!D5529</f>
        <v>Outros tecidos de fibras sinteticas</v>
      </c>
      <c r="G5614"/>
      <c r="H5614"/>
      <c r="I5614"/>
      <c r="J5614"/>
      <c r="K5614" s="13"/>
      <c r="L5614" s="13">
        <f>dados!I5529/100</f>
        <v>0.13449999999999998</v>
      </c>
      <c r="M5614" s="13">
        <f>dados!J5529/100</f>
        <v>0.18289999999999998</v>
      </c>
      <c r="N5614" s="13">
        <f>dados!K5529/100</f>
        <v>0.18</v>
      </c>
      <c r="O5614" s="13">
        <f>dados!L5529/100</f>
        <v>0</v>
      </c>
      <c r="P5614" s="12" t="str">
        <f>LEFT(Tabela2[[#This Row],[Código]],2)</f>
        <v>55</v>
      </c>
    </row>
    <row r="5615" spans="2:16" ht="15" customHeight="1" x14ac:dyDescent="0.25">
      <c r="B5615" s="31" t="str">
        <f>IF(Tabela2[[#This Row],[Tipo]] = 0,LOOKUP(Tabela2[[#This Row],[RESUMO]],Tabela3[Grupo],Tabela3[Meus produtos]),VLOOKUP(Tabela2[[#This Row],[Código]],Tabela4[[Código NBS/LC116]:[Meus serviços]],3,0))</f>
        <v>Não</v>
      </c>
      <c r="C5615" t="str">
        <f>IF(E5615=0,TEXT(dados!A5530,"00000000"),IF(E5615=2,TEXT(dados!A5530,"0000"),TEXT(dados!A5530,"#")))</f>
        <v>55161100</v>
      </c>
      <c r="D5615" t="str">
        <f>IF(dados!B5530=0,"",dados!B5530)</f>
        <v/>
      </c>
      <c r="E5615">
        <f>dados!C5530</f>
        <v>0</v>
      </c>
      <c r="F5615" t="str">
        <f>dados!D5530</f>
        <v>Tecido de fibras artificiais&gt;=85%,cru ou branqueado</v>
      </c>
      <c r="G5615"/>
      <c r="H5615"/>
      <c r="I5615"/>
      <c r="J5615"/>
      <c r="K5615" s="13"/>
      <c r="L5615" s="13">
        <f>dados!I5530/100</f>
        <v>0.13449999999999998</v>
      </c>
      <c r="M5615" s="13">
        <f>dados!J5530/100</f>
        <v>0.18289999999999998</v>
      </c>
      <c r="N5615" s="13">
        <f>dados!K5530/100</f>
        <v>0.18</v>
      </c>
      <c r="O5615" s="13">
        <f>dados!L5530/100</f>
        <v>0</v>
      </c>
      <c r="P5615" s="12" t="str">
        <f>LEFT(Tabela2[[#This Row],[Código]],2)</f>
        <v>55</v>
      </c>
    </row>
    <row r="5616" spans="2:16" ht="15" customHeight="1" x14ac:dyDescent="0.25">
      <c r="B5616" s="31" t="str">
        <f>IF(Tabela2[[#This Row],[Tipo]] = 0,LOOKUP(Tabela2[[#This Row],[RESUMO]],Tabela3[Grupo],Tabela3[Meus produtos]),VLOOKUP(Tabela2[[#This Row],[Código]],Tabela4[[Código NBS/LC116]:[Meus serviços]],3,0))</f>
        <v>Não</v>
      </c>
      <c r="C5616" t="str">
        <f>IF(E5616=0,TEXT(dados!A5531,"00000000"),IF(E5616=2,TEXT(dados!A5531,"0000"),TEXT(dados!A5531,"#")))</f>
        <v>55161200</v>
      </c>
      <c r="D5616" t="str">
        <f>IF(dados!B5531=0,"",dados!B5531)</f>
        <v/>
      </c>
      <c r="E5616">
        <f>dados!C5531</f>
        <v>0</v>
      </c>
      <c r="F5616" t="str">
        <f>dados!D5531</f>
        <v>Tecido de fibras artificiais&gt;=85%,tinto</v>
      </c>
      <c r="G5616"/>
      <c r="H5616"/>
      <c r="I5616"/>
      <c r="J5616"/>
      <c r="K5616" s="13"/>
      <c r="L5616" s="13">
        <f>dados!I5531/100</f>
        <v>0.13449999999999998</v>
      </c>
      <c r="M5616" s="13">
        <f>dados!J5531/100</f>
        <v>0.18289999999999998</v>
      </c>
      <c r="N5616" s="13">
        <f>dados!K5531/100</f>
        <v>0.18</v>
      </c>
      <c r="O5616" s="13">
        <f>dados!L5531/100</f>
        <v>0</v>
      </c>
      <c r="P5616" s="12" t="str">
        <f>LEFT(Tabela2[[#This Row],[Código]],2)</f>
        <v>55</v>
      </c>
    </row>
    <row r="5617" spans="2:16" ht="15" customHeight="1" x14ac:dyDescent="0.25">
      <c r="B5617" s="31" t="str">
        <f>IF(Tabela2[[#This Row],[Tipo]] = 0,LOOKUP(Tabela2[[#This Row],[RESUMO]],Tabela3[Grupo],Tabela3[Meus produtos]),VLOOKUP(Tabela2[[#This Row],[Código]],Tabela4[[Código NBS/LC116]:[Meus serviços]],3,0))</f>
        <v>Não</v>
      </c>
      <c r="C5617" t="str">
        <f>IF(E5617=0,TEXT(dados!A5532,"00000000"),IF(E5617=2,TEXT(dados!A5532,"0000"),TEXT(dados!A5532,"#")))</f>
        <v>55161300</v>
      </c>
      <c r="D5617" t="str">
        <f>IF(dados!B5532=0,"",dados!B5532)</f>
        <v/>
      </c>
      <c r="E5617">
        <f>dados!C5532</f>
        <v>0</v>
      </c>
      <c r="F5617" t="str">
        <f>dados!D5532</f>
        <v>Tecido de fibras artificiais&gt;=85%,de fios de divs.cores</v>
      </c>
      <c r="G5617"/>
      <c r="H5617"/>
      <c r="I5617"/>
      <c r="J5617"/>
      <c r="K5617" s="13"/>
      <c r="L5617" s="13">
        <f>dados!I5532/100</f>
        <v>0.13449999999999998</v>
      </c>
      <c r="M5617" s="13">
        <f>dados!J5532/100</f>
        <v>0.18289999999999998</v>
      </c>
      <c r="N5617" s="13">
        <f>dados!K5532/100</f>
        <v>0.18</v>
      </c>
      <c r="O5617" s="13">
        <f>dados!L5532/100</f>
        <v>0</v>
      </c>
      <c r="P5617" s="12" t="str">
        <f>LEFT(Tabela2[[#This Row],[Código]],2)</f>
        <v>55</v>
      </c>
    </row>
    <row r="5618" spans="2:16" ht="15" customHeight="1" x14ac:dyDescent="0.25">
      <c r="B5618" s="31" t="str">
        <f>IF(Tabela2[[#This Row],[Tipo]] = 0,LOOKUP(Tabela2[[#This Row],[RESUMO]],Tabela3[Grupo],Tabela3[Meus produtos]),VLOOKUP(Tabela2[[#This Row],[Código]],Tabela4[[Código NBS/LC116]:[Meus serviços]],3,0))</f>
        <v>Não</v>
      </c>
      <c r="C5618" t="str">
        <f>IF(E5618=0,TEXT(dados!A5533,"00000000"),IF(E5618=2,TEXT(dados!A5533,"0000"),TEXT(dados!A5533,"#")))</f>
        <v>55161400</v>
      </c>
      <c r="D5618" t="str">
        <f>IF(dados!B5533=0,"",dados!B5533)</f>
        <v/>
      </c>
      <c r="E5618">
        <f>dados!C5533</f>
        <v>0</v>
      </c>
      <c r="F5618" t="str">
        <f>dados!D5533</f>
        <v>Tecido de fibras artificiais&gt;=85%,estampado</v>
      </c>
      <c r="G5618"/>
      <c r="H5618"/>
      <c r="I5618"/>
      <c r="J5618"/>
      <c r="K5618" s="13"/>
      <c r="L5618" s="13">
        <f>dados!I5533/100</f>
        <v>0.13449999999999998</v>
      </c>
      <c r="M5618" s="13">
        <f>dados!J5533/100</f>
        <v>0.18289999999999998</v>
      </c>
      <c r="N5618" s="13">
        <f>dados!K5533/100</f>
        <v>0.18</v>
      </c>
      <c r="O5618" s="13">
        <f>dados!L5533/100</f>
        <v>0</v>
      </c>
      <c r="P5618" s="12" t="str">
        <f>LEFT(Tabela2[[#This Row],[Código]],2)</f>
        <v>55</v>
      </c>
    </row>
    <row r="5619" spans="2:16" ht="15" customHeight="1" x14ac:dyDescent="0.25">
      <c r="B5619" s="31" t="str">
        <f>IF(Tabela2[[#This Row],[Tipo]] = 0,LOOKUP(Tabela2[[#This Row],[RESUMO]],Tabela3[Grupo],Tabela3[Meus produtos]),VLOOKUP(Tabela2[[#This Row],[Código]],Tabela4[[Código NBS/LC116]:[Meus serviços]],3,0))</f>
        <v>Não</v>
      </c>
      <c r="C5619" t="str">
        <f>IF(E5619=0,TEXT(dados!A5534,"00000000"),IF(E5619=2,TEXT(dados!A5534,"0000"),TEXT(dados!A5534,"#")))</f>
        <v>55162100</v>
      </c>
      <c r="D5619" t="str">
        <f>IF(dados!B5534=0,"",dados!B5534)</f>
        <v/>
      </c>
      <c r="E5619">
        <f>dados!C5534</f>
        <v>0</v>
      </c>
      <c r="F5619" t="str">
        <f>dados!D5534</f>
        <v>Tecido de fibras artif&lt;85% c/filam.sint/artif.cru/branq</v>
      </c>
      <c r="G5619"/>
      <c r="H5619"/>
      <c r="I5619"/>
      <c r="J5619"/>
      <c r="K5619" s="13"/>
      <c r="L5619" s="13">
        <f>dados!I5534/100</f>
        <v>0.13449999999999998</v>
      </c>
      <c r="M5619" s="13">
        <f>dados!J5534/100</f>
        <v>0.18289999999999998</v>
      </c>
      <c r="N5619" s="13">
        <f>dados!K5534/100</f>
        <v>0.18</v>
      </c>
      <c r="O5619" s="13">
        <f>dados!L5534/100</f>
        <v>0</v>
      </c>
      <c r="P5619" s="12" t="str">
        <f>LEFT(Tabela2[[#This Row],[Código]],2)</f>
        <v>55</v>
      </c>
    </row>
    <row r="5620" spans="2:16" ht="15" customHeight="1" x14ac:dyDescent="0.25">
      <c r="B5620" s="31" t="str">
        <f>IF(Tabela2[[#This Row],[Tipo]] = 0,LOOKUP(Tabela2[[#This Row],[RESUMO]],Tabela3[Grupo],Tabela3[Meus produtos]),VLOOKUP(Tabela2[[#This Row],[Código]],Tabela4[[Código NBS/LC116]:[Meus serviços]],3,0))</f>
        <v>Não</v>
      </c>
      <c r="C5620" t="str">
        <f>IF(E5620=0,TEXT(dados!A5535,"00000000"),IF(E5620=2,TEXT(dados!A5535,"0000"),TEXT(dados!A5535,"#")))</f>
        <v>55162200</v>
      </c>
      <c r="D5620" t="str">
        <f>IF(dados!B5535=0,"",dados!B5535)</f>
        <v/>
      </c>
      <c r="E5620">
        <f>dados!C5535</f>
        <v>0</v>
      </c>
      <c r="F5620" t="str">
        <f>dados!D5535</f>
        <v>Tecido de fibras artif&lt;85% com filam.sint/artif.tinto</v>
      </c>
      <c r="G5620"/>
      <c r="H5620"/>
      <c r="I5620"/>
      <c r="J5620"/>
      <c r="K5620" s="13"/>
      <c r="L5620" s="13">
        <f>dados!I5535/100</f>
        <v>0.13449999999999998</v>
      </c>
      <c r="M5620" s="13">
        <f>dados!J5535/100</f>
        <v>0.18289999999999998</v>
      </c>
      <c r="N5620" s="13">
        <f>dados!K5535/100</f>
        <v>0.18</v>
      </c>
      <c r="O5620" s="13">
        <f>dados!L5535/100</f>
        <v>0</v>
      </c>
      <c r="P5620" s="12" t="str">
        <f>LEFT(Tabela2[[#This Row],[Código]],2)</f>
        <v>55</v>
      </c>
    </row>
    <row r="5621" spans="2:16" ht="15" customHeight="1" x14ac:dyDescent="0.25">
      <c r="B5621" s="31" t="str">
        <f>IF(Tabela2[[#This Row],[Tipo]] = 0,LOOKUP(Tabela2[[#This Row],[RESUMO]],Tabela3[Grupo],Tabela3[Meus produtos]),VLOOKUP(Tabela2[[#This Row],[Código]],Tabela4[[Código NBS/LC116]:[Meus serviços]],3,0))</f>
        <v>Não</v>
      </c>
      <c r="C5621" t="str">
        <f>IF(E5621=0,TEXT(dados!A5536,"00000000"),IF(E5621=2,TEXT(dados!A5536,"0000"),TEXT(dados!A5536,"#")))</f>
        <v>55162300</v>
      </c>
      <c r="D5621" t="str">
        <f>IF(dados!B5536=0,"",dados!B5536)</f>
        <v/>
      </c>
      <c r="E5621">
        <f>dados!C5536</f>
        <v>0</v>
      </c>
      <c r="F5621" t="str">
        <f>dados!D5536</f>
        <v>Tecido de fibras artif&lt;85% com filam.sint/artif.cores</v>
      </c>
      <c r="G5621"/>
      <c r="H5621"/>
      <c r="I5621"/>
      <c r="J5621"/>
      <c r="K5621" s="13"/>
      <c r="L5621" s="13">
        <f>dados!I5536/100</f>
        <v>0.13449999999999998</v>
      </c>
      <c r="M5621" s="13">
        <f>dados!J5536/100</f>
        <v>0.18289999999999998</v>
      </c>
      <c r="N5621" s="13">
        <f>dados!K5536/100</f>
        <v>0.18</v>
      </c>
      <c r="O5621" s="13">
        <f>dados!L5536/100</f>
        <v>0</v>
      </c>
      <c r="P5621" s="12" t="str">
        <f>LEFT(Tabela2[[#This Row],[Código]],2)</f>
        <v>55</v>
      </c>
    </row>
    <row r="5622" spans="2:16" ht="15" customHeight="1" x14ac:dyDescent="0.25">
      <c r="B5622" s="31" t="str">
        <f>IF(Tabela2[[#This Row],[Tipo]] = 0,LOOKUP(Tabela2[[#This Row],[RESUMO]],Tabela3[Grupo],Tabela3[Meus produtos]),VLOOKUP(Tabela2[[#This Row],[Código]],Tabela4[[Código NBS/LC116]:[Meus serviços]],3,0))</f>
        <v>Não</v>
      </c>
      <c r="C5622" t="str">
        <f>IF(E5622=0,TEXT(dados!A5537,"00000000"),IF(E5622=2,TEXT(dados!A5537,"0000"),TEXT(dados!A5537,"#")))</f>
        <v>55162400</v>
      </c>
      <c r="D5622" t="str">
        <f>IF(dados!B5537=0,"",dados!B5537)</f>
        <v/>
      </c>
      <c r="E5622">
        <f>dados!C5537</f>
        <v>0</v>
      </c>
      <c r="F5622" t="str">
        <f>dados!D5537</f>
        <v>Tecido de fibras artif&lt;85% com filam.sint/artif.estamp.</v>
      </c>
      <c r="G5622"/>
      <c r="H5622"/>
      <c r="I5622"/>
      <c r="J5622"/>
      <c r="K5622" s="13"/>
      <c r="L5622" s="13">
        <f>dados!I5537/100</f>
        <v>0.13449999999999998</v>
      </c>
      <c r="M5622" s="13">
        <f>dados!J5537/100</f>
        <v>0.18289999999999998</v>
      </c>
      <c r="N5622" s="13">
        <f>dados!K5537/100</f>
        <v>0.18</v>
      </c>
      <c r="O5622" s="13">
        <f>dados!L5537/100</f>
        <v>0</v>
      </c>
      <c r="P5622" s="12" t="str">
        <f>LEFT(Tabela2[[#This Row],[Código]],2)</f>
        <v>55</v>
      </c>
    </row>
    <row r="5623" spans="2:16" ht="15" customHeight="1" x14ac:dyDescent="0.25">
      <c r="B5623" s="31" t="str">
        <f>IF(Tabela2[[#This Row],[Tipo]] = 0,LOOKUP(Tabela2[[#This Row],[RESUMO]],Tabela3[Grupo],Tabela3[Meus produtos]),VLOOKUP(Tabela2[[#This Row],[Código]],Tabela4[[Código NBS/LC116]:[Meus serviços]],3,0))</f>
        <v>Não</v>
      </c>
      <c r="C5623" t="str">
        <f>IF(E5623=0,TEXT(dados!A5538,"00000000"),IF(E5623=2,TEXT(dados!A5538,"0000"),TEXT(dados!A5538,"#")))</f>
        <v>55163100</v>
      </c>
      <c r="D5623" t="str">
        <f>IF(dados!B5538=0,"",dados!B5538)</f>
        <v/>
      </c>
      <c r="E5623">
        <f>dados!C5538</f>
        <v>0</v>
      </c>
      <c r="F5623" t="str">
        <f>dados!D5538</f>
        <v>Tecido de fibras artif&lt;85% com la/pelos finos,cru/branq</v>
      </c>
      <c r="G5623"/>
      <c r="H5623"/>
      <c r="I5623"/>
      <c r="J5623"/>
      <c r="K5623" s="13"/>
      <c r="L5623" s="13">
        <f>dados!I5538/100</f>
        <v>0.13449999999999998</v>
      </c>
      <c r="M5623" s="13">
        <f>dados!J5538/100</f>
        <v>0.18289999999999998</v>
      </c>
      <c r="N5623" s="13">
        <f>dados!K5538/100</f>
        <v>0.18</v>
      </c>
      <c r="O5623" s="13">
        <f>dados!L5538/100</f>
        <v>0</v>
      </c>
      <c r="P5623" s="12" t="str">
        <f>LEFT(Tabela2[[#This Row],[Código]],2)</f>
        <v>55</v>
      </c>
    </row>
    <row r="5624" spans="2:16" ht="15" customHeight="1" x14ac:dyDescent="0.25">
      <c r="B5624" s="31" t="str">
        <f>IF(Tabela2[[#This Row],[Tipo]] = 0,LOOKUP(Tabela2[[#This Row],[RESUMO]],Tabela3[Grupo],Tabela3[Meus produtos]),VLOOKUP(Tabela2[[#This Row],[Código]],Tabela4[[Código NBS/LC116]:[Meus serviços]],3,0))</f>
        <v>Não</v>
      </c>
      <c r="C5624" t="str">
        <f>IF(E5624=0,TEXT(dados!A5539,"00000000"),IF(E5624=2,TEXT(dados!A5539,"0000"),TEXT(dados!A5539,"#")))</f>
        <v>55163200</v>
      </c>
      <c r="D5624" t="str">
        <f>IF(dados!B5539=0,"",dados!B5539)</f>
        <v/>
      </c>
      <c r="E5624">
        <f>dados!C5539</f>
        <v>0</v>
      </c>
      <c r="F5624" t="str">
        <f>dados!D5539</f>
        <v>Tecido de fibras artif&lt;85% com la/pelos finos,tinto</v>
      </c>
      <c r="G5624"/>
      <c r="H5624"/>
      <c r="I5624"/>
      <c r="J5624"/>
      <c r="K5624" s="13"/>
      <c r="L5624" s="13">
        <f>dados!I5539/100</f>
        <v>0.13449999999999998</v>
      </c>
      <c r="M5624" s="13">
        <f>dados!J5539/100</f>
        <v>0.18289999999999998</v>
      </c>
      <c r="N5624" s="13">
        <f>dados!K5539/100</f>
        <v>0.18</v>
      </c>
      <c r="O5624" s="13">
        <f>dados!L5539/100</f>
        <v>0</v>
      </c>
      <c r="P5624" s="12" t="str">
        <f>LEFT(Tabela2[[#This Row],[Código]],2)</f>
        <v>55</v>
      </c>
    </row>
    <row r="5625" spans="2:16" ht="15" customHeight="1" x14ac:dyDescent="0.25">
      <c r="B5625" s="31" t="str">
        <f>IF(Tabela2[[#This Row],[Tipo]] = 0,LOOKUP(Tabela2[[#This Row],[RESUMO]],Tabela3[Grupo],Tabela3[Meus produtos]),VLOOKUP(Tabela2[[#This Row],[Código]],Tabela4[[Código NBS/LC116]:[Meus serviços]],3,0))</f>
        <v>Não</v>
      </c>
      <c r="C5625" t="str">
        <f>IF(E5625=0,TEXT(dados!A5540,"00000000"),IF(E5625=2,TEXT(dados!A5540,"0000"),TEXT(dados!A5540,"#")))</f>
        <v>55163300</v>
      </c>
      <c r="D5625" t="str">
        <f>IF(dados!B5540=0,"",dados!B5540)</f>
        <v/>
      </c>
      <c r="E5625">
        <f>dados!C5540</f>
        <v>0</v>
      </c>
      <c r="F5625" t="str">
        <f>dados!D5540</f>
        <v>Tecido de fibras artif&lt;85% com la/pelos finos,div.cores</v>
      </c>
      <c r="G5625"/>
      <c r="H5625"/>
      <c r="I5625"/>
      <c r="J5625"/>
      <c r="K5625" s="13"/>
      <c r="L5625" s="13">
        <f>dados!I5540/100</f>
        <v>0.13449999999999998</v>
      </c>
      <c r="M5625" s="13">
        <f>dados!J5540/100</f>
        <v>0.18289999999999998</v>
      </c>
      <c r="N5625" s="13">
        <f>dados!K5540/100</f>
        <v>0.18</v>
      </c>
      <c r="O5625" s="13">
        <f>dados!L5540/100</f>
        <v>0</v>
      </c>
      <c r="P5625" s="12" t="str">
        <f>LEFT(Tabela2[[#This Row],[Código]],2)</f>
        <v>55</v>
      </c>
    </row>
    <row r="5626" spans="2:16" ht="15" customHeight="1" x14ac:dyDescent="0.25">
      <c r="B5626" s="31" t="str">
        <f>IF(Tabela2[[#This Row],[Tipo]] = 0,LOOKUP(Tabela2[[#This Row],[RESUMO]],Tabela3[Grupo],Tabela3[Meus produtos]),VLOOKUP(Tabela2[[#This Row],[Código]],Tabela4[[Código NBS/LC116]:[Meus serviços]],3,0))</f>
        <v>Não</v>
      </c>
      <c r="C5626" t="str">
        <f>IF(E5626=0,TEXT(dados!A5541,"00000000"),IF(E5626=2,TEXT(dados!A5541,"0000"),TEXT(dados!A5541,"#")))</f>
        <v>55163400</v>
      </c>
      <c r="D5626" t="str">
        <f>IF(dados!B5541=0,"",dados!B5541)</f>
        <v/>
      </c>
      <c r="E5626">
        <f>dados!C5541</f>
        <v>0</v>
      </c>
      <c r="F5626" t="str">
        <f>dados!D5541</f>
        <v>Tecido de fibras artif&lt;85% com la/pelos finos,estampado</v>
      </c>
      <c r="G5626"/>
      <c r="H5626"/>
      <c r="I5626"/>
      <c r="J5626"/>
      <c r="K5626" s="13"/>
      <c r="L5626" s="13">
        <f>dados!I5541/100</f>
        <v>0.13449999999999998</v>
      </c>
      <c r="M5626" s="13">
        <f>dados!J5541/100</f>
        <v>0.18289999999999998</v>
      </c>
      <c r="N5626" s="13">
        <f>dados!K5541/100</f>
        <v>0.18</v>
      </c>
      <c r="O5626" s="13">
        <f>dados!L5541/100</f>
        <v>0</v>
      </c>
      <c r="P5626" s="12" t="str">
        <f>LEFT(Tabela2[[#This Row],[Código]],2)</f>
        <v>55</v>
      </c>
    </row>
    <row r="5627" spans="2:16" ht="15" customHeight="1" x14ac:dyDescent="0.25">
      <c r="B5627" s="31" t="str">
        <f>IF(Tabela2[[#This Row],[Tipo]] = 0,LOOKUP(Tabela2[[#This Row],[RESUMO]],Tabela3[Grupo],Tabela3[Meus produtos]),VLOOKUP(Tabela2[[#This Row],[Código]],Tabela4[[Código NBS/LC116]:[Meus serviços]],3,0))</f>
        <v>Não</v>
      </c>
      <c r="C5627" t="str">
        <f>IF(E5627=0,TEXT(dados!A5542,"00000000"),IF(E5627=2,TEXT(dados!A5542,"0000"),TEXT(dados!A5542,"#")))</f>
        <v>55164100</v>
      </c>
      <c r="D5627" t="str">
        <f>IF(dados!B5542=0,"",dados!B5542)</f>
        <v/>
      </c>
      <c r="E5627">
        <f>dados!C5542</f>
        <v>0</v>
      </c>
      <c r="F5627" t="str">
        <f>dados!D5542</f>
        <v>Tecido de fibras artif&lt;85% com algodao,cru/branqueado</v>
      </c>
      <c r="G5627"/>
      <c r="H5627"/>
      <c r="I5627"/>
      <c r="J5627"/>
      <c r="K5627" s="13"/>
      <c r="L5627" s="13">
        <f>dados!I5542/100</f>
        <v>0.13449999999999998</v>
      </c>
      <c r="M5627" s="13">
        <f>dados!J5542/100</f>
        <v>0.18289999999999998</v>
      </c>
      <c r="N5627" s="13">
        <f>dados!K5542/100</f>
        <v>0.18</v>
      </c>
      <c r="O5627" s="13">
        <f>dados!L5542/100</f>
        <v>0</v>
      </c>
      <c r="P5627" s="12" t="str">
        <f>LEFT(Tabela2[[#This Row],[Código]],2)</f>
        <v>55</v>
      </c>
    </row>
    <row r="5628" spans="2:16" ht="15" customHeight="1" x14ac:dyDescent="0.25">
      <c r="B5628" s="31" t="str">
        <f>IF(Tabela2[[#This Row],[Tipo]] = 0,LOOKUP(Tabela2[[#This Row],[RESUMO]],Tabela3[Grupo],Tabela3[Meus produtos]),VLOOKUP(Tabela2[[#This Row],[Código]],Tabela4[[Código NBS/LC116]:[Meus serviços]],3,0))</f>
        <v>Não</v>
      </c>
      <c r="C5628" t="str">
        <f>IF(E5628=0,TEXT(dados!A5543,"00000000"),IF(E5628=2,TEXT(dados!A5543,"0000"),TEXT(dados!A5543,"#")))</f>
        <v>55164200</v>
      </c>
      <c r="D5628" t="str">
        <f>IF(dados!B5543=0,"",dados!B5543)</f>
        <v/>
      </c>
      <c r="E5628">
        <f>dados!C5543</f>
        <v>0</v>
      </c>
      <c r="F5628" t="str">
        <f>dados!D5543</f>
        <v>Tecido de fibras artif&lt;85% com algodao,tinto</v>
      </c>
      <c r="G5628"/>
      <c r="H5628"/>
      <c r="I5628"/>
      <c r="J5628"/>
      <c r="K5628" s="13"/>
      <c r="L5628" s="13">
        <f>dados!I5543/100</f>
        <v>0.13449999999999998</v>
      </c>
      <c r="M5628" s="13">
        <f>dados!J5543/100</f>
        <v>0.18289999999999998</v>
      </c>
      <c r="N5628" s="13">
        <f>dados!K5543/100</f>
        <v>0.18</v>
      </c>
      <c r="O5628" s="13">
        <f>dados!L5543/100</f>
        <v>0</v>
      </c>
      <c r="P5628" s="12" t="str">
        <f>LEFT(Tabela2[[#This Row],[Código]],2)</f>
        <v>55</v>
      </c>
    </row>
    <row r="5629" spans="2:16" ht="15" customHeight="1" x14ac:dyDescent="0.25">
      <c r="B5629" s="31" t="str">
        <f>IF(Tabela2[[#This Row],[Tipo]] = 0,LOOKUP(Tabela2[[#This Row],[RESUMO]],Tabela3[Grupo],Tabela3[Meus produtos]),VLOOKUP(Tabela2[[#This Row],[Código]],Tabela4[[Código NBS/LC116]:[Meus serviços]],3,0))</f>
        <v>Não</v>
      </c>
      <c r="C5629" t="str">
        <f>IF(E5629=0,TEXT(dados!A5544,"00000000"),IF(E5629=2,TEXT(dados!A5544,"0000"),TEXT(dados!A5544,"#")))</f>
        <v>55164300</v>
      </c>
      <c r="D5629" t="str">
        <f>IF(dados!B5544=0,"",dados!B5544)</f>
        <v/>
      </c>
      <c r="E5629">
        <f>dados!C5544</f>
        <v>0</v>
      </c>
      <c r="F5629" t="str">
        <f>dados!D5544</f>
        <v>Tecido de fibras artif&lt;85% com algodao,fio divs.cores</v>
      </c>
      <c r="G5629"/>
      <c r="H5629"/>
      <c r="I5629"/>
      <c r="J5629"/>
      <c r="K5629" s="13"/>
      <c r="L5629" s="13">
        <f>dados!I5544/100</f>
        <v>0.13449999999999998</v>
      </c>
      <c r="M5629" s="13">
        <f>dados!J5544/100</f>
        <v>0.18289999999999998</v>
      </c>
      <c r="N5629" s="13">
        <f>dados!K5544/100</f>
        <v>0.18</v>
      </c>
      <c r="O5629" s="13">
        <f>dados!L5544/100</f>
        <v>0</v>
      </c>
      <c r="P5629" s="12" t="str">
        <f>LEFT(Tabela2[[#This Row],[Código]],2)</f>
        <v>55</v>
      </c>
    </row>
    <row r="5630" spans="2:16" ht="15" customHeight="1" x14ac:dyDescent="0.25">
      <c r="B5630" s="31" t="str">
        <f>IF(Tabela2[[#This Row],[Tipo]] = 0,LOOKUP(Tabela2[[#This Row],[RESUMO]],Tabela3[Grupo],Tabela3[Meus produtos]),VLOOKUP(Tabela2[[#This Row],[Código]],Tabela4[[Código NBS/LC116]:[Meus serviços]],3,0))</f>
        <v>Não</v>
      </c>
      <c r="C5630" t="str">
        <f>IF(E5630=0,TEXT(dados!A5545,"00000000"),IF(E5630=2,TEXT(dados!A5545,"0000"),TEXT(dados!A5545,"#")))</f>
        <v>55164400</v>
      </c>
      <c r="D5630" t="str">
        <f>IF(dados!B5545=0,"",dados!B5545)</f>
        <v/>
      </c>
      <c r="E5630">
        <f>dados!C5545</f>
        <v>0</v>
      </c>
      <c r="F5630" t="str">
        <f>dados!D5545</f>
        <v>Tecido de fibras artif&lt;85% com algodao,estampado</v>
      </c>
      <c r="G5630"/>
      <c r="H5630"/>
      <c r="I5630"/>
      <c r="J5630"/>
      <c r="K5630" s="13"/>
      <c r="L5630" s="13">
        <f>dados!I5545/100</f>
        <v>0.13449999999999998</v>
      </c>
      <c r="M5630" s="13">
        <f>dados!J5545/100</f>
        <v>0.18289999999999998</v>
      </c>
      <c r="N5630" s="13">
        <f>dados!K5545/100</f>
        <v>0.18</v>
      </c>
      <c r="O5630" s="13">
        <f>dados!L5545/100</f>
        <v>0</v>
      </c>
      <c r="P5630" s="12" t="str">
        <f>LEFT(Tabela2[[#This Row],[Código]],2)</f>
        <v>55</v>
      </c>
    </row>
    <row r="5631" spans="2:16" ht="15" customHeight="1" x14ac:dyDescent="0.25">
      <c r="B5631" s="31" t="str">
        <f>IF(Tabela2[[#This Row],[Tipo]] = 0,LOOKUP(Tabela2[[#This Row],[RESUMO]],Tabela3[Grupo],Tabela3[Meus produtos]),VLOOKUP(Tabela2[[#This Row],[Código]],Tabela4[[Código NBS/LC116]:[Meus serviços]],3,0))</f>
        <v>Não</v>
      </c>
      <c r="C5631" t="str">
        <f>IF(E5631=0,TEXT(dados!A5546,"00000000"),IF(E5631=2,TEXT(dados!A5546,"0000"),TEXT(dados!A5546,"#")))</f>
        <v>55169100</v>
      </c>
      <c r="D5631" t="str">
        <f>IF(dados!B5546=0,"",dados!B5546)</f>
        <v/>
      </c>
      <c r="E5631">
        <f>dados!C5546</f>
        <v>0</v>
      </c>
      <c r="F5631" t="str">
        <f>dados!D5546</f>
        <v>Outs.tecidos de fibras artificiais,crus ou branqueados</v>
      </c>
      <c r="G5631"/>
      <c r="H5631"/>
      <c r="I5631"/>
      <c r="J5631"/>
      <c r="K5631" s="13"/>
      <c r="L5631" s="13">
        <f>dados!I5546/100</f>
        <v>0.13449999999999998</v>
      </c>
      <c r="M5631" s="13">
        <f>dados!J5546/100</f>
        <v>0.18289999999999998</v>
      </c>
      <c r="N5631" s="13">
        <f>dados!K5546/100</f>
        <v>0.18</v>
      </c>
      <c r="O5631" s="13">
        <f>dados!L5546/100</f>
        <v>0</v>
      </c>
      <c r="P5631" s="12" t="str">
        <f>LEFT(Tabela2[[#This Row],[Código]],2)</f>
        <v>55</v>
      </c>
    </row>
    <row r="5632" spans="2:16" ht="15" customHeight="1" x14ac:dyDescent="0.25">
      <c r="B5632" s="31" t="str">
        <f>IF(Tabela2[[#This Row],[Tipo]] = 0,LOOKUP(Tabela2[[#This Row],[RESUMO]],Tabela3[Grupo],Tabela3[Meus produtos]),VLOOKUP(Tabela2[[#This Row],[Código]],Tabela4[[Código NBS/LC116]:[Meus serviços]],3,0))</f>
        <v>Não</v>
      </c>
      <c r="C5632" t="str">
        <f>IF(E5632=0,TEXT(dados!A5547,"00000000"),IF(E5632=2,TEXT(dados!A5547,"0000"),TEXT(dados!A5547,"#")))</f>
        <v>55169200</v>
      </c>
      <c r="D5632" t="str">
        <f>IF(dados!B5547=0,"",dados!B5547)</f>
        <v/>
      </c>
      <c r="E5632">
        <f>dados!C5547</f>
        <v>0</v>
      </c>
      <c r="F5632" t="str">
        <f>dados!D5547</f>
        <v>Outros tecidos de fibras artificiais,tintos</v>
      </c>
      <c r="G5632"/>
      <c r="H5632"/>
      <c r="I5632"/>
      <c r="J5632"/>
      <c r="K5632" s="13"/>
      <c r="L5632" s="13">
        <f>dados!I5547/100</f>
        <v>0.13449999999999998</v>
      </c>
      <c r="M5632" s="13">
        <f>dados!J5547/100</f>
        <v>0.18289999999999998</v>
      </c>
      <c r="N5632" s="13">
        <f>dados!K5547/100</f>
        <v>0.18</v>
      </c>
      <c r="O5632" s="13">
        <f>dados!L5547/100</f>
        <v>0</v>
      </c>
      <c r="P5632" s="12" t="str">
        <f>LEFT(Tabela2[[#This Row],[Código]],2)</f>
        <v>55</v>
      </c>
    </row>
    <row r="5633" spans="2:16" ht="15" customHeight="1" x14ac:dyDescent="0.25">
      <c r="B5633" s="31" t="str">
        <f>IF(Tabela2[[#This Row],[Tipo]] = 0,LOOKUP(Tabela2[[#This Row],[RESUMO]],Tabela3[Grupo],Tabela3[Meus produtos]),VLOOKUP(Tabela2[[#This Row],[Código]],Tabela4[[Código NBS/LC116]:[Meus serviços]],3,0))</f>
        <v>Não</v>
      </c>
      <c r="C5633" t="str">
        <f>IF(E5633=0,TEXT(dados!A5548,"00000000"),IF(E5633=2,TEXT(dados!A5548,"0000"),TEXT(dados!A5548,"#")))</f>
        <v>55169300</v>
      </c>
      <c r="D5633" t="str">
        <f>IF(dados!B5548=0,"",dados!B5548)</f>
        <v/>
      </c>
      <c r="E5633">
        <f>dados!C5548</f>
        <v>0</v>
      </c>
      <c r="F5633" t="str">
        <f>dados!D5548</f>
        <v>Outs.tecidos de fibras artificiais,de fios divs.cores</v>
      </c>
      <c r="G5633"/>
      <c r="H5633"/>
      <c r="I5633"/>
      <c r="J5633"/>
      <c r="K5633" s="13"/>
      <c r="L5633" s="13">
        <f>dados!I5548/100</f>
        <v>0.13449999999999998</v>
      </c>
      <c r="M5633" s="13">
        <f>dados!J5548/100</f>
        <v>0.18289999999999998</v>
      </c>
      <c r="N5633" s="13">
        <f>dados!K5548/100</f>
        <v>0.18</v>
      </c>
      <c r="O5633" s="13">
        <f>dados!L5548/100</f>
        <v>0</v>
      </c>
      <c r="P5633" s="12" t="str">
        <f>LEFT(Tabela2[[#This Row],[Código]],2)</f>
        <v>55</v>
      </c>
    </row>
    <row r="5634" spans="2:16" ht="15" customHeight="1" x14ac:dyDescent="0.25">
      <c r="B5634" s="31" t="str">
        <f>IF(Tabela2[[#This Row],[Tipo]] = 0,LOOKUP(Tabela2[[#This Row],[RESUMO]],Tabela3[Grupo],Tabela3[Meus produtos]),VLOOKUP(Tabela2[[#This Row],[Código]],Tabela4[[Código NBS/LC116]:[Meus serviços]],3,0))</f>
        <v>Não</v>
      </c>
      <c r="C5634" t="str">
        <f>IF(E5634=0,TEXT(dados!A5549,"00000000"),IF(E5634=2,TEXT(dados!A5549,"0000"),TEXT(dados!A5549,"#")))</f>
        <v>55169400</v>
      </c>
      <c r="D5634" t="str">
        <f>IF(dados!B5549=0,"",dados!B5549)</f>
        <v/>
      </c>
      <c r="E5634">
        <f>dados!C5549</f>
        <v>0</v>
      </c>
      <c r="F5634" t="str">
        <f>dados!D5549</f>
        <v>Outros tecidos de fibras artificiais,estampados</v>
      </c>
      <c r="G5634"/>
      <c r="H5634"/>
      <c r="I5634"/>
      <c r="J5634"/>
      <c r="K5634" s="13"/>
      <c r="L5634" s="13">
        <f>dados!I5549/100</f>
        <v>0.13449999999999998</v>
      </c>
      <c r="M5634" s="13">
        <f>dados!J5549/100</f>
        <v>0.18289999999999998</v>
      </c>
      <c r="N5634" s="13">
        <f>dados!K5549/100</f>
        <v>0.18</v>
      </c>
      <c r="O5634" s="13">
        <f>dados!L5549/100</f>
        <v>0</v>
      </c>
      <c r="P5634" s="12" t="str">
        <f>LEFT(Tabela2[[#This Row],[Código]],2)</f>
        <v>55</v>
      </c>
    </row>
    <row r="5635" spans="2:16" ht="15" customHeight="1" x14ac:dyDescent="0.25">
      <c r="B5635" s="31" t="str">
        <f>IF(Tabela2[[#This Row],[Tipo]] = 0,LOOKUP(Tabela2[[#This Row],[RESUMO]],Tabela3[Grupo],Tabela3[Meus produtos]),VLOOKUP(Tabela2[[#This Row],[Código]],Tabela4[[Código NBS/LC116]:[Meus serviços]],3,0))</f>
        <v>Não</v>
      </c>
      <c r="C5635" t="str">
        <f>IF(E5635=0,TEXT(dados!A5550,"00000000"),IF(E5635=2,TEXT(dados!A5550,"0000"),TEXT(dados!A5550,"#")))</f>
        <v>56012110</v>
      </c>
      <c r="D5635" t="str">
        <f>IF(dados!B5550=0,"",dados!B5550)</f>
        <v/>
      </c>
      <c r="E5635">
        <f>dados!C5550</f>
        <v>0</v>
      </c>
      <c r="F5635" t="str">
        <f>dados!D5550</f>
        <v>Pastas (“ouates”) de materias texteis e artigos destas pastas (ouates), fibras texteis de comprimento nao superior a 5mm (“tontisses”), nos e bolotas de materias texteis.</v>
      </c>
      <c r="G5635"/>
      <c r="H5635"/>
      <c r="I5635"/>
      <c r="J5635"/>
      <c r="K5635" s="13"/>
      <c r="L5635" s="13">
        <f>dados!I5550/100</f>
        <v>0.13449999999999998</v>
      </c>
      <c r="M5635" s="13">
        <f>dados!J5550/100</f>
        <v>0.17370000000000002</v>
      </c>
      <c r="N5635" s="13">
        <f>dados!K5550/100</f>
        <v>0.18</v>
      </c>
      <c r="O5635" s="13">
        <f>dados!L5550/100</f>
        <v>0</v>
      </c>
      <c r="P5635" s="12" t="str">
        <f>LEFT(Tabela2[[#This Row],[Código]],2)</f>
        <v>56</v>
      </c>
    </row>
    <row r="5636" spans="2:16" ht="15" customHeight="1" x14ac:dyDescent="0.25">
      <c r="B5636" s="31" t="str">
        <f>IF(Tabela2[[#This Row],[Tipo]] = 0,LOOKUP(Tabela2[[#This Row],[RESUMO]],Tabela3[Grupo],Tabela3[Meus produtos]),VLOOKUP(Tabela2[[#This Row],[Código]],Tabela4[[Código NBS/LC116]:[Meus serviços]],3,0))</f>
        <v>Não</v>
      </c>
      <c r="C5636" t="str">
        <f>IF(E5636=0,TEXT(dados!A5551,"00000000"),IF(E5636=2,TEXT(dados!A5551,"0000"),TEXT(dados!A5551,"#")))</f>
        <v>56012190</v>
      </c>
      <c r="D5636" t="str">
        <f>IF(dados!B5551=0,"",dados!B5551)</f>
        <v/>
      </c>
      <c r="E5636">
        <f>dados!C5551</f>
        <v>0</v>
      </c>
      <c r="F5636" t="str">
        <f>dados!D5551</f>
        <v>Outros artigos de pastas (ouates) de algodao</v>
      </c>
      <c r="G5636"/>
      <c r="H5636"/>
      <c r="I5636"/>
      <c r="J5636"/>
      <c r="K5636" s="13"/>
      <c r="L5636" s="13">
        <f>dados!I5551/100</f>
        <v>0.13449999999999998</v>
      </c>
      <c r="M5636" s="13">
        <f>dados!J5551/100</f>
        <v>0.29389999999999999</v>
      </c>
      <c r="N5636" s="13">
        <f>dados!K5551/100</f>
        <v>0.18</v>
      </c>
      <c r="O5636" s="13">
        <f>dados!L5551/100</f>
        <v>0</v>
      </c>
      <c r="P5636" s="12" t="str">
        <f>LEFT(Tabela2[[#This Row],[Código]],2)</f>
        <v>56</v>
      </c>
    </row>
    <row r="5637" spans="2:16" ht="15" customHeight="1" x14ac:dyDescent="0.25">
      <c r="B5637" s="31" t="str">
        <f>IF(Tabela2[[#This Row],[Tipo]] = 0,LOOKUP(Tabela2[[#This Row],[RESUMO]],Tabela3[Grupo],Tabela3[Meus produtos]),VLOOKUP(Tabela2[[#This Row],[Código]],Tabela4[[Código NBS/LC116]:[Meus serviços]],3,0))</f>
        <v>Não</v>
      </c>
      <c r="C5637" t="str">
        <f>IF(E5637=0,TEXT(dados!A5552,"00000000"),IF(E5637=2,TEXT(dados!A5552,"0000"),TEXT(dados!A5552,"#")))</f>
        <v>56012211</v>
      </c>
      <c r="D5637" t="str">
        <f>IF(dados!B5552=0,"",dados!B5552)</f>
        <v/>
      </c>
      <c r="E5637">
        <f>dados!C5552</f>
        <v>0</v>
      </c>
      <c r="F5637" t="str">
        <f>dados!D5552</f>
        <v>Pastas (ouates) de fibras de aramida</v>
      </c>
      <c r="G5637"/>
      <c r="H5637"/>
      <c r="I5637"/>
      <c r="J5637"/>
      <c r="K5637" s="13"/>
      <c r="L5637" s="13">
        <f>dados!I5552/100</f>
        <v>0.13449999999999998</v>
      </c>
      <c r="M5637" s="13">
        <f>dados!J5552/100</f>
        <v>0.1545</v>
      </c>
      <c r="N5637" s="13">
        <f>dados!K5552/100</f>
        <v>0.18</v>
      </c>
      <c r="O5637" s="13">
        <f>dados!L5552/100</f>
        <v>0</v>
      </c>
      <c r="P5637" s="12" t="str">
        <f>LEFT(Tabela2[[#This Row],[Código]],2)</f>
        <v>56</v>
      </c>
    </row>
    <row r="5638" spans="2:16" ht="15" customHeight="1" x14ac:dyDescent="0.25">
      <c r="B5638" s="31" t="str">
        <f>IF(Tabela2[[#This Row],[Tipo]] = 0,LOOKUP(Tabela2[[#This Row],[RESUMO]],Tabela3[Grupo],Tabela3[Meus produtos]),VLOOKUP(Tabela2[[#This Row],[Código]],Tabela4[[Código NBS/LC116]:[Meus serviços]],3,0))</f>
        <v>Não</v>
      </c>
      <c r="C5638" t="str">
        <f>IF(E5638=0,TEXT(dados!A5553,"00000000"),IF(E5638=2,TEXT(dados!A5553,"0000"),TEXT(dados!A5553,"#")))</f>
        <v>56012219</v>
      </c>
      <c r="D5638" t="str">
        <f>IF(dados!B5553=0,"",dados!B5553)</f>
        <v/>
      </c>
      <c r="E5638">
        <f>dados!C5553</f>
        <v>0</v>
      </c>
      <c r="F5638" t="str">
        <f>dados!D5553</f>
        <v>Pastas (ouates) de outs.fibras sinteticas/artificiais</v>
      </c>
      <c r="G5638"/>
      <c r="H5638"/>
      <c r="I5638"/>
      <c r="J5638"/>
      <c r="K5638" s="13"/>
      <c r="L5638" s="13">
        <f>dados!I5553/100</f>
        <v>0.13449999999999998</v>
      </c>
      <c r="M5638" s="13">
        <f>dados!J5553/100</f>
        <v>0.19329999999999997</v>
      </c>
      <c r="N5638" s="13">
        <f>dados!K5553/100</f>
        <v>0.18</v>
      </c>
      <c r="O5638" s="13">
        <f>dados!L5553/100</f>
        <v>0</v>
      </c>
      <c r="P5638" s="12" t="str">
        <f>LEFT(Tabela2[[#This Row],[Código]],2)</f>
        <v>56</v>
      </c>
    </row>
    <row r="5639" spans="2:16" ht="15" customHeight="1" x14ac:dyDescent="0.25">
      <c r="B5639" s="31" t="str">
        <f>IF(Tabela2[[#This Row],[Tipo]] = 0,LOOKUP(Tabela2[[#This Row],[RESUMO]],Tabela3[Grupo],Tabela3[Meus produtos]),VLOOKUP(Tabela2[[#This Row],[Código]],Tabela4[[Código NBS/LC116]:[Meus serviços]],3,0))</f>
        <v>Não</v>
      </c>
      <c r="C5639" t="str">
        <f>IF(E5639=0,TEXT(dados!A5554,"00000000"),IF(E5639=2,TEXT(dados!A5554,"0000"),TEXT(dados!A5554,"#")))</f>
        <v>56012291</v>
      </c>
      <c r="D5639" t="str">
        <f>IF(dados!B5554=0,"",dados!B5554)</f>
        <v/>
      </c>
      <c r="E5639">
        <f>dados!C5554</f>
        <v>0</v>
      </c>
      <c r="F5639" t="str">
        <f>dados!D5554</f>
        <v>Cilindros p/filtro cigarros,de pastas fibras sint/artif</v>
      </c>
      <c r="G5639"/>
      <c r="H5639"/>
      <c r="I5639"/>
      <c r="J5639"/>
      <c r="K5639" s="13"/>
      <c r="L5639" s="13">
        <f>dados!I5554/100</f>
        <v>0.157</v>
      </c>
      <c r="M5639" s="13">
        <f>dados!J5554/100</f>
        <v>0.19620000000000001</v>
      </c>
      <c r="N5639" s="13">
        <f>dados!K5554/100</f>
        <v>0.18</v>
      </c>
      <c r="O5639" s="13">
        <f>dados!L5554/100</f>
        <v>0</v>
      </c>
      <c r="P5639" s="12" t="str">
        <f>LEFT(Tabela2[[#This Row],[Código]],2)</f>
        <v>56</v>
      </c>
    </row>
    <row r="5640" spans="2:16" ht="15" customHeight="1" x14ac:dyDescent="0.25">
      <c r="B5640" s="31" t="str">
        <f>IF(Tabela2[[#This Row],[Tipo]] = 0,LOOKUP(Tabela2[[#This Row],[RESUMO]],Tabela3[Grupo],Tabela3[Meus produtos]),VLOOKUP(Tabela2[[#This Row],[Código]],Tabela4[[Código NBS/LC116]:[Meus serviços]],3,0))</f>
        <v>Não</v>
      </c>
      <c r="C5640" t="str">
        <f>IF(E5640=0,TEXT(dados!A5555,"00000000"),IF(E5640=2,TEXT(dados!A5555,"0000"),TEXT(dados!A5555,"#")))</f>
        <v>56012299</v>
      </c>
      <c r="D5640" t="str">
        <f>IF(dados!B5555=0,"",dados!B5555)</f>
        <v/>
      </c>
      <c r="E5640">
        <f>dados!C5555</f>
        <v>0</v>
      </c>
      <c r="F5640" t="str">
        <f>dados!D5555</f>
        <v>Outs.artigos de pastas de fibras sinteticas/artificiais</v>
      </c>
      <c r="G5640"/>
      <c r="H5640"/>
      <c r="I5640"/>
      <c r="J5640"/>
      <c r="K5640" s="13"/>
      <c r="L5640" s="13">
        <f>dados!I5555/100</f>
        <v>0.13449999999999998</v>
      </c>
      <c r="M5640" s="13">
        <f>dados!J5555/100</f>
        <v>0.17370000000000002</v>
      </c>
      <c r="N5640" s="13">
        <f>dados!K5555/100</f>
        <v>0.18</v>
      </c>
      <c r="O5640" s="13">
        <f>dados!L5555/100</f>
        <v>0</v>
      </c>
      <c r="P5640" s="12" t="str">
        <f>LEFT(Tabela2[[#This Row],[Código]],2)</f>
        <v>56</v>
      </c>
    </row>
    <row r="5641" spans="2:16" ht="15" customHeight="1" x14ac:dyDescent="0.25">
      <c r="B5641" s="31" t="str">
        <f>IF(Tabela2[[#This Row],[Tipo]] = 0,LOOKUP(Tabela2[[#This Row],[RESUMO]],Tabela3[Grupo],Tabela3[Meus produtos]),VLOOKUP(Tabela2[[#This Row],[Código]],Tabela4[[Código NBS/LC116]:[Meus serviços]],3,0))</f>
        <v>Não</v>
      </c>
      <c r="C5641" t="str">
        <f>IF(E5641=0,TEXT(dados!A5556,"00000000"),IF(E5641=2,TEXT(dados!A5556,"0000"),TEXT(dados!A5556,"#")))</f>
        <v>56012900</v>
      </c>
      <c r="D5641" t="str">
        <f>IF(dados!B5556=0,"",dados!B5556)</f>
        <v/>
      </c>
      <c r="E5641">
        <f>dados!C5556</f>
        <v>0</v>
      </c>
      <c r="F5641" t="str">
        <f>dados!D5556</f>
        <v>Pastas/outs.artigos de pastas,de outs.materias texteis</v>
      </c>
      <c r="G5641"/>
      <c r="H5641"/>
      <c r="I5641"/>
      <c r="J5641"/>
      <c r="K5641" s="13"/>
      <c r="L5641" s="13">
        <f>dados!I5556/100</f>
        <v>0.13449999999999998</v>
      </c>
      <c r="M5641" s="13">
        <f>dados!J5556/100</f>
        <v>0.17370000000000002</v>
      </c>
      <c r="N5641" s="13">
        <f>dados!K5556/100</f>
        <v>0.18</v>
      </c>
      <c r="O5641" s="13">
        <f>dados!L5556/100</f>
        <v>0</v>
      </c>
      <c r="P5641" s="12" t="str">
        <f>LEFT(Tabela2[[#This Row],[Código]],2)</f>
        <v>56</v>
      </c>
    </row>
    <row r="5642" spans="2:16" ht="15" customHeight="1" x14ac:dyDescent="0.25">
      <c r="B5642" s="31" t="str">
        <f>IF(Tabela2[[#This Row],[Tipo]] = 0,LOOKUP(Tabela2[[#This Row],[RESUMO]],Tabela3[Grupo],Tabela3[Meus produtos]),VLOOKUP(Tabela2[[#This Row],[Código]],Tabela4[[Código NBS/LC116]:[Meus serviços]],3,0))</f>
        <v>Não</v>
      </c>
      <c r="C5642" t="str">
        <f>IF(E5642=0,TEXT(dados!A5557,"00000000"),IF(E5642=2,TEXT(dados!A5557,"0000"),TEXT(dados!A5557,"#")))</f>
        <v>56013010</v>
      </c>
      <c r="D5642" t="str">
        <f>IF(dados!B5557=0,"",dados!B5557)</f>
        <v/>
      </c>
      <c r="E5642">
        <f>dados!C5557</f>
        <v>0</v>
      </c>
      <c r="F5642" t="str">
        <f>dados!D5557</f>
        <v>Tontisses e nos e bolotas,de fibras de aramida</v>
      </c>
      <c r="G5642"/>
      <c r="H5642"/>
      <c r="I5642"/>
      <c r="J5642"/>
      <c r="K5642" s="13"/>
      <c r="L5642" s="13">
        <f>dados!I5557/100</f>
        <v>0.13449999999999998</v>
      </c>
      <c r="M5642" s="13">
        <f>dados!J5557/100</f>
        <v>0.1545</v>
      </c>
      <c r="N5642" s="13">
        <f>dados!K5557/100</f>
        <v>0.18</v>
      </c>
      <c r="O5642" s="13">
        <f>dados!L5557/100</f>
        <v>0</v>
      </c>
      <c r="P5642" s="12" t="str">
        <f>LEFT(Tabela2[[#This Row],[Código]],2)</f>
        <v>56</v>
      </c>
    </row>
    <row r="5643" spans="2:16" ht="15" customHeight="1" x14ac:dyDescent="0.25">
      <c r="B5643" s="31" t="str">
        <f>IF(Tabela2[[#This Row],[Tipo]] = 0,LOOKUP(Tabela2[[#This Row],[RESUMO]],Tabela3[Grupo],Tabela3[Meus produtos]),VLOOKUP(Tabela2[[#This Row],[Código]],Tabela4[[Código NBS/LC116]:[Meus serviços]],3,0))</f>
        <v>Não</v>
      </c>
      <c r="C5643" t="str">
        <f>IF(E5643=0,TEXT(dados!A5558,"00000000"),IF(E5643=2,TEXT(dados!A5558,"0000"),TEXT(dados!A5558,"#")))</f>
        <v>56013090</v>
      </c>
      <c r="D5643" t="str">
        <f>IF(dados!B5558=0,"",dados!B5558)</f>
        <v/>
      </c>
      <c r="E5643">
        <f>dados!C5558</f>
        <v>0</v>
      </c>
      <c r="F5643" t="str">
        <f>dados!D5558</f>
        <v>Tontisses e nos e bolotas,de outs.materias texteis</v>
      </c>
      <c r="G5643"/>
      <c r="H5643"/>
      <c r="I5643"/>
      <c r="J5643"/>
      <c r="K5643" s="13"/>
      <c r="L5643" s="13">
        <f>dados!I5558/100</f>
        <v>0.13449999999999998</v>
      </c>
      <c r="M5643" s="13">
        <f>dados!J5558/100</f>
        <v>0.17370000000000002</v>
      </c>
      <c r="N5643" s="13">
        <f>dados!K5558/100</f>
        <v>0.18</v>
      </c>
      <c r="O5643" s="13">
        <f>dados!L5558/100</f>
        <v>0</v>
      </c>
      <c r="P5643" s="12" t="str">
        <f>LEFT(Tabela2[[#This Row],[Código]],2)</f>
        <v>56</v>
      </c>
    </row>
    <row r="5644" spans="2:16" ht="15" customHeight="1" x14ac:dyDescent="0.25">
      <c r="B5644" s="31" t="str">
        <f>IF(Tabela2[[#This Row],[Tipo]] = 0,LOOKUP(Tabela2[[#This Row],[RESUMO]],Tabela3[Grupo],Tabela3[Meus produtos]),VLOOKUP(Tabela2[[#This Row],[Código]],Tabela4[[Código NBS/LC116]:[Meus serviços]],3,0))</f>
        <v>Não</v>
      </c>
      <c r="C5644" t="str">
        <f>IF(E5644=0,TEXT(dados!A5559,"00000000"),IF(E5644=2,TEXT(dados!A5559,"0000"),TEXT(dados!A5559,"#")))</f>
        <v>56021000</v>
      </c>
      <c r="D5644" t="str">
        <f>IF(dados!B5559=0,"",dados!B5559)</f>
        <v/>
      </c>
      <c r="E5644">
        <f>dados!C5559</f>
        <v>0</v>
      </c>
      <c r="F5644" t="str">
        <f>dados!D5559</f>
        <v>Feltros agulhados/artefs.da costura por entrelacamento</v>
      </c>
      <c r="G5644"/>
      <c r="H5644"/>
      <c r="I5644"/>
      <c r="J5644"/>
      <c r="K5644" s="13"/>
      <c r="L5644" s="13">
        <f>dados!I5559/100</f>
        <v>0.13449999999999998</v>
      </c>
      <c r="M5644" s="13">
        <f>dados!J5559/100</f>
        <v>0.18289999999999998</v>
      </c>
      <c r="N5644" s="13">
        <f>dados!K5559/100</f>
        <v>0.18</v>
      </c>
      <c r="O5644" s="13">
        <f>dados!L5559/100</f>
        <v>0</v>
      </c>
      <c r="P5644" s="12" t="str">
        <f>LEFT(Tabela2[[#This Row],[Código]],2)</f>
        <v>56</v>
      </c>
    </row>
    <row r="5645" spans="2:16" ht="15" customHeight="1" x14ac:dyDescent="0.25">
      <c r="B5645" s="31" t="str">
        <f>IF(Tabela2[[#This Row],[Tipo]] = 0,LOOKUP(Tabela2[[#This Row],[RESUMO]],Tabela3[Grupo],Tabela3[Meus produtos]),VLOOKUP(Tabela2[[#This Row],[Código]],Tabela4[[Código NBS/LC116]:[Meus serviços]],3,0))</f>
        <v>Não</v>
      </c>
      <c r="C5645" t="str">
        <f>IF(E5645=0,TEXT(dados!A5560,"00000000"),IF(E5645=2,TEXT(dados!A5560,"0000"),TEXT(dados!A5560,"#")))</f>
        <v>56022100</v>
      </c>
      <c r="D5645" t="str">
        <f>IF(dados!B5560=0,"",dados!B5560)</f>
        <v/>
      </c>
      <c r="E5645">
        <f>dados!C5560</f>
        <v>0</v>
      </c>
      <c r="F5645" t="str">
        <f>dados!D5560</f>
        <v>Feltros de la/pelos finos,n/impregnados, n/revests. etc.</v>
      </c>
      <c r="G5645"/>
      <c r="H5645"/>
      <c r="I5645"/>
      <c r="J5645"/>
      <c r="K5645" s="13"/>
      <c r="L5645" s="13">
        <f>dados!I5560/100</f>
        <v>0.13449999999999998</v>
      </c>
      <c r="M5645" s="13">
        <f>dados!J5560/100</f>
        <v>0.18289999999999998</v>
      </c>
      <c r="N5645" s="13">
        <f>dados!K5560/100</f>
        <v>0.18</v>
      </c>
      <c r="O5645" s="13">
        <f>dados!L5560/100</f>
        <v>0</v>
      </c>
      <c r="P5645" s="12" t="str">
        <f>LEFT(Tabela2[[#This Row],[Código]],2)</f>
        <v>56</v>
      </c>
    </row>
    <row r="5646" spans="2:16" ht="15" customHeight="1" x14ac:dyDescent="0.25">
      <c r="B5646" s="31" t="str">
        <f>IF(Tabela2[[#This Row],[Tipo]] = 0,LOOKUP(Tabela2[[#This Row],[RESUMO]],Tabela3[Grupo],Tabela3[Meus produtos]),VLOOKUP(Tabela2[[#This Row],[Código]],Tabela4[[Código NBS/LC116]:[Meus serviços]],3,0))</f>
        <v>Não</v>
      </c>
      <c r="C5646" t="str">
        <f>IF(E5646=0,TEXT(dados!A5561,"00000000"),IF(E5646=2,TEXT(dados!A5561,"0000"),TEXT(dados!A5561,"#")))</f>
        <v>56022900</v>
      </c>
      <c r="D5646" t="str">
        <f>IF(dados!B5561=0,"",dados!B5561)</f>
        <v/>
      </c>
      <c r="E5646">
        <f>dados!C5561</f>
        <v>0</v>
      </c>
      <c r="F5646" t="str">
        <f>dados!D5561</f>
        <v>Feltros de outs.maters.texteis,n/impregn. n/revest.etc.</v>
      </c>
      <c r="G5646"/>
      <c r="H5646"/>
      <c r="I5646"/>
      <c r="J5646"/>
      <c r="K5646" s="13"/>
      <c r="L5646" s="13">
        <f>dados!I5561/100</f>
        <v>0.13449999999999998</v>
      </c>
      <c r="M5646" s="13">
        <f>dados!J5561/100</f>
        <v>0.18289999999999998</v>
      </c>
      <c r="N5646" s="13">
        <f>dados!K5561/100</f>
        <v>0.18</v>
      </c>
      <c r="O5646" s="13">
        <f>dados!L5561/100</f>
        <v>0</v>
      </c>
      <c r="P5646" s="12" t="str">
        <f>LEFT(Tabela2[[#This Row],[Código]],2)</f>
        <v>56</v>
      </c>
    </row>
    <row r="5647" spans="2:16" ht="15" customHeight="1" x14ac:dyDescent="0.25">
      <c r="B5647" s="31" t="str">
        <f>IF(Tabela2[[#This Row],[Tipo]] = 0,LOOKUP(Tabela2[[#This Row],[RESUMO]],Tabela3[Grupo],Tabela3[Meus produtos]),VLOOKUP(Tabela2[[#This Row],[Código]],Tabela4[[Código NBS/LC116]:[Meus serviços]],3,0))</f>
        <v>Não</v>
      </c>
      <c r="C5647" t="str">
        <f>IF(E5647=0,TEXT(dados!A5562,"00000000"),IF(E5647=2,TEXT(dados!A5562,"0000"),TEXT(dados!A5562,"#")))</f>
        <v>56029000</v>
      </c>
      <c r="D5647" t="str">
        <f>IF(dados!B5562=0,"",dados!B5562)</f>
        <v/>
      </c>
      <c r="E5647">
        <f>dados!C5562</f>
        <v>0</v>
      </c>
      <c r="F5647" t="str">
        <f>dados!D5562</f>
        <v>Outs.feltros impregnados/revestidos/ recobertos/ estratif</v>
      </c>
      <c r="G5647"/>
      <c r="H5647"/>
      <c r="I5647"/>
      <c r="J5647"/>
      <c r="K5647" s="13"/>
      <c r="L5647" s="13">
        <f>dados!I5562/100</f>
        <v>0.13449999999999998</v>
      </c>
      <c r="M5647" s="13">
        <f>dados!J5562/100</f>
        <v>0.18289999999999998</v>
      </c>
      <c r="N5647" s="13">
        <f>dados!K5562/100</f>
        <v>0.18</v>
      </c>
      <c r="O5647" s="13">
        <f>dados!L5562/100</f>
        <v>0</v>
      </c>
      <c r="P5647" s="12" t="str">
        <f>LEFT(Tabela2[[#This Row],[Código]],2)</f>
        <v>56</v>
      </c>
    </row>
    <row r="5648" spans="2:16" ht="15" customHeight="1" x14ac:dyDescent="0.25">
      <c r="B5648" s="31" t="str">
        <f>IF(Tabela2[[#This Row],[Tipo]] = 0,LOOKUP(Tabela2[[#This Row],[RESUMO]],Tabela3[Grupo],Tabela3[Meus produtos]),VLOOKUP(Tabela2[[#This Row],[Código]],Tabela4[[Código NBS/LC116]:[Meus serviços]],3,0))</f>
        <v>Não</v>
      </c>
      <c r="C5648" t="str">
        <f>IF(E5648=0,TEXT(dados!A5563,"00000000"),IF(E5648=2,TEXT(dados!A5563,"0000"),TEXT(dados!A5563,"#")))</f>
        <v>56031110</v>
      </c>
      <c r="D5648" t="str">
        <f>IF(dados!B5563=0,"",dados!B5563)</f>
        <v/>
      </c>
      <c r="E5648">
        <f>dados!C5563</f>
        <v>0</v>
      </c>
      <c r="F5648" t="str">
        <f>dados!D5563</f>
        <v>Falsos tecidos de filamentos de aramida, peso&lt;=25g/m2</v>
      </c>
      <c r="G5648"/>
      <c r="H5648"/>
      <c r="I5648"/>
      <c r="J5648"/>
      <c r="K5648" s="13"/>
      <c r="L5648" s="13">
        <f>dados!I5563/100</f>
        <v>0.13449999999999998</v>
      </c>
      <c r="M5648" s="13">
        <f>dados!J5563/100</f>
        <v>0.1545</v>
      </c>
      <c r="N5648" s="13">
        <f>dados!K5563/100</f>
        <v>0.18</v>
      </c>
      <c r="O5648" s="13">
        <f>dados!L5563/100</f>
        <v>0</v>
      </c>
      <c r="P5648" s="12" t="str">
        <f>LEFT(Tabela2[[#This Row],[Código]],2)</f>
        <v>56</v>
      </c>
    </row>
    <row r="5649" spans="2:16" ht="15" customHeight="1" x14ac:dyDescent="0.25">
      <c r="B5649" s="31" t="str">
        <f>IF(Tabela2[[#This Row],[Tipo]] = 0,LOOKUP(Tabela2[[#This Row],[RESUMO]],Tabela3[Grupo],Tabela3[Meus produtos]),VLOOKUP(Tabela2[[#This Row],[Código]],Tabela4[[Código NBS/LC116]:[Meus serviços]],3,0))</f>
        <v>Não</v>
      </c>
      <c r="C5649" t="str">
        <f>IF(E5649=0,TEXT(dados!A5564,"00000000"),IF(E5649=2,TEXT(dados!A5564,"0000"),TEXT(dados!A5564,"#")))</f>
        <v>56031120</v>
      </c>
      <c r="D5649" t="str">
        <f>IF(dados!B5564=0,"",dados!B5564)</f>
        <v/>
      </c>
      <c r="E5649">
        <f>dados!C5564</f>
        <v>0</v>
      </c>
      <c r="F5649" t="str">
        <f>dados!D5564</f>
        <v>Falsos tecidos de filamentos de poliester, peso&lt;=25g/m2</v>
      </c>
      <c r="G5649"/>
      <c r="H5649"/>
      <c r="I5649"/>
      <c r="J5649"/>
      <c r="K5649" s="13"/>
      <c r="L5649" s="13">
        <f>dados!I5564/100</f>
        <v>0.13449999999999998</v>
      </c>
      <c r="M5649" s="13">
        <f>dados!J5564/100</f>
        <v>0.18289999999999998</v>
      </c>
      <c r="N5649" s="13">
        <f>dados!K5564/100</f>
        <v>0.18</v>
      </c>
      <c r="O5649" s="13">
        <f>dados!L5564/100</f>
        <v>0</v>
      </c>
      <c r="P5649" s="12" t="str">
        <f>LEFT(Tabela2[[#This Row],[Código]],2)</f>
        <v>56</v>
      </c>
    </row>
    <row r="5650" spans="2:16" ht="15" customHeight="1" x14ac:dyDescent="0.25">
      <c r="B5650" s="31" t="str">
        <f>IF(Tabela2[[#This Row],[Tipo]] = 0,LOOKUP(Tabela2[[#This Row],[RESUMO]],Tabela3[Grupo],Tabela3[Meus produtos]),VLOOKUP(Tabela2[[#This Row],[Código]],Tabela4[[Código NBS/LC116]:[Meus serviços]],3,0))</f>
        <v>Não</v>
      </c>
      <c r="C5650" t="str">
        <f>IF(E5650=0,TEXT(dados!A5565,"00000000"),IF(E5650=2,TEXT(dados!A5565,"0000"),TEXT(dados!A5565,"#")))</f>
        <v>56031130</v>
      </c>
      <c r="D5650" t="str">
        <f>IF(dados!B5565=0,"",dados!B5565)</f>
        <v/>
      </c>
      <c r="E5650">
        <f>dados!C5565</f>
        <v>0</v>
      </c>
      <c r="F5650" t="str">
        <f>dados!D5565</f>
        <v>Falsos tecidos de filamentos de polipropileno, peso&lt;=25g/m2</v>
      </c>
      <c r="G5650"/>
      <c r="H5650"/>
      <c r="I5650"/>
      <c r="J5650"/>
      <c r="K5650" s="13"/>
      <c r="L5650" s="13">
        <f>dados!I5565/100</f>
        <v>0.13449999999999998</v>
      </c>
      <c r="M5650" s="13">
        <f>dados!J5565/100</f>
        <v>0.18289999999999998</v>
      </c>
      <c r="N5650" s="13">
        <f>dados!K5565/100</f>
        <v>0.18</v>
      </c>
      <c r="O5650" s="13">
        <f>dados!L5565/100</f>
        <v>0</v>
      </c>
      <c r="P5650" s="12" t="str">
        <f>LEFT(Tabela2[[#This Row],[Código]],2)</f>
        <v>56</v>
      </c>
    </row>
    <row r="5651" spans="2:16" ht="15" customHeight="1" x14ac:dyDescent="0.25">
      <c r="B5651" s="31" t="str">
        <f>IF(Tabela2[[#This Row],[Tipo]] = 0,LOOKUP(Tabela2[[#This Row],[RESUMO]],Tabela3[Grupo],Tabela3[Meus produtos]),VLOOKUP(Tabela2[[#This Row],[Código]],Tabela4[[Código NBS/LC116]:[Meus serviços]],3,0))</f>
        <v>Não</v>
      </c>
      <c r="C5651" t="str">
        <f>IF(E5651=0,TEXT(dados!A5566,"00000000"),IF(E5651=2,TEXT(dados!A5566,"0000"),TEXT(dados!A5566,"#")))</f>
        <v>56031140</v>
      </c>
      <c r="D5651" t="str">
        <f>IF(dados!B5566=0,"",dados!B5566)</f>
        <v/>
      </c>
      <c r="E5651">
        <f>dados!C5566</f>
        <v>0</v>
      </c>
      <c r="F5651" t="str">
        <f>dados!D5566</f>
        <v>Falsos tecidos de filamentos de raiom viscose, peso&lt;=25g/m2</v>
      </c>
      <c r="G5651"/>
      <c r="H5651"/>
      <c r="I5651"/>
      <c r="J5651"/>
      <c r="K5651" s="13"/>
      <c r="L5651" s="13">
        <f>dados!I5566/100</f>
        <v>0.13449999999999998</v>
      </c>
      <c r="M5651" s="13">
        <f>dados!J5566/100</f>
        <v>0.18289999999999998</v>
      </c>
      <c r="N5651" s="13">
        <f>dados!K5566/100</f>
        <v>0.18</v>
      </c>
      <c r="O5651" s="13">
        <f>dados!L5566/100</f>
        <v>0</v>
      </c>
      <c r="P5651" s="12" t="str">
        <f>LEFT(Tabela2[[#This Row],[Código]],2)</f>
        <v>56</v>
      </c>
    </row>
    <row r="5652" spans="2:16" ht="15" customHeight="1" x14ac:dyDescent="0.25">
      <c r="B5652" s="31" t="str">
        <f>IF(Tabela2[[#This Row],[Tipo]] = 0,LOOKUP(Tabela2[[#This Row],[RESUMO]],Tabela3[Grupo],Tabela3[Meus produtos]),VLOOKUP(Tabela2[[#This Row],[Código]],Tabela4[[Código NBS/LC116]:[Meus serviços]],3,0))</f>
        <v>Não</v>
      </c>
      <c r="C5652" t="str">
        <f>IF(E5652=0,TEXT(dados!A5567,"00000000"),IF(E5652=2,TEXT(dados!A5567,"0000"),TEXT(dados!A5567,"#")))</f>
        <v>56031190</v>
      </c>
      <c r="D5652" t="str">
        <f>IF(dados!B5567=0,"",dados!B5567)</f>
        <v/>
      </c>
      <c r="E5652">
        <f>dados!C5567</f>
        <v>0</v>
      </c>
      <c r="F5652" t="str">
        <f>dados!D5567</f>
        <v>Falsos tecidos de outs.filamentos sint/artif.p&lt;=25g/m2</v>
      </c>
      <c r="G5652"/>
      <c r="H5652"/>
      <c r="I5652"/>
      <c r="J5652"/>
      <c r="K5652" s="13"/>
      <c r="L5652" s="13">
        <f>dados!I5567/100</f>
        <v>0.13449999999999998</v>
      </c>
      <c r="M5652" s="13">
        <f>dados!J5567/100</f>
        <v>0.18289999999999998</v>
      </c>
      <c r="N5652" s="13">
        <f>dados!K5567/100</f>
        <v>0.18</v>
      </c>
      <c r="O5652" s="13">
        <f>dados!L5567/100</f>
        <v>0</v>
      </c>
      <c r="P5652" s="12" t="str">
        <f>LEFT(Tabela2[[#This Row],[Código]],2)</f>
        <v>56</v>
      </c>
    </row>
    <row r="5653" spans="2:16" ht="15" customHeight="1" x14ac:dyDescent="0.25">
      <c r="B5653" s="31" t="str">
        <f>IF(Tabela2[[#This Row],[Tipo]] = 0,LOOKUP(Tabela2[[#This Row],[RESUMO]],Tabela3[Grupo],Tabela3[Meus produtos]),VLOOKUP(Tabela2[[#This Row],[Código]],Tabela4[[Código NBS/LC116]:[Meus serviços]],3,0))</f>
        <v>Não</v>
      </c>
      <c r="C5653" t="str">
        <f>IF(E5653=0,TEXT(dados!A5568,"00000000"),IF(E5653=2,TEXT(dados!A5568,"0000"),TEXT(dados!A5568,"#")))</f>
        <v>56031210</v>
      </c>
      <c r="D5653" t="str">
        <f>IF(dados!B5568=0,"",dados!B5568)</f>
        <v/>
      </c>
      <c r="E5653">
        <f>dados!C5568</f>
        <v>0</v>
      </c>
      <c r="F5653" t="str">
        <f>dados!D5568</f>
        <v>Falsos tecidos de filam.poliet.alta dens.25&lt;p&lt;=70g/m2</v>
      </c>
      <c r="G5653"/>
      <c r="H5653"/>
      <c r="I5653"/>
      <c r="J5653"/>
      <c r="K5653" s="13"/>
      <c r="L5653" s="13">
        <f>dados!I5568/100</f>
        <v>0.13449999999999998</v>
      </c>
      <c r="M5653" s="13">
        <f>dados!J5568/100</f>
        <v>0.18289999999999998</v>
      </c>
      <c r="N5653" s="13">
        <f>dados!K5568/100</f>
        <v>0.18</v>
      </c>
      <c r="O5653" s="13">
        <f>dados!L5568/100</f>
        <v>0</v>
      </c>
      <c r="P5653" s="12" t="str">
        <f>LEFT(Tabela2[[#This Row],[Código]],2)</f>
        <v>56</v>
      </c>
    </row>
    <row r="5654" spans="2:16" ht="15" customHeight="1" x14ac:dyDescent="0.25">
      <c r="B5654" s="31" t="str">
        <f>IF(Tabela2[[#This Row],[Tipo]] = 0,LOOKUP(Tabela2[[#This Row],[RESUMO]],Tabela3[Grupo],Tabela3[Meus produtos]),VLOOKUP(Tabela2[[#This Row],[Código]],Tabela4[[Código NBS/LC116]:[Meus serviços]],3,0))</f>
        <v>Não</v>
      </c>
      <c r="C5654" t="str">
        <f>IF(E5654=0,TEXT(dados!A5569,"00000000"),IF(E5654=2,TEXT(dados!A5569,"0000"),TEXT(dados!A5569,"#")))</f>
        <v>56031220</v>
      </c>
      <c r="D5654" t="str">
        <f>IF(dados!B5569=0,"",dados!B5569)</f>
        <v/>
      </c>
      <c r="E5654">
        <f>dados!C5569</f>
        <v>0</v>
      </c>
      <c r="F5654" t="str">
        <f>dados!D5569</f>
        <v>Falsos tecidos de filamentos de aramida,25&lt;p&lt;=70g/m2</v>
      </c>
      <c r="G5654"/>
      <c r="H5654"/>
      <c r="I5654"/>
      <c r="J5654"/>
      <c r="K5654" s="13"/>
      <c r="L5654" s="13">
        <f>dados!I5569/100</f>
        <v>0.13449999999999998</v>
      </c>
      <c r="M5654" s="13">
        <f>dados!J5569/100</f>
        <v>0.1545</v>
      </c>
      <c r="N5654" s="13">
        <f>dados!K5569/100</f>
        <v>0.18</v>
      </c>
      <c r="O5654" s="13">
        <f>dados!L5569/100</f>
        <v>0</v>
      </c>
      <c r="P5654" s="12" t="str">
        <f>LEFT(Tabela2[[#This Row],[Código]],2)</f>
        <v>56</v>
      </c>
    </row>
    <row r="5655" spans="2:16" ht="15" customHeight="1" x14ac:dyDescent="0.25">
      <c r="B5655" s="31" t="str">
        <f>IF(Tabela2[[#This Row],[Tipo]] = 0,LOOKUP(Tabela2[[#This Row],[RESUMO]],Tabela3[Grupo],Tabela3[Meus produtos]),VLOOKUP(Tabela2[[#This Row],[Código]],Tabela4[[Código NBS/LC116]:[Meus serviços]],3,0))</f>
        <v>Não</v>
      </c>
      <c r="C5655" t="str">
        <f>IF(E5655=0,TEXT(dados!A5570,"00000000"),IF(E5655=2,TEXT(dados!A5570,"0000"),TEXT(dados!A5570,"#")))</f>
        <v>56031230</v>
      </c>
      <c r="D5655" t="str">
        <f>IF(dados!B5570=0,"",dados!B5570)</f>
        <v/>
      </c>
      <c r="E5655">
        <f>dados!C5570</f>
        <v>0</v>
      </c>
      <c r="F5655" t="str">
        <f>dados!D5570</f>
        <v>Falsos tecidos de filamentos de poliester, 25&lt;p&lt;=70g/m2</v>
      </c>
      <c r="G5655"/>
      <c r="H5655"/>
      <c r="I5655"/>
      <c r="J5655"/>
      <c r="K5655" s="13"/>
      <c r="L5655" s="13">
        <f>dados!I5570/100</f>
        <v>0.13449999999999998</v>
      </c>
      <c r="M5655" s="13">
        <f>dados!J5570/100</f>
        <v>0.18289999999999998</v>
      </c>
      <c r="N5655" s="13">
        <f>dados!K5570/100</f>
        <v>0.18</v>
      </c>
      <c r="O5655" s="13">
        <f>dados!L5570/100</f>
        <v>0</v>
      </c>
      <c r="P5655" s="12" t="str">
        <f>LEFT(Tabela2[[#This Row],[Código]],2)</f>
        <v>56</v>
      </c>
    </row>
    <row r="5656" spans="2:16" ht="15" customHeight="1" x14ac:dyDescent="0.25">
      <c r="B5656" s="31" t="str">
        <f>IF(Tabela2[[#This Row],[Tipo]] = 0,LOOKUP(Tabela2[[#This Row],[RESUMO]],Tabela3[Grupo],Tabela3[Meus produtos]),VLOOKUP(Tabela2[[#This Row],[Código]],Tabela4[[Código NBS/LC116]:[Meus serviços]],3,0))</f>
        <v>Não</v>
      </c>
      <c r="C5656" t="str">
        <f>IF(E5656=0,TEXT(dados!A5571,"00000000"),IF(E5656=2,TEXT(dados!A5571,"0000"),TEXT(dados!A5571,"#")))</f>
        <v>56031240</v>
      </c>
      <c r="D5656" t="str">
        <f>IF(dados!B5571=0,"",dados!B5571)</f>
        <v/>
      </c>
      <c r="E5656">
        <f>dados!C5571</f>
        <v>0</v>
      </c>
      <c r="F5656" t="str">
        <f>dados!D5571</f>
        <v>Falsos tecidos de filamentos de polipropileno, 25&lt;p&lt;=70g/m2</v>
      </c>
      <c r="G5656"/>
      <c r="H5656"/>
      <c r="I5656"/>
      <c r="J5656"/>
      <c r="K5656" s="13"/>
      <c r="L5656" s="13">
        <f>dados!I5571/100</f>
        <v>0.13449999999999998</v>
      </c>
      <c r="M5656" s="13">
        <f>dados!J5571/100</f>
        <v>0.18289999999999998</v>
      </c>
      <c r="N5656" s="13">
        <f>dados!K5571/100</f>
        <v>0.18</v>
      </c>
      <c r="O5656" s="13">
        <f>dados!L5571/100</f>
        <v>0</v>
      </c>
      <c r="P5656" s="12" t="str">
        <f>LEFT(Tabela2[[#This Row],[Código]],2)</f>
        <v>56</v>
      </c>
    </row>
    <row r="5657" spans="2:16" ht="15" customHeight="1" x14ac:dyDescent="0.25">
      <c r="B5657" s="31" t="str">
        <f>IF(Tabela2[[#This Row],[Tipo]] = 0,LOOKUP(Tabela2[[#This Row],[RESUMO]],Tabela3[Grupo],Tabela3[Meus produtos]),VLOOKUP(Tabela2[[#This Row],[Código]],Tabela4[[Código NBS/LC116]:[Meus serviços]],3,0))</f>
        <v>Não</v>
      </c>
      <c r="C5657" t="str">
        <f>IF(E5657=0,TEXT(dados!A5572,"00000000"),IF(E5657=2,TEXT(dados!A5572,"0000"),TEXT(dados!A5572,"#")))</f>
        <v>56031250</v>
      </c>
      <c r="D5657" t="str">
        <f>IF(dados!B5572=0,"",dados!B5572)</f>
        <v/>
      </c>
      <c r="E5657">
        <f>dados!C5572</f>
        <v>0</v>
      </c>
      <c r="F5657" t="str">
        <f>dados!D5572</f>
        <v>Falsos tecidos de filamentos de raiom viscose, 25&lt;p&lt;=70g/m2</v>
      </c>
      <c r="G5657"/>
      <c r="H5657"/>
      <c r="I5657"/>
      <c r="J5657"/>
      <c r="K5657" s="13"/>
      <c r="L5657" s="13">
        <f>dados!I5572/100</f>
        <v>0.13449999999999998</v>
      </c>
      <c r="M5657" s="13">
        <f>dados!J5572/100</f>
        <v>0.18289999999999998</v>
      </c>
      <c r="N5657" s="13">
        <f>dados!K5572/100</f>
        <v>0.18</v>
      </c>
      <c r="O5657" s="13">
        <f>dados!L5572/100</f>
        <v>0</v>
      </c>
      <c r="P5657" s="12" t="str">
        <f>LEFT(Tabela2[[#This Row],[Código]],2)</f>
        <v>56</v>
      </c>
    </row>
    <row r="5658" spans="2:16" ht="15" customHeight="1" x14ac:dyDescent="0.25">
      <c r="B5658" s="31" t="str">
        <f>IF(Tabela2[[#This Row],[Tipo]] = 0,LOOKUP(Tabela2[[#This Row],[RESUMO]],Tabela3[Grupo],Tabela3[Meus produtos]),VLOOKUP(Tabela2[[#This Row],[Código]],Tabela4[[Código NBS/LC116]:[Meus serviços]],3,0))</f>
        <v>Não</v>
      </c>
      <c r="C5658" t="str">
        <f>IF(E5658=0,TEXT(dados!A5573,"00000000"),IF(E5658=2,TEXT(dados!A5573,"0000"),TEXT(dados!A5573,"#")))</f>
        <v>56031290</v>
      </c>
      <c r="D5658" t="str">
        <f>IF(dados!B5573=0,"",dados!B5573)</f>
        <v/>
      </c>
      <c r="E5658">
        <f>dados!C5573</f>
        <v>0</v>
      </c>
      <c r="F5658" t="str">
        <f>dados!D5573</f>
        <v>Falsos tecidos de outs.filam.sint/artif.25&lt;p&lt;=70g/m2</v>
      </c>
      <c r="G5658"/>
      <c r="H5658"/>
      <c r="I5658"/>
      <c r="J5658"/>
      <c r="K5658" s="13"/>
      <c r="L5658" s="13">
        <f>dados!I5573/100</f>
        <v>0.13449999999999998</v>
      </c>
      <c r="M5658" s="13">
        <f>dados!J5573/100</f>
        <v>0.18289999999999998</v>
      </c>
      <c r="N5658" s="13">
        <f>dados!K5573/100</f>
        <v>0.18</v>
      </c>
      <c r="O5658" s="13">
        <f>dados!L5573/100</f>
        <v>0</v>
      </c>
      <c r="P5658" s="12" t="str">
        <f>LEFT(Tabela2[[#This Row],[Código]],2)</f>
        <v>56</v>
      </c>
    </row>
    <row r="5659" spans="2:16" ht="15" customHeight="1" x14ac:dyDescent="0.25">
      <c r="B5659" s="31" t="str">
        <f>IF(Tabela2[[#This Row],[Tipo]] = 0,LOOKUP(Tabela2[[#This Row],[RESUMO]],Tabela3[Grupo],Tabela3[Meus produtos]),VLOOKUP(Tabela2[[#This Row],[Código]],Tabela4[[Código NBS/LC116]:[Meus serviços]],3,0))</f>
        <v>Não</v>
      </c>
      <c r="C5659" t="str">
        <f>IF(E5659=0,TEXT(dados!A5574,"00000000"),IF(E5659=2,TEXT(dados!A5574,"0000"),TEXT(dados!A5574,"#")))</f>
        <v>56031310</v>
      </c>
      <c r="D5659" t="str">
        <f>IF(dados!B5574=0,"",dados!B5574)</f>
        <v/>
      </c>
      <c r="E5659">
        <f>dados!C5574</f>
        <v>0</v>
      </c>
      <c r="F5659" t="str">
        <f>dados!D5574</f>
        <v>Falsos tecidos de filam.poliet.alta dens.70&lt;p&lt;=150g/m2</v>
      </c>
      <c r="G5659"/>
      <c r="H5659"/>
      <c r="I5659"/>
      <c r="J5659"/>
      <c r="K5659" s="13"/>
      <c r="L5659" s="13">
        <f>dados!I5574/100</f>
        <v>0.13449999999999998</v>
      </c>
      <c r="M5659" s="13">
        <f>dados!J5574/100</f>
        <v>0.18289999999999998</v>
      </c>
      <c r="N5659" s="13">
        <f>dados!K5574/100</f>
        <v>0.18</v>
      </c>
      <c r="O5659" s="13">
        <f>dados!L5574/100</f>
        <v>0</v>
      </c>
      <c r="P5659" s="12" t="str">
        <f>LEFT(Tabela2[[#This Row],[Código]],2)</f>
        <v>56</v>
      </c>
    </row>
    <row r="5660" spans="2:16" ht="15" customHeight="1" x14ac:dyDescent="0.25">
      <c r="B5660" s="31" t="str">
        <f>IF(Tabela2[[#This Row],[Tipo]] = 0,LOOKUP(Tabela2[[#This Row],[RESUMO]],Tabela3[Grupo],Tabela3[Meus produtos]),VLOOKUP(Tabela2[[#This Row],[Código]],Tabela4[[Código NBS/LC116]:[Meus serviços]],3,0))</f>
        <v>Não</v>
      </c>
      <c r="C5660" t="str">
        <f>IF(E5660=0,TEXT(dados!A5575,"00000000"),IF(E5660=2,TEXT(dados!A5575,"0000"),TEXT(dados!A5575,"#")))</f>
        <v>56031320</v>
      </c>
      <c r="D5660" t="str">
        <f>IF(dados!B5575=0,"",dados!B5575)</f>
        <v/>
      </c>
      <c r="E5660">
        <f>dados!C5575</f>
        <v>0</v>
      </c>
      <c r="F5660" t="str">
        <f>dados!D5575</f>
        <v>Falsos tecidos de filamentos de aramida,70&lt;p&lt;=150g/m2</v>
      </c>
      <c r="G5660"/>
      <c r="H5660"/>
      <c r="I5660"/>
      <c r="J5660"/>
      <c r="K5660" s="13"/>
      <c r="L5660" s="13">
        <f>dados!I5575/100</f>
        <v>0.13449999999999998</v>
      </c>
      <c r="M5660" s="13">
        <f>dados!J5575/100</f>
        <v>0.1545</v>
      </c>
      <c r="N5660" s="13">
        <f>dados!K5575/100</f>
        <v>0.18</v>
      </c>
      <c r="O5660" s="13">
        <f>dados!L5575/100</f>
        <v>0</v>
      </c>
      <c r="P5660" s="12" t="str">
        <f>LEFT(Tabela2[[#This Row],[Código]],2)</f>
        <v>56</v>
      </c>
    </row>
    <row r="5661" spans="2:16" ht="15" customHeight="1" x14ac:dyDescent="0.25">
      <c r="B5661" s="31" t="str">
        <f>IF(Tabela2[[#This Row],[Tipo]] = 0,LOOKUP(Tabela2[[#This Row],[RESUMO]],Tabela3[Grupo],Tabela3[Meus produtos]),VLOOKUP(Tabela2[[#This Row],[Código]],Tabela4[[Código NBS/LC116]:[Meus serviços]],3,0))</f>
        <v>Não</v>
      </c>
      <c r="C5661" t="str">
        <f>IF(E5661=0,TEXT(dados!A5576,"00000000"),IF(E5661=2,TEXT(dados!A5576,"0000"),TEXT(dados!A5576,"#")))</f>
        <v>56031330</v>
      </c>
      <c r="D5661" t="str">
        <f>IF(dados!B5576=0,"",dados!B5576)</f>
        <v/>
      </c>
      <c r="E5661">
        <f>dados!C5576</f>
        <v>0</v>
      </c>
      <c r="F5661" t="str">
        <f>dados!D5576</f>
        <v>Falsos tecidos de filamentos de poliester, 70&lt;p&lt;=150g/m2</v>
      </c>
      <c r="G5661"/>
      <c r="H5661"/>
      <c r="I5661"/>
      <c r="J5661"/>
      <c r="K5661" s="13"/>
      <c r="L5661" s="13">
        <f>dados!I5576/100</f>
        <v>0.13449999999999998</v>
      </c>
      <c r="M5661" s="13">
        <f>dados!J5576/100</f>
        <v>0.18289999999999998</v>
      </c>
      <c r="N5661" s="13">
        <f>dados!K5576/100</f>
        <v>0.18</v>
      </c>
      <c r="O5661" s="13">
        <f>dados!L5576/100</f>
        <v>0</v>
      </c>
      <c r="P5661" s="12" t="str">
        <f>LEFT(Tabela2[[#This Row],[Código]],2)</f>
        <v>56</v>
      </c>
    </row>
    <row r="5662" spans="2:16" ht="15" customHeight="1" x14ac:dyDescent="0.25">
      <c r="B5662" s="31" t="str">
        <f>IF(Tabela2[[#This Row],[Tipo]] = 0,LOOKUP(Tabela2[[#This Row],[RESUMO]],Tabela3[Grupo],Tabela3[Meus produtos]),VLOOKUP(Tabela2[[#This Row],[Código]],Tabela4[[Código NBS/LC116]:[Meus serviços]],3,0))</f>
        <v>Não</v>
      </c>
      <c r="C5662" t="str">
        <f>IF(E5662=0,TEXT(dados!A5577,"00000000"),IF(E5662=2,TEXT(dados!A5577,"0000"),TEXT(dados!A5577,"#")))</f>
        <v>56031340</v>
      </c>
      <c r="D5662" t="str">
        <f>IF(dados!B5577=0,"",dados!B5577)</f>
        <v/>
      </c>
      <c r="E5662">
        <f>dados!C5577</f>
        <v>0</v>
      </c>
      <c r="F5662" t="str">
        <f>dados!D5577</f>
        <v>Falsos tecidos de filamentos de polipropileno, 70&lt;p&lt;=150g/m2</v>
      </c>
      <c r="G5662"/>
      <c r="H5662"/>
      <c r="I5662"/>
      <c r="J5662"/>
      <c r="K5662" s="13"/>
      <c r="L5662" s="13">
        <f>dados!I5577/100</f>
        <v>0.13449999999999998</v>
      </c>
      <c r="M5662" s="13">
        <f>dados!J5577/100</f>
        <v>0.18289999999999998</v>
      </c>
      <c r="N5662" s="13">
        <f>dados!K5577/100</f>
        <v>0.18</v>
      </c>
      <c r="O5662" s="13">
        <f>dados!L5577/100</f>
        <v>0</v>
      </c>
      <c r="P5662" s="12" t="str">
        <f>LEFT(Tabela2[[#This Row],[Código]],2)</f>
        <v>56</v>
      </c>
    </row>
    <row r="5663" spans="2:16" ht="15" customHeight="1" x14ac:dyDescent="0.25">
      <c r="B5663" s="31" t="str">
        <f>IF(Tabela2[[#This Row],[Tipo]] = 0,LOOKUP(Tabela2[[#This Row],[RESUMO]],Tabela3[Grupo],Tabela3[Meus produtos]),VLOOKUP(Tabela2[[#This Row],[Código]],Tabela4[[Código NBS/LC116]:[Meus serviços]],3,0))</f>
        <v>Não</v>
      </c>
      <c r="C5663" t="str">
        <f>IF(E5663=0,TEXT(dados!A5578,"00000000"),IF(E5663=2,TEXT(dados!A5578,"0000"),TEXT(dados!A5578,"#")))</f>
        <v>56031350</v>
      </c>
      <c r="D5663" t="str">
        <f>IF(dados!B5578=0,"",dados!B5578)</f>
        <v/>
      </c>
      <c r="E5663">
        <f>dados!C5578</f>
        <v>0</v>
      </c>
      <c r="F5663" t="str">
        <f>dados!D5578</f>
        <v>Falsos tecidos de filamentos de raiom viscose,, 70&lt;p&lt;=150g/m2</v>
      </c>
      <c r="G5663"/>
      <c r="H5663"/>
      <c r="I5663"/>
      <c r="J5663"/>
      <c r="K5663" s="13"/>
      <c r="L5663" s="13">
        <f>dados!I5578/100</f>
        <v>0.13449999999999998</v>
      </c>
      <c r="M5663" s="13">
        <f>dados!J5578/100</f>
        <v>0.18289999999999998</v>
      </c>
      <c r="N5663" s="13">
        <f>dados!K5578/100</f>
        <v>0.18</v>
      </c>
      <c r="O5663" s="13">
        <f>dados!L5578/100</f>
        <v>0</v>
      </c>
      <c r="P5663" s="12" t="str">
        <f>LEFT(Tabela2[[#This Row],[Código]],2)</f>
        <v>56</v>
      </c>
    </row>
    <row r="5664" spans="2:16" ht="15" customHeight="1" x14ac:dyDescent="0.25">
      <c r="B5664" s="31" t="str">
        <f>IF(Tabela2[[#This Row],[Tipo]] = 0,LOOKUP(Tabela2[[#This Row],[RESUMO]],Tabela3[Grupo],Tabela3[Meus produtos]),VLOOKUP(Tabela2[[#This Row],[Código]],Tabela4[[Código NBS/LC116]:[Meus serviços]],3,0))</f>
        <v>Não</v>
      </c>
      <c r="C5664" t="str">
        <f>IF(E5664=0,TEXT(dados!A5579,"00000000"),IF(E5664=2,TEXT(dados!A5579,"0000"),TEXT(dados!A5579,"#")))</f>
        <v>56031390</v>
      </c>
      <c r="D5664" t="str">
        <f>IF(dados!B5579=0,"",dados!B5579)</f>
        <v/>
      </c>
      <c r="E5664">
        <f>dados!C5579</f>
        <v>0</v>
      </c>
      <c r="F5664" t="str">
        <f>dados!D5579</f>
        <v>Falsos tecidos de outs.filam.sint/artif.70&lt;p&lt;=150g/m2</v>
      </c>
      <c r="G5664"/>
      <c r="H5664"/>
      <c r="I5664"/>
      <c r="J5664"/>
      <c r="K5664" s="13"/>
      <c r="L5664" s="13">
        <f>dados!I5579/100</f>
        <v>0.13449999999999998</v>
      </c>
      <c r="M5664" s="13">
        <f>dados!J5579/100</f>
        <v>0.18289999999999998</v>
      </c>
      <c r="N5664" s="13">
        <f>dados!K5579/100</f>
        <v>0.18</v>
      </c>
      <c r="O5664" s="13">
        <f>dados!L5579/100</f>
        <v>0</v>
      </c>
      <c r="P5664" s="12" t="str">
        <f>LEFT(Tabela2[[#This Row],[Código]],2)</f>
        <v>56</v>
      </c>
    </row>
    <row r="5665" spans="2:16" ht="15" customHeight="1" x14ac:dyDescent="0.25">
      <c r="B5665" s="31" t="str">
        <f>IF(Tabela2[[#This Row],[Tipo]] = 0,LOOKUP(Tabela2[[#This Row],[RESUMO]],Tabela3[Grupo],Tabela3[Meus produtos]),VLOOKUP(Tabela2[[#This Row],[Código]],Tabela4[[Código NBS/LC116]:[Meus serviços]],3,0))</f>
        <v>Não</v>
      </c>
      <c r="C5665" t="str">
        <f>IF(E5665=0,TEXT(dados!A5580,"00000000"),IF(E5665=2,TEXT(dados!A5580,"0000"),TEXT(dados!A5580,"#")))</f>
        <v>56031410</v>
      </c>
      <c r="D5665" t="str">
        <f>IF(dados!B5580=0,"",dados!B5580)</f>
        <v/>
      </c>
      <c r="E5665">
        <f>dados!C5580</f>
        <v>0</v>
      </c>
      <c r="F5665" t="str">
        <f>dados!D5580</f>
        <v>Falsos tecidos de filamentos de aramida,peso&gt;150g/m2</v>
      </c>
      <c r="G5665"/>
      <c r="H5665"/>
      <c r="I5665"/>
      <c r="J5665"/>
      <c r="K5665" s="13"/>
      <c r="L5665" s="13">
        <f>dados!I5580/100</f>
        <v>0.13449999999999998</v>
      </c>
      <c r="M5665" s="13">
        <f>dados!J5580/100</f>
        <v>0.1545</v>
      </c>
      <c r="N5665" s="13">
        <f>dados!K5580/100</f>
        <v>0.18</v>
      </c>
      <c r="O5665" s="13">
        <f>dados!L5580/100</f>
        <v>0</v>
      </c>
      <c r="P5665" s="12" t="str">
        <f>LEFT(Tabela2[[#This Row],[Código]],2)</f>
        <v>56</v>
      </c>
    </row>
    <row r="5666" spans="2:16" ht="15" customHeight="1" x14ac:dyDescent="0.25">
      <c r="B5666" s="31" t="str">
        <f>IF(Tabela2[[#This Row],[Tipo]] = 0,LOOKUP(Tabela2[[#This Row],[RESUMO]],Tabela3[Grupo],Tabela3[Meus produtos]),VLOOKUP(Tabela2[[#This Row],[Código]],Tabela4[[Código NBS/LC116]:[Meus serviços]],3,0))</f>
        <v>Não</v>
      </c>
      <c r="C5666" t="str">
        <f>IF(E5666=0,TEXT(dados!A5581,"00000000"),IF(E5666=2,TEXT(dados!A5581,"0000"),TEXT(dados!A5581,"#")))</f>
        <v>56031420</v>
      </c>
      <c r="D5666" t="str">
        <f>IF(dados!B5581=0,"",dados!B5581)</f>
        <v/>
      </c>
      <c r="E5666">
        <f>dados!C5581</f>
        <v>0</v>
      </c>
      <c r="F5666" t="str">
        <f>dados!D5581</f>
        <v>Falsos tecidos de filamentos de poliester, peso&gt;150g/m2</v>
      </c>
      <c r="G5666"/>
      <c r="H5666"/>
      <c r="I5666"/>
      <c r="J5666"/>
      <c r="K5666" s="13"/>
      <c r="L5666" s="13">
        <f>dados!I5581/100</f>
        <v>0.13449999999999998</v>
      </c>
      <c r="M5666" s="13">
        <f>dados!J5581/100</f>
        <v>0.18289999999999998</v>
      </c>
      <c r="N5666" s="13">
        <f>dados!K5581/100</f>
        <v>0.18</v>
      </c>
      <c r="O5666" s="13">
        <f>dados!L5581/100</f>
        <v>0</v>
      </c>
      <c r="P5666" s="12" t="str">
        <f>LEFT(Tabela2[[#This Row],[Código]],2)</f>
        <v>56</v>
      </c>
    </row>
    <row r="5667" spans="2:16" ht="15" customHeight="1" x14ac:dyDescent="0.25">
      <c r="B5667" s="31" t="str">
        <f>IF(Tabela2[[#This Row],[Tipo]] = 0,LOOKUP(Tabela2[[#This Row],[RESUMO]],Tabela3[Grupo],Tabela3[Meus produtos]),VLOOKUP(Tabela2[[#This Row],[Código]],Tabela4[[Código NBS/LC116]:[Meus serviços]],3,0))</f>
        <v>Não</v>
      </c>
      <c r="C5667" t="str">
        <f>IF(E5667=0,TEXT(dados!A5582,"00000000"),IF(E5667=2,TEXT(dados!A5582,"0000"),TEXT(dados!A5582,"#")))</f>
        <v>56031430</v>
      </c>
      <c r="D5667" t="str">
        <f>IF(dados!B5582=0,"",dados!B5582)</f>
        <v/>
      </c>
      <c r="E5667">
        <f>dados!C5582</f>
        <v>0</v>
      </c>
      <c r="F5667" t="str">
        <f>dados!D5582</f>
        <v>Falsos tecidos de filamentos de polipropileno, peso&gt;150g/m2</v>
      </c>
      <c r="G5667"/>
      <c r="H5667"/>
      <c r="I5667"/>
      <c r="J5667"/>
      <c r="K5667" s="13"/>
      <c r="L5667" s="13">
        <f>dados!I5582/100</f>
        <v>0.13449999999999998</v>
      </c>
      <c r="M5667" s="13">
        <f>dados!J5582/100</f>
        <v>0.18289999999999998</v>
      </c>
      <c r="N5667" s="13">
        <f>dados!K5582/100</f>
        <v>0.18</v>
      </c>
      <c r="O5667" s="13">
        <f>dados!L5582/100</f>
        <v>0</v>
      </c>
      <c r="P5667" s="12" t="str">
        <f>LEFT(Tabela2[[#This Row],[Código]],2)</f>
        <v>56</v>
      </c>
    </row>
    <row r="5668" spans="2:16" ht="15" customHeight="1" x14ac:dyDescent="0.25">
      <c r="B5668" s="31" t="str">
        <f>IF(Tabela2[[#This Row],[Tipo]] = 0,LOOKUP(Tabela2[[#This Row],[RESUMO]],Tabela3[Grupo],Tabela3[Meus produtos]),VLOOKUP(Tabela2[[#This Row],[Código]],Tabela4[[Código NBS/LC116]:[Meus serviços]],3,0))</f>
        <v>Não</v>
      </c>
      <c r="C5668" t="str">
        <f>IF(E5668=0,TEXT(dados!A5583,"00000000"),IF(E5668=2,TEXT(dados!A5583,"0000"),TEXT(dados!A5583,"#")))</f>
        <v>56031440</v>
      </c>
      <c r="D5668" t="str">
        <f>IF(dados!B5583=0,"",dados!B5583)</f>
        <v/>
      </c>
      <c r="E5668">
        <f>dados!C5583</f>
        <v>0</v>
      </c>
      <c r="F5668" t="str">
        <f>dados!D5583</f>
        <v>Falsos tecidos de filamentos de raiom viscose, peso&gt;150g/m2</v>
      </c>
      <c r="G5668"/>
      <c r="H5668"/>
      <c r="I5668"/>
      <c r="J5668"/>
      <c r="K5668" s="13"/>
      <c r="L5668" s="13">
        <f>dados!I5583/100</f>
        <v>0.13449999999999998</v>
      </c>
      <c r="M5668" s="13">
        <f>dados!J5583/100</f>
        <v>0.18289999999999998</v>
      </c>
      <c r="N5668" s="13">
        <f>dados!K5583/100</f>
        <v>0.18</v>
      </c>
      <c r="O5668" s="13">
        <f>dados!L5583/100</f>
        <v>0</v>
      </c>
      <c r="P5668" s="12" t="str">
        <f>LEFT(Tabela2[[#This Row],[Código]],2)</f>
        <v>56</v>
      </c>
    </row>
    <row r="5669" spans="2:16" ht="15" customHeight="1" x14ac:dyDescent="0.25">
      <c r="B5669" s="31" t="str">
        <f>IF(Tabela2[[#This Row],[Tipo]] = 0,LOOKUP(Tabela2[[#This Row],[RESUMO]],Tabela3[Grupo],Tabela3[Meus produtos]),VLOOKUP(Tabela2[[#This Row],[Código]],Tabela4[[Código NBS/LC116]:[Meus serviços]],3,0))</f>
        <v>Não</v>
      </c>
      <c r="C5669" t="str">
        <f>IF(E5669=0,TEXT(dados!A5584,"00000000"),IF(E5669=2,TEXT(dados!A5584,"0000"),TEXT(dados!A5584,"#")))</f>
        <v>56031490</v>
      </c>
      <c r="D5669" t="str">
        <f>IF(dados!B5584=0,"",dados!B5584)</f>
        <v/>
      </c>
      <c r="E5669">
        <f>dados!C5584</f>
        <v>0</v>
      </c>
      <c r="F5669" t="str">
        <f>dados!D5584</f>
        <v>Falsos tecidos de outs.filamentos sint/artif.p&gt;150g/m2</v>
      </c>
      <c r="G5669"/>
      <c r="H5669"/>
      <c r="I5669"/>
      <c r="J5669"/>
      <c r="K5669" s="13"/>
      <c r="L5669" s="13">
        <f>dados!I5584/100</f>
        <v>0.13449999999999998</v>
      </c>
      <c r="M5669" s="13">
        <f>dados!J5584/100</f>
        <v>0.18289999999999998</v>
      </c>
      <c r="N5669" s="13">
        <f>dados!K5584/100</f>
        <v>0.18</v>
      </c>
      <c r="O5669" s="13">
        <f>dados!L5584/100</f>
        <v>0</v>
      </c>
      <c r="P5669" s="12" t="str">
        <f>LEFT(Tabela2[[#This Row],[Código]],2)</f>
        <v>56</v>
      </c>
    </row>
    <row r="5670" spans="2:16" ht="15" customHeight="1" x14ac:dyDescent="0.25">
      <c r="B5670" s="31" t="str">
        <f>IF(Tabela2[[#This Row],[Tipo]] = 0,LOOKUP(Tabela2[[#This Row],[RESUMO]],Tabela3[Grupo],Tabela3[Meus produtos]),VLOOKUP(Tabela2[[#This Row],[Código]],Tabela4[[Código NBS/LC116]:[Meus serviços]],3,0))</f>
        <v>Não</v>
      </c>
      <c r="C5670" t="str">
        <f>IF(E5670=0,TEXT(dados!A5585,"00000000"),IF(E5670=2,TEXT(dados!A5585,"0000"),TEXT(dados!A5585,"#")))</f>
        <v>56039110</v>
      </c>
      <c r="D5670" t="str">
        <f>IF(dados!B5585=0,"",dados!B5585)</f>
        <v/>
      </c>
      <c r="E5670">
        <f>dados!C5585</f>
        <v>0</v>
      </c>
      <c r="F5670" t="str">
        <f>dados!D5585</f>
        <v>Outros falsos tecidos,de poliester, peso&lt;=25g/m2</v>
      </c>
      <c r="G5670"/>
      <c r="H5670"/>
      <c r="I5670"/>
      <c r="J5670"/>
      <c r="K5670" s="13"/>
      <c r="L5670" s="13">
        <f>dados!I5585/100</f>
        <v>0.13449999999999998</v>
      </c>
      <c r="M5670" s="13">
        <f>dados!J5585/100</f>
        <v>0.18289999999999998</v>
      </c>
      <c r="N5670" s="13">
        <f>dados!K5585/100</f>
        <v>0.18</v>
      </c>
      <c r="O5670" s="13">
        <f>dados!L5585/100</f>
        <v>0</v>
      </c>
      <c r="P5670" s="12" t="str">
        <f>LEFT(Tabela2[[#This Row],[Código]],2)</f>
        <v>56</v>
      </c>
    </row>
    <row r="5671" spans="2:16" ht="15" customHeight="1" x14ac:dyDescent="0.25">
      <c r="B5671" s="31" t="str">
        <f>IF(Tabela2[[#This Row],[Tipo]] = 0,LOOKUP(Tabela2[[#This Row],[RESUMO]],Tabela3[Grupo],Tabela3[Meus produtos]),VLOOKUP(Tabela2[[#This Row],[Código]],Tabela4[[Código NBS/LC116]:[Meus serviços]],3,0))</f>
        <v>Não</v>
      </c>
      <c r="C5671" t="str">
        <f>IF(E5671=0,TEXT(dados!A5586,"00000000"),IF(E5671=2,TEXT(dados!A5586,"0000"),TEXT(dados!A5586,"#")))</f>
        <v>56039120</v>
      </c>
      <c r="D5671" t="str">
        <f>IF(dados!B5586=0,"",dados!B5586)</f>
        <v/>
      </c>
      <c r="E5671">
        <f>dados!C5586</f>
        <v>0</v>
      </c>
      <c r="F5671" t="str">
        <f>dados!D5586</f>
        <v>Outros falsos tecidos, de polipropileno, peso&lt;=25g/m2</v>
      </c>
      <c r="G5671"/>
      <c r="H5671"/>
      <c r="I5671"/>
      <c r="J5671"/>
      <c r="K5671" s="13"/>
      <c r="L5671" s="13">
        <f>dados!I5586/100</f>
        <v>0.13449999999999998</v>
      </c>
      <c r="M5671" s="13">
        <f>dados!J5586/100</f>
        <v>0.18289999999999998</v>
      </c>
      <c r="N5671" s="13">
        <f>dados!K5586/100</f>
        <v>0.18</v>
      </c>
      <c r="O5671" s="13">
        <f>dados!L5586/100</f>
        <v>0</v>
      </c>
      <c r="P5671" s="12" t="str">
        <f>LEFT(Tabela2[[#This Row],[Código]],2)</f>
        <v>56</v>
      </c>
    </row>
    <row r="5672" spans="2:16" ht="15" customHeight="1" x14ac:dyDescent="0.25">
      <c r="B5672" s="31" t="str">
        <f>IF(Tabela2[[#This Row],[Tipo]] = 0,LOOKUP(Tabela2[[#This Row],[RESUMO]],Tabela3[Grupo],Tabela3[Meus produtos]),VLOOKUP(Tabela2[[#This Row],[Código]],Tabela4[[Código NBS/LC116]:[Meus serviços]],3,0))</f>
        <v>Não</v>
      </c>
      <c r="C5672" t="str">
        <f>IF(E5672=0,TEXT(dados!A5587,"00000000"),IF(E5672=2,TEXT(dados!A5587,"0000"),TEXT(dados!A5587,"#")))</f>
        <v>56039130</v>
      </c>
      <c r="D5672" t="str">
        <f>IF(dados!B5587=0,"",dados!B5587)</f>
        <v/>
      </c>
      <c r="E5672">
        <f>dados!C5587</f>
        <v>0</v>
      </c>
      <c r="F5672" t="str">
        <f>dados!D5587</f>
        <v>Outros falsos tecidos, de raiom viscose, peso&lt;=25g/m2</v>
      </c>
      <c r="G5672"/>
      <c r="H5672"/>
      <c r="I5672"/>
      <c r="J5672"/>
      <c r="K5672" s="13"/>
      <c r="L5672" s="13">
        <f>dados!I5587/100</f>
        <v>0.13449999999999998</v>
      </c>
      <c r="M5672" s="13">
        <f>dados!J5587/100</f>
        <v>0.18289999999999998</v>
      </c>
      <c r="N5672" s="13">
        <f>dados!K5587/100</f>
        <v>0.18</v>
      </c>
      <c r="O5672" s="13">
        <f>dados!L5587/100</f>
        <v>0</v>
      </c>
      <c r="P5672" s="12" t="str">
        <f>LEFT(Tabela2[[#This Row],[Código]],2)</f>
        <v>56</v>
      </c>
    </row>
    <row r="5673" spans="2:16" ht="15" customHeight="1" x14ac:dyDescent="0.25">
      <c r="B5673" s="31" t="str">
        <f>IF(Tabela2[[#This Row],[Tipo]] = 0,LOOKUP(Tabela2[[#This Row],[RESUMO]],Tabela3[Grupo],Tabela3[Meus produtos]),VLOOKUP(Tabela2[[#This Row],[Código]],Tabela4[[Código NBS/LC116]:[Meus serviços]],3,0))</f>
        <v>Não</v>
      </c>
      <c r="C5673" t="str">
        <f>IF(E5673=0,TEXT(dados!A5588,"00000000"),IF(E5673=2,TEXT(dados!A5588,"0000"),TEXT(dados!A5588,"#")))</f>
        <v>56039190</v>
      </c>
      <c r="D5673" t="str">
        <f>IF(dados!B5588=0,"",dados!B5588)</f>
        <v/>
      </c>
      <c r="E5673">
        <f>dados!C5588</f>
        <v>0</v>
      </c>
      <c r="F5673" t="str">
        <f>dados!D5588</f>
        <v>Outros falsos tecidos, peso&lt;=25g/m2</v>
      </c>
      <c r="G5673"/>
      <c r="H5673"/>
      <c r="I5673"/>
      <c r="J5673"/>
      <c r="K5673" s="13"/>
      <c r="L5673" s="13">
        <f>dados!I5588/100</f>
        <v>0.13449999999999998</v>
      </c>
      <c r="M5673" s="13">
        <f>dados!J5588/100</f>
        <v>0.18289999999999998</v>
      </c>
      <c r="N5673" s="13">
        <f>dados!K5588/100</f>
        <v>0.18</v>
      </c>
      <c r="O5673" s="13">
        <f>dados!L5588/100</f>
        <v>0</v>
      </c>
      <c r="P5673" s="12" t="str">
        <f>LEFT(Tabela2[[#This Row],[Código]],2)</f>
        <v>56</v>
      </c>
    </row>
    <row r="5674" spans="2:16" ht="15" customHeight="1" x14ac:dyDescent="0.25">
      <c r="B5674" s="31" t="str">
        <f>IF(Tabela2[[#This Row],[Tipo]] = 0,LOOKUP(Tabela2[[#This Row],[RESUMO]],Tabela3[Grupo],Tabela3[Meus produtos]),VLOOKUP(Tabela2[[#This Row],[Código]],Tabela4[[Código NBS/LC116]:[Meus serviços]],3,0))</f>
        <v>Não</v>
      </c>
      <c r="C5674" t="str">
        <f>IF(E5674=0,TEXT(dados!A5589,"00000000"),IF(E5674=2,TEXT(dados!A5589,"0000"),TEXT(dados!A5589,"#")))</f>
        <v>56039210</v>
      </c>
      <c r="D5674" t="str">
        <f>IF(dados!B5589=0,"",dados!B5589)</f>
        <v/>
      </c>
      <c r="E5674">
        <f>dados!C5589</f>
        <v>0</v>
      </c>
      <c r="F5674" t="str">
        <f>dados!D5589</f>
        <v>Outs.falsos tecidos,polietileno alta dens.25&lt;p&lt;=70g/m2</v>
      </c>
      <c r="G5674"/>
      <c r="H5674"/>
      <c r="I5674"/>
      <c r="J5674"/>
      <c r="K5674" s="13"/>
      <c r="L5674" s="13">
        <f>dados!I5589/100</f>
        <v>0.13449999999999998</v>
      </c>
      <c r="M5674" s="13">
        <f>dados!J5589/100</f>
        <v>0.18289999999999998</v>
      </c>
      <c r="N5674" s="13">
        <f>dados!K5589/100</f>
        <v>0.18</v>
      </c>
      <c r="O5674" s="13">
        <f>dados!L5589/100</f>
        <v>0</v>
      </c>
      <c r="P5674" s="12" t="str">
        <f>LEFT(Tabela2[[#This Row],[Código]],2)</f>
        <v>56</v>
      </c>
    </row>
    <row r="5675" spans="2:16" ht="15" customHeight="1" x14ac:dyDescent="0.25">
      <c r="B5675" s="31" t="str">
        <f>IF(Tabela2[[#This Row],[Tipo]] = 0,LOOKUP(Tabela2[[#This Row],[RESUMO]],Tabela3[Grupo],Tabela3[Meus produtos]),VLOOKUP(Tabela2[[#This Row],[Código]],Tabela4[[Código NBS/LC116]:[Meus serviços]],3,0))</f>
        <v>Não</v>
      </c>
      <c r="C5675" t="str">
        <f>IF(E5675=0,TEXT(dados!A5590,"00000000"),IF(E5675=2,TEXT(dados!A5590,"0000"),TEXT(dados!A5590,"#")))</f>
        <v>56039220</v>
      </c>
      <c r="D5675" t="str">
        <f>IF(dados!B5590=0,"",dados!B5590)</f>
        <v/>
      </c>
      <c r="E5675">
        <f>dados!C5590</f>
        <v>0</v>
      </c>
      <c r="F5675" t="str">
        <f>dados!D5590</f>
        <v>Outs.falsos tecidos, de poliester, 25&lt;p&lt;=70g/m2</v>
      </c>
      <c r="G5675"/>
      <c r="H5675"/>
      <c r="I5675"/>
      <c r="J5675"/>
      <c r="K5675" s="13"/>
      <c r="L5675" s="13">
        <f>dados!I5590/100</f>
        <v>0.13449999999999998</v>
      </c>
      <c r="M5675" s="13">
        <f>dados!J5590/100</f>
        <v>0.18289999999999998</v>
      </c>
      <c r="N5675" s="13">
        <f>dados!K5590/100</f>
        <v>0.18</v>
      </c>
      <c r="O5675" s="13">
        <f>dados!L5590/100</f>
        <v>0</v>
      </c>
      <c r="P5675" s="12" t="str">
        <f>LEFT(Tabela2[[#This Row],[Código]],2)</f>
        <v>56</v>
      </c>
    </row>
    <row r="5676" spans="2:16" ht="15" customHeight="1" x14ac:dyDescent="0.25">
      <c r="B5676" s="31" t="str">
        <f>IF(Tabela2[[#This Row],[Tipo]] = 0,LOOKUP(Tabela2[[#This Row],[RESUMO]],Tabela3[Grupo],Tabela3[Meus produtos]),VLOOKUP(Tabela2[[#This Row],[Código]],Tabela4[[Código NBS/LC116]:[Meus serviços]],3,0))</f>
        <v>Não</v>
      </c>
      <c r="C5676" t="str">
        <f>IF(E5676=0,TEXT(dados!A5591,"00000000"),IF(E5676=2,TEXT(dados!A5591,"0000"),TEXT(dados!A5591,"#")))</f>
        <v>56039230</v>
      </c>
      <c r="D5676" t="str">
        <f>IF(dados!B5591=0,"",dados!B5591)</f>
        <v/>
      </c>
      <c r="E5676">
        <f>dados!C5591</f>
        <v>0</v>
      </c>
      <c r="F5676" t="str">
        <f>dados!D5591</f>
        <v>Outs.falsos tecidos, de polipropileno.25&lt;p &lt;=70g/m2</v>
      </c>
      <c r="G5676"/>
      <c r="H5676"/>
      <c r="I5676"/>
      <c r="J5676"/>
      <c r="K5676" s="13"/>
      <c r="L5676" s="13">
        <f>dados!I5591/100</f>
        <v>0.13449999999999998</v>
      </c>
      <c r="M5676" s="13">
        <f>dados!J5591/100</f>
        <v>0.18289999999999998</v>
      </c>
      <c r="N5676" s="13">
        <f>dados!K5591/100</f>
        <v>0.18</v>
      </c>
      <c r="O5676" s="13">
        <f>dados!L5591/100</f>
        <v>0</v>
      </c>
      <c r="P5676" s="12" t="str">
        <f>LEFT(Tabela2[[#This Row],[Código]],2)</f>
        <v>56</v>
      </c>
    </row>
    <row r="5677" spans="2:16" ht="15" customHeight="1" x14ac:dyDescent="0.25">
      <c r="B5677" s="31" t="str">
        <f>IF(Tabela2[[#This Row],[Tipo]] = 0,LOOKUP(Tabela2[[#This Row],[RESUMO]],Tabela3[Grupo],Tabela3[Meus produtos]),VLOOKUP(Tabela2[[#This Row],[Código]],Tabela4[[Código NBS/LC116]:[Meus serviços]],3,0))</f>
        <v>Não</v>
      </c>
      <c r="C5677" t="str">
        <f>IF(E5677=0,TEXT(dados!A5592,"00000000"),IF(E5677=2,TEXT(dados!A5592,"0000"),TEXT(dados!A5592,"#")))</f>
        <v>56039240</v>
      </c>
      <c r="D5677" t="str">
        <f>IF(dados!B5592=0,"",dados!B5592)</f>
        <v/>
      </c>
      <c r="E5677">
        <f>dados!C5592</f>
        <v>0</v>
      </c>
      <c r="F5677" t="str">
        <f>dados!D5592</f>
        <v>Outs.falsos tecidos,de raiom viscose, 25&lt;p &lt;=70g/m2</v>
      </c>
      <c r="G5677"/>
      <c r="H5677"/>
      <c r="I5677"/>
      <c r="J5677"/>
      <c r="K5677" s="13"/>
      <c r="L5677" s="13">
        <f>dados!I5592/100</f>
        <v>0.13449999999999998</v>
      </c>
      <c r="M5677" s="13">
        <f>dados!J5592/100</f>
        <v>0.18289999999999998</v>
      </c>
      <c r="N5677" s="13">
        <f>dados!K5592/100</f>
        <v>0.18</v>
      </c>
      <c r="O5677" s="13">
        <f>dados!L5592/100</f>
        <v>0</v>
      </c>
      <c r="P5677" s="12" t="str">
        <f>LEFT(Tabela2[[#This Row],[Código]],2)</f>
        <v>56</v>
      </c>
    </row>
    <row r="5678" spans="2:16" ht="15" customHeight="1" x14ac:dyDescent="0.25">
      <c r="B5678" s="31" t="str">
        <f>IF(Tabela2[[#This Row],[Tipo]] = 0,LOOKUP(Tabela2[[#This Row],[RESUMO]],Tabela3[Grupo],Tabela3[Meus produtos]),VLOOKUP(Tabela2[[#This Row],[Código]],Tabela4[[Código NBS/LC116]:[Meus serviços]],3,0))</f>
        <v>Não</v>
      </c>
      <c r="C5678" t="str">
        <f>IF(E5678=0,TEXT(dados!A5593,"00000000"),IF(E5678=2,TEXT(dados!A5593,"0000"),TEXT(dados!A5593,"#")))</f>
        <v>56039290</v>
      </c>
      <c r="D5678" t="str">
        <f>IF(dados!B5593=0,"",dados!B5593)</f>
        <v/>
      </c>
      <c r="E5678">
        <f>dados!C5593</f>
        <v>0</v>
      </c>
      <c r="F5678" t="str">
        <f>dados!D5593</f>
        <v>Outros falsos tecidos,25g/m2&lt;peso&lt;=70g/m2</v>
      </c>
      <c r="G5678"/>
      <c r="H5678"/>
      <c r="I5678"/>
      <c r="J5678"/>
      <c r="K5678" s="13"/>
      <c r="L5678" s="13">
        <f>dados!I5593/100</f>
        <v>0.13449999999999998</v>
      </c>
      <c r="M5678" s="13">
        <f>dados!J5593/100</f>
        <v>0.36080000000000001</v>
      </c>
      <c r="N5678" s="13">
        <f>dados!K5593/100</f>
        <v>0.18</v>
      </c>
      <c r="O5678" s="13">
        <f>dados!L5593/100</f>
        <v>0</v>
      </c>
      <c r="P5678" s="12" t="str">
        <f>LEFT(Tabela2[[#This Row],[Código]],2)</f>
        <v>56</v>
      </c>
    </row>
    <row r="5679" spans="2:16" ht="15" customHeight="1" x14ac:dyDescent="0.25">
      <c r="B5679" s="31" t="str">
        <f>IF(Tabela2[[#This Row],[Tipo]] = 0,LOOKUP(Tabela2[[#This Row],[RESUMO]],Tabela3[Grupo],Tabela3[Meus produtos]),VLOOKUP(Tabela2[[#This Row],[Código]],Tabela4[[Código NBS/LC116]:[Meus serviços]],3,0))</f>
        <v>Não</v>
      </c>
      <c r="C5679" t="str">
        <f>IF(E5679=0,TEXT(dados!A5594,"00000000"),IF(E5679=2,TEXT(dados!A5594,"0000"),TEXT(dados!A5594,"#")))</f>
        <v>56039310</v>
      </c>
      <c r="D5679" t="str">
        <f>IF(dados!B5594=0,"",dados!B5594)</f>
        <v/>
      </c>
      <c r="E5679">
        <f>dados!C5594</f>
        <v>0</v>
      </c>
      <c r="F5679" t="str">
        <f>dados!D5594</f>
        <v>Outs.falsos tecidos,polietileno alta dens.70&lt;p&lt;=150g/m2</v>
      </c>
      <c r="G5679"/>
      <c r="H5679"/>
      <c r="I5679"/>
      <c r="J5679"/>
      <c r="K5679" s="13"/>
      <c r="L5679" s="13">
        <f>dados!I5594/100</f>
        <v>0.13449999999999998</v>
      </c>
      <c r="M5679" s="13">
        <f>dados!J5594/100</f>
        <v>0.18289999999999998</v>
      </c>
      <c r="N5679" s="13">
        <f>dados!K5594/100</f>
        <v>0.18</v>
      </c>
      <c r="O5679" s="13">
        <f>dados!L5594/100</f>
        <v>0</v>
      </c>
      <c r="P5679" s="12" t="str">
        <f>LEFT(Tabela2[[#This Row],[Código]],2)</f>
        <v>56</v>
      </c>
    </row>
    <row r="5680" spans="2:16" ht="15" customHeight="1" x14ac:dyDescent="0.25">
      <c r="B5680" s="31" t="str">
        <f>IF(Tabela2[[#This Row],[Tipo]] = 0,LOOKUP(Tabela2[[#This Row],[RESUMO]],Tabela3[Grupo],Tabela3[Meus produtos]),VLOOKUP(Tabela2[[#This Row],[Código]],Tabela4[[Código NBS/LC116]:[Meus serviços]],3,0))</f>
        <v>Não</v>
      </c>
      <c r="C5680" t="str">
        <f>IF(E5680=0,TEXT(dados!A5595,"00000000"),IF(E5680=2,TEXT(dados!A5595,"0000"),TEXT(dados!A5595,"#")))</f>
        <v>56039320</v>
      </c>
      <c r="D5680" t="str">
        <f>IF(dados!B5595=0,"",dados!B5595)</f>
        <v/>
      </c>
      <c r="E5680">
        <f>dados!C5595</f>
        <v>0</v>
      </c>
      <c r="F5680" t="str">
        <f>dados!D5595</f>
        <v>Outs.falsos tecidos, de poliester, 70&lt;p&lt;=150g/m2</v>
      </c>
      <c r="G5680"/>
      <c r="H5680"/>
      <c r="I5680"/>
      <c r="J5680"/>
      <c r="K5680" s="13"/>
      <c r="L5680" s="13">
        <f>dados!I5595/100</f>
        <v>0.13449999999999998</v>
      </c>
      <c r="M5680" s="13">
        <f>dados!J5595/100</f>
        <v>0.18289999999999998</v>
      </c>
      <c r="N5680" s="13">
        <f>dados!K5595/100</f>
        <v>0.18</v>
      </c>
      <c r="O5680" s="13">
        <f>dados!L5595/100</f>
        <v>0</v>
      </c>
      <c r="P5680" s="12" t="str">
        <f>LEFT(Tabela2[[#This Row],[Código]],2)</f>
        <v>56</v>
      </c>
    </row>
    <row r="5681" spans="2:16" ht="15" customHeight="1" x14ac:dyDescent="0.25">
      <c r="B5681" s="31" t="str">
        <f>IF(Tabela2[[#This Row],[Tipo]] = 0,LOOKUP(Tabela2[[#This Row],[RESUMO]],Tabela3[Grupo],Tabela3[Meus produtos]),VLOOKUP(Tabela2[[#This Row],[Código]],Tabela4[[Código NBS/LC116]:[Meus serviços]],3,0))</f>
        <v>Não</v>
      </c>
      <c r="C5681" t="str">
        <f>IF(E5681=0,TEXT(dados!A5596,"00000000"),IF(E5681=2,TEXT(dados!A5596,"0000"),TEXT(dados!A5596,"#")))</f>
        <v>56039330</v>
      </c>
      <c r="D5681" t="str">
        <f>IF(dados!B5596=0,"",dados!B5596)</f>
        <v/>
      </c>
      <c r="E5681">
        <f>dados!C5596</f>
        <v>0</v>
      </c>
      <c r="F5681" t="str">
        <f>dados!D5596</f>
        <v>Outs.falsos tecidos, de polipropileno, 70&lt;p&lt;=150g/m2</v>
      </c>
      <c r="G5681"/>
      <c r="H5681"/>
      <c r="I5681"/>
      <c r="J5681"/>
      <c r="K5681" s="13"/>
      <c r="L5681" s="13">
        <f>dados!I5596/100</f>
        <v>0.13449999999999998</v>
      </c>
      <c r="M5681" s="13">
        <f>dados!J5596/100</f>
        <v>0.18289999999999998</v>
      </c>
      <c r="N5681" s="13">
        <f>dados!K5596/100</f>
        <v>0.18</v>
      </c>
      <c r="O5681" s="13">
        <f>dados!L5596/100</f>
        <v>0</v>
      </c>
      <c r="P5681" s="12" t="str">
        <f>LEFT(Tabela2[[#This Row],[Código]],2)</f>
        <v>56</v>
      </c>
    </row>
    <row r="5682" spans="2:16" ht="15" customHeight="1" x14ac:dyDescent="0.25">
      <c r="B5682" s="31" t="str">
        <f>IF(Tabela2[[#This Row],[Tipo]] = 0,LOOKUP(Tabela2[[#This Row],[RESUMO]],Tabela3[Grupo],Tabela3[Meus produtos]),VLOOKUP(Tabela2[[#This Row],[Código]],Tabela4[[Código NBS/LC116]:[Meus serviços]],3,0))</f>
        <v>Não</v>
      </c>
      <c r="C5682" t="str">
        <f>IF(E5682=0,TEXT(dados!A5597,"00000000"),IF(E5682=2,TEXT(dados!A5597,"0000"),TEXT(dados!A5597,"#")))</f>
        <v>56039340</v>
      </c>
      <c r="D5682" t="str">
        <f>IF(dados!B5597=0,"",dados!B5597)</f>
        <v/>
      </c>
      <c r="E5682">
        <f>dados!C5597</f>
        <v>0</v>
      </c>
      <c r="F5682" t="str">
        <f>dados!D5597</f>
        <v>Outs.falsos tecidos, de raiom viscose, 70&lt;p&lt;=150g/m2</v>
      </c>
      <c r="G5682"/>
      <c r="H5682"/>
      <c r="I5682"/>
      <c r="J5682"/>
      <c r="K5682" s="13"/>
      <c r="L5682" s="13">
        <f>dados!I5597/100</f>
        <v>0.13449999999999998</v>
      </c>
      <c r="M5682" s="13">
        <f>dados!J5597/100</f>
        <v>0.18289999999999998</v>
      </c>
      <c r="N5682" s="13">
        <f>dados!K5597/100</f>
        <v>0.18</v>
      </c>
      <c r="O5682" s="13">
        <f>dados!L5597/100</f>
        <v>0</v>
      </c>
      <c r="P5682" s="12" t="str">
        <f>LEFT(Tabela2[[#This Row],[Código]],2)</f>
        <v>56</v>
      </c>
    </row>
    <row r="5683" spans="2:16" ht="15" customHeight="1" x14ac:dyDescent="0.25">
      <c r="B5683" s="31" t="str">
        <f>IF(Tabela2[[#This Row],[Tipo]] = 0,LOOKUP(Tabela2[[#This Row],[RESUMO]],Tabela3[Grupo],Tabela3[Meus produtos]),VLOOKUP(Tabela2[[#This Row],[Código]],Tabela4[[Código NBS/LC116]:[Meus serviços]],3,0))</f>
        <v>Não</v>
      </c>
      <c r="C5683" t="str">
        <f>IF(E5683=0,TEXT(dados!A5598,"00000000"),IF(E5683=2,TEXT(dados!A5598,"0000"),TEXT(dados!A5598,"#")))</f>
        <v>56039390</v>
      </c>
      <c r="D5683" t="str">
        <f>IF(dados!B5598=0,"",dados!B5598)</f>
        <v/>
      </c>
      <c r="E5683">
        <f>dados!C5598</f>
        <v>0</v>
      </c>
      <c r="F5683" t="str">
        <f>dados!D5598</f>
        <v>Outros falsos tecidos,70g/m2&lt;peso&lt;=150g/m2</v>
      </c>
      <c r="G5683"/>
      <c r="H5683"/>
      <c r="I5683"/>
      <c r="J5683"/>
      <c r="K5683" s="13"/>
      <c r="L5683" s="13">
        <f>dados!I5598/100</f>
        <v>0.13449999999999998</v>
      </c>
      <c r="M5683" s="13">
        <f>dados!J5598/100</f>
        <v>0.18289999999999998</v>
      </c>
      <c r="N5683" s="13">
        <f>dados!K5598/100</f>
        <v>0.18</v>
      </c>
      <c r="O5683" s="13">
        <f>dados!L5598/100</f>
        <v>0</v>
      </c>
      <c r="P5683" s="12" t="str">
        <f>LEFT(Tabela2[[#This Row],[Código]],2)</f>
        <v>56</v>
      </c>
    </row>
    <row r="5684" spans="2:16" ht="15" customHeight="1" x14ac:dyDescent="0.25">
      <c r="B5684" s="31" t="str">
        <f>IF(Tabela2[[#This Row],[Tipo]] = 0,LOOKUP(Tabela2[[#This Row],[RESUMO]],Tabela3[Grupo],Tabela3[Meus produtos]),VLOOKUP(Tabela2[[#This Row],[Código]],Tabela4[[Código NBS/LC116]:[Meus serviços]],3,0))</f>
        <v>Não</v>
      </c>
      <c r="C5684" t="str">
        <f>IF(E5684=0,TEXT(dados!A5599,"00000000"),IF(E5684=2,TEXT(dados!A5599,"0000"),TEXT(dados!A5599,"#")))</f>
        <v>56039410</v>
      </c>
      <c r="D5684" t="str">
        <f>IF(dados!B5599=0,"",dados!B5599)</f>
        <v/>
      </c>
      <c r="E5684">
        <f>dados!C5599</f>
        <v>0</v>
      </c>
      <c r="F5684" t="str">
        <f>dados!D5599</f>
        <v>Outros falsos tecidos, de poliester, peso&gt;150g/m2</v>
      </c>
      <c r="G5684"/>
      <c r="H5684"/>
      <c r="I5684"/>
      <c r="J5684"/>
      <c r="K5684" s="13"/>
      <c r="L5684" s="13">
        <f>dados!I5599/100</f>
        <v>0.13449999999999998</v>
      </c>
      <c r="M5684" s="13">
        <f>dados!J5599/100</f>
        <v>0.18289999999999998</v>
      </c>
      <c r="N5684" s="13">
        <f>dados!K5599/100</f>
        <v>0.18</v>
      </c>
      <c r="O5684" s="13">
        <f>dados!L5599/100</f>
        <v>0</v>
      </c>
      <c r="P5684" s="12" t="str">
        <f>LEFT(Tabela2[[#This Row],[Código]],2)</f>
        <v>56</v>
      </c>
    </row>
    <row r="5685" spans="2:16" ht="15" customHeight="1" x14ac:dyDescent="0.25">
      <c r="B5685" s="31" t="str">
        <f>IF(Tabela2[[#This Row],[Tipo]] = 0,LOOKUP(Tabela2[[#This Row],[RESUMO]],Tabela3[Grupo],Tabela3[Meus produtos]),VLOOKUP(Tabela2[[#This Row],[Código]],Tabela4[[Código NBS/LC116]:[Meus serviços]],3,0))</f>
        <v>Não</v>
      </c>
      <c r="C5685" t="str">
        <f>IF(E5685=0,TEXT(dados!A5600,"00000000"),IF(E5685=2,TEXT(dados!A5600,"0000"),TEXT(dados!A5600,"#")))</f>
        <v>56039420</v>
      </c>
      <c r="D5685" t="str">
        <f>IF(dados!B5600=0,"",dados!B5600)</f>
        <v/>
      </c>
      <c r="E5685">
        <f>dados!C5600</f>
        <v>0</v>
      </c>
      <c r="F5685" t="str">
        <f>dados!D5600</f>
        <v>Outros falsos tecidos, de polipropileno, peso&gt;150g/m2</v>
      </c>
      <c r="G5685"/>
      <c r="H5685"/>
      <c r="I5685"/>
      <c r="J5685"/>
      <c r="K5685" s="13"/>
      <c r="L5685" s="13">
        <f>dados!I5600/100</f>
        <v>0.13449999999999998</v>
      </c>
      <c r="M5685" s="13">
        <f>dados!J5600/100</f>
        <v>0.18289999999999998</v>
      </c>
      <c r="N5685" s="13">
        <f>dados!K5600/100</f>
        <v>0.18</v>
      </c>
      <c r="O5685" s="13">
        <f>dados!L5600/100</f>
        <v>0</v>
      </c>
      <c r="P5685" s="12" t="str">
        <f>LEFT(Tabela2[[#This Row],[Código]],2)</f>
        <v>56</v>
      </c>
    </row>
    <row r="5686" spans="2:16" ht="15" customHeight="1" x14ac:dyDescent="0.25">
      <c r="B5686" s="31" t="str">
        <f>IF(Tabela2[[#This Row],[Tipo]] = 0,LOOKUP(Tabela2[[#This Row],[RESUMO]],Tabela3[Grupo],Tabela3[Meus produtos]),VLOOKUP(Tabela2[[#This Row],[Código]],Tabela4[[Código NBS/LC116]:[Meus serviços]],3,0))</f>
        <v>Não</v>
      </c>
      <c r="C5686" t="str">
        <f>IF(E5686=0,TEXT(dados!A5601,"00000000"),IF(E5686=2,TEXT(dados!A5601,"0000"),TEXT(dados!A5601,"#")))</f>
        <v>56039430</v>
      </c>
      <c r="D5686" t="str">
        <f>IF(dados!B5601=0,"",dados!B5601)</f>
        <v/>
      </c>
      <c r="E5686">
        <f>dados!C5601</f>
        <v>0</v>
      </c>
      <c r="F5686" t="str">
        <f>dados!D5601</f>
        <v>Outros falsos tecidos, de raiom viscose, peso&gt;150g/m2</v>
      </c>
      <c r="G5686"/>
      <c r="H5686"/>
      <c r="I5686"/>
      <c r="J5686"/>
      <c r="K5686" s="13"/>
      <c r="L5686" s="13">
        <f>dados!I5601/100</f>
        <v>0.13449999999999998</v>
      </c>
      <c r="M5686" s="13">
        <f>dados!J5601/100</f>
        <v>0.18289999999999998</v>
      </c>
      <c r="N5686" s="13">
        <f>dados!K5601/100</f>
        <v>0.18</v>
      </c>
      <c r="O5686" s="13">
        <f>dados!L5601/100</f>
        <v>0</v>
      </c>
      <c r="P5686" s="12" t="str">
        <f>LEFT(Tabela2[[#This Row],[Código]],2)</f>
        <v>56</v>
      </c>
    </row>
    <row r="5687" spans="2:16" ht="15" customHeight="1" x14ac:dyDescent="0.25">
      <c r="B5687" s="31" t="str">
        <f>IF(Tabela2[[#This Row],[Tipo]] = 0,LOOKUP(Tabela2[[#This Row],[RESUMO]],Tabela3[Grupo],Tabela3[Meus produtos]),VLOOKUP(Tabela2[[#This Row],[Código]],Tabela4[[Código NBS/LC116]:[Meus serviços]],3,0))</f>
        <v>Não</v>
      </c>
      <c r="C5687" t="str">
        <f>IF(E5687=0,TEXT(dados!A5602,"00000000"),IF(E5687=2,TEXT(dados!A5602,"0000"),TEXT(dados!A5602,"#")))</f>
        <v>56039490</v>
      </c>
      <c r="D5687" t="str">
        <f>IF(dados!B5602=0,"",dados!B5602)</f>
        <v/>
      </c>
      <c r="E5687">
        <f>dados!C5602</f>
        <v>0</v>
      </c>
      <c r="F5687" t="str">
        <f>dados!D5602</f>
        <v>Outros falsos tecidos, peso&gt;150g/m2</v>
      </c>
      <c r="G5687"/>
      <c r="H5687"/>
      <c r="I5687"/>
      <c r="J5687"/>
      <c r="K5687" s="13"/>
      <c r="L5687" s="13">
        <f>dados!I5602/100</f>
        <v>0.13449999999999998</v>
      </c>
      <c r="M5687" s="13">
        <f>dados!J5602/100</f>
        <v>0.18289999999999998</v>
      </c>
      <c r="N5687" s="13">
        <f>dados!K5602/100</f>
        <v>0.18</v>
      </c>
      <c r="O5687" s="13">
        <f>dados!L5602/100</f>
        <v>0</v>
      </c>
      <c r="P5687" s="12" t="str">
        <f>LEFT(Tabela2[[#This Row],[Código]],2)</f>
        <v>56</v>
      </c>
    </row>
    <row r="5688" spans="2:16" ht="15" customHeight="1" x14ac:dyDescent="0.25">
      <c r="B5688" s="31" t="str">
        <f>IF(Tabela2[[#This Row],[Tipo]] = 0,LOOKUP(Tabela2[[#This Row],[RESUMO]],Tabela3[Grupo],Tabela3[Meus produtos]),VLOOKUP(Tabela2[[#This Row],[Código]],Tabela4[[Código NBS/LC116]:[Meus serviços]],3,0))</f>
        <v>Não</v>
      </c>
      <c r="C5688" t="str">
        <f>IF(E5688=0,TEXT(dados!A5603,"00000000"),IF(E5688=2,TEXT(dados!A5603,"0000"),TEXT(dados!A5603,"#")))</f>
        <v>56041000</v>
      </c>
      <c r="D5688" t="str">
        <f>IF(dados!B5603=0,"",dados!B5603)</f>
        <v/>
      </c>
      <c r="E5688">
        <f>dados!C5603</f>
        <v>0</v>
      </c>
      <c r="F5688" t="str">
        <f>dados!D5603</f>
        <v>Fios e cordas,de borracha,recobertos de texteis</v>
      </c>
      <c r="G5688"/>
      <c r="H5688"/>
      <c r="I5688"/>
      <c r="J5688"/>
      <c r="K5688" s="13"/>
      <c r="L5688" s="13">
        <f>dados!I5603/100</f>
        <v>0.13449999999999998</v>
      </c>
      <c r="M5688" s="13">
        <f>dados!J5603/100</f>
        <v>0.17370000000000002</v>
      </c>
      <c r="N5688" s="13">
        <f>dados!K5603/100</f>
        <v>0.18</v>
      </c>
      <c r="O5688" s="13">
        <f>dados!L5603/100</f>
        <v>0</v>
      </c>
      <c r="P5688" s="12" t="str">
        <f>LEFT(Tabela2[[#This Row],[Código]],2)</f>
        <v>56</v>
      </c>
    </row>
    <row r="5689" spans="2:16" ht="15" customHeight="1" x14ac:dyDescent="0.25">
      <c r="B5689" s="31" t="str">
        <f>IF(Tabela2[[#This Row],[Tipo]] = 0,LOOKUP(Tabela2[[#This Row],[RESUMO]],Tabela3[Grupo],Tabela3[Meus produtos]),VLOOKUP(Tabela2[[#This Row],[Código]],Tabela4[[Código NBS/LC116]:[Meus serviços]],3,0))</f>
        <v>Não</v>
      </c>
      <c r="C5689" t="str">
        <f>IF(E5689=0,TEXT(dados!A5604,"00000000"),IF(E5689=2,TEXT(dados!A5604,"0000"),TEXT(dados!A5604,"#")))</f>
        <v>56049010</v>
      </c>
      <c r="D5689" t="str">
        <f>IF(dados!B5604=0,"",dados!B5604)</f>
        <v/>
      </c>
      <c r="E5689">
        <f>dados!C5604</f>
        <v>0</v>
      </c>
      <c r="F5689" t="str">
        <f>dados!D5604</f>
        <v>Imitacoes de categute constituidas por fios de seda</v>
      </c>
      <c r="G5689"/>
      <c r="H5689"/>
      <c r="I5689"/>
      <c r="J5689"/>
      <c r="K5689" s="13"/>
      <c r="L5689" s="13">
        <f>dados!I5604/100</f>
        <v>0.13449999999999998</v>
      </c>
      <c r="M5689" s="13">
        <f>dados!J5604/100</f>
        <v>0.1545</v>
      </c>
      <c r="N5689" s="13">
        <f>dados!K5604/100</f>
        <v>0.18</v>
      </c>
      <c r="O5689" s="13">
        <f>dados!L5604/100</f>
        <v>0</v>
      </c>
      <c r="P5689" s="12" t="str">
        <f>LEFT(Tabela2[[#This Row],[Código]],2)</f>
        <v>56</v>
      </c>
    </row>
    <row r="5690" spans="2:16" ht="15" customHeight="1" x14ac:dyDescent="0.25">
      <c r="B5690" s="31" t="str">
        <f>IF(Tabela2[[#This Row],[Tipo]] = 0,LOOKUP(Tabela2[[#This Row],[RESUMO]],Tabela3[Grupo],Tabela3[Meus produtos]),VLOOKUP(Tabela2[[#This Row],[Código]],Tabela4[[Código NBS/LC116]:[Meus serviços]],3,0))</f>
        <v>Não</v>
      </c>
      <c r="C5690" t="str">
        <f>IF(E5690=0,TEXT(dados!A5605,"00000000"),IF(E5690=2,TEXT(dados!A5605,"0000"),TEXT(dados!A5605,"#")))</f>
        <v>56049021</v>
      </c>
      <c r="D5690" t="str">
        <f>IF(dados!B5605=0,"",dados!B5605)</f>
        <v/>
      </c>
      <c r="E5690">
        <f>dados!C5605</f>
        <v>0</v>
      </c>
      <c r="F5690" t="str">
        <f>dados!D5605</f>
        <v>Fios de alta tenacidade de poliesteres,etc.com borracha</v>
      </c>
      <c r="G5690"/>
      <c r="H5690"/>
      <c r="I5690"/>
      <c r="J5690"/>
      <c r="K5690" s="13"/>
      <c r="L5690" s="13">
        <f>dados!I5605/100</f>
        <v>0.13449999999999998</v>
      </c>
      <c r="M5690" s="13">
        <f>dados!J5605/100</f>
        <v>0.17370000000000002</v>
      </c>
      <c r="N5690" s="13">
        <f>dados!K5605/100</f>
        <v>0.18</v>
      </c>
      <c r="O5690" s="13">
        <f>dados!L5605/100</f>
        <v>0</v>
      </c>
      <c r="P5690" s="12" t="str">
        <f>LEFT(Tabela2[[#This Row],[Código]],2)</f>
        <v>56</v>
      </c>
    </row>
    <row r="5691" spans="2:16" ht="15" customHeight="1" x14ac:dyDescent="0.25">
      <c r="B5691" s="31" t="str">
        <f>IF(Tabela2[[#This Row],[Tipo]] = 0,LOOKUP(Tabela2[[#This Row],[RESUMO]],Tabela3[Grupo],Tabela3[Meus produtos]),VLOOKUP(Tabela2[[#This Row],[Código]],Tabela4[[Código NBS/LC116]:[Meus serviços]],3,0))</f>
        <v>Não</v>
      </c>
      <c r="C5691" t="str">
        <f>IF(E5691=0,TEXT(dados!A5606,"00000000"),IF(E5691=2,TEXT(dados!A5606,"0000"),TEXT(dados!A5606,"#")))</f>
        <v>56049022</v>
      </c>
      <c r="D5691" t="str">
        <f>IF(dados!B5606=0,"",dados!B5606)</f>
        <v/>
      </c>
      <c r="E5691">
        <f>dados!C5606</f>
        <v>0</v>
      </c>
      <c r="F5691" t="str">
        <f>dados!D5606</f>
        <v>Fios de alta tenacidade de poliesteres,etc.com plastico</v>
      </c>
      <c r="G5691"/>
      <c r="H5691"/>
      <c r="I5691"/>
      <c r="J5691"/>
      <c r="K5691" s="13"/>
      <c r="L5691" s="13">
        <f>dados!I5606/100</f>
        <v>0.13449999999999998</v>
      </c>
      <c r="M5691" s="13">
        <f>dados!J5606/100</f>
        <v>0.17370000000000002</v>
      </c>
      <c r="N5691" s="13">
        <f>dados!K5606/100</f>
        <v>0.18</v>
      </c>
      <c r="O5691" s="13">
        <f>dados!L5606/100</f>
        <v>0</v>
      </c>
      <c r="P5691" s="12" t="str">
        <f>LEFT(Tabela2[[#This Row],[Código]],2)</f>
        <v>56</v>
      </c>
    </row>
    <row r="5692" spans="2:16" ht="15" customHeight="1" x14ac:dyDescent="0.25">
      <c r="B5692" s="31" t="str">
        <f>IF(Tabela2[[#This Row],[Tipo]] = 0,LOOKUP(Tabela2[[#This Row],[RESUMO]],Tabela3[Grupo],Tabela3[Meus produtos]),VLOOKUP(Tabela2[[#This Row],[Código]],Tabela4[[Código NBS/LC116]:[Meus serviços]],3,0))</f>
        <v>Não</v>
      </c>
      <c r="C5692" t="str">
        <f>IF(E5692=0,TEXT(dados!A5607,"00000000"),IF(E5692=2,TEXT(dados!A5607,"0000"),TEXT(dados!A5607,"#")))</f>
        <v>56049090</v>
      </c>
      <c r="D5692" t="str">
        <f>IF(dados!B5607=0,"",dados!B5607)</f>
        <v/>
      </c>
      <c r="E5692">
        <f>dados!C5607</f>
        <v>0</v>
      </c>
      <c r="F5692" t="str">
        <f>dados!D5607</f>
        <v>Outs.fios texteis/laminas,etc.com borracha ou plastico</v>
      </c>
      <c r="G5692"/>
      <c r="H5692"/>
      <c r="I5692"/>
      <c r="J5692"/>
      <c r="K5692" s="13"/>
      <c r="L5692" s="13">
        <f>dados!I5607/100</f>
        <v>0.13449999999999998</v>
      </c>
      <c r="M5692" s="13">
        <f>dados!J5607/100</f>
        <v>0.17679999999999998</v>
      </c>
      <c r="N5692" s="13">
        <f>dados!K5607/100</f>
        <v>0.18</v>
      </c>
      <c r="O5692" s="13">
        <f>dados!L5607/100</f>
        <v>0</v>
      </c>
      <c r="P5692" s="12" t="str">
        <f>LEFT(Tabela2[[#This Row],[Código]],2)</f>
        <v>56</v>
      </c>
    </row>
    <row r="5693" spans="2:16" ht="15" customHeight="1" x14ac:dyDescent="0.25">
      <c r="B5693" s="31" t="str">
        <f>IF(Tabela2[[#This Row],[Tipo]] = 0,LOOKUP(Tabela2[[#This Row],[RESUMO]],Tabela3[Grupo],Tabela3[Meus produtos]),VLOOKUP(Tabela2[[#This Row],[Código]],Tabela4[[Código NBS/LC116]:[Meus serviços]],3,0))</f>
        <v>Não</v>
      </c>
      <c r="C5693" t="str">
        <f>IF(E5693=0,TEXT(dados!A5608,"00000000"),IF(E5693=2,TEXT(dados!A5608,"0000"),TEXT(dados!A5608,"#")))</f>
        <v>56050010</v>
      </c>
      <c r="D5693" t="str">
        <f>IF(dados!B5608=0,"",dados!B5608)</f>
        <v/>
      </c>
      <c r="E5693">
        <f>dados!C5608</f>
        <v>0</v>
      </c>
      <c r="F5693" t="str">
        <f>dados!D5608</f>
        <v>Fios metalicos const.fios text.etc.com metais preciosos</v>
      </c>
      <c r="G5693"/>
      <c r="H5693"/>
      <c r="I5693"/>
      <c r="J5693"/>
      <c r="K5693" s="13"/>
      <c r="L5693" s="13">
        <f>dados!I5608/100</f>
        <v>0.13449999999999998</v>
      </c>
      <c r="M5693" s="13">
        <f>dados!J5608/100</f>
        <v>0.17370000000000002</v>
      </c>
      <c r="N5693" s="13">
        <f>dados!K5608/100</f>
        <v>0.18</v>
      </c>
      <c r="O5693" s="13">
        <f>dados!L5608/100</f>
        <v>0</v>
      </c>
      <c r="P5693" s="12" t="str">
        <f>LEFT(Tabela2[[#This Row],[Código]],2)</f>
        <v>56</v>
      </c>
    </row>
    <row r="5694" spans="2:16" ht="15" customHeight="1" x14ac:dyDescent="0.25">
      <c r="B5694" s="31" t="str">
        <f>IF(Tabela2[[#This Row],[Tipo]] = 0,LOOKUP(Tabela2[[#This Row],[RESUMO]],Tabela3[Grupo],Tabela3[Meus produtos]),VLOOKUP(Tabela2[[#This Row],[Código]],Tabela4[[Código NBS/LC116]:[Meus serviços]],3,0))</f>
        <v>Não</v>
      </c>
      <c r="C5694" t="str">
        <f>IF(E5694=0,TEXT(dados!A5609,"00000000"),IF(E5694=2,TEXT(dados!A5609,"0000"),TEXT(dados!A5609,"#")))</f>
        <v>56050020</v>
      </c>
      <c r="D5694" t="str">
        <f>IF(dados!B5609=0,"",dados!B5609)</f>
        <v/>
      </c>
      <c r="E5694">
        <f>dados!C5609</f>
        <v>0</v>
      </c>
      <c r="F5694" t="str">
        <f>dados!D5609</f>
        <v>Fios metalicos const.fios text.etc.revest.c/outs.metais</v>
      </c>
      <c r="G5694"/>
      <c r="H5694"/>
      <c r="I5694"/>
      <c r="J5694"/>
      <c r="K5694" s="13"/>
      <c r="L5694" s="13">
        <f>dados!I5609/100</f>
        <v>0.13449999999999998</v>
      </c>
      <c r="M5694" s="13">
        <f>dados!J5609/100</f>
        <v>0.17370000000000002</v>
      </c>
      <c r="N5694" s="13">
        <f>dados!K5609/100</f>
        <v>0.18</v>
      </c>
      <c r="O5694" s="13">
        <f>dados!L5609/100</f>
        <v>0</v>
      </c>
      <c r="P5694" s="12" t="str">
        <f>LEFT(Tabela2[[#This Row],[Código]],2)</f>
        <v>56</v>
      </c>
    </row>
    <row r="5695" spans="2:16" ht="15" customHeight="1" x14ac:dyDescent="0.25">
      <c r="B5695" s="31" t="str">
        <f>IF(Tabela2[[#This Row],[Tipo]] = 0,LOOKUP(Tabela2[[#This Row],[RESUMO]],Tabela3[Grupo],Tabela3[Meus produtos]),VLOOKUP(Tabela2[[#This Row],[Código]],Tabela4[[Código NBS/LC116]:[Meus serviços]],3,0))</f>
        <v>Não</v>
      </c>
      <c r="C5695" t="str">
        <f>IF(E5695=0,TEXT(dados!A5610,"00000000"),IF(E5695=2,TEXT(dados!A5610,"0000"),TEXT(dados!A5610,"#")))</f>
        <v>56050090</v>
      </c>
      <c r="D5695" t="str">
        <f>IF(dados!B5610=0,"",dados!B5610)</f>
        <v/>
      </c>
      <c r="E5695">
        <f>dados!C5610</f>
        <v>0</v>
      </c>
      <c r="F5695" t="str">
        <f>dados!D5610</f>
        <v>Outs.fios metalicos const.fios text.etc.combin.c/metal</v>
      </c>
      <c r="G5695"/>
      <c r="H5695"/>
      <c r="I5695"/>
      <c r="J5695"/>
      <c r="K5695" s="13"/>
      <c r="L5695" s="13">
        <f>dados!I5610/100</f>
        <v>0.13449999999999998</v>
      </c>
      <c r="M5695" s="13">
        <f>dados!J5610/100</f>
        <v>0.17370000000000002</v>
      </c>
      <c r="N5695" s="13">
        <f>dados!K5610/100</f>
        <v>0.18</v>
      </c>
      <c r="O5695" s="13">
        <f>dados!L5610/100</f>
        <v>0</v>
      </c>
      <c r="P5695" s="12" t="str">
        <f>LEFT(Tabela2[[#This Row],[Código]],2)</f>
        <v>56</v>
      </c>
    </row>
    <row r="5696" spans="2:16" ht="15" customHeight="1" x14ac:dyDescent="0.25">
      <c r="B5696" s="31" t="str">
        <f>IF(Tabela2[[#This Row],[Tipo]] = 0,LOOKUP(Tabela2[[#This Row],[RESUMO]],Tabela3[Grupo],Tabela3[Meus produtos]),VLOOKUP(Tabela2[[#This Row],[Código]],Tabela4[[Código NBS/LC116]:[Meus serviços]],3,0))</f>
        <v>Não</v>
      </c>
      <c r="C5696" t="str">
        <f>IF(E5696=0,TEXT(dados!A5611,"00000000"),IF(E5696=2,TEXT(dados!A5611,"0000"),TEXT(dados!A5611,"#")))</f>
        <v>56060000</v>
      </c>
      <c r="D5696" t="str">
        <f>IF(dados!B5611=0,"",dados!B5611)</f>
        <v/>
      </c>
      <c r="E5696">
        <f>dados!C5611</f>
        <v>0</v>
      </c>
      <c r="F5696" t="str">
        <f>dados!D5611</f>
        <v>Fios revest.por enrolam/laminas/monofilam.sint/art.etc.</v>
      </c>
      <c r="G5696"/>
      <c r="H5696"/>
      <c r="I5696"/>
      <c r="J5696"/>
      <c r="K5696" s="13"/>
      <c r="L5696" s="13">
        <f>dados!I5611/100</f>
        <v>0.13449999999999998</v>
      </c>
      <c r="M5696" s="13">
        <f>dados!J5611/100</f>
        <v>0.17370000000000002</v>
      </c>
      <c r="N5696" s="13">
        <f>dados!K5611/100</f>
        <v>0.18</v>
      </c>
      <c r="O5696" s="13">
        <f>dados!L5611/100</f>
        <v>0</v>
      </c>
      <c r="P5696" s="12" t="str">
        <f>LEFT(Tabela2[[#This Row],[Código]],2)</f>
        <v>56</v>
      </c>
    </row>
    <row r="5697" spans="2:16" ht="15" customHeight="1" x14ac:dyDescent="0.25">
      <c r="B5697" s="31" t="str">
        <f>IF(Tabela2[[#This Row],[Tipo]] = 0,LOOKUP(Tabela2[[#This Row],[RESUMO]],Tabela3[Grupo],Tabela3[Meus produtos]),VLOOKUP(Tabela2[[#This Row],[Código]],Tabela4[[Código NBS/LC116]:[Meus serviços]],3,0))</f>
        <v>Não</v>
      </c>
      <c r="C5697" t="str">
        <f>IF(E5697=0,TEXT(dados!A5612,"00000000"),IF(E5697=2,TEXT(dados!A5612,"0000"),TEXT(dados!A5612,"#")))</f>
        <v>56072100</v>
      </c>
      <c r="D5697" t="str">
        <f>IF(dados!B5612=0,"",dados!B5612)</f>
        <v/>
      </c>
      <c r="E5697">
        <f>dados!C5612</f>
        <v>0</v>
      </c>
      <c r="F5697" t="str">
        <f>dados!D5612</f>
        <v>Cordeis de sisal/outs.fibras agave,p/atadeiras/enfard</v>
      </c>
      <c r="G5697"/>
      <c r="H5697"/>
      <c r="I5697"/>
      <c r="J5697"/>
      <c r="K5697" s="13"/>
      <c r="L5697" s="13">
        <f>dados!I5612/100</f>
        <v>0.13449999999999998</v>
      </c>
      <c r="M5697" s="13">
        <f>dados!J5612/100</f>
        <v>0.17370000000000002</v>
      </c>
      <c r="N5697" s="13">
        <f>dados!K5612/100</f>
        <v>0.18</v>
      </c>
      <c r="O5697" s="13">
        <f>dados!L5612/100</f>
        <v>0</v>
      </c>
      <c r="P5697" s="12" t="str">
        <f>LEFT(Tabela2[[#This Row],[Código]],2)</f>
        <v>56</v>
      </c>
    </row>
    <row r="5698" spans="2:16" ht="15" customHeight="1" x14ac:dyDescent="0.25">
      <c r="B5698" s="31" t="str">
        <f>IF(Tabela2[[#This Row],[Tipo]] = 0,LOOKUP(Tabela2[[#This Row],[RESUMO]],Tabela3[Grupo],Tabela3[Meus produtos]),VLOOKUP(Tabela2[[#This Row],[Código]],Tabela4[[Código NBS/LC116]:[Meus serviços]],3,0))</f>
        <v>Não</v>
      </c>
      <c r="C5698" t="str">
        <f>IF(E5698=0,TEXT(dados!A5613,"00000000"),IF(E5698=2,TEXT(dados!A5613,"0000"),TEXT(dados!A5613,"#")))</f>
        <v>56072900</v>
      </c>
      <c r="D5698" t="str">
        <f>IF(dados!B5613=0,"",dados!B5613)</f>
        <v/>
      </c>
      <c r="E5698">
        <f>dados!C5613</f>
        <v>0</v>
      </c>
      <c r="F5698" t="str">
        <f>dados!D5613</f>
        <v>Outros cordeis/cordas e cabos,de sisal/outs.fibras aga</v>
      </c>
      <c r="G5698"/>
      <c r="H5698"/>
      <c r="I5698"/>
      <c r="J5698"/>
      <c r="K5698" s="13"/>
      <c r="L5698" s="13">
        <f>dados!I5613/100</f>
        <v>0.13449999999999998</v>
      </c>
      <c r="M5698" s="13">
        <f>dados!J5613/100</f>
        <v>0.17370000000000002</v>
      </c>
      <c r="N5698" s="13">
        <f>dados!K5613/100</f>
        <v>0.18</v>
      </c>
      <c r="O5698" s="13">
        <f>dados!L5613/100</f>
        <v>0</v>
      </c>
      <c r="P5698" s="12" t="str">
        <f>LEFT(Tabela2[[#This Row],[Código]],2)</f>
        <v>56</v>
      </c>
    </row>
    <row r="5699" spans="2:16" ht="15" customHeight="1" x14ac:dyDescent="0.25">
      <c r="B5699" s="31" t="str">
        <f>IF(Tabela2[[#This Row],[Tipo]] = 0,LOOKUP(Tabela2[[#This Row],[RESUMO]],Tabela3[Grupo],Tabela3[Meus produtos]),VLOOKUP(Tabela2[[#This Row],[Código]],Tabela4[[Código NBS/LC116]:[Meus serviços]],3,0))</f>
        <v>Não</v>
      </c>
      <c r="C5699" t="str">
        <f>IF(E5699=0,TEXT(dados!A5614,"00000000"),IF(E5699=2,TEXT(dados!A5614,"0000"),TEXT(dados!A5614,"#")))</f>
        <v>56074100</v>
      </c>
      <c r="D5699" t="str">
        <f>IF(dados!B5614=0,"",dados!B5614)</f>
        <v/>
      </c>
      <c r="E5699">
        <f>dados!C5614</f>
        <v>0</v>
      </c>
      <c r="F5699" t="str">
        <f>dados!D5614</f>
        <v>Cordeis de polietileno/polipropileno,p/atadeiras/enfard</v>
      </c>
      <c r="G5699"/>
      <c r="H5699"/>
      <c r="I5699"/>
      <c r="J5699"/>
      <c r="K5699" s="13"/>
      <c r="L5699" s="13">
        <f>dados!I5614/100</f>
        <v>0.13449999999999998</v>
      </c>
      <c r="M5699" s="13">
        <f>dados!J5614/100</f>
        <v>0.17370000000000002</v>
      </c>
      <c r="N5699" s="13">
        <f>dados!K5614/100</f>
        <v>0.18</v>
      </c>
      <c r="O5699" s="13">
        <f>dados!L5614/100</f>
        <v>0</v>
      </c>
      <c r="P5699" s="12" t="str">
        <f>LEFT(Tabela2[[#This Row],[Código]],2)</f>
        <v>56</v>
      </c>
    </row>
    <row r="5700" spans="2:16" ht="15" customHeight="1" x14ac:dyDescent="0.25">
      <c r="B5700" s="31" t="str">
        <f>IF(Tabela2[[#This Row],[Tipo]] = 0,LOOKUP(Tabela2[[#This Row],[RESUMO]],Tabela3[Grupo],Tabela3[Meus produtos]),VLOOKUP(Tabela2[[#This Row],[Código]],Tabela4[[Código NBS/LC116]:[Meus serviços]],3,0))</f>
        <v>Não</v>
      </c>
      <c r="C5700" t="str">
        <f>IF(E5700=0,TEXT(dados!A5615,"00000000"),IF(E5700=2,TEXT(dados!A5615,"0000"),TEXT(dados!A5615,"#")))</f>
        <v>56074900</v>
      </c>
      <c r="D5700" t="str">
        <f>IF(dados!B5615=0,"",dados!B5615)</f>
        <v/>
      </c>
      <c r="E5700">
        <f>dados!C5615</f>
        <v>0</v>
      </c>
      <c r="F5700" t="str">
        <f>dados!D5615</f>
        <v>Outs.cordeis,cordas,etc.de polietileno ou polipropileno</v>
      </c>
      <c r="G5700"/>
      <c r="H5700"/>
      <c r="I5700"/>
      <c r="J5700"/>
      <c r="K5700" s="13"/>
      <c r="L5700" s="13">
        <f>dados!I5615/100</f>
        <v>0.13449999999999998</v>
      </c>
      <c r="M5700" s="13">
        <f>dados!J5615/100</f>
        <v>0.17370000000000002</v>
      </c>
      <c r="N5700" s="13">
        <f>dados!K5615/100</f>
        <v>0.18</v>
      </c>
      <c r="O5700" s="13">
        <f>dados!L5615/100</f>
        <v>0</v>
      </c>
      <c r="P5700" s="12" t="str">
        <f>LEFT(Tabela2[[#This Row],[Código]],2)</f>
        <v>56</v>
      </c>
    </row>
    <row r="5701" spans="2:16" ht="15" customHeight="1" x14ac:dyDescent="0.25">
      <c r="B5701" s="31" t="str">
        <f>IF(Tabela2[[#This Row],[Tipo]] = 0,LOOKUP(Tabela2[[#This Row],[RESUMO]],Tabela3[Grupo],Tabela3[Meus produtos]),VLOOKUP(Tabela2[[#This Row],[Código]],Tabela4[[Código NBS/LC116]:[Meus serviços]],3,0))</f>
        <v>Não</v>
      </c>
      <c r="C5701" t="str">
        <f>IF(E5701=0,TEXT(dados!A5616,"00000000"),IF(E5701=2,TEXT(dados!A5616,"0000"),TEXT(dados!A5616,"#")))</f>
        <v>56075011</v>
      </c>
      <c r="D5701" t="str">
        <f>IF(dados!B5616=0,"",dados!B5616)</f>
        <v/>
      </c>
      <c r="E5701">
        <f>dados!C5616</f>
        <v>0</v>
      </c>
      <c r="F5701" t="str">
        <f>dados!D5616</f>
        <v>Cordeis,cordas e cabos,de fibras de nailon</v>
      </c>
      <c r="G5701"/>
      <c r="H5701"/>
      <c r="I5701"/>
      <c r="J5701"/>
      <c r="K5701" s="13"/>
      <c r="L5701" s="13">
        <f>dados!I5616/100</f>
        <v>0.13449999999999998</v>
      </c>
      <c r="M5701" s="13">
        <f>dados!J5616/100</f>
        <v>0.17370000000000002</v>
      </c>
      <c r="N5701" s="13">
        <f>dados!K5616/100</f>
        <v>0.18</v>
      </c>
      <c r="O5701" s="13">
        <f>dados!L5616/100</f>
        <v>0</v>
      </c>
      <c r="P5701" s="12" t="str">
        <f>LEFT(Tabela2[[#This Row],[Código]],2)</f>
        <v>56</v>
      </c>
    </row>
    <row r="5702" spans="2:16" ht="15" customHeight="1" x14ac:dyDescent="0.25">
      <c r="B5702" s="31" t="str">
        <f>IF(Tabela2[[#This Row],[Tipo]] = 0,LOOKUP(Tabela2[[#This Row],[RESUMO]],Tabela3[Grupo],Tabela3[Meus produtos]),VLOOKUP(Tabela2[[#This Row],[Código]],Tabela4[[Código NBS/LC116]:[Meus serviços]],3,0))</f>
        <v>Não</v>
      </c>
      <c r="C5702" t="str">
        <f>IF(E5702=0,TEXT(dados!A5617,"00000000"),IF(E5702=2,TEXT(dados!A5617,"0000"),TEXT(dados!A5617,"#")))</f>
        <v>56075019</v>
      </c>
      <c r="D5702" t="str">
        <f>IF(dados!B5617=0,"",dados!B5617)</f>
        <v/>
      </c>
      <c r="E5702">
        <f>dados!C5617</f>
        <v>0</v>
      </c>
      <c r="F5702" t="str">
        <f>dados!D5617</f>
        <v>Cordeis,cordas e cabos,de fibras de outs.poliamidas</v>
      </c>
      <c r="G5702"/>
      <c r="H5702"/>
      <c r="I5702"/>
      <c r="J5702"/>
      <c r="K5702" s="13"/>
      <c r="L5702" s="13">
        <f>dados!I5617/100</f>
        <v>0.13449999999999998</v>
      </c>
      <c r="M5702" s="13">
        <f>dados!J5617/100</f>
        <v>0.17370000000000002</v>
      </c>
      <c r="N5702" s="13">
        <f>dados!K5617/100</f>
        <v>0.18</v>
      </c>
      <c r="O5702" s="13">
        <f>dados!L5617/100</f>
        <v>0</v>
      </c>
      <c r="P5702" s="12" t="str">
        <f>LEFT(Tabela2[[#This Row],[Código]],2)</f>
        <v>56</v>
      </c>
    </row>
    <row r="5703" spans="2:16" ht="15" customHeight="1" x14ac:dyDescent="0.25">
      <c r="B5703" s="31" t="str">
        <f>IF(Tabela2[[#This Row],[Tipo]] = 0,LOOKUP(Tabela2[[#This Row],[RESUMO]],Tabela3[Grupo],Tabela3[Meus produtos]),VLOOKUP(Tabela2[[#This Row],[Código]],Tabela4[[Código NBS/LC116]:[Meus serviços]],3,0))</f>
        <v>Não</v>
      </c>
      <c r="C5703" t="str">
        <f>IF(E5703=0,TEXT(dados!A5618,"00000000"),IF(E5703=2,TEXT(dados!A5618,"0000"),TEXT(dados!A5618,"#")))</f>
        <v>56075090</v>
      </c>
      <c r="D5703" t="str">
        <f>IF(dados!B5618=0,"",dados!B5618)</f>
        <v/>
      </c>
      <c r="E5703">
        <f>dados!C5618</f>
        <v>0</v>
      </c>
      <c r="F5703" t="str">
        <f>dados!D5618</f>
        <v>Cordeis,cordas e cabos,de outs.fibras sinteticas</v>
      </c>
      <c r="G5703"/>
      <c r="H5703"/>
      <c r="I5703"/>
      <c r="J5703"/>
      <c r="K5703" s="13"/>
      <c r="L5703" s="13">
        <f>dados!I5618/100</f>
        <v>0.13449999999999998</v>
      </c>
      <c r="M5703" s="13">
        <f>dados!J5618/100</f>
        <v>0.17370000000000002</v>
      </c>
      <c r="N5703" s="13">
        <f>dados!K5618/100</f>
        <v>0.18</v>
      </c>
      <c r="O5703" s="13">
        <f>dados!L5618/100</f>
        <v>0</v>
      </c>
      <c r="P5703" s="12" t="str">
        <f>LEFT(Tabela2[[#This Row],[Código]],2)</f>
        <v>56</v>
      </c>
    </row>
    <row r="5704" spans="2:16" ht="15" customHeight="1" x14ac:dyDescent="0.25">
      <c r="B5704" s="31" t="str">
        <f>IF(Tabela2[[#This Row],[Tipo]] = 0,LOOKUP(Tabela2[[#This Row],[RESUMO]],Tabela3[Grupo],Tabela3[Meus produtos]),VLOOKUP(Tabela2[[#This Row],[Código]],Tabela4[[Código NBS/LC116]:[Meus serviços]],3,0))</f>
        <v>Não</v>
      </c>
      <c r="C5704" t="str">
        <f>IF(E5704=0,TEXT(dados!A5619,"00000000"),IF(E5704=2,TEXT(dados!A5619,"0000"),TEXT(dados!A5619,"#")))</f>
        <v>56079010</v>
      </c>
      <c r="D5704" t="str">
        <f>IF(dados!B5619=0,"",dados!B5619)</f>
        <v/>
      </c>
      <c r="E5704">
        <f>dados!C5619</f>
        <v>0</v>
      </c>
      <c r="F5704" t="str">
        <f>dados!D5619</f>
        <v>Cordeis,cordas e cabos,de algodao</v>
      </c>
      <c r="G5704"/>
      <c r="H5704"/>
      <c r="I5704"/>
      <c r="J5704"/>
      <c r="K5704" s="13"/>
      <c r="L5704" s="13">
        <f>dados!I5619/100</f>
        <v>0.13449999999999998</v>
      </c>
      <c r="M5704" s="13">
        <f>dados!J5619/100</f>
        <v>0.17370000000000002</v>
      </c>
      <c r="N5704" s="13">
        <f>dados!K5619/100</f>
        <v>0.18</v>
      </c>
      <c r="O5704" s="13">
        <f>dados!L5619/100</f>
        <v>0</v>
      </c>
      <c r="P5704" s="12" t="str">
        <f>LEFT(Tabela2[[#This Row],[Código]],2)</f>
        <v>56</v>
      </c>
    </row>
    <row r="5705" spans="2:16" ht="15" customHeight="1" x14ac:dyDescent="0.25">
      <c r="B5705" s="31" t="str">
        <f>IF(Tabela2[[#This Row],[Tipo]] = 0,LOOKUP(Tabela2[[#This Row],[RESUMO]],Tabela3[Grupo],Tabela3[Meus produtos]),VLOOKUP(Tabela2[[#This Row],[Código]],Tabela4[[Código NBS/LC116]:[Meus serviços]],3,0))</f>
        <v>Não</v>
      </c>
      <c r="C5705" t="str">
        <f>IF(E5705=0,TEXT(dados!A5620,"00000000"),IF(E5705=2,TEXT(dados!A5620,"0000"),TEXT(dados!A5620,"#")))</f>
        <v>56079020</v>
      </c>
      <c r="D5705" t="str">
        <f>IF(dados!B5620=0,"",dados!B5620)</f>
        <v/>
      </c>
      <c r="E5705">
        <f>dados!C5620</f>
        <v>0</v>
      </c>
      <c r="F5705" t="str">
        <f>dados!D5620</f>
        <v>Cordeis,cordas e cabos,de de juta, inferior ao numero metrico 0,75 por fio simples</v>
      </c>
      <c r="G5705"/>
      <c r="H5705"/>
      <c r="I5705"/>
      <c r="J5705"/>
      <c r="K5705" s="13"/>
      <c r="L5705" s="13">
        <f>dados!I5620/100</f>
        <v>0.13449999999999998</v>
      </c>
      <c r="M5705" s="13">
        <f>dados!J5620/100</f>
        <v>0.1545</v>
      </c>
      <c r="N5705" s="13">
        <f>dados!K5620/100</f>
        <v>0.18</v>
      </c>
      <c r="O5705" s="13">
        <f>dados!L5620/100</f>
        <v>0</v>
      </c>
      <c r="P5705" s="12" t="str">
        <f>LEFT(Tabela2[[#This Row],[Código]],2)</f>
        <v>56</v>
      </c>
    </row>
    <row r="5706" spans="2:16" ht="15" customHeight="1" x14ac:dyDescent="0.25">
      <c r="B5706" s="31" t="str">
        <f>IF(Tabela2[[#This Row],[Tipo]] = 0,LOOKUP(Tabela2[[#This Row],[RESUMO]],Tabela3[Grupo],Tabela3[Meus produtos]),VLOOKUP(Tabela2[[#This Row],[Código]],Tabela4[[Código NBS/LC116]:[Meus serviços]],3,0))</f>
        <v>Não</v>
      </c>
      <c r="C5706" t="str">
        <f>IF(E5706=0,TEXT(dados!A5621,"00000000"),IF(E5706=2,TEXT(dados!A5621,"0000"),TEXT(dados!A5621,"#")))</f>
        <v>56079090</v>
      </c>
      <c r="D5706" t="str">
        <f>IF(dados!B5621=0,"",dados!B5621)</f>
        <v/>
      </c>
      <c r="E5706">
        <f>dados!C5621</f>
        <v>0</v>
      </c>
      <c r="F5706" t="str">
        <f>dados!D5621</f>
        <v>Cordeis,cordas e cabos,de outs.materias texteis</v>
      </c>
      <c r="G5706"/>
      <c r="H5706"/>
      <c r="I5706"/>
      <c r="J5706"/>
      <c r="K5706" s="13"/>
      <c r="L5706" s="13">
        <f>dados!I5621/100</f>
        <v>0.13449999999999998</v>
      </c>
      <c r="M5706" s="13">
        <f>dados!J5621/100</f>
        <v>0.17370000000000002</v>
      </c>
      <c r="N5706" s="13">
        <f>dados!K5621/100</f>
        <v>0.18</v>
      </c>
      <c r="O5706" s="13">
        <f>dados!L5621/100</f>
        <v>0</v>
      </c>
      <c r="P5706" s="12" t="str">
        <f>LEFT(Tabela2[[#This Row],[Código]],2)</f>
        <v>56</v>
      </c>
    </row>
    <row r="5707" spans="2:16" ht="15" customHeight="1" x14ac:dyDescent="0.25">
      <c r="B5707" s="31" t="str">
        <f>IF(Tabela2[[#This Row],[Tipo]] = 0,LOOKUP(Tabela2[[#This Row],[RESUMO]],Tabela3[Grupo],Tabela3[Meus produtos]),VLOOKUP(Tabela2[[#This Row],[Código]],Tabela4[[Código NBS/LC116]:[Meus serviços]],3,0))</f>
        <v>Não</v>
      </c>
      <c r="C5707" t="str">
        <f>IF(E5707=0,TEXT(dados!A5622,"00000000"),IF(E5707=2,TEXT(dados!A5622,"0000"),TEXT(dados!A5622,"#")))</f>
        <v>56081100</v>
      </c>
      <c r="D5707" t="str">
        <f>IF(dados!B5622=0,"",dados!B5622)</f>
        <v/>
      </c>
      <c r="E5707">
        <f>dados!C5622</f>
        <v>0</v>
      </c>
      <c r="F5707" t="str">
        <f>dados!D5622</f>
        <v>Redes confeccion.de materias texteis sint/artif.p/pesca</v>
      </c>
      <c r="G5707"/>
      <c r="H5707"/>
      <c r="I5707"/>
      <c r="J5707"/>
      <c r="K5707" s="13"/>
      <c r="L5707" s="13">
        <f>dados!I5622/100</f>
        <v>0.13449999999999998</v>
      </c>
      <c r="M5707" s="13">
        <f>dados!J5622/100</f>
        <v>0.17370000000000002</v>
      </c>
      <c r="N5707" s="13">
        <f>dados!K5622/100</f>
        <v>0.18</v>
      </c>
      <c r="O5707" s="13">
        <f>dados!L5622/100</f>
        <v>0</v>
      </c>
      <c r="P5707" s="12" t="str">
        <f>LEFT(Tabela2[[#This Row],[Código]],2)</f>
        <v>56</v>
      </c>
    </row>
    <row r="5708" spans="2:16" ht="15" customHeight="1" x14ac:dyDescent="0.25">
      <c r="B5708" s="31" t="str">
        <f>IF(Tabela2[[#This Row],[Tipo]] = 0,LOOKUP(Tabela2[[#This Row],[RESUMO]],Tabela3[Grupo],Tabela3[Meus produtos]),VLOOKUP(Tabela2[[#This Row],[Código]],Tabela4[[Código NBS/LC116]:[Meus serviços]],3,0))</f>
        <v>Não</v>
      </c>
      <c r="C5708" t="str">
        <f>IF(E5708=0,TEXT(dados!A5623,"00000000"),IF(E5708=2,TEXT(dados!A5623,"0000"),TEXT(dados!A5623,"#")))</f>
        <v>56081900</v>
      </c>
      <c r="D5708" t="str">
        <f>IF(dados!B5623=0,"",dados!B5623)</f>
        <v/>
      </c>
      <c r="E5708">
        <f>dados!C5623</f>
        <v>0</v>
      </c>
      <c r="F5708" t="str">
        <f>dados!D5623</f>
        <v>Outs.redes confeccion.de materias texteis sint/artif.</v>
      </c>
      <c r="G5708"/>
      <c r="H5708"/>
      <c r="I5708"/>
      <c r="J5708"/>
      <c r="K5708" s="13"/>
      <c r="L5708" s="13">
        <f>dados!I5623/100</f>
        <v>0.13449999999999998</v>
      </c>
      <c r="M5708" s="13">
        <f>dados!J5623/100</f>
        <v>0.17370000000000002</v>
      </c>
      <c r="N5708" s="13">
        <f>dados!K5623/100</f>
        <v>0.18</v>
      </c>
      <c r="O5708" s="13">
        <f>dados!L5623/100</f>
        <v>0</v>
      </c>
      <c r="P5708" s="12" t="str">
        <f>LEFT(Tabela2[[#This Row],[Código]],2)</f>
        <v>56</v>
      </c>
    </row>
    <row r="5709" spans="2:16" ht="15" customHeight="1" x14ac:dyDescent="0.25">
      <c r="B5709" s="31" t="str">
        <f>IF(Tabela2[[#This Row],[Tipo]] = 0,LOOKUP(Tabela2[[#This Row],[RESUMO]],Tabela3[Grupo],Tabela3[Meus produtos]),VLOOKUP(Tabela2[[#This Row],[Código]],Tabela4[[Código NBS/LC116]:[Meus serviços]],3,0))</f>
        <v>Não</v>
      </c>
      <c r="C5709" t="str">
        <f>IF(E5709=0,TEXT(dados!A5624,"00000000"),IF(E5709=2,TEXT(dados!A5624,"0000"),TEXT(dados!A5624,"#")))</f>
        <v>56089000</v>
      </c>
      <c r="D5709" t="str">
        <f>IF(dados!B5624=0,"",dados!B5624)</f>
        <v/>
      </c>
      <c r="E5709">
        <f>dados!C5624</f>
        <v>0</v>
      </c>
      <c r="F5709" t="str">
        <f>dados!D5624</f>
        <v>Redes de malhas com nos,etc.de outs.materias texteis</v>
      </c>
      <c r="G5709"/>
      <c r="H5709"/>
      <c r="I5709"/>
      <c r="J5709"/>
      <c r="K5709" s="13"/>
      <c r="L5709" s="13">
        <f>dados!I5624/100</f>
        <v>0.13449999999999998</v>
      </c>
      <c r="M5709" s="13">
        <f>dados!J5624/100</f>
        <v>0.17370000000000002</v>
      </c>
      <c r="N5709" s="13">
        <f>dados!K5624/100</f>
        <v>0.18</v>
      </c>
      <c r="O5709" s="13">
        <f>dados!L5624/100</f>
        <v>0</v>
      </c>
      <c r="P5709" s="12" t="str">
        <f>LEFT(Tabela2[[#This Row],[Código]],2)</f>
        <v>56</v>
      </c>
    </row>
    <row r="5710" spans="2:16" ht="15" customHeight="1" x14ac:dyDescent="0.25">
      <c r="B5710" s="31" t="str">
        <f>IF(Tabela2[[#This Row],[Tipo]] = 0,LOOKUP(Tabela2[[#This Row],[RESUMO]],Tabela3[Grupo],Tabela3[Meus produtos]),VLOOKUP(Tabela2[[#This Row],[Código]],Tabela4[[Código NBS/LC116]:[Meus serviços]],3,0))</f>
        <v>Não</v>
      </c>
      <c r="C5710" t="str">
        <f>IF(E5710=0,TEXT(dados!A5625,"00000000"),IF(E5710=2,TEXT(dados!A5625,"0000"),TEXT(dados!A5625,"#")))</f>
        <v>56090010</v>
      </c>
      <c r="D5710" t="str">
        <f>IF(dados!B5625=0,"",dados!B5625)</f>
        <v/>
      </c>
      <c r="E5710">
        <f>dados!C5625</f>
        <v>0</v>
      </c>
      <c r="F5710" t="str">
        <f>dados!D5625</f>
        <v>Artigos de fios,laminas,, etc.de algodao</v>
      </c>
      <c r="G5710"/>
      <c r="H5710"/>
      <c r="I5710"/>
      <c r="J5710"/>
      <c r="K5710" s="13"/>
      <c r="L5710" s="13">
        <f>dados!I5625/100</f>
        <v>0.13449999999999998</v>
      </c>
      <c r="M5710" s="13">
        <f>dados!J5625/100</f>
        <v>0.17370000000000002</v>
      </c>
      <c r="N5710" s="13">
        <f>dados!K5625/100</f>
        <v>0.18</v>
      </c>
      <c r="O5710" s="13">
        <f>dados!L5625/100</f>
        <v>0</v>
      </c>
      <c r="P5710" s="12" t="str">
        <f>LEFT(Tabela2[[#This Row],[Código]],2)</f>
        <v>56</v>
      </c>
    </row>
    <row r="5711" spans="2:16" ht="15" customHeight="1" x14ac:dyDescent="0.25">
      <c r="B5711" s="31" t="str">
        <f>IF(Tabela2[[#This Row],[Tipo]] = 0,LOOKUP(Tabela2[[#This Row],[RESUMO]],Tabela3[Grupo],Tabela3[Meus produtos]),VLOOKUP(Tabela2[[#This Row],[Código]],Tabela4[[Código NBS/LC116]:[Meus serviços]],3,0))</f>
        <v>Não</v>
      </c>
      <c r="C5711" t="str">
        <f>IF(E5711=0,TEXT(dados!A5626,"00000000"),IF(E5711=2,TEXT(dados!A5626,"0000"),TEXT(dados!A5626,"#")))</f>
        <v>56090090</v>
      </c>
      <c r="D5711" t="str">
        <f>IF(dados!B5626=0,"",dados!B5626)</f>
        <v/>
      </c>
      <c r="E5711">
        <f>dados!C5626</f>
        <v>0</v>
      </c>
      <c r="F5711" t="str">
        <f>dados!D5626</f>
        <v>Artigos de fios,laminas,cordeis, cordas, cabos, etc.de outs.mat.text. sint/artif</v>
      </c>
      <c r="G5711"/>
      <c r="H5711"/>
      <c r="I5711"/>
      <c r="J5711"/>
      <c r="K5711" s="13"/>
      <c r="L5711" s="13">
        <f>dados!I5626/100</f>
        <v>0.13449999999999998</v>
      </c>
      <c r="M5711" s="13">
        <f>dados!J5626/100</f>
        <v>0.17370000000000002</v>
      </c>
      <c r="N5711" s="13">
        <f>dados!K5626/100</f>
        <v>0.18</v>
      </c>
      <c r="O5711" s="13">
        <f>dados!L5626/100</f>
        <v>0</v>
      </c>
      <c r="P5711" s="12" t="str">
        <f>LEFT(Tabela2[[#This Row],[Código]],2)</f>
        <v>56</v>
      </c>
    </row>
    <row r="5712" spans="2:16" ht="15" customHeight="1" x14ac:dyDescent="0.25">
      <c r="B5712" s="31" t="str">
        <f>IF(Tabela2[[#This Row],[Tipo]] = 0,LOOKUP(Tabela2[[#This Row],[RESUMO]],Tabela3[Grupo],Tabela3[Meus produtos]),VLOOKUP(Tabela2[[#This Row],[Código]],Tabela4[[Código NBS/LC116]:[Meus serviços]],3,0))</f>
        <v>Não</v>
      </c>
      <c r="C5712" t="str">
        <f>IF(E5712=0,TEXT(dados!A5627,"00000000"),IF(E5712=2,TEXT(dados!A5627,"0000"),TEXT(dados!A5627,"#")))</f>
        <v>57011011</v>
      </c>
      <c r="D5712" t="str">
        <f>IF(dados!B5627=0,"",dados!B5627)</f>
        <v/>
      </c>
      <c r="E5712">
        <f>dados!C5627</f>
        <v>0</v>
      </c>
      <c r="F5712" t="str">
        <f>dados!D5627</f>
        <v>Tapete de la,de ponto nodado/enrolado,feito a mao</v>
      </c>
      <c r="G5712"/>
      <c r="H5712"/>
      <c r="I5712"/>
      <c r="J5712"/>
      <c r="K5712" s="13"/>
      <c r="L5712" s="13">
        <f>dados!I5627/100</f>
        <v>0.1429</v>
      </c>
      <c r="M5712" s="13">
        <f>dados!J5627/100</f>
        <v>0.1986</v>
      </c>
      <c r="N5712" s="13">
        <f>dados!K5627/100</f>
        <v>0.18</v>
      </c>
      <c r="O5712" s="13">
        <f>dados!L5627/100</f>
        <v>0</v>
      </c>
      <c r="P5712" s="12" t="str">
        <f>LEFT(Tabela2[[#This Row],[Código]],2)</f>
        <v>57</v>
      </c>
    </row>
    <row r="5713" spans="2:16" ht="15" customHeight="1" x14ac:dyDescent="0.25">
      <c r="B5713" s="31" t="str">
        <f>IF(Tabela2[[#This Row],[Tipo]] = 0,LOOKUP(Tabela2[[#This Row],[RESUMO]],Tabela3[Grupo],Tabela3[Meus produtos]),VLOOKUP(Tabela2[[#This Row],[Código]],Tabela4[[Código NBS/LC116]:[Meus serviços]],3,0))</f>
        <v>Não</v>
      </c>
      <c r="C5713" t="str">
        <f>IF(E5713=0,TEXT(dados!A5628,"00000000"),IF(E5713=2,TEXT(dados!A5628,"0000"),TEXT(dados!A5628,"#")))</f>
        <v>57011012</v>
      </c>
      <c r="D5713" t="str">
        <f>IF(dados!B5628=0,"",dados!B5628)</f>
        <v/>
      </c>
      <c r="E5713">
        <f>dados!C5628</f>
        <v>0</v>
      </c>
      <c r="F5713" t="str">
        <f>dados!D5628</f>
        <v>Tapete de la,de ponto nodado/enrolado,feito a maquina</v>
      </c>
      <c r="G5713"/>
      <c r="H5713"/>
      <c r="I5713"/>
      <c r="J5713"/>
      <c r="K5713" s="13"/>
      <c r="L5713" s="13">
        <f>dados!I5628/100</f>
        <v>0.1429</v>
      </c>
      <c r="M5713" s="13">
        <f>dados!J5628/100</f>
        <v>0.1986</v>
      </c>
      <c r="N5713" s="13">
        <f>dados!K5628/100</f>
        <v>0.18</v>
      </c>
      <c r="O5713" s="13">
        <f>dados!L5628/100</f>
        <v>0</v>
      </c>
      <c r="P5713" s="12" t="str">
        <f>LEFT(Tabela2[[#This Row],[Código]],2)</f>
        <v>57</v>
      </c>
    </row>
    <row r="5714" spans="2:16" ht="15" customHeight="1" x14ac:dyDescent="0.25">
      <c r="B5714" s="31" t="str">
        <f>IF(Tabela2[[#This Row],[Tipo]] = 0,LOOKUP(Tabela2[[#This Row],[RESUMO]],Tabela3[Grupo],Tabela3[Meus produtos]),VLOOKUP(Tabela2[[#This Row],[Código]],Tabela4[[Código NBS/LC116]:[Meus serviços]],3,0))</f>
        <v>Não</v>
      </c>
      <c r="C5714" t="str">
        <f>IF(E5714=0,TEXT(dados!A5629,"00000000"),IF(E5714=2,TEXT(dados!A5629,"0000"),TEXT(dados!A5629,"#")))</f>
        <v>57011020</v>
      </c>
      <c r="D5714" t="str">
        <f>IF(dados!B5629=0,"",dados!B5629)</f>
        <v/>
      </c>
      <c r="E5714">
        <f>dados!C5629</f>
        <v>0</v>
      </c>
      <c r="F5714" t="str">
        <f>dados!D5629</f>
        <v>Tapete de pelos finos,de ponto nodado ou enrolado</v>
      </c>
      <c r="G5714"/>
      <c r="H5714"/>
      <c r="I5714"/>
      <c r="J5714"/>
      <c r="K5714" s="13"/>
      <c r="L5714" s="13">
        <f>dados!I5629/100</f>
        <v>0.1429</v>
      </c>
      <c r="M5714" s="13">
        <f>dados!J5629/100</f>
        <v>0.1986</v>
      </c>
      <c r="N5714" s="13">
        <f>dados!K5629/100</f>
        <v>0.18</v>
      </c>
      <c r="O5714" s="13">
        <f>dados!L5629/100</f>
        <v>0</v>
      </c>
      <c r="P5714" s="12" t="str">
        <f>LEFT(Tabela2[[#This Row],[Código]],2)</f>
        <v>57</v>
      </c>
    </row>
    <row r="5715" spans="2:16" ht="15" customHeight="1" x14ac:dyDescent="0.25">
      <c r="B5715" s="31" t="str">
        <f>IF(Tabela2[[#This Row],[Tipo]] = 0,LOOKUP(Tabela2[[#This Row],[RESUMO]],Tabela3[Grupo],Tabela3[Meus produtos]),VLOOKUP(Tabela2[[#This Row],[Código]],Tabela4[[Código NBS/LC116]:[Meus serviços]],3,0))</f>
        <v>Não</v>
      </c>
      <c r="C5715" t="str">
        <f>IF(E5715=0,TEXT(dados!A5630,"00000000"),IF(E5715=2,TEXT(dados!A5630,"0000"),TEXT(dados!A5630,"#")))</f>
        <v>57019000</v>
      </c>
      <c r="D5715" t="str">
        <f>IF(dados!B5630=0,"",dados!B5630)</f>
        <v/>
      </c>
      <c r="E5715">
        <f>dados!C5630</f>
        <v>0</v>
      </c>
      <c r="F5715" t="str">
        <f>dados!D5630</f>
        <v>Tapete de out.materia textil,de ponto nodado/ enrolado</v>
      </c>
      <c r="G5715"/>
      <c r="H5715"/>
      <c r="I5715"/>
      <c r="J5715"/>
      <c r="K5715" s="13"/>
      <c r="L5715" s="13">
        <f>dados!I5630/100</f>
        <v>0.1429</v>
      </c>
      <c r="M5715" s="13">
        <f>dados!J5630/100</f>
        <v>0.1986</v>
      </c>
      <c r="N5715" s="13">
        <f>dados!K5630/100</f>
        <v>0.18</v>
      </c>
      <c r="O5715" s="13">
        <f>dados!L5630/100</f>
        <v>0</v>
      </c>
      <c r="P5715" s="12" t="str">
        <f>LEFT(Tabela2[[#This Row],[Código]],2)</f>
        <v>57</v>
      </c>
    </row>
    <row r="5716" spans="2:16" ht="15" customHeight="1" x14ac:dyDescent="0.25">
      <c r="B5716" s="31" t="str">
        <f>IF(Tabela2[[#This Row],[Tipo]] = 0,LOOKUP(Tabela2[[#This Row],[RESUMO]],Tabela3[Grupo],Tabela3[Meus produtos]),VLOOKUP(Tabela2[[#This Row],[Código]],Tabela4[[Código NBS/LC116]:[Meus serviços]],3,0))</f>
        <v>Não</v>
      </c>
      <c r="C5716" t="str">
        <f>IF(E5716=0,TEXT(dados!A5631,"00000000"),IF(E5716=2,TEXT(dados!A5631,"0000"),TEXT(dados!A5631,"#")))</f>
        <v>57021000</v>
      </c>
      <c r="D5716" t="str">
        <f>IF(dados!B5631=0,"",dados!B5631)</f>
        <v/>
      </c>
      <c r="E5716">
        <f>dados!C5631</f>
        <v>0</v>
      </c>
      <c r="F5716" t="str">
        <f>dados!D5631</f>
        <v>Tapete kelim,schumacks,karamanie, etc. tecido a mao</v>
      </c>
      <c r="G5716"/>
      <c r="H5716"/>
      <c r="I5716"/>
      <c r="J5716"/>
      <c r="K5716" s="13"/>
      <c r="L5716" s="13">
        <f>dados!I5631/100</f>
        <v>0.1429</v>
      </c>
      <c r="M5716" s="13">
        <f>dados!J5631/100</f>
        <v>0.1986</v>
      </c>
      <c r="N5716" s="13">
        <f>dados!K5631/100</f>
        <v>0.18</v>
      </c>
      <c r="O5716" s="13">
        <f>dados!L5631/100</f>
        <v>0</v>
      </c>
      <c r="P5716" s="12" t="str">
        <f>LEFT(Tabela2[[#This Row],[Código]],2)</f>
        <v>57</v>
      </c>
    </row>
    <row r="5717" spans="2:16" ht="15" customHeight="1" x14ac:dyDescent="0.25">
      <c r="B5717" s="31" t="str">
        <f>IF(Tabela2[[#This Row],[Tipo]] = 0,LOOKUP(Tabela2[[#This Row],[RESUMO]],Tabela3[Grupo],Tabela3[Meus produtos]),VLOOKUP(Tabela2[[#This Row],[Código]],Tabela4[[Código NBS/LC116]:[Meus serviços]],3,0))</f>
        <v>Não</v>
      </c>
      <c r="C5717" t="str">
        <f>IF(E5717=0,TEXT(dados!A5632,"00000000"),IF(E5717=2,TEXT(dados!A5632,"0000"),TEXT(dados!A5632,"#")))</f>
        <v>57022000</v>
      </c>
      <c r="D5717" t="str">
        <f>IF(dados!B5632=0,"",dados!B5632)</f>
        <v/>
      </c>
      <c r="E5717">
        <f>dados!C5632</f>
        <v>0</v>
      </c>
      <c r="F5717" t="str">
        <f>dados!D5632</f>
        <v>Revestimento para pavimento,de cairo (fibras de coco)</v>
      </c>
      <c r="G5717"/>
      <c r="H5717"/>
      <c r="I5717"/>
      <c r="J5717"/>
      <c r="K5717" s="13"/>
      <c r="L5717" s="13">
        <f>dados!I5632/100</f>
        <v>0.1429</v>
      </c>
      <c r="M5717" s="13">
        <f>dados!J5632/100</f>
        <v>0.1986</v>
      </c>
      <c r="N5717" s="13">
        <f>dados!K5632/100</f>
        <v>0.18</v>
      </c>
      <c r="O5717" s="13">
        <f>dados!L5632/100</f>
        <v>0</v>
      </c>
      <c r="P5717" s="12" t="str">
        <f>LEFT(Tabela2[[#This Row],[Código]],2)</f>
        <v>57</v>
      </c>
    </row>
    <row r="5718" spans="2:16" ht="15" customHeight="1" x14ac:dyDescent="0.25">
      <c r="B5718" s="31" t="str">
        <f>IF(Tabela2[[#This Row],[Tipo]] = 0,LOOKUP(Tabela2[[#This Row],[RESUMO]],Tabela3[Grupo],Tabela3[Meus produtos]),VLOOKUP(Tabela2[[#This Row],[Código]],Tabela4[[Código NBS/LC116]:[Meus serviços]],3,0))</f>
        <v>Não</v>
      </c>
      <c r="C5718" t="str">
        <f>IF(E5718=0,TEXT(dados!A5633,"00000000"),IF(E5718=2,TEXT(dados!A5633,"0000"),TEXT(dados!A5633,"#")))</f>
        <v>57023100</v>
      </c>
      <c r="D5718" t="str">
        <f>IF(dados!B5633=0,"",dados!B5633)</f>
        <v/>
      </c>
      <c r="E5718">
        <f>dados!C5633</f>
        <v>0</v>
      </c>
      <c r="F5718" t="str">
        <f>dados!D5633</f>
        <v>Tapete,etc.de la ou pelos finos,aveludado, n/confeccion.</v>
      </c>
      <c r="G5718"/>
      <c r="H5718"/>
      <c r="I5718"/>
      <c r="J5718"/>
      <c r="K5718" s="13"/>
      <c r="L5718" s="13">
        <f>dados!I5633/100</f>
        <v>0.1429</v>
      </c>
      <c r="M5718" s="13">
        <f>dados!J5633/100</f>
        <v>0.1986</v>
      </c>
      <c r="N5718" s="13">
        <f>dados!K5633/100</f>
        <v>0.18</v>
      </c>
      <c r="O5718" s="13">
        <f>dados!L5633/100</f>
        <v>0</v>
      </c>
      <c r="P5718" s="12" t="str">
        <f>LEFT(Tabela2[[#This Row],[Código]],2)</f>
        <v>57</v>
      </c>
    </row>
    <row r="5719" spans="2:16" ht="15" customHeight="1" x14ac:dyDescent="0.25">
      <c r="B5719" s="31" t="str">
        <f>IF(Tabela2[[#This Row],[Tipo]] = 0,LOOKUP(Tabela2[[#This Row],[RESUMO]],Tabela3[Grupo],Tabela3[Meus produtos]),VLOOKUP(Tabela2[[#This Row],[Código]],Tabela4[[Código NBS/LC116]:[Meus serviços]],3,0))</f>
        <v>Não</v>
      </c>
      <c r="C5719" t="str">
        <f>IF(E5719=0,TEXT(dados!A5634,"00000000"),IF(E5719=2,TEXT(dados!A5634,"0000"),TEXT(dados!A5634,"#")))</f>
        <v>57023200</v>
      </c>
      <c r="D5719" t="str">
        <f>IF(dados!B5634=0,"",dados!B5634)</f>
        <v/>
      </c>
      <c r="E5719">
        <f>dados!C5634</f>
        <v>0</v>
      </c>
      <c r="F5719" t="str">
        <f>dados!D5634</f>
        <v>Tapete,etc.de mater.textil sint/artif.avelud. n/confecc.</v>
      </c>
      <c r="G5719"/>
      <c r="H5719"/>
      <c r="I5719"/>
      <c r="J5719"/>
      <c r="K5719" s="13"/>
      <c r="L5719" s="13">
        <f>dados!I5634/100</f>
        <v>0.1429</v>
      </c>
      <c r="M5719" s="13">
        <f>dados!J5634/100</f>
        <v>0.1986</v>
      </c>
      <c r="N5719" s="13">
        <f>dados!K5634/100</f>
        <v>0.18</v>
      </c>
      <c r="O5719" s="13">
        <f>dados!L5634/100</f>
        <v>0</v>
      </c>
      <c r="P5719" s="12" t="str">
        <f>LEFT(Tabela2[[#This Row],[Código]],2)</f>
        <v>57</v>
      </c>
    </row>
    <row r="5720" spans="2:16" ht="15" customHeight="1" x14ac:dyDescent="0.25">
      <c r="B5720" s="31" t="str">
        <f>IF(Tabela2[[#This Row],[Tipo]] = 0,LOOKUP(Tabela2[[#This Row],[RESUMO]],Tabela3[Grupo],Tabela3[Meus produtos]),VLOOKUP(Tabela2[[#This Row],[Código]],Tabela4[[Código NBS/LC116]:[Meus serviços]],3,0))</f>
        <v>Não</v>
      </c>
      <c r="C5720" t="str">
        <f>IF(E5720=0,TEXT(dados!A5635,"00000000"),IF(E5720=2,TEXT(dados!A5635,"0000"),TEXT(dados!A5635,"#")))</f>
        <v>57023900</v>
      </c>
      <c r="D5720" t="str">
        <f>IF(dados!B5635=0,"",dados!B5635)</f>
        <v/>
      </c>
      <c r="E5720">
        <f>dados!C5635</f>
        <v>0</v>
      </c>
      <c r="F5720" t="str">
        <f>dados!D5635</f>
        <v>Tapete,etc.de out.materia textil,aveludado, n/confeccion</v>
      </c>
      <c r="G5720"/>
      <c r="H5720"/>
      <c r="I5720"/>
      <c r="J5720"/>
      <c r="K5720" s="13"/>
      <c r="L5720" s="13">
        <f>dados!I5635/100</f>
        <v>0.1429</v>
      </c>
      <c r="M5720" s="13">
        <f>dados!J5635/100</f>
        <v>0.1986</v>
      </c>
      <c r="N5720" s="13">
        <f>dados!K5635/100</f>
        <v>0.18</v>
      </c>
      <c r="O5720" s="13">
        <f>dados!L5635/100</f>
        <v>0</v>
      </c>
      <c r="P5720" s="12" t="str">
        <f>LEFT(Tabela2[[#This Row],[Código]],2)</f>
        <v>57</v>
      </c>
    </row>
    <row r="5721" spans="2:16" ht="15" customHeight="1" x14ac:dyDescent="0.25">
      <c r="B5721" s="31" t="str">
        <f>IF(Tabela2[[#This Row],[Tipo]] = 0,LOOKUP(Tabela2[[#This Row],[RESUMO]],Tabela3[Grupo],Tabela3[Meus produtos]),VLOOKUP(Tabela2[[#This Row],[Código]],Tabela4[[Código NBS/LC116]:[Meus serviços]],3,0))</f>
        <v>Não</v>
      </c>
      <c r="C5721" t="str">
        <f>IF(E5721=0,TEXT(dados!A5636,"00000000"),IF(E5721=2,TEXT(dados!A5636,"0000"),TEXT(dados!A5636,"#")))</f>
        <v>57024100</v>
      </c>
      <c r="D5721" t="str">
        <f>IF(dados!B5636=0,"",dados!B5636)</f>
        <v/>
      </c>
      <c r="E5721">
        <f>dados!C5636</f>
        <v>0</v>
      </c>
      <c r="F5721" t="str">
        <f>dados!D5636</f>
        <v>Tapete,etc.de la ou pelos finos,aveludado, confeccionado</v>
      </c>
      <c r="G5721"/>
      <c r="H5721"/>
      <c r="I5721"/>
      <c r="J5721"/>
      <c r="K5721" s="13"/>
      <c r="L5721" s="13">
        <f>dados!I5636/100</f>
        <v>0.1429</v>
      </c>
      <c r="M5721" s="13">
        <f>dados!J5636/100</f>
        <v>0.1986</v>
      </c>
      <c r="N5721" s="13">
        <f>dados!K5636/100</f>
        <v>0.18</v>
      </c>
      <c r="O5721" s="13">
        <f>dados!L5636/100</f>
        <v>0</v>
      </c>
      <c r="P5721" s="12" t="str">
        <f>LEFT(Tabela2[[#This Row],[Código]],2)</f>
        <v>57</v>
      </c>
    </row>
    <row r="5722" spans="2:16" ht="15" customHeight="1" x14ac:dyDescent="0.25">
      <c r="B5722" s="31" t="str">
        <f>IF(Tabela2[[#This Row],[Tipo]] = 0,LOOKUP(Tabela2[[#This Row],[RESUMO]],Tabela3[Grupo],Tabela3[Meus produtos]),VLOOKUP(Tabela2[[#This Row],[Código]],Tabela4[[Código NBS/LC116]:[Meus serviços]],3,0))</f>
        <v>Não</v>
      </c>
      <c r="C5722" t="str">
        <f>IF(E5722=0,TEXT(dados!A5637,"00000000"),IF(E5722=2,TEXT(dados!A5637,"0000"),TEXT(dados!A5637,"#")))</f>
        <v>57024200</v>
      </c>
      <c r="D5722" t="str">
        <f>IF(dados!B5637=0,"",dados!B5637)</f>
        <v/>
      </c>
      <c r="E5722">
        <f>dados!C5637</f>
        <v>0</v>
      </c>
      <c r="F5722" t="str">
        <f>dados!D5637</f>
        <v>Tapete,etc.de materia textil sint/artif.avelud. confecc.</v>
      </c>
      <c r="G5722"/>
      <c r="H5722"/>
      <c r="I5722"/>
      <c r="J5722"/>
      <c r="K5722" s="13"/>
      <c r="L5722" s="13">
        <f>dados!I5637/100</f>
        <v>0.1429</v>
      </c>
      <c r="M5722" s="13">
        <f>dados!J5637/100</f>
        <v>0.1986</v>
      </c>
      <c r="N5722" s="13">
        <f>dados!K5637/100</f>
        <v>0.18</v>
      </c>
      <c r="O5722" s="13">
        <f>dados!L5637/100</f>
        <v>0</v>
      </c>
      <c r="P5722" s="12" t="str">
        <f>LEFT(Tabela2[[#This Row],[Código]],2)</f>
        <v>57</v>
      </c>
    </row>
    <row r="5723" spans="2:16" ht="15" customHeight="1" x14ac:dyDescent="0.25">
      <c r="B5723" s="31" t="str">
        <f>IF(Tabela2[[#This Row],[Tipo]] = 0,LOOKUP(Tabela2[[#This Row],[RESUMO]],Tabela3[Grupo],Tabela3[Meus produtos]),VLOOKUP(Tabela2[[#This Row],[Código]],Tabela4[[Código NBS/LC116]:[Meus serviços]],3,0))</f>
        <v>Não</v>
      </c>
      <c r="C5723" t="str">
        <f>IF(E5723=0,TEXT(dados!A5638,"00000000"),IF(E5723=2,TEXT(dados!A5638,"0000"),TEXT(dados!A5638,"#")))</f>
        <v>57024900</v>
      </c>
      <c r="D5723" t="str">
        <f>IF(dados!B5638=0,"",dados!B5638)</f>
        <v/>
      </c>
      <c r="E5723">
        <f>dados!C5638</f>
        <v>0</v>
      </c>
      <c r="F5723" t="str">
        <f>dados!D5638</f>
        <v>Tapete,etc.de out.materia textil,aveludado, confeccion.</v>
      </c>
      <c r="G5723"/>
      <c r="H5723"/>
      <c r="I5723"/>
      <c r="J5723"/>
      <c r="K5723" s="13"/>
      <c r="L5723" s="13">
        <f>dados!I5638/100</f>
        <v>0.1429</v>
      </c>
      <c r="M5723" s="13">
        <f>dados!J5638/100</f>
        <v>0.1986</v>
      </c>
      <c r="N5723" s="13">
        <f>dados!K5638/100</f>
        <v>0.18</v>
      </c>
      <c r="O5723" s="13">
        <f>dados!L5638/100</f>
        <v>0</v>
      </c>
      <c r="P5723" s="12" t="str">
        <f>LEFT(Tabela2[[#This Row],[Código]],2)</f>
        <v>57</v>
      </c>
    </row>
    <row r="5724" spans="2:16" ht="15" customHeight="1" x14ac:dyDescent="0.25">
      <c r="B5724" s="31" t="str">
        <f>IF(Tabela2[[#This Row],[Tipo]] = 0,LOOKUP(Tabela2[[#This Row],[RESUMO]],Tabela3[Grupo],Tabela3[Meus produtos]),VLOOKUP(Tabela2[[#This Row],[Código]],Tabela4[[Código NBS/LC116]:[Meus serviços]],3,0))</f>
        <v>Não</v>
      </c>
      <c r="C5724" t="str">
        <f>IF(E5724=0,TEXT(dados!A5639,"00000000"),IF(E5724=2,TEXT(dados!A5639,"0000"),TEXT(dados!A5639,"#")))</f>
        <v>57025010</v>
      </c>
      <c r="D5724" t="str">
        <f>IF(dados!B5639=0,"",dados!B5639)</f>
        <v/>
      </c>
      <c r="E5724">
        <f>dados!C5639</f>
        <v>0</v>
      </c>
      <c r="F5724" t="str">
        <f>dados!D5639</f>
        <v>Tapete,etc.de la ou pelos finos,n/aveludado, n/confecc.</v>
      </c>
      <c r="G5724"/>
      <c r="H5724"/>
      <c r="I5724"/>
      <c r="J5724"/>
      <c r="K5724" s="13"/>
      <c r="L5724" s="13">
        <f>dados!I5639/100</f>
        <v>0.1429</v>
      </c>
      <c r="M5724" s="13">
        <f>dados!J5639/100</f>
        <v>0.1986</v>
      </c>
      <c r="N5724" s="13">
        <f>dados!K5639/100</f>
        <v>0.18</v>
      </c>
      <c r="O5724" s="13">
        <f>dados!L5639/100</f>
        <v>0</v>
      </c>
      <c r="P5724" s="12" t="str">
        <f>LEFT(Tabela2[[#This Row],[Código]],2)</f>
        <v>57</v>
      </c>
    </row>
    <row r="5725" spans="2:16" ht="15" customHeight="1" x14ac:dyDescent="0.25">
      <c r="B5725" s="31" t="str">
        <f>IF(Tabela2[[#This Row],[Tipo]] = 0,LOOKUP(Tabela2[[#This Row],[RESUMO]],Tabela3[Grupo],Tabela3[Meus produtos]),VLOOKUP(Tabela2[[#This Row],[Código]],Tabela4[[Código NBS/LC116]:[Meus serviços]],3,0))</f>
        <v>Não</v>
      </c>
      <c r="C5725" t="str">
        <f>IF(E5725=0,TEXT(dados!A5640,"00000000"),IF(E5725=2,TEXT(dados!A5640,"0000"),TEXT(dados!A5640,"#")))</f>
        <v>57025020</v>
      </c>
      <c r="D5725" t="str">
        <f>IF(dados!B5640=0,"",dados!B5640)</f>
        <v/>
      </c>
      <c r="E5725">
        <f>dados!C5640</f>
        <v>0</v>
      </c>
      <c r="F5725" t="str">
        <f>dados!D5640</f>
        <v>Tapete,etc.de mat.textil sint/artif.n/avelud. n/confecc.</v>
      </c>
      <c r="G5725"/>
      <c r="H5725"/>
      <c r="I5725"/>
      <c r="J5725"/>
      <c r="K5725" s="13"/>
      <c r="L5725" s="13">
        <f>dados!I5640/100</f>
        <v>0.1429</v>
      </c>
      <c r="M5725" s="13">
        <f>dados!J5640/100</f>
        <v>0.1986</v>
      </c>
      <c r="N5725" s="13">
        <f>dados!K5640/100</f>
        <v>0.18</v>
      </c>
      <c r="O5725" s="13">
        <f>dados!L5640/100</f>
        <v>0</v>
      </c>
      <c r="P5725" s="12" t="str">
        <f>LEFT(Tabela2[[#This Row],[Código]],2)</f>
        <v>57</v>
      </c>
    </row>
    <row r="5726" spans="2:16" ht="15" customHeight="1" x14ac:dyDescent="0.25">
      <c r="B5726" s="31" t="str">
        <f>IF(Tabela2[[#This Row],[Tipo]] = 0,LOOKUP(Tabela2[[#This Row],[RESUMO]],Tabela3[Grupo],Tabela3[Meus produtos]),VLOOKUP(Tabela2[[#This Row],[Código]],Tabela4[[Código NBS/LC116]:[Meus serviços]],3,0))</f>
        <v>Não</v>
      </c>
      <c r="C5726" t="str">
        <f>IF(E5726=0,TEXT(dados!A5641,"00000000"),IF(E5726=2,TEXT(dados!A5641,"0000"),TEXT(dados!A5641,"#")))</f>
        <v>57025090</v>
      </c>
      <c r="D5726" t="str">
        <f>IF(dados!B5641=0,"",dados!B5641)</f>
        <v/>
      </c>
      <c r="E5726">
        <f>dados!C5641</f>
        <v>0</v>
      </c>
      <c r="F5726" t="str">
        <f>dados!D5641</f>
        <v>Tapete,etc.de out.materia textil,n/aveludado, n/confecc.</v>
      </c>
      <c r="G5726"/>
      <c r="H5726"/>
      <c r="I5726"/>
      <c r="J5726"/>
      <c r="K5726" s="13"/>
      <c r="L5726" s="13">
        <f>dados!I5641/100</f>
        <v>0.1429</v>
      </c>
      <c r="M5726" s="13">
        <f>dados!J5641/100</f>
        <v>0.1986</v>
      </c>
      <c r="N5726" s="13">
        <f>dados!K5641/100</f>
        <v>0.18</v>
      </c>
      <c r="O5726" s="13">
        <f>dados!L5641/100</f>
        <v>0</v>
      </c>
      <c r="P5726" s="12" t="str">
        <f>LEFT(Tabela2[[#This Row],[Código]],2)</f>
        <v>57</v>
      </c>
    </row>
    <row r="5727" spans="2:16" ht="15" customHeight="1" x14ac:dyDescent="0.25">
      <c r="B5727" s="31" t="str">
        <f>IF(Tabela2[[#This Row],[Tipo]] = 0,LOOKUP(Tabela2[[#This Row],[RESUMO]],Tabela3[Grupo],Tabela3[Meus produtos]),VLOOKUP(Tabela2[[#This Row],[Código]],Tabela4[[Código NBS/LC116]:[Meus serviços]],3,0))</f>
        <v>Não</v>
      </c>
      <c r="C5727" t="str">
        <f>IF(E5727=0,TEXT(dados!A5642,"00000000"),IF(E5727=2,TEXT(dados!A5642,"0000"),TEXT(dados!A5642,"#")))</f>
        <v>57029100</v>
      </c>
      <c r="D5727" t="str">
        <f>IF(dados!B5642=0,"",dados!B5642)</f>
        <v/>
      </c>
      <c r="E5727">
        <f>dados!C5642</f>
        <v>0</v>
      </c>
      <c r="F5727" t="str">
        <f>dados!D5642</f>
        <v>Tapete,etc.de la ou pelos finos,n/aveludado, confeccion.</v>
      </c>
      <c r="G5727"/>
      <c r="H5727"/>
      <c r="I5727"/>
      <c r="J5727"/>
      <c r="K5727" s="13"/>
      <c r="L5727" s="13">
        <f>dados!I5642/100</f>
        <v>0.1429</v>
      </c>
      <c r="M5727" s="13">
        <f>dados!J5642/100</f>
        <v>0.1986</v>
      </c>
      <c r="N5727" s="13">
        <f>dados!K5642/100</f>
        <v>0.18</v>
      </c>
      <c r="O5727" s="13">
        <f>dados!L5642/100</f>
        <v>0</v>
      </c>
      <c r="P5727" s="12" t="str">
        <f>LEFT(Tabela2[[#This Row],[Código]],2)</f>
        <v>57</v>
      </c>
    </row>
    <row r="5728" spans="2:16" ht="15" customHeight="1" x14ac:dyDescent="0.25">
      <c r="B5728" s="31" t="str">
        <f>IF(Tabela2[[#This Row],[Tipo]] = 0,LOOKUP(Tabela2[[#This Row],[RESUMO]],Tabela3[Grupo],Tabela3[Meus produtos]),VLOOKUP(Tabela2[[#This Row],[Código]],Tabela4[[Código NBS/LC116]:[Meus serviços]],3,0))</f>
        <v>Não</v>
      </c>
      <c r="C5728" t="str">
        <f>IF(E5728=0,TEXT(dados!A5643,"00000000"),IF(E5728=2,TEXT(dados!A5643,"0000"),TEXT(dados!A5643,"#")))</f>
        <v>57029200</v>
      </c>
      <c r="D5728" t="str">
        <f>IF(dados!B5643=0,"",dados!B5643)</f>
        <v/>
      </c>
      <c r="E5728">
        <f>dados!C5643</f>
        <v>0</v>
      </c>
      <c r="F5728" t="str">
        <f>dados!D5643</f>
        <v>Tapete,etc.de mater.textil sint.artif.n/avelud. confecc.</v>
      </c>
      <c r="G5728"/>
      <c r="H5728"/>
      <c r="I5728"/>
      <c r="J5728"/>
      <c r="K5728" s="13"/>
      <c r="L5728" s="13">
        <f>dados!I5643/100</f>
        <v>0.1429</v>
      </c>
      <c r="M5728" s="13">
        <f>dados!J5643/100</f>
        <v>0.1986</v>
      </c>
      <c r="N5728" s="13">
        <f>dados!K5643/100</f>
        <v>0.18</v>
      </c>
      <c r="O5728" s="13">
        <f>dados!L5643/100</f>
        <v>0</v>
      </c>
      <c r="P5728" s="12" t="str">
        <f>LEFT(Tabela2[[#This Row],[Código]],2)</f>
        <v>57</v>
      </c>
    </row>
    <row r="5729" spans="2:16" ht="15" customHeight="1" x14ac:dyDescent="0.25">
      <c r="B5729" s="31" t="str">
        <f>IF(Tabela2[[#This Row],[Tipo]] = 0,LOOKUP(Tabela2[[#This Row],[RESUMO]],Tabela3[Grupo],Tabela3[Meus produtos]),VLOOKUP(Tabela2[[#This Row],[Código]],Tabela4[[Código NBS/LC116]:[Meus serviços]],3,0))</f>
        <v>Não</v>
      </c>
      <c r="C5729" t="str">
        <f>IF(E5729=0,TEXT(dados!A5644,"00000000"),IF(E5729=2,TEXT(dados!A5644,"0000"),TEXT(dados!A5644,"#")))</f>
        <v>57029900</v>
      </c>
      <c r="D5729" t="str">
        <f>IF(dados!B5644=0,"",dados!B5644)</f>
        <v/>
      </c>
      <c r="E5729">
        <f>dados!C5644</f>
        <v>0</v>
      </c>
      <c r="F5729" t="str">
        <f>dados!D5644</f>
        <v>Tapete,etc.de out.materia textil,n/aveludado, confeccion</v>
      </c>
      <c r="G5729"/>
      <c r="H5729"/>
      <c r="I5729"/>
      <c r="J5729"/>
      <c r="K5729" s="13"/>
      <c r="L5729" s="13">
        <f>dados!I5644/100</f>
        <v>0.1429</v>
      </c>
      <c r="M5729" s="13">
        <f>dados!J5644/100</f>
        <v>0.1986</v>
      </c>
      <c r="N5729" s="13">
        <f>dados!K5644/100</f>
        <v>0.18</v>
      </c>
      <c r="O5729" s="13">
        <f>dados!L5644/100</f>
        <v>0</v>
      </c>
      <c r="P5729" s="12" t="str">
        <f>LEFT(Tabela2[[#This Row],[Código]],2)</f>
        <v>57</v>
      </c>
    </row>
    <row r="5730" spans="2:16" ht="15" customHeight="1" x14ac:dyDescent="0.25">
      <c r="B5730" s="31" t="str">
        <f>IF(Tabela2[[#This Row],[Tipo]] = 0,LOOKUP(Tabela2[[#This Row],[RESUMO]],Tabela3[Grupo],Tabela3[Meus produtos]),VLOOKUP(Tabela2[[#This Row],[Código]],Tabela4[[Código NBS/LC116]:[Meus serviços]],3,0))</f>
        <v>Não</v>
      </c>
      <c r="C5730" t="str">
        <f>IF(E5730=0,TEXT(dados!A5645,"00000000"),IF(E5730=2,TEXT(dados!A5645,"0000"),TEXT(dados!A5645,"#")))</f>
        <v>57031000</v>
      </c>
      <c r="D5730" t="str">
        <f>IF(dados!B5645=0,"",dados!B5645)</f>
        <v/>
      </c>
      <c r="E5730">
        <f>dados!C5645</f>
        <v>0</v>
      </c>
      <c r="F5730" t="str">
        <f>dados!D5645</f>
        <v>Tapete/revest.p/pavim.de la ou pelos finos, tufado</v>
      </c>
      <c r="G5730"/>
      <c r="H5730"/>
      <c r="I5730"/>
      <c r="J5730"/>
      <c r="K5730" s="13"/>
      <c r="L5730" s="13">
        <f>dados!I5645/100</f>
        <v>0.1429</v>
      </c>
      <c r="M5730" s="13">
        <f>dados!J5645/100</f>
        <v>0.1986</v>
      </c>
      <c r="N5730" s="13">
        <f>dados!K5645/100</f>
        <v>0.18</v>
      </c>
      <c r="O5730" s="13">
        <f>dados!L5645/100</f>
        <v>0</v>
      </c>
      <c r="P5730" s="12" t="str">
        <f>LEFT(Tabela2[[#This Row],[Código]],2)</f>
        <v>57</v>
      </c>
    </row>
    <row r="5731" spans="2:16" ht="15" customHeight="1" x14ac:dyDescent="0.25">
      <c r="B5731" s="31" t="str">
        <f>IF(Tabela2[[#This Row],[Tipo]] = 0,LOOKUP(Tabela2[[#This Row],[RESUMO]],Tabela3[Grupo],Tabela3[Meus produtos]),VLOOKUP(Tabela2[[#This Row],[Código]],Tabela4[[Código NBS/LC116]:[Meus serviços]],3,0))</f>
        <v>Não</v>
      </c>
      <c r="C5731" t="str">
        <f>IF(E5731=0,TEXT(dados!A5646,"00000000"),IF(E5731=2,TEXT(dados!A5646,"0000"),TEXT(dados!A5646,"#")))</f>
        <v>57032100</v>
      </c>
      <c r="D5731" t="str">
        <f>IF(dados!B5646=0,"",dados!B5646)</f>
        <v/>
      </c>
      <c r="E5731">
        <f>dados!C5646</f>
        <v>0</v>
      </c>
      <c r="F5731" t="str">
        <f>dados!D5646</f>
        <v xml:space="preserve">Tapetes e outros revestimentos para pisos pavimentos de materias texteis Tapetes e outros revestimentos para pisos pavimentos de materias texteis tufados mesmo confeccionados Grama relva </v>
      </c>
      <c r="G5731"/>
      <c r="H5731"/>
      <c r="I5731"/>
      <c r="J5731"/>
      <c r="K5731" s="13"/>
      <c r="L5731" s="13">
        <f>dados!I5646/100</f>
        <v>0.1429</v>
      </c>
      <c r="M5731" s="13">
        <f>dados!J5646/100</f>
        <v>0.1986</v>
      </c>
      <c r="N5731" s="13">
        <f>dados!K5646/100</f>
        <v>0.18</v>
      </c>
      <c r="O5731" s="13">
        <f>dados!L5646/100</f>
        <v>0</v>
      </c>
      <c r="P5731" s="12" t="str">
        <f>LEFT(Tabela2[[#This Row],[Código]],2)</f>
        <v>57</v>
      </c>
    </row>
    <row r="5732" spans="2:16" ht="15" customHeight="1" x14ac:dyDescent="0.25">
      <c r="B5732" s="31" t="str">
        <f>IF(Tabela2[[#This Row],[Tipo]] = 0,LOOKUP(Tabela2[[#This Row],[RESUMO]],Tabela3[Grupo],Tabela3[Meus produtos]),VLOOKUP(Tabela2[[#This Row],[Código]],Tabela4[[Código NBS/LC116]:[Meus serviços]],3,0))</f>
        <v>Não</v>
      </c>
      <c r="C5732" t="str">
        <f>IF(E5732=0,TEXT(dados!A5647,"00000000"),IF(E5732=2,TEXT(dados!A5647,"0000"),TEXT(dados!A5647,"#")))</f>
        <v>57032900</v>
      </c>
      <c r="D5732" t="str">
        <f>IF(dados!B5647=0,"",dados!B5647)</f>
        <v/>
      </c>
      <c r="E5732">
        <f>dados!C5647</f>
        <v>0</v>
      </c>
      <c r="F5732" t="str">
        <f>dados!D5647</f>
        <v>Tapetes e outros revestimentos para pisos pavimentos de materias texteis Tapetes e outros revestimentos para pisos pavimentos de materias texteis tufados mesmo confeccionados outros</v>
      </c>
      <c r="G5732"/>
      <c r="H5732"/>
      <c r="I5732"/>
      <c r="J5732"/>
      <c r="K5732" s="13"/>
      <c r="L5732" s="13">
        <f>dados!I5647/100</f>
        <v>0.1515</v>
      </c>
      <c r="M5732" s="13">
        <f>dados!J5647/100</f>
        <v>0.2437</v>
      </c>
      <c r="N5732" s="13">
        <f>dados!K5647/100</f>
        <v>0.18</v>
      </c>
      <c r="O5732" s="13">
        <f>dados!L5647/100</f>
        <v>0</v>
      </c>
      <c r="P5732" s="12" t="str">
        <f>LEFT(Tabela2[[#This Row],[Código]],2)</f>
        <v>57</v>
      </c>
    </row>
    <row r="5733" spans="2:16" ht="15" customHeight="1" x14ac:dyDescent="0.25">
      <c r="B5733" s="31" t="str">
        <f>IF(Tabela2[[#This Row],[Tipo]] = 0,LOOKUP(Tabela2[[#This Row],[RESUMO]],Tabela3[Grupo],Tabela3[Meus produtos]),VLOOKUP(Tabela2[[#This Row],[Código]],Tabela4[[Código NBS/LC116]:[Meus serviços]],3,0))</f>
        <v>Não</v>
      </c>
      <c r="C5733" t="str">
        <f>IF(E5733=0,TEXT(dados!A5648,"00000000"),IF(E5733=2,TEXT(dados!A5648,"0000"),TEXT(dados!A5648,"#")))</f>
        <v>57033100</v>
      </c>
      <c r="D5733" t="str">
        <f>IF(dados!B5648=0,"",dados!B5648)</f>
        <v/>
      </c>
      <c r="E5733">
        <f>dados!C5648</f>
        <v>0</v>
      </c>
      <c r="F5733" t="str">
        <f>dados!D5648</f>
        <v xml:space="preserve">Tapetes e outros revestimentos para pisos pavimentos de materias texteis Tapetes e outros revestimentos para pisos pavimentos de materias texteis tufados mesmo confeccionados Grama relva </v>
      </c>
      <c r="G5733"/>
      <c r="H5733"/>
      <c r="I5733"/>
      <c r="J5733"/>
      <c r="K5733" s="13"/>
      <c r="L5733" s="13">
        <f>dados!I5648/100</f>
        <v>0.1429</v>
      </c>
      <c r="M5733" s="13">
        <f>dados!J5648/100</f>
        <v>0.1986</v>
      </c>
      <c r="N5733" s="13">
        <f>dados!K5648/100</f>
        <v>0.18</v>
      </c>
      <c r="O5733" s="13">
        <f>dados!L5648/100</f>
        <v>0</v>
      </c>
      <c r="P5733" s="12" t="str">
        <f>LEFT(Tabela2[[#This Row],[Código]],2)</f>
        <v>57</v>
      </c>
    </row>
    <row r="5734" spans="2:16" ht="15" customHeight="1" x14ac:dyDescent="0.25">
      <c r="B5734" s="31" t="str">
        <f>IF(Tabela2[[#This Row],[Tipo]] = 0,LOOKUP(Tabela2[[#This Row],[RESUMO]],Tabela3[Grupo],Tabela3[Meus produtos]),VLOOKUP(Tabela2[[#This Row],[Código]],Tabela4[[Código NBS/LC116]:[Meus serviços]],3,0))</f>
        <v>Não</v>
      </c>
      <c r="C5734" t="str">
        <f>IF(E5734=0,TEXT(dados!A5649,"00000000"),IF(E5734=2,TEXT(dados!A5649,"0000"),TEXT(dados!A5649,"#")))</f>
        <v>57033900</v>
      </c>
      <c r="D5734" t="str">
        <f>IF(dados!B5649=0,"",dados!B5649)</f>
        <v/>
      </c>
      <c r="E5734">
        <f>dados!C5649</f>
        <v>0</v>
      </c>
      <c r="F5734" t="str">
        <f>dados!D5649</f>
        <v>Tapetes e outros revestimentos para pisos pavimentos de materias texteis Tapetes e outros revestimentos para pisos pavimentos de materias texteis tufados mesmo confeccionados outros</v>
      </c>
      <c r="G5734"/>
      <c r="H5734"/>
      <c r="I5734"/>
      <c r="J5734"/>
      <c r="K5734" s="13"/>
      <c r="L5734" s="13">
        <f>dados!I5649/100</f>
        <v>0.1515</v>
      </c>
      <c r="M5734" s="13">
        <f>dados!J5649/100</f>
        <v>0.2437</v>
      </c>
      <c r="N5734" s="13">
        <f>dados!K5649/100</f>
        <v>0.18</v>
      </c>
      <c r="O5734" s="13">
        <f>dados!L5649/100</f>
        <v>0</v>
      </c>
      <c r="P5734" s="12" t="str">
        <f>LEFT(Tabela2[[#This Row],[Código]],2)</f>
        <v>57</v>
      </c>
    </row>
    <row r="5735" spans="2:16" ht="15" customHeight="1" x14ac:dyDescent="0.25">
      <c r="B5735" s="31" t="str">
        <f>IF(Tabela2[[#This Row],[Tipo]] = 0,LOOKUP(Tabela2[[#This Row],[RESUMO]],Tabela3[Grupo],Tabela3[Meus produtos]),VLOOKUP(Tabela2[[#This Row],[Código]],Tabela4[[Código NBS/LC116]:[Meus serviços]],3,0))</f>
        <v>Não</v>
      </c>
      <c r="C5735" t="str">
        <f>IF(E5735=0,TEXT(dados!A5650,"00000000"),IF(E5735=2,TEXT(dados!A5650,"0000"),TEXT(dados!A5650,"#")))</f>
        <v>57039000</v>
      </c>
      <c r="D5735" t="str">
        <f>IF(dados!B5650=0,"",dados!B5650)</f>
        <v/>
      </c>
      <c r="E5735">
        <f>dados!C5650</f>
        <v>0</v>
      </c>
      <c r="F5735" t="str">
        <f>dados!D5650</f>
        <v>Tapete/revest.p/pavim.de outs.materias texteis</v>
      </c>
      <c r="G5735"/>
      <c r="H5735"/>
      <c r="I5735"/>
      <c r="J5735"/>
      <c r="K5735" s="13"/>
      <c r="L5735" s="13">
        <f>dados!I5650/100</f>
        <v>0.1429</v>
      </c>
      <c r="M5735" s="13">
        <f>dados!J5650/100</f>
        <v>0.1986</v>
      </c>
      <c r="N5735" s="13">
        <f>dados!K5650/100</f>
        <v>0.18</v>
      </c>
      <c r="O5735" s="13">
        <f>dados!L5650/100</f>
        <v>0</v>
      </c>
      <c r="P5735" s="12" t="str">
        <f>LEFT(Tabela2[[#This Row],[Código]],2)</f>
        <v>57</v>
      </c>
    </row>
    <row r="5736" spans="2:16" ht="15" customHeight="1" x14ac:dyDescent="0.25">
      <c r="B5736" s="31" t="str">
        <f>IF(Tabela2[[#This Row],[Tipo]] = 0,LOOKUP(Tabela2[[#This Row],[RESUMO]],Tabela3[Grupo],Tabela3[Meus produtos]),VLOOKUP(Tabela2[[#This Row],[Código]],Tabela4[[Código NBS/LC116]:[Meus serviços]],3,0))</f>
        <v>Não</v>
      </c>
      <c r="C5736" t="str">
        <f>IF(E5736=0,TEXT(dados!A5651,"00000000"),IF(E5736=2,TEXT(dados!A5651,"0000"),TEXT(dados!A5651,"#")))</f>
        <v>57041000</v>
      </c>
      <c r="D5736" t="str">
        <f>IF(dados!B5651=0,"",dados!B5651)</f>
        <v/>
      </c>
      <c r="E5736">
        <f>dados!C5651</f>
        <v>0</v>
      </c>
      <c r="F5736" t="str">
        <f>dados!D5651</f>
        <v>Ladrilhos de feltro,p/revestim.de pavim.superf&lt;=0.3m2</v>
      </c>
      <c r="G5736"/>
      <c r="H5736"/>
      <c r="I5736"/>
      <c r="J5736"/>
      <c r="K5736" s="13"/>
      <c r="L5736" s="13">
        <f>dados!I5651/100</f>
        <v>0.1429</v>
      </c>
      <c r="M5736" s="13">
        <f>dados!J5651/100</f>
        <v>0.1986</v>
      </c>
      <c r="N5736" s="13">
        <f>dados!K5651/100</f>
        <v>0.18</v>
      </c>
      <c r="O5736" s="13">
        <f>dados!L5651/100</f>
        <v>0</v>
      </c>
      <c r="P5736" s="12" t="str">
        <f>LEFT(Tabela2[[#This Row],[Código]],2)</f>
        <v>57</v>
      </c>
    </row>
    <row r="5737" spans="2:16" ht="15" customHeight="1" x14ac:dyDescent="0.25">
      <c r="B5737" s="31" t="str">
        <f>IF(Tabela2[[#This Row],[Tipo]] = 0,LOOKUP(Tabela2[[#This Row],[RESUMO]],Tabela3[Grupo],Tabela3[Meus produtos]),VLOOKUP(Tabela2[[#This Row],[Código]],Tabela4[[Código NBS/LC116]:[Meus serviços]],3,0))</f>
        <v>Não</v>
      </c>
      <c r="C5737" t="str">
        <f>IF(E5737=0,TEXT(dados!A5652,"00000000"),IF(E5737=2,TEXT(dados!A5652,"0000"),TEXT(dados!A5652,"#")))</f>
        <v>57042000</v>
      </c>
      <c r="D5737" t="str">
        <f>IF(dados!B5652=0,"",dados!B5652)</f>
        <v/>
      </c>
      <c r="E5737">
        <f>dados!C5652</f>
        <v>0</v>
      </c>
      <c r="F5737" t="str">
        <f>dados!D5652</f>
        <v>Ladrilhos de area da superficie superior a 0,3 m2, mas nao superior a 1 m2</v>
      </c>
      <c r="G5737"/>
      <c r="H5737"/>
      <c r="I5737"/>
      <c r="J5737"/>
      <c r="K5737" s="13"/>
      <c r="L5737" s="13">
        <f>dados!I5652/100</f>
        <v>0.1429</v>
      </c>
      <c r="M5737" s="13">
        <f>dados!J5652/100</f>
        <v>0.1986</v>
      </c>
      <c r="N5737" s="13">
        <f>dados!K5652/100</f>
        <v>0.18</v>
      </c>
      <c r="O5737" s="13">
        <f>dados!L5652/100</f>
        <v>0</v>
      </c>
      <c r="P5737" s="12" t="str">
        <f>LEFT(Tabela2[[#This Row],[Código]],2)</f>
        <v>57</v>
      </c>
    </row>
    <row r="5738" spans="2:16" ht="15" customHeight="1" x14ac:dyDescent="0.25">
      <c r="B5738" s="31" t="str">
        <f>IF(Tabela2[[#This Row],[Tipo]] = 0,LOOKUP(Tabela2[[#This Row],[RESUMO]],Tabela3[Grupo],Tabela3[Meus produtos]),VLOOKUP(Tabela2[[#This Row],[Código]],Tabela4[[Código NBS/LC116]:[Meus serviços]],3,0))</f>
        <v>Não</v>
      </c>
      <c r="C5738" t="str">
        <f>IF(E5738=0,TEXT(dados!A5653,"00000000"),IF(E5738=2,TEXT(dados!A5653,"0000"),TEXT(dados!A5653,"#")))</f>
        <v>57049000</v>
      </c>
      <c r="D5738" t="str">
        <f>IF(dados!B5653=0,"",dados!B5653)</f>
        <v/>
      </c>
      <c r="E5738">
        <f>dados!C5653</f>
        <v>0</v>
      </c>
      <c r="F5738" t="str">
        <f>dados!D5653</f>
        <v>Outros tapetes/revestimentos p/pavim.de feltro</v>
      </c>
      <c r="G5738"/>
      <c r="H5738"/>
      <c r="I5738"/>
      <c r="J5738"/>
      <c r="K5738" s="13"/>
      <c r="L5738" s="13">
        <f>dados!I5653/100</f>
        <v>0.1429</v>
      </c>
      <c r="M5738" s="13">
        <f>dados!J5653/100</f>
        <v>0.1986</v>
      </c>
      <c r="N5738" s="13">
        <f>dados!K5653/100</f>
        <v>0.18</v>
      </c>
      <c r="O5738" s="13">
        <f>dados!L5653/100</f>
        <v>0</v>
      </c>
      <c r="P5738" s="12" t="str">
        <f>LEFT(Tabela2[[#This Row],[Código]],2)</f>
        <v>57</v>
      </c>
    </row>
    <row r="5739" spans="2:16" ht="15" customHeight="1" x14ac:dyDescent="0.25">
      <c r="B5739" s="31" t="str">
        <f>IF(Tabela2[[#This Row],[Tipo]] = 0,LOOKUP(Tabela2[[#This Row],[RESUMO]],Tabela3[Grupo],Tabela3[Meus produtos]),VLOOKUP(Tabela2[[#This Row],[Código]],Tabela4[[Código NBS/LC116]:[Meus serviços]],3,0))</f>
        <v>Não</v>
      </c>
      <c r="C5739" t="str">
        <f>IF(E5739=0,TEXT(dados!A5654,"00000000"),IF(E5739=2,TEXT(dados!A5654,"0000"),TEXT(dados!A5654,"#")))</f>
        <v>57050000</v>
      </c>
      <c r="D5739" t="str">
        <f>IF(dados!B5654=0,"",dados!B5654)</f>
        <v/>
      </c>
      <c r="E5739">
        <f>dados!C5654</f>
        <v>0</v>
      </c>
      <c r="F5739" t="str">
        <f>dados!D5654</f>
        <v>Outs.tapetes/revestimentos p/pavim.de materias texteis</v>
      </c>
      <c r="G5739"/>
      <c r="H5739"/>
      <c r="I5739"/>
      <c r="J5739"/>
      <c r="K5739" s="13"/>
      <c r="L5739" s="13">
        <f>dados!I5654/100</f>
        <v>0.1515</v>
      </c>
      <c r="M5739" s="13">
        <f>dados!J5654/100</f>
        <v>0.2437</v>
      </c>
      <c r="N5739" s="13">
        <f>dados!K5654/100</f>
        <v>0.18</v>
      </c>
      <c r="O5739" s="13">
        <f>dados!L5654/100</f>
        <v>0</v>
      </c>
      <c r="P5739" s="12" t="str">
        <f>LEFT(Tabela2[[#This Row],[Código]],2)</f>
        <v>57</v>
      </c>
    </row>
    <row r="5740" spans="2:16" ht="15" customHeight="1" x14ac:dyDescent="0.25">
      <c r="B5740" s="31" t="str">
        <f>IF(Tabela2[[#This Row],[Tipo]] = 0,LOOKUP(Tabela2[[#This Row],[RESUMO]],Tabela3[Grupo],Tabela3[Meus produtos]),VLOOKUP(Tabela2[[#This Row],[Código]],Tabela4[[Código NBS/LC116]:[Meus serviços]],3,0))</f>
        <v>Não</v>
      </c>
      <c r="C5740" t="str">
        <f>IF(E5740=0,TEXT(dados!A5655,"00000000"),IF(E5740=2,TEXT(dados!A5655,"0000"),TEXT(dados!A5655,"#")))</f>
        <v>58011000</v>
      </c>
      <c r="D5740" t="str">
        <f>IF(dados!B5655=0,"",dados!B5655)</f>
        <v/>
      </c>
      <c r="E5740">
        <f>dados!C5655</f>
        <v>0</v>
      </c>
      <c r="F5740" t="str">
        <f>dados!D5655</f>
        <v>Veludo/pelucia,tecido,de la ou pelos finos</v>
      </c>
      <c r="G5740"/>
      <c r="H5740"/>
      <c r="I5740"/>
      <c r="J5740"/>
      <c r="K5740" s="13"/>
      <c r="L5740" s="13">
        <f>dados!I5655/100</f>
        <v>0.13449999999999998</v>
      </c>
      <c r="M5740" s="13">
        <f>dados!J5655/100</f>
        <v>0.18289999999999998</v>
      </c>
      <c r="N5740" s="13">
        <f>dados!K5655/100</f>
        <v>0.18</v>
      </c>
      <c r="O5740" s="13">
        <f>dados!L5655/100</f>
        <v>0</v>
      </c>
      <c r="P5740" s="12" t="str">
        <f>LEFT(Tabela2[[#This Row],[Código]],2)</f>
        <v>58</v>
      </c>
    </row>
    <row r="5741" spans="2:16" ht="15" customHeight="1" x14ac:dyDescent="0.25">
      <c r="B5741" s="31" t="str">
        <f>IF(Tabela2[[#This Row],[Tipo]] = 0,LOOKUP(Tabela2[[#This Row],[RESUMO]],Tabela3[Grupo],Tabela3[Meus produtos]),VLOOKUP(Tabela2[[#This Row],[Código]],Tabela4[[Código NBS/LC116]:[Meus serviços]],3,0))</f>
        <v>Não</v>
      </c>
      <c r="C5741" t="str">
        <f>IF(E5741=0,TEXT(dados!A5656,"00000000"),IF(E5741=2,TEXT(dados!A5656,"0000"),TEXT(dados!A5656,"#")))</f>
        <v>58012100</v>
      </c>
      <c r="D5741" t="str">
        <f>IF(dados!B5656=0,"",dados!B5656)</f>
        <v/>
      </c>
      <c r="E5741">
        <f>dados!C5656</f>
        <v>0</v>
      </c>
      <c r="F5741" t="str">
        <f>dados!D5656</f>
        <v>Veludo/pelucia,tecido,da trama algodao,nao cortado</v>
      </c>
      <c r="G5741"/>
      <c r="H5741"/>
      <c r="I5741"/>
      <c r="J5741"/>
      <c r="K5741" s="13"/>
      <c r="L5741" s="13">
        <f>dados!I5656/100</f>
        <v>0.13449999999999998</v>
      </c>
      <c r="M5741" s="13">
        <f>dados!J5656/100</f>
        <v>0.18289999999999998</v>
      </c>
      <c r="N5741" s="13">
        <f>dados!K5656/100</f>
        <v>0.18</v>
      </c>
      <c r="O5741" s="13">
        <f>dados!L5656/100</f>
        <v>0</v>
      </c>
      <c r="P5741" s="12" t="str">
        <f>LEFT(Tabela2[[#This Row],[Código]],2)</f>
        <v>58</v>
      </c>
    </row>
    <row r="5742" spans="2:16" ht="15" customHeight="1" x14ac:dyDescent="0.25">
      <c r="B5742" s="31" t="str">
        <f>IF(Tabela2[[#This Row],[Tipo]] = 0,LOOKUP(Tabela2[[#This Row],[RESUMO]],Tabela3[Grupo],Tabela3[Meus produtos]),VLOOKUP(Tabela2[[#This Row],[Código]],Tabela4[[Código NBS/LC116]:[Meus serviços]],3,0))</f>
        <v>Não</v>
      </c>
      <c r="C5742" t="str">
        <f>IF(E5742=0,TEXT(dados!A5657,"00000000"),IF(E5742=2,TEXT(dados!A5657,"0000"),TEXT(dados!A5657,"#")))</f>
        <v>58012200</v>
      </c>
      <c r="D5742" t="str">
        <f>IF(dados!B5657=0,"",dados!B5657)</f>
        <v/>
      </c>
      <c r="E5742">
        <f>dados!C5657</f>
        <v>0</v>
      </c>
      <c r="F5742" t="str">
        <f>dados!D5657</f>
        <v>Veludo/pelucia,tecido,da trama algodao,cortado,canelado</v>
      </c>
      <c r="G5742"/>
      <c r="H5742"/>
      <c r="I5742"/>
      <c r="J5742"/>
      <c r="K5742" s="13"/>
      <c r="L5742" s="13">
        <f>dados!I5657/100</f>
        <v>0.13449999999999998</v>
      </c>
      <c r="M5742" s="13">
        <f>dados!J5657/100</f>
        <v>0.18289999999999998</v>
      </c>
      <c r="N5742" s="13">
        <f>dados!K5657/100</f>
        <v>0.18</v>
      </c>
      <c r="O5742" s="13">
        <f>dados!L5657/100</f>
        <v>0</v>
      </c>
      <c r="P5742" s="12" t="str">
        <f>LEFT(Tabela2[[#This Row],[Código]],2)</f>
        <v>58</v>
      </c>
    </row>
    <row r="5743" spans="2:16" ht="15" customHeight="1" x14ac:dyDescent="0.25">
      <c r="B5743" s="31" t="str">
        <f>IF(Tabela2[[#This Row],[Tipo]] = 0,LOOKUP(Tabela2[[#This Row],[RESUMO]],Tabela3[Grupo],Tabela3[Meus produtos]),VLOOKUP(Tabela2[[#This Row],[Código]],Tabela4[[Código NBS/LC116]:[Meus serviços]],3,0))</f>
        <v>Não</v>
      </c>
      <c r="C5743" t="str">
        <f>IF(E5743=0,TEXT(dados!A5658,"00000000"),IF(E5743=2,TEXT(dados!A5658,"0000"),TEXT(dados!A5658,"#")))</f>
        <v>58012300</v>
      </c>
      <c r="D5743" t="str">
        <f>IF(dados!B5658=0,"",dados!B5658)</f>
        <v/>
      </c>
      <c r="E5743">
        <f>dados!C5658</f>
        <v>0</v>
      </c>
      <c r="F5743" t="str">
        <f>dados!D5658</f>
        <v>Outs.veludos e pelucias,tecidos,da trama de algodao</v>
      </c>
      <c r="G5743"/>
      <c r="H5743"/>
      <c r="I5743"/>
      <c r="J5743"/>
      <c r="K5743" s="13"/>
      <c r="L5743" s="13">
        <f>dados!I5658/100</f>
        <v>0.13449999999999998</v>
      </c>
      <c r="M5743" s="13">
        <f>dados!J5658/100</f>
        <v>0.18289999999999998</v>
      </c>
      <c r="N5743" s="13">
        <f>dados!K5658/100</f>
        <v>0.18</v>
      </c>
      <c r="O5743" s="13">
        <f>dados!L5658/100</f>
        <v>0</v>
      </c>
      <c r="P5743" s="12" t="str">
        <f>LEFT(Tabela2[[#This Row],[Código]],2)</f>
        <v>58</v>
      </c>
    </row>
    <row r="5744" spans="2:16" ht="15" customHeight="1" x14ac:dyDescent="0.25">
      <c r="B5744" s="31" t="str">
        <f>IF(Tabela2[[#This Row],[Tipo]] = 0,LOOKUP(Tabela2[[#This Row],[RESUMO]],Tabela3[Grupo],Tabela3[Meus produtos]),VLOOKUP(Tabela2[[#This Row],[Código]],Tabela4[[Código NBS/LC116]:[Meus serviços]],3,0))</f>
        <v>Não</v>
      </c>
      <c r="C5744" t="str">
        <f>IF(E5744=0,TEXT(dados!A5659,"00000000"),IF(E5744=2,TEXT(dados!A5659,"0000"),TEXT(dados!A5659,"#")))</f>
        <v>58012600</v>
      </c>
      <c r="D5744" t="str">
        <f>IF(dados!B5659=0,"",dados!B5659)</f>
        <v/>
      </c>
      <c r="E5744">
        <f>dados!C5659</f>
        <v>0</v>
      </c>
      <c r="F5744" t="str">
        <f>dados!D5659</f>
        <v>Tecido de froco (chenille),de algodao</v>
      </c>
      <c r="G5744"/>
      <c r="H5744"/>
      <c r="I5744"/>
      <c r="J5744"/>
      <c r="K5744" s="13"/>
      <c r="L5744" s="13">
        <f>dados!I5659/100</f>
        <v>0.13449999999999998</v>
      </c>
      <c r="M5744" s="13">
        <f>dados!J5659/100</f>
        <v>0.18289999999999998</v>
      </c>
      <c r="N5744" s="13">
        <f>dados!K5659/100</f>
        <v>0.18</v>
      </c>
      <c r="O5744" s="13">
        <f>dados!L5659/100</f>
        <v>0</v>
      </c>
      <c r="P5744" s="12" t="str">
        <f>LEFT(Tabela2[[#This Row],[Código]],2)</f>
        <v>58</v>
      </c>
    </row>
    <row r="5745" spans="2:16" ht="15" customHeight="1" x14ac:dyDescent="0.25">
      <c r="B5745" s="31" t="str">
        <f>IF(Tabela2[[#This Row],[Tipo]] = 0,LOOKUP(Tabela2[[#This Row],[RESUMO]],Tabela3[Grupo],Tabela3[Meus produtos]),VLOOKUP(Tabela2[[#This Row],[Código]],Tabela4[[Código NBS/LC116]:[Meus serviços]],3,0))</f>
        <v>Não</v>
      </c>
      <c r="C5745" t="str">
        <f>IF(E5745=0,TEXT(dados!A5660,"00000000"),IF(E5745=2,TEXT(dados!A5660,"0000"),TEXT(dados!A5660,"#")))</f>
        <v>58012700</v>
      </c>
      <c r="D5745" t="str">
        <f>IF(dados!B5660=0,"",dados!B5660)</f>
        <v/>
      </c>
      <c r="E5745">
        <f>dados!C5660</f>
        <v>0</v>
      </c>
      <c r="F5745" t="str">
        <f>dados!D5660</f>
        <v>Veludo/pelucia,tecido de algodao obtidos por urdidura</v>
      </c>
      <c r="G5745"/>
      <c r="H5745"/>
      <c r="I5745"/>
      <c r="J5745"/>
      <c r="K5745" s="13"/>
      <c r="L5745" s="13">
        <f>dados!I5660/100</f>
        <v>0.13449999999999998</v>
      </c>
      <c r="M5745" s="13">
        <f>dados!J5660/100</f>
        <v>0.18289999999999998</v>
      </c>
      <c r="N5745" s="13">
        <f>dados!K5660/100</f>
        <v>0.18</v>
      </c>
      <c r="O5745" s="13">
        <f>dados!L5660/100</f>
        <v>0</v>
      </c>
      <c r="P5745" s="12" t="str">
        <f>LEFT(Tabela2[[#This Row],[Código]],2)</f>
        <v>58</v>
      </c>
    </row>
    <row r="5746" spans="2:16" ht="15" customHeight="1" x14ac:dyDescent="0.25">
      <c r="B5746" s="31" t="str">
        <f>IF(Tabela2[[#This Row],[Tipo]] = 0,LOOKUP(Tabela2[[#This Row],[RESUMO]],Tabela3[Grupo],Tabela3[Meus produtos]),VLOOKUP(Tabela2[[#This Row],[Código]],Tabela4[[Código NBS/LC116]:[Meus serviços]],3,0))</f>
        <v>Não</v>
      </c>
      <c r="C5746" t="str">
        <f>IF(E5746=0,TEXT(dados!A5661,"00000000"),IF(E5746=2,TEXT(dados!A5661,"0000"),TEXT(dados!A5661,"#")))</f>
        <v>58013100</v>
      </c>
      <c r="D5746" t="str">
        <f>IF(dados!B5661=0,"",dados!B5661)</f>
        <v/>
      </c>
      <c r="E5746">
        <f>dados!C5661</f>
        <v>0</v>
      </c>
      <c r="F5746" t="str">
        <f>dados!D5661</f>
        <v>Veludo/pelucia,tecido,da trama fibra sint/artif.n/cort.</v>
      </c>
      <c r="G5746"/>
      <c r="H5746"/>
      <c r="I5746"/>
      <c r="J5746"/>
      <c r="K5746" s="13"/>
      <c r="L5746" s="13">
        <f>dados!I5661/100</f>
        <v>0.13449999999999998</v>
      </c>
      <c r="M5746" s="13">
        <f>dados!J5661/100</f>
        <v>0.18289999999999998</v>
      </c>
      <c r="N5746" s="13">
        <f>dados!K5661/100</f>
        <v>0.18</v>
      </c>
      <c r="O5746" s="13">
        <f>dados!L5661/100</f>
        <v>0</v>
      </c>
      <c r="P5746" s="12" t="str">
        <f>LEFT(Tabela2[[#This Row],[Código]],2)</f>
        <v>58</v>
      </c>
    </row>
    <row r="5747" spans="2:16" ht="15" customHeight="1" x14ac:dyDescent="0.25">
      <c r="B5747" s="31" t="str">
        <f>IF(Tabela2[[#This Row],[Tipo]] = 0,LOOKUP(Tabela2[[#This Row],[RESUMO]],Tabela3[Grupo],Tabela3[Meus produtos]),VLOOKUP(Tabela2[[#This Row],[Código]],Tabela4[[Código NBS/LC116]:[Meus serviços]],3,0))</f>
        <v>Não</v>
      </c>
      <c r="C5747" t="str">
        <f>IF(E5747=0,TEXT(dados!A5662,"00000000"),IF(E5747=2,TEXT(dados!A5662,"0000"),TEXT(dados!A5662,"#")))</f>
        <v>58013200</v>
      </c>
      <c r="D5747" t="str">
        <f>IF(dados!B5662=0,"",dados!B5662)</f>
        <v/>
      </c>
      <c r="E5747">
        <f>dados!C5662</f>
        <v>0</v>
      </c>
      <c r="F5747" t="str">
        <f>dados!D5662</f>
        <v>Veludo/pelucia,tecido,da trama fibra sint/artif.cortado</v>
      </c>
      <c r="G5747"/>
      <c r="H5747"/>
      <c r="I5747"/>
      <c r="J5747"/>
      <c r="K5747" s="13"/>
      <c r="L5747" s="13">
        <f>dados!I5662/100</f>
        <v>0.13449999999999998</v>
      </c>
      <c r="M5747" s="13">
        <f>dados!J5662/100</f>
        <v>0.18289999999999998</v>
      </c>
      <c r="N5747" s="13">
        <f>dados!K5662/100</f>
        <v>0.18</v>
      </c>
      <c r="O5747" s="13">
        <f>dados!L5662/100</f>
        <v>0</v>
      </c>
      <c r="P5747" s="12" t="str">
        <f>LEFT(Tabela2[[#This Row],[Código]],2)</f>
        <v>58</v>
      </c>
    </row>
    <row r="5748" spans="2:16" ht="15" customHeight="1" x14ac:dyDescent="0.25">
      <c r="B5748" s="31" t="str">
        <f>IF(Tabela2[[#This Row],[Tipo]] = 0,LOOKUP(Tabela2[[#This Row],[RESUMO]],Tabela3[Grupo],Tabela3[Meus produtos]),VLOOKUP(Tabela2[[#This Row],[Código]],Tabela4[[Código NBS/LC116]:[Meus serviços]],3,0))</f>
        <v>Não</v>
      </c>
      <c r="C5748" t="str">
        <f>IF(E5748=0,TEXT(dados!A5663,"00000000"),IF(E5748=2,TEXT(dados!A5663,"0000"),TEXT(dados!A5663,"#")))</f>
        <v>58013300</v>
      </c>
      <c r="D5748" t="str">
        <f>IF(dados!B5663=0,"",dados!B5663)</f>
        <v/>
      </c>
      <c r="E5748">
        <f>dados!C5663</f>
        <v>0</v>
      </c>
      <c r="F5748" t="str">
        <f>dados!D5663</f>
        <v>Outs.veludos/pelucias,tecidos,da trama fibra sint/artif</v>
      </c>
      <c r="G5748"/>
      <c r="H5748"/>
      <c r="I5748"/>
      <c r="J5748"/>
      <c r="K5748" s="13"/>
      <c r="L5748" s="13">
        <f>dados!I5663/100</f>
        <v>0.13449999999999998</v>
      </c>
      <c r="M5748" s="13">
        <f>dados!J5663/100</f>
        <v>0.18289999999999998</v>
      </c>
      <c r="N5748" s="13">
        <f>dados!K5663/100</f>
        <v>0.18</v>
      </c>
      <c r="O5748" s="13">
        <f>dados!L5663/100</f>
        <v>0</v>
      </c>
      <c r="P5748" s="12" t="str">
        <f>LEFT(Tabela2[[#This Row],[Código]],2)</f>
        <v>58</v>
      </c>
    </row>
    <row r="5749" spans="2:16" ht="15" customHeight="1" x14ac:dyDescent="0.25">
      <c r="B5749" s="31" t="str">
        <f>IF(Tabela2[[#This Row],[Tipo]] = 0,LOOKUP(Tabela2[[#This Row],[RESUMO]],Tabela3[Grupo],Tabela3[Meus produtos]),VLOOKUP(Tabela2[[#This Row],[Código]],Tabela4[[Código NBS/LC116]:[Meus serviços]],3,0))</f>
        <v>Não</v>
      </c>
      <c r="C5749" t="str">
        <f>IF(E5749=0,TEXT(dados!A5664,"00000000"),IF(E5749=2,TEXT(dados!A5664,"0000"),TEXT(dados!A5664,"#")))</f>
        <v>58013600</v>
      </c>
      <c r="D5749" t="str">
        <f>IF(dados!B5664=0,"",dados!B5664)</f>
        <v/>
      </c>
      <c r="E5749">
        <f>dados!C5664</f>
        <v>0</v>
      </c>
      <c r="F5749" t="str">
        <f>dados!D5664</f>
        <v>Tecido de froco (chenille) de fibra sintetica/artif.</v>
      </c>
      <c r="G5749"/>
      <c r="H5749"/>
      <c r="I5749"/>
      <c r="J5749"/>
      <c r="K5749" s="13"/>
      <c r="L5749" s="13">
        <f>dados!I5664/100</f>
        <v>0.13449999999999998</v>
      </c>
      <c r="M5749" s="13">
        <f>dados!J5664/100</f>
        <v>0.18289999999999998</v>
      </c>
      <c r="N5749" s="13">
        <f>dados!K5664/100</f>
        <v>0.18</v>
      </c>
      <c r="O5749" s="13">
        <f>dados!L5664/100</f>
        <v>0</v>
      </c>
      <c r="P5749" s="12" t="str">
        <f>LEFT(Tabela2[[#This Row],[Código]],2)</f>
        <v>58</v>
      </c>
    </row>
    <row r="5750" spans="2:16" ht="15" customHeight="1" x14ac:dyDescent="0.25">
      <c r="B5750" s="31" t="str">
        <f>IF(Tabela2[[#This Row],[Tipo]] = 0,LOOKUP(Tabela2[[#This Row],[RESUMO]],Tabela3[Grupo],Tabela3[Meus produtos]),VLOOKUP(Tabela2[[#This Row],[Código]],Tabela4[[Código NBS/LC116]:[Meus serviços]],3,0))</f>
        <v>Não</v>
      </c>
      <c r="C5750" t="str">
        <f>IF(E5750=0,TEXT(dados!A5665,"00000000"),IF(E5750=2,TEXT(dados!A5665,"0000"),TEXT(dados!A5665,"#")))</f>
        <v>58013700</v>
      </c>
      <c r="D5750" t="str">
        <f>IF(dados!B5665=0,"",dados!B5665)</f>
        <v/>
      </c>
      <c r="E5750">
        <f>dados!C5665</f>
        <v>0</v>
      </c>
      <c r="F5750" t="str">
        <f>dados!D5665</f>
        <v>Veludo/pelucia,tecido de fibras artificiais ou sinteticas obtidos por urdidura</v>
      </c>
      <c r="G5750"/>
      <c r="H5750"/>
      <c r="I5750"/>
      <c r="J5750"/>
      <c r="K5750" s="13"/>
      <c r="L5750" s="13">
        <f>dados!I5665/100</f>
        <v>0.13449999999999998</v>
      </c>
      <c r="M5750" s="13">
        <f>dados!J5665/100</f>
        <v>0.18289999999999998</v>
      </c>
      <c r="N5750" s="13">
        <f>dados!K5665/100</f>
        <v>0.18</v>
      </c>
      <c r="O5750" s="13">
        <f>dados!L5665/100</f>
        <v>0</v>
      </c>
      <c r="P5750" s="12" t="str">
        <f>LEFT(Tabela2[[#This Row],[Código]],2)</f>
        <v>58</v>
      </c>
    </row>
    <row r="5751" spans="2:16" ht="15" customHeight="1" x14ac:dyDescent="0.25">
      <c r="B5751" s="31" t="str">
        <f>IF(Tabela2[[#This Row],[Tipo]] = 0,LOOKUP(Tabela2[[#This Row],[RESUMO]],Tabela3[Grupo],Tabela3[Meus produtos]),VLOOKUP(Tabela2[[#This Row],[Código]],Tabela4[[Código NBS/LC116]:[Meus serviços]],3,0))</f>
        <v>Não</v>
      </c>
      <c r="C5751" t="str">
        <f>IF(E5751=0,TEXT(dados!A5666,"00000000"),IF(E5751=2,TEXT(dados!A5666,"0000"),TEXT(dados!A5666,"#")))</f>
        <v>58019000</v>
      </c>
      <c r="D5751" t="str">
        <f>IF(dados!B5666=0,"",dados!B5666)</f>
        <v/>
      </c>
      <c r="E5751">
        <f>dados!C5666</f>
        <v>0</v>
      </c>
      <c r="F5751" t="str">
        <f>dados!D5666</f>
        <v>Veludo/pelucia,tecido,de outs.materias texteis</v>
      </c>
      <c r="G5751"/>
      <c r="H5751"/>
      <c r="I5751"/>
      <c r="J5751"/>
      <c r="K5751" s="13"/>
      <c r="L5751" s="13">
        <f>dados!I5666/100</f>
        <v>0.13449999999999998</v>
      </c>
      <c r="M5751" s="13">
        <f>dados!J5666/100</f>
        <v>0.18289999999999998</v>
      </c>
      <c r="N5751" s="13">
        <f>dados!K5666/100</f>
        <v>0.18</v>
      </c>
      <c r="O5751" s="13">
        <f>dados!L5666/100</f>
        <v>0</v>
      </c>
      <c r="P5751" s="12" t="str">
        <f>LEFT(Tabela2[[#This Row],[Código]],2)</f>
        <v>58</v>
      </c>
    </row>
    <row r="5752" spans="2:16" ht="15" customHeight="1" x14ac:dyDescent="0.25">
      <c r="B5752" s="31" t="str">
        <f>IF(Tabela2[[#This Row],[Tipo]] = 0,LOOKUP(Tabela2[[#This Row],[RESUMO]],Tabela3[Grupo],Tabela3[Meus produtos]),VLOOKUP(Tabela2[[#This Row],[Código]],Tabela4[[Código NBS/LC116]:[Meus serviços]],3,0))</f>
        <v>Não</v>
      </c>
      <c r="C5752" t="str">
        <f>IF(E5752=0,TEXT(dados!A5667,"00000000"),IF(E5752=2,TEXT(dados!A5667,"0000"),TEXT(dados!A5667,"#")))</f>
        <v>58021000</v>
      </c>
      <c r="D5752" t="str">
        <f>IF(dados!B5667=0,"",dados!B5667)</f>
        <v/>
      </c>
      <c r="E5752">
        <f>dados!C5667</f>
        <v>0</v>
      </c>
      <c r="F5752" t="str">
        <f>dados!D5667</f>
        <v>Tecidos especiais tecidos tufados rendas tapecarias passamanarias bordados Tecidos atoalhados turcos exceto os artigos da posicao 58 06 tecidos tufados exceto os artigos da posicao 57 03 Tecidos atoalhados turcos de algodao</v>
      </c>
      <c r="G5752"/>
      <c r="H5752"/>
      <c r="I5752"/>
      <c r="J5752"/>
      <c r="K5752" s="13"/>
      <c r="L5752" s="13">
        <f>dados!I5667/100</f>
        <v>0.13449999999999998</v>
      </c>
      <c r="M5752" s="13">
        <f>dados!J5667/100</f>
        <v>0.18289999999999998</v>
      </c>
      <c r="N5752" s="13">
        <f>dados!K5667/100</f>
        <v>0.18</v>
      </c>
      <c r="O5752" s="13">
        <f>dados!L5667/100</f>
        <v>0</v>
      </c>
      <c r="P5752" s="12" t="str">
        <f>LEFT(Tabela2[[#This Row],[Código]],2)</f>
        <v>58</v>
      </c>
    </row>
    <row r="5753" spans="2:16" ht="15" customHeight="1" x14ac:dyDescent="0.25">
      <c r="B5753" s="31" t="str">
        <f>IF(Tabela2[[#This Row],[Tipo]] = 0,LOOKUP(Tabela2[[#This Row],[RESUMO]],Tabela3[Grupo],Tabela3[Meus produtos]),VLOOKUP(Tabela2[[#This Row],[Código]],Tabela4[[Código NBS/LC116]:[Meus serviços]],3,0))</f>
        <v>Não</v>
      </c>
      <c r="C5753" t="str">
        <f>IF(E5753=0,TEXT(dados!A5668,"00000000"),IF(E5753=2,TEXT(dados!A5668,"0000"),TEXT(dados!A5668,"#")))</f>
        <v>58022000</v>
      </c>
      <c r="D5753" t="str">
        <f>IF(dados!B5668=0,"",dados!B5668)</f>
        <v/>
      </c>
      <c r="E5753">
        <f>dados!C5668</f>
        <v>0</v>
      </c>
      <c r="F5753" t="str">
        <f>dados!D5668</f>
        <v>Tecido atoalhado,de outs.materias texteis</v>
      </c>
      <c r="G5753"/>
      <c r="H5753"/>
      <c r="I5753"/>
      <c r="J5753"/>
      <c r="K5753" s="13"/>
      <c r="L5753" s="13">
        <f>dados!I5668/100</f>
        <v>0.13449999999999998</v>
      </c>
      <c r="M5753" s="13">
        <f>dados!J5668/100</f>
        <v>0.18289999999999998</v>
      </c>
      <c r="N5753" s="13">
        <f>dados!K5668/100</f>
        <v>0.18</v>
      </c>
      <c r="O5753" s="13">
        <f>dados!L5668/100</f>
        <v>0</v>
      </c>
      <c r="P5753" s="12" t="str">
        <f>LEFT(Tabela2[[#This Row],[Código]],2)</f>
        <v>58</v>
      </c>
    </row>
    <row r="5754" spans="2:16" ht="15" customHeight="1" x14ac:dyDescent="0.25">
      <c r="B5754" s="31" t="str">
        <f>IF(Tabela2[[#This Row],[Tipo]] = 0,LOOKUP(Tabela2[[#This Row],[RESUMO]],Tabela3[Grupo],Tabela3[Meus produtos]),VLOOKUP(Tabela2[[#This Row],[Código]],Tabela4[[Código NBS/LC116]:[Meus serviços]],3,0))</f>
        <v>Não</v>
      </c>
      <c r="C5754" t="str">
        <f>IF(E5754=0,TEXT(dados!A5669,"00000000"),IF(E5754=2,TEXT(dados!A5669,"0000"),TEXT(dados!A5669,"#")))</f>
        <v>58023000</v>
      </c>
      <c r="D5754" t="str">
        <f>IF(dados!B5669=0,"",dados!B5669)</f>
        <v/>
      </c>
      <c r="E5754">
        <f>dados!C5669</f>
        <v>0</v>
      </c>
      <c r="F5754" t="str">
        <f>dados!D5669</f>
        <v>Tecido tufado</v>
      </c>
      <c r="G5754"/>
      <c r="H5754"/>
      <c r="I5754"/>
      <c r="J5754"/>
      <c r="K5754" s="13"/>
      <c r="L5754" s="13">
        <f>dados!I5669/100</f>
        <v>0.13449999999999998</v>
      </c>
      <c r="M5754" s="13">
        <f>dados!J5669/100</f>
        <v>0.18289999999999998</v>
      </c>
      <c r="N5754" s="13">
        <f>dados!K5669/100</f>
        <v>0.18</v>
      </c>
      <c r="O5754" s="13">
        <f>dados!L5669/100</f>
        <v>0</v>
      </c>
      <c r="P5754" s="12" t="str">
        <f>LEFT(Tabela2[[#This Row],[Código]],2)</f>
        <v>58</v>
      </c>
    </row>
    <row r="5755" spans="2:16" ht="15" customHeight="1" x14ac:dyDescent="0.25">
      <c r="B5755" s="31" t="str">
        <f>IF(Tabela2[[#This Row],[Tipo]] = 0,LOOKUP(Tabela2[[#This Row],[RESUMO]],Tabela3[Grupo],Tabela3[Meus produtos]),VLOOKUP(Tabela2[[#This Row],[Código]],Tabela4[[Código NBS/LC116]:[Meus serviços]],3,0))</f>
        <v>Não</v>
      </c>
      <c r="C5755" t="str">
        <f>IF(E5755=0,TEXT(dados!A5670,"00000000"),IF(E5755=2,TEXT(dados!A5670,"0000"),TEXT(dados!A5670,"#")))</f>
        <v>58030010</v>
      </c>
      <c r="D5755" t="str">
        <f>IF(dados!B5670=0,"",dados!B5670)</f>
        <v/>
      </c>
      <c r="E5755">
        <f>dados!C5670</f>
        <v>0</v>
      </c>
      <c r="F5755" t="str">
        <f>dados!D5670</f>
        <v>Tecido de algodao,em ponto de gaze</v>
      </c>
      <c r="G5755"/>
      <c r="H5755"/>
      <c r="I5755"/>
      <c r="J5755"/>
      <c r="K5755" s="13"/>
      <c r="L5755" s="13">
        <f>dados!I5670/100</f>
        <v>0.13449999999999998</v>
      </c>
      <c r="M5755" s="13">
        <f>dados!J5670/100</f>
        <v>0.18289999999999998</v>
      </c>
      <c r="N5755" s="13">
        <f>dados!K5670/100</f>
        <v>0.18</v>
      </c>
      <c r="O5755" s="13">
        <f>dados!L5670/100</f>
        <v>0</v>
      </c>
      <c r="P5755" s="12" t="str">
        <f>LEFT(Tabela2[[#This Row],[Código]],2)</f>
        <v>58</v>
      </c>
    </row>
    <row r="5756" spans="2:16" ht="15" customHeight="1" x14ac:dyDescent="0.25">
      <c r="B5756" s="31" t="str">
        <f>IF(Tabela2[[#This Row],[Tipo]] = 0,LOOKUP(Tabela2[[#This Row],[RESUMO]],Tabela3[Grupo],Tabela3[Meus produtos]),VLOOKUP(Tabela2[[#This Row],[Código]],Tabela4[[Código NBS/LC116]:[Meus serviços]],3,0))</f>
        <v>Não</v>
      </c>
      <c r="C5756" t="str">
        <f>IF(E5756=0,TEXT(dados!A5671,"00000000"),IF(E5756=2,TEXT(dados!A5671,"0000"),TEXT(dados!A5671,"#")))</f>
        <v>58030090</v>
      </c>
      <c r="D5756" t="str">
        <f>IF(dados!B5671=0,"",dados!B5671)</f>
        <v/>
      </c>
      <c r="E5756">
        <f>dados!C5671</f>
        <v>0</v>
      </c>
      <c r="F5756" t="str">
        <f>dados!D5671</f>
        <v>Tecido de outs.materias texteis,em ponto de gaze</v>
      </c>
      <c r="G5756"/>
      <c r="H5756"/>
      <c r="I5756"/>
      <c r="J5756"/>
      <c r="K5756" s="13"/>
      <c r="L5756" s="13">
        <f>dados!I5671/100</f>
        <v>0.13449999999999998</v>
      </c>
      <c r="M5756" s="13">
        <f>dados!J5671/100</f>
        <v>0.18289999999999998</v>
      </c>
      <c r="N5756" s="13">
        <f>dados!K5671/100</f>
        <v>0.18</v>
      </c>
      <c r="O5756" s="13">
        <f>dados!L5671/100</f>
        <v>0</v>
      </c>
      <c r="P5756" s="12" t="str">
        <f>LEFT(Tabela2[[#This Row],[Código]],2)</f>
        <v>58</v>
      </c>
    </row>
    <row r="5757" spans="2:16" ht="15" customHeight="1" x14ac:dyDescent="0.25">
      <c r="B5757" s="31" t="str">
        <f>IF(Tabela2[[#This Row],[Tipo]] = 0,LOOKUP(Tabela2[[#This Row],[RESUMO]],Tabela3[Grupo],Tabela3[Meus produtos]),VLOOKUP(Tabela2[[#This Row],[Código]],Tabela4[[Código NBS/LC116]:[Meus serviços]],3,0))</f>
        <v>Não</v>
      </c>
      <c r="C5757" t="str">
        <f>IF(E5757=0,TEXT(dados!A5672,"00000000"),IF(E5757=2,TEXT(dados!A5672,"0000"),TEXT(dados!A5672,"#")))</f>
        <v>58041010</v>
      </c>
      <c r="D5757" t="str">
        <f>IF(dados!B5672=0,"",dados!B5672)</f>
        <v/>
      </c>
      <c r="E5757">
        <f>dados!C5672</f>
        <v>0</v>
      </c>
      <c r="F5757" t="str">
        <f>dados!D5672</f>
        <v>Tules,filo e tecidos de malhas com nos,de algodao</v>
      </c>
      <c r="G5757"/>
      <c r="H5757"/>
      <c r="I5757"/>
      <c r="J5757"/>
      <c r="K5757" s="13"/>
      <c r="L5757" s="13">
        <f>dados!I5672/100</f>
        <v>0.13449999999999998</v>
      </c>
      <c r="M5757" s="13">
        <f>dados!J5672/100</f>
        <v>0.18289999999999998</v>
      </c>
      <c r="N5757" s="13">
        <f>dados!K5672/100</f>
        <v>0.18</v>
      </c>
      <c r="O5757" s="13">
        <f>dados!L5672/100</f>
        <v>0</v>
      </c>
      <c r="P5757" s="12" t="str">
        <f>LEFT(Tabela2[[#This Row],[Código]],2)</f>
        <v>58</v>
      </c>
    </row>
    <row r="5758" spans="2:16" ht="15" customHeight="1" x14ac:dyDescent="0.25">
      <c r="B5758" s="31" t="str">
        <f>IF(Tabela2[[#This Row],[Tipo]] = 0,LOOKUP(Tabela2[[#This Row],[RESUMO]],Tabela3[Grupo],Tabela3[Meus produtos]),VLOOKUP(Tabela2[[#This Row],[Código]],Tabela4[[Código NBS/LC116]:[Meus serviços]],3,0))</f>
        <v>Não</v>
      </c>
      <c r="C5758" t="str">
        <f>IF(E5758=0,TEXT(dados!A5673,"00000000"),IF(E5758=2,TEXT(dados!A5673,"0000"),TEXT(dados!A5673,"#")))</f>
        <v>58041090</v>
      </c>
      <c r="D5758" t="str">
        <f>IF(dados!B5673=0,"",dados!B5673)</f>
        <v/>
      </c>
      <c r="E5758">
        <f>dados!C5673</f>
        <v>0</v>
      </c>
      <c r="F5758" t="str">
        <f>dados!D5673</f>
        <v>Outros tules,filos e tecidos de malhas com nos</v>
      </c>
      <c r="G5758"/>
      <c r="H5758"/>
      <c r="I5758"/>
      <c r="J5758"/>
      <c r="K5758" s="13"/>
      <c r="L5758" s="13">
        <f>dados!I5673/100</f>
        <v>0.13449999999999998</v>
      </c>
      <c r="M5758" s="13">
        <f>dados!J5673/100</f>
        <v>0.18289999999999998</v>
      </c>
      <c r="N5758" s="13">
        <f>dados!K5673/100</f>
        <v>0.18</v>
      </c>
      <c r="O5758" s="13">
        <f>dados!L5673/100</f>
        <v>0</v>
      </c>
      <c r="P5758" s="12" t="str">
        <f>LEFT(Tabela2[[#This Row],[Código]],2)</f>
        <v>58</v>
      </c>
    </row>
    <row r="5759" spans="2:16" ht="15" customHeight="1" x14ac:dyDescent="0.25">
      <c r="B5759" s="31" t="str">
        <f>IF(Tabela2[[#This Row],[Tipo]] = 0,LOOKUP(Tabela2[[#This Row],[RESUMO]],Tabela3[Grupo],Tabela3[Meus produtos]),VLOOKUP(Tabela2[[#This Row],[Código]],Tabela4[[Código NBS/LC116]:[Meus serviços]],3,0))</f>
        <v>Não</v>
      </c>
      <c r="C5759" t="str">
        <f>IF(E5759=0,TEXT(dados!A5674,"00000000"),IF(E5759=2,TEXT(dados!A5674,"0000"),TEXT(dados!A5674,"#")))</f>
        <v>58042100</v>
      </c>
      <c r="D5759" t="str">
        <f>IF(dados!B5674=0,"",dados!B5674)</f>
        <v/>
      </c>
      <c r="E5759">
        <f>dados!C5674</f>
        <v>0</v>
      </c>
      <c r="F5759" t="str">
        <f>dados!D5674</f>
        <v>Renda de fibra sintetica/artificial,de fabr.mecanica</v>
      </c>
      <c r="G5759"/>
      <c r="H5759"/>
      <c r="I5759"/>
      <c r="J5759"/>
      <c r="K5759" s="13"/>
      <c r="L5759" s="13">
        <f>dados!I5674/100</f>
        <v>0.13449999999999998</v>
      </c>
      <c r="M5759" s="13">
        <f>dados!J5674/100</f>
        <v>0.18289999999999998</v>
      </c>
      <c r="N5759" s="13">
        <f>dados!K5674/100</f>
        <v>0.18</v>
      </c>
      <c r="O5759" s="13">
        <f>dados!L5674/100</f>
        <v>0</v>
      </c>
      <c r="P5759" s="12" t="str">
        <f>LEFT(Tabela2[[#This Row],[Código]],2)</f>
        <v>58</v>
      </c>
    </row>
    <row r="5760" spans="2:16" ht="15" customHeight="1" x14ac:dyDescent="0.25">
      <c r="B5760" s="31" t="str">
        <f>IF(Tabela2[[#This Row],[Tipo]] = 0,LOOKUP(Tabela2[[#This Row],[RESUMO]],Tabela3[Grupo],Tabela3[Meus produtos]),VLOOKUP(Tabela2[[#This Row],[Código]],Tabela4[[Código NBS/LC116]:[Meus serviços]],3,0))</f>
        <v>Não</v>
      </c>
      <c r="C5760" t="str">
        <f>IF(E5760=0,TEXT(dados!A5675,"00000000"),IF(E5760=2,TEXT(dados!A5675,"0000"),TEXT(dados!A5675,"#")))</f>
        <v>58042910</v>
      </c>
      <c r="D5760" t="str">
        <f>IF(dados!B5675=0,"",dados!B5675)</f>
        <v/>
      </c>
      <c r="E5760">
        <f>dados!C5675</f>
        <v>0</v>
      </c>
      <c r="F5760" t="str">
        <f>dados!D5675</f>
        <v>Renda de algodao,de fabricacao mecanica</v>
      </c>
      <c r="G5760"/>
      <c r="H5760"/>
      <c r="I5760"/>
      <c r="J5760"/>
      <c r="K5760" s="13"/>
      <c r="L5760" s="13">
        <f>dados!I5675/100</f>
        <v>0.13449999999999998</v>
      </c>
      <c r="M5760" s="13">
        <f>dados!J5675/100</f>
        <v>0.18289999999999998</v>
      </c>
      <c r="N5760" s="13">
        <f>dados!K5675/100</f>
        <v>0.18</v>
      </c>
      <c r="O5760" s="13">
        <f>dados!L5675/100</f>
        <v>0</v>
      </c>
      <c r="P5760" s="12" t="str">
        <f>LEFT(Tabela2[[#This Row],[Código]],2)</f>
        <v>58</v>
      </c>
    </row>
    <row r="5761" spans="2:16" ht="15" customHeight="1" x14ac:dyDescent="0.25">
      <c r="B5761" s="31" t="str">
        <f>IF(Tabela2[[#This Row],[Tipo]] = 0,LOOKUP(Tabela2[[#This Row],[RESUMO]],Tabela3[Grupo],Tabela3[Meus produtos]),VLOOKUP(Tabela2[[#This Row],[Código]],Tabela4[[Código NBS/LC116]:[Meus serviços]],3,0))</f>
        <v>Não</v>
      </c>
      <c r="C5761" t="str">
        <f>IF(E5761=0,TEXT(dados!A5676,"00000000"),IF(E5761=2,TEXT(dados!A5676,"0000"),TEXT(dados!A5676,"#")))</f>
        <v>58042990</v>
      </c>
      <c r="D5761" t="str">
        <f>IF(dados!B5676=0,"",dados!B5676)</f>
        <v/>
      </c>
      <c r="E5761">
        <f>dados!C5676</f>
        <v>0</v>
      </c>
      <c r="F5761" t="str">
        <f>dados!D5676</f>
        <v>Renda de outs.materias texteis,de fabricacao mecanica</v>
      </c>
      <c r="G5761"/>
      <c r="H5761"/>
      <c r="I5761"/>
      <c r="J5761"/>
      <c r="K5761" s="13"/>
      <c r="L5761" s="13">
        <f>dados!I5676/100</f>
        <v>0.13449999999999998</v>
      </c>
      <c r="M5761" s="13">
        <f>dados!J5676/100</f>
        <v>0.18289999999999998</v>
      </c>
      <c r="N5761" s="13">
        <f>dados!K5676/100</f>
        <v>0.18</v>
      </c>
      <c r="O5761" s="13">
        <f>dados!L5676/100</f>
        <v>0</v>
      </c>
      <c r="P5761" s="12" t="str">
        <f>LEFT(Tabela2[[#This Row],[Código]],2)</f>
        <v>58</v>
      </c>
    </row>
    <row r="5762" spans="2:16" ht="15" customHeight="1" x14ac:dyDescent="0.25">
      <c r="B5762" s="31" t="str">
        <f>IF(Tabela2[[#This Row],[Tipo]] = 0,LOOKUP(Tabela2[[#This Row],[RESUMO]],Tabela3[Grupo],Tabela3[Meus produtos]),VLOOKUP(Tabela2[[#This Row],[Código]],Tabela4[[Código NBS/LC116]:[Meus serviços]],3,0))</f>
        <v>Não</v>
      </c>
      <c r="C5762" t="str">
        <f>IF(E5762=0,TEXT(dados!A5677,"00000000"),IF(E5762=2,TEXT(dados!A5677,"0000"),TEXT(dados!A5677,"#")))</f>
        <v>58043010</v>
      </c>
      <c r="D5762" t="str">
        <f>IF(dados!B5677=0,"",dados!B5677)</f>
        <v/>
      </c>
      <c r="E5762">
        <f>dados!C5677</f>
        <v>0</v>
      </c>
      <c r="F5762" t="str">
        <f>dados!D5677</f>
        <v>Renda de algodao,de fabricacao manual</v>
      </c>
      <c r="G5762"/>
      <c r="H5762"/>
      <c r="I5762"/>
      <c r="J5762"/>
      <c r="K5762" s="13"/>
      <c r="L5762" s="13">
        <f>dados!I5677/100</f>
        <v>0.13449999999999998</v>
      </c>
      <c r="M5762" s="13">
        <f>dados!J5677/100</f>
        <v>0.18289999999999998</v>
      </c>
      <c r="N5762" s="13">
        <f>dados!K5677/100</f>
        <v>0.18</v>
      </c>
      <c r="O5762" s="13">
        <f>dados!L5677/100</f>
        <v>0</v>
      </c>
      <c r="P5762" s="12" t="str">
        <f>LEFT(Tabela2[[#This Row],[Código]],2)</f>
        <v>58</v>
      </c>
    </row>
    <row r="5763" spans="2:16" ht="15" customHeight="1" x14ac:dyDescent="0.25">
      <c r="B5763" s="31" t="str">
        <f>IF(Tabela2[[#This Row],[Tipo]] = 0,LOOKUP(Tabela2[[#This Row],[RESUMO]],Tabela3[Grupo],Tabela3[Meus produtos]),VLOOKUP(Tabela2[[#This Row],[Código]],Tabela4[[Código NBS/LC116]:[Meus serviços]],3,0))</f>
        <v>Não</v>
      </c>
      <c r="C5763" t="str">
        <f>IF(E5763=0,TEXT(dados!A5678,"00000000"),IF(E5763=2,TEXT(dados!A5678,"0000"),TEXT(dados!A5678,"#")))</f>
        <v>58043090</v>
      </c>
      <c r="D5763" t="str">
        <f>IF(dados!B5678=0,"",dados!B5678)</f>
        <v/>
      </c>
      <c r="E5763">
        <f>dados!C5678</f>
        <v>0</v>
      </c>
      <c r="F5763" t="str">
        <f>dados!D5678</f>
        <v>Outros rendas de fabricacao manual</v>
      </c>
      <c r="G5763"/>
      <c r="H5763"/>
      <c r="I5763"/>
      <c r="J5763"/>
      <c r="K5763" s="13"/>
      <c r="L5763" s="13">
        <f>dados!I5678/100</f>
        <v>0.13449999999999998</v>
      </c>
      <c r="M5763" s="13">
        <f>dados!J5678/100</f>
        <v>0.18289999999999998</v>
      </c>
      <c r="N5763" s="13">
        <f>dados!K5678/100</f>
        <v>0.18</v>
      </c>
      <c r="O5763" s="13">
        <f>dados!L5678/100</f>
        <v>0</v>
      </c>
      <c r="P5763" s="12" t="str">
        <f>LEFT(Tabela2[[#This Row],[Código]],2)</f>
        <v>58</v>
      </c>
    </row>
    <row r="5764" spans="2:16" ht="15" customHeight="1" x14ac:dyDescent="0.25">
      <c r="B5764" s="31" t="str">
        <f>IF(Tabela2[[#This Row],[Tipo]] = 0,LOOKUP(Tabela2[[#This Row],[RESUMO]],Tabela3[Grupo],Tabela3[Meus produtos]),VLOOKUP(Tabela2[[#This Row],[Código]],Tabela4[[Código NBS/LC116]:[Meus serviços]],3,0))</f>
        <v>Não</v>
      </c>
      <c r="C5764" t="str">
        <f>IF(E5764=0,TEXT(dados!A5679,"00000000"),IF(E5764=2,TEXT(dados!A5679,"0000"),TEXT(dados!A5679,"#")))</f>
        <v>58050010</v>
      </c>
      <c r="D5764" t="str">
        <f>IF(dados!B5679=0,"",dados!B5679)</f>
        <v/>
      </c>
      <c r="E5764">
        <f>dados!C5679</f>
        <v>0</v>
      </c>
      <c r="F5764" t="str">
        <f>dados!D5679</f>
        <v>Tapecarias de algodao,tecidas a mao ou feitas a agulha</v>
      </c>
      <c r="G5764"/>
      <c r="H5764"/>
      <c r="I5764"/>
      <c r="J5764"/>
      <c r="K5764" s="13"/>
      <c r="L5764" s="13">
        <f>dados!I5679/100</f>
        <v>0.13880000000000001</v>
      </c>
      <c r="M5764" s="13">
        <f>dados!J5679/100</f>
        <v>0.18719999999999998</v>
      </c>
      <c r="N5764" s="13">
        <f>dados!K5679/100</f>
        <v>0.18</v>
      </c>
      <c r="O5764" s="13">
        <f>dados!L5679/100</f>
        <v>0</v>
      </c>
      <c r="P5764" s="12" t="str">
        <f>LEFT(Tabela2[[#This Row],[Código]],2)</f>
        <v>58</v>
      </c>
    </row>
    <row r="5765" spans="2:16" ht="15" customHeight="1" x14ac:dyDescent="0.25">
      <c r="B5765" s="31" t="str">
        <f>IF(Tabela2[[#This Row],[Tipo]] = 0,LOOKUP(Tabela2[[#This Row],[RESUMO]],Tabela3[Grupo],Tabela3[Meus produtos]),VLOOKUP(Tabela2[[#This Row],[Código]],Tabela4[[Código NBS/LC116]:[Meus serviços]],3,0))</f>
        <v>Não</v>
      </c>
      <c r="C5765" t="str">
        <f>IF(E5765=0,TEXT(dados!A5680,"00000000"),IF(E5765=2,TEXT(dados!A5680,"0000"),TEXT(dados!A5680,"#")))</f>
        <v>58050020</v>
      </c>
      <c r="D5765" t="str">
        <f>IF(dados!B5680=0,"",dados!B5680)</f>
        <v/>
      </c>
      <c r="E5765">
        <f>dados!C5680</f>
        <v>0</v>
      </c>
      <c r="F5765" t="str">
        <f>dados!D5680</f>
        <v>Tapecarias de fibra sintetica/artif.tecidas a mao,etc.</v>
      </c>
      <c r="G5765"/>
      <c r="H5765"/>
      <c r="I5765"/>
      <c r="J5765"/>
      <c r="K5765" s="13"/>
      <c r="L5765" s="13">
        <f>dados!I5680/100</f>
        <v>0.13880000000000001</v>
      </c>
      <c r="M5765" s="13">
        <f>dados!J5680/100</f>
        <v>0.18719999999999998</v>
      </c>
      <c r="N5765" s="13">
        <f>dados!K5680/100</f>
        <v>0.18</v>
      </c>
      <c r="O5765" s="13">
        <f>dados!L5680/100</f>
        <v>0</v>
      </c>
      <c r="P5765" s="12" t="str">
        <f>LEFT(Tabela2[[#This Row],[Código]],2)</f>
        <v>58</v>
      </c>
    </row>
    <row r="5766" spans="2:16" ht="15" customHeight="1" x14ac:dyDescent="0.25">
      <c r="B5766" s="31" t="str">
        <f>IF(Tabela2[[#This Row],[Tipo]] = 0,LOOKUP(Tabela2[[#This Row],[RESUMO]],Tabela3[Grupo],Tabela3[Meus produtos]),VLOOKUP(Tabela2[[#This Row],[Código]],Tabela4[[Código NBS/LC116]:[Meus serviços]],3,0))</f>
        <v>Não</v>
      </c>
      <c r="C5766" t="str">
        <f>IF(E5766=0,TEXT(dados!A5681,"00000000"),IF(E5766=2,TEXT(dados!A5681,"0000"),TEXT(dados!A5681,"#")))</f>
        <v>58050090</v>
      </c>
      <c r="D5766" t="str">
        <f>IF(dados!B5681=0,"",dados!B5681)</f>
        <v/>
      </c>
      <c r="E5766">
        <f>dados!C5681</f>
        <v>0</v>
      </c>
      <c r="F5766" t="str">
        <f>dados!D5681</f>
        <v>Tapecarias de outs.materias texteis,tecidas a mao,etc.</v>
      </c>
      <c r="G5766"/>
      <c r="H5766"/>
      <c r="I5766"/>
      <c r="J5766"/>
      <c r="K5766" s="13"/>
      <c r="L5766" s="13">
        <f>dados!I5681/100</f>
        <v>0.13880000000000001</v>
      </c>
      <c r="M5766" s="13">
        <f>dados!J5681/100</f>
        <v>0.18719999999999998</v>
      </c>
      <c r="N5766" s="13">
        <f>dados!K5681/100</f>
        <v>0.18</v>
      </c>
      <c r="O5766" s="13">
        <f>dados!L5681/100</f>
        <v>0</v>
      </c>
      <c r="P5766" s="12" t="str">
        <f>LEFT(Tabela2[[#This Row],[Código]],2)</f>
        <v>58</v>
      </c>
    </row>
    <row r="5767" spans="2:16" ht="15" customHeight="1" x14ac:dyDescent="0.25">
      <c r="B5767" s="31" t="str">
        <f>IF(Tabela2[[#This Row],[Tipo]] = 0,LOOKUP(Tabela2[[#This Row],[RESUMO]],Tabela3[Grupo],Tabela3[Meus produtos]),VLOOKUP(Tabela2[[#This Row],[Código]],Tabela4[[Código NBS/LC116]:[Meus serviços]],3,0))</f>
        <v>Não</v>
      </c>
      <c r="C5767" t="str">
        <f>IF(E5767=0,TEXT(dados!A5682,"00000000"),IF(E5767=2,TEXT(dados!A5682,"0000"),TEXT(dados!A5682,"#")))</f>
        <v>58061000</v>
      </c>
      <c r="D5767" t="str">
        <f>IF(dados!B5682=0,"",dados!B5682)</f>
        <v/>
      </c>
      <c r="E5767">
        <f>dados!C5682</f>
        <v>0</v>
      </c>
      <c r="F5767" t="str">
        <f>dados!D5682</f>
        <v>Fitas de veludo/pelucia,de tecido de froco ou atoalhado</v>
      </c>
      <c r="G5767"/>
      <c r="H5767"/>
      <c r="I5767"/>
      <c r="J5767"/>
      <c r="K5767" s="13"/>
      <c r="L5767" s="13">
        <f>dados!I5682/100</f>
        <v>0.13449999999999998</v>
      </c>
      <c r="M5767" s="13">
        <f>dados!J5682/100</f>
        <v>0.18289999999999998</v>
      </c>
      <c r="N5767" s="13">
        <f>dados!K5682/100</f>
        <v>0.18</v>
      </c>
      <c r="O5767" s="13">
        <f>dados!L5682/100</f>
        <v>0</v>
      </c>
      <c r="P5767" s="12" t="str">
        <f>LEFT(Tabela2[[#This Row],[Código]],2)</f>
        <v>58</v>
      </c>
    </row>
    <row r="5768" spans="2:16" ht="15" customHeight="1" x14ac:dyDescent="0.25">
      <c r="B5768" s="31" t="str">
        <f>IF(Tabela2[[#This Row],[Tipo]] = 0,LOOKUP(Tabela2[[#This Row],[RESUMO]],Tabela3[Grupo],Tabela3[Meus produtos]),VLOOKUP(Tabela2[[#This Row],[Código]],Tabela4[[Código NBS/LC116]:[Meus serviços]],3,0))</f>
        <v>Não</v>
      </c>
      <c r="C5768" t="str">
        <f>IF(E5768=0,TEXT(dados!A5683,"00000000"),IF(E5768=2,TEXT(dados!A5683,"0000"),TEXT(dados!A5683,"#")))</f>
        <v>58062000</v>
      </c>
      <c r="D5768" t="str">
        <f>IF(dados!B5683=0,"",dados!B5683)</f>
        <v/>
      </c>
      <c r="E5768">
        <f>dados!C5683</f>
        <v>0</v>
      </c>
      <c r="F5768" t="str">
        <f>dados!D5683</f>
        <v>Outs.fitas conteudo&gt;=5% de fios de elastomeros/borracha</v>
      </c>
      <c r="G5768"/>
      <c r="H5768"/>
      <c r="I5768"/>
      <c r="J5768"/>
      <c r="K5768" s="13"/>
      <c r="L5768" s="13">
        <f>dados!I5683/100</f>
        <v>0.13449999999999998</v>
      </c>
      <c r="M5768" s="13">
        <f>dados!J5683/100</f>
        <v>0.18289999999999998</v>
      </c>
      <c r="N5768" s="13">
        <f>dados!K5683/100</f>
        <v>0.18</v>
      </c>
      <c r="O5768" s="13">
        <f>dados!L5683/100</f>
        <v>0</v>
      </c>
      <c r="P5768" s="12" t="str">
        <f>LEFT(Tabela2[[#This Row],[Código]],2)</f>
        <v>58</v>
      </c>
    </row>
    <row r="5769" spans="2:16" ht="15" customHeight="1" x14ac:dyDescent="0.25">
      <c r="B5769" s="31" t="str">
        <f>IF(Tabela2[[#This Row],[Tipo]] = 0,LOOKUP(Tabela2[[#This Row],[RESUMO]],Tabela3[Grupo],Tabela3[Meus produtos]),VLOOKUP(Tabela2[[#This Row],[Código]],Tabela4[[Código NBS/LC116]:[Meus serviços]],3,0))</f>
        <v>Não</v>
      </c>
      <c r="C5769" t="str">
        <f>IF(E5769=0,TEXT(dados!A5684,"00000000"),IF(E5769=2,TEXT(dados!A5684,"0000"),TEXT(dados!A5684,"#")))</f>
        <v>58063100</v>
      </c>
      <c r="D5769" t="str">
        <f>IF(dados!B5684=0,"",dados!B5684)</f>
        <v/>
      </c>
      <c r="E5769">
        <f>dados!C5684</f>
        <v>0</v>
      </c>
      <c r="F5769" t="str">
        <f>dados!D5684</f>
        <v>Fitas de algodao</v>
      </c>
      <c r="G5769"/>
      <c r="H5769"/>
      <c r="I5769"/>
      <c r="J5769"/>
      <c r="K5769" s="13"/>
      <c r="L5769" s="13">
        <f>dados!I5684/100</f>
        <v>0.13449999999999998</v>
      </c>
      <c r="M5769" s="13">
        <f>dados!J5684/100</f>
        <v>0.18289999999999998</v>
      </c>
      <c r="N5769" s="13">
        <f>dados!K5684/100</f>
        <v>0.18</v>
      </c>
      <c r="O5769" s="13">
        <f>dados!L5684/100</f>
        <v>0</v>
      </c>
      <c r="P5769" s="12" t="str">
        <f>LEFT(Tabela2[[#This Row],[Código]],2)</f>
        <v>58</v>
      </c>
    </row>
    <row r="5770" spans="2:16" ht="15" customHeight="1" x14ac:dyDescent="0.25">
      <c r="B5770" s="31" t="str">
        <f>IF(Tabela2[[#This Row],[Tipo]] = 0,LOOKUP(Tabela2[[#This Row],[RESUMO]],Tabela3[Grupo],Tabela3[Meus produtos]),VLOOKUP(Tabela2[[#This Row],[Código]],Tabela4[[Código NBS/LC116]:[Meus serviços]],3,0))</f>
        <v>Não</v>
      </c>
      <c r="C5770" t="str">
        <f>IF(E5770=0,TEXT(dados!A5685,"00000000"),IF(E5770=2,TEXT(dados!A5685,"0000"),TEXT(dados!A5685,"#")))</f>
        <v>58063200</v>
      </c>
      <c r="D5770" t="str">
        <f>IF(dados!B5685=0,"",dados!B5685)</f>
        <v/>
      </c>
      <c r="E5770">
        <f>dados!C5685</f>
        <v>0</v>
      </c>
      <c r="F5770" t="str">
        <f>dados!D5685</f>
        <v>Fitas de fibras sinteticas ou artificiais</v>
      </c>
      <c r="G5770"/>
      <c r="H5770"/>
      <c r="I5770"/>
      <c r="J5770"/>
      <c r="K5770" s="13"/>
      <c r="L5770" s="13">
        <f>dados!I5685/100</f>
        <v>0.13449999999999998</v>
      </c>
      <c r="M5770" s="13">
        <f>dados!J5685/100</f>
        <v>0.18289999999999998</v>
      </c>
      <c r="N5770" s="13">
        <f>dados!K5685/100</f>
        <v>0.18</v>
      </c>
      <c r="O5770" s="13">
        <f>dados!L5685/100</f>
        <v>0</v>
      </c>
      <c r="P5770" s="12" t="str">
        <f>LEFT(Tabela2[[#This Row],[Código]],2)</f>
        <v>58</v>
      </c>
    </row>
    <row r="5771" spans="2:16" ht="15" customHeight="1" x14ac:dyDescent="0.25">
      <c r="B5771" s="31" t="str">
        <f>IF(Tabela2[[#This Row],[Tipo]] = 0,LOOKUP(Tabela2[[#This Row],[RESUMO]],Tabela3[Grupo],Tabela3[Meus produtos]),VLOOKUP(Tabela2[[#This Row],[Código]],Tabela4[[Código NBS/LC116]:[Meus serviços]],3,0))</f>
        <v>Não</v>
      </c>
      <c r="C5771" t="str">
        <f>IF(E5771=0,TEXT(dados!A5686,"00000000"),IF(E5771=2,TEXT(dados!A5686,"0000"),TEXT(dados!A5686,"#")))</f>
        <v>58063900</v>
      </c>
      <c r="D5771" t="str">
        <f>IF(dados!B5686=0,"",dados!B5686)</f>
        <v/>
      </c>
      <c r="E5771">
        <f>dados!C5686</f>
        <v>0</v>
      </c>
      <c r="F5771" t="str">
        <f>dados!D5686</f>
        <v>Fitas de outs.materias texteis</v>
      </c>
      <c r="G5771"/>
      <c r="H5771"/>
      <c r="I5771"/>
      <c r="J5771"/>
      <c r="K5771" s="13"/>
      <c r="L5771" s="13">
        <f>dados!I5686/100</f>
        <v>0.13449999999999998</v>
      </c>
      <c r="M5771" s="13">
        <f>dados!J5686/100</f>
        <v>0.18289999999999998</v>
      </c>
      <c r="N5771" s="13">
        <f>dados!K5686/100</f>
        <v>0.18</v>
      </c>
      <c r="O5771" s="13">
        <f>dados!L5686/100</f>
        <v>0</v>
      </c>
      <c r="P5771" s="12" t="str">
        <f>LEFT(Tabela2[[#This Row],[Código]],2)</f>
        <v>58</v>
      </c>
    </row>
    <row r="5772" spans="2:16" ht="15" customHeight="1" x14ac:dyDescent="0.25">
      <c r="B5772" s="31" t="str">
        <f>IF(Tabela2[[#This Row],[Tipo]] = 0,LOOKUP(Tabela2[[#This Row],[RESUMO]],Tabela3[Grupo],Tabela3[Meus produtos]),VLOOKUP(Tabela2[[#This Row],[Código]],Tabela4[[Código NBS/LC116]:[Meus serviços]],3,0))</f>
        <v>Não</v>
      </c>
      <c r="C5772" t="str">
        <f>IF(E5772=0,TEXT(dados!A5687,"00000000"),IF(E5772=2,TEXT(dados!A5687,"0000"),TEXT(dados!A5687,"#")))</f>
        <v>58064000</v>
      </c>
      <c r="D5772" t="str">
        <f>IF(dados!B5687=0,"",dados!B5687)</f>
        <v/>
      </c>
      <c r="E5772">
        <f>dados!C5687</f>
        <v>0</v>
      </c>
      <c r="F5772" t="str">
        <f>dados!D5687</f>
        <v>Fitas sem trama,de fios/fibras,paralelizados e colados</v>
      </c>
      <c r="G5772"/>
      <c r="H5772"/>
      <c r="I5772"/>
      <c r="J5772"/>
      <c r="K5772" s="13"/>
      <c r="L5772" s="13">
        <f>dados!I5687/100</f>
        <v>0.13449999999999998</v>
      </c>
      <c r="M5772" s="13">
        <f>dados!J5687/100</f>
        <v>0.18289999999999998</v>
      </c>
      <c r="N5772" s="13">
        <f>dados!K5687/100</f>
        <v>0.18</v>
      </c>
      <c r="O5772" s="13">
        <f>dados!L5687/100</f>
        <v>0</v>
      </c>
      <c r="P5772" s="12" t="str">
        <f>LEFT(Tabela2[[#This Row],[Código]],2)</f>
        <v>58</v>
      </c>
    </row>
    <row r="5773" spans="2:16" ht="15" customHeight="1" x14ac:dyDescent="0.25">
      <c r="B5773" s="31" t="str">
        <f>IF(Tabela2[[#This Row],[Tipo]] = 0,LOOKUP(Tabela2[[#This Row],[RESUMO]],Tabela3[Grupo],Tabela3[Meus produtos]),VLOOKUP(Tabela2[[#This Row],[Código]],Tabela4[[Código NBS/LC116]:[Meus serviços]],3,0))</f>
        <v>Não</v>
      </c>
      <c r="C5773" t="str">
        <f>IF(E5773=0,TEXT(dados!A5688,"00000000"),IF(E5773=2,TEXT(dados!A5688,"0000"),TEXT(dados!A5688,"#")))</f>
        <v>58071000</v>
      </c>
      <c r="D5773" t="str">
        <f>IF(dados!B5688=0,"",dados!B5688)</f>
        <v/>
      </c>
      <c r="E5773">
        <f>dados!C5688</f>
        <v>0</v>
      </c>
      <c r="F5773" t="str">
        <f>dados!D5688</f>
        <v>Etiquetas,emblemas,etc.de materias texteis,tecidos</v>
      </c>
      <c r="G5773"/>
      <c r="H5773"/>
      <c r="I5773"/>
      <c r="J5773"/>
      <c r="K5773" s="13"/>
      <c r="L5773" s="13">
        <f>dados!I5688/100</f>
        <v>0.13449999999999998</v>
      </c>
      <c r="M5773" s="13">
        <f>dados!J5688/100</f>
        <v>0.18289999999999998</v>
      </c>
      <c r="N5773" s="13">
        <f>dados!K5688/100</f>
        <v>0.18</v>
      </c>
      <c r="O5773" s="13">
        <f>dados!L5688/100</f>
        <v>0</v>
      </c>
      <c r="P5773" s="12" t="str">
        <f>LEFT(Tabela2[[#This Row],[Código]],2)</f>
        <v>58</v>
      </c>
    </row>
    <row r="5774" spans="2:16" ht="15" customHeight="1" x14ac:dyDescent="0.25">
      <c r="B5774" s="31" t="str">
        <f>IF(Tabela2[[#This Row],[Tipo]] = 0,LOOKUP(Tabela2[[#This Row],[RESUMO]],Tabela3[Grupo],Tabela3[Meus produtos]),VLOOKUP(Tabela2[[#This Row],[Código]],Tabela4[[Código NBS/LC116]:[Meus serviços]],3,0))</f>
        <v>Não</v>
      </c>
      <c r="C5774" t="str">
        <f>IF(E5774=0,TEXT(dados!A5689,"00000000"),IF(E5774=2,TEXT(dados!A5689,"0000"),TEXT(dados!A5689,"#")))</f>
        <v>58079000</v>
      </c>
      <c r="D5774" t="str">
        <f>IF(dados!B5689=0,"",dados!B5689)</f>
        <v/>
      </c>
      <c r="E5774">
        <f>dados!C5689</f>
        <v>0</v>
      </c>
      <c r="F5774" t="str">
        <f>dados!D5689</f>
        <v>Outros etiquetas,emblemas,etc.de materias texteis</v>
      </c>
      <c r="G5774"/>
      <c r="H5774"/>
      <c r="I5774"/>
      <c r="J5774"/>
      <c r="K5774" s="13"/>
      <c r="L5774" s="13">
        <f>dados!I5689/100</f>
        <v>0.13449999999999998</v>
      </c>
      <c r="M5774" s="13">
        <f>dados!J5689/100</f>
        <v>0.18289999999999998</v>
      </c>
      <c r="N5774" s="13">
        <f>dados!K5689/100</f>
        <v>0.18</v>
      </c>
      <c r="O5774" s="13">
        <f>dados!L5689/100</f>
        <v>0</v>
      </c>
      <c r="P5774" s="12" t="str">
        <f>LEFT(Tabela2[[#This Row],[Código]],2)</f>
        <v>58</v>
      </c>
    </row>
    <row r="5775" spans="2:16" ht="15" customHeight="1" x14ac:dyDescent="0.25">
      <c r="B5775" s="31" t="str">
        <f>IF(Tabela2[[#This Row],[Tipo]] = 0,LOOKUP(Tabela2[[#This Row],[RESUMO]],Tabela3[Grupo],Tabela3[Meus produtos]),VLOOKUP(Tabela2[[#This Row],[Código]],Tabela4[[Código NBS/LC116]:[Meus serviços]],3,0))</f>
        <v>Não</v>
      </c>
      <c r="C5775" t="str">
        <f>IF(E5775=0,TEXT(dados!A5690,"00000000"),IF(E5775=2,TEXT(dados!A5690,"0000"),TEXT(dados!A5690,"#")))</f>
        <v>58081000</v>
      </c>
      <c r="D5775" t="str">
        <f>IF(dados!B5690=0,"",dados!B5690)</f>
        <v/>
      </c>
      <c r="E5775">
        <f>dados!C5690</f>
        <v>0</v>
      </c>
      <c r="F5775" t="str">
        <f>dados!D5690</f>
        <v>Entrancados em pecas</v>
      </c>
      <c r="G5775"/>
      <c r="H5775"/>
      <c r="I5775"/>
      <c r="J5775"/>
      <c r="K5775" s="13"/>
      <c r="L5775" s="13">
        <f>dados!I5690/100</f>
        <v>0.13449999999999998</v>
      </c>
      <c r="M5775" s="13">
        <f>dados!J5690/100</f>
        <v>0.18289999999999998</v>
      </c>
      <c r="N5775" s="13">
        <f>dados!K5690/100</f>
        <v>0.18</v>
      </c>
      <c r="O5775" s="13">
        <f>dados!L5690/100</f>
        <v>0</v>
      </c>
      <c r="P5775" s="12" t="str">
        <f>LEFT(Tabela2[[#This Row],[Código]],2)</f>
        <v>58</v>
      </c>
    </row>
    <row r="5776" spans="2:16" ht="15" customHeight="1" x14ac:dyDescent="0.25">
      <c r="B5776" s="31" t="str">
        <f>IF(Tabela2[[#This Row],[Tipo]] = 0,LOOKUP(Tabela2[[#This Row],[RESUMO]],Tabela3[Grupo],Tabela3[Meus produtos]),VLOOKUP(Tabela2[[#This Row],[Código]],Tabela4[[Código NBS/LC116]:[Meus serviços]],3,0))</f>
        <v>Não</v>
      </c>
      <c r="C5776" t="str">
        <f>IF(E5776=0,TEXT(dados!A5691,"00000000"),IF(E5776=2,TEXT(dados!A5691,"0000"),TEXT(dados!A5691,"#")))</f>
        <v>58089000</v>
      </c>
      <c r="D5776" t="str">
        <f>IF(dados!B5691=0,"",dados!B5691)</f>
        <v/>
      </c>
      <c r="E5776">
        <f>dados!C5691</f>
        <v>0</v>
      </c>
      <c r="F5776" t="str">
        <f>dados!D5691</f>
        <v>Artigos de passamanaria/ornamentais analogos,borlas,etc</v>
      </c>
      <c r="G5776"/>
      <c r="H5776"/>
      <c r="I5776"/>
      <c r="J5776"/>
      <c r="K5776" s="13"/>
      <c r="L5776" s="13">
        <f>dados!I5691/100</f>
        <v>0.13449999999999998</v>
      </c>
      <c r="M5776" s="13">
        <f>dados!J5691/100</f>
        <v>0.18289999999999998</v>
      </c>
      <c r="N5776" s="13">
        <f>dados!K5691/100</f>
        <v>0.18</v>
      </c>
      <c r="O5776" s="13">
        <f>dados!L5691/100</f>
        <v>0</v>
      </c>
      <c r="P5776" s="12" t="str">
        <f>LEFT(Tabela2[[#This Row],[Código]],2)</f>
        <v>58</v>
      </c>
    </row>
    <row r="5777" spans="2:16" ht="15" customHeight="1" x14ac:dyDescent="0.25">
      <c r="B5777" s="31" t="str">
        <f>IF(Tabela2[[#This Row],[Tipo]] = 0,LOOKUP(Tabela2[[#This Row],[RESUMO]],Tabela3[Grupo],Tabela3[Meus produtos]),VLOOKUP(Tabela2[[#This Row],[Código]],Tabela4[[Código NBS/LC116]:[Meus serviços]],3,0))</f>
        <v>Não</v>
      </c>
      <c r="C5777" t="str">
        <f>IF(E5777=0,TEXT(dados!A5692,"00000000"),IF(E5777=2,TEXT(dados!A5692,"0000"),TEXT(dados!A5692,"#")))</f>
        <v>58090000</v>
      </c>
      <c r="D5777" t="str">
        <f>IF(dados!B5692=0,"",dados!B5692)</f>
        <v/>
      </c>
      <c r="E5777">
        <f>dados!C5692</f>
        <v>0</v>
      </c>
      <c r="F5777" t="str">
        <f>dados!D5692</f>
        <v>Tecido de fios de metal,de fios texteis metalizados,etc</v>
      </c>
      <c r="G5777"/>
      <c r="H5777"/>
      <c r="I5777"/>
      <c r="J5777"/>
      <c r="K5777" s="13"/>
      <c r="L5777" s="13">
        <f>dados!I5692/100</f>
        <v>0.13449999999999998</v>
      </c>
      <c r="M5777" s="13">
        <f>dados!J5692/100</f>
        <v>0.18289999999999998</v>
      </c>
      <c r="N5777" s="13">
        <f>dados!K5692/100</f>
        <v>0.18</v>
      </c>
      <c r="O5777" s="13">
        <f>dados!L5692/100</f>
        <v>0</v>
      </c>
      <c r="P5777" s="12" t="str">
        <f>LEFT(Tabela2[[#This Row],[Código]],2)</f>
        <v>58</v>
      </c>
    </row>
    <row r="5778" spans="2:16" ht="15" customHeight="1" x14ac:dyDescent="0.25">
      <c r="B5778" s="31" t="str">
        <f>IF(Tabela2[[#This Row],[Tipo]] = 0,LOOKUP(Tabela2[[#This Row],[RESUMO]],Tabela3[Grupo],Tabela3[Meus produtos]),VLOOKUP(Tabela2[[#This Row],[Código]],Tabela4[[Código NBS/LC116]:[Meus serviços]],3,0))</f>
        <v>Não</v>
      </c>
      <c r="C5778" t="str">
        <f>IF(E5778=0,TEXT(dados!A5693,"00000000"),IF(E5778=2,TEXT(dados!A5693,"0000"),TEXT(dados!A5693,"#")))</f>
        <v>58101000</v>
      </c>
      <c r="D5778" t="str">
        <f>IF(dados!B5693=0,"",dados!B5693)</f>
        <v/>
      </c>
      <c r="E5778">
        <f>dados!C5693</f>
        <v>0</v>
      </c>
      <c r="F5778" t="str">
        <f>dados!D5693</f>
        <v>Bordados quimicos/aereos/com fundo recortad.em peca,etc</v>
      </c>
      <c r="G5778"/>
      <c r="H5778"/>
      <c r="I5778"/>
      <c r="J5778"/>
      <c r="K5778" s="13"/>
      <c r="L5778" s="13">
        <f>dados!I5693/100</f>
        <v>0.13449999999999998</v>
      </c>
      <c r="M5778" s="13">
        <f>dados!J5693/100</f>
        <v>0.18289999999999998</v>
      </c>
      <c r="N5778" s="13">
        <f>dados!K5693/100</f>
        <v>0.18</v>
      </c>
      <c r="O5778" s="13">
        <f>dados!L5693/100</f>
        <v>0</v>
      </c>
      <c r="P5778" s="12" t="str">
        <f>LEFT(Tabela2[[#This Row],[Código]],2)</f>
        <v>58</v>
      </c>
    </row>
    <row r="5779" spans="2:16" ht="15" customHeight="1" x14ac:dyDescent="0.25">
      <c r="B5779" s="31" t="str">
        <f>IF(Tabela2[[#This Row],[Tipo]] = 0,LOOKUP(Tabela2[[#This Row],[RESUMO]],Tabela3[Grupo],Tabela3[Meus produtos]),VLOOKUP(Tabela2[[#This Row],[Código]],Tabela4[[Código NBS/LC116]:[Meus serviços]],3,0))</f>
        <v>Não</v>
      </c>
      <c r="C5779" t="str">
        <f>IF(E5779=0,TEXT(dados!A5694,"00000000"),IF(E5779=2,TEXT(dados!A5694,"0000"),TEXT(dados!A5694,"#")))</f>
        <v>58109100</v>
      </c>
      <c r="D5779" t="str">
        <f>IF(dados!B5694=0,"",dados!B5694)</f>
        <v/>
      </c>
      <c r="E5779">
        <f>dados!C5694</f>
        <v>0</v>
      </c>
      <c r="F5779" t="str">
        <f>dados!D5694</f>
        <v>Bordados de algodao,em peca,em tiras ou em motivos</v>
      </c>
      <c r="G5779"/>
      <c r="H5779"/>
      <c r="I5779"/>
      <c r="J5779"/>
      <c r="K5779" s="13"/>
      <c r="L5779" s="13">
        <f>dados!I5694/100</f>
        <v>0.13449999999999998</v>
      </c>
      <c r="M5779" s="13">
        <f>dados!J5694/100</f>
        <v>0.18289999999999998</v>
      </c>
      <c r="N5779" s="13">
        <f>dados!K5694/100</f>
        <v>0.18</v>
      </c>
      <c r="O5779" s="13">
        <f>dados!L5694/100</f>
        <v>0</v>
      </c>
      <c r="P5779" s="12" t="str">
        <f>LEFT(Tabela2[[#This Row],[Código]],2)</f>
        <v>58</v>
      </c>
    </row>
    <row r="5780" spans="2:16" ht="15" customHeight="1" x14ac:dyDescent="0.25">
      <c r="B5780" s="31" t="str">
        <f>IF(Tabela2[[#This Row],[Tipo]] = 0,LOOKUP(Tabela2[[#This Row],[RESUMO]],Tabela3[Grupo],Tabela3[Meus produtos]),VLOOKUP(Tabela2[[#This Row],[Código]],Tabela4[[Código NBS/LC116]:[Meus serviços]],3,0))</f>
        <v>Não</v>
      </c>
      <c r="C5780" t="str">
        <f>IF(E5780=0,TEXT(dados!A5695,"00000000"),IF(E5780=2,TEXT(dados!A5695,"0000"),TEXT(dados!A5695,"#")))</f>
        <v>58109200</v>
      </c>
      <c r="D5780" t="str">
        <f>IF(dados!B5695=0,"",dados!B5695)</f>
        <v/>
      </c>
      <c r="E5780">
        <f>dados!C5695</f>
        <v>0</v>
      </c>
      <c r="F5780" t="str">
        <f>dados!D5695</f>
        <v>Bordados de fibra sint/artif.em peca/tiras ou motivos</v>
      </c>
      <c r="G5780"/>
      <c r="H5780"/>
      <c r="I5780"/>
      <c r="J5780"/>
      <c r="K5780" s="13"/>
      <c r="L5780" s="13">
        <f>dados!I5695/100</f>
        <v>0.13449999999999998</v>
      </c>
      <c r="M5780" s="13">
        <f>dados!J5695/100</f>
        <v>0.18289999999999998</v>
      </c>
      <c r="N5780" s="13">
        <f>dados!K5695/100</f>
        <v>0.18</v>
      </c>
      <c r="O5780" s="13">
        <f>dados!L5695/100</f>
        <v>0</v>
      </c>
      <c r="P5780" s="12" t="str">
        <f>LEFT(Tabela2[[#This Row],[Código]],2)</f>
        <v>58</v>
      </c>
    </row>
    <row r="5781" spans="2:16" ht="15" customHeight="1" x14ac:dyDescent="0.25">
      <c r="B5781" s="31" t="str">
        <f>IF(Tabela2[[#This Row],[Tipo]] = 0,LOOKUP(Tabela2[[#This Row],[RESUMO]],Tabela3[Grupo],Tabela3[Meus produtos]),VLOOKUP(Tabela2[[#This Row],[Código]],Tabela4[[Código NBS/LC116]:[Meus serviços]],3,0))</f>
        <v>Não</v>
      </c>
      <c r="C5781" t="str">
        <f>IF(E5781=0,TEXT(dados!A5696,"00000000"),IF(E5781=2,TEXT(dados!A5696,"0000"),TEXT(dados!A5696,"#")))</f>
        <v>58109900</v>
      </c>
      <c r="D5781" t="str">
        <f>IF(dados!B5696=0,"",dados!B5696)</f>
        <v/>
      </c>
      <c r="E5781">
        <f>dados!C5696</f>
        <v>0</v>
      </c>
      <c r="F5781" t="str">
        <f>dados!D5696</f>
        <v>Bordados de out.materia textil,em peca/tiras ou motivos</v>
      </c>
      <c r="G5781"/>
      <c r="H5781"/>
      <c r="I5781"/>
      <c r="J5781"/>
      <c r="K5781" s="13"/>
      <c r="L5781" s="13">
        <f>dados!I5696/100</f>
        <v>0.13449999999999998</v>
      </c>
      <c r="M5781" s="13">
        <f>dados!J5696/100</f>
        <v>0.18289999999999998</v>
      </c>
      <c r="N5781" s="13">
        <f>dados!K5696/100</f>
        <v>0.18</v>
      </c>
      <c r="O5781" s="13">
        <f>dados!L5696/100</f>
        <v>0</v>
      </c>
      <c r="P5781" s="12" t="str">
        <f>LEFT(Tabela2[[#This Row],[Código]],2)</f>
        <v>58</v>
      </c>
    </row>
    <row r="5782" spans="2:16" ht="15" customHeight="1" x14ac:dyDescent="0.25">
      <c r="B5782" s="31" t="str">
        <f>IF(Tabela2[[#This Row],[Tipo]] = 0,LOOKUP(Tabela2[[#This Row],[RESUMO]],Tabela3[Grupo],Tabela3[Meus produtos]),VLOOKUP(Tabela2[[#This Row],[Código]],Tabela4[[Código NBS/LC116]:[Meus serviços]],3,0))</f>
        <v>Não</v>
      </c>
      <c r="C5782" t="str">
        <f>IF(E5782=0,TEXT(dados!A5697,"00000000"),IF(E5782=2,TEXT(dados!A5697,"0000"),TEXT(dados!A5697,"#")))</f>
        <v>58110000</v>
      </c>
      <c r="D5782" t="str">
        <f>IF(dados!B5697=0,"",dados!B5697)</f>
        <v/>
      </c>
      <c r="E5782">
        <f>dados!C5697</f>
        <v>0</v>
      </c>
      <c r="F5782" t="str">
        <f>dados!D5697</f>
        <v>Artefatos texteis matelasses em peca,etc.</v>
      </c>
      <c r="G5782"/>
      <c r="H5782"/>
      <c r="I5782"/>
      <c r="J5782"/>
      <c r="K5782" s="13"/>
      <c r="L5782" s="13">
        <f>dados!I5697/100</f>
        <v>0.13449999999999998</v>
      </c>
      <c r="M5782" s="13">
        <f>dados!J5697/100</f>
        <v>0.18289999999999998</v>
      </c>
      <c r="N5782" s="13">
        <f>dados!K5697/100</f>
        <v>0.18</v>
      </c>
      <c r="O5782" s="13">
        <f>dados!L5697/100</f>
        <v>0</v>
      </c>
      <c r="P5782" s="12" t="str">
        <f>LEFT(Tabela2[[#This Row],[Código]],2)</f>
        <v>58</v>
      </c>
    </row>
    <row r="5783" spans="2:16" ht="15" customHeight="1" x14ac:dyDescent="0.25">
      <c r="B5783" s="31" t="str">
        <f>IF(Tabela2[[#This Row],[Tipo]] = 0,LOOKUP(Tabela2[[#This Row],[RESUMO]],Tabela3[Grupo],Tabela3[Meus produtos]),VLOOKUP(Tabela2[[#This Row],[Código]],Tabela4[[Código NBS/LC116]:[Meus serviços]],3,0))</f>
        <v>Não</v>
      </c>
      <c r="C5783" t="str">
        <f>IF(E5783=0,TEXT(dados!A5698,"00000000"),IF(E5783=2,TEXT(dados!A5698,"0000"),TEXT(dados!A5698,"#")))</f>
        <v>59011000</v>
      </c>
      <c r="D5783" t="str">
        <f>IF(dados!B5698=0,"",dados!B5698)</f>
        <v/>
      </c>
      <c r="E5783">
        <f>dados!C5698</f>
        <v>0</v>
      </c>
      <c r="F5783" t="str">
        <f>dados!D5698</f>
        <v>Tecido revest.cola/materia amilacea, p/encadernacao,etc.</v>
      </c>
      <c r="G5783"/>
      <c r="H5783"/>
      <c r="I5783"/>
      <c r="J5783"/>
      <c r="K5783" s="13"/>
      <c r="L5783" s="13">
        <f>dados!I5698/100</f>
        <v>0.13880000000000001</v>
      </c>
      <c r="M5783" s="13">
        <f>dados!J5698/100</f>
        <v>0.17610000000000001</v>
      </c>
      <c r="N5783" s="13">
        <f>dados!K5698/100</f>
        <v>0.18</v>
      </c>
      <c r="O5783" s="13">
        <f>dados!L5698/100</f>
        <v>0</v>
      </c>
      <c r="P5783" s="12" t="str">
        <f>LEFT(Tabela2[[#This Row],[Código]],2)</f>
        <v>59</v>
      </c>
    </row>
    <row r="5784" spans="2:16" ht="15" customHeight="1" x14ac:dyDescent="0.25">
      <c r="B5784" s="31" t="str">
        <f>IF(Tabela2[[#This Row],[Tipo]] = 0,LOOKUP(Tabela2[[#This Row],[RESUMO]],Tabela3[Grupo],Tabela3[Meus produtos]),VLOOKUP(Tabela2[[#This Row],[Código]],Tabela4[[Código NBS/LC116]:[Meus serviços]],3,0))</f>
        <v>Não</v>
      </c>
      <c r="C5784" t="str">
        <f>IF(E5784=0,TEXT(dados!A5699,"00000000"),IF(E5784=2,TEXT(dados!A5699,"0000"),TEXT(dados!A5699,"#")))</f>
        <v>59019000</v>
      </c>
      <c r="D5784" t="str">
        <f>IF(dados!B5699=0,"",dados!B5699)</f>
        <v/>
      </c>
      <c r="E5784">
        <f>dados!C5699</f>
        <v>0</v>
      </c>
      <c r="F5784" t="str">
        <f>dados!D5699</f>
        <v>Telas p/decalque,transparente p/desenho, p/pintura,etc.</v>
      </c>
      <c r="G5784"/>
      <c r="H5784"/>
      <c r="I5784"/>
      <c r="J5784"/>
      <c r="K5784" s="13"/>
      <c r="L5784" s="13">
        <f>dados!I5699/100</f>
        <v>0.13880000000000001</v>
      </c>
      <c r="M5784" s="13">
        <f>dados!J5699/100</f>
        <v>0.17610000000000001</v>
      </c>
      <c r="N5784" s="13">
        <f>dados!K5699/100</f>
        <v>0.18</v>
      </c>
      <c r="O5784" s="13">
        <f>dados!L5699/100</f>
        <v>0</v>
      </c>
      <c r="P5784" s="12" t="str">
        <f>LEFT(Tabela2[[#This Row],[Código]],2)</f>
        <v>59</v>
      </c>
    </row>
    <row r="5785" spans="2:16" ht="15" customHeight="1" x14ac:dyDescent="0.25">
      <c r="B5785" s="31" t="str">
        <f>IF(Tabela2[[#This Row],[Tipo]] = 0,LOOKUP(Tabela2[[#This Row],[RESUMO]],Tabela3[Grupo],Tabela3[Meus produtos]),VLOOKUP(Tabela2[[#This Row],[Código]],Tabela4[[Código NBS/LC116]:[Meus serviços]],3,0))</f>
        <v>Não</v>
      </c>
      <c r="C5785" t="str">
        <f>IF(E5785=0,TEXT(dados!A5700,"00000000"),IF(E5785=2,TEXT(dados!A5700,"0000"),TEXT(dados!A5700,"#")))</f>
        <v>59021010</v>
      </c>
      <c r="D5785" t="str">
        <f>IF(dados!B5700=0,"",dados!B5700)</f>
        <v/>
      </c>
      <c r="E5785">
        <f>dados!C5700</f>
        <v>0</v>
      </c>
      <c r="F5785" t="str">
        <f>dados!D5700</f>
        <v>Telas p/pneumat.de fios alta tenac.poliamida c/borracha</v>
      </c>
      <c r="G5785"/>
      <c r="H5785"/>
      <c r="I5785"/>
      <c r="J5785"/>
      <c r="K5785" s="13"/>
      <c r="L5785" s="13">
        <f>dados!I5700/100</f>
        <v>0.13880000000000001</v>
      </c>
      <c r="M5785" s="13">
        <f>dados!J5700/100</f>
        <v>0.17610000000000001</v>
      </c>
      <c r="N5785" s="13">
        <f>dados!K5700/100</f>
        <v>0.18</v>
      </c>
      <c r="O5785" s="13">
        <f>dados!L5700/100</f>
        <v>0</v>
      </c>
      <c r="P5785" s="12" t="str">
        <f>LEFT(Tabela2[[#This Row],[Código]],2)</f>
        <v>59</v>
      </c>
    </row>
    <row r="5786" spans="2:16" ht="15" customHeight="1" x14ac:dyDescent="0.25">
      <c r="B5786" s="31" t="str">
        <f>IF(Tabela2[[#This Row],[Tipo]] = 0,LOOKUP(Tabela2[[#This Row],[RESUMO]],Tabela3[Grupo],Tabela3[Meus produtos]),VLOOKUP(Tabela2[[#This Row],[Código]],Tabela4[[Código NBS/LC116]:[Meus serviços]],3,0))</f>
        <v>Não</v>
      </c>
      <c r="C5786" t="str">
        <f>IF(E5786=0,TEXT(dados!A5701,"00000000"),IF(E5786=2,TEXT(dados!A5701,"0000"),TEXT(dados!A5701,"#")))</f>
        <v>59021090</v>
      </c>
      <c r="D5786" t="str">
        <f>IF(dados!B5701=0,"",dados!B5701)</f>
        <v/>
      </c>
      <c r="E5786">
        <f>dados!C5701</f>
        <v>0</v>
      </c>
      <c r="F5786" t="str">
        <f>dados!D5701</f>
        <v>Outs.telas p/pneumat.de fios alta tenac.de poliamida</v>
      </c>
      <c r="G5786"/>
      <c r="H5786"/>
      <c r="I5786"/>
      <c r="J5786"/>
      <c r="K5786" s="13"/>
      <c r="L5786" s="13">
        <f>dados!I5701/100</f>
        <v>0.13880000000000001</v>
      </c>
      <c r="M5786" s="13">
        <f>dados!J5701/100</f>
        <v>0.17420000000000002</v>
      </c>
      <c r="N5786" s="13">
        <f>dados!K5701/100</f>
        <v>0.18</v>
      </c>
      <c r="O5786" s="13">
        <f>dados!L5701/100</f>
        <v>0</v>
      </c>
      <c r="P5786" s="12" t="str">
        <f>LEFT(Tabela2[[#This Row],[Código]],2)</f>
        <v>59</v>
      </c>
    </row>
    <row r="5787" spans="2:16" ht="15" customHeight="1" x14ac:dyDescent="0.25">
      <c r="B5787" s="31" t="str">
        <f>IF(Tabela2[[#This Row],[Tipo]] = 0,LOOKUP(Tabela2[[#This Row],[RESUMO]],Tabela3[Grupo],Tabela3[Meus produtos]),VLOOKUP(Tabela2[[#This Row],[Código]],Tabela4[[Código NBS/LC116]:[Meus serviços]],3,0))</f>
        <v>Não</v>
      </c>
      <c r="C5787" t="str">
        <f>IF(E5787=0,TEXT(dados!A5702,"00000000"),IF(E5787=2,TEXT(dados!A5702,"0000"),TEXT(dados!A5702,"#")))</f>
        <v>59022000</v>
      </c>
      <c r="D5787" t="str">
        <f>IF(dados!B5702=0,"",dados!B5702)</f>
        <v/>
      </c>
      <c r="E5787">
        <f>dados!C5702</f>
        <v>0</v>
      </c>
      <c r="F5787" t="str">
        <f>dados!D5702</f>
        <v>Telas p/pneumaticos,de fios alta tenac.de poliesteres</v>
      </c>
      <c r="G5787"/>
      <c r="H5787"/>
      <c r="I5787"/>
      <c r="J5787"/>
      <c r="K5787" s="13"/>
      <c r="L5787" s="13">
        <f>dados!I5702/100</f>
        <v>0.13880000000000001</v>
      </c>
      <c r="M5787" s="13">
        <f>dados!J5702/100</f>
        <v>0.17610000000000001</v>
      </c>
      <c r="N5787" s="13">
        <f>dados!K5702/100</f>
        <v>0.18</v>
      </c>
      <c r="O5787" s="13">
        <f>dados!L5702/100</f>
        <v>0</v>
      </c>
      <c r="P5787" s="12" t="str">
        <f>LEFT(Tabela2[[#This Row],[Código]],2)</f>
        <v>59</v>
      </c>
    </row>
    <row r="5788" spans="2:16" ht="15" customHeight="1" x14ac:dyDescent="0.25">
      <c r="B5788" s="31" t="str">
        <f>IF(Tabela2[[#This Row],[Tipo]] = 0,LOOKUP(Tabela2[[#This Row],[RESUMO]],Tabela3[Grupo],Tabela3[Meus produtos]),VLOOKUP(Tabela2[[#This Row],[Código]],Tabela4[[Código NBS/LC116]:[Meus serviços]],3,0))</f>
        <v>Não</v>
      </c>
      <c r="C5788" t="str">
        <f>IF(E5788=0,TEXT(dados!A5703,"00000000"),IF(E5788=2,TEXT(dados!A5703,"0000"),TEXT(dados!A5703,"#")))</f>
        <v>59029000</v>
      </c>
      <c r="D5788" t="str">
        <f>IF(dados!B5703=0,"",dados!B5703)</f>
        <v/>
      </c>
      <c r="E5788">
        <f>dados!C5703</f>
        <v>0</v>
      </c>
      <c r="F5788" t="str">
        <f>dados!D5703</f>
        <v>Telas p/pneumaticos,de fios alta tenac.de raiom viscose</v>
      </c>
      <c r="G5788"/>
      <c r="H5788"/>
      <c r="I5788"/>
      <c r="J5788"/>
      <c r="K5788" s="13"/>
      <c r="L5788" s="13">
        <f>dados!I5703/100</f>
        <v>0.13880000000000001</v>
      </c>
      <c r="M5788" s="13">
        <f>dados!J5703/100</f>
        <v>0.17420000000000002</v>
      </c>
      <c r="N5788" s="13">
        <f>dados!K5703/100</f>
        <v>0.18</v>
      </c>
      <c r="O5788" s="13">
        <f>dados!L5703/100</f>
        <v>0</v>
      </c>
      <c r="P5788" s="12" t="str">
        <f>LEFT(Tabela2[[#This Row],[Código]],2)</f>
        <v>59</v>
      </c>
    </row>
    <row r="5789" spans="2:16" ht="15" customHeight="1" x14ac:dyDescent="0.25">
      <c r="B5789" s="31" t="str">
        <f>IF(Tabela2[[#This Row],[Tipo]] = 0,LOOKUP(Tabela2[[#This Row],[RESUMO]],Tabela3[Grupo],Tabela3[Meus produtos]),VLOOKUP(Tabela2[[#This Row],[Código]],Tabela4[[Código NBS/LC116]:[Meus serviços]],3,0))</f>
        <v>Não</v>
      </c>
      <c r="C5789" t="str">
        <f>IF(E5789=0,TEXT(dados!A5704,"00000000"),IF(E5789=2,TEXT(dados!A5704,"0000"),TEXT(dados!A5704,"#")))</f>
        <v>59031000</v>
      </c>
      <c r="D5789" t="str">
        <f>IF(dados!B5704=0,"",dados!B5704)</f>
        <v/>
      </c>
      <c r="E5789">
        <f>dados!C5704</f>
        <v>0</v>
      </c>
      <c r="F5789" t="str">
        <f>dados!D5704</f>
        <v>Tecido impregnado/revestido,etc.c/policloreto de vinila</v>
      </c>
      <c r="G5789"/>
      <c r="H5789"/>
      <c r="I5789"/>
      <c r="J5789"/>
      <c r="K5789" s="13"/>
      <c r="L5789" s="13">
        <f>dados!I5704/100</f>
        <v>0.13880000000000001</v>
      </c>
      <c r="M5789" s="13">
        <f>dados!J5704/100</f>
        <v>0.18719999999999998</v>
      </c>
      <c r="N5789" s="13">
        <f>dados!K5704/100</f>
        <v>0.18</v>
      </c>
      <c r="O5789" s="13">
        <f>dados!L5704/100</f>
        <v>0</v>
      </c>
      <c r="P5789" s="12" t="str">
        <f>LEFT(Tabela2[[#This Row],[Código]],2)</f>
        <v>59</v>
      </c>
    </row>
    <row r="5790" spans="2:16" ht="15" customHeight="1" x14ac:dyDescent="0.25">
      <c r="B5790" s="31" t="str">
        <f>IF(Tabela2[[#This Row],[Tipo]] = 0,LOOKUP(Tabela2[[#This Row],[RESUMO]],Tabela3[Grupo],Tabela3[Meus produtos]),VLOOKUP(Tabela2[[#This Row],[Código]],Tabela4[[Código NBS/LC116]:[Meus serviços]],3,0))</f>
        <v>Não</v>
      </c>
      <c r="C5790" t="str">
        <f>IF(E5790=0,TEXT(dados!A5705,"00000000"),IF(E5790=2,TEXT(dados!A5705,"0000"),TEXT(dados!A5705,"#")))</f>
        <v>59032000</v>
      </c>
      <c r="D5790" t="str">
        <f>IF(dados!B5705=0,"",dados!B5705)</f>
        <v/>
      </c>
      <c r="E5790">
        <f>dados!C5705</f>
        <v>0</v>
      </c>
      <c r="F5790" t="str">
        <f>dados!D5705</f>
        <v>Tecido impregnado/revestido,etc.c/poliuretano</v>
      </c>
      <c r="G5790"/>
      <c r="H5790"/>
      <c r="I5790"/>
      <c r="J5790"/>
      <c r="K5790" s="13"/>
      <c r="L5790" s="13">
        <f>dados!I5705/100</f>
        <v>0.13880000000000001</v>
      </c>
      <c r="M5790" s="13">
        <f>dados!J5705/100</f>
        <v>0.18719999999999998</v>
      </c>
      <c r="N5790" s="13">
        <f>dados!K5705/100</f>
        <v>0.18</v>
      </c>
      <c r="O5790" s="13">
        <f>dados!L5705/100</f>
        <v>0</v>
      </c>
      <c r="P5790" s="12" t="str">
        <f>LEFT(Tabela2[[#This Row],[Código]],2)</f>
        <v>59</v>
      </c>
    </row>
    <row r="5791" spans="2:16" ht="15" customHeight="1" x14ac:dyDescent="0.25">
      <c r="B5791" s="31" t="str">
        <f>IF(Tabela2[[#This Row],[Tipo]] = 0,LOOKUP(Tabela2[[#This Row],[RESUMO]],Tabela3[Grupo],Tabela3[Meus produtos]),VLOOKUP(Tabela2[[#This Row],[Código]],Tabela4[[Código NBS/LC116]:[Meus serviços]],3,0))</f>
        <v>Não</v>
      </c>
      <c r="C5791" t="str">
        <f>IF(E5791=0,TEXT(dados!A5706,"00000000"),IF(E5791=2,TEXT(dados!A5706,"0000"),TEXT(dados!A5706,"#")))</f>
        <v>59039000</v>
      </c>
      <c r="D5791" t="str">
        <f>IF(dados!B5706=0,"",dados!B5706)</f>
        <v/>
      </c>
      <c r="E5791">
        <f>dados!C5706</f>
        <v>0</v>
      </c>
      <c r="F5791" t="str">
        <f>dados!D5706</f>
        <v>Tecido impregnado/revestido,etc.c/outs. plasticos</v>
      </c>
      <c r="G5791"/>
      <c r="H5791"/>
      <c r="I5791"/>
      <c r="J5791"/>
      <c r="K5791" s="13"/>
      <c r="L5791" s="13">
        <f>dados!I5706/100</f>
        <v>0.14330000000000001</v>
      </c>
      <c r="M5791" s="13">
        <f>dados!J5706/100</f>
        <v>0.2208</v>
      </c>
      <c r="N5791" s="13">
        <f>dados!K5706/100</f>
        <v>0.18</v>
      </c>
      <c r="O5791" s="13">
        <f>dados!L5706/100</f>
        <v>0</v>
      </c>
      <c r="P5791" s="12" t="str">
        <f>LEFT(Tabela2[[#This Row],[Código]],2)</f>
        <v>59</v>
      </c>
    </row>
    <row r="5792" spans="2:16" ht="15" customHeight="1" x14ac:dyDescent="0.25">
      <c r="B5792" s="31" t="str">
        <f>IF(Tabela2[[#This Row],[Tipo]] = 0,LOOKUP(Tabela2[[#This Row],[RESUMO]],Tabela3[Grupo],Tabela3[Meus produtos]),VLOOKUP(Tabela2[[#This Row],[Código]],Tabela4[[Código NBS/LC116]:[Meus serviços]],3,0))</f>
        <v>Não</v>
      </c>
      <c r="C5792" t="str">
        <f>IF(E5792=0,TEXT(dados!A5707,"00000000"),IF(E5792=2,TEXT(dados!A5707,"0000"),TEXT(dados!A5707,"#")))</f>
        <v>59041000</v>
      </c>
      <c r="D5792" t="str">
        <f>IF(dados!B5707=0,"",dados!B5707)</f>
        <v/>
      </c>
      <c r="E5792">
        <f>dados!C5707</f>
        <v>0</v>
      </c>
      <c r="F5792" t="str">
        <f>dados!D5707</f>
        <v>Linoleos,mesmo recortados</v>
      </c>
      <c r="G5792"/>
      <c r="H5792"/>
      <c r="I5792"/>
      <c r="J5792"/>
      <c r="K5792" s="13"/>
      <c r="L5792" s="13">
        <f>dados!I5707/100</f>
        <v>0.1429</v>
      </c>
      <c r="M5792" s="13">
        <f>dados!J5707/100</f>
        <v>0.1802</v>
      </c>
      <c r="N5792" s="13">
        <f>dados!K5707/100</f>
        <v>0.18</v>
      </c>
      <c r="O5792" s="13">
        <f>dados!L5707/100</f>
        <v>0</v>
      </c>
      <c r="P5792" s="12" t="str">
        <f>LEFT(Tabela2[[#This Row],[Código]],2)</f>
        <v>59</v>
      </c>
    </row>
    <row r="5793" spans="2:16" ht="15" customHeight="1" x14ac:dyDescent="0.25">
      <c r="B5793" s="31" t="str">
        <f>IF(Tabela2[[#This Row],[Tipo]] = 0,LOOKUP(Tabela2[[#This Row],[RESUMO]],Tabela3[Grupo],Tabela3[Meus produtos]),VLOOKUP(Tabela2[[#This Row],[Código]],Tabela4[[Código NBS/LC116]:[Meus serviços]],3,0))</f>
        <v>Não</v>
      </c>
      <c r="C5793" t="str">
        <f>IF(E5793=0,TEXT(dados!A5708,"00000000"),IF(E5793=2,TEXT(dados!A5708,"0000"),TEXT(dados!A5708,"#")))</f>
        <v>59049000</v>
      </c>
      <c r="D5793" t="str">
        <f>IF(dados!B5708=0,"",dados!B5708)</f>
        <v/>
      </c>
      <c r="E5793">
        <f>dados!C5708</f>
        <v>0</v>
      </c>
      <c r="F5793" t="str">
        <f>dados!D5708</f>
        <v>Revestim.p/pavim.c/ suportes texteis</v>
      </c>
      <c r="G5793"/>
      <c r="H5793"/>
      <c r="I5793"/>
      <c r="J5793"/>
      <c r="K5793" s="13"/>
      <c r="L5793" s="13">
        <f>dados!I5708/100</f>
        <v>0.1429</v>
      </c>
      <c r="M5793" s="13">
        <f>dados!J5708/100</f>
        <v>0.1802</v>
      </c>
      <c r="N5793" s="13">
        <f>dados!K5708/100</f>
        <v>0.18</v>
      </c>
      <c r="O5793" s="13">
        <f>dados!L5708/100</f>
        <v>0</v>
      </c>
      <c r="P5793" s="12" t="str">
        <f>LEFT(Tabela2[[#This Row],[Código]],2)</f>
        <v>59</v>
      </c>
    </row>
    <row r="5794" spans="2:16" ht="15" customHeight="1" x14ac:dyDescent="0.25">
      <c r="B5794" s="31" t="str">
        <f>IF(Tabela2[[#This Row],[Tipo]] = 0,LOOKUP(Tabela2[[#This Row],[RESUMO]],Tabela3[Grupo],Tabela3[Meus produtos]),VLOOKUP(Tabela2[[#This Row],[Código]],Tabela4[[Código NBS/LC116]:[Meus serviços]],3,0))</f>
        <v>Não</v>
      </c>
      <c r="C5794" t="str">
        <f>IF(E5794=0,TEXT(dados!A5709,"00000000"),IF(E5794=2,TEXT(dados!A5709,"0000"),TEXT(dados!A5709,"#")))</f>
        <v>59050000</v>
      </c>
      <c r="D5794" t="str">
        <f>IF(dados!B5709=0,"",dados!B5709)</f>
        <v/>
      </c>
      <c r="E5794">
        <f>dados!C5709</f>
        <v>0</v>
      </c>
      <c r="F5794" t="str">
        <f>dados!D5709</f>
        <v>Revestimento para paredes,de materias texteis</v>
      </c>
      <c r="G5794"/>
      <c r="H5794"/>
      <c r="I5794"/>
      <c r="J5794"/>
      <c r="K5794" s="13"/>
      <c r="L5794" s="13">
        <f>dados!I5709/100</f>
        <v>0.1429</v>
      </c>
      <c r="M5794" s="13">
        <f>dados!J5709/100</f>
        <v>0.1802</v>
      </c>
      <c r="N5794" s="13">
        <f>dados!K5709/100</f>
        <v>0.18</v>
      </c>
      <c r="O5794" s="13">
        <f>dados!L5709/100</f>
        <v>0</v>
      </c>
      <c r="P5794" s="12" t="str">
        <f>LEFT(Tabela2[[#This Row],[Código]],2)</f>
        <v>59</v>
      </c>
    </row>
    <row r="5795" spans="2:16" ht="15" customHeight="1" x14ac:dyDescent="0.25">
      <c r="B5795" s="31" t="str">
        <f>IF(Tabela2[[#This Row],[Tipo]] = 0,LOOKUP(Tabela2[[#This Row],[RESUMO]],Tabela3[Grupo],Tabela3[Meus produtos]),VLOOKUP(Tabela2[[#This Row],[Código]],Tabela4[[Código NBS/LC116]:[Meus serviços]],3,0))</f>
        <v>Não</v>
      </c>
      <c r="C5795" t="str">
        <f>IF(E5795=0,TEXT(dados!A5710,"00000000"),IF(E5795=2,TEXT(dados!A5710,"0000"),TEXT(dados!A5710,"#")))</f>
        <v>59061000</v>
      </c>
      <c r="D5795" t="str">
        <f>IF(dados!B5710=0,"",dados!B5710)</f>
        <v/>
      </c>
      <c r="E5795">
        <f>dados!C5710</f>
        <v>0</v>
      </c>
      <c r="F5795" t="str">
        <f>dados!D5710</f>
        <v>Fitas adesivas,tecidas com borracha,de largura&lt;=20cm</v>
      </c>
      <c r="G5795"/>
      <c r="H5795"/>
      <c r="I5795"/>
      <c r="J5795"/>
      <c r="K5795" s="13"/>
      <c r="L5795" s="13">
        <f>dados!I5710/100</f>
        <v>0.1411</v>
      </c>
      <c r="M5795" s="13">
        <f>dados!J5710/100</f>
        <v>0.1784</v>
      </c>
      <c r="N5795" s="13">
        <f>dados!K5710/100</f>
        <v>0.18</v>
      </c>
      <c r="O5795" s="13">
        <f>dados!L5710/100</f>
        <v>0</v>
      </c>
      <c r="P5795" s="12" t="str">
        <f>LEFT(Tabela2[[#This Row],[Código]],2)</f>
        <v>59</v>
      </c>
    </row>
    <row r="5796" spans="2:16" ht="15" customHeight="1" x14ac:dyDescent="0.25">
      <c r="B5796" s="31" t="str">
        <f>IF(Tabela2[[#This Row],[Tipo]] = 0,LOOKUP(Tabela2[[#This Row],[RESUMO]],Tabela3[Grupo],Tabela3[Meus produtos]),VLOOKUP(Tabela2[[#This Row],[Código]],Tabela4[[Código NBS/LC116]:[Meus serviços]],3,0))</f>
        <v>Não</v>
      </c>
      <c r="C5796" t="str">
        <f>IF(E5796=0,TEXT(dados!A5711,"00000000"),IF(E5796=2,TEXT(dados!A5711,"0000"),TEXT(dados!A5711,"#")))</f>
        <v>59069100</v>
      </c>
      <c r="D5796" t="str">
        <f>IF(dados!B5711=0,"",dados!B5711)</f>
        <v/>
      </c>
      <c r="E5796">
        <f>dados!C5711</f>
        <v>0</v>
      </c>
      <c r="F5796" t="str">
        <f>dados!D5711</f>
        <v>Tecidos de malha,com borracha</v>
      </c>
      <c r="G5796"/>
      <c r="H5796"/>
      <c r="I5796"/>
      <c r="J5796"/>
      <c r="K5796" s="13"/>
      <c r="L5796" s="13">
        <f>dados!I5711/100</f>
        <v>0.13880000000000001</v>
      </c>
      <c r="M5796" s="13">
        <f>dados!J5711/100</f>
        <v>0.17610000000000001</v>
      </c>
      <c r="N5796" s="13">
        <f>dados!K5711/100</f>
        <v>0.18</v>
      </c>
      <c r="O5796" s="13">
        <f>dados!L5711/100</f>
        <v>0</v>
      </c>
      <c r="P5796" s="12" t="str">
        <f>LEFT(Tabela2[[#This Row],[Código]],2)</f>
        <v>59</v>
      </c>
    </row>
    <row r="5797" spans="2:16" ht="15" customHeight="1" x14ac:dyDescent="0.25">
      <c r="B5797" s="31" t="str">
        <f>IF(Tabela2[[#This Row],[Tipo]] = 0,LOOKUP(Tabela2[[#This Row],[RESUMO]],Tabela3[Grupo],Tabela3[Meus produtos]),VLOOKUP(Tabela2[[#This Row],[Código]],Tabela4[[Código NBS/LC116]:[Meus serviços]],3,0))</f>
        <v>Não</v>
      </c>
      <c r="C5797" t="str">
        <f>IF(E5797=0,TEXT(dados!A5712,"00000000"),IF(E5797=2,TEXT(dados!A5712,"0000"),TEXT(dados!A5712,"#")))</f>
        <v>59069900</v>
      </c>
      <c r="D5797" t="str">
        <f>IF(dados!B5712=0,"",dados!B5712)</f>
        <v/>
      </c>
      <c r="E5797">
        <f>dados!C5712</f>
        <v>0</v>
      </c>
      <c r="F5797" t="str">
        <f>dados!D5712</f>
        <v>Outros tecidos com borracha</v>
      </c>
      <c r="G5797"/>
      <c r="H5797"/>
      <c r="I5797"/>
      <c r="J5797"/>
      <c r="K5797" s="13"/>
      <c r="L5797" s="13">
        <f>dados!I5712/100</f>
        <v>0.13880000000000001</v>
      </c>
      <c r="M5797" s="13">
        <f>dados!J5712/100</f>
        <v>0.17610000000000001</v>
      </c>
      <c r="N5797" s="13">
        <f>dados!K5712/100</f>
        <v>0.18</v>
      </c>
      <c r="O5797" s="13">
        <f>dados!L5712/100</f>
        <v>0</v>
      </c>
      <c r="P5797" s="12" t="str">
        <f>LEFT(Tabela2[[#This Row],[Código]],2)</f>
        <v>59</v>
      </c>
    </row>
    <row r="5798" spans="2:16" ht="15" customHeight="1" x14ac:dyDescent="0.25">
      <c r="B5798" s="31" t="str">
        <f>IF(Tabela2[[#This Row],[Tipo]] = 0,LOOKUP(Tabela2[[#This Row],[RESUMO]],Tabela3[Grupo],Tabela3[Meus produtos]),VLOOKUP(Tabela2[[#This Row],[Código]],Tabela4[[Código NBS/LC116]:[Meus serviços]],3,0))</f>
        <v>Não</v>
      </c>
      <c r="C5798" t="str">
        <f>IF(E5798=0,TEXT(dados!A5713,"00000000"),IF(E5798=2,TEXT(dados!A5713,"0000"),TEXT(dados!A5713,"#")))</f>
        <v>59070000</v>
      </c>
      <c r="D5798" t="str">
        <f>IF(dados!B5713=0,"",dados!B5713)</f>
        <v/>
      </c>
      <c r="E5798">
        <f>dados!C5713</f>
        <v>0</v>
      </c>
      <c r="F5798" t="str">
        <f>dados!D5713</f>
        <v>Outs.tecidos impregnados/revestidos /recobertos,etc.</v>
      </c>
      <c r="G5798"/>
      <c r="H5798"/>
      <c r="I5798"/>
      <c r="J5798"/>
      <c r="K5798" s="13"/>
      <c r="L5798" s="13">
        <f>dados!I5713/100</f>
        <v>0.13880000000000001</v>
      </c>
      <c r="M5798" s="13">
        <f>dados!J5713/100</f>
        <v>0.17610000000000001</v>
      </c>
      <c r="N5798" s="13">
        <f>dados!K5713/100</f>
        <v>0.18</v>
      </c>
      <c r="O5798" s="13">
        <f>dados!L5713/100</f>
        <v>0</v>
      </c>
      <c r="P5798" s="12" t="str">
        <f>LEFT(Tabela2[[#This Row],[Código]],2)</f>
        <v>59</v>
      </c>
    </row>
    <row r="5799" spans="2:16" ht="15" customHeight="1" x14ac:dyDescent="0.25">
      <c r="B5799" s="31" t="str">
        <f>IF(Tabela2[[#This Row],[Tipo]] = 0,LOOKUP(Tabela2[[#This Row],[RESUMO]],Tabela3[Grupo],Tabela3[Meus produtos]),VLOOKUP(Tabela2[[#This Row],[Código]],Tabela4[[Código NBS/LC116]:[Meus serviços]],3,0))</f>
        <v>Não</v>
      </c>
      <c r="C5799" t="str">
        <f>IF(E5799=0,TEXT(dados!A5714,"00000000"),IF(E5799=2,TEXT(dados!A5714,"0000"),TEXT(dados!A5714,"#")))</f>
        <v>59080000</v>
      </c>
      <c r="D5799" t="str">
        <f>IF(dados!B5714=0,"",dados!B5714)</f>
        <v/>
      </c>
      <c r="E5799">
        <f>dados!C5714</f>
        <v>0</v>
      </c>
      <c r="F5799" t="str">
        <f>dados!D5714</f>
        <v>Mechas de materia textil,tecidas,p/candeeiros, velas,etc</v>
      </c>
      <c r="G5799"/>
      <c r="H5799"/>
      <c r="I5799"/>
      <c r="J5799"/>
      <c r="K5799" s="13"/>
      <c r="L5799" s="13">
        <f>dados!I5714/100</f>
        <v>0.13880000000000001</v>
      </c>
      <c r="M5799" s="13">
        <f>dados!J5714/100</f>
        <v>0.17610000000000001</v>
      </c>
      <c r="N5799" s="13">
        <f>dados!K5714/100</f>
        <v>0.18</v>
      </c>
      <c r="O5799" s="13">
        <f>dados!L5714/100</f>
        <v>0</v>
      </c>
      <c r="P5799" s="12" t="str">
        <f>LEFT(Tabela2[[#This Row],[Código]],2)</f>
        <v>59</v>
      </c>
    </row>
    <row r="5800" spans="2:16" ht="15" customHeight="1" x14ac:dyDescent="0.25">
      <c r="B5800" s="31" t="str">
        <f>IF(Tabela2[[#This Row],[Tipo]] = 0,LOOKUP(Tabela2[[#This Row],[RESUMO]],Tabela3[Grupo],Tabela3[Meus produtos]),VLOOKUP(Tabela2[[#This Row],[Código]],Tabela4[[Código NBS/LC116]:[Meus serviços]],3,0))</f>
        <v>Não</v>
      </c>
      <c r="C5800" t="str">
        <f>IF(E5800=0,TEXT(dados!A5715,"00000000"),IF(E5800=2,TEXT(dados!A5715,"0000"),TEXT(dados!A5715,"#")))</f>
        <v>59090000</v>
      </c>
      <c r="D5800" t="str">
        <f>IF(dados!B5715=0,"",dados!B5715)</f>
        <v/>
      </c>
      <c r="E5800">
        <f>dados!C5715</f>
        <v>0</v>
      </c>
      <c r="F5800" t="str">
        <f>dados!D5715</f>
        <v>Mangueiras e tubos semelhantes,de materias texteis</v>
      </c>
      <c r="G5800"/>
      <c r="H5800"/>
      <c r="I5800"/>
      <c r="J5800"/>
      <c r="K5800" s="13"/>
      <c r="L5800" s="13">
        <f>dados!I5715/100</f>
        <v>0.14330000000000001</v>
      </c>
      <c r="M5800" s="13">
        <f>dados!J5715/100</f>
        <v>0.19839999999999999</v>
      </c>
      <c r="N5800" s="13">
        <f>dados!K5715/100</f>
        <v>0.18</v>
      </c>
      <c r="O5800" s="13">
        <f>dados!L5715/100</f>
        <v>0</v>
      </c>
      <c r="P5800" s="12" t="str">
        <f>LEFT(Tabela2[[#This Row],[Código]],2)</f>
        <v>59</v>
      </c>
    </row>
    <row r="5801" spans="2:16" ht="15" customHeight="1" x14ac:dyDescent="0.25">
      <c r="B5801" s="31" t="str">
        <f>IF(Tabela2[[#This Row],[Tipo]] = 0,LOOKUP(Tabela2[[#This Row],[RESUMO]],Tabela3[Grupo],Tabela3[Meus produtos]),VLOOKUP(Tabela2[[#This Row],[Código]],Tabela4[[Código NBS/LC116]:[Meus serviços]],3,0))</f>
        <v>Não</v>
      </c>
      <c r="C5801" t="str">
        <f>IF(E5801=0,TEXT(dados!A5716,"00000000"),IF(E5801=2,TEXT(dados!A5716,"0000"),TEXT(dados!A5716,"#")))</f>
        <v>59100000</v>
      </c>
      <c r="D5801" t="str">
        <f>IF(dados!B5716=0,"",dados!B5716)</f>
        <v/>
      </c>
      <c r="E5801">
        <f>dados!C5716</f>
        <v>0</v>
      </c>
      <c r="F5801" t="str">
        <f>dados!D5716</f>
        <v>Correias transportadoras/transmissao,de materia textil</v>
      </c>
      <c r="G5801"/>
      <c r="H5801"/>
      <c r="I5801"/>
      <c r="J5801"/>
      <c r="K5801" s="13"/>
      <c r="L5801" s="13">
        <f>dados!I5716/100</f>
        <v>0.1515</v>
      </c>
      <c r="M5801" s="13">
        <f>dados!J5716/100</f>
        <v>0.20660000000000001</v>
      </c>
      <c r="N5801" s="13">
        <f>dados!K5716/100</f>
        <v>0.18</v>
      </c>
      <c r="O5801" s="13">
        <f>dados!L5716/100</f>
        <v>0</v>
      </c>
      <c r="P5801" s="12" t="str">
        <f>LEFT(Tabela2[[#This Row],[Código]],2)</f>
        <v>59</v>
      </c>
    </row>
    <row r="5802" spans="2:16" ht="15" customHeight="1" x14ac:dyDescent="0.25">
      <c r="B5802" s="31" t="str">
        <f>IF(Tabela2[[#This Row],[Tipo]] = 0,LOOKUP(Tabela2[[#This Row],[RESUMO]],Tabela3[Grupo],Tabela3[Meus produtos]),VLOOKUP(Tabela2[[#This Row],[Código]],Tabela4[[Código NBS/LC116]:[Meus serviços]],3,0))</f>
        <v>Não</v>
      </c>
      <c r="C5802" t="str">
        <f>IF(E5802=0,TEXT(dados!A5717,"00000000"),IF(E5802=2,TEXT(dados!A5717,"0000"),TEXT(dados!A5717,"#")))</f>
        <v>59111000</v>
      </c>
      <c r="D5802" t="str">
        <f>IF(dados!B5717=0,"",dados!B5717)</f>
        <v/>
      </c>
      <c r="E5802">
        <f>dados!C5717</f>
        <v>0</v>
      </c>
      <c r="F5802" t="str">
        <f>dados!D5717</f>
        <v>Tecido e feltro,c/camada borracha,etc.util. fabr. cardas</v>
      </c>
      <c r="G5802"/>
      <c r="H5802"/>
      <c r="I5802"/>
      <c r="J5802"/>
      <c r="K5802" s="13"/>
      <c r="L5802" s="13">
        <f>dados!I5717/100</f>
        <v>0.13880000000000001</v>
      </c>
      <c r="M5802" s="13">
        <f>dados!J5717/100</f>
        <v>0.17610000000000001</v>
      </c>
      <c r="N5802" s="13">
        <f>dados!K5717/100</f>
        <v>0.18</v>
      </c>
      <c r="O5802" s="13">
        <f>dados!L5717/100</f>
        <v>0</v>
      </c>
      <c r="P5802" s="12" t="str">
        <f>LEFT(Tabela2[[#This Row],[Código]],2)</f>
        <v>59</v>
      </c>
    </row>
    <row r="5803" spans="2:16" ht="15" customHeight="1" x14ac:dyDescent="0.25">
      <c r="B5803" s="31" t="str">
        <f>IF(Tabela2[[#This Row],[Tipo]] = 0,LOOKUP(Tabela2[[#This Row],[RESUMO]],Tabela3[Grupo],Tabela3[Meus produtos]),VLOOKUP(Tabela2[[#This Row],[Código]],Tabela4[[Código NBS/LC116]:[Meus serviços]],3,0))</f>
        <v>Não</v>
      </c>
      <c r="C5803" t="str">
        <f>IF(E5803=0,TEXT(dados!A5718,"00000000"),IF(E5803=2,TEXT(dados!A5718,"0000"),TEXT(dados!A5718,"#")))</f>
        <v>59112010</v>
      </c>
      <c r="D5803" t="str">
        <f>IF(dados!B5718=0,"",dados!B5718)</f>
        <v/>
      </c>
      <c r="E5803">
        <f>dados!C5718</f>
        <v>0</v>
      </c>
      <c r="F5803" t="str">
        <f>dados!D5718</f>
        <v>Gazes e telas p/peneirar,de mat.text.sint/artif. em peca</v>
      </c>
      <c r="G5803"/>
      <c r="H5803"/>
      <c r="I5803"/>
      <c r="J5803"/>
      <c r="K5803" s="13"/>
      <c r="L5803" s="13">
        <f>dados!I5718/100</f>
        <v>0.13880000000000001</v>
      </c>
      <c r="M5803" s="13">
        <f>dados!J5718/100</f>
        <v>0.17610000000000001</v>
      </c>
      <c r="N5803" s="13">
        <f>dados!K5718/100</f>
        <v>0.18</v>
      </c>
      <c r="O5803" s="13">
        <f>dados!L5718/100</f>
        <v>0</v>
      </c>
      <c r="P5803" s="12" t="str">
        <f>LEFT(Tabela2[[#This Row],[Código]],2)</f>
        <v>59</v>
      </c>
    </row>
    <row r="5804" spans="2:16" ht="15" customHeight="1" x14ac:dyDescent="0.25">
      <c r="B5804" s="31" t="str">
        <f>IF(Tabela2[[#This Row],[Tipo]] = 0,LOOKUP(Tabela2[[#This Row],[RESUMO]],Tabela3[Grupo],Tabela3[Meus produtos]),VLOOKUP(Tabela2[[#This Row],[Código]],Tabela4[[Código NBS/LC116]:[Meus serviços]],3,0))</f>
        <v>Não</v>
      </c>
      <c r="C5804" t="str">
        <f>IF(E5804=0,TEXT(dados!A5719,"00000000"),IF(E5804=2,TEXT(dados!A5719,"0000"),TEXT(dados!A5719,"#")))</f>
        <v>59112090</v>
      </c>
      <c r="D5804" t="str">
        <f>IF(dados!B5719=0,"",dados!B5719)</f>
        <v/>
      </c>
      <c r="E5804">
        <f>dados!C5719</f>
        <v>0</v>
      </c>
      <c r="F5804" t="str">
        <f>dados!D5719</f>
        <v>Gazes e telas p/peneirar,de outs.materias texteis</v>
      </c>
      <c r="G5804"/>
      <c r="H5804"/>
      <c r="I5804"/>
      <c r="J5804"/>
      <c r="K5804" s="13"/>
      <c r="L5804" s="13">
        <f>dados!I5719/100</f>
        <v>0.13880000000000001</v>
      </c>
      <c r="M5804" s="13">
        <f>dados!J5719/100</f>
        <v>0.17610000000000001</v>
      </c>
      <c r="N5804" s="13">
        <f>dados!K5719/100</f>
        <v>0.18</v>
      </c>
      <c r="O5804" s="13">
        <f>dados!L5719/100</f>
        <v>0</v>
      </c>
      <c r="P5804" s="12" t="str">
        <f>LEFT(Tabela2[[#This Row],[Código]],2)</f>
        <v>59</v>
      </c>
    </row>
    <row r="5805" spans="2:16" ht="15" customHeight="1" x14ac:dyDescent="0.25">
      <c r="B5805" s="31" t="str">
        <f>IF(Tabela2[[#This Row],[Tipo]] = 0,LOOKUP(Tabela2[[#This Row],[RESUMO]],Tabela3[Grupo],Tabela3[Meus produtos]),VLOOKUP(Tabela2[[#This Row],[Código]],Tabela4[[Código NBS/LC116]:[Meus serviços]],3,0))</f>
        <v>Não</v>
      </c>
      <c r="C5805" t="str">
        <f>IF(E5805=0,TEXT(dados!A5720,"00000000"),IF(E5805=2,TEXT(dados!A5720,"0000"),TEXT(dados!A5720,"#")))</f>
        <v>59113100</v>
      </c>
      <c r="D5805" t="str">
        <f>IF(dados!B5720=0,"",dados!B5720)</f>
        <v/>
      </c>
      <c r="E5805">
        <f>dados!C5720</f>
        <v>0</v>
      </c>
      <c r="F5805" t="str">
        <f>dados!D5720</f>
        <v>Tecido e feltro,util.em maqs.p/fabr.de papel,p&lt;650g/m2</v>
      </c>
      <c r="G5805"/>
      <c r="H5805"/>
      <c r="I5805"/>
      <c r="J5805"/>
      <c r="K5805" s="13"/>
      <c r="L5805" s="13">
        <f>dados!I5720/100</f>
        <v>0.13880000000000001</v>
      </c>
      <c r="M5805" s="13">
        <f>dados!J5720/100</f>
        <v>0.18719999999999998</v>
      </c>
      <c r="N5805" s="13">
        <f>dados!K5720/100</f>
        <v>0.18</v>
      </c>
      <c r="O5805" s="13">
        <f>dados!L5720/100</f>
        <v>0</v>
      </c>
      <c r="P5805" s="12" t="str">
        <f>LEFT(Tabela2[[#This Row],[Código]],2)</f>
        <v>59</v>
      </c>
    </row>
    <row r="5806" spans="2:16" ht="15" customHeight="1" x14ac:dyDescent="0.25">
      <c r="B5806" s="31" t="str">
        <f>IF(Tabela2[[#This Row],[Tipo]] = 0,LOOKUP(Tabela2[[#This Row],[RESUMO]],Tabela3[Grupo],Tabela3[Meus produtos]),VLOOKUP(Tabela2[[#This Row],[Código]],Tabela4[[Código NBS/LC116]:[Meus serviços]],3,0))</f>
        <v>Não</v>
      </c>
      <c r="C5806" t="str">
        <f>IF(E5806=0,TEXT(dados!A5721,"00000000"),IF(E5806=2,TEXT(dados!A5721,"0000"),TEXT(dados!A5721,"#")))</f>
        <v>59113200</v>
      </c>
      <c r="D5806" t="str">
        <f>IF(dados!B5721=0,"",dados!B5721)</f>
        <v/>
      </c>
      <c r="E5806">
        <f>dados!C5721</f>
        <v>0</v>
      </c>
      <c r="F5806" t="str">
        <f>dados!D5721</f>
        <v>Tecido e feltro,util.em maqs.p/fabr.de papel,p&gt;=650g/m2</v>
      </c>
      <c r="G5806"/>
      <c r="H5806"/>
      <c r="I5806"/>
      <c r="J5806"/>
      <c r="K5806" s="13"/>
      <c r="L5806" s="13">
        <f>dados!I5721/100</f>
        <v>0.13880000000000001</v>
      </c>
      <c r="M5806" s="13">
        <f>dados!J5721/100</f>
        <v>0.18719999999999998</v>
      </c>
      <c r="N5806" s="13">
        <f>dados!K5721/100</f>
        <v>0.18</v>
      </c>
      <c r="O5806" s="13">
        <f>dados!L5721/100</f>
        <v>0</v>
      </c>
      <c r="P5806" s="12" t="str">
        <f>LEFT(Tabela2[[#This Row],[Código]],2)</f>
        <v>59</v>
      </c>
    </row>
    <row r="5807" spans="2:16" ht="15" customHeight="1" x14ac:dyDescent="0.25">
      <c r="B5807" s="31" t="str">
        <f>IF(Tabela2[[#This Row],[Tipo]] = 0,LOOKUP(Tabela2[[#This Row],[RESUMO]],Tabela3[Grupo],Tabela3[Meus produtos]),VLOOKUP(Tabela2[[#This Row],[Código]],Tabela4[[Código NBS/LC116]:[Meus serviços]],3,0))</f>
        <v>Não</v>
      </c>
      <c r="C5807" t="str">
        <f>IF(E5807=0,TEXT(dados!A5722,"00000000"),IF(E5807=2,TEXT(dados!A5722,"0000"),TEXT(dados!A5722,"#")))</f>
        <v>59114000</v>
      </c>
      <c r="D5807" t="str">
        <f>IF(dados!B5722=0,"",dados!B5722)</f>
        <v/>
      </c>
      <c r="E5807">
        <f>dados!C5722</f>
        <v>0</v>
      </c>
      <c r="F5807" t="str">
        <f>dados!D5722</f>
        <v>Tecidos filtrantes/espessos,util.prensas de oleo,etc.</v>
      </c>
      <c r="G5807"/>
      <c r="H5807"/>
      <c r="I5807"/>
      <c r="J5807"/>
      <c r="K5807" s="13"/>
      <c r="L5807" s="13">
        <f>dados!I5722/100</f>
        <v>0.13880000000000001</v>
      </c>
      <c r="M5807" s="13">
        <f>dados!J5722/100</f>
        <v>0.18719999999999998</v>
      </c>
      <c r="N5807" s="13">
        <f>dados!K5722/100</f>
        <v>0.18</v>
      </c>
      <c r="O5807" s="13">
        <f>dados!L5722/100</f>
        <v>0</v>
      </c>
      <c r="P5807" s="12" t="str">
        <f>LEFT(Tabela2[[#This Row],[Código]],2)</f>
        <v>59</v>
      </c>
    </row>
    <row r="5808" spans="2:16" ht="15" customHeight="1" x14ac:dyDescent="0.25">
      <c r="B5808" s="31" t="str">
        <f>IF(Tabela2[[#This Row],[Tipo]] = 0,LOOKUP(Tabela2[[#This Row],[RESUMO]],Tabela3[Grupo],Tabela3[Meus produtos]),VLOOKUP(Tabela2[[#This Row],[Código]],Tabela4[[Código NBS/LC116]:[Meus serviços]],3,0))</f>
        <v>Não</v>
      </c>
      <c r="C5808" t="str">
        <f>IF(E5808=0,TEXT(dados!A5723,"00000000"),IF(E5808=2,TEXT(dados!A5723,"0000"),TEXT(dados!A5723,"#")))</f>
        <v>59119000</v>
      </c>
      <c r="D5808" t="str">
        <f>IF(dados!B5723=0,"",dados!B5723)</f>
        <v/>
      </c>
      <c r="E5808">
        <f>dados!C5723</f>
        <v>0</v>
      </c>
      <c r="F5808" t="str">
        <f>dados!D5723</f>
        <v>Outs.prods/artefatos,de materia textil,p/usos tecnicos</v>
      </c>
      <c r="G5808"/>
      <c r="H5808"/>
      <c r="I5808"/>
      <c r="J5808"/>
      <c r="K5808" s="13"/>
      <c r="L5808" s="13">
        <f>dados!I5723/100</f>
        <v>0.14330000000000001</v>
      </c>
      <c r="M5808" s="13">
        <f>dados!J5723/100</f>
        <v>0.2208</v>
      </c>
      <c r="N5808" s="13">
        <f>dados!K5723/100</f>
        <v>0.18</v>
      </c>
      <c r="O5808" s="13">
        <f>dados!L5723/100</f>
        <v>0</v>
      </c>
      <c r="P5808" s="12" t="str">
        <f>LEFT(Tabela2[[#This Row],[Código]],2)</f>
        <v>59</v>
      </c>
    </row>
    <row r="5809" spans="2:16" ht="15" customHeight="1" x14ac:dyDescent="0.25">
      <c r="B5809" s="31" t="str">
        <f>IF(Tabela2[[#This Row],[Tipo]] = 0,LOOKUP(Tabela2[[#This Row],[RESUMO]],Tabela3[Grupo],Tabela3[Meus produtos]),VLOOKUP(Tabela2[[#This Row],[Código]],Tabela4[[Código NBS/LC116]:[Meus serviços]],3,0))</f>
        <v>Não</v>
      </c>
      <c r="C5809" t="str">
        <f>IF(E5809=0,TEXT(dados!A5724,"00000000"),IF(E5809=2,TEXT(dados!A5724,"0000"),TEXT(dados!A5724,"#")))</f>
        <v>60011010</v>
      </c>
      <c r="D5809" t="str">
        <f>IF(dados!B5724=0,"",dados!B5724)</f>
        <v/>
      </c>
      <c r="E5809">
        <f>dados!C5724</f>
        <v>0</v>
      </c>
      <c r="F5809" t="str">
        <f>dados!D5724</f>
        <v>Tecido de malha de algodao,denominado felpa longa</v>
      </c>
      <c r="G5809"/>
      <c r="H5809"/>
      <c r="I5809"/>
      <c r="J5809"/>
      <c r="K5809" s="13"/>
      <c r="L5809" s="13">
        <f>dados!I5724/100</f>
        <v>0.13449999999999998</v>
      </c>
      <c r="M5809" s="13">
        <f>dados!J5724/100</f>
        <v>0.18289999999999998</v>
      </c>
      <c r="N5809" s="13">
        <f>dados!K5724/100</f>
        <v>0.18</v>
      </c>
      <c r="O5809" s="13">
        <f>dados!L5724/100</f>
        <v>0</v>
      </c>
      <c r="P5809" s="12" t="str">
        <f>LEFT(Tabela2[[#This Row],[Código]],2)</f>
        <v>60</v>
      </c>
    </row>
    <row r="5810" spans="2:16" ht="15" customHeight="1" x14ac:dyDescent="0.25">
      <c r="B5810" s="31" t="str">
        <f>IF(Tabela2[[#This Row],[Tipo]] = 0,LOOKUP(Tabela2[[#This Row],[RESUMO]],Tabela3[Grupo],Tabela3[Meus produtos]),VLOOKUP(Tabela2[[#This Row],[Código]],Tabela4[[Código NBS/LC116]:[Meus serviços]],3,0))</f>
        <v>Não</v>
      </c>
      <c r="C5810" t="str">
        <f>IF(E5810=0,TEXT(dados!A5725,"00000000"),IF(E5810=2,TEXT(dados!A5725,"0000"),TEXT(dados!A5725,"#")))</f>
        <v>60011020</v>
      </c>
      <c r="D5810" t="str">
        <f>IF(dados!B5725=0,"",dados!B5725)</f>
        <v/>
      </c>
      <c r="E5810">
        <f>dados!C5725</f>
        <v>0</v>
      </c>
      <c r="F5810" t="str">
        <f>dados!D5725</f>
        <v>Tecido de malha de fibra sint/artif.denom.felpa longa</v>
      </c>
      <c r="G5810"/>
      <c r="H5810"/>
      <c r="I5810"/>
      <c r="J5810"/>
      <c r="K5810" s="13"/>
      <c r="L5810" s="13">
        <f>dados!I5725/100</f>
        <v>0.13449999999999998</v>
      </c>
      <c r="M5810" s="13">
        <f>dados!J5725/100</f>
        <v>0.18289999999999998</v>
      </c>
      <c r="N5810" s="13">
        <f>dados!K5725/100</f>
        <v>0.18</v>
      </c>
      <c r="O5810" s="13">
        <f>dados!L5725/100</f>
        <v>0</v>
      </c>
      <c r="P5810" s="12" t="str">
        <f>LEFT(Tabela2[[#This Row],[Código]],2)</f>
        <v>60</v>
      </c>
    </row>
    <row r="5811" spans="2:16" ht="15" customHeight="1" x14ac:dyDescent="0.25">
      <c r="B5811" s="31" t="str">
        <f>IF(Tabela2[[#This Row],[Tipo]] = 0,LOOKUP(Tabela2[[#This Row],[RESUMO]],Tabela3[Grupo],Tabela3[Meus produtos]),VLOOKUP(Tabela2[[#This Row],[Código]],Tabela4[[Código NBS/LC116]:[Meus serviços]],3,0))</f>
        <v>Não</v>
      </c>
      <c r="C5811" t="str">
        <f>IF(E5811=0,TEXT(dados!A5726,"00000000"),IF(E5811=2,TEXT(dados!A5726,"0000"),TEXT(dados!A5726,"#")))</f>
        <v>60011090</v>
      </c>
      <c r="D5811" t="str">
        <f>IF(dados!B5726=0,"",dados!B5726)</f>
        <v/>
      </c>
      <c r="E5811">
        <f>dados!C5726</f>
        <v>0</v>
      </c>
      <c r="F5811" t="str">
        <f>dados!D5726</f>
        <v>Tecido de malha de out.mater.textil,denom. felpa longa</v>
      </c>
      <c r="G5811"/>
      <c r="H5811"/>
      <c r="I5811"/>
      <c r="J5811"/>
      <c r="K5811" s="13"/>
      <c r="L5811" s="13">
        <f>dados!I5726/100</f>
        <v>0.13449999999999998</v>
      </c>
      <c r="M5811" s="13">
        <f>dados!J5726/100</f>
        <v>0.18289999999999998</v>
      </c>
      <c r="N5811" s="13">
        <f>dados!K5726/100</f>
        <v>0.18</v>
      </c>
      <c r="O5811" s="13">
        <f>dados!L5726/100</f>
        <v>0</v>
      </c>
      <c r="P5811" s="12" t="str">
        <f>LEFT(Tabela2[[#This Row],[Código]],2)</f>
        <v>60</v>
      </c>
    </row>
    <row r="5812" spans="2:16" ht="15" customHeight="1" x14ac:dyDescent="0.25">
      <c r="B5812" s="31" t="str">
        <f>IF(Tabela2[[#This Row],[Tipo]] = 0,LOOKUP(Tabela2[[#This Row],[RESUMO]],Tabela3[Grupo],Tabela3[Meus produtos]),VLOOKUP(Tabela2[[#This Row],[Código]],Tabela4[[Código NBS/LC116]:[Meus serviços]],3,0))</f>
        <v>Não</v>
      </c>
      <c r="C5812" t="str">
        <f>IF(E5812=0,TEXT(dados!A5727,"00000000"),IF(E5812=2,TEXT(dados!A5727,"0000"),TEXT(dados!A5727,"#")))</f>
        <v>60012100</v>
      </c>
      <c r="D5812" t="str">
        <f>IF(dados!B5727=0,"",dados!B5727)</f>
        <v/>
      </c>
      <c r="E5812">
        <f>dados!C5727</f>
        <v>0</v>
      </c>
      <c r="F5812" t="str">
        <f>dados!D5727</f>
        <v>Tecido atoalhado,de malha de algodao</v>
      </c>
      <c r="G5812"/>
      <c r="H5812"/>
      <c r="I5812"/>
      <c r="J5812"/>
      <c r="K5812" s="13"/>
      <c r="L5812" s="13">
        <f>dados!I5727/100</f>
        <v>0.13449999999999998</v>
      </c>
      <c r="M5812" s="13">
        <f>dados!J5727/100</f>
        <v>0.18289999999999998</v>
      </c>
      <c r="N5812" s="13">
        <f>dados!K5727/100</f>
        <v>0.18</v>
      </c>
      <c r="O5812" s="13">
        <f>dados!L5727/100</f>
        <v>0</v>
      </c>
      <c r="P5812" s="12" t="str">
        <f>LEFT(Tabela2[[#This Row],[Código]],2)</f>
        <v>60</v>
      </c>
    </row>
    <row r="5813" spans="2:16" ht="15" customHeight="1" x14ac:dyDescent="0.25">
      <c r="B5813" s="31" t="str">
        <f>IF(Tabela2[[#This Row],[Tipo]] = 0,LOOKUP(Tabela2[[#This Row],[RESUMO]],Tabela3[Grupo],Tabela3[Meus produtos]),VLOOKUP(Tabela2[[#This Row],[Código]],Tabela4[[Código NBS/LC116]:[Meus serviços]],3,0))</f>
        <v>Não</v>
      </c>
      <c r="C5813" t="str">
        <f>IF(E5813=0,TEXT(dados!A5728,"00000000"),IF(E5813=2,TEXT(dados!A5728,"0000"),TEXT(dados!A5728,"#")))</f>
        <v>60012200</v>
      </c>
      <c r="D5813" t="str">
        <f>IF(dados!B5728=0,"",dados!B5728)</f>
        <v/>
      </c>
      <c r="E5813">
        <f>dados!C5728</f>
        <v>0</v>
      </c>
      <c r="F5813" t="str">
        <f>dados!D5728</f>
        <v>Tecido atoalhado,de malha de fibra sintetica/artificial</v>
      </c>
      <c r="G5813"/>
      <c r="H5813"/>
      <c r="I5813"/>
      <c r="J5813"/>
      <c r="K5813" s="13"/>
      <c r="L5813" s="13">
        <f>dados!I5728/100</f>
        <v>0.13449999999999998</v>
      </c>
      <c r="M5813" s="13">
        <f>dados!J5728/100</f>
        <v>0.18289999999999998</v>
      </c>
      <c r="N5813" s="13">
        <f>dados!K5728/100</f>
        <v>0.18</v>
      </c>
      <c r="O5813" s="13">
        <f>dados!L5728/100</f>
        <v>0</v>
      </c>
      <c r="P5813" s="12" t="str">
        <f>LEFT(Tabela2[[#This Row],[Código]],2)</f>
        <v>60</v>
      </c>
    </row>
    <row r="5814" spans="2:16" ht="15" customHeight="1" x14ac:dyDescent="0.25">
      <c r="B5814" s="31" t="str">
        <f>IF(Tabela2[[#This Row],[Tipo]] = 0,LOOKUP(Tabela2[[#This Row],[RESUMO]],Tabela3[Grupo],Tabela3[Meus produtos]),VLOOKUP(Tabela2[[#This Row],[Código]],Tabela4[[Código NBS/LC116]:[Meus serviços]],3,0))</f>
        <v>Não</v>
      </c>
      <c r="C5814" t="str">
        <f>IF(E5814=0,TEXT(dados!A5729,"00000000"),IF(E5814=2,TEXT(dados!A5729,"0000"),TEXT(dados!A5729,"#")))</f>
        <v>60012900</v>
      </c>
      <c r="D5814" t="str">
        <f>IF(dados!B5729=0,"",dados!B5729)</f>
        <v/>
      </c>
      <c r="E5814">
        <f>dados!C5729</f>
        <v>0</v>
      </c>
      <c r="F5814" t="str">
        <f>dados!D5729</f>
        <v>Tecido atoalhado,de malha de outs.materias texteis</v>
      </c>
      <c r="G5814"/>
      <c r="H5814"/>
      <c r="I5814"/>
      <c r="J5814"/>
      <c r="K5814" s="13"/>
      <c r="L5814" s="13">
        <f>dados!I5729/100</f>
        <v>0.13449999999999998</v>
      </c>
      <c r="M5814" s="13">
        <f>dados!J5729/100</f>
        <v>0.18289999999999998</v>
      </c>
      <c r="N5814" s="13">
        <f>dados!K5729/100</f>
        <v>0.18</v>
      </c>
      <c r="O5814" s="13">
        <f>dados!L5729/100</f>
        <v>0</v>
      </c>
      <c r="P5814" s="12" t="str">
        <f>LEFT(Tabela2[[#This Row],[Código]],2)</f>
        <v>60</v>
      </c>
    </row>
    <row r="5815" spans="2:16" ht="15" customHeight="1" x14ac:dyDescent="0.25">
      <c r="B5815" s="31" t="str">
        <f>IF(Tabela2[[#This Row],[Tipo]] = 0,LOOKUP(Tabela2[[#This Row],[RESUMO]],Tabela3[Grupo],Tabela3[Meus produtos]),VLOOKUP(Tabela2[[#This Row],[Código]],Tabela4[[Código NBS/LC116]:[Meus serviços]],3,0))</f>
        <v>Não</v>
      </c>
      <c r="C5815" t="str">
        <f>IF(E5815=0,TEXT(dados!A5730,"00000000"),IF(E5815=2,TEXT(dados!A5730,"0000"),TEXT(dados!A5730,"#")))</f>
        <v>60019100</v>
      </c>
      <c r="D5815" t="str">
        <f>IF(dados!B5730=0,"",dados!B5730)</f>
        <v/>
      </c>
      <c r="E5815">
        <f>dados!C5730</f>
        <v>0</v>
      </c>
      <c r="F5815" t="str">
        <f>dados!D5730</f>
        <v>Veludo e pelucia,de malha de algodao</v>
      </c>
      <c r="G5815"/>
      <c r="H5815"/>
      <c r="I5815"/>
      <c r="J5815"/>
      <c r="K5815" s="13"/>
      <c r="L5815" s="13">
        <f>dados!I5730/100</f>
        <v>0.13449999999999998</v>
      </c>
      <c r="M5815" s="13">
        <f>dados!J5730/100</f>
        <v>0.18289999999999998</v>
      </c>
      <c r="N5815" s="13">
        <f>dados!K5730/100</f>
        <v>0.18</v>
      </c>
      <c r="O5815" s="13">
        <f>dados!L5730/100</f>
        <v>0</v>
      </c>
      <c r="P5815" s="12" t="str">
        <f>LEFT(Tabela2[[#This Row],[Código]],2)</f>
        <v>60</v>
      </c>
    </row>
    <row r="5816" spans="2:16" ht="15" customHeight="1" x14ac:dyDescent="0.25">
      <c r="B5816" s="31" t="str">
        <f>IF(Tabela2[[#This Row],[Tipo]] = 0,LOOKUP(Tabela2[[#This Row],[RESUMO]],Tabela3[Grupo],Tabela3[Meus produtos]),VLOOKUP(Tabela2[[#This Row],[Código]],Tabela4[[Código NBS/LC116]:[Meus serviços]],3,0))</f>
        <v>Não</v>
      </c>
      <c r="C5816" t="str">
        <f>IF(E5816=0,TEXT(dados!A5731,"00000000"),IF(E5816=2,TEXT(dados!A5731,"0000"),TEXT(dados!A5731,"#")))</f>
        <v>60019200</v>
      </c>
      <c r="D5816" t="str">
        <f>IF(dados!B5731=0,"",dados!B5731)</f>
        <v/>
      </c>
      <c r="E5816">
        <f>dados!C5731</f>
        <v>0</v>
      </c>
      <c r="F5816" t="str">
        <f>dados!D5731</f>
        <v>Veludo e pelucia,de malha de fibra sintetica/artificial</v>
      </c>
      <c r="G5816"/>
      <c r="H5816"/>
      <c r="I5816"/>
      <c r="J5816"/>
      <c r="K5816" s="13"/>
      <c r="L5816" s="13">
        <f>dados!I5731/100</f>
        <v>0.13449999999999998</v>
      </c>
      <c r="M5816" s="13">
        <f>dados!J5731/100</f>
        <v>0.18289999999999998</v>
      </c>
      <c r="N5816" s="13">
        <f>dados!K5731/100</f>
        <v>0.18</v>
      </c>
      <c r="O5816" s="13">
        <f>dados!L5731/100</f>
        <v>0</v>
      </c>
      <c r="P5816" s="12" t="str">
        <f>LEFT(Tabela2[[#This Row],[Código]],2)</f>
        <v>60</v>
      </c>
    </row>
    <row r="5817" spans="2:16" ht="15" customHeight="1" x14ac:dyDescent="0.25">
      <c r="B5817" s="31" t="str">
        <f>IF(Tabela2[[#This Row],[Tipo]] = 0,LOOKUP(Tabela2[[#This Row],[RESUMO]],Tabela3[Grupo],Tabela3[Meus produtos]),VLOOKUP(Tabela2[[#This Row],[Código]],Tabela4[[Código NBS/LC116]:[Meus serviços]],3,0))</f>
        <v>Não</v>
      </c>
      <c r="C5817" t="str">
        <f>IF(E5817=0,TEXT(dados!A5732,"00000000"),IF(E5817=2,TEXT(dados!A5732,"0000"),TEXT(dados!A5732,"#")))</f>
        <v>60019900</v>
      </c>
      <c r="D5817" t="str">
        <f>IF(dados!B5732=0,"",dados!B5732)</f>
        <v/>
      </c>
      <c r="E5817">
        <f>dados!C5732</f>
        <v>0</v>
      </c>
      <c r="F5817" t="str">
        <f>dados!D5732</f>
        <v>Veludo e pelucia,de malha de outs.materias texteis</v>
      </c>
      <c r="G5817"/>
      <c r="H5817"/>
      <c r="I5817"/>
      <c r="J5817"/>
      <c r="K5817" s="13"/>
      <c r="L5817" s="13">
        <f>dados!I5732/100</f>
        <v>0.13449999999999998</v>
      </c>
      <c r="M5817" s="13">
        <f>dados!J5732/100</f>
        <v>0.18289999999999998</v>
      </c>
      <c r="N5817" s="13">
        <f>dados!K5732/100</f>
        <v>0.18</v>
      </c>
      <c r="O5817" s="13">
        <f>dados!L5732/100</f>
        <v>0</v>
      </c>
      <c r="P5817" s="12" t="str">
        <f>LEFT(Tabela2[[#This Row],[Código]],2)</f>
        <v>60</v>
      </c>
    </row>
    <row r="5818" spans="2:16" ht="15" customHeight="1" x14ac:dyDescent="0.25">
      <c r="B5818" s="31" t="str">
        <f>IF(Tabela2[[#This Row],[Tipo]] = 0,LOOKUP(Tabela2[[#This Row],[RESUMO]],Tabela3[Grupo],Tabela3[Meus produtos]),VLOOKUP(Tabela2[[#This Row],[Código]],Tabela4[[Código NBS/LC116]:[Meus serviços]],3,0))</f>
        <v>Não</v>
      </c>
      <c r="C5818" t="str">
        <f>IF(E5818=0,TEXT(dados!A5733,"00000000"),IF(E5818=2,TEXT(dados!A5733,"0000"),TEXT(dados!A5733,"#")))</f>
        <v>60024010</v>
      </c>
      <c r="D5818" t="str">
        <f>IF(dados!B5733=0,"",dados!B5733)</f>
        <v/>
      </c>
      <c r="E5818">
        <f>dados!C5733</f>
        <v>0</v>
      </c>
      <c r="F5818" t="str">
        <f>dados!D5733</f>
        <v>Tecido de malha de algodao,l&lt;=30cm,cont. elastomeros,etc</v>
      </c>
      <c r="G5818"/>
      <c r="H5818"/>
      <c r="I5818"/>
      <c r="J5818"/>
      <c r="K5818" s="13"/>
      <c r="L5818" s="13">
        <f>dados!I5733/100</f>
        <v>0.13449999999999998</v>
      </c>
      <c r="M5818" s="13">
        <f>dados!J5733/100</f>
        <v>0.18289999999999998</v>
      </c>
      <c r="N5818" s="13">
        <f>dados!K5733/100</f>
        <v>0.18</v>
      </c>
      <c r="O5818" s="13">
        <f>dados!L5733/100</f>
        <v>0</v>
      </c>
      <c r="P5818" s="12" t="str">
        <f>LEFT(Tabela2[[#This Row],[Código]],2)</f>
        <v>60</v>
      </c>
    </row>
    <row r="5819" spans="2:16" ht="15" customHeight="1" x14ac:dyDescent="0.25">
      <c r="B5819" s="31" t="str">
        <f>IF(Tabela2[[#This Row],[Tipo]] = 0,LOOKUP(Tabela2[[#This Row],[RESUMO]],Tabela3[Grupo],Tabela3[Meus produtos]),VLOOKUP(Tabela2[[#This Row],[Código]],Tabela4[[Código NBS/LC116]:[Meus serviços]],3,0))</f>
        <v>Não</v>
      </c>
      <c r="C5819" t="str">
        <f>IF(E5819=0,TEXT(dados!A5734,"00000000"),IF(E5819=2,TEXT(dados!A5734,"0000"),TEXT(dados!A5734,"#")))</f>
        <v>60024020</v>
      </c>
      <c r="D5819" t="str">
        <f>IF(dados!B5734=0,"",dados!B5734)</f>
        <v/>
      </c>
      <c r="E5819">
        <f>dados!C5734</f>
        <v>0</v>
      </c>
      <c r="F5819" t="str">
        <f>dados!D5734</f>
        <v>Tecido de malha de fibra sint/art.l&lt;=30cm, c/elastom.etc</v>
      </c>
      <c r="G5819"/>
      <c r="H5819"/>
      <c r="I5819"/>
      <c r="J5819"/>
      <c r="K5819" s="13"/>
      <c r="L5819" s="13">
        <f>dados!I5734/100</f>
        <v>0.13449999999999998</v>
      </c>
      <c r="M5819" s="13">
        <f>dados!J5734/100</f>
        <v>0.18289999999999998</v>
      </c>
      <c r="N5819" s="13">
        <f>dados!K5734/100</f>
        <v>0.18</v>
      </c>
      <c r="O5819" s="13">
        <f>dados!L5734/100</f>
        <v>0</v>
      </c>
      <c r="P5819" s="12" t="str">
        <f>LEFT(Tabela2[[#This Row],[Código]],2)</f>
        <v>60</v>
      </c>
    </row>
    <row r="5820" spans="2:16" ht="15" customHeight="1" x14ac:dyDescent="0.25">
      <c r="B5820" s="31" t="str">
        <f>IF(Tabela2[[#This Row],[Tipo]] = 0,LOOKUP(Tabela2[[#This Row],[RESUMO]],Tabela3[Grupo],Tabela3[Meus produtos]),VLOOKUP(Tabela2[[#This Row],[Código]],Tabela4[[Código NBS/LC116]:[Meus serviços]],3,0))</f>
        <v>Não</v>
      </c>
      <c r="C5820" t="str">
        <f>IF(E5820=0,TEXT(dados!A5735,"00000000"),IF(E5820=2,TEXT(dados!A5735,"0000"),TEXT(dados!A5735,"#")))</f>
        <v>60024090</v>
      </c>
      <c r="D5820" t="str">
        <f>IF(dados!B5735=0,"",dados!B5735)</f>
        <v/>
      </c>
      <c r="E5820">
        <f>dados!C5735</f>
        <v>0</v>
      </c>
      <c r="F5820" t="str">
        <f>dados!D5735</f>
        <v>Tecido de malha de out.mat.textil,l&lt;=30cm, c/elastom.etc</v>
      </c>
      <c r="G5820"/>
      <c r="H5820"/>
      <c r="I5820"/>
      <c r="J5820"/>
      <c r="K5820" s="13"/>
      <c r="L5820" s="13">
        <f>dados!I5735/100</f>
        <v>0.13449999999999998</v>
      </c>
      <c r="M5820" s="13">
        <f>dados!J5735/100</f>
        <v>0.18289999999999998</v>
      </c>
      <c r="N5820" s="13">
        <f>dados!K5735/100</f>
        <v>0.18</v>
      </c>
      <c r="O5820" s="13">
        <f>dados!L5735/100</f>
        <v>0</v>
      </c>
      <c r="P5820" s="12" t="str">
        <f>LEFT(Tabela2[[#This Row],[Código]],2)</f>
        <v>60</v>
      </c>
    </row>
    <row r="5821" spans="2:16" ht="15" customHeight="1" x14ac:dyDescent="0.25">
      <c r="B5821" s="31" t="str">
        <f>IF(Tabela2[[#This Row],[Tipo]] = 0,LOOKUP(Tabela2[[#This Row],[RESUMO]],Tabela3[Grupo],Tabela3[Meus produtos]),VLOOKUP(Tabela2[[#This Row],[Código]],Tabela4[[Código NBS/LC116]:[Meus serviços]],3,0))</f>
        <v>Não</v>
      </c>
      <c r="C5821" t="str">
        <f>IF(E5821=0,TEXT(dados!A5736,"00000000"),IF(E5821=2,TEXT(dados!A5736,"0000"),TEXT(dados!A5736,"#")))</f>
        <v>60029010</v>
      </c>
      <c r="D5821" t="str">
        <f>IF(dados!B5736=0,"",dados!B5736)</f>
        <v/>
      </c>
      <c r="E5821">
        <f>dados!C5736</f>
        <v>0</v>
      </c>
      <c r="F5821" t="str">
        <f>dados!D5736</f>
        <v>Outs tecido de malha de algodao,l&lt;=30cm, cont. elastomeros,etc</v>
      </c>
      <c r="G5821"/>
      <c r="H5821"/>
      <c r="I5821"/>
      <c r="J5821"/>
      <c r="K5821" s="13"/>
      <c r="L5821" s="13">
        <f>dados!I5736/100</f>
        <v>0.13449999999999998</v>
      </c>
      <c r="M5821" s="13">
        <f>dados!J5736/100</f>
        <v>0.18289999999999998</v>
      </c>
      <c r="N5821" s="13">
        <f>dados!K5736/100</f>
        <v>0.18</v>
      </c>
      <c r="O5821" s="13">
        <f>dados!L5736/100</f>
        <v>0</v>
      </c>
      <c r="P5821" s="12" t="str">
        <f>LEFT(Tabela2[[#This Row],[Código]],2)</f>
        <v>60</v>
      </c>
    </row>
    <row r="5822" spans="2:16" ht="15" customHeight="1" x14ac:dyDescent="0.25">
      <c r="B5822" s="31" t="str">
        <f>IF(Tabela2[[#This Row],[Tipo]] = 0,LOOKUP(Tabela2[[#This Row],[RESUMO]],Tabela3[Grupo],Tabela3[Meus produtos]),VLOOKUP(Tabela2[[#This Row],[Código]],Tabela4[[Código NBS/LC116]:[Meus serviços]],3,0))</f>
        <v>Não</v>
      </c>
      <c r="C5822" t="str">
        <f>IF(E5822=0,TEXT(dados!A5737,"00000000"),IF(E5822=2,TEXT(dados!A5737,"0000"),TEXT(dados!A5737,"#")))</f>
        <v>60029020</v>
      </c>
      <c r="D5822" t="str">
        <f>IF(dados!B5737=0,"",dados!B5737)</f>
        <v/>
      </c>
      <c r="E5822">
        <f>dados!C5737</f>
        <v>0</v>
      </c>
      <c r="F5822" t="str">
        <f>dados!D5737</f>
        <v>Outs tecido de malha de fibra sint/art. l&lt;=30cm, c/elastom.etc</v>
      </c>
      <c r="G5822"/>
      <c r="H5822"/>
      <c r="I5822"/>
      <c r="J5822"/>
      <c r="K5822" s="13"/>
      <c r="L5822" s="13">
        <f>dados!I5737/100</f>
        <v>0.13449999999999998</v>
      </c>
      <c r="M5822" s="13">
        <f>dados!J5737/100</f>
        <v>0.18289999999999998</v>
      </c>
      <c r="N5822" s="13">
        <f>dados!K5737/100</f>
        <v>0.18</v>
      </c>
      <c r="O5822" s="13">
        <f>dados!L5737/100</f>
        <v>0</v>
      </c>
      <c r="P5822" s="12" t="str">
        <f>LEFT(Tabela2[[#This Row],[Código]],2)</f>
        <v>60</v>
      </c>
    </row>
    <row r="5823" spans="2:16" ht="15" customHeight="1" x14ac:dyDescent="0.25">
      <c r="B5823" s="31" t="str">
        <f>IF(Tabela2[[#This Row],[Tipo]] = 0,LOOKUP(Tabela2[[#This Row],[RESUMO]],Tabela3[Grupo],Tabela3[Meus produtos]),VLOOKUP(Tabela2[[#This Row],[Código]],Tabela4[[Código NBS/LC116]:[Meus serviços]],3,0))</f>
        <v>Não</v>
      </c>
      <c r="C5823" t="str">
        <f>IF(E5823=0,TEXT(dados!A5738,"00000000"),IF(E5823=2,TEXT(dados!A5738,"0000"),TEXT(dados!A5738,"#")))</f>
        <v>60029090</v>
      </c>
      <c r="D5823" t="str">
        <f>IF(dados!B5738=0,"",dados!B5738)</f>
        <v/>
      </c>
      <c r="E5823">
        <f>dados!C5738</f>
        <v>0</v>
      </c>
      <c r="F5823" t="str">
        <f>dados!D5738</f>
        <v>Outs tecido de malha de out.mat.textil, l&lt;=30cm, c/elastom.etc</v>
      </c>
      <c r="G5823"/>
      <c r="H5823"/>
      <c r="I5823"/>
      <c r="J5823"/>
      <c r="K5823" s="13"/>
      <c r="L5823" s="13">
        <f>dados!I5738/100</f>
        <v>0.13449999999999998</v>
      </c>
      <c r="M5823" s="13">
        <f>dados!J5738/100</f>
        <v>0.18289999999999998</v>
      </c>
      <c r="N5823" s="13">
        <f>dados!K5738/100</f>
        <v>0.18</v>
      </c>
      <c r="O5823" s="13">
        <f>dados!L5738/100</f>
        <v>0</v>
      </c>
      <c r="P5823" s="12" t="str">
        <f>LEFT(Tabela2[[#This Row],[Código]],2)</f>
        <v>60</v>
      </c>
    </row>
    <row r="5824" spans="2:16" ht="15" customHeight="1" x14ac:dyDescent="0.25">
      <c r="B5824" s="31" t="str">
        <f>IF(Tabela2[[#This Row],[Tipo]] = 0,LOOKUP(Tabela2[[#This Row],[RESUMO]],Tabela3[Grupo],Tabela3[Meus produtos]),VLOOKUP(Tabela2[[#This Row],[Código]],Tabela4[[Código NBS/LC116]:[Meus serviços]],3,0))</f>
        <v>Não</v>
      </c>
      <c r="C5824" t="str">
        <f>IF(E5824=0,TEXT(dados!A5739,"00000000"),IF(E5824=2,TEXT(dados!A5739,"0000"),TEXT(dados!A5739,"#")))</f>
        <v>60031000</v>
      </c>
      <c r="D5824" t="str">
        <f>IF(dados!B5739=0,"",dados!B5739)</f>
        <v/>
      </c>
      <c r="E5824">
        <f>dados!C5739</f>
        <v>0</v>
      </c>
      <c r="F5824" t="str">
        <f>dados!D5739</f>
        <v>Tecidos de malha de las ou pelos finos, l&lt;=30cm</v>
      </c>
      <c r="G5824"/>
      <c r="H5824"/>
      <c r="I5824"/>
      <c r="J5824"/>
      <c r="K5824" s="13"/>
      <c r="L5824" s="13">
        <f>dados!I5739/100</f>
        <v>0.13449999999999998</v>
      </c>
      <c r="M5824" s="13">
        <f>dados!J5739/100</f>
        <v>0.18289999999999998</v>
      </c>
      <c r="N5824" s="13">
        <f>dados!K5739/100</f>
        <v>0.18</v>
      </c>
      <c r="O5824" s="13">
        <f>dados!L5739/100</f>
        <v>0</v>
      </c>
      <c r="P5824" s="12" t="str">
        <f>LEFT(Tabela2[[#This Row],[Código]],2)</f>
        <v>60</v>
      </c>
    </row>
    <row r="5825" spans="2:16" ht="15" customHeight="1" x14ac:dyDescent="0.25">
      <c r="B5825" s="31" t="str">
        <f>IF(Tabela2[[#This Row],[Tipo]] = 0,LOOKUP(Tabela2[[#This Row],[RESUMO]],Tabela3[Grupo],Tabela3[Meus produtos]),VLOOKUP(Tabela2[[#This Row],[Código]],Tabela4[[Código NBS/LC116]:[Meus serviços]],3,0))</f>
        <v>Não</v>
      </c>
      <c r="C5825" t="str">
        <f>IF(E5825=0,TEXT(dados!A5740,"00000000"),IF(E5825=2,TEXT(dados!A5740,"0000"),TEXT(dados!A5740,"#")))</f>
        <v>60032000</v>
      </c>
      <c r="D5825" t="str">
        <f>IF(dados!B5740=0,"",dados!B5740)</f>
        <v/>
      </c>
      <c r="E5825">
        <f>dados!C5740</f>
        <v>0</v>
      </c>
      <c r="F5825" t="str">
        <f>dados!D5740</f>
        <v>Tecidos de malha de algodao,l&lt;=30cm</v>
      </c>
      <c r="G5825"/>
      <c r="H5825"/>
      <c r="I5825"/>
      <c r="J5825"/>
      <c r="K5825" s="13"/>
      <c r="L5825" s="13">
        <f>dados!I5740/100</f>
        <v>0.13449999999999998</v>
      </c>
      <c r="M5825" s="13">
        <f>dados!J5740/100</f>
        <v>0.18289999999999998</v>
      </c>
      <c r="N5825" s="13">
        <f>dados!K5740/100</f>
        <v>0.18</v>
      </c>
      <c r="O5825" s="13">
        <f>dados!L5740/100</f>
        <v>0</v>
      </c>
      <c r="P5825" s="12" t="str">
        <f>LEFT(Tabela2[[#This Row],[Código]],2)</f>
        <v>60</v>
      </c>
    </row>
    <row r="5826" spans="2:16" ht="15" customHeight="1" x14ac:dyDescent="0.25">
      <c r="B5826" s="31" t="str">
        <f>IF(Tabela2[[#This Row],[Tipo]] = 0,LOOKUP(Tabela2[[#This Row],[RESUMO]],Tabela3[Grupo],Tabela3[Meus produtos]),VLOOKUP(Tabela2[[#This Row],[Código]],Tabela4[[Código NBS/LC116]:[Meus serviços]],3,0))</f>
        <v>Não</v>
      </c>
      <c r="C5826" t="str">
        <f>IF(E5826=0,TEXT(dados!A5741,"00000000"),IF(E5826=2,TEXT(dados!A5741,"0000"),TEXT(dados!A5741,"#")))</f>
        <v>60033000</v>
      </c>
      <c r="D5826" t="str">
        <f>IF(dados!B5741=0,"",dados!B5741)</f>
        <v/>
      </c>
      <c r="E5826">
        <f>dados!C5741</f>
        <v>0</v>
      </c>
      <c r="F5826" t="str">
        <f>dados!D5741</f>
        <v>Outs.tecidos de malha de fibra sintetica. l&lt;=30cm</v>
      </c>
      <c r="G5826"/>
      <c r="H5826"/>
      <c r="I5826"/>
      <c r="J5826"/>
      <c r="K5826" s="13"/>
      <c r="L5826" s="13">
        <f>dados!I5741/100</f>
        <v>0.13449999999999998</v>
      </c>
      <c r="M5826" s="13">
        <f>dados!J5741/100</f>
        <v>0.18289999999999998</v>
      </c>
      <c r="N5826" s="13">
        <f>dados!K5741/100</f>
        <v>0.18</v>
      </c>
      <c r="O5826" s="13">
        <f>dados!L5741/100</f>
        <v>0</v>
      </c>
      <c r="P5826" s="12" t="str">
        <f>LEFT(Tabela2[[#This Row],[Código]],2)</f>
        <v>60</v>
      </c>
    </row>
    <row r="5827" spans="2:16" ht="15" customHeight="1" x14ac:dyDescent="0.25">
      <c r="B5827" s="31" t="str">
        <f>IF(Tabela2[[#This Row],[Tipo]] = 0,LOOKUP(Tabela2[[#This Row],[RESUMO]],Tabela3[Grupo],Tabela3[Meus produtos]),VLOOKUP(Tabela2[[#This Row],[Código]],Tabela4[[Código NBS/LC116]:[Meus serviços]],3,0))</f>
        <v>Não</v>
      </c>
      <c r="C5827" t="str">
        <f>IF(E5827=0,TEXT(dados!A5742,"00000000"),IF(E5827=2,TEXT(dados!A5742,"0000"),TEXT(dados!A5742,"#")))</f>
        <v>60034000</v>
      </c>
      <c r="D5827" t="str">
        <f>IF(dados!B5742=0,"",dados!B5742)</f>
        <v/>
      </c>
      <c r="E5827">
        <f>dados!C5742</f>
        <v>0</v>
      </c>
      <c r="F5827" t="str">
        <f>dados!D5742</f>
        <v>Outs.tecidos de malha de fibra artif.l&lt;=30cm</v>
      </c>
      <c r="G5827"/>
      <c r="H5827"/>
      <c r="I5827"/>
      <c r="J5827"/>
      <c r="K5827" s="13"/>
      <c r="L5827" s="13">
        <f>dados!I5742/100</f>
        <v>0.13449999999999998</v>
      </c>
      <c r="M5827" s="13">
        <f>dados!J5742/100</f>
        <v>0.18289999999999998</v>
      </c>
      <c r="N5827" s="13">
        <f>dados!K5742/100</f>
        <v>0.18</v>
      </c>
      <c r="O5827" s="13">
        <f>dados!L5742/100</f>
        <v>0</v>
      </c>
      <c r="P5827" s="12" t="str">
        <f>LEFT(Tabela2[[#This Row],[Código]],2)</f>
        <v>60</v>
      </c>
    </row>
    <row r="5828" spans="2:16" ht="15" customHeight="1" x14ac:dyDescent="0.25">
      <c r="B5828" s="31" t="str">
        <f>IF(Tabela2[[#This Row],[Tipo]] = 0,LOOKUP(Tabela2[[#This Row],[RESUMO]],Tabela3[Grupo],Tabela3[Meus produtos]),VLOOKUP(Tabela2[[#This Row],[Código]],Tabela4[[Código NBS/LC116]:[Meus serviços]],3,0))</f>
        <v>Não</v>
      </c>
      <c r="C5828" t="str">
        <f>IF(E5828=0,TEXT(dados!A5743,"00000000"),IF(E5828=2,TEXT(dados!A5743,"0000"),TEXT(dados!A5743,"#")))</f>
        <v>60039000</v>
      </c>
      <c r="D5828" t="str">
        <f>IF(dados!B5743=0,"",dados!B5743)</f>
        <v/>
      </c>
      <c r="E5828">
        <f>dados!C5743</f>
        <v>0</v>
      </c>
      <c r="F5828" t="str">
        <f>dados!D5743</f>
        <v>Tecidos de malha de outs.materias texteis, l&lt;=30cm</v>
      </c>
      <c r="G5828"/>
      <c r="H5828"/>
      <c r="I5828"/>
      <c r="J5828"/>
      <c r="K5828" s="13"/>
      <c r="L5828" s="13">
        <f>dados!I5743/100</f>
        <v>0.13449999999999998</v>
      </c>
      <c r="M5828" s="13">
        <f>dados!J5743/100</f>
        <v>0.18289999999999998</v>
      </c>
      <c r="N5828" s="13">
        <f>dados!K5743/100</f>
        <v>0.18</v>
      </c>
      <c r="O5828" s="13">
        <f>dados!L5743/100</f>
        <v>0</v>
      </c>
      <c r="P5828" s="12" t="str">
        <f>LEFT(Tabela2[[#This Row],[Código]],2)</f>
        <v>60</v>
      </c>
    </row>
    <row r="5829" spans="2:16" ht="15" customHeight="1" x14ac:dyDescent="0.25">
      <c r="B5829" s="31" t="str">
        <f>IF(Tabela2[[#This Row],[Tipo]] = 0,LOOKUP(Tabela2[[#This Row],[RESUMO]],Tabela3[Grupo],Tabela3[Meus produtos]),VLOOKUP(Tabela2[[#This Row],[Código]],Tabela4[[Código NBS/LC116]:[Meus serviços]],3,0))</f>
        <v>Não</v>
      </c>
      <c r="C5829" t="str">
        <f>IF(E5829=0,TEXT(dados!A5744,"00000000"),IF(E5829=2,TEXT(dados!A5744,"0000"),TEXT(dados!A5744,"#")))</f>
        <v>60041011</v>
      </c>
      <c r="D5829" t="str">
        <f>IF(dados!B5744=0,"",dados!B5744)</f>
        <v/>
      </c>
      <c r="E5829">
        <f>dados!C5744</f>
        <v>0</v>
      </c>
      <c r="F5829" t="str">
        <f>dados!D5744</f>
        <v>Tecidos de malha de algodao crus ou branqueados l&gt;30cm</v>
      </c>
      <c r="G5829"/>
      <c r="H5829"/>
      <c r="I5829"/>
      <c r="J5829"/>
      <c r="K5829" s="13"/>
      <c r="L5829" s="13">
        <f>dados!I5744/100</f>
        <v>0.13449999999999998</v>
      </c>
      <c r="M5829" s="13">
        <f>dados!J5744/100</f>
        <v>0.18289999999999998</v>
      </c>
      <c r="N5829" s="13">
        <f>dados!K5744/100</f>
        <v>0.18</v>
      </c>
      <c r="O5829" s="13">
        <f>dados!L5744/100</f>
        <v>0</v>
      </c>
      <c r="P5829" s="12" t="str">
        <f>LEFT(Tabela2[[#This Row],[Código]],2)</f>
        <v>60</v>
      </c>
    </row>
    <row r="5830" spans="2:16" ht="15" customHeight="1" x14ac:dyDescent="0.25">
      <c r="B5830" s="31" t="str">
        <f>IF(Tabela2[[#This Row],[Tipo]] = 0,LOOKUP(Tabela2[[#This Row],[RESUMO]],Tabela3[Grupo],Tabela3[Meus produtos]),VLOOKUP(Tabela2[[#This Row],[Código]],Tabela4[[Código NBS/LC116]:[Meus serviços]],3,0))</f>
        <v>Não</v>
      </c>
      <c r="C5830" t="str">
        <f>IF(E5830=0,TEXT(dados!A5745,"00000000"),IF(E5830=2,TEXT(dados!A5745,"0000"),TEXT(dados!A5745,"#")))</f>
        <v>60041012</v>
      </c>
      <c r="D5830" t="str">
        <f>IF(dados!B5745=0,"",dados!B5745)</f>
        <v/>
      </c>
      <c r="E5830">
        <f>dados!C5745</f>
        <v>0</v>
      </c>
      <c r="F5830" t="str">
        <f>dados!D5745</f>
        <v>Tecidos de malha de algodao tintos l&gt;30cm</v>
      </c>
      <c r="G5830"/>
      <c r="H5830"/>
      <c r="I5830"/>
      <c r="J5830"/>
      <c r="K5830" s="13"/>
      <c r="L5830" s="13">
        <f>dados!I5745/100</f>
        <v>0.13449999999999998</v>
      </c>
      <c r="M5830" s="13">
        <f>dados!J5745/100</f>
        <v>0.18289999999999998</v>
      </c>
      <c r="N5830" s="13">
        <f>dados!K5745/100</f>
        <v>0.18</v>
      </c>
      <c r="O5830" s="13">
        <f>dados!L5745/100</f>
        <v>0</v>
      </c>
      <c r="P5830" s="12" t="str">
        <f>LEFT(Tabela2[[#This Row],[Código]],2)</f>
        <v>60</v>
      </c>
    </row>
    <row r="5831" spans="2:16" ht="15" customHeight="1" x14ac:dyDescent="0.25">
      <c r="B5831" s="31" t="str">
        <f>IF(Tabela2[[#This Row],[Tipo]] = 0,LOOKUP(Tabela2[[#This Row],[RESUMO]],Tabela3[Grupo],Tabela3[Meus produtos]),VLOOKUP(Tabela2[[#This Row],[Código]],Tabela4[[Código NBS/LC116]:[Meus serviços]],3,0))</f>
        <v>Não</v>
      </c>
      <c r="C5831" t="str">
        <f>IF(E5831=0,TEXT(dados!A5746,"00000000"),IF(E5831=2,TEXT(dados!A5746,"0000"),TEXT(dados!A5746,"#")))</f>
        <v>60041013</v>
      </c>
      <c r="D5831" t="str">
        <f>IF(dados!B5746=0,"",dados!B5746)</f>
        <v/>
      </c>
      <c r="E5831">
        <f>dados!C5746</f>
        <v>0</v>
      </c>
      <c r="F5831" t="str">
        <f>dados!D5746</f>
        <v>Tecidos de malha de algodao fios diversas cores l&gt;30cm</v>
      </c>
      <c r="G5831"/>
      <c r="H5831"/>
      <c r="I5831"/>
      <c r="J5831"/>
      <c r="K5831" s="13"/>
      <c r="L5831" s="13">
        <f>dados!I5746/100</f>
        <v>0.13449999999999998</v>
      </c>
      <c r="M5831" s="13">
        <f>dados!J5746/100</f>
        <v>0.18289999999999998</v>
      </c>
      <c r="N5831" s="13">
        <f>dados!K5746/100</f>
        <v>0.18</v>
      </c>
      <c r="O5831" s="13">
        <f>dados!L5746/100</f>
        <v>0</v>
      </c>
      <c r="P5831" s="12" t="str">
        <f>LEFT(Tabela2[[#This Row],[Código]],2)</f>
        <v>60</v>
      </c>
    </row>
    <row r="5832" spans="2:16" ht="15" customHeight="1" x14ac:dyDescent="0.25">
      <c r="B5832" s="31" t="str">
        <f>IF(Tabela2[[#This Row],[Tipo]] = 0,LOOKUP(Tabela2[[#This Row],[RESUMO]],Tabela3[Grupo],Tabela3[Meus produtos]),VLOOKUP(Tabela2[[#This Row],[Código]],Tabela4[[Código NBS/LC116]:[Meus serviços]],3,0))</f>
        <v>Não</v>
      </c>
      <c r="C5832" t="str">
        <f>IF(E5832=0,TEXT(dados!A5747,"00000000"),IF(E5832=2,TEXT(dados!A5747,"0000"),TEXT(dados!A5747,"#")))</f>
        <v>60041014</v>
      </c>
      <c r="D5832" t="str">
        <f>IF(dados!B5747=0,"",dados!B5747)</f>
        <v/>
      </c>
      <c r="E5832">
        <f>dados!C5747</f>
        <v>0</v>
      </c>
      <c r="F5832" t="str">
        <f>dados!D5747</f>
        <v>Tecidos de malha de algodao estampados l&gt;30</v>
      </c>
      <c r="G5832"/>
      <c r="H5832"/>
      <c r="I5832"/>
      <c r="J5832"/>
      <c r="K5832" s="13"/>
      <c r="L5832" s="13">
        <f>dados!I5747/100</f>
        <v>0.13449999999999998</v>
      </c>
      <c r="M5832" s="13">
        <f>dados!J5747/100</f>
        <v>0.18289999999999998</v>
      </c>
      <c r="N5832" s="13">
        <f>dados!K5747/100</f>
        <v>0.18</v>
      </c>
      <c r="O5832" s="13">
        <f>dados!L5747/100</f>
        <v>0</v>
      </c>
      <c r="P5832" s="12" t="str">
        <f>LEFT(Tabela2[[#This Row],[Código]],2)</f>
        <v>60</v>
      </c>
    </row>
    <row r="5833" spans="2:16" ht="15" customHeight="1" x14ac:dyDescent="0.25">
      <c r="B5833" s="31" t="str">
        <f>IF(Tabela2[[#This Row],[Tipo]] = 0,LOOKUP(Tabela2[[#This Row],[RESUMO]],Tabela3[Grupo],Tabela3[Meus produtos]),VLOOKUP(Tabela2[[#This Row],[Código]],Tabela4[[Código NBS/LC116]:[Meus serviços]],3,0))</f>
        <v>Não</v>
      </c>
      <c r="C5833" t="str">
        <f>IF(E5833=0,TEXT(dados!A5748,"00000000"),IF(E5833=2,TEXT(dados!A5748,"0000"),TEXT(dados!A5748,"#")))</f>
        <v>60041031</v>
      </c>
      <c r="D5833" t="str">
        <f>IF(dados!B5748=0,"",dados!B5748)</f>
        <v/>
      </c>
      <c r="E5833">
        <f>dados!C5748</f>
        <v>0</v>
      </c>
      <c r="F5833" t="str">
        <f>dados!D5748</f>
        <v>Tecidos de malha de fibra sint crus/ branqueados l&gt;30cm</v>
      </c>
      <c r="G5833"/>
      <c r="H5833"/>
      <c r="I5833"/>
      <c r="J5833"/>
      <c r="K5833" s="13"/>
      <c r="L5833" s="13">
        <f>dados!I5748/100</f>
        <v>0.13449999999999998</v>
      </c>
      <c r="M5833" s="13">
        <f>dados!J5748/100</f>
        <v>0.18289999999999998</v>
      </c>
      <c r="N5833" s="13">
        <f>dados!K5748/100</f>
        <v>0.18</v>
      </c>
      <c r="O5833" s="13">
        <f>dados!L5748/100</f>
        <v>0</v>
      </c>
      <c r="P5833" s="12" t="str">
        <f>LEFT(Tabela2[[#This Row],[Código]],2)</f>
        <v>60</v>
      </c>
    </row>
    <row r="5834" spans="2:16" ht="15" customHeight="1" x14ac:dyDescent="0.25">
      <c r="B5834" s="31" t="str">
        <f>IF(Tabela2[[#This Row],[Tipo]] = 0,LOOKUP(Tabela2[[#This Row],[RESUMO]],Tabela3[Grupo],Tabela3[Meus produtos]),VLOOKUP(Tabela2[[#This Row],[Código]],Tabela4[[Código NBS/LC116]:[Meus serviços]],3,0))</f>
        <v>Não</v>
      </c>
      <c r="C5834" t="str">
        <f>IF(E5834=0,TEXT(dados!A5749,"00000000"),IF(E5834=2,TEXT(dados!A5749,"0000"),TEXT(dados!A5749,"#")))</f>
        <v>60041032</v>
      </c>
      <c r="D5834" t="str">
        <f>IF(dados!B5749=0,"",dados!B5749)</f>
        <v/>
      </c>
      <c r="E5834">
        <f>dados!C5749</f>
        <v>0</v>
      </c>
      <c r="F5834" t="str">
        <f>dados!D5749</f>
        <v>Tecidos de malha de fibra sintetica tintos l&gt;30cm</v>
      </c>
      <c r="G5834"/>
      <c r="H5834"/>
      <c r="I5834"/>
      <c r="J5834"/>
      <c r="K5834" s="13"/>
      <c r="L5834" s="13">
        <f>dados!I5749/100</f>
        <v>0.13449999999999998</v>
      </c>
      <c r="M5834" s="13">
        <f>dados!J5749/100</f>
        <v>0.18289999999999998</v>
      </c>
      <c r="N5834" s="13">
        <f>dados!K5749/100</f>
        <v>0.18</v>
      </c>
      <c r="O5834" s="13">
        <f>dados!L5749/100</f>
        <v>0</v>
      </c>
      <c r="P5834" s="12" t="str">
        <f>LEFT(Tabela2[[#This Row],[Código]],2)</f>
        <v>60</v>
      </c>
    </row>
    <row r="5835" spans="2:16" ht="15" customHeight="1" x14ac:dyDescent="0.25">
      <c r="B5835" s="31" t="str">
        <f>IF(Tabela2[[#This Row],[Tipo]] = 0,LOOKUP(Tabela2[[#This Row],[RESUMO]],Tabela3[Grupo],Tabela3[Meus produtos]),VLOOKUP(Tabela2[[#This Row],[Código]],Tabela4[[Código NBS/LC116]:[Meus serviços]],3,0))</f>
        <v>Não</v>
      </c>
      <c r="C5835" t="str">
        <f>IF(E5835=0,TEXT(dados!A5750,"00000000"),IF(E5835=2,TEXT(dados!A5750,"0000"),TEXT(dados!A5750,"#")))</f>
        <v>60041033</v>
      </c>
      <c r="D5835" t="str">
        <f>IF(dados!B5750=0,"",dados!B5750)</f>
        <v/>
      </c>
      <c r="E5835">
        <f>dados!C5750</f>
        <v>0</v>
      </c>
      <c r="F5835" t="str">
        <f>dados!D5750</f>
        <v>Tecidos de malha de fibra sint fios divers cores l&gt;30cm</v>
      </c>
      <c r="G5835"/>
      <c r="H5835"/>
      <c r="I5835"/>
      <c r="J5835"/>
      <c r="K5835" s="13"/>
      <c r="L5835" s="13">
        <f>dados!I5750/100</f>
        <v>0.13449999999999998</v>
      </c>
      <c r="M5835" s="13">
        <f>dados!J5750/100</f>
        <v>0.18289999999999998</v>
      </c>
      <c r="N5835" s="13">
        <f>dados!K5750/100</f>
        <v>0.18</v>
      </c>
      <c r="O5835" s="13">
        <f>dados!L5750/100</f>
        <v>0</v>
      </c>
      <c r="P5835" s="12" t="str">
        <f>LEFT(Tabela2[[#This Row],[Código]],2)</f>
        <v>60</v>
      </c>
    </row>
    <row r="5836" spans="2:16" ht="15" customHeight="1" x14ac:dyDescent="0.25">
      <c r="B5836" s="31" t="str">
        <f>IF(Tabela2[[#This Row],[Tipo]] = 0,LOOKUP(Tabela2[[#This Row],[RESUMO]],Tabela3[Grupo],Tabela3[Meus produtos]),VLOOKUP(Tabela2[[#This Row],[Código]],Tabela4[[Código NBS/LC116]:[Meus serviços]],3,0))</f>
        <v>Não</v>
      </c>
      <c r="C5836" t="str">
        <f>IF(E5836=0,TEXT(dados!A5751,"00000000"),IF(E5836=2,TEXT(dados!A5751,"0000"),TEXT(dados!A5751,"#")))</f>
        <v>60041034</v>
      </c>
      <c r="D5836" t="str">
        <f>IF(dados!B5751=0,"",dados!B5751)</f>
        <v/>
      </c>
      <c r="E5836">
        <f>dados!C5751</f>
        <v>0</v>
      </c>
      <c r="F5836" t="str">
        <f>dados!D5751</f>
        <v>Tecidos de malha de fibra sintetica estampados l&gt;30cm</v>
      </c>
      <c r="G5836"/>
      <c r="H5836"/>
      <c r="I5836"/>
      <c r="J5836"/>
      <c r="K5836" s="13"/>
      <c r="L5836" s="13">
        <f>dados!I5751/100</f>
        <v>0.13449999999999998</v>
      </c>
      <c r="M5836" s="13">
        <f>dados!J5751/100</f>
        <v>0.18289999999999998</v>
      </c>
      <c r="N5836" s="13">
        <f>dados!K5751/100</f>
        <v>0.18</v>
      </c>
      <c r="O5836" s="13">
        <f>dados!L5751/100</f>
        <v>0</v>
      </c>
      <c r="P5836" s="12" t="str">
        <f>LEFT(Tabela2[[#This Row],[Código]],2)</f>
        <v>60</v>
      </c>
    </row>
    <row r="5837" spans="2:16" ht="15" customHeight="1" x14ac:dyDescent="0.25">
      <c r="B5837" s="31" t="str">
        <f>IF(Tabela2[[#This Row],[Tipo]] = 0,LOOKUP(Tabela2[[#This Row],[RESUMO]],Tabela3[Grupo],Tabela3[Meus produtos]),VLOOKUP(Tabela2[[#This Row],[Código]],Tabela4[[Código NBS/LC116]:[Meus serviços]],3,0))</f>
        <v>Não</v>
      </c>
      <c r="C5837" t="str">
        <f>IF(E5837=0,TEXT(dados!A5752,"00000000"),IF(E5837=2,TEXT(dados!A5752,"0000"),TEXT(dados!A5752,"#")))</f>
        <v>60041041</v>
      </c>
      <c r="D5837" t="str">
        <f>IF(dados!B5752=0,"",dados!B5752)</f>
        <v/>
      </c>
      <c r="E5837">
        <f>dados!C5752</f>
        <v>0</v>
      </c>
      <c r="F5837" t="str">
        <f>dados!D5752</f>
        <v>Tecidos de malha de fibra artif crus/ branqueados l&gt;30cm</v>
      </c>
      <c r="G5837"/>
      <c r="H5837"/>
      <c r="I5837"/>
      <c r="J5837"/>
      <c r="K5837" s="13"/>
      <c r="L5837" s="13">
        <f>dados!I5752/100</f>
        <v>0.13449999999999998</v>
      </c>
      <c r="M5837" s="13">
        <f>dados!J5752/100</f>
        <v>0.18289999999999998</v>
      </c>
      <c r="N5837" s="13">
        <f>dados!K5752/100</f>
        <v>0.18</v>
      </c>
      <c r="O5837" s="13">
        <f>dados!L5752/100</f>
        <v>0</v>
      </c>
      <c r="P5837" s="12" t="str">
        <f>LEFT(Tabela2[[#This Row],[Código]],2)</f>
        <v>60</v>
      </c>
    </row>
    <row r="5838" spans="2:16" ht="15" customHeight="1" x14ac:dyDescent="0.25">
      <c r="B5838" s="31" t="str">
        <f>IF(Tabela2[[#This Row],[Tipo]] = 0,LOOKUP(Tabela2[[#This Row],[RESUMO]],Tabela3[Grupo],Tabela3[Meus produtos]),VLOOKUP(Tabela2[[#This Row],[Código]],Tabela4[[Código NBS/LC116]:[Meus serviços]],3,0))</f>
        <v>Não</v>
      </c>
      <c r="C5838" t="str">
        <f>IF(E5838=0,TEXT(dados!A5753,"00000000"),IF(E5838=2,TEXT(dados!A5753,"0000"),TEXT(dados!A5753,"#")))</f>
        <v>60041042</v>
      </c>
      <c r="D5838" t="str">
        <f>IF(dados!B5753=0,"",dados!B5753)</f>
        <v/>
      </c>
      <c r="E5838">
        <f>dados!C5753</f>
        <v>0</v>
      </c>
      <c r="F5838" t="str">
        <f>dados!D5753</f>
        <v>Tecidos de malha de fibra artificiais tintos l&gt;30cm</v>
      </c>
      <c r="G5838"/>
      <c r="H5838"/>
      <c r="I5838"/>
      <c r="J5838"/>
      <c r="K5838" s="13"/>
      <c r="L5838" s="13">
        <f>dados!I5753/100</f>
        <v>0.13449999999999998</v>
      </c>
      <c r="M5838" s="13">
        <f>dados!J5753/100</f>
        <v>0.18289999999999998</v>
      </c>
      <c r="N5838" s="13">
        <f>dados!K5753/100</f>
        <v>0.18</v>
      </c>
      <c r="O5838" s="13">
        <f>dados!L5753/100</f>
        <v>0</v>
      </c>
      <c r="P5838" s="12" t="str">
        <f>LEFT(Tabela2[[#This Row],[Código]],2)</f>
        <v>60</v>
      </c>
    </row>
    <row r="5839" spans="2:16" ht="15" customHeight="1" x14ac:dyDescent="0.25">
      <c r="B5839" s="31" t="str">
        <f>IF(Tabela2[[#This Row],[Tipo]] = 0,LOOKUP(Tabela2[[#This Row],[RESUMO]],Tabela3[Grupo],Tabela3[Meus produtos]),VLOOKUP(Tabela2[[#This Row],[Código]],Tabela4[[Código NBS/LC116]:[Meus serviços]],3,0))</f>
        <v>Não</v>
      </c>
      <c r="C5839" t="str">
        <f>IF(E5839=0,TEXT(dados!A5754,"00000000"),IF(E5839=2,TEXT(dados!A5754,"0000"),TEXT(dados!A5754,"#")))</f>
        <v>60041043</v>
      </c>
      <c r="D5839" t="str">
        <f>IF(dados!B5754=0,"",dados!B5754)</f>
        <v/>
      </c>
      <c r="E5839">
        <f>dados!C5754</f>
        <v>0</v>
      </c>
      <c r="F5839" t="str">
        <f>dados!D5754</f>
        <v>Tecidos de malha de fibra artif fios diver cores l&gt;30cm</v>
      </c>
      <c r="G5839"/>
      <c r="H5839"/>
      <c r="I5839"/>
      <c r="J5839"/>
      <c r="K5839" s="13"/>
      <c r="L5839" s="13">
        <f>dados!I5754/100</f>
        <v>0.13449999999999998</v>
      </c>
      <c r="M5839" s="13">
        <f>dados!J5754/100</f>
        <v>0.18289999999999998</v>
      </c>
      <c r="N5839" s="13">
        <f>dados!K5754/100</f>
        <v>0.18</v>
      </c>
      <c r="O5839" s="13">
        <f>dados!L5754/100</f>
        <v>0</v>
      </c>
      <c r="P5839" s="12" t="str">
        <f>LEFT(Tabela2[[#This Row],[Código]],2)</f>
        <v>60</v>
      </c>
    </row>
    <row r="5840" spans="2:16" ht="15" customHeight="1" x14ac:dyDescent="0.25">
      <c r="B5840" s="31" t="str">
        <f>IF(Tabela2[[#This Row],[Tipo]] = 0,LOOKUP(Tabela2[[#This Row],[RESUMO]],Tabela3[Grupo],Tabela3[Meus produtos]),VLOOKUP(Tabela2[[#This Row],[Código]],Tabela4[[Código NBS/LC116]:[Meus serviços]],3,0))</f>
        <v>Não</v>
      </c>
      <c r="C5840" t="str">
        <f>IF(E5840=0,TEXT(dados!A5755,"00000000"),IF(E5840=2,TEXT(dados!A5755,"0000"),TEXT(dados!A5755,"#")))</f>
        <v>60041044</v>
      </c>
      <c r="D5840" t="str">
        <f>IF(dados!B5755=0,"",dados!B5755)</f>
        <v/>
      </c>
      <c r="E5840">
        <f>dados!C5755</f>
        <v>0</v>
      </c>
      <c r="F5840" t="str">
        <f>dados!D5755</f>
        <v>Tecidos de malha de fibra artificiais estampados l&gt;30cm</v>
      </c>
      <c r="G5840"/>
      <c r="H5840"/>
      <c r="I5840"/>
      <c r="J5840"/>
      <c r="K5840" s="13"/>
      <c r="L5840" s="13">
        <f>dados!I5755/100</f>
        <v>0.13449999999999998</v>
      </c>
      <c r="M5840" s="13">
        <f>dados!J5755/100</f>
        <v>0.18289999999999998</v>
      </c>
      <c r="N5840" s="13">
        <f>dados!K5755/100</f>
        <v>0.18</v>
      </c>
      <c r="O5840" s="13">
        <f>dados!L5755/100</f>
        <v>0</v>
      </c>
      <c r="P5840" s="12" t="str">
        <f>LEFT(Tabela2[[#This Row],[Código]],2)</f>
        <v>60</v>
      </c>
    </row>
    <row r="5841" spans="2:16" ht="15" customHeight="1" x14ac:dyDescent="0.25">
      <c r="B5841" s="31" t="str">
        <f>IF(Tabela2[[#This Row],[Tipo]] = 0,LOOKUP(Tabela2[[#This Row],[RESUMO]],Tabela3[Grupo],Tabela3[Meus produtos]),VLOOKUP(Tabela2[[#This Row],[Código]],Tabela4[[Código NBS/LC116]:[Meus serviços]],3,0))</f>
        <v>Não</v>
      </c>
      <c r="C5841" t="str">
        <f>IF(E5841=0,TEXT(dados!A5756,"00000000"),IF(E5841=2,TEXT(dados!A5756,"0000"),TEXT(dados!A5756,"#")))</f>
        <v>60041091</v>
      </c>
      <c r="D5841" t="str">
        <f>IF(dados!B5756=0,"",dados!B5756)</f>
        <v/>
      </c>
      <c r="E5841">
        <f>dados!C5756</f>
        <v>0</v>
      </c>
      <c r="F5841" t="str">
        <f>dados!D5756</f>
        <v>Tecido de malha de out.mat.textil, crus/branqueados, l&gt;30cm, c/elastom.etc.</v>
      </c>
      <c r="G5841"/>
      <c r="H5841"/>
      <c r="I5841"/>
      <c r="J5841"/>
      <c r="K5841" s="13"/>
      <c r="L5841" s="13">
        <f>dados!I5756/100</f>
        <v>0.13449999999999998</v>
      </c>
      <c r="M5841" s="13">
        <f>dados!J5756/100</f>
        <v>0.18289999999999998</v>
      </c>
      <c r="N5841" s="13">
        <f>dados!K5756/100</f>
        <v>0.18</v>
      </c>
      <c r="O5841" s="13">
        <f>dados!L5756/100</f>
        <v>0</v>
      </c>
      <c r="P5841" s="12" t="str">
        <f>LEFT(Tabela2[[#This Row],[Código]],2)</f>
        <v>60</v>
      </c>
    </row>
    <row r="5842" spans="2:16" ht="15" customHeight="1" x14ac:dyDescent="0.25">
      <c r="B5842" s="31" t="str">
        <f>IF(Tabela2[[#This Row],[Tipo]] = 0,LOOKUP(Tabela2[[#This Row],[RESUMO]],Tabela3[Grupo],Tabela3[Meus produtos]),VLOOKUP(Tabela2[[#This Row],[Código]],Tabela4[[Código NBS/LC116]:[Meus serviços]],3,0))</f>
        <v>Não</v>
      </c>
      <c r="C5842" t="str">
        <f>IF(E5842=0,TEXT(dados!A5757,"00000000"),IF(E5842=2,TEXT(dados!A5757,"0000"),TEXT(dados!A5757,"#")))</f>
        <v>60041092</v>
      </c>
      <c r="D5842" t="str">
        <f>IF(dados!B5757=0,"",dados!B5757)</f>
        <v/>
      </c>
      <c r="E5842">
        <f>dados!C5757</f>
        <v>0</v>
      </c>
      <c r="F5842" t="str">
        <f>dados!D5757</f>
        <v>Tecido de malha de out.mat.textil, tintos, l&gt;30cm, c/elastom.etc.</v>
      </c>
      <c r="G5842"/>
      <c r="H5842"/>
      <c r="I5842"/>
      <c r="J5842"/>
      <c r="K5842" s="13"/>
      <c r="L5842" s="13">
        <f>dados!I5757/100</f>
        <v>0.13449999999999998</v>
      </c>
      <c r="M5842" s="13">
        <f>dados!J5757/100</f>
        <v>0.18289999999999998</v>
      </c>
      <c r="N5842" s="13">
        <f>dados!K5757/100</f>
        <v>0.18</v>
      </c>
      <c r="O5842" s="13">
        <f>dados!L5757/100</f>
        <v>0</v>
      </c>
      <c r="P5842" s="12" t="str">
        <f>LEFT(Tabela2[[#This Row],[Código]],2)</f>
        <v>60</v>
      </c>
    </row>
    <row r="5843" spans="2:16" ht="15" customHeight="1" x14ac:dyDescent="0.25">
      <c r="B5843" s="31" t="str">
        <f>IF(Tabela2[[#This Row],[Tipo]] = 0,LOOKUP(Tabela2[[#This Row],[RESUMO]],Tabela3[Grupo],Tabela3[Meus produtos]),VLOOKUP(Tabela2[[#This Row],[Código]],Tabela4[[Código NBS/LC116]:[Meus serviços]],3,0))</f>
        <v>Não</v>
      </c>
      <c r="C5843" t="str">
        <f>IF(E5843=0,TEXT(dados!A5758,"00000000"),IF(E5843=2,TEXT(dados!A5758,"0000"),TEXT(dados!A5758,"#")))</f>
        <v>60041093</v>
      </c>
      <c r="D5843" t="str">
        <f>IF(dados!B5758=0,"",dados!B5758)</f>
        <v/>
      </c>
      <c r="E5843">
        <f>dados!C5758</f>
        <v>0</v>
      </c>
      <c r="F5843" t="str">
        <f>dados!D5758</f>
        <v>Tecido de malha de out.mat.textil, fios de diversas cores, l&gt;30cm, c/elastom.etc.</v>
      </c>
      <c r="G5843"/>
      <c r="H5843"/>
      <c r="I5843"/>
      <c r="J5843"/>
      <c r="K5843" s="13"/>
      <c r="L5843" s="13">
        <f>dados!I5758/100</f>
        <v>0.13449999999999998</v>
      </c>
      <c r="M5843" s="13">
        <f>dados!J5758/100</f>
        <v>0.18289999999999998</v>
      </c>
      <c r="N5843" s="13">
        <f>dados!K5758/100</f>
        <v>0.18</v>
      </c>
      <c r="O5843" s="13">
        <f>dados!L5758/100</f>
        <v>0</v>
      </c>
      <c r="P5843" s="12" t="str">
        <f>LEFT(Tabela2[[#This Row],[Código]],2)</f>
        <v>60</v>
      </c>
    </row>
    <row r="5844" spans="2:16" ht="15" customHeight="1" x14ac:dyDescent="0.25">
      <c r="B5844" s="31" t="str">
        <f>IF(Tabela2[[#This Row],[Tipo]] = 0,LOOKUP(Tabela2[[#This Row],[RESUMO]],Tabela3[Grupo],Tabela3[Meus produtos]),VLOOKUP(Tabela2[[#This Row],[Código]],Tabela4[[Código NBS/LC116]:[Meus serviços]],3,0))</f>
        <v>Não</v>
      </c>
      <c r="C5844" t="str">
        <f>IF(E5844=0,TEXT(dados!A5759,"00000000"),IF(E5844=2,TEXT(dados!A5759,"0000"),TEXT(dados!A5759,"#")))</f>
        <v>60041094</v>
      </c>
      <c r="D5844" t="str">
        <f>IF(dados!B5759=0,"",dados!B5759)</f>
        <v/>
      </c>
      <c r="E5844">
        <f>dados!C5759</f>
        <v>0</v>
      </c>
      <c r="F5844" t="str">
        <f>dados!D5759</f>
        <v>Tecido de malha de out.mat.textil, estampados, l&gt;30cm, c/elastom.etc.</v>
      </c>
      <c r="G5844"/>
      <c r="H5844"/>
      <c r="I5844"/>
      <c r="J5844"/>
      <c r="K5844" s="13"/>
      <c r="L5844" s="13">
        <f>dados!I5759/100</f>
        <v>0.13449999999999998</v>
      </c>
      <c r="M5844" s="13">
        <f>dados!J5759/100</f>
        <v>0.18289999999999998</v>
      </c>
      <c r="N5844" s="13">
        <f>dados!K5759/100</f>
        <v>0.18</v>
      </c>
      <c r="O5844" s="13">
        <f>dados!L5759/100</f>
        <v>0</v>
      </c>
      <c r="P5844" s="12" t="str">
        <f>LEFT(Tabela2[[#This Row],[Código]],2)</f>
        <v>60</v>
      </c>
    </row>
    <row r="5845" spans="2:16" ht="15" customHeight="1" x14ac:dyDescent="0.25">
      <c r="B5845" s="31" t="str">
        <f>IF(Tabela2[[#This Row],[Tipo]] = 0,LOOKUP(Tabela2[[#This Row],[RESUMO]],Tabela3[Grupo],Tabela3[Meus produtos]),VLOOKUP(Tabela2[[#This Row],[Código]],Tabela4[[Código NBS/LC116]:[Meus serviços]],3,0))</f>
        <v>Não</v>
      </c>
      <c r="C5845" t="str">
        <f>IF(E5845=0,TEXT(dados!A5760,"00000000"),IF(E5845=2,TEXT(dados!A5760,"0000"),TEXT(dados!A5760,"#")))</f>
        <v>60049010</v>
      </c>
      <c r="D5845" t="str">
        <f>IF(dados!B5760=0,"",dados!B5760)</f>
        <v/>
      </c>
      <c r="E5845">
        <f>dados!C5760</f>
        <v>0</v>
      </c>
      <c r="F5845" t="str">
        <f>dados!D5760</f>
        <v>Outs.tecidos de malha de algodao,l&gt;30cm</v>
      </c>
      <c r="G5845"/>
      <c r="H5845"/>
      <c r="I5845"/>
      <c r="J5845"/>
      <c r="K5845" s="13"/>
      <c r="L5845" s="13">
        <f>dados!I5760/100</f>
        <v>0.13449999999999998</v>
      </c>
      <c r="M5845" s="13">
        <f>dados!J5760/100</f>
        <v>0.18289999999999998</v>
      </c>
      <c r="N5845" s="13">
        <f>dados!K5760/100</f>
        <v>0.18</v>
      </c>
      <c r="O5845" s="13">
        <f>dados!L5760/100</f>
        <v>0</v>
      </c>
      <c r="P5845" s="12" t="str">
        <f>LEFT(Tabela2[[#This Row],[Código]],2)</f>
        <v>60</v>
      </c>
    </row>
    <row r="5846" spans="2:16" ht="15" customHeight="1" x14ac:dyDescent="0.25">
      <c r="B5846" s="31" t="str">
        <f>IF(Tabela2[[#This Row],[Tipo]] = 0,LOOKUP(Tabela2[[#This Row],[RESUMO]],Tabela3[Grupo],Tabela3[Meus produtos]),VLOOKUP(Tabela2[[#This Row],[Código]],Tabela4[[Código NBS/LC116]:[Meus serviços]],3,0))</f>
        <v>Não</v>
      </c>
      <c r="C5846" t="str">
        <f>IF(E5846=0,TEXT(dados!A5761,"00000000"),IF(E5846=2,TEXT(dados!A5761,"0000"),TEXT(dados!A5761,"#")))</f>
        <v>60049030</v>
      </c>
      <c r="D5846" t="str">
        <f>IF(dados!B5761=0,"",dados!B5761)</f>
        <v/>
      </c>
      <c r="E5846">
        <f>dados!C5761</f>
        <v>0</v>
      </c>
      <c r="F5846" t="str">
        <f>dados!D5761</f>
        <v>Outs.tecidos de malha fibras sinteticas l&gt;30cm</v>
      </c>
      <c r="G5846"/>
      <c r="H5846"/>
      <c r="I5846"/>
      <c r="J5846"/>
      <c r="K5846" s="13"/>
      <c r="L5846" s="13">
        <f>dados!I5761/100</f>
        <v>0.13449999999999998</v>
      </c>
      <c r="M5846" s="13">
        <f>dados!J5761/100</f>
        <v>0.18289999999999998</v>
      </c>
      <c r="N5846" s="13">
        <f>dados!K5761/100</f>
        <v>0.18</v>
      </c>
      <c r="O5846" s="13">
        <f>dados!L5761/100</f>
        <v>0</v>
      </c>
      <c r="P5846" s="12" t="str">
        <f>LEFT(Tabela2[[#This Row],[Código]],2)</f>
        <v>60</v>
      </c>
    </row>
    <row r="5847" spans="2:16" ht="15" customHeight="1" x14ac:dyDescent="0.25">
      <c r="B5847" s="31" t="str">
        <f>IF(Tabela2[[#This Row],[Tipo]] = 0,LOOKUP(Tabela2[[#This Row],[RESUMO]],Tabela3[Grupo],Tabela3[Meus produtos]),VLOOKUP(Tabela2[[#This Row],[Código]],Tabela4[[Código NBS/LC116]:[Meus serviços]],3,0))</f>
        <v>Não</v>
      </c>
      <c r="C5847" t="str">
        <f>IF(E5847=0,TEXT(dados!A5762,"00000000"),IF(E5847=2,TEXT(dados!A5762,"0000"),TEXT(dados!A5762,"#")))</f>
        <v>60049040</v>
      </c>
      <c r="D5847" t="str">
        <f>IF(dados!B5762=0,"",dados!B5762)</f>
        <v/>
      </c>
      <c r="E5847">
        <f>dados!C5762</f>
        <v>0</v>
      </c>
      <c r="F5847" t="str">
        <f>dados!D5762</f>
        <v>Outs.tecidos de malha fibras artificiais, l&gt;30cm</v>
      </c>
      <c r="G5847"/>
      <c r="H5847"/>
      <c r="I5847"/>
      <c r="J5847"/>
      <c r="K5847" s="13"/>
      <c r="L5847" s="13">
        <f>dados!I5762/100</f>
        <v>0.13449999999999998</v>
      </c>
      <c r="M5847" s="13">
        <f>dados!J5762/100</f>
        <v>0.18289999999999998</v>
      </c>
      <c r="N5847" s="13">
        <f>dados!K5762/100</f>
        <v>0.18</v>
      </c>
      <c r="O5847" s="13">
        <f>dados!L5762/100</f>
        <v>0</v>
      </c>
      <c r="P5847" s="12" t="str">
        <f>LEFT(Tabela2[[#This Row],[Código]],2)</f>
        <v>60</v>
      </c>
    </row>
    <row r="5848" spans="2:16" ht="15" customHeight="1" x14ac:dyDescent="0.25">
      <c r="B5848" s="31" t="str">
        <f>IF(Tabela2[[#This Row],[Tipo]] = 0,LOOKUP(Tabela2[[#This Row],[RESUMO]],Tabela3[Grupo],Tabela3[Meus produtos]),VLOOKUP(Tabela2[[#This Row],[Código]],Tabela4[[Código NBS/LC116]:[Meus serviços]],3,0))</f>
        <v>Não</v>
      </c>
      <c r="C5848" t="str">
        <f>IF(E5848=0,TEXT(dados!A5763,"00000000"),IF(E5848=2,TEXT(dados!A5763,"0000"),TEXT(dados!A5763,"#")))</f>
        <v>60049090</v>
      </c>
      <c r="D5848" t="str">
        <f>IF(dados!B5763=0,"",dados!B5763)</f>
        <v/>
      </c>
      <c r="E5848">
        <f>dados!C5763</f>
        <v>0</v>
      </c>
      <c r="F5848" t="str">
        <f>dados!D5763</f>
        <v>Outs tecido de malha de out.mat.textil, l&gt;30cm, c/elastom.etc.</v>
      </c>
      <c r="G5848"/>
      <c r="H5848"/>
      <c r="I5848"/>
      <c r="J5848"/>
      <c r="K5848" s="13"/>
      <c r="L5848" s="13">
        <f>dados!I5763/100</f>
        <v>0.13449999999999998</v>
      </c>
      <c r="M5848" s="13">
        <f>dados!J5763/100</f>
        <v>0.18289999999999998</v>
      </c>
      <c r="N5848" s="13">
        <f>dados!K5763/100</f>
        <v>0.18</v>
      </c>
      <c r="O5848" s="13">
        <f>dados!L5763/100</f>
        <v>0</v>
      </c>
      <c r="P5848" s="12" t="str">
        <f>LEFT(Tabela2[[#This Row],[Código]],2)</f>
        <v>60</v>
      </c>
    </row>
    <row r="5849" spans="2:16" ht="15" customHeight="1" x14ac:dyDescent="0.25">
      <c r="B5849" s="31" t="str">
        <f>IF(Tabela2[[#This Row],[Tipo]] = 0,LOOKUP(Tabela2[[#This Row],[RESUMO]],Tabela3[Grupo],Tabela3[Meus produtos]),VLOOKUP(Tabela2[[#This Row],[Código]],Tabela4[[Código NBS/LC116]:[Meus serviços]],3,0))</f>
        <v>Não</v>
      </c>
      <c r="C5849" t="str">
        <f>IF(E5849=0,TEXT(dados!A5764,"00000000"),IF(E5849=2,TEXT(dados!A5764,"0000"),TEXT(dados!A5764,"#")))</f>
        <v>60052100</v>
      </c>
      <c r="D5849" t="str">
        <f>IF(dados!B5764=0,"",dados!B5764)</f>
        <v/>
      </c>
      <c r="E5849">
        <f>dados!C5764</f>
        <v>0</v>
      </c>
      <c r="F5849" t="str">
        <f>dados!D5764</f>
        <v>Tecido de malha-urdidura de algodao, crus ou branqueados</v>
      </c>
      <c r="G5849"/>
      <c r="H5849"/>
      <c r="I5849"/>
      <c r="J5849"/>
      <c r="K5849" s="13"/>
      <c r="L5849" s="13">
        <f>dados!I5764/100</f>
        <v>0.13449999999999998</v>
      </c>
      <c r="M5849" s="13">
        <f>dados!J5764/100</f>
        <v>0.18289999999999998</v>
      </c>
      <c r="N5849" s="13">
        <f>dados!K5764/100</f>
        <v>0.18</v>
      </c>
      <c r="O5849" s="13">
        <f>dados!L5764/100</f>
        <v>0</v>
      </c>
      <c r="P5849" s="12" t="str">
        <f>LEFT(Tabela2[[#This Row],[Código]],2)</f>
        <v>60</v>
      </c>
    </row>
    <row r="5850" spans="2:16" ht="15" customHeight="1" x14ac:dyDescent="0.25">
      <c r="B5850" s="31" t="str">
        <f>IF(Tabela2[[#This Row],[Tipo]] = 0,LOOKUP(Tabela2[[#This Row],[RESUMO]],Tabela3[Grupo],Tabela3[Meus produtos]),VLOOKUP(Tabela2[[#This Row],[Código]],Tabela4[[Código NBS/LC116]:[Meus serviços]],3,0))</f>
        <v>Não</v>
      </c>
      <c r="C5850" t="str">
        <f>IF(E5850=0,TEXT(dados!A5765,"00000000"),IF(E5850=2,TEXT(dados!A5765,"0000"),TEXT(dados!A5765,"#")))</f>
        <v>60052200</v>
      </c>
      <c r="D5850" t="str">
        <f>IF(dados!B5765=0,"",dados!B5765)</f>
        <v/>
      </c>
      <c r="E5850">
        <f>dados!C5765</f>
        <v>0</v>
      </c>
      <c r="F5850" t="str">
        <f>dados!D5765</f>
        <v>Tecido de malha-urdidura de algodao. tingidos</v>
      </c>
      <c r="G5850"/>
      <c r="H5850"/>
      <c r="I5850"/>
      <c r="J5850"/>
      <c r="K5850" s="13"/>
      <c r="L5850" s="13">
        <f>dados!I5765/100</f>
        <v>0.13449999999999998</v>
      </c>
      <c r="M5850" s="13">
        <f>dados!J5765/100</f>
        <v>0.18289999999999998</v>
      </c>
      <c r="N5850" s="13">
        <f>dados!K5765/100</f>
        <v>0.18</v>
      </c>
      <c r="O5850" s="13">
        <f>dados!L5765/100</f>
        <v>0</v>
      </c>
      <c r="P5850" s="12" t="str">
        <f>LEFT(Tabela2[[#This Row],[Código]],2)</f>
        <v>60</v>
      </c>
    </row>
    <row r="5851" spans="2:16" ht="15" customHeight="1" x14ac:dyDescent="0.25">
      <c r="B5851" s="31" t="str">
        <f>IF(Tabela2[[#This Row],[Tipo]] = 0,LOOKUP(Tabela2[[#This Row],[RESUMO]],Tabela3[Grupo],Tabela3[Meus produtos]),VLOOKUP(Tabela2[[#This Row],[Código]],Tabela4[[Código NBS/LC116]:[Meus serviços]],3,0))</f>
        <v>Não</v>
      </c>
      <c r="C5851" t="str">
        <f>IF(E5851=0,TEXT(dados!A5766,"00000000"),IF(E5851=2,TEXT(dados!A5766,"0000"),TEXT(dados!A5766,"#")))</f>
        <v>60052300</v>
      </c>
      <c r="D5851" t="str">
        <f>IF(dados!B5766=0,"",dados!B5766)</f>
        <v/>
      </c>
      <c r="E5851">
        <f>dados!C5766</f>
        <v>0</v>
      </c>
      <c r="F5851" t="str">
        <f>dados!D5766</f>
        <v>Tecido de malha-urdidura de algodao, com fios de diversas cores</v>
      </c>
      <c r="G5851"/>
      <c r="H5851"/>
      <c r="I5851"/>
      <c r="J5851"/>
      <c r="K5851" s="13"/>
      <c r="L5851" s="13">
        <f>dados!I5766/100</f>
        <v>0.13449999999999998</v>
      </c>
      <c r="M5851" s="13">
        <f>dados!J5766/100</f>
        <v>0.18289999999999998</v>
      </c>
      <c r="N5851" s="13">
        <f>dados!K5766/100</f>
        <v>0.18</v>
      </c>
      <c r="O5851" s="13">
        <f>dados!L5766/100</f>
        <v>0</v>
      </c>
      <c r="P5851" s="12" t="str">
        <f>LEFT(Tabela2[[#This Row],[Código]],2)</f>
        <v>60</v>
      </c>
    </row>
    <row r="5852" spans="2:16" ht="15" customHeight="1" x14ac:dyDescent="0.25">
      <c r="B5852" s="31" t="str">
        <f>IF(Tabela2[[#This Row],[Tipo]] = 0,LOOKUP(Tabela2[[#This Row],[RESUMO]],Tabela3[Grupo],Tabela3[Meus produtos]),VLOOKUP(Tabela2[[#This Row],[Código]],Tabela4[[Código NBS/LC116]:[Meus serviços]],3,0))</f>
        <v>Não</v>
      </c>
      <c r="C5852" t="str">
        <f>IF(E5852=0,TEXT(dados!A5767,"00000000"),IF(E5852=2,TEXT(dados!A5767,"0000"),TEXT(dados!A5767,"#")))</f>
        <v>60052400</v>
      </c>
      <c r="D5852" t="str">
        <f>IF(dados!B5767=0,"",dados!B5767)</f>
        <v/>
      </c>
      <c r="E5852">
        <f>dados!C5767</f>
        <v>0</v>
      </c>
      <c r="F5852" t="str">
        <f>dados!D5767</f>
        <v>Tecido de malha-urdidura de algodao, estampados</v>
      </c>
      <c r="G5852"/>
      <c r="H5852"/>
      <c r="I5852"/>
      <c r="J5852"/>
      <c r="K5852" s="13"/>
      <c r="L5852" s="13">
        <f>dados!I5767/100</f>
        <v>0.13449999999999998</v>
      </c>
      <c r="M5852" s="13">
        <f>dados!J5767/100</f>
        <v>0.18289999999999998</v>
      </c>
      <c r="N5852" s="13">
        <f>dados!K5767/100</f>
        <v>0.18</v>
      </c>
      <c r="O5852" s="13">
        <f>dados!L5767/100</f>
        <v>0</v>
      </c>
      <c r="P5852" s="12" t="str">
        <f>LEFT(Tabela2[[#This Row],[Código]],2)</f>
        <v>60</v>
      </c>
    </row>
    <row r="5853" spans="2:16" ht="15" customHeight="1" x14ac:dyDescent="0.25">
      <c r="B5853" s="31" t="str">
        <f>IF(Tabela2[[#This Row],[Tipo]] = 0,LOOKUP(Tabela2[[#This Row],[RESUMO]],Tabela3[Grupo],Tabela3[Meus produtos]),VLOOKUP(Tabela2[[#This Row],[Código]],Tabela4[[Código NBS/LC116]:[Meus serviços]],3,0))</f>
        <v>Não</v>
      </c>
      <c r="C5853" t="str">
        <f>IF(E5853=0,TEXT(dados!A5768,"00000000"),IF(E5853=2,TEXT(dados!A5768,"0000"),TEXT(dados!A5768,"#")))</f>
        <v>60053500</v>
      </c>
      <c r="D5853" t="str">
        <f>IF(dados!B5768=0,"",dados!B5768)</f>
        <v/>
      </c>
      <c r="E5853">
        <f>dados!C5768</f>
        <v>0</v>
      </c>
      <c r="F5853" t="str">
        <f>dados!D5768</f>
        <v>Tecidos mencionados na nota de subposicao 1 do presente capitulo</v>
      </c>
      <c r="G5853"/>
      <c r="H5853"/>
      <c r="I5853"/>
      <c r="J5853"/>
      <c r="K5853" s="13"/>
      <c r="L5853" s="13">
        <f>dados!I5768/100</f>
        <v>0.13449999999999998</v>
      </c>
      <c r="M5853" s="13">
        <f>dados!J5768/100</f>
        <v>0.18289999999999998</v>
      </c>
      <c r="N5853" s="13">
        <f>dados!K5768/100</f>
        <v>0.18</v>
      </c>
      <c r="O5853" s="13">
        <f>dados!L5768/100</f>
        <v>0</v>
      </c>
      <c r="P5853" s="12" t="str">
        <f>LEFT(Tabela2[[#This Row],[Código]],2)</f>
        <v>60</v>
      </c>
    </row>
    <row r="5854" spans="2:16" ht="15" customHeight="1" x14ac:dyDescent="0.25">
      <c r="B5854" s="31" t="str">
        <f>IF(Tabela2[[#This Row],[Tipo]] = 0,LOOKUP(Tabela2[[#This Row],[RESUMO]],Tabela3[Grupo],Tabela3[Meus produtos]),VLOOKUP(Tabela2[[#This Row],[Código]],Tabela4[[Código NBS/LC116]:[Meus serviços]],3,0))</f>
        <v>Não</v>
      </c>
      <c r="C5854" t="str">
        <f>IF(E5854=0,TEXT(dados!A5769,"00000000"),IF(E5854=2,TEXT(dados!A5769,"0000"),TEXT(dados!A5769,"#")))</f>
        <v>60053600</v>
      </c>
      <c r="D5854" t="str">
        <f>IF(dados!B5769=0,"",dados!B5769)</f>
        <v/>
      </c>
      <c r="E5854">
        <f>dados!C5769</f>
        <v>0</v>
      </c>
      <c r="F5854" t="str">
        <f>dados!D5769</f>
        <v>Outros, crus ou branqueados</v>
      </c>
      <c r="G5854"/>
      <c r="H5854"/>
      <c r="I5854"/>
      <c r="J5854"/>
      <c r="K5854" s="13"/>
      <c r="L5854" s="13">
        <f>dados!I5769/100</f>
        <v>0.13449999999999998</v>
      </c>
      <c r="M5854" s="13">
        <f>dados!J5769/100</f>
        <v>0.18289999999999998</v>
      </c>
      <c r="N5854" s="13">
        <f>dados!K5769/100</f>
        <v>0.18</v>
      </c>
      <c r="O5854" s="13">
        <f>dados!L5769/100</f>
        <v>0</v>
      </c>
      <c r="P5854" s="12" t="str">
        <f>LEFT(Tabela2[[#This Row],[Código]],2)</f>
        <v>60</v>
      </c>
    </row>
    <row r="5855" spans="2:16" ht="15" customHeight="1" x14ac:dyDescent="0.25">
      <c r="B5855" s="31" t="str">
        <f>IF(Tabela2[[#This Row],[Tipo]] = 0,LOOKUP(Tabela2[[#This Row],[RESUMO]],Tabela3[Grupo],Tabela3[Meus produtos]),VLOOKUP(Tabela2[[#This Row],[Código]],Tabela4[[Código NBS/LC116]:[Meus serviços]],3,0))</f>
        <v>Não</v>
      </c>
      <c r="C5855" t="str">
        <f>IF(E5855=0,TEXT(dados!A5770,"00000000"),IF(E5855=2,TEXT(dados!A5770,"0000"),TEXT(dados!A5770,"#")))</f>
        <v>60053700</v>
      </c>
      <c r="D5855" t="str">
        <f>IF(dados!B5770=0,"",dados!B5770)</f>
        <v/>
      </c>
      <c r="E5855">
        <f>dados!C5770</f>
        <v>0</v>
      </c>
      <c r="F5855" t="str">
        <f>dados!D5770</f>
        <v>Outros, tintos</v>
      </c>
      <c r="G5855"/>
      <c r="H5855"/>
      <c r="I5855"/>
      <c r="J5855"/>
      <c r="K5855" s="13"/>
      <c r="L5855" s="13">
        <f>dados!I5770/100</f>
        <v>0.13449999999999998</v>
      </c>
      <c r="M5855" s="13">
        <f>dados!J5770/100</f>
        <v>0.18289999999999998</v>
      </c>
      <c r="N5855" s="13">
        <f>dados!K5770/100</f>
        <v>0.18</v>
      </c>
      <c r="O5855" s="13">
        <f>dados!L5770/100</f>
        <v>0</v>
      </c>
      <c r="P5855" s="12" t="str">
        <f>LEFT(Tabela2[[#This Row],[Código]],2)</f>
        <v>60</v>
      </c>
    </row>
    <row r="5856" spans="2:16" ht="15" customHeight="1" x14ac:dyDescent="0.25">
      <c r="B5856" s="31" t="str">
        <f>IF(Tabela2[[#This Row],[Tipo]] = 0,LOOKUP(Tabela2[[#This Row],[RESUMO]],Tabela3[Grupo],Tabela3[Meus produtos]),VLOOKUP(Tabela2[[#This Row],[Código]],Tabela4[[Código NBS/LC116]:[Meus serviços]],3,0))</f>
        <v>Não</v>
      </c>
      <c r="C5856" t="str">
        <f>IF(E5856=0,TEXT(dados!A5771,"00000000"),IF(E5856=2,TEXT(dados!A5771,"0000"),TEXT(dados!A5771,"#")))</f>
        <v>60053800</v>
      </c>
      <c r="D5856" t="str">
        <f>IF(dados!B5771=0,"",dados!B5771)</f>
        <v/>
      </c>
      <c r="E5856">
        <f>dados!C5771</f>
        <v>0</v>
      </c>
      <c r="F5856" t="str">
        <f>dados!D5771</f>
        <v>Outros, de fios de diversas cores</v>
      </c>
      <c r="G5856"/>
      <c r="H5856"/>
      <c r="I5856"/>
      <c r="J5856"/>
      <c r="K5856" s="13"/>
      <c r="L5856" s="13">
        <f>dados!I5771/100</f>
        <v>0.13449999999999998</v>
      </c>
      <c r="M5856" s="13">
        <f>dados!J5771/100</f>
        <v>0.18289999999999998</v>
      </c>
      <c r="N5856" s="13">
        <f>dados!K5771/100</f>
        <v>0.18</v>
      </c>
      <c r="O5856" s="13">
        <f>dados!L5771/100</f>
        <v>0</v>
      </c>
      <c r="P5856" s="12" t="str">
        <f>LEFT(Tabela2[[#This Row],[Código]],2)</f>
        <v>60</v>
      </c>
    </row>
    <row r="5857" spans="2:16" ht="15" customHeight="1" x14ac:dyDescent="0.25">
      <c r="B5857" s="31" t="str">
        <f>IF(Tabela2[[#This Row],[Tipo]] = 0,LOOKUP(Tabela2[[#This Row],[RESUMO]],Tabela3[Grupo],Tabela3[Meus produtos]),VLOOKUP(Tabela2[[#This Row],[Código]],Tabela4[[Código NBS/LC116]:[Meus serviços]],3,0))</f>
        <v>Não</v>
      </c>
      <c r="C5857" t="str">
        <f>IF(E5857=0,TEXT(dados!A5772,"00000000"),IF(E5857=2,TEXT(dados!A5772,"0000"),TEXT(dados!A5772,"#")))</f>
        <v>60053900</v>
      </c>
      <c r="D5857" t="str">
        <f>IF(dados!B5772=0,"",dados!B5772)</f>
        <v/>
      </c>
      <c r="E5857">
        <f>dados!C5772</f>
        <v>0</v>
      </c>
      <c r="F5857" t="str">
        <f>dados!D5772</f>
        <v>Outros, estampados</v>
      </c>
      <c r="G5857"/>
      <c r="H5857"/>
      <c r="I5857"/>
      <c r="J5857"/>
      <c r="K5857" s="13"/>
      <c r="L5857" s="13">
        <f>dados!I5772/100</f>
        <v>0.13449999999999998</v>
      </c>
      <c r="M5857" s="13">
        <f>dados!J5772/100</f>
        <v>0.18289999999999998</v>
      </c>
      <c r="N5857" s="13">
        <f>dados!K5772/100</f>
        <v>0.18</v>
      </c>
      <c r="O5857" s="13">
        <f>dados!L5772/100</f>
        <v>0</v>
      </c>
      <c r="P5857" s="12" t="str">
        <f>LEFT(Tabela2[[#This Row],[Código]],2)</f>
        <v>60</v>
      </c>
    </row>
    <row r="5858" spans="2:16" ht="15" customHeight="1" x14ac:dyDescent="0.25">
      <c r="B5858" s="31" t="str">
        <f>IF(Tabela2[[#This Row],[Tipo]] = 0,LOOKUP(Tabela2[[#This Row],[RESUMO]],Tabela3[Grupo],Tabela3[Meus produtos]),VLOOKUP(Tabela2[[#This Row],[Código]],Tabela4[[Código NBS/LC116]:[Meus serviços]],3,0))</f>
        <v>Não</v>
      </c>
      <c r="C5858" t="str">
        <f>IF(E5858=0,TEXT(dados!A5773,"00000000"),IF(E5858=2,TEXT(dados!A5773,"0000"),TEXT(dados!A5773,"#")))</f>
        <v>60054100</v>
      </c>
      <c r="D5858" t="str">
        <f>IF(dados!B5773=0,"",dados!B5773)</f>
        <v/>
      </c>
      <c r="E5858">
        <f>dados!C5773</f>
        <v>0</v>
      </c>
      <c r="F5858" t="str">
        <f>dados!D5773</f>
        <v>Tecido de malha-urdidura,de fibras artificiais, crus ou branqueados</v>
      </c>
      <c r="G5858"/>
      <c r="H5858"/>
      <c r="I5858"/>
      <c r="J5858"/>
      <c r="K5858" s="13"/>
      <c r="L5858" s="13">
        <f>dados!I5773/100</f>
        <v>0.13449999999999998</v>
      </c>
      <c r="M5858" s="13">
        <f>dados!J5773/100</f>
        <v>0.18289999999999998</v>
      </c>
      <c r="N5858" s="13">
        <f>dados!K5773/100</f>
        <v>0.18</v>
      </c>
      <c r="O5858" s="13">
        <f>dados!L5773/100</f>
        <v>0</v>
      </c>
      <c r="P5858" s="12" t="str">
        <f>LEFT(Tabela2[[#This Row],[Código]],2)</f>
        <v>60</v>
      </c>
    </row>
    <row r="5859" spans="2:16" ht="15" customHeight="1" x14ac:dyDescent="0.25">
      <c r="B5859" s="31" t="str">
        <f>IF(Tabela2[[#This Row],[Tipo]] = 0,LOOKUP(Tabela2[[#This Row],[RESUMO]],Tabela3[Grupo],Tabela3[Meus produtos]),VLOOKUP(Tabela2[[#This Row],[Código]],Tabela4[[Código NBS/LC116]:[Meus serviços]],3,0))</f>
        <v>Não</v>
      </c>
      <c r="C5859" t="str">
        <f>IF(E5859=0,TEXT(dados!A5774,"00000000"),IF(E5859=2,TEXT(dados!A5774,"0000"),TEXT(dados!A5774,"#")))</f>
        <v>60054200</v>
      </c>
      <c r="D5859" t="str">
        <f>IF(dados!B5774=0,"",dados!B5774)</f>
        <v/>
      </c>
      <c r="E5859">
        <f>dados!C5774</f>
        <v>0</v>
      </c>
      <c r="F5859" t="str">
        <f>dados!D5774</f>
        <v>Tecido de malha-urdidura,de fibras artificiais, tingidos</v>
      </c>
      <c r="G5859"/>
      <c r="H5859"/>
      <c r="I5859"/>
      <c r="J5859"/>
      <c r="K5859" s="13"/>
      <c r="L5859" s="13">
        <f>dados!I5774/100</f>
        <v>0.13449999999999998</v>
      </c>
      <c r="M5859" s="13">
        <f>dados!J5774/100</f>
        <v>0.18289999999999998</v>
      </c>
      <c r="N5859" s="13">
        <f>dados!K5774/100</f>
        <v>0.18</v>
      </c>
      <c r="O5859" s="13">
        <f>dados!L5774/100</f>
        <v>0</v>
      </c>
      <c r="P5859" s="12" t="str">
        <f>LEFT(Tabela2[[#This Row],[Código]],2)</f>
        <v>60</v>
      </c>
    </row>
    <row r="5860" spans="2:16" ht="15" customHeight="1" x14ac:dyDescent="0.25">
      <c r="B5860" s="31" t="str">
        <f>IF(Tabela2[[#This Row],[Tipo]] = 0,LOOKUP(Tabela2[[#This Row],[RESUMO]],Tabela3[Grupo],Tabela3[Meus produtos]),VLOOKUP(Tabela2[[#This Row],[Código]],Tabela4[[Código NBS/LC116]:[Meus serviços]],3,0))</f>
        <v>Não</v>
      </c>
      <c r="C5860" t="str">
        <f>IF(E5860=0,TEXT(dados!A5775,"00000000"),IF(E5860=2,TEXT(dados!A5775,"0000"),TEXT(dados!A5775,"#")))</f>
        <v>60054300</v>
      </c>
      <c r="D5860" t="str">
        <f>IF(dados!B5775=0,"",dados!B5775)</f>
        <v/>
      </c>
      <c r="E5860">
        <f>dados!C5775</f>
        <v>0</v>
      </c>
      <c r="F5860" t="str">
        <f>dados!D5775</f>
        <v>Tecido de malha-urdidura,de fibras artificiais, c/fios de diversas cores</v>
      </c>
      <c r="G5860"/>
      <c r="H5860"/>
      <c r="I5860"/>
      <c r="J5860"/>
      <c r="K5860" s="13"/>
      <c r="L5860" s="13">
        <f>dados!I5775/100</f>
        <v>0.13449999999999998</v>
      </c>
      <c r="M5860" s="13">
        <f>dados!J5775/100</f>
        <v>0.18289999999999998</v>
      </c>
      <c r="N5860" s="13">
        <f>dados!K5775/100</f>
        <v>0.18</v>
      </c>
      <c r="O5860" s="13">
        <f>dados!L5775/100</f>
        <v>0</v>
      </c>
      <c r="P5860" s="12" t="str">
        <f>LEFT(Tabela2[[#This Row],[Código]],2)</f>
        <v>60</v>
      </c>
    </row>
    <row r="5861" spans="2:16" ht="15" customHeight="1" x14ac:dyDescent="0.25">
      <c r="B5861" s="31" t="str">
        <f>IF(Tabela2[[#This Row],[Tipo]] = 0,LOOKUP(Tabela2[[#This Row],[RESUMO]],Tabela3[Grupo],Tabela3[Meus produtos]),VLOOKUP(Tabela2[[#This Row],[Código]],Tabela4[[Código NBS/LC116]:[Meus serviços]],3,0))</f>
        <v>Não</v>
      </c>
      <c r="C5861" t="str">
        <f>IF(E5861=0,TEXT(dados!A5776,"00000000"),IF(E5861=2,TEXT(dados!A5776,"0000"),TEXT(dados!A5776,"#")))</f>
        <v>60054400</v>
      </c>
      <c r="D5861" t="str">
        <f>IF(dados!B5776=0,"",dados!B5776)</f>
        <v/>
      </c>
      <c r="E5861">
        <f>dados!C5776</f>
        <v>0</v>
      </c>
      <c r="F5861" t="str">
        <f>dados!D5776</f>
        <v>Tecido de malha-urdidura,de fibras artificiais, estampados</v>
      </c>
      <c r="G5861"/>
      <c r="H5861"/>
      <c r="I5861"/>
      <c r="J5861"/>
      <c r="K5861" s="13"/>
      <c r="L5861" s="13">
        <f>dados!I5776/100</f>
        <v>0.13449999999999998</v>
      </c>
      <c r="M5861" s="13">
        <f>dados!J5776/100</f>
        <v>0.18289999999999998</v>
      </c>
      <c r="N5861" s="13">
        <f>dados!K5776/100</f>
        <v>0.18</v>
      </c>
      <c r="O5861" s="13">
        <f>dados!L5776/100</f>
        <v>0</v>
      </c>
      <c r="P5861" s="12" t="str">
        <f>LEFT(Tabela2[[#This Row],[Código]],2)</f>
        <v>60</v>
      </c>
    </row>
    <row r="5862" spans="2:16" ht="15" customHeight="1" x14ac:dyDescent="0.25">
      <c r="B5862" s="31" t="str">
        <f>IF(Tabela2[[#This Row],[Tipo]] = 0,LOOKUP(Tabela2[[#This Row],[RESUMO]],Tabela3[Grupo],Tabela3[Meus produtos]),VLOOKUP(Tabela2[[#This Row],[Código]],Tabela4[[Código NBS/LC116]:[Meus serviços]],3,0))</f>
        <v>Não</v>
      </c>
      <c r="C5862" t="str">
        <f>IF(E5862=0,TEXT(dados!A5777,"00000000"),IF(E5862=2,TEXT(dados!A5777,"0000"),TEXT(dados!A5777,"#")))</f>
        <v>60059010</v>
      </c>
      <c r="D5862" t="str">
        <f>IF(dados!B5777=0,"",dados!B5777)</f>
        <v/>
      </c>
      <c r="E5862">
        <f>dados!C5777</f>
        <v>0</v>
      </c>
      <c r="F5862" t="str">
        <f>dados!D5777</f>
        <v>Tecido de malha-urdidura de la ou pelos finos</v>
      </c>
      <c r="G5862"/>
      <c r="H5862"/>
      <c r="I5862"/>
      <c r="J5862"/>
      <c r="K5862" s="13"/>
      <c r="L5862" s="13">
        <f>dados!I5777/100</f>
        <v>0.13449999999999998</v>
      </c>
      <c r="M5862" s="13">
        <f>dados!J5777/100</f>
        <v>0.18289999999999998</v>
      </c>
      <c r="N5862" s="13">
        <f>dados!K5777/100</f>
        <v>0.18</v>
      </c>
      <c r="O5862" s="13">
        <f>dados!L5777/100</f>
        <v>0</v>
      </c>
      <c r="P5862" s="12" t="str">
        <f>LEFT(Tabela2[[#This Row],[Código]],2)</f>
        <v>60</v>
      </c>
    </row>
    <row r="5863" spans="2:16" ht="15" customHeight="1" x14ac:dyDescent="0.25">
      <c r="B5863" s="31" t="str">
        <f>IF(Tabela2[[#This Row],[Tipo]] = 0,LOOKUP(Tabela2[[#This Row],[RESUMO]],Tabela3[Grupo],Tabela3[Meus produtos]),VLOOKUP(Tabela2[[#This Row],[Código]],Tabela4[[Código NBS/LC116]:[Meus serviços]],3,0))</f>
        <v>Não</v>
      </c>
      <c r="C5863" t="str">
        <f>IF(E5863=0,TEXT(dados!A5778,"00000000"),IF(E5863=2,TEXT(dados!A5778,"0000"),TEXT(dados!A5778,"#")))</f>
        <v>60059090</v>
      </c>
      <c r="D5863" t="str">
        <f>IF(dados!B5778=0,"",dados!B5778)</f>
        <v/>
      </c>
      <c r="E5863">
        <f>dados!C5778</f>
        <v>0</v>
      </c>
      <c r="F5863" t="str">
        <f>dados!D5778</f>
        <v>Tecido de malha-urdidura de outs.materias texteis</v>
      </c>
      <c r="G5863"/>
      <c r="H5863"/>
      <c r="I5863"/>
      <c r="J5863"/>
      <c r="K5863" s="13"/>
      <c r="L5863" s="13">
        <f>dados!I5778/100</f>
        <v>0.13449999999999998</v>
      </c>
      <c r="M5863" s="13">
        <f>dados!J5778/100</f>
        <v>0.18289999999999998</v>
      </c>
      <c r="N5863" s="13">
        <f>dados!K5778/100</f>
        <v>0.18</v>
      </c>
      <c r="O5863" s="13">
        <f>dados!L5778/100</f>
        <v>0</v>
      </c>
      <c r="P5863" s="12" t="str">
        <f>LEFT(Tabela2[[#This Row],[Código]],2)</f>
        <v>60</v>
      </c>
    </row>
    <row r="5864" spans="2:16" ht="15" customHeight="1" x14ac:dyDescent="0.25">
      <c r="B5864" s="31" t="str">
        <f>IF(Tabela2[[#This Row],[Tipo]] = 0,LOOKUP(Tabela2[[#This Row],[RESUMO]],Tabela3[Grupo],Tabela3[Meus produtos]),VLOOKUP(Tabela2[[#This Row],[Código]],Tabela4[[Código NBS/LC116]:[Meus serviços]],3,0))</f>
        <v>Não</v>
      </c>
      <c r="C5864" t="str">
        <f>IF(E5864=0,TEXT(dados!A5779,"00000000"),IF(E5864=2,TEXT(dados!A5779,"0000"),TEXT(dados!A5779,"#")))</f>
        <v>60061000</v>
      </c>
      <c r="D5864" t="str">
        <f>IF(dados!B5779=0,"",dados!B5779)</f>
        <v/>
      </c>
      <c r="E5864">
        <f>dados!C5779</f>
        <v>0</v>
      </c>
      <c r="F5864" t="str">
        <f>dados!D5779</f>
        <v>Outros tecidos de malha de la ou de pelos finos</v>
      </c>
      <c r="G5864"/>
      <c r="H5864"/>
      <c r="I5864"/>
      <c r="J5864"/>
      <c r="K5864" s="13"/>
      <c r="L5864" s="13">
        <f>dados!I5779/100</f>
        <v>0.13449999999999998</v>
      </c>
      <c r="M5864" s="13">
        <f>dados!J5779/100</f>
        <v>0.18289999999999998</v>
      </c>
      <c r="N5864" s="13">
        <f>dados!K5779/100</f>
        <v>0.18</v>
      </c>
      <c r="O5864" s="13">
        <f>dados!L5779/100</f>
        <v>0</v>
      </c>
      <c r="P5864" s="12" t="str">
        <f>LEFT(Tabela2[[#This Row],[Código]],2)</f>
        <v>60</v>
      </c>
    </row>
    <row r="5865" spans="2:16" ht="15" customHeight="1" x14ac:dyDescent="0.25">
      <c r="B5865" s="31" t="str">
        <f>IF(Tabela2[[#This Row],[Tipo]] = 0,LOOKUP(Tabela2[[#This Row],[RESUMO]],Tabela3[Grupo],Tabela3[Meus produtos]),VLOOKUP(Tabela2[[#This Row],[Código]],Tabela4[[Código NBS/LC116]:[Meus serviços]],3,0))</f>
        <v>Não</v>
      </c>
      <c r="C5865" t="str">
        <f>IF(E5865=0,TEXT(dados!A5780,"00000000"),IF(E5865=2,TEXT(dados!A5780,"0000"),TEXT(dados!A5780,"#")))</f>
        <v>60062100</v>
      </c>
      <c r="D5865" t="str">
        <f>IF(dados!B5780=0,"",dados!B5780)</f>
        <v/>
      </c>
      <c r="E5865">
        <f>dados!C5780</f>
        <v>0</v>
      </c>
      <c r="F5865" t="str">
        <f>dados!D5780</f>
        <v>Outros tecidos de malha de algodao, crus ou branqueados</v>
      </c>
      <c r="G5865"/>
      <c r="H5865"/>
      <c r="I5865"/>
      <c r="J5865"/>
      <c r="K5865" s="13"/>
      <c r="L5865" s="13">
        <f>dados!I5780/100</f>
        <v>0.13449999999999998</v>
      </c>
      <c r="M5865" s="13">
        <f>dados!J5780/100</f>
        <v>0.18289999999999998</v>
      </c>
      <c r="N5865" s="13">
        <f>dados!K5780/100</f>
        <v>0.18</v>
      </c>
      <c r="O5865" s="13">
        <f>dados!L5780/100</f>
        <v>0</v>
      </c>
      <c r="P5865" s="12" t="str">
        <f>LEFT(Tabela2[[#This Row],[Código]],2)</f>
        <v>60</v>
      </c>
    </row>
    <row r="5866" spans="2:16" ht="15" customHeight="1" x14ac:dyDescent="0.25">
      <c r="B5866" s="31" t="str">
        <f>IF(Tabela2[[#This Row],[Tipo]] = 0,LOOKUP(Tabela2[[#This Row],[RESUMO]],Tabela3[Grupo],Tabela3[Meus produtos]),VLOOKUP(Tabela2[[#This Row],[Código]],Tabela4[[Código NBS/LC116]:[Meus serviços]],3,0))</f>
        <v>Não</v>
      </c>
      <c r="C5866" t="str">
        <f>IF(E5866=0,TEXT(dados!A5781,"00000000"),IF(E5866=2,TEXT(dados!A5781,"0000"),TEXT(dados!A5781,"#")))</f>
        <v>60062200</v>
      </c>
      <c r="D5866" t="str">
        <f>IF(dados!B5781=0,"",dados!B5781)</f>
        <v/>
      </c>
      <c r="E5866">
        <f>dados!C5781</f>
        <v>0</v>
      </c>
      <c r="F5866" t="str">
        <f>dados!D5781</f>
        <v>Outros tecidos de malha de algodao, tingidos</v>
      </c>
      <c r="G5866"/>
      <c r="H5866"/>
      <c r="I5866"/>
      <c r="J5866"/>
      <c r="K5866" s="13"/>
      <c r="L5866" s="13">
        <f>dados!I5781/100</f>
        <v>0.13449999999999998</v>
      </c>
      <c r="M5866" s="13">
        <f>dados!J5781/100</f>
        <v>0.18289999999999998</v>
      </c>
      <c r="N5866" s="13">
        <f>dados!K5781/100</f>
        <v>0.18</v>
      </c>
      <c r="O5866" s="13">
        <f>dados!L5781/100</f>
        <v>0</v>
      </c>
      <c r="P5866" s="12" t="str">
        <f>LEFT(Tabela2[[#This Row],[Código]],2)</f>
        <v>60</v>
      </c>
    </row>
    <row r="5867" spans="2:16" ht="15" customHeight="1" x14ac:dyDescent="0.25">
      <c r="B5867" s="31" t="str">
        <f>IF(Tabela2[[#This Row],[Tipo]] = 0,LOOKUP(Tabela2[[#This Row],[RESUMO]],Tabela3[Grupo],Tabela3[Meus produtos]),VLOOKUP(Tabela2[[#This Row],[Código]],Tabela4[[Código NBS/LC116]:[Meus serviços]],3,0))</f>
        <v>Não</v>
      </c>
      <c r="C5867" t="str">
        <f>IF(E5867=0,TEXT(dados!A5782,"00000000"),IF(E5867=2,TEXT(dados!A5782,"0000"),TEXT(dados!A5782,"#")))</f>
        <v>60062300</v>
      </c>
      <c r="D5867" t="str">
        <f>IF(dados!B5782=0,"",dados!B5782)</f>
        <v/>
      </c>
      <c r="E5867">
        <f>dados!C5782</f>
        <v>0</v>
      </c>
      <c r="F5867" t="str">
        <f>dados!D5782</f>
        <v>Outros tecidos de malha de algodao, c/fios de diversas cores</v>
      </c>
      <c r="G5867"/>
      <c r="H5867"/>
      <c r="I5867"/>
      <c r="J5867"/>
      <c r="K5867" s="13"/>
      <c r="L5867" s="13">
        <f>dados!I5782/100</f>
        <v>0.13449999999999998</v>
      </c>
      <c r="M5867" s="13">
        <f>dados!J5782/100</f>
        <v>0.18289999999999998</v>
      </c>
      <c r="N5867" s="13">
        <f>dados!K5782/100</f>
        <v>0.18</v>
      </c>
      <c r="O5867" s="13">
        <f>dados!L5782/100</f>
        <v>0</v>
      </c>
      <c r="P5867" s="12" t="str">
        <f>LEFT(Tabela2[[#This Row],[Código]],2)</f>
        <v>60</v>
      </c>
    </row>
    <row r="5868" spans="2:16" ht="15" customHeight="1" x14ac:dyDescent="0.25">
      <c r="B5868" s="31" t="str">
        <f>IF(Tabela2[[#This Row],[Tipo]] = 0,LOOKUP(Tabela2[[#This Row],[RESUMO]],Tabela3[Grupo],Tabela3[Meus produtos]),VLOOKUP(Tabela2[[#This Row],[Código]],Tabela4[[Código NBS/LC116]:[Meus serviços]],3,0))</f>
        <v>Não</v>
      </c>
      <c r="C5868" t="str">
        <f>IF(E5868=0,TEXT(dados!A5783,"00000000"),IF(E5868=2,TEXT(dados!A5783,"0000"),TEXT(dados!A5783,"#")))</f>
        <v>60062400</v>
      </c>
      <c r="D5868" t="str">
        <f>IF(dados!B5783=0,"",dados!B5783)</f>
        <v/>
      </c>
      <c r="E5868">
        <f>dados!C5783</f>
        <v>0</v>
      </c>
      <c r="F5868" t="str">
        <f>dados!D5783</f>
        <v>Outros tecidos de malha de algodao, estampdos</v>
      </c>
      <c r="G5868"/>
      <c r="H5868"/>
      <c r="I5868"/>
      <c r="J5868"/>
      <c r="K5868" s="13"/>
      <c r="L5868" s="13">
        <f>dados!I5783/100</f>
        <v>0.13449999999999998</v>
      </c>
      <c r="M5868" s="13">
        <f>dados!J5783/100</f>
        <v>0.18289999999999998</v>
      </c>
      <c r="N5868" s="13">
        <f>dados!K5783/100</f>
        <v>0.18</v>
      </c>
      <c r="O5868" s="13">
        <f>dados!L5783/100</f>
        <v>0</v>
      </c>
      <c r="P5868" s="12" t="str">
        <f>LEFT(Tabela2[[#This Row],[Código]],2)</f>
        <v>60</v>
      </c>
    </row>
    <row r="5869" spans="2:16" ht="15" customHeight="1" x14ac:dyDescent="0.25">
      <c r="B5869" s="31" t="str">
        <f>IF(Tabela2[[#This Row],[Tipo]] = 0,LOOKUP(Tabela2[[#This Row],[RESUMO]],Tabela3[Grupo],Tabela3[Meus produtos]),VLOOKUP(Tabela2[[#This Row],[Código]],Tabela4[[Código NBS/LC116]:[Meus serviços]],3,0))</f>
        <v>Não</v>
      </c>
      <c r="C5869" t="str">
        <f>IF(E5869=0,TEXT(dados!A5784,"00000000"),IF(E5869=2,TEXT(dados!A5784,"0000"),TEXT(dados!A5784,"#")))</f>
        <v>60063110</v>
      </c>
      <c r="D5869" t="str">
        <f>IF(dados!B5784=0,"",dados!B5784)</f>
        <v/>
      </c>
      <c r="E5869">
        <f>dados!C5784</f>
        <v>0</v>
      </c>
      <c r="F5869" t="str">
        <f>dados!D5784</f>
        <v>Tecidos de malha de fibras sinteticas, crus ou branqueados, de nailon ou de outras poliamidas</v>
      </c>
      <c r="G5869"/>
      <c r="H5869"/>
      <c r="I5869"/>
      <c r="J5869"/>
      <c r="K5869" s="13"/>
      <c r="L5869" s="13">
        <f>dados!I5784/100</f>
        <v>0.13449999999999998</v>
      </c>
      <c r="M5869" s="13">
        <f>dados!J5784/100</f>
        <v>0.18289999999999998</v>
      </c>
      <c r="N5869" s="13">
        <f>dados!K5784/100</f>
        <v>0.18</v>
      </c>
      <c r="O5869" s="13">
        <f>dados!L5784/100</f>
        <v>0</v>
      </c>
      <c r="P5869" s="12" t="str">
        <f>LEFT(Tabela2[[#This Row],[Código]],2)</f>
        <v>60</v>
      </c>
    </row>
    <row r="5870" spans="2:16" ht="15" customHeight="1" x14ac:dyDescent="0.25">
      <c r="B5870" s="31" t="str">
        <f>IF(Tabela2[[#This Row],[Tipo]] = 0,LOOKUP(Tabela2[[#This Row],[RESUMO]],Tabela3[Grupo],Tabela3[Meus produtos]),VLOOKUP(Tabela2[[#This Row],[Código]],Tabela4[[Código NBS/LC116]:[Meus serviços]],3,0))</f>
        <v>Não</v>
      </c>
      <c r="C5870" t="str">
        <f>IF(E5870=0,TEXT(dados!A5785,"00000000"),IF(E5870=2,TEXT(dados!A5785,"0000"),TEXT(dados!A5785,"#")))</f>
        <v>60063120</v>
      </c>
      <c r="D5870" t="str">
        <f>IF(dados!B5785=0,"",dados!B5785)</f>
        <v/>
      </c>
      <c r="E5870">
        <f>dados!C5785</f>
        <v>0</v>
      </c>
      <c r="F5870" t="str">
        <f>dados!D5785</f>
        <v>Tecidos de malha de fibras sinteticas, crus ou branqueados, de poliesteres</v>
      </c>
      <c r="G5870"/>
      <c r="H5870"/>
      <c r="I5870"/>
      <c r="J5870"/>
      <c r="K5870" s="13"/>
      <c r="L5870" s="13">
        <f>dados!I5785/100</f>
        <v>0.13449999999999998</v>
      </c>
      <c r="M5870" s="13">
        <f>dados!J5785/100</f>
        <v>0.18289999999999998</v>
      </c>
      <c r="N5870" s="13">
        <f>dados!K5785/100</f>
        <v>0.18</v>
      </c>
      <c r="O5870" s="13">
        <f>dados!L5785/100</f>
        <v>0</v>
      </c>
      <c r="P5870" s="12" t="str">
        <f>LEFT(Tabela2[[#This Row],[Código]],2)</f>
        <v>60</v>
      </c>
    </row>
    <row r="5871" spans="2:16" ht="15" customHeight="1" x14ac:dyDescent="0.25">
      <c r="B5871" s="31" t="str">
        <f>IF(Tabela2[[#This Row],[Tipo]] = 0,LOOKUP(Tabela2[[#This Row],[RESUMO]],Tabela3[Grupo],Tabela3[Meus produtos]),VLOOKUP(Tabela2[[#This Row],[Código]],Tabela4[[Código NBS/LC116]:[Meus serviços]],3,0))</f>
        <v>Não</v>
      </c>
      <c r="C5871" t="str">
        <f>IF(E5871=0,TEXT(dados!A5786,"00000000"),IF(E5871=2,TEXT(dados!A5786,"0000"),TEXT(dados!A5786,"#")))</f>
        <v>60063130</v>
      </c>
      <c r="D5871" t="str">
        <f>IF(dados!B5786=0,"",dados!B5786)</f>
        <v/>
      </c>
      <c r="E5871">
        <f>dados!C5786</f>
        <v>0</v>
      </c>
      <c r="F5871" t="str">
        <f>dados!D5786</f>
        <v>Tecidos de malha de fibras sinteticas, crus ou branqueados, acrilicos ou modacrilicos</v>
      </c>
      <c r="G5871"/>
      <c r="H5871"/>
      <c r="I5871"/>
      <c r="J5871"/>
      <c r="K5871" s="13"/>
      <c r="L5871" s="13">
        <f>dados!I5786/100</f>
        <v>0.13449999999999998</v>
      </c>
      <c r="M5871" s="13">
        <f>dados!J5786/100</f>
        <v>0.18289999999999998</v>
      </c>
      <c r="N5871" s="13">
        <f>dados!K5786/100</f>
        <v>0.18</v>
      </c>
      <c r="O5871" s="13">
        <f>dados!L5786/100</f>
        <v>0</v>
      </c>
      <c r="P5871" s="12" t="str">
        <f>LEFT(Tabela2[[#This Row],[Código]],2)</f>
        <v>60</v>
      </c>
    </row>
    <row r="5872" spans="2:16" ht="15" customHeight="1" x14ac:dyDescent="0.25">
      <c r="B5872" s="31" t="str">
        <f>IF(Tabela2[[#This Row],[Tipo]] = 0,LOOKUP(Tabela2[[#This Row],[RESUMO]],Tabela3[Grupo],Tabela3[Meus produtos]),VLOOKUP(Tabela2[[#This Row],[Código]],Tabela4[[Código NBS/LC116]:[Meus serviços]],3,0))</f>
        <v>Não</v>
      </c>
      <c r="C5872" t="str">
        <f>IF(E5872=0,TEXT(dados!A5787,"00000000"),IF(E5872=2,TEXT(dados!A5787,"0000"),TEXT(dados!A5787,"#")))</f>
        <v>60063190</v>
      </c>
      <c r="D5872" t="str">
        <f>IF(dados!B5787=0,"",dados!B5787)</f>
        <v/>
      </c>
      <c r="E5872">
        <f>dados!C5787</f>
        <v>0</v>
      </c>
      <c r="F5872" t="str">
        <f>dados!D5787</f>
        <v>Tecidos de malha de fibras sinteticas, crus ou branqueados, outros</v>
      </c>
      <c r="G5872"/>
      <c r="H5872"/>
      <c r="I5872"/>
      <c r="J5872"/>
      <c r="K5872" s="13"/>
      <c r="L5872" s="13">
        <f>dados!I5787/100</f>
        <v>0.13449999999999998</v>
      </c>
      <c r="M5872" s="13">
        <f>dados!J5787/100</f>
        <v>0.18289999999999998</v>
      </c>
      <c r="N5872" s="13">
        <f>dados!K5787/100</f>
        <v>0.18</v>
      </c>
      <c r="O5872" s="13">
        <f>dados!L5787/100</f>
        <v>0</v>
      </c>
      <c r="P5872" s="12" t="str">
        <f>LEFT(Tabela2[[#This Row],[Código]],2)</f>
        <v>60</v>
      </c>
    </row>
    <row r="5873" spans="2:16" ht="15" customHeight="1" x14ac:dyDescent="0.25">
      <c r="B5873" s="31" t="str">
        <f>IF(Tabela2[[#This Row],[Tipo]] = 0,LOOKUP(Tabela2[[#This Row],[RESUMO]],Tabela3[Grupo],Tabela3[Meus produtos]),VLOOKUP(Tabela2[[#This Row],[Código]],Tabela4[[Código NBS/LC116]:[Meus serviços]],3,0))</f>
        <v>Não</v>
      </c>
      <c r="C5873" t="str">
        <f>IF(E5873=0,TEXT(dados!A5788,"00000000"),IF(E5873=2,TEXT(dados!A5788,"0000"),TEXT(dados!A5788,"#")))</f>
        <v>60063210</v>
      </c>
      <c r="D5873" t="str">
        <f>IF(dados!B5788=0,"",dados!B5788)</f>
        <v/>
      </c>
      <c r="E5873">
        <f>dados!C5788</f>
        <v>0</v>
      </c>
      <c r="F5873" t="str">
        <f>dados!D5788</f>
        <v>Tecidos de malha de fibras sinteticas, tintos, de nailon ou de outras poliamidas</v>
      </c>
      <c r="G5873"/>
      <c r="H5873"/>
      <c r="I5873"/>
      <c r="J5873"/>
      <c r="K5873" s="13"/>
      <c r="L5873" s="13">
        <f>dados!I5788/100</f>
        <v>0.13449999999999998</v>
      </c>
      <c r="M5873" s="13">
        <f>dados!J5788/100</f>
        <v>0.18289999999999998</v>
      </c>
      <c r="N5873" s="13">
        <f>dados!K5788/100</f>
        <v>0.18</v>
      </c>
      <c r="O5873" s="13">
        <f>dados!L5788/100</f>
        <v>0</v>
      </c>
      <c r="P5873" s="12" t="str">
        <f>LEFT(Tabela2[[#This Row],[Código]],2)</f>
        <v>60</v>
      </c>
    </row>
    <row r="5874" spans="2:16" ht="15" customHeight="1" x14ac:dyDescent="0.25">
      <c r="B5874" s="31" t="str">
        <f>IF(Tabela2[[#This Row],[Tipo]] = 0,LOOKUP(Tabela2[[#This Row],[RESUMO]],Tabela3[Grupo],Tabela3[Meus produtos]),VLOOKUP(Tabela2[[#This Row],[Código]],Tabela4[[Código NBS/LC116]:[Meus serviços]],3,0))</f>
        <v>Não</v>
      </c>
      <c r="C5874" t="str">
        <f>IF(E5874=0,TEXT(dados!A5789,"00000000"),IF(E5874=2,TEXT(dados!A5789,"0000"),TEXT(dados!A5789,"#")))</f>
        <v>60063220</v>
      </c>
      <c r="D5874" t="str">
        <f>IF(dados!B5789=0,"",dados!B5789)</f>
        <v/>
      </c>
      <c r="E5874">
        <f>dados!C5789</f>
        <v>0</v>
      </c>
      <c r="F5874" t="str">
        <f>dados!D5789</f>
        <v>Tecidos de malha de fibras sinteticas, tintos, de poliesteres</v>
      </c>
      <c r="G5874"/>
      <c r="H5874"/>
      <c r="I5874"/>
      <c r="J5874"/>
      <c r="K5874" s="13"/>
      <c r="L5874" s="13">
        <f>dados!I5789/100</f>
        <v>0.13449999999999998</v>
      </c>
      <c r="M5874" s="13">
        <f>dados!J5789/100</f>
        <v>0.18289999999999998</v>
      </c>
      <c r="N5874" s="13">
        <f>dados!K5789/100</f>
        <v>0.18</v>
      </c>
      <c r="O5874" s="13">
        <f>dados!L5789/100</f>
        <v>0</v>
      </c>
      <c r="P5874" s="12" t="str">
        <f>LEFT(Tabela2[[#This Row],[Código]],2)</f>
        <v>60</v>
      </c>
    </row>
    <row r="5875" spans="2:16" ht="15" customHeight="1" x14ac:dyDescent="0.25">
      <c r="B5875" s="31" t="str">
        <f>IF(Tabela2[[#This Row],[Tipo]] = 0,LOOKUP(Tabela2[[#This Row],[RESUMO]],Tabela3[Grupo],Tabela3[Meus produtos]),VLOOKUP(Tabela2[[#This Row],[Código]],Tabela4[[Código NBS/LC116]:[Meus serviços]],3,0))</f>
        <v>Não</v>
      </c>
      <c r="C5875" t="str">
        <f>IF(E5875=0,TEXT(dados!A5790,"00000000"),IF(E5875=2,TEXT(dados!A5790,"0000"),TEXT(dados!A5790,"#")))</f>
        <v>60063230</v>
      </c>
      <c r="D5875" t="str">
        <f>IF(dados!B5790=0,"",dados!B5790)</f>
        <v/>
      </c>
      <c r="E5875">
        <f>dados!C5790</f>
        <v>0</v>
      </c>
      <c r="F5875" t="str">
        <f>dados!D5790</f>
        <v>Tecidos de malha de fibras sinteticas, tintos, acrilicos ou modacrilicos</v>
      </c>
      <c r="G5875"/>
      <c r="H5875"/>
      <c r="I5875"/>
      <c r="J5875"/>
      <c r="K5875" s="13"/>
      <c r="L5875" s="13">
        <f>dados!I5790/100</f>
        <v>0.13449999999999998</v>
      </c>
      <c r="M5875" s="13">
        <f>dados!J5790/100</f>
        <v>0.18289999999999998</v>
      </c>
      <c r="N5875" s="13">
        <f>dados!K5790/100</f>
        <v>0.18</v>
      </c>
      <c r="O5875" s="13">
        <f>dados!L5790/100</f>
        <v>0</v>
      </c>
      <c r="P5875" s="12" t="str">
        <f>LEFT(Tabela2[[#This Row],[Código]],2)</f>
        <v>60</v>
      </c>
    </row>
    <row r="5876" spans="2:16" ht="15" customHeight="1" x14ac:dyDescent="0.25">
      <c r="B5876" s="31" t="str">
        <f>IF(Tabela2[[#This Row],[Tipo]] = 0,LOOKUP(Tabela2[[#This Row],[RESUMO]],Tabela3[Grupo],Tabela3[Meus produtos]),VLOOKUP(Tabela2[[#This Row],[Código]],Tabela4[[Código NBS/LC116]:[Meus serviços]],3,0))</f>
        <v>Não</v>
      </c>
      <c r="C5876" t="str">
        <f>IF(E5876=0,TEXT(dados!A5791,"00000000"),IF(E5876=2,TEXT(dados!A5791,"0000"),TEXT(dados!A5791,"#")))</f>
        <v>60063290</v>
      </c>
      <c r="D5876" t="str">
        <f>IF(dados!B5791=0,"",dados!B5791)</f>
        <v/>
      </c>
      <c r="E5876">
        <f>dados!C5791</f>
        <v>0</v>
      </c>
      <c r="F5876" t="str">
        <f>dados!D5791</f>
        <v>Tecidos de malha de fibras sinteticas, tintos, outros</v>
      </c>
      <c r="G5876"/>
      <c r="H5876"/>
      <c r="I5876"/>
      <c r="J5876"/>
      <c r="K5876" s="13"/>
      <c r="L5876" s="13">
        <f>dados!I5791/100</f>
        <v>0.13449999999999998</v>
      </c>
      <c r="M5876" s="13">
        <f>dados!J5791/100</f>
        <v>0.18289999999999998</v>
      </c>
      <c r="N5876" s="13">
        <f>dados!K5791/100</f>
        <v>0.18</v>
      </c>
      <c r="O5876" s="13">
        <f>dados!L5791/100</f>
        <v>0</v>
      </c>
      <c r="P5876" s="12" t="str">
        <f>LEFT(Tabela2[[#This Row],[Código]],2)</f>
        <v>60</v>
      </c>
    </row>
    <row r="5877" spans="2:16" ht="15" customHeight="1" x14ac:dyDescent="0.25">
      <c r="B5877" s="31" t="str">
        <f>IF(Tabela2[[#This Row],[Tipo]] = 0,LOOKUP(Tabela2[[#This Row],[RESUMO]],Tabela3[Grupo],Tabela3[Meus produtos]),VLOOKUP(Tabela2[[#This Row],[Código]],Tabela4[[Código NBS/LC116]:[Meus serviços]],3,0))</f>
        <v>Não</v>
      </c>
      <c r="C5877" t="str">
        <f>IF(E5877=0,TEXT(dados!A5792,"00000000"),IF(E5877=2,TEXT(dados!A5792,"0000"),TEXT(dados!A5792,"#")))</f>
        <v>60063310</v>
      </c>
      <c r="D5877" t="str">
        <f>IF(dados!B5792=0,"",dados!B5792)</f>
        <v/>
      </c>
      <c r="E5877">
        <f>dados!C5792</f>
        <v>0</v>
      </c>
      <c r="F5877" t="str">
        <f>dados!D5792</f>
        <v>Tecidos de malha de fibras sinteticas, fios de diversas cores, de nailon ou de outras poliamidas</v>
      </c>
      <c r="G5877"/>
      <c r="H5877"/>
      <c r="I5877"/>
      <c r="J5877"/>
      <c r="K5877" s="13"/>
      <c r="L5877" s="13">
        <f>dados!I5792/100</f>
        <v>0.13449999999999998</v>
      </c>
      <c r="M5877" s="13">
        <f>dados!J5792/100</f>
        <v>0.18289999999999998</v>
      </c>
      <c r="N5877" s="13">
        <f>dados!K5792/100</f>
        <v>0.18</v>
      </c>
      <c r="O5877" s="13">
        <f>dados!L5792/100</f>
        <v>0</v>
      </c>
      <c r="P5877" s="12" t="str">
        <f>LEFT(Tabela2[[#This Row],[Código]],2)</f>
        <v>60</v>
      </c>
    </row>
    <row r="5878" spans="2:16" ht="15" customHeight="1" x14ac:dyDescent="0.25">
      <c r="B5878" s="31" t="str">
        <f>IF(Tabela2[[#This Row],[Tipo]] = 0,LOOKUP(Tabela2[[#This Row],[RESUMO]],Tabela3[Grupo],Tabela3[Meus produtos]),VLOOKUP(Tabela2[[#This Row],[Código]],Tabela4[[Código NBS/LC116]:[Meus serviços]],3,0))</f>
        <v>Não</v>
      </c>
      <c r="C5878" t="str">
        <f>IF(E5878=0,TEXT(dados!A5793,"00000000"),IF(E5878=2,TEXT(dados!A5793,"0000"),TEXT(dados!A5793,"#")))</f>
        <v>60063320</v>
      </c>
      <c r="D5878" t="str">
        <f>IF(dados!B5793=0,"",dados!B5793)</f>
        <v/>
      </c>
      <c r="E5878">
        <f>dados!C5793</f>
        <v>0</v>
      </c>
      <c r="F5878" t="str">
        <f>dados!D5793</f>
        <v>Tecidos de malha de fibras sinteticas, fios de diversas cores, de poliesteres</v>
      </c>
      <c r="G5878"/>
      <c r="H5878"/>
      <c r="I5878"/>
      <c r="J5878"/>
      <c r="K5878" s="13"/>
      <c r="L5878" s="13">
        <f>dados!I5793/100</f>
        <v>0.13449999999999998</v>
      </c>
      <c r="M5878" s="13">
        <f>dados!J5793/100</f>
        <v>0.18289999999999998</v>
      </c>
      <c r="N5878" s="13">
        <f>dados!K5793/100</f>
        <v>0.18</v>
      </c>
      <c r="O5878" s="13">
        <f>dados!L5793/100</f>
        <v>0</v>
      </c>
      <c r="P5878" s="12" t="str">
        <f>LEFT(Tabela2[[#This Row],[Código]],2)</f>
        <v>60</v>
      </c>
    </row>
    <row r="5879" spans="2:16" ht="15" customHeight="1" x14ac:dyDescent="0.25">
      <c r="B5879" s="31" t="str">
        <f>IF(Tabela2[[#This Row],[Tipo]] = 0,LOOKUP(Tabela2[[#This Row],[RESUMO]],Tabela3[Grupo],Tabela3[Meus produtos]),VLOOKUP(Tabela2[[#This Row],[Código]],Tabela4[[Código NBS/LC116]:[Meus serviços]],3,0))</f>
        <v>Não</v>
      </c>
      <c r="C5879" t="str">
        <f>IF(E5879=0,TEXT(dados!A5794,"00000000"),IF(E5879=2,TEXT(dados!A5794,"0000"),TEXT(dados!A5794,"#")))</f>
        <v>60063330</v>
      </c>
      <c r="D5879" t="str">
        <f>IF(dados!B5794=0,"",dados!B5794)</f>
        <v/>
      </c>
      <c r="E5879">
        <f>dados!C5794</f>
        <v>0</v>
      </c>
      <c r="F5879" t="str">
        <f>dados!D5794</f>
        <v>Tecidos de malha de fibras sinteticas, fios de diversas cores, acrilicos ou modacrilicos</v>
      </c>
      <c r="G5879"/>
      <c r="H5879"/>
      <c r="I5879"/>
      <c r="J5879"/>
      <c r="K5879" s="13"/>
      <c r="L5879" s="13">
        <f>dados!I5794/100</f>
        <v>0.13449999999999998</v>
      </c>
      <c r="M5879" s="13">
        <f>dados!J5794/100</f>
        <v>0.18289999999999998</v>
      </c>
      <c r="N5879" s="13">
        <f>dados!K5794/100</f>
        <v>0.18</v>
      </c>
      <c r="O5879" s="13">
        <f>dados!L5794/100</f>
        <v>0</v>
      </c>
      <c r="P5879" s="12" t="str">
        <f>LEFT(Tabela2[[#This Row],[Código]],2)</f>
        <v>60</v>
      </c>
    </row>
    <row r="5880" spans="2:16" ht="15" customHeight="1" x14ac:dyDescent="0.25">
      <c r="B5880" s="31" t="str">
        <f>IF(Tabela2[[#This Row],[Tipo]] = 0,LOOKUP(Tabela2[[#This Row],[RESUMO]],Tabela3[Grupo],Tabela3[Meus produtos]),VLOOKUP(Tabela2[[#This Row],[Código]],Tabela4[[Código NBS/LC116]:[Meus serviços]],3,0))</f>
        <v>Não</v>
      </c>
      <c r="C5880" t="str">
        <f>IF(E5880=0,TEXT(dados!A5795,"00000000"),IF(E5880=2,TEXT(dados!A5795,"0000"),TEXT(dados!A5795,"#")))</f>
        <v>60063390</v>
      </c>
      <c r="D5880" t="str">
        <f>IF(dados!B5795=0,"",dados!B5795)</f>
        <v/>
      </c>
      <c r="E5880">
        <f>dados!C5795</f>
        <v>0</v>
      </c>
      <c r="F5880" t="str">
        <f>dados!D5795</f>
        <v>Tecidos de malha de fibras sinteticas, fios de diversas cores, outros</v>
      </c>
      <c r="G5880"/>
      <c r="H5880"/>
      <c r="I5880"/>
      <c r="J5880"/>
      <c r="K5880" s="13"/>
      <c r="L5880" s="13">
        <f>dados!I5795/100</f>
        <v>0.13449999999999998</v>
      </c>
      <c r="M5880" s="13">
        <f>dados!J5795/100</f>
        <v>0.18289999999999998</v>
      </c>
      <c r="N5880" s="13">
        <f>dados!K5795/100</f>
        <v>0.18</v>
      </c>
      <c r="O5880" s="13">
        <f>dados!L5795/100</f>
        <v>0</v>
      </c>
      <c r="P5880" s="12" t="str">
        <f>LEFT(Tabela2[[#This Row],[Código]],2)</f>
        <v>60</v>
      </c>
    </row>
    <row r="5881" spans="2:16" ht="15" customHeight="1" x14ac:dyDescent="0.25">
      <c r="B5881" s="31" t="str">
        <f>IF(Tabela2[[#This Row],[Tipo]] = 0,LOOKUP(Tabela2[[#This Row],[RESUMO]],Tabela3[Grupo],Tabela3[Meus produtos]),VLOOKUP(Tabela2[[#This Row],[Código]],Tabela4[[Código NBS/LC116]:[Meus serviços]],3,0))</f>
        <v>Não</v>
      </c>
      <c r="C5881" t="str">
        <f>IF(E5881=0,TEXT(dados!A5796,"00000000"),IF(E5881=2,TEXT(dados!A5796,"0000"),TEXT(dados!A5796,"#")))</f>
        <v>60063410</v>
      </c>
      <c r="D5881" t="str">
        <f>IF(dados!B5796=0,"",dados!B5796)</f>
        <v/>
      </c>
      <c r="E5881">
        <f>dados!C5796</f>
        <v>0</v>
      </c>
      <c r="F5881" t="str">
        <f>dados!D5796</f>
        <v>Tecidos de malha de fibras sinteticas, estampados, de nailon ou de outras poliamidas</v>
      </c>
      <c r="G5881"/>
      <c r="H5881"/>
      <c r="I5881"/>
      <c r="J5881"/>
      <c r="K5881" s="13"/>
      <c r="L5881" s="13">
        <f>dados!I5796/100</f>
        <v>0.13449999999999998</v>
      </c>
      <c r="M5881" s="13">
        <f>dados!J5796/100</f>
        <v>0.18289999999999998</v>
      </c>
      <c r="N5881" s="13">
        <f>dados!K5796/100</f>
        <v>0.18</v>
      </c>
      <c r="O5881" s="13">
        <f>dados!L5796/100</f>
        <v>0</v>
      </c>
      <c r="P5881" s="12" t="str">
        <f>LEFT(Tabela2[[#This Row],[Código]],2)</f>
        <v>60</v>
      </c>
    </row>
    <row r="5882" spans="2:16" ht="15" customHeight="1" x14ac:dyDescent="0.25">
      <c r="B5882" s="31" t="str">
        <f>IF(Tabela2[[#This Row],[Tipo]] = 0,LOOKUP(Tabela2[[#This Row],[RESUMO]],Tabela3[Grupo],Tabela3[Meus produtos]),VLOOKUP(Tabela2[[#This Row],[Código]],Tabela4[[Código NBS/LC116]:[Meus serviços]],3,0))</f>
        <v>Não</v>
      </c>
      <c r="C5882" t="str">
        <f>IF(E5882=0,TEXT(dados!A5797,"00000000"),IF(E5882=2,TEXT(dados!A5797,"0000"),TEXT(dados!A5797,"#")))</f>
        <v>60063420</v>
      </c>
      <c r="D5882" t="str">
        <f>IF(dados!B5797=0,"",dados!B5797)</f>
        <v/>
      </c>
      <c r="E5882">
        <f>dados!C5797</f>
        <v>0</v>
      </c>
      <c r="F5882" t="str">
        <f>dados!D5797</f>
        <v>Tecidos de malha de fibras sinteticas, estampados, de poliesteres</v>
      </c>
      <c r="G5882"/>
      <c r="H5882"/>
      <c r="I5882"/>
      <c r="J5882"/>
      <c r="K5882" s="13"/>
      <c r="L5882" s="13">
        <f>dados!I5797/100</f>
        <v>0.13449999999999998</v>
      </c>
      <c r="M5882" s="13">
        <f>dados!J5797/100</f>
        <v>0.18289999999999998</v>
      </c>
      <c r="N5882" s="13">
        <f>dados!K5797/100</f>
        <v>0.18</v>
      </c>
      <c r="O5882" s="13">
        <f>dados!L5797/100</f>
        <v>0</v>
      </c>
      <c r="P5882" s="12" t="str">
        <f>LEFT(Tabela2[[#This Row],[Código]],2)</f>
        <v>60</v>
      </c>
    </row>
    <row r="5883" spans="2:16" ht="15" customHeight="1" x14ac:dyDescent="0.25">
      <c r="B5883" s="31" t="str">
        <f>IF(Tabela2[[#This Row],[Tipo]] = 0,LOOKUP(Tabela2[[#This Row],[RESUMO]],Tabela3[Grupo],Tabela3[Meus produtos]),VLOOKUP(Tabela2[[#This Row],[Código]],Tabela4[[Código NBS/LC116]:[Meus serviços]],3,0))</f>
        <v>Não</v>
      </c>
      <c r="C5883" t="str">
        <f>IF(E5883=0,TEXT(dados!A5798,"00000000"),IF(E5883=2,TEXT(dados!A5798,"0000"),TEXT(dados!A5798,"#")))</f>
        <v>60063430</v>
      </c>
      <c r="D5883" t="str">
        <f>IF(dados!B5798=0,"",dados!B5798)</f>
        <v/>
      </c>
      <c r="E5883">
        <f>dados!C5798</f>
        <v>0</v>
      </c>
      <c r="F5883" t="str">
        <f>dados!D5798</f>
        <v>Tecidos de malha de fibras sinteticas, estampados, acrilicos ou modacrilicos</v>
      </c>
      <c r="G5883"/>
      <c r="H5883"/>
      <c r="I5883"/>
      <c r="J5883"/>
      <c r="K5883" s="13"/>
      <c r="L5883" s="13">
        <f>dados!I5798/100</f>
        <v>0.13449999999999998</v>
      </c>
      <c r="M5883" s="13">
        <f>dados!J5798/100</f>
        <v>0.18289999999999998</v>
      </c>
      <c r="N5883" s="13">
        <f>dados!K5798/100</f>
        <v>0.18</v>
      </c>
      <c r="O5883" s="13">
        <f>dados!L5798/100</f>
        <v>0</v>
      </c>
      <c r="P5883" s="12" t="str">
        <f>LEFT(Tabela2[[#This Row],[Código]],2)</f>
        <v>60</v>
      </c>
    </row>
    <row r="5884" spans="2:16" ht="15" customHeight="1" x14ac:dyDescent="0.25">
      <c r="B5884" s="31" t="str">
        <f>IF(Tabela2[[#This Row],[Tipo]] = 0,LOOKUP(Tabela2[[#This Row],[RESUMO]],Tabela3[Grupo],Tabela3[Meus produtos]),VLOOKUP(Tabela2[[#This Row],[Código]],Tabela4[[Código NBS/LC116]:[Meus serviços]],3,0))</f>
        <v>Não</v>
      </c>
      <c r="C5884" t="str">
        <f>IF(E5884=0,TEXT(dados!A5799,"00000000"),IF(E5884=2,TEXT(dados!A5799,"0000"),TEXT(dados!A5799,"#")))</f>
        <v>60063490</v>
      </c>
      <c r="D5884" t="str">
        <f>IF(dados!B5799=0,"",dados!B5799)</f>
        <v/>
      </c>
      <c r="E5884">
        <f>dados!C5799</f>
        <v>0</v>
      </c>
      <c r="F5884" t="str">
        <f>dados!D5799</f>
        <v>Tecidos de malha de fibras sinteticas, estampados, outros</v>
      </c>
      <c r="G5884"/>
      <c r="H5884"/>
      <c r="I5884"/>
      <c r="J5884"/>
      <c r="K5884" s="13"/>
      <c r="L5884" s="13">
        <f>dados!I5799/100</f>
        <v>0.13449999999999998</v>
      </c>
      <c r="M5884" s="13">
        <f>dados!J5799/100</f>
        <v>0.18289999999999998</v>
      </c>
      <c r="N5884" s="13">
        <f>dados!K5799/100</f>
        <v>0.18</v>
      </c>
      <c r="O5884" s="13">
        <f>dados!L5799/100</f>
        <v>0</v>
      </c>
      <c r="P5884" s="12" t="str">
        <f>LEFT(Tabela2[[#This Row],[Código]],2)</f>
        <v>60</v>
      </c>
    </row>
    <row r="5885" spans="2:16" ht="15" customHeight="1" x14ac:dyDescent="0.25">
      <c r="B5885" s="31" t="str">
        <f>IF(Tabela2[[#This Row],[Tipo]] = 0,LOOKUP(Tabela2[[#This Row],[RESUMO]],Tabela3[Grupo],Tabela3[Meus produtos]),VLOOKUP(Tabela2[[#This Row],[Código]],Tabela4[[Código NBS/LC116]:[Meus serviços]],3,0))</f>
        <v>Não</v>
      </c>
      <c r="C5885" t="str">
        <f>IF(E5885=0,TEXT(dados!A5800,"00000000"),IF(E5885=2,TEXT(dados!A5800,"0000"),TEXT(dados!A5800,"#")))</f>
        <v>60064100</v>
      </c>
      <c r="D5885" t="str">
        <f>IF(dados!B5800=0,"",dados!B5800)</f>
        <v/>
      </c>
      <c r="E5885">
        <f>dados!C5800</f>
        <v>0</v>
      </c>
      <c r="F5885" t="str">
        <f>dados!D5800</f>
        <v>Outs.tecidos de malha de fibras artificiais, crus ou branqueados</v>
      </c>
      <c r="G5885"/>
      <c r="H5885"/>
      <c r="I5885"/>
      <c r="J5885"/>
      <c r="K5885" s="13"/>
      <c r="L5885" s="13">
        <f>dados!I5800/100</f>
        <v>0.13449999999999998</v>
      </c>
      <c r="M5885" s="13">
        <f>dados!J5800/100</f>
        <v>0.18289999999999998</v>
      </c>
      <c r="N5885" s="13">
        <f>dados!K5800/100</f>
        <v>0.18</v>
      </c>
      <c r="O5885" s="13">
        <f>dados!L5800/100</f>
        <v>0</v>
      </c>
      <c r="P5885" s="12" t="str">
        <f>LEFT(Tabela2[[#This Row],[Código]],2)</f>
        <v>60</v>
      </c>
    </row>
    <row r="5886" spans="2:16" ht="15" customHeight="1" x14ac:dyDescent="0.25">
      <c r="B5886" s="31" t="str">
        <f>IF(Tabela2[[#This Row],[Tipo]] = 0,LOOKUP(Tabela2[[#This Row],[RESUMO]],Tabela3[Grupo],Tabela3[Meus produtos]),VLOOKUP(Tabela2[[#This Row],[Código]],Tabela4[[Código NBS/LC116]:[Meus serviços]],3,0))</f>
        <v>Não</v>
      </c>
      <c r="C5886" t="str">
        <f>IF(E5886=0,TEXT(dados!A5801,"00000000"),IF(E5886=2,TEXT(dados!A5801,"0000"),TEXT(dados!A5801,"#")))</f>
        <v>60064200</v>
      </c>
      <c r="D5886" t="str">
        <f>IF(dados!B5801=0,"",dados!B5801)</f>
        <v/>
      </c>
      <c r="E5886">
        <f>dados!C5801</f>
        <v>0</v>
      </c>
      <c r="F5886" t="str">
        <f>dados!D5801</f>
        <v>Outs.tecidos de malha de fibras artificiais, tingidos</v>
      </c>
      <c r="G5886"/>
      <c r="H5886"/>
      <c r="I5886"/>
      <c r="J5886"/>
      <c r="K5886" s="13"/>
      <c r="L5886" s="13">
        <f>dados!I5801/100</f>
        <v>0.13449999999999998</v>
      </c>
      <c r="M5886" s="13">
        <f>dados!J5801/100</f>
        <v>0.18289999999999998</v>
      </c>
      <c r="N5886" s="13">
        <f>dados!K5801/100</f>
        <v>0.18</v>
      </c>
      <c r="O5886" s="13">
        <f>dados!L5801/100</f>
        <v>0</v>
      </c>
      <c r="P5886" s="12" t="str">
        <f>LEFT(Tabela2[[#This Row],[Código]],2)</f>
        <v>60</v>
      </c>
    </row>
    <row r="5887" spans="2:16" ht="15" customHeight="1" x14ac:dyDescent="0.25">
      <c r="B5887" s="31" t="str">
        <f>IF(Tabela2[[#This Row],[Tipo]] = 0,LOOKUP(Tabela2[[#This Row],[RESUMO]],Tabela3[Grupo],Tabela3[Meus produtos]),VLOOKUP(Tabela2[[#This Row],[Código]],Tabela4[[Código NBS/LC116]:[Meus serviços]],3,0))</f>
        <v>Não</v>
      </c>
      <c r="C5887" t="str">
        <f>IF(E5887=0,TEXT(dados!A5802,"00000000"),IF(E5887=2,TEXT(dados!A5802,"0000"),TEXT(dados!A5802,"#")))</f>
        <v>60064300</v>
      </c>
      <c r="D5887" t="str">
        <f>IF(dados!B5802=0,"",dados!B5802)</f>
        <v/>
      </c>
      <c r="E5887">
        <f>dados!C5802</f>
        <v>0</v>
      </c>
      <c r="F5887" t="str">
        <f>dados!D5802</f>
        <v>Outs.tecidos de malha de fibras artificiais, c/fios de diversas cores</v>
      </c>
      <c r="G5887"/>
      <c r="H5887"/>
      <c r="I5887"/>
      <c r="J5887"/>
      <c r="K5887" s="13"/>
      <c r="L5887" s="13">
        <f>dados!I5802/100</f>
        <v>0.13449999999999998</v>
      </c>
      <c r="M5887" s="13">
        <f>dados!J5802/100</f>
        <v>0.18289999999999998</v>
      </c>
      <c r="N5887" s="13">
        <f>dados!K5802/100</f>
        <v>0.18</v>
      </c>
      <c r="O5887" s="13">
        <f>dados!L5802/100</f>
        <v>0</v>
      </c>
      <c r="P5887" s="12" t="str">
        <f>LEFT(Tabela2[[#This Row],[Código]],2)</f>
        <v>60</v>
      </c>
    </row>
    <row r="5888" spans="2:16" ht="15" customHeight="1" x14ac:dyDescent="0.25">
      <c r="B5888" s="31" t="str">
        <f>IF(Tabela2[[#This Row],[Tipo]] = 0,LOOKUP(Tabela2[[#This Row],[RESUMO]],Tabela3[Grupo],Tabela3[Meus produtos]),VLOOKUP(Tabela2[[#This Row],[Código]],Tabela4[[Código NBS/LC116]:[Meus serviços]],3,0))</f>
        <v>Não</v>
      </c>
      <c r="C5888" t="str">
        <f>IF(E5888=0,TEXT(dados!A5803,"00000000"),IF(E5888=2,TEXT(dados!A5803,"0000"),TEXT(dados!A5803,"#")))</f>
        <v>60064400</v>
      </c>
      <c r="D5888" t="str">
        <f>IF(dados!B5803=0,"",dados!B5803)</f>
        <v/>
      </c>
      <c r="E5888">
        <f>dados!C5803</f>
        <v>0</v>
      </c>
      <c r="F5888" t="str">
        <f>dados!D5803</f>
        <v>Outs.tecidos de malha de fibras artificiais, estampados</v>
      </c>
      <c r="G5888"/>
      <c r="H5888"/>
      <c r="I5888"/>
      <c r="J5888"/>
      <c r="K5888" s="13"/>
      <c r="L5888" s="13">
        <f>dados!I5803/100</f>
        <v>0.13449999999999998</v>
      </c>
      <c r="M5888" s="13">
        <f>dados!J5803/100</f>
        <v>0.18289999999999998</v>
      </c>
      <c r="N5888" s="13">
        <f>dados!K5803/100</f>
        <v>0.18</v>
      </c>
      <c r="O5888" s="13">
        <f>dados!L5803/100</f>
        <v>0</v>
      </c>
      <c r="P5888" s="12" t="str">
        <f>LEFT(Tabela2[[#This Row],[Código]],2)</f>
        <v>60</v>
      </c>
    </row>
    <row r="5889" spans="2:16" ht="15" customHeight="1" x14ac:dyDescent="0.25">
      <c r="B5889" s="31" t="str">
        <f>IF(Tabela2[[#This Row],[Tipo]] = 0,LOOKUP(Tabela2[[#This Row],[RESUMO]],Tabela3[Grupo],Tabela3[Meus produtos]),VLOOKUP(Tabela2[[#This Row],[Código]],Tabela4[[Código NBS/LC116]:[Meus serviços]],3,0))</f>
        <v>Não</v>
      </c>
      <c r="C5889" t="str">
        <f>IF(E5889=0,TEXT(dados!A5804,"00000000"),IF(E5889=2,TEXT(dados!A5804,"0000"),TEXT(dados!A5804,"#")))</f>
        <v>60069000</v>
      </c>
      <c r="D5889" t="str">
        <f>IF(dados!B5804=0,"",dados!B5804)</f>
        <v/>
      </c>
      <c r="E5889">
        <f>dados!C5804</f>
        <v>0</v>
      </c>
      <c r="F5889" t="str">
        <f>dados!D5804</f>
        <v>Outros tecidos de malha de outs.materias texteis</v>
      </c>
      <c r="G5889"/>
      <c r="H5889"/>
      <c r="I5889"/>
      <c r="J5889"/>
      <c r="K5889" s="13"/>
      <c r="L5889" s="13">
        <f>dados!I5804/100</f>
        <v>0.13449999999999998</v>
      </c>
      <c r="M5889" s="13">
        <f>dados!J5804/100</f>
        <v>0.18289999999999998</v>
      </c>
      <c r="N5889" s="13">
        <f>dados!K5804/100</f>
        <v>0.18</v>
      </c>
      <c r="O5889" s="13">
        <f>dados!L5804/100</f>
        <v>0</v>
      </c>
      <c r="P5889" s="12" t="str">
        <f>LEFT(Tabela2[[#This Row],[Código]],2)</f>
        <v>60</v>
      </c>
    </row>
    <row r="5890" spans="2:16" ht="15" customHeight="1" x14ac:dyDescent="0.25">
      <c r="B5890" s="31" t="str">
        <f>IF(Tabela2[[#This Row],[Tipo]] = 0,LOOKUP(Tabela2[[#This Row],[RESUMO]],Tabela3[Grupo],Tabela3[Meus produtos]),VLOOKUP(Tabela2[[#This Row],[Código]],Tabela4[[Código NBS/LC116]:[Meus serviços]],3,0))</f>
        <v>Não</v>
      </c>
      <c r="C5890" t="str">
        <f>IF(E5890=0,TEXT(dados!A5805,"00000000"),IF(E5890=2,TEXT(dados!A5805,"0000"),TEXT(dados!A5805,"#")))</f>
        <v>61012000</v>
      </c>
      <c r="D5890" t="str">
        <f>IF(dados!B5805=0,"",dados!B5805)</f>
        <v/>
      </c>
      <c r="E5890">
        <f>dados!C5805</f>
        <v>0</v>
      </c>
      <c r="F5890" t="str">
        <f>dados!D5805</f>
        <v>Sobretudos,etc.de malha de algodao,de uso masculino</v>
      </c>
      <c r="G5890"/>
      <c r="H5890"/>
      <c r="I5890"/>
      <c r="J5890"/>
      <c r="K5890" s="13"/>
      <c r="L5890" s="13">
        <f>dados!I5805/100</f>
        <v>0.13449999999999998</v>
      </c>
      <c r="M5890" s="13">
        <f>dados!J5805/100</f>
        <v>0.19020000000000001</v>
      </c>
      <c r="N5890" s="13">
        <f>dados!K5805/100</f>
        <v>0.18</v>
      </c>
      <c r="O5890" s="13">
        <f>dados!L5805/100</f>
        <v>0</v>
      </c>
      <c r="P5890" s="12" t="str">
        <f>LEFT(Tabela2[[#This Row],[Código]],2)</f>
        <v>61</v>
      </c>
    </row>
    <row r="5891" spans="2:16" ht="15" customHeight="1" x14ac:dyDescent="0.25">
      <c r="B5891" s="31" t="str">
        <f>IF(Tabela2[[#This Row],[Tipo]] = 0,LOOKUP(Tabela2[[#This Row],[RESUMO]],Tabela3[Grupo],Tabela3[Meus produtos]),VLOOKUP(Tabela2[[#This Row],[Código]],Tabela4[[Código NBS/LC116]:[Meus serviços]],3,0))</f>
        <v>Não</v>
      </c>
      <c r="C5891" t="str">
        <f>IF(E5891=0,TEXT(dados!A5806,"00000000"),IF(E5891=2,TEXT(dados!A5806,"0000"),TEXT(dados!A5806,"#")))</f>
        <v>61013000</v>
      </c>
      <c r="D5891" t="str">
        <f>IF(dados!B5806=0,"",dados!B5806)</f>
        <v/>
      </c>
      <c r="E5891">
        <f>dados!C5806</f>
        <v>0</v>
      </c>
      <c r="F5891" t="str">
        <f>dados!D5806</f>
        <v>Sobretudos,etc.de malha de fibra sint/art.uso masculino</v>
      </c>
      <c r="G5891"/>
      <c r="H5891"/>
      <c r="I5891"/>
      <c r="J5891"/>
      <c r="K5891" s="13"/>
      <c r="L5891" s="13">
        <f>dados!I5806/100</f>
        <v>0.13449999999999998</v>
      </c>
      <c r="M5891" s="13">
        <f>dados!J5806/100</f>
        <v>0.19020000000000001</v>
      </c>
      <c r="N5891" s="13">
        <f>dados!K5806/100</f>
        <v>0.18</v>
      </c>
      <c r="O5891" s="13">
        <f>dados!L5806/100</f>
        <v>0</v>
      </c>
      <c r="P5891" s="12" t="str">
        <f>LEFT(Tabela2[[#This Row],[Código]],2)</f>
        <v>61</v>
      </c>
    </row>
    <row r="5892" spans="2:16" ht="15" customHeight="1" x14ac:dyDescent="0.25">
      <c r="B5892" s="31" t="str">
        <f>IF(Tabela2[[#This Row],[Tipo]] = 0,LOOKUP(Tabela2[[#This Row],[RESUMO]],Tabela3[Grupo],Tabela3[Meus produtos]),VLOOKUP(Tabela2[[#This Row],[Código]],Tabela4[[Código NBS/LC116]:[Meus serviços]],3,0))</f>
        <v>Não</v>
      </c>
      <c r="C5892" t="str">
        <f>IF(E5892=0,TEXT(dados!A5807,"00000000"),IF(E5892=2,TEXT(dados!A5807,"0000"),TEXT(dados!A5807,"#")))</f>
        <v>61019010</v>
      </c>
      <c r="D5892" t="str">
        <f>IF(dados!B5807=0,"",dados!B5807)</f>
        <v/>
      </c>
      <c r="E5892">
        <f>dados!C5807</f>
        <v>0</v>
      </c>
      <c r="F5892" t="str">
        <f>dados!D5807</f>
        <v>Sobretudos,etc.de malha de la/pelos finos,uso masculino</v>
      </c>
      <c r="G5892"/>
      <c r="H5892"/>
      <c r="I5892"/>
      <c r="J5892"/>
      <c r="K5892" s="13"/>
      <c r="L5892" s="13">
        <f>dados!I5807/100</f>
        <v>0.13449999999999998</v>
      </c>
      <c r="M5892" s="13">
        <f>dados!J5807/100</f>
        <v>0.19020000000000001</v>
      </c>
      <c r="N5892" s="13">
        <f>dados!K5807/100</f>
        <v>0.18</v>
      </c>
      <c r="O5892" s="13">
        <f>dados!L5807/100</f>
        <v>0</v>
      </c>
      <c r="P5892" s="12" t="str">
        <f>LEFT(Tabela2[[#This Row],[Código]],2)</f>
        <v>61</v>
      </c>
    </row>
    <row r="5893" spans="2:16" ht="15" customHeight="1" x14ac:dyDescent="0.25">
      <c r="B5893" s="31" t="str">
        <f>IF(Tabela2[[#This Row],[Tipo]] = 0,LOOKUP(Tabela2[[#This Row],[RESUMO]],Tabela3[Grupo],Tabela3[Meus produtos]),VLOOKUP(Tabela2[[#This Row],[Código]],Tabela4[[Código NBS/LC116]:[Meus serviços]],3,0))</f>
        <v>Não</v>
      </c>
      <c r="C5893" t="str">
        <f>IF(E5893=0,TEXT(dados!A5808,"00000000"),IF(E5893=2,TEXT(dados!A5808,"0000"),TEXT(dados!A5808,"#")))</f>
        <v>61019090</v>
      </c>
      <c r="D5893" t="str">
        <f>IF(dados!B5808=0,"",dados!B5808)</f>
        <v/>
      </c>
      <c r="E5893">
        <f>dados!C5808</f>
        <v>0</v>
      </c>
      <c r="F5893" t="str">
        <f>dados!D5808</f>
        <v>Sobretudos,etc.de malha de out.mat.textil,uso masculino</v>
      </c>
      <c r="G5893"/>
      <c r="H5893"/>
      <c r="I5893"/>
      <c r="J5893"/>
      <c r="K5893" s="13"/>
      <c r="L5893" s="13">
        <f>dados!I5808/100</f>
        <v>0.13449999999999998</v>
      </c>
      <c r="M5893" s="13">
        <f>dados!J5808/100</f>
        <v>0.19020000000000001</v>
      </c>
      <c r="N5893" s="13">
        <f>dados!K5808/100</f>
        <v>0.18</v>
      </c>
      <c r="O5893" s="13">
        <f>dados!L5808/100</f>
        <v>0</v>
      </c>
      <c r="P5893" s="12" t="str">
        <f>LEFT(Tabela2[[#This Row],[Código]],2)</f>
        <v>61</v>
      </c>
    </row>
    <row r="5894" spans="2:16" ht="15" customHeight="1" x14ac:dyDescent="0.25">
      <c r="B5894" s="31" t="str">
        <f>IF(Tabela2[[#This Row],[Tipo]] = 0,LOOKUP(Tabela2[[#This Row],[RESUMO]],Tabela3[Grupo],Tabela3[Meus produtos]),VLOOKUP(Tabela2[[#This Row],[Código]],Tabela4[[Código NBS/LC116]:[Meus serviços]],3,0))</f>
        <v>Não</v>
      </c>
      <c r="C5894" t="str">
        <f>IF(E5894=0,TEXT(dados!A5809,"00000000"),IF(E5894=2,TEXT(dados!A5809,"0000"),TEXT(dados!A5809,"#")))</f>
        <v>61021000</v>
      </c>
      <c r="D5894" t="str">
        <f>IF(dados!B5809=0,"",dados!B5809)</f>
        <v/>
      </c>
      <c r="E5894">
        <f>dados!C5809</f>
        <v>0</v>
      </c>
      <c r="F5894" t="str">
        <f>dados!D5809</f>
        <v>Mantos,etc.de malha de la ou pelos finos,uso feminino</v>
      </c>
      <c r="G5894"/>
      <c r="H5894"/>
      <c r="I5894"/>
      <c r="J5894"/>
      <c r="K5894" s="13"/>
      <c r="L5894" s="13">
        <f>dados!I5809/100</f>
        <v>0.13449999999999998</v>
      </c>
      <c r="M5894" s="13">
        <f>dados!J5809/100</f>
        <v>0.19020000000000001</v>
      </c>
      <c r="N5894" s="13">
        <f>dados!K5809/100</f>
        <v>0.18</v>
      </c>
      <c r="O5894" s="13">
        <f>dados!L5809/100</f>
        <v>0</v>
      </c>
      <c r="P5894" s="12" t="str">
        <f>LEFT(Tabela2[[#This Row],[Código]],2)</f>
        <v>61</v>
      </c>
    </row>
    <row r="5895" spans="2:16" ht="15" customHeight="1" x14ac:dyDescent="0.25">
      <c r="B5895" s="31" t="str">
        <f>IF(Tabela2[[#This Row],[Tipo]] = 0,LOOKUP(Tabela2[[#This Row],[RESUMO]],Tabela3[Grupo],Tabela3[Meus produtos]),VLOOKUP(Tabela2[[#This Row],[Código]],Tabela4[[Código NBS/LC116]:[Meus serviços]],3,0))</f>
        <v>Não</v>
      </c>
      <c r="C5895" t="str">
        <f>IF(E5895=0,TEXT(dados!A5810,"00000000"),IF(E5895=2,TEXT(dados!A5810,"0000"),TEXT(dados!A5810,"#")))</f>
        <v>61022000</v>
      </c>
      <c r="D5895" t="str">
        <f>IF(dados!B5810=0,"",dados!B5810)</f>
        <v/>
      </c>
      <c r="E5895">
        <f>dados!C5810</f>
        <v>0</v>
      </c>
      <c r="F5895" t="str">
        <f>dados!D5810</f>
        <v>Mantos,etc.de malha de algodao,de uso feminino</v>
      </c>
      <c r="G5895"/>
      <c r="H5895"/>
      <c r="I5895"/>
      <c r="J5895"/>
      <c r="K5895" s="13"/>
      <c r="L5895" s="13">
        <f>dados!I5810/100</f>
        <v>0.13449999999999998</v>
      </c>
      <c r="M5895" s="13">
        <f>dados!J5810/100</f>
        <v>0.19020000000000001</v>
      </c>
      <c r="N5895" s="13">
        <f>dados!K5810/100</f>
        <v>0.18</v>
      </c>
      <c r="O5895" s="13">
        <f>dados!L5810/100</f>
        <v>0</v>
      </c>
      <c r="P5895" s="12" t="str">
        <f>LEFT(Tabela2[[#This Row],[Código]],2)</f>
        <v>61</v>
      </c>
    </row>
    <row r="5896" spans="2:16" ht="15" customHeight="1" x14ac:dyDescent="0.25">
      <c r="B5896" s="31" t="str">
        <f>IF(Tabela2[[#This Row],[Tipo]] = 0,LOOKUP(Tabela2[[#This Row],[RESUMO]],Tabela3[Grupo],Tabela3[Meus produtos]),VLOOKUP(Tabela2[[#This Row],[Código]],Tabela4[[Código NBS/LC116]:[Meus serviços]],3,0))</f>
        <v>Não</v>
      </c>
      <c r="C5896" t="str">
        <f>IF(E5896=0,TEXT(dados!A5811,"00000000"),IF(E5896=2,TEXT(dados!A5811,"0000"),TEXT(dados!A5811,"#")))</f>
        <v>61023000</v>
      </c>
      <c r="D5896" t="str">
        <f>IF(dados!B5811=0,"",dados!B5811)</f>
        <v/>
      </c>
      <c r="E5896">
        <f>dados!C5811</f>
        <v>0</v>
      </c>
      <c r="F5896" t="str">
        <f>dados!D5811</f>
        <v>Mantos,etc.de malha de fibra sint/artif.de uso feminino</v>
      </c>
      <c r="G5896"/>
      <c r="H5896"/>
      <c r="I5896"/>
      <c r="J5896"/>
      <c r="K5896" s="13"/>
      <c r="L5896" s="13">
        <f>dados!I5811/100</f>
        <v>0.13449999999999998</v>
      </c>
      <c r="M5896" s="13">
        <f>dados!J5811/100</f>
        <v>0.19020000000000001</v>
      </c>
      <c r="N5896" s="13">
        <f>dados!K5811/100</f>
        <v>0.18</v>
      </c>
      <c r="O5896" s="13">
        <f>dados!L5811/100</f>
        <v>0</v>
      </c>
      <c r="P5896" s="12" t="str">
        <f>LEFT(Tabela2[[#This Row],[Código]],2)</f>
        <v>61</v>
      </c>
    </row>
    <row r="5897" spans="2:16" ht="15" customHeight="1" x14ac:dyDescent="0.25">
      <c r="B5897" s="31" t="str">
        <f>IF(Tabela2[[#This Row],[Tipo]] = 0,LOOKUP(Tabela2[[#This Row],[RESUMO]],Tabela3[Grupo],Tabela3[Meus produtos]),VLOOKUP(Tabela2[[#This Row],[Código]],Tabela4[[Código NBS/LC116]:[Meus serviços]],3,0))</f>
        <v>Não</v>
      </c>
      <c r="C5897" t="str">
        <f>IF(E5897=0,TEXT(dados!A5812,"00000000"),IF(E5897=2,TEXT(dados!A5812,"0000"),TEXT(dados!A5812,"#")))</f>
        <v>61029000</v>
      </c>
      <c r="D5897" t="str">
        <f>IF(dados!B5812=0,"",dados!B5812)</f>
        <v/>
      </c>
      <c r="E5897">
        <f>dados!C5812</f>
        <v>0</v>
      </c>
      <c r="F5897" t="str">
        <f>dados!D5812</f>
        <v>Mantos,etc.de malha de out.materia textil,uso feminino</v>
      </c>
      <c r="G5897"/>
      <c r="H5897"/>
      <c r="I5897"/>
      <c r="J5897"/>
      <c r="K5897" s="13"/>
      <c r="L5897" s="13">
        <f>dados!I5812/100</f>
        <v>0.13449999999999998</v>
      </c>
      <c r="M5897" s="13">
        <f>dados!J5812/100</f>
        <v>0.19020000000000001</v>
      </c>
      <c r="N5897" s="13">
        <f>dados!K5812/100</f>
        <v>0.18</v>
      </c>
      <c r="O5897" s="13">
        <f>dados!L5812/100</f>
        <v>0</v>
      </c>
      <c r="P5897" s="12" t="str">
        <f>LEFT(Tabela2[[#This Row],[Código]],2)</f>
        <v>61</v>
      </c>
    </row>
    <row r="5898" spans="2:16" ht="15" customHeight="1" x14ac:dyDescent="0.25">
      <c r="B5898" s="31" t="str">
        <f>IF(Tabela2[[#This Row],[Tipo]] = 0,LOOKUP(Tabela2[[#This Row],[RESUMO]],Tabela3[Grupo],Tabela3[Meus produtos]),VLOOKUP(Tabela2[[#This Row],[Código]],Tabela4[[Código NBS/LC116]:[Meus serviços]],3,0))</f>
        <v>Não</v>
      </c>
      <c r="C5898" t="str">
        <f>IF(E5898=0,TEXT(dados!A5813,"00000000"),IF(E5898=2,TEXT(dados!A5813,"0000"),TEXT(dados!A5813,"#")))</f>
        <v>61031010</v>
      </c>
      <c r="D5898" t="str">
        <f>IF(dados!B5813=0,"",dados!B5813)</f>
        <v/>
      </c>
      <c r="E5898">
        <f>dados!C5813</f>
        <v>0</v>
      </c>
      <c r="F5898" t="str">
        <f>dados!D5813</f>
        <v>Ternos de malha de la ou pelos finos</v>
      </c>
      <c r="G5898"/>
      <c r="H5898"/>
      <c r="I5898"/>
      <c r="J5898"/>
      <c r="K5898" s="13"/>
      <c r="L5898" s="13">
        <f>dados!I5813/100</f>
        <v>0.13449999999999998</v>
      </c>
      <c r="M5898" s="13">
        <f>dados!J5813/100</f>
        <v>0.19020000000000001</v>
      </c>
      <c r="N5898" s="13">
        <f>dados!K5813/100</f>
        <v>0.18</v>
      </c>
      <c r="O5898" s="13">
        <f>dados!L5813/100</f>
        <v>0</v>
      </c>
      <c r="P5898" s="12" t="str">
        <f>LEFT(Tabela2[[#This Row],[Código]],2)</f>
        <v>61</v>
      </c>
    </row>
    <row r="5899" spans="2:16" ht="15" customHeight="1" x14ac:dyDescent="0.25">
      <c r="B5899" s="31" t="str">
        <f>IF(Tabela2[[#This Row],[Tipo]] = 0,LOOKUP(Tabela2[[#This Row],[RESUMO]],Tabela3[Grupo],Tabela3[Meus produtos]),VLOOKUP(Tabela2[[#This Row],[Código]],Tabela4[[Código NBS/LC116]:[Meus serviços]],3,0))</f>
        <v>Não</v>
      </c>
      <c r="C5899" t="str">
        <f>IF(E5899=0,TEXT(dados!A5814,"00000000"),IF(E5899=2,TEXT(dados!A5814,"0000"),TEXT(dados!A5814,"#")))</f>
        <v>61031020</v>
      </c>
      <c r="D5899" t="str">
        <f>IF(dados!B5814=0,"",dados!B5814)</f>
        <v/>
      </c>
      <c r="E5899">
        <f>dados!C5814</f>
        <v>0</v>
      </c>
      <c r="F5899" t="str">
        <f>dados!D5814</f>
        <v>Ternos de malha de fibras sinteticas</v>
      </c>
      <c r="G5899"/>
      <c r="H5899"/>
      <c r="I5899"/>
      <c r="J5899"/>
      <c r="K5899" s="13"/>
      <c r="L5899" s="13">
        <f>dados!I5814/100</f>
        <v>0.13449999999999998</v>
      </c>
      <c r="M5899" s="13">
        <f>dados!J5814/100</f>
        <v>0.19020000000000001</v>
      </c>
      <c r="N5899" s="13">
        <f>dados!K5814/100</f>
        <v>0.18</v>
      </c>
      <c r="O5899" s="13">
        <f>dados!L5814/100</f>
        <v>0</v>
      </c>
      <c r="P5899" s="12" t="str">
        <f>LEFT(Tabela2[[#This Row],[Código]],2)</f>
        <v>61</v>
      </c>
    </row>
    <row r="5900" spans="2:16" ht="15" customHeight="1" x14ac:dyDescent="0.25">
      <c r="B5900" s="31" t="str">
        <f>IF(Tabela2[[#This Row],[Tipo]] = 0,LOOKUP(Tabela2[[#This Row],[RESUMO]],Tabela3[Grupo],Tabela3[Meus produtos]),VLOOKUP(Tabela2[[#This Row],[Código]],Tabela4[[Código NBS/LC116]:[Meus serviços]],3,0))</f>
        <v>Não</v>
      </c>
      <c r="C5900" t="str">
        <f>IF(E5900=0,TEXT(dados!A5815,"00000000"),IF(E5900=2,TEXT(dados!A5815,"0000"),TEXT(dados!A5815,"#")))</f>
        <v>61031090</v>
      </c>
      <c r="D5900" t="str">
        <f>IF(dados!B5815=0,"",dados!B5815)</f>
        <v/>
      </c>
      <c r="E5900">
        <f>dados!C5815</f>
        <v>0</v>
      </c>
      <c r="F5900" t="str">
        <f>dados!D5815</f>
        <v>Ternos de malha de outs.materias texteis</v>
      </c>
      <c r="G5900"/>
      <c r="H5900"/>
      <c r="I5900"/>
      <c r="J5900"/>
      <c r="K5900" s="13"/>
      <c r="L5900" s="13">
        <f>dados!I5815/100</f>
        <v>0.13449999999999998</v>
      </c>
      <c r="M5900" s="13">
        <f>dados!J5815/100</f>
        <v>0.19020000000000001</v>
      </c>
      <c r="N5900" s="13">
        <f>dados!K5815/100</f>
        <v>0.18</v>
      </c>
      <c r="O5900" s="13">
        <f>dados!L5815/100</f>
        <v>0</v>
      </c>
      <c r="P5900" s="12" t="str">
        <f>LEFT(Tabela2[[#This Row],[Código]],2)</f>
        <v>61</v>
      </c>
    </row>
    <row r="5901" spans="2:16" ht="15" customHeight="1" x14ac:dyDescent="0.25">
      <c r="B5901" s="31" t="str">
        <f>IF(Tabela2[[#This Row],[Tipo]] = 0,LOOKUP(Tabela2[[#This Row],[RESUMO]],Tabela3[Grupo],Tabela3[Meus produtos]),VLOOKUP(Tabela2[[#This Row],[Código]],Tabela4[[Código NBS/LC116]:[Meus serviços]],3,0))</f>
        <v>Não</v>
      </c>
      <c r="C5901" t="str">
        <f>IF(E5901=0,TEXT(dados!A5816,"00000000"),IF(E5901=2,TEXT(dados!A5816,"0000"),TEXT(dados!A5816,"#")))</f>
        <v>61032200</v>
      </c>
      <c r="D5901" t="str">
        <f>IF(dados!B5816=0,"",dados!B5816)</f>
        <v/>
      </c>
      <c r="E5901">
        <f>dados!C5816</f>
        <v>0</v>
      </c>
      <c r="F5901" t="str">
        <f>dados!D5816</f>
        <v>Conjuntos de malha de algodao,de uso masculino</v>
      </c>
      <c r="G5901"/>
      <c r="H5901"/>
      <c r="I5901"/>
      <c r="J5901"/>
      <c r="K5901" s="13"/>
      <c r="L5901" s="13">
        <f>dados!I5816/100</f>
        <v>0.13449999999999998</v>
      </c>
      <c r="M5901" s="13">
        <f>dados!J5816/100</f>
        <v>0.19020000000000001</v>
      </c>
      <c r="N5901" s="13">
        <f>dados!K5816/100</f>
        <v>0.18</v>
      </c>
      <c r="O5901" s="13">
        <f>dados!L5816/100</f>
        <v>0</v>
      </c>
      <c r="P5901" s="12" t="str">
        <f>LEFT(Tabela2[[#This Row],[Código]],2)</f>
        <v>61</v>
      </c>
    </row>
    <row r="5902" spans="2:16" ht="15" customHeight="1" x14ac:dyDescent="0.25">
      <c r="B5902" s="31" t="str">
        <f>IF(Tabela2[[#This Row],[Tipo]] = 0,LOOKUP(Tabela2[[#This Row],[RESUMO]],Tabela3[Grupo],Tabela3[Meus produtos]),VLOOKUP(Tabela2[[#This Row],[Código]],Tabela4[[Código NBS/LC116]:[Meus serviços]],3,0))</f>
        <v>Não</v>
      </c>
      <c r="C5902" t="str">
        <f>IF(E5902=0,TEXT(dados!A5817,"00000000"),IF(E5902=2,TEXT(dados!A5817,"0000"),TEXT(dados!A5817,"#")))</f>
        <v>61032300</v>
      </c>
      <c r="D5902" t="str">
        <f>IF(dados!B5817=0,"",dados!B5817)</f>
        <v/>
      </c>
      <c r="E5902">
        <f>dados!C5817</f>
        <v>0</v>
      </c>
      <c r="F5902" t="str">
        <f>dados!D5817</f>
        <v>Conjuntos de malha de fibra sint/artif.de uso masculino</v>
      </c>
      <c r="G5902"/>
      <c r="H5902"/>
      <c r="I5902"/>
      <c r="J5902"/>
      <c r="K5902" s="13"/>
      <c r="L5902" s="13">
        <f>dados!I5817/100</f>
        <v>0.13449999999999998</v>
      </c>
      <c r="M5902" s="13">
        <f>dados!J5817/100</f>
        <v>0.19020000000000001</v>
      </c>
      <c r="N5902" s="13">
        <f>dados!K5817/100</f>
        <v>0.18</v>
      </c>
      <c r="O5902" s="13">
        <f>dados!L5817/100</f>
        <v>0</v>
      </c>
      <c r="P5902" s="12" t="str">
        <f>LEFT(Tabela2[[#This Row],[Código]],2)</f>
        <v>61</v>
      </c>
    </row>
    <row r="5903" spans="2:16" ht="15" customHeight="1" x14ac:dyDescent="0.25">
      <c r="B5903" s="31" t="str">
        <f>IF(Tabela2[[#This Row],[Tipo]] = 0,LOOKUP(Tabela2[[#This Row],[RESUMO]],Tabela3[Grupo],Tabela3[Meus produtos]),VLOOKUP(Tabela2[[#This Row],[Código]],Tabela4[[Código NBS/LC116]:[Meus serviços]],3,0))</f>
        <v>Não</v>
      </c>
      <c r="C5903" t="str">
        <f>IF(E5903=0,TEXT(dados!A5818,"00000000"),IF(E5903=2,TEXT(dados!A5818,"0000"),TEXT(dados!A5818,"#")))</f>
        <v>61032910</v>
      </c>
      <c r="D5903" t="str">
        <f>IF(dados!B5818=0,"",dados!B5818)</f>
        <v/>
      </c>
      <c r="E5903">
        <f>dados!C5818</f>
        <v>0</v>
      </c>
      <c r="F5903" t="str">
        <f>dados!D5818</f>
        <v>Conjuntos de malha de la ou pelos finos,uso masculino</v>
      </c>
      <c r="G5903"/>
      <c r="H5903"/>
      <c r="I5903"/>
      <c r="J5903"/>
      <c r="K5903" s="13"/>
      <c r="L5903" s="13">
        <f>dados!I5818/100</f>
        <v>0.13449999999999998</v>
      </c>
      <c r="M5903" s="13">
        <f>dados!J5818/100</f>
        <v>0.19020000000000001</v>
      </c>
      <c r="N5903" s="13">
        <f>dados!K5818/100</f>
        <v>0.18</v>
      </c>
      <c r="O5903" s="13">
        <f>dados!L5818/100</f>
        <v>0</v>
      </c>
      <c r="P5903" s="12" t="str">
        <f>LEFT(Tabela2[[#This Row],[Código]],2)</f>
        <v>61</v>
      </c>
    </row>
    <row r="5904" spans="2:16" ht="15" customHeight="1" x14ac:dyDescent="0.25">
      <c r="B5904" s="31" t="str">
        <f>IF(Tabela2[[#This Row],[Tipo]] = 0,LOOKUP(Tabela2[[#This Row],[RESUMO]],Tabela3[Grupo],Tabela3[Meus produtos]),VLOOKUP(Tabela2[[#This Row],[Código]],Tabela4[[Código NBS/LC116]:[Meus serviços]],3,0))</f>
        <v>Não</v>
      </c>
      <c r="C5904" t="str">
        <f>IF(E5904=0,TEXT(dados!A5819,"00000000"),IF(E5904=2,TEXT(dados!A5819,"0000"),TEXT(dados!A5819,"#")))</f>
        <v>61032990</v>
      </c>
      <c r="D5904" t="str">
        <f>IF(dados!B5819=0,"",dados!B5819)</f>
        <v/>
      </c>
      <c r="E5904">
        <f>dados!C5819</f>
        <v>0</v>
      </c>
      <c r="F5904" t="str">
        <f>dados!D5819</f>
        <v>Conjuntos de malha de out.materia textil,uso masculino</v>
      </c>
      <c r="G5904"/>
      <c r="H5904"/>
      <c r="I5904"/>
      <c r="J5904"/>
      <c r="K5904" s="13"/>
      <c r="L5904" s="13">
        <f>dados!I5819/100</f>
        <v>0.13449999999999998</v>
      </c>
      <c r="M5904" s="13">
        <f>dados!J5819/100</f>
        <v>0.19020000000000001</v>
      </c>
      <c r="N5904" s="13">
        <f>dados!K5819/100</f>
        <v>0.18</v>
      </c>
      <c r="O5904" s="13">
        <f>dados!L5819/100</f>
        <v>0</v>
      </c>
      <c r="P5904" s="12" t="str">
        <f>LEFT(Tabela2[[#This Row],[Código]],2)</f>
        <v>61</v>
      </c>
    </row>
    <row r="5905" spans="2:16" ht="15" customHeight="1" x14ac:dyDescent="0.25">
      <c r="B5905" s="31" t="str">
        <f>IF(Tabela2[[#This Row],[Tipo]] = 0,LOOKUP(Tabela2[[#This Row],[RESUMO]],Tabela3[Grupo],Tabela3[Meus produtos]),VLOOKUP(Tabela2[[#This Row],[Código]],Tabela4[[Código NBS/LC116]:[Meus serviços]],3,0))</f>
        <v>Não</v>
      </c>
      <c r="C5905" t="str">
        <f>IF(E5905=0,TEXT(dados!A5820,"00000000"),IF(E5905=2,TEXT(dados!A5820,"0000"),TEXT(dados!A5820,"#")))</f>
        <v>61033100</v>
      </c>
      <c r="D5905" t="str">
        <f>IF(dados!B5820=0,"",dados!B5820)</f>
        <v/>
      </c>
      <c r="E5905">
        <f>dados!C5820</f>
        <v>0</v>
      </c>
      <c r="F5905" t="str">
        <f>dados!D5820</f>
        <v>Paletos de malha de la ou de pelos finos</v>
      </c>
      <c r="G5905"/>
      <c r="H5905"/>
      <c r="I5905"/>
      <c r="J5905"/>
      <c r="K5905" s="13"/>
      <c r="L5905" s="13">
        <f>dados!I5820/100</f>
        <v>0.13449999999999998</v>
      </c>
      <c r="M5905" s="13">
        <f>dados!J5820/100</f>
        <v>0.19020000000000001</v>
      </c>
      <c r="N5905" s="13">
        <f>dados!K5820/100</f>
        <v>0.18</v>
      </c>
      <c r="O5905" s="13">
        <f>dados!L5820/100</f>
        <v>0</v>
      </c>
      <c r="P5905" s="12" t="str">
        <f>LEFT(Tabela2[[#This Row],[Código]],2)</f>
        <v>61</v>
      </c>
    </row>
    <row r="5906" spans="2:16" ht="15" customHeight="1" x14ac:dyDescent="0.25">
      <c r="B5906" s="31" t="str">
        <f>IF(Tabela2[[#This Row],[Tipo]] = 0,LOOKUP(Tabela2[[#This Row],[RESUMO]],Tabela3[Grupo],Tabela3[Meus produtos]),VLOOKUP(Tabela2[[#This Row],[Código]],Tabela4[[Código NBS/LC116]:[Meus serviços]],3,0))</f>
        <v>Não</v>
      </c>
      <c r="C5906" t="str">
        <f>IF(E5906=0,TEXT(dados!A5821,"00000000"),IF(E5906=2,TEXT(dados!A5821,"0000"),TEXT(dados!A5821,"#")))</f>
        <v>61033200</v>
      </c>
      <c r="D5906" t="str">
        <f>IF(dados!B5821=0,"",dados!B5821)</f>
        <v/>
      </c>
      <c r="E5906">
        <f>dados!C5821</f>
        <v>0</v>
      </c>
      <c r="F5906" t="str">
        <f>dados!D5821</f>
        <v>Paletos de malha de algodao</v>
      </c>
      <c r="G5906"/>
      <c r="H5906"/>
      <c r="I5906"/>
      <c r="J5906"/>
      <c r="K5906" s="13"/>
      <c r="L5906" s="13">
        <f>dados!I5821/100</f>
        <v>0.13449999999999998</v>
      </c>
      <c r="M5906" s="13">
        <f>dados!J5821/100</f>
        <v>0.19020000000000001</v>
      </c>
      <c r="N5906" s="13">
        <f>dados!K5821/100</f>
        <v>0.18</v>
      </c>
      <c r="O5906" s="13">
        <f>dados!L5821/100</f>
        <v>0</v>
      </c>
      <c r="P5906" s="12" t="str">
        <f>LEFT(Tabela2[[#This Row],[Código]],2)</f>
        <v>61</v>
      </c>
    </row>
    <row r="5907" spans="2:16" ht="15" customHeight="1" x14ac:dyDescent="0.25">
      <c r="B5907" s="31" t="str">
        <f>IF(Tabela2[[#This Row],[Tipo]] = 0,LOOKUP(Tabela2[[#This Row],[RESUMO]],Tabela3[Grupo],Tabela3[Meus produtos]),VLOOKUP(Tabela2[[#This Row],[Código]],Tabela4[[Código NBS/LC116]:[Meus serviços]],3,0))</f>
        <v>Não</v>
      </c>
      <c r="C5907" t="str">
        <f>IF(E5907=0,TEXT(dados!A5822,"00000000"),IF(E5907=2,TEXT(dados!A5822,"0000"),TEXT(dados!A5822,"#")))</f>
        <v>61033300</v>
      </c>
      <c r="D5907" t="str">
        <f>IF(dados!B5822=0,"",dados!B5822)</f>
        <v/>
      </c>
      <c r="E5907">
        <f>dados!C5822</f>
        <v>0</v>
      </c>
      <c r="F5907" t="str">
        <f>dados!D5822</f>
        <v>Paletos de malha de fibras sinteticas</v>
      </c>
      <c r="G5907"/>
      <c r="H5907"/>
      <c r="I5907"/>
      <c r="J5907"/>
      <c r="K5907" s="13"/>
      <c r="L5907" s="13">
        <f>dados!I5822/100</f>
        <v>0.13449999999999998</v>
      </c>
      <c r="M5907" s="13">
        <f>dados!J5822/100</f>
        <v>0.19020000000000001</v>
      </c>
      <c r="N5907" s="13">
        <f>dados!K5822/100</f>
        <v>0.18</v>
      </c>
      <c r="O5907" s="13">
        <f>dados!L5822/100</f>
        <v>0</v>
      </c>
      <c r="P5907" s="12" t="str">
        <f>LEFT(Tabela2[[#This Row],[Código]],2)</f>
        <v>61</v>
      </c>
    </row>
    <row r="5908" spans="2:16" ht="15" customHeight="1" x14ac:dyDescent="0.25">
      <c r="B5908" s="31" t="str">
        <f>IF(Tabela2[[#This Row],[Tipo]] = 0,LOOKUP(Tabela2[[#This Row],[RESUMO]],Tabela3[Grupo],Tabela3[Meus produtos]),VLOOKUP(Tabela2[[#This Row],[Código]],Tabela4[[Código NBS/LC116]:[Meus serviços]],3,0))</f>
        <v>Não</v>
      </c>
      <c r="C5908" t="str">
        <f>IF(E5908=0,TEXT(dados!A5823,"00000000"),IF(E5908=2,TEXT(dados!A5823,"0000"),TEXT(dados!A5823,"#")))</f>
        <v>61033900</v>
      </c>
      <c r="D5908" t="str">
        <f>IF(dados!B5823=0,"",dados!B5823)</f>
        <v/>
      </c>
      <c r="E5908">
        <f>dados!C5823</f>
        <v>0</v>
      </c>
      <c r="F5908" t="str">
        <f>dados!D5823</f>
        <v>Paletos de malha de outs.materias texteis</v>
      </c>
      <c r="G5908"/>
      <c r="H5908"/>
      <c r="I5908"/>
      <c r="J5908"/>
      <c r="K5908" s="13"/>
      <c r="L5908" s="13">
        <f>dados!I5823/100</f>
        <v>0.13449999999999998</v>
      </c>
      <c r="M5908" s="13">
        <f>dados!J5823/100</f>
        <v>0.19020000000000001</v>
      </c>
      <c r="N5908" s="13">
        <f>dados!K5823/100</f>
        <v>0.18</v>
      </c>
      <c r="O5908" s="13">
        <f>dados!L5823/100</f>
        <v>0</v>
      </c>
      <c r="P5908" s="12" t="str">
        <f>LEFT(Tabela2[[#This Row],[Código]],2)</f>
        <v>61</v>
      </c>
    </row>
    <row r="5909" spans="2:16" ht="15" customHeight="1" x14ac:dyDescent="0.25">
      <c r="B5909" s="31" t="str">
        <f>IF(Tabela2[[#This Row],[Tipo]] = 0,LOOKUP(Tabela2[[#This Row],[RESUMO]],Tabela3[Grupo],Tabela3[Meus produtos]),VLOOKUP(Tabela2[[#This Row],[Código]],Tabela4[[Código NBS/LC116]:[Meus serviços]],3,0))</f>
        <v>Não</v>
      </c>
      <c r="C5909" t="str">
        <f>IF(E5909=0,TEXT(dados!A5824,"00000000"),IF(E5909=2,TEXT(dados!A5824,"0000"),TEXT(dados!A5824,"#")))</f>
        <v>61034100</v>
      </c>
      <c r="D5909" t="str">
        <f>IF(dados!B5824=0,"",dados!B5824)</f>
        <v/>
      </c>
      <c r="E5909">
        <f>dados!C5824</f>
        <v>0</v>
      </c>
      <c r="F5909" t="str">
        <f>dados!D5824</f>
        <v>Calcas,etc.de malha de la ou pelos finos,uso masculino</v>
      </c>
      <c r="G5909"/>
      <c r="H5909"/>
      <c r="I5909"/>
      <c r="J5909"/>
      <c r="K5909" s="13"/>
      <c r="L5909" s="13">
        <f>dados!I5824/100</f>
        <v>0.13449999999999998</v>
      </c>
      <c r="M5909" s="13">
        <f>dados!J5824/100</f>
        <v>0.19020000000000001</v>
      </c>
      <c r="N5909" s="13">
        <f>dados!K5824/100</f>
        <v>0.18</v>
      </c>
      <c r="O5909" s="13">
        <f>dados!L5824/100</f>
        <v>0</v>
      </c>
      <c r="P5909" s="12" t="str">
        <f>LEFT(Tabela2[[#This Row],[Código]],2)</f>
        <v>61</v>
      </c>
    </row>
    <row r="5910" spans="2:16" ht="15" customHeight="1" x14ac:dyDescent="0.25">
      <c r="B5910" s="31" t="str">
        <f>IF(Tabela2[[#This Row],[Tipo]] = 0,LOOKUP(Tabela2[[#This Row],[RESUMO]],Tabela3[Grupo],Tabela3[Meus produtos]),VLOOKUP(Tabela2[[#This Row],[Código]],Tabela4[[Código NBS/LC116]:[Meus serviços]],3,0))</f>
        <v>Não</v>
      </c>
      <c r="C5910" t="str">
        <f>IF(E5910=0,TEXT(dados!A5825,"00000000"),IF(E5910=2,TEXT(dados!A5825,"0000"),TEXT(dados!A5825,"#")))</f>
        <v>61034200</v>
      </c>
      <c r="D5910" t="str">
        <f>IF(dados!B5825=0,"",dados!B5825)</f>
        <v/>
      </c>
      <c r="E5910">
        <f>dados!C5825</f>
        <v>0</v>
      </c>
      <c r="F5910" t="str">
        <f>dados!D5825</f>
        <v>Calcas,etc.de malha de algodao,de uso masculino</v>
      </c>
      <c r="G5910"/>
      <c r="H5910"/>
      <c r="I5910"/>
      <c r="J5910"/>
      <c r="K5910" s="13"/>
      <c r="L5910" s="13">
        <f>dados!I5825/100</f>
        <v>0.13449999999999998</v>
      </c>
      <c r="M5910" s="13">
        <f>dados!J5825/100</f>
        <v>0.19020000000000001</v>
      </c>
      <c r="N5910" s="13">
        <f>dados!K5825/100</f>
        <v>0.18</v>
      </c>
      <c r="O5910" s="13">
        <f>dados!L5825/100</f>
        <v>0</v>
      </c>
      <c r="P5910" s="12" t="str">
        <f>LEFT(Tabela2[[#This Row],[Código]],2)</f>
        <v>61</v>
      </c>
    </row>
    <row r="5911" spans="2:16" ht="15" customHeight="1" x14ac:dyDescent="0.25">
      <c r="B5911" s="31" t="str">
        <f>IF(Tabela2[[#This Row],[Tipo]] = 0,LOOKUP(Tabela2[[#This Row],[RESUMO]],Tabela3[Grupo],Tabela3[Meus produtos]),VLOOKUP(Tabela2[[#This Row],[Código]],Tabela4[[Código NBS/LC116]:[Meus serviços]],3,0))</f>
        <v>Não</v>
      </c>
      <c r="C5911" t="str">
        <f>IF(E5911=0,TEXT(dados!A5826,"00000000"),IF(E5911=2,TEXT(dados!A5826,"0000"),TEXT(dados!A5826,"#")))</f>
        <v>61034300</v>
      </c>
      <c r="D5911" t="str">
        <f>IF(dados!B5826=0,"",dados!B5826)</f>
        <v/>
      </c>
      <c r="E5911">
        <f>dados!C5826</f>
        <v>0</v>
      </c>
      <c r="F5911" t="str">
        <f>dados!D5826</f>
        <v>Calcas,etc.de malha de fibras sinteticas,uso masculino</v>
      </c>
      <c r="G5911"/>
      <c r="H5911"/>
      <c r="I5911"/>
      <c r="J5911"/>
      <c r="K5911" s="13"/>
      <c r="L5911" s="13">
        <f>dados!I5826/100</f>
        <v>0.13449999999999998</v>
      </c>
      <c r="M5911" s="13">
        <f>dados!J5826/100</f>
        <v>0.19020000000000001</v>
      </c>
      <c r="N5911" s="13">
        <f>dados!K5826/100</f>
        <v>0.18</v>
      </c>
      <c r="O5911" s="13">
        <f>dados!L5826/100</f>
        <v>0</v>
      </c>
      <c r="P5911" s="12" t="str">
        <f>LEFT(Tabela2[[#This Row],[Código]],2)</f>
        <v>61</v>
      </c>
    </row>
    <row r="5912" spans="2:16" ht="15" customHeight="1" x14ac:dyDescent="0.25">
      <c r="B5912" s="31" t="str">
        <f>IF(Tabela2[[#This Row],[Tipo]] = 0,LOOKUP(Tabela2[[#This Row],[RESUMO]],Tabela3[Grupo],Tabela3[Meus produtos]),VLOOKUP(Tabela2[[#This Row],[Código]],Tabela4[[Código NBS/LC116]:[Meus serviços]],3,0))</f>
        <v>Não</v>
      </c>
      <c r="C5912" t="str">
        <f>IF(E5912=0,TEXT(dados!A5827,"00000000"),IF(E5912=2,TEXT(dados!A5827,"0000"),TEXT(dados!A5827,"#")))</f>
        <v>61034900</v>
      </c>
      <c r="D5912" t="str">
        <f>IF(dados!B5827=0,"",dados!B5827)</f>
        <v/>
      </c>
      <c r="E5912">
        <f>dados!C5827</f>
        <v>0</v>
      </c>
      <c r="F5912" t="str">
        <f>dados!D5827</f>
        <v>Calcas,etc.de malha de out.materia textil,uso masculino</v>
      </c>
      <c r="G5912"/>
      <c r="H5912"/>
      <c r="I5912"/>
      <c r="J5912"/>
      <c r="K5912" s="13"/>
      <c r="L5912" s="13">
        <f>dados!I5827/100</f>
        <v>0.13449999999999998</v>
      </c>
      <c r="M5912" s="13">
        <f>dados!J5827/100</f>
        <v>0.19020000000000001</v>
      </c>
      <c r="N5912" s="13">
        <f>dados!K5827/100</f>
        <v>0.18</v>
      </c>
      <c r="O5912" s="13">
        <f>dados!L5827/100</f>
        <v>0</v>
      </c>
      <c r="P5912" s="12" t="str">
        <f>LEFT(Tabela2[[#This Row],[Código]],2)</f>
        <v>61</v>
      </c>
    </row>
    <row r="5913" spans="2:16" ht="15" customHeight="1" x14ac:dyDescent="0.25">
      <c r="B5913" s="31" t="str">
        <f>IF(Tabela2[[#This Row],[Tipo]] = 0,LOOKUP(Tabela2[[#This Row],[RESUMO]],Tabela3[Grupo],Tabela3[Meus produtos]),VLOOKUP(Tabela2[[#This Row],[Código]],Tabela4[[Código NBS/LC116]:[Meus serviços]],3,0))</f>
        <v>Não</v>
      </c>
      <c r="C5913" t="str">
        <f>IF(E5913=0,TEXT(dados!A5828,"00000000"),IF(E5913=2,TEXT(dados!A5828,"0000"),TEXT(dados!A5828,"#")))</f>
        <v>61041300</v>
      </c>
      <c r="D5913" t="str">
        <f>IF(dados!B5828=0,"",dados!B5828)</f>
        <v/>
      </c>
      <c r="E5913">
        <f>dados!C5828</f>
        <v>0</v>
      </c>
      <c r="F5913" t="str">
        <f>dados!D5828</f>
        <v>Tailleurs de malha de fibras sinteticas</v>
      </c>
      <c r="G5913"/>
      <c r="H5913"/>
      <c r="I5913"/>
      <c r="J5913"/>
      <c r="K5913" s="13"/>
      <c r="L5913" s="13">
        <f>dados!I5828/100</f>
        <v>0.13449999999999998</v>
      </c>
      <c r="M5913" s="13">
        <f>dados!J5828/100</f>
        <v>0.19020000000000001</v>
      </c>
      <c r="N5913" s="13">
        <f>dados!K5828/100</f>
        <v>0.18</v>
      </c>
      <c r="O5913" s="13">
        <f>dados!L5828/100</f>
        <v>0</v>
      </c>
      <c r="P5913" s="12" t="str">
        <f>LEFT(Tabela2[[#This Row],[Código]],2)</f>
        <v>61</v>
      </c>
    </row>
    <row r="5914" spans="2:16" ht="15" customHeight="1" x14ac:dyDescent="0.25">
      <c r="B5914" s="31" t="str">
        <f>IF(Tabela2[[#This Row],[Tipo]] = 0,LOOKUP(Tabela2[[#This Row],[RESUMO]],Tabela3[Grupo],Tabela3[Meus produtos]),VLOOKUP(Tabela2[[#This Row],[Código]],Tabela4[[Código NBS/LC116]:[Meus serviços]],3,0))</f>
        <v>Não</v>
      </c>
      <c r="C5914" t="str">
        <f>IF(E5914=0,TEXT(dados!A5829,"00000000"),IF(E5914=2,TEXT(dados!A5829,"0000"),TEXT(dados!A5829,"#")))</f>
        <v>61041910</v>
      </c>
      <c r="D5914" t="str">
        <f>IF(dados!B5829=0,"",dados!B5829)</f>
        <v/>
      </c>
      <c r="E5914">
        <f>dados!C5829</f>
        <v>0</v>
      </c>
      <c r="F5914" t="str">
        <f>dados!D5829</f>
        <v>Tailleurs de malha de la ou de pelos finos</v>
      </c>
      <c r="G5914"/>
      <c r="H5914"/>
      <c r="I5914"/>
      <c r="J5914"/>
      <c r="K5914" s="13"/>
      <c r="L5914" s="13">
        <f>dados!I5829/100</f>
        <v>0.13449999999999998</v>
      </c>
      <c r="M5914" s="13">
        <f>dados!J5829/100</f>
        <v>0.19020000000000001</v>
      </c>
      <c r="N5914" s="13">
        <f>dados!K5829/100</f>
        <v>0.18</v>
      </c>
      <c r="O5914" s="13">
        <f>dados!L5829/100</f>
        <v>0</v>
      </c>
      <c r="P5914" s="12" t="str">
        <f>LEFT(Tabela2[[#This Row],[Código]],2)</f>
        <v>61</v>
      </c>
    </row>
    <row r="5915" spans="2:16" ht="15" customHeight="1" x14ac:dyDescent="0.25">
      <c r="B5915" s="31" t="str">
        <f>IF(Tabela2[[#This Row],[Tipo]] = 0,LOOKUP(Tabela2[[#This Row],[RESUMO]],Tabela3[Grupo],Tabela3[Meus produtos]),VLOOKUP(Tabela2[[#This Row],[Código]],Tabela4[[Código NBS/LC116]:[Meus serviços]],3,0))</f>
        <v>Não</v>
      </c>
      <c r="C5915" t="str">
        <f>IF(E5915=0,TEXT(dados!A5830,"00000000"),IF(E5915=2,TEXT(dados!A5830,"0000"),TEXT(dados!A5830,"#")))</f>
        <v>61041920</v>
      </c>
      <c r="D5915" t="str">
        <f>IF(dados!B5830=0,"",dados!B5830)</f>
        <v/>
      </c>
      <c r="E5915">
        <f>dados!C5830</f>
        <v>0</v>
      </c>
      <c r="F5915" t="str">
        <f>dados!D5830</f>
        <v>Tailleurs de malha de algodao</v>
      </c>
      <c r="G5915"/>
      <c r="H5915"/>
      <c r="I5915"/>
      <c r="J5915"/>
      <c r="K5915" s="13"/>
      <c r="L5915" s="13">
        <f>dados!I5830/100</f>
        <v>0.13449999999999998</v>
      </c>
      <c r="M5915" s="13">
        <f>dados!J5830/100</f>
        <v>0.19020000000000001</v>
      </c>
      <c r="N5915" s="13">
        <f>dados!K5830/100</f>
        <v>0.18</v>
      </c>
      <c r="O5915" s="13">
        <f>dados!L5830/100</f>
        <v>0</v>
      </c>
      <c r="P5915" s="12" t="str">
        <f>LEFT(Tabela2[[#This Row],[Código]],2)</f>
        <v>61</v>
      </c>
    </row>
    <row r="5916" spans="2:16" ht="15" customHeight="1" x14ac:dyDescent="0.25">
      <c r="B5916" s="31" t="str">
        <f>IF(Tabela2[[#This Row],[Tipo]] = 0,LOOKUP(Tabela2[[#This Row],[RESUMO]],Tabela3[Grupo],Tabela3[Meus produtos]),VLOOKUP(Tabela2[[#This Row],[Código]],Tabela4[[Código NBS/LC116]:[Meus serviços]],3,0))</f>
        <v>Não</v>
      </c>
      <c r="C5916" t="str">
        <f>IF(E5916=0,TEXT(dados!A5831,"00000000"),IF(E5916=2,TEXT(dados!A5831,"0000"),TEXT(dados!A5831,"#")))</f>
        <v>61041990</v>
      </c>
      <c r="D5916" t="str">
        <f>IF(dados!B5831=0,"",dados!B5831)</f>
        <v/>
      </c>
      <c r="E5916">
        <f>dados!C5831</f>
        <v>0</v>
      </c>
      <c r="F5916" t="str">
        <f>dados!D5831</f>
        <v>Tailleurs de malha de outs.materias texteis</v>
      </c>
      <c r="G5916"/>
      <c r="H5916"/>
      <c r="I5916"/>
      <c r="J5916"/>
      <c r="K5916" s="13"/>
      <c r="L5916" s="13">
        <f>dados!I5831/100</f>
        <v>0.13449999999999998</v>
      </c>
      <c r="M5916" s="13">
        <f>dados!J5831/100</f>
        <v>0.19020000000000001</v>
      </c>
      <c r="N5916" s="13">
        <f>dados!K5831/100</f>
        <v>0.18</v>
      </c>
      <c r="O5916" s="13">
        <f>dados!L5831/100</f>
        <v>0</v>
      </c>
      <c r="P5916" s="12" t="str">
        <f>LEFT(Tabela2[[#This Row],[Código]],2)</f>
        <v>61</v>
      </c>
    </row>
    <row r="5917" spans="2:16" ht="15" customHeight="1" x14ac:dyDescent="0.25">
      <c r="B5917" s="31" t="str">
        <f>IF(Tabela2[[#This Row],[Tipo]] = 0,LOOKUP(Tabela2[[#This Row],[RESUMO]],Tabela3[Grupo],Tabela3[Meus produtos]),VLOOKUP(Tabela2[[#This Row],[Código]],Tabela4[[Código NBS/LC116]:[Meus serviços]],3,0))</f>
        <v>Não</v>
      </c>
      <c r="C5917" t="str">
        <f>IF(E5917=0,TEXT(dados!A5832,"00000000"),IF(E5917=2,TEXT(dados!A5832,"0000"),TEXT(dados!A5832,"#")))</f>
        <v>61042200</v>
      </c>
      <c r="D5917" t="str">
        <f>IF(dados!B5832=0,"",dados!B5832)</f>
        <v/>
      </c>
      <c r="E5917">
        <f>dados!C5832</f>
        <v>0</v>
      </c>
      <c r="F5917" t="str">
        <f>dados!D5832</f>
        <v>Conjuntos de malha de algodao,de uso feminino</v>
      </c>
      <c r="G5917"/>
      <c r="H5917"/>
      <c r="I5917"/>
      <c r="J5917"/>
      <c r="K5917" s="13"/>
      <c r="L5917" s="13">
        <f>dados!I5832/100</f>
        <v>0.13449999999999998</v>
      </c>
      <c r="M5917" s="13">
        <f>dados!J5832/100</f>
        <v>0.19020000000000001</v>
      </c>
      <c r="N5917" s="13">
        <f>dados!K5832/100</f>
        <v>0.18</v>
      </c>
      <c r="O5917" s="13">
        <f>dados!L5832/100</f>
        <v>0</v>
      </c>
      <c r="P5917" s="12" t="str">
        <f>LEFT(Tabela2[[#This Row],[Código]],2)</f>
        <v>61</v>
      </c>
    </row>
    <row r="5918" spans="2:16" ht="15" customHeight="1" x14ac:dyDescent="0.25">
      <c r="B5918" s="31" t="str">
        <f>IF(Tabela2[[#This Row],[Tipo]] = 0,LOOKUP(Tabela2[[#This Row],[RESUMO]],Tabela3[Grupo],Tabela3[Meus produtos]),VLOOKUP(Tabela2[[#This Row],[Código]],Tabela4[[Código NBS/LC116]:[Meus serviços]],3,0))</f>
        <v>Não</v>
      </c>
      <c r="C5918" t="str">
        <f>IF(E5918=0,TEXT(dados!A5833,"00000000"),IF(E5918=2,TEXT(dados!A5833,"0000"),TEXT(dados!A5833,"#")))</f>
        <v>61042300</v>
      </c>
      <c r="D5918" t="str">
        <f>IF(dados!B5833=0,"",dados!B5833)</f>
        <v/>
      </c>
      <c r="E5918">
        <f>dados!C5833</f>
        <v>0</v>
      </c>
      <c r="F5918" t="str">
        <f>dados!D5833</f>
        <v>Conjuntos de malha de fibras sinteticas,de uso feminino</v>
      </c>
      <c r="G5918"/>
      <c r="H5918"/>
      <c r="I5918"/>
      <c r="J5918"/>
      <c r="K5918" s="13"/>
      <c r="L5918" s="13">
        <f>dados!I5833/100</f>
        <v>0.13449999999999998</v>
      </c>
      <c r="M5918" s="13">
        <f>dados!J5833/100</f>
        <v>0.19020000000000001</v>
      </c>
      <c r="N5918" s="13">
        <f>dados!K5833/100</f>
        <v>0.18</v>
      </c>
      <c r="O5918" s="13">
        <f>dados!L5833/100</f>
        <v>0</v>
      </c>
      <c r="P5918" s="12" t="str">
        <f>LEFT(Tabela2[[#This Row],[Código]],2)</f>
        <v>61</v>
      </c>
    </row>
    <row r="5919" spans="2:16" ht="15" customHeight="1" x14ac:dyDescent="0.25">
      <c r="B5919" s="31" t="str">
        <f>IF(Tabela2[[#This Row],[Tipo]] = 0,LOOKUP(Tabela2[[#This Row],[RESUMO]],Tabela3[Grupo],Tabela3[Meus produtos]),VLOOKUP(Tabela2[[#This Row],[Código]],Tabela4[[Código NBS/LC116]:[Meus serviços]],3,0))</f>
        <v>Não</v>
      </c>
      <c r="C5919" t="str">
        <f>IF(E5919=0,TEXT(dados!A5834,"00000000"),IF(E5919=2,TEXT(dados!A5834,"0000"),TEXT(dados!A5834,"#")))</f>
        <v>61042910</v>
      </c>
      <c r="D5919" t="str">
        <f>IF(dados!B5834=0,"",dados!B5834)</f>
        <v/>
      </c>
      <c r="E5919">
        <f>dados!C5834</f>
        <v>0</v>
      </c>
      <c r="F5919" t="str">
        <f>dados!D5834</f>
        <v>Conjuntos de malha de la ou pelos finos,de uso feminino</v>
      </c>
      <c r="G5919"/>
      <c r="H5919"/>
      <c r="I5919"/>
      <c r="J5919"/>
      <c r="K5919" s="13"/>
      <c r="L5919" s="13">
        <f>dados!I5834/100</f>
        <v>0.13449999999999998</v>
      </c>
      <c r="M5919" s="13">
        <f>dados!J5834/100</f>
        <v>0.19020000000000001</v>
      </c>
      <c r="N5919" s="13">
        <f>dados!K5834/100</f>
        <v>0.18</v>
      </c>
      <c r="O5919" s="13">
        <f>dados!L5834/100</f>
        <v>0</v>
      </c>
      <c r="P5919" s="12" t="str">
        <f>LEFT(Tabela2[[#This Row],[Código]],2)</f>
        <v>61</v>
      </c>
    </row>
    <row r="5920" spans="2:16" ht="15" customHeight="1" x14ac:dyDescent="0.25">
      <c r="B5920" s="31" t="str">
        <f>IF(Tabela2[[#This Row],[Tipo]] = 0,LOOKUP(Tabela2[[#This Row],[RESUMO]],Tabela3[Grupo],Tabela3[Meus produtos]),VLOOKUP(Tabela2[[#This Row],[Código]],Tabela4[[Código NBS/LC116]:[Meus serviços]],3,0))</f>
        <v>Não</v>
      </c>
      <c r="C5920" t="str">
        <f>IF(E5920=0,TEXT(dados!A5835,"00000000"),IF(E5920=2,TEXT(dados!A5835,"0000"),TEXT(dados!A5835,"#")))</f>
        <v>61042990</v>
      </c>
      <c r="D5920" t="str">
        <f>IF(dados!B5835=0,"",dados!B5835)</f>
        <v/>
      </c>
      <c r="E5920">
        <f>dados!C5835</f>
        <v>0</v>
      </c>
      <c r="F5920" t="str">
        <f>dados!D5835</f>
        <v>Conjuntos de malha de out.materia textil,uso feminino</v>
      </c>
      <c r="G5920"/>
      <c r="H5920"/>
      <c r="I5920"/>
      <c r="J5920"/>
      <c r="K5920" s="13"/>
      <c r="L5920" s="13">
        <f>dados!I5835/100</f>
        <v>0.13449999999999998</v>
      </c>
      <c r="M5920" s="13">
        <f>dados!J5835/100</f>
        <v>0.19020000000000001</v>
      </c>
      <c r="N5920" s="13">
        <f>dados!K5835/100</f>
        <v>0.18</v>
      </c>
      <c r="O5920" s="13">
        <f>dados!L5835/100</f>
        <v>0</v>
      </c>
      <c r="P5920" s="12" t="str">
        <f>LEFT(Tabela2[[#This Row],[Código]],2)</f>
        <v>61</v>
      </c>
    </row>
    <row r="5921" spans="2:16" ht="15" customHeight="1" x14ac:dyDescent="0.25">
      <c r="B5921" s="31" t="str">
        <f>IF(Tabela2[[#This Row],[Tipo]] = 0,LOOKUP(Tabela2[[#This Row],[RESUMO]],Tabela3[Grupo],Tabela3[Meus produtos]),VLOOKUP(Tabela2[[#This Row],[Código]],Tabela4[[Código NBS/LC116]:[Meus serviços]],3,0))</f>
        <v>Não</v>
      </c>
      <c r="C5921" t="str">
        <f>IF(E5921=0,TEXT(dados!A5836,"00000000"),IF(E5921=2,TEXT(dados!A5836,"0000"),TEXT(dados!A5836,"#")))</f>
        <v>61043100</v>
      </c>
      <c r="D5921" t="str">
        <f>IF(dados!B5836=0,"",dados!B5836)</f>
        <v/>
      </c>
      <c r="E5921">
        <f>dados!C5836</f>
        <v>0</v>
      </c>
      <c r="F5921" t="str">
        <f>dados!D5836</f>
        <v>Blazers de malha de la ou de pelos finos,uso feminino</v>
      </c>
      <c r="G5921"/>
      <c r="H5921"/>
      <c r="I5921"/>
      <c r="J5921"/>
      <c r="K5921" s="13"/>
      <c r="L5921" s="13">
        <f>dados!I5836/100</f>
        <v>0.13449999999999998</v>
      </c>
      <c r="M5921" s="13">
        <f>dados!J5836/100</f>
        <v>0.19020000000000001</v>
      </c>
      <c r="N5921" s="13">
        <f>dados!K5836/100</f>
        <v>0.18</v>
      </c>
      <c r="O5921" s="13">
        <f>dados!L5836/100</f>
        <v>0</v>
      </c>
      <c r="P5921" s="12" t="str">
        <f>LEFT(Tabela2[[#This Row],[Código]],2)</f>
        <v>61</v>
      </c>
    </row>
    <row r="5922" spans="2:16" ht="15" customHeight="1" x14ac:dyDescent="0.25">
      <c r="B5922" s="31" t="str">
        <f>IF(Tabela2[[#This Row],[Tipo]] = 0,LOOKUP(Tabela2[[#This Row],[RESUMO]],Tabela3[Grupo],Tabela3[Meus produtos]),VLOOKUP(Tabela2[[#This Row],[Código]],Tabela4[[Código NBS/LC116]:[Meus serviços]],3,0))</f>
        <v>Não</v>
      </c>
      <c r="C5922" t="str">
        <f>IF(E5922=0,TEXT(dados!A5837,"00000000"),IF(E5922=2,TEXT(dados!A5837,"0000"),TEXT(dados!A5837,"#")))</f>
        <v>61043200</v>
      </c>
      <c r="D5922" t="str">
        <f>IF(dados!B5837=0,"",dados!B5837)</f>
        <v/>
      </c>
      <c r="E5922">
        <f>dados!C5837</f>
        <v>0</v>
      </c>
      <c r="F5922" t="str">
        <f>dados!D5837</f>
        <v>Blazers de malha de algodao,uso feminino</v>
      </c>
      <c r="G5922"/>
      <c r="H5922"/>
      <c r="I5922"/>
      <c r="J5922"/>
      <c r="K5922" s="13"/>
      <c r="L5922" s="13">
        <f>dados!I5837/100</f>
        <v>0.13449999999999998</v>
      </c>
      <c r="M5922" s="13">
        <f>dados!J5837/100</f>
        <v>0.19020000000000001</v>
      </c>
      <c r="N5922" s="13">
        <f>dados!K5837/100</f>
        <v>0.18</v>
      </c>
      <c r="O5922" s="13">
        <f>dados!L5837/100</f>
        <v>0</v>
      </c>
      <c r="P5922" s="12" t="str">
        <f>LEFT(Tabela2[[#This Row],[Código]],2)</f>
        <v>61</v>
      </c>
    </row>
    <row r="5923" spans="2:16" ht="15" customHeight="1" x14ac:dyDescent="0.25">
      <c r="B5923" s="31" t="str">
        <f>IF(Tabela2[[#This Row],[Tipo]] = 0,LOOKUP(Tabela2[[#This Row],[RESUMO]],Tabela3[Grupo],Tabela3[Meus produtos]),VLOOKUP(Tabela2[[#This Row],[Código]],Tabela4[[Código NBS/LC116]:[Meus serviços]],3,0))</f>
        <v>Não</v>
      </c>
      <c r="C5923" t="str">
        <f>IF(E5923=0,TEXT(dados!A5838,"00000000"),IF(E5923=2,TEXT(dados!A5838,"0000"),TEXT(dados!A5838,"#")))</f>
        <v>61043300</v>
      </c>
      <c r="D5923" t="str">
        <f>IF(dados!B5838=0,"",dados!B5838)</f>
        <v/>
      </c>
      <c r="E5923">
        <f>dados!C5838</f>
        <v>0</v>
      </c>
      <c r="F5923" t="str">
        <f>dados!D5838</f>
        <v>Blazers de malha de fibras sinteticas,uso feminino</v>
      </c>
      <c r="G5923"/>
      <c r="H5923"/>
      <c r="I5923"/>
      <c r="J5923"/>
      <c r="K5923" s="13"/>
      <c r="L5923" s="13">
        <f>dados!I5838/100</f>
        <v>0.13449999999999998</v>
      </c>
      <c r="M5923" s="13">
        <f>dados!J5838/100</f>
        <v>0.19020000000000001</v>
      </c>
      <c r="N5923" s="13">
        <f>dados!K5838/100</f>
        <v>0.18</v>
      </c>
      <c r="O5923" s="13">
        <f>dados!L5838/100</f>
        <v>0</v>
      </c>
      <c r="P5923" s="12" t="str">
        <f>LEFT(Tabela2[[#This Row],[Código]],2)</f>
        <v>61</v>
      </c>
    </row>
    <row r="5924" spans="2:16" ht="15" customHeight="1" x14ac:dyDescent="0.25">
      <c r="B5924" s="31" t="str">
        <f>IF(Tabela2[[#This Row],[Tipo]] = 0,LOOKUP(Tabela2[[#This Row],[RESUMO]],Tabela3[Grupo],Tabela3[Meus produtos]),VLOOKUP(Tabela2[[#This Row],[Código]],Tabela4[[Código NBS/LC116]:[Meus serviços]],3,0))</f>
        <v>Não</v>
      </c>
      <c r="C5924" t="str">
        <f>IF(E5924=0,TEXT(dados!A5839,"00000000"),IF(E5924=2,TEXT(dados!A5839,"0000"),TEXT(dados!A5839,"#")))</f>
        <v>61043900</v>
      </c>
      <c r="D5924" t="str">
        <f>IF(dados!B5839=0,"",dados!B5839)</f>
        <v/>
      </c>
      <c r="E5924">
        <f>dados!C5839</f>
        <v>0</v>
      </c>
      <c r="F5924" t="str">
        <f>dados!D5839</f>
        <v>Blazers de malha de outs.mater.texteis,uso feminino</v>
      </c>
      <c r="G5924"/>
      <c r="H5924"/>
      <c r="I5924"/>
      <c r="J5924"/>
      <c r="K5924" s="13"/>
      <c r="L5924" s="13">
        <f>dados!I5839/100</f>
        <v>0.13449999999999998</v>
      </c>
      <c r="M5924" s="13">
        <f>dados!J5839/100</f>
        <v>0.19020000000000001</v>
      </c>
      <c r="N5924" s="13">
        <f>dados!K5839/100</f>
        <v>0.18</v>
      </c>
      <c r="O5924" s="13">
        <f>dados!L5839/100</f>
        <v>0</v>
      </c>
      <c r="P5924" s="12" t="str">
        <f>LEFT(Tabela2[[#This Row],[Código]],2)</f>
        <v>61</v>
      </c>
    </row>
    <row r="5925" spans="2:16" ht="15" customHeight="1" x14ac:dyDescent="0.25">
      <c r="B5925" s="31" t="str">
        <f>IF(Tabela2[[#This Row],[Tipo]] = 0,LOOKUP(Tabela2[[#This Row],[RESUMO]],Tabela3[Grupo],Tabela3[Meus produtos]),VLOOKUP(Tabela2[[#This Row],[Código]],Tabela4[[Código NBS/LC116]:[Meus serviços]],3,0))</f>
        <v>Não</v>
      </c>
      <c r="C5925" t="str">
        <f>IF(E5925=0,TEXT(dados!A5840,"00000000"),IF(E5925=2,TEXT(dados!A5840,"0000"),TEXT(dados!A5840,"#")))</f>
        <v>61044100</v>
      </c>
      <c r="D5925" t="str">
        <f>IF(dados!B5840=0,"",dados!B5840)</f>
        <v/>
      </c>
      <c r="E5925">
        <f>dados!C5840</f>
        <v>0</v>
      </c>
      <c r="F5925" t="str">
        <f>dados!D5840</f>
        <v>Vestidos de malha de la ou pelos finos,de uso feminino</v>
      </c>
      <c r="G5925"/>
      <c r="H5925"/>
      <c r="I5925"/>
      <c r="J5925"/>
      <c r="K5925" s="13"/>
      <c r="L5925" s="13">
        <f>dados!I5840/100</f>
        <v>0.13449999999999998</v>
      </c>
      <c r="M5925" s="13">
        <f>dados!J5840/100</f>
        <v>0.19020000000000001</v>
      </c>
      <c r="N5925" s="13">
        <f>dados!K5840/100</f>
        <v>0.18</v>
      </c>
      <c r="O5925" s="13">
        <f>dados!L5840/100</f>
        <v>0</v>
      </c>
      <c r="P5925" s="12" t="str">
        <f>LEFT(Tabela2[[#This Row],[Código]],2)</f>
        <v>61</v>
      </c>
    </row>
    <row r="5926" spans="2:16" ht="15" customHeight="1" x14ac:dyDescent="0.25">
      <c r="B5926" s="31" t="str">
        <f>IF(Tabela2[[#This Row],[Tipo]] = 0,LOOKUP(Tabela2[[#This Row],[RESUMO]],Tabela3[Grupo],Tabela3[Meus produtos]),VLOOKUP(Tabela2[[#This Row],[Código]],Tabela4[[Código NBS/LC116]:[Meus serviços]],3,0))</f>
        <v>Não</v>
      </c>
      <c r="C5926" t="str">
        <f>IF(E5926=0,TEXT(dados!A5841,"00000000"),IF(E5926=2,TEXT(dados!A5841,"0000"),TEXT(dados!A5841,"#")))</f>
        <v>61044200</v>
      </c>
      <c r="D5926" t="str">
        <f>IF(dados!B5841=0,"",dados!B5841)</f>
        <v/>
      </c>
      <c r="E5926">
        <f>dados!C5841</f>
        <v>0</v>
      </c>
      <c r="F5926" t="str">
        <f>dados!D5841</f>
        <v>Vestidos de malha de algodao</v>
      </c>
      <c r="G5926"/>
      <c r="H5926"/>
      <c r="I5926"/>
      <c r="J5926"/>
      <c r="K5926" s="13"/>
      <c r="L5926" s="13">
        <f>dados!I5841/100</f>
        <v>0.13449999999999998</v>
      </c>
      <c r="M5926" s="13">
        <f>dados!J5841/100</f>
        <v>0.19020000000000001</v>
      </c>
      <c r="N5926" s="13">
        <f>dados!K5841/100</f>
        <v>0.18</v>
      </c>
      <c r="O5926" s="13">
        <f>dados!L5841/100</f>
        <v>0</v>
      </c>
      <c r="P5926" s="12" t="str">
        <f>LEFT(Tabela2[[#This Row],[Código]],2)</f>
        <v>61</v>
      </c>
    </row>
    <row r="5927" spans="2:16" ht="15" customHeight="1" x14ac:dyDescent="0.25">
      <c r="B5927" s="31" t="str">
        <f>IF(Tabela2[[#This Row],[Tipo]] = 0,LOOKUP(Tabela2[[#This Row],[RESUMO]],Tabela3[Grupo],Tabela3[Meus produtos]),VLOOKUP(Tabela2[[#This Row],[Código]],Tabela4[[Código NBS/LC116]:[Meus serviços]],3,0))</f>
        <v>Não</v>
      </c>
      <c r="C5927" t="str">
        <f>IF(E5927=0,TEXT(dados!A5842,"00000000"),IF(E5927=2,TEXT(dados!A5842,"0000"),TEXT(dados!A5842,"#")))</f>
        <v>61044300</v>
      </c>
      <c r="D5927" t="str">
        <f>IF(dados!B5842=0,"",dados!B5842)</f>
        <v/>
      </c>
      <c r="E5927">
        <f>dados!C5842</f>
        <v>0</v>
      </c>
      <c r="F5927" t="str">
        <f>dados!D5842</f>
        <v>Vestidos de malha de fibras sinteticas</v>
      </c>
      <c r="G5927"/>
      <c r="H5927"/>
      <c r="I5927"/>
      <c r="J5927"/>
      <c r="K5927" s="13"/>
      <c r="L5927" s="13">
        <f>dados!I5842/100</f>
        <v>0.13449999999999998</v>
      </c>
      <c r="M5927" s="13">
        <f>dados!J5842/100</f>
        <v>0.19020000000000001</v>
      </c>
      <c r="N5927" s="13">
        <f>dados!K5842/100</f>
        <v>0.18</v>
      </c>
      <c r="O5927" s="13">
        <f>dados!L5842/100</f>
        <v>0</v>
      </c>
      <c r="P5927" s="12" t="str">
        <f>LEFT(Tabela2[[#This Row],[Código]],2)</f>
        <v>61</v>
      </c>
    </row>
    <row r="5928" spans="2:16" ht="15" customHeight="1" x14ac:dyDescent="0.25">
      <c r="B5928" s="31" t="str">
        <f>IF(Tabela2[[#This Row],[Tipo]] = 0,LOOKUP(Tabela2[[#This Row],[RESUMO]],Tabela3[Grupo],Tabela3[Meus produtos]),VLOOKUP(Tabela2[[#This Row],[Código]],Tabela4[[Código NBS/LC116]:[Meus serviços]],3,0))</f>
        <v>Não</v>
      </c>
      <c r="C5928" t="str">
        <f>IF(E5928=0,TEXT(dados!A5843,"00000000"),IF(E5928=2,TEXT(dados!A5843,"0000"),TEXT(dados!A5843,"#")))</f>
        <v>61044400</v>
      </c>
      <c r="D5928" t="str">
        <f>IF(dados!B5843=0,"",dados!B5843)</f>
        <v/>
      </c>
      <c r="E5928">
        <f>dados!C5843</f>
        <v>0</v>
      </c>
      <c r="F5928" t="str">
        <f>dados!D5843</f>
        <v>Vestidos de malha de fibras artificiais</v>
      </c>
      <c r="G5928"/>
      <c r="H5928"/>
      <c r="I5928"/>
      <c r="J5928"/>
      <c r="K5928" s="13"/>
      <c r="L5928" s="13">
        <f>dados!I5843/100</f>
        <v>0.13449999999999998</v>
      </c>
      <c r="M5928" s="13">
        <f>dados!J5843/100</f>
        <v>0.19020000000000001</v>
      </c>
      <c r="N5928" s="13">
        <f>dados!K5843/100</f>
        <v>0.18</v>
      </c>
      <c r="O5928" s="13">
        <f>dados!L5843/100</f>
        <v>0</v>
      </c>
      <c r="P5928" s="12" t="str">
        <f>LEFT(Tabela2[[#This Row],[Código]],2)</f>
        <v>61</v>
      </c>
    </row>
    <row r="5929" spans="2:16" ht="15" customHeight="1" x14ac:dyDescent="0.25">
      <c r="B5929" s="31" t="str">
        <f>IF(Tabela2[[#This Row],[Tipo]] = 0,LOOKUP(Tabela2[[#This Row],[RESUMO]],Tabela3[Grupo],Tabela3[Meus produtos]),VLOOKUP(Tabela2[[#This Row],[Código]],Tabela4[[Código NBS/LC116]:[Meus serviços]],3,0))</f>
        <v>Não</v>
      </c>
      <c r="C5929" t="str">
        <f>IF(E5929=0,TEXT(dados!A5844,"00000000"),IF(E5929=2,TEXT(dados!A5844,"0000"),TEXT(dados!A5844,"#")))</f>
        <v>61044900</v>
      </c>
      <c r="D5929" t="str">
        <f>IF(dados!B5844=0,"",dados!B5844)</f>
        <v/>
      </c>
      <c r="E5929">
        <f>dados!C5844</f>
        <v>0</v>
      </c>
      <c r="F5929" t="str">
        <f>dados!D5844</f>
        <v>Vestidos de malha de outs.materias texteis</v>
      </c>
      <c r="G5929"/>
      <c r="H5929"/>
      <c r="I5929"/>
      <c r="J5929"/>
      <c r="K5929" s="13"/>
      <c r="L5929" s="13">
        <f>dados!I5844/100</f>
        <v>0.13449999999999998</v>
      </c>
      <c r="M5929" s="13">
        <f>dados!J5844/100</f>
        <v>0.19020000000000001</v>
      </c>
      <c r="N5929" s="13">
        <f>dados!K5844/100</f>
        <v>0.18</v>
      </c>
      <c r="O5929" s="13">
        <f>dados!L5844/100</f>
        <v>0</v>
      </c>
      <c r="P5929" s="12" t="str">
        <f>LEFT(Tabela2[[#This Row],[Código]],2)</f>
        <v>61</v>
      </c>
    </row>
    <row r="5930" spans="2:16" ht="15" customHeight="1" x14ac:dyDescent="0.25">
      <c r="B5930" s="31" t="str">
        <f>IF(Tabela2[[#This Row],[Tipo]] = 0,LOOKUP(Tabela2[[#This Row],[RESUMO]],Tabela3[Grupo],Tabela3[Meus produtos]),VLOOKUP(Tabela2[[#This Row],[Código]],Tabela4[[Código NBS/LC116]:[Meus serviços]],3,0))</f>
        <v>Não</v>
      </c>
      <c r="C5930" t="str">
        <f>IF(E5930=0,TEXT(dados!A5845,"00000000"),IF(E5930=2,TEXT(dados!A5845,"0000"),TEXT(dados!A5845,"#")))</f>
        <v>61045100</v>
      </c>
      <c r="D5930" t="str">
        <f>IF(dados!B5845=0,"",dados!B5845)</f>
        <v/>
      </c>
      <c r="E5930">
        <f>dados!C5845</f>
        <v>0</v>
      </c>
      <c r="F5930" t="str">
        <f>dados!D5845</f>
        <v>Saias e saias-calcas,de malha de la ou de pelos finos</v>
      </c>
      <c r="G5930"/>
      <c r="H5930"/>
      <c r="I5930"/>
      <c r="J5930"/>
      <c r="K5930" s="13"/>
      <c r="L5930" s="13">
        <f>dados!I5845/100</f>
        <v>0.13449999999999998</v>
      </c>
      <c r="M5930" s="13">
        <f>dados!J5845/100</f>
        <v>0.19020000000000001</v>
      </c>
      <c r="N5930" s="13">
        <f>dados!K5845/100</f>
        <v>0.18</v>
      </c>
      <c r="O5930" s="13">
        <f>dados!L5845/100</f>
        <v>0</v>
      </c>
      <c r="P5930" s="12" t="str">
        <f>LEFT(Tabela2[[#This Row],[Código]],2)</f>
        <v>61</v>
      </c>
    </row>
    <row r="5931" spans="2:16" ht="15" customHeight="1" x14ac:dyDescent="0.25">
      <c r="B5931" s="31" t="str">
        <f>IF(Tabela2[[#This Row],[Tipo]] = 0,LOOKUP(Tabela2[[#This Row],[RESUMO]],Tabela3[Grupo],Tabela3[Meus produtos]),VLOOKUP(Tabela2[[#This Row],[Código]],Tabela4[[Código NBS/LC116]:[Meus serviços]],3,0))</f>
        <v>Não</v>
      </c>
      <c r="C5931" t="str">
        <f>IF(E5931=0,TEXT(dados!A5846,"00000000"),IF(E5931=2,TEXT(dados!A5846,"0000"),TEXT(dados!A5846,"#")))</f>
        <v>61045200</v>
      </c>
      <c r="D5931" t="str">
        <f>IF(dados!B5846=0,"",dados!B5846)</f>
        <v/>
      </c>
      <c r="E5931">
        <f>dados!C5846</f>
        <v>0</v>
      </c>
      <c r="F5931" t="str">
        <f>dados!D5846</f>
        <v>Saias e saias-calcas,de malha de algodao</v>
      </c>
      <c r="G5931"/>
      <c r="H5931"/>
      <c r="I5931"/>
      <c r="J5931"/>
      <c r="K5931" s="13"/>
      <c r="L5931" s="13">
        <f>dados!I5846/100</f>
        <v>0.13449999999999998</v>
      </c>
      <c r="M5931" s="13">
        <f>dados!J5846/100</f>
        <v>0.19020000000000001</v>
      </c>
      <c r="N5931" s="13">
        <f>dados!K5846/100</f>
        <v>0.18</v>
      </c>
      <c r="O5931" s="13">
        <f>dados!L5846/100</f>
        <v>0</v>
      </c>
      <c r="P5931" s="12" t="str">
        <f>LEFT(Tabela2[[#This Row],[Código]],2)</f>
        <v>61</v>
      </c>
    </row>
    <row r="5932" spans="2:16" ht="15" customHeight="1" x14ac:dyDescent="0.25">
      <c r="B5932" s="31" t="str">
        <f>IF(Tabela2[[#This Row],[Tipo]] = 0,LOOKUP(Tabela2[[#This Row],[RESUMO]],Tabela3[Grupo],Tabela3[Meus produtos]),VLOOKUP(Tabela2[[#This Row],[Código]],Tabela4[[Código NBS/LC116]:[Meus serviços]],3,0))</f>
        <v>Não</v>
      </c>
      <c r="C5932" t="str">
        <f>IF(E5932=0,TEXT(dados!A5847,"00000000"),IF(E5932=2,TEXT(dados!A5847,"0000"),TEXT(dados!A5847,"#")))</f>
        <v>61045300</v>
      </c>
      <c r="D5932" t="str">
        <f>IF(dados!B5847=0,"",dados!B5847)</f>
        <v/>
      </c>
      <c r="E5932">
        <f>dados!C5847</f>
        <v>0</v>
      </c>
      <c r="F5932" t="str">
        <f>dados!D5847</f>
        <v>Saias e saias-calcas,de malha de fibras sinteticas</v>
      </c>
      <c r="G5932"/>
      <c r="H5932"/>
      <c r="I5932"/>
      <c r="J5932"/>
      <c r="K5932" s="13"/>
      <c r="L5932" s="13">
        <f>dados!I5847/100</f>
        <v>0.13449999999999998</v>
      </c>
      <c r="M5932" s="13">
        <f>dados!J5847/100</f>
        <v>0.19020000000000001</v>
      </c>
      <c r="N5932" s="13">
        <f>dados!K5847/100</f>
        <v>0.18</v>
      </c>
      <c r="O5932" s="13">
        <f>dados!L5847/100</f>
        <v>0</v>
      </c>
      <c r="P5932" s="12" t="str">
        <f>LEFT(Tabela2[[#This Row],[Código]],2)</f>
        <v>61</v>
      </c>
    </row>
    <row r="5933" spans="2:16" ht="15" customHeight="1" x14ac:dyDescent="0.25">
      <c r="B5933" s="31" t="str">
        <f>IF(Tabela2[[#This Row],[Tipo]] = 0,LOOKUP(Tabela2[[#This Row],[RESUMO]],Tabela3[Grupo],Tabela3[Meus produtos]),VLOOKUP(Tabela2[[#This Row],[Código]],Tabela4[[Código NBS/LC116]:[Meus serviços]],3,0))</f>
        <v>Não</v>
      </c>
      <c r="C5933" t="str">
        <f>IF(E5933=0,TEXT(dados!A5848,"00000000"),IF(E5933=2,TEXT(dados!A5848,"0000"),TEXT(dados!A5848,"#")))</f>
        <v>61045900</v>
      </c>
      <c r="D5933" t="str">
        <f>IF(dados!B5848=0,"",dados!B5848)</f>
        <v/>
      </c>
      <c r="E5933">
        <f>dados!C5848</f>
        <v>0</v>
      </c>
      <c r="F5933" t="str">
        <f>dados!D5848</f>
        <v>Saias e saias-calcas,de malha de outs.materias texteis</v>
      </c>
      <c r="G5933"/>
      <c r="H5933"/>
      <c r="I5933"/>
      <c r="J5933"/>
      <c r="K5933" s="13"/>
      <c r="L5933" s="13">
        <f>dados!I5848/100</f>
        <v>0.13449999999999998</v>
      </c>
      <c r="M5933" s="13">
        <f>dados!J5848/100</f>
        <v>0.19020000000000001</v>
      </c>
      <c r="N5933" s="13">
        <f>dados!K5848/100</f>
        <v>0.18</v>
      </c>
      <c r="O5933" s="13">
        <f>dados!L5848/100</f>
        <v>0</v>
      </c>
      <c r="P5933" s="12" t="str">
        <f>LEFT(Tabela2[[#This Row],[Código]],2)</f>
        <v>61</v>
      </c>
    </row>
    <row r="5934" spans="2:16" ht="15" customHeight="1" x14ac:dyDescent="0.25">
      <c r="B5934" s="31" t="str">
        <f>IF(Tabela2[[#This Row],[Tipo]] = 0,LOOKUP(Tabela2[[#This Row],[RESUMO]],Tabela3[Grupo],Tabela3[Meus produtos]),VLOOKUP(Tabela2[[#This Row],[Código]],Tabela4[[Código NBS/LC116]:[Meus serviços]],3,0))</f>
        <v>Não</v>
      </c>
      <c r="C5934" t="str">
        <f>IF(E5934=0,TEXT(dados!A5849,"00000000"),IF(E5934=2,TEXT(dados!A5849,"0000"),TEXT(dados!A5849,"#")))</f>
        <v>61046100</v>
      </c>
      <c r="D5934" t="str">
        <f>IF(dados!B5849=0,"",dados!B5849)</f>
        <v/>
      </c>
      <c r="E5934">
        <f>dados!C5849</f>
        <v>0</v>
      </c>
      <c r="F5934" t="str">
        <f>dados!D5849</f>
        <v>Calcas,etc.de malha de la ou pelos finos,uso feminino</v>
      </c>
      <c r="G5934"/>
      <c r="H5934"/>
      <c r="I5934"/>
      <c r="J5934"/>
      <c r="K5934" s="13"/>
      <c r="L5934" s="13">
        <f>dados!I5849/100</f>
        <v>0.13449999999999998</v>
      </c>
      <c r="M5934" s="13">
        <f>dados!J5849/100</f>
        <v>0.19020000000000001</v>
      </c>
      <c r="N5934" s="13">
        <f>dados!K5849/100</f>
        <v>0.18</v>
      </c>
      <c r="O5934" s="13">
        <f>dados!L5849/100</f>
        <v>0</v>
      </c>
      <c r="P5934" s="12" t="str">
        <f>LEFT(Tabela2[[#This Row],[Código]],2)</f>
        <v>61</v>
      </c>
    </row>
    <row r="5935" spans="2:16" ht="15" customHeight="1" x14ac:dyDescent="0.25">
      <c r="B5935" s="31" t="str">
        <f>IF(Tabela2[[#This Row],[Tipo]] = 0,LOOKUP(Tabela2[[#This Row],[RESUMO]],Tabela3[Grupo],Tabela3[Meus produtos]),VLOOKUP(Tabela2[[#This Row],[Código]],Tabela4[[Código NBS/LC116]:[Meus serviços]],3,0))</f>
        <v>Não</v>
      </c>
      <c r="C5935" t="str">
        <f>IF(E5935=0,TEXT(dados!A5850,"00000000"),IF(E5935=2,TEXT(dados!A5850,"0000"),TEXT(dados!A5850,"#")))</f>
        <v>61046200</v>
      </c>
      <c r="D5935" t="str">
        <f>IF(dados!B5850=0,"",dados!B5850)</f>
        <v/>
      </c>
      <c r="E5935">
        <f>dados!C5850</f>
        <v>0</v>
      </c>
      <c r="F5935" t="str">
        <f>dados!D5850</f>
        <v>Calcas,etc.de malha de algodao,de uso feminino</v>
      </c>
      <c r="G5935"/>
      <c r="H5935"/>
      <c r="I5935"/>
      <c r="J5935"/>
      <c r="K5935" s="13"/>
      <c r="L5935" s="13">
        <f>dados!I5850/100</f>
        <v>0.13449999999999998</v>
      </c>
      <c r="M5935" s="13">
        <f>dados!J5850/100</f>
        <v>0.19020000000000001</v>
      </c>
      <c r="N5935" s="13">
        <f>dados!K5850/100</f>
        <v>0.18</v>
      </c>
      <c r="O5935" s="13">
        <f>dados!L5850/100</f>
        <v>0</v>
      </c>
      <c r="P5935" s="12" t="str">
        <f>LEFT(Tabela2[[#This Row],[Código]],2)</f>
        <v>61</v>
      </c>
    </row>
    <row r="5936" spans="2:16" ht="15" customHeight="1" x14ac:dyDescent="0.25">
      <c r="B5936" s="31" t="str">
        <f>IF(Tabela2[[#This Row],[Tipo]] = 0,LOOKUP(Tabela2[[#This Row],[RESUMO]],Tabela3[Grupo],Tabela3[Meus produtos]),VLOOKUP(Tabela2[[#This Row],[Código]],Tabela4[[Código NBS/LC116]:[Meus serviços]],3,0))</f>
        <v>Não</v>
      </c>
      <c r="C5936" t="str">
        <f>IF(E5936=0,TEXT(dados!A5851,"00000000"),IF(E5936=2,TEXT(dados!A5851,"0000"),TEXT(dados!A5851,"#")))</f>
        <v>61046300</v>
      </c>
      <c r="D5936" t="str">
        <f>IF(dados!B5851=0,"",dados!B5851)</f>
        <v/>
      </c>
      <c r="E5936">
        <f>dados!C5851</f>
        <v>0</v>
      </c>
      <c r="F5936" t="str">
        <f>dados!D5851</f>
        <v>Calcas,etc.de malha de fibras sinteticas,uso feminino</v>
      </c>
      <c r="G5936"/>
      <c r="H5936"/>
      <c r="I5936"/>
      <c r="J5936"/>
      <c r="K5936" s="13"/>
      <c r="L5936" s="13">
        <f>dados!I5851/100</f>
        <v>0.13449999999999998</v>
      </c>
      <c r="M5936" s="13">
        <f>dados!J5851/100</f>
        <v>0.19020000000000001</v>
      </c>
      <c r="N5936" s="13">
        <f>dados!K5851/100</f>
        <v>0.18</v>
      </c>
      <c r="O5936" s="13">
        <f>dados!L5851/100</f>
        <v>0</v>
      </c>
      <c r="P5936" s="12" t="str">
        <f>LEFT(Tabela2[[#This Row],[Código]],2)</f>
        <v>61</v>
      </c>
    </row>
    <row r="5937" spans="2:16" ht="15" customHeight="1" x14ac:dyDescent="0.25">
      <c r="B5937" s="31" t="str">
        <f>IF(Tabela2[[#This Row],[Tipo]] = 0,LOOKUP(Tabela2[[#This Row],[RESUMO]],Tabela3[Grupo],Tabela3[Meus produtos]),VLOOKUP(Tabela2[[#This Row],[Código]],Tabela4[[Código NBS/LC116]:[Meus serviços]],3,0))</f>
        <v>Não</v>
      </c>
      <c r="C5937" t="str">
        <f>IF(E5937=0,TEXT(dados!A5852,"00000000"),IF(E5937=2,TEXT(dados!A5852,"0000"),TEXT(dados!A5852,"#")))</f>
        <v>61046900</v>
      </c>
      <c r="D5937" t="str">
        <f>IF(dados!B5852=0,"",dados!B5852)</f>
        <v/>
      </c>
      <c r="E5937">
        <f>dados!C5852</f>
        <v>0</v>
      </c>
      <c r="F5937" t="str">
        <f>dados!D5852</f>
        <v>Calcas,etc.de malha de out.materia textil,uso feminino</v>
      </c>
      <c r="G5937"/>
      <c r="H5937"/>
      <c r="I5937"/>
      <c r="J5937"/>
      <c r="K5937" s="13"/>
      <c r="L5937" s="13">
        <f>dados!I5852/100</f>
        <v>0.13449999999999998</v>
      </c>
      <c r="M5937" s="13">
        <f>dados!J5852/100</f>
        <v>0.19020000000000001</v>
      </c>
      <c r="N5937" s="13">
        <f>dados!K5852/100</f>
        <v>0.18</v>
      </c>
      <c r="O5937" s="13">
        <f>dados!L5852/100</f>
        <v>0</v>
      </c>
      <c r="P5937" s="12" t="str">
        <f>LEFT(Tabela2[[#This Row],[Código]],2)</f>
        <v>61</v>
      </c>
    </row>
    <row r="5938" spans="2:16" ht="15" customHeight="1" x14ac:dyDescent="0.25">
      <c r="B5938" s="31" t="str">
        <f>IF(Tabela2[[#This Row],[Tipo]] = 0,LOOKUP(Tabela2[[#This Row],[RESUMO]],Tabela3[Grupo],Tabela3[Meus produtos]),VLOOKUP(Tabela2[[#This Row],[Código]],Tabela4[[Código NBS/LC116]:[Meus serviços]],3,0))</f>
        <v>Não</v>
      </c>
      <c r="C5938" t="str">
        <f>IF(E5938=0,TEXT(dados!A5853,"00000000"),IF(E5938=2,TEXT(dados!A5853,"0000"),TEXT(dados!A5853,"#")))</f>
        <v>61051000</v>
      </c>
      <c r="D5938" t="str">
        <f>IF(dados!B5853=0,"",dados!B5853)</f>
        <v/>
      </c>
      <c r="E5938">
        <f>dados!C5853</f>
        <v>0</v>
      </c>
      <c r="F5938" t="str">
        <f>dados!D5853</f>
        <v>Camisas de malha de algodao,de uso masculino</v>
      </c>
      <c r="G5938"/>
      <c r="H5938"/>
      <c r="I5938"/>
      <c r="J5938"/>
      <c r="K5938" s="13"/>
      <c r="L5938" s="13">
        <f>dados!I5853/100</f>
        <v>0.13449999999999998</v>
      </c>
      <c r="M5938" s="13">
        <f>dados!J5853/100</f>
        <v>0.19020000000000001</v>
      </c>
      <c r="N5938" s="13">
        <f>dados!K5853/100</f>
        <v>0.18</v>
      </c>
      <c r="O5938" s="13">
        <f>dados!L5853/100</f>
        <v>0</v>
      </c>
      <c r="P5938" s="12" t="str">
        <f>LEFT(Tabela2[[#This Row],[Código]],2)</f>
        <v>61</v>
      </c>
    </row>
    <row r="5939" spans="2:16" ht="15" customHeight="1" x14ac:dyDescent="0.25">
      <c r="B5939" s="31" t="str">
        <f>IF(Tabela2[[#This Row],[Tipo]] = 0,LOOKUP(Tabela2[[#This Row],[RESUMO]],Tabela3[Grupo],Tabela3[Meus produtos]),VLOOKUP(Tabela2[[#This Row],[Código]],Tabela4[[Código NBS/LC116]:[Meus serviços]],3,0))</f>
        <v>Não</v>
      </c>
      <c r="C5939" t="str">
        <f>IF(E5939=0,TEXT(dados!A5854,"00000000"),IF(E5939=2,TEXT(dados!A5854,"0000"),TEXT(dados!A5854,"#")))</f>
        <v>61052000</v>
      </c>
      <c r="D5939" t="str">
        <f>IF(dados!B5854=0,"",dados!B5854)</f>
        <v/>
      </c>
      <c r="E5939">
        <f>dados!C5854</f>
        <v>0</v>
      </c>
      <c r="F5939" t="str">
        <f>dados!D5854</f>
        <v>Camisas de malha de fibra sintetica,artif.uso masculino</v>
      </c>
      <c r="G5939"/>
      <c r="H5939"/>
      <c r="I5939"/>
      <c r="J5939"/>
      <c r="K5939" s="13"/>
      <c r="L5939" s="13">
        <f>dados!I5854/100</f>
        <v>0.13449999999999998</v>
      </c>
      <c r="M5939" s="13">
        <f>dados!J5854/100</f>
        <v>0.19020000000000001</v>
      </c>
      <c r="N5939" s="13">
        <f>dados!K5854/100</f>
        <v>0.18</v>
      </c>
      <c r="O5939" s="13">
        <f>dados!L5854/100</f>
        <v>0</v>
      </c>
      <c r="P5939" s="12" t="str">
        <f>LEFT(Tabela2[[#This Row],[Código]],2)</f>
        <v>61</v>
      </c>
    </row>
    <row r="5940" spans="2:16" ht="15" customHeight="1" x14ac:dyDescent="0.25">
      <c r="B5940" s="31" t="str">
        <f>IF(Tabela2[[#This Row],[Tipo]] = 0,LOOKUP(Tabela2[[#This Row],[RESUMO]],Tabela3[Grupo],Tabela3[Meus produtos]),VLOOKUP(Tabela2[[#This Row],[Código]],Tabela4[[Código NBS/LC116]:[Meus serviços]],3,0))</f>
        <v>Não</v>
      </c>
      <c r="C5940" t="str">
        <f>IF(E5940=0,TEXT(dados!A5855,"00000000"),IF(E5940=2,TEXT(dados!A5855,"0000"),TEXT(dados!A5855,"#")))</f>
        <v>61059000</v>
      </c>
      <c r="D5940" t="str">
        <f>IF(dados!B5855=0,"",dados!B5855)</f>
        <v/>
      </c>
      <c r="E5940">
        <f>dados!C5855</f>
        <v>0</v>
      </c>
      <c r="F5940" t="str">
        <f>dados!D5855</f>
        <v>Camisas de malha de outs.materias texteis,uso masculino</v>
      </c>
      <c r="G5940"/>
      <c r="H5940"/>
      <c r="I5940"/>
      <c r="J5940"/>
      <c r="K5940" s="13"/>
      <c r="L5940" s="13">
        <f>dados!I5855/100</f>
        <v>0.13449999999999998</v>
      </c>
      <c r="M5940" s="13">
        <f>dados!J5855/100</f>
        <v>0.19020000000000001</v>
      </c>
      <c r="N5940" s="13">
        <f>dados!K5855/100</f>
        <v>0.18</v>
      </c>
      <c r="O5940" s="13">
        <f>dados!L5855/100</f>
        <v>0</v>
      </c>
      <c r="P5940" s="12" t="str">
        <f>LEFT(Tabela2[[#This Row],[Código]],2)</f>
        <v>61</v>
      </c>
    </row>
    <row r="5941" spans="2:16" ht="15" customHeight="1" x14ac:dyDescent="0.25">
      <c r="B5941" s="31" t="str">
        <f>IF(Tabela2[[#This Row],[Tipo]] = 0,LOOKUP(Tabela2[[#This Row],[RESUMO]],Tabela3[Grupo],Tabela3[Meus produtos]),VLOOKUP(Tabela2[[#This Row],[Código]],Tabela4[[Código NBS/LC116]:[Meus serviços]],3,0))</f>
        <v>Não</v>
      </c>
      <c r="C5941" t="str">
        <f>IF(E5941=0,TEXT(dados!A5856,"00000000"),IF(E5941=2,TEXT(dados!A5856,"0000"),TEXT(dados!A5856,"#")))</f>
        <v>61061000</v>
      </c>
      <c r="D5941" t="str">
        <f>IF(dados!B5856=0,"",dados!B5856)</f>
        <v/>
      </c>
      <c r="E5941">
        <f>dados!C5856</f>
        <v>0</v>
      </c>
      <c r="F5941" t="str">
        <f>dados!D5856</f>
        <v>Camisas,etc.de malha de algodao,de uso feminino</v>
      </c>
      <c r="G5941"/>
      <c r="H5941"/>
      <c r="I5941"/>
      <c r="J5941"/>
      <c r="K5941" s="13"/>
      <c r="L5941" s="13">
        <f>dados!I5856/100</f>
        <v>0.13449999999999998</v>
      </c>
      <c r="M5941" s="13">
        <f>dados!J5856/100</f>
        <v>0.19020000000000001</v>
      </c>
      <c r="N5941" s="13">
        <f>dados!K5856/100</f>
        <v>0.18</v>
      </c>
      <c r="O5941" s="13">
        <f>dados!L5856/100</f>
        <v>0</v>
      </c>
      <c r="P5941" s="12" t="str">
        <f>LEFT(Tabela2[[#This Row],[Código]],2)</f>
        <v>61</v>
      </c>
    </row>
    <row r="5942" spans="2:16" ht="15" customHeight="1" x14ac:dyDescent="0.25">
      <c r="B5942" s="31" t="str">
        <f>IF(Tabela2[[#This Row],[Tipo]] = 0,LOOKUP(Tabela2[[#This Row],[RESUMO]],Tabela3[Grupo],Tabela3[Meus produtos]),VLOOKUP(Tabela2[[#This Row],[Código]],Tabela4[[Código NBS/LC116]:[Meus serviços]],3,0))</f>
        <v>Não</v>
      </c>
      <c r="C5942" t="str">
        <f>IF(E5942=0,TEXT(dados!A5857,"00000000"),IF(E5942=2,TEXT(dados!A5857,"0000"),TEXT(dados!A5857,"#")))</f>
        <v>61062000</v>
      </c>
      <c r="D5942" t="str">
        <f>IF(dados!B5857=0,"",dados!B5857)</f>
        <v/>
      </c>
      <c r="E5942">
        <f>dados!C5857</f>
        <v>0</v>
      </c>
      <c r="F5942" t="str">
        <f>dados!D5857</f>
        <v>Camisas,etc.de malha de fibras sint/artif.uso feminino</v>
      </c>
      <c r="G5942"/>
      <c r="H5942"/>
      <c r="I5942"/>
      <c r="J5942"/>
      <c r="K5942" s="13"/>
      <c r="L5942" s="13">
        <f>dados!I5857/100</f>
        <v>0.13449999999999998</v>
      </c>
      <c r="M5942" s="13">
        <f>dados!J5857/100</f>
        <v>0.19020000000000001</v>
      </c>
      <c r="N5942" s="13">
        <f>dados!K5857/100</f>
        <v>0.18</v>
      </c>
      <c r="O5942" s="13">
        <f>dados!L5857/100</f>
        <v>0</v>
      </c>
      <c r="P5942" s="12" t="str">
        <f>LEFT(Tabela2[[#This Row],[Código]],2)</f>
        <v>61</v>
      </c>
    </row>
    <row r="5943" spans="2:16" ht="15" customHeight="1" x14ac:dyDescent="0.25">
      <c r="B5943" s="31" t="str">
        <f>IF(Tabela2[[#This Row],[Tipo]] = 0,LOOKUP(Tabela2[[#This Row],[RESUMO]],Tabela3[Grupo],Tabela3[Meus produtos]),VLOOKUP(Tabela2[[#This Row],[Código]],Tabela4[[Código NBS/LC116]:[Meus serviços]],3,0))</f>
        <v>Não</v>
      </c>
      <c r="C5943" t="str">
        <f>IF(E5943=0,TEXT(dados!A5858,"00000000"),IF(E5943=2,TEXT(dados!A5858,"0000"),TEXT(dados!A5858,"#")))</f>
        <v>61069000</v>
      </c>
      <c r="D5943" t="str">
        <f>IF(dados!B5858=0,"",dados!B5858)</f>
        <v/>
      </c>
      <c r="E5943">
        <f>dados!C5858</f>
        <v>0</v>
      </c>
      <c r="F5943" t="str">
        <f>dados!D5858</f>
        <v>Camisas,etc.de malha de out.materia textil,uso feminino</v>
      </c>
      <c r="G5943"/>
      <c r="H5943"/>
      <c r="I5943"/>
      <c r="J5943"/>
      <c r="K5943" s="13"/>
      <c r="L5943" s="13">
        <f>dados!I5858/100</f>
        <v>0.13449999999999998</v>
      </c>
      <c r="M5943" s="13">
        <f>dados!J5858/100</f>
        <v>0.19020000000000001</v>
      </c>
      <c r="N5943" s="13">
        <f>dados!K5858/100</f>
        <v>0.18</v>
      </c>
      <c r="O5943" s="13">
        <f>dados!L5858/100</f>
        <v>0</v>
      </c>
      <c r="P5943" s="12" t="str">
        <f>LEFT(Tabela2[[#This Row],[Código]],2)</f>
        <v>61</v>
      </c>
    </row>
    <row r="5944" spans="2:16" ht="15" customHeight="1" x14ac:dyDescent="0.25">
      <c r="B5944" s="31" t="str">
        <f>IF(Tabela2[[#This Row],[Tipo]] = 0,LOOKUP(Tabela2[[#This Row],[RESUMO]],Tabela3[Grupo],Tabela3[Meus produtos]),VLOOKUP(Tabela2[[#This Row],[Código]],Tabela4[[Código NBS/LC116]:[Meus serviços]],3,0))</f>
        <v>Não</v>
      </c>
      <c r="C5944" t="str">
        <f>IF(E5944=0,TEXT(dados!A5859,"00000000"),IF(E5944=2,TEXT(dados!A5859,"0000"),TEXT(dados!A5859,"#")))</f>
        <v>61071100</v>
      </c>
      <c r="D5944" t="str">
        <f>IF(dados!B5859=0,"",dados!B5859)</f>
        <v/>
      </c>
      <c r="E5944">
        <f>dados!C5859</f>
        <v>0</v>
      </c>
      <c r="F5944" t="str">
        <f>dados!D5859</f>
        <v>Cuecas e ceroulas,de malha de algodao</v>
      </c>
      <c r="G5944"/>
      <c r="H5944"/>
      <c r="I5944"/>
      <c r="J5944"/>
      <c r="K5944" s="13"/>
      <c r="L5944" s="13">
        <f>dados!I5859/100</f>
        <v>0.13449999999999998</v>
      </c>
      <c r="M5944" s="13">
        <f>dados!J5859/100</f>
        <v>0.19020000000000001</v>
      </c>
      <c r="N5944" s="13">
        <f>dados!K5859/100</f>
        <v>0.18</v>
      </c>
      <c r="O5944" s="13">
        <f>dados!L5859/100</f>
        <v>0</v>
      </c>
      <c r="P5944" s="12" t="str">
        <f>LEFT(Tabela2[[#This Row],[Código]],2)</f>
        <v>61</v>
      </c>
    </row>
    <row r="5945" spans="2:16" ht="15" customHeight="1" x14ac:dyDescent="0.25">
      <c r="B5945" s="31" t="str">
        <f>IF(Tabela2[[#This Row],[Tipo]] = 0,LOOKUP(Tabela2[[#This Row],[RESUMO]],Tabela3[Grupo],Tabela3[Meus produtos]),VLOOKUP(Tabela2[[#This Row],[Código]],Tabela4[[Código NBS/LC116]:[Meus serviços]],3,0))</f>
        <v>Não</v>
      </c>
      <c r="C5945" t="str">
        <f>IF(E5945=0,TEXT(dados!A5860,"00000000"),IF(E5945=2,TEXT(dados!A5860,"0000"),TEXT(dados!A5860,"#")))</f>
        <v>61071200</v>
      </c>
      <c r="D5945" t="str">
        <f>IF(dados!B5860=0,"",dados!B5860)</f>
        <v/>
      </c>
      <c r="E5945">
        <f>dados!C5860</f>
        <v>0</v>
      </c>
      <c r="F5945" t="str">
        <f>dados!D5860</f>
        <v>Cuecas e ceroulas,de malha de fibras sinteticas/artif.</v>
      </c>
      <c r="G5945"/>
      <c r="H5945"/>
      <c r="I5945"/>
      <c r="J5945"/>
      <c r="K5945" s="13"/>
      <c r="L5945" s="13">
        <f>dados!I5860/100</f>
        <v>0.13449999999999998</v>
      </c>
      <c r="M5945" s="13">
        <f>dados!J5860/100</f>
        <v>0.19020000000000001</v>
      </c>
      <c r="N5945" s="13">
        <f>dados!K5860/100</f>
        <v>0.18</v>
      </c>
      <c r="O5945" s="13">
        <f>dados!L5860/100</f>
        <v>0</v>
      </c>
      <c r="P5945" s="12" t="str">
        <f>LEFT(Tabela2[[#This Row],[Código]],2)</f>
        <v>61</v>
      </c>
    </row>
    <row r="5946" spans="2:16" ht="15" customHeight="1" x14ac:dyDescent="0.25">
      <c r="B5946" s="31" t="str">
        <f>IF(Tabela2[[#This Row],[Tipo]] = 0,LOOKUP(Tabela2[[#This Row],[RESUMO]],Tabela3[Grupo],Tabela3[Meus produtos]),VLOOKUP(Tabela2[[#This Row],[Código]],Tabela4[[Código NBS/LC116]:[Meus serviços]],3,0))</f>
        <v>Não</v>
      </c>
      <c r="C5946" t="str">
        <f>IF(E5946=0,TEXT(dados!A5861,"00000000"),IF(E5946=2,TEXT(dados!A5861,"0000"),TEXT(dados!A5861,"#")))</f>
        <v>61071900</v>
      </c>
      <c r="D5946" t="str">
        <f>IF(dados!B5861=0,"",dados!B5861)</f>
        <v/>
      </c>
      <c r="E5946">
        <f>dados!C5861</f>
        <v>0</v>
      </c>
      <c r="F5946" t="str">
        <f>dados!D5861</f>
        <v>Cuecas e ceroulas,de malha de outs.materias texteis</v>
      </c>
      <c r="G5946"/>
      <c r="H5946"/>
      <c r="I5946"/>
      <c r="J5946"/>
      <c r="K5946" s="13"/>
      <c r="L5946" s="13">
        <f>dados!I5861/100</f>
        <v>0.13449999999999998</v>
      </c>
      <c r="M5946" s="13">
        <f>dados!J5861/100</f>
        <v>0.19020000000000001</v>
      </c>
      <c r="N5946" s="13">
        <f>dados!K5861/100</f>
        <v>0.18</v>
      </c>
      <c r="O5946" s="13">
        <f>dados!L5861/100</f>
        <v>0</v>
      </c>
      <c r="P5946" s="12" t="str">
        <f>LEFT(Tabela2[[#This Row],[Código]],2)</f>
        <v>61</v>
      </c>
    </row>
    <row r="5947" spans="2:16" ht="15" customHeight="1" x14ac:dyDescent="0.25">
      <c r="B5947" s="31" t="str">
        <f>IF(Tabela2[[#This Row],[Tipo]] = 0,LOOKUP(Tabela2[[#This Row],[RESUMO]],Tabela3[Grupo],Tabela3[Meus produtos]),VLOOKUP(Tabela2[[#This Row],[Código]],Tabela4[[Código NBS/LC116]:[Meus serviços]],3,0))</f>
        <v>Não</v>
      </c>
      <c r="C5947" t="str">
        <f>IF(E5947=0,TEXT(dados!A5862,"00000000"),IF(E5947=2,TEXT(dados!A5862,"0000"),TEXT(dados!A5862,"#")))</f>
        <v>61072100</v>
      </c>
      <c r="D5947" t="str">
        <f>IF(dados!B5862=0,"",dados!B5862)</f>
        <v/>
      </c>
      <c r="E5947">
        <f>dados!C5862</f>
        <v>0</v>
      </c>
      <c r="F5947" t="str">
        <f>dados!D5862</f>
        <v>Camisoloes,etc.de malha de algodao,de uso masculino</v>
      </c>
      <c r="G5947"/>
      <c r="H5947"/>
      <c r="I5947"/>
      <c r="J5947"/>
      <c r="K5947" s="13"/>
      <c r="L5947" s="13">
        <f>dados!I5862/100</f>
        <v>0.13449999999999998</v>
      </c>
      <c r="M5947" s="13">
        <f>dados!J5862/100</f>
        <v>0.19020000000000001</v>
      </c>
      <c r="N5947" s="13">
        <f>dados!K5862/100</f>
        <v>0.18</v>
      </c>
      <c r="O5947" s="13">
        <f>dados!L5862/100</f>
        <v>0</v>
      </c>
      <c r="P5947" s="12" t="str">
        <f>LEFT(Tabela2[[#This Row],[Código]],2)</f>
        <v>61</v>
      </c>
    </row>
    <row r="5948" spans="2:16" ht="15" customHeight="1" x14ac:dyDescent="0.25">
      <c r="B5948" s="31" t="str">
        <f>IF(Tabela2[[#This Row],[Tipo]] = 0,LOOKUP(Tabela2[[#This Row],[RESUMO]],Tabela3[Grupo],Tabela3[Meus produtos]),VLOOKUP(Tabela2[[#This Row],[Código]],Tabela4[[Código NBS/LC116]:[Meus serviços]],3,0))</f>
        <v>Não</v>
      </c>
      <c r="C5948" t="str">
        <f>IF(E5948=0,TEXT(dados!A5863,"00000000"),IF(E5948=2,TEXT(dados!A5863,"0000"),TEXT(dados!A5863,"#")))</f>
        <v>61072200</v>
      </c>
      <c r="D5948" t="str">
        <f>IF(dados!B5863=0,"",dados!B5863)</f>
        <v/>
      </c>
      <c r="E5948">
        <f>dados!C5863</f>
        <v>0</v>
      </c>
      <c r="F5948" t="str">
        <f>dados!D5863</f>
        <v>Camisoloes,etc.de malha de fibra sint/art.uso masculino</v>
      </c>
      <c r="G5948"/>
      <c r="H5948"/>
      <c r="I5948"/>
      <c r="J5948"/>
      <c r="K5948" s="13"/>
      <c r="L5948" s="13">
        <f>dados!I5863/100</f>
        <v>0.13449999999999998</v>
      </c>
      <c r="M5948" s="13">
        <f>dados!J5863/100</f>
        <v>0.19020000000000001</v>
      </c>
      <c r="N5948" s="13">
        <f>dados!K5863/100</f>
        <v>0.18</v>
      </c>
      <c r="O5948" s="13">
        <f>dados!L5863/100</f>
        <v>0</v>
      </c>
      <c r="P5948" s="12" t="str">
        <f>LEFT(Tabela2[[#This Row],[Código]],2)</f>
        <v>61</v>
      </c>
    </row>
    <row r="5949" spans="2:16" ht="15" customHeight="1" x14ac:dyDescent="0.25">
      <c r="B5949" s="31" t="str">
        <f>IF(Tabela2[[#This Row],[Tipo]] = 0,LOOKUP(Tabela2[[#This Row],[RESUMO]],Tabela3[Grupo],Tabela3[Meus produtos]),VLOOKUP(Tabela2[[#This Row],[Código]],Tabela4[[Código NBS/LC116]:[Meus serviços]],3,0))</f>
        <v>Não</v>
      </c>
      <c r="C5949" t="str">
        <f>IF(E5949=0,TEXT(dados!A5864,"00000000"),IF(E5949=2,TEXT(dados!A5864,"0000"),TEXT(dados!A5864,"#")))</f>
        <v>61072900</v>
      </c>
      <c r="D5949" t="str">
        <f>IF(dados!B5864=0,"",dados!B5864)</f>
        <v/>
      </c>
      <c r="E5949">
        <f>dados!C5864</f>
        <v>0</v>
      </c>
      <c r="F5949" t="str">
        <f>dados!D5864</f>
        <v>Camisoloes,etc.de malha de out.mat.textil,uso masculino</v>
      </c>
      <c r="G5949"/>
      <c r="H5949"/>
      <c r="I5949"/>
      <c r="J5949"/>
      <c r="K5949" s="13"/>
      <c r="L5949" s="13">
        <f>dados!I5864/100</f>
        <v>0.13449999999999998</v>
      </c>
      <c r="M5949" s="13">
        <f>dados!J5864/100</f>
        <v>0.19020000000000001</v>
      </c>
      <c r="N5949" s="13">
        <f>dados!K5864/100</f>
        <v>0.18</v>
      </c>
      <c r="O5949" s="13">
        <f>dados!L5864/100</f>
        <v>0</v>
      </c>
      <c r="P5949" s="12" t="str">
        <f>LEFT(Tabela2[[#This Row],[Código]],2)</f>
        <v>61</v>
      </c>
    </row>
    <row r="5950" spans="2:16" ht="15" customHeight="1" x14ac:dyDescent="0.25">
      <c r="B5950" s="31" t="str">
        <f>IF(Tabela2[[#This Row],[Tipo]] = 0,LOOKUP(Tabela2[[#This Row],[RESUMO]],Tabela3[Grupo],Tabela3[Meus produtos]),VLOOKUP(Tabela2[[#This Row],[Código]],Tabela4[[Código NBS/LC116]:[Meus serviços]],3,0))</f>
        <v>Não</v>
      </c>
      <c r="C5950" t="str">
        <f>IF(E5950=0,TEXT(dados!A5865,"00000000"),IF(E5950=2,TEXT(dados!A5865,"0000"),TEXT(dados!A5865,"#")))</f>
        <v>61079100</v>
      </c>
      <c r="D5950" t="str">
        <f>IF(dados!B5865=0,"",dados!B5865)</f>
        <v/>
      </c>
      <c r="E5950">
        <f>dados!C5865</f>
        <v>0</v>
      </c>
      <c r="F5950" t="str">
        <f>dados!D5865</f>
        <v>Roupoes,etc.de malha de algodao,de uso masculino</v>
      </c>
      <c r="G5950"/>
      <c r="H5950"/>
      <c r="I5950"/>
      <c r="J5950"/>
      <c r="K5950" s="13"/>
      <c r="L5950" s="13">
        <f>dados!I5865/100</f>
        <v>0.13449999999999998</v>
      </c>
      <c r="M5950" s="13">
        <f>dados!J5865/100</f>
        <v>0.19020000000000001</v>
      </c>
      <c r="N5950" s="13">
        <f>dados!K5865/100</f>
        <v>0.18</v>
      </c>
      <c r="O5950" s="13">
        <f>dados!L5865/100</f>
        <v>0</v>
      </c>
      <c r="P5950" s="12" t="str">
        <f>LEFT(Tabela2[[#This Row],[Código]],2)</f>
        <v>61</v>
      </c>
    </row>
    <row r="5951" spans="2:16" ht="15" customHeight="1" x14ac:dyDescent="0.25">
      <c r="B5951" s="31" t="str">
        <f>IF(Tabela2[[#This Row],[Tipo]] = 0,LOOKUP(Tabela2[[#This Row],[RESUMO]],Tabela3[Grupo],Tabela3[Meus produtos]),VLOOKUP(Tabela2[[#This Row],[Código]],Tabela4[[Código NBS/LC116]:[Meus serviços]],3,0))</f>
        <v>Não</v>
      </c>
      <c r="C5951" t="str">
        <f>IF(E5951=0,TEXT(dados!A5866,"00000000"),IF(E5951=2,TEXT(dados!A5866,"0000"),TEXT(dados!A5866,"#")))</f>
        <v>61079910</v>
      </c>
      <c r="D5951" t="str">
        <f>IF(dados!B5866=0,"",dados!B5866)</f>
        <v/>
      </c>
      <c r="E5951">
        <f>dados!C5866</f>
        <v>0</v>
      </c>
      <c r="F5951" t="str">
        <f>dados!D5866</f>
        <v>Roupoes,etc.de malha de fibra sint/artif.uso masculino</v>
      </c>
      <c r="G5951"/>
      <c r="H5951"/>
      <c r="I5951"/>
      <c r="J5951"/>
      <c r="K5951" s="13"/>
      <c r="L5951" s="13">
        <f>dados!I5866/100</f>
        <v>0.13449999999999998</v>
      </c>
      <c r="M5951" s="13">
        <f>dados!J5866/100</f>
        <v>0.19020000000000001</v>
      </c>
      <c r="N5951" s="13">
        <f>dados!K5866/100</f>
        <v>0.18</v>
      </c>
      <c r="O5951" s="13">
        <f>dados!L5866/100</f>
        <v>0</v>
      </c>
      <c r="P5951" s="12" t="str">
        <f>LEFT(Tabela2[[#This Row],[Código]],2)</f>
        <v>61</v>
      </c>
    </row>
    <row r="5952" spans="2:16" ht="15" customHeight="1" x14ac:dyDescent="0.25">
      <c r="B5952" s="31" t="str">
        <f>IF(Tabela2[[#This Row],[Tipo]] = 0,LOOKUP(Tabela2[[#This Row],[RESUMO]],Tabela3[Grupo],Tabela3[Meus produtos]),VLOOKUP(Tabela2[[#This Row],[Código]],Tabela4[[Código NBS/LC116]:[Meus serviços]],3,0))</f>
        <v>Não</v>
      </c>
      <c r="C5952" t="str">
        <f>IF(E5952=0,TEXT(dados!A5867,"00000000"),IF(E5952=2,TEXT(dados!A5867,"0000"),TEXT(dados!A5867,"#")))</f>
        <v>61079990</v>
      </c>
      <c r="D5952" t="str">
        <f>IF(dados!B5867=0,"",dados!B5867)</f>
        <v/>
      </c>
      <c r="E5952">
        <f>dados!C5867</f>
        <v>0</v>
      </c>
      <c r="F5952" t="str">
        <f>dados!D5867</f>
        <v>Roupoes,etc.de malha de out.mater.textil,uso masculino</v>
      </c>
      <c r="G5952"/>
      <c r="H5952"/>
      <c r="I5952"/>
      <c r="J5952"/>
      <c r="K5952" s="13"/>
      <c r="L5952" s="13">
        <f>dados!I5867/100</f>
        <v>0.13449999999999998</v>
      </c>
      <c r="M5952" s="13">
        <f>dados!J5867/100</f>
        <v>0.19020000000000001</v>
      </c>
      <c r="N5952" s="13">
        <f>dados!K5867/100</f>
        <v>0.18</v>
      </c>
      <c r="O5952" s="13">
        <f>dados!L5867/100</f>
        <v>0</v>
      </c>
      <c r="P5952" s="12" t="str">
        <f>LEFT(Tabela2[[#This Row],[Código]],2)</f>
        <v>61</v>
      </c>
    </row>
    <row r="5953" spans="2:16" ht="15" customHeight="1" x14ac:dyDescent="0.25">
      <c r="B5953" s="31" t="str">
        <f>IF(Tabela2[[#This Row],[Tipo]] = 0,LOOKUP(Tabela2[[#This Row],[RESUMO]],Tabela3[Grupo],Tabela3[Meus produtos]),VLOOKUP(Tabela2[[#This Row],[Código]],Tabela4[[Código NBS/LC116]:[Meus serviços]],3,0))</f>
        <v>Não</v>
      </c>
      <c r="C5953" t="str">
        <f>IF(E5953=0,TEXT(dados!A5868,"00000000"),IF(E5953=2,TEXT(dados!A5868,"0000"),TEXT(dados!A5868,"#")))</f>
        <v>61081100</v>
      </c>
      <c r="D5953" t="str">
        <f>IF(dados!B5868=0,"",dados!B5868)</f>
        <v/>
      </c>
      <c r="E5953">
        <f>dados!C5868</f>
        <v>0</v>
      </c>
      <c r="F5953" t="str">
        <f>dados!D5868</f>
        <v>Combinacoes e anaguas,de malha de fibra sintetica/artif</v>
      </c>
      <c r="G5953"/>
      <c r="H5953"/>
      <c r="I5953"/>
      <c r="J5953"/>
      <c r="K5953" s="13"/>
      <c r="L5953" s="13">
        <f>dados!I5868/100</f>
        <v>0.13449999999999998</v>
      </c>
      <c r="M5953" s="13">
        <f>dados!J5868/100</f>
        <v>0.19020000000000001</v>
      </c>
      <c r="N5953" s="13">
        <f>dados!K5868/100</f>
        <v>0.18</v>
      </c>
      <c r="O5953" s="13">
        <f>dados!L5868/100</f>
        <v>0</v>
      </c>
      <c r="P5953" s="12" t="str">
        <f>LEFT(Tabela2[[#This Row],[Código]],2)</f>
        <v>61</v>
      </c>
    </row>
    <row r="5954" spans="2:16" ht="15" customHeight="1" x14ac:dyDescent="0.25">
      <c r="B5954" s="31" t="str">
        <f>IF(Tabela2[[#This Row],[Tipo]] = 0,LOOKUP(Tabela2[[#This Row],[RESUMO]],Tabela3[Grupo],Tabela3[Meus produtos]),VLOOKUP(Tabela2[[#This Row],[Código]],Tabela4[[Código NBS/LC116]:[Meus serviços]],3,0))</f>
        <v>Não</v>
      </c>
      <c r="C5954" t="str">
        <f>IF(E5954=0,TEXT(dados!A5869,"00000000"),IF(E5954=2,TEXT(dados!A5869,"0000"),TEXT(dados!A5869,"#")))</f>
        <v>61081900</v>
      </c>
      <c r="D5954" t="str">
        <f>IF(dados!B5869=0,"",dados!B5869)</f>
        <v/>
      </c>
      <c r="E5954">
        <f>dados!C5869</f>
        <v>0</v>
      </c>
      <c r="F5954" t="str">
        <f>dados!D5869</f>
        <v>Combinacoes e anaguas,de malha de outs.materias texteis</v>
      </c>
      <c r="G5954"/>
      <c r="H5954"/>
      <c r="I5954"/>
      <c r="J5954"/>
      <c r="K5954" s="13"/>
      <c r="L5954" s="13">
        <f>dados!I5869/100</f>
        <v>0.13449999999999998</v>
      </c>
      <c r="M5954" s="13">
        <f>dados!J5869/100</f>
        <v>0.19020000000000001</v>
      </c>
      <c r="N5954" s="13">
        <f>dados!K5869/100</f>
        <v>0.18</v>
      </c>
      <c r="O5954" s="13">
        <f>dados!L5869/100</f>
        <v>0</v>
      </c>
      <c r="P5954" s="12" t="str">
        <f>LEFT(Tabela2[[#This Row],[Código]],2)</f>
        <v>61</v>
      </c>
    </row>
    <row r="5955" spans="2:16" ht="15" customHeight="1" x14ac:dyDescent="0.25">
      <c r="B5955" s="31" t="str">
        <f>IF(Tabela2[[#This Row],[Tipo]] = 0,LOOKUP(Tabela2[[#This Row],[RESUMO]],Tabela3[Grupo],Tabela3[Meus produtos]),VLOOKUP(Tabela2[[#This Row],[Código]],Tabela4[[Código NBS/LC116]:[Meus serviços]],3,0))</f>
        <v>Não</v>
      </c>
      <c r="C5955" t="str">
        <f>IF(E5955=0,TEXT(dados!A5870,"00000000"),IF(E5955=2,TEXT(dados!A5870,"0000"),TEXT(dados!A5870,"#")))</f>
        <v>61082100</v>
      </c>
      <c r="D5955" t="str">
        <f>IF(dados!B5870=0,"",dados!B5870)</f>
        <v/>
      </c>
      <c r="E5955">
        <f>dados!C5870</f>
        <v>0</v>
      </c>
      <c r="F5955" t="str">
        <f>dados!D5870</f>
        <v>Calcinhas de malha de algodao</v>
      </c>
      <c r="G5955"/>
      <c r="H5955"/>
      <c r="I5955"/>
      <c r="J5955"/>
      <c r="K5955" s="13"/>
      <c r="L5955" s="13">
        <f>dados!I5870/100</f>
        <v>0.13449999999999998</v>
      </c>
      <c r="M5955" s="13">
        <f>dados!J5870/100</f>
        <v>0.19020000000000001</v>
      </c>
      <c r="N5955" s="13">
        <f>dados!K5870/100</f>
        <v>0.18</v>
      </c>
      <c r="O5955" s="13">
        <f>dados!L5870/100</f>
        <v>0</v>
      </c>
      <c r="P5955" s="12" t="str">
        <f>LEFT(Tabela2[[#This Row],[Código]],2)</f>
        <v>61</v>
      </c>
    </row>
    <row r="5956" spans="2:16" ht="15" customHeight="1" x14ac:dyDescent="0.25">
      <c r="B5956" s="31" t="str">
        <f>IF(Tabela2[[#This Row],[Tipo]] = 0,LOOKUP(Tabela2[[#This Row],[RESUMO]],Tabela3[Grupo],Tabela3[Meus produtos]),VLOOKUP(Tabela2[[#This Row],[Código]],Tabela4[[Código NBS/LC116]:[Meus serviços]],3,0))</f>
        <v>Não</v>
      </c>
      <c r="C5956" t="str">
        <f>IF(E5956=0,TEXT(dados!A5871,"00000000"),IF(E5956=2,TEXT(dados!A5871,"0000"),TEXT(dados!A5871,"#")))</f>
        <v>61082200</v>
      </c>
      <c r="D5956" t="str">
        <f>IF(dados!B5871=0,"",dados!B5871)</f>
        <v/>
      </c>
      <c r="E5956">
        <f>dados!C5871</f>
        <v>0</v>
      </c>
      <c r="F5956" t="str">
        <f>dados!D5871</f>
        <v>Calcinhas de malha de fibras sinteticas ou artificiais</v>
      </c>
      <c r="G5956"/>
      <c r="H5956"/>
      <c r="I5956"/>
      <c r="J5956"/>
      <c r="K5956" s="13"/>
      <c r="L5956" s="13">
        <f>dados!I5871/100</f>
        <v>0.13449999999999998</v>
      </c>
      <c r="M5956" s="13">
        <f>dados!J5871/100</f>
        <v>0.19020000000000001</v>
      </c>
      <c r="N5956" s="13">
        <f>dados!K5871/100</f>
        <v>0.18</v>
      </c>
      <c r="O5956" s="13">
        <f>dados!L5871/100</f>
        <v>0</v>
      </c>
      <c r="P5956" s="12" t="str">
        <f>LEFT(Tabela2[[#This Row],[Código]],2)</f>
        <v>61</v>
      </c>
    </row>
    <row r="5957" spans="2:16" ht="15" customHeight="1" x14ac:dyDescent="0.25">
      <c r="B5957" s="31" t="str">
        <f>IF(Tabela2[[#This Row],[Tipo]] = 0,LOOKUP(Tabela2[[#This Row],[RESUMO]],Tabela3[Grupo],Tabela3[Meus produtos]),VLOOKUP(Tabela2[[#This Row],[Código]],Tabela4[[Código NBS/LC116]:[Meus serviços]],3,0))</f>
        <v>Não</v>
      </c>
      <c r="C5957" t="str">
        <f>IF(E5957=0,TEXT(dados!A5872,"00000000"),IF(E5957=2,TEXT(dados!A5872,"0000"),TEXT(dados!A5872,"#")))</f>
        <v>61082900</v>
      </c>
      <c r="D5957" t="str">
        <f>IF(dados!B5872=0,"",dados!B5872)</f>
        <v/>
      </c>
      <c r="E5957">
        <f>dados!C5872</f>
        <v>0</v>
      </c>
      <c r="F5957" t="str">
        <f>dados!D5872</f>
        <v>Calcinhas de malha de outs.materias texteis</v>
      </c>
      <c r="G5957"/>
      <c r="H5957"/>
      <c r="I5957"/>
      <c r="J5957"/>
      <c r="K5957" s="13"/>
      <c r="L5957" s="13">
        <f>dados!I5872/100</f>
        <v>0.13449999999999998</v>
      </c>
      <c r="M5957" s="13">
        <f>dados!J5872/100</f>
        <v>0.19020000000000001</v>
      </c>
      <c r="N5957" s="13">
        <f>dados!K5872/100</f>
        <v>0.18</v>
      </c>
      <c r="O5957" s="13">
        <f>dados!L5872/100</f>
        <v>0</v>
      </c>
      <c r="P5957" s="12" t="str">
        <f>LEFT(Tabela2[[#This Row],[Código]],2)</f>
        <v>61</v>
      </c>
    </row>
    <row r="5958" spans="2:16" ht="15" customHeight="1" x14ac:dyDescent="0.25">
      <c r="B5958" s="31" t="str">
        <f>IF(Tabela2[[#This Row],[Tipo]] = 0,LOOKUP(Tabela2[[#This Row],[RESUMO]],Tabela3[Grupo],Tabela3[Meus produtos]),VLOOKUP(Tabela2[[#This Row],[Código]],Tabela4[[Código NBS/LC116]:[Meus serviços]],3,0))</f>
        <v>Não</v>
      </c>
      <c r="C5958" t="str">
        <f>IF(E5958=0,TEXT(dados!A5873,"00000000"),IF(E5958=2,TEXT(dados!A5873,"0000"),TEXT(dados!A5873,"#")))</f>
        <v>61083100</v>
      </c>
      <c r="D5958" t="str">
        <f>IF(dados!B5873=0,"",dados!B5873)</f>
        <v/>
      </c>
      <c r="E5958">
        <f>dados!C5873</f>
        <v>0</v>
      </c>
      <c r="F5958" t="str">
        <f>dados!D5873</f>
        <v>Camisolas,etc.de malha de algodao,de uso feminino</v>
      </c>
      <c r="G5958"/>
      <c r="H5958"/>
      <c r="I5958"/>
      <c r="J5958"/>
      <c r="K5958" s="13"/>
      <c r="L5958" s="13">
        <f>dados!I5873/100</f>
        <v>0.13449999999999998</v>
      </c>
      <c r="M5958" s="13">
        <f>dados!J5873/100</f>
        <v>0.19020000000000001</v>
      </c>
      <c r="N5958" s="13">
        <f>dados!K5873/100</f>
        <v>0.18</v>
      </c>
      <c r="O5958" s="13">
        <f>dados!L5873/100</f>
        <v>0</v>
      </c>
      <c r="P5958" s="12" t="str">
        <f>LEFT(Tabela2[[#This Row],[Código]],2)</f>
        <v>61</v>
      </c>
    </row>
    <row r="5959" spans="2:16" ht="15" customHeight="1" x14ac:dyDescent="0.25">
      <c r="B5959" s="31" t="str">
        <f>IF(Tabela2[[#This Row],[Tipo]] = 0,LOOKUP(Tabela2[[#This Row],[RESUMO]],Tabela3[Grupo],Tabela3[Meus produtos]),VLOOKUP(Tabela2[[#This Row],[Código]],Tabela4[[Código NBS/LC116]:[Meus serviços]],3,0))</f>
        <v>Não</v>
      </c>
      <c r="C5959" t="str">
        <f>IF(E5959=0,TEXT(dados!A5874,"00000000"),IF(E5959=2,TEXT(dados!A5874,"0000"),TEXT(dados!A5874,"#")))</f>
        <v>61083200</v>
      </c>
      <c r="D5959" t="str">
        <f>IF(dados!B5874=0,"",dados!B5874)</f>
        <v/>
      </c>
      <c r="E5959">
        <f>dados!C5874</f>
        <v>0</v>
      </c>
      <c r="F5959" t="str">
        <f>dados!D5874</f>
        <v>Camisolas,etc.de malha de fibra sint/artif.uso feminino</v>
      </c>
      <c r="G5959"/>
      <c r="H5959"/>
      <c r="I5959"/>
      <c r="J5959"/>
      <c r="K5959" s="13"/>
      <c r="L5959" s="13">
        <f>dados!I5874/100</f>
        <v>0.13449999999999998</v>
      </c>
      <c r="M5959" s="13">
        <f>dados!J5874/100</f>
        <v>0.19020000000000001</v>
      </c>
      <c r="N5959" s="13">
        <f>dados!K5874/100</f>
        <v>0.18</v>
      </c>
      <c r="O5959" s="13">
        <f>dados!L5874/100</f>
        <v>0</v>
      </c>
      <c r="P5959" s="12" t="str">
        <f>LEFT(Tabela2[[#This Row],[Código]],2)</f>
        <v>61</v>
      </c>
    </row>
    <row r="5960" spans="2:16" ht="15" customHeight="1" x14ac:dyDescent="0.25">
      <c r="B5960" s="31" t="str">
        <f>IF(Tabela2[[#This Row],[Tipo]] = 0,LOOKUP(Tabela2[[#This Row],[RESUMO]],Tabela3[Grupo],Tabela3[Meus produtos]),VLOOKUP(Tabela2[[#This Row],[Código]],Tabela4[[Código NBS/LC116]:[Meus serviços]],3,0))</f>
        <v>Não</v>
      </c>
      <c r="C5960" t="str">
        <f>IF(E5960=0,TEXT(dados!A5875,"00000000"),IF(E5960=2,TEXT(dados!A5875,"0000"),TEXT(dados!A5875,"#")))</f>
        <v>61083900</v>
      </c>
      <c r="D5960" t="str">
        <f>IF(dados!B5875=0,"",dados!B5875)</f>
        <v/>
      </c>
      <c r="E5960">
        <f>dados!C5875</f>
        <v>0</v>
      </c>
      <c r="F5960" t="str">
        <f>dados!D5875</f>
        <v>Camisolas,etc.de malha de out.mater.textil,uso feminino</v>
      </c>
      <c r="G5960"/>
      <c r="H5960"/>
      <c r="I5960"/>
      <c r="J5960"/>
      <c r="K5960" s="13"/>
      <c r="L5960" s="13">
        <f>dados!I5875/100</f>
        <v>0.13449999999999998</v>
      </c>
      <c r="M5960" s="13">
        <f>dados!J5875/100</f>
        <v>0.19020000000000001</v>
      </c>
      <c r="N5960" s="13">
        <f>dados!K5875/100</f>
        <v>0.18</v>
      </c>
      <c r="O5960" s="13">
        <f>dados!L5875/100</f>
        <v>0</v>
      </c>
      <c r="P5960" s="12" t="str">
        <f>LEFT(Tabela2[[#This Row],[Código]],2)</f>
        <v>61</v>
      </c>
    </row>
    <row r="5961" spans="2:16" ht="15" customHeight="1" x14ac:dyDescent="0.25">
      <c r="B5961" s="31" t="str">
        <f>IF(Tabela2[[#This Row],[Tipo]] = 0,LOOKUP(Tabela2[[#This Row],[RESUMO]],Tabela3[Grupo],Tabela3[Meus produtos]),VLOOKUP(Tabela2[[#This Row],[Código]],Tabela4[[Código NBS/LC116]:[Meus serviços]],3,0))</f>
        <v>Não</v>
      </c>
      <c r="C5961" t="str">
        <f>IF(E5961=0,TEXT(dados!A5876,"00000000"),IF(E5961=2,TEXT(dados!A5876,"0000"),TEXT(dados!A5876,"#")))</f>
        <v>61089100</v>
      </c>
      <c r="D5961" t="str">
        <f>IF(dados!B5876=0,"",dados!B5876)</f>
        <v/>
      </c>
      <c r="E5961">
        <f>dados!C5876</f>
        <v>0</v>
      </c>
      <c r="F5961" t="str">
        <f>dados!D5876</f>
        <v>Roupoes,etc.de malha de algodao,de uso feminino</v>
      </c>
      <c r="G5961"/>
      <c r="H5961"/>
      <c r="I5961"/>
      <c r="J5961"/>
      <c r="K5961" s="13"/>
      <c r="L5961" s="13">
        <f>dados!I5876/100</f>
        <v>0.13449999999999998</v>
      </c>
      <c r="M5961" s="13">
        <f>dados!J5876/100</f>
        <v>0.19020000000000001</v>
      </c>
      <c r="N5961" s="13">
        <f>dados!K5876/100</f>
        <v>0.18</v>
      </c>
      <c r="O5961" s="13">
        <f>dados!L5876/100</f>
        <v>0</v>
      </c>
      <c r="P5961" s="12" t="str">
        <f>LEFT(Tabela2[[#This Row],[Código]],2)</f>
        <v>61</v>
      </c>
    </row>
    <row r="5962" spans="2:16" ht="15" customHeight="1" x14ac:dyDescent="0.25">
      <c r="B5962" s="31" t="str">
        <f>IF(Tabela2[[#This Row],[Tipo]] = 0,LOOKUP(Tabela2[[#This Row],[RESUMO]],Tabela3[Grupo],Tabela3[Meus produtos]),VLOOKUP(Tabela2[[#This Row],[Código]],Tabela4[[Código NBS/LC116]:[Meus serviços]],3,0))</f>
        <v>Não</v>
      </c>
      <c r="C5962" t="str">
        <f>IF(E5962=0,TEXT(dados!A5877,"00000000"),IF(E5962=2,TEXT(dados!A5877,"0000"),TEXT(dados!A5877,"#")))</f>
        <v>61089200</v>
      </c>
      <c r="D5962" t="str">
        <f>IF(dados!B5877=0,"",dados!B5877)</f>
        <v/>
      </c>
      <c r="E5962">
        <f>dados!C5877</f>
        <v>0</v>
      </c>
      <c r="F5962" t="str">
        <f>dados!D5877</f>
        <v>Roupoes,etc.de malha de fibras sint/artif.uso feminino</v>
      </c>
      <c r="G5962"/>
      <c r="H5962"/>
      <c r="I5962"/>
      <c r="J5962"/>
      <c r="K5962" s="13"/>
      <c r="L5962" s="13">
        <f>dados!I5877/100</f>
        <v>0.13449999999999998</v>
      </c>
      <c r="M5962" s="13">
        <f>dados!J5877/100</f>
        <v>0.19020000000000001</v>
      </c>
      <c r="N5962" s="13">
        <f>dados!K5877/100</f>
        <v>0.18</v>
      </c>
      <c r="O5962" s="13">
        <f>dados!L5877/100</f>
        <v>0</v>
      </c>
      <c r="P5962" s="12" t="str">
        <f>LEFT(Tabela2[[#This Row],[Código]],2)</f>
        <v>61</v>
      </c>
    </row>
    <row r="5963" spans="2:16" ht="15" customHeight="1" x14ac:dyDescent="0.25">
      <c r="B5963" s="31" t="str">
        <f>IF(Tabela2[[#This Row],[Tipo]] = 0,LOOKUP(Tabela2[[#This Row],[RESUMO]],Tabela3[Grupo],Tabela3[Meus produtos]),VLOOKUP(Tabela2[[#This Row],[Código]],Tabela4[[Código NBS/LC116]:[Meus serviços]],3,0))</f>
        <v>Não</v>
      </c>
      <c r="C5963" t="str">
        <f>IF(E5963=0,TEXT(dados!A5878,"00000000"),IF(E5963=2,TEXT(dados!A5878,"0000"),TEXT(dados!A5878,"#")))</f>
        <v>61089900</v>
      </c>
      <c r="D5963" t="str">
        <f>IF(dados!B5878=0,"",dados!B5878)</f>
        <v/>
      </c>
      <c r="E5963">
        <f>dados!C5878</f>
        <v>0</v>
      </c>
      <c r="F5963" t="str">
        <f>dados!D5878</f>
        <v>Roupoes,etc.de malha de out.materia textil,uso feminino</v>
      </c>
      <c r="G5963"/>
      <c r="H5963"/>
      <c r="I5963"/>
      <c r="J5963"/>
      <c r="K5963" s="13"/>
      <c r="L5963" s="13">
        <f>dados!I5878/100</f>
        <v>0.13449999999999998</v>
      </c>
      <c r="M5963" s="13">
        <f>dados!J5878/100</f>
        <v>0.19020000000000001</v>
      </c>
      <c r="N5963" s="13">
        <f>dados!K5878/100</f>
        <v>0.18</v>
      </c>
      <c r="O5963" s="13">
        <f>dados!L5878/100</f>
        <v>0</v>
      </c>
      <c r="P5963" s="12" t="str">
        <f>LEFT(Tabela2[[#This Row],[Código]],2)</f>
        <v>61</v>
      </c>
    </row>
    <row r="5964" spans="2:16" ht="15" customHeight="1" x14ac:dyDescent="0.25">
      <c r="B5964" s="31" t="str">
        <f>IF(Tabela2[[#This Row],[Tipo]] = 0,LOOKUP(Tabela2[[#This Row],[RESUMO]],Tabela3[Grupo],Tabela3[Meus produtos]),VLOOKUP(Tabela2[[#This Row],[Código]],Tabela4[[Código NBS/LC116]:[Meus serviços]],3,0))</f>
        <v>Não</v>
      </c>
      <c r="C5964" t="str">
        <f>IF(E5964=0,TEXT(dados!A5879,"00000000"),IF(E5964=2,TEXT(dados!A5879,"0000"),TEXT(dados!A5879,"#")))</f>
        <v>61091000</v>
      </c>
      <c r="D5964" t="str">
        <f>IF(dados!B5879=0,"",dados!B5879)</f>
        <v/>
      </c>
      <c r="E5964">
        <f>dados!C5879</f>
        <v>0</v>
      </c>
      <c r="F5964" t="str">
        <f>dados!D5879</f>
        <v>Camisetas t-shirts,etc.de malha de algodao</v>
      </c>
      <c r="G5964"/>
      <c r="H5964"/>
      <c r="I5964"/>
      <c r="J5964"/>
      <c r="K5964" s="13"/>
      <c r="L5964" s="13">
        <f>dados!I5879/100</f>
        <v>0.13449999999999998</v>
      </c>
      <c r="M5964" s="13">
        <f>dados!J5879/100</f>
        <v>0.19020000000000001</v>
      </c>
      <c r="N5964" s="13">
        <f>dados!K5879/100</f>
        <v>0.18</v>
      </c>
      <c r="O5964" s="13">
        <f>dados!L5879/100</f>
        <v>0</v>
      </c>
      <c r="P5964" s="12" t="str">
        <f>LEFT(Tabela2[[#This Row],[Código]],2)</f>
        <v>61</v>
      </c>
    </row>
    <row r="5965" spans="2:16" ht="15" customHeight="1" x14ac:dyDescent="0.25">
      <c r="B5965" s="31" t="str">
        <f>IF(Tabela2[[#This Row],[Tipo]] = 0,LOOKUP(Tabela2[[#This Row],[RESUMO]],Tabela3[Grupo],Tabela3[Meus produtos]),VLOOKUP(Tabela2[[#This Row],[Código]],Tabela4[[Código NBS/LC116]:[Meus serviços]],3,0))</f>
        <v>Não</v>
      </c>
      <c r="C5965" t="str">
        <f>IF(E5965=0,TEXT(dados!A5880,"00000000"),IF(E5965=2,TEXT(dados!A5880,"0000"),TEXT(dados!A5880,"#")))</f>
        <v>61099000</v>
      </c>
      <c r="D5965" t="str">
        <f>IF(dados!B5880=0,"",dados!B5880)</f>
        <v/>
      </c>
      <c r="E5965">
        <f>dados!C5880</f>
        <v>0</v>
      </c>
      <c r="F5965" t="str">
        <f>dados!D5880</f>
        <v>Camisetas t-shirts,etc.de malha de out.materia textil</v>
      </c>
      <c r="G5965"/>
      <c r="H5965"/>
      <c r="I5965"/>
      <c r="J5965"/>
      <c r="K5965" s="13"/>
      <c r="L5965" s="13">
        <f>dados!I5880/100</f>
        <v>0.13449999999999998</v>
      </c>
      <c r="M5965" s="13">
        <f>dados!J5880/100</f>
        <v>0.19020000000000001</v>
      </c>
      <c r="N5965" s="13">
        <f>dados!K5880/100</f>
        <v>0.18</v>
      </c>
      <c r="O5965" s="13">
        <f>dados!L5880/100</f>
        <v>0</v>
      </c>
      <c r="P5965" s="12" t="str">
        <f>LEFT(Tabela2[[#This Row],[Código]],2)</f>
        <v>61</v>
      </c>
    </row>
    <row r="5966" spans="2:16" ht="15" customHeight="1" x14ac:dyDescent="0.25">
      <c r="B5966" s="31" t="str">
        <f>IF(Tabela2[[#This Row],[Tipo]] = 0,LOOKUP(Tabela2[[#This Row],[RESUMO]],Tabela3[Grupo],Tabela3[Meus produtos]),VLOOKUP(Tabela2[[#This Row],[Código]],Tabela4[[Código NBS/LC116]:[Meus serviços]],3,0))</f>
        <v>Não</v>
      </c>
      <c r="C5966" t="str">
        <f>IF(E5966=0,TEXT(dados!A5881,"00000000"),IF(E5966=2,TEXT(dados!A5881,"0000"),TEXT(dados!A5881,"#")))</f>
        <v>61101100</v>
      </c>
      <c r="D5966" t="str">
        <f>IF(dados!B5881=0,"",dados!B5881)</f>
        <v/>
      </c>
      <c r="E5966">
        <f>dados!C5881</f>
        <v>0</v>
      </c>
      <c r="F5966" t="str">
        <f>dados!D5881</f>
        <v>Sueteres,puloveres,etc.de malha de la ou pelos finos</v>
      </c>
      <c r="G5966"/>
      <c r="H5966"/>
      <c r="I5966"/>
      <c r="J5966"/>
      <c r="K5966" s="13"/>
      <c r="L5966" s="13">
        <f>dados!I5881/100</f>
        <v>0.13449999999999998</v>
      </c>
      <c r="M5966" s="13">
        <f>dados!J5881/100</f>
        <v>0.19020000000000001</v>
      </c>
      <c r="N5966" s="13">
        <f>dados!K5881/100</f>
        <v>0.18</v>
      </c>
      <c r="O5966" s="13">
        <f>dados!L5881/100</f>
        <v>0</v>
      </c>
      <c r="P5966" s="12" t="str">
        <f>LEFT(Tabela2[[#This Row],[Código]],2)</f>
        <v>61</v>
      </c>
    </row>
    <row r="5967" spans="2:16" ht="15" customHeight="1" x14ac:dyDescent="0.25">
      <c r="B5967" s="31" t="str">
        <f>IF(Tabela2[[#This Row],[Tipo]] = 0,LOOKUP(Tabela2[[#This Row],[RESUMO]],Tabela3[Grupo],Tabela3[Meus produtos]),VLOOKUP(Tabela2[[#This Row],[Código]],Tabela4[[Código NBS/LC116]:[Meus serviços]],3,0))</f>
        <v>Não</v>
      </c>
      <c r="C5967" t="str">
        <f>IF(E5967=0,TEXT(dados!A5882,"00000000"),IF(E5967=2,TEXT(dados!A5882,"0000"),TEXT(dados!A5882,"#")))</f>
        <v>61101200</v>
      </c>
      <c r="D5967" t="str">
        <f>IF(dados!B5882=0,"",dados!B5882)</f>
        <v/>
      </c>
      <c r="E5967">
        <f>dados!C5882</f>
        <v>0</v>
      </c>
      <c r="F5967" t="str">
        <f>dados!D5882</f>
        <v>Sueteres,puloveres,etc.de malha de la ou pelos finos</v>
      </c>
      <c r="G5967"/>
      <c r="H5967"/>
      <c r="I5967"/>
      <c r="J5967"/>
      <c r="K5967" s="13"/>
      <c r="L5967" s="13">
        <f>dados!I5882/100</f>
        <v>0.13449999999999998</v>
      </c>
      <c r="M5967" s="13">
        <f>dados!J5882/100</f>
        <v>0.19020000000000001</v>
      </c>
      <c r="N5967" s="13">
        <f>dados!K5882/100</f>
        <v>0.18</v>
      </c>
      <c r="O5967" s="13">
        <f>dados!L5882/100</f>
        <v>0</v>
      </c>
      <c r="P5967" s="12" t="str">
        <f>LEFT(Tabela2[[#This Row],[Código]],2)</f>
        <v>61</v>
      </c>
    </row>
    <row r="5968" spans="2:16" ht="15" customHeight="1" x14ac:dyDescent="0.25">
      <c r="B5968" s="31" t="str">
        <f>IF(Tabela2[[#This Row],[Tipo]] = 0,LOOKUP(Tabela2[[#This Row],[RESUMO]],Tabela3[Grupo],Tabela3[Meus produtos]),VLOOKUP(Tabela2[[#This Row],[Código]],Tabela4[[Código NBS/LC116]:[Meus serviços]],3,0))</f>
        <v>Não</v>
      </c>
      <c r="C5968" t="str">
        <f>IF(E5968=0,TEXT(dados!A5883,"00000000"),IF(E5968=2,TEXT(dados!A5883,"0000"),TEXT(dados!A5883,"#")))</f>
        <v>61101900</v>
      </c>
      <c r="D5968" t="str">
        <f>IF(dados!B5883=0,"",dados!B5883)</f>
        <v/>
      </c>
      <c r="E5968">
        <f>dados!C5883</f>
        <v>0</v>
      </c>
      <c r="F5968" t="str">
        <f>dados!D5883</f>
        <v>Sueteres,puloveres,etc.de malha de la ou pelos finos</v>
      </c>
      <c r="G5968"/>
      <c r="H5968"/>
      <c r="I5968"/>
      <c r="J5968"/>
      <c r="K5968" s="13"/>
      <c r="L5968" s="13">
        <f>dados!I5883/100</f>
        <v>0.13449999999999998</v>
      </c>
      <c r="M5968" s="13">
        <f>dados!J5883/100</f>
        <v>0.19020000000000001</v>
      </c>
      <c r="N5968" s="13">
        <f>dados!K5883/100</f>
        <v>0.18</v>
      </c>
      <c r="O5968" s="13">
        <f>dados!L5883/100</f>
        <v>0</v>
      </c>
      <c r="P5968" s="12" t="str">
        <f>LEFT(Tabela2[[#This Row],[Código]],2)</f>
        <v>61</v>
      </c>
    </row>
    <row r="5969" spans="2:16" ht="15" customHeight="1" x14ac:dyDescent="0.25">
      <c r="B5969" s="31" t="str">
        <f>IF(Tabela2[[#This Row],[Tipo]] = 0,LOOKUP(Tabela2[[#This Row],[RESUMO]],Tabela3[Grupo],Tabela3[Meus produtos]),VLOOKUP(Tabela2[[#This Row],[Código]],Tabela4[[Código NBS/LC116]:[Meus serviços]],3,0))</f>
        <v>Não</v>
      </c>
      <c r="C5969" t="str">
        <f>IF(E5969=0,TEXT(dados!A5884,"00000000"),IF(E5969=2,TEXT(dados!A5884,"0000"),TEXT(dados!A5884,"#")))</f>
        <v>61102000</v>
      </c>
      <c r="D5969" t="str">
        <f>IF(dados!B5884=0,"",dados!B5884)</f>
        <v/>
      </c>
      <c r="E5969">
        <f>dados!C5884</f>
        <v>0</v>
      </c>
      <c r="F5969" t="str">
        <f>dados!D5884</f>
        <v>Sueteres,puloveres,etc.de malha de algodao</v>
      </c>
      <c r="G5969"/>
      <c r="H5969"/>
      <c r="I5969"/>
      <c r="J5969"/>
      <c r="K5969" s="13"/>
      <c r="L5969" s="13">
        <f>dados!I5884/100</f>
        <v>0.13449999999999998</v>
      </c>
      <c r="M5969" s="13">
        <f>dados!J5884/100</f>
        <v>0.19020000000000001</v>
      </c>
      <c r="N5969" s="13">
        <f>dados!K5884/100</f>
        <v>0.18</v>
      </c>
      <c r="O5969" s="13">
        <f>dados!L5884/100</f>
        <v>0</v>
      </c>
      <c r="P5969" s="12" t="str">
        <f>LEFT(Tabela2[[#This Row],[Código]],2)</f>
        <v>61</v>
      </c>
    </row>
    <row r="5970" spans="2:16" ht="15" customHeight="1" x14ac:dyDescent="0.25">
      <c r="B5970" s="31" t="str">
        <f>IF(Tabela2[[#This Row],[Tipo]] = 0,LOOKUP(Tabela2[[#This Row],[RESUMO]],Tabela3[Grupo],Tabela3[Meus produtos]),VLOOKUP(Tabela2[[#This Row],[Código]],Tabela4[[Código NBS/LC116]:[Meus serviços]],3,0))</f>
        <v>Não</v>
      </c>
      <c r="C5970" t="str">
        <f>IF(E5970=0,TEXT(dados!A5885,"00000000"),IF(E5970=2,TEXT(dados!A5885,"0000"),TEXT(dados!A5885,"#")))</f>
        <v>61103000</v>
      </c>
      <c r="D5970" t="str">
        <f>IF(dados!B5885=0,"",dados!B5885)</f>
        <v/>
      </c>
      <c r="E5970">
        <f>dados!C5885</f>
        <v>0</v>
      </c>
      <c r="F5970" t="str">
        <f>dados!D5885</f>
        <v>Sueteres,puloveres,etc.de malha de fibras sint/artif.</v>
      </c>
      <c r="G5970"/>
      <c r="H5970"/>
      <c r="I5970"/>
      <c r="J5970"/>
      <c r="K5970" s="13"/>
      <c r="L5970" s="13">
        <f>dados!I5885/100</f>
        <v>0.13449999999999998</v>
      </c>
      <c r="M5970" s="13">
        <f>dados!J5885/100</f>
        <v>0.19020000000000001</v>
      </c>
      <c r="N5970" s="13">
        <f>dados!K5885/100</f>
        <v>0.18</v>
      </c>
      <c r="O5970" s="13">
        <f>dados!L5885/100</f>
        <v>0</v>
      </c>
      <c r="P5970" s="12" t="str">
        <f>LEFT(Tabela2[[#This Row],[Código]],2)</f>
        <v>61</v>
      </c>
    </row>
    <row r="5971" spans="2:16" ht="15" customHeight="1" x14ac:dyDescent="0.25">
      <c r="B5971" s="31" t="str">
        <f>IF(Tabela2[[#This Row],[Tipo]] = 0,LOOKUP(Tabela2[[#This Row],[RESUMO]],Tabela3[Grupo],Tabela3[Meus produtos]),VLOOKUP(Tabela2[[#This Row],[Código]],Tabela4[[Código NBS/LC116]:[Meus serviços]],3,0))</f>
        <v>Não</v>
      </c>
      <c r="C5971" t="str">
        <f>IF(E5971=0,TEXT(dados!A5886,"00000000"),IF(E5971=2,TEXT(dados!A5886,"0000"),TEXT(dados!A5886,"#")))</f>
        <v>61109000</v>
      </c>
      <c r="D5971" t="str">
        <f>IF(dados!B5886=0,"",dados!B5886)</f>
        <v/>
      </c>
      <c r="E5971">
        <f>dados!C5886</f>
        <v>0</v>
      </c>
      <c r="F5971" t="str">
        <f>dados!D5886</f>
        <v>Sueteres,puloveres,etc.de malha de out.materia textil</v>
      </c>
      <c r="G5971"/>
      <c r="H5971"/>
      <c r="I5971"/>
      <c r="J5971"/>
      <c r="K5971" s="13"/>
      <c r="L5971" s="13">
        <f>dados!I5886/100</f>
        <v>0.13449999999999998</v>
      </c>
      <c r="M5971" s="13">
        <f>dados!J5886/100</f>
        <v>0.19020000000000001</v>
      </c>
      <c r="N5971" s="13">
        <f>dados!K5886/100</f>
        <v>0.18</v>
      </c>
      <c r="O5971" s="13">
        <f>dados!L5886/100</f>
        <v>0</v>
      </c>
      <c r="P5971" s="12" t="str">
        <f>LEFT(Tabela2[[#This Row],[Código]],2)</f>
        <v>61</v>
      </c>
    </row>
    <row r="5972" spans="2:16" ht="15" customHeight="1" x14ac:dyDescent="0.25">
      <c r="B5972" s="31" t="str">
        <f>IF(Tabela2[[#This Row],[Tipo]] = 0,LOOKUP(Tabela2[[#This Row],[RESUMO]],Tabela3[Grupo],Tabela3[Meus produtos]),VLOOKUP(Tabela2[[#This Row],[Código]],Tabela4[[Código NBS/LC116]:[Meus serviços]],3,0))</f>
        <v>Não</v>
      </c>
      <c r="C5972" t="str">
        <f>IF(E5972=0,TEXT(dados!A5887,"00000000"),IF(E5972=2,TEXT(dados!A5887,"0000"),TEXT(dados!A5887,"#")))</f>
        <v>61112000</v>
      </c>
      <c r="D5972" t="str">
        <f>IF(dados!B5887=0,"",dados!B5887)</f>
        <v/>
      </c>
      <c r="E5972">
        <f>dados!C5887</f>
        <v>0</v>
      </c>
      <c r="F5972" t="str">
        <f>dados!D5887</f>
        <v>Vestuario p/bebes e acess.de malha de algodao</v>
      </c>
      <c r="G5972"/>
      <c r="H5972"/>
      <c r="I5972"/>
      <c r="J5972"/>
      <c r="K5972" s="13"/>
      <c r="L5972" s="13">
        <f>dados!I5887/100</f>
        <v>0.13449999999999998</v>
      </c>
      <c r="M5972" s="13">
        <f>dados!J5887/100</f>
        <v>0.19020000000000001</v>
      </c>
      <c r="N5972" s="13">
        <f>dados!K5887/100</f>
        <v>0.18</v>
      </c>
      <c r="O5972" s="13">
        <f>dados!L5887/100</f>
        <v>0</v>
      </c>
      <c r="P5972" s="12" t="str">
        <f>LEFT(Tabela2[[#This Row],[Código]],2)</f>
        <v>61</v>
      </c>
    </row>
    <row r="5973" spans="2:16" ht="15" customHeight="1" x14ac:dyDescent="0.25">
      <c r="B5973" s="31" t="str">
        <f>IF(Tabela2[[#This Row],[Tipo]] = 0,LOOKUP(Tabela2[[#This Row],[RESUMO]],Tabela3[Grupo],Tabela3[Meus produtos]),VLOOKUP(Tabela2[[#This Row],[Código]],Tabela4[[Código NBS/LC116]:[Meus serviços]],3,0))</f>
        <v>Não</v>
      </c>
      <c r="C5973" t="str">
        <f>IF(E5973=0,TEXT(dados!A5888,"00000000"),IF(E5973=2,TEXT(dados!A5888,"0000"),TEXT(dados!A5888,"#")))</f>
        <v>61113000</v>
      </c>
      <c r="D5973" t="str">
        <f>IF(dados!B5888=0,"",dados!B5888)</f>
        <v/>
      </c>
      <c r="E5973">
        <f>dados!C5888</f>
        <v>0</v>
      </c>
      <c r="F5973" t="str">
        <f>dados!D5888</f>
        <v>Vestuario p/bebes e acess.de malha de fibras sinteticas</v>
      </c>
      <c r="G5973"/>
      <c r="H5973"/>
      <c r="I5973"/>
      <c r="J5973"/>
      <c r="K5973" s="13"/>
      <c r="L5973" s="13">
        <f>dados!I5888/100</f>
        <v>0.13449999999999998</v>
      </c>
      <c r="M5973" s="13">
        <f>dados!J5888/100</f>
        <v>0.19020000000000001</v>
      </c>
      <c r="N5973" s="13">
        <f>dados!K5888/100</f>
        <v>0.18</v>
      </c>
      <c r="O5973" s="13">
        <f>dados!L5888/100</f>
        <v>0</v>
      </c>
      <c r="P5973" s="12" t="str">
        <f>LEFT(Tabela2[[#This Row],[Código]],2)</f>
        <v>61</v>
      </c>
    </row>
    <row r="5974" spans="2:16" ht="15" customHeight="1" x14ac:dyDescent="0.25">
      <c r="B5974" s="31" t="str">
        <f>IF(Tabela2[[#This Row],[Tipo]] = 0,LOOKUP(Tabela2[[#This Row],[RESUMO]],Tabela3[Grupo],Tabela3[Meus produtos]),VLOOKUP(Tabela2[[#This Row],[Código]],Tabela4[[Código NBS/LC116]:[Meus serviços]],3,0))</f>
        <v>Não</v>
      </c>
      <c r="C5974" t="str">
        <f>IF(E5974=0,TEXT(dados!A5889,"00000000"),IF(E5974=2,TEXT(dados!A5889,"0000"),TEXT(dados!A5889,"#")))</f>
        <v>61119010</v>
      </c>
      <c r="D5974" t="str">
        <f>IF(dados!B5889=0,"",dados!B5889)</f>
        <v/>
      </c>
      <c r="E5974">
        <f>dados!C5889</f>
        <v>0</v>
      </c>
      <c r="F5974" t="str">
        <f>dados!D5889</f>
        <v>Vestuario p/bebes e acess.de malha de la ou pelos finos</v>
      </c>
      <c r="G5974"/>
      <c r="H5974"/>
      <c r="I5974"/>
      <c r="J5974"/>
      <c r="K5974" s="13"/>
      <c r="L5974" s="13">
        <f>dados!I5889/100</f>
        <v>0.13449999999999998</v>
      </c>
      <c r="M5974" s="13">
        <f>dados!J5889/100</f>
        <v>0.19020000000000001</v>
      </c>
      <c r="N5974" s="13">
        <f>dados!K5889/100</f>
        <v>0.18</v>
      </c>
      <c r="O5974" s="13">
        <f>dados!L5889/100</f>
        <v>0</v>
      </c>
      <c r="P5974" s="12" t="str">
        <f>LEFT(Tabela2[[#This Row],[Código]],2)</f>
        <v>61</v>
      </c>
    </row>
    <row r="5975" spans="2:16" ht="15" customHeight="1" x14ac:dyDescent="0.25">
      <c r="B5975" s="31" t="str">
        <f>IF(Tabela2[[#This Row],[Tipo]] = 0,LOOKUP(Tabela2[[#This Row],[RESUMO]],Tabela3[Grupo],Tabela3[Meus produtos]),VLOOKUP(Tabela2[[#This Row],[Código]],Tabela4[[Código NBS/LC116]:[Meus serviços]],3,0))</f>
        <v>Não</v>
      </c>
      <c r="C5975" t="str">
        <f>IF(E5975=0,TEXT(dados!A5890,"00000000"),IF(E5975=2,TEXT(dados!A5890,"0000"),TEXT(dados!A5890,"#")))</f>
        <v>61119090</v>
      </c>
      <c r="D5975" t="str">
        <f>IF(dados!B5890=0,"",dados!B5890)</f>
        <v/>
      </c>
      <c r="E5975">
        <f>dados!C5890</f>
        <v>0</v>
      </c>
      <c r="F5975" t="str">
        <f>dados!D5890</f>
        <v>Vestuario p/bebes e acess.de malha de out.mater.textil</v>
      </c>
      <c r="G5975"/>
      <c r="H5975"/>
      <c r="I5975"/>
      <c r="J5975"/>
      <c r="K5975" s="13"/>
      <c r="L5975" s="13">
        <f>dados!I5890/100</f>
        <v>0.13449999999999998</v>
      </c>
      <c r="M5975" s="13">
        <f>dados!J5890/100</f>
        <v>0.19020000000000001</v>
      </c>
      <c r="N5975" s="13">
        <f>dados!K5890/100</f>
        <v>0.18</v>
      </c>
      <c r="O5975" s="13">
        <f>dados!L5890/100</f>
        <v>0</v>
      </c>
      <c r="P5975" s="12" t="str">
        <f>LEFT(Tabela2[[#This Row],[Código]],2)</f>
        <v>61</v>
      </c>
    </row>
    <row r="5976" spans="2:16" ht="15" customHeight="1" x14ac:dyDescent="0.25">
      <c r="B5976" s="31" t="str">
        <f>IF(Tabela2[[#This Row],[Tipo]] = 0,LOOKUP(Tabela2[[#This Row],[RESUMO]],Tabela3[Grupo],Tabela3[Meus produtos]),VLOOKUP(Tabela2[[#This Row],[Código]],Tabela4[[Código NBS/LC116]:[Meus serviços]],3,0))</f>
        <v>Não</v>
      </c>
      <c r="C5976" t="str">
        <f>IF(E5976=0,TEXT(dados!A5891,"00000000"),IF(E5976=2,TEXT(dados!A5891,"0000"),TEXT(dados!A5891,"#")))</f>
        <v>61121100</v>
      </c>
      <c r="D5976" t="str">
        <f>IF(dados!B5891=0,"",dados!B5891)</f>
        <v/>
      </c>
      <c r="E5976">
        <f>dados!C5891</f>
        <v>0</v>
      </c>
      <c r="F5976" t="str">
        <f>dados!D5891</f>
        <v>Abrigos para esportes,de malha de algodao</v>
      </c>
      <c r="G5976"/>
      <c r="H5976"/>
      <c r="I5976"/>
      <c r="J5976"/>
      <c r="K5976" s="13"/>
      <c r="L5976" s="13">
        <f>dados!I5891/100</f>
        <v>0.13449999999999998</v>
      </c>
      <c r="M5976" s="13">
        <f>dados!J5891/100</f>
        <v>0.19020000000000001</v>
      </c>
      <c r="N5976" s="13">
        <f>dados!K5891/100</f>
        <v>0.18</v>
      </c>
      <c r="O5976" s="13">
        <f>dados!L5891/100</f>
        <v>0</v>
      </c>
      <c r="P5976" s="12" t="str">
        <f>LEFT(Tabela2[[#This Row],[Código]],2)</f>
        <v>61</v>
      </c>
    </row>
    <row r="5977" spans="2:16" ht="15" customHeight="1" x14ac:dyDescent="0.25">
      <c r="B5977" s="31" t="str">
        <f>IF(Tabela2[[#This Row],[Tipo]] = 0,LOOKUP(Tabela2[[#This Row],[RESUMO]],Tabela3[Grupo],Tabela3[Meus produtos]),VLOOKUP(Tabela2[[#This Row],[Código]],Tabela4[[Código NBS/LC116]:[Meus serviços]],3,0))</f>
        <v>Não</v>
      </c>
      <c r="C5977" t="str">
        <f>IF(E5977=0,TEXT(dados!A5892,"00000000"),IF(E5977=2,TEXT(dados!A5892,"0000"),TEXT(dados!A5892,"#")))</f>
        <v>61121200</v>
      </c>
      <c r="D5977" t="str">
        <f>IF(dados!B5892=0,"",dados!B5892)</f>
        <v/>
      </c>
      <c r="E5977">
        <f>dados!C5892</f>
        <v>0</v>
      </c>
      <c r="F5977" t="str">
        <f>dados!D5892</f>
        <v>Abrigos para esportes,de malha de fibras sinteticas</v>
      </c>
      <c r="G5977"/>
      <c r="H5977"/>
      <c r="I5977"/>
      <c r="J5977"/>
      <c r="K5977" s="13"/>
      <c r="L5977" s="13">
        <f>dados!I5892/100</f>
        <v>0.13449999999999998</v>
      </c>
      <c r="M5977" s="13">
        <f>dados!J5892/100</f>
        <v>0.19020000000000001</v>
      </c>
      <c r="N5977" s="13">
        <f>dados!K5892/100</f>
        <v>0.18</v>
      </c>
      <c r="O5977" s="13">
        <f>dados!L5892/100</f>
        <v>0</v>
      </c>
      <c r="P5977" s="12" t="str">
        <f>LEFT(Tabela2[[#This Row],[Código]],2)</f>
        <v>61</v>
      </c>
    </row>
    <row r="5978" spans="2:16" ht="15" customHeight="1" x14ac:dyDescent="0.25">
      <c r="B5978" s="31" t="str">
        <f>IF(Tabela2[[#This Row],[Tipo]] = 0,LOOKUP(Tabela2[[#This Row],[RESUMO]],Tabela3[Grupo],Tabela3[Meus produtos]),VLOOKUP(Tabela2[[#This Row],[Código]],Tabela4[[Código NBS/LC116]:[Meus serviços]],3,0))</f>
        <v>Não</v>
      </c>
      <c r="C5978" t="str">
        <f>IF(E5978=0,TEXT(dados!A5893,"00000000"),IF(E5978=2,TEXT(dados!A5893,"0000"),TEXT(dados!A5893,"#")))</f>
        <v>61121900</v>
      </c>
      <c r="D5978" t="str">
        <f>IF(dados!B5893=0,"",dados!B5893)</f>
        <v/>
      </c>
      <c r="E5978">
        <f>dados!C5893</f>
        <v>0</v>
      </c>
      <c r="F5978" t="str">
        <f>dados!D5893</f>
        <v>Abrigos para esportes,de malha de outs.materias texteis</v>
      </c>
      <c r="G5978"/>
      <c r="H5978"/>
      <c r="I5978"/>
      <c r="J5978"/>
      <c r="K5978" s="13"/>
      <c r="L5978" s="13">
        <f>dados!I5893/100</f>
        <v>0.13449999999999998</v>
      </c>
      <c r="M5978" s="13">
        <f>dados!J5893/100</f>
        <v>0.19020000000000001</v>
      </c>
      <c r="N5978" s="13">
        <f>dados!K5893/100</f>
        <v>0.18</v>
      </c>
      <c r="O5978" s="13">
        <f>dados!L5893/100</f>
        <v>0</v>
      </c>
      <c r="P5978" s="12" t="str">
        <f>LEFT(Tabela2[[#This Row],[Código]],2)</f>
        <v>61</v>
      </c>
    </row>
    <row r="5979" spans="2:16" ht="15" customHeight="1" x14ac:dyDescent="0.25">
      <c r="B5979" s="31" t="str">
        <f>IF(Tabela2[[#This Row],[Tipo]] = 0,LOOKUP(Tabela2[[#This Row],[RESUMO]],Tabela3[Grupo],Tabela3[Meus produtos]),VLOOKUP(Tabela2[[#This Row],[Código]],Tabela4[[Código NBS/LC116]:[Meus serviços]],3,0))</f>
        <v>Não</v>
      </c>
      <c r="C5979" t="str">
        <f>IF(E5979=0,TEXT(dados!A5894,"00000000"),IF(E5979=2,TEXT(dados!A5894,"0000"),TEXT(dados!A5894,"#")))</f>
        <v>61122000</v>
      </c>
      <c r="D5979" t="str">
        <f>IF(dados!B5894=0,"",dados!B5894)</f>
        <v/>
      </c>
      <c r="E5979">
        <f>dados!C5894</f>
        <v>0</v>
      </c>
      <c r="F5979" t="str">
        <f>dados!D5894</f>
        <v>Macacoes e conjuntos,de esqui,de malha de mater.textil</v>
      </c>
      <c r="G5979"/>
      <c r="H5979"/>
      <c r="I5979"/>
      <c r="J5979"/>
      <c r="K5979" s="13"/>
      <c r="L5979" s="13">
        <f>dados!I5894/100</f>
        <v>0.13449999999999998</v>
      </c>
      <c r="M5979" s="13">
        <f>dados!J5894/100</f>
        <v>0.19020000000000001</v>
      </c>
      <c r="N5979" s="13">
        <f>dados!K5894/100</f>
        <v>0.18</v>
      </c>
      <c r="O5979" s="13">
        <f>dados!L5894/100</f>
        <v>0</v>
      </c>
      <c r="P5979" s="12" t="str">
        <f>LEFT(Tabela2[[#This Row],[Código]],2)</f>
        <v>61</v>
      </c>
    </row>
    <row r="5980" spans="2:16" ht="15" customHeight="1" x14ac:dyDescent="0.25">
      <c r="B5980" s="31" t="str">
        <f>IF(Tabela2[[#This Row],[Tipo]] = 0,LOOKUP(Tabela2[[#This Row],[RESUMO]],Tabela3[Grupo],Tabela3[Meus produtos]),VLOOKUP(Tabela2[[#This Row],[Código]],Tabela4[[Código NBS/LC116]:[Meus serviços]],3,0))</f>
        <v>Não</v>
      </c>
      <c r="C5980" t="str">
        <f>IF(E5980=0,TEXT(dados!A5895,"00000000"),IF(E5980=2,TEXT(dados!A5895,"0000"),TEXT(dados!A5895,"#")))</f>
        <v>61123100</v>
      </c>
      <c r="D5980" t="str">
        <f>IF(dados!B5895=0,"",dados!B5895)</f>
        <v/>
      </c>
      <c r="E5980">
        <f>dados!C5895</f>
        <v>0</v>
      </c>
      <c r="F5980" t="str">
        <f>dados!D5895</f>
        <v>Shorts e sungas,de banho,de malha de fibra sintetica</v>
      </c>
      <c r="G5980"/>
      <c r="H5980"/>
      <c r="I5980"/>
      <c r="J5980"/>
      <c r="K5980" s="13"/>
      <c r="L5980" s="13">
        <f>dados!I5895/100</f>
        <v>0.13449999999999998</v>
      </c>
      <c r="M5980" s="13">
        <f>dados!J5895/100</f>
        <v>0.19020000000000001</v>
      </c>
      <c r="N5980" s="13">
        <f>dados!K5895/100</f>
        <v>0.18</v>
      </c>
      <c r="O5980" s="13">
        <f>dados!L5895/100</f>
        <v>0</v>
      </c>
      <c r="P5980" s="12" t="str">
        <f>LEFT(Tabela2[[#This Row],[Código]],2)</f>
        <v>61</v>
      </c>
    </row>
    <row r="5981" spans="2:16" ht="15" customHeight="1" x14ac:dyDescent="0.25">
      <c r="B5981" s="31" t="str">
        <f>IF(Tabela2[[#This Row],[Tipo]] = 0,LOOKUP(Tabela2[[#This Row],[RESUMO]],Tabela3[Grupo],Tabela3[Meus produtos]),VLOOKUP(Tabela2[[#This Row],[Código]],Tabela4[[Código NBS/LC116]:[Meus serviços]],3,0))</f>
        <v>Não</v>
      </c>
      <c r="C5981" t="str">
        <f>IF(E5981=0,TEXT(dados!A5896,"00000000"),IF(E5981=2,TEXT(dados!A5896,"0000"),TEXT(dados!A5896,"#")))</f>
        <v>61123900</v>
      </c>
      <c r="D5981" t="str">
        <f>IF(dados!B5896=0,"",dados!B5896)</f>
        <v/>
      </c>
      <c r="E5981">
        <f>dados!C5896</f>
        <v>0</v>
      </c>
      <c r="F5981" t="str">
        <f>dados!D5896</f>
        <v>Shorts e sungas,de banho,de malha de outs.mat.texteis</v>
      </c>
      <c r="G5981"/>
      <c r="H5981"/>
      <c r="I5981"/>
      <c r="J5981"/>
      <c r="K5981" s="13"/>
      <c r="L5981" s="13">
        <f>dados!I5896/100</f>
        <v>0.13449999999999998</v>
      </c>
      <c r="M5981" s="13">
        <f>dados!J5896/100</f>
        <v>0.19020000000000001</v>
      </c>
      <c r="N5981" s="13">
        <f>dados!K5896/100</f>
        <v>0.18</v>
      </c>
      <c r="O5981" s="13">
        <f>dados!L5896/100</f>
        <v>0</v>
      </c>
      <c r="P5981" s="12" t="str">
        <f>LEFT(Tabela2[[#This Row],[Código]],2)</f>
        <v>61</v>
      </c>
    </row>
    <row r="5982" spans="2:16" ht="15" customHeight="1" x14ac:dyDescent="0.25">
      <c r="B5982" s="31" t="str">
        <f>IF(Tabela2[[#This Row],[Tipo]] = 0,LOOKUP(Tabela2[[#This Row],[RESUMO]],Tabela3[Grupo],Tabela3[Meus produtos]),VLOOKUP(Tabela2[[#This Row],[Código]],Tabela4[[Código NBS/LC116]:[Meus serviços]],3,0))</f>
        <v>Não</v>
      </c>
      <c r="C5982" t="str">
        <f>IF(E5982=0,TEXT(dados!A5897,"00000000"),IF(E5982=2,TEXT(dados!A5897,"0000"),TEXT(dados!A5897,"#")))</f>
        <v>61124100</v>
      </c>
      <c r="D5982" t="str">
        <f>IF(dados!B5897=0,"",dados!B5897)</f>
        <v/>
      </c>
      <c r="E5982">
        <f>dados!C5897</f>
        <v>0</v>
      </c>
      <c r="F5982" t="str">
        <f>dados!D5897</f>
        <v>Maios e biquinis,de banho,de malha de fibras sinteticas</v>
      </c>
      <c r="G5982"/>
      <c r="H5982"/>
      <c r="I5982"/>
      <c r="J5982"/>
      <c r="K5982" s="13"/>
      <c r="L5982" s="13">
        <f>dados!I5897/100</f>
        <v>0.13449999999999998</v>
      </c>
      <c r="M5982" s="13">
        <f>dados!J5897/100</f>
        <v>0.19020000000000001</v>
      </c>
      <c r="N5982" s="13">
        <f>dados!K5897/100</f>
        <v>0.18</v>
      </c>
      <c r="O5982" s="13">
        <f>dados!L5897/100</f>
        <v>0</v>
      </c>
      <c r="P5982" s="12" t="str">
        <f>LEFT(Tabela2[[#This Row],[Código]],2)</f>
        <v>61</v>
      </c>
    </row>
    <row r="5983" spans="2:16" ht="15" customHeight="1" x14ac:dyDescent="0.25">
      <c r="B5983" s="31" t="str">
        <f>IF(Tabela2[[#This Row],[Tipo]] = 0,LOOKUP(Tabela2[[#This Row],[RESUMO]],Tabela3[Grupo],Tabela3[Meus produtos]),VLOOKUP(Tabela2[[#This Row],[Código]],Tabela4[[Código NBS/LC116]:[Meus serviços]],3,0))</f>
        <v>Não</v>
      </c>
      <c r="C5983" t="str">
        <f>IF(E5983=0,TEXT(dados!A5898,"00000000"),IF(E5983=2,TEXT(dados!A5898,"0000"),TEXT(dados!A5898,"#")))</f>
        <v>61124900</v>
      </c>
      <c r="D5983" t="str">
        <f>IF(dados!B5898=0,"",dados!B5898)</f>
        <v/>
      </c>
      <c r="E5983">
        <f>dados!C5898</f>
        <v>0</v>
      </c>
      <c r="F5983" t="str">
        <f>dados!D5898</f>
        <v>Maios e biquinis,de banho,de malha de out.mater.textil</v>
      </c>
      <c r="G5983"/>
      <c r="H5983"/>
      <c r="I5983"/>
      <c r="J5983"/>
      <c r="K5983" s="13"/>
      <c r="L5983" s="13">
        <f>dados!I5898/100</f>
        <v>0.13449999999999998</v>
      </c>
      <c r="M5983" s="13">
        <f>dados!J5898/100</f>
        <v>0.19020000000000001</v>
      </c>
      <c r="N5983" s="13">
        <f>dados!K5898/100</f>
        <v>0.18</v>
      </c>
      <c r="O5983" s="13">
        <f>dados!L5898/100</f>
        <v>0</v>
      </c>
      <c r="P5983" s="12" t="str">
        <f>LEFT(Tabela2[[#This Row],[Código]],2)</f>
        <v>61</v>
      </c>
    </row>
    <row r="5984" spans="2:16" ht="15" customHeight="1" x14ac:dyDescent="0.25">
      <c r="B5984" s="31" t="str">
        <f>IF(Tabela2[[#This Row],[Tipo]] = 0,LOOKUP(Tabela2[[#This Row],[RESUMO]],Tabela3[Grupo],Tabela3[Meus produtos]),VLOOKUP(Tabela2[[#This Row],[Código]],Tabela4[[Código NBS/LC116]:[Meus serviços]],3,0))</f>
        <v>Não</v>
      </c>
      <c r="C5984" t="str">
        <f>IF(E5984=0,TEXT(dados!A5899,"00000000"),IF(E5984=2,TEXT(dados!A5899,"0000"),TEXT(dados!A5899,"#")))</f>
        <v>61130000</v>
      </c>
      <c r="D5984" t="str">
        <f>IF(dados!B5899=0,"",dados!B5899)</f>
        <v/>
      </c>
      <c r="E5984">
        <f>dados!C5899</f>
        <v>0</v>
      </c>
      <c r="F5984" t="str">
        <f>dados!D5899</f>
        <v>Vestuario confecc.de tecidos malha c/plastico/borracha</v>
      </c>
      <c r="G5984"/>
      <c r="H5984"/>
      <c r="I5984"/>
      <c r="J5984"/>
      <c r="K5984" s="13"/>
      <c r="L5984" s="13">
        <f>dados!I5899/100</f>
        <v>0.13449999999999998</v>
      </c>
      <c r="M5984" s="13">
        <f>dados!J5899/100</f>
        <v>0.19020000000000001</v>
      </c>
      <c r="N5984" s="13">
        <f>dados!K5899/100</f>
        <v>0.18</v>
      </c>
      <c r="O5984" s="13">
        <f>dados!L5899/100</f>
        <v>0</v>
      </c>
      <c r="P5984" s="12" t="str">
        <f>LEFT(Tabela2[[#This Row],[Código]],2)</f>
        <v>61</v>
      </c>
    </row>
    <row r="5985" spans="2:16" ht="15" customHeight="1" x14ac:dyDescent="0.25">
      <c r="B5985" s="31" t="str">
        <f>IF(Tabela2[[#This Row],[Tipo]] = 0,LOOKUP(Tabela2[[#This Row],[RESUMO]],Tabela3[Grupo],Tabela3[Meus produtos]),VLOOKUP(Tabela2[[#This Row],[Código]],Tabela4[[Código NBS/LC116]:[Meus serviços]],3,0))</f>
        <v>Não</v>
      </c>
      <c r="C5985" t="str">
        <f>IF(E5985=0,TEXT(dados!A5900,"00000000"),IF(E5985=2,TEXT(dados!A5900,"0000"),TEXT(dados!A5900,"#")))</f>
        <v>61142000</v>
      </c>
      <c r="D5985" t="str">
        <f>IF(dados!B5900=0,"",dados!B5900)</f>
        <v/>
      </c>
      <c r="E5985">
        <f>dados!C5900</f>
        <v>0</v>
      </c>
      <c r="F5985" t="str">
        <f>dados!D5900</f>
        <v>Outros vestuarios de malha de algodao</v>
      </c>
      <c r="G5985"/>
      <c r="H5985"/>
      <c r="I5985"/>
      <c r="J5985"/>
      <c r="K5985" s="13"/>
      <c r="L5985" s="13">
        <f>dados!I5900/100</f>
        <v>0.13449999999999998</v>
      </c>
      <c r="M5985" s="13">
        <f>dados!J5900/100</f>
        <v>0.19020000000000001</v>
      </c>
      <c r="N5985" s="13">
        <f>dados!K5900/100</f>
        <v>0.18</v>
      </c>
      <c r="O5985" s="13">
        <f>dados!L5900/100</f>
        <v>0</v>
      </c>
      <c r="P5985" s="12" t="str">
        <f>LEFT(Tabela2[[#This Row],[Código]],2)</f>
        <v>61</v>
      </c>
    </row>
    <row r="5986" spans="2:16" ht="15" customHeight="1" x14ac:dyDescent="0.25">
      <c r="B5986" s="31" t="str">
        <f>IF(Tabela2[[#This Row],[Tipo]] = 0,LOOKUP(Tabela2[[#This Row],[RESUMO]],Tabela3[Grupo],Tabela3[Meus produtos]),VLOOKUP(Tabela2[[#This Row],[Código]],Tabela4[[Código NBS/LC116]:[Meus serviços]],3,0))</f>
        <v>Não</v>
      </c>
      <c r="C5986" t="str">
        <f>IF(E5986=0,TEXT(dados!A5901,"00000000"),IF(E5986=2,TEXT(dados!A5901,"0000"),TEXT(dados!A5901,"#")))</f>
        <v>61143000</v>
      </c>
      <c r="D5986" t="str">
        <f>IF(dados!B5901=0,"",dados!B5901)</f>
        <v/>
      </c>
      <c r="E5986">
        <f>dados!C5901</f>
        <v>0</v>
      </c>
      <c r="F5986" t="str">
        <f>dados!D5901</f>
        <v>Outs.vestuarios de malha de fibra sintetica/artificial</v>
      </c>
      <c r="G5986"/>
      <c r="H5986"/>
      <c r="I5986"/>
      <c r="J5986"/>
      <c r="K5986" s="13"/>
      <c r="L5986" s="13">
        <f>dados!I5901/100</f>
        <v>0.13449999999999998</v>
      </c>
      <c r="M5986" s="13">
        <f>dados!J5901/100</f>
        <v>0.19020000000000001</v>
      </c>
      <c r="N5986" s="13">
        <f>dados!K5901/100</f>
        <v>0.18</v>
      </c>
      <c r="O5986" s="13">
        <f>dados!L5901/100</f>
        <v>0</v>
      </c>
      <c r="P5986" s="12" t="str">
        <f>LEFT(Tabela2[[#This Row],[Código]],2)</f>
        <v>61</v>
      </c>
    </row>
    <row r="5987" spans="2:16" ht="15" customHeight="1" x14ac:dyDescent="0.25">
      <c r="B5987" s="31" t="str">
        <f>IF(Tabela2[[#This Row],[Tipo]] = 0,LOOKUP(Tabela2[[#This Row],[RESUMO]],Tabela3[Grupo],Tabela3[Meus produtos]),VLOOKUP(Tabela2[[#This Row],[Código]],Tabela4[[Código NBS/LC116]:[Meus serviços]],3,0))</f>
        <v>Não</v>
      </c>
      <c r="C5987" t="str">
        <f>IF(E5987=0,TEXT(dados!A5902,"00000000"),IF(E5987=2,TEXT(dados!A5902,"0000"),TEXT(dados!A5902,"#")))</f>
        <v>61149010</v>
      </c>
      <c r="D5987" t="str">
        <f>IF(dados!B5902=0,"",dados!B5902)</f>
        <v/>
      </c>
      <c r="E5987">
        <f>dados!C5902</f>
        <v>0</v>
      </c>
      <c r="F5987" t="str">
        <f>dados!D5902</f>
        <v>Outros vestuarios de malha de la ou de pelos finos</v>
      </c>
      <c r="G5987"/>
      <c r="H5987"/>
      <c r="I5987"/>
      <c r="J5987"/>
      <c r="K5987" s="13"/>
      <c r="L5987" s="13">
        <f>dados!I5902/100</f>
        <v>0.13449999999999998</v>
      </c>
      <c r="M5987" s="13">
        <f>dados!J5902/100</f>
        <v>0.19020000000000001</v>
      </c>
      <c r="N5987" s="13">
        <f>dados!K5902/100</f>
        <v>0.18</v>
      </c>
      <c r="O5987" s="13">
        <f>dados!L5902/100</f>
        <v>0</v>
      </c>
      <c r="P5987" s="12" t="str">
        <f>LEFT(Tabela2[[#This Row],[Código]],2)</f>
        <v>61</v>
      </c>
    </row>
    <row r="5988" spans="2:16" ht="15" customHeight="1" x14ac:dyDescent="0.25">
      <c r="B5988" s="31" t="str">
        <f>IF(Tabela2[[#This Row],[Tipo]] = 0,LOOKUP(Tabela2[[#This Row],[RESUMO]],Tabela3[Grupo],Tabela3[Meus produtos]),VLOOKUP(Tabela2[[#This Row],[Código]],Tabela4[[Código NBS/LC116]:[Meus serviços]],3,0))</f>
        <v>Não</v>
      </c>
      <c r="C5988" t="str">
        <f>IF(E5988=0,TEXT(dados!A5903,"00000000"),IF(E5988=2,TEXT(dados!A5903,"0000"),TEXT(dados!A5903,"#")))</f>
        <v>61149090</v>
      </c>
      <c r="D5988" t="str">
        <f>IF(dados!B5903=0,"",dados!B5903)</f>
        <v/>
      </c>
      <c r="E5988">
        <f>dados!C5903</f>
        <v>0</v>
      </c>
      <c r="F5988" t="str">
        <f>dados!D5903</f>
        <v>Outs.vestuarios de malha de outs.materias texteis</v>
      </c>
      <c r="G5988"/>
      <c r="H5988"/>
      <c r="I5988"/>
      <c r="J5988"/>
      <c r="K5988" s="13"/>
      <c r="L5988" s="13">
        <f>dados!I5903/100</f>
        <v>0.13449999999999998</v>
      </c>
      <c r="M5988" s="13">
        <f>dados!J5903/100</f>
        <v>0.19020000000000001</v>
      </c>
      <c r="N5988" s="13">
        <f>dados!K5903/100</f>
        <v>0.18</v>
      </c>
      <c r="O5988" s="13">
        <f>dados!L5903/100</f>
        <v>0</v>
      </c>
      <c r="P5988" s="12" t="str">
        <f>LEFT(Tabela2[[#This Row],[Código]],2)</f>
        <v>61</v>
      </c>
    </row>
    <row r="5989" spans="2:16" ht="15" customHeight="1" x14ac:dyDescent="0.25">
      <c r="B5989" s="31" t="str">
        <f>IF(Tabela2[[#This Row],[Tipo]] = 0,LOOKUP(Tabela2[[#This Row],[RESUMO]],Tabela3[Grupo],Tabela3[Meus produtos]),VLOOKUP(Tabela2[[#This Row],[Código]],Tabela4[[Código NBS/LC116]:[Meus serviços]],3,0))</f>
        <v>Não</v>
      </c>
      <c r="C5989" t="str">
        <f>IF(E5989=0,TEXT(dados!A5904,"00000000"),IF(E5989=2,TEXT(dados!A5904,"0000"),TEXT(dados!A5904,"#")))</f>
        <v>61151011</v>
      </c>
      <c r="D5989" t="str">
        <f>IF(dados!B5904=0,"",dados!B5904)</f>
        <v/>
      </c>
      <c r="E5989">
        <f>dados!C5904</f>
        <v>0</v>
      </c>
      <c r="F5989" t="str">
        <f>dados!D5904</f>
        <v>Meias-calcas de malha de fibra sintetica,tit&lt;67decitex</v>
      </c>
      <c r="G5989"/>
      <c r="H5989"/>
      <c r="I5989"/>
      <c r="J5989"/>
      <c r="K5989" s="13"/>
      <c r="L5989" s="13">
        <f>dados!I5904/100</f>
        <v>0.13449999999999998</v>
      </c>
      <c r="M5989" s="13">
        <f>dados!J5904/100</f>
        <v>0.19020000000000001</v>
      </c>
      <c r="N5989" s="13">
        <f>dados!K5904/100</f>
        <v>0.18</v>
      </c>
      <c r="O5989" s="13">
        <f>dados!L5904/100</f>
        <v>0</v>
      </c>
      <c r="P5989" s="12" t="str">
        <f>LEFT(Tabela2[[#This Row],[Código]],2)</f>
        <v>61</v>
      </c>
    </row>
    <row r="5990" spans="2:16" ht="15" customHeight="1" x14ac:dyDescent="0.25">
      <c r="B5990" s="31" t="str">
        <f>IF(Tabela2[[#This Row],[Tipo]] = 0,LOOKUP(Tabela2[[#This Row],[RESUMO]],Tabela3[Grupo],Tabela3[Meus produtos]),VLOOKUP(Tabela2[[#This Row],[Código]],Tabela4[[Código NBS/LC116]:[Meus serviços]],3,0))</f>
        <v>Não</v>
      </c>
      <c r="C5990" t="str">
        <f>IF(E5990=0,TEXT(dados!A5905,"00000000"),IF(E5990=2,TEXT(dados!A5905,"0000"),TEXT(dados!A5905,"#")))</f>
        <v>61151012</v>
      </c>
      <c r="D5990" t="str">
        <f>IF(dados!B5905=0,"",dados!B5905)</f>
        <v/>
      </c>
      <c r="E5990">
        <f>dados!C5905</f>
        <v>0</v>
      </c>
      <c r="F5990" t="str">
        <f>dados!D5905</f>
        <v>Meias-calcas de malha de fibra sintetica,tit&gt;=67decitex</v>
      </c>
      <c r="G5990"/>
      <c r="H5990"/>
      <c r="I5990"/>
      <c r="J5990"/>
      <c r="K5990" s="13"/>
      <c r="L5990" s="13">
        <f>dados!I5905/100</f>
        <v>0.13449999999999998</v>
      </c>
      <c r="M5990" s="13">
        <f>dados!J5905/100</f>
        <v>0.19020000000000001</v>
      </c>
      <c r="N5990" s="13">
        <f>dados!K5905/100</f>
        <v>0.18</v>
      </c>
      <c r="O5990" s="13">
        <f>dados!L5905/100</f>
        <v>0</v>
      </c>
      <c r="P5990" s="12" t="str">
        <f>LEFT(Tabela2[[#This Row],[Código]],2)</f>
        <v>61</v>
      </c>
    </row>
    <row r="5991" spans="2:16" ht="15" customHeight="1" x14ac:dyDescent="0.25">
      <c r="B5991" s="31" t="str">
        <f>IF(Tabela2[[#This Row],[Tipo]] = 0,LOOKUP(Tabela2[[#This Row],[RESUMO]],Tabela3[Grupo],Tabela3[Meus produtos]),VLOOKUP(Tabela2[[#This Row],[Código]],Tabela4[[Código NBS/LC116]:[Meus serviços]],3,0))</f>
        <v>Não</v>
      </c>
      <c r="C5991" t="str">
        <f>IF(E5991=0,TEXT(dados!A5906,"00000000"),IF(E5991=2,TEXT(dados!A5906,"0000"),TEXT(dados!A5906,"#")))</f>
        <v>61151013</v>
      </c>
      <c r="D5991" t="str">
        <f>IF(dados!B5906=0,"",dados!B5906)</f>
        <v/>
      </c>
      <c r="E5991">
        <f>dados!C5906</f>
        <v>0</v>
      </c>
      <c r="F5991" t="str">
        <f>dados!D5906</f>
        <v>Meias-calcas de malha de la ou de pelos finos</v>
      </c>
      <c r="G5991"/>
      <c r="H5991"/>
      <c r="I5991"/>
      <c r="J5991"/>
      <c r="K5991" s="13"/>
      <c r="L5991" s="13">
        <f>dados!I5906/100</f>
        <v>0.13449999999999998</v>
      </c>
      <c r="M5991" s="13">
        <f>dados!J5906/100</f>
        <v>0.19020000000000001</v>
      </c>
      <c r="N5991" s="13">
        <f>dados!K5906/100</f>
        <v>0.18</v>
      </c>
      <c r="O5991" s="13">
        <f>dados!L5906/100</f>
        <v>0</v>
      </c>
      <c r="P5991" s="12" t="str">
        <f>LEFT(Tabela2[[#This Row],[Código]],2)</f>
        <v>61</v>
      </c>
    </row>
    <row r="5992" spans="2:16" ht="15" customHeight="1" x14ac:dyDescent="0.25">
      <c r="B5992" s="31" t="str">
        <f>IF(Tabela2[[#This Row],[Tipo]] = 0,LOOKUP(Tabela2[[#This Row],[RESUMO]],Tabela3[Grupo],Tabela3[Meus produtos]),VLOOKUP(Tabela2[[#This Row],[Código]],Tabela4[[Código NBS/LC116]:[Meus serviços]],3,0))</f>
        <v>Não</v>
      </c>
      <c r="C5992" t="str">
        <f>IF(E5992=0,TEXT(dados!A5907,"00000000"),IF(E5992=2,TEXT(dados!A5907,"0000"),TEXT(dados!A5907,"#")))</f>
        <v>61151014</v>
      </c>
      <c r="D5992" t="str">
        <f>IF(dados!B5907=0,"",dados!B5907)</f>
        <v/>
      </c>
      <c r="E5992">
        <f>dados!C5907</f>
        <v>0</v>
      </c>
      <c r="F5992" t="str">
        <f>dados!D5907</f>
        <v>Meias-calcas de malha de algodao</v>
      </c>
      <c r="G5992"/>
      <c r="H5992"/>
      <c r="I5992"/>
      <c r="J5992"/>
      <c r="K5992" s="13"/>
      <c r="L5992" s="13">
        <f>dados!I5907/100</f>
        <v>0.13449999999999998</v>
      </c>
      <c r="M5992" s="13">
        <f>dados!J5907/100</f>
        <v>0.19020000000000001</v>
      </c>
      <c r="N5992" s="13">
        <f>dados!K5907/100</f>
        <v>0.18</v>
      </c>
      <c r="O5992" s="13">
        <f>dados!L5907/100</f>
        <v>0</v>
      </c>
      <c r="P5992" s="12" t="str">
        <f>LEFT(Tabela2[[#This Row],[Código]],2)</f>
        <v>61</v>
      </c>
    </row>
    <row r="5993" spans="2:16" ht="15" customHeight="1" x14ac:dyDescent="0.25">
      <c r="B5993" s="31" t="str">
        <f>IF(Tabela2[[#This Row],[Tipo]] = 0,LOOKUP(Tabela2[[#This Row],[RESUMO]],Tabela3[Grupo],Tabela3[Meus produtos]),VLOOKUP(Tabela2[[#This Row],[Código]],Tabela4[[Código NBS/LC116]:[Meus serviços]],3,0))</f>
        <v>Não</v>
      </c>
      <c r="C5993" t="str">
        <f>IF(E5993=0,TEXT(dados!A5908,"00000000"),IF(E5993=2,TEXT(dados!A5908,"0000"),TEXT(dados!A5908,"#")))</f>
        <v>61151019</v>
      </c>
      <c r="D5993" t="str">
        <f>IF(dados!B5908=0,"",dados!B5908)</f>
        <v/>
      </c>
      <c r="E5993">
        <f>dados!C5908</f>
        <v>0</v>
      </c>
      <c r="F5993" t="str">
        <f>dados!D5908</f>
        <v>Meias-calcas de outs.materias texteis</v>
      </c>
      <c r="G5993"/>
      <c r="H5993"/>
      <c r="I5993"/>
      <c r="J5993"/>
      <c r="K5993" s="13"/>
      <c r="L5993" s="13">
        <f>dados!I5908/100</f>
        <v>0.13449999999999998</v>
      </c>
      <c r="M5993" s="13">
        <f>dados!J5908/100</f>
        <v>0.19020000000000001</v>
      </c>
      <c r="N5993" s="13">
        <f>dados!K5908/100</f>
        <v>0.18</v>
      </c>
      <c r="O5993" s="13">
        <f>dados!L5908/100</f>
        <v>0</v>
      </c>
      <c r="P5993" s="12" t="str">
        <f>LEFT(Tabela2[[#This Row],[Código]],2)</f>
        <v>61</v>
      </c>
    </row>
    <row r="5994" spans="2:16" ht="15" customHeight="1" x14ac:dyDescent="0.25">
      <c r="B5994" s="31" t="str">
        <f>IF(Tabela2[[#This Row],[Tipo]] = 0,LOOKUP(Tabela2[[#This Row],[RESUMO]],Tabela3[Grupo],Tabela3[Meus produtos]),VLOOKUP(Tabela2[[#This Row],[Código]],Tabela4[[Código NBS/LC116]:[Meus serviços]],3,0))</f>
        <v>Não</v>
      </c>
      <c r="C5994" t="str">
        <f>IF(E5994=0,TEXT(dados!A5909,"00000000"),IF(E5994=2,TEXT(dados!A5909,"0000"),TEXT(dados!A5909,"#")))</f>
        <v>61151021</v>
      </c>
      <c r="D5994" t="str">
        <f>IF(dados!B5909=0,"",dados!B5909)</f>
        <v/>
      </c>
      <c r="E5994">
        <f>dados!C5909</f>
        <v>0</v>
      </c>
      <c r="F5994" t="str">
        <f>dados!D5909</f>
        <v>Meias de senhora,de malha de fibra sint/artif.tit&lt;67dec</v>
      </c>
      <c r="G5994"/>
      <c r="H5994"/>
      <c r="I5994"/>
      <c r="J5994"/>
      <c r="K5994" s="13"/>
      <c r="L5994" s="13">
        <f>dados!I5909/100</f>
        <v>0.13449999999999998</v>
      </c>
      <c r="M5994" s="13">
        <f>dados!J5909/100</f>
        <v>0.19020000000000001</v>
      </c>
      <c r="N5994" s="13">
        <f>dados!K5909/100</f>
        <v>0.18</v>
      </c>
      <c r="O5994" s="13">
        <f>dados!L5909/100</f>
        <v>0</v>
      </c>
      <c r="P5994" s="12" t="str">
        <f>LEFT(Tabela2[[#This Row],[Código]],2)</f>
        <v>61</v>
      </c>
    </row>
    <row r="5995" spans="2:16" ht="15" customHeight="1" x14ac:dyDescent="0.25">
      <c r="B5995" s="31" t="str">
        <f>IF(Tabela2[[#This Row],[Tipo]] = 0,LOOKUP(Tabela2[[#This Row],[RESUMO]],Tabela3[Grupo],Tabela3[Meus produtos]),VLOOKUP(Tabela2[[#This Row],[Código]],Tabela4[[Código NBS/LC116]:[Meus serviços]],3,0))</f>
        <v>Não</v>
      </c>
      <c r="C5995" t="str">
        <f>IF(E5995=0,TEXT(dados!A5910,"00000000"),IF(E5995=2,TEXT(dados!A5910,"0000"),TEXT(dados!A5910,"#")))</f>
        <v>61151022</v>
      </c>
      <c r="D5995" t="str">
        <f>IF(dados!B5910=0,"",dados!B5910)</f>
        <v/>
      </c>
      <c r="E5995">
        <f>dados!C5910</f>
        <v>0</v>
      </c>
      <c r="F5995" t="str">
        <f>dados!D5910</f>
        <v>Meias de senhora,de malha de algodao,titulo&lt;67decitex</v>
      </c>
      <c r="G5995"/>
      <c r="H5995"/>
      <c r="I5995"/>
      <c r="J5995"/>
      <c r="K5995" s="13"/>
      <c r="L5995" s="13">
        <f>dados!I5910/100</f>
        <v>0.13449999999999998</v>
      </c>
      <c r="M5995" s="13">
        <f>dados!J5910/100</f>
        <v>0.19020000000000001</v>
      </c>
      <c r="N5995" s="13">
        <f>dados!K5910/100</f>
        <v>0.18</v>
      </c>
      <c r="O5995" s="13">
        <f>dados!L5910/100</f>
        <v>0</v>
      </c>
      <c r="P5995" s="12" t="str">
        <f>LEFT(Tabela2[[#This Row],[Código]],2)</f>
        <v>61</v>
      </c>
    </row>
    <row r="5996" spans="2:16" ht="15" customHeight="1" x14ac:dyDescent="0.25">
      <c r="B5996" s="31" t="str">
        <f>IF(Tabela2[[#This Row],[Tipo]] = 0,LOOKUP(Tabela2[[#This Row],[RESUMO]],Tabela3[Grupo],Tabela3[Meus produtos]),VLOOKUP(Tabela2[[#This Row],[Código]],Tabela4[[Código NBS/LC116]:[Meus serviços]],3,0))</f>
        <v>Não</v>
      </c>
      <c r="C5996" t="str">
        <f>IF(E5996=0,TEXT(dados!A5911,"00000000"),IF(E5996=2,TEXT(dados!A5911,"0000"),TEXT(dados!A5911,"#")))</f>
        <v>61151029</v>
      </c>
      <c r="D5996" t="str">
        <f>IF(dados!B5911=0,"",dados!B5911)</f>
        <v/>
      </c>
      <c r="E5996">
        <f>dados!C5911</f>
        <v>0</v>
      </c>
      <c r="F5996" t="str">
        <f>dados!D5911</f>
        <v>Meias de senhora,de outs.materias texteis,tit&lt;67decitex</v>
      </c>
      <c r="G5996"/>
      <c r="H5996"/>
      <c r="I5996"/>
      <c r="J5996"/>
      <c r="K5996" s="13"/>
      <c r="L5996" s="13">
        <f>dados!I5911/100</f>
        <v>0.13449999999999998</v>
      </c>
      <c r="M5996" s="13">
        <f>dados!J5911/100</f>
        <v>0.19020000000000001</v>
      </c>
      <c r="N5996" s="13">
        <f>dados!K5911/100</f>
        <v>0.18</v>
      </c>
      <c r="O5996" s="13">
        <f>dados!L5911/100</f>
        <v>0</v>
      </c>
      <c r="P5996" s="12" t="str">
        <f>LEFT(Tabela2[[#This Row],[Código]],2)</f>
        <v>61</v>
      </c>
    </row>
    <row r="5997" spans="2:16" ht="15" customHeight="1" x14ac:dyDescent="0.25">
      <c r="B5997" s="31" t="str">
        <f>IF(Tabela2[[#This Row],[Tipo]] = 0,LOOKUP(Tabela2[[#This Row],[RESUMO]],Tabela3[Grupo],Tabela3[Meus produtos]),VLOOKUP(Tabela2[[#This Row],[Código]],Tabela4[[Código NBS/LC116]:[Meus serviços]],3,0))</f>
        <v>Não</v>
      </c>
      <c r="C5997" t="str">
        <f>IF(E5997=0,TEXT(dados!A5912,"00000000"),IF(E5997=2,TEXT(dados!A5912,"0000"),TEXT(dados!A5912,"#")))</f>
        <v>61151091</v>
      </c>
      <c r="D5997" t="str">
        <f>IF(dados!B5912=0,"",dados!B5912)</f>
        <v/>
      </c>
      <c r="E5997">
        <f>dados!C5912</f>
        <v>0</v>
      </c>
      <c r="F5997" t="str">
        <f>dados!D5912</f>
        <v>Outras meias de senhora,de malha de la ou pelos finos</v>
      </c>
      <c r="G5997"/>
      <c r="H5997"/>
      <c r="I5997"/>
      <c r="J5997"/>
      <c r="K5997" s="13"/>
      <c r="L5997" s="13">
        <f>dados!I5912/100</f>
        <v>0.13449999999999998</v>
      </c>
      <c r="M5997" s="13">
        <f>dados!J5912/100</f>
        <v>0.19020000000000001</v>
      </c>
      <c r="N5997" s="13">
        <f>dados!K5912/100</f>
        <v>0.18</v>
      </c>
      <c r="O5997" s="13">
        <f>dados!L5912/100</f>
        <v>0</v>
      </c>
      <c r="P5997" s="12" t="str">
        <f>LEFT(Tabela2[[#This Row],[Código]],2)</f>
        <v>61</v>
      </c>
    </row>
    <row r="5998" spans="2:16" ht="15" customHeight="1" x14ac:dyDescent="0.25">
      <c r="B5998" s="31" t="str">
        <f>IF(Tabela2[[#This Row],[Tipo]] = 0,LOOKUP(Tabela2[[#This Row],[RESUMO]],Tabela3[Grupo],Tabela3[Meus produtos]),VLOOKUP(Tabela2[[#This Row],[Código]],Tabela4[[Código NBS/LC116]:[Meus serviços]],3,0))</f>
        <v>Não</v>
      </c>
      <c r="C5998" t="str">
        <f>IF(E5998=0,TEXT(dados!A5913,"00000000"),IF(E5998=2,TEXT(dados!A5913,"0000"),TEXT(dados!A5913,"#")))</f>
        <v>61151092</v>
      </c>
      <c r="D5998" t="str">
        <f>IF(dados!B5913=0,"",dados!B5913)</f>
        <v/>
      </c>
      <c r="E5998">
        <f>dados!C5913</f>
        <v>0</v>
      </c>
      <c r="F5998" t="str">
        <f>dados!D5913</f>
        <v>Meias de senhora,de malha de algodao,titulo&lt;67decitex</v>
      </c>
      <c r="G5998"/>
      <c r="H5998"/>
      <c r="I5998"/>
      <c r="J5998"/>
      <c r="K5998" s="13"/>
      <c r="L5998" s="13">
        <f>dados!I5913/100</f>
        <v>0.13449999999999998</v>
      </c>
      <c r="M5998" s="13">
        <f>dados!J5913/100</f>
        <v>0.19020000000000001</v>
      </c>
      <c r="N5998" s="13">
        <f>dados!K5913/100</f>
        <v>0.18</v>
      </c>
      <c r="O5998" s="13">
        <f>dados!L5913/100</f>
        <v>0</v>
      </c>
      <c r="P5998" s="12" t="str">
        <f>LEFT(Tabela2[[#This Row],[Código]],2)</f>
        <v>61</v>
      </c>
    </row>
    <row r="5999" spans="2:16" ht="15" customHeight="1" x14ac:dyDescent="0.25">
      <c r="B5999" s="31" t="str">
        <f>IF(Tabela2[[#This Row],[Tipo]] = 0,LOOKUP(Tabela2[[#This Row],[RESUMO]],Tabela3[Grupo],Tabela3[Meus produtos]),VLOOKUP(Tabela2[[#This Row],[Código]],Tabela4[[Código NBS/LC116]:[Meus serviços]],3,0))</f>
        <v>Não</v>
      </c>
      <c r="C5999" t="str">
        <f>IF(E5999=0,TEXT(dados!A5914,"00000000"),IF(E5999=2,TEXT(dados!A5914,"0000"),TEXT(dados!A5914,"#")))</f>
        <v>61151093</v>
      </c>
      <c r="D5999" t="str">
        <f>IF(dados!B5914=0,"",dados!B5914)</f>
        <v/>
      </c>
      <c r="E5999">
        <f>dados!C5914</f>
        <v>0</v>
      </c>
      <c r="F5999" t="str">
        <f>dados!D5914</f>
        <v>Outras meias de senhora,de malha de fibra sint/artif.tit&lt;67dec</v>
      </c>
      <c r="G5999"/>
      <c r="H5999"/>
      <c r="I5999"/>
      <c r="J5999"/>
      <c r="K5999" s="13"/>
      <c r="L5999" s="13">
        <f>dados!I5914/100</f>
        <v>0.13449999999999998</v>
      </c>
      <c r="M5999" s="13">
        <f>dados!J5914/100</f>
        <v>0.19020000000000001</v>
      </c>
      <c r="N5999" s="13">
        <f>dados!K5914/100</f>
        <v>0.18</v>
      </c>
      <c r="O5999" s="13">
        <f>dados!L5914/100</f>
        <v>0</v>
      </c>
      <c r="P5999" s="12" t="str">
        <f>LEFT(Tabela2[[#This Row],[Código]],2)</f>
        <v>61</v>
      </c>
    </row>
    <row r="6000" spans="2:16" ht="15" customHeight="1" x14ac:dyDescent="0.25">
      <c r="B6000" s="31" t="str">
        <f>IF(Tabela2[[#This Row],[Tipo]] = 0,LOOKUP(Tabela2[[#This Row],[RESUMO]],Tabela3[Grupo],Tabela3[Meus produtos]),VLOOKUP(Tabela2[[#This Row],[Código]],Tabela4[[Código NBS/LC116]:[Meus serviços]],3,0))</f>
        <v>Não</v>
      </c>
      <c r="C6000" t="str">
        <f>IF(E6000=0,TEXT(dados!A5915,"00000000"),IF(E6000=2,TEXT(dados!A5915,"0000"),TEXT(dados!A5915,"#")))</f>
        <v>61151099</v>
      </c>
      <c r="D6000" t="str">
        <f>IF(dados!B5915=0,"",dados!B5915)</f>
        <v/>
      </c>
      <c r="E6000">
        <f>dados!C5915</f>
        <v>0</v>
      </c>
      <c r="F6000" t="str">
        <f>dados!D5915</f>
        <v>Meias de senhora,de outs.materias texteis,tit&lt;67decitex</v>
      </c>
      <c r="G6000"/>
      <c r="H6000"/>
      <c r="I6000"/>
      <c r="J6000"/>
      <c r="K6000" s="13"/>
      <c r="L6000" s="13">
        <f>dados!I5915/100</f>
        <v>0.13449999999999998</v>
      </c>
      <c r="M6000" s="13">
        <f>dados!J5915/100</f>
        <v>0.19020000000000001</v>
      </c>
      <c r="N6000" s="13">
        <f>dados!K5915/100</f>
        <v>0.18</v>
      </c>
      <c r="O6000" s="13">
        <f>dados!L5915/100</f>
        <v>0</v>
      </c>
      <c r="P6000" s="12" t="str">
        <f>LEFT(Tabela2[[#This Row],[Código]],2)</f>
        <v>61</v>
      </c>
    </row>
    <row r="6001" spans="2:16" ht="15" customHeight="1" x14ac:dyDescent="0.25">
      <c r="B6001" s="31" t="str">
        <f>IF(Tabela2[[#This Row],[Tipo]] = 0,LOOKUP(Tabela2[[#This Row],[RESUMO]],Tabela3[Grupo],Tabela3[Meus produtos]),VLOOKUP(Tabela2[[#This Row],[Código]],Tabela4[[Código NBS/LC116]:[Meus serviços]],3,0))</f>
        <v>Não</v>
      </c>
      <c r="C6001" t="str">
        <f>IF(E6001=0,TEXT(dados!A5916,"00000000"),IF(E6001=2,TEXT(dados!A5916,"0000"),TEXT(dados!A5916,"#")))</f>
        <v>61152100</v>
      </c>
      <c r="D6001" t="str">
        <f>IF(dados!B5916=0,"",dados!B5916)</f>
        <v/>
      </c>
      <c r="E6001">
        <f>dados!C5916</f>
        <v>0</v>
      </c>
      <c r="F6001" t="str">
        <f>dados!D5916</f>
        <v>Meias-calcas de malha de fibra sintetica,tit&lt;67decitex</v>
      </c>
      <c r="G6001"/>
      <c r="H6001"/>
      <c r="I6001"/>
      <c r="J6001"/>
      <c r="K6001" s="13"/>
      <c r="L6001" s="13">
        <f>dados!I5916/100</f>
        <v>0.13449999999999998</v>
      </c>
      <c r="M6001" s="13">
        <f>dados!J5916/100</f>
        <v>0.19020000000000001</v>
      </c>
      <c r="N6001" s="13">
        <f>dados!K5916/100</f>
        <v>0.18</v>
      </c>
      <c r="O6001" s="13">
        <f>dados!L5916/100</f>
        <v>0</v>
      </c>
      <c r="P6001" s="12" t="str">
        <f>LEFT(Tabela2[[#This Row],[Código]],2)</f>
        <v>61</v>
      </c>
    </row>
    <row r="6002" spans="2:16" ht="15" customHeight="1" x14ac:dyDescent="0.25">
      <c r="B6002" s="31" t="str">
        <f>IF(Tabela2[[#This Row],[Tipo]] = 0,LOOKUP(Tabela2[[#This Row],[RESUMO]],Tabela3[Grupo],Tabela3[Meus produtos]),VLOOKUP(Tabela2[[#This Row],[Código]],Tabela4[[Código NBS/LC116]:[Meus serviços]],3,0))</f>
        <v>Não</v>
      </c>
      <c r="C6002" t="str">
        <f>IF(E6002=0,TEXT(dados!A5917,"00000000"),IF(E6002=2,TEXT(dados!A5917,"0000"),TEXT(dados!A5917,"#")))</f>
        <v>61152200</v>
      </c>
      <c r="D6002" t="str">
        <f>IF(dados!B5917=0,"",dados!B5917)</f>
        <v/>
      </c>
      <c r="E6002">
        <f>dados!C5917</f>
        <v>0</v>
      </c>
      <c r="F6002" t="str">
        <f>dados!D5917</f>
        <v>Meias-calcas de malha de fibra sintetica,tit&gt;=67decitex</v>
      </c>
      <c r="G6002"/>
      <c r="H6002"/>
      <c r="I6002"/>
      <c r="J6002"/>
      <c r="K6002" s="13"/>
      <c r="L6002" s="13">
        <f>dados!I5917/100</f>
        <v>0.13449999999999998</v>
      </c>
      <c r="M6002" s="13">
        <f>dados!J5917/100</f>
        <v>0.19020000000000001</v>
      </c>
      <c r="N6002" s="13">
        <f>dados!K5917/100</f>
        <v>0.18</v>
      </c>
      <c r="O6002" s="13">
        <f>dados!L5917/100</f>
        <v>0</v>
      </c>
      <c r="P6002" s="12" t="str">
        <f>LEFT(Tabela2[[#This Row],[Código]],2)</f>
        <v>61</v>
      </c>
    </row>
    <row r="6003" spans="2:16" ht="15" customHeight="1" x14ac:dyDescent="0.25">
      <c r="B6003" s="31" t="str">
        <f>IF(Tabela2[[#This Row],[Tipo]] = 0,LOOKUP(Tabela2[[#This Row],[RESUMO]],Tabela3[Grupo],Tabela3[Meus produtos]),VLOOKUP(Tabela2[[#This Row],[Código]],Tabela4[[Código NBS/LC116]:[Meus serviços]],3,0))</f>
        <v>Não</v>
      </c>
      <c r="C6003" t="str">
        <f>IF(E6003=0,TEXT(dados!A5918,"00000000"),IF(E6003=2,TEXT(dados!A5918,"0000"),TEXT(dados!A5918,"#")))</f>
        <v>61152910</v>
      </c>
      <c r="D6003" t="str">
        <f>IF(dados!B5918=0,"",dados!B5918)</f>
        <v/>
      </c>
      <c r="E6003">
        <f>dados!C5918</f>
        <v>0</v>
      </c>
      <c r="F6003" t="str">
        <f>dados!D5918</f>
        <v>Meias-calcas de malha de la ou de pelos finos</v>
      </c>
      <c r="G6003"/>
      <c r="H6003"/>
      <c r="I6003"/>
      <c r="J6003"/>
      <c r="K6003" s="13"/>
      <c r="L6003" s="13">
        <f>dados!I5918/100</f>
        <v>0.13449999999999998</v>
      </c>
      <c r="M6003" s="13">
        <f>dados!J5918/100</f>
        <v>0.19020000000000001</v>
      </c>
      <c r="N6003" s="13">
        <f>dados!K5918/100</f>
        <v>0.18</v>
      </c>
      <c r="O6003" s="13">
        <f>dados!L5918/100</f>
        <v>0</v>
      </c>
      <c r="P6003" s="12" t="str">
        <f>LEFT(Tabela2[[#This Row],[Código]],2)</f>
        <v>61</v>
      </c>
    </row>
    <row r="6004" spans="2:16" ht="15" customHeight="1" x14ac:dyDescent="0.25">
      <c r="B6004" s="31" t="str">
        <f>IF(Tabela2[[#This Row],[Tipo]] = 0,LOOKUP(Tabela2[[#This Row],[RESUMO]],Tabela3[Grupo],Tabela3[Meus produtos]),VLOOKUP(Tabela2[[#This Row],[Código]],Tabela4[[Código NBS/LC116]:[Meus serviços]],3,0))</f>
        <v>Não</v>
      </c>
      <c r="C6004" t="str">
        <f>IF(E6004=0,TEXT(dados!A5919,"00000000"),IF(E6004=2,TEXT(dados!A5919,"0000"),TEXT(dados!A5919,"#")))</f>
        <v>61152920</v>
      </c>
      <c r="D6004" t="str">
        <f>IF(dados!B5919=0,"",dados!B5919)</f>
        <v/>
      </c>
      <c r="E6004">
        <f>dados!C5919</f>
        <v>0</v>
      </c>
      <c r="F6004" t="str">
        <f>dados!D5919</f>
        <v>Meias-calcas de malha de algodao</v>
      </c>
      <c r="G6004"/>
      <c r="H6004"/>
      <c r="I6004"/>
      <c r="J6004"/>
      <c r="K6004" s="13"/>
      <c r="L6004" s="13">
        <f>dados!I5919/100</f>
        <v>0.13449999999999998</v>
      </c>
      <c r="M6004" s="13">
        <f>dados!J5919/100</f>
        <v>0.19020000000000001</v>
      </c>
      <c r="N6004" s="13">
        <f>dados!K5919/100</f>
        <v>0.18</v>
      </c>
      <c r="O6004" s="13">
        <f>dados!L5919/100</f>
        <v>0</v>
      </c>
      <c r="P6004" s="12" t="str">
        <f>LEFT(Tabela2[[#This Row],[Código]],2)</f>
        <v>61</v>
      </c>
    </row>
    <row r="6005" spans="2:16" ht="15" customHeight="1" x14ac:dyDescent="0.25">
      <c r="B6005" s="31" t="str">
        <f>IF(Tabela2[[#This Row],[Tipo]] = 0,LOOKUP(Tabela2[[#This Row],[RESUMO]],Tabela3[Grupo],Tabela3[Meus produtos]),VLOOKUP(Tabela2[[#This Row],[Código]],Tabela4[[Código NBS/LC116]:[Meus serviços]],3,0))</f>
        <v>Não</v>
      </c>
      <c r="C6005" t="str">
        <f>IF(E6005=0,TEXT(dados!A5920,"00000000"),IF(E6005=2,TEXT(dados!A5920,"0000"),TEXT(dados!A5920,"#")))</f>
        <v>61152990</v>
      </c>
      <c r="D6005" t="str">
        <f>IF(dados!B5920=0,"",dados!B5920)</f>
        <v/>
      </c>
      <c r="E6005">
        <f>dados!C5920</f>
        <v>0</v>
      </c>
      <c r="F6005" t="str">
        <f>dados!D5920</f>
        <v>Meias-calcas de outs.materias texteis</v>
      </c>
      <c r="G6005"/>
      <c r="H6005"/>
      <c r="I6005"/>
      <c r="J6005"/>
      <c r="K6005" s="13"/>
      <c r="L6005" s="13">
        <f>dados!I5920/100</f>
        <v>0.13449999999999998</v>
      </c>
      <c r="M6005" s="13">
        <f>dados!J5920/100</f>
        <v>0.19020000000000001</v>
      </c>
      <c r="N6005" s="13">
        <f>dados!K5920/100</f>
        <v>0.18</v>
      </c>
      <c r="O6005" s="13">
        <f>dados!L5920/100</f>
        <v>0</v>
      </c>
      <c r="P6005" s="12" t="str">
        <f>LEFT(Tabela2[[#This Row],[Código]],2)</f>
        <v>61</v>
      </c>
    </row>
    <row r="6006" spans="2:16" ht="15" customHeight="1" x14ac:dyDescent="0.25">
      <c r="B6006" s="31" t="str">
        <f>IF(Tabela2[[#This Row],[Tipo]] = 0,LOOKUP(Tabela2[[#This Row],[RESUMO]],Tabela3[Grupo],Tabela3[Meus produtos]),VLOOKUP(Tabela2[[#This Row],[Código]],Tabela4[[Código NBS/LC116]:[Meus serviços]],3,0))</f>
        <v>Não</v>
      </c>
      <c r="C6006" t="str">
        <f>IF(E6006=0,TEXT(dados!A5921,"00000000"),IF(E6006=2,TEXT(dados!A5921,"0000"),TEXT(dados!A5921,"#")))</f>
        <v>61153010</v>
      </c>
      <c r="D6006" t="str">
        <f>IF(dados!B5921=0,"",dados!B5921)</f>
        <v/>
      </c>
      <c r="E6006">
        <f>dados!C5921</f>
        <v>0</v>
      </c>
      <c r="F6006" t="str">
        <f>dados!D5921</f>
        <v>Meias de senhora,de malha de fibra sint/artif.tit&lt;67dec</v>
      </c>
      <c r="G6006"/>
      <c r="H6006"/>
      <c r="I6006"/>
      <c r="J6006"/>
      <c r="K6006" s="13"/>
      <c r="L6006" s="13">
        <f>dados!I5921/100</f>
        <v>0.13449999999999998</v>
      </c>
      <c r="M6006" s="13">
        <f>dados!J5921/100</f>
        <v>0.19020000000000001</v>
      </c>
      <c r="N6006" s="13">
        <f>dados!K5921/100</f>
        <v>0.18</v>
      </c>
      <c r="O6006" s="13">
        <f>dados!L5921/100</f>
        <v>0</v>
      </c>
      <c r="P6006" s="12" t="str">
        <f>LEFT(Tabela2[[#This Row],[Código]],2)</f>
        <v>61</v>
      </c>
    </row>
    <row r="6007" spans="2:16" ht="15" customHeight="1" x14ac:dyDescent="0.25">
      <c r="B6007" s="31" t="str">
        <f>IF(Tabela2[[#This Row],[Tipo]] = 0,LOOKUP(Tabela2[[#This Row],[RESUMO]],Tabela3[Grupo],Tabela3[Meus produtos]),VLOOKUP(Tabela2[[#This Row],[Código]],Tabela4[[Código NBS/LC116]:[Meus serviços]],3,0))</f>
        <v>Não</v>
      </c>
      <c r="C6007" t="str">
        <f>IF(E6007=0,TEXT(dados!A5922,"00000000"),IF(E6007=2,TEXT(dados!A5922,"0000"),TEXT(dados!A5922,"#")))</f>
        <v>61153020</v>
      </c>
      <c r="D6007" t="str">
        <f>IF(dados!B5922=0,"",dados!B5922)</f>
        <v/>
      </c>
      <c r="E6007">
        <f>dados!C5922</f>
        <v>0</v>
      </c>
      <c r="F6007" t="str">
        <f>dados!D5922</f>
        <v>Meias de senhora,de malha de algodao,titulo&lt;67decitex</v>
      </c>
      <c r="G6007"/>
      <c r="H6007"/>
      <c r="I6007"/>
      <c r="J6007"/>
      <c r="K6007" s="13"/>
      <c r="L6007" s="13">
        <f>dados!I5922/100</f>
        <v>0.13449999999999998</v>
      </c>
      <c r="M6007" s="13">
        <f>dados!J5922/100</f>
        <v>0.19020000000000001</v>
      </c>
      <c r="N6007" s="13">
        <f>dados!K5922/100</f>
        <v>0.18</v>
      </c>
      <c r="O6007" s="13">
        <f>dados!L5922/100</f>
        <v>0</v>
      </c>
      <c r="P6007" s="12" t="str">
        <f>LEFT(Tabela2[[#This Row],[Código]],2)</f>
        <v>61</v>
      </c>
    </row>
    <row r="6008" spans="2:16" ht="15" customHeight="1" x14ac:dyDescent="0.25">
      <c r="B6008" s="31" t="str">
        <f>IF(Tabela2[[#This Row],[Tipo]] = 0,LOOKUP(Tabela2[[#This Row],[RESUMO]],Tabela3[Grupo],Tabela3[Meus produtos]),VLOOKUP(Tabela2[[#This Row],[Código]],Tabela4[[Código NBS/LC116]:[Meus serviços]],3,0))</f>
        <v>Não</v>
      </c>
      <c r="C6008" t="str">
        <f>IF(E6008=0,TEXT(dados!A5923,"00000000"),IF(E6008=2,TEXT(dados!A5923,"0000"),TEXT(dados!A5923,"#")))</f>
        <v>61153090</v>
      </c>
      <c r="D6008" t="str">
        <f>IF(dados!B5923=0,"",dados!B5923)</f>
        <v/>
      </c>
      <c r="E6008">
        <f>dados!C5923</f>
        <v>0</v>
      </c>
      <c r="F6008" t="str">
        <f>dados!D5923</f>
        <v>Meias de senhora,de outs.materias texteis,tit&lt;67decitex</v>
      </c>
      <c r="G6008"/>
      <c r="H6008"/>
      <c r="I6008"/>
      <c r="J6008"/>
      <c r="K6008" s="13"/>
      <c r="L6008" s="13">
        <f>dados!I5923/100</f>
        <v>0.13449999999999998</v>
      </c>
      <c r="M6008" s="13">
        <f>dados!J5923/100</f>
        <v>0.19020000000000001</v>
      </c>
      <c r="N6008" s="13">
        <f>dados!K5923/100</f>
        <v>0.18</v>
      </c>
      <c r="O6008" s="13">
        <f>dados!L5923/100</f>
        <v>0</v>
      </c>
      <c r="P6008" s="12" t="str">
        <f>LEFT(Tabela2[[#This Row],[Código]],2)</f>
        <v>61</v>
      </c>
    </row>
    <row r="6009" spans="2:16" ht="15" customHeight="1" x14ac:dyDescent="0.25">
      <c r="B6009" s="31" t="str">
        <f>IF(Tabela2[[#This Row],[Tipo]] = 0,LOOKUP(Tabela2[[#This Row],[RESUMO]],Tabela3[Grupo],Tabela3[Meus produtos]),VLOOKUP(Tabela2[[#This Row],[Código]],Tabela4[[Código NBS/LC116]:[Meus serviços]],3,0))</f>
        <v>Não</v>
      </c>
      <c r="C6009" t="str">
        <f>IF(E6009=0,TEXT(dados!A5924,"00000000"),IF(E6009=2,TEXT(dados!A5924,"0000"),TEXT(dados!A5924,"#")))</f>
        <v>61159400</v>
      </c>
      <c r="D6009" t="str">
        <f>IF(dados!B5924=0,"",dados!B5924)</f>
        <v/>
      </c>
      <c r="E6009">
        <f>dados!C5924</f>
        <v>0</v>
      </c>
      <c r="F6009" t="str">
        <f>dados!D5924</f>
        <v>Outros meias de malha de la ou de pelos finos</v>
      </c>
      <c r="G6009"/>
      <c r="H6009"/>
      <c r="I6009"/>
      <c r="J6009"/>
      <c r="K6009" s="13"/>
      <c r="L6009" s="13">
        <f>dados!I5924/100</f>
        <v>0.13449999999999998</v>
      </c>
      <c r="M6009" s="13">
        <f>dados!J5924/100</f>
        <v>0.19020000000000001</v>
      </c>
      <c r="N6009" s="13">
        <f>dados!K5924/100</f>
        <v>0.18</v>
      </c>
      <c r="O6009" s="13">
        <f>dados!L5924/100</f>
        <v>0</v>
      </c>
      <c r="P6009" s="12" t="str">
        <f>LEFT(Tabela2[[#This Row],[Código]],2)</f>
        <v>61</v>
      </c>
    </row>
    <row r="6010" spans="2:16" ht="15" customHeight="1" x14ac:dyDescent="0.25">
      <c r="B6010" s="31" t="str">
        <f>IF(Tabela2[[#This Row],[Tipo]] = 0,LOOKUP(Tabela2[[#This Row],[RESUMO]],Tabela3[Grupo],Tabela3[Meus produtos]),VLOOKUP(Tabela2[[#This Row],[Código]],Tabela4[[Código NBS/LC116]:[Meus serviços]],3,0))</f>
        <v>Não</v>
      </c>
      <c r="C6010" t="str">
        <f>IF(E6010=0,TEXT(dados!A5925,"00000000"),IF(E6010=2,TEXT(dados!A5925,"0000"),TEXT(dados!A5925,"#")))</f>
        <v>61159500</v>
      </c>
      <c r="D6010" t="str">
        <f>IF(dados!B5925=0,"",dados!B5925)</f>
        <v/>
      </c>
      <c r="E6010">
        <f>dados!C5925</f>
        <v>0</v>
      </c>
      <c r="F6010" t="str">
        <f>dados!D5925</f>
        <v>Outros meias de malha de algodao</v>
      </c>
      <c r="G6010"/>
      <c r="H6010"/>
      <c r="I6010"/>
      <c r="J6010"/>
      <c r="K6010" s="13"/>
      <c r="L6010" s="13">
        <f>dados!I5925/100</f>
        <v>0.13449999999999998</v>
      </c>
      <c r="M6010" s="13">
        <f>dados!J5925/100</f>
        <v>0.19020000000000001</v>
      </c>
      <c r="N6010" s="13">
        <f>dados!K5925/100</f>
        <v>0.18</v>
      </c>
      <c r="O6010" s="13">
        <f>dados!L5925/100</f>
        <v>0</v>
      </c>
      <c r="P6010" s="12" t="str">
        <f>LEFT(Tabela2[[#This Row],[Código]],2)</f>
        <v>61</v>
      </c>
    </row>
    <row r="6011" spans="2:16" ht="15" customHeight="1" x14ac:dyDescent="0.25">
      <c r="B6011" s="31" t="str">
        <f>IF(Tabela2[[#This Row],[Tipo]] = 0,LOOKUP(Tabela2[[#This Row],[RESUMO]],Tabela3[Grupo],Tabela3[Meus produtos]),VLOOKUP(Tabela2[[#This Row],[Código]],Tabela4[[Código NBS/LC116]:[Meus serviços]],3,0))</f>
        <v>Não</v>
      </c>
      <c r="C6011" t="str">
        <f>IF(E6011=0,TEXT(dados!A5926,"00000000"),IF(E6011=2,TEXT(dados!A5926,"0000"),TEXT(dados!A5926,"#")))</f>
        <v>61159600</v>
      </c>
      <c r="D6011" t="str">
        <f>IF(dados!B5926=0,"",dados!B5926)</f>
        <v/>
      </c>
      <c r="E6011">
        <f>dados!C5926</f>
        <v>0</v>
      </c>
      <c r="F6011" t="str">
        <f>dados!D5926</f>
        <v>Outros meias de malha de fibras sinteticas</v>
      </c>
      <c r="G6011"/>
      <c r="H6011"/>
      <c r="I6011"/>
      <c r="J6011"/>
      <c r="K6011" s="13"/>
      <c r="L6011" s="13">
        <f>dados!I5926/100</f>
        <v>0.13449999999999998</v>
      </c>
      <c r="M6011" s="13">
        <f>dados!J5926/100</f>
        <v>0.19020000000000001</v>
      </c>
      <c r="N6011" s="13">
        <f>dados!K5926/100</f>
        <v>0.18</v>
      </c>
      <c r="O6011" s="13">
        <f>dados!L5926/100</f>
        <v>0</v>
      </c>
      <c r="P6011" s="12" t="str">
        <f>LEFT(Tabela2[[#This Row],[Código]],2)</f>
        <v>61</v>
      </c>
    </row>
    <row r="6012" spans="2:16" ht="15" customHeight="1" x14ac:dyDescent="0.25">
      <c r="B6012" s="31" t="str">
        <f>IF(Tabela2[[#This Row],[Tipo]] = 0,LOOKUP(Tabela2[[#This Row],[RESUMO]],Tabela3[Grupo],Tabela3[Meus produtos]),VLOOKUP(Tabela2[[#This Row],[Código]],Tabela4[[Código NBS/LC116]:[Meus serviços]],3,0))</f>
        <v>Não</v>
      </c>
      <c r="C6012" t="str">
        <f>IF(E6012=0,TEXT(dados!A5927,"00000000"),IF(E6012=2,TEXT(dados!A5927,"0000"),TEXT(dados!A5927,"#")))</f>
        <v>61159900</v>
      </c>
      <c r="D6012" t="str">
        <f>IF(dados!B5927=0,"",dados!B5927)</f>
        <v/>
      </c>
      <c r="E6012">
        <f>dados!C5927</f>
        <v>0</v>
      </c>
      <c r="F6012" t="str">
        <f>dados!D5927</f>
        <v>Outros meias de malha de outs.materias texteis</v>
      </c>
      <c r="G6012"/>
      <c r="H6012"/>
      <c r="I6012"/>
      <c r="J6012"/>
      <c r="K6012" s="13"/>
      <c r="L6012" s="13">
        <f>dados!I5927/100</f>
        <v>0.13449999999999998</v>
      </c>
      <c r="M6012" s="13">
        <f>dados!J5927/100</f>
        <v>0.19020000000000001</v>
      </c>
      <c r="N6012" s="13">
        <f>dados!K5927/100</f>
        <v>0.18</v>
      </c>
      <c r="O6012" s="13">
        <f>dados!L5927/100</f>
        <v>0</v>
      </c>
      <c r="P6012" s="12" t="str">
        <f>LEFT(Tabela2[[#This Row],[Código]],2)</f>
        <v>61</v>
      </c>
    </row>
    <row r="6013" spans="2:16" ht="15" customHeight="1" x14ac:dyDescent="0.25">
      <c r="B6013" s="31" t="str">
        <f>IF(Tabela2[[#This Row],[Tipo]] = 0,LOOKUP(Tabela2[[#This Row],[RESUMO]],Tabela3[Grupo],Tabela3[Meus produtos]),VLOOKUP(Tabela2[[#This Row],[Código]],Tabela4[[Código NBS/LC116]:[Meus serviços]],3,0))</f>
        <v>Não</v>
      </c>
      <c r="C6013" t="str">
        <f>IF(E6013=0,TEXT(dados!A5928,"00000000"),IF(E6013=2,TEXT(dados!A5928,"0000"),TEXT(dados!A5928,"#")))</f>
        <v>61161000</v>
      </c>
      <c r="D6013" t="str">
        <f>IF(dados!B5928=0,"",dados!B5928)</f>
        <v/>
      </c>
      <c r="E6013">
        <f>dados!C5928</f>
        <v>0</v>
      </c>
      <c r="F6013" t="str">
        <f>dados!D5928</f>
        <v>Luvas,etc.de malha,impregnadas,etc.de plastico/borracha</v>
      </c>
      <c r="G6013"/>
      <c r="H6013"/>
      <c r="I6013"/>
      <c r="J6013"/>
      <c r="K6013" s="13"/>
      <c r="L6013" s="13">
        <f>dados!I5928/100</f>
        <v>0.13449999999999998</v>
      </c>
      <c r="M6013" s="13">
        <f>dados!J5928/100</f>
        <v>0.19020000000000001</v>
      </c>
      <c r="N6013" s="13">
        <f>dados!K5928/100</f>
        <v>0.18</v>
      </c>
      <c r="O6013" s="13">
        <f>dados!L5928/100</f>
        <v>0</v>
      </c>
      <c r="P6013" s="12" t="str">
        <f>LEFT(Tabela2[[#This Row],[Código]],2)</f>
        <v>61</v>
      </c>
    </row>
    <row r="6014" spans="2:16" ht="15" customHeight="1" x14ac:dyDescent="0.25">
      <c r="B6014" s="31" t="str">
        <f>IF(Tabela2[[#This Row],[Tipo]] = 0,LOOKUP(Tabela2[[#This Row],[RESUMO]],Tabela3[Grupo],Tabela3[Meus produtos]),VLOOKUP(Tabela2[[#This Row],[Código]],Tabela4[[Código NBS/LC116]:[Meus serviços]],3,0))</f>
        <v>Não</v>
      </c>
      <c r="C6014" t="str">
        <f>IF(E6014=0,TEXT(dados!A5929,"00000000"),IF(E6014=2,TEXT(dados!A5929,"0000"),TEXT(dados!A5929,"#")))</f>
        <v>61169100</v>
      </c>
      <c r="D6014" t="str">
        <f>IF(dados!B5929=0,"",dados!B5929)</f>
        <v/>
      </c>
      <c r="E6014">
        <f>dados!C5929</f>
        <v>0</v>
      </c>
      <c r="F6014" t="str">
        <f>dados!D5929</f>
        <v>Luvas,etc.de malha de la ou de pelos finos</v>
      </c>
      <c r="G6014"/>
      <c r="H6014"/>
      <c r="I6014"/>
      <c r="J6014"/>
      <c r="K6014" s="13"/>
      <c r="L6014" s="13">
        <f>dados!I5929/100</f>
        <v>0.13449999999999998</v>
      </c>
      <c r="M6014" s="13">
        <f>dados!J5929/100</f>
        <v>0.19020000000000001</v>
      </c>
      <c r="N6014" s="13">
        <f>dados!K5929/100</f>
        <v>0.18</v>
      </c>
      <c r="O6014" s="13">
        <f>dados!L5929/100</f>
        <v>0</v>
      </c>
      <c r="P6014" s="12" t="str">
        <f>LEFT(Tabela2[[#This Row],[Código]],2)</f>
        <v>61</v>
      </c>
    </row>
    <row r="6015" spans="2:16" ht="15" customHeight="1" x14ac:dyDescent="0.25">
      <c r="B6015" s="31" t="str">
        <f>IF(Tabela2[[#This Row],[Tipo]] = 0,LOOKUP(Tabela2[[#This Row],[RESUMO]],Tabela3[Grupo],Tabela3[Meus produtos]),VLOOKUP(Tabela2[[#This Row],[Código]],Tabela4[[Código NBS/LC116]:[Meus serviços]],3,0))</f>
        <v>Não</v>
      </c>
      <c r="C6015" t="str">
        <f>IF(E6015=0,TEXT(dados!A5930,"00000000"),IF(E6015=2,TEXT(dados!A5930,"0000"),TEXT(dados!A5930,"#")))</f>
        <v>61169200</v>
      </c>
      <c r="D6015" t="str">
        <f>IF(dados!B5930=0,"",dados!B5930)</f>
        <v/>
      </c>
      <c r="E6015">
        <f>dados!C5930</f>
        <v>0</v>
      </c>
      <c r="F6015" t="str">
        <f>dados!D5930</f>
        <v>Luvas,etc.de malha de algodao</v>
      </c>
      <c r="G6015"/>
      <c r="H6015"/>
      <c r="I6015"/>
      <c r="J6015"/>
      <c r="K6015" s="13"/>
      <c r="L6015" s="13">
        <f>dados!I5930/100</f>
        <v>0.13449999999999998</v>
      </c>
      <c r="M6015" s="13">
        <f>dados!J5930/100</f>
        <v>0.19020000000000001</v>
      </c>
      <c r="N6015" s="13">
        <f>dados!K5930/100</f>
        <v>0.18</v>
      </c>
      <c r="O6015" s="13">
        <f>dados!L5930/100</f>
        <v>0</v>
      </c>
      <c r="P6015" s="12" t="str">
        <f>LEFT(Tabela2[[#This Row],[Código]],2)</f>
        <v>61</v>
      </c>
    </row>
    <row r="6016" spans="2:16" ht="15" customHeight="1" x14ac:dyDescent="0.25">
      <c r="B6016" s="31" t="str">
        <f>IF(Tabela2[[#This Row],[Tipo]] = 0,LOOKUP(Tabela2[[#This Row],[RESUMO]],Tabela3[Grupo],Tabela3[Meus produtos]),VLOOKUP(Tabela2[[#This Row],[Código]],Tabela4[[Código NBS/LC116]:[Meus serviços]],3,0))</f>
        <v>Não</v>
      </c>
      <c r="C6016" t="str">
        <f>IF(E6016=0,TEXT(dados!A5931,"00000000"),IF(E6016=2,TEXT(dados!A5931,"0000"),TEXT(dados!A5931,"#")))</f>
        <v>61169300</v>
      </c>
      <c r="D6016" t="str">
        <f>IF(dados!B5931=0,"",dados!B5931)</f>
        <v/>
      </c>
      <c r="E6016">
        <f>dados!C5931</f>
        <v>0</v>
      </c>
      <c r="F6016" t="str">
        <f>dados!D5931</f>
        <v>Luvas,etc.de malha de fibras sinteticas</v>
      </c>
      <c r="G6016"/>
      <c r="H6016"/>
      <c r="I6016"/>
      <c r="J6016"/>
      <c r="K6016" s="13"/>
      <c r="L6016" s="13">
        <f>dados!I5931/100</f>
        <v>0.13449999999999998</v>
      </c>
      <c r="M6016" s="13">
        <f>dados!J5931/100</f>
        <v>0.19020000000000001</v>
      </c>
      <c r="N6016" s="13">
        <f>dados!K5931/100</f>
        <v>0.18</v>
      </c>
      <c r="O6016" s="13">
        <f>dados!L5931/100</f>
        <v>0</v>
      </c>
      <c r="P6016" s="12" t="str">
        <f>LEFT(Tabela2[[#This Row],[Código]],2)</f>
        <v>61</v>
      </c>
    </row>
    <row r="6017" spans="2:16" ht="15" customHeight="1" x14ac:dyDescent="0.25">
      <c r="B6017" s="31" t="str">
        <f>IF(Tabela2[[#This Row],[Tipo]] = 0,LOOKUP(Tabela2[[#This Row],[RESUMO]],Tabela3[Grupo],Tabela3[Meus produtos]),VLOOKUP(Tabela2[[#This Row],[Código]],Tabela4[[Código NBS/LC116]:[Meus serviços]],3,0))</f>
        <v>Não</v>
      </c>
      <c r="C6017" t="str">
        <f>IF(E6017=0,TEXT(dados!A5932,"00000000"),IF(E6017=2,TEXT(dados!A5932,"0000"),TEXT(dados!A5932,"#")))</f>
        <v>61169900</v>
      </c>
      <c r="D6017" t="str">
        <f>IF(dados!B5932=0,"",dados!B5932)</f>
        <v/>
      </c>
      <c r="E6017">
        <f>dados!C5932</f>
        <v>0</v>
      </c>
      <c r="F6017" t="str">
        <f>dados!D5932</f>
        <v>Luvas,etc.de malha de outs.materias texteis</v>
      </c>
      <c r="G6017"/>
      <c r="H6017"/>
      <c r="I6017"/>
      <c r="J6017"/>
      <c r="K6017" s="13"/>
      <c r="L6017" s="13">
        <f>dados!I5932/100</f>
        <v>0.13449999999999998</v>
      </c>
      <c r="M6017" s="13">
        <f>dados!J5932/100</f>
        <v>0.19020000000000001</v>
      </c>
      <c r="N6017" s="13">
        <f>dados!K5932/100</f>
        <v>0.18</v>
      </c>
      <c r="O6017" s="13">
        <f>dados!L5932/100</f>
        <v>0</v>
      </c>
      <c r="P6017" s="12" t="str">
        <f>LEFT(Tabela2[[#This Row],[Código]],2)</f>
        <v>61</v>
      </c>
    </row>
    <row r="6018" spans="2:16" ht="15" customHeight="1" x14ac:dyDescent="0.25">
      <c r="B6018" s="31" t="str">
        <f>IF(Tabela2[[#This Row],[Tipo]] = 0,LOOKUP(Tabela2[[#This Row],[RESUMO]],Tabela3[Grupo],Tabela3[Meus produtos]),VLOOKUP(Tabela2[[#This Row],[Código]],Tabela4[[Código NBS/LC116]:[Meus serviços]],3,0))</f>
        <v>Não</v>
      </c>
      <c r="C6018" t="str">
        <f>IF(E6018=0,TEXT(dados!A5933,"00000000"),IF(E6018=2,TEXT(dados!A5933,"0000"),TEXT(dados!A5933,"#")))</f>
        <v>61171000</v>
      </c>
      <c r="D6018" t="str">
        <f>IF(dados!B5933=0,"",dados!B5933)</f>
        <v/>
      </c>
      <c r="E6018">
        <f>dados!C5933</f>
        <v>0</v>
      </c>
      <c r="F6018" t="str">
        <f>dados!D5933</f>
        <v>Xales,echarpes,lencos de pescoco,cachenes, etc.de malha</v>
      </c>
      <c r="G6018"/>
      <c r="H6018"/>
      <c r="I6018"/>
      <c r="J6018"/>
      <c r="K6018" s="13"/>
      <c r="L6018" s="13">
        <f>dados!I5933/100</f>
        <v>0.13449999999999998</v>
      </c>
      <c r="M6018" s="13">
        <f>dados!J5933/100</f>
        <v>0.19020000000000001</v>
      </c>
      <c r="N6018" s="13">
        <f>dados!K5933/100</f>
        <v>0.18</v>
      </c>
      <c r="O6018" s="13">
        <f>dados!L5933/100</f>
        <v>0</v>
      </c>
      <c r="P6018" s="12" t="str">
        <f>LEFT(Tabela2[[#This Row],[Código]],2)</f>
        <v>61</v>
      </c>
    </row>
    <row r="6019" spans="2:16" ht="15" customHeight="1" x14ac:dyDescent="0.25">
      <c r="B6019" s="31" t="str">
        <f>IF(Tabela2[[#This Row],[Tipo]] = 0,LOOKUP(Tabela2[[#This Row],[RESUMO]],Tabela3[Grupo],Tabela3[Meus produtos]),VLOOKUP(Tabela2[[#This Row],[Código]],Tabela4[[Código NBS/LC116]:[Meus serviços]],3,0))</f>
        <v>Não</v>
      </c>
      <c r="C6019" t="str">
        <f>IF(E6019=0,TEXT(dados!A5934,"00000000"),IF(E6019=2,TEXT(dados!A5934,"0000"),TEXT(dados!A5934,"#")))</f>
        <v>61178010</v>
      </c>
      <c r="D6019" t="str">
        <f>IF(dados!B5934=0,"",dados!B5934)</f>
        <v/>
      </c>
      <c r="E6019">
        <f>dados!C5934</f>
        <v>0</v>
      </c>
      <c r="F6019" t="str">
        <f>dados!D5934</f>
        <v>Gravatas,gravatas-borboletas e plastrons,de malha</v>
      </c>
      <c r="G6019"/>
      <c r="H6019"/>
      <c r="I6019"/>
      <c r="J6019"/>
      <c r="K6019" s="13"/>
      <c r="L6019" s="13">
        <f>dados!I5934/100</f>
        <v>0.13449999999999998</v>
      </c>
      <c r="M6019" s="13">
        <f>dados!J5934/100</f>
        <v>0.19020000000000001</v>
      </c>
      <c r="N6019" s="13">
        <f>dados!K5934/100</f>
        <v>0.18</v>
      </c>
      <c r="O6019" s="13">
        <f>dados!L5934/100</f>
        <v>0</v>
      </c>
      <c r="P6019" s="12" t="str">
        <f>LEFT(Tabela2[[#This Row],[Código]],2)</f>
        <v>61</v>
      </c>
    </row>
    <row r="6020" spans="2:16" ht="15" customHeight="1" x14ac:dyDescent="0.25">
      <c r="B6020" s="31" t="str">
        <f>IF(Tabela2[[#This Row],[Tipo]] = 0,LOOKUP(Tabela2[[#This Row],[RESUMO]],Tabela3[Grupo],Tabela3[Meus produtos]),VLOOKUP(Tabela2[[#This Row],[Código]],Tabela4[[Código NBS/LC116]:[Meus serviços]],3,0))</f>
        <v>Não</v>
      </c>
      <c r="C6020" t="str">
        <f>IF(E6020=0,TEXT(dados!A5935,"00000000"),IF(E6020=2,TEXT(dados!A5935,"0000"),TEXT(dados!A5935,"#")))</f>
        <v>61178090</v>
      </c>
      <c r="D6020" t="str">
        <f>IF(dados!B5935=0,"",dados!B5935)</f>
        <v/>
      </c>
      <c r="E6020">
        <f>dados!C5935</f>
        <v>0</v>
      </c>
      <c r="F6020" t="str">
        <f>dados!D5935</f>
        <v>Outs.acessorios de vestuario,confeccionados,de malha</v>
      </c>
      <c r="G6020"/>
      <c r="H6020"/>
      <c r="I6020"/>
      <c r="J6020"/>
      <c r="K6020" s="13"/>
      <c r="L6020" s="13">
        <f>dados!I5935/100</f>
        <v>0.13449999999999998</v>
      </c>
      <c r="M6020" s="13">
        <f>dados!J5935/100</f>
        <v>0.19020000000000001</v>
      </c>
      <c r="N6020" s="13">
        <f>dados!K5935/100</f>
        <v>0.18</v>
      </c>
      <c r="O6020" s="13">
        <f>dados!L5935/100</f>
        <v>0</v>
      </c>
      <c r="P6020" s="12" t="str">
        <f>LEFT(Tabela2[[#This Row],[Código]],2)</f>
        <v>61</v>
      </c>
    </row>
    <row r="6021" spans="2:16" ht="15" customHeight="1" x14ac:dyDescent="0.25">
      <c r="B6021" s="31" t="str">
        <f>IF(Tabela2[[#This Row],[Tipo]] = 0,LOOKUP(Tabela2[[#This Row],[RESUMO]],Tabela3[Grupo],Tabela3[Meus produtos]),VLOOKUP(Tabela2[[#This Row],[Código]],Tabela4[[Código NBS/LC116]:[Meus serviços]],3,0))</f>
        <v>Não</v>
      </c>
      <c r="C6021" t="str">
        <f>IF(E6021=0,TEXT(dados!A5936,"00000000"),IF(E6021=2,TEXT(dados!A5936,"0000"),TEXT(dados!A5936,"#")))</f>
        <v>61179000</v>
      </c>
      <c r="D6021" t="str">
        <f>IF(dados!B5936=0,"",dados!B5936)</f>
        <v/>
      </c>
      <c r="E6021">
        <f>dados!C5936</f>
        <v>0</v>
      </c>
      <c r="F6021" t="str">
        <f>dados!D5936</f>
        <v>Partes de vestuarios ou seus acessorios,de malha</v>
      </c>
      <c r="G6021"/>
      <c r="H6021"/>
      <c r="I6021"/>
      <c r="J6021"/>
      <c r="K6021" s="13"/>
      <c r="L6021" s="13">
        <f>dados!I5936/100</f>
        <v>0.13449999999999998</v>
      </c>
      <c r="M6021" s="13">
        <f>dados!J5936/100</f>
        <v>0.19020000000000001</v>
      </c>
      <c r="N6021" s="13">
        <f>dados!K5936/100</f>
        <v>0.18</v>
      </c>
      <c r="O6021" s="13">
        <f>dados!L5936/100</f>
        <v>0</v>
      </c>
      <c r="P6021" s="12" t="str">
        <f>LEFT(Tabela2[[#This Row],[Código]],2)</f>
        <v>61</v>
      </c>
    </row>
    <row r="6022" spans="2:16" ht="15" customHeight="1" x14ac:dyDescent="0.25">
      <c r="B6022" s="31" t="str">
        <f>IF(Tabela2[[#This Row],[Tipo]] = 0,LOOKUP(Tabela2[[#This Row],[RESUMO]],Tabela3[Grupo],Tabela3[Meus produtos]),VLOOKUP(Tabela2[[#This Row],[Código]],Tabela4[[Código NBS/LC116]:[Meus serviços]],3,0))</f>
        <v>Não</v>
      </c>
      <c r="C6022" t="str">
        <f>IF(E6022=0,TEXT(dados!A5937,"00000000"),IF(E6022=2,TEXT(dados!A5937,"0000"),TEXT(dados!A5937,"#")))</f>
        <v>62012000</v>
      </c>
      <c r="D6022" t="str">
        <f>IF(dados!B5937=0,"",dados!B5937)</f>
        <v/>
      </c>
      <c r="E6022">
        <f>dados!C5937</f>
        <v>0</v>
      </c>
      <c r="F6022" t="str">
        <f>dados!D5937</f>
        <v>Vestuario e seus acessorios exceto de malha Sobretudos japonas gaboes capas anoraques casacos blusoes e semelhantes de uso masculino exceto os artigos da posicao 62 03 De la ou de pelos finos</v>
      </c>
      <c r="G6022"/>
      <c r="H6022"/>
      <c r="I6022"/>
      <c r="J6022"/>
      <c r="K6022" s="13"/>
      <c r="L6022" s="13">
        <f>dados!I5937/100</f>
        <v>0.13449999999999998</v>
      </c>
      <c r="M6022" s="13">
        <f>dados!J5937/100</f>
        <v>0.19020000000000001</v>
      </c>
      <c r="N6022" s="13">
        <f>dados!K5937/100</f>
        <v>0.18</v>
      </c>
      <c r="O6022" s="13">
        <f>dados!L5937/100</f>
        <v>0</v>
      </c>
      <c r="P6022" s="12" t="str">
        <f>LEFT(Tabela2[[#This Row],[Código]],2)</f>
        <v>62</v>
      </c>
    </row>
    <row r="6023" spans="2:16" ht="15" customHeight="1" x14ac:dyDescent="0.25">
      <c r="B6023" s="31" t="str">
        <f>IF(Tabela2[[#This Row],[Tipo]] = 0,LOOKUP(Tabela2[[#This Row],[RESUMO]],Tabela3[Grupo],Tabela3[Meus produtos]),VLOOKUP(Tabela2[[#This Row],[Código]],Tabela4[[Código NBS/LC116]:[Meus serviços]],3,0))</f>
        <v>Não</v>
      </c>
      <c r="C6023" t="str">
        <f>IF(E6023=0,TEXT(dados!A5938,"00000000"),IF(E6023=2,TEXT(dados!A5938,"0000"),TEXT(dados!A5938,"#")))</f>
        <v>62013000</v>
      </c>
      <c r="D6023" t="str">
        <f>IF(dados!B5938=0,"",dados!B5938)</f>
        <v/>
      </c>
      <c r="E6023">
        <f>dados!C5938</f>
        <v>0</v>
      </c>
      <c r="F6023" t="str">
        <f>dados!D5938</f>
        <v>Vestuario e seus acessorios exceto de malha Sobretudos japonas gaboes capas anoraques casacos blusoes e semelhantes de uso masculino exceto os artigos da posicao 62 03 De algodao</v>
      </c>
      <c r="G6023"/>
      <c r="H6023"/>
      <c r="I6023"/>
      <c r="J6023"/>
      <c r="K6023" s="13"/>
      <c r="L6023" s="13">
        <f>dados!I5938/100</f>
        <v>0.13449999999999998</v>
      </c>
      <c r="M6023" s="13">
        <f>dados!J5938/100</f>
        <v>0.19020000000000001</v>
      </c>
      <c r="N6023" s="13">
        <f>dados!K5938/100</f>
        <v>0.18</v>
      </c>
      <c r="O6023" s="13">
        <f>dados!L5938/100</f>
        <v>0</v>
      </c>
      <c r="P6023" s="12" t="str">
        <f>LEFT(Tabela2[[#This Row],[Código]],2)</f>
        <v>62</v>
      </c>
    </row>
    <row r="6024" spans="2:16" ht="15" customHeight="1" x14ac:dyDescent="0.25">
      <c r="B6024" s="31" t="str">
        <f>IF(Tabela2[[#This Row],[Tipo]] = 0,LOOKUP(Tabela2[[#This Row],[RESUMO]],Tabela3[Grupo],Tabela3[Meus produtos]),VLOOKUP(Tabela2[[#This Row],[Código]],Tabela4[[Código NBS/LC116]:[Meus serviços]],3,0))</f>
        <v>Não</v>
      </c>
      <c r="C6024" t="str">
        <f>IF(E6024=0,TEXT(dados!A5939,"00000000"),IF(E6024=2,TEXT(dados!A5939,"0000"),TEXT(dados!A5939,"#")))</f>
        <v>62014000</v>
      </c>
      <c r="D6024" t="str">
        <f>IF(dados!B5939=0,"",dados!B5939)</f>
        <v/>
      </c>
      <c r="E6024">
        <f>dados!C5939</f>
        <v>0</v>
      </c>
      <c r="F6024" t="str">
        <f>dados!D5939</f>
        <v>Vestuario e seus acessorios exceto de malha Sobretudos japonas gaboes capas anoraques casacos blusoes e semelhantes de uso masculino exceto os artigos da posicao 62 03 De fibras sinteticas ou artificiais</v>
      </c>
      <c r="G6024"/>
      <c r="H6024"/>
      <c r="I6024"/>
      <c r="J6024"/>
      <c r="K6024" s="13"/>
      <c r="L6024" s="13">
        <f>dados!I5939/100</f>
        <v>0.13449999999999998</v>
      </c>
      <c r="M6024" s="13">
        <f>dados!J5939/100</f>
        <v>0.19020000000000001</v>
      </c>
      <c r="N6024" s="13">
        <f>dados!K5939/100</f>
        <v>0.18</v>
      </c>
      <c r="O6024" s="13">
        <f>dados!L5939/100</f>
        <v>0</v>
      </c>
      <c r="P6024" s="12" t="str">
        <f>LEFT(Tabela2[[#This Row],[Código]],2)</f>
        <v>62</v>
      </c>
    </row>
    <row r="6025" spans="2:16" ht="15" customHeight="1" x14ac:dyDescent="0.25">
      <c r="B6025" s="31" t="str">
        <f>IF(Tabela2[[#This Row],[Tipo]] = 0,LOOKUP(Tabela2[[#This Row],[RESUMO]],Tabela3[Grupo],Tabela3[Meus produtos]),VLOOKUP(Tabela2[[#This Row],[Código]],Tabela4[[Código NBS/LC116]:[Meus serviços]],3,0))</f>
        <v>Não</v>
      </c>
      <c r="C6025" t="str">
        <f>IF(E6025=0,TEXT(dados!A5940,"00000000"),IF(E6025=2,TEXT(dados!A5940,"0000"),TEXT(dados!A5940,"#")))</f>
        <v>62019000</v>
      </c>
      <c r="D6025" t="str">
        <f>IF(dados!B5940=0,"",dados!B5940)</f>
        <v/>
      </c>
      <c r="E6025">
        <f>dados!C5940</f>
        <v>0</v>
      </c>
      <c r="F6025" t="str">
        <f>dados!D5940</f>
        <v>Vestuario e seus acessorios exceto de malha Sobretudos japonas gaboes capas anoraques casacos blusoes e semelhantes de uso masculino exceto os artigos da posicao 62 03 De outras materias texteis</v>
      </c>
      <c r="G6025"/>
      <c r="H6025"/>
      <c r="I6025"/>
      <c r="J6025"/>
      <c r="K6025" s="13"/>
      <c r="L6025" s="13">
        <f>dados!I5940/100</f>
        <v>0.13449999999999998</v>
      </c>
      <c r="M6025" s="13">
        <f>dados!J5940/100</f>
        <v>0.19020000000000001</v>
      </c>
      <c r="N6025" s="13">
        <f>dados!K5940/100</f>
        <v>0.18</v>
      </c>
      <c r="O6025" s="13">
        <f>dados!L5940/100</f>
        <v>0</v>
      </c>
      <c r="P6025" s="12" t="str">
        <f>LEFT(Tabela2[[#This Row],[Código]],2)</f>
        <v>62</v>
      </c>
    </row>
    <row r="6026" spans="2:16" ht="15" customHeight="1" x14ac:dyDescent="0.25">
      <c r="B6026" s="31" t="str">
        <f>IF(Tabela2[[#This Row],[Tipo]] = 0,LOOKUP(Tabela2[[#This Row],[RESUMO]],Tabela3[Grupo],Tabela3[Meus produtos]),VLOOKUP(Tabela2[[#This Row],[Código]],Tabela4[[Código NBS/LC116]:[Meus serviços]],3,0))</f>
        <v>Não</v>
      </c>
      <c r="C6026" t="str">
        <f>IF(E6026=0,TEXT(dados!A5941,"00000000"),IF(E6026=2,TEXT(dados!A5941,"0000"),TEXT(dados!A5941,"#")))</f>
        <v>62022000</v>
      </c>
      <c r="D6026" t="str">
        <f>IF(dados!B5941=0,"",dados!B5941)</f>
        <v/>
      </c>
      <c r="E6026">
        <f>dados!C5941</f>
        <v>0</v>
      </c>
      <c r="F6026" t="str">
        <f>dados!D5941</f>
        <v>Vestuario e seus acessorios exceto de malha Mantos casacos compridos capas anoraques casacos blusoes e semelhantes de uso feminino exceto os artigos da posicao 62 04 De la ou de pelos finos</v>
      </c>
      <c r="G6026"/>
      <c r="H6026"/>
      <c r="I6026"/>
      <c r="J6026"/>
      <c r="K6026" s="13"/>
      <c r="L6026" s="13">
        <f>dados!I5941/100</f>
        <v>0.13449999999999998</v>
      </c>
      <c r="M6026" s="13">
        <f>dados!J5941/100</f>
        <v>0.19020000000000001</v>
      </c>
      <c r="N6026" s="13">
        <f>dados!K5941/100</f>
        <v>0.18</v>
      </c>
      <c r="O6026" s="13">
        <f>dados!L5941/100</f>
        <v>0</v>
      </c>
      <c r="P6026" s="12" t="str">
        <f>LEFT(Tabela2[[#This Row],[Código]],2)</f>
        <v>62</v>
      </c>
    </row>
    <row r="6027" spans="2:16" ht="15" customHeight="1" x14ac:dyDescent="0.25">
      <c r="B6027" s="31" t="str">
        <f>IF(Tabela2[[#This Row],[Tipo]] = 0,LOOKUP(Tabela2[[#This Row],[RESUMO]],Tabela3[Grupo],Tabela3[Meus produtos]),VLOOKUP(Tabela2[[#This Row],[Código]],Tabela4[[Código NBS/LC116]:[Meus serviços]],3,0))</f>
        <v>Não</v>
      </c>
      <c r="C6027" t="str">
        <f>IF(E6027=0,TEXT(dados!A5942,"00000000"),IF(E6027=2,TEXT(dados!A5942,"0000"),TEXT(dados!A5942,"#")))</f>
        <v>62023000</v>
      </c>
      <c r="D6027" t="str">
        <f>IF(dados!B5942=0,"",dados!B5942)</f>
        <v/>
      </c>
      <c r="E6027">
        <f>dados!C5942</f>
        <v>0</v>
      </c>
      <c r="F6027" t="str">
        <f>dados!D5942</f>
        <v>Vestuario e seus acessorios exceto de malha Mantos casacos compridos capas anoraques casacos blusoes e semelhantes de uso feminino exceto os artigos da posicao 62 04 De algodao</v>
      </c>
      <c r="G6027"/>
      <c r="H6027"/>
      <c r="I6027"/>
      <c r="J6027"/>
      <c r="K6027" s="13"/>
      <c r="L6027" s="13">
        <f>dados!I5942/100</f>
        <v>0.13449999999999998</v>
      </c>
      <c r="M6027" s="13">
        <f>dados!J5942/100</f>
        <v>0.19020000000000001</v>
      </c>
      <c r="N6027" s="13">
        <f>dados!K5942/100</f>
        <v>0.18</v>
      </c>
      <c r="O6027" s="13">
        <f>dados!L5942/100</f>
        <v>0</v>
      </c>
      <c r="P6027" s="12" t="str">
        <f>LEFT(Tabela2[[#This Row],[Código]],2)</f>
        <v>62</v>
      </c>
    </row>
    <row r="6028" spans="2:16" ht="15" customHeight="1" x14ac:dyDescent="0.25">
      <c r="B6028" s="31" t="str">
        <f>IF(Tabela2[[#This Row],[Tipo]] = 0,LOOKUP(Tabela2[[#This Row],[RESUMO]],Tabela3[Grupo],Tabela3[Meus produtos]),VLOOKUP(Tabela2[[#This Row],[Código]],Tabela4[[Código NBS/LC116]:[Meus serviços]],3,0))</f>
        <v>Não</v>
      </c>
      <c r="C6028" t="str">
        <f>IF(E6028=0,TEXT(dados!A5943,"00000000"),IF(E6028=2,TEXT(dados!A5943,"0000"),TEXT(dados!A5943,"#")))</f>
        <v>62024000</v>
      </c>
      <c r="D6028" t="str">
        <f>IF(dados!B5943=0,"",dados!B5943)</f>
        <v/>
      </c>
      <c r="E6028">
        <f>dados!C5943</f>
        <v>0</v>
      </c>
      <c r="F6028" t="str">
        <f>dados!D5943</f>
        <v>Vestuario e seus acessorios exceto de malha Mantos casacos compridos capas anoraques casacos blusoes e semelhantes de uso feminino exceto os artigos da posicao 62 04 De fibras sinteticas ou artificiais</v>
      </c>
      <c r="G6028"/>
      <c r="H6028"/>
      <c r="I6028"/>
      <c r="J6028"/>
      <c r="K6028" s="13"/>
      <c r="L6028" s="13">
        <f>dados!I5943/100</f>
        <v>0.13449999999999998</v>
      </c>
      <c r="M6028" s="13">
        <f>dados!J5943/100</f>
        <v>0.19020000000000001</v>
      </c>
      <c r="N6028" s="13">
        <f>dados!K5943/100</f>
        <v>0.18</v>
      </c>
      <c r="O6028" s="13">
        <f>dados!L5943/100</f>
        <v>0</v>
      </c>
      <c r="P6028" s="12" t="str">
        <f>LEFT(Tabela2[[#This Row],[Código]],2)</f>
        <v>62</v>
      </c>
    </row>
    <row r="6029" spans="2:16" ht="15" customHeight="1" x14ac:dyDescent="0.25">
      <c r="B6029" s="31" t="str">
        <f>IF(Tabela2[[#This Row],[Tipo]] = 0,LOOKUP(Tabela2[[#This Row],[RESUMO]],Tabela3[Grupo],Tabela3[Meus produtos]),VLOOKUP(Tabela2[[#This Row],[Código]],Tabela4[[Código NBS/LC116]:[Meus serviços]],3,0))</f>
        <v>Não</v>
      </c>
      <c r="C6029" t="str">
        <f>IF(E6029=0,TEXT(dados!A5944,"00000000"),IF(E6029=2,TEXT(dados!A5944,"0000"),TEXT(dados!A5944,"#")))</f>
        <v>62029000</v>
      </c>
      <c r="D6029" t="str">
        <f>IF(dados!B5944=0,"",dados!B5944)</f>
        <v/>
      </c>
      <c r="E6029">
        <f>dados!C5944</f>
        <v>0</v>
      </c>
      <c r="F6029" t="str">
        <f>dados!D5944</f>
        <v>Vestuario e seus acessorios exceto de malha Mantos casacos compridos capas anoraques casacos blusoes e semelhantes de uso feminino exceto os artigos da posicao 62 04 De outras materias texteis</v>
      </c>
      <c r="G6029"/>
      <c r="H6029"/>
      <c r="I6029"/>
      <c r="J6029"/>
      <c r="K6029" s="13"/>
      <c r="L6029" s="13">
        <f>dados!I5944/100</f>
        <v>0.13449999999999998</v>
      </c>
      <c r="M6029" s="13">
        <f>dados!J5944/100</f>
        <v>0.19020000000000001</v>
      </c>
      <c r="N6029" s="13">
        <f>dados!K5944/100</f>
        <v>0.18</v>
      </c>
      <c r="O6029" s="13">
        <f>dados!L5944/100</f>
        <v>0</v>
      </c>
      <c r="P6029" s="12" t="str">
        <f>LEFT(Tabela2[[#This Row],[Código]],2)</f>
        <v>62</v>
      </c>
    </row>
    <row r="6030" spans="2:16" ht="15" customHeight="1" x14ac:dyDescent="0.25">
      <c r="B6030" s="31" t="str">
        <f>IF(Tabela2[[#This Row],[Tipo]] = 0,LOOKUP(Tabela2[[#This Row],[RESUMO]],Tabela3[Grupo],Tabela3[Meus produtos]),VLOOKUP(Tabela2[[#This Row],[Código]],Tabela4[[Código NBS/LC116]:[Meus serviços]],3,0))</f>
        <v>Não</v>
      </c>
      <c r="C6030" t="str">
        <f>IF(E6030=0,TEXT(dados!A5945,"00000000"),IF(E6030=2,TEXT(dados!A5945,"0000"),TEXT(dados!A5945,"#")))</f>
        <v>62031100</v>
      </c>
      <c r="D6030" t="str">
        <f>IF(dados!B5945=0,"",dados!B5945)</f>
        <v/>
      </c>
      <c r="E6030">
        <f>dados!C5945</f>
        <v>0</v>
      </c>
      <c r="F6030" t="str">
        <f>dados!D5945</f>
        <v>Ternos (fatos) de la ou de pelos finos</v>
      </c>
      <c r="G6030"/>
      <c r="H6030"/>
      <c r="I6030"/>
      <c r="J6030"/>
      <c r="K6030" s="13"/>
      <c r="L6030" s="13">
        <f>dados!I5945/100</f>
        <v>0.13449999999999998</v>
      </c>
      <c r="M6030" s="13">
        <f>dados!J5945/100</f>
        <v>0.19020000000000001</v>
      </c>
      <c r="N6030" s="13">
        <f>dados!K5945/100</f>
        <v>0.18</v>
      </c>
      <c r="O6030" s="13">
        <f>dados!L5945/100</f>
        <v>0</v>
      </c>
      <c r="P6030" s="12" t="str">
        <f>LEFT(Tabela2[[#This Row],[Código]],2)</f>
        <v>62</v>
      </c>
    </row>
    <row r="6031" spans="2:16" ht="15" customHeight="1" x14ac:dyDescent="0.25">
      <c r="B6031" s="31" t="str">
        <f>IF(Tabela2[[#This Row],[Tipo]] = 0,LOOKUP(Tabela2[[#This Row],[RESUMO]],Tabela3[Grupo],Tabela3[Meus produtos]),VLOOKUP(Tabela2[[#This Row],[Código]],Tabela4[[Código NBS/LC116]:[Meus serviços]],3,0))</f>
        <v>Não</v>
      </c>
      <c r="C6031" t="str">
        <f>IF(E6031=0,TEXT(dados!A5946,"00000000"),IF(E6031=2,TEXT(dados!A5946,"0000"),TEXT(dados!A5946,"#")))</f>
        <v>62031200</v>
      </c>
      <c r="D6031" t="str">
        <f>IF(dados!B5946=0,"",dados!B5946)</f>
        <v/>
      </c>
      <c r="E6031">
        <f>dados!C5946</f>
        <v>0</v>
      </c>
      <c r="F6031" t="str">
        <f>dados!D5946</f>
        <v>Ternos (fatos) de fibras sinteticas</v>
      </c>
      <c r="G6031"/>
      <c r="H6031"/>
      <c r="I6031"/>
      <c r="J6031"/>
      <c r="K6031" s="13"/>
      <c r="L6031" s="13">
        <f>dados!I5946/100</f>
        <v>0.13449999999999998</v>
      </c>
      <c r="M6031" s="13">
        <f>dados!J5946/100</f>
        <v>0.19020000000000001</v>
      </c>
      <c r="N6031" s="13">
        <f>dados!K5946/100</f>
        <v>0.18</v>
      </c>
      <c r="O6031" s="13">
        <f>dados!L5946/100</f>
        <v>0</v>
      </c>
      <c r="P6031" s="12" t="str">
        <f>LEFT(Tabela2[[#This Row],[Código]],2)</f>
        <v>62</v>
      </c>
    </row>
    <row r="6032" spans="2:16" ht="15" customHeight="1" x14ac:dyDescent="0.25">
      <c r="B6032" s="31" t="str">
        <f>IF(Tabela2[[#This Row],[Tipo]] = 0,LOOKUP(Tabela2[[#This Row],[RESUMO]],Tabela3[Grupo],Tabela3[Meus produtos]),VLOOKUP(Tabela2[[#This Row],[Código]],Tabela4[[Código NBS/LC116]:[Meus serviços]],3,0))</f>
        <v>Não</v>
      </c>
      <c r="C6032" t="str">
        <f>IF(E6032=0,TEXT(dados!A5947,"00000000"),IF(E6032=2,TEXT(dados!A5947,"0000"),TEXT(dados!A5947,"#")))</f>
        <v>62031900</v>
      </c>
      <c r="D6032" t="str">
        <f>IF(dados!B5947=0,"",dados!B5947)</f>
        <v/>
      </c>
      <c r="E6032">
        <f>dados!C5947</f>
        <v>0</v>
      </c>
      <c r="F6032" t="str">
        <f>dados!D5947</f>
        <v>Ternos (fatos) de outs.materias texteis</v>
      </c>
      <c r="G6032"/>
      <c r="H6032"/>
      <c r="I6032"/>
      <c r="J6032"/>
      <c r="K6032" s="13"/>
      <c r="L6032" s="13">
        <f>dados!I5947/100</f>
        <v>0.13449999999999998</v>
      </c>
      <c r="M6032" s="13">
        <f>dados!J5947/100</f>
        <v>0.19020000000000001</v>
      </c>
      <c r="N6032" s="13">
        <f>dados!K5947/100</f>
        <v>0.18</v>
      </c>
      <c r="O6032" s="13">
        <f>dados!L5947/100</f>
        <v>0</v>
      </c>
      <c r="P6032" s="12" t="str">
        <f>LEFT(Tabela2[[#This Row],[Código]],2)</f>
        <v>62</v>
      </c>
    </row>
    <row r="6033" spans="2:16" ht="15" customHeight="1" x14ac:dyDescent="0.25">
      <c r="B6033" s="31" t="str">
        <f>IF(Tabela2[[#This Row],[Tipo]] = 0,LOOKUP(Tabela2[[#This Row],[RESUMO]],Tabela3[Grupo],Tabela3[Meus produtos]),VLOOKUP(Tabela2[[#This Row],[Código]],Tabela4[[Código NBS/LC116]:[Meus serviços]],3,0))</f>
        <v>Não</v>
      </c>
      <c r="C6033" t="str">
        <f>IF(E6033=0,TEXT(dados!A5948,"00000000"),IF(E6033=2,TEXT(dados!A5948,"0000"),TEXT(dados!A5948,"#")))</f>
        <v>62032200</v>
      </c>
      <c r="D6033" t="str">
        <f>IF(dados!B5948=0,"",dados!B5948)</f>
        <v/>
      </c>
      <c r="E6033">
        <f>dados!C5948</f>
        <v>0</v>
      </c>
      <c r="F6033" t="str">
        <f>dados!D5948</f>
        <v>Conjuntos de algodao,de uso masculino</v>
      </c>
      <c r="G6033"/>
      <c r="H6033"/>
      <c r="I6033"/>
      <c r="J6033"/>
      <c r="K6033" s="13"/>
      <c r="L6033" s="13">
        <f>dados!I5948/100</f>
        <v>0.13449999999999998</v>
      </c>
      <c r="M6033" s="13">
        <f>dados!J5948/100</f>
        <v>0.19020000000000001</v>
      </c>
      <c r="N6033" s="13">
        <f>dados!K5948/100</f>
        <v>0.18</v>
      </c>
      <c r="O6033" s="13">
        <f>dados!L5948/100</f>
        <v>0</v>
      </c>
      <c r="P6033" s="12" t="str">
        <f>LEFT(Tabela2[[#This Row],[Código]],2)</f>
        <v>62</v>
      </c>
    </row>
    <row r="6034" spans="2:16" ht="15" customHeight="1" x14ac:dyDescent="0.25">
      <c r="B6034" s="31" t="str">
        <f>IF(Tabela2[[#This Row],[Tipo]] = 0,LOOKUP(Tabela2[[#This Row],[RESUMO]],Tabela3[Grupo],Tabela3[Meus produtos]),VLOOKUP(Tabela2[[#This Row],[Código]],Tabela4[[Código NBS/LC116]:[Meus serviços]],3,0))</f>
        <v>Não</v>
      </c>
      <c r="C6034" t="str">
        <f>IF(E6034=0,TEXT(dados!A5949,"00000000"),IF(E6034=2,TEXT(dados!A5949,"0000"),TEXT(dados!A5949,"#")))</f>
        <v>62032300</v>
      </c>
      <c r="D6034" t="str">
        <f>IF(dados!B5949=0,"",dados!B5949)</f>
        <v/>
      </c>
      <c r="E6034">
        <f>dados!C5949</f>
        <v>0</v>
      </c>
      <c r="F6034" t="str">
        <f>dados!D5949</f>
        <v>Conjuntos de fibras sinteticas,de uso masculino</v>
      </c>
      <c r="G6034"/>
      <c r="H6034"/>
      <c r="I6034"/>
      <c r="J6034"/>
      <c r="K6034" s="13"/>
      <c r="L6034" s="13">
        <f>dados!I5949/100</f>
        <v>0.13449999999999998</v>
      </c>
      <c r="M6034" s="13">
        <f>dados!J5949/100</f>
        <v>0.19020000000000001</v>
      </c>
      <c r="N6034" s="13">
        <f>dados!K5949/100</f>
        <v>0.18</v>
      </c>
      <c r="O6034" s="13">
        <f>dados!L5949/100</f>
        <v>0</v>
      </c>
      <c r="P6034" s="12" t="str">
        <f>LEFT(Tabela2[[#This Row],[Código]],2)</f>
        <v>62</v>
      </c>
    </row>
    <row r="6035" spans="2:16" ht="15" customHeight="1" x14ac:dyDescent="0.25">
      <c r="B6035" s="31" t="str">
        <f>IF(Tabela2[[#This Row],[Tipo]] = 0,LOOKUP(Tabela2[[#This Row],[RESUMO]],Tabela3[Grupo],Tabela3[Meus produtos]),VLOOKUP(Tabela2[[#This Row],[Código]],Tabela4[[Código NBS/LC116]:[Meus serviços]],3,0))</f>
        <v>Não</v>
      </c>
      <c r="C6035" t="str">
        <f>IF(E6035=0,TEXT(dados!A5950,"00000000"),IF(E6035=2,TEXT(dados!A5950,"0000"),TEXT(dados!A5950,"#")))</f>
        <v>62032910</v>
      </c>
      <c r="D6035" t="str">
        <f>IF(dados!B5950=0,"",dados!B5950)</f>
        <v/>
      </c>
      <c r="E6035">
        <f>dados!C5950</f>
        <v>0</v>
      </c>
      <c r="F6035" t="str">
        <f>dados!D5950</f>
        <v>Conjuntos de la ou de pelos finos,de uso masculino</v>
      </c>
      <c r="G6035"/>
      <c r="H6035"/>
      <c r="I6035"/>
      <c r="J6035"/>
      <c r="K6035" s="13"/>
      <c r="L6035" s="13">
        <f>dados!I5950/100</f>
        <v>0.13449999999999998</v>
      </c>
      <c r="M6035" s="13">
        <f>dados!J5950/100</f>
        <v>0.19020000000000001</v>
      </c>
      <c r="N6035" s="13">
        <f>dados!K5950/100</f>
        <v>0.18</v>
      </c>
      <c r="O6035" s="13">
        <f>dados!L5950/100</f>
        <v>0</v>
      </c>
      <c r="P6035" s="12" t="str">
        <f>LEFT(Tabela2[[#This Row],[Código]],2)</f>
        <v>62</v>
      </c>
    </row>
    <row r="6036" spans="2:16" ht="15" customHeight="1" x14ac:dyDescent="0.25">
      <c r="B6036" s="31" t="str">
        <f>IF(Tabela2[[#This Row],[Tipo]] = 0,LOOKUP(Tabela2[[#This Row],[RESUMO]],Tabela3[Grupo],Tabela3[Meus produtos]),VLOOKUP(Tabela2[[#This Row],[Código]],Tabela4[[Código NBS/LC116]:[Meus serviços]],3,0))</f>
        <v>Não</v>
      </c>
      <c r="C6036" t="str">
        <f>IF(E6036=0,TEXT(dados!A5951,"00000000"),IF(E6036=2,TEXT(dados!A5951,"0000"),TEXT(dados!A5951,"#")))</f>
        <v>62032990</v>
      </c>
      <c r="D6036" t="str">
        <f>IF(dados!B5951=0,"",dados!B5951)</f>
        <v/>
      </c>
      <c r="E6036">
        <f>dados!C5951</f>
        <v>0</v>
      </c>
      <c r="F6036" t="str">
        <f>dados!D5951</f>
        <v>Conjuntos de outs.materias texteis,de uso masculino</v>
      </c>
      <c r="G6036"/>
      <c r="H6036"/>
      <c r="I6036"/>
      <c r="J6036"/>
      <c r="K6036" s="13"/>
      <c r="L6036" s="13">
        <f>dados!I5951/100</f>
        <v>0.13449999999999998</v>
      </c>
      <c r="M6036" s="13">
        <f>dados!J5951/100</f>
        <v>0.19020000000000001</v>
      </c>
      <c r="N6036" s="13">
        <f>dados!K5951/100</f>
        <v>0.18</v>
      </c>
      <c r="O6036" s="13">
        <f>dados!L5951/100</f>
        <v>0</v>
      </c>
      <c r="P6036" s="12" t="str">
        <f>LEFT(Tabela2[[#This Row],[Código]],2)</f>
        <v>62</v>
      </c>
    </row>
    <row r="6037" spans="2:16" ht="15" customHeight="1" x14ac:dyDescent="0.25">
      <c r="B6037" s="31" t="str">
        <f>IF(Tabela2[[#This Row],[Tipo]] = 0,LOOKUP(Tabela2[[#This Row],[RESUMO]],Tabela3[Grupo],Tabela3[Meus produtos]),VLOOKUP(Tabela2[[#This Row],[Código]],Tabela4[[Código NBS/LC116]:[Meus serviços]],3,0))</f>
        <v>Não</v>
      </c>
      <c r="C6037" t="str">
        <f>IF(E6037=0,TEXT(dados!A5952,"00000000"),IF(E6037=2,TEXT(dados!A5952,"0000"),TEXT(dados!A5952,"#")))</f>
        <v>62033100</v>
      </c>
      <c r="D6037" t="str">
        <f>IF(dados!B5952=0,"",dados!B5952)</f>
        <v/>
      </c>
      <c r="E6037">
        <f>dados!C5952</f>
        <v>0</v>
      </c>
      <c r="F6037" t="str">
        <f>dados!D5952</f>
        <v>Paletos (casacos) de la ou de pelos finos</v>
      </c>
      <c r="G6037"/>
      <c r="H6037"/>
      <c r="I6037"/>
      <c r="J6037"/>
      <c r="K6037" s="13"/>
      <c r="L6037" s="13">
        <f>dados!I5952/100</f>
        <v>0.13449999999999998</v>
      </c>
      <c r="M6037" s="13">
        <f>dados!J5952/100</f>
        <v>0.19020000000000001</v>
      </c>
      <c r="N6037" s="13">
        <f>dados!K5952/100</f>
        <v>0.18</v>
      </c>
      <c r="O6037" s="13">
        <f>dados!L5952/100</f>
        <v>0</v>
      </c>
      <c r="P6037" s="12" t="str">
        <f>LEFT(Tabela2[[#This Row],[Código]],2)</f>
        <v>62</v>
      </c>
    </row>
    <row r="6038" spans="2:16" ht="15" customHeight="1" x14ac:dyDescent="0.25">
      <c r="B6038" s="31" t="str">
        <f>IF(Tabela2[[#This Row],[Tipo]] = 0,LOOKUP(Tabela2[[#This Row],[RESUMO]],Tabela3[Grupo],Tabela3[Meus produtos]),VLOOKUP(Tabela2[[#This Row],[Código]],Tabela4[[Código NBS/LC116]:[Meus serviços]],3,0))</f>
        <v>Não</v>
      </c>
      <c r="C6038" t="str">
        <f>IF(E6038=0,TEXT(dados!A5953,"00000000"),IF(E6038=2,TEXT(dados!A5953,"0000"),TEXT(dados!A5953,"#")))</f>
        <v>62033200</v>
      </c>
      <c r="D6038" t="str">
        <f>IF(dados!B5953=0,"",dados!B5953)</f>
        <v/>
      </c>
      <c r="E6038">
        <f>dados!C5953</f>
        <v>0</v>
      </c>
      <c r="F6038" t="str">
        <f>dados!D5953</f>
        <v>Paletos (casacos) de algodao</v>
      </c>
      <c r="G6038"/>
      <c r="H6038"/>
      <c r="I6038"/>
      <c r="J6038"/>
      <c r="K6038" s="13"/>
      <c r="L6038" s="13">
        <f>dados!I5953/100</f>
        <v>0.13449999999999998</v>
      </c>
      <c r="M6038" s="13">
        <f>dados!J5953/100</f>
        <v>0.19020000000000001</v>
      </c>
      <c r="N6038" s="13">
        <f>dados!K5953/100</f>
        <v>0.18</v>
      </c>
      <c r="O6038" s="13">
        <f>dados!L5953/100</f>
        <v>0</v>
      </c>
      <c r="P6038" s="12" t="str">
        <f>LEFT(Tabela2[[#This Row],[Código]],2)</f>
        <v>62</v>
      </c>
    </row>
    <row r="6039" spans="2:16" ht="15" customHeight="1" x14ac:dyDescent="0.25">
      <c r="B6039" s="31" t="str">
        <f>IF(Tabela2[[#This Row],[Tipo]] = 0,LOOKUP(Tabela2[[#This Row],[RESUMO]],Tabela3[Grupo],Tabela3[Meus produtos]),VLOOKUP(Tabela2[[#This Row],[Código]],Tabela4[[Código NBS/LC116]:[Meus serviços]],3,0))</f>
        <v>Não</v>
      </c>
      <c r="C6039" t="str">
        <f>IF(E6039=0,TEXT(dados!A5954,"00000000"),IF(E6039=2,TEXT(dados!A5954,"0000"),TEXT(dados!A5954,"#")))</f>
        <v>62033300</v>
      </c>
      <c r="D6039" t="str">
        <f>IF(dados!B5954=0,"",dados!B5954)</f>
        <v/>
      </c>
      <c r="E6039">
        <f>dados!C5954</f>
        <v>0</v>
      </c>
      <c r="F6039" t="str">
        <f>dados!D5954</f>
        <v>Paletos (casacos) de fibras sinteticas</v>
      </c>
      <c r="G6039"/>
      <c r="H6039"/>
      <c r="I6039"/>
      <c r="J6039"/>
      <c r="K6039" s="13"/>
      <c r="L6039" s="13">
        <f>dados!I5954/100</f>
        <v>0.13449999999999998</v>
      </c>
      <c r="M6039" s="13">
        <f>dados!J5954/100</f>
        <v>0.19020000000000001</v>
      </c>
      <c r="N6039" s="13">
        <f>dados!K5954/100</f>
        <v>0.18</v>
      </c>
      <c r="O6039" s="13">
        <f>dados!L5954/100</f>
        <v>0</v>
      </c>
      <c r="P6039" s="12" t="str">
        <f>LEFT(Tabela2[[#This Row],[Código]],2)</f>
        <v>62</v>
      </c>
    </row>
    <row r="6040" spans="2:16" ht="15" customHeight="1" x14ac:dyDescent="0.25">
      <c r="B6040" s="31" t="str">
        <f>IF(Tabela2[[#This Row],[Tipo]] = 0,LOOKUP(Tabela2[[#This Row],[RESUMO]],Tabela3[Grupo],Tabela3[Meus produtos]),VLOOKUP(Tabela2[[#This Row],[Código]],Tabela4[[Código NBS/LC116]:[Meus serviços]],3,0))</f>
        <v>Não</v>
      </c>
      <c r="C6040" t="str">
        <f>IF(E6040=0,TEXT(dados!A5955,"00000000"),IF(E6040=2,TEXT(dados!A5955,"0000"),TEXT(dados!A5955,"#")))</f>
        <v>62033900</v>
      </c>
      <c r="D6040" t="str">
        <f>IF(dados!B5955=0,"",dados!B5955)</f>
        <v/>
      </c>
      <c r="E6040">
        <f>dados!C5955</f>
        <v>0</v>
      </c>
      <c r="F6040" t="str">
        <f>dados!D5955</f>
        <v>Paletos (casacos) de outs.materias texteis</v>
      </c>
      <c r="G6040"/>
      <c r="H6040"/>
      <c r="I6040"/>
      <c r="J6040"/>
      <c r="K6040" s="13"/>
      <c r="L6040" s="13">
        <f>dados!I5955/100</f>
        <v>0.13449999999999998</v>
      </c>
      <c r="M6040" s="13">
        <f>dados!J5955/100</f>
        <v>0.19020000000000001</v>
      </c>
      <c r="N6040" s="13">
        <f>dados!K5955/100</f>
        <v>0.18</v>
      </c>
      <c r="O6040" s="13">
        <f>dados!L5955/100</f>
        <v>0</v>
      </c>
      <c r="P6040" s="12" t="str">
        <f>LEFT(Tabela2[[#This Row],[Código]],2)</f>
        <v>62</v>
      </c>
    </row>
    <row r="6041" spans="2:16" ht="15" customHeight="1" x14ac:dyDescent="0.25">
      <c r="B6041" s="31" t="str">
        <f>IF(Tabela2[[#This Row],[Tipo]] = 0,LOOKUP(Tabela2[[#This Row],[RESUMO]],Tabela3[Grupo],Tabela3[Meus produtos]),VLOOKUP(Tabela2[[#This Row],[Código]],Tabela4[[Código NBS/LC116]:[Meus serviços]],3,0))</f>
        <v>Não</v>
      </c>
      <c r="C6041" t="str">
        <f>IF(E6041=0,TEXT(dados!A5956,"00000000"),IF(E6041=2,TEXT(dados!A5956,"0000"),TEXT(dados!A5956,"#")))</f>
        <v>62034100</v>
      </c>
      <c r="D6041" t="str">
        <f>IF(dados!B5956=0,"",dados!B5956)</f>
        <v/>
      </c>
      <c r="E6041">
        <f>dados!C5956</f>
        <v>0</v>
      </c>
      <c r="F6041" t="str">
        <f>dados!D5956</f>
        <v>Calcas,jardineiras,etc.de la/pelos finos,uso masculino</v>
      </c>
      <c r="G6041"/>
      <c r="H6041"/>
      <c r="I6041"/>
      <c r="J6041"/>
      <c r="K6041" s="13"/>
      <c r="L6041" s="13">
        <f>dados!I5956/100</f>
        <v>0.13449999999999998</v>
      </c>
      <c r="M6041" s="13">
        <f>dados!J5956/100</f>
        <v>0.19020000000000001</v>
      </c>
      <c r="N6041" s="13">
        <f>dados!K5956/100</f>
        <v>0.18</v>
      </c>
      <c r="O6041" s="13">
        <f>dados!L5956/100</f>
        <v>0</v>
      </c>
      <c r="P6041" s="12" t="str">
        <f>LEFT(Tabela2[[#This Row],[Código]],2)</f>
        <v>62</v>
      </c>
    </row>
    <row r="6042" spans="2:16" ht="15" customHeight="1" x14ac:dyDescent="0.25">
      <c r="B6042" s="31" t="str">
        <f>IF(Tabela2[[#This Row],[Tipo]] = 0,LOOKUP(Tabela2[[#This Row],[RESUMO]],Tabela3[Grupo],Tabela3[Meus produtos]),VLOOKUP(Tabela2[[#This Row],[Código]],Tabela4[[Código NBS/LC116]:[Meus serviços]],3,0))</f>
        <v>Não</v>
      </c>
      <c r="C6042" t="str">
        <f>IF(E6042=0,TEXT(dados!A5957,"00000000"),IF(E6042=2,TEXT(dados!A5957,"0000"),TEXT(dados!A5957,"#")))</f>
        <v>62034200</v>
      </c>
      <c r="D6042" t="str">
        <f>IF(dados!B5957=0,"",dados!B5957)</f>
        <v/>
      </c>
      <c r="E6042">
        <f>dados!C5957</f>
        <v>0</v>
      </c>
      <c r="F6042" t="str">
        <f>dados!D5957</f>
        <v>Calcas,jardineiras,etc.de algodao,uso masculino</v>
      </c>
      <c r="G6042"/>
      <c r="H6042"/>
      <c r="I6042"/>
      <c r="J6042"/>
      <c r="K6042" s="13"/>
      <c r="L6042" s="13">
        <f>dados!I5957/100</f>
        <v>0.13449999999999998</v>
      </c>
      <c r="M6042" s="13">
        <f>dados!J5957/100</f>
        <v>0.19020000000000001</v>
      </c>
      <c r="N6042" s="13">
        <f>dados!K5957/100</f>
        <v>0.18</v>
      </c>
      <c r="O6042" s="13">
        <f>dados!L5957/100</f>
        <v>0</v>
      </c>
      <c r="P6042" s="12" t="str">
        <f>LEFT(Tabela2[[#This Row],[Código]],2)</f>
        <v>62</v>
      </c>
    </row>
    <row r="6043" spans="2:16" ht="15" customHeight="1" x14ac:dyDescent="0.25">
      <c r="B6043" s="31" t="str">
        <f>IF(Tabela2[[#This Row],[Tipo]] = 0,LOOKUP(Tabela2[[#This Row],[RESUMO]],Tabela3[Grupo],Tabela3[Meus produtos]),VLOOKUP(Tabela2[[#This Row],[Código]],Tabela4[[Código NBS/LC116]:[Meus serviços]],3,0))</f>
        <v>Não</v>
      </c>
      <c r="C6043" t="str">
        <f>IF(E6043=0,TEXT(dados!A5958,"00000000"),IF(E6043=2,TEXT(dados!A5958,"0000"),TEXT(dados!A5958,"#")))</f>
        <v>62034300</v>
      </c>
      <c r="D6043" t="str">
        <f>IF(dados!B5958=0,"",dados!B5958)</f>
        <v/>
      </c>
      <c r="E6043">
        <f>dados!C5958</f>
        <v>0</v>
      </c>
      <c r="F6043" t="str">
        <f>dados!D5958</f>
        <v>Calcas,jardineiras,etc.de fibra sintetica,uso masculino</v>
      </c>
      <c r="G6043"/>
      <c r="H6043"/>
      <c r="I6043"/>
      <c r="J6043"/>
      <c r="K6043" s="13"/>
      <c r="L6043" s="13">
        <f>dados!I5958/100</f>
        <v>0.13449999999999998</v>
      </c>
      <c r="M6043" s="13">
        <f>dados!J5958/100</f>
        <v>0.19020000000000001</v>
      </c>
      <c r="N6043" s="13">
        <f>dados!K5958/100</f>
        <v>0.18</v>
      </c>
      <c r="O6043" s="13">
        <f>dados!L5958/100</f>
        <v>0</v>
      </c>
      <c r="P6043" s="12" t="str">
        <f>LEFT(Tabela2[[#This Row],[Código]],2)</f>
        <v>62</v>
      </c>
    </row>
    <row r="6044" spans="2:16" ht="15" customHeight="1" x14ac:dyDescent="0.25">
      <c r="B6044" s="31" t="str">
        <f>IF(Tabela2[[#This Row],[Tipo]] = 0,LOOKUP(Tabela2[[#This Row],[RESUMO]],Tabela3[Grupo],Tabela3[Meus produtos]),VLOOKUP(Tabela2[[#This Row],[Código]],Tabela4[[Código NBS/LC116]:[Meus serviços]],3,0))</f>
        <v>Não</v>
      </c>
      <c r="C6044" t="str">
        <f>IF(E6044=0,TEXT(dados!A5959,"00000000"),IF(E6044=2,TEXT(dados!A5959,"0000"),TEXT(dados!A5959,"#")))</f>
        <v>62034900</v>
      </c>
      <c r="D6044" t="str">
        <f>IF(dados!B5959=0,"",dados!B5959)</f>
        <v/>
      </c>
      <c r="E6044">
        <f>dados!C5959</f>
        <v>0</v>
      </c>
      <c r="F6044" t="str">
        <f>dados!D5959</f>
        <v>Calcas,jardineiras,etc.de out.mat.textil,uso masculino</v>
      </c>
      <c r="G6044"/>
      <c r="H6044"/>
      <c r="I6044"/>
      <c r="J6044"/>
      <c r="K6044" s="13"/>
      <c r="L6044" s="13">
        <f>dados!I5959/100</f>
        <v>0.13449999999999998</v>
      </c>
      <c r="M6044" s="13">
        <f>dados!J5959/100</f>
        <v>0.19020000000000001</v>
      </c>
      <c r="N6044" s="13">
        <f>dados!K5959/100</f>
        <v>0.18</v>
      </c>
      <c r="O6044" s="13">
        <f>dados!L5959/100</f>
        <v>0</v>
      </c>
      <c r="P6044" s="12" t="str">
        <f>LEFT(Tabela2[[#This Row],[Código]],2)</f>
        <v>62</v>
      </c>
    </row>
    <row r="6045" spans="2:16" ht="15" customHeight="1" x14ac:dyDescent="0.25">
      <c r="B6045" s="31" t="str">
        <f>IF(Tabela2[[#This Row],[Tipo]] = 0,LOOKUP(Tabela2[[#This Row],[RESUMO]],Tabela3[Grupo],Tabela3[Meus produtos]),VLOOKUP(Tabela2[[#This Row],[Código]],Tabela4[[Código NBS/LC116]:[Meus serviços]],3,0))</f>
        <v>Não</v>
      </c>
      <c r="C6045" t="str">
        <f>IF(E6045=0,TEXT(dados!A5960,"00000000"),IF(E6045=2,TEXT(dados!A5960,"0000"),TEXT(dados!A5960,"#")))</f>
        <v>62041100</v>
      </c>
      <c r="D6045" t="str">
        <f>IF(dados!B5960=0,"",dados!B5960)</f>
        <v/>
      </c>
      <c r="E6045">
        <f>dados!C5960</f>
        <v>0</v>
      </c>
      <c r="F6045" t="str">
        <f>dados!D5960</f>
        <v>Tailleurs (fatos de saia-casaco) de la/pelos finos</v>
      </c>
      <c r="G6045"/>
      <c r="H6045"/>
      <c r="I6045"/>
      <c r="J6045"/>
      <c r="K6045" s="13"/>
      <c r="L6045" s="13">
        <f>dados!I5960/100</f>
        <v>0.13449999999999998</v>
      </c>
      <c r="M6045" s="13">
        <f>dados!J5960/100</f>
        <v>0.19020000000000001</v>
      </c>
      <c r="N6045" s="13">
        <f>dados!K5960/100</f>
        <v>0.18</v>
      </c>
      <c r="O6045" s="13">
        <f>dados!L5960/100</f>
        <v>0</v>
      </c>
      <c r="P6045" s="12" t="str">
        <f>LEFT(Tabela2[[#This Row],[Código]],2)</f>
        <v>62</v>
      </c>
    </row>
    <row r="6046" spans="2:16" ht="15" customHeight="1" x14ac:dyDescent="0.25">
      <c r="B6046" s="31" t="str">
        <f>IF(Tabela2[[#This Row],[Tipo]] = 0,LOOKUP(Tabela2[[#This Row],[RESUMO]],Tabela3[Grupo],Tabela3[Meus produtos]),VLOOKUP(Tabela2[[#This Row],[Código]],Tabela4[[Código NBS/LC116]:[Meus serviços]],3,0))</f>
        <v>Não</v>
      </c>
      <c r="C6046" t="str">
        <f>IF(E6046=0,TEXT(dados!A5961,"00000000"),IF(E6046=2,TEXT(dados!A5961,"0000"),TEXT(dados!A5961,"#")))</f>
        <v>62041200</v>
      </c>
      <c r="D6046" t="str">
        <f>IF(dados!B5961=0,"",dados!B5961)</f>
        <v/>
      </c>
      <c r="E6046">
        <f>dados!C5961</f>
        <v>0</v>
      </c>
      <c r="F6046" t="str">
        <f>dados!D5961</f>
        <v>Tailleurs (fatos de saia-casaco) de algodao</v>
      </c>
      <c r="G6046"/>
      <c r="H6046"/>
      <c r="I6046"/>
      <c r="J6046"/>
      <c r="K6046" s="13"/>
      <c r="L6046" s="13">
        <f>dados!I5961/100</f>
        <v>0.13449999999999998</v>
      </c>
      <c r="M6046" s="13">
        <f>dados!J5961/100</f>
        <v>0.19020000000000001</v>
      </c>
      <c r="N6046" s="13">
        <f>dados!K5961/100</f>
        <v>0.18</v>
      </c>
      <c r="O6046" s="13">
        <f>dados!L5961/100</f>
        <v>0</v>
      </c>
      <c r="P6046" s="12" t="str">
        <f>LEFT(Tabela2[[#This Row],[Código]],2)</f>
        <v>62</v>
      </c>
    </row>
    <row r="6047" spans="2:16" ht="15" customHeight="1" x14ac:dyDescent="0.25">
      <c r="B6047" s="31" t="str">
        <f>IF(Tabela2[[#This Row],[Tipo]] = 0,LOOKUP(Tabela2[[#This Row],[RESUMO]],Tabela3[Grupo],Tabela3[Meus produtos]),VLOOKUP(Tabela2[[#This Row],[Código]],Tabela4[[Código NBS/LC116]:[Meus serviços]],3,0))</f>
        <v>Não</v>
      </c>
      <c r="C6047" t="str">
        <f>IF(E6047=0,TEXT(dados!A5962,"00000000"),IF(E6047=2,TEXT(dados!A5962,"0000"),TEXT(dados!A5962,"#")))</f>
        <v>62041300</v>
      </c>
      <c r="D6047" t="str">
        <f>IF(dados!B5962=0,"",dados!B5962)</f>
        <v/>
      </c>
      <c r="E6047">
        <f>dados!C5962</f>
        <v>0</v>
      </c>
      <c r="F6047" t="str">
        <f>dados!D5962</f>
        <v>Tailleurs (fatos de saia-casaco) de fibras sinteticas</v>
      </c>
      <c r="G6047"/>
      <c r="H6047"/>
      <c r="I6047"/>
      <c r="J6047"/>
      <c r="K6047" s="13"/>
      <c r="L6047" s="13">
        <f>dados!I5962/100</f>
        <v>0.13449999999999998</v>
      </c>
      <c r="M6047" s="13">
        <f>dados!J5962/100</f>
        <v>0.19020000000000001</v>
      </c>
      <c r="N6047" s="13">
        <f>dados!K5962/100</f>
        <v>0.18</v>
      </c>
      <c r="O6047" s="13">
        <f>dados!L5962/100</f>
        <v>0</v>
      </c>
      <c r="P6047" s="12" t="str">
        <f>LEFT(Tabela2[[#This Row],[Código]],2)</f>
        <v>62</v>
      </c>
    </row>
    <row r="6048" spans="2:16" ht="15" customHeight="1" x14ac:dyDescent="0.25">
      <c r="B6048" s="31" t="str">
        <f>IF(Tabela2[[#This Row],[Tipo]] = 0,LOOKUP(Tabela2[[#This Row],[RESUMO]],Tabela3[Grupo],Tabela3[Meus produtos]),VLOOKUP(Tabela2[[#This Row],[Código]],Tabela4[[Código NBS/LC116]:[Meus serviços]],3,0))</f>
        <v>Não</v>
      </c>
      <c r="C6048" t="str">
        <f>IF(E6048=0,TEXT(dados!A5963,"00000000"),IF(E6048=2,TEXT(dados!A5963,"0000"),TEXT(dados!A5963,"#")))</f>
        <v>62041900</v>
      </c>
      <c r="D6048" t="str">
        <f>IF(dados!B5963=0,"",dados!B5963)</f>
        <v/>
      </c>
      <c r="E6048">
        <f>dados!C5963</f>
        <v>0</v>
      </c>
      <c r="F6048" t="str">
        <f>dados!D5963</f>
        <v>Tailleurs (fatos de saia-casaco) de outs.mat.texteis</v>
      </c>
      <c r="G6048"/>
      <c r="H6048"/>
      <c r="I6048"/>
      <c r="J6048"/>
      <c r="K6048" s="13"/>
      <c r="L6048" s="13">
        <f>dados!I5963/100</f>
        <v>0.13449999999999998</v>
      </c>
      <c r="M6048" s="13">
        <f>dados!J5963/100</f>
        <v>0.19020000000000001</v>
      </c>
      <c r="N6048" s="13">
        <f>dados!K5963/100</f>
        <v>0.18</v>
      </c>
      <c r="O6048" s="13">
        <f>dados!L5963/100</f>
        <v>0</v>
      </c>
      <c r="P6048" s="12" t="str">
        <f>LEFT(Tabela2[[#This Row],[Código]],2)</f>
        <v>62</v>
      </c>
    </row>
    <row r="6049" spans="2:16" ht="15" customHeight="1" x14ac:dyDescent="0.25">
      <c r="B6049" s="31" t="str">
        <f>IF(Tabela2[[#This Row],[Tipo]] = 0,LOOKUP(Tabela2[[#This Row],[RESUMO]],Tabela3[Grupo],Tabela3[Meus produtos]),VLOOKUP(Tabela2[[#This Row],[Código]],Tabela4[[Código NBS/LC116]:[Meus serviços]],3,0))</f>
        <v>Não</v>
      </c>
      <c r="C6049" t="str">
        <f>IF(E6049=0,TEXT(dados!A5964,"00000000"),IF(E6049=2,TEXT(dados!A5964,"0000"),TEXT(dados!A5964,"#")))</f>
        <v>62042100</v>
      </c>
      <c r="D6049" t="str">
        <f>IF(dados!B5964=0,"",dados!B5964)</f>
        <v/>
      </c>
      <c r="E6049">
        <f>dados!C5964</f>
        <v>0</v>
      </c>
      <c r="F6049" t="str">
        <f>dados!D5964</f>
        <v>Conjuntos de la ou de pelos finos,de uso feminino</v>
      </c>
      <c r="G6049"/>
      <c r="H6049"/>
      <c r="I6049"/>
      <c r="J6049"/>
      <c r="K6049" s="13"/>
      <c r="L6049" s="13">
        <f>dados!I5964/100</f>
        <v>0.13449999999999998</v>
      </c>
      <c r="M6049" s="13">
        <f>dados!J5964/100</f>
        <v>0.19020000000000001</v>
      </c>
      <c r="N6049" s="13">
        <f>dados!K5964/100</f>
        <v>0.18</v>
      </c>
      <c r="O6049" s="13">
        <f>dados!L5964/100</f>
        <v>0</v>
      </c>
      <c r="P6049" s="12" t="str">
        <f>LEFT(Tabela2[[#This Row],[Código]],2)</f>
        <v>62</v>
      </c>
    </row>
    <row r="6050" spans="2:16" ht="15" customHeight="1" x14ac:dyDescent="0.25">
      <c r="B6050" s="31" t="str">
        <f>IF(Tabela2[[#This Row],[Tipo]] = 0,LOOKUP(Tabela2[[#This Row],[RESUMO]],Tabela3[Grupo],Tabela3[Meus produtos]),VLOOKUP(Tabela2[[#This Row],[Código]],Tabela4[[Código NBS/LC116]:[Meus serviços]],3,0))</f>
        <v>Não</v>
      </c>
      <c r="C6050" t="str">
        <f>IF(E6050=0,TEXT(dados!A5965,"00000000"),IF(E6050=2,TEXT(dados!A5965,"0000"),TEXT(dados!A5965,"#")))</f>
        <v>62042200</v>
      </c>
      <c r="D6050" t="str">
        <f>IF(dados!B5965=0,"",dados!B5965)</f>
        <v/>
      </c>
      <c r="E6050">
        <f>dados!C5965</f>
        <v>0</v>
      </c>
      <c r="F6050" t="str">
        <f>dados!D5965</f>
        <v>Conjuntos de algodao,de uso feminino</v>
      </c>
      <c r="G6050"/>
      <c r="H6050"/>
      <c r="I6050"/>
      <c r="J6050"/>
      <c r="K6050" s="13"/>
      <c r="L6050" s="13">
        <f>dados!I5965/100</f>
        <v>0.13449999999999998</v>
      </c>
      <c r="M6050" s="13">
        <f>dados!J5965/100</f>
        <v>0.19020000000000001</v>
      </c>
      <c r="N6050" s="13">
        <f>dados!K5965/100</f>
        <v>0.18</v>
      </c>
      <c r="O6050" s="13">
        <f>dados!L5965/100</f>
        <v>0</v>
      </c>
      <c r="P6050" s="12" t="str">
        <f>LEFT(Tabela2[[#This Row],[Código]],2)</f>
        <v>62</v>
      </c>
    </row>
    <row r="6051" spans="2:16" ht="15" customHeight="1" x14ac:dyDescent="0.25">
      <c r="B6051" s="31" t="str">
        <f>IF(Tabela2[[#This Row],[Tipo]] = 0,LOOKUP(Tabela2[[#This Row],[RESUMO]],Tabela3[Grupo],Tabela3[Meus produtos]),VLOOKUP(Tabela2[[#This Row],[Código]],Tabela4[[Código NBS/LC116]:[Meus serviços]],3,0))</f>
        <v>Não</v>
      </c>
      <c r="C6051" t="str">
        <f>IF(E6051=0,TEXT(dados!A5966,"00000000"),IF(E6051=2,TEXT(dados!A5966,"0000"),TEXT(dados!A5966,"#")))</f>
        <v>62042300</v>
      </c>
      <c r="D6051" t="str">
        <f>IF(dados!B5966=0,"",dados!B5966)</f>
        <v/>
      </c>
      <c r="E6051">
        <f>dados!C5966</f>
        <v>0</v>
      </c>
      <c r="F6051" t="str">
        <f>dados!D5966</f>
        <v>Conjuntos de fibras sinteticas,de uso feminino</v>
      </c>
      <c r="G6051"/>
      <c r="H6051"/>
      <c r="I6051"/>
      <c r="J6051"/>
      <c r="K6051" s="13"/>
      <c r="L6051" s="13">
        <f>dados!I5966/100</f>
        <v>0.13449999999999998</v>
      </c>
      <c r="M6051" s="13">
        <f>dados!J5966/100</f>
        <v>0.19020000000000001</v>
      </c>
      <c r="N6051" s="13">
        <f>dados!K5966/100</f>
        <v>0.18</v>
      </c>
      <c r="O6051" s="13">
        <f>dados!L5966/100</f>
        <v>0</v>
      </c>
      <c r="P6051" s="12" t="str">
        <f>LEFT(Tabela2[[#This Row],[Código]],2)</f>
        <v>62</v>
      </c>
    </row>
    <row r="6052" spans="2:16" ht="15" customHeight="1" x14ac:dyDescent="0.25">
      <c r="B6052" s="31" t="str">
        <f>IF(Tabela2[[#This Row],[Tipo]] = 0,LOOKUP(Tabela2[[#This Row],[RESUMO]],Tabela3[Grupo],Tabela3[Meus produtos]),VLOOKUP(Tabela2[[#This Row],[Código]],Tabela4[[Código NBS/LC116]:[Meus serviços]],3,0))</f>
        <v>Não</v>
      </c>
      <c r="C6052" t="str">
        <f>IF(E6052=0,TEXT(dados!A5967,"00000000"),IF(E6052=2,TEXT(dados!A5967,"0000"),TEXT(dados!A5967,"#")))</f>
        <v>62042900</v>
      </c>
      <c r="D6052" t="str">
        <f>IF(dados!B5967=0,"",dados!B5967)</f>
        <v/>
      </c>
      <c r="E6052">
        <f>dados!C5967</f>
        <v>0</v>
      </c>
      <c r="F6052" t="str">
        <f>dados!D5967</f>
        <v>Conjuntos de outs.materias texteis,de uso feminino</v>
      </c>
      <c r="G6052"/>
      <c r="H6052"/>
      <c r="I6052"/>
      <c r="J6052"/>
      <c r="K6052" s="13"/>
      <c r="L6052" s="13">
        <f>dados!I5967/100</f>
        <v>0.13449999999999998</v>
      </c>
      <c r="M6052" s="13">
        <f>dados!J5967/100</f>
        <v>0.19020000000000001</v>
      </c>
      <c r="N6052" s="13">
        <f>dados!K5967/100</f>
        <v>0.18</v>
      </c>
      <c r="O6052" s="13">
        <f>dados!L5967/100</f>
        <v>0</v>
      </c>
      <c r="P6052" s="12" t="str">
        <f>LEFT(Tabela2[[#This Row],[Código]],2)</f>
        <v>62</v>
      </c>
    </row>
    <row r="6053" spans="2:16" ht="15" customHeight="1" x14ac:dyDescent="0.25">
      <c r="B6053" s="31" t="str">
        <f>IF(Tabela2[[#This Row],[Tipo]] = 0,LOOKUP(Tabela2[[#This Row],[RESUMO]],Tabela3[Grupo],Tabela3[Meus produtos]),VLOOKUP(Tabela2[[#This Row],[Código]],Tabela4[[Código NBS/LC116]:[Meus serviços]],3,0))</f>
        <v>Não</v>
      </c>
      <c r="C6053" t="str">
        <f>IF(E6053=0,TEXT(dados!A5968,"00000000"),IF(E6053=2,TEXT(dados!A5968,"0000"),TEXT(dados!A5968,"#")))</f>
        <v>62043100</v>
      </c>
      <c r="D6053" t="str">
        <f>IF(dados!B5968=0,"",dados!B5968)</f>
        <v/>
      </c>
      <c r="E6053">
        <f>dados!C5968</f>
        <v>0</v>
      </c>
      <c r="F6053" t="str">
        <f>dados!D5968</f>
        <v>Blazers de la ou de pelos finos,uso feminino</v>
      </c>
      <c r="G6053"/>
      <c r="H6053"/>
      <c r="I6053"/>
      <c r="J6053"/>
      <c r="K6053" s="13"/>
      <c r="L6053" s="13">
        <f>dados!I5968/100</f>
        <v>0.13449999999999998</v>
      </c>
      <c r="M6053" s="13">
        <f>dados!J5968/100</f>
        <v>0.19020000000000001</v>
      </c>
      <c r="N6053" s="13">
        <f>dados!K5968/100</f>
        <v>0.18</v>
      </c>
      <c r="O6053" s="13">
        <f>dados!L5968/100</f>
        <v>0</v>
      </c>
      <c r="P6053" s="12" t="str">
        <f>LEFT(Tabela2[[#This Row],[Código]],2)</f>
        <v>62</v>
      </c>
    </row>
    <row r="6054" spans="2:16" ht="15" customHeight="1" x14ac:dyDescent="0.25">
      <c r="B6054" s="31" t="str">
        <f>IF(Tabela2[[#This Row],[Tipo]] = 0,LOOKUP(Tabela2[[#This Row],[RESUMO]],Tabela3[Grupo],Tabela3[Meus produtos]),VLOOKUP(Tabela2[[#This Row],[Código]],Tabela4[[Código NBS/LC116]:[Meus serviços]],3,0))</f>
        <v>Não</v>
      </c>
      <c r="C6054" t="str">
        <f>IF(E6054=0,TEXT(dados!A5969,"00000000"),IF(E6054=2,TEXT(dados!A5969,"0000"),TEXT(dados!A5969,"#")))</f>
        <v>62043200</v>
      </c>
      <c r="D6054" t="str">
        <f>IF(dados!B5969=0,"",dados!B5969)</f>
        <v/>
      </c>
      <c r="E6054">
        <f>dados!C5969</f>
        <v>0</v>
      </c>
      <c r="F6054" t="str">
        <f>dados!D5969</f>
        <v>Blazers de algodao,uso feminino</v>
      </c>
      <c r="G6054"/>
      <c r="H6054"/>
      <c r="I6054"/>
      <c r="J6054"/>
      <c r="K6054" s="13"/>
      <c r="L6054" s="13">
        <f>dados!I5969/100</f>
        <v>0.13449999999999998</v>
      </c>
      <c r="M6054" s="13">
        <f>dados!J5969/100</f>
        <v>0.19020000000000001</v>
      </c>
      <c r="N6054" s="13">
        <f>dados!K5969/100</f>
        <v>0.18</v>
      </c>
      <c r="O6054" s="13">
        <f>dados!L5969/100</f>
        <v>0</v>
      </c>
      <c r="P6054" s="12" t="str">
        <f>LEFT(Tabela2[[#This Row],[Código]],2)</f>
        <v>62</v>
      </c>
    </row>
    <row r="6055" spans="2:16" ht="15" customHeight="1" x14ac:dyDescent="0.25">
      <c r="B6055" s="31" t="str">
        <f>IF(Tabela2[[#This Row],[Tipo]] = 0,LOOKUP(Tabela2[[#This Row],[RESUMO]],Tabela3[Grupo],Tabela3[Meus produtos]),VLOOKUP(Tabela2[[#This Row],[Código]],Tabela4[[Código NBS/LC116]:[Meus serviços]],3,0))</f>
        <v>Não</v>
      </c>
      <c r="C6055" t="str">
        <f>IF(E6055=0,TEXT(dados!A5970,"00000000"),IF(E6055=2,TEXT(dados!A5970,"0000"),TEXT(dados!A5970,"#")))</f>
        <v>62043300</v>
      </c>
      <c r="D6055" t="str">
        <f>IF(dados!B5970=0,"",dados!B5970)</f>
        <v/>
      </c>
      <c r="E6055">
        <f>dados!C5970</f>
        <v>0</v>
      </c>
      <c r="F6055" t="str">
        <f>dados!D5970</f>
        <v>Blazers de fibras sinteticas,uso feminino</v>
      </c>
      <c r="G6055"/>
      <c r="H6055"/>
      <c r="I6055"/>
      <c r="J6055"/>
      <c r="K6055" s="13"/>
      <c r="L6055" s="13">
        <f>dados!I5970/100</f>
        <v>0.13449999999999998</v>
      </c>
      <c r="M6055" s="13">
        <f>dados!J5970/100</f>
        <v>0.19020000000000001</v>
      </c>
      <c r="N6055" s="13">
        <f>dados!K5970/100</f>
        <v>0.18</v>
      </c>
      <c r="O6055" s="13">
        <f>dados!L5970/100</f>
        <v>0</v>
      </c>
      <c r="P6055" s="12" t="str">
        <f>LEFT(Tabela2[[#This Row],[Código]],2)</f>
        <v>62</v>
      </c>
    </row>
    <row r="6056" spans="2:16" ht="15" customHeight="1" x14ac:dyDescent="0.25">
      <c r="B6056" s="31" t="str">
        <f>IF(Tabela2[[#This Row],[Tipo]] = 0,LOOKUP(Tabela2[[#This Row],[RESUMO]],Tabela3[Grupo],Tabela3[Meus produtos]),VLOOKUP(Tabela2[[#This Row],[Código]],Tabela4[[Código NBS/LC116]:[Meus serviços]],3,0))</f>
        <v>Não</v>
      </c>
      <c r="C6056" t="str">
        <f>IF(E6056=0,TEXT(dados!A5971,"00000000"),IF(E6056=2,TEXT(dados!A5971,"0000"),TEXT(dados!A5971,"#")))</f>
        <v>62043900</v>
      </c>
      <c r="D6056" t="str">
        <f>IF(dados!B5971=0,"",dados!B5971)</f>
        <v/>
      </c>
      <c r="E6056">
        <f>dados!C5971</f>
        <v>0</v>
      </c>
      <c r="F6056" t="str">
        <f>dados!D5971</f>
        <v>Blazers de outs.materias texteis,uso feminino</v>
      </c>
      <c r="G6056"/>
      <c r="H6056"/>
      <c r="I6056"/>
      <c r="J6056"/>
      <c r="K6056" s="13"/>
      <c r="L6056" s="13">
        <f>dados!I5971/100</f>
        <v>0.13449999999999998</v>
      </c>
      <c r="M6056" s="13">
        <f>dados!J5971/100</f>
        <v>0.19020000000000001</v>
      </c>
      <c r="N6056" s="13">
        <f>dados!K5971/100</f>
        <v>0.18</v>
      </c>
      <c r="O6056" s="13">
        <f>dados!L5971/100</f>
        <v>0</v>
      </c>
      <c r="P6056" s="12" t="str">
        <f>LEFT(Tabela2[[#This Row],[Código]],2)</f>
        <v>62</v>
      </c>
    </row>
    <row r="6057" spans="2:16" ht="15" customHeight="1" x14ac:dyDescent="0.25">
      <c r="B6057" s="31" t="str">
        <f>IF(Tabela2[[#This Row],[Tipo]] = 0,LOOKUP(Tabela2[[#This Row],[RESUMO]],Tabela3[Grupo],Tabela3[Meus produtos]),VLOOKUP(Tabela2[[#This Row],[Código]],Tabela4[[Código NBS/LC116]:[Meus serviços]],3,0))</f>
        <v>Não</v>
      </c>
      <c r="C6057" t="str">
        <f>IF(E6057=0,TEXT(dados!A5972,"00000000"),IF(E6057=2,TEXT(dados!A5972,"0000"),TEXT(dados!A5972,"#")))</f>
        <v>62044100</v>
      </c>
      <c r="D6057" t="str">
        <f>IF(dados!B5972=0,"",dados!B5972)</f>
        <v/>
      </c>
      <c r="E6057">
        <f>dados!C5972</f>
        <v>0</v>
      </c>
      <c r="F6057" t="str">
        <f>dados!D5972</f>
        <v>Vestidos de la ou de pelos finos</v>
      </c>
      <c r="G6057"/>
      <c r="H6057"/>
      <c r="I6057"/>
      <c r="J6057"/>
      <c r="K6057" s="13"/>
      <c r="L6057" s="13">
        <f>dados!I5972/100</f>
        <v>0.13449999999999998</v>
      </c>
      <c r="M6057" s="13">
        <f>dados!J5972/100</f>
        <v>0.19020000000000001</v>
      </c>
      <c r="N6057" s="13">
        <f>dados!K5972/100</f>
        <v>0.18</v>
      </c>
      <c r="O6057" s="13">
        <f>dados!L5972/100</f>
        <v>0</v>
      </c>
      <c r="P6057" s="12" t="str">
        <f>LEFT(Tabela2[[#This Row],[Código]],2)</f>
        <v>62</v>
      </c>
    </row>
    <row r="6058" spans="2:16" ht="15" customHeight="1" x14ac:dyDescent="0.25">
      <c r="B6058" s="31" t="str">
        <f>IF(Tabela2[[#This Row],[Tipo]] = 0,LOOKUP(Tabela2[[#This Row],[RESUMO]],Tabela3[Grupo],Tabela3[Meus produtos]),VLOOKUP(Tabela2[[#This Row],[Código]],Tabela4[[Código NBS/LC116]:[Meus serviços]],3,0))</f>
        <v>Não</v>
      </c>
      <c r="C6058" t="str">
        <f>IF(E6058=0,TEXT(dados!A5973,"00000000"),IF(E6058=2,TEXT(dados!A5973,"0000"),TEXT(dados!A5973,"#")))</f>
        <v>62044200</v>
      </c>
      <c r="D6058" t="str">
        <f>IF(dados!B5973=0,"",dados!B5973)</f>
        <v/>
      </c>
      <c r="E6058">
        <f>dados!C5973</f>
        <v>0</v>
      </c>
      <c r="F6058" t="str">
        <f>dados!D5973</f>
        <v>Vestidos de algodao</v>
      </c>
      <c r="G6058"/>
      <c r="H6058"/>
      <c r="I6058"/>
      <c r="J6058"/>
      <c r="K6058" s="13"/>
      <c r="L6058" s="13">
        <f>dados!I5973/100</f>
        <v>0.13449999999999998</v>
      </c>
      <c r="M6058" s="13">
        <f>dados!J5973/100</f>
        <v>0.19020000000000001</v>
      </c>
      <c r="N6058" s="13">
        <f>dados!K5973/100</f>
        <v>0.18</v>
      </c>
      <c r="O6058" s="13">
        <f>dados!L5973/100</f>
        <v>0</v>
      </c>
      <c r="P6058" s="12" t="str">
        <f>LEFT(Tabela2[[#This Row],[Código]],2)</f>
        <v>62</v>
      </c>
    </row>
    <row r="6059" spans="2:16" ht="15" customHeight="1" x14ac:dyDescent="0.25">
      <c r="B6059" s="31" t="str">
        <f>IF(Tabela2[[#This Row],[Tipo]] = 0,LOOKUP(Tabela2[[#This Row],[RESUMO]],Tabela3[Grupo],Tabela3[Meus produtos]),VLOOKUP(Tabela2[[#This Row],[Código]],Tabela4[[Código NBS/LC116]:[Meus serviços]],3,0))</f>
        <v>Não</v>
      </c>
      <c r="C6059" t="str">
        <f>IF(E6059=0,TEXT(dados!A5974,"00000000"),IF(E6059=2,TEXT(dados!A5974,"0000"),TEXT(dados!A5974,"#")))</f>
        <v>62044300</v>
      </c>
      <c r="D6059" t="str">
        <f>IF(dados!B5974=0,"",dados!B5974)</f>
        <v/>
      </c>
      <c r="E6059">
        <f>dados!C5974</f>
        <v>0</v>
      </c>
      <c r="F6059" t="str">
        <f>dados!D5974</f>
        <v>Vestidos de fibras sinteticas</v>
      </c>
      <c r="G6059"/>
      <c r="H6059"/>
      <c r="I6059"/>
      <c r="J6059"/>
      <c r="K6059" s="13"/>
      <c r="L6059" s="13">
        <f>dados!I5974/100</f>
        <v>0.13449999999999998</v>
      </c>
      <c r="M6059" s="13">
        <f>dados!J5974/100</f>
        <v>0.19020000000000001</v>
      </c>
      <c r="N6059" s="13">
        <f>dados!K5974/100</f>
        <v>0.18</v>
      </c>
      <c r="O6059" s="13">
        <f>dados!L5974/100</f>
        <v>0</v>
      </c>
      <c r="P6059" s="12" t="str">
        <f>LEFT(Tabela2[[#This Row],[Código]],2)</f>
        <v>62</v>
      </c>
    </row>
    <row r="6060" spans="2:16" ht="15" customHeight="1" x14ac:dyDescent="0.25">
      <c r="B6060" s="31" t="str">
        <f>IF(Tabela2[[#This Row],[Tipo]] = 0,LOOKUP(Tabela2[[#This Row],[RESUMO]],Tabela3[Grupo],Tabela3[Meus produtos]),VLOOKUP(Tabela2[[#This Row],[Código]],Tabela4[[Código NBS/LC116]:[Meus serviços]],3,0))</f>
        <v>Não</v>
      </c>
      <c r="C6060" t="str">
        <f>IF(E6060=0,TEXT(dados!A5975,"00000000"),IF(E6060=2,TEXT(dados!A5975,"0000"),TEXT(dados!A5975,"#")))</f>
        <v>62044400</v>
      </c>
      <c r="D6060" t="str">
        <f>IF(dados!B5975=0,"",dados!B5975)</f>
        <v/>
      </c>
      <c r="E6060">
        <f>dados!C5975</f>
        <v>0</v>
      </c>
      <c r="F6060" t="str">
        <f>dados!D5975</f>
        <v>Vestidos de fibras artificiais</v>
      </c>
      <c r="G6060"/>
      <c r="H6060"/>
      <c r="I6060"/>
      <c r="J6060"/>
      <c r="K6060" s="13"/>
      <c r="L6060" s="13">
        <f>dados!I5975/100</f>
        <v>0.13449999999999998</v>
      </c>
      <c r="M6060" s="13">
        <f>dados!J5975/100</f>
        <v>0.19020000000000001</v>
      </c>
      <c r="N6060" s="13">
        <f>dados!K5975/100</f>
        <v>0.18</v>
      </c>
      <c r="O6060" s="13">
        <f>dados!L5975/100</f>
        <v>0</v>
      </c>
      <c r="P6060" s="12" t="str">
        <f>LEFT(Tabela2[[#This Row],[Código]],2)</f>
        <v>62</v>
      </c>
    </row>
    <row r="6061" spans="2:16" ht="15" customHeight="1" x14ac:dyDescent="0.25">
      <c r="B6061" s="31" t="str">
        <f>IF(Tabela2[[#This Row],[Tipo]] = 0,LOOKUP(Tabela2[[#This Row],[RESUMO]],Tabela3[Grupo],Tabela3[Meus produtos]),VLOOKUP(Tabela2[[#This Row],[Código]],Tabela4[[Código NBS/LC116]:[Meus serviços]],3,0))</f>
        <v>Não</v>
      </c>
      <c r="C6061" t="str">
        <f>IF(E6061=0,TEXT(dados!A5976,"00000000"),IF(E6061=2,TEXT(dados!A5976,"0000"),TEXT(dados!A5976,"#")))</f>
        <v>62044900</v>
      </c>
      <c r="D6061" t="str">
        <f>IF(dados!B5976=0,"",dados!B5976)</f>
        <v/>
      </c>
      <c r="E6061">
        <f>dados!C5976</f>
        <v>0</v>
      </c>
      <c r="F6061" t="str">
        <f>dados!D5976</f>
        <v>Vestidos de outs.materias texteis</v>
      </c>
      <c r="G6061"/>
      <c r="H6061"/>
      <c r="I6061"/>
      <c r="J6061"/>
      <c r="K6061" s="13"/>
      <c r="L6061" s="13">
        <f>dados!I5976/100</f>
        <v>0.13449999999999998</v>
      </c>
      <c r="M6061" s="13">
        <f>dados!J5976/100</f>
        <v>0.19020000000000001</v>
      </c>
      <c r="N6061" s="13">
        <f>dados!K5976/100</f>
        <v>0.18</v>
      </c>
      <c r="O6061" s="13">
        <f>dados!L5976/100</f>
        <v>0</v>
      </c>
      <c r="P6061" s="12" t="str">
        <f>LEFT(Tabela2[[#This Row],[Código]],2)</f>
        <v>62</v>
      </c>
    </row>
    <row r="6062" spans="2:16" ht="15" customHeight="1" x14ac:dyDescent="0.25">
      <c r="B6062" s="31" t="str">
        <f>IF(Tabela2[[#This Row],[Tipo]] = 0,LOOKUP(Tabela2[[#This Row],[RESUMO]],Tabela3[Grupo],Tabela3[Meus produtos]),VLOOKUP(Tabela2[[#This Row],[Código]],Tabela4[[Código NBS/LC116]:[Meus serviços]],3,0))</f>
        <v>Não</v>
      </c>
      <c r="C6062" t="str">
        <f>IF(E6062=0,TEXT(dados!A5977,"00000000"),IF(E6062=2,TEXT(dados!A5977,"0000"),TEXT(dados!A5977,"#")))</f>
        <v>62045100</v>
      </c>
      <c r="D6062" t="str">
        <f>IF(dados!B5977=0,"",dados!B5977)</f>
        <v/>
      </c>
      <c r="E6062">
        <f>dados!C5977</f>
        <v>0</v>
      </c>
      <c r="F6062" t="str">
        <f>dados!D5977</f>
        <v>Saias e saias-calcas,de la ou de pelos finos</v>
      </c>
      <c r="G6062"/>
      <c r="H6062"/>
      <c r="I6062"/>
      <c r="J6062"/>
      <c r="K6062" s="13"/>
      <c r="L6062" s="13">
        <f>dados!I5977/100</f>
        <v>0.13449999999999998</v>
      </c>
      <c r="M6062" s="13">
        <f>dados!J5977/100</f>
        <v>0.19020000000000001</v>
      </c>
      <c r="N6062" s="13">
        <f>dados!K5977/100</f>
        <v>0.18</v>
      </c>
      <c r="O6062" s="13">
        <f>dados!L5977/100</f>
        <v>0</v>
      </c>
      <c r="P6062" s="12" t="str">
        <f>LEFT(Tabela2[[#This Row],[Código]],2)</f>
        <v>62</v>
      </c>
    </row>
    <row r="6063" spans="2:16" ht="15" customHeight="1" x14ac:dyDescent="0.25">
      <c r="B6063" s="31" t="str">
        <f>IF(Tabela2[[#This Row],[Tipo]] = 0,LOOKUP(Tabela2[[#This Row],[RESUMO]],Tabela3[Grupo],Tabela3[Meus produtos]),VLOOKUP(Tabela2[[#This Row],[Código]],Tabela4[[Código NBS/LC116]:[Meus serviços]],3,0))</f>
        <v>Não</v>
      </c>
      <c r="C6063" t="str">
        <f>IF(E6063=0,TEXT(dados!A5978,"00000000"),IF(E6063=2,TEXT(dados!A5978,"0000"),TEXT(dados!A5978,"#")))</f>
        <v>62045200</v>
      </c>
      <c r="D6063" t="str">
        <f>IF(dados!B5978=0,"",dados!B5978)</f>
        <v/>
      </c>
      <c r="E6063">
        <f>dados!C5978</f>
        <v>0</v>
      </c>
      <c r="F6063" t="str">
        <f>dados!D5978</f>
        <v>Saias e saias-calcas,de algodao</v>
      </c>
      <c r="G6063"/>
      <c r="H6063"/>
      <c r="I6063"/>
      <c r="J6063"/>
      <c r="K6063" s="13"/>
      <c r="L6063" s="13">
        <f>dados!I5978/100</f>
        <v>0.13449999999999998</v>
      </c>
      <c r="M6063" s="13">
        <f>dados!J5978/100</f>
        <v>0.19020000000000001</v>
      </c>
      <c r="N6063" s="13">
        <f>dados!K5978/100</f>
        <v>0.18</v>
      </c>
      <c r="O6063" s="13">
        <f>dados!L5978/100</f>
        <v>0</v>
      </c>
      <c r="P6063" s="12" t="str">
        <f>LEFT(Tabela2[[#This Row],[Código]],2)</f>
        <v>62</v>
      </c>
    </row>
    <row r="6064" spans="2:16" ht="15" customHeight="1" x14ac:dyDescent="0.25">
      <c r="B6064" s="31" t="str">
        <f>IF(Tabela2[[#This Row],[Tipo]] = 0,LOOKUP(Tabela2[[#This Row],[RESUMO]],Tabela3[Grupo],Tabela3[Meus produtos]),VLOOKUP(Tabela2[[#This Row],[Código]],Tabela4[[Código NBS/LC116]:[Meus serviços]],3,0))</f>
        <v>Não</v>
      </c>
      <c r="C6064" t="str">
        <f>IF(E6064=0,TEXT(dados!A5979,"00000000"),IF(E6064=2,TEXT(dados!A5979,"0000"),TEXT(dados!A5979,"#")))</f>
        <v>62045300</v>
      </c>
      <c r="D6064" t="str">
        <f>IF(dados!B5979=0,"",dados!B5979)</f>
        <v/>
      </c>
      <c r="E6064">
        <f>dados!C5979</f>
        <v>0</v>
      </c>
      <c r="F6064" t="str">
        <f>dados!D5979</f>
        <v>Saias e saias-calcas,de fibras sinteticas</v>
      </c>
      <c r="G6064"/>
      <c r="H6064"/>
      <c r="I6064"/>
      <c r="J6064"/>
      <c r="K6064" s="13"/>
      <c r="L6064" s="13">
        <f>dados!I5979/100</f>
        <v>0.13449999999999998</v>
      </c>
      <c r="M6064" s="13">
        <f>dados!J5979/100</f>
        <v>0.19020000000000001</v>
      </c>
      <c r="N6064" s="13">
        <f>dados!K5979/100</f>
        <v>0.18</v>
      </c>
      <c r="O6064" s="13">
        <f>dados!L5979/100</f>
        <v>0</v>
      </c>
      <c r="P6064" s="12" t="str">
        <f>LEFT(Tabela2[[#This Row],[Código]],2)</f>
        <v>62</v>
      </c>
    </row>
    <row r="6065" spans="2:16" ht="15" customHeight="1" x14ac:dyDescent="0.25">
      <c r="B6065" s="31" t="str">
        <f>IF(Tabela2[[#This Row],[Tipo]] = 0,LOOKUP(Tabela2[[#This Row],[RESUMO]],Tabela3[Grupo],Tabela3[Meus produtos]),VLOOKUP(Tabela2[[#This Row],[Código]],Tabela4[[Código NBS/LC116]:[Meus serviços]],3,0))</f>
        <v>Não</v>
      </c>
      <c r="C6065" t="str">
        <f>IF(E6065=0,TEXT(dados!A5980,"00000000"),IF(E6065=2,TEXT(dados!A5980,"0000"),TEXT(dados!A5980,"#")))</f>
        <v>62045900</v>
      </c>
      <c r="D6065" t="str">
        <f>IF(dados!B5980=0,"",dados!B5980)</f>
        <v/>
      </c>
      <c r="E6065">
        <f>dados!C5980</f>
        <v>0</v>
      </c>
      <c r="F6065" t="str">
        <f>dados!D5980</f>
        <v>Saias e saias-calcas,de outs.materias texteis</v>
      </c>
      <c r="G6065"/>
      <c r="H6065"/>
      <c r="I6065"/>
      <c r="J6065"/>
      <c r="K6065" s="13"/>
      <c r="L6065" s="13">
        <f>dados!I5980/100</f>
        <v>0.13449999999999998</v>
      </c>
      <c r="M6065" s="13">
        <f>dados!J5980/100</f>
        <v>0.19020000000000001</v>
      </c>
      <c r="N6065" s="13">
        <f>dados!K5980/100</f>
        <v>0.18</v>
      </c>
      <c r="O6065" s="13">
        <f>dados!L5980/100</f>
        <v>0</v>
      </c>
      <c r="P6065" s="12" t="str">
        <f>LEFT(Tabela2[[#This Row],[Código]],2)</f>
        <v>62</v>
      </c>
    </row>
    <row r="6066" spans="2:16" ht="15" customHeight="1" x14ac:dyDescent="0.25">
      <c r="B6066" s="31" t="str">
        <f>IF(Tabela2[[#This Row],[Tipo]] = 0,LOOKUP(Tabela2[[#This Row],[RESUMO]],Tabela3[Grupo],Tabela3[Meus produtos]),VLOOKUP(Tabela2[[#This Row],[Código]],Tabela4[[Código NBS/LC116]:[Meus serviços]],3,0))</f>
        <v>Não</v>
      </c>
      <c r="C6066" t="str">
        <f>IF(E6066=0,TEXT(dados!A5981,"00000000"),IF(E6066=2,TEXT(dados!A5981,"0000"),TEXT(dados!A5981,"#")))</f>
        <v>62046100</v>
      </c>
      <c r="D6066" t="str">
        <f>IF(dados!B5981=0,"",dados!B5981)</f>
        <v/>
      </c>
      <c r="E6066">
        <f>dados!C5981</f>
        <v>0</v>
      </c>
      <c r="F6066" t="str">
        <f>dados!D5981</f>
        <v>Calcas,jardineiras,etc.de la/pelos finos,uso feminino</v>
      </c>
      <c r="G6066"/>
      <c r="H6066"/>
      <c r="I6066"/>
      <c r="J6066"/>
      <c r="K6066" s="13"/>
      <c r="L6066" s="13">
        <f>dados!I5981/100</f>
        <v>0.13449999999999998</v>
      </c>
      <c r="M6066" s="13">
        <f>dados!J5981/100</f>
        <v>0.19020000000000001</v>
      </c>
      <c r="N6066" s="13">
        <f>dados!K5981/100</f>
        <v>0.18</v>
      </c>
      <c r="O6066" s="13">
        <f>dados!L5981/100</f>
        <v>0</v>
      </c>
      <c r="P6066" s="12" t="str">
        <f>LEFT(Tabela2[[#This Row],[Código]],2)</f>
        <v>62</v>
      </c>
    </row>
    <row r="6067" spans="2:16" ht="15" customHeight="1" x14ac:dyDescent="0.25">
      <c r="B6067" s="31" t="str">
        <f>IF(Tabela2[[#This Row],[Tipo]] = 0,LOOKUP(Tabela2[[#This Row],[RESUMO]],Tabela3[Grupo],Tabela3[Meus produtos]),VLOOKUP(Tabela2[[#This Row],[Código]],Tabela4[[Código NBS/LC116]:[Meus serviços]],3,0))</f>
        <v>Não</v>
      </c>
      <c r="C6067" t="str">
        <f>IF(E6067=0,TEXT(dados!A5982,"00000000"),IF(E6067=2,TEXT(dados!A5982,"0000"),TEXT(dados!A5982,"#")))</f>
        <v>62046200</v>
      </c>
      <c r="D6067" t="str">
        <f>IF(dados!B5982=0,"",dados!B5982)</f>
        <v/>
      </c>
      <c r="E6067">
        <f>dados!C5982</f>
        <v>0</v>
      </c>
      <c r="F6067" t="str">
        <f>dados!D5982</f>
        <v>Calcas,jardineiras,etc.de algodao,de uso feminino</v>
      </c>
      <c r="G6067"/>
      <c r="H6067"/>
      <c r="I6067"/>
      <c r="J6067"/>
      <c r="K6067" s="13"/>
      <c r="L6067" s="13">
        <f>dados!I5982/100</f>
        <v>0.13449999999999998</v>
      </c>
      <c r="M6067" s="13">
        <f>dados!J5982/100</f>
        <v>0.19020000000000001</v>
      </c>
      <c r="N6067" s="13">
        <f>dados!K5982/100</f>
        <v>0.18</v>
      </c>
      <c r="O6067" s="13">
        <f>dados!L5982/100</f>
        <v>0</v>
      </c>
      <c r="P6067" s="12" t="str">
        <f>LEFT(Tabela2[[#This Row],[Código]],2)</f>
        <v>62</v>
      </c>
    </row>
    <row r="6068" spans="2:16" ht="15" customHeight="1" x14ac:dyDescent="0.25">
      <c r="B6068" s="31" t="str">
        <f>IF(Tabela2[[#This Row],[Tipo]] = 0,LOOKUP(Tabela2[[#This Row],[RESUMO]],Tabela3[Grupo],Tabela3[Meus produtos]),VLOOKUP(Tabela2[[#This Row],[Código]],Tabela4[[Código NBS/LC116]:[Meus serviços]],3,0))</f>
        <v>Não</v>
      </c>
      <c r="C6068" t="str">
        <f>IF(E6068=0,TEXT(dados!A5983,"00000000"),IF(E6068=2,TEXT(dados!A5983,"0000"),TEXT(dados!A5983,"#")))</f>
        <v>62046300</v>
      </c>
      <c r="D6068" t="str">
        <f>IF(dados!B5983=0,"",dados!B5983)</f>
        <v/>
      </c>
      <c r="E6068">
        <f>dados!C5983</f>
        <v>0</v>
      </c>
      <c r="F6068" t="str">
        <f>dados!D5983</f>
        <v>Calcas,jardineiras,etc.de fibra sintetica,uso feminino</v>
      </c>
      <c r="G6068"/>
      <c r="H6068"/>
      <c r="I6068"/>
      <c r="J6068"/>
      <c r="K6068" s="13"/>
      <c r="L6068" s="13">
        <f>dados!I5983/100</f>
        <v>0.13449999999999998</v>
      </c>
      <c r="M6068" s="13">
        <f>dados!J5983/100</f>
        <v>0.19020000000000001</v>
      </c>
      <c r="N6068" s="13">
        <f>dados!K5983/100</f>
        <v>0.18</v>
      </c>
      <c r="O6068" s="13">
        <f>dados!L5983/100</f>
        <v>0</v>
      </c>
      <c r="P6068" s="12" t="str">
        <f>LEFT(Tabela2[[#This Row],[Código]],2)</f>
        <v>62</v>
      </c>
    </row>
    <row r="6069" spans="2:16" ht="15" customHeight="1" x14ac:dyDescent="0.25">
      <c r="B6069" s="31" t="str">
        <f>IF(Tabela2[[#This Row],[Tipo]] = 0,LOOKUP(Tabela2[[#This Row],[RESUMO]],Tabela3[Grupo],Tabela3[Meus produtos]),VLOOKUP(Tabela2[[#This Row],[Código]],Tabela4[[Código NBS/LC116]:[Meus serviços]],3,0))</f>
        <v>Não</v>
      </c>
      <c r="C6069" t="str">
        <f>IF(E6069=0,TEXT(dados!A5984,"00000000"),IF(E6069=2,TEXT(dados!A5984,"0000"),TEXT(dados!A5984,"#")))</f>
        <v>62046900</v>
      </c>
      <c r="D6069" t="str">
        <f>IF(dados!B5984=0,"",dados!B5984)</f>
        <v/>
      </c>
      <c r="E6069">
        <f>dados!C5984</f>
        <v>0</v>
      </c>
      <c r="F6069" t="str">
        <f>dados!D5984</f>
        <v>Calcas,jardineiras,etc.de out.mater.textil,uso feminino</v>
      </c>
      <c r="G6069"/>
      <c r="H6069"/>
      <c r="I6069"/>
      <c r="J6069"/>
      <c r="K6069" s="13"/>
      <c r="L6069" s="13">
        <f>dados!I5984/100</f>
        <v>0.13449999999999998</v>
      </c>
      <c r="M6069" s="13">
        <f>dados!J5984/100</f>
        <v>0.19020000000000001</v>
      </c>
      <c r="N6069" s="13">
        <f>dados!K5984/100</f>
        <v>0.18</v>
      </c>
      <c r="O6069" s="13">
        <f>dados!L5984/100</f>
        <v>0</v>
      </c>
      <c r="P6069" s="12" t="str">
        <f>LEFT(Tabela2[[#This Row],[Código]],2)</f>
        <v>62</v>
      </c>
    </row>
    <row r="6070" spans="2:16" ht="15" customHeight="1" x14ac:dyDescent="0.25">
      <c r="B6070" s="31" t="str">
        <f>IF(Tabela2[[#This Row],[Tipo]] = 0,LOOKUP(Tabela2[[#This Row],[RESUMO]],Tabela3[Grupo],Tabela3[Meus produtos]),VLOOKUP(Tabela2[[#This Row],[Código]],Tabela4[[Código NBS/LC116]:[Meus serviços]],3,0))</f>
        <v>Não</v>
      </c>
      <c r="C6070" t="str">
        <f>IF(E6070=0,TEXT(dados!A5985,"00000000"),IF(E6070=2,TEXT(dados!A5985,"0000"),TEXT(dados!A5985,"#")))</f>
        <v>62052000</v>
      </c>
      <c r="D6070" t="str">
        <f>IF(dados!B5985=0,"",dados!B5985)</f>
        <v/>
      </c>
      <c r="E6070">
        <f>dados!C5985</f>
        <v>0</v>
      </c>
      <c r="F6070" t="str">
        <f>dados!D5985</f>
        <v>Camisas de algodao,de uso masculino</v>
      </c>
      <c r="G6070"/>
      <c r="H6070"/>
      <c r="I6070"/>
      <c r="J6070"/>
      <c r="K6070" s="13"/>
      <c r="L6070" s="13">
        <f>dados!I5985/100</f>
        <v>0.13449999999999998</v>
      </c>
      <c r="M6070" s="13">
        <f>dados!J5985/100</f>
        <v>0.19020000000000001</v>
      </c>
      <c r="N6070" s="13">
        <f>dados!K5985/100</f>
        <v>0.18</v>
      </c>
      <c r="O6070" s="13">
        <f>dados!L5985/100</f>
        <v>0</v>
      </c>
      <c r="P6070" s="12" t="str">
        <f>LEFT(Tabela2[[#This Row],[Código]],2)</f>
        <v>62</v>
      </c>
    </row>
    <row r="6071" spans="2:16" ht="15" customHeight="1" x14ac:dyDescent="0.25">
      <c r="B6071" s="31" t="str">
        <f>IF(Tabela2[[#This Row],[Tipo]] = 0,LOOKUP(Tabela2[[#This Row],[RESUMO]],Tabela3[Grupo],Tabela3[Meus produtos]),VLOOKUP(Tabela2[[#This Row],[Código]],Tabela4[[Código NBS/LC116]:[Meus serviços]],3,0))</f>
        <v>Não</v>
      </c>
      <c r="C6071" t="str">
        <f>IF(E6071=0,TEXT(dados!A5986,"00000000"),IF(E6071=2,TEXT(dados!A5986,"0000"),TEXT(dados!A5986,"#")))</f>
        <v>62053000</v>
      </c>
      <c r="D6071" t="str">
        <f>IF(dados!B5986=0,"",dados!B5986)</f>
        <v/>
      </c>
      <c r="E6071">
        <f>dados!C5986</f>
        <v>0</v>
      </c>
      <c r="F6071" t="str">
        <f>dados!D5986</f>
        <v>Camisas de fibras sinteticas/artificiais,uso masculino</v>
      </c>
      <c r="G6071"/>
      <c r="H6071"/>
      <c r="I6071"/>
      <c r="J6071"/>
      <c r="K6071" s="13"/>
      <c r="L6071" s="13">
        <f>dados!I5986/100</f>
        <v>0.13449999999999998</v>
      </c>
      <c r="M6071" s="13">
        <f>dados!J5986/100</f>
        <v>0.19020000000000001</v>
      </c>
      <c r="N6071" s="13">
        <f>dados!K5986/100</f>
        <v>0.18</v>
      </c>
      <c r="O6071" s="13">
        <f>dados!L5986/100</f>
        <v>0</v>
      </c>
      <c r="P6071" s="12" t="str">
        <f>LEFT(Tabela2[[#This Row],[Código]],2)</f>
        <v>62</v>
      </c>
    </row>
    <row r="6072" spans="2:16" ht="15" customHeight="1" x14ac:dyDescent="0.25">
      <c r="B6072" s="31" t="str">
        <f>IF(Tabela2[[#This Row],[Tipo]] = 0,LOOKUP(Tabela2[[#This Row],[RESUMO]],Tabela3[Grupo],Tabela3[Meus produtos]),VLOOKUP(Tabela2[[#This Row],[Código]],Tabela4[[Código NBS/LC116]:[Meus serviços]],3,0))</f>
        <v>Não</v>
      </c>
      <c r="C6072" t="str">
        <f>IF(E6072=0,TEXT(dados!A5987,"00000000"),IF(E6072=2,TEXT(dados!A5987,"0000"),TEXT(dados!A5987,"#")))</f>
        <v>62059010</v>
      </c>
      <c r="D6072" t="str">
        <f>IF(dados!B5987=0,"",dados!B5987)</f>
        <v/>
      </c>
      <c r="E6072">
        <f>dados!C5987</f>
        <v>0</v>
      </c>
      <c r="F6072" t="str">
        <f>dados!D5987</f>
        <v>Camisas de la ou de pelos finos,de uso masculino</v>
      </c>
      <c r="G6072"/>
      <c r="H6072"/>
      <c r="I6072"/>
      <c r="J6072"/>
      <c r="K6072" s="13"/>
      <c r="L6072" s="13">
        <f>dados!I5987/100</f>
        <v>0.13449999999999998</v>
      </c>
      <c r="M6072" s="13">
        <f>dados!J5987/100</f>
        <v>0.19020000000000001</v>
      </c>
      <c r="N6072" s="13">
        <f>dados!K5987/100</f>
        <v>0.18</v>
      </c>
      <c r="O6072" s="13">
        <f>dados!L5987/100</f>
        <v>0</v>
      </c>
      <c r="P6072" s="12" t="str">
        <f>LEFT(Tabela2[[#This Row],[Código]],2)</f>
        <v>62</v>
      </c>
    </row>
    <row r="6073" spans="2:16" ht="15" customHeight="1" x14ac:dyDescent="0.25">
      <c r="B6073" s="31" t="str">
        <f>IF(Tabela2[[#This Row],[Tipo]] = 0,LOOKUP(Tabela2[[#This Row],[RESUMO]],Tabela3[Grupo],Tabela3[Meus produtos]),VLOOKUP(Tabela2[[#This Row],[Código]],Tabela4[[Código NBS/LC116]:[Meus serviços]],3,0))</f>
        <v>Não</v>
      </c>
      <c r="C6073" t="str">
        <f>IF(E6073=0,TEXT(dados!A5988,"00000000"),IF(E6073=2,TEXT(dados!A5988,"0000"),TEXT(dados!A5988,"#")))</f>
        <v>62059090</v>
      </c>
      <c r="D6073" t="str">
        <f>IF(dados!B5988=0,"",dados!B5988)</f>
        <v/>
      </c>
      <c r="E6073">
        <f>dados!C5988</f>
        <v>0</v>
      </c>
      <c r="F6073" t="str">
        <f>dados!D5988</f>
        <v>Camisas de outs.materias texteis,de uso masculino</v>
      </c>
      <c r="G6073"/>
      <c r="H6073"/>
      <c r="I6073"/>
      <c r="J6073"/>
      <c r="K6073" s="13"/>
      <c r="L6073" s="13">
        <f>dados!I5988/100</f>
        <v>0.13449999999999998</v>
      </c>
      <c r="M6073" s="13">
        <f>dados!J5988/100</f>
        <v>0.19020000000000001</v>
      </c>
      <c r="N6073" s="13">
        <f>dados!K5988/100</f>
        <v>0.18</v>
      </c>
      <c r="O6073" s="13">
        <f>dados!L5988/100</f>
        <v>0</v>
      </c>
      <c r="P6073" s="12" t="str">
        <f>LEFT(Tabela2[[#This Row],[Código]],2)</f>
        <v>62</v>
      </c>
    </row>
    <row r="6074" spans="2:16" ht="15" customHeight="1" x14ac:dyDescent="0.25">
      <c r="B6074" s="31" t="str">
        <f>IF(Tabela2[[#This Row],[Tipo]] = 0,LOOKUP(Tabela2[[#This Row],[RESUMO]],Tabela3[Grupo],Tabela3[Meus produtos]),VLOOKUP(Tabela2[[#This Row],[Código]],Tabela4[[Código NBS/LC116]:[Meus serviços]],3,0))</f>
        <v>Não</v>
      </c>
      <c r="C6074" t="str">
        <f>IF(E6074=0,TEXT(dados!A5989,"00000000"),IF(E6074=2,TEXT(dados!A5989,"0000"),TEXT(dados!A5989,"#")))</f>
        <v>62061000</v>
      </c>
      <c r="D6074" t="str">
        <f>IF(dados!B5989=0,"",dados!B5989)</f>
        <v/>
      </c>
      <c r="E6074">
        <f>dados!C5989</f>
        <v>0</v>
      </c>
      <c r="F6074" t="str">
        <f>dados!D5989</f>
        <v>Camisas,blusas,etc.de seda/desperds.de uso feminino</v>
      </c>
      <c r="G6074"/>
      <c r="H6074"/>
      <c r="I6074"/>
      <c r="J6074"/>
      <c r="K6074" s="13"/>
      <c r="L6074" s="13">
        <f>dados!I5989/100</f>
        <v>0.13449999999999998</v>
      </c>
      <c r="M6074" s="13">
        <f>dados!J5989/100</f>
        <v>0.19020000000000001</v>
      </c>
      <c r="N6074" s="13">
        <f>dados!K5989/100</f>
        <v>0.18</v>
      </c>
      <c r="O6074" s="13">
        <f>dados!L5989/100</f>
        <v>0</v>
      </c>
      <c r="P6074" s="12" t="str">
        <f>LEFT(Tabela2[[#This Row],[Código]],2)</f>
        <v>62</v>
      </c>
    </row>
    <row r="6075" spans="2:16" ht="15" customHeight="1" x14ac:dyDescent="0.25">
      <c r="B6075" s="31" t="str">
        <f>IF(Tabela2[[#This Row],[Tipo]] = 0,LOOKUP(Tabela2[[#This Row],[RESUMO]],Tabela3[Grupo],Tabela3[Meus produtos]),VLOOKUP(Tabela2[[#This Row],[Código]],Tabela4[[Código NBS/LC116]:[Meus serviços]],3,0))</f>
        <v>Não</v>
      </c>
      <c r="C6075" t="str">
        <f>IF(E6075=0,TEXT(dados!A5990,"00000000"),IF(E6075=2,TEXT(dados!A5990,"0000"),TEXT(dados!A5990,"#")))</f>
        <v>62062000</v>
      </c>
      <c r="D6075" t="str">
        <f>IF(dados!B5990=0,"",dados!B5990)</f>
        <v/>
      </c>
      <c r="E6075">
        <f>dados!C5990</f>
        <v>0</v>
      </c>
      <c r="F6075" t="str">
        <f>dados!D5990</f>
        <v>Camisas,blusas,etc.de la ou pelos finos,de uso feminino</v>
      </c>
      <c r="G6075"/>
      <c r="H6075"/>
      <c r="I6075"/>
      <c r="J6075"/>
      <c r="K6075" s="13"/>
      <c r="L6075" s="13">
        <f>dados!I5990/100</f>
        <v>0.13449999999999998</v>
      </c>
      <c r="M6075" s="13">
        <f>dados!J5990/100</f>
        <v>0.19020000000000001</v>
      </c>
      <c r="N6075" s="13">
        <f>dados!K5990/100</f>
        <v>0.18</v>
      </c>
      <c r="O6075" s="13">
        <f>dados!L5990/100</f>
        <v>0</v>
      </c>
      <c r="P6075" s="12" t="str">
        <f>LEFT(Tabela2[[#This Row],[Código]],2)</f>
        <v>62</v>
      </c>
    </row>
    <row r="6076" spans="2:16" ht="15" customHeight="1" x14ac:dyDescent="0.25">
      <c r="B6076" s="31" t="str">
        <f>IF(Tabela2[[#This Row],[Tipo]] = 0,LOOKUP(Tabela2[[#This Row],[RESUMO]],Tabela3[Grupo],Tabela3[Meus produtos]),VLOOKUP(Tabela2[[#This Row],[Código]],Tabela4[[Código NBS/LC116]:[Meus serviços]],3,0))</f>
        <v>Não</v>
      </c>
      <c r="C6076" t="str">
        <f>IF(E6076=0,TEXT(dados!A5991,"00000000"),IF(E6076=2,TEXT(dados!A5991,"0000"),TEXT(dados!A5991,"#")))</f>
        <v>62063000</v>
      </c>
      <c r="D6076" t="str">
        <f>IF(dados!B5991=0,"",dados!B5991)</f>
        <v/>
      </c>
      <c r="E6076">
        <f>dados!C5991</f>
        <v>0</v>
      </c>
      <c r="F6076" t="str">
        <f>dados!D5991</f>
        <v>Camisas,blusas,etc.de algodao,de uso feminino</v>
      </c>
      <c r="G6076"/>
      <c r="H6076"/>
      <c r="I6076"/>
      <c r="J6076"/>
      <c r="K6076" s="13"/>
      <c r="L6076" s="13">
        <f>dados!I5991/100</f>
        <v>0.13449999999999998</v>
      </c>
      <c r="M6076" s="13">
        <f>dados!J5991/100</f>
        <v>0.19020000000000001</v>
      </c>
      <c r="N6076" s="13">
        <f>dados!K5991/100</f>
        <v>0.18</v>
      </c>
      <c r="O6076" s="13">
        <f>dados!L5991/100</f>
        <v>0</v>
      </c>
      <c r="P6076" s="12" t="str">
        <f>LEFT(Tabela2[[#This Row],[Código]],2)</f>
        <v>62</v>
      </c>
    </row>
    <row r="6077" spans="2:16" ht="15" customHeight="1" x14ac:dyDescent="0.25">
      <c r="B6077" s="31" t="str">
        <f>IF(Tabela2[[#This Row],[Tipo]] = 0,LOOKUP(Tabela2[[#This Row],[RESUMO]],Tabela3[Grupo],Tabela3[Meus produtos]),VLOOKUP(Tabela2[[#This Row],[Código]],Tabela4[[Código NBS/LC116]:[Meus serviços]],3,0))</f>
        <v>Não</v>
      </c>
      <c r="C6077" t="str">
        <f>IF(E6077=0,TEXT(dados!A5992,"00000000"),IF(E6077=2,TEXT(dados!A5992,"0000"),TEXT(dados!A5992,"#")))</f>
        <v>62064000</v>
      </c>
      <c r="D6077" t="str">
        <f>IF(dados!B5992=0,"",dados!B5992)</f>
        <v/>
      </c>
      <c r="E6077">
        <f>dados!C5992</f>
        <v>0</v>
      </c>
      <c r="F6077" t="str">
        <f>dados!D5992</f>
        <v>Camisas,blusas,etc.de fibras sint/artif.de uso feminino</v>
      </c>
      <c r="G6077"/>
      <c r="H6077"/>
      <c r="I6077"/>
      <c r="J6077"/>
      <c r="K6077" s="13"/>
      <c r="L6077" s="13">
        <f>dados!I5992/100</f>
        <v>0.13449999999999998</v>
      </c>
      <c r="M6077" s="13">
        <f>dados!J5992/100</f>
        <v>0.19020000000000001</v>
      </c>
      <c r="N6077" s="13">
        <f>dados!K5992/100</f>
        <v>0.18</v>
      </c>
      <c r="O6077" s="13">
        <f>dados!L5992/100</f>
        <v>0</v>
      </c>
      <c r="P6077" s="12" t="str">
        <f>LEFT(Tabela2[[#This Row],[Código]],2)</f>
        <v>62</v>
      </c>
    </row>
    <row r="6078" spans="2:16" ht="15" customHeight="1" x14ac:dyDescent="0.25">
      <c r="B6078" s="31" t="str">
        <f>IF(Tabela2[[#This Row],[Tipo]] = 0,LOOKUP(Tabela2[[#This Row],[RESUMO]],Tabela3[Grupo],Tabela3[Meus produtos]),VLOOKUP(Tabela2[[#This Row],[Código]],Tabela4[[Código NBS/LC116]:[Meus serviços]],3,0))</f>
        <v>Não</v>
      </c>
      <c r="C6078" t="str">
        <f>IF(E6078=0,TEXT(dados!A5993,"00000000"),IF(E6078=2,TEXT(dados!A5993,"0000"),TEXT(dados!A5993,"#")))</f>
        <v>62069000</v>
      </c>
      <c r="D6078" t="str">
        <f>IF(dados!B5993=0,"",dados!B5993)</f>
        <v/>
      </c>
      <c r="E6078">
        <f>dados!C5993</f>
        <v>0</v>
      </c>
      <c r="F6078" t="str">
        <f>dados!D5993</f>
        <v>Camisas,blusas,etc.de out.materia textil,uso feminino</v>
      </c>
      <c r="G6078"/>
      <c r="H6078"/>
      <c r="I6078"/>
      <c r="J6078"/>
      <c r="K6078" s="13"/>
      <c r="L6078" s="13">
        <f>dados!I5993/100</f>
        <v>0.13449999999999998</v>
      </c>
      <c r="M6078" s="13">
        <f>dados!J5993/100</f>
        <v>0.19020000000000001</v>
      </c>
      <c r="N6078" s="13">
        <f>dados!K5993/100</f>
        <v>0.18</v>
      </c>
      <c r="O6078" s="13">
        <f>dados!L5993/100</f>
        <v>0</v>
      </c>
      <c r="P6078" s="12" t="str">
        <f>LEFT(Tabela2[[#This Row],[Código]],2)</f>
        <v>62</v>
      </c>
    </row>
    <row r="6079" spans="2:16" ht="15" customHeight="1" x14ac:dyDescent="0.25">
      <c r="B6079" s="31" t="str">
        <f>IF(Tabela2[[#This Row],[Tipo]] = 0,LOOKUP(Tabela2[[#This Row],[RESUMO]],Tabela3[Grupo],Tabela3[Meus produtos]),VLOOKUP(Tabela2[[#This Row],[Código]],Tabela4[[Código NBS/LC116]:[Meus serviços]],3,0))</f>
        <v>Não</v>
      </c>
      <c r="C6079" t="str">
        <f>IF(E6079=0,TEXT(dados!A5994,"00000000"),IF(E6079=2,TEXT(dados!A5994,"0000"),TEXT(dados!A5994,"#")))</f>
        <v>62071100</v>
      </c>
      <c r="D6079" t="str">
        <f>IF(dados!B5994=0,"",dados!B5994)</f>
        <v/>
      </c>
      <c r="E6079">
        <f>dados!C5994</f>
        <v>0</v>
      </c>
      <c r="F6079" t="str">
        <f>dados!D5994</f>
        <v>Cuecas e ceroulas,de algodao</v>
      </c>
      <c r="G6079"/>
      <c r="H6079"/>
      <c r="I6079"/>
      <c r="J6079"/>
      <c r="K6079" s="13"/>
      <c r="L6079" s="13">
        <f>dados!I5994/100</f>
        <v>0.13449999999999998</v>
      </c>
      <c r="M6079" s="13">
        <f>dados!J5994/100</f>
        <v>0.19020000000000001</v>
      </c>
      <c r="N6079" s="13">
        <f>dados!K5994/100</f>
        <v>0.18</v>
      </c>
      <c r="O6079" s="13">
        <f>dados!L5994/100</f>
        <v>0</v>
      </c>
      <c r="P6079" s="12" t="str">
        <f>LEFT(Tabela2[[#This Row],[Código]],2)</f>
        <v>62</v>
      </c>
    </row>
    <row r="6080" spans="2:16" ht="15" customHeight="1" x14ac:dyDescent="0.25">
      <c r="B6080" s="31" t="str">
        <f>IF(Tabela2[[#This Row],[Tipo]] = 0,LOOKUP(Tabela2[[#This Row],[RESUMO]],Tabela3[Grupo],Tabela3[Meus produtos]),VLOOKUP(Tabela2[[#This Row],[Código]],Tabela4[[Código NBS/LC116]:[Meus serviços]],3,0))</f>
        <v>Não</v>
      </c>
      <c r="C6080" t="str">
        <f>IF(E6080=0,TEXT(dados!A5995,"00000000"),IF(E6080=2,TEXT(dados!A5995,"0000"),TEXT(dados!A5995,"#")))</f>
        <v>62071900</v>
      </c>
      <c r="D6080" t="str">
        <f>IF(dados!B5995=0,"",dados!B5995)</f>
        <v/>
      </c>
      <c r="E6080">
        <f>dados!C5995</f>
        <v>0</v>
      </c>
      <c r="F6080" t="str">
        <f>dados!D5995</f>
        <v>Cuecas e ceroulas,de outs.materias texteis</v>
      </c>
      <c r="G6080"/>
      <c r="H6080"/>
      <c r="I6080"/>
      <c r="J6080"/>
      <c r="K6080" s="13"/>
      <c r="L6080" s="13">
        <f>dados!I5995/100</f>
        <v>0.13449999999999998</v>
      </c>
      <c r="M6080" s="13">
        <f>dados!J5995/100</f>
        <v>0.19020000000000001</v>
      </c>
      <c r="N6080" s="13">
        <f>dados!K5995/100</f>
        <v>0.18</v>
      </c>
      <c r="O6080" s="13">
        <f>dados!L5995/100</f>
        <v>0</v>
      </c>
      <c r="P6080" s="12" t="str">
        <f>LEFT(Tabela2[[#This Row],[Código]],2)</f>
        <v>62</v>
      </c>
    </row>
    <row r="6081" spans="2:16" ht="15" customHeight="1" x14ac:dyDescent="0.25">
      <c r="B6081" s="31" t="str">
        <f>IF(Tabela2[[#This Row],[Tipo]] = 0,LOOKUP(Tabela2[[#This Row],[RESUMO]],Tabela3[Grupo],Tabela3[Meus produtos]),VLOOKUP(Tabela2[[#This Row],[Código]],Tabela4[[Código NBS/LC116]:[Meus serviços]],3,0))</f>
        <v>Não</v>
      </c>
      <c r="C6081" t="str">
        <f>IF(E6081=0,TEXT(dados!A5996,"00000000"),IF(E6081=2,TEXT(dados!A5996,"0000"),TEXT(dados!A5996,"#")))</f>
        <v>62072100</v>
      </c>
      <c r="D6081" t="str">
        <f>IF(dados!B5996=0,"",dados!B5996)</f>
        <v/>
      </c>
      <c r="E6081">
        <f>dados!C5996</f>
        <v>0</v>
      </c>
      <c r="F6081" t="str">
        <f>dados!D5996</f>
        <v>Camisoloes e pijamas,de algodao,de uso masculino</v>
      </c>
      <c r="G6081"/>
      <c r="H6081"/>
      <c r="I6081"/>
      <c r="J6081"/>
      <c r="K6081" s="13"/>
      <c r="L6081" s="13">
        <f>dados!I5996/100</f>
        <v>0.13449999999999998</v>
      </c>
      <c r="M6081" s="13">
        <f>dados!J5996/100</f>
        <v>0.19020000000000001</v>
      </c>
      <c r="N6081" s="13">
        <f>dados!K5996/100</f>
        <v>0.18</v>
      </c>
      <c r="O6081" s="13">
        <f>dados!L5996/100</f>
        <v>0</v>
      </c>
      <c r="P6081" s="12" t="str">
        <f>LEFT(Tabela2[[#This Row],[Código]],2)</f>
        <v>62</v>
      </c>
    </row>
    <row r="6082" spans="2:16" ht="15" customHeight="1" x14ac:dyDescent="0.25">
      <c r="B6082" s="31" t="str">
        <f>IF(Tabela2[[#This Row],[Tipo]] = 0,LOOKUP(Tabela2[[#This Row],[RESUMO]],Tabela3[Grupo],Tabela3[Meus produtos]),VLOOKUP(Tabela2[[#This Row],[Código]],Tabela4[[Código NBS/LC116]:[Meus serviços]],3,0))</f>
        <v>Não</v>
      </c>
      <c r="C6082" t="str">
        <f>IF(E6082=0,TEXT(dados!A5997,"00000000"),IF(E6082=2,TEXT(dados!A5997,"0000"),TEXT(dados!A5997,"#")))</f>
        <v>62072200</v>
      </c>
      <c r="D6082" t="str">
        <f>IF(dados!B5997=0,"",dados!B5997)</f>
        <v/>
      </c>
      <c r="E6082">
        <f>dados!C5997</f>
        <v>0</v>
      </c>
      <c r="F6082" t="str">
        <f>dados!D5997</f>
        <v>Camisoloes e pijamas,de fibra sint/artif.uso masculino</v>
      </c>
      <c r="G6082"/>
      <c r="H6082"/>
      <c r="I6082"/>
      <c r="J6082"/>
      <c r="K6082" s="13"/>
      <c r="L6082" s="13">
        <f>dados!I5997/100</f>
        <v>0.13449999999999998</v>
      </c>
      <c r="M6082" s="13">
        <f>dados!J5997/100</f>
        <v>0.19020000000000001</v>
      </c>
      <c r="N6082" s="13">
        <f>dados!K5997/100</f>
        <v>0.18</v>
      </c>
      <c r="O6082" s="13">
        <f>dados!L5997/100</f>
        <v>0</v>
      </c>
      <c r="P6082" s="12" t="str">
        <f>LEFT(Tabela2[[#This Row],[Código]],2)</f>
        <v>62</v>
      </c>
    </row>
    <row r="6083" spans="2:16" ht="15" customHeight="1" x14ac:dyDescent="0.25">
      <c r="B6083" s="31" t="str">
        <f>IF(Tabela2[[#This Row],[Tipo]] = 0,LOOKUP(Tabela2[[#This Row],[RESUMO]],Tabela3[Grupo],Tabela3[Meus produtos]),VLOOKUP(Tabela2[[#This Row],[Código]],Tabela4[[Código NBS/LC116]:[Meus serviços]],3,0))</f>
        <v>Não</v>
      </c>
      <c r="C6083" t="str">
        <f>IF(E6083=0,TEXT(dados!A5998,"00000000"),IF(E6083=2,TEXT(dados!A5998,"0000"),TEXT(dados!A5998,"#")))</f>
        <v>62072900</v>
      </c>
      <c r="D6083" t="str">
        <f>IF(dados!B5998=0,"",dados!B5998)</f>
        <v/>
      </c>
      <c r="E6083">
        <f>dados!C5998</f>
        <v>0</v>
      </c>
      <c r="F6083" t="str">
        <f>dados!D5998</f>
        <v>Camisoloes e pijamas,de out.mater.textil,uso masculino</v>
      </c>
      <c r="G6083"/>
      <c r="H6083"/>
      <c r="I6083"/>
      <c r="J6083"/>
      <c r="K6083" s="13"/>
      <c r="L6083" s="13">
        <f>dados!I5998/100</f>
        <v>0.13449999999999998</v>
      </c>
      <c r="M6083" s="13">
        <f>dados!J5998/100</f>
        <v>0.19020000000000001</v>
      </c>
      <c r="N6083" s="13">
        <f>dados!K5998/100</f>
        <v>0.18</v>
      </c>
      <c r="O6083" s="13">
        <f>dados!L5998/100</f>
        <v>0</v>
      </c>
      <c r="P6083" s="12" t="str">
        <f>LEFT(Tabela2[[#This Row],[Código]],2)</f>
        <v>62</v>
      </c>
    </row>
    <row r="6084" spans="2:16" ht="15" customHeight="1" x14ac:dyDescent="0.25">
      <c r="B6084" s="31" t="str">
        <f>IF(Tabela2[[#This Row],[Tipo]] = 0,LOOKUP(Tabela2[[#This Row],[RESUMO]],Tabela3[Grupo],Tabela3[Meus produtos]),VLOOKUP(Tabela2[[#This Row],[Código]],Tabela4[[Código NBS/LC116]:[Meus serviços]],3,0))</f>
        <v>Não</v>
      </c>
      <c r="C6084" t="str">
        <f>IF(E6084=0,TEXT(dados!A5999,"00000000"),IF(E6084=2,TEXT(dados!A5999,"0000"),TEXT(dados!A5999,"#")))</f>
        <v>62079100</v>
      </c>
      <c r="D6084" t="str">
        <f>IF(dados!B5999=0,"",dados!B5999)</f>
        <v/>
      </c>
      <c r="E6084">
        <f>dados!C5999</f>
        <v>0</v>
      </c>
      <c r="F6084" t="str">
        <f>dados!D5999</f>
        <v>Camisetas interiores,etc.de algodao,de uso masculino</v>
      </c>
      <c r="G6084"/>
      <c r="H6084"/>
      <c r="I6084"/>
      <c r="J6084"/>
      <c r="K6084" s="13"/>
      <c r="L6084" s="13">
        <f>dados!I5999/100</f>
        <v>0.13449999999999998</v>
      </c>
      <c r="M6084" s="13">
        <f>dados!J5999/100</f>
        <v>0.19020000000000001</v>
      </c>
      <c r="N6084" s="13">
        <f>dados!K5999/100</f>
        <v>0.18</v>
      </c>
      <c r="O6084" s="13">
        <f>dados!L5999/100</f>
        <v>0</v>
      </c>
      <c r="P6084" s="12" t="str">
        <f>LEFT(Tabela2[[#This Row],[Código]],2)</f>
        <v>62</v>
      </c>
    </row>
    <row r="6085" spans="2:16" ht="15" customHeight="1" x14ac:dyDescent="0.25">
      <c r="B6085" s="31" t="str">
        <f>IF(Tabela2[[#This Row],[Tipo]] = 0,LOOKUP(Tabela2[[#This Row],[RESUMO]],Tabela3[Grupo],Tabela3[Meus produtos]),VLOOKUP(Tabela2[[#This Row],[Código]],Tabela4[[Código NBS/LC116]:[Meus serviços]],3,0))</f>
        <v>Não</v>
      </c>
      <c r="C6085" t="str">
        <f>IF(E6085=0,TEXT(dados!A6000,"00000000"),IF(E6085=2,TEXT(dados!A6000,"0000"),TEXT(dados!A6000,"#")))</f>
        <v>62079910</v>
      </c>
      <c r="D6085" t="str">
        <f>IF(dados!B6000=0,"",dados!B6000)</f>
        <v/>
      </c>
      <c r="E6085">
        <f>dados!C6000</f>
        <v>0</v>
      </c>
      <c r="F6085" t="str">
        <f>dados!D6000</f>
        <v>Camisetas interiores,etc.de fibras sint/artif.masculino</v>
      </c>
      <c r="G6085"/>
      <c r="H6085"/>
      <c r="I6085"/>
      <c r="J6085"/>
      <c r="K6085" s="13"/>
      <c r="L6085" s="13">
        <f>dados!I6000/100</f>
        <v>0.13449999999999998</v>
      </c>
      <c r="M6085" s="13">
        <f>dados!J6000/100</f>
        <v>0.19020000000000001</v>
      </c>
      <c r="N6085" s="13">
        <f>dados!K6000/100</f>
        <v>0.18</v>
      </c>
      <c r="O6085" s="13">
        <f>dados!L6000/100</f>
        <v>0</v>
      </c>
      <c r="P6085" s="12" t="str">
        <f>LEFT(Tabela2[[#This Row],[Código]],2)</f>
        <v>62</v>
      </c>
    </row>
    <row r="6086" spans="2:16" ht="15" customHeight="1" x14ac:dyDescent="0.25">
      <c r="B6086" s="31" t="str">
        <f>IF(Tabela2[[#This Row],[Tipo]] = 0,LOOKUP(Tabela2[[#This Row],[RESUMO]],Tabela3[Grupo],Tabela3[Meus produtos]),VLOOKUP(Tabela2[[#This Row],[Código]],Tabela4[[Código NBS/LC116]:[Meus serviços]],3,0))</f>
        <v>Não</v>
      </c>
      <c r="C6086" t="str">
        <f>IF(E6086=0,TEXT(dados!A6001,"00000000"),IF(E6086=2,TEXT(dados!A6001,"0000"),TEXT(dados!A6001,"#")))</f>
        <v>62079990</v>
      </c>
      <c r="D6086" t="str">
        <f>IF(dados!B6001=0,"",dados!B6001)</f>
        <v/>
      </c>
      <c r="E6086">
        <f>dados!C6001</f>
        <v>0</v>
      </c>
      <c r="F6086" t="str">
        <f>dados!D6001</f>
        <v>Camisetas interiores,etc.de out.mater.textil,masculino</v>
      </c>
      <c r="G6086"/>
      <c r="H6086"/>
      <c r="I6086"/>
      <c r="J6086"/>
      <c r="K6086" s="13"/>
      <c r="L6086" s="13">
        <f>dados!I6001/100</f>
        <v>0.13449999999999998</v>
      </c>
      <c r="M6086" s="13">
        <f>dados!J6001/100</f>
        <v>0.19020000000000001</v>
      </c>
      <c r="N6086" s="13">
        <f>dados!K6001/100</f>
        <v>0.18</v>
      </c>
      <c r="O6086" s="13">
        <f>dados!L6001/100</f>
        <v>0</v>
      </c>
      <c r="P6086" s="12" t="str">
        <f>LEFT(Tabela2[[#This Row],[Código]],2)</f>
        <v>62</v>
      </c>
    </row>
    <row r="6087" spans="2:16" ht="15" customHeight="1" x14ac:dyDescent="0.25">
      <c r="B6087" s="31" t="str">
        <f>IF(Tabela2[[#This Row],[Tipo]] = 0,LOOKUP(Tabela2[[#This Row],[RESUMO]],Tabela3[Grupo],Tabela3[Meus produtos]),VLOOKUP(Tabela2[[#This Row],[Código]],Tabela4[[Código NBS/LC116]:[Meus serviços]],3,0))</f>
        <v>Não</v>
      </c>
      <c r="C6087" t="str">
        <f>IF(E6087=0,TEXT(dados!A6002,"00000000"),IF(E6087=2,TEXT(dados!A6002,"0000"),TEXT(dados!A6002,"#")))</f>
        <v>62081100</v>
      </c>
      <c r="D6087" t="str">
        <f>IF(dados!B6002=0,"",dados!B6002)</f>
        <v/>
      </c>
      <c r="E6087">
        <f>dados!C6002</f>
        <v>0</v>
      </c>
      <c r="F6087" t="str">
        <f>dados!D6002</f>
        <v>Combinacoes e anaguas,de fibras sint/artif.uso feminino</v>
      </c>
      <c r="G6087"/>
      <c r="H6087"/>
      <c r="I6087"/>
      <c r="J6087"/>
      <c r="K6087" s="13"/>
      <c r="L6087" s="13">
        <f>dados!I6002/100</f>
        <v>0.13449999999999998</v>
      </c>
      <c r="M6087" s="13">
        <f>dados!J6002/100</f>
        <v>0.19020000000000001</v>
      </c>
      <c r="N6087" s="13">
        <f>dados!K6002/100</f>
        <v>0.18</v>
      </c>
      <c r="O6087" s="13">
        <f>dados!L6002/100</f>
        <v>0</v>
      </c>
      <c r="P6087" s="12" t="str">
        <f>LEFT(Tabela2[[#This Row],[Código]],2)</f>
        <v>62</v>
      </c>
    </row>
    <row r="6088" spans="2:16" ht="15" customHeight="1" x14ac:dyDescent="0.25">
      <c r="B6088" s="31" t="str">
        <f>IF(Tabela2[[#This Row],[Tipo]] = 0,LOOKUP(Tabela2[[#This Row],[RESUMO]],Tabela3[Grupo],Tabela3[Meus produtos]),VLOOKUP(Tabela2[[#This Row],[Código]],Tabela4[[Código NBS/LC116]:[Meus serviços]],3,0))</f>
        <v>Não</v>
      </c>
      <c r="C6088" t="str">
        <f>IF(E6088=0,TEXT(dados!A6003,"00000000"),IF(E6088=2,TEXT(dados!A6003,"0000"),TEXT(dados!A6003,"#")))</f>
        <v>62081900</v>
      </c>
      <c r="D6088" t="str">
        <f>IF(dados!B6003=0,"",dados!B6003)</f>
        <v/>
      </c>
      <c r="E6088">
        <f>dados!C6003</f>
        <v>0</v>
      </c>
      <c r="F6088" t="str">
        <f>dados!D6003</f>
        <v>Combinacoes e anaguas,de out.mater.textil,uso feminino</v>
      </c>
      <c r="G6088"/>
      <c r="H6088"/>
      <c r="I6088"/>
      <c r="J6088"/>
      <c r="K6088" s="13"/>
      <c r="L6088" s="13">
        <f>dados!I6003/100</f>
        <v>0.13449999999999998</v>
      </c>
      <c r="M6088" s="13">
        <f>dados!J6003/100</f>
        <v>0.19020000000000001</v>
      </c>
      <c r="N6088" s="13">
        <f>dados!K6003/100</f>
        <v>0.18</v>
      </c>
      <c r="O6088" s="13">
        <f>dados!L6003/100</f>
        <v>0</v>
      </c>
      <c r="P6088" s="12" t="str">
        <f>LEFT(Tabela2[[#This Row],[Código]],2)</f>
        <v>62</v>
      </c>
    </row>
    <row r="6089" spans="2:16" ht="15" customHeight="1" x14ac:dyDescent="0.25">
      <c r="B6089" s="31" t="str">
        <f>IF(Tabela2[[#This Row],[Tipo]] = 0,LOOKUP(Tabela2[[#This Row],[RESUMO]],Tabela3[Grupo],Tabela3[Meus produtos]),VLOOKUP(Tabela2[[#This Row],[Código]],Tabela4[[Código NBS/LC116]:[Meus serviços]],3,0))</f>
        <v>Não</v>
      </c>
      <c r="C6089" t="str">
        <f>IF(E6089=0,TEXT(dados!A6004,"00000000"),IF(E6089=2,TEXT(dados!A6004,"0000"),TEXT(dados!A6004,"#")))</f>
        <v>62082100</v>
      </c>
      <c r="D6089" t="str">
        <f>IF(dados!B6004=0,"",dados!B6004)</f>
        <v/>
      </c>
      <c r="E6089">
        <f>dados!C6004</f>
        <v>0</v>
      </c>
      <c r="F6089" t="str">
        <f>dados!D6004</f>
        <v>Camisolas e pijamas,de algodao,de uso feminino</v>
      </c>
      <c r="G6089"/>
      <c r="H6089"/>
      <c r="I6089"/>
      <c r="J6089"/>
      <c r="K6089" s="13"/>
      <c r="L6089" s="13">
        <f>dados!I6004/100</f>
        <v>0.13449999999999998</v>
      </c>
      <c r="M6089" s="13">
        <f>dados!J6004/100</f>
        <v>0.19020000000000001</v>
      </c>
      <c r="N6089" s="13">
        <f>dados!K6004/100</f>
        <v>0.18</v>
      </c>
      <c r="O6089" s="13">
        <f>dados!L6004/100</f>
        <v>0</v>
      </c>
      <c r="P6089" s="12" t="str">
        <f>LEFT(Tabela2[[#This Row],[Código]],2)</f>
        <v>62</v>
      </c>
    </row>
    <row r="6090" spans="2:16" ht="15" customHeight="1" x14ac:dyDescent="0.25">
      <c r="B6090" s="31" t="str">
        <f>IF(Tabela2[[#This Row],[Tipo]] = 0,LOOKUP(Tabela2[[#This Row],[RESUMO]],Tabela3[Grupo],Tabela3[Meus produtos]),VLOOKUP(Tabela2[[#This Row],[Código]],Tabela4[[Código NBS/LC116]:[Meus serviços]],3,0))</f>
        <v>Não</v>
      </c>
      <c r="C6090" t="str">
        <f>IF(E6090=0,TEXT(dados!A6005,"00000000"),IF(E6090=2,TEXT(dados!A6005,"0000"),TEXT(dados!A6005,"#")))</f>
        <v>62082200</v>
      </c>
      <c r="D6090" t="str">
        <f>IF(dados!B6005=0,"",dados!B6005)</f>
        <v/>
      </c>
      <c r="E6090">
        <f>dados!C6005</f>
        <v>0</v>
      </c>
      <c r="F6090" t="str">
        <f>dados!D6005</f>
        <v>Camisolas e pijamas,de fibras sint/artif.uso feminino</v>
      </c>
      <c r="G6090"/>
      <c r="H6090"/>
      <c r="I6090"/>
      <c r="J6090"/>
      <c r="K6090" s="13"/>
      <c r="L6090" s="13">
        <f>dados!I6005/100</f>
        <v>0.13449999999999998</v>
      </c>
      <c r="M6090" s="13">
        <f>dados!J6005/100</f>
        <v>0.19020000000000001</v>
      </c>
      <c r="N6090" s="13">
        <f>dados!K6005/100</f>
        <v>0.18</v>
      </c>
      <c r="O6090" s="13">
        <f>dados!L6005/100</f>
        <v>0</v>
      </c>
      <c r="P6090" s="12" t="str">
        <f>LEFT(Tabela2[[#This Row],[Código]],2)</f>
        <v>62</v>
      </c>
    </row>
    <row r="6091" spans="2:16" ht="15" customHeight="1" x14ac:dyDescent="0.25">
      <c r="B6091" s="31" t="str">
        <f>IF(Tabela2[[#This Row],[Tipo]] = 0,LOOKUP(Tabela2[[#This Row],[RESUMO]],Tabela3[Grupo],Tabela3[Meus produtos]),VLOOKUP(Tabela2[[#This Row],[Código]],Tabela4[[Código NBS/LC116]:[Meus serviços]],3,0))</f>
        <v>Não</v>
      </c>
      <c r="C6091" t="str">
        <f>IF(E6091=0,TEXT(dados!A6006,"00000000"),IF(E6091=2,TEXT(dados!A6006,"0000"),TEXT(dados!A6006,"#")))</f>
        <v>62082900</v>
      </c>
      <c r="D6091" t="str">
        <f>IF(dados!B6006=0,"",dados!B6006)</f>
        <v/>
      </c>
      <c r="E6091">
        <f>dados!C6006</f>
        <v>0</v>
      </c>
      <c r="F6091" t="str">
        <f>dados!D6006</f>
        <v>Camisolas e pijamas,de out.materia textil,uso feminino</v>
      </c>
      <c r="G6091"/>
      <c r="H6091"/>
      <c r="I6091"/>
      <c r="J6091"/>
      <c r="K6091" s="13"/>
      <c r="L6091" s="13">
        <f>dados!I6006/100</f>
        <v>0.13449999999999998</v>
      </c>
      <c r="M6091" s="13">
        <f>dados!J6006/100</f>
        <v>0.19020000000000001</v>
      </c>
      <c r="N6091" s="13">
        <f>dados!K6006/100</f>
        <v>0.18</v>
      </c>
      <c r="O6091" s="13">
        <f>dados!L6006/100</f>
        <v>0</v>
      </c>
      <c r="P6091" s="12" t="str">
        <f>LEFT(Tabela2[[#This Row],[Código]],2)</f>
        <v>62</v>
      </c>
    </row>
    <row r="6092" spans="2:16" ht="15" customHeight="1" x14ac:dyDescent="0.25">
      <c r="B6092" s="31" t="str">
        <f>IF(Tabela2[[#This Row],[Tipo]] = 0,LOOKUP(Tabela2[[#This Row],[RESUMO]],Tabela3[Grupo],Tabela3[Meus produtos]),VLOOKUP(Tabela2[[#This Row],[Código]],Tabela4[[Código NBS/LC116]:[Meus serviços]],3,0))</f>
        <v>Não</v>
      </c>
      <c r="C6092" t="str">
        <f>IF(E6092=0,TEXT(dados!A6007,"00000000"),IF(E6092=2,TEXT(dados!A6007,"0000"),TEXT(dados!A6007,"#")))</f>
        <v>62089100</v>
      </c>
      <c r="D6092" t="str">
        <f>IF(dados!B6007=0,"",dados!B6007)</f>
        <v/>
      </c>
      <c r="E6092">
        <f>dados!C6007</f>
        <v>0</v>
      </c>
      <c r="F6092" t="str">
        <f>dados!D6007</f>
        <v>Corpetes,calcinhas,penhoares,etc.de algodao</v>
      </c>
      <c r="G6092"/>
      <c r="H6092"/>
      <c r="I6092"/>
      <c r="J6092"/>
      <c r="K6092" s="13"/>
      <c r="L6092" s="13">
        <f>dados!I6007/100</f>
        <v>0.13449999999999998</v>
      </c>
      <c r="M6092" s="13">
        <f>dados!J6007/100</f>
        <v>0.19020000000000001</v>
      </c>
      <c r="N6092" s="13">
        <f>dados!K6007/100</f>
        <v>0.18</v>
      </c>
      <c r="O6092" s="13">
        <f>dados!L6007/100</f>
        <v>0</v>
      </c>
      <c r="P6092" s="12" t="str">
        <f>LEFT(Tabela2[[#This Row],[Código]],2)</f>
        <v>62</v>
      </c>
    </row>
    <row r="6093" spans="2:16" ht="15" customHeight="1" x14ac:dyDescent="0.25">
      <c r="B6093" s="31" t="str">
        <f>IF(Tabela2[[#This Row],[Tipo]] = 0,LOOKUP(Tabela2[[#This Row],[RESUMO]],Tabela3[Grupo],Tabela3[Meus produtos]),VLOOKUP(Tabela2[[#This Row],[Código]],Tabela4[[Código NBS/LC116]:[Meus serviços]],3,0))</f>
        <v>Não</v>
      </c>
      <c r="C6093" t="str">
        <f>IF(E6093=0,TEXT(dados!A6008,"00000000"),IF(E6093=2,TEXT(dados!A6008,"0000"),TEXT(dados!A6008,"#")))</f>
        <v>62089200</v>
      </c>
      <c r="D6093" t="str">
        <f>IF(dados!B6008=0,"",dados!B6008)</f>
        <v/>
      </c>
      <c r="E6093">
        <f>dados!C6008</f>
        <v>0</v>
      </c>
      <c r="F6093" t="str">
        <f>dados!D6008</f>
        <v>Corpetes,calcinhas,penhoares,etc.de fibras sint/artif.</v>
      </c>
      <c r="G6093"/>
      <c r="H6093"/>
      <c r="I6093"/>
      <c r="J6093"/>
      <c r="K6093" s="13"/>
      <c r="L6093" s="13">
        <f>dados!I6008/100</f>
        <v>0.13449999999999998</v>
      </c>
      <c r="M6093" s="13">
        <f>dados!J6008/100</f>
        <v>0.19020000000000001</v>
      </c>
      <c r="N6093" s="13">
        <f>dados!K6008/100</f>
        <v>0.18</v>
      </c>
      <c r="O6093" s="13">
        <f>dados!L6008/100</f>
        <v>0</v>
      </c>
      <c r="P6093" s="12" t="str">
        <f>LEFT(Tabela2[[#This Row],[Código]],2)</f>
        <v>62</v>
      </c>
    </row>
    <row r="6094" spans="2:16" ht="15" customHeight="1" x14ac:dyDescent="0.25">
      <c r="B6094" s="31" t="str">
        <f>IF(Tabela2[[#This Row],[Tipo]] = 0,LOOKUP(Tabela2[[#This Row],[RESUMO]],Tabela3[Grupo],Tabela3[Meus produtos]),VLOOKUP(Tabela2[[#This Row],[Código]],Tabela4[[Código NBS/LC116]:[Meus serviços]],3,0))</f>
        <v>Não</v>
      </c>
      <c r="C6094" t="str">
        <f>IF(E6094=0,TEXT(dados!A6009,"00000000"),IF(E6094=2,TEXT(dados!A6009,"0000"),TEXT(dados!A6009,"#")))</f>
        <v>62089900</v>
      </c>
      <c r="D6094" t="str">
        <f>IF(dados!B6009=0,"",dados!B6009)</f>
        <v/>
      </c>
      <c r="E6094">
        <f>dados!C6009</f>
        <v>0</v>
      </c>
      <c r="F6094" t="str">
        <f>dados!D6009</f>
        <v>Corpetes,calcinhas,penhoares,etc.de out.materia textil</v>
      </c>
      <c r="G6094"/>
      <c r="H6094"/>
      <c r="I6094"/>
      <c r="J6094"/>
      <c r="K6094" s="13"/>
      <c r="L6094" s="13">
        <f>dados!I6009/100</f>
        <v>0.13449999999999998</v>
      </c>
      <c r="M6094" s="13">
        <f>dados!J6009/100</f>
        <v>0.19020000000000001</v>
      </c>
      <c r="N6094" s="13">
        <f>dados!K6009/100</f>
        <v>0.18</v>
      </c>
      <c r="O6094" s="13">
        <f>dados!L6009/100</f>
        <v>0</v>
      </c>
      <c r="P6094" s="12" t="str">
        <f>LEFT(Tabela2[[#This Row],[Código]],2)</f>
        <v>62</v>
      </c>
    </row>
    <row r="6095" spans="2:16" ht="15" customHeight="1" x14ac:dyDescent="0.25">
      <c r="B6095" s="31" t="str">
        <f>IF(Tabela2[[#This Row],[Tipo]] = 0,LOOKUP(Tabela2[[#This Row],[RESUMO]],Tabela3[Grupo],Tabela3[Meus produtos]),VLOOKUP(Tabela2[[#This Row],[Código]],Tabela4[[Código NBS/LC116]:[Meus serviços]],3,0))</f>
        <v>Não</v>
      </c>
      <c r="C6095" t="str">
        <f>IF(E6095=0,TEXT(dados!A6010,"00000000"),IF(E6095=2,TEXT(dados!A6010,"0000"),TEXT(dados!A6010,"#")))</f>
        <v>62092000</v>
      </c>
      <c r="D6095" t="str">
        <f>IF(dados!B6010=0,"",dados!B6010)</f>
        <v/>
      </c>
      <c r="E6095">
        <f>dados!C6010</f>
        <v>0</v>
      </c>
      <c r="F6095" t="str">
        <f>dados!D6010</f>
        <v>Vestuario p/bebes e acessorios,de algodao</v>
      </c>
      <c r="G6095"/>
      <c r="H6095"/>
      <c r="I6095"/>
      <c r="J6095"/>
      <c r="K6095" s="13"/>
      <c r="L6095" s="13">
        <f>dados!I6010/100</f>
        <v>0.13449999999999998</v>
      </c>
      <c r="M6095" s="13">
        <f>dados!J6010/100</f>
        <v>0.19020000000000001</v>
      </c>
      <c r="N6095" s="13">
        <f>dados!K6010/100</f>
        <v>0.18</v>
      </c>
      <c r="O6095" s="13">
        <f>dados!L6010/100</f>
        <v>0</v>
      </c>
      <c r="P6095" s="12" t="str">
        <f>LEFT(Tabela2[[#This Row],[Código]],2)</f>
        <v>62</v>
      </c>
    </row>
    <row r="6096" spans="2:16" ht="15" customHeight="1" x14ac:dyDescent="0.25">
      <c r="B6096" s="31" t="str">
        <f>IF(Tabela2[[#This Row],[Tipo]] = 0,LOOKUP(Tabela2[[#This Row],[RESUMO]],Tabela3[Grupo],Tabela3[Meus produtos]),VLOOKUP(Tabela2[[#This Row],[Código]],Tabela4[[Código NBS/LC116]:[Meus serviços]],3,0))</f>
        <v>Não</v>
      </c>
      <c r="C6096" t="str">
        <f>IF(E6096=0,TEXT(dados!A6011,"00000000"),IF(E6096=2,TEXT(dados!A6011,"0000"),TEXT(dados!A6011,"#")))</f>
        <v>62093000</v>
      </c>
      <c r="D6096" t="str">
        <f>IF(dados!B6011=0,"",dados!B6011)</f>
        <v/>
      </c>
      <c r="E6096">
        <f>dados!C6011</f>
        <v>0</v>
      </c>
      <c r="F6096" t="str">
        <f>dados!D6011</f>
        <v>Vestuario p/bebes e acessorios,de fibras sinteticas</v>
      </c>
      <c r="G6096"/>
      <c r="H6096"/>
      <c r="I6096"/>
      <c r="J6096"/>
      <c r="K6096" s="13"/>
      <c r="L6096" s="13">
        <f>dados!I6011/100</f>
        <v>0.13449999999999998</v>
      </c>
      <c r="M6096" s="13">
        <f>dados!J6011/100</f>
        <v>0.19020000000000001</v>
      </c>
      <c r="N6096" s="13">
        <f>dados!K6011/100</f>
        <v>0.18</v>
      </c>
      <c r="O6096" s="13">
        <f>dados!L6011/100</f>
        <v>0</v>
      </c>
      <c r="P6096" s="12" t="str">
        <f>LEFT(Tabela2[[#This Row],[Código]],2)</f>
        <v>62</v>
      </c>
    </row>
    <row r="6097" spans="2:16" ht="15" customHeight="1" x14ac:dyDescent="0.25">
      <c r="B6097" s="31" t="str">
        <f>IF(Tabela2[[#This Row],[Tipo]] = 0,LOOKUP(Tabela2[[#This Row],[RESUMO]],Tabela3[Grupo],Tabela3[Meus produtos]),VLOOKUP(Tabela2[[#This Row],[Código]],Tabela4[[Código NBS/LC116]:[Meus serviços]],3,0))</f>
        <v>Não</v>
      </c>
      <c r="C6097" t="str">
        <f>IF(E6097=0,TEXT(dados!A6012,"00000000"),IF(E6097=2,TEXT(dados!A6012,"0000"),TEXT(dados!A6012,"#")))</f>
        <v>62099010</v>
      </c>
      <c r="D6097" t="str">
        <f>IF(dados!B6012=0,"",dados!B6012)</f>
        <v/>
      </c>
      <c r="E6097">
        <f>dados!C6012</f>
        <v>0</v>
      </c>
      <c r="F6097" t="str">
        <f>dados!D6012</f>
        <v>Vestuario p/bebes e acessorios,de la ou de pelos finos</v>
      </c>
      <c r="G6097"/>
      <c r="H6097"/>
      <c r="I6097"/>
      <c r="J6097"/>
      <c r="K6097" s="13"/>
      <c r="L6097" s="13">
        <f>dados!I6012/100</f>
        <v>0.13449999999999998</v>
      </c>
      <c r="M6097" s="13">
        <f>dados!J6012/100</f>
        <v>0.19020000000000001</v>
      </c>
      <c r="N6097" s="13">
        <f>dados!K6012/100</f>
        <v>0.18</v>
      </c>
      <c r="O6097" s="13">
        <f>dados!L6012/100</f>
        <v>0</v>
      </c>
      <c r="P6097" s="12" t="str">
        <f>LEFT(Tabela2[[#This Row],[Código]],2)</f>
        <v>62</v>
      </c>
    </row>
    <row r="6098" spans="2:16" ht="15" customHeight="1" x14ac:dyDescent="0.25">
      <c r="B6098" s="31" t="str">
        <f>IF(Tabela2[[#This Row],[Tipo]] = 0,LOOKUP(Tabela2[[#This Row],[RESUMO]],Tabela3[Grupo],Tabela3[Meus produtos]),VLOOKUP(Tabela2[[#This Row],[Código]],Tabela4[[Código NBS/LC116]:[Meus serviços]],3,0))</f>
        <v>Não</v>
      </c>
      <c r="C6098" t="str">
        <f>IF(E6098=0,TEXT(dados!A6013,"00000000"),IF(E6098=2,TEXT(dados!A6013,"0000"),TEXT(dados!A6013,"#")))</f>
        <v>62099090</v>
      </c>
      <c r="D6098" t="str">
        <f>IF(dados!B6013=0,"",dados!B6013)</f>
        <v/>
      </c>
      <c r="E6098">
        <f>dados!C6013</f>
        <v>0</v>
      </c>
      <c r="F6098" t="str">
        <f>dados!D6013</f>
        <v>Vestuario p/bebes e acessorios,de outs.materias texteis</v>
      </c>
      <c r="G6098"/>
      <c r="H6098"/>
      <c r="I6098"/>
      <c r="J6098"/>
      <c r="K6098" s="13"/>
      <c r="L6098" s="13">
        <f>dados!I6013/100</f>
        <v>0.13449999999999998</v>
      </c>
      <c r="M6098" s="13">
        <f>dados!J6013/100</f>
        <v>0.19020000000000001</v>
      </c>
      <c r="N6098" s="13">
        <f>dados!K6013/100</f>
        <v>0.18</v>
      </c>
      <c r="O6098" s="13">
        <f>dados!L6013/100</f>
        <v>0</v>
      </c>
      <c r="P6098" s="12" t="str">
        <f>LEFT(Tabela2[[#This Row],[Código]],2)</f>
        <v>62</v>
      </c>
    </row>
    <row r="6099" spans="2:16" ht="15" customHeight="1" x14ac:dyDescent="0.25">
      <c r="B6099" s="31" t="str">
        <f>IF(Tabela2[[#This Row],[Tipo]] = 0,LOOKUP(Tabela2[[#This Row],[RESUMO]],Tabela3[Grupo],Tabela3[Meus produtos]),VLOOKUP(Tabela2[[#This Row],[Código]],Tabela4[[Código NBS/LC116]:[Meus serviços]],3,0))</f>
        <v>Não</v>
      </c>
      <c r="C6099" t="str">
        <f>IF(E6099=0,TEXT(dados!A6014,"00000000"),IF(E6099=2,TEXT(dados!A6014,"0000"),TEXT(dados!A6014,"#")))</f>
        <v>62101000</v>
      </c>
      <c r="D6099" t="str">
        <f>IF(dados!B6014=0,"",dados!B6014)</f>
        <v/>
      </c>
      <c r="E6099">
        <f>dados!C6014</f>
        <v>0</v>
      </c>
      <c r="F6099" t="str">
        <f>dados!D6014</f>
        <v>Vestuario confeccionado com feltros ou falsos tecidos</v>
      </c>
      <c r="G6099"/>
      <c r="H6099"/>
      <c r="I6099"/>
      <c r="J6099"/>
      <c r="K6099" s="13"/>
      <c r="L6099" s="13">
        <f>dados!I6014/100</f>
        <v>0.13449999999999998</v>
      </c>
      <c r="M6099" s="13">
        <f>dados!J6014/100</f>
        <v>0.19020000000000001</v>
      </c>
      <c r="N6099" s="13">
        <f>dados!K6014/100</f>
        <v>0.18</v>
      </c>
      <c r="O6099" s="13">
        <f>dados!L6014/100</f>
        <v>0</v>
      </c>
      <c r="P6099" s="12" t="str">
        <f>LEFT(Tabela2[[#This Row],[Código]],2)</f>
        <v>62</v>
      </c>
    </row>
    <row r="6100" spans="2:16" ht="15" customHeight="1" x14ac:dyDescent="0.25">
      <c r="B6100" s="31" t="str">
        <f>IF(Tabela2[[#This Row],[Tipo]] = 0,LOOKUP(Tabela2[[#This Row],[RESUMO]],Tabela3[Grupo],Tabela3[Meus produtos]),VLOOKUP(Tabela2[[#This Row],[Código]],Tabela4[[Código NBS/LC116]:[Meus serviços]],3,0))</f>
        <v>Não</v>
      </c>
      <c r="C6100" t="str">
        <f>IF(E6100=0,TEXT(dados!A6015,"00000000"),IF(E6100=2,TEXT(dados!A6015,"0000"),TEXT(dados!A6015,"#")))</f>
        <v>62102000</v>
      </c>
      <c r="D6100" t="str">
        <f>IF(dados!B6015=0,"",dados!B6015)</f>
        <v/>
      </c>
      <c r="E6100">
        <f>dados!C6015</f>
        <v>0</v>
      </c>
      <c r="F6100" t="str">
        <f>dados!D6015</f>
        <v>Sobretudos,impermeav.etc.de mat.textil c/plast/borracha</v>
      </c>
      <c r="G6100"/>
      <c r="H6100"/>
      <c r="I6100"/>
      <c r="J6100"/>
      <c r="K6100" s="13"/>
      <c r="L6100" s="13">
        <f>dados!I6015/100</f>
        <v>0.13449999999999998</v>
      </c>
      <c r="M6100" s="13">
        <f>dados!J6015/100</f>
        <v>0.19020000000000001</v>
      </c>
      <c r="N6100" s="13">
        <f>dados!K6015/100</f>
        <v>0.18</v>
      </c>
      <c r="O6100" s="13">
        <f>dados!L6015/100</f>
        <v>0</v>
      </c>
      <c r="P6100" s="12" t="str">
        <f>LEFT(Tabela2[[#This Row],[Código]],2)</f>
        <v>62</v>
      </c>
    </row>
    <row r="6101" spans="2:16" ht="15" customHeight="1" x14ac:dyDescent="0.25">
      <c r="B6101" s="31" t="str">
        <f>IF(Tabela2[[#This Row],[Tipo]] = 0,LOOKUP(Tabela2[[#This Row],[RESUMO]],Tabela3[Grupo],Tabela3[Meus produtos]),VLOOKUP(Tabela2[[#This Row],[Código]],Tabela4[[Código NBS/LC116]:[Meus serviços]],3,0))</f>
        <v>Não</v>
      </c>
      <c r="C6101" t="str">
        <f>IF(E6101=0,TEXT(dados!A6016,"00000000"),IF(E6101=2,TEXT(dados!A6016,"0000"),TEXT(dados!A6016,"#")))</f>
        <v>62103000</v>
      </c>
      <c r="D6101" t="str">
        <f>IF(dados!B6016=0,"",dados!B6016)</f>
        <v/>
      </c>
      <c r="E6101">
        <f>dados!C6016</f>
        <v>0</v>
      </c>
      <c r="F6101" t="str">
        <f>dados!D6016</f>
        <v>Mantos,impermeav.etc.de mat.textil c/plastico/borracha</v>
      </c>
      <c r="G6101"/>
      <c r="H6101"/>
      <c r="I6101"/>
      <c r="J6101"/>
      <c r="K6101" s="13"/>
      <c r="L6101" s="13">
        <f>dados!I6016/100</f>
        <v>0.13449999999999998</v>
      </c>
      <c r="M6101" s="13">
        <f>dados!J6016/100</f>
        <v>0.19020000000000001</v>
      </c>
      <c r="N6101" s="13">
        <f>dados!K6016/100</f>
        <v>0.18</v>
      </c>
      <c r="O6101" s="13">
        <f>dados!L6016/100</f>
        <v>0</v>
      </c>
      <c r="P6101" s="12" t="str">
        <f>LEFT(Tabela2[[#This Row],[Código]],2)</f>
        <v>62</v>
      </c>
    </row>
    <row r="6102" spans="2:16" ht="15" customHeight="1" x14ac:dyDescent="0.25">
      <c r="B6102" s="31" t="str">
        <f>IF(Tabela2[[#This Row],[Tipo]] = 0,LOOKUP(Tabela2[[#This Row],[RESUMO]],Tabela3[Grupo],Tabela3[Meus produtos]),VLOOKUP(Tabela2[[#This Row],[Código]],Tabela4[[Código NBS/LC116]:[Meus serviços]],3,0))</f>
        <v>Não</v>
      </c>
      <c r="C6102" t="str">
        <f>IF(E6102=0,TEXT(dados!A6017,"00000000"),IF(E6102=2,TEXT(dados!A6017,"0000"),TEXT(dados!A6017,"#")))</f>
        <v>62104000</v>
      </c>
      <c r="D6102" t="str">
        <f>IF(dados!B6017=0,"",dados!B6017)</f>
        <v/>
      </c>
      <c r="E6102">
        <f>dados!C6017</f>
        <v>0</v>
      </c>
      <c r="F6102" t="str">
        <f>dados!D6017</f>
        <v>Outs.vestuarios confecc.c/plastico/borracha,masculino</v>
      </c>
      <c r="G6102"/>
      <c r="H6102"/>
      <c r="I6102"/>
      <c r="J6102"/>
      <c r="K6102" s="13"/>
      <c r="L6102" s="13">
        <f>dados!I6017/100</f>
        <v>0.13449999999999998</v>
      </c>
      <c r="M6102" s="13">
        <f>dados!J6017/100</f>
        <v>0.19020000000000001</v>
      </c>
      <c r="N6102" s="13">
        <f>dados!K6017/100</f>
        <v>0.18</v>
      </c>
      <c r="O6102" s="13">
        <f>dados!L6017/100</f>
        <v>0</v>
      </c>
      <c r="P6102" s="12" t="str">
        <f>LEFT(Tabela2[[#This Row],[Código]],2)</f>
        <v>62</v>
      </c>
    </row>
    <row r="6103" spans="2:16" ht="15" customHeight="1" x14ac:dyDescent="0.25">
      <c r="B6103" s="31" t="str">
        <f>IF(Tabela2[[#This Row],[Tipo]] = 0,LOOKUP(Tabela2[[#This Row],[RESUMO]],Tabela3[Grupo],Tabela3[Meus produtos]),VLOOKUP(Tabela2[[#This Row],[Código]],Tabela4[[Código NBS/LC116]:[Meus serviços]],3,0))</f>
        <v>Não</v>
      </c>
      <c r="C6103" t="str">
        <f>IF(E6103=0,TEXT(dados!A6018,"00000000"),IF(E6103=2,TEXT(dados!A6018,"0000"),TEXT(dados!A6018,"#")))</f>
        <v>62105000</v>
      </c>
      <c r="D6103" t="str">
        <f>IF(dados!B6018=0,"",dados!B6018)</f>
        <v/>
      </c>
      <c r="E6103">
        <f>dados!C6018</f>
        <v>0</v>
      </c>
      <c r="F6103" t="str">
        <f>dados!D6018</f>
        <v>Outs.vestuarios confecc.c/plastico/borracha,feminino</v>
      </c>
      <c r="G6103"/>
      <c r="H6103"/>
      <c r="I6103"/>
      <c r="J6103"/>
      <c r="K6103" s="13"/>
      <c r="L6103" s="13">
        <f>dados!I6018/100</f>
        <v>0.13449999999999998</v>
      </c>
      <c r="M6103" s="13">
        <f>dados!J6018/100</f>
        <v>0.19020000000000001</v>
      </c>
      <c r="N6103" s="13">
        <f>dados!K6018/100</f>
        <v>0.18</v>
      </c>
      <c r="O6103" s="13">
        <f>dados!L6018/100</f>
        <v>0</v>
      </c>
      <c r="P6103" s="12" t="str">
        <f>LEFT(Tabela2[[#This Row],[Código]],2)</f>
        <v>62</v>
      </c>
    </row>
    <row r="6104" spans="2:16" ht="15" customHeight="1" x14ac:dyDescent="0.25">
      <c r="B6104" s="31" t="str">
        <f>IF(Tabela2[[#This Row],[Tipo]] = 0,LOOKUP(Tabela2[[#This Row],[RESUMO]],Tabela3[Grupo],Tabela3[Meus produtos]),VLOOKUP(Tabela2[[#This Row],[Código]],Tabela4[[Código NBS/LC116]:[Meus serviços]],3,0))</f>
        <v>Não</v>
      </c>
      <c r="C6104" t="str">
        <f>IF(E6104=0,TEXT(dados!A6019,"00000000"),IF(E6104=2,TEXT(dados!A6019,"0000"),TEXT(dados!A6019,"#")))</f>
        <v>62111100</v>
      </c>
      <c r="D6104" t="str">
        <f>IF(dados!B6019=0,"",dados!B6019)</f>
        <v/>
      </c>
      <c r="E6104">
        <f>dados!C6019</f>
        <v>0</v>
      </c>
      <c r="F6104" t="str">
        <f>dados!D6019</f>
        <v>Shorts e sungas,de banho,exc.de malha</v>
      </c>
      <c r="G6104"/>
      <c r="H6104"/>
      <c r="I6104"/>
      <c r="J6104"/>
      <c r="K6104" s="13"/>
      <c r="L6104" s="13">
        <f>dados!I6019/100</f>
        <v>0.13449999999999998</v>
      </c>
      <c r="M6104" s="13">
        <f>dados!J6019/100</f>
        <v>0.19020000000000001</v>
      </c>
      <c r="N6104" s="13">
        <f>dados!K6019/100</f>
        <v>0.18</v>
      </c>
      <c r="O6104" s="13">
        <f>dados!L6019/100</f>
        <v>0</v>
      </c>
      <c r="P6104" s="12" t="str">
        <f>LEFT(Tabela2[[#This Row],[Código]],2)</f>
        <v>62</v>
      </c>
    </row>
    <row r="6105" spans="2:16" ht="15" customHeight="1" x14ac:dyDescent="0.25">
      <c r="B6105" s="31" t="str">
        <f>IF(Tabela2[[#This Row],[Tipo]] = 0,LOOKUP(Tabela2[[#This Row],[RESUMO]],Tabela3[Grupo],Tabela3[Meus produtos]),VLOOKUP(Tabela2[[#This Row],[Código]],Tabela4[[Código NBS/LC116]:[Meus serviços]],3,0))</f>
        <v>Não</v>
      </c>
      <c r="C6105" t="str">
        <f>IF(E6105=0,TEXT(dados!A6020,"00000000"),IF(E6105=2,TEXT(dados!A6020,"0000"),TEXT(dados!A6020,"#")))</f>
        <v>62111200</v>
      </c>
      <c r="D6105" t="str">
        <f>IF(dados!B6020=0,"",dados!B6020)</f>
        <v/>
      </c>
      <c r="E6105">
        <f>dados!C6020</f>
        <v>0</v>
      </c>
      <c r="F6105" t="str">
        <f>dados!D6020</f>
        <v>Maios e biquinis,de banho,exceto de malha</v>
      </c>
      <c r="G6105"/>
      <c r="H6105"/>
      <c r="I6105"/>
      <c r="J6105"/>
      <c r="K6105" s="13"/>
      <c r="L6105" s="13">
        <f>dados!I6020/100</f>
        <v>0.13449999999999998</v>
      </c>
      <c r="M6105" s="13">
        <f>dados!J6020/100</f>
        <v>0.19020000000000001</v>
      </c>
      <c r="N6105" s="13">
        <f>dados!K6020/100</f>
        <v>0.18</v>
      </c>
      <c r="O6105" s="13">
        <f>dados!L6020/100</f>
        <v>0</v>
      </c>
      <c r="P6105" s="12" t="str">
        <f>LEFT(Tabela2[[#This Row],[Código]],2)</f>
        <v>62</v>
      </c>
    </row>
    <row r="6106" spans="2:16" ht="15" customHeight="1" x14ac:dyDescent="0.25">
      <c r="B6106" s="31" t="str">
        <f>IF(Tabela2[[#This Row],[Tipo]] = 0,LOOKUP(Tabela2[[#This Row],[RESUMO]],Tabela3[Grupo],Tabela3[Meus produtos]),VLOOKUP(Tabela2[[#This Row],[Código]],Tabela4[[Código NBS/LC116]:[Meus serviços]],3,0))</f>
        <v>Não</v>
      </c>
      <c r="C6106" t="str">
        <f>IF(E6106=0,TEXT(dados!A6021,"00000000"),IF(E6106=2,TEXT(dados!A6021,"0000"),TEXT(dados!A6021,"#")))</f>
        <v>62112000</v>
      </c>
      <c r="D6106" t="str">
        <f>IF(dados!B6021=0,"",dados!B6021)</f>
        <v/>
      </c>
      <c r="E6106">
        <f>dados!C6021</f>
        <v>0</v>
      </c>
      <c r="F6106" t="str">
        <f>dados!D6021</f>
        <v>Macacoes e conjuntos,de esqui,exceto de malha</v>
      </c>
      <c r="G6106"/>
      <c r="H6106"/>
      <c r="I6106"/>
      <c r="J6106"/>
      <c r="K6106" s="13"/>
      <c r="L6106" s="13">
        <f>dados!I6021/100</f>
        <v>0.13449999999999998</v>
      </c>
      <c r="M6106" s="13">
        <f>dados!J6021/100</f>
        <v>0.19020000000000001</v>
      </c>
      <c r="N6106" s="13">
        <f>dados!K6021/100</f>
        <v>0.18</v>
      </c>
      <c r="O6106" s="13">
        <f>dados!L6021/100</f>
        <v>0</v>
      </c>
      <c r="P6106" s="12" t="str">
        <f>LEFT(Tabela2[[#This Row],[Código]],2)</f>
        <v>62</v>
      </c>
    </row>
    <row r="6107" spans="2:16" ht="15" customHeight="1" x14ac:dyDescent="0.25">
      <c r="B6107" s="31" t="str">
        <f>IF(Tabela2[[#This Row],[Tipo]] = 0,LOOKUP(Tabela2[[#This Row],[RESUMO]],Tabela3[Grupo],Tabela3[Meus produtos]),VLOOKUP(Tabela2[[#This Row],[Código]],Tabela4[[Código NBS/LC116]:[Meus serviços]],3,0))</f>
        <v>Não</v>
      </c>
      <c r="C6107" t="str">
        <f>IF(E6107=0,TEXT(dados!A6022,"00000000"),IF(E6107=2,TEXT(dados!A6022,"0000"),TEXT(dados!A6022,"#")))</f>
        <v>62113200</v>
      </c>
      <c r="D6107" t="str">
        <f>IF(dados!B6022=0,"",dados!B6022)</f>
        <v/>
      </c>
      <c r="E6107">
        <f>dados!C6022</f>
        <v>0</v>
      </c>
      <c r="F6107" t="str">
        <f>dados!D6022</f>
        <v>Outros vestuarios de algodao,de uso masculino</v>
      </c>
      <c r="G6107"/>
      <c r="H6107"/>
      <c r="I6107"/>
      <c r="J6107"/>
      <c r="K6107" s="13"/>
      <c r="L6107" s="13">
        <f>dados!I6022/100</f>
        <v>0.13449999999999998</v>
      </c>
      <c r="M6107" s="13">
        <f>dados!J6022/100</f>
        <v>0.19020000000000001</v>
      </c>
      <c r="N6107" s="13">
        <f>dados!K6022/100</f>
        <v>0.18</v>
      </c>
      <c r="O6107" s="13">
        <f>dados!L6022/100</f>
        <v>0</v>
      </c>
      <c r="P6107" s="12" t="str">
        <f>LEFT(Tabela2[[#This Row],[Código]],2)</f>
        <v>62</v>
      </c>
    </row>
    <row r="6108" spans="2:16" ht="15" customHeight="1" x14ac:dyDescent="0.25">
      <c r="B6108" s="31" t="str">
        <f>IF(Tabela2[[#This Row],[Tipo]] = 0,LOOKUP(Tabela2[[#This Row],[RESUMO]],Tabela3[Grupo],Tabela3[Meus produtos]),VLOOKUP(Tabela2[[#This Row],[Código]],Tabela4[[Código NBS/LC116]:[Meus serviços]],3,0))</f>
        <v>Não</v>
      </c>
      <c r="C6108" t="str">
        <f>IF(E6108=0,TEXT(dados!A6023,"00000000"),IF(E6108=2,TEXT(dados!A6023,"0000"),TEXT(dados!A6023,"#")))</f>
        <v>62113300</v>
      </c>
      <c r="D6108" t="str">
        <f>IF(dados!B6023=0,"",dados!B6023)</f>
        <v/>
      </c>
      <c r="E6108">
        <f>dados!C6023</f>
        <v>0</v>
      </c>
      <c r="F6108" t="str">
        <f>dados!D6023</f>
        <v>Outs.vesturaios de fibras sint/artif.de uso masculino</v>
      </c>
      <c r="G6108"/>
      <c r="H6108"/>
      <c r="I6108"/>
      <c r="J6108"/>
      <c r="K6108" s="13"/>
      <c r="L6108" s="13">
        <f>dados!I6023/100</f>
        <v>0.13449999999999998</v>
      </c>
      <c r="M6108" s="13">
        <f>dados!J6023/100</f>
        <v>0.19020000000000001</v>
      </c>
      <c r="N6108" s="13">
        <f>dados!K6023/100</f>
        <v>0.18</v>
      </c>
      <c r="O6108" s="13">
        <f>dados!L6023/100</f>
        <v>0</v>
      </c>
      <c r="P6108" s="12" t="str">
        <f>LEFT(Tabela2[[#This Row],[Código]],2)</f>
        <v>62</v>
      </c>
    </row>
    <row r="6109" spans="2:16" ht="15" customHeight="1" x14ac:dyDescent="0.25">
      <c r="B6109" s="31" t="str">
        <f>IF(Tabela2[[#This Row],[Tipo]] = 0,LOOKUP(Tabela2[[#This Row],[RESUMO]],Tabela3[Grupo],Tabela3[Meus produtos]),VLOOKUP(Tabela2[[#This Row],[Código]],Tabela4[[Código NBS/LC116]:[Meus serviços]],3,0))</f>
        <v>Não</v>
      </c>
      <c r="C6109" t="str">
        <f>IF(E6109=0,TEXT(dados!A6024,"00000000"),IF(E6109=2,TEXT(dados!A6024,"0000"),TEXT(dados!A6024,"#")))</f>
        <v>62113910</v>
      </c>
      <c r="D6109" t="str">
        <f>IF(dados!B6024=0,"",dados!B6024)</f>
        <v/>
      </c>
      <c r="E6109">
        <f>dados!C6024</f>
        <v>0</v>
      </c>
      <c r="F6109" t="str">
        <f>dados!D6024</f>
        <v>Outs.vestuarios de la ou pelos finos,de uso masculino</v>
      </c>
      <c r="G6109"/>
      <c r="H6109"/>
      <c r="I6109"/>
      <c r="J6109"/>
      <c r="K6109" s="13"/>
      <c r="L6109" s="13">
        <f>dados!I6024/100</f>
        <v>0.13449999999999998</v>
      </c>
      <c r="M6109" s="13">
        <f>dados!J6024/100</f>
        <v>0.19020000000000001</v>
      </c>
      <c r="N6109" s="13">
        <f>dados!K6024/100</f>
        <v>0.18</v>
      </c>
      <c r="O6109" s="13">
        <f>dados!L6024/100</f>
        <v>0</v>
      </c>
      <c r="P6109" s="12" t="str">
        <f>LEFT(Tabela2[[#This Row],[Código]],2)</f>
        <v>62</v>
      </c>
    </row>
    <row r="6110" spans="2:16" ht="15" customHeight="1" x14ac:dyDescent="0.25">
      <c r="B6110" s="31" t="str">
        <f>IF(Tabela2[[#This Row],[Tipo]] = 0,LOOKUP(Tabela2[[#This Row],[RESUMO]],Tabela3[Grupo],Tabela3[Meus produtos]),VLOOKUP(Tabela2[[#This Row],[Código]],Tabela4[[Código NBS/LC116]:[Meus serviços]],3,0))</f>
        <v>Não</v>
      </c>
      <c r="C6110" t="str">
        <f>IF(E6110=0,TEXT(dados!A6025,"00000000"),IF(E6110=2,TEXT(dados!A6025,"0000"),TEXT(dados!A6025,"#")))</f>
        <v>62113990</v>
      </c>
      <c r="D6110" t="str">
        <f>IF(dados!B6025=0,"",dados!B6025)</f>
        <v/>
      </c>
      <c r="E6110">
        <f>dados!C6025</f>
        <v>0</v>
      </c>
      <c r="F6110" t="str">
        <f>dados!D6025</f>
        <v>Outs.vestuarios de outs.materias texteis,uso masculino</v>
      </c>
      <c r="G6110"/>
      <c r="H6110"/>
      <c r="I6110"/>
      <c r="J6110"/>
      <c r="K6110" s="13"/>
      <c r="L6110" s="13">
        <f>dados!I6025/100</f>
        <v>0.13449999999999998</v>
      </c>
      <c r="M6110" s="13">
        <f>dados!J6025/100</f>
        <v>0.19020000000000001</v>
      </c>
      <c r="N6110" s="13">
        <f>dados!K6025/100</f>
        <v>0.18</v>
      </c>
      <c r="O6110" s="13">
        <f>dados!L6025/100</f>
        <v>0</v>
      </c>
      <c r="P6110" s="12" t="str">
        <f>LEFT(Tabela2[[#This Row],[Código]],2)</f>
        <v>62</v>
      </c>
    </row>
    <row r="6111" spans="2:16" ht="15" customHeight="1" x14ac:dyDescent="0.25">
      <c r="B6111" s="31" t="str">
        <f>IF(Tabela2[[#This Row],[Tipo]] = 0,LOOKUP(Tabela2[[#This Row],[RESUMO]],Tabela3[Grupo],Tabela3[Meus produtos]),VLOOKUP(Tabela2[[#This Row],[Código]],Tabela4[[Código NBS/LC116]:[Meus serviços]],3,0))</f>
        <v>Não</v>
      </c>
      <c r="C6111" t="str">
        <f>IF(E6111=0,TEXT(dados!A6026,"00000000"),IF(E6111=2,TEXT(dados!A6026,"0000"),TEXT(dados!A6026,"#")))</f>
        <v>62114200</v>
      </c>
      <c r="D6111" t="str">
        <f>IF(dados!B6026=0,"",dados!B6026)</f>
        <v/>
      </c>
      <c r="E6111">
        <f>dados!C6026</f>
        <v>0</v>
      </c>
      <c r="F6111" t="str">
        <f>dados!D6026</f>
        <v>Outros vestuarios de algodao,de uso feminino</v>
      </c>
      <c r="G6111"/>
      <c r="H6111"/>
      <c r="I6111"/>
      <c r="J6111"/>
      <c r="K6111" s="13"/>
      <c r="L6111" s="13">
        <f>dados!I6026/100</f>
        <v>0.13449999999999998</v>
      </c>
      <c r="M6111" s="13">
        <f>dados!J6026/100</f>
        <v>0.19020000000000001</v>
      </c>
      <c r="N6111" s="13">
        <f>dados!K6026/100</f>
        <v>0.18</v>
      </c>
      <c r="O6111" s="13">
        <f>dados!L6026/100</f>
        <v>0</v>
      </c>
      <c r="P6111" s="12" t="str">
        <f>LEFT(Tabela2[[#This Row],[Código]],2)</f>
        <v>62</v>
      </c>
    </row>
    <row r="6112" spans="2:16" ht="15" customHeight="1" x14ac:dyDescent="0.25">
      <c r="B6112" s="31" t="str">
        <f>IF(Tabela2[[#This Row],[Tipo]] = 0,LOOKUP(Tabela2[[#This Row],[RESUMO]],Tabela3[Grupo],Tabela3[Meus produtos]),VLOOKUP(Tabela2[[#This Row],[Código]],Tabela4[[Código NBS/LC116]:[Meus serviços]],3,0))</f>
        <v>Não</v>
      </c>
      <c r="C6112" t="str">
        <f>IF(E6112=0,TEXT(dados!A6027,"00000000"),IF(E6112=2,TEXT(dados!A6027,"0000"),TEXT(dados!A6027,"#")))</f>
        <v>62114300</v>
      </c>
      <c r="D6112" t="str">
        <f>IF(dados!B6027=0,"",dados!B6027)</f>
        <v/>
      </c>
      <c r="E6112">
        <f>dados!C6027</f>
        <v>0</v>
      </c>
      <c r="F6112" t="str">
        <f>dados!D6027</f>
        <v>Outs.vestuarios de fibras sint/artif.de uso feminino</v>
      </c>
      <c r="G6112"/>
      <c r="H6112"/>
      <c r="I6112"/>
      <c r="J6112"/>
      <c r="K6112" s="13"/>
      <c r="L6112" s="13">
        <f>dados!I6027/100</f>
        <v>0.13449999999999998</v>
      </c>
      <c r="M6112" s="13">
        <f>dados!J6027/100</f>
        <v>0.19020000000000001</v>
      </c>
      <c r="N6112" s="13">
        <f>dados!K6027/100</f>
        <v>0.18</v>
      </c>
      <c r="O6112" s="13">
        <f>dados!L6027/100</f>
        <v>0</v>
      </c>
      <c r="P6112" s="12" t="str">
        <f>LEFT(Tabela2[[#This Row],[Código]],2)</f>
        <v>62</v>
      </c>
    </row>
    <row r="6113" spans="2:16" ht="15" customHeight="1" x14ac:dyDescent="0.25">
      <c r="B6113" s="31" t="str">
        <f>IF(Tabela2[[#This Row],[Tipo]] = 0,LOOKUP(Tabela2[[#This Row],[RESUMO]],Tabela3[Grupo],Tabela3[Meus produtos]),VLOOKUP(Tabela2[[#This Row],[Código]],Tabela4[[Código NBS/LC116]:[Meus serviços]],3,0))</f>
        <v>Não</v>
      </c>
      <c r="C6113" t="str">
        <f>IF(E6113=0,TEXT(dados!A6028,"00000000"),IF(E6113=2,TEXT(dados!A6028,"0000"),TEXT(dados!A6028,"#")))</f>
        <v>62114900</v>
      </c>
      <c r="D6113" t="str">
        <f>IF(dados!B6028=0,"",dados!B6028)</f>
        <v/>
      </c>
      <c r="E6113">
        <f>dados!C6028</f>
        <v>0</v>
      </c>
      <c r="F6113" t="str">
        <f>dados!D6028</f>
        <v>Outs.vestuarios de outs.materias texteis,uso feminino</v>
      </c>
      <c r="G6113"/>
      <c r="H6113"/>
      <c r="I6113"/>
      <c r="J6113"/>
      <c r="K6113" s="13"/>
      <c r="L6113" s="13">
        <f>dados!I6028/100</f>
        <v>0.13449999999999998</v>
      </c>
      <c r="M6113" s="13">
        <f>dados!J6028/100</f>
        <v>0.19020000000000001</v>
      </c>
      <c r="N6113" s="13">
        <f>dados!K6028/100</f>
        <v>0.18</v>
      </c>
      <c r="O6113" s="13">
        <f>dados!L6028/100</f>
        <v>0</v>
      </c>
      <c r="P6113" s="12" t="str">
        <f>LEFT(Tabela2[[#This Row],[Código]],2)</f>
        <v>62</v>
      </c>
    </row>
    <row r="6114" spans="2:16" ht="15" customHeight="1" x14ac:dyDescent="0.25">
      <c r="B6114" s="31" t="str">
        <f>IF(Tabela2[[#This Row],[Tipo]] = 0,LOOKUP(Tabela2[[#This Row],[RESUMO]],Tabela3[Grupo],Tabela3[Meus produtos]),VLOOKUP(Tabela2[[#This Row],[Código]],Tabela4[[Código NBS/LC116]:[Meus serviços]],3,0))</f>
        <v>Não</v>
      </c>
      <c r="C6114" t="str">
        <f>IF(E6114=0,TEXT(dados!A6029,"00000000"),IF(E6114=2,TEXT(dados!A6029,"0000"),TEXT(dados!A6029,"#")))</f>
        <v>62121000</v>
      </c>
      <c r="D6114" t="str">
        <f>IF(dados!B6029=0,"",dados!B6029)</f>
        <v/>
      </c>
      <c r="E6114">
        <f>dados!C6029</f>
        <v>0</v>
      </c>
      <c r="F6114" t="str">
        <f>dados!D6029</f>
        <v>Sutias e bustiers (soutiens de cos alto)</v>
      </c>
      <c r="G6114"/>
      <c r="H6114"/>
      <c r="I6114"/>
      <c r="J6114"/>
      <c r="K6114" s="13"/>
      <c r="L6114" s="13">
        <f>dados!I6029/100</f>
        <v>0.13449999999999998</v>
      </c>
      <c r="M6114" s="13">
        <f>dados!J6029/100</f>
        <v>0.19020000000000001</v>
      </c>
      <c r="N6114" s="13">
        <f>dados!K6029/100</f>
        <v>0.18</v>
      </c>
      <c r="O6114" s="13">
        <f>dados!L6029/100</f>
        <v>0</v>
      </c>
      <c r="P6114" s="12" t="str">
        <f>LEFT(Tabela2[[#This Row],[Código]],2)</f>
        <v>62</v>
      </c>
    </row>
    <row r="6115" spans="2:16" ht="15" customHeight="1" x14ac:dyDescent="0.25">
      <c r="B6115" s="31" t="str">
        <f>IF(Tabela2[[#This Row],[Tipo]] = 0,LOOKUP(Tabela2[[#This Row],[RESUMO]],Tabela3[Grupo],Tabela3[Meus produtos]),VLOOKUP(Tabela2[[#This Row],[Código]],Tabela4[[Código NBS/LC116]:[Meus serviços]],3,0))</f>
        <v>Não</v>
      </c>
      <c r="C6115" t="str">
        <f>IF(E6115=0,TEXT(dados!A6030,"00000000"),IF(E6115=2,TEXT(dados!A6030,"0000"),TEXT(dados!A6030,"#")))</f>
        <v>62122000</v>
      </c>
      <c r="D6115" t="str">
        <f>IF(dados!B6030=0,"",dados!B6030)</f>
        <v/>
      </c>
      <c r="E6115">
        <f>dados!C6030</f>
        <v>0</v>
      </c>
      <c r="F6115" t="str">
        <f>dados!D6030</f>
        <v>Cintas e cintas-calcas</v>
      </c>
      <c r="G6115"/>
      <c r="H6115"/>
      <c r="I6115"/>
      <c r="J6115"/>
      <c r="K6115" s="13"/>
      <c r="L6115" s="13">
        <f>dados!I6030/100</f>
        <v>0.13449999999999998</v>
      </c>
      <c r="M6115" s="13">
        <f>dados!J6030/100</f>
        <v>0.19020000000000001</v>
      </c>
      <c r="N6115" s="13">
        <f>dados!K6030/100</f>
        <v>0.18</v>
      </c>
      <c r="O6115" s="13">
        <f>dados!L6030/100</f>
        <v>0</v>
      </c>
      <c r="P6115" s="12" t="str">
        <f>LEFT(Tabela2[[#This Row],[Código]],2)</f>
        <v>62</v>
      </c>
    </row>
    <row r="6116" spans="2:16" ht="15" customHeight="1" x14ac:dyDescent="0.25">
      <c r="B6116" s="31" t="str">
        <f>IF(Tabela2[[#This Row],[Tipo]] = 0,LOOKUP(Tabela2[[#This Row],[RESUMO]],Tabela3[Grupo],Tabela3[Meus produtos]),VLOOKUP(Tabela2[[#This Row],[Código]],Tabela4[[Código NBS/LC116]:[Meus serviços]],3,0))</f>
        <v>Não</v>
      </c>
      <c r="C6116" t="str">
        <f>IF(E6116=0,TEXT(dados!A6031,"00000000"),IF(E6116=2,TEXT(dados!A6031,"0000"),TEXT(dados!A6031,"#")))</f>
        <v>62123000</v>
      </c>
      <c r="D6116" t="str">
        <f>IF(dados!B6031=0,"",dados!B6031)</f>
        <v/>
      </c>
      <c r="E6116">
        <f>dados!C6031</f>
        <v>0</v>
      </c>
      <c r="F6116" t="str">
        <f>dados!D6031</f>
        <v>Modeladores de torso inteiro (cintas soutiens)</v>
      </c>
      <c r="G6116"/>
      <c r="H6116"/>
      <c r="I6116"/>
      <c r="J6116"/>
      <c r="K6116" s="13"/>
      <c r="L6116" s="13">
        <f>dados!I6031/100</f>
        <v>0.13449999999999998</v>
      </c>
      <c r="M6116" s="13">
        <f>dados!J6031/100</f>
        <v>0.19020000000000001</v>
      </c>
      <c r="N6116" s="13">
        <f>dados!K6031/100</f>
        <v>0.18</v>
      </c>
      <c r="O6116" s="13">
        <f>dados!L6031/100</f>
        <v>0</v>
      </c>
      <c r="P6116" s="12" t="str">
        <f>LEFT(Tabela2[[#This Row],[Código]],2)</f>
        <v>62</v>
      </c>
    </row>
    <row r="6117" spans="2:16" ht="15" customHeight="1" x14ac:dyDescent="0.25">
      <c r="B6117" s="31" t="str">
        <f>IF(Tabela2[[#This Row],[Tipo]] = 0,LOOKUP(Tabela2[[#This Row],[RESUMO]],Tabela3[Grupo],Tabela3[Meus produtos]),VLOOKUP(Tabela2[[#This Row],[Código]],Tabela4[[Código NBS/LC116]:[Meus serviços]],3,0))</f>
        <v>Não</v>
      </c>
      <c r="C6117" t="str">
        <f>IF(E6117=0,TEXT(dados!A6032,"00000000"),IF(E6117=2,TEXT(dados!A6032,"0000"),TEXT(dados!A6032,"#")))</f>
        <v>62129000</v>
      </c>
      <c r="D6117" t="str">
        <f>IF(dados!B6032=0,"",dados!B6032)</f>
        <v/>
      </c>
      <c r="E6117">
        <f>dados!C6032</f>
        <v>0</v>
      </c>
      <c r="F6117" t="str">
        <f>dados!D6032</f>
        <v>Espartilhos,suspensorios,ligas,artefs.semelhs.e partes</v>
      </c>
      <c r="G6117"/>
      <c r="H6117"/>
      <c r="I6117"/>
      <c r="J6117"/>
      <c r="K6117" s="13"/>
      <c r="L6117" s="13">
        <f>dados!I6032/100</f>
        <v>0.13449999999999998</v>
      </c>
      <c r="M6117" s="13">
        <f>dados!J6032/100</f>
        <v>0.19020000000000001</v>
      </c>
      <c r="N6117" s="13">
        <f>dados!K6032/100</f>
        <v>0.18</v>
      </c>
      <c r="O6117" s="13">
        <f>dados!L6032/100</f>
        <v>0</v>
      </c>
      <c r="P6117" s="12" t="str">
        <f>LEFT(Tabela2[[#This Row],[Código]],2)</f>
        <v>62</v>
      </c>
    </row>
    <row r="6118" spans="2:16" ht="15" customHeight="1" x14ac:dyDescent="0.25">
      <c r="B6118" s="31" t="str">
        <f>IF(Tabela2[[#This Row],[Tipo]] = 0,LOOKUP(Tabela2[[#This Row],[RESUMO]],Tabela3[Grupo],Tabela3[Meus produtos]),VLOOKUP(Tabela2[[#This Row],[Código]],Tabela4[[Código NBS/LC116]:[Meus serviços]],3,0))</f>
        <v>Não</v>
      </c>
      <c r="C6118" t="str">
        <f>IF(E6118=0,TEXT(dados!A6033,"00000000"),IF(E6118=2,TEXT(dados!A6033,"0000"),TEXT(dados!A6033,"#")))</f>
        <v>62132000</v>
      </c>
      <c r="D6118" t="str">
        <f>IF(dados!B6033=0,"",dados!B6033)</f>
        <v/>
      </c>
      <c r="E6118">
        <f>dados!C6033</f>
        <v>0</v>
      </c>
      <c r="F6118" t="str">
        <f>dados!D6033</f>
        <v>Lencos de assoar e de bolso,de algodao</v>
      </c>
      <c r="G6118"/>
      <c r="H6118"/>
      <c r="I6118"/>
      <c r="J6118"/>
      <c r="K6118" s="13"/>
      <c r="L6118" s="13">
        <f>dados!I6033/100</f>
        <v>0.13449999999999998</v>
      </c>
      <c r="M6118" s="13">
        <f>dados!J6033/100</f>
        <v>0.19020000000000001</v>
      </c>
      <c r="N6118" s="13">
        <f>dados!K6033/100</f>
        <v>0.18</v>
      </c>
      <c r="O6118" s="13">
        <f>dados!L6033/100</f>
        <v>0</v>
      </c>
      <c r="P6118" s="12" t="str">
        <f>LEFT(Tabela2[[#This Row],[Código]],2)</f>
        <v>62</v>
      </c>
    </row>
    <row r="6119" spans="2:16" ht="15" customHeight="1" x14ac:dyDescent="0.25">
      <c r="B6119" s="31" t="str">
        <f>IF(Tabela2[[#This Row],[Tipo]] = 0,LOOKUP(Tabela2[[#This Row],[RESUMO]],Tabela3[Grupo],Tabela3[Meus produtos]),VLOOKUP(Tabela2[[#This Row],[Código]],Tabela4[[Código NBS/LC116]:[Meus serviços]],3,0))</f>
        <v>Não</v>
      </c>
      <c r="C6119" t="str">
        <f>IF(E6119=0,TEXT(dados!A6034,"00000000"),IF(E6119=2,TEXT(dados!A6034,"0000"),TEXT(dados!A6034,"#")))</f>
        <v>62139010</v>
      </c>
      <c r="D6119" t="str">
        <f>IF(dados!B6034=0,"",dados!B6034)</f>
        <v/>
      </c>
      <c r="E6119">
        <f>dados!C6034</f>
        <v>0</v>
      </c>
      <c r="F6119" t="str">
        <f>dados!D6034</f>
        <v>Lencos de assoar e de bolso,de seda/desperds. de seda</v>
      </c>
      <c r="G6119"/>
      <c r="H6119"/>
      <c r="I6119"/>
      <c r="J6119"/>
      <c r="K6119" s="13"/>
      <c r="L6119" s="13">
        <f>dados!I6034/100</f>
        <v>0.13449999999999998</v>
      </c>
      <c r="M6119" s="13">
        <f>dados!J6034/100</f>
        <v>0.19020000000000001</v>
      </c>
      <c r="N6119" s="13">
        <f>dados!K6034/100</f>
        <v>0.18</v>
      </c>
      <c r="O6119" s="13">
        <f>dados!L6034/100</f>
        <v>0</v>
      </c>
      <c r="P6119" s="12" t="str">
        <f>LEFT(Tabela2[[#This Row],[Código]],2)</f>
        <v>62</v>
      </c>
    </row>
    <row r="6120" spans="2:16" ht="15" customHeight="1" x14ac:dyDescent="0.25">
      <c r="B6120" s="31" t="str">
        <f>IF(Tabela2[[#This Row],[Tipo]] = 0,LOOKUP(Tabela2[[#This Row],[RESUMO]],Tabela3[Grupo],Tabela3[Meus produtos]),VLOOKUP(Tabela2[[#This Row],[Código]],Tabela4[[Código NBS/LC116]:[Meus serviços]],3,0))</f>
        <v>Não</v>
      </c>
      <c r="C6120" t="str">
        <f>IF(E6120=0,TEXT(dados!A6035,"00000000"),IF(E6120=2,TEXT(dados!A6035,"0000"),TEXT(dados!A6035,"#")))</f>
        <v>62139090</v>
      </c>
      <c r="D6120" t="str">
        <f>IF(dados!B6035=0,"",dados!B6035)</f>
        <v/>
      </c>
      <c r="E6120">
        <f>dados!C6035</f>
        <v>0</v>
      </c>
      <c r="F6120" t="str">
        <f>dados!D6035</f>
        <v>Lencos de assoar e de bolso,de outs.materias texteis</v>
      </c>
      <c r="G6120"/>
      <c r="H6120"/>
      <c r="I6120"/>
      <c r="J6120"/>
      <c r="K6120" s="13"/>
      <c r="L6120" s="13">
        <f>dados!I6035/100</f>
        <v>0.13449999999999998</v>
      </c>
      <c r="M6120" s="13">
        <f>dados!J6035/100</f>
        <v>0.19020000000000001</v>
      </c>
      <c r="N6120" s="13">
        <f>dados!K6035/100</f>
        <v>0.18</v>
      </c>
      <c r="O6120" s="13">
        <f>dados!L6035/100</f>
        <v>0</v>
      </c>
      <c r="P6120" s="12" t="str">
        <f>LEFT(Tabela2[[#This Row],[Código]],2)</f>
        <v>62</v>
      </c>
    </row>
    <row r="6121" spans="2:16" ht="15" customHeight="1" x14ac:dyDescent="0.25">
      <c r="B6121" s="31" t="str">
        <f>IF(Tabela2[[#This Row],[Tipo]] = 0,LOOKUP(Tabela2[[#This Row],[RESUMO]],Tabela3[Grupo],Tabela3[Meus produtos]),VLOOKUP(Tabela2[[#This Row],[Código]],Tabela4[[Código NBS/LC116]:[Meus serviços]],3,0))</f>
        <v>Não</v>
      </c>
      <c r="C6121" t="str">
        <f>IF(E6121=0,TEXT(dados!A6036,"00000000"),IF(E6121=2,TEXT(dados!A6036,"0000"),TEXT(dados!A6036,"#")))</f>
        <v>62141000</v>
      </c>
      <c r="D6121" t="str">
        <f>IF(dados!B6036=0,"",dados!B6036)</f>
        <v/>
      </c>
      <c r="E6121">
        <f>dados!C6036</f>
        <v>0</v>
      </c>
      <c r="F6121" t="str">
        <f>dados!D6036</f>
        <v>Xales,echarpes,cachecois,etc.de seda/desperds. de seda</v>
      </c>
      <c r="G6121"/>
      <c r="H6121"/>
      <c r="I6121"/>
      <c r="J6121"/>
      <c r="K6121" s="13"/>
      <c r="L6121" s="13">
        <f>dados!I6036/100</f>
        <v>0.13449999999999998</v>
      </c>
      <c r="M6121" s="13">
        <f>dados!J6036/100</f>
        <v>0.19020000000000001</v>
      </c>
      <c r="N6121" s="13">
        <f>dados!K6036/100</f>
        <v>0.18</v>
      </c>
      <c r="O6121" s="13">
        <f>dados!L6036/100</f>
        <v>0</v>
      </c>
      <c r="P6121" s="12" t="str">
        <f>LEFT(Tabela2[[#This Row],[Código]],2)</f>
        <v>62</v>
      </c>
    </row>
    <row r="6122" spans="2:16" ht="15" customHeight="1" x14ac:dyDescent="0.25">
      <c r="B6122" s="31" t="str">
        <f>IF(Tabela2[[#This Row],[Tipo]] = 0,LOOKUP(Tabela2[[#This Row],[RESUMO]],Tabela3[Grupo],Tabela3[Meus produtos]),VLOOKUP(Tabela2[[#This Row],[Código]],Tabela4[[Código NBS/LC116]:[Meus serviços]],3,0))</f>
        <v>Não</v>
      </c>
      <c r="C6122" t="str">
        <f>IF(E6122=0,TEXT(dados!A6037,"00000000"),IF(E6122=2,TEXT(dados!A6037,"0000"),TEXT(dados!A6037,"#")))</f>
        <v>62142000</v>
      </c>
      <c r="D6122" t="str">
        <f>IF(dados!B6037=0,"",dados!B6037)</f>
        <v/>
      </c>
      <c r="E6122">
        <f>dados!C6037</f>
        <v>0</v>
      </c>
      <c r="F6122" t="str">
        <f>dados!D6037</f>
        <v>Xales,echarpes,cachecois,etc.de la ou de pelos finos</v>
      </c>
      <c r="G6122"/>
      <c r="H6122"/>
      <c r="I6122"/>
      <c r="J6122"/>
      <c r="K6122" s="13"/>
      <c r="L6122" s="13">
        <f>dados!I6037/100</f>
        <v>0.13449999999999998</v>
      </c>
      <c r="M6122" s="13">
        <f>dados!J6037/100</f>
        <v>0.19020000000000001</v>
      </c>
      <c r="N6122" s="13">
        <f>dados!K6037/100</f>
        <v>0.18</v>
      </c>
      <c r="O6122" s="13">
        <f>dados!L6037/100</f>
        <v>0</v>
      </c>
      <c r="P6122" s="12" t="str">
        <f>LEFT(Tabela2[[#This Row],[Código]],2)</f>
        <v>62</v>
      </c>
    </row>
    <row r="6123" spans="2:16" ht="15" customHeight="1" x14ac:dyDescent="0.25">
      <c r="B6123" s="31" t="str">
        <f>IF(Tabela2[[#This Row],[Tipo]] = 0,LOOKUP(Tabela2[[#This Row],[RESUMO]],Tabela3[Grupo],Tabela3[Meus produtos]),VLOOKUP(Tabela2[[#This Row],[Código]],Tabela4[[Código NBS/LC116]:[Meus serviços]],3,0))</f>
        <v>Não</v>
      </c>
      <c r="C6123" t="str">
        <f>IF(E6123=0,TEXT(dados!A6038,"00000000"),IF(E6123=2,TEXT(dados!A6038,"0000"),TEXT(dados!A6038,"#")))</f>
        <v>62143000</v>
      </c>
      <c r="D6123" t="str">
        <f>IF(dados!B6038=0,"",dados!B6038)</f>
        <v/>
      </c>
      <c r="E6123">
        <f>dados!C6038</f>
        <v>0</v>
      </c>
      <c r="F6123" t="str">
        <f>dados!D6038</f>
        <v>Xales,echarpes,cachecois,etc.de fibras sinteticas</v>
      </c>
      <c r="G6123"/>
      <c r="H6123"/>
      <c r="I6123"/>
      <c r="J6123"/>
      <c r="K6123" s="13"/>
      <c r="L6123" s="13">
        <f>dados!I6038/100</f>
        <v>0.13449999999999998</v>
      </c>
      <c r="M6123" s="13">
        <f>dados!J6038/100</f>
        <v>0.19020000000000001</v>
      </c>
      <c r="N6123" s="13">
        <f>dados!K6038/100</f>
        <v>0.18</v>
      </c>
      <c r="O6123" s="13">
        <f>dados!L6038/100</f>
        <v>0</v>
      </c>
      <c r="P6123" s="12" t="str">
        <f>LEFT(Tabela2[[#This Row],[Código]],2)</f>
        <v>62</v>
      </c>
    </row>
    <row r="6124" spans="2:16" ht="15" customHeight="1" x14ac:dyDescent="0.25">
      <c r="B6124" s="31" t="str">
        <f>IF(Tabela2[[#This Row],[Tipo]] = 0,LOOKUP(Tabela2[[#This Row],[RESUMO]],Tabela3[Grupo],Tabela3[Meus produtos]),VLOOKUP(Tabela2[[#This Row],[Código]],Tabela4[[Código NBS/LC116]:[Meus serviços]],3,0))</f>
        <v>Não</v>
      </c>
      <c r="C6124" t="str">
        <f>IF(E6124=0,TEXT(dados!A6039,"00000000"),IF(E6124=2,TEXT(dados!A6039,"0000"),TEXT(dados!A6039,"#")))</f>
        <v>62144000</v>
      </c>
      <c r="D6124" t="str">
        <f>IF(dados!B6039=0,"",dados!B6039)</f>
        <v/>
      </c>
      <c r="E6124">
        <f>dados!C6039</f>
        <v>0</v>
      </c>
      <c r="F6124" t="str">
        <f>dados!D6039</f>
        <v>Xales,echarpes,cachecois,etc.de fibras artificiais</v>
      </c>
      <c r="G6124"/>
      <c r="H6124"/>
      <c r="I6124"/>
      <c r="J6124"/>
      <c r="K6124" s="13"/>
      <c r="L6124" s="13">
        <f>dados!I6039/100</f>
        <v>0.13449999999999998</v>
      </c>
      <c r="M6124" s="13">
        <f>dados!J6039/100</f>
        <v>0.19020000000000001</v>
      </c>
      <c r="N6124" s="13">
        <f>dados!K6039/100</f>
        <v>0.18</v>
      </c>
      <c r="O6124" s="13">
        <f>dados!L6039/100</f>
        <v>0</v>
      </c>
      <c r="P6124" s="12" t="str">
        <f>LEFT(Tabela2[[#This Row],[Código]],2)</f>
        <v>62</v>
      </c>
    </row>
    <row r="6125" spans="2:16" ht="15" customHeight="1" x14ac:dyDescent="0.25">
      <c r="B6125" s="31" t="str">
        <f>IF(Tabela2[[#This Row],[Tipo]] = 0,LOOKUP(Tabela2[[#This Row],[RESUMO]],Tabela3[Grupo],Tabela3[Meus produtos]),VLOOKUP(Tabela2[[#This Row],[Código]],Tabela4[[Código NBS/LC116]:[Meus serviços]],3,0))</f>
        <v>Não</v>
      </c>
      <c r="C6125" t="str">
        <f>IF(E6125=0,TEXT(dados!A6040,"00000000"),IF(E6125=2,TEXT(dados!A6040,"0000"),TEXT(dados!A6040,"#")))</f>
        <v>62149010</v>
      </c>
      <c r="D6125" t="str">
        <f>IF(dados!B6040=0,"",dados!B6040)</f>
        <v/>
      </c>
      <c r="E6125">
        <f>dados!C6040</f>
        <v>0</v>
      </c>
      <c r="F6125" t="str">
        <f>dados!D6040</f>
        <v>Xales,echarpes,cachecois,etc.de algodao</v>
      </c>
      <c r="G6125"/>
      <c r="H6125"/>
      <c r="I6125"/>
      <c r="J6125"/>
      <c r="K6125" s="13"/>
      <c r="L6125" s="13">
        <f>dados!I6040/100</f>
        <v>0.13449999999999998</v>
      </c>
      <c r="M6125" s="13">
        <f>dados!J6040/100</f>
        <v>0.19020000000000001</v>
      </c>
      <c r="N6125" s="13">
        <f>dados!K6040/100</f>
        <v>0.18</v>
      </c>
      <c r="O6125" s="13">
        <f>dados!L6040/100</f>
        <v>0</v>
      </c>
      <c r="P6125" s="12" t="str">
        <f>LEFT(Tabela2[[#This Row],[Código]],2)</f>
        <v>62</v>
      </c>
    </row>
    <row r="6126" spans="2:16" ht="15" customHeight="1" x14ac:dyDescent="0.25">
      <c r="B6126" s="31" t="str">
        <f>IF(Tabela2[[#This Row],[Tipo]] = 0,LOOKUP(Tabela2[[#This Row],[RESUMO]],Tabela3[Grupo],Tabela3[Meus produtos]),VLOOKUP(Tabela2[[#This Row],[Código]],Tabela4[[Código NBS/LC116]:[Meus serviços]],3,0))</f>
        <v>Não</v>
      </c>
      <c r="C6126" t="str">
        <f>IF(E6126=0,TEXT(dados!A6041,"00000000"),IF(E6126=2,TEXT(dados!A6041,"0000"),TEXT(dados!A6041,"#")))</f>
        <v>62149090</v>
      </c>
      <c r="D6126" t="str">
        <f>IF(dados!B6041=0,"",dados!B6041)</f>
        <v/>
      </c>
      <c r="E6126">
        <f>dados!C6041</f>
        <v>0</v>
      </c>
      <c r="F6126" t="str">
        <f>dados!D6041</f>
        <v>Xales,echarpes,cachecois,etc.de outs.materias texteis</v>
      </c>
      <c r="G6126"/>
      <c r="H6126"/>
      <c r="I6126"/>
      <c r="J6126"/>
      <c r="K6126" s="13"/>
      <c r="L6126" s="13">
        <f>dados!I6041/100</f>
        <v>0.13449999999999998</v>
      </c>
      <c r="M6126" s="13">
        <f>dados!J6041/100</f>
        <v>0.19020000000000001</v>
      </c>
      <c r="N6126" s="13">
        <f>dados!K6041/100</f>
        <v>0.18</v>
      </c>
      <c r="O6126" s="13">
        <f>dados!L6041/100</f>
        <v>0</v>
      </c>
      <c r="P6126" s="12" t="str">
        <f>LEFT(Tabela2[[#This Row],[Código]],2)</f>
        <v>62</v>
      </c>
    </row>
    <row r="6127" spans="2:16" ht="15" customHeight="1" x14ac:dyDescent="0.25">
      <c r="B6127" s="31" t="str">
        <f>IF(Tabela2[[#This Row],[Tipo]] = 0,LOOKUP(Tabela2[[#This Row],[RESUMO]],Tabela3[Grupo],Tabela3[Meus produtos]),VLOOKUP(Tabela2[[#This Row],[Código]],Tabela4[[Código NBS/LC116]:[Meus serviços]],3,0))</f>
        <v>Não</v>
      </c>
      <c r="C6127" t="str">
        <f>IF(E6127=0,TEXT(dados!A6042,"00000000"),IF(E6127=2,TEXT(dados!A6042,"0000"),TEXT(dados!A6042,"#")))</f>
        <v>62151000</v>
      </c>
      <c r="D6127" t="str">
        <f>IF(dados!B6042=0,"",dados!B6042)</f>
        <v/>
      </c>
      <c r="E6127">
        <f>dados!C6042</f>
        <v>0</v>
      </c>
      <c r="F6127" t="str">
        <f>dados!D6042</f>
        <v>Gravatas,plastrons,etc.de seda ou desperdicios de seda</v>
      </c>
      <c r="G6127"/>
      <c r="H6127"/>
      <c r="I6127"/>
      <c r="J6127"/>
      <c r="K6127" s="13"/>
      <c r="L6127" s="13">
        <f>dados!I6042/100</f>
        <v>0.13449999999999998</v>
      </c>
      <c r="M6127" s="13">
        <f>dados!J6042/100</f>
        <v>0.19020000000000001</v>
      </c>
      <c r="N6127" s="13">
        <f>dados!K6042/100</f>
        <v>0.18</v>
      </c>
      <c r="O6127" s="13">
        <f>dados!L6042/100</f>
        <v>0</v>
      </c>
      <c r="P6127" s="12" t="str">
        <f>LEFT(Tabela2[[#This Row],[Código]],2)</f>
        <v>62</v>
      </c>
    </row>
    <row r="6128" spans="2:16" ht="15" customHeight="1" x14ac:dyDescent="0.25">
      <c r="B6128" s="31" t="str">
        <f>IF(Tabela2[[#This Row],[Tipo]] = 0,LOOKUP(Tabela2[[#This Row],[RESUMO]],Tabela3[Grupo],Tabela3[Meus produtos]),VLOOKUP(Tabela2[[#This Row],[Código]],Tabela4[[Código NBS/LC116]:[Meus serviços]],3,0))</f>
        <v>Não</v>
      </c>
      <c r="C6128" t="str">
        <f>IF(E6128=0,TEXT(dados!A6043,"00000000"),IF(E6128=2,TEXT(dados!A6043,"0000"),TEXT(dados!A6043,"#")))</f>
        <v>62152000</v>
      </c>
      <c r="D6128" t="str">
        <f>IF(dados!B6043=0,"",dados!B6043)</f>
        <v/>
      </c>
      <c r="E6128">
        <f>dados!C6043</f>
        <v>0</v>
      </c>
      <c r="F6128" t="str">
        <f>dados!D6043</f>
        <v>Gravatas,plastrons,etc.de fibras sinteticas/artificiais</v>
      </c>
      <c r="G6128"/>
      <c r="H6128"/>
      <c r="I6128"/>
      <c r="J6128"/>
      <c r="K6128" s="13"/>
      <c r="L6128" s="13">
        <f>dados!I6043/100</f>
        <v>0.13449999999999998</v>
      </c>
      <c r="M6128" s="13">
        <f>dados!J6043/100</f>
        <v>0.19020000000000001</v>
      </c>
      <c r="N6128" s="13">
        <f>dados!K6043/100</f>
        <v>0.18</v>
      </c>
      <c r="O6128" s="13">
        <f>dados!L6043/100</f>
        <v>0</v>
      </c>
      <c r="P6128" s="12" t="str">
        <f>LEFT(Tabela2[[#This Row],[Código]],2)</f>
        <v>62</v>
      </c>
    </row>
    <row r="6129" spans="2:16" ht="15" customHeight="1" x14ac:dyDescent="0.25">
      <c r="B6129" s="31" t="str">
        <f>IF(Tabela2[[#This Row],[Tipo]] = 0,LOOKUP(Tabela2[[#This Row],[RESUMO]],Tabela3[Grupo],Tabela3[Meus produtos]),VLOOKUP(Tabela2[[#This Row],[Código]],Tabela4[[Código NBS/LC116]:[Meus serviços]],3,0))</f>
        <v>Não</v>
      </c>
      <c r="C6129" t="str">
        <f>IF(E6129=0,TEXT(dados!A6044,"00000000"),IF(E6129=2,TEXT(dados!A6044,"0000"),TEXT(dados!A6044,"#")))</f>
        <v>62159000</v>
      </c>
      <c r="D6129" t="str">
        <f>IF(dados!B6044=0,"",dados!B6044)</f>
        <v/>
      </c>
      <c r="E6129">
        <f>dados!C6044</f>
        <v>0</v>
      </c>
      <c r="F6129" t="str">
        <f>dados!D6044</f>
        <v>Gravatas,plastrons,etc.de outs.materias texteis</v>
      </c>
      <c r="G6129"/>
      <c r="H6129"/>
      <c r="I6129"/>
      <c r="J6129"/>
      <c r="K6129" s="13"/>
      <c r="L6129" s="13">
        <f>dados!I6044/100</f>
        <v>0.13449999999999998</v>
      </c>
      <c r="M6129" s="13">
        <f>dados!J6044/100</f>
        <v>0.19020000000000001</v>
      </c>
      <c r="N6129" s="13">
        <f>dados!K6044/100</f>
        <v>0.18</v>
      </c>
      <c r="O6129" s="13">
        <f>dados!L6044/100</f>
        <v>0</v>
      </c>
      <c r="P6129" s="12" t="str">
        <f>LEFT(Tabela2[[#This Row],[Código]],2)</f>
        <v>62</v>
      </c>
    </row>
    <row r="6130" spans="2:16" ht="15" customHeight="1" x14ac:dyDescent="0.25">
      <c r="B6130" s="31" t="str">
        <f>IF(Tabela2[[#This Row],[Tipo]] = 0,LOOKUP(Tabela2[[#This Row],[RESUMO]],Tabela3[Grupo],Tabela3[Meus produtos]),VLOOKUP(Tabela2[[#This Row],[Código]],Tabela4[[Código NBS/LC116]:[Meus serviços]],3,0))</f>
        <v>Não</v>
      </c>
      <c r="C6130" t="str">
        <f>IF(E6130=0,TEXT(dados!A6045,"00000000"),IF(E6130=2,TEXT(dados!A6045,"0000"),TEXT(dados!A6045,"#")))</f>
        <v>62160000</v>
      </c>
      <c r="D6130" t="str">
        <f>IF(dados!B6045=0,"",dados!B6045)</f>
        <v/>
      </c>
      <c r="E6130">
        <f>dados!C6045</f>
        <v>0</v>
      </c>
      <c r="F6130" t="str">
        <f>dados!D6045</f>
        <v>Luvas,mitenes e semelhantes</v>
      </c>
      <c r="G6130"/>
      <c r="H6130"/>
      <c r="I6130"/>
      <c r="J6130"/>
      <c r="K6130" s="13"/>
      <c r="L6130" s="13">
        <f>dados!I6045/100</f>
        <v>0.13449999999999998</v>
      </c>
      <c r="M6130" s="13">
        <f>dados!J6045/100</f>
        <v>0.19020000000000001</v>
      </c>
      <c r="N6130" s="13">
        <f>dados!K6045/100</f>
        <v>0.18</v>
      </c>
      <c r="O6130" s="13">
        <f>dados!L6045/100</f>
        <v>0</v>
      </c>
      <c r="P6130" s="12" t="str">
        <f>LEFT(Tabela2[[#This Row],[Código]],2)</f>
        <v>62</v>
      </c>
    </row>
    <row r="6131" spans="2:16" ht="15" customHeight="1" x14ac:dyDescent="0.25">
      <c r="B6131" s="31" t="str">
        <f>IF(Tabela2[[#This Row],[Tipo]] = 0,LOOKUP(Tabela2[[#This Row],[RESUMO]],Tabela3[Grupo],Tabela3[Meus produtos]),VLOOKUP(Tabela2[[#This Row],[Código]],Tabela4[[Código NBS/LC116]:[Meus serviços]],3,0))</f>
        <v>Não</v>
      </c>
      <c r="C6131" t="str">
        <f>IF(E6131=0,TEXT(dados!A6046,"00000000"),IF(E6131=2,TEXT(dados!A6046,"0000"),TEXT(dados!A6046,"#")))</f>
        <v>62171000</v>
      </c>
      <c r="D6131" t="str">
        <f>IF(dados!B6046=0,"",dados!B6046)</f>
        <v/>
      </c>
      <c r="E6131">
        <f>dados!C6046</f>
        <v>0</v>
      </c>
      <c r="F6131" t="str">
        <f>dados!D6046</f>
        <v>Outros acessorios confeccionados,de vestuario</v>
      </c>
      <c r="G6131"/>
      <c r="H6131"/>
      <c r="I6131"/>
      <c r="J6131"/>
      <c r="K6131" s="13"/>
      <c r="L6131" s="13">
        <f>dados!I6046/100</f>
        <v>0.13449999999999998</v>
      </c>
      <c r="M6131" s="13">
        <f>dados!J6046/100</f>
        <v>0.19020000000000001</v>
      </c>
      <c r="N6131" s="13">
        <f>dados!K6046/100</f>
        <v>0.18</v>
      </c>
      <c r="O6131" s="13">
        <f>dados!L6046/100</f>
        <v>0</v>
      </c>
      <c r="P6131" s="12" t="str">
        <f>LEFT(Tabela2[[#This Row],[Código]],2)</f>
        <v>62</v>
      </c>
    </row>
    <row r="6132" spans="2:16" ht="15" customHeight="1" x14ac:dyDescent="0.25">
      <c r="B6132" s="31" t="str">
        <f>IF(Tabela2[[#This Row],[Tipo]] = 0,LOOKUP(Tabela2[[#This Row],[RESUMO]],Tabela3[Grupo],Tabela3[Meus produtos]),VLOOKUP(Tabela2[[#This Row],[Código]],Tabela4[[Código NBS/LC116]:[Meus serviços]],3,0))</f>
        <v>Não</v>
      </c>
      <c r="C6132" t="str">
        <f>IF(E6132=0,TEXT(dados!A6047,"00000000"),IF(E6132=2,TEXT(dados!A6047,"0000"),TEXT(dados!A6047,"#")))</f>
        <v>62179000</v>
      </c>
      <c r="D6132" t="str">
        <f>IF(dados!B6047=0,"",dados!B6047)</f>
        <v/>
      </c>
      <c r="E6132">
        <f>dados!C6047</f>
        <v>0</v>
      </c>
      <c r="F6132" t="str">
        <f>dados!D6047</f>
        <v>Outros partes de vestuario ou dos seus acessorios</v>
      </c>
      <c r="G6132"/>
      <c r="H6132"/>
      <c r="I6132"/>
      <c r="J6132"/>
      <c r="K6132" s="13"/>
      <c r="L6132" s="13">
        <f>dados!I6047/100</f>
        <v>0.13449999999999998</v>
      </c>
      <c r="M6132" s="13">
        <f>dados!J6047/100</f>
        <v>0.19020000000000001</v>
      </c>
      <c r="N6132" s="13">
        <f>dados!K6047/100</f>
        <v>0.18</v>
      </c>
      <c r="O6132" s="13">
        <f>dados!L6047/100</f>
        <v>0</v>
      </c>
      <c r="P6132" s="12" t="str">
        <f>LEFT(Tabela2[[#This Row],[Código]],2)</f>
        <v>62</v>
      </c>
    </row>
    <row r="6133" spans="2:16" ht="15" customHeight="1" x14ac:dyDescent="0.25">
      <c r="B6133" s="31" t="str">
        <f>IF(Tabela2[[#This Row],[Tipo]] = 0,LOOKUP(Tabela2[[#This Row],[RESUMO]],Tabela3[Grupo],Tabela3[Meus produtos]),VLOOKUP(Tabela2[[#This Row],[Código]],Tabela4[[Código NBS/LC116]:[Meus serviços]],3,0))</f>
        <v>Não</v>
      </c>
      <c r="C6133" t="str">
        <f>IF(E6133=0,TEXT(dados!A6048,"00000000"),IF(E6133=2,TEXT(dados!A6048,"0000"),TEXT(dados!A6048,"#")))</f>
        <v>63011000</v>
      </c>
      <c r="D6133" t="str">
        <f>IF(dados!B6048=0,"",dados!B6048)</f>
        <v/>
      </c>
      <c r="E6133">
        <f>dados!C6048</f>
        <v>0</v>
      </c>
      <c r="F6133" t="str">
        <f>dados!D6048</f>
        <v>Cobertores e mantas,eletricos</v>
      </c>
      <c r="G6133"/>
      <c r="H6133"/>
      <c r="I6133"/>
      <c r="J6133"/>
      <c r="K6133" s="13"/>
      <c r="L6133" s="13">
        <f>dados!I6048/100</f>
        <v>0.13449999999999998</v>
      </c>
      <c r="M6133" s="13">
        <f>dados!J6048/100</f>
        <v>0.19020000000000001</v>
      </c>
      <c r="N6133" s="13">
        <f>dados!K6048/100</f>
        <v>0.18</v>
      </c>
      <c r="O6133" s="13">
        <f>dados!L6048/100</f>
        <v>0</v>
      </c>
      <c r="P6133" s="12" t="str">
        <f>LEFT(Tabela2[[#This Row],[Código]],2)</f>
        <v>63</v>
      </c>
    </row>
    <row r="6134" spans="2:16" ht="15" customHeight="1" x14ac:dyDescent="0.25">
      <c r="B6134" s="31" t="str">
        <f>IF(Tabela2[[#This Row],[Tipo]] = 0,LOOKUP(Tabela2[[#This Row],[RESUMO]],Tabela3[Grupo],Tabela3[Meus produtos]),VLOOKUP(Tabela2[[#This Row],[Código]],Tabela4[[Código NBS/LC116]:[Meus serviços]],3,0))</f>
        <v>Não</v>
      </c>
      <c r="C6134" t="str">
        <f>IF(E6134=0,TEXT(dados!A6049,"00000000"),IF(E6134=2,TEXT(dados!A6049,"0000"),TEXT(dados!A6049,"#")))</f>
        <v>63012000</v>
      </c>
      <c r="D6134" t="str">
        <f>IF(dados!B6049=0,"",dados!B6049)</f>
        <v/>
      </c>
      <c r="E6134">
        <f>dados!C6049</f>
        <v>0</v>
      </c>
      <c r="F6134" t="str">
        <f>dados!D6049</f>
        <v>Cobertores e mantas,de la ou pelos finos,nao eletricos</v>
      </c>
      <c r="G6134"/>
      <c r="H6134"/>
      <c r="I6134"/>
      <c r="J6134"/>
      <c r="K6134" s="13"/>
      <c r="L6134" s="13">
        <f>dados!I6049/100</f>
        <v>0.13449999999999998</v>
      </c>
      <c r="M6134" s="13">
        <f>dados!J6049/100</f>
        <v>0.19020000000000001</v>
      </c>
      <c r="N6134" s="13">
        <f>dados!K6049/100</f>
        <v>0.18</v>
      </c>
      <c r="O6134" s="13">
        <f>dados!L6049/100</f>
        <v>0</v>
      </c>
      <c r="P6134" s="12" t="str">
        <f>LEFT(Tabela2[[#This Row],[Código]],2)</f>
        <v>63</v>
      </c>
    </row>
    <row r="6135" spans="2:16" ht="15" customHeight="1" x14ac:dyDescent="0.25">
      <c r="B6135" s="31" t="str">
        <f>IF(Tabela2[[#This Row],[Tipo]] = 0,LOOKUP(Tabela2[[#This Row],[RESUMO]],Tabela3[Grupo],Tabela3[Meus produtos]),VLOOKUP(Tabela2[[#This Row],[Código]],Tabela4[[Código NBS/LC116]:[Meus serviços]],3,0))</f>
        <v>Não</v>
      </c>
      <c r="C6135" t="str">
        <f>IF(E6135=0,TEXT(dados!A6050,"00000000"),IF(E6135=2,TEXT(dados!A6050,"0000"),TEXT(dados!A6050,"#")))</f>
        <v>63013000</v>
      </c>
      <c r="D6135" t="str">
        <f>IF(dados!B6050=0,"",dados!B6050)</f>
        <v/>
      </c>
      <c r="E6135">
        <f>dados!C6050</f>
        <v>0</v>
      </c>
      <c r="F6135" t="str">
        <f>dados!D6050</f>
        <v>Cobertores e mantas,de algodao,nao eletricos</v>
      </c>
      <c r="G6135"/>
      <c r="H6135"/>
      <c r="I6135"/>
      <c r="J6135"/>
      <c r="K6135" s="13"/>
      <c r="L6135" s="13">
        <f>dados!I6050/100</f>
        <v>0.13449999999999998</v>
      </c>
      <c r="M6135" s="13">
        <f>dados!J6050/100</f>
        <v>0.19020000000000001</v>
      </c>
      <c r="N6135" s="13">
        <f>dados!K6050/100</f>
        <v>0.18</v>
      </c>
      <c r="O6135" s="13">
        <f>dados!L6050/100</f>
        <v>0</v>
      </c>
      <c r="P6135" s="12" t="str">
        <f>LEFT(Tabela2[[#This Row],[Código]],2)</f>
        <v>63</v>
      </c>
    </row>
    <row r="6136" spans="2:16" ht="15" customHeight="1" x14ac:dyDescent="0.25">
      <c r="B6136" s="31" t="str">
        <f>IF(Tabela2[[#This Row],[Tipo]] = 0,LOOKUP(Tabela2[[#This Row],[RESUMO]],Tabela3[Grupo],Tabela3[Meus produtos]),VLOOKUP(Tabela2[[#This Row],[Código]],Tabela4[[Código NBS/LC116]:[Meus serviços]],3,0))</f>
        <v>Não</v>
      </c>
      <c r="C6136" t="str">
        <f>IF(E6136=0,TEXT(dados!A6051,"00000000"),IF(E6136=2,TEXT(dados!A6051,"0000"),TEXT(dados!A6051,"#")))</f>
        <v>63014000</v>
      </c>
      <c r="D6136" t="str">
        <f>IF(dados!B6051=0,"",dados!B6051)</f>
        <v/>
      </c>
      <c r="E6136">
        <f>dados!C6051</f>
        <v>0</v>
      </c>
      <c r="F6136" t="str">
        <f>dados!D6051</f>
        <v>Cobertores e mantas,de fibras sinteticas,nao eletricos</v>
      </c>
      <c r="G6136"/>
      <c r="H6136"/>
      <c r="I6136"/>
      <c r="J6136"/>
      <c r="K6136" s="13"/>
      <c r="L6136" s="13">
        <f>dados!I6051/100</f>
        <v>0.13449999999999998</v>
      </c>
      <c r="M6136" s="13">
        <f>dados!J6051/100</f>
        <v>0.19020000000000001</v>
      </c>
      <c r="N6136" s="13">
        <f>dados!K6051/100</f>
        <v>0.18</v>
      </c>
      <c r="O6136" s="13">
        <f>dados!L6051/100</f>
        <v>0</v>
      </c>
      <c r="P6136" s="12" t="str">
        <f>LEFT(Tabela2[[#This Row],[Código]],2)</f>
        <v>63</v>
      </c>
    </row>
    <row r="6137" spans="2:16" ht="15" customHeight="1" x14ac:dyDescent="0.25">
      <c r="B6137" s="31" t="str">
        <f>IF(Tabela2[[#This Row],[Tipo]] = 0,LOOKUP(Tabela2[[#This Row],[RESUMO]],Tabela3[Grupo],Tabela3[Meus produtos]),VLOOKUP(Tabela2[[#This Row],[Código]],Tabela4[[Código NBS/LC116]:[Meus serviços]],3,0))</f>
        <v>Não</v>
      </c>
      <c r="C6137" t="str">
        <f>IF(E6137=0,TEXT(dados!A6052,"00000000"),IF(E6137=2,TEXT(dados!A6052,"0000"),TEXT(dados!A6052,"#")))</f>
        <v>63019000</v>
      </c>
      <c r="D6137" t="str">
        <f>IF(dados!B6052=0,"",dados!B6052)</f>
        <v/>
      </c>
      <c r="E6137">
        <f>dados!C6052</f>
        <v>0</v>
      </c>
      <c r="F6137" t="str">
        <f>dados!D6052</f>
        <v>Outros cobertores e mantas</v>
      </c>
      <c r="G6137"/>
      <c r="H6137"/>
      <c r="I6137"/>
      <c r="J6137"/>
      <c r="K6137" s="13"/>
      <c r="L6137" s="13">
        <f>dados!I6052/100</f>
        <v>0.13449999999999998</v>
      </c>
      <c r="M6137" s="13">
        <f>dados!J6052/100</f>
        <v>0.19020000000000001</v>
      </c>
      <c r="N6137" s="13">
        <f>dados!K6052/100</f>
        <v>0.18</v>
      </c>
      <c r="O6137" s="13">
        <f>dados!L6052/100</f>
        <v>0</v>
      </c>
      <c r="P6137" s="12" t="str">
        <f>LEFT(Tabela2[[#This Row],[Código]],2)</f>
        <v>63</v>
      </c>
    </row>
    <row r="6138" spans="2:16" ht="15" customHeight="1" x14ac:dyDescent="0.25">
      <c r="B6138" s="31" t="str">
        <f>IF(Tabela2[[#This Row],[Tipo]] = 0,LOOKUP(Tabela2[[#This Row],[RESUMO]],Tabela3[Grupo],Tabela3[Meus produtos]),VLOOKUP(Tabela2[[#This Row],[Código]],Tabela4[[Código NBS/LC116]:[Meus serviços]],3,0))</f>
        <v>Não</v>
      </c>
      <c r="C6138" t="str">
        <f>IF(E6138=0,TEXT(dados!A6053,"00000000"),IF(E6138=2,TEXT(dados!A6053,"0000"),TEXT(dados!A6053,"#")))</f>
        <v>63021000</v>
      </c>
      <c r="D6138" t="str">
        <f>IF(dados!B6053=0,"",dados!B6053)</f>
        <v/>
      </c>
      <c r="E6138">
        <f>dados!C6053</f>
        <v>0</v>
      </c>
      <c r="F6138" t="str">
        <f>dados!D6053</f>
        <v>Roupas de cama,de malha</v>
      </c>
      <c r="G6138"/>
      <c r="H6138"/>
      <c r="I6138"/>
      <c r="J6138"/>
      <c r="K6138" s="13"/>
      <c r="L6138" s="13">
        <f>dados!I6053/100</f>
        <v>0.13449999999999998</v>
      </c>
      <c r="M6138" s="13">
        <f>dados!J6053/100</f>
        <v>0.19020000000000001</v>
      </c>
      <c r="N6138" s="13">
        <f>dados!K6053/100</f>
        <v>0.18</v>
      </c>
      <c r="O6138" s="13">
        <f>dados!L6053/100</f>
        <v>0</v>
      </c>
      <c r="P6138" s="12" t="str">
        <f>LEFT(Tabela2[[#This Row],[Código]],2)</f>
        <v>63</v>
      </c>
    </row>
    <row r="6139" spans="2:16" ht="15" customHeight="1" x14ac:dyDescent="0.25">
      <c r="B6139" s="31" t="str">
        <f>IF(Tabela2[[#This Row],[Tipo]] = 0,LOOKUP(Tabela2[[#This Row],[RESUMO]],Tabela3[Grupo],Tabela3[Meus produtos]),VLOOKUP(Tabela2[[#This Row],[Código]],Tabela4[[Código NBS/LC116]:[Meus serviços]],3,0))</f>
        <v>Não</v>
      </c>
      <c r="C6139" t="str">
        <f>IF(E6139=0,TEXT(dados!A6054,"00000000"),IF(E6139=2,TEXT(dados!A6054,"0000"),TEXT(dados!A6054,"#")))</f>
        <v>63022100</v>
      </c>
      <c r="D6139" t="str">
        <f>IF(dados!B6054=0,"",dados!B6054)</f>
        <v/>
      </c>
      <c r="E6139">
        <f>dados!C6054</f>
        <v>0</v>
      </c>
      <c r="F6139" t="str">
        <f>dados!D6054</f>
        <v>Roupas de cama,de algodao,estampadas</v>
      </c>
      <c r="G6139"/>
      <c r="H6139"/>
      <c r="I6139"/>
      <c r="J6139"/>
      <c r="K6139" s="13"/>
      <c r="L6139" s="13">
        <f>dados!I6054/100</f>
        <v>0.13449999999999998</v>
      </c>
      <c r="M6139" s="13">
        <f>dados!J6054/100</f>
        <v>0.19020000000000001</v>
      </c>
      <c r="N6139" s="13">
        <f>dados!K6054/100</f>
        <v>0.18</v>
      </c>
      <c r="O6139" s="13">
        <f>dados!L6054/100</f>
        <v>0</v>
      </c>
      <c r="P6139" s="12" t="str">
        <f>LEFT(Tabela2[[#This Row],[Código]],2)</f>
        <v>63</v>
      </c>
    </row>
    <row r="6140" spans="2:16" ht="15" customHeight="1" x14ac:dyDescent="0.25">
      <c r="B6140" s="31" t="str">
        <f>IF(Tabela2[[#This Row],[Tipo]] = 0,LOOKUP(Tabela2[[#This Row],[RESUMO]],Tabela3[Grupo],Tabela3[Meus produtos]),VLOOKUP(Tabela2[[#This Row],[Código]],Tabela4[[Código NBS/LC116]:[Meus serviços]],3,0))</f>
        <v>Não</v>
      </c>
      <c r="C6140" t="str">
        <f>IF(E6140=0,TEXT(dados!A6055,"00000000"),IF(E6140=2,TEXT(dados!A6055,"0000"),TEXT(dados!A6055,"#")))</f>
        <v>63022200</v>
      </c>
      <c r="D6140" t="str">
        <f>IF(dados!B6055=0,"",dados!B6055)</f>
        <v/>
      </c>
      <c r="E6140">
        <f>dados!C6055</f>
        <v>0</v>
      </c>
      <c r="F6140" t="str">
        <f>dados!D6055</f>
        <v>Roupas de cama,de fibras sinteticas ou artif.estampadas</v>
      </c>
      <c r="G6140"/>
      <c r="H6140"/>
      <c r="I6140"/>
      <c r="J6140"/>
      <c r="K6140" s="13"/>
      <c r="L6140" s="13">
        <f>dados!I6055/100</f>
        <v>0.13449999999999998</v>
      </c>
      <c r="M6140" s="13">
        <f>dados!J6055/100</f>
        <v>0.19020000000000001</v>
      </c>
      <c r="N6140" s="13">
        <f>dados!K6055/100</f>
        <v>0.18</v>
      </c>
      <c r="O6140" s="13">
        <f>dados!L6055/100</f>
        <v>0</v>
      </c>
      <c r="P6140" s="12" t="str">
        <f>LEFT(Tabela2[[#This Row],[Código]],2)</f>
        <v>63</v>
      </c>
    </row>
    <row r="6141" spans="2:16" ht="15" customHeight="1" x14ac:dyDescent="0.25">
      <c r="B6141" s="31" t="str">
        <f>IF(Tabela2[[#This Row],[Tipo]] = 0,LOOKUP(Tabela2[[#This Row],[RESUMO]],Tabela3[Grupo],Tabela3[Meus produtos]),VLOOKUP(Tabela2[[#This Row],[Código]],Tabela4[[Código NBS/LC116]:[Meus serviços]],3,0))</f>
        <v>Não</v>
      </c>
      <c r="C6141" t="str">
        <f>IF(E6141=0,TEXT(dados!A6056,"00000000"),IF(E6141=2,TEXT(dados!A6056,"0000"),TEXT(dados!A6056,"#")))</f>
        <v>63022900</v>
      </c>
      <c r="D6141" t="str">
        <f>IF(dados!B6056=0,"",dados!B6056)</f>
        <v/>
      </c>
      <c r="E6141">
        <f>dados!C6056</f>
        <v>0</v>
      </c>
      <c r="F6141" t="str">
        <f>dados!D6056</f>
        <v>Roupas de cama,de outs.materias texteis,estampadas</v>
      </c>
      <c r="G6141"/>
      <c r="H6141"/>
      <c r="I6141"/>
      <c r="J6141"/>
      <c r="K6141" s="13"/>
      <c r="L6141" s="13">
        <f>dados!I6056/100</f>
        <v>0.13449999999999998</v>
      </c>
      <c r="M6141" s="13">
        <f>dados!J6056/100</f>
        <v>0.19020000000000001</v>
      </c>
      <c r="N6141" s="13">
        <f>dados!K6056/100</f>
        <v>0.18</v>
      </c>
      <c r="O6141" s="13">
        <f>dados!L6056/100</f>
        <v>0</v>
      </c>
      <c r="P6141" s="12" t="str">
        <f>LEFT(Tabela2[[#This Row],[Código]],2)</f>
        <v>63</v>
      </c>
    </row>
    <row r="6142" spans="2:16" ht="15" customHeight="1" x14ac:dyDescent="0.25">
      <c r="B6142" s="31" t="str">
        <f>IF(Tabela2[[#This Row],[Tipo]] = 0,LOOKUP(Tabela2[[#This Row],[RESUMO]],Tabela3[Grupo],Tabela3[Meus produtos]),VLOOKUP(Tabela2[[#This Row],[Código]],Tabela4[[Código NBS/LC116]:[Meus serviços]],3,0))</f>
        <v>Não</v>
      </c>
      <c r="C6142" t="str">
        <f>IF(E6142=0,TEXT(dados!A6057,"00000000"),IF(E6142=2,TEXT(dados!A6057,"0000"),TEXT(dados!A6057,"#")))</f>
        <v>63023100</v>
      </c>
      <c r="D6142" t="str">
        <f>IF(dados!B6057=0,"",dados!B6057)</f>
        <v/>
      </c>
      <c r="E6142">
        <f>dados!C6057</f>
        <v>0</v>
      </c>
      <c r="F6142" t="str">
        <f>dados!D6057</f>
        <v>Outros roupas de cama,de algodao</v>
      </c>
      <c r="G6142"/>
      <c r="H6142"/>
      <c r="I6142"/>
      <c r="J6142"/>
      <c r="K6142" s="13"/>
      <c r="L6142" s="13">
        <f>dados!I6057/100</f>
        <v>0.13449999999999998</v>
      </c>
      <c r="M6142" s="13">
        <f>dados!J6057/100</f>
        <v>0.19020000000000001</v>
      </c>
      <c r="N6142" s="13">
        <f>dados!K6057/100</f>
        <v>0.18</v>
      </c>
      <c r="O6142" s="13">
        <f>dados!L6057/100</f>
        <v>0</v>
      </c>
      <c r="P6142" s="12" t="str">
        <f>LEFT(Tabela2[[#This Row],[Código]],2)</f>
        <v>63</v>
      </c>
    </row>
    <row r="6143" spans="2:16" ht="15" customHeight="1" x14ac:dyDescent="0.25">
      <c r="B6143" s="31" t="str">
        <f>IF(Tabela2[[#This Row],[Tipo]] = 0,LOOKUP(Tabela2[[#This Row],[RESUMO]],Tabela3[Grupo],Tabela3[Meus produtos]),VLOOKUP(Tabela2[[#This Row],[Código]],Tabela4[[Código NBS/LC116]:[Meus serviços]],3,0))</f>
        <v>Não</v>
      </c>
      <c r="C6143" t="str">
        <f>IF(E6143=0,TEXT(dados!A6058,"00000000"),IF(E6143=2,TEXT(dados!A6058,"0000"),TEXT(dados!A6058,"#")))</f>
        <v>63023200</v>
      </c>
      <c r="D6143" t="str">
        <f>IF(dados!B6058=0,"",dados!B6058)</f>
        <v/>
      </c>
      <c r="E6143">
        <f>dados!C6058</f>
        <v>0</v>
      </c>
      <c r="F6143" t="str">
        <f>dados!D6058</f>
        <v>Outs.roupas de cama,de fibras sinteticas ou artificiais</v>
      </c>
      <c r="G6143"/>
      <c r="H6143"/>
      <c r="I6143"/>
      <c r="J6143"/>
      <c r="K6143" s="13"/>
      <c r="L6143" s="13">
        <f>dados!I6058/100</f>
        <v>0.13449999999999998</v>
      </c>
      <c r="M6143" s="13">
        <f>dados!J6058/100</f>
        <v>0.19020000000000001</v>
      </c>
      <c r="N6143" s="13">
        <f>dados!K6058/100</f>
        <v>0.18</v>
      </c>
      <c r="O6143" s="13">
        <f>dados!L6058/100</f>
        <v>0</v>
      </c>
      <c r="P6143" s="12" t="str">
        <f>LEFT(Tabela2[[#This Row],[Código]],2)</f>
        <v>63</v>
      </c>
    </row>
    <row r="6144" spans="2:16" ht="15" customHeight="1" x14ac:dyDescent="0.25">
      <c r="B6144" s="31" t="str">
        <f>IF(Tabela2[[#This Row],[Tipo]] = 0,LOOKUP(Tabela2[[#This Row],[RESUMO]],Tabela3[Grupo],Tabela3[Meus produtos]),VLOOKUP(Tabela2[[#This Row],[Código]],Tabela4[[Código NBS/LC116]:[Meus serviços]],3,0))</f>
        <v>Não</v>
      </c>
      <c r="C6144" t="str">
        <f>IF(E6144=0,TEXT(dados!A6059,"00000000"),IF(E6144=2,TEXT(dados!A6059,"0000"),TEXT(dados!A6059,"#")))</f>
        <v>63023900</v>
      </c>
      <c r="D6144" t="str">
        <f>IF(dados!B6059=0,"",dados!B6059)</f>
        <v/>
      </c>
      <c r="E6144">
        <f>dados!C6059</f>
        <v>0</v>
      </c>
      <c r="F6144" t="str">
        <f>dados!D6059</f>
        <v>Outros roupas de cama,de outs.materias texteis</v>
      </c>
      <c r="G6144"/>
      <c r="H6144"/>
      <c r="I6144"/>
      <c r="J6144"/>
      <c r="K6144" s="13"/>
      <c r="L6144" s="13">
        <f>dados!I6059/100</f>
        <v>0.13449999999999998</v>
      </c>
      <c r="M6144" s="13">
        <f>dados!J6059/100</f>
        <v>0.19020000000000001</v>
      </c>
      <c r="N6144" s="13">
        <f>dados!K6059/100</f>
        <v>0.18</v>
      </c>
      <c r="O6144" s="13">
        <f>dados!L6059/100</f>
        <v>0</v>
      </c>
      <c r="P6144" s="12" t="str">
        <f>LEFT(Tabela2[[#This Row],[Código]],2)</f>
        <v>63</v>
      </c>
    </row>
    <row r="6145" spans="2:16" ht="15" customHeight="1" x14ac:dyDescent="0.25">
      <c r="B6145" s="31" t="str">
        <f>IF(Tabela2[[#This Row],[Tipo]] = 0,LOOKUP(Tabela2[[#This Row],[RESUMO]],Tabela3[Grupo],Tabela3[Meus produtos]),VLOOKUP(Tabela2[[#This Row],[Código]],Tabela4[[Código NBS/LC116]:[Meus serviços]],3,0))</f>
        <v>Não</v>
      </c>
      <c r="C6145" t="str">
        <f>IF(E6145=0,TEXT(dados!A6060,"00000000"),IF(E6145=2,TEXT(dados!A6060,"0000"),TEXT(dados!A6060,"#")))</f>
        <v>63024000</v>
      </c>
      <c r="D6145" t="str">
        <f>IF(dados!B6060=0,"",dados!B6060)</f>
        <v/>
      </c>
      <c r="E6145">
        <f>dados!C6060</f>
        <v>0</v>
      </c>
      <c r="F6145" t="str">
        <f>dados!D6060</f>
        <v>Roupas de mesa,de malha</v>
      </c>
      <c r="G6145"/>
      <c r="H6145"/>
      <c r="I6145"/>
      <c r="J6145"/>
      <c r="K6145" s="13"/>
      <c r="L6145" s="13">
        <f>dados!I6060/100</f>
        <v>0.13449999999999998</v>
      </c>
      <c r="M6145" s="13">
        <f>dados!J6060/100</f>
        <v>0.19020000000000001</v>
      </c>
      <c r="N6145" s="13">
        <f>dados!K6060/100</f>
        <v>0.18</v>
      </c>
      <c r="O6145" s="13">
        <f>dados!L6060/100</f>
        <v>0</v>
      </c>
      <c r="P6145" s="12" t="str">
        <f>LEFT(Tabela2[[#This Row],[Código]],2)</f>
        <v>63</v>
      </c>
    </row>
    <row r="6146" spans="2:16" ht="15" customHeight="1" x14ac:dyDescent="0.25">
      <c r="B6146" s="31" t="str">
        <f>IF(Tabela2[[#This Row],[Tipo]] = 0,LOOKUP(Tabela2[[#This Row],[RESUMO]],Tabela3[Grupo],Tabela3[Meus produtos]),VLOOKUP(Tabela2[[#This Row],[Código]],Tabela4[[Código NBS/LC116]:[Meus serviços]],3,0))</f>
        <v>Não</v>
      </c>
      <c r="C6146" t="str">
        <f>IF(E6146=0,TEXT(dados!A6061,"00000000"),IF(E6146=2,TEXT(dados!A6061,"0000"),TEXT(dados!A6061,"#")))</f>
        <v>63025100</v>
      </c>
      <c r="D6146" t="str">
        <f>IF(dados!B6061=0,"",dados!B6061)</f>
        <v/>
      </c>
      <c r="E6146">
        <f>dados!C6061</f>
        <v>0</v>
      </c>
      <c r="F6146" t="str">
        <f>dados!D6061</f>
        <v>Roupas de mesa,de algodao,exc.de malha</v>
      </c>
      <c r="G6146"/>
      <c r="H6146"/>
      <c r="I6146"/>
      <c r="J6146"/>
      <c r="K6146" s="13"/>
      <c r="L6146" s="13">
        <f>dados!I6061/100</f>
        <v>0.13449999999999998</v>
      </c>
      <c r="M6146" s="13">
        <f>dados!J6061/100</f>
        <v>0.19020000000000001</v>
      </c>
      <c r="N6146" s="13">
        <f>dados!K6061/100</f>
        <v>0.18</v>
      </c>
      <c r="O6146" s="13">
        <f>dados!L6061/100</f>
        <v>0</v>
      </c>
      <c r="P6146" s="12" t="str">
        <f>LEFT(Tabela2[[#This Row],[Código]],2)</f>
        <v>63</v>
      </c>
    </row>
    <row r="6147" spans="2:16" ht="15" customHeight="1" x14ac:dyDescent="0.25">
      <c r="B6147" s="31" t="str">
        <f>IF(Tabela2[[#This Row],[Tipo]] = 0,LOOKUP(Tabela2[[#This Row],[RESUMO]],Tabela3[Grupo],Tabela3[Meus produtos]),VLOOKUP(Tabela2[[#This Row],[Código]],Tabela4[[Código NBS/LC116]:[Meus serviços]],3,0))</f>
        <v>Não</v>
      </c>
      <c r="C6147" t="str">
        <f>IF(E6147=0,TEXT(dados!A6062,"00000000"),IF(E6147=2,TEXT(dados!A6062,"0000"),TEXT(dados!A6062,"#")))</f>
        <v>63025300</v>
      </c>
      <c r="D6147" t="str">
        <f>IF(dados!B6062=0,"",dados!B6062)</f>
        <v/>
      </c>
      <c r="E6147">
        <f>dados!C6062</f>
        <v>0</v>
      </c>
      <c r="F6147" t="str">
        <f>dados!D6062</f>
        <v>Roupas de mesa,de fibras sinteticas/artif.exc.de malha</v>
      </c>
      <c r="G6147"/>
      <c r="H6147"/>
      <c r="I6147"/>
      <c r="J6147"/>
      <c r="K6147" s="13"/>
      <c r="L6147" s="13">
        <f>dados!I6062/100</f>
        <v>0.13449999999999998</v>
      </c>
      <c r="M6147" s="13">
        <f>dados!J6062/100</f>
        <v>0.19020000000000001</v>
      </c>
      <c r="N6147" s="13">
        <f>dados!K6062/100</f>
        <v>0.18</v>
      </c>
      <c r="O6147" s="13">
        <f>dados!L6062/100</f>
        <v>0</v>
      </c>
      <c r="P6147" s="12" t="str">
        <f>LEFT(Tabela2[[#This Row],[Código]],2)</f>
        <v>63</v>
      </c>
    </row>
    <row r="6148" spans="2:16" ht="15" customHeight="1" x14ac:dyDescent="0.25">
      <c r="B6148" s="31" t="str">
        <f>IF(Tabela2[[#This Row],[Tipo]] = 0,LOOKUP(Tabela2[[#This Row],[RESUMO]],Tabela3[Grupo],Tabela3[Meus produtos]),VLOOKUP(Tabela2[[#This Row],[Código]],Tabela4[[Código NBS/LC116]:[Meus serviços]],3,0))</f>
        <v>Não</v>
      </c>
      <c r="C6148" t="str">
        <f>IF(E6148=0,TEXT(dados!A6063,"00000000"),IF(E6148=2,TEXT(dados!A6063,"0000"),TEXT(dados!A6063,"#")))</f>
        <v>63025910</v>
      </c>
      <c r="D6148" t="str">
        <f>IF(dados!B6063=0,"",dados!B6063)</f>
        <v/>
      </c>
      <c r="E6148">
        <f>dados!C6063</f>
        <v>0</v>
      </c>
      <c r="F6148" t="str">
        <f>dados!D6063</f>
        <v>Roupas de mesa,de linho</v>
      </c>
      <c r="G6148"/>
      <c r="H6148"/>
      <c r="I6148"/>
      <c r="J6148"/>
      <c r="K6148" s="13"/>
      <c r="L6148" s="13">
        <f>dados!I6063/100</f>
        <v>0.13449999999999998</v>
      </c>
      <c r="M6148" s="13">
        <f>dados!J6063/100</f>
        <v>0.19020000000000001</v>
      </c>
      <c r="N6148" s="13">
        <f>dados!K6063/100</f>
        <v>0.18</v>
      </c>
      <c r="O6148" s="13">
        <f>dados!L6063/100</f>
        <v>0</v>
      </c>
      <c r="P6148" s="12" t="str">
        <f>LEFT(Tabela2[[#This Row],[Código]],2)</f>
        <v>63</v>
      </c>
    </row>
    <row r="6149" spans="2:16" ht="15" customHeight="1" x14ac:dyDescent="0.25">
      <c r="B6149" s="31" t="str">
        <f>IF(Tabela2[[#This Row],[Tipo]] = 0,LOOKUP(Tabela2[[#This Row],[RESUMO]],Tabela3[Grupo],Tabela3[Meus produtos]),VLOOKUP(Tabela2[[#This Row],[Código]],Tabela4[[Código NBS/LC116]:[Meus serviços]],3,0))</f>
        <v>Não</v>
      </c>
      <c r="C6149" t="str">
        <f>IF(E6149=0,TEXT(dados!A6064,"00000000"),IF(E6149=2,TEXT(dados!A6064,"0000"),TEXT(dados!A6064,"#")))</f>
        <v>63025990</v>
      </c>
      <c r="D6149" t="str">
        <f>IF(dados!B6064=0,"",dados!B6064)</f>
        <v/>
      </c>
      <c r="E6149">
        <f>dados!C6064</f>
        <v>0</v>
      </c>
      <c r="F6149" t="str">
        <f>dados!D6064</f>
        <v>Roupas de mesa,de outs.materias texteis</v>
      </c>
      <c r="G6149"/>
      <c r="H6149"/>
      <c r="I6149"/>
      <c r="J6149"/>
      <c r="K6149" s="13"/>
      <c r="L6149" s="13">
        <f>dados!I6064/100</f>
        <v>0.13449999999999998</v>
      </c>
      <c r="M6149" s="13">
        <f>dados!J6064/100</f>
        <v>0.19020000000000001</v>
      </c>
      <c r="N6149" s="13">
        <f>dados!K6064/100</f>
        <v>0.18</v>
      </c>
      <c r="O6149" s="13">
        <f>dados!L6064/100</f>
        <v>0</v>
      </c>
      <c r="P6149" s="12" t="str">
        <f>LEFT(Tabela2[[#This Row],[Código]],2)</f>
        <v>63</v>
      </c>
    </row>
    <row r="6150" spans="2:16" ht="15" customHeight="1" x14ac:dyDescent="0.25">
      <c r="B6150" s="31" t="str">
        <f>IF(Tabela2[[#This Row],[Tipo]] = 0,LOOKUP(Tabela2[[#This Row],[RESUMO]],Tabela3[Grupo],Tabela3[Meus produtos]),VLOOKUP(Tabela2[[#This Row],[Código]],Tabela4[[Código NBS/LC116]:[Meus serviços]],3,0))</f>
        <v>Não</v>
      </c>
      <c r="C6150" t="str">
        <f>IF(E6150=0,TEXT(dados!A6065,"00000000"),IF(E6150=2,TEXT(dados!A6065,"0000"),TEXT(dados!A6065,"#")))</f>
        <v>63026000</v>
      </c>
      <c r="D6150" t="str">
        <f>IF(dados!B6065=0,"",dados!B6065)</f>
        <v/>
      </c>
      <c r="E6150">
        <f>dados!C6065</f>
        <v>0</v>
      </c>
      <c r="F6150" t="str">
        <f>dados!D6065</f>
        <v>Roupas de toucador/cozinha,de tecidos atoalh.de algodao</v>
      </c>
      <c r="G6150"/>
      <c r="H6150"/>
      <c r="I6150"/>
      <c r="J6150"/>
      <c r="K6150" s="13"/>
      <c r="L6150" s="13">
        <f>dados!I6065/100</f>
        <v>0.13449999999999998</v>
      </c>
      <c r="M6150" s="13">
        <f>dados!J6065/100</f>
        <v>0.19020000000000001</v>
      </c>
      <c r="N6150" s="13">
        <f>dados!K6065/100</f>
        <v>0.18</v>
      </c>
      <c r="O6150" s="13">
        <f>dados!L6065/100</f>
        <v>0</v>
      </c>
      <c r="P6150" s="12" t="str">
        <f>LEFT(Tabela2[[#This Row],[Código]],2)</f>
        <v>63</v>
      </c>
    </row>
    <row r="6151" spans="2:16" ht="15" customHeight="1" x14ac:dyDescent="0.25">
      <c r="B6151" s="31" t="str">
        <f>IF(Tabela2[[#This Row],[Tipo]] = 0,LOOKUP(Tabela2[[#This Row],[RESUMO]],Tabela3[Grupo],Tabela3[Meus produtos]),VLOOKUP(Tabela2[[#This Row],[Código]],Tabela4[[Código NBS/LC116]:[Meus serviços]],3,0))</f>
        <v>Não</v>
      </c>
      <c r="C6151" t="str">
        <f>IF(E6151=0,TEXT(dados!A6066,"00000000"),IF(E6151=2,TEXT(dados!A6066,"0000"),TEXT(dados!A6066,"#")))</f>
        <v>63029100</v>
      </c>
      <c r="D6151" t="str">
        <f>IF(dados!B6066=0,"",dados!B6066)</f>
        <v/>
      </c>
      <c r="E6151">
        <f>dados!C6066</f>
        <v>0</v>
      </c>
      <c r="F6151" t="str">
        <f>dados!D6066</f>
        <v>Outros roupas de toucador ou de cozinha,de algodao</v>
      </c>
      <c r="G6151"/>
      <c r="H6151"/>
      <c r="I6151"/>
      <c r="J6151"/>
      <c r="K6151" s="13"/>
      <c r="L6151" s="13">
        <f>dados!I6066/100</f>
        <v>0.13449999999999998</v>
      </c>
      <c r="M6151" s="13">
        <f>dados!J6066/100</f>
        <v>0.19020000000000001</v>
      </c>
      <c r="N6151" s="13">
        <f>dados!K6066/100</f>
        <v>0.18</v>
      </c>
      <c r="O6151" s="13">
        <f>dados!L6066/100</f>
        <v>0</v>
      </c>
      <c r="P6151" s="12" t="str">
        <f>LEFT(Tabela2[[#This Row],[Código]],2)</f>
        <v>63</v>
      </c>
    </row>
    <row r="6152" spans="2:16" ht="15" customHeight="1" x14ac:dyDescent="0.25">
      <c r="B6152" s="31" t="str">
        <f>IF(Tabela2[[#This Row],[Tipo]] = 0,LOOKUP(Tabela2[[#This Row],[RESUMO]],Tabela3[Grupo],Tabela3[Meus produtos]),VLOOKUP(Tabela2[[#This Row],[Código]],Tabela4[[Código NBS/LC116]:[Meus serviços]],3,0))</f>
        <v>Não</v>
      </c>
      <c r="C6152" t="str">
        <f>IF(E6152=0,TEXT(dados!A6067,"00000000"),IF(E6152=2,TEXT(dados!A6067,"0000"),TEXT(dados!A6067,"#")))</f>
        <v>63029300</v>
      </c>
      <c r="D6152" t="str">
        <f>IF(dados!B6067=0,"",dados!B6067)</f>
        <v/>
      </c>
      <c r="E6152">
        <f>dados!C6067</f>
        <v>0</v>
      </c>
      <c r="F6152" t="str">
        <f>dados!D6067</f>
        <v>Roupas de toucador/cozinha,de fibras sinteticas/artif.</v>
      </c>
      <c r="G6152"/>
      <c r="H6152"/>
      <c r="I6152"/>
      <c r="J6152"/>
      <c r="K6152" s="13"/>
      <c r="L6152" s="13">
        <f>dados!I6067/100</f>
        <v>0.13449999999999998</v>
      </c>
      <c r="M6152" s="13">
        <f>dados!J6067/100</f>
        <v>0.19020000000000001</v>
      </c>
      <c r="N6152" s="13">
        <f>dados!K6067/100</f>
        <v>0.18</v>
      </c>
      <c r="O6152" s="13">
        <f>dados!L6067/100</f>
        <v>0</v>
      </c>
      <c r="P6152" s="12" t="str">
        <f>LEFT(Tabela2[[#This Row],[Código]],2)</f>
        <v>63</v>
      </c>
    </row>
    <row r="6153" spans="2:16" ht="15" customHeight="1" x14ac:dyDescent="0.25">
      <c r="B6153" s="31" t="str">
        <f>IF(Tabela2[[#This Row],[Tipo]] = 0,LOOKUP(Tabela2[[#This Row],[RESUMO]],Tabela3[Grupo],Tabela3[Meus produtos]),VLOOKUP(Tabela2[[#This Row],[Código]],Tabela4[[Código NBS/LC116]:[Meus serviços]],3,0))</f>
        <v>Não</v>
      </c>
      <c r="C6153" t="str">
        <f>IF(E6153=0,TEXT(dados!A6068,"00000000"),IF(E6153=2,TEXT(dados!A6068,"0000"),TEXT(dados!A6068,"#")))</f>
        <v>63029910</v>
      </c>
      <c r="D6153" t="str">
        <f>IF(dados!B6068=0,"",dados!B6068)</f>
        <v/>
      </c>
      <c r="E6153">
        <f>dados!C6068</f>
        <v>0</v>
      </c>
      <c r="F6153" t="str">
        <f>dados!D6068</f>
        <v>Roupas de toucador/cozinha,de linho</v>
      </c>
      <c r="G6153"/>
      <c r="H6153"/>
      <c r="I6153"/>
      <c r="J6153"/>
      <c r="K6153" s="13"/>
      <c r="L6153" s="13">
        <f>dados!I6068/100</f>
        <v>0.13449999999999998</v>
      </c>
      <c r="M6153" s="13">
        <f>dados!J6068/100</f>
        <v>0.19020000000000001</v>
      </c>
      <c r="N6153" s="13">
        <f>dados!K6068/100</f>
        <v>0.18</v>
      </c>
      <c r="O6153" s="13">
        <f>dados!L6068/100</f>
        <v>0</v>
      </c>
      <c r="P6153" s="12" t="str">
        <f>LEFT(Tabela2[[#This Row],[Código]],2)</f>
        <v>63</v>
      </c>
    </row>
    <row r="6154" spans="2:16" ht="15" customHeight="1" x14ac:dyDescent="0.25">
      <c r="B6154" s="31" t="str">
        <f>IF(Tabela2[[#This Row],[Tipo]] = 0,LOOKUP(Tabela2[[#This Row],[RESUMO]],Tabela3[Grupo],Tabela3[Meus produtos]),VLOOKUP(Tabela2[[#This Row],[Código]],Tabela4[[Código NBS/LC116]:[Meus serviços]],3,0))</f>
        <v>Não</v>
      </c>
      <c r="C6154" t="str">
        <f>IF(E6154=0,TEXT(dados!A6069,"00000000"),IF(E6154=2,TEXT(dados!A6069,"0000"),TEXT(dados!A6069,"#")))</f>
        <v>63029990</v>
      </c>
      <c r="D6154" t="str">
        <f>IF(dados!B6069=0,"",dados!B6069)</f>
        <v/>
      </c>
      <c r="E6154">
        <f>dados!C6069</f>
        <v>0</v>
      </c>
      <c r="F6154" t="str">
        <f>dados!D6069</f>
        <v>Roupas de toucador/cozinha,de outs.materias texteis</v>
      </c>
      <c r="G6154"/>
      <c r="H6154"/>
      <c r="I6154"/>
      <c r="J6154"/>
      <c r="K6154" s="13"/>
      <c r="L6154" s="13">
        <f>dados!I6069/100</f>
        <v>0.13449999999999998</v>
      </c>
      <c r="M6154" s="13">
        <f>dados!J6069/100</f>
        <v>0.19020000000000001</v>
      </c>
      <c r="N6154" s="13">
        <f>dados!K6069/100</f>
        <v>0.18</v>
      </c>
      <c r="O6154" s="13">
        <f>dados!L6069/100</f>
        <v>0</v>
      </c>
      <c r="P6154" s="12" t="str">
        <f>LEFT(Tabela2[[#This Row],[Código]],2)</f>
        <v>63</v>
      </c>
    </row>
    <row r="6155" spans="2:16" ht="15" customHeight="1" x14ac:dyDescent="0.25">
      <c r="B6155" s="31" t="str">
        <f>IF(Tabela2[[#This Row],[Tipo]] = 0,LOOKUP(Tabela2[[#This Row],[RESUMO]],Tabela3[Grupo],Tabela3[Meus produtos]),VLOOKUP(Tabela2[[#This Row],[Código]],Tabela4[[Código NBS/LC116]:[Meus serviços]],3,0))</f>
        <v>Não</v>
      </c>
      <c r="C6155" t="str">
        <f>IF(E6155=0,TEXT(dados!A6070,"00000000"),IF(E6155=2,TEXT(dados!A6070,"0000"),TEXT(dados!A6070,"#")))</f>
        <v>63031200</v>
      </c>
      <c r="D6155" t="str">
        <f>IF(dados!B6070=0,"",dados!B6070)</f>
        <v/>
      </c>
      <c r="E6155">
        <f>dados!C6070</f>
        <v>0</v>
      </c>
      <c r="F6155" t="str">
        <f>dados!D6070</f>
        <v>Cortinas,sanefas,etc.de malha de fibras sinteticas</v>
      </c>
      <c r="G6155"/>
      <c r="H6155"/>
      <c r="I6155"/>
      <c r="J6155"/>
      <c r="K6155" s="13"/>
      <c r="L6155" s="13">
        <f>dados!I6070/100</f>
        <v>0.13449999999999998</v>
      </c>
      <c r="M6155" s="13">
        <f>dados!J6070/100</f>
        <v>0.19020000000000001</v>
      </c>
      <c r="N6155" s="13">
        <f>dados!K6070/100</f>
        <v>0.18</v>
      </c>
      <c r="O6155" s="13">
        <f>dados!L6070/100</f>
        <v>0</v>
      </c>
      <c r="P6155" s="12" t="str">
        <f>LEFT(Tabela2[[#This Row],[Código]],2)</f>
        <v>63</v>
      </c>
    </row>
    <row r="6156" spans="2:16" ht="15" customHeight="1" x14ac:dyDescent="0.25">
      <c r="B6156" s="31" t="str">
        <f>IF(Tabela2[[#This Row],[Tipo]] = 0,LOOKUP(Tabela2[[#This Row],[RESUMO]],Tabela3[Grupo],Tabela3[Meus produtos]),VLOOKUP(Tabela2[[#This Row],[Código]],Tabela4[[Código NBS/LC116]:[Meus serviços]],3,0))</f>
        <v>Não</v>
      </c>
      <c r="C6156" t="str">
        <f>IF(E6156=0,TEXT(dados!A6071,"00000000"),IF(E6156=2,TEXT(dados!A6071,"0000"),TEXT(dados!A6071,"#")))</f>
        <v>63031910</v>
      </c>
      <c r="D6156" t="str">
        <f>IF(dados!B6071=0,"",dados!B6071)</f>
        <v/>
      </c>
      <c r="E6156">
        <f>dados!C6071</f>
        <v>0</v>
      </c>
      <c r="F6156" t="str">
        <f>dados!D6071</f>
        <v>Cortinas,sanefas,etc.de malha de algodao</v>
      </c>
      <c r="G6156"/>
      <c r="H6156"/>
      <c r="I6156"/>
      <c r="J6156"/>
      <c r="K6156" s="13"/>
      <c r="L6156" s="13">
        <f>dados!I6071/100</f>
        <v>0.13449999999999998</v>
      </c>
      <c r="M6156" s="13">
        <f>dados!J6071/100</f>
        <v>0.19020000000000001</v>
      </c>
      <c r="N6156" s="13">
        <f>dados!K6071/100</f>
        <v>0.18</v>
      </c>
      <c r="O6156" s="13">
        <f>dados!L6071/100</f>
        <v>0</v>
      </c>
      <c r="P6156" s="12" t="str">
        <f>LEFT(Tabela2[[#This Row],[Código]],2)</f>
        <v>63</v>
      </c>
    </row>
    <row r="6157" spans="2:16" ht="15" customHeight="1" x14ac:dyDescent="0.25">
      <c r="B6157" s="31" t="str">
        <f>IF(Tabela2[[#This Row],[Tipo]] = 0,LOOKUP(Tabela2[[#This Row],[RESUMO]],Tabela3[Grupo],Tabela3[Meus produtos]),VLOOKUP(Tabela2[[#This Row],[Código]],Tabela4[[Código NBS/LC116]:[Meus serviços]],3,0))</f>
        <v>Não</v>
      </c>
      <c r="C6157" t="str">
        <f>IF(E6157=0,TEXT(dados!A6072,"00000000"),IF(E6157=2,TEXT(dados!A6072,"0000"),TEXT(dados!A6072,"#")))</f>
        <v>63031990</v>
      </c>
      <c r="D6157" t="str">
        <f>IF(dados!B6072=0,"",dados!B6072)</f>
        <v/>
      </c>
      <c r="E6157">
        <f>dados!C6072</f>
        <v>0</v>
      </c>
      <c r="F6157" t="str">
        <f>dados!D6072</f>
        <v>Cortinas,sanefas,etc.de malha de outs.materias texteis</v>
      </c>
      <c r="G6157"/>
      <c r="H6157"/>
      <c r="I6157"/>
      <c r="J6157"/>
      <c r="K6157" s="13"/>
      <c r="L6157" s="13">
        <f>dados!I6072/100</f>
        <v>0.13449999999999998</v>
      </c>
      <c r="M6157" s="13">
        <f>dados!J6072/100</f>
        <v>0.19020000000000001</v>
      </c>
      <c r="N6157" s="13">
        <f>dados!K6072/100</f>
        <v>0.18</v>
      </c>
      <c r="O6157" s="13">
        <f>dados!L6072/100</f>
        <v>0</v>
      </c>
      <c r="P6157" s="12" t="str">
        <f>LEFT(Tabela2[[#This Row],[Código]],2)</f>
        <v>63</v>
      </c>
    </row>
    <row r="6158" spans="2:16" ht="15" customHeight="1" x14ac:dyDescent="0.25">
      <c r="B6158" s="31" t="str">
        <f>IF(Tabela2[[#This Row],[Tipo]] = 0,LOOKUP(Tabela2[[#This Row],[RESUMO]],Tabela3[Grupo],Tabela3[Meus produtos]),VLOOKUP(Tabela2[[#This Row],[Código]],Tabela4[[Código NBS/LC116]:[Meus serviços]],3,0))</f>
        <v>Não</v>
      </c>
      <c r="C6158" t="str">
        <f>IF(E6158=0,TEXT(dados!A6073,"00000000"),IF(E6158=2,TEXT(dados!A6073,"0000"),TEXT(dados!A6073,"#")))</f>
        <v>63039100</v>
      </c>
      <c r="D6158" t="str">
        <f>IF(dados!B6073=0,"",dados!B6073)</f>
        <v/>
      </c>
      <c r="E6158">
        <f>dados!C6073</f>
        <v>0</v>
      </c>
      <c r="F6158" t="str">
        <f>dados!D6073</f>
        <v>Cortinas,sanefas,etc.de algodao,exc.de malha</v>
      </c>
      <c r="G6158"/>
      <c r="H6158"/>
      <c r="I6158"/>
      <c r="J6158"/>
      <c r="K6158" s="13"/>
      <c r="L6158" s="13">
        <f>dados!I6073/100</f>
        <v>0.13449999999999998</v>
      </c>
      <c r="M6158" s="13">
        <f>dados!J6073/100</f>
        <v>0.19020000000000001</v>
      </c>
      <c r="N6158" s="13">
        <f>dados!K6073/100</f>
        <v>0.18</v>
      </c>
      <c r="O6158" s="13">
        <f>dados!L6073/100</f>
        <v>0</v>
      </c>
      <c r="P6158" s="12" t="str">
        <f>LEFT(Tabela2[[#This Row],[Código]],2)</f>
        <v>63</v>
      </c>
    </row>
    <row r="6159" spans="2:16" ht="15" customHeight="1" x14ac:dyDescent="0.25">
      <c r="B6159" s="31" t="str">
        <f>IF(Tabela2[[#This Row],[Tipo]] = 0,LOOKUP(Tabela2[[#This Row],[RESUMO]],Tabela3[Grupo],Tabela3[Meus produtos]),VLOOKUP(Tabela2[[#This Row],[Código]],Tabela4[[Código NBS/LC116]:[Meus serviços]],3,0))</f>
        <v>Não</v>
      </c>
      <c r="C6159" t="str">
        <f>IF(E6159=0,TEXT(dados!A6074,"00000000"),IF(E6159=2,TEXT(dados!A6074,"0000"),TEXT(dados!A6074,"#")))</f>
        <v>63039200</v>
      </c>
      <c r="D6159" t="str">
        <f>IF(dados!B6074=0,"",dados!B6074)</f>
        <v/>
      </c>
      <c r="E6159">
        <f>dados!C6074</f>
        <v>0</v>
      </c>
      <c r="F6159" t="str">
        <f>dados!D6074</f>
        <v>Cortinas,sanefas,etc.de fibras sinteticas,exc.de malha</v>
      </c>
      <c r="G6159"/>
      <c r="H6159"/>
      <c r="I6159"/>
      <c r="J6159"/>
      <c r="K6159" s="13"/>
      <c r="L6159" s="13">
        <f>dados!I6074/100</f>
        <v>0.13449999999999998</v>
      </c>
      <c r="M6159" s="13">
        <f>dados!J6074/100</f>
        <v>0.19020000000000001</v>
      </c>
      <c r="N6159" s="13">
        <f>dados!K6074/100</f>
        <v>0.18</v>
      </c>
      <c r="O6159" s="13">
        <f>dados!L6074/100</f>
        <v>0</v>
      </c>
      <c r="P6159" s="12" t="str">
        <f>LEFT(Tabela2[[#This Row],[Código]],2)</f>
        <v>63</v>
      </c>
    </row>
    <row r="6160" spans="2:16" ht="15" customHeight="1" x14ac:dyDescent="0.25">
      <c r="B6160" s="31" t="str">
        <f>IF(Tabela2[[#This Row],[Tipo]] = 0,LOOKUP(Tabela2[[#This Row],[RESUMO]],Tabela3[Grupo],Tabela3[Meus produtos]),VLOOKUP(Tabela2[[#This Row],[Código]],Tabela4[[Código NBS/LC116]:[Meus serviços]],3,0))</f>
        <v>Não</v>
      </c>
      <c r="C6160" t="str">
        <f>IF(E6160=0,TEXT(dados!A6075,"00000000"),IF(E6160=2,TEXT(dados!A6075,"0000"),TEXT(dados!A6075,"#")))</f>
        <v>63039900</v>
      </c>
      <c r="D6160" t="str">
        <f>IF(dados!B6075=0,"",dados!B6075)</f>
        <v/>
      </c>
      <c r="E6160">
        <f>dados!C6075</f>
        <v>0</v>
      </c>
      <c r="F6160" t="str">
        <f>dados!D6075</f>
        <v>Cortinas,sanefas,etc.de out.materia textil,exc.de malha</v>
      </c>
      <c r="G6160"/>
      <c r="H6160"/>
      <c r="I6160"/>
      <c r="J6160"/>
      <c r="K6160" s="13"/>
      <c r="L6160" s="13">
        <f>dados!I6075/100</f>
        <v>0.13449999999999998</v>
      </c>
      <c r="M6160" s="13">
        <f>dados!J6075/100</f>
        <v>0.19020000000000001</v>
      </c>
      <c r="N6160" s="13">
        <f>dados!K6075/100</f>
        <v>0.18</v>
      </c>
      <c r="O6160" s="13">
        <f>dados!L6075/100</f>
        <v>0</v>
      </c>
      <c r="P6160" s="12" t="str">
        <f>LEFT(Tabela2[[#This Row],[Código]],2)</f>
        <v>63</v>
      </c>
    </row>
    <row r="6161" spans="2:16" ht="15" customHeight="1" x14ac:dyDescent="0.25">
      <c r="B6161" s="31" t="str">
        <f>IF(Tabela2[[#This Row],[Tipo]] = 0,LOOKUP(Tabela2[[#This Row],[RESUMO]],Tabela3[Grupo],Tabela3[Meus produtos]),VLOOKUP(Tabela2[[#This Row],[Código]],Tabela4[[Código NBS/LC116]:[Meus serviços]],3,0))</f>
        <v>Não</v>
      </c>
      <c r="C6161" t="str">
        <f>IF(E6161=0,TEXT(dados!A6076,"00000000"),IF(E6161=2,TEXT(dados!A6076,"0000"),TEXT(dados!A6076,"#")))</f>
        <v>63041100</v>
      </c>
      <c r="D6161" t="str">
        <f>IF(dados!B6076=0,"",dados!B6076)</f>
        <v/>
      </c>
      <c r="E6161">
        <f>dados!C6076</f>
        <v>0</v>
      </c>
      <c r="F6161" t="str">
        <f>dados!D6076</f>
        <v>Colchas de malha</v>
      </c>
      <c r="G6161"/>
      <c r="H6161"/>
      <c r="I6161"/>
      <c r="J6161"/>
      <c r="K6161" s="13"/>
      <c r="L6161" s="13">
        <f>dados!I6076/100</f>
        <v>0.13449999999999998</v>
      </c>
      <c r="M6161" s="13">
        <f>dados!J6076/100</f>
        <v>0.19020000000000001</v>
      </c>
      <c r="N6161" s="13">
        <f>dados!K6076/100</f>
        <v>0.18</v>
      </c>
      <c r="O6161" s="13">
        <f>dados!L6076/100</f>
        <v>0</v>
      </c>
      <c r="P6161" s="12" t="str">
        <f>LEFT(Tabela2[[#This Row],[Código]],2)</f>
        <v>63</v>
      </c>
    </row>
    <row r="6162" spans="2:16" ht="15" customHeight="1" x14ac:dyDescent="0.25">
      <c r="B6162" s="31" t="str">
        <f>IF(Tabela2[[#This Row],[Tipo]] = 0,LOOKUP(Tabela2[[#This Row],[RESUMO]],Tabela3[Grupo],Tabela3[Meus produtos]),VLOOKUP(Tabela2[[#This Row],[Código]],Tabela4[[Código NBS/LC116]:[Meus serviços]],3,0))</f>
        <v>Não</v>
      </c>
      <c r="C6162" t="str">
        <f>IF(E6162=0,TEXT(dados!A6077,"00000000"),IF(E6162=2,TEXT(dados!A6077,"0000"),TEXT(dados!A6077,"#")))</f>
        <v>63041910</v>
      </c>
      <c r="D6162" t="str">
        <f>IF(dados!B6077=0,"",dados!B6077)</f>
        <v/>
      </c>
      <c r="E6162">
        <f>dados!C6077</f>
        <v>0</v>
      </c>
      <c r="F6162" t="str">
        <f>dados!D6077</f>
        <v>Colchas de algodao,exc.de malha</v>
      </c>
      <c r="G6162"/>
      <c r="H6162"/>
      <c r="I6162"/>
      <c r="J6162"/>
      <c r="K6162" s="13"/>
      <c r="L6162" s="13">
        <f>dados!I6077/100</f>
        <v>0.13449999999999998</v>
      </c>
      <c r="M6162" s="13">
        <f>dados!J6077/100</f>
        <v>0.19020000000000001</v>
      </c>
      <c r="N6162" s="13">
        <f>dados!K6077/100</f>
        <v>0.18</v>
      </c>
      <c r="O6162" s="13">
        <f>dados!L6077/100</f>
        <v>0</v>
      </c>
      <c r="P6162" s="12" t="str">
        <f>LEFT(Tabela2[[#This Row],[Código]],2)</f>
        <v>63</v>
      </c>
    </row>
    <row r="6163" spans="2:16" ht="15" customHeight="1" x14ac:dyDescent="0.25">
      <c r="B6163" s="31" t="str">
        <f>IF(Tabela2[[#This Row],[Tipo]] = 0,LOOKUP(Tabela2[[#This Row],[RESUMO]],Tabela3[Grupo],Tabela3[Meus produtos]),VLOOKUP(Tabela2[[#This Row],[Código]],Tabela4[[Código NBS/LC116]:[Meus serviços]],3,0))</f>
        <v>Não</v>
      </c>
      <c r="C6163" t="str">
        <f>IF(E6163=0,TEXT(dados!A6078,"00000000"),IF(E6163=2,TEXT(dados!A6078,"0000"),TEXT(dados!A6078,"#")))</f>
        <v>63041990</v>
      </c>
      <c r="D6163" t="str">
        <f>IF(dados!B6078=0,"",dados!B6078)</f>
        <v/>
      </c>
      <c r="E6163">
        <f>dados!C6078</f>
        <v>0</v>
      </c>
      <c r="F6163" t="str">
        <f>dados!D6078</f>
        <v>Colchas de outs.materias texteis</v>
      </c>
      <c r="G6163"/>
      <c r="H6163"/>
      <c r="I6163"/>
      <c r="J6163"/>
      <c r="K6163" s="13"/>
      <c r="L6163" s="13">
        <f>dados!I6078/100</f>
        <v>0.13449999999999998</v>
      </c>
      <c r="M6163" s="13">
        <f>dados!J6078/100</f>
        <v>0.19020000000000001</v>
      </c>
      <c r="N6163" s="13">
        <f>dados!K6078/100</f>
        <v>0.18</v>
      </c>
      <c r="O6163" s="13">
        <f>dados!L6078/100</f>
        <v>0</v>
      </c>
      <c r="P6163" s="12" t="str">
        <f>LEFT(Tabela2[[#This Row],[Código]],2)</f>
        <v>63</v>
      </c>
    </row>
    <row r="6164" spans="2:16" ht="15" customHeight="1" x14ac:dyDescent="0.25">
      <c r="B6164" s="31" t="str">
        <f>IF(Tabela2[[#This Row],[Tipo]] = 0,LOOKUP(Tabela2[[#This Row],[RESUMO]],Tabela3[Grupo],Tabela3[Meus produtos]),VLOOKUP(Tabela2[[#This Row],[Código]],Tabela4[[Código NBS/LC116]:[Meus serviços]],3,0))</f>
        <v>Não</v>
      </c>
      <c r="C6164" t="str">
        <f>IF(E6164=0,TEXT(dados!A6079,"00000000"),IF(E6164=2,TEXT(dados!A6079,"0000"),TEXT(dados!A6079,"#")))</f>
        <v>63042000</v>
      </c>
      <c r="D6164" t="str">
        <f>IF(dados!B6079=0,"",dados!B6079)</f>
        <v/>
      </c>
      <c r="E6164">
        <f>dados!C6079</f>
        <v>0</v>
      </c>
      <c r="F6164" t="str">
        <f>dados!D6079</f>
        <v>Mosquiteiros para camas mencionados na nota de subposicao 1 do presente capitulo</v>
      </c>
      <c r="G6164"/>
      <c r="H6164"/>
      <c r="I6164"/>
      <c r="J6164"/>
      <c r="K6164" s="13"/>
      <c r="L6164" s="13">
        <f>dados!I6079/100</f>
        <v>0.13449999999999998</v>
      </c>
      <c r="M6164" s="13">
        <f>dados!J6079/100</f>
        <v>0.19020000000000001</v>
      </c>
      <c r="N6164" s="13">
        <f>dados!K6079/100</f>
        <v>0.18</v>
      </c>
      <c r="O6164" s="13">
        <f>dados!L6079/100</f>
        <v>0</v>
      </c>
      <c r="P6164" s="12" t="str">
        <f>LEFT(Tabela2[[#This Row],[Código]],2)</f>
        <v>63</v>
      </c>
    </row>
    <row r="6165" spans="2:16" ht="15" customHeight="1" x14ac:dyDescent="0.25">
      <c r="B6165" s="31" t="str">
        <f>IF(Tabela2[[#This Row],[Tipo]] = 0,LOOKUP(Tabela2[[#This Row],[RESUMO]],Tabela3[Grupo],Tabela3[Meus produtos]),VLOOKUP(Tabela2[[#This Row],[Código]],Tabela4[[Código NBS/LC116]:[Meus serviços]],3,0))</f>
        <v>Não</v>
      </c>
      <c r="C6165" t="str">
        <f>IF(E6165=0,TEXT(dados!A6080,"00000000"),IF(E6165=2,TEXT(dados!A6080,"0000"),TEXT(dados!A6080,"#")))</f>
        <v>63049100</v>
      </c>
      <c r="D6165" t="str">
        <f>IF(dados!B6080=0,"",dados!B6080)</f>
        <v/>
      </c>
      <c r="E6165">
        <f>dados!C6080</f>
        <v>0</v>
      </c>
      <c r="F6165" t="str">
        <f>dados!D6080</f>
        <v>Outros artefs.guarn.interiores,de malha</v>
      </c>
      <c r="G6165"/>
      <c r="H6165"/>
      <c r="I6165"/>
      <c r="J6165"/>
      <c r="K6165" s="13"/>
      <c r="L6165" s="13">
        <f>dados!I6080/100</f>
        <v>0.13449999999999998</v>
      </c>
      <c r="M6165" s="13">
        <f>dados!J6080/100</f>
        <v>0.19020000000000001</v>
      </c>
      <c r="N6165" s="13">
        <f>dados!K6080/100</f>
        <v>0.18</v>
      </c>
      <c r="O6165" s="13">
        <f>dados!L6080/100</f>
        <v>0</v>
      </c>
      <c r="P6165" s="12" t="str">
        <f>LEFT(Tabela2[[#This Row],[Código]],2)</f>
        <v>63</v>
      </c>
    </row>
    <row r="6166" spans="2:16" ht="15" customHeight="1" x14ac:dyDescent="0.25">
      <c r="B6166" s="31" t="str">
        <f>IF(Tabela2[[#This Row],[Tipo]] = 0,LOOKUP(Tabela2[[#This Row],[RESUMO]],Tabela3[Grupo],Tabela3[Meus produtos]),VLOOKUP(Tabela2[[#This Row],[Código]],Tabela4[[Código NBS/LC116]:[Meus serviços]],3,0))</f>
        <v>Não</v>
      </c>
      <c r="C6166" t="str">
        <f>IF(E6166=0,TEXT(dados!A6081,"00000000"),IF(E6166=2,TEXT(dados!A6081,"0000"),TEXT(dados!A6081,"#")))</f>
        <v>63049200</v>
      </c>
      <c r="D6166" t="str">
        <f>IF(dados!B6081=0,"",dados!B6081)</f>
        <v/>
      </c>
      <c r="E6166">
        <f>dados!C6081</f>
        <v>0</v>
      </c>
      <c r="F6166" t="str">
        <f>dados!D6081</f>
        <v>Outs.artefs.guarn.interiores,de algodao,exc.de malha</v>
      </c>
      <c r="G6166"/>
      <c r="H6166"/>
      <c r="I6166"/>
      <c r="J6166"/>
      <c r="K6166" s="13"/>
      <c r="L6166" s="13">
        <f>dados!I6081/100</f>
        <v>0.13449999999999998</v>
      </c>
      <c r="M6166" s="13">
        <f>dados!J6081/100</f>
        <v>0.19020000000000001</v>
      </c>
      <c r="N6166" s="13">
        <f>dados!K6081/100</f>
        <v>0.18</v>
      </c>
      <c r="O6166" s="13">
        <f>dados!L6081/100</f>
        <v>0</v>
      </c>
      <c r="P6166" s="12" t="str">
        <f>LEFT(Tabela2[[#This Row],[Código]],2)</f>
        <v>63</v>
      </c>
    </row>
    <row r="6167" spans="2:16" ht="15" customHeight="1" x14ac:dyDescent="0.25">
      <c r="B6167" s="31" t="str">
        <f>IF(Tabela2[[#This Row],[Tipo]] = 0,LOOKUP(Tabela2[[#This Row],[RESUMO]],Tabela3[Grupo],Tabela3[Meus produtos]),VLOOKUP(Tabela2[[#This Row],[Código]],Tabela4[[Código NBS/LC116]:[Meus serviços]],3,0))</f>
        <v>Não</v>
      </c>
      <c r="C6167" t="str">
        <f>IF(E6167=0,TEXT(dados!A6082,"00000000"),IF(E6167=2,TEXT(dados!A6082,"0000"),TEXT(dados!A6082,"#")))</f>
        <v>63049300</v>
      </c>
      <c r="D6167" t="str">
        <f>IF(dados!B6082=0,"",dados!B6082)</f>
        <v/>
      </c>
      <c r="E6167">
        <f>dados!C6082</f>
        <v>0</v>
      </c>
      <c r="F6167" t="str">
        <f>dados!D6082</f>
        <v>Outs.artefs.guarn.interiores,de fibra sint.exc.de malha</v>
      </c>
      <c r="G6167"/>
      <c r="H6167"/>
      <c r="I6167"/>
      <c r="J6167"/>
      <c r="K6167" s="13"/>
      <c r="L6167" s="13">
        <f>dados!I6082/100</f>
        <v>0.13449999999999998</v>
      </c>
      <c r="M6167" s="13">
        <f>dados!J6082/100</f>
        <v>0.19020000000000001</v>
      </c>
      <c r="N6167" s="13">
        <f>dados!K6082/100</f>
        <v>0.18</v>
      </c>
      <c r="O6167" s="13">
        <f>dados!L6082/100</f>
        <v>0</v>
      </c>
      <c r="P6167" s="12" t="str">
        <f>LEFT(Tabela2[[#This Row],[Código]],2)</f>
        <v>63</v>
      </c>
    </row>
    <row r="6168" spans="2:16" ht="15" customHeight="1" x14ac:dyDescent="0.25">
      <c r="B6168" s="31" t="str">
        <f>IF(Tabela2[[#This Row],[Tipo]] = 0,LOOKUP(Tabela2[[#This Row],[RESUMO]],Tabela3[Grupo],Tabela3[Meus produtos]),VLOOKUP(Tabela2[[#This Row],[Código]],Tabela4[[Código NBS/LC116]:[Meus serviços]],3,0))</f>
        <v>Não</v>
      </c>
      <c r="C6168" t="str">
        <f>IF(E6168=0,TEXT(dados!A6083,"00000000"),IF(E6168=2,TEXT(dados!A6083,"0000"),TEXT(dados!A6083,"#")))</f>
        <v>63049900</v>
      </c>
      <c r="D6168" t="str">
        <f>IF(dados!B6083=0,"",dados!B6083)</f>
        <v/>
      </c>
      <c r="E6168">
        <f>dados!C6083</f>
        <v>0</v>
      </c>
      <c r="F6168" t="str">
        <f>dados!D6083</f>
        <v>Outs.artefs.guarn.interiores,de out.mat.text.exc.malha</v>
      </c>
      <c r="G6168"/>
      <c r="H6168"/>
      <c r="I6168"/>
      <c r="J6168"/>
      <c r="K6168" s="13"/>
      <c r="L6168" s="13">
        <f>dados!I6083/100</f>
        <v>0.13449999999999998</v>
      </c>
      <c r="M6168" s="13">
        <f>dados!J6083/100</f>
        <v>0.19020000000000001</v>
      </c>
      <c r="N6168" s="13">
        <f>dados!K6083/100</f>
        <v>0.18</v>
      </c>
      <c r="O6168" s="13">
        <f>dados!L6083/100</f>
        <v>0</v>
      </c>
      <c r="P6168" s="12" t="str">
        <f>LEFT(Tabela2[[#This Row],[Código]],2)</f>
        <v>63</v>
      </c>
    </row>
    <row r="6169" spans="2:16" ht="15" customHeight="1" x14ac:dyDescent="0.25">
      <c r="B6169" s="31" t="str">
        <f>IF(Tabela2[[#This Row],[Tipo]] = 0,LOOKUP(Tabela2[[#This Row],[RESUMO]],Tabela3[Grupo],Tabela3[Meus produtos]),VLOOKUP(Tabela2[[#This Row],[Código]],Tabela4[[Código NBS/LC116]:[Meus serviços]],3,0))</f>
        <v>Não</v>
      </c>
      <c r="C6169" t="str">
        <f>IF(E6169=0,TEXT(dados!A6084,"00000000"),IF(E6169=2,TEXT(dados!A6084,"0000"),TEXT(dados!A6084,"#")))</f>
        <v>63051000</v>
      </c>
      <c r="D6169" t="str">
        <f>IF(dados!B6084=0,"",dados!B6084)</f>
        <v/>
      </c>
      <c r="E6169">
        <f>dados!C6084</f>
        <v>0</v>
      </c>
      <c r="F6169" t="str">
        <f>dados!D6084</f>
        <v>Sacos p/embalagem,de juta ou out.fibra textil liberiana</v>
      </c>
      <c r="G6169"/>
      <c r="H6169"/>
      <c r="I6169"/>
      <c r="J6169"/>
      <c r="K6169" s="13"/>
      <c r="L6169" s="13">
        <f>dados!I6084/100</f>
        <v>0.1467</v>
      </c>
      <c r="M6169" s="13">
        <f>dados!J6084/100</f>
        <v>0.2024</v>
      </c>
      <c r="N6169" s="13">
        <f>dados!K6084/100</f>
        <v>0.18</v>
      </c>
      <c r="O6169" s="13">
        <f>dados!L6084/100</f>
        <v>0</v>
      </c>
      <c r="P6169" s="12" t="str">
        <f>LEFT(Tabela2[[#This Row],[Código]],2)</f>
        <v>63</v>
      </c>
    </row>
    <row r="6170" spans="2:16" ht="15" customHeight="1" x14ac:dyDescent="0.25">
      <c r="B6170" s="31" t="str">
        <f>IF(Tabela2[[#This Row],[Tipo]] = 0,LOOKUP(Tabela2[[#This Row],[RESUMO]],Tabela3[Grupo],Tabela3[Meus produtos]),VLOOKUP(Tabela2[[#This Row],[Código]],Tabela4[[Código NBS/LC116]:[Meus serviços]],3,0))</f>
        <v>Não</v>
      </c>
      <c r="C6170" t="str">
        <f>IF(E6170=0,TEXT(dados!A6085,"00000000"),IF(E6170=2,TEXT(dados!A6085,"0000"),TEXT(dados!A6085,"#")))</f>
        <v>63052000</v>
      </c>
      <c r="D6170" t="str">
        <f>IF(dados!B6085=0,"",dados!B6085)</f>
        <v/>
      </c>
      <c r="E6170">
        <f>dados!C6085</f>
        <v>0</v>
      </c>
      <c r="F6170" t="str">
        <f>dados!D6085</f>
        <v>Sacos p/embalagem,de algodao</v>
      </c>
      <c r="G6170"/>
      <c r="H6170"/>
      <c r="I6170"/>
      <c r="J6170"/>
      <c r="K6170" s="13"/>
      <c r="L6170" s="13">
        <f>dados!I6085/100</f>
        <v>0.1467</v>
      </c>
      <c r="M6170" s="13">
        <f>dados!J6085/100</f>
        <v>0.2024</v>
      </c>
      <c r="N6170" s="13">
        <f>dados!K6085/100</f>
        <v>0.18</v>
      </c>
      <c r="O6170" s="13">
        <f>dados!L6085/100</f>
        <v>0</v>
      </c>
      <c r="P6170" s="12" t="str">
        <f>LEFT(Tabela2[[#This Row],[Código]],2)</f>
        <v>63</v>
      </c>
    </row>
    <row r="6171" spans="2:16" ht="15" customHeight="1" x14ac:dyDescent="0.25">
      <c r="B6171" s="31" t="str">
        <f>IF(Tabela2[[#This Row],[Tipo]] = 0,LOOKUP(Tabela2[[#This Row],[RESUMO]],Tabela3[Grupo],Tabela3[Meus produtos]),VLOOKUP(Tabela2[[#This Row],[Código]],Tabela4[[Código NBS/LC116]:[Meus serviços]],3,0))</f>
        <v>Não</v>
      </c>
      <c r="C6171" t="str">
        <f>IF(E6171=0,TEXT(dados!A6086,"00000000"),IF(E6171=2,TEXT(dados!A6086,"0000"),TEXT(dados!A6086,"#")))</f>
        <v>63053200</v>
      </c>
      <c r="D6171" t="str">
        <f>IF(dados!B6086=0,"",dados!B6086)</f>
        <v/>
      </c>
      <c r="E6171">
        <f>dados!C6086</f>
        <v>0</v>
      </c>
      <c r="F6171" t="str">
        <f>dados!D6086</f>
        <v>Conteiner flexiv.p/prods.granel,de mat.text.sint/artif.</v>
      </c>
      <c r="G6171"/>
      <c r="H6171"/>
      <c r="I6171"/>
      <c r="J6171"/>
      <c r="K6171" s="13"/>
      <c r="L6171" s="13">
        <f>dados!I6086/100</f>
        <v>0.1467</v>
      </c>
      <c r="M6171" s="13">
        <f>dados!J6086/100</f>
        <v>0.2024</v>
      </c>
      <c r="N6171" s="13">
        <f>dados!K6086/100</f>
        <v>0.18</v>
      </c>
      <c r="O6171" s="13">
        <f>dados!L6086/100</f>
        <v>0</v>
      </c>
      <c r="P6171" s="12" t="str">
        <f>LEFT(Tabela2[[#This Row],[Código]],2)</f>
        <v>63</v>
      </c>
    </row>
    <row r="6172" spans="2:16" ht="15" customHeight="1" x14ac:dyDescent="0.25">
      <c r="B6172" s="31" t="str">
        <f>IF(Tabela2[[#This Row],[Tipo]] = 0,LOOKUP(Tabela2[[#This Row],[RESUMO]],Tabela3[Grupo],Tabela3[Meus produtos]),VLOOKUP(Tabela2[[#This Row],[Código]],Tabela4[[Código NBS/LC116]:[Meus serviços]],3,0))</f>
        <v>Não</v>
      </c>
      <c r="C6172" t="str">
        <f>IF(E6172=0,TEXT(dados!A6087,"00000000"),IF(E6172=2,TEXT(dados!A6087,"0000"),TEXT(dados!A6087,"#")))</f>
        <v>63053310</v>
      </c>
      <c r="D6172" t="str">
        <f>IF(dados!B6087=0,"",dados!B6087)</f>
        <v/>
      </c>
      <c r="E6172">
        <f>dados!C6087</f>
        <v>0</v>
      </c>
      <c r="F6172" t="str">
        <f>dados!D6087</f>
        <v>Sacos p/embalagem,de malha de polietileno/polipropileno</v>
      </c>
      <c r="G6172"/>
      <c r="H6172"/>
      <c r="I6172"/>
      <c r="J6172"/>
      <c r="K6172" s="13"/>
      <c r="L6172" s="13">
        <f>dados!I6087/100</f>
        <v>0.1467</v>
      </c>
      <c r="M6172" s="13">
        <f>dados!J6087/100</f>
        <v>0.2024</v>
      </c>
      <c r="N6172" s="13">
        <f>dados!K6087/100</f>
        <v>0.18</v>
      </c>
      <c r="O6172" s="13">
        <f>dados!L6087/100</f>
        <v>0</v>
      </c>
      <c r="P6172" s="12" t="str">
        <f>LEFT(Tabela2[[#This Row],[Código]],2)</f>
        <v>63</v>
      </c>
    </row>
    <row r="6173" spans="2:16" ht="15" customHeight="1" x14ac:dyDescent="0.25">
      <c r="B6173" s="31" t="str">
        <f>IF(Tabela2[[#This Row],[Tipo]] = 0,LOOKUP(Tabela2[[#This Row],[RESUMO]],Tabela3[Grupo],Tabela3[Meus produtos]),VLOOKUP(Tabela2[[#This Row],[Código]],Tabela4[[Código NBS/LC116]:[Meus serviços]],3,0))</f>
        <v>Não</v>
      </c>
      <c r="C6173" t="str">
        <f>IF(E6173=0,TEXT(dados!A6088,"00000000"),IF(E6173=2,TEXT(dados!A6088,"0000"),TEXT(dados!A6088,"#")))</f>
        <v>63053390</v>
      </c>
      <c r="D6173" t="str">
        <f>IF(dados!B6088=0,"",dados!B6088)</f>
        <v/>
      </c>
      <c r="E6173">
        <f>dados!C6088</f>
        <v>0</v>
      </c>
      <c r="F6173" t="str">
        <f>dados!D6088</f>
        <v>Outs.sacos p/embalagem,de laminas de polietileno,etc.</v>
      </c>
      <c r="G6173"/>
      <c r="H6173"/>
      <c r="I6173"/>
      <c r="J6173"/>
      <c r="K6173" s="13"/>
      <c r="L6173" s="13">
        <f>dados!I6088/100</f>
        <v>0.1467</v>
      </c>
      <c r="M6173" s="13">
        <f>dados!J6088/100</f>
        <v>0.2024</v>
      </c>
      <c r="N6173" s="13">
        <f>dados!K6088/100</f>
        <v>0.18</v>
      </c>
      <c r="O6173" s="13">
        <f>dados!L6088/100</f>
        <v>0</v>
      </c>
      <c r="P6173" s="12" t="str">
        <f>LEFT(Tabela2[[#This Row],[Código]],2)</f>
        <v>63</v>
      </c>
    </row>
    <row r="6174" spans="2:16" ht="15" customHeight="1" x14ac:dyDescent="0.25">
      <c r="B6174" s="31" t="str">
        <f>IF(Tabela2[[#This Row],[Tipo]] = 0,LOOKUP(Tabela2[[#This Row],[RESUMO]],Tabela3[Grupo],Tabela3[Meus produtos]),VLOOKUP(Tabela2[[#This Row],[Código]],Tabela4[[Código NBS/LC116]:[Meus serviços]],3,0))</f>
        <v>Não</v>
      </c>
      <c r="C6174" t="str">
        <f>IF(E6174=0,TEXT(dados!A6089,"00000000"),IF(E6174=2,TEXT(dados!A6089,"0000"),TEXT(dados!A6089,"#")))</f>
        <v>63053900</v>
      </c>
      <c r="D6174" t="str">
        <f>IF(dados!B6089=0,"",dados!B6089)</f>
        <v/>
      </c>
      <c r="E6174">
        <f>dados!C6089</f>
        <v>0</v>
      </c>
      <c r="F6174" t="str">
        <f>dados!D6089</f>
        <v>Sacos p/embalagem,de outs.materias texteis sint/artif.</v>
      </c>
      <c r="G6174"/>
      <c r="H6174"/>
      <c r="I6174"/>
      <c r="J6174"/>
      <c r="K6174" s="13"/>
      <c r="L6174" s="13">
        <f>dados!I6089/100</f>
        <v>0.1467</v>
      </c>
      <c r="M6174" s="13">
        <f>dados!J6089/100</f>
        <v>0.2024</v>
      </c>
      <c r="N6174" s="13">
        <f>dados!K6089/100</f>
        <v>0.18</v>
      </c>
      <c r="O6174" s="13">
        <f>dados!L6089/100</f>
        <v>0</v>
      </c>
      <c r="P6174" s="12" t="str">
        <f>LEFT(Tabela2[[#This Row],[Código]],2)</f>
        <v>63</v>
      </c>
    </row>
    <row r="6175" spans="2:16" ht="15" customHeight="1" x14ac:dyDescent="0.25">
      <c r="B6175" s="31" t="str">
        <f>IF(Tabela2[[#This Row],[Tipo]] = 0,LOOKUP(Tabela2[[#This Row],[RESUMO]],Tabela3[Grupo],Tabela3[Meus produtos]),VLOOKUP(Tabela2[[#This Row],[Código]],Tabela4[[Código NBS/LC116]:[Meus serviços]],3,0))</f>
        <v>Não</v>
      </c>
      <c r="C6175" t="str">
        <f>IF(E6175=0,TEXT(dados!A6090,"00000000"),IF(E6175=2,TEXT(dados!A6090,"0000"),TEXT(dados!A6090,"#")))</f>
        <v>63059000</v>
      </c>
      <c r="D6175" t="str">
        <f>IF(dados!B6090=0,"",dados!B6090)</f>
        <v/>
      </c>
      <c r="E6175">
        <f>dados!C6090</f>
        <v>0</v>
      </c>
      <c r="F6175" t="str">
        <f>dados!D6090</f>
        <v>Outros sacos p/embalagem</v>
      </c>
      <c r="G6175"/>
      <c r="H6175"/>
      <c r="I6175"/>
      <c r="J6175"/>
      <c r="K6175" s="13"/>
      <c r="L6175" s="13">
        <f>dados!I6090/100</f>
        <v>0.1467</v>
      </c>
      <c r="M6175" s="13">
        <f>dados!J6090/100</f>
        <v>0.2024</v>
      </c>
      <c r="N6175" s="13">
        <f>dados!K6090/100</f>
        <v>0.18</v>
      </c>
      <c r="O6175" s="13">
        <f>dados!L6090/100</f>
        <v>0</v>
      </c>
      <c r="P6175" s="12" t="str">
        <f>LEFT(Tabela2[[#This Row],[Código]],2)</f>
        <v>63</v>
      </c>
    </row>
    <row r="6176" spans="2:16" ht="15" customHeight="1" x14ac:dyDescent="0.25">
      <c r="B6176" s="31" t="str">
        <f>IF(Tabela2[[#This Row],[Tipo]] = 0,LOOKUP(Tabela2[[#This Row],[RESUMO]],Tabela3[Grupo],Tabela3[Meus produtos]),VLOOKUP(Tabela2[[#This Row],[Código]],Tabela4[[Código NBS/LC116]:[Meus serviços]],3,0))</f>
        <v>Não</v>
      </c>
      <c r="C6176" t="str">
        <f>IF(E6176=0,TEXT(dados!A6091,"00000000"),IF(E6176=2,TEXT(dados!A6091,"0000"),TEXT(dados!A6091,"#")))</f>
        <v>63061200</v>
      </c>
      <c r="D6176" t="str">
        <f>IF(dados!B6091=0,"",dados!B6091)</f>
        <v/>
      </c>
      <c r="E6176">
        <f>dados!C6091</f>
        <v>0</v>
      </c>
      <c r="F6176" t="str">
        <f>dados!D6091</f>
        <v>Encerados e toldos,de fibras sinteticas</v>
      </c>
      <c r="G6176"/>
      <c r="H6176"/>
      <c r="I6176"/>
      <c r="J6176"/>
      <c r="K6176" s="13"/>
      <c r="L6176" s="13">
        <f>dados!I6091/100</f>
        <v>0.14330000000000001</v>
      </c>
      <c r="M6176" s="13">
        <f>dados!J6091/100</f>
        <v>0.23550000000000001</v>
      </c>
      <c r="N6176" s="13">
        <f>dados!K6091/100</f>
        <v>0.18</v>
      </c>
      <c r="O6176" s="13">
        <f>dados!L6091/100</f>
        <v>0</v>
      </c>
      <c r="P6176" s="12" t="str">
        <f>LEFT(Tabela2[[#This Row],[Código]],2)</f>
        <v>63</v>
      </c>
    </row>
    <row r="6177" spans="2:16" ht="15" customHeight="1" x14ac:dyDescent="0.25">
      <c r="B6177" s="31" t="str">
        <f>IF(Tabela2[[#This Row],[Tipo]] = 0,LOOKUP(Tabela2[[#This Row],[RESUMO]],Tabela3[Grupo],Tabela3[Meus produtos]),VLOOKUP(Tabela2[[#This Row],[Código]],Tabela4[[Código NBS/LC116]:[Meus serviços]],3,0))</f>
        <v>Não</v>
      </c>
      <c r="C6177" t="str">
        <f>IF(E6177=0,TEXT(dados!A6092,"00000000"),IF(E6177=2,TEXT(dados!A6092,"0000"),TEXT(dados!A6092,"#")))</f>
        <v>63061910</v>
      </c>
      <c r="D6177" t="str">
        <f>IF(dados!B6092=0,"",dados!B6092)</f>
        <v/>
      </c>
      <c r="E6177">
        <f>dados!C6092</f>
        <v>0</v>
      </c>
      <c r="F6177" t="str">
        <f>dados!D6092</f>
        <v>Encerados e toldos,de algodao</v>
      </c>
      <c r="G6177"/>
      <c r="H6177"/>
      <c r="I6177"/>
      <c r="J6177"/>
      <c r="K6177" s="13"/>
      <c r="L6177" s="13">
        <f>dados!I6092/100</f>
        <v>0.14330000000000001</v>
      </c>
      <c r="M6177" s="13">
        <f>dados!J6092/100</f>
        <v>0.23550000000000001</v>
      </c>
      <c r="N6177" s="13">
        <f>dados!K6092/100</f>
        <v>0.18</v>
      </c>
      <c r="O6177" s="13">
        <f>dados!L6092/100</f>
        <v>0</v>
      </c>
      <c r="P6177" s="12" t="str">
        <f>LEFT(Tabela2[[#This Row],[Código]],2)</f>
        <v>63</v>
      </c>
    </row>
    <row r="6178" spans="2:16" ht="15" customHeight="1" x14ac:dyDescent="0.25">
      <c r="B6178" s="31" t="str">
        <f>IF(Tabela2[[#This Row],[Tipo]] = 0,LOOKUP(Tabela2[[#This Row],[RESUMO]],Tabela3[Grupo],Tabela3[Meus produtos]),VLOOKUP(Tabela2[[#This Row],[Código]],Tabela4[[Código NBS/LC116]:[Meus serviços]],3,0))</f>
        <v>Não</v>
      </c>
      <c r="C6178" t="str">
        <f>IF(E6178=0,TEXT(dados!A6093,"00000000"),IF(E6178=2,TEXT(dados!A6093,"0000"),TEXT(dados!A6093,"#")))</f>
        <v>63061990</v>
      </c>
      <c r="D6178" t="str">
        <f>IF(dados!B6093=0,"",dados!B6093)</f>
        <v/>
      </c>
      <c r="E6178">
        <f>dados!C6093</f>
        <v>0</v>
      </c>
      <c r="F6178" t="str">
        <f>dados!D6093</f>
        <v>Encerados e toldos,de outs.materias texteis</v>
      </c>
      <c r="G6178"/>
      <c r="H6178"/>
      <c r="I6178"/>
      <c r="J6178"/>
      <c r="K6178" s="13"/>
      <c r="L6178" s="13">
        <f>dados!I6093/100</f>
        <v>0.14330000000000001</v>
      </c>
      <c r="M6178" s="13">
        <f>dados!J6093/100</f>
        <v>0.23550000000000001</v>
      </c>
      <c r="N6178" s="13">
        <f>dados!K6093/100</f>
        <v>0.18</v>
      </c>
      <c r="O6178" s="13">
        <f>dados!L6093/100</f>
        <v>0</v>
      </c>
      <c r="P6178" s="12" t="str">
        <f>LEFT(Tabela2[[#This Row],[Código]],2)</f>
        <v>63</v>
      </c>
    </row>
    <row r="6179" spans="2:16" ht="15" customHeight="1" x14ac:dyDescent="0.25">
      <c r="B6179" s="31" t="str">
        <f>IF(Tabela2[[#This Row],[Tipo]] = 0,LOOKUP(Tabela2[[#This Row],[RESUMO]],Tabela3[Grupo],Tabela3[Meus produtos]),VLOOKUP(Tabela2[[#This Row],[Código]],Tabela4[[Código NBS/LC116]:[Meus serviços]],3,0))</f>
        <v>Não</v>
      </c>
      <c r="C6179" t="str">
        <f>IF(E6179=0,TEXT(dados!A6094,"00000000"),IF(E6179=2,TEXT(dados!A6094,"0000"),TEXT(dados!A6094,"#")))</f>
        <v>63062200</v>
      </c>
      <c r="D6179" t="str">
        <f>IF(dados!B6094=0,"",dados!B6094)</f>
        <v/>
      </c>
      <c r="E6179">
        <f>dados!C6094</f>
        <v>0</v>
      </c>
      <c r="F6179" t="str">
        <f>dados!D6094</f>
        <v>Tendas de fibras sinteticas</v>
      </c>
      <c r="G6179"/>
      <c r="H6179"/>
      <c r="I6179"/>
      <c r="J6179"/>
      <c r="K6179" s="13"/>
      <c r="L6179" s="13">
        <f>dados!I6094/100</f>
        <v>0.1429</v>
      </c>
      <c r="M6179" s="13">
        <f>dados!J6094/100</f>
        <v>0.1986</v>
      </c>
      <c r="N6179" s="13">
        <f>dados!K6094/100</f>
        <v>0.18</v>
      </c>
      <c r="O6179" s="13">
        <f>dados!L6094/100</f>
        <v>0</v>
      </c>
      <c r="P6179" s="12" t="str">
        <f>LEFT(Tabela2[[#This Row],[Código]],2)</f>
        <v>63</v>
      </c>
    </row>
    <row r="6180" spans="2:16" ht="15" customHeight="1" x14ac:dyDescent="0.25">
      <c r="B6180" s="31" t="str">
        <f>IF(Tabela2[[#This Row],[Tipo]] = 0,LOOKUP(Tabela2[[#This Row],[RESUMO]],Tabela3[Grupo],Tabela3[Meus produtos]),VLOOKUP(Tabela2[[#This Row],[Código]],Tabela4[[Código NBS/LC116]:[Meus serviços]],3,0))</f>
        <v>Não</v>
      </c>
      <c r="C6180" t="str">
        <f>IF(E6180=0,TEXT(dados!A6095,"00000000"),IF(E6180=2,TEXT(dados!A6095,"0000"),TEXT(dados!A6095,"#")))</f>
        <v>63062910</v>
      </c>
      <c r="D6180" t="str">
        <f>IF(dados!B6095=0,"",dados!B6095)</f>
        <v/>
      </c>
      <c r="E6180">
        <f>dados!C6095</f>
        <v>0</v>
      </c>
      <c r="F6180" t="str">
        <f>dados!D6095</f>
        <v>Tendas de algodao</v>
      </c>
      <c r="G6180"/>
      <c r="H6180"/>
      <c r="I6180"/>
      <c r="J6180"/>
      <c r="K6180" s="13"/>
      <c r="L6180" s="13">
        <f>dados!I6095/100</f>
        <v>0.1429</v>
      </c>
      <c r="M6180" s="13">
        <f>dados!J6095/100</f>
        <v>0.1986</v>
      </c>
      <c r="N6180" s="13">
        <f>dados!K6095/100</f>
        <v>0.18</v>
      </c>
      <c r="O6180" s="13">
        <f>dados!L6095/100</f>
        <v>0</v>
      </c>
      <c r="P6180" s="12" t="str">
        <f>LEFT(Tabela2[[#This Row],[Código]],2)</f>
        <v>63</v>
      </c>
    </row>
    <row r="6181" spans="2:16" ht="15" customHeight="1" x14ac:dyDescent="0.25">
      <c r="B6181" s="31" t="str">
        <f>IF(Tabela2[[#This Row],[Tipo]] = 0,LOOKUP(Tabela2[[#This Row],[RESUMO]],Tabela3[Grupo],Tabela3[Meus produtos]),VLOOKUP(Tabela2[[#This Row],[Código]],Tabela4[[Código NBS/LC116]:[Meus serviços]],3,0))</f>
        <v>Não</v>
      </c>
      <c r="C6181" t="str">
        <f>IF(E6181=0,TEXT(dados!A6096,"00000000"),IF(E6181=2,TEXT(dados!A6096,"0000"),TEXT(dados!A6096,"#")))</f>
        <v>63062990</v>
      </c>
      <c r="D6181" t="str">
        <f>IF(dados!B6096=0,"",dados!B6096)</f>
        <v/>
      </c>
      <c r="E6181">
        <f>dados!C6096</f>
        <v>0</v>
      </c>
      <c r="F6181" t="str">
        <f>dados!D6096</f>
        <v>Tendas de outs.materias texteis</v>
      </c>
      <c r="G6181"/>
      <c r="H6181"/>
      <c r="I6181"/>
      <c r="J6181"/>
      <c r="K6181" s="13"/>
      <c r="L6181" s="13">
        <f>dados!I6096/100</f>
        <v>0.1429</v>
      </c>
      <c r="M6181" s="13">
        <f>dados!J6096/100</f>
        <v>0.1986</v>
      </c>
      <c r="N6181" s="13">
        <f>dados!K6096/100</f>
        <v>0.18</v>
      </c>
      <c r="O6181" s="13">
        <f>dados!L6096/100</f>
        <v>0</v>
      </c>
      <c r="P6181" s="12" t="str">
        <f>LEFT(Tabela2[[#This Row],[Código]],2)</f>
        <v>63</v>
      </c>
    </row>
    <row r="6182" spans="2:16" ht="15" customHeight="1" x14ac:dyDescent="0.25">
      <c r="B6182" s="31" t="str">
        <f>IF(Tabela2[[#This Row],[Tipo]] = 0,LOOKUP(Tabela2[[#This Row],[RESUMO]],Tabela3[Grupo],Tabela3[Meus produtos]),VLOOKUP(Tabela2[[#This Row],[Código]],Tabela4[[Código NBS/LC116]:[Meus serviços]],3,0))</f>
        <v>Não</v>
      </c>
      <c r="C6182" t="str">
        <f>IF(E6182=0,TEXT(dados!A6097,"00000000"),IF(E6182=2,TEXT(dados!A6097,"0000"),TEXT(dados!A6097,"#")))</f>
        <v>63063010</v>
      </c>
      <c r="D6182" t="str">
        <f>IF(dados!B6097=0,"",dados!B6097)</f>
        <v/>
      </c>
      <c r="E6182">
        <f>dados!C6097</f>
        <v>0</v>
      </c>
      <c r="F6182" t="str">
        <f>dados!D6097</f>
        <v>Velas para embarcacoes,etc.de fibras sinteticas</v>
      </c>
      <c r="G6182"/>
      <c r="H6182"/>
      <c r="I6182"/>
      <c r="J6182"/>
      <c r="K6182" s="13"/>
      <c r="L6182" s="13">
        <f>dados!I6097/100</f>
        <v>0.1429</v>
      </c>
      <c r="M6182" s="13">
        <f>dados!J6097/100</f>
        <v>0.1986</v>
      </c>
      <c r="N6182" s="13">
        <f>dados!K6097/100</f>
        <v>0.18</v>
      </c>
      <c r="O6182" s="13">
        <f>dados!L6097/100</f>
        <v>0</v>
      </c>
      <c r="P6182" s="12" t="str">
        <f>LEFT(Tabela2[[#This Row],[Código]],2)</f>
        <v>63</v>
      </c>
    </row>
    <row r="6183" spans="2:16" ht="15" customHeight="1" x14ac:dyDescent="0.25">
      <c r="B6183" s="31" t="str">
        <f>IF(Tabela2[[#This Row],[Tipo]] = 0,LOOKUP(Tabela2[[#This Row],[RESUMO]],Tabela3[Grupo],Tabela3[Meus produtos]),VLOOKUP(Tabela2[[#This Row],[Código]],Tabela4[[Código NBS/LC116]:[Meus serviços]],3,0))</f>
        <v>Não</v>
      </c>
      <c r="C6183" t="str">
        <f>IF(E6183=0,TEXT(dados!A6098,"00000000"),IF(E6183=2,TEXT(dados!A6098,"0000"),TEXT(dados!A6098,"#")))</f>
        <v>63063090</v>
      </c>
      <c r="D6183" t="str">
        <f>IF(dados!B6098=0,"",dados!B6098)</f>
        <v/>
      </c>
      <c r="E6183">
        <f>dados!C6098</f>
        <v>0</v>
      </c>
      <c r="F6183" t="str">
        <f>dados!D6098</f>
        <v>Velas para embarcacoes,etc.de outs.materias texteis</v>
      </c>
      <c r="G6183"/>
      <c r="H6183"/>
      <c r="I6183"/>
      <c r="J6183"/>
      <c r="K6183" s="13"/>
      <c r="L6183" s="13">
        <f>dados!I6098/100</f>
        <v>0.1429</v>
      </c>
      <c r="M6183" s="13">
        <f>dados!J6098/100</f>
        <v>0.1986</v>
      </c>
      <c r="N6183" s="13">
        <f>dados!K6098/100</f>
        <v>0.18</v>
      </c>
      <c r="O6183" s="13">
        <f>dados!L6098/100</f>
        <v>0</v>
      </c>
      <c r="P6183" s="12" t="str">
        <f>LEFT(Tabela2[[#This Row],[Código]],2)</f>
        <v>63</v>
      </c>
    </row>
    <row r="6184" spans="2:16" ht="15" customHeight="1" x14ac:dyDescent="0.25">
      <c r="B6184" s="31" t="str">
        <f>IF(Tabela2[[#This Row],[Tipo]] = 0,LOOKUP(Tabela2[[#This Row],[RESUMO]],Tabela3[Grupo],Tabela3[Meus produtos]),VLOOKUP(Tabela2[[#This Row],[Código]],Tabela4[[Código NBS/LC116]:[Meus serviços]],3,0))</f>
        <v>Não</v>
      </c>
      <c r="C6184" t="str">
        <f>IF(E6184=0,TEXT(dados!A6099,"00000000"),IF(E6184=2,TEXT(dados!A6099,"0000"),TEXT(dados!A6099,"#")))</f>
        <v>63064010</v>
      </c>
      <c r="D6184" t="str">
        <f>IF(dados!B6099=0,"",dados!B6099)</f>
        <v/>
      </c>
      <c r="E6184">
        <f>dados!C6099</f>
        <v>0</v>
      </c>
      <c r="F6184" t="str">
        <f>dados!D6099</f>
        <v>Colchoes pneumaticos,de algodao</v>
      </c>
      <c r="G6184"/>
      <c r="H6184"/>
      <c r="I6184"/>
      <c r="J6184"/>
      <c r="K6184" s="13"/>
      <c r="L6184" s="13">
        <f>dados!I6099/100</f>
        <v>0.13880000000000001</v>
      </c>
      <c r="M6184" s="13">
        <f>dados!J6099/100</f>
        <v>0.19450000000000001</v>
      </c>
      <c r="N6184" s="13">
        <f>dados!K6099/100</f>
        <v>0.18</v>
      </c>
      <c r="O6184" s="13">
        <f>dados!L6099/100</f>
        <v>0</v>
      </c>
      <c r="P6184" s="12" t="str">
        <f>LEFT(Tabela2[[#This Row],[Código]],2)</f>
        <v>63</v>
      </c>
    </row>
    <row r="6185" spans="2:16" ht="15" customHeight="1" x14ac:dyDescent="0.25">
      <c r="B6185" s="31" t="str">
        <f>IF(Tabela2[[#This Row],[Tipo]] = 0,LOOKUP(Tabela2[[#This Row],[RESUMO]],Tabela3[Grupo],Tabela3[Meus produtos]),VLOOKUP(Tabela2[[#This Row],[Código]],Tabela4[[Código NBS/LC116]:[Meus serviços]],3,0))</f>
        <v>Não</v>
      </c>
      <c r="C6185" t="str">
        <f>IF(E6185=0,TEXT(dados!A6100,"00000000"),IF(E6185=2,TEXT(dados!A6100,"0000"),TEXT(dados!A6100,"#")))</f>
        <v>63064090</v>
      </c>
      <c r="D6185" t="str">
        <f>IF(dados!B6100=0,"",dados!B6100)</f>
        <v/>
      </c>
      <c r="E6185">
        <f>dados!C6100</f>
        <v>0</v>
      </c>
      <c r="F6185" t="str">
        <f>dados!D6100</f>
        <v>Colchoes pneumaticos,de outs.materias texteis</v>
      </c>
      <c r="G6185"/>
      <c r="H6185"/>
      <c r="I6185"/>
      <c r="J6185"/>
      <c r="K6185" s="13"/>
      <c r="L6185" s="13">
        <f>dados!I6100/100</f>
        <v>0.13880000000000001</v>
      </c>
      <c r="M6185" s="13">
        <f>dados!J6100/100</f>
        <v>0.19450000000000001</v>
      </c>
      <c r="N6185" s="13">
        <f>dados!K6100/100</f>
        <v>0.18</v>
      </c>
      <c r="O6185" s="13">
        <f>dados!L6100/100</f>
        <v>0</v>
      </c>
      <c r="P6185" s="12" t="str">
        <f>LEFT(Tabela2[[#This Row],[Código]],2)</f>
        <v>63</v>
      </c>
    </row>
    <row r="6186" spans="2:16" ht="15" customHeight="1" x14ac:dyDescent="0.25">
      <c r="B6186" s="31" t="str">
        <f>IF(Tabela2[[#This Row],[Tipo]] = 0,LOOKUP(Tabela2[[#This Row],[RESUMO]],Tabela3[Grupo],Tabela3[Meus produtos]),VLOOKUP(Tabela2[[#This Row],[Código]],Tabela4[[Código NBS/LC116]:[Meus serviços]],3,0))</f>
        <v>Não</v>
      </c>
      <c r="C6186" t="str">
        <f>IF(E6186=0,TEXT(dados!A6101,"00000000"),IF(E6186=2,TEXT(dados!A6101,"0000"),TEXT(dados!A6101,"#")))</f>
        <v>63069000</v>
      </c>
      <c r="D6186" t="str">
        <f>IF(dados!B6101=0,"",dados!B6101)</f>
        <v/>
      </c>
      <c r="E6186">
        <f>dados!C6101</f>
        <v>0</v>
      </c>
      <c r="F6186" t="str">
        <f>dados!D6101</f>
        <v>Out.art.p/ acampamento, out.encer.e toldos</v>
      </c>
      <c r="G6186"/>
      <c r="H6186"/>
      <c r="I6186"/>
      <c r="J6186"/>
      <c r="K6186" s="13"/>
      <c r="L6186" s="13">
        <f>dados!I6101/100</f>
        <v>0.13880000000000001</v>
      </c>
      <c r="M6186" s="13">
        <f>dados!J6101/100</f>
        <v>0.19450000000000001</v>
      </c>
      <c r="N6186" s="13">
        <f>dados!K6101/100</f>
        <v>0.18</v>
      </c>
      <c r="O6186" s="13">
        <f>dados!L6101/100</f>
        <v>0</v>
      </c>
      <c r="P6186" s="12" t="str">
        <f>LEFT(Tabela2[[#This Row],[Código]],2)</f>
        <v>63</v>
      </c>
    </row>
    <row r="6187" spans="2:16" ht="15" customHeight="1" x14ac:dyDescent="0.25">
      <c r="B6187" s="31" t="str">
        <f>IF(Tabela2[[#This Row],[Tipo]] = 0,LOOKUP(Tabela2[[#This Row],[RESUMO]],Tabela3[Grupo],Tabela3[Meus produtos]),VLOOKUP(Tabela2[[#This Row],[Código]],Tabela4[[Código NBS/LC116]:[Meus serviços]],3,0))</f>
        <v>Não</v>
      </c>
      <c r="C6187" t="str">
        <f>IF(E6187=0,TEXT(dados!A6102,"00000000"),IF(E6187=2,TEXT(dados!A6102,"0000"),TEXT(dados!A6102,"#")))</f>
        <v>63071000</v>
      </c>
      <c r="D6187" t="str">
        <f>IF(dados!B6102=0,"",dados!B6102)</f>
        <v/>
      </c>
      <c r="E6187">
        <f>dados!C6102</f>
        <v>0</v>
      </c>
      <c r="F6187" t="str">
        <f>dados!D6102</f>
        <v>Rodilhas,esfregoes e outs.artefatos confecc.de limpeza</v>
      </c>
      <c r="G6187"/>
      <c r="H6187"/>
      <c r="I6187"/>
      <c r="J6187"/>
      <c r="K6187" s="13"/>
      <c r="L6187" s="13">
        <f>dados!I6102/100</f>
        <v>0.13449999999999998</v>
      </c>
      <c r="M6187" s="13">
        <f>dados!J6102/100</f>
        <v>0.19020000000000001</v>
      </c>
      <c r="N6187" s="13">
        <f>dados!K6102/100</f>
        <v>0.18</v>
      </c>
      <c r="O6187" s="13">
        <f>dados!L6102/100</f>
        <v>0</v>
      </c>
      <c r="P6187" s="12" t="str">
        <f>LEFT(Tabela2[[#This Row],[Código]],2)</f>
        <v>63</v>
      </c>
    </row>
    <row r="6188" spans="2:16" ht="15" customHeight="1" x14ac:dyDescent="0.25">
      <c r="B6188" s="31" t="str">
        <f>IF(Tabela2[[#This Row],[Tipo]] = 0,LOOKUP(Tabela2[[#This Row],[RESUMO]],Tabela3[Grupo],Tabela3[Meus produtos]),VLOOKUP(Tabela2[[#This Row],[Código]],Tabela4[[Código NBS/LC116]:[Meus serviços]],3,0))</f>
        <v>Não</v>
      </c>
      <c r="C6188" t="str">
        <f>IF(E6188=0,TEXT(dados!A6103,"00000000"),IF(E6188=2,TEXT(dados!A6103,"0000"),TEXT(dados!A6103,"#")))</f>
        <v>63072000</v>
      </c>
      <c r="D6188" t="str">
        <f>IF(dados!B6103=0,"",dados!B6103)</f>
        <v/>
      </c>
      <c r="E6188">
        <f>dados!C6103</f>
        <v>0</v>
      </c>
      <c r="F6188" t="str">
        <f>dados!D6103</f>
        <v>Cintos e coletes salva-vidas</v>
      </c>
      <c r="G6188"/>
      <c r="H6188"/>
      <c r="I6188"/>
      <c r="J6188"/>
      <c r="K6188" s="13"/>
      <c r="L6188" s="13">
        <f>dados!I6103/100</f>
        <v>0.13449999999999998</v>
      </c>
      <c r="M6188" s="13">
        <f>dados!J6103/100</f>
        <v>0.19020000000000001</v>
      </c>
      <c r="N6188" s="13">
        <f>dados!K6103/100</f>
        <v>0.18</v>
      </c>
      <c r="O6188" s="13">
        <f>dados!L6103/100</f>
        <v>0</v>
      </c>
      <c r="P6188" s="12" t="str">
        <f>LEFT(Tabela2[[#This Row],[Código]],2)</f>
        <v>63</v>
      </c>
    </row>
    <row r="6189" spans="2:16" ht="15" customHeight="1" x14ac:dyDescent="0.25">
      <c r="B6189" s="31" t="str">
        <f>IF(Tabela2[[#This Row],[Tipo]] = 0,LOOKUP(Tabela2[[#This Row],[RESUMO]],Tabela3[Grupo],Tabela3[Meus produtos]),VLOOKUP(Tabela2[[#This Row],[Código]],Tabela4[[Código NBS/LC116]:[Meus serviços]],3,0))</f>
        <v>Não</v>
      </c>
      <c r="C6189" t="str">
        <f>IF(E6189=0,TEXT(dados!A6104,"00000000"),IF(E6189=2,TEXT(dados!A6104,"0000"),TEXT(dados!A6104,"#")))</f>
        <v>63079010</v>
      </c>
      <c r="D6189" t="str">
        <f>IF(dados!B6104=0,"",dados!B6104)</f>
        <v/>
      </c>
      <c r="E6189">
        <f>dados!C6104</f>
        <v>0</v>
      </c>
      <c r="F6189" t="str">
        <f>dados!D6104</f>
        <v>Outros artefatos confeccionados,de falso tecido</v>
      </c>
      <c r="G6189"/>
      <c r="H6189"/>
      <c r="I6189"/>
      <c r="J6189"/>
      <c r="K6189" s="13"/>
      <c r="L6189" s="13">
        <f>dados!I6104/100</f>
        <v>0.13449999999999998</v>
      </c>
      <c r="M6189" s="13">
        <f>dados!J6104/100</f>
        <v>0.19020000000000001</v>
      </c>
      <c r="N6189" s="13">
        <f>dados!K6104/100</f>
        <v>0.18</v>
      </c>
      <c r="O6189" s="13">
        <f>dados!L6104/100</f>
        <v>0</v>
      </c>
      <c r="P6189" s="12" t="str">
        <f>LEFT(Tabela2[[#This Row],[Código]],2)</f>
        <v>63</v>
      </c>
    </row>
    <row r="6190" spans="2:16" ht="15" customHeight="1" x14ac:dyDescent="0.25">
      <c r="B6190" s="31" t="str">
        <f>IF(Tabela2[[#This Row],[Tipo]] = 0,LOOKUP(Tabela2[[#This Row],[RESUMO]],Tabela3[Grupo],Tabela3[Meus produtos]),VLOOKUP(Tabela2[[#This Row],[Código]],Tabela4[[Código NBS/LC116]:[Meus serviços]],3,0))</f>
        <v>Não</v>
      </c>
      <c r="C6190" t="str">
        <f>IF(E6190=0,TEXT(dados!A6105,"00000000"),IF(E6190=2,TEXT(dados!A6105,"0000"),TEXT(dados!A6105,"#")))</f>
        <v>63079020</v>
      </c>
      <c r="D6190" t="str">
        <f>IF(dados!B6105=0,"",dados!B6105)</f>
        <v/>
      </c>
      <c r="E6190">
        <f>dados!C6105</f>
        <v>0</v>
      </c>
      <c r="F6190" t="str">
        <f>dados!D6105</f>
        <v>Artefatos tubulares c/trat.ignif.p/saida emerg.pessoas</v>
      </c>
      <c r="G6190"/>
      <c r="H6190"/>
      <c r="I6190"/>
      <c r="J6190"/>
      <c r="K6190" s="13"/>
      <c r="L6190" s="13">
        <f>dados!I6105/100</f>
        <v>0.13449999999999998</v>
      </c>
      <c r="M6190" s="13">
        <f>dados!J6105/100</f>
        <v>0.1545</v>
      </c>
      <c r="N6190" s="13">
        <f>dados!K6105/100</f>
        <v>0.18</v>
      </c>
      <c r="O6190" s="13">
        <f>dados!L6105/100</f>
        <v>0</v>
      </c>
      <c r="P6190" s="12" t="str">
        <f>LEFT(Tabela2[[#This Row],[Código]],2)</f>
        <v>63</v>
      </c>
    </row>
    <row r="6191" spans="2:16" ht="15" customHeight="1" x14ac:dyDescent="0.25">
      <c r="B6191" s="31" t="str">
        <f>IF(Tabela2[[#This Row],[Tipo]] = 0,LOOKUP(Tabela2[[#This Row],[RESUMO]],Tabela3[Grupo],Tabela3[Meus produtos]),VLOOKUP(Tabela2[[#This Row],[Código]],Tabela4[[Código NBS/LC116]:[Meus serviços]],3,0))</f>
        <v>Não</v>
      </c>
      <c r="C6191" t="str">
        <f>IF(E6191=0,TEXT(dados!A6106,"00000000"),IF(E6191=2,TEXT(dados!A6106,"0000"),TEXT(dados!A6106,"#")))</f>
        <v>63079090</v>
      </c>
      <c r="D6191" t="str">
        <f>IF(dados!B6106=0,"",dados!B6106)</f>
        <v/>
      </c>
      <c r="E6191">
        <f>dados!C6106</f>
        <v>0</v>
      </c>
      <c r="F6191" t="str">
        <f>dados!D6106</f>
        <v>Outros artefatos texteis confeccionados</v>
      </c>
      <c r="G6191"/>
      <c r="H6191"/>
      <c r="I6191"/>
      <c r="J6191"/>
      <c r="K6191" s="13"/>
      <c r="L6191" s="13">
        <f>dados!I6106/100</f>
        <v>0.13449999999999998</v>
      </c>
      <c r="M6191" s="13">
        <f>dados!J6106/100</f>
        <v>0.19020000000000001</v>
      </c>
      <c r="N6191" s="13">
        <f>dados!K6106/100</f>
        <v>0.18</v>
      </c>
      <c r="O6191" s="13">
        <f>dados!L6106/100</f>
        <v>0</v>
      </c>
      <c r="P6191" s="12" t="str">
        <f>LEFT(Tabela2[[#This Row],[Código]],2)</f>
        <v>63</v>
      </c>
    </row>
    <row r="6192" spans="2:16" ht="15" customHeight="1" x14ac:dyDescent="0.25">
      <c r="B6192" s="31" t="str">
        <f>IF(Tabela2[[#This Row],[Tipo]] = 0,LOOKUP(Tabela2[[#This Row],[RESUMO]],Tabela3[Grupo],Tabela3[Meus produtos]),VLOOKUP(Tabela2[[#This Row],[Código]],Tabela4[[Código NBS/LC116]:[Meus serviços]],3,0))</f>
        <v>Não</v>
      </c>
      <c r="C6192" t="str">
        <f>IF(E6192=0,TEXT(dados!A6107,"00000000"),IF(E6192=2,TEXT(dados!A6107,"0000"),TEXT(dados!A6107,"#")))</f>
        <v>63080000</v>
      </c>
      <c r="D6192" t="str">
        <f>IF(dados!B6107=0,"",dados!B6107)</f>
        <v/>
      </c>
      <c r="E6192">
        <f>dados!C6107</f>
        <v>0</v>
      </c>
      <c r="F6192" t="str">
        <f>dados!D6107</f>
        <v>Sortidos de cortes de tecido/fios,p/confecc.tapetes,etc</v>
      </c>
      <c r="G6192"/>
      <c r="H6192"/>
      <c r="I6192"/>
      <c r="J6192"/>
      <c r="K6192" s="13"/>
      <c r="L6192" s="13">
        <f>dados!I6107/100</f>
        <v>0.13449999999999998</v>
      </c>
      <c r="M6192" s="13">
        <f>dados!J6107/100</f>
        <v>0.19020000000000001</v>
      </c>
      <c r="N6192" s="13">
        <f>dados!K6107/100</f>
        <v>0.18</v>
      </c>
      <c r="O6192" s="13">
        <f>dados!L6107/100</f>
        <v>0</v>
      </c>
      <c r="P6192" s="12" t="str">
        <f>LEFT(Tabela2[[#This Row],[Código]],2)</f>
        <v>63</v>
      </c>
    </row>
    <row r="6193" spans="2:16" ht="15" customHeight="1" x14ac:dyDescent="0.25">
      <c r="B6193" s="31" t="str">
        <f>IF(Tabela2[[#This Row],[Tipo]] = 0,LOOKUP(Tabela2[[#This Row],[RESUMO]],Tabela3[Grupo],Tabela3[Meus produtos]),VLOOKUP(Tabela2[[#This Row],[Código]],Tabela4[[Código NBS/LC116]:[Meus serviços]],3,0))</f>
        <v>Não</v>
      </c>
      <c r="C6193" t="str">
        <f>IF(E6193=0,TEXT(dados!A6108,"00000000"),IF(E6193=2,TEXT(dados!A6108,"0000"),TEXT(dados!A6108,"#")))</f>
        <v>63090010</v>
      </c>
      <c r="D6193" t="str">
        <f>IF(dados!B6108=0,"",dados!B6108)</f>
        <v/>
      </c>
      <c r="E6193">
        <f>dados!C6108</f>
        <v>0</v>
      </c>
      <c r="F6193" t="str">
        <f>dados!D6108</f>
        <v>Vestuario,seus acessorios e suas partes,usados</v>
      </c>
      <c r="G6193"/>
      <c r="H6193"/>
      <c r="I6193"/>
      <c r="J6193"/>
      <c r="K6193" s="13"/>
      <c r="L6193" s="13">
        <f>dados!I6108/100</f>
        <v>0.13449999999999998</v>
      </c>
      <c r="M6193" s="13">
        <f>dados!J6108/100</f>
        <v>0.19020000000000001</v>
      </c>
      <c r="N6193" s="13">
        <f>dados!K6108/100</f>
        <v>0.18</v>
      </c>
      <c r="O6193" s="13">
        <f>dados!L6108/100</f>
        <v>0</v>
      </c>
      <c r="P6193" s="12" t="str">
        <f>LEFT(Tabela2[[#This Row],[Código]],2)</f>
        <v>63</v>
      </c>
    </row>
    <row r="6194" spans="2:16" ht="15" customHeight="1" x14ac:dyDescent="0.25">
      <c r="B6194" s="31" t="str">
        <f>IF(Tabela2[[#This Row],[Tipo]] = 0,LOOKUP(Tabela2[[#This Row],[RESUMO]],Tabela3[Grupo],Tabela3[Meus produtos]),VLOOKUP(Tabela2[[#This Row],[Código]],Tabela4[[Código NBS/LC116]:[Meus serviços]],3,0))</f>
        <v>Não</v>
      </c>
      <c r="C6194" t="str">
        <f>IF(E6194=0,TEXT(dados!A6109,"00000000"),IF(E6194=2,TEXT(dados!A6109,"0000"),TEXT(dados!A6109,"#")))</f>
        <v>63090090</v>
      </c>
      <c r="D6194" t="str">
        <f>IF(dados!B6109=0,"",dados!B6109)</f>
        <v/>
      </c>
      <c r="E6194">
        <f>dados!C6109</f>
        <v>0</v>
      </c>
      <c r="F6194" t="str">
        <f>dados!D6109</f>
        <v>Outros artefatos de materias texteis,usados</v>
      </c>
      <c r="G6194"/>
      <c r="H6194"/>
      <c r="I6194"/>
      <c r="J6194"/>
      <c r="K6194" s="13"/>
      <c r="L6194" s="13">
        <f>dados!I6109/100</f>
        <v>0.13449999999999998</v>
      </c>
      <c r="M6194" s="13">
        <f>dados!J6109/100</f>
        <v>0.19020000000000001</v>
      </c>
      <c r="N6194" s="13">
        <f>dados!K6109/100</f>
        <v>0.18</v>
      </c>
      <c r="O6194" s="13">
        <f>dados!L6109/100</f>
        <v>0</v>
      </c>
      <c r="P6194" s="12" t="str">
        <f>LEFT(Tabela2[[#This Row],[Código]],2)</f>
        <v>63</v>
      </c>
    </row>
    <row r="6195" spans="2:16" ht="15" customHeight="1" x14ac:dyDescent="0.25">
      <c r="B6195" s="31" t="str">
        <f>IF(Tabela2[[#This Row],[Tipo]] = 0,LOOKUP(Tabela2[[#This Row],[RESUMO]],Tabela3[Grupo],Tabela3[Meus produtos]),VLOOKUP(Tabela2[[#This Row],[Código]],Tabela4[[Código NBS/LC116]:[Meus serviços]],3,0))</f>
        <v>Não</v>
      </c>
      <c r="C6195" t="str">
        <f>IF(E6195=0,TEXT(dados!A6110,"00000000"),IF(E6195=2,TEXT(dados!A6110,"0000"),TEXT(dados!A6110,"#")))</f>
        <v>63101000</v>
      </c>
      <c r="D6195" t="str">
        <f>IF(dados!B6110=0,"",dados!B6110)</f>
        <v/>
      </c>
      <c r="E6195">
        <f>dados!C6110</f>
        <v>0</v>
      </c>
      <c r="F6195" t="str">
        <f>dados!D6110</f>
        <v>Trapos,cordeis,etc.de materias texteis, escolhidos</v>
      </c>
      <c r="G6195"/>
      <c r="H6195"/>
      <c r="I6195"/>
      <c r="J6195"/>
      <c r="K6195" s="13"/>
      <c r="L6195" s="13">
        <f>dados!I6110/100</f>
        <v>0.13449999999999998</v>
      </c>
      <c r="M6195" s="13">
        <f>dados!J6110/100</f>
        <v>0.19020000000000001</v>
      </c>
      <c r="N6195" s="13">
        <f>dados!K6110/100</f>
        <v>0.18</v>
      </c>
      <c r="O6195" s="13">
        <f>dados!L6110/100</f>
        <v>0</v>
      </c>
      <c r="P6195" s="12" t="str">
        <f>LEFT(Tabela2[[#This Row],[Código]],2)</f>
        <v>63</v>
      </c>
    </row>
    <row r="6196" spans="2:16" ht="15" customHeight="1" x14ac:dyDescent="0.25">
      <c r="B6196" s="31" t="str">
        <f>IF(Tabela2[[#This Row],[Tipo]] = 0,LOOKUP(Tabela2[[#This Row],[RESUMO]],Tabela3[Grupo],Tabela3[Meus produtos]),VLOOKUP(Tabela2[[#This Row],[Código]],Tabela4[[Código NBS/LC116]:[Meus serviços]],3,0))</f>
        <v>Não</v>
      </c>
      <c r="C6196" t="str">
        <f>IF(E6196=0,TEXT(dados!A6111,"00000000"),IF(E6196=2,TEXT(dados!A6111,"0000"),TEXT(dados!A6111,"#")))</f>
        <v>63109000</v>
      </c>
      <c r="D6196" t="str">
        <f>IF(dados!B6111=0,"",dados!B6111)</f>
        <v/>
      </c>
      <c r="E6196">
        <f>dados!C6111</f>
        <v>0</v>
      </c>
      <c r="F6196" t="str">
        <f>dados!D6111</f>
        <v>Outs.trapos,cordeis,etc.de materias texteis,em desperds</v>
      </c>
      <c r="G6196"/>
      <c r="H6196"/>
      <c r="I6196"/>
      <c r="J6196"/>
      <c r="K6196" s="13"/>
      <c r="L6196" s="13">
        <f>dados!I6111/100</f>
        <v>0.13449999999999998</v>
      </c>
      <c r="M6196" s="13">
        <f>dados!J6111/100</f>
        <v>0.19020000000000001</v>
      </c>
      <c r="N6196" s="13">
        <f>dados!K6111/100</f>
        <v>0.18</v>
      </c>
      <c r="O6196" s="13">
        <f>dados!L6111/100</f>
        <v>0</v>
      </c>
      <c r="P6196" s="12" t="str">
        <f>LEFT(Tabela2[[#This Row],[Código]],2)</f>
        <v>63</v>
      </c>
    </row>
    <row r="6197" spans="2:16" ht="15" customHeight="1" x14ac:dyDescent="0.25">
      <c r="B6197" s="31" t="str">
        <f>IF(Tabela2[[#This Row],[Tipo]] = 0,LOOKUP(Tabela2[[#This Row],[RESUMO]],Tabela3[Grupo],Tabela3[Meus produtos]),VLOOKUP(Tabela2[[#This Row],[Código]],Tabela4[[Código NBS/LC116]:[Meus serviços]],3,0))</f>
        <v>Não</v>
      </c>
      <c r="C6197" t="str">
        <f>IF(E6197=0,TEXT(dados!A6112,"00000000"),IF(E6197=2,TEXT(dados!A6112,"0000"),TEXT(dados!A6112,"#")))</f>
        <v>64011000</v>
      </c>
      <c r="D6197" t="str">
        <f>IF(dados!B6112=0,"",dados!B6112)</f>
        <v/>
      </c>
      <c r="E6197">
        <f>dados!C6112</f>
        <v>0</v>
      </c>
      <c r="F6197" t="str">
        <f>dados!D6112</f>
        <v>Calcados imperm.de borr/plast. com biqueira protetora de metal</v>
      </c>
      <c r="G6197"/>
      <c r="H6197"/>
      <c r="I6197"/>
      <c r="J6197"/>
      <c r="K6197" s="13"/>
      <c r="L6197" s="13">
        <f>dados!I6112/100</f>
        <v>0.13449999999999998</v>
      </c>
      <c r="M6197" s="13">
        <f>dados!J6112/100</f>
        <v>0.19020000000000001</v>
      </c>
      <c r="N6197" s="13">
        <f>dados!K6112/100</f>
        <v>0.18</v>
      </c>
      <c r="O6197" s="13">
        <f>dados!L6112/100</f>
        <v>0</v>
      </c>
      <c r="P6197" s="12" t="str">
        <f>LEFT(Tabela2[[#This Row],[Código]],2)</f>
        <v>64</v>
      </c>
    </row>
    <row r="6198" spans="2:16" ht="15" customHeight="1" x14ac:dyDescent="0.25">
      <c r="B6198" s="31" t="str">
        <f>IF(Tabela2[[#This Row],[Tipo]] = 0,LOOKUP(Tabela2[[#This Row],[RESUMO]],Tabela3[Grupo],Tabela3[Meus produtos]),VLOOKUP(Tabela2[[#This Row],[Código]],Tabela4[[Código NBS/LC116]:[Meus serviços]],3,0))</f>
        <v>Não</v>
      </c>
      <c r="C6198" t="str">
        <f>IF(E6198=0,TEXT(dados!A6113,"00000000"),IF(E6198=2,TEXT(dados!A6113,"0000"),TEXT(dados!A6113,"#")))</f>
        <v>64019200</v>
      </c>
      <c r="D6198" t="str">
        <f>IF(dados!B6113=0,"",dados!B6113)</f>
        <v/>
      </c>
      <c r="E6198">
        <f>dados!C6113</f>
        <v>0</v>
      </c>
      <c r="F6198" t="str">
        <f>dados!D6113</f>
        <v>Calcados impermeav.de borracha/plast.cobrindo tornozelo</v>
      </c>
      <c r="G6198"/>
      <c r="H6198"/>
      <c r="I6198"/>
      <c r="J6198"/>
      <c r="K6198" s="13"/>
      <c r="L6198" s="13">
        <f>dados!I6113/100</f>
        <v>0.13449999999999998</v>
      </c>
      <c r="M6198" s="13">
        <f>dados!J6113/100</f>
        <v>0.19020000000000001</v>
      </c>
      <c r="N6198" s="13">
        <f>dados!K6113/100</f>
        <v>0.18</v>
      </c>
      <c r="O6198" s="13">
        <f>dados!L6113/100</f>
        <v>0</v>
      </c>
      <c r="P6198" s="12" t="str">
        <f>LEFT(Tabela2[[#This Row],[Código]],2)</f>
        <v>64</v>
      </c>
    </row>
    <row r="6199" spans="2:16" ht="15" customHeight="1" x14ac:dyDescent="0.25">
      <c r="B6199" s="31" t="str">
        <f>IF(Tabela2[[#This Row],[Tipo]] = 0,LOOKUP(Tabela2[[#This Row],[RESUMO]],Tabela3[Grupo],Tabela3[Meus produtos]),VLOOKUP(Tabela2[[#This Row],[Código]],Tabela4[[Código NBS/LC116]:[Meus serviços]],3,0))</f>
        <v>Não</v>
      </c>
      <c r="C6199" t="str">
        <f>IF(E6199=0,TEXT(dados!A6114,"00000000"),IF(E6199=2,TEXT(dados!A6114,"0000"),TEXT(dados!A6114,"#")))</f>
        <v>64019910</v>
      </c>
      <c r="D6199" t="str">
        <f>IF(dados!B6114=0,"",dados!B6114)</f>
        <v/>
      </c>
      <c r="E6199">
        <f>dados!C6114</f>
        <v>0</v>
      </c>
      <c r="F6199" t="str">
        <f>dados!D6114</f>
        <v>Calcados impermeav.de borracha/plast.cobrindo joelho</v>
      </c>
      <c r="G6199"/>
      <c r="H6199"/>
      <c r="I6199"/>
      <c r="J6199"/>
      <c r="K6199" s="13"/>
      <c r="L6199" s="13">
        <f>dados!I6114/100</f>
        <v>0.13449999999999998</v>
      </c>
      <c r="M6199" s="13">
        <f>dados!J6114/100</f>
        <v>0.19020000000000001</v>
      </c>
      <c r="N6199" s="13">
        <f>dados!K6114/100</f>
        <v>0.18</v>
      </c>
      <c r="O6199" s="13">
        <f>dados!L6114/100</f>
        <v>0</v>
      </c>
      <c r="P6199" s="12" t="str">
        <f>LEFT(Tabela2[[#This Row],[Código]],2)</f>
        <v>64</v>
      </c>
    </row>
    <row r="6200" spans="2:16" ht="15" customHeight="1" x14ac:dyDescent="0.25">
      <c r="B6200" s="31" t="str">
        <f>IF(Tabela2[[#This Row],[Tipo]] = 0,LOOKUP(Tabela2[[#This Row],[RESUMO]],Tabela3[Grupo],Tabela3[Meus produtos]),VLOOKUP(Tabela2[[#This Row],[Código]],Tabela4[[Código NBS/LC116]:[Meus serviços]],3,0))</f>
        <v>Não</v>
      </c>
      <c r="C6200" t="str">
        <f>IF(E6200=0,TEXT(dados!A6115,"00000000"),IF(E6200=2,TEXT(dados!A6115,"0000"),TEXT(dados!A6115,"#")))</f>
        <v>64019990</v>
      </c>
      <c r="D6200" t="str">
        <f>IF(dados!B6115=0,"",dados!B6115)</f>
        <v/>
      </c>
      <c r="E6200">
        <f>dados!C6115</f>
        <v>0</v>
      </c>
      <c r="F6200" t="str">
        <f>dados!D6115</f>
        <v>Outs.calcados impermeav.de borracha/plast.sem costura</v>
      </c>
      <c r="G6200"/>
      <c r="H6200"/>
      <c r="I6200"/>
      <c r="J6200"/>
      <c r="K6200" s="13"/>
      <c r="L6200" s="13">
        <f>dados!I6115/100</f>
        <v>0.13449999999999998</v>
      </c>
      <c r="M6200" s="13">
        <f>dados!J6115/100</f>
        <v>0.19020000000000001</v>
      </c>
      <c r="N6200" s="13">
        <f>dados!K6115/100</f>
        <v>0.18</v>
      </c>
      <c r="O6200" s="13">
        <f>dados!L6115/100</f>
        <v>0</v>
      </c>
      <c r="P6200" s="12" t="str">
        <f>LEFT(Tabela2[[#This Row],[Código]],2)</f>
        <v>64</v>
      </c>
    </row>
    <row r="6201" spans="2:16" ht="15" customHeight="1" x14ac:dyDescent="0.25">
      <c r="B6201" s="31" t="str">
        <f>IF(Tabela2[[#This Row],[Tipo]] = 0,LOOKUP(Tabela2[[#This Row],[RESUMO]],Tabela3[Grupo],Tabela3[Meus produtos]),VLOOKUP(Tabela2[[#This Row],[Código]],Tabela4[[Código NBS/LC116]:[Meus serviços]],3,0))</f>
        <v>Não</v>
      </c>
      <c r="C6201" t="str">
        <f>IF(E6201=0,TEXT(dados!A6116,"00000000"),IF(E6201=2,TEXT(dados!A6116,"0000"),TEXT(dados!A6116,"#")))</f>
        <v>64021200</v>
      </c>
      <c r="D6201" t="str">
        <f>IF(dados!B6116=0,"",dados!B6116)</f>
        <v/>
      </c>
      <c r="E6201">
        <f>dados!C6116</f>
        <v>0</v>
      </c>
      <c r="F6201" t="str">
        <f>dados!D6116</f>
        <v>Calcados para esqui e para surfe de neve de borracha ou plastico</v>
      </c>
      <c r="G6201"/>
      <c r="H6201"/>
      <c r="I6201"/>
      <c r="J6201"/>
      <c r="K6201" s="13"/>
      <c r="L6201" s="13">
        <f>dados!I6116/100</f>
        <v>0.13449999999999998</v>
      </c>
      <c r="M6201" s="13">
        <f>dados!J6116/100</f>
        <v>0.17550000000000002</v>
      </c>
      <c r="N6201" s="13">
        <f>dados!K6116/100</f>
        <v>0.18</v>
      </c>
      <c r="O6201" s="13">
        <f>dados!L6116/100</f>
        <v>0</v>
      </c>
      <c r="P6201" s="12" t="str">
        <f>LEFT(Tabela2[[#This Row],[Código]],2)</f>
        <v>64</v>
      </c>
    </row>
    <row r="6202" spans="2:16" ht="15" customHeight="1" x14ac:dyDescent="0.25">
      <c r="B6202" s="31" t="str">
        <f>IF(Tabela2[[#This Row],[Tipo]] = 0,LOOKUP(Tabela2[[#This Row],[RESUMO]],Tabela3[Grupo],Tabela3[Meus produtos]),VLOOKUP(Tabela2[[#This Row],[Código]],Tabela4[[Código NBS/LC116]:[Meus serviços]],3,0))</f>
        <v>Não</v>
      </c>
      <c r="C6202" t="str">
        <f>IF(E6202=0,TEXT(dados!A6117,"00000000"),IF(E6202=2,TEXT(dados!A6117,"0000"),TEXT(dados!A6117,"#")))</f>
        <v>64021900</v>
      </c>
      <c r="D6202" t="str">
        <f>IF(dados!B6117=0,"",dados!B6117)</f>
        <v/>
      </c>
      <c r="E6202">
        <f>dados!C6117</f>
        <v>0</v>
      </c>
      <c r="F6202" t="str">
        <f>dados!D6117</f>
        <v>Calcados p/outs.esportes,de borracha ou plastico</v>
      </c>
      <c r="G6202"/>
      <c r="H6202"/>
      <c r="I6202"/>
      <c r="J6202"/>
      <c r="K6202" s="13"/>
      <c r="L6202" s="13">
        <f>dados!I6117/100</f>
        <v>0.13449999999999998</v>
      </c>
      <c r="M6202" s="13">
        <f>dados!J6117/100</f>
        <v>0.19020000000000001</v>
      </c>
      <c r="N6202" s="13">
        <f>dados!K6117/100</f>
        <v>0.18</v>
      </c>
      <c r="O6202" s="13">
        <f>dados!L6117/100</f>
        <v>0</v>
      </c>
      <c r="P6202" s="12" t="str">
        <f>LEFT(Tabela2[[#This Row],[Código]],2)</f>
        <v>64</v>
      </c>
    </row>
    <row r="6203" spans="2:16" ht="15" customHeight="1" x14ac:dyDescent="0.25">
      <c r="B6203" s="31" t="str">
        <f>IF(Tabela2[[#This Row],[Tipo]] = 0,LOOKUP(Tabela2[[#This Row],[RESUMO]],Tabela3[Grupo],Tabela3[Meus produtos]),VLOOKUP(Tabela2[[#This Row],[Código]],Tabela4[[Código NBS/LC116]:[Meus serviços]],3,0))</f>
        <v>Não</v>
      </c>
      <c r="C6203" t="str">
        <f>IF(E6203=0,TEXT(dados!A6118,"00000000"),IF(E6203=2,TEXT(dados!A6118,"0000"),TEXT(dados!A6118,"#")))</f>
        <v>64022000</v>
      </c>
      <c r="D6203" t="str">
        <f>IF(dados!B6118=0,"",dados!B6118)</f>
        <v/>
      </c>
      <c r="E6203">
        <f>dados!C6118</f>
        <v>0</v>
      </c>
      <c r="F6203" t="str">
        <f>dados!D6118</f>
        <v>Calcados de borracha/plast.c/parte super.em tiras,etc.</v>
      </c>
      <c r="G6203"/>
      <c r="H6203"/>
      <c r="I6203"/>
      <c r="J6203"/>
      <c r="K6203" s="13"/>
      <c r="L6203" s="13">
        <f>dados!I6118/100</f>
        <v>0.13449999999999998</v>
      </c>
      <c r="M6203" s="13">
        <f>dados!J6118/100</f>
        <v>0.19020000000000001</v>
      </c>
      <c r="N6203" s="13">
        <f>dados!K6118/100</f>
        <v>0.18</v>
      </c>
      <c r="O6203" s="13">
        <f>dados!L6118/100</f>
        <v>0</v>
      </c>
      <c r="P6203" s="12" t="str">
        <f>LEFT(Tabela2[[#This Row],[Código]],2)</f>
        <v>64</v>
      </c>
    </row>
    <row r="6204" spans="2:16" ht="15" customHeight="1" x14ac:dyDescent="0.25">
      <c r="B6204" s="31" t="str">
        <f>IF(Tabela2[[#This Row],[Tipo]] = 0,LOOKUP(Tabela2[[#This Row],[RESUMO]],Tabela3[Grupo],Tabela3[Meus produtos]),VLOOKUP(Tabela2[[#This Row],[Código]],Tabela4[[Código NBS/LC116]:[Meus serviços]],3,0))</f>
        <v>Não</v>
      </c>
      <c r="C6204" t="str">
        <f>IF(E6204=0,TEXT(dados!A6119,"00000000"),IF(E6204=2,TEXT(dados!A6119,"0000"),TEXT(dados!A6119,"#")))</f>
        <v>64029110</v>
      </c>
      <c r="D6204" t="str">
        <f>IF(dados!B6119=0,"",dados!B6119)</f>
        <v/>
      </c>
      <c r="E6204">
        <f>dados!C6119</f>
        <v>0</v>
      </c>
      <c r="F6204" t="str">
        <f>dados!D6119</f>
        <v>Outros calcados de borracha/plastico,cobrindo tornozelo, c/biq. prot.de metal</v>
      </c>
      <c r="G6204"/>
      <c r="H6204"/>
      <c r="I6204"/>
      <c r="J6204"/>
      <c r="K6204" s="13"/>
      <c r="L6204" s="13">
        <f>dados!I6119/100</f>
        <v>0.13449999999999998</v>
      </c>
      <c r="M6204" s="13">
        <f>dados!J6119/100</f>
        <v>0.19020000000000001</v>
      </c>
      <c r="N6204" s="13">
        <f>dados!K6119/100</f>
        <v>0.18</v>
      </c>
      <c r="O6204" s="13">
        <f>dados!L6119/100</f>
        <v>0</v>
      </c>
      <c r="P6204" s="12" t="str">
        <f>LEFT(Tabela2[[#This Row],[Código]],2)</f>
        <v>64</v>
      </c>
    </row>
    <row r="6205" spans="2:16" ht="15" customHeight="1" x14ac:dyDescent="0.25">
      <c r="B6205" s="31" t="str">
        <f>IF(Tabela2[[#This Row],[Tipo]] = 0,LOOKUP(Tabela2[[#This Row],[RESUMO]],Tabela3[Grupo],Tabela3[Meus produtos]),VLOOKUP(Tabela2[[#This Row],[Código]],Tabela4[[Código NBS/LC116]:[Meus serviços]],3,0))</f>
        <v>Não</v>
      </c>
      <c r="C6205" t="str">
        <f>IF(E6205=0,TEXT(dados!A6120,"00000000"),IF(E6205=2,TEXT(dados!A6120,"0000"),TEXT(dados!A6120,"#")))</f>
        <v>64029190</v>
      </c>
      <c r="D6205" t="str">
        <f>IF(dados!B6120=0,"",dados!B6120)</f>
        <v/>
      </c>
      <c r="E6205">
        <f>dados!C6120</f>
        <v>0</v>
      </c>
      <c r="F6205" t="str">
        <f>dados!D6120</f>
        <v>Outs.calcados de borracha/plastico,cobrindo tornozelo</v>
      </c>
      <c r="G6205"/>
      <c r="H6205"/>
      <c r="I6205"/>
      <c r="J6205"/>
      <c r="K6205" s="13"/>
      <c r="L6205" s="13">
        <f>dados!I6120/100</f>
        <v>0.13449999999999998</v>
      </c>
      <c r="M6205" s="13">
        <f>dados!J6120/100</f>
        <v>0.19020000000000001</v>
      </c>
      <c r="N6205" s="13">
        <f>dados!K6120/100</f>
        <v>0.18</v>
      </c>
      <c r="O6205" s="13">
        <f>dados!L6120/100</f>
        <v>0</v>
      </c>
      <c r="P6205" s="12" t="str">
        <f>LEFT(Tabela2[[#This Row],[Código]],2)</f>
        <v>64</v>
      </c>
    </row>
    <row r="6206" spans="2:16" ht="15" customHeight="1" x14ac:dyDescent="0.25">
      <c r="B6206" s="31" t="str">
        <f>IF(Tabela2[[#This Row],[Tipo]] = 0,LOOKUP(Tabela2[[#This Row],[RESUMO]],Tabela3[Grupo],Tabela3[Meus produtos]),VLOOKUP(Tabela2[[#This Row],[Código]],Tabela4[[Código NBS/LC116]:[Meus serviços]],3,0))</f>
        <v>Não</v>
      </c>
      <c r="C6206" t="str">
        <f>IF(E6206=0,TEXT(dados!A6121,"00000000"),IF(E6206=2,TEXT(dados!A6121,"0000"),TEXT(dados!A6121,"#")))</f>
        <v>64029910</v>
      </c>
      <c r="D6206" t="str">
        <f>IF(dados!B6121=0,"",dados!B6121)</f>
        <v/>
      </c>
      <c r="E6206">
        <f>dados!C6121</f>
        <v>0</v>
      </c>
      <c r="F6206" t="str">
        <f>dados!D6121</f>
        <v>Outros calcados de borracha/plastico,c/biq. prot.de metal</v>
      </c>
      <c r="G6206"/>
      <c r="H6206"/>
      <c r="I6206"/>
      <c r="J6206"/>
      <c r="K6206" s="13"/>
      <c r="L6206" s="13">
        <f>dados!I6121/100</f>
        <v>0.13449999999999998</v>
      </c>
      <c r="M6206" s="13">
        <f>dados!J6121/100</f>
        <v>0.19020000000000001</v>
      </c>
      <c r="N6206" s="13">
        <f>dados!K6121/100</f>
        <v>0.18</v>
      </c>
      <c r="O6206" s="13">
        <f>dados!L6121/100</f>
        <v>0</v>
      </c>
      <c r="P6206" s="12" t="str">
        <f>LEFT(Tabela2[[#This Row],[Código]],2)</f>
        <v>64</v>
      </c>
    </row>
    <row r="6207" spans="2:16" ht="15" customHeight="1" x14ac:dyDescent="0.25">
      <c r="B6207" s="31" t="str">
        <f>IF(Tabela2[[#This Row],[Tipo]] = 0,LOOKUP(Tabela2[[#This Row],[RESUMO]],Tabela3[Grupo],Tabela3[Meus produtos]),VLOOKUP(Tabela2[[#This Row],[Código]],Tabela4[[Código NBS/LC116]:[Meus serviços]],3,0))</f>
        <v>Não</v>
      </c>
      <c r="C6207" t="str">
        <f>IF(E6207=0,TEXT(dados!A6122,"00000000"),IF(E6207=2,TEXT(dados!A6122,"0000"),TEXT(dados!A6122,"#")))</f>
        <v>64029990</v>
      </c>
      <c r="D6207" t="str">
        <f>IF(dados!B6122=0,"",dados!B6122)</f>
        <v/>
      </c>
      <c r="E6207">
        <f>dados!C6122</f>
        <v>0</v>
      </c>
      <c r="F6207" t="str">
        <f>dados!D6122</f>
        <v>Outros calcados de borracha ou plastico</v>
      </c>
      <c r="G6207"/>
      <c r="H6207"/>
      <c r="I6207"/>
      <c r="J6207"/>
      <c r="K6207" s="13"/>
      <c r="L6207" s="13">
        <f>dados!I6122/100</f>
        <v>0.13449999999999998</v>
      </c>
      <c r="M6207" s="13">
        <f>dados!J6122/100</f>
        <v>0.19020000000000001</v>
      </c>
      <c r="N6207" s="13">
        <f>dados!K6122/100</f>
        <v>0.18</v>
      </c>
      <c r="O6207" s="13">
        <f>dados!L6122/100</f>
        <v>0</v>
      </c>
      <c r="P6207" s="12" t="str">
        <f>LEFT(Tabela2[[#This Row],[Código]],2)</f>
        <v>64</v>
      </c>
    </row>
    <row r="6208" spans="2:16" ht="15" customHeight="1" x14ac:dyDescent="0.25">
      <c r="B6208" s="31" t="str">
        <f>IF(Tabela2[[#This Row],[Tipo]] = 0,LOOKUP(Tabela2[[#This Row],[RESUMO]],Tabela3[Grupo],Tabela3[Meus produtos]),VLOOKUP(Tabela2[[#This Row],[Código]],Tabela4[[Código NBS/LC116]:[Meus serviços]],3,0))</f>
        <v>Não</v>
      </c>
      <c r="C6208" t="str">
        <f>IF(E6208=0,TEXT(dados!A6123,"00000000"),IF(E6208=2,TEXT(dados!A6123,"0000"),TEXT(dados!A6123,"#")))</f>
        <v>64031200</v>
      </c>
      <c r="D6208" t="str">
        <f>IF(dados!B6123=0,"",dados!B6123)</f>
        <v/>
      </c>
      <c r="E6208">
        <f>dados!C6123</f>
        <v>0</v>
      </c>
      <c r="F6208" t="str">
        <f>dados!D6123</f>
        <v>Calcados para esqui e para surfe de neve de couro natural</v>
      </c>
      <c r="G6208"/>
      <c r="H6208"/>
      <c r="I6208"/>
      <c r="J6208"/>
      <c r="K6208" s="13"/>
      <c r="L6208" s="13">
        <f>dados!I6123/100</f>
        <v>0.13449999999999998</v>
      </c>
      <c r="M6208" s="13">
        <f>dados!J6123/100</f>
        <v>0.17550000000000002</v>
      </c>
      <c r="N6208" s="13">
        <f>dados!K6123/100</f>
        <v>0.18</v>
      </c>
      <c r="O6208" s="13">
        <f>dados!L6123/100</f>
        <v>0</v>
      </c>
      <c r="P6208" s="12" t="str">
        <f>LEFT(Tabela2[[#This Row],[Código]],2)</f>
        <v>64</v>
      </c>
    </row>
    <row r="6209" spans="2:16" ht="15" customHeight="1" x14ac:dyDescent="0.25">
      <c r="B6209" s="31" t="str">
        <f>IF(Tabela2[[#This Row],[Tipo]] = 0,LOOKUP(Tabela2[[#This Row],[RESUMO]],Tabela3[Grupo],Tabela3[Meus produtos]),VLOOKUP(Tabela2[[#This Row],[Código]],Tabela4[[Código NBS/LC116]:[Meus serviços]],3,0))</f>
        <v>Não</v>
      </c>
      <c r="C6209" t="str">
        <f>IF(E6209=0,TEXT(dados!A6124,"00000000"),IF(E6209=2,TEXT(dados!A6124,"0000"),TEXT(dados!A6124,"#")))</f>
        <v>64031900</v>
      </c>
      <c r="D6209" t="str">
        <f>IF(dados!B6124=0,"",dados!B6124)</f>
        <v/>
      </c>
      <c r="E6209">
        <f>dados!C6124</f>
        <v>0</v>
      </c>
      <c r="F6209" t="str">
        <f>dados!D6124</f>
        <v>Calcados p/outs.esportes,de couro natural</v>
      </c>
      <c r="G6209"/>
      <c r="H6209"/>
      <c r="I6209"/>
      <c r="J6209"/>
      <c r="K6209" s="13"/>
      <c r="L6209" s="13">
        <f>dados!I6124/100</f>
        <v>0.13449999999999998</v>
      </c>
      <c r="M6209" s="13">
        <f>dados!J6124/100</f>
        <v>0.19020000000000001</v>
      </c>
      <c r="N6209" s="13">
        <f>dados!K6124/100</f>
        <v>0.18</v>
      </c>
      <c r="O6209" s="13">
        <f>dados!L6124/100</f>
        <v>0</v>
      </c>
      <c r="P6209" s="12" t="str">
        <f>LEFT(Tabela2[[#This Row],[Código]],2)</f>
        <v>64</v>
      </c>
    </row>
    <row r="6210" spans="2:16" ht="15" customHeight="1" x14ac:dyDescent="0.25">
      <c r="B6210" s="31" t="str">
        <f>IF(Tabela2[[#This Row],[Tipo]] = 0,LOOKUP(Tabela2[[#This Row],[RESUMO]],Tabela3[Grupo],Tabela3[Meus produtos]),VLOOKUP(Tabela2[[#This Row],[Código]],Tabela4[[Código NBS/LC116]:[Meus serviços]],3,0))</f>
        <v>Não</v>
      </c>
      <c r="C6210" t="str">
        <f>IF(E6210=0,TEXT(dados!A6125,"00000000"),IF(E6210=2,TEXT(dados!A6125,"0000"),TEXT(dados!A6125,"#")))</f>
        <v>64032000</v>
      </c>
      <c r="D6210" t="str">
        <f>IF(dados!B6125=0,"",dados!B6125)</f>
        <v/>
      </c>
      <c r="E6210">
        <f>dados!C6125</f>
        <v>0</v>
      </c>
      <c r="F6210" t="str">
        <f>dados!D6125</f>
        <v>Calcados de couro natural, c/ parte super. em tiras,etc</v>
      </c>
      <c r="G6210"/>
      <c r="H6210"/>
      <c r="I6210"/>
      <c r="J6210"/>
      <c r="K6210" s="13"/>
      <c r="L6210" s="13">
        <f>dados!I6125/100</f>
        <v>0.13449999999999998</v>
      </c>
      <c r="M6210" s="13">
        <f>dados!J6125/100</f>
        <v>0.19020000000000001</v>
      </c>
      <c r="N6210" s="13">
        <f>dados!K6125/100</f>
        <v>0.18</v>
      </c>
      <c r="O6210" s="13">
        <f>dados!L6125/100</f>
        <v>0</v>
      </c>
      <c r="P6210" s="12" t="str">
        <f>LEFT(Tabela2[[#This Row],[Código]],2)</f>
        <v>64</v>
      </c>
    </row>
    <row r="6211" spans="2:16" ht="15" customHeight="1" x14ac:dyDescent="0.25">
      <c r="B6211" s="31" t="str">
        <f>IF(Tabela2[[#This Row],[Tipo]] = 0,LOOKUP(Tabela2[[#This Row],[RESUMO]],Tabela3[Grupo],Tabela3[Meus produtos]),VLOOKUP(Tabela2[[#This Row],[Código]],Tabela4[[Código NBS/LC116]:[Meus serviços]],3,0))</f>
        <v>Não</v>
      </c>
      <c r="C6211" t="str">
        <f>IF(E6211=0,TEXT(dados!A6126,"00000000"),IF(E6211=2,TEXT(dados!A6126,"0000"),TEXT(dados!A6126,"#")))</f>
        <v>64034000</v>
      </c>
      <c r="D6211" t="str">
        <f>IF(dados!B6126=0,"",dados!B6126)</f>
        <v/>
      </c>
      <c r="E6211">
        <f>dados!C6126</f>
        <v>0</v>
      </c>
      <c r="F6211" t="str">
        <f>dados!D6126</f>
        <v>Outs. calcados de couro natural, c/ biqueira prot. de metal</v>
      </c>
      <c r="G6211"/>
      <c r="H6211"/>
      <c r="I6211"/>
      <c r="J6211"/>
      <c r="K6211" s="13"/>
      <c r="L6211" s="13">
        <f>dados!I6126/100</f>
        <v>0.13449999999999998</v>
      </c>
      <c r="M6211" s="13">
        <f>dados!J6126/100</f>
        <v>0.19020000000000001</v>
      </c>
      <c r="N6211" s="13">
        <f>dados!K6126/100</f>
        <v>0.18</v>
      </c>
      <c r="O6211" s="13">
        <f>dados!L6126/100</f>
        <v>0</v>
      </c>
      <c r="P6211" s="12" t="str">
        <f>LEFT(Tabela2[[#This Row],[Código]],2)</f>
        <v>64</v>
      </c>
    </row>
    <row r="6212" spans="2:16" ht="15" customHeight="1" x14ac:dyDescent="0.25">
      <c r="B6212" s="31" t="str">
        <f>IF(Tabela2[[#This Row],[Tipo]] = 0,LOOKUP(Tabela2[[#This Row],[RESUMO]],Tabela3[Grupo],Tabela3[Meus produtos]),VLOOKUP(Tabela2[[#This Row],[Código]],Tabela4[[Código NBS/LC116]:[Meus serviços]],3,0))</f>
        <v>Não</v>
      </c>
      <c r="C6212" t="str">
        <f>IF(E6212=0,TEXT(dados!A6127,"00000000"),IF(E6212=2,TEXT(dados!A6127,"0000"),TEXT(dados!A6127,"#")))</f>
        <v>64035110</v>
      </c>
      <c r="D6212" t="str">
        <f>IF(dados!B6127=0,"",dados!B6127)</f>
        <v/>
      </c>
      <c r="E6212">
        <f>dados!C6127</f>
        <v>0</v>
      </c>
      <c r="F6212" t="str">
        <f>dados!D6127</f>
        <v>Calcados de couro natural, c/ sola madeira, s/ palmilha,etc</v>
      </c>
      <c r="G6212"/>
      <c r="H6212"/>
      <c r="I6212"/>
      <c r="J6212"/>
      <c r="K6212" s="13"/>
      <c r="L6212" s="13">
        <f>dados!I6127/100</f>
        <v>0.13449999999999998</v>
      </c>
      <c r="M6212" s="13">
        <f>dados!J6127/100</f>
        <v>0.19020000000000001</v>
      </c>
      <c r="N6212" s="13">
        <f>dados!K6127/100</f>
        <v>0.18</v>
      </c>
      <c r="O6212" s="13">
        <f>dados!L6127/100</f>
        <v>0</v>
      </c>
      <c r="P6212" s="12" t="str">
        <f>LEFT(Tabela2[[#This Row],[Código]],2)</f>
        <v>64</v>
      </c>
    </row>
    <row r="6213" spans="2:16" ht="15" customHeight="1" x14ac:dyDescent="0.25">
      <c r="B6213" s="31" t="str">
        <f>IF(Tabela2[[#This Row],[Tipo]] = 0,LOOKUP(Tabela2[[#This Row],[RESUMO]],Tabela3[Grupo],Tabela3[Meus produtos]),VLOOKUP(Tabela2[[#This Row],[Código]],Tabela4[[Código NBS/LC116]:[Meus serviços]],3,0))</f>
        <v>Não</v>
      </c>
      <c r="C6213" t="str">
        <f>IF(E6213=0,TEXT(dados!A6128,"00000000"),IF(E6213=2,TEXT(dados!A6128,"0000"),TEXT(dados!A6128,"#")))</f>
        <v>64035190</v>
      </c>
      <c r="D6213" t="str">
        <f>IF(dados!B6128=0,"",dados!B6128)</f>
        <v/>
      </c>
      <c r="E6213">
        <f>dados!C6128</f>
        <v>0</v>
      </c>
      <c r="F6213" t="str">
        <f>dados!D6128</f>
        <v>Calcados de couro natural,sola couro,cobrindo tornozelo</v>
      </c>
      <c r="G6213"/>
      <c r="H6213"/>
      <c r="I6213"/>
      <c r="J6213"/>
      <c r="K6213" s="13"/>
      <c r="L6213" s="13">
        <f>dados!I6128/100</f>
        <v>0.13449999999999998</v>
      </c>
      <c r="M6213" s="13">
        <f>dados!J6128/100</f>
        <v>0.19020000000000001</v>
      </c>
      <c r="N6213" s="13">
        <f>dados!K6128/100</f>
        <v>0.18</v>
      </c>
      <c r="O6213" s="13">
        <f>dados!L6128/100</f>
        <v>0</v>
      </c>
      <c r="P6213" s="12" t="str">
        <f>LEFT(Tabela2[[#This Row],[Código]],2)</f>
        <v>64</v>
      </c>
    </row>
    <row r="6214" spans="2:16" ht="15" customHeight="1" x14ac:dyDescent="0.25">
      <c r="B6214" s="31" t="str">
        <f>IF(Tabela2[[#This Row],[Tipo]] = 0,LOOKUP(Tabela2[[#This Row],[RESUMO]],Tabela3[Grupo],Tabela3[Meus produtos]),VLOOKUP(Tabela2[[#This Row],[Código]],Tabela4[[Código NBS/LC116]:[Meus serviços]],3,0))</f>
        <v>Não</v>
      </c>
      <c r="C6214" t="str">
        <f>IF(E6214=0,TEXT(dados!A6129,"00000000"),IF(E6214=2,TEXT(dados!A6129,"0000"),TEXT(dados!A6129,"#")))</f>
        <v>64035910</v>
      </c>
      <c r="D6214" t="str">
        <f>IF(dados!B6129=0,"",dados!B6129)</f>
        <v/>
      </c>
      <c r="E6214">
        <f>dados!C6129</f>
        <v>0</v>
      </c>
      <c r="F6214" t="str">
        <f>dados!D6129</f>
        <v>Calcados de couro natural, c/ sola madeira, s/ palmilha,etc</v>
      </c>
      <c r="G6214"/>
      <c r="H6214"/>
      <c r="I6214"/>
      <c r="J6214"/>
      <c r="K6214" s="13"/>
      <c r="L6214" s="13">
        <f>dados!I6129/100</f>
        <v>0.13449999999999998</v>
      </c>
      <c r="M6214" s="13">
        <f>dados!J6129/100</f>
        <v>0.19020000000000001</v>
      </c>
      <c r="N6214" s="13">
        <f>dados!K6129/100</f>
        <v>0.18</v>
      </c>
      <c r="O6214" s="13">
        <f>dados!L6129/100</f>
        <v>0</v>
      </c>
      <c r="P6214" s="12" t="str">
        <f>LEFT(Tabela2[[#This Row],[Código]],2)</f>
        <v>64</v>
      </c>
    </row>
    <row r="6215" spans="2:16" ht="15" customHeight="1" x14ac:dyDescent="0.25">
      <c r="B6215" s="31" t="str">
        <f>IF(Tabela2[[#This Row],[Tipo]] = 0,LOOKUP(Tabela2[[#This Row],[RESUMO]],Tabela3[Grupo],Tabela3[Meus produtos]),VLOOKUP(Tabela2[[#This Row],[Código]],Tabela4[[Código NBS/LC116]:[Meus serviços]],3,0))</f>
        <v>Não</v>
      </c>
      <c r="C6215" t="str">
        <f>IF(E6215=0,TEXT(dados!A6130,"00000000"),IF(E6215=2,TEXT(dados!A6130,"0000"),TEXT(dados!A6130,"#")))</f>
        <v>64035990</v>
      </c>
      <c r="D6215" t="str">
        <f>IF(dados!B6130=0,"",dados!B6130)</f>
        <v/>
      </c>
      <c r="E6215">
        <f>dados!C6130</f>
        <v>0</v>
      </c>
      <c r="F6215" t="str">
        <f>dados!D6130</f>
        <v>Outs.calcados de couro natural e sola exterior de couro</v>
      </c>
      <c r="G6215"/>
      <c r="H6215"/>
      <c r="I6215"/>
      <c r="J6215"/>
      <c r="K6215" s="13"/>
      <c r="L6215" s="13">
        <f>dados!I6130/100</f>
        <v>0.13449999999999998</v>
      </c>
      <c r="M6215" s="13">
        <f>dados!J6130/100</f>
        <v>0.19020000000000001</v>
      </c>
      <c r="N6215" s="13">
        <f>dados!K6130/100</f>
        <v>0.18</v>
      </c>
      <c r="O6215" s="13">
        <f>dados!L6130/100</f>
        <v>0</v>
      </c>
      <c r="P6215" s="12" t="str">
        <f>LEFT(Tabela2[[#This Row],[Código]],2)</f>
        <v>64</v>
      </c>
    </row>
    <row r="6216" spans="2:16" ht="15" customHeight="1" x14ac:dyDescent="0.25">
      <c r="B6216" s="31" t="str">
        <f>IF(Tabela2[[#This Row],[Tipo]] = 0,LOOKUP(Tabela2[[#This Row],[RESUMO]],Tabela3[Grupo],Tabela3[Meus produtos]),VLOOKUP(Tabela2[[#This Row],[Código]],Tabela4[[Código NBS/LC116]:[Meus serviços]],3,0))</f>
        <v>Não</v>
      </c>
      <c r="C6216" t="str">
        <f>IF(E6216=0,TEXT(dados!A6131,"00000000"),IF(E6216=2,TEXT(dados!A6131,"0000"),TEXT(dados!A6131,"#")))</f>
        <v>64039110</v>
      </c>
      <c r="D6216" t="str">
        <f>IF(dados!B6131=0,"",dados!B6131)</f>
        <v/>
      </c>
      <c r="E6216">
        <f>dados!C6131</f>
        <v>0</v>
      </c>
      <c r="F6216" t="str">
        <f>dados!D6131</f>
        <v>Calcados de couro natural, cobrindo o tornozelo, c/ sola madeira, s/ palmilha,etc</v>
      </c>
      <c r="G6216"/>
      <c r="H6216"/>
      <c r="I6216"/>
      <c r="J6216"/>
      <c r="K6216" s="13"/>
      <c r="L6216" s="13">
        <f>dados!I6131/100</f>
        <v>0.13449999999999998</v>
      </c>
      <c r="M6216" s="13">
        <f>dados!J6131/100</f>
        <v>0.19020000000000001</v>
      </c>
      <c r="N6216" s="13">
        <f>dados!K6131/100</f>
        <v>0.18</v>
      </c>
      <c r="O6216" s="13">
        <f>dados!L6131/100</f>
        <v>0</v>
      </c>
      <c r="P6216" s="12" t="str">
        <f>LEFT(Tabela2[[#This Row],[Código]],2)</f>
        <v>64</v>
      </c>
    </row>
    <row r="6217" spans="2:16" ht="15" customHeight="1" x14ac:dyDescent="0.25">
      <c r="B6217" s="31" t="str">
        <f>IF(Tabela2[[#This Row],[Tipo]] = 0,LOOKUP(Tabela2[[#This Row],[RESUMO]],Tabela3[Grupo],Tabela3[Meus produtos]),VLOOKUP(Tabela2[[#This Row],[Código]],Tabela4[[Código NBS/LC116]:[Meus serviços]],3,0))</f>
        <v>Não</v>
      </c>
      <c r="C6217" t="str">
        <f>IF(E6217=0,TEXT(dados!A6132,"00000000"),IF(E6217=2,TEXT(dados!A6132,"0000"),TEXT(dados!A6132,"#")))</f>
        <v>64039190</v>
      </c>
      <c r="D6217" t="str">
        <f>IF(dados!B6132=0,"",dados!B6132)</f>
        <v/>
      </c>
      <c r="E6217">
        <f>dados!C6132</f>
        <v>0</v>
      </c>
      <c r="F6217" t="str">
        <f>dados!D6132</f>
        <v>Outs.calcados de couro natural,cobrindo o tornozelo</v>
      </c>
      <c r="G6217"/>
      <c r="H6217"/>
      <c r="I6217"/>
      <c r="J6217"/>
      <c r="K6217" s="13"/>
      <c r="L6217" s="13">
        <f>dados!I6132/100</f>
        <v>0.13449999999999998</v>
      </c>
      <c r="M6217" s="13">
        <f>dados!J6132/100</f>
        <v>0.19020000000000001</v>
      </c>
      <c r="N6217" s="13">
        <f>dados!K6132/100</f>
        <v>0.18</v>
      </c>
      <c r="O6217" s="13">
        <f>dados!L6132/100</f>
        <v>0</v>
      </c>
      <c r="P6217" s="12" t="str">
        <f>LEFT(Tabela2[[#This Row],[Código]],2)</f>
        <v>64</v>
      </c>
    </row>
    <row r="6218" spans="2:16" ht="15" customHeight="1" x14ac:dyDescent="0.25">
      <c r="B6218" s="31" t="str">
        <f>IF(Tabela2[[#This Row],[Tipo]] = 0,LOOKUP(Tabela2[[#This Row],[RESUMO]],Tabela3[Grupo],Tabela3[Meus produtos]),VLOOKUP(Tabela2[[#This Row],[Código]],Tabela4[[Código NBS/LC116]:[Meus serviços]],3,0))</f>
        <v>Não</v>
      </c>
      <c r="C6218" t="str">
        <f>IF(E6218=0,TEXT(dados!A6133,"00000000"),IF(E6218=2,TEXT(dados!A6133,"0000"),TEXT(dados!A6133,"#")))</f>
        <v>64039910</v>
      </c>
      <c r="D6218" t="str">
        <f>IF(dados!B6133=0,"",dados!B6133)</f>
        <v/>
      </c>
      <c r="E6218">
        <f>dados!C6133</f>
        <v>0</v>
      </c>
      <c r="F6218" t="str">
        <f>dados!D6133</f>
        <v>Calcados de couro natural, c/ sola madeira, s/ palmilha,etc</v>
      </c>
      <c r="G6218"/>
      <c r="H6218"/>
      <c r="I6218"/>
      <c r="J6218"/>
      <c r="K6218" s="13"/>
      <c r="L6218" s="13">
        <f>dados!I6133/100</f>
        <v>0.13449999999999998</v>
      </c>
      <c r="M6218" s="13">
        <f>dados!J6133/100</f>
        <v>0.19020000000000001</v>
      </c>
      <c r="N6218" s="13">
        <f>dados!K6133/100</f>
        <v>0.18</v>
      </c>
      <c r="O6218" s="13">
        <f>dados!L6133/100</f>
        <v>0</v>
      </c>
      <c r="P6218" s="12" t="str">
        <f>LEFT(Tabela2[[#This Row],[Código]],2)</f>
        <v>64</v>
      </c>
    </row>
    <row r="6219" spans="2:16" ht="15" customHeight="1" x14ac:dyDescent="0.25">
      <c r="B6219" s="31" t="str">
        <f>IF(Tabela2[[#This Row],[Tipo]] = 0,LOOKUP(Tabela2[[#This Row],[RESUMO]],Tabela3[Grupo],Tabela3[Meus produtos]),VLOOKUP(Tabela2[[#This Row],[Código]],Tabela4[[Código NBS/LC116]:[Meus serviços]],3,0))</f>
        <v>Não</v>
      </c>
      <c r="C6219" t="str">
        <f>IF(E6219=0,TEXT(dados!A6134,"00000000"),IF(E6219=2,TEXT(dados!A6134,"0000"),TEXT(dados!A6134,"#")))</f>
        <v>64039990</v>
      </c>
      <c r="D6219" t="str">
        <f>IF(dados!B6134=0,"",dados!B6134)</f>
        <v/>
      </c>
      <c r="E6219">
        <f>dados!C6134</f>
        <v>0</v>
      </c>
      <c r="F6219" t="str">
        <f>dados!D6134</f>
        <v>Outros calcados de couro natural</v>
      </c>
      <c r="G6219"/>
      <c r="H6219"/>
      <c r="I6219"/>
      <c r="J6219"/>
      <c r="K6219" s="13"/>
      <c r="L6219" s="13">
        <f>dados!I6134/100</f>
        <v>0.13449999999999998</v>
      </c>
      <c r="M6219" s="13">
        <f>dados!J6134/100</f>
        <v>0.19020000000000001</v>
      </c>
      <c r="N6219" s="13">
        <f>dados!K6134/100</f>
        <v>0.18</v>
      </c>
      <c r="O6219" s="13">
        <f>dados!L6134/100</f>
        <v>0</v>
      </c>
      <c r="P6219" s="12" t="str">
        <f>LEFT(Tabela2[[#This Row],[Código]],2)</f>
        <v>64</v>
      </c>
    </row>
    <row r="6220" spans="2:16" ht="15" customHeight="1" x14ac:dyDescent="0.25">
      <c r="B6220" s="31" t="str">
        <f>IF(Tabela2[[#This Row],[Tipo]] = 0,LOOKUP(Tabela2[[#This Row],[RESUMO]],Tabela3[Grupo],Tabela3[Meus produtos]),VLOOKUP(Tabela2[[#This Row],[Código]],Tabela4[[Código NBS/LC116]:[Meus serviços]],3,0))</f>
        <v>Não</v>
      </c>
      <c r="C6220" t="str">
        <f>IF(E6220=0,TEXT(dados!A6135,"00000000"),IF(E6220=2,TEXT(dados!A6135,"0000"),TEXT(dados!A6135,"#")))</f>
        <v>64041100</v>
      </c>
      <c r="D6220" t="str">
        <f>IF(dados!B6135=0,"",dados!B6135)</f>
        <v/>
      </c>
      <c r="E6220">
        <f>dados!C6135</f>
        <v>0</v>
      </c>
      <c r="F6220" t="str">
        <f>dados!D6135</f>
        <v>Calcados p/esportes,etc.de mat.text.sola borracha/plast</v>
      </c>
      <c r="G6220"/>
      <c r="H6220"/>
      <c r="I6220"/>
      <c r="J6220"/>
      <c r="K6220" s="13"/>
      <c r="L6220" s="13">
        <f>dados!I6135/100</f>
        <v>0.13449999999999998</v>
      </c>
      <c r="M6220" s="13">
        <f>dados!J6135/100</f>
        <v>0.19020000000000001</v>
      </c>
      <c r="N6220" s="13">
        <f>dados!K6135/100</f>
        <v>0.18</v>
      </c>
      <c r="O6220" s="13">
        <f>dados!L6135/100</f>
        <v>0</v>
      </c>
      <c r="P6220" s="12" t="str">
        <f>LEFT(Tabela2[[#This Row],[Código]],2)</f>
        <v>64</v>
      </c>
    </row>
    <row r="6221" spans="2:16" ht="15" customHeight="1" x14ac:dyDescent="0.25">
      <c r="B6221" s="31" t="str">
        <f>IF(Tabela2[[#This Row],[Tipo]] = 0,LOOKUP(Tabela2[[#This Row],[RESUMO]],Tabela3[Grupo],Tabela3[Meus produtos]),VLOOKUP(Tabela2[[#This Row],[Código]],Tabela4[[Código NBS/LC116]:[Meus serviços]],3,0))</f>
        <v>Não</v>
      </c>
      <c r="C6221" t="str">
        <f>IF(E6221=0,TEXT(dados!A6136,"00000000"),IF(E6221=2,TEXT(dados!A6136,"0000"),TEXT(dados!A6136,"#")))</f>
        <v>64041900</v>
      </c>
      <c r="D6221" t="str">
        <f>IF(dados!B6136=0,"",dados!B6136)</f>
        <v/>
      </c>
      <c r="E6221">
        <f>dados!C6136</f>
        <v>0</v>
      </c>
      <c r="F6221" t="str">
        <f>dados!D6136</f>
        <v>Outs.calcados de materia textil,sola de borracha/plast.</v>
      </c>
      <c r="G6221"/>
      <c r="H6221"/>
      <c r="I6221"/>
      <c r="J6221"/>
      <c r="K6221" s="13"/>
      <c r="L6221" s="13">
        <f>dados!I6136/100</f>
        <v>0.13449999999999998</v>
      </c>
      <c r="M6221" s="13">
        <f>dados!J6136/100</f>
        <v>0.19020000000000001</v>
      </c>
      <c r="N6221" s="13">
        <f>dados!K6136/100</f>
        <v>0.18</v>
      </c>
      <c r="O6221" s="13">
        <f>dados!L6136/100</f>
        <v>0</v>
      </c>
      <c r="P6221" s="12" t="str">
        <f>LEFT(Tabela2[[#This Row],[Código]],2)</f>
        <v>64</v>
      </c>
    </row>
    <row r="6222" spans="2:16" ht="15" customHeight="1" x14ac:dyDescent="0.25">
      <c r="B6222" s="31" t="str">
        <f>IF(Tabela2[[#This Row],[Tipo]] = 0,LOOKUP(Tabela2[[#This Row],[RESUMO]],Tabela3[Grupo],Tabela3[Meus produtos]),VLOOKUP(Tabela2[[#This Row],[Código]],Tabela4[[Código NBS/LC116]:[Meus serviços]],3,0))</f>
        <v>Não</v>
      </c>
      <c r="C6222" t="str">
        <f>IF(E6222=0,TEXT(dados!A6137,"00000000"),IF(E6222=2,TEXT(dados!A6137,"0000"),TEXT(dados!A6137,"#")))</f>
        <v>64042000</v>
      </c>
      <c r="D6222" t="str">
        <f>IF(dados!B6137=0,"",dados!B6137)</f>
        <v/>
      </c>
      <c r="E6222">
        <f>dados!C6137</f>
        <v>0</v>
      </c>
      <c r="F6222" t="str">
        <f>dados!D6137</f>
        <v>Calcados de materia textil,com sola exterior de couro</v>
      </c>
      <c r="G6222"/>
      <c r="H6222"/>
      <c r="I6222"/>
      <c r="J6222"/>
      <c r="K6222" s="13"/>
      <c r="L6222" s="13">
        <f>dados!I6137/100</f>
        <v>0.13449999999999998</v>
      </c>
      <c r="M6222" s="13">
        <f>dados!J6137/100</f>
        <v>0.19020000000000001</v>
      </c>
      <c r="N6222" s="13">
        <f>dados!K6137/100</f>
        <v>0.18</v>
      </c>
      <c r="O6222" s="13">
        <f>dados!L6137/100</f>
        <v>0</v>
      </c>
      <c r="P6222" s="12" t="str">
        <f>LEFT(Tabela2[[#This Row],[Código]],2)</f>
        <v>64</v>
      </c>
    </row>
    <row r="6223" spans="2:16" ht="15" customHeight="1" x14ac:dyDescent="0.25">
      <c r="B6223" s="31" t="str">
        <f>IF(Tabela2[[#This Row],[Tipo]] = 0,LOOKUP(Tabela2[[#This Row],[RESUMO]],Tabela3[Grupo],Tabela3[Meus produtos]),VLOOKUP(Tabela2[[#This Row],[Código]],Tabela4[[Código NBS/LC116]:[Meus serviços]],3,0))</f>
        <v>Não</v>
      </c>
      <c r="C6223" t="str">
        <f>IF(E6223=0,TEXT(dados!A6138,"00000000"),IF(E6223=2,TEXT(dados!A6138,"0000"),TEXT(dados!A6138,"#")))</f>
        <v>64051010</v>
      </c>
      <c r="D6223" t="str">
        <f>IF(dados!B6138=0,"",dados!B6138)</f>
        <v/>
      </c>
      <c r="E6223">
        <f>dados!C6138</f>
        <v>0</v>
      </c>
      <c r="F6223" t="str">
        <f>dados!D6138</f>
        <v>Calcados de couro reconst.sola exter.de borracha/plast.</v>
      </c>
      <c r="G6223"/>
      <c r="H6223"/>
      <c r="I6223"/>
      <c r="J6223"/>
      <c r="K6223" s="13"/>
      <c r="L6223" s="13">
        <f>dados!I6138/100</f>
        <v>0.13449999999999998</v>
      </c>
      <c r="M6223" s="13">
        <f>dados!J6138/100</f>
        <v>0.19020000000000001</v>
      </c>
      <c r="N6223" s="13">
        <f>dados!K6138/100</f>
        <v>0.18</v>
      </c>
      <c r="O6223" s="13">
        <f>dados!L6138/100</f>
        <v>0</v>
      </c>
      <c r="P6223" s="12" t="str">
        <f>LEFT(Tabela2[[#This Row],[Código]],2)</f>
        <v>64</v>
      </c>
    </row>
    <row r="6224" spans="2:16" ht="15" customHeight="1" x14ac:dyDescent="0.25">
      <c r="B6224" s="31" t="str">
        <f>IF(Tabela2[[#This Row],[Tipo]] = 0,LOOKUP(Tabela2[[#This Row],[RESUMO]],Tabela3[Grupo],Tabela3[Meus produtos]),VLOOKUP(Tabela2[[#This Row],[Código]],Tabela4[[Código NBS/LC116]:[Meus serviços]],3,0))</f>
        <v>Não</v>
      </c>
      <c r="C6224" t="str">
        <f>IF(E6224=0,TEXT(dados!A6139,"00000000"),IF(E6224=2,TEXT(dados!A6139,"0000"),TEXT(dados!A6139,"#")))</f>
        <v>64051020</v>
      </c>
      <c r="D6224" t="str">
        <f>IF(dados!B6139=0,"",dados!B6139)</f>
        <v/>
      </c>
      <c r="E6224">
        <f>dados!C6139</f>
        <v>0</v>
      </c>
      <c r="F6224" t="str">
        <f>dados!D6139</f>
        <v>Calcados de couro reconst.sola exter.de couro</v>
      </c>
      <c r="G6224"/>
      <c r="H6224"/>
      <c r="I6224"/>
      <c r="J6224"/>
      <c r="K6224" s="13"/>
      <c r="L6224" s="13">
        <f>dados!I6139/100</f>
        <v>0.13449999999999998</v>
      </c>
      <c r="M6224" s="13">
        <f>dados!J6139/100</f>
        <v>0.19020000000000001</v>
      </c>
      <c r="N6224" s="13">
        <f>dados!K6139/100</f>
        <v>0.18</v>
      </c>
      <c r="O6224" s="13">
        <f>dados!L6139/100</f>
        <v>0</v>
      </c>
      <c r="P6224" s="12" t="str">
        <f>LEFT(Tabela2[[#This Row],[Código]],2)</f>
        <v>64</v>
      </c>
    </row>
    <row r="6225" spans="2:16" ht="15" customHeight="1" x14ac:dyDescent="0.25">
      <c r="B6225" s="31" t="str">
        <f>IF(Tabela2[[#This Row],[Tipo]] = 0,LOOKUP(Tabela2[[#This Row],[RESUMO]],Tabela3[Grupo],Tabela3[Meus produtos]),VLOOKUP(Tabela2[[#This Row],[Código]],Tabela4[[Código NBS/LC116]:[Meus serviços]],3,0))</f>
        <v>Não</v>
      </c>
      <c r="C6225" t="str">
        <f>IF(E6225=0,TEXT(dados!A6140,"00000000"),IF(E6225=2,TEXT(dados!A6140,"0000"),TEXT(dados!A6140,"#")))</f>
        <v>64051090</v>
      </c>
      <c r="D6225" t="str">
        <f>IF(dados!B6140=0,"",dados!B6140)</f>
        <v/>
      </c>
      <c r="E6225">
        <f>dados!C6140</f>
        <v>0</v>
      </c>
      <c r="F6225" t="str">
        <f>dados!D6140</f>
        <v>Outros calcados de couro natural ou reconstituido</v>
      </c>
      <c r="G6225"/>
      <c r="H6225"/>
      <c r="I6225"/>
      <c r="J6225"/>
      <c r="K6225" s="13"/>
      <c r="L6225" s="13">
        <f>dados!I6140/100</f>
        <v>0.13449999999999998</v>
      </c>
      <c r="M6225" s="13">
        <f>dados!J6140/100</f>
        <v>0.19020000000000001</v>
      </c>
      <c r="N6225" s="13">
        <f>dados!K6140/100</f>
        <v>0.18</v>
      </c>
      <c r="O6225" s="13">
        <f>dados!L6140/100</f>
        <v>0</v>
      </c>
      <c r="P6225" s="12" t="str">
        <f>LEFT(Tabela2[[#This Row],[Código]],2)</f>
        <v>64</v>
      </c>
    </row>
    <row r="6226" spans="2:16" ht="15" customHeight="1" x14ac:dyDescent="0.25">
      <c r="B6226" s="31" t="str">
        <f>IF(Tabela2[[#This Row],[Tipo]] = 0,LOOKUP(Tabela2[[#This Row],[RESUMO]],Tabela3[Grupo],Tabela3[Meus produtos]),VLOOKUP(Tabela2[[#This Row],[Código]],Tabela4[[Código NBS/LC116]:[Meus serviços]],3,0))</f>
        <v>Não</v>
      </c>
      <c r="C6226" t="str">
        <f>IF(E6226=0,TEXT(dados!A6141,"00000000"),IF(E6226=2,TEXT(dados!A6141,"0000"),TEXT(dados!A6141,"#")))</f>
        <v>64052000</v>
      </c>
      <c r="D6226" t="str">
        <f>IF(dados!B6141=0,"",dados!B6141)</f>
        <v/>
      </c>
      <c r="E6226">
        <f>dados!C6141</f>
        <v>0</v>
      </c>
      <c r="F6226" t="str">
        <f>dados!D6141</f>
        <v>Outros calcados de materias texteis</v>
      </c>
      <c r="G6226"/>
      <c r="H6226"/>
      <c r="I6226"/>
      <c r="J6226"/>
      <c r="K6226" s="13"/>
      <c r="L6226" s="13">
        <f>dados!I6141/100</f>
        <v>0.13449999999999998</v>
      </c>
      <c r="M6226" s="13">
        <f>dados!J6141/100</f>
        <v>0.19020000000000001</v>
      </c>
      <c r="N6226" s="13">
        <f>dados!K6141/100</f>
        <v>0.18</v>
      </c>
      <c r="O6226" s="13">
        <f>dados!L6141/100</f>
        <v>0</v>
      </c>
      <c r="P6226" s="12" t="str">
        <f>LEFT(Tabela2[[#This Row],[Código]],2)</f>
        <v>64</v>
      </c>
    </row>
    <row r="6227" spans="2:16" ht="15" customHeight="1" x14ac:dyDescent="0.25">
      <c r="B6227" s="31" t="str">
        <f>IF(Tabela2[[#This Row],[Tipo]] = 0,LOOKUP(Tabela2[[#This Row],[RESUMO]],Tabela3[Grupo],Tabela3[Meus produtos]),VLOOKUP(Tabela2[[#This Row],[Código]],Tabela4[[Código NBS/LC116]:[Meus serviços]],3,0))</f>
        <v>Não</v>
      </c>
      <c r="C6227" t="str">
        <f>IF(E6227=0,TEXT(dados!A6142,"00000000"),IF(E6227=2,TEXT(dados!A6142,"0000"),TEXT(dados!A6142,"#")))</f>
        <v>64059000</v>
      </c>
      <c r="D6227" t="str">
        <f>IF(dados!B6142=0,"",dados!B6142)</f>
        <v/>
      </c>
      <c r="E6227">
        <f>dados!C6142</f>
        <v>0</v>
      </c>
      <c r="F6227" t="str">
        <f>dados!D6142</f>
        <v>Outros calcados</v>
      </c>
      <c r="G6227"/>
      <c r="H6227"/>
      <c r="I6227"/>
      <c r="J6227"/>
      <c r="K6227" s="13"/>
      <c r="L6227" s="13">
        <f>dados!I6142/100</f>
        <v>0.13449999999999998</v>
      </c>
      <c r="M6227" s="13">
        <f>dados!J6142/100</f>
        <v>0.19020000000000001</v>
      </c>
      <c r="N6227" s="13">
        <f>dados!K6142/100</f>
        <v>0.18</v>
      </c>
      <c r="O6227" s="13">
        <f>dados!L6142/100</f>
        <v>0</v>
      </c>
      <c r="P6227" s="12" t="str">
        <f>LEFT(Tabela2[[#This Row],[Código]],2)</f>
        <v>64</v>
      </c>
    </row>
    <row r="6228" spans="2:16" ht="15" customHeight="1" x14ac:dyDescent="0.25">
      <c r="B6228" s="31" t="str">
        <f>IF(Tabela2[[#This Row],[Tipo]] = 0,LOOKUP(Tabela2[[#This Row],[RESUMO]],Tabela3[Grupo],Tabela3[Meus produtos]),VLOOKUP(Tabela2[[#This Row],[Código]],Tabela4[[Código NBS/LC116]:[Meus serviços]],3,0))</f>
        <v>Não</v>
      </c>
      <c r="C6228" t="str">
        <f>IF(E6228=0,TEXT(dados!A6143,"00000000"),IF(E6228=2,TEXT(dados!A6143,"0000"),TEXT(dados!A6143,"#")))</f>
        <v>64061000</v>
      </c>
      <c r="D6228" t="str">
        <f>IF(dados!B6143=0,"",dados!B6143)</f>
        <v/>
      </c>
      <c r="E6228">
        <f>dados!C6143</f>
        <v>0</v>
      </c>
      <c r="F6228" t="str">
        <f>dados!D6143</f>
        <v>Partes superiores de calcados e seus componentes</v>
      </c>
      <c r="G6228"/>
      <c r="H6228"/>
      <c r="I6228"/>
      <c r="J6228"/>
      <c r="K6228" s="13"/>
      <c r="L6228" s="13">
        <f>dados!I6143/100</f>
        <v>0.13449999999999998</v>
      </c>
      <c r="M6228" s="13">
        <f>dados!J6143/100</f>
        <v>0.17370000000000002</v>
      </c>
      <c r="N6228" s="13">
        <f>dados!K6143/100</f>
        <v>0.18</v>
      </c>
      <c r="O6228" s="13">
        <f>dados!L6143/100</f>
        <v>0</v>
      </c>
      <c r="P6228" s="12" t="str">
        <f>LEFT(Tabela2[[#This Row],[Código]],2)</f>
        <v>64</v>
      </c>
    </row>
    <row r="6229" spans="2:16" ht="15" customHeight="1" x14ac:dyDescent="0.25">
      <c r="B6229" s="31" t="str">
        <f>IF(Tabela2[[#This Row],[Tipo]] = 0,LOOKUP(Tabela2[[#This Row],[RESUMO]],Tabela3[Grupo],Tabela3[Meus produtos]),VLOOKUP(Tabela2[[#This Row],[Código]],Tabela4[[Código NBS/LC116]:[Meus serviços]],3,0))</f>
        <v>Não</v>
      </c>
      <c r="C6229" t="str">
        <f>IF(E6229=0,TEXT(dados!A6144,"00000000"),IF(E6229=2,TEXT(dados!A6144,"0000"),TEXT(dados!A6144,"#")))</f>
        <v>64062000</v>
      </c>
      <c r="D6229" t="str">
        <f>IF(dados!B6144=0,"",dados!B6144)</f>
        <v/>
      </c>
      <c r="E6229">
        <f>dados!C6144</f>
        <v>0</v>
      </c>
      <c r="F6229" t="str">
        <f>dados!D6144</f>
        <v>Solas exteriores e saltos,de borracha ou plastico</v>
      </c>
      <c r="G6229"/>
      <c r="H6229"/>
      <c r="I6229"/>
      <c r="J6229"/>
      <c r="K6229" s="13"/>
      <c r="L6229" s="13">
        <f>dados!I6144/100</f>
        <v>0.13449999999999998</v>
      </c>
      <c r="M6229" s="13">
        <f>dados!J6144/100</f>
        <v>0.17370000000000002</v>
      </c>
      <c r="N6229" s="13">
        <f>dados!K6144/100</f>
        <v>0.18</v>
      </c>
      <c r="O6229" s="13">
        <f>dados!L6144/100</f>
        <v>0</v>
      </c>
      <c r="P6229" s="12" t="str">
        <f>LEFT(Tabela2[[#This Row],[Código]],2)</f>
        <v>64</v>
      </c>
    </row>
    <row r="6230" spans="2:16" ht="15" customHeight="1" x14ac:dyDescent="0.25">
      <c r="B6230" s="31" t="str">
        <f>IF(Tabela2[[#This Row],[Tipo]] = 0,LOOKUP(Tabela2[[#This Row],[RESUMO]],Tabela3[Grupo],Tabela3[Meus produtos]),VLOOKUP(Tabela2[[#This Row],[Código]],Tabela4[[Código NBS/LC116]:[Meus serviços]],3,0))</f>
        <v>Não</v>
      </c>
      <c r="C6230" t="str">
        <f>IF(E6230=0,TEXT(dados!A6145,"00000000"),IF(E6230=2,TEXT(dados!A6145,"0000"),TEXT(dados!A6145,"#")))</f>
        <v>64069010</v>
      </c>
      <c r="D6230" t="str">
        <f>IF(dados!B6145=0,"",dados!B6145)</f>
        <v/>
      </c>
      <c r="E6230">
        <f>dados!C6145</f>
        <v>0</v>
      </c>
      <c r="F6230" t="str">
        <f>dados!D6145</f>
        <v>Sola exterior e salto,de calcados,de couro nat/reconst.</v>
      </c>
      <c r="G6230"/>
      <c r="H6230"/>
      <c r="I6230"/>
      <c r="J6230"/>
      <c r="K6230" s="13"/>
      <c r="L6230" s="13">
        <f>dados!I6145/100</f>
        <v>0.13449999999999998</v>
      </c>
      <c r="M6230" s="13">
        <f>dados!J6145/100</f>
        <v>0.17370000000000002</v>
      </c>
      <c r="N6230" s="13">
        <f>dados!K6145/100</f>
        <v>0.18</v>
      </c>
      <c r="O6230" s="13">
        <f>dados!L6145/100</f>
        <v>0</v>
      </c>
      <c r="P6230" s="12" t="str">
        <f>LEFT(Tabela2[[#This Row],[Código]],2)</f>
        <v>64</v>
      </c>
    </row>
    <row r="6231" spans="2:16" ht="15" customHeight="1" x14ac:dyDescent="0.25">
      <c r="B6231" s="31" t="str">
        <f>IF(Tabela2[[#This Row],[Tipo]] = 0,LOOKUP(Tabela2[[#This Row],[RESUMO]],Tabela3[Grupo],Tabela3[Meus produtos]),VLOOKUP(Tabela2[[#This Row],[Código]],Tabela4[[Código NBS/LC116]:[Meus serviços]],3,0))</f>
        <v>Não</v>
      </c>
      <c r="C6231" t="str">
        <f>IF(E6231=0,TEXT(dados!A6146,"00000000"),IF(E6231=2,TEXT(dados!A6146,"0000"),TEXT(dados!A6146,"#")))</f>
        <v>64069020</v>
      </c>
      <c r="D6231" t="str">
        <f>IF(dados!B6146=0,"",dados!B6146)</f>
        <v/>
      </c>
      <c r="E6231">
        <f>dados!C6146</f>
        <v>0</v>
      </c>
      <c r="F6231" t="str">
        <f>dados!D6146</f>
        <v>Palmilhas de outs.materias</v>
      </c>
      <c r="G6231"/>
      <c r="H6231"/>
      <c r="I6231"/>
      <c r="J6231"/>
      <c r="K6231" s="13"/>
      <c r="L6231" s="13">
        <f>dados!I6146/100</f>
        <v>0.13449999999999998</v>
      </c>
      <c r="M6231" s="13">
        <f>dados!J6146/100</f>
        <v>0.17370000000000002</v>
      </c>
      <c r="N6231" s="13">
        <f>dados!K6146/100</f>
        <v>0.18</v>
      </c>
      <c r="O6231" s="13">
        <f>dados!L6146/100</f>
        <v>0</v>
      </c>
      <c r="P6231" s="12" t="str">
        <f>LEFT(Tabela2[[#This Row],[Código]],2)</f>
        <v>64</v>
      </c>
    </row>
    <row r="6232" spans="2:16" ht="15" customHeight="1" x14ac:dyDescent="0.25">
      <c r="B6232" s="31" t="str">
        <f>IF(Tabela2[[#This Row],[Tipo]] = 0,LOOKUP(Tabela2[[#This Row],[RESUMO]],Tabela3[Grupo],Tabela3[Meus produtos]),VLOOKUP(Tabela2[[#This Row],[Código]],Tabela4[[Código NBS/LC116]:[Meus serviços]],3,0))</f>
        <v>Não</v>
      </c>
      <c r="C6232" t="str">
        <f>IF(E6232=0,TEXT(dados!A6147,"00000000"),IF(E6232=2,TEXT(dados!A6147,"0000"),TEXT(dados!A6147,"#")))</f>
        <v>64069090</v>
      </c>
      <c r="D6232" t="str">
        <f>IF(dados!B6147=0,"",dados!B6147)</f>
        <v/>
      </c>
      <c r="E6232">
        <f>dados!C6147</f>
        <v>0</v>
      </c>
      <c r="F6232" t="str">
        <f>dados!D6147</f>
        <v>Outros partes de calcados,etc.de outs.materias</v>
      </c>
      <c r="G6232"/>
      <c r="H6232"/>
      <c r="I6232"/>
      <c r="J6232"/>
      <c r="K6232" s="13"/>
      <c r="L6232" s="13">
        <f>dados!I6147/100</f>
        <v>0.13449999999999998</v>
      </c>
      <c r="M6232" s="13">
        <f>dados!J6147/100</f>
        <v>0.17370000000000002</v>
      </c>
      <c r="N6232" s="13">
        <f>dados!K6147/100</f>
        <v>0.18</v>
      </c>
      <c r="O6232" s="13">
        <f>dados!L6147/100</f>
        <v>0</v>
      </c>
      <c r="P6232" s="12" t="str">
        <f>LEFT(Tabela2[[#This Row],[Código]],2)</f>
        <v>64</v>
      </c>
    </row>
    <row r="6233" spans="2:16" ht="15" customHeight="1" x14ac:dyDescent="0.25">
      <c r="B6233" s="31" t="str">
        <f>IF(Tabela2[[#This Row],[Tipo]] = 0,LOOKUP(Tabela2[[#This Row],[RESUMO]],Tabela3[Grupo],Tabela3[Meus produtos]),VLOOKUP(Tabela2[[#This Row],[Código]],Tabela4[[Código NBS/LC116]:[Meus serviços]],3,0))</f>
        <v>Não</v>
      </c>
      <c r="C6233" t="str">
        <f>IF(E6233=0,TEXT(dados!A6148,"00000000"),IF(E6233=2,TEXT(dados!A6148,"0000"),TEXT(dados!A6148,"#")))</f>
        <v>65010000</v>
      </c>
      <c r="D6233" t="str">
        <f>IF(dados!B6148=0,"",dados!B6148)</f>
        <v/>
      </c>
      <c r="E6233">
        <f>dados!C6148</f>
        <v>0</v>
      </c>
      <c r="F6233" t="str">
        <f>dados!D6148</f>
        <v>Esbocos n/enformados,discos,etc.de feltro,p/chapeus</v>
      </c>
      <c r="G6233"/>
      <c r="H6233"/>
      <c r="I6233"/>
      <c r="J6233"/>
      <c r="K6233" s="13"/>
      <c r="L6233" s="13">
        <f>dados!I6148/100</f>
        <v>0.13449999999999998</v>
      </c>
      <c r="M6233" s="13">
        <f>dados!J6148/100</f>
        <v>0.17370000000000002</v>
      </c>
      <c r="N6233" s="13">
        <f>dados!K6148/100</f>
        <v>0.18</v>
      </c>
      <c r="O6233" s="13">
        <f>dados!L6148/100</f>
        <v>0</v>
      </c>
      <c r="P6233" s="12" t="str">
        <f>LEFT(Tabela2[[#This Row],[Código]],2)</f>
        <v>65</v>
      </c>
    </row>
    <row r="6234" spans="2:16" ht="15" customHeight="1" x14ac:dyDescent="0.25">
      <c r="B6234" s="31" t="str">
        <f>IF(Tabela2[[#This Row],[Tipo]] = 0,LOOKUP(Tabela2[[#This Row],[RESUMO]],Tabela3[Grupo],Tabela3[Meus produtos]),VLOOKUP(Tabela2[[#This Row],[Código]],Tabela4[[Código NBS/LC116]:[Meus serviços]],3,0))</f>
        <v>Não</v>
      </c>
      <c r="C6234" t="str">
        <f>IF(E6234=0,TEXT(dados!A6149,"00000000"),IF(E6234=2,TEXT(dados!A6149,"0000"),TEXT(dados!A6149,"#")))</f>
        <v>65020010</v>
      </c>
      <c r="D6234" t="str">
        <f>IF(dados!B6149=0,"",dados!B6149)</f>
        <v/>
      </c>
      <c r="E6234">
        <f>dados!C6149</f>
        <v>0</v>
      </c>
      <c r="F6234" t="str">
        <f>dados!D6149</f>
        <v>Esbocos de chapeus,entrancados,etc.de palha fina</v>
      </c>
      <c r="G6234"/>
      <c r="H6234"/>
      <c r="I6234"/>
      <c r="J6234"/>
      <c r="K6234" s="13"/>
      <c r="L6234" s="13">
        <f>dados!I6149/100</f>
        <v>0.13449999999999998</v>
      </c>
      <c r="M6234" s="13">
        <f>dados!J6149/100</f>
        <v>0.17370000000000002</v>
      </c>
      <c r="N6234" s="13">
        <f>dados!K6149/100</f>
        <v>0.18</v>
      </c>
      <c r="O6234" s="13">
        <f>dados!L6149/100</f>
        <v>0</v>
      </c>
      <c r="P6234" s="12" t="str">
        <f>LEFT(Tabela2[[#This Row],[Código]],2)</f>
        <v>65</v>
      </c>
    </row>
    <row r="6235" spans="2:16" ht="15" customHeight="1" x14ac:dyDescent="0.25">
      <c r="B6235" s="31" t="str">
        <f>IF(Tabela2[[#This Row],[Tipo]] = 0,LOOKUP(Tabela2[[#This Row],[RESUMO]],Tabela3[Grupo],Tabela3[Meus produtos]),VLOOKUP(Tabela2[[#This Row],[Código]],Tabela4[[Código NBS/LC116]:[Meus serviços]],3,0))</f>
        <v>Não</v>
      </c>
      <c r="C6235" t="str">
        <f>IF(E6235=0,TEXT(dados!A6150,"00000000"),IF(E6235=2,TEXT(dados!A6150,"0000"),TEXT(dados!A6150,"#")))</f>
        <v>65020090</v>
      </c>
      <c r="D6235" t="str">
        <f>IF(dados!B6150=0,"",dados!B6150)</f>
        <v/>
      </c>
      <c r="E6235">
        <f>dados!C6150</f>
        <v>0</v>
      </c>
      <c r="F6235" t="str">
        <f>dados!D6150</f>
        <v>Esbocos de chapeus,entrancados,etc.de outs.materias</v>
      </c>
      <c r="G6235"/>
      <c r="H6235"/>
      <c r="I6235"/>
      <c r="J6235"/>
      <c r="K6235" s="13"/>
      <c r="L6235" s="13">
        <f>dados!I6150/100</f>
        <v>0.13449999999999998</v>
      </c>
      <c r="M6235" s="13">
        <f>dados!J6150/100</f>
        <v>0.17370000000000002</v>
      </c>
      <c r="N6235" s="13">
        <f>dados!K6150/100</f>
        <v>0.18</v>
      </c>
      <c r="O6235" s="13">
        <f>dados!L6150/100</f>
        <v>0</v>
      </c>
      <c r="P6235" s="12" t="str">
        <f>LEFT(Tabela2[[#This Row],[Código]],2)</f>
        <v>65</v>
      </c>
    </row>
    <row r="6236" spans="2:16" ht="15" customHeight="1" x14ac:dyDescent="0.25">
      <c r="B6236" s="31" t="str">
        <f>IF(Tabela2[[#This Row],[Tipo]] = 0,LOOKUP(Tabela2[[#This Row],[RESUMO]],Tabela3[Grupo],Tabela3[Meus produtos]),VLOOKUP(Tabela2[[#This Row],[Código]],Tabela4[[Código NBS/LC116]:[Meus serviços]],3,0))</f>
        <v>Não</v>
      </c>
      <c r="C6236" t="str">
        <f>IF(E6236=0,TEXT(dados!A6151,"00000000"),IF(E6236=2,TEXT(dados!A6151,"0000"),TEXT(dados!A6151,"#")))</f>
        <v>65040010</v>
      </c>
      <c r="D6236" t="str">
        <f>IF(dados!B6151=0,"",dados!B6151)</f>
        <v/>
      </c>
      <c r="E6236">
        <f>dados!C6151</f>
        <v>0</v>
      </c>
      <c r="F6236" t="str">
        <f>dados!D6151</f>
        <v>Chapeus e outs.artefs.entrancados,etc.de palha fina</v>
      </c>
      <c r="G6236"/>
      <c r="H6236"/>
      <c r="I6236"/>
      <c r="J6236"/>
      <c r="K6236" s="13"/>
      <c r="L6236" s="13">
        <f>dados!I6151/100</f>
        <v>0.13449999999999998</v>
      </c>
      <c r="M6236" s="13">
        <f>dados!J6151/100</f>
        <v>0.17550000000000002</v>
      </c>
      <c r="N6236" s="13">
        <f>dados!K6151/100</f>
        <v>0.18</v>
      </c>
      <c r="O6236" s="13">
        <f>dados!L6151/100</f>
        <v>0</v>
      </c>
      <c r="P6236" s="12" t="str">
        <f>LEFT(Tabela2[[#This Row],[Código]],2)</f>
        <v>65</v>
      </c>
    </row>
    <row r="6237" spans="2:16" ht="15" customHeight="1" x14ac:dyDescent="0.25">
      <c r="B6237" s="31" t="str">
        <f>IF(Tabela2[[#This Row],[Tipo]] = 0,LOOKUP(Tabela2[[#This Row],[RESUMO]],Tabela3[Grupo],Tabela3[Meus produtos]),VLOOKUP(Tabela2[[#This Row],[Código]],Tabela4[[Código NBS/LC116]:[Meus serviços]],3,0))</f>
        <v>Não</v>
      </c>
      <c r="C6237" t="str">
        <f>IF(E6237=0,TEXT(dados!A6152,"00000000"),IF(E6237=2,TEXT(dados!A6152,"0000"),TEXT(dados!A6152,"#")))</f>
        <v>65040090</v>
      </c>
      <c r="D6237" t="str">
        <f>IF(dados!B6152=0,"",dados!B6152)</f>
        <v/>
      </c>
      <c r="E6237">
        <f>dados!C6152</f>
        <v>0</v>
      </c>
      <c r="F6237" t="str">
        <f>dados!D6152</f>
        <v>Chapeus e outs.artefs.entrancados,etc.de outs.materias</v>
      </c>
      <c r="G6237"/>
      <c r="H6237"/>
      <c r="I6237"/>
      <c r="J6237"/>
      <c r="K6237" s="13"/>
      <c r="L6237" s="13">
        <f>dados!I6152/100</f>
        <v>0.13449999999999998</v>
      </c>
      <c r="M6237" s="13">
        <f>dados!J6152/100</f>
        <v>0.17550000000000002</v>
      </c>
      <c r="N6237" s="13">
        <f>dados!K6152/100</f>
        <v>0.18</v>
      </c>
      <c r="O6237" s="13">
        <f>dados!L6152/100</f>
        <v>0</v>
      </c>
      <c r="P6237" s="12" t="str">
        <f>LEFT(Tabela2[[#This Row],[Código]],2)</f>
        <v>65</v>
      </c>
    </row>
    <row r="6238" spans="2:16" ht="15" customHeight="1" x14ac:dyDescent="0.25">
      <c r="B6238" s="31" t="str">
        <f>IF(Tabela2[[#This Row],[Tipo]] = 0,LOOKUP(Tabela2[[#This Row],[RESUMO]],Tabela3[Grupo],Tabela3[Meus produtos]),VLOOKUP(Tabela2[[#This Row],[Código]],Tabela4[[Código NBS/LC116]:[Meus serviços]],3,0))</f>
        <v>Não</v>
      </c>
      <c r="C6238" t="str">
        <f>IF(E6238=0,TEXT(dados!A6153,"00000000"),IF(E6238=2,TEXT(dados!A6153,"0000"),TEXT(dados!A6153,"#")))</f>
        <v>65050011</v>
      </c>
      <c r="D6238" t="str">
        <f>IF(dados!B6153=0,"",dados!B6153)</f>
        <v/>
      </c>
      <c r="E6238">
        <f>dados!C6153</f>
        <v>0</v>
      </c>
      <c r="F6238" t="str">
        <f>dados!D6153</f>
        <v>Bones de algodao</v>
      </c>
      <c r="G6238"/>
      <c r="H6238"/>
      <c r="I6238"/>
      <c r="J6238"/>
      <c r="K6238" s="13"/>
      <c r="L6238" s="13">
        <f>dados!I6153/100</f>
        <v>0.13449999999999998</v>
      </c>
      <c r="M6238" s="13">
        <f>dados!J6153/100</f>
        <v>0.17550000000000002</v>
      </c>
      <c r="N6238" s="13">
        <f>dados!K6153/100</f>
        <v>0.18</v>
      </c>
      <c r="O6238" s="13">
        <f>dados!L6153/100</f>
        <v>0</v>
      </c>
      <c r="P6238" s="12" t="str">
        <f>LEFT(Tabela2[[#This Row],[Código]],2)</f>
        <v>65</v>
      </c>
    </row>
    <row r="6239" spans="2:16" ht="15" customHeight="1" x14ac:dyDescent="0.25">
      <c r="B6239" s="31" t="str">
        <f>IF(Tabela2[[#This Row],[Tipo]] = 0,LOOKUP(Tabela2[[#This Row],[RESUMO]],Tabela3[Grupo],Tabela3[Meus produtos]),VLOOKUP(Tabela2[[#This Row],[Código]],Tabela4[[Código NBS/LC116]:[Meus serviços]],3,0))</f>
        <v>Não</v>
      </c>
      <c r="C6239" t="str">
        <f>IF(E6239=0,TEXT(dados!A6154,"00000000"),IF(E6239=2,TEXT(dados!A6154,"0000"),TEXT(dados!A6154,"#")))</f>
        <v>65050012</v>
      </c>
      <c r="D6239" t="str">
        <f>IF(dados!B6154=0,"",dados!B6154)</f>
        <v/>
      </c>
      <c r="E6239">
        <f>dados!C6154</f>
        <v>0</v>
      </c>
      <c r="F6239" t="str">
        <f>dados!D6154</f>
        <v>Bones de fibras sinteticas ou artificiais</v>
      </c>
      <c r="G6239"/>
      <c r="H6239"/>
      <c r="I6239"/>
      <c r="J6239"/>
      <c r="K6239" s="13"/>
      <c r="L6239" s="13">
        <f>dados!I6154/100</f>
        <v>0.13449999999999998</v>
      </c>
      <c r="M6239" s="13">
        <f>dados!J6154/100</f>
        <v>0.17550000000000002</v>
      </c>
      <c r="N6239" s="13">
        <f>dados!K6154/100</f>
        <v>0.18</v>
      </c>
      <c r="O6239" s="13">
        <f>dados!L6154/100</f>
        <v>0</v>
      </c>
      <c r="P6239" s="12" t="str">
        <f>LEFT(Tabela2[[#This Row],[Código]],2)</f>
        <v>65</v>
      </c>
    </row>
    <row r="6240" spans="2:16" ht="15" customHeight="1" x14ac:dyDescent="0.25">
      <c r="B6240" s="31" t="str">
        <f>IF(Tabela2[[#This Row],[Tipo]] = 0,LOOKUP(Tabela2[[#This Row],[RESUMO]],Tabela3[Grupo],Tabela3[Meus produtos]),VLOOKUP(Tabela2[[#This Row],[Código]],Tabela4[[Código NBS/LC116]:[Meus serviços]],3,0))</f>
        <v>Não</v>
      </c>
      <c r="C6240" t="str">
        <f>IF(E6240=0,TEXT(dados!A6155,"00000000"),IF(E6240=2,TEXT(dados!A6155,"0000"),TEXT(dados!A6155,"#")))</f>
        <v>65050019</v>
      </c>
      <c r="D6240" t="str">
        <f>IF(dados!B6155=0,"",dados!B6155)</f>
        <v/>
      </c>
      <c r="E6240">
        <f>dados!C6155</f>
        <v>0</v>
      </c>
      <c r="F6240" t="str">
        <f>dados!D6155</f>
        <v>Bones de outras materias texteis</v>
      </c>
      <c r="G6240"/>
      <c r="H6240"/>
      <c r="I6240"/>
      <c r="J6240"/>
      <c r="K6240" s="13"/>
      <c r="L6240" s="13">
        <f>dados!I6155/100</f>
        <v>0.13449999999999998</v>
      </c>
      <c r="M6240" s="13">
        <f>dados!J6155/100</f>
        <v>0.17550000000000002</v>
      </c>
      <c r="N6240" s="13">
        <f>dados!K6155/100</f>
        <v>0.18</v>
      </c>
      <c r="O6240" s="13">
        <f>dados!L6155/100</f>
        <v>0</v>
      </c>
      <c r="P6240" s="12" t="str">
        <f>LEFT(Tabela2[[#This Row],[Código]],2)</f>
        <v>65</v>
      </c>
    </row>
    <row r="6241" spans="2:16" ht="15" customHeight="1" x14ac:dyDescent="0.25">
      <c r="B6241" s="31" t="str">
        <f>IF(Tabela2[[#This Row],[Tipo]] = 0,LOOKUP(Tabela2[[#This Row],[RESUMO]],Tabela3[Grupo],Tabela3[Meus produtos]),VLOOKUP(Tabela2[[#This Row],[Código]],Tabela4[[Código NBS/LC116]:[Meus serviços]],3,0))</f>
        <v>Não</v>
      </c>
      <c r="C6241" t="str">
        <f>IF(E6241=0,TEXT(dados!A6156,"00000000"),IF(E6241=2,TEXT(dados!A6156,"0000"),TEXT(dados!A6156,"#")))</f>
        <v>65050021</v>
      </c>
      <c r="D6241" t="str">
        <f>IF(dados!B6156=0,"",dados!B6156)</f>
        <v/>
      </c>
      <c r="E6241">
        <f>dados!C6156</f>
        <v>0</v>
      </c>
      <c r="F6241" t="str">
        <f>dados!D6156</f>
        <v>Gorros de algodao</v>
      </c>
      <c r="G6241"/>
      <c r="H6241"/>
      <c r="I6241"/>
      <c r="J6241"/>
      <c r="K6241" s="13"/>
      <c r="L6241" s="13">
        <f>dados!I6156/100</f>
        <v>0.13449999999999998</v>
      </c>
      <c r="M6241" s="13">
        <f>dados!J6156/100</f>
        <v>0.17550000000000002</v>
      </c>
      <c r="N6241" s="13">
        <f>dados!K6156/100</f>
        <v>0.18</v>
      </c>
      <c r="O6241" s="13">
        <f>dados!L6156/100</f>
        <v>0</v>
      </c>
      <c r="P6241" s="12" t="str">
        <f>LEFT(Tabela2[[#This Row],[Código]],2)</f>
        <v>65</v>
      </c>
    </row>
    <row r="6242" spans="2:16" ht="15" customHeight="1" x14ac:dyDescent="0.25">
      <c r="B6242" s="31" t="str">
        <f>IF(Tabela2[[#This Row],[Tipo]] = 0,LOOKUP(Tabela2[[#This Row],[RESUMO]],Tabela3[Grupo],Tabela3[Meus produtos]),VLOOKUP(Tabela2[[#This Row],[Código]],Tabela4[[Código NBS/LC116]:[Meus serviços]],3,0))</f>
        <v>Não</v>
      </c>
      <c r="C6242" t="str">
        <f>IF(E6242=0,TEXT(dados!A6157,"00000000"),IF(E6242=2,TEXT(dados!A6157,"0000"),TEXT(dados!A6157,"#")))</f>
        <v>65050022</v>
      </c>
      <c r="D6242" t="str">
        <f>IF(dados!B6157=0,"",dados!B6157)</f>
        <v/>
      </c>
      <c r="E6242">
        <f>dados!C6157</f>
        <v>0</v>
      </c>
      <c r="F6242" t="str">
        <f>dados!D6157</f>
        <v>Gorros de fibras sinteticas ou artificiais</v>
      </c>
      <c r="G6242"/>
      <c r="H6242"/>
      <c r="I6242"/>
      <c r="J6242"/>
      <c r="K6242" s="13"/>
      <c r="L6242" s="13">
        <f>dados!I6157/100</f>
        <v>0.13449999999999998</v>
      </c>
      <c r="M6242" s="13">
        <f>dados!J6157/100</f>
        <v>0.17550000000000002</v>
      </c>
      <c r="N6242" s="13">
        <f>dados!K6157/100</f>
        <v>0.18</v>
      </c>
      <c r="O6242" s="13">
        <f>dados!L6157/100</f>
        <v>0</v>
      </c>
      <c r="P6242" s="12" t="str">
        <f>LEFT(Tabela2[[#This Row],[Código]],2)</f>
        <v>65</v>
      </c>
    </row>
    <row r="6243" spans="2:16" ht="15" customHeight="1" x14ac:dyDescent="0.25">
      <c r="B6243" s="31" t="str">
        <f>IF(Tabela2[[#This Row],[Tipo]] = 0,LOOKUP(Tabela2[[#This Row],[RESUMO]],Tabela3[Grupo],Tabela3[Meus produtos]),VLOOKUP(Tabela2[[#This Row],[Código]],Tabela4[[Código NBS/LC116]:[Meus serviços]],3,0))</f>
        <v>Não</v>
      </c>
      <c r="C6243" t="str">
        <f>IF(E6243=0,TEXT(dados!A6158,"00000000"),IF(E6243=2,TEXT(dados!A6158,"0000"),TEXT(dados!A6158,"#")))</f>
        <v>65050029</v>
      </c>
      <c r="D6243" t="str">
        <f>IF(dados!B6158=0,"",dados!B6158)</f>
        <v/>
      </c>
      <c r="E6243">
        <f>dados!C6158</f>
        <v>0</v>
      </c>
      <c r="F6243" t="str">
        <f>dados!D6158</f>
        <v>Gorros de outras materias texteis</v>
      </c>
      <c r="G6243"/>
      <c r="H6243"/>
      <c r="I6243"/>
      <c r="J6243"/>
      <c r="K6243" s="13"/>
      <c r="L6243" s="13">
        <f>dados!I6158/100</f>
        <v>0.13449999999999998</v>
      </c>
      <c r="M6243" s="13">
        <f>dados!J6158/100</f>
        <v>0.17550000000000002</v>
      </c>
      <c r="N6243" s="13">
        <f>dados!K6158/100</f>
        <v>0.18</v>
      </c>
      <c r="O6243" s="13">
        <f>dados!L6158/100</f>
        <v>0</v>
      </c>
      <c r="P6243" s="12" t="str">
        <f>LEFT(Tabela2[[#This Row],[Código]],2)</f>
        <v>65</v>
      </c>
    </row>
    <row r="6244" spans="2:16" ht="15" customHeight="1" x14ac:dyDescent="0.25">
      <c r="B6244" s="31" t="str">
        <f>IF(Tabela2[[#This Row],[Tipo]] = 0,LOOKUP(Tabela2[[#This Row],[RESUMO]],Tabela3[Grupo],Tabela3[Meus produtos]),VLOOKUP(Tabela2[[#This Row],[Código]],Tabela4[[Código NBS/LC116]:[Meus serviços]],3,0))</f>
        <v>Não</v>
      </c>
      <c r="C6244" t="str">
        <f>IF(E6244=0,TEXT(dados!A6159,"00000000"),IF(E6244=2,TEXT(dados!A6159,"0000"),TEXT(dados!A6159,"#")))</f>
        <v>65050031</v>
      </c>
      <c r="D6244" t="str">
        <f>IF(dados!B6159=0,"",dados!B6159)</f>
        <v/>
      </c>
      <c r="E6244">
        <f>dados!C6159</f>
        <v>0</v>
      </c>
      <c r="F6244" t="str">
        <f>dados!D6159</f>
        <v>Chapeus de algodao</v>
      </c>
      <c r="G6244"/>
      <c r="H6244"/>
      <c r="I6244"/>
      <c r="J6244"/>
      <c r="K6244" s="13"/>
      <c r="L6244" s="13">
        <f>dados!I6159/100</f>
        <v>0.13449999999999998</v>
      </c>
      <c r="M6244" s="13">
        <f>dados!J6159/100</f>
        <v>0.17550000000000002</v>
      </c>
      <c r="N6244" s="13">
        <f>dados!K6159/100</f>
        <v>0.18</v>
      </c>
      <c r="O6244" s="13">
        <f>dados!L6159/100</f>
        <v>0</v>
      </c>
      <c r="P6244" s="12" t="str">
        <f>LEFT(Tabela2[[#This Row],[Código]],2)</f>
        <v>65</v>
      </c>
    </row>
    <row r="6245" spans="2:16" ht="15" customHeight="1" x14ac:dyDescent="0.25">
      <c r="B6245" s="31" t="str">
        <f>IF(Tabela2[[#This Row],[Tipo]] = 0,LOOKUP(Tabela2[[#This Row],[RESUMO]],Tabela3[Grupo],Tabela3[Meus produtos]),VLOOKUP(Tabela2[[#This Row],[Código]],Tabela4[[Código NBS/LC116]:[Meus serviços]],3,0))</f>
        <v>Não</v>
      </c>
      <c r="C6245" t="str">
        <f>IF(E6245=0,TEXT(dados!A6160,"00000000"),IF(E6245=2,TEXT(dados!A6160,"0000"),TEXT(dados!A6160,"#")))</f>
        <v>65050032</v>
      </c>
      <c r="D6245" t="str">
        <f>IF(dados!B6160=0,"",dados!B6160)</f>
        <v/>
      </c>
      <c r="E6245">
        <f>dados!C6160</f>
        <v>0</v>
      </c>
      <c r="F6245" t="str">
        <f>dados!D6160</f>
        <v>Chapeus de fibras sinteticas ou artificiais</v>
      </c>
      <c r="G6245"/>
      <c r="H6245"/>
      <c r="I6245"/>
      <c r="J6245"/>
      <c r="K6245" s="13"/>
      <c r="L6245" s="13">
        <f>dados!I6160/100</f>
        <v>0.13449999999999998</v>
      </c>
      <c r="M6245" s="13">
        <f>dados!J6160/100</f>
        <v>0.17550000000000002</v>
      </c>
      <c r="N6245" s="13">
        <f>dados!K6160/100</f>
        <v>0.18</v>
      </c>
      <c r="O6245" s="13">
        <f>dados!L6160/100</f>
        <v>0</v>
      </c>
      <c r="P6245" s="12" t="str">
        <f>LEFT(Tabela2[[#This Row],[Código]],2)</f>
        <v>65</v>
      </c>
    </row>
    <row r="6246" spans="2:16" ht="15" customHeight="1" x14ac:dyDescent="0.25">
      <c r="B6246" s="31" t="str">
        <f>IF(Tabela2[[#This Row],[Tipo]] = 0,LOOKUP(Tabela2[[#This Row],[RESUMO]],Tabela3[Grupo],Tabela3[Meus produtos]),VLOOKUP(Tabela2[[#This Row],[Código]],Tabela4[[Código NBS/LC116]:[Meus serviços]],3,0))</f>
        <v>Não</v>
      </c>
      <c r="C6246" t="str">
        <f>IF(E6246=0,TEXT(dados!A6161,"00000000"),IF(E6246=2,TEXT(dados!A6161,"0000"),TEXT(dados!A6161,"#")))</f>
        <v>65050039</v>
      </c>
      <c r="D6246" t="str">
        <f>IF(dados!B6161=0,"",dados!B6161)</f>
        <v/>
      </c>
      <c r="E6246">
        <f>dados!C6161</f>
        <v>0</v>
      </c>
      <c r="F6246" t="str">
        <f>dados!D6161</f>
        <v>Chapeus de outras materias texteis</v>
      </c>
      <c r="G6246"/>
      <c r="H6246"/>
      <c r="I6246"/>
      <c r="J6246"/>
      <c r="K6246" s="13"/>
      <c r="L6246" s="13">
        <f>dados!I6161/100</f>
        <v>0.13449999999999998</v>
      </c>
      <c r="M6246" s="13">
        <f>dados!J6161/100</f>
        <v>0.17550000000000002</v>
      </c>
      <c r="N6246" s="13">
        <f>dados!K6161/100</f>
        <v>0.18</v>
      </c>
      <c r="O6246" s="13">
        <f>dados!L6161/100</f>
        <v>0</v>
      </c>
      <c r="P6246" s="12" t="str">
        <f>LEFT(Tabela2[[#This Row],[Código]],2)</f>
        <v>65</v>
      </c>
    </row>
    <row r="6247" spans="2:16" ht="15" customHeight="1" x14ac:dyDescent="0.25">
      <c r="B6247" s="31" t="str">
        <f>IF(Tabela2[[#This Row],[Tipo]] = 0,LOOKUP(Tabela2[[#This Row],[RESUMO]],Tabela3[Grupo],Tabela3[Meus produtos]),VLOOKUP(Tabela2[[#This Row],[Código]],Tabela4[[Código NBS/LC116]:[Meus serviços]],3,0))</f>
        <v>Não</v>
      </c>
      <c r="C6247" t="str">
        <f>IF(E6247=0,TEXT(dados!A6162,"00000000"),IF(E6247=2,TEXT(dados!A6162,"0000"),TEXT(dados!A6162,"#")))</f>
        <v>65050090</v>
      </c>
      <c r="D6247" t="str">
        <f>IF(dados!B6162=0,"",dados!B6162)</f>
        <v/>
      </c>
      <c r="E6247">
        <f>dados!C6162</f>
        <v>0</v>
      </c>
      <c r="F6247" t="str">
        <f>dados!D6162</f>
        <v>Art.de uso semelh.a chapeu, coifas e rede p/cabelo</v>
      </c>
      <c r="G6247"/>
      <c r="H6247"/>
      <c r="I6247"/>
      <c r="J6247"/>
      <c r="K6247" s="13"/>
      <c r="L6247" s="13">
        <f>dados!I6162/100</f>
        <v>0.13449999999999998</v>
      </c>
      <c r="M6247" s="13">
        <f>dados!J6162/100</f>
        <v>0.17550000000000002</v>
      </c>
      <c r="N6247" s="13">
        <f>dados!K6162/100</f>
        <v>0.18</v>
      </c>
      <c r="O6247" s="13">
        <f>dados!L6162/100</f>
        <v>0</v>
      </c>
      <c r="P6247" s="12" t="str">
        <f>LEFT(Tabela2[[#This Row],[Código]],2)</f>
        <v>65</v>
      </c>
    </row>
    <row r="6248" spans="2:16" ht="15" customHeight="1" x14ac:dyDescent="0.25">
      <c r="B6248" s="31" t="str">
        <f>IF(Tabela2[[#This Row],[Tipo]] = 0,LOOKUP(Tabela2[[#This Row],[RESUMO]],Tabela3[Grupo],Tabela3[Meus produtos]),VLOOKUP(Tabela2[[#This Row],[Código]],Tabela4[[Código NBS/LC116]:[Meus serviços]],3,0))</f>
        <v>Não</v>
      </c>
      <c r="C6248" t="str">
        <f>IF(E6248=0,TEXT(dados!A6163,"00000000"),IF(E6248=2,TEXT(dados!A6163,"0000"),TEXT(dados!A6163,"#")))</f>
        <v>65061000</v>
      </c>
      <c r="D6248" t="str">
        <f>IF(dados!B6163=0,"",dados!B6163)</f>
        <v/>
      </c>
      <c r="E6248">
        <f>dados!C6163</f>
        <v>0</v>
      </c>
      <c r="F6248" t="str">
        <f>dados!D6163</f>
        <v>Capacetes e outs.artefatos,de protecao</v>
      </c>
      <c r="G6248"/>
      <c r="H6248"/>
      <c r="I6248"/>
      <c r="J6248"/>
      <c r="K6248" s="13"/>
      <c r="L6248" s="13">
        <f>dados!I6163/100</f>
        <v>0.13449999999999998</v>
      </c>
      <c r="M6248" s="13">
        <f>dados!J6163/100</f>
        <v>0.19699999999999998</v>
      </c>
      <c r="N6248" s="13">
        <f>dados!K6163/100</f>
        <v>0.18</v>
      </c>
      <c r="O6248" s="13">
        <f>dados!L6163/100</f>
        <v>0</v>
      </c>
      <c r="P6248" s="12" t="str">
        <f>LEFT(Tabela2[[#This Row],[Código]],2)</f>
        <v>65</v>
      </c>
    </row>
    <row r="6249" spans="2:16" ht="15" customHeight="1" x14ac:dyDescent="0.25">
      <c r="B6249" s="31" t="str">
        <f>IF(Tabela2[[#This Row],[Tipo]] = 0,LOOKUP(Tabela2[[#This Row],[RESUMO]],Tabela3[Grupo],Tabela3[Meus produtos]),VLOOKUP(Tabela2[[#This Row],[Código]],Tabela4[[Código NBS/LC116]:[Meus serviços]],3,0))</f>
        <v>Não</v>
      </c>
      <c r="C6249" t="str">
        <f>IF(E6249=0,TEXT(dados!A6164,"00000000"),IF(E6249=2,TEXT(dados!A6164,"0000"),TEXT(dados!A6164,"#")))</f>
        <v>65069100</v>
      </c>
      <c r="D6249" t="str">
        <f>IF(dados!B6164=0,"",dados!B6164)</f>
        <v/>
      </c>
      <c r="E6249">
        <f>dados!C6164</f>
        <v>0</v>
      </c>
      <c r="F6249" t="str">
        <f>dados!D6164</f>
        <v>Chapeus e outs.artefs.de borracha ou de plastico</v>
      </c>
      <c r="G6249"/>
      <c r="H6249"/>
      <c r="I6249"/>
      <c r="J6249"/>
      <c r="K6249" s="13"/>
      <c r="L6249" s="13">
        <f>dados!I6164/100</f>
        <v>0.13449999999999998</v>
      </c>
      <c r="M6249" s="13">
        <f>dados!J6164/100</f>
        <v>0.17550000000000002</v>
      </c>
      <c r="N6249" s="13">
        <f>dados!K6164/100</f>
        <v>0.18</v>
      </c>
      <c r="O6249" s="13">
        <f>dados!L6164/100</f>
        <v>0</v>
      </c>
      <c r="P6249" s="12" t="str">
        <f>LEFT(Tabela2[[#This Row],[Código]],2)</f>
        <v>65</v>
      </c>
    </row>
    <row r="6250" spans="2:16" ht="15" customHeight="1" x14ac:dyDescent="0.25">
      <c r="B6250" s="31" t="str">
        <f>IF(Tabela2[[#This Row],[Tipo]] = 0,LOOKUP(Tabela2[[#This Row],[RESUMO]],Tabela3[Grupo],Tabela3[Meus produtos]),VLOOKUP(Tabela2[[#This Row],[Código]],Tabela4[[Código NBS/LC116]:[Meus serviços]],3,0))</f>
        <v>Não</v>
      </c>
      <c r="C6250" t="str">
        <f>IF(E6250=0,TEXT(dados!A6165,"00000000"),IF(E6250=2,TEXT(dados!A6165,"0000"),TEXT(dados!A6165,"#")))</f>
        <v>65069900</v>
      </c>
      <c r="D6250" t="str">
        <f>IF(dados!B6165=0,"",dados!B6165)</f>
        <v/>
      </c>
      <c r="E6250">
        <f>dados!C6165</f>
        <v>0</v>
      </c>
      <c r="F6250" t="str">
        <f>dados!D6165</f>
        <v>Chapeus e outs.artefs.de outs.materias,exc.de malha</v>
      </c>
      <c r="G6250"/>
      <c r="H6250"/>
      <c r="I6250"/>
      <c r="J6250"/>
      <c r="K6250" s="13"/>
      <c r="L6250" s="13">
        <f>dados!I6165/100</f>
        <v>0.13449999999999998</v>
      </c>
      <c r="M6250" s="13">
        <f>dados!J6165/100</f>
        <v>0.17550000000000002</v>
      </c>
      <c r="N6250" s="13">
        <f>dados!K6165/100</f>
        <v>0.18</v>
      </c>
      <c r="O6250" s="13">
        <f>dados!L6165/100</f>
        <v>0</v>
      </c>
      <c r="P6250" s="12" t="str">
        <f>LEFT(Tabela2[[#This Row],[Código]],2)</f>
        <v>65</v>
      </c>
    </row>
    <row r="6251" spans="2:16" ht="15" customHeight="1" x14ac:dyDescent="0.25">
      <c r="B6251" s="31" t="str">
        <f>IF(Tabela2[[#This Row],[Tipo]] = 0,LOOKUP(Tabela2[[#This Row],[RESUMO]],Tabela3[Grupo],Tabela3[Meus produtos]),VLOOKUP(Tabela2[[#This Row],[Código]],Tabela4[[Código NBS/LC116]:[Meus serviços]],3,0))</f>
        <v>Não</v>
      </c>
      <c r="C6251" t="str">
        <f>IF(E6251=0,TEXT(dados!A6166,"00000000"),IF(E6251=2,TEXT(dados!A6166,"0000"),TEXT(dados!A6166,"#")))</f>
        <v>65070000</v>
      </c>
      <c r="D6251" t="str">
        <f>IF(dados!B6166=0,"",dados!B6166)</f>
        <v/>
      </c>
      <c r="E6251">
        <f>dados!C6166</f>
        <v>0</v>
      </c>
      <c r="F6251" t="str">
        <f>dados!D6166</f>
        <v>Tiras p/guarn.interior,forros,etc.p/chapeus/ outs.artefs</v>
      </c>
      <c r="G6251"/>
      <c r="H6251"/>
      <c r="I6251"/>
      <c r="J6251"/>
      <c r="K6251" s="13"/>
      <c r="L6251" s="13">
        <f>dados!I6166/100</f>
        <v>0.13449999999999998</v>
      </c>
      <c r="M6251" s="13">
        <f>dados!J6166/100</f>
        <v>0.17370000000000002</v>
      </c>
      <c r="N6251" s="13">
        <f>dados!K6166/100</f>
        <v>0.18</v>
      </c>
      <c r="O6251" s="13">
        <f>dados!L6166/100</f>
        <v>0</v>
      </c>
      <c r="P6251" s="12" t="str">
        <f>LEFT(Tabela2[[#This Row],[Código]],2)</f>
        <v>65</v>
      </c>
    </row>
    <row r="6252" spans="2:16" ht="15" customHeight="1" x14ac:dyDescent="0.25">
      <c r="B6252" s="31" t="str">
        <f>IF(Tabela2[[#This Row],[Tipo]] = 0,LOOKUP(Tabela2[[#This Row],[RESUMO]],Tabela3[Grupo],Tabela3[Meus produtos]),VLOOKUP(Tabela2[[#This Row],[Código]],Tabela4[[Código NBS/LC116]:[Meus serviços]],3,0))</f>
        <v>Não</v>
      </c>
      <c r="C6252" t="str">
        <f>IF(E6252=0,TEXT(dados!A6167,"00000000"),IF(E6252=2,TEXT(dados!A6167,"0000"),TEXT(dados!A6167,"#")))</f>
        <v>66011000</v>
      </c>
      <c r="D6252" t="str">
        <f>IF(dados!B6167=0,"",dados!B6167)</f>
        <v/>
      </c>
      <c r="E6252">
        <f>dados!C6167</f>
        <v>0</v>
      </c>
      <c r="F6252" t="str">
        <f>dados!D6167</f>
        <v>Guarda-sois de jardim e artefatos semelhantes</v>
      </c>
      <c r="G6252"/>
      <c r="H6252"/>
      <c r="I6252"/>
      <c r="J6252"/>
      <c r="K6252" s="13"/>
      <c r="L6252" s="13">
        <f>dados!I6167/100</f>
        <v>0.13880000000000001</v>
      </c>
      <c r="M6252" s="13">
        <f>dados!J6167/100</f>
        <v>0.17980000000000002</v>
      </c>
      <c r="N6252" s="13">
        <f>dados!K6167/100</f>
        <v>0.18</v>
      </c>
      <c r="O6252" s="13">
        <f>dados!L6167/100</f>
        <v>0</v>
      </c>
      <c r="P6252" s="12" t="str">
        <f>LEFT(Tabela2[[#This Row],[Código]],2)</f>
        <v>66</v>
      </c>
    </row>
    <row r="6253" spans="2:16" ht="15" customHeight="1" x14ac:dyDescent="0.25">
      <c r="B6253" s="31" t="str">
        <f>IF(Tabela2[[#This Row],[Tipo]] = 0,LOOKUP(Tabela2[[#This Row],[RESUMO]],Tabela3[Grupo],Tabela3[Meus produtos]),VLOOKUP(Tabela2[[#This Row],[Código]],Tabela4[[Código NBS/LC116]:[Meus serviços]],3,0))</f>
        <v>Não</v>
      </c>
      <c r="C6253" t="str">
        <f>IF(E6253=0,TEXT(dados!A6168,"00000000"),IF(E6253=2,TEXT(dados!A6168,"0000"),TEXT(dados!A6168,"#")))</f>
        <v>66019110</v>
      </c>
      <c r="D6253" t="str">
        <f>IF(dados!B6168=0,"",dados!B6168)</f>
        <v/>
      </c>
      <c r="E6253">
        <f>dados!C6168</f>
        <v>0</v>
      </c>
      <c r="F6253" t="str">
        <f>dados!D6168</f>
        <v>Guarda-chuvas de haste/cabo telescop.c/tecido seda/etc.</v>
      </c>
      <c r="G6253"/>
      <c r="H6253"/>
      <c r="I6253"/>
      <c r="J6253"/>
      <c r="K6253" s="13"/>
      <c r="L6253" s="13">
        <f>dados!I6168/100</f>
        <v>0.13449999999999998</v>
      </c>
      <c r="M6253" s="13">
        <f>dados!J6168/100</f>
        <v>0.17550000000000002</v>
      </c>
      <c r="N6253" s="13">
        <f>dados!K6168/100</f>
        <v>0.18</v>
      </c>
      <c r="O6253" s="13">
        <f>dados!L6168/100</f>
        <v>0</v>
      </c>
      <c r="P6253" s="12" t="str">
        <f>LEFT(Tabela2[[#This Row],[Código]],2)</f>
        <v>66</v>
      </c>
    </row>
    <row r="6254" spans="2:16" ht="15" customHeight="1" x14ac:dyDescent="0.25">
      <c r="B6254" s="31" t="str">
        <f>IF(Tabela2[[#This Row],[Tipo]] = 0,LOOKUP(Tabela2[[#This Row],[RESUMO]],Tabela3[Grupo],Tabela3[Meus produtos]),VLOOKUP(Tabela2[[#This Row],[Código]],Tabela4[[Código NBS/LC116]:[Meus serviços]],3,0))</f>
        <v>Não</v>
      </c>
      <c r="C6254" t="str">
        <f>IF(E6254=0,TEXT(dados!A6169,"00000000"),IF(E6254=2,TEXT(dados!A6169,"0000"),TEXT(dados!A6169,"#")))</f>
        <v>66019190</v>
      </c>
      <c r="D6254" t="str">
        <f>IF(dados!B6169=0,"",dados!B6169)</f>
        <v/>
      </c>
      <c r="E6254">
        <f>dados!C6169</f>
        <v>0</v>
      </c>
      <c r="F6254" t="str">
        <f>dados!D6169</f>
        <v>Outs.guarda-chuvas,sombrinhas,de haste/cabo telescopico</v>
      </c>
      <c r="G6254"/>
      <c r="H6254"/>
      <c r="I6254"/>
      <c r="J6254"/>
      <c r="K6254" s="13"/>
      <c r="L6254" s="13">
        <f>dados!I6169/100</f>
        <v>0.13449999999999998</v>
      </c>
      <c r="M6254" s="13">
        <f>dados!J6169/100</f>
        <v>0.17550000000000002</v>
      </c>
      <c r="N6254" s="13">
        <f>dados!K6169/100</f>
        <v>0.18</v>
      </c>
      <c r="O6254" s="13">
        <f>dados!L6169/100</f>
        <v>0</v>
      </c>
      <c r="P6254" s="12" t="str">
        <f>LEFT(Tabela2[[#This Row],[Código]],2)</f>
        <v>66</v>
      </c>
    </row>
    <row r="6255" spans="2:16" ht="15" customHeight="1" x14ac:dyDescent="0.25">
      <c r="B6255" s="31" t="str">
        <f>IF(Tabela2[[#This Row],[Tipo]] = 0,LOOKUP(Tabela2[[#This Row],[RESUMO]],Tabela3[Grupo],Tabela3[Meus produtos]),VLOOKUP(Tabela2[[#This Row],[Código]],Tabela4[[Código NBS/LC116]:[Meus serviços]],3,0))</f>
        <v>Não</v>
      </c>
      <c r="C6255" t="str">
        <f>IF(E6255=0,TEXT(dados!A6170,"00000000"),IF(E6255=2,TEXT(dados!A6170,"0000"),TEXT(dados!A6170,"#")))</f>
        <v>66019900</v>
      </c>
      <c r="D6255" t="str">
        <f>IF(dados!B6170=0,"",dados!B6170)</f>
        <v/>
      </c>
      <c r="E6255">
        <f>dados!C6170</f>
        <v>0</v>
      </c>
      <c r="F6255" t="str">
        <f>dados!D6170</f>
        <v>Outros guarda-chuvas,sombrinhas e guarda-sois</v>
      </c>
      <c r="G6255"/>
      <c r="H6255"/>
      <c r="I6255"/>
      <c r="J6255"/>
      <c r="K6255" s="13"/>
      <c r="L6255" s="13">
        <f>dados!I6170/100</f>
        <v>0.13449999999999998</v>
      </c>
      <c r="M6255" s="13">
        <f>dados!J6170/100</f>
        <v>0.17550000000000002</v>
      </c>
      <c r="N6255" s="13">
        <f>dados!K6170/100</f>
        <v>0.18</v>
      </c>
      <c r="O6255" s="13">
        <f>dados!L6170/100</f>
        <v>0</v>
      </c>
      <c r="P6255" s="12" t="str">
        <f>LEFT(Tabela2[[#This Row],[Código]],2)</f>
        <v>66</v>
      </c>
    </row>
    <row r="6256" spans="2:16" ht="15" customHeight="1" x14ac:dyDescent="0.25">
      <c r="B6256" s="31" t="str">
        <f>IF(Tabela2[[#This Row],[Tipo]] = 0,LOOKUP(Tabela2[[#This Row],[RESUMO]],Tabela3[Grupo],Tabela3[Meus produtos]),VLOOKUP(Tabela2[[#This Row],[Código]],Tabela4[[Código NBS/LC116]:[Meus serviços]],3,0))</f>
        <v>Não</v>
      </c>
      <c r="C6256" t="str">
        <f>IF(E6256=0,TEXT(dados!A6171,"00000000"),IF(E6256=2,TEXT(dados!A6171,"0000"),TEXT(dados!A6171,"#")))</f>
        <v>66020000</v>
      </c>
      <c r="D6256" t="str">
        <f>IF(dados!B6171=0,"",dados!B6171)</f>
        <v/>
      </c>
      <c r="E6256">
        <f>dados!C6171</f>
        <v>0</v>
      </c>
      <c r="F6256" t="str">
        <f>dados!D6171</f>
        <v>Bengalas,bengalas-assentos,chicotes e artefs.semelhs.</v>
      </c>
      <c r="G6256"/>
      <c r="H6256"/>
      <c r="I6256"/>
      <c r="J6256"/>
      <c r="K6256" s="13"/>
      <c r="L6256" s="13">
        <f>dados!I6171/100</f>
        <v>0.13449999999999998</v>
      </c>
      <c r="M6256" s="13">
        <f>dados!J6171/100</f>
        <v>0.17550000000000002</v>
      </c>
      <c r="N6256" s="13">
        <f>dados!K6171/100</f>
        <v>0.18</v>
      </c>
      <c r="O6256" s="13">
        <f>dados!L6171/100</f>
        <v>0</v>
      </c>
      <c r="P6256" s="12" t="str">
        <f>LEFT(Tabela2[[#This Row],[Código]],2)</f>
        <v>66</v>
      </c>
    </row>
    <row r="6257" spans="2:16" ht="15" customHeight="1" x14ac:dyDescent="0.25">
      <c r="B6257" s="31" t="str">
        <f>IF(Tabela2[[#This Row],[Tipo]] = 0,LOOKUP(Tabela2[[#This Row],[RESUMO]],Tabela3[Grupo],Tabela3[Meus produtos]),VLOOKUP(Tabela2[[#This Row],[Código]],Tabela4[[Código NBS/LC116]:[Meus serviços]],3,0))</f>
        <v>Não</v>
      </c>
      <c r="C6257" t="str">
        <f>IF(E6257=0,TEXT(dados!A6172,"00000000"),IF(E6257=2,TEXT(dados!A6172,"0000"),TEXT(dados!A6172,"#")))</f>
        <v>66032000</v>
      </c>
      <c r="D6257" t="str">
        <f>IF(dados!B6172=0,"",dados!B6172)</f>
        <v/>
      </c>
      <c r="E6257">
        <f>dados!C6172</f>
        <v>0</v>
      </c>
      <c r="F6257" t="str">
        <f>dados!D6172</f>
        <v>Armacoes montadas p/guarda-chuvas, sobrinhas, guarda-sois</v>
      </c>
      <c r="G6257"/>
      <c r="H6257"/>
      <c r="I6257"/>
      <c r="J6257"/>
      <c r="K6257" s="13"/>
      <c r="L6257" s="13">
        <f>dados!I6172/100</f>
        <v>0.13449999999999998</v>
      </c>
      <c r="M6257" s="13">
        <f>dados!J6172/100</f>
        <v>0.17370000000000002</v>
      </c>
      <c r="N6257" s="13">
        <f>dados!K6172/100</f>
        <v>0.18</v>
      </c>
      <c r="O6257" s="13">
        <f>dados!L6172/100</f>
        <v>0</v>
      </c>
      <c r="P6257" s="12" t="str">
        <f>LEFT(Tabela2[[#This Row],[Código]],2)</f>
        <v>66</v>
      </c>
    </row>
    <row r="6258" spans="2:16" ht="15" customHeight="1" x14ac:dyDescent="0.25">
      <c r="B6258" s="31" t="str">
        <f>IF(Tabela2[[#This Row],[Tipo]] = 0,LOOKUP(Tabela2[[#This Row],[RESUMO]],Tabela3[Grupo],Tabela3[Meus produtos]),VLOOKUP(Tabela2[[#This Row],[Código]],Tabela4[[Código NBS/LC116]:[Meus serviços]],3,0))</f>
        <v>Não</v>
      </c>
      <c r="C6258" t="str">
        <f>IF(E6258=0,TEXT(dados!A6173,"00000000"),IF(E6258=2,TEXT(dados!A6173,"0000"),TEXT(dados!A6173,"#")))</f>
        <v>66039000</v>
      </c>
      <c r="D6258" t="str">
        <f>IF(dados!B6173=0,"",dados!B6173)</f>
        <v/>
      </c>
      <c r="E6258">
        <f>dados!C6173</f>
        <v>0</v>
      </c>
      <c r="F6258" t="str">
        <f>dados!D6173</f>
        <v>Outs.partes,guarnicoes e acessorios,p/guarda-chuvas,etc</v>
      </c>
      <c r="G6258"/>
      <c r="H6258"/>
      <c r="I6258"/>
      <c r="J6258"/>
      <c r="K6258" s="13"/>
      <c r="L6258" s="13">
        <f>dados!I6173/100</f>
        <v>0.13449999999999998</v>
      </c>
      <c r="M6258" s="13">
        <f>dados!J6173/100</f>
        <v>0.17370000000000002</v>
      </c>
      <c r="N6258" s="13">
        <f>dados!K6173/100</f>
        <v>0.18</v>
      </c>
      <c r="O6258" s="13">
        <f>dados!L6173/100</f>
        <v>0</v>
      </c>
      <c r="P6258" s="12" t="str">
        <f>LEFT(Tabela2[[#This Row],[Código]],2)</f>
        <v>66</v>
      </c>
    </row>
    <row r="6259" spans="2:16" ht="15" customHeight="1" x14ac:dyDescent="0.25">
      <c r="B6259" s="31" t="str">
        <f>IF(Tabela2[[#This Row],[Tipo]] = 0,LOOKUP(Tabela2[[#This Row],[RESUMO]],Tabela3[Grupo],Tabela3[Meus produtos]),VLOOKUP(Tabela2[[#This Row],[Código]],Tabela4[[Código NBS/LC116]:[Meus serviços]],3,0))</f>
        <v>Não</v>
      </c>
      <c r="C6259" t="str">
        <f>IF(E6259=0,TEXT(dados!A6174,"00000000"),IF(E6259=2,TEXT(dados!A6174,"0000"),TEXT(dados!A6174,"#")))</f>
        <v>67010000</v>
      </c>
      <c r="D6259" t="str">
        <f>IF(dados!B6174=0,"",dados!B6174)</f>
        <v/>
      </c>
      <c r="E6259">
        <f>dados!C6174</f>
        <v>0</v>
      </c>
      <c r="F6259" t="str">
        <f>dados!D6174</f>
        <v xml:space="preserve">Penas e penugem preparadas e suas obras flores artificiais obras de cabelo Peles e outras partes de aves com as suas penas ou penugem penas partes de penas penugem e artigos destas materias exceto os produtos da posicao 05 05 bem como os calamos e outros canos de penas trabalhados </v>
      </c>
      <c r="G6259"/>
      <c r="H6259"/>
      <c r="I6259"/>
      <c r="J6259"/>
      <c r="K6259" s="13"/>
      <c r="L6259" s="13">
        <f>dados!I6174/100</f>
        <v>0.13449999999999998</v>
      </c>
      <c r="M6259" s="13">
        <f>dados!J6174/100</f>
        <v>0.17180000000000001</v>
      </c>
      <c r="N6259" s="13">
        <f>dados!K6174/100</f>
        <v>0.18</v>
      </c>
      <c r="O6259" s="13">
        <f>dados!L6174/100</f>
        <v>0</v>
      </c>
      <c r="P6259" s="12" t="str">
        <f>LEFT(Tabela2[[#This Row],[Código]],2)</f>
        <v>67</v>
      </c>
    </row>
    <row r="6260" spans="2:16" ht="15" customHeight="1" x14ac:dyDescent="0.25">
      <c r="B6260" s="31" t="str">
        <f>IF(Tabela2[[#This Row],[Tipo]] = 0,LOOKUP(Tabela2[[#This Row],[RESUMO]],Tabela3[Grupo],Tabela3[Meus produtos]),VLOOKUP(Tabela2[[#This Row],[Código]],Tabela4[[Código NBS/LC116]:[Meus serviços]],3,0))</f>
        <v>Não</v>
      </c>
      <c r="C6260" t="str">
        <f>IF(E6260=0,TEXT(dados!A6175,"00000000"),IF(E6260=2,TEXT(dados!A6175,"0000"),TEXT(dados!A6175,"#")))</f>
        <v>67010000</v>
      </c>
      <c r="D6260">
        <f>IF(dados!B6175=0,"",dados!B6175)</f>
        <v>1</v>
      </c>
      <c r="E6260">
        <f>dados!C6175</f>
        <v>0</v>
      </c>
      <c r="F6260" t="str">
        <f>dados!D6175</f>
        <v>Pena solta, pele com pena, inteira, em parte, emendada ou nao</v>
      </c>
      <c r="G6260"/>
      <c r="H6260"/>
      <c r="I6260"/>
      <c r="J6260"/>
      <c r="K6260" s="13"/>
      <c r="L6260" s="13">
        <f>dados!I6175/100</f>
        <v>0.13449999999999998</v>
      </c>
      <c r="M6260" s="13">
        <f>dados!J6175/100</f>
        <v>0.17180000000000001</v>
      </c>
      <c r="N6260" s="13">
        <f>dados!K6175/100</f>
        <v>0.18</v>
      </c>
      <c r="O6260" s="13">
        <f>dados!L6175/100</f>
        <v>0</v>
      </c>
      <c r="P6260" s="12" t="str">
        <f>LEFT(Tabela2[[#This Row],[Código]],2)</f>
        <v>67</v>
      </c>
    </row>
    <row r="6261" spans="2:16" ht="15" customHeight="1" x14ac:dyDescent="0.25">
      <c r="B6261" s="31" t="str">
        <f>IF(Tabela2[[#This Row],[Tipo]] = 0,LOOKUP(Tabela2[[#This Row],[RESUMO]],Tabela3[Grupo],Tabela3[Meus produtos]),VLOOKUP(Tabela2[[#This Row],[Código]],Tabela4[[Código NBS/LC116]:[Meus serviços]],3,0))</f>
        <v>Não</v>
      </c>
      <c r="C6261" t="str">
        <f>IF(E6261=0,TEXT(dados!A6176,"00000000"),IF(E6261=2,TEXT(dados!A6176,"0000"),TEXT(dados!A6176,"#")))</f>
        <v>67010000</v>
      </c>
      <c r="D6261">
        <f>IF(dados!B6176=0,"",dados!B6176)</f>
        <v>2</v>
      </c>
      <c r="E6261">
        <f>dados!C6176</f>
        <v>0</v>
      </c>
      <c r="F6261" t="str">
        <f>dados!D6176</f>
        <v>Artefatos de peles de aves providas de suas penas, de penas, de partes de penas e de penugem, exceto leques e ventarolas</v>
      </c>
      <c r="G6261"/>
      <c r="H6261"/>
      <c r="I6261"/>
      <c r="J6261"/>
      <c r="K6261" s="13"/>
      <c r="L6261" s="13">
        <f>dados!I6176/100</f>
        <v>0.15029999999999999</v>
      </c>
      <c r="M6261" s="13">
        <f>dados!J6176/100</f>
        <v>0.18760000000000002</v>
      </c>
      <c r="N6261" s="13">
        <f>dados!K6176/100</f>
        <v>0.18</v>
      </c>
      <c r="O6261" s="13">
        <f>dados!L6176/100</f>
        <v>0</v>
      </c>
      <c r="P6261" s="12" t="str">
        <f>LEFT(Tabela2[[#This Row],[Código]],2)</f>
        <v>67</v>
      </c>
    </row>
    <row r="6262" spans="2:16" ht="15" customHeight="1" x14ac:dyDescent="0.25">
      <c r="B6262" s="31" t="str">
        <f>IF(Tabela2[[#This Row],[Tipo]] = 0,LOOKUP(Tabela2[[#This Row],[RESUMO]],Tabela3[Grupo],Tabela3[Meus produtos]),VLOOKUP(Tabela2[[#This Row],[Código]],Tabela4[[Código NBS/LC116]:[Meus serviços]],3,0))</f>
        <v>Não</v>
      </c>
      <c r="C6262" t="str">
        <f>IF(E6262=0,TEXT(dados!A6177,"00000000"),IF(E6262=2,TEXT(dados!A6177,"0000"),TEXT(dados!A6177,"#")))</f>
        <v>67010000</v>
      </c>
      <c r="D6262">
        <f>IF(dados!B6177=0,"",dados!B6177)</f>
        <v>3</v>
      </c>
      <c r="E6262">
        <f>dados!C6177</f>
        <v>0</v>
      </c>
      <c r="F6262" t="str">
        <f>dados!D6177</f>
        <v>Leques e ventarolas</v>
      </c>
      <c r="G6262"/>
      <c r="H6262"/>
      <c r="I6262"/>
      <c r="J6262"/>
      <c r="K6262" s="13"/>
      <c r="L6262" s="13">
        <f>dados!I6177/100</f>
        <v>0.15029999999999999</v>
      </c>
      <c r="M6262" s="13">
        <f>dados!J6177/100</f>
        <v>0.18760000000000002</v>
      </c>
      <c r="N6262" s="13">
        <f>dados!K6177/100</f>
        <v>0.18</v>
      </c>
      <c r="O6262" s="13">
        <f>dados!L6177/100</f>
        <v>0</v>
      </c>
      <c r="P6262" s="12" t="str">
        <f>LEFT(Tabela2[[#This Row],[Código]],2)</f>
        <v>67</v>
      </c>
    </row>
    <row r="6263" spans="2:16" ht="15" customHeight="1" x14ac:dyDescent="0.25">
      <c r="B6263" s="31" t="str">
        <f>IF(Tabela2[[#This Row],[Tipo]] = 0,LOOKUP(Tabela2[[#This Row],[RESUMO]],Tabela3[Grupo],Tabela3[Meus produtos]),VLOOKUP(Tabela2[[#This Row],[Código]],Tabela4[[Código NBS/LC116]:[Meus serviços]],3,0))</f>
        <v>Não</v>
      </c>
      <c r="C6263" t="str">
        <f>IF(E6263=0,TEXT(dados!A6178,"00000000"),IF(E6263=2,TEXT(dados!A6178,"0000"),TEXT(dados!A6178,"#")))</f>
        <v>67021000</v>
      </c>
      <c r="D6263" t="str">
        <f>IF(dados!B6178=0,"",dados!B6178)</f>
        <v/>
      </c>
      <c r="E6263">
        <f>dados!C6178</f>
        <v>0</v>
      </c>
      <c r="F6263" t="str">
        <f>dados!D6178</f>
        <v>Flores,folhagem,frutos,artifs.e partes,de plastico</v>
      </c>
      <c r="G6263"/>
      <c r="H6263"/>
      <c r="I6263"/>
      <c r="J6263"/>
      <c r="K6263" s="13"/>
      <c r="L6263" s="13">
        <f>dados!I6178/100</f>
        <v>0.1467</v>
      </c>
      <c r="M6263" s="13">
        <f>dados!J6178/100</f>
        <v>0.184</v>
      </c>
      <c r="N6263" s="13">
        <f>dados!K6178/100</f>
        <v>0.18</v>
      </c>
      <c r="O6263" s="13">
        <f>dados!L6178/100</f>
        <v>0</v>
      </c>
      <c r="P6263" s="12" t="str">
        <f>LEFT(Tabela2[[#This Row],[Código]],2)</f>
        <v>67</v>
      </c>
    </row>
    <row r="6264" spans="2:16" ht="15" customHeight="1" x14ac:dyDescent="0.25">
      <c r="B6264" s="31" t="str">
        <f>IF(Tabela2[[#This Row],[Tipo]] = 0,LOOKUP(Tabela2[[#This Row],[RESUMO]],Tabela3[Grupo],Tabela3[Meus produtos]),VLOOKUP(Tabela2[[#This Row],[Código]],Tabela4[[Código NBS/LC116]:[Meus serviços]],3,0))</f>
        <v>Não</v>
      </c>
      <c r="C6264" t="str">
        <f>IF(E6264=0,TEXT(dados!A6179,"00000000"),IF(E6264=2,TEXT(dados!A6179,"0000"),TEXT(dados!A6179,"#")))</f>
        <v>67029000</v>
      </c>
      <c r="D6264" t="str">
        <f>IF(dados!B6179=0,"",dados!B6179)</f>
        <v/>
      </c>
      <c r="E6264">
        <f>dados!C6179</f>
        <v>0</v>
      </c>
      <c r="F6264" t="str">
        <f>dados!D6179</f>
        <v>Flores,folhagem,frutos,artifs.e partes,de outs.materias</v>
      </c>
      <c r="G6264"/>
      <c r="H6264"/>
      <c r="I6264"/>
      <c r="J6264"/>
      <c r="K6264" s="13"/>
      <c r="L6264" s="13">
        <f>dados!I6179/100</f>
        <v>0.1467</v>
      </c>
      <c r="M6264" s="13">
        <f>dados!J6179/100</f>
        <v>0.184</v>
      </c>
      <c r="N6264" s="13">
        <f>dados!K6179/100</f>
        <v>0.18</v>
      </c>
      <c r="O6264" s="13">
        <f>dados!L6179/100</f>
        <v>0</v>
      </c>
      <c r="P6264" s="12" t="str">
        <f>LEFT(Tabela2[[#This Row],[Código]],2)</f>
        <v>67</v>
      </c>
    </row>
    <row r="6265" spans="2:16" ht="15" customHeight="1" x14ac:dyDescent="0.25">
      <c r="B6265" s="31" t="str">
        <f>IF(Tabela2[[#This Row],[Tipo]] = 0,LOOKUP(Tabela2[[#This Row],[RESUMO]],Tabela3[Grupo],Tabela3[Meus produtos]),VLOOKUP(Tabela2[[#This Row],[Código]],Tabela4[[Código NBS/LC116]:[Meus serviços]],3,0))</f>
        <v>Não</v>
      </c>
      <c r="C6265" t="str">
        <f>IF(E6265=0,TEXT(dados!A6180,"00000000"),IF(E6265=2,TEXT(dados!A6180,"0000"),TEXT(dados!A6180,"#")))</f>
        <v>67030000</v>
      </c>
      <c r="D6265" t="str">
        <f>IF(dados!B6180=0,"",dados!B6180)</f>
        <v/>
      </c>
      <c r="E6265">
        <f>dados!C6180</f>
        <v>0</v>
      </c>
      <c r="F6265" t="str">
        <f>dados!D6180</f>
        <v>Cabelos,la e outs.maters.texteis prepars. p/fabr.perucas</v>
      </c>
      <c r="G6265"/>
      <c r="H6265"/>
      <c r="I6265"/>
      <c r="J6265"/>
      <c r="K6265" s="13"/>
      <c r="L6265" s="13">
        <f>dados!I6180/100</f>
        <v>0.1467</v>
      </c>
      <c r="M6265" s="13">
        <f>dados!J6180/100</f>
        <v>0.184</v>
      </c>
      <c r="N6265" s="13">
        <f>dados!K6180/100</f>
        <v>0.18</v>
      </c>
      <c r="O6265" s="13">
        <f>dados!L6180/100</f>
        <v>0</v>
      </c>
      <c r="P6265" s="12" t="str">
        <f>LEFT(Tabela2[[#This Row],[Código]],2)</f>
        <v>67</v>
      </c>
    </row>
    <row r="6266" spans="2:16" ht="15" customHeight="1" x14ac:dyDescent="0.25">
      <c r="B6266" s="31" t="str">
        <f>IF(Tabela2[[#This Row],[Tipo]] = 0,LOOKUP(Tabela2[[#This Row],[RESUMO]],Tabela3[Grupo],Tabela3[Meus produtos]),VLOOKUP(Tabela2[[#This Row],[Código]],Tabela4[[Código NBS/LC116]:[Meus serviços]],3,0))</f>
        <v>Não</v>
      </c>
      <c r="C6266" t="str">
        <f>IF(E6266=0,TEXT(dados!A6181,"00000000"),IF(E6266=2,TEXT(dados!A6181,"0000"),TEXT(dados!A6181,"#")))</f>
        <v>67041100</v>
      </c>
      <c r="D6266" t="str">
        <f>IF(dados!B6181=0,"",dados!B6181)</f>
        <v/>
      </c>
      <c r="E6266">
        <f>dados!C6181</f>
        <v>0</v>
      </c>
      <c r="F6266" t="str">
        <f>dados!D6181</f>
        <v>Perucas completas,de materias texteis sinteticas</v>
      </c>
      <c r="G6266"/>
      <c r="H6266"/>
      <c r="I6266"/>
      <c r="J6266"/>
      <c r="K6266" s="13"/>
      <c r="L6266" s="13">
        <f>dados!I6181/100</f>
        <v>0.1467</v>
      </c>
      <c r="M6266" s="13">
        <f>dados!J6181/100</f>
        <v>0.184</v>
      </c>
      <c r="N6266" s="13">
        <f>dados!K6181/100</f>
        <v>0.18</v>
      </c>
      <c r="O6266" s="13">
        <f>dados!L6181/100</f>
        <v>0</v>
      </c>
      <c r="P6266" s="12" t="str">
        <f>LEFT(Tabela2[[#This Row],[Código]],2)</f>
        <v>67</v>
      </c>
    </row>
    <row r="6267" spans="2:16" ht="15" customHeight="1" x14ac:dyDescent="0.25">
      <c r="B6267" s="31" t="str">
        <f>IF(Tabela2[[#This Row],[Tipo]] = 0,LOOKUP(Tabela2[[#This Row],[RESUMO]],Tabela3[Grupo],Tabela3[Meus produtos]),VLOOKUP(Tabela2[[#This Row],[Código]],Tabela4[[Código NBS/LC116]:[Meus serviços]],3,0))</f>
        <v>Não</v>
      </c>
      <c r="C6267" t="str">
        <f>IF(E6267=0,TEXT(dados!A6182,"00000000"),IF(E6267=2,TEXT(dados!A6182,"0000"),TEXT(dados!A6182,"#")))</f>
        <v>67041900</v>
      </c>
      <c r="D6267" t="str">
        <f>IF(dados!B6182=0,"",dados!B6182)</f>
        <v/>
      </c>
      <c r="E6267">
        <f>dados!C6182</f>
        <v>0</v>
      </c>
      <c r="F6267" t="str">
        <f>dados!D6182</f>
        <v>Barbas,sobrancelhas,etc.de materias texteis sinteticas</v>
      </c>
      <c r="G6267"/>
      <c r="H6267"/>
      <c r="I6267"/>
      <c r="J6267"/>
      <c r="K6267" s="13"/>
      <c r="L6267" s="13">
        <f>dados!I6182/100</f>
        <v>0.1467</v>
      </c>
      <c r="M6267" s="13">
        <f>dados!J6182/100</f>
        <v>0.184</v>
      </c>
      <c r="N6267" s="13">
        <f>dados!K6182/100</f>
        <v>0.18</v>
      </c>
      <c r="O6267" s="13">
        <f>dados!L6182/100</f>
        <v>0</v>
      </c>
      <c r="P6267" s="12" t="str">
        <f>LEFT(Tabela2[[#This Row],[Código]],2)</f>
        <v>67</v>
      </c>
    </row>
    <row r="6268" spans="2:16" ht="15" customHeight="1" x14ac:dyDescent="0.25">
      <c r="B6268" s="31" t="str">
        <f>IF(Tabela2[[#This Row],[Tipo]] = 0,LOOKUP(Tabela2[[#This Row],[RESUMO]],Tabela3[Grupo],Tabela3[Meus produtos]),VLOOKUP(Tabela2[[#This Row],[Código]],Tabela4[[Código NBS/LC116]:[Meus serviços]],3,0))</f>
        <v>Não</v>
      </c>
      <c r="C6268" t="str">
        <f>IF(E6268=0,TEXT(dados!A6183,"00000000"),IF(E6268=2,TEXT(dados!A6183,"0000"),TEXT(dados!A6183,"#")))</f>
        <v>67042000</v>
      </c>
      <c r="D6268" t="str">
        <f>IF(dados!B6183=0,"",dados!B6183)</f>
        <v/>
      </c>
      <c r="E6268">
        <f>dados!C6183</f>
        <v>0</v>
      </c>
      <c r="F6268" t="str">
        <f>dados!D6183</f>
        <v>Perucas,barbas,sobrancelhas,etc.de cabelo</v>
      </c>
      <c r="G6268"/>
      <c r="H6268"/>
      <c r="I6268"/>
      <c r="J6268"/>
      <c r="K6268" s="13"/>
      <c r="L6268" s="13">
        <f>dados!I6183/100</f>
        <v>0.1467</v>
      </c>
      <c r="M6268" s="13">
        <f>dados!J6183/100</f>
        <v>0.184</v>
      </c>
      <c r="N6268" s="13">
        <f>dados!K6183/100</f>
        <v>0.18</v>
      </c>
      <c r="O6268" s="13">
        <f>dados!L6183/100</f>
        <v>0</v>
      </c>
      <c r="P6268" s="12" t="str">
        <f>LEFT(Tabela2[[#This Row],[Código]],2)</f>
        <v>67</v>
      </c>
    </row>
    <row r="6269" spans="2:16" ht="15" customHeight="1" x14ac:dyDescent="0.25">
      <c r="B6269" s="31" t="str">
        <f>IF(Tabela2[[#This Row],[Tipo]] = 0,LOOKUP(Tabela2[[#This Row],[RESUMO]],Tabela3[Grupo],Tabela3[Meus produtos]),VLOOKUP(Tabela2[[#This Row],[Código]],Tabela4[[Código NBS/LC116]:[Meus serviços]],3,0))</f>
        <v>Não</v>
      </c>
      <c r="C6269" t="str">
        <f>IF(E6269=0,TEXT(dados!A6184,"00000000"),IF(E6269=2,TEXT(dados!A6184,"0000"),TEXT(dados!A6184,"#")))</f>
        <v>67049000</v>
      </c>
      <c r="D6269" t="str">
        <f>IF(dados!B6184=0,"",dados!B6184)</f>
        <v/>
      </c>
      <c r="E6269">
        <f>dados!C6184</f>
        <v>0</v>
      </c>
      <c r="F6269" t="str">
        <f>dados!D6184</f>
        <v>Perucas,barbas,sobrancelhas,etc.de outs. maters.texteis</v>
      </c>
      <c r="G6269"/>
      <c r="H6269"/>
      <c r="I6269"/>
      <c r="J6269"/>
      <c r="K6269" s="13"/>
      <c r="L6269" s="13">
        <f>dados!I6184/100</f>
        <v>0.1467</v>
      </c>
      <c r="M6269" s="13">
        <f>dados!J6184/100</f>
        <v>0.184</v>
      </c>
      <c r="N6269" s="13">
        <f>dados!K6184/100</f>
        <v>0.18</v>
      </c>
      <c r="O6269" s="13">
        <f>dados!L6184/100</f>
        <v>0</v>
      </c>
      <c r="P6269" s="12" t="str">
        <f>LEFT(Tabela2[[#This Row],[Código]],2)</f>
        <v>67</v>
      </c>
    </row>
    <row r="6270" spans="2:16" ht="15" customHeight="1" x14ac:dyDescent="0.25">
      <c r="B6270" s="31" t="str">
        <f>IF(Tabela2[[#This Row],[Tipo]] = 0,LOOKUP(Tabela2[[#This Row],[RESUMO]],Tabela3[Grupo],Tabela3[Meus produtos]),VLOOKUP(Tabela2[[#This Row],[Código]],Tabela4[[Código NBS/LC116]:[Meus serviços]],3,0))</f>
        <v>Não</v>
      </c>
      <c r="C6270" t="str">
        <f>IF(E6270=0,TEXT(dados!A6185,"00000000"),IF(E6270=2,TEXT(dados!A6185,"0000"),TEXT(dados!A6185,"#")))</f>
        <v>68010000</v>
      </c>
      <c r="D6270" t="str">
        <f>IF(dados!B6185=0,"",dados!B6185)</f>
        <v/>
      </c>
      <c r="E6270">
        <f>dados!C6185</f>
        <v>0</v>
      </c>
      <c r="F6270" t="str">
        <f>dados!D6185</f>
        <v>Pedra p/calcetar meio-fio e placa p/pavim.de pedra nat.</v>
      </c>
      <c r="G6270"/>
      <c r="H6270"/>
      <c r="I6270"/>
      <c r="J6270"/>
      <c r="K6270" s="13"/>
      <c r="L6270" s="13">
        <f>dados!I6185/100</f>
        <v>0.13449999999999998</v>
      </c>
      <c r="M6270" s="13">
        <f>dados!J6185/100</f>
        <v>0.16149999999999998</v>
      </c>
      <c r="N6270" s="13">
        <f>dados!K6185/100</f>
        <v>0.18</v>
      </c>
      <c r="O6270" s="13">
        <f>dados!L6185/100</f>
        <v>0</v>
      </c>
      <c r="P6270" s="12" t="str">
        <f>LEFT(Tabela2[[#This Row],[Código]],2)</f>
        <v>68</v>
      </c>
    </row>
    <row r="6271" spans="2:16" ht="15" customHeight="1" x14ac:dyDescent="0.25">
      <c r="B6271" s="31" t="str">
        <f>IF(Tabela2[[#This Row],[Tipo]] = 0,LOOKUP(Tabela2[[#This Row],[RESUMO]],Tabela3[Grupo],Tabela3[Meus produtos]),VLOOKUP(Tabela2[[#This Row],[Código]],Tabela4[[Código NBS/LC116]:[Meus serviços]],3,0))</f>
        <v>Não</v>
      </c>
      <c r="C6271" t="str">
        <f>IF(E6271=0,TEXT(dados!A6186,"00000000"),IF(E6271=2,TEXT(dados!A6186,"0000"),TEXT(dados!A6186,"#")))</f>
        <v>68021000</v>
      </c>
      <c r="D6271" t="str">
        <f>IF(dados!B6186=0,"",dados!B6186)</f>
        <v/>
      </c>
      <c r="E6271">
        <f>dados!C6186</f>
        <v>0</v>
      </c>
      <c r="F6271" t="str">
        <f>dados!D6186</f>
        <v>Ladrilhos,etc.de pedra natural,lado&lt;7cm</v>
      </c>
      <c r="G6271"/>
      <c r="H6271"/>
      <c r="I6271"/>
      <c r="J6271"/>
      <c r="K6271" s="13"/>
      <c r="L6271" s="13">
        <f>dados!I6186/100</f>
        <v>0.13880000000000001</v>
      </c>
      <c r="M6271" s="13">
        <f>dados!J6186/100</f>
        <v>0.16800000000000001</v>
      </c>
      <c r="N6271" s="13">
        <f>dados!K6186/100</f>
        <v>0.18</v>
      </c>
      <c r="O6271" s="13">
        <f>dados!L6186/100</f>
        <v>0</v>
      </c>
      <c r="P6271" s="12" t="str">
        <f>LEFT(Tabela2[[#This Row],[Código]],2)</f>
        <v>68</v>
      </c>
    </row>
    <row r="6272" spans="2:16" ht="15" customHeight="1" x14ac:dyDescent="0.25">
      <c r="B6272" s="31" t="str">
        <f>IF(Tabela2[[#This Row],[Tipo]] = 0,LOOKUP(Tabela2[[#This Row],[RESUMO]],Tabela3[Grupo],Tabela3[Meus produtos]),VLOOKUP(Tabela2[[#This Row],[Código]],Tabela4[[Código NBS/LC116]:[Meus serviços]],3,0))</f>
        <v>Não</v>
      </c>
      <c r="C6272" t="str">
        <f>IF(E6272=0,TEXT(dados!A6187,"00000000"),IF(E6272=2,TEXT(dados!A6187,"0000"),TEXT(dados!A6187,"#")))</f>
        <v>68021000</v>
      </c>
      <c r="D6272">
        <f>IF(dados!B6187=0,"",dados!B6187)</f>
        <v>1</v>
      </c>
      <c r="E6272">
        <f>dados!C6187</f>
        <v>0</v>
      </c>
      <c r="F6272" t="str">
        <f>dados!D6187</f>
        <v xml:space="preserve"> Ladrilhos e placas lajes para pavimentacao ou revestimento</v>
      </c>
      <c r="G6272"/>
      <c r="H6272"/>
      <c r="I6272"/>
      <c r="J6272"/>
      <c r="K6272" s="13"/>
      <c r="L6272" s="13">
        <f>dados!I6187/100</f>
        <v>0.13539999999999999</v>
      </c>
      <c r="M6272" s="13">
        <f>dados!J6187/100</f>
        <v>0.1646</v>
      </c>
      <c r="N6272" s="13">
        <f>dados!K6187/100</f>
        <v>0.18</v>
      </c>
      <c r="O6272" s="13">
        <f>dados!L6187/100</f>
        <v>0</v>
      </c>
      <c r="P6272" s="12" t="str">
        <f>LEFT(Tabela2[[#This Row],[Código]],2)</f>
        <v>68</v>
      </c>
    </row>
    <row r="6273" spans="2:16" ht="15" customHeight="1" x14ac:dyDescent="0.25">
      <c r="B6273" s="31" t="str">
        <f>IF(Tabela2[[#This Row],[Tipo]] = 0,LOOKUP(Tabela2[[#This Row],[RESUMO]],Tabela3[Grupo],Tabela3[Meus produtos]),VLOOKUP(Tabela2[[#This Row],[Código]],Tabela4[[Código NBS/LC116]:[Meus serviços]],3,0))</f>
        <v>Não</v>
      </c>
      <c r="C6273" t="str">
        <f>IF(E6273=0,TEXT(dados!A6188,"00000000"),IF(E6273=2,TEXT(dados!A6188,"0000"),TEXT(dados!A6188,"#")))</f>
        <v>68022100</v>
      </c>
      <c r="D6273" t="str">
        <f>IF(dados!B6188=0,"",dados!B6188)</f>
        <v/>
      </c>
      <c r="E6273">
        <f>dados!C6188</f>
        <v>0</v>
      </c>
      <c r="F6273" t="str">
        <f>dados!D6188</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v>
      </c>
      <c r="G6273"/>
      <c r="H6273"/>
      <c r="I6273"/>
      <c r="J6273"/>
      <c r="K6273" s="13"/>
      <c r="L6273" s="13">
        <f>dados!I6188/100</f>
        <v>0.13880000000000001</v>
      </c>
      <c r="M6273" s="13">
        <f>dados!J6188/100</f>
        <v>0.16800000000000001</v>
      </c>
      <c r="N6273" s="13">
        <f>dados!K6188/100</f>
        <v>0.18</v>
      </c>
      <c r="O6273" s="13">
        <f>dados!L6188/100</f>
        <v>0</v>
      </c>
      <c r="P6273" s="12" t="str">
        <f>LEFT(Tabela2[[#This Row],[Código]],2)</f>
        <v>68</v>
      </c>
    </row>
    <row r="6274" spans="2:16" ht="15" customHeight="1" x14ac:dyDescent="0.25">
      <c r="B6274" s="31" t="str">
        <f>IF(Tabela2[[#This Row],[Tipo]] = 0,LOOKUP(Tabela2[[#This Row],[RESUMO]],Tabela3[Grupo],Tabela3[Meus produtos]),VLOOKUP(Tabela2[[#This Row],[Código]],Tabela4[[Código NBS/LC116]:[Meus serviços]],3,0))</f>
        <v>Não</v>
      </c>
      <c r="C6274" t="str">
        <f>IF(E6274=0,TEXT(dados!A6189,"00000000"),IF(E6274=2,TEXT(dados!A6189,"0000"),TEXT(dados!A6189,"#")))</f>
        <v>68022100</v>
      </c>
      <c r="D6274">
        <f>IF(dados!B6189=0,"",dados!B6189)</f>
        <v>1</v>
      </c>
      <c r="E6274">
        <f>dados!C6189</f>
        <v>0</v>
      </c>
      <c r="F6274" t="str">
        <f>dados!D6189</f>
        <v xml:space="preserve"> Ladrilhos e placas lajes para pavimentacao ou revestimento</v>
      </c>
      <c r="G6274"/>
      <c r="H6274"/>
      <c r="I6274"/>
      <c r="J6274"/>
      <c r="K6274" s="13"/>
      <c r="L6274" s="13">
        <f>dados!I6189/100</f>
        <v>0.13539999999999999</v>
      </c>
      <c r="M6274" s="13">
        <f>dados!J6189/100</f>
        <v>0.1646</v>
      </c>
      <c r="N6274" s="13">
        <f>dados!K6189/100</f>
        <v>0.18</v>
      </c>
      <c r="O6274" s="13">
        <f>dados!L6189/100</f>
        <v>0</v>
      </c>
      <c r="P6274" s="12" t="str">
        <f>LEFT(Tabela2[[#This Row],[Código]],2)</f>
        <v>68</v>
      </c>
    </row>
    <row r="6275" spans="2:16" ht="15" customHeight="1" x14ac:dyDescent="0.25">
      <c r="B6275" s="31" t="str">
        <f>IF(Tabela2[[#This Row],[Tipo]] = 0,LOOKUP(Tabela2[[#This Row],[RESUMO]],Tabela3[Grupo],Tabela3[Meus produtos]),VLOOKUP(Tabela2[[#This Row],[Código]],Tabela4[[Código NBS/LC116]:[Meus serviços]],3,0))</f>
        <v>Não</v>
      </c>
      <c r="C6275" t="str">
        <f>IF(E6275=0,TEXT(dados!A6190,"00000000"),IF(E6275=2,TEXT(dados!A6190,"0000"),TEXT(dados!A6190,"#")))</f>
        <v>68022300</v>
      </c>
      <c r="D6275" t="str">
        <f>IF(dados!B6190=0,"",dados!B6190)</f>
        <v/>
      </c>
      <c r="E6275">
        <f>dados!C6190</f>
        <v>0</v>
      </c>
      <c r="F6275" t="str">
        <f>dados!D6190</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Granito</v>
      </c>
      <c r="G6275"/>
      <c r="H6275"/>
      <c r="I6275"/>
      <c r="J6275"/>
      <c r="K6275" s="13"/>
      <c r="L6275" s="13">
        <f>dados!I6190/100</f>
        <v>0.13880000000000001</v>
      </c>
      <c r="M6275" s="13">
        <f>dados!J6190/100</f>
        <v>0.16579999999999998</v>
      </c>
      <c r="N6275" s="13">
        <f>dados!K6190/100</f>
        <v>0.18</v>
      </c>
      <c r="O6275" s="13">
        <f>dados!L6190/100</f>
        <v>0</v>
      </c>
      <c r="P6275" s="12" t="str">
        <f>LEFT(Tabela2[[#This Row],[Código]],2)</f>
        <v>68</v>
      </c>
    </row>
    <row r="6276" spans="2:16" ht="15" customHeight="1" x14ac:dyDescent="0.25">
      <c r="B6276" s="31" t="str">
        <f>IF(Tabela2[[#This Row],[Tipo]] = 0,LOOKUP(Tabela2[[#This Row],[RESUMO]],Tabela3[Grupo],Tabela3[Meus produtos]),VLOOKUP(Tabela2[[#This Row],[Código]],Tabela4[[Código NBS/LC116]:[Meus serviços]],3,0))</f>
        <v>Não</v>
      </c>
      <c r="C6276" t="str">
        <f>IF(E6276=0,TEXT(dados!A6191,"00000000"),IF(E6276=2,TEXT(dados!A6191,"0000"),TEXT(dados!A6191,"#")))</f>
        <v>68022300</v>
      </c>
      <c r="D6276">
        <f>IF(dados!B6191=0,"",dados!B6191)</f>
        <v>1</v>
      </c>
      <c r="E6276">
        <f>dados!C6191</f>
        <v>0</v>
      </c>
      <c r="F6276" t="str">
        <f>dados!D6191</f>
        <v xml:space="preserve"> Ladrilhos e placas lajes para pavimentacao ou revestimento</v>
      </c>
      <c r="G6276"/>
      <c r="H6276"/>
      <c r="I6276"/>
      <c r="J6276"/>
      <c r="K6276" s="13"/>
      <c r="L6276" s="13">
        <f>dados!I6191/100</f>
        <v>0.13539999999999999</v>
      </c>
      <c r="M6276" s="13">
        <f>dados!J6191/100</f>
        <v>0.16239999999999999</v>
      </c>
      <c r="N6276" s="13">
        <f>dados!K6191/100</f>
        <v>0.18</v>
      </c>
      <c r="O6276" s="13">
        <f>dados!L6191/100</f>
        <v>0</v>
      </c>
      <c r="P6276" s="12" t="str">
        <f>LEFT(Tabela2[[#This Row],[Código]],2)</f>
        <v>68</v>
      </c>
    </row>
    <row r="6277" spans="2:16" ht="15" customHeight="1" x14ac:dyDescent="0.25">
      <c r="B6277" s="31" t="str">
        <f>IF(Tabela2[[#This Row],[Tipo]] = 0,LOOKUP(Tabela2[[#This Row],[RESUMO]],Tabela3[Grupo],Tabela3[Meus produtos]),VLOOKUP(Tabela2[[#This Row],[Código]],Tabela4[[Código NBS/LC116]:[Meus serviços]],3,0))</f>
        <v>Não</v>
      </c>
      <c r="C6277" t="str">
        <f>IF(E6277=0,TEXT(dados!A6192,"00000000"),IF(E6277=2,TEXT(dados!A6192,"0000"),TEXT(dados!A6192,"#")))</f>
        <v>68022900</v>
      </c>
      <c r="D6277" t="str">
        <f>IF(dados!B6192=0,"",dados!B6192)</f>
        <v/>
      </c>
      <c r="E6277">
        <f>dados!C6192</f>
        <v>0</v>
      </c>
      <c r="F6277" t="str">
        <f>dados!D6192</f>
        <v>Outs.pedras de cantaria,talhad/serrad.superf. plana/lisa</v>
      </c>
      <c r="G6277"/>
      <c r="H6277"/>
      <c r="I6277"/>
      <c r="J6277"/>
      <c r="K6277" s="13"/>
      <c r="L6277" s="13">
        <f>dados!I6192/100</f>
        <v>0.13880000000000001</v>
      </c>
      <c r="M6277" s="13">
        <f>dados!J6192/100</f>
        <v>0.16579999999999998</v>
      </c>
      <c r="N6277" s="13">
        <f>dados!K6192/100</f>
        <v>0.18</v>
      </c>
      <c r="O6277" s="13">
        <f>dados!L6192/100</f>
        <v>0</v>
      </c>
      <c r="P6277" s="12" t="str">
        <f>LEFT(Tabela2[[#This Row],[Código]],2)</f>
        <v>68</v>
      </c>
    </row>
    <row r="6278" spans="2:16" ht="15" customHeight="1" x14ac:dyDescent="0.25">
      <c r="B6278" s="31" t="str">
        <f>IF(Tabela2[[#This Row],[Tipo]] = 0,LOOKUP(Tabela2[[#This Row],[RESUMO]],Tabela3[Grupo],Tabela3[Meus produtos]),VLOOKUP(Tabela2[[#This Row],[Código]],Tabela4[[Código NBS/LC116]:[Meus serviços]],3,0))</f>
        <v>Não</v>
      </c>
      <c r="C6278" t="str">
        <f>IF(E6278=0,TEXT(dados!A6193,"00000000"),IF(E6278=2,TEXT(dados!A6193,"0000"),TEXT(dados!A6193,"#")))</f>
        <v>68022900</v>
      </c>
      <c r="D6278">
        <f>IF(dados!B6193=0,"",dados!B6193)</f>
        <v>1</v>
      </c>
      <c r="E6278">
        <f>dados!C6193</f>
        <v>0</v>
      </c>
      <c r="F6278" t="str">
        <f>dados!D6193</f>
        <v xml:space="preserve"> Ladrilhos e placas lajes para pavimentacao ou revestimento</v>
      </c>
      <c r="G6278"/>
      <c r="H6278"/>
      <c r="I6278"/>
      <c r="J6278"/>
      <c r="K6278" s="13"/>
      <c r="L6278" s="13">
        <f>dados!I6193/100</f>
        <v>0.13539999999999999</v>
      </c>
      <c r="M6278" s="13">
        <f>dados!J6193/100</f>
        <v>0.16239999999999999</v>
      </c>
      <c r="N6278" s="13">
        <f>dados!K6193/100</f>
        <v>0.18</v>
      </c>
      <c r="O6278" s="13">
        <f>dados!L6193/100</f>
        <v>0</v>
      </c>
      <c r="P6278" s="12" t="str">
        <f>LEFT(Tabela2[[#This Row],[Código]],2)</f>
        <v>68</v>
      </c>
    </row>
    <row r="6279" spans="2:16" ht="15" customHeight="1" x14ac:dyDescent="0.25">
      <c r="B6279" s="31" t="str">
        <f>IF(Tabela2[[#This Row],[Tipo]] = 0,LOOKUP(Tabela2[[#This Row],[RESUMO]],Tabela3[Grupo],Tabela3[Meus produtos]),VLOOKUP(Tabela2[[#This Row],[Código]],Tabela4[[Código NBS/LC116]:[Meus serviços]],3,0))</f>
        <v>Não</v>
      </c>
      <c r="C6279" t="str">
        <f>IF(E6279=0,TEXT(dados!A6194,"00000000"),IF(E6279=2,TEXT(dados!A6194,"0000"),TEXT(dados!A6194,"#")))</f>
        <v>68029100</v>
      </c>
      <c r="D6279" t="str">
        <f>IF(dados!B6194=0,"",dados!B6194)</f>
        <v/>
      </c>
      <c r="E6279">
        <f>dados!C6194</f>
        <v>0</v>
      </c>
      <c r="F6279" t="str">
        <f>dados!D6194</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Marmore travertino e alabastro</v>
      </c>
      <c r="G6279"/>
      <c r="H6279"/>
      <c r="I6279"/>
      <c r="J6279"/>
      <c r="K6279" s="13"/>
      <c r="L6279" s="13">
        <f>dados!I6194/100</f>
        <v>0.13880000000000001</v>
      </c>
      <c r="M6279" s="13">
        <f>dados!J6194/100</f>
        <v>0.16579999999999998</v>
      </c>
      <c r="N6279" s="13">
        <f>dados!K6194/100</f>
        <v>0.18</v>
      </c>
      <c r="O6279" s="13">
        <f>dados!L6194/100</f>
        <v>0</v>
      </c>
      <c r="P6279" s="12" t="str">
        <f>LEFT(Tabela2[[#This Row],[Código]],2)</f>
        <v>68</v>
      </c>
    </row>
    <row r="6280" spans="2:16" ht="15" customHeight="1" x14ac:dyDescent="0.25">
      <c r="B6280" s="31" t="str">
        <f>IF(Tabela2[[#This Row],[Tipo]] = 0,LOOKUP(Tabela2[[#This Row],[RESUMO]],Tabela3[Grupo],Tabela3[Meus produtos]),VLOOKUP(Tabela2[[#This Row],[Código]],Tabela4[[Código NBS/LC116]:[Meus serviços]],3,0))</f>
        <v>Não</v>
      </c>
      <c r="C6280" t="str">
        <f>IF(E6280=0,TEXT(dados!A6195,"00000000"),IF(E6280=2,TEXT(dados!A6195,"0000"),TEXT(dados!A6195,"#")))</f>
        <v>68029100</v>
      </c>
      <c r="D6280">
        <f>IF(dados!B6195=0,"",dados!B6195)</f>
        <v>1</v>
      </c>
      <c r="E6280">
        <f>dados!C6195</f>
        <v>0</v>
      </c>
      <c r="F6280" t="str">
        <f>dados!D6195</f>
        <v xml:space="preserve"> Ladrilhos e placas lajes para pavimentacao ou revestimento</v>
      </c>
      <c r="G6280"/>
      <c r="H6280"/>
      <c r="I6280"/>
      <c r="J6280"/>
      <c r="K6280" s="13"/>
      <c r="L6280" s="13">
        <f>dados!I6195/100</f>
        <v>0.13539999999999999</v>
      </c>
      <c r="M6280" s="13">
        <f>dados!J6195/100</f>
        <v>0.16239999999999999</v>
      </c>
      <c r="N6280" s="13">
        <f>dados!K6195/100</f>
        <v>0.18</v>
      </c>
      <c r="O6280" s="13">
        <f>dados!L6195/100</f>
        <v>0</v>
      </c>
      <c r="P6280" s="12" t="str">
        <f>LEFT(Tabela2[[#This Row],[Código]],2)</f>
        <v>68</v>
      </c>
    </row>
    <row r="6281" spans="2:16" ht="15" customHeight="1" x14ac:dyDescent="0.25">
      <c r="B6281" s="31" t="str">
        <f>IF(Tabela2[[#This Row],[Tipo]] = 0,LOOKUP(Tabela2[[#This Row],[RESUMO]],Tabela3[Grupo],Tabela3[Meus produtos]),VLOOKUP(Tabela2[[#This Row],[Código]],Tabela4[[Código NBS/LC116]:[Meus serviços]],3,0))</f>
        <v>Não</v>
      </c>
      <c r="C6281" t="str">
        <f>IF(E6281=0,TEXT(dados!A6196,"00000000"),IF(E6281=2,TEXT(dados!A6196,"0000"),TEXT(dados!A6196,"#")))</f>
        <v>68029200</v>
      </c>
      <c r="D6281" t="str">
        <f>IF(dados!B6196=0,"",dados!B6196)</f>
        <v/>
      </c>
      <c r="E6281">
        <f>dados!C6196</f>
        <v>0</v>
      </c>
      <c r="F6281" t="str">
        <f>dados!D6196</f>
        <v>Outs.pedras calcarias,trabalhadas de out.modo e obras</v>
      </c>
      <c r="G6281"/>
      <c r="H6281"/>
      <c r="I6281"/>
      <c r="J6281"/>
      <c r="K6281" s="13"/>
      <c r="L6281" s="13">
        <f>dados!I6196/100</f>
        <v>0.13880000000000001</v>
      </c>
      <c r="M6281" s="13">
        <f>dados!J6196/100</f>
        <v>0.16579999999999998</v>
      </c>
      <c r="N6281" s="13">
        <f>dados!K6196/100</f>
        <v>0.18</v>
      </c>
      <c r="O6281" s="13">
        <f>dados!L6196/100</f>
        <v>0</v>
      </c>
      <c r="P6281" s="12" t="str">
        <f>LEFT(Tabela2[[#This Row],[Código]],2)</f>
        <v>68</v>
      </c>
    </row>
    <row r="6282" spans="2:16" ht="15" customHeight="1" x14ac:dyDescent="0.25">
      <c r="B6282" s="31" t="str">
        <f>IF(Tabela2[[#This Row],[Tipo]] = 0,LOOKUP(Tabela2[[#This Row],[RESUMO]],Tabela3[Grupo],Tabela3[Meus produtos]),VLOOKUP(Tabela2[[#This Row],[Código]],Tabela4[[Código NBS/LC116]:[Meus serviços]],3,0))</f>
        <v>Não</v>
      </c>
      <c r="C6282" t="str">
        <f>IF(E6282=0,TEXT(dados!A6197,"00000000"),IF(E6282=2,TEXT(dados!A6197,"0000"),TEXT(dados!A6197,"#")))</f>
        <v>68029200</v>
      </c>
      <c r="D6282">
        <f>IF(dados!B6197=0,"",dados!B6197)</f>
        <v>1</v>
      </c>
      <c r="E6282">
        <f>dados!C6197</f>
        <v>0</v>
      </c>
      <c r="F6282" t="str">
        <f>dados!D6197</f>
        <v xml:space="preserve"> Ladrilhos e placas lajes para pavimentacao ou revestimento</v>
      </c>
      <c r="G6282"/>
      <c r="H6282"/>
      <c r="I6282"/>
      <c r="J6282"/>
      <c r="K6282" s="13"/>
      <c r="L6282" s="13">
        <f>dados!I6197/100</f>
        <v>0.13539999999999999</v>
      </c>
      <c r="M6282" s="13">
        <f>dados!J6197/100</f>
        <v>0.16239999999999999</v>
      </c>
      <c r="N6282" s="13">
        <f>dados!K6197/100</f>
        <v>0.18</v>
      </c>
      <c r="O6282" s="13">
        <f>dados!L6197/100</f>
        <v>0</v>
      </c>
      <c r="P6282" s="12" t="str">
        <f>LEFT(Tabela2[[#This Row],[Código]],2)</f>
        <v>68</v>
      </c>
    </row>
    <row r="6283" spans="2:16" ht="15" customHeight="1" x14ac:dyDescent="0.25">
      <c r="B6283" s="31" t="str">
        <f>IF(Tabela2[[#This Row],[Tipo]] = 0,LOOKUP(Tabela2[[#This Row],[RESUMO]],Tabela3[Grupo],Tabela3[Meus produtos]),VLOOKUP(Tabela2[[#This Row],[Código]],Tabela4[[Código NBS/LC116]:[Meus serviços]],3,0))</f>
        <v>Não</v>
      </c>
      <c r="C6283" t="str">
        <f>IF(E6283=0,TEXT(dados!A6198,"00000000"),IF(E6283=2,TEXT(dados!A6198,"0000"),TEXT(dados!A6198,"#")))</f>
        <v>68029310</v>
      </c>
      <c r="D6283" t="str">
        <f>IF(dados!B6198=0,"",dados!B6198)</f>
        <v/>
      </c>
      <c r="E6283">
        <f>dados!C6198</f>
        <v>0</v>
      </c>
      <c r="F6283" t="str">
        <f>dados!D6198</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v>
      </c>
      <c r="G6283"/>
      <c r="H6283"/>
      <c r="I6283"/>
      <c r="J6283"/>
      <c r="K6283" s="13"/>
      <c r="L6283" s="13">
        <f>dados!I6198/100</f>
        <v>0.13880000000000001</v>
      </c>
      <c r="M6283" s="13">
        <f>dados!J6198/100</f>
        <v>0.16579999999999998</v>
      </c>
      <c r="N6283" s="13">
        <f>dados!K6198/100</f>
        <v>0.18</v>
      </c>
      <c r="O6283" s="13">
        <f>dados!L6198/100</f>
        <v>0</v>
      </c>
      <c r="P6283" s="12" t="str">
        <f>LEFT(Tabela2[[#This Row],[Código]],2)</f>
        <v>68</v>
      </c>
    </row>
    <row r="6284" spans="2:16" ht="15" customHeight="1" x14ac:dyDescent="0.25">
      <c r="B6284" s="31" t="str">
        <f>IF(Tabela2[[#This Row],[Tipo]] = 0,LOOKUP(Tabela2[[#This Row],[RESUMO]],Tabela3[Grupo],Tabela3[Meus produtos]),VLOOKUP(Tabela2[[#This Row],[Código]],Tabela4[[Código NBS/LC116]:[Meus serviços]],3,0))</f>
        <v>Não</v>
      </c>
      <c r="C6284" t="str">
        <f>IF(E6284=0,TEXT(dados!A6199,"00000000"),IF(E6284=2,TEXT(dados!A6199,"0000"),TEXT(dados!A6199,"#")))</f>
        <v>68029390</v>
      </c>
      <c r="D6284" t="str">
        <f>IF(dados!B6199=0,"",dados!B6199)</f>
        <v/>
      </c>
      <c r="E6284">
        <f>dados!C6199</f>
        <v>0</v>
      </c>
      <c r="F6284" t="str">
        <f>dados!D6199</f>
        <v>Outs.granitos trabalhados de out.modo e suas obras</v>
      </c>
      <c r="G6284"/>
      <c r="H6284"/>
      <c r="I6284"/>
      <c r="J6284"/>
      <c r="K6284" s="13"/>
      <c r="L6284" s="13">
        <f>dados!I6199/100</f>
        <v>0.13880000000000001</v>
      </c>
      <c r="M6284" s="13">
        <f>dados!J6199/100</f>
        <v>0.16579999999999998</v>
      </c>
      <c r="N6284" s="13">
        <f>dados!K6199/100</f>
        <v>0.18</v>
      </c>
      <c r="O6284" s="13">
        <f>dados!L6199/100</f>
        <v>0</v>
      </c>
      <c r="P6284" s="12" t="str">
        <f>LEFT(Tabela2[[#This Row],[Código]],2)</f>
        <v>68</v>
      </c>
    </row>
    <row r="6285" spans="2:16" ht="15" customHeight="1" x14ac:dyDescent="0.25">
      <c r="B6285" s="31" t="str">
        <f>IF(Tabela2[[#This Row],[Tipo]] = 0,LOOKUP(Tabela2[[#This Row],[RESUMO]],Tabela3[Grupo],Tabela3[Meus produtos]),VLOOKUP(Tabela2[[#This Row],[Código]],Tabela4[[Código NBS/LC116]:[Meus serviços]],3,0))</f>
        <v>Não</v>
      </c>
      <c r="C6285" t="str">
        <f>IF(E6285=0,TEXT(dados!A6200,"00000000"),IF(E6285=2,TEXT(dados!A6200,"0000"),TEXT(dados!A6200,"#")))</f>
        <v>68029390</v>
      </c>
      <c r="D6285">
        <f>IF(dados!B6200=0,"",dados!B6200)</f>
        <v>1</v>
      </c>
      <c r="E6285">
        <f>dados!C6200</f>
        <v>0</v>
      </c>
      <c r="F6285" t="str">
        <f>dados!D6200</f>
        <v xml:space="preserve"> Ladrilhos e placas lajes para pavimentacao ou revestimento</v>
      </c>
      <c r="G6285"/>
      <c r="H6285"/>
      <c r="I6285"/>
      <c r="J6285"/>
      <c r="K6285" s="13"/>
      <c r="L6285" s="13">
        <f>dados!I6200/100</f>
        <v>0.13539999999999999</v>
      </c>
      <c r="M6285" s="13">
        <f>dados!J6200/100</f>
        <v>0.16239999999999999</v>
      </c>
      <c r="N6285" s="13">
        <f>dados!K6200/100</f>
        <v>0.18</v>
      </c>
      <c r="O6285" s="13">
        <f>dados!L6200/100</f>
        <v>0</v>
      </c>
      <c r="P6285" s="12" t="str">
        <f>LEFT(Tabela2[[#This Row],[Código]],2)</f>
        <v>68</v>
      </c>
    </row>
    <row r="6286" spans="2:16" ht="15" customHeight="1" x14ac:dyDescent="0.25">
      <c r="B6286" s="31" t="str">
        <f>IF(Tabela2[[#This Row],[Tipo]] = 0,LOOKUP(Tabela2[[#This Row],[RESUMO]],Tabela3[Grupo],Tabela3[Meus produtos]),VLOOKUP(Tabela2[[#This Row],[Código]],Tabela4[[Código NBS/LC116]:[Meus serviços]],3,0))</f>
        <v>Não</v>
      </c>
      <c r="C6286" t="str">
        <f>IF(E6286=0,TEXT(dados!A6201,"00000000"),IF(E6286=2,TEXT(dados!A6201,"0000"),TEXT(dados!A6201,"#")))</f>
        <v>68029910</v>
      </c>
      <c r="D6286" t="str">
        <f>IF(dados!B6201=0,"",dados!B6201)</f>
        <v/>
      </c>
      <c r="E6286">
        <f>dados!C6201</f>
        <v>0</v>
      </c>
      <c r="F6286" t="str">
        <f>dados!D6201</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esferas para moinho</v>
      </c>
      <c r="G6286"/>
      <c r="H6286"/>
      <c r="I6286"/>
      <c r="J6286"/>
      <c r="K6286" s="13"/>
      <c r="L6286" s="13">
        <f>dados!I6201/100</f>
        <v>0.13880000000000001</v>
      </c>
      <c r="M6286" s="13">
        <f>dados!J6201/100</f>
        <v>0.16579999999999998</v>
      </c>
      <c r="N6286" s="13">
        <f>dados!K6201/100</f>
        <v>0.18</v>
      </c>
      <c r="O6286" s="13">
        <f>dados!L6201/100</f>
        <v>0</v>
      </c>
      <c r="P6286" s="12" t="str">
        <f>LEFT(Tabela2[[#This Row],[Código]],2)</f>
        <v>68</v>
      </c>
    </row>
    <row r="6287" spans="2:16" ht="15" customHeight="1" x14ac:dyDescent="0.25">
      <c r="B6287" s="31" t="str">
        <f>IF(Tabela2[[#This Row],[Tipo]] = 0,LOOKUP(Tabela2[[#This Row],[RESUMO]],Tabela3[Grupo],Tabela3[Meus produtos]),VLOOKUP(Tabela2[[#This Row],[Código]],Tabela4[[Código NBS/LC116]:[Meus serviços]],3,0))</f>
        <v>Não</v>
      </c>
      <c r="C6287" t="str">
        <f>IF(E6287=0,TEXT(dados!A6202,"00000000"),IF(E6287=2,TEXT(dados!A6202,"0000"),TEXT(dados!A6202,"#")))</f>
        <v>68029990</v>
      </c>
      <c r="D6287" t="str">
        <f>IF(dados!B6202=0,"",dados!B6202)</f>
        <v/>
      </c>
      <c r="E6287">
        <f>dados!C6202</f>
        <v>0</v>
      </c>
      <c r="F6287" t="str">
        <f>dados!D6202</f>
        <v>Obras de pedra gesso cimento amianto mica ou de materias semelhantes Pedras de cantaria ou de construcao exceto de ardosia trabalhadas e obras destas pedras exceto as da posicao 68 01 cubos pastilhas e artigos semelhantes para mosaicos de pedra natural incluindo a ardosia mesmo com suporte granulos fragmentos e pos de pedra natural incluindo a ardosia corados artificialmente outras</v>
      </c>
      <c r="G6287"/>
      <c r="H6287"/>
      <c r="I6287"/>
      <c r="J6287"/>
      <c r="K6287" s="13"/>
      <c r="L6287" s="13">
        <f>dados!I6202/100</f>
        <v>0.13880000000000001</v>
      </c>
      <c r="M6287" s="13">
        <f>dados!J6202/100</f>
        <v>0.16579999999999998</v>
      </c>
      <c r="N6287" s="13">
        <f>dados!K6202/100</f>
        <v>0.18</v>
      </c>
      <c r="O6287" s="13">
        <f>dados!L6202/100</f>
        <v>0</v>
      </c>
      <c r="P6287" s="12" t="str">
        <f>LEFT(Tabela2[[#This Row],[Código]],2)</f>
        <v>68</v>
      </c>
    </row>
    <row r="6288" spans="2:16" ht="15" customHeight="1" x14ac:dyDescent="0.25">
      <c r="B6288" s="31" t="str">
        <f>IF(Tabela2[[#This Row],[Tipo]] = 0,LOOKUP(Tabela2[[#This Row],[RESUMO]],Tabela3[Grupo],Tabela3[Meus produtos]),VLOOKUP(Tabela2[[#This Row],[Código]],Tabela4[[Código NBS/LC116]:[Meus serviços]],3,0))</f>
        <v>Não</v>
      </c>
      <c r="C6288" t="str">
        <f>IF(E6288=0,TEXT(dados!A6203,"00000000"),IF(E6288=2,TEXT(dados!A6203,"0000"),TEXT(dados!A6203,"#")))</f>
        <v>68029990</v>
      </c>
      <c r="D6288">
        <f>IF(dados!B6203=0,"",dados!B6203)</f>
        <v>1</v>
      </c>
      <c r="E6288">
        <f>dados!C6203</f>
        <v>0</v>
      </c>
      <c r="F6288" t="str">
        <f>dados!D6203</f>
        <v xml:space="preserve"> Ladrilhos e placas lajes para pavimentacao ou revestimento</v>
      </c>
      <c r="G6288"/>
      <c r="H6288"/>
      <c r="I6288"/>
      <c r="J6288"/>
      <c r="K6288" s="13"/>
      <c r="L6288" s="13">
        <f>dados!I6203/100</f>
        <v>0.13539999999999999</v>
      </c>
      <c r="M6288" s="13">
        <f>dados!J6203/100</f>
        <v>0.16239999999999999</v>
      </c>
      <c r="N6288" s="13">
        <f>dados!K6203/100</f>
        <v>0.18</v>
      </c>
      <c r="O6288" s="13">
        <f>dados!L6203/100</f>
        <v>0</v>
      </c>
      <c r="P6288" s="12" t="str">
        <f>LEFT(Tabela2[[#This Row],[Código]],2)</f>
        <v>68</v>
      </c>
    </row>
    <row r="6289" spans="2:16" ht="15" customHeight="1" x14ac:dyDescent="0.25">
      <c r="B6289" s="31" t="str">
        <f>IF(Tabela2[[#This Row],[Tipo]] = 0,LOOKUP(Tabela2[[#This Row],[RESUMO]],Tabela3[Grupo],Tabela3[Meus produtos]),VLOOKUP(Tabela2[[#This Row],[Código]],Tabela4[[Código NBS/LC116]:[Meus serviços]],3,0))</f>
        <v>Não</v>
      </c>
      <c r="C6289" t="str">
        <f>IF(E6289=0,TEXT(dados!A6204,"00000000"),IF(E6289=2,TEXT(dados!A6204,"0000"),TEXT(dados!A6204,"#")))</f>
        <v>68030000</v>
      </c>
      <c r="D6289" t="str">
        <f>IF(dados!B6204=0,"",dados!B6204)</f>
        <v/>
      </c>
      <c r="E6289">
        <f>dados!C6204</f>
        <v>0</v>
      </c>
      <c r="F6289" t="str">
        <f>dados!D6204</f>
        <v xml:space="preserve">Obras de pedra gesso cimento amianto mica ou de materias semelhantes ardosia natural trabalhada e obras de ardosia natural ou aglomerada </v>
      </c>
      <c r="G6289"/>
      <c r="H6289"/>
      <c r="I6289"/>
      <c r="J6289"/>
      <c r="K6289" s="13"/>
      <c r="L6289" s="13">
        <f>dados!I6204/100</f>
        <v>0.13880000000000001</v>
      </c>
      <c r="M6289" s="13">
        <f>dados!J6204/100</f>
        <v>0.16579999999999998</v>
      </c>
      <c r="N6289" s="13">
        <f>dados!K6204/100</f>
        <v>0.18</v>
      </c>
      <c r="O6289" s="13">
        <f>dados!L6204/100</f>
        <v>0</v>
      </c>
      <c r="P6289" s="12" t="str">
        <f>LEFT(Tabela2[[#This Row],[Código]],2)</f>
        <v>68</v>
      </c>
    </row>
    <row r="6290" spans="2:16" ht="15" customHeight="1" x14ac:dyDescent="0.25">
      <c r="B6290" s="31" t="str">
        <f>IF(Tabela2[[#This Row],[Tipo]] = 0,LOOKUP(Tabela2[[#This Row],[RESUMO]],Tabela3[Grupo],Tabela3[Meus produtos]),VLOOKUP(Tabela2[[#This Row],[Código]],Tabela4[[Código NBS/LC116]:[Meus serviços]],3,0))</f>
        <v>Não</v>
      </c>
      <c r="C6290" t="str">
        <f>IF(E6290=0,TEXT(dados!A6205,"00000000"),IF(E6290=2,TEXT(dados!A6205,"0000"),TEXT(dados!A6205,"#")))</f>
        <v>68030000</v>
      </c>
      <c r="D6290">
        <f>IF(dados!B6205=0,"",dados!B6205)</f>
        <v>1</v>
      </c>
      <c r="E6290">
        <f>dados!C6205</f>
        <v>0</v>
      </c>
      <c r="F6290" t="str">
        <f>dados!D6205</f>
        <v xml:space="preserve"> Ladrilhos e placas lajes para pavimentacao ou revestimento</v>
      </c>
      <c r="G6290"/>
      <c r="H6290"/>
      <c r="I6290"/>
      <c r="J6290"/>
      <c r="K6290" s="13"/>
      <c r="L6290" s="13">
        <f>dados!I6205/100</f>
        <v>0.13539999999999999</v>
      </c>
      <c r="M6290" s="13">
        <f>dados!J6205/100</f>
        <v>0.16239999999999999</v>
      </c>
      <c r="N6290" s="13">
        <f>dados!K6205/100</f>
        <v>0.18</v>
      </c>
      <c r="O6290" s="13">
        <f>dados!L6205/100</f>
        <v>0</v>
      </c>
      <c r="P6290" s="12" t="str">
        <f>LEFT(Tabela2[[#This Row],[Código]],2)</f>
        <v>68</v>
      </c>
    </row>
    <row r="6291" spans="2:16" ht="15" customHeight="1" x14ac:dyDescent="0.25">
      <c r="B6291" s="31" t="str">
        <f>IF(Tabela2[[#This Row],[Tipo]] = 0,LOOKUP(Tabela2[[#This Row],[RESUMO]],Tabela3[Grupo],Tabela3[Meus produtos]),VLOOKUP(Tabela2[[#This Row],[Código]],Tabela4[[Código NBS/LC116]:[Meus serviços]],3,0))</f>
        <v>Não</v>
      </c>
      <c r="C6291" t="str">
        <f>IF(E6291=0,TEXT(dados!A6206,"00000000"),IF(E6291=2,TEXT(dados!A6206,"0000"),TEXT(dados!A6206,"#")))</f>
        <v>68041000</v>
      </c>
      <c r="D6291" t="str">
        <f>IF(dados!B6206=0,"",dados!B6206)</f>
        <v/>
      </c>
      <c r="E6291">
        <f>dados!C6206</f>
        <v>0</v>
      </c>
      <c r="F6291" t="str">
        <f>dados!D6206</f>
        <v>Mos para moer ou desfibrar</v>
      </c>
      <c r="G6291"/>
      <c r="H6291"/>
      <c r="I6291"/>
      <c r="J6291"/>
      <c r="K6291" s="13"/>
      <c r="L6291" s="13">
        <f>dados!I6206/100</f>
        <v>0.13449999999999998</v>
      </c>
      <c r="M6291" s="13">
        <f>dados!J6206/100</f>
        <v>0.17859999999999998</v>
      </c>
      <c r="N6291" s="13">
        <f>dados!K6206/100</f>
        <v>0.18</v>
      </c>
      <c r="O6291" s="13">
        <f>dados!L6206/100</f>
        <v>0</v>
      </c>
      <c r="P6291" s="12" t="str">
        <f>LEFT(Tabela2[[#This Row],[Código]],2)</f>
        <v>68</v>
      </c>
    </row>
    <row r="6292" spans="2:16" ht="15" customHeight="1" x14ac:dyDescent="0.25">
      <c r="B6292" s="31" t="str">
        <f>IF(Tabela2[[#This Row],[Tipo]] = 0,LOOKUP(Tabela2[[#This Row],[RESUMO]],Tabela3[Grupo],Tabela3[Meus produtos]),VLOOKUP(Tabela2[[#This Row],[Código]],Tabela4[[Código NBS/LC116]:[Meus serviços]],3,0))</f>
        <v>Não</v>
      </c>
      <c r="C6292" t="str">
        <f>IF(E6292=0,TEXT(dados!A6207,"00000000"),IF(E6292=2,TEXT(dados!A6207,"0000"),TEXT(dados!A6207,"#")))</f>
        <v>68042111</v>
      </c>
      <c r="D6292" t="str">
        <f>IF(dados!B6207=0,"",dados!B6207)</f>
        <v/>
      </c>
      <c r="E6292">
        <f>dados!C6207</f>
        <v>0</v>
      </c>
      <c r="F6292" t="str">
        <f>dados!D6207</f>
        <v>Mos de diamante nat/sint.aglomerados c/resina,d&lt;53.34cm</v>
      </c>
      <c r="G6292"/>
      <c r="H6292"/>
      <c r="I6292"/>
      <c r="J6292"/>
      <c r="K6292" s="13"/>
      <c r="L6292" s="13">
        <f>dados!I6207/100</f>
        <v>0.13449999999999998</v>
      </c>
      <c r="M6292" s="13">
        <f>dados!J6207/100</f>
        <v>0.17859999999999998</v>
      </c>
      <c r="N6292" s="13">
        <f>dados!K6207/100</f>
        <v>0.18</v>
      </c>
      <c r="O6292" s="13">
        <f>dados!L6207/100</f>
        <v>0</v>
      </c>
      <c r="P6292" s="12" t="str">
        <f>LEFT(Tabela2[[#This Row],[Código]],2)</f>
        <v>68</v>
      </c>
    </row>
    <row r="6293" spans="2:16" ht="15" customHeight="1" x14ac:dyDescent="0.25">
      <c r="B6293" s="31" t="str">
        <f>IF(Tabela2[[#This Row],[Tipo]] = 0,LOOKUP(Tabela2[[#This Row],[RESUMO]],Tabela3[Grupo],Tabela3[Meus produtos]),VLOOKUP(Tabela2[[#This Row],[Código]],Tabela4[[Código NBS/LC116]:[Meus serviços]],3,0))</f>
        <v>Não</v>
      </c>
      <c r="C6293" t="str">
        <f>IF(E6293=0,TEXT(dados!A6208,"00000000"),IF(E6293=2,TEXT(dados!A6208,"0000"),TEXT(dados!A6208,"#")))</f>
        <v>68042119</v>
      </c>
      <c r="D6293" t="str">
        <f>IF(dados!B6208=0,"",dados!B6208)</f>
        <v/>
      </c>
      <c r="E6293">
        <f>dados!C6208</f>
        <v>0</v>
      </c>
      <c r="F6293" t="str">
        <f>dados!D6208</f>
        <v>Outs.mos de diamante natural/sint. aglomerados, d&lt;53.34cm</v>
      </c>
      <c r="G6293"/>
      <c r="H6293"/>
      <c r="I6293"/>
      <c r="J6293"/>
      <c r="K6293" s="13"/>
      <c r="L6293" s="13">
        <f>dados!I6208/100</f>
        <v>0.13449999999999998</v>
      </c>
      <c r="M6293" s="13">
        <f>dados!J6208/100</f>
        <v>0.17859999999999998</v>
      </c>
      <c r="N6293" s="13">
        <f>dados!K6208/100</f>
        <v>0.18</v>
      </c>
      <c r="O6293" s="13">
        <f>dados!L6208/100</f>
        <v>0</v>
      </c>
      <c r="P6293" s="12" t="str">
        <f>LEFT(Tabela2[[#This Row],[Código]],2)</f>
        <v>68</v>
      </c>
    </row>
    <row r="6294" spans="2:16" ht="15" customHeight="1" x14ac:dyDescent="0.25">
      <c r="B6294" s="31" t="str">
        <f>IF(Tabela2[[#This Row],[Tipo]] = 0,LOOKUP(Tabela2[[#This Row],[RESUMO]],Tabela3[Grupo],Tabela3[Meus produtos]),VLOOKUP(Tabela2[[#This Row],[Código]],Tabela4[[Código NBS/LC116]:[Meus serviços]],3,0))</f>
        <v>Não</v>
      </c>
      <c r="C6294" t="str">
        <f>IF(E6294=0,TEXT(dados!A6209,"00000000"),IF(E6294=2,TEXT(dados!A6209,"0000"),TEXT(dados!A6209,"#")))</f>
        <v>68042190</v>
      </c>
      <c r="D6294" t="str">
        <f>IF(dados!B6209=0,"",dados!B6209)</f>
        <v/>
      </c>
      <c r="E6294">
        <f>dados!C6209</f>
        <v>0</v>
      </c>
      <c r="F6294" t="str">
        <f>dados!D6209</f>
        <v>Outros mos de diamante natural/sint. aglomerados</v>
      </c>
      <c r="G6294"/>
      <c r="H6294"/>
      <c r="I6294"/>
      <c r="J6294"/>
      <c r="K6294" s="13"/>
      <c r="L6294" s="13">
        <f>dados!I6209/100</f>
        <v>0.13449999999999998</v>
      </c>
      <c r="M6294" s="13">
        <f>dados!J6209/100</f>
        <v>0.17859999999999998</v>
      </c>
      <c r="N6294" s="13">
        <f>dados!K6209/100</f>
        <v>0.18</v>
      </c>
      <c r="O6294" s="13">
        <f>dados!L6209/100</f>
        <v>0</v>
      </c>
      <c r="P6294" s="12" t="str">
        <f>LEFT(Tabela2[[#This Row],[Código]],2)</f>
        <v>68</v>
      </c>
    </row>
    <row r="6295" spans="2:16" ht="15" customHeight="1" x14ac:dyDescent="0.25">
      <c r="B6295" s="31" t="str">
        <f>IF(Tabela2[[#This Row],[Tipo]] = 0,LOOKUP(Tabela2[[#This Row],[RESUMO]],Tabela3[Grupo],Tabela3[Meus produtos]),VLOOKUP(Tabela2[[#This Row],[Código]],Tabela4[[Código NBS/LC116]:[Meus serviços]],3,0))</f>
        <v>Não</v>
      </c>
      <c r="C6295" t="str">
        <f>IF(E6295=0,TEXT(dados!A6210,"00000000"),IF(E6295=2,TEXT(dados!A6210,"0000"),TEXT(dados!A6210,"#")))</f>
        <v>68042211</v>
      </c>
      <c r="D6295" t="str">
        <f>IF(dados!B6210=0,"",dados!B6210)</f>
        <v/>
      </c>
      <c r="E6295">
        <f>dados!C6210</f>
        <v>0</v>
      </c>
      <c r="F6295" t="str">
        <f>dados!D6210</f>
        <v>Mos de outs.abrasivos aglomerados com resina,d&lt;53.34cm</v>
      </c>
      <c r="G6295"/>
      <c r="H6295"/>
      <c r="I6295"/>
      <c r="J6295"/>
      <c r="K6295" s="13"/>
      <c r="L6295" s="13">
        <f>dados!I6210/100</f>
        <v>0.13449999999999998</v>
      </c>
      <c r="M6295" s="13">
        <f>dados!J6210/100</f>
        <v>0.17859999999999998</v>
      </c>
      <c r="N6295" s="13">
        <f>dados!K6210/100</f>
        <v>0.18</v>
      </c>
      <c r="O6295" s="13">
        <f>dados!L6210/100</f>
        <v>0</v>
      </c>
      <c r="P6295" s="12" t="str">
        <f>LEFT(Tabela2[[#This Row],[Código]],2)</f>
        <v>68</v>
      </c>
    </row>
    <row r="6296" spans="2:16" ht="15" customHeight="1" x14ac:dyDescent="0.25">
      <c r="B6296" s="31" t="str">
        <f>IF(Tabela2[[#This Row],[Tipo]] = 0,LOOKUP(Tabela2[[#This Row],[RESUMO]],Tabela3[Grupo],Tabela3[Meus produtos]),VLOOKUP(Tabela2[[#This Row],[Código]],Tabela4[[Código NBS/LC116]:[Meus serviços]],3,0))</f>
        <v>Não</v>
      </c>
      <c r="C6296" t="str">
        <f>IF(E6296=0,TEXT(dados!A6211,"00000000"),IF(E6296=2,TEXT(dados!A6211,"0000"),TEXT(dados!A6211,"#")))</f>
        <v>68042219</v>
      </c>
      <c r="D6296" t="str">
        <f>IF(dados!B6211=0,"",dados!B6211)</f>
        <v/>
      </c>
      <c r="E6296">
        <f>dados!C6211</f>
        <v>0</v>
      </c>
      <c r="F6296" t="str">
        <f>dados!D6211</f>
        <v>Outs.mos de outs.abrasivos aglomer/ceramica, d&lt;53.34cm</v>
      </c>
      <c r="G6296"/>
      <c r="H6296"/>
      <c r="I6296"/>
      <c r="J6296"/>
      <c r="K6296" s="13"/>
      <c r="L6296" s="13">
        <f>dados!I6211/100</f>
        <v>0.13449999999999998</v>
      </c>
      <c r="M6296" s="13">
        <f>dados!J6211/100</f>
        <v>0.17859999999999998</v>
      </c>
      <c r="N6296" s="13">
        <f>dados!K6211/100</f>
        <v>0.18</v>
      </c>
      <c r="O6296" s="13">
        <f>dados!L6211/100</f>
        <v>0</v>
      </c>
      <c r="P6296" s="12" t="str">
        <f>LEFT(Tabela2[[#This Row],[Código]],2)</f>
        <v>68</v>
      </c>
    </row>
    <row r="6297" spans="2:16" ht="15" customHeight="1" x14ac:dyDescent="0.25">
      <c r="B6297" s="31" t="str">
        <f>IF(Tabela2[[#This Row],[Tipo]] = 0,LOOKUP(Tabela2[[#This Row],[RESUMO]],Tabela3[Grupo],Tabela3[Meus produtos]),VLOOKUP(Tabela2[[#This Row],[Código]],Tabela4[[Código NBS/LC116]:[Meus serviços]],3,0))</f>
        <v>Não</v>
      </c>
      <c r="C6297" t="str">
        <f>IF(E6297=0,TEXT(dados!A6212,"00000000"),IF(E6297=2,TEXT(dados!A6212,"0000"),TEXT(dados!A6212,"#")))</f>
        <v>68042290</v>
      </c>
      <c r="D6297" t="str">
        <f>IF(dados!B6212=0,"",dados!B6212)</f>
        <v/>
      </c>
      <c r="E6297">
        <f>dados!C6212</f>
        <v>0</v>
      </c>
      <c r="F6297" t="str">
        <f>dados!D6212</f>
        <v>Outros mos de outs.abrasivos aglomer/ ceramica</v>
      </c>
      <c r="G6297"/>
      <c r="H6297"/>
      <c r="I6297"/>
      <c r="J6297"/>
      <c r="K6297" s="13"/>
      <c r="L6297" s="13">
        <f>dados!I6212/100</f>
        <v>0.13449999999999998</v>
      </c>
      <c r="M6297" s="13">
        <f>dados!J6212/100</f>
        <v>0.17859999999999998</v>
      </c>
      <c r="N6297" s="13">
        <f>dados!K6212/100</f>
        <v>0.18</v>
      </c>
      <c r="O6297" s="13">
        <f>dados!L6212/100</f>
        <v>0</v>
      </c>
      <c r="P6297" s="12" t="str">
        <f>LEFT(Tabela2[[#This Row],[Código]],2)</f>
        <v>68</v>
      </c>
    </row>
    <row r="6298" spans="2:16" ht="15" customHeight="1" x14ac:dyDescent="0.25">
      <c r="B6298" s="31" t="str">
        <f>IF(Tabela2[[#This Row],[Tipo]] = 0,LOOKUP(Tabela2[[#This Row],[RESUMO]],Tabela3[Grupo],Tabela3[Meus produtos]),VLOOKUP(Tabela2[[#This Row],[Código]],Tabela4[[Código NBS/LC116]:[Meus serviços]],3,0))</f>
        <v>Não</v>
      </c>
      <c r="C6298" t="str">
        <f>IF(E6298=0,TEXT(dados!A6213,"00000000"),IF(E6298=2,TEXT(dados!A6213,"0000"),TEXT(dados!A6213,"#")))</f>
        <v>68042300</v>
      </c>
      <c r="D6298" t="str">
        <f>IF(dados!B6213=0,"",dados!B6213)</f>
        <v/>
      </c>
      <c r="E6298">
        <f>dados!C6213</f>
        <v>0</v>
      </c>
      <c r="F6298" t="str">
        <f>dados!D6213</f>
        <v>Outros mos e artefatos semelhantes</v>
      </c>
      <c r="G6298"/>
      <c r="H6298"/>
      <c r="I6298"/>
      <c r="J6298"/>
      <c r="K6298" s="13"/>
      <c r="L6298" s="13">
        <f>dados!I6213/100</f>
        <v>0.13449999999999998</v>
      </c>
      <c r="M6298" s="13">
        <f>dados!J6213/100</f>
        <v>0.17859999999999998</v>
      </c>
      <c r="N6298" s="13">
        <f>dados!K6213/100</f>
        <v>0.18</v>
      </c>
      <c r="O6298" s="13">
        <f>dados!L6213/100</f>
        <v>0</v>
      </c>
      <c r="P6298" s="12" t="str">
        <f>LEFT(Tabela2[[#This Row],[Código]],2)</f>
        <v>68</v>
      </c>
    </row>
    <row r="6299" spans="2:16" ht="15" customHeight="1" x14ac:dyDescent="0.25">
      <c r="B6299" s="31" t="str">
        <f>IF(Tabela2[[#This Row],[Tipo]] = 0,LOOKUP(Tabela2[[#This Row],[RESUMO]],Tabela3[Grupo],Tabela3[Meus produtos]),VLOOKUP(Tabela2[[#This Row],[Código]],Tabela4[[Código NBS/LC116]:[Meus serviços]],3,0))</f>
        <v>Não</v>
      </c>
      <c r="C6299" t="str">
        <f>IF(E6299=0,TEXT(dados!A6214,"00000000"),IF(E6299=2,TEXT(dados!A6214,"0000"),TEXT(dados!A6214,"#")))</f>
        <v>68043000</v>
      </c>
      <c r="D6299" t="str">
        <f>IF(dados!B6214=0,"",dados!B6214)</f>
        <v/>
      </c>
      <c r="E6299">
        <f>dados!C6214</f>
        <v>0</v>
      </c>
      <c r="F6299" t="str">
        <f>dados!D6214</f>
        <v>Pedras p/amolar/polir,manualmente,de pedra natural,etc.</v>
      </c>
      <c r="G6299"/>
      <c r="H6299"/>
      <c r="I6299"/>
      <c r="J6299"/>
      <c r="K6299" s="13"/>
      <c r="L6299" s="13">
        <f>dados!I6214/100</f>
        <v>0.13449999999999998</v>
      </c>
      <c r="M6299" s="13">
        <f>dados!J6214/100</f>
        <v>0.17859999999999998</v>
      </c>
      <c r="N6299" s="13">
        <f>dados!K6214/100</f>
        <v>0.18</v>
      </c>
      <c r="O6299" s="13">
        <f>dados!L6214/100</f>
        <v>0</v>
      </c>
      <c r="P6299" s="12" t="str">
        <f>LEFT(Tabela2[[#This Row],[Código]],2)</f>
        <v>68</v>
      </c>
    </row>
    <row r="6300" spans="2:16" ht="15" customHeight="1" x14ac:dyDescent="0.25">
      <c r="B6300" s="31" t="str">
        <f>IF(Tabela2[[#This Row],[Tipo]] = 0,LOOKUP(Tabela2[[#This Row],[RESUMO]],Tabela3[Grupo],Tabela3[Meus produtos]),VLOOKUP(Tabela2[[#This Row],[Código]],Tabela4[[Código NBS/LC116]:[Meus serviços]],3,0))</f>
        <v>Não</v>
      </c>
      <c r="C6300" t="str">
        <f>IF(E6300=0,TEXT(dados!A6215,"00000000"),IF(E6300=2,TEXT(dados!A6215,"0000"),TEXT(dados!A6215,"#")))</f>
        <v>68051000</v>
      </c>
      <c r="D6300" t="str">
        <f>IF(dados!B6215=0,"",dados!B6215)</f>
        <v/>
      </c>
      <c r="E6300">
        <f>dados!C6215</f>
        <v>0</v>
      </c>
      <c r="F6300" t="str">
        <f>dados!D6215</f>
        <v>Abrasivos nat/artif.em po/grao,aplic.em tecido mat.text</v>
      </c>
      <c r="G6300"/>
      <c r="H6300"/>
      <c r="I6300"/>
      <c r="J6300"/>
      <c r="K6300" s="13"/>
      <c r="L6300" s="13">
        <f>dados!I6215/100</f>
        <v>0.13449999999999998</v>
      </c>
      <c r="M6300" s="13">
        <f>dados!J6215/100</f>
        <v>0.16589999999999999</v>
      </c>
      <c r="N6300" s="13">
        <f>dados!K6215/100</f>
        <v>0.18</v>
      </c>
      <c r="O6300" s="13">
        <f>dados!L6215/100</f>
        <v>0</v>
      </c>
      <c r="P6300" s="12" t="str">
        <f>LEFT(Tabela2[[#This Row],[Código]],2)</f>
        <v>68</v>
      </c>
    </row>
    <row r="6301" spans="2:16" ht="15" customHeight="1" x14ac:dyDescent="0.25">
      <c r="B6301" s="31" t="str">
        <f>IF(Tabela2[[#This Row],[Tipo]] = 0,LOOKUP(Tabela2[[#This Row],[RESUMO]],Tabela3[Grupo],Tabela3[Meus produtos]),VLOOKUP(Tabela2[[#This Row],[Código]],Tabela4[[Código NBS/LC116]:[Meus serviços]],3,0))</f>
        <v>Não</v>
      </c>
      <c r="C6301" t="str">
        <f>IF(E6301=0,TEXT(dados!A6216,"00000000"),IF(E6301=2,TEXT(dados!A6216,"0000"),TEXT(dados!A6216,"#")))</f>
        <v>68052000</v>
      </c>
      <c r="D6301" t="str">
        <f>IF(dados!B6216=0,"",dados!B6216)</f>
        <v/>
      </c>
      <c r="E6301">
        <f>dados!C6216</f>
        <v>0</v>
      </c>
      <c r="F6301" t="str">
        <f>dados!D6216</f>
        <v>Abrasivos nat/artif.em po/grao,aplic.em papel/cartao</v>
      </c>
      <c r="G6301"/>
      <c r="H6301"/>
      <c r="I6301"/>
      <c r="J6301"/>
      <c r="K6301" s="13"/>
      <c r="L6301" s="13">
        <f>dados!I6216/100</f>
        <v>0.13449999999999998</v>
      </c>
      <c r="M6301" s="13">
        <f>dados!J6216/100</f>
        <v>0.16589999999999999</v>
      </c>
      <c r="N6301" s="13">
        <f>dados!K6216/100</f>
        <v>0.18</v>
      </c>
      <c r="O6301" s="13">
        <f>dados!L6216/100</f>
        <v>0</v>
      </c>
      <c r="P6301" s="12" t="str">
        <f>LEFT(Tabela2[[#This Row],[Código]],2)</f>
        <v>68</v>
      </c>
    </row>
    <row r="6302" spans="2:16" ht="15" customHeight="1" x14ac:dyDescent="0.25">
      <c r="B6302" s="31" t="str">
        <f>IF(Tabela2[[#This Row],[Tipo]] = 0,LOOKUP(Tabela2[[#This Row],[RESUMO]],Tabela3[Grupo],Tabela3[Meus produtos]),VLOOKUP(Tabela2[[#This Row],[Código]],Tabela4[[Código NBS/LC116]:[Meus serviços]],3,0))</f>
        <v>Não</v>
      </c>
      <c r="C6302" t="str">
        <f>IF(E6302=0,TEXT(dados!A6217,"00000000"),IF(E6302=2,TEXT(dados!A6217,"0000"),TEXT(dados!A6217,"#")))</f>
        <v>68053010</v>
      </c>
      <c r="D6302" t="str">
        <f>IF(dados!B6217=0,"",dados!B6217)</f>
        <v/>
      </c>
      <c r="E6302">
        <f>dados!C6217</f>
        <v>0</v>
      </c>
      <c r="F6302" t="str">
        <f>dados!D6217</f>
        <v>Abrasivos nat/artif.c/suporte papel/cartao c/mat.textil</v>
      </c>
      <c r="G6302"/>
      <c r="H6302"/>
      <c r="I6302"/>
      <c r="J6302"/>
      <c r="K6302" s="13"/>
      <c r="L6302" s="13">
        <f>dados!I6217/100</f>
        <v>0.13449999999999998</v>
      </c>
      <c r="M6302" s="13">
        <f>dados!J6217/100</f>
        <v>0.18539999999999998</v>
      </c>
      <c r="N6302" s="13">
        <f>dados!K6217/100</f>
        <v>0.18</v>
      </c>
      <c r="O6302" s="13">
        <f>dados!L6217/100</f>
        <v>0</v>
      </c>
      <c r="P6302" s="12" t="str">
        <f>LEFT(Tabela2[[#This Row],[Código]],2)</f>
        <v>68</v>
      </c>
    </row>
    <row r="6303" spans="2:16" ht="15" customHeight="1" x14ac:dyDescent="0.25">
      <c r="B6303" s="31" t="str">
        <f>IF(Tabela2[[#This Row],[Tipo]] = 0,LOOKUP(Tabela2[[#This Row],[RESUMO]],Tabela3[Grupo],Tabela3[Meus produtos]),VLOOKUP(Tabela2[[#This Row],[Código]],Tabela4[[Código NBS/LC116]:[Meus serviços]],3,0))</f>
        <v>Não</v>
      </c>
      <c r="C6303" t="str">
        <f>IF(E6303=0,TEXT(dados!A6218,"00000000"),IF(E6303=2,TEXT(dados!A6218,"0000"),TEXT(dados!A6218,"#")))</f>
        <v>68053020</v>
      </c>
      <c r="D6303" t="str">
        <f>IF(dados!B6218=0,"",dados!B6218)</f>
        <v/>
      </c>
      <c r="E6303">
        <f>dados!C6218</f>
        <v>0</v>
      </c>
      <c r="F6303" t="str">
        <f>dados!D6218</f>
        <v>Discos abrasivos de fibra vulcan.recob.oxido alumin.etc</v>
      </c>
      <c r="G6303"/>
      <c r="H6303"/>
      <c r="I6303"/>
      <c r="J6303"/>
      <c r="K6303" s="13"/>
      <c r="L6303" s="13">
        <f>dados!I6218/100</f>
        <v>0.13449999999999998</v>
      </c>
      <c r="M6303" s="13">
        <f>dados!J6218/100</f>
        <v>0.16589999999999999</v>
      </c>
      <c r="N6303" s="13">
        <f>dados!K6218/100</f>
        <v>0.18</v>
      </c>
      <c r="O6303" s="13">
        <f>dados!L6218/100</f>
        <v>0</v>
      </c>
      <c r="P6303" s="12" t="str">
        <f>LEFT(Tabela2[[#This Row],[Código]],2)</f>
        <v>68</v>
      </c>
    </row>
    <row r="6304" spans="2:16" ht="15" customHeight="1" x14ac:dyDescent="0.25">
      <c r="B6304" s="31" t="str">
        <f>IF(Tabela2[[#This Row],[Tipo]] = 0,LOOKUP(Tabela2[[#This Row],[RESUMO]],Tabela3[Grupo],Tabela3[Meus produtos]),VLOOKUP(Tabela2[[#This Row],[Código]],Tabela4[[Código NBS/LC116]:[Meus serviços]],3,0))</f>
        <v>Não</v>
      </c>
      <c r="C6304" t="str">
        <f>IF(E6304=0,TEXT(dados!A6219,"00000000"),IF(E6304=2,TEXT(dados!A6219,"0000"),TEXT(dados!A6219,"#")))</f>
        <v>68053090</v>
      </c>
      <c r="D6304" t="str">
        <f>IF(dados!B6219=0,"",dados!B6219)</f>
        <v/>
      </c>
      <c r="E6304">
        <f>dados!C6219</f>
        <v>0</v>
      </c>
      <c r="F6304" t="str">
        <f>dados!D6219</f>
        <v>Outs.abrasivos nat/artif.em po/grao aplic. outs.materias</v>
      </c>
      <c r="G6304"/>
      <c r="H6304"/>
      <c r="I6304"/>
      <c r="J6304"/>
      <c r="K6304" s="13"/>
      <c r="L6304" s="13">
        <f>dados!I6219/100</f>
        <v>0.13449999999999998</v>
      </c>
      <c r="M6304" s="13">
        <f>dados!J6219/100</f>
        <v>0.18539999999999998</v>
      </c>
      <c r="N6304" s="13">
        <f>dados!K6219/100</f>
        <v>0.18</v>
      </c>
      <c r="O6304" s="13">
        <f>dados!L6219/100</f>
        <v>0</v>
      </c>
      <c r="P6304" s="12" t="str">
        <f>LEFT(Tabela2[[#This Row],[Código]],2)</f>
        <v>68</v>
      </c>
    </row>
    <row r="6305" spans="2:16" ht="15" customHeight="1" x14ac:dyDescent="0.25">
      <c r="B6305" s="31" t="str">
        <f>IF(Tabela2[[#This Row],[Tipo]] = 0,LOOKUP(Tabela2[[#This Row],[RESUMO]],Tabela3[Grupo],Tabela3[Meus produtos]),VLOOKUP(Tabela2[[#This Row],[Código]],Tabela4[[Código NBS/LC116]:[Meus serviços]],3,0))</f>
        <v>Não</v>
      </c>
      <c r="C6305" t="str">
        <f>IF(E6305=0,TEXT(dados!A6220,"00000000"),IF(E6305=2,TEXT(dados!A6220,"0000"),TEXT(dados!A6220,"#")))</f>
        <v>68061000</v>
      </c>
      <c r="D6305" t="str">
        <f>IF(dados!B6220=0,"",dados!B6220)</f>
        <v/>
      </c>
      <c r="E6305">
        <f>dados!C6220</f>
        <v>0</v>
      </c>
      <c r="F6305" t="str">
        <f>dados!D6220</f>
        <v>Las de escorias de alto-fornos,etc.em blocos,fls.rolos</v>
      </c>
      <c r="G6305"/>
      <c r="H6305"/>
      <c r="I6305"/>
      <c r="J6305"/>
      <c r="K6305" s="13"/>
      <c r="L6305" s="13">
        <f>dados!I6220/100</f>
        <v>0.13449999999999998</v>
      </c>
      <c r="M6305" s="13">
        <f>dados!J6220/100</f>
        <v>0.16370000000000001</v>
      </c>
      <c r="N6305" s="13">
        <f>dados!K6220/100</f>
        <v>0.18</v>
      </c>
      <c r="O6305" s="13">
        <f>dados!L6220/100</f>
        <v>0</v>
      </c>
      <c r="P6305" s="12" t="str">
        <f>LEFT(Tabela2[[#This Row],[Código]],2)</f>
        <v>68</v>
      </c>
    </row>
    <row r="6306" spans="2:16" ht="15" customHeight="1" x14ac:dyDescent="0.25">
      <c r="B6306" s="31" t="str">
        <f>IF(Tabela2[[#This Row],[Tipo]] = 0,LOOKUP(Tabela2[[#This Row],[RESUMO]],Tabela3[Grupo],Tabela3[Meus produtos]),VLOOKUP(Tabela2[[#This Row],[Código]],Tabela4[[Código NBS/LC116]:[Meus serviços]],3,0))</f>
        <v>Não</v>
      </c>
      <c r="C6306" t="str">
        <f>IF(E6306=0,TEXT(dados!A6221,"00000000"),IF(E6306=2,TEXT(dados!A6221,"0000"),TEXT(dados!A6221,"#")))</f>
        <v>68061000</v>
      </c>
      <c r="D6306">
        <f>IF(dados!B6221=0,"",dados!B6221)</f>
        <v>1</v>
      </c>
      <c r="E6306">
        <f>dados!C6221</f>
        <v>0</v>
      </c>
      <c r="F6306" t="str">
        <f>dados!D6221</f>
        <v>La de rocha e la mineral</v>
      </c>
      <c r="G6306"/>
      <c r="H6306"/>
      <c r="I6306"/>
      <c r="J6306"/>
      <c r="K6306" s="13"/>
      <c r="L6306" s="13">
        <f>dados!I6221/100</f>
        <v>0.1429</v>
      </c>
      <c r="M6306" s="13">
        <f>dados!J6221/100</f>
        <v>0.1721</v>
      </c>
      <c r="N6306" s="13">
        <f>dados!K6221/100</f>
        <v>0.18</v>
      </c>
      <c r="O6306" s="13">
        <f>dados!L6221/100</f>
        <v>0</v>
      </c>
      <c r="P6306" s="12" t="str">
        <f>LEFT(Tabela2[[#This Row],[Código]],2)</f>
        <v>68</v>
      </c>
    </row>
    <row r="6307" spans="2:16" ht="15" customHeight="1" x14ac:dyDescent="0.25">
      <c r="B6307" s="31" t="str">
        <f>IF(Tabela2[[#This Row],[Tipo]] = 0,LOOKUP(Tabela2[[#This Row],[RESUMO]],Tabela3[Grupo],Tabela3[Meus produtos]),VLOOKUP(Tabela2[[#This Row],[Código]],Tabela4[[Código NBS/LC116]:[Meus serviços]],3,0))</f>
        <v>Não</v>
      </c>
      <c r="C6307" t="str">
        <f>IF(E6307=0,TEXT(dados!A6222,"00000000"),IF(E6307=2,TEXT(dados!A6222,"0000"),TEXT(dados!A6222,"#")))</f>
        <v>68062000</v>
      </c>
      <c r="D6307" t="str">
        <f>IF(dados!B6222=0,"",dados!B6222)</f>
        <v/>
      </c>
      <c r="E6307">
        <f>dados!C6222</f>
        <v>0</v>
      </c>
      <c r="F6307" t="str">
        <f>dados!D6222</f>
        <v>Vermiculita e argilas,expandidas,espuma de escorias,etc</v>
      </c>
      <c r="G6307"/>
      <c r="H6307"/>
      <c r="I6307"/>
      <c r="J6307"/>
      <c r="K6307" s="13"/>
      <c r="L6307" s="13">
        <f>dados!I6222/100</f>
        <v>0.13449999999999998</v>
      </c>
      <c r="M6307" s="13">
        <f>dados!J6222/100</f>
        <v>0.16370000000000001</v>
      </c>
      <c r="N6307" s="13">
        <f>dados!K6222/100</f>
        <v>0.18</v>
      </c>
      <c r="O6307" s="13">
        <f>dados!L6222/100</f>
        <v>0</v>
      </c>
      <c r="P6307" s="12" t="str">
        <f>LEFT(Tabela2[[#This Row],[Código]],2)</f>
        <v>68</v>
      </c>
    </row>
    <row r="6308" spans="2:16" ht="15" customHeight="1" x14ac:dyDescent="0.25">
      <c r="B6308" s="31" t="str">
        <f>IF(Tabela2[[#This Row],[Tipo]] = 0,LOOKUP(Tabela2[[#This Row],[RESUMO]],Tabela3[Grupo],Tabela3[Meus produtos]),VLOOKUP(Tabela2[[#This Row],[Código]],Tabela4[[Código NBS/LC116]:[Meus serviços]],3,0))</f>
        <v>Não</v>
      </c>
      <c r="C6308" t="str">
        <f>IF(E6308=0,TEXT(dados!A6223,"00000000"),IF(E6308=2,TEXT(dados!A6223,"0000"),TEXT(dados!A6223,"#")))</f>
        <v>68069010</v>
      </c>
      <c r="D6308" t="str">
        <f>IF(dados!B6223=0,"",dados!B6223)</f>
        <v/>
      </c>
      <c r="E6308">
        <f>dados!C6223</f>
        <v>0</v>
      </c>
      <c r="F6308" t="str">
        <f>dados!D6223</f>
        <v>Produtos minerais aluminosos ou silicoaluminos</v>
      </c>
      <c r="G6308"/>
      <c r="H6308"/>
      <c r="I6308"/>
      <c r="J6308"/>
      <c r="K6308" s="13"/>
      <c r="L6308" s="13">
        <f>dados!I6223/100</f>
        <v>0.13449999999999998</v>
      </c>
      <c r="M6308" s="13">
        <f>dados!J6223/100</f>
        <v>0.16370000000000001</v>
      </c>
      <c r="N6308" s="13">
        <f>dados!K6223/100</f>
        <v>0.18</v>
      </c>
      <c r="O6308" s="13">
        <f>dados!L6223/100</f>
        <v>0</v>
      </c>
      <c r="P6308" s="12" t="str">
        <f>LEFT(Tabela2[[#This Row],[Código]],2)</f>
        <v>68</v>
      </c>
    </row>
    <row r="6309" spans="2:16" ht="15" customHeight="1" x14ac:dyDescent="0.25">
      <c r="B6309" s="31" t="str">
        <f>IF(Tabela2[[#This Row],[Tipo]] = 0,LOOKUP(Tabela2[[#This Row],[RESUMO]],Tabela3[Grupo],Tabela3[Meus produtos]),VLOOKUP(Tabela2[[#This Row],[Código]],Tabela4[[Código NBS/LC116]:[Meus serviços]],3,0))</f>
        <v>Não</v>
      </c>
      <c r="C6309" t="str">
        <f>IF(E6309=0,TEXT(dados!A6224,"00000000"),IF(E6309=2,TEXT(dados!A6224,"0000"),TEXT(dados!A6224,"#")))</f>
        <v>68069090</v>
      </c>
      <c r="D6309" t="str">
        <f>IF(dados!B6224=0,"",dados!B6224)</f>
        <v/>
      </c>
      <c r="E6309">
        <f>dados!C6224</f>
        <v>0</v>
      </c>
      <c r="F6309" t="str">
        <f>dados!D6224</f>
        <v>Obras de pedra gesso cimento amianto mica ou de materias semelhantes Las de escorias de altos fornos las de outras escorias la de rocha e las minerais semelhantes vermiculita e argilas expandidas espuma de escorias e produtos minerais semelhantes expandidos misturas e obras de materias minerais para isolamento do calor e do som ou para absorcao do som exceto as das posicoes 68 11 68 12 ou do capitulo 69 outros</v>
      </c>
      <c r="G6309"/>
      <c r="H6309"/>
      <c r="I6309"/>
      <c r="J6309"/>
      <c r="K6309" s="13"/>
      <c r="L6309" s="13">
        <f>dados!I6224/100</f>
        <v>0.13449999999999998</v>
      </c>
      <c r="M6309" s="13">
        <f>dados!J6224/100</f>
        <v>0.16370000000000001</v>
      </c>
      <c r="N6309" s="13">
        <f>dados!K6224/100</f>
        <v>0.18</v>
      </c>
      <c r="O6309" s="13">
        <f>dados!L6224/100</f>
        <v>0</v>
      </c>
      <c r="P6309" s="12" t="str">
        <f>LEFT(Tabela2[[#This Row],[Código]],2)</f>
        <v>68</v>
      </c>
    </row>
    <row r="6310" spans="2:16" ht="15" customHeight="1" x14ac:dyDescent="0.25">
      <c r="B6310" s="31" t="str">
        <f>IF(Tabela2[[#This Row],[Tipo]] = 0,LOOKUP(Tabela2[[#This Row],[RESUMO]],Tabela3[Grupo],Tabela3[Meus produtos]),VLOOKUP(Tabela2[[#This Row],[Código]],Tabela4[[Código NBS/LC116]:[Meus serviços]],3,0))</f>
        <v>Não</v>
      </c>
      <c r="C6310" t="str">
        <f>IF(E6310=0,TEXT(dados!A6225,"00000000"),IF(E6310=2,TEXT(dados!A6225,"0000"),TEXT(dados!A6225,"#")))</f>
        <v>68069090</v>
      </c>
      <c r="D6310">
        <f>IF(dados!B6225=0,"",dados!B6225)</f>
        <v>1</v>
      </c>
      <c r="E6310">
        <f>dados!C6225</f>
        <v>0</v>
      </c>
      <c r="F6310" t="str">
        <f>dados!D6225</f>
        <v>Obras de la de rocha e de la mineral</v>
      </c>
      <c r="G6310"/>
      <c r="H6310"/>
      <c r="I6310"/>
      <c r="J6310"/>
      <c r="K6310" s="13"/>
      <c r="L6310" s="13">
        <f>dados!I6225/100</f>
        <v>0.1429</v>
      </c>
      <c r="M6310" s="13">
        <f>dados!J6225/100</f>
        <v>0.1721</v>
      </c>
      <c r="N6310" s="13">
        <f>dados!K6225/100</f>
        <v>0.18</v>
      </c>
      <c r="O6310" s="13">
        <f>dados!L6225/100</f>
        <v>0</v>
      </c>
      <c r="P6310" s="12" t="str">
        <f>LEFT(Tabela2[[#This Row],[Código]],2)</f>
        <v>68</v>
      </c>
    </row>
    <row r="6311" spans="2:16" ht="15" customHeight="1" x14ac:dyDescent="0.25">
      <c r="B6311" s="31" t="str">
        <f>IF(Tabela2[[#This Row],[Tipo]] = 0,LOOKUP(Tabela2[[#This Row],[RESUMO]],Tabela3[Grupo],Tabela3[Meus produtos]),VLOOKUP(Tabela2[[#This Row],[Código]],Tabela4[[Código NBS/LC116]:[Meus serviços]],3,0))</f>
        <v>Não</v>
      </c>
      <c r="C6311" t="str">
        <f>IF(E6311=0,TEXT(dados!A6226,"00000000"),IF(E6311=2,TEXT(dados!A6226,"0000"),TEXT(dados!A6226,"#")))</f>
        <v>68071000</v>
      </c>
      <c r="D6311" t="str">
        <f>IF(dados!B6226=0,"",dados!B6226)</f>
        <v/>
      </c>
      <c r="E6311">
        <f>dados!C6226</f>
        <v>0</v>
      </c>
      <c r="F6311" t="str">
        <f>dados!D6226</f>
        <v>Obras de asfalto ou de produtos semelhantes, em rolos</v>
      </c>
      <c r="G6311"/>
      <c r="H6311"/>
      <c r="I6311"/>
      <c r="J6311"/>
      <c r="K6311" s="13"/>
      <c r="L6311" s="13">
        <f>dados!I6226/100</f>
        <v>0.13880000000000001</v>
      </c>
      <c r="M6311" s="13">
        <f>dados!J6226/100</f>
        <v>0.16800000000000001</v>
      </c>
      <c r="N6311" s="13">
        <f>dados!K6226/100</f>
        <v>0.18</v>
      </c>
      <c r="O6311" s="13">
        <f>dados!L6226/100</f>
        <v>0</v>
      </c>
      <c r="P6311" s="12" t="str">
        <f>LEFT(Tabela2[[#This Row],[Código]],2)</f>
        <v>68</v>
      </c>
    </row>
    <row r="6312" spans="2:16" ht="15" customHeight="1" x14ac:dyDescent="0.25">
      <c r="B6312" s="31" t="str">
        <f>IF(Tabela2[[#This Row],[Tipo]] = 0,LOOKUP(Tabela2[[#This Row],[RESUMO]],Tabela3[Grupo],Tabela3[Meus produtos]),VLOOKUP(Tabela2[[#This Row],[Código]],Tabela4[[Código NBS/LC116]:[Meus serviços]],3,0))</f>
        <v>Não</v>
      </c>
      <c r="C6312" t="str">
        <f>IF(E6312=0,TEXT(dados!A6227,"00000000"),IF(E6312=2,TEXT(dados!A6227,"0000"),TEXT(dados!A6227,"#")))</f>
        <v>68079000</v>
      </c>
      <c r="D6312" t="str">
        <f>IF(dados!B6227=0,"",dados!B6227)</f>
        <v/>
      </c>
      <c r="E6312">
        <f>dados!C6227</f>
        <v>0</v>
      </c>
      <c r="F6312" t="str">
        <f>dados!D6227</f>
        <v>Outros obras de asfalto ou de produtos semelhantes</v>
      </c>
      <c r="G6312"/>
      <c r="H6312"/>
      <c r="I6312"/>
      <c r="J6312"/>
      <c r="K6312" s="13"/>
      <c r="L6312" s="13">
        <f>dados!I6227/100</f>
        <v>0.13880000000000001</v>
      </c>
      <c r="M6312" s="13">
        <f>dados!J6227/100</f>
        <v>0.16800000000000001</v>
      </c>
      <c r="N6312" s="13">
        <f>dados!K6227/100</f>
        <v>0.18</v>
      </c>
      <c r="O6312" s="13">
        <f>dados!L6227/100</f>
        <v>0</v>
      </c>
      <c r="P6312" s="12" t="str">
        <f>LEFT(Tabela2[[#This Row],[Código]],2)</f>
        <v>68</v>
      </c>
    </row>
    <row r="6313" spans="2:16" ht="15" customHeight="1" x14ac:dyDescent="0.25">
      <c r="B6313" s="31" t="str">
        <f>IF(Tabela2[[#This Row],[Tipo]] = 0,LOOKUP(Tabela2[[#This Row],[RESUMO]],Tabela3[Grupo],Tabela3[Meus produtos]),VLOOKUP(Tabela2[[#This Row],[Código]],Tabela4[[Código NBS/LC116]:[Meus serviços]],3,0))</f>
        <v>Não</v>
      </c>
      <c r="C6313" t="str">
        <f>IF(E6313=0,TEXT(dados!A6228,"00000000"),IF(E6313=2,TEXT(dados!A6228,"0000"),TEXT(dados!A6228,"#")))</f>
        <v>68079000</v>
      </c>
      <c r="D6313">
        <f>IF(dados!B6228=0,"",dados!B6228)</f>
        <v>1</v>
      </c>
      <c r="E6313">
        <f>dados!C6228</f>
        <v>0</v>
      </c>
      <c r="F6313" t="str">
        <f>dados!D6228</f>
        <v>Telhas onduladas</v>
      </c>
      <c r="G6313"/>
      <c r="H6313"/>
      <c r="I6313"/>
      <c r="J6313"/>
      <c r="K6313" s="13"/>
      <c r="L6313" s="13">
        <f>dados!I6228/100</f>
        <v>0.13449999999999998</v>
      </c>
      <c r="M6313" s="13">
        <f>dados!J6228/100</f>
        <v>0.16370000000000001</v>
      </c>
      <c r="N6313" s="13">
        <f>dados!K6228/100</f>
        <v>0.18</v>
      </c>
      <c r="O6313" s="13">
        <f>dados!L6228/100</f>
        <v>0</v>
      </c>
      <c r="P6313" s="12" t="str">
        <f>LEFT(Tabela2[[#This Row],[Código]],2)</f>
        <v>68</v>
      </c>
    </row>
    <row r="6314" spans="2:16" ht="15" customHeight="1" x14ac:dyDescent="0.25">
      <c r="B6314" s="31" t="str">
        <f>IF(Tabela2[[#This Row],[Tipo]] = 0,LOOKUP(Tabela2[[#This Row],[RESUMO]],Tabela3[Grupo],Tabela3[Meus produtos]),VLOOKUP(Tabela2[[#This Row],[Código]],Tabela4[[Código NBS/LC116]:[Meus serviços]],3,0))</f>
        <v>Não</v>
      </c>
      <c r="C6314" t="str">
        <f>IF(E6314=0,TEXT(dados!A6229,"00000000"),IF(E6314=2,TEXT(dados!A6229,"0000"),TEXT(dados!A6229,"#")))</f>
        <v>68080000</v>
      </c>
      <c r="D6314" t="str">
        <f>IF(dados!B6229=0,"",dados!B6229)</f>
        <v/>
      </c>
      <c r="E6314">
        <f>dados!C6229</f>
        <v>0</v>
      </c>
      <c r="F6314" t="str">
        <f>dados!D6229</f>
        <v>Paineis e semelh.de fibra veget/palha aglom.cimento,etc</v>
      </c>
      <c r="G6314"/>
      <c r="H6314"/>
      <c r="I6314"/>
      <c r="J6314"/>
      <c r="K6314" s="13"/>
      <c r="L6314" s="13">
        <f>dados!I6229/100</f>
        <v>0.1429</v>
      </c>
      <c r="M6314" s="13">
        <f>dados!J6229/100</f>
        <v>0.1721</v>
      </c>
      <c r="N6314" s="13">
        <f>dados!K6229/100</f>
        <v>0.18</v>
      </c>
      <c r="O6314" s="13">
        <f>dados!L6229/100</f>
        <v>0</v>
      </c>
      <c r="P6314" s="12" t="str">
        <f>LEFT(Tabela2[[#This Row],[Código]],2)</f>
        <v>68</v>
      </c>
    </row>
    <row r="6315" spans="2:16" ht="15" customHeight="1" x14ac:dyDescent="0.25">
      <c r="B6315" s="31" t="str">
        <f>IF(Tabela2[[#This Row],[Tipo]] = 0,LOOKUP(Tabela2[[#This Row],[RESUMO]],Tabela3[Grupo],Tabela3[Meus produtos]),VLOOKUP(Tabela2[[#This Row],[Código]],Tabela4[[Código NBS/LC116]:[Meus serviços]],3,0))</f>
        <v>Não</v>
      </c>
      <c r="C6315" t="str">
        <f>IF(E6315=0,TEXT(dados!A6230,"00000000"),IF(E6315=2,TEXT(dados!A6230,"0000"),TEXT(dados!A6230,"#")))</f>
        <v>68091100</v>
      </c>
      <c r="D6315" t="str">
        <f>IF(dados!B6230=0,"",dados!B6230)</f>
        <v/>
      </c>
      <c r="E6315">
        <f>dados!C6230</f>
        <v>0</v>
      </c>
      <c r="F6315" t="str">
        <f>dados!D6230</f>
        <v>Chapas,etc.n/ornamentadas,de gesso revest. papel/cartao</v>
      </c>
      <c r="G6315"/>
      <c r="H6315"/>
      <c r="I6315"/>
      <c r="J6315"/>
      <c r="K6315" s="13"/>
      <c r="L6315" s="13">
        <f>dados!I6230/100</f>
        <v>0.13449999999999998</v>
      </c>
      <c r="M6315" s="13">
        <f>dados!J6230/100</f>
        <v>0.16589999999999999</v>
      </c>
      <c r="N6315" s="13">
        <f>dados!K6230/100</f>
        <v>0.18</v>
      </c>
      <c r="O6315" s="13">
        <f>dados!L6230/100</f>
        <v>0</v>
      </c>
      <c r="P6315" s="12" t="str">
        <f>LEFT(Tabela2[[#This Row],[Código]],2)</f>
        <v>68</v>
      </c>
    </row>
    <row r="6316" spans="2:16" ht="15" customHeight="1" x14ac:dyDescent="0.25">
      <c r="B6316" s="31" t="str">
        <f>IF(Tabela2[[#This Row],[Tipo]] = 0,LOOKUP(Tabela2[[#This Row],[RESUMO]],Tabela3[Grupo],Tabela3[Meus produtos]),VLOOKUP(Tabela2[[#This Row],[Código]],Tabela4[[Código NBS/LC116]:[Meus serviços]],3,0))</f>
        <v>Não</v>
      </c>
      <c r="C6316" t="str">
        <f>IF(E6316=0,TEXT(dados!A6231,"00000000"),IF(E6316=2,TEXT(dados!A6231,"0000"),TEXT(dados!A6231,"#")))</f>
        <v>68091900</v>
      </c>
      <c r="D6316" t="str">
        <f>IF(dados!B6231=0,"",dados!B6231)</f>
        <v/>
      </c>
      <c r="E6316">
        <f>dados!C6231</f>
        <v>0</v>
      </c>
      <c r="F6316" t="str">
        <f>dados!D6231</f>
        <v>Outros chapas,placas,paineis,etc.n/ ornamentados,de gesso</v>
      </c>
      <c r="G6316"/>
      <c r="H6316"/>
      <c r="I6316"/>
      <c r="J6316"/>
      <c r="K6316" s="13"/>
      <c r="L6316" s="13">
        <f>dados!I6231/100</f>
        <v>0.13880000000000001</v>
      </c>
      <c r="M6316" s="13">
        <f>dados!J6231/100</f>
        <v>0.16800000000000001</v>
      </c>
      <c r="N6316" s="13">
        <f>dados!K6231/100</f>
        <v>0.18</v>
      </c>
      <c r="O6316" s="13">
        <f>dados!L6231/100</f>
        <v>0</v>
      </c>
      <c r="P6316" s="12" t="str">
        <f>LEFT(Tabela2[[#This Row],[Código]],2)</f>
        <v>68</v>
      </c>
    </row>
    <row r="6317" spans="2:16" ht="15" customHeight="1" x14ac:dyDescent="0.25">
      <c r="B6317" s="31" t="str">
        <f>IF(Tabela2[[#This Row],[Tipo]] = 0,LOOKUP(Tabela2[[#This Row],[RESUMO]],Tabela3[Grupo],Tabela3[Meus produtos]),VLOOKUP(Tabela2[[#This Row],[Código]],Tabela4[[Código NBS/LC116]:[Meus serviços]],3,0))</f>
        <v>Não</v>
      </c>
      <c r="C6317" t="str">
        <f>IF(E6317=0,TEXT(dados!A6232,"00000000"),IF(E6317=2,TEXT(dados!A6232,"0000"),TEXT(dados!A6232,"#")))</f>
        <v>68099000</v>
      </c>
      <c r="D6317" t="str">
        <f>IF(dados!B6232=0,"",dados!B6232)</f>
        <v/>
      </c>
      <c r="E6317">
        <f>dados!C6232</f>
        <v>0</v>
      </c>
      <c r="F6317" t="str">
        <f>dados!D6232</f>
        <v>Outs.obras de gesso ou de composicoes a base de gesso</v>
      </c>
      <c r="G6317"/>
      <c r="H6317"/>
      <c r="I6317"/>
      <c r="J6317"/>
      <c r="K6317" s="13"/>
      <c r="L6317" s="13">
        <f>dados!I6232/100</f>
        <v>0.13880000000000001</v>
      </c>
      <c r="M6317" s="13">
        <f>dados!J6232/100</f>
        <v>0.16800000000000001</v>
      </c>
      <c r="N6317" s="13">
        <f>dados!K6232/100</f>
        <v>0.18</v>
      </c>
      <c r="O6317" s="13">
        <f>dados!L6232/100</f>
        <v>0</v>
      </c>
      <c r="P6317" s="12" t="str">
        <f>LEFT(Tabela2[[#This Row],[Código]],2)</f>
        <v>68</v>
      </c>
    </row>
    <row r="6318" spans="2:16" ht="15" customHeight="1" x14ac:dyDescent="0.25">
      <c r="B6318" s="31" t="str">
        <f>IF(Tabela2[[#This Row],[Tipo]] = 0,LOOKUP(Tabela2[[#This Row],[RESUMO]],Tabela3[Grupo],Tabela3[Meus produtos]),VLOOKUP(Tabela2[[#This Row],[Código]],Tabela4[[Código NBS/LC116]:[Meus serviços]],3,0))</f>
        <v>Não</v>
      </c>
      <c r="C6318" t="str">
        <f>IF(E6318=0,TEXT(dados!A6233,"00000000"),IF(E6318=2,TEXT(dados!A6233,"0000"),TEXT(dados!A6233,"#")))</f>
        <v>68101100</v>
      </c>
      <c r="D6318" t="str">
        <f>IF(dados!B6233=0,"",dados!B6233)</f>
        <v/>
      </c>
      <c r="E6318">
        <f>dados!C6233</f>
        <v>0</v>
      </c>
      <c r="F6318" t="str">
        <f>dados!D6233</f>
        <v>Blocos e tijolos p/construcao,de cimento, concreto,etc.</v>
      </c>
      <c r="G6318"/>
      <c r="H6318"/>
      <c r="I6318"/>
      <c r="J6318"/>
      <c r="K6318" s="13"/>
      <c r="L6318" s="13">
        <f>dados!I6233/100</f>
        <v>0.13449999999999998</v>
      </c>
      <c r="M6318" s="13">
        <f>dados!J6233/100</f>
        <v>0.22170000000000001</v>
      </c>
      <c r="N6318" s="13">
        <f>dados!K6233/100</f>
        <v>0.12</v>
      </c>
      <c r="O6318" s="13">
        <f>dados!L6233/100</f>
        <v>0</v>
      </c>
      <c r="P6318" s="12" t="str">
        <f>LEFT(Tabela2[[#This Row],[Código]],2)</f>
        <v>68</v>
      </c>
    </row>
    <row r="6319" spans="2:16" ht="15" customHeight="1" x14ac:dyDescent="0.25">
      <c r="B6319" s="31" t="str">
        <f>IF(Tabela2[[#This Row],[Tipo]] = 0,LOOKUP(Tabela2[[#This Row],[RESUMO]],Tabela3[Grupo],Tabela3[Meus produtos]),VLOOKUP(Tabela2[[#This Row],[Código]],Tabela4[[Código NBS/LC116]:[Meus serviços]],3,0))</f>
        <v>Não</v>
      </c>
      <c r="C6319" t="str">
        <f>IF(E6319=0,TEXT(dados!A6234,"00000000"),IF(E6319=2,TEXT(dados!A6234,"0000"),TEXT(dados!A6234,"#")))</f>
        <v>68101900</v>
      </c>
      <c r="D6319" t="str">
        <f>IF(dados!B6234=0,"",dados!B6234)</f>
        <v/>
      </c>
      <c r="E6319">
        <f>dados!C6234</f>
        <v>0</v>
      </c>
      <c r="F6319" t="str">
        <f>dados!D6234</f>
        <v>Outs.telhas,ladrilhos,semelhs.de cimento, concreto,etc.</v>
      </c>
      <c r="G6319"/>
      <c r="H6319"/>
      <c r="I6319"/>
      <c r="J6319"/>
      <c r="K6319" s="13"/>
      <c r="L6319" s="13">
        <f>dados!I6234/100</f>
        <v>0.13449999999999998</v>
      </c>
      <c r="M6319" s="13">
        <f>dados!J6234/100</f>
        <v>0.16930000000000001</v>
      </c>
      <c r="N6319" s="13">
        <f>dados!K6234/100</f>
        <v>0.12</v>
      </c>
      <c r="O6319" s="13">
        <f>dados!L6234/100</f>
        <v>0</v>
      </c>
      <c r="P6319" s="12" t="str">
        <f>LEFT(Tabela2[[#This Row],[Código]],2)</f>
        <v>68</v>
      </c>
    </row>
    <row r="6320" spans="2:16" ht="15" customHeight="1" x14ac:dyDescent="0.25">
      <c r="B6320" s="31" t="str">
        <f>IF(Tabela2[[#This Row],[Tipo]] = 0,LOOKUP(Tabela2[[#This Row],[RESUMO]],Tabela3[Grupo],Tabela3[Meus produtos]),VLOOKUP(Tabela2[[#This Row],[Código]],Tabela4[[Código NBS/LC116]:[Meus serviços]],3,0))</f>
        <v>Não</v>
      </c>
      <c r="C6320" t="str">
        <f>IF(E6320=0,TEXT(dados!A6235,"00000000"),IF(E6320=2,TEXT(dados!A6235,"0000"),TEXT(dados!A6235,"#")))</f>
        <v>68109100</v>
      </c>
      <c r="D6320" t="str">
        <f>IF(dados!B6235=0,"",dados!B6235)</f>
        <v/>
      </c>
      <c r="E6320">
        <f>dados!C6235</f>
        <v>0</v>
      </c>
      <c r="F6320" t="str">
        <f>dados!D6235</f>
        <v>Elementos pre-fabr.p/construcao,de cimento, concreto,etc</v>
      </c>
      <c r="G6320"/>
      <c r="H6320"/>
      <c r="I6320"/>
      <c r="J6320"/>
      <c r="K6320" s="13"/>
      <c r="L6320" s="13">
        <f>dados!I6235/100</f>
        <v>0.13449999999999998</v>
      </c>
      <c r="M6320" s="13">
        <f>dados!J6235/100</f>
        <v>0.16370000000000001</v>
      </c>
      <c r="N6320" s="13">
        <f>dados!K6235/100</f>
        <v>0.12</v>
      </c>
      <c r="O6320" s="13">
        <f>dados!L6235/100</f>
        <v>0</v>
      </c>
      <c r="P6320" s="12" t="str">
        <f>LEFT(Tabela2[[#This Row],[Código]],2)</f>
        <v>68</v>
      </c>
    </row>
    <row r="6321" spans="2:16" ht="15" customHeight="1" x14ac:dyDescent="0.25">
      <c r="B6321" s="31" t="str">
        <f>IF(Tabela2[[#This Row],[Tipo]] = 0,LOOKUP(Tabela2[[#This Row],[RESUMO]],Tabela3[Grupo],Tabela3[Meus produtos]),VLOOKUP(Tabela2[[#This Row],[Código]],Tabela4[[Código NBS/LC116]:[Meus serviços]],3,0))</f>
        <v>Não</v>
      </c>
      <c r="C6321" t="str">
        <f>IF(E6321=0,TEXT(dados!A6236,"00000000"),IF(E6321=2,TEXT(dados!A6236,"0000"),TEXT(dados!A6236,"#")))</f>
        <v>68109900</v>
      </c>
      <c r="D6321" t="str">
        <f>IF(dados!B6236=0,"",dados!B6236)</f>
        <v/>
      </c>
      <c r="E6321">
        <f>dados!C6236</f>
        <v>0</v>
      </c>
      <c r="F6321" t="str">
        <f>dados!D6236</f>
        <v>Outs.obras de cimento,concreto ou de pedra artificial</v>
      </c>
      <c r="G6321"/>
      <c r="H6321"/>
      <c r="I6321"/>
      <c r="J6321"/>
      <c r="K6321" s="13"/>
      <c r="L6321" s="13">
        <f>dados!I6236/100</f>
        <v>0.13449999999999998</v>
      </c>
      <c r="M6321" s="13">
        <f>dados!J6236/100</f>
        <v>0.16370000000000001</v>
      </c>
      <c r="N6321" s="13">
        <f>dados!K6236/100</f>
        <v>0.12</v>
      </c>
      <c r="O6321" s="13">
        <f>dados!L6236/100</f>
        <v>0</v>
      </c>
      <c r="P6321" s="12" t="str">
        <f>LEFT(Tabela2[[#This Row],[Código]],2)</f>
        <v>68</v>
      </c>
    </row>
    <row r="6322" spans="2:16" ht="15" customHeight="1" x14ac:dyDescent="0.25">
      <c r="B6322" s="31" t="str">
        <f>IF(Tabela2[[#This Row],[Tipo]] = 0,LOOKUP(Tabela2[[#This Row],[RESUMO]],Tabela3[Grupo],Tabela3[Meus produtos]),VLOOKUP(Tabela2[[#This Row],[Código]],Tabela4[[Código NBS/LC116]:[Meus serviços]],3,0))</f>
        <v>Não</v>
      </c>
      <c r="C6322" t="str">
        <f>IF(E6322=0,TEXT(dados!A6237,"00000000"),IF(E6322=2,TEXT(dados!A6237,"0000"),TEXT(dados!A6237,"#")))</f>
        <v>68114000</v>
      </c>
      <c r="D6322" t="str">
        <f>IF(dados!B6237=0,"",dados!B6237)</f>
        <v/>
      </c>
      <c r="E6322">
        <f>dados!C6237</f>
        <v>0</v>
      </c>
      <c r="F6322" t="str">
        <f>dados!D6237</f>
        <v>Obras de fibrocimento,cimento-celulose,etc. contendo amianto</v>
      </c>
      <c r="G6322"/>
      <c r="H6322"/>
      <c r="I6322"/>
      <c r="J6322"/>
      <c r="K6322" s="13"/>
      <c r="L6322" s="13">
        <f>dados!I6237/100</f>
        <v>0.1474</v>
      </c>
      <c r="M6322" s="13">
        <f>dados!J6237/100</f>
        <v>0.19489999999999999</v>
      </c>
      <c r="N6322" s="13">
        <f>dados!K6237/100</f>
        <v>0.18</v>
      </c>
      <c r="O6322" s="13">
        <f>dados!L6237/100</f>
        <v>0</v>
      </c>
      <c r="P6322" s="12" t="str">
        <f>LEFT(Tabela2[[#This Row],[Código]],2)</f>
        <v>68</v>
      </c>
    </row>
    <row r="6323" spans="2:16" ht="15" customHeight="1" x14ac:dyDescent="0.25">
      <c r="B6323" s="31" t="str">
        <f>IF(Tabela2[[#This Row],[Tipo]] = 0,LOOKUP(Tabela2[[#This Row],[RESUMO]],Tabela3[Grupo],Tabela3[Meus produtos]),VLOOKUP(Tabela2[[#This Row],[Código]],Tabela4[[Código NBS/LC116]:[Meus serviços]],3,0))</f>
        <v>Não</v>
      </c>
      <c r="C6323" t="str">
        <f>IF(E6323=0,TEXT(dados!A6238,"00000000"),IF(E6323=2,TEXT(dados!A6238,"0000"),TEXT(dados!A6238,"#")))</f>
        <v>68118100</v>
      </c>
      <c r="D6323" t="str">
        <f>IF(dados!B6238=0,"",dados!B6238)</f>
        <v/>
      </c>
      <c r="E6323">
        <f>dados!C6238</f>
        <v>0</v>
      </c>
      <c r="F6323" t="str">
        <f>dados!D6238</f>
        <v>Chapas onduladas de fibrocimento,cimento-celulose,etc.</v>
      </c>
      <c r="G6323"/>
      <c r="H6323"/>
      <c r="I6323"/>
      <c r="J6323"/>
      <c r="K6323" s="13"/>
      <c r="L6323" s="13">
        <f>dados!I6238/100</f>
        <v>0.1474</v>
      </c>
      <c r="M6323" s="13">
        <f>dados!J6238/100</f>
        <v>0.19489999999999999</v>
      </c>
      <c r="N6323" s="13">
        <f>dados!K6238/100</f>
        <v>0.12</v>
      </c>
      <c r="O6323" s="13">
        <f>dados!L6238/100</f>
        <v>0</v>
      </c>
      <c r="P6323" s="12" t="str">
        <f>LEFT(Tabela2[[#This Row],[Código]],2)</f>
        <v>68</v>
      </c>
    </row>
    <row r="6324" spans="2:16" ht="15" customHeight="1" x14ac:dyDescent="0.25">
      <c r="B6324" s="31" t="str">
        <f>IF(Tabela2[[#This Row],[Tipo]] = 0,LOOKUP(Tabela2[[#This Row],[RESUMO]],Tabela3[Grupo],Tabela3[Meus produtos]),VLOOKUP(Tabela2[[#This Row],[Código]],Tabela4[[Código NBS/LC116]:[Meus serviços]],3,0))</f>
        <v>Não</v>
      </c>
      <c r="C6324" t="str">
        <f>IF(E6324=0,TEXT(dados!A6239,"00000000"),IF(E6324=2,TEXT(dados!A6239,"0000"),TEXT(dados!A6239,"#")))</f>
        <v>68118200</v>
      </c>
      <c r="D6324" t="str">
        <f>IF(dados!B6239=0,"",dados!B6239)</f>
        <v/>
      </c>
      <c r="E6324">
        <f>dados!C6239</f>
        <v>0</v>
      </c>
      <c r="F6324" t="str">
        <f>dados!D6239</f>
        <v>Outs.chapas, ladrilhos, telhas e semelhs.de fibrocimento,cimento-celulose</v>
      </c>
      <c r="G6324"/>
      <c r="H6324"/>
      <c r="I6324"/>
      <c r="J6324"/>
      <c r="K6324" s="13"/>
      <c r="L6324" s="13">
        <f>dados!I6239/100</f>
        <v>0.1474</v>
      </c>
      <c r="M6324" s="13">
        <f>dados!J6239/100</f>
        <v>0.19489999999999999</v>
      </c>
      <c r="N6324" s="13">
        <f>dados!K6239/100</f>
        <v>0.12</v>
      </c>
      <c r="O6324" s="13">
        <f>dados!L6239/100</f>
        <v>0</v>
      </c>
      <c r="P6324" s="12" t="str">
        <f>LEFT(Tabela2[[#This Row],[Código]],2)</f>
        <v>68</v>
      </c>
    </row>
    <row r="6325" spans="2:16" ht="15" customHeight="1" x14ac:dyDescent="0.25">
      <c r="B6325" s="31" t="str">
        <f>IF(Tabela2[[#This Row],[Tipo]] = 0,LOOKUP(Tabela2[[#This Row],[RESUMO]],Tabela3[Grupo],Tabela3[Meus produtos]),VLOOKUP(Tabela2[[#This Row],[Código]],Tabela4[[Código NBS/LC116]:[Meus serviços]],3,0))</f>
        <v>Não</v>
      </c>
      <c r="C6325" t="str">
        <f>IF(E6325=0,TEXT(dados!A6240,"00000000"),IF(E6325=2,TEXT(dados!A6240,"0000"),TEXT(dados!A6240,"#")))</f>
        <v>68118900</v>
      </c>
      <c r="D6325" t="str">
        <f>IF(dados!B6240=0,"",dados!B6240)</f>
        <v/>
      </c>
      <c r="E6325">
        <f>dados!C6240</f>
        <v>0</v>
      </c>
      <c r="F6325" t="str">
        <f>dados!D6240</f>
        <v>Outs.obras de fibrocimento,cimento-celulose e semelhs.</v>
      </c>
      <c r="G6325"/>
      <c r="H6325"/>
      <c r="I6325"/>
      <c r="J6325"/>
      <c r="K6325" s="13"/>
      <c r="L6325" s="13">
        <f>dados!I6240/100</f>
        <v>0.1474</v>
      </c>
      <c r="M6325" s="13">
        <f>dados!J6240/100</f>
        <v>0.19489999999999999</v>
      </c>
      <c r="N6325" s="13">
        <f>dados!K6240/100</f>
        <v>0.12</v>
      </c>
      <c r="O6325" s="13">
        <f>dados!L6240/100</f>
        <v>0</v>
      </c>
      <c r="P6325" s="12" t="str">
        <f>LEFT(Tabela2[[#This Row],[Código]],2)</f>
        <v>68</v>
      </c>
    </row>
    <row r="6326" spans="2:16" ht="15" customHeight="1" x14ac:dyDescent="0.25">
      <c r="B6326" s="31" t="str">
        <f>IF(Tabela2[[#This Row],[Tipo]] = 0,LOOKUP(Tabela2[[#This Row],[RESUMO]],Tabela3[Grupo],Tabela3[Meus produtos]),VLOOKUP(Tabela2[[#This Row],[Código]],Tabela4[[Código NBS/LC116]:[Meus serviços]],3,0))</f>
        <v>Não</v>
      </c>
      <c r="C6326" t="str">
        <f>IF(E6326=0,TEXT(dados!A6241,"00000000"),IF(E6326=2,TEXT(dados!A6241,"0000"),TEXT(dados!A6241,"#")))</f>
        <v>68128000</v>
      </c>
      <c r="D6326" t="str">
        <f>IF(dados!B6241=0,"",dados!B6241)</f>
        <v/>
      </c>
      <c r="E6326">
        <f>dados!C6241</f>
        <v>0</v>
      </c>
      <c r="F6326" t="str">
        <f>dados!D6241</f>
        <v>Obras de amianto ou das misturas de crocidolita</v>
      </c>
      <c r="G6326"/>
      <c r="H6326"/>
      <c r="I6326"/>
      <c r="J6326"/>
      <c r="K6326" s="13"/>
      <c r="L6326" s="13">
        <f>dados!I6241/100</f>
        <v>0.1429</v>
      </c>
      <c r="M6326" s="13">
        <f>dados!J6241/100</f>
        <v>0.17829999999999999</v>
      </c>
      <c r="N6326" s="13">
        <f>dados!K6241/100</f>
        <v>0.18</v>
      </c>
      <c r="O6326" s="13">
        <f>dados!L6241/100</f>
        <v>0</v>
      </c>
      <c r="P6326" s="12" t="str">
        <f>LEFT(Tabela2[[#This Row],[Código]],2)</f>
        <v>68</v>
      </c>
    </row>
    <row r="6327" spans="2:16" ht="15" customHeight="1" x14ac:dyDescent="0.25">
      <c r="B6327" s="31" t="str">
        <f>IF(Tabela2[[#This Row],[Tipo]] = 0,LOOKUP(Tabela2[[#This Row],[RESUMO]],Tabela3[Grupo],Tabela3[Meus produtos]),VLOOKUP(Tabela2[[#This Row],[Código]],Tabela4[[Código NBS/LC116]:[Meus serviços]],3,0))</f>
        <v>Não</v>
      </c>
      <c r="C6327" t="str">
        <f>IF(E6327=0,TEXT(dados!A6242,"00000000"),IF(E6327=2,TEXT(dados!A6242,"0000"),TEXT(dados!A6242,"#")))</f>
        <v>68129100</v>
      </c>
      <c r="D6327" t="str">
        <f>IF(dados!B6242=0,"",dados!B6242)</f>
        <v/>
      </c>
      <c r="E6327">
        <f>dados!C6242</f>
        <v>0</v>
      </c>
      <c r="F6327" t="str">
        <f>dados!D6242</f>
        <v>Vestuario e acess.calcados,etc.de amianto/das misturas</v>
      </c>
      <c r="G6327"/>
      <c r="H6327"/>
      <c r="I6327"/>
      <c r="J6327"/>
      <c r="K6327" s="13"/>
      <c r="L6327" s="13">
        <f>dados!I6242/100</f>
        <v>0.13449999999999998</v>
      </c>
      <c r="M6327" s="13">
        <f>dados!J6242/100</f>
        <v>0.1699</v>
      </c>
      <c r="N6327" s="13">
        <f>dados!K6242/100</f>
        <v>0.18</v>
      </c>
      <c r="O6327" s="13">
        <f>dados!L6242/100</f>
        <v>0</v>
      </c>
      <c r="P6327" s="12" t="str">
        <f>LEFT(Tabela2[[#This Row],[Código]],2)</f>
        <v>68</v>
      </c>
    </row>
    <row r="6328" spans="2:16" ht="15" customHeight="1" x14ac:dyDescent="0.25">
      <c r="B6328" s="31" t="str">
        <f>IF(Tabela2[[#This Row],[Tipo]] = 0,LOOKUP(Tabela2[[#This Row],[RESUMO]],Tabela3[Grupo],Tabela3[Meus produtos]),VLOOKUP(Tabela2[[#This Row],[Código]],Tabela4[[Código NBS/LC116]:[Meus serviços]],3,0))</f>
        <v>Não</v>
      </c>
      <c r="C6328" t="str">
        <f>IF(E6328=0,TEXT(dados!A6243,"00000000"),IF(E6328=2,TEXT(dados!A6243,"0000"),TEXT(dados!A6243,"#")))</f>
        <v>68129910</v>
      </c>
      <c r="D6328" t="str">
        <f>IF(dados!B6243=0,"",dados!B6243)</f>
        <v/>
      </c>
      <c r="E6328">
        <f>dados!C6243</f>
        <v>0</v>
      </c>
      <c r="F6328" t="str">
        <f>dados!D6243</f>
        <v>Juntas e outs.elementos,de amianto,c/funcao de vedacao</v>
      </c>
      <c r="G6328"/>
      <c r="H6328"/>
      <c r="I6328"/>
      <c r="J6328"/>
      <c r="K6328" s="13"/>
      <c r="L6328" s="13">
        <f>dados!I6243/100</f>
        <v>0.1515</v>
      </c>
      <c r="M6328" s="13">
        <f>dados!J6243/100</f>
        <v>0.20269999999999999</v>
      </c>
      <c r="N6328" s="13">
        <f>dados!K6243/100</f>
        <v>0.18</v>
      </c>
      <c r="O6328" s="13">
        <f>dados!L6243/100</f>
        <v>0</v>
      </c>
      <c r="P6328" s="12" t="str">
        <f>LEFT(Tabela2[[#This Row],[Código]],2)</f>
        <v>68</v>
      </c>
    </row>
    <row r="6329" spans="2:16" ht="15" customHeight="1" x14ac:dyDescent="0.25">
      <c r="B6329" s="31" t="str">
        <f>IF(Tabela2[[#This Row],[Tipo]] = 0,LOOKUP(Tabela2[[#This Row],[RESUMO]],Tabela3[Grupo],Tabela3[Meus produtos]),VLOOKUP(Tabela2[[#This Row],[Código]],Tabela4[[Código NBS/LC116]:[Meus serviços]],3,0))</f>
        <v>Não</v>
      </c>
      <c r="C6329" t="str">
        <f>IF(E6329=0,TEXT(dados!A6244,"00000000"),IF(E6329=2,TEXT(dados!A6244,"0000"),TEXT(dados!A6244,"#")))</f>
        <v>68129920</v>
      </c>
      <c r="D6329" t="str">
        <f>IF(dados!B6244=0,"",dados!B6244)</f>
        <v/>
      </c>
      <c r="E6329">
        <f>dados!C6244</f>
        <v>0</v>
      </c>
      <c r="F6329" t="str">
        <f>dados!D6244</f>
        <v>Amianto (arbesto) em fibras,trabalhado</v>
      </c>
      <c r="G6329"/>
      <c r="H6329"/>
      <c r="I6329"/>
      <c r="J6329"/>
      <c r="K6329" s="13"/>
      <c r="L6329" s="13">
        <f>dados!I6244/100</f>
        <v>0.1429</v>
      </c>
      <c r="M6329" s="13">
        <f>dados!J6244/100</f>
        <v>0.17629999999999998</v>
      </c>
      <c r="N6329" s="13">
        <f>dados!K6244/100</f>
        <v>0.18</v>
      </c>
      <c r="O6329" s="13">
        <f>dados!L6244/100</f>
        <v>0</v>
      </c>
      <c r="P6329" s="12" t="str">
        <f>LEFT(Tabela2[[#This Row],[Código]],2)</f>
        <v>68</v>
      </c>
    </row>
    <row r="6330" spans="2:16" ht="15" customHeight="1" x14ac:dyDescent="0.25">
      <c r="B6330" s="31" t="str">
        <f>IF(Tabela2[[#This Row],[Tipo]] = 0,LOOKUP(Tabela2[[#This Row],[RESUMO]],Tabela3[Grupo],Tabela3[Meus produtos]),VLOOKUP(Tabela2[[#This Row],[Código]],Tabela4[[Código NBS/LC116]:[Meus serviços]],3,0))</f>
        <v>Não</v>
      </c>
      <c r="C6330" t="str">
        <f>IF(E6330=0,TEXT(dados!A6245,"00000000"),IF(E6330=2,TEXT(dados!A6245,"0000"),TEXT(dados!A6245,"#")))</f>
        <v>68129930</v>
      </c>
      <c r="D6330" t="str">
        <f>IF(dados!B6245=0,"",dados!B6245)</f>
        <v/>
      </c>
      <c r="E6330">
        <f>dados!C6245</f>
        <v>0</v>
      </c>
      <c r="F6330" t="str">
        <f>dados!D6245</f>
        <v>Misturas de amianto ou amianto e carbonato de magnesio</v>
      </c>
      <c r="G6330"/>
      <c r="H6330"/>
      <c r="I6330"/>
      <c r="J6330"/>
      <c r="K6330" s="13"/>
      <c r="L6330" s="13">
        <f>dados!I6245/100</f>
        <v>0.1429</v>
      </c>
      <c r="M6330" s="13">
        <f>dados!J6245/100</f>
        <v>0.17629999999999998</v>
      </c>
      <c r="N6330" s="13">
        <f>dados!K6245/100</f>
        <v>0.18</v>
      </c>
      <c r="O6330" s="13">
        <f>dados!L6245/100</f>
        <v>0</v>
      </c>
      <c r="P6330" s="12" t="str">
        <f>LEFT(Tabela2[[#This Row],[Código]],2)</f>
        <v>68</v>
      </c>
    </row>
    <row r="6331" spans="2:16" ht="15" customHeight="1" x14ac:dyDescent="0.25">
      <c r="B6331" s="31" t="str">
        <f>IF(Tabela2[[#This Row],[Tipo]] = 0,LOOKUP(Tabela2[[#This Row],[RESUMO]],Tabela3[Grupo],Tabela3[Meus produtos]),VLOOKUP(Tabela2[[#This Row],[Código]],Tabela4[[Código NBS/LC116]:[Meus serviços]],3,0))</f>
        <v>Não</v>
      </c>
      <c r="C6331" t="str">
        <f>IF(E6331=0,TEXT(dados!A6246,"00000000"),IF(E6331=2,TEXT(dados!A6246,"0000"),TEXT(dados!A6246,"#")))</f>
        <v>68129990</v>
      </c>
      <c r="D6331" t="str">
        <f>IF(dados!B6246=0,"",dados!B6246)</f>
        <v/>
      </c>
      <c r="E6331">
        <f>dados!C6246</f>
        <v>0</v>
      </c>
      <c r="F6331" t="str">
        <f>dados!D6246</f>
        <v>Outros obras de amianto ou das misturas</v>
      </c>
      <c r="G6331"/>
      <c r="H6331"/>
      <c r="I6331"/>
      <c r="J6331"/>
      <c r="K6331" s="13"/>
      <c r="L6331" s="13">
        <f>dados!I6246/100</f>
        <v>0.1429</v>
      </c>
      <c r="M6331" s="13">
        <f>dados!J6246/100</f>
        <v>0.17829999999999999</v>
      </c>
      <c r="N6331" s="13">
        <f>dados!K6246/100</f>
        <v>0.18</v>
      </c>
      <c r="O6331" s="13">
        <f>dados!L6246/100</f>
        <v>0</v>
      </c>
      <c r="P6331" s="12" t="str">
        <f>LEFT(Tabela2[[#This Row],[Código]],2)</f>
        <v>68</v>
      </c>
    </row>
    <row r="6332" spans="2:16" ht="15" customHeight="1" x14ac:dyDescent="0.25">
      <c r="B6332" s="31" t="str">
        <f>IF(Tabela2[[#This Row],[Tipo]] = 0,LOOKUP(Tabela2[[#This Row],[RESUMO]],Tabela3[Grupo],Tabela3[Meus produtos]),VLOOKUP(Tabela2[[#This Row],[Código]],Tabela4[[Código NBS/LC116]:[Meus serviços]],3,0))</f>
        <v>Não</v>
      </c>
      <c r="C6332" t="str">
        <f>IF(E6332=0,TEXT(dados!A6247,"00000000"),IF(E6332=2,TEXT(dados!A6247,"0000"),TEXT(dados!A6247,"#")))</f>
        <v>68132000</v>
      </c>
      <c r="D6332" t="str">
        <f>IF(dados!B6247=0,"",dados!B6247)</f>
        <v/>
      </c>
      <c r="E6332">
        <f>dados!C6247</f>
        <v>0</v>
      </c>
      <c r="F6332" t="str">
        <f>dados!D6247</f>
        <v>Obras de pedra gesso cimento amianto mica ou de materias semelhantes Guarnicoes de friccao por exemplo placas rolos tiras segmentos discos aneis pastilhas nao montadas para freios travoes embreagens ou qualquer outro mecanismo de friccao a base de amianto de outras substancias minerais ou de celulose mesmo combinadas com texteis ou outras materias Que contenham amianto</v>
      </c>
      <c r="G6332"/>
      <c r="H6332"/>
      <c r="I6332"/>
      <c r="J6332"/>
      <c r="K6332" s="13"/>
      <c r="L6332" s="13">
        <f>dados!I6247/100</f>
        <v>0.1515</v>
      </c>
      <c r="M6332" s="13">
        <f>dados!J6247/100</f>
        <v>0.20269999999999999</v>
      </c>
      <c r="N6332" s="13">
        <f>dados!K6247/100</f>
        <v>0.18</v>
      </c>
      <c r="O6332" s="13">
        <f>dados!L6247/100</f>
        <v>0</v>
      </c>
      <c r="P6332" s="12" t="str">
        <f>LEFT(Tabela2[[#This Row],[Código]],2)</f>
        <v>68</v>
      </c>
    </row>
    <row r="6333" spans="2:16" ht="15" customHeight="1" x14ac:dyDescent="0.25">
      <c r="B6333" s="31" t="str">
        <f>IF(Tabela2[[#This Row],[Tipo]] = 0,LOOKUP(Tabela2[[#This Row],[RESUMO]],Tabela3[Grupo],Tabela3[Meus produtos]),VLOOKUP(Tabela2[[#This Row],[Código]],Tabela4[[Código NBS/LC116]:[Meus serviços]],3,0))</f>
        <v>Não</v>
      </c>
      <c r="C6333" t="str">
        <f>IF(E6333=0,TEXT(dados!A6248,"00000000"),IF(E6333=2,TEXT(dados!A6248,"0000"),TEXT(dados!A6248,"#")))</f>
        <v>68132000</v>
      </c>
      <c r="D6333">
        <f>IF(dados!B6248=0,"",dados!B6248)</f>
        <v>1</v>
      </c>
      <c r="E6333">
        <f>dados!C6248</f>
        <v>0</v>
      </c>
      <c r="F6333" t="str">
        <f>dados!D6248</f>
        <v>Guarnicoes para freios e disco de friccao para embreagens</v>
      </c>
      <c r="G6333"/>
      <c r="H6333"/>
      <c r="I6333"/>
      <c r="J6333"/>
      <c r="K6333" s="13"/>
      <c r="L6333" s="13">
        <f>dados!I6248/100</f>
        <v>0.15920000000000001</v>
      </c>
      <c r="M6333" s="13">
        <f>dados!J6248/100</f>
        <v>0.2104</v>
      </c>
      <c r="N6333" s="13">
        <f>dados!K6248/100</f>
        <v>0.18</v>
      </c>
      <c r="O6333" s="13">
        <f>dados!L6248/100</f>
        <v>0</v>
      </c>
      <c r="P6333" s="12" t="str">
        <f>LEFT(Tabela2[[#This Row],[Código]],2)</f>
        <v>68</v>
      </c>
    </row>
    <row r="6334" spans="2:16" ht="15" customHeight="1" x14ac:dyDescent="0.25">
      <c r="B6334" s="31" t="str">
        <f>IF(Tabela2[[#This Row],[Tipo]] = 0,LOOKUP(Tabela2[[#This Row],[RESUMO]],Tabela3[Grupo],Tabela3[Meus produtos]),VLOOKUP(Tabela2[[#This Row],[Código]],Tabela4[[Código NBS/LC116]:[Meus serviços]],3,0))</f>
        <v>Não</v>
      </c>
      <c r="C6334" t="str">
        <f>IF(E6334=0,TEXT(dados!A6249,"00000000"),IF(E6334=2,TEXT(dados!A6249,"0000"),TEXT(dados!A6249,"#")))</f>
        <v>68138110</v>
      </c>
      <c r="D6334" t="str">
        <f>IF(dados!B6249=0,"",dados!B6249)</f>
        <v/>
      </c>
      <c r="E6334">
        <f>dados!C6249</f>
        <v>0</v>
      </c>
      <c r="F6334" t="str">
        <f>dados!D6249</f>
        <v>Pastilhas nao montadas,para freios,de substancias minerais ou de celulose, mesmo combinadas com texteis ou outras materias.</v>
      </c>
      <c r="G6334"/>
      <c r="H6334"/>
      <c r="I6334"/>
      <c r="J6334"/>
      <c r="K6334" s="13"/>
      <c r="L6334" s="13">
        <f>dados!I6249/100</f>
        <v>0.15920000000000001</v>
      </c>
      <c r="M6334" s="13">
        <f>dados!J6249/100</f>
        <v>0.2104</v>
      </c>
      <c r="N6334" s="13">
        <f>dados!K6249/100</f>
        <v>0.18</v>
      </c>
      <c r="O6334" s="13">
        <f>dados!L6249/100</f>
        <v>0</v>
      </c>
      <c r="P6334" s="12" t="str">
        <f>LEFT(Tabela2[[#This Row],[Código]],2)</f>
        <v>68</v>
      </c>
    </row>
    <row r="6335" spans="2:16" ht="15" customHeight="1" x14ac:dyDescent="0.25">
      <c r="B6335" s="31" t="str">
        <f>IF(Tabela2[[#This Row],[Tipo]] = 0,LOOKUP(Tabela2[[#This Row],[RESUMO]],Tabela3[Grupo],Tabela3[Meus produtos]),VLOOKUP(Tabela2[[#This Row],[Código]],Tabela4[[Código NBS/LC116]:[Meus serviços]],3,0))</f>
        <v>Não</v>
      </c>
      <c r="C6335" t="str">
        <f>IF(E6335=0,TEXT(dados!A6250,"00000000"),IF(E6335=2,TEXT(dados!A6250,"0000"),TEXT(dados!A6250,"#")))</f>
        <v>68138190</v>
      </c>
      <c r="D6335" t="str">
        <f>IF(dados!B6250=0,"",dados!B6250)</f>
        <v/>
      </c>
      <c r="E6335">
        <f>dados!C6250</f>
        <v>0</v>
      </c>
      <c r="F6335" t="str">
        <f>dados!D6250</f>
        <v>Outs.guarnicoes nao montadas,para freios,de substancias minerais ou de celulose, mesmo combinadas com texteis ou outras materias.</v>
      </c>
      <c r="G6335"/>
      <c r="H6335"/>
      <c r="I6335"/>
      <c r="J6335"/>
      <c r="K6335" s="13"/>
      <c r="L6335" s="13">
        <f>dados!I6250/100</f>
        <v>0.15920000000000001</v>
      </c>
      <c r="M6335" s="13">
        <f>dados!J6250/100</f>
        <v>0.2104</v>
      </c>
      <c r="N6335" s="13">
        <f>dados!K6250/100</f>
        <v>0.18</v>
      </c>
      <c r="O6335" s="13">
        <f>dados!L6250/100</f>
        <v>0</v>
      </c>
      <c r="P6335" s="12" t="str">
        <f>LEFT(Tabela2[[#This Row],[Código]],2)</f>
        <v>68</v>
      </c>
    </row>
    <row r="6336" spans="2:16" ht="15" customHeight="1" x14ac:dyDescent="0.25">
      <c r="B6336" s="31" t="str">
        <f>IF(Tabela2[[#This Row],[Tipo]] = 0,LOOKUP(Tabela2[[#This Row],[RESUMO]],Tabela3[Grupo],Tabela3[Meus produtos]),VLOOKUP(Tabela2[[#This Row],[Código]],Tabela4[[Código NBS/LC116]:[Meus serviços]],3,0))</f>
        <v>Não</v>
      </c>
      <c r="C6336" t="str">
        <f>IF(E6336=0,TEXT(dados!A6251,"00000000"),IF(E6336=2,TEXT(dados!A6251,"0000"),TEXT(dados!A6251,"#")))</f>
        <v>68138910</v>
      </c>
      <c r="D6336" t="str">
        <f>IF(dados!B6251=0,"",dados!B6251)</f>
        <v/>
      </c>
      <c r="E6336">
        <f>dados!C6251</f>
        <v>0</v>
      </c>
      <c r="F6336" t="str">
        <f>dados!D6251</f>
        <v>Discos de friccao,n/montad.p/embreagens,de substancias minerais ou de celulose, mesmo combinadas com texteis ou outras materias.</v>
      </c>
      <c r="G6336"/>
      <c r="H6336"/>
      <c r="I6336"/>
      <c r="J6336"/>
      <c r="K6336" s="13"/>
      <c r="L6336" s="13">
        <f>dados!I6251/100</f>
        <v>0.15920000000000001</v>
      </c>
      <c r="M6336" s="13">
        <f>dados!J6251/100</f>
        <v>0.2104</v>
      </c>
      <c r="N6336" s="13">
        <f>dados!K6251/100</f>
        <v>0.18</v>
      </c>
      <c r="O6336" s="13">
        <f>dados!L6251/100</f>
        <v>0</v>
      </c>
      <c r="P6336" s="12" t="str">
        <f>LEFT(Tabela2[[#This Row],[Código]],2)</f>
        <v>68</v>
      </c>
    </row>
    <row r="6337" spans="2:16" ht="15" customHeight="1" x14ac:dyDescent="0.25">
      <c r="B6337" s="31" t="str">
        <f>IF(Tabela2[[#This Row],[Tipo]] = 0,LOOKUP(Tabela2[[#This Row],[RESUMO]],Tabela3[Grupo],Tabela3[Meus produtos]),VLOOKUP(Tabela2[[#This Row],[Código]],Tabela4[[Código NBS/LC116]:[Meus serviços]],3,0))</f>
        <v>Não</v>
      </c>
      <c r="C6337" t="str">
        <f>IF(E6337=0,TEXT(dados!A6252,"00000000"),IF(E6337=2,TEXT(dados!A6252,"0000"),TEXT(dados!A6252,"#")))</f>
        <v>68138990</v>
      </c>
      <c r="D6337" t="str">
        <f>IF(dados!B6252=0,"",dados!B6252)</f>
        <v/>
      </c>
      <c r="E6337">
        <f>dados!C6252</f>
        <v>0</v>
      </c>
      <c r="F6337" t="str">
        <f>dados!D6252</f>
        <v>Outs.guarnicoes n/montadas,p/embreagens, etc.de substancias minerais ou de celulose, mesmo combinadas com texteis ou outras materias.</v>
      </c>
      <c r="G6337"/>
      <c r="H6337"/>
      <c r="I6337"/>
      <c r="J6337"/>
      <c r="K6337" s="13"/>
      <c r="L6337" s="13">
        <f>dados!I6252/100</f>
        <v>0.1515</v>
      </c>
      <c r="M6337" s="13">
        <f>dados!J6252/100</f>
        <v>0.20269999999999999</v>
      </c>
      <c r="N6337" s="13">
        <f>dados!K6252/100</f>
        <v>0.18</v>
      </c>
      <c r="O6337" s="13">
        <f>dados!L6252/100</f>
        <v>0</v>
      </c>
      <c r="P6337" s="12" t="str">
        <f>LEFT(Tabela2[[#This Row],[Código]],2)</f>
        <v>68</v>
      </c>
    </row>
    <row r="6338" spans="2:16" ht="15" customHeight="1" x14ac:dyDescent="0.25">
      <c r="B6338" s="31" t="str">
        <f>IF(Tabela2[[#This Row],[Tipo]] = 0,LOOKUP(Tabela2[[#This Row],[RESUMO]],Tabela3[Grupo],Tabela3[Meus produtos]),VLOOKUP(Tabela2[[#This Row],[Código]],Tabela4[[Código NBS/LC116]:[Meus serviços]],3,0))</f>
        <v>Não</v>
      </c>
      <c r="C6338" t="str">
        <f>IF(E6338=0,TEXT(dados!A6253,"00000000"),IF(E6338=2,TEXT(dados!A6253,"0000"),TEXT(dados!A6253,"#")))</f>
        <v>68141000</v>
      </c>
      <c r="D6338" t="str">
        <f>IF(dados!B6253=0,"",dados!B6253)</f>
        <v/>
      </c>
      <c r="E6338">
        <f>dados!C6253</f>
        <v>0</v>
      </c>
      <c r="F6338" t="str">
        <f>dados!D6253</f>
        <v>Placas/folhas ou tiras,de mica aglomerada/ reconstituida</v>
      </c>
      <c r="G6338"/>
      <c r="H6338"/>
      <c r="I6338"/>
      <c r="J6338"/>
      <c r="K6338" s="13"/>
      <c r="L6338" s="13">
        <f>dados!I6253/100</f>
        <v>0.13449999999999998</v>
      </c>
      <c r="M6338" s="13">
        <f>dados!J6253/100</f>
        <v>0.1699</v>
      </c>
      <c r="N6338" s="13">
        <f>dados!K6253/100</f>
        <v>0.18</v>
      </c>
      <c r="O6338" s="13">
        <f>dados!L6253/100</f>
        <v>0</v>
      </c>
      <c r="P6338" s="12" t="str">
        <f>LEFT(Tabela2[[#This Row],[Código]],2)</f>
        <v>68</v>
      </c>
    </row>
    <row r="6339" spans="2:16" ht="15" customHeight="1" x14ac:dyDescent="0.25">
      <c r="B6339" s="31" t="str">
        <f>IF(Tabela2[[#This Row],[Tipo]] = 0,LOOKUP(Tabela2[[#This Row],[RESUMO]],Tabela3[Grupo],Tabela3[Meus produtos]),VLOOKUP(Tabela2[[#This Row],[Código]],Tabela4[[Código NBS/LC116]:[Meus serviços]],3,0))</f>
        <v>Não</v>
      </c>
      <c r="C6339" t="str">
        <f>IF(E6339=0,TEXT(dados!A6254,"00000000"),IF(E6339=2,TEXT(dados!A6254,"0000"),TEXT(dados!A6254,"#")))</f>
        <v>68149000</v>
      </c>
      <c r="D6339" t="str">
        <f>IF(dados!B6254=0,"",dados!B6254)</f>
        <v/>
      </c>
      <c r="E6339">
        <f>dados!C6254</f>
        <v>0</v>
      </c>
      <c r="F6339" t="str">
        <f>dados!D6254</f>
        <v>Outros obras de mica ou mica trabalhada</v>
      </c>
      <c r="G6339"/>
      <c r="H6339"/>
      <c r="I6339"/>
      <c r="J6339"/>
      <c r="K6339" s="13"/>
      <c r="L6339" s="13">
        <f>dados!I6254/100</f>
        <v>0.13449999999999998</v>
      </c>
      <c r="M6339" s="13">
        <f>dados!J6254/100</f>
        <v>0.1699</v>
      </c>
      <c r="N6339" s="13">
        <f>dados!K6254/100</f>
        <v>0.18</v>
      </c>
      <c r="O6339" s="13">
        <f>dados!L6254/100</f>
        <v>0</v>
      </c>
      <c r="P6339" s="12" t="str">
        <f>LEFT(Tabela2[[#This Row],[Código]],2)</f>
        <v>68</v>
      </c>
    </row>
    <row r="6340" spans="2:16" ht="15" customHeight="1" x14ac:dyDescent="0.25">
      <c r="B6340" s="31" t="str">
        <f>IF(Tabela2[[#This Row],[Tipo]] = 0,LOOKUP(Tabela2[[#This Row],[RESUMO]],Tabela3[Grupo],Tabela3[Meus produtos]),VLOOKUP(Tabela2[[#This Row],[Código]],Tabela4[[Código NBS/LC116]:[Meus serviços]],3,0))</f>
        <v>Não</v>
      </c>
      <c r="C6340" t="str">
        <f>IF(E6340=0,TEXT(dados!A6255,"00000000"),IF(E6340=2,TEXT(dados!A6255,"0000"),TEXT(dados!A6255,"#")))</f>
        <v>68151100</v>
      </c>
      <c r="D6340" t="str">
        <f>IF(dados!B6255=0,"",dados!B6255)</f>
        <v/>
      </c>
      <c r="E6340">
        <f>dados!C6255</f>
        <v>0</v>
      </c>
      <c r="F6340" t="str">
        <f>dados!D6255</f>
        <v>Obras de pedra gesso cimento amianto mica ou de materias semelhantes obras de pedra ou de outras materias minerais incluindo as fibras de carbono as obras destas materias e as de turfa nao especificadas nem compreendidas noutras posicoes Fibras de carbono</v>
      </c>
      <c r="G6340"/>
      <c r="H6340"/>
      <c r="I6340"/>
      <c r="J6340"/>
      <c r="K6340" s="13"/>
      <c r="L6340" s="13">
        <f>dados!I6255/100</f>
        <v>0.1429</v>
      </c>
      <c r="M6340" s="13">
        <f>dados!J6255/100</f>
        <v>0.16289999999999999</v>
      </c>
      <c r="N6340" s="13">
        <f>dados!K6255/100</f>
        <v>0.18</v>
      </c>
      <c r="O6340" s="13">
        <f>dados!L6255/100</f>
        <v>0</v>
      </c>
      <c r="P6340" s="12" t="str">
        <f>LEFT(Tabela2[[#This Row],[Código]],2)</f>
        <v>68</v>
      </c>
    </row>
    <row r="6341" spans="2:16" ht="15" customHeight="1" x14ac:dyDescent="0.25">
      <c r="B6341" s="31" t="str">
        <f>IF(Tabela2[[#This Row],[Tipo]] = 0,LOOKUP(Tabela2[[#This Row],[RESUMO]],Tabela3[Grupo],Tabela3[Meus produtos]),VLOOKUP(Tabela2[[#This Row],[Código]],Tabela4[[Código NBS/LC116]:[Meus serviços]],3,0))</f>
        <v>Não</v>
      </c>
      <c r="C6341" t="str">
        <f>IF(E6341=0,TEXT(dados!A6256,"00000000"),IF(E6341=2,TEXT(dados!A6256,"0000"),TEXT(dados!A6256,"#")))</f>
        <v>68151200</v>
      </c>
      <c r="D6341" t="str">
        <f>IF(dados!B6256=0,"",dados!B6256)</f>
        <v/>
      </c>
      <c r="E6341">
        <f>dados!C6256</f>
        <v>0</v>
      </c>
      <c r="F6341" t="str">
        <f>dados!D6256</f>
        <v>Obras de pedra gesso cimento amianto mica ou de materias semelhantes obras de pedra ou de outras materias minerais incluindo as fibras de carbono as obras destas materias e as de turfa nao especificadas nem compreendidas noutras posicoes Texteis de fibras</v>
      </c>
      <c r="G6341"/>
      <c r="H6341"/>
      <c r="I6341"/>
      <c r="J6341"/>
      <c r="K6341" s="13"/>
      <c r="L6341" s="13">
        <f>dados!I6256/100</f>
        <v>0.1429</v>
      </c>
      <c r="M6341" s="13">
        <f>dados!J6256/100</f>
        <v>0.16289999999999999</v>
      </c>
      <c r="N6341" s="13">
        <f>dados!K6256/100</f>
        <v>0.18</v>
      </c>
      <c r="O6341" s="13">
        <f>dados!L6256/100</f>
        <v>0</v>
      </c>
      <c r="P6341" s="12" t="str">
        <f>LEFT(Tabela2[[#This Row],[Código]],2)</f>
        <v>68</v>
      </c>
    </row>
    <row r="6342" spans="2:16" ht="15" customHeight="1" x14ac:dyDescent="0.25">
      <c r="B6342" s="31" t="str">
        <f>IF(Tabela2[[#This Row],[Tipo]] = 0,LOOKUP(Tabela2[[#This Row],[RESUMO]],Tabela3[Grupo],Tabela3[Meus produtos]),VLOOKUP(Tabela2[[#This Row],[Código]],Tabela4[[Código NBS/LC116]:[Meus serviços]],3,0))</f>
        <v>Não</v>
      </c>
      <c r="C6342" t="str">
        <f>IF(E6342=0,TEXT(dados!A6257,"00000000"),IF(E6342=2,TEXT(dados!A6257,"0000"),TEXT(dados!A6257,"#")))</f>
        <v>68151300</v>
      </c>
      <c r="D6342" t="str">
        <f>IF(dados!B6257=0,"",dados!B6257)</f>
        <v/>
      </c>
      <c r="E6342">
        <f>dados!C6257</f>
        <v>0</v>
      </c>
      <c r="F6342" t="str">
        <f>dados!D6257</f>
        <v>Obras de pedra gesso cimento amianto mica ou de materias semelhantes obras de pedra ou de outras materias minerais incluindo as fibras de carbono as obras destas materias e as de turfa nao especificadas nem compreendidas noutras posicoes outras obras de f</v>
      </c>
      <c r="G6342"/>
      <c r="H6342"/>
      <c r="I6342"/>
      <c r="J6342"/>
      <c r="K6342" s="13"/>
      <c r="L6342" s="13">
        <f>dados!I6257/100</f>
        <v>0.1429</v>
      </c>
      <c r="M6342" s="13">
        <f>dados!J6257/100</f>
        <v>0.17829999999999999</v>
      </c>
      <c r="N6342" s="13">
        <f>dados!K6257/100</f>
        <v>0.18</v>
      </c>
      <c r="O6342" s="13">
        <f>dados!L6257/100</f>
        <v>0</v>
      </c>
      <c r="P6342" s="12" t="str">
        <f>LEFT(Tabela2[[#This Row],[Código]],2)</f>
        <v>68</v>
      </c>
    </row>
    <row r="6343" spans="2:16" ht="15" customHeight="1" x14ac:dyDescent="0.25">
      <c r="B6343" s="31" t="str">
        <f>IF(Tabela2[[#This Row],[Tipo]] = 0,LOOKUP(Tabela2[[#This Row],[RESUMO]],Tabela3[Grupo],Tabela3[Meus produtos]),VLOOKUP(Tabela2[[#This Row],[Código]],Tabela4[[Código NBS/LC116]:[Meus serviços]],3,0))</f>
        <v>Não</v>
      </c>
      <c r="C6343" t="str">
        <f>IF(E6343=0,TEXT(dados!A6258,"00000000"),IF(E6343=2,TEXT(dados!A6258,"0000"),TEXT(dados!A6258,"#")))</f>
        <v>68151900</v>
      </c>
      <c r="D6343" t="str">
        <f>IF(dados!B6258=0,"",dados!B6258)</f>
        <v/>
      </c>
      <c r="E6343">
        <f>dados!C6258</f>
        <v>0</v>
      </c>
      <c r="F6343" t="str">
        <f>dados!D6258</f>
        <v>Obras de pedra gesso cimento amianto mica ou de materias semelhantes obras de pedra ou de outras materias minerais incluindo as fibras de carbono as obras destas materias e as de turfa nao especificadas nem compreendidas noutras posicoes outras</v>
      </c>
      <c r="G6343"/>
      <c r="H6343"/>
      <c r="I6343"/>
      <c r="J6343"/>
      <c r="K6343" s="13"/>
      <c r="L6343" s="13">
        <f>dados!I6258/100</f>
        <v>0.1429</v>
      </c>
      <c r="M6343" s="13">
        <f>dados!J6258/100</f>
        <v>0.17829999999999999</v>
      </c>
      <c r="N6343" s="13">
        <f>dados!K6258/100</f>
        <v>0.18</v>
      </c>
      <c r="O6343" s="13">
        <f>dados!L6258/100</f>
        <v>0</v>
      </c>
      <c r="P6343" s="12" t="str">
        <f>LEFT(Tabela2[[#This Row],[Código]],2)</f>
        <v>68</v>
      </c>
    </row>
    <row r="6344" spans="2:16" ht="15" customHeight="1" x14ac:dyDescent="0.25">
      <c r="B6344" s="31" t="str">
        <f>IF(Tabela2[[#This Row],[Tipo]] = 0,LOOKUP(Tabela2[[#This Row],[RESUMO]],Tabela3[Grupo],Tabela3[Meus produtos]),VLOOKUP(Tabela2[[#This Row],[Código]],Tabela4[[Código NBS/LC116]:[Meus serviços]],3,0))</f>
        <v>Não</v>
      </c>
      <c r="C6344" t="str">
        <f>IF(E6344=0,TEXT(dados!A6259,"00000000"),IF(E6344=2,TEXT(dados!A6259,"0000"),TEXT(dados!A6259,"#")))</f>
        <v>68152000</v>
      </c>
      <c r="D6344" t="str">
        <f>IF(dados!B6259=0,"",dados!B6259)</f>
        <v/>
      </c>
      <c r="E6344">
        <f>dados!C6259</f>
        <v>0</v>
      </c>
      <c r="F6344" t="str">
        <f>dados!D6259</f>
        <v>Obras de turfa</v>
      </c>
      <c r="G6344"/>
      <c r="H6344"/>
      <c r="I6344"/>
      <c r="J6344"/>
      <c r="K6344" s="13"/>
      <c r="L6344" s="13">
        <f>dados!I6259/100</f>
        <v>0.1429</v>
      </c>
      <c r="M6344" s="13">
        <f>dados!J6259/100</f>
        <v>0.17829999999999999</v>
      </c>
      <c r="N6344" s="13">
        <f>dados!K6259/100</f>
        <v>0.18</v>
      </c>
      <c r="O6344" s="13">
        <f>dados!L6259/100</f>
        <v>0</v>
      </c>
      <c r="P6344" s="12" t="str">
        <f>LEFT(Tabela2[[#This Row],[Código]],2)</f>
        <v>68</v>
      </c>
    </row>
    <row r="6345" spans="2:16" ht="15" customHeight="1" x14ac:dyDescent="0.25">
      <c r="B6345" s="31" t="str">
        <f>IF(Tabela2[[#This Row],[Tipo]] = 0,LOOKUP(Tabela2[[#This Row],[RESUMO]],Tabela3[Grupo],Tabela3[Meus produtos]),VLOOKUP(Tabela2[[#This Row],[Código]],Tabela4[[Código NBS/LC116]:[Meus serviços]],3,0))</f>
        <v>Não</v>
      </c>
      <c r="C6345" t="str">
        <f>IF(E6345=0,TEXT(dados!A6260,"00000000"),IF(E6345=2,TEXT(dados!A6260,"0000"),TEXT(dados!A6260,"#")))</f>
        <v>68159110</v>
      </c>
      <c r="D6345" t="str">
        <f>IF(dados!B6260=0,"",dados!B6260)</f>
        <v/>
      </c>
      <c r="E6345">
        <f>dados!C6260</f>
        <v>0</v>
      </c>
      <c r="F6345" t="str">
        <f>dados!D6260</f>
        <v>Obras cont.magnesita,etc.crus,aglomer.c/ aglutin.quim.</v>
      </c>
      <c r="G6345"/>
      <c r="H6345"/>
      <c r="I6345"/>
      <c r="J6345"/>
      <c r="K6345" s="13"/>
      <c r="L6345" s="13">
        <f>dados!I6260/100</f>
        <v>0.19550000000000001</v>
      </c>
      <c r="M6345" s="13">
        <f>dados!J6260/100</f>
        <v>0.32740000000000002</v>
      </c>
      <c r="N6345" s="13">
        <f>dados!K6260/100</f>
        <v>0.18</v>
      </c>
      <c r="O6345" s="13">
        <f>dados!L6260/100</f>
        <v>0</v>
      </c>
      <c r="P6345" s="12" t="str">
        <f>LEFT(Tabela2[[#This Row],[Código]],2)</f>
        <v>68</v>
      </c>
    </row>
    <row r="6346" spans="2:16" ht="15" customHeight="1" x14ac:dyDescent="0.25">
      <c r="B6346" s="31" t="str">
        <f>IF(Tabela2[[#This Row],[Tipo]] = 0,LOOKUP(Tabela2[[#This Row],[RESUMO]],Tabela3[Grupo],Tabela3[Meus produtos]),VLOOKUP(Tabela2[[#This Row],[Código]],Tabela4[[Código NBS/LC116]:[Meus serviços]],3,0))</f>
        <v>Não</v>
      </c>
      <c r="C6346" t="str">
        <f>IF(E6346=0,TEXT(dados!A6261,"00000000"),IF(E6346=2,TEXT(dados!A6261,"0000"),TEXT(dados!A6261,"#")))</f>
        <v>68159190</v>
      </c>
      <c r="D6346" t="str">
        <f>IF(dados!B6261=0,"",dados!B6261)</f>
        <v/>
      </c>
      <c r="E6346">
        <f>dados!C6261</f>
        <v>0</v>
      </c>
      <c r="F6346" t="str">
        <f>dados!D6261</f>
        <v>Outs.obras contendo magnesita,dolomita ou cromita</v>
      </c>
      <c r="G6346"/>
      <c r="H6346"/>
      <c r="I6346"/>
      <c r="J6346"/>
      <c r="K6346" s="13"/>
      <c r="L6346" s="13">
        <f>dados!I6261/100</f>
        <v>0.1429</v>
      </c>
      <c r="M6346" s="13">
        <f>dados!J6261/100</f>
        <v>0.17829999999999999</v>
      </c>
      <c r="N6346" s="13">
        <f>dados!K6261/100</f>
        <v>0.18</v>
      </c>
      <c r="O6346" s="13">
        <f>dados!L6261/100</f>
        <v>0</v>
      </c>
      <c r="P6346" s="12" t="str">
        <f>LEFT(Tabela2[[#This Row],[Código]],2)</f>
        <v>68</v>
      </c>
    </row>
    <row r="6347" spans="2:16" ht="15" customHeight="1" x14ac:dyDescent="0.25">
      <c r="B6347" s="31" t="str">
        <f>IF(Tabela2[[#This Row],[Tipo]] = 0,LOOKUP(Tabela2[[#This Row],[RESUMO]],Tabela3[Grupo],Tabela3[Meus produtos]),VLOOKUP(Tabela2[[#This Row],[Código]],Tabela4[[Código NBS/LC116]:[Meus serviços]],3,0))</f>
        <v>Não</v>
      </c>
      <c r="C6347" t="str">
        <f>IF(E6347=0,TEXT(dados!A6262,"00000000"),IF(E6347=2,TEXT(dados!A6262,"0000"),TEXT(dados!A6262,"#")))</f>
        <v>68159911</v>
      </c>
      <c r="D6347" t="str">
        <f>IF(dados!B6262=0,"",dados!B6262)</f>
        <v/>
      </c>
      <c r="E6347">
        <f>dados!C6262</f>
        <v>0</v>
      </c>
      <c r="F6347" t="str">
        <f>dados!D6262</f>
        <v>Obras de pedras/outs.mat.minerais, eletrofundidas, com teor de alumina&gt;=90% ...</v>
      </c>
      <c r="G6347"/>
      <c r="H6347"/>
      <c r="I6347"/>
      <c r="J6347"/>
      <c r="K6347" s="13"/>
      <c r="L6347" s="13">
        <f>dados!I6262/100</f>
        <v>0.1429</v>
      </c>
      <c r="M6347" s="13">
        <f>dados!J6262/100</f>
        <v>0.16289999999999999</v>
      </c>
      <c r="N6347" s="13">
        <f>dados!K6262/100</f>
        <v>0.18</v>
      </c>
      <c r="O6347" s="13">
        <f>dados!L6262/100</f>
        <v>0</v>
      </c>
      <c r="P6347" s="12" t="str">
        <f>LEFT(Tabela2[[#This Row],[Código]],2)</f>
        <v>68</v>
      </c>
    </row>
    <row r="6348" spans="2:16" ht="15" customHeight="1" x14ac:dyDescent="0.25">
      <c r="B6348" s="31" t="str">
        <f>IF(Tabela2[[#This Row],[Tipo]] = 0,LOOKUP(Tabela2[[#This Row],[RESUMO]],Tabela3[Grupo],Tabela3[Meus produtos]),VLOOKUP(Tabela2[[#This Row],[Código]],Tabela4[[Código NBS/LC116]:[Meus serviços]],3,0))</f>
        <v>Não</v>
      </c>
      <c r="C6348" t="str">
        <f>IF(E6348=0,TEXT(dados!A6263,"00000000"),IF(E6348=2,TEXT(dados!A6263,"0000"),TEXT(dados!A6263,"#")))</f>
        <v>68159912</v>
      </c>
      <c r="D6348" t="str">
        <f>IF(dados!B6263=0,"",dados!B6263)</f>
        <v/>
      </c>
      <c r="E6348">
        <f>dados!C6263</f>
        <v>0</v>
      </c>
      <c r="F6348" t="str">
        <f>dados!D6263</f>
        <v>Obras de pedras/outs.mat.minerais, eletrofundidas,com teor de silica&gt;=90% ...</v>
      </c>
      <c r="G6348"/>
      <c r="H6348"/>
      <c r="I6348"/>
      <c r="J6348"/>
      <c r="K6348" s="13"/>
      <c r="L6348" s="13">
        <f>dados!I6263/100</f>
        <v>0.1429</v>
      </c>
      <c r="M6348" s="13">
        <f>dados!J6263/100</f>
        <v>0.16289999999999999</v>
      </c>
      <c r="N6348" s="13">
        <f>dados!K6263/100</f>
        <v>0.18</v>
      </c>
      <c r="O6348" s="13">
        <f>dados!L6263/100</f>
        <v>0</v>
      </c>
      <c r="P6348" s="12" t="str">
        <f>LEFT(Tabela2[[#This Row],[Código]],2)</f>
        <v>68</v>
      </c>
    </row>
    <row r="6349" spans="2:16" ht="15" customHeight="1" x14ac:dyDescent="0.25">
      <c r="B6349" s="31" t="str">
        <f>IF(Tabela2[[#This Row],[Tipo]] = 0,LOOKUP(Tabela2[[#This Row],[RESUMO]],Tabela3[Grupo],Tabela3[Meus produtos]),VLOOKUP(Tabela2[[#This Row],[Código]],Tabela4[[Código NBS/LC116]:[Meus serviços]],3,0))</f>
        <v>Não</v>
      </c>
      <c r="C6349" t="str">
        <f>IF(E6349=0,TEXT(dados!A6264,"00000000"),IF(E6349=2,TEXT(dados!A6264,"0000"),TEXT(dados!A6264,"#")))</f>
        <v>68159913</v>
      </c>
      <c r="D6349" t="str">
        <f>IF(dados!B6264=0,"",dados!B6264)</f>
        <v/>
      </c>
      <c r="E6349">
        <f>dados!C6264</f>
        <v>0</v>
      </c>
      <c r="F6349" t="str">
        <f>dados!D6264</f>
        <v>Obras de pedras/outs.mat.minerais, eletrofundidas,com teor de oxido de zirconio &gt;=90% ...</v>
      </c>
      <c r="G6349"/>
      <c r="H6349"/>
      <c r="I6349"/>
      <c r="J6349"/>
      <c r="K6349" s="13"/>
      <c r="L6349" s="13">
        <f>dados!I6264/100</f>
        <v>0.1429</v>
      </c>
      <c r="M6349" s="13">
        <f>dados!J6264/100</f>
        <v>0.16289999999999999</v>
      </c>
      <c r="N6349" s="13">
        <f>dados!K6264/100</f>
        <v>0.18</v>
      </c>
      <c r="O6349" s="13">
        <f>dados!L6264/100</f>
        <v>0</v>
      </c>
      <c r="P6349" s="12" t="str">
        <f>LEFT(Tabela2[[#This Row],[Código]],2)</f>
        <v>68</v>
      </c>
    </row>
    <row r="6350" spans="2:16" ht="15" customHeight="1" x14ac:dyDescent="0.25">
      <c r="B6350" s="31" t="str">
        <f>IF(Tabela2[[#This Row],[Tipo]] = 0,LOOKUP(Tabela2[[#This Row],[RESUMO]],Tabela3[Grupo],Tabela3[Meus produtos]),VLOOKUP(Tabela2[[#This Row],[Código]],Tabela4[[Código NBS/LC116]:[Meus serviços]],3,0))</f>
        <v>Não</v>
      </c>
      <c r="C6350" t="str">
        <f>IF(E6350=0,TEXT(dados!A6265,"00000000"),IF(E6350=2,TEXT(dados!A6265,"0000"),TEXT(dados!A6265,"#")))</f>
        <v>68159914</v>
      </c>
      <c r="D6350" t="str">
        <f>IF(dados!B6265=0,"",dados!B6265)</f>
        <v/>
      </c>
      <c r="E6350">
        <f>dados!C6265</f>
        <v>0</v>
      </c>
      <c r="F6350" t="str">
        <f>dados!D6265</f>
        <v>Obras de pedras/outs.mat.minerais, eletrofundidas,com mistura ou combinacao ...</v>
      </c>
      <c r="G6350"/>
      <c r="H6350"/>
      <c r="I6350"/>
      <c r="J6350"/>
      <c r="K6350" s="13"/>
      <c r="L6350" s="13">
        <f>dados!I6265/100</f>
        <v>0.1429</v>
      </c>
      <c r="M6350" s="13">
        <f>dados!J6265/100</f>
        <v>0.16289999999999999</v>
      </c>
      <c r="N6350" s="13">
        <f>dados!K6265/100</f>
        <v>0.18</v>
      </c>
      <c r="O6350" s="13">
        <f>dados!L6265/100</f>
        <v>0</v>
      </c>
      <c r="P6350" s="12" t="str">
        <f>LEFT(Tabela2[[#This Row],[Código]],2)</f>
        <v>68</v>
      </c>
    </row>
    <row r="6351" spans="2:16" ht="15" customHeight="1" x14ac:dyDescent="0.25">
      <c r="B6351" s="31" t="str">
        <f>IF(Tabela2[[#This Row],[Tipo]] = 0,LOOKUP(Tabela2[[#This Row],[RESUMO]],Tabela3[Grupo],Tabela3[Meus produtos]),VLOOKUP(Tabela2[[#This Row],[Código]],Tabela4[[Código NBS/LC116]:[Meus serviços]],3,0))</f>
        <v>Não</v>
      </c>
      <c r="C6351" t="str">
        <f>IF(E6351=0,TEXT(dados!A6266,"00000000"),IF(E6351=2,TEXT(dados!A6266,"0000"),TEXT(dados!A6266,"#")))</f>
        <v>68159919</v>
      </c>
      <c r="D6351" t="str">
        <f>IF(dados!B6266=0,"",dados!B6266)</f>
        <v/>
      </c>
      <c r="E6351">
        <f>dados!C6266</f>
        <v>0</v>
      </c>
      <c r="F6351" t="str">
        <f>dados!D6266</f>
        <v>Outras obras de pedras/outs.materias minerais, eletrofundidas</v>
      </c>
      <c r="G6351"/>
      <c r="H6351"/>
      <c r="I6351"/>
      <c r="J6351"/>
      <c r="K6351" s="13"/>
      <c r="L6351" s="13">
        <f>dados!I6266/100</f>
        <v>0.1429</v>
      </c>
      <c r="M6351" s="13">
        <f>dados!J6266/100</f>
        <v>0.17829999999999999</v>
      </c>
      <c r="N6351" s="13">
        <f>dados!K6266/100</f>
        <v>0.18</v>
      </c>
      <c r="O6351" s="13">
        <f>dados!L6266/100</f>
        <v>0</v>
      </c>
      <c r="P6351" s="12" t="str">
        <f>LEFT(Tabela2[[#This Row],[Código]],2)</f>
        <v>68</v>
      </c>
    </row>
    <row r="6352" spans="2:16" ht="15" customHeight="1" x14ac:dyDescent="0.25">
      <c r="B6352" s="31" t="str">
        <f>IF(Tabela2[[#This Row],[Tipo]] = 0,LOOKUP(Tabela2[[#This Row],[RESUMO]],Tabela3[Grupo],Tabela3[Meus produtos]),VLOOKUP(Tabela2[[#This Row],[Código]],Tabela4[[Código NBS/LC116]:[Meus serviços]],3,0))</f>
        <v>Não</v>
      </c>
      <c r="C6352" t="str">
        <f>IF(E6352=0,TEXT(dados!A6267,"00000000"),IF(E6352=2,TEXT(dados!A6267,"0000"),TEXT(dados!A6267,"#")))</f>
        <v>68159990</v>
      </c>
      <c r="D6352" t="str">
        <f>IF(dados!B6267=0,"",dados!B6267)</f>
        <v/>
      </c>
      <c r="E6352">
        <f>dados!C6267</f>
        <v>0</v>
      </c>
      <c r="F6352" t="str">
        <f>dados!D6267</f>
        <v>Outs.obras de pedras ou de outs.materias minerais</v>
      </c>
      <c r="G6352"/>
      <c r="H6352"/>
      <c r="I6352"/>
      <c r="J6352"/>
      <c r="K6352" s="13"/>
      <c r="L6352" s="13">
        <f>dados!I6267/100</f>
        <v>0.1429</v>
      </c>
      <c r="M6352" s="13">
        <f>dados!J6267/100</f>
        <v>0.17829999999999999</v>
      </c>
      <c r="N6352" s="13">
        <f>dados!K6267/100</f>
        <v>0.18</v>
      </c>
      <c r="O6352" s="13">
        <f>dados!L6267/100</f>
        <v>0</v>
      </c>
      <c r="P6352" s="12" t="str">
        <f>LEFT(Tabela2[[#This Row],[Código]],2)</f>
        <v>68</v>
      </c>
    </row>
    <row r="6353" spans="2:16" ht="15" customHeight="1" x14ac:dyDescent="0.25">
      <c r="B6353" s="31" t="str">
        <f>IF(Tabela2[[#This Row],[Tipo]] = 0,LOOKUP(Tabela2[[#This Row],[RESUMO]],Tabela3[Grupo],Tabela3[Meus produtos]),VLOOKUP(Tabela2[[#This Row],[Código]],Tabela4[[Código NBS/LC116]:[Meus serviços]],3,0))</f>
        <v>Não</v>
      </c>
      <c r="C6353" t="str">
        <f>IF(E6353=0,TEXT(dados!A6268,"00000000"),IF(E6353=2,TEXT(dados!A6268,"0000"),TEXT(dados!A6268,"#")))</f>
        <v>69010000</v>
      </c>
      <c r="D6353" t="str">
        <f>IF(dados!B6268=0,"",dados!B6268)</f>
        <v/>
      </c>
      <c r="E6353">
        <f>dados!C6268</f>
        <v>0</v>
      </c>
      <c r="F6353" t="str">
        <f>dados!D6268</f>
        <v>Tijolos/outs.pecas ceram.de farinhas siliciosas fosseis</v>
      </c>
      <c r="G6353"/>
      <c r="H6353"/>
      <c r="I6353"/>
      <c r="J6353"/>
      <c r="K6353" s="13"/>
      <c r="L6353" s="13">
        <f>dados!I6268/100</f>
        <v>0.18390000000000001</v>
      </c>
      <c r="M6353" s="13">
        <f>dados!J6268/100</f>
        <v>0.28649999999999998</v>
      </c>
      <c r="N6353" s="13">
        <f>dados!K6268/100</f>
        <v>0.18</v>
      </c>
      <c r="O6353" s="13">
        <f>dados!L6268/100</f>
        <v>0</v>
      </c>
      <c r="P6353" s="12" t="str">
        <f>LEFT(Tabela2[[#This Row],[Código]],2)</f>
        <v>69</v>
      </c>
    </row>
    <row r="6354" spans="2:16" ht="15" customHeight="1" x14ac:dyDescent="0.25">
      <c r="B6354" s="31" t="str">
        <f>IF(Tabela2[[#This Row],[Tipo]] = 0,LOOKUP(Tabela2[[#This Row],[RESUMO]],Tabela3[Grupo],Tabela3[Meus produtos]),VLOOKUP(Tabela2[[#This Row],[Código]],Tabela4[[Código NBS/LC116]:[Meus serviços]],3,0))</f>
        <v>Não</v>
      </c>
      <c r="C6354" t="str">
        <f>IF(E6354=0,TEXT(dados!A6269,"00000000"),IF(E6354=2,TEXT(dados!A6269,"0000"),TEXT(dados!A6269,"#")))</f>
        <v>69021011</v>
      </c>
      <c r="D6354" t="str">
        <f>IF(dados!B6269=0,"",dados!B6269)</f>
        <v/>
      </c>
      <c r="E6354">
        <f>dados!C6269</f>
        <v>0</v>
      </c>
      <c r="F6354" t="str">
        <f>dados!D6269</f>
        <v>Tijolos refratarios,magnesianos ou de oxido cromo&gt;50%</v>
      </c>
      <c r="G6354"/>
      <c r="H6354"/>
      <c r="I6354"/>
      <c r="J6354"/>
      <c r="K6354" s="13"/>
      <c r="L6354" s="13">
        <f>dados!I6269/100</f>
        <v>0.18390000000000001</v>
      </c>
      <c r="M6354" s="13">
        <f>dados!J6269/100</f>
        <v>0.2039</v>
      </c>
      <c r="N6354" s="13">
        <f>dados!K6269/100</f>
        <v>0.18</v>
      </c>
      <c r="O6354" s="13">
        <f>dados!L6269/100</f>
        <v>0</v>
      </c>
      <c r="P6354" s="12" t="str">
        <f>LEFT(Tabela2[[#This Row],[Código]],2)</f>
        <v>69</v>
      </c>
    </row>
    <row r="6355" spans="2:16" ht="15" customHeight="1" x14ac:dyDescent="0.25">
      <c r="B6355" s="31" t="str">
        <f>IF(Tabela2[[#This Row],[Tipo]] = 0,LOOKUP(Tabela2[[#This Row],[RESUMO]],Tabela3[Grupo],Tabela3[Meus produtos]),VLOOKUP(Tabela2[[#This Row],[Código]],Tabela4[[Código NBS/LC116]:[Meus serviços]],3,0))</f>
        <v>Não</v>
      </c>
      <c r="C6355" t="str">
        <f>IF(E6355=0,TEXT(dados!A6270,"00000000"),IF(E6355=2,TEXT(dados!A6270,"0000"),TEXT(dados!A6270,"#")))</f>
        <v>69021018</v>
      </c>
      <c r="D6355" t="str">
        <f>IF(dados!B6270=0,"",dados!B6270)</f>
        <v/>
      </c>
      <c r="E6355">
        <f>dados!C6270</f>
        <v>0</v>
      </c>
      <c r="F6355" t="str">
        <f>dados!D6270</f>
        <v>Outs.tijolos refrat.magnesianos ou de oxido de cromo</v>
      </c>
      <c r="G6355"/>
      <c r="H6355"/>
      <c r="I6355"/>
      <c r="J6355"/>
      <c r="K6355" s="13"/>
      <c r="L6355" s="13">
        <f>dados!I6270/100</f>
        <v>0.18390000000000001</v>
      </c>
      <c r="M6355" s="13">
        <f>dados!J6270/100</f>
        <v>0.28649999999999998</v>
      </c>
      <c r="N6355" s="13">
        <f>dados!K6270/100</f>
        <v>0.18</v>
      </c>
      <c r="O6355" s="13">
        <f>dados!L6270/100</f>
        <v>0</v>
      </c>
      <c r="P6355" s="12" t="str">
        <f>LEFT(Tabela2[[#This Row],[Código]],2)</f>
        <v>69</v>
      </c>
    </row>
    <row r="6356" spans="2:16" ht="15" customHeight="1" x14ac:dyDescent="0.25">
      <c r="B6356" s="31" t="str">
        <f>IF(Tabela2[[#This Row],[Tipo]] = 0,LOOKUP(Tabela2[[#This Row],[RESUMO]],Tabela3[Grupo],Tabela3[Meus produtos]),VLOOKUP(Tabela2[[#This Row],[Código]],Tabela4[[Código NBS/LC116]:[Meus serviços]],3,0))</f>
        <v>Não</v>
      </c>
      <c r="C6356" t="str">
        <f>IF(E6356=0,TEXT(dados!A6271,"00000000"),IF(E6356=2,TEXT(dados!A6271,"0000"),TEXT(dados!A6271,"#")))</f>
        <v>69021019</v>
      </c>
      <c r="D6356" t="str">
        <f>IF(dados!B6271=0,"",dados!B6271)</f>
        <v/>
      </c>
      <c r="E6356">
        <f>dados!C6271</f>
        <v>0</v>
      </c>
      <c r="F6356" t="str">
        <f>dados!D6271</f>
        <v>Outs.pecas ceram.refratar.magnesianas ou de oxido cromo</v>
      </c>
      <c r="G6356"/>
      <c r="H6356"/>
      <c r="I6356"/>
      <c r="J6356"/>
      <c r="K6356" s="13"/>
      <c r="L6356" s="13">
        <f>dados!I6271/100</f>
        <v>0.18390000000000001</v>
      </c>
      <c r="M6356" s="13">
        <f>dados!J6271/100</f>
        <v>0.28649999999999998</v>
      </c>
      <c r="N6356" s="13">
        <f>dados!K6271/100</f>
        <v>0.18</v>
      </c>
      <c r="O6356" s="13">
        <f>dados!L6271/100</f>
        <v>0</v>
      </c>
      <c r="P6356" s="12" t="str">
        <f>LEFT(Tabela2[[#This Row],[Código]],2)</f>
        <v>69</v>
      </c>
    </row>
    <row r="6357" spans="2:16" ht="15" customHeight="1" x14ac:dyDescent="0.25">
      <c r="B6357" s="31" t="str">
        <f>IF(Tabela2[[#This Row],[Tipo]] = 0,LOOKUP(Tabela2[[#This Row],[RESUMO]],Tabela3[Grupo],Tabela3[Meus produtos]),VLOOKUP(Tabela2[[#This Row],[Código]],Tabela4[[Código NBS/LC116]:[Meus serviços]],3,0))</f>
        <v>Não</v>
      </c>
      <c r="C6357" t="str">
        <f>IF(E6357=0,TEXT(dados!A6272,"00000000"),IF(E6357=2,TEXT(dados!A6272,"0000"),TEXT(dados!A6272,"#")))</f>
        <v>69021090</v>
      </c>
      <c r="D6357" t="str">
        <f>IF(dados!B6272=0,"",dados!B6272)</f>
        <v/>
      </c>
      <c r="E6357">
        <f>dados!C6272</f>
        <v>0</v>
      </c>
      <c r="F6357" t="str">
        <f>dados!D6272</f>
        <v>Outs.pecas ceram.refratar.com magnesio/ calcio/cromo&gt;50%</v>
      </c>
      <c r="G6357"/>
      <c r="H6357"/>
      <c r="I6357"/>
      <c r="J6357"/>
      <c r="K6357" s="13"/>
      <c r="L6357" s="13">
        <f>dados!I6272/100</f>
        <v>0.18390000000000001</v>
      </c>
      <c r="M6357" s="13">
        <f>dados!J6272/100</f>
        <v>0.28649999999999998</v>
      </c>
      <c r="N6357" s="13">
        <f>dados!K6272/100</f>
        <v>0.18</v>
      </c>
      <c r="O6357" s="13">
        <f>dados!L6272/100</f>
        <v>0</v>
      </c>
      <c r="P6357" s="12" t="str">
        <f>LEFT(Tabela2[[#This Row],[Código]],2)</f>
        <v>69</v>
      </c>
    </row>
    <row r="6358" spans="2:16" ht="15" customHeight="1" x14ac:dyDescent="0.25">
      <c r="B6358" s="31" t="str">
        <f>IF(Tabela2[[#This Row],[Tipo]] = 0,LOOKUP(Tabela2[[#This Row],[RESUMO]],Tabela3[Grupo],Tabela3[Meus produtos]),VLOOKUP(Tabela2[[#This Row],[Código]],Tabela4[[Código NBS/LC116]:[Meus serviços]],3,0))</f>
        <v>Não</v>
      </c>
      <c r="C6358" t="str">
        <f>IF(E6358=0,TEXT(dados!A6273,"00000000"),IF(E6358=2,TEXT(dados!A6273,"0000"),TEXT(dados!A6273,"#")))</f>
        <v>69022010</v>
      </c>
      <c r="D6358" t="str">
        <f>IF(dados!B6273=0,"",dados!B6273)</f>
        <v/>
      </c>
      <c r="E6358">
        <f>dados!C6273</f>
        <v>0</v>
      </c>
      <c r="F6358" t="str">
        <f>dados!D6273</f>
        <v>Tijolos refratarios,silico-aluminosos</v>
      </c>
      <c r="G6358"/>
      <c r="H6358"/>
      <c r="I6358"/>
      <c r="J6358"/>
      <c r="K6358" s="13"/>
      <c r="L6358" s="13">
        <f>dados!I6273/100</f>
        <v>0.18390000000000001</v>
      </c>
      <c r="M6358" s="13">
        <f>dados!J6273/100</f>
        <v>0.28649999999999998</v>
      </c>
      <c r="N6358" s="13">
        <f>dados!K6273/100</f>
        <v>0.18</v>
      </c>
      <c r="O6358" s="13">
        <f>dados!L6273/100</f>
        <v>0</v>
      </c>
      <c r="P6358" s="12" t="str">
        <f>LEFT(Tabela2[[#This Row],[Código]],2)</f>
        <v>69</v>
      </c>
    </row>
    <row r="6359" spans="2:16" ht="15" customHeight="1" x14ac:dyDescent="0.25">
      <c r="B6359" s="31" t="str">
        <f>IF(Tabela2[[#This Row],[Tipo]] = 0,LOOKUP(Tabela2[[#This Row],[RESUMO]],Tabela3[Grupo],Tabela3[Meus produtos]),VLOOKUP(Tabela2[[#This Row],[Código]],Tabela4[[Código NBS/LC116]:[Meus serviços]],3,0))</f>
        <v>Não</v>
      </c>
      <c r="C6359" t="str">
        <f>IF(E6359=0,TEXT(dados!A6274,"00000000"),IF(E6359=2,TEXT(dados!A6274,"0000"),TEXT(dados!A6274,"#")))</f>
        <v>69022091</v>
      </c>
      <c r="D6359" t="str">
        <f>IF(dados!B6274=0,"",dados!B6274)</f>
        <v/>
      </c>
      <c r="E6359">
        <f>dados!C6274</f>
        <v>0</v>
      </c>
      <c r="F6359" t="str">
        <f>dados!D6274</f>
        <v>Outros pecas ceram.refratar.silico-aluminosos</v>
      </c>
      <c r="G6359"/>
      <c r="H6359"/>
      <c r="I6359"/>
      <c r="J6359"/>
      <c r="K6359" s="13"/>
      <c r="L6359" s="13">
        <f>dados!I6274/100</f>
        <v>0.18390000000000001</v>
      </c>
      <c r="M6359" s="13">
        <f>dados!J6274/100</f>
        <v>0.28649999999999998</v>
      </c>
      <c r="N6359" s="13">
        <f>dados!K6274/100</f>
        <v>0.18</v>
      </c>
      <c r="O6359" s="13">
        <f>dados!L6274/100</f>
        <v>0</v>
      </c>
      <c r="P6359" s="12" t="str">
        <f>LEFT(Tabela2[[#This Row],[Código]],2)</f>
        <v>69</v>
      </c>
    </row>
    <row r="6360" spans="2:16" ht="15" customHeight="1" x14ac:dyDescent="0.25">
      <c r="B6360" s="31" t="str">
        <f>IF(Tabela2[[#This Row],[Tipo]] = 0,LOOKUP(Tabela2[[#This Row],[RESUMO]],Tabela3[Grupo],Tabela3[Meus produtos]),VLOOKUP(Tabela2[[#This Row],[Código]],Tabela4[[Código NBS/LC116]:[Meus serviços]],3,0))</f>
        <v>Não</v>
      </c>
      <c r="C6360" t="str">
        <f>IF(E6360=0,TEXT(dados!A6275,"00000000"),IF(E6360=2,TEXT(dados!A6275,"0000"),TEXT(dados!A6275,"#")))</f>
        <v>69022092</v>
      </c>
      <c r="D6360" t="str">
        <f>IF(dados!B6275=0,"",dados!B6275)</f>
        <v/>
      </c>
      <c r="E6360">
        <f>dados!C6275</f>
        <v>0</v>
      </c>
      <c r="F6360" t="str">
        <f>dados!D6275</f>
        <v>Outs.pecas ceram.refratar.silicosa/semi-silicosa/silica</v>
      </c>
      <c r="G6360"/>
      <c r="H6360"/>
      <c r="I6360"/>
      <c r="J6360"/>
      <c r="K6360" s="13"/>
      <c r="L6360" s="13">
        <f>dados!I6275/100</f>
        <v>0.18390000000000001</v>
      </c>
      <c r="M6360" s="13">
        <f>dados!J6275/100</f>
        <v>0.28649999999999998</v>
      </c>
      <c r="N6360" s="13">
        <f>dados!K6275/100</f>
        <v>0.18</v>
      </c>
      <c r="O6360" s="13">
        <f>dados!L6275/100</f>
        <v>0</v>
      </c>
      <c r="P6360" s="12" t="str">
        <f>LEFT(Tabela2[[#This Row],[Código]],2)</f>
        <v>69</v>
      </c>
    </row>
    <row r="6361" spans="2:16" ht="15" customHeight="1" x14ac:dyDescent="0.25">
      <c r="B6361" s="31" t="str">
        <f>IF(Tabela2[[#This Row],[Tipo]] = 0,LOOKUP(Tabela2[[#This Row],[RESUMO]],Tabela3[Grupo],Tabela3[Meus produtos]),VLOOKUP(Tabela2[[#This Row],[Código]],Tabela4[[Código NBS/LC116]:[Meus serviços]],3,0))</f>
        <v>Não</v>
      </c>
      <c r="C6361" t="str">
        <f>IF(E6361=0,TEXT(dados!A6276,"00000000"),IF(E6361=2,TEXT(dados!A6276,"0000"),TEXT(dados!A6276,"#")))</f>
        <v>69022093</v>
      </c>
      <c r="D6361" t="str">
        <f>IF(dados!B6276=0,"",dados!B6276)</f>
        <v/>
      </c>
      <c r="E6361">
        <f>dados!C6276</f>
        <v>0</v>
      </c>
      <c r="F6361" t="str">
        <f>dados!D6276</f>
        <v>Outs.pecas ceram.refratar.silimanita/ carboneto silicio</v>
      </c>
      <c r="G6361"/>
      <c r="H6361"/>
      <c r="I6361"/>
      <c r="J6361"/>
      <c r="K6361" s="13"/>
      <c r="L6361" s="13">
        <f>dados!I6276/100</f>
        <v>0.18390000000000001</v>
      </c>
      <c r="M6361" s="13">
        <f>dados!J6276/100</f>
        <v>0.28649999999999998</v>
      </c>
      <c r="N6361" s="13">
        <f>dados!K6276/100</f>
        <v>0.18</v>
      </c>
      <c r="O6361" s="13">
        <f>dados!L6276/100</f>
        <v>0</v>
      </c>
      <c r="P6361" s="12" t="str">
        <f>LEFT(Tabela2[[#This Row],[Código]],2)</f>
        <v>69</v>
      </c>
    </row>
    <row r="6362" spans="2:16" ht="15" customHeight="1" x14ac:dyDescent="0.25">
      <c r="B6362" s="31" t="str">
        <f>IF(Tabela2[[#This Row],[Tipo]] = 0,LOOKUP(Tabela2[[#This Row],[RESUMO]],Tabela3[Grupo],Tabela3[Meus produtos]),VLOOKUP(Tabela2[[#This Row],[Código]],Tabela4[[Código NBS/LC116]:[Meus serviços]],3,0))</f>
        <v>Não</v>
      </c>
      <c r="C6362" t="str">
        <f>IF(E6362=0,TEXT(dados!A6277,"00000000"),IF(E6362=2,TEXT(dados!A6277,"0000"),TEXT(dados!A6277,"#")))</f>
        <v>69022099</v>
      </c>
      <c r="D6362" t="str">
        <f>IF(dados!B6277=0,"",dados!B6277)</f>
        <v/>
      </c>
      <c r="E6362">
        <f>dados!C6277</f>
        <v>0</v>
      </c>
      <c r="F6362" t="str">
        <f>dados!D6277</f>
        <v>Outs.pecas ceram.refratar.com alumina e/ou silica&gt;50%</v>
      </c>
      <c r="G6362"/>
      <c r="H6362"/>
      <c r="I6362"/>
      <c r="J6362"/>
      <c r="K6362" s="13"/>
      <c r="L6362" s="13">
        <f>dados!I6277/100</f>
        <v>0.18390000000000001</v>
      </c>
      <c r="M6362" s="13">
        <f>dados!J6277/100</f>
        <v>0.28649999999999998</v>
      </c>
      <c r="N6362" s="13">
        <f>dados!K6277/100</f>
        <v>0.18</v>
      </c>
      <c r="O6362" s="13">
        <f>dados!L6277/100</f>
        <v>0</v>
      </c>
      <c r="P6362" s="12" t="str">
        <f>LEFT(Tabela2[[#This Row],[Código]],2)</f>
        <v>69</v>
      </c>
    </row>
    <row r="6363" spans="2:16" ht="15" customHeight="1" x14ac:dyDescent="0.25">
      <c r="B6363" s="31" t="str">
        <f>IF(Tabela2[[#This Row],[Tipo]] = 0,LOOKUP(Tabela2[[#This Row],[RESUMO]],Tabela3[Grupo],Tabela3[Meus produtos]),VLOOKUP(Tabela2[[#This Row],[Código]],Tabela4[[Código NBS/LC116]:[Meus serviços]],3,0))</f>
        <v>Não</v>
      </c>
      <c r="C6363" t="str">
        <f>IF(E6363=0,TEXT(dados!A6278,"00000000"),IF(E6363=2,TEXT(dados!A6278,"0000"),TEXT(dados!A6278,"#")))</f>
        <v>69029010</v>
      </c>
      <c r="D6363" t="str">
        <f>IF(dados!B6278=0,"",dados!B6278)</f>
        <v/>
      </c>
      <c r="E6363">
        <f>dados!C6278</f>
        <v>0</v>
      </c>
      <c r="F6363" t="str">
        <f>dados!D6278</f>
        <v>Tijolos e outs.pecas ceram.refratar.de grafita</v>
      </c>
      <c r="G6363"/>
      <c r="H6363"/>
      <c r="I6363"/>
      <c r="J6363"/>
      <c r="K6363" s="13"/>
      <c r="L6363" s="13">
        <f>dados!I6278/100</f>
        <v>0.18390000000000001</v>
      </c>
      <c r="M6363" s="13">
        <f>dados!J6278/100</f>
        <v>0.28649999999999998</v>
      </c>
      <c r="N6363" s="13">
        <f>dados!K6278/100</f>
        <v>0.18</v>
      </c>
      <c r="O6363" s="13">
        <f>dados!L6278/100</f>
        <v>0</v>
      </c>
      <c r="P6363" s="12" t="str">
        <f>LEFT(Tabela2[[#This Row],[Código]],2)</f>
        <v>69</v>
      </c>
    </row>
    <row r="6364" spans="2:16" ht="15" customHeight="1" x14ac:dyDescent="0.25">
      <c r="B6364" s="31" t="str">
        <f>IF(Tabela2[[#This Row],[Tipo]] = 0,LOOKUP(Tabela2[[#This Row],[RESUMO]],Tabela3[Grupo],Tabela3[Meus produtos]),VLOOKUP(Tabela2[[#This Row],[Código]],Tabela4[[Código NBS/LC116]:[Meus serviços]],3,0))</f>
        <v>Não</v>
      </c>
      <c r="C6364" t="str">
        <f>IF(E6364=0,TEXT(dados!A6279,"00000000"),IF(E6364=2,TEXT(dados!A6279,"0000"),TEXT(dados!A6279,"#")))</f>
        <v>69029020</v>
      </c>
      <c r="D6364" t="str">
        <f>IF(dados!B6279=0,"",dados!B6279)</f>
        <v/>
      </c>
      <c r="E6364">
        <f>dados!C6279</f>
        <v>0</v>
      </c>
      <c r="F6364" t="str">
        <f>dados!D6279</f>
        <v>Tijolos e outs.pecas ceram.refratar.n/fundidos, zro2&gt;25%</v>
      </c>
      <c r="G6364"/>
      <c r="H6364"/>
      <c r="I6364"/>
      <c r="J6364"/>
      <c r="K6364" s="13"/>
      <c r="L6364" s="13">
        <f>dados!I6279/100</f>
        <v>0.18390000000000001</v>
      </c>
      <c r="M6364" s="13">
        <f>dados!J6279/100</f>
        <v>0.28649999999999998</v>
      </c>
      <c r="N6364" s="13">
        <f>dados!K6279/100</f>
        <v>0.18</v>
      </c>
      <c r="O6364" s="13">
        <f>dados!L6279/100</f>
        <v>0</v>
      </c>
      <c r="P6364" s="12" t="str">
        <f>LEFT(Tabela2[[#This Row],[Código]],2)</f>
        <v>69</v>
      </c>
    </row>
    <row r="6365" spans="2:16" ht="15" customHeight="1" x14ac:dyDescent="0.25">
      <c r="B6365" s="31" t="str">
        <f>IF(Tabela2[[#This Row],[Tipo]] = 0,LOOKUP(Tabela2[[#This Row],[RESUMO]],Tabela3[Grupo],Tabela3[Meus produtos]),VLOOKUP(Tabela2[[#This Row],[Código]],Tabela4[[Código NBS/LC116]:[Meus serviços]],3,0))</f>
        <v>Não</v>
      </c>
      <c r="C6365" t="str">
        <f>IF(E6365=0,TEXT(dados!A6280,"00000000"),IF(E6365=2,TEXT(dados!A6280,"0000"),TEXT(dados!A6280,"#")))</f>
        <v>69029030</v>
      </c>
      <c r="D6365" t="str">
        <f>IF(dados!B6280=0,"",dados!B6280)</f>
        <v/>
      </c>
      <c r="E6365">
        <f>dados!C6280</f>
        <v>0</v>
      </c>
      <c r="F6365" t="str">
        <f>dados!D6280</f>
        <v>Tijolos e outs.pecas ceram.refratar.n/fundidos, com teor de carbono &gt;85% ... utilizados em altos-fornos</v>
      </c>
      <c r="G6365"/>
      <c r="H6365"/>
      <c r="I6365"/>
      <c r="J6365"/>
      <c r="K6365" s="13"/>
      <c r="L6365" s="13">
        <f>dados!I6280/100</f>
        <v>0.18390000000000001</v>
      </c>
      <c r="M6365" s="13">
        <f>dados!J6280/100</f>
        <v>0.2039</v>
      </c>
      <c r="N6365" s="13">
        <f>dados!K6280/100</f>
        <v>0.18</v>
      </c>
      <c r="O6365" s="13">
        <f>dados!L6280/100</f>
        <v>0</v>
      </c>
      <c r="P6365" s="12" t="str">
        <f>LEFT(Tabela2[[#This Row],[Código]],2)</f>
        <v>69</v>
      </c>
    </row>
    <row r="6366" spans="2:16" ht="15" customHeight="1" x14ac:dyDescent="0.25">
      <c r="B6366" s="31" t="str">
        <f>IF(Tabela2[[#This Row],[Tipo]] = 0,LOOKUP(Tabela2[[#This Row],[RESUMO]],Tabela3[Grupo],Tabela3[Meus produtos]),VLOOKUP(Tabela2[[#This Row],[Código]],Tabela4[[Código NBS/LC116]:[Meus serviços]],3,0))</f>
        <v>Não</v>
      </c>
      <c r="C6366" t="str">
        <f>IF(E6366=0,TEXT(dados!A6281,"00000000"),IF(E6366=2,TEXT(dados!A6281,"0000"),TEXT(dados!A6281,"#")))</f>
        <v>69029040</v>
      </c>
      <c r="D6366" t="str">
        <f>IF(dados!B6281=0,"",dados!B6281)</f>
        <v/>
      </c>
      <c r="E6366">
        <f>dados!C6281</f>
        <v>0</v>
      </c>
      <c r="F6366" t="str">
        <f>dados!D6281</f>
        <v>Outs.pecas ceram.refratar.silimanita/ carboneto silicio</v>
      </c>
      <c r="G6366"/>
      <c r="H6366"/>
      <c r="I6366"/>
      <c r="J6366"/>
      <c r="K6366" s="13"/>
      <c r="L6366" s="13">
        <f>dados!I6281/100</f>
        <v>0.18390000000000001</v>
      </c>
      <c r="M6366" s="13">
        <f>dados!J6281/100</f>
        <v>0.28649999999999998</v>
      </c>
      <c r="N6366" s="13">
        <f>dados!K6281/100</f>
        <v>0.18</v>
      </c>
      <c r="O6366" s="13">
        <f>dados!L6281/100</f>
        <v>0</v>
      </c>
      <c r="P6366" s="12" t="str">
        <f>LEFT(Tabela2[[#This Row],[Código]],2)</f>
        <v>69</v>
      </c>
    </row>
    <row r="6367" spans="2:16" ht="15" customHeight="1" x14ac:dyDescent="0.25">
      <c r="B6367" s="31" t="str">
        <f>IF(Tabela2[[#This Row],[Tipo]] = 0,LOOKUP(Tabela2[[#This Row],[RESUMO]],Tabela3[Grupo],Tabela3[Meus produtos]),VLOOKUP(Tabela2[[#This Row],[Código]],Tabela4[[Código NBS/LC116]:[Meus serviços]],3,0))</f>
        <v>Não</v>
      </c>
      <c r="C6367" t="str">
        <f>IF(E6367=0,TEXT(dados!A6282,"00000000"),IF(E6367=2,TEXT(dados!A6282,"0000"),TEXT(dados!A6282,"#")))</f>
        <v>69029090</v>
      </c>
      <c r="D6367" t="str">
        <f>IF(dados!B6282=0,"",dados!B6282)</f>
        <v/>
      </c>
      <c r="E6367">
        <f>dados!C6282</f>
        <v>0</v>
      </c>
      <c r="F6367" t="str">
        <f>dados!D6282</f>
        <v>Outs.tijolos e pecas ceramicas p/construcao, refratarios</v>
      </c>
      <c r="G6367"/>
      <c r="H6367"/>
      <c r="I6367"/>
      <c r="J6367"/>
      <c r="K6367" s="13"/>
      <c r="L6367" s="13">
        <f>dados!I6282/100</f>
        <v>0.18390000000000001</v>
      </c>
      <c r="M6367" s="13">
        <f>dados!J6282/100</f>
        <v>0.28649999999999998</v>
      </c>
      <c r="N6367" s="13">
        <f>dados!K6282/100</f>
        <v>0.18</v>
      </c>
      <c r="O6367" s="13">
        <f>dados!L6282/100</f>
        <v>0</v>
      </c>
      <c r="P6367" s="12" t="str">
        <f>LEFT(Tabela2[[#This Row],[Código]],2)</f>
        <v>69</v>
      </c>
    </row>
    <row r="6368" spans="2:16" ht="15" customHeight="1" x14ac:dyDescent="0.25">
      <c r="B6368" s="31" t="str">
        <f>IF(Tabela2[[#This Row],[Tipo]] = 0,LOOKUP(Tabela2[[#This Row],[RESUMO]],Tabela3[Grupo],Tabela3[Meus produtos]),VLOOKUP(Tabela2[[#This Row],[Código]],Tabela4[[Código NBS/LC116]:[Meus serviços]],3,0))</f>
        <v>Não</v>
      </c>
      <c r="C6368" t="str">
        <f>IF(E6368=0,TEXT(dados!A6283,"00000000"),IF(E6368=2,TEXT(dados!A6283,"0000"),TEXT(dados!A6283,"#")))</f>
        <v>69031011</v>
      </c>
      <c r="D6368" t="str">
        <f>IF(dados!B6283=0,"",dados!B6283)</f>
        <v/>
      </c>
      <c r="E6368">
        <f>dados!C6283</f>
        <v>0</v>
      </c>
      <c r="F6368" t="str">
        <f>dados!D6283</f>
        <v>Cadinhos refratarios,de grafita</v>
      </c>
      <c r="G6368"/>
      <c r="H6368"/>
      <c r="I6368"/>
      <c r="J6368"/>
      <c r="K6368" s="13"/>
      <c r="L6368" s="13">
        <f>dados!I6283/100</f>
        <v>0.14130000000000001</v>
      </c>
      <c r="M6368" s="13">
        <f>dados!J6283/100</f>
        <v>0.17269999999999999</v>
      </c>
      <c r="N6368" s="13">
        <f>dados!K6283/100</f>
        <v>0.18</v>
      </c>
      <c r="O6368" s="13">
        <f>dados!L6283/100</f>
        <v>0</v>
      </c>
      <c r="P6368" s="12" t="str">
        <f>LEFT(Tabela2[[#This Row],[Código]],2)</f>
        <v>69</v>
      </c>
    </row>
    <row r="6369" spans="2:16" ht="15" customHeight="1" x14ac:dyDescent="0.25">
      <c r="B6369" s="31" t="str">
        <f>IF(Tabela2[[#This Row],[Tipo]] = 0,LOOKUP(Tabela2[[#This Row],[RESUMO]],Tabela3[Grupo],Tabela3[Meus produtos]),VLOOKUP(Tabela2[[#This Row],[Código]],Tabela4[[Código NBS/LC116]:[Meus serviços]],3,0))</f>
        <v>Não</v>
      </c>
      <c r="C6369" t="str">
        <f>IF(E6369=0,TEXT(dados!A6284,"00000000"),IF(E6369=2,TEXT(dados!A6284,"0000"),TEXT(dados!A6284,"#")))</f>
        <v>69031012</v>
      </c>
      <c r="D6369" t="str">
        <f>IF(dados!B6284=0,"",dados!B6284)</f>
        <v/>
      </c>
      <c r="E6369">
        <f>dados!C6284</f>
        <v>0</v>
      </c>
      <c r="F6369" t="str">
        <f>dados!D6284</f>
        <v>Cadinhos refratarios,de grafita c/carboneto de silicio</v>
      </c>
      <c r="G6369"/>
      <c r="H6369"/>
      <c r="I6369"/>
      <c r="J6369"/>
      <c r="K6369" s="13"/>
      <c r="L6369" s="13">
        <f>dados!I6284/100</f>
        <v>0.14130000000000001</v>
      </c>
      <c r="M6369" s="13">
        <f>dados!J6284/100</f>
        <v>0.17269999999999999</v>
      </c>
      <c r="N6369" s="13">
        <f>dados!K6284/100</f>
        <v>0.18</v>
      </c>
      <c r="O6369" s="13">
        <f>dados!L6284/100</f>
        <v>0</v>
      </c>
      <c r="P6369" s="12" t="str">
        <f>LEFT(Tabela2[[#This Row],[Código]],2)</f>
        <v>69</v>
      </c>
    </row>
    <row r="6370" spans="2:16" ht="15" customHeight="1" x14ac:dyDescent="0.25">
      <c r="B6370" s="31" t="str">
        <f>IF(Tabela2[[#This Row],[Tipo]] = 0,LOOKUP(Tabela2[[#This Row],[RESUMO]],Tabela3[Grupo],Tabela3[Meus produtos]),VLOOKUP(Tabela2[[#This Row],[Código]],Tabela4[[Código NBS/LC116]:[Meus serviços]],3,0))</f>
        <v>Não</v>
      </c>
      <c r="C6370" t="str">
        <f>IF(E6370=0,TEXT(dados!A6285,"00000000"),IF(E6370=2,TEXT(dados!A6285,"0000"),TEXT(dados!A6285,"#")))</f>
        <v>69031019</v>
      </c>
      <c r="D6370" t="str">
        <f>IF(dados!B6285=0,"",dados!B6285)</f>
        <v/>
      </c>
      <c r="E6370">
        <f>dados!C6285</f>
        <v>0</v>
      </c>
      <c r="F6370" t="str">
        <f>dados!D6285</f>
        <v>Outs.cadinhos refratarios,de grafita ou out.carbono&gt;50%</v>
      </c>
      <c r="G6370"/>
      <c r="H6370"/>
      <c r="I6370"/>
      <c r="J6370"/>
      <c r="K6370" s="13"/>
      <c r="L6370" s="13">
        <f>dados!I6285/100</f>
        <v>0.14130000000000001</v>
      </c>
      <c r="M6370" s="13">
        <f>dados!J6285/100</f>
        <v>0.17269999999999999</v>
      </c>
      <c r="N6370" s="13">
        <f>dados!K6285/100</f>
        <v>0.18</v>
      </c>
      <c r="O6370" s="13">
        <f>dados!L6285/100</f>
        <v>0</v>
      </c>
      <c r="P6370" s="12" t="str">
        <f>LEFT(Tabela2[[#This Row],[Código]],2)</f>
        <v>69</v>
      </c>
    </row>
    <row r="6371" spans="2:16" ht="15" customHeight="1" x14ac:dyDescent="0.25">
      <c r="B6371" s="31" t="str">
        <f>IF(Tabela2[[#This Row],[Tipo]] = 0,LOOKUP(Tabela2[[#This Row],[RESUMO]],Tabela3[Grupo],Tabela3[Meus produtos]),VLOOKUP(Tabela2[[#This Row],[Código]],Tabela4[[Código NBS/LC116]:[Meus serviços]],3,0))</f>
        <v>Não</v>
      </c>
      <c r="C6371" t="str">
        <f>IF(E6371=0,TEXT(dados!A6286,"00000000"),IF(E6371=2,TEXT(dados!A6286,"0000"),TEXT(dados!A6286,"#")))</f>
        <v>69031020</v>
      </c>
      <c r="D6371" t="str">
        <f>IF(dados!B6286=0,"",dados!B6286)</f>
        <v/>
      </c>
      <c r="E6371">
        <f>dados!C6286</f>
        <v>0</v>
      </c>
      <c r="F6371" t="str">
        <f>dados!D6286</f>
        <v>Retortas refratarias,de grafita c/carboneto de silicio</v>
      </c>
      <c r="G6371"/>
      <c r="H6371"/>
      <c r="I6371"/>
      <c r="J6371"/>
      <c r="K6371" s="13"/>
      <c r="L6371" s="13">
        <f>dados!I6286/100</f>
        <v>0.14130000000000001</v>
      </c>
      <c r="M6371" s="13">
        <f>dados!J6286/100</f>
        <v>0.17269999999999999</v>
      </c>
      <c r="N6371" s="13">
        <f>dados!K6286/100</f>
        <v>0.18</v>
      </c>
      <c r="O6371" s="13">
        <f>dados!L6286/100</f>
        <v>0</v>
      </c>
      <c r="P6371" s="12" t="str">
        <f>LEFT(Tabela2[[#This Row],[Código]],2)</f>
        <v>69</v>
      </c>
    </row>
    <row r="6372" spans="2:16" ht="15" customHeight="1" x14ac:dyDescent="0.25">
      <c r="B6372" s="31" t="str">
        <f>IF(Tabela2[[#This Row],[Tipo]] = 0,LOOKUP(Tabela2[[#This Row],[RESUMO]],Tabela3[Grupo],Tabela3[Meus produtos]),VLOOKUP(Tabela2[[#This Row],[Código]],Tabela4[[Código NBS/LC116]:[Meus serviços]],3,0))</f>
        <v>Não</v>
      </c>
      <c r="C6372" t="str">
        <f>IF(E6372=0,TEXT(dados!A6287,"00000000"),IF(E6372=2,TEXT(dados!A6287,"0000"),TEXT(dados!A6287,"#")))</f>
        <v>69031030</v>
      </c>
      <c r="D6372" t="str">
        <f>IF(dados!B6287=0,"",dados!B6287)</f>
        <v/>
      </c>
      <c r="E6372">
        <f>dados!C6287</f>
        <v>0</v>
      </c>
      <c r="F6372" t="str">
        <f>dados!D6287</f>
        <v>Tampas/tampoes,refratar.de grafita ou out.carbono&gt;50%</v>
      </c>
      <c r="G6372"/>
      <c r="H6372"/>
      <c r="I6372"/>
      <c r="J6372"/>
      <c r="K6372" s="13"/>
      <c r="L6372" s="13">
        <f>dados!I6287/100</f>
        <v>0.14130000000000001</v>
      </c>
      <c r="M6372" s="13">
        <f>dados!J6287/100</f>
        <v>0.17269999999999999</v>
      </c>
      <c r="N6372" s="13">
        <f>dados!K6287/100</f>
        <v>0.18</v>
      </c>
      <c r="O6372" s="13">
        <f>dados!L6287/100</f>
        <v>0</v>
      </c>
      <c r="P6372" s="12" t="str">
        <f>LEFT(Tabela2[[#This Row],[Código]],2)</f>
        <v>69</v>
      </c>
    </row>
    <row r="6373" spans="2:16" ht="15" customHeight="1" x14ac:dyDescent="0.25">
      <c r="B6373" s="31" t="str">
        <f>IF(Tabela2[[#This Row],[Tipo]] = 0,LOOKUP(Tabela2[[#This Row],[RESUMO]],Tabela3[Grupo],Tabela3[Meus produtos]),VLOOKUP(Tabela2[[#This Row],[Código]],Tabela4[[Código NBS/LC116]:[Meus serviços]],3,0))</f>
        <v>Não</v>
      </c>
      <c r="C6373" t="str">
        <f>IF(E6373=0,TEXT(dados!A6288,"00000000"),IF(E6373=2,TEXT(dados!A6288,"0000"),TEXT(dados!A6288,"#")))</f>
        <v>69031040</v>
      </c>
      <c r="D6373" t="str">
        <f>IF(dados!B6288=0,"",dados!B6288)</f>
        <v/>
      </c>
      <c r="E6373">
        <f>dados!C6288</f>
        <v>0</v>
      </c>
      <c r="F6373" t="str">
        <f>dados!D6288</f>
        <v>Tubo refratario,de grafita/out.carbono ou mistura&gt;50%</v>
      </c>
      <c r="G6373"/>
      <c r="H6373"/>
      <c r="I6373"/>
      <c r="J6373"/>
      <c r="K6373" s="13"/>
      <c r="L6373" s="13">
        <f>dados!I6288/100</f>
        <v>0.14130000000000001</v>
      </c>
      <c r="M6373" s="13">
        <f>dados!J6288/100</f>
        <v>0.17269999999999999</v>
      </c>
      <c r="N6373" s="13">
        <f>dados!K6288/100</f>
        <v>0.18</v>
      </c>
      <c r="O6373" s="13">
        <f>dados!L6288/100</f>
        <v>0</v>
      </c>
      <c r="P6373" s="12" t="str">
        <f>LEFT(Tabela2[[#This Row],[Código]],2)</f>
        <v>69</v>
      </c>
    </row>
    <row r="6374" spans="2:16" ht="15" customHeight="1" x14ac:dyDescent="0.25">
      <c r="B6374" s="31" t="str">
        <f>IF(Tabela2[[#This Row],[Tipo]] = 0,LOOKUP(Tabela2[[#This Row],[RESUMO]],Tabela3[Grupo],Tabela3[Meus produtos]),VLOOKUP(Tabela2[[#This Row],[Código]],Tabela4[[Código NBS/LC116]:[Meus serviços]],3,0))</f>
        <v>Não</v>
      </c>
      <c r="C6374" t="str">
        <f>IF(E6374=0,TEXT(dados!A6289,"00000000"),IF(E6374=2,TEXT(dados!A6289,"0000"),TEXT(dados!A6289,"#")))</f>
        <v>69031090</v>
      </c>
      <c r="D6374" t="str">
        <f>IF(dados!B6289=0,"",dados!B6289)</f>
        <v/>
      </c>
      <c r="E6374">
        <f>dados!C6289</f>
        <v>0</v>
      </c>
      <c r="F6374" t="str">
        <f>dados!D6289</f>
        <v>Outs.prods.ceram.refrat.de grafita ou out.carbono&gt;50%</v>
      </c>
      <c r="G6374"/>
      <c r="H6374"/>
      <c r="I6374"/>
      <c r="J6374"/>
      <c r="K6374" s="13"/>
      <c r="L6374" s="13">
        <f>dados!I6289/100</f>
        <v>0.14130000000000001</v>
      </c>
      <c r="M6374" s="13">
        <f>dados!J6289/100</f>
        <v>0.17269999999999999</v>
      </c>
      <c r="N6374" s="13">
        <f>dados!K6289/100</f>
        <v>0.18</v>
      </c>
      <c r="O6374" s="13">
        <f>dados!L6289/100</f>
        <v>0</v>
      </c>
      <c r="P6374" s="12" t="str">
        <f>LEFT(Tabela2[[#This Row],[Código]],2)</f>
        <v>69</v>
      </c>
    </row>
    <row r="6375" spans="2:16" ht="15" customHeight="1" x14ac:dyDescent="0.25">
      <c r="B6375" s="31" t="str">
        <f>IF(Tabela2[[#This Row],[Tipo]] = 0,LOOKUP(Tabela2[[#This Row],[RESUMO]],Tabela3[Grupo],Tabela3[Meus produtos]),VLOOKUP(Tabela2[[#This Row],[Código]],Tabela4[[Código NBS/LC116]:[Meus serviços]],3,0))</f>
        <v>Não</v>
      </c>
      <c r="C6375" t="str">
        <f>IF(E6375=0,TEXT(dados!A6290,"00000000"),IF(E6375=2,TEXT(dados!A6290,"0000"),TEXT(dados!A6290,"#")))</f>
        <v>69032010</v>
      </c>
      <c r="D6375" t="str">
        <f>IF(dados!B6290=0,"",dados!B6290)</f>
        <v/>
      </c>
      <c r="E6375">
        <f>dados!C6290</f>
        <v>0</v>
      </c>
      <c r="F6375" t="str">
        <f>dados!D6290</f>
        <v>Cadinhos refratarios,de alumina ou alumina c/silica&gt;50%</v>
      </c>
      <c r="G6375"/>
      <c r="H6375"/>
      <c r="I6375"/>
      <c r="J6375"/>
      <c r="K6375" s="13"/>
      <c r="L6375" s="13">
        <f>dados!I6290/100</f>
        <v>0.14130000000000001</v>
      </c>
      <c r="M6375" s="13">
        <f>dados!J6290/100</f>
        <v>0.17269999999999999</v>
      </c>
      <c r="N6375" s="13">
        <f>dados!K6290/100</f>
        <v>0.18</v>
      </c>
      <c r="O6375" s="13">
        <f>dados!L6290/100</f>
        <v>0</v>
      </c>
      <c r="P6375" s="12" t="str">
        <f>LEFT(Tabela2[[#This Row],[Código]],2)</f>
        <v>69</v>
      </c>
    </row>
    <row r="6376" spans="2:16" ht="15" customHeight="1" x14ac:dyDescent="0.25">
      <c r="B6376" s="31" t="str">
        <f>IF(Tabela2[[#This Row],[Tipo]] = 0,LOOKUP(Tabela2[[#This Row],[RESUMO]],Tabela3[Grupo],Tabela3[Meus produtos]),VLOOKUP(Tabela2[[#This Row],[Código]],Tabela4[[Código NBS/LC116]:[Meus serviços]],3,0))</f>
        <v>Não</v>
      </c>
      <c r="C6376" t="str">
        <f>IF(E6376=0,TEXT(dados!A6291,"00000000"),IF(E6376=2,TEXT(dados!A6291,"0000"),TEXT(dados!A6291,"#")))</f>
        <v>69032020</v>
      </c>
      <c r="D6376" t="str">
        <f>IF(dados!B6291=0,"",dados!B6291)</f>
        <v/>
      </c>
      <c r="E6376">
        <f>dados!C6291</f>
        <v>0</v>
      </c>
      <c r="F6376" t="str">
        <f>dados!D6291</f>
        <v>Tampas/tampoes,refratar.de alumina/alumina c/silica&gt;50%</v>
      </c>
      <c r="G6376"/>
      <c r="H6376"/>
      <c r="I6376"/>
      <c r="J6376"/>
      <c r="K6376" s="13"/>
      <c r="L6376" s="13">
        <f>dados!I6291/100</f>
        <v>0.14130000000000001</v>
      </c>
      <c r="M6376" s="13">
        <f>dados!J6291/100</f>
        <v>0.17269999999999999</v>
      </c>
      <c r="N6376" s="13">
        <f>dados!K6291/100</f>
        <v>0.18</v>
      </c>
      <c r="O6376" s="13">
        <f>dados!L6291/100</f>
        <v>0</v>
      </c>
      <c r="P6376" s="12" t="str">
        <f>LEFT(Tabela2[[#This Row],[Código]],2)</f>
        <v>69</v>
      </c>
    </row>
    <row r="6377" spans="2:16" ht="15" customHeight="1" x14ac:dyDescent="0.25">
      <c r="B6377" s="31" t="str">
        <f>IF(Tabela2[[#This Row],[Tipo]] = 0,LOOKUP(Tabela2[[#This Row],[RESUMO]],Tabela3[Grupo],Tabela3[Meus produtos]),VLOOKUP(Tabela2[[#This Row],[Código]],Tabela4[[Código NBS/LC116]:[Meus serviços]],3,0))</f>
        <v>Não</v>
      </c>
      <c r="C6377" t="str">
        <f>IF(E6377=0,TEXT(dados!A6292,"00000000"),IF(E6377=2,TEXT(dados!A6292,"0000"),TEXT(dados!A6292,"#")))</f>
        <v>69032030</v>
      </c>
      <c r="D6377" t="str">
        <f>IF(dados!B6292=0,"",dados!B6292)</f>
        <v/>
      </c>
      <c r="E6377">
        <f>dados!C6292</f>
        <v>0</v>
      </c>
      <c r="F6377" t="str">
        <f>dados!D6292</f>
        <v>Tubo refratario,de alumina ou alumina com silica&gt;50%</v>
      </c>
      <c r="G6377"/>
      <c r="H6377"/>
      <c r="I6377"/>
      <c r="J6377"/>
      <c r="K6377" s="13"/>
      <c r="L6377" s="13">
        <f>dados!I6292/100</f>
        <v>0.14130000000000001</v>
      </c>
      <c r="M6377" s="13">
        <f>dados!J6292/100</f>
        <v>0.17269999999999999</v>
      </c>
      <c r="N6377" s="13">
        <f>dados!K6292/100</f>
        <v>0.18</v>
      </c>
      <c r="O6377" s="13">
        <f>dados!L6292/100</f>
        <v>0</v>
      </c>
      <c r="P6377" s="12" t="str">
        <f>LEFT(Tabela2[[#This Row],[Código]],2)</f>
        <v>69</v>
      </c>
    </row>
    <row r="6378" spans="2:16" ht="15" customHeight="1" x14ac:dyDescent="0.25">
      <c r="B6378" s="31" t="str">
        <f>IF(Tabela2[[#This Row],[Tipo]] = 0,LOOKUP(Tabela2[[#This Row],[RESUMO]],Tabela3[Grupo],Tabela3[Meus produtos]),VLOOKUP(Tabela2[[#This Row],[Código]],Tabela4[[Código NBS/LC116]:[Meus serviços]],3,0))</f>
        <v>Não</v>
      </c>
      <c r="C6378" t="str">
        <f>IF(E6378=0,TEXT(dados!A6293,"00000000"),IF(E6378=2,TEXT(dados!A6293,"0000"),TEXT(dados!A6293,"#")))</f>
        <v>69032090</v>
      </c>
      <c r="D6378" t="str">
        <f>IF(dados!B6293=0,"",dados!B6293)</f>
        <v/>
      </c>
      <c r="E6378">
        <f>dados!C6293</f>
        <v>0</v>
      </c>
      <c r="F6378" t="str">
        <f>dados!D6293</f>
        <v>Outs.prods.ceram.refrat.de alumina/alumina c/silica&gt;50%</v>
      </c>
      <c r="G6378"/>
      <c r="H6378"/>
      <c r="I6378"/>
      <c r="J6378"/>
      <c r="K6378" s="13"/>
      <c r="L6378" s="13">
        <f>dados!I6293/100</f>
        <v>0.14130000000000001</v>
      </c>
      <c r="M6378" s="13">
        <f>dados!J6293/100</f>
        <v>0.17269999999999999</v>
      </c>
      <c r="N6378" s="13">
        <f>dados!K6293/100</f>
        <v>0.18</v>
      </c>
      <c r="O6378" s="13">
        <f>dados!L6293/100</f>
        <v>0</v>
      </c>
      <c r="P6378" s="12" t="str">
        <f>LEFT(Tabela2[[#This Row],[Código]],2)</f>
        <v>69</v>
      </c>
    </row>
    <row r="6379" spans="2:16" ht="15" customHeight="1" x14ac:dyDescent="0.25">
      <c r="B6379" s="31" t="str">
        <f>IF(Tabela2[[#This Row],[Tipo]] = 0,LOOKUP(Tabela2[[#This Row],[RESUMO]],Tabela3[Grupo],Tabela3[Meus produtos]),VLOOKUP(Tabela2[[#This Row],[Código]],Tabela4[[Código NBS/LC116]:[Meus serviços]],3,0))</f>
        <v>Não</v>
      </c>
      <c r="C6379" t="str">
        <f>IF(E6379=0,TEXT(dados!A6294,"00000000"),IF(E6379=2,TEXT(dados!A6294,"0000"),TEXT(dados!A6294,"#")))</f>
        <v>69039011</v>
      </c>
      <c r="D6379" t="str">
        <f>IF(dados!B6294=0,"",dados!B6294)</f>
        <v/>
      </c>
      <c r="E6379">
        <f>dados!C6294</f>
        <v>0</v>
      </c>
      <c r="F6379" t="str">
        <f>dados!D6294</f>
        <v>Tubo refratario,de carboneto de silicio</v>
      </c>
      <c r="G6379"/>
      <c r="H6379"/>
      <c r="I6379"/>
      <c r="J6379"/>
      <c r="K6379" s="13"/>
      <c r="L6379" s="13">
        <f>dados!I6294/100</f>
        <v>0.14130000000000001</v>
      </c>
      <c r="M6379" s="13">
        <f>dados!J6294/100</f>
        <v>0.17269999999999999</v>
      </c>
      <c r="N6379" s="13">
        <f>dados!K6294/100</f>
        <v>0.18</v>
      </c>
      <c r="O6379" s="13">
        <f>dados!L6294/100</f>
        <v>0</v>
      </c>
      <c r="P6379" s="12" t="str">
        <f>LEFT(Tabela2[[#This Row],[Código]],2)</f>
        <v>69</v>
      </c>
    </row>
    <row r="6380" spans="2:16" ht="15" customHeight="1" x14ac:dyDescent="0.25">
      <c r="B6380" s="31" t="str">
        <f>IF(Tabela2[[#This Row],[Tipo]] = 0,LOOKUP(Tabela2[[#This Row],[RESUMO]],Tabela3[Grupo],Tabela3[Meus produtos]),VLOOKUP(Tabela2[[#This Row],[Código]],Tabela4[[Código NBS/LC116]:[Meus serviços]],3,0))</f>
        <v>Não</v>
      </c>
      <c r="C6380" t="str">
        <f>IF(E6380=0,TEXT(dados!A6295,"00000000"),IF(E6380=2,TEXT(dados!A6295,"0000"),TEXT(dados!A6295,"#")))</f>
        <v>69039012</v>
      </c>
      <c r="D6380" t="str">
        <f>IF(dados!B6295=0,"",dados!B6295)</f>
        <v/>
      </c>
      <c r="E6380">
        <f>dados!C6295</f>
        <v>0</v>
      </c>
      <c r="F6380" t="str">
        <f>dados!D6295</f>
        <v>Tubo refratario,de compostos de zirconio</v>
      </c>
      <c r="G6380"/>
      <c r="H6380"/>
      <c r="I6380"/>
      <c r="J6380"/>
      <c r="K6380" s="13"/>
      <c r="L6380" s="13">
        <f>dados!I6295/100</f>
        <v>0.14130000000000001</v>
      </c>
      <c r="M6380" s="13">
        <f>dados!J6295/100</f>
        <v>0.17269999999999999</v>
      </c>
      <c r="N6380" s="13">
        <f>dados!K6295/100</f>
        <v>0.18</v>
      </c>
      <c r="O6380" s="13">
        <f>dados!L6295/100</f>
        <v>0</v>
      </c>
      <c r="P6380" s="12" t="str">
        <f>LEFT(Tabela2[[#This Row],[Código]],2)</f>
        <v>69</v>
      </c>
    </row>
    <row r="6381" spans="2:16" ht="15" customHeight="1" x14ac:dyDescent="0.25">
      <c r="B6381" s="31" t="str">
        <f>IF(Tabela2[[#This Row],[Tipo]] = 0,LOOKUP(Tabela2[[#This Row],[RESUMO]],Tabela3[Grupo],Tabela3[Meus produtos]),VLOOKUP(Tabela2[[#This Row],[Código]],Tabela4[[Código NBS/LC116]:[Meus serviços]],3,0))</f>
        <v>Não</v>
      </c>
      <c r="C6381" t="str">
        <f>IF(E6381=0,TEXT(dados!A6296,"00000000"),IF(E6381=2,TEXT(dados!A6296,"0000"),TEXT(dados!A6296,"#")))</f>
        <v>69039019</v>
      </c>
      <c r="D6381" t="str">
        <f>IF(dados!B6296=0,"",dados!B6296)</f>
        <v/>
      </c>
      <c r="E6381">
        <f>dados!C6296</f>
        <v>0</v>
      </c>
      <c r="F6381" t="str">
        <f>dados!D6296</f>
        <v>Outros tubos ceramicos refratarios</v>
      </c>
      <c r="G6381"/>
      <c r="H6381"/>
      <c r="I6381"/>
      <c r="J6381"/>
      <c r="K6381" s="13"/>
      <c r="L6381" s="13">
        <f>dados!I6296/100</f>
        <v>0.14130000000000001</v>
      </c>
      <c r="M6381" s="13">
        <f>dados!J6296/100</f>
        <v>0.17269999999999999</v>
      </c>
      <c r="N6381" s="13">
        <f>dados!K6296/100</f>
        <v>0.18</v>
      </c>
      <c r="O6381" s="13">
        <f>dados!L6296/100</f>
        <v>0</v>
      </c>
      <c r="P6381" s="12" t="str">
        <f>LEFT(Tabela2[[#This Row],[Código]],2)</f>
        <v>69</v>
      </c>
    </row>
    <row r="6382" spans="2:16" ht="15" customHeight="1" x14ac:dyDescent="0.25">
      <c r="B6382" s="31" t="str">
        <f>IF(Tabela2[[#This Row],[Tipo]] = 0,LOOKUP(Tabela2[[#This Row],[RESUMO]],Tabela3[Grupo],Tabela3[Meus produtos]),VLOOKUP(Tabela2[[#This Row],[Código]],Tabela4[[Código NBS/LC116]:[Meus serviços]],3,0))</f>
        <v>Não</v>
      </c>
      <c r="C6382" t="str">
        <f>IF(E6382=0,TEXT(dados!A6297,"00000000"),IF(E6382=2,TEXT(dados!A6297,"0000"),TEXT(dados!A6297,"#")))</f>
        <v>69039091</v>
      </c>
      <c r="D6382" t="str">
        <f>IF(dados!B6297=0,"",dados!B6297)</f>
        <v/>
      </c>
      <c r="E6382">
        <f>dados!C6297</f>
        <v>0</v>
      </c>
      <c r="F6382" t="str">
        <f>dados!D6297</f>
        <v>Outros prods.ceram.refrat.de carboneto de silicio</v>
      </c>
      <c r="G6382"/>
      <c r="H6382"/>
      <c r="I6382"/>
      <c r="J6382"/>
      <c r="K6382" s="13"/>
      <c r="L6382" s="13">
        <f>dados!I6297/100</f>
        <v>0.14130000000000001</v>
      </c>
      <c r="M6382" s="13">
        <f>dados!J6297/100</f>
        <v>0.17269999999999999</v>
      </c>
      <c r="N6382" s="13">
        <f>dados!K6297/100</f>
        <v>0.18</v>
      </c>
      <c r="O6382" s="13">
        <f>dados!L6297/100</f>
        <v>0</v>
      </c>
      <c r="P6382" s="12" t="str">
        <f>LEFT(Tabela2[[#This Row],[Código]],2)</f>
        <v>69</v>
      </c>
    </row>
    <row r="6383" spans="2:16" ht="15" customHeight="1" x14ac:dyDescent="0.25">
      <c r="B6383" s="31" t="str">
        <f>IF(Tabela2[[#This Row],[Tipo]] = 0,LOOKUP(Tabela2[[#This Row],[RESUMO]],Tabela3[Grupo],Tabela3[Meus produtos]),VLOOKUP(Tabela2[[#This Row],[Código]],Tabela4[[Código NBS/LC116]:[Meus serviços]],3,0))</f>
        <v>Não</v>
      </c>
      <c r="C6383" t="str">
        <f>IF(E6383=0,TEXT(dados!A6298,"00000000"),IF(E6383=2,TEXT(dados!A6298,"0000"),TEXT(dados!A6298,"#")))</f>
        <v>69039092</v>
      </c>
      <c r="D6383" t="str">
        <f>IF(dados!B6298=0,"",dados!B6298)</f>
        <v/>
      </c>
      <c r="E6383">
        <f>dados!C6298</f>
        <v>0</v>
      </c>
      <c r="F6383" t="str">
        <f>dados!D6298</f>
        <v>Outros prods.ceram.refrat.de compostos de zirconio</v>
      </c>
      <c r="G6383"/>
      <c r="H6383"/>
      <c r="I6383"/>
      <c r="J6383"/>
      <c r="K6383" s="13"/>
      <c r="L6383" s="13">
        <f>dados!I6298/100</f>
        <v>0.14130000000000001</v>
      </c>
      <c r="M6383" s="13">
        <f>dados!J6298/100</f>
        <v>0.17269999999999999</v>
      </c>
      <c r="N6383" s="13">
        <f>dados!K6298/100</f>
        <v>0.18</v>
      </c>
      <c r="O6383" s="13">
        <f>dados!L6298/100</f>
        <v>0</v>
      </c>
      <c r="P6383" s="12" t="str">
        <f>LEFT(Tabela2[[#This Row],[Código]],2)</f>
        <v>69</v>
      </c>
    </row>
    <row r="6384" spans="2:16" ht="15" customHeight="1" x14ac:dyDescent="0.25">
      <c r="B6384" s="31" t="str">
        <f>IF(Tabela2[[#This Row],[Tipo]] = 0,LOOKUP(Tabela2[[#This Row],[RESUMO]],Tabela3[Grupo],Tabela3[Meus produtos]),VLOOKUP(Tabela2[[#This Row],[Código]],Tabela4[[Código NBS/LC116]:[Meus serviços]],3,0))</f>
        <v>Não</v>
      </c>
      <c r="C6384" t="str">
        <f>IF(E6384=0,TEXT(dados!A6299,"00000000"),IF(E6384=2,TEXT(dados!A6299,"0000"),TEXT(dados!A6299,"#")))</f>
        <v>69039099</v>
      </c>
      <c r="D6384" t="str">
        <f>IF(dados!B6299=0,"",dados!B6299)</f>
        <v/>
      </c>
      <c r="E6384">
        <f>dados!C6299</f>
        <v>0</v>
      </c>
      <c r="F6384" t="str">
        <f>dados!D6299</f>
        <v>Outros produtos ceramicos refratarios</v>
      </c>
      <c r="G6384"/>
      <c r="H6384"/>
      <c r="I6384"/>
      <c r="J6384"/>
      <c r="K6384" s="13"/>
      <c r="L6384" s="13">
        <f>dados!I6299/100</f>
        <v>0.14829999999999999</v>
      </c>
      <c r="M6384" s="13">
        <f>dados!J6299/100</f>
        <v>0.1913</v>
      </c>
      <c r="N6384" s="13">
        <f>dados!K6299/100</f>
        <v>0.18</v>
      </c>
      <c r="O6384" s="13">
        <f>dados!L6299/100</f>
        <v>0</v>
      </c>
      <c r="P6384" s="12" t="str">
        <f>LEFT(Tabela2[[#This Row],[Código]],2)</f>
        <v>69</v>
      </c>
    </row>
    <row r="6385" spans="2:16" ht="15" customHeight="1" x14ac:dyDescent="0.25">
      <c r="B6385" s="31" t="str">
        <f>IF(Tabela2[[#This Row],[Tipo]] = 0,LOOKUP(Tabela2[[#This Row],[RESUMO]],Tabela3[Grupo],Tabela3[Meus produtos]),VLOOKUP(Tabela2[[#This Row],[Código]],Tabela4[[Código NBS/LC116]:[Meus serviços]],3,0))</f>
        <v>Não</v>
      </c>
      <c r="C6385" t="str">
        <f>IF(E6385=0,TEXT(dados!A6300,"00000000"),IF(E6385=2,TEXT(dados!A6300,"0000"),TEXT(dados!A6300,"#")))</f>
        <v>69041000</v>
      </c>
      <c r="D6385" t="str">
        <f>IF(dados!B6300=0,"",dados!B6300)</f>
        <v/>
      </c>
      <c r="E6385">
        <f>dados!C6300</f>
        <v>0</v>
      </c>
      <c r="F6385" t="str">
        <f>dados!D6300</f>
        <v>Tijolos de ceramica</v>
      </c>
      <c r="G6385"/>
      <c r="H6385"/>
      <c r="I6385"/>
      <c r="J6385"/>
      <c r="K6385" s="13"/>
      <c r="L6385" s="13">
        <f>dados!I6300/100</f>
        <v>0.13449999999999998</v>
      </c>
      <c r="M6385" s="13">
        <f>dados!J6300/100</f>
        <v>0.16789999999999999</v>
      </c>
      <c r="N6385" s="13">
        <f>dados!K6300/100</f>
        <v>0.12</v>
      </c>
      <c r="O6385" s="13">
        <f>dados!L6300/100</f>
        <v>0</v>
      </c>
      <c r="P6385" s="12" t="str">
        <f>LEFT(Tabela2[[#This Row],[Código]],2)</f>
        <v>69</v>
      </c>
    </row>
    <row r="6386" spans="2:16" ht="15" customHeight="1" x14ac:dyDescent="0.25">
      <c r="B6386" s="31" t="str">
        <f>IF(Tabela2[[#This Row],[Tipo]] = 0,LOOKUP(Tabela2[[#This Row],[RESUMO]],Tabela3[Grupo],Tabela3[Meus produtos]),VLOOKUP(Tabela2[[#This Row],[Código]],Tabela4[[Código NBS/LC116]:[Meus serviços]],3,0))</f>
        <v>Não</v>
      </c>
      <c r="C6386" t="str">
        <f>IF(E6386=0,TEXT(dados!A6301,"00000000"),IF(E6386=2,TEXT(dados!A6301,"0000"),TEXT(dados!A6301,"#")))</f>
        <v>69049000</v>
      </c>
      <c r="D6386" t="str">
        <f>IF(dados!B6301=0,"",dados!B6301)</f>
        <v/>
      </c>
      <c r="E6386">
        <f>dados!C6301</f>
        <v>0</v>
      </c>
      <c r="F6386" t="str">
        <f>dados!D6301</f>
        <v>Tijoleiras e outs.prods.p/construcao,de ceramica</v>
      </c>
      <c r="G6386"/>
      <c r="H6386"/>
      <c r="I6386"/>
      <c r="J6386"/>
      <c r="K6386" s="13"/>
      <c r="L6386" s="13">
        <f>dados!I6301/100</f>
        <v>0.13449999999999998</v>
      </c>
      <c r="M6386" s="13">
        <f>dados!J6301/100</f>
        <v>0.16789999999999999</v>
      </c>
      <c r="N6386" s="13">
        <f>dados!K6301/100</f>
        <v>0.12</v>
      </c>
      <c r="O6386" s="13">
        <f>dados!L6301/100</f>
        <v>0</v>
      </c>
      <c r="P6386" s="12" t="str">
        <f>LEFT(Tabela2[[#This Row],[Código]],2)</f>
        <v>69</v>
      </c>
    </row>
    <row r="6387" spans="2:16" ht="15" customHeight="1" x14ac:dyDescent="0.25">
      <c r="B6387" s="31" t="str">
        <f>IF(Tabela2[[#This Row],[Tipo]] = 0,LOOKUP(Tabela2[[#This Row],[RESUMO]],Tabela3[Grupo],Tabela3[Meus produtos]),VLOOKUP(Tabela2[[#This Row],[Código]],Tabela4[[Código NBS/LC116]:[Meus serviços]],3,0))</f>
        <v>Não</v>
      </c>
      <c r="C6387" t="str">
        <f>IF(E6387=0,TEXT(dados!A6302,"00000000"),IF(E6387=2,TEXT(dados!A6302,"0000"),TEXT(dados!A6302,"#")))</f>
        <v>69051000</v>
      </c>
      <c r="D6387" t="str">
        <f>IF(dados!B6302=0,"",dados!B6302)</f>
        <v/>
      </c>
      <c r="E6387">
        <f>dados!C6302</f>
        <v>0</v>
      </c>
      <c r="F6387" t="str">
        <f>dados!D6302</f>
        <v>Telhas de ceramica</v>
      </c>
      <c r="G6387"/>
      <c r="H6387"/>
      <c r="I6387"/>
      <c r="J6387"/>
      <c r="K6387" s="13"/>
      <c r="L6387" s="13">
        <f>dados!I6302/100</f>
        <v>0.13449999999999998</v>
      </c>
      <c r="M6387" s="13">
        <f>dados!J6302/100</f>
        <v>0.21789999999999998</v>
      </c>
      <c r="N6387" s="13">
        <f>dados!K6302/100</f>
        <v>0.12</v>
      </c>
      <c r="O6387" s="13">
        <f>dados!L6302/100</f>
        <v>0</v>
      </c>
      <c r="P6387" s="12" t="str">
        <f>LEFT(Tabela2[[#This Row],[Código]],2)</f>
        <v>69</v>
      </c>
    </row>
    <row r="6388" spans="2:16" ht="15" customHeight="1" x14ac:dyDescent="0.25">
      <c r="B6388" s="31" t="str">
        <f>IF(Tabela2[[#This Row],[Tipo]] = 0,LOOKUP(Tabela2[[#This Row],[RESUMO]],Tabela3[Grupo],Tabela3[Meus produtos]),VLOOKUP(Tabela2[[#This Row],[Código]],Tabela4[[Código NBS/LC116]:[Meus serviços]],3,0))</f>
        <v>Não</v>
      </c>
      <c r="C6388" t="str">
        <f>IF(E6388=0,TEXT(dados!A6303,"00000000"),IF(E6388=2,TEXT(dados!A6303,"0000"),TEXT(dados!A6303,"#")))</f>
        <v>69059000</v>
      </c>
      <c r="D6388" t="str">
        <f>IF(dados!B6303=0,"",dados!B6303)</f>
        <v/>
      </c>
      <c r="E6388">
        <f>dados!C6303</f>
        <v>0</v>
      </c>
      <c r="F6388" t="str">
        <f>dados!D6303</f>
        <v>Outros produtos ceramicos para construcao</v>
      </c>
      <c r="G6388"/>
      <c r="H6388"/>
      <c r="I6388"/>
      <c r="J6388"/>
      <c r="K6388" s="13"/>
      <c r="L6388" s="13">
        <f>dados!I6303/100</f>
        <v>0.13449999999999998</v>
      </c>
      <c r="M6388" s="13">
        <f>dados!J6303/100</f>
        <v>0.21789999999999998</v>
      </c>
      <c r="N6388" s="13">
        <f>dados!K6303/100</f>
        <v>0.18</v>
      </c>
      <c r="O6388" s="13">
        <f>dados!L6303/100</f>
        <v>0</v>
      </c>
      <c r="P6388" s="12" t="str">
        <f>LEFT(Tabela2[[#This Row],[Código]],2)</f>
        <v>69</v>
      </c>
    </row>
    <row r="6389" spans="2:16" ht="15" customHeight="1" x14ac:dyDescent="0.25">
      <c r="B6389" s="31" t="str">
        <f>IF(Tabela2[[#This Row],[Tipo]] = 0,LOOKUP(Tabela2[[#This Row],[RESUMO]],Tabela3[Grupo],Tabela3[Meus produtos]),VLOOKUP(Tabela2[[#This Row],[Código]],Tabela4[[Código NBS/LC116]:[Meus serviços]],3,0))</f>
        <v>Não</v>
      </c>
      <c r="C6389" t="str">
        <f>IF(E6389=0,TEXT(dados!A6304,"00000000"),IF(E6389=2,TEXT(dados!A6304,"0000"),TEXT(dados!A6304,"#")))</f>
        <v>69060000</v>
      </c>
      <c r="D6389" t="str">
        <f>IF(dados!B6304=0,"",dados!B6304)</f>
        <v/>
      </c>
      <c r="E6389">
        <f>dados!C6304</f>
        <v>0</v>
      </c>
      <c r="F6389" t="str">
        <f>dados!D6304</f>
        <v>Tubos,calhas/algerozes e acess.p/canaliz.de ceramica</v>
      </c>
      <c r="G6389"/>
      <c r="H6389"/>
      <c r="I6389"/>
      <c r="J6389"/>
      <c r="K6389" s="13"/>
      <c r="L6389" s="13">
        <f>dados!I6304/100</f>
        <v>0.13449999999999998</v>
      </c>
      <c r="M6389" s="13">
        <f>dados!J6304/100</f>
        <v>0.252</v>
      </c>
      <c r="N6389" s="13">
        <f>dados!K6304/100</f>
        <v>0.12</v>
      </c>
      <c r="O6389" s="13">
        <f>dados!L6304/100</f>
        <v>0</v>
      </c>
      <c r="P6389" s="12" t="str">
        <f>LEFT(Tabela2[[#This Row],[Código]],2)</f>
        <v>69</v>
      </c>
    </row>
    <row r="6390" spans="2:16" ht="15" customHeight="1" x14ac:dyDescent="0.25">
      <c r="B6390" s="31" t="str">
        <f>IF(Tabela2[[#This Row],[Tipo]] = 0,LOOKUP(Tabela2[[#This Row],[RESUMO]],Tabela3[Grupo],Tabela3[Meus produtos]),VLOOKUP(Tabela2[[#This Row],[Código]],Tabela4[[Código NBS/LC116]:[Meus serviços]],3,0))</f>
        <v>Não</v>
      </c>
      <c r="C6390" t="str">
        <f>IF(E6390=0,TEXT(dados!A6305,"00000000"),IF(E6390=2,TEXT(dados!A6305,"0000"),TEXT(dados!A6305,"#")))</f>
        <v>69072100</v>
      </c>
      <c r="D6390" t="str">
        <f>IF(dados!B6305=0,"",dados!B6305)</f>
        <v/>
      </c>
      <c r="E6390">
        <f>dados!C6305</f>
        <v>0</v>
      </c>
      <c r="F6390" t="str">
        <f>dados!D6305</f>
        <v>Com um coeficiente de absorcao de agua, em peso, nao superior a 0,5 %</v>
      </c>
      <c r="G6390"/>
      <c r="H6390"/>
      <c r="I6390"/>
      <c r="J6390"/>
      <c r="K6390" s="13"/>
      <c r="L6390" s="13">
        <f>dados!I6305/100</f>
        <v>0.13589999999999999</v>
      </c>
      <c r="M6390" s="13">
        <f>dados!J6305/100</f>
        <v>0.1794</v>
      </c>
      <c r="N6390" s="13">
        <f>dados!K6305/100</f>
        <v>0.12</v>
      </c>
      <c r="O6390" s="13">
        <f>dados!L6305/100</f>
        <v>0</v>
      </c>
      <c r="P6390" s="12" t="str">
        <f>LEFT(Tabela2[[#This Row],[Código]],2)</f>
        <v>69</v>
      </c>
    </row>
    <row r="6391" spans="2:16" ht="15" customHeight="1" x14ac:dyDescent="0.25">
      <c r="B6391" s="31" t="str">
        <f>IF(Tabela2[[#This Row],[Tipo]] = 0,LOOKUP(Tabela2[[#This Row],[RESUMO]],Tabela3[Grupo],Tabela3[Meus produtos]),VLOOKUP(Tabela2[[#This Row],[Código]],Tabela4[[Código NBS/LC116]:[Meus serviços]],3,0))</f>
        <v>Não</v>
      </c>
      <c r="C6391" t="str">
        <f>IF(E6391=0,TEXT(dados!A6306,"00000000"),IF(E6391=2,TEXT(dados!A6306,"0000"),TEXT(dados!A6306,"#")))</f>
        <v>69072200</v>
      </c>
      <c r="D6391" t="str">
        <f>IF(dados!B6306=0,"",dados!B6306)</f>
        <v/>
      </c>
      <c r="E6391">
        <f>dados!C6306</f>
        <v>0</v>
      </c>
      <c r="F6391" t="str">
        <f>dados!D6306</f>
        <v>Com um coeficiente de absorcao de agua, em peso, superior a 0,5 %, mas nao superior a 10 %</v>
      </c>
      <c r="G6391"/>
      <c r="H6391"/>
      <c r="I6391"/>
      <c r="J6391"/>
      <c r="K6391" s="13"/>
      <c r="L6391" s="13">
        <f>dados!I6306/100</f>
        <v>0.13589999999999999</v>
      </c>
      <c r="M6391" s="13">
        <f>dados!J6306/100</f>
        <v>0.1794</v>
      </c>
      <c r="N6391" s="13">
        <f>dados!K6306/100</f>
        <v>0.12</v>
      </c>
      <c r="O6391" s="13">
        <f>dados!L6306/100</f>
        <v>0</v>
      </c>
      <c r="P6391" s="12" t="str">
        <f>LEFT(Tabela2[[#This Row],[Código]],2)</f>
        <v>69</v>
      </c>
    </row>
    <row r="6392" spans="2:16" ht="15" customHeight="1" x14ac:dyDescent="0.25">
      <c r="B6392" s="31" t="str">
        <f>IF(Tabela2[[#This Row],[Tipo]] = 0,LOOKUP(Tabela2[[#This Row],[RESUMO]],Tabela3[Grupo],Tabela3[Meus produtos]),VLOOKUP(Tabela2[[#This Row],[Código]],Tabela4[[Código NBS/LC116]:[Meus serviços]],3,0))</f>
        <v>Não</v>
      </c>
      <c r="C6392" t="str">
        <f>IF(E6392=0,TEXT(dados!A6307,"00000000"),IF(E6392=2,TEXT(dados!A6307,"0000"),TEXT(dados!A6307,"#")))</f>
        <v>69072300</v>
      </c>
      <c r="D6392" t="str">
        <f>IF(dados!B6307=0,"",dados!B6307)</f>
        <v/>
      </c>
      <c r="E6392">
        <f>dados!C6307</f>
        <v>0</v>
      </c>
      <c r="F6392" t="str">
        <f>dados!D6307</f>
        <v>Com um coeficiente de absorcao de agua, em peso, superior a 10 %</v>
      </c>
      <c r="G6392"/>
      <c r="H6392"/>
      <c r="I6392"/>
      <c r="J6392"/>
      <c r="K6392" s="13"/>
      <c r="L6392" s="13">
        <f>dados!I6307/100</f>
        <v>0.13589999999999999</v>
      </c>
      <c r="M6392" s="13">
        <f>dados!J6307/100</f>
        <v>0.1794</v>
      </c>
      <c r="N6392" s="13">
        <f>dados!K6307/100</f>
        <v>0.12</v>
      </c>
      <c r="O6392" s="13">
        <f>dados!L6307/100</f>
        <v>0</v>
      </c>
      <c r="P6392" s="12" t="str">
        <f>LEFT(Tabela2[[#This Row],[Código]],2)</f>
        <v>69</v>
      </c>
    </row>
    <row r="6393" spans="2:16" ht="15" customHeight="1" x14ac:dyDescent="0.25">
      <c r="B6393" s="31" t="str">
        <f>IF(Tabela2[[#This Row],[Tipo]] = 0,LOOKUP(Tabela2[[#This Row],[RESUMO]],Tabela3[Grupo],Tabela3[Meus produtos]),VLOOKUP(Tabela2[[#This Row],[Código]],Tabela4[[Código NBS/LC116]:[Meus serviços]],3,0))</f>
        <v>Não</v>
      </c>
      <c r="C6393" t="str">
        <f>IF(E6393=0,TEXT(dados!A6308,"00000000"),IF(E6393=2,TEXT(dados!A6308,"0000"),TEXT(dados!A6308,"#")))</f>
        <v>69073000</v>
      </c>
      <c r="D6393" t="str">
        <f>IF(dados!B6308=0,"",dados!B6308)</f>
        <v/>
      </c>
      <c r="E6393">
        <f>dados!C6308</f>
        <v>0</v>
      </c>
      <c r="F6393" t="str">
        <f>dados!D6308</f>
        <v>Cubos, pastilhas e artigos semelhantes, para mosaicos, exceto os da subposicao 690740</v>
      </c>
      <c r="G6393"/>
      <c r="H6393"/>
      <c r="I6393"/>
      <c r="J6393"/>
      <c r="K6393" s="13"/>
      <c r="L6393" s="13">
        <f>dados!I6308/100</f>
        <v>0.13589999999999999</v>
      </c>
      <c r="M6393" s="13">
        <f>dados!J6308/100</f>
        <v>0.1794</v>
      </c>
      <c r="N6393" s="13">
        <f>dados!K6308/100</f>
        <v>0.12</v>
      </c>
      <c r="O6393" s="13">
        <f>dados!L6308/100</f>
        <v>0</v>
      </c>
      <c r="P6393" s="12" t="str">
        <f>LEFT(Tabela2[[#This Row],[Código]],2)</f>
        <v>69</v>
      </c>
    </row>
    <row r="6394" spans="2:16" ht="15" customHeight="1" x14ac:dyDescent="0.25">
      <c r="B6394" s="31" t="str">
        <f>IF(Tabela2[[#This Row],[Tipo]] = 0,LOOKUP(Tabela2[[#This Row],[RESUMO]],Tabela3[Grupo],Tabela3[Meus produtos]),VLOOKUP(Tabela2[[#This Row],[Código]],Tabela4[[Código NBS/LC116]:[Meus serviços]],3,0))</f>
        <v>Não</v>
      </c>
      <c r="C6394" t="str">
        <f>IF(E6394=0,TEXT(dados!A6309,"00000000"),IF(E6394=2,TEXT(dados!A6309,"0000"),TEXT(dados!A6309,"#")))</f>
        <v>69074000</v>
      </c>
      <c r="D6394" t="str">
        <f>IF(dados!B6309=0,"",dados!B6309)</f>
        <v/>
      </c>
      <c r="E6394">
        <f>dados!C6309</f>
        <v>0</v>
      </c>
      <c r="F6394" t="str">
        <f>dados!D6309</f>
        <v>Pecas de acabamento</v>
      </c>
      <c r="G6394"/>
      <c r="H6394"/>
      <c r="I6394"/>
      <c r="J6394"/>
      <c r="K6394" s="13"/>
      <c r="L6394" s="13">
        <f>dados!I6309/100</f>
        <v>0.13589999999999999</v>
      </c>
      <c r="M6394" s="13">
        <f>dados!J6309/100</f>
        <v>0.1794</v>
      </c>
      <c r="N6394" s="13">
        <f>dados!K6309/100</f>
        <v>0.12</v>
      </c>
      <c r="O6394" s="13">
        <f>dados!L6309/100</f>
        <v>0</v>
      </c>
      <c r="P6394" s="12" t="str">
        <f>LEFT(Tabela2[[#This Row],[Código]],2)</f>
        <v>69</v>
      </c>
    </row>
    <row r="6395" spans="2:16" ht="15" customHeight="1" x14ac:dyDescent="0.25">
      <c r="B6395" s="31" t="str">
        <f>IF(Tabela2[[#This Row],[Tipo]] = 0,LOOKUP(Tabela2[[#This Row],[RESUMO]],Tabela3[Grupo],Tabela3[Meus produtos]),VLOOKUP(Tabela2[[#This Row],[Código]],Tabela4[[Código NBS/LC116]:[Meus serviços]],3,0))</f>
        <v>Não</v>
      </c>
      <c r="C6395" t="str">
        <f>IF(E6395=0,TEXT(dados!A6310,"00000000"),IF(E6395=2,TEXT(dados!A6310,"0000"),TEXT(dados!A6310,"#")))</f>
        <v>69091100</v>
      </c>
      <c r="D6395" t="str">
        <f>IF(dados!B6310=0,"",dados!B6310)</f>
        <v/>
      </c>
      <c r="E6395">
        <f>dados!C6310</f>
        <v>0</v>
      </c>
      <c r="F6395" t="str">
        <f>dados!D6310</f>
        <v>Apars.e artefatos de porcelana,p/uso quimico ou tecnico</v>
      </c>
      <c r="G6395"/>
      <c r="H6395"/>
      <c r="I6395"/>
      <c r="J6395"/>
      <c r="K6395" s="13"/>
      <c r="L6395" s="13">
        <f>dados!I6310/100</f>
        <v>0.1429</v>
      </c>
      <c r="M6395" s="13">
        <f>dados!J6310/100</f>
        <v>0.17629999999999998</v>
      </c>
      <c r="N6395" s="13">
        <f>dados!K6310/100</f>
        <v>0.18</v>
      </c>
      <c r="O6395" s="13">
        <f>dados!L6310/100</f>
        <v>0</v>
      </c>
      <c r="P6395" s="12" t="str">
        <f>LEFT(Tabela2[[#This Row],[Código]],2)</f>
        <v>69</v>
      </c>
    </row>
    <row r="6396" spans="2:16" ht="15" customHeight="1" x14ac:dyDescent="0.25">
      <c r="B6396" s="31" t="str">
        <f>IF(Tabela2[[#This Row],[Tipo]] = 0,LOOKUP(Tabela2[[#This Row],[RESUMO]],Tabela3[Grupo],Tabela3[Meus produtos]),VLOOKUP(Tabela2[[#This Row],[Código]],Tabela4[[Código NBS/LC116]:[Meus serviços]],3,0))</f>
        <v>Não</v>
      </c>
      <c r="C6396" t="str">
        <f>IF(E6396=0,TEXT(dados!A6311,"00000000"),IF(E6396=2,TEXT(dados!A6311,"0000"),TEXT(dados!A6311,"#")))</f>
        <v>69091210</v>
      </c>
      <c r="D6396" t="str">
        <f>IF(dados!B6311=0,"",dados!B6311)</f>
        <v/>
      </c>
      <c r="E6396">
        <f>dados!C6311</f>
        <v>0</v>
      </c>
      <c r="F6396" t="str">
        <f>dados!D6311</f>
        <v>Guia-fios p/maq.textil,dureza&gt;=9mohs,de outs.ceramicas</v>
      </c>
      <c r="G6396"/>
      <c r="H6396"/>
      <c r="I6396"/>
      <c r="J6396"/>
      <c r="K6396" s="13"/>
      <c r="L6396" s="13">
        <f>dados!I6311/100</f>
        <v>0.1429</v>
      </c>
      <c r="M6396" s="13">
        <f>dados!J6311/100</f>
        <v>0.17629999999999998</v>
      </c>
      <c r="N6396" s="13">
        <f>dados!K6311/100</f>
        <v>0.18</v>
      </c>
      <c r="O6396" s="13">
        <f>dados!L6311/100</f>
        <v>0</v>
      </c>
      <c r="P6396" s="12" t="str">
        <f>LEFT(Tabela2[[#This Row],[Código]],2)</f>
        <v>69</v>
      </c>
    </row>
    <row r="6397" spans="2:16" ht="15" customHeight="1" x14ac:dyDescent="0.25">
      <c r="B6397" s="31" t="str">
        <f>IF(Tabela2[[#This Row],[Tipo]] = 0,LOOKUP(Tabela2[[#This Row],[RESUMO]],Tabela3[Grupo],Tabela3[Meus produtos]),VLOOKUP(Tabela2[[#This Row],[Código]],Tabela4[[Código NBS/LC116]:[Meus serviços]],3,0))</f>
        <v>Não</v>
      </c>
      <c r="C6397" t="str">
        <f>IF(E6397=0,TEXT(dados!A6312,"00000000"),IF(E6397=2,TEXT(dados!A6312,"0000"),TEXT(dados!A6312,"#")))</f>
        <v>69091220</v>
      </c>
      <c r="D6397" t="str">
        <f>IF(dados!B6312=0,"",dados!B6312)</f>
        <v/>
      </c>
      <c r="E6397">
        <f>dados!C6312</f>
        <v>0</v>
      </c>
      <c r="F6397" t="str">
        <f>dados!D6312</f>
        <v>Guias de agulhas,p/cabecas impr.d&gt;=9mohs,de outs.ceram.</v>
      </c>
      <c r="G6397"/>
      <c r="H6397"/>
      <c r="I6397"/>
      <c r="J6397"/>
      <c r="K6397" s="13"/>
      <c r="L6397" s="13">
        <f>dados!I6312/100</f>
        <v>0.1429</v>
      </c>
      <c r="M6397" s="13">
        <f>dados!J6312/100</f>
        <v>0.16289999999999999</v>
      </c>
      <c r="N6397" s="13">
        <f>dados!K6312/100</f>
        <v>0.12</v>
      </c>
      <c r="O6397" s="13">
        <f>dados!L6312/100</f>
        <v>0</v>
      </c>
      <c r="P6397" s="12" t="str">
        <f>LEFT(Tabela2[[#This Row],[Código]],2)</f>
        <v>69</v>
      </c>
    </row>
    <row r="6398" spans="2:16" ht="15" customHeight="1" x14ac:dyDescent="0.25">
      <c r="B6398" s="31" t="str">
        <f>IF(Tabela2[[#This Row],[Tipo]] = 0,LOOKUP(Tabela2[[#This Row],[RESUMO]],Tabela3[Grupo],Tabela3[Meus produtos]),VLOOKUP(Tabela2[[#This Row],[Código]],Tabela4[[Código NBS/LC116]:[Meus serviços]],3,0))</f>
        <v>Não</v>
      </c>
      <c r="C6398" t="str">
        <f>IF(E6398=0,TEXT(dados!A6313,"00000000"),IF(E6398=2,TEXT(dados!A6313,"0000"),TEXT(dados!A6313,"#")))</f>
        <v>69091230</v>
      </c>
      <c r="D6398" t="str">
        <f>IF(dados!B6313=0,"",dados!B6313)</f>
        <v/>
      </c>
      <c r="E6398">
        <f>dados!C6313</f>
        <v>0</v>
      </c>
      <c r="F6398" t="str">
        <f>dados!D6313</f>
        <v>Aneis de carboneto de silicio para juntas de vedacao mecanicas</v>
      </c>
      <c r="G6398"/>
      <c r="H6398"/>
      <c r="I6398"/>
      <c r="J6398"/>
      <c r="K6398" s="13"/>
      <c r="L6398" s="13">
        <f>dados!I6313/100</f>
        <v>0.1429</v>
      </c>
      <c r="M6398" s="13">
        <f>dados!J6313/100</f>
        <v>0.16289999999999999</v>
      </c>
      <c r="N6398" s="13">
        <f>dados!K6313/100</f>
        <v>0.18</v>
      </c>
      <c r="O6398" s="13">
        <f>dados!L6313/100</f>
        <v>0</v>
      </c>
      <c r="P6398" s="12" t="str">
        <f>LEFT(Tabela2[[#This Row],[Código]],2)</f>
        <v>69</v>
      </c>
    </row>
    <row r="6399" spans="2:16" ht="15" customHeight="1" x14ac:dyDescent="0.25">
      <c r="B6399" s="31" t="str">
        <f>IF(Tabela2[[#This Row],[Tipo]] = 0,LOOKUP(Tabela2[[#This Row],[RESUMO]],Tabela3[Grupo],Tabela3[Meus produtos]),VLOOKUP(Tabela2[[#This Row],[Código]],Tabela4[[Código NBS/LC116]:[Meus serviços]],3,0))</f>
        <v>Não</v>
      </c>
      <c r="C6399" t="str">
        <f>IF(E6399=0,TEXT(dados!A6314,"00000000"),IF(E6399=2,TEXT(dados!A6314,"0000"),TEXT(dados!A6314,"#")))</f>
        <v>69091290</v>
      </c>
      <c r="D6399" t="str">
        <f>IF(dados!B6314=0,"",dados!B6314)</f>
        <v/>
      </c>
      <c r="E6399">
        <f>dados!C6314</f>
        <v>0</v>
      </c>
      <c r="F6399" t="str">
        <f>dados!D6314</f>
        <v>Outs.artefatos de ceramica,exc.porcelana, dureza&gt;=9mohs</v>
      </c>
      <c r="G6399"/>
      <c r="H6399"/>
      <c r="I6399"/>
      <c r="J6399"/>
      <c r="K6399" s="13"/>
      <c r="L6399" s="13">
        <f>dados!I6314/100</f>
        <v>0.1429</v>
      </c>
      <c r="M6399" s="13">
        <f>dados!J6314/100</f>
        <v>0.17629999999999998</v>
      </c>
      <c r="N6399" s="13">
        <f>dados!K6314/100</f>
        <v>0.18</v>
      </c>
      <c r="O6399" s="13">
        <f>dados!L6314/100</f>
        <v>0</v>
      </c>
      <c r="P6399" s="12" t="str">
        <f>LEFT(Tabela2[[#This Row],[Código]],2)</f>
        <v>69</v>
      </c>
    </row>
    <row r="6400" spans="2:16" ht="15" customHeight="1" x14ac:dyDescent="0.25">
      <c r="B6400" s="31" t="str">
        <f>IF(Tabela2[[#This Row],[Tipo]] = 0,LOOKUP(Tabela2[[#This Row],[RESUMO]],Tabela3[Grupo],Tabela3[Meus produtos]),VLOOKUP(Tabela2[[#This Row],[Código]],Tabela4[[Código NBS/LC116]:[Meus serviços]],3,0))</f>
        <v>Não</v>
      </c>
      <c r="C6400" t="str">
        <f>IF(E6400=0,TEXT(dados!A6315,"00000000"),IF(E6400=2,TEXT(dados!A6315,"0000"),TEXT(dados!A6315,"#")))</f>
        <v>69091910</v>
      </c>
      <c r="D6400" t="str">
        <f>IF(dados!B6315=0,"",dados!B6315)</f>
        <v/>
      </c>
      <c r="E6400">
        <f>dados!C6315</f>
        <v>0</v>
      </c>
      <c r="F6400" t="str">
        <f>dados!D6315</f>
        <v>Outs.guia-fios p/maq.textil,de ceramica exc.porcelana</v>
      </c>
      <c r="G6400"/>
      <c r="H6400"/>
      <c r="I6400"/>
      <c r="J6400"/>
      <c r="K6400" s="13"/>
      <c r="L6400" s="13">
        <f>dados!I6315/100</f>
        <v>0.1429</v>
      </c>
      <c r="M6400" s="13">
        <f>dados!J6315/100</f>
        <v>0.17629999999999998</v>
      </c>
      <c r="N6400" s="13">
        <f>dados!K6315/100</f>
        <v>0.18</v>
      </c>
      <c r="O6400" s="13">
        <f>dados!L6315/100</f>
        <v>0</v>
      </c>
      <c r="P6400" s="12" t="str">
        <f>LEFT(Tabela2[[#This Row],[Código]],2)</f>
        <v>69</v>
      </c>
    </row>
    <row r="6401" spans="2:16" ht="15" customHeight="1" x14ac:dyDescent="0.25">
      <c r="B6401" s="31" t="str">
        <f>IF(Tabela2[[#This Row],[Tipo]] = 0,LOOKUP(Tabela2[[#This Row],[RESUMO]],Tabela3[Grupo],Tabela3[Meus produtos]),VLOOKUP(Tabela2[[#This Row],[Código]],Tabela4[[Código NBS/LC116]:[Meus serviços]],3,0))</f>
        <v>Não</v>
      </c>
      <c r="C6401" t="str">
        <f>IF(E6401=0,TEXT(dados!A6316,"00000000"),IF(E6401=2,TEXT(dados!A6316,"0000"),TEXT(dados!A6316,"#")))</f>
        <v>69091920</v>
      </c>
      <c r="D6401" t="str">
        <f>IF(dados!B6316=0,"",dados!B6316)</f>
        <v/>
      </c>
      <c r="E6401">
        <f>dados!C6316</f>
        <v>0</v>
      </c>
      <c r="F6401" t="str">
        <f>dados!D6316</f>
        <v>Outs.guias de agulhas p/cabecas impressao,de outs.ceram</v>
      </c>
      <c r="G6401"/>
      <c r="H6401"/>
      <c r="I6401"/>
      <c r="J6401"/>
      <c r="K6401" s="13"/>
      <c r="L6401" s="13">
        <f>dados!I6316/100</f>
        <v>0.1429</v>
      </c>
      <c r="M6401" s="13">
        <f>dados!J6316/100</f>
        <v>0.16289999999999999</v>
      </c>
      <c r="N6401" s="13">
        <f>dados!K6316/100</f>
        <v>0.12</v>
      </c>
      <c r="O6401" s="13">
        <f>dados!L6316/100</f>
        <v>0</v>
      </c>
      <c r="P6401" s="12" t="str">
        <f>LEFT(Tabela2[[#This Row],[Código]],2)</f>
        <v>69</v>
      </c>
    </row>
    <row r="6402" spans="2:16" ht="15" customHeight="1" x14ac:dyDescent="0.25">
      <c r="B6402" s="31" t="str">
        <f>IF(Tabela2[[#This Row],[Tipo]] = 0,LOOKUP(Tabela2[[#This Row],[RESUMO]],Tabela3[Grupo],Tabela3[Meus produtos]),VLOOKUP(Tabela2[[#This Row],[Código]],Tabela4[[Código NBS/LC116]:[Meus serviços]],3,0))</f>
        <v>Não</v>
      </c>
      <c r="C6402" t="str">
        <f>IF(E6402=0,TEXT(dados!A6317,"00000000"),IF(E6402=2,TEXT(dados!A6317,"0000"),TEXT(dados!A6317,"#")))</f>
        <v>69091930</v>
      </c>
      <c r="D6402" t="str">
        <f>IF(dados!B6317=0,"",dados!B6317)</f>
        <v/>
      </c>
      <c r="E6402">
        <f>dados!C6317</f>
        <v>0</v>
      </c>
      <c r="F6402" t="str">
        <f>dados!D6317</f>
        <v>Colmeia de ceram.de depurad.conversao catalitica gases</v>
      </c>
      <c r="G6402"/>
      <c r="H6402"/>
      <c r="I6402"/>
      <c r="J6402"/>
      <c r="K6402" s="13"/>
      <c r="L6402" s="13">
        <f>dados!I6317/100</f>
        <v>0.1429</v>
      </c>
      <c r="M6402" s="13">
        <f>dados!J6317/100</f>
        <v>0.16289999999999999</v>
      </c>
      <c r="N6402" s="13">
        <f>dados!K6317/100</f>
        <v>0.18</v>
      </c>
      <c r="O6402" s="13">
        <f>dados!L6317/100</f>
        <v>0</v>
      </c>
      <c r="P6402" s="12" t="str">
        <f>LEFT(Tabela2[[#This Row],[Código]],2)</f>
        <v>69</v>
      </c>
    </row>
    <row r="6403" spans="2:16" ht="15" customHeight="1" x14ac:dyDescent="0.25">
      <c r="B6403" s="31" t="str">
        <f>IF(Tabela2[[#This Row],[Tipo]] = 0,LOOKUP(Tabela2[[#This Row],[RESUMO]],Tabela3[Grupo],Tabela3[Meus produtos]),VLOOKUP(Tabela2[[#This Row],[Código]],Tabela4[[Código NBS/LC116]:[Meus serviços]],3,0))</f>
        <v>Não</v>
      </c>
      <c r="C6403" t="str">
        <f>IF(E6403=0,TEXT(dados!A6318,"00000000"),IF(E6403=2,TEXT(dados!A6318,"0000"),TEXT(dados!A6318,"#")))</f>
        <v>69091990</v>
      </c>
      <c r="D6403" t="str">
        <f>IF(dados!B6318=0,"",dados!B6318)</f>
        <v/>
      </c>
      <c r="E6403">
        <f>dados!C6318</f>
        <v>0</v>
      </c>
      <c r="F6403" t="str">
        <f>dados!D6318</f>
        <v>Outs.apars.e artefs.de ceramica,p/uso quimico/tecnico</v>
      </c>
      <c r="G6403"/>
      <c r="H6403"/>
      <c r="I6403"/>
      <c r="J6403"/>
      <c r="K6403" s="13"/>
      <c r="L6403" s="13">
        <f>dados!I6318/100</f>
        <v>0.1429</v>
      </c>
      <c r="M6403" s="13">
        <f>dados!J6318/100</f>
        <v>0.17629999999999998</v>
      </c>
      <c r="N6403" s="13">
        <f>dados!K6318/100</f>
        <v>0.18</v>
      </c>
      <c r="O6403" s="13">
        <f>dados!L6318/100</f>
        <v>0</v>
      </c>
      <c r="P6403" s="12" t="str">
        <f>LEFT(Tabela2[[#This Row],[Código]],2)</f>
        <v>69</v>
      </c>
    </row>
    <row r="6404" spans="2:16" ht="15" customHeight="1" x14ac:dyDescent="0.25">
      <c r="B6404" s="31" t="str">
        <f>IF(Tabela2[[#This Row],[Tipo]] = 0,LOOKUP(Tabela2[[#This Row],[RESUMO]],Tabela3[Grupo],Tabela3[Meus produtos]),VLOOKUP(Tabela2[[#This Row],[Código]],Tabela4[[Código NBS/LC116]:[Meus serviços]],3,0))</f>
        <v>Não</v>
      </c>
      <c r="C6404" t="str">
        <f>IF(E6404=0,TEXT(dados!A6319,"00000000"),IF(E6404=2,TEXT(dados!A6319,"0000"),TEXT(dados!A6319,"#")))</f>
        <v>69099000</v>
      </c>
      <c r="D6404" t="str">
        <f>IF(dados!B6319=0,"",dados!B6319)</f>
        <v/>
      </c>
      <c r="E6404">
        <f>dados!C6319</f>
        <v>0</v>
      </c>
      <c r="F6404" t="str">
        <f>dados!D6319</f>
        <v>Alguidares e outs.recip.de ceramica para uso rural,etc.</v>
      </c>
      <c r="G6404"/>
      <c r="H6404"/>
      <c r="I6404"/>
      <c r="J6404"/>
      <c r="K6404" s="13"/>
      <c r="L6404" s="13">
        <f>dados!I6319/100</f>
        <v>0.1429</v>
      </c>
      <c r="M6404" s="13">
        <f>dados!J6319/100</f>
        <v>0.17629999999999998</v>
      </c>
      <c r="N6404" s="13">
        <f>dados!K6319/100</f>
        <v>0.18</v>
      </c>
      <c r="O6404" s="13">
        <f>dados!L6319/100</f>
        <v>0</v>
      </c>
      <c r="P6404" s="12" t="str">
        <f>LEFT(Tabela2[[#This Row],[Código]],2)</f>
        <v>69</v>
      </c>
    </row>
    <row r="6405" spans="2:16" ht="15" customHeight="1" x14ac:dyDescent="0.25">
      <c r="B6405" s="31" t="str">
        <f>IF(Tabela2[[#This Row],[Tipo]] = 0,LOOKUP(Tabela2[[#This Row],[RESUMO]],Tabela3[Grupo],Tabela3[Meus produtos]),VLOOKUP(Tabela2[[#This Row],[Código]],Tabela4[[Código NBS/LC116]:[Meus serviços]],3,0))</f>
        <v>Não</v>
      </c>
      <c r="C6405" t="str">
        <f>IF(E6405=0,TEXT(dados!A6320,"00000000"),IF(E6405=2,TEXT(dados!A6320,"0000"),TEXT(dados!A6320,"#")))</f>
        <v>69101000</v>
      </c>
      <c r="D6405" t="str">
        <f>IF(dados!B6320=0,"",dados!B6320)</f>
        <v/>
      </c>
      <c r="E6405">
        <f>dados!C6320</f>
        <v>0</v>
      </c>
      <c r="F6405" t="str">
        <f>dados!D6320</f>
        <v>Pias,lavatorios,etc.p/sanitar.de porcelana</v>
      </c>
      <c r="G6405"/>
      <c r="H6405"/>
      <c r="I6405"/>
      <c r="J6405"/>
      <c r="K6405" s="13"/>
      <c r="L6405" s="13">
        <f>dados!I6320/100</f>
        <v>0.13449999999999998</v>
      </c>
      <c r="M6405" s="13">
        <f>dados!J6320/100</f>
        <v>0.2298</v>
      </c>
      <c r="N6405" s="13">
        <f>dados!K6320/100</f>
        <v>0.12</v>
      </c>
      <c r="O6405" s="13">
        <f>dados!L6320/100</f>
        <v>0</v>
      </c>
      <c r="P6405" s="12" t="str">
        <f>LEFT(Tabela2[[#This Row],[Código]],2)</f>
        <v>69</v>
      </c>
    </row>
    <row r="6406" spans="2:16" ht="15" customHeight="1" x14ac:dyDescent="0.25">
      <c r="B6406" s="31" t="str">
        <f>IF(Tabela2[[#This Row],[Tipo]] = 0,LOOKUP(Tabela2[[#This Row],[RESUMO]],Tabela3[Grupo],Tabela3[Meus produtos]),VLOOKUP(Tabela2[[#This Row],[Código]],Tabela4[[Código NBS/LC116]:[Meus serviços]],3,0))</f>
        <v>Não</v>
      </c>
      <c r="C6406" t="str">
        <f>IF(E6406=0,TEXT(dados!A6321,"00000000"),IF(E6406=2,TEXT(dados!A6321,"0000"),TEXT(dados!A6321,"#")))</f>
        <v>69109000</v>
      </c>
      <c r="D6406" t="str">
        <f>IF(dados!B6321=0,"",dados!B6321)</f>
        <v/>
      </c>
      <c r="E6406">
        <f>dados!C6321</f>
        <v>0</v>
      </c>
      <c r="F6406" t="str">
        <f>dados!D6321</f>
        <v>Pias,lavatorios,etc.p/sanitar.de ceramica, exc.porcelana</v>
      </c>
      <c r="G6406"/>
      <c r="H6406"/>
      <c r="I6406"/>
      <c r="J6406"/>
      <c r="K6406" s="13"/>
      <c r="L6406" s="13">
        <f>dados!I6321/100</f>
        <v>0.13449999999999998</v>
      </c>
      <c r="M6406" s="13">
        <f>dados!J6321/100</f>
        <v>0.2298</v>
      </c>
      <c r="N6406" s="13">
        <f>dados!K6321/100</f>
        <v>0.12</v>
      </c>
      <c r="O6406" s="13">
        <f>dados!L6321/100</f>
        <v>0</v>
      </c>
      <c r="P6406" s="12" t="str">
        <f>LEFT(Tabela2[[#This Row],[Código]],2)</f>
        <v>69</v>
      </c>
    </row>
    <row r="6407" spans="2:16" ht="15" customHeight="1" x14ac:dyDescent="0.25">
      <c r="B6407" s="31" t="str">
        <f>IF(Tabela2[[#This Row],[Tipo]] = 0,LOOKUP(Tabela2[[#This Row],[RESUMO]],Tabela3[Grupo],Tabela3[Meus produtos]),VLOOKUP(Tabela2[[#This Row],[Código]],Tabela4[[Código NBS/LC116]:[Meus serviços]],3,0))</f>
        <v>Não</v>
      </c>
      <c r="C6407" t="str">
        <f>IF(E6407=0,TEXT(dados!A6322,"00000000"),IF(E6407=2,TEXT(dados!A6322,"0000"),TEXT(dados!A6322,"#")))</f>
        <v>69111010</v>
      </c>
      <c r="D6407" t="str">
        <f>IF(dados!B6322=0,"",dados!B6322)</f>
        <v/>
      </c>
      <c r="E6407">
        <f>dados!C6322</f>
        <v>0</v>
      </c>
      <c r="F6407" t="str">
        <f>dados!D6322</f>
        <v>Conjunto p/jantar/cafe/cha,de porcelana, embalagem comum</v>
      </c>
      <c r="G6407"/>
      <c r="H6407"/>
      <c r="I6407"/>
      <c r="J6407"/>
      <c r="K6407" s="13"/>
      <c r="L6407" s="13">
        <f>dados!I6322/100</f>
        <v>0.17069999999999999</v>
      </c>
      <c r="M6407" s="13">
        <f>dados!J6322/100</f>
        <v>0.25280000000000002</v>
      </c>
      <c r="N6407" s="13">
        <f>dados!K6322/100</f>
        <v>0.18</v>
      </c>
      <c r="O6407" s="13">
        <f>dados!L6322/100</f>
        <v>0</v>
      </c>
      <c r="P6407" s="12" t="str">
        <f>LEFT(Tabela2[[#This Row],[Código]],2)</f>
        <v>69</v>
      </c>
    </row>
    <row r="6408" spans="2:16" ht="15" customHeight="1" x14ac:dyDescent="0.25">
      <c r="B6408" s="31" t="str">
        <f>IF(Tabela2[[#This Row],[Tipo]] = 0,LOOKUP(Tabela2[[#This Row],[RESUMO]],Tabela3[Grupo],Tabela3[Meus produtos]),VLOOKUP(Tabela2[[#This Row],[Código]],Tabela4[[Código NBS/LC116]:[Meus serviços]],3,0))</f>
        <v>Não</v>
      </c>
      <c r="C6408" t="str">
        <f>IF(E6408=0,TEXT(dados!A6323,"00000000"),IF(E6408=2,TEXT(dados!A6323,"0000"),TEXT(dados!A6323,"#")))</f>
        <v>69111090</v>
      </c>
      <c r="D6408" t="str">
        <f>IF(dados!B6323=0,"",dados!B6323)</f>
        <v/>
      </c>
      <c r="E6408">
        <f>dados!C6323</f>
        <v>0</v>
      </c>
      <c r="F6408" t="str">
        <f>dados!D6323</f>
        <v>Outs.artigos p/servico de mesa ou cozinha,de porcelana</v>
      </c>
      <c r="G6408"/>
      <c r="H6408"/>
      <c r="I6408"/>
      <c r="J6408"/>
      <c r="K6408" s="13"/>
      <c r="L6408" s="13">
        <f>dados!I6323/100</f>
        <v>0.16210000000000002</v>
      </c>
      <c r="M6408" s="13">
        <f>dados!J6323/100</f>
        <v>0.22940000000000002</v>
      </c>
      <c r="N6408" s="13">
        <f>dados!K6323/100</f>
        <v>0.18</v>
      </c>
      <c r="O6408" s="13">
        <f>dados!L6323/100</f>
        <v>0</v>
      </c>
      <c r="P6408" s="12" t="str">
        <f>LEFT(Tabela2[[#This Row],[Código]],2)</f>
        <v>69</v>
      </c>
    </row>
    <row r="6409" spans="2:16" ht="15" customHeight="1" x14ac:dyDescent="0.25">
      <c r="B6409" s="31" t="str">
        <f>IF(Tabela2[[#This Row],[Tipo]] = 0,LOOKUP(Tabela2[[#This Row],[RESUMO]],Tabela3[Grupo],Tabela3[Meus produtos]),VLOOKUP(Tabela2[[#This Row],[Código]],Tabela4[[Código NBS/LC116]:[Meus serviços]],3,0))</f>
        <v>Não</v>
      </c>
      <c r="C6409" t="str">
        <f>IF(E6409=0,TEXT(dados!A6324,"00000000"),IF(E6409=2,TEXT(dados!A6324,"0000"),TEXT(dados!A6324,"#")))</f>
        <v>69119000</v>
      </c>
      <c r="D6409" t="str">
        <f>IF(dados!B6324=0,"",dados!B6324)</f>
        <v/>
      </c>
      <c r="E6409">
        <f>dados!C6324</f>
        <v>0</v>
      </c>
      <c r="F6409" t="str">
        <f>dados!D6324</f>
        <v>Outs.artigos de uso domestico,higiene,etc.de porcelana</v>
      </c>
      <c r="G6409"/>
      <c r="H6409"/>
      <c r="I6409"/>
      <c r="J6409"/>
      <c r="K6409" s="13"/>
      <c r="L6409" s="13">
        <f>dados!I6324/100</f>
        <v>0.16210000000000002</v>
      </c>
      <c r="M6409" s="13">
        <f>dados!J6324/100</f>
        <v>0.22940000000000002</v>
      </c>
      <c r="N6409" s="13">
        <f>dados!K6324/100</f>
        <v>0.18</v>
      </c>
      <c r="O6409" s="13">
        <f>dados!L6324/100</f>
        <v>0</v>
      </c>
      <c r="P6409" s="12" t="str">
        <f>LEFT(Tabela2[[#This Row],[Código]],2)</f>
        <v>69</v>
      </c>
    </row>
    <row r="6410" spans="2:16" ht="15" customHeight="1" x14ac:dyDescent="0.25">
      <c r="B6410" s="31" t="str">
        <f>IF(Tabela2[[#This Row],[Tipo]] = 0,LOOKUP(Tabela2[[#This Row],[RESUMO]],Tabela3[Grupo],Tabela3[Meus produtos]),VLOOKUP(Tabela2[[#This Row],[Código]],Tabela4[[Código NBS/LC116]:[Meus serviços]],3,0))</f>
        <v>Não</v>
      </c>
      <c r="C6410" t="str">
        <f>IF(E6410=0,TEXT(dados!A6325,"00000000"),IF(E6410=2,TEXT(dados!A6325,"0000"),TEXT(dados!A6325,"#")))</f>
        <v>69120000</v>
      </c>
      <c r="D6410" t="str">
        <f>IF(dados!B6325=0,"",dados!B6325)</f>
        <v/>
      </c>
      <c r="E6410">
        <f>dados!C6325</f>
        <v>0</v>
      </c>
      <c r="F6410" t="str">
        <f>dados!D6325</f>
        <v>Loucas/outs.artigos,uso domestico,etc.de outs.ceramicas</v>
      </c>
      <c r="G6410"/>
      <c r="H6410"/>
      <c r="I6410"/>
      <c r="J6410"/>
      <c r="K6410" s="13"/>
      <c r="L6410" s="13">
        <f>dados!I6325/100</f>
        <v>0.19550000000000001</v>
      </c>
      <c r="M6410" s="13">
        <f>dados!J6325/100</f>
        <v>0.36799999999999999</v>
      </c>
      <c r="N6410" s="13">
        <f>dados!K6325/100</f>
        <v>0.18</v>
      </c>
      <c r="O6410" s="13">
        <f>dados!L6325/100</f>
        <v>0</v>
      </c>
      <c r="P6410" s="12" t="str">
        <f>LEFT(Tabela2[[#This Row],[Código]],2)</f>
        <v>69</v>
      </c>
    </row>
    <row r="6411" spans="2:16" ht="15" customHeight="1" x14ac:dyDescent="0.25">
      <c r="B6411" s="31" t="str">
        <f>IF(Tabela2[[#This Row],[Tipo]] = 0,LOOKUP(Tabela2[[#This Row],[RESUMO]],Tabela3[Grupo],Tabela3[Meus produtos]),VLOOKUP(Tabela2[[#This Row],[Código]],Tabela4[[Código NBS/LC116]:[Meus serviços]],3,0))</f>
        <v>Não</v>
      </c>
      <c r="C6411" t="str">
        <f>IF(E6411=0,TEXT(dados!A6326,"00000000"),IF(E6411=2,TEXT(dados!A6326,"0000"),TEXT(dados!A6326,"#")))</f>
        <v>69131000</v>
      </c>
      <c r="D6411" t="str">
        <f>IF(dados!B6326=0,"",dados!B6326)</f>
        <v/>
      </c>
      <c r="E6411">
        <f>dados!C6326</f>
        <v>0</v>
      </c>
      <c r="F6411" t="str">
        <f>dados!D6326</f>
        <v>Estatuetas/outs.objetos ornament.de porcelana</v>
      </c>
      <c r="G6411"/>
      <c r="H6411"/>
      <c r="I6411"/>
      <c r="J6411"/>
      <c r="K6411" s="13"/>
      <c r="L6411" s="13">
        <f>dados!I6326/100</f>
        <v>0.15029999999999999</v>
      </c>
      <c r="M6411" s="13">
        <f>dados!J6326/100</f>
        <v>0.1913</v>
      </c>
      <c r="N6411" s="13">
        <f>dados!K6326/100</f>
        <v>0.18</v>
      </c>
      <c r="O6411" s="13">
        <f>dados!L6326/100</f>
        <v>0</v>
      </c>
      <c r="P6411" s="12" t="str">
        <f>LEFT(Tabela2[[#This Row],[Código]],2)</f>
        <v>69</v>
      </c>
    </row>
    <row r="6412" spans="2:16" ht="15" customHeight="1" x14ac:dyDescent="0.25">
      <c r="B6412" s="31" t="str">
        <f>IF(Tabela2[[#This Row],[Tipo]] = 0,LOOKUP(Tabela2[[#This Row],[RESUMO]],Tabela3[Grupo],Tabela3[Meus produtos]),VLOOKUP(Tabela2[[#This Row],[Código]],Tabela4[[Código NBS/LC116]:[Meus serviços]],3,0))</f>
        <v>Não</v>
      </c>
      <c r="C6412" t="str">
        <f>IF(E6412=0,TEXT(dados!A6327,"00000000"),IF(E6412=2,TEXT(dados!A6327,"0000"),TEXT(dados!A6327,"#")))</f>
        <v>69139000</v>
      </c>
      <c r="D6412" t="str">
        <f>IF(dados!B6327=0,"",dados!B6327)</f>
        <v/>
      </c>
      <c r="E6412">
        <f>dados!C6327</f>
        <v>0</v>
      </c>
      <c r="F6412" t="str">
        <f>dados!D6327</f>
        <v>Estatuetas/outs.objetos ornament.de ceram.exc.porcelana</v>
      </c>
      <c r="G6412"/>
      <c r="H6412"/>
      <c r="I6412"/>
      <c r="J6412"/>
      <c r="K6412" s="13"/>
      <c r="L6412" s="13">
        <f>dados!I6327/100</f>
        <v>0.15029999999999999</v>
      </c>
      <c r="M6412" s="13">
        <f>dados!J6327/100</f>
        <v>0.1913</v>
      </c>
      <c r="N6412" s="13">
        <f>dados!K6327/100</f>
        <v>0.18</v>
      </c>
      <c r="O6412" s="13">
        <f>dados!L6327/100</f>
        <v>0</v>
      </c>
      <c r="P6412" s="12" t="str">
        <f>LEFT(Tabela2[[#This Row],[Código]],2)</f>
        <v>69</v>
      </c>
    </row>
    <row r="6413" spans="2:16" ht="15" customHeight="1" x14ac:dyDescent="0.25">
      <c r="B6413" s="31" t="str">
        <f>IF(Tabela2[[#This Row],[Tipo]] = 0,LOOKUP(Tabela2[[#This Row],[RESUMO]],Tabela3[Grupo],Tabela3[Meus produtos]),VLOOKUP(Tabela2[[#This Row],[Código]],Tabela4[[Código NBS/LC116]:[Meus serviços]],3,0))</f>
        <v>Não</v>
      </c>
      <c r="C6413" t="str">
        <f>IF(E6413=0,TEXT(dados!A6328,"00000000"),IF(E6413=2,TEXT(dados!A6328,"0000"),TEXT(dados!A6328,"#")))</f>
        <v>69141000</v>
      </c>
      <c r="D6413" t="str">
        <f>IF(dados!B6328=0,"",dados!B6328)</f>
        <v/>
      </c>
      <c r="E6413">
        <f>dados!C6328</f>
        <v>0</v>
      </c>
      <c r="F6413" t="str">
        <f>dados!D6328</f>
        <v>Outros obras de porcelana</v>
      </c>
      <c r="G6413"/>
      <c r="H6413"/>
      <c r="I6413"/>
      <c r="J6413"/>
      <c r="K6413" s="13"/>
      <c r="L6413" s="13">
        <f>dados!I6328/100</f>
        <v>0.1429</v>
      </c>
      <c r="M6413" s="13">
        <f>dados!J6328/100</f>
        <v>0.18390000000000001</v>
      </c>
      <c r="N6413" s="13">
        <f>dados!K6328/100</f>
        <v>0.18</v>
      </c>
      <c r="O6413" s="13">
        <f>dados!L6328/100</f>
        <v>0</v>
      </c>
      <c r="P6413" s="12" t="str">
        <f>LEFT(Tabela2[[#This Row],[Código]],2)</f>
        <v>69</v>
      </c>
    </row>
    <row r="6414" spans="2:16" ht="15" customHeight="1" x14ac:dyDescent="0.25">
      <c r="B6414" s="31" t="str">
        <f>IF(Tabela2[[#This Row],[Tipo]] = 0,LOOKUP(Tabela2[[#This Row],[RESUMO]],Tabela3[Grupo],Tabela3[Meus produtos]),VLOOKUP(Tabela2[[#This Row],[Código]],Tabela4[[Código NBS/LC116]:[Meus serviços]],3,0))</f>
        <v>Não</v>
      </c>
      <c r="C6414" t="str">
        <f>IF(E6414=0,TEXT(dados!A6329,"00000000"),IF(E6414=2,TEXT(dados!A6329,"0000"),TEXT(dados!A6329,"#")))</f>
        <v>69149000</v>
      </c>
      <c r="D6414" t="str">
        <f>IF(dados!B6329=0,"",dados!B6329)</f>
        <v/>
      </c>
      <c r="E6414">
        <f>dados!C6329</f>
        <v>0</v>
      </c>
      <c r="F6414" t="str">
        <f>dados!D6329</f>
        <v>Outros obras de ceramica,exceto porcelana</v>
      </c>
      <c r="G6414"/>
      <c r="H6414"/>
      <c r="I6414"/>
      <c r="J6414"/>
      <c r="K6414" s="13"/>
      <c r="L6414" s="13">
        <f>dados!I6329/100</f>
        <v>0.1429</v>
      </c>
      <c r="M6414" s="13">
        <f>dados!J6329/100</f>
        <v>0.18390000000000001</v>
      </c>
      <c r="N6414" s="13">
        <f>dados!K6329/100</f>
        <v>0.18</v>
      </c>
      <c r="O6414" s="13">
        <f>dados!L6329/100</f>
        <v>0</v>
      </c>
      <c r="P6414" s="12" t="str">
        <f>LEFT(Tabela2[[#This Row],[Código]],2)</f>
        <v>69</v>
      </c>
    </row>
    <row r="6415" spans="2:16" ht="15" customHeight="1" x14ac:dyDescent="0.25">
      <c r="B6415" s="31" t="str">
        <f>IF(Tabela2[[#This Row],[Tipo]] = 0,LOOKUP(Tabela2[[#This Row],[RESUMO]],Tabela3[Grupo],Tabela3[Meus produtos]),VLOOKUP(Tabela2[[#This Row],[Código]],Tabela4[[Código NBS/LC116]:[Meus serviços]],3,0))</f>
        <v>Não</v>
      </c>
      <c r="C6415" t="str">
        <f>IF(E6415=0,TEXT(dados!A6330,"00000000"),IF(E6415=2,TEXT(dados!A6330,"0000"),TEXT(dados!A6330,"#")))</f>
        <v>70010000</v>
      </c>
      <c r="D6415" t="str">
        <f>IF(dados!B6330=0,"",dados!B6330)</f>
        <v/>
      </c>
      <c r="E6415">
        <f>dados!C6330</f>
        <v>0</v>
      </c>
      <c r="F6415" t="str">
        <f>dados!D6330</f>
        <v xml:space="preserve">Vidro e suas obras cacos fragmentos e outros desperdicios e residuos de vidro vidro em blocos ou massas </v>
      </c>
      <c r="G6415"/>
      <c r="H6415"/>
      <c r="I6415"/>
      <c r="J6415"/>
      <c r="K6415" s="13"/>
      <c r="L6415" s="13">
        <f>dados!I6330/100</f>
        <v>0.1429</v>
      </c>
      <c r="M6415" s="13">
        <f>dados!J6330/100</f>
        <v>0.16289999999999999</v>
      </c>
      <c r="N6415" s="13">
        <f>dados!K6330/100</f>
        <v>0.18</v>
      </c>
      <c r="O6415" s="13">
        <f>dados!L6330/100</f>
        <v>0</v>
      </c>
      <c r="P6415" s="12" t="str">
        <f>LEFT(Tabela2[[#This Row],[Código]],2)</f>
        <v>70</v>
      </c>
    </row>
    <row r="6416" spans="2:16" ht="15" customHeight="1" x14ac:dyDescent="0.25">
      <c r="B6416" s="31" t="str">
        <f>IF(Tabela2[[#This Row],[Tipo]] = 0,LOOKUP(Tabela2[[#This Row],[RESUMO]],Tabela3[Grupo],Tabela3[Meus produtos]),VLOOKUP(Tabela2[[#This Row],[Código]],Tabela4[[Código NBS/LC116]:[Meus serviços]],3,0))</f>
        <v>Não</v>
      </c>
      <c r="C6416" t="str">
        <f>IF(E6416=0,TEXT(dados!A6331,"00000000"),IF(E6416=2,TEXT(dados!A6331,"0000"),TEXT(dados!A6331,"#")))</f>
        <v>70010000</v>
      </c>
      <c r="D6416">
        <f>IF(dados!B6331=0,"",dados!B6331)</f>
        <v>1</v>
      </c>
      <c r="E6416">
        <f>dados!C6331</f>
        <v>0</v>
      </c>
      <c r="F6416" t="str">
        <f>dados!D6331</f>
        <v>Cacos, fragmentos e outros desperdicios e residuos, exceto os de vidro optico</v>
      </c>
      <c r="G6416"/>
      <c r="H6416"/>
      <c r="I6416"/>
      <c r="J6416"/>
      <c r="K6416" s="13"/>
      <c r="L6416" s="13">
        <f>dados!I6331/100</f>
        <v>0.13449999999999998</v>
      </c>
      <c r="M6416" s="13">
        <f>dados!J6331/100</f>
        <v>0.1545</v>
      </c>
      <c r="N6416" s="13">
        <f>dados!K6331/100</f>
        <v>0.18</v>
      </c>
      <c r="O6416" s="13">
        <f>dados!L6331/100</f>
        <v>0</v>
      </c>
      <c r="P6416" s="12" t="str">
        <f>LEFT(Tabela2[[#This Row],[Código]],2)</f>
        <v>70</v>
      </c>
    </row>
    <row r="6417" spans="2:16" ht="15" customHeight="1" x14ac:dyDescent="0.25">
      <c r="B6417" s="31" t="str">
        <f>IF(Tabela2[[#This Row],[Tipo]] = 0,LOOKUP(Tabela2[[#This Row],[RESUMO]],Tabela3[Grupo],Tabela3[Meus produtos]),VLOOKUP(Tabela2[[#This Row],[Código]],Tabela4[[Código NBS/LC116]:[Meus serviços]],3,0))</f>
        <v>Não</v>
      </c>
      <c r="C6417" t="str">
        <f>IF(E6417=0,TEXT(dados!A6332,"00000000"),IF(E6417=2,TEXT(dados!A6332,"0000"),TEXT(dados!A6332,"#")))</f>
        <v>70010000</v>
      </c>
      <c r="D6417">
        <f>IF(dados!B6332=0,"",dados!B6332)</f>
        <v>2</v>
      </c>
      <c r="E6417">
        <f>dados!C6332</f>
        <v>0</v>
      </c>
      <c r="F6417" t="str">
        <f>dados!D6332</f>
        <v>De vidro optico, inclusive cacos, fragmentos e outros desperdicios e residuos</v>
      </c>
      <c r="G6417"/>
      <c r="H6417"/>
      <c r="I6417"/>
      <c r="J6417"/>
      <c r="K6417" s="13"/>
      <c r="L6417" s="13">
        <f>dados!I6332/100</f>
        <v>0.13449999999999998</v>
      </c>
      <c r="M6417" s="13">
        <f>dados!J6332/100</f>
        <v>0.1545</v>
      </c>
      <c r="N6417" s="13">
        <f>dados!K6332/100</f>
        <v>0.18</v>
      </c>
      <c r="O6417" s="13">
        <f>dados!L6332/100</f>
        <v>0</v>
      </c>
      <c r="P6417" s="12" t="str">
        <f>LEFT(Tabela2[[#This Row],[Código]],2)</f>
        <v>70</v>
      </c>
    </row>
    <row r="6418" spans="2:16" ht="15" customHeight="1" x14ac:dyDescent="0.25">
      <c r="B6418" s="31" t="str">
        <f>IF(Tabela2[[#This Row],[Tipo]] = 0,LOOKUP(Tabela2[[#This Row],[RESUMO]],Tabela3[Grupo],Tabela3[Meus produtos]),VLOOKUP(Tabela2[[#This Row],[Código]],Tabela4[[Código NBS/LC116]:[Meus serviços]],3,0))</f>
        <v>Não</v>
      </c>
      <c r="C6418" t="str">
        <f>IF(E6418=0,TEXT(dados!A6333,"00000000"),IF(E6418=2,TEXT(dados!A6333,"0000"),TEXT(dados!A6333,"#")))</f>
        <v>70021000</v>
      </c>
      <c r="D6418" t="str">
        <f>IF(dados!B6333=0,"",dados!B6333)</f>
        <v/>
      </c>
      <c r="E6418">
        <f>dados!C6333</f>
        <v>0</v>
      </c>
      <c r="F6418" t="str">
        <f>dados!D6333</f>
        <v>Esferas de vidro,nao trabalhado</v>
      </c>
      <c r="G6418"/>
      <c r="H6418"/>
      <c r="I6418"/>
      <c r="J6418"/>
      <c r="K6418" s="13"/>
      <c r="L6418" s="13">
        <f>dados!I6333/100</f>
        <v>0.1429</v>
      </c>
      <c r="M6418" s="13">
        <f>dados!J6333/100</f>
        <v>0.16769999999999999</v>
      </c>
      <c r="N6418" s="13">
        <f>dados!K6333/100</f>
        <v>0.18</v>
      </c>
      <c r="O6418" s="13">
        <f>dados!L6333/100</f>
        <v>0</v>
      </c>
      <c r="P6418" s="12" t="str">
        <f>LEFT(Tabela2[[#This Row],[Código]],2)</f>
        <v>70</v>
      </c>
    </row>
    <row r="6419" spans="2:16" ht="15" customHeight="1" x14ac:dyDescent="0.25">
      <c r="B6419" s="31" t="str">
        <f>IF(Tabela2[[#This Row],[Tipo]] = 0,LOOKUP(Tabela2[[#This Row],[RESUMO]],Tabela3[Grupo],Tabela3[Meus produtos]),VLOOKUP(Tabela2[[#This Row],[Código]],Tabela4[[Código NBS/LC116]:[Meus serviços]],3,0))</f>
        <v>Não</v>
      </c>
      <c r="C6419" t="str">
        <f>IF(E6419=0,TEXT(dados!A6334,"00000000"),IF(E6419=2,TEXT(dados!A6334,"0000"),TEXT(dados!A6334,"#")))</f>
        <v>70021000</v>
      </c>
      <c r="D6419">
        <f>IF(dados!B6334=0,"",dados!B6334)</f>
        <v>1</v>
      </c>
      <c r="E6419">
        <f>dados!C6334</f>
        <v>0</v>
      </c>
      <c r="F6419" t="str">
        <f>dados!D6334</f>
        <v>De vidro optico</v>
      </c>
      <c r="G6419"/>
      <c r="H6419"/>
      <c r="I6419"/>
      <c r="J6419"/>
      <c r="K6419" s="13"/>
      <c r="L6419" s="13">
        <f>dados!I6334/100</f>
        <v>0.13449999999999998</v>
      </c>
      <c r="M6419" s="13">
        <f>dados!J6334/100</f>
        <v>0.1593</v>
      </c>
      <c r="N6419" s="13">
        <f>dados!K6334/100</f>
        <v>0.18</v>
      </c>
      <c r="O6419" s="13">
        <f>dados!L6334/100</f>
        <v>0</v>
      </c>
      <c r="P6419" s="12" t="str">
        <f>LEFT(Tabela2[[#This Row],[Código]],2)</f>
        <v>70</v>
      </c>
    </row>
    <row r="6420" spans="2:16" ht="15" customHeight="1" x14ac:dyDescent="0.25">
      <c r="B6420" s="31" t="str">
        <f>IF(Tabela2[[#This Row],[Tipo]] = 0,LOOKUP(Tabela2[[#This Row],[RESUMO]],Tabela3[Grupo],Tabela3[Meus produtos]),VLOOKUP(Tabela2[[#This Row],[Código]],Tabela4[[Código NBS/LC116]:[Meus serviços]],3,0))</f>
        <v>Não</v>
      </c>
      <c r="C6420" t="str">
        <f>IF(E6420=0,TEXT(dados!A6335,"00000000"),IF(E6420=2,TEXT(dados!A6335,"0000"),TEXT(dados!A6335,"#")))</f>
        <v>70022000</v>
      </c>
      <c r="D6420" t="str">
        <f>IF(dados!B6335=0,"",dados!B6335)</f>
        <v/>
      </c>
      <c r="E6420">
        <f>dados!C6335</f>
        <v>0</v>
      </c>
      <c r="F6420" t="str">
        <f>dados!D6335</f>
        <v>Barras ou varetas,de vidro,nao trabalhado</v>
      </c>
      <c r="G6420"/>
      <c r="H6420"/>
      <c r="I6420"/>
      <c r="J6420"/>
      <c r="K6420" s="13"/>
      <c r="L6420" s="13">
        <f>dados!I6335/100</f>
        <v>0.1429</v>
      </c>
      <c r="M6420" s="13">
        <f>dados!J6335/100</f>
        <v>0.16769999999999999</v>
      </c>
      <c r="N6420" s="13">
        <f>dados!K6335/100</f>
        <v>0.18</v>
      </c>
      <c r="O6420" s="13">
        <f>dados!L6335/100</f>
        <v>0</v>
      </c>
      <c r="P6420" s="12" t="str">
        <f>LEFT(Tabela2[[#This Row],[Código]],2)</f>
        <v>70</v>
      </c>
    </row>
    <row r="6421" spans="2:16" ht="15" customHeight="1" x14ac:dyDescent="0.25">
      <c r="B6421" s="31" t="str">
        <f>IF(Tabela2[[#This Row],[Tipo]] = 0,LOOKUP(Tabela2[[#This Row],[RESUMO]],Tabela3[Grupo],Tabela3[Meus produtos]),VLOOKUP(Tabela2[[#This Row],[Código]],Tabela4[[Código NBS/LC116]:[Meus serviços]],3,0))</f>
        <v>Não</v>
      </c>
      <c r="C6421" t="str">
        <f>IF(E6421=0,TEXT(dados!A6336,"00000000"),IF(E6421=2,TEXT(dados!A6336,"0000"),TEXT(dados!A6336,"#")))</f>
        <v>70022000</v>
      </c>
      <c r="D6421">
        <f>IF(dados!B6336=0,"",dados!B6336)</f>
        <v>1</v>
      </c>
      <c r="E6421">
        <f>dados!C6336</f>
        <v>0</v>
      </c>
      <c r="F6421" t="str">
        <f>dados!D6336</f>
        <v>De vidro optico</v>
      </c>
      <c r="G6421"/>
      <c r="H6421"/>
      <c r="I6421"/>
      <c r="J6421"/>
      <c r="K6421" s="13"/>
      <c r="L6421" s="13">
        <f>dados!I6336/100</f>
        <v>0.13449999999999998</v>
      </c>
      <c r="M6421" s="13">
        <f>dados!J6336/100</f>
        <v>0.1593</v>
      </c>
      <c r="N6421" s="13">
        <f>dados!K6336/100</f>
        <v>0.18</v>
      </c>
      <c r="O6421" s="13">
        <f>dados!L6336/100</f>
        <v>0</v>
      </c>
      <c r="P6421" s="12" t="str">
        <f>LEFT(Tabela2[[#This Row],[Código]],2)</f>
        <v>70</v>
      </c>
    </row>
    <row r="6422" spans="2:16" ht="15" customHeight="1" x14ac:dyDescent="0.25">
      <c r="B6422" s="31" t="str">
        <f>IF(Tabela2[[#This Row],[Tipo]] = 0,LOOKUP(Tabela2[[#This Row],[RESUMO]],Tabela3[Grupo],Tabela3[Meus produtos]),VLOOKUP(Tabela2[[#This Row],[Código]],Tabela4[[Código NBS/LC116]:[Meus serviços]],3,0))</f>
        <v>Não</v>
      </c>
      <c r="C6422" t="str">
        <f>IF(E6422=0,TEXT(dados!A6337,"00000000"),IF(E6422=2,TEXT(dados!A6337,"0000"),TEXT(dados!A6337,"#")))</f>
        <v>70023100</v>
      </c>
      <c r="D6422" t="str">
        <f>IF(dados!B6337=0,"",dados!B6337)</f>
        <v/>
      </c>
      <c r="E6422">
        <f>dados!C6337</f>
        <v>0</v>
      </c>
      <c r="F6422" t="str">
        <f>dados!D6337</f>
        <v>Vidro e suas obras Vidro em esferas exceto as microsferas da posicao 70 18 barras varetas ou tubos nao trabalhado de Quartzo ou de outras silicas fundidos</v>
      </c>
      <c r="G6422"/>
      <c r="H6422"/>
      <c r="I6422"/>
      <c r="J6422"/>
      <c r="K6422" s="13"/>
      <c r="L6422" s="13">
        <f>dados!I6337/100</f>
        <v>0.1429</v>
      </c>
      <c r="M6422" s="13">
        <f>dados!J6337/100</f>
        <v>0.16769999999999999</v>
      </c>
      <c r="N6422" s="13">
        <f>dados!K6337/100</f>
        <v>0.18</v>
      </c>
      <c r="O6422" s="13">
        <f>dados!L6337/100</f>
        <v>0</v>
      </c>
      <c r="P6422" s="12" t="str">
        <f>LEFT(Tabela2[[#This Row],[Código]],2)</f>
        <v>70</v>
      </c>
    </row>
    <row r="6423" spans="2:16" ht="15" customHeight="1" x14ac:dyDescent="0.25">
      <c r="B6423" s="31" t="str">
        <f>IF(Tabela2[[#This Row],[Tipo]] = 0,LOOKUP(Tabela2[[#This Row],[RESUMO]],Tabela3[Grupo],Tabela3[Meus produtos]),VLOOKUP(Tabela2[[#This Row],[Código]],Tabela4[[Código NBS/LC116]:[Meus serviços]],3,0))</f>
        <v>Não</v>
      </c>
      <c r="C6423" t="str">
        <f>IF(E6423=0,TEXT(dados!A6338,"00000000"),IF(E6423=2,TEXT(dados!A6338,"0000"),TEXT(dados!A6338,"#")))</f>
        <v>70023100</v>
      </c>
      <c r="D6423">
        <f>IF(dados!B6338=0,"",dados!B6338)</f>
        <v>1</v>
      </c>
      <c r="E6423">
        <f>dados!C6338</f>
        <v>0</v>
      </c>
      <c r="F6423" t="str">
        <f>dados!D6338</f>
        <v>De vidro optico</v>
      </c>
      <c r="G6423"/>
      <c r="H6423"/>
      <c r="I6423"/>
      <c r="J6423"/>
      <c r="K6423" s="13"/>
      <c r="L6423" s="13">
        <f>dados!I6338/100</f>
        <v>0.13449999999999998</v>
      </c>
      <c r="M6423" s="13">
        <f>dados!J6338/100</f>
        <v>0.1593</v>
      </c>
      <c r="N6423" s="13">
        <f>dados!K6338/100</f>
        <v>0.18</v>
      </c>
      <c r="O6423" s="13">
        <f>dados!L6338/100</f>
        <v>0</v>
      </c>
      <c r="P6423" s="12" t="str">
        <f>LEFT(Tabela2[[#This Row],[Código]],2)</f>
        <v>70</v>
      </c>
    </row>
    <row r="6424" spans="2:16" ht="15" customHeight="1" x14ac:dyDescent="0.25">
      <c r="B6424" s="31" t="str">
        <f>IF(Tabela2[[#This Row],[Tipo]] = 0,LOOKUP(Tabela2[[#This Row],[RESUMO]],Tabela3[Grupo],Tabela3[Meus produtos]),VLOOKUP(Tabela2[[#This Row],[Código]],Tabela4[[Código NBS/LC116]:[Meus serviços]],3,0))</f>
        <v>Não</v>
      </c>
      <c r="C6424" t="str">
        <f>IF(E6424=0,TEXT(dados!A6339,"00000000"),IF(E6424=2,TEXT(dados!A6339,"0000"),TEXT(dados!A6339,"#")))</f>
        <v>70023200</v>
      </c>
      <c r="D6424" t="str">
        <f>IF(dados!B6339=0,"",dados!B6339)</f>
        <v/>
      </c>
      <c r="E6424">
        <f>dados!C6339</f>
        <v>0</v>
      </c>
      <c r="F6424" t="str">
        <f>dados!D6339</f>
        <v>Tubos de outs.vidros,dilat.lin&lt;=0.000005/kelv . n/trabalh</v>
      </c>
      <c r="G6424"/>
      <c r="H6424"/>
      <c r="I6424"/>
      <c r="J6424"/>
      <c r="K6424" s="13"/>
      <c r="L6424" s="13">
        <f>dados!I6339/100</f>
        <v>0.1429</v>
      </c>
      <c r="M6424" s="13">
        <f>dados!J6339/100</f>
        <v>0.16769999999999999</v>
      </c>
      <c r="N6424" s="13">
        <f>dados!K6339/100</f>
        <v>0.18</v>
      </c>
      <c r="O6424" s="13">
        <f>dados!L6339/100</f>
        <v>0</v>
      </c>
      <c r="P6424" s="12" t="str">
        <f>LEFT(Tabela2[[#This Row],[Código]],2)</f>
        <v>70</v>
      </c>
    </row>
    <row r="6425" spans="2:16" ht="15" customHeight="1" x14ac:dyDescent="0.25">
      <c r="B6425" s="31" t="str">
        <f>IF(Tabela2[[#This Row],[Tipo]] = 0,LOOKUP(Tabela2[[#This Row],[RESUMO]],Tabela3[Grupo],Tabela3[Meus produtos]),VLOOKUP(Tabela2[[#This Row],[Código]],Tabela4[[Código NBS/LC116]:[Meus serviços]],3,0))</f>
        <v>Não</v>
      </c>
      <c r="C6425" t="str">
        <f>IF(E6425=0,TEXT(dados!A6340,"00000000"),IF(E6425=2,TEXT(dados!A6340,"0000"),TEXT(dados!A6340,"#")))</f>
        <v>70023200</v>
      </c>
      <c r="D6425">
        <f>IF(dados!B6340=0,"",dados!B6340)</f>
        <v>1</v>
      </c>
      <c r="E6425">
        <f>dados!C6340</f>
        <v>0</v>
      </c>
      <c r="F6425" t="str">
        <f>dados!D6340</f>
        <v>De vidro optico</v>
      </c>
      <c r="G6425"/>
      <c r="H6425"/>
      <c r="I6425"/>
      <c r="J6425"/>
      <c r="K6425" s="13"/>
      <c r="L6425" s="13">
        <f>dados!I6340/100</f>
        <v>0.13449999999999998</v>
      </c>
      <c r="M6425" s="13">
        <f>dados!J6340/100</f>
        <v>0.1593</v>
      </c>
      <c r="N6425" s="13">
        <f>dados!K6340/100</f>
        <v>0.18</v>
      </c>
      <c r="O6425" s="13">
        <f>dados!L6340/100</f>
        <v>0</v>
      </c>
      <c r="P6425" s="12" t="str">
        <f>LEFT(Tabela2[[#This Row],[Código]],2)</f>
        <v>70</v>
      </c>
    </row>
    <row r="6426" spans="2:16" ht="15" customHeight="1" x14ac:dyDescent="0.25">
      <c r="B6426" s="31" t="str">
        <f>IF(Tabela2[[#This Row],[Tipo]] = 0,LOOKUP(Tabela2[[#This Row],[RESUMO]],Tabela3[Grupo],Tabela3[Meus produtos]),VLOOKUP(Tabela2[[#This Row],[Código]],Tabela4[[Código NBS/LC116]:[Meus serviços]],3,0))</f>
        <v>Não</v>
      </c>
      <c r="C6426" t="str">
        <f>IF(E6426=0,TEXT(dados!A6341,"00000000"),IF(E6426=2,TEXT(dados!A6341,"0000"),TEXT(dados!A6341,"#")))</f>
        <v>70023900</v>
      </c>
      <c r="D6426" t="str">
        <f>IF(dados!B6341=0,"",dados!B6341)</f>
        <v/>
      </c>
      <c r="E6426">
        <f>dados!C6341</f>
        <v>0</v>
      </c>
      <c r="F6426" t="str">
        <f>dados!D6341</f>
        <v>Tubos de outs.vidros,nao trabalhados</v>
      </c>
      <c r="G6426"/>
      <c r="H6426"/>
      <c r="I6426"/>
      <c r="J6426"/>
      <c r="K6426" s="13"/>
      <c r="L6426" s="13">
        <f>dados!I6341/100</f>
        <v>0.1429</v>
      </c>
      <c r="M6426" s="13">
        <f>dados!J6341/100</f>
        <v>0.16769999999999999</v>
      </c>
      <c r="N6426" s="13">
        <f>dados!K6341/100</f>
        <v>0.18</v>
      </c>
      <c r="O6426" s="13">
        <f>dados!L6341/100</f>
        <v>0</v>
      </c>
      <c r="P6426" s="12" t="str">
        <f>LEFT(Tabela2[[#This Row],[Código]],2)</f>
        <v>70</v>
      </c>
    </row>
    <row r="6427" spans="2:16" ht="15" customHeight="1" x14ac:dyDescent="0.25">
      <c r="B6427" s="31" t="str">
        <f>IF(Tabela2[[#This Row],[Tipo]] = 0,LOOKUP(Tabela2[[#This Row],[RESUMO]],Tabela3[Grupo],Tabela3[Meus produtos]),VLOOKUP(Tabela2[[#This Row],[Código]],Tabela4[[Código NBS/LC116]:[Meus serviços]],3,0))</f>
        <v>Não</v>
      </c>
      <c r="C6427" t="str">
        <f>IF(E6427=0,TEXT(dados!A6342,"00000000"),IF(E6427=2,TEXT(dados!A6342,"0000"),TEXT(dados!A6342,"#")))</f>
        <v>70023900</v>
      </c>
      <c r="D6427">
        <f>IF(dados!B6342=0,"",dados!B6342)</f>
        <v>1</v>
      </c>
      <c r="E6427">
        <f>dados!C6342</f>
        <v>0</v>
      </c>
      <c r="F6427" t="str">
        <f>dados!D6342</f>
        <v>De vidro optico</v>
      </c>
      <c r="G6427"/>
      <c r="H6427"/>
      <c r="I6427"/>
      <c r="J6427"/>
      <c r="K6427" s="13"/>
      <c r="L6427" s="13">
        <f>dados!I6342/100</f>
        <v>0.13449999999999998</v>
      </c>
      <c r="M6427" s="13">
        <f>dados!J6342/100</f>
        <v>0.1593</v>
      </c>
      <c r="N6427" s="13">
        <f>dados!K6342/100</f>
        <v>0.18</v>
      </c>
      <c r="O6427" s="13">
        <f>dados!L6342/100</f>
        <v>0</v>
      </c>
      <c r="P6427" s="12" t="str">
        <f>LEFT(Tabela2[[#This Row],[Código]],2)</f>
        <v>70</v>
      </c>
    </row>
    <row r="6428" spans="2:16" ht="15" customHeight="1" x14ac:dyDescent="0.25">
      <c r="B6428" s="31" t="str">
        <f>IF(Tabela2[[#This Row],[Tipo]] = 0,LOOKUP(Tabela2[[#This Row],[RESUMO]],Tabela3[Grupo],Tabela3[Meus produtos]),VLOOKUP(Tabela2[[#This Row],[Código]],Tabela4[[Código NBS/LC116]:[Meus serviços]],3,0))</f>
        <v>Não</v>
      </c>
      <c r="C6428" t="str">
        <f>IF(E6428=0,TEXT(dados!A6343,"00000000"),IF(E6428=2,TEXT(dados!A6343,"0000"),TEXT(dados!A6343,"#")))</f>
        <v>70031200</v>
      </c>
      <c r="D6428" t="str">
        <f>IF(dados!B6343=0,"",dados!B6343)</f>
        <v/>
      </c>
      <c r="E6428">
        <f>dados!C6343</f>
        <v>0</v>
      </c>
      <c r="F6428" t="str">
        <f>dados!D6343</f>
        <v>Chapas/fls.n/armadas,de vidro vazado/lamin. coradas, etc.</v>
      </c>
      <c r="G6428"/>
      <c r="H6428"/>
      <c r="I6428"/>
      <c r="J6428"/>
      <c r="K6428" s="13"/>
      <c r="L6428" s="13">
        <f>dados!I6343/100</f>
        <v>0.16260000000000002</v>
      </c>
      <c r="M6428" s="13">
        <f>dados!J6343/100</f>
        <v>0.22059999999999999</v>
      </c>
      <c r="N6428" s="13">
        <f>dados!K6343/100</f>
        <v>0.18</v>
      </c>
      <c r="O6428" s="13">
        <f>dados!L6343/100</f>
        <v>0</v>
      </c>
      <c r="P6428" s="12" t="str">
        <f>LEFT(Tabela2[[#This Row],[Código]],2)</f>
        <v>70</v>
      </c>
    </row>
    <row r="6429" spans="2:16" ht="15" customHeight="1" x14ac:dyDescent="0.25">
      <c r="B6429" s="31" t="str">
        <f>IF(Tabela2[[#This Row],[Tipo]] = 0,LOOKUP(Tabela2[[#This Row],[RESUMO]],Tabela3[Grupo],Tabela3[Meus produtos]),VLOOKUP(Tabela2[[#This Row],[Código]],Tabela4[[Código NBS/LC116]:[Meus serviços]],3,0))</f>
        <v>Não</v>
      </c>
      <c r="C6429" t="str">
        <f>IF(E6429=0,TEXT(dados!A6344,"00000000"),IF(E6429=2,TEXT(dados!A6344,"0000"),TEXT(dados!A6344,"#")))</f>
        <v>70031200</v>
      </c>
      <c r="D6429">
        <f>IF(dados!B6344=0,"",dados!B6344)</f>
        <v>1</v>
      </c>
      <c r="E6429">
        <f>dados!C6344</f>
        <v>0</v>
      </c>
      <c r="F6429" t="str">
        <f>dados!D6344</f>
        <v>De vidro optico</v>
      </c>
      <c r="G6429"/>
      <c r="H6429"/>
      <c r="I6429"/>
      <c r="J6429"/>
      <c r="K6429" s="13"/>
      <c r="L6429" s="13">
        <f>dados!I6344/100</f>
        <v>0.13449999999999998</v>
      </c>
      <c r="M6429" s="13">
        <f>dados!J6344/100</f>
        <v>0.1925</v>
      </c>
      <c r="N6429" s="13">
        <f>dados!K6344/100</f>
        <v>0.18</v>
      </c>
      <c r="O6429" s="13">
        <f>dados!L6344/100</f>
        <v>0</v>
      </c>
      <c r="P6429" s="12" t="str">
        <f>LEFT(Tabela2[[#This Row],[Código]],2)</f>
        <v>70</v>
      </c>
    </row>
    <row r="6430" spans="2:16" ht="15" customHeight="1" x14ac:dyDescent="0.25">
      <c r="B6430" s="31" t="str">
        <f>IF(Tabela2[[#This Row],[Tipo]] = 0,LOOKUP(Tabela2[[#This Row],[RESUMO]],Tabela3[Grupo],Tabela3[Meus produtos]),VLOOKUP(Tabela2[[#This Row],[Código]],Tabela4[[Código NBS/LC116]:[Meus serviços]],3,0))</f>
        <v>Não</v>
      </c>
      <c r="C6430" t="str">
        <f>IF(E6430=0,TEXT(dados!A6345,"00000000"),IF(E6430=2,TEXT(dados!A6345,"0000"),TEXT(dados!A6345,"#")))</f>
        <v>70031900</v>
      </c>
      <c r="D6430" t="str">
        <f>IF(dados!B6345=0,"",dados!B6345)</f>
        <v/>
      </c>
      <c r="E6430">
        <f>dados!C6345</f>
        <v>0</v>
      </c>
      <c r="F6430" t="str">
        <f>dados!D6345</f>
        <v>Vidro e suas obras Vidro vazado ou laminado em chapas folhas ou perfis mesmo com camada absorvente refletora ou nao mas nao trabalhado de outro modo outras</v>
      </c>
      <c r="G6430"/>
      <c r="H6430"/>
      <c r="I6430"/>
      <c r="J6430"/>
      <c r="K6430" s="13"/>
      <c r="L6430" s="13">
        <f>dados!I6345/100</f>
        <v>0.16260000000000002</v>
      </c>
      <c r="M6430" s="13">
        <f>dados!J6345/100</f>
        <v>0.22059999999999999</v>
      </c>
      <c r="N6430" s="13">
        <f>dados!K6345/100</f>
        <v>0.18</v>
      </c>
      <c r="O6430" s="13">
        <f>dados!L6345/100</f>
        <v>0</v>
      </c>
      <c r="P6430" s="12" t="str">
        <f>LEFT(Tabela2[[#This Row],[Código]],2)</f>
        <v>70</v>
      </c>
    </row>
    <row r="6431" spans="2:16" ht="15" customHeight="1" x14ac:dyDescent="0.25">
      <c r="B6431" s="31" t="str">
        <f>IF(Tabela2[[#This Row],[Tipo]] = 0,LOOKUP(Tabela2[[#This Row],[RESUMO]],Tabela3[Grupo],Tabela3[Meus produtos]),VLOOKUP(Tabela2[[#This Row],[Código]],Tabela4[[Código NBS/LC116]:[Meus serviços]],3,0))</f>
        <v>Não</v>
      </c>
      <c r="C6431" t="str">
        <f>IF(E6431=0,TEXT(dados!A6346,"00000000"),IF(E6431=2,TEXT(dados!A6346,"0000"),TEXT(dados!A6346,"#")))</f>
        <v>70031900</v>
      </c>
      <c r="D6431">
        <f>IF(dados!B6346=0,"",dados!B6346)</f>
        <v>1</v>
      </c>
      <c r="E6431">
        <f>dados!C6346</f>
        <v>0</v>
      </c>
      <c r="F6431" t="str">
        <f>dados!D6346</f>
        <v>De vidro optico</v>
      </c>
      <c r="G6431"/>
      <c r="H6431"/>
      <c r="I6431"/>
      <c r="J6431"/>
      <c r="K6431" s="13"/>
      <c r="L6431" s="13">
        <f>dados!I6346/100</f>
        <v>0.13449999999999998</v>
      </c>
      <c r="M6431" s="13">
        <f>dados!J6346/100</f>
        <v>0.1925</v>
      </c>
      <c r="N6431" s="13">
        <f>dados!K6346/100</f>
        <v>0.18</v>
      </c>
      <c r="O6431" s="13">
        <f>dados!L6346/100</f>
        <v>0</v>
      </c>
      <c r="P6431" s="12" t="str">
        <f>LEFT(Tabela2[[#This Row],[Código]],2)</f>
        <v>70</v>
      </c>
    </row>
    <row r="6432" spans="2:16" ht="15" customHeight="1" x14ac:dyDescent="0.25">
      <c r="B6432" s="31" t="str">
        <f>IF(Tabela2[[#This Row],[Tipo]] = 0,LOOKUP(Tabela2[[#This Row],[RESUMO]],Tabela3[Grupo],Tabela3[Meus produtos]),VLOOKUP(Tabela2[[#This Row],[Código]],Tabela4[[Código NBS/LC116]:[Meus serviços]],3,0))</f>
        <v>Não</v>
      </c>
      <c r="C6432" t="str">
        <f>IF(E6432=0,TEXT(dados!A6347,"00000000"),IF(E6432=2,TEXT(dados!A6347,"0000"),TEXT(dados!A6347,"#")))</f>
        <v>70032000</v>
      </c>
      <c r="D6432" t="str">
        <f>IF(dados!B6347=0,"",dados!B6347)</f>
        <v/>
      </c>
      <c r="E6432">
        <f>dados!C6347</f>
        <v>0</v>
      </c>
      <c r="F6432" t="str">
        <f>dados!D6347</f>
        <v>Chapas/fls.armadas,de vidro vazado/lamin.</v>
      </c>
      <c r="G6432"/>
      <c r="H6432"/>
      <c r="I6432"/>
      <c r="J6432"/>
      <c r="K6432" s="13"/>
      <c r="L6432" s="13">
        <f>dados!I6347/100</f>
        <v>0.16260000000000002</v>
      </c>
      <c r="M6432" s="13">
        <f>dados!J6347/100</f>
        <v>0.22059999999999999</v>
      </c>
      <c r="N6432" s="13">
        <f>dados!K6347/100</f>
        <v>0.18</v>
      </c>
      <c r="O6432" s="13">
        <f>dados!L6347/100</f>
        <v>0</v>
      </c>
      <c r="P6432" s="12" t="str">
        <f>LEFT(Tabela2[[#This Row],[Código]],2)</f>
        <v>70</v>
      </c>
    </row>
    <row r="6433" spans="2:16" ht="15" customHeight="1" x14ac:dyDescent="0.25">
      <c r="B6433" s="31" t="str">
        <f>IF(Tabela2[[#This Row],[Tipo]] = 0,LOOKUP(Tabela2[[#This Row],[RESUMO]],Tabela3[Grupo],Tabela3[Meus produtos]),VLOOKUP(Tabela2[[#This Row],[Código]],Tabela4[[Código NBS/LC116]:[Meus serviços]],3,0))</f>
        <v>Não</v>
      </c>
      <c r="C6433" t="str">
        <f>IF(E6433=0,TEXT(dados!A6348,"00000000"),IF(E6433=2,TEXT(dados!A6348,"0000"),TEXT(dados!A6348,"#")))</f>
        <v>70033000</v>
      </c>
      <c r="D6433" t="str">
        <f>IF(dados!B6348=0,"",dados!B6348)</f>
        <v/>
      </c>
      <c r="E6433">
        <f>dados!C6348</f>
        <v>0</v>
      </c>
      <c r="F6433" t="str">
        <f>dados!D6348</f>
        <v>Perfis de vidro vazado ou laminado</v>
      </c>
      <c r="G6433"/>
      <c r="H6433"/>
      <c r="I6433"/>
      <c r="J6433"/>
      <c r="K6433" s="13"/>
      <c r="L6433" s="13">
        <f>dados!I6348/100</f>
        <v>0.16260000000000002</v>
      </c>
      <c r="M6433" s="13">
        <f>dados!J6348/100</f>
        <v>0.22059999999999999</v>
      </c>
      <c r="N6433" s="13">
        <f>dados!K6348/100</f>
        <v>0.18</v>
      </c>
      <c r="O6433" s="13">
        <f>dados!L6348/100</f>
        <v>0</v>
      </c>
      <c r="P6433" s="12" t="str">
        <f>LEFT(Tabela2[[#This Row],[Código]],2)</f>
        <v>70</v>
      </c>
    </row>
    <row r="6434" spans="2:16" ht="15" customHeight="1" x14ac:dyDescent="0.25">
      <c r="B6434" s="31" t="str">
        <f>IF(Tabela2[[#This Row],[Tipo]] = 0,LOOKUP(Tabela2[[#This Row],[RESUMO]],Tabela3[Grupo],Tabela3[Meus produtos]),VLOOKUP(Tabela2[[#This Row],[Código]],Tabela4[[Código NBS/LC116]:[Meus serviços]],3,0))</f>
        <v>Não</v>
      </c>
      <c r="C6434" t="str">
        <f>IF(E6434=0,TEXT(dados!A6349,"00000000"),IF(E6434=2,TEXT(dados!A6349,"0000"),TEXT(dados!A6349,"#")))</f>
        <v>70042000</v>
      </c>
      <c r="D6434" t="str">
        <f>IF(dados!B6349=0,"",dados!B6349)</f>
        <v/>
      </c>
      <c r="E6434">
        <f>dados!C6349</f>
        <v>0</v>
      </c>
      <c r="F6434" t="str">
        <f>dados!D6349</f>
        <v>Vidro e suas obras Vidro estirado ou soprado em folhas mesmo com camada absorvente refletora ou nao mas nao trabalhado de outro modo Vidro corado na massa opacificado folheado chapeado ou com camada absorvente refletora ou nao</v>
      </c>
      <c r="G6434"/>
      <c r="H6434"/>
      <c r="I6434"/>
      <c r="J6434"/>
      <c r="K6434" s="13"/>
      <c r="L6434" s="13">
        <f>dados!I6349/100</f>
        <v>0.19550000000000001</v>
      </c>
      <c r="M6434" s="13">
        <f>dados!J6349/100</f>
        <v>0.29809999999999998</v>
      </c>
      <c r="N6434" s="13">
        <f>dados!K6349/100</f>
        <v>0.18</v>
      </c>
      <c r="O6434" s="13">
        <f>dados!L6349/100</f>
        <v>0</v>
      </c>
      <c r="P6434" s="12" t="str">
        <f>LEFT(Tabela2[[#This Row],[Código]],2)</f>
        <v>70</v>
      </c>
    </row>
    <row r="6435" spans="2:16" ht="15" customHeight="1" x14ac:dyDescent="0.25">
      <c r="B6435" s="31" t="str">
        <f>IF(Tabela2[[#This Row],[Tipo]] = 0,LOOKUP(Tabela2[[#This Row],[RESUMO]],Tabela3[Grupo],Tabela3[Meus produtos]),VLOOKUP(Tabela2[[#This Row],[Código]],Tabela4[[Código NBS/LC116]:[Meus serviços]],3,0))</f>
        <v>Não</v>
      </c>
      <c r="C6435" t="str">
        <f>IF(E6435=0,TEXT(dados!A6350,"00000000"),IF(E6435=2,TEXT(dados!A6350,"0000"),TEXT(dados!A6350,"#")))</f>
        <v>70042000</v>
      </c>
      <c r="D6435">
        <f>IF(dados!B6350=0,"",dados!B6350)</f>
        <v>1</v>
      </c>
      <c r="E6435">
        <f>dados!C6350</f>
        <v>0</v>
      </c>
      <c r="F6435" t="str">
        <f>dados!D6350</f>
        <v>De vidro optico</v>
      </c>
      <c r="G6435"/>
      <c r="H6435"/>
      <c r="I6435"/>
      <c r="J6435"/>
      <c r="K6435" s="13"/>
      <c r="L6435" s="13">
        <f>dados!I6350/100</f>
        <v>0.13449999999999998</v>
      </c>
      <c r="M6435" s="13">
        <f>dados!J6350/100</f>
        <v>0.23710000000000001</v>
      </c>
      <c r="N6435" s="13">
        <f>dados!K6350/100</f>
        <v>0.18</v>
      </c>
      <c r="O6435" s="13">
        <f>dados!L6350/100</f>
        <v>0</v>
      </c>
      <c r="P6435" s="12" t="str">
        <f>LEFT(Tabela2[[#This Row],[Código]],2)</f>
        <v>70</v>
      </c>
    </row>
    <row r="6436" spans="2:16" ht="15" customHeight="1" x14ac:dyDescent="0.25">
      <c r="B6436" s="31" t="str">
        <f>IF(Tabela2[[#This Row],[Tipo]] = 0,LOOKUP(Tabela2[[#This Row],[RESUMO]],Tabela3[Grupo],Tabela3[Meus produtos]),VLOOKUP(Tabela2[[#This Row],[Código]],Tabela4[[Código NBS/LC116]:[Meus serviços]],3,0))</f>
        <v>Não</v>
      </c>
      <c r="C6436" t="str">
        <f>IF(E6436=0,TEXT(dados!A6351,"00000000"),IF(E6436=2,TEXT(dados!A6351,"0000"),TEXT(dados!A6351,"#")))</f>
        <v>70049000</v>
      </c>
      <c r="D6436" t="str">
        <f>IF(dados!B6351=0,"",dados!B6351)</f>
        <v/>
      </c>
      <c r="E6436">
        <f>dados!C6351</f>
        <v>0</v>
      </c>
      <c r="F6436" t="str">
        <f>dados!D6351</f>
        <v>Outros folhas de vidro estirado ou soprado</v>
      </c>
      <c r="G6436"/>
      <c r="H6436"/>
      <c r="I6436"/>
      <c r="J6436"/>
      <c r="K6436" s="13"/>
      <c r="L6436" s="13">
        <f>dados!I6351/100</f>
        <v>0.19550000000000001</v>
      </c>
      <c r="M6436" s="13">
        <f>dados!J6351/100</f>
        <v>0.29809999999999998</v>
      </c>
      <c r="N6436" s="13">
        <f>dados!K6351/100</f>
        <v>0.18</v>
      </c>
      <c r="O6436" s="13">
        <f>dados!L6351/100</f>
        <v>0</v>
      </c>
      <c r="P6436" s="12" t="str">
        <f>LEFT(Tabela2[[#This Row],[Código]],2)</f>
        <v>70</v>
      </c>
    </row>
    <row r="6437" spans="2:16" ht="15" customHeight="1" x14ac:dyDescent="0.25">
      <c r="B6437" s="31" t="str">
        <f>IF(Tabela2[[#This Row],[Tipo]] = 0,LOOKUP(Tabela2[[#This Row],[RESUMO]],Tabela3[Grupo],Tabela3[Meus produtos]),VLOOKUP(Tabela2[[#This Row],[Código]],Tabela4[[Código NBS/LC116]:[Meus serviços]],3,0))</f>
        <v>Não</v>
      </c>
      <c r="C6437" t="str">
        <f>IF(E6437=0,TEXT(dados!A6352,"00000000"),IF(E6437=2,TEXT(dados!A6352,"0000"),TEXT(dados!A6352,"#")))</f>
        <v>70049000</v>
      </c>
      <c r="D6437">
        <f>IF(dados!B6352=0,"",dados!B6352)</f>
        <v>1</v>
      </c>
      <c r="E6437">
        <f>dados!C6352</f>
        <v>0</v>
      </c>
      <c r="F6437" t="str">
        <f>dados!D6352</f>
        <v>De vidro optico</v>
      </c>
      <c r="G6437"/>
      <c r="H6437"/>
      <c r="I6437"/>
      <c r="J6437"/>
      <c r="K6437" s="13"/>
      <c r="L6437" s="13">
        <f>dados!I6352/100</f>
        <v>0.13449999999999998</v>
      </c>
      <c r="M6437" s="13">
        <f>dados!J6352/100</f>
        <v>0.23710000000000001</v>
      </c>
      <c r="N6437" s="13">
        <f>dados!K6352/100</f>
        <v>0.18</v>
      </c>
      <c r="O6437" s="13">
        <f>dados!L6352/100</f>
        <v>0</v>
      </c>
      <c r="P6437" s="12" t="str">
        <f>LEFT(Tabela2[[#This Row],[Código]],2)</f>
        <v>70</v>
      </c>
    </row>
    <row r="6438" spans="2:16" ht="15" customHeight="1" x14ac:dyDescent="0.25">
      <c r="B6438" s="31" t="str">
        <f>IF(Tabela2[[#This Row],[Tipo]] = 0,LOOKUP(Tabela2[[#This Row],[RESUMO]],Tabela3[Grupo],Tabela3[Meus produtos]),VLOOKUP(Tabela2[[#This Row],[Código]],Tabela4[[Código NBS/LC116]:[Meus serviços]],3,0))</f>
        <v>Não</v>
      </c>
      <c r="C6438" t="str">
        <f>IF(E6438=0,TEXT(dados!A6353,"00000000"),IF(E6438=2,TEXT(dados!A6353,"0000"),TEXT(dados!A6353,"#")))</f>
        <v>70051000</v>
      </c>
      <c r="D6438" t="str">
        <f>IF(dados!B6353=0,"",dados!B6353)</f>
        <v/>
      </c>
      <c r="E6438">
        <f>dados!C6353</f>
        <v>0</v>
      </c>
      <c r="F6438" t="str">
        <f>dados!D6353</f>
        <v>Chapas/fls.de vidro flotado,etc.n/armadas, camada absorv</v>
      </c>
      <c r="G6438"/>
      <c r="H6438"/>
      <c r="I6438"/>
      <c r="J6438"/>
      <c r="K6438" s="13"/>
      <c r="L6438" s="13">
        <f>dados!I6353/100</f>
        <v>0.17420000000000002</v>
      </c>
      <c r="M6438" s="13">
        <f>dados!J6353/100</f>
        <v>0.24789999999999998</v>
      </c>
      <c r="N6438" s="13">
        <f>dados!K6353/100</f>
        <v>0.18</v>
      </c>
      <c r="O6438" s="13">
        <f>dados!L6353/100</f>
        <v>0</v>
      </c>
      <c r="P6438" s="12" t="str">
        <f>LEFT(Tabela2[[#This Row],[Código]],2)</f>
        <v>70</v>
      </c>
    </row>
    <row r="6439" spans="2:16" ht="15" customHeight="1" x14ac:dyDescent="0.25">
      <c r="B6439" s="31" t="str">
        <f>IF(Tabela2[[#This Row],[Tipo]] = 0,LOOKUP(Tabela2[[#This Row],[RESUMO]],Tabela3[Grupo],Tabela3[Meus produtos]),VLOOKUP(Tabela2[[#This Row],[Código]],Tabela4[[Código NBS/LC116]:[Meus serviços]],3,0))</f>
        <v>Não</v>
      </c>
      <c r="C6439" t="str">
        <f>IF(E6439=0,TEXT(dados!A6354,"00000000"),IF(E6439=2,TEXT(dados!A6354,"0000"),TEXT(dados!A6354,"#")))</f>
        <v>70051000</v>
      </c>
      <c r="D6439">
        <f>IF(dados!B6354=0,"",dados!B6354)</f>
        <v>1</v>
      </c>
      <c r="E6439">
        <f>dados!C6354</f>
        <v>0</v>
      </c>
      <c r="F6439" t="str">
        <f>dados!D6354</f>
        <v>De vidro optico</v>
      </c>
      <c r="G6439"/>
      <c r="H6439"/>
      <c r="I6439"/>
      <c r="J6439"/>
      <c r="K6439" s="13"/>
      <c r="L6439" s="13">
        <f>dados!I6354/100</f>
        <v>0.13449999999999998</v>
      </c>
      <c r="M6439" s="13">
        <f>dados!J6354/100</f>
        <v>0.2082</v>
      </c>
      <c r="N6439" s="13">
        <f>dados!K6354/100</f>
        <v>0.18</v>
      </c>
      <c r="O6439" s="13">
        <f>dados!L6354/100</f>
        <v>0</v>
      </c>
      <c r="P6439" s="12" t="str">
        <f>LEFT(Tabela2[[#This Row],[Código]],2)</f>
        <v>70</v>
      </c>
    </row>
    <row r="6440" spans="2:16" ht="15" customHeight="1" x14ac:dyDescent="0.25">
      <c r="B6440" s="31" t="str">
        <f>IF(Tabela2[[#This Row],[Tipo]] = 0,LOOKUP(Tabela2[[#This Row],[RESUMO]],Tabela3[Grupo],Tabela3[Meus produtos]),VLOOKUP(Tabela2[[#This Row],[Código]],Tabela4[[Código NBS/LC116]:[Meus serviços]],3,0))</f>
        <v>Não</v>
      </c>
      <c r="C6440" t="str">
        <f>IF(E6440=0,TEXT(dados!A6355,"00000000"),IF(E6440=2,TEXT(dados!A6355,"0000"),TEXT(dados!A6355,"#")))</f>
        <v>70052100</v>
      </c>
      <c r="D6440" t="str">
        <f>IF(dados!B6355=0,"",dados!B6355)</f>
        <v/>
      </c>
      <c r="E6440">
        <f>dados!C6355</f>
        <v>0</v>
      </c>
      <c r="F6440" t="str">
        <f>dados!D6355</f>
        <v>Vidro e suas obras Vidro flotado e vidro desbastado ou polido numa ou em ambas as faces em chapas ou em folhas mesmo com camada absorvente refletora ou nao mas nao trabalhado de outro modo corado na massa opacificado folheado chapeado ou simplesmente desbastado</v>
      </c>
      <c r="G6440"/>
      <c r="H6440"/>
      <c r="I6440"/>
      <c r="J6440"/>
      <c r="K6440" s="13"/>
      <c r="L6440" s="13">
        <f>dados!I6355/100</f>
        <v>0.17420000000000002</v>
      </c>
      <c r="M6440" s="13">
        <f>dados!J6355/100</f>
        <v>0.24789999999999998</v>
      </c>
      <c r="N6440" s="13">
        <f>dados!K6355/100</f>
        <v>0.18</v>
      </c>
      <c r="O6440" s="13">
        <f>dados!L6355/100</f>
        <v>0</v>
      </c>
      <c r="P6440" s="12" t="str">
        <f>LEFT(Tabela2[[#This Row],[Código]],2)</f>
        <v>70</v>
      </c>
    </row>
    <row r="6441" spans="2:16" ht="15" customHeight="1" x14ac:dyDescent="0.25">
      <c r="B6441" s="31" t="str">
        <f>IF(Tabela2[[#This Row],[Tipo]] = 0,LOOKUP(Tabela2[[#This Row],[RESUMO]],Tabela3[Grupo],Tabela3[Meus produtos]),VLOOKUP(Tabela2[[#This Row],[Código]],Tabela4[[Código NBS/LC116]:[Meus serviços]],3,0))</f>
        <v>Não</v>
      </c>
      <c r="C6441" t="str">
        <f>IF(E6441=0,TEXT(dados!A6356,"00000000"),IF(E6441=2,TEXT(dados!A6356,"0000"),TEXT(dados!A6356,"#")))</f>
        <v>70052100</v>
      </c>
      <c r="D6441">
        <f>IF(dados!B6356=0,"",dados!B6356)</f>
        <v>1</v>
      </c>
      <c r="E6441">
        <f>dados!C6356</f>
        <v>0</v>
      </c>
      <c r="F6441" t="str">
        <f>dados!D6356</f>
        <v>De vidro optico</v>
      </c>
      <c r="G6441"/>
      <c r="H6441"/>
      <c r="I6441"/>
      <c r="J6441"/>
      <c r="K6441" s="13"/>
      <c r="L6441" s="13">
        <f>dados!I6356/100</f>
        <v>0.13449999999999998</v>
      </c>
      <c r="M6441" s="13">
        <f>dados!J6356/100</f>
        <v>0.2082</v>
      </c>
      <c r="N6441" s="13">
        <f>dados!K6356/100</f>
        <v>0.18</v>
      </c>
      <c r="O6441" s="13">
        <f>dados!L6356/100</f>
        <v>0</v>
      </c>
      <c r="P6441" s="12" t="str">
        <f>LEFT(Tabela2[[#This Row],[Código]],2)</f>
        <v>70</v>
      </c>
    </row>
    <row r="6442" spans="2:16" ht="15" customHeight="1" x14ac:dyDescent="0.25">
      <c r="B6442" s="31" t="str">
        <f>IF(Tabela2[[#This Row],[Tipo]] = 0,LOOKUP(Tabela2[[#This Row],[RESUMO]],Tabela3[Grupo],Tabela3[Meus produtos]),VLOOKUP(Tabela2[[#This Row],[Código]],Tabela4[[Código NBS/LC116]:[Meus serviços]],3,0))</f>
        <v>Não</v>
      </c>
      <c r="C6442" t="str">
        <f>IF(E6442=0,TEXT(dados!A6357,"00000000"),IF(E6442=2,TEXT(dados!A6357,"0000"),TEXT(dados!A6357,"#")))</f>
        <v>70052900</v>
      </c>
      <c r="D6442" t="str">
        <f>IF(dados!B6357=0,"",dados!B6357)</f>
        <v/>
      </c>
      <c r="E6442">
        <f>dados!C6357</f>
        <v>0</v>
      </c>
      <c r="F6442" t="str">
        <f>dados!D6357</f>
        <v>Outs.chapas/fls.de vidro flotado, desbastado, etc.n/armad</v>
      </c>
      <c r="G6442"/>
      <c r="H6442"/>
      <c r="I6442"/>
      <c r="J6442"/>
      <c r="K6442" s="13"/>
      <c r="L6442" s="13">
        <f>dados!I6357/100</f>
        <v>0.17420000000000002</v>
      </c>
      <c r="M6442" s="13">
        <f>dados!J6357/100</f>
        <v>0.32420000000000004</v>
      </c>
      <c r="N6442" s="13">
        <f>dados!K6357/100</f>
        <v>0.18</v>
      </c>
      <c r="O6442" s="13">
        <f>dados!L6357/100</f>
        <v>0</v>
      </c>
      <c r="P6442" s="12" t="str">
        <f>LEFT(Tabela2[[#This Row],[Código]],2)</f>
        <v>70</v>
      </c>
    </row>
    <row r="6443" spans="2:16" ht="15" customHeight="1" x14ac:dyDescent="0.25">
      <c r="B6443" s="31" t="str">
        <f>IF(Tabela2[[#This Row],[Tipo]] = 0,LOOKUP(Tabela2[[#This Row],[RESUMO]],Tabela3[Grupo],Tabela3[Meus produtos]),VLOOKUP(Tabela2[[#This Row],[Código]],Tabela4[[Código NBS/LC116]:[Meus serviços]],3,0))</f>
        <v>Não</v>
      </c>
      <c r="C6443" t="str">
        <f>IF(E6443=0,TEXT(dados!A6358,"00000000"),IF(E6443=2,TEXT(dados!A6358,"0000"),TEXT(dados!A6358,"#")))</f>
        <v>70052900</v>
      </c>
      <c r="D6443">
        <f>IF(dados!B6358=0,"",dados!B6358)</f>
        <v>1</v>
      </c>
      <c r="E6443">
        <f>dados!C6358</f>
        <v>0</v>
      </c>
      <c r="F6443" t="str">
        <f>dados!D6358</f>
        <v>De vidro optico</v>
      </c>
      <c r="G6443"/>
      <c r="H6443"/>
      <c r="I6443"/>
      <c r="J6443"/>
      <c r="K6443" s="13"/>
      <c r="L6443" s="13">
        <f>dados!I6358/100</f>
        <v>0.13449999999999998</v>
      </c>
      <c r="M6443" s="13">
        <f>dados!J6358/100</f>
        <v>0.28449999999999998</v>
      </c>
      <c r="N6443" s="13">
        <f>dados!K6358/100</f>
        <v>0.18</v>
      </c>
      <c r="O6443" s="13">
        <f>dados!L6358/100</f>
        <v>0</v>
      </c>
      <c r="P6443" s="12" t="str">
        <f>LEFT(Tabela2[[#This Row],[Código]],2)</f>
        <v>70</v>
      </c>
    </row>
    <row r="6444" spans="2:16" ht="15" customHeight="1" x14ac:dyDescent="0.25">
      <c r="B6444" s="31" t="str">
        <f>IF(Tabela2[[#This Row],[Tipo]] = 0,LOOKUP(Tabela2[[#This Row],[RESUMO]],Tabela3[Grupo],Tabela3[Meus produtos]),VLOOKUP(Tabela2[[#This Row],[Código]],Tabela4[[Código NBS/LC116]:[Meus serviços]],3,0))</f>
        <v>Não</v>
      </c>
      <c r="C6444" t="str">
        <f>IF(E6444=0,TEXT(dados!A6359,"00000000"),IF(E6444=2,TEXT(dados!A6359,"0000"),TEXT(dados!A6359,"#")))</f>
        <v>70053000</v>
      </c>
      <c r="D6444" t="str">
        <f>IF(dados!B6359=0,"",dados!B6359)</f>
        <v/>
      </c>
      <c r="E6444">
        <f>dados!C6359</f>
        <v>0</v>
      </c>
      <c r="F6444" t="str">
        <f>dados!D6359</f>
        <v>Chapas/fls.de vidro flotado e desbastado/ polido, armadas</v>
      </c>
      <c r="G6444"/>
      <c r="H6444"/>
      <c r="I6444"/>
      <c r="J6444"/>
      <c r="K6444" s="13"/>
      <c r="L6444" s="13">
        <f>dados!I6359/100</f>
        <v>0.17420000000000002</v>
      </c>
      <c r="M6444" s="13">
        <f>dados!J6359/100</f>
        <v>0.24789999999999998</v>
      </c>
      <c r="N6444" s="13">
        <f>dados!K6359/100</f>
        <v>0.18</v>
      </c>
      <c r="O6444" s="13">
        <f>dados!L6359/100</f>
        <v>0</v>
      </c>
      <c r="P6444" s="12" t="str">
        <f>LEFT(Tabela2[[#This Row],[Código]],2)</f>
        <v>70</v>
      </c>
    </row>
    <row r="6445" spans="2:16" ht="15" customHeight="1" x14ac:dyDescent="0.25">
      <c r="B6445" s="31" t="str">
        <f>IF(Tabela2[[#This Row],[Tipo]] = 0,LOOKUP(Tabela2[[#This Row],[RESUMO]],Tabela3[Grupo],Tabela3[Meus produtos]),VLOOKUP(Tabela2[[#This Row],[Código]],Tabela4[[Código NBS/LC116]:[Meus serviços]],3,0))</f>
        <v>Não</v>
      </c>
      <c r="C6445" t="str">
        <f>IF(E6445=0,TEXT(dados!A6360,"00000000"),IF(E6445=2,TEXT(dados!A6360,"0000"),TEXT(dados!A6360,"#")))</f>
        <v>70060000</v>
      </c>
      <c r="D6445" t="str">
        <f>IF(dados!B6360=0,"",dados!B6360)</f>
        <v/>
      </c>
      <c r="E6445">
        <f>dados!C6360</f>
        <v>0</v>
      </c>
      <c r="F6445" t="str">
        <f>dados!D6360</f>
        <v>Vidro vazado,estirado,flotado ou desbastado, trabalhado</v>
      </c>
      <c r="G6445"/>
      <c r="H6445"/>
      <c r="I6445"/>
      <c r="J6445"/>
      <c r="K6445" s="13"/>
      <c r="L6445" s="13">
        <f>dados!I6360/100</f>
        <v>0.1429</v>
      </c>
      <c r="M6445" s="13">
        <f>dados!J6360/100</f>
        <v>0.17629999999999998</v>
      </c>
      <c r="N6445" s="13">
        <f>dados!K6360/100</f>
        <v>0.18</v>
      </c>
      <c r="O6445" s="13">
        <f>dados!L6360/100</f>
        <v>0</v>
      </c>
      <c r="P6445" s="12" t="str">
        <f>LEFT(Tabela2[[#This Row],[Código]],2)</f>
        <v>70</v>
      </c>
    </row>
    <row r="6446" spans="2:16" ht="15" customHeight="1" x14ac:dyDescent="0.25">
      <c r="B6446" s="31" t="str">
        <f>IF(Tabela2[[#This Row],[Tipo]] = 0,LOOKUP(Tabela2[[#This Row],[RESUMO]],Tabela3[Grupo],Tabela3[Meus produtos]),VLOOKUP(Tabela2[[#This Row],[Código]],Tabela4[[Código NBS/LC116]:[Meus serviços]],3,0))</f>
        <v>Não</v>
      </c>
      <c r="C6446" t="str">
        <f>IF(E6446=0,TEXT(dados!A6361,"00000000"),IF(E6446=2,TEXT(dados!A6361,"0000"),TEXT(dados!A6361,"#")))</f>
        <v>70060000</v>
      </c>
      <c r="D6446">
        <f>IF(dados!B6361=0,"",dados!B6361)</f>
        <v>1</v>
      </c>
      <c r="E6446">
        <f>dados!C6361</f>
        <v>0</v>
      </c>
      <c r="F6446" t="str">
        <f>dados!D6361</f>
        <v>De vidro optico</v>
      </c>
      <c r="G6446"/>
      <c r="H6446"/>
      <c r="I6446"/>
      <c r="J6446"/>
      <c r="K6446" s="13"/>
      <c r="L6446" s="13">
        <f>dados!I6361/100</f>
        <v>0.13449999999999998</v>
      </c>
      <c r="M6446" s="13">
        <f>dados!J6361/100</f>
        <v>0.16789999999999999</v>
      </c>
      <c r="N6446" s="13">
        <f>dados!K6361/100</f>
        <v>0.18</v>
      </c>
      <c r="O6446" s="13">
        <f>dados!L6361/100</f>
        <v>0</v>
      </c>
      <c r="P6446" s="12" t="str">
        <f>LEFT(Tabela2[[#This Row],[Código]],2)</f>
        <v>70</v>
      </c>
    </row>
    <row r="6447" spans="2:16" ht="15" customHeight="1" x14ac:dyDescent="0.25">
      <c r="B6447" s="31" t="str">
        <f>IF(Tabela2[[#This Row],[Tipo]] = 0,LOOKUP(Tabela2[[#This Row],[RESUMO]],Tabela3[Grupo],Tabela3[Meus produtos]),VLOOKUP(Tabela2[[#This Row],[Código]],Tabela4[[Código NBS/LC116]:[Meus serviços]],3,0))</f>
        <v>Não</v>
      </c>
      <c r="C6447" t="str">
        <f>IF(E6447=0,TEXT(dados!A6362,"00000000"),IF(E6447=2,TEXT(dados!A6362,"0000"),TEXT(dados!A6362,"#")))</f>
        <v>70071100</v>
      </c>
      <c r="D6447" t="str">
        <f>IF(dados!B6362=0,"",dados!B6362)</f>
        <v/>
      </c>
      <c r="E6447">
        <f>dados!C6362</f>
        <v>0</v>
      </c>
      <c r="F6447" t="str">
        <f>dados!D6362</f>
        <v>Vidros de seguranca,temperados, p/automoveis/ outs.veics.</v>
      </c>
      <c r="G6447"/>
      <c r="H6447"/>
      <c r="I6447"/>
      <c r="J6447"/>
      <c r="K6447" s="13"/>
      <c r="L6447" s="13">
        <f>dados!I6362/100</f>
        <v>0.15920000000000001</v>
      </c>
      <c r="M6447" s="13">
        <f>dados!J6362/100</f>
        <v>0.20629999999999998</v>
      </c>
      <c r="N6447" s="13">
        <f>dados!K6362/100</f>
        <v>0.18</v>
      </c>
      <c r="O6447" s="13">
        <f>dados!L6362/100</f>
        <v>0</v>
      </c>
      <c r="P6447" s="12" t="str">
        <f>LEFT(Tabela2[[#This Row],[Código]],2)</f>
        <v>70</v>
      </c>
    </row>
    <row r="6448" spans="2:16" ht="15" customHeight="1" x14ac:dyDescent="0.25">
      <c r="B6448" s="31" t="str">
        <f>IF(Tabela2[[#This Row],[Tipo]] = 0,LOOKUP(Tabela2[[#This Row],[RESUMO]],Tabela3[Grupo],Tabela3[Meus produtos]),VLOOKUP(Tabela2[[#This Row],[Código]],Tabela4[[Código NBS/LC116]:[Meus serviços]],3,0))</f>
        <v>Não</v>
      </c>
      <c r="C6448" t="str">
        <f>IF(E6448=0,TEXT(dados!A6363,"00000000"),IF(E6448=2,TEXT(dados!A6363,"0000"),TEXT(dados!A6363,"#")))</f>
        <v>70071100</v>
      </c>
      <c r="D6448">
        <f>IF(dados!B6363=0,"",dados!B6363)</f>
        <v>1</v>
      </c>
      <c r="E6448">
        <f>dados!C6363</f>
        <v>0</v>
      </c>
      <c r="F6448" t="str">
        <f>dados!D6363</f>
        <v>Para onibus ou caminhoes, nas seguintes dimensoes admitida a tolerancia de ate 5%, para mais ou para menos : 1.693 x 575 x 6,75mm, 1.305 x 489 x 6mm, 728 x 489 x 6mm, 640 x 220 x 4,8mm, e 600 x 595 x 4,8mm</v>
      </c>
      <c r="G6448"/>
      <c r="H6448"/>
      <c r="I6448"/>
      <c r="J6448"/>
      <c r="K6448" s="13"/>
      <c r="L6448" s="13">
        <f>dados!I6363/100</f>
        <v>0.13980000000000001</v>
      </c>
      <c r="M6448" s="13">
        <f>dados!J6363/100</f>
        <v>0.18690000000000001</v>
      </c>
      <c r="N6448" s="13">
        <f>dados!K6363/100</f>
        <v>0.18</v>
      </c>
      <c r="O6448" s="13">
        <f>dados!L6363/100</f>
        <v>0</v>
      </c>
      <c r="P6448" s="12" t="str">
        <f>LEFT(Tabela2[[#This Row],[Código]],2)</f>
        <v>70</v>
      </c>
    </row>
    <row r="6449" spans="2:16" ht="15" customHeight="1" x14ac:dyDescent="0.25">
      <c r="B6449" s="31" t="str">
        <f>IF(Tabela2[[#This Row],[Tipo]] = 0,LOOKUP(Tabela2[[#This Row],[RESUMO]],Tabela3[Grupo],Tabela3[Meus produtos]),VLOOKUP(Tabela2[[#This Row],[Código]],Tabela4[[Código NBS/LC116]:[Meus serviços]],3,0))</f>
        <v>Não</v>
      </c>
      <c r="C6449" t="str">
        <f>IF(E6449=0,TEXT(dados!A6364,"00000000"),IF(E6449=2,TEXT(dados!A6364,"0000"),TEXT(dados!A6364,"#")))</f>
        <v>70071900</v>
      </c>
      <c r="D6449" t="str">
        <f>IF(dados!B6364=0,"",dados!B6364)</f>
        <v/>
      </c>
      <c r="E6449">
        <f>dados!C6364</f>
        <v>0</v>
      </c>
      <c r="F6449" t="str">
        <f>dados!D6364</f>
        <v>Outros vidros de seguranca,temperados</v>
      </c>
      <c r="G6449"/>
      <c r="H6449"/>
      <c r="I6449"/>
      <c r="J6449"/>
      <c r="K6449" s="13"/>
      <c r="L6449" s="13">
        <f>dados!I6364/100</f>
        <v>0.1638</v>
      </c>
      <c r="M6449" s="13">
        <f>dados!J6364/100</f>
        <v>0.2306</v>
      </c>
      <c r="N6449" s="13">
        <f>dados!K6364/100</f>
        <v>0.18</v>
      </c>
      <c r="O6449" s="13">
        <f>dados!L6364/100</f>
        <v>0</v>
      </c>
      <c r="P6449" s="12" t="str">
        <f>LEFT(Tabela2[[#This Row],[Código]],2)</f>
        <v>70</v>
      </c>
    </row>
    <row r="6450" spans="2:16" ht="15" customHeight="1" x14ac:dyDescent="0.25">
      <c r="B6450" s="31" t="str">
        <f>IF(Tabela2[[#This Row],[Tipo]] = 0,LOOKUP(Tabela2[[#This Row],[RESUMO]],Tabela3[Grupo],Tabela3[Meus produtos]),VLOOKUP(Tabela2[[#This Row],[Código]],Tabela4[[Código NBS/LC116]:[Meus serviços]],3,0))</f>
        <v>Não</v>
      </c>
      <c r="C6450" t="str">
        <f>IF(E6450=0,TEXT(dados!A6365,"00000000"),IF(E6450=2,TEXT(dados!A6365,"0000"),TEXT(dados!A6365,"#")))</f>
        <v>70072100</v>
      </c>
      <c r="D6450" t="str">
        <f>IF(dados!B6365=0,"",dados!B6365)</f>
        <v/>
      </c>
      <c r="E6450">
        <f>dados!C6365</f>
        <v>0</v>
      </c>
      <c r="F6450" t="str">
        <f>dados!D6365</f>
        <v>Vidros de seguranca,de fls.contracoladas, p/automovs.etc</v>
      </c>
      <c r="G6450"/>
      <c r="H6450"/>
      <c r="I6450"/>
      <c r="J6450"/>
      <c r="K6450" s="13"/>
      <c r="L6450" s="13">
        <f>dados!I6365/100</f>
        <v>0.15920000000000001</v>
      </c>
      <c r="M6450" s="13">
        <f>dados!J6365/100</f>
        <v>0.20629999999999998</v>
      </c>
      <c r="N6450" s="13">
        <f>dados!K6365/100</f>
        <v>0.18</v>
      </c>
      <c r="O6450" s="13">
        <f>dados!L6365/100</f>
        <v>0</v>
      </c>
      <c r="P6450" s="12" t="str">
        <f>LEFT(Tabela2[[#This Row],[Código]],2)</f>
        <v>70</v>
      </c>
    </row>
    <row r="6451" spans="2:16" ht="15" customHeight="1" x14ac:dyDescent="0.25">
      <c r="B6451" s="31" t="str">
        <f>IF(Tabela2[[#This Row],[Tipo]] = 0,LOOKUP(Tabela2[[#This Row],[RESUMO]],Tabela3[Grupo],Tabela3[Meus produtos]),VLOOKUP(Tabela2[[#This Row],[Código]],Tabela4[[Código NBS/LC116]:[Meus serviços]],3,0))</f>
        <v>Não</v>
      </c>
      <c r="C6451" t="str">
        <f>IF(E6451=0,TEXT(dados!A6366,"00000000"),IF(E6451=2,TEXT(dados!A6366,"0000"),TEXT(dados!A6366,"#")))</f>
        <v>70072100</v>
      </c>
      <c r="D6451">
        <f>IF(dados!B6366=0,"",dados!B6366)</f>
        <v>1</v>
      </c>
      <c r="E6451">
        <f>dados!C6366</f>
        <v>0</v>
      </c>
      <c r="F6451" t="str">
        <f>dados!D6366</f>
        <v>Para onibus ou caminhoes, nas seguintes dimensoes admitida a tolerancia de ate 5%, para mais ou para menos : 2.075 x 787 x 6,76mm, 1.950 x 800 x 6mm, 1.800 x 800 x 6mm, 1.693 x 575 x 6,75mm, e 1.300 x 1.235 x 6mm</v>
      </c>
      <c r="G6451"/>
      <c r="H6451"/>
      <c r="I6451"/>
      <c r="J6451"/>
      <c r="K6451" s="13"/>
      <c r="L6451" s="13">
        <f>dados!I6366/100</f>
        <v>0.13980000000000001</v>
      </c>
      <c r="M6451" s="13">
        <f>dados!J6366/100</f>
        <v>0.18690000000000001</v>
      </c>
      <c r="N6451" s="13">
        <f>dados!K6366/100</f>
        <v>0.18</v>
      </c>
      <c r="O6451" s="13">
        <f>dados!L6366/100</f>
        <v>0</v>
      </c>
      <c r="P6451" s="12" t="str">
        <f>LEFT(Tabela2[[#This Row],[Código]],2)</f>
        <v>70</v>
      </c>
    </row>
    <row r="6452" spans="2:16" ht="15" customHeight="1" x14ac:dyDescent="0.25">
      <c r="B6452" s="31" t="str">
        <f>IF(Tabela2[[#This Row],[Tipo]] = 0,LOOKUP(Tabela2[[#This Row],[RESUMO]],Tabela3[Grupo],Tabela3[Meus produtos]),VLOOKUP(Tabela2[[#This Row],[Código]],Tabela4[[Código NBS/LC116]:[Meus serviços]],3,0))</f>
        <v>Não</v>
      </c>
      <c r="C6452" t="str">
        <f>IF(E6452=0,TEXT(dados!A6367,"00000000"),IF(E6452=2,TEXT(dados!A6367,"0000"),TEXT(dados!A6367,"#")))</f>
        <v>70072900</v>
      </c>
      <c r="D6452" t="str">
        <f>IF(dados!B6367=0,"",dados!B6367)</f>
        <v/>
      </c>
      <c r="E6452">
        <f>dados!C6367</f>
        <v>0</v>
      </c>
      <c r="F6452" t="str">
        <f>dados!D6367</f>
        <v>Outros vidros de seguranca,de folhas contracoladas</v>
      </c>
      <c r="G6452"/>
      <c r="H6452"/>
      <c r="I6452"/>
      <c r="J6452"/>
      <c r="K6452" s="13"/>
      <c r="L6452" s="13">
        <f>dados!I6367/100</f>
        <v>0.1515</v>
      </c>
      <c r="M6452" s="13">
        <f>dados!J6367/100</f>
        <v>0.1986</v>
      </c>
      <c r="N6452" s="13">
        <f>dados!K6367/100</f>
        <v>0.18</v>
      </c>
      <c r="O6452" s="13">
        <f>dados!L6367/100</f>
        <v>0</v>
      </c>
      <c r="P6452" s="12" t="str">
        <f>LEFT(Tabela2[[#This Row],[Código]],2)</f>
        <v>70</v>
      </c>
    </row>
    <row r="6453" spans="2:16" ht="15" customHeight="1" x14ac:dyDescent="0.25">
      <c r="B6453" s="31" t="str">
        <f>IF(Tabela2[[#This Row],[Tipo]] = 0,LOOKUP(Tabela2[[#This Row],[RESUMO]],Tabela3[Grupo],Tabela3[Meus produtos]),VLOOKUP(Tabela2[[#This Row],[Código]],Tabela4[[Código NBS/LC116]:[Meus serviços]],3,0))</f>
        <v>Não</v>
      </c>
      <c r="C6453" t="str">
        <f>IF(E6453=0,TEXT(dados!A6368,"00000000"),IF(E6453=2,TEXT(dados!A6368,"0000"),TEXT(dados!A6368,"#")))</f>
        <v>70080000</v>
      </c>
      <c r="D6453" t="str">
        <f>IF(dados!B6368=0,"",dados!B6368)</f>
        <v/>
      </c>
      <c r="E6453">
        <f>dados!C6368</f>
        <v>0</v>
      </c>
      <c r="F6453" t="str">
        <f>dados!D6368</f>
        <v>Vidros isolantes de paredes multiplas</v>
      </c>
      <c r="G6453"/>
      <c r="H6453"/>
      <c r="I6453"/>
      <c r="J6453"/>
      <c r="K6453" s="13"/>
      <c r="L6453" s="13">
        <f>dados!I6368/100</f>
        <v>0.1429</v>
      </c>
      <c r="M6453" s="13">
        <f>dados!J6368/100</f>
        <v>0.17629999999999998</v>
      </c>
      <c r="N6453" s="13">
        <f>dados!K6368/100</f>
        <v>0.18</v>
      </c>
      <c r="O6453" s="13">
        <f>dados!L6368/100</f>
        <v>0</v>
      </c>
      <c r="P6453" s="12" t="str">
        <f>LEFT(Tabela2[[#This Row],[Código]],2)</f>
        <v>70</v>
      </c>
    </row>
    <row r="6454" spans="2:16" ht="15" customHeight="1" x14ac:dyDescent="0.25">
      <c r="B6454" s="31" t="str">
        <f>IF(Tabela2[[#This Row],[Tipo]] = 0,LOOKUP(Tabela2[[#This Row],[RESUMO]],Tabela3[Grupo],Tabela3[Meus produtos]),VLOOKUP(Tabela2[[#This Row],[Código]],Tabela4[[Código NBS/LC116]:[Meus serviços]],3,0))</f>
        <v>Não</v>
      </c>
      <c r="C6454" t="str">
        <f>IF(E6454=0,TEXT(dados!A6369,"00000000"),IF(E6454=2,TEXT(dados!A6369,"0000"),TEXT(dados!A6369,"#")))</f>
        <v>70091000</v>
      </c>
      <c r="D6454" t="str">
        <f>IF(dados!B6369=0,"",dados!B6369)</f>
        <v/>
      </c>
      <c r="E6454">
        <f>dados!C6369</f>
        <v>0</v>
      </c>
      <c r="F6454" t="str">
        <f>dados!D6369</f>
        <v>Espelhos retrovisores para veiculos</v>
      </c>
      <c r="G6454"/>
      <c r="H6454"/>
      <c r="I6454"/>
      <c r="J6454"/>
      <c r="K6454" s="13"/>
      <c r="L6454" s="13">
        <f>dados!I6369/100</f>
        <v>0.15920000000000001</v>
      </c>
      <c r="M6454" s="13">
        <f>dados!J6369/100</f>
        <v>0.2104</v>
      </c>
      <c r="N6454" s="13">
        <f>dados!K6369/100</f>
        <v>0.18</v>
      </c>
      <c r="O6454" s="13">
        <f>dados!L6369/100</f>
        <v>0</v>
      </c>
      <c r="P6454" s="12" t="str">
        <f>LEFT(Tabela2[[#This Row],[Código]],2)</f>
        <v>70</v>
      </c>
    </row>
    <row r="6455" spans="2:16" ht="15" customHeight="1" x14ac:dyDescent="0.25">
      <c r="B6455" s="31" t="str">
        <f>IF(Tabela2[[#This Row],[Tipo]] = 0,LOOKUP(Tabela2[[#This Row],[RESUMO]],Tabela3[Grupo],Tabela3[Meus produtos]),VLOOKUP(Tabela2[[#This Row],[Código]],Tabela4[[Código NBS/LC116]:[Meus serviços]],3,0))</f>
        <v>Não</v>
      </c>
      <c r="C6455" t="str">
        <f>IF(E6455=0,TEXT(dados!A6370,"00000000"),IF(E6455=2,TEXT(dados!A6370,"0000"),TEXT(dados!A6370,"#")))</f>
        <v>70091000</v>
      </c>
      <c r="D6455">
        <f>IF(dados!B6370=0,"",dados!B6370)</f>
        <v>1</v>
      </c>
      <c r="E6455">
        <f>dados!C6370</f>
        <v>0</v>
      </c>
      <c r="F6455" t="str">
        <f>dados!D6370</f>
        <v>Para onibus ou caminhoes</v>
      </c>
      <c r="G6455"/>
      <c r="H6455"/>
      <c r="I6455"/>
      <c r="J6455"/>
      <c r="K6455" s="13"/>
      <c r="L6455" s="13">
        <f>dados!I6370/100</f>
        <v>0.13980000000000001</v>
      </c>
      <c r="M6455" s="13">
        <f>dados!J6370/100</f>
        <v>0.191</v>
      </c>
      <c r="N6455" s="13">
        <f>dados!K6370/100</f>
        <v>0.18</v>
      </c>
      <c r="O6455" s="13">
        <f>dados!L6370/100</f>
        <v>0</v>
      </c>
      <c r="P6455" s="12" t="str">
        <f>LEFT(Tabela2[[#This Row],[Código]],2)</f>
        <v>70</v>
      </c>
    </row>
    <row r="6456" spans="2:16" ht="15" customHeight="1" x14ac:dyDescent="0.25">
      <c r="B6456" s="31" t="str">
        <f>IF(Tabela2[[#This Row],[Tipo]] = 0,LOOKUP(Tabela2[[#This Row],[RESUMO]],Tabela3[Grupo],Tabela3[Meus produtos]),VLOOKUP(Tabela2[[#This Row],[Código]],Tabela4[[Código NBS/LC116]:[Meus serviços]],3,0))</f>
        <v>Não</v>
      </c>
      <c r="C6456" t="str">
        <f>IF(E6456=0,TEXT(dados!A6371,"00000000"),IF(E6456=2,TEXT(dados!A6371,"0000"),TEXT(dados!A6371,"#")))</f>
        <v>70099100</v>
      </c>
      <c r="D6456" t="str">
        <f>IF(dados!B6371=0,"",dados!B6371)</f>
        <v/>
      </c>
      <c r="E6456">
        <f>dados!C6371</f>
        <v>0</v>
      </c>
      <c r="F6456" t="str">
        <f>dados!D6371</f>
        <v>Espelhos de vidro,nao emoldurados</v>
      </c>
      <c r="G6456"/>
      <c r="H6456"/>
      <c r="I6456"/>
      <c r="J6456"/>
      <c r="K6456" s="13"/>
      <c r="L6456" s="13">
        <f>dados!I6371/100</f>
        <v>0.19489999999999999</v>
      </c>
      <c r="M6456" s="13">
        <f>dados!J6371/100</f>
        <v>0.29100000000000004</v>
      </c>
      <c r="N6456" s="13">
        <f>dados!K6371/100</f>
        <v>0.18</v>
      </c>
      <c r="O6456" s="13">
        <f>dados!L6371/100</f>
        <v>0</v>
      </c>
      <c r="P6456" s="12" t="str">
        <f>LEFT(Tabela2[[#This Row],[Código]],2)</f>
        <v>70</v>
      </c>
    </row>
    <row r="6457" spans="2:16" ht="15" customHeight="1" x14ac:dyDescent="0.25">
      <c r="B6457" s="31" t="str">
        <f>IF(Tabela2[[#This Row],[Tipo]] = 0,LOOKUP(Tabela2[[#This Row],[RESUMO]],Tabela3[Grupo],Tabela3[Meus produtos]),VLOOKUP(Tabela2[[#This Row],[Código]],Tabela4[[Código NBS/LC116]:[Meus serviços]],3,0))</f>
        <v>Não</v>
      </c>
      <c r="C6457" t="str">
        <f>IF(E6457=0,TEXT(dados!A6372,"00000000"),IF(E6457=2,TEXT(dados!A6372,"0000"),TEXT(dados!A6372,"#")))</f>
        <v>70099200</v>
      </c>
      <c r="D6457" t="str">
        <f>IF(dados!B6372=0,"",dados!B6372)</f>
        <v/>
      </c>
      <c r="E6457">
        <f>dados!C6372</f>
        <v>0</v>
      </c>
      <c r="F6457" t="str">
        <f>dados!D6372</f>
        <v>Espelhos de vidro,emoldurados</v>
      </c>
      <c r="G6457"/>
      <c r="H6457"/>
      <c r="I6457"/>
      <c r="J6457"/>
      <c r="K6457" s="13"/>
      <c r="L6457" s="13">
        <f>dados!I6372/100</f>
        <v>0.19489999999999999</v>
      </c>
      <c r="M6457" s="13">
        <f>dados!J6372/100</f>
        <v>0.29100000000000004</v>
      </c>
      <c r="N6457" s="13">
        <f>dados!K6372/100</f>
        <v>0.18</v>
      </c>
      <c r="O6457" s="13">
        <f>dados!L6372/100</f>
        <v>0</v>
      </c>
      <c r="P6457" s="12" t="str">
        <f>LEFT(Tabela2[[#This Row],[Código]],2)</f>
        <v>70</v>
      </c>
    </row>
    <row r="6458" spans="2:16" ht="15" customHeight="1" x14ac:dyDescent="0.25">
      <c r="B6458" s="31" t="str">
        <f>IF(Tabela2[[#This Row],[Tipo]] = 0,LOOKUP(Tabela2[[#This Row],[RESUMO]],Tabela3[Grupo],Tabela3[Meus produtos]),VLOOKUP(Tabela2[[#This Row],[Código]],Tabela4[[Código NBS/LC116]:[Meus serviços]],3,0))</f>
        <v>Não</v>
      </c>
      <c r="C6458" t="str">
        <f>IF(E6458=0,TEXT(dados!A6373,"00000000"),IF(E6458=2,TEXT(dados!A6373,"0000"),TEXT(dados!A6373,"#")))</f>
        <v>70101000</v>
      </c>
      <c r="D6458" t="str">
        <f>IF(dados!B6373=0,"",dados!B6373)</f>
        <v/>
      </c>
      <c r="E6458">
        <f>dados!C6373</f>
        <v>0</v>
      </c>
      <c r="F6458" t="str">
        <f>dados!D6373</f>
        <v>Ampolas de vidro,p/transporte ou embalagem</v>
      </c>
      <c r="G6458"/>
      <c r="H6458"/>
      <c r="I6458"/>
      <c r="J6458"/>
      <c r="K6458" s="13"/>
      <c r="L6458" s="13">
        <f>dados!I6373/100</f>
        <v>0.13449999999999998</v>
      </c>
      <c r="M6458" s="13">
        <f>dados!J6373/100</f>
        <v>0.16589999999999999</v>
      </c>
      <c r="N6458" s="13">
        <f>dados!K6373/100</f>
        <v>0.18</v>
      </c>
      <c r="O6458" s="13">
        <f>dados!L6373/100</f>
        <v>0</v>
      </c>
      <c r="P6458" s="12" t="str">
        <f>LEFT(Tabela2[[#This Row],[Código]],2)</f>
        <v>70</v>
      </c>
    </row>
    <row r="6459" spans="2:16" ht="15" customHeight="1" x14ac:dyDescent="0.25">
      <c r="B6459" s="31" t="str">
        <f>IF(Tabela2[[#This Row],[Tipo]] = 0,LOOKUP(Tabela2[[#This Row],[RESUMO]],Tabela3[Grupo],Tabela3[Meus produtos]),VLOOKUP(Tabela2[[#This Row],[Código]],Tabela4[[Código NBS/LC116]:[Meus serviços]],3,0))</f>
        <v>Não</v>
      </c>
      <c r="C6459" t="str">
        <f>IF(E6459=0,TEXT(dados!A6374,"00000000"),IF(E6459=2,TEXT(dados!A6374,"0000"),TEXT(dados!A6374,"#")))</f>
        <v>70102000</v>
      </c>
      <c r="D6459" t="str">
        <f>IF(dados!B6374=0,"",dados!B6374)</f>
        <v/>
      </c>
      <c r="E6459">
        <f>dados!C6374</f>
        <v>0</v>
      </c>
      <c r="F6459" t="str">
        <f>dados!D6374</f>
        <v>Rolhas,tampas e dispositivos semelhs.de vidro</v>
      </c>
      <c r="G6459"/>
      <c r="H6459"/>
      <c r="I6459"/>
      <c r="J6459"/>
      <c r="K6459" s="13"/>
      <c r="L6459" s="13">
        <f>dados!I6374/100</f>
        <v>0.15160000000000001</v>
      </c>
      <c r="M6459" s="13">
        <f>dados!J6374/100</f>
        <v>0.1875</v>
      </c>
      <c r="N6459" s="13">
        <f>dados!K6374/100</f>
        <v>0.18</v>
      </c>
      <c r="O6459" s="13">
        <f>dados!L6374/100</f>
        <v>0</v>
      </c>
      <c r="P6459" s="12" t="str">
        <f>LEFT(Tabela2[[#This Row],[Código]],2)</f>
        <v>70</v>
      </c>
    </row>
    <row r="6460" spans="2:16" ht="15" customHeight="1" x14ac:dyDescent="0.25">
      <c r="B6460" s="31" t="str">
        <f>IF(Tabela2[[#This Row],[Tipo]] = 0,LOOKUP(Tabela2[[#This Row],[RESUMO]],Tabela3[Grupo],Tabela3[Meus produtos]),VLOOKUP(Tabela2[[#This Row],[Código]],Tabela4[[Código NBS/LC116]:[Meus serviços]],3,0))</f>
        <v>Não</v>
      </c>
      <c r="C6460" t="str">
        <f>IF(E6460=0,TEXT(dados!A6375,"00000000"),IF(E6460=2,TEXT(dados!A6375,"0000"),TEXT(dados!A6375,"#")))</f>
        <v>70109011</v>
      </c>
      <c r="D6460" t="str">
        <f>IF(dados!B6375=0,"",dados!B6375)</f>
        <v/>
      </c>
      <c r="E6460">
        <f>dados!C6375</f>
        <v>0</v>
      </c>
      <c r="F6460" t="str">
        <f>dados!D6375</f>
        <v>Garrafoes e garrafas,de vidro,capacidade&gt;1 litro</v>
      </c>
      <c r="G6460"/>
      <c r="H6460"/>
      <c r="I6460"/>
      <c r="J6460"/>
      <c r="K6460" s="13"/>
      <c r="L6460" s="13">
        <f>dados!I6375/100</f>
        <v>0.1467</v>
      </c>
      <c r="M6460" s="13">
        <f>dados!J6375/100</f>
        <v>0.17809999999999998</v>
      </c>
      <c r="N6460" s="13">
        <f>dados!K6375/100</f>
        <v>0.18</v>
      </c>
      <c r="O6460" s="13">
        <f>dados!L6375/100</f>
        <v>0</v>
      </c>
      <c r="P6460" s="12" t="str">
        <f>LEFT(Tabela2[[#This Row],[Código]],2)</f>
        <v>70</v>
      </c>
    </row>
    <row r="6461" spans="2:16" ht="15" customHeight="1" x14ac:dyDescent="0.25">
      <c r="B6461" s="31" t="str">
        <f>IF(Tabela2[[#This Row],[Tipo]] = 0,LOOKUP(Tabela2[[#This Row],[RESUMO]],Tabela3[Grupo],Tabela3[Meus produtos]),VLOOKUP(Tabela2[[#This Row],[Código]],Tabela4[[Código NBS/LC116]:[Meus serviços]],3,0))</f>
        <v>Não</v>
      </c>
      <c r="C6461" t="str">
        <f>IF(E6461=0,TEXT(dados!A6376,"00000000"),IF(E6461=2,TEXT(dados!A6376,"0000"),TEXT(dados!A6376,"#")))</f>
        <v>70109012</v>
      </c>
      <c r="D6461" t="str">
        <f>IF(dados!B6376=0,"",dados!B6376)</f>
        <v/>
      </c>
      <c r="E6461">
        <f>dados!C6376</f>
        <v>0</v>
      </c>
      <c r="F6461" t="str">
        <f>dados!D6376</f>
        <v>Frascos,boioes,vasos,etc.de vidro, capacidade&gt;1l</v>
      </c>
      <c r="G6461"/>
      <c r="H6461"/>
      <c r="I6461"/>
      <c r="J6461"/>
      <c r="K6461" s="13"/>
      <c r="L6461" s="13">
        <f>dados!I6376/100</f>
        <v>0.1467</v>
      </c>
      <c r="M6461" s="13">
        <f>dados!J6376/100</f>
        <v>0.17809999999999998</v>
      </c>
      <c r="N6461" s="13">
        <f>dados!K6376/100</f>
        <v>0.18</v>
      </c>
      <c r="O6461" s="13">
        <f>dados!L6376/100</f>
        <v>0</v>
      </c>
      <c r="P6461" s="12" t="str">
        <f>LEFT(Tabela2[[#This Row],[Código]],2)</f>
        <v>70</v>
      </c>
    </row>
    <row r="6462" spans="2:16" ht="15" customHeight="1" x14ac:dyDescent="0.25">
      <c r="B6462" s="31" t="str">
        <f>IF(Tabela2[[#This Row],[Tipo]] = 0,LOOKUP(Tabela2[[#This Row],[RESUMO]],Tabela3[Grupo],Tabela3[Meus produtos]),VLOOKUP(Tabela2[[#This Row],[Código]],Tabela4[[Código NBS/LC116]:[Meus serviços]],3,0))</f>
        <v>Não</v>
      </c>
      <c r="C6462" t="str">
        <f>IF(E6462=0,TEXT(dados!A6377,"00000000"),IF(E6462=2,TEXT(dados!A6377,"0000"),TEXT(dados!A6377,"#")))</f>
        <v>70109021</v>
      </c>
      <c r="D6462" t="str">
        <f>IF(dados!B6377=0,"",dados!B6377)</f>
        <v/>
      </c>
      <c r="E6462">
        <f>dados!C6377</f>
        <v>0</v>
      </c>
      <c r="F6462" t="str">
        <f>dados!D6377</f>
        <v>Garrafoes e garrafas,de vidro, 0.33l&lt;capacidade&lt;=1l</v>
      </c>
      <c r="G6462"/>
      <c r="H6462"/>
      <c r="I6462"/>
      <c r="J6462"/>
      <c r="K6462" s="13"/>
      <c r="L6462" s="13">
        <f>dados!I6377/100</f>
        <v>0.1467</v>
      </c>
      <c r="M6462" s="13">
        <f>dados!J6377/100</f>
        <v>0.17809999999999998</v>
      </c>
      <c r="N6462" s="13">
        <f>dados!K6377/100</f>
        <v>0.18</v>
      </c>
      <c r="O6462" s="13">
        <f>dados!L6377/100</f>
        <v>0</v>
      </c>
      <c r="P6462" s="12" t="str">
        <f>LEFT(Tabela2[[#This Row],[Código]],2)</f>
        <v>70</v>
      </c>
    </row>
    <row r="6463" spans="2:16" ht="15" customHeight="1" x14ac:dyDescent="0.25">
      <c r="B6463" s="31" t="str">
        <f>IF(Tabela2[[#This Row],[Tipo]] = 0,LOOKUP(Tabela2[[#This Row],[RESUMO]],Tabela3[Grupo],Tabela3[Meus produtos]),VLOOKUP(Tabela2[[#This Row],[Código]],Tabela4[[Código NBS/LC116]:[Meus serviços]],3,0))</f>
        <v>Não</v>
      </c>
      <c r="C6463" t="str">
        <f>IF(E6463=0,TEXT(dados!A6378,"00000000"),IF(E6463=2,TEXT(dados!A6378,"0000"),TEXT(dados!A6378,"#")))</f>
        <v>70109022</v>
      </c>
      <c r="D6463" t="str">
        <f>IF(dados!B6378=0,"",dados!B6378)</f>
        <v/>
      </c>
      <c r="E6463">
        <f>dados!C6378</f>
        <v>0</v>
      </c>
      <c r="F6463" t="str">
        <f>dados!D6378</f>
        <v>Frascos,boioes,vasos,etc.de vidro, 0.33l&lt;capacidade&lt;=1l</v>
      </c>
      <c r="G6463"/>
      <c r="H6463"/>
      <c r="I6463"/>
      <c r="J6463"/>
      <c r="K6463" s="13"/>
      <c r="L6463" s="13">
        <f>dados!I6378/100</f>
        <v>0.1467</v>
      </c>
      <c r="M6463" s="13">
        <f>dados!J6378/100</f>
        <v>0.17809999999999998</v>
      </c>
      <c r="N6463" s="13">
        <f>dados!K6378/100</f>
        <v>0.18</v>
      </c>
      <c r="O6463" s="13">
        <f>dados!L6378/100</f>
        <v>0</v>
      </c>
      <c r="P6463" s="12" t="str">
        <f>LEFT(Tabela2[[#This Row],[Código]],2)</f>
        <v>70</v>
      </c>
    </row>
    <row r="6464" spans="2:16" ht="15" customHeight="1" x14ac:dyDescent="0.25">
      <c r="B6464" s="31" t="str">
        <f>IF(Tabela2[[#This Row],[Tipo]] = 0,LOOKUP(Tabela2[[#This Row],[RESUMO]],Tabela3[Grupo],Tabela3[Meus produtos]),VLOOKUP(Tabela2[[#This Row],[Código]],Tabela4[[Código NBS/LC116]:[Meus serviços]],3,0))</f>
        <v>Não</v>
      </c>
      <c r="C6464" t="str">
        <f>IF(E6464=0,TEXT(dados!A6379,"00000000"),IF(E6464=2,TEXT(dados!A6379,"0000"),TEXT(dados!A6379,"#")))</f>
        <v>70109090</v>
      </c>
      <c r="D6464" t="str">
        <f>IF(dados!B6379=0,"",dados!B6379)</f>
        <v/>
      </c>
      <c r="E6464">
        <f>dados!C6379</f>
        <v>0</v>
      </c>
      <c r="F6464" t="str">
        <f>dados!D6379</f>
        <v>Outs garrafoes,garrafas,frascos,etc.de vidro,0.15l&lt;c&lt;=0.33l</v>
      </c>
      <c r="G6464"/>
      <c r="H6464"/>
      <c r="I6464"/>
      <c r="J6464"/>
      <c r="K6464" s="13"/>
      <c r="L6464" s="13">
        <f>dados!I6379/100</f>
        <v>0.1467</v>
      </c>
      <c r="M6464" s="13">
        <f>dados!J6379/100</f>
        <v>0.17809999999999998</v>
      </c>
      <c r="N6464" s="13">
        <f>dados!K6379/100</f>
        <v>0.18</v>
      </c>
      <c r="O6464" s="13">
        <f>dados!L6379/100</f>
        <v>0</v>
      </c>
      <c r="P6464" s="12" t="str">
        <f>LEFT(Tabela2[[#This Row],[Código]],2)</f>
        <v>70</v>
      </c>
    </row>
    <row r="6465" spans="2:16" ht="15" customHeight="1" x14ac:dyDescent="0.25">
      <c r="B6465" s="31" t="str">
        <f>IF(Tabela2[[#This Row],[Tipo]] = 0,LOOKUP(Tabela2[[#This Row],[RESUMO]],Tabela3[Grupo],Tabela3[Meus produtos]),VLOOKUP(Tabela2[[#This Row],[Código]],Tabela4[[Código NBS/LC116]:[Meus serviços]],3,0))</f>
        <v>Não</v>
      </c>
      <c r="C6465" t="str">
        <f>IF(E6465=0,TEXT(dados!A6380,"00000000"),IF(E6465=2,TEXT(dados!A6380,"0000"),TEXT(dados!A6380,"#")))</f>
        <v>70111010</v>
      </c>
      <c r="D6465" t="str">
        <f>IF(dados!B6380=0,"",dados!B6380)</f>
        <v/>
      </c>
      <c r="E6465">
        <f>dados!C6380</f>
        <v>0</v>
      </c>
      <c r="F6465" t="str">
        <f>dados!D6380</f>
        <v>Ampolas de vidro,etc.para lampadas ou tubos de descarga</v>
      </c>
      <c r="G6465"/>
      <c r="H6465"/>
      <c r="I6465"/>
      <c r="J6465"/>
      <c r="K6465" s="13"/>
      <c r="L6465" s="13">
        <f>dados!I6380/100</f>
        <v>0.1429</v>
      </c>
      <c r="M6465" s="13">
        <f>dados!J6380/100</f>
        <v>0.17430000000000001</v>
      </c>
      <c r="N6465" s="13">
        <f>dados!K6380/100</f>
        <v>0.18</v>
      </c>
      <c r="O6465" s="13">
        <f>dados!L6380/100</f>
        <v>0</v>
      </c>
      <c r="P6465" s="12" t="str">
        <f>LEFT(Tabela2[[#This Row],[Código]],2)</f>
        <v>70</v>
      </c>
    </row>
    <row r="6466" spans="2:16" ht="15" customHeight="1" x14ac:dyDescent="0.25">
      <c r="B6466" s="31" t="str">
        <f>IF(Tabela2[[#This Row],[Tipo]] = 0,LOOKUP(Tabela2[[#This Row],[RESUMO]],Tabela3[Grupo],Tabela3[Meus produtos]),VLOOKUP(Tabela2[[#This Row],[Código]],Tabela4[[Código NBS/LC116]:[Meus serviços]],3,0))</f>
        <v>Não</v>
      </c>
      <c r="C6466" t="str">
        <f>IF(E6466=0,TEXT(dados!A6381,"00000000"),IF(E6466=2,TEXT(dados!A6381,"0000"),TEXT(dados!A6381,"#")))</f>
        <v>70111021</v>
      </c>
      <c r="D6466" t="str">
        <f>IF(dados!B6381=0,"",dados!B6381)</f>
        <v/>
      </c>
      <c r="E6466">
        <f>dados!C6381</f>
        <v>0</v>
      </c>
      <c r="F6466" t="str">
        <f>dados!D6381</f>
        <v>Bulbos de vidro,diam&lt;=90mm,p/lampadas de incandescencia</v>
      </c>
      <c r="G6466"/>
      <c r="H6466"/>
      <c r="I6466"/>
      <c r="J6466"/>
      <c r="K6466" s="13"/>
      <c r="L6466" s="13">
        <f>dados!I6381/100</f>
        <v>0.1429</v>
      </c>
      <c r="M6466" s="13">
        <f>dados!J6381/100</f>
        <v>0.17430000000000001</v>
      </c>
      <c r="N6466" s="13">
        <f>dados!K6381/100</f>
        <v>0.18</v>
      </c>
      <c r="O6466" s="13">
        <f>dados!L6381/100</f>
        <v>0</v>
      </c>
      <c r="P6466" s="12" t="str">
        <f>LEFT(Tabela2[[#This Row],[Código]],2)</f>
        <v>70</v>
      </c>
    </row>
    <row r="6467" spans="2:16" ht="15" customHeight="1" x14ac:dyDescent="0.25">
      <c r="B6467" s="31" t="str">
        <f>IF(Tabela2[[#This Row],[Tipo]] = 0,LOOKUP(Tabela2[[#This Row],[RESUMO]],Tabela3[Grupo],Tabela3[Meus produtos]),VLOOKUP(Tabela2[[#This Row],[Código]],Tabela4[[Código NBS/LC116]:[Meus serviços]],3,0))</f>
        <v>Não</v>
      </c>
      <c r="C6467" t="str">
        <f>IF(E6467=0,TEXT(dados!A6382,"00000000"),IF(E6467=2,TEXT(dados!A6382,"0000"),TEXT(dados!A6382,"#")))</f>
        <v>70111029</v>
      </c>
      <c r="D6467" t="str">
        <f>IF(dados!B6382=0,"",dados!B6382)</f>
        <v/>
      </c>
      <c r="E6467">
        <f>dados!C6382</f>
        <v>0</v>
      </c>
      <c r="F6467" t="str">
        <f>dados!D6382</f>
        <v>Ampolas de vidro,etc.para lampadas de incandescencia</v>
      </c>
      <c r="G6467"/>
      <c r="H6467"/>
      <c r="I6467"/>
      <c r="J6467"/>
      <c r="K6467" s="13"/>
      <c r="L6467" s="13">
        <f>dados!I6382/100</f>
        <v>0.1429</v>
      </c>
      <c r="M6467" s="13">
        <f>dados!J6382/100</f>
        <v>0.17430000000000001</v>
      </c>
      <c r="N6467" s="13">
        <f>dados!K6382/100</f>
        <v>0.18</v>
      </c>
      <c r="O6467" s="13">
        <f>dados!L6382/100</f>
        <v>0</v>
      </c>
      <c r="P6467" s="12" t="str">
        <f>LEFT(Tabela2[[#This Row],[Código]],2)</f>
        <v>70</v>
      </c>
    </row>
    <row r="6468" spans="2:16" ht="15" customHeight="1" x14ac:dyDescent="0.25">
      <c r="B6468" s="31" t="str">
        <f>IF(Tabela2[[#This Row],[Tipo]] = 0,LOOKUP(Tabela2[[#This Row],[RESUMO]],Tabela3[Grupo],Tabela3[Meus produtos]),VLOOKUP(Tabela2[[#This Row],[Código]],Tabela4[[Código NBS/LC116]:[Meus serviços]],3,0))</f>
        <v>Não</v>
      </c>
      <c r="C6468" t="str">
        <f>IF(E6468=0,TEXT(dados!A6383,"00000000"),IF(E6468=2,TEXT(dados!A6383,"0000"),TEXT(dados!A6383,"#")))</f>
        <v>70111090</v>
      </c>
      <c r="D6468" t="str">
        <f>IF(dados!B6383=0,"",dados!B6383)</f>
        <v/>
      </c>
      <c r="E6468">
        <f>dados!C6383</f>
        <v>0</v>
      </c>
      <c r="F6468" t="str">
        <f>dados!D6383</f>
        <v>Outs.ampolas,etc.de vidro,para iluminacao eletrica</v>
      </c>
      <c r="G6468"/>
      <c r="H6468"/>
      <c r="I6468"/>
      <c r="J6468"/>
      <c r="K6468" s="13"/>
      <c r="L6468" s="13">
        <f>dados!I6383/100</f>
        <v>0.1429</v>
      </c>
      <c r="M6468" s="13">
        <f>dados!J6383/100</f>
        <v>0.17430000000000001</v>
      </c>
      <c r="N6468" s="13">
        <f>dados!K6383/100</f>
        <v>0.18</v>
      </c>
      <c r="O6468" s="13">
        <f>dados!L6383/100</f>
        <v>0</v>
      </c>
      <c r="P6468" s="12" t="str">
        <f>LEFT(Tabela2[[#This Row],[Código]],2)</f>
        <v>70</v>
      </c>
    </row>
    <row r="6469" spans="2:16" ht="15" customHeight="1" x14ac:dyDescent="0.25">
      <c r="B6469" s="31" t="str">
        <f>IF(Tabela2[[#This Row],[Tipo]] = 0,LOOKUP(Tabela2[[#This Row],[RESUMO]],Tabela3[Grupo],Tabela3[Meus produtos]),VLOOKUP(Tabela2[[#This Row],[Código]],Tabela4[[Código NBS/LC116]:[Meus serviços]],3,0))</f>
        <v>Não</v>
      </c>
      <c r="C6469" t="str">
        <f>IF(E6469=0,TEXT(dados!A6384,"00000000"),IF(E6469=2,TEXT(dados!A6384,"0000"),TEXT(dados!A6384,"#")))</f>
        <v>70112000</v>
      </c>
      <c r="D6469" t="str">
        <f>IF(dados!B6384=0,"",dados!B6384)</f>
        <v/>
      </c>
      <c r="E6469">
        <f>dados!C6384</f>
        <v>0</v>
      </c>
      <c r="F6469" t="str">
        <f>dados!D6384</f>
        <v>Ampolas de vidro,etc.para tubos catodicos</v>
      </c>
      <c r="G6469"/>
      <c r="H6469"/>
      <c r="I6469"/>
      <c r="J6469"/>
      <c r="K6469" s="13"/>
      <c r="L6469" s="13">
        <f>dados!I6384/100</f>
        <v>0.1429</v>
      </c>
      <c r="M6469" s="13">
        <f>dados!J6384/100</f>
        <v>0.17430000000000001</v>
      </c>
      <c r="N6469" s="13">
        <f>dados!K6384/100</f>
        <v>0.18</v>
      </c>
      <c r="O6469" s="13">
        <f>dados!L6384/100</f>
        <v>0</v>
      </c>
      <c r="P6469" s="12" t="str">
        <f>LEFT(Tabela2[[#This Row],[Código]],2)</f>
        <v>70</v>
      </c>
    </row>
    <row r="6470" spans="2:16" ht="15" customHeight="1" x14ac:dyDescent="0.25">
      <c r="B6470" s="31" t="str">
        <f>IF(Tabela2[[#This Row],[Tipo]] = 0,LOOKUP(Tabela2[[#This Row],[RESUMO]],Tabela3[Grupo],Tabela3[Meus produtos]),VLOOKUP(Tabela2[[#This Row],[Código]],Tabela4[[Código NBS/LC116]:[Meus serviços]],3,0))</f>
        <v>Não</v>
      </c>
      <c r="C6470" t="str">
        <f>IF(E6470=0,TEXT(dados!A6385,"00000000"),IF(E6470=2,TEXT(dados!A6385,"0000"),TEXT(dados!A6385,"#")))</f>
        <v>70119000</v>
      </c>
      <c r="D6470" t="str">
        <f>IF(dados!B6385=0,"",dados!B6385)</f>
        <v/>
      </c>
      <c r="E6470">
        <f>dados!C6385</f>
        <v>0</v>
      </c>
      <c r="F6470" t="str">
        <f>dados!D6385</f>
        <v>Outs.ampolas e involucros,abertos,de vidro,suas partes</v>
      </c>
      <c r="G6470"/>
      <c r="H6470"/>
      <c r="I6470"/>
      <c r="J6470"/>
      <c r="K6470" s="13"/>
      <c r="L6470" s="13">
        <f>dados!I6385/100</f>
        <v>0.1429</v>
      </c>
      <c r="M6470" s="13">
        <f>dados!J6385/100</f>
        <v>0.17430000000000001</v>
      </c>
      <c r="N6470" s="13">
        <f>dados!K6385/100</f>
        <v>0.18</v>
      </c>
      <c r="O6470" s="13">
        <f>dados!L6385/100</f>
        <v>0</v>
      </c>
      <c r="P6470" s="12" t="str">
        <f>LEFT(Tabela2[[#This Row],[Código]],2)</f>
        <v>70</v>
      </c>
    </row>
    <row r="6471" spans="2:16" ht="15" customHeight="1" x14ac:dyDescent="0.25">
      <c r="B6471" s="31" t="str">
        <f>IF(Tabela2[[#This Row],[Tipo]] = 0,LOOKUP(Tabela2[[#This Row],[RESUMO]],Tabela3[Grupo],Tabela3[Meus produtos]),VLOOKUP(Tabela2[[#This Row],[Código]],Tabela4[[Código NBS/LC116]:[Meus serviços]],3,0))</f>
        <v>Não</v>
      </c>
      <c r="C6471" t="str">
        <f>IF(E6471=0,TEXT(dados!A6386,"00000000"),IF(E6471=2,TEXT(dados!A6386,"0000"),TEXT(dados!A6386,"#")))</f>
        <v>70131000</v>
      </c>
      <c r="D6471" t="str">
        <f>IF(dados!B6386=0,"",dados!B6386)</f>
        <v/>
      </c>
      <c r="E6471">
        <f>dados!C6386</f>
        <v>0</v>
      </c>
      <c r="F6471" t="str">
        <f>dados!D6386</f>
        <v>Objetos de vitroceramica,p/servico de mesa,cozinha,etc.</v>
      </c>
      <c r="G6471"/>
      <c r="H6471"/>
      <c r="I6471"/>
      <c r="J6471"/>
      <c r="K6471" s="13"/>
      <c r="L6471" s="13">
        <f>dados!I6386/100</f>
        <v>0.19550000000000001</v>
      </c>
      <c r="M6471" s="13">
        <f>dados!J6386/100</f>
        <v>0.35489999999999999</v>
      </c>
      <c r="N6471" s="13">
        <f>dados!K6386/100</f>
        <v>0.18</v>
      </c>
      <c r="O6471" s="13">
        <f>dados!L6386/100</f>
        <v>0</v>
      </c>
      <c r="P6471" s="12" t="str">
        <f>LEFT(Tabela2[[#This Row],[Código]],2)</f>
        <v>70</v>
      </c>
    </row>
    <row r="6472" spans="2:16" ht="15" customHeight="1" x14ac:dyDescent="0.25">
      <c r="B6472" s="31" t="str">
        <f>IF(Tabela2[[#This Row],[Tipo]] = 0,LOOKUP(Tabela2[[#This Row],[RESUMO]],Tabela3[Grupo],Tabela3[Meus produtos]),VLOOKUP(Tabela2[[#This Row],[Código]],Tabela4[[Código NBS/LC116]:[Meus serviços]],3,0))</f>
        <v>Não</v>
      </c>
      <c r="C6472" t="str">
        <f>IF(E6472=0,TEXT(dados!A6387,"00000000"),IF(E6472=2,TEXT(dados!A6387,"0000"),TEXT(dados!A6387,"#")))</f>
        <v>70132200</v>
      </c>
      <c r="D6472" t="str">
        <f>IF(dados!B6387=0,"",dados!B6387)</f>
        <v/>
      </c>
      <c r="E6472">
        <f>dados!C6387</f>
        <v>0</v>
      </c>
      <c r="F6472" t="str">
        <f>dados!D6387</f>
        <v>Copos com pe, de cristal de chumbo</v>
      </c>
      <c r="G6472"/>
      <c r="H6472"/>
      <c r="I6472"/>
      <c r="J6472"/>
      <c r="K6472" s="13"/>
      <c r="L6472" s="13">
        <f>dados!I6387/100</f>
        <v>0.22329999999999997</v>
      </c>
      <c r="M6472" s="13">
        <f>dados!J6387/100</f>
        <v>0.38270000000000004</v>
      </c>
      <c r="N6472" s="13">
        <f>dados!K6387/100</f>
        <v>0.18</v>
      </c>
      <c r="O6472" s="13">
        <f>dados!L6387/100</f>
        <v>0</v>
      </c>
      <c r="P6472" s="12" t="str">
        <f>LEFT(Tabela2[[#This Row],[Código]],2)</f>
        <v>70</v>
      </c>
    </row>
    <row r="6473" spans="2:16" ht="15" customHeight="1" x14ac:dyDescent="0.25">
      <c r="B6473" s="31" t="str">
        <f>IF(Tabela2[[#This Row],[Tipo]] = 0,LOOKUP(Tabela2[[#This Row],[RESUMO]],Tabela3[Grupo],Tabela3[Meus produtos]),VLOOKUP(Tabela2[[#This Row],[Código]],Tabela4[[Código NBS/LC116]:[Meus serviços]],3,0))</f>
        <v>Não</v>
      </c>
      <c r="C6473" t="str">
        <f>IF(E6473=0,TEXT(dados!A6388,"00000000"),IF(E6473=2,TEXT(dados!A6388,"0000"),TEXT(dados!A6388,"#")))</f>
        <v>70132800</v>
      </c>
      <c r="D6473" t="str">
        <f>IF(dados!B6388=0,"",dados!B6388)</f>
        <v/>
      </c>
      <c r="E6473">
        <f>dados!C6388</f>
        <v>0</v>
      </c>
      <c r="F6473" t="str">
        <f>dados!D6388</f>
        <v>Copos com pe, de vidro</v>
      </c>
      <c r="G6473"/>
      <c r="H6473"/>
      <c r="I6473"/>
      <c r="J6473"/>
      <c r="K6473" s="13"/>
      <c r="L6473" s="13">
        <f>dados!I6388/100</f>
        <v>0.22329999999999997</v>
      </c>
      <c r="M6473" s="13">
        <f>dados!J6388/100</f>
        <v>0.44329999999999997</v>
      </c>
      <c r="N6473" s="13">
        <f>dados!K6388/100</f>
        <v>0.18</v>
      </c>
      <c r="O6473" s="13">
        <f>dados!L6388/100</f>
        <v>0</v>
      </c>
      <c r="P6473" s="12" t="str">
        <f>LEFT(Tabela2[[#This Row],[Código]],2)</f>
        <v>70</v>
      </c>
    </row>
    <row r="6474" spans="2:16" ht="15" customHeight="1" x14ac:dyDescent="0.25">
      <c r="B6474" s="31" t="str">
        <f>IF(Tabela2[[#This Row],[Tipo]] = 0,LOOKUP(Tabela2[[#This Row],[RESUMO]],Tabela3[Grupo],Tabela3[Meus produtos]),VLOOKUP(Tabela2[[#This Row],[Código]],Tabela4[[Código NBS/LC116]:[Meus serviços]],3,0))</f>
        <v>Não</v>
      </c>
      <c r="C6474" t="str">
        <f>IF(E6474=0,TEXT(dados!A6389,"00000000"),IF(E6474=2,TEXT(dados!A6389,"0000"),TEXT(dados!A6389,"#")))</f>
        <v>70133300</v>
      </c>
      <c r="D6474" t="str">
        <f>IF(dados!B6389=0,"",dados!B6389)</f>
        <v/>
      </c>
      <c r="E6474">
        <f>dados!C6389</f>
        <v>0</v>
      </c>
      <c r="F6474" t="str">
        <f>dados!D6389</f>
        <v>Outros copos ,de cristal de chumbo</v>
      </c>
      <c r="G6474"/>
      <c r="H6474"/>
      <c r="I6474"/>
      <c r="J6474"/>
      <c r="K6474" s="13"/>
      <c r="L6474" s="13">
        <f>dados!I6389/100</f>
        <v>0.22329999999999997</v>
      </c>
      <c r="M6474" s="13">
        <f>dados!J6389/100</f>
        <v>0.38270000000000004</v>
      </c>
      <c r="N6474" s="13">
        <f>dados!K6389/100</f>
        <v>0.18</v>
      </c>
      <c r="O6474" s="13">
        <f>dados!L6389/100</f>
        <v>0</v>
      </c>
      <c r="P6474" s="12" t="str">
        <f>LEFT(Tabela2[[#This Row],[Código]],2)</f>
        <v>70</v>
      </c>
    </row>
    <row r="6475" spans="2:16" ht="15" customHeight="1" x14ac:dyDescent="0.25">
      <c r="B6475" s="31" t="str">
        <f>IF(Tabela2[[#This Row],[Tipo]] = 0,LOOKUP(Tabela2[[#This Row],[RESUMO]],Tabela3[Grupo],Tabela3[Meus produtos]),VLOOKUP(Tabela2[[#This Row],[Código]],Tabela4[[Código NBS/LC116]:[Meus serviços]],3,0))</f>
        <v>Não</v>
      </c>
      <c r="C6475" t="str">
        <f>IF(E6475=0,TEXT(dados!A6390,"00000000"),IF(E6475=2,TEXT(dados!A6390,"0000"),TEXT(dados!A6390,"#")))</f>
        <v>70133700</v>
      </c>
      <c r="D6475" t="str">
        <f>IF(dados!B6390=0,"",dados!B6390)</f>
        <v/>
      </c>
      <c r="E6475">
        <f>dados!C6390</f>
        <v>0</v>
      </c>
      <c r="F6475" t="str">
        <f>dados!D6390</f>
        <v>Outros copos ,de vidro</v>
      </c>
      <c r="G6475"/>
      <c r="H6475"/>
      <c r="I6475"/>
      <c r="J6475"/>
      <c r="K6475" s="13"/>
      <c r="L6475" s="13">
        <f>dados!I6390/100</f>
        <v>0.22329999999999997</v>
      </c>
      <c r="M6475" s="13">
        <f>dados!J6390/100</f>
        <v>0.44329999999999997</v>
      </c>
      <c r="N6475" s="13">
        <f>dados!K6390/100</f>
        <v>0.18</v>
      </c>
      <c r="O6475" s="13">
        <f>dados!L6390/100</f>
        <v>0</v>
      </c>
      <c r="P6475" s="12" t="str">
        <f>LEFT(Tabela2[[#This Row],[Código]],2)</f>
        <v>70</v>
      </c>
    </row>
    <row r="6476" spans="2:16" ht="15" customHeight="1" x14ac:dyDescent="0.25">
      <c r="B6476" s="31" t="str">
        <f>IF(Tabela2[[#This Row],[Tipo]] = 0,LOOKUP(Tabela2[[#This Row],[RESUMO]],Tabela3[Grupo],Tabela3[Meus produtos]),VLOOKUP(Tabela2[[#This Row],[Código]],Tabela4[[Código NBS/LC116]:[Meus serviços]],3,0))</f>
        <v>Não</v>
      </c>
      <c r="C6476" t="str">
        <f>IF(E6476=0,TEXT(dados!A6391,"00000000"),IF(E6476=2,TEXT(dados!A6391,"0000"),TEXT(dados!A6391,"#")))</f>
        <v>70134100</v>
      </c>
      <c r="D6476" t="str">
        <f>IF(dados!B6391=0,"",dados!B6391)</f>
        <v/>
      </c>
      <c r="E6476">
        <f>dados!C6391</f>
        <v>0</v>
      </c>
      <c r="F6476" t="str">
        <f>dados!D6391</f>
        <v>Objetos de cristal de chumbo,p/servico de mesa/cozinha</v>
      </c>
      <c r="G6476"/>
      <c r="H6476"/>
      <c r="I6476"/>
      <c r="J6476"/>
      <c r="K6476" s="13"/>
      <c r="L6476" s="13">
        <f>dados!I6391/100</f>
        <v>0.19550000000000001</v>
      </c>
      <c r="M6476" s="13">
        <f>dados!J6391/100</f>
        <v>0.35489999999999999</v>
      </c>
      <c r="N6476" s="13">
        <f>dados!K6391/100</f>
        <v>0.18</v>
      </c>
      <c r="O6476" s="13">
        <f>dados!L6391/100</f>
        <v>0</v>
      </c>
      <c r="P6476" s="12" t="str">
        <f>LEFT(Tabela2[[#This Row],[Código]],2)</f>
        <v>70</v>
      </c>
    </row>
    <row r="6477" spans="2:16" ht="15" customHeight="1" x14ac:dyDescent="0.25">
      <c r="B6477" s="31" t="str">
        <f>IF(Tabela2[[#This Row],[Tipo]] = 0,LOOKUP(Tabela2[[#This Row],[RESUMO]],Tabela3[Grupo],Tabela3[Meus produtos]),VLOOKUP(Tabela2[[#This Row],[Código]],Tabela4[[Código NBS/LC116]:[Meus serviços]],3,0))</f>
        <v>Não</v>
      </c>
      <c r="C6477" t="str">
        <f>IF(E6477=0,TEXT(dados!A6392,"00000000"),IF(E6477=2,TEXT(dados!A6392,"0000"),TEXT(dados!A6392,"#")))</f>
        <v>70134210</v>
      </c>
      <c r="D6477" t="str">
        <f>IF(dados!B6392=0,"",dados!B6392)</f>
        <v/>
      </c>
      <c r="E6477">
        <f>dados!C6392</f>
        <v>0</v>
      </c>
      <c r="F6477" t="str">
        <f>dados!D6392</f>
        <v>Cafeteiras/chaleiras,de vidro,dilat. lin&lt;=0.000005kelvin</v>
      </c>
      <c r="G6477"/>
      <c r="H6477"/>
      <c r="I6477"/>
      <c r="J6477"/>
      <c r="K6477" s="13"/>
      <c r="L6477" s="13">
        <f>dados!I6392/100</f>
        <v>0.19550000000000001</v>
      </c>
      <c r="M6477" s="13">
        <f>dados!J6392/100</f>
        <v>0.35489999999999999</v>
      </c>
      <c r="N6477" s="13">
        <f>dados!K6392/100</f>
        <v>0.18</v>
      </c>
      <c r="O6477" s="13">
        <f>dados!L6392/100</f>
        <v>0</v>
      </c>
      <c r="P6477" s="12" t="str">
        <f>LEFT(Tabela2[[#This Row],[Código]],2)</f>
        <v>70</v>
      </c>
    </row>
    <row r="6478" spans="2:16" ht="15" customHeight="1" x14ac:dyDescent="0.25">
      <c r="B6478" s="31" t="str">
        <f>IF(Tabela2[[#This Row],[Tipo]] = 0,LOOKUP(Tabela2[[#This Row],[RESUMO]],Tabela3[Grupo],Tabela3[Meus produtos]),VLOOKUP(Tabela2[[#This Row],[Código]],Tabela4[[Código NBS/LC116]:[Meus serviços]],3,0))</f>
        <v>Não</v>
      </c>
      <c r="C6478" t="str">
        <f>IF(E6478=0,TEXT(dados!A6393,"00000000"),IF(E6478=2,TEXT(dados!A6393,"0000"),TEXT(dados!A6393,"#")))</f>
        <v>70134290</v>
      </c>
      <c r="D6478" t="str">
        <f>IF(dados!B6393=0,"",dados!B6393)</f>
        <v/>
      </c>
      <c r="E6478">
        <f>dados!C6393</f>
        <v>0</v>
      </c>
      <c r="F6478" t="str">
        <f>dados!D6393</f>
        <v>Outs.objs.de vidro,p/serv.mesa/cozinha, dilat&lt;=0.000005k</v>
      </c>
      <c r="G6478"/>
      <c r="H6478"/>
      <c r="I6478"/>
      <c r="J6478"/>
      <c r="K6478" s="13"/>
      <c r="L6478" s="13">
        <f>dados!I6393/100</f>
        <v>0.19550000000000001</v>
      </c>
      <c r="M6478" s="13">
        <f>dados!J6393/100</f>
        <v>0.35489999999999999</v>
      </c>
      <c r="N6478" s="13">
        <f>dados!K6393/100</f>
        <v>0.18</v>
      </c>
      <c r="O6478" s="13">
        <f>dados!L6393/100</f>
        <v>0</v>
      </c>
      <c r="P6478" s="12" t="str">
        <f>LEFT(Tabela2[[#This Row],[Código]],2)</f>
        <v>70</v>
      </c>
    </row>
    <row r="6479" spans="2:16" ht="15" customHeight="1" x14ac:dyDescent="0.25">
      <c r="B6479" s="31" t="str">
        <f>IF(Tabela2[[#This Row],[Tipo]] = 0,LOOKUP(Tabela2[[#This Row],[RESUMO]],Tabela3[Grupo],Tabela3[Meus produtos]),VLOOKUP(Tabela2[[#This Row],[Código]],Tabela4[[Código NBS/LC116]:[Meus serviços]],3,0))</f>
        <v>Não</v>
      </c>
      <c r="C6479" t="str">
        <f>IF(E6479=0,TEXT(dados!A6394,"00000000"),IF(E6479=2,TEXT(dados!A6394,"0000"),TEXT(dados!A6394,"#")))</f>
        <v>70134290</v>
      </c>
      <c r="D6479">
        <f>IF(dados!B6394=0,"",dados!B6394)</f>
        <v>1</v>
      </c>
      <c r="E6479">
        <f>dados!C6394</f>
        <v>0</v>
      </c>
      <c r="F6479" t="str">
        <f>dados!D6394</f>
        <v>Decantadores de vinho</v>
      </c>
      <c r="G6479"/>
      <c r="H6479"/>
      <c r="I6479"/>
      <c r="J6479"/>
      <c r="K6479" s="13"/>
      <c r="L6479" s="13">
        <f>dados!I6394/100</f>
        <v>0.22329999999999997</v>
      </c>
      <c r="M6479" s="13">
        <f>dados!J6394/100</f>
        <v>0.38270000000000004</v>
      </c>
      <c r="N6479" s="13">
        <f>dados!K6394/100</f>
        <v>0.18</v>
      </c>
      <c r="O6479" s="13">
        <f>dados!L6394/100</f>
        <v>0</v>
      </c>
      <c r="P6479" s="12" t="str">
        <f>LEFT(Tabela2[[#This Row],[Código]],2)</f>
        <v>70</v>
      </c>
    </row>
    <row r="6480" spans="2:16" ht="15" customHeight="1" x14ac:dyDescent="0.25">
      <c r="B6480" s="31" t="str">
        <f>IF(Tabela2[[#This Row],[Tipo]] = 0,LOOKUP(Tabela2[[#This Row],[RESUMO]],Tabela3[Grupo],Tabela3[Meus produtos]),VLOOKUP(Tabela2[[#This Row],[Código]],Tabela4[[Código NBS/LC116]:[Meus serviços]],3,0))</f>
        <v>Não</v>
      </c>
      <c r="C6480" t="str">
        <f>IF(E6480=0,TEXT(dados!A6395,"00000000"),IF(E6480=2,TEXT(dados!A6395,"0000"),TEXT(dados!A6395,"#")))</f>
        <v>70134900</v>
      </c>
      <c r="D6480" t="str">
        <f>IF(dados!B6395=0,"",dados!B6395)</f>
        <v/>
      </c>
      <c r="E6480">
        <f>dados!C6395</f>
        <v>0</v>
      </c>
      <c r="F6480" t="str">
        <f>dados!D6395</f>
        <v>Outros objs.de vidro,p/serv.mesa/cozinha</v>
      </c>
      <c r="G6480"/>
      <c r="H6480"/>
      <c r="I6480"/>
      <c r="J6480"/>
      <c r="K6480" s="13"/>
      <c r="L6480" s="13">
        <f>dados!I6395/100</f>
        <v>0.19550000000000001</v>
      </c>
      <c r="M6480" s="13">
        <f>dados!J6395/100</f>
        <v>0.41549999999999998</v>
      </c>
      <c r="N6480" s="13">
        <f>dados!K6395/100</f>
        <v>0.18</v>
      </c>
      <c r="O6480" s="13">
        <f>dados!L6395/100</f>
        <v>0</v>
      </c>
      <c r="P6480" s="12" t="str">
        <f>LEFT(Tabela2[[#This Row],[Código]],2)</f>
        <v>70</v>
      </c>
    </row>
    <row r="6481" spans="2:16" ht="15" customHeight="1" x14ac:dyDescent="0.25">
      <c r="B6481" s="31" t="str">
        <f>IF(Tabela2[[#This Row],[Tipo]] = 0,LOOKUP(Tabela2[[#This Row],[RESUMO]],Tabela3[Grupo],Tabela3[Meus produtos]),VLOOKUP(Tabela2[[#This Row],[Código]],Tabela4[[Código NBS/LC116]:[Meus serviços]],3,0))</f>
        <v>Não</v>
      </c>
      <c r="C6481" t="str">
        <f>IF(E6481=0,TEXT(dados!A6396,"00000000"),IF(E6481=2,TEXT(dados!A6396,"0000"),TEXT(dados!A6396,"#")))</f>
        <v>70134900</v>
      </c>
      <c r="D6481">
        <f>IF(dados!B6396=0,"",dados!B6396)</f>
        <v>1</v>
      </c>
      <c r="E6481">
        <f>dados!C6396</f>
        <v>0</v>
      </c>
      <c r="F6481" t="str">
        <f>dados!D6396</f>
        <v>Decantadores de vinho</v>
      </c>
      <c r="G6481"/>
      <c r="H6481"/>
      <c r="I6481"/>
      <c r="J6481"/>
      <c r="K6481" s="13"/>
      <c r="L6481" s="13">
        <f>dados!I6396/100</f>
        <v>0.22329999999999997</v>
      </c>
      <c r="M6481" s="13">
        <f>dados!J6396/100</f>
        <v>0.44329999999999997</v>
      </c>
      <c r="N6481" s="13">
        <f>dados!K6396/100</f>
        <v>0.18</v>
      </c>
      <c r="O6481" s="13">
        <f>dados!L6396/100</f>
        <v>0</v>
      </c>
      <c r="P6481" s="12" t="str">
        <f>LEFT(Tabela2[[#This Row],[Código]],2)</f>
        <v>70</v>
      </c>
    </row>
    <row r="6482" spans="2:16" ht="15" customHeight="1" x14ac:dyDescent="0.25">
      <c r="B6482" s="31" t="str">
        <f>IF(Tabela2[[#This Row],[Tipo]] = 0,LOOKUP(Tabela2[[#This Row],[RESUMO]],Tabela3[Grupo],Tabela3[Meus produtos]),VLOOKUP(Tabela2[[#This Row],[Código]],Tabela4[[Código NBS/LC116]:[Meus serviços]],3,0))</f>
        <v>Não</v>
      </c>
      <c r="C6482" t="str">
        <f>IF(E6482=0,TEXT(dados!A6397,"00000000"),IF(E6482=2,TEXT(dados!A6397,"0000"),TEXT(dados!A6397,"#")))</f>
        <v>70139110</v>
      </c>
      <c r="D6482" t="str">
        <f>IF(dados!B6397=0,"",dados!B6397)</f>
        <v/>
      </c>
      <c r="E6482">
        <f>dados!C6397</f>
        <v>0</v>
      </c>
      <c r="F6482" t="str">
        <f>dados!D6397</f>
        <v>Objetos de cristal de chumbo,p/ornament.de interiores</v>
      </c>
      <c r="G6482"/>
      <c r="H6482"/>
      <c r="I6482"/>
      <c r="J6482"/>
      <c r="K6482" s="13"/>
      <c r="L6482" s="13">
        <f>dados!I6397/100</f>
        <v>0.22329999999999997</v>
      </c>
      <c r="M6482" s="13">
        <f>dados!J6397/100</f>
        <v>0.38270000000000004</v>
      </c>
      <c r="N6482" s="13">
        <f>dados!K6397/100</f>
        <v>0.18</v>
      </c>
      <c r="O6482" s="13">
        <f>dados!L6397/100</f>
        <v>0</v>
      </c>
      <c r="P6482" s="12" t="str">
        <f>LEFT(Tabela2[[#This Row],[Código]],2)</f>
        <v>70</v>
      </c>
    </row>
    <row r="6483" spans="2:16" ht="15" customHeight="1" x14ac:dyDescent="0.25">
      <c r="B6483" s="31" t="str">
        <f>IF(Tabela2[[#This Row],[Tipo]] = 0,LOOKUP(Tabela2[[#This Row],[RESUMO]],Tabela3[Grupo],Tabela3[Meus produtos]),VLOOKUP(Tabela2[[#This Row],[Código]],Tabela4[[Código NBS/LC116]:[Meus serviços]],3,0))</f>
        <v>Não</v>
      </c>
      <c r="C6483" t="str">
        <f>IF(E6483=0,TEXT(dados!A6398,"00000000"),IF(E6483=2,TEXT(dados!A6398,"0000"),TEXT(dados!A6398,"#")))</f>
        <v>70139190</v>
      </c>
      <c r="D6483" t="str">
        <f>IF(dados!B6398=0,"",dados!B6398)</f>
        <v/>
      </c>
      <c r="E6483">
        <f>dados!C6398</f>
        <v>0</v>
      </c>
      <c r="F6483" t="str">
        <f>dados!D6398</f>
        <v>Outs.objs.de cristal de chumbo,p/toucador ou escritorio</v>
      </c>
      <c r="G6483"/>
      <c r="H6483"/>
      <c r="I6483"/>
      <c r="J6483"/>
      <c r="K6483" s="13"/>
      <c r="L6483" s="13">
        <f>dados!I6398/100</f>
        <v>0.22329999999999997</v>
      </c>
      <c r="M6483" s="13">
        <f>dados!J6398/100</f>
        <v>0.38270000000000004</v>
      </c>
      <c r="N6483" s="13">
        <f>dados!K6398/100</f>
        <v>0.18</v>
      </c>
      <c r="O6483" s="13">
        <f>dados!L6398/100</f>
        <v>0</v>
      </c>
      <c r="P6483" s="12" t="str">
        <f>LEFT(Tabela2[[#This Row],[Código]],2)</f>
        <v>70</v>
      </c>
    </row>
    <row r="6484" spans="2:16" ht="15" customHeight="1" x14ac:dyDescent="0.25">
      <c r="B6484" s="31" t="str">
        <f>IF(Tabela2[[#This Row],[Tipo]] = 0,LOOKUP(Tabela2[[#This Row],[RESUMO]],Tabela3[Grupo],Tabela3[Meus produtos]),VLOOKUP(Tabela2[[#This Row],[Código]],Tabela4[[Código NBS/LC116]:[Meus serviços]],3,0))</f>
        <v>Não</v>
      </c>
      <c r="C6484" t="str">
        <f>IF(E6484=0,TEXT(dados!A6399,"00000000"),IF(E6484=2,TEXT(dados!A6399,"0000"),TEXT(dados!A6399,"#")))</f>
        <v>70139900</v>
      </c>
      <c r="D6484" t="str">
        <f>IF(dados!B6399=0,"",dados!B6399)</f>
        <v/>
      </c>
      <c r="E6484">
        <f>dados!C6399</f>
        <v>0</v>
      </c>
      <c r="F6484" t="str">
        <f>dados!D6399</f>
        <v>Outros objetos de vidro,p/toucador, escritorio,etc.</v>
      </c>
      <c r="G6484"/>
      <c r="H6484"/>
      <c r="I6484"/>
      <c r="J6484"/>
      <c r="K6484" s="13"/>
      <c r="L6484" s="13">
        <f>dados!I6399/100</f>
        <v>0.22329999999999997</v>
      </c>
      <c r="M6484" s="13">
        <f>dados!J6399/100</f>
        <v>0.38270000000000004</v>
      </c>
      <c r="N6484" s="13">
        <f>dados!K6399/100</f>
        <v>0.18</v>
      </c>
      <c r="O6484" s="13">
        <f>dados!L6399/100</f>
        <v>0</v>
      </c>
      <c r="P6484" s="12" t="str">
        <f>LEFT(Tabela2[[#This Row],[Código]],2)</f>
        <v>70</v>
      </c>
    </row>
    <row r="6485" spans="2:16" ht="15" customHeight="1" x14ac:dyDescent="0.25">
      <c r="B6485" s="31" t="str">
        <f>IF(Tabela2[[#This Row],[Tipo]] = 0,LOOKUP(Tabela2[[#This Row],[RESUMO]],Tabela3[Grupo],Tabela3[Meus produtos]),VLOOKUP(Tabela2[[#This Row],[Código]],Tabela4[[Código NBS/LC116]:[Meus serviços]],3,0))</f>
        <v>Não</v>
      </c>
      <c r="C6485" t="str">
        <f>IF(E6485=0,TEXT(dados!A6400,"00000000"),IF(E6485=2,TEXT(dados!A6400,"0000"),TEXT(dados!A6400,"#")))</f>
        <v>70140000</v>
      </c>
      <c r="D6485" t="str">
        <f>IF(dados!B6400=0,"",dados!B6400)</f>
        <v/>
      </c>
      <c r="E6485">
        <f>dados!C6400</f>
        <v>0</v>
      </c>
      <c r="F6485" t="str">
        <f>dados!D6400</f>
        <v>Artefatos de vidro para sinalizacao,etc.</v>
      </c>
      <c r="G6485"/>
      <c r="H6485"/>
      <c r="I6485"/>
      <c r="J6485"/>
      <c r="K6485" s="13"/>
      <c r="L6485" s="13">
        <f>dados!I6400/100</f>
        <v>0.15920000000000001</v>
      </c>
      <c r="M6485" s="13">
        <f>dados!J6400/100</f>
        <v>0.2104</v>
      </c>
      <c r="N6485" s="13">
        <f>dados!K6400/100</f>
        <v>0.18</v>
      </c>
      <c r="O6485" s="13">
        <f>dados!L6400/100</f>
        <v>0</v>
      </c>
      <c r="P6485" s="12" t="str">
        <f>LEFT(Tabela2[[#This Row],[Código]],2)</f>
        <v>70</v>
      </c>
    </row>
    <row r="6486" spans="2:16" ht="15" customHeight="1" x14ac:dyDescent="0.25">
      <c r="B6486" s="31" t="str">
        <f>IF(Tabela2[[#This Row],[Tipo]] = 0,LOOKUP(Tabela2[[#This Row],[RESUMO]],Tabela3[Grupo],Tabela3[Meus produtos]),VLOOKUP(Tabela2[[#This Row],[Código]],Tabela4[[Código NBS/LC116]:[Meus serviços]],3,0))</f>
        <v>Não</v>
      </c>
      <c r="C6486" t="str">
        <f>IF(E6486=0,TEXT(dados!A6401,"00000000"),IF(E6486=2,TEXT(dados!A6401,"0000"),TEXT(dados!A6401,"#")))</f>
        <v>70140000</v>
      </c>
      <c r="D6486">
        <f>IF(dados!B6401=0,"",dados!B6401)</f>
        <v>1</v>
      </c>
      <c r="E6486">
        <f>dados!C6401</f>
        <v>0</v>
      </c>
      <c r="F6486" t="str">
        <f>dados!D6401</f>
        <v>De vidro optico</v>
      </c>
      <c r="G6486"/>
      <c r="H6486"/>
      <c r="I6486"/>
      <c r="J6486"/>
      <c r="K6486" s="13"/>
      <c r="L6486" s="13">
        <f>dados!I6401/100</f>
        <v>0.13449999999999998</v>
      </c>
      <c r="M6486" s="13">
        <f>dados!J6401/100</f>
        <v>0.1857</v>
      </c>
      <c r="N6486" s="13">
        <f>dados!K6401/100</f>
        <v>0.18</v>
      </c>
      <c r="O6486" s="13">
        <f>dados!L6401/100</f>
        <v>0</v>
      </c>
      <c r="P6486" s="12" t="str">
        <f>LEFT(Tabela2[[#This Row],[Código]],2)</f>
        <v>70</v>
      </c>
    </row>
    <row r="6487" spans="2:16" ht="15" customHeight="1" x14ac:dyDescent="0.25">
      <c r="B6487" s="31" t="str">
        <f>IF(Tabela2[[#This Row],[Tipo]] = 0,LOOKUP(Tabela2[[#This Row],[RESUMO]],Tabela3[Grupo],Tabela3[Meus produtos]),VLOOKUP(Tabela2[[#This Row],[Código]],Tabela4[[Código NBS/LC116]:[Meus serviços]],3,0))</f>
        <v>Não</v>
      </c>
      <c r="C6487" t="str">
        <f>IF(E6487=0,TEXT(dados!A6402,"00000000"),IF(E6487=2,TEXT(dados!A6402,"0000"),TEXT(dados!A6402,"#")))</f>
        <v>70151010</v>
      </c>
      <c r="D6487" t="str">
        <f>IF(dados!B6402=0,"",dados!B6402)</f>
        <v/>
      </c>
      <c r="E6487">
        <f>dados!C6402</f>
        <v>0</v>
      </c>
      <c r="F6487" t="str">
        <f>dados!D6402</f>
        <v>Vidro p/lentes corretivas,fotocromat.n/ trabalh. opticam.</v>
      </c>
      <c r="G6487"/>
      <c r="H6487"/>
      <c r="I6487"/>
      <c r="J6487"/>
      <c r="K6487" s="13"/>
      <c r="L6487" s="13">
        <f>dados!I6402/100</f>
        <v>0.13449999999999998</v>
      </c>
      <c r="M6487" s="13">
        <f>dados!J6402/100</f>
        <v>0.1545</v>
      </c>
      <c r="N6487" s="13">
        <f>dados!K6402/100</f>
        <v>0.18</v>
      </c>
      <c r="O6487" s="13">
        <f>dados!L6402/100</f>
        <v>0</v>
      </c>
      <c r="P6487" s="12" t="str">
        <f>LEFT(Tabela2[[#This Row],[Código]],2)</f>
        <v>70</v>
      </c>
    </row>
    <row r="6488" spans="2:16" ht="15" customHeight="1" x14ac:dyDescent="0.25">
      <c r="B6488" s="31" t="str">
        <f>IF(Tabela2[[#This Row],[Tipo]] = 0,LOOKUP(Tabela2[[#This Row],[RESUMO]],Tabela3[Grupo],Tabela3[Meus produtos]),VLOOKUP(Tabela2[[#This Row],[Código]],Tabela4[[Código NBS/LC116]:[Meus serviços]],3,0))</f>
        <v>Não</v>
      </c>
      <c r="C6488" t="str">
        <f>IF(E6488=0,TEXT(dados!A6403,"00000000"),IF(E6488=2,TEXT(dados!A6403,"0000"),TEXT(dados!A6403,"#")))</f>
        <v>70151091</v>
      </c>
      <c r="D6488" t="str">
        <f>IF(dados!B6403=0,"",dados!B6403)</f>
        <v/>
      </c>
      <c r="E6488">
        <f>dados!C6403</f>
        <v>0</v>
      </c>
      <c r="F6488" t="str">
        <f>dados!D6403</f>
        <v>Vidro p/lentes corretivas,branco,n/trabalh. opticamente</v>
      </c>
      <c r="G6488"/>
      <c r="H6488"/>
      <c r="I6488"/>
      <c r="J6488"/>
      <c r="K6488" s="13"/>
      <c r="L6488" s="13">
        <f>dados!I6403/100</f>
        <v>0.13449999999999998</v>
      </c>
      <c r="M6488" s="13">
        <f>dados!J6403/100</f>
        <v>0.1545</v>
      </c>
      <c r="N6488" s="13">
        <f>dados!K6403/100</f>
        <v>0.18</v>
      </c>
      <c r="O6488" s="13">
        <f>dados!L6403/100</f>
        <v>0</v>
      </c>
      <c r="P6488" s="12" t="str">
        <f>LEFT(Tabela2[[#This Row],[Código]],2)</f>
        <v>70</v>
      </c>
    </row>
    <row r="6489" spans="2:16" ht="15" customHeight="1" x14ac:dyDescent="0.25">
      <c r="B6489" s="31" t="str">
        <f>IF(Tabela2[[#This Row],[Tipo]] = 0,LOOKUP(Tabela2[[#This Row],[RESUMO]],Tabela3[Grupo],Tabela3[Meus produtos]),VLOOKUP(Tabela2[[#This Row],[Código]],Tabela4[[Código NBS/LC116]:[Meus serviços]],3,0))</f>
        <v>Não</v>
      </c>
      <c r="C6489" t="str">
        <f>IF(E6489=0,TEXT(dados!A6404,"00000000"),IF(E6489=2,TEXT(dados!A6404,"0000"),TEXT(dados!A6404,"#")))</f>
        <v>70151092</v>
      </c>
      <c r="D6489" t="str">
        <f>IF(dados!B6404=0,"",dados!B6404)</f>
        <v/>
      </c>
      <c r="E6489">
        <f>dados!C6404</f>
        <v>0</v>
      </c>
      <c r="F6489" t="str">
        <f>dados!D6404</f>
        <v>Vidro p/lentes corretivas,colorido,n/trabalh. opticam.</v>
      </c>
      <c r="G6489"/>
      <c r="H6489"/>
      <c r="I6489"/>
      <c r="J6489"/>
      <c r="K6489" s="13"/>
      <c r="L6489" s="13">
        <f>dados!I6404/100</f>
        <v>0.13449999999999998</v>
      </c>
      <c r="M6489" s="13">
        <f>dados!J6404/100</f>
        <v>0.1699</v>
      </c>
      <c r="N6489" s="13">
        <f>dados!K6404/100</f>
        <v>0.18</v>
      </c>
      <c r="O6489" s="13">
        <f>dados!L6404/100</f>
        <v>0</v>
      </c>
      <c r="P6489" s="12" t="str">
        <f>LEFT(Tabela2[[#This Row],[Código]],2)</f>
        <v>70</v>
      </c>
    </row>
    <row r="6490" spans="2:16" ht="15" customHeight="1" x14ac:dyDescent="0.25">
      <c r="B6490" s="31" t="str">
        <f>IF(Tabela2[[#This Row],[Tipo]] = 0,LOOKUP(Tabela2[[#This Row],[RESUMO]],Tabela3[Grupo],Tabela3[Meus produtos]),VLOOKUP(Tabela2[[#This Row],[Código]],Tabela4[[Código NBS/LC116]:[Meus serviços]],3,0))</f>
        <v>Não</v>
      </c>
      <c r="C6490" t="str">
        <f>IF(E6490=0,TEXT(dados!A6405,"00000000"),IF(E6490=2,TEXT(dados!A6405,"0000"),TEXT(dados!A6405,"#")))</f>
        <v>70159010</v>
      </c>
      <c r="D6490" t="str">
        <f>IF(dados!B6405=0,"",dados!B6405)</f>
        <v/>
      </c>
      <c r="E6490">
        <f>dados!C6405</f>
        <v>0</v>
      </c>
      <c r="F6490" t="str">
        <f>dados!D6405</f>
        <v>Vidro para relogios</v>
      </c>
      <c r="G6490"/>
      <c r="H6490"/>
      <c r="I6490"/>
      <c r="J6490"/>
      <c r="K6490" s="13"/>
      <c r="L6490" s="13">
        <f>dados!I6405/100</f>
        <v>0.1467</v>
      </c>
      <c r="M6490" s="13">
        <f>dados!J6405/100</f>
        <v>0.18210000000000001</v>
      </c>
      <c r="N6490" s="13">
        <f>dados!K6405/100</f>
        <v>0.18</v>
      </c>
      <c r="O6490" s="13">
        <f>dados!L6405/100</f>
        <v>0</v>
      </c>
      <c r="P6490" s="12" t="str">
        <f>LEFT(Tabela2[[#This Row],[Código]],2)</f>
        <v>70</v>
      </c>
    </row>
    <row r="6491" spans="2:16" ht="15" customHeight="1" x14ac:dyDescent="0.25">
      <c r="B6491" s="31" t="str">
        <f>IF(Tabela2[[#This Row],[Tipo]] = 0,LOOKUP(Tabela2[[#This Row],[RESUMO]],Tabela3[Grupo],Tabela3[Meus produtos]),VLOOKUP(Tabela2[[#This Row],[Código]],Tabela4[[Código NBS/LC116]:[Meus serviços]],3,0))</f>
        <v>Não</v>
      </c>
      <c r="C6491" t="str">
        <f>IF(E6491=0,TEXT(dados!A6406,"00000000"),IF(E6491=2,TEXT(dados!A6406,"0000"),TEXT(dados!A6406,"#")))</f>
        <v>70159020</v>
      </c>
      <c r="D6491" t="str">
        <f>IF(dados!B6406=0,"",dados!B6406)</f>
        <v/>
      </c>
      <c r="E6491">
        <f>dados!C6406</f>
        <v>0</v>
      </c>
      <c r="F6491" t="str">
        <f>dados!D6406</f>
        <v>Vidro para mascaras,oculos ou anteparos, protetores</v>
      </c>
      <c r="G6491"/>
      <c r="H6491"/>
      <c r="I6491"/>
      <c r="J6491"/>
      <c r="K6491" s="13"/>
      <c r="L6491" s="13">
        <f>dados!I6406/100</f>
        <v>0.1467</v>
      </c>
      <c r="M6491" s="13">
        <f>dados!J6406/100</f>
        <v>0.18210000000000001</v>
      </c>
      <c r="N6491" s="13">
        <f>dados!K6406/100</f>
        <v>0.18</v>
      </c>
      <c r="O6491" s="13">
        <f>dados!L6406/100</f>
        <v>0</v>
      </c>
      <c r="P6491" s="12" t="str">
        <f>LEFT(Tabela2[[#This Row],[Código]],2)</f>
        <v>70</v>
      </c>
    </row>
    <row r="6492" spans="2:16" ht="15" customHeight="1" x14ac:dyDescent="0.25">
      <c r="B6492" s="31" t="str">
        <f>IF(Tabela2[[#This Row],[Tipo]] = 0,LOOKUP(Tabela2[[#This Row],[RESUMO]],Tabela3[Grupo],Tabela3[Meus produtos]),VLOOKUP(Tabela2[[#This Row],[Código]],Tabela4[[Código NBS/LC116]:[Meus serviços]],3,0))</f>
        <v>Não</v>
      </c>
      <c r="C6492" t="str">
        <f>IF(E6492=0,TEXT(dados!A6407,"00000000"),IF(E6492=2,TEXT(dados!A6407,"0000"),TEXT(dados!A6407,"#")))</f>
        <v>70159030</v>
      </c>
      <c r="D6492" t="str">
        <f>IF(dados!B6407=0,"",dados!B6407)</f>
        <v/>
      </c>
      <c r="E6492">
        <f>dados!C6407</f>
        <v>0</v>
      </c>
      <c r="F6492" t="str">
        <f>dados!D6407</f>
        <v>Vidro para os demais oculos</v>
      </c>
      <c r="G6492"/>
      <c r="H6492"/>
      <c r="I6492"/>
      <c r="J6492"/>
      <c r="K6492" s="13"/>
      <c r="L6492" s="13">
        <f>dados!I6407/100</f>
        <v>0.1467</v>
      </c>
      <c r="M6492" s="13">
        <f>dados!J6407/100</f>
        <v>0.18210000000000001</v>
      </c>
      <c r="N6492" s="13">
        <f>dados!K6407/100</f>
        <v>0.18</v>
      </c>
      <c r="O6492" s="13">
        <f>dados!L6407/100</f>
        <v>0</v>
      </c>
      <c r="P6492" s="12" t="str">
        <f>LEFT(Tabela2[[#This Row],[Código]],2)</f>
        <v>70</v>
      </c>
    </row>
    <row r="6493" spans="2:16" ht="15" customHeight="1" x14ac:dyDescent="0.25">
      <c r="B6493" s="31" t="str">
        <f>IF(Tabela2[[#This Row],[Tipo]] = 0,LOOKUP(Tabela2[[#This Row],[RESUMO]],Tabela3[Grupo],Tabela3[Meus produtos]),VLOOKUP(Tabela2[[#This Row],[Código]],Tabela4[[Código NBS/LC116]:[Meus serviços]],3,0))</f>
        <v>Não</v>
      </c>
      <c r="C6493" t="str">
        <f>IF(E6493=0,TEXT(dados!A6408,"00000000"),IF(E6493=2,TEXT(dados!A6408,"0000"),TEXT(dados!A6408,"#")))</f>
        <v>70159090</v>
      </c>
      <c r="D6493" t="str">
        <f>IF(dados!B6408=0,"",dados!B6408)</f>
        <v/>
      </c>
      <c r="E6493">
        <f>dados!C6408</f>
        <v>0</v>
      </c>
      <c r="F6493" t="str">
        <f>dados!D6408</f>
        <v>Outs.vidros p/apars.semelh.relogio,esferas de vidro,etc</v>
      </c>
      <c r="G6493"/>
      <c r="H6493"/>
      <c r="I6493"/>
      <c r="J6493"/>
      <c r="K6493" s="13"/>
      <c r="L6493" s="13">
        <f>dados!I6408/100</f>
        <v>0.1467</v>
      </c>
      <c r="M6493" s="13">
        <f>dados!J6408/100</f>
        <v>0.18210000000000001</v>
      </c>
      <c r="N6493" s="13">
        <f>dados!K6408/100</f>
        <v>0.18</v>
      </c>
      <c r="O6493" s="13">
        <f>dados!L6408/100</f>
        <v>0</v>
      </c>
      <c r="P6493" s="12" t="str">
        <f>LEFT(Tabela2[[#This Row],[Código]],2)</f>
        <v>70</v>
      </c>
    </row>
    <row r="6494" spans="2:16" ht="15" customHeight="1" x14ac:dyDescent="0.25">
      <c r="B6494" s="31" t="str">
        <f>IF(Tabela2[[#This Row],[Tipo]] = 0,LOOKUP(Tabela2[[#This Row],[RESUMO]],Tabela3[Grupo],Tabela3[Meus produtos]),VLOOKUP(Tabela2[[#This Row],[Código]],Tabela4[[Código NBS/LC116]:[Meus serviços]],3,0))</f>
        <v>Não</v>
      </c>
      <c r="C6494" t="str">
        <f>IF(E6494=0,TEXT(dados!A6409,"00000000"),IF(E6494=2,TEXT(dados!A6409,"0000"),TEXT(dados!A6409,"#")))</f>
        <v>70161000</v>
      </c>
      <c r="D6494" t="str">
        <f>IF(dados!B6409=0,"",dados!B6409)</f>
        <v/>
      </c>
      <c r="E6494">
        <f>dados!C6409</f>
        <v>0</v>
      </c>
      <c r="F6494" t="str">
        <f>dados!D6409</f>
        <v>Cubos,pastilhas,etc.de vidro,p/mosaicos e decoracoes</v>
      </c>
      <c r="G6494"/>
      <c r="H6494"/>
      <c r="I6494"/>
      <c r="J6494"/>
      <c r="K6494" s="13"/>
      <c r="L6494" s="13">
        <f>dados!I6409/100</f>
        <v>0.1467</v>
      </c>
      <c r="M6494" s="13">
        <f>dados!J6409/100</f>
        <v>0.18210000000000001</v>
      </c>
      <c r="N6494" s="13">
        <f>dados!K6409/100</f>
        <v>0.18</v>
      </c>
      <c r="O6494" s="13">
        <f>dados!L6409/100</f>
        <v>0</v>
      </c>
      <c r="P6494" s="12" t="str">
        <f>LEFT(Tabela2[[#This Row],[Código]],2)</f>
        <v>70</v>
      </c>
    </row>
    <row r="6495" spans="2:16" ht="15" customHeight="1" x14ac:dyDescent="0.25">
      <c r="B6495" s="31" t="str">
        <f>IF(Tabela2[[#This Row],[Tipo]] = 0,LOOKUP(Tabela2[[#This Row],[RESUMO]],Tabela3[Grupo],Tabela3[Meus produtos]),VLOOKUP(Tabela2[[#This Row],[Código]],Tabela4[[Código NBS/LC116]:[Meus serviços]],3,0))</f>
        <v>Não</v>
      </c>
      <c r="C6495" t="str">
        <f>IF(E6495=0,TEXT(dados!A6410,"00000000"),IF(E6495=2,TEXT(dados!A6410,"0000"),TEXT(dados!A6410,"#")))</f>
        <v>70169000</v>
      </c>
      <c r="D6495" t="str">
        <f>IF(dados!B6410=0,"",dados!B6410)</f>
        <v/>
      </c>
      <c r="E6495">
        <f>dados!C6410</f>
        <v>0</v>
      </c>
      <c r="F6495" t="str">
        <f>dados!D6410</f>
        <v>Blocos,etc.de vidro prensado/moldado, p/construcao,etc.</v>
      </c>
      <c r="G6495"/>
      <c r="H6495"/>
      <c r="I6495"/>
      <c r="J6495"/>
      <c r="K6495" s="13"/>
      <c r="L6495" s="13">
        <f>dados!I6410/100</f>
        <v>0.1709</v>
      </c>
      <c r="M6495" s="13">
        <f>dados!J6410/100</f>
        <v>0.23680000000000001</v>
      </c>
      <c r="N6495" s="13">
        <f>dados!K6410/100</f>
        <v>0.18</v>
      </c>
      <c r="O6495" s="13">
        <f>dados!L6410/100</f>
        <v>0</v>
      </c>
      <c r="P6495" s="12" t="str">
        <f>LEFT(Tabela2[[#This Row],[Código]],2)</f>
        <v>70</v>
      </c>
    </row>
    <row r="6496" spans="2:16" ht="15" customHeight="1" x14ac:dyDescent="0.25">
      <c r="B6496" s="31" t="str">
        <f>IF(Tabela2[[#This Row],[Tipo]] = 0,LOOKUP(Tabela2[[#This Row],[RESUMO]],Tabela3[Grupo],Tabela3[Meus produtos]),VLOOKUP(Tabela2[[#This Row],[Código]],Tabela4[[Código NBS/LC116]:[Meus serviços]],3,0))</f>
        <v>Não</v>
      </c>
      <c r="C6496" t="str">
        <f>IF(E6496=0,TEXT(dados!A6411,"00000000"),IF(E6496=2,TEXT(dados!A6411,"0000"),TEXT(dados!A6411,"#")))</f>
        <v>70171000</v>
      </c>
      <c r="D6496" t="str">
        <f>IF(dados!B6411=0,"",dados!B6411)</f>
        <v/>
      </c>
      <c r="E6496">
        <f>dados!C6411</f>
        <v>0</v>
      </c>
      <c r="F6496" t="str">
        <f>dados!D6411</f>
        <v>Artefatos de quartzo/outs.silicas fund.p/ laborat.etc.</v>
      </c>
      <c r="G6496"/>
      <c r="H6496"/>
      <c r="I6496"/>
      <c r="J6496"/>
      <c r="K6496" s="13"/>
      <c r="L6496" s="13">
        <f>dados!I6411/100</f>
        <v>0.13449999999999998</v>
      </c>
      <c r="M6496" s="13">
        <f>dados!J6411/100</f>
        <v>0.1699</v>
      </c>
      <c r="N6496" s="13">
        <f>dados!K6411/100</f>
        <v>0.18</v>
      </c>
      <c r="O6496" s="13">
        <f>dados!L6411/100</f>
        <v>0</v>
      </c>
      <c r="P6496" s="12" t="str">
        <f>LEFT(Tabela2[[#This Row],[Código]],2)</f>
        <v>70</v>
      </c>
    </row>
    <row r="6497" spans="2:16" ht="15" customHeight="1" x14ac:dyDescent="0.25">
      <c r="B6497" s="31" t="str">
        <f>IF(Tabela2[[#This Row],[Tipo]] = 0,LOOKUP(Tabela2[[#This Row],[RESUMO]],Tabela3[Grupo],Tabela3[Meus produtos]),VLOOKUP(Tabela2[[#This Row],[Código]],Tabela4[[Código NBS/LC116]:[Meus serviços]],3,0))</f>
        <v>Não</v>
      </c>
      <c r="C6497" t="str">
        <f>IF(E6497=0,TEXT(dados!A6412,"00000000"),IF(E6497=2,TEXT(dados!A6412,"0000"),TEXT(dados!A6412,"#")))</f>
        <v>70172000</v>
      </c>
      <c r="D6497" t="str">
        <f>IF(dados!B6412=0,"",dados!B6412)</f>
        <v/>
      </c>
      <c r="E6497">
        <f>dados!C6412</f>
        <v>0</v>
      </c>
      <c r="F6497" t="str">
        <f>dados!D6412</f>
        <v>Artefatos de outs.vidros,dilat&lt;=0.000005k, p/laborat.etc</v>
      </c>
      <c r="G6497"/>
      <c r="H6497"/>
      <c r="I6497"/>
      <c r="J6497"/>
      <c r="K6497" s="13"/>
      <c r="L6497" s="13">
        <f>dados!I6412/100</f>
        <v>0.13449999999999998</v>
      </c>
      <c r="M6497" s="13">
        <f>dados!J6412/100</f>
        <v>0.1699</v>
      </c>
      <c r="N6497" s="13">
        <f>dados!K6412/100</f>
        <v>0.18</v>
      </c>
      <c r="O6497" s="13">
        <f>dados!L6412/100</f>
        <v>0</v>
      </c>
      <c r="P6497" s="12" t="str">
        <f>LEFT(Tabela2[[#This Row],[Código]],2)</f>
        <v>70</v>
      </c>
    </row>
    <row r="6498" spans="2:16" ht="15" customHeight="1" x14ac:dyDescent="0.25">
      <c r="B6498" s="31" t="str">
        <f>IF(Tabela2[[#This Row],[Tipo]] = 0,LOOKUP(Tabela2[[#This Row],[RESUMO]],Tabela3[Grupo],Tabela3[Meus produtos]),VLOOKUP(Tabela2[[#This Row],[Código]],Tabela4[[Código NBS/LC116]:[Meus serviços]],3,0))</f>
        <v>Não</v>
      </c>
      <c r="C6498" t="str">
        <f>IF(E6498=0,TEXT(dados!A6413,"00000000"),IF(E6498=2,TEXT(dados!A6413,"0000"),TEXT(dados!A6413,"#")))</f>
        <v>70179000</v>
      </c>
      <c r="D6498" t="str">
        <f>IF(dados!B6413=0,"",dados!B6413)</f>
        <v/>
      </c>
      <c r="E6498">
        <f>dados!C6413</f>
        <v>0</v>
      </c>
      <c r="F6498" t="str">
        <f>dados!D6413</f>
        <v>Outs.artefs.de vidro,p/laboratorio,higiene e farmacia</v>
      </c>
      <c r="G6498"/>
      <c r="H6498"/>
      <c r="I6498"/>
      <c r="J6498"/>
      <c r="K6498" s="13"/>
      <c r="L6498" s="13">
        <f>dados!I6413/100</f>
        <v>0.13449999999999998</v>
      </c>
      <c r="M6498" s="13">
        <f>dados!J6413/100</f>
        <v>0.1699</v>
      </c>
      <c r="N6498" s="13">
        <f>dados!K6413/100</f>
        <v>0.18</v>
      </c>
      <c r="O6498" s="13">
        <f>dados!L6413/100</f>
        <v>0</v>
      </c>
      <c r="P6498" s="12" t="str">
        <f>LEFT(Tabela2[[#This Row],[Código]],2)</f>
        <v>70</v>
      </c>
    </row>
    <row r="6499" spans="2:16" ht="15" customHeight="1" x14ac:dyDescent="0.25">
      <c r="B6499" s="31" t="str">
        <f>IF(Tabela2[[#This Row],[Tipo]] = 0,LOOKUP(Tabela2[[#This Row],[RESUMO]],Tabela3[Grupo],Tabela3[Meus produtos]),VLOOKUP(Tabela2[[#This Row],[Código]],Tabela4[[Código NBS/LC116]:[Meus serviços]],3,0))</f>
        <v>Não</v>
      </c>
      <c r="C6499" t="str">
        <f>IF(E6499=0,TEXT(dados!A6414,"00000000"),IF(E6499=2,TEXT(dados!A6414,"0000"),TEXT(dados!A6414,"#")))</f>
        <v>70181010</v>
      </c>
      <c r="D6499" t="str">
        <f>IF(dados!B6414=0,"",dados!B6414)</f>
        <v/>
      </c>
      <c r="E6499">
        <f>dados!C6414</f>
        <v>0</v>
      </c>
      <c r="F6499" t="str">
        <f>dados!D6414</f>
        <v>Contas de vidro</v>
      </c>
      <c r="G6499"/>
      <c r="H6499"/>
      <c r="I6499"/>
      <c r="J6499"/>
      <c r="K6499" s="13"/>
      <c r="L6499" s="13">
        <f>dados!I6414/100</f>
        <v>0.15029999999999999</v>
      </c>
      <c r="M6499" s="13">
        <f>dados!J6414/100</f>
        <v>0.1895</v>
      </c>
      <c r="N6499" s="13">
        <f>dados!K6414/100</f>
        <v>0.18</v>
      </c>
      <c r="O6499" s="13">
        <f>dados!L6414/100</f>
        <v>0</v>
      </c>
      <c r="P6499" s="12" t="str">
        <f>LEFT(Tabela2[[#This Row],[Código]],2)</f>
        <v>70</v>
      </c>
    </row>
    <row r="6500" spans="2:16" ht="15" customHeight="1" x14ac:dyDescent="0.25">
      <c r="B6500" s="31" t="str">
        <f>IF(Tabela2[[#This Row],[Tipo]] = 0,LOOKUP(Tabela2[[#This Row],[RESUMO]],Tabela3[Grupo],Tabela3[Meus produtos]),VLOOKUP(Tabela2[[#This Row],[Código]],Tabela4[[Código NBS/LC116]:[Meus serviços]],3,0))</f>
        <v>Não</v>
      </c>
      <c r="C6500" t="str">
        <f>IF(E6500=0,TEXT(dados!A6415,"00000000"),IF(E6500=2,TEXT(dados!A6415,"0000"),TEXT(dados!A6415,"#")))</f>
        <v>70181020</v>
      </c>
      <c r="D6500" t="str">
        <f>IF(dados!B6415=0,"",dados!B6415)</f>
        <v/>
      </c>
      <c r="E6500">
        <f>dados!C6415</f>
        <v>0</v>
      </c>
      <c r="F6500" t="str">
        <f>dados!D6415</f>
        <v>Imitacoes de perolas,pedras preciosas/semi,de vidro</v>
      </c>
      <c r="G6500"/>
      <c r="H6500"/>
      <c r="I6500"/>
      <c r="J6500"/>
      <c r="K6500" s="13"/>
      <c r="L6500" s="13">
        <f>dados!I6415/100</f>
        <v>0.15029999999999999</v>
      </c>
      <c r="M6500" s="13">
        <f>dados!J6415/100</f>
        <v>0.1895</v>
      </c>
      <c r="N6500" s="13">
        <f>dados!K6415/100</f>
        <v>0.18</v>
      </c>
      <c r="O6500" s="13">
        <f>dados!L6415/100</f>
        <v>0</v>
      </c>
      <c r="P6500" s="12" t="str">
        <f>LEFT(Tabela2[[#This Row],[Código]],2)</f>
        <v>70</v>
      </c>
    </row>
    <row r="6501" spans="2:16" ht="15" customHeight="1" x14ac:dyDescent="0.25">
      <c r="B6501" s="31" t="str">
        <f>IF(Tabela2[[#This Row],[Tipo]] = 0,LOOKUP(Tabela2[[#This Row],[RESUMO]],Tabela3[Grupo],Tabela3[Meus produtos]),VLOOKUP(Tabela2[[#This Row],[Código]],Tabela4[[Código NBS/LC116]:[Meus serviços]],3,0))</f>
        <v>Não</v>
      </c>
      <c r="C6501" t="str">
        <f>IF(E6501=0,TEXT(dados!A6416,"00000000"),IF(E6501=2,TEXT(dados!A6416,"0000"),TEXT(dados!A6416,"#")))</f>
        <v>70181090</v>
      </c>
      <c r="D6501" t="str">
        <f>IF(dados!B6416=0,"",dados!B6416)</f>
        <v/>
      </c>
      <c r="E6501">
        <f>dados!C6416</f>
        <v>0</v>
      </c>
      <c r="F6501" t="str">
        <f>dados!D6416</f>
        <v>Outs.artefs.de vidro semelhs.imitacao pedras preciosas</v>
      </c>
      <c r="G6501"/>
      <c r="H6501"/>
      <c r="I6501"/>
      <c r="J6501"/>
      <c r="K6501" s="13"/>
      <c r="L6501" s="13">
        <f>dados!I6416/100</f>
        <v>0.15029999999999999</v>
      </c>
      <c r="M6501" s="13">
        <f>dados!J6416/100</f>
        <v>0.1895</v>
      </c>
      <c r="N6501" s="13">
        <f>dados!K6416/100</f>
        <v>0.18</v>
      </c>
      <c r="O6501" s="13">
        <f>dados!L6416/100</f>
        <v>0</v>
      </c>
      <c r="P6501" s="12" t="str">
        <f>LEFT(Tabela2[[#This Row],[Código]],2)</f>
        <v>70</v>
      </c>
    </row>
    <row r="6502" spans="2:16" ht="15" customHeight="1" x14ac:dyDescent="0.25">
      <c r="B6502" s="31" t="str">
        <f>IF(Tabela2[[#This Row],[Tipo]] = 0,LOOKUP(Tabela2[[#This Row],[RESUMO]],Tabela3[Grupo],Tabela3[Meus produtos]),VLOOKUP(Tabela2[[#This Row],[Código]],Tabela4[[Código NBS/LC116]:[Meus serviços]],3,0))</f>
        <v>Não</v>
      </c>
      <c r="C6502" t="str">
        <f>IF(E6502=0,TEXT(dados!A6417,"00000000"),IF(E6502=2,TEXT(dados!A6417,"0000"),TEXT(dados!A6417,"#")))</f>
        <v>70182000</v>
      </c>
      <c r="D6502" t="str">
        <f>IF(dados!B6417=0,"",dados!B6417)</f>
        <v/>
      </c>
      <c r="E6502">
        <f>dados!C6417</f>
        <v>0</v>
      </c>
      <c r="F6502" t="str">
        <f>dados!D6417</f>
        <v>Microesferas de vidro,de diametro&lt;=1mm</v>
      </c>
      <c r="G6502"/>
      <c r="H6502"/>
      <c r="I6502"/>
      <c r="J6502"/>
      <c r="K6502" s="13"/>
      <c r="L6502" s="13">
        <f>dados!I6417/100</f>
        <v>0.15029999999999999</v>
      </c>
      <c r="M6502" s="13">
        <f>dados!J6417/100</f>
        <v>0.1895</v>
      </c>
      <c r="N6502" s="13">
        <f>dados!K6417/100</f>
        <v>0.18</v>
      </c>
      <c r="O6502" s="13">
        <f>dados!L6417/100</f>
        <v>0</v>
      </c>
      <c r="P6502" s="12" t="str">
        <f>LEFT(Tabela2[[#This Row],[Código]],2)</f>
        <v>70</v>
      </c>
    </row>
    <row r="6503" spans="2:16" ht="15" customHeight="1" x14ac:dyDescent="0.25">
      <c r="B6503" s="31" t="str">
        <f>IF(Tabela2[[#This Row],[Tipo]] = 0,LOOKUP(Tabela2[[#This Row],[RESUMO]],Tabela3[Grupo],Tabela3[Meus produtos]),VLOOKUP(Tabela2[[#This Row],[Código]],Tabela4[[Código NBS/LC116]:[Meus serviços]],3,0))</f>
        <v>Não</v>
      </c>
      <c r="C6503" t="str">
        <f>IF(E6503=0,TEXT(dados!A6418,"00000000"),IF(E6503=2,TEXT(dados!A6418,"0000"),TEXT(dados!A6418,"#")))</f>
        <v>70189000</v>
      </c>
      <c r="D6503" t="str">
        <f>IF(dados!B6418=0,"",dados!B6418)</f>
        <v/>
      </c>
      <c r="E6503">
        <f>dados!C6418</f>
        <v>0</v>
      </c>
      <c r="F6503" t="str">
        <f>dados!D6418</f>
        <v>Outros obras e objetos de ornamentacao,de vidro</v>
      </c>
      <c r="G6503"/>
      <c r="H6503"/>
      <c r="I6503"/>
      <c r="J6503"/>
      <c r="K6503" s="13"/>
      <c r="L6503" s="13">
        <f>dados!I6418/100</f>
        <v>0.15029999999999999</v>
      </c>
      <c r="M6503" s="13">
        <f>dados!J6418/100</f>
        <v>0.1895</v>
      </c>
      <c r="N6503" s="13">
        <f>dados!K6418/100</f>
        <v>0.18</v>
      </c>
      <c r="O6503" s="13">
        <f>dados!L6418/100</f>
        <v>0</v>
      </c>
      <c r="P6503" s="12" t="str">
        <f>LEFT(Tabela2[[#This Row],[Código]],2)</f>
        <v>70</v>
      </c>
    </row>
    <row r="6504" spans="2:16" ht="15" customHeight="1" x14ac:dyDescent="0.25">
      <c r="B6504" s="31" t="str">
        <f>IF(Tabela2[[#This Row],[Tipo]] = 0,LOOKUP(Tabela2[[#This Row],[RESUMO]],Tabela3[Grupo],Tabela3[Meus produtos]),VLOOKUP(Tabela2[[#This Row],[Código]],Tabela4[[Código NBS/LC116]:[Meus serviços]],3,0))</f>
        <v>Não</v>
      </c>
      <c r="C6504" t="str">
        <f>IF(E6504=0,TEXT(dados!A6419,"00000000"),IF(E6504=2,TEXT(dados!A6419,"0000"),TEXT(dados!A6419,"#")))</f>
        <v>70191100</v>
      </c>
      <c r="D6504" t="str">
        <f>IF(dados!B6419=0,"",dados!B6419)</f>
        <v/>
      </c>
      <c r="E6504">
        <f>dados!C6419</f>
        <v>0</v>
      </c>
      <c r="F6504" t="str">
        <f>dados!D6419</f>
        <v>Fios de fibras de vidro,cortados,de comprimento&lt;=50mm</v>
      </c>
      <c r="G6504"/>
      <c r="H6504"/>
      <c r="I6504"/>
      <c r="J6504"/>
      <c r="K6504" s="13"/>
      <c r="L6504" s="13">
        <f>dados!I6419/100</f>
        <v>0.1429</v>
      </c>
      <c r="M6504" s="13">
        <f>dados!J6419/100</f>
        <v>0.18579999999999999</v>
      </c>
      <c r="N6504" s="13">
        <f>dados!K6419/100</f>
        <v>0.18</v>
      </c>
      <c r="O6504" s="13">
        <f>dados!L6419/100</f>
        <v>0</v>
      </c>
      <c r="P6504" s="12" t="str">
        <f>LEFT(Tabela2[[#This Row],[Código]],2)</f>
        <v>70</v>
      </c>
    </row>
    <row r="6505" spans="2:16" ht="15" customHeight="1" x14ac:dyDescent="0.25">
      <c r="B6505" s="31" t="str">
        <f>IF(Tabela2[[#This Row],[Tipo]] = 0,LOOKUP(Tabela2[[#This Row],[RESUMO]],Tabela3[Grupo],Tabela3[Meus produtos]),VLOOKUP(Tabela2[[#This Row],[Código]],Tabela4[[Código NBS/LC116]:[Meus serviços]],3,0))</f>
        <v>Não</v>
      </c>
      <c r="C6505" t="str">
        <f>IF(E6505=0,TEXT(dados!A6420,"00000000"),IF(E6505=2,TEXT(dados!A6420,"0000"),TEXT(dados!A6420,"#")))</f>
        <v>70191210</v>
      </c>
      <c r="D6505" t="str">
        <f>IF(dados!B6420=0,"",dados!B6420)</f>
        <v/>
      </c>
      <c r="E6505">
        <f>dados!C6420</f>
        <v>0</v>
      </c>
      <c r="F6505" t="str">
        <f>dados!D6420</f>
        <v>Mechas ligeiram.torcidas (rovings) de fibras de vidro</v>
      </c>
      <c r="G6505"/>
      <c r="H6505"/>
      <c r="I6505"/>
      <c r="J6505"/>
      <c r="K6505" s="13"/>
      <c r="L6505" s="13">
        <f>dados!I6420/100</f>
        <v>0.1429</v>
      </c>
      <c r="M6505" s="13">
        <f>dados!J6420/100</f>
        <v>0.16289999999999999</v>
      </c>
      <c r="N6505" s="13">
        <f>dados!K6420/100</f>
        <v>0.18</v>
      </c>
      <c r="O6505" s="13">
        <f>dados!L6420/100</f>
        <v>0</v>
      </c>
      <c r="P6505" s="12" t="str">
        <f>LEFT(Tabela2[[#This Row],[Código]],2)</f>
        <v>70</v>
      </c>
    </row>
    <row r="6506" spans="2:16" ht="15" customHeight="1" x14ac:dyDescent="0.25">
      <c r="B6506" s="31" t="str">
        <f>IF(Tabela2[[#This Row],[Tipo]] = 0,LOOKUP(Tabela2[[#This Row],[RESUMO]],Tabela3[Grupo],Tabela3[Meus produtos]),VLOOKUP(Tabela2[[#This Row],[Código]],Tabela4[[Código NBS/LC116]:[Meus serviços]],3,0))</f>
        <v>Não</v>
      </c>
      <c r="C6506" t="str">
        <f>IF(E6506=0,TEXT(dados!A6421,"00000000"),IF(E6506=2,TEXT(dados!A6421,"0000"),TEXT(dados!A6421,"#")))</f>
        <v>70191290</v>
      </c>
      <c r="D6506" t="str">
        <f>IF(dados!B6421=0,"",dados!B6421)</f>
        <v/>
      </c>
      <c r="E6506">
        <f>dados!C6421</f>
        <v>0</v>
      </c>
      <c r="F6506" t="str">
        <f>dados!D6421</f>
        <v>Mechas ligeiram.torcidas (rovings) de fibras de vidro, impregnadas ou recobertas</v>
      </c>
      <c r="G6506"/>
      <c r="H6506"/>
      <c r="I6506"/>
      <c r="J6506"/>
      <c r="K6506" s="13"/>
      <c r="L6506" s="13">
        <f>dados!I6421/100</f>
        <v>0.1429</v>
      </c>
      <c r="M6506" s="13">
        <f>dados!J6421/100</f>
        <v>0.18579999999999999</v>
      </c>
      <c r="N6506" s="13">
        <f>dados!K6421/100</f>
        <v>0.18</v>
      </c>
      <c r="O6506" s="13">
        <f>dados!L6421/100</f>
        <v>0</v>
      </c>
      <c r="P6506" s="12" t="str">
        <f>LEFT(Tabela2[[#This Row],[Código]],2)</f>
        <v>70</v>
      </c>
    </row>
    <row r="6507" spans="2:16" ht="15" customHeight="1" x14ac:dyDescent="0.25">
      <c r="B6507" s="31" t="str">
        <f>IF(Tabela2[[#This Row],[Tipo]] = 0,LOOKUP(Tabela2[[#This Row],[RESUMO]],Tabela3[Grupo],Tabela3[Meus produtos]),VLOOKUP(Tabela2[[#This Row],[Código]],Tabela4[[Código NBS/LC116]:[Meus serviços]],3,0))</f>
        <v>Não</v>
      </c>
      <c r="C6507" t="str">
        <f>IF(E6507=0,TEXT(dados!A6422,"00000000"),IF(E6507=2,TEXT(dados!A6422,"0000"),TEXT(dados!A6422,"#")))</f>
        <v>70191300</v>
      </c>
      <c r="D6507" t="str">
        <f>IF(dados!B6422=0,"",dados!B6422)</f>
        <v/>
      </c>
      <c r="E6507">
        <f>dados!C6422</f>
        <v>0</v>
      </c>
      <c r="F6507" t="str">
        <f>dados!D6422</f>
        <v>Vidro e suas obras Fibras de vidro incluindo a la de vidro e suas obras por exemplo fios mechas ligeiramente torcidas rovings tecidos outros fios mechas</v>
      </c>
      <c r="G6507"/>
      <c r="H6507"/>
      <c r="I6507"/>
      <c r="J6507"/>
      <c r="K6507" s="13"/>
      <c r="L6507" s="13">
        <f>dados!I6422/100</f>
        <v>0.1429</v>
      </c>
      <c r="M6507" s="13">
        <f>dados!J6422/100</f>
        <v>0.17629999999999998</v>
      </c>
      <c r="N6507" s="13">
        <f>dados!K6422/100</f>
        <v>0.18</v>
      </c>
      <c r="O6507" s="13">
        <f>dados!L6422/100</f>
        <v>0</v>
      </c>
      <c r="P6507" s="12" t="str">
        <f>LEFT(Tabela2[[#This Row],[Código]],2)</f>
        <v>70</v>
      </c>
    </row>
    <row r="6508" spans="2:16" ht="15" customHeight="1" x14ac:dyDescent="0.25">
      <c r="B6508" s="31" t="str">
        <f>IF(Tabela2[[#This Row],[Tipo]] = 0,LOOKUP(Tabela2[[#This Row],[RESUMO]],Tabela3[Grupo],Tabela3[Meus produtos]),VLOOKUP(Tabela2[[#This Row],[Código]],Tabela4[[Código NBS/LC116]:[Meus serviços]],3,0))</f>
        <v>Não</v>
      </c>
      <c r="C6508" t="str">
        <f>IF(E6508=0,TEXT(dados!A6423,"00000000"),IF(E6508=2,TEXT(dados!A6423,"0000"),TEXT(dados!A6423,"#")))</f>
        <v>70191400</v>
      </c>
      <c r="D6508" t="str">
        <f>IF(dados!B6423=0,"",dados!B6423)</f>
        <v/>
      </c>
      <c r="E6508">
        <f>dados!C6423</f>
        <v>0</v>
      </c>
      <c r="F6508" t="str">
        <f>dados!D6423</f>
        <v>Vidro e suas obras Fibras de vidro incluindo a la de vidro e suas obras por exemplo fios mechas ligeiramente torcidas rovings tecidos Mantas mats consolidadas mecanicamente</v>
      </c>
      <c r="G6508"/>
      <c r="H6508"/>
      <c r="I6508"/>
      <c r="J6508"/>
      <c r="K6508" s="13"/>
      <c r="L6508" s="13">
        <f>dados!I6423/100</f>
        <v>0.14699999999999999</v>
      </c>
      <c r="M6508" s="13">
        <f>dados!J6423/100</f>
        <v>0.1804</v>
      </c>
      <c r="N6508" s="13">
        <f>dados!K6423/100</f>
        <v>0.18</v>
      </c>
      <c r="O6508" s="13">
        <f>dados!L6423/100</f>
        <v>0</v>
      </c>
      <c r="P6508" s="12" t="str">
        <f>LEFT(Tabela2[[#This Row],[Código]],2)</f>
        <v>70</v>
      </c>
    </row>
    <row r="6509" spans="2:16" ht="15" customHeight="1" x14ac:dyDescent="0.25">
      <c r="B6509" s="31" t="str">
        <f>IF(Tabela2[[#This Row],[Tipo]] = 0,LOOKUP(Tabela2[[#This Row],[RESUMO]],Tabela3[Grupo],Tabela3[Meus produtos]),VLOOKUP(Tabela2[[#This Row],[Código]],Tabela4[[Código NBS/LC116]:[Meus serviços]],3,0))</f>
        <v>Não</v>
      </c>
      <c r="C6509" t="str">
        <f>IF(E6509=0,TEXT(dados!A6424,"00000000"),IF(E6509=2,TEXT(dados!A6424,"0000"),TEXT(dados!A6424,"#")))</f>
        <v>70191500</v>
      </c>
      <c r="D6509" t="str">
        <f>IF(dados!B6424=0,"",dados!B6424)</f>
        <v/>
      </c>
      <c r="E6509">
        <f>dados!C6424</f>
        <v>0</v>
      </c>
      <c r="F6509" t="str">
        <f>dados!D6424</f>
        <v>Vidro e suas obras Fibras de vidro incluindo a la de vidro e suas obras por exemplo fios mechas ligeiramente torcidas rovings tecidos Mantas mats consolidadas mecanicamente</v>
      </c>
      <c r="G6509"/>
      <c r="H6509"/>
      <c r="I6509"/>
      <c r="J6509"/>
      <c r="K6509" s="13"/>
      <c r="L6509" s="13">
        <f>dados!I6424/100</f>
        <v>0.14699999999999999</v>
      </c>
      <c r="M6509" s="13">
        <f>dados!J6424/100</f>
        <v>0.1804</v>
      </c>
      <c r="N6509" s="13">
        <f>dados!K6424/100</f>
        <v>0.18</v>
      </c>
      <c r="O6509" s="13">
        <f>dados!L6424/100</f>
        <v>0</v>
      </c>
      <c r="P6509" s="12" t="str">
        <f>LEFT(Tabela2[[#This Row],[Código]],2)</f>
        <v>70</v>
      </c>
    </row>
    <row r="6510" spans="2:16" ht="15" customHeight="1" x14ac:dyDescent="0.25">
      <c r="B6510" s="31" t="str">
        <f>IF(Tabela2[[#This Row],[Tipo]] = 0,LOOKUP(Tabela2[[#This Row],[RESUMO]],Tabela3[Grupo],Tabela3[Meus produtos]),VLOOKUP(Tabela2[[#This Row],[Código]],Tabela4[[Código NBS/LC116]:[Meus serviços]],3,0))</f>
        <v>Não</v>
      </c>
      <c r="C6510" t="str">
        <f>IF(E6510=0,TEXT(dados!A6425,"00000000"),IF(E6510=2,TEXT(dados!A6425,"0000"),TEXT(dados!A6425,"#")))</f>
        <v>70191900</v>
      </c>
      <c r="D6510" t="str">
        <f>IF(dados!B6425=0,"",dados!B6425)</f>
        <v/>
      </c>
      <c r="E6510">
        <f>dados!C6425</f>
        <v>0</v>
      </c>
      <c r="F6510" t="str">
        <f>dados!D6425</f>
        <v>Outros mechas e fios,de fibras de vidro</v>
      </c>
      <c r="G6510"/>
      <c r="H6510"/>
      <c r="I6510"/>
      <c r="J6510"/>
      <c r="K6510" s="13"/>
      <c r="L6510" s="13">
        <f>dados!I6425/100</f>
        <v>0.14699999999999999</v>
      </c>
      <c r="M6510" s="13">
        <f>dados!J6425/100</f>
        <v>0.1804</v>
      </c>
      <c r="N6510" s="13">
        <f>dados!K6425/100</f>
        <v>0.18</v>
      </c>
      <c r="O6510" s="13">
        <f>dados!L6425/100</f>
        <v>0</v>
      </c>
      <c r="P6510" s="12" t="str">
        <f>LEFT(Tabela2[[#This Row],[Código]],2)</f>
        <v>70</v>
      </c>
    </row>
    <row r="6511" spans="2:16" ht="15" customHeight="1" x14ac:dyDescent="0.25">
      <c r="B6511" s="31" t="str">
        <f>IF(Tabela2[[#This Row],[Tipo]] = 0,LOOKUP(Tabela2[[#This Row],[RESUMO]],Tabela3[Grupo],Tabela3[Meus produtos]),VLOOKUP(Tabela2[[#This Row],[Código]],Tabela4[[Código NBS/LC116]:[Meus serviços]],3,0))</f>
        <v>Não</v>
      </c>
      <c r="C6511" t="str">
        <f>IF(E6511=0,TEXT(dados!A6426,"00000000"),IF(E6511=2,TEXT(dados!A6426,"0000"),TEXT(dados!A6426,"#")))</f>
        <v>70196100</v>
      </c>
      <c r="D6511" t="str">
        <f>IF(dados!B6426=0,"",dados!B6426)</f>
        <v/>
      </c>
      <c r="E6511">
        <f>dados!C6426</f>
        <v>0</v>
      </c>
      <c r="F6511" t="str">
        <f>dados!D6426</f>
        <v>Vidro e suas obras Fibras de vidro incluindo a la de vidro e suas obras por exemplo fios mechas ligeiramente torcidas rovings tecidos Tecidos de mechas ligeiramente torcidas rovings de malha fechada closed woven fabrics</v>
      </c>
      <c r="G6511"/>
      <c r="H6511"/>
      <c r="I6511"/>
      <c r="J6511"/>
      <c r="K6511" s="13"/>
      <c r="L6511" s="13">
        <f>dados!I6426/100</f>
        <v>0.1429</v>
      </c>
      <c r="M6511" s="13">
        <f>dados!J6426/100</f>
        <v>0.17629999999999998</v>
      </c>
      <c r="N6511" s="13">
        <f>dados!K6426/100</f>
        <v>0.18</v>
      </c>
      <c r="O6511" s="13">
        <f>dados!L6426/100</f>
        <v>0</v>
      </c>
      <c r="P6511" s="12" t="str">
        <f>LEFT(Tabela2[[#This Row],[Código]],2)</f>
        <v>70</v>
      </c>
    </row>
    <row r="6512" spans="2:16" ht="15" customHeight="1" x14ac:dyDescent="0.25">
      <c r="B6512" s="31" t="str">
        <f>IF(Tabela2[[#This Row],[Tipo]] = 0,LOOKUP(Tabela2[[#This Row],[RESUMO]],Tabela3[Grupo],Tabela3[Meus produtos]),VLOOKUP(Tabela2[[#This Row],[Código]],Tabela4[[Código NBS/LC116]:[Meus serviços]],3,0))</f>
        <v>Não</v>
      </c>
      <c r="C6512" t="str">
        <f>IF(E6512=0,TEXT(dados!A6427,"00000000"),IF(E6512=2,TEXT(dados!A6427,"0000"),TEXT(dados!A6427,"#")))</f>
        <v>70196200</v>
      </c>
      <c r="D6512" t="str">
        <f>IF(dados!B6427=0,"",dados!B6427)</f>
        <v/>
      </c>
      <c r="E6512">
        <f>dados!C6427</f>
        <v>0</v>
      </c>
      <c r="F6512" t="str">
        <f>dados!D6427</f>
        <v>Vidro e suas obras Fibras de vidro incluindo a la de vidro e suas obras por exemplo fios mechas ligeiramente torcidas rovings tecidos outros obtidos de mechas ligeiramente torcidas rovings de malha fechada other closed fabrics</v>
      </c>
      <c r="G6512"/>
      <c r="H6512"/>
      <c r="I6512"/>
      <c r="J6512"/>
      <c r="K6512" s="13"/>
      <c r="L6512" s="13">
        <f>dados!I6427/100</f>
        <v>0.1429</v>
      </c>
      <c r="M6512" s="13">
        <f>dados!J6427/100</f>
        <v>0.16289999999999999</v>
      </c>
      <c r="N6512" s="13">
        <f>dados!K6427/100</f>
        <v>0.18</v>
      </c>
      <c r="O6512" s="13">
        <f>dados!L6427/100</f>
        <v>0</v>
      </c>
      <c r="P6512" s="12" t="str">
        <f>LEFT(Tabela2[[#This Row],[Código]],2)</f>
        <v>70</v>
      </c>
    </row>
    <row r="6513" spans="2:16" ht="15" customHeight="1" x14ac:dyDescent="0.25">
      <c r="B6513" s="31" t="str">
        <f>IF(Tabela2[[#This Row],[Tipo]] = 0,LOOKUP(Tabela2[[#This Row],[RESUMO]],Tabela3[Grupo],Tabela3[Meus produtos]),VLOOKUP(Tabela2[[#This Row],[Código]],Tabela4[[Código NBS/LC116]:[Meus serviços]],3,0))</f>
        <v>Não</v>
      </c>
      <c r="C6513" t="str">
        <f>IF(E6513=0,TEXT(dados!A6428,"00000000"),IF(E6513=2,TEXT(dados!A6428,"0000"),TEXT(dados!A6428,"#")))</f>
        <v>70196300</v>
      </c>
      <c r="D6513" t="str">
        <f>IF(dados!B6428=0,"",dados!B6428)</f>
        <v/>
      </c>
      <c r="E6513">
        <f>dados!C6428</f>
        <v>0</v>
      </c>
      <c r="F6513" t="str">
        <f>dados!D6428</f>
        <v>Vidro e suas obras Fibras de vidro incluindo a la de vidro e suas obras por exemplo fios mechas ligeiramente torcidas rovings tecidos Tecidos de fios de malha fechada em ponto de tafeta nao revestidos nem estratificados</v>
      </c>
      <c r="G6513"/>
      <c r="H6513"/>
      <c r="I6513"/>
      <c r="J6513"/>
      <c r="K6513" s="13"/>
      <c r="L6513" s="13">
        <f>dados!I6428/100</f>
        <v>0.1429</v>
      </c>
      <c r="M6513" s="13">
        <f>dados!J6428/100</f>
        <v>0.17629999999999998</v>
      </c>
      <c r="N6513" s="13">
        <f>dados!K6428/100</f>
        <v>0.18</v>
      </c>
      <c r="O6513" s="13">
        <f>dados!L6428/100</f>
        <v>0</v>
      </c>
      <c r="P6513" s="12" t="str">
        <f>LEFT(Tabela2[[#This Row],[Código]],2)</f>
        <v>70</v>
      </c>
    </row>
    <row r="6514" spans="2:16" ht="15" customHeight="1" x14ac:dyDescent="0.25">
      <c r="B6514" s="31" t="str">
        <f>IF(Tabela2[[#This Row],[Tipo]] = 0,LOOKUP(Tabela2[[#This Row],[RESUMO]],Tabela3[Grupo],Tabela3[Meus produtos]),VLOOKUP(Tabela2[[#This Row],[Código]],Tabela4[[Código NBS/LC116]:[Meus serviços]],3,0))</f>
        <v>Não</v>
      </c>
      <c r="C6514" t="str">
        <f>IF(E6514=0,TEXT(dados!A6429,"00000000"),IF(E6514=2,TEXT(dados!A6429,"0000"),TEXT(dados!A6429,"#")))</f>
        <v>70196400</v>
      </c>
      <c r="D6514" t="str">
        <f>IF(dados!B6429=0,"",dados!B6429)</f>
        <v/>
      </c>
      <c r="E6514">
        <f>dados!C6429</f>
        <v>0</v>
      </c>
      <c r="F6514" t="str">
        <f>dados!D6429</f>
        <v>Vidro e suas obras Fibras de vidro incluindo a la de vidro e suas obras por exemplo fios mechas ligeiramente torcidas rovings tecidos Tecidos de fios de malha fechada em ponto de tafeta revestidos ou estratificados</v>
      </c>
      <c r="G6514"/>
      <c r="H6514"/>
      <c r="I6514"/>
      <c r="J6514"/>
      <c r="K6514" s="13"/>
      <c r="L6514" s="13">
        <f>dados!I6429/100</f>
        <v>0.1429</v>
      </c>
      <c r="M6514" s="13">
        <f>dados!J6429/100</f>
        <v>0.17629999999999998</v>
      </c>
      <c r="N6514" s="13">
        <f>dados!K6429/100</f>
        <v>0.18</v>
      </c>
      <c r="O6514" s="13">
        <f>dados!L6429/100</f>
        <v>0</v>
      </c>
      <c r="P6514" s="12" t="str">
        <f>LEFT(Tabela2[[#This Row],[Código]],2)</f>
        <v>70</v>
      </c>
    </row>
    <row r="6515" spans="2:16" ht="15" customHeight="1" x14ac:dyDescent="0.25">
      <c r="B6515" s="31" t="str">
        <f>IF(Tabela2[[#This Row],[Tipo]] = 0,LOOKUP(Tabela2[[#This Row],[RESUMO]],Tabela3[Grupo],Tabela3[Meus produtos]),VLOOKUP(Tabela2[[#This Row],[Código]],Tabela4[[Código NBS/LC116]:[Meus serviços]],3,0))</f>
        <v>Não</v>
      </c>
      <c r="C6515" t="str">
        <f>IF(E6515=0,TEXT(dados!A6430,"00000000"),IF(E6515=2,TEXT(dados!A6430,"0000"),TEXT(dados!A6430,"#")))</f>
        <v>70196500</v>
      </c>
      <c r="D6515" t="str">
        <f>IF(dados!B6430=0,"",dados!B6430)</f>
        <v/>
      </c>
      <c r="E6515">
        <f>dados!C6430</f>
        <v>0</v>
      </c>
      <c r="F6515" t="str">
        <f>dados!D6430</f>
        <v>Vidro e suas obras Fibras de vidro incluindo a la de vidro e suas obras por exemplo fios mechas ligeiramente torcidas rovings tecidos Tecidos de malha aberta de largura nao superior a 30 cm</v>
      </c>
      <c r="G6515"/>
      <c r="H6515"/>
      <c r="I6515"/>
      <c r="J6515"/>
      <c r="K6515" s="13"/>
      <c r="L6515" s="13">
        <f>dados!I6430/100</f>
        <v>0.1429</v>
      </c>
      <c r="M6515" s="13">
        <f>dados!J6430/100</f>
        <v>0.17629999999999998</v>
      </c>
      <c r="N6515" s="13">
        <f>dados!K6430/100</f>
        <v>0.18</v>
      </c>
      <c r="O6515" s="13">
        <f>dados!L6430/100</f>
        <v>0</v>
      </c>
      <c r="P6515" s="12" t="str">
        <f>LEFT(Tabela2[[#This Row],[Código]],2)</f>
        <v>70</v>
      </c>
    </row>
    <row r="6516" spans="2:16" ht="15" customHeight="1" x14ac:dyDescent="0.25">
      <c r="B6516" s="31" t="str">
        <f>IF(Tabela2[[#This Row],[Tipo]] = 0,LOOKUP(Tabela2[[#This Row],[RESUMO]],Tabela3[Grupo],Tabela3[Meus produtos]),VLOOKUP(Tabela2[[#This Row],[Código]],Tabela4[[Código NBS/LC116]:[Meus serviços]],3,0))</f>
        <v>Não</v>
      </c>
      <c r="C6516" t="str">
        <f>IF(E6516=0,TEXT(dados!A6431,"00000000"),IF(E6516=2,TEXT(dados!A6431,"0000"),TEXT(dados!A6431,"#")))</f>
        <v>70196600</v>
      </c>
      <c r="D6516" t="str">
        <f>IF(dados!B6431=0,"",dados!B6431)</f>
        <v/>
      </c>
      <c r="E6516">
        <f>dados!C6431</f>
        <v>0</v>
      </c>
      <c r="F6516" t="str">
        <f>dados!D6431</f>
        <v>Vidro e suas obras Fibras de vidro incluindo a la de vidro e suas obras por exemplo fios mechas ligeiramente torcidas rovings tecidos Tecidos de malha aberta de largura superior a 30 cm</v>
      </c>
      <c r="G6516"/>
      <c r="H6516"/>
      <c r="I6516"/>
      <c r="J6516"/>
      <c r="K6516" s="13"/>
      <c r="L6516" s="13">
        <f>dados!I6431/100</f>
        <v>0.1429</v>
      </c>
      <c r="M6516" s="13">
        <f>dados!J6431/100</f>
        <v>0.17629999999999998</v>
      </c>
      <c r="N6516" s="13">
        <f>dados!K6431/100</f>
        <v>0.18</v>
      </c>
      <c r="O6516" s="13">
        <f>dados!L6431/100</f>
        <v>0</v>
      </c>
      <c r="P6516" s="12" t="str">
        <f>LEFT(Tabela2[[#This Row],[Código]],2)</f>
        <v>70</v>
      </c>
    </row>
    <row r="6517" spans="2:16" ht="15" customHeight="1" x14ac:dyDescent="0.25">
      <c r="B6517" s="31" t="str">
        <f>IF(Tabela2[[#This Row],[Tipo]] = 0,LOOKUP(Tabela2[[#This Row],[RESUMO]],Tabela3[Grupo],Tabela3[Meus produtos]),VLOOKUP(Tabela2[[#This Row],[Código]],Tabela4[[Código NBS/LC116]:[Meus serviços]],3,0))</f>
        <v>Não</v>
      </c>
      <c r="C6517" t="str">
        <f>IF(E6517=0,TEXT(dados!A6432,"00000000"),IF(E6517=2,TEXT(dados!A6432,"0000"),TEXT(dados!A6432,"#")))</f>
        <v>70196900</v>
      </c>
      <c r="D6517" t="str">
        <f>IF(dados!B6432=0,"",dados!B6432)</f>
        <v/>
      </c>
      <c r="E6517">
        <f>dados!C6432</f>
        <v>0</v>
      </c>
      <c r="F6517" t="str">
        <f>dados!D6432</f>
        <v>Vidro e suas obras Fibras de vidro incluindo a la de vidro e suas obras por exemplo fios mechas ligeiramente torcidas rovings tecidos outros</v>
      </c>
      <c r="G6517"/>
      <c r="H6517"/>
      <c r="I6517"/>
      <c r="J6517"/>
      <c r="K6517" s="13"/>
      <c r="L6517" s="13">
        <f>dados!I6432/100</f>
        <v>0.1429</v>
      </c>
      <c r="M6517" s="13">
        <f>dados!J6432/100</f>
        <v>0.17629999999999998</v>
      </c>
      <c r="N6517" s="13">
        <f>dados!K6432/100</f>
        <v>0.18</v>
      </c>
      <c r="O6517" s="13">
        <f>dados!L6432/100</f>
        <v>0</v>
      </c>
      <c r="P6517" s="12" t="str">
        <f>LEFT(Tabela2[[#This Row],[Código]],2)</f>
        <v>70</v>
      </c>
    </row>
    <row r="6518" spans="2:16" ht="15" customHeight="1" x14ac:dyDescent="0.25">
      <c r="B6518" s="31" t="str">
        <f>IF(Tabela2[[#This Row],[Tipo]] = 0,LOOKUP(Tabela2[[#This Row],[RESUMO]],Tabela3[Grupo],Tabela3[Meus produtos]),VLOOKUP(Tabela2[[#This Row],[Código]],Tabela4[[Código NBS/LC116]:[Meus serviços]],3,0))</f>
        <v>Não</v>
      </c>
      <c r="C6518" t="str">
        <f>IF(E6518=0,TEXT(dados!A6433,"00000000"),IF(E6518=2,TEXT(dados!A6433,"0000"),TEXT(dados!A6433,"#")))</f>
        <v>70197100</v>
      </c>
      <c r="D6518" t="str">
        <f>IF(dados!B6433=0,"",dados!B6433)</f>
        <v/>
      </c>
      <c r="E6518">
        <f>dados!C6433</f>
        <v>0</v>
      </c>
      <c r="F6518" t="str">
        <f>dados!D6433</f>
        <v xml:space="preserve">Vidro e suas obras Fibras de vidro incluindo a la de vidro e suas obras por exemplo fios mechas ligeiramente torcidas rovings tecidos Veus camadas finas </v>
      </c>
      <c r="G6518"/>
      <c r="H6518"/>
      <c r="I6518"/>
      <c r="J6518"/>
      <c r="K6518" s="13"/>
      <c r="L6518" s="13">
        <f>dados!I6433/100</f>
        <v>0.1429</v>
      </c>
      <c r="M6518" s="13">
        <f>dados!J6433/100</f>
        <v>0.17629999999999998</v>
      </c>
      <c r="N6518" s="13">
        <f>dados!K6433/100</f>
        <v>0.18</v>
      </c>
      <c r="O6518" s="13">
        <f>dados!L6433/100</f>
        <v>0</v>
      </c>
      <c r="P6518" s="12" t="str">
        <f>LEFT(Tabela2[[#This Row],[Código]],2)</f>
        <v>70</v>
      </c>
    </row>
    <row r="6519" spans="2:16" ht="15" customHeight="1" x14ac:dyDescent="0.25">
      <c r="B6519" s="31" t="str">
        <f>IF(Tabela2[[#This Row],[Tipo]] = 0,LOOKUP(Tabela2[[#This Row],[RESUMO]],Tabela3[Grupo],Tabela3[Meus produtos]),VLOOKUP(Tabela2[[#This Row],[Código]],Tabela4[[Código NBS/LC116]:[Meus serviços]],3,0))</f>
        <v>Não</v>
      </c>
      <c r="C6519" t="str">
        <f>IF(E6519=0,TEXT(dados!A6434,"00000000"),IF(E6519=2,TEXT(dados!A6434,"0000"),TEXT(dados!A6434,"#")))</f>
        <v>70197200</v>
      </c>
      <c r="D6519" t="str">
        <f>IF(dados!B6434=0,"",dados!B6434)</f>
        <v/>
      </c>
      <c r="E6519">
        <f>dados!C6434</f>
        <v>0</v>
      </c>
      <c r="F6519" t="str">
        <f>dados!D6434</f>
        <v>Vidro e suas obras Fibras de vidro incluindo a la de vidro e suas obras por exemplo fios mechas ligeiramente torcidas rovings tecidos outros tecidos de malha fechada</v>
      </c>
      <c r="G6519"/>
      <c r="H6519"/>
      <c r="I6519"/>
      <c r="J6519"/>
      <c r="K6519" s="13"/>
      <c r="L6519" s="13">
        <f>dados!I6434/100</f>
        <v>0.1429</v>
      </c>
      <c r="M6519" s="13">
        <f>dados!J6434/100</f>
        <v>0.17629999999999998</v>
      </c>
      <c r="N6519" s="13">
        <f>dados!K6434/100</f>
        <v>0.18</v>
      </c>
      <c r="O6519" s="13">
        <f>dados!L6434/100</f>
        <v>0</v>
      </c>
      <c r="P6519" s="12" t="str">
        <f>LEFT(Tabela2[[#This Row],[Código]],2)</f>
        <v>70</v>
      </c>
    </row>
    <row r="6520" spans="2:16" ht="15" customHeight="1" x14ac:dyDescent="0.25">
      <c r="B6520" s="31" t="str">
        <f>IF(Tabela2[[#This Row],[Tipo]] = 0,LOOKUP(Tabela2[[#This Row],[RESUMO]],Tabela3[Grupo],Tabela3[Meus produtos]),VLOOKUP(Tabela2[[#This Row],[Código]],Tabela4[[Código NBS/LC116]:[Meus serviços]],3,0))</f>
        <v>Não</v>
      </c>
      <c r="C6520" t="str">
        <f>IF(E6520=0,TEXT(dados!A6435,"00000000"),IF(E6520=2,TEXT(dados!A6435,"0000"),TEXT(dados!A6435,"#")))</f>
        <v>70197310</v>
      </c>
      <c r="D6520" t="str">
        <f>IF(dados!B6435=0,"",dados!B6435)</f>
        <v/>
      </c>
      <c r="E6520">
        <f>dados!C6435</f>
        <v>0</v>
      </c>
      <c r="F6520" t="str">
        <f>dados!D6435</f>
        <v>Vidro e suas obras Fibras de vidro incluindo a la de vidro e suas obras por exemplo fios mechas ligeiramente torcidas rovings tecidos constituidos por fios paralelizados e superpostos entre si em angulo de 90 impregnados e soldados nos pontos de interseca</v>
      </c>
      <c r="G6520"/>
      <c r="H6520"/>
      <c r="I6520"/>
      <c r="J6520"/>
      <c r="K6520" s="13"/>
      <c r="L6520" s="13">
        <f>dados!I6435/100</f>
        <v>0.1429</v>
      </c>
      <c r="M6520" s="13">
        <f>dados!J6435/100</f>
        <v>0.16289999999999999</v>
      </c>
      <c r="N6520" s="13">
        <f>dados!K6435/100</f>
        <v>0.18</v>
      </c>
      <c r="O6520" s="13">
        <f>dados!L6435/100</f>
        <v>0</v>
      </c>
      <c r="P6520" s="12" t="str">
        <f>LEFT(Tabela2[[#This Row],[Código]],2)</f>
        <v>70</v>
      </c>
    </row>
    <row r="6521" spans="2:16" ht="15" customHeight="1" x14ac:dyDescent="0.25">
      <c r="B6521" s="31" t="str">
        <f>IF(Tabela2[[#This Row],[Tipo]] = 0,LOOKUP(Tabela2[[#This Row],[RESUMO]],Tabela3[Grupo],Tabela3[Meus produtos]),VLOOKUP(Tabela2[[#This Row],[Código]],Tabela4[[Código NBS/LC116]:[Meus serviços]],3,0))</f>
        <v>Não</v>
      </c>
      <c r="C6521" t="str">
        <f>IF(E6521=0,TEXT(dados!A6436,"00000000"),IF(E6521=2,TEXT(dados!A6436,"0000"),TEXT(dados!A6436,"#")))</f>
        <v>70197390</v>
      </c>
      <c r="D6521" t="str">
        <f>IF(dados!B6436=0,"",dados!B6436)</f>
        <v/>
      </c>
      <c r="E6521">
        <f>dados!C6436</f>
        <v>0</v>
      </c>
      <c r="F6521" t="str">
        <f>dados!D6436</f>
        <v>Vidro e suas obras Fibras de vidro incluindo a la de vidro e suas obras por exemplo fios mechas ligeiramente torcidas rovings tecidos outros</v>
      </c>
      <c r="G6521"/>
      <c r="H6521"/>
      <c r="I6521"/>
      <c r="J6521"/>
      <c r="K6521" s="13"/>
      <c r="L6521" s="13">
        <f>dados!I6436/100</f>
        <v>0.1429</v>
      </c>
      <c r="M6521" s="13">
        <f>dados!J6436/100</f>
        <v>0.17629999999999998</v>
      </c>
      <c r="N6521" s="13">
        <f>dados!K6436/100</f>
        <v>0.18</v>
      </c>
      <c r="O6521" s="13">
        <f>dados!L6436/100</f>
        <v>0</v>
      </c>
      <c r="P6521" s="12" t="str">
        <f>LEFT(Tabela2[[#This Row],[Código]],2)</f>
        <v>70</v>
      </c>
    </row>
    <row r="6522" spans="2:16" ht="15" customHeight="1" x14ac:dyDescent="0.25">
      <c r="B6522" s="31" t="str">
        <f>IF(Tabela2[[#This Row],[Tipo]] = 0,LOOKUP(Tabela2[[#This Row],[RESUMO]],Tabela3[Grupo],Tabela3[Meus produtos]),VLOOKUP(Tabela2[[#This Row],[Código]],Tabela4[[Código NBS/LC116]:[Meus serviços]],3,0))</f>
        <v>Não</v>
      </c>
      <c r="C6522" t="str">
        <f>IF(E6522=0,TEXT(dados!A6437,"00000000"),IF(E6522=2,TEXT(dados!A6437,"0000"),TEXT(dados!A6437,"#")))</f>
        <v>70198000</v>
      </c>
      <c r="D6522" t="str">
        <f>IF(dados!B6437=0,"",dados!B6437)</f>
        <v/>
      </c>
      <c r="E6522">
        <f>dados!C6437</f>
        <v>0</v>
      </c>
      <c r="F6522" t="str">
        <f>dados!D6437</f>
        <v>Vidro e suas obras Fibras de vidro incluindo a la de vidro e suas obras por exemplo fios mechas ligeiramente torcidas rovings tecidos La de vidro e suas obras</v>
      </c>
      <c r="G6522"/>
      <c r="H6522"/>
      <c r="I6522"/>
      <c r="J6522"/>
      <c r="K6522" s="13"/>
      <c r="L6522" s="13">
        <f>dados!I6437/100</f>
        <v>0.1429</v>
      </c>
      <c r="M6522" s="13">
        <f>dados!J6437/100</f>
        <v>0.17629999999999998</v>
      </c>
      <c r="N6522" s="13">
        <f>dados!K6437/100</f>
        <v>0.18</v>
      </c>
      <c r="O6522" s="13">
        <f>dados!L6437/100</f>
        <v>0</v>
      </c>
      <c r="P6522" s="12" t="str">
        <f>LEFT(Tabela2[[#This Row],[Código]],2)</f>
        <v>70</v>
      </c>
    </row>
    <row r="6523" spans="2:16" ht="15" customHeight="1" x14ac:dyDescent="0.25">
      <c r="B6523" s="31" t="str">
        <f>IF(Tabela2[[#This Row],[Tipo]] = 0,LOOKUP(Tabela2[[#This Row],[RESUMO]],Tabela3[Grupo],Tabela3[Meus produtos]),VLOOKUP(Tabela2[[#This Row],[Código]],Tabela4[[Código NBS/LC116]:[Meus serviços]],3,0))</f>
        <v>Não</v>
      </c>
      <c r="C6523" t="str">
        <f>IF(E6523=0,TEXT(dados!A6438,"00000000"),IF(E6523=2,TEXT(dados!A6438,"0000"),TEXT(dados!A6438,"#")))</f>
        <v>70199000</v>
      </c>
      <c r="D6523" t="str">
        <f>IF(dados!B6438=0,"",dados!B6438)</f>
        <v/>
      </c>
      <c r="E6523">
        <f>dados!C6438</f>
        <v>0</v>
      </c>
      <c r="F6523" t="str">
        <f>dados!D6438</f>
        <v>Vidro e suas obras Fibras de vidro incluindo a la de vidro e suas obras por exemplo fios mechas ligeiramente torcidas rovings tecidos outras</v>
      </c>
      <c r="G6523"/>
      <c r="H6523"/>
      <c r="I6523"/>
      <c r="J6523"/>
      <c r="K6523" s="13"/>
      <c r="L6523" s="13">
        <f>dados!I6438/100</f>
        <v>0.1429</v>
      </c>
      <c r="M6523" s="13">
        <f>dados!J6438/100</f>
        <v>0.17629999999999998</v>
      </c>
      <c r="N6523" s="13">
        <f>dados!K6438/100</f>
        <v>0.18</v>
      </c>
      <c r="O6523" s="13">
        <f>dados!L6438/100</f>
        <v>0</v>
      </c>
      <c r="P6523" s="12" t="str">
        <f>LEFT(Tabela2[[#This Row],[Código]],2)</f>
        <v>70</v>
      </c>
    </row>
    <row r="6524" spans="2:16" ht="15" customHeight="1" x14ac:dyDescent="0.25">
      <c r="B6524" s="31" t="str">
        <f>IF(Tabela2[[#This Row],[Tipo]] = 0,LOOKUP(Tabela2[[#This Row],[RESUMO]],Tabela3[Grupo],Tabela3[Meus produtos]),VLOOKUP(Tabela2[[#This Row],[Código]],Tabela4[[Código NBS/LC116]:[Meus serviços]],3,0))</f>
        <v>Não</v>
      </c>
      <c r="C6524" t="str">
        <f>IF(E6524=0,TEXT(dados!A6439,"00000000"),IF(E6524=2,TEXT(dados!A6439,"0000"),TEXT(dados!A6439,"#")))</f>
        <v>70200010</v>
      </c>
      <c r="D6524" t="str">
        <f>IF(dados!B6439=0,"",dados!B6439)</f>
        <v/>
      </c>
      <c r="E6524">
        <f>dados!C6439</f>
        <v>0</v>
      </c>
      <c r="F6524" t="str">
        <f>dados!D6439</f>
        <v>Ampolas de vidro,p/garrafas termicas,etc. isolam. a vacuo</v>
      </c>
      <c r="G6524"/>
      <c r="H6524"/>
      <c r="I6524"/>
      <c r="J6524"/>
      <c r="K6524" s="13"/>
      <c r="L6524" s="13">
        <f>dados!I6439/100</f>
        <v>0.1467</v>
      </c>
      <c r="M6524" s="13">
        <f>dados!J6439/100</f>
        <v>0.16670000000000001</v>
      </c>
      <c r="N6524" s="13">
        <f>dados!K6439/100</f>
        <v>0.18</v>
      </c>
      <c r="O6524" s="13">
        <f>dados!L6439/100</f>
        <v>0</v>
      </c>
      <c r="P6524" s="12" t="str">
        <f>LEFT(Tabela2[[#This Row],[Código]],2)</f>
        <v>70</v>
      </c>
    </row>
    <row r="6525" spans="2:16" ht="15" customHeight="1" x14ac:dyDescent="0.25">
      <c r="B6525" s="31" t="str">
        <f>IF(Tabela2[[#This Row],[Tipo]] = 0,LOOKUP(Tabela2[[#This Row],[RESUMO]],Tabela3[Grupo],Tabela3[Meus produtos]),VLOOKUP(Tabela2[[#This Row],[Código]],Tabela4[[Código NBS/LC116]:[Meus serviços]],3,0))</f>
        <v>Não</v>
      </c>
      <c r="C6525" t="str">
        <f>IF(E6525=0,TEXT(dados!A6440,"00000000"),IF(E6525=2,TEXT(dados!A6440,"0000"),TEXT(dados!A6440,"#")))</f>
        <v>70200090</v>
      </c>
      <c r="D6525" t="str">
        <f>IF(dados!B6440=0,"",dados!B6440)</f>
        <v/>
      </c>
      <c r="E6525">
        <f>dados!C6440</f>
        <v>0</v>
      </c>
      <c r="F6525" t="str">
        <f>dados!D6440</f>
        <v>Outros obras de vidro</v>
      </c>
      <c r="G6525"/>
      <c r="H6525"/>
      <c r="I6525"/>
      <c r="J6525"/>
      <c r="K6525" s="13"/>
      <c r="L6525" s="13">
        <f>dados!I6440/100</f>
        <v>0.1467</v>
      </c>
      <c r="M6525" s="13">
        <f>dados!J6440/100</f>
        <v>0.18590000000000001</v>
      </c>
      <c r="N6525" s="13">
        <f>dados!K6440/100</f>
        <v>0.18</v>
      </c>
      <c r="O6525" s="13">
        <f>dados!L6440/100</f>
        <v>0</v>
      </c>
      <c r="P6525" s="12" t="str">
        <f>LEFT(Tabela2[[#This Row],[Código]],2)</f>
        <v>70</v>
      </c>
    </row>
    <row r="6526" spans="2:16" ht="15" customHeight="1" x14ac:dyDescent="0.25">
      <c r="B6526" s="31" t="str">
        <f>IF(Tabela2[[#This Row],[Tipo]] = 0,LOOKUP(Tabela2[[#This Row],[RESUMO]],Tabela3[Grupo],Tabela3[Meus produtos]),VLOOKUP(Tabela2[[#This Row],[Código]],Tabela4[[Código NBS/LC116]:[Meus serviços]],3,0))</f>
        <v>Não</v>
      </c>
      <c r="C6526" t="str">
        <f>IF(E6526=0,TEXT(dados!A6441,"00000000"),IF(E6526=2,TEXT(dados!A6441,"0000"),TEXT(dados!A6441,"#")))</f>
        <v>71011000</v>
      </c>
      <c r="D6526" t="str">
        <f>IF(dados!B6441=0,"",dados!B6441)</f>
        <v/>
      </c>
      <c r="E6526">
        <f>dados!C6441</f>
        <v>0</v>
      </c>
      <c r="F6526" t="str">
        <f>dados!D6441</f>
        <v>Perolas naturais,nao montadas,nem engastadas</v>
      </c>
      <c r="G6526"/>
      <c r="H6526"/>
      <c r="I6526"/>
      <c r="J6526"/>
      <c r="K6526" s="13"/>
      <c r="L6526" s="13">
        <f>dados!I6441/100</f>
        <v>0.157</v>
      </c>
      <c r="M6526" s="13">
        <f>dados!J6441/100</f>
        <v>0.18840000000000001</v>
      </c>
      <c r="N6526" s="13">
        <f>dados!K6441/100</f>
        <v>0.18</v>
      </c>
      <c r="O6526" s="13">
        <f>dados!L6441/100</f>
        <v>0</v>
      </c>
      <c r="P6526" s="12" t="str">
        <f>LEFT(Tabela2[[#This Row],[Código]],2)</f>
        <v>71</v>
      </c>
    </row>
    <row r="6527" spans="2:16" ht="15" customHeight="1" x14ac:dyDescent="0.25">
      <c r="B6527" s="31" t="str">
        <f>IF(Tabela2[[#This Row],[Tipo]] = 0,LOOKUP(Tabela2[[#This Row],[RESUMO]],Tabela3[Grupo],Tabela3[Meus produtos]),VLOOKUP(Tabela2[[#This Row],[Código]],Tabela4[[Código NBS/LC116]:[Meus serviços]],3,0))</f>
        <v>Não</v>
      </c>
      <c r="C6527" t="str">
        <f>IF(E6527=0,TEXT(dados!A6442,"00000000"),IF(E6527=2,TEXT(dados!A6442,"0000"),TEXT(dados!A6442,"#")))</f>
        <v>71012100</v>
      </c>
      <c r="D6527" t="str">
        <f>IF(dados!B6442=0,"",dados!B6442)</f>
        <v/>
      </c>
      <c r="E6527">
        <f>dados!C6442</f>
        <v>0</v>
      </c>
      <c r="F6527" t="str">
        <f>dados!D6442</f>
        <v>Perolas cultivadas,em bruto,nao montadas,nem engastadas</v>
      </c>
      <c r="G6527"/>
      <c r="H6527"/>
      <c r="I6527"/>
      <c r="J6527"/>
      <c r="K6527" s="13"/>
      <c r="L6527" s="13">
        <f>dados!I6442/100</f>
        <v>0.157</v>
      </c>
      <c r="M6527" s="13">
        <f>dados!J6442/100</f>
        <v>0.18840000000000001</v>
      </c>
      <c r="N6527" s="13">
        <f>dados!K6442/100</f>
        <v>0.18</v>
      </c>
      <c r="O6527" s="13">
        <f>dados!L6442/100</f>
        <v>0</v>
      </c>
      <c r="P6527" s="12" t="str">
        <f>LEFT(Tabela2[[#This Row],[Código]],2)</f>
        <v>71</v>
      </c>
    </row>
    <row r="6528" spans="2:16" ht="15" customHeight="1" x14ac:dyDescent="0.25">
      <c r="B6528" s="31" t="str">
        <f>IF(Tabela2[[#This Row],[Tipo]] = 0,LOOKUP(Tabela2[[#This Row],[RESUMO]],Tabela3[Grupo],Tabela3[Meus produtos]),VLOOKUP(Tabela2[[#This Row],[Código]],Tabela4[[Código NBS/LC116]:[Meus serviços]],3,0))</f>
        <v>Não</v>
      </c>
      <c r="C6528" t="str">
        <f>IF(E6528=0,TEXT(dados!A6443,"00000000"),IF(E6528=2,TEXT(dados!A6443,"0000"),TEXT(dados!A6443,"#")))</f>
        <v>71012200</v>
      </c>
      <c r="D6528" t="str">
        <f>IF(dados!B6443=0,"",dados!B6443)</f>
        <v/>
      </c>
      <c r="E6528">
        <f>dados!C6443</f>
        <v>0</v>
      </c>
      <c r="F6528" t="str">
        <f>dados!D6443</f>
        <v>Perolas cultivadas,trabalhadas,n/montadas, n/engastadas</v>
      </c>
      <c r="G6528"/>
      <c r="H6528"/>
      <c r="I6528"/>
      <c r="J6528"/>
      <c r="K6528" s="13"/>
      <c r="L6528" s="13">
        <f>dados!I6443/100</f>
        <v>0.157</v>
      </c>
      <c r="M6528" s="13">
        <f>dados!J6443/100</f>
        <v>0.18840000000000001</v>
      </c>
      <c r="N6528" s="13">
        <f>dados!K6443/100</f>
        <v>0.18</v>
      </c>
      <c r="O6528" s="13">
        <f>dados!L6443/100</f>
        <v>0</v>
      </c>
      <c r="P6528" s="12" t="str">
        <f>LEFT(Tabela2[[#This Row],[Código]],2)</f>
        <v>71</v>
      </c>
    </row>
    <row r="6529" spans="2:16" ht="15" customHeight="1" x14ac:dyDescent="0.25">
      <c r="B6529" s="31" t="str">
        <f>IF(Tabela2[[#This Row],[Tipo]] = 0,LOOKUP(Tabela2[[#This Row],[RESUMO]],Tabela3[Grupo],Tabela3[Meus produtos]),VLOOKUP(Tabela2[[#This Row],[Código]],Tabela4[[Código NBS/LC116]:[Meus serviços]],3,0))</f>
        <v>Não</v>
      </c>
      <c r="C6529" t="str">
        <f>IF(E6529=0,TEXT(dados!A6444,"00000000"),IF(E6529=2,TEXT(dados!A6444,"0000"),TEXT(dados!A6444,"#")))</f>
        <v>71021000</v>
      </c>
      <c r="D6529" t="str">
        <f>IF(dados!B6444=0,"",dados!B6444)</f>
        <v/>
      </c>
      <c r="E6529">
        <f>dados!C6444</f>
        <v>0</v>
      </c>
      <c r="F6529" t="str">
        <f>dados!D6444</f>
        <v>Diamantes nao selecionados,nao montados,nem engastados</v>
      </c>
      <c r="G6529"/>
      <c r="H6529"/>
      <c r="I6529"/>
      <c r="J6529"/>
      <c r="K6529" s="13"/>
      <c r="L6529" s="13">
        <f>dados!I6444/100</f>
        <v>0.13449999999999998</v>
      </c>
      <c r="M6529" s="13">
        <f>dados!J6444/100</f>
        <v>0.16589999999999999</v>
      </c>
      <c r="N6529" s="13">
        <f>dados!K6444/100</f>
        <v>0.18</v>
      </c>
      <c r="O6529" s="13">
        <f>dados!L6444/100</f>
        <v>0</v>
      </c>
      <c r="P6529" s="12" t="str">
        <f>LEFT(Tabela2[[#This Row],[Código]],2)</f>
        <v>71</v>
      </c>
    </row>
    <row r="6530" spans="2:16" ht="15" customHeight="1" x14ac:dyDescent="0.25">
      <c r="B6530" s="31" t="str">
        <f>IF(Tabela2[[#This Row],[Tipo]] = 0,LOOKUP(Tabela2[[#This Row],[RESUMO]],Tabela3[Grupo],Tabela3[Meus produtos]),VLOOKUP(Tabela2[[#This Row],[Código]],Tabela4[[Código NBS/LC116]:[Meus serviços]],3,0))</f>
        <v>Não</v>
      </c>
      <c r="C6530" t="str">
        <f>IF(E6530=0,TEXT(dados!A6445,"00000000"),IF(E6530=2,TEXT(dados!A6445,"0000"),TEXT(dados!A6445,"#")))</f>
        <v>71021000</v>
      </c>
      <c r="D6530">
        <f>IF(dados!B6445=0,"",dados!B6445)</f>
        <v>1</v>
      </c>
      <c r="E6530">
        <f>dados!C6445</f>
        <v>0</v>
      </c>
      <c r="F6530" t="str">
        <f>dados!D6445</f>
        <v>Em bruto</v>
      </c>
      <c r="G6530"/>
      <c r="H6530"/>
      <c r="I6530"/>
      <c r="J6530"/>
      <c r="K6530" s="13"/>
      <c r="L6530" s="13">
        <f>dados!I6445/100</f>
        <v>0.13449999999999998</v>
      </c>
      <c r="M6530" s="13">
        <f>dados!J6445/100</f>
        <v>0.16589999999999999</v>
      </c>
      <c r="N6530" s="13">
        <f>dados!K6445/100</f>
        <v>0.18</v>
      </c>
      <c r="O6530" s="13">
        <f>dados!L6445/100</f>
        <v>0</v>
      </c>
      <c r="P6530" s="12" t="str">
        <f>LEFT(Tabela2[[#This Row],[Código]],2)</f>
        <v>71</v>
      </c>
    </row>
    <row r="6531" spans="2:16" ht="15" customHeight="1" x14ac:dyDescent="0.25">
      <c r="B6531" s="31" t="str">
        <f>IF(Tabela2[[#This Row],[Tipo]] = 0,LOOKUP(Tabela2[[#This Row],[RESUMO]],Tabela3[Grupo],Tabela3[Meus produtos]),VLOOKUP(Tabela2[[#This Row],[Código]],Tabela4[[Código NBS/LC116]:[Meus serviços]],3,0))</f>
        <v>Não</v>
      </c>
      <c r="C6531" t="str">
        <f>IF(E6531=0,TEXT(dados!A6446,"00000000"),IF(E6531=2,TEXT(dados!A6446,"0000"),TEXT(dados!A6446,"#")))</f>
        <v>71022100</v>
      </c>
      <c r="D6531" t="str">
        <f>IF(dados!B6446=0,"",dados!B6446)</f>
        <v/>
      </c>
      <c r="E6531">
        <f>dados!C6446</f>
        <v>0</v>
      </c>
      <c r="F6531" t="str">
        <f>dados!D6446</f>
        <v>Diamantes industriais,em bruto ou serrados, clivados,etc</v>
      </c>
      <c r="G6531"/>
      <c r="H6531"/>
      <c r="I6531"/>
      <c r="J6531"/>
      <c r="K6531" s="13"/>
      <c r="L6531" s="13">
        <f>dados!I6446/100</f>
        <v>0.13449999999999998</v>
      </c>
      <c r="M6531" s="13">
        <f>dados!J6446/100</f>
        <v>0.1545</v>
      </c>
      <c r="N6531" s="13">
        <f>dados!K6446/100</f>
        <v>0.18</v>
      </c>
      <c r="O6531" s="13">
        <f>dados!L6446/100</f>
        <v>0</v>
      </c>
      <c r="P6531" s="12" t="str">
        <f>LEFT(Tabela2[[#This Row],[Código]],2)</f>
        <v>71</v>
      </c>
    </row>
    <row r="6532" spans="2:16" ht="15" customHeight="1" x14ac:dyDescent="0.25">
      <c r="B6532" s="31" t="str">
        <f>IF(Tabela2[[#This Row],[Tipo]] = 0,LOOKUP(Tabela2[[#This Row],[RESUMO]],Tabela3[Grupo],Tabela3[Meus produtos]),VLOOKUP(Tabela2[[#This Row],[Código]],Tabela4[[Código NBS/LC116]:[Meus serviços]],3,0))</f>
        <v>Não</v>
      </c>
      <c r="C6532" t="str">
        <f>IF(E6532=0,TEXT(dados!A6447,"00000000"),IF(E6532=2,TEXT(dados!A6447,"0000"),TEXT(dados!A6447,"#")))</f>
        <v>71022900</v>
      </c>
      <c r="D6532" t="str">
        <f>IF(dados!B6447=0,"",dados!B6447)</f>
        <v/>
      </c>
      <c r="E6532">
        <f>dados!C6447</f>
        <v>0</v>
      </c>
      <c r="F6532" t="str">
        <f>dados!D6447</f>
        <v>Outs.diamantes industriais,nao montados,nem engastados</v>
      </c>
      <c r="G6532"/>
      <c r="H6532"/>
      <c r="I6532"/>
      <c r="J6532"/>
      <c r="K6532" s="13"/>
      <c r="L6532" s="13">
        <f>dados!I6447/100</f>
        <v>0.13449999999999998</v>
      </c>
      <c r="M6532" s="13">
        <f>dados!J6447/100</f>
        <v>0.1545</v>
      </c>
      <c r="N6532" s="13">
        <f>dados!K6447/100</f>
        <v>0.18</v>
      </c>
      <c r="O6532" s="13">
        <f>dados!L6447/100</f>
        <v>0</v>
      </c>
      <c r="P6532" s="12" t="str">
        <f>LEFT(Tabela2[[#This Row],[Código]],2)</f>
        <v>71</v>
      </c>
    </row>
    <row r="6533" spans="2:16" ht="15" customHeight="1" x14ac:dyDescent="0.25">
      <c r="B6533" s="31" t="str">
        <f>IF(Tabela2[[#This Row],[Tipo]] = 0,LOOKUP(Tabela2[[#This Row],[RESUMO]],Tabela3[Grupo],Tabela3[Meus produtos]),VLOOKUP(Tabela2[[#This Row],[Código]],Tabela4[[Código NBS/LC116]:[Meus serviços]],3,0))</f>
        <v>Não</v>
      </c>
      <c r="C6533" t="str">
        <f>IF(E6533=0,TEXT(dados!A6448,"00000000"),IF(E6533=2,TEXT(dados!A6448,"0000"),TEXT(dados!A6448,"#")))</f>
        <v>71023100</v>
      </c>
      <c r="D6533" t="str">
        <f>IF(dados!B6448=0,"",dados!B6448)</f>
        <v/>
      </c>
      <c r="E6533">
        <f>dados!C6448</f>
        <v>0</v>
      </c>
      <c r="F6533" t="str">
        <f>dados!D6448</f>
        <v>Perolas naturais ou cultivadas pedras preciosas ou semipreciosas e semelhantes metais preciosos metais folheados ou chapeados de metais preciosos plaque e suas obras bijuterias moedas Diamantes mesmo trabalhados mas nao montados nem engastados em bruto ou simplesmente serrados clivados ou desbastados</v>
      </c>
      <c r="G6533"/>
      <c r="H6533"/>
      <c r="I6533"/>
      <c r="J6533"/>
      <c r="K6533" s="13"/>
      <c r="L6533" s="13">
        <f>dados!I6448/100</f>
        <v>0.13449999999999998</v>
      </c>
      <c r="M6533" s="13">
        <f>dados!J6448/100</f>
        <v>0.16370000000000001</v>
      </c>
      <c r="N6533" s="13">
        <f>dados!K6448/100</f>
        <v>0.18</v>
      </c>
      <c r="O6533" s="13">
        <f>dados!L6448/100</f>
        <v>0</v>
      </c>
      <c r="P6533" s="12" t="str">
        <f>LEFT(Tabela2[[#This Row],[Código]],2)</f>
        <v>71</v>
      </c>
    </row>
    <row r="6534" spans="2:16" ht="15" customHeight="1" x14ac:dyDescent="0.25">
      <c r="B6534" s="31" t="str">
        <f>IF(Tabela2[[#This Row],[Tipo]] = 0,LOOKUP(Tabela2[[#This Row],[RESUMO]],Tabela3[Grupo],Tabela3[Meus produtos]),VLOOKUP(Tabela2[[#This Row],[Código]],Tabela4[[Código NBS/LC116]:[Meus serviços]],3,0))</f>
        <v>Não</v>
      </c>
      <c r="C6534" t="str">
        <f>IF(E6534=0,TEXT(dados!A6449,"00000000"),IF(E6534=2,TEXT(dados!A6449,"0000"),TEXT(dados!A6449,"#")))</f>
        <v>71023100</v>
      </c>
      <c r="D6534">
        <f>IF(dados!B6449=0,"",dados!B6449)</f>
        <v>1</v>
      </c>
      <c r="E6534">
        <f>dados!C6449</f>
        <v>0</v>
      </c>
      <c r="F6534" t="str">
        <f>dados!D6449</f>
        <v>Em bruto</v>
      </c>
      <c r="G6534"/>
      <c r="H6534"/>
      <c r="I6534"/>
      <c r="J6534"/>
      <c r="K6534" s="13"/>
      <c r="L6534" s="13">
        <f>dados!I6449/100</f>
        <v>0.13449999999999998</v>
      </c>
      <c r="M6534" s="13">
        <f>dados!J6449/100</f>
        <v>0.16370000000000001</v>
      </c>
      <c r="N6534" s="13">
        <f>dados!K6449/100</f>
        <v>0.18</v>
      </c>
      <c r="O6534" s="13">
        <f>dados!L6449/100</f>
        <v>0</v>
      </c>
      <c r="P6534" s="12" t="str">
        <f>LEFT(Tabela2[[#This Row],[Código]],2)</f>
        <v>71</v>
      </c>
    </row>
    <row r="6535" spans="2:16" ht="15" customHeight="1" x14ac:dyDescent="0.25">
      <c r="B6535" s="31" t="str">
        <f>IF(Tabela2[[#This Row],[Tipo]] = 0,LOOKUP(Tabela2[[#This Row],[RESUMO]],Tabela3[Grupo],Tabela3[Meus produtos]),VLOOKUP(Tabela2[[#This Row],[Código]],Tabela4[[Código NBS/LC116]:[Meus serviços]],3,0))</f>
        <v>Não</v>
      </c>
      <c r="C6535" t="str">
        <f>IF(E6535=0,TEXT(dados!A6450,"00000000"),IF(E6535=2,TEXT(dados!A6450,"0000"),TEXT(dados!A6450,"#")))</f>
        <v>71023900</v>
      </c>
      <c r="D6535" t="str">
        <f>IF(dados!B6450=0,"",dados!B6450)</f>
        <v/>
      </c>
      <c r="E6535">
        <f>dados!C6450</f>
        <v>0</v>
      </c>
      <c r="F6535" t="str">
        <f>dados!D6450</f>
        <v>Outs.diamantes nao industriais,n/montados, n/engastados</v>
      </c>
      <c r="G6535"/>
      <c r="H6535"/>
      <c r="I6535"/>
      <c r="J6535"/>
      <c r="K6535" s="13"/>
      <c r="L6535" s="13">
        <f>dados!I6450/100</f>
        <v>0.13449999999999998</v>
      </c>
      <c r="M6535" s="13">
        <f>dados!J6450/100</f>
        <v>0.16589999999999999</v>
      </c>
      <c r="N6535" s="13">
        <f>dados!K6450/100</f>
        <v>0.18</v>
      </c>
      <c r="O6535" s="13">
        <f>dados!L6450/100</f>
        <v>0</v>
      </c>
      <c r="P6535" s="12" t="str">
        <f>LEFT(Tabela2[[#This Row],[Código]],2)</f>
        <v>71</v>
      </c>
    </row>
    <row r="6536" spans="2:16" ht="15" customHeight="1" x14ac:dyDescent="0.25">
      <c r="B6536" s="31" t="str">
        <f>IF(Tabela2[[#This Row],[Tipo]] = 0,LOOKUP(Tabela2[[#This Row],[RESUMO]],Tabela3[Grupo],Tabela3[Meus produtos]),VLOOKUP(Tabela2[[#This Row],[Código]],Tabela4[[Código NBS/LC116]:[Meus serviços]],3,0))</f>
        <v>Não</v>
      </c>
      <c r="C6536" t="str">
        <f>IF(E6536=0,TEXT(dados!A6451,"00000000"),IF(E6536=2,TEXT(dados!A6451,"0000"),TEXT(dados!A6451,"#")))</f>
        <v>71031000</v>
      </c>
      <c r="D6536" t="str">
        <f>IF(dados!B6451=0,"",dados!B6451)</f>
        <v/>
      </c>
      <c r="E6536">
        <f>dados!C6451</f>
        <v>0</v>
      </c>
      <c r="F6536" t="str">
        <f>dados!D6451</f>
        <v>Pedras preciosas/semi,em bruto,serradas ou desbastadas</v>
      </c>
      <c r="G6536"/>
      <c r="H6536"/>
      <c r="I6536"/>
      <c r="J6536"/>
      <c r="K6536" s="13"/>
      <c r="L6536" s="13">
        <f>dados!I6451/100</f>
        <v>0.13449999999999998</v>
      </c>
      <c r="M6536" s="13">
        <f>dados!J6451/100</f>
        <v>0.16370000000000001</v>
      </c>
      <c r="N6536" s="13">
        <f>dados!K6451/100</f>
        <v>0.18</v>
      </c>
      <c r="O6536" s="13">
        <f>dados!L6451/100</f>
        <v>0</v>
      </c>
      <c r="P6536" s="12" t="str">
        <f>LEFT(Tabela2[[#This Row],[Código]],2)</f>
        <v>71</v>
      </c>
    </row>
    <row r="6537" spans="2:16" ht="15" customHeight="1" x14ac:dyDescent="0.25">
      <c r="B6537" s="31" t="str">
        <f>IF(Tabela2[[#This Row],[Tipo]] = 0,LOOKUP(Tabela2[[#This Row],[RESUMO]],Tabela3[Grupo],Tabela3[Meus produtos]),VLOOKUP(Tabela2[[#This Row],[Código]],Tabela4[[Código NBS/LC116]:[Meus serviços]],3,0))</f>
        <v>Não</v>
      </c>
      <c r="C6537" t="str">
        <f>IF(E6537=0,TEXT(dados!A6452,"00000000"),IF(E6537=2,TEXT(dados!A6452,"0000"),TEXT(dados!A6452,"#")))</f>
        <v>71039100</v>
      </c>
      <c r="D6537" t="str">
        <f>IF(dados!B6452=0,"",dados!B6452)</f>
        <v/>
      </c>
      <c r="E6537">
        <f>dados!C6452</f>
        <v>0</v>
      </c>
      <c r="F6537" t="str">
        <f>dados!D6452</f>
        <v>Rubis,safiras e esmeraldas,trabalhadas de out.modo</v>
      </c>
      <c r="G6537"/>
      <c r="H6537"/>
      <c r="I6537"/>
      <c r="J6537"/>
      <c r="K6537" s="13"/>
      <c r="L6537" s="13">
        <f>dados!I6452/100</f>
        <v>0.13449999999999998</v>
      </c>
      <c r="M6537" s="13">
        <f>dados!J6452/100</f>
        <v>0.16589999999999999</v>
      </c>
      <c r="N6537" s="13">
        <f>dados!K6452/100</f>
        <v>0.18</v>
      </c>
      <c r="O6537" s="13">
        <f>dados!L6452/100</f>
        <v>0</v>
      </c>
      <c r="P6537" s="12" t="str">
        <f>LEFT(Tabela2[[#This Row],[Código]],2)</f>
        <v>71</v>
      </c>
    </row>
    <row r="6538" spans="2:16" ht="15" customHeight="1" x14ac:dyDescent="0.25">
      <c r="B6538" s="31" t="str">
        <f>IF(Tabela2[[#This Row],[Tipo]] = 0,LOOKUP(Tabela2[[#This Row],[RESUMO]],Tabela3[Grupo],Tabela3[Meus produtos]),VLOOKUP(Tabela2[[#This Row],[Código]],Tabela4[[Código NBS/LC116]:[Meus serviços]],3,0))</f>
        <v>Não</v>
      </c>
      <c r="C6538" t="str">
        <f>IF(E6538=0,TEXT(dados!A6453,"00000000"),IF(E6538=2,TEXT(dados!A6453,"0000"),TEXT(dados!A6453,"#")))</f>
        <v>71039900</v>
      </c>
      <c r="D6538" t="str">
        <f>IF(dados!B6453=0,"",dados!B6453)</f>
        <v/>
      </c>
      <c r="E6538">
        <f>dados!C6453</f>
        <v>0</v>
      </c>
      <c r="F6538" t="str">
        <f>dados!D6453</f>
        <v>Outs.pedras preciosas/semi,trabalhadas de out.modo</v>
      </c>
      <c r="G6538"/>
      <c r="H6538"/>
      <c r="I6538"/>
      <c r="J6538"/>
      <c r="K6538" s="13"/>
      <c r="L6538" s="13">
        <f>dados!I6453/100</f>
        <v>0.13449999999999998</v>
      </c>
      <c r="M6538" s="13">
        <f>dados!J6453/100</f>
        <v>0.16589999999999999</v>
      </c>
      <c r="N6538" s="13">
        <f>dados!K6453/100</f>
        <v>0.18</v>
      </c>
      <c r="O6538" s="13">
        <f>dados!L6453/100</f>
        <v>0</v>
      </c>
      <c r="P6538" s="12" t="str">
        <f>LEFT(Tabela2[[#This Row],[Código]],2)</f>
        <v>71</v>
      </c>
    </row>
    <row r="6539" spans="2:16" ht="15" customHeight="1" x14ac:dyDescent="0.25">
      <c r="B6539" s="31" t="str">
        <f>IF(Tabela2[[#This Row],[Tipo]] = 0,LOOKUP(Tabela2[[#This Row],[RESUMO]],Tabela3[Grupo],Tabela3[Meus produtos]),VLOOKUP(Tabela2[[#This Row],[Código]],Tabela4[[Código NBS/LC116]:[Meus serviços]],3,0))</f>
        <v>Não</v>
      </c>
      <c r="C6539" t="str">
        <f>IF(E6539=0,TEXT(dados!A6454,"00000000"),IF(E6539=2,TEXT(dados!A6454,"0000"),TEXT(dados!A6454,"#")))</f>
        <v>71041000</v>
      </c>
      <c r="D6539" t="str">
        <f>IF(dados!B6454=0,"",dados!B6454)</f>
        <v/>
      </c>
      <c r="E6539">
        <f>dados!C6454</f>
        <v>0</v>
      </c>
      <c r="F6539" t="str">
        <f>dados!D6454</f>
        <v>Quartzo piezoeletrico</v>
      </c>
      <c r="G6539"/>
      <c r="H6539"/>
      <c r="I6539"/>
      <c r="J6539"/>
      <c r="K6539" s="13"/>
      <c r="L6539" s="13">
        <f>dados!I6454/100</f>
        <v>0.14449999999999999</v>
      </c>
      <c r="M6539" s="13">
        <f>dados!J6454/100</f>
        <v>0.1759</v>
      </c>
      <c r="N6539" s="13">
        <f>dados!K6454/100</f>
        <v>0.18</v>
      </c>
      <c r="O6539" s="13">
        <f>dados!L6454/100</f>
        <v>0</v>
      </c>
      <c r="P6539" s="12" t="str">
        <f>LEFT(Tabela2[[#This Row],[Código]],2)</f>
        <v>71</v>
      </c>
    </row>
    <row r="6540" spans="2:16" ht="15" customHeight="1" x14ac:dyDescent="0.25">
      <c r="B6540" s="31" t="str">
        <f>IF(Tabela2[[#This Row],[Tipo]] = 0,LOOKUP(Tabela2[[#This Row],[RESUMO]],Tabela3[Grupo],Tabela3[Meus produtos]),VLOOKUP(Tabela2[[#This Row],[Código]],Tabela4[[Código NBS/LC116]:[Meus serviços]],3,0))</f>
        <v>Não</v>
      </c>
      <c r="C6540" t="str">
        <f>IF(E6540=0,TEXT(dados!A6455,"00000000"),IF(E6540=2,TEXT(dados!A6455,"0000"),TEXT(dados!A6455,"#")))</f>
        <v>71042100</v>
      </c>
      <c r="D6540" t="str">
        <f>IF(dados!B6455=0,"",dados!B6455)</f>
        <v/>
      </c>
      <c r="E6540">
        <f>dados!C6455</f>
        <v>0</v>
      </c>
      <c r="F6540" t="str">
        <f>dados!D6455</f>
        <v>Perolas naturais ou cultivadas pedras preciosas ou semipreciosas e semelhantes metais preciosos metais folheados ou chapeados de metais preciosos plaque e suas obras bijuterias moedas Pedras sinteticas ou reconstituidas mesmo trabalhadas ou combinadas mas</v>
      </c>
      <c r="G6540"/>
      <c r="H6540"/>
      <c r="I6540"/>
      <c r="J6540"/>
      <c r="K6540" s="13"/>
      <c r="L6540" s="13">
        <f>dados!I6455/100</f>
        <v>0.14449999999999999</v>
      </c>
      <c r="M6540" s="13">
        <f>dados!J6455/100</f>
        <v>0.16449999999999998</v>
      </c>
      <c r="N6540" s="13">
        <f>dados!K6455/100</f>
        <v>0.18</v>
      </c>
      <c r="O6540" s="13">
        <f>dados!L6455/100</f>
        <v>0</v>
      </c>
      <c r="P6540" s="12" t="str">
        <f>LEFT(Tabela2[[#This Row],[Código]],2)</f>
        <v>71</v>
      </c>
    </row>
    <row r="6541" spans="2:16" ht="15" customHeight="1" x14ac:dyDescent="0.25">
      <c r="B6541" s="31" t="str">
        <f>IF(Tabela2[[#This Row],[Tipo]] = 0,LOOKUP(Tabela2[[#This Row],[RESUMO]],Tabela3[Grupo],Tabela3[Meus produtos]),VLOOKUP(Tabela2[[#This Row],[Código]],Tabela4[[Código NBS/LC116]:[Meus serviços]],3,0))</f>
        <v>Não</v>
      </c>
      <c r="C6541" t="str">
        <f>IF(E6541=0,TEXT(dados!A6456,"00000000"),IF(E6541=2,TEXT(dados!A6456,"0000"),TEXT(dados!A6456,"#")))</f>
        <v>71042900</v>
      </c>
      <c r="D6541" t="str">
        <f>IF(dados!B6456=0,"",dados!B6456)</f>
        <v/>
      </c>
      <c r="E6541">
        <f>dados!C6456</f>
        <v>0</v>
      </c>
      <c r="F6541" t="str">
        <f>dados!D6456</f>
        <v>Perolas naturais ou cultivadas pedras preciosas ou semipreciosas e semelhantes metais preciosos metais folheados ou chapeados de metais preciosos plaque e suas obras bijuterias moedas Pedras sinteticas ou reconstituidas mesmo trabalhadas ou combinadas mas</v>
      </c>
      <c r="G6541"/>
      <c r="H6541"/>
      <c r="I6541"/>
      <c r="J6541"/>
      <c r="K6541" s="13"/>
      <c r="L6541" s="13">
        <f>dados!I6456/100</f>
        <v>0.14449999999999999</v>
      </c>
      <c r="M6541" s="13">
        <f>dados!J6456/100</f>
        <v>0.1759</v>
      </c>
      <c r="N6541" s="13">
        <f>dados!K6456/100</f>
        <v>0.18</v>
      </c>
      <c r="O6541" s="13">
        <f>dados!L6456/100</f>
        <v>0</v>
      </c>
      <c r="P6541" s="12" t="str">
        <f>LEFT(Tabela2[[#This Row],[Código]],2)</f>
        <v>71</v>
      </c>
    </row>
    <row r="6542" spans="2:16" ht="15" customHeight="1" x14ac:dyDescent="0.25">
      <c r="B6542" s="31" t="str">
        <f>IF(Tabela2[[#This Row],[Tipo]] = 0,LOOKUP(Tabela2[[#This Row],[RESUMO]],Tabela3[Grupo],Tabela3[Meus produtos]),VLOOKUP(Tabela2[[#This Row],[Código]],Tabela4[[Código NBS/LC116]:[Meus serviços]],3,0))</f>
        <v>Não</v>
      </c>
      <c r="C6542" t="str">
        <f>IF(E6542=0,TEXT(dados!A6457,"00000000"),IF(E6542=2,TEXT(dados!A6457,"0000"),TEXT(dados!A6457,"#")))</f>
        <v>71049100</v>
      </c>
      <c r="D6542" t="str">
        <f>IF(dados!B6457=0,"",dados!B6457)</f>
        <v/>
      </c>
      <c r="E6542">
        <f>dados!C6457</f>
        <v>0</v>
      </c>
      <c r="F6542" t="str">
        <f>dados!D6457</f>
        <v>Perolas naturais ou cultivadas pedras preciosas ou semipreciosas e semelhantes metais preciosos metais folheados ou chapeados de metais preciosos plaque e suas obras bijuterias moedas Pedras sinteticas ou reconstituidas mesmo trabalhadas ou combinadas mas</v>
      </c>
      <c r="G6542"/>
      <c r="H6542"/>
      <c r="I6542"/>
      <c r="J6542"/>
      <c r="K6542" s="13"/>
      <c r="L6542" s="13">
        <f>dados!I6457/100</f>
        <v>0.14449999999999999</v>
      </c>
      <c r="M6542" s="13">
        <f>dados!J6457/100</f>
        <v>0.1759</v>
      </c>
      <c r="N6542" s="13">
        <f>dados!K6457/100</f>
        <v>0.18</v>
      </c>
      <c r="O6542" s="13">
        <f>dados!L6457/100</f>
        <v>0</v>
      </c>
      <c r="P6542" s="12" t="str">
        <f>LEFT(Tabela2[[#This Row],[Código]],2)</f>
        <v>71</v>
      </c>
    </row>
    <row r="6543" spans="2:16" ht="15" customHeight="1" x14ac:dyDescent="0.25">
      <c r="B6543" s="31" t="str">
        <f>IF(Tabela2[[#This Row],[Tipo]] = 0,LOOKUP(Tabela2[[#This Row],[RESUMO]],Tabela3[Grupo],Tabela3[Meus produtos]),VLOOKUP(Tabela2[[#This Row],[Código]],Tabela4[[Código NBS/LC116]:[Meus serviços]],3,0))</f>
        <v>Não</v>
      </c>
      <c r="C6543" t="str">
        <f>IF(E6543=0,TEXT(dados!A6458,"00000000"),IF(E6543=2,TEXT(dados!A6458,"0000"),TEXT(dados!A6458,"#")))</f>
        <v>71049900</v>
      </c>
      <c r="D6543" t="str">
        <f>IF(dados!B6458=0,"",dados!B6458)</f>
        <v/>
      </c>
      <c r="E6543">
        <f>dados!C6458</f>
        <v>0</v>
      </c>
      <c r="F6543" t="str">
        <f>dados!D6458</f>
        <v>Perolas naturais ou cultivadas pedras preciosas ou semipreciosas e semelhantes metais preciosos metais folheados ou chapeados de metais preciosos plaque e suas obras bijuterias moedas Pedras sinteticas ou reconstituidas mesmo trabalhadas ou combinadas mas</v>
      </c>
      <c r="G6543"/>
      <c r="H6543"/>
      <c r="I6543"/>
      <c r="J6543"/>
      <c r="K6543" s="13"/>
      <c r="L6543" s="13">
        <f>dados!I6458/100</f>
        <v>0.14449999999999999</v>
      </c>
      <c r="M6543" s="13">
        <f>dados!J6458/100</f>
        <v>0.1759</v>
      </c>
      <c r="N6543" s="13">
        <f>dados!K6458/100</f>
        <v>0.18</v>
      </c>
      <c r="O6543" s="13">
        <f>dados!L6458/100</f>
        <v>0</v>
      </c>
      <c r="P6543" s="12" t="str">
        <f>LEFT(Tabela2[[#This Row],[Código]],2)</f>
        <v>71</v>
      </c>
    </row>
    <row r="6544" spans="2:16" ht="15" customHeight="1" x14ac:dyDescent="0.25">
      <c r="B6544" s="31" t="str">
        <f>IF(Tabela2[[#This Row],[Tipo]] = 0,LOOKUP(Tabela2[[#This Row],[RESUMO]],Tabela3[Grupo],Tabela3[Meus produtos]),VLOOKUP(Tabela2[[#This Row],[Código]],Tabela4[[Código NBS/LC116]:[Meus serviços]],3,0))</f>
        <v>Não</v>
      </c>
      <c r="C6544" t="str">
        <f>IF(E6544=0,TEXT(dados!A6459,"00000000"),IF(E6544=2,TEXT(dados!A6459,"0000"),TEXT(dados!A6459,"#")))</f>
        <v>71051000</v>
      </c>
      <c r="D6544" t="str">
        <f>IF(dados!B6459=0,"",dados!B6459)</f>
        <v/>
      </c>
      <c r="E6544">
        <f>dados!C6459</f>
        <v>0</v>
      </c>
      <c r="F6544" t="str">
        <f>dados!D6459</f>
        <v>Po de diamantes</v>
      </c>
      <c r="G6544"/>
      <c r="H6544"/>
      <c r="I6544"/>
      <c r="J6544"/>
      <c r="K6544" s="13"/>
      <c r="L6544" s="13">
        <f>dados!I6459/100</f>
        <v>0.13449999999999998</v>
      </c>
      <c r="M6544" s="13">
        <f>dados!J6459/100</f>
        <v>0.16149999999999998</v>
      </c>
      <c r="N6544" s="13">
        <f>dados!K6459/100</f>
        <v>0.18</v>
      </c>
      <c r="O6544" s="13">
        <f>dados!L6459/100</f>
        <v>0</v>
      </c>
      <c r="P6544" s="12" t="str">
        <f>LEFT(Tabela2[[#This Row],[Código]],2)</f>
        <v>71</v>
      </c>
    </row>
    <row r="6545" spans="2:16" ht="15" customHeight="1" x14ac:dyDescent="0.25">
      <c r="B6545" s="31" t="str">
        <f>IF(Tabela2[[#This Row],[Tipo]] = 0,LOOKUP(Tabela2[[#This Row],[RESUMO]],Tabela3[Grupo],Tabela3[Meus produtos]),VLOOKUP(Tabela2[[#This Row],[Código]],Tabela4[[Código NBS/LC116]:[Meus serviços]],3,0))</f>
        <v>Não</v>
      </c>
      <c r="C6545" t="str">
        <f>IF(E6545=0,TEXT(dados!A6460,"00000000"),IF(E6545=2,TEXT(dados!A6460,"0000"),TEXT(dados!A6460,"#")))</f>
        <v>71059000</v>
      </c>
      <c r="D6545" t="str">
        <f>IF(dados!B6460=0,"",dados!B6460)</f>
        <v/>
      </c>
      <c r="E6545">
        <f>dados!C6460</f>
        <v>0</v>
      </c>
      <c r="F6545" t="str">
        <f>dados!D6460</f>
        <v>Po de pedras preciosas,semipreciosas ou sinteticas</v>
      </c>
      <c r="G6545"/>
      <c r="H6545"/>
      <c r="I6545"/>
      <c r="J6545"/>
      <c r="K6545" s="13"/>
      <c r="L6545" s="13">
        <f>dados!I6460/100</f>
        <v>0.13449999999999998</v>
      </c>
      <c r="M6545" s="13">
        <f>dados!J6460/100</f>
        <v>0.16149999999999998</v>
      </c>
      <c r="N6545" s="13">
        <f>dados!K6460/100</f>
        <v>0.18</v>
      </c>
      <c r="O6545" s="13">
        <f>dados!L6460/100</f>
        <v>0</v>
      </c>
      <c r="P6545" s="12" t="str">
        <f>LEFT(Tabela2[[#This Row],[Código]],2)</f>
        <v>71</v>
      </c>
    </row>
    <row r="6546" spans="2:16" ht="15" customHeight="1" x14ac:dyDescent="0.25">
      <c r="B6546" s="31" t="str">
        <f>IF(Tabela2[[#This Row],[Tipo]] = 0,LOOKUP(Tabela2[[#This Row],[RESUMO]],Tabela3[Grupo],Tabela3[Meus produtos]),VLOOKUP(Tabela2[[#This Row],[Código]],Tabela4[[Código NBS/LC116]:[Meus serviços]],3,0))</f>
        <v>Não</v>
      </c>
      <c r="C6546" t="str">
        <f>IF(E6546=0,TEXT(dados!A6461,"00000000"),IF(E6546=2,TEXT(dados!A6461,"0000"),TEXT(dados!A6461,"#")))</f>
        <v>71061000</v>
      </c>
      <c r="D6546" t="str">
        <f>IF(dados!B6461=0,"",dados!B6461)</f>
        <v/>
      </c>
      <c r="E6546">
        <f>dados!C6461</f>
        <v>0</v>
      </c>
      <c r="F6546" t="str">
        <f>dados!D6461</f>
        <v>Po de prata</v>
      </c>
      <c r="G6546"/>
      <c r="H6546"/>
      <c r="I6546"/>
      <c r="J6546"/>
      <c r="K6546" s="13"/>
      <c r="L6546" s="13">
        <f>dados!I6461/100</f>
        <v>0.13449999999999998</v>
      </c>
      <c r="M6546" s="13">
        <f>dados!J6461/100</f>
        <v>0.16149999999999998</v>
      </c>
      <c r="N6546" s="13">
        <f>dados!K6461/100</f>
        <v>0.18</v>
      </c>
      <c r="O6546" s="13">
        <f>dados!L6461/100</f>
        <v>0</v>
      </c>
      <c r="P6546" s="12" t="str">
        <f>LEFT(Tabela2[[#This Row],[Código]],2)</f>
        <v>71</v>
      </c>
    </row>
    <row r="6547" spans="2:16" ht="15" customHeight="1" x14ac:dyDescent="0.25">
      <c r="B6547" s="31" t="str">
        <f>IF(Tabela2[[#This Row],[Tipo]] = 0,LOOKUP(Tabela2[[#This Row],[RESUMO]],Tabela3[Grupo],Tabela3[Meus produtos]),VLOOKUP(Tabela2[[#This Row],[Código]],Tabela4[[Código NBS/LC116]:[Meus serviços]],3,0))</f>
        <v>Não</v>
      </c>
      <c r="C6547" t="str">
        <f>IF(E6547=0,TEXT(dados!A6462,"00000000"),IF(E6547=2,TEXT(dados!A6462,"0000"),TEXT(dados!A6462,"#")))</f>
        <v>71069100</v>
      </c>
      <c r="D6547" t="str">
        <f>IF(dados!B6462=0,"",dados!B6462)</f>
        <v/>
      </c>
      <c r="E6547">
        <f>dados!C6462</f>
        <v>0</v>
      </c>
      <c r="F6547" t="str">
        <f>dados!D6462</f>
        <v>Prata em formas brutas</v>
      </c>
      <c r="G6547"/>
      <c r="H6547"/>
      <c r="I6547"/>
      <c r="J6547"/>
      <c r="K6547" s="13"/>
      <c r="L6547" s="13">
        <f>dados!I6462/100</f>
        <v>0.13449999999999998</v>
      </c>
      <c r="M6547" s="13">
        <f>dados!J6462/100</f>
        <v>0.16149999999999998</v>
      </c>
      <c r="N6547" s="13">
        <f>dados!K6462/100</f>
        <v>0.18</v>
      </c>
      <c r="O6547" s="13">
        <f>dados!L6462/100</f>
        <v>0</v>
      </c>
      <c r="P6547" s="12" t="str">
        <f>LEFT(Tabela2[[#This Row],[Código]],2)</f>
        <v>71</v>
      </c>
    </row>
    <row r="6548" spans="2:16" ht="15" customHeight="1" x14ac:dyDescent="0.25">
      <c r="B6548" s="31" t="str">
        <f>IF(Tabela2[[#This Row],[Tipo]] = 0,LOOKUP(Tabela2[[#This Row],[RESUMO]],Tabela3[Grupo],Tabela3[Meus produtos]),VLOOKUP(Tabela2[[#This Row],[Código]],Tabela4[[Código NBS/LC116]:[Meus serviços]],3,0))</f>
        <v>Não</v>
      </c>
      <c r="C6548" t="str">
        <f>IF(E6548=0,TEXT(dados!A6463,"00000000"),IF(E6548=2,TEXT(dados!A6463,"0000"),TEXT(dados!A6463,"#")))</f>
        <v>71069210</v>
      </c>
      <c r="D6548" t="str">
        <f>IF(dados!B6463=0,"",dados!B6463)</f>
        <v/>
      </c>
      <c r="E6548">
        <f>dados!C6463</f>
        <v>0</v>
      </c>
      <c r="F6548" t="str">
        <f>dados!D6463</f>
        <v>Prata em barras,fios e perfis de secao macica</v>
      </c>
      <c r="G6548"/>
      <c r="H6548"/>
      <c r="I6548"/>
      <c r="J6548"/>
      <c r="K6548" s="13"/>
      <c r="L6548" s="13">
        <f>dados!I6463/100</f>
        <v>0.13449999999999998</v>
      </c>
      <c r="M6548" s="13">
        <f>dados!J6463/100</f>
        <v>0.16789999999999999</v>
      </c>
      <c r="N6548" s="13">
        <f>dados!K6463/100</f>
        <v>0.18</v>
      </c>
      <c r="O6548" s="13">
        <f>dados!L6463/100</f>
        <v>0</v>
      </c>
      <c r="P6548" s="12" t="str">
        <f>LEFT(Tabela2[[#This Row],[Código]],2)</f>
        <v>71</v>
      </c>
    </row>
    <row r="6549" spans="2:16" ht="15" customHeight="1" x14ac:dyDescent="0.25">
      <c r="B6549" s="31" t="str">
        <f>IF(Tabela2[[#This Row],[Tipo]] = 0,LOOKUP(Tabela2[[#This Row],[RESUMO]],Tabela3[Grupo],Tabela3[Meus produtos]),VLOOKUP(Tabela2[[#This Row],[Código]],Tabela4[[Código NBS/LC116]:[Meus serviços]],3,0))</f>
        <v>Não</v>
      </c>
      <c r="C6549" t="str">
        <f>IF(E6549=0,TEXT(dados!A6464,"00000000"),IF(E6549=2,TEXT(dados!A6464,"0000"),TEXT(dados!A6464,"#")))</f>
        <v>71069220</v>
      </c>
      <c r="D6549" t="str">
        <f>IF(dados!B6464=0,"",dados!B6464)</f>
        <v/>
      </c>
      <c r="E6549">
        <f>dados!C6464</f>
        <v>0</v>
      </c>
      <c r="F6549" t="str">
        <f>dados!D6464</f>
        <v>Prata em chapas,laminas,folhas e tiras</v>
      </c>
      <c r="G6549"/>
      <c r="H6549"/>
      <c r="I6549"/>
      <c r="J6549"/>
      <c r="K6549" s="13"/>
      <c r="L6549" s="13">
        <f>dados!I6464/100</f>
        <v>0.13449999999999998</v>
      </c>
      <c r="M6549" s="13">
        <f>dados!J6464/100</f>
        <v>0.16789999999999999</v>
      </c>
      <c r="N6549" s="13">
        <f>dados!K6464/100</f>
        <v>0.18</v>
      </c>
      <c r="O6549" s="13">
        <f>dados!L6464/100</f>
        <v>0</v>
      </c>
      <c r="P6549" s="12" t="str">
        <f>LEFT(Tabela2[[#This Row],[Código]],2)</f>
        <v>71</v>
      </c>
    </row>
    <row r="6550" spans="2:16" ht="15" customHeight="1" x14ac:dyDescent="0.25">
      <c r="B6550" s="31" t="str">
        <f>IF(Tabela2[[#This Row],[Tipo]] = 0,LOOKUP(Tabela2[[#This Row],[RESUMO]],Tabela3[Grupo],Tabela3[Meus produtos]),VLOOKUP(Tabela2[[#This Row],[Código]],Tabela4[[Código NBS/LC116]:[Meus serviços]],3,0))</f>
        <v>Não</v>
      </c>
      <c r="C6550" t="str">
        <f>IF(E6550=0,TEXT(dados!A6465,"00000000"),IF(E6550=2,TEXT(dados!A6465,"0000"),TEXT(dados!A6465,"#")))</f>
        <v>71069290</v>
      </c>
      <c r="D6550" t="str">
        <f>IF(dados!B6465=0,"",dados!B6465)</f>
        <v/>
      </c>
      <c r="E6550">
        <f>dados!C6465</f>
        <v>0</v>
      </c>
      <c r="F6550" t="str">
        <f>dados!D6465</f>
        <v>Prata em outs.formas semimanufaturadas</v>
      </c>
      <c r="G6550"/>
      <c r="H6550"/>
      <c r="I6550"/>
      <c r="J6550"/>
      <c r="K6550" s="13"/>
      <c r="L6550" s="13">
        <f>dados!I6465/100</f>
        <v>0.13449999999999998</v>
      </c>
      <c r="M6550" s="13">
        <f>dados!J6465/100</f>
        <v>0.16789999999999999</v>
      </c>
      <c r="N6550" s="13">
        <f>dados!K6465/100</f>
        <v>0.18</v>
      </c>
      <c r="O6550" s="13">
        <f>dados!L6465/100</f>
        <v>0</v>
      </c>
      <c r="P6550" s="12" t="str">
        <f>LEFT(Tabela2[[#This Row],[Código]],2)</f>
        <v>71</v>
      </c>
    </row>
    <row r="6551" spans="2:16" ht="15" customHeight="1" x14ac:dyDescent="0.25">
      <c r="B6551" s="31" t="str">
        <f>IF(Tabela2[[#This Row],[Tipo]] = 0,LOOKUP(Tabela2[[#This Row],[RESUMO]],Tabela3[Grupo],Tabela3[Meus produtos]),VLOOKUP(Tabela2[[#This Row],[Código]],Tabela4[[Código NBS/LC116]:[Meus serviços]],3,0))</f>
        <v>Não</v>
      </c>
      <c r="C6551" t="str">
        <f>IF(E6551=0,TEXT(dados!A6466,"00000000"),IF(E6551=2,TEXT(dados!A6466,"0000"),TEXT(dados!A6466,"#")))</f>
        <v>71070000</v>
      </c>
      <c r="D6551" t="str">
        <f>IF(dados!B6466=0,"",dados!B6466)</f>
        <v/>
      </c>
      <c r="E6551">
        <f>dados!C6466</f>
        <v>0</v>
      </c>
      <c r="F6551" t="str">
        <f>dados!D6466</f>
        <v>Metais comuns folheados,etc.de prata,em bruto,semimanuf</v>
      </c>
      <c r="G6551"/>
      <c r="H6551"/>
      <c r="I6551"/>
      <c r="J6551"/>
      <c r="K6551" s="13"/>
      <c r="L6551" s="13">
        <f>dados!I6466/100</f>
        <v>0.1429</v>
      </c>
      <c r="M6551" s="13">
        <f>dados!J6466/100</f>
        <v>0.17629999999999998</v>
      </c>
      <c r="N6551" s="13">
        <f>dados!K6466/100</f>
        <v>0.18</v>
      </c>
      <c r="O6551" s="13">
        <f>dados!L6466/100</f>
        <v>0</v>
      </c>
      <c r="P6551" s="12" t="str">
        <f>LEFT(Tabela2[[#This Row],[Código]],2)</f>
        <v>71</v>
      </c>
    </row>
    <row r="6552" spans="2:16" ht="15" customHeight="1" x14ac:dyDescent="0.25">
      <c r="B6552" s="31" t="str">
        <f>IF(Tabela2[[#This Row],[Tipo]] = 0,LOOKUP(Tabela2[[#This Row],[RESUMO]],Tabela3[Grupo],Tabela3[Meus produtos]),VLOOKUP(Tabela2[[#This Row],[Código]],Tabela4[[Código NBS/LC116]:[Meus serviços]],3,0))</f>
        <v>Não</v>
      </c>
      <c r="C6552" t="str">
        <f>IF(E6552=0,TEXT(dados!A6467,"00000000"),IF(E6552=2,TEXT(dados!A6467,"0000"),TEXT(dados!A6467,"#")))</f>
        <v>71081100</v>
      </c>
      <c r="D6552" t="str">
        <f>IF(dados!B6467=0,"",dados!B6467)</f>
        <v/>
      </c>
      <c r="E6552">
        <f>dados!C6467</f>
        <v>0</v>
      </c>
      <c r="F6552" t="str">
        <f>dados!D6467</f>
        <v>Po de ouro</v>
      </c>
      <c r="G6552"/>
      <c r="H6552"/>
      <c r="I6552"/>
      <c r="J6552"/>
      <c r="K6552" s="13"/>
      <c r="L6552" s="13">
        <f>dados!I6467/100</f>
        <v>0.13449999999999998</v>
      </c>
      <c r="M6552" s="13">
        <f>dados!J6467/100</f>
        <v>0.1545</v>
      </c>
      <c r="N6552" s="13">
        <f>dados!K6467/100</f>
        <v>0.18</v>
      </c>
      <c r="O6552" s="13">
        <f>dados!L6467/100</f>
        <v>0</v>
      </c>
      <c r="P6552" s="12" t="str">
        <f>LEFT(Tabela2[[#This Row],[Código]],2)</f>
        <v>71</v>
      </c>
    </row>
    <row r="6553" spans="2:16" ht="15" customHeight="1" x14ac:dyDescent="0.25">
      <c r="B6553" s="31" t="str">
        <f>IF(Tabela2[[#This Row],[Tipo]] = 0,LOOKUP(Tabela2[[#This Row],[RESUMO]],Tabela3[Grupo],Tabela3[Meus produtos]),VLOOKUP(Tabela2[[#This Row],[Código]],Tabela4[[Código NBS/LC116]:[Meus serviços]],3,0))</f>
        <v>Não</v>
      </c>
      <c r="C6553" t="str">
        <f>IF(E6553=0,TEXT(dados!A6468,"00000000"),IF(E6553=2,TEXT(dados!A6468,"0000"),TEXT(dados!A6468,"#")))</f>
        <v>71081210</v>
      </c>
      <c r="D6553" t="str">
        <f>IF(dados!B6468=0,"",dados!B6468)</f>
        <v/>
      </c>
      <c r="E6553">
        <f>dados!C6468</f>
        <v>0</v>
      </c>
      <c r="F6553" t="str">
        <f>dados!D6468</f>
        <v>Ouro em outs.formas brutas,para uso nao monetario, bulhao dourado</v>
      </c>
      <c r="G6553"/>
      <c r="H6553"/>
      <c r="I6553"/>
      <c r="J6553"/>
      <c r="K6553" s="13"/>
      <c r="L6553" s="13">
        <f>dados!I6468/100</f>
        <v>0.13449999999999998</v>
      </c>
      <c r="M6553" s="13">
        <f>dados!J6468/100</f>
        <v>0.1545</v>
      </c>
      <c r="N6553" s="13">
        <f>dados!K6468/100</f>
        <v>0.18</v>
      </c>
      <c r="O6553" s="13">
        <f>dados!L6468/100</f>
        <v>0</v>
      </c>
      <c r="P6553" s="12" t="str">
        <f>LEFT(Tabela2[[#This Row],[Código]],2)</f>
        <v>71</v>
      </c>
    </row>
    <row r="6554" spans="2:16" ht="15" customHeight="1" x14ac:dyDescent="0.25">
      <c r="B6554" s="31" t="str">
        <f>IF(Tabela2[[#This Row],[Tipo]] = 0,LOOKUP(Tabela2[[#This Row],[RESUMO]],Tabela3[Grupo],Tabela3[Meus produtos]),VLOOKUP(Tabela2[[#This Row],[Código]],Tabela4[[Código NBS/LC116]:[Meus serviços]],3,0))</f>
        <v>Não</v>
      </c>
      <c r="C6554" t="str">
        <f>IF(E6554=0,TEXT(dados!A6469,"00000000"),IF(E6554=2,TEXT(dados!A6469,"0000"),TEXT(dados!A6469,"#")))</f>
        <v>71081290</v>
      </c>
      <c r="D6554" t="str">
        <f>IF(dados!B6469=0,"",dados!B6469)</f>
        <v/>
      </c>
      <c r="E6554">
        <f>dados!C6469</f>
        <v>0</v>
      </c>
      <c r="F6554" t="str">
        <f>dados!D6469</f>
        <v>Outras (ouro em outs.formas brutas,para uso nao monetario)</v>
      </c>
      <c r="G6554"/>
      <c r="H6554"/>
      <c r="I6554"/>
      <c r="J6554"/>
      <c r="K6554" s="13"/>
      <c r="L6554" s="13">
        <f>dados!I6469/100</f>
        <v>0.13449999999999998</v>
      </c>
      <c r="M6554" s="13">
        <f>dados!J6469/100</f>
        <v>0.1545</v>
      </c>
      <c r="N6554" s="13">
        <f>dados!K6469/100</f>
        <v>0.18</v>
      </c>
      <c r="O6554" s="13">
        <f>dados!L6469/100</f>
        <v>0</v>
      </c>
      <c r="P6554" s="12" t="str">
        <f>LEFT(Tabela2[[#This Row],[Código]],2)</f>
        <v>71</v>
      </c>
    </row>
    <row r="6555" spans="2:16" ht="15" customHeight="1" x14ac:dyDescent="0.25">
      <c r="B6555" s="31" t="str">
        <f>IF(Tabela2[[#This Row],[Tipo]] = 0,LOOKUP(Tabela2[[#This Row],[RESUMO]],Tabela3[Grupo],Tabela3[Meus produtos]),VLOOKUP(Tabela2[[#This Row],[Código]],Tabela4[[Código NBS/LC116]:[Meus serviços]],3,0))</f>
        <v>Não</v>
      </c>
      <c r="C6555" t="str">
        <f>IF(E6555=0,TEXT(dados!A6470,"00000000"),IF(E6555=2,TEXT(dados!A6470,"0000"),TEXT(dados!A6470,"#")))</f>
        <v>71081310</v>
      </c>
      <c r="D6555" t="str">
        <f>IF(dados!B6470=0,"",dados!B6470)</f>
        <v/>
      </c>
      <c r="E6555">
        <f>dados!C6470</f>
        <v>0</v>
      </c>
      <c r="F6555" t="str">
        <f>dados!D6470</f>
        <v>Ouro em barras,fios,e perfis de secao macica, p/uso nao monetario</v>
      </c>
      <c r="G6555"/>
      <c r="H6555"/>
      <c r="I6555"/>
      <c r="J6555"/>
      <c r="K6555" s="13"/>
      <c r="L6555" s="13">
        <f>dados!I6470/100</f>
        <v>0.13449999999999998</v>
      </c>
      <c r="M6555" s="13">
        <f>dados!J6470/100</f>
        <v>0.16789999999999999</v>
      </c>
      <c r="N6555" s="13">
        <f>dados!K6470/100</f>
        <v>0.18</v>
      </c>
      <c r="O6555" s="13">
        <f>dados!L6470/100</f>
        <v>0</v>
      </c>
      <c r="P6555" s="12" t="str">
        <f>LEFT(Tabela2[[#This Row],[Código]],2)</f>
        <v>71</v>
      </c>
    </row>
    <row r="6556" spans="2:16" ht="15" customHeight="1" x14ac:dyDescent="0.25">
      <c r="B6556" s="31" t="str">
        <f>IF(Tabela2[[#This Row],[Tipo]] = 0,LOOKUP(Tabela2[[#This Row],[RESUMO]],Tabela3[Grupo],Tabela3[Meus produtos]),VLOOKUP(Tabela2[[#This Row],[Código]],Tabela4[[Código NBS/LC116]:[Meus serviços]],3,0))</f>
        <v>Não</v>
      </c>
      <c r="C6556" t="str">
        <f>IF(E6556=0,TEXT(dados!A6471,"00000000"),IF(E6556=2,TEXT(dados!A6471,"0000"),TEXT(dados!A6471,"#")))</f>
        <v>71081390</v>
      </c>
      <c r="D6556" t="str">
        <f>IF(dados!B6471=0,"",dados!B6471)</f>
        <v/>
      </c>
      <c r="E6556">
        <f>dados!C6471</f>
        <v>0</v>
      </c>
      <c r="F6556" t="str">
        <f>dados!D6471</f>
        <v>Outs.barras,fios,etc.de ouro,para uso n/monetario</v>
      </c>
      <c r="G6556"/>
      <c r="H6556"/>
      <c r="I6556"/>
      <c r="J6556"/>
      <c r="K6556" s="13"/>
      <c r="L6556" s="13">
        <f>dados!I6471/100</f>
        <v>0.13449999999999998</v>
      </c>
      <c r="M6556" s="13">
        <f>dados!J6471/100</f>
        <v>0.16789999999999999</v>
      </c>
      <c r="N6556" s="13">
        <f>dados!K6471/100</f>
        <v>0.18</v>
      </c>
      <c r="O6556" s="13">
        <f>dados!L6471/100</f>
        <v>0</v>
      </c>
      <c r="P6556" s="12" t="str">
        <f>LEFT(Tabela2[[#This Row],[Código]],2)</f>
        <v>71</v>
      </c>
    </row>
    <row r="6557" spans="2:16" ht="15" customHeight="1" x14ac:dyDescent="0.25">
      <c r="B6557" s="31" t="str">
        <f>IF(Tabela2[[#This Row],[Tipo]] = 0,LOOKUP(Tabela2[[#This Row],[RESUMO]],Tabela3[Grupo],Tabela3[Meus produtos]),VLOOKUP(Tabela2[[#This Row],[Código]],Tabela4[[Código NBS/LC116]:[Meus serviços]],3,0))</f>
        <v>Não</v>
      </c>
      <c r="C6557" t="str">
        <f>IF(E6557=0,TEXT(dados!A6472,"00000000"),IF(E6557=2,TEXT(dados!A6472,"0000"),TEXT(dados!A6472,"#")))</f>
        <v>71082000</v>
      </c>
      <c r="D6557" t="str">
        <f>IF(dados!B6472=0,"",dados!B6472)</f>
        <v/>
      </c>
      <c r="E6557">
        <f>dados!C6472</f>
        <v>0</v>
      </c>
      <c r="F6557" t="str">
        <f>dados!D6472</f>
        <v>Ouro em formas brutas/semimanufaturadas, p/uso monetario</v>
      </c>
      <c r="G6557"/>
      <c r="H6557"/>
      <c r="I6557"/>
      <c r="J6557"/>
      <c r="K6557" s="13"/>
      <c r="L6557" s="13">
        <f>dados!I6472/100</f>
        <v>0.13449999999999998</v>
      </c>
      <c r="M6557" s="13">
        <f>dados!J6472/100</f>
        <v>0.1545</v>
      </c>
      <c r="N6557" s="13">
        <f>dados!K6472/100</f>
        <v>0.18</v>
      </c>
      <c r="O6557" s="13">
        <f>dados!L6472/100</f>
        <v>0</v>
      </c>
      <c r="P6557" s="12" t="str">
        <f>LEFT(Tabela2[[#This Row],[Código]],2)</f>
        <v>71</v>
      </c>
    </row>
    <row r="6558" spans="2:16" ht="15" customHeight="1" x14ac:dyDescent="0.25">
      <c r="B6558" s="31" t="str">
        <f>IF(Tabela2[[#This Row],[Tipo]] = 0,LOOKUP(Tabela2[[#This Row],[RESUMO]],Tabela3[Grupo],Tabela3[Meus produtos]),VLOOKUP(Tabela2[[#This Row],[Código]],Tabela4[[Código NBS/LC116]:[Meus serviços]],3,0))</f>
        <v>Não</v>
      </c>
      <c r="C6558" t="str">
        <f>IF(E6558=0,TEXT(dados!A6473,"00000000"),IF(E6558=2,TEXT(dados!A6473,"0000"),TEXT(dados!A6473,"#")))</f>
        <v>71090000</v>
      </c>
      <c r="D6558" t="str">
        <f>IF(dados!B6473=0,"",dados!B6473)</f>
        <v/>
      </c>
      <c r="E6558">
        <f>dados!C6473</f>
        <v>0</v>
      </c>
      <c r="F6558" t="str">
        <f>dados!D6473</f>
        <v>Metais comuns/prata,folheado/chapeado ouro,em bruto,etc</v>
      </c>
      <c r="G6558"/>
      <c r="H6558"/>
      <c r="I6558"/>
      <c r="J6558"/>
      <c r="K6558" s="13"/>
      <c r="L6558" s="13">
        <f>dados!I6473/100</f>
        <v>0.1429</v>
      </c>
      <c r="M6558" s="13">
        <f>dados!J6473/100</f>
        <v>0.17629999999999998</v>
      </c>
      <c r="N6558" s="13">
        <f>dados!K6473/100</f>
        <v>0.18</v>
      </c>
      <c r="O6558" s="13">
        <f>dados!L6473/100</f>
        <v>0</v>
      </c>
      <c r="P6558" s="12" t="str">
        <f>LEFT(Tabela2[[#This Row],[Código]],2)</f>
        <v>71</v>
      </c>
    </row>
    <row r="6559" spans="2:16" ht="15" customHeight="1" x14ac:dyDescent="0.25">
      <c r="B6559" s="31" t="str">
        <f>IF(Tabela2[[#This Row],[Tipo]] = 0,LOOKUP(Tabela2[[#This Row],[RESUMO]],Tabela3[Grupo],Tabela3[Meus produtos]),VLOOKUP(Tabela2[[#This Row],[Código]],Tabela4[[Código NBS/LC116]:[Meus serviços]],3,0))</f>
        <v>Não</v>
      </c>
      <c r="C6559" t="str">
        <f>IF(E6559=0,TEXT(dados!A6474,"00000000"),IF(E6559=2,TEXT(dados!A6474,"0000"),TEXT(dados!A6474,"#")))</f>
        <v>71101100</v>
      </c>
      <c r="D6559" t="str">
        <f>IF(dados!B6474=0,"",dados!B6474)</f>
        <v/>
      </c>
      <c r="E6559">
        <f>dados!C6474</f>
        <v>0</v>
      </c>
      <c r="F6559" t="str">
        <f>dados!D6474</f>
        <v>Platina em formas brutas ou em po</v>
      </c>
      <c r="G6559"/>
      <c r="H6559"/>
      <c r="I6559"/>
      <c r="J6559"/>
      <c r="K6559" s="13"/>
      <c r="L6559" s="13">
        <f>dados!I6474/100</f>
        <v>0.13449999999999998</v>
      </c>
      <c r="M6559" s="13">
        <f>dados!J6474/100</f>
        <v>0.1545</v>
      </c>
      <c r="N6559" s="13">
        <f>dados!K6474/100</f>
        <v>0.18</v>
      </c>
      <c r="O6559" s="13">
        <f>dados!L6474/100</f>
        <v>0</v>
      </c>
      <c r="P6559" s="12" t="str">
        <f>LEFT(Tabela2[[#This Row],[Código]],2)</f>
        <v>71</v>
      </c>
    </row>
    <row r="6560" spans="2:16" ht="15" customHeight="1" x14ac:dyDescent="0.25">
      <c r="B6560" s="31" t="str">
        <f>IF(Tabela2[[#This Row],[Tipo]] = 0,LOOKUP(Tabela2[[#This Row],[RESUMO]],Tabela3[Grupo],Tabela3[Meus produtos]),VLOOKUP(Tabela2[[#This Row],[Código]],Tabela4[[Código NBS/LC116]:[Meus serviços]],3,0))</f>
        <v>Não</v>
      </c>
      <c r="C6560" t="str">
        <f>IF(E6560=0,TEXT(dados!A6475,"00000000"),IF(E6560=2,TEXT(dados!A6475,"0000"),TEXT(dados!A6475,"#")))</f>
        <v>71101910</v>
      </c>
      <c r="D6560" t="str">
        <f>IF(dados!B6475=0,"",dados!B6475)</f>
        <v/>
      </c>
      <c r="E6560">
        <f>dados!C6475</f>
        <v>0</v>
      </c>
      <c r="F6560" t="str">
        <f>dados!D6475</f>
        <v>Platina em barras,fios e perfis de secao macica</v>
      </c>
      <c r="G6560"/>
      <c r="H6560"/>
      <c r="I6560"/>
      <c r="J6560"/>
      <c r="K6560" s="13"/>
      <c r="L6560" s="13">
        <f>dados!I6475/100</f>
        <v>0.13449999999999998</v>
      </c>
      <c r="M6560" s="13">
        <f>dados!J6475/100</f>
        <v>0.16789999999999999</v>
      </c>
      <c r="N6560" s="13">
        <f>dados!K6475/100</f>
        <v>0.18</v>
      </c>
      <c r="O6560" s="13">
        <f>dados!L6475/100</f>
        <v>0</v>
      </c>
      <c r="P6560" s="12" t="str">
        <f>LEFT(Tabela2[[#This Row],[Código]],2)</f>
        <v>71</v>
      </c>
    </row>
    <row r="6561" spans="2:16" ht="15" customHeight="1" x14ac:dyDescent="0.25">
      <c r="B6561" s="31" t="str">
        <f>IF(Tabela2[[#This Row],[Tipo]] = 0,LOOKUP(Tabela2[[#This Row],[RESUMO]],Tabela3[Grupo],Tabela3[Meus produtos]),VLOOKUP(Tabela2[[#This Row],[Código]],Tabela4[[Código NBS/LC116]:[Meus serviços]],3,0))</f>
        <v>Não</v>
      </c>
      <c r="C6561" t="str">
        <f>IF(E6561=0,TEXT(dados!A6476,"00000000"),IF(E6561=2,TEXT(dados!A6476,"0000"),TEXT(dados!A6476,"#")))</f>
        <v>71101990</v>
      </c>
      <c r="D6561" t="str">
        <f>IF(dados!B6476=0,"",dados!B6476)</f>
        <v/>
      </c>
      <c r="E6561">
        <f>dados!C6476</f>
        <v>0</v>
      </c>
      <c r="F6561" t="str">
        <f>dados!D6476</f>
        <v>Platina em outs.formas semimanufaturadas</v>
      </c>
      <c r="G6561"/>
      <c r="H6561"/>
      <c r="I6561"/>
      <c r="J6561"/>
      <c r="K6561" s="13"/>
      <c r="L6561" s="13">
        <f>dados!I6476/100</f>
        <v>0.13449999999999998</v>
      </c>
      <c r="M6561" s="13">
        <f>dados!J6476/100</f>
        <v>0.16789999999999999</v>
      </c>
      <c r="N6561" s="13">
        <f>dados!K6476/100</f>
        <v>0.18</v>
      </c>
      <c r="O6561" s="13">
        <f>dados!L6476/100</f>
        <v>0</v>
      </c>
      <c r="P6561" s="12" t="str">
        <f>LEFT(Tabela2[[#This Row],[Código]],2)</f>
        <v>71</v>
      </c>
    </row>
    <row r="6562" spans="2:16" ht="15" customHeight="1" x14ac:dyDescent="0.25">
      <c r="B6562" s="31" t="str">
        <f>IF(Tabela2[[#This Row],[Tipo]] = 0,LOOKUP(Tabela2[[#This Row],[RESUMO]],Tabela3[Grupo],Tabela3[Meus produtos]),VLOOKUP(Tabela2[[#This Row],[Código]],Tabela4[[Código NBS/LC116]:[Meus serviços]],3,0))</f>
        <v>Não</v>
      </c>
      <c r="C6562" t="str">
        <f>IF(E6562=0,TEXT(dados!A6477,"00000000"),IF(E6562=2,TEXT(dados!A6477,"0000"),TEXT(dados!A6477,"#")))</f>
        <v>71102100</v>
      </c>
      <c r="D6562" t="str">
        <f>IF(dados!B6477=0,"",dados!B6477)</f>
        <v/>
      </c>
      <c r="E6562">
        <f>dados!C6477</f>
        <v>0</v>
      </c>
      <c r="F6562" t="str">
        <f>dados!D6477</f>
        <v>Paladio em formas brutas ou em po</v>
      </c>
      <c r="G6562"/>
      <c r="H6562"/>
      <c r="I6562"/>
      <c r="J6562"/>
      <c r="K6562" s="13"/>
      <c r="L6562" s="13">
        <f>dados!I6477/100</f>
        <v>0.13449999999999998</v>
      </c>
      <c r="M6562" s="13">
        <f>dados!J6477/100</f>
        <v>0.1545</v>
      </c>
      <c r="N6562" s="13">
        <f>dados!K6477/100</f>
        <v>0.18</v>
      </c>
      <c r="O6562" s="13">
        <f>dados!L6477/100</f>
        <v>0</v>
      </c>
      <c r="P6562" s="12" t="str">
        <f>LEFT(Tabela2[[#This Row],[Código]],2)</f>
        <v>71</v>
      </c>
    </row>
    <row r="6563" spans="2:16" ht="15" customHeight="1" x14ac:dyDescent="0.25">
      <c r="B6563" s="31" t="str">
        <f>IF(Tabela2[[#This Row],[Tipo]] = 0,LOOKUP(Tabela2[[#This Row],[RESUMO]],Tabela3[Grupo],Tabela3[Meus produtos]),VLOOKUP(Tabela2[[#This Row],[Código]],Tabela4[[Código NBS/LC116]:[Meus serviços]],3,0))</f>
        <v>Não</v>
      </c>
      <c r="C6563" t="str">
        <f>IF(E6563=0,TEXT(dados!A6478,"00000000"),IF(E6563=2,TEXT(dados!A6478,"0000"),TEXT(dados!A6478,"#")))</f>
        <v>71102900</v>
      </c>
      <c r="D6563" t="str">
        <f>IF(dados!B6478=0,"",dados!B6478)</f>
        <v/>
      </c>
      <c r="E6563">
        <f>dados!C6478</f>
        <v>0</v>
      </c>
      <c r="F6563" t="str">
        <f>dados!D6478</f>
        <v>Paladio em formas semimanufaturadas</v>
      </c>
      <c r="G6563"/>
      <c r="H6563"/>
      <c r="I6563"/>
      <c r="J6563"/>
      <c r="K6563" s="13"/>
      <c r="L6563" s="13">
        <f>dados!I6478/100</f>
        <v>0.13449999999999998</v>
      </c>
      <c r="M6563" s="13">
        <f>dados!J6478/100</f>
        <v>0.16789999999999999</v>
      </c>
      <c r="N6563" s="13">
        <f>dados!K6478/100</f>
        <v>0.18</v>
      </c>
      <c r="O6563" s="13">
        <f>dados!L6478/100</f>
        <v>0</v>
      </c>
      <c r="P6563" s="12" t="str">
        <f>LEFT(Tabela2[[#This Row],[Código]],2)</f>
        <v>71</v>
      </c>
    </row>
    <row r="6564" spans="2:16" ht="15" customHeight="1" x14ac:dyDescent="0.25">
      <c r="B6564" s="31" t="str">
        <f>IF(Tabela2[[#This Row],[Tipo]] = 0,LOOKUP(Tabela2[[#This Row],[RESUMO]],Tabela3[Grupo],Tabela3[Meus produtos]),VLOOKUP(Tabela2[[#This Row],[Código]],Tabela4[[Código NBS/LC116]:[Meus serviços]],3,0))</f>
        <v>Não</v>
      </c>
      <c r="C6564" t="str">
        <f>IF(E6564=0,TEXT(dados!A6479,"00000000"),IF(E6564=2,TEXT(dados!A6479,"0000"),TEXT(dados!A6479,"#")))</f>
        <v>71103100</v>
      </c>
      <c r="D6564" t="str">
        <f>IF(dados!B6479=0,"",dados!B6479)</f>
        <v/>
      </c>
      <c r="E6564">
        <f>dados!C6479</f>
        <v>0</v>
      </c>
      <c r="F6564" t="str">
        <f>dados!D6479</f>
        <v>Rodio em formas brutas ou em po</v>
      </c>
      <c r="G6564"/>
      <c r="H6564"/>
      <c r="I6564"/>
      <c r="J6564"/>
      <c r="K6564" s="13"/>
      <c r="L6564" s="13">
        <f>dados!I6479/100</f>
        <v>0.13449999999999998</v>
      </c>
      <c r="M6564" s="13">
        <f>dados!J6479/100</f>
        <v>0.1545</v>
      </c>
      <c r="N6564" s="13">
        <f>dados!K6479/100</f>
        <v>0.18</v>
      </c>
      <c r="O6564" s="13">
        <f>dados!L6479/100</f>
        <v>0</v>
      </c>
      <c r="P6564" s="12" t="str">
        <f>LEFT(Tabela2[[#This Row],[Código]],2)</f>
        <v>71</v>
      </c>
    </row>
    <row r="6565" spans="2:16" ht="15" customHeight="1" x14ac:dyDescent="0.25">
      <c r="B6565" s="31" t="str">
        <f>IF(Tabela2[[#This Row],[Tipo]] = 0,LOOKUP(Tabela2[[#This Row],[RESUMO]],Tabela3[Grupo],Tabela3[Meus produtos]),VLOOKUP(Tabela2[[#This Row],[Código]],Tabela4[[Código NBS/LC116]:[Meus serviços]],3,0))</f>
        <v>Não</v>
      </c>
      <c r="C6565" t="str">
        <f>IF(E6565=0,TEXT(dados!A6480,"00000000"),IF(E6565=2,TEXT(dados!A6480,"0000"),TEXT(dados!A6480,"#")))</f>
        <v>71103900</v>
      </c>
      <c r="D6565" t="str">
        <f>IF(dados!B6480=0,"",dados!B6480)</f>
        <v/>
      </c>
      <c r="E6565">
        <f>dados!C6480</f>
        <v>0</v>
      </c>
      <c r="F6565" t="str">
        <f>dados!D6480</f>
        <v>Rodio em formas semimanufaturadas</v>
      </c>
      <c r="G6565"/>
      <c r="H6565"/>
      <c r="I6565"/>
      <c r="J6565"/>
      <c r="K6565" s="13"/>
      <c r="L6565" s="13">
        <f>dados!I6480/100</f>
        <v>0.13449999999999998</v>
      </c>
      <c r="M6565" s="13">
        <f>dados!J6480/100</f>
        <v>0.16789999999999999</v>
      </c>
      <c r="N6565" s="13">
        <f>dados!K6480/100</f>
        <v>0.18</v>
      </c>
      <c r="O6565" s="13">
        <f>dados!L6480/100</f>
        <v>0</v>
      </c>
      <c r="P6565" s="12" t="str">
        <f>LEFT(Tabela2[[#This Row],[Código]],2)</f>
        <v>71</v>
      </c>
    </row>
    <row r="6566" spans="2:16" ht="15" customHeight="1" x14ac:dyDescent="0.25">
      <c r="B6566" s="31" t="str">
        <f>IF(Tabela2[[#This Row],[Tipo]] = 0,LOOKUP(Tabela2[[#This Row],[RESUMO]],Tabela3[Grupo],Tabela3[Meus produtos]),VLOOKUP(Tabela2[[#This Row],[Código]],Tabela4[[Código NBS/LC116]:[Meus serviços]],3,0))</f>
        <v>Não</v>
      </c>
      <c r="C6566" t="str">
        <f>IF(E6566=0,TEXT(dados!A6481,"00000000"),IF(E6566=2,TEXT(dados!A6481,"0000"),TEXT(dados!A6481,"#")))</f>
        <v>71104100</v>
      </c>
      <c r="D6566" t="str">
        <f>IF(dados!B6481=0,"",dados!B6481)</f>
        <v/>
      </c>
      <c r="E6566">
        <f>dados!C6481</f>
        <v>0</v>
      </c>
      <c r="F6566" t="str">
        <f>dados!D6481</f>
        <v>Iridio,osmio e rutenio,em formas brutas ou em po</v>
      </c>
      <c r="G6566"/>
      <c r="H6566"/>
      <c r="I6566"/>
      <c r="J6566"/>
      <c r="K6566" s="13"/>
      <c r="L6566" s="13">
        <f>dados!I6481/100</f>
        <v>0.13449999999999998</v>
      </c>
      <c r="M6566" s="13">
        <f>dados!J6481/100</f>
        <v>0.1545</v>
      </c>
      <c r="N6566" s="13">
        <f>dados!K6481/100</f>
        <v>0.18</v>
      </c>
      <c r="O6566" s="13">
        <f>dados!L6481/100</f>
        <v>0</v>
      </c>
      <c r="P6566" s="12" t="str">
        <f>LEFT(Tabela2[[#This Row],[Código]],2)</f>
        <v>71</v>
      </c>
    </row>
    <row r="6567" spans="2:16" ht="15" customHeight="1" x14ac:dyDescent="0.25">
      <c r="B6567" s="31" t="str">
        <f>IF(Tabela2[[#This Row],[Tipo]] = 0,LOOKUP(Tabela2[[#This Row],[RESUMO]],Tabela3[Grupo],Tabela3[Meus produtos]),VLOOKUP(Tabela2[[#This Row],[Código]],Tabela4[[Código NBS/LC116]:[Meus serviços]],3,0))</f>
        <v>Não</v>
      </c>
      <c r="C6567" t="str">
        <f>IF(E6567=0,TEXT(dados!A6482,"00000000"),IF(E6567=2,TEXT(dados!A6482,"0000"),TEXT(dados!A6482,"#")))</f>
        <v>71104900</v>
      </c>
      <c r="D6567" t="str">
        <f>IF(dados!B6482=0,"",dados!B6482)</f>
        <v/>
      </c>
      <c r="E6567">
        <f>dados!C6482</f>
        <v>0</v>
      </c>
      <c r="F6567" t="str">
        <f>dados!D6482</f>
        <v>Iridio,osmio e rutenio,em formas semimanufaturadas</v>
      </c>
      <c r="G6567"/>
      <c r="H6567"/>
      <c r="I6567"/>
      <c r="J6567"/>
      <c r="K6567" s="13"/>
      <c r="L6567" s="13">
        <f>dados!I6482/100</f>
        <v>0.13449999999999998</v>
      </c>
      <c r="M6567" s="13">
        <f>dados!J6482/100</f>
        <v>0.16789999999999999</v>
      </c>
      <c r="N6567" s="13">
        <f>dados!K6482/100</f>
        <v>0.18</v>
      </c>
      <c r="O6567" s="13">
        <f>dados!L6482/100</f>
        <v>0</v>
      </c>
      <c r="P6567" s="12" t="str">
        <f>LEFT(Tabela2[[#This Row],[Código]],2)</f>
        <v>71</v>
      </c>
    </row>
    <row r="6568" spans="2:16" ht="15" customHeight="1" x14ac:dyDescent="0.25">
      <c r="B6568" s="31" t="str">
        <f>IF(Tabela2[[#This Row],[Tipo]] = 0,LOOKUP(Tabela2[[#This Row],[RESUMO]],Tabela3[Grupo],Tabela3[Meus produtos]),VLOOKUP(Tabela2[[#This Row],[Código]],Tabela4[[Código NBS/LC116]:[Meus serviços]],3,0))</f>
        <v>Não</v>
      </c>
      <c r="C6568" t="str">
        <f>IF(E6568=0,TEXT(dados!A6483,"00000000"),IF(E6568=2,TEXT(dados!A6483,"0000"),TEXT(dados!A6483,"#")))</f>
        <v>71110000</v>
      </c>
      <c r="D6568" t="str">
        <f>IF(dados!B6483=0,"",dados!B6483)</f>
        <v/>
      </c>
      <c r="E6568">
        <f>dados!C6483</f>
        <v>0</v>
      </c>
      <c r="F6568" t="str">
        <f>dados!D6483</f>
        <v>Metais comuns/prata/ouro,folh/chap.platina,em bruto,etc</v>
      </c>
      <c r="G6568"/>
      <c r="H6568"/>
      <c r="I6568"/>
      <c r="J6568"/>
      <c r="K6568" s="13"/>
      <c r="L6568" s="13">
        <f>dados!I6483/100</f>
        <v>0.1429</v>
      </c>
      <c r="M6568" s="13">
        <f>dados!J6483/100</f>
        <v>0.17629999999999998</v>
      </c>
      <c r="N6568" s="13">
        <f>dados!K6483/100</f>
        <v>0.18</v>
      </c>
      <c r="O6568" s="13">
        <f>dados!L6483/100</f>
        <v>0</v>
      </c>
      <c r="P6568" s="12" t="str">
        <f>LEFT(Tabela2[[#This Row],[Código]],2)</f>
        <v>71</v>
      </c>
    </row>
    <row r="6569" spans="2:16" ht="15" customHeight="1" x14ac:dyDescent="0.25">
      <c r="B6569" s="31" t="str">
        <f>IF(Tabela2[[#This Row],[Tipo]] = 0,LOOKUP(Tabela2[[#This Row],[RESUMO]],Tabela3[Grupo],Tabela3[Meus produtos]),VLOOKUP(Tabela2[[#This Row],[Código]],Tabela4[[Código NBS/LC116]:[Meus serviços]],3,0))</f>
        <v>Não</v>
      </c>
      <c r="C6569" t="str">
        <f>IF(E6569=0,TEXT(dados!A6484,"00000000"),IF(E6569=2,TEXT(dados!A6484,"0000"),TEXT(dados!A6484,"#")))</f>
        <v>71123010</v>
      </c>
      <c r="D6569" t="str">
        <f>IF(dados!B6484=0,"",dados!B6484)</f>
        <v/>
      </c>
      <c r="E6569">
        <f>dados!C6484</f>
        <v>0</v>
      </c>
      <c r="F6569" t="str">
        <f>dados!D6484</f>
        <v>Desperds/resid.de ouro/metais folheado/ chapeado de ouro, contendo ouro mas nao contendo outs metais preciosos</v>
      </c>
      <c r="G6569"/>
      <c r="H6569"/>
      <c r="I6569"/>
      <c r="J6569"/>
      <c r="K6569" s="13"/>
      <c r="L6569" s="13">
        <f>dados!I6484/100</f>
        <v>0.13449999999999998</v>
      </c>
      <c r="M6569" s="13">
        <f>dados!J6484/100</f>
        <v>0.1545</v>
      </c>
      <c r="N6569" s="13">
        <f>dados!K6484/100</f>
        <v>0.18</v>
      </c>
      <c r="O6569" s="13">
        <f>dados!L6484/100</f>
        <v>0</v>
      </c>
      <c r="P6569" s="12" t="str">
        <f>LEFT(Tabela2[[#This Row],[Código]],2)</f>
        <v>71</v>
      </c>
    </row>
    <row r="6570" spans="2:16" ht="15" customHeight="1" x14ac:dyDescent="0.25">
      <c r="B6570" s="31" t="str">
        <f>IF(Tabela2[[#This Row],[Tipo]] = 0,LOOKUP(Tabela2[[#This Row],[RESUMO]],Tabela3[Grupo],Tabela3[Meus produtos]),VLOOKUP(Tabela2[[#This Row],[Código]],Tabela4[[Código NBS/LC116]:[Meus serviços]],3,0))</f>
        <v>Não</v>
      </c>
      <c r="C6570" t="str">
        <f>IF(E6570=0,TEXT(dados!A6485,"00000000"),IF(E6570=2,TEXT(dados!A6485,"0000"),TEXT(dados!A6485,"#")))</f>
        <v>71123010</v>
      </c>
      <c r="D6570">
        <f>IF(dados!B6485=0,"",dados!B6485)</f>
        <v>1</v>
      </c>
      <c r="E6570">
        <f>dados!C6485</f>
        <v>0</v>
      </c>
      <c r="F6570" t="str">
        <f>dados!D6485</f>
        <v>Do tipo dos utilizados principalmente para recuperacao de metal precioso, exceto cinzas ou lixo de ourivessaria</v>
      </c>
      <c r="G6570"/>
      <c r="H6570"/>
      <c r="I6570"/>
      <c r="J6570"/>
      <c r="K6570" s="13"/>
      <c r="L6570" s="13">
        <f>dados!I6485/100</f>
        <v>0.13449999999999998</v>
      </c>
      <c r="M6570" s="13">
        <f>dados!J6485/100</f>
        <v>0.1545</v>
      </c>
      <c r="N6570" s="13">
        <f>dados!K6485/100</f>
        <v>0.18</v>
      </c>
      <c r="O6570" s="13">
        <f>dados!L6485/100</f>
        <v>0</v>
      </c>
      <c r="P6570" s="12" t="str">
        <f>LEFT(Tabela2[[#This Row],[Código]],2)</f>
        <v>71</v>
      </c>
    </row>
    <row r="6571" spans="2:16" ht="15" customHeight="1" x14ac:dyDescent="0.25">
      <c r="B6571" s="31" t="str">
        <f>IF(Tabela2[[#This Row],[Tipo]] = 0,LOOKUP(Tabela2[[#This Row],[RESUMO]],Tabela3[Grupo],Tabela3[Meus produtos]),VLOOKUP(Tabela2[[#This Row],[Código]],Tabela4[[Código NBS/LC116]:[Meus serviços]],3,0))</f>
        <v>Não</v>
      </c>
      <c r="C6571" t="str">
        <f>IF(E6571=0,TEXT(dados!A6486,"00000000"),IF(E6571=2,TEXT(dados!A6486,"0000"),TEXT(dados!A6486,"#")))</f>
        <v>71123020</v>
      </c>
      <c r="D6571" t="str">
        <f>IF(dados!B6486=0,"",dados!B6486)</f>
        <v/>
      </c>
      <c r="E6571">
        <f>dados!C6486</f>
        <v>0</v>
      </c>
      <c r="F6571" t="str">
        <f>dados!D6486</f>
        <v>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v>
      </c>
      <c r="G6571"/>
      <c r="H6571"/>
      <c r="I6571"/>
      <c r="J6571"/>
      <c r="K6571" s="13"/>
      <c r="L6571" s="13">
        <f>dados!I6486/100</f>
        <v>0.13449999999999998</v>
      </c>
      <c r="M6571" s="13">
        <f>dados!J6486/100</f>
        <v>0.1545</v>
      </c>
      <c r="N6571" s="13">
        <f>dados!K6486/100</f>
        <v>0.18</v>
      </c>
      <c r="O6571" s="13">
        <f>dados!L6486/100</f>
        <v>0</v>
      </c>
      <c r="P6571" s="12" t="str">
        <f>LEFT(Tabela2[[#This Row],[Código]],2)</f>
        <v>71</v>
      </c>
    </row>
    <row r="6572" spans="2:16" ht="15" customHeight="1" x14ac:dyDescent="0.25">
      <c r="B6572" s="31" t="str">
        <f>IF(Tabela2[[#This Row],[Tipo]] = 0,LOOKUP(Tabela2[[#This Row],[RESUMO]],Tabela3[Grupo],Tabela3[Meus produtos]),VLOOKUP(Tabela2[[#This Row],[Código]],Tabela4[[Código NBS/LC116]:[Meus serviços]],3,0))</f>
        <v>Não</v>
      </c>
      <c r="C6572" t="str">
        <f>IF(E6572=0,TEXT(dados!A6487,"00000000"),IF(E6572=2,TEXT(dados!A6487,"0000"),TEXT(dados!A6487,"#")))</f>
        <v>71123020</v>
      </c>
      <c r="D6572">
        <f>IF(dados!B6487=0,"",dados!B6487)</f>
        <v>1</v>
      </c>
      <c r="E6572">
        <f>dados!C6487</f>
        <v>0</v>
      </c>
      <c r="F6572" t="str">
        <f>dados!D6487</f>
        <v>Do tipo dos utilizados principalmente para recuperacao de metal precioso, exceto cinzas ou lixo de ourivessaria</v>
      </c>
      <c r="G6572"/>
      <c r="H6572"/>
      <c r="I6572"/>
      <c r="J6572"/>
      <c r="K6572" s="13"/>
      <c r="L6572" s="13">
        <f>dados!I6487/100</f>
        <v>0.13449999999999998</v>
      </c>
      <c r="M6572" s="13">
        <f>dados!J6487/100</f>
        <v>0.1545</v>
      </c>
      <c r="N6572" s="13">
        <f>dados!K6487/100</f>
        <v>0.18</v>
      </c>
      <c r="O6572" s="13">
        <f>dados!L6487/100</f>
        <v>0</v>
      </c>
      <c r="P6572" s="12" t="str">
        <f>LEFT(Tabela2[[#This Row],[Código]],2)</f>
        <v>71</v>
      </c>
    </row>
    <row r="6573" spans="2:16" ht="15" customHeight="1" x14ac:dyDescent="0.25">
      <c r="B6573" s="31" t="str">
        <f>IF(Tabela2[[#This Row],[Tipo]] = 0,LOOKUP(Tabela2[[#This Row],[RESUMO]],Tabela3[Grupo],Tabela3[Meus produtos]),VLOOKUP(Tabela2[[#This Row],[Código]],Tabela4[[Código NBS/LC116]:[Meus serviços]],3,0))</f>
        <v>Não</v>
      </c>
      <c r="C6573" t="str">
        <f>IF(E6573=0,TEXT(dados!A6488,"00000000"),IF(E6573=2,TEXT(dados!A6488,"0000"),TEXT(dados!A6488,"#")))</f>
        <v>71123090</v>
      </c>
      <c r="D6573" t="str">
        <f>IF(dados!B6488=0,"",dados!B6488)</f>
        <v/>
      </c>
      <c r="E6573">
        <f>dados!C6488</f>
        <v>0</v>
      </c>
      <c r="F6573" t="str">
        <f>dados!D6488</f>
        <v>Outs desperds/resid.de outs.met.prec/met.folh/ chap.met.prec.</v>
      </c>
      <c r="G6573"/>
      <c r="H6573"/>
      <c r="I6573"/>
      <c r="J6573"/>
      <c r="K6573" s="13"/>
      <c r="L6573" s="13">
        <f>dados!I6488/100</f>
        <v>0.13449999999999998</v>
      </c>
      <c r="M6573" s="13">
        <f>dados!J6488/100</f>
        <v>0.16149999999999998</v>
      </c>
      <c r="N6573" s="13">
        <f>dados!K6488/100</f>
        <v>0.18</v>
      </c>
      <c r="O6573" s="13">
        <f>dados!L6488/100</f>
        <v>0</v>
      </c>
      <c r="P6573" s="12" t="str">
        <f>LEFT(Tabela2[[#This Row],[Código]],2)</f>
        <v>71</v>
      </c>
    </row>
    <row r="6574" spans="2:16" ht="15" customHeight="1" x14ac:dyDescent="0.25">
      <c r="B6574" s="31" t="str">
        <f>IF(Tabela2[[#This Row],[Tipo]] = 0,LOOKUP(Tabela2[[#This Row],[RESUMO]],Tabela3[Grupo],Tabela3[Meus produtos]),VLOOKUP(Tabela2[[#This Row],[Código]],Tabela4[[Código NBS/LC116]:[Meus serviços]],3,0))</f>
        <v>Não</v>
      </c>
      <c r="C6574" t="str">
        <f>IF(E6574=0,TEXT(dados!A6489,"00000000"),IF(E6574=2,TEXT(dados!A6489,"0000"),TEXT(dados!A6489,"#")))</f>
        <v>71123090</v>
      </c>
      <c r="D6574">
        <f>IF(dados!B6489=0,"",dados!B6489)</f>
        <v>1</v>
      </c>
      <c r="E6574">
        <f>dados!C6489</f>
        <v>0</v>
      </c>
      <c r="F6574" t="str">
        <f>dados!D6489</f>
        <v>Do tipo dos utilizados principalmente para recuperacao de metal precioso, exceto cinzas ou lixo de ourivessaria</v>
      </c>
      <c r="G6574"/>
      <c r="H6574"/>
      <c r="I6574"/>
      <c r="J6574"/>
      <c r="K6574" s="13"/>
      <c r="L6574" s="13">
        <f>dados!I6489/100</f>
        <v>0.13449999999999998</v>
      </c>
      <c r="M6574" s="13">
        <f>dados!J6489/100</f>
        <v>0.16149999999999998</v>
      </c>
      <c r="N6574" s="13">
        <f>dados!K6489/100</f>
        <v>0.18</v>
      </c>
      <c r="O6574" s="13">
        <f>dados!L6489/100</f>
        <v>0</v>
      </c>
      <c r="P6574" s="12" t="str">
        <f>LEFT(Tabela2[[#This Row],[Código]],2)</f>
        <v>71</v>
      </c>
    </row>
    <row r="6575" spans="2:16" ht="15" customHeight="1" x14ac:dyDescent="0.25">
      <c r="B6575" s="31" t="str">
        <f>IF(Tabela2[[#This Row],[Tipo]] = 0,LOOKUP(Tabela2[[#This Row],[RESUMO]],Tabela3[Grupo],Tabela3[Meus produtos]),VLOOKUP(Tabela2[[#This Row],[Código]],Tabela4[[Código NBS/LC116]:[Meus serviços]],3,0))</f>
        <v>Não</v>
      </c>
      <c r="C6575" t="str">
        <f>IF(E6575=0,TEXT(dados!A6490,"00000000"),IF(E6575=2,TEXT(dados!A6490,"0000"),TEXT(dados!A6490,"#")))</f>
        <v>71129100</v>
      </c>
      <c r="D6575" t="str">
        <f>IF(dados!B6490=0,"",dados!B6490)</f>
        <v/>
      </c>
      <c r="E6575">
        <f>dados!C6490</f>
        <v>0</v>
      </c>
      <c r="F6575" t="str">
        <f>dados!D6490</f>
        <v>Perolas naturais ou cultivadas pedras preciosas ou semipreciosas e semelhantes metais preciosos metais folheados ou chapeados de metais preciosos plaque e suas obras bijuterias moedas Desperdicios e residuos de metais preciosos ou de metais folheados ou chapeados de metais preciosos plaque outros desperdicios e residuos que contenham metais preciosos ou compostos de metais preciosos do tipo utilizado principalmente para a recuperacao de metais pr</v>
      </c>
      <c r="G6575"/>
      <c r="H6575"/>
      <c r="I6575"/>
      <c r="J6575"/>
      <c r="K6575" s="13"/>
      <c r="L6575" s="13">
        <f>dados!I6490/100</f>
        <v>0.13449999999999998</v>
      </c>
      <c r="M6575" s="13">
        <f>dados!J6490/100</f>
        <v>0.1545</v>
      </c>
      <c r="N6575" s="13">
        <f>dados!K6490/100</f>
        <v>0.18</v>
      </c>
      <c r="O6575" s="13">
        <f>dados!L6490/100</f>
        <v>0</v>
      </c>
      <c r="P6575" s="12" t="str">
        <f>LEFT(Tabela2[[#This Row],[Código]],2)</f>
        <v>71</v>
      </c>
    </row>
    <row r="6576" spans="2:16" ht="15" customHeight="1" x14ac:dyDescent="0.25">
      <c r="B6576" s="31" t="str">
        <f>IF(Tabela2[[#This Row],[Tipo]] = 0,LOOKUP(Tabela2[[#This Row],[RESUMO]],Tabela3[Grupo],Tabela3[Meus produtos]),VLOOKUP(Tabela2[[#This Row],[Código]],Tabela4[[Código NBS/LC116]:[Meus serviços]],3,0))</f>
        <v>Não</v>
      </c>
      <c r="C6576" t="str">
        <f>IF(E6576=0,TEXT(dados!A6491,"00000000"),IF(E6576=2,TEXT(dados!A6491,"0000"),TEXT(dados!A6491,"#")))</f>
        <v>71129100</v>
      </c>
      <c r="D6576">
        <f>IF(dados!B6491=0,"",dados!B6491)</f>
        <v>1</v>
      </c>
      <c r="E6576">
        <f>dados!C6491</f>
        <v>0</v>
      </c>
      <c r="F6576" t="str">
        <f>dados!D6491</f>
        <v>Residuos do tipo dos utilizados para recuperacao desse metal</v>
      </c>
      <c r="G6576"/>
      <c r="H6576"/>
      <c r="I6576"/>
      <c r="J6576"/>
      <c r="K6576" s="13"/>
      <c r="L6576" s="13">
        <f>dados!I6491/100</f>
        <v>0.13449999999999998</v>
      </c>
      <c r="M6576" s="13">
        <f>dados!J6491/100</f>
        <v>0.1545</v>
      </c>
      <c r="N6576" s="13">
        <f>dados!K6491/100</f>
        <v>0.18</v>
      </c>
      <c r="O6576" s="13">
        <f>dados!L6491/100</f>
        <v>0</v>
      </c>
      <c r="P6576" s="12" t="str">
        <f>LEFT(Tabela2[[#This Row],[Código]],2)</f>
        <v>71</v>
      </c>
    </row>
    <row r="6577" spans="2:16" ht="15" customHeight="1" x14ac:dyDescent="0.25">
      <c r="B6577" s="31" t="str">
        <f>IF(Tabela2[[#This Row],[Tipo]] = 0,LOOKUP(Tabela2[[#This Row],[RESUMO]],Tabela3[Grupo],Tabela3[Meus produtos]),VLOOKUP(Tabela2[[#This Row],[Código]],Tabela4[[Código NBS/LC116]:[Meus serviços]],3,0))</f>
        <v>Não</v>
      </c>
      <c r="C6577" t="str">
        <f>IF(E6577=0,TEXT(dados!A6492,"00000000"),IF(E6577=2,TEXT(dados!A6492,"0000"),TEXT(dados!A6492,"#")))</f>
        <v>71129200</v>
      </c>
      <c r="D6577" t="str">
        <f>IF(dados!B6492=0,"",dados!B6492)</f>
        <v/>
      </c>
      <c r="E6577">
        <f>dados!C6492</f>
        <v>0</v>
      </c>
      <c r="F6577" t="str">
        <f>dados!D6492</f>
        <v>Desperds/resid.de platina ou de metais folheado/chapeado de platina, exceto os residuos que contenham outs metais preciosos</v>
      </c>
      <c r="G6577"/>
      <c r="H6577"/>
      <c r="I6577"/>
      <c r="J6577"/>
      <c r="K6577" s="13"/>
      <c r="L6577" s="13">
        <f>dados!I6492/100</f>
        <v>0.13449999999999998</v>
      </c>
      <c r="M6577" s="13">
        <f>dados!J6492/100</f>
        <v>0.1545</v>
      </c>
      <c r="N6577" s="13">
        <f>dados!K6492/100</f>
        <v>0.18</v>
      </c>
      <c r="O6577" s="13">
        <f>dados!L6492/100</f>
        <v>0</v>
      </c>
      <c r="P6577" s="12" t="str">
        <f>LEFT(Tabela2[[#This Row],[Código]],2)</f>
        <v>71</v>
      </c>
    </row>
    <row r="6578" spans="2:16" ht="15" customHeight="1" x14ac:dyDescent="0.25">
      <c r="B6578" s="31" t="str">
        <f>IF(Tabela2[[#This Row],[Tipo]] = 0,LOOKUP(Tabela2[[#This Row],[RESUMO]],Tabela3[Grupo],Tabela3[Meus produtos]),VLOOKUP(Tabela2[[#This Row],[Código]],Tabela4[[Código NBS/LC116]:[Meus serviços]],3,0))</f>
        <v>Não</v>
      </c>
      <c r="C6578" t="str">
        <f>IF(E6578=0,TEXT(dados!A6493,"00000000"),IF(E6578=2,TEXT(dados!A6493,"0000"),TEXT(dados!A6493,"#")))</f>
        <v>71129200</v>
      </c>
      <c r="D6578">
        <f>IF(dados!B6493=0,"",dados!B6493)</f>
        <v>1</v>
      </c>
      <c r="E6578">
        <f>dados!C6493</f>
        <v>0</v>
      </c>
      <c r="F6578" t="str">
        <f>dados!D6493</f>
        <v>Residuos do tipo dos utilizados para recuperacao desse metal</v>
      </c>
      <c r="G6578"/>
      <c r="H6578"/>
      <c r="I6578"/>
      <c r="J6578"/>
      <c r="K6578" s="13"/>
      <c r="L6578" s="13">
        <f>dados!I6493/100</f>
        <v>0.13449999999999998</v>
      </c>
      <c r="M6578" s="13">
        <f>dados!J6493/100</f>
        <v>0.1545</v>
      </c>
      <c r="N6578" s="13">
        <f>dados!K6493/100</f>
        <v>0.18</v>
      </c>
      <c r="O6578" s="13">
        <f>dados!L6493/100</f>
        <v>0</v>
      </c>
      <c r="P6578" s="12" t="str">
        <f>LEFT(Tabela2[[#This Row],[Código]],2)</f>
        <v>71</v>
      </c>
    </row>
    <row r="6579" spans="2:16" ht="15" customHeight="1" x14ac:dyDescent="0.25">
      <c r="B6579" s="31" t="str">
        <f>IF(Tabela2[[#This Row],[Tipo]] = 0,LOOKUP(Tabela2[[#This Row],[RESUMO]],Tabela3[Grupo],Tabela3[Meus produtos]),VLOOKUP(Tabela2[[#This Row],[Código]],Tabela4[[Código NBS/LC116]:[Meus serviços]],3,0))</f>
        <v>Não</v>
      </c>
      <c r="C6579" t="str">
        <f>IF(E6579=0,TEXT(dados!A6494,"00000000"),IF(E6579=2,TEXT(dados!A6494,"0000"),TEXT(dados!A6494,"#")))</f>
        <v>71129900</v>
      </c>
      <c r="D6579" t="str">
        <f>IF(dados!B6494=0,"",dados!B6494)</f>
        <v/>
      </c>
      <c r="E6579">
        <f>dados!C6494</f>
        <v>0</v>
      </c>
      <c r="F6579" t="str">
        <f>dados!D6494</f>
        <v>Outs desperds/resid.de metais folheado/ chapeado</v>
      </c>
      <c r="G6579"/>
      <c r="H6579"/>
      <c r="I6579"/>
      <c r="J6579"/>
      <c r="K6579" s="13"/>
      <c r="L6579" s="13">
        <f>dados!I6494/100</f>
        <v>0.13449999999999998</v>
      </c>
      <c r="M6579" s="13">
        <f>dados!J6494/100</f>
        <v>0.16149999999999998</v>
      </c>
      <c r="N6579" s="13">
        <f>dados!K6494/100</f>
        <v>0.18</v>
      </c>
      <c r="O6579" s="13">
        <f>dados!L6494/100</f>
        <v>0</v>
      </c>
      <c r="P6579" s="12" t="str">
        <f>LEFT(Tabela2[[#This Row],[Código]],2)</f>
        <v>71</v>
      </c>
    </row>
    <row r="6580" spans="2:16" ht="15" customHeight="1" x14ac:dyDescent="0.25">
      <c r="B6580" s="31" t="str">
        <f>IF(Tabela2[[#This Row],[Tipo]] = 0,LOOKUP(Tabela2[[#This Row],[RESUMO]],Tabela3[Grupo],Tabela3[Meus produtos]),VLOOKUP(Tabela2[[#This Row],[Código]],Tabela4[[Código NBS/LC116]:[Meus serviços]],3,0))</f>
        <v>Não</v>
      </c>
      <c r="C6580" t="str">
        <f>IF(E6580=0,TEXT(dados!A6495,"00000000"),IF(E6580=2,TEXT(dados!A6495,"0000"),TEXT(dados!A6495,"#")))</f>
        <v>71129900</v>
      </c>
      <c r="D6580">
        <f>IF(dados!B6495=0,"",dados!B6495)</f>
        <v>1</v>
      </c>
      <c r="E6580">
        <f>dados!C6495</f>
        <v>0</v>
      </c>
      <c r="F6580" t="str">
        <f>dados!D6495</f>
        <v>Residuos do tipo dos utilizados para recuperacao de metal precioso</v>
      </c>
      <c r="G6580"/>
      <c r="H6580"/>
      <c r="I6580"/>
      <c r="J6580"/>
      <c r="K6580" s="13"/>
      <c r="L6580" s="13">
        <f>dados!I6495/100</f>
        <v>0.13449999999999998</v>
      </c>
      <c r="M6580" s="13">
        <f>dados!J6495/100</f>
        <v>0.16149999999999998</v>
      </c>
      <c r="N6580" s="13">
        <f>dados!K6495/100</f>
        <v>0.18</v>
      </c>
      <c r="O6580" s="13">
        <f>dados!L6495/100</f>
        <v>0</v>
      </c>
      <c r="P6580" s="12" t="str">
        <f>LEFT(Tabela2[[#This Row],[Código]],2)</f>
        <v>71</v>
      </c>
    </row>
    <row r="6581" spans="2:16" ht="15" customHeight="1" x14ac:dyDescent="0.25">
      <c r="B6581" s="31" t="str">
        <f>IF(Tabela2[[#This Row],[Tipo]] = 0,LOOKUP(Tabela2[[#This Row],[RESUMO]],Tabela3[Grupo],Tabela3[Meus produtos]),VLOOKUP(Tabela2[[#This Row],[Código]],Tabela4[[Código NBS/LC116]:[Meus serviços]],3,0))</f>
        <v>Não</v>
      </c>
      <c r="C6581" t="str">
        <f>IF(E6581=0,TEXT(dados!A6496,"00000000"),IF(E6581=2,TEXT(dados!A6496,"0000"),TEXT(dados!A6496,"#")))</f>
        <v>71131100</v>
      </c>
      <c r="D6581" t="str">
        <f>IF(dados!B6496=0,"",dados!B6496)</f>
        <v/>
      </c>
      <c r="E6581">
        <f>dados!C6496</f>
        <v>0</v>
      </c>
      <c r="F6581" t="str">
        <f>dados!D6496</f>
        <v>Artefatos de joalharia,de prata,mesmo folh.de met.prec.</v>
      </c>
      <c r="G6581"/>
      <c r="H6581"/>
      <c r="I6581"/>
      <c r="J6581"/>
      <c r="K6581" s="13"/>
      <c r="L6581" s="13">
        <f>dados!I6496/100</f>
        <v>0.14449999999999999</v>
      </c>
      <c r="M6581" s="13">
        <f>dados!J6496/100</f>
        <v>0.1837</v>
      </c>
      <c r="N6581" s="13">
        <f>dados!K6496/100</f>
        <v>0.18</v>
      </c>
      <c r="O6581" s="13">
        <f>dados!L6496/100</f>
        <v>0</v>
      </c>
      <c r="P6581" s="12" t="str">
        <f>LEFT(Tabela2[[#This Row],[Código]],2)</f>
        <v>71</v>
      </c>
    </row>
    <row r="6582" spans="2:16" ht="15" customHeight="1" x14ac:dyDescent="0.25">
      <c r="B6582" s="31" t="str">
        <f>IF(Tabela2[[#This Row],[Tipo]] = 0,LOOKUP(Tabela2[[#This Row],[RESUMO]],Tabela3[Grupo],Tabela3[Meus produtos]),VLOOKUP(Tabela2[[#This Row],[Código]],Tabela4[[Código NBS/LC116]:[Meus serviços]],3,0))</f>
        <v>Não</v>
      </c>
      <c r="C6582" t="str">
        <f>IF(E6582=0,TEXT(dados!A6497,"00000000"),IF(E6582=2,TEXT(dados!A6497,"0000"),TEXT(dados!A6497,"#")))</f>
        <v>71131900</v>
      </c>
      <c r="D6582" t="str">
        <f>IF(dados!B6497=0,"",dados!B6497)</f>
        <v/>
      </c>
      <c r="E6582">
        <f>dados!C6497</f>
        <v>0</v>
      </c>
      <c r="F6582" t="str">
        <f>dados!D6497</f>
        <v>Artefatos de joalharia,de outs.metais preciosos,etc.</v>
      </c>
      <c r="G6582"/>
      <c r="H6582"/>
      <c r="I6582"/>
      <c r="J6582"/>
      <c r="K6582" s="13"/>
      <c r="L6582" s="13">
        <f>dados!I6497/100</f>
        <v>0.1492</v>
      </c>
      <c r="M6582" s="13">
        <f>dados!J6497/100</f>
        <v>0.18840000000000001</v>
      </c>
      <c r="N6582" s="13">
        <f>dados!K6497/100</f>
        <v>0.18</v>
      </c>
      <c r="O6582" s="13">
        <f>dados!L6497/100</f>
        <v>0</v>
      </c>
      <c r="P6582" s="12" t="str">
        <f>LEFT(Tabela2[[#This Row],[Código]],2)</f>
        <v>71</v>
      </c>
    </row>
    <row r="6583" spans="2:16" ht="15" customHeight="1" x14ac:dyDescent="0.25">
      <c r="B6583" s="31" t="str">
        <f>IF(Tabela2[[#This Row],[Tipo]] = 0,LOOKUP(Tabela2[[#This Row],[RESUMO]],Tabela3[Grupo],Tabela3[Meus produtos]),VLOOKUP(Tabela2[[#This Row],[Código]],Tabela4[[Código NBS/LC116]:[Meus serviços]],3,0))</f>
        <v>Não</v>
      </c>
      <c r="C6583" t="str">
        <f>IF(E6583=0,TEXT(dados!A6498,"00000000"),IF(E6583=2,TEXT(dados!A6498,"0000"),TEXT(dados!A6498,"#")))</f>
        <v>71132000</v>
      </c>
      <c r="D6583" t="str">
        <f>IF(dados!B6498=0,"",dados!B6498)</f>
        <v/>
      </c>
      <c r="E6583">
        <f>dados!C6498</f>
        <v>0</v>
      </c>
      <c r="F6583" t="str">
        <f>dados!D6498</f>
        <v>Artefatos de joalharia,de metais comuns folh.metal prec</v>
      </c>
      <c r="G6583"/>
      <c r="H6583"/>
      <c r="I6583"/>
      <c r="J6583"/>
      <c r="K6583" s="13"/>
      <c r="L6583" s="13">
        <f>dados!I6498/100</f>
        <v>0.14449999999999999</v>
      </c>
      <c r="M6583" s="13">
        <f>dados!J6498/100</f>
        <v>0.1837</v>
      </c>
      <c r="N6583" s="13">
        <f>dados!K6498/100</f>
        <v>0.18</v>
      </c>
      <c r="O6583" s="13">
        <f>dados!L6498/100</f>
        <v>0</v>
      </c>
      <c r="P6583" s="12" t="str">
        <f>LEFT(Tabela2[[#This Row],[Código]],2)</f>
        <v>71</v>
      </c>
    </row>
    <row r="6584" spans="2:16" ht="15" customHeight="1" x14ac:dyDescent="0.25">
      <c r="B6584" s="31" t="str">
        <f>IF(Tabela2[[#This Row],[Tipo]] = 0,LOOKUP(Tabela2[[#This Row],[RESUMO]],Tabela3[Grupo],Tabela3[Meus produtos]),VLOOKUP(Tabela2[[#This Row],[Código]],Tabela4[[Código NBS/LC116]:[Meus serviços]],3,0))</f>
        <v>Não</v>
      </c>
      <c r="C6584" t="str">
        <f>IF(E6584=0,TEXT(dados!A6499,"00000000"),IF(E6584=2,TEXT(dados!A6499,"0000"),TEXT(dados!A6499,"#")))</f>
        <v>71141100</v>
      </c>
      <c r="D6584" t="str">
        <f>IF(dados!B6499=0,"",dados!B6499)</f>
        <v/>
      </c>
      <c r="E6584">
        <f>dados!C6499</f>
        <v>0</v>
      </c>
      <c r="F6584" t="str">
        <f>dados!D6499</f>
        <v>Artefatos de ourivesaria,de prata,mesmo folh.met.prec.</v>
      </c>
      <c r="G6584"/>
      <c r="H6584"/>
      <c r="I6584"/>
      <c r="J6584"/>
      <c r="K6584" s="13"/>
      <c r="L6584" s="13">
        <f>dados!I6499/100</f>
        <v>0.14449999999999999</v>
      </c>
      <c r="M6584" s="13">
        <f>dados!J6499/100</f>
        <v>0.1837</v>
      </c>
      <c r="N6584" s="13">
        <f>dados!K6499/100</f>
        <v>0.18</v>
      </c>
      <c r="O6584" s="13">
        <f>dados!L6499/100</f>
        <v>0</v>
      </c>
      <c r="P6584" s="12" t="str">
        <f>LEFT(Tabela2[[#This Row],[Código]],2)</f>
        <v>71</v>
      </c>
    </row>
    <row r="6585" spans="2:16" ht="15" customHeight="1" x14ac:dyDescent="0.25">
      <c r="B6585" s="31" t="str">
        <f>IF(Tabela2[[#This Row],[Tipo]] = 0,LOOKUP(Tabela2[[#This Row],[RESUMO]],Tabela3[Grupo],Tabela3[Meus produtos]),VLOOKUP(Tabela2[[#This Row],[Código]],Tabela4[[Código NBS/LC116]:[Meus serviços]],3,0))</f>
        <v>Não</v>
      </c>
      <c r="C6585" t="str">
        <f>IF(E6585=0,TEXT(dados!A6500,"00000000"),IF(E6585=2,TEXT(dados!A6500,"0000"),TEXT(dados!A6500,"#")))</f>
        <v>71141900</v>
      </c>
      <c r="D6585" t="str">
        <f>IF(dados!B6500=0,"",dados!B6500)</f>
        <v/>
      </c>
      <c r="E6585">
        <f>dados!C6500</f>
        <v>0</v>
      </c>
      <c r="F6585" t="str">
        <f>dados!D6500</f>
        <v>Artefatos de ourivesaria,de outs.metais preciosos,etc.</v>
      </c>
      <c r="G6585"/>
      <c r="H6585"/>
      <c r="I6585"/>
      <c r="J6585"/>
      <c r="K6585" s="13"/>
      <c r="L6585" s="13">
        <f>dados!I6500/100</f>
        <v>0.14449999999999999</v>
      </c>
      <c r="M6585" s="13">
        <f>dados!J6500/100</f>
        <v>0.1837</v>
      </c>
      <c r="N6585" s="13">
        <f>dados!K6500/100</f>
        <v>0.18</v>
      </c>
      <c r="O6585" s="13">
        <f>dados!L6500/100</f>
        <v>0</v>
      </c>
      <c r="P6585" s="12" t="str">
        <f>LEFT(Tabela2[[#This Row],[Código]],2)</f>
        <v>71</v>
      </c>
    </row>
    <row r="6586" spans="2:16" ht="15" customHeight="1" x14ac:dyDescent="0.25">
      <c r="B6586" s="31" t="str">
        <f>IF(Tabela2[[#This Row],[Tipo]] = 0,LOOKUP(Tabela2[[#This Row],[RESUMO]],Tabela3[Grupo],Tabela3[Meus produtos]),VLOOKUP(Tabela2[[#This Row],[Código]],Tabela4[[Código NBS/LC116]:[Meus serviços]],3,0))</f>
        <v>Não</v>
      </c>
      <c r="C6586" t="str">
        <f>IF(E6586=0,TEXT(dados!A6501,"00000000"),IF(E6586=2,TEXT(dados!A6501,"0000"),TEXT(dados!A6501,"#")))</f>
        <v>71142000</v>
      </c>
      <c r="D6586" t="str">
        <f>IF(dados!B6501=0,"",dados!B6501)</f>
        <v/>
      </c>
      <c r="E6586">
        <f>dados!C6501</f>
        <v>0</v>
      </c>
      <c r="F6586" t="str">
        <f>dados!D6501</f>
        <v>Artefatos de ourivesaria,de metais comuns folh.met.prec</v>
      </c>
      <c r="G6586"/>
      <c r="H6586"/>
      <c r="I6586"/>
      <c r="J6586"/>
      <c r="K6586" s="13"/>
      <c r="L6586" s="13">
        <f>dados!I6501/100</f>
        <v>0.14449999999999999</v>
      </c>
      <c r="M6586" s="13">
        <f>dados!J6501/100</f>
        <v>0.1837</v>
      </c>
      <c r="N6586" s="13">
        <f>dados!K6501/100</f>
        <v>0.18</v>
      </c>
      <c r="O6586" s="13">
        <f>dados!L6501/100</f>
        <v>0</v>
      </c>
      <c r="P6586" s="12" t="str">
        <f>LEFT(Tabela2[[#This Row],[Código]],2)</f>
        <v>71</v>
      </c>
    </row>
    <row r="6587" spans="2:16" ht="15" customHeight="1" x14ac:dyDescent="0.25">
      <c r="B6587" s="31" t="str">
        <f>IF(Tabela2[[#This Row],[Tipo]] = 0,LOOKUP(Tabela2[[#This Row],[RESUMO]],Tabela3[Grupo],Tabela3[Meus produtos]),VLOOKUP(Tabela2[[#This Row],[Código]],Tabela4[[Código NBS/LC116]:[Meus serviços]],3,0))</f>
        <v>Não</v>
      </c>
      <c r="C6587" t="str">
        <f>IF(E6587=0,TEXT(dados!A6502,"00000000"),IF(E6587=2,TEXT(dados!A6502,"0000"),TEXT(dados!A6502,"#")))</f>
        <v>71151000</v>
      </c>
      <c r="D6587" t="str">
        <f>IF(dados!B6502=0,"",dados!B6502)</f>
        <v/>
      </c>
      <c r="E6587">
        <f>dados!C6502</f>
        <v>0</v>
      </c>
      <c r="F6587" t="str">
        <f>dados!D6502</f>
        <v>Telas ou grades catalisadoras,de platina</v>
      </c>
      <c r="G6587"/>
      <c r="H6587"/>
      <c r="I6587"/>
      <c r="J6587"/>
      <c r="K6587" s="13"/>
      <c r="L6587" s="13">
        <f>dados!I6502/100</f>
        <v>0.1429</v>
      </c>
      <c r="M6587" s="13">
        <f>dados!J6502/100</f>
        <v>0.18210000000000001</v>
      </c>
      <c r="N6587" s="13">
        <f>dados!K6502/100</f>
        <v>0.18</v>
      </c>
      <c r="O6587" s="13">
        <f>dados!L6502/100</f>
        <v>0</v>
      </c>
      <c r="P6587" s="12" t="str">
        <f>LEFT(Tabela2[[#This Row],[Código]],2)</f>
        <v>71</v>
      </c>
    </row>
    <row r="6588" spans="2:16" ht="15" customHeight="1" x14ac:dyDescent="0.25">
      <c r="B6588" s="31" t="str">
        <f>IF(Tabela2[[#This Row],[Tipo]] = 0,LOOKUP(Tabela2[[#This Row],[RESUMO]],Tabela3[Grupo],Tabela3[Meus produtos]),VLOOKUP(Tabela2[[#This Row],[Código]],Tabela4[[Código NBS/LC116]:[Meus serviços]],3,0))</f>
        <v>Não</v>
      </c>
      <c r="C6588" t="str">
        <f>IF(E6588=0,TEXT(dados!A6503,"00000000"),IF(E6588=2,TEXT(dados!A6503,"0000"),TEXT(dados!A6503,"#")))</f>
        <v>71159000</v>
      </c>
      <c r="D6588" t="str">
        <f>IF(dados!B6503=0,"",dados!B6503)</f>
        <v/>
      </c>
      <c r="E6588">
        <f>dados!C6503</f>
        <v>0</v>
      </c>
      <c r="F6588" t="str">
        <f>dados!D6503</f>
        <v>Outros obras de metais prec/metais folh/chap.metal prec</v>
      </c>
      <c r="G6588"/>
      <c r="H6588"/>
      <c r="I6588"/>
      <c r="J6588"/>
      <c r="K6588" s="13"/>
      <c r="L6588" s="13">
        <f>dados!I6503/100</f>
        <v>0.1429</v>
      </c>
      <c r="M6588" s="13">
        <f>dados!J6503/100</f>
        <v>0.18210000000000001</v>
      </c>
      <c r="N6588" s="13">
        <f>dados!K6503/100</f>
        <v>0.18</v>
      </c>
      <c r="O6588" s="13">
        <f>dados!L6503/100</f>
        <v>0</v>
      </c>
      <c r="P6588" s="12" t="str">
        <f>LEFT(Tabela2[[#This Row],[Código]],2)</f>
        <v>71</v>
      </c>
    </row>
    <row r="6589" spans="2:16" ht="15" customHeight="1" x14ac:dyDescent="0.25">
      <c r="B6589" s="31" t="str">
        <f>IF(Tabela2[[#This Row],[Tipo]] = 0,LOOKUP(Tabela2[[#This Row],[RESUMO]],Tabela3[Grupo],Tabela3[Meus produtos]),VLOOKUP(Tabela2[[#This Row],[Código]],Tabela4[[Código NBS/LC116]:[Meus serviços]],3,0))</f>
        <v>Não</v>
      </c>
      <c r="C6589" t="str">
        <f>IF(E6589=0,TEXT(dados!A6504,"00000000"),IF(E6589=2,TEXT(dados!A6504,"0000"),TEXT(dados!A6504,"#")))</f>
        <v>71161000</v>
      </c>
      <c r="D6589" t="str">
        <f>IF(dados!B6504=0,"",dados!B6504)</f>
        <v/>
      </c>
      <c r="E6589">
        <f>dados!C6504</f>
        <v>0</v>
      </c>
      <c r="F6589" t="str">
        <f>dados!D6504</f>
        <v>Obras de perolas naturais ou cultivadas</v>
      </c>
      <c r="G6589"/>
      <c r="H6589"/>
      <c r="I6589"/>
      <c r="J6589"/>
      <c r="K6589" s="13"/>
      <c r="L6589" s="13">
        <f>dados!I6504/100</f>
        <v>0.14449999999999999</v>
      </c>
      <c r="M6589" s="13">
        <f>dados!J6504/100</f>
        <v>0.1837</v>
      </c>
      <c r="N6589" s="13">
        <f>dados!K6504/100</f>
        <v>0.18</v>
      </c>
      <c r="O6589" s="13">
        <f>dados!L6504/100</f>
        <v>0</v>
      </c>
      <c r="P6589" s="12" t="str">
        <f>LEFT(Tabela2[[#This Row],[Código]],2)</f>
        <v>71</v>
      </c>
    </row>
    <row r="6590" spans="2:16" ht="15" customHeight="1" x14ac:dyDescent="0.25">
      <c r="B6590" s="31" t="str">
        <f>IF(Tabela2[[#This Row],[Tipo]] = 0,LOOKUP(Tabela2[[#This Row],[RESUMO]],Tabela3[Grupo],Tabela3[Meus produtos]),VLOOKUP(Tabela2[[#This Row],[Código]],Tabela4[[Código NBS/LC116]:[Meus serviços]],3,0))</f>
        <v>Não</v>
      </c>
      <c r="C6590" t="str">
        <f>IF(E6590=0,TEXT(dados!A6505,"00000000"),IF(E6590=2,TEXT(dados!A6505,"0000"),TEXT(dados!A6505,"#")))</f>
        <v>71162010</v>
      </c>
      <c r="D6590" t="str">
        <f>IF(dados!B6505=0,"",dados!B6505)</f>
        <v/>
      </c>
      <c r="E6590">
        <f>dados!C6505</f>
        <v>0</v>
      </c>
      <c r="F6590" t="str">
        <f>dados!D6505</f>
        <v>Obras de diamantes sinteticos</v>
      </c>
      <c r="G6590"/>
      <c r="H6590"/>
      <c r="I6590"/>
      <c r="J6590"/>
      <c r="K6590" s="13"/>
      <c r="L6590" s="13">
        <f>dados!I6505/100</f>
        <v>0.14449999999999999</v>
      </c>
      <c r="M6590" s="13">
        <f>dados!J6505/100</f>
        <v>0.1837</v>
      </c>
      <c r="N6590" s="13">
        <f>dados!K6505/100</f>
        <v>0.18</v>
      </c>
      <c r="O6590" s="13">
        <f>dados!L6505/100</f>
        <v>0</v>
      </c>
      <c r="P6590" s="12" t="str">
        <f>LEFT(Tabela2[[#This Row],[Código]],2)</f>
        <v>71</v>
      </c>
    </row>
    <row r="6591" spans="2:16" ht="15" customHeight="1" x14ac:dyDescent="0.25">
      <c r="B6591" s="31" t="str">
        <f>IF(Tabela2[[#This Row],[Tipo]] = 0,LOOKUP(Tabela2[[#This Row],[RESUMO]],Tabela3[Grupo],Tabela3[Meus produtos]),VLOOKUP(Tabela2[[#This Row],[Código]],Tabela4[[Código NBS/LC116]:[Meus serviços]],3,0))</f>
        <v>Não</v>
      </c>
      <c r="C6591" t="str">
        <f>IF(E6591=0,TEXT(dados!A6506,"00000000"),IF(E6591=2,TEXT(dados!A6506,"0000"),TEXT(dados!A6506,"#")))</f>
        <v>71162020</v>
      </c>
      <c r="D6591" t="str">
        <f>IF(dados!B6506=0,"",dados!B6506)</f>
        <v/>
      </c>
      <c r="E6591">
        <f>dados!C6506</f>
        <v>0</v>
      </c>
      <c r="F6591" t="str">
        <f>dados!D6506</f>
        <v>Guias de agulhas,de rubi,para cabecas de impressao</v>
      </c>
      <c r="G6591"/>
      <c r="H6591"/>
      <c r="I6591"/>
      <c r="J6591"/>
      <c r="K6591" s="13"/>
      <c r="L6591" s="13">
        <f>dados!I6506/100</f>
        <v>0.14449999999999999</v>
      </c>
      <c r="M6591" s="13">
        <f>dados!J6506/100</f>
        <v>0.16449999999999998</v>
      </c>
      <c r="N6591" s="13">
        <f>dados!K6506/100</f>
        <v>0.12</v>
      </c>
      <c r="O6591" s="13">
        <f>dados!L6506/100</f>
        <v>0</v>
      </c>
      <c r="P6591" s="12" t="str">
        <f>LEFT(Tabela2[[#This Row],[Código]],2)</f>
        <v>71</v>
      </c>
    </row>
    <row r="6592" spans="2:16" ht="15" customHeight="1" x14ac:dyDescent="0.25">
      <c r="B6592" s="31" t="str">
        <f>IF(Tabela2[[#This Row],[Tipo]] = 0,LOOKUP(Tabela2[[#This Row],[RESUMO]],Tabela3[Grupo],Tabela3[Meus produtos]),VLOOKUP(Tabela2[[#This Row],[Código]],Tabela4[[Código NBS/LC116]:[Meus serviços]],3,0))</f>
        <v>Não</v>
      </c>
      <c r="C6592" t="str">
        <f>IF(E6592=0,TEXT(dados!A6507,"00000000"),IF(E6592=2,TEXT(dados!A6507,"0000"),TEXT(dados!A6507,"#")))</f>
        <v>71162090</v>
      </c>
      <c r="D6592" t="str">
        <f>IF(dados!B6507=0,"",dados!B6507)</f>
        <v/>
      </c>
      <c r="E6592">
        <f>dados!C6507</f>
        <v>0</v>
      </c>
      <c r="F6592" t="str">
        <f>dados!D6507</f>
        <v>Outs.obras de pedras preciosas/semi,sinteticas/ reconst.</v>
      </c>
      <c r="G6592"/>
      <c r="H6592"/>
      <c r="I6592"/>
      <c r="J6592"/>
      <c r="K6592" s="13"/>
      <c r="L6592" s="13">
        <f>dados!I6507/100</f>
        <v>0.14449999999999999</v>
      </c>
      <c r="M6592" s="13">
        <f>dados!J6507/100</f>
        <v>0.1837</v>
      </c>
      <c r="N6592" s="13">
        <f>dados!K6507/100</f>
        <v>0.18</v>
      </c>
      <c r="O6592" s="13">
        <f>dados!L6507/100</f>
        <v>0</v>
      </c>
      <c r="P6592" s="12" t="str">
        <f>LEFT(Tabela2[[#This Row],[Código]],2)</f>
        <v>71</v>
      </c>
    </row>
    <row r="6593" spans="2:16" ht="15" customHeight="1" x14ac:dyDescent="0.25">
      <c r="B6593" s="31" t="str">
        <f>IF(Tabela2[[#This Row],[Tipo]] = 0,LOOKUP(Tabela2[[#This Row],[RESUMO]],Tabela3[Grupo],Tabela3[Meus produtos]),VLOOKUP(Tabela2[[#This Row],[Código]],Tabela4[[Código NBS/LC116]:[Meus serviços]],3,0))</f>
        <v>Não</v>
      </c>
      <c r="C6593" t="str">
        <f>IF(E6593=0,TEXT(dados!A6508,"00000000"),IF(E6593=2,TEXT(dados!A6508,"0000"),TEXT(dados!A6508,"#")))</f>
        <v>71171100</v>
      </c>
      <c r="D6593" t="str">
        <f>IF(dados!B6508=0,"",dados!B6508)</f>
        <v/>
      </c>
      <c r="E6593">
        <f>dados!C6508</f>
        <v>0</v>
      </c>
      <c r="F6593" t="str">
        <f>dados!D6508</f>
        <v>Abotoaduras e outs.botoes,de metais comuns</v>
      </c>
      <c r="G6593"/>
      <c r="H6593"/>
      <c r="I6593"/>
      <c r="J6593"/>
      <c r="K6593" s="13"/>
      <c r="L6593" s="13">
        <f>dados!I6508/100</f>
        <v>0.14449999999999999</v>
      </c>
      <c r="M6593" s="13">
        <f>dados!J6508/100</f>
        <v>0.1837</v>
      </c>
      <c r="N6593" s="13">
        <f>dados!K6508/100</f>
        <v>0.18</v>
      </c>
      <c r="O6593" s="13">
        <f>dados!L6508/100</f>
        <v>0</v>
      </c>
      <c r="P6593" s="12" t="str">
        <f>LEFT(Tabela2[[#This Row],[Código]],2)</f>
        <v>71</v>
      </c>
    </row>
    <row r="6594" spans="2:16" ht="15" customHeight="1" x14ac:dyDescent="0.25">
      <c r="B6594" s="31" t="str">
        <f>IF(Tabela2[[#This Row],[Tipo]] = 0,LOOKUP(Tabela2[[#This Row],[RESUMO]],Tabela3[Grupo],Tabela3[Meus produtos]),VLOOKUP(Tabela2[[#This Row],[Código]],Tabela4[[Código NBS/LC116]:[Meus serviços]],3,0))</f>
        <v>Não</v>
      </c>
      <c r="C6594" t="str">
        <f>IF(E6594=0,TEXT(dados!A6509,"00000000"),IF(E6594=2,TEXT(dados!A6509,"0000"),TEXT(dados!A6509,"#")))</f>
        <v>71171900</v>
      </c>
      <c r="D6594" t="str">
        <f>IF(dados!B6509=0,"",dados!B6509)</f>
        <v/>
      </c>
      <c r="E6594">
        <f>dados!C6509</f>
        <v>0</v>
      </c>
      <c r="F6594" t="str">
        <f>dados!D6509</f>
        <v>Outros bijuterias de metais comuns</v>
      </c>
      <c r="G6594"/>
      <c r="H6594"/>
      <c r="I6594"/>
      <c r="J6594"/>
      <c r="K6594" s="13"/>
      <c r="L6594" s="13">
        <f>dados!I6509/100</f>
        <v>0.14449999999999999</v>
      </c>
      <c r="M6594" s="13">
        <f>dados!J6509/100</f>
        <v>0.1837</v>
      </c>
      <c r="N6594" s="13">
        <f>dados!K6509/100</f>
        <v>0.18</v>
      </c>
      <c r="O6594" s="13">
        <f>dados!L6509/100</f>
        <v>0</v>
      </c>
      <c r="P6594" s="12" t="str">
        <f>LEFT(Tabela2[[#This Row],[Código]],2)</f>
        <v>71</v>
      </c>
    </row>
    <row r="6595" spans="2:16" ht="15" customHeight="1" x14ac:dyDescent="0.25">
      <c r="B6595" s="31" t="str">
        <f>IF(Tabela2[[#This Row],[Tipo]] = 0,LOOKUP(Tabela2[[#This Row],[RESUMO]],Tabela3[Grupo],Tabela3[Meus produtos]),VLOOKUP(Tabela2[[#This Row],[Código]],Tabela4[[Código NBS/LC116]:[Meus serviços]],3,0))</f>
        <v>Não</v>
      </c>
      <c r="C6595" t="str">
        <f>IF(E6595=0,TEXT(dados!A6510,"00000000"),IF(E6595=2,TEXT(dados!A6510,"0000"),TEXT(dados!A6510,"#")))</f>
        <v>71179000</v>
      </c>
      <c r="D6595" t="str">
        <f>IF(dados!B6510=0,"",dados!B6510)</f>
        <v/>
      </c>
      <c r="E6595">
        <f>dados!C6510</f>
        <v>0</v>
      </c>
      <c r="F6595" t="str">
        <f>dados!D6510</f>
        <v>Outros bijuterias</v>
      </c>
      <c r="G6595"/>
      <c r="H6595"/>
      <c r="I6595"/>
      <c r="J6595"/>
      <c r="K6595" s="13"/>
      <c r="L6595" s="13">
        <f>dados!I6510/100</f>
        <v>0.14449999999999999</v>
      </c>
      <c r="M6595" s="13">
        <f>dados!J6510/100</f>
        <v>0.1837</v>
      </c>
      <c r="N6595" s="13">
        <f>dados!K6510/100</f>
        <v>0.18</v>
      </c>
      <c r="O6595" s="13">
        <f>dados!L6510/100</f>
        <v>0</v>
      </c>
      <c r="P6595" s="12" t="str">
        <f>LEFT(Tabela2[[#This Row],[Código]],2)</f>
        <v>71</v>
      </c>
    </row>
    <row r="6596" spans="2:16" ht="15" customHeight="1" x14ac:dyDescent="0.25">
      <c r="B6596" s="31" t="str">
        <f>IF(Tabela2[[#This Row],[Tipo]] = 0,LOOKUP(Tabela2[[#This Row],[RESUMO]],Tabela3[Grupo],Tabela3[Meus produtos]),VLOOKUP(Tabela2[[#This Row],[Código]],Tabela4[[Código NBS/LC116]:[Meus serviços]],3,0))</f>
        <v>Não</v>
      </c>
      <c r="C6596" t="str">
        <f>IF(E6596=0,TEXT(dados!A6511,"00000000"),IF(E6596=2,TEXT(dados!A6511,"0000"),TEXT(dados!A6511,"#")))</f>
        <v>71181010</v>
      </c>
      <c r="D6596" t="str">
        <f>IF(dados!B6511=0,"",dados!B6511)</f>
        <v/>
      </c>
      <c r="E6596">
        <f>dados!C6511</f>
        <v>0</v>
      </c>
      <c r="F6596" t="str">
        <f>dados!D6511</f>
        <v>Moedas sem curso legal,exceto de ouro, destinadas a ter curso legal no pais importador</v>
      </c>
      <c r="G6596"/>
      <c r="H6596"/>
      <c r="I6596"/>
      <c r="J6596"/>
      <c r="K6596" s="13"/>
      <c r="L6596" s="13">
        <f>dados!I6511/100</f>
        <v>0.13449999999999998</v>
      </c>
      <c r="M6596" s="13">
        <f>dados!J6511/100</f>
        <v>0.17180000000000001</v>
      </c>
      <c r="N6596" s="13">
        <f>dados!K6511/100</f>
        <v>0.18</v>
      </c>
      <c r="O6596" s="13">
        <f>dados!L6511/100</f>
        <v>0</v>
      </c>
      <c r="P6596" s="12" t="str">
        <f>LEFT(Tabela2[[#This Row],[Código]],2)</f>
        <v>71</v>
      </c>
    </row>
    <row r="6597" spans="2:16" ht="15" customHeight="1" x14ac:dyDescent="0.25">
      <c r="B6597" s="31" t="str">
        <f>IF(Tabela2[[#This Row],[Tipo]] = 0,LOOKUP(Tabela2[[#This Row],[RESUMO]],Tabela3[Grupo],Tabela3[Meus produtos]),VLOOKUP(Tabela2[[#This Row],[Código]],Tabela4[[Código NBS/LC116]:[Meus serviços]],3,0))</f>
        <v>Não</v>
      </c>
      <c r="C6597" t="str">
        <f>IF(E6597=0,TEXT(dados!A6512,"00000000"),IF(E6597=2,TEXT(dados!A6512,"0000"),TEXT(dados!A6512,"#")))</f>
        <v>71181090</v>
      </c>
      <c r="D6597" t="str">
        <f>IF(dados!B6512=0,"",dados!B6512)</f>
        <v/>
      </c>
      <c r="E6597">
        <f>dados!C6512</f>
        <v>0</v>
      </c>
      <c r="F6597" t="str">
        <f>dados!D6512</f>
        <v>Outras (moedas sem curso legal,exceto de ouro)</v>
      </c>
      <c r="G6597"/>
      <c r="H6597"/>
      <c r="I6597"/>
      <c r="J6597"/>
      <c r="K6597" s="13"/>
      <c r="L6597" s="13">
        <f>dados!I6512/100</f>
        <v>0.13449999999999998</v>
      </c>
      <c r="M6597" s="13">
        <f>dados!J6512/100</f>
        <v>0.1545</v>
      </c>
      <c r="N6597" s="13">
        <f>dados!K6512/100</f>
        <v>0.18</v>
      </c>
      <c r="O6597" s="13">
        <f>dados!L6512/100</f>
        <v>0</v>
      </c>
      <c r="P6597" s="12" t="str">
        <f>LEFT(Tabela2[[#This Row],[Código]],2)</f>
        <v>71</v>
      </c>
    </row>
    <row r="6598" spans="2:16" ht="15" customHeight="1" x14ac:dyDescent="0.25">
      <c r="B6598" s="31" t="str">
        <f>IF(Tabela2[[#This Row],[Tipo]] = 0,LOOKUP(Tabela2[[#This Row],[RESUMO]],Tabela3[Grupo],Tabela3[Meus produtos]),VLOOKUP(Tabela2[[#This Row],[Código]],Tabela4[[Código NBS/LC116]:[Meus serviços]],3,0))</f>
        <v>Não</v>
      </c>
      <c r="C6598" t="str">
        <f>IF(E6598=0,TEXT(dados!A6513,"00000000"),IF(E6598=2,TEXT(dados!A6513,"0000"),TEXT(dados!A6513,"#")))</f>
        <v>71189000</v>
      </c>
      <c r="D6598" t="str">
        <f>IF(dados!B6513=0,"",dados!B6513)</f>
        <v/>
      </c>
      <c r="E6598">
        <f>dados!C6513</f>
        <v>0</v>
      </c>
      <c r="F6598" t="str">
        <f>dados!D6513</f>
        <v>Outros moedas</v>
      </c>
      <c r="G6598"/>
      <c r="H6598"/>
      <c r="I6598"/>
      <c r="J6598"/>
      <c r="K6598" s="13"/>
      <c r="L6598" s="13">
        <f>dados!I6513/100</f>
        <v>0.13449999999999998</v>
      </c>
      <c r="M6598" s="13">
        <f>dados!J6513/100</f>
        <v>0.17370000000000002</v>
      </c>
      <c r="N6598" s="13">
        <f>dados!K6513/100</f>
        <v>0.18</v>
      </c>
      <c r="O6598" s="13">
        <f>dados!L6513/100</f>
        <v>0</v>
      </c>
      <c r="P6598" s="12" t="str">
        <f>LEFT(Tabela2[[#This Row],[Código]],2)</f>
        <v>71</v>
      </c>
    </row>
    <row r="6599" spans="2:16" ht="15" customHeight="1" x14ac:dyDescent="0.25">
      <c r="B6599" s="31" t="str">
        <f>IF(Tabela2[[#This Row],[Tipo]] = 0,LOOKUP(Tabela2[[#This Row],[RESUMO]],Tabela3[Grupo],Tabela3[Meus produtos]),VLOOKUP(Tabela2[[#This Row],[Código]],Tabela4[[Código NBS/LC116]:[Meus serviços]],3,0))</f>
        <v>Não</v>
      </c>
      <c r="C6599" t="str">
        <f>IF(E6599=0,TEXT(dados!A6514,"00000000"),IF(E6599=2,TEXT(dados!A6514,"0000"),TEXT(dados!A6514,"#")))</f>
        <v>72011000</v>
      </c>
      <c r="D6599" t="str">
        <f>IF(dados!B6514=0,"",dados!B6514)</f>
        <v/>
      </c>
      <c r="E6599">
        <f>dados!C6514</f>
        <v>0</v>
      </c>
      <c r="F6599" t="str">
        <f>dados!D6514</f>
        <v>Ferro fundido bruto nao ligado,c/peso&lt;=0.5% de fosforo</v>
      </c>
      <c r="G6599"/>
      <c r="H6599"/>
      <c r="I6599"/>
      <c r="J6599"/>
      <c r="K6599" s="13"/>
      <c r="L6599" s="13">
        <f>dados!I6514/100</f>
        <v>0.13880000000000001</v>
      </c>
      <c r="M6599" s="13">
        <f>dados!J6514/100</f>
        <v>0.1636</v>
      </c>
      <c r="N6599" s="13">
        <f>dados!K6514/100</f>
        <v>0.18</v>
      </c>
      <c r="O6599" s="13">
        <f>dados!L6514/100</f>
        <v>0</v>
      </c>
      <c r="P6599" s="12" t="str">
        <f>LEFT(Tabela2[[#This Row],[Código]],2)</f>
        <v>72</v>
      </c>
    </row>
    <row r="6600" spans="2:16" ht="15" customHeight="1" x14ac:dyDescent="0.25">
      <c r="B6600" s="31" t="str">
        <f>IF(Tabela2[[#This Row],[Tipo]] = 0,LOOKUP(Tabela2[[#This Row],[RESUMO]],Tabela3[Grupo],Tabela3[Meus produtos]),VLOOKUP(Tabela2[[#This Row],[Código]],Tabela4[[Código NBS/LC116]:[Meus serviços]],3,0))</f>
        <v>Não</v>
      </c>
      <c r="C6600" t="str">
        <f>IF(E6600=0,TEXT(dados!A6515,"00000000"),IF(E6600=2,TEXT(dados!A6515,"0000"),TEXT(dados!A6515,"#")))</f>
        <v>72012000</v>
      </c>
      <c r="D6600" t="str">
        <f>IF(dados!B6515=0,"",dados!B6515)</f>
        <v/>
      </c>
      <c r="E6600">
        <f>dados!C6515</f>
        <v>0</v>
      </c>
      <c r="F6600" t="str">
        <f>dados!D6515</f>
        <v>Ferro fundido bruto nao ligado,c/peso&gt;0.5% de fosforo</v>
      </c>
      <c r="G6600"/>
      <c r="H6600"/>
      <c r="I6600"/>
      <c r="J6600"/>
      <c r="K6600" s="13"/>
      <c r="L6600" s="13">
        <f>dados!I6515/100</f>
        <v>0.13880000000000001</v>
      </c>
      <c r="M6600" s="13">
        <f>dados!J6515/100</f>
        <v>0.1636</v>
      </c>
      <c r="N6600" s="13">
        <f>dados!K6515/100</f>
        <v>0.18</v>
      </c>
      <c r="O6600" s="13">
        <f>dados!L6515/100</f>
        <v>0</v>
      </c>
      <c r="P6600" s="12" t="str">
        <f>LEFT(Tabela2[[#This Row],[Código]],2)</f>
        <v>72</v>
      </c>
    </row>
    <row r="6601" spans="2:16" ht="15" customHeight="1" x14ac:dyDescent="0.25">
      <c r="B6601" s="31" t="str">
        <f>IF(Tabela2[[#This Row],[Tipo]] = 0,LOOKUP(Tabela2[[#This Row],[RESUMO]],Tabela3[Grupo],Tabela3[Meus produtos]),VLOOKUP(Tabela2[[#This Row],[Código]],Tabela4[[Código NBS/LC116]:[Meus serviços]],3,0))</f>
        <v>Não</v>
      </c>
      <c r="C6601" t="str">
        <f>IF(E6601=0,TEXT(dados!A6516,"00000000"),IF(E6601=2,TEXT(dados!A6516,"0000"),TEXT(dados!A6516,"#")))</f>
        <v>72015000</v>
      </c>
      <c r="D6601" t="str">
        <f>IF(dados!B6516=0,"",dados!B6516)</f>
        <v/>
      </c>
      <c r="E6601">
        <f>dados!C6516</f>
        <v>0</v>
      </c>
      <c r="F6601" t="str">
        <f>dados!D6516</f>
        <v>Ligas de ferro fundido bruto,ferro spiegel(especular)</v>
      </c>
      <c r="G6601"/>
      <c r="H6601"/>
      <c r="I6601"/>
      <c r="J6601"/>
      <c r="K6601" s="13"/>
      <c r="L6601" s="13">
        <f>dados!I6516/100</f>
        <v>0.13880000000000001</v>
      </c>
      <c r="M6601" s="13">
        <f>dados!J6516/100</f>
        <v>0.1636</v>
      </c>
      <c r="N6601" s="13">
        <f>dados!K6516/100</f>
        <v>0.18</v>
      </c>
      <c r="O6601" s="13">
        <f>dados!L6516/100</f>
        <v>0</v>
      </c>
      <c r="P6601" s="12" t="str">
        <f>LEFT(Tabela2[[#This Row],[Código]],2)</f>
        <v>72</v>
      </c>
    </row>
    <row r="6602" spans="2:16" ht="15" customHeight="1" x14ac:dyDescent="0.25">
      <c r="B6602" s="31" t="str">
        <f>IF(Tabela2[[#This Row],[Tipo]] = 0,LOOKUP(Tabela2[[#This Row],[RESUMO]],Tabela3[Grupo],Tabela3[Meus produtos]),VLOOKUP(Tabela2[[#This Row],[Código]],Tabela4[[Código NBS/LC116]:[Meus serviços]],3,0))</f>
        <v>Não</v>
      </c>
      <c r="C6602" t="str">
        <f>IF(E6602=0,TEXT(dados!A6517,"00000000"),IF(E6602=2,TEXT(dados!A6517,"0000"),TEXT(dados!A6517,"#")))</f>
        <v>72021100</v>
      </c>
      <c r="D6602" t="str">
        <f>IF(dados!B6517=0,"",dados!B6517)</f>
        <v/>
      </c>
      <c r="E6602">
        <f>dados!C6517</f>
        <v>0</v>
      </c>
      <c r="F6602" t="str">
        <f>dados!D6517</f>
        <v>Ferromanganes contendo,em peso&gt;2% de carbono</v>
      </c>
      <c r="G6602"/>
      <c r="H6602"/>
      <c r="I6602"/>
      <c r="J6602"/>
      <c r="K6602" s="13"/>
      <c r="L6602" s="13">
        <f>dados!I6517/100</f>
        <v>0.13880000000000001</v>
      </c>
      <c r="M6602" s="13">
        <f>dados!J6517/100</f>
        <v>0.16579999999999998</v>
      </c>
      <c r="N6602" s="13">
        <f>dados!K6517/100</f>
        <v>0.18</v>
      </c>
      <c r="O6602" s="13">
        <f>dados!L6517/100</f>
        <v>0</v>
      </c>
      <c r="P6602" s="12" t="str">
        <f>LEFT(Tabela2[[#This Row],[Código]],2)</f>
        <v>72</v>
      </c>
    </row>
    <row r="6603" spans="2:16" ht="15" customHeight="1" x14ac:dyDescent="0.25">
      <c r="B6603" s="31" t="str">
        <f>IF(Tabela2[[#This Row],[Tipo]] = 0,LOOKUP(Tabela2[[#This Row],[RESUMO]],Tabela3[Grupo],Tabela3[Meus produtos]),VLOOKUP(Tabela2[[#This Row],[Código]],Tabela4[[Código NBS/LC116]:[Meus serviços]],3,0))</f>
        <v>Não</v>
      </c>
      <c r="C6603" t="str">
        <f>IF(E6603=0,TEXT(dados!A6518,"00000000"),IF(E6603=2,TEXT(dados!A6518,"0000"),TEXT(dados!A6518,"#")))</f>
        <v>72021900</v>
      </c>
      <c r="D6603" t="str">
        <f>IF(dados!B6518=0,"",dados!B6518)</f>
        <v/>
      </c>
      <c r="E6603">
        <f>dados!C6518</f>
        <v>0</v>
      </c>
      <c r="F6603" t="str">
        <f>dados!D6518</f>
        <v>Outros ligas de ferromanganes</v>
      </c>
      <c r="G6603"/>
      <c r="H6603"/>
      <c r="I6603"/>
      <c r="J6603"/>
      <c r="K6603" s="13"/>
      <c r="L6603" s="13">
        <f>dados!I6518/100</f>
        <v>0.13880000000000001</v>
      </c>
      <c r="M6603" s="13">
        <f>dados!J6518/100</f>
        <v>0.16579999999999998</v>
      </c>
      <c r="N6603" s="13">
        <f>dados!K6518/100</f>
        <v>0.18</v>
      </c>
      <c r="O6603" s="13">
        <f>dados!L6518/100</f>
        <v>0</v>
      </c>
      <c r="P6603" s="12" t="str">
        <f>LEFT(Tabela2[[#This Row],[Código]],2)</f>
        <v>72</v>
      </c>
    </row>
    <row r="6604" spans="2:16" ht="15" customHeight="1" x14ac:dyDescent="0.25">
      <c r="B6604" s="31" t="str">
        <f>IF(Tabela2[[#This Row],[Tipo]] = 0,LOOKUP(Tabela2[[#This Row],[RESUMO]],Tabela3[Grupo],Tabela3[Meus produtos]),VLOOKUP(Tabela2[[#This Row],[Código]],Tabela4[[Código NBS/LC116]:[Meus serviços]],3,0))</f>
        <v>Não</v>
      </c>
      <c r="C6604" t="str">
        <f>IF(E6604=0,TEXT(dados!A6519,"00000000"),IF(E6604=2,TEXT(dados!A6519,"0000"),TEXT(dados!A6519,"#")))</f>
        <v>72022100</v>
      </c>
      <c r="D6604" t="str">
        <f>IF(dados!B6519=0,"",dados!B6519)</f>
        <v/>
      </c>
      <c r="E6604">
        <f>dados!C6519</f>
        <v>0</v>
      </c>
      <c r="F6604" t="str">
        <f>dados!D6519</f>
        <v>Ferrossilicio contendo peso&gt;55% de silicio</v>
      </c>
      <c r="G6604"/>
      <c r="H6604"/>
      <c r="I6604"/>
      <c r="J6604"/>
      <c r="K6604" s="13"/>
      <c r="L6604" s="13">
        <f>dados!I6519/100</f>
        <v>0.13880000000000001</v>
      </c>
      <c r="M6604" s="13">
        <f>dados!J6519/100</f>
        <v>0.16579999999999998</v>
      </c>
      <c r="N6604" s="13">
        <f>dados!K6519/100</f>
        <v>0.18</v>
      </c>
      <c r="O6604" s="13">
        <f>dados!L6519/100</f>
        <v>0</v>
      </c>
      <c r="P6604" s="12" t="str">
        <f>LEFT(Tabela2[[#This Row],[Código]],2)</f>
        <v>72</v>
      </c>
    </row>
    <row r="6605" spans="2:16" ht="15" customHeight="1" x14ac:dyDescent="0.25">
      <c r="B6605" s="31" t="str">
        <f>IF(Tabela2[[#This Row],[Tipo]] = 0,LOOKUP(Tabela2[[#This Row],[RESUMO]],Tabela3[Grupo],Tabela3[Meus produtos]),VLOOKUP(Tabela2[[#This Row],[Código]],Tabela4[[Código NBS/LC116]:[Meus serviços]],3,0))</f>
        <v>Não</v>
      </c>
      <c r="C6605" t="str">
        <f>IF(E6605=0,TEXT(dados!A6520,"00000000"),IF(E6605=2,TEXT(dados!A6520,"0000"),TEXT(dados!A6520,"#")))</f>
        <v>72022900</v>
      </c>
      <c r="D6605" t="str">
        <f>IF(dados!B6520=0,"",dados!B6520)</f>
        <v/>
      </c>
      <c r="E6605">
        <f>dados!C6520</f>
        <v>0</v>
      </c>
      <c r="F6605" t="str">
        <f>dados!D6520</f>
        <v>Outros ligas de ferrossilicio</v>
      </c>
      <c r="G6605"/>
      <c r="H6605"/>
      <c r="I6605"/>
      <c r="J6605"/>
      <c r="K6605" s="13"/>
      <c r="L6605" s="13">
        <f>dados!I6520/100</f>
        <v>0.13880000000000001</v>
      </c>
      <c r="M6605" s="13">
        <f>dados!J6520/100</f>
        <v>0.16579999999999998</v>
      </c>
      <c r="N6605" s="13">
        <f>dados!K6520/100</f>
        <v>0.18</v>
      </c>
      <c r="O6605" s="13">
        <f>dados!L6520/100</f>
        <v>0</v>
      </c>
      <c r="P6605" s="12" t="str">
        <f>LEFT(Tabela2[[#This Row],[Código]],2)</f>
        <v>72</v>
      </c>
    </row>
    <row r="6606" spans="2:16" ht="15" customHeight="1" x14ac:dyDescent="0.25">
      <c r="B6606" s="31" t="str">
        <f>IF(Tabela2[[#This Row],[Tipo]] = 0,LOOKUP(Tabela2[[#This Row],[RESUMO]],Tabela3[Grupo],Tabela3[Meus produtos]),VLOOKUP(Tabela2[[#This Row],[Código]],Tabela4[[Código NBS/LC116]:[Meus serviços]],3,0))</f>
        <v>Não</v>
      </c>
      <c r="C6606" t="str">
        <f>IF(E6606=0,TEXT(dados!A6521,"00000000"),IF(E6606=2,TEXT(dados!A6521,"0000"),TEXT(dados!A6521,"#")))</f>
        <v>72023000</v>
      </c>
      <c r="D6606" t="str">
        <f>IF(dados!B6521=0,"",dados!B6521)</f>
        <v/>
      </c>
      <c r="E6606">
        <f>dados!C6521</f>
        <v>0</v>
      </c>
      <c r="F6606" t="str">
        <f>dados!D6521</f>
        <v>Ferrossilicio-manganes</v>
      </c>
      <c r="G6606"/>
      <c r="H6606"/>
      <c r="I6606"/>
      <c r="J6606"/>
      <c r="K6606" s="13"/>
      <c r="L6606" s="13">
        <f>dados!I6521/100</f>
        <v>0.13880000000000001</v>
      </c>
      <c r="M6606" s="13">
        <f>dados!J6521/100</f>
        <v>0.16579999999999998</v>
      </c>
      <c r="N6606" s="13">
        <f>dados!K6521/100</f>
        <v>0.18</v>
      </c>
      <c r="O6606" s="13">
        <f>dados!L6521/100</f>
        <v>0</v>
      </c>
      <c r="P6606" s="12" t="str">
        <f>LEFT(Tabela2[[#This Row],[Código]],2)</f>
        <v>72</v>
      </c>
    </row>
    <row r="6607" spans="2:16" ht="15" customHeight="1" x14ac:dyDescent="0.25">
      <c r="B6607" s="31" t="str">
        <f>IF(Tabela2[[#This Row],[Tipo]] = 0,LOOKUP(Tabela2[[#This Row],[RESUMO]],Tabela3[Grupo],Tabela3[Meus produtos]),VLOOKUP(Tabela2[[#This Row],[Código]],Tabela4[[Código NBS/LC116]:[Meus serviços]],3,0))</f>
        <v>Não</v>
      </c>
      <c r="C6607" t="str">
        <f>IF(E6607=0,TEXT(dados!A6522,"00000000"),IF(E6607=2,TEXT(dados!A6522,"0000"),TEXT(dados!A6522,"#")))</f>
        <v>72024100</v>
      </c>
      <c r="D6607" t="str">
        <f>IF(dados!B6522=0,"",dados!B6522)</f>
        <v/>
      </c>
      <c r="E6607">
        <f>dados!C6522</f>
        <v>0</v>
      </c>
      <c r="F6607" t="str">
        <f>dados!D6522</f>
        <v>Ferrocromo contendo peso&gt;4% de carbono</v>
      </c>
      <c r="G6607"/>
      <c r="H6607"/>
      <c r="I6607"/>
      <c r="J6607"/>
      <c r="K6607" s="13"/>
      <c r="L6607" s="13">
        <f>dados!I6522/100</f>
        <v>0.13880000000000001</v>
      </c>
      <c r="M6607" s="13">
        <f>dados!J6522/100</f>
        <v>0.16579999999999998</v>
      </c>
      <c r="N6607" s="13">
        <f>dados!K6522/100</f>
        <v>0.18</v>
      </c>
      <c r="O6607" s="13">
        <f>dados!L6522/100</f>
        <v>0</v>
      </c>
      <c r="P6607" s="12" t="str">
        <f>LEFT(Tabela2[[#This Row],[Código]],2)</f>
        <v>72</v>
      </c>
    </row>
    <row r="6608" spans="2:16" ht="15" customHeight="1" x14ac:dyDescent="0.25">
      <c r="B6608" s="31" t="str">
        <f>IF(Tabela2[[#This Row],[Tipo]] = 0,LOOKUP(Tabela2[[#This Row],[RESUMO]],Tabela3[Grupo],Tabela3[Meus produtos]),VLOOKUP(Tabela2[[#This Row],[Código]],Tabela4[[Código NBS/LC116]:[Meus serviços]],3,0))</f>
        <v>Não</v>
      </c>
      <c r="C6608" t="str">
        <f>IF(E6608=0,TEXT(dados!A6523,"00000000"),IF(E6608=2,TEXT(dados!A6523,"0000"),TEXT(dados!A6523,"#")))</f>
        <v>72024900</v>
      </c>
      <c r="D6608" t="str">
        <f>IF(dados!B6523=0,"",dados!B6523)</f>
        <v/>
      </c>
      <c r="E6608">
        <f>dados!C6523</f>
        <v>0</v>
      </c>
      <c r="F6608" t="str">
        <f>dados!D6523</f>
        <v>Outros ligas de ferrocromo</v>
      </c>
      <c r="G6608"/>
      <c r="H6608"/>
      <c r="I6608"/>
      <c r="J6608"/>
      <c r="K6608" s="13"/>
      <c r="L6608" s="13">
        <f>dados!I6523/100</f>
        <v>0.13880000000000001</v>
      </c>
      <c r="M6608" s="13">
        <f>dados!J6523/100</f>
        <v>0.16579999999999998</v>
      </c>
      <c r="N6608" s="13">
        <f>dados!K6523/100</f>
        <v>0.18</v>
      </c>
      <c r="O6608" s="13">
        <f>dados!L6523/100</f>
        <v>0</v>
      </c>
      <c r="P6608" s="12" t="str">
        <f>LEFT(Tabela2[[#This Row],[Código]],2)</f>
        <v>72</v>
      </c>
    </row>
    <row r="6609" spans="2:16" ht="15" customHeight="1" x14ac:dyDescent="0.25">
      <c r="B6609" s="31" t="str">
        <f>IF(Tabela2[[#This Row],[Tipo]] = 0,LOOKUP(Tabela2[[#This Row],[RESUMO]],Tabela3[Grupo],Tabela3[Meus produtos]),VLOOKUP(Tabela2[[#This Row],[Código]],Tabela4[[Código NBS/LC116]:[Meus serviços]],3,0))</f>
        <v>Não</v>
      </c>
      <c r="C6609" t="str">
        <f>IF(E6609=0,TEXT(dados!A6524,"00000000"),IF(E6609=2,TEXT(dados!A6524,"0000"),TEXT(dados!A6524,"#")))</f>
        <v>72025000</v>
      </c>
      <c r="D6609" t="str">
        <f>IF(dados!B6524=0,"",dados!B6524)</f>
        <v/>
      </c>
      <c r="E6609">
        <f>dados!C6524</f>
        <v>0</v>
      </c>
      <c r="F6609" t="str">
        <f>dados!D6524</f>
        <v>Ferrossilicio-cromo</v>
      </c>
      <c r="G6609"/>
      <c r="H6609"/>
      <c r="I6609"/>
      <c r="J6609"/>
      <c r="K6609" s="13"/>
      <c r="L6609" s="13">
        <f>dados!I6524/100</f>
        <v>0.13880000000000001</v>
      </c>
      <c r="M6609" s="13">
        <f>dados!J6524/100</f>
        <v>0.16579999999999998</v>
      </c>
      <c r="N6609" s="13">
        <f>dados!K6524/100</f>
        <v>0.18</v>
      </c>
      <c r="O6609" s="13">
        <f>dados!L6524/100</f>
        <v>0</v>
      </c>
      <c r="P6609" s="12" t="str">
        <f>LEFT(Tabela2[[#This Row],[Código]],2)</f>
        <v>72</v>
      </c>
    </row>
    <row r="6610" spans="2:16" ht="15" customHeight="1" x14ac:dyDescent="0.25">
      <c r="B6610" s="31" t="str">
        <f>IF(Tabela2[[#This Row],[Tipo]] = 0,LOOKUP(Tabela2[[#This Row],[RESUMO]],Tabela3[Grupo],Tabela3[Meus produtos]),VLOOKUP(Tabela2[[#This Row],[Código]],Tabela4[[Código NBS/LC116]:[Meus serviços]],3,0))</f>
        <v>Não</v>
      </c>
      <c r="C6610" t="str">
        <f>IF(E6610=0,TEXT(dados!A6525,"00000000"),IF(E6610=2,TEXT(dados!A6525,"0000"),TEXT(dados!A6525,"#")))</f>
        <v>72026000</v>
      </c>
      <c r="D6610" t="str">
        <f>IF(dados!B6525=0,"",dados!B6525)</f>
        <v/>
      </c>
      <c r="E6610">
        <f>dados!C6525</f>
        <v>0</v>
      </c>
      <c r="F6610" t="str">
        <f>dados!D6525</f>
        <v>Ferroniquel</v>
      </c>
      <c r="G6610"/>
      <c r="H6610"/>
      <c r="I6610"/>
      <c r="J6610"/>
      <c r="K6610" s="13"/>
      <c r="L6610" s="13">
        <f>dados!I6525/100</f>
        <v>0.13880000000000001</v>
      </c>
      <c r="M6610" s="13">
        <f>dados!J6525/100</f>
        <v>0.16579999999999998</v>
      </c>
      <c r="N6610" s="13">
        <f>dados!K6525/100</f>
        <v>0.18</v>
      </c>
      <c r="O6610" s="13">
        <f>dados!L6525/100</f>
        <v>0</v>
      </c>
      <c r="P6610" s="12" t="str">
        <f>LEFT(Tabela2[[#This Row],[Código]],2)</f>
        <v>72</v>
      </c>
    </row>
    <row r="6611" spans="2:16" ht="15" customHeight="1" x14ac:dyDescent="0.25">
      <c r="B6611" s="31" t="str">
        <f>IF(Tabela2[[#This Row],[Tipo]] = 0,LOOKUP(Tabela2[[#This Row],[RESUMO]],Tabela3[Grupo],Tabela3[Meus produtos]),VLOOKUP(Tabela2[[#This Row],[Código]],Tabela4[[Código NBS/LC116]:[Meus serviços]],3,0))</f>
        <v>Não</v>
      </c>
      <c r="C6611" t="str">
        <f>IF(E6611=0,TEXT(dados!A6526,"00000000"),IF(E6611=2,TEXT(dados!A6526,"0000"),TEXT(dados!A6526,"#")))</f>
        <v>72027000</v>
      </c>
      <c r="D6611" t="str">
        <f>IF(dados!B6526=0,"",dados!B6526)</f>
        <v/>
      </c>
      <c r="E6611">
        <f>dados!C6526</f>
        <v>0</v>
      </c>
      <c r="F6611" t="str">
        <f>dados!D6526</f>
        <v>Ferromolibdenio</v>
      </c>
      <c r="G6611"/>
      <c r="H6611"/>
      <c r="I6611"/>
      <c r="J6611"/>
      <c r="K6611" s="13"/>
      <c r="L6611" s="13">
        <f>dados!I6526/100</f>
        <v>0.13880000000000001</v>
      </c>
      <c r="M6611" s="13">
        <f>dados!J6526/100</f>
        <v>0.16579999999999998</v>
      </c>
      <c r="N6611" s="13">
        <f>dados!K6526/100</f>
        <v>0.18</v>
      </c>
      <c r="O6611" s="13">
        <f>dados!L6526/100</f>
        <v>0</v>
      </c>
      <c r="P6611" s="12" t="str">
        <f>LEFT(Tabela2[[#This Row],[Código]],2)</f>
        <v>72</v>
      </c>
    </row>
    <row r="6612" spans="2:16" ht="15" customHeight="1" x14ac:dyDescent="0.25">
      <c r="B6612" s="31" t="str">
        <f>IF(Tabela2[[#This Row],[Tipo]] = 0,LOOKUP(Tabela2[[#This Row],[RESUMO]],Tabela3[Grupo],Tabela3[Meus produtos]),VLOOKUP(Tabela2[[#This Row],[Código]],Tabela4[[Código NBS/LC116]:[Meus serviços]],3,0))</f>
        <v>Não</v>
      </c>
      <c r="C6612" t="str">
        <f>IF(E6612=0,TEXT(dados!A6527,"00000000"),IF(E6612=2,TEXT(dados!A6527,"0000"),TEXT(dados!A6527,"#")))</f>
        <v>72028000</v>
      </c>
      <c r="D6612" t="str">
        <f>IF(dados!B6527=0,"",dados!B6527)</f>
        <v/>
      </c>
      <c r="E6612">
        <f>dados!C6527</f>
        <v>0</v>
      </c>
      <c r="F6612" t="str">
        <f>dados!D6527</f>
        <v>Ferrotungstenio e ferrossilicio-tungstenio</v>
      </c>
      <c r="G6612"/>
      <c r="H6612"/>
      <c r="I6612"/>
      <c r="J6612"/>
      <c r="K6612" s="13"/>
      <c r="L6612" s="13">
        <f>dados!I6527/100</f>
        <v>0.13880000000000001</v>
      </c>
      <c r="M6612" s="13">
        <f>dados!J6527/100</f>
        <v>0.16579999999999998</v>
      </c>
      <c r="N6612" s="13">
        <f>dados!K6527/100</f>
        <v>0.18</v>
      </c>
      <c r="O6612" s="13">
        <f>dados!L6527/100</f>
        <v>0</v>
      </c>
      <c r="P6612" s="12" t="str">
        <f>LEFT(Tabela2[[#This Row],[Código]],2)</f>
        <v>72</v>
      </c>
    </row>
    <row r="6613" spans="2:16" ht="15" customHeight="1" x14ac:dyDescent="0.25">
      <c r="B6613" s="31" t="str">
        <f>IF(Tabela2[[#This Row],[Tipo]] = 0,LOOKUP(Tabela2[[#This Row],[RESUMO]],Tabela3[Grupo],Tabela3[Meus produtos]),VLOOKUP(Tabela2[[#This Row],[Código]],Tabela4[[Código NBS/LC116]:[Meus serviços]],3,0))</f>
        <v>Não</v>
      </c>
      <c r="C6613" t="str">
        <f>IF(E6613=0,TEXT(dados!A6528,"00000000"),IF(E6613=2,TEXT(dados!A6528,"0000"),TEXT(dados!A6528,"#")))</f>
        <v>72029100</v>
      </c>
      <c r="D6613" t="str">
        <f>IF(dados!B6528=0,"",dados!B6528)</f>
        <v/>
      </c>
      <c r="E6613">
        <f>dados!C6528</f>
        <v>0</v>
      </c>
      <c r="F6613" t="str">
        <f>dados!D6528</f>
        <v>Ferrotitanio e ferrossilicio-titanio</v>
      </c>
      <c r="G6613"/>
      <c r="H6613"/>
      <c r="I6613"/>
      <c r="J6613"/>
      <c r="K6613" s="13"/>
      <c r="L6613" s="13">
        <f>dados!I6528/100</f>
        <v>0.13880000000000001</v>
      </c>
      <c r="M6613" s="13">
        <f>dados!J6528/100</f>
        <v>0.16579999999999998</v>
      </c>
      <c r="N6613" s="13">
        <f>dados!K6528/100</f>
        <v>0.18</v>
      </c>
      <c r="O6613" s="13">
        <f>dados!L6528/100</f>
        <v>0</v>
      </c>
      <c r="P6613" s="12" t="str">
        <f>LEFT(Tabela2[[#This Row],[Código]],2)</f>
        <v>72</v>
      </c>
    </row>
    <row r="6614" spans="2:16" ht="15" customHeight="1" x14ac:dyDescent="0.25">
      <c r="B6614" s="31" t="str">
        <f>IF(Tabela2[[#This Row],[Tipo]] = 0,LOOKUP(Tabela2[[#This Row],[RESUMO]],Tabela3[Grupo],Tabela3[Meus produtos]),VLOOKUP(Tabela2[[#This Row],[Código]],Tabela4[[Código NBS/LC116]:[Meus serviços]],3,0))</f>
        <v>Não</v>
      </c>
      <c r="C6614" t="str">
        <f>IF(E6614=0,TEXT(dados!A6529,"00000000"),IF(E6614=2,TEXT(dados!A6529,"0000"),TEXT(dados!A6529,"#")))</f>
        <v>72029200</v>
      </c>
      <c r="D6614" t="str">
        <f>IF(dados!B6529=0,"",dados!B6529)</f>
        <v/>
      </c>
      <c r="E6614">
        <f>dados!C6529</f>
        <v>0</v>
      </c>
      <c r="F6614" t="str">
        <f>dados!D6529</f>
        <v>Ferrovanadio</v>
      </c>
      <c r="G6614"/>
      <c r="H6614"/>
      <c r="I6614"/>
      <c r="J6614"/>
      <c r="K6614" s="13"/>
      <c r="L6614" s="13">
        <f>dados!I6529/100</f>
        <v>0.13880000000000001</v>
      </c>
      <c r="M6614" s="13">
        <f>dados!J6529/100</f>
        <v>0.16579999999999998</v>
      </c>
      <c r="N6614" s="13">
        <f>dados!K6529/100</f>
        <v>0.18</v>
      </c>
      <c r="O6614" s="13">
        <f>dados!L6529/100</f>
        <v>0</v>
      </c>
      <c r="P6614" s="12" t="str">
        <f>LEFT(Tabela2[[#This Row],[Código]],2)</f>
        <v>72</v>
      </c>
    </row>
    <row r="6615" spans="2:16" ht="15" customHeight="1" x14ac:dyDescent="0.25">
      <c r="B6615" s="31" t="str">
        <f>IF(Tabela2[[#This Row],[Tipo]] = 0,LOOKUP(Tabela2[[#This Row],[RESUMO]],Tabela3[Grupo],Tabela3[Meus produtos]),VLOOKUP(Tabela2[[#This Row],[Código]],Tabela4[[Código NBS/LC116]:[Meus serviços]],3,0))</f>
        <v>Não</v>
      </c>
      <c r="C6615" t="str">
        <f>IF(E6615=0,TEXT(dados!A6530,"00000000"),IF(E6615=2,TEXT(dados!A6530,"0000"),TEXT(dados!A6530,"#")))</f>
        <v>72029300</v>
      </c>
      <c r="D6615" t="str">
        <f>IF(dados!B6530=0,"",dados!B6530)</f>
        <v/>
      </c>
      <c r="E6615">
        <f>dados!C6530</f>
        <v>0</v>
      </c>
      <c r="F6615" t="str">
        <f>dados!D6530</f>
        <v>Ferroniobio</v>
      </c>
      <c r="G6615"/>
      <c r="H6615"/>
      <c r="I6615"/>
      <c r="J6615"/>
      <c r="K6615" s="13"/>
      <c r="L6615" s="13">
        <f>dados!I6530/100</f>
        <v>0.13880000000000001</v>
      </c>
      <c r="M6615" s="13">
        <f>dados!J6530/100</f>
        <v>0.16579999999999998</v>
      </c>
      <c r="N6615" s="13">
        <f>dados!K6530/100</f>
        <v>0.18</v>
      </c>
      <c r="O6615" s="13">
        <f>dados!L6530/100</f>
        <v>0</v>
      </c>
      <c r="P6615" s="12" t="str">
        <f>LEFT(Tabela2[[#This Row],[Código]],2)</f>
        <v>72</v>
      </c>
    </row>
    <row r="6616" spans="2:16" ht="15" customHeight="1" x14ac:dyDescent="0.25">
      <c r="B6616" s="31" t="str">
        <f>IF(Tabela2[[#This Row],[Tipo]] = 0,LOOKUP(Tabela2[[#This Row],[RESUMO]],Tabela3[Grupo],Tabela3[Meus produtos]),VLOOKUP(Tabela2[[#This Row],[Código]],Tabela4[[Código NBS/LC116]:[Meus serviços]],3,0))</f>
        <v>Não</v>
      </c>
      <c r="C6616" t="str">
        <f>IF(E6616=0,TEXT(dados!A6531,"00000000"),IF(E6616=2,TEXT(dados!A6531,"0000"),TEXT(dados!A6531,"#")))</f>
        <v>72029910</v>
      </c>
      <c r="D6616" t="str">
        <f>IF(dados!B6531=0,"",dados!B6531)</f>
        <v/>
      </c>
      <c r="E6616">
        <f>dados!C6531</f>
        <v>0</v>
      </c>
      <c r="F6616" t="str">
        <f>dados!D6531</f>
        <v>Ferrofosforos</v>
      </c>
      <c r="G6616"/>
      <c r="H6616"/>
      <c r="I6616"/>
      <c r="J6616"/>
      <c r="K6616" s="13"/>
      <c r="L6616" s="13">
        <f>dados!I6531/100</f>
        <v>0.13880000000000001</v>
      </c>
      <c r="M6616" s="13">
        <f>dados!J6531/100</f>
        <v>0.16579999999999998</v>
      </c>
      <c r="N6616" s="13">
        <f>dados!K6531/100</f>
        <v>0.18</v>
      </c>
      <c r="O6616" s="13">
        <f>dados!L6531/100</f>
        <v>0</v>
      </c>
      <c r="P6616" s="12" t="str">
        <f>LEFT(Tabela2[[#This Row],[Código]],2)</f>
        <v>72</v>
      </c>
    </row>
    <row r="6617" spans="2:16" ht="15" customHeight="1" x14ac:dyDescent="0.25">
      <c r="B6617" s="31" t="str">
        <f>IF(Tabela2[[#This Row],[Tipo]] = 0,LOOKUP(Tabela2[[#This Row],[RESUMO]],Tabela3[Grupo],Tabela3[Meus produtos]),VLOOKUP(Tabela2[[#This Row],[Código]],Tabela4[[Código NBS/LC116]:[Meus serviços]],3,0))</f>
        <v>Não</v>
      </c>
      <c r="C6617" t="str">
        <f>IF(E6617=0,TEXT(dados!A6532,"00000000"),IF(E6617=2,TEXT(dados!A6532,"0000"),TEXT(dados!A6532,"#")))</f>
        <v>72029990</v>
      </c>
      <c r="D6617" t="str">
        <f>IF(dados!B6532=0,"",dados!B6532)</f>
        <v/>
      </c>
      <c r="E6617">
        <f>dados!C6532</f>
        <v>0</v>
      </c>
      <c r="F6617" t="str">
        <f>dados!D6532</f>
        <v>Outros ferroligas</v>
      </c>
      <c r="G6617"/>
      <c r="H6617"/>
      <c r="I6617"/>
      <c r="J6617"/>
      <c r="K6617" s="13"/>
      <c r="L6617" s="13">
        <f>dados!I6532/100</f>
        <v>0.13880000000000001</v>
      </c>
      <c r="M6617" s="13">
        <f>dados!J6532/100</f>
        <v>0.16579999999999998</v>
      </c>
      <c r="N6617" s="13">
        <f>dados!K6532/100</f>
        <v>0.18</v>
      </c>
      <c r="O6617" s="13">
        <f>dados!L6532/100</f>
        <v>0</v>
      </c>
      <c r="P6617" s="12" t="str">
        <f>LEFT(Tabela2[[#This Row],[Código]],2)</f>
        <v>72</v>
      </c>
    </row>
    <row r="6618" spans="2:16" ht="15" customHeight="1" x14ac:dyDescent="0.25">
      <c r="B6618" s="31" t="str">
        <f>IF(Tabela2[[#This Row],[Tipo]] = 0,LOOKUP(Tabela2[[#This Row],[RESUMO]],Tabela3[Grupo],Tabela3[Meus produtos]),VLOOKUP(Tabela2[[#This Row],[Código]],Tabela4[[Código NBS/LC116]:[Meus serviços]],3,0))</f>
        <v>Não</v>
      </c>
      <c r="C6618" t="str">
        <f>IF(E6618=0,TEXT(dados!A6533,"00000000"),IF(E6618=2,TEXT(dados!A6533,"0000"),TEXT(dados!A6533,"#")))</f>
        <v>72031000</v>
      </c>
      <c r="D6618" t="str">
        <f>IF(dados!B6533=0,"",dados!B6533)</f>
        <v/>
      </c>
      <c r="E6618">
        <f>dados!C6533</f>
        <v>0</v>
      </c>
      <c r="F6618" t="str">
        <f>dados!D6533</f>
        <v>Prods.ferrosos da reducao direta dos minerios de ferro</v>
      </c>
      <c r="G6618"/>
      <c r="H6618"/>
      <c r="I6618"/>
      <c r="J6618"/>
      <c r="K6618" s="13"/>
      <c r="L6618" s="13">
        <f>dados!I6533/100</f>
        <v>0.13880000000000001</v>
      </c>
      <c r="M6618" s="13">
        <f>dados!J6533/100</f>
        <v>0.1588</v>
      </c>
      <c r="N6618" s="13">
        <f>dados!K6533/100</f>
        <v>0.18</v>
      </c>
      <c r="O6618" s="13">
        <f>dados!L6533/100</f>
        <v>0</v>
      </c>
      <c r="P6618" s="12" t="str">
        <f>LEFT(Tabela2[[#This Row],[Código]],2)</f>
        <v>72</v>
      </c>
    </row>
    <row r="6619" spans="2:16" ht="15" customHeight="1" x14ac:dyDescent="0.25">
      <c r="B6619" s="31" t="str">
        <f>IF(Tabela2[[#This Row],[Tipo]] = 0,LOOKUP(Tabela2[[#This Row],[RESUMO]],Tabela3[Grupo],Tabela3[Meus produtos]),VLOOKUP(Tabela2[[#This Row],[Código]],Tabela4[[Código NBS/LC116]:[Meus serviços]],3,0))</f>
        <v>Não</v>
      </c>
      <c r="C6619" t="str">
        <f>IF(E6619=0,TEXT(dados!A6534,"00000000"),IF(E6619=2,TEXT(dados!A6534,"0000"),TEXT(dados!A6534,"#")))</f>
        <v>72039000</v>
      </c>
      <c r="D6619" t="str">
        <f>IF(dados!B6534=0,"",dados!B6534)</f>
        <v/>
      </c>
      <c r="E6619">
        <f>dados!C6534</f>
        <v>0</v>
      </c>
      <c r="F6619" t="str">
        <f>dados!D6534</f>
        <v>Outs.prods.ferrosos esponjosos,em pedacos,esferas,etc.</v>
      </c>
      <c r="G6619"/>
      <c r="H6619"/>
      <c r="I6619"/>
      <c r="J6619"/>
      <c r="K6619" s="13"/>
      <c r="L6619" s="13">
        <f>dados!I6534/100</f>
        <v>0.13880000000000001</v>
      </c>
      <c r="M6619" s="13">
        <f>dados!J6534/100</f>
        <v>0.1588</v>
      </c>
      <c r="N6619" s="13">
        <f>dados!K6534/100</f>
        <v>0.18</v>
      </c>
      <c r="O6619" s="13">
        <f>dados!L6534/100</f>
        <v>0</v>
      </c>
      <c r="P6619" s="12" t="str">
        <f>LEFT(Tabela2[[#This Row],[Código]],2)</f>
        <v>72</v>
      </c>
    </row>
    <row r="6620" spans="2:16" ht="15" customHeight="1" x14ac:dyDescent="0.25">
      <c r="B6620" s="31" t="str">
        <f>IF(Tabela2[[#This Row],[Tipo]] = 0,LOOKUP(Tabela2[[#This Row],[RESUMO]],Tabela3[Grupo],Tabela3[Meus produtos]),VLOOKUP(Tabela2[[#This Row],[Código]],Tabela4[[Código NBS/LC116]:[Meus serviços]],3,0))</f>
        <v>Não</v>
      </c>
      <c r="C6620" t="str">
        <f>IF(E6620=0,TEXT(dados!A6535,"00000000"),IF(E6620=2,TEXT(dados!A6535,"0000"),TEXT(dados!A6535,"#")))</f>
        <v>72041000</v>
      </c>
      <c r="D6620" t="str">
        <f>IF(dados!B6535=0,"",dados!B6535)</f>
        <v/>
      </c>
      <c r="E6620">
        <f>dados!C6535</f>
        <v>0</v>
      </c>
      <c r="F6620" t="str">
        <f>dados!D6535</f>
        <v>Desperdicios e residuos de ferro fundido</v>
      </c>
      <c r="G6620"/>
      <c r="H6620"/>
      <c r="I6620"/>
      <c r="J6620"/>
      <c r="K6620" s="13"/>
      <c r="L6620" s="13">
        <f>dados!I6535/100</f>
        <v>0.13449999999999998</v>
      </c>
      <c r="M6620" s="13">
        <f>dados!J6535/100</f>
        <v>0.1545</v>
      </c>
      <c r="N6620" s="13">
        <f>dados!K6535/100</f>
        <v>0.18</v>
      </c>
      <c r="O6620" s="13">
        <f>dados!L6535/100</f>
        <v>0</v>
      </c>
      <c r="P6620" s="12" t="str">
        <f>LEFT(Tabela2[[#This Row],[Código]],2)</f>
        <v>72</v>
      </c>
    </row>
    <row r="6621" spans="2:16" ht="15" customHeight="1" x14ac:dyDescent="0.25">
      <c r="B6621" s="31" t="str">
        <f>IF(Tabela2[[#This Row],[Tipo]] = 0,LOOKUP(Tabela2[[#This Row],[RESUMO]],Tabela3[Grupo],Tabela3[Meus produtos]),VLOOKUP(Tabela2[[#This Row],[Código]],Tabela4[[Código NBS/LC116]:[Meus serviços]],3,0))</f>
        <v>Não</v>
      </c>
      <c r="C6621" t="str">
        <f>IF(E6621=0,TEXT(dados!A6536,"00000000"),IF(E6621=2,TEXT(dados!A6536,"0000"),TEXT(dados!A6536,"#")))</f>
        <v>72042100</v>
      </c>
      <c r="D6621" t="str">
        <f>IF(dados!B6536=0,"",dados!B6536)</f>
        <v/>
      </c>
      <c r="E6621">
        <f>dados!C6536</f>
        <v>0</v>
      </c>
      <c r="F6621" t="str">
        <f>dados!D6536</f>
        <v>Desperdicios e residuos de de acos inoxidaveis</v>
      </c>
      <c r="G6621"/>
      <c r="H6621"/>
      <c r="I6621"/>
      <c r="J6621"/>
      <c r="K6621" s="13"/>
      <c r="L6621" s="13">
        <f>dados!I6536/100</f>
        <v>0.13449999999999998</v>
      </c>
      <c r="M6621" s="13">
        <f>dados!J6536/100</f>
        <v>0.1545</v>
      </c>
      <c r="N6621" s="13">
        <f>dados!K6536/100</f>
        <v>0.18</v>
      </c>
      <c r="O6621" s="13">
        <f>dados!L6536/100</f>
        <v>0</v>
      </c>
      <c r="P6621" s="12" t="str">
        <f>LEFT(Tabela2[[#This Row],[Código]],2)</f>
        <v>72</v>
      </c>
    </row>
    <row r="6622" spans="2:16" ht="15" customHeight="1" x14ac:dyDescent="0.25">
      <c r="B6622" s="31" t="str">
        <f>IF(Tabela2[[#This Row],[Tipo]] = 0,LOOKUP(Tabela2[[#This Row],[RESUMO]],Tabela3[Grupo],Tabela3[Meus produtos]),VLOOKUP(Tabela2[[#This Row],[Código]],Tabela4[[Código NBS/LC116]:[Meus serviços]],3,0))</f>
        <v>Não</v>
      </c>
      <c r="C6622" t="str">
        <f>IF(E6622=0,TEXT(dados!A6537,"00000000"),IF(E6622=2,TEXT(dados!A6537,"0000"),TEXT(dados!A6537,"#")))</f>
        <v>72042900</v>
      </c>
      <c r="D6622" t="str">
        <f>IF(dados!B6537=0,"",dados!B6537)</f>
        <v/>
      </c>
      <c r="E6622">
        <f>dados!C6537</f>
        <v>0</v>
      </c>
      <c r="F6622" t="str">
        <f>dados!D6537</f>
        <v>Desperdicios e residuos de outs.ligas de aco</v>
      </c>
      <c r="G6622"/>
      <c r="H6622"/>
      <c r="I6622"/>
      <c r="J6622"/>
      <c r="K6622" s="13"/>
      <c r="L6622" s="13">
        <f>dados!I6537/100</f>
        <v>0.13449999999999998</v>
      </c>
      <c r="M6622" s="13">
        <f>dados!J6537/100</f>
        <v>0.1545</v>
      </c>
      <c r="N6622" s="13">
        <f>dados!K6537/100</f>
        <v>0.18</v>
      </c>
      <c r="O6622" s="13">
        <f>dados!L6537/100</f>
        <v>0</v>
      </c>
      <c r="P6622" s="12" t="str">
        <f>LEFT(Tabela2[[#This Row],[Código]],2)</f>
        <v>72</v>
      </c>
    </row>
    <row r="6623" spans="2:16" ht="15" customHeight="1" x14ac:dyDescent="0.25">
      <c r="B6623" s="31" t="str">
        <f>IF(Tabela2[[#This Row],[Tipo]] = 0,LOOKUP(Tabela2[[#This Row],[RESUMO]],Tabela3[Grupo],Tabela3[Meus produtos]),VLOOKUP(Tabela2[[#This Row],[Código]],Tabela4[[Código NBS/LC116]:[Meus serviços]],3,0))</f>
        <v>Não</v>
      </c>
      <c r="C6623" t="str">
        <f>IF(E6623=0,TEXT(dados!A6538,"00000000"),IF(E6623=2,TEXT(dados!A6538,"0000"),TEXT(dados!A6538,"#")))</f>
        <v>72043000</v>
      </c>
      <c r="D6623" t="str">
        <f>IF(dados!B6538=0,"",dados!B6538)</f>
        <v/>
      </c>
      <c r="E6623">
        <f>dados!C6538</f>
        <v>0</v>
      </c>
      <c r="F6623" t="str">
        <f>dados!D6538</f>
        <v>Desperdicios e residuos de ferro ou aco estanhados</v>
      </c>
      <c r="G6623"/>
      <c r="H6623"/>
      <c r="I6623"/>
      <c r="J6623"/>
      <c r="K6623" s="13"/>
      <c r="L6623" s="13">
        <f>dados!I6538/100</f>
        <v>0.13449999999999998</v>
      </c>
      <c r="M6623" s="13">
        <f>dados!J6538/100</f>
        <v>0.1545</v>
      </c>
      <c r="N6623" s="13">
        <f>dados!K6538/100</f>
        <v>0.18</v>
      </c>
      <c r="O6623" s="13">
        <f>dados!L6538/100</f>
        <v>0</v>
      </c>
      <c r="P6623" s="12" t="str">
        <f>LEFT(Tabela2[[#This Row],[Código]],2)</f>
        <v>72</v>
      </c>
    </row>
    <row r="6624" spans="2:16" ht="15" customHeight="1" x14ac:dyDescent="0.25">
      <c r="B6624" s="31" t="str">
        <f>IF(Tabela2[[#This Row],[Tipo]] = 0,LOOKUP(Tabela2[[#This Row],[RESUMO]],Tabela3[Grupo],Tabela3[Meus produtos]),VLOOKUP(Tabela2[[#This Row],[Código]],Tabela4[[Código NBS/LC116]:[Meus serviços]],3,0))</f>
        <v>Não</v>
      </c>
      <c r="C6624" t="str">
        <f>IF(E6624=0,TEXT(dados!A6539,"00000000"),IF(E6624=2,TEXT(dados!A6539,"0000"),TEXT(dados!A6539,"#")))</f>
        <v>72044100</v>
      </c>
      <c r="D6624" t="str">
        <f>IF(dados!B6539=0,"",dados!B6539)</f>
        <v/>
      </c>
      <c r="E6624">
        <f>dados!C6539</f>
        <v>0</v>
      </c>
      <c r="F6624" t="str">
        <f>dados!D6539</f>
        <v>Residuos do torno,da fresa,aparas,lascas, limalhas,etc.</v>
      </c>
      <c r="G6624"/>
      <c r="H6624"/>
      <c r="I6624"/>
      <c r="J6624"/>
      <c r="K6624" s="13"/>
      <c r="L6624" s="13">
        <f>dados!I6539/100</f>
        <v>0.13449999999999998</v>
      </c>
      <c r="M6624" s="13">
        <f>dados!J6539/100</f>
        <v>0.1545</v>
      </c>
      <c r="N6624" s="13">
        <f>dados!K6539/100</f>
        <v>0.18</v>
      </c>
      <c r="O6624" s="13">
        <f>dados!L6539/100</f>
        <v>0</v>
      </c>
      <c r="P6624" s="12" t="str">
        <f>LEFT(Tabela2[[#This Row],[Código]],2)</f>
        <v>72</v>
      </c>
    </row>
    <row r="6625" spans="2:16" ht="15" customHeight="1" x14ac:dyDescent="0.25">
      <c r="B6625" s="31" t="str">
        <f>IF(Tabela2[[#This Row],[Tipo]] = 0,LOOKUP(Tabela2[[#This Row],[RESUMO]],Tabela3[Grupo],Tabela3[Meus produtos]),VLOOKUP(Tabela2[[#This Row],[Código]],Tabela4[[Código NBS/LC116]:[Meus serviços]],3,0))</f>
        <v>Não</v>
      </c>
      <c r="C6625" t="str">
        <f>IF(E6625=0,TEXT(dados!A6540,"00000000"),IF(E6625=2,TEXT(dados!A6540,"0000"),TEXT(dados!A6540,"#")))</f>
        <v>72044900</v>
      </c>
      <c r="D6625" t="str">
        <f>IF(dados!B6540=0,"",dados!B6540)</f>
        <v/>
      </c>
      <c r="E6625">
        <f>dados!C6540</f>
        <v>0</v>
      </c>
      <c r="F6625" t="str">
        <f>dados!D6540</f>
        <v>Outros desperdicios e residuos de ferro ou aco</v>
      </c>
      <c r="G6625"/>
      <c r="H6625"/>
      <c r="I6625"/>
      <c r="J6625"/>
      <c r="K6625" s="13"/>
      <c r="L6625" s="13">
        <f>dados!I6540/100</f>
        <v>0.13449999999999998</v>
      </c>
      <c r="M6625" s="13">
        <f>dados!J6540/100</f>
        <v>0.1545</v>
      </c>
      <c r="N6625" s="13">
        <f>dados!K6540/100</f>
        <v>0.18</v>
      </c>
      <c r="O6625" s="13">
        <f>dados!L6540/100</f>
        <v>0</v>
      </c>
      <c r="P6625" s="12" t="str">
        <f>LEFT(Tabela2[[#This Row],[Código]],2)</f>
        <v>72</v>
      </c>
    </row>
    <row r="6626" spans="2:16" ht="15" customHeight="1" x14ac:dyDescent="0.25">
      <c r="B6626" s="31" t="str">
        <f>IF(Tabela2[[#This Row],[Tipo]] = 0,LOOKUP(Tabela2[[#This Row],[RESUMO]],Tabela3[Grupo],Tabela3[Meus produtos]),VLOOKUP(Tabela2[[#This Row],[Código]],Tabela4[[Código NBS/LC116]:[Meus serviços]],3,0))</f>
        <v>Não</v>
      </c>
      <c r="C6626" t="str">
        <f>IF(E6626=0,TEXT(dados!A6541,"00000000"),IF(E6626=2,TEXT(dados!A6541,"0000"),TEXT(dados!A6541,"#")))</f>
        <v>72045000</v>
      </c>
      <c r="D6626" t="str">
        <f>IF(dados!B6541=0,"",dados!B6541)</f>
        <v/>
      </c>
      <c r="E6626">
        <f>dados!C6541</f>
        <v>0</v>
      </c>
      <c r="F6626" t="str">
        <f>dados!D6541</f>
        <v>Desperdicios de ferro ou aco em lingotes</v>
      </c>
      <c r="G6626"/>
      <c r="H6626"/>
      <c r="I6626"/>
      <c r="J6626"/>
      <c r="K6626" s="13"/>
      <c r="L6626" s="13">
        <f>dados!I6541/100</f>
        <v>0.13880000000000001</v>
      </c>
      <c r="M6626" s="13">
        <f>dados!J6541/100</f>
        <v>0.1588</v>
      </c>
      <c r="N6626" s="13">
        <f>dados!K6541/100</f>
        <v>0.18</v>
      </c>
      <c r="O6626" s="13">
        <f>dados!L6541/100</f>
        <v>0</v>
      </c>
      <c r="P6626" s="12" t="str">
        <f>LEFT(Tabela2[[#This Row],[Código]],2)</f>
        <v>72</v>
      </c>
    </row>
    <row r="6627" spans="2:16" ht="15" customHeight="1" x14ac:dyDescent="0.25">
      <c r="B6627" s="31" t="str">
        <f>IF(Tabela2[[#This Row],[Tipo]] = 0,LOOKUP(Tabela2[[#This Row],[RESUMO]],Tabela3[Grupo],Tabela3[Meus produtos]),VLOOKUP(Tabela2[[#This Row],[Código]],Tabela4[[Código NBS/LC116]:[Meus serviços]],3,0))</f>
        <v>Não</v>
      </c>
      <c r="C6627" t="str">
        <f>IF(E6627=0,TEXT(dados!A6542,"00000000"),IF(E6627=2,TEXT(dados!A6542,"0000"),TEXT(dados!A6542,"#")))</f>
        <v>72051000</v>
      </c>
      <c r="D6627" t="str">
        <f>IF(dados!B6542=0,"",dados!B6542)</f>
        <v/>
      </c>
      <c r="E6627">
        <f>dados!C6542</f>
        <v>0</v>
      </c>
      <c r="F6627" t="str">
        <f>dados!D6542</f>
        <v>Granalhas de ferro fundido bruto,spiegel, ferro ou aco</v>
      </c>
      <c r="G6627"/>
      <c r="H6627"/>
      <c r="I6627"/>
      <c r="J6627"/>
      <c r="K6627" s="13"/>
      <c r="L6627" s="13">
        <f>dados!I6542/100</f>
        <v>0.13880000000000001</v>
      </c>
      <c r="M6627" s="13">
        <f>dados!J6542/100</f>
        <v>0.16579999999999998</v>
      </c>
      <c r="N6627" s="13">
        <f>dados!K6542/100</f>
        <v>0.18</v>
      </c>
      <c r="O6627" s="13">
        <f>dados!L6542/100</f>
        <v>0</v>
      </c>
      <c r="P6627" s="12" t="str">
        <f>LEFT(Tabela2[[#This Row],[Código]],2)</f>
        <v>72</v>
      </c>
    </row>
    <row r="6628" spans="2:16" ht="15" customHeight="1" x14ac:dyDescent="0.25">
      <c r="B6628" s="31" t="str">
        <f>IF(Tabela2[[#This Row],[Tipo]] = 0,LOOKUP(Tabela2[[#This Row],[RESUMO]],Tabela3[Grupo],Tabela3[Meus produtos]),VLOOKUP(Tabela2[[#This Row],[Código]],Tabela4[[Código NBS/LC116]:[Meus serviços]],3,0))</f>
        <v>Não</v>
      </c>
      <c r="C6628" t="str">
        <f>IF(E6628=0,TEXT(dados!A6543,"00000000"),IF(E6628=2,TEXT(dados!A6543,"0000"),TEXT(dados!A6543,"#")))</f>
        <v>72052100</v>
      </c>
      <c r="D6628" t="str">
        <f>IF(dados!B6543=0,"",dados!B6543)</f>
        <v/>
      </c>
      <c r="E6628">
        <f>dados!C6543</f>
        <v>0</v>
      </c>
      <c r="F6628" t="str">
        <f>dados!D6543</f>
        <v>Pos de ligas de aco</v>
      </c>
      <c r="G6628"/>
      <c r="H6628"/>
      <c r="I6628"/>
      <c r="J6628"/>
      <c r="K6628" s="13"/>
      <c r="L6628" s="13">
        <f>dados!I6543/100</f>
        <v>0.13880000000000001</v>
      </c>
      <c r="M6628" s="13">
        <f>dados!J6543/100</f>
        <v>0.1588</v>
      </c>
      <c r="N6628" s="13">
        <f>dados!K6543/100</f>
        <v>0.18</v>
      </c>
      <c r="O6628" s="13">
        <f>dados!L6543/100</f>
        <v>0</v>
      </c>
      <c r="P6628" s="12" t="str">
        <f>LEFT(Tabela2[[#This Row],[Código]],2)</f>
        <v>72</v>
      </c>
    </row>
    <row r="6629" spans="2:16" ht="15" customHeight="1" x14ac:dyDescent="0.25">
      <c r="B6629" s="31" t="str">
        <f>IF(Tabela2[[#This Row],[Tipo]] = 0,LOOKUP(Tabela2[[#This Row],[RESUMO]],Tabela3[Grupo],Tabela3[Meus produtos]),VLOOKUP(Tabela2[[#This Row],[Código]],Tabela4[[Código NBS/LC116]:[Meus serviços]],3,0))</f>
        <v>Não</v>
      </c>
      <c r="C6629" t="str">
        <f>IF(E6629=0,TEXT(dados!A6544,"00000000"),IF(E6629=2,TEXT(dados!A6544,"0000"),TEXT(dados!A6544,"#")))</f>
        <v>72052910</v>
      </c>
      <c r="D6629" t="str">
        <f>IF(dados!B6544=0,"",dados!B6544)</f>
        <v/>
      </c>
      <c r="E6629">
        <f>dados!C6544</f>
        <v>0</v>
      </c>
      <c r="F6629" t="str">
        <f>dados!D6544</f>
        <v>Pos de ferro esponjoso,teor em peso&gt;=98% de ferro</v>
      </c>
      <c r="G6629"/>
      <c r="H6629"/>
      <c r="I6629"/>
      <c r="J6629"/>
      <c r="K6629" s="13"/>
      <c r="L6629" s="13">
        <f>dados!I6544/100</f>
        <v>0.13880000000000001</v>
      </c>
      <c r="M6629" s="13">
        <f>dados!J6544/100</f>
        <v>0.1588</v>
      </c>
      <c r="N6629" s="13">
        <f>dados!K6544/100</f>
        <v>0.18</v>
      </c>
      <c r="O6629" s="13">
        <f>dados!L6544/100</f>
        <v>0</v>
      </c>
      <c r="P6629" s="12" t="str">
        <f>LEFT(Tabela2[[#This Row],[Código]],2)</f>
        <v>72</v>
      </c>
    </row>
    <row r="6630" spans="2:16" ht="15" customHeight="1" x14ac:dyDescent="0.25">
      <c r="B6630" s="31" t="str">
        <f>IF(Tabela2[[#This Row],[Tipo]] = 0,LOOKUP(Tabela2[[#This Row],[RESUMO]],Tabela3[Grupo],Tabela3[Meus produtos]),VLOOKUP(Tabela2[[#This Row],[Código]],Tabela4[[Código NBS/LC116]:[Meus serviços]],3,0))</f>
        <v>Não</v>
      </c>
      <c r="C6630" t="str">
        <f>IF(E6630=0,TEXT(dados!A6545,"00000000"),IF(E6630=2,TEXT(dados!A6545,"0000"),TEXT(dados!A6545,"#")))</f>
        <v>72052920</v>
      </c>
      <c r="D6630" t="str">
        <f>IF(dados!B6545=0,"",dados!B6545)</f>
        <v/>
      </c>
      <c r="E6630">
        <f>dados!C6545</f>
        <v>0</v>
      </c>
      <c r="F6630" t="str">
        <f>dados!D6545</f>
        <v>Pos de ferro revestido com resina termoplastica, com um teor de ferro superior ou igual a 98%, em peso</v>
      </c>
      <c r="G6630"/>
      <c r="H6630"/>
      <c r="I6630"/>
      <c r="J6630"/>
      <c r="K6630" s="13"/>
      <c r="L6630" s="13">
        <f>dados!I6545/100</f>
        <v>0.13880000000000001</v>
      </c>
      <c r="M6630" s="13">
        <f>dados!J6545/100</f>
        <v>0.1588</v>
      </c>
      <c r="N6630" s="13">
        <f>dados!K6545/100</f>
        <v>0.18</v>
      </c>
      <c r="O6630" s="13">
        <f>dados!L6545/100</f>
        <v>0</v>
      </c>
      <c r="P6630" s="12" t="str">
        <f>LEFT(Tabela2[[#This Row],[Código]],2)</f>
        <v>72</v>
      </c>
    </row>
    <row r="6631" spans="2:16" ht="15" customHeight="1" x14ac:dyDescent="0.25">
      <c r="B6631" s="31" t="str">
        <f>IF(Tabela2[[#This Row],[Tipo]] = 0,LOOKUP(Tabela2[[#This Row],[RESUMO]],Tabela3[Grupo],Tabela3[Meus produtos]),VLOOKUP(Tabela2[[#This Row],[Código]],Tabela4[[Código NBS/LC116]:[Meus serviços]],3,0))</f>
        <v>Não</v>
      </c>
      <c r="C6631" t="str">
        <f>IF(E6631=0,TEXT(dados!A6546,"00000000"),IF(E6631=2,TEXT(dados!A6546,"0000"),TEXT(dados!A6546,"#")))</f>
        <v>72052990</v>
      </c>
      <c r="D6631" t="str">
        <f>IF(dados!B6546=0,"",dados!B6546)</f>
        <v/>
      </c>
      <c r="E6631">
        <f>dados!C6546</f>
        <v>0</v>
      </c>
      <c r="F6631" t="str">
        <f>dados!D6546</f>
        <v>Outs.pos de ferro fundido bruto,spiegel, ferro ou aco</v>
      </c>
      <c r="G6631"/>
      <c r="H6631"/>
      <c r="I6631"/>
      <c r="J6631"/>
      <c r="K6631" s="13"/>
      <c r="L6631" s="13">
        <f>dados!I6546/100</f>
        <v>0.13880000000000001</v>
      </c>
      <c r="M6631" s="13">
        <f>dados!J6546/100</f>
        <v>0.16579999999999998</v>
      </c>
      <c r="N6631" s="13">
        <f>dados!K6546/100</f>
        <v>0.18</v>
      </c>
      <c r="O6631" s="13">
        <f>dados!L6546/100</f>
        <v>0</v>
      </c>
      <c r="P6631" s="12" t="str">
        <f>LEFT(Tabela2[[#This Row],[Código]],2)</f>
        <v>72</v>
      </c>
    </row>
    <row r="6632" spans="2:16" ht="15" customHeight="1" x14ac:dyDescent="0.25">
      <c r="B6632" s="31" t="str">
        <f>IF(Tabela2[[#This Row],[Tipo]] = 0,LOOKUP(Tabela2[[#This Row],[RESUMO]],Tabela3[Grupo],Tabela3[Meus produtos]),VLOOKUP(Tabela2[[#This Row],[Código]],Tabela4[[Código NBS/LC116]:[Meus serviços]],3,0))</f>
        <v>Não</v>
      </c>
      <c r="C6632" t="str">
        <f>IF(E6632=0,TEXT(dados!A6547,"00000000"),IF(E6632=2,TEXT(dados!A6547,"0000"),TEXT(dados!A6547,"#")))</f>
        <v>72061000</v>
      </c>
      <c r="D6632" t="str">
        <f>IF(dados!B6547=0,"",dados!B6547)</f>
        <v/>
      </c>
      <c r="E6632">
        <f>dados!C6547</f>
        <v>0</v>
      </c>
      <c r="F6632" t="str">
        <f>dados!D6547</f>
        <v>Ferro e acos,em lingotes</v>
      </c>
      <c r="G6632"/>
      <c r="H6632"/>
      <c r="I6632"/>
      <c r="J6632"/>
      <c r="K6632" s="13"/>
      <c r="L6632" s="13">
        <f>dados!I6547/100</f>
        <v>0.13880000000000001</v>
      </c>
      <c r="M6632" s="13">
        <f>dados!J6547/100</f>
        <v>0.16579999999999998</v>
      </c>
      <c r="N6632" s="13">
        <f>dados!K6547/100</f>
        <v>0.18</v>
      </c>
      <c r="O6632" s="13">
        <f>dados!L6547/100</f>
        <v>0</v>
      </c>
      <c r="P6632" s="12" t="str">
        <f>LEFT(Tabela2[[#This Row],[Código]],2)</f>
        <v>72</v>
      </c>
    </row>
    <row r="6633" spans="2:16" ht="15" customHeight="1" x14ac:dyDescent="0.25">
      <c r="B6633" s="31" t="str">
        <f>IF(Tabela2[[#This Row],[Tipo]] = 0,LOOKUP(Tabela2[[#This Row],[RESUMO]],Tabela3[Grupo],Tabela3[Meus produtos]),VLOOKUP(Tabela2[[#This Row],[Código]],Tabela4[[Código NBS/LC116]:[Meus serviços]],3,0))</f>
        <v>Não</v>
      </c>
      <c r="C6633" t="str">
        <f>IF(E6633=0,TEXT(dados!A6548,"00000000"),IF(E6633=2,TEXT(dados!A6548,"0000"),TEXT(dados!A6548,"#")))</f>
        <v>72069000</v>
      </c>
      <c r="D6633" t="str">
        <f>IF(dados!B6548=0,"",dados!B6548)</f>
        <v/>
      </c>
      <c r="E6633">
        <f>dados!C6548</f>
        <v>0</v>
      </c>
      <c r="F6633" t="str">
        <f>dados!D6548</f>
        <v>Ferro e acos nao ligados ou em outs.formas primarias</v>
      </c>
      <c r="G6633"/>
      <c r="H6633"/>
      <c r="I6633"/>
      <c r="J6633"/>
      <c r="K6633" s="13"/>
      <c r="L6633" s="13">
        <f>dados!I6548/100</f>
        <v>0.13880000000000001</v>
      </c>
      <c r="M6633" s="13">
        <f>dados!J6548/100</f>
        <v>0.16579999999999998</v>
      </c>
      <c r="N6633" s="13">
        <f>dados!K6548/100</f>
        <v>0.18</v>
      </c>
      <c r="O6633" s="13">
        <f>dados!L6548/100</f>
        <v>0</v>
      </c>
      <c r="P6633" s="12" t="str">
        <f>LEFT(Tabela2[[#This Row],[Código]],2)</f>
        <v>72</v>
      </c>
    </row>
    <row r="6634" spans="2:16" ht="15" customHeight="1" x14ac:dyDescent="0.25">
      <c r="B6634" s="31" t="str">
        <f>IF(Tabela2[[#This Row],[Tipo]] = 0,LOOKUP(Tabela2[[#This Row],[RESUMO]],Tabela3[Grupo],Tabela3[Meus produtos]),VLOOKUP(Tabela2[[#This Row],[Código]],Tabela4[[Código NBS/LC116]:[Meus serviços]],3,0))</f>
        <v>Não</v>
      </c>
      <c r="C6634" t="str">
        <f>IF(E6634=0,TEXT(dados!A6549,"00000000"),IF(E6634=2,TEXT(dados!A6549,"0000"),TEXT(dados!A6549,"#")))</f>
        <v>72071110</v>
      </c>
      <c r="D6634" t="str">
        <f>IF(dados!B6549=0,"",dados!B6549)</f>
        <v/>
      </c>
      <c r="E6634">
        <f>dados!C6549</f>
        <v>0</v>
      </c>
      <c r="F6634" t="str">
        <f>dados!D6549</f>
        <v>Billets de ferro/aco,c&lt;0.25%,sec.transv. quad/ret.l&lt;2e</v>
      </c>
      <c r="G6634"/>
      <c r="H6634"/>
      <c r="I6634"/>
      <c r="J6634"/>
      <c r="K6634" s="13"/>
      <c r="L6634" s="13">
        <f>dados!I6549/100</f>
        <v>0.13880000000000001</v>
      </c>
      <c r="M6634" s="13">
        <f>dados!J6549/100</f>
        <v>0.16800000000000001</v>
      </c>
      <c r="N6634" s="13">
        <f>dados!K6549/100</f>
        <v>0.18</v>
      </c>
      <c r="O6634" s="13">
        <f>dados!L6549/100</f>
        <v>0</v>
      </c>
      <c r="P6634" s="12" t="str">
        <f>LEFT(Tabela2[[#This Row],[Código]],2)</f>
        <v>72</v>
      </c>
    </row>
    <row r="6635" spans="2:16" ht="15" customHeight="1" x14ac:dyDescent="0.25">
      <c r="B6635" s="31" t="str">
        <f>IF(Tabela2[[#This Row],[Tipo]] = 0,LOOKUP(Tabela2[[#This Row],[RESUMO]],Tabela3[Grupo],Tabela3[Meus produtos]),VLOOKUP(Tabela2[[#This Row],[Código]],Tabela4[[Código NBS/LC116]:[Meus serviços]],3,0))</f>
        <v>Não</v>
      </c>
      <c r="C6635" t="str">
        <f>IF(E6635=0,TEXT(dados!A6550,"00000000"),IF(E6635=2,TEXT(dados!A6550,"0000"),TEXT(dados!A6550,"#")))</f>
        <v>72071190</v>
      </c>
      <c r="D6635" t="str">
        <f>IF(dados!B6550=0,"",dados!B6550)</f>
        <v/>
      </c>
      <c r="E6635">
        <f>dados!C6550</f>
        <v>0</v>
      </c>
      <c r="F6635" t="str">
        <f>dados!D6550</f>
        <v>Outs.prods.semimanuf.ferro/aco,c&lt;0.25%,sec.transv.l&lt;2e</v>
      </c>
      <c r="G6635"/>
      <c r="H6635"/>
      <c r="I6635"/>
      <c r="J6635"/>
      <c r="K6635" s="13"/>
      <c r="L6635" s="13">
        <f>dados!I6550/100</f>
        <v>0.13880000000000001</v>
      </c>
      <c r="M6635" s="13">
        <f>dados!J6550/100</f>
        <v>0.16800000000000001</v>
      </c>
      <c r="N6635" s="13">
        <f>dados!K6550/100</f>
        <v>0.18</v>
      </c>
      <c r="O6635" s="13">
        <f>dados!L6550/100</f>
        <v>0</v>
      </c>
      <c r="P6635" s="12" t="str">
        <f>LEFT(Tabela2[[#This Row],[Código]],2)</f>
        <v>72</v>
      </c>
    </row>
    <row r="6636" spans="2:16" ht="15" customHeight="1" x14ac:dyDescent="0.25">
      <c r="B6636" s="31" t="str">
        <f>IF(Tabela2[[#This Row],[Tipo]] = 0,LOOKUP(Tabela2[[#This Row],[RESUMO]],Tabela3[Grupo],Tabela3[Meus produtos]),VLOOKUP(Tabela2[[#This Row],[Código]],Tabela4[[Código NBS/LC116]:[Meus serviços]],3,0))</f>
        <v>Não</v>
      </c>
      <c r="C6636" t="str">
        <f>IF(E6636=0,TEXT(dados!A6551,"00000000"),IF(E6636=2,TEXT(dados!A6551,"0000"),TEXT(dados!A6551,"#")))</f>
        <v>72071200</v>
      </c>
      <c r="D6636" t="str">
        <f>IF(dados!B6551=0,"",dados!B6551)</f>
        <v/>
      </c>
      <c r="E6636">
        <f>dados!C6551</f>
        <v>0</v>
      </c>
      <c r="F6636" t="str">
        <f>dados!D6551</f>
        <v>Outs.prods.semimanuf.ferro/aco,c&lt;0.25%,sec.transv.ret.</v>
      </c>
      <c r="G6636"/>
      <c r="H6636"/>
      <c r="I6636"/>
      <c r="J6636"/>
      <c r="K6636" s="13"/>
      <c r="L6636" s="13">
        <f>dados!I6551/100</f>
        <v>0.13880000000000001</v>
      </c>
      <c r="M6636" s="13">
        <f>dados!J6551/100</f>
        <v>0.16800000000000001</v>
      </c>
      <c r="N6636" s="13">
        <f>dados!K6551/100</f>
        <v>0.18</v>
      </c>
      <c r="O6636" s="13">
        <f>dados!L6551/100</f>
        <v>0</v>
      </c>
      <c r="P6636" s="12" t="str">
        <f>LEFT(Tabela2[[#This Row],[Código]],2)</f>
        <v>72</v>
      </c>
    </row>
    <row r="6637" spans="2:16" ht="15" customHeight="1" x14ac:dyDescent="0.25">
      <c r="B6637" s="31" t="str">
        <f>IF(Tabela2[[#This Row],[Tipo]] = 0,LOOKUP(Tabela2[[#This Row],[RESUMO]],Tabela3[Grupo],Tabela3[Meus produtos]),VLOOKUP(Tabela2[[#This Row],[Código]],Tabela4[[Código NBS/LC116]:[Meus serviços]],3,0))</f>
        <v>Não</v>
      </c>
      <c r="C6637" t="str">
        <f>IF(E6637=0,TEXT(dados!A6552,"00000000"),IF(E6637=2,TEXT(dados!A6552,"0000"),TEXT(dados!A6552,"#")))</f>
        <v>72071900</v>
      </c>
      <c r="D6637" t="str">
        <f>IF(dados!B6552=0,"",dados!B6552)</f>
        <v/>
      </c>
      <c r="E6637">
        <f>dados!C6552</f>
        <v>0</v>
      </c>
      <c r="F6637" t="str">
        <f>dados!D6552</f>
        <v>Outs.prods.semimanuf.ferro/aco,n/ligados,carbono&lt;0.25%</v>
      </c>
      <c r="G6637"/>
      <c r="H6637"/>
      <c r="I6637"/>
      <c r="J6637"/>
      <c r="K6637" s="13"/>
      <c r="L6637" s="13">
        <f>dados!I6552/100</f>
        <v>0.13880000000000001</v>
      </c>
      <c r="M6637" s="13">
        <f>dados!J6552/100</f>
        <v>0.16800000000000001</v>
      </c>
      <c r="N6637" s="13">
        <f>dados!K6552/100</f>
        <v>0.18</v>
      </c>
      <c r="O6637" s="13">
        <f>dados!L6552/100</f>
        <v>0</v>
      </c>
      <c r="P6637" s="12" t="str">
        <f>LEFT(Tabela2[[#This Row],[Código]],2)</f>
        <v>72</v>
      </c>
    </row>
    <row r="6638" spans="2:16" ht="15" customHeight="1" x14ac:dyDescent="0.25">
      <c r="B6638" s="31" t="str">
        <f>IF(Tabela2[[#This Row],[Tipo]] = 0,LOOKUP(Tabela2[[#This Row],[RESUMO]],Tabela3[Grupo],Tabela3[Meus produtos]),VLOOKUP(Tabela2[[#This Row],[Código]],Tabela4[[Código NBS/LC116]:[Meus serviços]],3,0))</f>
        <v>Não</v>
      </c>
      <c r="C6638" t="str">
        <f>IF(E6638=0,TEXT(dados!A6553,"00000000"),IF(E6638=2,TEXT(dados!A6553,"0000"),TEXT(dados!A6553,"#")))</f>
        <v>72072000</v>
      </c>
      <c r="D6638" t="str">
        <f>IF(dados!B6553=0,"",dados!B6553)</f>
        <v/>
      </c>
      <c r="E6638">
        <f>dados!C6553</f>
        <v>0</v>
      </c>
      <c r="F6638" t="str">
        <f>dados!D6553</f>
        <v>Prods.semimanufat.de ferro/aco,n/ligados, carbono&gt;=0.25%</v>
      </c>
      <c r="G6638"/>
      <c r="H6638"/>
      <c r="I6638"/>
      <c r="J6638"/>
      <c r="K6638" s="13"/>
      <c r="L6638" s="13">
        <f>dados!I6553/100</f>
        <v>0.13880000000000001</v>
      </c>
      <c r="M6638" s="13">
        <f>dados!J6553/100</f>
        <v>0.16800000000000001</v>
      </c>
      <c r="N6638" s="13">
        <f>dados!K6553/100</f>
        <v>0.18</v>
      </c>
      <c r="O6638" s="13">
        <f>dados!L6553/100</f>
        <v>0</v>
      </c>
      <c r="P6638" s="12" t="str">
        <f>LEFT(Tabela2[[#This Row],[Código]],2)</f>
        <v>72</v>
      </c>
    </row>
    <row r="6639" spans="2:16" ht="15" customHeight="1" x14ac:dyDescent="0.25">
      <c r="B6639" s="31" t="str">
        <f>IF(Tabela2[[#This Row],[Tipo]] = 0,LOOKUP(Tabela2[[#This Row],[RESUMO]],Tabela3[Grupo],Tabela3[Meus produtos]),VLOOKUP(Tabela2[[#This Row],[Código]],Tabela4[[Código NBS/LC116]:[Meus serviços]],3,0))</f>
        <v>Não</v>
      </c>
      <c r="C6639" t="str">
        <f>IF(E6639=0,TEXT(dados!A6554,"00000000"),IF(E6639=2,TEXT(dados!A6554,"0000"),TEXT(dados!A6554,"#")))</f>
        <v>72081000</v>
      </c>
      <c r="D6639" t="str">
        <f>IF(dados!B6554=0,"",dados!B6554)</f>
        <v/>
      </c>
      <c r="E6639">
        <f>dados!C6554</f>
        <v>0</v>
      </c>
      <c r="F6639" t="str">
        <f>dados!D6554</f>
        <v>Lamin.ferro/aco,quente,l&gt;=60cm,rolo,motivo em relevo</v>
      </c>
      <c r="G6639"/>
      <c r="H6639"/>
      <c r="I6639"/>
      <c r="J6639"/>
      <c r="K6639" s="13"/>
      <c r="L6639" s="13">
        <f>dados!I6554/100</f>
        <v>0.13880000000000001</v>
      </c>
      <c r="M6639" s="13">
        <f>dados!J6554/100</f>
        <v>0.17219999999999999</v>
      </c>
      <c r="N6639" s="13">
        <f>dados!K6554/100</f>
        <v>0.18</v>
      </c>
      <c r="O6639" s="13">
        <f>dados!L6554/100</f>
        <v>0</v>
      </c>
      <c r="P6639" s="12" t="str">
        <f>LEFT(Tabela2[[#This Row],[Código]],2)</f>
        <v>72</v>
      </c>
    </row>
    <row r="6640" spans="2:16" ht="15" customHeight="1" x14ac:dyDescent="0.25">
      <c r="B6640" s="31" t="str">
        <f>IF(Tabela2[[#This Row],[Tipo]] = 0,LOOKUP(Tabela2[[#This Row],[RESUMO]],Tabela3[Grupo],Tabela3[Meus produtos]),VLOOKUP(Tabela2[[#This Row],[Código]],Tabela4[[Código NBS/LC116]:[Meus serviços]],3,0))</f>
        <v>Não</v>
      </c>
      <c r="C6640" t="str">
        <f>IF(E6640=0,TEXT(dados!A6555,"00000000"),IF(E6640=2,TEXT(dados!A6555,"0000"),TEXT(dados!A6555,"#")))</f>
        <v>72082500</v>
      </c>
      <c r="D6640" t="str">
        <f>IF(dados!B6555=0,"",dados!B6555)</f>
        <v/>
      </c>
      <c r="E6640">
        <f>dados!C6555</f>
        <v>0</v>
      </c>
      <c r="F6640" t="str">
        <f>dados!D6555</f>
        <v>Lamin.ferro/aco,quente,l&gt;=60cm,rolo,decap.e&gt;=4.75mm</v>
      </c>
      <c r="G6640"/>
      <c r="H6640"/>
      <c r="I6640"/>
      <c r="J6640"/>
      <c r="K6640" s="13"/>
      <c r="L6640" s="13">
        <f>dados!I6555/100</f>
        <v>0.13880000000000001</v>
      </c>
      <c r="M6640" s="13">
        <f>dados!J6555/100</f>
        <v>0.17219999999999999</v>
      </c>
      <c r="N6640" s="13">
        <f>dados!K6555/100</f>
        <v>0.18</v>
      </c>
      <c r="O6640" s="13">
        <f>dados!L6555/100</f>
        <v>0</v>
      </c>
      <c r="P6640" s="12" t="str">
        <f>LEFT(Tabela2[[#This Row],[Código]],2)</f>
        <v>72</v>
      </c>
    </row>
    <row r="6641" spans="2:16" ht="15" customHeight="1" x14ac:dyDescent="0.25">
      <c r="B6641" s="31" t="str">
        <f>IF(Tabela2[[#This Row],[Tipo]] = 0,LOOKUP(Tabela2[[#This Row],[RESUMO]],Tabela3[Grupo],Tabela3[Meus produtos]),VLOOKUP(Tabela2[[#This Row],[Código]],Tabela4[[Código NBS/LC116]:[Meus serviços]],3,0))</f>
        <v>Não</v>
      </c>
      <c r="C6641" t="str">
        <f>IF(E6641=0,TEXT(dados!A6556,"00000000"),IF(E6641=2,TEXT(dados!A6556,"0000"),TEXT(dados!A6556,"#")))</f>
        <v>72082610</v>
      </c>
      <c r="D6641" t="str">
        <f>IF(dados!B6556=0,"",dados!B6556)</f>
        <v/>
      </c>
      <c r="E6641">
        <f>dados!C6556</f>
        <v>0</v>
      </c>
      <c r="F6641" t="str">
        <f>dados!D6556</f>
        <v>Lamin.ferro/aco,quente,l&gt;=60cm,rolo,decap.e&gt;=3mm,355mpa</v>
      </c>
      <c r="G6641"/>
      <c r="H6641"/>
      <c r="I6641"/>
      <c r="J6641"/>
      <c r="K6641" s="13"/>
      <c r="L6641" s="13">
        <f>dados!I6556/100</f>
        <v>0.13880000000000001</v>
      </c>
      <c r="M6641" s="13">
        <f>dados!J6556/100</f>
        <v>0.17019999999999999</v>
      </c>
      <c r="N6641" s="13">
        <f>dados!K6556/100</f>
        <v>0.18</v>
      </c>
      <c r="O6641" s="13">
        <f>dados!L6556/100</f>
        <v>0</v>
      </c>
      <c r="P6641" s="12" t="str">
        <f>LEFT(Tabela2[[#This Row],[Código]],2)</f>
        <v>72</v>
      </c>
    </row>
    <row r="6642" spans="2:16" ht="15" customHeight="1" x14ac:dyDescent="0.25">
      <c r="B6642" s="31" t="str">
        <f>IF(Tabela2[[#This Row],[Tipo]] = 0,LOOKUP(Tabela2[[#This Row],[RESUMO]],Tabela3[Grupo],Tabela3[Meus produtos]),VLOOKUP(Tabela2[[#This Row],[Código]],Tabela4[[Código NBS/LC116]:[Meus serviços]],3,0))</f>
        <v>Não</v>
      </c>
      <c r="C6642" t="str">
        <f>IF(E6642=0,TEXT(dados!A6557,"00000000"),IF(E6642=2,TEXT(dados!A6557,"0000"),TEXT(dados!A6557,"#")))</f>
        <v>72082690</v>
      </c>
      <c r="D6642" t="str">
        <f>IF(dados!B6557=0,"",dados!B6557)</f>
        <v/>
      </c>
      <c r="E6642">
        <f>dados!C6557</f>
        <v>0</v>
      </c>
      <c r="F6642" t="str">
        <f>dados!D6557</f>
        <v>Outs.lamin.ferro/aco,l&gt;=6dm,quente,rolos,decap.3&lt;=e&lt;4mm</v>
      </c>
      <c r="G6642"/>
      <c r="H6642"/>
      <c r="I6642"/>
      <c r="J6642"/>
      <c r="K6642" s="13"/>
      <c r="L6642" s="13">
        <f>dados!I6557/100</f>
        <v>0.13880000000000001</v>
      </c>
      <c r="M6642" s="13">
        <f>dados!J6557/100</f>
        <v>0.17219999999999999</v>
      </c>
      <c r="N6642" s="13">
        <f>dados!K6557/100</f>
        <v>0.18</v>
      </c>
      <c r="O6642" s="13">
        <f>dados!L6557/100</f>
        <v>0</v>
      </c>
      <c r="P6642" s="12" t="str">
        <f>LEFT(Tabela2[[#This Row],[Código]],2)</f>
        <v>72</v>
      </c>
    </row>
    <row r="6643" spans="2:16" ht="15" customHeight="1" x14ac:dyDescent="0.25">
      <c r="B6643" s="31" t="str">
        <f>IF(Tabela2[[#This Row],[Tipo]] = 0,LOOKUP(Tabela2[[#This Row],[RESUMO]],Tabela3[Grupo],Tabela3[Meus produtos]),VLOOKUP(Tabela2[[#This Row],[Código]],Tabela4[[Código NBS/LC116]:[Meus serviços]],3,0))</f>
        <v>Não</v>
      </c>
      <c r="C6643" t="str">
        <f>IF(E6643=0,TEXT(dados!A6558,"00000000"),IF(E6643=2,TEXT(dados!A6558,"0000"),TEXT(dados!A6558,"#")))</f>
        <v>72082710</v>
      </c>
      <c r="D6643" t="str">
        <f>IF(dados!B6558=0,"",dados!B6558)</f>
        <v/>
      </c>
      <c r="E6643">
        <f>dados!C6558</f>
        <v>0</v>
      </c>
      <c r="F6643" t="str">
        <f>dados!D6558</f>
        <v>Lamin.ferro/aco,quente,l&gt;=60cm,rolo,decap.e&lt;3mm,275mpa</v>
      </c>
      <c r="G6643"/>
      <c r="H6643"/>
      <c r="I6643"/>
      <c r="J6643"/>
      <c r="K6643" s="13"/>
      <c r="L6643" s="13">
        <f>dados!I6558/100</f>
        <v>0.13880000000000001</v>
      </c>
      <c r="M6643" s="13">
        <f>dados!J6558/100</f>
        <v>0.17019999999999999</v>
      </c>
      <c r="N6643" s="13">
        <f>dados!K6558/100</f>
        <v>0.18</v>
      </c>
      <c r="O6643" s="13">
        <f>dados!L6558/100</f>
        <v>0</v>
      </c>
      <c r="P6643" s="12" t="str">
        <f>LEFT(Tabela2[[#This Row],[Código]],2)</f>
        <v>72</v>
      </c>
    </row>
    <row r="6644" spans="2:16" ht="15" customHeight="1" x14ac:dyDescent="0.25">
      <c r="B6644" s="31" t="str">
        <f>IF(Tabela2[[#This Row],[Tipo]] = 0,LOOKUP(Tabela2[[#This Row],[RESUMO]],Tabela3[Grupo],Tabela3[Meus produtos]),VLOOKUP(Tabela2[[#This Row],[Código]],Tabela4[[Código NBS/LC116]:[Meus serviços]],3,0))</f>
        <v>Não</v>
      </c>
      <c r="C6644" t="str">
        <f>IF(E6644=0,TEXT(dados!A6559,"00000000"),IF(E6644=2,TEXT(dados!A6559,"0000"),TEXT(dados!A6559,"#")))</f>
        <v>72082790</v>
      </c>
      <c r="D6644" t="str">
        <f>IF(dados!B6559=0,"",dados!B6559)</f>
        <v/>
      </c>
      <c r="E6644">
        <f>dados!C6559</f>
        <v>0</v>
      </c>
      <c r="F6644" t="str">
        <f>dados!D6559</f>
        <v>Outs.lamin.ferro/aco,l&gt;=6dm,quente,rolos,decap.e&lt;3mm</v>
      </c>
      <c r="G6644"/>
      <c r="H6644"/>
      <c r="I6644"/>
      <c r="J6644"/>
      <c r="K6644" s="13"/>
      <c r="L6644" s="13">
        <f>dados!I6559/100</f>
        <v>0.13880000000000001</v>
      </c>
      <c r="M6644" s="13">
        <f>dados!J6559/100</f>
        <v>0.17219999999999999</v>
      </c>
      <c r="N6644" s="13">
        <f>dados!K6559/100</f>
        <v>0.18</v>
      </c>
      <c r="O6644" s="13">
        <f>dados!L6559/100</f>
        <v>0</v>
      </c>
      <c r="P6644" s="12" t="str">
        <f>LEFT(Tabela2[[#This Row],[Código]],2)</f>
        <v>72</v>
      </c>
    </row>
    <row r="6645" spans="2:16" ht="15" customHeight="1" x14ac:dyDescent="0.25">
      <c r="B6645" s="31" t="str">
        <f>IF(Tabela2[[#This Row],[Tipo]] = 0,LOOKUP(Tabela2[[#This Row],[RESUMO]],Tabela3[Grupo],Tabela3[Meus produtos]),VLOOKUP(Tabela2[[#This Row],[Código]],Tabela4[[Código NBS/LC116]:[Meus serviços]],3,0))</f>
        <v>Não</v>
      </c>
      <c r="C6645" t="str">
        <f>IF(E6645=0,TEXT(dados!A6560,"00000000"),IF(E6645=2,TEXT(dados!A6560,"0000"),TEXT(dados!A6560,"#")))</f>
        <v>72083610</v>
      </c>
      <c r="D6645" t="str">
        <f>IF(dados!B6560=0,"",dados!B6560)</f>
        <v/>
      </c>
      <c r="E6645">
        <f>dados!C6560</f>
        <v>0</v>
      </c>
      <c r="F6645" t="str">
        <f>dados!D6560</f>
        <v>Lamin.ferro/aco,quente,l&gt;=60cm,rolo,e&gt;10mm,elast.355mpa</v>
      </c>
      <c r="G6645"/>
      <c r="H6645"/>
      <c r="I6645"/>
      <c r="J6645"/>
      <c r="K6645" s="13"/>
      <c r="L6645" s="13">
        <f>dados!I6560/100</f>
        <v>0.13880000000000001</v>
      </c>
      <c r="M6645" s="13">
        <f>dados!J6560/100</f>
        <v>0.17019999999999999</v>
      </c>
      <c r="N6645" s="13">
        <f>dados!K6560/100</f>
        <v>0.18</v>
      </c>
      <c r="O6645" s="13">
        <f>dados!L6560/100</f>
        <v>0</v>
      </c>
      <c r="P6645" s="12" t="str">
        <f>LEFT(Tabela2[[#This Row],[Código]],2)</f>
        <v>72</v>
      </c>
    </row>
    <row r="6646" spans="2:16" ht="15" customHeight="1" x14ac:dyDescent="0.25">
      <c r="B6646" s="31" t="str">
        <f>IF(Tabela2[[#This Row],[Tipo]] = 0,LOOKUP(Tabela2[[#This Row],[RESUMO]],Tabela3[Grupo],Tabela3[Meus produtos]),VLOOKUP(Tabela2[[#This Row],[Código]],Tabela4[[Código NBS/LC116]:[Meus serviços]],3,0))</f>
        <v>Não</v>
      </c>
      <c r="C6646" t="str">
        <f>IF(E6646=0,TEXT(dados!A6561,"00000000"),IF(E6646=2,TEXT(dados!A6561,"0000"),TEXT(dados!A6561,"#")))</f>
        <v>72083690</v>
      </c>
      <c r="D6646" t="str">
        <f>IF(dados!B6561=0,"",dados!B6561)</f>
        <v/>
      </c>
      <c r="E6646">
        <f>dados!C6561</f>
        <v>0</v>
      </c>
      <c r="F6646" t="str">
        <f>dados!D6561</f>
        <v>Outros lamin.ferro/aco,l&gt;=6dm,quente, rolos, e&gt;10mm</v>
      </c>
      <c r="G6646"/>
      <c r="H6646"/>
      <c r="I6646"/>
      <c r="J6646"/>
      <c r="K6646" s="13"/>
      <c r="L6646" s="13">
        <f>dados!I6561/100</f>
        <v>0.13880000000000001</v>
      </c>
      <c r="M6646" s="13">
        <f>dados!J6561/100</f>
        <v>0.17219999999999999</v>
      </c>
      <c r="N6646" s="13">
        <f>dados!K6561/100</f>
        <v>0.18</v>
      </c>
      <c r="O6646" s="13">
        <f>dados!L6561/100</f>
        <v>0</v>
      </c>
      <c r="P6646" s="12" t="str">
        <f>LEFT(Tabela2[[#This Row],[Código]],2)</f>
        <v>72</v>
      </c>
    </row>
    <row r="6647" spans="2:16" ht="15" customHeight="1" x14ac:dyDescent="0.25">
      <c r="B6647" s="31" t="str">
        <f>IF(Tabela2[[#This Row],[Tipo]] = 0,LOOKUP(Tabela2[[#This Row],[RESUMO]],Tabela3[Grupo],Tabela3[Meus produtos]),VLOOKUP(Tabela2[[#This Row],[Código]],Tabela4[[Código NBS/LC116]:[Meus serviços]],3,0))</f>
        <v>Não</v>
      </c>
      <c r="C6647" t="str">
        <f>IF(E6647=0,TEXT(dados!A6562,"00000000"),IF(E6647=2,TEXT(dados!A6562,"0000"),TEXT(dados!A6562,"#")))</f>
        <v>72083700</v>
      </c>
      <c r="D6647" t="str">
        <f>IF(dados!B6562=0,"",dados!B6562)</f>
        <v/>
      </c>
      <c r="E6647">
        <f>dados!C6562</f>
        <v>0</v>
      </c>
      <c r="F6647" t="str">
        <f>dados!D6562</f>
        <v>Lamin.ferro/aco,quente,l&gt;=60cm,rolo,4.75mm&lt;e&lt;=10mm</v>
      </c>
      <c r="G6647"/>
      <c r="H6647"/>
      <c r="I6647"/>
      <c r="J6647"/>
      <c r="K6647" s="13"/>
      <c r="L6647" s="13">
        <f>dados!I6562/100</f>
        <v>0.13880000000000001</v>
      </c>
      <c r="M6647" s="13">
        <f>dados!J6562/100</f>
        <v>0.17219999999999999</v>
      </c>
      <c r="N6647" s="13">
        <f>dados!K6562/100</f>
        <v>0.18</v>
      </c>
      <c r="O6647" s="13">
        <f>dados!L6562/100</f>
        <v>0</v>
      </c>
      <c r="P6647" s="12" t="str">
        <f>LEFT(Tabela2[[#This Row],[Código]],2)</f>
        <v>72</v>
      </c>
    </row>
    <row r="6648" spans="2:16" ht="15" customHeight="1" x14ac:dyDescent="0.25">
      <c r="B6648" s="31" t="str">
        <f>IF(Tabela2[[#This Row],[Tipo]] = 0,LOOKUP(Tabela2[[#This Row],[RESUMO]],Tabela3[Grupo],Tabela3[Meus produtos]),VLOOKUP(Tabela2[[#This Row],[Código]],Tabela4[[Código NBS/LC116]:[Meus serviços]],3,0))</f>
        <v>Não</v>
      </c>
      <c r="C6648" t="str">
        <f>IF(E6648=0,TEXT(dados!A6563,"00000000"),IF(E6648=2,TEXT(dados!A6563,"0000"),TEXT(dados!A6563,"#")))</f>
        <v>72083810</v>
      </c>
      <c r="D6648" t="str">
        <f>IF(dados!B6563=0,"",dados!B6563)</f>
        <v/>
      </c>
      <c r="E6648">
        <f>dados!C6563</f>
        <v>0</v>
      </c>
      <c r="F6648" t="str">
        <f>dados!D6563</f>
        <v>Lamin.ferro/aco,quente,l&gt;=60cm,rolo,3&lt;=e&lt;4.75mm,355mpa</v>
      </c>
      <c r="G6648"/>
      <c r="H6648"/>
      <c r="I6648"/>
      <c r="J6648"/>
      <c r="K6648" s="13"/>
      <c r="L6648" s="13">
        <f>dados!I6563/100</f>
        <v>0.13880000000000001</v>
      </c>
      <c r="M6648" s="13">
        <f>dados!J6563/100</f>
        <v>0.17019999999999999</v>
      </c>
      <c r="N6648" s="13">
        <f>dados!K6563/100</f>
        <v>0.18</v>
      </c>
      <c r="O6648" s="13">
        <f>dados!L6563/100</f>
        <v>0</v>
      </c>
      <c r="P6648" s="12" t="str">
        <f>LEFT(Tabela2[[#This Row],[Código]],2)</f>
        <v>72</v>
      </c>
    </row>
    <row r="6649" spans="2:16" ht="15" customHeight="1" x14ac:dyDescent="0.25">
      <c r="B6649" s="31" t="str">
        <f>IF(Tabela2[[#This Row],[Tipo]] = 0,LOOKUP(Tabela2[[#This Row],[RESUMO]],Tabela3[Grupo],Tabela3[Meus produtos]),VLOOKUP(Tabela2[[#This Row],[Código]],Tabela4[[Código NBS/LC116]:[Meus serviços]],3,0))</f>
        <v>Não</v>
      </c>
      <c r="C6649" t="str">
        <f>IF(E6649=0,TEXT(dados!A6564,"00000000"),IF(E6649=2,TEXT(dados!A6564,"0000"),TEXT(dados!A6564,"#")))</f>
        <v>72083890</v>
      </c>
      <c r="D6649" t="str">
        <f>IF(dados!B6564=0,"",dados!B6564)</f>
        <v/>
      </c>
      <c r="E6649">
        <f>dados!C6564</f>
        <v>0</v>
      </c>
      <c r="F6649" t="str">
        <f>dados!D6564</f>
        <v>Outs.lamin.ferro/aco,l&gt;=6dm,quente,rolos,3mm&lt;=e&lt;=4.75mm</v>
      </c>
      <c r="G6649"/>
      <c r="H6649"/>
      <c r="I6649"/>
      <c r="J6649"/>
      <c r="K6649" s="13"/>
      <c r="L6649" s="13">
        <f>dados!I6564/100</f>
        <v>0.13880000000000001</v>
      </c>
      <c r="M6649" s="13">
        <f>dados!J6564/100</f>
        <v>0.17219999999999999</v>
      </c>
      <c r="N6649" s="13">
        <f>dados!K6564/100</f>
        <v>0.18</v>
      </c>
      <c r="O6649" s="13">
        <f>dados!L6564/100</f>
        <v>0</v>
      </c>
      <c r="P6649" s="12" t="str">
        <f>LEFT(Tabela2[[#This Row],[Código]],2)</f>
        <v>72</v>
      </c>
    </row>
    <row r="6650" spans="2:16" ht="15" customHeight="1" x14ac:dyDescent="0.25">
      <c r="B6650" s="31" t="str">
        <f>IF(Tabela2[[#This Row],[Tipo]] = 0,LOOKUP(Tabela2[[#This Row],[RESUMO]],Tabela3[Grupo],Tabela3[Meus produtos]),VLOOKUP(Tabela2[[#This Row],[Código]],Tabela4[[Código NBS/LC116]:[Meus serviços]],3,0))</f>
        <v>Não</v>
      </c>
      <c r="C6650" t="str">
        <f>IF(E6650=0,TEXT(dados!A6565,"00000000"),IF(E6650=2,TEXT(dados!A6565,"0000"),TEXT(dados!A6565,"#")))</f>
        <v>72083910</v>
      </c>
      <c r="D6650" t="str">
        <f>IF(dados!B6565=0,"",dados!B6565)</f>
        <v/>
      </c>
      <c r="E6650">
        <f>dados!C6565</f>
        <v>0</v>
      </c>
      <c r="F6650" t="str">
        <f>dados!D6565</f>
        <v>Lamin.ferro/aco,quente,l&gt;=60cm,rolo,e&lt;3mm,elast.275mpa</v>
      </c>
      <c r="G6650"/>
      <c r="H6650"/>
      <c r="I6650"/>
      <c r="J6650"/>
      <c r="K6650" s="13"/>
      <c r="L6650" s="13">
        <f>dados!I6565/100</f>
        <v>0.13880000000000001</v>
      </c>
      <c r="M6650" s="13">
        <f>dados!J6565/100</f>
        <v>0.17019999999999999</v>
      </c>
      <c r="N6650" s="13">
        <f>dados!K6565/100</f>
        <v>0.18</v>
      </c>
      <c r="O6650" s="13">
        <f>dados!L6565/100</f>
        <v>0</v>
      </c>
      <c r="P6650" s="12" t="str">
        <f>LEFT(Tabela2[[#This Row],[Código]],2)</f>
        <v>72</v>
      </c>
    </row>
    <row r="6651" spans="2:16" ht="15" customHeight="1" x14ac:dyDescent="0.25">
      <c r="B6651" s="31" t="str">
        <f>IF(Tabela2[[#This Row],[Tipo]] = 0,LOOKUP(Tabela2[[#This Row],[RESUMO]],Tabela3[Grupo],Tabela3[Meus produtos]),VLOOKUP(Tabela2[[#This Row],[Código]],Tabela4[[Código NBS/LC116]:[Meus serviços]],3,0))</f>
        <v>Não</v>
      </c>
      <c r="C6651" t="str">
        <f>IF(E6651=0,TEXT(dados!A6566,"00000000"),IF(E6651=2,TEXT(dados!A6566,"0000"),TEXT(dados!A6566,"#")))</f>
        <v>72083990</v>
      </c>
      <c r="D6651" t="str">
        <f>IF(dados!B6566=0,"",dados!B6566)</f>
        <v/>
      </c>
      <c r="E6651">
        <f>dados!C6566</f>
        <v>0</v>
      </c>
      <c r="F6651" t="str">
        <f>dados!D6566</f>
        <v>Outros lamin.ferro/aco,l&gt;=6dm,quente,rolos, e&lt;3mm</v>
      </c>
      <c r="G6651"/>
      <c r="H6651"/>
      <c r="I6651"/>
      <c r="J6651"/>
      <c r="K6651" s="13"/>
      <c r="L6651" s="13">
        <f>dados!I6566/100</f>
        <v>0.13880000000000001</v>
      </c>
      <c r="M6651" s="13">
        <f>dados!J6566/100</f>
        <v>0.17219999999999999</v>
      </c>
      <c r="N6651" s="13">
        <f>dados!K6566/100</f>
        <v>0.18</v>
      </c>
      <c r="O6651" s="13">
        <f>dados!L6566/100</f>
        <v>0</v>
      </c>
      <c r="P6651" s="12" t="str">
        <f>LEFT(Tabela2[[#This Row],[Código]],2)</f>
        <v>72</v>
      </c>
    </row>
    <row r="6652" spans="2:16" ht="15" customHeight="1" x14ac:dyDescent="0.25">
      <c r="B6652" s="31" t="str">
        <f>IF(Tabela2[[#This Row],[Tipo]] = 0,LOOKUP(Tabela2[[#This Row],[RESUMO]],Tabela3[Grupo],Tabela3[Meus produtos]),VLOOKUP(Tabela2[[#This Row],[Código]],Tabela4[[Código NBS/LC116]:[Meus serviços]],3,0))</f>
        <v>Não</v>
      </c>
      <c r="C6652" t="str">
        <f>IF(E6652=0,TEXT(dados!A6567,"00000000"),IF(E6652=2,TEXT(dados!A6567,"0000"),TEXT(dados!A6567,"#")))</f>
        <v>72084000</v>
      </c>
      <c r="D6652" t="str">
        <f>IF(dados!B6567=0,"",dados!B6567)</f>
        <v/>
      </c>
      <c r="E6652">
        <f>dados!C6567</f>
        <v>0</v>
      </c>
      <c r="F6652" t="str">
        <f>dados!D6567</f>
        <v>Lamin.ferro/aco,quente,l&gt;=60cm,n/enrolado,motivo relevo</v>
      </c>
      <c r="G6652"/>
      <c r="H6652"/>
      <c r="I6652"/>
      <c r="J6652"/>
      <c r="K6652" s="13"/>
      <c r="L6652" s="13">
        <f>dados!I6567/100</f>
        <v>0.13880000000000001</v>
      </c>
      <c r="M6652" s="13">
        <f>dados!J6567/100</f>
        <v>0.17219999999999999</v>
      </c>
      <c r="N6652" s="13">
        <f>dados!K6567/100</f>
        <v>0.18</v>
      </c>
      <c r="O6652" s="13">
        <f>dados!L6567/100</f>
        <v>0</v>
      </c>
      <c r="P6652" s="12" t="str">
        <f>LEFT(Tabela2[[#This Row],[Código]],2)</f>
        <v>72</v>
      </c>
    </row>
    <row r="6653" spans="2:16" ht="15" customHeight="1" x14ac:dyDescent="0.25">
      <c r="B6653" s="31" t="str">
        <f>IF(Tabela2[[#This Row],[Tipo]] = 0,LOOKUP(Tabela2[[#This Row],[RESUMO]],Tabela3[Grupo],Tabela3[Meus produtos]),VLOOKUP(Tabela2[[#This Row],[Código]],Tabela4[[Código NBS/LC116]:[Meus serviços]],3,0))</f>
        <v>Não</v>
      </c>
      <c r="C6653" t="str">
        <f>IF(E6653=0,TEXT(dados!A6568,"00000000"),IF(E6653=2,TEXT(dados!A6568,"0000"),TEXT(dados!A6568,"#")))</f>
        <v>72085100</v>
      </c>
      <c r="D6653" t="str">
        <f>IF(dados!B6568=0,"",dados!B6568)</f>
        <v/>
      </c>
      <c r="E6653">
        <f>dados!C6568</f>
        <v>0</v>
      </c>
      <c r="F6653" t="str">
        <f>dados!D6568</f>
        <v>Lamin.ferro/aco,quente,l&gt;=60cm,n/enrolado,e&gt;10mm</v>
      </c>
      <c r="G6653"/>
      <c r="H6653"/>
      <c r="I6653"/>
      <c r="J6653"/>
      <c r="K6653" s="13"/>
      <c r="L6653" s="13">
        <f>dados!I6568/100</f>
        <v>0.13880000000000001</v>
      </c>
      <c r="M6653" s="13">
        <f>dados!J6568/100</f>
        <v>0.17219999999999999</v>
      </c>
      <c r="N6653" s="13">
        <f>dados!K6568/100</f>
        <v>0.18</v>
      </c>
      <c r="O6653" s="13">
        <f>dados!L6568/100</f>
        <v>0</v>
      </c>
      <c r="P6653" s="12" t="str">
        <f>LEFT(Tabela2[[#This Row],[Código]],2)</f>
        <v>72</v>
      </c>
    </row>
    <row r="6654" spans="2:16" ht="15" customHeight="1" x14ac:dyDescent="0.25">
      <c r="B6654" s="31" t="str">
        <f>IF(Tabela2[[#This Row],[Tipo]] = 0,LOOKUP(Tabela2[[#This Row],[RESUMO]],Tabela3[Grupo],Tabela3[Meus produtos]),VLOOKUP(Tabela2[[#This Row],[Código]],Tabela4[[Código NBS/LC116]:[Meus serviços]],3,0))</f>
        <v>Não</v>
      </c>
      <c r="C6654" t="str">
        <f>IF(E6654=0,TEXT(dados!A6569,"00000000"),IF(E6654=2,TEXT(dados!A6569,"0000"),TEXT(dados!A6569,"#")))</f>
        <v>72085200</v>
      </c>
      <c r="D6654" t="str">
        <f>IF(dados!B6569=0,"",dados!B6569)</f>
        <v/>
      </c>
      <c r="E6654">
        <f>dados!C6569</f>
        <v>0</v>
      </c>
      <c r="F6654" t="str">
        <f>dados!D6569</f>
        <v>Lamin.ferro/aco,quente,l&gt;=60cm,n/enrolado,4.75&lt;=e&lt;=10mm</v>
      </c>
      <c r="G6654"/>
      <c r="H6654"/>
      <c r="I6654"/>
      <c r="J6654"/>
      <c r="K6654" s="13"/>
      <c r="L6654" s="13">
        <f>dados!I6569/100</f>
        <v>0.13880000000000001</v>
      </c>
      <c r="M6654" s="13">
        <f>dados!J6569/100</f>
        <v>0.17219999999999999</v>
      </c>
      <c r="N6654" s="13">
        <f>dados!K6569/100</f>
        <v>0.18</v>
      </c>
      <c r="O6654" s="13">
        <f>dados!L6569/100</f>
        <v>0</v>
      </c>
      <c r="P6654" s="12" t="str">
        <f>LEFT(Tabela2[[#This Row],[Código]],2)</f>
        <v>72</v>
      </c>
    </row>
    <row r="6655" spans="2:16" ht="15" customHeight="1" x14ac:dyDescent="0.25">
      <c r="B6655" s="31" t="str">
        <f>IF(Tabela2[[#This Row],[Tipo]] = 0,LOOKUP(Tabela2[[#This Row],[RESUMO]],Tabela3[Grupo],Tabela3[Meus produtos]),VLOOKUP(Tabela2[[#This Row],[Código]],Tabela4[[Código NBS/LC116]:[Meus serviços]],3,0))</f>
        <v>Não</v>
      </c>
      <c r="C6655" t="str">
        <f>IF(E6655=0,TEXT(dados!A6570,"00000000"),IF(E6655=2,TEXT(dados!A6570,"0000"),TEXT(dados!A6570,"#")))</f>
        <v>72085300</v>
      </c>
      <c r="D6655" t="str">
        <f>IF(dados!B6570=0,"",dados!B6570)</f>
        <v/>
      </c>
      <c r="E6655">
        <f>dados!C6570</f>
        <v>0</v>
      </c>
      <c r="F6655" t="str">
        <f>dados!D6570</f>
        <v>Lamin.ferro/aco,quente,l&gt;=60cm,n/enrolado,3mm&lt;=e&lt;4.75mm</v>
      </c>
      <c r="G6655"/>
      <c r="H6655"/>
      <c r="I6655"/>
      <c r="J6655"/>
      <c r="K6655" s="13"/>
      <c r="L6655" s="13">
        <f>dados!I6570/100</f>
        <v>0.13880000000000001</v>
      </c>
      <c r="M6655" s="13">
        <f>dados!J6570/100</f>
        <v>0.17219999999999999</v>
      </c>
      <c r="N6655" s="13">
        <f>dados!K6570/100</f>
        <v>0.18</v>
      </c>
      <c r="O6655" s="13">
        <f>dados!L6570/100</f>
        <v>0</v>
      </c>
      <c r="P6655" s="12" t="str">
        <f>LEFT(Tabela2[[#This Row],[Código]],2)</f>
        <v>72</v>
      </c>
    </row>
    <row r="6656" spans="2:16" ht="15" customHeight="1" x14ac:dyDescent="0.25">
      <c r="B6656" s="31" t="str">
        <f>IF(Tabela2[[#This Row],[Tipo]] = 0,LOOKUP(Tabela2[[#This Row],[RESUMO]],Tabela3[Grupo],Tabela3[Meus produtos]),VLOOKUP(Tabela2[[#This Row],[Código]],Tabela4[[Código NBS/LC116]:[Meus serviços]],3,0))</f>
        <v>Não</v>
      </c>
      <c r="C6656" t="str">
        <f>IF(E6656=0,TEXT(dados!A6571,"00000000"),IF(E6656=2,TEXT(dados!A6571,"0000"),TEXT(dados!A6571,"#")))</f>
        <v>72085400</v>
      </c>
      <c r="D6656" t="str">
        <f>IF(dados!B6571=0,"",dados!B6571)</f>
        <v/>
      </c>
      <c r="E6656">
        <f>dados!C6571</f>
        <v>0</v>
      </c>
      <c r="F6656" t="str">
        <f>dados!D6571</f>
        <v>Lamin.ferro/aco,quente,l&gt;=60cm,n/enrolado,e&lt;3mm</v>
      </c>
      <c r="G6656"/>
      <c r="H6656"/>
      <c r="I6656"/>
      <c r="J6656"/>
      <c r="K6656" s="13"/>
      <c r="L6656" s="13">
        <f>dados!I6571/100</f>
        <v>0.13880000000000001</v>
      </c>
      <c r="M6656" s="13">
        <f>dados!J6571/100</f>
        <v>0.17219999999999999</v>
      </c>
      <c r="N6656" s="13">
        <f>dados!K6571/100</f>
        <v>0.18</v>
      </c>
      <c r="O6656" s="13">
        <f>dados!L6571/100</f>
        <v>0</v>
      </c>
      <c r="P6656" s="12" t="str">
        <f>LEFT(Tabela2[[#This Row],[Código]],2)</f>
        <v>72</v>
      </c>
    </row>
    <row r="6657" spans="2:16" ht="15" customHeight="1" x14ac:dyDescent="0.25">
      <c r="B6657" s="31" t="str">
        <f>IF(Tabela2[[#This Row],[Tipo]] = 0,LOOKUP(Tabela2[[#This Row],[RESUMO]],Tabela3[Grupo],Tabela3[Meus produtos]),VLOOKUP(Tabela2[[#This Row],[Código]],Tabela4[[Código NBS/LC116]:[Meus serviços]],3,0))</f>
        <v>Não</v>
      </c>
      <c r="C6657" t="str">
        <f>IF(E6657=0,TEXT(dados!A6572,"00000000"),IF(E6657=2,TEXT(dados!A6572,"0000"),TEXT(dados!A6572,"#")))</f>
        <v>72089000</v>
      </c>
      <c r="D6657" t="str">
        <f>IF(dados!B6572=0,"",dados!B6572)</f>
        <v/>
      </c>
      <c r="E6657">
        <f>dados!C6572</f>
        <v>0</v>
      </c>
      <c r="F6657" t="str">
        <f>dados!D6572</f>
        <v>Outs.lamin.ferro/aco,l&gt;=6dm,quente,n/folheados/chap.etc</v>
      </c>
      <c r="G6657"/>
      <c r="H6657"/>
      <c r="I6657"/>
      <c r="J6657"/>
      <c r="K6657" s="13"/>
      <c r="L6657" s="13">
        <f>dados!I6572/100</f>
        <v>0.13880000000000001</v>
      </c>
      <c r="M6657" s="13">
        <f>dados!J6572/100</f>
        <v>0.17219999999999999</v>
      </c>
      <c r="N6657" s="13">
        <f>dados!K6572/100</f>
        <v>0.18</v>
      </c>
      <c r="O6657" s="13">
        <f>dados!L6572/100</f>
        <v>0</v>
      </c>
      <c r="P6657" s="12" t="str">
        <f>LEFT(Tabela2[[#This Row],[Código]],2)</f>
        <v>72</v>
      </c>
    </row>
    <row r="6658" spans="2:16" ht="15" customHeight="1" x14ac:dyDescent="0.25">
      <c r="B6658" s="31" t="str">
        <f>IF(Tabela2[[#This Row],[Tipo]] = 0,LOOKUP(Tabela2[[#This Row],[RESUMO]],Tabela3[Grupo],Tabela3[Meus produtos]),VLOOKUP(Tabela2[[#This Row],[Código]],Tabela4[[Código NBS/LC116]:[Meus serviços]],3,0))</f>
        <v>Não</v>
      </c>
      <c r="C6658" t="str">
        <f>IF(E6658=0,TEXT(dados!A6573,"00000000"),IF(E6658=2,TEXT(dados!A6573,"0000"),TEXT(dados!A6573,"#")))</f>
        <v>72091500</v>
      </c>
      <c r="D6658" t="str">
        <f>IF(dados!B6573=0,"",dados!B6573)</f>
        <v/>
      </c>
      <c r="E6658">
        <f>dados!C6573</f>
        <v>0</v>
      </c>
      <c r="F6658" t="str">
        <f>dados!D6573</f>
        <v>Lamin.ferro/aco,a frio,l&gt;=6dm,em rolos,e&gt;=3mm</v>
      </c>
      <c r="G6658"/>
      <c r="H6658"/>
      <c r="I6658"/>
      <c r="J6658"/>
      <c r="K6658" s="13"/>
      <c r="L6658" s="13">
        <f>dados!I6573/100</f>
        <v>0.13880000000000001</v>
      </c>
      <c r="M6658" s="13">
        <f>dados!J6573/100</f>
        <v>0.17219999999999999</v>
      </c>
      <c r="N6658" s="13">
        <f>dados!K6573/100</f>
        <v>0.18</v>
      </c>
      <c r="O6658" s="13">
        <f>dados!L6573/100</f>
        <v>0</v>
      </c>
      <c r="P6658" s="12" t="str">
        <f>LEFT(Tabela2[[#This Row],[Código]],2)</f>
        <v>72</v>
      </c>
    </row>
    <row r="6659" spans="2:16" ht="15" customHeight="1" x14ac:dyDescent="0.25">
      <c r="B6659" s="31" t="str">
        <f>IF(Tabela2[[#This Row],[Tipo]] = 0,LOOKUP(Tabela2[[#This Row],[RESUMO]],Tabela3[Grupo],Tabela3[Meus produtos]),VLOOKUP(Tabela2[[#This Row],[Código]],Tabela4[[Código NBS/LC116]:[Meus serviços]],3,0))</f>
        <v>Não</v>
      </c>
      <c r="C6659" t="str">
        <f>IF(E6659=0,TEXT(dados!A6574,"00000000"),IF(E6659=2,TEXT(dados!A6574,"0000"),TEXT(dados!A6574,"#")))</f>
        <v>72091600</v>
      </c>
      <c r="D6659" t="str">
        <f>IF(dados!B6574=0,"",dados!B6574)</f>
        <v/>
      </c>
      <c r="E6659">
        <f>dados!C6574</f>
        <v>0</v>
      </c>
      <c r="F6659" t="str">
        <f>dados!D6574</f>
        <v>Lamin.ferro/aco,a frio,l&gt;=6dm,em rolos, 1mm&lt;e&lt;3mm</v>
      </c>
      <c r="G6659"/>
      <c r="H6659"/>
      <c r="I6659"/>
      <c r="J6659"/>
      <c r="K6659" s="13"/>
      <c r="L6659" s="13">
        <f>dados!I6574/100</f>
        <v>0.13880000000000001</v>
      </c>
      <c r="M6659" s="13">
        <f>dados!J6574/100</f>
        <v>0.17219999999999999</v>
      </c>
      <c r="N6659" s="13">
        <f>dados!K6574/100</f>
        <v>0.18</v>
      </c>
      <c r="O6659" s="13">
        <f>dados!L6574/100</f>
        <v>0</v>
      </c>
      <c r="P6659" s="12" t="str">
        <f>LEFT(Tabela2[[#This Row],[Código]],2)</f>
        <v>72</v>
      </c>
    </row>
    <row r="6660" spans="2:16" ht="15" customHeight="1" x14ac:dyDescent="0.25">
      <c r="B6660" s="31" t="str">
        <f>IF(Tabela2[[#This Row],[Tipo]] = 0,LOOKUP(Tabela2[[#This Row],[RESUMO]],Tabela3[Grupo],Tabela3[Meus produtos]),VLOOKUP(Tabela2[[#This Row],[Código]],Tabela4[[Código NBS/LC116]:[Meus serviços]],3,0))</f>
        <v>Não</v>
      </c>
      <c r="C6660" t="str">
        <f>IF(E6660=0,TEXT(dados!A6575,"00000000"),IF(E6660=2,TEXT(dados!A6575,"0000"),TEXT(dados!A6575,"#")))</f>
        <v>72091700</v>
      </c>
      <c r="D6660" t="str">
        <f>IF(dados!B6575=0,"",dados!B6575)</f>
        <v/>
      </c>
      <c r="E6660">
        <f>dados!C6575</f>
        <v>0</v>
      </c>
      <c r="F6660" t="str">
        <f>dados!D6575</f>
        <v>Lamin.ferro/aco,a frio,l&gt;=6dm,em rolos, 0.5mm&lt;=e&lt;=1mm</v>
      </c>
      <c r="G6660"/>
      <c r="H6660"/>
      <c r="I6660"/>
      <c r="J6660"/>
      <c r="K6660" s="13"/>
      <c r="L6660" s="13">
        <f>dados!I6575/100</f>
        <v>0.13880000000000001</v>
      </c>
      <c r="M6660" s="13">
        <f>dados!J6575/100</f>
        <v>0.17219999999999999</v>
      </c>
      <c r="N6660" s="13">
        <f>dados!K6575/100</f>
        <v>0.18</v>
      </c>
      <c r="O6660" s="13">
        <f>dados!L6575/100</f>
        <v>0</v>
      </c>
      <c r="P6660" s="12" t="str">
        <f>LEFT(Tabela2[[#This Row],[Código]],2)</f>
        <v>72</v>
      </c>
    </row>
    <row r="6661" spans="2:16" ht="15" customHeight="1" x14ac:dyDescent="0.25">
      <c r="B6661" s="31" t="str">
        <f>IF(Tabela2[[#This Row],[Tipo]] = 0,LOOKUP(Tabela2[[#This Row],[RESUMO]],Tabela3[Grupo],Tabela3[Meus produtos]),VLOOKUP(Tabela2[[#This Row],[Código]],Tabela4[[Código NBS/LC116]:[Meus serviços]],3,0))</f>
        <v>Não</v>
      </c>
      <c r="C6661" t="str">
        <f>IF(E6661=0,TEXT(dados!A6576,"00000000"),IF(E6661=2,TEXT(dados!A6576,"0000"),TEXT(dados!A6576,"#")))</f>
        <v>72091800</v>
      </c>
      <c r="D6661" t="str">
        <f>IF(dados!B6576=0,"",dados!B6576)</f>
        <v/>
      </c>
      <c r="E6661">
        <f>dados!C6576</f>
        <v>0</v>
      </c>
      <c r="F6661" t="str">
        <f>dados!D6576</f>
        <v>Lamin.ferro/aco,a frio,l&gt;=6dm,em rolos,e&lt;0.5mm</v>
      </c>
      <c r="G6661"/>
      <c r="H6661"/>
      <c r="I6661"/>
      <c r="J6661"/>
      <c r="K6661" s="13"/>
      <c r="L6661" s="13">
        <f>dados!I6576/100</f>
        <v>0.13880000000000001</v>
      </c>
      <c r="M6661" s="13">
        <f>dados!J6576/100</f>
        <v>0.17219999999999999</v>
      </c>
      <c r="N6661" s="13">
        <f>dados!K6576/100</f>
        <v>0.18</v>
      </c>
      <c r="O6661" s="13">
        <f>dados!L6576/100</f>
        <v>0</v>
      </c>
      <c r="P6661" s="12" t="str">
        <f>LEFT(Tabela2[[#This Row],[Código]],2)</f>
        <v>72</v>
      </c>
    </row>
    <row r="6662" spans="2:16" ht="15" customHeight="1" x14ac:dyDescent="0.25">
      <c r="B6662" s="31" t="str">
        <f>IF(Tabela2[[#This Row],[Tipo]] = 0,LOOKUP(Tabela2[[#This Row],[RESUMO]],Tabela3[Grupo],Tabela3[Meus produtos]),VLOOKUP(Tabela2[[#This Row],[Código]],Tabela4[[Código NBS/LC116]:[Meus serviços]],3,0))</f>
        <v>Não</v>
      </c>
      <c r="C6662" t="str">
        <f>IF(E6662=0,TEXT(dados!A6577,"00000000"),IF(E6662=2,TEXT(dados!A6577,"0000"),TEXT(dados!A6577,"#")))</f>
        <v>72092500</v>
      </c>
      <c r="D6662" t="str">
        <f>IF(dados!B6577=0,"",dados!B6577)</f>
        <v/>
      </c>
      <c r="E6662">
        <f>dados!C6577</f>
        <v>0</v>
      </c>
      <c r="F6662" t="str">
        <f>dados!D6577</f>
        <v>Lamin.ferro/aco,a frio,l&gt;=6dm,n/enrolado, e&gt;=3mm</v>
      </c>
      <c r="G6662"/>
      <c r="H6662"/>
      <c r="I6662"/>
      <c r="J6662"/>
      <c r="K6662" s="13"/>
      <c r="L6662" s="13">
        <f>dados!I6577/100</f>
        <v>0.13880000000000001</v>
      </c>
      <c r="M6662" s="13">
        <f>dados!J6577/100</f>
        <v>0.17219999999999999</v>
      </c>
      <c r="N6662" s="13">
        <f>dados!K6577/100</f>
        <v>0.18</v>
      </c>
      <c r="O6662" s="13">
        <f>dados!L6577/100</f>
        <v>0</v>
      </c>
      <c r="P6662" s="12" t="str">
        <f>LEFT(Tabela2[[#This Row],[Código]],2)</f>
        <v>72</v>
      </c>
    </row>
    <row r="6663" spans="2:16" ht="15" customHeight="1" x14ac:dyDescent="0.25">
      <c r="B6663" s="31" t="str">
        <f>IF(Tabela2[[#This Row],[Tipo]] = 0,LOOKUP(Tabela2[[#This Row],[RESUMO]],Tabela3[Grupo],Tabela3[Meus produtos]),VLOOKUP(Tabela2[[#This Row],[Código]],Tabela4[[Código NBS/LC116]:[Meus serviços]],3,0))</f>
        <v>Não</v>
      </c>
      <c r="C6663" t="str">
        <f>IF(E6663=0,TEXT(dados!A6578,"00000000"),IF(E6663=2,TEXT(dados!A6578,"0000"),TEXT(dados!A6578,"#")))</f>
        <v>72092600</v>
      </c>
      <c r="D6663" t="str">
        <f>IF(dados!B6578=0,"",dados!B6578)</f>
        <v/>
      </c>
      <c r="E6663">
        <f>dados!C6578</f>
        <v>0</v>
      </c>
      <c r="F6663" t="str">
        <f>dados!D6578</f>
        <v>Lamin.ferro/aco,a frio,l&gt;=6dm,n/enrolado, 1mm&lt;e&lt;3mm</v>
      </c>
      <c r="G6663"/>
      <c r="H6663"/>
      <c r="I6663"/>
      <c r="J6663"/>
      <c r="K6663" s="13"/>
      <c r="L6663" s="13">
        <f>dados!I6578/100</f>
        <v>0.13880000000000001</v>
      </c>
      <c r="M6663" s="13">
        <f>dados!J6578/100</f>
        <v>0.17219999999999999</v>
      </c>
      <c r="N6663" s="13">
        <f>dados!K6578/100</f>
        <v>0.18</v>
      </c>
      <c r="O6663" s="13">
        <f>dados!L6578/100</f>
        <v>0</v>
      </c>
      <c r="P6663" s="12" t="str">
        <f>LEFT(Tabela2[[#This Row],[Código]],2)</f>
        <v>72</v>
      </c>
    </row>
    <row r="6664" spans="2:16" ht="15" customHeight="1" x14ac:dyDescent="0.25">
      <c r="B6664" s="31" t="str">
        <f>IF(Tabela2[[#This Row],[Tipo]] = 0,LOOKUP(Tabela2[[#This Row],[RESUMO]],Tabela3[Grupo],Tabela3[Meus produtos]),VLOOKUP(Tabela2[[#This Row],[Código]],Tabela4[[Código NBS/LC116]:[Meus serviços]],3,0))</f>
        <v>Não</v>
      </c>
      <c r="C6664" t="str">
        <f>IF(E6664=0,TEXT(dados!A6579,"00000000"),IF(E6664=2,TEXT(dados!A6579,"0000"),TEXT(dados!A6579,"#")))</f>
        <v>72092700</v>
      </c>
      <c r="D6664" t="str">
        <f>IF(dados!B6579=0,"",dados!B6579)</f>
        <v/>
      </c>
      <c r="E6664">
        <f>dados!C6579</f>
        <v>0</v>
      </c>
      <c r="F6664" t="str">
        <f>dados!D6579</f>
        <v>Lamin.ferro/aco,a frio,l&gt;=6dm,n/enrolado, 0.5mm&lt;=e&lt;=1mm</v>
      </c>
      <c r="G6664"/>
      <c r="H6664"/>
      <c r="I6664"/>
      <c r="J6664"/>
      <c r="K6664" s="13"/>
      <c r="L6664" s="13">
        <f>dados!I6579/100</f>
        <v>0.13880000000000001</v>
      </c>
      <c r="M6664" s="13">
        <f>dados!J6579/100</f>
        <v>0.17219999999999999</v>
      </c>
      <c r="N6664" s="13">
        <f>dados!K6579/100</f>
        <v>0.18</v>
      </c>
      <c r="O6664" s="13">
        <f>dados!L6579/100</f>
        <v>0</v>
      </c>
      <c r="P6664" s="12" t="str">
        <f>LEFT(Tabela2[[#This Row],[Código]],2)</f>
        <v>72</v>
      </c>
    </row>
    <row r="6665" spans="2:16" ht="15" customHeight="1" x14ac:dyDescent="0.25">
      <c r="B6665" s="31" t="str">
        <f>IF(Tabela2[[#This Row],[Tipo]] = 0,LOOKUP(Tabela2[[#This Row],[RESUMO]],Tabela3[Grupo],Tabela3[Meus produtos]),VLOOKUP(Tabela2[[#This Row],[Código]],Tabela4[[Código NBS/LC116]:[Meus serviços]],3,0))</f>
        <v>Não</v>
      </c>
      <c r="C6665" t="str">
        <f>IF(E6665=0,TEXT(dados!A6580,"00000000"),IF(E6665=2,TEXT(dados!A6580,"0000"),TEXT(dados!A6580,"#")))</f>
        <v>72092800</v>
      </c>
      <c r="D6665" t="str">
        <f>IF(dados!B6580=0,"",dados!B6580)</f>
        <v/>
      </c>
      <c r="E6665">
        <f>dados!C6580</f>
        <v>0</v>
      </c>
      <c r="F6665" t="str">
        <f>dados!D6580</f>
        <v>Lamin.ferro/aco,a frio,l&gt;=6dm,n/enrolado, e&lt;0.5mm</v>
      </c>
      <c r="G6665"/>
      <c r="H6665"/>
      <c r="I6665"/>
      <c r="J6665"/>
      <c r="K6665" s="13"/>
      <c r="L6665" s="13">
        <f>dados!I6580/100</f>
        <v>0.13880000000000001</v>
      </c>
      <c r="M6665" s="13">
        <f>dados!J6580/100</f>
        <v>0.17219999999999999</v>
      </c>
      <c r="N6665" s="13">
        <f>dados!K6580/100</f>
        <v>0.18</v>
      </c>
      <c r="O6665" s="13">
        <f>dados!L6580/100</f>
        <v>0</v>
      </c>
      <c r="P6665" s="12" t="str">
        <f>LEFT(Tabela2[[#This Row],[Código]],2)</f>
        <v>72</v>
      </c>
    </row>
    <row r="6666" spans="2:16" ht="15" customHeight="1" x14ac:dyDescent="0.25">
      <c r="B6666" s="31" t="str">
        <f>IF(Tabela2[[#This Row],[Tipo]] = 0,LOOKUP(Tabela2[[#This Row],[RESUMO]],Tabela3[Grupo],Tabela3[Meus produtos]),VLOOKUP(Tabela2[[#This Row],[Código]],Tabela4[[Código NBS/LC116]:[Meus serviços]],3,0))</f>
        <v>Não</v>
      </c>
      <c r="C6666" t="str">
        <f>IF(E6666=0,TEXT(dados!A6581,"00000000"),IF(E6666=2,TEXT(dados!A6581,"0000"),TEXT(dados!A6581,"#")))</f>
        <v>72099000</v>
      </c>
      <c r="D6666" t="str">
        <f>IF(dados!B6581=0,"",dados!B6581)</f>
        <v/>
      </c>
      <c r="E6666">
        <f>dados!C6581</f>
        <v>0</v>
      </c>
      <c r="F6666" t="str">
        <f>dados!D6581</f>
        <v>Outs.lamin.ferro/aco,l&gt;=6dm,a frio,n/folheados/ chap.etc</v>
      </c>
      <c r="G6666"/>
      <c r="H6666"/>
      <c r="I6666"/>
      <c r="J6666"/>
      <c r="K6666" s="13"/>
      <c r="L6666" s="13">
        <f>dados!I6581/100</f>
        <v>0.13880000000000001</v>
      </c>
      <c r="M6666" s="13">
        <f>dados!J6581/100</f>
        <v>0.17219999999999999</v>
      </c>
      <c r="N6666" s="13">
        <f>dados!K6581/100</f>
        <v>0.18</v>
      </c>
      <c r="O6666" s="13">
        <f>dados!L6581/100</f>
        <v>0</v>
      </c>
      <c r="P6666" s="12" t="str">
        <f>LEFT(Tabela2[[#This Row],[Código]],2)</f>
        <v>72</v>
      </c>
    </row>
    <row r="6667" spans="2:16" ht="15" customHeight="1" x14ac:dyDescent="0.25">
      <c r="B6667" s="31" t="str">
        <f>IF(Tabela2[[#This Row],[Tipo]] = 0,LOOKUP(Tabela2[[#This Row],[RESUMO]],Tabela3[Grupo],Tabela3[Meus produtos]),VLOOKUP(Tabela2[[#This Row],[Código]],Tabela4[[Código NBS/LC116]:[Meus serviços]],3,0))</f>
        <v>Não</v>
      </c>
      <c r="C6667" t="str">
        <f>IF(E6667=0,TEXT(dados!A6582,"00000000"),IF(E6667=2,TEXT(dados!A6582,"0000"),TEXT(dados!A6582,"#")))</f>
        <v>72101100</v>
      </c>
      <c r="D6667" t="str">
        <f>IF(dados!B6582=0,"",dados!B6582)</f>
        <v/>
      </c>
      <c r="E6667">
        <f>dados!C6582</f>
        <v>0</v>
      </c>
      <c r="F6667" t="str">
        <f>dados!D6582</f>
        <v>Lamin.ferro/aco,l&gt;=6dm,estanhado,e&gt;=0.5mm</v>
      </c>
      <c r="G6667"/>
      <c r="H6667"/>
      <c r="I6667"/>
      <c r="J6667"/>
      <c r="K6667" s="13"/>
      <c r="L6667" s="13">
        <f>dados!I6582/100</f>
        <v>0.13880000000000001</v>
      </c>
      <c r="M6667" s="13">
        <f>dados!J6582/100</f>
        <v>0.17219999999999999</v>
      </c>
      <c r="N6667" s="13">
        <f>dados!K6582/100</f>
        <v>0.18</v>
      </c>
      <c r="O6667" s="13">
        <f>dados!L6582/100</f>
        <v>0</v>
      </c>
      <c r="P6667" s="12" t="str">
        <f>LEFT(Tabela2[[#This Row],[Código]],2)</f>
        <v>72</v>
      </c>
    </row>
    <row r="6668" spans="2:16" ht="15" customHeight="1" x14ac:dyDescent="0.25">
      <c r="B6668" s="31" t="str">
        <f>IF(Tabela2[[#This Row],[Tipo]] = 0,LOOKUP(Tabela2[[#This Row],[RESUMO]],Tabela3[Grupo],Tabela3[Meus produtos]),VLOOKUP(Tabela2[[#This Row],[Código]],Tabela4[[Código NBS/LC116]:[Meus serviços]],3,0))</f>
        <v>Não</v>
      </c>
      <c r="C6668" t="str">
        <f>IF(E6668=0,TEXT(dados!A6583,"00000000"),IF(E6668=2,TEXT(dados!A6583,"0000"),TEXT(dados!A6583,"#")))</f>
        <v>72101200</v>
      </c>
      <c r="D6668" t="str">
        <f>IF(dados!B6583=0,"",dados!B6583)</f>
        <v/>
      </c>
      <c r="E6668">
        <f>dados!C6583</f>
        <v>0</v>
      </c>
      <c r="F6668" t="str">
        <f>dados!D6583</f>
        <v>Lamin.ferro/aco,l&gt;=6dm,estanhado,e&lt;0.5mm</v>
      </c>
      <c r="G6668"/>
      <c r="H6668"/>
      <c r="I6668"/>
      <c r="J6668"/>
      <c r="K6668" s="13"/>
      <c r="L6668" s="13">
        <f>dados!I6583/100</f>
        <v>0.13880000000000001</v>
      </c>
      <c r="M6668" s="13">
        <f>dados!J6583/100</f>
        <v>0.17350000000000002</v>
      </c>
      <c r="N6668" s="13">
        <f>dados!K6583/100</f>
        <v>0.18</v>
      </c>
      <c r="O6668" s="13">
        <f>dados!L6583/100</f>
        <v>0</v>
      </c>
      <c r="P6668" s="12" t="str">
        <f>LEFT(Tabela2[[#This Row],[Código]],2)</f>
        <v>72</v>
      </c>
    </row>
    <row r="6669" spans="2:16" ht="15" customHeight="1" x14ac:dyDescent="0.25">
      <c r="B6669" s="31" t="str">
        <f>IF(Tabela2[[#This Row],[Tipo]] = 0,LOOKUP(Tabela2[[#This Row],[RESUMO]],Tabela3[Grupo],Tabela3[Meus produtos]),VLOOKUP(Tabela2[[#This Row],[Código]],Tabela4[[Código NBS/LC116]:[Meus serviços]],3,0))</f>
        <v>Não</v>
      </c>
      <c r="C6669" t="str">
        <f>IF(E6669=0,TEXT(dados!A6584,"00000000"),IF(E6669=2,TEXT(dados!A6584,"0000"),TEXT(dados!A6584,"#")))</f>
        <v>72102000</v>
      </c>
      <c r="D6669" t="str">
        <f>IF(dados!B6584=0,"",dados!B6584)</f>
        <v/>
      </c>
      <c r="E6669">
        <f>dados!C6584</f>
        <v>0</v>
      </c>
      <c r="F6669" t="str">
        <f>dados!D6584</f>
        <v>Lamin.ferro/aco,l&gt;=6dm,revest.chumbo,incl.chumboestanho</v>
      </c>
      <c r="G6669"/>
      <c r="H6669"/>
      <c r="I6669"/>
      <c r="J6669"/>
      <c r="K6669" s="13"/>
      <c r="L6669" s="13">
        <f>dados!I6584/100</f>
        <v>0.13880000000000001</v>
      </c>
      <c r="M6669" s="13">
        <f>dados!J6584/100</f>
        <v>0.17219999999999999</v>
      </c>
      <c r="N6669" s="13">
        <f>dados!K6584/100</f>
        <v>0.18</v>
      </c>
      <c r="O6669" s="13">
        <f>dados!L6584/100</f>
        <v>0</v>
      </c>
      <c r="P6669" s="12" t="str">
        <f>LEFT(Tabela2[[#This Row],[Código]],2)</f>
        <v>72</v>
      </c>
    </row>
    <row r="6670" spans="2:16" ht="15" customHeight="1" x14ac:dyDescent="0.25">
      <c r="B6670" s="31" t="str">
        <f>IF(Tabela2[[#This Row],[Tipo]] = 0,LOOKUP(Tabela2[[#This Row],[RESUMO]],Tabela3[Grupo],Tabela3[Meus produtos]),VLOOKUP(Tabela2[[#This Row],[Código]],Tabela4[[Código NBS/LC116]:[Meus serviços]],3,0))</f>
        <v>Não</v>
      </c>
      <c r="C6670" t="str">
        <f>IF(E6670=0,TEXT(dados!A6585,"00000000"),IF(E6670=2,TEXT(dados!A6585,"0000"),TEXT(dados!A6585,"#")))</f>
        <v>72103010</v>
      </c>
      <c r="D6670" t="str">
        <f>IF(dados!B6585=0,"",dados!B6585)</f>
        <v/>
      </c>
      <c r="E6670">
        <f>dados!C6585</f>
        <v>0</v>
      </c>
      <c r="F6670" t="str">
        <f>dados!D6585</f>
        <v>Lamin.ferro/aco,l&gt;=6dm,galvan.eletroliticam.e&lt;4.75mm</v>
      </c>
      <c r="G6670"/>
      <c r="H6670"/>
      <c r="I6670"/>
      <c r="J6670"/>
      <c r="K6670" s="13"/>
      <c r="L6670" s="13">
        <f>dados!I6585/100</f>
        <v>0.13880000000000001</v>
      </c>
      <c r="M6670" s="13">
        <f>dados!J6585/100</f>
        <v>0.17219999999999999</v>
      </c>
      <c r="N6670" s="13">
        <f>dados!K6585/100</f>
        <v>0.18</v>
      </c>
      <c r="O6670" s="13">
        <f>dados!L6585/100</f>
        <v>0</v>
      </c>
      <c r="P6670" s="12" t="str">
        <f>LEFT(Tabela2[[#This Row],[Código]],2)</f>
        <v>72</v>
      </c>
    </row>
    <row r="6671" spans="2:16" ht="15" customHeight="1" x14ac:dyDescent="0.25">
      <c r="B6671" s="31" t="str">
        <f>IF(Tabela2[[#This Row],[Tipo]] = 0,LOOKUP(Tabela2[[#This Row],[RESUMO]],Tabela3[Grupo],Tabela3[Meus produtos]),VLOOKUP(Tabela2[[#This Row],[Código]],Tabela4[[Código NBS/LC116]:[Meus serviços]],3,0))</f>
        <v>Não</v>
      </c>
      <c r="C6671" t="str">
        <f>IF(E6671=0,TEXT(dados!A6586,"00000000"),IF(E6671=2,TEXT(dados!A6586,"0000"),TEXT(dados!A6586,"#")))</f>
        <v>72103090</v>
      </c>
      <c r="D6671" t="str">
        <f>IF(dados!B6586=0,"",dados!B6586)</f>
        <v/>
      </c>
      <c r="E6671">
        <f>dados!C6586</f>
        <v>0</v>
      </c>
      <c r="F6671" t="str">
        <f>dados!D6586</f>
        <v>Outs.lamin.ferro/aco,l&gt;=6dm,galvan.eletroliticamente</v>
      </c>
      <c r="G6671"/>
      <c r="H6671"/>
      <c r="I6671"/>
      <c r="J6671"/>
      <c r="K6671" s="13"/>
      <c r="L6671" s="13">
        <f>dados!I6586/100</f>
        <v>0.13880000000000001</v>
      </c>
      <c r="M6671" s="13">
        <f>dados!J6586/100</f>
        <v>0.17219999999999999</v>
      </c>
      <c r="N6671" s="13">
        <f>dados!K6586/100</f>
        <v>0.18</v>
      </c>
      <c r="O6671" s="13">
        <f>dados!L6586/100</f>
        <v>0</v>
      </c>
      <c r="P6671" s="12" t="str">
        <f>LEFT(Tabela2[[#This Row],[Código]],2)</f>
        <v>72</v>
      </c>
    </row>
    <row r="6672" spans="2:16" ht="15" customHeight="1" x14ac:dyDescent="0.25">
      <c r="B6672" s="31" t="str">
        <f>IF(Tabela2[[#This Row],[Tipo]] = 0,LOOKUP(Tabela2[[#This Row],[RESUMO]],Tabela3[Grupo],Tabela3[Meus produtos]),VLOOKUP(Tabela2[[#This Row],[Código]],Tabela4[[Código NBS/LC116]:[Meus serviços]],3,0))</f>
        <v>Não</v>
      </c>
      <c r="C6672" t="str">
        <f>IF(E6672=0,TEXT(dados!A6587,"00000000"),IF(E6672=2,TEXT(dados!A6587,"0000"),TEXT(dados!A6587,"#")))</f>
        <v>72104110</v>
      </c>
      <c r="D6672" t="str">
        <f>IF(dados!B6587=0,"",dados!B6587)</f>
        <v/>
      </c>
      <c r="E6672">
        <f>dados!C6587</f>
        <v>0</v>
      </c>
      <c r="F6672" t="str">
        <f>dados!D6587</f>
        <v>Lamin.ferro/aco,l&gt;=6dm,galvan.out.proc.ondulado,e&lt;4.7mm</v>
      </c>
      <c r="G6672"/>
      <c r="H6672"/>
      <c r="I6672"/>
      <c r="J6672"/>
      <c r="K6672" s="13"/>
      <c r="L6672" s="13">
        <f>dados!I6587/100</f>
        <v>0.13880000000000001</v>
      </c>
      <c r="M6672" s="13">
        <f>dados!J6587/100</f>
        <v>0.17219999999999999</v>
      </c>
      <c r="N6672" s="13">
        <f>dados!K6587/100</f>
        <v>0.18</v>
      </c>
      <c r="O6672" s="13">
        <f>dados!L6587/100</f>
        <v>0</v>
      </c>
      <c r="P6672" s="12" t="str">
        <f>LEFT(Tabela2[[#This Row],[Código]],2)</f>
        <v>72</v>
      </c>
    </row>
    <row r="6673" spans="2:16" ht="15" customHeight="1" x14ac:dyDescent="0.25">
      <c r="B6673" s="31" t="str">
        <f>IF(Tabela2[[#This Row],[Tipo]] = 0,LOOKUP(Tabela2[[#This Row],[RESUMO]],Tabela3[Grupo],Tabela3[Meus produtos]),VLOOKUP(Tabela2[[#This Row],[Código]],Tabela4[[Código NBS/LC116]:[Meus serviços]],3,0))</f>
        <v>Não</v>
      </c>
      <c r="C6673" t="str">
        <f>IF(E6673=0,TEXT(dados!A6588,"00000000"),IF(E6673=2,TEXT(dados!A6588,"0000"),TEXT(dados!A6588,"#")))</f>
        <v>72104190</v>
      </c>
      <c r="D6673" t="str">
        <f>IF(dados!B6588=0,"",dados!B6588)</f>
        <v/>
      </c>
      <c r="E6673">
        <f>dados!C6588</f>
        <v>0</v>
      </c>
      <c r="F6673" t="str">
        <f>dados!D6588</f>
        <v>Outs.lamin.ferro/aco,l&gt;=6dm,galvan.out.proc.ondulados</v>
      </c>
      <c r="G6673"/>
      <c r="H6673"/>
      <c r="I6673"/>
      <c r="J6673"/>
      <c r="K6673" s="13"/>
      <c r="L6673" s="13">
        <f>dados!I6588/100</f>
        <v>0.13880000000000001</v>
      </c>
      <c r="M6673" s="13">
        <f>dados!J6588/100</f>
        <v>0.17219999999999999</v>
      </c>
      <c r="N6673" s="13">
        <f>dados!K6588/100</f>
        <v>0.18</v>
      </c>
      <c r="O6673" s="13">
        <f>dados!L6588/100</f>
        <v>0</v>
      </c>
      <c r="P6673" s="12" t="str">
        <f>LEFT(Tabela2[[#This Row],[Código]],2)</f>
        <v>72</v>
      </c>
    </row>
    <row r="6674" spans="2:16" ht="15" customHeight="1" x14ac:dyDescent="0.25">
      <c r="B6674" s="31" t="str">
        <f>IF(Tabela2[[#This Row],[Tipo]] = 0,LOOKUP(Tabela2[[#This Row],[RESUMO]],Tabela3[Grupo],Tabela3[Meus produtos]),VLOOKUP(Tabela2[[#This Row],[Código]],Tabela4[[Código NBS/LC116]:[Meus serviços]],3,0))</f>
        <v>Não</v>
      </c>
      <c r="C6674" t="str">
        <f>IF(E6674=0,TEXT(dados!A6589,"00000000"),IF(E6674=2,TEXT(dados!A6589,"0000"),TEXT(dados!A6589,"#")))</f>
        <v>72104910</v>
      </c>
      <c r="D6674" t="str">
        <f>IF(dados!B6589=0,"",dados!B6589)</f>
        <v/>
      </c>
      <c r="E6674">
        <f>dados!C6589</f>
        <v>0</v>
      </c>
      <c r="F6674" t="str">
        <f>dados!D6589</f>
        <v>Lamin.ferro/aco,l&gt;=6dm,galvan.out.proc.e&lt;4.75mm</v>
      </c>
      <c r="G6674"/>
      <c r="H6674"/>
      <c r="I6674"/>
      <c r="J6674"/>
      <c r="K6674" s="13"/>
      <c r="L6674" s="13">
        <f>dados!I6589/100</f>
        <v>0.13880000000000001</v>
      </c>
      <c r="M6674" s="13">
        <f>dados!J6589/100</f>
        <v>0.17219999999999999</v>
      </c>
      <c r="N6674" s="13">
        <f>dados!K6589/100</f>
        <v>0.18</v>
      </c>
      <c r="O6674" s="13">
        <f>dados!L6589/100</f>
        <v>0</v>
      </c>
      <c r="P6674" s="12" t="str">
        <f>LEFT(Tabela2[[#This Row],[Código]],2)</f>
        <v>72</v>
      </c>
    </row>
    <row r="6675" spans="2:16" ht="15" customHeight="1" x14ac:dyDescent="0.25">
      <c r="B6675" s="31" t="str">
        <f>IF(Tabela2[[#This Row],[Tipo]] = 0,LOOKUP(Tabela2[[#This Row],[RESUMO]],Tabela3[Grupo],Tabela3[Meus produtos]),VLOOKUP(Tabela2[[#This Row],[Código]],Tabela4[[Código NBS/LC116]:[Meus serviços]],3,0))</f>
        <v>Não</v>
      </c>
      <c r="C6675" t="str">
        <f>IF(E6675=0,TEXT(dados!A6590,"00000000"),IF(E6675=2,TEXT(dados!A6590,"0000"),TEXT(dados!A6590,"#")))</f>
        <v>72104990</v>
      </c>
      <c r="D6675" t="str">
        <f>IF(dados!B6590=0,"",dados!B6590)</f>
        <v/>
      </c>
      <c r="E6675">
        <f>dados!C6590</f>
        <v>0</v>
      </c>
      <c r="F6675" t="str">
        <f>dados!D6590</f>
        <v>Outros lamin.ferro/aco,l&gt;=6dm,galvan.out.proc.</v>
      </c>
      <c r="G6675"/>
      <c r="H6675"/>
      <c r="I6675"/>
      <c r="J6675"/>
      <c r="K6675" s="13"/>
      <c r="L6675" s="13">
        <f>dados!I6590/100</f>
        <v>0.13880000000000001</v>
      </c>
      <c r="M6675" s="13">
        <f>dados!J6590/100</f>
        <v>0.17219999999999999</v>
      </c>
      <c r="N6675" s="13">
        <f>dados!K6590/100</f>
        <v>0.18</v>
      </c>
      <c r="O6675" s="13">
        <f>dados!L6590/100</f>
        <v>0</v>
      </c>
      <c r="P6675" s="12" t="str">
        <f>LEFT(Tabela2[[#This Row],[Código]],2)</f>
        <v>72</v>
      </c>
    </row>
    <row r="6676" spans="2:16" ht="15" customHeight="1" x14ac:dyDescent="0.25">
      <c r="B6676" s="31" t="str">
        <f>IF(Tabela2[[#This Row],[Tipo]] = 0,LOOKUP(Tabela2[[#This Row],[RESUMO]],Tabela3[Grupo],Tabela3[Meus produtos]),VLOOKUP(Tabela2[[#This Row],[Código]],Tabela4[[Código NBS/LC116]:[Meus serviços]],3,0))</f>
        <v>Não</v>
      </c>
      <c r="C6676" t="str">
        <f>IF(E6676=0,TEXT(dados!A6591,"00000000"),IF(E6676=2,TEXT(dados!A6591,"0000"),TEXT(dados!A6591,"#")))</f>
        <v>72105000</v>
      </c>
      <c r="D6676" t="str">
        <f>IF(dados!B6591=0,"",dados!B6591)</f>
        <v/>
      </c>
      <c r="E6676">
        <f>dados!C6591</f>
        <v>0</v>
      </c>
      <c r="F6676" t="str">
        <f>dados!D6591</f>
        <v>Lamin.ferro/aco,l&gt;=6dm,revest.oxido de cromo e/ou cromo</v>
      </c>
      <c r="G6676"/>
      <c r="H6676"/>
      <c r="I6676"/>
      <c r="J6676"/>
      <c r="K6676" s="13"/>
      <c r="L6676" s="13">
        <f>dados!I6591/100</f>
        <v>0.13880000000000001</v>
      </c>
      <c r="M6676" s="13">
        <f>dados!J6591/100</f>
        <v>0.17350000000000002</v>
      </c>
      <c r="N6676" s="13">
        <f>dados!K6591/100</f>
        <v>0.18</v>
      </c>
      <c r="O6676" s="13">
        <f>dados!L6591/100</f>
        <v>0</v>
      </c>
      <c r="P6676" s="12" t="str">
        <f>LEFT(Tabela2[[#This Row],[Código]],2)</f>
        <v>72</v>
      </c>
    </row>
    <row r="6677" spans="2:16" ht="15" customHeight="1" x14ac:dyDescent="0.25">
      <c r="B6677" s="31" t="str">
        <f>IF(Tabela2[[#This Row],[Tipo]] = 0,LOOKUP(Tabela2[[#This Row],[RESUMO]],Tabela3[Grupo],Tabela3[Meus produtos]),VLOOKUP(Tabela2[[#This Row],[Código]],Tabela4[[Código NBS/LC116]:[Meus serviços]],3,0))</f>
        <v>Não</v>
      </c>
      <c r="C6677" t="str">
        <f>IF(E6677=0,TEXT(dados!A6592,"00000000"),IF(E6677=2,TEXT(dados!A6592,"0000"),TEXT(dados!A6592,"#")))</f>
        <v>72106100</v>
      </c>
      <c r="D6677" t="str">
        <f>IF(dados!B6592=0,"",dados!B6592)</f>
        <v/>
      </c>
      <c r="E6677">
        <f>dados!C6592</f>
        <v>0</v>
      </c>
      <c r="F6677" t="str">
        <f>dados!D6592</f>
        <v>Lamin.ferro/aco,l&gt;=6dm,revest.ligas de aluminio-zinco</v>
      </c>
      <c r="G6677"/>
      <c r="H6677"/>
      <c r="I6677"/>
      <c r="J6677"/>
      <c r="K6677" s="13"/>
      <c r="L6677" s="13">
        <f>dados!I6592/100</f>
        <v>0.13880000000000001</v>
      </c>
      <c r="M6677" s="13">
        <f>dados!J6592/100</f>
        <v>0.17219999999999999</v>
      </c>
      <c r="N6677" s="13">
        <f>dados!K6592/100</f>
        <v>0.18</v>
      </c>
      <c r="O6677" s="13">
        <f>dados!L6592/100</f>
        <v>0</v>
      </c>
      <c r="P6677" s="12" t="str">
        <f>LEFT(Tabela2[[#This Row],[Código]],2)</f>
        <v>72</v>
      </c>
    </row>
    <row r="6678" spans="2:16" ht="15" customHeight="1" x14ac:dyDescent="0.25">
      <c r="B6678" s="31" t="str">
        <f>IF(Tabela2[[#This Row],[Tipo]] = 0,LOOKUP(Tabela2[[#This Row],[RESUMO]],Tabela3[Grupo],Tabela3[Meus produtos]),VLOOKUP(Tabela2[[#This Row],[Código]],Tabela4[[Código NBS/LC116]:[Meus serviços]],3,0))</f>
        <v>Não</v>
      </c>
      <c r="C6678" t="str">
        <f>IF(E6678=0,TEXT(dados!A6593,"00000000"),IF(E6678=2,TEXT(dados!A6593,"0000"),TEXT(dados!A6593,"#")))</f>
        <v>72106911</v>
      </c>
      <c r="D6678" t="str">
        <f>IF(dados!B6593=0,"",dados!B6593)</f>
        <v/>
      </c>
      <c r="E6678">
        <f>dados!C6593</f>
        <v>0</v>
      </c>
      <c r="F6678" t="str">
        <f>dados!D6593</f>
        <v>Outros lamin.fer/aco,revest.alum-silicio, com peso &gt;=120g/m2 ...</v>
      </c>
      <c r="G6678"/>
      <c r="H6678"/>
      <c r="I6678"/>
      <c r="J6678"/>
      <c r="K6678" s="13"/>
      <c r="L6678" s="13">
        <f>dados!I6593/100</f>
        <v>0.13880000000000001</v>
      </c>
      <c r="M6678" s="13">
        <f>dados!J6593/100</f>
        <v>0.1588</v>
      </c>
      <c r="N6678" s="13">
        <f>dados!K6593/100</f>
        <v>0.18</v>
      </c>
      <c r="O6678" s="13">
        <f>dados!L6593/100</f>
        <v>0</v>
      </c>
      <c r="P6678" s="12" t="str">
        <f>LEFT(Tabela2[[#This Row],[Código]],2)</f>
        <v>72</v>
      </c>
    </row>
    <row r="6679" spans="2:16" ht="15" customHeight="1" x14ac:dyDescent="0.25">
      <c r="B6679" s="31" t="str">
        <f>IF(Tabela2[[#This Row],[Tipo]] = 0,LOOKUP(Tabela2[[#This Row],[RESUMO]],Tabela3[Grupo],Tabela3[Meus produtos]),VLOOKUP(Tabela2[[#This Row],[Código]],Tabela4[[Código NBS/LC116]:[Meus serviços]],3,0))</f>
        <v>Não</v>
      </c>
      <c r="C6679" t="str">
        <f>IF(E6679=0,TEXT(dados!A6594,"00000000"),IF(E6679=2,TEXT(dados!A6594,"0000"),TEXT(dados!A6594,"#")))</f>
        <v>72106919</v>
      </c>
      <c r="D6679" t="str">
        <f>IF(dados!B6594=0,"",dados!B6594)</f>
        <v/>
      </c>
      <c r="E6679">
        <f>dados!C6594</f>
        <v>0</v>
      </c>
      <c r="F6679" t="str">
        <f>dados!D6594</f>
        <v>Outros</v>
      </c>
      <c r="G6679"/>
      <c r="H6679"/>
      <c r="I6679"/>
      <c r="J6679"/>
      <c r="K6679" s="13"/>
      <c r="L6679" s="13">
        <f>dados!I6594/100</f>
        <v>0.13880000000000001</v>
      </c>
      <c r="M6679" s="13">
        <f>dados!J6594/100</f>
        <v>0.17219999999999999</v>
      </c>
      <c r="N6679" s="13">
        <f>dados!K6594/100</f>
        <v>0.18</v>
      </c>
      <c r="O6679" s="13">
        <f>dados!L6594/100</f>
        <v>0</v>
      </c>
      <c r="P6679" s="12" t="str">
        <f>LEFT(Tabela2[[#This Row],[Código]],2)</f>
        <v>72</v>
      </c>
    </row>
    <row r="6680" spans="2:16" ht="15" customHeight="1" x14ac:dyDescent="0.25">
      <c r="B6680" s="31" t="str">
        <f>IF(Tabela2[[#This Row],[Tipo]] = 0,LOOKUP(Tabela2[[#This Row],[RESUMO]],Tabela3[Grupo],Tabela3[Meus produtos]),VLOOKUP(Tabela2[[#This Row],[Código]],Tabela4[[Código NBS/LC116]:[Meus serviços]],3,0))</f>
        <v>Não</v>
      </c>
      <c r="C6680" t="str">
        <f>IF(E6680=0,TEXT(dados!A6595,"00000000"),IF(E6680=2,TEXT(dados!A6595,"0000"),TEXT(dados!A6595,"#")))</f>
        <v>72106990</v>
      </c>
      <c r="D6680" t="str">
        <f>IF(dados!B6595=0,"",dados!B6595)</f>
        <v/>
      </c>
      <c r="E6680">
        <f>dados!C6595</f>
        <v>0</v>
      </c>
      <c r="F6680" t="str">
        <f>dados!D6595</f>
        <v>Outros</v>
      </c>
      <c r="G6680"/>
      <c r="H6680"/>
      <c r="I6680"/>
      <c r="J6680"/>
      <c r="K6680" s="13"/>
      <c r="L6680" s="13">
        <f>dados!I6595/100</f>
        <v>0.13880000000000001</v>
      </c>
      <c r="M6680" s="13">
        <f>dados!J6595/100</f>
        <v>0.17219999999999999</v>
      </c>
      <c r="N6680" s="13">
        <f>dados!K6595/100</f>
        <v>0.18</v>
      </c>
      <c r="O6680" s="13">
        <f>dados!L6595/100</f>
        <v>0</v>
      </c>
      <c r="P6680" s="12" t="str">
        <f>LEFT(Tabela2[[#This Row],[Código]],2)</f>
        <v>72</v>
      </c>
    </row>
    <row r="6681" spans="2:16" ht="15" customHeight="1" x14ac:dyDescent="0.25">
      <c r="B6681" s="31" t="str">
        <f>IF(Tabela2[[#This Row],[Tipo]] = 0,LOOKUP(Tabela2[[#This Row],[RESUMO]],Tabela3[Grupo],Tabela3[Meus produtos]),VLOOKUP(Tabela2[[#This Row],[Código]],Tabela4[[Código NBS/LC116]:[Meus serviços]],3,0))</f>
        <v>Não</v>
      </c>
      <c r="C6681" t="str">
        <f>IF(E6681=0,TEXT(dados!A6596,"00000000"),IF(E6681=2,TEXT(dados!A6596,"0000"),TEXT(dados!A6596,"#")))</f>
        <v>72107010</v>
      </c>
      <c r="D6681" t="str">
        <f>IF(dados!B6596=0,"",dados!B6596)</f>
        <v/>
      </c>
      <c r="E6681">
        <f>dados!C6596</f>
        <v>0</v>
      </c>
      <c r="F6681" t="str">
        <f>dados!D6596</f>
        <v>Lamin.ferro/aco,l&gt;=6dm,pintados ou envernizados</v>
      </c>
      <c r="G6681"/>
      <c r="H6681"/>
      <c r="I6681"/>
      <c r="J6681"/>
      <c r="K6681" s="13"/>
      <c r="L6681" s="13">
        <f>dados!I6596/100</f>
        <v>0.13880000000000001</v>
      </c>
      <c r="M6681" s="13">
        <f>dados!J6596/100</f>
        <v>0.17219999999999999</v>
      </c>
      <c r="N6681" s="13">
        <f>dados!K6596/100</f>
        <v>0.18</v>
      </c>
      <c r="O6681" s="13">
        <f>dados!L6596/100</f>
        <v>0</v>
      </c>
      <c r="P6681" s="12" t="str">
        <f>LEFT(Tabela2[[#This Row],[Código]],2)</f>
        <v>72</v>
      </c>
    </row>
    <row r="6682" spans="2:16" ht="15" customHeight="1" x14ac:dyDescent="0.25">
      <c r="B6682" s="31" t="str">
        <f>IF(Tabela2[[#This Row],[Tipo]] = 0,LOOKUP(Tabela2[[#This Row],[RESUMO]],Tabela3[Grupo],Tabela3[Meus produtos]),VLOOKUP(Tabela2[[#This Row],[Código]],Tabela4[[Código NBS/LC116]:[Meus serviços]],3,0))</f>
        <v>Não</v>
      </c>
      <c r="C6682" t="str">
        <f>IF(E6682=0,TEXT(dados!A6597,"00000000"),IF(E6682=2,TEXT(dados!A6597,"0000"),TEXT(dados!A6597,"#")))</f>
        <v>72107020</v>
      </c>
      <c r="D6682" t="str">
        <f>IF(dados!B6597=0,"",dados!B6597)</f>
        <v/>
      </c>
      <c r="E6682">
        <f>dados!C6597</f>
        <v>0</v>
      </c>
      <c r="F6682" t="str">
        <f>dados!D6597</f>
        <v>Lamin.ferro/aco,l&gt;=6dm,revest.plasticos</v>
      </c>
      <c r="G6682"/>
      <c r="H6682"/>
      <c r="I6682"/>
      <c r="J6682"/>
      <c r="K6682" s="13"/>
      <c r="L6682" s="13">
        <f>dados!I6597/100</f>
        <v>0.13880000000000001</v>
      </c>
      <c r="M6682" s="13">
        <f>dados!J6597/100</f>
        <v>0.17219999999999999</v>
      </c>
      <c r="N6682" s="13">
        <f>dados!K6597/100</f>
        <v>0.18</v>
      </c>
      <c r="O6682" s="13">
        <f>dados!L6597/100</f>
        <v>0</v>
      </c>
      <c r="P6682" s="12" t="str">
        <f>LEFT(Tabela2[[#This Row],[Código]],2)</f>
        <v>72</v>
      </c>
    </row>
    <row r="6683" spans="2:16" ht="15" customHeight="1" x14ac:dyDescent="0.25">
      <c r="B6683" s="31" t="str">
        <f>IF(Tabela2[[#This Row],[Tipo]] = 0,LOOKUP(Tabela2[[#This Row],[RESUMO]],Tabela3[Grupo],Tabela3[Meus produtos]),VLOOKUP(Tabela2[[#This Row],[Código]],Tabela4[[Código NBS/LC116]:[Meus serviços]],3,0))</f>
        <v>Não</v>
      </c>
      <c r="C6683" t="str">
        <f>IF(E6683=0,TEXT(dados!A6598,"00000000"),IF(E6683=2,TEXT(dados!A6598,"0000"),TEXT(dados!A6598,"#")))</f>
        <v>72109000</v>
      </c>
      <c r="D6683" t="str">
        <f>IF(dados!B6598=0,"",dados!B6598)</f>
        <v/>
      </c>
      <c r="E6683">
        <f>dados!C6598</f>
        <v>0</v>
      </c>
      <c r="F6683" t="str">
        <f>dados!D6598</f>
        <v>Outs.lamin.ferro/aco,l&gt;=6dm,folheados/chapeados/revest.</v>
      </c>
      <c r="G6683"/>
      <c r="H6683"/>
      <c r="I6683"/>
      <c r="J6683"/>
      <c r="K6683" s="13"/>
      <c r="L6683" s="13">
        <f>dados!I6598/100</f>
        <v>0.13880000000000001</v>
      </c>
      <c r="M6683" s="13">
        <f>dados!J6598/100</f>
        <v>0.17219999999999999</v>
      </c>
      <c r="N6683" s="13">
        <f>dados!K6598/100</f>
        <v>0.18</v>
      </c>
      <c r="O6683" s="13">
        <f>dados!L6598/100</f>
        <v>0</v>
      </c>
      <c r="P6683" s="12" t="str">
        <f>LEFT(Tabela2[[#This Row],[Código]],2)</f>
        <v>72</v>
      </c>
    </row>
    <row r="6684" spans="2:16" ht="15" customHeight="1" x14ac:dyDescent="0.25">
      <c r="B6684" s="31" t="str">
        <f>IF(Tabela2[[#This Row],[Tipo]] = 0,LOOKUP(Tabela2[[#This Row],[RESUMO]],Tabela3[Grupo],Tabela3[Meus produtos]),VLOOKUP(Tabela2[[#This Row],[Código]],Tabela4[[Código NBS/LC116]:[Meus serviços]],3,0))</f>
        <v>Não</v>
      </c>
      <c r="C6684" t="str">
        <f>IF(E6684=0,TEXT(dados!A6599,"00000000"),IF(E6684=2,TEXT(dados!A6599,"0000"),TEXT(dados!A6599,"#")))</f>
        <v>72111300</v>
      </c>
      <c r="D6684" t="str">
        <f>IF(dados!B6599=0,"",dados!B6599)</f>
        <v/>
      </c>
      <c r="E6684">
        <f>dados!C6599</f>
        <v>0</v>
      </c>
      <c r="F6684" t="str">
        <f>dados!D6599</f>
        <v>Lamin.ferro/aco,quente,15&lt;l&lt;60cm,e&gt;=4mm,n/enrolado,etc</v>
      </c>
      <c r="G6684"/>
      <c r="H6684"/>
      <c r="I6684"/>
      <c r="J6684"/>
      <c r="K6684" s="13"/>
      <c r="L6684" s="13">
        <f>dados!I6599/100</f>
        <v>0.13880000000000001</v>
      </c>
      <c r="M6684" s="13">
        <f>dados!J6599/100</f>
        <v>0.17219999999999999</v>
      </c>
      <c r="N6684" s="13">
        <f>dados!K6599/100</f>
        <v>0.18</v>
      </c>
      <c r="O6684" s="13">
        <f>dados!L6599/100</f>
        <v>0</v>
      </c>
      <c r="P6684" s="12" t="str">
        <f>LEFT(Tabela2[[#This Row],[Código]],2)</f>
        <v>72</v>
      </c>
    </row>
    <row r="6685" spans="2:16" ht="15" customHeight="1" x14ac:dyDescent="0.25">
      <c r="B6685" s="31" t="str">
        <f>IF(Tabela2[[#This Row],[Tipo]] = 0,LOOKUP(Tabela2[[#This Row],[RESUMO]],Tabela3[Grupo],Tabela3[Meus produtos]),VLOOKUP(Tabela2[[#This Row],[Código]],Tabela4[[Código NBS/LC116]:[Meus serviços]],3,0))</f>
        <v>Não</v>
      </c>
      <c r="C6685" t="str">
        <f>IF(E6685=0,TEXT(dados!A6600,"00000000"),IF(E6685=2,TEXT(dados!A6600,"0000"),TEXT(dados!A6600,"#")))</f>
        <v>72111400</v>
      </c>
      <c r="D6685" t="str">
        <f>IF(dados!B6600=0,"",dados!B6600)</f>
        <v/>
      </c>
      <c r="E6685">
        <f>dados!C6600</f>
        <v>0</v>
      </c>
      <c r="F6685" t="str">
        <f>dados!D6600</f>
        <v>Outros lamin.ferro/aco,l&lt;6dm,quente,e&gt;=4.75mm</v>
      </c>
      <c r="G6685"/>
      <c r="H6685"/>
      <c r="I6685"/>
      <c r="J6685"/>
      <c r="K6685" s="13"/>
      <c r="L6685" s="13">
        <f>dados!I6600/100</f>
        <v>0.13880000000000001</v>
      </c>
      <c r="M6685" s="13">
        <f>dados!J6600/100</f>
        <v>0.17219999999999999</v>
      </c>
      <c r="N6685" s="13">
        <f>dados!K6600/100</f>
        <v>0.18</v>
      </c>
      <c r="O6685" s="13">
        <f>dados!L6600/100</f>
        <v>0</v>
      </c>
      <c r="P6685" s="12" t="str">
        <f>LEFT(Tabela2[[#This Row],[Código]],2)</f>
        <v>72</v>
      </c>
    </row>
    <row r="6686" spans="2:16" ht="15" customHeight="1" x14ac:dyDescent="0.25">
      <c r="B6686" s="31" t="str">
        <f>IF(Tabela2[[#This Row],[Tipo]] = 0,LOOKUP(Tabela2[[#This Row],[RESUMO]],Tabela3[Grupo],Tabela3[Meus produtos]),VLOOKUP(Tabela2[[#This Row],[Código]],Tabela4[[Código NBS/LC116]:[Meus serviços]],3,0))</f>
        <v>Não</v>
      </c>
      <c r="C6686" t="str">
        <f>IF(E6686=0,TEXT(dados!A6601,"00000000"),IF(E6686=2,TEXT(dados!A6601,"0000"),TEXT(dados!A6601,"#")))</f>
        <v>72111900</v>
      </c>
      <c r="D6686" t="str">
        <f>IF(dados!B6601=0,"",dados!B6601)</f>
        <v/>
      </c>
      <c r="E6686">
        <f>dados!C6601</f>
        <v>0</v>
      </c>
      <c r="F6686" t="str">
        <f>dados!D6601</f>
        <v>Outs.lamin.ferro/aco,l&lt;6dm,quente,n/folheados,etc.</v>
      </c>
      <c r="G6686"/>
      <c r="H6686"/>
      <c r="I6686"/>
      <c r="J6686"/>
      <c r="K6686" s="13"/>
      <c r="L6686" s="13">
        <f>dados!I6601/100</f>
        <v>0.13880000000000001</v>
      </c>
      <c r="M6686" s="13">
        <f>dados!J6601/100</f>
        <v>0.17219999999999999</v>
      </c>
      <c r="N6686" s="13">
        <f>dados!K6601/100</f>
        <v>0.18</v>
      </c>
      <c r="O6686" s="13">
        <f>dados!L6601/100</f>
        <v>0</v>
      </c>
      <c r="P6686" s="12" t="str">
        <f>LEFT(Tabela2[[#This Row],[Código]],2)</f>
        <v>72</v>
      </c>
    </row>
    <row r="6687" spans="2:16" ht="15" customHeight="1" x14ac:dyDescent="0.25">
      <c r="B6687" s="31" t="str">
        <f>IF(Tabela2[[#This Row],[Tipo]] = 0,LOOKUP(Tabela2[[#This Row],[RESUMO]],Tabela3[Grupo],Tabela3[Meus produtos]),VLOOKUP(Tabela2[[#This Row],[Código]],Tabela4[[Código NBS/LC116]:[Meus serviços]],3,0))</f>
        <v>Não</v>
      </c>
      <c r="C6687" t="str">
        <f>IF(E6687=0,TEXT(dados!A6602,"00000000"),IF(E6687=2,TEXT(dados!A6602,"0000"),TEXT(dados!A6602,"#")))</f>
        <v>72112300</v>
      </c>
      <c r="D6687" t="str">
        <f>IF(dados!B6602=0,"",dados!B6602)</f>
        <v/>
      </c>
      <c r="E6687">
        <f>dados!C6602</f>
        <v>0</v>
      </c>
      <c r="F6687" t="str">
        <f>dados!D6602</f>
        <v>Lamin.ferro/aco,a frio,l&lt;6dm,teor&lt;0.25% de carbono</v>
      </c>
      <c r="G6687"/>
      <c r="H6687"/>
      <c r="I6687"/>
      <c r="J6687"/>
      <c r="K6687" s="13"/>
      <c r="L6687" s="13">
        <f>dados!I6602/100</f>
        <v>0.13880000000000001</v>
      </c>
      <c r="M6687" s="13">
        <f>dados!J6602/100</f>
        <v>0.17219999999999999</v>
      </c>
      <c r="N6687" s="13">
        <f>dados!K6602/100</f>
        <v>0.18</v>
      </c>
      <c r="O6687" s="13">
        <f>dados!L6602/100</f>
        <v>0</v>
      </c>
      <c r="P6687" s="12" t="str">
        <f>LEFT(Tabela2[[#This Row],[Código]],2)</f>
        <v>72</v>
      </c>
    </row>
    <row r="6688" spans="2:16" ht="15" customHeight="1" x14ac:dyDescent="0.25">
      <c r="B6688" s="31" t="str">
        <f>IF(Tabela2[[#This Row],[Tipo]] = 0,LOOKUP(Tabela2[[#This Row],[RESUMO]],Tabela3[Grupo],Tabela3[Meus produtos]),VLOOKUP(Tabela2[[#This Row],[Código]],Tabela4[[Código NBS/LC116]:[Meus serviços]],3,0))</f>
        <v>Não</v>
      </c>
      <c r="C6688" t="str">
        <f>IF(E6688=0,TEXT(dados!A6603,"00000000"),IF(E6688=2,TEXT(dados!A6603,"0000"),TEXT(dados!A6603,"#")))</f>
        <v>72112910</v>
      </c>
      <c r="D6688" t="str">
        <f>IF(dados!B6603=0,"",dados!B6603)</f>
        <v/>
      </c>
      <c r="E6688">
        <f>dados!C6603</f>
        <v>0</v>
      </c>
      <c r="F6688" t="str">
        <f>dados!D6603</f>
        <v>Lamin.ferro/aco,a frio,l&lt;6dm,teor 0.25%&lt;=carbono&lt;0.6%</v>
      </c>
      <c r="G6688"/>
      <c r="H6688"/>
      <c r="I6688"/>
      <c r="J6688"/>
      <c r="K6688" s="13"/>
      <c r="L6688" s="13">
        <f>dados!I6603/100</f>
        <v>0.13880000000000001</v>
      </c>
      <c r="M6688" s="13">
        <f>dados!J6603/100</f>
        <v>0.17219999999999999</v>
      </c>
      <c r="N6688" s="13">
        <f>dados!K6603/100</f>
        <v>0.18</v>
      </c>
      <c r="O6688" s="13">
        <f>dados!L6603/100</f>
        <v>0</v>
      </c>
      <c r="P6688" s="12" t="str">
        <f>LEFT(Tabela2[[#This Row],[Código]],2)</f>
        <v>72</v>
      </c>
    </row>
    <row r="6689" spans="2:16" ht="15" customHeight="1" x14ac:dyDescent="0.25">
      <c r="B6689" s="31" t="str">
        <f>IF(Tabela2[[#This Row],[Tipo]] = 0,LOOKUP(Tabela2[[#This Row],[RESUMO]],Tabela3[Grupo],Tabela3[Meus produtos]),VLOOKUP(Tabela2[[#This Row],[Código]],Tabela4[[Código NBS/LC116]:[Meus serviços]],3,0))</f>
        <v>Não</v>
      </c>
      <c r="C6689" t="str">
        <f>IF(E6689=0,TEXT(dados!A6604,"00000000"),IF(E6689=2,TEXT(dados!A6604,"0000"),TEXT(dados!A6604,"#")))</f>
        <v>72112920</v>
      </c>
      <c r="D6689" t="str">
        <f>IF(dados!B6604=0,"",dados!B6604)</f>
        <v/>
      </c>
      <c r="E6689">
        <f>dados!C6604</f>
        <v>0</v>
      </c>
      <c r="F6689" t="str">
        <f>dados!D6604</f>
        <v>Lamin.ferro/aco,a frio,l&lt;6dm,teor&gt;=0.6% de carbono</v>
      </c>
      <c r="G6689"/>
      <c r="H6689"/>
      <c r="I6689"/>
      <c r="J6689"/>
      <c r="K6689" s="13"/>
      <c r="L6689" s="13">
        <f>dados!I6604/100</f>
        <v>0.13880000000000001</v>
      </c>
      <c r="M6689" s="13">
        <f>dados!J6604/100</f>
        <v>0.17219999999999999</v>
      </c>
      <c r="N6689" s="13">
        <f>dados!K6604/100</f>
        <v>0.18</v>
      </c>
      <c r="O6689" s="13">
        <f>dados!L6604/100</f>
        <v>0</v>
      </c>
      <c r="P6689" s="12" t="str">
        <f>LEFT(Tabela2[[#This Row],[Código]],2)</f>
        <v>72</v>
      </c>
    </row>
    <row r="6690" spans="2:16" ht="15" customHeight="1" x14ac:dyDescent="0.25">
      <c r="B6690" s="31" t="str">
        <f>IF(Tabela2[[#This Row],[Tipo]] = 0,LOOKUP(Tabela2[[#This Row],[RESUMO]],Tabela3[Grupo],Tabela3[Meus produtos]),VLOOKUP(Tabela2[[#This Row],[Código]],Tabela4[[Código NBS/LC116]:[Meus serviços]],3,0))</f>
        <v>Não</v>
      </c>
      <c r="C6690" t="str">
        <f>IF(E6690=0,TEXT(dados!A6605,"00000000"),IF(E6690=2,TEXT(dados!A6605,"0000"),TEXT(dados!A6605,"#")))</f>
        <v>72119010</v>
      </c>
      <c r="D6690" t="str">
        <f>IF(dados!B6605=0,"",dados!B6605)</f>
        <v/>
      </c>
      <c r="E6690">
        <f>dados!C6605</f>
        <v>0</v>
      </c>
      <c r="F6690" t="str">
        <f>dados!D6605</f>
        <v>Outros lamin.ferro/aco,l&lt;6dm,teor&gt;=0.6% de carbono</v>
      </c>
      <c r="G6690"/>
      <c r="H6690"/>
      <c r="I6690"/>
      <c r="J6690"/>
      <c r="K6690" s="13"/>
      <c r="L6690" s="13">
        <f>dados!I6605/100</f>
        <v>0.13880000000000001</v>
      </c>
      <c r="M6690" s="13">
        <f>dados!J6605/100</f>
        <v>0.17219999999999999</v>
      </c>
      <c r="N6690" s="13">
        <f>dados!K6605/100</f>
        <v>0.18</v>
      </c>
      <c r="O6690" s="13">
        <f>dados!L6605/100</f>
        <v>0</v>
      </c>
      <c r="P6690" s="12" t="str">
        <f>LEFT(Tabela2[[#This Row],[Código]],2)</f>
        <v>72</v>
      </c>
    </row>
    <row r="6691" spans="2:16" ht="15" customHeight="1" x14ac:dyDescent="0.25">
      <c r="B6691" s="31" t="str">
        <f>IF(Tabela2[[#This Row],[Tipo]] = 0,LOOKUP(Tabela2[[#This Row],[RESUMO]],Tabela3[Grupo],Tabela3[Meus produtos]),VLOOKUP(Tabela2[[#This Row],[Código]],Tabela4[[Código NBS/LC116]:[Meus serviços]],3,0))</f>
        <v>Não</v>
      </c>
      <c r="C6691" t="str">
        <f>IF(E6691=0,TEXT(dados!A6606,"00000000"),IF(E6691=2,TEXT(dados!A6606,"0000"),TEXT(dados!A6606,"#")))</f>
        <v>72119090</v>
      </c>
      <c r="D6691" t="str">
        <f>IF(dados!B6606=0,"",dados!B6606)</f>
        <v/>
      </c>
      <c r="E6691">
        <f>dados!C6606</f>
        <v>0</v>
      </c>
      <c r="F6691" t="str">
        <f>dados!D6606</f>
        <v>Outs.lamin.ferro/aco,l&lt;6dm,n/folheados/chapeados,etc.</v>
      </c>
      <c r="G6691"/>
      <c r="H6691"/>
      <c r="I6691"/>
      <c r="J6691"/>
      <c r="K6691" s="13"/>
      <c r="L6691" s="13">
        <f>dados!I6606/100</f>
        <v>0.13880000000000001</v>
      </c>
      <c r="M6691" s="13">
        <f>dados!J6606/100</f>
        <v>0.17219999999999999</v>
      </c>
      <c r="N6691" s="13">
        <f>dados!K6606/100</f>
        <v>0.18</v>
      </c>
      <c r="O6691" s="13">
        <f>dados!L6606/100</f>
        <v>0</v>
      </c>
      <c r="P6691" s="12" t="str">
        <f>LEFT(Tabela2[[#This Row],[Código]],2)</f>
        <v>72</v>
      </c>
    </row>
    <row r="6692" spans="2:16" ht="15" customHeight="1" x14ac:dyDescent="0.25">
      <c r="B6692" s="31" t="str">
        <f>IF(Tabela2[[#This Row],[Tipo]] = 0,LOOKUP(Tabela2[[#This Row],[RESUMO]],Tabela3[Grupo],Tabela3[Meus produtos]),VLOOKUP(Tabela2[[#This Row],[Código]],Tabela4[[Código NBS/LC116]:[Meus serviços]],3,0))</f>
        <v>Não</v>
      </c>
      <c r="C6692" t="str">
        <f>IF(E6692=0,TEXT(dados!A6607,"00000000"),IF(E6692=2,TEXT(dados!A6607,"0000"),TEXT(dados!A6607,"#")))</f>
        <v>72121000</v>
      </c>
      <c r="D6692" t="str">
        <f>IF(dados!B6607=0,"",dados!B6607)</f>
        <v/>
      </c>
      <c r="E6692">
        <f>dados!C6607</f>
        <v>0</v>
      </c>
      <c r="F6692" t="str">
        <f>dados!D6607</f>
        <v>Lamin.ferro/aco,l&lt;6dm,estanhado</v>
      </c>
      <c r="G6692"/>
      <c r="H6692"/>
      <c r="I6692"/>
      <c r="J6692"/>
      <c r="K6692" s="13"/>
      <c r="L6692" s="13">
        <f>dados!I6607/100</f>
        <v>0.13880000000000001</v>
      </c>
      <c r="M6692" s="13">
        <f>dados!J6607/100</f>
        <v>0.17219999999999999</v>
      </c>
      <c r="N6692" s="13">
        <f>dados!K6607/100</f>
        <v>0.18</v>
      </c>
      <c r="O6692" s="13">
        <f>dados!L6607/100</f>
        <v>0</v>
      </c>
      <c r="P6692" s="12" t="str">
        <f>LEFT(Tabela2[[#This Row],[Código]],2)</f>
        <v>72</v>
      </c>
    </row>
    <row r="6693" spans="2:16" ht="15" customHeight="1" x14ac:dyDescent="0.25">
      <c r="B6693" s="31" t="str">
        <f>IF(Tabela2[[#This Row],[Tipo]] = 0,LOOKUP(Tabela2[[#This Row],[RESUMO]],Tabela3[Grupo],Tabela3[Meus produtos]),VLOOKUP(Tabela2[[#This Row],[Código]],Tabela4[[Código NBS/LC116]:[Meus serviços]],3,0))</f>
        <v>Não</v>
      </c>
      <c r="C6693" t="str">
        <f>IF(E6693=0,TEXT(dados!A6608,"00000000"),IF(E6693=2,TEXT(dados!A6608,"0000"),TEXT(dados!A6608,"#")))</f>
        <v>72122010</v>
      </c>
      <c r="D6693" t="str">
        <f>IF(dados!B6608=0,"",dados!B6608)</f>
        <v/>
      </c>
      <c r="E6693">
        <f>dados!C6608</f>
        <v>0</v>
      </c>
      <c r="F6693" t="str">
        <f>dados!D6608</f>
        <v>Lamin.ferro/aco,l&lt;6dm,galvan.eletrolit.e&lt;4.75mm</v>
      </c>
      <c r="G6693"/>
      <c r="H6693"/>
      <c r="I6693"/>
      <c r="J6693"/>
      <c r="K6693" s="13"/>
      <c r="L6693" s="13">
        <f>dados!I6608/100</f>
        <v>0.13880000000000001</v>
      </c>
      <c r="M6693" s="13">
        <f>dados!J6608/100</f>
        <v>0.17219999999999999</v>
      </c>
      <c r="N6693" s="13">
        <f>dados!K6608/100</f>
        <v>0.18</v>
      </c>
      <c r="O6693" s="13">
        <f>dados!L6608/100</f>
        <v>0</v>
      </c>
      <c r="P6693" s="12" t="str">
        <f>LEFT(Tabela2[[#This Row],[Código]],2)</f>
        <v>72</v>
      </c>
    </row>
    <row r="6694" spans="2:16" ht="15" customHeight="1" x14ac:dyDescent="0.25">
      <c r="B6694" s="31" t="str">
        <f>IF(Tabela2[[#This Row],[Tipo]] = 0,LOOKUP(Tabela2[[#This Row],[RESUMO]],Tabela3[Grupo],Tabela3[Meus produtos]),VLOOKUP(Tabela2[[#This Row],[Código]],Tabela4[[Código NBS/LC116]:[Meus serviços]],3,0))</f>
        <v>Não</v>
      </c>
      <c r="C6694" t="str">
        <f>IF(E6694=0,TEXT(dados!A6609,"00000000"),IF(E6694=2,TEXT(dados!A6609,"0000"),TEXT(dados!A6609,"#")))</f>
        <v>72122090</v>
      </c>
      <c r="D6694" t="str">
        <f>IF(dados!B6609=0,"",dados!B6609)</f>
        <v/>
      </c>
      <c r="E6694">
        <f>dados!C6609</f>
        <v>0</v>
      </c>
      <c r="F6694" t="str">
        <f>dados!D6609</f>
        <v>Outros lamin.ferro/aco,l&lt;6dm,galvan.eletrolit.</v>
      </c>
      <c r="G6694"/>
      <c r="H6694"/>
      <c r="I6694"/>
      <c r="J6694"/>
      <c r="K6694" s="13"/>
      <c r="L6694" s="13">
        <f>dados!I6609/100</f>
        <v>0.13880000000000001</v>
      </c>
      <c r="M6694" s="13">
        <f>dados!J6609/100</f>
        <v>0.17219999999999999</v>
      </c>
      <c r="N6694" s="13">
        <f>dados!K6609/100</f>
        <v>0.18</v>
      </c>
      <c r="O6694" s="13">
        <f>dados!L6609/100</f>
        <v>0</v>
      </c>
      <c r="P6694" s="12" t="str">
        <f>LEFT(Tabela2[[#This Row],[Código]],2)</f>
        <v>72</v>
      </c>
    </row>
    <row r="6695" spans="2:16" ht="15" customHeight="1" x14ac:dyDescent="0.25">
      <c r="B6695" s="31" t="str">
        <f>IF(Tabela2[[#This Row],[Tipo]] = 0,LOOKUP(Tabela2[[#This Row],[RESUMO]],Tabela3[Grupo],Tabela3[Meus produtos]),VLOOKUP(Tabela2[[#This Row],[Código]],Tabela4[[Código NBS/LC116]:[Meus serviços]],3,0))</f>
        <v>Não</v>
      </c>
      <c r="C6695" t="str">
        <f>IF(E6695=0,TEXT(dados!A6610,"00000000"),IF(E6695=2,TEXT(dados!A6610,"0000"),TEXT(dados!A6610,"#")))</f>
        <v>72123000</v>
      </c>
      <c r="D6695" t="str">
        <f>IF(dados!B6610=0,"",dados!B6610)</f>
        <v/>
      </c>
      <c r="E6695">
        <f>dados!C6610</f>
        <v>0</v>
      </c>
      <c r="F6695" t="str">
        <f>dados!D6610</f>
        <v>Lamin.ferro/aco,l&lt;6dm,galvan.out.processo</v>
      </c>
      <c r="G6695"/>
      <c r="H6695"/>
      <c r="I6695"/>
      <c r="J6695"/>
      <c r="K6695" s="13"/>
      <c r="L6695" s="13">
        <f>dados!I6610/100</f>
        <v>0.13880000000000001</v>
      </c>
      <c r="M6695" s="13">
        <f>dados!J6610/100</f>
        <v>0.17219999999999999</v>
      </c>
      <c r="N6695" s="13">
        <f>dados!K6610/100</f>
        <v>0.18</v>
      </c>
      <c r="O6695" s="13">
        <f>dados!L6610/100</f>
        <v>0</v>
      </c>
      <c r="P6695" s="12" t="str">
        <f>LEFT(Tabela2[[#This Row],[Código]],2)</f>
        <v>72</v>
      </c>
    </row>
    <row r="6696" spans="2:16" ht="15" customHeight="1" x14ac:dyDescent="0.25">
      <c r="B6696" s="31" t="str">
        <f>IF(Tabela2[[#This Row],[Tipo]] = 0,LOOKUP(Tabela2[[#This Row],[RESUMO]],Tabela3[Grupo],Tabela3[Meus produtos]),VLOOKUP(Tabela2[[#This Row],[Código]],Tabela4[[Código NBS/LC116]:[Meus serviços]],3,0))</f>
        <v>Não</v>
      </c>
      <c r="C6696" t="str">
        <f>IF(E6696=0,TEXT(dados!A6611,"00000000"),IF(E6696=2,TEXT(dados!A6611,"0000"),TEXT(dados!A6611,"#")))</f>
        <v>72124010</v>
      </c>
      <c r="D6696" t="str">
        <f>IF(dados!B6611=0,"",dados!B6611)</f>
        <v/>
      </c>
      <c r="E6696">
        <f>dados!C6611</f>
        <v>0</v>
      </c>
      <c r="F6696" t="str">
        <f>dados!D6611</f>
        <v>Lamin.ferro/aco,l&lt;6dm,pintado ou envernizado</v>
      </c>
      <c r="G6696"/>
      <c r="H6696"/>
      <c r="I6696"/>
      <c r="J6696"/>
      <c r="K6696" s="13"/>
      <c r="L6696" s="13">
        <f>dados!I6611/100</f>
        <v>0.13880000000000001</v>
      </c>
      <c r="M6696" s="13">
        <f>dados!J6611/100</f>
        <v>0.17219999999999999</v>
      </c>
      <c r="N6696" s="13">
        <f>dados!K6611/100</f>
        <v>0.18</v>
      </c>
      <c r="O6696" s="13">
        <f>dados!L6611/100</f>
        <v>0</v>
      </c>
      <c r="P6696" s="12" t="str">
        <f>LEFT(Tabela2[[#This Row],[Código]],2)</f>
        <v>72</v>
      </c>
    </row>
    <row r="6697" spans="2:16" ht="15" customHeight="1" x14ac:dyDescent="0.25">
      <c r="B6697" s="31" t="str">
        <f>IF(Tabela2[[#This Row],[Tipo]] = 0,LOOKUP(Tabela2[[#This Row],[RESUMO]],Tabela3[Grupo],Tabela3[Meus produtos]),VLOOKUP(Tabela2[[#This Row],[Código]],Tabela4[[Código NBS/LC116]:[Meus serviços]],3,0))</f>
        <v>Não</v>
      </c>
      <c r="C6697" t="str">
        <f>IF(E6697=0,TEXT(dados!A6612,"00000000"),IF(E6697=2,TEXT(dados!A6612,"0000"),TEXT(dados!A6612,"#")))</f>
        <v>72124021</v>
      </c>
      <c r="D6697" t="str">
        <f>IF(dados!B6612=0,"",dados!B6612)</f>
        <v/>
      </c>
      <c r="E6697">
        <f>dados!C6612</f>
        <v>0</v>
      </c>
      <c r="F6697" t="str">
        <f>dados!D6612</f>
        <v>Com uma camada intermediaria de liga cobre-estanho ou cobreestanho-chumbo, aplicada por sinterizac?o</v>
      </c>
      <c r="G6697"/>
      <c r="H6697"/>
      <c r="I6697"/>
      <c r="J6697"/>
      <c r="K6697" s="13"/>
      <c r="L6697" s="13">
        <f>dados!I6612/100</f>
        <v>0.13880000000000001</v>
      </c>
      <c r="M6697" s="13">
        <f>dados!J6612/100</f>
        <v>0.1588</v>
      </c>
      <c r="N6697" s="13">
        <f>dados!K6612/100</f>
        <v>0.18</v>
      </c>
      <c r="O6697" s="13">
        <f>dados!L6612/100</f>
        <v>0</v>
      </c>
      <c r="P6697" s="12" t="str">
        <f>LEFT(Tabela2[[#This Row],[Código]],2)</f>
        <v>72</v>
      </c>
    </row>
    <row r="6698" spans="2:16" ht="15" customHeight="1" x14ac:dyDescent="0.25">
      <c r="B6698" s="31" t="str">
        <f>IF(Tabela2[[#This Row],[Tipo]] = 0,LOOKUP(Tabela2[[#This Row],[RESUMO]],Tabela3[Grupo],Tabela3[Meus produtos]),VLOOKUP(Tabela2[[#This Row],[Código]],Tabela4[[Código NBS/LC116]:[Meus serviços]],3,0))</f>
        <v>Não</v>
      </c>
      <c r="C6698" t="str">
        <f>IF(E6698=0,TEXT(dados!A6613,"00000000"),IF(E6698=2,TEXT(dados!A6613,"0000"),TEXT(dados!A6613,"#")))</f>
        <v>72124029</v>
      </c>
      <c r="D6698" t="str">
        <f>IF(dados!B6613=0,"",dados!B6613)</f>
        <v/>
      </c>
      <c r="E6698">
        <f>dados!C6613</f>
        <v>0</v>
      </c>
      <c r="F6698" t="str">
        <f>dados!D6613</f>
        <v>Outros</v>
      </c>
      <c r="G6698"/>
      <c r="H6698"/>
      <c r="I6698"/>
      <c r="J6698"/>
      <c r="K6698" s="13"/>
      <c r="L6698" s="13">
        <f>dados!I6613/100</f>
        <v>0.13880000000000001</v>
      </c>
      <c r="M6698" s="13">
        <f>dados!J6613/100</f>
        <v>0.17219999999999999</v>
      </c>
      <c r="N6698" s="13">
        <f>dados!K6613/100</f>
        <v>0.18</v>
      </c>
      <c r="O6698" s="13">
        <f>dados!L6613/100</f>
        <v>0</v>
      </c>
      <c r="P6698" s="12" t="str">
        <f>LEFT(Tabela2[[#This Row],[Código]],2)</f>
        <v>72</v>
      </c>
    </row>
    <row r="6699" spans="2:16" ht="15" customHeight="1" x14ac:dyDescent="0.25">
      <c r="B6699" s="31" t="str">
        <f>IF(Tabela2[[#This Row],[Tipo]] = 0,LOOKUP(Tabela2[[#This Row],[RESUMO]],Tabela3[Grupo],Tabela3[Meus produtos]),VLOOKUP(Tabela2[[#This Row],[Código]],Tabela4[[Código NBS/LC116]:[Meus serviços]],3,0))</f>
        <v>Não</v>
      </c>
      <c r="C6699" t="str">
        <f>IF(E6699=0,TEXT(dados!A6614,"00000000"),IF(E6699=2,TEXT(dados!A6614,"0000"),TEXT(dados!A6614,"#")))</f>
        <v>72125010</v>
      </c>
      <c r="D6699" t="str">
        <f>IF(dados!B6614=0,"",dados!B6614)</f>
        <v/>
      </c>
      <c r="E6699">
        <f>dados!C6614</f>
        <v>0</v>
      </c>
      <c r="F6699" t="str">
        <f>dados!D6614</f>
        <v>Lamin.ferro/aco,l&lt;6dm,camada de liga cobre-estanho-chumbo,aplicada por sinterizacao.</v>
      </c>
      <c r="G6699"/>
      <c r="H6699"/>
      <c r="I6699"/>
      <c r="J6699"/>
      <c r="K6699" s="13"/>
      <c r="L6699" s="13">
        <f>dados!I6614/100</f>
        <v>0.13880000000000001</v>
      </c>
      <c r="M6699" s="13">
        <f>dados!J6614/100</f>
        <v>0.1588</v>
      </c>
      <c r="N6699" s="13">
        <f>dados!K6614/100</f>
        <v>0.18</v>
      </c>
      <c r="O6699" s="13">
        <f>dados!L6614/100</f>
        <v>0</v>
      </c>
      <c r="P6699" s="12" t="str">
        <f>LEFT(Tabela2[[#This Row],[Código]],2)</f>
        <v>72</v>
      </c>
    </row>
    <row r="6700" spans="2:16" ht="15" customHeight="1" x14ac:dyDescent="0.25">
      <c r="B6700" s="31" t="str">
        <f>IF(Tabela2[[#This Row],[Tipo]] = 0,LOOKUP(Tabela2[[#This Row],[RESUMO]],Tabela3[Grupo],Tabela3[Meus produtos]),VLOOKUP(Tabela2[[#This Row],[Código]],Tabela4[[Código NBS/LC116]:[Meus serviços]],3,0))</f>
        <v>Não</v>
      </c>
      <c r="C6700" t="str">
        <f>IF(E6700=0,TEXT(dados!A6615,"00000000"),IF(E6700=2,TEXT(dados!A6615,"0000"),TEXT(dados!A6615,"#")))</f>
        <v>72125090</v>
      </c>
      <c r="D6700" t="str">
        <f>IF(dados!B6615=0,"",dados!B6615)</f>
        <v/>
      </c>
      <c r="E6700">
        <f>dados!C6615</f>
        <v>0</v>
      </c>
      <c r="F6700" t="str">
        <f>dados!D6615</f>
        <v>Outs.lamin.ferro/aco,l&lt;6dm,revestido de outs.materias</v>
      </c>
      <c r="G6700"/>
      <c r="H6700"/>
      <c r="I6700"/>
      <c r="J6700"/>
      <c r="K6700" s="13"/>
      <c r="L6700" s="13">
        <f>dados!I6615/100</f>
        <v>0.13880000000000001</v>
      </c>
      <c r="M6700" s="13">
        <f>dados!J6615/100</f>
        <v>0.17219999999999999</v>
      </c>
      <c r="N6700" s="13">
        <f>dados!K6615/100</f>
        <v>0.18</v>
      </c>
      <c r="O6700" s="13">
        <f>dados!L6615/100</f>
        <v>0</v>
      </c>
      <c r="P6700" s="12" t="str">
        <f>LEFT(Tabela2[[#This Row],[Código]],2)</f>
        <v>72</v>
      </c>
    </row>
    <row r="6701" spans="2:16" ht="15" customHeight="1" x14ac:dyDescent="0.25">
      <c r="B6701" s="31" t="str">
        <f>IF(Tabela2[[#This Row],[Tipo]] = 0,LOOKUP(Tabela2[[#This Row],[RESUMO]],Tabela3[Grupo],Tabela3[Meus produtos]),VLOOKUP(Tabela2[[#This Row],[Código]],Tabela4[[Código NBS/LC116]:[Meus serviços]],3,0))</f>
        <v>Não</v>
      </c>
      <c r="C6701" t="str">
        <f>IF(E6701=0,TEXT(dados!A6616,"00000000"),IF(E6701=2,TEXT(dados!A6616,"0000"),TEXT(dados!A6616,"#")))</f>
        <v>72126000</v>
      </c>
      <c r="D6701" t="str">
        <f>IF(dados!B6616=0,"",dados!B6616)</f>
        <v/>
      </c>
      <c r="E6701">
        <f>dados!C6616</f>
        <v>0</v>
      </c>
      <c r="F6701" t="str">
        <f>dados!D6616</f>
        <v>Lamin.ferro/aco,l&lt;6dm,folheado ou chapeado</v>
      </c>
      <c r="G6701"/>
      <c r="H6701"/>
      <c r="I6701"/>
      <c r="J6701"/>
      <c r="K6701" s="13"/>
      <c r="L6701" s="13">
        <f>dados!I6616/100</f>
        <v>0.13880000000000001</v>
      </c>
      <c r="M6701" s="13">
        <f>dados!J6616/100</f>
        <v>0.17219999999999999</v>
      </c>
      <c r="N6701" s="13">
        <f>dados!K6616/100</f>
        <v>0.18</v>
      </c>
      <c r="O6701" s="13">
        <f>dados!L6616/100</f>
        <v>0</v>
      </c>
      <c r="P6701" s="12" t="str">
        <f>LEFT(Tabela2[[#This Row],[Código]],2)</f>
        <v>72</v>
      </c>
    </row>
    <row r="6702" spans="2:16" ht="15" customHeight="1" x14ac:dyDescent="0.25">
      <c r="B6702" s="31" t="str">
        <f>IF(Tabela2[[#This Row],[Tipo]] = 0,LOOKUP(Tabela2[[#This Row],[RESUMO]],Tabela3[Grupo],Tabela3[Meus produtos]),VLOOKUP(Tabela2[[#This Row],[Código]],Tabela4[[Código NBS/LC116]:[Meus serviços]],3,0))</f>
        <v>Não</v>
      </c>
      <c r="C6702" t="str">
        <f>IF(E6702=0,TEXT(dados!A6617,"00000000"),IF(E6702=2,TEXT(dados!A6617,"0000"),TEXT(dados!A6617,"#")))</f>
        <v>72131000</v>
      </c>
      <c r="D6702" t="str">
        <f>IF(dados!B6617=0,"",dados!B6617)</f>
        <v/>
      </c>
      <c r="E6702">
        <f>dados!C6617</f>
        <v>0</v>
      </c>
      <c r="F6702" t="str">
        <f>dados!D6617</f>
        <v>Fio-maquina de ferro/aco,dentado,c/nervura, sulco,revelo</v>
      </c>
      <c r="G6702"/>
      <c r="H6702"/>
      <c r="I6702"/>
      <c r="J6702"/>
      <c r="K6702" s="13"/>
      <c r="L6702" s="13">
        <f>dados!I6617/100</f>
        <v>0.13449999999999998</v>
      </c>
      <c r="M6702" s="13">
        <f>dados!J6617/100</f>
        <v>0.1925</v>
      </c>
      <c r="N6702" s="13">
        <f>dados!K6617/100</f>
        <v>0.12</v>
      </c>
      <c r="O6702" s="13">
        <f>dados!L6617/100</f>
        <v>0</v>
      </c>
      <c r="P6702" s="12" t="str">
        <f>LEFT(Tabela2[[#This Row],[Código]],2)</f>
        <v>72</v>
      </c>
    </row>
    <row r="6703" spans="2:16" ht="15" customHeight="1" x14ac:dyDescent="0.25">
      <c r="B6703" s="31" t="str">
        <f>IF(Tabela2[[#This Row],[Tipo]] = 0,LOOKUP(Tabela2[[#This Row],[RESUMO]],Tabela3[Grupo],Tabela3[Meus produtos]),VLOOKUP(Tabela2[[#This Row],[Código]],Tabela4[[Código NBS/LC116]:[Meus serviços]],3,0))</f>
        <v>Não</v>
      </c>
      <c r="C6703" t="str">
        <f>IF(E6703=0,TEXT(dados!A6618,"00000000"),IF(E6703=2,TEXT(dados!A6618,"0000"),TEXT(dados!A6618,"#")))</f>
        <v>72132000</v>
      </c>
      <c r="D6703" t="str">
        <f>IF(dados!B6618=0,"",dados!B6618)</f>
        <v/>
      </c>
      <c r="E6703">
        <f>dados!C6618</f>
        <v>0</v>
      </c>
      <c r="F6703" t="str">
        <f>dados!D6618</f>
        <v>Fio-maquina de acos para tornear</v>
      </c>
      <c r="G6703"/>
      <c r="H6703"/>
      <c r="I6703"/>
      <c r="J6703"/>
      <c r="K6703" s="13"/>
      <c r="L6703" s="13">
        <f>dados!I6618/100</f>
        <v>0.13449999999999998</v>
      </c>
      <c r="M6703" s="13">
        <f>dados!J6618/100</f>
        <v>0.1925</v>
      </c>
      <c r="N6703" s="13">
        <f>dados!K6618/100</f>
        <v>0.12</v>
      </c>
      <c r="O6703" s="13">
        <f>dados!L6618/100</f>
        <v>0</v>
      </c>
      <c r="P6703" s="12" t="str">
        <f>LEFT(Tabela2[[#This Row],[Código]],2)</f>
        <v>72</v>
      </c>
    </row>
    <row r="6704" spans="2:16" ht="15" customHeight="1" x14ac:dyDescent="0.25">
      <c r="B6704" s="31" t="str">
        <f>IF(Tabela2[[#This Row],[Tipo]] = 0,LOOKUP(Tabela2[[#This Row],[RESUMO]],Tabela3[Grupo],Tabela3[Meus produtos]),VLOOKUP(Tabela2[[#This Row],[Código]],Tabela4[[Código NBS/LC116]:[Meus serviços]],3,0))</f>
        <v>Não</v>
      </c>
      <c r="C6704" t="str">
        <f>IF(E6704=0,TEXT(dados!A6619,"00000000"),IF(E6704=2,TEXT(dados!A6619,"0000"),TEXT(dados!A6619,"#")))</f>
        <v>72139110</v>
      </c>
      <c r="D6704" t="str">
        <f>IF(dados!B6619=0,"",dados!B6619)</f>
        <v/>
      </c>
      <c r="E6704">
        <f>dados!C6619</f>
        <v>0</v>
      </c>
      <c r="F6704" t="str">
        <f>dados!D6619</f>
        <v>Fio-maquina de ferro/aco,sec.circ.d&lt;14mm, carbono&gt;=0.6%</v>
      </c>
      <c r="G6704"/>
      <c r="H6704"/>
      <c r="I6704"/>
      <c r="J6704"/>
      <c r="K6704" s="13"/>
      <c r="L6704" s="13">
        <f>dados!I6619/100</f>
        <v>0.13449999999999998</v>
      </c>
      <c r="M6704" s="13">
        <f>dados!J6619/100</f>
        <v>0.1545</v>
      </c>
      <c r="N6704" s="13">
        <f>dados!K6619/100</f>
        <v>0.18</v>
      </c>
      <c r="O6704" s="13">
        <f>dados!L6619/100</f>
        <v>0</v>
      </c>
      <c r="P6704" s="12" t="str">
        <f>LEFT(Tabela2[[#This Row],[Código]],2)</f>
        <v>72</v>
      </c>
    </row>
    <row r="6705" spans="2:16" ht="15" customHeight="1" x14ac:dyDescent="0.25">
      <c r="B6705" s="31" t="str">
        <f>IF(Tabela2[[#This Row],[Tipo]] = 0,LOOKUP(Tabela2[[#This Row],[RESUMO]],Tabela3[Grupo],Tabela3[Meus produtos]),VLOOKUP(Tabela2[[#This Row],[Código]],Tabela4[[Código NBS/LC116]:[Meus serviços]],3,0))</f>
        <v>Não</v>
      </c>
      <c r="C6705" t="str">
        <f>IF(E6705=0,TEXT(dados!A6620,"00000000"),IF(E6705=2,TEXT(dados!A6620,"0000"),TEXT(dados!A6620,"#")))</f>
        <v>72139190</v>
      </c>
      <c r="D6705" t="str">
        <f>IF(dados!B6620=0,"",dados!B6620)</f>
        <v/>
      </c>
      <c r="E6705">
        <f>dados!C6620</f>
        <v>0</v>
      </c>
      <c r="F6705" t="str">
        <f>dados!D6620</f>
        <v>Outs.fio-maquinas de ferro/aco,n/ligado, sec.circ.d&lt;14mm</v>
      </c>
      <c r="G6705"/>
      <c r="H6705"/>
      <c r="I6705"/>
      <c r="J6705"/>
      <c r="K6705" s="13"/>
      <c r="L6705" s="13">
        <f>dados!I6620/100</f>
        <v>0.13449999999999998</v>
      </c>
      <c r="M6705" s="13">
        <f>dados!J6620/100</f>
        <v>0.1925</v>
      </c>
      <c r="N6705" s="13">
        <f>dados!K6620/100</f>
        <v>0.18</v>
      </c>
      <c r="O6705" s="13">
        <f>dados!L6620/100</f>
        <v>0</v>
      </c>
      <c r="P6705" s="12" t="str">
        <f>LEFT(Tabela2[[#This Row],[Código]],2)</f>
        <v>72</v>
      </c>
    </row>
    <row r="6706" spans="2:16" ht="15" customHeight="1" x14ac:dyDescent="0.25">
      <c r="B6706" s="31" t="str">
        <f>IF(Tabela2[[#This Row],[Tipo]] = 0,LOOKUP(Tabela2[[#This Row],[RESUMO]],Tabela3[Grupo],Tabela3[Meus produtos]),VLOOKUP(Tabela2[[#This Row],[Código]],Tabela4[[Código NBS/LC116]:[Meus serviços]],3,0))</f>
        <v>Não</v>
      </c>
      <c r="C6706" t="str">
        <f>IF(E6706=0,TEXT(dados!A6621,"00000000"),IF(E6706=2,TEXT(dados!A6621,"0000"),TEXT(dados!A6621,"#")))</f>
        <v>72139910</v>
      </c>
      <c r="D6706" t="str">
        <f>IF(dados!B6621=0,"",dados!B6621)</f>
        <v/>
      </c>
      <c r="E6706">
        <f>dados!C6621</f>
        <v>0</v>
      </c>
      <c r="F6706" t="str">
        <f>dados!D6621</f>
        <v>Outs.fio-maquinas de ferro/aco,n/ligado, carbono&gt;=0.6%</v>
      </c>
      <c r="G6706"/>
      <c r="H6706"/>
      <c r="I6706"/>
      <c r="J6706"/>
      <c r="K6706" s="13"/>
      <c r="L6706" s="13">
        <f>dados!I6621/100</f>
        <v>0.13449999999999998</v>
      </c>
      <c r="M6706" s="13">
        <f>dados!J6621/100</f>
        <v>0.1925</v>
      </c>
      <c r="N6706" s="13">
        <f>dados!K6621/100</f>
        <v>0.18</v>
      </c>
      <c r="O6706" s="13">
        <f>dados!L6621/100</f>
        <v>0</v>
      </c>
      <c r="P6706" s="12" t="str">
        <f>LEFT(Tabela2[[#This Row],[Código]],2)</f>
        <v>72</v>
      </c>
    </row>
    <row r="6707" spans="2:16" ht="15" customHeight="1" x14ac:dyDescent="0.25">
      <c r="B6707" s="31" t="str">
        <f>IF(Tabela2[[#This Row],[Tipo]] = 0,LOOKUP(Tabela2[[#This Row],[RESUMO]],Tabela3[Grupo],Tabela3[Meus produtos]),VLOOKUP(Tabela2[[#This Row],[Código]],Tabela4[[Código NBS/LC116]:[Meus serviços]],3,0))</f>
        <v>Não</v>
      </c>
      <c r="C6707" t="str">
        <f>IF(E6707=0,TEXT(dados!A6622,"00000000"),IF(E6707=2,TEXT(dados!A6622,"0000"),TEXT(dados!A6622,"#")))</f>
        <v>72139990</v>
      </c>
      <c r="D6707" t="str">
        <f>IF(dados!B6622=0,"",dados!B6622)</f>
        <v/>
      </c>
      <c r="E6707">
        <f>dados!C6622</f>
        <v>0</v>
      </c>
      <c r="F6707" t="str">
        <f>dados!D6622</f>
        <v>Outros fio-maquinas de ferro/aco,n/ligado</v>
      </c>
      <c r="G6707"/>
      <c r="H6707"/>
      <c r="I6707"/>
      <c r="J6707"/>
      <c r="K6707" s="13"/>
      <c r="L6707" s="13">
        <f>dados!I6622/100</f>
        <v>0.13449999999999998</v>
      </c>
      <c r="M6707" s="13">
        <f>dados!J6622/100</f>
        <v>0.1925</v>
      </c>
      <c r="N6707" s="13">
        <f>dados!K6622/100</f>
        <v>0.18</v>
      </c>
      <c r="O6707" s="13">
        <f>dados!L6622/100</f>
        <v>0</v>
      </c>
      <c r="P6707" s="12" t="str">
        <f>LEFT(Tabela2[[#This Row],[Código]],2)</f>
        <v>72</v>
      </c>
    </row>
    <row r="6708" spans="2:16" ht="15" customHeight="1" x14ac:dyDescent="0.25">
      <c r="B6708" s="31" t="str">
        <f>IF(Tabela2[[#This Row],[Tipo]] = 0,LOOKUP(Tabela2[[#This Row],[RESUMO]],Tabela3[Grupo],Tabela3[Meus produtos]),VLOOKUP(Tabela2[[#This Row],[Código]],Tabela4[[Código NBS/LC116]:[Meus serviços]],3,0))</f>
        <v>Não</v>
      </c>
      <c r="C6708" t="str">
        <f>IF(E6708=0,TEXT(dados!A6623,"00000000"),IF(E6708=2,TEXT(dados!A6623,"0000"),TEXT(dados!A6623,"#")))</f>
        <v>72141010</v>
      </c>
      <c r="D6708" t="str">
        <f>IF(dados!B6623=0,"",dados!B6623)</f>
        <v/>
      </c>
      <c r="E6708">
        <f>dados!C6623</f>
        <v>0</v>
      </c>
      <c r="F6708" t="str">
        <f>dados!D6623</f>
        <v>Barras de ferro/aco,forjadas,quente, carbono&lt;=0.60%</v>
      </c>
      <c r="G6708"/>
      <c r="H6708"/>
      <c r="I6708"/>
      <c r="J6708"/>
      <c r="K6708" s="13"/>
      <c r="L6708" s="13">
        <f>dados!I6623/100</f>
        <v>0.13449999999999998</v>
      </c>
      <c r="M6708" s="13">
        <f>dados!J6623/100</f>
        <v>0.16789999999999999</v>
      </c>
      <c r="N6708" s="13">
        <f>dados!K6623/100</f>
        <v>0.18</v>
      </c>
      <c r="O6708" s="13">
        <f>dados!L6623/100</f>
        <v>0</v>
      </c>
      <c r="P6708" s="12" t="str">
        <f>LEFT(Tabela2[[#This Row],[Código]],2)</f>
        <v>72</v>
      </c>
    </row>
    <row r="6709" spans="2:16" ht="15" customHeight="1" x14ac:dyDescent="0.25">
      <c r="B6709" s="31" t="str">
        <f>IF(Tabela2[[#This Row],[Tipo]] = 0,LOOKUP(Tabela2[[#This Row],[RESUMO]],Tabela3[Grupo],Tabela3[Meus produtos]),VLOOKUP(Tabela2[[#This Row],[Código]],Tabela4[[Código NBS/LC116]:[Meus serviços]],3,0))</f>
        <v>Não</v>
      </c>
      <c r="C6709" t="str">
        <f>IF(E6709=0,TEXT(dados!A6624,"00000000"),IF(E6709=2,TEXT(dados!A6624,"0000"),TEXT(dados!A6624,"#")))</f>
        <v>72141090</v>
      </c>
      <c r="D6709" t="str">
        <f>IF(dados!B6624=0,"",dados!B6624)</f>
        <v/>
      </c>
      <c r="E6709">
        <f>dados!C6624</f>
        <v>0</v>
      </c>
      <c r="F6709" t="str">
        <f>dados!D6624</f>
        <v>Outros barras de ferro/aco,n/lig.forjada, quente</v>
      </c>
      <c r="G6709"/>
      <c r="H6709"/>
      <c r="I6709"/>
      <c r="J6709"/>
      <c r="K6709" s="13"/>
      <c r="L6709" s="13">
        <f>dados!I6624/100</f>
        <v>0.13449999999999998</v>
      </c>
      <c r="M6709" s="13">
        <f>dados!J6624/100</f>
        <v>0.16789999999999999</v>
      </c>
      <c r="N6709" s="13">
        <f>dados!K6624/100</f>
        <v>0.18</v>
      </c>
      <c r="O6709" s="13">
        <f>dados!L6624/100</f>
        <v>0</v>
      </c>
      <c r="P6709" s="12" t="str">
        <f>LEFT(Tabela2[[#This Row],[Código]],2)</f>
        <v>72</v>
      </c>
    </row>
    <row r="6710" spans="2:16" ht="15" customHeight="1" x14ac:dyDescent="0.25">
      <c r="B6710" s="31" t="str">
        <f>IF(Tabela2[[#This Row],[Tipo]] = 0,LOOKUP(Tabela2[[#This Row],[RESUMO]],Tabela3[Grupo],Tabela3[Meus produtos]),VLOOKUP(Tabela2[[#This Row],[Código]],Tabela4[[Código NBS/LC116]:[Meus serviços]],3,0))</f>
        <v>Não</v>
      </c>
      <c r="C6710" t="str">
        <f>IF(E6710=0,TEXT(dados!A6625,"00000000"),IF(E6710=2,TEXT(dados!A6625,"0000"),TEXT(dados!A6625,"#")))</f>
        <v>72142000</v>
      </c>
      <c r="D6710" t="str">
        <f>IF(dados!B6625=0,"",dados!B6625)</f>
        <v/>
      </c>
      <c r="E6710">
        <f>dados!C6625</f>
        <v>0</v>
      </c>
      <c r="F6710" t="str">
        <f>dados!D6625</f>
        <v>Barras de ferro/aco,lamin.quente,dentadas,etc.</v>
      </c>
      <c r="G6710"/>
      <c r="H6710"/>
      <c r="I6710"/>
      <c r="J6710"/>
      <c r="K6710" s="13"/>
      <c r="L6710" s="13">
        <f>dados!I6625/100</f>
        <v>0.13449999999999998</v>
      </c>
      <c r="M6710" s="13">
        <f>dados!J6625/100</f>
        <v>0.20420000000000002</v>
      </c>
      <c r="N6710" s="13">
        <f>dados!K6625/100</f>
        <v>0.12</v>
      </c>
      <c r="O6710" s="13">
        <f>dados!L6625/100</f>
        <v>0</v>
      </c>
      <c r="P6710" s="12" t="str">
        <f>LEFT(Tabela2[[#This Row],[Código]],2)</f>
        <v>72</v>
      </c>
    </row>
    <row r="6711" spans="2:16" ht="15" customHeight="1" x14ac:dyDescent="0.25">
      <c r="B6711" s="31" t="str">
        <f>IF(Tabela2[[#This Row],[Tipo]] = 0,LOOKUP(Tabela2[[#This Row],[RESUMO]],Tabela3[Grupo],Tabela3[Meus produtos]),VLOOKUP(Tabela2[[#This Row],[Código]],Tabela4[[Código NBS/LC116]:[Meus serviços]],3,0))</f>
        <v>Não</v>
      </c>
      <c r="C6711" t="str">
        <f>IF(E6711=0,TEXT(dados!A6626,"00000000"),IF(E6711=2,TEXT(dados!A6626,"0000"),TEXT(dados!A6626,"#")))</f>
        <v>72143000</v>
      </c>
      <c r="D6711" t="str">
        <f>IF(dados!B6626=0,"",dados!B6626)</f>
        <v/>
      </c>
      <c r="E6711">
        <f>dados!C6626</f>
        <v>0</v>
      </c>
      <c r="F6711" t="str">
        <f>dados!D6626</f>
        <v>Barras de acos para tornear,laminadas,etc.a quente</v>
      </c>
      <c r="G6711"/>
      <c r="H6711"/>
      <c r="I6711"/>
      <c r="J6711"/>
      <c r="K6711" s="13"/>
      <c r="L6711" s="13">
        <f>dados!I6626/100</f>
        <v>0.13449999999999998</v>
      </c>
      <c r="M6711" s="13">
        <f>dados!J6626/100</f>
        <v>0.16789999999999999</v>
      </c>
      <c r="N6711" s="13">
        <f>dados!K6626/100</f>
        <v>0.18</v>
      </c>
      <c r="O6711" s="13">
        <f>dados!L6626/100</f>
        <v>0</v>
      </c>
      <c r="P6711" s="12" t="str">
        <f>LEFT(Tabela2[[#This Row],[Código]],2)</f>
        <v>72</v>
      </c>
    </row>
    <row r="6712" spans="2:16" ht="15" customHeight="1" x14ac:dyDescent="0.25">
      <c r="B6712" s="31" t="str">
        <f>IF(Tabela2[[#This Row],[Tipo]] = 0,LOOKUP(Tabela2[[#This Row],[RESUMO]],Tabela3[Grupo],Tabela3[Meus produtos]),VLOOKUP(Tabela2[[#This Row],[Código]],Tabela4[[Código NBS/LC116]:[Meus serviços]],3,0))</f>
        <v>Não</v>
      </c>
      <c r="C6712" t="str">
        <f>IF(E6712=0,TEXT(dados!A6627,"00000000"),IF(E6712=2,TEXT(dados!A6627,"0000"),TEXT(dados!A6627,"#")))</f>
        <v>72149100</v>
      </c>
      <c r="D6712" t="str">
        <f>IF(dados!B6627=0,"",dados!B6627)</f>
        <v/>
      </c>
      <c r="E6712">
        <f>dados!C6627</f>
        <v>0</v>
      </c>
      <c r="F6712" t="str">
        <f>dados!D6627</f>
        <v>Barras de ferro/aco,lamin.etc.quente,sec. transv.retang.</v>
      </c>
      <c r="G6712"/>
      <c r="H6712"/>
      <c r="I6712"/>
      <c r="J6712"/>
      <c r="K6712" s="13"/>
      <c r="L6712" s="13">
        <f>dados!I6627/100</f>
        <v>0.13449999999999998</v>
      </c>
      <c r="M6712" s="13">
        <f>dados!J6627/100</f>
        <v>0.16789999999999999</v>
      </c>
      <c r="N6712" s="13">
        <f>dados!K6627/100</f>
        <v>0.12</v>
      </c>
      <c r="O6712" s="13">
        <f>dados!L6627/100</f>
        <v>0</v>
      </c>
      <c r="P6712" s="12" t="str">
        <f>LEFT(Tabela2[[#This Row],[Código]],2)</f>
        <v>72</v>
      </c>
    </row>
    <row r="6713" spans="2:16" ht="15" customHeight="1" x14ac:dyDescent="0.25">
      <c r="B6713" s="31" t="str">
        <f>IF(Tabela2[[#This Row],[Tipo]] = 0,LOOKUP(Tabela2[[#This Row],[RESUMO]],Tabela3[Grupo],Tabela3[Meus produtos]),VLOOKUP(Tabela2[[#This Row],[Código]],Tabela4[[Código NBS/LC116]:[Meus serviços]],3,0))</f>
        <v>Não</v>
      </c>
      <c r="C6713" t="str">
        <f>IF(E6713=0,TEXT(dados!A6628,"00000000"),IF(E6713=2,TEXT(dados!A6628,"0000"),TEXT(dados!A6628,"#")))</f>
        <v>72149910</v>
      </c>
      <c r="D6713" t="str">
        <f>IF(dados!B6628=0,"",dados!B6628)</f>
        <v/>
      </c>
      <c r="E6713">
        <f>dados!C6628</f>
        <v>0</v>
      </c>
      <c r="F6713" t="str">
        <f>dados!D6628</f>
        <v>Barras de ferro/aco,lamin.etc.quente,sec. circular</v>
      </c>
      <c r="G6713"/>
      <c r="H6713"/>
      <c r="I6713"/>
      <c r="J6713"/>
      <c r="K6713" s="13"/>
      <c r="L6713" s="13">
        <f>dados!I6628/100</f>
        <v>0.13449999999999998</v>
      </c>
      <c r="M6713" s="13">
        <f>dados!J6628/100</f>
        <v>0.16789999999999999</v>
      </c>
      <c r="N6713" s="13">
        <f>dados!K6628/100</f>
        <v>0.12</v>
      </c>
      <c r="O6713" s="13">
        <f>dados!L6628/100</f>
        <v>0</v>
      </c>
      <c r="P6713" s="12" t="str">
        <f>LEFT(Tabela2[[#This Row],[Código]],2)</f>
        <v>72</v>
      </c>
    </row>
    <row r="6714" spans="2:16" ht="15" customHeight="1" x14ac:dyDescent="0.25">
      <c r="B6714" s="31" t="str">
        <f>IF(Tabela2[[#This Row],[Tipo]] = 0,LOOKUP(Tabela2[[#This Row],[RESUMO]],Tabela3[Grupo],Tabela3[Meus produtos]),VLOOKUP(Tabela2[[#This Row],[Código]],Tabela4[[Código NBS/LC116]:[Meus serviços]],3,0))</f>
        <v>Não</v>
      </c>
      <c r="C6714" t="str">
        <f>IF(E6714=0,TEXT(dados!A6629,"00000000"),IF(E6714=2,TEXT(dados!A6629,"0000"),TEXT(dados!A6629,"#")))</f>
        <v>72149990</v>
      </c>
      <c r="D6714" t="str">
        <f>IF(dados!B6629=0,"",dados!B6629)</f>
        <v/>
      </c>
      <c r="E6714">
        <f>dados!C6629</f>
        <v>0</v>
      </c>
      <c r="F6714" t="str">
        <f>dados!D6629</f>
        <v>Outros barras de ferro/aco,n/lig.lamin.etc. quente</v>
      </c>
      <c r="G6714"/>
      <c r="H6714"/>
      <c r="I6714"/>
      <c r="J6714"/>
      <c r="K6714" s="13"/>
      <c r="L6714" s="13">
        <f>dados!I6629/100</f>
        <v>0.13449999999999998</v>
      </c>
      <c r="M6714" s="13">
        <f>dados!J6629/100</f>
        <v>0.16789999999999999</v>
      </c>
      <c r="N6714" s="13">
        <f>dados!K6629/100</f>
        <v>0.12</v>
      </c>
      <c r="O6714" s="13">
        <f>dados!L6629/100</f>
        <v>0</v>
      </c>
      <c r="P6714" s="12" t="str">
        <f>LEFT(Tabela2[[#This Row],[Código]],2)</f>
        <v>72</v>
      </c>
    </row>
    <row r="6715" spans="2:16" ht="15" customHeight="1" x14ac:dyDescent="0.25">
      <c r="B6715" s="31" t="str">
        <f>IF(Tabela2[[#This Row],[Tipo]] = 0,LOOKUP(Tabela2[[#This Row],[RESUMO]],Tabela3[Grupo],Tabela3[Meus produtos]),VLOOKUP(Tabela2[[#This Row],[Código]],Tabela4[[Código NBS/LC116]:[Meus serviços]],3,0))</f>
        <v>Não</v>
      </c>
      <c r="C6715" t="str">
        <f>IF(E6715=0,TEXT(dados!A6630,"00000000"),IF(E6715=2,TEXT(dados!A6630,"0000"),TEXT(dados!A6630,"#")))</f>
        <v>72151000</v>
      </c>
      <c r="D6715" t="str">
        <f>IF(dados!B6630=0,"",dados!B6630)</f>
        <v/>
      </c>
      <c r="E6715">
        <f>dados!C6630</f>
        <v>0</v>
      </c>
      <c r="F6715" t="str">
        <f>dados!D6630</f>
        <v>Barras de acos para tornear,obtidas/acabadas a frio</v>
      </c>
      <c r="G6715"/>
      <c r="H6715"/>
      <c r="I6715"/>
      <c r="J6715"/>
      <c r="K6715" s="13"/>
      <c r="L6715" s="13">
        <f>dados!I6630/100</f>
        <v>0.13880000000000001</v>
      </c>
      <c r="M6715" s="13">
        <f>dados!J6630/100</f>
        <v>0.17219999999999999</v>
      </c>
      <c r="N6715" s="13">
        <f>dados!K6630/100</f>
        <v>0.18</v>
      </c>
      <c r="O6715" s="13">
        <f>dados!L6630/100</f>
        <v>0</v>
      </c>
      <c r="P6715" s="12" t="str">
        <f>LEFT(Tabela2[[#This Row],[Código]],2)</f>
        <v>72</v>
      </c>
    </row>
    <row r="6716" spans="2:16" ht="15" customHeight="1" x14ac:dyDescent="0.25">
      <c r="B6716" s="31" t="str">
        <f>IF(Tabela2[[#This Row],[Tipo]] = 0,LOOKUP(Tabela2[[#This Row],[RESUMO]],Tabela3[Grupo],Tabela3[Meus produtos]),VLOOKUP(Tabela2[[#This Row],[Código]],Tabela4[[Código NBS/LC116]:[Meus serviços]],3,0))</f>
        <v>Não</v>
      </c>
      <c r="C6716" t="str">
        <f>IF(E6716=0,TEXT(dados!A6631,"00000000"),IF(E6716=2,TEXT(dados!A6631,"0000"),TEXT(dados!A6631,"#")))</f>
        <v>72155000</v>
      </c>
      <c r="D6716" t="str">
        <f>IF(dados!B6631=0,"",dados!B6631)</f>
        <v/>
      </c>
      <c r="E6716">
        <f>dados!C6631</f>
        <v>0</v>
      </c>
      <c r="F6716" t="str">
        <f>dados!D6631</f>
        <v>Outs.barras de ferro/aco,n/lig.obtidas/acabadas a frio</v>
      </c>
      <c r="G6716"/>
      <c r="H6716"/>
      <c r="I6716"/>
      <c r="J6716"/>
      <c r="K6716" s="13"/>
      <c r="L6716" s="13">
        <f>dados!I6631/100</f>
        <v>0.13880000000000001</v>
      </c>
      <c r="M6716" s="13">
        <f>dados!J6631/100</f>
        <v>0.17219999999999999</v>
      </c>
      <c r="N6716" s="13">
        <f>dados!K6631/100</f>
        <v>0.18</v>
      </c>
      <c r="O6716" s="13">
        <f>dados!L6631/100</f>
        <v>0</v>
      </c>
      <c r="P6716" s="12" t="str">
        <f>LEFT(Tabela2[[#This Row],[Código]],2)</f>
        <v>72</v>
      </c>
    </row>
    <row r="6717" spans="2:16" ht="15" customHeight="1" x14ac:dyDescent="0.25">
      <c r="B6717" s="31" t="str">
        <f>IF(Tabela2[[#This Row],[Tipo]] = 0,LOOKUP(Tabela2[[#This Row],[RESUMO]],Tabela3[Grupo],Tabela3[Meus produtos]),VLOOKUP(Tabela2[[#This Row],[Código]],Tabela4[[Código NBS/LC116]:[Meus serviços]],3,0))</f>
        <v>Não</v>
      </c>
      <c r="C6717" t="str">
        <f>IF(E6717=0,TEXT(dados!A6632,"00000000"),IF(E6717=2,TEXT(dados!A6632,"0000"),TEXT(dados!A6632,"#")))</f>
        <v>72159010</v>
      </c>
      <c r="D6717" t="str">
        <f>IF(dados!B6632=0,"",dados!B6632)</f>
        <v/>
      </c>
      <c r="E6717">
        <f>dados!C6632</f>
        <v>0</v>
      </c>
      <c r="F6717" t="str">
        <f>dados!D6632</f>
        <v>Outros barras de ferro/aco,n/lig.carbono &lt;=0.60%</v>
      </c>
      <c r="G6717"/>
      <c r="H6717"/>
      <c r="I6717"/>
      <c r="J6717"/>
      <c r="K6717" s="13"/>
      <c r="L6717" s="13">
        <f>dados!I6632/100</f>
        <v>0.13880000000000001</v>
      </c>
      <c r="M6717" s="13">
        <f>dados!J6632/100</f>
        <v>0.17219999999999999</v>
      </c>
      <c r="N6717" s="13">
        <f>dados!K6632/100</f>
        <v>0.18</v>
      </c>
      <c r="O6717" s="13">
        <f>dados!L6632/100</f>
        <v>0</v>
      </c>
      <c r="P6717" s="12" t="str">
        <f>LEFT(Tabela2[[#This Row],[Código]],2)</f>
        <v>72</v>
      </c>
    </row>
    <row r="6718" spans="2:16" ht="15" customHeight="1" x14ac:dyDescent="0.25">
      <c r="B6718" s="31" t="str">
        <f>IF(Tabela2[[#This Row],[Tipo]] = 0,LOOKUP(Tabela2[[#This Row],[RESUMO]],Tabela3[Grupo],Tabela3[Meus produtos]),VLOOKUP(Tabela2[[#This Row],[Código]],Tabela4[[Código NBS/LC116]:[Meus serviços]],3,0))</f>
        <v>Não</v>
      </c>
      <c r="C6718" t="str">
        <f>IF(E6718=0,TEXT(dados!A6633,"00000000"),IF(E6718=2,TEXT(dados!A6633,"0000"),TEXT(dados!A6633,"#")))</f>
        <v>72159090</v>
      </c>
      <c r="D6718" t="str">
        <f>IF(dados!B6633=0,"",dados!B6633)</f>
        <v/>
      </c>
      <c r="E6718">
        <f>dados!C6633</f>
        <v>0</v>
      </c>
      <c r="F6718" t="str">
        <f>dados!D6633</f>
        <v>Outros barras de ferro/aco,n/lig.</v>
      </c>
      <c r="G6718"/>
      <c r="H6718"/>
      <c r="I6718"/>
      <c r="J6718"/>
      <c r="K6718" s="13"/>
      <c r="L6718" s="13">
        <f>dados!I6633/100</f>
        <v>0.13880000000000001</v>
      </c>
      <c r="M6718" s="13">
        <f>dados!J6633/100</f>
        <v>0.17219999999999999</v>
      </c>
      <c r="N6718" s="13">
        <f>dados!K6633/100</f>
        <v>0.18</v>
      </c>
      <c r="O6718" s="13">
        <f>dados!L6633/100</f>
        <v>0</v>
      </c>
      <c r="P6718" s="12" t="str">
        <f>LEFT(Tabela2[[#This Row],[Código]],2)</f>
        <v>72</v>
      </c>
    </row>
    <row r="6719" spans="2:16" ht="15" customHeight="1" x14ac:dyDescent="0.25">
      <c r="B6719" s="31" t="str">
        <f>IF(Tabela2[[#This Row],[Tipo]] = 0,LOOKUP(Tabela2[[#This Row],[RESUMO]],Tabela3[Grupo],Tabela3[Meus produtos]),VLOOKUP(Tabela2[[#This Row],[Código]],Tabela4[[Código NBS/LC116]:[Meus serviços]],3,0))</f>
        <v>Não</v>
      </c>
      <c r="C6719" t="str">
        <f>IF(E6719=0,TEXT(dados!A6634,"00000000"),IF(E6719=2,TEXT(dados!A6634,"0000"),TEXT(dados!A6634,"#")))</f>
        <v>72161000</v>
      </c>
      <c r="D6719" t="str">
        <f>IF(dados!B6634=0,"",dados!B6634)</f>
        <v/>
      </c>
      <c r="E6719">
        <f>dados!C6634</f>
        <v>0</v>
      </c>
      <c r="F6719" t="str">
        <f>dados!D6634</f>
        <v>Perfis em u, i ou h, simplesmente laminados, estirados ou extrudados, a quente, de altura inferior a 80mm</v>
      </c>
      <c r="G6719"/>
      <c r="H6719"/>
      <c r="I6719"/>
      <c r="J6719"/>
      <c r="K6719" s="13"/>
      <c r="L6719" s="13">
        <f>dados!I6634/100</f>
        <v>0.13449999999999998</v>
      </c>
      <c r="M6719" s="13">
        <f>dados!J6634/100</f>
        <v>0.16789999999999999</v>
      </c>
      <c r="N6719" s="13">
        <f>dados!K6634/100</f>
        <v>0.12</v>
      </c>
      <c r="O6719" s="13">
        <f>dados!L6634/100</f>
        <v>0</v>
      </c>
      <c r="P6719" s="12" t="str">
        <f>LEFT(Tabela2[[#This Row],[Código]],2)</f>
        <v>72</v>
      </c>
    </row>
    <row r="6720" spans="2:16" ht="15" customHeight="1" x14ac:dyDescent="0.25">
      <c r="B6720" s="31" t="str">
        <f>IF(Tabela2[[#This Row],[Tipo]] = 0,LOOKUP(Tabela2[[#This Row],[RESUMO]],Tabela3[Grupo],Tabela3[Meus produtos]),VLOOKUP(Tabela2[[#This Row],[Código]],Tabela4[[Código NBS/LC116]:[Meus serviços]],3,0))</f>
        <v>Não</v>
      </c>
      <c r="C6720" t="str">
        <f>IF(E6720=0,TEXT(dados!A6635,"00000000"),IF(E6720=2,TEXT(dados!A6635,"0000"),TEXT(dados!A6635,"#")))</f>
        <v>72162100</v>
      </c>
      <c r="D6720" t="str">
        <f>IF(dados!B6635=0,"",dados!B6635)</f>
        <v/>
      </c>
      <c r="E6720">
        <f>dados!C6635</f>
        <v>0</v>
      </c>
      <c r="F6720" t="str">
        <f>dados!D6635</f>
        <v>Perfis em l, simplesmente laminados, estirados ou extrudados, a quente, de altura inferior a 80mm</v>
      </c>
      <c r="G6720"/>
      <c r="H6720"/>
      <c r="I6720"/>
      <c r="J6720"/>
      <c r="K6720" s="13"/>
      <c r="L6720" s="13">
        <f>dados!I6635/100</f>
        <v>0.13449999999999998</v>
      </c>
      <c r="M6720" s="13">
        <f>dados!J6635/100</f>
        <v>0.16789999999999999</v>
      </c>
      <c r="N6720" s="13">
        <f>dados!K6635/100</f>
        <v>0.12</v>
      </c>
      <c r="O6720" s="13">
        <f>dados!L6635/100</f>
        <v>0</v>
      </c>
      <c r="P6720" s="12" t="str">
        <f>LEFT(Tabela2[[#This Row],[Código]],2)</f>
        <v>72</v>
      </c>
    </row>
    <row r="6721" spans="2:16" ht="15" customHeight="1" x14ac:dyDescent="0.25">
      <c r="B6721" s="31" t="str">
        <f>IF(Tabela2[[#This Row],[Tipo]] = 0,LOOKUP(Tabela2[[#This Row],[RESUMO]],Tabela3[Grupo],Tabela3[Meus produtos]),VLOOKUP(Tabela2[[#This Row],[Código]],Tabela4[[Código NBS/LC116]:[Meus serviços]],3,0))</f>
        <v>Não</v>
      </c>
      <c r="C6721" t="str">
        <f>IF(E6721=0,TEXT(dados!A6636,"00000000"),IF(E6721=2,TEXT(dados!A6636,"0000"),TEXT(dados!A6636,"#")))</f>
        <v>72162200</v>
      </c>
      <c r="D6721" t="str">
        <f>IF(dados!B6636=0,"",dados!B6636)</f>
        <v/>
      </c>
      <c r="E6721">
        <f>dados!C6636</f>
        <v>0</v>
      </c>
      <c r="F6721" t="str">
        <f>dados!D6636</f>
        <v>Perfis em t, simplesmente laminados, estirados ou extrudados, a quente, de altura inferior a 80mm</v>
      </c>
      <c r="G6721"/>
      <c r="H6721"/>
      <c r="I6721"/>
      <c r="J6721"/>
      <c r="K6721" s="13"/>
      <c r="L6721" s="13">
        <f>dados!I6636/100</f>
        <v>0.13449999999999998</v>
      </c>
      <c r="M6721" s="13">
        <f>dados!J6636/100</f>
        <v>0.16789999999999999</v>
      </c>
      <c r="N6721" s="13">
        <f>dados!K6636/100</f>
        <v>0.12</v>
      </c>
      <c r="O6721" s="13">
        <f>dados!L6636/100</f>
        <v>0</v>
      </c>
      <c r="P6721" s="12" t="str">
        <f>LEFT(Tabela2[[#This Row],[Código]],2)</f>
        <v>72</v>
      </c>
    </row>
    <row r="6722" spans="2:16" ht="15" customHeight="1" x14ac:dyDescent="0.25">
      <c r="B6722" s="31" t="str">
        <f>IF(Tabela2[[#This Row],[Tipo]] = 0,LOOKUP(Tabela2[[#This Row],[RESUMO]],Tabela3[Grupo],Tabela3[Meus produtos]),VLOOKUP(Tabela2[[#This Row],[Código]],Tabela4[[Código NBS/LC116]:[Meus serviços]],3,0))</f>
        <v>Não</v>
      </c>
      <c r="C6722" t="str">
        <f>IF(E6722=0,TEXT(dados!A6637,"00000000"),IF(E6722=2,TEXT(dados!A6637,"0000"),TEXT(dados!A6637,"#")))</f>
        <v>72163100</v>
      </c>
      <c r="D6722" t="str">
        <f>IF(dados!B6637=0,"",dados!B6637)</f>
        <v/>
      </c>
      <c r="E6722">
        <f>dados!C6637</f>
        <v>0</v>
      </c>
      <c r="F6722" t="str">
        <f>dados!D6637</f>
        <v>Perfis em u, simplesmente laminados, estirados ou extrudados, a quente, de altura igual ou superior a 80mm</v>
      </c>
      <c r="G6722"/>
      <c r="H6722"/>
      <c r="I6722"/>
      <c r="J6722"/>
      <c r="K6722" s="13"/>
      <c r="L6722" s="13">
        <f>dados!I6637/100</f>
        <v>0.13449999999999998</v>
      </c>
      <c r="M6722" s="13">
        <f>dados!J6637/100</f>
        <v>0.16789999999999999</v>
      </c>
      <c r="N6722" s="13">
        <f>dados!K6637/100</f>
        <v>0.12</v>
      </c>
      <c r="O6722" s="13">
        <f>dados!L6637/100</f>
        <v>0</v>
      </c>
      <c r="P6722" s="12" t="str">
        <f>LEFT(Tabela2[[#This Row],[Código]],2)</f>
        <v>72</v>
      </c>
    </row>
    <row r="6723" spans="2:16" ht="15" customHeight="1" x14ac:dyDescent="0.25">
      <c r="B6723" s="31" t="str">
        <f>IF(Tabela2[[#This Row],[Tipo]] = 0,LOOKUP(Tabela2[[#This Row],[RESUMO]],Tabela3[Grupo],Tabela3[Meus produtos]),VLOOKUP(Tabela2[[#This Row],[Código]],Tabela4[[Código NBS/LC116]:[Meus serviços]],3,0))</f>
        <v>Não</v>
      </c>
      <c r="C6723" t="str">
        <f>IF(E6723=0,TEXT(dados!A6638,"00000000"),IF(E6723=2,TEXT(dados!A6638,"0000"),TEXT(dados!A6638,"#")))</f>
        <v>72163200</v>
      </c>
      <c r="D6723" t="str">
        <f>IF(dados!B6638=0,"",dados!B6638)</f>
        <v/>
      </c>
      <c r="E6723">
        <f>dados!C6638</f>
        <v>0</v>
      </c>
      <c r="F6723" t="str">
        <f>dados!D6638</f>
        <v>Perfis em i, simplesmente laminados, estirados ou extrudados, a quente, de altura igual ou superior a 80mm</v>
      </c>
      <c r="G6723"/>
      <c r="H6723"/>
      <c r="I6723"/>
      <c r="J6723"/>
      <c r="K6723" s="13"/>
      <c r="L6723" s="13">
        <f>dados!I6638/100</f>
        <v>0.13449999999999998</v>
      </c>
      <c r="M6723" s="13">
        <f>dados!J6638/100</f>
        <v>0.16789999999999999</v>
      </c>
      <c r="N6723" s="13">
        <f>dados!K6638/100</f>
        <v>0.12</v>
      </c>
      <c r="O6723" s="13">
        <f>dados!L6638/100</f>
        <v>0</v>
      </c>
      <c r="P6723" s="12" t="str">
        <f>LEFT(Tabela2[[#This Row],[Código]],2)</f>
        <v>72</v>
      </c>
    </row>
    <row r="6724" spans="2:16" ht="15" customHeight="1" x14ac:dyDescent="0.25">
      <c r="B6724" s="31" t="str">
        <f>IF(Tabela2[[#This Row],[Tipo]] = 0,LOOKUP(Tabela2[[#This Row],[RESUMO]],Tabela3[Grupo],Tabela3[Meus produtos]),VLOOKUP(Tabela2[[#This Row],[Código]],Tabela4[[Código NBS/LC116]:[Meus serviços]],3,0))</f>
        <v>Não</v>
      </c>
      <c r="C6724" t="str">
        <f>IF(E6724=0,TEXT(dados!A6639,"00000000"),IF(E6724=2,TEXT(dados!A6639,"0000"),TEXT(dados!A6639,"#")))</f>
        <v>72163300</v>
      </c>
      <c r="D6724" t="str">
        <f>IF(dados!B6639=0,"",dados!B6639)</f>
        <v/>
      </c>
      <c r="E6724">
        <f>dados!C6639</f>
        <v>0</v>
      </c>
      <c r="F6724" t="str">
        <f>dados!D6639</f>
        <v>Perfis em h, simplesmente laminados, estirados ou extrudados, a quente, de altura igual ou superior a 80mm</v>
      </c>
      <c r="G6724"/>
      <c r="H6724"/>
      <c r="I6724"/>
      <c r="J6724"/>
      <c r="K6724" s="13"/>
      <c r="L6724" s="13">
        <f>dados!I6639/100</f>
        <v>0.13449999999999998</v>
      </c>
      <c r="M6724" s="13">
        <f>dados!J6639/100</f>
        <v>0.16789999999999999</v>
      </c>
      <c r="N6724" s="13">
        <f>dados!K6639/100</f>
        <v>0.18</v>
      </c>
      <c r="O6724" s="13">
        <f>dados!L6639/100</f>
        <v>0</v>
      </c>
      <c r="P6724" s="12" t="str">
        <f>LEFT(Tabela2[[#This Row],[Código]],2)</f>
        <v>72</v>
      </c>
    </row>
    <row r="6725" spans="2:16" ht="15" customHeight="1" x14ac:dyDescent="0.25">
      <c r="B6725" s="31" t="str">
        <f>IF(Tabela2[[#This Row],[Tipo]] = 0,LOOKUP(Tabela2[[#This Row],[RESUMO]],Tabela3[Grupo],Tabela3[Meus produtos]),VLOOKUP(Tabela2[[#This Row],[Código]],Tabela4[[Código NBS/LC116]:[Meus serviços]],3,0))</f>
        <v>Não</v>
      </c>
      <c r="C6725" t="str">
        <f>IF(E6725=0,TEXT(dados!A6640,"00000000"),IF(E6725=2,TEXT(dados!A6640,"0000"),TEXT(dados!A6640,"#")))</f>
        <v>72164010</v>
      </c>
      <c r="D6725" t="str">
        <f>IF(dados!B6640=0,"",dados!B6640)</f>
        <v/>
      </c>
      <c r="E6725">
        <f>dados!C6640</f>
        <v>0</v>
      </c>
      <c r="F6725" t="str">
        <f>dados!D6640</f>
        <v>Perfis de ferro/aco,em l,t,lamin.etc.quente, 8&lt;=h&lt;=20cm</v>
      </c>
      <c r="G6725"/>
      <c r="H6725"/>
      <c r="I6725"/>
      <c r="J6725"/>
      <c r="K6725" s="13"/>
      <c r="L6725" s="13">
        <f>dados!I6640/100</f>
        <v>0.13449999999999998</v>
      </c>
      <c r="M6725" s="13">
        <f>dados!J6640/100</f>
        <v>0.16789999999999999</v>
      </c>
      <c r="N6725" s="13">
        <f>dados!K6640/100</f>
        <v>0.18</v>
      </c>
      <c r="O6725" s="13">
        <f>dados!L6640/100</f>
        <v>0</v>
      </c>
      <c r="P6725" s="12" t="str">
        <f>LEFT(Tabela2[[#This Row],[Código]],2)</f>
        <v>72</v>
      </c>
    </row>
    <row r="6726" spans="2:16" ht="15" customHeight="1" x14ac:dyDescent="0.25">
      <c r="B6726" s="31" t="str">
        <f>IF(Tabela2[[#This Row],[Tipo]] = 0,LOOKUP(Tabela2[[#This Row],[RESUMO]],Tabela3[Grupo],Tabela3[Meus produtos]),VLOOKUP(Tabela2[[#This Row],[Código]],Tabela4[[Código NBS/LC116]:[Meus serviços]],3,0))</f>
        <v>Não</v>
      </c>
      <c r="C6726" t="str">
        <f>IF(E6726=0,TEXT(dados!A6641,"00000000"),IF(E6726=2,TEXT(dados!A6641,"0000"),TEXT(dados!A6641,"#")))</f>
        <v>72164090</v>
      </c>
      <c r="D6726" t="str">
        <f>IF(dados!B6641=0,"",dados!B6641)</f>
        <v/>
      </c>
      <c r="E6726">
        <f>dados!C6641</f>
        <v>0</v>
      </c>
      <c r="F6726" t="str">
        <f>dados!D6641</f>
        <v>Perfis de ferro/aco,em l,t,lamin.etc.quente, h&gt;=8cm</v>
      </c>
      <c r="G6726"/>
      <c r="H6726"/>
      <c r="I6726"/>
      <c r="J6726"/>
      <c r="K6726" s="13"/>
      <c r="L6726" s="13">
        <f>dados!I6641/100</f>
        <v>0.13449999999999998</v>
      </c>
      <c r="M6726" s="13">
        <f>dados!J6641/100</f>
        <v>0.16789999999999999</v>
      </c>
      <c r="N6726" s="13">
        <f>dados!K6641/100</f>
        <v>0.18</v>
      </c>
      <c r="O6726" s="13">
        <f>dados!L6641/100</f>
        <v>0</v>
      </c>
      <c r="P6726" s="12" t="str">
        <f>LEFT(Tabela2[[#This Row],[Código]],2)</f>
        <v>72</v>
      </c>
    </row>
    <row r="6727" spans="2:16" ht="15" customHeight="1" x14ac:dyDescent="0.25">
      <c r="B6727" s="31" t="str">
        <f>IF(Tabela2[[#This Row],[Tipo]] = 0,LOOKUP(Tabela2[[#This Row],[RESUMO]],Tabela3[Grupo],Tabela3[Meus produtos]),VLOOKUP(Tabela2[[#This Row],[Código]],Tabela4[[Código NBS/LC116]:[Meus serviços]],3,0))</f>
        <v>Não</v>
      </c>
      <c r="C6727" t="str">
        <f>IF(E6727=0,TEXT(dados!A6642,"00000000"),IF(E6727=2,TEXT(dados!A6642,"0000"),TEXT(dados!A6642,"#")))</f>
        <v>72165000</v>
      </c>
      <c r="D6727" t="str">
        <f>IF(dados!B6642=0,"",dados!B6642)</f>
        <v/>
      </c>
      <c r="E6727">
        <f>dados!C6642</f>
        <v>0</v>
      </c>
      <c r="F6727" t="str">
        <f>dados!D6642</f>
        <v>Outros perfis de ferro/aco,n/lig.lamin.etc. quente</v>
      </c>
      <c r="G6727"/>
      <c r="H6727"/>
      <c r="I6727"/>
      <c r="J6727"/>
      <c r="K6727" s="13"/>
      <c r="L6727" s="13">
        <f>dados!I6642/100</f>
        <v>0.13449999999999998</v>
      </c>
      <c r="M6727" s="13">
        <f>dados!J6642/100</f>
        <v>0.16789999999999999</v>
      </c>
      <c r="N6727" s="13">
        <f>dados!K6642/100</f>
        <v>0.18</v>
      </c>
      <c r="O6727" s="13">
        <f>dados!L6642/100</f>
        <v>0</v>
      </c>
      <c r="P6727" s="12" t="str">
        <f>LEFT(Tabela2[[#This Row],[Código]],2)</f>
        <v>72</v>
      </c>
    </row>
    <row r="6728" spans="2:16" ht="15" customHeight="1" x14ac:dyDescent="0.25">
      <c r="B6728" s="31" t="str">
        <f>IF(Tabela2[[#This Row],[Tipo]] = 0,LOOKUP(Tabela2[[#This Row],[RESUMO]],Tabela3[Grupo],Tabela3[Meus produtos]),VLOOKUP(Tabela2[[#This Row],[Código]],Tabela4[[Código NBS/LC116]:[Meus serviços]],3,0))</f>
        <v>Não</v>
      </c>
      <c r="C6728" t="str">
        <f>IF(E6728=0,TEXT(dados!A6643,"00000000"),IF(E6728=2,TEXT(dados!A6643,"0000"),TEXT(dados!A6643,"#")))</f>
        <v>72166110</v>
      </c>
      <c r="D6728" t="str">
        <f>IF(dados!B6643=0,"",dados!B6643)</f>
        <v/>
      </c>
      <c r="E6728">
        <f>dados!C6643</f>
        <v>0</v>
      </c>
      <c r="F6728" t="str">
        <f>dados!D6643</f>
        <v>Perfis de ferro/aco,obt/acab.de prods.lamin. frio, h&lt;8cm</v>
      </c>
      <c r="G6728"/>
      <c r="H6728"/>
      <c r="I6728"/>
      <c r="J6728"/>
      <c r="K6728" s="13"/>
      <c r="L6728" s="13">
        <f>dados!I6643/100</f>
        <v>0.13449999999999998</v>
      </c>
      <c r="M6728" s="13">
        <f>dados!J6643/100</f>
        <v>0.16789999999999999</v>
      </c>
      <c r="N6728" s="13">
        <f>dados!K6643/100</f>
        <v>0.18</v>
      </c>
      <c r="O6728" s="13">
        <f>dados!L6643/100</f>
        <v>0</v>
      </c>
      <c r="P6728" s="12" t="str">
        <f>LEFT(Tabela2[[#This Row],[Código]],2)</f>
        <v>72</v>
      </c>
    </row>
    <row r="6729" spans="2:16" ht="15" customHeight="1" x14ac:dyDescent="0.25">
      <c r="B6729" s="31" t="str">
        <f>IF(Tabela2[[#This Row],[Tipo]] = 0,LOOKUP(Tabela2[[#This Row],[RESUMO]],Tabela3[Grupo],Tabela3[Meus produtos]),VLOOKUP(Tabela2[[#This Row],[Código]],Tabela4[[Código NBS/LC116]:[Meus serviços]],3,0))</f>
        <v>Não</v>
      </c>
      <c r="C6729" t="str">
        <f>IF(E6729=0,TEXT(dados!A6644,"00000000"),IF(E6729=2,TEXT(dados!A6644,"0000"),TEXT(dados!A6644,"#")))</f>
        <v>72166190</v>
      </c>
      <c r="D6729" t="str">
        <f>IF(dados!B6644=0,"",dados!B6644)</f>
        <v/>
      </c>
      <c r="E6729">
        <f>dados!C6644</f>
        <v>0</v>
      </c>
      <c r="F6729" t="str">
        <f>dados!D6644</f>
        <v>Outs.perfis de ferro/aco,obt/acab.frio,lam. plano,h&gt;=8cm</v>
      </c>
      <c r="G6729"/>
      <c r="H6729"/>
      <c r="I6729"/>
      <c r="J6729"/>
      <c r="K6729" s="13"/>
      <c r="L6729" s="13">
        <f>dados!I6644/100</f>
        <v>0.13449999999999998</v>
      </c>
      <c r="M6729" s="13">
        <f>dados!J6644/100</f>
        <v>0.16789999999999999</v>
      </c>
      <c r="N6729" s="13">
        <f>dados!K6644/100</f>
        <v>0.18</v>
      </c>
      <c r="O6729" s="13">
        <f>dados!L6644/100</f>
        <v>0</v>
      </c>
      <c r="P6729" s="12" t="str">
        <f>LEFT(Tabela2[[#This Row],[Código]],2)</f>
        <v>72</v>
      </c>
    </row>
    <row r="6730" spans="2:16" ht="15" customHeight="1" x14ac:dyDescent="0.25">
      <c r="B6730" s="31" t="str">
        <f>IF(Tabela2[[#This Row],[Tipo]] = 0,LOOKUP(Tabela2[[#This Row],[RESUMO]],Tabela3[Grupo],Tabela3[Meus produtos]),VLOOKUP(Tabela2[[#This Row],[Código]],Tabela4[[Código NBS/LC116]:[Meus serviços]],3,0))</f>
        <v>Não</v>
      </c>
      <c r="C6730" t="str">
        <f>IF(E6730=0,TEXT(dados!A6645,"00000000"),IF(E6730=2,TEXT(dados!A6645,"0000"),TEXT(dados!A6645,"#")))</f>
        <v>72166910</v>
      </c>
      <c r="D6730" t="str">
        <f>IF(dados!B6645=0,"",dados!B6645)</f>
        <v/>
      </c>
      <c r="E6730">
        <f>dados!C6645</f>
        <v>0</v>
      </c>
      <c r="F6730" t="str">
        <f>dados!D6645</f>
        <v>Outros perfis de ferro/aco,obt/acab.a frio, h&lt;8cm a partir de produtos laminados planos</v>
      </c>
      <c r="G6730"/>
      <c r="H6730"/>
      <c r="I6730"/>
      <c r="J6730"/>
      <c r="K6730" s="13"/>
      <c r="L6730" s="13">
        <f>dados!I6645/100</f>
        <v>0.13449999999999998</v>
      </c>
      <c r="M6730" s="13">
        <f>dados!J6645/100</f>
        <v>0.16789999999999999</v>
      </c>
      <c r="N6730" s="13">
        <f>dados!K6645/100</f>
        <v>0.18</v>
      </c>
      <c r="O6730" s="13">
        <f>dados!L6645/100</f>
        <v>0</v>
      </c>
      <c r="P6730" s="12" t="str">
        <f>LEFT(Tabela2[[#This Row],[Código]],2)</f>
        <v>72</v>
      </c>
    </row>
    <row r="6731" spans="2:16" ht="15" customHeight="1" x14ac:dyDescent="0.25">
      <c r="B6731" s="31" t="str">
        <f>IF(Tabela2[[#This Row],[Tipo]] = 0,LOOKUP(Tabela2[[#This Row],[RESUMO]],Tabela3[Grupo],Tabela3[Meus produtos]),VLOOKUP(Tabela2[[#This Row],[Código]],Tabela4[[Código NBS/LC116]:[Meus serviços]],3,0))</f>
        <v>Não</v>
      </c>
      <c r="C6731" t="str">
        <f>IF(E6731=0,TEXT(dados!A6646,"00000000"),IF(E6731=2,TEXT(dados!A6646,"0000"),TEXT(dados!A6646,"#")))</f>
        <v>72166990</v>
      </c>
      <c r="D6731" t="str">
        <f>IF(dados!B6646=0,"",dados!B6646)</f>
        <v/>
      </c>
      <c r="E6731">
        <f>dados!C6646</f>
        <v>0</v>
      </c>
      <c r="F6731" t="str">
        <f>dados!D6646</f>
        <v>Outros perfis de ferro/aco,obt/acab.a frio, a partir de produtos laminados planos</v>
      </c>
      <c r="G6731"/>
      <c r="H6731"/>
      <c r="I6731"/>
      <c r="J6731"/>
      <c r="K6731" s="13"/>
      <c r="L6731" s="13">
        <f>dados!I6646/100</f>
        <v>0.13449999999999998</v>
      </c>
      <c r="M6731" s="13">
        <f>dados!J6646/100</f>
        <v>0.16789999999999999</v>
      </c>
      <c r="N6731" s="13">
        <f>dados!K6646/100</f>
        <v>0.18</v>
      </c>
      <c r="O6731" s="13">
        <f>dados!L6646/100</f>
        <v>0</v>
      </c>
      <c r="P6731" s="12" t="str">
        <f>LEFT(Tabela2[[#This Row],[Código]],2)</f>
        <v>72</v>
      </c>
    </row>
    <row r="6732" spans="2:16" ht="15" customHeight="1" x14ac:dyDescent="0.25">
      <c r="B6732" s="31" t="str">
        <f>IF(Tabela2[[#This Row],[Tipo]] = 0,LOOKUP(Tabela2[[#This Row],[RESUMO]],Tabela3[Grupo],Tabela3[Meus produtos]),VLOOKUP(Tabela2[[#This Row],[Código]],Tabela4[[Código NBS/LC116]:[Meus serviços]],3,0))</f>
        <v>Não</v>
      </c>
      <c r="C6732" t="str">
        <f>IF(E6732=0,TEXT(dados!A6647,"00000000"),IF(E6732=2,TEXT(dados!A6647,"0000"),TEXT(dados!A6647,"#")))</f>
        <v>72169100</v>
      </c>
      <c r="D6732" t="str">
        <f>IF(dados!B6647=0,"",dados!B6647)</f>
        <v/>
      </c>
      <c r="E6732">
        <f>dados!C6647</f>
        <v>0</v>
      </c>
      <c r="F6732" t="str">
        <f>dados!D6647</f>
        <v>Outs.perfis de ferro/aco,obt/acab.frio, a partir de produtos lamin. plano</v>
      </c>
      <c r="G6732"/>
      <c r="H6732"/>
      <c r="I6732"/>
      <c r="J6732"/>
      <c r="K6732" s="13"/>
      <c r="L6732" s="13">
        <f>dados!I6647/100</f>
        <v>0.13449999999999998</v>
      </c>
      <c r="M6732" s="13">
        <f>dados!J6647/100</f>
        <v>0.16789999999999999</v>
      </c>
      <c r="N6732" s="13">
        <f>dados!K6647/100</f>
        <v>0.18</v>
      </c>
      <c r="O6732" s="13">
        <f>dados!L6647/100</f>
        <v>0</v>
      </c>
      <c r="P6732" s="12" t="str">
        <f>LEFT(Tabela2[[#This Row],[Código]],2)</f>
        <v>72</v>
      </c>
    </row>
    <row r="6733" spans="2:16" ht="15" customHeight="1" x14ac:dyDescent="0.25">
      <c r="B6733" s="31" t="str">
        <f>IF(Tabela2[[#This Row],[Tipo]] = 0,LOOKUP(Tabela2[[#This Row],[RESUMO]],Tabela3[Grupo],Tabela3[Meus produtos]),VLOOKUP(Tabela2[[#This Row],[Código]],Tabela4[[Código NBS/LC116]:[Meus serviços]],3,0))</f>
        <v>Não</v>
      </c>
      <c r="C6733" t="str">
        <f>IF(E6733=0,TEXT(dados!A6648,"00000000"),IF(E6733=2,TEXT(dados!A6648,"0000"),TEXT(dados!A6648,"#")))</f>
        <v>72169900</v>
      </c>
      <c r="D6733" t="str">
        <f>IF(dados!B6648=0,"",dados!B6648)</f>
        <v/>
      </c>
      <c r="E6733">
        <f>dados!C6648</f>
        <v>0</v>
      </c>
      <c r="F6733" t="str">
        <f>dados!D6648</f>
        <v>Outros perfis de ferro/aco,nao ligados</v>
      </c>
      <c r="G6733"/>
      <c r="H6733"/>
      <c r="I6733"/>
      <c r="J6733"/>
      <c r="K6733" s="13"/>
      <c r="L6733" s="13">
        <f>dados!I6648/100</f>
        <v>0.13449999999999998</v>
      </c>
      <c r="M6733" s="13">
        <f>dados!J6648/100</f>
        <v>0.16789999999999999</v>
      </c>
      <c r="N6733" s="13">
        <f>dados!K6648/100</f>
        <v>0.18</v>
      </c>
      <c r="O6733" s="13">
        <f>dados!L6648/100</f>
        <v>0</v>
      </c>
      <c r="P6733" s="12" t="str">
        <f>LEFT(Tabela2[[#This Row],[Código]],2)</f>
        <v>72</v>
      </c>
    </row>
    <row r="6734" spans="2:16" ht="15" customHeight="1" x14ac:dyDescent="0.25">
      <c r="B6734" s="31" t="str">
        <f>IF(Tabela2[[#This Row],[Tipo]] = 0,LOOKUP(Tabela2[[#This Row],[RESUMO]],Tabela3[Grupo],Tabela3[Meus produtos]),VLOOKUP(Tabela2[[#This Row],[Código]],Tabela4[[Código NBS/LC116]:[Meus serviços]],3,0))</f>
        <v>Não</v>
      </c>
      <c r="C6734" t="str">
        <f>IF(E6734=0,TEXT(dados!A6649,"00000000"),IF(E6734=2,TEXT(dados!A6649,"0000"),TEXT(dados!A6649,"#")))</f>
        <v>72171011</v>
      </c>
      <c r="D6734" t="str">
        <f>IF(dados!B6649=0,"",dados!B6649)</f>
        <v/>
      </c>
      <c r="E6734">
        <f>dados!C6649</f>
        <v>0</v>
      </c>
      <c r="F6734" t="str">
        <f>dados!D6649</f>
        <v>Fios de ferro/aco,n/ligados,n/revestidos, carbono&gt;=0.6%, c/teor em peso de fosforo &lt;0,035% ...</v>
      </c>
      <c r="G6734"/>
      <c r="H6734"/>
      <c r="I6734"/>
      <c r="J6734"/>
      <c r="K6734" s="13"/>
      <c r="L6734" s="13">
        <f>dados!I6649/100</f>
        <v>0.13880000000000001</v>
      </c>
      <c r="M6734" s="13">
        <f>dados!J6649/100</f>
        <v>0.1588</v>
      </c>
      <c r="N6734" s="13">
        <f>dados!K6649/100</f>
        <v>0.18</v>
      </c>
      <c r="O6734" s="13">
        <f>dados!L6649/100</f>
        <v>0</v>
      </c>
      <c r="P6734" s="12" t="str">
        <f>LEFT(Tabela2[[#This Row],[Código]],2)</f>
        <v>72</v>
      </c>
    </row>
    <row r="6735" spans="2:16" ht="15" customHeight="1" x14ac:dyDescent="0.25">
      <c r="B6735" s="31" t="str">
        <f>IF(Tabela2[[#This Row],[Tipo]] = 0,LOOKUP(Tabela2[[#This Row],[RESUMO]],Tabela3[Grupo],Tabela3[Meus produtos]),VLOOKUP(Tabela2[[#This Row],[Código]],Tabela4[[Código NBS/LC116]:[Meus serviços]],3,0))</f>
        <v>Não</v>
      </c>
      <c r="C6735" t="str">
        <f>IF(E6735=0,TEXT(dados!A6650,"00000000"),IF(E6735=2,TEXT(dados!A6650,"0000"),TEXT(dados!A6650,"#")))</f>
        <v>72171019</v>
      </c>
      <c r="D6735" t="str">
        <f>IF(dados!B6650=0,"",dados!B6650)</f>
        <v/>
      </c>
      <c r="E6735">
        <f>dados!C6650</f>
        <v>0</v>
      </c>
      <c r="F6735" t="str">
        <f>dados!D6650</f>
        <v>Fios de ferro/aco,n/ligados,n/revestidos, carbono&gt;=0.6%</v>
      </c>
      <c r="G6735"/>
      <c r="H6735"/>
      <c r="I6735"/>
      <c r="J6735"/>
      <c r="K6735" s="13"/>
      <c r="L6735" s="13">
        <f>dados!I6650/100</f>
        <v>0.13880000000000001</v>
      </c>
      <c r="M6735" s="13">
        <f>dados!J6650/100</f>
        <v>0.17219999999999999</v>
      </c>
      <c r="N6735" s="13">
        <f>dados!K6650/100</f>
        <v>0.18</v>
      </c>
      <c r="O6735" s="13">
        <f>dados!L6650/100</f>
        <v>0</v>
      </c>
      <c r="P6735" s="12" t="str">
        <f>LEFT(Tabela2[[#This Row],[Código]],2)</f>
        <v>72</v>
      </c>
    </row>
    <row r="6736" spans="2:16" ht="15" customHeight="1" x14ac:dyDescent="0.25">
      <c r="B6736" s="31" t="str">
        <f>IF(Tabela2[[#This Row],[Tipo]] = 0,LOOKUP(Tabela2[[#This Row],[RESUMO]],Tabela3[Grupo],Tabela3[Meus produtos]),VLOOKUP(Tabela2[[#This Row],[Código]],Tabela4[[Código NBS/LC116]:[Meus serviços]],3,0))</f>
        <v>Não</v>
      </c>
      <c r="C6736" t="str">
        <f>IF(E6736=0,TEXT(dados!A6651,"00000000"),IF(E6736=2,TEXT(dados!A6651,"0000"),TEXT(dados!A6651,"#")))</f>
        <v>72171090</v>
      </c>
      <c r="D6736" t="str">
        <f>IF(dados!B6651=0,"",dados!B6651)</f>
        <v/>
      </c>
      <c r="E6736">
        <f>dados!C6651</f>
        <v>0</v>
      </c>
      <c r="F6736" t="str">
        <f>dados!D6651</f>
        <v>Outros fios de ferro/aco,n/ligados,n/revestidos</v>
      </c>
      <c r="G6736"/>
      <c r="H6736"/>
      <c r="I6736"/>
      <c r="J6736"/>
      <c r="K6736" s="13"/>
      <c r="L6736" s="13">
        <f>dados!I6651/100</f>
        <v>0.14580000000000001</v>
      </c>
      <c r="M6736" s="13">
        <f>dados!J6651/100</f>
        <v>0.2009</v>
      </c>
      <c r="N6736" s="13">
        <f>dados!K6651/100</f>
        <v>0.12</v>
      </c>
      <c r="O6736" s="13">
        <f>dados!L6651/100</f>
        <v>0</v>
      </c>
      <c r="P6736" s="12" t="str">
        <f>LEFT(Tabela2[[#This Row],[Código]],2)</f>
        <v>72</v>
      </c>
    </row>
    <row r="6737" spans="2:16" ht="15" customHeight="1" x14ac:dyDescent="0.25">
      <c r="B6737" s="31" t="str">
        <f>IF(Tabela2[[#This Row],[Tipo]] = 0,LOOKUP(Tabela2[[#This Row],[RESUMO]],Tabela3[Grupo],Tabela3[Meus produtos]),VLOOKUP(Tabela2[[#This Row],[Código]],Tabela4[[Código NBS/LC116]:[Meus serviços]],3,0))</f>
        <v>Não</v>
      </c>
      <c r="C6737" t="str">
        <f>IF(E6737=0,TEXT(dados!A6652,"00000000"),IF(E6737=2,TEXT(dados!A6652,"0000"),TEXT(dados!A6652,"#")))</f>
        <v>72172010</v>
      </c>
      <c r="D6737" t="str">
        <f>IF(dados!B6652=0,"",dados!B6652)</f>
        <v/>
      </c>
      <c r="E6737">
        <f>dados!C6652</f>
        <v>0</v>
      </c>
      <c r="F6737" t="str">
        <f>dados!D6652</f>
        <v>Fios de ferro/aco,n/ligados,galvanizados, carbono&gt;=0.6%</v>
      </c>
      <c r="G6737"/>
      <c r="H6737"/>
      <c r="I6737"/>
      <c r="J6737"/>
      <c r="K6737" s="13"/>
      <c r="L6737" s="13">
        <f>dados!I6652/100</f>
        <v>0.15179999999999999</v>
      </c>
      <c r="M6737" s="13">
        <f>dados!J6652/100</f>
        <v>0.22539999999999999</v>
      </c>
      <c r="N6737" s="13">
        <f>dados!K6652/100</f>
        <v>0.18</v>
      </c>
      <c r="O6737" s="13">
        <f>dados!L6652/100</f>
        <v>0</v>
      </c>
      <c r="P6737" s="12" t="str">
        <f>LEFT(Tabela2[[#This Row],[Código]],2)</f>
        <v>72</v>
      </c>
    </row>
    <row r="6738" spans="2:16" ht="15" customHeight="1" x14ac:dyDescent="0.25">
      <c r="B6738" s="31" t="str">
        <f>IF(Tabela2[[#This Row],[Tipo]] = 0,LOOKUP(Tabela2[[#This Row],[RESUMO]],Tabela3[Grupo],Tabela3[Meus produtos]),VLOOKUP(Tabela2[[#This Row],[Código]],Tabela4[[Código NBS/LC116]:[Meus serviços]],3,0))</f>
        <v>Não</v>
      </c>
      <c r="C6738" t="str">
        <f>IF(E6738=0,TEXT(dados!A6653,"00000000"),IF(E6738=2,TEXT(dados!A6653,"0000"),TEXT(dados!A6653,"#")))</f>
        <v>72172090</v>
      </c>
      <c r="D6738" t="str">
        <f>IF(dados!B6653=0,"",dados!B6653)</f>
        <v/>
      </c>
      <c r="E6738">
        <f>dados!C6653</f>
        <v>0</v>
      </c>
      <c r="F6738" t="str">
        <f>dados!D6653</f>
        <v>Outros fios de ferro/aco,n/ligados,galvanizados</v>
      </c>
      <c r="G6738"/>
      <c r="H6738"/>
      <c r="I6738"/>
      <c r="J6738"/>
      <c r="K6738" s="13"/>
      <c r="L6738" s="13">
        <f>dados!I6653/100</f>
        <v>0.15060000000000001</v>
      </c>
      <c r="M6738" s="13">
        <f>dados!J6653/100</f>
        <v>0.27260000000000001</v>
      </c>
      <c r="N6738" s="13">
        <f>dados!K6653/100</f>
        <v>0.12</v>
      </c>
      <c r="O6738" s="13">
        <f>dados!L6653/100</f>
        <v>0</v>
      </c>
      <c r="P6738" s="12" t="str">
        <f>LEFT(Tabela2[[#This Row],[Código]],2)</f>
        <v>72</v>
      </c>
    </row>
    <row r="6739" spans="2:16" ht="15" customHeight="1" x14ac:dyDescent="0.25">
      <c r="B6739" s="31" t="str">
        <f>IF(Tabela2[[#This Row],[Tipo]] = 0,LOOKUP(Tabela2[[#This Row],[RESUMO]],Tabela3[Grupo],Tabela3[Meus produtos]),VLOOKUP(Tabela2[[#This Row],[Código]],Tabela4[[Código NBS/LC116]:[Meus serviços]],3,0))</f>
        <v>Não</v>
      </c>
      <c r="C6739" t="str">
        <f>IF(E6739=0,TEXT(dados!A6654,"00000000"),IF(E6739=2,TEXT(dados!A6654,"0000"),TEXT(dados!A6654,"#")))</f>
        <v>72173010</v>
      </c>
      <c r="D6739" t="str">
        <f>IF(dados!B6654=0,"",dados!B6654)</f>
        <v/>
      </c>
      <c r="E6739">
        <f>dados!C6654</f>
        <v>0</v>
      </c>
      <c r="F6739" t="str">
        <f>dados!D6654</f>
        <v>Fios de ferro/aco,revest.outs.met.comuns, carbono&gt;=0.6%</v>
      </c>
      <c r="G6739"/>
      <c r="H6739"/>
      <c r="I6739"/>
      <c r="J6739"/>
      <c r="K6739" s="13"/>
      <c r="L6739" s="13">
        <f>dados!I6654/100</f>
        <v>0.13880000000000001</v>
      </c>
      <c r="M6739" s="13">
        <f>dados!J6654/100</f>
        <v>0.18629999999999999</v>
      </c>
      <c r="N6739" s="13">
        <f>dados!K6654/100</f>
        <v>0.18</v>
      </c>
      <c r="O6739" s="13">
        <f>dados!L6654/100</f>
        <v>0</v>
      </c>
      <c r="P6739" s="12" t="str">
        <f>LEFT(Tabela2[[#This Row],[Código]],2)</f>
        <v>72</v>
      </c>
    </row>
    <row r="6740" spans="2:16" ht="15" customHeight="1" x14ac:dyDescent="0.25">
      <c r="B6740" s="31" t="str">
        <f>IF(Tabela2[[#This Row],[Tipo]] = 0,LOOKUP(Tabela2[[#This Row],[RESUMO]],Tabela3[Grupo],Tabela3[Meus produtos]),VLOOKUP(Tabela2[[#This Row],[Código]],Tabela4[[Código NBS/LC116]:[Meus serviços]],3,0))</f>
        <v>Não</v>
      </c>
      <c r="C6740" t="str">
        <f>IF(E6740=0,TEXT(dados!A6655,"00000000"),IF(E6740=2,TEXT(dados!A6655,"0000"),TEXT(dados!A6655,"#")))</f>
        <v>72173090</v>
      </c>
      <c r="D6740" t="str">
        <f>IF(dados!B6655=0,"",dados!B6655)</f>
        <v/>
      </c>
      <c r="E6740">
        <f>dados!C6655</f>
        <v>0</v>
      </c>
      <c r="F6740" t="str">
        <f>dados!D6655</f>
        <v>Outs.fios de ferro/aco,n/lig.revest.outs.metais comuns</v>
      </c>
      <c r="G6740"/>
      <c r="H6740"/>
      <c r="I6740"/>
      <c r="J6740"/>
      <c r="K6740" s="13"/>
      <c r="L6740" s="13">
        <f>dados!I6655/100</f>
        <v>0.13880000000000001</v>
      </c>
      <c r="M6740" s="13">
        <f>dados!J6655/100</f>
        <v>0.17219999999999999</v>
      </c>
      <c r="N6740" s="13">
        <f>dados!K6655/100</f>
        <v>0.18</v>
      </c>
      <c r="O6740" s="13">
        <f>dados!L6655/100</f>
        <v>0</v>
      </c>
      <c r="P6740" s="12" t="str">
        <f>LEFT(Tabela2[[#This Row],[Código]],2)</f>
        <v>72</v>
      </c>
    </row>
    <row r="6741" spans="2:16" ht="15" customHeight="1" x14ac:dyDescent="0.25">
      <c r="B6741" s="31" t="str">
        <f>IF(Tabela2[[#This Row],[Tipo]] = 0,LOOKUP(Tabela2[[#This Row],[RESUMO]],Tabela3[Grupo],Tabela3[Meus produtos]),VLOOKUP(Tabela2[[#This Row],[Código]],Tabela4[[Código NBS/LC116]:[Meus serviços]],3,0))</f>
        <v>Não</v>
      </c>
      <c r="C6741" t="str">
        <f>IF(E6741=0,TEXT(dados!A6656,"00000000"),IF(E6741=2,TEXT(dados!A6656,"0000"),TEXT(dados!A6656,"#")))</f>
        <v>72179000</v>
      </c>
      <c r="D6741" t="str">
        <f>IF(dados!B6656=0,"",dados!B6656)</f>
        <v/>
      </c>
      <c r="E6741">
        <f>dados!C6656</f>
        <v>0</v>
      </c>
      <c r="F6741" t="str">
        <f>dados!D6656</f>
        <v>Outros fios de ferro/aco,n/lig.</v>
      </c>
      <c r="G6741"/>
      <c r="H6741"/>
      <c r="I6741"/>
      <c r="J6741"/>
      <c r="K6741" s="13"/>
      <c r="L6741" s="13">
        <f>dados!I6656/100</f>
        <v>0.13880000000000001</v>
      </c>
      <c r="M6741" s="13">
        <f>dados!J6656/100</f>
        <v>0.17219999999999999</v>
      </c>
      <c r="N6741" s="13">
        <f>dados!K6656/100</f>
        <v>0.12</v>
      </c>
      <c r="O6741" s="13">
        <f>dados!L6656/100</f>
        <v>0</v>
      </c>
      <c r="P6741" s="12" t="str">
        <f>LEFT(Tabela2[[#This Row],[Código]],2)</f>
        <v>72</v>
      </c>
    </row>
    <row r="6742" spans="2:16" ht="15" customHeight="1" x14ac:dyDescent="0.25">
      <c r="B6742" s="31" t="str">
        <f>IF(Tabela2[[#This Row],[Tipo]] = 0,LOOKUP(Tabela2[[#This Row],[RESUMO]],Tabela3[Grupo],Tabela3[Meus produtos]),VLOOKUP(Tabela2[[#This Row],[Código]],Tabela4[[Código NBS/LC116]:[Meus serviços]],3,0))</f>
        <v>Não</v>
      </c>
      <c r="C6742" t="str">
        <f>IF(E6742=0,TEXT(dados!A6657,"00000000"),IF(E6742=2,TEXT(dados!A6657,"0000"),TEXT(dados!A6657,"#")))</f>
        <v>72181000</v>
      </c>
      <c r="D6742" t="str">
        <f>IF(dados!B6657=0,"",dados!B6657)</f>
        <v/>
      </c>
      <c r="E6742">
        <f>dados!C6657</f>
        <v>0</v>
      </c>
      <c r="F6742" t="str">
        <f>dados!D6657</f>
        <v>Acos inoxidaveis,em lingotes e outs.formas primarias</v>
      </c>
      <c r="G6742"/>
      <c r="H6742"/>
      <c r="I6742"/>
      <c r="J6742"/>
      <c r="K6742" s="13"/>
      <c r="L6742" s="13">
        <f>dados!I6657/100</f>
        <v>0.13880000000000001</v>
      </c>
      <c r="M6742" s="13">
        <f>dados!J6657/100</f>
        <v>0.16800000000000001</v>
      </c>
      <c r="N6742" s="13">
        <f>dados!K6657/100</f>
        <v>0.18</v>
      </c>
      <c r="O6742" s="13">
        <f>dados!L6657/100</f>
        <v>0</v>
      </c>
      <c r="P6742" s="12" t="str">
        <f>LEFT(Tabela2[[#This Row],[Código]],2)</f>
        <v>72</v>
      </c>
    </row>
    <row r="6743" spans="2:16" ht="15" customHeight="1" x14ac:dyDescent="0.25">
      <c r="B6743" s="31" t="str">
        <f>IF(Tabela2[[#This Row],[Tipo]] = 0,LOOKUP(Tabela2[[#This Row],[RESUMO]],Tabela3[Grupo],Tabela3[Meus produtos]),VLOOKUP(Tabela2[[#This Row],[Código]],Tabela4[[Código NBS/LC116]:[Meus serviços]],3,0))</f>
        <v>Não</v>
      </c>
      <c r="C6743" t="str">
        <f>IF(E6743=0,TEXT(dados!A6658,"00000000"),IF(E6743=2,TEXT(dados!A6658,"0000"),TEXT(dados!A6658,"#")))</f>
        <v>72189100</v>
      </c>
      <c r="D6743" t="str">
        <f>IF(dados!B6658=0,"",dados!B6658)</f>
        <v/>
      </c>
      <c r="E6743">
        <f>dados!C6658</f>
        <v>0</v>
      </c>
      <c r="F6743" t="str">
        <f>dados!D6658</f>
        <v>Prods.semimanufaturados,de acos inox.sec. transv.retang.</v>
      </c>
      <c r="G6743"/>
      <c r="H6743"/>
      <c r="I6743"/>
      <c r="J6743"/>
      <c r="K6743" s="13"/>
      <c r="L6743" s="13">
        <f>dados!I6658/100</f>
        <v>0.13880000000000001</v>
      </c>
      <c r="M6743" s="13">
        <f>dados!J6658/100</f>
        <v>0.16800000000000001</v>
      </c>
      <c r="N6743" s="13">
        <f>dados!K6658/100</f>
        <v>0.18</v>
      </c>
      <c r="O6743" s="13">
        <f>dados!L6658/100</f>
        <v>0</v>
      </c>
      <c r="P6743" s="12" t="str">
        <f>LEFT(Tabela2[[#This Row],[Código]],2)</f>
        <v>72</v>
      </c>
    </row>
    <row r="6744" spans="2:16" ht="15" customHeight="1" x14ac:dyDescent="0.25">
      <c r="B6744" s="31" t="str">
        <f>IF(Tabela2[[#This Row],[Tipo]] = 0,LOOKUP(Tabela2[[#This Row],[RESUMO]],Tabela3[Grupo],Tabela3[Meus produtos]),VLOOKUP(Tabela2[[#This Row],[Código]],Tabela4[[Código NBS/LC116]:[Meus serviços]],3,0))</f>
        <v>Não</v>
      </c>
      <c r="C6744" t="str">
        <f>IF(E6744=0,TEXT(dados!A6659,"00000000"),IF(E6744=2,TEXT(dados!A6659,"0000"),TEXT(dados!A6659,"#")))</f>
        <v>72189900</v>
      </c>
      <c r="D6744" t="str">
        <f>IF(dados!B6659=0,"",dados!B6659)</f>
        <v/>
      </c>
      <c r="E6744">
        <f>dados!C6659</f>
        <v>0</v>
      </c>
      <c r="F6744" t="str">
        <f>dados!D6659</f>
        <v>Outs.produtos semimanufaturados,de acos inoxidaveis</v>
      </c>
      <c r="G6744"/>
      <c r="H6744"/>
      <c r="I6744"/>
      <c r="J6744"/>
      <c r="K6744" s="13"/>
      <c r="L6744" s="13">
        <f>dados!I6659/100</f>
        <v>0.13880000000000001</v>
      </c>
      <c r="M6744" s="13">
        <f>dados!J6659/100</f>
        <v>0.16800000000000001</v>
      </c>
      <c r="N6744" s="13">
        <f>dados!K6659/100</f>
        <v>0.18</v>
      </c>
      <c r="O6744" s="13">
        <f>dados!L6659/100</f>
        <v>0</v>
      </c>
      <c r="P6744" s="12" t="str">
        <f>LEFT(Tabela2[[#This Row],[Código]],2)</f>
        <v>72</v>
      </c>
    </row>
    <row r="6745" spans="2:16" ht="15" customHeight="1" x14ac:dyDescent="0.25">
      <c r="B6745" s="31" t="str">
        <f>IF(Tabela2[[#This Row],[Tipo]] = 0,LOOKUP(Tabela2[[#This Row],[RESUMO]],Tabela3[Grupo],Tabela3[Meus produtos]),VLOOKUP(Tabela2[[#This Row],[Código]],Tabela4[[Código NBS/LC116]:[Meus serviços]],3,0))</f>
        <v>Não</v>
      </c>
      <c r="C6745" t="str">
        <f>IF(E6745=0,TEXT(dados!A6660,"00000000"),IF(E6745=2,TEXT(dados!A6660,"0000"),TEXT(dados!A6660,"#")))</f>
        <v>72191100</v>
      </c>
      <c r="D6745" t="str">
        <f>IF(dados!B6660=0,"",dados!B6660)</f>
        <v/>
      </c>
      <c r="E6745">
        <f>dados!C6660</f>
        <v>0</v>
      </c>
      <c r="F6745" t="str">
        <f>dados!D6660</f>
        <v>Lamin.acos inox.quente,l&gt;=600mm,rolos,e&gt;10mm</v>
      </c>
      <c r="G6745"/>
      <c r="H6745"/>
      <c r="I6745"/>
      <c r="J6745"/>
      <c r="K6745" s="13"/>
      <c r="L6745" s="13">
        <f>dados!I6660/100</f>
        <v>0.13880000000000001</v>
      </c>
      <c r="M6745" s="13">
        <f>dados!J6660/100</f>
        <v>0.17420000000000002</v>
      </c>
      <c r="N6745" s="13">
        <f>dados!K6660/100</f>
        <v>0.18</v>
      </c>
      <c r="O6745" s="13">
        <f>dados!L6660/100</f>
        <v>0</v>
      </c>
      <c r="P6745" s="12" t="str">
        <f>LEFT(Tabela2[[#This Row],[Código]],2)</f>
        <v>72</v>
      </c>
    </row>
    <row r="6746" spans="2:16" ht="15" customHeight="1" x14ac:dyDescent="0.25">
      <c r="B6746" s="31" t="str">
        <f>IF(Tabela2[[#This Row],[Tipo]] = 0,LOOKUP(Tabela2[[#This Row],[RESUMO]],Tabela3[Grupo],Tabela3[Meus produtos]),VLOOKUP(Tabela2[[#This Row],[Código]],Tabela4[[Código NBS/LC116]:[Meus serviços]],3,0))</f>
        <v>Não</v>
      </c>
      <c r="C6746" t="str">
        <f>IF(E6746=0,TEXT(dados!A6661,"00000000"),IF(E6746=2,TEXT(dados!A6661,"0000"),TEXT(dados!A6661,"#")))</f>
        <v>72191200</v>
      </c>
      <c r="D6746" t="str">
        <f>IF(dados!B6661=0,"",dados!B6661)</f>
        <v/>
      </c>
      <c r="E6746">
        <f>dados!C6661</f>
        <v>0</v>
      </c>
      <c r="F6746" t="str">
        <f>dados!D6661</f>
        <v>Lamin.acos inox.quente,l&gt;=600mm,rolos, 4.75mm&lt;=e&lt;=10mm</v>
      </c>
      <c r="G6746"/>
      <c r="H6746"/>
      <c r="I6746"/>
      <c r="J6746"/>
      <c r="K6746" s="13"/>
      <c r="L6746" s="13">
        <f>dados!I6661/100</f>
        <v>0.13880000000000001</v>
      </c>
      <c r="M6746" s="13">
        <f>dados!J6661/100</f>
        <v>0.17420000000000002</v>
      </c>
      <c r="N6746" s="13">
        <f>dados!K6661/100</f>
        <v>0.18</v>
      </c>
      <c r="O6746" s="13">
        <f>dados!L6661/100</f>
        <v>0</v>
      </c>
      <c r="P6746" s="12" t="str">
        <f>LEFT(Tabela2[[#This Row],[Código]],2)</f>
        <v>72</v>
      </c>
    </row>
    <row r="6747" spans="2:16" ht="15" customHeight="1" x14ac:dyDescent="0.25">
      <c r="B6747" s="31" t="str">
        <f>IF(Tabela2[[#This Row],[Tipo]] = 0,LOOKUP(Tabela2[[#This Row],[RESUMO]],Tabela3[Grupo],Tabela3[Meus produtos]),VLOOKUP(Tabela2[[#This Row],[Código]],Tabela4[[Código NBS/LC116]:[Meus serviços]],3,0))</f>
        <v>Não</v>
      </c>
      <c r="C6747" t="str">
        <f>IF(E6747=0,TEXT(dados!A6662,"00000000"),IF(E6747=2,TEXT(dados!A6662,"0000"),TEXT(dados!A6662,"#")))</f>
        <v>72191300</v>
      </c>
      <c r="D6747" t="str">
        <f>IF(dados!B6662=0,"",dados!B6662)</f>
        <v/>
      </c>
      <c r="E6747">
        <f>dados!C6662</f>
        <v>0</v>
      </c>
      <c r="F6747" t="str">
        <f>dados!D6662</f>
        <v>Lamin.acos inox.quente,l&gt;=600mm,rolos, 3mm&lt;=e&lt;4.75mm</v>
      </c>
      <c r="G6747"/>
      <c r="H6747"/>
      <c r="I6747"/>
      <c r="J6747"/>
      <c r="K6747" s="13"/>
      <c r="L6747" s="13">
        <f>dados!I6662/100</f>
        <v>0.13880000000000001</v>
      </c>
      <c r="M6747" s="13">
        <f>dados!J6662/100</f>
        <v>0.17420000000000002</v>
      </c>
      <c r="N6747" s="13">
        <f>dados!K6662/100</f>
        <v>0.18</v>
      </c>
      <c r="O6747" s="13">
        <f>dados!L6662/100</f>
        <v>0</v>
      </c>
      <c r="P6747" s="12" t="str">
        <f>LEFT(Tabela2[[#This Row],[Código]],2)</f>
        <v>72</v>
      </c>
    </row>
    <row r="6748" spans="2:16" ht="15" customHeight="1" x14ac:dyDescent="0.25">
      <c r="B6748" s="31" t="str">
        <f>IF(Tabela2[[#This Row],[Tipo]] = 0,LOOKUP(Tabela2[[#This Row],[RESUMO]],Tabela3[Grupo],Tabela3[Meus produtos]),VLOOKUP(Tabela2[[#This Row],[Código]],Tabela4[[Código NBS/LC116]:[Meus serviços]],3,0))</f>
        <v>Não</v>
      </c>
      <c r="C6748" t="str">
        <f>IF(E6748=0,TEXT(dados!A6663,"00000000"),IF(E6748=2,TEXT(dados!A6663,"0000"),TEXT(dados!A6663,"#")))</f>
        <v>72191400</v>
      </c>
      <c r="D6748" t="str">
        <f>IF(dados!B6663=0,"",dados!B6663)</f>
        <v/>
      </c>
      <c r="E6748">
        <f>dados!C6663</f>
        <v>0</v>
      </c>
      <c r="F6748" t="str">
        <f>dados!D6663</f>
        <v>Lamin.acos inox.quente,l&gt;=600mm,rolos,e&lt;3mm</v>
      </c>
      <c r="G6748"/>
      <c r="H6748"/>
      <c r="I6748"/>
      <c r="J6748"/>
      <c r="K6748" s="13"/>
      <c r="L6748" s="13">
        <f>dados!I6663/100</f>
        <v>0.13880000000000001</v>
      </c>
      <c r="M6748" s="13">
        <f>dados!J6663/100</f>
        <v>0.17420000000000002</v>
      </c>
      <c r="N6748" s="13">
        <f>dados!K6663/100</f>
        <v>0.18</v>
      </c>
      <c r="O6748" s="13">
        <f>dados!L6663/100</f>
        <v>0</v>
      </c>
      <c r="P6748" s="12" t="str">
        <f>LEFT(Tabela2[[#This Row],[Código]],2)</f>
        <v>72</v>
      </c>
    </row>
    <row r="6749" spans="2:16" ht="15" customHeight="1" x14ac:dyDescent="0.25">
      <c r="B6749" s="31" t="str">
        <f>IF(Tabela2[[#This Row],[Tipo]] = 0,LOOKUP(Tabela2[[#This Row],[RESUMO]],Tabela3[Grupo],Tabela3[Meus produtos]),VLOOKUP(Tabela2[[#This Row],[Código]],Tabela4[[Código NBS/LC116]:[Meus serviços]],3,0))</f>
        <v>Não</v>
      </c>
      <c r="C6749" t="str">
        <f>IF(E6749=0,TEXT(dados!A6664,"00000000"),IF(E6749=2,TEXT(dados!A6664,"0000"),TEXT(dados!A6664,"#")))</f>
        <v>72192100</v>
      </c>
      <c r="D6749" t="str">
        <f>IF(dados!B6664=0,"",dados!B6664)</f>
        <v/>
      </c>
      <c r="E6749">
        <f>dados!C6664</f>
        <v>0</v>
      </c>
      <c r="F6749" t="str">
        <f>dados!D6664</f>
        <v>Lamin.acos inox.quente,l&gt;=600mm,n/enrol.e&gt;10mm</v>
      </c>
      <c r="G6749"/>
      <c r="H6749"/>
      <c r="I6749"/>
      <c r="J6749"/>
      <c r="K6749" s="13"/>
      <c r="L6749" s="13">
        <f>dados!I6664/100</f>
        <v>0.13880000000000001</v>
      </c>
      <c r="M6749" s="13">
        <f>dados!J6664/100</f>
        <v>0.17420000000000002</v>
      </c>
      <c r="N6749" s="13">
        <f>dados!K6664/100</f>
        <v>0.18</v>
      </c>
      <c r="O6749" s="13">
        <f>dados!L6664/100</f>
        <v>0</v>
      </c>
      <c r="P6749" s="12" t="str">
        <f>LEFT(Tabela2[[#This Row],[Código]],2)</f>
        <v>72</v>
      </c>
    </row>
    <row r="6750" spans="2:16" ht="15" customHeight="1" x14ac:dyDescent="0.25">
      <c r="B6750" s="31" t="str">
        <f>IF(Tabela2[[#This Row],[Tipo]] = 0,LOOKUP(Tabela2[[#This Row],[RESUMO]],Tabela3[Grupo],Tabela3[Meus produtos]),VLOOKUP(Tabela2[[#This Row],[Código]],Tabela4[[Código NBS/LC116]:[Meus serviços]],3,0))</f>
        <v>Não</v>
      </c>
      <c r="C6750" t="str">
        <f>IF(E6750=0,TEXT(dados!A6665,"00000000"),IF(E6750=2,TEXT(dados!A6665,"0000"),TEXT(dados!A6665,"#")))</f>
        <v>72192200</v>
      </c>
      <c r="D6750" t="str">
        <f>IF(dados!B6665=0,"",dados!B6665)</f>
        <v/>
      </c>
      <c r="E6750">
        <f>dados!C6665</f>
        <v>0</v>
      </c>
      <c r="F6750" t="str">
        <f>dados!D6665</f>
        <v>Lamin.acos inox.quente,l&gt;=600mm,n/enrol. 4.75mm&lt;=e&lt;=10mm</v>
      </c>
      <c r="G6750"/>
      <c r="H6750"/>
      <c r="I6750"/>
      <c r="J6750"/>
      <c r="K6750" s="13"/>
      <c r="L6750" s="13">
        <f>dados!I6665/100</f>
        <v>0.13880000000000001</v>
      </c>
      <c r="M6750" s="13">
        <f>dados!J6665/100</f>
        <v>0.17420000000000002</v>
      </c>
      <c r="N6750" s="13">
        <f>dados!K6665/100</f>
        <v>0.18</v>
      </c>
      <c r="O6750" s="13">
        <f>dados!L6665/100</f>
        <v>0</v>
      </c>
      <c r="P6750" s="12" t="str">
        <f>LEFT(Tabela2[[#This Row],[Código]],2)</f>
        <v>72</v>
      </c>
    </row>
    <row r="6751" spans="2:16" ht="15" customHeight="1" x14ac:dyDescent="0.25">
      <c r="B6751" s="31" t="str">
        <f>IF(Tabela2[[#This Row],[Tipo]] = 0,LOOKUP(Tabela2[[#This Row],[RESUMO]],Tabela3[Grupo],Tabela3[Meus produtos]),VLOOKUP(Tabela2[[#This Row],[Código]],Tabela4[[Código NBS/LC116]:[Meus serviços]],3,0))</f>
        <v>Não</v>
      </c>
      <c r="C6751" t="str">
        <f>IF(E6751=0,TEXT(dados!A6666,"00000000"),IF(E6751=2,TEXT(dados!A6666,"0000"),TEXT(dados!A6666,"#")))</f>
        <v>72192300</v>
      </c>
      <c r="D6751" t="str">
        <f>IF(dados!B6666=0,"",dados!B6666)</f>
        <v/>
      </c>
      <c r="E6751">
        <f>dados!C6666</f>
        <v>0</v>
      </c>
      <c r="F6751" t="str">
        <f>dados!D6666</f>
        <v>Lamin.acos inox.quente,l&gt;=600mm,n/enrol. 3mm&lt;=e&lt;4.75mm</v>
      </c>
      <c r="G6751"/>
      <c r="H6751"/>
      <c r="I6751"/>
      <c r="J6751"/>
      <c r="K6751" s="13"/>
      <c r="L6751" s="13">
        <f>dados!I6666/100</f>
        <v>0.13880000000000001</v>
      </c>
      <c r="M6751" s="13">
        <f>dados!J6666/100</f>
        <v>0.17420000000000002</v>
      </c>
      <c r="N6751" s="13">
        <f>dados!K6666/100</f>
        <v>0.18</v>
      </c>
      <c r="O6751" s="13">
        <f>dados!L6666/100</f>
        <v>0</v>
      </c>
      <c r="P6751" s="12" t="str">
        <f>LEFT(Tabela2[[#This Row],[Código]],2)</f>
        <v>72</v>
      </c>
    </row>
    <row r="6752" spans="2:16" ht="15" customHeight="1" x14ac:dyDescent="0.25">
      <c r="B6752" s="31" t="str">
        <f>IF(Tabela2[[#This Row],[Tipo]] = 0,LOOKUP(Tabela2[[#This Row],[RESUMO]],Tabela3[Grupo],Tabela3[Meus produtos]),VLOOKUP(Tabela2[[#This Row],[Código]],Tabela4[[Código NBS/LC116]:[Meus serviços]],3,0))</f>
        <v>Não</v>
      </c>
      <c r="C6752" t="str">
        <f>IF(E6752=0,TEXT(dados!A6667,"00000000"),IF(E6752=2,TEXT(dados!A6667,"0000"),TEXT(dados!A6667,"#")))</f>
        <v>72192400</v>
      </c>
      <c r="D6752" t="str">
        <f>IF(dados!B6667=0,"",dados!B6667)</f>
        <v/>
      </c>
      <c r="E6752">
        <f>dados!C6667</f>
        <v>0</v>
      </c>
      <c r="F6752" t="str">
        <f>dados!D6667</f>
        <v>Lamin.acos inox.quente,l&gt;=600mm,e&lt;3mm</v>
      </c>
      <c r="G6752"/>
      <c r="H6752"/>
      <c r="I6752"/>
      <c r="J6752"/>
      <c r="K6752" s="13"/>
      <c r="L6752" s="13">
        <f>dados!I6667/100</f>
        <v>0.13880000000000001</v>
      </c>
      <c r="M6752" s="13">
        <f>dados!J6667/100</f>
        <v>0.17420000000000002</v>
      </c>
      <c r="N6752" s="13">
        <f>dados!K6667/100</f>
        <v>0.18</v>
      </c>
      <c r="O6752" s="13">
        <f>dados!L6667/100</f>
        <v>0</v>
      </c>
      <c r="P6752" s="12" t="str">
        <f>LEFT(Tabela2[[#This Row],[Código]],2)</f>
        <v>72</v>
      </c>
    </row>
    <row r="6753" spans="2:16" ht="15" customHeight="1" x14ac:dyDescent="0.25">
      <c r="B6753" s="31" t="str">
        <f>IF(Tabela2[[#This Row],[Tipo]] = 0,LOOKUP(Tabela2[[#This Row],[RESUMO]],Tabela3[Grupo],Tabela3[Meus produtos]),VLOOKUP(Tabela2[[#This Row],[Código]],Tabela4[[Código NBS/LC116]:[Meus serviços]],3,0))</f>
        <v>Não</v>
      </c>
      <c r="C6753" t="str">
        <f>IF(E6753=0,TEXT(dados!A6668,"00000000"),IF(E6753=2,TEXT(dados!A6668,"0000"),TEXT(dados!A6668,"#")))</f>
        <v>72193100</v>
      </c>
      <c r="D6753" t="str">
        <f>IF(dados!B6668=0,"",dados!B6668)</f>
        <v/>
      </c>
      <c r="E6753">
        <f>dados!C6668</f>
        <v>0</v>
      </c>
      <c r="F6753" t="str">
        <f>dados!D6668</f>
        <v>Lamin.acos inox.a frio,l&gt;=600mm,e&gt;=4.75mm</v>
      </c>
      <c r="G6753"/>
      <c r="H6753"/>
      <c r="I6753"/>
      <c r="J6753"/>
      <c r="K6753" s="13"/>
      <c r="L6753" s="13">
        <f>dados!I6668/100</f>
        <v>0.13880000000000001</v>
      </c>
      <c r="M6753" s="13">
        <f>dados!J6668/100</f>
        <v>0.17420000000000002</v>
      </c>
      <c r="N6753" s="13">
        <f>dados!K6668/100</f>
        <v>0.18</v>
      </c>
      <c r="O6753" s="13">
        <f>dados!L6668/100</f>
        <v>0</v>
      </c>
      <c r="P6753" s="12" t="str">
        <f>LEFT(Tabela2[[#This Row],[Código]],2)</f>
        <v>72</v>
      </c>
    </row>
    <row r="6754" spans="2:16" ht="15" customHeight="1" x14ac:dyDescent="0.25">
      <c r="B6754" s="31" t="str">
        <f>IF(Tabela2[[#This Row],[Tipo]] = 0,LOOKUP(Tabela2[[#This Row],[RESUMO]],Tabela3[Grupo],Tabela3[Meus produtos]),VLOOKUP(Tabela2[[#This Row],[Código]],Tabela4[[Código NBS/LC116]:[Meus serviços]],3,0))</f>
        <v>Não</v>
      </c>
      <c r="C6754" t="str">
        <f>IF(E6754=0,TEXT(dados!A6669,"00000000"),IF(E6754=2,TEXT(dados!A6669,"0000"),TEXT(dados!A6669,"#")))</f>
        <v>72193200</v>
      </c>
      <c r="D6754" t="str">
        <f>IF(dados!B6669=0,"",dados!B6669)</f>
        <v/>
      </c>
      <c r="E6754">
        <f>dados!C6669</f>
        <v>0</v>
      </c>
      <c r="F6754" t="str">
        <f>dados!D6669</f>
        <v>Lamin.acos inox.a frio,l&gt;=600mm,3mm&lt;=e&lt;4.75mm</v>
      </c>
      <c r="G6754"/>
      <c r="H6754"/>
      <c r="I6754"/>
      <c r="J6754"/>
      <c r="K6754" s="13"/>
      <c r="L6754" s="13">
        <f>dados!I6669/100</f>
        <v>0.13880000000000001</v>
      </c>
      <c r="M6754" s="13">
        <f>dados!J6669/100</f>
        <v>0.17420000000000002</v>
      </c>
      <c r="N6754" s="13">
        <f>dados!K6669/100</f>
        <v>0.18</v>
      </c>
      <c r="O6754" s="13">
        <f>dados!L6669/100</f>
        <v>0</v>
      </c>
      <c r="P6754" s="12" t="str">
        <f>LEFT(Tabela2[[#This Row],[Código]],2)</f>
        <v>72</v>
      </c>
    </row>
    <row r="6755" spans="2:16" ht="15" customHeight="1" x14ac:dyDescent="0.25">
      <c r="B6755" s="31" t="str">
        <f>IF(Tabela2[[#This Row],[Tipo]] = 0,LOOKUP(Tabela2[[#This Row],[RESUMO]],Tabela3[Grupo],Tabela3[Meus produtos]),VLOOKUP(Tabela2[[#This Row],[Código]],Tabela4[[Código NBS/LC116]:[Meus serviços]],3,0))</f>
        <v>Não</v>
      </c>
      <c r="C6755" t="str">
        <f>IF(E6755=0,TEXT(dados!A6670,"00000000"),IF(E6755=2,TEXT(dados!A6670,"0000"),TEXT(dados!A6670,"#")))</f>
        <v>72193300</v>
      </c>
      <c r="D6755" t="str">
        <f>IF(dados!B6670=0,"",dados!B6670)</f>
        <v/>
      </c>
      <c r="E6755">
        <f>dados!C6670</f>
        <v>0</v>
      </c>
      <c r="F6755" t="str">
        <f>dados!D6670</f>
        <v>Lamin.acos inox.a frio,l&gt;=600mm,1mm&lt;e&lt;3mm</v>
      </c>
      <c r="G6755"/>
      <c r="H6755"/>
      <c r="I6755"/>
      <c r="J6755"/>
      <c r="K6755" s="13"/>
      <c r="L6755" s="13">
        <f>dados!I6670/100</f>
        <v>0.13880000000000001</v>
      </c>
      <c r="M6755" s="13">
        <f>dados!J6670/100</f>
        <v>0.17420000000000002</v>
      </c>
      <c r="N6755" s="13">
        <f>dados!K6670/100</f>
        <v>0.18</v>
      </c>
      <c r="O6755" s="13">
        <f>dados!L6670/100</f>
        <v>0</v>
      </c>
      <c r="P6755" s="12" t="str">
        <f>LEFT(Tabela2[[#This Row],[Código]],2)</f>
        <v>72</v>
      </c>
    </row>
    <row r="6756" spans="2:16" ht="15" customHeight="1" x14ac:dyDescent="0.25">
      <c r="B6756" s="31" t="str">
        <f>IF(Tabela2[[#This Row],[Tipo]] = 0,LOOKUP(Tabela2[[#This Row],[RESUMO]],Tabela3[Grupo],Tabela3[Meus produtos]),VLOOKUP(Tabela2[[#This Row],[Código]],Tabela4[[Código NBS/LC116]:[Meus serviços]],3,0))</f>
        <v>Não</v>
      </c>
      <c r="C6756" t="str">
        <f>IF(E6756=0,TEXT(dados!A6671,"00000000"),IF(E6756=2,TEXT(dados!A6671,"0000"),TEXT(dados!A6671,"#")))</f>
        <v>72193400</v>
      </c>
      <c r="D6756" t="str">
        <f>IF(dados!B6671=0,"",dados!B6671)</f>
        <v/>
      </c>
      <c r="E6756">
        <f>dados!C6671</f>
        <v>0</v>
      </c>
      <c r="F6756" t="str">
        <f>dados!D6671</f>
        <v>Lamin.acos inox.a frio,l&gt;=600mm,0.5mm&lt;=e&lt;=1mm</v>
      </c>
      <c r="G6756"/>
      <c r="H6756"/>
      <c r="I6756"/>
      <c r="J6756"/>
      <c r="K6756" s="13"/>
      <c r="L6756" s="13">
        <f>dados!I6671/100</f>
        <v>0.13880000000000001</v>
      </c>
      <c r="M6756" s="13">
        <f>dados!J6671/100</f>
        <v>0.17420000000000002</v>
      </c>
      <c r="N6756" s="13">
        <f>dados!K6671/100</f>
        <v>0.18</v>
      </c>
      <c r="O6756" s="13">
        <f>dados!L6671/100</f>
        <v>0</v>
      </c>
      <c r="P6756" s="12" t="str">
        <f>LEFT(Tabela2[[#This Row],[Código]],2)</f>
        <v>72</v>
      </c>
    </row>
    <row r="6757" spans="2:16" ht="15" customHeight="1" x14ac:dyDescent="0.25">
      <c r="B6757" s="31" t="str">
        <f>IF(Tabela2[[#This Row],[Tipo]] = 0,LOOKUP(Tabela2[[#This Row],[RESUMO]],Tabela3[Grupo],Tabela3[Meus produtos]),VLOOKUP(Tabela2[[#This Row],[Código]],Tabela4[[Código NBS/LC116]:[Meus serviços]],3,0))</f>
        <v>Não</v>
      </c>
      <c r="C6757" t="str">
        <f>IF(E6757=0,TEXT(dados!A6672,"00000000"),IF(E6757=2,TEXT(dados!A6672,"0000"),TEXT(dados!A6672,"#")))</f>
        <v>72193500</v>
      </c>
      <c r="D6757" t="str">
        <f>IF(dados!B6672=0,"",dados!B6672)</f>
        <v/>
      </c>
      <c r="E6757">
        <f>dados!C6672</f>
        <v>0</v>
      </c>
      <c r="F6757" t="str">
        <f>dados!D6672</f>
        <v>Lamin.acos inox.a frio,l&gt;=600mm,e&lt;0.5mm</v>
      </c>
      <c r="G6757"/>
      <c r="H6757"/>
      <c r="I6757"/>
      <c r="J6757"/>
      <c r="K6757" s="13"/>
      <c r="L6757" s="13">
        <f>dados!I6672/100</f>
        <v>0.13880000000000001</v>
      </c>
      <c r="M6757" s="13">
        <f>dados!J6672/100</f>
        <v>0.17420000000000002</v>
      </c>
      <c r="N6757" s="13">
        <f>dados!K6672/100</f>
        <v>0.18</v>
      </c>
      <c r="O6757" s="13">
        <f>dados!L6672/100</f>
        <v>0</v>
      </c>
      <c r="P6757" s="12" t="str">
        <f>LEFT(Tabela2[[#This Row],[Código]],2)</f>
        <v>72</v>
      </c>
    </row>
    <row r="6758" spans="2:16" ht="15" customHeight="1" x14ac:dyDescent="0.25">
      <c r="B6758" s="31" t="str">
        <f>IF(Tabela2[[#This Row],[Tipo]] = 0,LOOKUP(Tabela2[[#This Row],[RESUMO]],Tabela3[Grupo],Tabela3[Meus produtos]),VLOOKUP(Tabela2[[#This Row],[Código]],Tabela4[[Código NBS/LC116]:[Meus serviços]],3,0))</f>
        <v>Não</v>
      </c>
      <c r="C6758" t="str">
        <f>IF(E6758=0,TEXT(dados!A6673,"00000000"),IF(E6758=2,TEXT(dados!A6673,"0000"),TEXT(dados!A6673,"#")))</f>
        <v>72199010</v>
      </c>
      <c r="D6758" t="str">
        <f>IF(dados!B6673=0,"",dados!B6673)</f>
        <v/>
      </c>
      <c r="E6758">
        <f>dados!C6673</f>
        <v>0</v>
      </c>
      <c r="F6758" t="str">
        <f>dados!D6673</f>
        <v>Outs.lamin.acos inox.l&gt;=600mm,e&lt;4.75mm, dureza&gt;=42hrc</v>
      </c>
      <c r="G6758"/>
      <c r="H6758"/>
      <c r="I6758"/>
      <c r="J6758"/>
      <c r="K6758" s="13"/>
      <c r="L6758" s="13">
        <f>dados!I6673/100</f>
        <v>0.13880000000000001</v>
      </c>
      <c r="M6758" s="13">
        <f>dados!J6673/100</f>
        <v>0.1588</v>
      </c>
      <c r="N6758" s="13">
        <f>dados!K6673/100</f>
        <v>0.18</v>
      </c>
      <c r="O6758" s="13">
        <f>dados!L6673/100</f>
        <v>0</v>
      </c>
      <c r="P6758" s="12" t="str">
        <f>LEFT(Tabela2[[#This Row],[Código]],2)</f>
        <v>72</v>
      </c>
    </row>
    <row r="6759" spans="2:16" ht="15" customHeight="1" x14ac:dyDescent="0.25">
      <c r="B6759" s="31" t="str">
        <f>IF(Tabela2[[#This Row],[Tipo]] = 0,LOOKUP(Tabela2[[#This Row],[RESUMO]],Tabela3[Grupo],Tabela3[Meus produtos]),VLOOKUP(Tabela2[[#This Row],[Código]],Tabela4[[Código NBS/LC116]:[Meus serviços]],3,0))</f>
        <v>Não</v>
      </c>
      <c r="C6759" t="str">
        <f>IF(E6759=0,TEXT(dados!A6674,"00000000"),IF(E6759=2,TEXT(dados!A6674,"0000"),TEXT(dados!A6674,"#")))</f>
        <v>72199090</v>
      </c>
      <c r="D6759" t="str">
        <f>IF(dados!B6674=0,"",dados!B6674)</f>
        <v/>
      </c>
      <c r="E6759">
        <f>dados!C6674</f>
        <v>0</v>
      </c>
      <c r="F6759" t="str">
        <f>dados!D6674</f>
        <v>Outros lamin.acos inox.l&gt;=600mm</v>
      </c>
      <c r="G6759"/>
      <c r="H6759"/>
      <c r="I6759"/>
      <c r="J6759"/>
      <c r="K6759" s="13"/>
      <c r="L6759" s="13">
        <f>dados!I6674/100</f>
        <v>0.13880000000000001</v>
      </c>
      <c r="M6759" s="13">
        <f>dados!J6674/100</f>
        <v>0.17420000000000002</v>
      </c>
      <c r="N6759" s="13">
        <f>dados!K6674/100</f>
        <v>0.18</v>
      </c>
      <c r="O6759" s="13">
        <f>dados!L6674/100</f>
        <v>0</v>
      </c>
      <c r="P6759" s="12" t="str">
        <f>LEFT(Tabela2[[#This Row],[Código]],2)</f>
        <v>72</v>
      </c>
    </row>
    <row r="6760" spans="2:16" ht="15" customHeight="1" x14ac:dyDescent="0.25">
      <c r="B6760" s="31" t="str">
        <f>IF(Tabela2[[#This Row],[Tipo]] = 0,LOOKUP(Tabela2[[#This Row],[RESUMO]],Tabela3[Grupo],Tabela3[Meus produtos]),VLOOKUP(Tabela2[[#This Row],[Código]],Tabela4[[Código NBS/LC116]:[Meus serviços]],3,0))</f>
        <v>Não</v>
      </c>
      <c r="C6760" t="str">
        <f>IF(E6760=0,TEXT(dados!A6675,"00000000"),IF(E6760=2,TEXT(dados!A6675,"0000"),TEXT(dados!A6675,"#")))</f>
        <v>72201100</v>
      </c>
      <c r="D6760" t="str">
        <f>IF(dados!B6675=0,"",dados!B6675)</f>
        <v/>
      </c>
      <c r="E6760">
        <f>dados!C6675</f>
        <v>0</v>
      </c>
      <c r="F6760" t="str">
        <f>dados!D6675</f>
        <v>Lamin.acos inox.quente,l&lt;600mm,e&gt;=4.75mm</v>
      </c>
      <c r="G6760"/>
      <c r="H6760"/>
      <c r="I6760"/>
      <c r="J6760"/>
      <c r="K6760" s="13"/>
      <c r="L6760" s="13">
        <f>dados!I6675/100</f>
        <v>0.13880000000000001</v>
      </c>
      <c r="M6760" s="13">
        <f>dados!J6675/100</f>
        <v>0.17420000000000002</v>
      </c>
      <c r="N6760" s="13">
        <f>dados!K6675/100</f>
        <v>0.18</v>
      </c>
      <c r="O6760" s="13">
        <f>dados!L6675/100</f>
        <v>0</v>
      </c>
      <c r="P6760" s="12" t="str">
        <f>LEFT(Tabela2[[#This Row],[Código]],2)</f>
        <v>72</v>
      </c>
    </row>
    <row r="6761" spans="2:16" ht="15" customHeight="1" x14ac:dyDescent="0.25">
      <c r="B6761" s="31" t="str">
        <f>IF(Tabela2[[#This Row],[Tipo]] = 0,LOOKUP(Tabela2[[#This Row],[RESUMO]],Tabela3[Grupo],Tabela3[Meus produtos]),VLOOKUP(Tabela2[[#This Row],[Código]],Tabela4[[Código NBS/LC116]:[Meus serviços]],3,0))</f>
        <v>Não</v>
      </c>
      <c r="C6761" t="str">
        <f>IF(E6761=0,TEXT(dados!A6676,"00000000"),IF(E6761=2,TEXT(dados!A6676,"0000"),TEXT(dados!A6676,"#")))</f>
        <v>72201210</v>
      </c>
      <c r="D6761" t="str">
        <f>IF(dados!B6676=0,"",dados!B6676)</f>
        <v/>
      </c>
      <c r="E6761">
        <f>dados!C6676</f>
        <v>0</v>
      </c>
      <c r="F6761" t="str">
        <f>dados!D6676</f>
        <v>Lamin.acos inox.quente,l&lt;600mm,e&lt;=1.5mm</v>
      </c>
      <c r="G6761"/>
      <c r="H6761"/>
      <c r="I6761"/>
      <c r="J6761"/>
      <c r="K6761" s="13"/>
      <c r="L6761" s="13">
        <f>dados!I6676/100</f>
        <v>0.13880000000000001</v>
      </c>
      <c r="M6761" s="13">
        <f>dados!J6676/100</f>
        <v>0.17420000000000002</v>
      </c>
      <c r="N6761" s="13">
        <f>dados!K6676/100</f>
        <v>0.18</v>
      </c>
      <c r="O6761" s="13">
        <f>dados!L6676/100</f>
        <v>0</v>
      </c>
      <c r="P6761" s="12" t="str">
        <f>LEFT(Tabela2[[#This Row],[Código]],2)</f>
        <v>72</v>
      </c>
    </row>
    <row r="6762" spans="2:16" ht="15" customHeight="1" x14ac:dyDescent="0.25">
      <c r="B6762" s="31" t="str">
        <f>IF(Tabela2[[#This Row],[Tipo]] = 0,LOOKUP(Tabela2[[#This Row],[RESUMO]],Tabela3[Grupo],Tabela3[Meus produtos]),VLOOKUP(Tabela2[[#This Row],[Código]],Tabela4[[Código NBS/LC116]:[Meus serviços]],3,0))</f>
        <v>Não</v>
      </c>
      <c r="C6762" t="str">
        <f>IF(E6762=0,TEXT(dados!A6677,"00000000"),IF(E6762=2,TEXT(dados!A6677,"0000"),TEXT(dados!A6677,"#")))</f>
        <v>72201220</v>
      </c>
      <c r="D6762" t="str">
        <f>IF(dados!B6677=0,"",dados!B6677)</f>
        <v/>
      </c>
      <c r="E6762">
        <f>dados!C6677</f>
        <v>0</v>
      </c>
      <c r="F6762" t="str">
        <f>dados!D6677</f>
        <v>Lamin.acos inox.quente,l&lt;600mm,1.5mm&lt;e&lt;=3mm</v>
      </c>
      <c r="G6762"/>
      <c r="H6762"/>
      <c r="I6762"/>
      <c r="J6762"/>
      <c r="K6762" s="13"/>
      <c r="L6762" s="13">
        <f>dados!I6677/100</f>
        <v>0.13880000000000001</v>
      </c>
      <c r="M6762" s="13">
        <f>dados!J6677/100</f>
        <v>0.17420000000000002</v>
      </c>
      <c r="N6762" s="13">
        <f>dados!K6677/100</f>
        <v>0.18</v>
      </c>
      <c r="O6762" s="13">
        <f>dados!L6677/100</f>
        <v>0</v>
      </c>
      <c r="P6762" s="12" t="str">
        <f>LEFT(Tabela2[[#This Row],[Código]],2)</f>
        <v>72</v>
      </c>
    </row>
    <row r="6763" spans="2:16" ht="15" customHeight="1" x14ac:dyDescent="0.25">
      <c r="B6763" s="31" t="str">
        <f>IF(Tabela2[[#This Row],[Tipo]] = 0,LOOKUP(Tabela2[[#This Row],[RESUMO]],Tabela3[Grupo],Tabela3[Meus produtos]),VLOOKUP(Tabela2[[#This Row],[Código]],Tabela4[[Código NBS/LC116]:[Meus serviços]],3,0))</f>
        <v>Não</v>
      </c>
      <c r="C6763" t="str">
        <f>IF(E6763=0,TEXT(dados!A6678,"00000000"),IF(E6763=2,TEXT(dados!A6678,"0000"),TEXT(dados!A6678,"#")))</f>
        <v>72201290</v>
      </c>
      <c r="D6763" t="str">
        <f>IF(dados!B6678=0,"",dados!B6678)</f>
        <v/>
      </c>
      <c r="E6763">
        <f>dados!C6678</f>
        <v>0</v>
      </c>
      <c r="F6763" t="str">
        <f>dados!D6678</f>
        <v>Outros lamin.acos inox.quente,l&lt;600mm</v>
      </c>
      <c r="G6763"/>
      <c r="H6763"/>
      <c r="I6763"/>
      <c r="J6763"/>
      <c r="K6763" s="13"/>
      <c r="L6763" s="13">
        <f>dados!I6678/100</f>
        <v>0.13880000000000001</v>
      </c>
      <c r="M6763" s="13">
        <f>dados!J6678/100</f>
        <v>0.17420000000000002</v>
      </c>
      <c r="N6763" s="13">
        <f>dados!K6678/100</f>
        <v>0.18</v>
      </c>
      <c r="O6763" s="13">
        <f>dados!L6678/100</f>
        <v>0</v>
      </c>
      <c r="P6763" s="12" t="str">
        <f>LEFT(Tabela2[[#This Row],[Código]],2)</f>
        <v>72</v>
      </c>
    </row>
    <row r="6764" spans="2:16" ht="15" customHeight="1" x14ac:dyDescent="0.25">
      <c r="B6764" s="31" t="str">
        <f>IF(Tabela2[[#This Row],[Tipo]] = 0,LOOKUP(Tabela2[[#This Row],[RESUMO]],Tabela3[Grupo],Tabela3[Meus produtos]),VLOOKUP(Tabela2[[#This Row],[Código]],Tabela4[[Código NBS/LC116]:[Meus serviços]],3,0))</f>
        <v>Não</v>
      </c>
      <c r="C6764" t="str">
        <f>IF(E6764=0,TEXT(dados!A6679,"00000000"),IF(E6764=2,TEXT(dados!A6679,"0000"),TEXT(dados!A6679,"#")))</f>
        <v>72202010</v>
      </c>
      <c r="D6764" t="str">
        <f>IF(dados!B6679=0,"",dados!B6679)</f>
        <v/>
      </c>
      <c r="E6764">
        <f>dados!C6679</f>
        <v>0</v>
      </c>
      <c r="F6764" t="str">
        <f>dados!D6679</f>
        <v>Lamin.acos inox.a frio,l&lt;=23mm,e&lt;=0.1mm</v>
      </c>
      <c r="G6764"/>
      <c r="H6764"/>
      <c r="I6764"/>
      <c r="J6764"/>
      <c r="K6764" s="13"/>
      <c r="L6764" s="13">
        <f>dados!I6679/100</f>
        <v>0.13880000000000001</v>
      </c>
      <c r="M6764" s="13">
        <f>dados!J6679/100</f>
        <v>0.1588</v>
      </c>
      <c r="N6764" s="13">
        <f>dados!K6679/100</f>
        <v>0.18</v>
      </c>
      <c r="O6764" s="13">
        <f>dados!L6679/100</f>
        <v>0</v>
      </c>
      <c r="P6764" s="12" t="str">
        <f>LEFT(Tabela2[[#This Row],[Código]],2)</f>
        <v>72</v>
      </c>
    </row>
    <row r="6765" spans="2:16" ht="15" customHeight="1" x14ac:dyDescent="0.25">
      <c r="B6765" s="31" t="str">
        <f>IF(Tabela2[[#This Row],[Tipo]] = 0,LOOKUP(Tabela2[[#This Row],[RESUMO]],Tabela3[Grupo],Tabela3[Meus produtos]),VLOOKUP(Tabela2[[#This Row],[Código]],Tabela4[[Código NBS/LC116]:[Meus serviços]],3,0))</f>
        <v>Não</v>
      </c>
      <c r="C6765" t="str">
        <f>IF(E6765=0,TEXT(dados!A6680,"00000000"),IF(E6765=2,TEXT(dados!A6680,"0000"),TEXT(dados!A6680,"#")))</f>
        <v>72202090</v>
      </c>
      <c r="D6765" t="str">
        <f>IF(dados!B6680=0,"",dados!B6680)</f>
        <v/>
      </c>
      <c r="E6765">
        <f>dados!C6680</f>
        <v>0</v>
      </c>
      <c r="F6765" t="str">
        <f>dados!D6680</f>
        <v>Outros lamin.acos inox.a frio,l&lt;600mm</v>
      </c>
      <c r="G6765"/>
      <c r="H6765"/>
      <c r="I6765"/>
      <c r="J6765"/>
      <c r="K6765" s="13"/>
      <c r="L6765" s="13">
        <f>dados!I6680/100</f>
        <v>0.13880000000000001</v>
      </c>
      <c r="M6765" s="13">
        <f>dados!J6680/100</f>
        <v>0.17420000000000002</v>
      </c>
      <c r="N6765" s="13">
        <f>dados!K6680/100</f>
        <v>0.18</v>
      </c>
      <c r="O6765" s="13">
        <f>dados!L6680/100</f>
        <v>0</v>
      </c>
      <c r="P6765" s="12" t="str">
        <f>LEFT(Tabela2[[#This Row],[Código]],2)</f>
        <v>72</v>
      </c>
    </row>
    <row r="6766" spans="2:16" ht="15" customHeight="1" x14ac:dyDescent="0.25">
      <c r="B6766" s="31" t="str">
        <f>IF(Tabela2[[#This Row],[Tipo]] = 0,LOOKUP(Tabela2[[#This Row],[RESUMO]],Tabela3[Grupo],Tabela3[Meus produtos]),VLOOKUP(Tabela2[[#This Row],[Código]],Tabela4[[Código NBS/LC116]:[Meus serviços]],3,0))</f>
        <v>Não</v>
      </c>
      <c r="C6766" t="str">
        <f>IF(E6766=0,TEXT(dados!A6681,"00000000"),IF(E6766=2,TEXT(dados!A6681,"0000"),TEXT(dados!A6681,"#")))</f>
        <v>72209000</v>
      </c>
      <c r="D6766" t="str">
        <f>IF(dados!B6681=0,"",dados!B6681)</f>
        <v/>
      </c>
      <c r="E6766">
        <f>dados!C6681</f>
        <v>0</v>
      </c>
      <c r="F6766" t="str">
        <f>dados!D6681</f>
        <v>Outros lamin.acos inox.l&lt;600mm</v>
      </c>
      <c r="G6766"/>
      <c r="H6766"/>
      <c r="I6766"/>
      <c r="J6766"/>
      <c r="K6766" s="13"/>
      <c r="L6766" s="13">
        <f>dados!I6681/100</f>
        <v>0.13880000000000001</v>
      </c>
      <c r="M6766" s="13">
        <f>dados!J6681/100</f>
        <v>0.17420000000000002</v>
      </c>
      <c r="N6766" s="13">
        <f>dados!K6681/100</f>
        <v>0.18</v>
      </c>
      <c r="O6766" s="13">
        <f>dados!L6681/100</f>
        <v>0</v>
      </c>
      <c r="P6766" s="12" t="str">
        <f>LEFT(Tabela2[[#This Row],[Código]],2)</f>
        <v>72</v>
      </c>
    </row>
    <row r="6767" spans="2:16" ht="15" customHeight="1" x14ac:dyDescent="0.25">
      <c r="B6767" s="31" t="str">
        <f>IF(Tabela2[[#This Row],[Tipo]] = 0,LOOKUP(Tabela2[[#This Row],[RESUMO]],Tabela3[Grupo],Tabela3[Meus produtos]),VLOOKUP(Tabela2[[#This Row],[Código]],Tabela4[[Código NBS/LC116]:[Meus serviços]],3,0))</f>
        <v>Não</v>
      </c>
      <c r="C6767" t="str">
        <f>IF(E6767=0,TEXT(dados!A6682,"00000000"),IF(E6767=2,TEXT(dados!A6682,"0000"),TEXT(dados!A6682,"#")))</f>
        <v>72210000</v>
      </c>
      <c r="D6767" t="str">
        <f>IF(dados!B6682=0,"",dados!B6682)</f>
        <v/>
      </c>
      <c r="E6767">
        <f>dados!C6682</f>
        <v>0</v>
      </c>
      <c r="F6767" t="str">
        <f>dados!D6682</f>
        <v>Fio-maquina de acos inoxidaveis</v>
      </c>
      <c r="G6767"/>
      <c r="H6767"/>
      <c r="I6767"/>
      <c r="J6767"/>
      <c r="K6767" s="13"/>
      <c r="L6767" s="13">
        <f>dados!I6682/100</f>
        <v>0.13880000000000001</v>
      </c>
      <c r="M6767" s="13">
        <f>dados!J6682/100</f>
        <v>0.17420000000000002</v>
      </c>
      <c r="N6767" s="13">
        <f>dados!K6682/100</f>
        <v>0.18</v>
      </c>
      <c r="O6767" s="13">
        <f>dados!L6682/100</f>
        <v>0</v>
      </c>
      <c r="P6767" s="12" t="str">
        <f>LEFT(Tabela2[[#This Row],[Código]],2)</f>
        <v>72</v>
      </c>
    </row>
    <row r="6768" spans="2:16" ht="15" customHeight="1" x14ac:dyDescent="0.25">
      <c r="B6768" s="31" t="str">
        <f>IF(Tabela2[[#This Row],[Tipo]] = 0,LOOKUP(Tabela2[[#This Row],[RESUMO]],Tabela3[Grupo],Tabela3[Meus produtos]),VLOOKUP(Tabela2[[#This Row],[Código]],Tabela4[[Código NBS/LC116]:[Meus serviços]],3,0))</f>
        <v>Não</v>
      </c>
      <c r="C6768" t="str">
        <f>IF(E6768=0,TEXT(dados!A6683,"00000000"),IF(E6768=2,TEXT(dados!A6683,"0000"),TEXT(dados!A6683,"#")))</f>
        <v>72221100</v>
      </c>
      <c r="D6768" t="str">
        <f>IF(dados!B6683=0,"",dados!B6683)</f>
        <v/>
      </c>
      <c r="E6768">
        <f>dados!C6683</f>
        <v>0</v>
      </c>
      <c r="F6768" t="str">
        <f>dados!D6683</f>
        <v>Barras de acos inox.lamin.etc.quente,sec. circular</v>
      </c>
      <c r="G6768"/>
      <c r="H6768"/>
      <c r="I6768"/>
      <c r="J6768"/>
      <c r="K6768" s="13"/>
      <c r="L6768" s="13">
        <f>dados!I6683/100</f>
        <v>0.13880000000000001</v>
      </c>
      <c r="M6768" s="13">
        <f>dados!J6683/100</f>
        <v>0.17420000000000002</v>
      </c>
      <c r="N6768" s="13">
        <f>dados!K6683/100</f>
        <v>0.18</v>
      </c>
      <c r="O6768" s="13">
        <f>dados!L6683/100</f>
        <v>0</v>
      </c>
      <c r="P6768" s="12" t="str">
        <f>LEFT(Tabela2[[#This Row],[Código]],2)</f>
        <v>72</v>
      </c>
    </row>
    <row r="6769" spans="2:16" ht="15" customHeight="1" x14ac:dyDescent="0.25">
      <c r="B6769" s="31" t="str">
        <f>IF(Tabela2[[#This Row],[Tipo]] = 0,LOOKUP(Tabela2[[#This Row],[RESUMO]],Tabela3[Grupo],Tabela3[Meus produtos]),VLOOKUP(Tabela2[[#This Row],[Código]],Tabela4[[Código NBS/LC116]:[Meus serviços]],3,0))</f>
        <v>Não</v>
      </c>
      <c r="C6769" t="str">
        <f>IF(E6769=0,TEXT(dados!A6684,"00000000"),IF(E6769=2,TEXT(dados!A6684,"0000"),TEXT(dados!A6684,"#")))</f>
        <v>72221910</v>
      </c>
      <c r="D6769" t="str">
        <f>IF(dados!B6684=0,"",dados!B6684)</f>
        <v/>
      </c>
      <c r="E6769">
        <f>dados!C6684</f>
        <v>0</v>
      </c>
      <c r="F6769" t="str">
        <f>dados!D6684</f>
        <v>Barras de acos inox.lamin.etc.quente,sec.transv. retang.</v>
      </c>
      <c r="G6769"/>
      <c r="H6769"/>
      <c r="I6769"/>
      <c r="J6769"/>
      <c r="K6769" s="13"/>
      <c r="L6769" s="13">
        <f>dados!I6684/100</f>
        <v>0.13880000000000001</v>
      </c>
      <c r="M6769" s="13">
        <f>dados!J6684/100</f>
        <v>0.17420000000000002</v>
      </c>
      <c r="N6769" s="13">
        <f>dados!K6684/100</f>
        <v>0.18</v>
      </c>
      <c r="O6769" s="13">
        <f>dados!L6684/100</f>
        <v>0</v>
      </c>
      <c r="P6769" s="12" t="str">
        <f>LEFT(Tabela2[[#This Row],[Código]],2)</f>
        <v>72</v>
      </c>
    </row>
    <row r="6770" spans="2:16" ht="15" customHeight="1" x14ac:dyDescent="0.25">
      <c r="B6770" s="31" t="str">
        <f>IF(Tabela2[[#This Row],[Tipo]] = 0,LOOKUP(Tabela2[[#This Row],[RESUMO]],Tabela3[Grupo],Tabela3[Meus produtos]),VLOOKUP(Tabela2[[#This Row],[Código]],Tabela4[[Código NBS/LC116]:[Meus serviços]],3,0))</f>
        <v>Não</v>
      </c>
      <c r="C6770" t="str">
        <f>IF(E6770=0,TEXT(dados!A6685,"00000000"),IF(E6770=2,TEXT(dados!A6685,"0000"),TEXT(dados!A6685,"#")))</f>
        <v>72221990</v>
      </c>
      <c r="D6770" t="str">
        <f>IF(dados!B6685=0,"",dados!B6685)</f>
        <v/>
      </c>
      <c r="E6770">
        <f>dados!C6685</f>
        <v>0</v>
      </c>
      <c r="F6770" t="str">
        <f>dados!D6685</f>
        <v>Outs.barras de acos inoxidaveis,lamin.etc.a quente</v>
      </c>
      <c r="G6770"/>
      <c r="H6770"/>
      <c r="I6770"/>
      <c r="J6770"/>
      <c r="K6770" s="13"/>
      <c r="L6770" s="13">
        <f>dados!I6685/100</f>
        <v>0.13880000000000001</v>
      </c>
      <c r="M6770" s="13">
        <f>dados!J6685/100</f>
        <v>0.17420000000000002</v>
      </c>
      <c r="N6770" s="13">
        <f>dados!K6685/100</f>
        <v>0.18</v>
      </c>
      <c r="O6770" s="13">
        <f>dados!L6685/100</f>
        <v>0</v>
      </c>
      <c r="P6770" s="12" t="str">
        <f>LEFT(Tabela2[[#This Row],[Código]],2)</f>
        <v>72</v>
      </c>
    </row>
    <row r="6771" spans="2:16" ht="15" customHeight="1" x14ac:dyDescent="0.25">
      <c r="B6771" s="31" t="str">
        <f>IF(Tabela2[[#This Row],[Tipo]] = 0,LOOKUP(Tabela2[[#This Row],[RESUMO]],Tabela3[Grupo],Tabela3[Meus produtos]),VLOOKUP(Tabela2[[#This Row],[Código]],Tabela4[[Código NBS/LC116]:[Meus serviços]],3,0))</f>
        <v>Não</v>
      </c>
      <c r="C6771" t="str">
        <f>IF(E6771=0,TEXT(dados!A6686,"00000000"),IF(E6771=2,TEXT(dados!A6686,"0000"),TEXT(dados!A6686,"#")))</f>
        <v>72222000</v>
      </c>
      <c r="D6771" t="str">
        <f>IF(dados!B6686=0,"",dados!B6686)</f>
        <v/>
      </c>
      <c r="E6771">
        <f>dados!C6686</f>
        <v>0</v>
      </c>
      <c r="F6771" t="str">
        <f>dados!D6686</f>
        <v>Barras de acos inox.obtidas/completam.acabadas a frio</v>
      </c>
      <c r="G6771"/>
      <c r="H6771"/>
      <c r="I6771"/>
      <c r="J6771"/>
      <c r="K6771" s="13"/>
      <c r="L6771" s="13">
        <f>dados!I6686/100</f>
        <v>0.13880000000000001</v>
      </c>
      <c r="M6771" s="13">
        <f>dados!J6686/100</f>
        <v>0.17420000000000002</v>
      </c>
      <c r="N6771" s="13">
        <f>dados!K6686/100</f>
        <v>0.18</v>
      </c>
      <c r="O6771" s="13">
        <f>dados!L6686/100</f>
        <v>0</v>
      </c>
      <c r="P6771" s="12" t="str">
        <f>LEFT(Tabela2[[#This Row],[Código]],2)</f>
        <v>72</v>
      </c>
    </row>
    <row r="6772" spans="2:16" ht="15" customHeight="1" x14ac:dyDescent="0.25">
      <c r="B6772" s="31" t="str">
        <f>IF(Tabela2[[#This Row],[Tipo]] = 0,LOOKUP(Tabela2[[#This Row],[RESUMO]],Tabela3[Grupo],Tabela3[Meus produtos]),VLOOKUP(Tabela2[[#This Row],[Código]],Tabela4[[Código NBS/LC116]:[Meus serviços]],3,0))</f>
        <v>Não</v>
      </c>
      <c r="C6772" t="str">
        <f>IF(E6772=0,TEXT(dados!A6687,"00000000"),IF(E6772=2,TEXT(dados!A6687,"0000"),TEXT(dados!A6687,"#")))</f>
        <v>72223000</v>
      </c>
      <c r="D6772" t="str">
        <f>IF(dados!B6687=0,"",dados!B6687)</f>
        <v/>
      </c>
      <c r="E6772">
        <f>dados!C6687</f>
        <v>0</v>
      </c>
      <c r="F6772" t="str">
        <f>dados!D6687</f>
        <v>Outros barras de acos inoxidaveis</v>
      </c>
      <c r="G6772"/>
      <c r="H6772"/>
      <c r="I6772"/>
      <c r="J6772"/>
      <c r="K6772" s="13"/>
      <c r="L6772" s="13">
        <f>dados!I6687/100</f>
        <v>0.13880000000000001</v>
      </c>
      <c r="M6772" s="13">
        <f>dados!J6687/100</f>
        <v>0.17420000000000002</v>
      </c>
      <c r="N6772" s="13">
        <f>dados!K6687/100</f>
        <v>0.18</v>
      </c>
      <c r="O6772" s="13">
        <f>dados!L6687/100</f>
        <v>0</v>
      </c>
      <c r="P6772" s="12" t="str">
        <f>LEFT(Tabela2[[#This Row],[Código]],2)</f>
        <v>72</v>
      </c>
    </row>
    <row r="6773" spans="2:16" ht="15" customHeight="1" x14ac:dyDescent="0.25">
      <c r="B6773" s="31" t="str">
        <f>IF(Tabela2[[#This Row],[Tipo]] = 0,LOOKUP(Tabela2[[#This Row],[RESUMO]],Tabela3[Grupo],Tabela3[Meus produtos]),VLOOKUP(Tabela2[[#This Row],[Código]],Tabela4[[Código NBS/LC116]:[Meus serviços]],3,0))</f>
        <v>Não</v>
      </c>
      <c r="C6773" t="str">
        <f>IF(E6773=0,TEXT(dados!A6688,"00000000"),IF(E6773=2,TEXT(dados!A6688,"0000"),TEXT(dados!A6688,"#")))</f>
        <v>72224010</v>
      </c>
      <c r="D6773" t="str">
        <f>IF(dados!B6688=0,"",dados!B6688)</f>
        <v/>
      </c>
      <c r="E6773">
        <f>dados!C6688</f>
        <v>0</v>
      </c>
      <c r="F6773" t="str">
        <f>dados!D6688</f>
        <v>Perfis de acos inoxidaveis,altura&gt;=80mm</v>
      </c>
      <c r="G6773"/>
      <c r="H6773"/>
      <c r="I6773"/>
      <c r="J6773"/>
      <c r="K6773" s="13"/>
      <c r="L6773" s="13">
        <f>dados!I6688/100</f>
        <v>0.13880000000000001</v>
      </c>
      <c r="M6773" s="13">
        <f>dados!J6688/100</f>
        <v>0.1588</v>
      </c>
      <c r="N6773" s="13">
        <f>dados!K6688/100</f>
        <v>0.18</v>
      </c>
      <c r="O6773" s="13">
        <f>dados!L6688/100</f>
        <v>0</v>
      </c>
      <c r="P6773" s="12" t="str">
        <f>LEFT(Tabela2[[#This Row],[Código]],2)</f>
        <v>72</v>
      </c>
    </row>
    <row r="6774" spans="2:16" ht="15" customHeight="1" x14ac:dyDescent="0.25">
      <c r="B6774" s="31" t="str">
        <f>IF(Tabela2[[#This Row],[Tipo]] = 0,LOOKUP(Tabela2[[#This Row],[RESUMO]],Tabela3[Grupo],Tabela3[Meus produtos]),VLOOKUP(Tabela2[[#This Row],[Código]],Tabela4[[Código NBS/LC116]:[Meus serviços]],3,0))</f>
        <v>Não</v>
      </c>
      <c r="C6774" t="str">
        <f>IF(E6774=0,TEXT(dados!A6689,"00000000"),IF(E6774=2,TEXT(dados!A6689,"0000"),TEXT(dados!A6689,"#")))</f>
        <v>72224090</v>
      </c>
      <c r="D6774" t="str">
        <f>IF(dados!B6689=0,"",dados!B6689)</f>
        <v/>
      </c>
      <c r="E6774">
        <f>dados!C6689</f>
        <v>0</v>
      </c>
      <c r="F6774" t="str">
        <f>dados!D6689</f>
        <v>Outros perfis de acos inoxidaveis</v>
      </c>
      <c r="G6774"/>
      <c r="H6774"/>
      <c r="I6774"/>
      <c r="J6774"/>
      <c r="K6774" s="13"/>
      <c r="L6774" s="13">
        <f>dados!I6689/100</f>
        <v>0.13880000000000001</v>
      </c>
      <c r="M6774" s="13">
        <f>dados!J6689/100</f>
        <v>0.17420000000000002</v>
      </c>
      <c r="N6774" s="13">
        <f>dados!K6689/100</f>
        <v>0.18</v>
      </c>
      <c r="O6774" s="13">
        <f>dados!L6689/100</f>
        <v>0</v>
      </c>
      <c r="P6774" s="12" t="str">
        <f>LEFT(Tabela2[[#This Row],[Código]],2)</f>
        <v>72</v>
      </c>
    </row>
    <row r="6775" spans="2:16" ht="15" customHeight="1" x14ac:dyDescent="0.25">
      <c r="B6775" s="31" t="str">
        <f>IF(Tabela2[[#This Row],[Tipo]] = 0,LOOKUP(Tabela2[[#This Row],[RESUMO]],Tabela3[Grupo],Tabela3[Meus produtos]),VLOOKUP(Tabela2[[#This Row],[Código]],Tabela4[[Código NBS/LC116]:[Meus serviços]],3,0))</f>
        <v>Não</v>
      </c>
      <c r="C6775" t="str">
        <f>IF(E6775=0,TEXT(dados!A6690,"00000000"),IF(E6775=2,TEXT(dados!A6690,"0000"),TEXT(dados!A6690,"#")))</f>
        <v>72230000</v>
      </c>
      <c r="D6775" t="str">
        <f>IF(dados!B6690=0,"",dados!B6690)</f>
        <v/>
      </c>
      <c r="E6775">
        <f>dados!C6690</f>
        <v>0</v>
      </c>
      <c r="F6775" t="str">
        <f>dados!D6690</f>
        <v>Fios de acos inoxidaveis</v>
      </c>
      <c r="G6775"/>
      <c r="H6775"/>
      <c r="I6775"/>
      <c r="J6775"/>
      <c r="K6775" s="13"/>
      <c r="L6775" s="13">
        <f>dados!I6690/100</f>
        <v>0.13880000000000001</v>
      </c>
      <c r="M6775" s="13">
        <f>dados!J6690/100</f>
        <v>0.17420000000000002</v>
      </c>
      <c r="N6775" s="13">
        <f>dados!K6690/100</f>
        <v>0.18</v>
      </c>
      <c r="O6775" s="13">
        <f>dados!L6690/100</f>
        <v>0</v>
      </c>
      <c r="P6775" s="12" t="str">
        <f>LEFT(Tabela2[[#This Row],[Código]],2)</f>
        <v>72</v>
      </c>
    </row>
    <row r="6776" spans="2:16" ht="15" customHeight="1" x14ac:dyDescent="0.25">
      <c r="B6776" s="31" t="str">
        <f>IF(Tabela2[[#This Row],[Tipo]] = 0,LOOKUP(Tabela2[[#This Row],[RESUMO]],Tabela3[Grupo],Tabela3[Meus produtos]),VLOOKUP(Tabela2[[#This Row],[Código]],Tabela4[[Código NBS/LC116]:[Meus serviços]],3,0))</f>
        <v>Não</v>
      </c>
      <c r="C6776" t="str">
        <f>IF(E6776=0,TEXT(dados!A6691,"00000000"),IF(E6776=2,TEXT(dados!A6691,"0000"),TEXT(dados!A6691,"#")))</f>
        <v>72241000</v>
      </c>
      <c r="D6776" t="str">
        <f>IF(dados!B6691=0,"",dados!B6691)</f>
        <v/>
      </c>
      <c r="E6776">
        <f>dados!C6691</f>
        <v>0</v>
      </c>
      <c r="F6776" t="str">
        <f>dados!D6691</f>
        <v>Outs.ligas de acos,em lingotes e outs.formas primarias</v>
      </c>
      <c r="G6776"/>
      <c r="H6776"/>
      <c r="I6776"/>
      <c r="J6776"/>
      <c r="K6776" s="13"/>
      <c r="L6776" s="13">
        <f>dados!I6691/100</f>
        <v>0.13880000000000001</v>
      </c>
      <c r="M6776" s="13">
        <f>dados!J6691/100</f>
        <v>0.16800000000000001</v>
      </c>
      <c r="N6776" s="13">
        <f>dados!K6691/100</f>
        <v>0.18</v>
      </c>
      <c r="O6776" s="13">
        <f>dados!L6691/100</f>
        <v>0</v>
      </c>
      <c r="P6776" s="12" t="str">
        <f>LEFT(Tabela2[[#This Row],[Código]],2)</f>
        <v>72</v>
      </c>
    </row>
    <row r="6777" spans="2:16" ht="15" customHeight="1" x14ac:dyDescent="0.25">
      <c r="B6777" s="31" t="str">
        <f>IF(Tabela2[[#This Row],[Tipo]] = 0,LOOKUP(Tabela2[[#This Row],[RESUMO]],Tabela3[Grupo],Tabela3[Meus produtos]),VLOOKUP(Tabela2[[#This Row],[Código]],Tabela4[[Código NBS/LC116]:[Meus serviços]],3,0))</f>
        <v>Não</v>
      </c>
      <c r="C6777" t="str">
        <f>IF(E6777=0,TEXT(dados!A6692,"00000000"),IF(E6777=2,TEXT(dados!A6692,"0000"),TEXT(dados!A6692,"#")))</f>
        <v>72249000</v>
      </c>
      <c r="D6777" t="str">
        <f>IF(dados!B6692=0,"",dados!B6692)</f>
        <v/>
      </c>
      <c r="E6777">
        <f>dados!C6692</f>
        <v>0</v>
      </c>
      <c r="F6777" t="str">
        <f>dados!D6692</f>
        <v>Produtos semimanufaturados,de outs.ligas de acos</v>
      </c>
      <c r="G6777"/>
      <c r="H6777"/>
      <c r="I6777"/>
      <c r="J6777"/>
      <c r="K6777" s="13"/>
      <c r="L6777" s="13">
        <f>dados!I6692/100</f>
        <v>0.13880000000000001</v>
      </c>
      <c r="M6777" s="13">
        <f>dados!J6692/100</f>
        <v>0.16800000000000001</v>
      </c>
      <c r="N6777" s="13">
        <f>dados!K6692/100</f>
        <v>0.18</v>
      </c>
      <c r="O6777" s="13">
        <f>dados!L6692/100</f>
        <v>0</v>
      </c>
      <c r="P6777" s="12" t="str">
        <f>LEFT(Tabela2[[#This Row],[Código]],2)</f>
        <v>72</v>
      </c>
    </row>
    <row r="6778" spans="2:16" ht="15" customHeight="1" x14ac:dyDescent="0.25">
      <c r="B6778" s="31" t="str">
        <f>IF(Tabela2[[#This Row],[Tipo]] = 0,LOOKUP(Tabela2[[#This Row],[RESUMO]],Tabela3[Grupo],Tabela3[Meus produtos]),VLOOKUP(Tabela2[[#This Row],[Código]],Tabela4[[Código NBS/LC116]:[Meus serviços]],3,0))</f>
        <v>Não</v>
      </c>
      <c r="C6778" t="str">
        <f>IF(E6778=0,TEXT(dados!A6693,"00000000"),IF(E6778=2,TEXT(dados!A6693,"0000"),TEXT(dados!A6693,"#")))</f>
        <v>72251100</v>
      </c>
      <c r="D6778" t="str">
        <f>IF(dados!B6693=0,"",dados!B6693)</f>
        <v/>
      </c>
      <c r="E6778">
        <f>dados!C6693</f>
        <v>0</v>
      </c>
      <c r="F6778" t="str">
        <f>dados!D6693</f>
        <v>Lamin.ligas de acos ao silicio,l&gt;=600mm,graos orient.</v>
      </c>
      <c r="G6778"/>
      <c r="H6778"/>
      <c r="I6778"/>
      <c r="J6778"/>
      <c r="K6778" s="13"/>
      <c r="L6778" s="13">
        <f>dados!I6693/100</f>
        <v>0.13880000000000001</v>
      </c>
      <c r="M6778" s="13">
        <f>dados!J6693/100</f>
        <v>0.17420000000000002</v>
      </c>
      <c r="N6778" s="13">
        <f>dados!K6693/100</f>
        <v>0.18</v>
      </c>
      <c r="O6778" s="13">
        <f>dados!L6693/100</f>
        <v>0</v>
      </c>
      <c r="P6778" s="12" t="str">
        <f>LEFT(Tabela2[[#This Row],[Código]],2)</f>
        <v>72</v>
      </c>
    </row>
    <row r="6779" spans="2:16" ht="15" customHeight="1" x14ac:dyDescent="0.25">
      <c r="B6779" s="31" t="str">
        <f>IF(Tabela2[[#This Row],[Tipo]] = 0,LOOKUP(Tabela2[[#This Row],[RESUMO]],Tabela3[Grupo],Tabela3[Meus produtos]),VLOOKUP(Tabela2[[#This Row],[Código]],Tabela4[[Código NBS/LC116]:[Meus serviços]],3,0))</f>
        <v>Não</v>
      </c>
      <c r="C6779" t="str">
        <f>IF(E6779=0,TEXT(dados!A6694,"00000000"),IF(E6779=2,TEXT(dados!A6694,"0000"),TEXT(dados!A6694,"#")))</f>
        <v>72251900</v>
      </c>
      <c r="D6779" t="str">
        <f>IF(dados!B6694=0,"",dados!B6694)</f>
        <v/>
      </c>
      <c r="E6779">
        <f>dados!C6694</f>
        <v>0</v>
      </c>
      <c r="F6779" t="str">
        <f>dados!D6694</f>
        <v>Outros lamin.de ligas de acos ao silicio,l&gt;=600mm</v>
      </c>
      <c r="G6779"/>
      <c r="H6779"/>
      <c r="I6779"/>
      <c r="J6779"/>
      <c r="K6779" s="13"/>
      <c r="L6779" s="13">
        <f>dados!I6694/100</f>
        <v>0.13880000000000001</v>
      </c>
      <c r="M6779" s="13">
        <f>dados!J6694/100</f>
        <v>0.17420000000000002</v>
      </c>
      <c r="N6779" s="13">
        <f>dados!K6694/100</f>
        <v>0.18</v>
      </c>
      <c r="O6779" s="13">
        <f>dados!L6694/100</f>
        <v>0</v>
      </c>
      <c r="P6779" s="12" t="str">
        <f>LEFT(Tabela2[[#This Row],[Código]],2)</f>
        <v>72</v>
      </c>
    </row>
    <row r="6780" spans="2:16" ht="15" customHeight="1" x14ac:dyDescent="0.25">
      <c r="B6780" s="31" t="str">
        <f>IF(Tabela2[[#This Row],[Tipo]] = 0,LOOKUP(Tabela2[[#This Row],[RESUMO]],Tabela3[Grupo],Tabela3[Meus produtos]),VLOOKUP(Tabela2[[#This Row],[Código]],Tabela4[[Código NBS/LC116]:[Meus serviços]],3,0))</f>
        <v>Não</v>
      </c>
      <c r="C6780" t="str">
        <f>IF(E6780=0,TEXT(dados!A6695,"00000000"),IF(E6780=2,TEXT(dados!A6695,"0000"),TEXT(dados!A6695,"#")))</f>
        <v>72253000</v>
      </c>
      <c r="D6780" t="str">
        <f>IF(dados!B6695=0,"",dados!B6695)</f>
        <v/>
      </c>
      <c r="E6780">
        <f>dados!C6695</f>
        <v>0</v>
      </c>
      <c r="F6780" t="str">
        <f>dados!D6695</f>
        <v>Lamin.de outs.ligas acos,quente,l&gt;=600mm,rolos</v>
      </c>
      <c r="G6780"/>
      <c r="H6780"/>
      <c r="I6780"/>
      <c r="J6780"/>
      <c r="K6780" s="13"/>
      <c r="L6780" s="13">
        <f>dados!I6695/100</f>
        <v>0.13880000000000001</v>
      </c>
      <c r="M6780" s="13">
        <f>dados!J6695/100</f>
        <v>0.17420000000000002</v>
      </c>
      <c r="N6780" s="13">
        <f>dados!K6695/100</f>
        <v>0.18</v>
      </c>
      <c r="O6780" s="13">
        <f>dados!L6695/100</f>
        <v>0</v>
      </c>
      <c r="P6780" s="12" t="str">
        <f>LEFT(Tabela2[[#This Row],[Código]],2)</f>
        <v>72</v>
      </c>
    </row>
    <row r="6781" spans="2:16" ht="15" customHeight="1" x14ac:dyDescent="0.25">
      <c r="B6781" s="31" t="str">
        <f>IF(Tabela2[[#This Row],[Tipo]] = 0,LOOKUP(Tabela2[[#This Row],[RESUMO]],Tabela3[Grupo],Tabela3[Meus produtos]),VLOOKUP(Tabela2[[#This Row],[Código]],Tabela4[[Código NBS/LC116]:[Meus serviços]],3,0))</f>
        <v>Não</v>
      </c>
      <c r="C6781" t="str">
        <f>IF(E6781=0,TEXT(dados!A6696,"00000000"),IF(E6781=2,TEXT(dados!A6696,"0000"),TEXT(dados!A6696,"#")))</f>
        <v>72254010</v>
      </c>
      <c r="D6781" t="str">
        <f>IF(dados!B6696=0,"",dados!B6696)</f>
        <v/>
      </c>
      <c r="E6781">
        <f>dados!C6696</f>
        <v>0</v>
      </c>
      <c r="F6781" t="str">
        <f>dados!D6696</f>
        <v>Lamin.de outs.ligas acos,quente,l&gt;=600mm, n/enrol. e&lt;=7mm</v>
      </c>
      <c r="G6781"/>
      <c r="H6781"/>
      <c r="I6781"/>
      <c r="J6781"/>
      <c r="K6781" s="13"/>
      <c r="L6781" s="13">
        <f>dados!I6696/100</f>
        <v>0.13880000000000001</v>
      </c>
      <c r="M6781" s="13">
        <f>dados!J6696/100</f>
        <v>0.1588</v>
      </c>
      <c r="N6781" s="13">
        <f>dados!K6696/100</f>
        <v>0.18</v>
      </c>
      <c r="O6781" s="13">
        <f>dados!L6696/100</f>
        <v>0</v>
      </c>
      <c r="P6781" s="12" t="str">
        <f>LEFT(Tabela2[[#This Row],[Código]],2)</f>
        <v>72</v>
      </c>
    </row>
    <row r="6782" spans="2:16" ht="15" customHeight="1" x14ac:dyDescent="0.25">
      <c r="B6782" s="31" t="str">
        <f>IF(Tabela2[[#This Row],[Tipo]] = 0,LOOKUP(Tabela2[[#This Row],[RESUMO]],Tabela3[Grupo],Tabela3[Meus produtos]),VLOOKUP(Tabela2[[#This Row],[Código]],Tabela4[[Código NBS/LC116]:[Meus serviços]],3,0))</f>
        <v>Não</v>
      </c>
      <c r="C6782" t="str">
        <f>IF(E6782=0,TEXT(dados!A6697,"00000000"),IF(E6782=2,TEXT(dados!A6697,"0000"),TEXT(dados!A6697,"#")))</f>
        <v>72254020</v>
      </c>
      <c r="D6782" t="str">
        <f>IF(dados!B6697=0,"",dados!B6697)</f>
        <v/>
      </c>
      <c r="E6782">
        <f>dados!C6697</f>
        <v>0</v>
      </c>
      <c r="F6782" t="str">
        <f>dados!D6697</f>
        <v>Outs.lamin.de acos de corte rapido,quente, l&gt;=600mm, n/enrol.</v>
      </c>
      <c r="G6782"/>
      <c r="H6782"/>
      <c r="I6782"/>
      <c r="J6782"/>
      <c r="K6782" s="13"/>
      <c r="L6782" s="13">
        <f>dados!I6697/100</f>
        <v>0.13880000000000001</v>
      </c>
      <c r="M6782" s="13">
        <f>dados!J6697/100</f>
        <v>0.1588</v>
      </c>
      <c r="N6782" s="13">
        <f>dados!K6697/100</f>
        <v>0.18</v>
      </c>
      <c r="O6782" s="13">
        <f>dados!L6697/100</f>
        <v>0</v>
      </c>
      <c r="P6782" s="12" t="str">
        <f>LEFT(Tabela2[[#This Row],[Código]],2)</f>
        <v>72</v>
      </c>
    </row>
    <row r="6783" spans="2:16" ht="15" customHeight="1" x14ac:dyDescent="0.25">
      <c r="B6783" s="31" t="str">
        <f>IF(Tabela2[[#This Row],[Tipo]] = 0,LOOKUP(Tabela2[[#This Row],[RESUMO]],Tabela3[Grupo],Tabela3[Meus produtos]),VLOOKUP(Tabela2[[#This Row],[Código]],Tabela4[[Código NBS/LC116]:[Meus serviços]],3,0))</f>
        <v>Não</v>
      </c>
      <c r="C6783" t="str">
        <f>IF(E6783=0,TEXT(dados!A6698,"00000000"),IF(E6783=2,TEXT(dados!A6698,"0000"),TEXT(dados!A6698,"#")))</f>
        <v>72254090</v>
      </c>
      <c r="D6783" t="str">
        <f>IF(dados!B6698=0,"",dados!B6698)</f>
        <v/>
      </c>
      <c r="E6783">
        <f>dados!C6698</f>
        <v>0</v>
      </c>
      <c r="F6783" t="str">
        <f>dados!D6698</f>
        <v>Outs.lamin.de outs.ligas acos,quente,l&gt;=600mm, n/enrol.</v>
      </c>
      <c r="G6783"/>
      <c r="H6783"/>
      <c r="I6783"/>
      <c r="J6783"/>
      <c r="K6783" s="13"/>
      <c r="L6783" s="13">
        <f>dados!I6698/100</f>
        <v>0.13880000000000001</v>
      </c>
      <c r="M6783" s="13">
        <f>dados!J6698/100</f>
        <v>0.17420000000000002</v>
      </c>
      <c r="N6783" s="13">
        <f>dados!K6698/100</f>
        <v>0.18</v>
      </c>
      <c r="O6783" s="13">
        <f>dados!L6698/100</f>
        <v>0</v>
      </c>
      <c r="P6783" s="12" t="str">
        <f>LEFT(Tabela2[[#This Row],[Código]],2)</f>
        <v>72</v>
      </c>
    </row>
    <row r="6784" spans="2:16" ht="15" customHeight="1" x14ac:dyDescent="0.25">
      <c r="B6784" s="31" t="str">
        <f>IF(Tabela2[[#This Row],[Tipo]] = 0,LOOKUP(Tabela2[[#This Row],[RESUMO]],Tabela3[Grupo],Tabela3[Meus produtos]),VLOOKUP(Tabela2[[#This Row],[Código]],Tabela4[[Código NBS/LC116]:[Meus serviços]],3,0))</f>
        <v>Não</v>
      </c>
      <c r="C6784" t="str">
        <f>IF(E6784=0,TEXT(dados!A6699,"00000000"),IF(E6784=2,TEXT(dados!A6699,"0000"),TEXT(dados!A6699,"#")))</f>
        <v>72255010</v>
      </c>
      <c r="D6784" t="str">
        <f>IF(dados!B6699=0,"",dados!B6699)</f>
        <v/>
      </c>
      <c r="E6784">
        <f>dados!C6699</f>
        <v>0</v>
      </c>
      <c r="F6784" t="str">
        <f>dados!D6699</f>
        <v>Lamin.de acos de corte rapido,a frio,l&gt;=600mm</v>
      </c>
      <c r="G6784"/>
      <c r="H6784"/>
      <c r="I6784"/>
      <c r="J6784"/>
      <c r="K6784" s="13"/>
      <c r="L6784" s="13">
        <f>dados!I6699/100</f>
        <v>0.13880000000000001</v>
      </c>
      <c r="M6784" s="13">
        <f>dados!J6699/100</f>
        <v>0.1588</v>
      </c>
      <c r="N6784" s="13">
        <f>dados!K6699/100</f>
        <v>0.18</v>
      </c>
      <c r="O6784" s="13">
        <f>dados!L6699/100</f>
        <v>0</v>
      </c>
      <c r="P6784" s="12" t="str">
        <f>LEFT(Tabela2[[#This Row],[Código]],2)</f>
        <v>72</v>
      </c>
    </row>
    <row r="6785" spans="2:16" ht="15" customHeight="1" x14ac:dyDescent="0.25">
      <c r="B6785" s="31" t="str">
        <f>IF(Tabela2[[#This Row],[Tipo]] = 0,LOOKUP(Tabela2[[#This Row],[RESUMO]],Tabela3[Grupo],Tabela3[Meus produtos]),VLOOKUP(Tabela2[[#This Row],[Código]],Tabela4[[Código NBS/LC116]:[Meus serviços]],3,0))</f>
        <v>Não</v>
      </c>
      <c r="C6785" t="str">
        <f>IF(E6785=0,TEXT(dados!A6700,"00000000"),IF(E6785=2,TEXT(dados!A6700,"0000"),TEXT(dados!A6700,"#")))</f>
        <v>72255090</v>
      </c>
      <c r="D6785" t="str">
        <f>IF(dados!B6700=0,"",dados!B6700)</f>
        <v/>
      </c>
      <c r="E6785">
        <f>dados!C6700</f>
        <v>0</v>
      </c>
      <c r="F6785" t="str">
        <f>dados!D6700</f>
        <v>Lamin.de outs.ligas acos,a frio,l&gt;=600mm</v>
      </c>
      <c r="G6785"/>
      <c r="H6785"/>
      <c r="I6785"/>
      <c r="J6785"/>
      <c r="K6785" s="13"/>
      <c r="L6785" s="13">
        <f>dados!I6700/100</f>
        <v>0.13880000000000001</v>
      </c>
      <c r="M6785" s="13">
        <f>dados!J6700/100</f>
        <v>0.17420000000000002</v>
      </c>
      <c r="N6785" s="13">
        <f>dados!K6700/100</f>
        <v>0.18</v>
      </c>
      <c r="O6785" s="13">
        <f>dados!L6700/100</f>
        <v>0</v>
      </c>
      <c r="P6785" s="12" t="str">
        <f>LEFT(Tabela2[[#This Row],[Código]],2)</f>
        <v>72</v>
      </c>
    </row>
    <row r="6786" spans="2:16" ht="15" customHeight="1" x14ac:dyDescent="0.25">
      <c r="B6786" s="31" t="str">
        <f>IF(Tabela2[[#This Row],[Tipo]] = 0,LOOKUP(Tabela2[[#This Row],[RESUMO]],Tabela3[Grupo],Tabela3[Meus produtos]),VLOOKUP(Tabela2[[#This Row],[Código]],Tabela4[[Código NBS/LC116]:[Meus serviços]],3,0))</f>
        <v>Não</v>
      </c>
      <c r="C6786" t="str">
        <f>IF(E6786=0,TEXT(dados!A6701,"00000000"),IF(E6786=2,TEXT(dados!A6701,"0000"),TEXT(dados!A6701,"#")))</f>
        <v>72259100</v>
      </c>
      <c r="D6786" t="str">
        <f>IF(dados!B6701=0,"",dados!B6701)</f>
        <v/>
      </c>
      <c r="E6786">
        <f>dados!C6701</f>
        <v>0</v>
      </c>
      <c r="F6786" t="str">
        <f>dados!D6701</f>
        <v>Lamin.de outs.ligas acos,l&gt;=600mm,galvan. eletrolit.</v>
      </c>
      <c r="G6786"/>
      <c r="H6786"/>
      <c r="I6786"/>
      <c r="J6786"/>
      <c r="K6786" s="13"/>
      <c r="L6786" s="13">
        <f>dados!I6701/100</f>
        <v>0.13880000000000001</v>
      </c>
      <c r="M6786" s="13">
        <f>dados!J6701/100</f>
        <v>0.17420000000000002</v>
      </c>
      <c r="N6786" s="13">
        <f>dados!K6701/100</f>
        <v>0.18</v>
      </c>
      <c r="O6786" s="13">
        <f>dados!L6701/100</f>
        <v>0</v>
      </c>
      <c r="P6786" s="12" t="str">
        <f>LEFT(Tabela2[[#This Row],[Código]],2)</f>
        <v>72</v>
      </c>
    </row>
    <row r="6787" spans="2:16" ht="15" customHeight="1" x14ac:dyDescent="0.25">
      <c r="B6787" s="31" t="str">
        <f>IF(Tabela2[[#This Row],[Tipo]] = 0,LOOKUP(Tabela2[[#This Row],[RESUMO]],Tabela3[Grupo],Tabela3[Meus produtos]),VLOOKUP(Tabela2[[#This Row],[Código]],Tabela4[[Código NBS/LC116]:[Meus serviços]],3,0))</f>
        <v>Não</v>
      </c>
      <c r="C6787" t="str">
        <f>IF(E6787=0,TEXT(dados!A6702,"00000000"),IF(E6787=2,TEXT(dados!A6702,"0000"),TEXT(dados!A6702,"#")))</f>
        <v>72259200</v>
      </c>
      <c r="D6787" t="str">
        <f>IF(dados!B6702=0,"",dados!B6702)</f>
        <v/>
      </c>
      <c r="E6787">
        <f>dados!C6702</f>
        <v>0</v>
      </c>
      <c r="F6787" t="str">
        <f>dados!D6702</f>
        <v>Lamin.de outs.ligas acos,l&gt;=600mm,galvan.por out.proc.</v>
      </c>
      <c r="G6787"/>
      <c r="H6787"/>
      <c r="I6787"/>
      <c r="J6787"/>
      <c r="K6787" s="13"/>
      <c r="L6787" s="13">
        <f>dados!I6702/100</f>
        <v>0.13880000000000001</v>
      </c>
      <c r="M6787" s="13">
        <f>dados!J6702/100</f>
        <v>0.17420000000000002</v>
      </c>
      <c r="N6787" s="13">
        <f>dados!K6702/100</f>
        <v>0.18</v>
      </c>
      <c r="O6787" s="13">
        <f>dados!L6702/100</f>
        <v>0</v>
      </c>
      <c r="P6787" s="12" t="str">
        <f>LEFT(Tabela2[[#This Row],[Código]],2)</f>
        <v>72</v>
      </c>
    </row>
    <row r="6788" spans="2:16" ht="15" customHeight="1" x14ac:dyDescent="0.25">
      <c r="B6788" s="31" t="str">
        <f>IF(Tabela2[[#This Row],[Tipo]] = 0,LOOKUP(Tabela2[[#This Row],[RESUMO]],Tabela3[Grupo],Tabela3[Meus produtos]),VLOOKUP(Tabela2[[#This Row],[Código]],Tabela4[[Código NBS/LC116]:[Meus serviços]],3,0))</f>
        <v>Não</v>
      </c>
      <c r="C6788" t="str">
        <f>IF(E6788=0,TEXT(dados!A6703,"00000000"),IF(E6788=2,TEXT(dados!A6703,"0000"),TEXT(dados!A6703,"#")))</f>
        <v>72259910</v>
      </c>
      <c r="D6788" t="str">
        <f>IF(dados!B6703=0,"",dados!B6703)</f>
        <v/>
      </c>
      <c r="E6788">
        <f>dados!C6703</f>
        <v>0</v>
      </c>
      <c r="F6788" t="str">
        <f>dados!D6703</f>
        <v>Outros lamin.de acos de corte rapido,l&gt;=600mm</v>
      </c>
      <c r="G6788"/>
      <c r="H6788"/>
      <c r="I6788"/>
      <c r="J6788"/>
      <c r="K6788" s="13"/>
      <c r="L6788" s="13">
        <f>dados!I6703/100</f>
        <v>0.13880000000000001</v>
      </c>
      <c r="M6788" s="13">
        <f>dados!J6703/100</f>
        <v>0.1588</v>
      </c>
      <c r="N6788" s="13">
        <f>dados!K6703/100</f>
        <v>0.18</v>
      </c>
      <c r="O6788" s="13">
        <f>dados!L6703/100</f>
        <v>0</v>
      </c>
      <c r="P6788" s="12" t="str">
        <f>LEFT(Tabela2[[#This Row],[Código]],2)</f>
        <v>72</v>
      </c>
    </row>
    <row r="6789" spans="2:16" ht="15" customHeight="1" x14ac:dyDescent="0.25">
      <c r="B6789" s="31" t="str">
        <f>IF(Tabela2[[#This Row],[Tipo]] = 0,LOOKUP(Tabela2[[#This Row],[RESUMO]],Tabela3[Grupo],Tabela3[Meus produtos]),VLOOKUP(Tabela2[[#This Row],[Código]],Tabela4[[Código NBS/LC116]:[Meus serviços]],3,0))</f>
        <v>Não</v>
      </c>
      <c r="C6789" t="str">
        <f>IF(E6789=0,TEXT(dados!A6704,"00000000"),IF(E6789=2,TEXT(dados!A6704,"0000"),TEXT(dados!A6704,"#")))</f>
        <v>72259990</v>
      </c>
      <c r="D6789" t="str">
        <f>IF(dados!B6704=0,"",dados!B6704)</f>
        <v/>
      </c>
      <c r="E6789">
        <f>dados!C6704</f>
        <v>0</v>
      </c>
      <c r="F6789" t="str">
        <f>dados!D6704</f>
        <v>Outros lamin.de outs.ligas acos,l&gt;=600mm</v>
      </c>
      <c r="G6789"/>
      <c r="H6789"/>
      <c r="I6789"/>
      <c r="J6789"/>
      <c r="K6789" s="13"/>
      <c r="L6789" s="13">
        <f>dados!I6704/100</f>
        <v>0.13880000000000001</v>
      </c>
      <c r="M6789" s="13">
        <f>dados!J6704/100</f>
        <v>0.17420000000000002</v>
      </c>
      <c r="N6789" s="13">
        <f>dados!K6704/100</f>
        <v>0.18</v>
      </c>
      <c r="O6789" s="13">
        <f>dados!L6704/100</f>
        <v>0</v>
      </c>
      <c r="P6789" s="12" t="str">
        <f>LEFT(Tabela2[[#This Row],[Código]],2)</f>
        <v>72</v>
      </c>
    </row>
    <row r="6790" spans="2:16" ht="15" customHeight="1" x14ac:dyDescent="0.25">
      <c r="B6790" s="31" t="str">
        <f>IF(Tabela2[[#This Row],[Tipo]] = 0,LOOKUP(Tabela2[[#This Row],[RESUMO]],Tabela3[Grupo],Tabela3[Meus produtos]),VLOOKUP(Tabela2[[#This Row],[Código]],Tabela4[[Código NBS/LC116]:[Meus serviços]],3,0))</f>
        <v>Não</v>
      </c>
      <c r="C6790" t="str">
        <f>IF(E6790=0,TEXT(dados!A6705,"00000000"),IF(E6790=2,TEXT(dados!A6705,"0000"),TEXT(dados!A6705,"#")))</f>
        <v>72261100</v>
      </c>
      <c r="D6790" t="str">
        <f>IF(dados!B6705=0,"",dados!B6705)</f>
        <v/>
      </c>
      <c r="E6790">
        <f>dados!C6705</f>
        <v>0</v>
      </c>
      <c r="F6790" t="str">
        <f>dados!D6705</f>
        <v>Lamin.de ligas acos ao silicio,l&lt;600mm,graos orient.</v>
      </c>
      <c r="G6790"/>
      <c r="H6790"/>
      <c r="I6790"/>
      <c r="J6790"/>
      <c r="K6790" s="13"/>
      <c r="L6790" s="13">
        <f>dados!I6705/100</f>
        <v>0.13880000000000001</v>
      </c>
      <c r="M6790" s="13">
        <f>dados!J6705/100</f>
        <v>0.17420000000000002</v>
      </c>
      <c r="N6790" s="13">
        <f>dados!K6705/100</f>
        <v>0.18</v>
      </c>
      <c r="O6790" s="13">
        <f>dados!L6705/100</f>
        <v>0</v>
      </c>
      <c r="P6790" s="12" t="str">
        <f>LEFT(Tabela2[[#This Row],[Código]],2)</f>
        <v>72</v>
      </c>
    </row>
    <row r="6791" spans="2:16" ht="15" customHeight="1" x14ac:dyDescent="0.25">
      <c r="B6791" s="31" t="str">
        <f>IF(Tabela2[[#This Row],[Tipo]] = 0,LOOKUP(Tabela2[[#This Row],[RESUMO]],Tabela3[Grupo],Tabela3[Meus produtos]),VLOOKUP(Tabela2[[#This Row],[Código]],Tabela4[[Código NBS/LC116]:[Meus serviços]],3,0))</f>
        <v>Não</v>
      </c>
      <c r="C6791" t="str">
        <f>IF(E6791=0,TEXT(dados!A6706,"00000000"),IF(E6791=2,TEXT(dados!A6706,"0000"),TEXT(dados!A6706,"#")))</f>
        <v>72261900</v>
      </c>
      <c r="D6791" t="str">
        <f>IF(dados!B6706=0,"",dados!B6706)</f>
        <v/>
      </c>
      <c r="E6791">
        <f>dados!C6706</f>
        <v>0</v>
      </c>
      <c r="F6791" t="str">
        <f>dados!D6706</f>
        <v>Outros lamin.de ligas acos ao silicio,l&lt;600mm</v>
      </c>
      <c r="G6791"/>
      <c r="H6791"/>
      <c r="I6791"/>
      <c r="J6791"/>
      <c r="K6791" s="13"/>
      <c r="L6791" s="13">
        <f>dados!I6706/100</f>
        <v>0.13880000000000001</v>
      </c>
      <c r="M6791" s="13">
        <f>dados!J6706/100</f>
        <v>0.17420000000000002</v>
      </c>
      <c r="N6791" s="13">
        <f>dados!K6706/100</f>
        <v>0.18</v>
      </c>
      <c r="O6791" s="13">
        <f>dados!L6706/100</f>
        <v>0</v>
      </c>
      <c r="P6791" s="12" t="str">
        <f>LEFT(Tabela2[[#This Row],[Código]],2)</f>
        <v>72</v>
      </c>
    </row>
    <row r="6792" spans="2:16" ht="15" customHeight="1" x14ac:dyDescent="0.25">
      <c r="B6792" s="31" t="str">
        <f>IF(Tabela2[[#This Row],[Tipo]] = 0,LOOKUP(Tabela2[[#This Row],[RESUMO]],Tabela3[Grupo],Tabela3[Meus produtos]),VLOOKUP(Tabela2[[#This Row],[Código]],Tabela4[[Código NBS/LC116]:[Meus serviços]],3,0))</f>
        <v>Não</v>
      </c>
      <c r="C6792" t="str">
        <f>IF(E6792=0,TEXT(dados!A6707,"00000000"),IF(E6792=2,TEXT(dados!A6707,"0000"),TEXT(dados!A6707,"#")))</f>
        <v>72262010</v>
      </c>
      <c r="D6792" t="str">
        <f>IF(dados!B6707=0,"",dados!B6707)</f>
        <v/>
      </c>
      <c r="E6792">
        <f>dados!C6707</f>
        <v>0</v>
      </c>
      <c r="F6792" t="str">
        <f>dados!D6707</f>
        <v>Lamin.de ligas acos de corte rapido, l&lt;600mm,1mm&lt;=e&lt;=4mm</v>
      </c>
      <c r="G6792"/>
      <c r="H6792"/>
      <c r="I6792"/>
      <c r="J6792"/>
      <c r="K6792" s="13"/>
      <c r="L6792" s="13">
        <f>dados!I6707/100</f>
        <v>0.13880000000000001</v>
      </c>
      <c r="M6792" s="13">
        <f>dados!J6707/100</f>
        <v>0.1588</v>
      </c>
      <c r="N6792" s="13">
        <f>dados!K6707/100</f>
        <v>0.18</v>
      </c>
      <c r="O6792" s="13">
        <f>dados!L6707/100</f>
        <v>0</v>
      </c>
      <c r="P6792" s="12" t="str">
        <f>LEFT(Tabela2[[#This Row],[Código]],2)</f>
        <v>72</v>
      </c>
    </row>
    <row r="6793" spans="2:16" ht="15" customHeight="1" x14ac:dyDescent="0.25">
      <c r="B6793" s="31" t="str">
        <f>IF(Tabela2[[#This Row],[Tipo]] = 0,LOOKUP(Tabela2[[#This Row],[RESUMO]],Tabela3[Grupo],Tabela3[Meus produtos]),VLOOKUP(Tabela2[[#This Row],[Código]],Tabela4[[Código NBS/LC116]:[Meus serviços]],3,0))</f>
        <v>Não</v>
      </c>
      <c r="C6793" t="str">
        <f>IF(E6793=0,TEXT(dados!A6708,"00000000"),IF(E6793=2,TEXT(dados!A6708,"0000"),TEXT(dados!A6708,"#")))</f>
        <v>72262090</v>
      </c>
      <c r="D6793" t="str">
        <f>IF(dados!B6708=0,"",dados!B6708)</f>
        <v/>
      </c>
      <c r="E6793">
        <f>dados!C6708</f>
        <v>0</v>
      </c>
      <c r="F6793" t="str">
        <f>dados!D6708</f>
        <v>Outros lamin.de ligas acos de corte rapido, l&lt;600mm</v>
      </c>
      <c r="G6793"/>
      <c r="H6793"/>
      <c r="I6793"/>
      <c r="J6793"/>
      <c r="K6793" s="13"/>
      <c r="L6793" s="13">
        <f>dados!I6708/100</f>
        <v>0.13880000000000001</v>
      </c>
      <c r="M6793" s="13">
        <f>dados!J6708/100</f>
        <v>0.17420000000000002</v>
      </c>
      <c r="N6793" s="13">
        <f>dados!K6708/100</f>
        <v>0.18</v>
      </c>
      <c r="O6793" s="13">
        <f>dados!L6708/100</f>
        <v>0</v>
      </c>
      <c r="P6793" s="12" t="str">
        <f>LEFT(Tabela2[[#This Row],[Código]],2)</f>
        <v>72</v>
      </c>
    </row>
    <row r="6794" spans="2:16" ht="15" customHeight="1" x14ac:dyDescent="0.25">
      <c r="B6794" s="31" t="str">
        <f>IF(Tabela2[[#This Row],[Tipo]] = 0,LOOKUP(Tabela2[[#This Row],[RESUMO]],Tabela3[Grupo],Tabela3[Meus produtos]),VLOOKUP(Tabela2[[#This Row],[Código]],Tabela4[[Código NBS/LC116]:[Meus serviços]],3,0))</f>
        <v>Não</v>
      </c>
      <c r="C6794" t="str">
        <f>IF(E6794=0,TEXT(dados!A6709,"00000000"),IF(E6794=2,TEXT(dados!A6709,"0000"),TEXT(dados!A6709,"#")))</f>
        <v>72269100</v>
      </c>
      <c r="D6794" t="str">
        <f>IF(dados!B6709=0,"",dados!B6709)</f>
        <v/>
      </c>
      <c r="E6794">
        <f>dados!C6709</f>
        <v>0</v>
      </c>
      <c r="F6794" t="str">
        <f>dados!D6709</f>
        <v>Lamin.de outs.ligas de acos,a quente,l&lt;600mm</v>
      </c>
      <c r="G6794"/>
      <c r="H6794"/>
      <c r="I6794"/>
      <c r="J6794"/>
      <c r="K6794" s="13"/>
      <c r="L6794" s="13">
        <f>dados!I6709/100</f>
        <v>0.13880000000000001</v>
      </c>
      <c r="M6794" s="13">
        <f>dados!J6709/100</f>
        <v>0.17420000000000002</v>
      </c>
      <c r="N6794" s="13">
        <f>dados!K6709/100</f>
        <v>0.18</v>
      </c>
      <c r="O6794" s="13">
        <f>dados!L6709/100</f>
        <v>0</v>
      </c>
      <c r="P6794" s="12" t="str">
        <f>LEFT(Tabela2[[#This Row],[Código]],2)</f>
        <v>72</v>
      </c>
    </row>
    <row r="6795" spans="2:16" ht="15" customHeight="1" x14ac:dyDescent="0.25">
      <c r="B6795" s="31" t="str">
        <f>IF(Tabela2[[#This Row],[Tipo]] = 0,LOOKUP(Tabela2[[#This Row],[RESUMO]],Tabela3[Grupo],Tabela3[Meus produtos]),VLOOKUP(Tabela2[[#This Row],[Código]],Tabela4[[Código NBS/LC116]:[Meus serviços]],3,0))</f>
        <v>Não</v>
      </c>
      <c r="C6795" t="str">
        <f>IF(E6795=0,TEXT(dados!A6710,"00000000"),IF(E6795=2,TEXT(dados!A6710,"0000"),TEXT(dados!A6710,"#")))</f>
        <v>72269200</v>
      </c>
      <c r="D6795" t="str">
        <f>IF(dados!B6710=0,"",dados!B6710)</f>
        <v/>
      </c>
      <c r="E6795">
        <f>dados!C6710</f>
        <v>0</v>
      </c>
      <c r="F6795" t="str">
        <f>dados!D6710</f>
        <v>Lamin.de outs.ligas de acos,a frio,l&lt;600mm</v>
      </c>
      <c r="G6795"/>
      <c r="H6795"/>
      <c r="I6795"/>
      <c r="J6795"/>
      <c r="K6795" s="13"/>
      <c r="L6795" s="13">
        <f>dados!I6710/100</f>
        <v>0.13880000000000001</v>
      </c>
      <c r="M6795" s="13">
        <f>dados!J6710/100</f>
        <v>0.17420000000000002</v>
      </c>
      <c r="N6795" s="13">
        <f>dados!K6710/100</f>
        <v>0.18</v>
      </c>
      <c r="O6795" s="13">
        <f>dados!L6710/100</f>
        <v>0</v>
      </c>
      <c r="P6795" s="12" t="str">
        <f>LEFT(Tabela2[[#This Row],[Código]],2)</f>
        <v>72</v>
      </c>
    </row>
    <row r="6796" spans="2:16" ht="15" customHeight="1" x14ac:dyDescent="0.25">
      <c r="B6796" s="31" t="str">
        <f>IF(Tabela2[[#This Row],[Tipo]] = 0,LOOKUP(Tabela2[[#This Row],[RESUMO]],Tabela3[Grupo],Tabela3[Meus produtos]),VLOOKUP(Tabela2[[#This Row],[Código]],Tabela4[[Código NBS/LC116]:[Meus serviços]],3,0))</f>
        <v>Não</v>
      </c>
      <c r="C6796" t="str">
        <f>IF(E6796=0,TEXT(dados!A6711,"00000000"),IF(E6796=2,TEXT(dados!A6711,"0000"),TEXT(dados!A6711,"#")))</f>
        <v>72269900</v>
      </c>
      <c r="D6796" t="str">
        <f>IF(dados!B6711=0,"",dados!B6711)</f>
        <v/>
      </c>
      <c r="E6796">
        <f>dados!C6711</f>
        <v>0</v>
      </c>
      <c r="F6796" t="str">
        <f>dados!D6711</f>
        <v>Outros lamin.de outs.ligas de acos,l&lt;600mm</v>
      </c>
      <c r="G6796"/>
      <c r="H6796"/>
      <c r="I6796"/>
      <c r="J6796"/>
      <c r="K6796" s="13"/>
      <c r="L6796" s="13">
        <f>dados!I6711/100</f>
        <v>0.13880000000000001</v>
      </c>
      <c r="M6796" s="13">
        <f>dados!J6711/100</f>
        <v>0.17420000000000002</v>
      </c>
      <c r="N6796" s="13">
        <f>dados!K6711/100</f>
        <v>0.18</v>
      </c>
      <c r="O6796" s="13">
        <f>dados!L6711/100</f>
        <v>0</v>
      </c>
      <c r="P6796" s="12" t="str">
        <f>LEFT(Tabela2[[#This Row],[Código]],2)</f>
        <v>72</v>
      </c>
    </row>
    <row r="6797" spans="2:16" ht="15" customHeight="1" x14ac:dyDescent="0.25">
      <c r="B6797" s="31" t="str">
        <f>IF(Tabela2[[#This Row],[Tipo]] = 0,LOOKUP(Tabela2[[#This Row],[RESUMO]],Tabela3[Grupo],Tabela3[Meus produtos]),VLOOKUP(Tabela2[[#This Row],[Código]],Tabela4[[Código NBS/LC116]:[Meus serviços]],3,0))</f>
        <v>Não</v>
      </c>
      <c r="C6797" t="str">
        <f>IF(E6797=0,TEXT(dados!A6712,"00000000"),IF(E6797=2,TEXT(dados!A6712,"0000"),TEXT(dados!A6712,"#")))</f>
        <v>72271000</v>
      </c>
      <c r="D6797" t="str">
        <f>IF(dados!B6712=0,"",dados!B6712)</f>
        <v/>
      </c>
      <c r="E6797">
        <f>dados!C6712</f>
        <v>0</v>
      </c>
      <c r="F6797" t="str">
        <f>dados!D6712</f>
        <v>Fio-maquina de ligas de acos de corte rapido</v>
      </c>
      <c r="G6797"/>
      <c r="H6797"/>
      <c r="I6797"/>
      <c r="J6797"/>
      <c r="K6797" s="13"/>
      <c r="L6797" s="13">
        <f>dados!I6712/100</f>
        <v>0.13880000000000001</v>
      </c>
      <c r="M6797" s="13">
        <f>dados!J6712/100</f>
        <v>0.17420000000000002</v>
      </c>
      <c r="N6797" s="13">
        <f>dados!K6712/100</f>
        <v>0.18</v>
      </c>
      <c r="O6797" s="13">
        <f>dados!L6712/100</f>
        <v>0</v>
      </c>
      <c r="P6797" s="12" t="str">
        <f>LEFT(Tabela2[[#This Row],[Código]],2)</f>
        <v>72</v>
      </c>
    </row>
    <row r="6798" spans="2:16" ht="15" customHeight="1" x14ac:dyDescent="0.25">
      <c r="B6798" s="31" t="str">
        <f>IF(Tabela2[[#This Row],[Tipo]] = 0,LOOKUP(Tabela2[[#This Row],[RESUMO]],Tabela3[Grupo],Tabela3[Meus produtos]),VLOOKUP(Tabela2[[#This Row],[Código]],Tabela4[[Código NBS/LC116]:[Meus serviços]],3,0))</f>
        <v>Não</v>
      </c>
      <c r="C6798" t="str">
        <f>IF(E6798=0,TEXT(dados!A6713,"00000000"),IF(E6798=2,TEXT(dados!A6713,"0000"),TEXT(dados!A6713,"#")))</f>
        <v>72272000</v>
      </c>
      <c r="D6798" t="str">
        <f>IF(dados!B6713=0,"",dados!B6713)</f>
        <v/>
      </c>
      <c r="E6798">
        <f>dados!C6713</f>
        <v>0</v>
      </c>
      <c r="F6798" t="str">
        <f>dados!D6713</f>
        <v>Fio-maquina de ligas de acos silicio-manganes</v>
      </c>
      <c r="G6798"/>
      <c r="H6798"/>
      <c r="I6798"/>
      <c r="J6798"/>
      <c r="K6798" s="13"/>
      <c r="L6798" s="13">
        <f>dados!I6713/100</f>
        <v>0.13880000000000001</v>
      </c>
      <c r="M6798" s="13">
        <f>dados!J6713/100</f>
        <v>0.17420000000000002</v>
      </c>
      <c r="N6798" s="13">
        <f>dados!K6713/100</f>
        <v>0.18</v>
      </c>
      <c r="O6798" s="13">
        <f>dados!L6713/100</f>
        <v>0</v>
      </c>
      <c r="P6798" s="12" t="str">
        <f>LEFT(Tabela2[[#This Row],[Código]],2)</f>
        <v>72</v>
      </c>
    </row>
    <row r="6799" spans="2:16" ht="15" customHeight="1" x14ac:dyDescent="0.25">
      <c r="B6799" s="31" t="str">
        <f>IF(Tabela2[[#This Row],[Tipo]] = 0,LOOKUP(Tabela2[[#This Row],[RESUMO]],Tabela3[Grupo],Tabela3[Meus produtos]),VLOOKUP(Tabela2[[#This Row],[Código]],Tabela4[[Código NBS/LC116]:[Meus serviços]],3,0))</f>
        <v>Não</v>
      </c>
      <c r="C6799" t="str">
        <f>IF(E6799=0,TEXT(dados!A6714,"00000000"),IF(E6799=2,TEXT(dados!A6714,"0000"),TEXT(dados!A6714,"#")))</f>
        <v>72279000</v>
      </c>
      <c r="D6799" t="str">
        <f>IF(dados!B6714=0,"",dados!B6714)</f>
        <v/>
      </c>
      <c r="E6799">
        <f>dados!C6714</f>
        <v>0</v>
      </c>
      <c r="F6799" t="str">
        <f>dados!D6714</f>
        <v>Outros fio-maquinas de outs.ligas de acos</v>
      </c>
      <c r="G6799"/>
      <c r="H6799"/>
      <c r="I6799"/>
      <c r="J6799"/>
      <c r="K6799" s="13"/>
      <c r="L6799" s="13">
        <f>dados!I6714/100</f>
        <v>0.13880000000000001</v>
      </c>
      <c r="M6799" s="13">
        <f>dados!J6714/100</f>
        <v>0.17420000000000002</v>
      </c>
      <c r="N6799" s="13">
        <f>dados!K6714/100</f>
        <v>0.18</v>
      </c>
      <c r="O6799" s="13">
        <f>dados!L6714/100</f>
        <v>0</v>
      </c>
      <c r="P6799" s="12" t="str">
        <f>LEFT(Tabela2[[#This Row],[Código]],2)</f>
        <v>72</v>
      </c>
    </row>
    <row r="6800" spans="2:16" ht="15" customHeight="1" x14ac:dyDescent="0.25">
      <c r="B6800" s="31" t="str">
        <f>IF(Tabela2[[#This Row],[Tipo]] = 0,LOOKUP(Tabela2[[#This Row],[RESUMO]],Tabela3[Grupo],Tabela3[Meus produtos]),VLOOKUP(Tabela2[[#This Row],[Código]],Tabela4[[Código NBS/LC116]:[Meus serviços]],3,0))</f>
        <v>Não</v>
      </c>
      <c r="C6800" t="str">
        <f>IF(E6800=0,TEXT(dados!A6715,"00000000"),IF(E6800=2,TEXT(dados!A6715,"0000"),TEXT(dados!A6715,"#")))</f>
        <v>72281010</v>
      </c>
      <c r="D6800" t="str">
        <f>IF(dados!B6715=0,"",dados!B6715)</f>
        <v/>
      </c>
      <c r="E6800">
        <f>dados!C6715</f>
        <v>0</v>
      </c>
      <c r="F6800" t="str">
        <f>dados!D6715</f>
        <v>Barras de ligas acos de corte rapido,lamin.etc.a quente</v>
      </c>
      <c r="G6800"/>
      <c r="H6800"/>
      <c r="I6800"/>
      <c r="J6800"/>
      <c r="K6800" s="13"/>
      <c r="L6800" s="13">
        <f>dados!I6715/100</f>
        <v>0.13880000000000001</v>
      </c>
      <c r="M6800" s="13">
        <f>dados!J6715/100</f>
        <v>0.17420000000000002</v>
      </c>
      <c r="N6800" s="13">
        <f>dados!K6715/100</f>
        <v>0.18</v>
      </c>
      <c r="O6800" s="13">
        <f>dados!L6715/100</f>
        <v>0</v>
      </c>
      <c r="P6800" s="12" t="str">
        <f>LEFT(Tabela2[[#This Row],[Código]],2)</f>
        <v>72</v>
      </c>
    </row>
    <row r="6801" spans="2:16" ht="15" customHeight="1" x14ac:dyDescent="0.25">
      <c r="B6801" s="31" t="str">
        <f>IF(Tabela2[[#This Row],[Tipo]] = 0,LOOKUP(Tabela2[[#This Row],[RESUMO]],Tabela3[Grupo],Tabela3[Meus produtos]),VLOOKUP(Tabela2[[#This Row],[Código]],Tabela4[[Código NBS/LC116]:[Meus serviços]],3,0))</f>
        <v>Não</v>
      </c>
      <c r="C6801" t="str">
        <f>IF(E6801=0,TEXT(dados!A6716,"00000000"),IF(E6801=2,TEXT(dados!A6716,"0000"),TEXT(dados!A6716,"#")))</f>
        <v>72281090</v>
      </c>
      <c r="D6801" t="str">
        <f>IF(dados!B6716=0,"",dados!B6716)</f>
        <v/>
      </c>
      <c r="E6801">
        <f>dados!C6716</f>
        <v>0</v>
      </c>
      <c r="F6801" t="str">
        <f>dados!D6716</f>
        <v>Outros barras de ligas acos de corte rapido</v>
      </c>
      <c r="G6801"/>
      <c r="H6801"/>
      <c r="I6801"/>
      <c r="J6801"/>
      <c r="K6801" s="13"/>
      <c r="L6801" s="13">
        <f>dados!I6716/100</f>
        <v>0.13880000000000001</v>
      </c>
      <c r="M6801" s="13">
        <f>dados!J6716/100</f>
        <v>0.17420000000000002</v>
      </c>
      <c r="N6801" s="13">
        <f>dados!K6716/100</f>
        <v>0.18</v>
      </c>
      <c r="O6801" s="13">
        <f>dados!L6716/100</f>
        <v>0</v>
      </c>
      <c r="P6801" s="12" t="str">
        <f>LEFT(Tabela2[[#This Row],[Código]],2)</f>
        <v>72</v>
      </c>
    </row>
    <row r="6802" spans="2:16" ht="15" customHeight="1" x14ac:dyDescent="0.25">
      <c r="B6802" s="31" t="str">
        <f>IF(Tabela2[[#This Row],[Tipo]] = 0,LOOKUP(Tabela2[[#This Row],[RESUMO]],Tabela3[Grupo],Tabela3[Meus produtos]),VLOOKUP(Tabela2[[#This Row],[Código]],Tabela4[[Código NBS/LC116]:[Meus serviços]],3,0))</f>
        <v>Não</v>
      </c>
      <c r="C6802" t="str">
        <f>IF(E6802=0,TEXT(dados!A6717,"00000000"),IF(E6802=2,TEXT(dados!A6717,"0000"),TEXT(dados!A6717,"#")))</f>
        <v>72282000</v>
      </c>
      <c r="D6802" t="str">
        <f>IF(dados!B6717=0,"",dados!B6717)</f>
        <v/>
      </c>
      <c r="E6802">
        <f>dados!C6717</f>
        <v>0</v>
      </c>
      <c r="F6802" t="str">
        <f>dados!D6717</f>
        <v>Barras de ligas de acos silicio-manganes</v>
      </c>
      <c r="G6802"/>
      <c r="H6802"/>
      <c r="I6802"/>
      <c r="J6802"/>
      <c r="K6802" s="13"/>
      <c r="L6802" s="13">
        <f>dados!I6717/100</f>
        <v>0.13880000000000001</v>
      </c>
      <c r="M6802" s="13">
        <f>dados!J6717/100</f>
        <v>0.17420000000000002</v>
      </c>
      <c r="N6802" s="13">
        <f>dados!K6717/100</f>
        <v>0.18</v>
      </c>
      <c r="O6802" s="13">
        <f>dados!L6717/100</f>
        <v>0</v>
      </c>
      <c r="P6802" s="12" t="str">
        <f>LEFT(Tabela2[[#This Row],[Código]],2)</f>
        <v>72</v>
      </c>
    </row>
    <row r="6803" spans="2:16" ht="15" customHeight="1" x14ac:dyDescent="0.25">
      <c r="B6803" s="31" t="str">
        <f>IF(Tabela2[[#This Row],[Tipo]] = 0,LOOKUP(Tabela2[[#This Row],[RESUMO]],Tabela3[Grupo],Tabela3[Meus produtos]),VLOOKUP(Tabela2[[#This Row],[Código]],Tabela4[[Código NBS/LC116]:[Meus serviços]],3,0))</f>
        <v>Não</v>
      </c>
      <c r="C6803" t="str">
        <f>IF(E6803=0,TEXT(dados!A6718,"00000000"),IF(E6803=2,TEXT(dados!A6718,"0000"),TEXT(dados!A6718,"#")))</f>
        <v>72283000</v>
      </c>
      <c r="D6803" t="str">
        <f>IF(dados!B6718=0,"",dados!B6718)</f>
        <v/>
      </c>
      <c r="E6803">
        <f>dados!C6718</f>
        <v>0</v>
      </c>
      <c r="F6803" t="str">
        <f>dados!D6718</f>
        <v>Barras de outs.ligas de acos,lamin.etc.a quente</v>
      </c>
      <c r="G6803"/>
      <c r="H6803"/>
      <c r="I6803"/>
      <c r="J6803"/>
      <c r="K6803" s="13"/>
      <c r="L6803" s="13">
        <f>dados!I6718/100</f>
        <v>0.13880000000000001</v>
      </c>
      <c r="M6803" s="13">
        <f>dados!J6718/100</f>
        <v>0.17420000000000002</v>
      </c>
      <c r="N6803" s="13">
        <f>dados!K6718/100</f>
        <v>0.18</v>
      </c>
      <c r="O6803" s="13">
        <f>dados!L6718/100</f>
        <v>0</v>
      </c>
      <c r="P6803" s="12" t="str">
        <f>LEFT(Tabela2[[#This Row],[Código]],2)</f>
        <v>72</v>
      </c>
    </row>
    <row r="6804" spans="2:16" ht="15" customHeight="1" x14ac:dyDescent="0.25">
      <c r="B6804" s="31" t="str">
        <f>IF(Tabela2[[#This Row],[Tipo]] = 0,LOOKUP(Tabela2[[#This Row],[RESUMO]],Tabela3[Grupo],Tabela3[Meus produtos]),VLOOKUP(Tabela2[[#This Row],[Código]],Tabela4[[Código NBS/LC116]:[Meus serviços]],3,0))</f>
        <v>Não</v>
      </c>
      <c r="C6804" t="str">
        <f>IF(E6804=0,TEXT(dados!A6719,"00000000"),IF(E6804=2,TEXT(dados!A6719,"0000"),TEXT(dados!A6719,"#")))</f>
        <v>72284000</v>
      </c>
      <c r="D6804" t="str">
        <f>IF(dados!B6719=0,"",dados!B6719)</f>
        <v/>
      </c>
      <c r="E6804">
        <f>dados!C6719</f>
        <v>0</v>
      </c>
      <c r="F6804" t="str">
        <f>dados!D6719</f>
        <v>Barras de outs.ligas de acos,forjadas</v>
      </c>
      <c r="G6804"/>
      <c r="H6804"/>
      <c r="I6804"/>
      <c r="J6804"/>
      <c r="K6804" s="13"/>
      <c r="L6804" s="13">
        <f>dados!I6719/100</f>
        <v>0.13880000000000001</v>
      </c>
      <c r="M6804" s="13">
        <f>dados!J6719/100</f>
        <v>0.17420000000000002</v>
      </c>
      <c r="N6804" s="13">
        <f>dados!K6719/100</f>
        <v>0.18</v>
      </c>
      <c r="O6804" s="13">
        <f>dados!L6719/100</f>
        <v>0</v>
      </c>
      <c r="P6804" s="12" t="str">
        <f>LEFT(Tabela2[[#This Row],[Código]],2)</f>
        <v>72</v>
      </c>
    </row>
    <row r="6805" spans="2:16" ht="15" customHeight="1" x14ac:dyDescent="0.25">
      <c r="B6805" s="31" t="str">
        <f>IF(Tabela2[[#This Row],[Tipo]] = 0,LOOKUP(Tabela2[[#This Row],[RESUMO]],Tabela3[Grupo],Tabela3[Meus produtos]),VLOOKUP(Tabela2[[#This Row],[Código]],Tabela4[[Código NBS/LC116]:[Meus serviços]],3,0))</f>
        <v>Não</v>
      </c>
      <c r="C6805" t="str">
        <f>IF(E6805=0,TEXT(dados!A6720,"00000000"),IF(E6805=2,TEXT(dados!A6720,"0000"),TEXT(dados!A6720,"#")))</f>
        <v>72285000</v>
      </c>
      <c r="D6805" t="str">
        <f>IF(dados!B6720=0,"",dados!B6720)</f>
        <v/>
      </c>
      <c r="E6805">
        <f>dados!C6720</f>
        <v>0</v>
      </c>
      <c r="F6805" t="str">
        <f>dados!D6720</f>
        <v>Barras de outs.ligas de acos,obtidas/ acabadas a frio</v>
      </c>
      <c r="G6805"/>
      <c r="H6805"/>
      <c r="I6805"/>
      <c r="J6805"/>
      <c r="K6805" s="13"/>
      <c r="L6805" s="13">
        <f>dados!I6720/100</f>
        <v>0.13880000000000001</v>
      </c>
      <c r="M6805" s="13">
        <f>dados!J6720/100</f>
        <v>0.17420000000000002</v>
      </c>
      <c r="N6805" s="13">
        <f>dados!K6720/100</f>
        <v>0.18</v>
      </c>
      <c r="O6805" s="13">
        <f>dados!L6720/100</f>
        <v>0</v>
      </c>
      <c r="P6805" s="12" t="str">
        <f>LEFT(Tabela2[[#This Row],[Código]],2)</f>
        <v>72</v>
      </c>
    </row>
    <row r="6806" spans="2:16" ht="15" customHeight="1" x14ac:dyDescent="0.25">
      <c r="B6806" s="31" t="str">
        <f>IF(Tabela2[[#This Row],[Tipo]] = 0,LOOKUP(Tabela2[[#This Row],[RESUMO]],Tabela3[Grupo],Tabela3[Meus produtos]),VLOOKUP(Tabela2[[#This Row],[Código]],Tabela4[[Código NBS/LC116]:[Meus serviços]],3,0))</f>
        <v>Não</v>
      </c>
      <c r="C6806" t="str">
        <f>IF(E6806=0,TEXT(dados!A6721,"00000000"),IF(E6806=2,TEXT(dados!A6721,"0000"),TEXT(dados!A6721,"#")))</f>
        <v>72286000</v>
      </c>
      <c r="D6806" t="str">
        <f>IF(dados!B6721=0,"",dados!B6721)</f>
        <v/>
      </c>
      <c r="E6806">
        <f>dados!C6721</f>
        <v>0</v>
      </c>
      <c r="F6806" t="str">
        <f>dados!D6721</f>
        <v>Outros barras de outs.ligas de acos</v>
      </c>
      <c r="G6806"/>
      <c r="H6806"/>
      <c r="I6806"/>
      <c r="J6806"/>
      <c r="K6806" s="13"/>
      <c r="L6806" s="13">
        <f>dados!I6721/100</f>
        <v>0.13880000000000001</v>
      </c>
      <c r="M6806" s="13">
        <f>dados!J6721/100</f>
        <v>0.17420000000000002</v>
      </c>
      <c r="N6806" s="13">
        <f>dados!K6721/100</f>
        <v>0.18</v>
      </c>
      <c r="O6806" s="13">
        <f>dados!L6721/100</f>
        <v>0</v>
      </c>
      <c r="P6806" s="12" t="str">
        <f>LEFT(Tabela2[[#This Row],[Código]],2)</f>
        <v>72</v>
      </c>
    </row>
    <row r="6807" spans="2:16" ht="15" customHeight="1" x14ac:dyDescent="0.25">
      <c r="B6807" s="31" t="str">
        <f>IF(Tabela2[[#This Row],[Tipo]] = 0,LOOKUP(Tabela2[[#This Row],[RESUMO]],Tabela3[Grupo],Tabela3[Meus produtos]),VLOOKUP(Tabela2[[#This Row],[Código]],Tabela4[[Código NBS/LC116]:[Meus serviços]],3,0))</f>
        <v>Não</v>
      </c>
      <c r="C6807" t="str">
        <f>IF(E6807=0,TEXT(dados!A6722,"00000000"),IF(E6807=2,TEXT(dados!A6722,"0000"),TEXT(dados!A6722,"#")))</f>
        <v>72287000</v>
      </c>
      <c r="D6807" t="str">
        <f>IF(dados!B6722=0,"",dados!B6722)</f>
        <v/>
      </c>
      <c r="E6807">
        <f>dados!C6722</f>
        <v>0</v>
      </c>
      <c r="F6807" t="str">
        <f>dados!D6722</f>
        <v>Perfis de outs.ligas de acos</v>
      </c>
      <c r="G6807"/>
      <c r="H6807"/>
      <c r="I6807"/>
      <c r="J6807"/>
      <c r="K6807" s="13"/>
      <c r="L6807" s="13">
        <f>dados!I6722/100</f>
        <v>0.13880000000000001</v>
      </c>
      <c r="M6807" s="13">
        <f>dados!J6722/100</f>
        <v>0.17420000000000002</v>
      </c>
      <c r="N6807" s="13">
        <f>dados!K6722/100</f>
        <v>0.18</v>
      </c>
      <c r="O6807" s="13">
        <f>dados!L6722/100</f>
        <v>0</v>
      </c>
      <c r="P6807" s="12" t="str">
        <f>LEFT(Tabela2[[#This Row],[Código]],2)</f>
        <v>72</v>
      </c>
    </row>
    <row r="6808" spans="2:16" ht="15" customHeight="1" x14ac:dyDescent="0.25">
      <c r="B6808" s="31" t="str">
        <f>IF(Tabela2[[#This Row],[Tipo]] = 0,LOOKUP(Tabela2[[#This Row],[RESUMO]],Tabela3[Grupo],Tabela3[Meus produtos]),VLOOKUP(Tabela2[[#This Row],[Código]],Tabela4[[Código NBS/LC116]:[Meus serviços]],3,0))</f>
        <v>Não</v>
      </c>
      <c r="C6808" t="str">
        <f>IF(E6808=0,TEXT(dados!A6723,"00000000"),IF(E6808=2,TEXT(dados!A6723,"0000"),TEXT(dados!A6723,"#")))</f>
        <v>72288000</v>
      </c>
      <c r="D6808" t="str">
        <f>IF(dados!B6723=0,"",dados!B6723)</f>
        <v/>
      </c>
      <c r="E6808">
        <f>dados!C6723</f>
        <v>0</v>
      </c>
      <c r="F6808" t="str">
        <f>dados!D6723</f>
        <v>Barras ocas de ligas de acos, para perfuracao</v>
      </c>
      <c r="G6808"/>
      <c r="H6808"/>
      <c r="I6808"/>
      <c r="J6808"/>
      <c r="K6808" s="13"/>
      <c r="L6808" s="13">
        <f>dados!I6723/100</f>
        <v>0.13880000000000001</v>
      </c>
      <c r="M6808" s="13">
        <f>dados!J6723/100</f>
        <v>0.17420000000000002</v>
      </c>
      <c r="N6808" s="13">
        <f>dados!K6723/100</f>
        <v>0.18</v>
      </c>
      <c r="O6808" s="13">
        <f>dados!L6723/100</f>
        <v>0</v>
      </c>
      <c r="P6808" s="12" t="str">
        <f>LEFT(Tabela2[[#This Row],[Código]],2)</f>
        <v>72</v>
      </c>
    </row>
    <row r="6809" spans="2:16" ht="15" customHeight="1" x14ac:dyDescent="0.25">
      <c r="B6809" s="31" t="str">
        <f>IF(Tabela2[[#This Row],[Tipo]] = 0,LOOKUP(Tabela2[[#This Row],[RESUMO]],Tabela3[Grupo],Tabela3[Meus produtos]),VLOOKUP(Tabela2[[#This Row],[Código]],Tabela4[[Código NBS/LC116]:[Meus serviços]],3,0))</f>
        <v>Não</v>
      </c>
      <c r="C6809" t="str">
        <f>IF(E6809=0,TEXT(dados!A6724,"00000000"),IF(E6809=2,TEXT(dados!A6724,"0000"),TEXT(dados!A6724,"#")))</f>
        <v>72292000</v>
      </c>
      <c r="D6809" t="str">
        <f>IF(dados!B6724=0,"",dados!B6724)</f>
        <v/>
      </c>
      <c r="E6809">
        <f>dados!C6724</f>
        <v>0</v>
      </c>
      <c r="F6809" t="str">
        <f>dados!D6724</f>
        <v>Fios de ligas de acos silicio-manganes</v>
      </c>
      <c r="G6809"/>
      <c r="H6809"/>
      <c r="I6809"/>
      <c r="J6809"/>
      <c r="K6809" s="13"/>
      <c r="L6809" s="13">
        <f>dados!I6724/100</f>
        <v>0.13880000000000001</v>
      </c>
      <c r="M6809" s="13">
        <f>dados!J6724/100</f>
        <v>0.17420000000000002</v>
      </c>
      <c r="N6809" s="13">
        <f>dados!K6724/100</f>
        <v>0.18</v>
      </c>
      <c r="O6809" s="13">
        <f>dados!L6724/100</f>
        <v>0</v>
      </c>
      <c r="P6809" s="12" t="str">
        <f>LEFT(Tabela2[[#This Row],[Código]],2)</f>
        <v>72</v>
      </c>
    </row>
    <row r="6810" spans="2:16" ht="15" customHeight="1" x14ac:dyDescent="0.25">
      <c r="B6810" s="31" t="str">
        <f>IF(Tabela2[[#This Row],[Tipo]] = 0,LOOKUP(Tabela2[[#This Row],[RESUMO]],Tabela3[Grupo],Tabela3[Meus produtos]),VLOOKUP(Tabela2[[#This Row],[Código]],Tabela4[[Código NBS/LC116]:[Meus serviços]],3,0))</f>
        <v>Não</v>
      </c>
      <c r="C6810" t="str">
        <f>IF(E6810=0,TEXT(dados!A6725,"00000000"),IF(E6810=2,TEXT(dados!A6725,"0000"),TEXT(dados!A6725,"#")))</f>
        <v>72299000</v>
      </c>
      <c r="D6810" t="str">
        <f>IF(dados!B6725=0,"",dados!B6725)</f>
        <v/>
      </c>
      <c r="E6810">
        <f>dados!C6725</f>
        <v>0</v>
      </c>
      <c r="F6810" t="str">
        <f>dados!D6725</f>
        <v>Fios de outs.ligas de acos</v>
      </c>
      <c r="G6810"/>
      <c r="H6810"/>
      <c r="I6810"/>
      <c r="J6810"/>
      <c r="K6810" s="13"/>
      <c r="L6810" s="13">
        <f>dados!I6725/100</f>
        <v>0.13880000000000001</v>
      </c>
      <c r="M6810" s="13">
        <f>dados!J6725/100</f>
        <v>0.18629999999999999</v>
      </c>
      <c r="N6810" s="13">
        <f>dados!K6725/100</f>
        <v>0.18</v>
      </c>
      <c r="O6810" s="13">
        <f>dados!L6725/100</f>
        <v>0</v>
      </c>
      <c r="P6810" s="12" t="str">
        <f>LEFT(Tabela2[[#This Row],[Código]],2)</f>
        <v>72</v>
      </c>
    </row>
    <row r="6811" spans="2:16" ht="15" customHeight="1" x14ac:dyDescent="0.25">
      <c r="B6811" s="31" t="str">
        <f>IF(Tabela2[[#This Row],[Tipo]] = 0,LOOKUP(Tabela2[[#This Row],[RESUMO]],Tabela3[Grupo],Tabela3[Meus produtos]),VLOOKUP(Tabela2[[#This Row],[Código]],Tabela4[[Código NBS/LC116]:[Meus serviços]],3,0))</f>
        <v>Não</v>
      </c>
      <c r="C6811" t="str">
        <f>IF(E6811=0,TEXT(dados!A6726,"00000000"),IF(E6811=2,TEXT(dados!A6726,"0000"),TEXT(dados!A6726,"#")))</f>
        <v>73011000</v>
      </c>
      <c r="D6811" t="str">
        <f>IF(dados!B6726=0,"",dados!B6726)</f>
        <v/>
      </c>
      <c r="E6811">
        <f>dados!C6726</f>
        <v>0</v>
      </c>
      <c r="F6811" t="str">
        <f>dados!D6726</f>
        <v>Estacas-pranchas de ferro ou aco</v>
      </c>
      <c r="G6811"/>
      <c r="H6811"/>
      <c r="I6811"/>
      <c r="J6811"/>
      <c r="K6811" s="13"/>
      <c r="L6811" s="13">
        <f>dados!I6726/100</f>
        <v>0.13449999999999998</v>
      </c>
      <c r="M6811" s="13">
        <f>dados!J6726/100</f>
        <v>0.16589999999999999</v>
      </c>
      <c r="N6811" s="13">
        <f>dados!K6726/100</f>
        <v>0.18</v>
      </c>
      <c r="O6811" s="13">
        <f>dados!L6726/100</f>
        <v>0</v>
      </c>
      <c r="P6811" s="12" t="str">
        <f>LEFT(Tabela2[[#This Row],[Código]],2)</f>
        <v>73</v>
      </c>
    </row>
    <row r="6812" spans="2:16" ht="15" customHeight="1" x14ac:dyDescent="0.25">
      <c r="B6812" s="31" t="str">
        <f>IF(Tabela2[[#This Row],[Tipo]] = 0,LOOKUP(Tabela2[[#This Row],[RESUMO]],Tabela3[Grupo],Tabela3[Meus produtos]),VLOOKUP(Tabela2[[#This Row],[Código]],Tabela4[[Código NBS/LC116]:[Meus serviços]],3,0))</f>
        <v>Não</v>
      </c>
      <c r="C6812" t="str">
        <f>IF(E6812=0,TEXT(dados!A6727,"00000000"),IF(E6812=2,TEXT(dados!A6727,"0000"),TEXT(dados!A6727,"#")))</f>
        <v>73012000</v>
      </c>
      <c r="D6812" t="str">
        <f>IF(dados!B6727=0,"",dados!B6727)</f>
        <v/>
      </c>
      <c r="E6812">
        <f>dados!C6727</f>
        <v>0</v>
      </c>
      <c r="F6812" t="str">
        <f>dados!D6727</f>
        <v>Perfis de ferro ou aco,obtidos por soldadura</v>
      </c>
      <c r="G6812"/>
      <c r="H6812"/>
      <c r="I6812"/>
      <c r="J6812"/>
      <c r="K6812" s="13"/>
      <c r="L6812" s="13">
        <f>dados!I6727/100</f>
        <v>0.1429</v>
      </c>
      <c r="M6812" s="13">
        <f>dados!J6727/100</f>
        <v>0.17430000000000001</v>
      </c>
      <c r="N6812" s="13">
        <f>dados!K6727/100</f>
        <v>0.18</v>
      </c>
      <c r="O6812" s="13">
        <f>dados!L6727/100</f>
        <v>0</v>
      </c>
      <c r="P6812" s="12" t="str">
        <f>LEFT(Tabela2[[#This Row],[Código]],2)</f>
        <v>73</v>
      </c>
    </row>
    <row r="6813" spans="2:16" ht="15" customHeight="1" x14ac:dyDescent="0.25">
      <c r="B6813" s="31" t="str">
        <f>IF(Tabela2[[#This Row],[Tipo]] = 0,LOOKUP(Tabela2[[#This Row],[RESUMO]],Tabela3[Grupo],Tabela3[Meus produtos]),VLOOKUP(Tabela2[[#This Row],[Código]],Tabela4[[Código NBS/LC116]:[Meus serviços]],3,0))</f>
        <v>Não</v>
      </c>
      <c r="C6813" t="str">
        <f>IF(E6813=0,TEXT(dados!A6728,"00000000"),IF(E6813=2,TEXT(dados!A6728,"0000"),TEXT(dados!A6728,"#")))</f>
        <v>73021010</v>
      </c>
      <c r="D6813" t="str">
        <f>IF(dados!B6728=0,"",dados!B6728)</f>
        <v/>
      </c>
      <c r="E6813">
        <f>dados!C6728</f>
        <v>0</v>
      </c>
      <c r="F6813" t="str">
        <f>dados!D6728</f>
        <v>Trilhos de ferro fundido/ferro/aco, 25kg/m&lt;=p&lt;=57kg/m</v>
      </c>
      <c r="G6813"/>
      <c r="H6813"/>
      <c r="I6813"/>
      <c r="J6813"/>
      <c r="K6813" s="13"/>
      <c r="L6813" s="13">
        <f>dados!I6728/100</f>
        <v>0.13449999999999998</v>
      </c>
      <c r="M6813" s="13">
        <f>dados!J6728/100</f>
        <v>0.1545</v>
      </c>
      <c r="N6813" s="13">
        <f>dados!K6728/100</f>
        <v>0.18</v>
      </c>
      <c r="O6813" s="13">
        <f>dados!L6728/100</f>
        <v>0</v>
      </c>
      <c r="P6813" s="12" t="str">
        <f>LEFT(Tabela2[[#This Row],[Código]],2)</f>
        <v>73</v>
      </c>
    </row>
    <row r="6814" spans="2:16" ht="15" customHeight="1" x14ac:dyDescent="0.25">
      <c r="B6814" s="31" t="str">
        <f>IF(Tabela2[[#This Row],[Tipo]] = 0,LOOKUP(Tabela2[[#This Row],[RESUMO]],Tabela3[Grupo],Tabela3[Meus produtos]),VLOOKUP(Tabela2[[#This Row],[Código]],Tabela4[[Código NBS/LC116]:[Meus serviços]],3,0))</f>
        <v>Não</v>
      </c>
      <c r="C6814" t="str">
        <f>IF(E6814=0,TEXT(dados!A6729,"00000000"),IF(E6814=2,TEXT(dados!A6729,"0000"),TEXT(dados!A6729,"#")))</f>
        <v>73021090</v>
      </c>
      <c r="D6814" t="str">
        <f>IF(dados!B6729=0,"",dados!B6729)</f>
        <v/>
      </c>
      <c r="E6814">
        <f>dados!C6729</f>
        <v>0</v>
      </c>
      <c r="F6814" t="str">
        <f>dados!D6729</f>
        <v>Outs.trilhos de vias ferreas,de ferro fundido/ ferro/aco</v>
      </c>
      <c r="G6814"/>
      <c r="H6814"/>
      <c r="I6814"/>
      <c r="J6814"/>
      <c r="K6814" s="13"/>
      <c r="L6814" s="13">
        <f>dados!I6729/100</f>
        <v>0.13449999999999998</v>
      </c>
      <c r="M6814" s="13">
        <f>dados!J6729/100</f>
        <v>0.16789999999999999</v>
      </c>
      <c r="N6814" s="13">
        <f>dados!K6729/100</f>
        <v>0.18</v>
      </c>
      <c r="O6814" s="13">
        <f>dados!L6729/100</f>
        <v>0</v>
      </c>
      <c r="P6814" s="12" t="str">
        <f>LEFT(Tabela2[[#This Row],[Código]],2)</f>
        <v>73</v>
      </c>
    </row>
    <row r="6815" spans="2:16" ht="15" customHeight="1" x14ac:dyDescent="0.25">
      <c r="B6815" s="31" t="str">
        <f>IF(Tabela2[[#This Row],[Tipo]] = 0,LOOKUP(Tabela2[[#This Row],[RESUMO]],Tabela3[Grupo],Tabela3[Meus produtos]),VLOOKUP(Tabela2[[#This Row],[Código]],Tabela4[[Código NBS/LC116]:[Meus serviços]],3,0))</f>
        <v>Não</v>
      </c>
      <c r="C6815" t="str">
        <f>IF(E6815=0,TEXT(dados!A6730,"00000000"),IF(E6815=2,TEXT(dados!A6730,"0000"),TEXT(dados!A6730,"#")))</f>
        <v>73023000</v>
      </c>
      <c r="D6815" t="str">
        <f>IF(dados!B6730=0,"",dados!B6730)</f>
        <v/>
      </c>
      <c r="E6815">
        <f>dados!C6730</f>
        <v>0</v>
      </c>
      <c r="F6815" t="str">
        <f>dados!D6730</f>
        <v>Agulhas e outs.elem.cruzam/desvio,de ferro fundido,etc.</v>
      </c>
      <c r="G6815"/>
      <c r="H6815"/>
      <c r="I6815"/>
      <c r="J6815"/>
      <c r="K6815" s="13"/>
      <c r="L6815" s="13">
        <f>dados!I6730/100</f>
        <v>0.13449999999999998</v>
      </c>
      <c r="M6815" s="13">
        <f>dados!J6730/100</f>
        <v>0.16789999999999999</v>
      </c>
      <c r="N6815" s="13">
        <f>dados!K6730/100</f>
        <v>0.18</v>
      </c>
      <c r="O6815" s="13">
        <f>dados!L6730/100</f>
        <v>0</v>
      </c>
      <c r="P6815" s="12" t="str">
        <f>LEFT(Tabela2[[#This Row],[Código]],2)</f>
        <v>73</v>
      </c>
    </row>
    <row r="6816" spans="2:16" ht="15" customHeight="1" x14ac:dyDescent="0.25">
      <c r="B6816" s="31" t="str">
        <f>IF(Tabela2[[#This Row],[Tipo]] = 0,LOOKUP(Tabela2[[#This Row],[RESUMO]],Tabela3[Grupo],Tabela3[Meus produtos]),VLOOKUP(Tabela2[[#This Row],[Código]],Tabela4[[Código NBS/LC116]:[Meus serviços]],3,0))</f>
        <v>Não</v>
      </c>
      <c r="C6816" t="str">
        <f>IF(E6816=0,TEXT(dados!A6731,"00000000"),IF(E6816=2,TEXT(dados!A6731,"0000"),TEXT(dados!A6731,"#")))</f>
        <v>73024000</v>
      </c>
      <c r="D6816" t="str">
        <f>IF(dados!B6731=0,"",dados!B6731)</f>
        <v/>
      </c>
      <c r="E6816">
        <f>dados!C6731</f>
        <v>0</v>
      </c>
      <c r="F6816" t="str">
        <f>dados!D6731</f>
        <v>Talas de juncao/placa apoio,etc.de ferro fund/ferro/aco</v>
      </c>
      <c r="G6816"/>
      <c r="H6816"/>
      <c r="I6816"/>
      <c r="J6816"/>
      <c r="K6816" s="13"/>
      <c r="L6816" s="13">
        <f>dados!I6731/100</f>
        <v>0.13449999999999998</v>
      </c>
      <c r="M6816" s="13">
        <f>dados!J6731/100</f>
        <v>0.16789999999999999</v>
      </c>
      <c r="N6816" s="13">
        <f>dados!K6731/100</f>
        <v>0.18</v>
      </c>
      <c r="O6816" s="13">
        <f>dados!L6731/100</f>
        <v>0</v>
      </c>
      <c r="P6816" s="12" t="str">
        <f>LEFT(Tabela2[[#This Row],[Código]],2)</f>
        <v>73</v>
      </c>
    </row>
    <row r="6817" spans="2:16" ht="15" customHeight="1" x14ac:dyDescent="0.25">
      <c r="B6817" s="31" t="str">
        <f>IF(Tabela2[[#This Row],[Tipo]] = 0,LOOKUP(Tabela2[[#This Row],[RESUMO]],Tabela3[Grupo],Tabela3[Meus produtos]),VLOOKUP(Tabela2[[#This Row],[Código]],Tabela4[[Código NBS/LC116]:[Meus serviços]],3,0))</f>
        <v>Não</v>
      </c>
      <c r="C6817" t="str">
        <f>IF(E6817=0,TEXT(dados!A6732,"00000000"),IF(E6817=2,TEXT(dados!A6732,"0000"),TEXT(dados!A6732,"#")))</f>
        <v>73029000</v>
      </c>
      <c r="D6817" t="str">
        <f>IF(dados!B6732=0,"",dados!B6732)</f>
        <v/>
      </c>
      <c r="E6817">
        <f>dados!C6732</f>
        <v>0</v>
      </c>
      <c r="F6817" t="str">
        <f>dados!D6732</f>
        <v>Outs.elementos de vias ferreas,de ferro fund/ferro/aco</v>
      </c>
      <c r="G6817"/>
      <c r="H6817"/>
      <c r="I6817"/>
      <c r="J6817"/>
      <c r="K6817" s="13"/>
      <c r="L6817" s="13">
        <f>dados!I6732/100</f>
        <v>0.13449999999999998</v>
      </c>
      <c r="M6817" s="13">
        <f>dados!J6732/100</f>
        <v>0.16789999999999999</v>
      </c>
      <c r="N6817" s="13">
        <f>dados!K6732/100</f>
        <v>0.18</v>
      </c>
      <c r="O6817" s="13">
        <f>dados!L6732/100</f>
        <v>0</v>
      </c>
      <c r="P6817" s="12" t="str">
        <f>LEFT(Tabela2[[#This Row],[Código]],2)</f>
        <v>73</v>
      </c>
    </row>
    <row r="6818" spans="2:16" ht="15" customHeight="1" x14ac:dyDescent="0.25">
      <c r="B6818" s="31" t="str">
        <f>IF(Tabela2[[#This Row],[Tipo]] = 0,LOOKUP(Tabela2[[#This Row],[RESUMO]],Tabela3[Grupo],Tabela3[Meus produtos]),VLOOKUP(Tabela2[[#This Row],[Código]],Tabela4[[Código NBS/LC116]:[Meus serviços]],3,0))</f>
        <v>Não</v>
      </c>
      <c r="C6818" t="str">
        <f>IF(E6818=0,TEXT(dados!A6733,"00000000"),IF(E6818=2,TEXT(dados!A6733,"0000"),TEXT(dados!A6733,"#")))</f>
        <v>73030000</v>
      </c>
      <c r="D6818" t="str">
        <f>IF(dados!B6733=0,"",dados!B6733)</f>
        <v/>
      </c>
      <c r="E6818">
        <f>dados!C6733</f>
        <v>0</v>
      </c>
      <c r="F6818" t="str">
        <f>dados!D6733</f>
        <v>Tubos e perfis ocos,de ferro fundido</v>
      </c>
      <c r="G6818"/>
      <c r="H6818"/>
      <c r="I6818"/>
      <c r="J6818"/>
      <c r="K6818" s="13"/>
      <c r="L6818" s="13">
        <f>dados!I6733/100</f>
        <v>0.13880000000000001</v>
      </c>
      <c r="M6818" s="13">
        <f>dados!J6733/100</f>
        <v>0.17219999999999999</v>
      </c>
      <c r="N6818" s="13">
        <f>dados!K6733/100</f>
        <v>0.18</v>
      </c>
      <c r="O6818" s="13">
        <f>dados!L6733/100</f>
        <v>0</v>
      </c>
      <c r="P6818" s="12" t="str">
        <f>LEFT(Tabela2[[#This Row],[Código]],2)</f>
        <v>73</v>
      </c>
    </row>
    <row r="6819" spans="2:16" ht="15" customHeight="1" x14ac:dyDescent="0.25">
      <c r="B6819" s="31" t="str">
        <f>IF(Tabela2[[#This Row],[Tipo]] = 0,LOOKUP(Tabela2[[#This Row],[RESUMO]],Tabela3[Grupo],Tabela3[Meus produtos]),VLOOKUP(Tabela2[[#This Row],[Código]],Tabela4[[Código NBS/LC116]:[Meus serviços]],3,0))</f>
        <v>Não</v>
      </c>
      <c r="C6819" t="str">
        <f>IF(E6819=0,TEXT(dados!A6734,"00000000"),IF(E6819=2,TEXT(dados!A6734,"0000"),TEXT(dados!A6734,"#")))</f>
        <v>73041100</v>
      </c>
      <c r="D6819" t="str">
        <f>IF(dados!B6734=0,"",dados!B6734)</f>
        <v/>
      </c>
      <c r="E6819">
        <f>dados!C6734</f>
        <v>0</v>
      </c>
      <c r="F6819" t="str">
        <f>dados!D6734</f>
        <v>Tubos de acos inox.sem costura,p/oleodutos/ gasodutos</v>
      </c>
      <c r="G6819"/>
      <c r="H6819"/>
      <c r="I6819"/>
      <c r="J6819"/>
      <c r="K6819" s="13"/>
      <c r="L6819" s="13">
        <f>dados!I6734/100</f>
        <v>0.13449999999999998</v>
      </c>
      <c r="M6819" s="13">
        <f>dados!J6734/100</f>
        <v>0.17180000000000001</v>
      </c>
      <c r="N6819" s="13">
        <f>dados!K6734/100</f>
        <v>0.18</v>
      </c>
      <c r="O6819" s="13">
        <f>dados!L6734/100</f>
        <v>0</v>
      </c>
      <c r="P6819" s="12" t="str">
        <f>LEFT(Tabela2[[#This Row],[Código]],2)</f>
        <v>73</v>
      </c>
    </row>
    <row r="6820" spans="2:16" ht="15" customHeight="1" x14ac:dyDescent="0.25">
      <c r="B6820" s="31" t="str">
        <f>IF(Tabela2[[#This Row],[Tipo]] = 0,LOOKUP(Tabela2[[#This Row],[RESUMO]],Tabela3[Grupo],Tabela3[Meus produtos]),VLOOKUP(Tabela2[[#This Row],[Código]],Tabela4[[Código NBS/LC116]:[Meus serviços]],3,0))</f>
        <v>Não</v>
      </c>
      <c r="C6820" t="str">
        <f>IF(E6820=0,TEXT(dados!A6735,"00000000"),IF(E6820=2,TEXT(dados!A6735,"0000"),TEXT(dados!A6735,"#")))</f>
        <v>73041900</v>
      </c>
      <c r="D6820" t="str">
        <f>IF(dados!B6735=0,"",dados!B6735)</f>
        <v/>
      </c>
      <c r="E6820">
        <f>dados!C6735</f>
        <v>0</v>
      </c>
      <c r="F6820" t="str">
        <f>dados!D6735</f>
        <v>Outs.tubos de ferro/aco,s/costura,p/oleodutos/ gasodutos</v>
      </c>
      <c r="G6820"/>
      <c r="H6820"/>
      <c r="I6820"/>
      <c r="J6820"/>
      <c r="K6820" s="13"/>
      <c r="L6820" s="13">
        <f>dados!I6735/100</f>
        <v>0.13449999999999998</v>
      </c>
      <c r="M6820" s="13">
        <f>dados!J6735/100</f>
        <v>0.17350000000000002</v>
      </c>
      <c r="N6820" s="13">
        <f>dados!K6735/100</f>
        <v>0.18</v>
      </c>
      <c r="O6820" s="13">
        <f>dados!L6735/100</f>
        <v>0</v>
      </c>
      <c r="P6820" s="12" t="str">
        <f>LEFT(Tabela2[[#This Row],[Código]],2)</f>
        <v>73</v>
      </c>
    </row>
    <row r="6821" spans="2:16" ht="15" customHeight="1" x14ac:dyDescent="0.25">
      <c r="B6821" s="31" t="str">
        <f>IF(Tabela2[[#This Row],[Tipo]] = 0,LOOKUP(Tabela2[[#This Row],[RESUMO]],Tabela3[Grupo],Tabela3[Meus produtos]),VLOOKUP(Tabela2[[#This Row],[Código]],Tabela4[[Código NBS/LC116]:[Meus serviços]],3,0))</f>
        <v>Não</v>
      </c>
      <c r="C6821" t="str">
        <f>IF(E6821=0,TEXT(dados!A6736,"00000000"),IF(E6821=2,TEXT(dados!A6736,"0000"),TEXT(dados!A6736,"#")))</f>
        <v>73042200</v>
      </c>
      <c r="D6821" t="str">
        <f>IF(dados!B6736=0,"",dados!B6736)</f>
        <v/>
      </c>
      <c r="E6821">
        <f>dados!C6736</f>
        <v>0</v>
      </c>
      <c r="F6821" t="str">
        <f>dados!D6736</f>
        <v>Outs.tubos de ferro/aco,s/cost.p/perf.extr. petroleo/gas</v>
      </c>
      <c r="G6821"/>
      <c r="H6821"/>
      <c r="I6821"/>
      <c r="J6821"/>
      <c r="K6821" s="13"/>
      <c r="L6821" s="13">
        <f>dados!I6736/100</f>
        <v>0.13449999999999998</v>
      </c>
      <c r="M6821" s="13">
        <f>dados!J6736/100</f>
        <v>0.17180000000000001</v>
      </c>
      <c r="N6821" s="13">
        <f>dados!K6736/100</f>
        <v>0.18</v>
      </c>
      <c r="O6821" s="13">
        <f>dados!L6736/100</f>
        <v>0</v>
      </c>
      <c r="P6821" s="12" t="str">
        <f>LEFT(Tabela2[[#This Row],[Código]],2)</f>
        <v>73</v>
      </c>
    </row>
    <row r="6822" spans="2:16" ht="15" customHeight="1" x14ac:dyDescent="0.25">
      <c r="B6822" s="31" t="str">
        <f>IF(Tabela2[[#This Row],[Tipo]] = 0,LOOKUP(Tabela2[[#This Row],[RESUMO]],Tabela3[Grupo],Tabela3[Meus produtos]),VLOOKUP(Tabela2[[#This Row],[Código]],Tabela4[[Código NBS/LC116]:[Meus serviços]],3,0))</f>
        <v>Não</v>
      </c>
      <c r="C6822" t="str">
        <f>IF(E6822=0,TEXT(dados!A6737,"00000000"),IF(E6822=2,TEXT(dados!A6737,"0000"),TEXT(dados!A6737,"#")))</f>
        <v>73042310</v>
      </c>
      <c r="D6822" t="str">
        <f>IF(dados!B6737=0,"",dados!B6737)</f>
        <v/>
      </c>
      <c r="E6822">
        <f>dados!C6737</f>
        <v>0</v>
      </c>
      <c r="F6822" t="str">
        <f>dados!D6737</f>
        <v>Tubos de acos n/lig.s/cost.p/perfur.extrac. petroleo/gas</v>
      </c>
      <c r="G6822"/>
      <c r="H6822"/>
      <c r="I6822"/>
      <c r="J6822"/>
      <c r="K6822" s="13"/>
      <c r="L6822" s="13">
        <f>dados!I6737/100</f>
        <v>0.13449999999999998</v>
      </c>
      <c r="M6822" s="13">
        <f>dados!J6737/100</f>
        <v>0.17180000000000001</v>
      </c>
      <c r="N6822" s="13">
        <f>dados!K6737/100</f>
        <v>0.18</v>
      </c>
      <c r="O6822" s="13">
        <f>dados!L6737/100</f>
        <v>0</v>
      </c>
      <c r="P6822" s="12" t="str">
        <f>LEFT(Tabela2[[#This Row],[Código]],2)</f>
        <v>73</v>
      </c>
    </row>
    <row r="6823" spans="2:16" ht="15" customHeight="1" x14ac:dyDescent="0.25">
      <c r="B6823" s="31" t="str">
        <f>IF(Tabela2[[#This Row],[Tipo]] = 0,LOOKUP(Tabela2[[#This Row],[RESUMO]],Tabela3[Grupo],Tabela3[Meus produtos]),VLOOKUP(Tabela2[[#This Row],[Código]],Tabela4[[Código NBS/LC116]:[Meus serviços]],3,0))</f>
        <v>Não</v>
      </c>
      <c r="C6823" t="str">
        <f>IF(E6823=0,TEXT(dados!A6738,"00000000"),IF(E6823=2,TEXT(dados!A6738,"0000"),TEXT(dados!A6738,"#")))</f>
        <v>73042390</v>
      </c>
      <c r="D6823" t="str">
        <f>IF(dados!B6738=0,"",dados!B6738)</f>
        <v/>
      </c>
      <c r="E6823">
        <f>dados!C6738</f>
        <v>0</v>
      </c>
      <c r="F6823" t="str">
        <f>dados!D6738</f>
        <v>Outs.tubos de ferro/aco,s/cost.p/perf.extr. petroleo/gas</v>
      </c>
      <c r="G6823"/>
      <c r="H6823"/>
      <c r="I6823"/>
      <c r="J6823"/>
      <c r="K6823" s="13"/>
      <c r="L6823" s="13">
        <f>dados!I6738/100</f>
        <v>0.13449999999999998</v>
      </c>
      <c r="M6823" s="13">
        <f>dados!J6738/100</f>
        <v>0.17180000000000001</v>
      </c>
      <c r="N6823" s="13">
        <f>dados!K6738/100</f>
        <v>0.18</v>
      </c>
      <c r="O6823" s="13">
        <f>dados!L6738/100</f>
        <v>0</v>
      </c>
      <c r="P6823" s="12" t="str">
        <f>LEFT(Tabela2[[#This Row],[Código]],2)</f>
        <v>73</v>
      </c>
    </row>
    <row r="6824" spans="2:16" ht="15" customHeight="1" x14ac:dyDescent="0.25">
      <c r="B6824" s="31" t="str">
        <f>IF(Tabela2[[#This Row],[Tipo]] = 0,LOOKUP(Tabela2[[#This Row],[RESUMO]],Tabela3[Grupo],Tabela3[Meus produtos]),VLOOKUP(Tabela2[[#This Row],[Código]],Tabela4[[Código NBS/LC116]:[Meus serviços]],3,0))</f>
        <v>Não</v>
      </c>
      <c r="C6824" t="str">
        <f>IF(E6824=0,TEXT(dados!A6739,"00000000"),IF(E6824=2,TEXT(dados!A6739,"0000"),TEXT(dados!A6739,"#")))</f>
        <v>73042400</v>
      </c>
      <c r="D6824" t="str">
        <f>IF(dados!B6739=0,"",dados!B6739)</f>
        <v/>
      </c>
      <c r="E6824">
        <f>dados!C6739</f>
        <v>0</v>
      </c>
      <c r="F6824" t="str">
        <f>dados!D6739</f>
        <v>Tubos de acos inox.s/cost.p/revestim.de pocos, etc.</v>
      </c>
      <c r="G6824"/>
      <c r="H6824"/>
      <c r="I6824"/>
      <c r="J6824"/>
      <c r="K6824" s="13"/>
      <c r="L6824" s="13">
        <f>dados!I6739/100</f>
        <v>0.13449999999999998</v>
      </c>
      <c r="M6824" s="13">
        <f>dados!J6739/100</f>
        <v>0.17180000000000001</v>
      </c>
      <c r="N6824" s="13">
        <f>dados!K6739/100</f>
        <v>0.18</v>
      </c>
      <c r="O6824" s="13">
        <f>dados!L6739/100</f>
        <v>0</v>
      </c>
      <c r="P6824" s="12" t="str">
        <f>LEFT(Tabela2[[#This Row],[Código]],2)</f>
        <v>73</v>
      </c>
    </row>
    <row r="6825" spans="2:16" ht="15" customHeight="1" x14ac:dyDescent="0.25">
      <c r="B6825" s="31" t="str">
        <f>IF(Tabela2[[#This Row],[Tipo]] = 0,LOOKUP(Tabela2[[#This Row],[RESUMO]],Tabela3[Grupo],Tabela3[Meus produtos]),VLOOKUP(Tabela2[[#This Row],[Código]],Tabela4[[Código NBS/LC116]:[Meus serviços]],3,0))</f>
        <v>Não</v>
      </c>
      <c r="C6825" t="str">
        <f>IF(E6825=0,TEXT(dados!A6740,"00000000"),IF(E6825=2,TEXT(dados!A6740,"0000"),TEXT(dados!A6740,"#")))</f>
        <v>73042910</v>
      </c>
      <c r="D6825" t="str">
        <f>IF(dados!B6740=0,"",dados!B6740)</f>
        <v/>
      </c>
      <c r="E6825">
        <f>dados!C6740</f>
        <v>0</v>
      </c>
      <c r="F6825" t="str">
        <f>dados!D6740</f>
        <v>Tubos de acos n/lig.s/cost.p/revestim.de pocos, etc.</v>
      </c>
      <c r="G6825"/>
      <c r="H6825"/>
      <c r="I6825"/>
      <c r="J6825"/>
      <c r="K6825" s="13"/>
      <c r="L6825" s="13">
        <f>dados!I6740/100</f>
        <v>0.13449999999999998</v>
      </c>
      <c r="M6825" s="13">
        <f>dados!J6740/100</f>
        <v>0.17180000000000001</v>
      </c>
      <c r="N6825" s="13">
        <f>dados!K6740/100</f>
        <v>0.18</v>
      </c>
      <c r="O6825" s="13">
        <f>dados!L6740/100</f>
        <v>0</v>
      </c>
      <c r="P6825" s="12" t="str">
        <f>LEFT(Tabela2[[#This Row],[Código]],2)</f>
        <v>73</v>
      </c>
    </row>
    <row r="6826" spans="2:16" ht="15" customHeight="1" x14ac:dyDescent="0.25">
      <c r="B6826" s="31" t="str">
        <f>IF(Tabela2[[#This Row],[Tipo]] = 0,LOOKUP(Tabela2[[#This Row],[RESUMO]],Tabela3[Grupo],Tabela3[Meus produtos]),VLOOKUP(Tabela2[[#This Row],[Código]],Tabela4[[Código NBS/LC116]:[Meus serviços]],3,0))</f>
        <v>Não</v>
      </c>
      <c r="C6826" t="str">
        <f>IF(E6826=0,TEXT(dados!A6741,"00000000"),IF(E6826=2,TEXT(dados!A6741,"0000"),TEXT(dados!A6741,"#")))</f>
        <v>73042931</v>
      </c>
      <c r="D6826" t="str">
        <f>IF(dados!B6741=0,"",dados!B6741)</f>
        <v/>
      </c>
      <c r="E6826">
        <f>dados!C6741</f>
        <v>0</v>
      </c>
      <c r="F6826" t="str">
        <f>dados!D6741</f>
        <v>Tubos de ligas acos,s/cost.p/revest.pocos,etc. d&lt;=229mm</v>
      </c>
      <c r="G6826"/>
      <c r="H6826"/>
      <c r="I6826"/>
      <c r="J6826"/>
      <c r="K6826" s="13"/>
      <c r="L6826" s="13">
        <f>dados!I6741/100</f>
        <v>0.13449999999999998</v>
      </c>
      <c r="M6826" s="13">
        <f>dados!J6741/100</f>
        <v>0.17180000000000001</v>
      </c>
      <c r="N6826" s="13">
        <f>dados!K6741/100</f>
        <v>0.18</v>
      </c>
      <c r="O6826" s="13">
        <f>dados!L6741/100</f>
        <v>0</v>
      </c>
      <c r="P6826" s="12" t="str">
        <f>LEFT(Tabela2[[#This Row],[Código]],2)</f>
        <v>73</v>
      </c>
    </row>
    <row r="6827" spans="2:16" ht="15" customHeight="1" x14ac:dyDescent="0.25">
      <c r="B6827" s="31" t="str">
        <f>IF(Tabela2[[#This Row],[Tipo]] = 0,LOOKUP(Tabela2[[#This Row],[RESUMO]],Tabela3[Grupo],Tabela3[Meus produtos]),VLOOKUP(Tabela2[[#This Row],[Código]],Tabela4[[Código NBS/LC116]:[Meus serviços]],3,0))</f>
        <v>Não</v>
      </c>
      <c r="C6827" t="str">
        <f>IF(E6827=0,TEXT(dados!A6742,"00000000"),IF(E6827=2,TEXT(dados!A6742,"0000"),TEXT(dados!A6742,"#")))</f>
        <v>73042939</v>
      </c>
      <c r="D6827" t="str">
        <f>IF(dados!B6742=0,"",dados!B6742)</f>
        <v/>
      </c>
      <c r="E6827">
        <f>dados!C6742</f>
        <v>0</v>
      </c>
      <c r="F6827" t="str">
        <f>dados!D6742</f>
        <v>Outs.tubos ligas acos,n/rev.s/cost.p/revest. pocos,etc.</v>
      </c>
      <c r="G6827"/>
      <c r="H6827"/>
      <c r="I6827"/>
      <c r="J6827"/>
      <c r="K6827" s="13"/>
      <c r="L6827" s="13">
        <f>dados!I6742/100</f>
        <v>0.13449999999999998</v>
      </c>
      <c r="M6827" s="13">
        <f>dados!J6742/100</f>
        <v>0.17180000000000001</v>
      </c>
      <c r="N6827" s="13">
        <f>dados!K6742/100</f>
        <v>0.18</v>
      </c>
      <c r="O6827" s="13">
        <f>dados!L6742/100</f>
        <v>0</v>
      </c>
      <c r="P6827" s="12" t="str">
        <f>LEFT(Tabela2[[#This Row],[Código]],2)</f>
        <v>73</v>
      </c>
    </row>
    <row r="6828" spans="2:16" ht="15" customHeight="1" x14ac:dyDescent="0.25">
      <c r="B6828" s="31" t="str">
        <f>IF(Tabela2[[#This Row],[Tipo]] = 0,LOOKUP(Tabela2[[#This Row],[RESUMO]],Tabela3[Grupo],Tabela3[Meus produtos]),VLOOKUP(Tabela2[[#This Row],[Código]],Tabela4[[Código NBS/LC116]:[Meus serviços]],3,0))</f>
        <v>Não</v>
      </c>
      <c r="C6828" t="str">
        <f>IF(E6828=0,TEXT(dados!A6743,"00000000"),IF(E6828=2,TEXT(dados!A6743,"0000"),TEXT(dados!A6743,"#")))</f>
        <v>73042990</v>
      </c>
      <c r="D6828" t="str">
        <f>IF(dados!B6743=0,"",dados!B6743)</f>
        <v/>
      </c>
      <c r="E6828">
        <f>dados!C6743</f>
        <v>0</v>
      </c>
      <c r="F6828" t="str">
        <f>dados!D6743</f>
        <v>Outs.tubos ferro fund/ferro/aco,s/cost. p/rev. pocos,etc.</v>
      </c>
      <c r="G6828"/>
      <c r="H6828"/>
      <c r="I6828"/>
      <c r="J6828"/>
      <c r="K6828" s="13"/>
      <c r="L6828" s="13">
        <f>dados!I6743/100</f>
        <v>0.13449999999999998</v>
      </c>
      <c r="M6828" s="13">
        <f>dados!J6743/100</f>
        <v>0.17180000000000001</v>
      </c>
      <c r="N6828" s="13">
        <f>dados!K6743/100</f>
        <v>0.18</v>
      </c>
      <c r="O6828" s="13">
        <f>dados!L6743/100</f>
        <v>0</v>
      </c>
      <c r="P6828" s="12" t="str">
        <f>LEFT(Tabela2[[#This Row],[Código]],2)</f>
        <v>73</v>
      </c>
    </row>
    <row r="6829" spans="2:16" ht="15" customHeight="1" x14ac:dyDescent="0.25">
      <c r="B6829" s="31" t="str">
        <f>IF(Tabela2[[#This Row],[Tipo]] = 0,LOOKUP(Tabela2[[#This Row],[RESUMO]],Tabela3[Grupo],Tabela3[Meus produtos]),VLOOKUP(Tabela2[[#This Row],[Código]],Tabela4[[Código NBS/LC116]:[Meus serviços]],3,0))</f>
        <v>Não</v>
      </c>
      <c r="C6829" t="str">
        <f>IF(E6829=0,TEXT(dados!A6744,"00000000"),IF(E6829=2,TEXT(dados!A6744,"0000"),TEXT(dados!A6744,"#")))</f>
        <v>73043110</v>
      </c>
      <c r="D6829" t="str">
        <f>IF(dados!B6744=0,"",dados!B6744)</f>
        <v/>
      </c>
      <c r="E6829">
        <f>dados!C6744</f>
        <v>0</v>
      </c>
      <c r="F6829" t="str">
        <f>dados!D6744</f>
        <v>Tubos de ferro/aco n/lig.s/cost.sec.circ. lam.frio, n/rev</v>
      </c>
      <c r="G6829"/>
      <c r="H6829"/>
      <c r="I6829"/>
      <c r="J6829"/>
      <c r="K6829" s="13"/>
      <c r="L6829" s="13">
        <f>dados!I6744/100</f>
        <v>0.13880000000000001</v>
      </c>
      <c r="M6829" s="13">
        <f>dados!J6744/100</f>
        <v>0.17780000000000001</v>
      </c>
      <c r="N6829" s="13">
        <f>dados!K6744/100</f>
        <v>0.18</v>
      </c>
      <c r="O6829" s="13">
        <f>dados!L6744/100</f>
        <v>0</v>
      </c>
      <c r="P6829" s="12" t="str">
        <f>LEFT(Tabela2[[#This Row],[Código]],2)</f>
        <v>73</v>
      </c>
    </row>
    <row r="6830" spans="2:16" ht="15" customHeight="1" x14ac:dyDescent="0.25">
      <c r="B6830" s="31" t="str">
        <f>IF(Tabela2[[#This Row],[Tipo]] = 0,LOOKUP(Tabela2[[#This Row],[RESUMO]],Tabela3[Grupo],Tabela3[Meus produtos]),VLOOKUP(Tabela2[[#This Row],[Código]],Tabela4[[Código NBS/LC116]:[Meus serviços]],3,0))</f>
        <v>Não</v>
      </c>
      <c r="C6830" t="str">
        <f>IF(E6830=0,TEXT(dados!A6745,"00000000"),IF(E6830=2,TEXT(dados!A6745,"0000"),TEXT(dados!A6745,"#")))</f>
        <v>73043190</v>
      </c>
      <c r="D6830" t="str">
        <f>IF(dados!B6745=0,"",dados!B6745)</f>
        <v/>
      </c>
      <c r="E6830">
        <f>dados!C6745</f>
        <v>0</v>
      </c>
      <c r="F6830" t="str">
        <f>dados!D6745</f>
        <v>Outs.tubos de ferro/aco n/lig.s/cost.sec.circ. lam. frio</v>
      </c>
      <c r="G6830"/>
      <c r="H6830"/>
      <c r="I6830"/>
      <c r="J6830"/>
      <c r="K6830" s="13"/>
      <c r="L6830" s="13">
        <f>dados!I6745/100</f>
        <v>0.13880000000000001</v>
      </c>
      <c r="M6830" s="13">
        <f>dados!J6745/100</f>
        <v>0.17780000000000001</v>
      </c>
      <c r="N6830" s="13">
        <f>dados!K6745/100</f>
        <v>0.18</v>
      </c>
      <c r="O6830" s="13">
        <f>dados!L6745/100</f>
        <v>0</v>
      </c>
      <c r="P6830" s="12" t="str">
        <f>LEFT(Tabela2[[#This Row],[Código]],2)</f>
        <v>73</v>
      </c>
    </row>
    <row r="6831" spans="2:16" ht="15" customHeight="1" x14ac:dyDescent="0.25">
      <c r="B6831" s="31" t="str">
        <f>IF(Tabela2[[#This Row],[Tipo]] = 0,LOOKUP(Tabela2[[#This Row],[RESUMO]],Tabela3[Grupo],Tabela3[Meus produtos]),VLOOKUP(Tabela2[[#This Row],[Código]],Tabela4[[Código NBS/LC116]:[Meus serviços]],3,0))</f>
        <v>Não</v>
      </c>
      <c r="C6831" t="str">
        <f>IF(E6831=0,TEXT(dados!A6746,"00000000"),IF(E6831=2,TEXT(dados!A6746,"0000"),TEXT(dados!A6746,"#")))</f>
        <v>73043910</v>
      </c>
      <c r="D6831" t="str">
        <f>IF(dados!B6746=0,"",dados!B6746)</f>
        <v/>
      </c>
      <c r="E6831">
        <f>dados!C6746</f>
        <v>0</v>
      </c>
      <c r="F6831" t="str">
        <f>dados!D6746</f>
        <v>Tubos de ferro/aco n/lig.s/cost.sec.circ. n/rev. d&lt;=229mm</v>
      </c>
      <c r="G6831"/>
      <c r="H6831"/>
      <c r="I6831"/>
      <c r="J6831"/>
      <c r="K6831" s="13"/>
      <c r="L6831" s="13">
        <f>dados!I6746/100</f>
        <v>0.13880000000000001</v>
      </c>
      <c r="M6831" s="13">
        <f>dados!J6746/100</f>
        <v>0.17780000000000001</v>
      </c>
      <c r="N6831" s="13">
        <f>dados!K6746/100</f>
        <v>0.18</v>
      </c>
      <c r="O6831" s="13">
        <f>dados!L6746/100</f>
        <v>0</v>
      </c>
      <c r="P6831" s="12" t="str">
        <f>LEFT(Tabela2[[#This Row],[Código]],2)</f>
        <v>73</v>
      </c>
    </row>
    <row r="6832" spans="2:16" ht="15" customHeight="1" x14ac:dyDescent="0.25">
      <c r="B6832" s="31" t="str">
        <f>IF(Tabela2[[#This Row],[Tipo]] = 0,LOOKUP(Tabela2[[#This Row],[RESUMO]],Tabela3[Grupo],Tabela3[Meus produtos]),VLOOKUP(Tabela2[[#This Row],[Código]],Tabela4[[Código NBS/LC116]:[Meus serviços]],3,0))</f>
        <v>Não</v>
      </c>
      <c r="C6832" t="str">
        <f>IF(E6832=0,TEXT(dados!A6747,"00000000"),IF(E6832=2,TEXT(dados!A6747,"0000"),TEXT(dados!A6747,"#")))</f>
        <v>73043920</v>
      </c>
      <c r="D6832" t="str">
        <f>IF(dados!B6747=0,"",dados!B6747)</f>
        <v/>
      </c>
      <c r="E6832">
        <f>dados!C6747</f>
        <v>0</v>
      </c>
      <c r="F6832" t="str">
        <f>dados!D6747</f>
        <v>Tubos de ferro/aco n/lig.s/cost.sec.circ.rev. d&lt;=229mm</v>
      </c>
      <c r="G6832"/>
      <c r="H6832"/>
      <c r="I6832"/>
      <c r="J6832"/>
      <c r="K6832" s="13"/>
      <c r="L6832" s="13">
        <f>dados!I6747/100</f>
        <v>0.13880000000000001</v>
      </c>
      <c r="M6832" s="13">
        <f>dados!J6747/100</f>
        <v>0.17780000000000001</v>
      </c>
      <c r="N6832" s="13">
        <f>dados!K6747/100</f>
        <v>0.18</v>
      </c>
      <c r="O6832" s="13">
        <f>dados!L6747/100</f>
        <v>0</v>
      </c>
      <c r="P6832" s="12" t="str">
        <f>LEFT(Tabela2[[#This Row],[Código]],2)</f>
        <v>73</v>
      </c>
    </row>
    <row r="6833" spans="2:16" ht="15" customHeight="1" x14ac:dyDescent="0.25">
      <c r="B6833" s="31" t="str">
        <f>IF(Tabela2[[#This Row],[Tipo]] = 0,LOOKUP(Tabela2[[#This Row],[RESUMO]],Tabela3[Grupo],Tabela3[Meus produtos]),VLOOKUP(Tabela2[[#This Row],[Código]],Tabela4[[Código NBS/LC116]:[Meus serviços]],3,0))</f>
        <v>Não</v>
      </c>
      <c r="C6833" t="str">
        <f>IF(E6833=0,TEXT(dados!A6748,"00000000"),IF(E6833=2,TEXT(dados!A6748,"0000"),TEXT(dados!A6748,"#")))</f>
        <v>73043990</v>
      </c>
      <c r="D6833" t="str">
        <f>IF(dados!B6748=0,"",dados!B6748)</f>
        <v/>
      </c>
      <c r="E6833">
        <f>dados!C6748</f>
        <v>0</v>
      </c>
      <c r="F6833" t="str">
        <f>dados!D6748</f>
        <v>Outros tubos de ferro/aco n/lig.s/cost.sec. circ.</v>
      </c>
      <c r="G6833"/>
      <c r="H6833"/>
      <c r="I6833"/>
      <c r="J6833"/>
      <c r="K6833" s="13"/>
      <c r="L6833" s="13">
        <f>dados!I6748/100</f>
        <v>0.13880000000000001</v>
      </c>
      <c r="M6833" s="13">
        <f>dados!J6748/100</f>
        <v>0.17610000000000001</v>
      </c>
      <c r="N6833" s="13">
        <f>dados!K6748/100</f>
        <v>0.18</v>
      </c>
      <c r="O6833" s="13">
        <f>dados!L6748/100</f>
        <v>0</v>
      </c>
      <c r="P6833" s="12" t="str">
        <f>LEFT(Tabela2[[#This Row],[Código]],2)</f>
        <v>73</v>
      </c>
    </row>
    <row r="6834" spans="2:16" ht="15" customHeight="1" x14ac:dyDescent="0.25">
      <c r="B6834" s="31" t="str">
        <f>IF(Tabela2[[#This Row],[Tipo]] = 0,LOOKUP(Tabela2[[#This Row],[RESUMO]],Tabela3[Grupo],Tabela3[Meus produtos]),VLOOKUP(Tabela2[[#This Row],[Código]],Tabela4[[Código NBS/LC116]:[Meus serviços]],3,0))</f>
        <v>Não</v>
      </c>
      <c r="C6834" t="str">
        <f>IF(E6834=0,TEXT(dados!A6749,"00000000"),IF(E6834=2,TEXT(dados!A6749,"0000"),TEXT(dados!A6749,"#")))</f>
        <v>73044110</v>
      </c>
      <c r="D6834" t="str">
        <f>IF(dados!B6749=0,"",dados!B6749)</f>
        <v/>
      </c>
      <c r="E6834">
        <f>dados!C6749</f>
        <v>0</v>
      </c>
      <c r="F6834" t="str">
        <f>dados!D6749</f>
        <v>Tubos capilares de diametro exterior interior ou igual a 3mm e diametro interior inferior ou igual a 0,2mm</v>
      </c>
      <c r="G6834"/>
      <c r="H6834"/>
      <c r="I6834"/>
      <c r="J6834"/>
      <c r="K6834" s="13"/>
      <c r="L6834" s="13">
        <f>dados!I6749/100</f>
        <v>0.13880000000000001</v>
      </c>
      <c r="M6834" s="13">
        <f>dados!J6749/100</f>
        <v>0.1588</v>
      </c>
      <c r="N6834" s="13">
        <f>dados!K6749/100</f>
        <v>0.18</v>
      </c>
      <c r="O6834" s="13">
        <f>dados!L6749/100</f>
        <v>0</v>
      </c>
      <c r="P6834" s="12" t="str">
        <f>LEFT(Tabela2[[#This Row],[Código]],2)</f>
        <v>73</v>
      </c>
    </row>
    <row r="6835" spans="2:16" ht="15" customHeight="1" x14ac:dyDescent="0.25">
      <c r="B6835" s="31" t="str">
        <f>IF(Tabela2[[#This Row],[Tipo]] = 0,LOOKUP(Tabela2[[#This Row],[RESUMO]],Tabela3[Grupo],Tabela3[Meus produtos]),VLOOKUP(Tabela2[[#This Row],[Código]],Tabela4[[Código NBS/LC116]:[Meus serviços]],3,0))</f>
        <v>Não</v>
      </c>
      <c r="C6835" t="str">
        <f>IF(E6835=0,TEXT(dados!A6750,"00000000"),IF(E6835=2,TEXT(dados!A6750,"0000"),TEXT(dados!A6750,"#")))</f>
        <v>73044190</v>
      </c>
      <c r="D6835" t="str">
        <f>IF(dados!B6750=0,"",dados!B6750)</f>
        <v/>
      </c>
      <c r="E6835">
        <f>dados!C6750</f>
        <v>0</v>
      </c>
      <c r="F6835" t="str">
        <f>dados!D6750</f>
        <v>Outros tubos de acos inox.s/cost.sec.circ. lamin.a frio</v>
      </c>
      <c r="G6835"/>
      <c r="H6835"/>
      <c r="I6835"/>
      <c r="J6835"/>
      <c r="K6835" s="13"/>
      <c r="L6835" s="13">
        <f>dados!I6750/100</f>
        <v>0.13880000000000001</v>
      </c>
      <c r="M6835" s="13">
        <f>dados!J6750/100</f>
        <v>0.17610000000000001</v>
      </c>
      <c r="N6835" s="13">
        <f>dados!K6750/100</f>
        <v>0.18</v>
      </c>
      <c r="O6835" s="13">
        <f>dados!L6750/100</f>
        <v>0</v>
      </c>
      <c r="P6835" s="12" t="str">
        <f>LEFT(Tabela2[[#This Row],[Código]],2)</f>
        <v>73</v>
      </c>
    </row>
    <row r="6836" spans="2:16" ht="15" customHeight="1" x14ac:dyDescent="0.25">
      <c r="B6836" s="31" t="str">
        <f>IF(Tabela2[[#This Row],[Tipo]] = 0,LOOKUP(Tabela2[[#This Row],[RESUMO]],Tabela3[Grupo],Tabela3[Meus produtos]),VLOOKUP(Tabela2[[#This Row],[Código]],Tabela4[[Código NBS/LC116]:[Meus serviços]],3,0))</f>
        <v>Não</v>
      </c>
      <c r="C6836" t="str">
        <f>IF(E6836=0,TEXT(dados!A6751,"00000000"),IF(E6836=2,TEXT(dados!A6751,"0000"),TEXT(dados!A6751,"#")))</f>
        <v>73044900</v>
      </c>
      <c r="D6836" t="str">
        <f>IF(dados!B6751=0,"",dados!B6751)</f>
        <v/>
      </c>
      <c r="E6836">
        <f>dados!C6751</f>
        <v>0</v>
      </c>
      <c r="F6836" t="str">
        <f>dados!D6751</f>
        <v>Outros tubos de acos inox.s/cost.sec.circ.</v>
      </c>
      <c r="G6836"/>
      <c r="H6836"/>
      <c r="I6836"/>
      <c r="J6836"/>
      <c r="K6836" s="13"/>
      <c r="L6836" s="13">
        <f>dados!I6751/100</f>
        <v>0.13880000000000001</v>
      </c>
      <c r="M6836" s="13">
        <f>dados!J6751/100</f>
        <v>0.17610000000000001</v>
      </c>
      <c r="N6836" s="13">
        <f>dados!K6751/100</f>
        <v>0.18</v>
      </c>
      <c r="O6836" s="13">
        <f>dados!L6751/100</f>
        <v>0</v>
      </c>
      <c r="P6836" s="12" t="str">
        <f>LEFT(Tabela2[[#This Row],[Código]],2)</f>
        <v>73</v>
      </c>
    </row>
    <row r="6837" spans="2:16" ht="15" customHeight="1" x14ac:dyDescent="0.25">
      <c r="B6837" s="31" t="str">
        <f>IF(Tabela2[[#This Row],[Tipo]] = 0,LOOKUP(Tabela2[[#This Row],[RESUMO]],Tabela3[Grupo],Tabela3[Meus produtos]),VLOOKUP(Tabela2[[#This Row],[Código]],Tabela4[[Código NBS/LC116]:[Meus serviços]],3,0))</f>
        <v>Não</v>
      </c>
      <c r="C6837" t="str">
        <f>IF(E6837=0,TEXT(dados!A6752,"00000000"),IF(E6837=2,TEXT(dados!A6752,"0000"),TEXT(dados!A6752,"#")))</f>
        <v>73045111</v>
      </c>
      <c r="D6837" t="str">
        <f>IF(dados!B6752=0,"",dados!B6752)</f>
        <v/>
      </c>
      <c r="E6837">
        <f>dados!C6752</f>
        <v>0</v>
      </c>
      <c r="F6837" t="str">
        <f>dados!D6752</f>
        <v>Tubos capilares de diametro exterior interior ou igual a 3mm e diametro interior inferior ou igual a 0,2mm</v>
      </c>
      <c r="G6837"/>
      <c r="H6837"/>
      <c r="I6837"/>
      <c r="J6837"/>
      <c r="K6837" s="13"/>
      <c r="L6837" s="13">
        <f>dados!I6752/100</f>
        <v>0.13880000000000001</v>
      </c>
      <c r="M6837" s="13">
        <f>dados!J6752/100</f>
        <v>0.1588</v>
      </c>
      <c r="N6837" s="13">
        <f>dados!K6752/100</f>
        <v>0.18</v>
      </c>
      <c r="O6837" s="13">
        <f>dados!L6752/100</f>
        <v>0</v>
      </c>
      <c r="P6837" s="12" t="str">
        <f>LEFT(Tabela2[[#This Row],[Código]],2)</f>
        <v>73</v>
      </c>
    </row>
    <row r="6838" spans="2:16" ht="15" customHeight="1" x14ac:dyDescent="0.25">
      <c r="B6838" s="31" t="str">
        <f>IF(Tabela2[[#This Row],[Tipo]] = 0,LOOKUP(Tabela2[[#This Row],[RESUMO]],Tabela3[Grupo],Tabela3[Meus produtos]),VLOOKUP(Tabela2[[#This Row],[Código]],Tabela4[[Código NBS/LC116]:[Meus serviços]],3,0))</f>
        <v>Não</v>
      </c>
      <c r="C6838" t="str">
        <f>IF(E6838=0,TEXT(dados!A6753,"00000000"),IF(E6838=2,TEXT(dados!A6753,"0000"),TEXT(dados!A6753,"#")))</f>
        <v>73045119</v>
      </c>
      <c r="D6838" t="str">
        <f>IF(dados!B6753=0,"",dados!B6753)</f>
        <v/>
      </c>
      <c r="E6838">
        <f>dados!C6753</f>
        <v>0</v>
      </c>
      <c r="F6838" t="str">
        <f>dados!D6753</f>
        <v>Outros tubos outs.ligas acos,s/cost.sec. circ. lam.frio, d&lt;=229mm</v>
      </c>
      <c r="G6838"/>
      <c r="H6838"/>
      <c r="I6838"/>
      <c r="J6838"/>
      <c r="K6838" s="13"/>
      <c r="L6838" s="13">
        <f>dados!I6753/100</f>
        <v>0.13880000000000001</v>
      </c>
      <c r="M6838" s="13">
        <f>dados!J6753/100</f>
        <v>0.17780000000000001</v>
      </c>
      <c r="N6838" s="13">
        <f>dados!K6753/100</f>
        <v>0.18</v>
      </c>
      <c r="O6838" s="13">
        <f>dados!L6753/100</f>
        <v>0</v>
      </c>
      <c r="P6838" s="12" t="str">
        <f>LEFT(Tabela2[[#This Row],[Código]],2)</f>
        <v>73</v>
      </c>
    </row>
    <row r="6839" spans="2:16" ht="15" customHeight="1" x14ac:dyDescent="0.25">
      <c r="B6839" s="31" t="str">
        <f>IF(Tabela2[[#This Row],[Tipo]] = 0,LOOKUP(Tabela2[[#This Row],[RESUMO]],Tabela3[Grupo],Tabela3[Meus produtos]),VLOOKUP(Tabela2[[#This Row],[Código]],Tabela4[[Código NBS/LC116]:[Meus serviços]],3,0))</f>
        <v>Não</v>
      </c>
      <c r="C6839" t="str">
        <f>IF(E6839=0,TEXT(dados!A6754,"00000000"),IF(E6839=2,TEXT(dados!A6754,"0000"),TEXT(dados!A6754,"#")))</f>
        <v>73045190</v>
      </c>
      <c r="D6839" t="str">
        <f>IF(dados!B6754=0,"",dados!B6754)</f>
        <v/>
      </c>
      <c r="E6839">
        <f>dados!C6754</f>
        <v>0</v>
      </c>
      <c r="F6839" t="str">
        <f>dados!D6754</f>
        <v>Outs.tubos de outs.ligas acos,s/cost.sec.circ. lam.frio</v>
      </c>
      <c r="G6839"/>
      <c r="H6839"/>
      <c r="I6839"/>
      <c r="J6839"/>
      <c r="K6839" s="13"/>
      <c r="L6839" s="13">
        <f>dados!I6754/100</f>
        <v>0.13880000000000001</v>
      </c>
      <c r="M6839" s="13">
        <f>dados!J6754/100</f>
        <v>0.17610000000000001</v>
      </c>
      <c r="N6839" s="13">
        <f>dados!K6754/100</f>
        <v>0.18</v>
      </c>
      <c r="O6839" s="13">
        <f>dados!L6754/100</f>
        <v>0</v>
      </c>
      <c r="P6839" s="12" t="str">
        <f>LEFT(Tabela2[[#This Row],[Código]],2)</f>
        <v>73</v>
      </c>
    </row>
    <row r="6840" spans="2:16" ht="15" customHeight="1" x14ac:dyDescent="0.25">
      <c r="B6840" s="31" t="str">
        <f>IF(Tabela2[[#This Row],[Tipo]] = 0,LOOKUP(Tabela2[[#This Row],[RESUMO]],Tabela3[Grupo],Tabela3[Meus produtos]),VLOOKUP(Tabela2[[#This Row],[Código]],Tabela4[[Código NBS/LC116]:[Meus serviços]],3,0))</f>
        <v>Não</v>
      </c>
      <c r="C6840" t="str">
        <f>IF(E6840=0,TEXT(dados!A6755,"00000000"),IF(E6840=2,TEXT(dados!A6755,"0000"),TEXT(dados!A6755,"#")))</f>
        <v>73045910</v>
      </c>
      <c r="D6840" t="str">
        <f>IF(dados!B6755=0,"",dados!B6755)</f>
        <v/>
      </c>
      <c r="E6840">
        <f>dados!C6755</f>
        <v>0</v>
      </c>
      <c r="F6840" t="str">
        <f>dados!D6755</f>
        <v>Tubos de diametro exterior inferior ou igual a 229 mm</v>
      </c>
      <c r="G6840"/>
      <c r="H6840"/>
      <c r="I6840"/>
      <c r="J6840"/>
      <c r="K6840" s="13"/>
      <c r="L6840" s="13">
        <f>dados!I6755/100</f>
        <v>0.13880000000000001</v>
      </c>
      <c r="M6840" s="13">
        <f>dados!J6755/100</f>
        <v>0.17780000000000001</v>
      </c>
      <c r="N6840" s="13">
        <f>dados!K6755/100</f>
        <v>0.18</v>
      </c>
      <c r="O6840" s="13">
        <f>dados!L6755/100</f>
        <v>0</v>
      </c>
      <c r="P6840" s="12" t="str">
        <f>LEFT(Tabela2[[#This Row],[Código]],2)</f>
        <v>73</v>
      </c>
    </row>
    <row r="6841" spans="2:16" ht="15" customHeight="1" x14ac:dyDescent="0.25">
      <c r="B6841" s="31" t="str">
        <f>IF(Tabela2[[#This Row],[Tipo]] = 0,LOOKUP(Tabela2[[#This Row],[RESUMO]],Tabela3[Grupo],Tabela3[Meus produtos]),VLOOKUP(Tabela2[[#This Row],[Código]],Tabela4[[Código NBS/LC116]:[Meus serviços]],3,0))</f>
        <v>Não</v>
      </c>
      <c r="C6841" t="str">
        <f>IF(E6841=0,TEXT(dados!A6756,"00000000"),IF(E6841=2,TEXT(dados!A6756,"0000"),TEXT(dados!A6756,"#")))</f>
        <v>73045990</v>
      </c>
      <c r="D6841" t="str">
        <f>IF(dados!B6756=0,"",dados!B6756)</f>
        <v/>
      </c>
      <c r="E6841">
        <f>dados!C6756</f>
        <v>0</v>
      </c>
      <c r="F6841" t="str">
        <f>dados!D6756</f>
        <v>Outros tubos de outs.ligas acos,s/cost.sec. circ.</v>
      </c>
      <c r="G6841"/>
      <c r="H6841"/>
      <c r="I6841"/>
      <c r="J6841"/>
      <c r="K6841" s="13"/>
      <c r="L6841" s="13">
        <f>dados!I6756/100</f>
        <v>0.13880000000000001</v>
      </c>
      <c r="M6841" s="13">
        <f>dados!J6756/100</f>
        <v>0.17610000000000001</v>
      </c>
      <c r="N6841" s="13">
        <f>dados!K6756/100</f>
        <v>0.18</v>
      </c>
      <c r="O6841" s="13">
        <f>dados!L6756/100</f>
        <v>0</v>
      </c>
      <c r="P6841" s="12" t="str">
        <f>LEFT(Tabela2[[#This Row],[Código]],2)</f>
        <v>73</v>
      </c>
    </row>
    <row r="6842" spans="2:16" ht="15" customHeight="1" x14ac:dyDescent="0.25">
      <c r="B6842" s="31" t="str">
        <f>IF(Tabela2[[#This Row],[Tipo]] = 0,LOOKUP(Tabela2[[#This Row],[RESUMO]],Tabela3[Grupo],Tabela3[Meus produtos]),VLOOKUP(Tabela2[[#This Row],[Código]],Tabela4[[Código NBS/LC116]:[Meus serviços]],3,0))</f>
        <v>Não</v>
      </c>
      <c r="C6842" t="str">
        <f>IF(E6842=0,TEXT(dados!A6757,"00000000"),IF(E6842=2,TEXT(dados!A6757,"0000"),TEXT(dados!A6757,"#")))</f>
        <v>73049011</v>
      </c>
      <c r="D6842" t="str">
        <f>IF(dados!B6757=0,"",dados!B6757)</f>
        <v/>
      </c>
      <c r="E6842">
        <f>dados!C6757</f>
        <v>0</v>
      </c>
      <c r="F6842" t="str">
        <f>dados!D6757</f>
        <v>Outs.tubos/perfis ocos,de acos inox.s/cost. d&lt;=229mm</v>
      </c>
      <c r="G6842"/>
      <c r="H6842"/>
      <c r="I6842"/>
      <c r="J6842"/>
      <c r="K6842" s="13"/>
      <c r="L6842" s="13">
        <f>dados!I6757/100</f>
        <v>0.13880000000000001</v>
      </c>
      <c r="M6842" s="13">
        <f>dados!J6757/100</f>
        <v>0.17610000000000001</v>
      </c>
      <c r="N6842" s="13">
        <f>dados!K6757/100</f>
        <v>0.18</v>
      </c>
      <c r="O6842" s="13">
        <f>dados!L6757/100</f>
        <v>0</v>
      </c>
      <c r="P6842" s="12" t="str">
        <f>LEFT(Tabela2[[#This Row],[Código]],2)</f>
        <v>73</v>
      </c>
    </row>
    <row r="6843" spans="2:16" ht="15" customHeight="1" x14ac:dyDescent="0.25">
      <c r="B6843" s="31" t="str">
        <f>IF(Tabela2[[#This Row],[Tipo]] = 0,LOOKUP(Tabela2[[#This Row],[RESUMO]],Tabela3[Grupo],Tabela3[Meus produtos]),VLOOKUP(Tabela2[[#This Row],[Código]],Tabela4[[Código NBS/LC116]:[Meus serviços]],3,0))</f>
        <v>Não</v>
      </c>
      <c r="C6843" t="str">
        <f>IF(E6843=0,TEXT(dados!A6758,"00000000"),IF(E6843=2,TEXT(dados!A6758,"0000"),TEXT(dados!A6758,"#")))</f>
        <v>73049019</v>
      </c>
      <c r="D6843" t="str">
        <f>IF(dados!B6758=0,"",dados!B6758)</f>
        <v/>
      </c>
      <c r="E6843">
        <f>dados!C6758</f>
        <v>0</v>
      </c>
      <c r="F6843" t="str">
        <f>dados!D6758</f>
        <v>Outs.tubos/perfis ocos,de ferro/aco,s/cost. d&lt;=229mm</v>
      </c>
      <c r="G6843"/>
      <c r="H6843"/>
      <c r="I6843"/>
      <c r="J6843"/>
      <c r="K6843" s="13"/>
      <c r="L6843" s="13">
        <f>dados!I6758/100</f>
        <v>0.13880000000000001</v>
      </c>
      <c r="M6843" s="13">
        <f>dados!J6758/100</f>
        <v>0.17780000000000001</v>
      </c>
      <c r="N6843" s="13">
        <f>dados!K6758/100</f>
        <v>0.18</v>
      </c>
      <c r="O6843" s="13">
        <f>dados!L6758/100</f>
        <v>0</v>
      </c>
      <c r="P6843" s="12" t="str">
        <f>LEFT(Tabela2[[#This Row],[Código]],2)</f>
        <v>73</v>
      </c>
    </row>
    <row r="6844" spans="2:16" ht="15" customHeight="1" x14ac:dyDescent="0.25">
      <c r="B6844" s="31" t="str">
        <f>IF(Tabela2[[#This Row],[Tipo]] = 0,LOOKUP(Tabela2[[#This Row],[RESUMO]],Tabela3[Grupo],Tabela3[Meus produtos]),VLOOKUP(Tabela2[[#This Row],[Código]],Tabela4[[Código NBS/LC116]:[Meus serviços]],3,0))</f>
        <v>Não</v>
      </c>
      <c r="C6844" t="str">
        <f>IF(E6844=0,TEXT(dados!A6759,"00000000"),IF(E6844=2,TEXT(dados!A6759,"0000"),TEXT(dados!A6759,"#")))</f>
        <v>73049090</v>
      </c>
      <c r="D6844" t="str">
        <f>IF(dados!B6759=0,"",dados!B6759)</f>
        <v/>
      </c>
      <c r="E6844">
        <f>dados!C6759</f>
        <v>0</v>
      </c>
      <c r="F6844" t="str">
        <f>dados!D6759</f>
        <v>Outros tubos/perfis ocos,de ferro/aco, s/cost.</v>
      </c>
      <c r="G6844"/>
      <c r="H6844"/>
      <c r="I6844"/>
      <c r="J6844"/>
      <c r="K6844" s="13"/>
      <c r="L6844" s="13">
        <f>dados!I6759/100</f>
        <v>0.13880000000000001</v>
      </c>
      <c r="M6844" s="13">
        <f>dados!J6759/100</f>
        <v>0.17780000000000001</v>
      </c>
      <c r="N6844" s="13">
        <f>dados!K6759/100</f>
        <v>0.18</v>
      </c>
      <c r="O6844" s="13">
        <f>dados!L6759/100</f>
        <v>0</v>
      </c>
      <c r="P6844" s="12" t="str">
        <f>LEFT(Tabela2[[#This Row],[Código]],2)</f>
        <v>73</v>
      </c>
    </row>
    <row r="6845" spans="2:16" ht="15" customHeight="1" x14ac:dyDescent="0.25">
      <c r="B6845" s="31" t="str">
        <f>IF(Tabela2[[#This Row],[Tipo]] = 0,LOOKUP(Tabela2[[#This Row],[RESUMO]],Tabela3[Grupo],Tabela3[Meus produtos]),VLOOKUP(Tabela2[[#This Row],[Código]],Tabela4[[Código NBS/LC116]:[Meus serviços]],3,0))</f>
        <v>Não</v>
      </c>
      <c r="C6845" t="str">
        <f>IF(E6845=0,TEXT(dados!A6760,"00000000"),IF(E6845=2,TEXT(dados!A6760,"0000"),TEXT(dados!A6760,"#")))</f>
        <v>73051100</v>
      </c>
      <c r="D6845" t="str">
        <f>IF(dados!B6760=0,"",dados!B6760)</f>
        <v/>
      </c>
      <c r="E6845">
        <f>dados!C6760</f>
        <v>0</v>
      </c>
      <c r="F6845" t="str">
        <f>dados!D6760</f>
        <v>Tubos ferro/aco,sold.long.arco,sec.circ. d&gt;406mm,p/oleod</v>
      </c>
      <c r="G6845"/>
      <c r="H6845"/>
      <c r="I6845"/>
      <c r="J6845"/>
      <c r="K6845" s="13"/>
      <c r="L6845" s="13">
        <f>dados!I6760/100</f>
        <v>0.13449999999999998</v>
      </c>
      <c r="M6845" s="13">
        <f>dados!J6760/100</f>
        <v>0.1699</v>
      </c>
      <c r="N6845" s="13">
        <f>dados!K6760/100</f>
        <v>0.18</v>
      </c>
      <c r="O6845" s="13">
        <f>dados!L6760/100</f>
        <v>0</v>
      </c>
      <c r="P6845" s="12" t="str">
        <f>LEFT(Tabela2[[#This Row],[Código]],2)</f>
        <v>73</v>
      </c>
    </row>
    <row r="6846" spans="2:16" ht="15" customHeight="1" x14ac:dyDescent="0.25">
      <c r="B6846" s="31" t="str">
        <f>IF(Tabela2[[#This Row],[Tipo]] = 0,LOOKUP(Tabela2[[#This Row],[RESUMO]],Tabela3[Grupo],Tabela3[Meus produtos]),VLOOKUP(Tabela2[[#This Row],[Código]],Tabela4[[Código NBS/LC116]:[Meus serviços]],3,0))</f>
        <v>Não</v>
      </c>
      <c r="C6846" t="str">
        <f>IF(E6846=0,TEXT(dados!A6761,"00000000"),IF(E6846=2,TEXT(dados!A6761,"0000"),TEXT(dados!A6761,"#")))</f>
        <v>73051200</v>
      </c>
      <c r="D6846" t="str">
        <f>IF(dados!B6761=0,"",dados!B6761)</f>
        <v/>
      </c>
      <c r="E6846">
        <f>dados!C6761</f>
        <v>0</v>
      </c>
      <c r="F6846" t="str">
        <f>dados!D6761</f>
        <v>Outs.tubos ferro/aco,sold.long.sec.circ. d&gt;406mm,p/oleod</v>
      </c>
      <c r="G6846"/>
      <c r="H6846"/>
      <c r="I6846"/>
      <c r="J6846"/>
      <c r="K6846" s="13"/>
      <c r="L6846" s="13">
        <f>dados!I6761/100</f>
        <v>0.13449999999999998</v>
      </c>
      <c r="M6846" s="13">
        <f>dados!J6761/100</f>
        <v>0.1699</v>
      </c>
      <c r="N6846" s="13">
        <f>dados!K6761/100</f>
        <v>0.18</v>
      </c>
      <c r="O6846" s="13">
        <f>dados!L6761/100</f>
        <v>0</v>
      </c>
      <c r="P6846" s="12" t="str">
        <f>LEFT(Tabela2[[#This Row],[Código]],2)</f>
        <v>73</v>
      </c>
    </row>
    <row r="6847" spans="2:16" ht="15" customHeight="1" x14ac:dyDescent="0.25">
      <c r="B6847" s="31" t="str">
        <f>IF(Tabela2[[#This Row],[Tipo]] = 0,LOOKUP(Tabela2[[#This Row],[RESUMO]],Tabela3[Grupo],Tabela3[Meus produtos]),VLOOKUP(Tabela2[[#This Row],[Código]],Tabela4[[Código NBS/LC116]:[Meus serviços]],3,0))</f>
        <v>Não</v>
      </c>
      <c r="C6847" t="str">
        <f>IF(E6847=0,TEXT(dados!A6762,"00000000"),IF(E6847=2,TEXT(dados!A6762,"0000"),TEXT(dados!A6762,"#")))</f>
        <v>73051900</v>
      </c>
      <c r="D6847" t="str">
        <f>IF(dados!B6762=0,"",dados!B6762)</f>
        <v/>
      </c>
      <c r="E6847">
        <f>dados!C6762</f>
        <v>0</v>
      </c>
      <c r="F6847" t="str">
        <f>dados!D6762</f>
        <v>Outs.tubos ferro/aco,sold.etc.sec.circ. d&gt;406mm,p/oleod.</v>
      </c>
      <c r="G6847"/>
      <c r="H6847"/>
      <c r="I6847"/>
      <c r="J6847"/>
      <c r="K6847" s="13"/>
      <c r="L6847" s="13">
        <f>dados!I6762/100</f>
        <v>0.13449999999999998</v>
      </c>
      <c r="M6847" s="13">
        <f>dados!J6762/100</f>
        <v>0.1699</v>
      </c>
      <c r="N6847" s="13">
        <f>dados!K6762/100</f>
        <v>0.18</v>
      </c>
      <c r="O6847" s="13">
        <f>dados!L6762/100</f>
        <v>0</v>
      </c>
      <c r="P6847" s="12" t="str">
        <f>LEFT(Tabela2[[#This Row],[Código]],2)</f>
        <v>73</v>
      </c>
    </row>
    <row r="6848" spans="2:16" ht="15" customHeight="1" x14ac:dyDescent="0.25">
      <c r="B6848" s="31" t="str">
        <f>IF(Tabela2[[#This Row],[Tipo]] = 0,LOOKUP(Tabela2[[#This Row],[RESUMO]],Tabela3[Grupo],Tabela3[Meus produtos]),VLOOKUP(Tabela2[[#This Row],[Código]],Tabela4[[Código NBS/LC116]:[Meus serviços]],3,0))</f>
        <v>Não</v>
      </c>
      <c r="C6848" t="str">
        <f>IF(E6848=0,TEXT(dados!A6763,"00000000"),IF(E6848=2,TEXT(dados!A6763,"0000"),TEXT(dados!A6763,"#")))</f>
        <v>73052000</v>
      </c>
      <c r="D6848" t="str">
        <f>IF(dados!B6763=0,"",dados!B6763)</f>
        <v/>
      </c>
      <c r="E6848">
        <f>dados!C6763</f>
        <v>0</v>
      </c>
      <c r="F6848" t="str">
        <f>dados!D6763</f>
        <v>Tubos ferro/aco,sold.etc.sec.circ. d&gt;406mm, p/rev.pocos</v>
      </c>
      <c r="G6848"/>
      <c r="H6848"/>
      <c r="I6848"/>
      <c r="J6848"/>
      <c r="K6848" s="13"/>
      <c r="L6848" s="13">
        <f>dados!I6763/100</f>
        <v>0.13449999999999998</v>
      </c>
      <c r="M6848" s="13">
        <f>dados!J6763/100</f>
        <v>0.1699</v>
      </c>
      <c r="N6848" s="13">
        <f>dados!K6763/100</f>
        <v>0.18</v>
      </c>
      <c r="O6848" s="13">
        <f>dados!L6763/100</f>
        <v>0</v>
      </c>
      <c r="P6848" s="12" t="str">
        <f>LEFT(Tabela2[[#This Row],[Código]],2)</f>
        <v>73</v>
      </c>
    </row>
    <row r="6849" spans="2:16" ht="15" customHeight="1" x14ac:dyDescent="0.25">
      <c r="B6849" s="31" t="str">
        <f>IF(Tabela2[[#This Row],[Tipo]] = 0,LOOKUP(Tabela2[[#This Row],[RESUMO]],Tabela3[Grupo],Tabela3[Meus produtos]),VLOOKUP(Tabela2[[#This Row],[Código]],Tabela4[[Código NBS/LC116]:[Meus serviços]],3,0))</f>
        <v>Não</v>
      </c>
      <c r="C6849" t="str">
        <f>IF(E6849=0,TEXT(dados!A6764,"00000000"),IF(E6849=2,TEXT(dados!A6764,"0000"),TEXT(dados!A6764,"#")))</f>
        <v>73053100</v>
      </c>
      <c r="D6849" t="str">
        <f>IF(dados!B6764=0,"",dados!B6764)</f>
        <v/>
      </c>
      <c r="E6849">
        <f>dados!C6764</f>
        <v>0</v>
      </c>
      <c r="F6849" t="str">
        <f>dados!D6764</f>
        <v>Outs.tubos ferro/aco,sold.longit.sec. circ. d&gt;406mm</v>
      </c>
      <c r="G6849"/>
      <c r="H6849"/>
      <c r="I6849"/>
      <c r="J6849"/>
      <c r="K6849" s="13"/>
      <c r="L6849" s="13">
        <f>dados!I6764/100</f>
        <v>0.13880000000000001</v>
      </c>
      <c r="M6849" s="13">
        <f>dados!J6764/100</f>
        <v>0.17420000000000002</v>
      </c>
      <c r="N6849" s="13">
        <f>dados!K6764/100</f>
        <v>0.18</v>
      </c>
      <c r="O6849" s="13">
        <f>dados!L6764/100</f>
        <v>0</v>
      </c>
      <c r="P6849" s="12" t="str">
        <f>LEFT(Tabela2[[#This Row],[Código]],2)</f>
        <v>73</v>
      </c>
    </row>
    <row r="6850" spans="2:16" ht="15" customHeight="1" x14ac:dyDescent="0.25">
      <c r="B6850" s="31" t="str">
        <f>IF(Tabela2[[#This Row],[Tipo]] = 0,LOOKUP(Tabela2[[#This Row],[RESUMO]],Tabela3[Grupo],Tabela3[Meus produtos]),VLOOKUP(Tabela2[[#This Row],[Código]],Tabela4[[Código NBS/LC116]:[Meus serviços]],3,0))</f>
        <v>Não</v>
      </c>
      <c r="C6850" t="str">
        <f>IF(E6850=0,TEXT(dados!A6765,"00000000"),IF(E6850=2,TEXT(dados!A6765,"0000"),TEXT(dados!A6765,"#")))</f>
        <v>73053900</v>
      </c>
      <c r="D6850" t="str">
        <f>IF(dados!B6765=0,"",dados!B6765)</f>
        <v/>
      </c>
      <c r="E6850">
        <f>dados!C6765</f>
        <v>0</v>
      </c>
      <c r="F6850" t="str">
        <f>dados!D6765</f>
        <v>Outros tubos ferro/aco,sold.sec. circ. d&gt;406mm</v>
      </c>
      <c r="G6850"/>
      <c r="H6850"/>
      <c r="I6850"/>
      <c r="J6850"/>
      <c r="K6850" s="13"/>
      <c r="L6850" s="13">
        <f>dados!I6765/100</f>
        <v>0.13880000000000001</v>
      </c>
      <c r="M6850" s="13">
        <f>dados!J6765/100</f>
        <v>0.17420000000000002</v>
      </c>
      <c r="N6850" s="13">
        <f>dados!K6765/100</f>
        <v>0.18</v>
      </c>
      <c r="O6850" s="13">
        <f>dados!L6765/100</f>
        <v>0</v>
      </c>
      <c r="P6850" s="12" t="str">
        <f>LEFT(Tabela2[[#This Row],[Código]],2)</f>
        <v>73</v>
      </c>
    </row>
    <row r="6851" spans="2:16" ht="15" customHeight="1" x14ac:dyDescent="0.25">
      <c r="B6851" s="31" t="str">
        <f>IF(Tabela2[[#This Row],[Tipo]] = 0,LOOKUP(Tabela2[[#This Row],[RESUMO]],Tabela3[Grupo],Tabela3[Meus produtos]),VLOOKUP(Tabela2[[#This Row],[Código]],Tabela4[[Código NBS/LC116]:[Meus serviços]],3,0))</f>
        <v>Não</v>
      </c>
      <c r="C6851" t="str">
        <f>IF(E6851=0,TEXT(dados!A6766,"00000000"),IF(E6851=2,TEXT(dados!A6766,"0000"),TEXT(dados!A6766,"#")))</f>
        <v>73059000</v>
      </c>
      <c r="D6851" t="str">
        <f>IF(dados!B6766=0,"",dados!B6766)</f>
        <v/>
      </c>
      <c r="E6851">
        <f>dados!C6766</f>
        <v>0</v>
      </c>
      <c r="F6851" t="str">
        <f>dados!D6766</f>
        <v>Outros tubos ferro/aco,rebitados,sec.circ. d&gt;406mm</v>
      </c>
      <c r="G6851"/>
      <c r="H6851"/>
      <c r="I6851"/>
      <c r="J6851"/>
      <c r="K6851" s="13"/>
      <c r="L6851" s="13">
        <f>dados!I6766/100</f>
        <v>0.13880000000000001</v>
      </c>
      <c r="M6851" s="13">
        <f>dados!J6766/100</f>
        <v>0.17420000000000002</v>
      </c>
      <c r="N6851" s="13">
        <f>dados!K6766/100</f>
        <v>0.18</v>
      </c>
      <c r="O6851" s="13">
        <f>dados!L6766/100</f>
        <v>0</v>
      </c>
      <c r="P6851" s="12" t="str">
        <f>LEFT(Tabela2[[#This Row],[Código]],2)</f>
        <v>73</v>
      </c>
    </row>
    <row r="6852" spans="2:16" ht="15" customHeight="1" x14ac:dyDescent="0.25">
      <c r="B6852" s="31" t="str">
        <f>IF(Tabela2[[#This Row],[Tipo]] = 0,LOOKUP(Tabela2[[#This Row],[RESUMO]],Tabela3[Grupo],Tabela3[Meus produtos]),VLOOKUP(Tabela2[[#This Row],[Código]],Tabela4[[Código NBS/LC116]:[Meus serviços]],3,0))</f>
        <v>Não</v>
      </c>
      <c r="C6852" t="str">
        <f>IF(E6852=0,TEXT(dados!A6767,"00000000"),IF(E6852=2,TEXT(dados!A6767,"0000"),TEXT(dados!A6767,"#")))</f>
        <v>73061100</v>
      </c>
      <c r="D6852" t="str">
        <f>IF(dados!B6767=0,"",dados!B6767)</f>
        <v/>
      </c>
      <c r="E6852">
        <f>dados!C6767</f>
        <v>0</v>
      </c>
      <c r="F6852" t="str">
        <f>dados!D6767</f>
        <v>Tubos acos inoxidaveis,soldados, p/oleoduto/ gasodutos</v>
      </c>
      <c r="G6852"/>
      <c r="H6852"/>
      <c r="I6852"/>
      <c r="J6852"/>
      <c r="K6852" s="13"/>
      <c r="L6852" s="13">
        <f>dados!I6767/100</f>
        <v>0.13449999999999998</v>
      </c>
      <c r="M6852" s="13">
        <f>dados!J6767/100</f>
        <v>0.1699</v>
      </c>
      <c r="N6852" s="13">
        <f>dados!K6767/100</f>
        <v>0.18</v>
      </c>
      <c r="O6852" s="13">
        <f>dados!L6767/100</f>
        <v>0</v>
      </c>
      <c r="P6852" s="12" t="str">
        <f>LEFT(Tabela2[[#This Row],[Código]],2)</f>
        <v>73</v>
      </c>
    </row>
    <row r="6853" spans="2:16" ht="15" customHeight="1" x14ac:dyDescent="0.25">
      <c r="B6853" s="31" t="str">
        <f>IF(Tabela2[[#This Row],[Tipo]] = 0,LOOKUP(Tabela2[[#This Row],[RESUMO]],Tabela3[Grupo],Tabela3[Meus produtos]),VLOOKUP(Tabela2[[#This Row],[Código]],Tabela4[[Código NBS/LC116]:[Meus serviços]],3,0))</f>
        <v>Não</v>
      </c>
      <c r="C6853" t="str">
        <f>IF(E6853=0,TEXT(dados!A6768,"00000000"),IF(E6853=2,TEXT(dados!A6768,"0000"),TEXT(dados!A6768,"#")))</f>
        <v>73061900</v>
      </c>
      <c r="D6853" t="str">
        <f>IF(dados!B6768=0,"",dados!B6768)</f>
        <v/>
      </c>
      <c r="E6853">
        <f>dados!C6768</f>
        <v>0</v>
      </c>
      <c r="F6853" t="str">
        <f>dados!D6768</f>
        <v>Tubos ferro/aco,rebitad/agrafad. p/oleoduto/ gasod.</v>
      </c>
      <c r="G6853"/>
      <c r="H6853"/>
      <c r="I6853"/>
      <c r="J6853"/>
      <c r="K6853" s="13"/>
      <c r="L6853" s="13">
        <f>dados!I6768/100</f>
        <v>0.13449999999999998</v>
      </c>
      <c r="M6853" s="13">
        <f>dados!J6768/100</f>
        <v>0.1699</v>
      </c>
      <c r="N6853" s="13">
        <f>dados!K6768/100</f>
        <v>0.18</v>
      </c>
      <c r="O6853" s="13">
        <f>dados!L6768/100</f>
        <v>0</v>
      </c>
      <c r="P6853" s="12" t="str">
        <f>LEFT(Tabela2[[#This Row],[Código]],2)</f>
        <v>73</v>
      </c>
    </row>
    <row r="6854" spans="2:16" ht="15" customHeight="1" x14ac:dyDescent="0.25">
      <c r="B6854" s="31" t="str">
        <f>IF(Tabela2[[#This Row],[Tipo]] = 0,LOOKUP(Tabela2[[#This Row],[RESUMO]],Tabela3[Grupo],Tabela3[Meus produtos]),VLOOKUP(Tabela2[[#This Row],[Código]],Tabela4[[Código NBS/LC116]:[Meus serviços]],3,0))</f>
        <v>Não</v>
      </c>
      <c r="C6854" t="str">
        <f>IF(E6854=0,TEXT(dados!A6769,"00000000"),IF(E6854=2,TEXT(dados!A6769,"0000"),TEXT(dados!A6769,"#")))</f>
        <v>73062100</v>
      </c>
      <c r="D6854" t="str">
        <f>IF(dados!B6769=0,"",dados!B6769)</f>
        <v/>
      </c>
      <c r="E6854">
        <f>dados!C6769</f>
        <v>0</v>
      </c>
      <c r="F6854" t="str">
        <f>dados!D6769</f>
        <v>Tubos de revestimento de pocos, de suprimento ou de producao, dos tipos utilizados na extracao de petroleo ou de gas soldados de acos inoxidaveis</v>
      </c>
      <c r="G6854"/>
      <c r="H6854"/>
      <c r="I6854"/>
      <c r="J6854"/>
      <c r="K6854" s="13"/>
      <c r="L6854" s="13">
        <f>dados!I6769/100</f>
        <v>0.13449999999999998</v>
      </c>
      <c r="M6854" s="13">
        <f>dados!J6769/100</f>
        <v>0.1699</v>
      </c>
      <c r="N6854" s="13">
        <f>dados!K6769/100</f>
        <v>0.18</v>
      </c>
      <c r="O6854" s="13">
        <f>dados!L6769/100</f>
        <v>0</v>
      </c>
      <c r="P6854" s="12" t="str">
        <f>LEFT(Tabela2[[#This Row],[Código]],2)</f>
        <v>73</v>
      </c>
    </row>
    <row r="6855" spans="2:16" ht="15" customHeight="1" x14ac:dyDescent="0.25">
      <c r="B6855" s="31" t="str">
        <f>IF(Tabela2[[#This Row],[Tipo]] = 0,LOOKUP(Tabela2[[#This Row],[RESUMO]],Tabela3[Grupo],Tabela3[Meus produtos]),VLOOKUP(Tabela2[[#This Row],[Código]],Tabela4[[Código NBS/LC116]:[Meus serviços]],3,0))</f>
        <v>Não</v>
      </c>
      <c r="C6855" t="str">
        <f>IF(E6855=0,TEXT(dados!A6770,"00000000"),IF(E6855=2,TEXT(dados!A6770,"0000"),TEXT(dados!A6770,"#")))</f>
        <v>73062900</v>
      </c>
      <c r="D6855" t="str">
        <f>IF(dados!B6770=0,"",dados!B6770)</f>
        <v/>
      </c>
      <c r="E6855">
        <f>dados!C6770</f>
        <v>0</v>
      </c>
      <c r="F6855" t="str">
        <f>dados!D6770</f>
        <v>Tubos de revestimento de pocos, de suprimento ou de producao, dos tipos utilizados na extracao de petroleo ou de gas de ferro e aco</v>
      </c>
      <c r="G6855"/>
      <c r="H6855"/>
      <c r="I6855"/>
      <c r="J6855"/>
      <c r="K6855" s="13"/>
      <c r="L6855" s="13">
        <f>dados!I6770/100</f>
        <v>0.13449999999999998</v>
      </c>
      <c r="M6855" s="13">
        <f>dados!J6770/100</f>
        <v>0.1699</v>
      </c>
      <c r="N6855" s="13">
        <f>dados!K6770/100</f>
        <v>0.18</v>
      </c>
      <c r="O6855" s="13">
        <f>dados!L6770/100</f>
        <v>0</v>
      </c>
      <c r="P6855" s="12" t="str">
        <f>LEFT(Tabela2[[#This Row],[Código]],2)</f>
        <v>73</v>
      </c>
    </row>
    <row r="6856" spans="2:16" ht="15" customHeight="1" x14ac:dyDescent="0.25">
      <c r="B6856" s="31" t="str">
        <f>IF(Tabela2[[#This Row],[Tipo]] = 0,LOOKUP(Tabela2[[#This Row],[RESUMO]],Tabela3[Grupo],Tabela3[Meus produtos]),VLOOKUP(Tabela2[[#This Row],[Código]],Tabela4[[Código NBS/LC116]:[Meus serviços]],3,0))</f>
        <v>Não</v>
      </c>
      <c r="C6856" t="str">
        <f>IF(E6856=0,TEXT(dados!A6771,"00000000"),IF(E6856=2,TEXT(dados!A6771,"0000"),TEXT(dados!A6771,"#")))</f>
        <v>73063000</v>
      </c>
      <c r="D6856" t="str">
        <f>IF(dados!B6771=0,"",dados!B6771)</f>
        <v/>
      </c>
      <c r="E6856">
        <f>dados!C6771</f>
        <v>0</v>
      </c>
      <c r="F6856" t="str">
        <f>dados!D6771</f>
        <v>Outros tubos de ferro/aco n/lig.sold.sec. circ.</v>
      </c>
      <c r="G6856"/>
      <c r="H6856"/>
      <c r="I6856"/>
      <c r="J6856"/>
      <c r="K6856" s="13"/>
      <c r="L6856" s="13">
        <f>dados!I6771/100</f>
        <v>0.13880000000000001</v>
      </c>
      <c r="M6856" s="13">
        <f>dados!J6771/100</f>
        <v>0.17420000000000002</v>
      </c>
      <c r="N6856" s="13">
        <f>dados!K6771/100</f>
        <v>0.18</v>
      </c>
      <c r="O6856" s="13">
        <f>dados!L6771/100</f>
        <v>0</v>
      </c>
      <c r="P6856" s="12" t="str">
        <f>LEFT(Tabela2[[#This Row],[Código]],2)</f>
        <v>73</v>
      </c>
    </row>
    <row r="6857" spans="2:16" ht="15" customHeight="1" x14ac:dyDescent="0.25">
      <c r="B6857" s="31" t="str">
        <f>IF(Tabela2[[#This Row],[Tipo]] = 0,LOOKUP(Tabela2[[#This Row],[RESUMO]],Tabela3[Grupo],Tabela3[Meus produtos]),VLOOKUP(Tabela2[[#This Row],[Código]],Tabela4[[Código NBS/LC116]:[Meus serviços]],3,0))</f>
        <v>Não</v>
      </c>
      <c r="C6857" t="str">
        <f>IF(E6857=0,TEXT(dados!A6772,"00000000"),IF(E6857=2,TEXT(dados!A6772,"0000"),TEXT(dados!A6772,"#")))</f>
        <v>73064000</v>
      </c>
      <c r="D6857" t="str">
        <f>IF(dados!B6772=0,"",dados!B6772)</f>
        <v/>
      </c>
      <c r="E6857">
        <f>dados!C6772</f>
        <v>0</v>
      </c>
      <c r="F6857" t="str">
        <f>dados!D6772</f>
        <v>Outros tubos de acos inox.sold.sec.circ.</v>
      </c>
      <c r="G6857"/>
      <c r="H6857"/>
      <c r="I6857"/>
      <c r="J6857"/>
      <c r="K6857" s="13"/>
      <c r="L6857" s="13">
        <f>dados!I6772/100</f>
        <v>0.13880000000000001</v>
      </c>
      <c r="M6857" s="13">
        <f>dados!J6772/100</f>
        <v>0.17420000000000002</v>
      </c>
      <c r="N6857" s="13">
        <f>dados!K6772/100</f>
        <v>0.18</v>
      </c>
      <c r="O6857" s="13">
        <f>dados!L6772/100</f>
        <v>0</v>
      </c>
      <c r="P6857" s="12" t="str">
        <f>LEFT(Tabela2[[#This Row],[Código]],2)</f>
        <v>73</v>
      </c>
    </row>
    <row r="6858" spans="2:16" ht="15" customHeight="1" x14ac:dyDescent="0.25">
      <c r="B6858" s="31" t="str">
        <f>IF(Tabela2[[#This Row],[Tipo]] = 0,LOOKUP(Tabela2[[#This Row],[RESUMO]],Tabela3[Grupo],Tabela3[Meus produtos]),VLOOKUP(Tabela2[[#This Row],[Código]],Tabela4[[Código NBS/LC116]:[Meus serviços]],3,0))</f>
        <v>Não</v>
      </c>
      <c r="C6858" t="str">
        <f>IF(E6858=0,TEXT(dados!A6773,"00000000"),IF(E6858=2,TEXT(dados!A6773,"0000"),TEXT(dados!A6773,"#")))</f>
        <v>73065000</v>
      </c>
      <c r="D6858" t="str">
        <f>IF(dados!B6773=0,"",dados!B6773)</f>
        <v/>
      </c>
      <c r="E6858">
        <f>dados!C6773</f>
        <v>0</v>
      </c>
      <c r="F6858" t="str">
        <f>dados!D6773</f>
        <v>Outros tubos de outs.ligas acos,sold.etc. sec.circ.</v>
      </c>
      <c r="G6858"/>
      <c r="H6858"/>
      <c r="I6858"/>
      <c r="J6858"/>
      <c r="K6858" s="13"/>
      <c r="L6858" s="13">
        <f>dados!I6773/100</f>
        <v>0.13880000000000001</v>
      </c>
      <c r="M6858" s="13">
        <f>dados!J6773/100</f>
        <v>0.17420000000000002</v>
      </c>
      <c r="N6858" s="13">
        <f>dados!K6773/100</f>
        <v>0.18</v>
      </c>
      <c r="O6858" s="13">
        <f>dados!L6773/100</f>
        <v>0</v>
      </c>
      <c r="P6858" s="12" t="str">
        <f>LEFT(Tabela2[[#This Row],[Código]],2)</f>
        <v>73</v>
      </c>
    </row>
    <row r="6859" spans="2:16" ht="15" customHeight="1" x14ac:dyDescent="0.25">
      <c r="B6859" s="31" t="str">
        <f>IF(Tabela2[[#This Row],[Tipo]] = 0,LOOKUP(Tabela2[[#This Row],[RESUMO]],Tabela3[Grupo],Tabela3[Meus produtos]),VLOOKUP(Tabela2[[#This Row],[Código]],Tabela4[[Código NBS/LC116]:[Meus serviços]],3,0))</f>
        <v>Não</v>
      </c>
      <c r="C6859" t="str">
        <f>IF(E6859=0,TEXT(dados!A6774,"00000000"),IF(E6859=2,TEXT(dados!A6774,"0000"),TEXT(dados!A6774,"#")))</f>
        <v>73066100</v>
      </c>
      <c r="D6859" t="str">
        <f>IF(dados!B6774=0,"",dados!B6774)</f>
        <v/>
      </c>
      <c r="E6859">
        <f>dados!C6774</f>
        <v>0</v>
      </c>
      <c r="F6859" t="str">
        <f>dados!D6774</f>
        <v>Outros tubos de ferro/aco,sold.secao quadrada ou retangular</v>
      </c>
      <c r="G6859"/>
      <c r="H6859"/>
      <c r="I6859"/>
      <c r="J6859"/>
      <c r="K6859" s="13"/>
      <c r="L6859" s="13">
        <f>dados!I6774/100</f>
        <v>0.1411</v>
      </c>
      <c r="M6859" s="13">
        <f>dados!J6774/100</f>
        <v>0.17649999999999999</v>
      </c>
      <c r="N6859" s="13">
        <f>dados!K6774/100</f>
        <v>0.18</v>
      </c>
      <c r="O6859" s="13">
        <f>dados!L6774/100</f>
        <v>0</v>
      </c>
      <c r="P6859" s="12" t="str">
        <f>LEFT(Tabela2[[#This Row],[Código]],2)</f>
        <v>73</v>
      </c>
    </row>
    <row r="6860" spans="2:16" ht="15" customHeight="1" x14ac:dyDescent="0.25">
      <c r="B6860" s="31" t="str">
        <f>IF(Tabela2[[#This Row],[Tipo]] = 0,LOOKUP(Tabela2[[#This Row],[RESUMO]],Tabela3[Grupo],Tabela3[Meus produtos]),VLOOKUP(Tabela2[[#This Row],[Código]],Tabela4[[Código NBS/LC116]:[Meus serviços]],3,0))</f>
        <v>Não</v>
      </c>
      <c r="C6860" t="str">
        <f>IF(E6860=0,TEXT(dados!A6775,"00000000"),IF(E6860=2,TEXT(dados!A6775,"0000"),TEXT(dados!A6775,"#")))</f>
        <v>73066900</v>
      </c>
      <c r="D6860" t="str">
        <f>IF(dados!B6775=0,"",dados!B6775)</f>
        <v/>
      </c>
      <c r="E6860">
        <f>dados!C6775</f>
        <v>0</v>
      </c>
      <c r="F6860" t="str">
        <f>dados!D6775</f>
        <v>Outros tubos de ferro/aco,sold.secao.n/circ.</v>
      </c>
      <c r="G6860"/>
      <c r="H6860"/>
      <c r="I6860"/>
      <c r="J6860"/>
      <c r="K6860" s="13"/>
      <c r="L6860" s="13">
        <f>dados!I6775/100</f>
        <v>0.13880000000000001</v>
      </c>
      <c r="M6860" s="13">
        <f>dados!J6775/100</f>
        <v>0.17420000000000002</v>
      </c>
      <c r="N6860" s="13">
        <f>dados!K6775/100</f>
        <v>0.18</v>
      </c>
      <c r="O6860" s="13">
        <f>dados!L6775/100</f>
        <v>0</v>
      </c>
      <c r="P6860" s="12" t="str">
        <f>LEFT(Tabela2[[#This Row],[Código]],2)</f>
        <v>73</v>
      </c>
    </row>
    <row r="6861" spans="2:16" ht="15" customHeight="1" x14ac:dyDescent="0.25">
      <c r="B6861" s="31" t="str">
        <f>IF(Tabela2[[#This Row],[Tipo]] = 0,LOOKUP(Tabela2[[#This Row],[RESUMO]],Tabela3[Grupo],Tabela3[Meus produtos]),VLOOKUP(Tabela2[[#This Row],[Código]],Tabela4[[Código NBS/LC116]:[Meus serviços]],3,0))</f>
        <v>Não</v>
      </c>
      <c r="C6861" t="str">
        <f>IF(E6861=0,TEXT(dados!A6776,"00000000"),IF(E6861=2,TEXT(dados!A6776,"0000"),TEXT(dados!A6776,"#")))</f>
        <v>73069010</v>
      </c>
      <c r="D6861" t="str">
        <f>IF(dados!B6776=0,"",dados!B6776)</f>
        <v/>
      </c>
      <c r="E6861">
        <f>dados!C6776</f>
        <v>0</v>
      </c>
      <c r="F6861" t="str">
        <f>dados!D6776</f>
        <v>Outs.tubos e perfis ocos,de ferro/aco n/lig.sold.etc.</v>
      </c>
      <c r="G6861"/>
      <c r="H6861"/>
      <c r="I6861"/>
      <c r="J6861"/>
      <c r="K6861" s="13"/>
      <c r="L6861" s="13">
        <f>dados!I6776/100</f>
        <v>0.13880000000000001</v>
      </c>
      <c r="M6861" s="13">
        <f>dados!J6776/100</f>
        <v>0.17420000000000002</v>
      </c>
      <c r="N6861" s="13">
        <f>dados!K6776/100</f>
        <v>0.18</v>
      </c>
      <c r="O6861" s="13">
        <f>dados!L6776/100</f>
        <v>0</v>
      </c>
      <c r="P6861" s="12" t="str">
        <f>LEFT(Tabela2[[#This Row],[Código]],2)</f>
        <v>73</v>
      </c>
    </row>
    <row r="6862" spans="2:16" ht="15" customHeight="1" x14ac:dyDescent="0.25">
      <c r="B6862" s="31" t="str">
        <f>IF(Tabela2[[#This Row],[Tipo]] = 0,LOOKUP(Tabela2[[#This Row],[RESUMO]],Tabela3[Grupo],Tabela3[Meus produtos]),VLOOKUP(Tabela2[[#This Row],[Código]],Tabela4[[Código NBS/LC116]:[Meus serviços]],3,0))</f>
        <v>Não</v>
      </c>
      <c r="C6862" t="str">
        <f>IF(E6862=0,TEXT(dados!A6777,"00000000"),IF(E6862=2,TEXT(dados!A6777,"0000"),TEXT(dados!A6777,"#")))</f>
        <v>73069020</v>
      </c>
      <c r="D6862" t="str">
        <f>IF(dados!B6777=0,"",dados!B6777)</f>
        <v/>
      </c>
      <c r="E6862">
        <f>dados!C6777</f>
        <v>0</v>
      </c>
      <c r="F6862" t="str">
        <f>dados!D6777</f>
        <v>Outs.tubos e perfis ocos,de acos inox.sold/ rebitad.etc.</v>
      </c>
      <c r="G6862"/>
      <c r="H6862"/>
      <c r="I6862"/>
      <c r="J6862"/>
      <c r="K6862" s="13"/>
      <c r="L6862" s="13">
        <f>dados!I6777/100</f>
        <v>0.13880000000000001</v>
      </c>
      <c r="M6862" s="13">
        <f>dados!J6777/100</f>
        <v>0.17420000000000002</v>
      </c>
      <c r="N6862" s="13">
        <f>dados!K6777/100</f>
        <v>0.18</v>
      </c>
      <c r="O6862" s="13">
        <f>dados!L6777/100</f>
        <v>0</v>
      </c>
      <c r="P6862" s="12" t="str">
        <f>LEFT(Tabela2[[#This Row],[Código]],2)</f>
        <v>73</v>
      </c>
    </row>
    <row r="6863" spans="2:16" ht="15" customHeight="1" x14ac:dyDescent="0.25">
      <c r="B6863" s="31" t="str">
        <f>IF(Tabela2[[#This Row],[Tipo]] = 0,LOOKUP(Tabela2[[#This Row],[RESUMO]],Tabela3[Grupo],Tabela3[Meus produtos]),VLOOKUP(Tabela2[[#This Row],[Código]],Tabela4[[Código NBS/LC116]:[Meus serviços]],3,0))</f>
        <v>Não</v>
      </c>
      <c r="C6863" t="str">
        <f>IF(E6863=0,TEXT(dados!A6778,"00000000"),IF(E6863=2,TEXT(dados!A6778,"0000"),TEXT(dados!A6778,"#")))</f>
        <v>73069090</v>
      </c>
      <c r="D6863" t="str">
        <f>IF(dados!B6778=0,"",dados!B6778)</f>
        <v/>
      </c>
      <c r="E6863">
        <f>dados!C6778</f>
        <v>0</v>
      </c>
      <c r="F6863" t="str">
        <f>dados!D6778</f>
        <v>Outs.tubos e perfis ocos,de ferro/aco,sold/ rebitad.etc.</v>
      </c>
      <c r="G6863"/>
      <c r="H6863"/>
      <c r="I6863"/>
      <c r="J6863"/>
      <c r="K6863" s="13"/>
      <c r="L6863" s="13">
        <f>dados!I6778/100</f>
        <v>0.13880000000000001</v>
      </c>
      <c r="M6863" s="13">
        <f>dados!J6778/100</f>
        <v>0.17420000000000002</v>
      </c>
      <c r="N6863" s="13">
        <f>dados!K6778/100</f>
        <v>0.18</v>
      </c>
      <c r="O6863" s="13">
        <f>dados!L6778/100</f>
        <v>0</v>
      </c>
      <c r="P6863" s="12" t="str">
        <f>LEFT(Tabela2[[#This Row],[Código]],2)</f>
        <v>73</v>
      </c>
    </row>
    <row r="6864" spans="2:16" ht="15" customHeight="1" x14ac:dyDescent="0.25">
      <c r="B6864" s="31" t="str">
        <f>IF(Tabela2[[#This Row],[Tipo]] = 0,LOOKUP(Tabela2[[#This Row],[RESUMO]],Tabela3[Grupo],Tabela3[Meus produtos]),VLOOKUP(Tabela2[[#This Row],[Código]],Tabela4[[Código NBS/LC116]:[Meus serviços]],3,0))</f>
        <v>Não</v>
      </c>
      <c r="C6864" t="str">
        <f>IF(E6864=0,TEXT(dados!A6779,"00000000"),IF(E6864=2,TEXT(dados!A6779,"0000"),TEXT(dados!A6779,"#")))</f>
        <v>73071100</v>
      </c>
      <c r="D6864" t="str">
        <f>IF(dados!B6779=0,"",dados!B6779)</f>
        <v/>
      </c>
      <c r="E6864">
        <f>dados!C6779</f>
        <v>0</v>
      </c>
      <c r="F6864" t="str">
        <f>dados!D6779</f>
        <v>Acessorios moldados p/tubos de ferro fund. n/maleavel</v>
      </c>
      <c r="G6864"/>
      <c r="H6864"/>
      <c r="I6864"/>
      <c r="J6864"/>
      <c r="K6864" s="13"/>
      <c r="L6864" s="13">
        <f>dados!I6779/100</f>
        <v>0.14829999999999999</v>
      </c>
      <c r="M6864" s="13">
        <f>dados!J6779/100</f>
        <v>0.2175</v>
      </c>
      <c r="N6864" s="13">
        <f>dados!K6779/100</f>
        <v>0.18</v>
      </c>
      <c r="O6864" s="13">
        <f>dados!L6779/100</f>
        <v>0</v>
      </c>
      <c r="P6864" s="12" t="str">
        <f>LEFT(Tabela2[[#This Row],[Código]],2)</f>
        <v>73</v>
      </c>
    </row>
    <row r="6865" spans="2:16" ht="15" customHeight="1" x14ac:dyDescent="0.25">
      <c r="B6865" s="31" t="str">
        <f>IF(Tabela2[[#This Row],[Tipo]] = 0,LOOKUP(Tabela2[[#This Row],[RESUMO]],Tabela3[Grupo],Tabela3[Meus produtos]),VLOOKUP(Tabela2[[#This Row],[Código]],Tabela4[[Código NBS/LC116]:[Meus serviços]],3,0))</f>
        <v>Não</v>
      </c>
      <c r="C6865" t="str">
        <f>IF(E6865=0,TEXT(dados!A6780,"00000000"),IF(E6865=2,TEXT(dados!A6780,"0000"),TEXT(dados!A6780,"#")))</f>
        <v>73071910</v>
      </c>
      <c r="D6865" t="str">
        <f>IF(dados!B6780=0,"",dados!B6780)</f>
        <v/>
      </c>
      <c r="E6865">
        <f>dados!C6780</f>
        <v>0</v>
      </c>
      <c r="F6865" t="str">
        <f>dados!D6780</f>
        <v>Acessorios moldados p/tubos de ferro fund. maleav.d&gt;50mm</v>
      </c>
      <c r="G6865"/>
      <c r="H6865"/>
      <c r="I6865"/>
      <c r="J6865"/>
      <c r="K6865" s="13"/>
      <c r="L6865" s="13">
        <f>dados!I6780/100</f>
        <v>0.14829999999999999</v>
      </c>
      <c r="M6865" s="13">
        <f>dados!J6780/100</f>
        <v>0.2175</v>
      </c>
      <c r="N6865" s="13">
        <f>dados!K6780/100</f>
        <v>0.18</v>
      </c>
      <c r="O6865" s="13">
        <f>dados!L6780/100</f>
        <v>0</v>
      </c>
      <c r="P6865" s="12" t="str">
        <f>LEFT(Tabela2[[#This Row],[Código]],2)</f>
        <v>73</v>
      </c>
    </row>
    <row r="6866" spans="2:16" ht="15" customHeight="1" x14ac:dyDescent="0.25">
      <c r="B6866" s="31" t="str">
        <f>IF(Tabela2[[#This Row],[Tipo]] = 0,LOOKUP(Tabela2[[#This Row],[RESUMO]],Tabela3[Grupo],Tabela3[Meus produtos]),VLOOKUP(Tabela2[[#This Row],[Código]],Tabela4[[Código NBS/LC116]:[Meus serviços]],3,0))</f>
        <v>Não</v>
      </c>
      <c r="C6866" t="str">
        <f>IF(E6866=0,TEXT(dados!A6781,"00000000"),IF(E6866=2,TEXT(dados!A6781,"0000"),TEXT(dados!A6781,"#")))</f>
        <v>73071920</v>
      </c>
      <c r="D6866" t="str">
        <f>IF(dados!B6781=0,"",dados!B6781)</f>
        <v/>
      </c>
      <c r="E6866">
        <f>dados!C6781</f>
        <v>0</v>
      </c>
      <c r="F6866" t="str">
        <f>dados!D6781</f>
        <v>Acessorios moldados p/tubos de aco</v>
      </c>
      <c r="G6866"/>
      <c r="H6866"/>
      <c r="I6866"/>
      <c r="J6866"/>
      <c r="K6866" s="13"/>
      <c r="L6866" s="13">
        <f>dados!I6781/100</f>
        <v>0.14829999999999999</v>
      </c>
      <c r="M6866" s="13">
        <f>dados!J6781/100</f>
        <v>0.2175</v>
      </c>
      <c r="N6866" s="13">
        <f>dados!K6781/100</f>
        <v>0.18</v>
      </c>
      <c r="O6866" s="13">
        <f>dados!L6781/100</f>
        <v>0</v>
      </c>
      <c r="P6866" s="12" t="str">
        <f>LEFT(Tabela2[[#This Row],[Código]],2)</f>
        <v>73</v>
      </c>
    </row>
    <row r="6867" spans="2:16" ht="15" customHeight="1" x14ac:dyDescent="0.25">
      <c r="B6867" s="31" t="str">
        <f>IF(Tabela2[[#This Row],[Tipo]] = 0,LOOKUP(Tabela2[[#This Row],[RESUMO]],Tabela3[Grupo],Tabela3[Meus produtos]),VLOOKUP(Tabela2[[#This Row],[Código]],Tabela4[[Código NBS/LC116]:[Meus serviços]],3,0))</f>
        <v>Não</v>
      </c>
      <c r="C6867" t="str">
        <f>IF(E6867=0,TEXT(dados!A6782,"00000000"),IF(E6867=2,TEXT(dados!A6782,"0000"),TEXT(dados!A6782,"#")))</f>
        <v>73071990</v>
      </c>
      <c r="D6867" t="str">
        <f>IF(dados!B6782=0,"",dados!B6782)</f>
        <v/>
      </c>
      <c r="E6867">
        <f>dados!C6782</f>
        <v>0</v>
      </c>
      <c r="F6867" t="str">
        <f>dados!D6782</f>
        <v>Outs.acessorios p/tubos,moldad.de ferro fund/ferro/aco</v>
      </c>
      <c r="G6867"/>
      <c r="H6867"/>
      <c r="I6867"/>
      <c r="J6867"/>
      <c r="K6867" s="13"/>
      <c r="L6867" s="13">
        <f>dados!I6782/100</f>
        <v>0.14829999999999999</v>
      </c>
      <c r="M6867" s="13">
        <f>dados!J6782/100</f>
        <v>0.2175</v>
      </c>
      <c r="N6867" s="13">
        <f>dados!K6782/100</f>
        <v>0.18</v>
      </c>
      <c r="O6867" s="13">
        <f>dados!L6782/100</f>
        <v>0</v>
      </c>
      <c r="P6867" s="12" t="str">
        <f>LEFT(Tabela2[[#This Row],[Código]],2)</f>
        <v>73</v>
      </c>
    </row>
    <row r="6868" spans="2:16" ht="15" customHeight="1" x14ac:dyDescent="0.25">
      <c r="B6868" s="31" t="str">
        <f>IF(Tabela2[[#This Row],[Tipo]] = 0,LOOKUP(Tabela2[[#This Row],[RESUMO]],Tabela3[Grupo],Tabela3[Meus produtos]),VLOOKUP(Tabela2[[#This Row],[Código]],Tabela4[[Código NBS/LC116]:[Meus serviços]],3,0))</f>
        <v>Não</v>
      </c>
      <c r="C6868" t="str">
        <f>IF(E6868=0,TEXT(dados!A6783,"00000000"),IF(E6868=2,TEXT(dados!A6783,"0000"),TEXT(dados!A6783,"#")))</f>
        <v>73072100</v>
      </c>
      <c r="D6868" t="str">
        <f>IF(dados!B6783=0,"",dados!B6783)</f>
        <v/>
      </c>
      <c r="E6868">
        <f>dados!C6783</f>
        <v>0</v>
      </c>
      <c r="F6868" t="str">
        <f>dados!D6783</f>
        <v>Flanges p/tubos,de acos inoxidaveis</v>
      </c>
      <c r="G6868"/>
      <c r="H6868"/>
      <c r="I6868"/>
      <c r="J6868"/>
      <c r="K6868" s="13"/>
      <c r="L6868" s="13">
        <f>dados!I6783/100</f>
        <v>0.14829999999999999</v>
      </c>
      <c r="M6868" s="13">
        <f>dados!J6783/100</f>
        <v>0.2175</v>
      </c>
      <c r="N6868" s="13">
        <f>dados!K6783/100</f>
        <v>0.18</v>
      </c>
      <c r="O6868" s="13">
        <f>dados!L6783/100</f>
        <v>0</v>
      </c>
      <c r="P6868" s="12" t="str">
        <f>LEFT(Tabela2[[#This Row],[Código]],2)</f>
        <v>73</v>
      </c>
    </row>
    <row r="6869" spans="2:16" ht="15" customHeight="1" x14ac:dyDescent="0.25">
      <c r="B6869" s="31" t="str">
        <f>IF(Tabela2[[#This Row],[Tipo]] = 0,LOOKUP(Tabela2[[#This Row],[RESUMO]],Tabela3[Grupo],Tabela3[Meus produtos]),VLOOKUP(Tabela2[[#This Row],[Código]],Tabela4[[Código NBS/LC116]:[Meus serviços]],3,0))</f>
        <v>Não</v>
      </c>
      <c r="C6869" t="str">
        <f>IF(E6869=0,TEXT(dados!A6784,"00000000"),IF(E6869=2,TEXT(dados!A6784,"0000"),TEXT(dados!A6784,"#")))</f>
        <v>73072200</v>
      </c>
      <c r="D6869" t="str">
        <f>IF(dados!B6784=0,"",dados!B6784)</f>
        <v/>
      </c>
      <c r="E6869">
        <f>dados!C6784</f>
        <v>0</v>
      </c>
      <c r="F6869" t="str">
        <f>dados!D6784</f>
        <v>Cotovelos,curvas e luvas,roscados,p/tubos,de acos inox.</v>
      </c>
      <c r="G6869"/>
      <c r="H6869"/>
      <c r="I6869"/>
      <c r="J6869"/>
      <c r="K6869" s="13"/>
      <c r="L6869" s="13">
        <f>dados!I6784/100</f>
        <v>0.14829999999999999</v>
      </c>
      <c r="M6869" s="13">
        <f>dados!J6784/100</f>
        <v>0.2175</v>
      </c>
      <c r="N6869" s="13">
        <f>dados!K6784/100</f>
        <v>0.18</v>
      </c>
      <c r="O6869" s="13">
        <f>dados!L6784/100</f>
        <v>0</v>
      </c>
      <c r="P6869" s="12" t="str">
        <f>LEFT(Tabela2[[#This Row],[Código]],2)</f>
        <v>73</v>
      </c>
    </row>
    <row r="6870" spans="2:16" ht="15" customHeight="1" x14ac:dyDescent="0.25">
      <c r="B6870" s="31" t="str">
        <f>IF(Tabela2[[#This Row],[Tipo]] = 0,LOOKUP(Tabela2[[#This Row],[RESUMO]],Tabela3[Grupo],Tabela3[Meus produtos]),VLOOKUP(Tabela2[[#This Row],[Código]],Tabela4[[Código NBS/LC116]:[Meus serviços]],3,0))</f>
        <v>Não</v>
      </c>
      <c r="C6870" t="str">
        <f>IF(E6870=0,TEXT(dados!A6785,"00000000"),IF(E6870=2,TEXT(dados!A6785,"0000"),TEXT(dados!A6785,"#")))</f>
        <v>73072300</v>
      </c>
      <c r="D6870" t="str">
        <f>IF(dados!B6785=0,"",dados!B6785)</f>
        <v/>
      </c>
      <c r="E6870">
        <f>dados!C6785</f>
        <v>0</v>
      </c>
      <c r="F6870" t="str">
        <f>dados!D6785</f>
        <v>Acessorios para soldar topo a topo,tubos de acos inox.</v>
      </c>
      <c r="G6870"/>
      <c r="H6870"/>
      <c r="I6870"/>
      <c r="J6870"/>
      <c r="K6870" s="13"/>
      <c r="L6870" s="13">
        <f>dados!I6785/100</f>
        <v>0.14829999999999999</v>
      </c>
      <c r="M6870" s="13">
        <f>dados!J6785/100</f>
        <v>0.2175</v>
      </c>
      <c r="N6870" s="13">
        <f>dados!K6785/100</f>
        <v>0.18</v>
      </c>
      <c r="O6870" s="13">
        <f>dados!L6785/100</f>
        <v>0</v>
      </c>
      <c r="P6870" s="12" t="str">
        <f>LEFT(Tabela2[[#This Row],[Código]],2)</f>
        <v>73</v>
      </c>
    </row>
    <row r="6871" spans="2:16" ht="15" customHeight="1" x14ac:dyDescent="0.25">
      <c r="B6871" s="31" t="str">
        <f>IF(Tabela2[[#This Row],[Tipo]] = 0,LOOKUP(Tabela2[[#This Row],[RESUMO]],Tabela3[Grupo],Tabela3[Meus produtos]),VLOOKUP(Tabela2[[#This Row],[Código]],Tabela4[[Código NBS/LC116]:[Meus serviços]],3,0))</f>
        <v>Não</v>
      </c>
      <c r="C6871" t="str">
        <f>IF(E6871=0,TEXT(dados!A6786,"00000000"),IF(E6871=2,TEXT(dados!A6786,"0000"),TEXT(dados!A6786,"#")))</f>
        <v>73072900</v>
      </c>
      <c r="D6871" t="str">
        <f>IF(dados!B6786=0,"",dados!B6786)</f>
        <v/>
      </c>
      <c r="E6871">
        <f>dados!C6786</f>
        <v>0</v>
      </c>
      <c r="F6871" t="str">
        <f>dados!D6786</f>
        <v>Outros acessorios p/tubos,de acos inox.</v>
      </c>
      <c r="G6871"/>
      <c r="H6871"/>
      <c r="I6871"/>
      <c r="J6871"/>
      <c r="K6871" s="13"/>
      <c r="L6871" s="13">
        <f>dados!I6786/100</f>
        <v>0.14829999999999999</v>
      </c>
      <c r="M6871" s="13">
        <f>dados!J6786/100</f>
        <v>0.2175</v>
      </c>
      <c r="N6871" s="13">
        <f>dados!K6786/100</f>
        <v>0.18</v>
      </c>
      <c r="O6871" s="13">
        <f>dados!L6786/100</f>
        <v>0</v>
      </c>
      <c r="P6871" s="12" t="str">
        <f>LEFT(Tabela2[[#This Row],[Código]],2)</f>
        <v>73</v>
      </c>
    </row>
    <row r="6872" spans="2:16" ht="15" customHeight="1" x14ac:dyDescent="0.25">
      <c r="B6872" s="31" t="str">
        <f>IF(Tabela2[[#This Row],[Tipo]] = 0,LOOKUP(Tabela2[[#This Row],[RESUMO]],Tabela3[Grupo],Tabela3[Meus produtos]),VLOOKUP(Tabela2[[#This Row],[Código]],Tabela4[[Código NBS/LC116]:[Meus serviços]],3,0))</f>
        <v>Não</v>
      </c>
      <c r="C6872" t="str">
        <f>IF(E6872=0,TEXT(dados!A6787,"00000000"),IF(E6872=2,TEXT(dados!A6787,"0000"),TEXT(dados!A6787,"#")))</f>
        <v>73079100</v>
      </c>
      <c r="D6872" t="str">
        <f>IF(dados!B6787=0,"",dados!B6787)</f>
        <v/>
      </c>
      <c r="E6872">
        <f>dados!C6787</f>
        <v>0</v>
      </c>
      <c r="F6872" t="str">
        <f>dados!D6787</f>
        <v>Outs.flanges p/tubos,de ferro fundido/ferro ou aco</v>
      </c>
      <c r="G6872"/>
      <c r="H6872"/>
      <c r="I6872"/>
      <c r="J6872"/>
      <c r="K6872" s="13"/>
      <c r="L6872" s="13">
        <f>dados!I6787/100</f>
        <v>0.14829999999999999</v>
      </c>
      <c r="M6872" s="13">
        <f>dados!J6787/100</f>
        <v>0.2175</v>
      </c>
      <c r="N6872" s="13">
        <f>dados!K6787/100</f>
        <v>0.18</v>
      </c>
      <c r="O6872" s="13">
        <f>dados!L6787/100</f>
        <v>0</v>
      </c>
      <c r="P6872" s="12" t="str">
        <f>LEFT(Tabela2[[#This Row],[Código]],2)</f>
        <v>73</v>
      </c>
    </row>
    <row r="6873" spans="2:16" ht="15" customHeight="1" x14ac:dyDescent="0.25">
      <c r="B6873" s="31" t="str">
        <f>IF(Tabela2[[#This Row],[Tipo]] = 0,LOOKUP(Tabela2[[#This Row],[RESUMO]],Tabela3[Grupo],Tabela3[Meus produtos]),VLOOKUP(Tabela2[[#This Row],[Código]],Tabela4[[Código NBS/LC116]:[Meus serviços]],3,0))</f>
        <v>Não</v>
      </c>
      <c r="C6873" t="str">
        <f>IF(E6873=0,TEXT(dados!A6788,"00000000"),IF(E6873=2,TEXT(dados!A6788,"0000"),TEXT(dados!A6788,"#")))</f>
        <v>73079200</v>
      </c>
      <c r="D6873" t="str">
        <f>IF(dados!B6788=0,"",dados!B6788)</f>
        <v/>
      </c>
      <c r="E6873">
        <f>dados!C6788</f>
        <v>0</v>
      </c>
      <c r="F6873" t="str">
        <f>dados!D6788</f>
        <v>Outs.cotovelos,curvas,etc.roscados,p/tubos de ferro/aco</v>
      </c>
      <c r="G6873"/>
      <c r="H6873"/>
      <c r="I6873"/>
      <c r="J6873"/>
      <c r="K6873" s="13"/>
      <c r="L6873" s="13">
        <f>dados!I6788/100</f>
        <v>0.14829999999999999</v>
      </c>
      <c r="M6873" s="13">
        <f>dados!J6788/100</f>
        <v>0.2175</v>
      </c>
      <c r="N6873" s="13">
        <f>dados!K6788/100</f>
        <v>0.18</v>
      </c>
      <c r="O6873" s="13">
        <f>dados!L6788/100</f>
        <v>0</v>
      </c>
      <c r="P6873" s="12" t="str">
        <f>LEFT(Tabela2[[#This Row],[Código]],2)</f>
        <v>73</v>
      </c>
    </row>
    <row r="6874" spans="2:16" ht="15" customHeight="1" x14ac:dyDescent="0.25">
      <c r="B6874" s="31" t="str">
        <f>IF(Tabela2[[#This Row],[Tipo]] = 0,LOOKUP(Tabela2[[#This Row],[RESUMO]],Tabela3[Grupo],Tabela3[Meus produtos]),VLOOKUP(Tabela2[[#This Row],[Código]],Tabela4[[Código NBS/LC116]:[Meus serviços]],3,0))</f>
        <v>Não</v>
      </c>
      <c r="C6874" t="str">
        <f>IF(E6874=0,TEXT(dados!A6789,"00000000"),IF(E6874=2,TEXT(dados!A6789,"0000"),TEXT(dados!A6789,"#")))</f>
        <v>73079300</v>
      </c>
      <c r="D6874" t="str">
        <f>IF(dados!B6789=0,"",dados!B6789)</f>
        <v/>
      </c>
      <c r="E6874">
        <f>dados!C6789</f>
        <v>0</v>
      </c>
      <c r="F6874" t="str">
        <f>dados!D6789</f>
        <v>Outs.acessorios p/soldar topo a topo,tubos de ferro/aco</v>
      </c>
      <c r="G6874"/>
      <c r="H6874"/>
      <c r="I6874"/>
      <c r="J6874"/>
      <c r="K6874" s="13"/>
      <c r="L6874" s="13">
        <f>dados!I6789/100</f>
        <v>0.14829999999999999</v>
      </c>
      <c r="M6874" s="13">
        <f>dados!J6789/100</f>
        <v>0.2175</v>
      </c>
      <c r="N6874" s="13">
        <f>dados!K6789/100</f>
        <v>0.18</v>
      </c>
      <c r="O6874" s="13">
        <f>dados!L6789/100</f>
        <v>0</v>
      </c>
      <c r="P6874" s="12" t="str">
        <f>LEFT(Tabela2[[#This Row],[Código]],2)</f>
        <v>73</v>
      </c>
    </row>
    <row r="6875" spans="2:16" ht="15" customHeight="1" x14ac:dyDescent="0.25">
      <c r="B6875" s="31" t="str">
        <f>IF(Tabela2[[#This Row],[Tipo]] = 0,LOOKUP(Tabela2[[#This Row],[RESUMO]],Tabela3[Grupo],Tabela3[Meus produtos]),VLOOKUP(Tabela2[[#This Row],[Código]],Tabela4[[Código NBS/LC116]:[Meus serviços]],3,0))</f>
        <v>Não</v>
      </c>
      <c r="C6875" t="str">
        <f>IF(E6875=0,TEXT(dados!A6790,"00000000"),IF(E6875=2,TEXT(dados!A6790,"0000"),TEXT(dados!A6790,"#")))</f>
        <v>73079900</v>
      </c>
      <c r="D6875" t="str">
        <f>IF(dados!B6790=0,"",dados!B6790)</f>
        <v/>
      </c>
      <c r="E6875">
        <f>dados!C6790</f>
        <v>0</v>
      </c>
      <c r="F6875" t="str">
        <f>dados!D6790</f>
        <v>Outs.acessorios p/tubos de ferro fundido,ferro ou aco</v>
      </c>
      <c r="G6875"/>
      <c r="H6875"/>
      <c r="I6875"/>
      <c r="J6875"/>
      <c r="K6875" s="13"/>
      <c r="L6875" s="13">
        <f>dados!I6790/100</f>
        <v>0.14829999999999999</v>
      </c>
      <c r="M6875" s="13">
        <f>dados!J6790/100</f>
        <v>0.2175</v>
      </c>
      <c r="N6875" s="13">
        <f>dados!K6790/100</f>
        <v>0.18</v>
      </c>
      <c r="O6875" s="13">
        <f>dados!L6790/100</f>
        <v>0</v>
      </c>
      <c r="P6875" s="12" t="str">
        <f>LEFT(Tabela2[[#This Row],[Código]],2)</f>
        <v>73</v>
      </c>
    </row>
    <row r="6876" spans="2:16" ht="15" customHeight="1" x14ac:dyDescent="0.25">
      <c r="B6876" s="31" t="str">
        <f>IF(Tabela2[[#This Row],[Tipo]] = 0,LOOKUP(Tabela2[[#This Row],[RESUMO]],Tabela3[Grupo],Tabela3[Meus produtos]),VLOOKUP(Tabela2[[#This Row],[Código]],Tabela4[[Código NBS/LC116]:[Meus serviços]],3,0))</f>
        <v>Não</v>
      </c>
      <c r="C6876" t="str">
        <f>IF(E6876=0,TEXT(dados!A6791,"00000000"),IF(E6876=2,TEXT(dados!A6791,"0000"),TEXT(dados!A6791,"#")))</f>
        <v>73081000</v>
      </c>
      <c r="D6876" t="str">
        <f>IF(dados!B6791=0,"",dados!B6791)</f>
        <v/>
      </c>
      <c r="E6876">
        <f>dados!C6791</f>
        <v>0</v>
      </c>
      <c r="F6876" t="str">
        <f>dados!D6791</f>
        <v>Pontes e elementos de pontes,de ferro fundido/ferro/aco</v>
      </c>
      <c r="G6876"/>
      <c r="H6876"/>
      <c r="I6876"/>
      <c r="J6876"/>
      <c r="K6876" s="13"/>
      <c r="L6876" s="13">
        <f>dados!I6791/100</f>
        <v>0.13449999999999998</v>
      </c>
      <c r="M6876" s="13">
        <f>dados!J6791/100</f>
        <v>0.1699</v>
      </c>
      <c r="N6876" s="13">
        <f>dados!K6791/100</f>
        <v>0.18</v>
      </c>
      <c r="O6876" s="13">
        <f>dados!L6791/100</f>
        <v>0</v>
      </c>
      <c r="P6876" s="12" t="str">
        <f>LEFT(Tabela2[[#This Row],[Código]],2)</f>
        <v>73</v>
      </c>
    </row>
    <row r="6877" spans="2:16" ht="15" customHeight="1" x14ac:dyDescent="0.25">
      <c r="B6877" s="31" t="str">
        <f>IF(Tabela2[[#This Row],[Tipo]] = 0,LOOKUP(Tabela2[[#This Row],[RESUMO]],Tabela3[Grupo],Tabela3[Meus produtos]),VLOOKUP(Tabela2[[#This Row],[Código]],Tabela4[[Código NBS/LC116]:[Meus serviços]],3,0))</f>
        <v>Não</v>
      </c>
      <c r="C6877" t="str">
        <f>IF(E6877=0,TEXT(dados!A6792,"00000000"),IF(E6877=2,TEXT(dados!A6792,"0000"),TEXT(dados!A6792,"#")))</f>
        <v>73082000</v>
      </c>
      <c r="D6877" t="str">
        <f>IF(dados!B6792=0,"",dados!B6792)</f>
        <v/>
      </c>
      <c r="E6877">
        <f>dados!C6792</f>
        <v>0</v>
      </c>
      <c r="F6877" t="str">
        <f>dados!D6792</f>
        <v>Torres e porticos,de ferro fundido,ferro ou aco</v>
      </c>
      <c r="G6877"/>
      <c r="H6877"/>
      <c r="I6877"/>
      <c r="J6877"/>
      <c r="K6877" s="13"/>
      <c r="L6877" s="13">
        <f>dados!I6792/100</f>
        <v>0.13449999999999998</v>
      </c>
      <c r="M6877" s="13">
        <f>dados!J6792/100</f>
        <v>0.1699</v>
      </c>
      <c r="N6877" s="13">
        <f>dados!K6792/100</f>
        <v>0.18</v>
      </c>
      <c r="O6877" s="13">
        <f>dados!L6792/100</f>
        <v>0</v>
      </c>
      <c r="P6877" s="12" t="str">
        <f>LEFT(Tabela2[[#This Row],[Código]],2)</f>
        <v>73</v>
      </c>
    </row>
    <row r="6878" spans="2:16" ht="15" customHeight="1" x14ac:dyDescent="0.25">
      <c r="B6878" s="31" t="str">
        <f>IF(Tabela2[[#This Row],[Tipo]] = 0,LOOKUP(Tabela2[[#This Row],[RESUMO]],Tabela3[Grupo],Tabela3[Meus produtos]),VLOOKUP(Tabela2[[#This Row],[Código]],Tabela4[[Código NBS/LC116]:[Meus serviços]],3,0))</f>
        <v>Não</v>
      </c>
      <c r="C6878" t="str">
        <f>IF(E6878=0,TEXT(dados!A6793,"00000000"),IF(E6878=2,TEXT(dados!A6793,"0000"),TEXT(dados!A6793,"#")))</f>
        <v>73083000</v>
      </c>
      <c r="D6878" t="str">
        <f>IF(dados!B6793=0,"",dados!B6793)</f>
        <v/>
      </c>
      <c r="E6878">
        <f>dados!C6793</f>
        <v>0</v>
      </c>
      <c r="F6878" t="str">
        <f>dados!D6793</f>
        <v>Portas e janelas,etc.de ferro fundido,ferro ou aco</v>
      </c>
      <c r="G6878"/>
      <c r="H6878"/>
      <c r="I6878"/>
      <c r="J6878"/>
      <c r="K6878" s="13"/>
      <c r="L6878" s="13">
        <f>dados!I6793/100</f>
        <v>0.13449999999999998</v>
      </c>
      <c r="M6878" s="13">
        <f>dados!J6793/100</f>
        <v>0.19030000000000002</v>
      </c>
      <c r="N6878" s="13">
        <f>dados!K6793/100</f>
        <v>0.18</v>
      </c>
      <c r="O6878" s="13">
        <f>dados!L6793/100</f>
        <v>0</v>
      </c>
      <c r="P6878" s="12" t="str">
        <f>LEFT(Tabela2[[#This Row],[Código]],2)</f>
        <v>73</v>
      </c>
    </row>
    <row r="6879" spans="2:16" ht="15" customHeight="1" x14ac:dyDescent="0.25">
      <c r="B6879" s="31" t="str">
        <f>IF(Tabela2[[#This Row],[Tipo]] = 0,LOOKUP(Tabela2[[#This Row],[RESUMO]],Tabela3[Grupo],Tabela3[Meus produtos]),VLOOKUP(Tabela2[[#This Row],[Código]],Tabela4[[Código NBS/LC116]:[Meus serviços]],3,0))</f>
        <v>Não</v>
      </c>
      <c r="C6879" t="str">
        <f>IF(E6879=0,TEXT(dados!A6794,"00000000"),IF(E6879=2,TEXT(dados!A6794,"0000"),TEXT(dados!A6794,"#")))</f>
        <v>73084000</v>
      </c>
      <c r="D6879" t="str">
        <f>IF(dados!B6794=0,"",dados!B6794)</f>
        <v/>
      </c>
      <c r="E6879">
        <f>dados!C6794</f>
        <v>0</v>
      </c>
      <c r="F6879" t="str">
        <f>dados!D6794</f>
        <v>Material p/andaimes,armacoes,etc.ferro fund/ferro/aco</v>
      </c>
      <c r="G6879"/>
      <c r="H6879"/>
      <c r="I6879"/>
      <c r="J6879"/>
      <c r="K6879" s="13"/>
      <c r="L6879" s="13">
        <f>dados!I6794/100</f>
        <v>0.13449999999999998</v>
      </c>
      <c r="M6879" s="13">
        <f>dados!J6794/100</f>
        <v>0.27850000000000003</v>
      </c>
      <c r="N6879" s="13">
        <f>dados!K6794/100</f>
        <v>0.12</v>
      </c>
      <c r="O6879" s="13">
        <f>dados!L6794/100</f>
        <v>0</v>
      </c>
      <c r="P6879" s="12" t="str">
        <f>LEFT(Tabela2[[#This Row],[Código]],2)</f>
        <v>73</v>
      </c>
    </row>
    <row r="6880" spans="2:16" ht="15" customHeight="1" x14ac:dyDescent="0.25">
      <c r="B6880" s="31" t="str">
        <f>IF(Tabela2[[#This Row],[Tipo]] = 0,LOOKUP(Tabela2[[#This Row],[RESUMO]],Tabela3[Grupo],Tabela3[Meus produtos]),VLOOKUP(Tabela2[[#This Row],[Código]],Tabela4[[Código NBS/LC116]:[Meus serviços]],3,0))</f>
        <v>Não</v>
      </c>
      <c r="C6880" t="str">
        <f>IF(E6880=0,TEXT(dados!A6795,"00000000"),IF(E6880=2,TEXT(dados!A6795,"0000"),TEXT(dados!A6795,"#")))</f>
        <v>73089010</v>
      </c>
      <c r="D6880" t="str">
        <f>IF(dados!B6795=0,"",dados!B6795)</f>
        <v/>
      </c>
      <c r="E6880">
        <f>dados!C6795</f>
        <v>0</v>
      </c>
      <c r="F6880" t="str">
        <f>dados!D6795</f>
        <v>Chapas,barras,etc.p/construcoes,de ferro fund/ferro/aco</v>
      </c>
      <c r="G6880"/>
      <c r="H6880"/>
      <c r="I6880"/>
      <c r="J6880"/>
      <c r="K6880" s="13"/>
      <c r="L6880" s="13">
        <f>dados!I6795/100</f>
        <v>0.13449999999999998</v>
      </c>
      <c r="M6880" s="13">
        <f>dados!J6795/100</f>
        <v>0.26640000000000003</v>
      </c>
      <c r="N6880" s="13">
        <f>dados!K6795/100</f>
        <v>0.18</v>
      </c>
      <c r="O6880" s="13">
        <f>dados!L6795/100</f>
        <v>0</v>
      </c>
      <c r="P6880" s="12" t="str">
        <f>LEFT(Tabela2[[#This Row],[Código]],2)</f>
        <v>73</v>
      </c>
    </row>
    <row r="6881" spans="2:16" ht="15" customHeight="1" x14ac:dyDescent="0.25">
      <c r="B6881" s="31" t="str">
        <f>IF(Tabela2[[#This Row],[Tipo]] = 0,LOOKUP(Tabela2[[#This Row],[RESUMO]],Tabela3[Grupo],Tabela3[Meus produtos]),VLOOKUP(Tabela2[[#This Row],[Código]],Tabela4[[Código NBS/LC116]:[Meus serviços]],3,0))</f>
        <v>Não</v>
      </c>
      <c r="C6881" t="str">
        <f>IF(E6881=0,TEXT(dados!A6796,"00000000"),IF(E6881=2,TEXT(dados!A6796,"0000"),TEXT(dados!A6796,"#")))</f>
        <v>73089090</v>
      </c>
      <c r="D6881" t="str">
        <f>IF(dados!B6796=0,"",dados!B6796)</f>
        <v/>
      </c>
      <c r="E6881">
        <f>dados!C6796</f>
        <v>0</v>
      </c>
      <c r="F6881" t="str">
        <f>dados!D6796</f>
        <v>Obras de ferro fundido ferro ou aco construcoes e suas partes por exemplo pontes e elementos de pontes comportas torres porticos pilares colunas armacoes estruturas para telhados portas e janelas e seus caixilhos alizares e soleiras portas de correr balaustradas de ferro fundido ferro ou aco exceto as construcoes pre fabricadas da posicao 94 06 chapas barras perfis tubos e semelhantes de ferro fundido ferro ou aco proprios para construcoes outros</v>
      </c>
      <c r="G6881"/>
      <c r="H6881"/>
      <c r="I6881"/>
      <c r="J6881"/>
      <c r="K6881" s="13"/>
      <c r="L6881" s="13">
        <f>dados!I6796/100</f>
        <v>0.154</v>
      </c>
      <c r="M6881" s="13">
        <f>dados!J6796/100</f>
        <v>0.24340000000000001</v>
      </c>
      <c r="N6881" s="13">
        <f>dados!K6796/100</f>
        <v>0.12</v>
      </c>
      <c r="O6881" s="13">
        <f>dados!L6796/100</f>
        <v>0</v>
      </c>
      <c r="P6881" s="12" t="str">
        <f>LEFT(Tabela2[[#This Row],[Código]],2)</f>
        <v>73</v>
      </c>
    </row>
    <row r="6882" spans="2:16" ht="15" customHeight="1" x14ac:dyDescent="0.25">
      <c r="B6882" s="31" t="str">
        <f>IF(Tabela2[[#This Row],[Tipo]] = 0,LOOKUP(Tabela2[[#This Row],[RESUMO]],Tabela3[Grupo],Tabela3[Meus produtos]),VLOOKUP(Tabela2[[#This Row],[Código]],Tabela4[[Código NBS/LC116]:[Meus serviços]],3,0))</f>
        <v>Não</v>
      </c>
      <c r="C6882" t="str">
        <f>IF(E6882=0,TEXT(dados!A6797,"00000000"),IF(E6882=2,TEXT(dados!A6797,"0000"),TEXT(dados!A6797,"#")))</f>
        <v>73089090</v>
      </c>
      <c r="D6882">
        <f>IF(dados!B6797=0,"",dados!B6797)</f>
        <v>1</v>
      </c>
      <c r="E6882">
        <f>dados!C6797</f>
        <v>0</v>
      </c>
      <c r="F6882" t="str">
        <f>dados!D6797</f>
        <v>Telhas de aco</v>
      </c>
      <c r="G6882"/>
      <c r="H6882"/>
      <c r="I6882"/>
      <c r="J6882"/>
      <c r="K6882" s="13"/>
      <c r="L6882" s="13">
        <f>dados!I6797/100</f>
        <v>0.13449999999999998</v>
      </c>
      <c r="M6882" s="13">
        <f>dados!J6797/100</f>
        <v>0.22390000000000002</v>
      </c>
      <c r="N6882" s="13">
        <f>dados!K6797/100</f>
        <v>0.12</v>
      </c>
      <c r="O6882" s="13">
        <f>dados!L6797/100</f>
        <v>0</v>
      </c>
      <c r="P6882" s="12" t="str">
        <f>LEFT(Tabela2[[#This Row],[Código]],2)</f>
        <v>73</v>
      </c>
    </row>
    <row r="6883" spans="2:16" ht="15" customHeight="1" x14ac:dyDescent="0.25">
      <c r="B6883" s="31" t="str">
        <f>IF(Tabela2[[#This Row],[Tipo]] = 0,LOOKUP(Tabela2[[#This Row],[RESUMO]],Tabela3[Grupo],Tabela3[Meus produtos]),VLOOKUP(Tabela2[[#This Row],[Código]],Tabela4[[Código NBS/LC116]:[Meus serviços]],3,0))</f>
        <v>Não</v>
      </c>
      <c r="C6883" t="str">
        <f>IF(E6883=0,TEXT(dados!A6798,"00000000"),IF(E6883=2,TEXT(dados!A6798,"0000"),TEXT(dados!A6798,"#")))</f>
        <v>73090010</v>
      </c>
      <c r="D6883" t="str">
        <f>IF(dados!B6798=0,"",dados!B6798)</f>
        <v/>
      </c>
      <c r="E6883">
        <f>dados!C6798</f>
        <v>0</v>
      </c>
      <c r="F6883" t="str">
        <f>dados!D6798</f>
        <v>Reservatorios,etc.ferro/aco,c&gt;300l,p/armaz. graos,solid.</v>
      </c>
      <c r="G6883"/>
      <c r="H6883"/>
      <c r="I6883"/>
      <c r="J6883"/>
      <c r="K6883" s="13"/>
      <c r="L6883" s="13">
        <f>dados!I6798/100</f>
        <v>0.13449999999999998</v>
      </c>
      <c r="M6883" s="13">
        <f>dados!J6798/100</f>
        <v>0.1699</v>
      </c>
      <c r="N6883" s="13">
        <f>dados!K6798/100</f>
        <v>0.12</v>
      </c>
      <c r="O6883" s="13">
        <f>dados!L6798/100</f>
        <v>0</v>
      </c>
      <c r="P6883" s="12" t="str">
        <f>LEFT(Tabela2[[#This Row],[Código]],2)</f>
        <v>73</v>
      </c>
    </row>
    <row r="6884" spans="2:16" ht="15" customHeight="1" x14ac:dyDescent="0.25">
      <c r="B6884" s="31" t="str">
        <f>IF(Tabela2[[#This Row],[Tipo]] = 0,LOOKUP(Tabela2[[#This Row],[RESUMO]],Tabela3[Grupo],Tabela3[Meus produtos]),VLOOKUP(Tabela2[[#This Row],[Código]],Tabela4[[Código NBS/LC116]:[Meus serviços]],3,0))</f>
        <v>Não</v>
      </c>
      <c r="C6884" t="str">
        <f>IF(E6884=0,TEXT(dados!A6799,"00000000"),IF(E6884=2,TEXT(dados!A6799,"0000"),TEXT(dados!A6799,"#")))</f>
        <v>73090020</v>
      </c>
      <c r="D6884" t="str">
        <f>IF(dados!B6799=0,"",dados!B6799)</f>
        <v/>
      </c>
      <c r="E6884">
        <f>dados!C6799</f>
        <v>0</v>
      </c>
      <c r="F6884" t="str">
        <f>dados!D6799</f>
        <v>Recipientes isotermicos refrigerados a nitrogenio liquido,utilizados para semen, sangue, tecidos biologicos, etc</v>
      </c>
      <c r="G6884"/>
      <c r="H6884"/>
      <c r="I6884"/>
      <c r="J6884"/>
      <c r="K6884" s="13"/>
      <c r="L6884" s="13">
        <f>dados!I6799/100</f>
        <v>0.13449999999999998</v>
      </c>
      <c r="M6884" s="13">
        <f>dados!J6799/100</f>
        <v>0.1545</v>
      </c>
      <c r="N6884" s="13">
        <f>dados!K6799/100</f>
        <v>0.18</v>
      </c>
      <c r="O6884" s="13">
        <f>dados!L6799/100</f>
        <v>0</v>
      </c>
      <c r="P6884" s="12" t="str">
        <f>LEFT(Tabela2[[#This Row],[Código]],2)</f>
        <v>73</v>
      </c>
    </row>
    <row r="6885" spans="2:16" ht="15" customHeight="1" x14ac:dyDescent="0.25">
      <c r="B6885" s="31" t="str">
        <f>IF(Tabela2[[#This Row],[Tipo]] = 0,LOOKUP(Tabela2[[#This Row],[RESUMO]],Tabela3[Grupo],Tabela3[Meus produtos]),VLOOKUP(Tabela2[[#This Row],[Código]],Tabela4[[Código NBS/LC116]:[Meus serviços]],3,0))</f>
        <v>Não</v>
      </c>
      <c r="C6885" t="str">
        <f>IF(E6885=0,TEXT(dados!A6800,"00000000"),IF(E6885=2,TEXT(dados!A6800,"0000"),TEXT(dados!A6800,"#")))</f>
        <v>73090090</v>
      </c>
      <c r="D6885" t="str">
        <f>IF(dados!B6800=0,"",dados!B6800)</f>
        <v/>
      </c>
      <c r="E6885">
        <f>dados!C6800</f>
        <v>0</v>
      </c>
      <c r="F6885" t="str">
        <f>dados!D6800</f>
        <v>Outs.reservatorios,etc.de ferro/aco,c&gt;300l, s/disp.term.</v>
      </c>
      <c r="G6885"/>
      <c r="H6885"/>
      <c r="I6885"/>
      <c r="J6885"/>
      <c r="K6885" s="13"/>
      <c r="L6885" s="13">
        <f>dados!I6800/100</f>
        <v>0.13449999999999998</v>
      </c>
      <c r="M6885" s="13">
        <f>dados!J6800/100</f>
        <v>0.1699</v>
      </c>
      <c r="N6885" s="13">
        <f>dados!K6800/100</f>
        <v>0.12</v>
      </c>
      <c r="O6885" s="13">
        <f>dados!L6800/100</f>
        <v>0</v>
      </c>
      <c r="P6885" s="12" t="str">
        <f>LEFT(Tabela2[[#This Row],[Código]],2)</f>
        <v>73</v>
      </c>
    </row>
    <row r="6886" spans="2:16" ht="15" customHeight="1" x14ac:dyDescent="0.25">
      <c r="B6886" s="31" t="str">
        <f>IF(Tabela2[[#This Row],[Tipo]] = 0,LOOKUP(Tabela2[[#This Row],[RESUMO]],Tabela3[Grupo],Tabela3[Meus produtos]),VLOOKUP(Tabela2[[#This Row],[Código]],Tabela4[[Código NBS/LC116]:[Meus serviços]],3,0))</f>
        <v>Não</v>
      </c>
      <c r="C6886" t="str">
        <f>IF(E6886=0,TEXT(dados!A6801,"00000000"),IF(E6886=2,TEXT(dados!A6801,"0000"),TEXT(dados!A6801,"#")))</f>
        <v>73101010</v>
      </c>
      <c r="D6886" t="str">
        <f>IF(dados!B6801=0,"",dados!B6801)</f>
        <v/>
      </c>
      <c r="E6886">
        <f>dados!C6801</f>
        <v>0</v>
      </c>
      <c r="F6886" t="str">
        <f>dados!D6801</f>
        <v>Recipientes isotermicos refrigerados a nitrogenio liquido,utilizados para semen, sangue, tecidos biologicos, etc</v>
      </c>
      <c r="G6886"/>
      <c r="H6886"/>
      <c r="I6886"/>
      <c r="J6886"/>
      <c r="K6886" s="13"/>
      <c r="L6886" s="13">
        <f>dados!I6801/100</f>
        <v>0.16600000000000001</v>
      </c>
      <c r="M6886" s="13">
        <f>dados!J6801/100</f>
        <v>0.18600000000000003</v>
      </c>
      <c r="N6886" s="13">
        <f>dados!K6801/100</f>
        <v>0.18</v>
      </c>
      <c r="O6886" s="13">
        <f>dados!L6801/100</f>
        <v>0</v>
      </c>
      <c r="P6886" s="12" t="str">
        <f>LEFT(Tabela2[[#This Row],[Código]],2)</f>
        <v>73</v>
      </c>
    </row>
    <row r="6887" spans="2:16" ht="15" customHeight="1" x14ac:dyDescent="0.25">
      <c r="B6887" s="31" t="str">
        <f>IF(Tabela2[[#This Row],[Tipo]] = 0,LOOKUP(Tabela2[[#This Row],[RESUMO]],Tabela3[Grupo],Tabela3[Meus produtos]),VLOOKUP(Tabela2[[#This Row],[Código]],Tabela4[[Código NBS/LC116]:[Meus serviços]],3,0))</f>
        <v>Não</v>
      </c>
      <c r="C6887" t="str">
        <f>IF(E6887=0,TEXT(dados!A6802,"00000000"),IF(E6887=2,TEXT(dados!A6802,"0000"),TEXT(dados!A6802,"#")))</f>
        <v>73101090</v>
      </c>
      <c r="D6887" t="str">
        <f>IF(dados!B6802=0,"",dados!B6802)</f>
        <v/>
      </c>
      <c r="E6887">
        <f>dados!C6802</f>
        <v>0</v>
      </c>
      <c r="F6887" t="str">
        <f>dados!D6802</f>
        <v>Reservatorios,etc.de ferro/aco,50&lt;=c&lt;=300l, s/disp.term.</v>
      </c>
      <c r="G6887"/>
      <c r="H6887"/>
      <c r="I6887"/>
      <c r="J6887"/>
      <c r="K6887" s="13"/>
      <c r="L6887" s="13">
        <f>dados!I6802/100</f>
        <v>0.16600000000000001</v>
      </c>
      <c r="M6887" s="13">
        <f>dados!J6802/100</f>
        <v>0.2979</v>
      </c>
      <c r="N6887" s="13">
        <f>dados!K6802/100</f>
        <v>0.12</v>
      </c>
      <c r="O6887" s="13">
        <f>dados!L6802/100</f>
        <v>0</v>
      </c>
      <c r="P6887" s="12" t="str">
        <f>LEFT(Tabela2[[#This Row],[Código]],2)</f>
        <v>73</v>
      </c>
    </row>
    <row r="6888" spans="2:16" ht="15" customHeight="1" x14ac:dyDescent="0.25">
      <c r="B6888" s="31" t="str">
        <f>IF(Tabela2[[#This Row],[Tipo]] = 0,LOOKUP(Tabela2[[#This Row],[RESUMO]],Tabela3[Grupo],Tabela3[Meus produtos]),VLOOKUP(Tabela2[[#This Row],[Código]],Tabela4[[Código NBS/LC116]:[Meus serviços]],3,0))</f>
        <v>Não</v>
      </c>
      <c r="C6888" t="str">
        <f>IF(E6888=0,TEXT(dados!A6803,"00000000"),IF(E6888=2,TEXT(dados!A6803,"0000"),TEXT(dados!A6803,"#")))</f>
        <v>73102110</v>
      </c>
      <c r="D6888" t="str">
        <f>IF(dados!B6803=0,"",dados!B6803)</f>
        <v/>
      </c>
      <c r="E6888">
        <f>dados!C6803</f>
        <v>0</v>
      </c>
      <c r="F6888" t="str">
        <f>dados!D6803</f>
        <v>Latas de ferro/aco,fecham.p/sold.crav. c&lt;50l, p/prod.alim</v>
      </c>
      <c r="G6888"/>
      <c r="H6888"/>
      <c r="I6888"/>
      <c r="J6888"/>
      <c r="K6888" s="13"/>
      <c r="L6888" s="13">
        <f>dados!I6803/100</f>
        <v>0.19550000000000001</v>
      </c>
      <c r="M6888" s="13">
        <f>dados!J6803/100</f>
        <v>0.32740000000000002</v>
      </c>
      <c r="N6888" s="13">
        <f>dados!K6803/100</f>
        <v>0.18</v>
      </c>
      <c r="O6888" s="13">
        <f>dados!L6803/100</f>
        <v>0</v>
      </c>
      <c r="P6888" s="12" t="str">
        <f>LEFT(Tabela2[[#This Row],[Código]],2)</f>
        <v>73</v>
      </c>
    </row>
    <row r="6889" spans="2:16" ht="15" customHeight="1" x14ac:dyDescent="0.25">
      <c r="B6889" s="31" t="str">
        <f>IF(Tabela2[[#This Row],[Tipo]] = 0,LOOKUP(Tabela2[[#This Row],[RESUMO]],Tabela3[Grupo],Tabela3[Meus produtos]),VLOOKUP(Tabela2[[#This Row],[Código]],Tabela4[[Código NBS/LC116]:[Meus serviços]],3,0))</f>
        <v>Não</v>
      </c>
      <c r="C6889" t="str">
        <f>IF(E6889=0,TEXT(dados!A6804,"00000000"),IF(E6889=2,TEXT(dados!A6804,"0000"),TEXT(dados!A6804,"#")))</f>
        <v>73102190</v>
      </c>
      <c r="D6889" t="str">
        <f>IF(dados!B6804=0,"",dados!B6804)</f>
        <v/>
      </c>
      <c r="E6889">
        <f>dados!C6804</f>
        <v>0</v>
      </c>
      <c r="F6889" t="str">
        <f>dados!D6804</f>
        <v>Outros latas de ferro/aco,fecham.p/sold. crav.c&lt;50l</v>
      </c>
      <c r="G6889"/>
      <c r="H6889"/>
      <c r="I6889"/>
      <c r="J6889"/>
      <c r="K6889" s="13"/>
      <c r="L6889" s="13">
        <f>dados!I6804/100</f>
        <v>0.19550000000000001</v>
      </c>
      <c r="M6889" s="13">
        <f>dados!J6804/100</f>
        <v>0.32740000000000002</v>
      </c>
      <c r="N6889" s="13">
        <f>dados!K6804/100</f>
        <v>0.18</v>
      </c>
      <c r="O6889" s="13">
        <f>dados!L6804/100</f>
        <v>0</v>
      </c>
      <c r="P6889" s="12" t="str">
        <f>LEFT(Tabela2[[#This Row],[Código]],2)</f>
        <v>73</v>
      </c>
    </row>
    <row r="6890" spans="2:16" ht="15" customHeight="1" x14ac:dyDescent="0.25">
      <c r="B6890" s="31" t="str">
        <f>IF(Tabela2[[#This Row],[Tipo]] = 0,LOOKUP(Tabela2[[#This Row],[RESUMO]],Tabela3[Grupo],Tabela3[Meus produtos]),VLOOKUP(Tabela2[[#This Row],[Código]],Tabela4[[Código NBS/LC116]:[Meus serviços]],3,0))</f>
        <v>Não</v>
      </c>
      <c r="C6890" t="str">
        <f>IF(E6890=0,TEXT(dados!A6805,"00000000"),IF(E6890=2,TEXT(dados!A6805,"0000"),TEXT(dados!A6805,"#")))</f>
        <v>73102910</v>
      </c>
      <c r="D6890" t="str">
        <f>IF(dados!B6805=0,"",dados!B6805)</f>
        <v/>
      </c>
      <c r="E6890">
        <f>dados!C6805</f>
        <v>0</v>
      </c>
      <c r="F6890" t="str">
        <f>dados!D6805</f>
        <v>Outs.reservatorios,etc.de ferro/aco,c&lt;50l, p/prods.alim.</v>
      </c>
      <c r="G6890"/>
      <c r="H6890"/>
      <c r="I6890"/>
      <c r="J6890"/>
      <c r="K6890" s="13"/>
      <c r="L6890" s="13">
        <f>dados!I6805/100</f>
        <v>0.19550000000000001</v>
      </c>
      <c r="M6890" s="13">
        <f>dados!J6805/100</f>
        <v>0.32740000000000002</v>
      </c>
      <c r="N6890" s="13">
        <f>dados!K6805/100</f>
        <v>0.12</v>
      </c>
      <c r="O6890" s="13">
        <f>dados!L6805/100</f>
        <v>0</v>
      </c>
      <c r="P6890" s="12" t="str">
        <f>LEFT(Tabela2[[#This Row],[Código]],2)</f>
        <v>73</v>
      </c>
    </row>
    <row r="6891" spans="2:16" ht="15" customHeight="1" x14ac:dyDescent="0.25">
      <c r="B6891" s="31" t="str">
        <f>IF(Tabela2[[#This Row],[Tipo]] = 0,LOOKUP(Tabela2[[#This Row],[RESUMO]],Tabela3[Grupo],Tabela3[Meus produtos]),VLOOKUP(Tabela2[[#This Row],[Código]],Tabela4[[Código NBS/LC116]:[Meus serviços]],3,0))</f>
        <v>Não</v>
      </c>
      <c r="C6891" t="str">
        <f>IF(E6891=0,TEXT(dados!A6806,"00000000"),IF(E6891=2,TEXT(dados!A6806,"0000"),TEXT(dados!A6806,"#")))</f>
        <v>73102920</v>
      </c>
      <c r="D6891" t="str">
        <f>IF(dados!B6806=0,"",dados!B6806)</f>
        <v/>
      </c>
      <c r="E6891">
        <f>dados!C6806</f>
        <v>0</v>
      </c>
      <c r="F6891" t="str">
        <f>dados!D6806</f>
        <v>Recipientes isotermicos refrigerados a nitrogenio liquido,utilizados para semen, sangue, tecidos biologicos, etc</v>
      </c>
      <c r="G6891"/>
      <c r="H6891"/>
      <c r="I6891"/>
      <c r="J6891"/>
      <c r="K6891" s="13"/>
      <c r="L6891" s="13">
        <f>dados!I6806/100</f>
        <v>0.13449999999999998</v>
      </c>
      <c r="M6891" s="13">
        <f>dados!J6806/100</f>
        <v>0.1545</v>
      </c>
      <c r="N6891" s="13">
        <f>dados!K6806/100</f>
        <v>0.18</v>
      </c>
      <c r="O6891" s="13">
        <f>dados!L6806/100</f>
        <v>0</v>
      </c>
      <c r="P6891" s="12" t="str">
        <f>LEFT(Tabela2[[#This Row],[Código]],2)</f>
        <v>73</v>
      </c>
    </row>
    <row r="6892" spans="2:16" ht="15" customHeight="1" x14ac:dyDescent="0.25">
      <c r="B6892" s="31" t="str">
        <f>IF(Tabela2[[#This Row],[Tipo]] = 0,LOOKUP(Tabela2[[#This Row],[RESUMO]],Tabela3[Grupo],Tabela3[Meus produtos]),VLOOKUP(Tabela2[[#This Row],[Código]],Tabela4[[Código NBS/LC116]:[Meus serviços]],3,0))</f>
        <v>Não</v>
      </c>
      <c r="C6892" t="str">
        <f>IF(E6892=0,TEXT(dados!A6807,"00000000"),IF(E6892=2,TEXT(dados!A6807,"0000"),TEXT(dados!A6807,"#")))</f>
        <v>73102990</v>
      </c>
      <c r="D6892" t="str">
        <f>IF(dados!B6807=0,"",dados!B6807)</f>
        <v/>
      </c>
      <c r="E6892">
        <f>dados!C6807</f>
        <v>0</v>
      </c>
      <c r="F6892" t="str">
        <f>dados!D6807</f>
        <v>Outros reservatorios,etc.de ferro/aco,c&lt;50l</v>
      </c>
      <c r="G6892"/>
      <c r="H6892"/>
      <c r="I6892"/>
      <c r="J6892"/>
      <c r="K6892" s="13"/>
      <c r="L6892" s="13">
        <f>dados!I6807/100</f>
        <v>0.19550000000000001</v>
      </c>
      <c r="M6892" s="13">
        <f>dados!J6807/100</f>
        <v>0.32740000000000002</v>
      </c>
      <c r="N6892" s="13">
        <f>dados!K6807/100</f>
        <v>0.18</v>
      </c>
      <c r="O6892" s="13">
        <f>dados!L6807/100</f>
        <v>0</v>
      </c>
      <c r="P6892" s="12" t="str">
        <f>LEFT(Tabela2[[#This Row],[Código]],2)</f>
        <v>73</v>
      </c>
    </row>
    <row r="6893" spans="2:16" ht="15" customHeight="1" x14ac:dyDescent="0.25">
      <c r="B6893" s="31" t="str">
        <f>IF(Tabela2[[#This Row],[Tipo]] = 0,LOOKUP(Tabela2[[#This Row],[RESUMO]],Tabela3[Grupo],Tabela3[Meus produtos]),VLOOKUP(Tabela2[[#This Row],[Código]],Tabela4[[Código NBS/LC116]:[Meus serviços]],3,0))</f>
        <v>Não</v>
      </c>
      <c r="C6893" t="str">
        <f>IF(E6893=0,TEXT(dados!A6808,"00000000"),IF(E6893=2,TEXT(dados!A6808,"0000"),TEXT(dados!A6808,"#")))</f>
        <v>73110000</v>
      </c>
      <c r="D6893" t="str">
        <f>IF(dados!B6808=0,"",dados!B6808)</f>
        <v/>
      </c>
      <c r="E6893">
        <f>dados!C6808</f>
        <v>0</v>
      </c>
      <c r="F6893" t="str">
        <f>dados!D6808</f>
        <v>Recipientes de ferro/aco,p/gases comprimidos/ liquefeit.</v>
      </c>
      <c r="G6893"/>
      <c r="H6893"/>
      <c r="I6893"/>
      <c r="J6893"/>
      <c r="K6893" s="13"/>
      <c r="L6893" s="13">
        <f>dados!I6808/100</f>
        <v>0.1515</v>
      </c>
      <c r="M6893" s="13">
        <f>dados!J6808/100</f>
        <v>0.20269999999999999</v>
      </c>
      <c r="N6893" s="13">
        <f>dados!K6808/100</f>
        <v>0.18</v>
      </c>
      <c r="O6893" s="13">
        <f>dados!L6808/100</f>
        <v>0</v>
      </c>
      <c r="P6893" s="12" t="str">
        <f>LEFT(Tabela2[[#This Row],[Código]],2)</f>
        <v>73</v>
      </c>
    </row>
    <row r="6894" spans="2:16" ht="15" customHeight="1" x14ac:dyDescent="0.25">
      <c r="B6894" s="31" t="str">
        <f>IF(Tabela2[[#This Row],[Tipo]] = 0,LOOKUP(Tabela2[[#This Row],[RESUMO]],Tabela3[Grupo],Tabela3[Meus produtos]),VLOOKUP(Tabela2[[#This Row],[Código]],Tabela4[[Código NBS/LC116]:[Meus serviços]],3,0))</f>
        <v>Não</v>
      </c>
      <c r="C6894" t="str">
        <f>IF(E6894=0,TEXT(dados!A6809,"00000000"),IF(E6894=2,TEXT(dados!A6809,"0000"),TEXT(dados!A6809,"#")))</f>
        <v>73121010</v>
      </c>
      <c r="D6894" t="str">
        <f>IF(dados!B6809=0,"",dados!B6809)</f>
        <v/>
      </c>
      <c r="E6894">
        <f>dados!C6809</f>
        <v>0</v>
      </c>
      <c r="F6894" t="str">
        <f>dados!D6809</f>
        <v>Cordas e cabos,de fios aco,revest.bronze/latao, p/eletr.</v>
      </c>
      <c r="G6894"/>
      <c r="H6894"/>
      <c r="I6894"/>
      <c r="J6894"/>
      <c r="K6894" s="13"/>
      <c r="L6894" s="13">
        <f>dados!I6809/100</f>
        <v>0.16649999999999998</v>
      </c>
      <c r="M6894" s="13">
        <f>dados!J6809/100</f>
        <v>0.2268</v>
      </c>
      <c r="N6894" s="13">
        <f>dados!K6809/100</f>
        <v>0.18</v>
      </c>
      <c r="O6894" s="13">
        <f>dados!L6809/100</f>
        <v>0</v>
      </c>
      <c r="P6894" s="12" t="str">
        <f>LEFT(Tabela2[[#This Row],[Código]],2)</f>
        <v>73</v>
      </c>
    </row>
    <row r="6895" spans="2:16" ht="15" customHeight="1" x14ac:dyDescent="0.25">
      <c r="B6895" s="31" t="str">
        <f>IF(Tabela2[[#This Row],[Tipo]] = 0,LOOKUP(Tabela2[[#This Row],[RESUMO]],Tabela3[Grupo],Tabela3[Meus produtos]),VLOOKUP(Tabela2[[#This Row],[Código]],Tabela4[[Código NBS/LC116]:[Meus serviços]],3,0))</f>
        <v>Não</v>
      </c>
      <c r="C6895" t="str">
        <f>IF(E6895=0,TEXT(dados!A6810,"00000000"),IF(E6895=2,TEXT(dados!A6810,"0000"),TEXT(dados!A6810,"#")))</f>
        <v>73121090</v>
      </c>
      <c r="D6895" t="str">
        <f>IF(dados!B6810=0,"",dados!B6810)</f>
        <v/>
      </c>
      <c r="E6895">
        <f>dados!C6810</f>
        <v>0</v>
      </c>
      <c r="F6895" t="str">
        <f>dados!D6810</f>
        <v>Outs.cordas e cabos,de ferro/aco,n/isol.p/uso eletr.</v>
      </c>
      <c r="G6895"/>
      <c r="H6895"/>
      <c r="I6895"/>
      <c r="J6895"/>
      <c r="K6895" s="13"/>
      <c r="L6895" s="13">
        <f>dados!I6810/100</f>
        <v>0.16649999999999998</v>
      </c>
      <c r="M6895" s="13">
        <f>dados!J6810/100</f>
        <v>0.2268</v>
      </c>
      <c r="N6895" s="13">
        <f>dados!K6810/100</f>
        <v>0.18</v>
      </c>
      <c r="O6895" s="13">
        <f>dados!L6810/100</f>
        <v>0</v>
      </c>
      <c r="P6895" s="12" t="str">
        <f>LEFT(Tabela2[[#This Row],[Código]],2)</f>
        <v>73</v>
      </c>
    </row>
    <row r="6896" spans="2:16" ht="15" customHeight="1" x14ac:dyDescent="0.25">
      <c r="B6896" s="31" t="str">
        <f>IF(Tabela2[[#This Row],[Tipo]] = 0,LOOKUP(Tabela2[[#This Row],[RESUMO]],Tabela3[Grupo],Tabela3[Meus produtos]),VLOOKUP(Tabela2[[#This Row],[Código]],Tabela4[[Código NBS/LC116]:[Meus serviços]],3,0))</f>
        <v>Não</v>
      </c>
      <c r="C6896" t="str">
        <f>IF(E6896=0,TEXT(dados!A6811,"00000000"),IF(E6896=2,TEXT(dados!A6811,"0000"),TEXT(dados!A6811,"#")))</f>
        <v>73121090</v>
      </c>
      <c r="D6896">
        <f>IF(dados!B6811=0,"",dados!B6811)</f>
        <v>1</v>
      </c>
      <c r="E6896">
        <f>dados!C6811</f>
        <v>0</v>
      </c>
      <c r="F6896" t="str">
        <f>dados!D6811</f>
        <v>Cordoalha de aco para concreto protendido</v>
      </c>
      <c r="G6896"/>
      <c r="H6896"/>
      <c r="I6896"/>
      <c r="J6896"/>
      <c r="K6896" s="13"/>
      <c r="L6896" s="13">
        <f>dados!I6811/100</f>
        <v>0.14580000000000001</v>
      </c>
      <c r="M6896" s="13">
        <f>dados!J6811/100</f>
        <v>0.20610000000000001</v>
      </c>
      <c r="N6896" s="13">
        <f>dados!K6811/100</f>
        <v>0.18</v>
      </c>
      <c r="O6896" s="13">
        <f>dados!L6811/100</f>
        <v>0</v>
      </c>
      <c r="P6896" s="12" t="str">
        <f>LEFT(Tabela2[[#This Row],[Código]],2)</f>
        <v>73</v>
      </c>
    </row>
    <row r="6897" spans="2:16" ht="15" customHeight="1" x14ac:dyDescent="0.25">
      <c r="B6897" s="31" t="str">
        <f>IF(Tabela2[[#This Row],[Tipo]] = 0,LOOKUP(Tabela2[[#This Row],[RESUMO]],Tabela3[Grupo],Tabela3[Meus produtos]),VLOOKUP(Tabela2[[#This Row],[Código]],Tabela4[[Código NBS/LC116]:[Meus serviços]],3,0))</f>
        <v>Não</v>
      </c>
      <c r="C6897" t="str">
        <f>IF(E6897=0,TEXT(dados!A6812,"00000000"),IF(E6897=2,TEXT(dados!A6812,"0000"),TEXT(dados!A6812,"#")))</f>
        <v>73129000</v>
      </c>
      <c r="D6897" t="str">
        <f>IF(dados!B6812=0,"",dados!B6812)</f>
        <v/>
      </c>
      <c r="E6897">
        <f>dados!C6812</f>
        <v>0</v>
      </c>
      <c r="F6897" t="str">
        <f>dados!D6812</f>
        <v>Trancas/lingas,etc.de ferro/aco,n/isol.p/uso eletr.</v>
      </c>
      <c r="G6897"/>
      <c r="H6897"/>
      <c r="I6897"/>
      <c r="J6897"/>
      <c r="K6897" s="13"/>
      <c r="L6897" s="13">
        <f>dados!I6812/100</f>
        <v>0.16649999999999998</v>
      </c>
      <c r="M6897" s="13">
        <f>dados!J6812/100</f>
        <v>0.2268</v>
      </c>
      <c r="N6897" s="13">
        <f>dados!K6812/100</f>
        <v>0.18</v>
      </c>
      <c r="O6897" s="13">
        <f>dados!L6812/100</f>
        <v>0</v>
      </c>
      <c r="P6897" s="12" t="str">
        <f>LEFT(Tabela2[[#This Row],[Código]],2)</f>
        <v>73</v>
      </c>
    </row>
    <row r="6898" spans="2:16" ht="15" customHeight="1" x14ac:dyDescent="0.25">
      <c r="B6898" s="31" t="str">
        <f>IF(Tabela2[[#This Row],[Tipo]] = 0,LOOKUP(Tabela2[[#This Row],[RESUMO]],Tabela3[Grupo],Tabela3[Meus produtos]),VLOOKUP(Tabela2[[#This Row],[Código]],Tabela4[[Código NBS/LC116]:[Meus serviços]],3,0))</f>
        <v>Não</v>
      </c>
      <c r="C6898" t="str">
        <f>IF(E6898=0,TEXT(dados!A6813,"00000000"),IF(E6898=2,TEXT(dados!A6813,"0000"),TEXT(dados!A6813,"#")))</f>
        <v>73130000</v>
      </c>
      <c r="D6898" t="str">
        <f>IF(dados!B6813=0,"",dados!B6813)</f>
        <v/>
      </c>
      <c r="E6898">
        <f>dados!C6813</f>
        <v>0</v>
      </c>
      <c r="F6898" t="str">
        <f>dados!D6813</f>
        <v>Arame farpado e outs.de ferro ou aco,util.em cercas</v>
      </c>
      <c r="G6898"/>
      <c r="H6898"/>
      <c r="I6898"/>
      <c r="J6898"/>
      <c r="K6898" s="13"/>
      <c r="L6898" s="13">
        <f>dados!I6813/100</f>
        <v>0.15210000000000001</v>
      </c>
      <c r="M6898" s="13">
        <f>dados!J6813/100</f>
        <v>0.23480000000000001</v>
      </c>
      <c r="N6898" s="13">
        <f>dados!K6813/100</f>
        <v>0.12</v>
      </c>
      <c r="O6898" s="13">
        <f>dados!L6813/100</f>
        <v>0</v>
      </c>
      <c r="P6898" s="12" t="str">
        <f>LEFT(Tabela2[[#This Row],[Código]],2)</f>
        <v>73</v>
      </c>
    </row>
    <row r="6899" spans="2:16" ht="15" customHeight="1" x14ac:dyDescent="0.25">
      <c r="B6899" s="31" t="str">
        <f>IF(Tabela2[[#This Row],[Tipo]] = 0,LOOKUP(Tabela2[[#This Row],[RESUMO]],Tabela3[Grupo],Tabela3[Meus produtos]),VLOOKUP(Tabela2[[#This Row],[Código]],Tabela4[[Código NBS/LC116]:[Meus serviços]],3,0))</f>
        <v>Não</v>
      </c>
      <c r="C6899" t="str">
        <f>IF(E6899=0,TEXT(dados!A6814,"00000000"),IF(E6899=2,TEXT(dados!A6814,"0000"),TEXT(dados!A6814,"#")))</f>
        <v>73141200</v>
      </c>
      <c r="D6899" t="str">
        <f>IF(dados!B6814=0,"",dados!B6814)</f>
        <v/>
      </c>
      <c r="E6899">
        <f>dados!C6814</f>
        <v>0</v>
      </c>
      <c r="F6899" t="str">
        <f>dados!D6814</f>
        <v>Tela metalica tecida,de acos inox.continua, s/fim.p/maqs</v>
      </c>
      <c r="G6899"/>
      <c r="H6899"/>
      <c r="I6899"/>
      <c r="J6899"/>
      <c r="K6899" s="13"/>
      <c r="L6899" s="13">
        <f>dados!I6814/100</f>
        <v>0.18340000000000001</v>
      </c>
      <c r="M6899" s="13">
        <f>dados!J6814/100</f>
        <v>0.26489999999999997</v>
      </c>
      <c r="N6899" s="13">
        <f>dados!K6814/100</f>
        <v>0.18</v>
      </c>
      <c r="O6899" s="13">
        <f>dados!L6814/100</f>
        <v>0</v>
      </c>
      <c r="P6899" s="12" t="str">
        <f>LEFT(Tabela2[[#This Row],[Código]],2)</f>
        <v>73</v>
      </c>
    </row>
    <row r="6900" spans="2:16" ht="15" customHeight="1" x14ac:dyDescent="0.25">
      <c r="B6900" s="31" t="str">
        <f>IF(Tabela2[[#This Row],[Tipo]] = 0,LOOKUP(Tabela2[[#This Row],[RESUMO]],Tabela3[Grupo],Tabela3[Meus produtos]),VLOOKUP(Tabela2[[#This Row],[Código]],Tabela4[[Código NBS/LC116]:[Meus serviços]],3,0))</f>
        <v>Não</v>
      </c>
      <c r="C6900" t="str">
        <f>IF(E6900=0,TEXT(dados!A6815,"00000000"),IF(E6900=2,TEXT(dados!A6815,"0000"),TEXT(dados!A6815,"#")))</f>
        <v>73141400</v>
      </c>
      <c r="D6900" t="str">
        <f>IF(dados!B6815=0,"",dados!B6815)</f>
        <v/>
      </c>
      <c r="E6900">
        <f>dados!C6815</f>
        <v>0</v>
      </c>
      <c r="F6900" t="str">
        <f>dados!D6815</f>
        <v>Outros telas metal.tecid.de acos inoxidaveis</v>
      </c>
      <c r="G6900"/>
      <c r="H6900"/>
      <c r="I6900"/>
      <c r="J6900"/>
      <c r="K6900" s="13"/>
      <c r="L6900" s="13">
        <f>dados!I6815/100</f>
        <v>0.18340000000000001</v>
      </c>
      <c r="M6900" s="13">
        <f>dados!J6815/100</f>
        <v>0.26489999999999997</v>
      </c>
      <c r="N6900" s="13">
        <f>dados!K6815/100</f>
        <v>0.18</v>
      </c>
      <c r="O6900" s="13">
        <f>dados!L6815/100</f>
        <v>0</v>
      </c>
      <c r="P6900" s="12" t="str">
        <f>LEFT(Tabela2[[#This Row],[Código]],2)</f>
        <v>73</v>
      </c>
    </row>
    <row r="6901" spans="2:16" ht="15" customHeight="1" x14ac:dyDescent="0.25">
      <c r="B6901" s="31" t="str">
        <f>IF(Tabela2[[#This Row],[Tipo]] = 0,LOOKUP(Tabela2[[#This Row],[RESUMO]],Tabela3[Grupo],Tabela3[Meus produtos]),VLOOKUP(Tabela2[[#This Row],[Código]],Tabela4[[Código NBS/LC116]:[Meus serviços]],3,0))</f>
        <v>Não</v>
      </c>
      <c r="C6901" t="str">
        <f>IF(E6901=0,TEXT(dados!A6816,"00000000"),IF(E6901=2,TEXT(dados!A6816,"0000"),TEXT(dados!A6816,"#")))</f>
        <v>73141900</v>
      </c>
      <c r="D6901" t="str">
        <f>IF(dados!B6816=0,"",dados!B6816)</f>
        <v/>
      </c>
      <c r="E6901">
        <f>dados!C6816</f>
        <v>0</v>
      </c>
      <c r="F6901" t="str">
        <f>dados!D6816</f>
        <v>Outros telas metal.tecid.de ferro ou aco</v>
      </c>
      <c r="G6901"/>
      <c r="H6901"/>
      <c r="I6901"/>
      <c r="J6901"/>
      <c r="K6901" s="13"/>
      <c r="L6901" s="13">
        <f>dados!I6816/100</f>
        <v>0.18340000000000001</v>
      </c>
      <c r="M6901" s="13">
        <f>dados!J6816/100</f>
        <v>0.26489999999999997</v>
      </c>
      <c r="N6901" s="13">
        <f>dados!K6816/100</f>
        <v>0.18</v>
      </c>
      <c r="O6901" s="13">
        <f>dados!L6816/100</f>
        <v>0</v>
      </c>
      <c r="P6901" s="12" t="str">
        <f>LEFT(Tabela2[[#This Row],[Código]],2)</f>
        <v>73</v>
      </c>
    </row>
    <row r="6902" spans="2:16" ht="15" customHeight="1" x14ac:dyDescent="0.25">
      <c r="B6902" s="31" t="str">
        <f>IF(Tabela2[[#This Row],[Tipo]] = 0,LOOKUP(Tabela2[[#This Row],[RESUMO]],Tabela3[Grupo],Tabela3[Meus produtos]),VLOOKUP(Tabela2[[#This Row],[Código]],Tabela4[[Código NBS/LC116]:[Meus serviços]],3,0))</f>
        <v>Não</v>
      </c>
      <c r="C6902" t="str">
        <f>IF(E6902=0,TEXT(dados!A6817,"00000000"),IF(E6902=2,TEXT(dados!A6817,"0000"),TEXT(dados!A6817,"#")))</f>
        <v>73142000</v>
      </c>
      <c r="D6902" t="str">
        <f>IF(dados!B6817=0,"",dados!B6817)</f>
        <v/>
      </c>
      <c r="E6902">
        <f>dados!C6817</f>
        <v>0</v>
      </c>
      <c r="F6902" t="str">
        <f>dados!D6817</f>
        <v>Obras de ferro fundido ferro ou aco Telas metalicas incluindo as telas continuas ou sem fim grades e redes de fios de ferro ou aco chapas e tiras distendidas de ferro ou aco Grades e redes soldadas nos pontos de intersecao de fios com pelo menos 3 mm na maior dimensao da secao transversal e com malhas de 100 cm ou mais de superficie</v>
      </c>
      <c r="G6902"/>
      <c r="H6902"/>
      <c r="I6902"/>
      <c r="J6902"/>
      <c r="K6902" s="13"/>
      <c r="L6902" s="13">
        <f>dados!I6817/100</f>
        <v>0.18340000000000001</v>
      </c>
      <c r="M6902" s="13">
        <f>dados!J6817/100</f>
        <v>0.26489999999999997</v>
      </c>
      <c r="N6902" s="13">
        <f>dados!K6817/100</f>
        <v>0.12</v>
      </c>
      <c r="O6902" s="13">
        <f>dados!L6817/100</f>
        <v>0</v>
      </c>
      <c r="P6902" s="12" t="str">
        <f>LEFT(Tabela2[[#This Row],[Código]],2)</f>
        <v>73</v>
      </c>
    </row>
    <row r="6903" spans="2:16" ht="15" customHeight="1" x14ac:dyDescent="0.25">
      <c r="B6903" s="31" t="str">
        <f>IF(Tabela2[[#This Row],[Tipo]] = 0,LOOKUP(Tabela2[[#This Row],[RESUMO]],Tabela3[Grupo],Tabela3[Meus produtos]),VLOOKUP(Tabela2[[#This Row],[Código]],Tabela4[[Código NBS/LC116]:[Meus serviços]],3,0))</f>
        <v>Não</v>
      </c>
      <c r="C6903" t="str">
        <f>IF(E6903=0,TEXT(dados!A6818,"00000000"),IF(E6903=2,TEXT(dados!A6818,"0000"),TEXT(dados!A6818,"#")))</f>
        <v>73142000</v>
      </c>
      <c r="D6903">
        <f>IF(dados!B6818=0,"",dados!B6818)</f>
        <v>1</v>
      </c>
      <c r="E6903">
        <f>dados!C6818</f>
        <v>0</v>
      </c>
      <c r="F6903" t="str">
        <f>dados!D6818</f>
        <v>De aco, nao revestidas, para estruturas ou obras de concreto armado ou argamassa armada</v>
      </c>
      <c r="G6903"/>
      <c r="H6903"/>
      <c r="I6903"/>
      <c r="J6903"/>
      <c r="K6903" s="13"/>
      <c r="L6903" s="13">
        <f>dados!I6818/100</f>
        <v>0.13449999999999998</v>
      </c>
      <c r="M6903" s="13">
        <f>dados!J6818/100</f>
        <v>0.21600000000000003</v>
      </c>
      <c r="N6903" s="13">
        <f>dados!K6818/100</f>
        <v>0.12</v>
      </c>
      <c r="O6903" s="13">
        <f>dados!L6818/100</f>
        <v>0</v>
      </c>
      <c r="P6903" s="12" t="str">
        <f>LEFT(Tabela2[[#This Row],[Código]],2)</f>
        <v>73</v>
      </c>
    </row>
    <row r="6904" spans="2:16" ht="15" customHeight="1" x14ac:dyDescent="0.25">
      <c r="B6904" s="31" t="str">
        <f>IF(Tabela2[[#This Row],[Tipo]] = 0,LOOKUP(Tabela2[[#This Row],[RESUMO]],Tabela3[Grupo],Tabela3[Meus produtos]),VLOOKUP(Tabela2[[#This Row],[Código]],Tabela4[[Código NBS/LC116]:[Meus serviços]],3,0))</f>
        <v>Não</v>
      </c>
      <c r="C6904" t="str">
        <f>IF(E6904=0,TEXT(dados!A6819,"00000000"),IF(E6904=2,TEXT(dados!A6819,"0000"),TEXT(dados!A6819,"#")))</f>
        <v>73143100</v>
      </c>
      <c r="D6904" t="str">
        <f>IF(dados!B6819=0,"",dados!B6819)</f>
        <v/>
      </c>
      <c r="E6904">
        <f>dados!C6819</f>
        <v>0</v>
      </c>
      <c r="F6904" t="str">
        <f>dados!D6819</f>
        <v>Grades/redes,de fios ferro/aco,sold.pto.inters. galvan.</v>
      </c>
      <c r="G6904"/>
      <c r="H6904"/>
      <c r="I6904"/>
      <c r="J6904"/>
      <c r="K6904" s="13"/>
      <c r="L6904" s="13">
        <f>dados!I6819/100</f>
        <v>0.18340000000000001</v>
      </c>
      <c r="M6904" s="13">
        <f>dados!J6819/100</f>
        <v>0.31340000000000001</v>
      </c>
      <c r="N6904" s="13">
        <f>dados!K6819/100</f>
        <v>0.12</v>
      </c>
      <c r="O6904" s="13">
        <f>dados!L6819/100</f>
        <v>0</v>
      </c>
      <c r="P6904" s="12" t="str">
        <f>LEFT(Tabela2[[#This Row],[Código]],2)</f>
        <v>73</v>
      </c>
    </row>
    <row r="6905" spans="2:16" ht="15" customHeight="1" x14ac:dyDescent="0.25">
      <c r="B6905" s="31" t="str">
        <f>IF(Tabela2[[#This Row],[Tipo]] = 0,LOOKUP(Tabela2[[#This Row],[RESUMO]],Tabela3[Grupo],Tabela3[Meus produtos]),VLOOKUP(Tabela2[[#This Row],[Código]],Tabela4[[Código NBS/LC116]:[Meus serviços]],3,0))</f>
        <v>Não</v>
      </c>
      <c r="C6905" t="str">
        <f>IF(E6905=0,TEXT(dados!A6820,"00000000"),IF(E6905=2,TEXT(dados!A6820,"0000"),TEXT(dados!A6820,"#")))</f>
        <v>73143900</v>
      </c>
      <c r="D6905" t="str">
        <f>IF(dados!B6820=0,"",dados!B6820)</f>
        <v/>
      </c>
      <c r="E6905">
        <f>dados!C6820</f>
        <v>0</v>
      </c>
      <c r="F6905" t="str">
        <f>dados!D6820</f>
        <v>Outs.grades/redes,de fios ferro/aco,sold.pto. intersec.</v>
      </c>
      <c r="G6905"/>
      <c r="H6905"/>
      <c r="I6905"/>
      <c r="J6905"/>
      <c r="K6905" s="13"/>
      <c r="L6905" s="13">
        <f>dados!I6820/100</f>
        <v>0.18340000000000001</v>
      </c>
      <c r="M6905" s="13">
        <f>dados!J6820/100</f>
        <v>0.26489999999999997</v>
      </c>
      <c r="N6905" s="13">
        <f>dados!K6820/100</f>
        <v>0.12</v>
      </c>
      <c r="O6905" s="13">
        <f>dados!L6820/100</f>
        <v>0</v>
      </c>
      <c r="P6905" s="12" t="str">
        <f>LEFT(Tabela2[[#This Row],[Código]],2)</f>
        <v>73</v>
      </c>
    </row>
    <row r="6906" spans="2:16" ht="15" customHeight="1" x14ac:dyDescent="0.25">
      <c r="B6906" s="31" t="str">
        <f>IF(Tabela2[[#This Row],[Tipo]] = 0,LOOKUP(Tabela2[[#This Row],[RESUMO]],Tabela3[Grupo],Tabela3[Meus produtos]),VLOOKUP(Tabela2[[#This Row],[Código]],Tabela4[[Código NBS/LC116]:[Meus serviços]],3,0))</f>
        <v>Não</v>
      </c>
      <c r="C6906" t="str">
        <f>IF(E6906=0,TEXT(dados!A6821,"00000000"),IF(E6906=2,TEXT(dados!A6821,"0000"),TEXT(dados!A6821,"#")))</f>
        <v>73143900</v>
      </c>
      <c r="D6906">
        <f>IF(dados!B6821=0,"",dados!B6821)</f>
        <v>1</v>
      </c>
      <c r="E6906">
        <f>dados!C6821</f>
        <v>0</v>
      </c>
      <c r="F6906" t="str">
        <f>dados!D6821</f>
        <v>De aco, nao revestidas, para estruturas ou obras de concreto armado ou argamassa armada</v>
      </c>
      <c r="G6906"/>
      <c r="H6906"/>
      <c r="I6906"/>
      <c r="J6906"/>
      <c r="K6906" s="13"/>
      <c r="L6906" s="13">
        <f>dados!I6821/100</f>
        <v>0.13449999999999998</v>
      </c>
      <c r="M6906" s="13">
        <f>dados!J6821/100</f>
        <v>0.21600000000000003</v>
      </c>
      <c r="N6906" s="13">
        <f>dados!K6821/100</f>
        <v>0.12</v>
      </c>
      <c r="O6906" s="13">
        <f>dados!L6821/100</f>
        <v>0</v>
      </c>
      <c r="P6906" s="12" t="str">
        <f>LEFT(Tabela2[[#This Row],[Código]],2)</f>
        <v>73</v>
      </c>
    </row>
    <row r="6907" spans="2:16" ht="15" customHeight="1" x14ac:dyDescent="0.25">
      <c r="B6907" s="31" t="str">
        <f>IF(Tabela2[[#This Row],[Tipo]] = 0,LOOKUP(Tabela2[[#This Row],[RESUMO]],Tabela3[Grupo],Tabela3[Meus produtos]),VLOOKUP(Tabela2[[#This Row],[Código]],Tabela4[[Código NBS/LC116]:[Meus serviços]],3,0))</f>
        <v>Não</v>
      </c>
      <c r="C6907" t="str">
        <f>IF(E6907=0,TEXT(dados!A6822,"00000000"),IF(E6907=2,TEXT(dados!A6822,"0000"),TEXT(dados!A6822,"#")))</f>
        <v>73144100</v>
      </c>
      <c r="D6907" t="str">
        <f>IF(dados!B6822=0,"",dados!B6822)</f>
        <v/>
      </c>
      <c r="E6907">
        <f>dados!C6822</f>
        <v>0</v>
      </c>
      <c r="F6907" t="str">
        <f>dados!D6822</f>
        <v>Outros telas metals.etc.de fios ferro/aco, galvan.</v>
      </c>
      <c r="G6907"/>
      <c r="H6907"/>
      <c r="I6907"/>
      <c r="J6907"/>
      <c r="K6907" s="13"/>
      <c r="L6907" s="13">
        <f>dados!I6822/100</f>
        <v>0.18340000000000001</v>
      </c>
      <c r="M6907" s="13">
        <f>dados!J6822/100</f>
        <v>0.26489999999999997</v>
      </c>
      <c r="N6907" s="13">
        <f>dados!K6822/100</f>
        <v>0.12</v>
      </c>
      <c r="O6907" s="13">
        <f>dados!L6822/100</f>
        <v>0</v>
      </c>
      <c r="P6907" s="12" t="str">
        <f>LEFT(Tabela2[[#This Row],[Código]],2)</f>
        <v>73</v>
      </c>
    </row>
    <row r="6908" spans="2:16" ht="15" customHeight="1" x14ac:dyDescent="0.25">
      <c r="B6908" s="31" t="str">
        <f>IF(Tabela2[[#This Row],[Tipo]] = 0,LOOKUP(Tabela2[[#This Row],[RESUMO]],Tabela3[Grupo],Tabela3[Meus produtos]),VLOOKUP(Tabela2[[#This Row],[Código]],Tabela4[[Código NBS/LC116]:[Meus serviços]],3,0))</f>
        <v>Não</v>
      </c>
      <c r="C6908" t="str">
        <f>IF(E6908=0,TEXT(dados!A6823,"00000000"),IF(E6908=2,TEXT(dados!A6823,"0000"),TEXT(dados!A6823,"#")))</f>
        <v>73144200</v>
      </c>
      <c r="D6908" t="str">
        <f>IF(dados!B6823=0,"",dados!B6823)</f>
        <v/>
      </c>
      <c r="E6908">
        <f>dados!C6823</f>
        <v>0</v>
      </c>
      <c r="F6908" t="str">
        <f>dados!D6823</f>
        <v>Outs.telas metals.etc.de fios ferro/aco,recob. plasticos</v>
      </c>
      <c r="G6908"/>
      <c r="H6908"/>
      <c r="I6908"/>
      <c r="J6908"/>
      <c r="K6908" s="13"/>
      <c r="L6908" s="13">
        <f>dados!I6823/100</f>
        <v>0.18340000000000001</v>
      </c>
      <c r="M6908" s="13">
        <f>dados!J6823/100</f>
        <v>0.26489999999999997</v>
      </c>
      <c r="N6908" s="13">
        <f>dados!K6823/100</f>
        <v>0.12</v>
      </c>
      <c r="O6908" s="13">
        <f>dados!L6823/100</f>
        <v>0</v>
      </c>
      <c r="P6908" s="12" t="str">
        <f>LEFT(Tabela2[[#This Row],[Código]],2)</f>
        <v>73</v>
      </c>
    </row>
    <row r="6909" spans="2:16" ht="15" customHeight="1" x14ac:dyDescent="0.25">
      <c r="B6909" s="31" t="str">
        <f>IF(Tabela2[[#This Row],[Tipo]] = 0,LOOKUP(Tabela2[[#This Row],[RESUMO]],Tabela3[Grupo],Tabela3[Meus produtos]),VLOOKUP(Tabela2[[#This Row],[Código]],Tabela4[[Código NBS/LC116]:[Meus serviços]],3,0))</f>
        <v>Não</v>
      </c>
      <c r="C6909" t="str">
        <f>IF(E6909=0,TEXT(dados!A6824,"00000000"),IF(E6909=2,TEXT(dados!A6824,"0000"),TEXT(dados!A6824,"#")))</f>
        <v>73144900</v>
      </c>
      <c r="D6909" t="str">
        <f>IF(dados!B6824=0,"",dados!B6824)</f>
        <v/>
      </c>
      <c r="E6909">
        <f>dados!C6824</f>
        <v>0</v>
      </c>
      <c r="F6909" t="str">
        <f>dados!D6824</f>
        <v>Outros telas metals.etc.de fios ferro/aco</v>
      </c>
      <c r="G6909"/>
      <c r="H6909"/>
      <c r="I6909"/>
      <c r="J6909"/>
      <c r="K6909" s="13"/>
      <c r="L6909" s="13">
        <f>dados!I6824/100</f>
        <v>0.18340000000000001</v>
      </c>
      <c r="M6909" s="13">
        <f>dados!J6824/100</f>
        <v>0.26489999999999997</v>
      </c>
      <c r="N6909" s="13">
        <f>dados!K6824/100</f>
        <v>0.18</v>
      </c>
      <c r="O6909" s="13">
        <f>dados!L6824/100</f>
        <v>0</v>
      </c>
      <c r="P6909" s="12" t="str">
        <f>LEFT(Tabela2[[#This Row],[Código]],2)</f>
        <v>73</v>
      </c>
    </row>
    <row r="6910" spans="2:16" ht="15" customHeight="1" x14ac:dyDescent="0.25">
      <c r="B6910" s="31" t="str">
        <f>IF(Tabela2[[#This Row],[Tipo]] = 0,LOOKUP(Tabela2[[#This Row],[RESUMO]],Tabela3[Grupo],Tabela3[Meus produtos]),VLOOKUP(Tabela2[[#This Row],[Código]],Tabela4[[Código NBS/LC116]:[Meus serviços]],3,0))</f>
        <v>Não</v>
      </c>
      <c r="C6910" t="str">
        <f>IF(E6910=0,TEXT(dados!A6825,"00000000"),IF(E6910=2,TEXT(dados!A6825,"0000"),TEXT(dados!A6825,"#")))</f>
        <v>73145000</v>
      </c>
      <c r="D6910" t="str">
        <f>IF(dados!B6825=0,"",dados!B6825)</f>
        <v/>
      </c>
      <c r="E6910">
        <f>dados!C6825</f>
        <v>0</v>
      </c>
      <c r="F6910" t="str">
        <f>dados!D6825</f>
        <v>Chapas e tiras,distendidas,de ferro/aco</v>
      </c>
      <c r="G6910"/>
      <c r="H6910"/>
      <c r="I6910"/>
      <c r="J6910"/>
      <c r="K6910" s="13"/>
      <c r="L6910" s="13">
        <f>dados!I6825/100</f>
        <v>0.18340000000000001</v>
      </c>
      <c r="M6910" s="13">
        <f>dados!J6825/100</f>
        <v>0.26489999999999997</v>
      </c>
      <c r="N6910" s="13">
        <f>dados!K6825/100</f>
        <v>0.18</v>
      </c>
      <c r="O6910" s="13">
        <f>dados!L6825/100</f>
        <v>0</v>
      </c>
      <c r="P6910" s="12" t="str">
        <f>LEFT(Tabela2[[#This Row],[Código]],2)</f>
        <v>73</v>
      </c>
    </row>
    <row r="6911" spans="2:16" ht="15" customHeight="1" x14ac:dyDescent="0.25">
      <c r="B6911" s="31" t="str">
        <f>IF(Tabela2[[#This Row],[Tipo]] = 0,LOOKUP(Tabela2[[#This Row],[RESUMO]],Tabela3[Grupo],Tabela3[Meus produtos]),VLOOKUP(Tabela2[[#This Row],[Código]],Tabela4[[Código NBS/LC116]:[Meus serviços]],3,0))</f>
        <v>Não</v>
      </c>
      <c r="C6911" t="str">
        <f>IF(E6911=0,TEXT(dados!A6826,"00000000"),IF(E6911=2,TEXT(dados!A6826,"0000"),TEXT(dados!A6826,"#")))</f>
        <v>73151110</v>
      </c>
      <c r="D6911" t="str">
        <f>IF(dados!B6826=0,"",dados!B6826)</f>
        <v/>
      </c>
      <c r="E6911">
        <f>dados!C6826</f>
        <v>0</v>
      </c>
      <c r="F6911" t="str">
        <f>dados!D6826</f>
        <v xml:space="preserve">Obras de ferro fundido ferro ou aco correntes cadeias e suas partes de ferro fundido ferro ou aco Do tipo utilizado em bicicletas com passo de 12 7 mm 1 2 e largura interna igual ou superior a 1 98 mm 5 64 mas inferior ou igual a 3 17 mm 1 8 </v>
      </c>
      <c r="G6911"/>
      <c r="H6911"/>
      <c r="I6911"/>
      <c r="J6911"/>
      <c r="K6911" s="13"/>
      <c r="L6911" s="13">
        <f>dados!I6826/100</f>
        <v>0.22329999999999997</v>
      </c>
      <c r="M6911" s="13">
        <f>dados!J6826/100</f>
        <v>0.24329999999999999</v>
      </c>
      <c r="N6911" s="13">
        <f>dados!K6826/100</f>
        <v>0.18</v>
      </c>
      <c r="O6911" s="13">
        <f>dados!L6826/100</f>
        <v>0</v>
      </c>
      <c r="P6911" s="12" t="str">
        <f>LEFT(Tabela2[[#This Row],[Código]],2)</f>
        <v>73</v>
      </c>
    </row>
    <row r="6912" spans="2:16" ht="15" customHeight="1" x14ac:dyDescent="0.25">
      <c r="B6912" s="31" t="str">
        <f>IF(Tabela2[[#This Row],[Tipo]] = 0,LOOKUP(Tabela2[[#This Row],[RESUMO]],Tabela3[Grupo],Tabela3[Meus produtos]),VLOOKUP(Tabela2[[#This Row],[Código]],Tabela4[[Código NBS/LC116]:[Meus serviços]],3,0))</f>
        <v>Não</v>
      </c>
      <c r="C6912" t="str">
        <f>IF(E6912=0,TEXT(dados!A6827,"00000000"),IF(E6912=2,TEXT(dados!A6827,"0000"),TEXT(dados!A6827,"#")))</f>
        <v>73151190</v>
      </c>
      <c r="D6912" t="str">
        <f>IF(dados!B6827=0,"",dados!B6827)</f>
        <v/>
      </c>
      <c r="E6912">
        <f>dados!C6827</f>
        <v>0</v>
      </c>
      <c r="F6912" t="str">
        <f>dados!D6827</f>
        <v>Obras de ferro fundido ferro ou aco correntes cadeias e suas partes de ferro fundido ferro ou aco outras</v>
      </c>
      <c r="G6912"/>
      <c r="H6912"/>
      <c r="I6912"/>
      <c r="J6912"/>
      <c r="K6912" s="13"/>
      <c r="L6912" s="13">
        <f>dados!I6827/100</f>
        <v>0.22329999999999997</v>
      </c>
      <c r="M6912" s="13">
        <f>dados!J6827/100</f>
        <v>0.35520000000000002</v>
      </c>
      <c r="N6912" s="13">
        <f>dados!K6827/100</f>
        <v>0.18</v>
      </c>
      <c r="O6912" s="13">
        <f>dados!L6827/100</f>
        <v>0</v>
      </c>
      <c r="P6912" s="12" t="str">
        <f>LEFT(Tabela2[[#This Row],[Código]],2)</f>
        <v>73</v>
      </c>
    </row>
    <row r="6913" spans="2:16" ht="15" customHeight="1" x14ac:dyDescent="0.25">
      <c r="B6913" s="31" t="str">
        <f>IF(Tabela2[[#This Row],[Tipo]] = 0,LOOKUP(Tabela2[[#This Row],[RESUMO]],Tabela3[Grupo],Tabela3[Meus produtos]),VLOOKUP(Tabela2[[#This Row],[Código]],Tabela4[[Código NBS/LC116]:[Meus serviços]],3,0))</f>
        <v>Não</v>
      </c>
      <c r="C6913" t="str">
        <f>IF(E6913=0,TEXT(dados!A6828,"00000000"),IF(E6913=2,TEXT(dados!A6828,"0000"),TEXT(dados!A6828,"#")))</f>
        <v>73151210</v>
      </c>
      <c r="D6913" t="str">
        <f>IF(dados!B6828=0,"",dados!B6828)</f>
        <v/>
      </c>
      <c r="E6913">
        <f>dados!C6828</f>
        <v>0</v>
      </c>
      <c r="F6913" t="str">
        <f>dados!D6828</f>
        <v>Corrente de transmissao,de ferro fundido,ferro ou aco</v>
      </c>
      <c r="G6913"/>
      <c r="H6913"/>
      <c r="I6913"/>
      <c r="J6913"/>
      <c r="K6913" s="13"/>
      <c r="L6913" s="13">
        <f>dados!I6828/100</f>
        <v>0.15240000000000001</v>
      </c>
      <c r="M6913" s="13">
        <f>dados!J6828/100</f>
        <v>0.18780000000000002</v>
      </c>
      <c r="N6913" s="13">
        <f>dados!K6828/100</f>
        <v>0.18</v>
      </c>
      <c r="O6913" s="13">
        <f>dados!L6828/100</f>
        <v>0</v>
      </c>
      <c r="P6913" s="12" t="str">
        <f>LEFT(Tabela2[[#This Row],[Código]],2)</f>
        <v>73</v>
      </c>
    </row>
    <row r="6914" spans="2:16" ht="15" customHeight="1" x14ac:dyDescent="0.25">
      <c r="B6914" s="31" t="str">
        <f>IF(Tabela2[[#This Row],[Tipo]] = 0,LOOKUP(Tabela2[[#This Row],[RESUMO]],Tabela3[Grupo],Tabela3[Meus produtos]),VLOOKUP(Tabela2[[#This Row],[Código]],Tabela4[[Código NBS/LC116]:[Meus serviços]],3,0))</f>
        <v>Não</v>
      </c>
      <c r="C6914" t="str">
        <f>IF(E6914=0,TEXT(dados!A6829,"00000000"),IF(E6914=2,TEXT(dados!A6829,"0000"),TEXT(dados!A6829,"#")))</f>
        <v>73151290</v>
      </c>
      <c r="D6914" t="str">
        <f>IF(dados!B6829=0,"",dados!B6829)</f>
        <v/>
      </c>
      <c r="E6914">
        <f>dados!C6829</f>
        <v>0</v>
      </c>
      <c r="F6914" t="str">
        <f>dados!D6829</f>
        <v>Outs.correntes de elos articulados,de ferro ou aco</v>
      </c>
      <c r="G6914"/>
      <c r="H6914"/>
      <c r="I6914"/>
      <c r="J6914"/>
      <c r="K6914" s="13"/>
      <c r="L6914" s="13">
        <f>dados!I6829/100</f>
        <v>0.22329999999999997</v>
      </c>
      <c r="M6914" s="13">
        <f>dados!J6829/100</f>
        <v>0.35520000000000002</v>
      </c>
      <c r="N6914" s="13">
        <f>dados!K6829/100</f>
        <v>0.18</v>
      </c>
      <c r="O6914" s="13">
        <f>dados!L6829/100</f>
        <v>0</v>
      </c>
      <c r="P6914" s="12" t="str">
        <f>LEFT(Tabela2[[#This Row],[Código]],2)</f>
        <v>73</v>
      </c>
    </row>
    <row r="6915" spans="2:16" ht="15" customHeight="1" x14ac:dyDescent="0.25">
      <c r="B6915" s="31" t="str">
        <f>IF(Tabela2[[#This Row],[Tipo]] = 0,LOOKUP(Tabela2[[#This Row],[RESUMO]],Tabela3[Grupo],Tabela3[Meus produtos]),VLOOKUP(Tabela2[[#This Row],[Código]],Tabela4[[Código NBS/LC116]:[Meus serviços]],3,0))</f>
        <v>Não</v>
      </c>
      <c r="C6915" t="str">
        <f>IF(E6915=0,TEXT(dados!A6830,"00000000"),IF(E6915=2,TEXT(dados!A6830,"0000"),TEXT(dados!A6830,"#")))</f>
        <v>73151900</v>
      </c>
      <c r="D6915" t="str">
        <f>IF(dados!B6830=0,"",dados!B6830)</f>
        <v/>
      </c>
      <c r="E6915">
        <f>dados!C6830</f>
        <v>0</v>
      </c>
      <c r="F6915" t="str">
        <f>dados!D6830</f>
        <v>Partes de correntes de elos articulados,de ferro ou aco</v>
      </c>
      <c r="G6915"/>
      <c r="H6915"/>
      <c r="I6915"/>
      <c r="J6915"/>
      <c r="K6915" s="13"/>
      <c r="L6915" s="13">
        <f>dados!I6830/100</f>
        <v>0.1467</v>
      </c>
      <c r="M6915" s="13">
        <f>dados!J6830/100</f>
        <v>0.18210000000000001</v>
      </c>
      <c r="N6915" s="13">
        <f>dados!K6830/100</f>
        <v>0.18</v>
      </c>
      <c r="O6915" s="13">
        <f>dados!L6830/100</f>
        <v>0</v>
      </c>
      <c r="P6915" s="12" t="str">
        <f>LEFT(Tabela2[[#This Row],[Código]],2)</f>
        <v>73</v>
      </c>
    </row>
    <row r="6916" spans="2:16" ht="15" customHeight="1" x14ac:dyDescent="0.25">
      <c r="B6916" s="31" t="str">
        <f>IF(Tabela2[[#This Row],[Tipo]] = 0,LOOKUP(Tabela2[[#This Row],[RESUMO]],Tabela3[Grupo],Tabela3[Meus produtos]),VLOOKUP(Tabela2[[#This Row],[Código]],Tabela4[[Código NBS/LC116]:[Meus serviços]],3,0))</f>
        <v>Não</v>
      </c>
      <c r="C6916" t="str">
        <f>IF(E6916=0,TEXT(dados!A6831,"00000000"),IF(E6916=2,TEXT(dados!A6831,"0000"),TEXT(dados!A6831,"#")))</f>
        <v>73152000</v>
      </c>
      <c r="D6916" t="str">
        <f>IF(dados!B6831=0,"",dados!B6831)</f>
        <v/>
      </c>
      <c r="E6916">
        <f>dados!C6831</f>
        <v>0</v>
      </c>
      <c r="F6916" t="str">
        <f>dados!D6831</f>
        <v>Correntes antiderrapantes,de ferro fundido, ferro ou aco</v>
      </c>
      <c r="G6916"/>
      <c r="H6916"/>
      <c r="I6916"/>
      <c r="J6916"/>
      <c r="K6916" s="13"/>
      <c r="L6916" s="13">
        <f>dados!I6831/100</f>
        <v>0.1467</v>
      </c>
      <c r="M6916" s="13">
        <f>dados!J6831/100</f>
        <v>0.18210000000000001</v>
      </c>
      <c r="N6916" s="13">
        <f>dados!K6831/100</f>
        <v>0.18</v>
      </c>
      <c r="O6916" s="13">
        <f>dados!L6831/100</f>
        <v>0</v>
      </c>
      <c r="P6916" s="12" t="str">
        <f>LEFT(Tabela2[[#This Row],[Código]],2)</f>
        <v>73</v>
      </c>
    </row>
    <row r="6917" spans="2:16" ht="15" customHeight="1" x14ac:dyDescent="0.25">
      <c r="B6917" s="31" t="str">
        <f>IF(Tabela2[[#This Row],[Tipo]] = 0,LOOKUP(Tabela2[[#This Row],[RESUMO]],Tabela3[Grupo],Tabela3[Meus produtos]),VLOOKUP(Tabela2[[#This Row],[Código]],Tabela4[[Código NBS/LC116]:[Meus serviços]],3,0))</f>
        <v>Não</v>
      </c>
      <c r="C6917" t="str">
        <f>IF(E6917=0,TEXT(dados!A6832,"00000000"),IF(E6917=2,TEXT(dados!A6832,"0000"),TEXT(dados!A6832,"#")))</f>
        <v>73158100</v>
      </c>
      <c r="D6917" t="str">
        <f>IF(dados!B6832=0,"",dados!B6832)</f>
        <v/>
      </c>
      <c r="E6917">
        <f>dados!C6832</f>
        <v>0</v>
      </c>
      <c r="F6917" t="str">
        <f>dados!D6832</f>
        <v>Correntes de elos c/suporte,de ferro fundido/ ferro/aco</v>
      </c>
      <c r="G6917"/>
      <c r="H6917"/>
      <c r="I6917"/>
      <c r="J6917"/>
      <c r="K6917" s="13"/>
      <c r="L6917" s="13">
        <f>dados!I6832/100</f>
        <v>0.1467</v>
      </c>
      <c r="M6917" s="13">
        <f>dados!J6832/100</f>
        <v>0.18210000000000001</v>
      </c>
      <c r="N6917" s="13">
        <f>dados!K6832/100</f>
        <v>0.18</v>
      </c>
      <c r="O6917" s="13">
        <f>dados!L6832/100</f>
        <v>0</v>
      </c>
      <c r="P6917" s="12" t="str">
        <f>LEFT(Tabela2[[#This Row],[Código]],2)</f>
        <v>73</v>
      </c>
    </row>
    <row r="6918" spans="2:16" ht="15" customHeight="1" x14ac:dyDescent="0.25">
      <c r="B6918" s="31" t="str">
        <f>IF(Tabela2[[#This Row],[Tipo]] = 0,LOOKUP(Tabela2[[#This Row],[RESUMO]],Tabela3[Grupo],Tabela3[Meus produtos]),VLOOKUP(Tabela2[[#This Row],[Código]],Tabela4[[Código NBS/LC116]:[Meus serviços]],3,0))</f>
        <v>Não</v>
      </c>
      <c r="C6918" t="str">
        <f>IF(E6918=0,TEXT(dados!A6833,"00000000"),IF(E6918=2,TEXT(dados!A6833,"0000"),TEXT(dados!A6833,"#")))</f>
        <v>73158200</v>
      </c>
      <c r="D6918" t="str">
        <f>IF(dados!B6833=0,"",dados!B6833)</f>
        <v/>
      </c>
      <c r="E6918">
        <f>dados!C6833</f>
        <v>0</v>
      </c>
      <c r="F6918" t="str">
        <f>dados!D6833</f>
        <v>Correntes de elos soldados,de ferro fundido/ ferro/aco</v>
      </c>
      <c r="G6918"/>
      <c r="H6918"/>
      <c r="I6918"/>
      <c r="J6918"/>
      <c r="K6918" s="13"/>
      <c r="L6918" s="13">
        <f>dados!I6833/100</f>
        <v>0.22329999999999997</v>
      </c>
      <c r="M6918" s="13">
        <f>dados!J6833/100</f>
        <v>0.35520000000000002</v>
      </c>
      <c r="N6918" s="13">
        <f>dados!K6833/100</f>
        <v>0.18</v>
      </c>
      <c r="O6918" s="13">
        <f>dados!L6833/100</f>
        <v>0</v>
      </c>
      <c r="P6918" s="12" t="str">
        <f>LEFT(Tabela2[[#This Row],[Código]],2)</f>
        <v>73</v>
      </c>
    </row>
    <row r="6919" spans="2:16" ht="15" customHeight="1" x14ac:dyDescent="0.25">
      <c r="B6919" s="31" t="str">
        <f>IF(Tabela2[[#This Row],[Tipo]] = 0,LOOKUP(Tabela2[[#This Row],[RESUMO]],Tabela3[Grupo],Tabela3[Meus produtos]),VLOOKUP(Tabela2[[#This Row],[Código]],Tabela4[[Código NBS/LC116]:[Meus serviços]],3,0))</f>
        <v>Não</v>
      </c>
      <c r="C6919" t="str">
        <f>IF(E6919=0,TEXT(dados!A6834,"00000000"),IF(E6919=2,TEXT(dados!A6834,"0000"),TEXT(dados!A6834,"#")))</f>
        <v>73158900</v>
      </c>
      <c r="D6919" t="str">
        <f>IF(dados!B6834=0,"",dados!B6834)</f>
        <v/>
      </c>
      <c r="E6919">
        <f>dados!C6834</f>
        <v>0</v>
      </c>
      <c r="F6919" t="str">
        <f>dados!D6834</f>
        <v>Outs.correntes e cadeias,de ferro fundido, ferro ou aco</v>
      </c>
      <c r="G6919"/>
      <c r="H6919"/>
      <c r="I6919"/>
      <c r="J6919"/>
      <c r="K6919" s="13"/>
      <c r="L6919" s="13">
        <f>dados!I6834/100</f>
        <v>0.1467</v>
      </c>
      <c r="M6919" s="13">
        <f>dados!J6834/100</f>
        <v>0.18210000000000001</v>
      </c>
      <c r="N6919" s="13">
        <f>dados!K6834/100</f>
        <v>0.18</v>
      </c>
      <c r="O6919" s="13">
        <f>dados!L6834/100</f>
        <v>0</v>
      </c>
      <c r="P6919" s="12" t="str">
        <f>LEFT(Tabela2[[#This Row],[Código]],2)</f>
        <v>73</v>
      </c>
    </row>
    <row r="6920" spans="2:16" ht="15" customHeight="1" x14ac:dyDescent="0.25">
      <c r="B6920" s="31" t="str">
        <f>IF(Tabela2[[#This Row],[Tipo]] = 0,LOOKUP(Tabela2[[#This Row],[RESUMO]],Tabela3[Grupo],Tabela3[Meus produtos]),VLOOKUP(Tabela2[[#This Row],[Código]],Tabela4[[Código NBS/LC116]:[Meus serviços]],3,0))</f>
        <v>Não</v>
      </c>
      <c r="C6920" t="str">
        <f>IF(E6920=0,TEXT(dados!A6835,"00000000"),IF(E6920=2,TEXT(dados!A6835,"0000"),TEXT(dados!A6835,"#")))</f>
        <v>73159000</v>
      </c>
      <c r="D6920" t="str">
        <f>IF(dados!B6835=0,"",dados!B6835)</f>
        <v/>
      </c>
      <c r="E6920">
        <f>dados!C6835</f>
        <v>0</v>
      </c>
      <c r="F6920" t="str">
        <f>dados!D6835</f>
        <v>Partes de outs.correntes e cadeias,de ferro ou aco</v>
      </c>
      <c r="G6920"/>
      <c r="H6920"/>
      <c r="I6920"/>
      <c r="J6920"/>
      <c r="K6920" s="13"/>
      <c r="L6920" s="13">
        <f>dados!I6835/100</f>
        <v>0.1467</v>
      </c>
      <c r="M6920" s="13">
        <f>dados!J6835/100</f>
        <v>0.18210000000000001</v>
      </c>
      <c r="N6920" s="13">
        <f>dados!K6835/100</f>
        <v>0.18</v>
      </c>
      <c r="O6920" s="13">
        <f>dados!L6835/100</f>
        <v>0</v>
      </c>
      <c r="P6920" s="12" t="str">
        <f>LEFT(Tabela2[[#This Row],[Código]],2)</f>
        <v>73</v>
      </c>
    </row>
    <row r="6921" spans="2:16" ht="15" customHeight="1" x14ac:dyDescent="0.25">
      <c r="B6921" s="31" t="str">
        <f>IF(Tabela2[[#This Row],[Tipo]] = 0,LOOKUP(Tabela2[[#This Row],[RESUMO]],Tabela3[Grupo],Tabela3[Meus produtos]),VLOOKUP(Tabela2[[#This Row],[Código]],Tabela4[[Código NBS/LC116]:[Meus serviços]],3,0))</f>
        <v>Não</v>
      </c>
      <c r="C6921" t="str">
        <f>IF(E6921=0,TEXT(dados!A6836,"00000000"),IF(E6921=2,TEXT(dados!A6836,"0000"),TEXT(dados!A6836,"#")))</f>
        <v>73160000</v>
      </c>
      <c r="D6921" t="str">
        <f>IF(dados!B6836=0,"",dados!B6836)</f>
        <v/>
      </c>
      <c r="E6921">
        <f>dados!C6836</f>
        <v>0</v>
      </c>
      <c r="F6921" t="str">
        <f>dados!D6836</f>
        <v>Ancoras e fateixas e suas partes,de ferro fundido,etc.</v>
      </c>
      <c r="G6921"/>
      <c r="H6921"/>
      <c r="I6921"/>
      <c r="J6921"/>
      <c r="K6921" s="13"/>
      <c r="L6921" s="13">
        <f>dados!I6836/100</f>
        <v>0.1467</v>
      </c>
      <c r="M6921" s="13">
        <f>dados!J6836/100</f>
        <v>0.18210000000000001</v>
      </c>
      <c r="N6921" s="13">
        <f>dados!K6836/100</f>
        <v>0.18</v>
      </c>
      <c r="O6921" s="13">
        <f>dados!L6836/100</f>
        <v>0</v>
      </c>
      <c r="P6921" s="12" t="str">
        <f>LEFT(Tabela2[[#This Row],[Código]],2)</f>
        <v>73</v>
      </c>
    </row>
    <row r="6922" spans="2:16" ht="15" customHeight="1" x14ac:dyDescent="0.25">
      <c r="B6922" s="31" t="str">
        <f>IF(Tabela2[[#This Row],[Tipo]] = 0,LOOKUP(Tabela2[[#This Row],[RESUMO]],Tabela3[Grupo],Tabela3[Meus produtos]),VLOOKUP(Tabela2[[#This Row],[Código]],Tabela4[[Código NBS/LC116]:[Meus serviços]],3,0))</f>
        <v>Não</v>
      </c>
      <c r="C6922" t="str">
        <f>IF(E6922=0,TEXT(dados!A6837,"00000000"),IF(E6922=2,TEXT(dados!A6837,"0000"),TEXT(dados!A6837,"#")))</f>
        <v>73170010</v>
      </c>
      <c r="D6922" t="str">
        <f>IF(dados!B6837=0,"",dados!B6837)</f>
        <v/>
      </c>
      <c r="E6922">
        <f>dados!C6837</f>
        <v>0</v>
      </c>
      <c r="F6922" t="str">
        <f>dados!D6837</f>
        <v>Tachas de ferro fundido/ferro/aco,incl.cabeca out.mater</v>
      </c>
      <c r="G6922"/>
      <c r="H6922"/>
      <c r="I6922"/>
      <c r="J6922"/>
      <c r="K6922" s="13"/>
      <c r="L6922" s="13">
        <f>dados!I6837/100</f>
        <v>0.154</v>
      </c>
      <c r="M6922" s="13">
        <f>dados!J6837/100</f>
        <v>0.20980000000000001</v>
      </c>
      <c r="N6922" s="13">
        <f>dados!K6837/100</f>
        <v>0.18</v>
      </c>
      <c r="O6922" s="13">
        <f>dados!L6837/100</f>
        <v>0</v>
      </c>
      <c r="P6922" s="12" t="str">
        <f>LEFT(Tabela2[[#This Row],[Código]],2)</f>
        <v>73</v>
      </c>
    </row>
    <row r="6923" spans="2:16" ht="15" customHeight="1" x14ac:dyDescent="0.25">
      <c r="B6923" s="31" t="str">
        <f>IF(Tabela2[[#This Row],[Tipo]] = 0,LOOKUP(Tabela2[[#This Row],[RESUMO]],Tabela3[Grupo],Tabela3[Meus produtos]),VLOOKUP(Tabela2[[#This Row],[Código]],Tabela4[[Código NBS/LC116]:[Meus serviços]],3,0))</f>
        <v>Não</v>
      </c>
      <c r="C6923" t="str">
        <f>IF(E6923=0,TEXT(dados!A6838,"00000000"),IF(E6923=2,TEXT(dados!A6838,"0000"),TEXT(dados!A6838,"#")))</f>
        <v>73170020</v>
      </c>
      <c r="D6923" t="str">
        <f>IF(dados!B6838=0,"",dados!B6838)</f>
        <v/>
      </c>
      <c r="E6923">
        <f>dados!C6838</f>
        <v>0</v>
      </c>
      <c r="F6923" t="str">
        <f>dados!D6838</f>
        <v>Grampos de fio curvado,de ferro fundido,ferro ou aco</v>
      </c>
      <c r="G6923"/>
      <c r="H6923"/>
      <c r="I6923"/>
      <c r="J6923"/>
      <c r="K6923" s="13"/>
      <c r="L6923" s="13">
        <f>dados!I6838/100</f>
        <v>0.154</v>
      </c>
      <c r="M6923" s="13">
        <f>dados!J6838/100</f>
        <v>0.20980000000000001</v>
      </c>
      <c r="N6923" s="13">
        <f>dados!K6838/100</f>
        <v>0.12</v>
      </c>
      <c r="O6923" s="13">
        <f>dados!L6838/100</f>
        <v>0</v>
      </c>
      <c r="P6923" s="12" t="str">
        <f>LEFT(Tabela2[[#This Row],[Código]],2)</f>
        <v>73</v>
      </c>
    </row>
    <row r="6924" spans="2:16" ht="15" customHeight="1" x14ac:dyDescent="0.25">
      <c r="B6924" s="31" t="str">
        <f>IF(Tabela2[[#This Row],[Tipo]] = 0,LOOKUP(Tabela2[[#This Row],[RESUMO]],Tabela3[Grupo],Tabela3[Meus produtos]),VLOOKUP(Tabela2[[#This Row],[Código]],Tabela4[[Código NBS/LC116]:[Meus serviços]],3,0))</f>
        <v>Não</v>
      </c>
      <c r="C6924" t="str">
        <f>IF(E6924=0,TEXT(dados!A6839,"00000000"),IF(E6924=2,TEXT(dados!A6839,"0000"),TEXT(dados!A6839,"#")))</f>
        <v>73170030</v>
      </c>
      <c r="D6924" t="str">
        <f>IF(dados!B6839=0,"",dados!B6839)</f>
        <v/>
      </c>
      <c r="E6924">
        <f>dados!C6839</f>
        <v>0</v>
      </c>
      <c r="F6924" t="str">
        <f>dados!D6839</f>
        <v>Pontas ou dentes,de ferro fund/ferro/aco, p/maqs.texteis</v>
      </c>
      <c r="G6924"/>
      <c r="H6924"/>
      <c r="I6924"/>
      <c r="J6924"/>
      <c r="K6924" s="13"/>
      <c r="L6924" s="13">
        <f>dados!I6839/100</f>
        <v>0.154</v>
      </c>
      <c r="M6924" s="13">
        <f>dados!J6839/100</f>
        <v>0.20980000000000001</v>
      </c>
      <c r="N6924" s="13">
        <f>dados!K6839/100</f>
        <v>0.18</v>
      </c>
      <c r="O6924" s="13">
        <f>dados!L6839/100</f>
        <v>0</v>
      </c>
      <c r="P6924" s="12" t="str">
        <f>LEFT(Tabela2[[#This Row],[Código]],2)</f>
        <v>73</v>
      </c>
    </row>
    <row r="6925" spans="2:16" ht="15" customHeight="1" x14ac:dyDescent="0.25">
      <c r="B6925" s="31" t="str">
        <f>IF(Tabela2[[#This Row],[Tipo]] = 0,LOOKUP(Tabela2[[#This Row],[RESUMO]],Tabela3[Grupo],Tabela3[Meus produtos]),VLOOKUP(Tabela2[[#This Row],[Código]],Tabela4[[Código NBS/LC116]:[Meus serviços]],3,0))</f>
        <v>Não</v>
      </c>
      <c r="C6925" t="str">
        <f>IF(E6925=0,TEXT(dados!A6840,"00000000"),IF(E6925=2,TEXT(dados!A6840,"0000"),TEXT(dados!A6840,"#")))</f>
        <v>73170090</v>
      </c>
      <c r="D6925" t="str">
        <f>IF(dados!B6840=0,"",dados!B6840)</f>
        <v/>
      </c>
      <c r="E6925">
        <f>dados!C6840</f>
        <v>0</v>
      </c>
      <c r="F6925" t="str">
        <f>dados!D6840</f>
        <v>Pregos,percevejos,artefs.semelh.de ferro fund/ferro/aco</v>
      </c>
      <c r="G6925"/>
      <c r="H6925"/>
      <c r="I6925"/>
      <c r="J6925"/>
      <c r="K6925" s="13"/>
      <c r="L6925" s="13">
        <f>dados!I6840/100</f>
        <v>0.154</v>
      </c>
      <c r="M6925" s="13">
        <f>dados!J6840/100</f>
        <v>0.23800000000000002</v>
      </c>
      <c r="N6925" s="13">
        <f>dados!K6840/100</f>
        <v>0.12</v>
      </c>
      <c r="O6925" s="13">
        <f>dados!L6840/100</f>
        <v>0</v>
      </c>
      <c r="P6925" s="12" t="str">
        <f>LEFT(Tabela2[[#This Row],[Código]],2)</f>
        <v>73</v>
      </c>
    </row>
    <row r="6926" spans="2:16" ht="15" customHeight="1" x14ac:dyDescent="0.25">
      <c r="B6926" s="31" t="str">
        <f>IF(Tabela2[[#This Row],[Tipo]] = 0,LOOKUP(Tabela2[[#This Row],[RESUMO]],Tabela3[Grupo],Tabela3[Meus produtos]),VLOOKUP(Tabela2[[#This Row],[Código]],Tabela4[[Código NBS/LC116]:[Meus serviços]],3,0))</f>
        <v>Não</v>
      </c>
      <c r="C6926" t="str">
        <f>IF(E6926=0,TEXT(dados!A6841,"00000000"),IF(E6926=2,TEXT(dados!A6841,"0000"),TEXT(dados!A6841,"#")))</f>
        <v>73181100</v>
      </c>
      <c r="D6926" t="str">
        <f>IF(dados!B6841=0,"",dados!B6841)</f>
        <v/>
      </c>
      <c r="E6926">
        <f>dados!C6841</f>
        <v>0</v>
      </c>
      <c r="F6926" t="str">
        <f>dados!D6841</f>
        <v>Tira-fundos (roscados),de ferro fundido,ferro ou aco</v>
      </c>
      <c r="G6926"/>
      <c r="H6926"/>
      <c r="I6926"/>
      <c r="J6926"/>
      <c r="K6926" s="13"/>
      <c r="L6926" s="13">
        <f>dados!I6841/100</f>
        <v>0.1429</v>
      </c>
      <c r="M6926" s="13">
        <f>dados!J6841/100</f>
        <v>0.1802</v>
      </c>
      <c r="N6926" s="13">
        <f>dados!K6841/100</f>
        <v>0.18</v>
      </c>
      <c r="O6926" s="13">
        <f>dados!L6841/100</f>
        <v>0</v>
      </c>
      <c r="P6926" s="12" t="str">
        <f>LEFT(Tabela2[[#This Row],[Código]],2)</f>
        <v>73</v>
      </c>
    </row>
    <row r="6927" spans="2:16" ht="15" customHeight="1" x14ac:dyDescent="0.25">
      <c r="B6927" s="31" t="str">
        <f>IF(Tabela2[[#This Row],[Tipo]] = 0,LOOKUP(Tabela2[[#This Row],[RESUMO]],Tabela3[Grupo],Tabela3[Meus produtos]),VLOOKUP(Tabela2[[#This Row],[Código]],Tabela4[[Código NBS/LC116]:[Meus serviços]],3,0))</f>
        <v>Não</v>
      </c>
      <c r="C6927" t="str">
        <f>IF(E6927=0,TEXT(dados!A6842,"00000000"),IF(E6927=2,TEXT(dados!A6842,"0000"),TEXT(dados!A6842,"#")))</f>
        <v>73181200</v>
      </c>
      <c r="D6927" t="str">
        <f>IF(dados!B6842=0,"",dados!B6842)</f>
        <v/>
      </c>
      <c r="E6927">
        <f>dados!C6842</f>
        <v>0</v>
      </c>
      <c r="F6927" t="str">
        <f>dados!D6842</f>
        <v>Outs.parafusos de ferro fundido,ferro ou aco,p/madeira</v>
      </c>
      <c r="G6927"/>
      <c r="H6927"/>
      <c r="I6927"/>
      <c r="J6927"/>
      <c r="K6927" s="13"/>
      <c r="L6927" s="13">
        <f>dados!I6842/100</f>
        <v>0.1429</v>
      </c>
      <c r="M6927" s="13">
        <f>dados!J6842/100</f>
        <v>0.1802</v>
      </c>
      <c r="N6927" s="13">
        <f>dados!K6842/100</f>
        <v>0.18</v>
      </c>
      <c r="O6927" s="13">
        <f>dados!L6842/100</f>
        <v>0</v>
      </c>
      <c r="P6927" s="12" t="str">
        <f>LEFT(Tabela2[[#This Row],[Código]],2)</f>
        <v>73</v>
      </c>
    </row>
    <row r="6928" spans="2:16" ht="15" customHeight="1" x14ac:dyDescent="0.25">
      <c r="B6928" s="31" t="str">
        <f>IF(Tabela2[[#This Row],[Tipo]] = 0,LOOKUP(Tabela2[[#This Row],[RESUMO]],Tabela3[Grupo],Tabela3[Meus produtos]),VLOOKUP(Tabela2[[#This Row],[Código]],Tabela4[[Código NBS/LC116]:[Meus serviços]],3,0))</f>
        <v>Não</v>
      </c>
      <c r="C6928" t="str">
        <f>IF(E6928=0,TEXT(dados!A6843,"00000000"),IF(E6928=2,TEXT(dados!A6843,"0000"),TEXT(dados!A6843,"#")))</f>
        <v>73181300</v>
      </c>
      <c r="D6928" t="str">
        <f>IF(dados!B6843=0,"",dados!B6843)</f>
        <v/>
      </c>
      <c r="E6928">
        <f>dados!C6843</f>
        <v>0</v>
      </c>
      <c r="F6928" t="str">
        <f>dados!D6843</f>
        <v>Ganchos e armelas (pitoes),de ferro fundido/ ferro/aco</v>
      </c>
      <c r="G6928"/>
      <c r="H6928"/>
      <c r="I6928"/>
      <c r="J6928"/>
      <c r="K6928" s="13"/>
      <c r="L6928" s="13">
        <f>dados!I6843/100</f>
        <v>0.19550000000000001</v>
      </c>
      <c r="M6928" s="13">
        <f>dados!J6843/100</f>
        <v>0.35340000000000005</v>
      </c>
      <c r="N6928" s="13">
        <f>dados!K6843/100</f>
        <v>0.18</v>
      </c>
      <c r="O6928" s="13">
        <f>dados!L6843/100</f>
        <v>0</v>
      </c>
      <c r="P6928" s="12" t="str">
        <f>LEFT(Tabela2[[#This Row],[Código]],2)</f>
        <v>73</v>
      </c>
    </row>
    <row r="6929" spans="2:16" ht="15" customHeight="1" x14ac:dyDescent="0.25">
      <c r="B6929" s="31" t="str">
        <f>IF(Tabela2[[#This Row],[Tipo]] = 0,LOOKUP(Tabela2[[#This Row],[RESUMO]],Tabela3[Grupo],Tabela3[Meus produtos]),VLOOKUP(Tabela2[[#This Row],[Código]],Tabela4[[Código NBS/LC116]:[Meus serviços]],3,0))</f>
        <v>Não</v>
      </c>
      <c r="C6929" t="str">
        <f>IF(E6929=0,TEXT(dados!A6844,"00000000"),IF(E6929=2,TEXT(dados!A6844,"0000"),TEXT(dados!A6844,"#")))</f>
        <v>73181400</v>
      </c>
      <c r="D6929" t="str">
        <f>IF(dados!B6844=0,"",dados!B6844)</f>
        <v/>
      </c>
      <c r="E6929">
        <f>dados!C6844</f>
        <v>0</v>
      </c>
      <c r="F6929" t="str">
        <f>dados!D6844</f>
        <v>Parafusos perfurantes,de ferro fundido,ferro ou aco</v>
      </c>
      <c r="G6929"/>
      <c r="H6929"/>
      <c r="I6929"/>
      <c r="J6929"/>
      <c r="K6929" s="13"/>
      <c r="L6929" s="13">
        <f>dados!I6844/100</f>
        <v>0.1429</v>
      </c>
      <c r="M6929" s="13">
        <f>dados!J6844/100</f>
        <v>0.18190000000000001</v>
      </c>
      <c r="N6929" s="13">
        <f>dados!K6844/100</f>
        <v>0.18</v>
      </c>
      <c r="O6929" s="13">
        <f>dados!L6844/100</f>
        <v>0</v>
      </c>
      <c r="P6929" s="12" t="str">
        <f>LEFT(Tabela2[[#This Row],[Código]],2)</f>
        <v>73</v>
      </c>
    </row>
    <row r="6930" spans="2:16" ht="15" customHeight="1" x14ac:dyDescent="0.25">
      <c r="B6930" s="31" t="str">
        <f>IF(Tabela2[[#This Row],[Tipo]] = 0,LOOKUP(Tabela2[[#This Row],[RESUMO]],Tabela3[Grupo],Tabela3[Meus produtos]),VLOOKUP(Tabela2[[#This Row],[Código]],Tabela4[[Código NBS/LC116]:[Meus serviços]],3,0))</f>
        <v>Não</v>
      </c>
      <c r="C6930" t="str">
        <f>IF(E6930=0,TEXT(dados!A6845,"00000000"),IF(E6930=2,TEXT(dados!A6845,"0000"),TEXT(dados!A6845,"#")))</f>
        <v>73181500</v>
      </c>
      <c r="D6930" t="str">
        <f>IF(dados!B6845=0,"",dados!B6845)</f>
        <v/>
      </c>
      <c r="E6930">
        <f>dados!C6845</f>
        <v>0</v>
      </c>
      <c r="F6930" t="str">
        <f>dados!D6845</f>
        <v>Outs.parafusos/pinos/pernos,de ferro fundido/ ferro/aco</v>
      </c>
      <c r="G6930"/>
      <c r="H6930"/>
      <c r="I6930"/>
      <c r="J6930"/>
      <c r="K6930" s="13"/>
      <c r="L6930" s="13">
        <f>dados!I6845/100</f>
        <v>0.1429</v>
      </c>
      <c r="M6930" s="13">
        <f>dados!J6845/100</f>
        <v>0.18190000000000001</v>
      </c>
      <c r="N6930" s="13">
        <f>dados!K6845/100</f>
        <v>0.18</v>
      </c>
      <c r="O6930" s="13">
        <f>dados!L6845/100</f>
        <v>0</v>
      </c>
      <c r="P6930" s="12" t="str">
        <f>LEFT(Tabela2[[#This Row],[Código]],2)</f>
        <v>73</v>
      </c>
    </row>
    <row r="6931" spans="2:16" ht="15" customHeight="1" x14ac:dyDescent="0.25">
      <c r="B6931" s="31" t="str">
        <f>IF(Tabela2[[#This Row],[Tipo]] = 0,LOOKUP(Tabela2[[#This Row],[RESUMO]],Tabela3[Grupo],Tabela3[Meus produtos]),VLOOKUP(Tabela2[[#This Row],[Código]],Tabela4[[Código NBS/LC116]:[Meus serviços]],3,0))</f>
        <v>Não</v>
      </c>
      <c r="C6931" t="str">
        <f>IF(E6931=0,TEXT(dados!A6846,"00000000"),IF(E6931=2,TEXT(dados!A6846,"0000"),TEXT(dados!A6846,"#")))</f>
        <v>73181600</v>
      </c>
      <c r="D6931" t="str">
        <f>IF(dados!B6846=0,"",dados!B6846)</f>
        <v/>
      </c>
      <c r="E6931">
        <f>dados!C6846</f>
        <v>0</v>
      </c>
      <c r="F6931" t="str">
        <f>dados!D6846</f>
        <v>Porcas de ferro fundido,ferro ou aco</v>
      </c>
      <c r="G6931"/>
      <c r="H6931"/>
      <c r="I6931"/>
      <c r="J6931"/>
      <c r="K6931" s="13"/>
      <c r="L6931" s="13">
        <f>dados!I6846/100</f>
        <v>0.1429</v>
      </c>
      <c r="M6931" s="13">
        <f>dados!J6846/100</f>
        <v>0.18190000000000001</v>
      </c>
      <c r="N6931" s="13">
        <f>dados!K6846/100</f>
        <v>0.18</v>
      </c>
      <c r="O6931" s="13">
        <f>dados!L6846/100</f>
        <v>0</v>
      </c>
      <c r="P6931" s="12" t="str">
        <f>LEFT(Tabela2[[#This Row],[Código]],2)</f>
        <v>73</v>
      </c>
    </row>
    <row r="6932" spans="2:16" ht="15" customHeight="1" x14ac:dyDescent="0.25">
      <c r="B6932" s="31" t="str">
        <f>IF(Tabela2[[#This Row],[Tipo]] = 0,LOOKUP(Tabela2[[#This Row],[RESUMO]],Tabela3[Grupo],Tabela3[Meus produtos]),VLOOKUP(Tabela2[[#This Row],[Código]],Tabela4[[Código NBS/LC116]:[Meus serviços]],3,0))</f>
        <v>Não</v>
      </c>
      <c r="C6932" t="str">
        <f>IF(E6932=0,TEXT(dados!A6847,"00000000"),IF(E6932=2,TEXT(dados!A6847,"0000"),TEXT(dados!A6847,"#")))</f>
        <v>73181900</v>
      </c>
      <c r="D6932" t="str">
        <f>IF(dados!B6847=0,"",dados!B6847)</f>
        <v/>
      </c>
      <c r="E6932">
        <f>dados!C6847</f>
        <v>0</v>
      </c>
      <c r="F6932" t="str">
        <f>dados!D6847</f>
        <v>Outs.artefatos roscados,de ferro fundido, ferro ou aco</v>
      </c>
      <c r="G6932"/>
      <c r="H6932"/>
      <c r="I6932"/>
      <c r="J6932"/>
      <c r="K6932" s="13"/>
      <c r="L6932" s="13">
        <f>dados!I6847/100</f>
        <v>0.1429</v>
      </c>
      <c r="M6932" s="13">
        <f>dados!J6847/100</f>
        <v>0.18190000000000001</v>
      </c>
      <c r="N6932" s="13">
        <f>dados!K6847/100</f>
        <v>0.18</v>
      </c>
      <c r="O6932" s="13">
        <f>dados!L6847/100</f>
        <v>0</v>
      </c>
      <c r="P6932" s="12" t="str">
        <f>LEFT(Tabela2[[#This Row],[Código]],2)</f>
        <v>73</v>
      </c>
    </row>
    <row r="6933" spans="2:16" ht="15" customHeight="1" x14ac:dyDescent="0.25">
      <c r="B6933" s="31" t="str">
        <f>IF(Tabela2[[#This Row],[Tipo]] = 0,LOOKUP(Tabela2[[#This Row],[RESUMO]],Tabela3[Grupo],Tabela3[Meus produtos]),VLOOKUP(Tabela2[[#This Row],[Código]],Tabela4[[Código NBS/LC116]:[Meus serviços]],3,0))</f>
        <v>Não</v>
      </c>
      <c r="C6933" t="str">
        <f>IF(E6933=0,TEXT(dados!A6848,"00000000"),IF(E6933=2,TEXT(dados!A6848,"0000"),TEXT(dados!A6848,"#")))</f>
        <v>73182100</v>
      </c>
      <c r="D6933" t="str">
        <f>IF(dados!B6848=0,"",dados!B6848)</f>
        <v/>
      </c>
      <c r="E6933">
        <f>dados!C6848</f>
        <v>0</v>
      </c>
      <c r="F6933" t="str">
        <f>dados!D6848</f>
        <v>Arruelas de pressao ou seguranca,de ferro fundido,etc.</v>
      </c>
      <c r="G6933"/>
      <c r="H6933"/>
      <c r="I6933"/>
      <c r="J6933"/>
      <c r="K6933" s="13"/>
      <c r="L6933" s="13">
        <f>dados!I6848/100</f>
        <v>0.1429</v>
      </c>
      <c r="M6933" s="13">
        <f>dados!J6848/100</f>
        <v>0.18190000000000001</v>
      </c>
      <c r="N6933" s="13">
        <f>dados!K6848/100</f>
        <v>0.18</v>
      </c>
      <c r="O6933" s="13">
        <f>dados!L6848/100</f>
        <v>0</v>
      </c>
      <c r="P6933" s="12" t="str">
        <f>LEFT(Tabela2[[#This Row],[Código]],2)</f>
        <v>73</v>
      </c>
    </row>
    <row r="6934" spans="2:16" ht="15" customHeight="1" x14ac:dyDescent="0.25">
      <c r="B6934" s="31" t="str">
        <f>IF(Tabela2[[#This Row],[Tipo]] = 0,LOOKUP(Tabela2[[#This Row],[RESUMO]],Tabela3[Grupo],Tabela3[Meus produtos]),VLOOKUP(Tabela2[[#This Row],[Código]],Tabela4[[Código NBS/LC116]:[Meus serviços]],3,0))</f>
        <v>Não</v>
      </c>
      <c r="C6934" t="str">
        <f>IF(E6934=0,TEXT(dados!A6849,"00000000"),IF(E6934=2,TEXT(dados!A6849,"0000"),TEXT(dados!A6849,"#")))</f>
        <v>73182200</v>
      </c>
      <c r="D6934" t="str">
        <f>IF(dados!B6849=0,"",dados!B6849)</f>
        <v/>
      </c>
      <c r="E6934">
        <f>dados!C6849</f>
        <v>0</v>
      </c>
      <c r="F6934" t="str">
        <f>dados!D6849</f>
        <v>Outros arruelas de ferro fundido,ferro ou aco</v>
      </c>
      <c r="G6934"/>
      <c r="H6934"/>
      <c r="I6934"/>
      <c r="J6934"/>
      <c r="K6934" s="13"/>
      <c r="L6934" s="13">
        <f>dados!I6849/100</f>
        <v>0.1429</v>
      </c>
      <c r="M6934" s="13">
        <f>dados!J6849/100</f>
        <v>0.18190000000000001</v>
      </c>
      <c r="N6934" s="13">
        <f>dados!K6849/100</f>
        <v>0.18</v>
      </c>
      <c r="O6934" s="13">
        <f>dados!L6849/100</f>
        <v>0</v>
      </c>
      <c r="P6934" s="12" t="str">
        <f>LEFT(Tabela2[[#This Row],[Código]],2)</f>
        <v>73</v>
      </c>
    </row>
    <row r="6935" spans="2:16" ht="15" customHeight="1" x14ac:dyDescent="0.25">
      <c r="B6935" s="31" t="str">
        <f>IF(Tabela2[[#This Row],[Tipo]] = 0,LOOKUP(Tabela2[[#This Row],[RESUMO]],Tabela3[Grupo],Tabela3[Meus produtos]),VLOOKUP(Tabela2[[#This Row],[Código]],Tabela4[[Código NBS/LC116]:[Meus serviços]],3,0))</f>
        <v>Não</v>
      </c>
      <c r="C6935" t="str">
        <f>IF(E6935=0,TEXT(dados!A6850,"00000000"),IF(E6935=2,TEXT(dados!A6850,"0000"),TEXT(dados!A6850,"#")))</f>
        <v>73182300</v>
      </c>
      <c r="D6935" t="str">
        <f>IF(dados!B6850=0,"",dados!B6850)</f>
        <v/>
      </c>
      <c r="E6935">
        <f>dados!C6850</f>
        <v>0</v>
      </c>
      <c r="F6935" t="str">
        <f>dados!D6850</f>
        <v>Rebites de ferro fundido,ferro ou aco</v>
      </c>
      <c r="G6935"/>
      <c r="H6935"/>
      <c r="I6935"/>
      <c r="J6935"/>
      <c r="K6935" s="13"/>
      <c r="L6935" s="13">
        <f>dados!I6850/100</f>
        <v>0.1429</v>
      </c>
      <c r="M6935" s="13">
        <f>dados!J6850/100</f>
        <v>0.18190000000000001</v>
      </c>
      <c r="N6935" s="13">
        <f>dados!K6850/100</f>
        <v>0.18</v>
      </c>
      <c r="O6935" s="13">
        <f>dados!L6850/100</f>
        <v>0</v>
      </c>
      <c r="P6935" s="12" t="str">
        <f>LEFT(Tabela2[[#This Row],[Código]],2)</f>
        <v>73</v>
      </c>
    </row>
    <row r="6936" spans="2:16" ht="15" customHeight="1" x14ac:dyDescent="0.25">
      <c r="B6936" s="31" t="str">
        <f>IF(Tabela2[[#This Row],[Tipo]] = 0,LOOKUP(Tabela2[[#This Row],[RESUMO]],Tabela3[Grupo],Tabela3[Meus produtos]),VLOOKUP(Tabela2[[#This Row],[Código]],Tabela4[[Código NBS/LC116]:[Meus serviços]],3,0))</f>
        <v>Não</v>
      </c>
      <c r="C6936" t="str">
        <f>IF(E6936=0,TEXT(dados!A6851,"00000000"),IF(E6936=2,TEXT(dados!A6851,"0000"),TEXT(dados!A6851,"#")))</f>
        <v>73182400</v>
      </c>
      <c r="D6936" t="str">
        <f>IF(dados!B6851=0,"",dados!B6851)</f>
        <v/>
      </c>
      <c r="E6936">
        <f>dados!C6851</f>
        <v>0</v>
      </c>
      <c r="F6936" t="str">
        <f>dados!D6851</f>
        <v>Chavetas/cavilhas,etc.de ferro fundido,ferro ou aco</v>
      </c>
      <c r="G6936"/>
      <c r="H6936"/>
      <c r="I6936"/>
      <c r="J6936"/>
      <c r="K6936" s="13"/>
      <c r="L6936" s="13">
        <f>dados!I6851/100</f>
        <v>0.1429</v>
      </c>
      <c r="M6936" s="13">
        <f>dados!J6851/100</f>
        <v>0.18190000000000001</v>
      </c>
      <c r="N6936" s="13">
        <f>dados!K6851/100</f>
        <v>0.18</v>
      </c>
      <c r="O6936" s="13">
        <f>dados!L6851/100</f>
        <v>0</v>
      </c>
      <c r="P6936" s="12" t="str">
        <f>LEFT(Tabela2[[#This Row],[Código]],2)</f>
        <v>73</v>
      </c>
    </row>
    <row r="6937" spans="2:16" ht="15" customHeight="1" x14ac:dyDescent="0.25">
      <c r="B6937" s="31" t="str">
        <f>IF(Tabela2[[#This Row],[Tipo]] = 0,LOOKUP(Tabela2[[#This Row],[RESUMO]],Tabela3[Grupo],Tabela3[Meus produtos]),VLOOKUP(Tabela2[[#This Row],[Código]],Tabela4[[Código NBS/LC116]:[Meus serviços]],3,0))</f>
        <v>Não</v>
      </c>
      <c r="C6937" t="str">
        <f>IF(E6937=0,TEXT(dados!A6852,"00000000"),IF(E6937=2,TEXT(dados!A6852,"0000"),TEXT(dados!A6852,"#")))</f>
        <v>73182900</v>
      </c>
      <c r="D6937" t="str">
        <f>IF(dados!B6852=0,"",dados!B6852)</f>
        <v/>
      </c>
      <c r="E6937">
        <f>dados!C6852</f>
        <v>0</v>
      </c>
      <c r="F6937" t="str">
        <f>dados!D6852</f>
        <v>Outros artefatos n/roscados,de ferro fundido, ferro ou a</v>
      </c>
      <c r="G6937"/>
      <c r="H6937"/>
      <c r="I6937"/>
      <c r="J6937"/>
      <c r="K6937" s="13"/>
      <c r="L6937" s="13">
        <f>dados!I6852/100</f>
        <v>0.1429</v>
      </c>
      <c r="M6937" s="13">
        <f>dados!J6852/100</f>
        <v>0.18190000000000001</v>
      </c>
      <c r="N6937" s="13">
        <f>dados!K6852/100</f>
        <v>0.18</v>
      </c>
      <c r="O6937" s="13">
        <f>dados!L6852/100</f>
        <v>0</v>
      </c>
      <c r="P6937" s="12" t="str">
        <f>LEFT(Tabela2[[#This Row],[Código]],2)</f>
        <v>73</v>
      </c>
    </row>
    <row r="6938" spans="2:16" ht="15" customHeight="1" x14ac:dyDescent="0.25">
      <c r="B6938" s="31" t="str">
        <f>IF(Tabela2[[#This Row],[Tipo]] = 0,LOOKUP(Tabela2[[#This Row],[RESUMO]],Tabela3[Grupo],Tabela3[Meus produtos]),VLOOKUP(Tabela2[[#This Row],[Código]],Tabela4[[Código NBS/LC116]:[Meus serviços]],3,0))</f>
        <v>Não</v>
      </c>
      <c r="C6938" t="str">
        <f>IF(E6938=0,TEXT(dados!A6853,"00000000"),IF(E6938=2,TEXT(dados!A6853,"0000"),TEXT(dados!A6853,"#")))</f>
        <v>73194000</v>
      </c>
      <c r="D6938" t="str">
        <f>IF(dados!B6853=0,"",dados!B6853)</f>
        <v/>
      </c>
      <c r="E6938">
        <f>dados!C6853</f>
        <v>0</v>
      </c>
      <c r="F6938" t="str">
        <f>dados!D6853</f>
        <v>Outros alfinetes de uso manual,de ferro ou aco</v>
      </c>
      <c r="G6938"/>
      <c r="H6938"/>
      <c r="I6938"/>
      <c r="J6938"/>
      <c r="K6938" s="13"/>
      <c r="L6938" s="13">
        <f>dados!I6853/100</f>
        <v>0.1467</v>
      </c>
      <c r="M6938" s="13">
        <f>dados!J6853/100</f>
        <v>0.184</v>
      </c>
      <c r="N6938" s="13">
        <f>dados!K6853/100</f>
        <v>0.18</v>
      </c>
      <c r="O6938" s="13">
        <f>dados!L6853/100</f>
        <v>0</v>
      </c>
      <c r="P6938" s="12" t="str">
        <f>LEFT(Tabela2[[#This Row],[Código]],2)</f>
        <v>73</v>
      </c>
    </row>
    <row r="6939" spans="2:16" ht="15" customHeight="1" x14ac:dyDescent="0.25">
      <c r="B6939" s="31" t="str">
        <f>IF(Tabela2[[#This Row],[Tipo]] = 0,LOOKUP(Tabela2[[#This Row],[RESUMO]],Tabela3[Grupo],Tabela3[Meus produtos]),VLOOKUP(Tabela2[[#This Row],[Código]],Tabela4[[Código NBS/LC116]:[Meus serviços]],3,0))</f>
        <v>Não</v>
      </c>
      <c r="C6939" t="str">
        <f>IF(E6939=0,TEXT(dados!A6854,"00000000"),IF(E6939=2,TEXT(dados!A6854,"0000"),TEXT(dados!A6854,"#")))</f>
        <v>73199000</v>
      </c>
      <c r="D6939" t="str">
        <f>IF(dados!B6854=0,"",dados!B6854)</f>
        <v/>
      </c>
      <c r="E6939">
        <f>dados!C6854</f>
        <v>0</v>
      </c>
      <c r="F6939" t="str">
        <f>dados!D6854</f>
        <v>Outs. agulhas de costura, agulhas de trico, agulhas-passadoras, agulhas de croche, furadores para bordar e artefatos semelhantes, para uso manual, de ferro ou aco</v>
      </c>
      <c r="G6939"/>
      <c r="H6939"/>
      <c r="I6939"/>
      <c r="J6939"/>
      <c r="K6939" s="13"/>
      <c r="L6939" s="13">
        <f>dados!I6854/100</f>
        <v>0.1467</v>
      </c>
      <c r="M6939" s="13">
        <f>dados!J6854/100</f>
        <v>0.184</v>
      </c>
      <c r="N6939" s="13">
        <f>dados!K6854/100</f>
        <v>0.18</v>
      </c>
      <c r="O6939" s="13">
        <f>dados!L6854/100</f>
        <v>0</v>
      </c>
      <c r="P6939" s="12" t="str">
        <f>LEFT(Tabela2[[#This Row],[Código]],2)</f>
        <v>73</v>
      </c>
    </row>
    <row r="6940" spans="2:16" ht="15" customHeight="1" x14ac:dyDescent="0.25">
      <c r="B6940" s="31" t="str">
        <f>IF(Tabela2[[#This Row],[Tipo]] = 0,LOOKUP(Tabela2[[#This Row],[RESUMO]],Tabela3[Grupo],Tabela3[Meus produtos]),VLOOKUP(Tabela2[[#This Row],[Código]],Tabela4[[Código NBS/LC116]:[Meus serviços]],3,0))</f>
        <v>Não</v>
      </c>
      <c r="C6940" t="str">
        <f>IF(E6940=0,TEXT(dados!A6855,"00000000"),IF(E6940=2,TEXT(dados!A6855,"0000"),TEXT(dados!A6855,"#")))</f>
        <v>73201000</v>
      </c>
      <c r="D6940" t="str">
        <f>IF(dados!B6855=0,"",dados!B6855)</f>
        <v/>
      </c>
      <c r="E6940">
        <f>dados!C6855</f>
        <v>0</v>
      </c>
      <c r="F6940" t="str">
        <f>dados!D6855</f>
        <v>Molas de folhas e suas folhas,de ferro ou aco</v>
      </c>
      <c r="G6940"/>
      <c r="H6940"/>
      <c r="I6940"/>
      <c r="J6940"/>
      <c r="K6940" s="13"/>
      <c r="L6940" s="13">
        <f>dados!I6855/100</f>
        <v>0.15920000000000001</v>
      </c>
      <c r="M6940" s="13">
        <f>dados!J6855/100</f>
        <v>0.21760000000000002</v>
      </c>
      <c r="N6940" s="13">
        <f>dados!K6855/100</f>
        <v>0.18</v>
      </c>
      <c r="O6940" s="13">
        <f>dados!L6855/100</f>
        <v>0</v>
      </c>
      <c r="P6940" s="12" t="str">
        <f>LEFT(Tabela2[[#This Row],[Código]],2)</f>
        <v>73</v>
      </c>
    </row>
    <row r="6941" spans="2:16" ht="15" customHeight="1" x14ac:dyDescent="0.25">
      <c r="B6941" s="31" t="str">
        <f>IF(Tabela2[[#This Row],[Tipo]] = 0,LOOKUP(Tabela2[[#This Row],[RESUMO]],Tabela3[Grupo],Tabela3[Meus produtos]),VLOOKUP(Tabela2[[#This Row],[Código]],Tabela4[[Código NBS/LC116]:[Meus serviços]],3,0))</f>
        <v>Não</v>
      </c>
      <c r="C6941" t="str">
        <f>IF(E6941=0,TEXT(dados!A6856,"00000000"),IF(E6941=2,TEXT(dados!A6856,"0000"),TEXT(dados!A6856,"#")))</f>
        <v>73201000</v>
      </c>
      <c r="D6941">
        <f>IF(dados!B6856=0,"",dados!B6856)</f>
        <v>1</v>
      </c>
      <c r="E6941">
        <f>dados!C6856</f>
        <v>0</v>
      </c>
      <c r="F6941" t="str">
        <f>dados!D6856</f>
        <v>Para onibus ou caminhoes, com espessura da folha igual ou superior a 9 mm</v>
      </c>
      <c r="G6941"/>
      <c r="H6941"/>
      <c r="I6941"/>
      <c r="J6941"/>
      <c r="K6941" s="13"/>
      <c r="L6941" s="13">
        <f>dados!I6856/100</f>
        <v>0.1416</v>
      </c>
      <c r="M6941" s="13">
        <f>dados!J6856/100</f>
        <v>0.2</v>
      </c>
      <c r="N6941" s="13">
        <f>dados!K6856/100</f>
        <v>0.18</v>
      </c>
      <c r="O6941" s="13">
        <f>dados!L6856/100</f>
        <v>0</v>
      </c>
      <c r="P6941" s="12" t="str">
        <f>LEFT(Tabela2[[#This Row],[Código]],2)</f>
        <v>73</v>
      </c>
    </row>
    <row r="6942" spans="2:16" ht="15" customHeight="1" x14ac:dyDescent="0.25">
      <c r="B6942" s="31" t="str">
        <f>IF(Tabela2[[#This Row],[Tipo]] = 0,LOOKUP(Tabela2[[#This Row],[RESUMO]],Tabela3[Grupo],Tabela3[Meus produtos]),VLOOKUP(Tabela2[[#This Row],[Código]],Tabela4[[Código NBS/LC116]:[Meus serviços]],3,0))</f>
        <v>Não</v>
      </c>
      <c r="C6942" t="str">
        <f>IF(E6942=0,TEXT(dados!A6857,"00000000"),IF(E6942=2,TEXT(dados!A6857,"0000"),TEXT(dados!A6857,"#")))</f>
        <v>73202010</v>
      </c>
      <c r="D6942" t="str">
        <f>IF(dados!B6857=0,"",dados!B6857)</f>
        <v/>
      </c>
      <c r="E6942">
        <f>dados!C6857</f>
        <v>0</v>
      </c>
      <c r="F6942" t="str">
        <f>dados!D6857</f>
        <v>Molas helicoidais cilindricas,de ferro ou aco</v>
      </c>
      <c r="G6942"/>
      <c r="H6942"/>
      <c r="I6942"/>
      <c r="J6942"/>
      <c r="K6942" s="13"/>
      <c r="L6942" s="13">
        <f>dados!I6857/100</f>
        <v>0.15920000000000001</v>
      </c>
      <c r="M6942" s="13">
        <f>dados!J6857/100</f>
        <v>0.21760000000000002</v>
      </c>
      <c r="N6942" s="13">
        <f>dados!K6857/100</f>
        <v>0.18</v>
      </c>
      <c r="O6942" s="13">
        <f>dados!L6857/100</f>
        <v>0</v>
      </c>
      <c r="P6942" s="12" t="str">
        <f>LEFT(Tabela2[[#This Row],[Código]],2)</f>
        <v>73</v>
      </c>
    </row>
    <row r="6943" spans="2:16" ht="15" customHeight="1" x14ac:dyDescent="0.25">
      <c r="B6943" s="31" t="str">
        <f>IF(Tabela2[[#This Row],[Tipo]] = 0,LOOKUP(Tabela2[[#This Row],[RESUMO]],Tabela3[Grupo],Tabela3[Meus produtos]),VLOOKUP(Tabela2[[#This Row],[Código]],Tabela4[[Código NBS/LC116]:[Meus serviços]],3,0))</f>
        <v>Não</v>
      </c>
      <c r="C6943" t="str">
        <f>IF(E6943=0,TEXT(dados!A6858,"00000000"),IF(E6943=2,TEXT(dados!A6858,"0000"),TEXT(dados!A6858,"#")))</f>
        <v>73202090</v>
      </c>
      <c r="D6943" t="str">
        <f>IF(dados!B6858=0,"",dados!B6858)</f>
        <v/>
      </c>
      <c r="E6943">
        <f>dados!C6858</f>
        <v>0</v>
      </c>
      <c r="F6943" t="str">
        <f>dados!D6858</f>
        <v>Outros molas helicoidais de ferro ou aco</v>
      </c>
      <c r="G6943"/>
      <c r="H6943"/>
      <c r="I6943"/>
      <c r="J6943"/>
      <c r="K6943" s="13"/>
      <c r="L6943" s="13">
        <f>dados!I6858/100</f>
        <v>0.15920000000000001</v>
      </c>
      <c r="M6943" s="13">
        <f>dados!J6858/100</f>
        <v>0.21760000000000002</v>
      </c>
      <c r="N6943" s="13">
        <f>dados!K6858/100</f>
        <v>0.18</v>
      </c>
      <c r="O6943" s="13">
        <f>dados!L6858/100</f>
        <v>0</v>
      </c>
      <c r="P6943" s="12" t="str">
        <f>LEFT(Tabela2[[#This Row],[Código]],2)</f>
        <v>73</v>
      </c>
    </row>
    <row r="6944" spans="2:16" ht="15" customHeight="1" x14ac:dyDescent="0.25">
      <c r="B6944" s="31" t="str">
        <f>IF(Tabela2[[#This Row],[Tipo]] = 0,LOOKUP(Tabela2[[#This Row],[RESUMO]],Tabela3[Grupo],Tabela3[Meus produtos]),VLOOKUP(Tabela2[[#This Row],[Código]],Tabela4[[Código NBS/LC116]:[Meus serviços]],3,0))</f>
        <v>Não</v>
      </c>
      <c r="C6944" t="str">
        <f>IF(E6944=0,TEXT(dados!A6859,"00000000"),IF(E6944=2,TEXT(dados!A6859,"0000"),TEXT(dados!A6859,"#")))</f>
        <v>73209000</v>
      </c>
      <c r="D6944" t="str">
        <f>IF(dados!B6859=0,"",dados!B6859)</f>
        <v/>
      </c>
      <c r="E6944">
        <f>dados!C6859</f>
        <v>0</v>
      </c>
      <c r="F6944" t="str">
        <f>dados!D6859</f>
        <v>Outros molas de ferro ou aco</v>
      </c>
      <c r="G6944"/>
      <c r="H6944"/>
      <c r="I6944"/>
      <c r="J6944"/>
      <c r="K6944" s="13"/>
      <c r="L6944" s="13">
        <f>dados!I6859/100</f>
        <v>0.15920000000000001</v>
      </c>
      <c r="M6944" s="13">
        <f>dados!J6859/100</f>
        <v>0.21760000000000002</v>
      </c>
      <c r="N6944" s="13">
        <f>dados!K6859/100</f>
        <v>0.18</v>
      </c>
      <c r="O6944" s="13">
        <f>dados!L6859/100</f>
        <v>0</v>
      </c>
      <c r="P6944" s="12" t="str">
        <f>LEFT(Tabela2[[#This Row],[Código]],2)</f>
        <v>73</v>
      </c>
    </row>
    <row r="6945" spans="2:16" ht="15" customHeight="1" x14ac:dyDescent="0.25">
      <c r="B6945" s="31" t="str">
        <f>IF(Tabela2[[#This Row],[Tipo]] = 0,LOOKUP(Tabela2[[#This Row],[RESUMO]],Tabela3[Grupo],Tabela3[Meus produtos]),VLOOKUP(Tabela2[[#This Row],[Código]],Tabela4[[Código NBS/LC116]:[Meus serviços]],3,0))</f>
        <v>Não</v>
      </c>
      <c r="C6945" t="str">
        <f>IF(E6945=0,TEXT(dados!A6860,"00000000"),IF(E6945=2,TEXT(dados!A6860,"0000"),TEXT(dados!A6860,"#")))</f>
        <v>73211100</v>
      </c>
      <c r="D6945" t="str">
        <f>IF(dados!B6860=0,"",dados!B6860)</f>
        <v/>
      </c>
      <c r="E6945">
        <f>dados!C6860</f>
        <v>0</v>
      </c>
      <c r="F6945" t="str">
        <f>dados!D6860</f>
        <v>Apars.p/cozinhar/aquecer,de ferro,etc. combustiv.gasoso</v>
      </c>
      <c r="G6945"/>
      <c r="H6945"/>
      <c r="I6945"/>
      <c r="J6945"/>
      <c r="K6945" s="13"/>
      <c r="L6945" s="13">
        <f>dados!I6860/100</f>
        <v>0.16750000000000001</v>
      </c>
      <c r="M6945" s="13">
        <f>dados!J6860/100</f>
        <v>0.26989999999999997</v>
      </c>
      <c r="N6945" s="13">
        <f>dados!K6860/100</f>
        <v>0.18</v>
      </c>
      <c r="O6945" s="13">
        <f>dados!L6860/100</f>
        <v>0</v>
      </c>
      <c r="P6945" s="12" t="str">
        <f>LEFT(Tabela2[[#This Row],[Código]],2)</f>
        <v>73</v>
      </c>
    </row>
    <row r="6946" spans="2:16" ht="15" customHeight="1" x14ac:dyDescent="0.25">
      <c r="B6946" s="31" t="str">
        <f>IF(Tabela2[[#This Row],[Tipo]] = 0,LOOKUP(Tabela2[[#This Row],[RESUMO]],Tabela3[Grupo],Tabela3[Meus produtos]),VLOOKUP(Tabela2[[#This Row],[Código]],Tabela4[[Código NBS/LC116]:[Meus serviços]],3,0))</f>
        <v>Não</v>
      </c>
      <c r="C6946" t="str">
        <f>IF(E6946=0,TEXT(dados!A6861,"00000000"),IF(E6946=2,TEXT(dados!A6861,"0000"),TEXT(dados!A6861,"#")))</f>
        <v>73211100</v>
      </c>
      <c r="D6946">
        <f>IF(dados!B6861=0,"",dados!B6861)</f>
        <v>1</v>
      </c>
      <c r="E6946">
        <f>dados!C6861</f>
        <v>0</v>
      </c>
      <c r="F6946" t="str">
        <f>dados!D6861</f>
        <v>Fogoes de cozinha</v>
      </c>
      <c r="G6946"/>
      <c r="H6946"/>
      <c r="I6946"/>
      <c r="J6946"/>
      <c r="K6946" s="13"/>
      <c r="L6946" s="13">
        <f>dados!I6861/100</f>
        <v>0.1482</v>
      </c>
      <c r="M6946" s="13">
        <f>dados!J6861/100</f>
        <v>0.25059999999999999</v>
      </c>
      <c r="N6946" s="13">
        <f>dados!K6861/100</f>
        <v>0.18</v>
      </c>
      <c r="O6946" s="13">
        <f>dados!L6861/100</f>
        <v>0</v>
      </c>
      <c r="P6946" s="12" t="str">
        <f>LEFT(Tabela2[[#This Row],[Código]],2)</f>
        <v>73</v>
      </c>
    </row>
    <row r="6947" spans="2:16" ht="15" customHeight="1" x14ac:dyDescent="0.25">
      <c r="B6947" s="31" t="str">
        <f>IF(Tabela2[[#This Row],[Tipo]] = 0,LOOKUP(Tabela2[[#This Row],[RESUMO]],Tabela3[Grupo],Tabela3[Meus produtos]),VLOOKUP(Tabela2[[#This Row],[Código]],Tabela4[[Código NBS/LC116]:[Meus serviços]],3,0))</f>
        <v>Não</v>
      </c>
      <c r="C6947" t="str">
        <f>IF(E6947=0,TEXT(dados!A6862,"00000000"),IF(E6947=2,TEXT(dados!A6862,"0000"),TEXT(dados!A6862,"#")))</f>
        <v>73211200</v>
      </c>
      <c r="D6947" t="str">
        <f>IF(dados!B6862=0,"",dados!B6862)</f>
        <v/>
      </c>
      <c r="E6947">
        <f>dados!C6862</f>
        <v>0</v>
      </c>
      <c r="F6947" t="str">
        <f>dados!D6862</f>
        <v>Apars.p/cozinhar/aquecer,de ferro,etc. combustiv.liquido</v>
      </c>
      <c r="G6947"/>
      <c r="H6947"/>
      <c r="I6947"/>
      <c r="J6947"/>
      <c r="K6947" s="13"/>
      <c r="L6947" s="13">
        <f>dados!I6862/100</f>
        <v>0.1429</v>
      </c>
      <c r="M6947" s="13">
        <f>dados!J6862/100</f>
        <v>0.18390000000000001</v>
      </c>
      <c r="N6947" s="13">
        <f>dados!K6862/100</f>
        <v>0.18</v>
      </c>
      <c r="O6947" s="13">
        <f>dados!L6862/100</f>
        <v>0</v>
      </c>
      <c r="P6947" s="12" t="str">
        <f>LEFT(Tabela2[[#This Row],[Código]],2)</f>
        <v>73</v>
      </c>
    </row>
    <row r="6948" spans="2:16" ht="15" customHeight="1" x14ac:dyDescent="0.25">
      <c r="B6948" s="31" t="str">
        <f>IF(Tabela2[[#This Row],[Tipo]] = 0,LOOKUP(Tabela2[[#This Row],[RESUMO]],Tabela3[Grupo],Tabela3[Meus produtos]),VLOOKUP(Tabela2[[#This Row],[Código]],Tabela4[[Código NBS/LC116]:[Meus serviços]],3,0))</f>
        <v>Não</v>
      </c>
      <c r="C6948" t="str">
        <f>IF(E6948=0,TEXT(dados!A6863,"00000000"),IF(E6948=2,TEXT(dados!A6863,"0000"),TEXT(dados!A6863,"#")))</f>
        <v>73211200</v>
      </c>
      <c r="D6948">
        <f>IF(dados!B6863=0,"",dados!B6863)</f>
        <v>1</v>
      </c>
      <c r="E6948">
        <f>dados!C6863</f>
        <v>0</v>
      </c>
      <c r="F6948" t="str">
        <f>dados!D6863</f>
        <v>Fogoes de cozinha</v>
      </c>
      <c r="G6948"/>
      <c r="H6948"/>
      <c r="I6948"/>
      <c r="J6948"/>
      <c r="K6948" s="13"/>
      <c r="L6948" s="13">
        <f>dados!I6863/100</f>
        <v>0.13800000000000001</v>
      </c>
      <c r="M6948" s="13">
        <f>dados!J6863/100</f>
        <v>0.17899999999999999</v>
      </c>
      <c r="N6948" s="13">
        <f>dados!K6863/100</f>
        <v>0.18</v>
      </c>
      <c r="O6948" s="13">
        <f>dados!L6863/100</f>
        <v>0</v>
      </c>
      <c r="P6948" s="12" t="str">
        <f>LEFT(Tabela2[[#This Row],[Código]],2)</f>
        <v>73</v>
      </c>
    </row>
    <row r="6949" spans="2:16" ht="15" customHeight="1" x14ac:dyDescent="0.25">
      <c r="B6949" s="31" t="str">
        <f>IF(Tabela2[[#This Row],[Tipo]] = 0,LOOKUP(Tabela2[[#This Row],[RESUMO]],Tabela3[Grupo],Tabela3[Meus produtos]),VLOOKUP(Tabela2[[#This Row],[Código]],Tabela4[[Código NBS/LC116]:[Meus serviços]],3,0))</f>
        <v>Não</v>
      </c>
      <c r="C6949" t="str">
        <f>IF(E6949=0,TEXT(dados!A6864,"00000000"),IF(E6949=2,TEXT(dados!A6864,"0000"),TEXT(dados!A6864,"#")))</f>
        <v>73211900</v>
      </c>
      <c r="D6949" t="str">
        <f>IF(dados!B6864=0,"",dados!B6864)</f>
        <v/>
      </c>
      <c r="E6949">
        <f>dados!C6864</f>
        <v>0</v>
      </c>
      <c r="F6949" t="str">
        <f>dados!D6864</f>
        <v>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outros incluindo os aparelhos a combustiveis solidos</v>
      </c>
      <c r="G6949"/>
      <c r="H6949"/>
      <c r="I6949"/>
      <c r="J6949"/>
      <c r="K6949" s="13"/>
      <c r="L6949" s="13">
        <f>dados!I6864/100</f>
        <v>0.1429</v>
      </c>
      <c r="M6949" s="13">
        <f>dados!J6864/100</f>
        <v>0.18390000000000001</v>
      </c>
      <c r="N6949" s="13">
        <f>dados!K6864/100</f>
        <v>0.18</v>
      </c>
      <c r="O6949" s="13">
        <f>dados!L6864/100</f>
        <v>0</v>
      </c>
      <c r="P6949" s="12" t="str">
        <f>LEFT(Tabela2[[#This Row],[Código]],2)</f>
        <v>73</v>
      </c>
    </row>
    <row r="6950" spans="2:16" ht="15" customHeight="1" x14ac:dyDescent="0.25">
      <c r="B6950" s="31" t="str">
        <f>IF(Tabela2[[#This Row],[Tipo]] = 0,LOOKUP(Tabela2[[#This Row],[RESUMO]],Tabela3[Grupo],Tabela3[Meus produtos]),VLOOKUP(Tabela2[[#This Row],[Código]],Tabela4[[Código NBS/LC116]:[Meus serviços]],3,0))</f>
        <v>Não</v>
      </c>
      <c r="C6950" t="str">
        <f>IF(E6950=0,TEXT(dados!A6865,"00000000"),IF(E6950=2,TEXT(dados!A6865,"0000"),TEXT(dados!A6865,"#")))</f>
        <v>73211900</v>
      </c>
      <c r="D6950">
        <f>IF(dados!B6865=0,"",dados!B6865)</f>
        <v>1</v>
      </c>
      <c r="E6950">
        <f>dados!C6865</f>
        <v>0</v>
      </c>
      <c r="F6950" t="str">
        <f>dados!D6865</f>
        <v>Fogoes de cozinha</v>
      </c>
      <c r="G6950"/>
      <c r="H6950"/>
      <c r="I6950"/>
      <c r="J6950"/>
      <c r="K6950" s="13"/>
      <c r="L6950" s="13">
        <f>dados!I6865/100</f>
        <v>0.13800000000000001</v>
      </c>
      <c r="M6950" s="13">
        <f>dados!J6865/100</f>
        <v>0.17899999999999999</v>
      </c>
      <c r="N6950" s="13">
        <f>dados!K6865/100</f>
        <v>0.18</v>
      </c>
      <c r="O6950" s="13">
        <f>dados!L6865/100</f>
        <v>0</v>
      </c>
      <c r="P6950" s="12" t="str">
        <f>LEFT(Tabela2[[#This Row],[Código]],2)</f>
        <v>73</v>
      </c>
    </row>
    <row r="6951" spans="2:16" ht="15" customHeight="1" x14ac:dyDescent="0.25">
      <c r="B6951" s="31" t="str">
        <f>IF(Tabela2[[#This Row],[Tipo]] = 0,LOOKUP(Tabela2[[#This Row],[RESUMO]],Tabela3[Grupo],Tabela3[Meus produtos]),VLOOKUP(Tabela2[[#This Row],[Código]],Tabela4[[Código NBS/LC116]:[Meus serviços]],3,0))</f>
        <v>Não</v>
      </c>
      <c r="C6951" t="str">
        <f>IF(E6951=0,TEXT(dados!A6866,"00000000"),IF(E6951=2,TEXT(dados!A6866,"0000"),TEXT(dados!A6866,"#")))</f>
        <v>73218100</v>
      </c>
      <c r="D6951" t="str">
        <f>IF(dados!B6866=0,"",dados!B6866)</f>
        <v/>
      </c>
      <c r="E6951">
        <f>dados!C6866</f>
        <v>0</v>
      </c>
      <c r="F6951" t="str">
        <f>dados!D6866</f>
        <v>Outs.aquecedores,etc.de ferro/aco,a gas/outs. combustiv.</v>
      </c>
      <c r="G6951"/>
      <c r="H6951"/>
      <c r="I6951"/>
      <c r="J6951"/>
      <c r="K6951" s="13"/>
      <c r="L6951" s="13">
        <f>dados!I6866/100</f>
        <v>0.16750000000000001</v>
      </c>
      <c r="M6951" s="13">
        <f>dados!J6866/100</f>
        <v>0.26989999999999997</v>
      </c>
      <c r="N6951" s="13">
        <f>dados!K6866/100</f>
        <v>0.18</v>
      </c>
      <c r="O6951" s="13">
        <f>dados!L6866/100</f>
        <v>0</v>
      </c>
      <c r="P6951" s="12" t="str">
        <f>LEFT(Tabela2[[#This Row],[Código]],2)</f>
        <v>73</v>
      </c>
    </row>
    <row r="6952" spans="2:16" ht="15" customHeight="1" x14ac:dyDescent="0.25">
      <c r="B6952" s="31" t="str">
        <f>IF(Tabela2[[#This Row],[Tipo]] = 0,LOOKUP(Tabela2[[#This Row],[RESUMO]],Tabela3[Grupo],Tabela3[Meus produtos]),VLOOKUP(Tabela2[[#This Row],[Código]],Tabela4[[Código NBS/LC116]:[Meus serviços]],3,0))</f>
        <v>Não</v>
      </c>
      <c r="C6952" t="str">
        <f>IF(E6952=0,TEXT(dados!A6867,"00000000"),IF(E6952=2,TEXT(dados!A6867,"0000"),TEXT(dados!A6867,"#")))</f>
        <v>73218200</v>
      </c>
      <c r="D6952" t="str">
        <f>IF(dados!B6867=0,"",dados!B6867)</f>
        <v/>
      </c>
      <c r="E6952">
        <f>dados!C6867</f>
        <v>0</v>
      </c>
      <c r="F6952" t="str">
        <f>dados!D6867</f>
        <v>Outs.aquecedores,etc.de ferro/aco,a combustiv. liquidos</v>
      </c>
      <c r="G6952"/>
      <c r="H6952"/>
      <c r="I6952"/>
      <c r="J6952"/>
      <c r="K6952" s="13"/>
      <c r="L6952" s="13">
        <f>dados!I6867/100</f>
        <v>0.1429</v>
      </c>
      <c r="M6952" s="13">
        <f>dados!J6867/100</f>
        <v>0.18390000000000001</v>
      </c>
      <c r="N6952" s="13">
        <f>dados!K6867/100</f>
        <v>0.18</v>
      </c>
      <c r="O6952" s="13">
        <f>dados!L6867/100</f>
        <v>0</v>
      </c>
      <c r="P6952" s="12" t="str">
        <f>LEFT(Tabela2[[#This Row],[Código]],2)</f>
        <v>73</v>
      </c>
    </row>
    <row r="6953" spans="2:16" ht="15" customHeight="1" x14ac:dyDescent="0.25">
      <c r="B6953" s="31" t="str">
        <f>IF(Tabela2[[#This Row],[Tipo]] = 0,LOOKUP(Tabela2[[#This Row],[RESUMO]],Tabela3[Grupo],Tabela3[Meus produtos]),VLOOKUP(Tabela2[[#This Row],[Código]],Tabela4[[Código NBS/LC116]:[Meus serviços]],3,0))</f>
        <v>Não</v>
      </c>
      <c r="C6953" t="str">
        <f>IF(E6953=0,TEXT(dados!A6868,"00000000"),IF(E6953=2,TEXT(dados!A6868,"0000"),TEXT(dados!A6868,"#")))</f>
        <v>73218900</v>
      </c>
      <c r="D6953" t="str">
        <f>IF(dados!B6868=0,"",dados!B6868)</f>
        <v/>
      </c>
      <c r="E6953">
        <f>dados!C6868</f>
        <v>0</v>
      </c>
      <c r="F6953" t="str">
        <f>dados!D6868</f>
        <v>Outs.aquecedores,etc.de ferro/aco,a combustiv. solidos</v>
      </c>
      <c r="G6953"/>
      <c r="H6953"/>
      <c r="I6953"/>
      <c r="J6953"/>
      <c r="K6953" s="13"/>
      <c r="L6953" s="13">
        <f>dados!I6868/100</f>
        <v>0.1429</v>
      </c>
      <c r="M6953" s="13">
        <f>dados!J6868/100</f>
        <v>0.18390000000000001</v>
      </c>
      <c r="N6953" s="13">
        <f>dados!K6868/100</f>
        <v>0.18</v>
      </c>
      <c r="O6953" s="13">
        <f>dados!L6868/100</f>
        <v>0</v>
      </c>
      <c r="P6953" s="12" t="str">
        <f>LEFT(Tabela2[[#This Row],[Código]],2)</f>
        <v>73</v>
      </c>
    </row>
    <row r="6954" spans="2:16" ht="15" customHeight="1" x14ac:dyDescent="0.25">
      <c r="B6954" s="31" t="str">
        <f>IF(Tabela2[[#This Row],[Tipo]] = 0,LOOKUP(Tabela2[[#This Row],[RESUMO]],Tabela3[Grupo],Tabela3[Meus produtos]),VLOOKUP(Tabela2[[#This Row],[Código]],Tabela4[[Código NBS/LC116]:[Meus serviços]],3,0))</f>
        <v>Não</v>
      </c>
      <c r="C6954" t="str">
        <f>IF(E6954=0,TEXT(dados!A6869,"00000000"),IF(E6954=2,TEXT(dados!A6869,"0000"),TEXT(dados!A6869,"#")))</f>
        <v>73219000</v>
      </c>
      <c r="D6954" t="str">
        <f>IF(dados!B6869=0,"",dados!B6869)</f>
        <v/>
      </c>
      <c r="E6954">
        <f>dados!C6869</f>
        <v>0</v>
      </c>
      <c r="F6954" t="str">
        <f>dados!D6869</f>
        <v>Obras de ferro fundido ferro ou aco aquecedores de ambiente Fogoes de sala caldeiras de fornalha fogoes de cozinha incluindo os que possam ser utilizados acessoriamente no aquecimento central churrasqueiras grelhadores braseiras fogareiros a gas aquecedores de pratos e aparelhos nao eletricos semelhantes de uso domestico e suas partes de ferro fundido ferro ou aco Partes</v>
      </c>
      <c r="G6954"/>
      <c r="H6954"/>
      <c r="I6954"/>
      <c r="J6954"/>
      <c r="K6954" s="13"/>
      <c r="L6954" s="13">
        <f>dados!I6869/100</f>
        <v>0.16750000000000001</v>
      </c>
      <c r="M6954" s="13">
        <f>dados!J6869/100</f>
        <v>0.26280000000000003</v>
      </c>
      <c r="N6954" s="13">
        <f>dados!K6869/100</f>
        <v>0.18</v>
      </c>
      <c r="O6954" s="13">
        <f>dados!L6869/100</f>
        <v>0</v>
      </c>
      <c r="P6954" s="12" t="str">
        <f>LEFT(Tabela2[[#This Row],[Código]],2)</f>
        <v>73</v>
      </c>
    </row>
    <row r="6955" spans="2:16" ht="15" customHeight="1" x14ac:dyDescent="0.25">
      <c r="B6955" s="31" t="str">
        <f>IF(Tabela2[[#This Row],[Tipo]] = 0,LOOKUP(Tabela2[[#This Row],[RESUMO]],Tabela3[Grupo],Tabela3[Meus produtos]),VLOOKUP(Tabela2[[#This Row],[Código]],Tabela4[[Código NBS/LC116]:[Meus serviços]],3,0))</f>
        <v>Não</v>
      </c>
      <c r="C6955" t="str">
        <f>IF(E6955=0,TEXT(dados!A6870,"00000000"),IF(E6955=2,TEXT(dados!A6870,"0000"),TEXT(dados!A6870,"#")))</f>
        <v>73219000</v>
      </c>
      <c r="D6955">
        <f>IF(dados!B6870=0,"",dados!B6870)</f>
        <v>1</v>
      </c>
      <c r="E6955">
        <f>dados!C6870</f>
        <v>0</v>
      </c>
      <c r="F6955" t="str">
        <f>dados!D6870</f>
        <v>De fogoes de cozinha</v>
      </c>
      <c r="G6955"/>
      <c r="H6955"/>
      <c r="I6955"/>
      <c r="J6955"/>
      <c r="K6955" s="13"/>
      <c r="L6955" s="13">
        <f>dados!I6870/100</f>
        <v>0.1482</v>
      </c>
      <c r="M6955" s="13">
        <f>dados!J6870/100</f>
        <v>0.24350000000000002</v>
      </c>
      <c r="N6955" s="13">
        <f>dados!K6870/100</f>
        <v>0.18</v>
      </c>
      <c r="O6955" s="13">
        <f>dados!L6870/100</f>
        <v>0</v>
      </c>
      <c r="P6955" s="12" t="str">
        <f>LEFT(Tabela2[[#This Row],[Código]],2)</f>
        <v>73</v>
      </c>
    </row>
    <row r="6956" spans="2:16" ht="15" customHeight="1" x14ac:dyDescent="0.25">
      <c r="B6956" s="31" t="str">
        <f>IF(Tabela2[[#This Row],[Tipo]] = 0,LOOKUP(Tabela2[[#This Row],[RESUMO]],Tabela3[Grupo],Tabela3[Meus produtos]),VLOOKUP(Tabela2[[#This Row],[Código]],Tabela4[[Código NBS/LC116]:[Meus serviços]],3,0))</f>
        <v>Não</v>
      </c>
      <c r="C6956" t="str">
        <f>IF(E6956=0,TEXT(dados!A6871,"00000000"),IF(E6956=2,TEXT(dados!A6871,"0000"),TEXT(dados!A6871,"#")))</f>
        <v>73221100</v>
      </c>
      <c r="D6956" t="str">
        <f>IF(dados!B6871=0,"",dados!B6871)</f>
        <v/>
      </c>
      <c r="E6956">
        <f>dados!C6871</f>
        <v>0</v>
      </c>
      <c r="F6956" t="str">
        <f>dados!D6871</f>
        <v>Radiadores p/aquec.central,n/eletr.partes,de ferro fund</v>
      </c>
      <c r="G6956"/>
      <c r="H6956"/>
      <c r="I6956"/>
      <c r="J6956"/>
      <c r="K6956" s="13"/>
      <c r="L6956" s="13">
        <f>dados!I6871/100</f>
        <v>0.1467</v>
      </c>
      <c r="M6956" s="13">
        <f>dados!J6871/100</f>
        <v>0.18590000000000001</v>
      </c>
      <c r="N6956" s="13">
        <f>dados!K6871/100</f>
        <v>0.18</v>
      </c>
      <c r="O6956" s="13">
        <f>dados!L6871/100</f>
        <v>0</v>
      </c>
      <c r="P6956" s="12" t="str">
        <f>LEFT(Tabela2[[#This Row],[Código]],2)</f>
        <v>73</v>
      </c>
    </row>
    <row r="6957" spans="2:16" ht="15" customHeight="1" x14ac:dyDescent="0.25">
      <c r="B6957" s="31" t="str">
        <f>IF(Tabela2[[#This Row],[Tipo]] = 0,LOOKUP(Tabela2[[#This Row],[RESUMO]],Tabela3[Grupo],Tabela3[Meus produtos]),VLOOKUP(Tabela2[[#This Row],[Código]],Tabela4[[Código NBS/LC116]:[Meus serviços]],3,0))</f>
        <v>Não</v>
      </c>
      <c r="C6957" t="str">
        <f>IF(E6957=0,TEXT(dados!A6872,"00000000"),IF(E6957=2,TEXT(dados!A6872,"0000"),TEXT(dados!A6872,"#")))</f>
        <v>73221900</v>
      </c>
      <c r="D6957" t="str">
        <f>IF(dados!B6872=0,"",dados!B6872)</f>
        <v/>
      </c>
      <c r="E6957">
        <f>dados!C6872</f>
        <v>0</v>
      </c>
      <c r="F6957" t="str">
        <f>dados!D6872</f>
        <v>Radiadores p/aquec.central,n/eletr.partes,de ferro/aco</v>
      </c>
      <c r="G6957"/>
      <c r="H6957"/>
      <c r="I6957"/>
      <c r="J6957"/>
      <c r="K6957" s="13"/>
      <c r="L6957" s="13">
        <f>dados!I6872/100</f>
        <v>0.1467</v>
      </c>
      <c r="M6957" s="13">
        <f>dados!J6872/100</f>
        <v>0.18590000000000001</v>
      </c>
      <c r="N6957" s="13">
        <f>dados!K6872/100</f>
        <v>0.18</v>
      </c>
      <c r="O6957" s="13">
        <f>dados!L6872/100</f>
        <v>0</v>
      </c>
      <c r="P6957" s="12" t="str">
        <f>LEFT(Tabela2[[#This Row],[Código]],2)</f>
        <v>73</v>
      </c>
    </row>
    <row r="6958" spans="2:16" ht="15" customHeight="1" x14ac:dyDescent="0.25">
      <c r="B6958" s="31" t="str">
        <f>IF(Tabela2[[#This Row],[Tipo]] = 0,LOOKUP(Tabela2[[#This Row],[RESUMO]],Tabela3[Grupo],Tabela3[Meus produtos]),VLOOKUP(Tabela2[[#This Row],[Código]],Tabela4[[Código NBS/LC116]:[Meus serviços]],3,0))</f>
        <v>Não</v>
      </c>
      <c r="C6958" t="str">
        <f>IF(E6958=0,TEXT(dados!A6873,"00000000"),IF(E6958=2,TEXT(dados!A6873,"0000"),TEXT(dados!A6873,"#")))</f>
        <v>73229010</v>
      </c>
      <c r="D6958" t="str">
        <f>IF(dados!B6873=0,"",dados!B6873)</f>
        <v/>
      </c>
      <c r="E6958">
        <f>dados!C6873</f>
        <v>0</v>
      </c>
      <c r="F6958" t="str">
        <f>dados!D6873</f>
        <v>Geradores,etc.n/eletr.e partes,de ferro fund/ferro/aco, ...utilizados em veiculos automotores</v>
      </c>
      <c r="G6958"/>
      <c r="H6958"/>
      <c r="I6958"/>
      <c r="J6958"/>
      <c r="K6958" s="13"/>
      <c r="L6958" s="13">
        <f>dados!I6873/100</f>
        <v>0.1467</v>
      </c>
      <c r="M6958" s="13">
        <f>dados!J6873/100</f>
        <v>0.16670000000000001</v>
      </c>
      <c r="N6958" s="13">
        <f>dados!K6873/100</f>
        <v>0.18</v>
      </c>
      <c r="O6958" s="13">
        <f>dados!L6873/100</f>
        <v>0</v>
      </c>
      <c r="P6958" s="12" t="str">
        <f>LEFT(Tabela2[[#This Row],[Código]],2)</f>
        <v>73</v>
      </c>
    </row>
    <row r="6959" spans="2:16" ht="15" customHeight="1" x14ac:dyDescent="0.25">
      <c r="B6959" s="31" t="str">
        <f>IF(Tabela2[[#This Row],[Tipo]] = 0,LOOKUP(Tabela2[[#This Row],[RESUMO]],Tabela3[Grupo],Tabela3[Meus produtos]),VLOOKUP(Tabela2[[#This Row],[Código]],Tabela4[[Código NBS/LC116]:[Meus serviços]],3,0))</f>
        <v>Não</v>
      </c>
      <c r="C6959" t="str">
        <f>IF(E6959=0,TEXT(dados!A6874,"00000000"),IF(E6959=2,TEXT(dados!A6874,"0000"),TEXT(dados!A6874,"#")))</f>
        <v>73229090</v>
      </c>
      <c r="D6959" t="str">
        <f>IF(dados!B6874=0,"",dados!B6874)</f>
        <v/>
      </c>
      <c r="E6959">
        <f>dados!C6874</f>
        <v>0</v>
      </c>
      <c r="F6959" t="str">
        <f>dados!D6874</f>
        <v>Outros (geradores,etc.n/eletr.e partes,de ferro fund/ferro/aco)</v>
      </c>
      <c r="G6959"/>
      <c r="H6959"/>
      <c r="I6959"/>
      <c r="J6959"/>
      <c r="K6959" s="13"/>
      <c r="L6959" s="13">
        <f>dados!I6874/100</f>
        <v>0.1467</v>
      </c>
      <c r="M6959" s="13">
        <f>dados!J6874/100</f>
        <v>0.18590000000000001</v>
      </c>
      <c r="N6959" s="13">
        <f>dados!K6874/100</f>
        <v>0.18</v>
      </c>
      <c r="O6959" s="13">
        <f>dados!L6874/100</f>
        <v>0</v>
      </c>
      <c r="P6959" s="12" t="str">
        <f>LEFT(Tabela2[[#This Row],[Código]],2)</f>
        <v>73</v>
      </c>
    </row>
    <row r="6960" spans="2:16" ht="15" customHeight="1" x14ac:dyDescent="0.25">
      <c r="B6960" s="31" t="str">
        <f>IF(Tabela2[[#This Row],[Tipo]] = 0,LOOKUP(Tabela2[[#This Row],[RESUMO]],Tabela3[Grupo],Tabela3[Meus produtos]),VLOOKUP(Tabela2[[#This Row],[Código]],Tabela4[[Código NBS/LC116]:[Meus serviços]],3,0))</f>
        <v>Não</v>
      </c>
      <c r="C6960" t="str">
        <f>IF(E6960=0,TEXT(dados!A6875,"00000000"),IF(E6960=2,TEXT(dados!A6875,"0000"),TEXT(dados!A6875,"#")))</f>
        <v>73231000</v>
      </c>
      <c r="D6960" t="str">
        <f>IF(dados!B6875=0,"",dados!B6875)</f>
        <v/>
      </c>
      <c r="E6960">
        <f>dados!C6875</f>
        <v>0</v>
      </c>
      <c r="F6960" t="str">
        <f>dados!D6875</f>
        <v>Palhas,esponjas,etc.de ferro/aco,p/limpeza/ polimento</v>
      </c>
      <c r="G6960"/>
      <c r="H6960"/>
      <c r="I6960"/>
      <c r="J6960"/>
      <c r="K6960" s="13"/>
      <c r="L6960" s="13">
        <f>dados!I6875/100</f>
        <v>0.19550000000000001</v>
      </c>
      <c r="M6960" s="13">
        <f>dados!J6875/100</f>
        <v>0.35489999999999999</v>
      </c>
      <c r="N6960" s="13">
        <f>dados!K6875/100</f>
        <v>0.18</v>
      </c>
      <c r="O6960" s="13">
        <f>dados!L6875/100</f>
        <v>0</v>
      </c>
      <c r="P6960" s="12" t="str">
        <f>LEFT(Tabela2[[#This Row],[Código]],2)</f>
        <v>73</v>
      </c>
    </row>
    <row r="6961" spans="2:16" ht="15" customHeight="1" x14ac:dyDescent="0.25">
      <c r="B6961" s="31" t="str">
        <f>IF(Tabela2[[#This Row],[Tipo]] = 0,LOOKUP(Tabela2[[#This Row],[RESUMO]],Tabela3[Grupo],Tabela3[Meus produtos]),VLOOKUP(Tabela2[[#This Row],[Código]],Tabela4[[Código NBS/LC116]:[Meus serviços]],3,0))</f>
        <v>Não</v>
      </c>
      <c r="C6961" t="str">
        <f>IF(E6961=0,TEXT(dados!A6876,"00000000"),IF(E6961=2,TEXT(dados!A6876,"0000"),TEXT(dados!A6876,"#")))</f>
        <v>73231000</v>
      </c>
      <c r="D6961">
        <f>IF(dados!B6876=0,"",dados!B6876)</f>
        <v>1</v>
      </c>
      <c r="E6961">
        <f>dados!C6876</f>
        <v>0</v>
      </c>
      <c r="F6961" t="str">
        <f>dados!D6876</f>
        <v>Esponja de la de aco</v>
      </c>
      <c r="G6961"/>
      <c r="H6961"/>
      <c r="I6961"/>
      <c r="J6961"/>
      <c r="K6961" s="13"/>
      <c r="L6961" s="13">
        <f>dados!I6876/100</f>
        <v>0.16600000000000001</v>
      </c>
      <c r="M6961" s="13">
        <f>dados!J6876/100</f>
        <v>0.32539999999999997</v>
      </c>
      <c r="N6961" s="13">
        <f>dados!K6876/100</f>
        <v>0.18</v>
      </c>
      <c r="O6961" s="13">
        <f>dados!L6876/100</f>
        <v>0</v>
      </c>
      <c r="P6961" s="12" t="str">
        <f>LEFT(Tabela2[[#This Row],[Código]],2)</f>
        <v>73</v>
      </c>
    </row>
    <row r="6962" spans="2:16" ht="15" customHeight="1" x14ac:dyDescent="0.25">
      <c r="B6962" s="31" t="str">
        <f>IF(Tabela2[[#This Row],[Tipo]] = 0,LOOKUP(Tabela2[[#This Row],[RESUMO]],Tabela3[Grupo],Tabela3[Meus produtos]),VLOOKUP(Tabela2[[#This Row],[Código]],Tabela4[[Código NBS/LC116]:[Meus serviços]],3,0))</f>
        <v>Não</v>
      </c>
      <c r="C6962" t="str">
        <f>IF(E6962=0,TEXT(dados!A6877,"00000000"),IF(E6962=2,TEXT(dados!A6877,"0000"),TEXT(dados!A6877,"#")))</f>
        <v>73239100</v>
      </c>
      <c r="D6962" t="str">
        <f>IF(dados!B6877=0,"",dados!B6877)</f>
        <v/>
      </c>
      <c r="E6962">
        <f>dados!C6877</f>
        <v>0</v>
      </c>
      <c r="F6962" t="str">
        <f>dados!D6877</f>
        <v>Outs.artefs.domesticos,de ferro fund.n/esmalt.e partes</v>
      </c>
      <c r="G6962"/>
      <c r="H6962"/>
      <c r="I6962"/>
      <c r="J6962"/>
      <c r="K6962" s="13"/>
      <c r="L6962" s="13">
        <f>dados!I6877/100</f>
        <v>0.19550000000000001</v>
      </c>
      <c r="M6962" s="13">
        <f>dados!J6877/100</f>
        <v>0.35489999999999999</v>
      </c>
      <c r="N6962" s="13">
        <f>dados!K6877/100</f>
        <v>0.18</v>
      </c>
      <c r="O6962" s="13">
        <f>dados!L6877/100</f>
        <v>0</v>
      </c>
      <c r="P6962" s="12" t="str">
        <f>LEFT(Tabela2[[#This Row],[Código]],2)</f>
        <v>73</v>
      </c>
    </row>
    <row r="6963" spans="2:16" ht="15" customHeight="1" x14ac:dyDescent="0.25">
      <c r="B6963" s="31" t="str">
        <f>IF(Tabela2[[#This Row],[Tipo]] = 0,LOOKUP(Tabela2[[#This Row],[RESUMO]],Tabela3[Grupo],Tabela3[Meus produtos]),VLOOKUP(Tabela2[[#This Row],[Código]],Tabela4[[Código NBS/LC116]:[Meus serviços]],3,0))</f>
        <v>Não</v>
      </c>
      <c r="C6963" t="str">
        <f>IF(E6963=0,TEXT(dados!A6878,"00000000"),IF(E6963=2,TEXT(dados!A6878,"0000"),TEXT(dados!A6878,"#")))</f>
        <v>73239200</v>
      </c>
      <c r="D6963" t="str">
        <f>IF(dados!B6878=0,"",dados!B6878)</f>
        <v/>
      </c>
      <c r="E6963">
        <f>dados!C6878</f>
        <v>0</v>
      </c>
      <c r="F6963" t="str">
        <f>dados!D6878</f>
        <v>Outs.artefs.domesticos,de ferro fund.esmaltad. e partes</v>
      </c>
      <c r="G6963"/>
      <c r="H6963"/>
      <c r="I6963"/>
      <c r="J6963"/>
      <c r="K6963" s="13"/>
      <c r="L6963" s="13">
        <f>dados!I6878/100</f>
        <v>0.19550000000000001</v>
      </c>
      <c r="M6963" s="13">
        <f>dados!J6878/100</f>
        <v>0.35489999999999999</v>
      </c>
      <c r="N6963" s="13">
        <f>dados!K6878/100</f>
        <v>0.18</v>
      </c>
      <c r="O6963" s="13">
        <f>dados!L6878/100</f>
        <v>0</v>
      </c>
      <c r="P6963" s="12" t="str">
        <f>LEFT(Tabela2[[#This Row],[Código]],2)</f>
        <v>73</v>
      </c>
    </row>
    <row r="6964" spans="2:16" ht="15" customHeight="1" x14ac:dyDescent="0.25">
      <c r="B6964" s="31" t="str">
        <f>IF(Tabela2[[#This Row],[Tipo]] = 0,LOOKUP(Tabela2[[#This Row],[RESUMO]],Tabela3[Grupo],Tabela3[Meus produtos]),VLOOKUP(Tabela2[[#This Row],[Código]],Tabela4[[Código NBS/LC116]:[Meus serviços]],3,0))</f>
        <v>Não</v>
      </c>
      <c r="C6964" t="str">
        <f>IF(E6964=0,TEXT(dados!A6879,"00000000"),IF(E6964=2,TEXT(dados!A6879,"0000"),TEXT(dados!A6879,"#")))</f>
        <v>73239300</v>
      </c>
      <c r="D6964" t="str">
        <f>IF(dados!B6879=0,"",dados!B6879)</f>
        <v/>
      </c>
      <c r="E6964">
        <f>dados!C6879</f>
        <v>0</v>
      </c>
      <c r="F6964" t="str">
        <f>dados!D6879</f>
        <v>Outs.artefs.domesticos,de acos inoxidaveis,e partes</v>
      </c>
      <c r="G6964"/>
      <c r="H6964"/>
      <c r="I6964"/>
      <c r="J6964"/>
      <c r="K6964" s="13"/>
      <c r="L6964" s="13">
        <f>dados!I6879/100</f>
        <v>0.19550000000000001</v>
      </c>
      <c r="M6964" s="13">
        <f>dados!J6879/100</f>
        <v>0.35489999999999999</v>
      </c>
      <c r="N6964" s="13">
        <f>dados!K6879/100</f>
        <v>0.18</v>
      </c>
      <c r="O6964" s="13">
        <f>dados!L6879/100</f>
        <v>0</v>
      </c>
      <c r="P6964" s="12" t="str">
        <f>LEFT(Tabela2[[#This Row],[Código]],2)</f>
        <v>73</v>
      </c>
    </row>
    <row r="6965" spans="2:16" ht="15" customHeight="1" x14ac:dyDescent="0.25">
      <c r="B6965" s="31" t="str">
        <f>IF(Tabela2[[#This Row],[Tipo]] = 0,LOOKUP(Tabela2[[#This Row],[RESUMO]],Tabela3[Grupo],Tabela3[Meus produtos]),VLOOKUP(Tabela2[[#This Row],[Código]],Tabela4[[Código NBS/LC116]:[Meus serviços]],3,0))</f>
        <v>Não</v>
      </c>
      <c r="C6965" t="str">
        <f>IF(E6965=0,TEXT(dados!A6880,"00000000"),IF(E6965=2,TEXT(dados!A6880,"0000"),TEXT(dados!A6880,"#")))</f>
        <v>73239400</v>
      </c>
      <c r="D6965" t="str">
        <f>IF(dados!B6880=0,"",dados!B6880)</f>
        <v/>
      </c>
      <c r="E6965">
        <f>dados!C6880</f>
        <v>0</v>
      </c>
      <c r="F6965" t="str">
        <f>dados!D6880</f>
        <v>Outros artefs.domesticos,de ferro/aco, esmaltados,e part</v>
      </c>
      <c r="G6965"/>
      <c r="H6965"/>
      <c r="I6965"/>
      <c r="J6965"/>
      <c r="K6965" s="13"/>
      <c r="L6965" s="13">
        <f>dados!I6880/100</f>
        <v>0.19550000000000001</v>
      </c>
      <c r="M6965" s="13">
        <f>dados!J6880/100</f>
        <v>0.35489999999999999</v>
      </c>
      <c r="N6965" s="13">
        <f>dados!K6880/100</f>
        <v>0.18</v>
      </c>
      <c r="O6965" s="13">
        <f>dados!L6880/100</f>
        <v>0</v>
      </c>
      <c r="P6965" s="12" t="str">
        <f>LEFT(Tabela2[[#This Row],[Código]],2)</f>
        <v>73</v>
      </c>
    </row>
    <row r="6966" spans="2:16" ht="15" customHeight="1" x14ac:dyDescent="0.25">
      <c r="B6966" s="31" t="str">
        <f>IF(Tabela2[[#This Row],[Tipo]] = 0,LOOKUP(Tabela2[[#This Row],[RESUMO]],Tabela3[Grupo],Tabela3[Meus produtos]),VLOOKUP(Tabela2[[#This Row],[Código]],Tabela4[[Código NBS/LC116]:[Meus serviços]],3,0))</f>
        <v>Não</v>
      </c>
      <c r="C6966" t="str">
        <f>IF(E6966=0,TEXT(dados!A6881,"00000000"),IF(E6966=2,TEXT(dados!A6881,"0000"),TEXT(dados!A6881,"#")))</f>
        <v>73239900</v>
      </c>
      <c r="D6966" t="str">
        <f>IF(dados!B6881=0,"",dados!B6881)</f>
        <v/>
      </c>
      <c r="E6966">
        <f>dados!C6881</f>
        <v>0</v>
      </c>
      <c r="F6966" t="str">
        <f>dados!D6881</f>
        <v>Outros artefs.domesticos,de ferro fund/ferro/ aco,e part</v>
      </c>
      <c r="G6966"/>
      <c r="H6966"/>
      <c r="I6966"/>
      <c r="J6966"/>
      <c r="K6966" s="13"/>
      <c r="L6966" s="13">
        <f>dados!I6881/100</f>
        <v>0.19550000000000001</v>
      </c>
      <c r="M6966" s="13">
        <f>dados!J6881/100</f>
        <v>0.35489999999999999</v>
      </c>
      <c r="N6966" s="13">
        <f>dados!K6881/100</f>
        <v>0.18</v>
      </c>
      <c r="O6966" s="13">
        <f>dados!L6881/100</f>
        <v>0</v>
      </c>
      <c r="P6966" s="12" t="str">
        <f>LEFT(Tabela2[[#This Row],[Código]],2)</f>
        <v>73</v>
      </c>
    </row>
    <row r="6967" spans="2:16" ht="15" customHeight="1" x14ac:dyDescent="0.25">
      <c r="B6967" s="31" t="str">
        <f>IF(Tabela2[[#This Row],[Tipo]] = 0,LOOKUP(Tabela2[[#This Row],[RESUMO]],Tabela3[Grupo],Tabela3[Meus produtos]),VLOOKUP(Tabela2[[#This Row],[Código]],Tabela4[[Código NBS/LC116]:[Meus serviços]],3,0))</f>
        <v>Não</v>
      </c>
      <c r="C6967" t="str">
        <f>IF(E6967=0,TEXT(dados!A6882,"00000000"),IF(E6967=2,TEXT(dados!A6882,"0000"),TEXT(dados!A6882,"#")))</f>
        <v>73241000</v>
      </c>
      <c r="D6967" t="str">
        <f>IF(dados!B6882=0,"",dados!B6882)</f>
        <v/>
      </c>
      <c r="E6967">
        <f>dados!C6882</f>
        <v>0</v>
      </c>
      <c r="F6967" t="str">
        <f>dados!D6882</f>
        <v>Pias e lavatorios,de acos inoxidaveis</v>
      </c>
      <c r="G6967"/>
      <c r="H6967"/>
      <c r="I6967"/>
      <c r="J6967"/>
      <c r="K6967" s="13"/>
      <c r="L6967" s="13">
        <f>dados!I6882/100</f>
        <v>0.13449999999999998</v>
      </c>
      <c r="M6967" s="13">
        <f>dados!J6882/100</f>
        <v>0.29389999999999999</v>
      </c>
      <c r="N6967" s="13">
        <f>dados!K6882/100</f>
        <v>0.18</v>
      </c>
      <c r="O6967" s="13">
        <f>dados!L6882/100</f>
        <v>0</v>
      </c>
      <c r="P6967" s="12" t="str">
        <f>LEFT(Tabela2[[#This Row],[Código]],2)</f>
        <v>73</v>
      </c>
    </row>
    <row r="6968" spans="2:16" ht="15" customHeight="1" x14ac:dyDescent="0.25">
      <c r="B6968" s="31" t="str">
        <f>IF(Tabela2[[#This Row],[Tipo]] = 0,LOOKUP(Tabela2[[#This Row],[RESUMO]],Tabela3[Grupo],Tabela3[Meus produtos]),VLOOKUP(Tabela2[[#This Row],[Código]],Tabela4[[Código NBS/LC116]:[Meus serviços]],3,0))</f>
        <v>Não</v>
      </c>
      <c r="C6968" t="str">
        <f>IF(E6968=0,TEXT(dados!A6883,"00000000"),IF(E6968=2,TEXT(dados!A6883,"0000"),TEXT(dados!A6883,"#")))</f>
        <v>73242100</v>
      </c>
      <c r="D6968" t="str">
        <f>IF(dados!B6883=0,"",dados!B6883)</f>
        <v/>
      </c>
      <c r="E6968">
        <f>dados!C6883</f>
        <v>0</v>
      </c>
      <c r="F6968" t="str">
        <f>dados!D6883</f>
        <v>Banheiras de ferro fundido,mesmo esmaltadas</v>
      </c>
      <c r="G6968"/>
      <c r="H6968"/>
      <c r="I6968"/>
      <c r="J6968"/>
      <c r="K6968" s="13"/>
      <c r="L6968" s="13">
        <f>dados!I6883/100</f>
        <v>0.19550000000000001</v>
      </c>
      <c r="M6968" s="13">
        <f>dados!J6883/100</f>
        <v>0.35489999999999999</v>
      </c>
      <c r="N6968" s="13">
        <f>dados!K6883/100</f>
        <v>0.18</v>
      </c>
      <c r="O6968" s="13">
        <f>dados!L6883/100</f>
        <v>0</v>
      </c>
      <c r="P6968" s="12" t="str">
        <f>LEFT(Tabela2[[#This Row],[Código]],2)</f>
        <v>73</v>
      </c>
    </row>
    <row r="6969" spans="2:16" ht="15" customHeight="1" x14ac:dyDescent="0.25">
      <c r="B6969" s="31" t="str">
        <f>IF(Tabela2[[#This Row],[Tipo]] = 0,LOOKUP(Tabela2[[#This Row],[RESUMO]],Tabela3[Grupo],Tabela3[Meus produtos]),VLOOKUP(Tabela2[[#This Row],[Código]],Tabela4[[Código NBS/LC116]:[Meus serviços]],3,0))</f>
        <v>Não</v>
      </c>
      <c r="C6969" t="str">
        <f>IF(E6969=0,TEXT(dados!A6884,"00000000"),IF(E6969=2,TEXT(dados!A6884,"0000"),TEXT(dados!A6884,"#")))</f>
        <v>73242900</v>
      </c>
      <c r="D6969" t="str">
        <f>IF(dados!B6884=0,"",dados!B6884)</f>
        <v/>
      </c>
      <c r="E6969">
        <f>dados!C6884</f>
        <v>0</v>
      </c>
      <c r="F6969" t="str">
        <f>dados!D6884</f>
        <v>Outros banheiras de ferro ou aco</v>
      </c>
      <c r="G6969"/>
      <c r="H6969"/>
      <c r="I6969"/>
      <c r="J6969"/>
      <c r="K6969" s="13"/>
      <c r="L6969" s="13">
        <f>dados!I6884/100</f>
        <v>0.19550000000000001</v>
      </c>
      <c r="M6969" s="13">
        <f>dados!J6884/100</f>
        <v>0.35489999999999999</v>
      </c>
      <c r="N6969" s="13">
        <f>dados!K6884/100</f>
        <v>0.18</v>
      </c>
      <c r="O6969" s="13">
        <f>dados!L6884/100</f>
        <v>0</v>
      </c>
      <c r="P6969" s="12" t="str">
        <f>LEFT(Tabela2[[#This Row],[Código]],2)</f>
        <v>73</v>
      </c>
    </row>
    <row r="6970" spans="2:16" ht="15" customHeight="1" x14ac:dyDescent="0.25">
      <c r="B6970" s="31" t="str">
        <f>IF(Tabela2[[#This Row],[Tipo]] = 0,LOOKUP(Tabela2[[#This Row],[RESUMO]],Tabela3[Grupo],Tabela3[Meus produtos]),VLOOKUP(Tabela2[[#This Row],[Código]],Tabela4[[Código NBS/LC116]:[Meus serviços]],3,0))</f>
        <v>Não</v>
      </c>
      <c r="C6970" t="str">
        <f>IF(E6970=0,TEXT(dados!A6885,"00000000"),IF(E6970=2,TEXT(dados!A6885,"0000"),TEXT(dados!A6885,"#")))</f>
        <v>73249000</v>
      </c>
      <c r="D6970" t="str">
        <f>IF(dados!B6885=0,"",dados!B6885)</f>
        <v/>
      </c>
      <c r="E6970">
        <f>dados!C6885</f>
        <v>0</v>
      </c>
      <c r="F6970" t="str">
        <f>dados!D6885</f>
        <v>Outs.artefs.de higiene/toucador,de ferro/aco,e partes</v>
      </c>
      <c r="G6970"/>
      <c r="H6970"/>
      <c r="I6970"/>
      <c r="J6970"/>
      <c r="K6970" s="13"/>
      <c r="L6970" s="13">
        <f>dados!I6885/100</f>
        <v>0.19550000000000001</v>
      </c>
      <c r="M6970" s="13">
        <f>dados!J6885/100</f>
        <v>0.35489999999999999</v>
      </c>
      <c r="N6970" s="13">
        <f>dados!K6885/100</f>
        <v>0.18</v>
      </c>
      <c r="O6970" s="13">
        <f>dados!L6885/100</f>
        <v>0</v>
      </c>
      <c r="P6970" s="12" t="str">
        <f>LEFT(Tabela2[[#This Row],[Código]],2)</f>
        <v>73</v>
      </c>
    </row>
    <row r="6971" spans="2:16" ht="15" customHeight="1" x14ac:dyDescent="0.25">
      <c r="B6971" s="31" t="str">
        <f>IF(Tabela2[[#This Row],[Tipo]] = 0,LOOKUP(Tabela2[[#This Row],[RESUMO]],Tabela3[Grupo],Tabela3[Meus produtos]),VLOOKUP(Tabela2[[#This Row],[Código]],Tabela4[[Código NBS/LC116]:[Meus serviços]],3,0))</f>
        <v>Não</v>
      </c>
      <c r="C6971" t="str">
        <f>IF(E6971=0,TEXT(dados!A6886,"00000000"),IF(E6971=2,TEXT(dados!A6886,"0000"),TEXT(dados!A6886,"#")))</f>
        <v>73251000</v>
      </c>
      <c r="D6971" t="str">
        <f>IF(dados!B6886=0,"",dados!B6886)</f>
        <v/>
      </c>
      <c r="E6971">
        <f>dados!C6886</f>
        <v>0</v>
      </c>
      <c r="F6971" t="str">
        <f>dados!D6886</f>
        <v>Outs.obras moldadas de ferro fundido,nao maleavel</v>
      </c>
      <c r="G6971"/>
      <c r="H6971"/>
      <c r="I6971"/>
      <c r="J6971"/>
      <c r="K6971" s="13"/>
      <c r="L6971" s="13">
        <f>dados!I6886/100</f>
        <v>0.19550000000000001</v>
      </c>
      <c r="M6971" s="13">
        <f>dados!J6886/100</f>
        <v>0.36799999999999999</v>
      </c>
      <c r="N6971" s="13">
        <f>dados!K6886/100</f>
        <v>0.18</v>
      </c>
      <c r="O6971" s="13">
        <f>dados!L6886/100</f>
        <v>0</v>
      </c>
      <c r="P6971" s="12" t="str">
        <f>LEFT(Tabela2[[#This Row],[Código]],2)</f>
        <v>73</v>
      </c>
    </row>
    <row r="6972" spans="2:16" ht="15" customHeight="1" x14ac:dyDescent="0.25">
      <c r="B6972" s="31" t="str">
        <f>IF(Tabela2[[#This Row],[Tipo]] = 0,LOOKUP(Tabela2[[#This Row],[RESUMO]],Tabela3[Grupo],Tabela3[Meus produtos]),VLOOKUP(Tabela2[[#This Row],[Código]],Tabela4[[Código NBS/LC116]:[Meus serviços]],3,0))</f>
        <v>Não</v>
      </c>
      <c r="C6972" t="str">
        <f>IF(E6972=0,TEXT(dados!A6887,"00000000"),IF(E6972=2,TEXT(dados!A6887,"0000"),TEXT(dados!A6887,"#")))</f>
        <v>73259100</v>
      </c>
      <c r="D6972" t="str">
        <f>IF(dados!B6887=0,"",dados!B6887)</f>
        <v/>
      </c>
      <c r="E6972">
        <f>dados!C6887</f>
        <v>0</v>
      </c>
      <c r="F6972" t="str">
        <f>dados!D6887</f>
        <v>Esferas,etc.moldadas,de ferro fund/ferro/ aco,p/moinhos</v>
      </c>
      <c r="G6972"/>
      <c r="H6972"/>
      <c r="I6972"/>
      <c r="J6972"/>
      <c r="K6972" s="13"/>
      <c r="L6972" s="13">
        <f>dados!I6887/100</f>
        <v>0.19550000000000001</v>
      </c>
      <c r="M6972" s="13">
        <f>dados!J6887/100</f>
        <v>0.35489999999999999</v>
      </c>
      <c r="N6972" s="13">
        <f>dados!K6887/100</f>
        <v>0.18</v>
      </c>
      <c r="O6972" s="13">
        <f>dados!L6887/100</f>
        <v>0</v>
      </c>
      <c r="P6972" s="12" t="str">
        <f>LEFT(Tabela2[[#This Row],[Código]],2)</f>
        <v>73</v>
      </c>
    </row>
    <row r="6973" spans="2:16" ht="15" customHeight="1" x14ac:dyDescent="0.25">
      <c r="B6973" s="31" t="str">
        <f>IF(Tabela2[[#This Row],[Tipo]] = 0,LOOKUP(Tabela2[[#This Row],[RESUMO]],Tabela3[Grupo],Tabela3[Meus produtos]),VLOOKUP(Tabela2[[#This Row],[Código]],Tabela4[[Código NBS/LC116]:[Meus serviços]],3,0))</f>
        <v>Não</v>
      </c>
      <c r="C6973" t="str">
        <f>IF(E6973=0,TEXT(dados!A6888,"00000000"),IF(E6973=2,TEXT(dados!A6888,"0000"),TEXT(dados!A6888,"#")))</f>
        <v>73259910</v>
      </c>
      <c r="D6973" t="str">
        <f>IF(dados!B6888=0,"",dados!B6888)</f>
        <v/>
      </c>
      <c r="E6973">
        <f>dados!C6888</f>
        <v>0</v>
      </c>
      <c r="F6973" t="str">
        <f>dados!D6888</f>
        <v>Outros obras moldadas,de aco</v>
      </c>
      <c r="G6973"/>
      <c r="H6973"/>
      <c r="I6973"/>
      <c r="J6973"/>
      <c r="K6973" s="13"/>
      <c r="L6973" s="13">
        <f>dados!I6888/100</f>
        <v>0.19550000000000001</v>
      </c>
      <c r="M6973" s="13">
        <f>dados!J6888/100</f>
        <v>0.36799999999999999</v>
      </c>
      <c r="N6973" s="13">
        <f>dados!K6888/100</f>
        <v>0.18</v>
      </c>
      <c r="O6973" s="13">
        <f>dados!L6888/100</f>
        <v>0</v>
      </c>
      <c r="P6973" s="12" t="str">
        <f>LEFT(Tabela2[[#This Row],[Código]],2)</f>
        <v>73</v>
      </c>
    </row>
    <row r="6974" spans="2:16" ht="15" customHeight="1" x14ac:dyDescent="0.25">
      <c r="B6974" s="31" t="str">
        <f>IF(Tabela2[[#This Row],[Tipo]] = 0,LOOKUP(Tabela2[[#This Row],[RESUMO]],Tabela3[Grupo],Tabela3[Meus produtos]),VLOOKUP(Tabela2[[#This Row],[Código]],Tabela4[[Código NBS/LC116]:[Meus serviços]],3,0))</f>
        <v>Não</v>
      </c>
      <c r="C6974" t="str">
        <f>IF(E6974=0,TEXT(dados!A6889,"00000000"),IF(E6974=2,TEXT(dados!A6889,"0000"),TEXT(dados!A6889,"#")))</f>
        <v>73259990</v>
      </c>
      <c r="D6974" t="str">
        <f>IF(dados!B6889=0,"",dados!B6889)</f>
        <v/>
      </c>
      <c r="E6974">
        <f>dados!C6889</f>
        <v>0</v>
      </c>
      <c r="F6974" t="str">
        <f>dados!D6889</f>
        <v>Outros obras moldadas,de ferro fundido ou ferro</v>
      </c>
      <c r="G6974"/>
      <c r="H6974"/>
      <c r="I6974"/>
      <c r="J6974"/>
      <c r="K6974" s="13"/>
      <c r="L6974" s="13">
        <f>dados!I6889/100</f>
        <v>0.19550000000000001</v>
      </c>
      <c r="M6974" s="13">
        <f>dados!J6889/100</f>
        <v>0.36799999999999999</v>
      </c>
      <c r="N6974" s="13">
        <f>dados!K6889/100</f>
        <v>0.18</v>
      </c>
      <c r="O6974" s="13">
        <f>dados!L6889/100</f>
        <v>0</v>
      </c>
      <c r="P6974" s="12" t="str">
        <f>LEFT(Tabela2[[#This Row],[Código]],2)</f>
        <v>73</v>
      </c>
    </row>
    <row r="6975" spans="2:16" ht="15" customHeight="1" x14ac:dyDescent="0.25">
      <c r="B6975" s="31" t="str">
        <f>IF(Tabela2[[#This Row],[Tipo]] = 0,LOOKUP(Tabela2[[#This Row],[RESUMO]],Tabela3[Grupo],Tabela3[Meus produtos]),VLOOKUP(Tabela2[[#This Row],[Código]],Tabela4[[Código NBS/LC116]:[Meus serviços]],3,0))</f>
        <v>Não</v>
      </c>
      <c r="C6975" t="str">
        <f>IF(E6975=0,TEXT(dados!A6890,"00000000"),IF(E6975=2,TEXT(dados!A6890,"0000"),TEXT(dados!A6890,"#")))</f>
        <v>73261100</v>
      </c>
      <c r="D6975" t="str">
        <f>IF(dados!B6890=0,"",dados!B6890)</f>
        <v/>
      </c>
      <c r="E6975">
        <f>dados!C6890</f>
        <v>0</v>
      </c>
      <c r="F6975" t="str">
        <f>dados!D6890</f>
        <v>Esferas,etc.forjadas/estampadas,de ferro/aco, p/moinhos</v>
      </c>
      <c r="G6975"/>
      <c r="H6975"/>
      <c r="I6975"/>
      <c r="J6975"/>
      <c r="K6975" s="13"/>
      <c r="L6975" s="13">
        <f>dados!I6890/100</f>
        <v>0.19550000000000001</v>
      </c>
      <c r="M6975" s="13">
        <f>dados!J6890/100</f>
        <v>0.35489999999999999</v>
      </c>
      <c r="N6975" s="13">
        <f>dados!K6890/100</f>
        <v>0.18</v>
      </c>
      <c r="O6975" s="13">
        <f>dados!L6890/100</f>
        <v>0</v>
      </c>
      <c r="P6975" s="12" t="str">
        <f>LEFT(Tabela2[[#This Row],[Código]],2)</f>
        <v>73</v>
      </c>
    </row>
    <row r="6976" spans="2:16" ht="15" customHeight="1" x14ac:dyDescent="0.25">
      <c r="B6976" s="31" t="str">
        <f>IF(Tabela2[[#This Row],[Tipo]] = 0,LOOKUP(Tabela2[[#This Row],[RESUMO]],Tabela3[Grupo],Tabela3[Meus produtos]),VLOOKUP(Tabela2[[#This Row],[Código]],Tabela4[[Código NBS/LC116]:[Meus serviços]],3,0))</f>
        <v>Não</v>
      </c>
      <c r="C6976" t="str">
        <f>IF(E6976=0,TEXT(dados!A6891,"00000000"),IF(E6976=2,TEXT(dados!A6891,"0000"),TEXT(dados!A6891,"#")))</f>
        <v>73261900</v>
      </c>
      <c r="D6976" t="str">
        <f>IF(dados!B6891=0,"",dados!B6891)</f>
        <v/>
      </c>
      <c r="E6976">
        <f>dados!C6891</f>
        <v>0</v>
      </c>
      <c r="F6976" t="str">
        <f>dados!D6891</f>
        <v>Outros obras forjadas/estampadas,de ferro ou aco</v>
      </c>
      <c r="G6976"/>
      <c r="H6976"/>
      <c r="I6976"/>
      <c r="J6976"/>
      <c r="K6976" s="13"/>
      <c r="L6976" s="13">
        <f>dados!I6891/100</f>
        <v>0.19550000000000001</v>
      </c>
      <c r="M6976" s="13">
        <f>dados!J6891/100</f>
        <v>0.36799999999999999</v>
      </c>
      <c r="N6976" s="13">
        <f>dados!K6891/100</f>
        <v>0.18</v>
      </c>
      <c r="O6976" s="13">
        <f>dados!L6891/100</f>
        <v>0</v>
      </c>
      <c r="P6976" s="12" t="str">
        <f>LEFT(Tabela2[[#This Row],[Código]],2)</f>
        <v>73</v>
      </c>
    </row>
    <row r="6977" spans="2:16" ht="15" customHeight="1" x14ac:dyDescent="0.25">
      <c r="B6977" s="31" t="str">
        <f>IF(Tabela2[[#This Row],[Tipo]] = 0,LOOKUP(Tabela2[[#This Row],[RESUMO]],Tabela3[Grupo],Tabela3[Meus produtos]),VLOOKUP(Tabela2[[#This Row],[Código]],Tabela4[[Código NBS/LC116]:[Meus serviços]],3,0))</f>
        <v>Não</v>
      </c>
      <c r="C6977" t="str">
        <f>IF(E6977=0,TEXT(dados!A6892,"00000000"),IF(E6977=2,TEXT(dados!A6892,"0000"),TEXT(dados!A6892,"#")))</f>
        <v>73262000</v>
      </c>
      <c r="D6977" t="str">
        <f>IF(dados!B6892=0,"",dados!B6892)</f>
        <v/>
      </c>
      <c r="E6977">
        <f>dados!C6892</f>
        <v>0</v>
      </c>
      <c r="F6977" t="str">
        <f>dados!D6892</f>
        <v>Obras de fios de ferro ou aco</v>
      </c>
      <c r="G6977"/>
      <c r="H6977"/>
      <c r="I6977"/>
      <c r="J6977"/>
      <c r="K6977" s="13"/>
      <c r="L6977" s="13">
        <f>dados!I6892/100</f>
        <v>0.16600000000000001</v>
      </c>
      <c r="M6977" s="13">
        <f>dados!J6892/100</f>
        <v>0.33850000000000002</v>
      </c>
      <c r="N6977" s="13">
        <f>dados!K6892/100</f>
        <v>0.12</v>
      </c>
      <c r="O6977" s="13">
        <f>dados!L6892/100</f>
        <v>0</v>
      </c>
      <c r="P6977" s="12" t="str">
        <f>LEFT(Tabela2[[#This Row],[Código]],2)</f>
        <v>73</v>
      </c>
    </row>
    <row r="6978" spans="2:16" ht="15" customHeight="1" x14ac:dyDescent="0.25">
      <c r="B6978" s="31" t="str">
        <f>IF(Tabela2[[#This Row],[Tipo]] = 0,LOOKUP(Tabela2[[#This Row],[RESUMO]],Tabela3[Grupo],Tabela3[Meus produtos]),VLOOKUP(Tabela2[[#This Row],[Código]],Tabela4[[Código NBS/LC116]:[Meus serviços]],3,0))</f>
        <v>Não</v>
      </c>
      <c r="C6978" t="str">
        <f>IF(E6978=0,TEXT(dados!A6893,"00000000"),IF(E6978=2,TEXT(dados!A6893,"0000"),TEXT(dados!A6893,"#")))</f>
        <v>73269010</v>
      </c>
      <c r="D6978" t="str">
        <f>IF(dados!B6893=0,"",dados!B6893)</f>
        <v/>
      </c>
      <c r="E6978">
        <f>dados!C6893</f>
        <v>0</v>
      </c>
      <c r="F6978" t="str">
        <f>dados!D6893</f>
        <v>Calotas elipticas de aco ao niquel, segundo norma asme sa 353, dos tipos utilizados na fabricacao de recipientes para gases comprimidos ou liquefeitos</v>
      </c>
      <c r="G6978"/>
      <c r="H6978"/>
      <c r="I6978"/>
      <c r="J6978"/>
      <c r="K6978" s="13"/>
      <c r="L6978" s="13">
        <f>dados!I6893/100</f>
        <v>0.16600000000000001</v>
      </c>
      <c r="M6978" s="13">
        <f>dados!J6893/100</f>
        <v>0.18600000000000003</v>
      </c>
      <c r="N6978" s="13">
        <f>dados!K6893/100</f>
        <v>0.18</v>
      </c>
      <c r="O6978" s="13">
        <f>dados!L6893/100</f>
        <v>0</v>
      </c>
      <c r="P6978" s="12" t="str">
        <f>LEFT(Tabela2[[#This Row],[Código]],2)</f>
        <v>73</v>
      </c>
    </row>
    <row r="6979" spans="2:16" ht="15" customHeight="1" x14ac:dyDescent="0.25">
      <c r="B6979" s="31" t="str">
        <f>IF(Tabela2[[#This Row],[Tipo]] = 0,LOOKUP(Tabela2[[#This Row],[RESUMO]],Tabela3[Grupo],Tabela3[Meus produtos]),VLOOKUP(Tabela2[[#This Row],[Código]],Tabela4[[Código NBS/LC116]:[Meus serviços]],3,0))</f>
        <v>Não</v>
      </c>
      <c r="C6979" t="str">
        <f>IF(E6979=0,TEXT(dados!A6894,"00000000"),IF(E6979=2,TEXT(dados!A6894,"0000"),TEXT(dados!A6894,"#")))</f>
        <v>73269020</v>
      </c>
      <c r="D6979" t="str">
        <f>IF(dados!B6894=0,"",dados!B6894)</f>
        <v/>
      </c>
      <c r="E6979">
        <f>dados!C6894</f>
        <v>0</v>
      </c>
      <c r="F6979" t="str">
        <f>dados!D6894</f>
        <v>Discos proprios para cunhagem de moedas</v>
      </c>
      <c r="G6979"/>
      <c r="H6979"/>
      <c r="I6979"/>
      <c r="J6979"/>
      <c r="K6979" s="13"/>
      <c r="L6979" s="13">
        <f>dados!I6894/100</f>
        <v>0.16600000000000001</v>
      </c>
      <c r="M6979" s="13">
        <f>dados!J6894/100</f>
        <v>0.18600000000000003</v>
      </c>
      <c r="N6979" s="13">
        <f>dados!K6894/100</f>
        <v>0.18</v>
      </c>
      <c r="O6979" s="13">
        <f>dados!L6894/100</f>
        <v>0</v>
      </c>
      <c r="P6979" s="12" t="str">
        <f>LEFT(Tabela2[[#This Row],[Código]],2)</f>
        <v>73</v>
      </c>
    </row>
    <row r="6980" spans="2:16" ht="15" customHeight="1" x14ac:dyDescent="0.25">
      <c r="B6980" s="31" t="str">
        <f>IF(Tabela2[[#This Row],[Tipo]] = 0,LOOKUP(Tabela2[[#This Row],[RESUMO]],Tabela3[Grupo],Tabela3[Meus produtos]),VLOOKUP(Tabela2[[#This Row],[Código]],Tabela4[[Código NBS/LC116]:[Meus serviços]],3,0))</f>
        <v>Não</v>
      </c>
      <c r="C6980" t="str">
        <f>IF(E6980=0,TEXT(dados!A6895,"00000000"),IF(E6980=2,TEXT(dados!A6895,"0000"),TEXT(dados!A6895,"#")))</f>
        <v>73269090</v>
      </c>
      <c r="D6980" t="str">
        <f>IF(dados!B6895=0,"",dados!B6895)</f>
        <v/>
      </c>
      <c r="E6980">
        <f>dados!C6895</f>
        <v>0</v>
      </c>
      <c r="F6980" t="str">
        <f>dados!D6895</f>
        <v>Outros obras de ferro ou aco</v>
      </c>
      <c r="G6980"/>
      <c r="H6980"/>
      <c r="I6980"/>
      <c r="J6980"/>
      <c r="K6980" s="13"/>
      <c r="L6980" s="13">
        <f>dados!I6895/100</f>
        <v>0.18210000000000001</v>
      </c>
      <c r="M6980" s="13">
        <f>dados!J6895/100</f>
        <v>0.35460000000000003</v>
      </c>
      <c r="N6980" s="13">
        <f>dados!K6895/100</f>
        <v>0.12</v>
      </c>
      <c r="O6980" s="13">
        <f>dados!L6895/100</f>
        <v>0</v>
      </c>
      <c r="P6980" s="12" t="str">
        <f>LEFT(Tabela2[[#This Row],[Código]],2)</f>
        <v>73</v>
      </c>
    </row>
    <row r="6981" spans="2:16" ht="15" customHeight="1" x14ac:dyDescent="0.25">
      <c r="B6981" s="31" t="str">
        <f>IF(Tabela2[[#This Row],[Tipo]] = 0,LOOKUP(Tabela2[[#This Row],[RESUMO]],Tabela3[Grupo],Tabela3[Meus produtos]),VLOOKUP(Tabela2[[#This Row],[Código]],Tabela4[[Código NBS/LC116]:[Meus serviços]],3,0))</f>
        <v>Não</v>
      </c>
      <c r="C6981" t="str">
        <f>IF(E6981=0,TEXT(dados!A6896,"00000000"),IF(E6981=2,TEXT(dados!A6896,"0000"),TEXT(dados!A6896,"#")))</f>
        <v>74010000</v>
      </c>
      <c r="D6981" t="str">
        <f>IF(dados!B6896=0,"",dados!B6896)</f>
        <v/>
      </c>
      <c r="E6981">
        <f>dados!C6896</f>
        <v>0</v>
      </c>
      <c r="F6981" t="str">
        <f>dados!D6896</f>
        <v>Mates de cobre, cobre de cementacao (precipitado de cobre)</v>
      </c>
      <c r="G6981"/>
      <c r="H6981"/>
      <c r="I6981"/>
      <c r="J6981"/>
      <c r="K6981" s="13"/>
      <c r="L6981" s="13">
        <f>dados!I6896/100</f>
        <v>0.13449999999999998</v>
      </c>
      <c r="M6981" s="13">
        <f>dados!J6896/100</f>
        <v>0.16149999999999998</v>
      </c>
      <c r="N6981" s="13">
        <f>dados!K6896/100</f>
        <v>0.18</v>
      </c>
      <c r="O6981" s="13">
        <f>dados!L6896/100</f>
        <v>0</v>
      </c>
      <c r="P6981" s="12" t="str">
        <f>LEFT(Tabela2[[#This Row],[Código]],2)</f>
        <v>74</v>
      </c>
    </row>
    <row r="6982" spans="2:16" ht="15" customHeight="1" x14ac:dyDescent="0.25">
      <c r="B6982" s="31" t="str">
        <f>IF(Tabela2[[#This Row],[Tipo]] = 0,LOOKUP(Tabela2[[#This Row],[RESUMO]],Tabela3[Grupo],Tabela3[Meus produtos]),VLOOKUP(Tabela2[[#This Row],[Código]],Tabela4[[Código NBS/LC116]:[Meus serviços]],3,0))</f>
        <v>Não</v>
      </c>
      <c r="C6982" t="str">
        <f>IF(E6982=0,TEXT(dados!A6897,"00000000"),IF(E6982=2,TEXT(dados!A6897,"0000"),TEXT(dados!A6897,"#")))</f>
        <v>74020000</v>
      </c>
      <c r="D6982" t="str">
        <f>IF(dados!B6897=0,"",dados!B6897)</f>
        <v/>
      </c>
      <c r="E6982">
        <f>dados!C6897</f>
        <v>0</v>
      </c>
      <c r="F6982" t="str">
        <f>dados!D6897</f>
        <v>Cobre n/refinado e anodos de cobre p/refin. eletrolitica</v>
      </c>
      <c r="G6982"/>
      <c r="H6982"/>
      <c r="I6982"/>
      <c r="J6982"/>
      <c r="K6982" s="13"/>
      <c r="L6982" s="13">
        <f>dados!I6897/100</f>
        <v>0.13449999999999998</v>
      </c>
      <c r="M6982" s="13">
        <f>dados!J6897/100</f>
        <v>0.16149999999999998</v>
      </c>
      <c r="N6982" s="13">
        <f>dados!K6897/100</f>
        <v>0.18</v>
      </c>
      <c r="O6982" s="13">
        <f>dados!L6897/100</f>
        <v>0</v>
      </c>
      <c r="P6982" s="12" t="str">
        <f>LEFT(Tabela2[[#This Row],[Código]],2)</f>
        <v>74</v>
      </c>
    </row>
    <row r="6983" spans="2:16" ht="15" customHeight="1" x14ac:dyDescent="0.25">
      <c r="B6983" s="31" t="str">
        <f>IF(Tabela2[[#This Row],[Tipo]] = 0,LOOKUP(Tabela2[[#This Row],[RESUMO]],Tabela3[Grupo],Tabela3[Meus produtos]),VLOOKUP(Tabela2[[#This Row],[Código]],Tabela4[[Código NBS/LC116]:[Meus serviços]],3,0))</f>
        <v>Não</v>
      </c>
      <c r="C6983" t="str">
        <f>IF(E6983=0,TEXT(dados!A6898,"00000000"),IF(E6983=2,TEXT(dados!A6898,"0000"),TEXT(dados!A6898,"#")))</f>
        <v>74031100</v>
      </c>
      <c r="D6983" t="str">
        <f>IF(dados!B6898=0,"",dados!B6898)</f>
        <v/>
      </c>
      <c r="E6983">
        <f>dados!C6898</f>
        <v>0</v>
      </c>
      <c r="F6983" t="str">
        <f>dados!D6898</f>
        <v>Catodos de cobre refinado/seus elementos,em forma bruta</v>
      </c>
      <c r="G6983"/>
      <c r="H6983"/>
      <c r="I6983"/>
      <c r="J6983"/>
      <c r="K6983" s="13"/>
      <c r="L6983" s="13">
        <f>dados!I6898/100</f>
        <v>0.13449999999999998</v>
      </c>
      <c r="M6983" s="13">
        <f>dados!J6898/100</f>
        <v>0.16149999999999998</v>
      </c>
      <c r="N6983" s="13">
        <f>dados!K6898/100</f>
        <v>0.18</v>
      </c>
      <c r="O6983" s="13">
        <f>dados!L6898/100</f>
        <v>0</v>
      </c>
      <c r="P6983" s="12" t="str">
        <f>LEFT(Tabela2[[#This Row],[Código]],2)</f>
        <v>74</v>
      </c>
    </row>
    <row r="6984" spans="2:16" ht="15" customHeight="1" x14ac:dyDescent="0.25">
      <c r="B6984" s="31" t="str">
        <f>IF(Tabela2[[#This Row],[Tipo]] = 0,LOOKUP(Tabela2[[#This Row],[RESUMO]],Tabela3[Grupo],Tabela3[Meus produtos]),VLOOKUP(Tabela2[[#This Row],[Código]],Tabela4[[Código NBS/LC116]:[Meus serviços]],3,0))</f>
        <v>Não</v>
      </c>
      <c r="C6984" t="str">
        <f>IF(E6984=0,TEXT(dados!A6899,"00000000"),IF(E6984=2,TEXT(dados!A6899,"0000"),TEXT(dados!A6899,"#")))</f>
        <v>74031200</v>
      </c>
      <c r="D6984" t="str">
        <f>IF(dados!B6899=0,"",dados!B6899)</f>
        <v/>
      </c>
      <c r="E6984">
        <f>dados!C6899</f>
        <v>0</v>
      </c>
      <c r="F6984" t="str">
        <f>dados!D6899</f>
        <v>Barras de cobre refinado,p/obtencao fios,em forma bruta</v>
      </c>
      <c r="G6984"/>
      <c r="H6984"/>
      <c r="I6984"/>
      <c r="J6984"/>
      <c r="K6984" s="13"/>
      <c r="L6984" s="13">
        <f>dados!I6899/100</f>
        <v>0.13449999999999998</v>
      </c>
      <c r="M6984" s="13">
        <f>dados!J6899/100</f>
        <v>0.16149999999999998</v>
      </c>
      <c r="N6984" s="13">
        <f>dados!K6899/100</f>
        <v>0.18</v>
      </c>
      <c r="O6984" s="13">
        <f>dados!L6899/100</f>
        <v>0</v>
      </c>
      <c r="P6984" s="12" t="str">
        <f>LEFT(Tabela2[[#This Row],[Código]],2)</f>
        <v>74</v>
      </c>
    </row>
    <row r="6985" spans="2:16" ht="15" customHeight="1" x14ac:dyDescent="0.25">
      <c r="B6985" s="31" t="str">
        <f>IF(Tabela2[[#This Row],[Tipo]] = 0,LOOKUP(Tabela2[[#This Row],[RESUMO]],Tabela3[Grupo],Tabela3[Meus produtos]),VLOOKUP(Tabela2[[#This Row],[Código]],Tabela4[[Código NBS/LC116]:[Meus serviços]],3,0))</f>
        <v>Não</v>
      </c>
      <c r="C6985" t="str">
        <f>IF(E6985=0,TEXT(dados!A6900,"00000000"),IF(E6985=2,TEXT(dados!A6900,"0000"),TEXT(dados!A6900,"#")))</f>
        <v>74031300</v>
      </c>
      <c r="D6985" t="str">
        <f>IF(dados!B6900=0,"",dados!B6900)</f>
        <v/>
      </c>
      <c r="E6985">
        <f>dados!C6900</f>
        <v>0</v>
      </c>
      <c r="F6985" t="str">
        <f>dados!D6900</f>
        <v>Palanquilhas de cobre refinado,em forma bruta</v>
      </c>
      <c r="G6985"/>
      <c r="H6985"/>
      <c r="I6985"/>
      <c r="J6985"/>
      <c r="K6985" s="13"/>
      <c r="L6985" s="13">
        <f>dados!I6900/100</f>
        <v>0.13449999999999998</v>
      </c>
      <c r="M6985" s="13">
        <f>dados!J6900/100</f>
        <v>0.16149999999999998</v>
      </c>
      <c r="N6985" s="13">
        <f>dados!K6900/100</f>
        <v>0.18</v>
      </c>
      <c r="O6985" s="13">
        <f>dados!L6900/100</f>
        <v>0</v>
      </c>
      <c r="P6985" s="12" t="str">
        <f>LEFT(Tabela2[[#This Row],[Código]],2)</f>
        <v>74</v>
      </c>
    </row>
    <row r="6986" spans="2:16" ht="15" customHeight="1" x14ac:dyDescent="0.25">
      <c r="B6986" s="31" t="str">
        <f>IF(Tabela2[[#This Row],[Tipo]] = 0,LOOKUP(Tabela2[[#This Row],[RESUMO]],Tabela3[Grupo],Tabela3[Meus produtos]),VLOOKUP(Tabela2[[#This Row],[Código]],Tabela4[[Código NBS/LC116]:[Meus serviços]],3,0))</f>
        <v>Não</v>
      </c>
      <c r="C6986" t="str">
        <f>IF(E6986=0,TEXT(dados!A6901,"00000000"),IF(E6986=2,TEXT(dados!A6901,"0000"),TEXT(dados!A6901,"#")))</f>
        <v>74031900</v>
      </c>
      <c r="D6986" t="str">
        <f>IF(dados!B6901=0,"",dados!B6901)</f>
        <v/>
      </c>
      <c r="E6986">
        <f>dados!C6901</f>
        <v>0</v>
      </c>
      <c r="F6986" t="str">
        <f>dados!D6901</f>
        <v>Outros prods.de cobre refinado,em forma bruta</v>
      </c>
      <c r="G6986"/>
      <c r="H6986"/>
      <c r="I6986"/>
      <c r="J6986"/>
      <c r="K6986" s="13"/>
      <c r="L6986" s="13">
        <f>dados!I6901/100</f>
        <v>0.13449999999999998</v>
      </c>
      <c r="M6986" s="13">
        <f>dados!J6901/100</f>
        <v>0.16149999999999998</v>
      </c>
      <c r="N6986" s="13">
        <f>dados!K6901/100</f>
        <v>0.18</v>
      </c>
      <c r="O6986" s="13">
        <f>dados!L6901/100</f>
        <v>0</v>
      </c>
      <c r="P6986" s="12" t="str">
        <f>LEFT(Tabela2[[#This Row],[Código]],2)</f>
        <v>74</v>
      </c>
    </row>
    <row r="6987" spans="2:16" ht="15" customHeight="1" x14ac:dyDescent="0.25">
      <c r="B6987" s="31" t="str">
        <f>IF(Tabela2[[#This Row],[Tipo]] = 0,LOOKUP(Tabela2[[#This Row],[RESUMO]],Tabela3[Grupo],Tabela3[Meus produtos]),VLOOKUP(Tabela2[[#This Row],[Código]],Tabela4[[Código NBS/LC116]:[Meus serviços]],3,0))</f>
        <v>Não</v>
      </c>
      <c r="C6987" t="str">
        <f>IF(E6987=0,TEXT(dados!A6902,"00000000"),IF(E6987=2,TEXT(dados!A6902,"0000"),TEXT(dados!A6902,"#")))</f>
        <v>74032100</v>
      </c>
      <c r="D6987" t="str">
        <f>IF(dados!B6902=0,"",dados!B6902)</f>
        <v/>
      </c>
      <c r="E6987">
        <f>dados!C6902</f>
        <v>0</v>
      </c>
      <c r="F6987" t="str">
        <f>dados!D6902</f>
        <v>Ligas de cobre-zinco (latao),em forma bruta</v>
      </c>
      <c r="G6987"/>
      <c r="H6987"/>
      <c r="I6987"/>
      <c r="J6987"/>
      <c r="K6987" s="13"/>
      <c r="L6987" s="13">
        <f>dados!I6902/100</f>
        <v>0.13449999999999998</v>
      </c>
      <c r="M6987" s="13">
        <f>dados!J6902/100</f>
        <v>0.16149999999999998</v>
      </c>
      <c r="N6987" s="13">
        <f>dados!K6902/100</f>
        <v>0.18</v>
      </c>
      <c r="O6987" s="13">
        <f>dados!L6902/100</f>
        <v>0</v>
      </c>
      <c r="P6987" s="12" t="str">
        <f>LEFT(Tabela2[[#This Row],[Código]],2)</f>
        <v>74</v>
      </c>
    </row>
    <row r="6988" spans="2:16" ht="15" customHeight="1" x14ac:dyDescent="0.25">
      <c r="B6988" s="31" t="str">
        <f>IF(Tabela2[[#This Row],[Tipo]] = 0,LOOKUP(Tabela2[[#This Row],[RESUMO]],Tabela3[Grupo],Tabela3[Meus produtos]),VLOOKUP(Tabela2[[#This Row],[Código]],Tabela4[[Código NBS/LC116]:[Meus serviços]],3,0))</f>
        <v>Não</v>
      </c>
      <c r="C6988" t="str">
        <f>IF(E6988=0,TEXT(dados!A6903,"00000000"),IF(E6988=2,TEXT(dados!A6903,"0000"),TEXT(dados!A6903,"#")))</f>
        <v>74032200</v>
      </c>
      <c r="D6988" t="str">
        <f>IF(dados!B6903=0,"",dados!B6903)</f>
        <v/>
      </c>
      <c r="E6988">
        <f>dados!C6903</f>
        <v>0</v>
      </c>
      <c r="F6988" t="str">
        <f>dados!D6903</f>
        <v>Ligas de cobre-estanho (bronze),em forma bruta</v>
      </c>
      <c r="G6988"/>
      <c r="H6988"/>
      <c r="I6988"/>
      <c r="J6988"/>
      <c r="K6988" s="13"/>
      <c r="L6988" s="13">
        <f>dados!I6903/100</f>
        <v>0.13449999999999998</v>
      </c>
      <c r="M6988" s="13">
        <f>dados!J6903/100</f>
        <v>0.16149999999999998</v>
      </c>
      <c r="N6988" s="13">
        <f>dados!K6903/100</f>
        <v>0.18</v>
      </c>
      <c r="O6988" s="13">
        <f>dados!L6903/100</f>
        <v>0</v>
      </c>
      <c r="P6988" s="12" t="str">
        <f>LEFT(Tabela2[[#This Row],[Código]],2)</f>
        <v>74</v>
      </c>
    </row>
    <row r="6989" spans="2:16" ht="15" customHeight="1" x14ac:dyDescent="0.25">
      <c r="B6989" s="31" t="str">
        <f>IF(Tabela2[[#This Row],[Tipo]] = 0,LOOKUP(Tabela2[[#This Row],[RESUMO]],Tabela3[Grupo],Tabela3[Meus produtos]),VLOOKUP(Tabela2[[#This Row],[Código]],Tabela4[[Código NBS/LC116]:[Meus serviços]],3,0))</f>
        <v>Não</v>
      </c>
      <c r="C6989" t="str">
        <f>IF(E6989=0,TEXT(dados!A6904,"00000000"),IF(E6989=2,TEXT(dados!A6904,"0000"),TEXT(dados!A6904,"#")))</f>
        <v>74032900</v>
      </c>
      <c r="D6989" t="str">
        <f>IF(dados!B6904=0,"",dados!B6904)</f>
        <v/>
      </c>
      <c r="E6989">
        <f>dados!C6904</f>
        <v>0</v>
      </c>
      <c r="F6989" t="str">
        <f>dados!D6904</f>
        <v>Outros ligas de cobre,em forma bruta (exceto ligas-maes da posicao 74.05)</v>
      </c>
      <c r="G6989"/>
      <c r="H6989"/>
      <c r="I6989"/>
      <c r="J6989"/>
      <c r="K6989" s="13"/>
      <c r="L6989" s="13">
        <f>dados!I6904/100</f>
        <v>0.13449999999999998</v>
      </c>
      <c r="M6989" s="13">
        <f>dados!J6904/100</f>
        <v>0.16149999999999998</v>
      </c>
      <c r="N6989" s="13">
        <f>dados!K6904/100</f>
        <v>0.18</v>
      </c>
      <c r="O6989" s="13">
        <f>dados!L6904/100</f>
        <v>0</v>
      </c>
      <c r="P6989" s="12" t="str">
        <f>LEFT(Tabela2[[#This Row],[Código]],2)</f>
        <v>74</v>
      </c>
    </row>
    <row r="6990" spans="2:16" ht="15" customHeight="1" x14ac:dyDescent="0.25">
      <c r="B6990" s="31" t="str">
        <f>IF(Tabela2[[#This Row],[Tipo]] = 0,LOOKUP(Tabela2[[#This Row],[RESUMO]],Tabela3[Grupo],Tabela3[Meus produtos]),VLOOKUP(Tabela2[[#This Row],[Código]],Tabela4[[Código NBS/LC116]:[Meus serviços]],3,0))</f>
        <v>Não</v>
      </c>
      <c r="C6990" t="str">
        <f>IF(E6990=0,TEXT(dados!A6905,"00000000"),IF(E6990=2,TEXT(dados!A6905,"0000"),TEXT(dados!A6905,"#")))</f>
        <v>74040000</v>
      </c>
      <c r="D6990" t="str">
        <f>IF(dados!B6905=0,"",dados!B6905)</f>
        <v/>
      </c>
      <c r="E6990">
        <f>dados!C6905</f>
        <v>0</v>
      </c>
      <c r="F6990" t="str">
        <f>dados!D6905</f>
        <v>Desperdicios e residuos,de cobre</v>
      </c>
      <c r="G6990"/>
      <c r="H6990"/>
      <c r="I6990"/>
      <c r="J6990"/>
      <c r="K6990" s="13"/>
      <c r="L6990" s="13">
        <f>dados!I6905/100</f>
        <v>0.13449999999999998</v>
      </c>
      <c r="M6990" s="13">
        <f>dados!J6905/100</f>
        <v>0.1545</v>
      </c>
      <c r="N6990" s="13">
        <f>dados!K6905/100</f>
        <v>0.18</v>
      </c>
      <c r="O6990" s="13">
        <f>dados!L6905/100</f>
        <v>0</v>
      </c>
      <c r="P6990" s="12" t="str">
        <f>LEFT(Tabela2[[#This Row],[Código]],2)</f>
        <v>74</v>
      </c>
    </row>
    <row r="6991" spans="2:16" ht="15" customHeight="1" x14ac:dyDescent="0.25">
      <c r="B6991" s="31" t="str">
        <f>IF(Tabela2[[#This Row],[Tipo]] = 0,LOOKUP(Tabela2[[#This Row],[RESUMO]],Tabela3[Grupo],Tabela3[Meus produtos]),VLOOKUP(Tabela2[[#This Row],[Código]],Tabela4[[Código NBS/LC116]:[Meus serviços]],3,0))</f>
        <v>Não</v>
      </c>
      <c r="C6991" t="str">
        <f>IF(E6991=0,TEXT(dados!A6906,"00000000"),IF(E6991=2,TEXT(dados!A6906,"0000"),TEXT(dados!A6906,"#")))</f>
        <v>74050000</v>
      </c>
      <c r="D6991" t="str">
        <f>IF(dados!B6906=0,"",dados!B6906)</f>
        <v/>
      </c>
      <c r="E6991">
        <f>dados!C6906</f>
        <v>0</v>
      </c>
      <c r="F6991" t="str">
        <f>dados!D6906</f>
        <v>Ligas-maes de cobre</v>
      </c>
      <c r="G6991"/>
      <c r="H6991"/>
      <c r="I6991"/>
      <c r="J6991"/>
      <c r="K6991" s="13"/>
      <c r="L6991" s="13">
        <f>dados!I6906/100</f>
        <v>0.13449999999999998</v>
      </c>
      <c r="M6991" s="13">
        <f>dados!J6906/100</f>
        <v>0.16149999999999998</v>
      </c>
      <c r="N6991" s="13">
        <f>dados!K6906/100</f>
        <v>0.18</v>
      </c>
      <c r="O6991" s="13">
        <f>dados!L6906/100</f>
        <v>0</v>
      </c>
      <c r="P6991" s="12" t="str">
        <f>LEFT(Tabela2[[#This Row],[Código]],2)</f>
        <v>74</v>
      </c>
    </row>
    <row r="6992" spans="2:16" ht="15" customHeight="1" x14ac:dyDescent="0.25">
      <c r="B6992" s="31" t="str">
        <f>IF(Tabela2[[#This Row],[Tipo]] = 0,LOOKUP(Tabela2[[#This Row],[RESUMO]],Tabela3[Grupo],Tabela3[Meus produtos]),VLOOKUP(Tabela2[[#This Row],[Código]],Tabela4[[Código NBS/LC116]:[Meus serviços]],3,0))</f>
        <v>Não</v>
      </c>
      <c r="C6992" t="str">
        <f>IF(E6992=0,TEXT(dados!A6907,"00000000"),IF(E6992=2,TEXT(dados!A6907,"0000"),TEXT(dados!A6907,"#")))</f>
        <v>74061000</v>
      </c>
      <c r="D6992" t="str">
        <f>IF(dados!B6907=0,"",dados!B6907)</f>
        <v/>
      </c>
      <c r="E6992">
        <f>dados!C6907</f>
        <v>0</v>
      </c>
      <c r="F6992" t="str">
        <f>dados!D6907</f>
        <v>Pos de cobre,de estrutura nao lamelar</v>
      </c>
      <c r="G6992"/>
      <c r="H6992"/>
      <c r="I6992"/>
      <c r="J6992"/>
      <c r="K6992" s="13"/>
      <c r="L6992" s="13">
        <f>dados!I6907/100</f>
        <v>0.13449999999999998</v>
      </c>
      <c r="M6992" s="13">
        <f>dados!J6907/100</f>
        <v>0.16149999999999998</v>
      </c>
      <c r="N6992" s="13">
        <f>dados!K6907/100</f>
        <v>0.18</v>
      </c>
      <c r="O6992" s="13">
        <f>dados!L6907/100</f>
        <v>0</v>
      </c>
      <c r="P6992" s="12" t="str">
        <f>LEFT(Tabela2[[#This Row],[Código]],2)</f>
        <v>74</v>
      </c>
    </row>
    <row r="6993" spans="2:16" ht="15" customHeight="1" x14ac:dyDescent="0.25">
      <c r="B6993" s="31" t="str">
        <f>IF(Tabela2[[#This Row],[Tipo]] = 0,LOOKUP(Tabela2[[#This Row],[RESUMO]],Tabela3[Grupo],Tabela3[Meus produtos]),VLOOKUP(Tabela2[[#This Row],[Código]],Tabela4[[Código NBS/LC116]:[Meus serviços]],3,0))</f>
        <v>Não</v>
      </c>
      <c r="C6993" t="str">
        <f>IF(E6993=0,TEXT(dados!A6908,"00000000"),IF(E6993=2,TEXT(dados!A6908,"0000"),TEXT(dados!A6908,"#")))</f>
        <v>74062000</v>
      </c>
      <c r="D6993" t="str">
        <f>IF(dados!B6908=0,"",dados!B6908)</f>
        <v/>
      </c>
      <c r="E6993">
        <f>dados!C6908</f>
        <v>0</v>
      </c>
      <c r="F6993" t="str">
        <f>dados!D6908</f>
        <v>Pos de cobre,de estrutura lamelar e escamas de cobre</v>
      </c>
      <c r="G6993"/>
      <c r="H6993"/>
      <c r="I6993"/>
      <c r="J6993"/>
      <c r="K6993" s="13"/>
      <c r="L6993" s="13">
        <f>dados!I6908/100</f>
        <v>0.13449999999999998</v>
      </c>
      <c r="M6993" s="13">
        <f>dados!J6908/100</f>
        <v>0.16149999999999998</v>
      </c>
      <c r="N6993" s="13">
        <f>dados!K6908/100</f>
        <v>0.18</v>
      </c>
      <c r="O6993" s="13">
        <f>dados!L6908/100</f>
        <v>0</v>
      </c>
      <c r="P6993" s="12" t="str">
        <f>LEFT(Tabela2[[#This Row],[Código]],2)</f>
        <v>74</v>
      </c>
    </row>
    <row r="6994" spans="2:16" ht="15" customHeight="1" x14ac:dyDescent="0.25">
      <c r="B6994" s="31" t="str">
        <f>IF(Tabela2[[#This Row],[Tipo]] = 0,LOOKUP(Tabela2[[#This Row],[RESUMO]],Tabela3[Grupo],Tabela3[Meus produtos]),VLOOKUP(Tabela2[[#This Row],[Código]],Tabela4[[Código NBS/LC116]:[Meus serviços]],3,0))</f>
        <v>Não</v>
      </c>
      <c r="C6994" t="str">
        <f>IF(E6994=0,TEXT(dados!A6909,"00000000"),IF(E6994=2,TEXT(dados!A6909,"0000"),TEXT(dados!A6909,"#")))</f>
        <v>74071010</v>
      </c>
      <c r="D6994" t="str">
        <f>IF(dados!B6909=0,"",dados!B6909)</f>
        <v/>
      </c>
      <c r="E6994">
        <f>dados!C6909</f>
        <v>0</v>
      </c>
      <c r="F6994" t="str">
        <f>dados!D6909</f>
        <v>Barras de cobre refinado</v>
      </c>
      <c r="G6994"/>
      <c r="H6994"/>
      <c r="I6994"/>
      <c r="J6994"/>
      <c r="K6994" s="13"/>
      <c r="L6994" s="13">
        <f>dados!I6909/100</f>
        <v>0.13880000000000001</v>
      </c>
      <c r="M6994" s="13">
        <f>dados!J6909/100</f>
        <v>0.17219999999999999</v>
      </c>
      <c r="N6994" s="13">
        <f>dados!K6909/100</f>
        <v>0.18</v>
      </c>
      <c r="O6994" s="13">
        <f>dados!L6909/100</f>
        <v>0</v>
      </c>
      <c r="P6994" s="12" t="str">
        <f>LEFT(Tabela2[[#This Row],[Código]],2)</f>
        <v>74</v>
      </c>
    </row>
    <row r="6995" spans="2:16" ht="15" customHeight="1" x14ac:dyDescent="0.25">
      <c r="B6995" s="31" t="str">
        <f>IF(Tabela2[[#This Row],[Tipo]] = 0,LOOKUP(Tabela2[[#This Row],[RESUMO]],Tabela3[Grupo],Tabela3[Meus produtos]),VLOOKUP(Tabela2[[#This Row],[Código]],Tabela4[[Código NBS/LC116]:[Meus serviços]],3,0))</f>
        <v>Não</v>
      </c>
      <c r="C6995" t="str">
        <f>IF(E6995=0,TEXT(dados!A6910,"00000000"),IF(E6995=2,TEXT(dados!A6910,"0000"),TEXT(dados!A6910,"#")))</f>
        <v>74071021</v>
      </c>
      <c r="D6995" t="str">
        <f>IF(dados!B6910=0,"",dados!B6910)</f>
        <v/>
      </c>
      <c r="E6995">
        <f>dados!C6910</f>
        <v>0</v>
      </c>
      <c r="F6995" t="str">
        <f>dados!D6910</f>
        <v>Perfis ocos de cobre refinado</v>
      </c>
      <c r="G6995"/>
      <c r="H6995"/>
      <c r="I6995"/>
      <c r="J6995"/>
      <c r="K6995" s="13"/>
      <c r="L6995" s="13">
        <f>dados!I6910/100</f>
        <v>0.13880000000000001</v>
      </c>
      <c r="M6995" s="13">
        <f>dados!J6910/100</f>
        <v>0.17219999999999999</v>
      </c>
      <c r="N6995" s="13">
        <f>dados!K6910/100</f>
        <v>0.18</v>
      </c>
      <c r="O6995" s="13">
        <f>dados!L6910/100</f>
        <v>0</v>
      </c>
      <c r="P6995" s="12" t="str">
        <f>LEFT(Tabela2[[#This Row],[Código]],2)</f>
        <v>74</v>
      </c>
    </row>
    <row r="6996" spans="2:16" ht="15" customHeight="1" x14ac:dyDescent="0.25">
      <c r="B6996" s="31" t="str">
        <f>IF(Tabela2[[#This Row],[Tipo]] = 0,LOOKUP(Tabela2[[#This Row],[RESUMO]],Tabela3[Grupo],Tabela3[Meus produtos]),VLOOKUP(Tabela2[[#This Row],[Código]],Tabela4[[Código NBS/LC116]:[Meus serviços]],3,0))</f>
        <v>Não</v>
      </c>
      <c r="C6996" t="str">
        <f>IF(E6996=0,TEXT(dados!A6911,"00000000"),IF(E6996=2,TEXT(dados!A6911,"0000"),TEXT(dados!A6911,"#")))</f>
        <v>74071029</v>
      </c>
      <c r="D6996" t="str">
        <f>IF(dados!B6911=0,"",dados!B6911)</f>
        <v/>
      </c>
      <c r="E6996">
        <f>dados!C6911</f>
        <v>0</v>
      </c>
      <c r="F6996" t="str">
        <f>dados!D6911</f>
        <v>Outros perfis de cobre refinado</v>
      </c>
      <c r="G6996"/>
      <c r="H6996"/>
      <c r="I6996"/>
      <c r="J6996"/>
      <c r="K6996" s="13"/>
      <c r="L6996" s="13">
        <f>dados!I6911/100</f>
        <v>0.13880000000000001</v>
      </c>
      <c r="M6996" s="13">
        <f>dados!J6911/100</f>
        <v>0.17219999999999999</v>
      </c>
      <c r="N6996" s="13">
        <f>dados!K6911/100</f>
        <v>0.18</v>
      </c>
      <c r="O6996" s="13">
        <f>dados!L6911/100</f>
        <v>0</v>
      </c>
      <c r="P6996" s="12" t="str">
        <f>LEFT(Tabela2[[#This Row],[Código]],2)</f>
        <v>74</v>
      </c>
    </row>
    <row r="6997" spans="2:16" ht="15" customHeight="1" x14ac:dyDescent="0.25">
      <c r="B6997" s="31" t="str">
        <f>IF(Tabela2[[#This Row],[Tipo]] = 0,LOOKUP(Tabela2[[#This Row],[RESUMO]],Tabela3[Grupo],Tabela3[Meus produtos]),VLOOKUP(Tabela2[[#This Row],[Código]],Tabela4[[Código NBS/LC116]:[Meus serviços]],3,0))</f>
        <v>Não</v>
      </c>
      <c r="C6997" t="str">
        <f>IF(E6997=0,TEXT(dados!A6912,"00000000"),IF(E6997=2,TEXT(dados!A6912,"0000"),TEXT(dados!A6912,"#")))</f>
        <v>74072110</v>
      </c>
      <c r="D6997" t="str">
        <f>IF(dados!B6912=0,"",dados!B6912)</f>
        <v/>
      </c>
      <c r="E6997">
        <f>dados!C6912</f>
        <v>0</v>
      </c>
      <c r="F6997" t="str">
        <f>dados!D6912</f>
        <v>Barras de ligas de cobre-zinco (latao)</v>
      </c>
      <c r="G6997"/>
      <c r="H6997"/>
      <c r="I6997"/>
      <c r="J6997"/>
      <c r="K6997" s="13"/>
      <c r="L6997" s="13">
        <f>dados!I6912/100</f>
        <v>0.13880000000000001</v>
      </c>
      <c r="M6997" s="13">
        <f>dados!J6912/100</f>
        <v>0.17219999999999999</v>
      </c>
      <c r="N6997" s="13">
        <f>dados!K6912/100</f>
        <v>0.18</v>
      </c>
      <c r="O6997" s="13">
        <f>dados!L6912/100</f>
        <v>0</v>
      </c>
      <c r="P6997" s="12" t="str">
        <f>LEFT(Tabela2[[#This Row],[Código]],2)</f>
        <v>74</v>
      </c>
    </row>
    <row r="6998" spans="2:16" ht="15" customHeight="1" x14ac:dyDescent="0.25">
      <c r="B6998" s="31" t="str">
        <f>IF(Tabela2[[#This Row],[Tipo]] = 0,LOOKUP(Tabela2[[#This Row],[RESUMO]],Tabela3[Grupo],Tabela3[Meus produtos]),VLOOKUP(Tabela2[[#This Row],[Código]],Tabela4[[Código NBS/LC116]:[Meus serviços]],3,0))</f>
        <v>Não</v>
      </c>
      <c r="C6998" t="str">
        <f>IF(E6998=0,TEXT(dados!A6913,"00000000"),IF(E6998=2,TEXT(dados!A6913,"0000"),TEXT(dados!A6913,"#")))</f>
        <v>74072120</v>
      </c>
      <c r="D6998" t="str">
        <f>IF(dados!B6913=0,"",dados!B6913)</f>
        <v/>
      </c>
      <c r="E6998">
        <f>dados!C6913</f>
        <v>0</v>
      </c>
      <c r="F6998" t="str">
        <f>dados!D6913</f>
        <v>Perfis de ligas de cobre-zinco (latao)</v>
      </c>
      <c r="G6998"/>
      <c r="H6998"/>
      <c r="I6998"/>
      <c r="J6998"/>
      <c r="K6998" s="13"/>
      <c r="L6998" s="13">
        <f>dados!I6913/100</f>
        <v>0.13880000000000001</v>
      </c>
      <c r="M6998" s="13">
        <f>dados!J6913/100</f>
        <v>0.17219999999999999</v>
      </c>
      <c r="N6998" s="13">
        <f>dados!K6913/100</f>
        <v>0.18</v>
      </c>
      <c r="O6998" s="13">
        <f>dados!L6913/100</f>
        <v>0</v>
      </c>
      <c r="P6998" s="12" t="str">
        <f>LEFT(Tabela2[[#This Row],[Código]],2)</f>
        <v>74</v>
      </c>
    </row>
    <row r="6999" spans="2:16" ht="15" customHeight="1" x14ac:dyDescent="0.25">
      <c r="B6999" s="31" t="str">
        <f>IF(Tabela2[[#This Row],[Tipo]] = 0,LOOKUP(Tabela2[[#This Row],[RESUMO]],Tabela3[Grupo],Tabela3[Meus produtos]),VLOOKUP(Tabela2[[#This Row],[Código]],Tabela4[[Código NBS/LC116]:[Meus serviços]],3,0))</f>
        <v>Não</v>
      </c>
      <c r="C6999" t="str">
        <f>IF(E6999=0,TEXT(dados!A6914,"00000000"),IF(E6999=2,TEXT(dados!A6914,"0000"),TEXT(dados!A6914,"#")))</f>
        <v>74072910</v>
      </c>
      <c r="D6999" t="str">
        <f>IF(dados!B6914=0,"",dados!B6914)</f>
        <v/>
      </c>
      <c r="E6999">
        <f>dados!C6914</f>
        <v>0</v>
      </c>
      <c r="F6999" t="str">
        <f>dados!D6914</f>
        <v>Barras de ligas de cobre-niquel ou cobre-niquel-zinco</v>
      </c>
      <c r="G6999"/>
      <c r="H6999"/>
      <c r="I6999"/>
      <c r="J6999"/>
      <c r="K6999" s="13"/>
      <c r="L6999" s="13">
        <f>dados!I6914/100</f>
        <v>0.13880000000000001</v>
      </c>
      <c r="M6999" s="13">
        <f>dados!J6914/100</f>
        <v>0.17219999999999999</v>
      </c>
      <c r="N6999" s="13">
        <f>dados!K6914/100</f>
        <v>0.18</v>
      </c>
      <c r="O6999" s="13">
        <f>dados!L6914/100</f>
        <v>0</v>
      </c>
      <c r="P6999" s="12" t="str">
        <f>LEFT(Tabela2[[#This Row],[Código]],2)</f>
        <v>74</v>
      </c>
    </row>
    <row r="7000" spans="2:16" ht="15" customHeight="1" x14ac:dyDescent="0.25">
      <c r="B7000" s="31" t="str">
        <f>IF(Tabela2[[#This Row],[Tipo]] = 0,LOOKUP(Tabela2[[#This Row],[RESUMO]],Tabela3[Grupo],Tabela3[Meus produtos]),VLOOKUP(Tabela2[[#This Row],[Código]],Tabela4[[Código NBS/LC116]:[Meus serviços]],3,0))</f>
        <v>Não</v>
      </c>
      <c r="C7000" t="str">
        <f>IF(E7000=0,TEXT(dados!A6915,"00000000"),IF(E7000=2,TEXT(dados!A6915,"0000"),TEXT(dados!A6915,"#")))</f>
        <v>74072921</v>
      </c>
      <c r="D7000" t="str">
        <f>IF(dados!B6915=0,"",dados!B6915)</f>
        <v/>
      </c>
      <c r="E7000">
        <f>dados!C6915</f>
        <v>0</v>
      </c>
      <c r="F7000" t="str">
        <f>dados!D6915</f>
        <v>Perfis ocos a base de ligas de cobre</v>
      </c>
      <c r="G7000"/>
      <c r="H7000"/>
      <c r="I7000"/>
      <c r="J7000"/>
      <c r="K7000" s="13"/>
      <c r="L7000" s="13">
        <f>dados!I6915/100</f>
        <v>0.13880000000000001</v>
      </c>
      <c r="M7000" s="13">
        <f>dados!J6915/100</f>
        <v>0.17219999999999999</v>
      </c>
      <c r="N7000" s="13">
        <f>dados!K6915/100</f>
        <v>0.18</v>
      </c>
      <c r="O7000" s="13">
        <f>dados!L6915/100</f>
        <v>0</v>
      </c>
      <c r="P7000" s="12" t="str">
        <f>LEFT(Tabela2[[#This Row],[Código]],2)</f>
        <v>74</v>
      </c>
    </row>
    <row r="7001" spans="2:16" ht="15" customHeight="1" x14ac:dyDescent="0.25">
      <c r="B7001" s="31" t="str">
        <f>IF(Tabela2[[#This Row],[Tipo]] = 0,LOOKUP(Tabela2[[#This Row],[RESUMO]],Tabela3[Grupo],Tabela3[Meus produtos]),VLOOKUP(Tabela2[[#This Row],[Código]],Tabela4[[Código NBS/LC116]:[Meus serviços]],3,0))</f>
        <v>Não</v>
      </c>
      <c r="C7001" t="str">
        <f>IF(E7001=0,TEXT(dados!A6916,"00000000"),IF(E7001=2,TEXT(dados!A6916,"0000"),TEXT(dados!A6916,"#")))</f>
        <v>74072929</v>
      </c>
      <c r="D7001" t="str">
        <f>IF(dados!B6916=0,"",dados!B6916)</f>
        <v/>
      </c>
      <c r="E7001">
        <f>dados!C6916</f>
        <v>0</v>
      </c>
      <c r="F7001" t="str">
        <f>dados!D6916</f>
        <v>Outros perfis de ligas de cobre</v>
      </c>
      <c r="G7001"/>
      <c r="H7001"/>
      <c r="I7001"/>
      <c r="J7001"/>
      <c r="K7001" s="13"/>
      <c r="L7001" s="13">
        <f>dados!I6916/100</f>
        <v>0.13880000000000001</v>
      </c>
      <c r="M7001" s="13">
        <f>dados!J6916/100</f>
        <v>0.17219999999999999</v>
      </c>
      <c r="N7001" s="13">
        <f>dados!K6916/100</f>
        <v>0.18</v>
      </c>
      <c r="O7001" s="13">
        <f>dados!L6916/100</f>
        <v>0</v>
      </c>
      <c r="P7001" s="12" t="str">
        <f>LEFT(Tabela2[[#This Row],[Código]],2)</f>
        <v>74</v>
      </c>
    </row>
    <row r="7002" spans="2:16" ht="15" customHeight="1" x14ac:dyDescent="0.25">
      <c r="B7002" s="31" t="str">
        <f>IF(Tabela2[[#This Row],[Tipo]] = 0,LOOKUP(Tabela2[[#This Row],[RESUMO]],Tabela3[Grupo],Tabela3[Meus produtos]),VLOOKUP(Tabela2[[#This Row],[Código]],Tabela4[[Código NBS/LC116]:[Meus serviços]],3,0))</f>
        <v>Não</v>
      </c>
      <c r="C7002" t="str">
        <f>IF(E7002=0,TEXT(dados!A6917,"00000000"),IF(E7002=2,TEXT(dados!A6917,"0000"),TEXT(dados!A6917,"#")))</f>
        <v>74081100</v>
      </c>
      <c r="D7002" t="str">
        <f>IF(dados!B6917=0,"",dados!B6917)</f>
        <v/>
      </c>
      <c r="E7002">
        <f>dados!C6917</f>
        <v>0</v>
      </c>
      <c r="F7002" t="str">
        <f>dados!D6917</f>
        <v>Fios de cobre refinado,maior dimensao da sec. transv&gt;6mm</v>
      </c>
      <c r="G7002"/>
      <c r="H7002"/>
      <c r="I7002"/>
      <c r="J7002"/>
      <c r="K7002" s="13"/>
      <c r="L7002" s="13">
        <f>dados!I6917/100</f>
        <v>0.13449999999999998</v>
      </c>
      <c r="M7002" s="13">
        <f>dados!J6917/100</f>
        <v>0.16589999999999999</v>
      </c>
      <c r="N7002" s="13">
        <f>dados!K6917/100</f>
        <v>0.18</v>
      </c>
      <c r="O7002" s="13">
        <f>dados!L6917/100</f>
        <v>0</v>
      </c>
      <c r="P7002" s="12" t="str">
        <f>LEFT(Tabela2[[#This Row],[Código]],2)</f>
        <v>74</v>
      </c>
    </row>
    <row r="7003" spans="2:16" ht="15" customHeight="1" x14ac:dyDescent="0.25">
      <c r="B7003" s="31" t="str">
        <f>IF(Tabela2[[#This Row],[Tipo]] = 0,LOOKUP(Tabela2[[#This Row],[RESUMO]],Tabela3[Grupo],Tabela3[Meus produtos]),VLOOKUP(Tabela2[[#This Row],[Código]],Tabela4[[Código NBS/LC116]:[Meus serviços]],3,0))</f>
        <v>Não</v>
      </c>
      <c r="C7003" t="str">
        <f>IF(E7003=0,TEXT(dados!A6918,"00000000"),IF(E7003=2,TEXT(dados!A6918,"0000"),TEXT(dados!A6918,"#")))</f>
        <v>74081900</v>
      </c>
      <c r="D7003" t="str">
        <f>IF(dados!B6918=0,"",dados!B6918)</f>
        <v/>
      </c>
      <c r="E7003">
        <f>dados!C6918</f>
        <v>0</v>
      </c>
      <c r="F7003" t="str">
        <f>dados!D6918</f>
        <v>Outros fios de cobre refinado</v>
      </c>
      <c r="G7003"/>
      <c r="H7003"/>
      <c r="I7003"/>
      <c r="J7003"/>
      <c r="K7003" s="13"/>
      <c r="L7003" s="13">
        <f>dados!I6918/100</f>
        <v>0.13449999999999998</v>
      </c>
      <c r="M7003" s="13">
        <f>dados!J6918/100</f>
        <v>0.16789999999999999</v>
      </c>
      <c r="N7003" s="13">
        <f>dados!K6918/100</f>
        <v>0.18</v>
      </c>
      <c r="O7003" s="13">
        <f>dados!L6918/100</f>
        <v>0</v>
      </c>
      <c r="P7003" s="12" t="str">
        <f>LEFT(Tabela2[[#This Row],[Código]],2)</f>
        <v>74</v>
      </c>
    </row>
    <row r="7004" spans="2:16" ht="15" customHeight="1" x14ac:dyDescent="0.25">
      <c r="B7004" s="31" t="str">
        <f>IF(Tabela2[[#This Row],[Tipo]] = 0,LOOKUP(Tabela2[[#This Row],[RESUMO]],Tabela3[Grupo],Tabela3[Meus produtos]),VLOOKUP(Tabela2[[#This Row],[Código]],Tabela4[[Código NBS/LC116]:[Meus serviços]],3,0))</f>
        <v>Não</v>
      </c>
      <c r="C7004" t="str">
        <f>IF(E7004=0,TEXT(dados!A6919,"00000000"),IF(E7004=2,TEXT(dados!A6919,"0000"),TEXT(dados!A6919,"#")))</f>
        <v>74082100</v>
      </c>
      <c r="D7004" t="str">
        <f>IF(dados!B6919=0,"",dados!B6919)</f>
        <v/>
      </c>
      <c r="E7004">
        <f>dados!C6919</f>
        <v>0</v>
      </c>
      <c r="F7004" t="str">
        <f>dados!D6919</f>
        <v>Fios de ligas de cobre-zinco (latao)</v>
      </c>
      <c r="G7004"/>
      <c r="H7004"/>
      <c r="I7004"/>
      <c r="J7004"/>
      <c r="K7004" s="13"/>
      <c r="L7004" s="13">
        <f>dados!I6919/100</f>
        <v>0.13880000000000001</v>
      </c>
      <c r="M7004" s="13">
        <f>dados!J6919/100</f>
        <v>0.17219999999999999</v>
      </c>
      <c r="N7004" s="13">
        <f>dados!K6919/100</f>
        <v>0.18</v>
      </c>
      <c r="O7004" s="13">
        <f>dados!L6919/100</f>
        <v>0</v>
      </c>
      <c r="P7004" s="12" t="str">
        <f>LEFT(Tabela2[[#This Row],[Código]],2)</f>
        <v>74</v>
      </c>
    </row>
    <row r="7005" spans="2:16" ht="15" customHeight="1" x14ac:dyDescent="0.25">
      <c r="B7005" s="31" t="str">
        <f>IF(Tabela2[[#This Row],[Tipo]] = 0,LOOKUP(Tabela2[[#This Row],[RESUMO]],Tabela3[Grupo],Tabela3[Meus produtos]),VLOOKUP(Tabela2[[#This Row],[Código]],Tabela4[[Código NBS/LC116]:[Meus serviços]],3,0))</f>
        <v>Não</v>
      </c>
      <c r="C7005" t="str">
        <f>IF(E7005=0,TEXT(dados!A6920,"00000000"),IF(E7005=2,TEXT(dados!A6920,"0000"),TEXT(dados!A6920,"#")))</f>
        <v>74082200</v>
      </c>
      <c r="D7005" t="str">
        <f>IF(dados!B6920=0,"",dados!B6920)</f>
        <v/>
      </c>
      <c r="E7005">
        <f>dados!C6920</f>
        <v>0</v>
      </c>
      <c r="F7005" t="str">
        <f>dados!D6920</f>
        <v>Fios de ligas de cobre-niquel ou cobre-niquel-zinco</v>
      </c>
      <c r="G7005"/>
      <c r="H7005"/>
      <c r="I7005"/>
      <c r="J7005"/>
      <c r="K7005" s="13"/>
      <c r="L7005" s="13">
        <f>dados!I6920/100</f>
        <v>0.13880000000000001</v>
      </c>
      <c r="M7005" s="13">
        <f>dados!J6920/100</f>
        <v>0.17219999999999999</v>
      </c>
      <c r="N7005" s="13">
        <f>dados!K6920/100</f>
        <v>0.18</v>
      </c>
      <c r="O7005" s="13">
        <f>dados!L6920/100</f>
        <v>0</v>
      </c>
      <c r="P7005" s="12" t="str">
        <f>LEFT(Tabela2[[#This Row],[Código]],2)</f>
        <v>74</v>
      </c>
    </row>
    <row r="7006" spans="2:16" ht="15" customHeight="1" x14ac:dyDescent="0.25">
      <c r="B7006" s="31" t="str">
        <f>IF(Tabela2[[#This Row],[Tipo]] = 0,LOOKUP(Tabela2[[#This Row],[RESUMO]],Tabela3[Grupo],Tabela3[Meus produtos]),VLOOKUP(Tabela2[[#This Row],[Código]],Tabela4[[Código NBS/LC116]:[Meus serviços]],3,0))</f>
        <v>Não</v>
      </c>
      <c r="C7006" t="str">
        <f>IF(E7006=0,TEXT(dados!A6921,"00000000"),IF(E7006=2,TEXT(dados!A6921,"0000"),TEXT(dados!A6921,"#")))</f>
        <v>74082912</v>
      </c>
      <c r="D7006" t="str">
        <f>IF(dados!B6921=0,"",dados!B6921)</f>
        <v/>
      </c>
      <c r="E7006">
        <f>dados!C6921</f>
        <v>0</v>
      </c>
      <c r="F7006" t="str">
        <f>dados!D6921</f>
        <v>Fosforoso, de secao transversal circular, de diametro inferior ou igual a 0,8 mm</v>
      </c>
      <c r="G7006"/>
      <c r="H7006"/>
      <c r="I7006"/>
      <c r="J7006"/>
      <c r="K7006" s="13"/>
      <c r="L7006" s="13">
        <f>dados!I6921/100</f>
        <v>0.13880000000000001</v>
      </c>
      <c r="M7006" s="13">
        <f>dados!J6921/100</f>
        <v>0.1588</v>
      </c>
      <c r="N7006" s="13">
        <f>dados!K6921/100</f>
        <v>0.18</v>
      </c>
      <c r="O7006" s="13">
        <f>dados!L6921/100</f>
        <v>0</v>
      </c>
      <c r="P7006" s="12" t="str">
        <f>LEFT(Tabela2[[#This Row],[Código]],2)</f>
        <v>74</v>
      </c>
    </row>
    <row r="7007" spans="2:16" ht="15" customHeight="1" x14ac:dyDescent="0.25">
      <c r="B7007" s="31" t="str">
        <f>IF(Tabela2[[#This Row],[Tipo]] = 0,LOOKUP(Tabela2[[#This Row],[RESUMO]],Tabela3[Grupo],Tabela3[Meus produtos]),VLOOKUP(Tabela2[[#This Row],[Código]],Tabela4[[Código NBS/LC116]:[Meus serviços]],3,0))</f>
        <v>Não</v>
      </c>
      <c r="C7007" t="str">
        <f>IF(E7007=0,TEXT(dados!A6922,"00000000"),IF(E7007=2,TEXT(dados!A6922,"0000"),TEXT(dados!A6922,"#")))</f>
        <v>74082913</v>
      </c>
      <c r="D7007" t="str">
        <f>IF(dados!B6922=0,"",dados!B6922)</f>
        <v/>
      </c>
      <c r="E7007">
        <f>dados!C6922</f>
        <v>0</v>
      </c>
      <c r="F7007" t="str">
        <f>dados!D6922</f>
        <v>Outros, fosforosos</v>
      </c>
      <c r="G7007"/>
      <c r="H7007"/>
      <c r="I7007"/>
      <c r="J7007"/>
      <c r="K7007" s="13"/>
      <c r="L7007" s="13">
        <f>dados!I6922/100</f>
        <v>0.13880000000000001</v>
      </c>
      <c r="M7007" s="13">
        <f>dados!J6922/100</f>
        <v>0.17219999999999999</v>
      </c>
      <c r="N7007" s="13">
        <f>dados!K6922/100</f>
        <v>0.18</v>
      </c>
      <c r="O7007" s="13">
        <f>dados!L6922/100</f>
        <v>0</v>
      </c>
      <c r="P7007" s="12" t="str">
        <f>LEFT(Tabela2[[#This Row],[Código]],2)</f>
        <v>74</v>
      </c>
    </row>
    <row r="7008" spans="2:16" ht="15" customHeight="1" x14ac:dyDescent="0.25">
      <c r="B7008" s="31" t="str">
        <f>IF(Tabela2[[#This Row],[Tipo]] = 0,LOOKUP(Tabela2[[#This Row],[RESUMO]],Tabela3[Grupo],Tabela3[Meus produtos]),VLOOKUP(Tabela2[[#This Row],[Código]],Tabela4[[Código NBS/LC116]:[Meus serviços]],3,0))</f>
        <v>Não</v>
      </c>
      <c r="C7008" t="str">
        <f>IF(E7008=0,TEXT(dados!A6923,"00000000"),IF(E7008=2,TEXT(dados!A6923,"0000"),TEXT(dados!A6923,"#")))</f>
        <v>74082919</v>
      </c>
      <c r="D7008" t="str">
        <f>IF(dados!B6923=0,"",dados!B6923)</f>
        <v/>
      </c>
      <c r="E7008">
        <f>dados!C6923</f>
        <v>0</v>
      </c>
      <c r="F7008" t="str">
        <f>dados!D6923</f>
        <v>Outros fios de ligas de cobre-estanho (bronze)</v>
      </c>
      <c r="G7008"/>
      <c r="H7008"/>
      <c r="I7008"/>
      <c r="J7008"/>
      <c r="K7008" s="13"/>
      <c r="L7008" s="13">
        <f>dados!I6923/100</f>
        <v>0.13880000000000001</v>
      </c>
      <c r="M7008" s="13">
        <f>dados!J6923/100</f>
        <v>0.17219999999999999</v>
      </c>
      <c r="N7008" s="13">
        <f>dados!K6923/100</f>
        <v>0.18</v>
      </c>
      <c r="O7008" s="13">
        <f>dados!L6923/100</f>
        <v>0</v>
      </c>
      <c r="P7008" s="12" t="str">
        <f>LEFT(Tabela2[[#This Row],[Código]],2)</f>
        <v>74</v>
      </c>
    </row>
    <row r="7009" spans="2:16" ht="15" customHeight="1" x14ac:dyDescent="0.25">
      <c r="B7009" s="31" t="str">
        <f>IF(Tabela2[[#This Row],[Tipo]] = 0,LOOKUP(Tabela2[[#This Row],[RESUMO]],Tabela3[Grupo],Tabela3[Meus produtos]),VLOOKUP(Tabela2[[#This Row],[Código]],Tabela4[[Código NBS/LC116]:[Meus serviços]],3,0))</f>
        <v>Não</v>
      </c>
      <c r="C7009" t="str">
        <f>IF(E7009=0,TEXT(dados!A6924,"00000000"),IF(E7009=2,TEXT(dados!A6924,"0000"),TEXT(dados!A6924,"#")))</f>
        <v>74082990</v>
      </c>
      <c r="D7009" t="str">
        <f>IF(dados!B6924=0,"",dados!B6924)</f>
        <v/>
      </c>
      <c r="E7009">
        <f>dados!C6924</f>
        <v>0</v>
      </c>
      <c r="F7009" t="str">
        <f>dados!D6924</f>
        <v>Outros fios de ligas de cobre</v>
      </c>
      <c r="G7009"/>
      <c r="H7009"/>
      <c r="I7009"/>
      <c r="J7009"/>
      <c r="K7009" s="13"/>
      <c r="L7009" s="13">
        <f>dados!I6924/100</f>
        <v>0.13880000000000001</v>
      </c>
      <c r="M7009" s="13">
        <f>dados!J6924/100</f>
        <v>0.17219999999999999</v>
      </c>
      <c r="N7009" s="13">
        <f>dados!K6924/100</f>
        <v>0.18</v>
      </c>
      <c r="O7009" s="13">
        <f>dados!L6924/100</f>
        <v>0</v>
      </c>
      <c r="P7009" s="12" t="str">
        <f>LEFT(Tabela2[[#This Row],[Código]],2)</f>
        <v>74</v>
      </c>
    </row>
    <row r="7010" spans="2:16" ht="15" customHeight="1" x14ac:dyDescent="0.25">
      <c r="B7010" s="31" t="str">
        <f>IF(Tabela2[[#This Row],[Tipo]] = 0,LOOKUP(Tabela2[[#This Row],[RESUMO]],Tabela3[Grupo],Tabela3[Meus produtos]),VLOOKUP(Tabela2[[#This Row],[Código]],Tabela4[[Código NBS/LC116]:[Meus serviços]],3,0))</f>
        <v>Não</v>
      </c>
      <c r="C7010" t="str">
        <f>IF(E7010=0,TEXT(dados!A6925,"00000000"),IF(E7010=2,TEXT(dados!A6925,"0000"),TEXT(dados!A6925,"#")))</f>
        <v>74091100</v>
      </c>
      <c r="D7010" t="str">
        <f>IF(dados!B6925=0,"",dados!B6925)</f>
        <v/>
      </c>
      <c r="E7010">
        <f>dados!C6925</f>
        <v>0</v>
      </c>
      <c r="F7010" t="str">
        <f>dados!D6925</f>
        <v>Chapas e tiras,de cobre refinado,esp&gt;0.15mm,em rolos</v>
      </c>
      <c r="G7010"/>
      <c r="H7010"/>
      <c r="I7010"/>
      <c r="J7010"/>
      <c r="K7010" s="13"/>
      <c r="L7010" s="13">
        <f>dados!I6925/100</f>
        <v>0.13880000000000001</v>
      </c>
      <c r="M7010" s="13">
        <f>dados!J6925/100</f>
        <v>0.17219999999999999</v>
      </c>
      <c r="N7010" s="13">
        <f>dados!K6925/100</f>
        <v>0.18</v>
      </c>
      <c r="O7010" s="13">
        <f>dados!L6925/100</f>
        <v>0</v>
      </c>
      <c r="P7010" s="12" t="str">
        <f>LEFT(Tabela2[[#This Row],[Código]],2)</f>
        <v>74</v>
      </c>
    </row>
    <row r="7011" spans="2:16" ht="15" customHeight="1" x14ac:dyDescent="0.25">
      <c r="B7011" s="31" t="str">
        <f>IF(Tabela2[[#This Row],[Tipo]] = 0,LOOKUP(Tabela2[[#This Row],[RESUMO]],Tabela3[Grupo],Tabela3[Meus produtos]),VLOOKUP(Tabela2[[#This Row],[Código]],Tabela4[[Código NBS/LC116]:[Meus serviços]],3,0))</f>
        <v>Não</v>
      </c>
      <c r="C7011" t="str">
        <f>IF(E7011=0,TEXT(dados!A6926,"00000000"),IF(E7011=2,TEXT(dados!A6926,"0000"),TEXT(dados!A6926,"#")))</f>
        <v>74091900</v>
      </c>
      <c r="D7011" t="str">
        <f>IF(dados!B6926=0,"",dados!B6926)</f>
        <v/>
      </c>
      <c r="E7011">
        <f>dados!C6926</f>
        <v>0</v>
      </c>
      <c r="F7011" t="str">
        <f>dados!D6926</f>
        <v>Outros chapas e tiras,de cobre refinado, esp&gt;0.15mm</v>
      </c>
      <c r="G7011"/>
      <c r="H7011"/>
      <c r="I7011"/>
      <c r="J7011"/>
      <c r="K7011" s="13"/>
      <c r="L7011" s="13">
        <f>dados!I6926/100</f>
        <v>0.13880000000000001</v>
      </c>
      <c r="M7011" s="13">
        <f>dados!J6926/100</f>
        <v>0.17219999999999999</v>
      </c>
      <c r="N7011" s="13">
        <f>dados!K6926/100</f>
        <v>0.18</v>
      </c>
      <c r="O7011" s="13">
        <f>dados!L6926/100</f>
        <v>0</v>
      </c>
      <c r="P7011" s="12" t="str">
        <f>LEFT(Tabela2[[#This Row],[Código]],2)</f>
        <v>74</v>
      </c>
    </row>
    <row r="7012" spans="2:16" ht="15" customHeight="1" x14ac:dyDescent="0.25">
      <c r="B7012" s="31" t="str">
        <f>IF(Tabela2[[#This Row],[Tipo]] = 0,LOOKUP(Tabela2[[#This Row],[RESUMO]],Tabela3[Grupo],Tabela3[Meus produtos]),VLOOKUP(Tabela2[[#This Row],[Código]],Tabela4[[Código NBS/LC116]:[Meus serviços]],3,0))</f>
        <v>Não</v>
      </c>
      <c r="C7012" t="str">
        <f>IF(E7012=0,TEXT(dados!A6927,"00000000"),IF(E7012=2,TEXT(dados!A6927,"0000"),TEXT(dados!A6927,"#")))</f>
        <v>74092100</v>
      </c>
      <c r="D7012" t="str">
        <f>IF(dados!B6927=0,"",dados!B6927)</f>
        <v/>
      </c>
      <c r="E7012">
        <f>dados!C6927</f>
        <v>0</v>
      </c>
      <c r="F7012" t="str">
        <f>dados!D6927</f>
        <v>Chapas e tiras de ligas cobre-zinco, esp&gt;0.15mm,em rolos</v>
      </c>
      <c r="G7012"/>
      <c r="H7012"/>
      <c r="I7012"/>
      <c r="J7012"/>
      <c r="K7012" s="13"/>
      <c r="L7012" s="13">
        <f>dados!I6927/100</f>
        <v>0.13880000000000001</v>
      </c>
      <c r="M7012" s="13">
        <f>dados!J6927/100</f>
        <v>0.17219999999999999</v>
      </c>
      <c r="N7012" s="13">
        <f>dados!K6927/100</f>
        <v>0.18</v>
      </c>
      <c r="O7012" s="13">
        <f>dados!L6927/100</f>
        <v>0</v>
      </c>
      <c r="P7012" s="12" t="str">
        <f>LEFT(Tabela2[[#This Row],[Código]],2)</f>
        <v>74</v>
      </c>
    </row>
    <row r="7013" spans="2:16" ht="15" customHeight="1" x14ac:dyDescent="0.25">
      <c r="B7013" s="31" t="str">
        <f>IF(Tabela2[[#This Row],[Tipo]] = 0,LOOKUP(Tabela2[[#This Row],[RESUMO]],Tabela3[Grupo],Tabela3[Meus produtos]),VLOOKUP(Tabela2[[#This Row],[Código]],Tabela4[[Código NBS/LC116]:[Meus serviços]],3,0))</f>
        <v>Não</v>
      </c>
      <c r="C7013" t="str">
        <f>IF(E7013=0,TEXT(dados!A6928,"00000000"),IF(E7013=2,TEXT(dados!A6928,"0000"),TEXT(dados!A6928,"#")))</f>
        <v>74092900</v>
      </c>
      <c r="D7013" t="str">
        <f>IF(dados!B6928=0,"",dados!B6928)</f>
        <v/>
      </c>
      <c r="E7013">
        <f>dados!C6928</f>
        <v>0</v>
      </c>
      <c r="F7013" t="str">
        <f>dados!D6928</f>
        <v>Outs.chapas e tiras,de ligas de cobre-zinco, esp&gt;0.15mm</v>
      </c>
      <c r="G7013"/>
      <c r="H7013"/>
      <c r="I7013"/>
      <c r="J7013"/>
      <c r="K7013" s="13"/>
      <c r="L7013" s="13">
        <f>dados!I6928/100</f>
        <v>0.13880000000000001</v>
      </c>
      <c r="M7013" s="13">
        <f>dados!J6928/100</f>
        <v>0.17219999999999999</v>
      </c>
      <c r="N7013" s="13">
        <f>dados!K6928/100</f>
        <v>0.18</v>
      </c>
      <c r="O7013" s="13">
        <f>dados!L6928/100</f>
        <v>0</v>
      </c>
      <c r="P7013" s="12" t="str">
        <f>LEFT(Tabela2[[#This Row],[Código]],2)</f>
        <v>74</v>
      </c>
    </row>
    <row r="7014" spans="2:16" ht="15" customHeight="1" x14ac:dyDescent="0.25">
      <c r="B7014" s="31" t="str">
        <f>IF(Tabela2[[#This Row],[Tipo]] = 0,LOOKUP(Tabela2[[#This Row],[RESUMO]],Tabela3[Grupo],Tabela3[Meus produtos]),VLOOKUP(Tabela2[[#This Row],[Código]],Tabela4[[Código NBS/LC116]:[Meus serviços]],3,0))</f>
        <v>Não</v>
      </c>
      <c r="C7014" t="str">
        <f>IF(E7014=0,TEXT(dados!A6929,"00000000"),IF(E7014=2,TEXT(dados!A6929,"0000"),TEXT(dados!A6929,"#")))</f>
        <v>74093111</v>
      </c>
      <c r="D7014" t="str">
        <f>IF(dados!B6929=0,"",dados!B6929)</f>
        <v/>
      </c>
      <c r="E7014">
        <f>dados!C6929</f>
        <v>0</v>
      </c>
      <c r="F7014" t="str">
        <f>dados!D6929</f>
        <v>Chapas e tiras comuma camada intermediaria de liga de cobre-estanho ou cobre-estanho-chumbo, aplicada pot sinterizacao,em rolos</v>
      </c>
      <c r="G7014"/>
      <c r="H7014"/>
      <c r="I7014"/>
      <c r="J7014"/>
      <c r="K7014" s="13"/>
      <c r="L7014" s="13">
        <f>dados!I6929/100</f>
        <v>0.13880000000000001</v>
      </c>
      <c r="M7014" s="13">
        <f>dados!J6929/100</f>
        <v>0.1588</v>
      </c>
      <c r="N7014" s="13">
        <f>dados!K6929/100</f>
        <v>0.18</v>
      </c>
      <c r="O7014" s="13">
        <f>dados!L6929/100</f>
        <v>0</v>
      </c>
      <c r="P7014" s="12" t="str">
        <f>LEFT(Tabela2[[#This Row],[Código]],2)</f>
        <v>74</v>
      </c>
    </row>
    <row r="7015" spans="2:16" ht="15" customHeight="1" x14ac:dyDescent="0.25">
      <c r="B7015" s="31" t="str">
        <f>IF(Tabela2[[#This Row],[Tipo]] = 0,LOOKUP(Tabela2[[#This Row],[RESUMO]],Tabela3[Grupo],Tabela3[Meus produtos]),VLOOKUP(Tabela2[[#This Row],[Código]],Tabela4[[Código NBS/LC116]:[Meus serviços]],3,0))</f>
        <v>Não</v>
      </c>
      <c r="C7015" t="str">
        <f>IF(E7015=0,TEXT(dados!A6930,"00000000"),IF(E7015=2,TEXT(dados!A6930,"0000"),TEXT(dados!A6930,"#")))</f>
        <v>74093119</v>
      </c>
      <c r="D7015" t="str">
        <f>IF(dados!B6930=0,"",dados!B6930)</f>
        <v/>
      </c>
      <c r="E7015">
        <f>dados!C6930</f>
        <v>0</v>
      </c>
      <c r="F7015" t="str">
        <f>dados!D6930</f>
        <v>Outras chapas e tiras de ligas cobre-estanho, e&gt;0.15mm,em rolos</v>
      </c>
      <c r="G7015"/>
      <c r="H7015"/>
      <c r="I7015"/>
      <c r="J7015"/>
      <c r="K7015" s="13"/>
      <c r="L7015" s="13">
        <f>dados!I6930/100</f>
        <v>0.13880000000000001</v>
      </c>
      <c r="M7015" s="13">
        <f>dados!J6930/100</f>
        <v>0.17219999999999999</v>
      </c>
      <c r="N7015" s="13">
        <f>dados!K6930/100</f>
        <v>0.18</v>
      </c>
      <c r="O7015" s="13">
        <f>dados!L6930/100</f>
        <v>0</v>
      </c>
      <c r="P7015" s="12" t="str">
        <f>LEFT(Tabela2[[#This Row],[Código]],2)</f>
        <v>74</v>
      </c>
    </row>
    <row r="7016" spans="2:16" ht="15" customHeight="1" x14ac:dyDescent="0.25">
      <c r="B7016" s="31" t="str">
        <f>IF(Tabela2[[#This Row],[Tipo]] = 0,LOOKUP(Tabela2[[#This Row],[RESUMO]],Tabela3[Grupo],Tabela3[Meus produtos]),VLOOKUP(Tabela2[[#This Row],[Código]],Tabela4[[Código NBS/LC116]:[Meus serviços]],3,0))</f>
        <v>Não</v>
      </c>
      <c r="C7016" t="str">
        <f>IF(E7016=0,TEXT(dados!A6931,"00000000"),IF(E7016=2,TEXT(dados!A6931,"0000"),TEXT(dados!A6931,"#")))</f>
        <v>74093190</v>
      </c>
      <c r="D7016" t="str">
        <f>IF(dados!B6931=0,"",dados!B6931)</f>
        <v/>
      </c>
      <c r="E7016">
        <f>dados!C6931</f>
        <v>0</v>
      </c>
      <c r="F7016" t="str">
        <f>dados!D6931</f>
        <v>Outras</v>
      </c>
      <c r="G7016"/>
      <c r="H7016"/>
      <c r="I7016"/>
      <c r="J7016"/>
      <c r="K7016" s="13"/>
      <c r="L7016" s="13">
        <f>dados!I6931/100</f>
        <v>0.13880000000000001</v>
      </c>
      <c r="M7016" s="13">
        <f>dados!J6931/100</f>
        <v>0.17219999999999999</v>
      </c>
      <c r="N7016" s="13">
        <f>dados!K6931/100</f>
        <v>0.18</v>
      </c>
      <c r="O7016" s="13">
        <f>dados!L6931/100</f>
        <v>0</v>
      </c>
      <c r="P7016" s="12" t="str">
        <f>LEFT(Tabela2[[#This Row],[Código]],2)</f>
        <v>74</v>
      </c>
    </row>
    <row r="7017" spans="2:16" ht="15" customHeight="1" x14ac:dyDescent="0.25">
      <c r="B7017" s="31" t="str">
        <f>IF(Tabela2[[#This Row],[Tipo]] = 0,LOOKUP(Tabela2[[#This Row],[RESUMO]],Tabela3[Grupo],Tabela3[Meus produtos]),VLOOKUP(Tabela2[[#This Row],[Código]],Tabela4[[Código NBS/LC116]:[Meus serviços]],3,0))</f>
        <v>Não</v>
      </c>
      <c r="C7017" t="str">
        <f>IF(E7017=0,TEXT(dados!A6932,"00000000"),IF(E7017=2,TEXT(dados!A6932,"0000"),TEXT(dados!A6932,"#")))</f>
        <v>74093900</v>
      </c>
      <c r="D7017" t="str">
        <f>IF(dados!B6932=0,"",dados!B6932)</f>
        <v/>
      </c>
      <c r="E7017">
        <f>dados!C6932</f>
        <v>0</v>
      </c>
      <c r="F7017" t="str">
        <f>dados!D6932</f>
        <v>Outs.chapas e tiras,de ligas de cobre-estanho, e&gt;0.15mm</v>
      </c>
      <c r="G7017"/>
      <c r="H7017"/>
      <c r="I7017"/>
      <c r="J7017"/>
      <c r="K7017" s="13"/>
      <c r="L7017" s="13">
        <f>dados!I6932/100</f>
        <v>0.13880000000000001</v>
      </c>
      <c r="M7017" s="13">
        <f>dados!J6932/100</f>
        <v>0.17219999999999999</v>
      </c>
      <c r="N7017" s="13">
        <f>dados!K6932/100</f>
        <v>0.18</v>
      </c>
      <c r="O7017" s="13">
        <f>dados!L6932/100</f>
        <v>0</v>
      </c>
      <c r="P7017" s="12" t="str">
        <f>LEFT(Tabela2[[#This Row],[Código]],2)</f>
        <v>74</v>
      </c>
    </row>
    <row r="7018" spans="2:16" ht="15" customHeight="1" x14ac:dyDescent="0.25">
      <c r="B7018" s="31" t="str">
        <f>IF(Tabela2[[#This Row],[Tipo]] = 0,LOOKUP(Tabela2[[#This Row],[RESUMO]],Tabela3[Grupo],Tabela3[Meus produtos]),VLOOKUP(Tabela2[[#This Row],[Código]],Tabela4[[Código NBS/LC116]:[Meus serviços]],3,0))</f>
        <v>Não</v>
      </c>
      <c r="C7018" t="str">
        <f>IF(E7018=0,TEXT(dados!A6933,"00000000"),IF(E7018=2,TEXT(dados!A6933,"0000"),TEXT(dados!A6933,"#")))</f>
        <v>74094011</v>
      </c>
      <c r="D7018" t="str">
        <f>IF(dados!B6933=0,"",dados!B6933)</f>
        <v/>
      </c>
      <c r="E7018">
        <f>dados!C6933</f>
        <v>0</v>
      </c>
      <c r="F7018" t="str">
        <f>dados!D6933</f>
        <v>Cobre e suas obras chapas e tiras de cobre de espessura superior a 0 15 mm De liga de cobreniquelsilicio galvanizadas</v>
      </c>
      <c r="G7018"/>
      <c r="H7018"/>
      <c r="I7018"/>
      <c r="J7018"/>
      <c r="K7018" s="13"/>
      <c r="L7018" s="13">
        <f>dados!I6933/100</f>
        <v>0.13880000000000001</v>
      </c>
      <c r="M7018" s="13">
        <f>dados!J6933/100</f>
        <v>0.1588</v>
      </c>
      <c r="N7018" s="13">
        <f>dados!K6933/100</f>
        <v>0.18</v>
      </c>
      <c r="O7018" s="13">
        <f>dados!L6933/100</f>
        <v>0</v>
      </c>
      <c r="P7018" s="12" t="str">
        <f>LEFT(Tabela2[[#This Row],[Código]],2)</f>
        <v>74</v>
      </c>
    </row>
    <row r="7019" spans="2:16" ht="15" customHeight="1" x14ac:dyDescent="0.25">
      <c r="B7019" s="31" t="str">
        <f>IF(Tabela2[[#This Row],[Tipo]] = 0,LOOKUP(Tabela2[[#This Row],[RESUMO]],Tabela3[Grupo],Tabela3[Meus produtos]),VLOOKUP(Tabela2[[#This Row],[Código]],Tabela4[[Código NBS/LC116]:[Meus serviços]],3,0))</f>
        <v>Não</v>
      </c>
      <c r="C7019" t="str">
        <f>IF(E7019=0,TEXT(dados!A6934,"00000000"),IF(E7019=2,TEXT(dados!A6934,"0000"),TEXT(dados!A6934,"#")))</f>
        <v>74094019</v>
      </c>
      <c r="D7019" t="str">
        <f>IF(dados!B6934=0,"",dados!B6934)</f>
        <v/>
      </c>
      <c r="E7019">
        <f>dados!C6934</f>
        <v>0</v>
      </c>
      <c r="F7019" t="str">
        <f>dados!D6934</f>
        <v>Cobre e suas obras chapas e tiras de cobre de espessura superior a 0 15 mm outras</v>
      </c>
      <c r="G7019"/>
      <c r="H7019"/>
      <c r="I7019"/>
      <c r="J7019"/>
      <c r="K7019" s="13"/>
      <c r="L7019" s="13">
        <f>dados!I6934/100</f>
        <v>0.13880000000000001</v>
      </c>
      <c r="M7019" s="13">
        <f>dados!J6934/100</f>
        <v>0.17219999999999999</v>
      </c>
      <c r="N7019" s="13">
        <f>dados!K6934/100</f>
        <v>0.18</v>
      </c>
      <c r="O7019" s="13">
        <f>dados!L6934/100</f>
        <v>0</v>
      </c>
      <c r="P7019" s="12" t="str">
        <f>LEFT(Tabela2[[#This Row],[Código]],2)</f>
        <v>74</v>
      </c>
    </row>
    <row r="7020" spans="2:16" ht="15" customHeight="1" x14ac:dyDescent="0.25">
      <c r="B7020" s="31" t="str">
        <f>IF(Tabela2[[#This Row],[Tipo]] = 0,LOOKUP(Tabela2[[#This Row],[RESUMO]],Tabela3[Grupo],Tabela3[Meus produtos]),VLOOKUP(Tabela2[[#This Row],[Código]],Tabela4[[Código NBS/LC116]:[Meus serviços]],3,0))</f>
        <v>Não</v>
      </c>
      <c r="C7020" t="str">
        <f>IF(E7020=0,TEXT(dados!A6935,"00000000"),IF(E7020=2,TEXT(dados!A6935,"0000"),TEXT(dados!A6935,"#")))</f>
        <v>74094090</v>
      </c>
      <c r="D7020" t="str">
        <f>IF(dados!B6935=0,"",dados!B6935)</f>
        <v/>
      </c>
      <c r="E7020">
        <f>dados!C6935</f>
        <v>0</v>
      </c>
      <c r="F7020" t="str">
        <f>dados!D6935</f>
        <v>Outs.chapas e tiras,de ligas de cobre-niquel, esp&gt;0.15mm</v>
      </c>
      <c r="G7020"/>
      <c r="H7020"/>
      <c r="I7020"/>
      <c r="J7020"/>
      <c r="K7020" s="13"/>
      <c r="L7020" s="13">
        <f>dados!I6935/100</f>
        <v>0.13880000000000001</v>
      </c>
      <c r="M7020" s="13">
        <f>dados!J6935/100</f>
        <v>0.17219999999999999</v>
      </c>
      <c r="N7020" s="13">
        <f>dados!K6935/100</f>
        <v>0.18</v>
      </c>
      <c r="O7020" s="13">
        <f>dados!L6935/100</f>
        <v>0</v>
      </c>
      <c r="P7020" s="12" t="str">
        <f>LEFT(Tabela2[[#This Row],[Código]],2)</f>
        <v>74</v>
      </c>
    </row>
    <row r="7021" spans="2:16" ht="15" customHeight="1" x14ac:dyDescent="0.25">
      <c r="B7021" s="31" t="str">
        <f>IF(Tabela2[[#This Row],[Tipo]] = 0,LOOKUP(Tabela2[[#This Row],[RESUMO]],Tabela3[Grupo],Tabela3[Meus produtos]),VLOOKUP(Tabela2[[#This Row],[Código]],Tabela4[[Código NBS/LC116]:[Meus serviços]],3,0))</f>
        <v>Não</v>
      </c>
      <c r="C7021" t="str">
        <f>IF(E7021=0,TEXT(dados!A6936,"00000000"),IF(E7021=2,TEXT(dados!A6936,"0000"),TEXT(dados!A6936,"#")))</f>
        <v>74099000</v>
      </c>
      <c r="D7021" t="str">
        <f>IF(dados!B6936=0,"",dados!B6936)</f>
        <v/>
      </c>
      <c r="E7021">
        <f>dados!C6936</f>
        <v>0</v>
      </c>
      <c r="F7021" t="str">
        <f>dados!D6936</f>
        <v>Chapas e tiras,de outs.ligas de cobre,esp&gt;0.15mm</v>
      </c>
      <c r="G7021"/>
      <c r="H7021"/>
      <c r="I7021"/>
      <c r="J7021"/>
      <c r="K7021" s="13"/>
      <c r="L7021" s="13">
        <f>dados!I6936/100</f>
        <v>0.13880000000000001</v>
      </c>
      <c r="M7021" s="13">
        <f>dados!J6936/100</f>
        <v>0.17219999999999999</v>
      </c>
      <c r="N7021" s="13">
        <f>dados!K6936/100</f>
        <v>0.18</v>
      </c>
      <c r="O7021" s="13">
        <f>dados!L6936/100</f>
        <v>0</v>
      </c>
      <c r="P7021" s="12" t="str">
        <f>LEFT(Tabela2[[#This Row],[Código]],2)</f>
        <v>74</v>
      </c>
    </row>
    <row r="7022" spans="2:16" ht="15" customHeight="1" x14ac:dyDescent="0.25">
      <c r="B7022" s="31" t="str">
        <f>IF(Tabela2[[#This Row],[Tipo]] = 0,LOOKUP(Tabela2[[#This Row],[RESUMO]],Tabela3[Grupo],Tabela3[Meus produtos]),VLOOKUP(Tabela2[[#This Row],[Código]],Tabela4[[Código NBS/LC116]:[Meus serviços]],3,0))</f>
        <v>Não</v>
      </c>
      <c r="C7022" t="str">
        <f>IF(E7022=0,TEXT(dados!A6937,"00000000"),IF(E7022=2,TEXT(dados!A6937,"0000"),TEXT(dados!A6937,"#")))</f>
        <v>74101112</v>
      </c>
      <c r="D7022" t="str">
        <f>IF(dados!B6937=0,"",dados!B6937)</f>
        <v/>
      </c>
      <c r="E7022">
        <f>dados!C6937</f>
        <v>0</v>
      </c>
      <c r="F7022" t="str">
        <f>dados!D6937</f>
        <v>Folha de cobre ref.s/suport.de espessura inferior ou igual a 0,04mm e uma resistividade eletrica inferior ou igual a 0,017241ohm.mm²/m</v>
      </c>
      <c r="G7022"/>
      <c r="H7022"/>
      <c r="I7022"/>
      <c r="J7022"/>
      <c r="K7022" s="13"/>
      <c r="L7022" s="13">
        <f>dados!I6937/100</f>
        <v>0.13880000000000001</v>
      </c>
      <c r="M7022" s="13">
        <f>dados!J6937/100</f>
        <v>0.1588</v>
      </c>
      <c r="N7022" s="13">
        <f>dados!K6937/100</f>
        <v>0.18</v>
      </c>
      <c r="O7022" s="13">
        <f>dados!L6937/100</f>
        <v>0</v>
      </c>
      <c r="P7022" s="12" t="str">
        <f>LEFT(Tabela2[[#This Row],[Código]],2)</f>
        <v>74</v>
      </c>
    </row>
    <row r="7023" spans="2:16" ht="15" customHeight="1" x14ac:dyDescent="0.25">
      <c r="B7023" s="31" t="str">
        <f>IF(Tabela2[[#This Row],[Tipo]] = 0,LOOKUP(Tabela2[[#This Row],[RESUMO]],Tabela3[Grupo],Tabela3[Meus produtos]),VLOOKUP(Tabela2[[#This Row],[Código]],Tabela4[[Código NBS/LC116]:[Meus serviços]],3,0))</f>
        <v>Não</v>
      </c>
      <c r="C7023" t="str">
        <f>IF(E7023=0,TEXT(dados!A6938,"00000000"),IF(E7023=2,TEXT(dados!A6938,"0000"),TEXT(dados!A6938,"#")))</f>
        <v>74101113</v>
      </c>
      <c r="D7023" t="str">
        <f>IF(dados!B6938=0,"",dados!B6938)</f>
        <v/>
      </c>
      <c r="E7023">
        <f>dados!C6938</f>
        <v>0</v>
      </c>
      <c r="F7023" t="str">
        <f>dados!D6938</f>
        <v>Outras folha de cobre ref.s/suport.outras, de espessura inferior ou igual a 0,04mm</v>
      </c>
      <c r="G7023"/>
      <c r="H7023"/>
      <c r="I7023"/>
      <c r="J7023"/>
      <c r="K7023" s="13"/>
      <c r="L7023" s="13">
        <f>dados!I6938/100</f>
        <v>0.13880000000000001</v>
      </c>
      <c r="M7023" s="13">
        <f>dados!J6938/100</f>
        <v>0.17219999999999999</v>
      </c>
      <c r="N7023" s="13">
        <f>dados!K6938/100</f>
        <v>0.18</v>
      </c>
      <c r="O7023" s="13">
        <f>dados!L6938/100</f>
        <v>0</v>
      </c>
      <c r="P7023" s="12" t="str">
        <f>LEFT(Tabela2[[#This Row],[Código]],2)</f>
        <v>74</v>
      </c>
    </row>
    <row r="7024" spans="2:16" ht="15" customHeight="1" x14ac:dyDescent="0.25">
      <c r="B7024" s="31" t="str">
        <f>IF(Tabela2[[#This Row],[Tipo]] = 0,LOOKUP(Tabela2[[#This Row],[RESUMO]],Tabela3[Grupo],Tabela3[Meus produtos]),VLOOKUP(Tabela2[[#This Row],[Código]],Tabela4[[Código NBS/LC116]:[Meus serviços]],3,0))</f>
        <v>Não</v>
      </c>
      <c r="C7024" t="str">
        <f>IF(E7024=0,TEXT(dados!A6939,"00000000"),IF(E7024=2,TEXT(dados!A6939,"0000"),TEXT(dados!A6939,"#")))</f>
        <v>74101119</v>
      </c>
      <c r="D7024" t="str">
        <f>IF(dados!B6939=0,"",dados!B6939)</f>
        <v/>
      </c>
      <c r="E7024">
        <f>dados!C6939</f>
        <v>0</v>
      </c>
      <c r="F7024" t="str">
        <f>dados!D6939</f>
        <v>Outras folha de cobre ref.s/suport.e&lt;=0.07mm, pureza&gt;=99.85%</v>
      </c>
      <c r="G7024"/>
      <c r="H7024"/>
      <c r="I7024"/>
      <c r="J7024"/>
      <c r="K7024" s="13"/>
      <c r="L7024" s="13">
        <f>dados!I6939/100</f>
        <v>0.13880000000000001</v>
      </c>
      <c r="M7024" s="13">
        <f>dados!J6939/100</f>
        <v>0.17219999999999999</v>
      </c>
      <c r="N7024" s="13">
        <f>dados!K6939/100</f>
        <v>0.18</v>
      </c>
      <c r="O7024" s="13">
        <f>dados!L6939/100</f>
        <v>0</v>
      </c>
      <c r="P7024" s="12" t="str">
        <f>LEFT(Tabela2[[#This Row],[Código]],2)</f>
        <v>74</v>
      </c>
    </row>
    <row r="7025" spans="2:16" ht="15" customHeight="1" x14ac:dyDescent="0.25">
      <c r="B7025" s="31" t="str">
        <f>IF(Tabela2[[#This Row],[Tipo]] = 0,LOOKUP(Tabela2[[#This Row],[RESUMO]],Tabela3[Grupo],Tabela3[Meus produtos]),VLOOKUP(Tabela2[[#This Row],[Código]],Tabela4[[Código NBS/LC116]:[Meus serviços]],3,0))</f>
        <v>Não</v>
      </c>
      <c r="C7025" t="str">
        <f>IF(E7025=0,TEXT(dados!A6940,"00000000"),IF(E7025=2,TEXT(dados!A6940,"0000"),TEXT(dados!A6940,"#")))</f>
        <v>74101190</v>
      </c>
      <c r="D7025" t="str">
        <f>IF(dados!B6940=0,"",dados!B6940)</f>
        <v/>
      </c>
      <c r="E7025">
        <f>dados!C6940</f>
        <v>0</v>
      </c>
      <c r="F7025" t="str">
        <f>dados!D6940</f>
        <v>Outs.folhas/tiras,de cobre refin.s/suporte, e&lt;=0.15mm</v>
      </c>
      <c r="G7025"/>
      <c r="H7025"/>
      <c r="I7025"/>
      <c r="J7025"/>
      <c r="K7025" s="13"/>
      <c r="L7025" s="13">
        <f>dados!I6940/100</f>
        <v>0.13880000000000001</v>
      </c>
      <c r="M7025" s="13">
        <f>dados!J6940/100</f>
        <v>0.17219999999999999</v>
      </c>
      <c r="N7025" s="13">
        <f>dados!K6940/100</f>
        <v>0.18</v>
      </c>
      <c r="O7025" s="13">
        <f>dados!L6940/100</f>
        <v>0</v>
      </c>
      <c r="P7025" s="12" t="str">
        <f>LEFT(Tabela2[[#This Row],[Código]],2)</f>
        <v>74</v>
      </c>
    </row>
    <row r="7026" spans="2:16" ht="15" customHeight="1" x14ac:dyDescent="0.25">
      <c r="B7026" s="31" t="str">
        <f>IF(Tabela2[[#This Row],[Tipo]] = 0,LOOKUP(Tabela2[[#This Row],[RESUMO]],Tabela3[Grupo],Tabela3[Meus produtos]),VLOOKUP(Tabela2[[#This Row],[Código]],Tabela4[[Código NBS/LC116]:[Meus serviços]],3,0))</f>
        <v>Não</v>
      </c>
      <c r="C7026" t="str">
        <f>IF(E7026=0,TEXT(dados!A6941,"00000000"),IF(E7026=2,TEXT(dados!A6941,"0000"),TEXT(dados!A6941,"#")))</f>
        <v>74101200</v>
      </c>
      <c r="D7026" t="str">
        <f>IF(dados!B6941=0,"",dados!B6941)</f>
        <v/>
      </c>
      <c r="E7026">
        <f>dados!C6941</f>
        <v>0</v>
      </c>
      <c r="F7026" t="str">
        <f>dados!D6941</f>
        <v>Folha e tira,de ligas de cobre,s/suporte, e&lt;=0.15mm</v>
      </c>
      <c r="G7026"/>
      <c r="H7026"/>
      <c r="I7026"/>
      <c r="J7026"/>
      <c r="K7026" s="13"/>
      <c r="L7026" s="13">
        <f>dados!I6941/100</f>
        <v>0.13880000000000001</v>
      </c>
      <c r="M7026" s="13">
        <f>dados!J6941/100</f>
        <v>0.17219999999999999</v>
      </c>
      <c r="N7026" s="13">
        <f>dados!K6941/100</f>
        <v>0.18</v>
      </c>
      <c r="O7026" s="13">
        <f>dados!L6941/100</f>
        <v>0</v>
      </c>
      <c r="P7026" s="12" t="str">
        <f>LEFT(Tabela2[[#This Row],[Código]],2)</f>
        <v>74</v>
      </c>
    </row>
    <row r="7027" spans="2:16" ht="15" customHeight="1" x14ac:dyDescent="0.25">
      <c r="B7027" s="31" t="str">
        <f>IF(Tabela2[[#This Row],[Tipo]] = 0,LOOKUP(Tabela2[[#This Row],[RESUMO]],Tabela3[Grupo],Tabela3[Meus produtos]),VLOOKUP(Tabela2[[#This Row],[Código]],Tabela4[[Código NBS/LC116]:[Meus serviços]],3,0))</f>
        <v>Não</v>
      </c>
      <c r="C7027" t="str">
        <f>IF(E7027=0,TEXT(dados!A6942,"00000000"),IF(E7027=2,TEXT(dados!A6942,"0000"),TEXT(dados!A6942,"#")))</f>
        <v>74102110</v>
      </c>
      <c r="D7027" t="str">
        <f>IF(dados!B6942=0,"",dados!B6942)</f>
        <v/>
      </c>
      <c r="E7027">
        <f>dados!C6942</f>
        <v>0</v>
      </c>
      <c r="F7027" t="str">
        <f>dados!D6942</f>
        <v>Folha de cobre ref.c/suport.p/circuit.impress. e&lt;=0.15mm</v>
      </c>
      <c r="G7027"/>
      <c r="H7027"/>
      <c r="I7027"/>
      <c r="J7027"/>
      <c r="K7027" s="13"/>
      <c r="L7027" s="13">
        <f>dados!I6942/100</f>
        <v>0.13880000000000001</v>
      </c>
      <c r="M7027" s="13">
        <f>dados!J6942/100</f>
        <v>0.1636</v>
      </c>
      <c r="N7027" s="13">
        <f>dados!K6942/100</f>
        <v>0.18</v>
      </c>
      <c r="O7027" s="13">
        <f>dados!L6942/100</f>
        <v>0</v>
      </c>
      <c r="P7027" s="12" t="str">
        <f>LEFT(Tabela2[[#This Row],[Código]],2)</f>
        <v>74</v>
      </c>
    </row>
    <row r="7028" spans="2:16" ht="15" customHeight="1" x14ac:dyDescent="0.25">
      <c r="B7028" s="31" t="str">
        <f>IF(Tabela2[[#This Row],[Tipo]] = 0,LOOKUP(Tabela2[[#This Row],[RESUMO]],Tabela3[Grupo],Tabela3[Meus produtos]),VLOOKUP(Tabela2[[#This Row],[Código]],Tabela4[[Código NBS/LC116]:[Meus serviços]],3,0))</f>
        <v>Não</v>
      </c>
      <c r="C7028" t="str">
        <f>IF(E7028=0,TEXT(dados!A6943,"00000000"),IF(E7028=2,TEXT(dados!A6943,"0000"),TEXT(dados!A6943,"#")))</f>
        <v>74102120</v>
      </c>
      <c r="D7028" t="str">
        <f>IF(dados!B6943=0,"",dados!B6943)</f>
        <v/>
      </c>
      <c r="E7028">
        <f>dados!C6943</f>
        <v>0</v>
      </c>
      <c r="F7028" t="str">
        <f>dados!D6943</f>
        <v>Folha de cobre ref.c/suport.poliest.etc. 0.012&lt;e&lt;=0.15mm</v>
      </c>
      <c r="G7028"/>
      <c r="H7028"/>
      <c r="I7028"/>
      <c r="J7028"/>
      <c r="K7028" s="13"/>
      <c r="L7028" s="13">
        <f>dados!I6943/100</f>
        <v>0.13880000000000001</v>
      </c>
      <c r="M7028" s="13">
        <f>dados!J6943/100</f>
        <v>0.1588</v>
      </c>
      <c r="N7028" s="13">
        <f>dados!K6943/100</f>
        <v>0.18</v>
      </c>
      <c r="O7028" s="13">
        <f>dados!L6943/100</f>
        <v>0</v>
      </c>
      <c r="P7028" s="12" t="str">
        <f>LEFT(Tabela2[[#This Row],[Código]],2)</f>
        <v>74</v>
      </c>
    </row>
    <row r="7029" spans="2:16" ht="15" customHeight="1" x14ac:dyDescent="0.25">
      <c r="B7029" s="31" t="str">
        <f>IF(Tabela2[[#This Row],[Tipo]] = 0,LOOKUP(Tabela2[[#This Row],[RESUMO]],Tabela3[Grupo],Tabela3[Meus produtos]),VLOOKUP(Tabela2[[#This Row],[Código]],Tabela4[[Código NBS/LC116]:[Meus serviços]],3,0))</f>
        <v>Não</v>
      </c>
      <c r="C7029" t="str">
        <f>IF(E7029=0,TEXT(dados!A6944,"00000000"),IF(E7029=2,TEXT(dados!A6944,"0000"),TEXT(dados!A6944,"#")))</f>
        <v>74102130</v>
      </c>
      <c r="D7029" t="str">
        <f>IF(dados!B6944=0,"",dados!B6944)</f>
        <v/>
      </c>
      <c r="E7029">
        <f>dados!C6944</f>
        <v>0</v>
      </c>
      <c r="F7029" t="str">
        <f>dados!D6944</f>
        <v>Folha de cobre ref.com suporte isolante de resina fenolica e papel, dos tipos utilizados para circuitos impressos</v>
      </c>
      <c r="G7029"/>
      <c r="H7029"/>
      <c r="I7029"/>
      <c r="J7029"/>
      <c r="K7029" s="13"/>
      <c r="L7029" s="13">
        <f>dados!I6944/100</f>
        <v>0.13880000000000001</v>
      </c>
      <c r="M7029" s="13">
        <f>dados!J6944/100</f>
        <v>0.1636</v>
      </c>
      <c r="N7029" s="13">
        <f>dados!K6944/100</f>
        <v>0.18</v>
      </c>
      <c r="O7029" s="13">
        <f>dados!L6944/100</f>
        <v>0</v>
      </c>
      <c r="P7029" s="12" t="str">
        <f>LEFT(Tabela2[[#This Row],[Código]],2)</f>
        <v>74</v>
      </c>
    </row>
    <row r="7030" spans="2:16" ht="15" customHeight="1" x14ac:dyDescent="0.25">
      <c r="B7030" s="31" t="str">
        <f>IF(Tabela2[[#This Row],[Tipo]] = 0,LOOKUP(Tabela2[[#This Row],[RESUMO]],Tabela3[Grupo],Tabela3[Meus produtos]),VLOOKUP(Tabela2[[#This Row],[Código]],Tabela4[[Código NBS/LC116]:[Meus serviços]],3,0))</f>
        <v>Não</v>
      </c>
      <c r="C7030" t="str">
        <f>IF(E7030=0,TEXT(dados!A6945,"00000000"),IF(E7030=2,TEXT(dados!A6945,"0000"),TEXT(dados!A6945,"#")))</f>
        <v>74102190</v>
      </c>
      <c r="D7030" t="str">
        <f>IF(dados!B6945=0,"",dados!B6945)</f>
        <v/>
      </c>
      <c r="E7030">
        <f>dados!C6945</f>
        <v>0</v>
      </c>
      <c r="F7030" t="str">
        <f>dados!D6945</f>
        <v>Outs.folhas/tiras,de cobre refin.c/suporte, e&lt;=0.15mm</v>
      </c>
      <c r="G7030"/>
      <c r="H7030"/>
      <c r="I7030"/>
      <c r="J7030"/>
      <c r="K7030" s="13"/>
      <c r="L7030" s="13">
        <f>dados!I6945/100</f>
        <v>0.13880000000000001</v>
      </c>
      <c r="M7030" s="13">
        <f>dados!J6945/100</f>
        <v>0.17219999999999999</v>
      </c>
      <c r="N7030" s="13">
        <f>dados!K6945/100</f>
        <v>0.18</v>
      </c>
      <c r="O7030" s="13">
        <f>dados!L6945/100</f>
        <v>0</v>
      </c>
      <c r="P7030" s="12" t="str">
        <f>LEFT(Tabela2[[#This Row],[Código]],2)</f>
        <v>74</v>
      </c>
    </row>
    <row r="7031" spans="2:16" ht="15" customHeight="1" x14ac:dyDescent="0.25">
      <c r="B7031" s="31" t="str">
        <f>IF(Tabela2[[#This Row],[Tipo]] = 0,LOOKUP(Tabela2[[#This Row],[RESUMO]],Tabela3[Grupo],Tabela3[Meus produtos]),VLOOKUP(Tabela2[[#This Row],[Código]],Tabela4[[Código NBS/LC116]:[Meus serviços]],3,0))</f>
        <v>Não</v>
      </c>
      <c r="C7031" t="str">
        <f>IF(E7031=0,TEXT(dados!A6946,"00000000"),IF(E7031=2,TEXT(dados!A6946,"0000"),TEXT(dados!A6946,"#")))</f>
        <v>74102200</v>
      </c>
      <c r="D7031" t="str">
        <f>IF(dados!B6946=0,"",dados!B6946)</f>
        <v/>
      </c>
      <c r="E7031">
        <f>dados!C6946</f>
        <v>0</v>
      </c>
      <c r="F7031" t="str">
        <f>dados!D6946</f>
        <v>Folha e tira,de ligas de cobre,c/suporte, e&lt;=0.15mm</v>
      </c>
      <c r="G7031"/>
      <c r="H7031"/>
      <c r="I7031"/>
      <c r="J7031"/>
      <c r="K7031" s="13"/>
      <c r="L7031" s="13">
        <f>dados!I6946/100</f>
        <v>0.13880000000000001</v>
      </c>
      <c r="M7031" s="13">
        <f>dados!J6946/100</f>
        <v>0.17219999999999999</v>
      </c>
      <c r="N7031" s="13">
        <f>dados!K6946/100</f>
        <v>0.18</v>
      </c>
      <c r="O7031" s="13">
        <f>dados!L6946/100</f>
        <v>0</v>
      </c>
      <c r="P7031" s="12" t="str">
        <f>LEFT(Tabela2[[#This Row],[Código]],2)</f>
        <v>74</v>
      </c>
    </row>
    <row r="7032" spans="2:16" ht="15" customHeight="1" x14ac:dyDescent="0.25">
      <c r="B7032" s="31" t="str">
        <f>IF(Tabela2[[#This Row],[Tipo]] = 0,LOOKUP(Tabela2[[#This Row],[RESUMO]],Tabela3[Grupo],Tabela3[Meus produtos]),VLOOKUP(Tabela2[[#This Row],[Código]],Tabela4[[Código NBS/LC116]:[Meus serviços]],3,0))</f>
        <v>Não</v>
      </c>
      <c r="C7032" t="str">
        <f>IF(E7032=0,TEXT(dados!A6947,"00000000"),IF(E7032=2,TEXT(dados!A6947,"0000"),TEXT(dados!A6947,"#")))</f>
        <v>74111010</v>
      </c>
      <c r="D7032" t="str">
        <f>IF(dados!B6947=0,"",dados!B6947)</f>
        <v/>
      </c>
      <c r="E7032">
        <f>dados!C6947</f>
        <v>0</v>
      </c>
      <c r="F7032" t="str">
        <f>dados!D6947</f>
        <v>Tubos de cobre refinado,nao aletados nem ranhurados</v>
      </c>
      <c r="G7032"/>
      <c r="H7032"/>
      <c r="I7032"/>
      <c r="J7032"/>
      <c r="K7032" s="13"/>
      <c r="L7032" s="13">
        <f>dados!I6947/100</f>
        <v>0.14429999999999998</v>
      </c>
      <c r="M7032" s="13">
        <f>dados!J6947/100</f>
        <v>0.19899999999999998</v>
      </c>
      <c r="N7032" s="13">
        <f>dados!K6947/100</f>
        <v>0.18</v>
      </c>
      <c r="O7032" s="13">
        <f>dados!L6947/100</f>
        <v>0</v>
      </c>
      <c r="P7032" s="12" t="str">
        <f>LEFT(Tabela2[[#This Row],[Código]],2)</f>
        <v>74</v>
      </c>
    </row>
    <row r="7033" spans="2:16" ht="15" customHeight="1" x14ac:dyDescent="0.25">
      <c r="B7033" s="31" t="str">
        <f>IF(Tabela2[[#This Row],[Tipo]] = 0,LOOKUP(Tabela2[[#This Row],[RESUMO]],Tabela3[Grupo],Tabela3[Meus produtos]),VLOOKUP(Tabela2[[#This Row],[Código]],Tabela4[[Código NBS/LC116]:[Meus serviços]],3,0))</f>
        <v>Não</v>
      </c>
      <c r="C7033" t="str">
        <f>IF(E7033=0,TEXT(dados!A6948,"00000000"),IF(E7033=2,TEXT(dados!A6948,"0000"),TEXT(dados!A6948,"#")))</f>
        <v>74111090</v>
      </c>
      <c r="D7033" t="str">
        <f>IF(dados!B6948=0,"",dados!B6948)</f>
        <v/>
      </c>
      <c r="E7033">
        <f>dados!C6948</f>
        <v>0</v>
      </c>
      <c r="F7033" t="str">
        <f>dados!D6948</f>
        <v>Outros tubos de cobre refinado</v>
      </c>
      <c r="G7033"/>
      <c r="H7033"/>
      <c r="I7033"/>
      <c r="J7033"/>
      <c r="K7033" s="13"/>
      <c r="L7033" s="13">
        <f>dados!I6948/100</f>
        <v>0.14429999999999998</v>
      </c>
      <c r="M7033" s="13">
        <f>dados!J6948/100</f>
        <v>0.19899999999999998</v>
      </c>
      <c r="N7033" s="13">
        <f>dados!K6948/100</f>
        <v>0.18</v>
      </c>
      <c r="O7033" s="13">
        <f>dados!L6948/100</f>
        <v>0</v>
      </c>
      <c r="P7033" s="12" t="str">
        <f>LEFT(Tabela2[[#This Row],[Código]],2)</f>
        <v>74</v>
      </c>
    </row>
    <row r="7034" spans="2:16" ht="15" customHeight="1" x14ac:dyDescent="0.25">
      <c r="B7034" s="31" t="str">
        <f>IF(Tabela2[[#This Row],[Tipo]] = 0,LOOKUP(Tabela2[[#This Row],[RESUMO]],Tabela3[Grupo],Tabela3[Meus produtos]),VLOOKUP(Tabela2[[#This Row],[Código]],Tabela4[[Código NBS/LC116]:[Meus serviços]],3,0))</f>
        <v>Não</v>
      </c>
      <c r="C7034" t="str">
        <f>IF(E7034=0,TEXT(dados!A6949,"00000000"),IF(E7034=2,TEXT(dados!A6949,"0000"),TEXT(dados!A6949,"#")))</f>
        <v>74112110</v>
      </c>
      <c r="D7034" t="str">
        <f>IF(dados!B6949=0,"",dados!B6949)</f>
        <v/>
      </c>
      <c r="E7034">
        <f>dados!C6949</f>
        <v>0</v>
      </c>
      <c r="F7034" t="str">
        <f>dados!D6949</f>
        <v>Tubos de ligas de cobre-zinco,n/aletados n/ranhurados</v>
      </c>
      <c r="G7034"/>
      <c r="H7034"/>
      <c r="I7034"/>
      <c r="J7034"/>
      <c r="K7034" s="13"/>
      <c r="L7034" s="13">
        <f>dados!I6949/100</f>
        <v>0.14429999999999998</v>
      </c>
      <c r="M7034" s="13">
        <f>dados!J6949/100</f>
        <v>0.19899999999999998</v>
      </c>
      <c r="N7034" s="13">
        <f>dados!K6949/100</f>
        <v>0.18</v>
      </c>
      <c r="O7034" s="13">
        <f>dados!L6949/100</f>
        <v>0</v>
      </c>
      <c r="P7034" s="12" t="str">
        <f>LEFT(Tabela2[[#This Row],[Código]],2)</f>
        <v>74</v>
      </c>
    </row>
    <row r="7035" spans="2:16" ht="15" customHeight="1" x14ac:dyDescent="0.25">
      <c r="B7035" s="31" t="str">
        <f>IF(Tabela2[[#This Row],[Tipo]] = 0,LOOKUP(Tabela2[[#This Row],[RESUMO]],Tabela3[Grupo],Tabela3[Meus produtos]),VLOOKUP(Tabela2[[#This Row],[Código]],Tabela4[[Código NBS/LC116]:[Meus serviços]],3,0))</f>
        <v>Não</v>
      </c>
      <c r="C7035" t="str">
        <f>IF(E7035=0,TEXT(dados!A6950,"00000000"),IF(E7035=2,TEXT(dados!A6950,"0000"),TEXT(dados!A6950,"#")))</f>
        <v>74112190</v>
      </c>
      <c r="D7035" t="str">
        <f>IF(dados!B6950=0,"",dados!B6950)</f>
        <v/>
      </c>
      <c r="E7035">
        <f>dados!C6950</f>
        <v>0</v>
      </c>
      <c r="F7035" t="str">
        <f>dados!D6950</f>
        <v>Outros tubos de ligas de cobre-zinco</v>
      </c>
      <c r="G7035"/>
      <c r="H7035"/>
      <c r="I7035"/>
      <c r="J7035"/>
      <c r="K7035" s="13"/>
      <c r="L7035" s="13">
        <f>dados!I6950/100</f>
        <v>0.14429999999999998</v>
      </c>
      <c r="M7035" s="13">
        <f>dados!J6950/100</f>
        <v>0.19899999999999998</v>
      </c>
      <c r="N7035" s="13">
        <f>dados!K6950/100</f>
        <v>0.18</v>
      </c>
      <c r="O7035" s="13">
        <f>dados!L6950/100</f>
        <v>0</v>
      </c>
      <c r="P7035" s="12" t="str">
        <f>LEFT(Tabela2[[#This Row],[Código]],2)</f>
        <v>74</v>
      </c>
    </row>
    <row r="7036" spans="2:16" ht="15" customHeight="1" x14ac:dyDescent="0.25">
      <c r="B7036" s="31" t="str">
        <f>IF(Tabela2[[#This Row],[Tipo]] = 0,LOOKUP(Tabela2[[#This Row],[RESUMO]],Tabela3[Grupo],Tabela3[Meus produtos]),VLOOKUP(Tabela2[[#This Row],[Código]],Tabela4[[Código NBS/LC116]:[Meus serviços]],3,0))</f>
        <v>Não</v>
      </c>
      <c r="C7036" t="str">
        <f>IF(E7036=0,TEXT(dados!A6951,"00000000"),IF(E7036=2,TEXT(dados!A6951,"0000"),TEXT(dados!A6951,"#")))</f>
        <v>74112210</v>
      </c>
      <c r="D7036" t="str">
        <f>IF(dados!B6951=0,"",dados!B6951)</f>
        <v/>
      </c>
      <c r="E7036">
        <f>dados!C6951</f>
        <v>0</v>
      </c>
      <c r="F7036" t="str">
        <f>dados!D6951</f>
        <v>Tubos de ligas cobre-niquel,etc.n/aletados n/ranhurados</v>
      </c>
      <c r="G7036"/>
      <c r="H7036"/>
      <c r="I7036"/>
      <c r="J7036"/>
      <c r="K7036" s="13"/>
      <c r="L7036" s="13">
        <f>dados!I6951/100</f>
        <v>0.13880000000000001</v>
      </c>
      <c r="M7036" s="13">
        <f>dados!J6951/100</f>
        <v>0.17420000000000002</v>
      </c>
      <c r="N7036" s="13">
        <f>dados!K6951/100</f>
        <v>0.18</v>
      </c>
      <c r="O7036" s="13">
        <f>dados!L6951/100</f>
        <v>0</v>
      </c>
      <c r="P7036" s="12" t="str">
        <f>LEFT(Tabela2[[#This Row],[Código]],2)</f>
        <v>74</v>
      </c>
    </row>
    <row r="7037" spans="2:16" ht="15" customHeight="1" x14ac:dyDescent="0.25">
      <c r="B7037" s="31" t="str">
        <f>IF(Tabela2[[#This Row],[Tipo]] = 0,LOOKUP(Tabela2[[#This Row],[RESUMO]],Tabela3[Grupo],Tabela3[Meus produtos]),VLOOKUP(Tabela2[[#This Row],[Código]],Tabela4[[Código NBS/LC116]:[Meus serviços]],3,0))</f>
        <v>Não</v>
      </c>
      <c r="C7037" t="str">
        <f>IF(E7037=0,TEXT(dados!A6952,"00000000"),IF(E7037=2,TEXT(dados!A6952,"0000"),TEXT(dados!A6952,"#")))</f>
        <v>74112290</v>
      </c>
      <c r="D7037" t="str">
        <f>IF(dados!B6952=0,"",dados!B6952)</f>
        <v/>
      </c>
      <c r="E7037">
        <f>dados!C6952</f>
        <v>0</v>
      </c>
      <c r="F7037" t="str">
        <f>dados!D6952</f>
        <v>Outs.tubos de ligas de cobre-niquel/cobre-niquel-zinco</v>
      </c>
      <c r="G7037"/>
      <c r="H7037"/>
      <c r="I7037"/>
      <c r="J7037"/>
      <c r="K7037" s="13"/>
      <c r="L7037" s="13">
        <f>dados!I6952/100</f>
        <v>0.14429999999999998</v>
      </c>
      <c r="M7037" s="13">
        <f>dados!J6952/100</f>
        <v>0.19899999999999998</v>
      </c>
      <c r="N7037" s="13">
        <f>dados!K6952/100</f>
        <v>0.18</v>
      </c>
      <c r="O7037" s="13">
        <f>dados!L6952/100</f>
        <v>0</v>
      </c>
      <c r="P7037" s="12" t="str">
        <f>LEFT(Tabela2[[#This Row],[Código]],2)</f>
        <v>74</v>
      </c>
    </row>
    <row r="7038" spans="2:16" ht="15" customHeight="1" x14ac:dyDescent="0.25">
      <c r="B7038" s="31" t="str">
        <f>IF(Tabela2[[#This Row],[Tipo]] = 0,LOOKUP(Tabela2[[#This Row],[RESUMO]],Tabela3[Grupo],Tabela3[Meus produtos]),VLOOKUP(Tabela2[[#This Row],[Código]],Tabela4[[Código NBS/LC116]:[Meus serviços]],3,0))</f>
        <v>Não</v>
      </c>
      <c r="C7038" t="str">
        <f>IF(E7038=0,TEXT(dados!A6953,"00000000"),IF(E7038=2,TEXT(dados!A6953,"0000"),TEXT(dados!A6953,"#")))</f>
        <v>74112910</v>
      </c>
      <c r="D7038" t="str">
        <f>IF(dados!B6953=0,"",dados!B6953)</f>
        <v/>
      </c>
      <c r="E7038">
        <f>dados!C6953</f>
        <v>0</v>
      </c>
      <c r="F7038" t="str">
        <f>dados!D6953</f>
        <v>Tubos de outs.ligas de cobre,n/aletados n/ranhurados</v>
      </c>
      <c r="G7038"/>
      <c r="H7038"/>
      <c r="I7038"/>
      <c r="J7038"/>
      <c r="K7038" s="13"/>
      <c r="L7038" s="13">
        <f>dados!I6953/100</f>
        <v>0.14429999999999998</v>
      </c>
      <c r="M7038" s="13">
        <f>dados!J6953/100</f>
        <v>0.19899999999999998</v>
      </c>
      <c r="N7038" s="13">
        <f>dados!K6953/100</f>
        <v>0.18</v>
      </c>
      <c r="O7038" s="13">
        <f>dados!L6953/100</f>
        <v>0</v>
      </c>
      <c r="P7038" s="12" t="str">
        <f>LEFT(Tabela2[[#This Row],[Código]],2)</f>
        <v>74</v>
      </c>
    </row>
    <row r="7039" spans="2:16" ht="15" customHeight="1" x14ac:dyDescent="0.25">
      <c r="B7039" s="31" t="str">
        <f>IF(Tabela2[[#This Row],[Tipo]] = 0,LOOKUP(Tabela2[[#This Row],[RESUMO]],Tabela3[Grupo],Tabela3[Meus produtos]),VLOOKUP(Tabela2[[#This Row],[Código]],Tabela4[[Código NBS/LC116]:[Meus serviços]],3,0))</f>
        <v>Não</v>
      </c>
      <c r="C7039" t="str">
        <f>IF(E7039=0,TEXT(dados!A6954,"00000000"),IF(E7039=2,TEXT(dados!A6954,"0000"),TEXT(dados!A6954,"#")))</f>
        <v>74112990</v>
      </c>
      <c r="D7039" t="str">
        <f>IF(dados!B6954=0,"",dados!B6954)</f>
        <v/>
      </c>
      <c r="E7039">
        <f>dados!C6954</f>
        <v>0</v>
      </c>
      <c r="F7039" t="str">
        <f>dados!D6954</f>
        <v>Tubos de outs.ligas de cobre</v>
      </c>
      <c r="G7039"/>
      <c r="H7039"/>
      <c r="I7039"/>
      <c r="J7039"/>
      <c r="K7039" s="13"/>
      <c r="L7039" s="13">
        <f>dados!I6954/100</f>
        <v>0.14429999999999998</v>
      </c>
      <c r="M7039" s="13">
        <f>dados!J6954/100</f>
        <v>0.19899999999999998</v>
      </c>
      <c r="N7039" s="13">
        <f>dados!K6954/100</f>
        <v>0.18</v>
      </c>
      <c r="O7039" s="13">
        <f>dados!L6954/100</f>
        <v>0</v>
      </c>
      <c r="P7039" s="12" t="str">
        <f>LEFT(Tabela2[[#This Row],[Código]],2)</f>
        <v>74</v>
      </c>
    </row>
    <row r="7040" spans="2:16" ht="15" customHeight="1" x14ac:dyDescent="0.25">
      <c r="B7040" s="31" t="str">
        <f>IF(Tabela2[[#This Row],[Tipo]] = 0,LOOKUP(Tabela2[[#This Row],[RESUMO]],Tabela3[Grupo],Tabela3[Meus produtos]),VLOOKUP(Tabela2[[#This Row],[Código]],Tabela4[[Código NBS/LC116]:[Meus serviços]],3,0))</f>
        <v>Não</v>
      </c>
      <c r="C7040" t="str">
        <f>IF(E7040=0,TEXT(dados!A6955,"00000000"),IF(E7040=2,TEXT(dados!A6955,"0000"),TEXT(dados!A6955,"#")))</f>
        <v>74121000</v>
      </c>
      <c r="D7040" t="str">
        <f>IF(dados!B6955=0,"",dados!B6955)</f>
        <v/>
      </c>
      <c r="E7040">
        <f>dados!C6955</f>
        <v>0</v>
      </c>
      <c r="F7040" t="str">
        <f>dados!D6955</f>
        <v>Acessorios para tubos de cobre refinado</v>
      </c>
      <c r="G7040"/>
      <c r="H7040"/>
      <c r="I7040"/>
      <c r="J7040"/>
      <c r="K7040" s="13"/>
      <c r="L7040" s="13">
        <f>dados!I6955/100</f>
        <v>0.1414</v>
      </c>
      <c r="M7040" s="13">
        <f>dados!J6955/100</f>
        <v>0.18600000000000003</v>
      </c>
      <c r="N7040" s="13">
        <f>dados!K6955/100</f>
        <v>0.18</v>
      </c>
      <c r="O7040" s="13">
        <f>dados!L6955/100</f>
        <v>0</v>
      </c>
      <c r="P7040" s="12" t="str">
        <f>LEFT(Tabela2[[#This Row],[Código]],2)</f>
        <v>74</v>
      </c>
    </row>
    <row r="7041" spans="2:16" ht="15" customHeight="1" x14ac:dyDescent="0.25">
      <c r="B7041" s="31" t="str">
        <f>IF(Tabela2[[#This Row],[Tipo]] = 0,LOOKUP(Tabela2[[#This Row],[RESUMO]],Tabela3[Grupo],Tabela3[Meus produtos]),VLOOKUP(Tabela2[[#This Row],[Código]],Tabela4[[Código NBS/LC116]:[Meus serviços]],3,0))</f>
        <v>Não</v>
      </c>
      <c r="C7041" t="str">
        <f>IF(E7041=0,TEXT(dados!A6956,"00000000"),IF(E7041=2,TEXT(dados!A6956,"0000"),TEXT(dados!A6956,"#")))</f>
        <v>74122000</v>
      </c>
      <c r="D7041" t="str">
        <f>IF(dados!B6956=0,"",dados!B6956)</f>
        <v/>
      </c>
      <c r="E7041">
        <f>dados!C6956</f>
        <v>0</v>
      </c>
      <c r="F7041" t="str">
        <f>dados!D6956</f>
        <v>Acessorios para tubos de ligas de cobre</v>
      </c>
      <c r="G7041"/>
      <c r="H7041"/>
      <c r="I7041"/>
      <c r="J7041"/>
      <c r="K7041" s="13"/>
      <c r="L7041" s="13">
        <f>dados!I6956/100</f>
        <v>0.1414</v>
      </c>
      <c r="M7041" s="13">
        <f>dados!J6956/100</f>
        <v>0.18600000000000003</v>
      </c>
      <c r="N7041" s="13">
        <f>dados!K6956/100</f>
        <v>0.18</v>
      </c>
      <c r="O7041" s="13">
        <f>dados!L6956/100</f>
        <v>0</v>
      </c>
      <c r="P7041" s="12" t="str">
        <f>LEFT(Tabela2[[#This Row],[Código]],2)</f>
        <v>74</v>
      </c>
    </row>
    <row r="7042" spans="2:16" ht="15" customHeight="1" x14ac:dyDescent="0.25">
      <c r="B7042" s="31" t="str">
        <f>IF(Tabela2[[#This Row],[Tipo]] = 0,LOOKUP(Tabela2[[#This Row],[RESUMO]],Tabela3[Grupo],Tabela3[Meus produtos]),VLOOKUP(Tabela2[[#This Row],[Código]],Tabela4[[Código NBS/LC116]:[Meus serviços]],3,0))</f>
        <v>Não</v>
      </c>
      <c r="C7042" t="str">
        <f>IF(E7042=0,TEXT(dados!A6957,"00000000"),IF(E7042=2,TEXT(dados!A6957,"0000"),TEXT(dados!A6957,"#")))</f>
        <v>74130000</v>
      </c>
      <c r="D7042" t="str">
        <f>IF(dados!B6957=0,"",dados!B6957)</f>
        <v/>
      </c>
      <c r="E7042">
        <f>dados!C6957</f>
        <v>0</v>
      </c>
      <c r="F7042" t="str">
        <f>dados!D6957</f>
        <v>Cordas,cabos,trancas,etc.de cobre,n/isolad. p/uso eletr.</v>
      </c>
      <c r="G7042"/>
      <c r="H7042"/>
      <c r="I7042"/>
      <c r="J7042"/>
      <c r="K7042" s="13"/>
      <c r="L7042" s="13">
        <f>dados!I6957/100</f>
        <v>0.13449999999999998</v>
      </c>
      <c r="M7042" s="13">
        <f>dados!J6957/100</f>
        <v>0.16899999999999998</v>
      </c>
      <c r="N7042" s="13">
        <f>dados!K6957/100</f>
        <v>0.18</v>
      </c>
      <c r="O7042" s="13">
        <f>dados!L6957/100</f>
        <v>0</v>
      </c>
      <c r="P7042" s="12" t="str">
        <f>LEFT(Tabela2[[#This Row],[Código]],2)</f>
        <v>74</v>
      </c>
    </row>
    <row r="7043" spans="2:16" ht="15" customHeight="1" x14ac:dyDescent="0.25">
      <c r="B7043" s="31" t="str">
        <f>IF(Tabela2[[#This Row],[Tipo]] = 0,LOOKUP(Tabela2[[#This Row],[RESUMO]],Tabela3[Grupo],Tabela3[Meus produtos]),VLOOKUP(Tabela2[[#This Row],[Código]],Tabela4[[Código NBS/LC116]:[Meus serviços]],3,0))</f>
        <v>Não</v>
      </c>
      <c r="C7043" t="str">
        <f>IF(E7043=0,TEXT(dados!A6958,"00000000"),IF(E7043=2,TEXT(dados!A6958,"0000"),TEXT(dados!A6958,"#")))</f>
        <v>74151000</v>
      </c>
      <c r="D7043" t="str">
        <f>IF(dados!B6958=0,"",dados!B6958)</f>
        <v/>
      </c>
      <c r="E7043">
        <f>dados!C6958</f>
        <v>0</v>
      </c>
      <c r="F7043" t="str">
        <f>dados!D6958</f>
        <v>Tachas,pregos,etc.de cobre/ferro/aco,c/cabeca de cobre</v>
      </c>
      <c r="G7043"/>
      <c r="H7043"/>
      <c r="I7043"/>
      <c r="J7043"/>
      <c r="K7043" s="13"/>
      <c r="L7043" s="13">
        <f>dados!I6958/100</f>
        <v>0.19550000000000001</v>
      </c>
      <c r="M7043" s="13">
        <f>dados!J6958/100</f>
        <v>0.32740000000000002</v>
      </c>
      <c r="N7043" s="13">
        <f>dados!K6958/100</f>
        <v>0.18</v>
      </c>
      <c r="O7043" s="13">
        <f>dados!L6958/100</f>
        <v>0</v>
      </c>
      <c r="P7043" s="12" t="str">
        <f>LEFT(Tabela2[[#This Row],[Código]],2)</f>
        <v>74</v>
      </c>
    </row>
    <row r="7044" spans="2:16" ht="15" customHeight="1" x14ac:dyDescent="0.25">
      <c r="B7044" s="31" t="str">
        <f>IF(Tabela2[[#This Row],[Tipo]] = 0,LOOKUP(Tabela2[[#This Row],[RESUMO]],Tabela3[Grupo],Tabela3[Meus produtos]),VLOOKUP(Tabela2[[#This Row],[Código]],Tabela4[[Código NBS/LC116]:[Meus serviços]],3,0))</f>
        <v>Não</v>
      </c>
      <c r="C7044" t="str">
        <f>IF(E7044=0,TEXT(dados!A6959,"00000000"),IF(E7044=2,TEXT(dados!A6959,"0000"),TEXT(dados!A6959,"#")))</f>
        <v>74152100</v>
      </c>
      <c r="D7044" t="str">
        <f>IF(dados!B6959=0,"",dados!B6959)</f>
        <v/>
      </c>
      <c r="E7044">
        <f>dados!C6959</f>
        <v>0</v>
      </c>
      <c r="F7044" t="str">
        <f>dados!D6959</f>
        <v>Arruelas de cobre</v>
      </c>
      <c r="G7044"/>
      <c r="H7044"/>
      <c r="I7044"/>
      <c r="J7044"/>
      <c r="K7044" s="13"/>
      <c r="L7044" s="13">
        <f>dados!I6959/100</f>
        <v>0.19550000000000001</v>
      </c>
      <c r="M7044" s="13">
        <f>dados!J6959/100</f>
        <v>0.32740000000000002</v>
      </c>
      <c r="N7044" s="13">
        <f>dados!K6959/100</f>
        <v>0.18</v>
      </c>
      <c r="O7044" s="13">
        <f>dados!L6959/100</f>
        <v>0</v>
      </c>
      <c r="P7044" s="12" t="str">
        <f>LEFT(Tabela2[[#This Row],[Código]],2)</f>
        <v>74</v>
      </c>
    </row>
    <row r="7045" spans="2:16" ht="15" customHeight="1" x14ac:dyDescent="0.25">
      <c r="B7045" s="31" t="str">
        <f>IF(Tabela2[[#This Row],[Tipo]] = 0,LOOKUP(Tabela2[[#This Row],[RESUMO]],Tabela3[Grupo],Tabela3[Meus produtos]),VLOOKUP(Tabela2[[#This Row],[Código]],Tabela4[[Código NBS/LC116]:[Meus serviços]],3,0))</f>
        <v>Não</v>
      </c>
      <c r="C7045" t="str">
        <f>IF(E7045=0,TEXT(dados!A6960,"00000000"),IF(E7045=2,TEXT(dados!A6960,"0000"),TEXT(dados!A6960,"#")))</f>
        <v>74152900</v>
      </c>
      <c r="D7045" t="str">
        <f>IF(dados!B6960=0,"",dados!B6960)</f>
        <v/>
      </c>
      <c r="E7045">
        <f>dados!C6960</f>
        <v>0</v>
      </c>
      <c r="F7045" t="str">
        <f>dados!D6960</f>
        <v>Outros artefatos nao roscados,de cobre</v>
      </c>
      <c r="G7045"/>
      <c r="H7045"/>
      <c r="I7045"/>
      <c r="J7045"/>
      <c r="K7045" s="13"/>
      <c r="L7045" s="13">
        <f>dados!I6960/100</f>
        <v>0.19550000000000001</v>
      </c>
      <c r="M7045" s="13">
        <f>dados!J6960/100</f>
        <v>0.32740000000000002</v>
      </c>
      <c r="N7045" s="13">
        <f>dados!K6960/100</f>
        <v>0.18</v>
      </c>
      <c r="O7045" s="13">
        <f>dados!L6960/100</f>
        <v>0</v>
      </c>
      <c r="P7045" s="12" t="str">
        <f>LEFT(Tabela2[[#This Row],[Código]],2)</f>
        <v>74</v>
      </c>
    </row>
    <row r="7046" spans="2:16" ht="15" customHeight="1" x14ac:dyDescent="0.25">
      <c r="B7046" s="31" t="str">
        <f>IF(Tabela2[[#This Row],[Tipo]] = 0,LOOKUP(Tabela2[[#This Row],[RESUMO]],Tabela3[Grupo],Tabela3[Meus produtos]),VLOOKUP(Tabela2[[#This Row],[Código]],Tabela4[[Código NBS/LC116]:[Meus serviços]],3,0))</f>
        <v>Não</v>
      </c>
      <c r="C7046" t="str">
        <f>IF(E7046=0,TEXT(dados!A6961,"00000000"),IF(E7046=2,TEXT(dados!A6961,"0000"),TEXT(dados!A6961,"#")))</f>
        <v>74153300</v>
      </c>
      <c r="D7046" t="str">
        <f>IF(dados!B6961=0,"",dados!B6961)</f>
        <v/>
      </c>
      <c r="E7046">
        <f>dados!C6961</f>
        <v>0</v>
      </c>
      <c r="F7046" t="str">
        <f>dados!D6961</f>
        <v>Parafusos,pinos ou pernos e porcas,de cobre</v>
      </c>
      <c r="G7046"/>
      <c r="H7046"/>
      <c r="I7046"/>
      <c r="J7046"/>
      <c r="K7046" s="13"/>
      <c r="L7046" s="13">
        <f>dados!I6961/100</f>
        <v>0.19550000000000001</v>
      </c>
      <c r="M7046" s="13">
        <f>dados!J6961/100</f>
        <v>0.32740000000000002</v>
      </c>
      <c r="N7046" s="13">
        <f>dados!K6961/100</f>
        <v>0.18</v>
      </c>
      <c r="O7046" s="13">
        <f>dados!L6961/100</f>
        <v>0</v>
      </c>
      <c r="P7046" s="12" t="str">
        <f>LEFT(Tabela2[[#This Row],[Código]],2)</f>
        <v>74</v>
      </c>
    </row>
    <row r="7047" spans="2:16" ht="15" customHeight="1" x14ac:dyDescent="0.25">
      <c r="B7047" s="31" t="str">
        <f>IF(Tabela2[[#This Row],[Tipo]] = 0,LOOKUP(Tabela2[[#This Row],[RESUMO]],Tabela3[Grupo],Tabela3[Meus produtos]),VLOOKUP(Tabela2[[#This Row],[Código]],Tabela4[[Código NBS/LC116]:[Meus serviços]],3,0))</f>
        <v>Não</v>
      </c>
      <c r="C7047" t="str">
        <f>IF(E7047=0,TEXT(dados!A6962,"00000000"),IF(E7047=2,TEXT(dados!A6962,"0000"),TEXT(dados!A6962,"#")))</f>
        <v>74153900</v>
      </c>
      <c r="D7047" t="str">
        <f>IF(dados!B6962=0,"",dados!B6962)</f>
        <v/>
      </c>
      <c r="E7047">
        <f>dados!C6962</f>
        <v>0</v>
      </c>
      <c r="F7047" t="str">
        <f>dados!D6962</f>
        <v>Outros artefatos roscados,de cobre</v>
      </c>
      <c r="G7047"/>
      <c r="H7047"/>
      <c r="I7047"/>
      <c r="J7047"/>
      <c r="K7047" s="13"/>
      <c r="L7047" s="13">
        <f>dados!I6962/100</f>
        <v>0.19550000000000001</v>
      </c>
      <c r="M7047" s="13">
        <f>dados!J6962/100</f>
        <v>0.32740000000000002</v>
      </c>
      <c r="N7047" s="13">
        <f>dados!K6962/100</f>
        <v>0.18</v>
      </c>
      <c r="O7047" s="13">
        <f>dados!L6962/100</f>
        <v>0</v>
      </c>
      <c r="P7047" s="12" t="str">
        <f>LEFT(Tabela2[[#This Row],[Código]],2)</f>
        <v>74</v>
      </c>
    </row>
    <row r="7048" spans="2:16" ht="15" customHeight="1" x14ac:dyDescent="0.25">
      <c r="B7048" s="31" t="str">
        <f>IF(Tabela2[[#This Row],[Tipo]] = 0,LOOKUP(Tabela2[[#This Row],[RESUMO]],Tabela3[Grupo],Tabela3[Meus produtos]),VLOOKUP(Tabela2[[#This Row],[Código]],Tabela4[[Código NBS/LC116]:[Meus serviços]],3,0))</f>
        <v>Não</v>
      </c>
      <c r="C7048" t="str">
        <f>IF(E7048=0,TEXT(dados!A6963,"00000000"),IF(E7048=2,TEXT(dados!A6963,"0000"),TEXT(dados!A6963,"#")))</f>
        <v>74181000</v>
      </c>
      <c r="D7048" t="str">
        <f>IF(dados!B6963=0,"",dados!B6963)</f>
        <v/>
      </c>
      <c r="E7048">
        <f>dados!C6963</f>
        <v>0</v>
      </c>
      <c r="F7048" t="str">
        <f>dados!D6963</f>
        <v>Art.uso dom.e part.,esponjas,esfregao,luva, etc. p/lim.cobre</v>
      </c>
      <c r="G7048"/>
      <c r="H7048"/>
      <c r="I7048"/>
      <c r="J7048"/>
      <c r="K7048" s="13"/>
      <c r="L7048" s="13">
        <f>dados!I6963/100</f>
        <v>0.14940000000000001</v>
      </c>
      <c r="M7048" s="13">
        <f>dados!J6963/100</f>
        <v>0.2</v>
      </c>
      <c r="N7048" s="13">
        <f>dados!K6963/100</f>
        <v>0.18</v>
      </c>
      <c r="O7048" s="13">
        <f>dados!L6963/100</f>
        <v>0</v>
      </c>
      <c r="P7048" s="12" t="str">
        <f>LEFT(Tabela2[[#This Row],[Código]],2)</f>
        <v>74</v>
      </c>
    </row>
    <row r="7049" spans="2:16" ht="15" customHeight="1" x14ac:dyDescent="0.25">
      <c r="B7049" s="31" t="str">
        <f>IF(Tabela2[[#This Row],[Tipo]] = 0,LOOKUP(Tabela2[[#This Row],[RESUMO]],Tabela3[Grupo],Tabela3[Meus produtos]),VLOOKUP(Tabela2[[#This Row],[Código]],Tabela4[[Código NBS/LC116]:[Meus serviços]],3,0))</f>
        <v>Não</v>
      </c>
      <c r="C7049" t="str">
        <f>IF(E7049=0,TEXT(dados!A6964,"00000000"),IF(E7049=2,TEXT(dados!A6964,"0000"),TEXT(dados!A6964,"#")))</f>
        <v>74182000</v>
      </c>
      <c r="D7049" t="str">
        <f>IF(dados!B6964=0,"",dados!B6964)</f>
        <v/>
      </c>
      <c r="E7049">
        <f>dados!C6964</f>
        <v>0</v>
      </c>
      <c r="F7049" t="str">
        <f>dados!D6964</f>
        <v>Artefatos de cobre,de higiene/toucador e suas partes</v>
      </c>
      <c r="G7049"/>
      <c r="H7049"/>
      <c r="I7049"/>
      <c r="J7049"/>
      <c r="K7049" s="13"/>
      <c r="L7049" s="13">
        <f>dados!I6964/100</f>
        <v>0.16200000000000001</v>
      </c>
      <c r="M7049" s="13">
        <f>dados!J6964/100</f>
        <v>0.23860000000000001</v>
      </c>
      <c r="N7049" s="13">
        <f>dados!K6964/100</f>
        <v>0.18</v>
      </c>
      <c r="O7049" s="13">
        <f>dados!L6964/100</f>
        <v>0</v>
      </c>
      <c r="P7049" s="12" t="str">
        <f>LEFT(Tabela2[[#This Row],[Código]],2)</f>
        <v>74</v>
      </c>
    </row>
    <row r="7050" spans="2:16" ht="15" customHeight="1" x14ac:dyDescent="0.25">
      <c r="B7050" s="31" t="str">
        <f>IF(Tabela2[[#This Row],[Tipo]] = 0,LOOKUP(Tabela2[[#This Row],[RESUMO]],Tabela3[Grupo],Tabela3[Meus produtos]),VLOOKUP(Tabela2[[#This Row],[Código]],Tabela4[[Código NBS/LC116]:[Meus serviços]],3,0))</f>
        <v>Não</v>
      </c>
      <c r="C7050" t="str">
        <f>IF(E7050=0,TEXT(dados!A6965,"00000000"),IF(E7050=2,TEXT(dados!A6965,"0000"),TEXT(dados!A6965,"#")))</f>
        <v>74192000</v>
      </c>
      <c r="D7050" t="str">
        <f>IF(dados!B6965=0,"",dados!B6965)</f>
        <v/>
      </c>
      <c r="E7050">
        <f>dados!C6965</f>
        <v>0</v>
      </c>
      <c r="F7050" t="str">
        <f>dados!D6965</f>
        <v>Cobre e suas obras outras obras de cobre Vazadas moldadas estampadas ou forjadas mas nao trabalhadas de outro modo</v>
      </c>
      <c r="G7050"/>
      <c r="H7050"/>
      <c r="I7050"/>
      <c r="J7050"/>
      <c r="K7050" s="13"/>
      <c r="L7050" s="13">
        <f>dados!I6965/100</f>
        <v>0.1429</v>
      </c>
      <c r="M7050" s="13">
        <f>dados!J6965/100</f>
        <v>0.1802</v>
      </c>
      <c r="N7050" s="13">
        <f>dados!K6965/100</f>
        <v>0.18</v>
      </c>
      <c r="O7050" s="13">
        <f>dados!L6965/100</f>
        <v>0</v>
      </c>
      <c r="P7050" s="12" t="str">
        <f>LEFT(Tabela2[[#This Row],[Código]],2)</f>
        <v>74</v>
      </c>
    </row>
    <row r="7051" spans="2:16" ht="15" customHeight="1" x14ac:dyDescent="0.25">
      <c r="B7051" s="31" t="str">
        <f>IF(Tabela2[[#This Row],[Tipo]] = 0,LOOKUP(Tabela2[[#This Row],[RESUMO]],Tabela3[Grupo],Tabela3[Meus produtos]),VLOOKUP(Tabela2[[#This Row],[Código]],Tabela4[[Código NBS/LC116]:[Meus serviços]],3,0))</f>
        <v>Não</v>
      </c>
      <c r="C7051" t="str">
        <f>IF(E7051=0,TEXT(dados!A6966,"00000000"),IF(E7051=2,TEXT(dados!A6966,"0000"),TEXT(dados!A6966,"#")))</f>
        <v>74192000</v>
      </c>
      <c r="D7051">
        <f>IF(dados!B6966=0,"",dados!B6966)</f>
        <v>1</v>
      </c>
      <c r="E7051">
        <f>dados!C6966</f>
        <v>0</v>
      </c>
      <c r="F7051" t="str">
        <f>dados!D6966</f>
        <v xml:space="preserve"> correntes cadeias e suas partes</v>
      </c>
      <c r="G7051"/>
      <c r="H7051"/>
      <c r="I7051"/>
      <c r="J7051"/>
      <c r="K7051" s="13"/>
      <c r="L7051" s="13">
        <f>dados!I6966/100</f>
        <v>0.13880000000000001</v>
      </c>
      <c r="M7051" s="13">
        <f>dados!J6966/100</f>
        <v>0.17610000000000001</v>
      </c>
      <c r="N7051" s="13">
        <f>dados!K6966/100</f>
        <v>0.18</v>
      </c>
      <c r="O7051" s="13">
        <f>dados!L6966/100</f>
        <v>0</v>
      </c>
      <c r="P7051" s="12" t="str">
        <f>LEFT(Tabela2[[#This Row],[Código]],2)</f>
        <v>74</v>
      </c>
    </row>
    <row r="7052" spans="2:16" ht="15" customHeight="1" x14ac:dyDescent="0.25">
      <c r="B7052" s="31" t="str">
        <f>IF(Tabela2[[#This Row],[Tipo]] = 0,LOOKUP(Tabela2[[#This Row],[RESUMO]],Tabela3[Grupo],Tabela3[Meus produtos]),VLOOKUP(Tabela2[[#This Row],[Código]],Tabela4[[Código NBS/LC116]:[Meus serviços]],3,0))</f>
        <v>Não</v>
      </c>
      <c r="C7052" t="str">
        <f>IF(E7052=0,TEXT(dados!A6967,"00000000"),IF(E7052=2,TEXT(dados!A6967,"0000"),TEXT(dados!A6967,"#")))</f>
        <v>74198010</v>
      </c>
      <c r="D7052" t="str">
        <f>IF(dados!B6967=0,"",dados!B6967)</f>
        <v/>
      </c>
      <c r="E7052">
        <f>dados!C6967</f>
        <v>0</v>
      </c>
      <c r="F7052" t="str">
        <f>dados!D6967</f>
        <v>Cobre e suas obras outras obras de cobre Telas metalicas de fio de cobre</v>
      </c>
      <c r="G7052"/>
      <c r="H7052"/>
      <c r="I7052"/>
      <c r="J7052"/>
      <c r="K7052" s="13"/>
      <c r="L7052" s="13">
        <f>dados!I6967/100</f>
        <v>0.13449999999999998</v>
      </c>
      <c r="M7052" s="13">
        <f>dados!J6967/100</f>
        <v>0.1699</v>
      </c>
      <c r="N7052" s="13">
        <f>dados!K6967/100</f>
        <v>0.18</v>
      </c>
      <c r="O7052" s="13">
        <f>dados!L6967/100</f>
        <v>0</v>
      </c>
      <c r="P7052" s="12" t="str">
        <f>LEFT(Tabela2[[#This Row],[Código]],2)</f>
        <v>74</v>
      </c>
    </row>
    <row r="7053" spans="2:16" ht="15" customHeight="1" x14ac:dyDescent="0.25">
      <c r="B7053" s="31" t="str">
        <f>IF(Tabela2[[#This Row],[Tipo]] = 0,LOOKUP(Tabela2[[#This Row],[RESUMO]],Tabela3[Grupo],Tabela3[Meus produtos]),VLOOKUP(Tabela2[[#This Row],[Código]],Tabela4[[Código NBS/LC116]:[Meus serviços]],3,0))</f>
        <v>Não</v>
      </c>
      <c r="C7053" t="str">
        <f>IF(E7053=0,TEXT(dados!A6968,"00000000"),IF(E7053=2,TEXT(dados!A6968,"0000"),TEXT(dados!A6968,"#")))</f>
        <v>74198020</v>
      </c>
      <c r="D7053" t="str">
        <f>IF(dados!B6968=0,"",dados!B6968)</f>
        <v/>
      </c>
      <c r="E7053">
        <f>dados!C6968</f>
        <v>0</v>
      </c>
      <c r="F7053" t="str">
        <f>dados!D6968</f>
        <v>Cobre e suas obras outras obras de cobre Grades e redes de fio de cobre chapas e tiras distendidas</v>
      </c>
      <c r="G7053"/>
      <c r="H7053"/>
      <c r="I7053"/>
      <c r="J7053"/>
      <c r="K7053" s="13"/>
      <c r="L7053" s="13">
        <f>dados!I6968/100</f>
        <v>0.13449999999999998</v>
      </c>
      <c r="M7053" s="13">
        <f>dados!J6968/100</f>
        <v>0.1699</v>
      </c>
      <c r="N7053" s="13">
        <f>dados!K6968/100</f>
        <v>0.18</v>
      </c>
      <c r="O7053" s="13">
        <f>dados!L6968/100</f>
        <v>0</v>
      </c>
      <c r="P7053" s="12" t="str">
        <f>LEFT(Tabela2[[#This Row],[Código]],2)</f>
        <v>74</v>
      </c>
    </row>
    <row r="7054" spans="2:16" ht="15" customHeight="1" x14ac:dyDescent="0.25">
      <c r="B7054" s="31" t="str">
        <f>IF(Tabela2[[#This Row],[Tipo]] = 0,LOOKUP(Tabela2[[#This Row],[RESUMO]],Tabela3[Grupo],Tabela3[Meus produtos]),VLOOKUP(Tabela2[[#This Row],[Código]],Tabela4[[Código NBS/LC116]:[Meus serviços]],3,0))</f>
        <v>Não</v>
      </c>
      <c r="C7054" t="str">
        <f>IF(E7054=0,TEXT(dados!A6969,"00000000"),IF(E7054=2,TEXT(dados!A6969,"0000"),TEXT(dados!A6969,"#")))</f>
        <v>74198030</v>
      </c>
      <c r="D7054" t="str">
        <f>IF(dados!B6969=0,"",dados!B6969)</f>
        <v/>
      </c>
      <c r="E7054">
        <f>dados!C6969</f>
        <v>0</v>
      </c>
      <c r="F7054" t="str">
        <f>dados!D6969</f>
        <v>Cobre e suas obras outras obras de cobre Molas</v>
      </c>
      <c r="G7054"/>
      <c r="H7054"/>
      <c r="I7054"/>
      <c r="J7054"/>
      <c r="K7054" s="13"/>
      <c r="L7054" s="13">
        <f>dados!I6969/100</f>
        <v>0.1429</v>
      </c>
      <c r="M7054" s="13">
        <f>dados!J6969/100</f>
        <v>0.17829999999999999</v>
      </c>
      <c r="N7054" s="13">
        <f>dados!K6969/100</f>
        <v>0.18</v>
      </c>
      <c r="O7054" s="13">
        <f>dados!L6969/100</f>
        <v>0</v>
      </c>
      <c r="P7054" s="12" t="str">
        <f>LEFT(Tabela2[[#This Row],[Código]],2)</f>
        <v>74</v>
      </c>
    </row>
    <row r="7055" spans="2:16" ht="15" customHeight="1" x14ac:dyDescent="0.25">
      <c r="B7055" s="31" t="str">
        <f>IF(Tabela2[[#This Row],[Tipo]] = 0,LOOKUP(Tabela2[[#This Row],[RESUMO]],Tabela3[Grupo],Tabela3[Meus produtos]),VLOOKUP(Tabela2[[#This Row],[Código]],Tabela4[[Código NBS/LC116]:[Meus serviços]],3,0))</f>
        <v>Não</v>
      </c>
      <c r="C7055" t="str">
        <f>IF(E7055=0,TEXT(dados!A6970,"00000000"),IF(E7055=2,TEXT(dados!A6970,"0000"),TEXT(dados!A6970,"#")))</f>
        <v>74198040</v>
      </c>
      <c r="D7055" t="str">
        <f>IF(dados!B6970=0,"",dados!B6970)</f>
        <v/>
      </c>
      <c r="E7055">
        <f>dados!C6970</f>
        <v>0</v>
      </c>
      <c r="F7055" t="str">
        <f>dados!D6970</f>
        <v>Cobre e suas obras outras obras de cobre Discos proprios para cunhagem de moedas</v>
      </c>
      <c r="G7055"/>
      <c r="H7055"/>
      <c r="I7055"/>
      <c r="J7055"/>
      <c r="K7055" s="13"/>
      <c r="L7055" s="13">
        <f>dados!I6970/100</f>
        <v>0.13880000000000001</v>
      </c>
      <c r="M7055" s="13">
        <f>dados!J6970/100</f>
        <v>0.1588</v>
      </c>
      <c r="N7055" s="13">
        <f>dados!K6970/100</f>
        <v>0.18</v>
      </c>
      <c r="O7055" s="13">
        <f>dados!L6970/100</f>
        <v>0</v>
      </c>
      <c r="P7055" s="12" t="str">
        <f>LEFT(Tabela2[[#This Row],[Código]],2)</f>
        <v>74</v>
      </c>
    </row>
    <row r="7056" spans="2:16" ht="15" customHeight="1" x14ac:dyDescent="0.25">
      <c r="B7056" s="31" t="str">
        <f>IF(Tabela2[[#This Row],[Tipo]] = 0,LOOKUP(Tabela2[[#This Row],[RESUMO]],Tabela3[Grupo],Tabela3[Meus produtos]),VLOOKUP(Tabela2[[#This Row],[Código]],Tabela4[[Código NBS/LC116]:[Meus serviços]],3,0))</f>
        <v>Não</v>
      </c>
      <c r="C7056" t="str">
        <f>IF(E7056=0,TEXT(dados!A6971,"00000000"),IF(E7056=2,TEXT(dados!A6971,"0000"),TEXT(dados!A6971,"#")))</f>
        <v>74198090</v>
      </c>
      <c r="D7056" t="str">
        <f>IF(dados!B6971=0,"",dados!B6971)</f>
        <v/>
      </c>
      <c r="E7056">
        <f>dados!C6971</f>
        <v>0</v>
      </c>
      <c r="F7056" t="str">
        <f>dados!D6971</f>
        <v>Cobre e suas obras outras obras de cobre outras</v>
      </c>
      <c r="G7056"/>
      <c r="H7056"/>
      <c r="I7056"/>
      <c r="J7056"/>
      <c r="K7056" s="13"/>
      <c r="L7056" s="13">
        <f>dados!I6971/100</f>
        <v>0.13880000000000001</v>
      </c>
      <c r="M7056" s="13">
        <f>dados!J6971/100</f>
        <v>0.17780000000000001</v>
      </c>
      <c r="N7056" s="13">
        <f>dados!K6971/100</f>
        <v>0.12</v>
      </c>
      <c r="O7056" s="13">
        <f>dados!L6971/100</f>
        <v>0</v>
      </c>
      <c r="P7056" s="12" t="str">
        <f>LEFT(Tabela2[[#This Row],[Código]],2)</f>
        <v>74</v>
      </c>
    </row>
    <row r="7057" spans="2:16" ht="15" customHeight="1" x14ac:dyDescent="0.25">
      <c r="B7057" s="31" t="str">
        <f>IF(Tabela2[[#This Row],[Tipo]] = 0,LOOKUP(Tabela2[[#This Row],[RESUMO]],Tabela3[Grupo],Tabela3[Meus produtos]),VLOOKUP(Tabela2[[#This Row],[Código]],Tabela4[[Código NBS/LC116]:[Meus serviços]],3,0))</f>
        <v>Não</v>
      </c>
      <c r="C7057" t="str">
        <f>IF(E7057=0,TEXT(dados!A6972,"00000000"),IF(E7057=2,TEXT(dados!A6972,"0000"),TEXT(dados!A6972,"#")))</f>
        <v>74198090</v>
      </c>
      <c r="D7057">
        <f>IF(dados!B6972=0,"",dados!B6972)</f>
        <v>1</v>
      </c>
      <c r="E7057">
        <f>dados!C6972</f>
        <v>0</v>
      </c>
      <c r="F7057" t="str">
        <f>dados!D6972</f>
        <v>Aparelhos nao eletricos para cozinhar ou aquecer dos tipos utilizados para uso domestico e suas partes</v>
      </c>
      <c r="G7057"/>
      <c r="H7057"/>
      <c r="I7057"/>
      <c r="J7057"/>
      <c r="K7057" s="13"/>
      <c r="L7057" s="13">
        <f>dados!I6972/100</f>
        <v>0.1429</v>
      </c>
      <c r="M7057" s="13">
        <f>dados!J6972/100</f>
        <v>0.18190000000000001</v>
      </c>
      <c r="N7057" s="13">
        <f>dados!K6972/100</f>
        <v>0.12</v>
      </c>
      <c r="O7057" s="13">
        <f>dados!L6972/100</f>
        <v>0</v>
      </c>
      <c r="P7057" s="12" t="str">
        <f>LEFT(Tabela2[[#This Row],[Código]],2)</f>
        <v>74</v>
      </c>
    </row>
    <row r="7058" spans="2:16" ht="15" customHeight="1" x14ac:dyDescent="0.25">
      <c r="B7058" s="31" t="str">
        <f>IF(Tabela2[[#This Row],[Tipo]] = 0,LOOKUP(Tabela2[[#This Row],[RESUMO]],Tabela3[Grupo],Tabela3[Meus produtos]),VLOOKUP(Tabela2[[#This Row],[Código]],Tabela4[[Código NBS/LC116]:[Meus serviços]],3,0))</f>
        <v>Não</v>
      </c>
      <c r="C7058" t="str">
        <f>IF(E7058=0,TEXT(dados!A6973,"00000000"),IF(E7058=2,TEXT(dados!A6973,"0000"),TEXT(dados!A6973,"#")))</f>
        <v>75011000</v>
      </c>
      <c r="D7058" t="str">
        <f>IF(dados!B6973=0,"",dados!B6973)</f>
        <v/>
      </c>
      <c r="E7058">
        <f>dados!C6973</f>
        <v>0</v>
      </c>
      <c r="F7058" t="str">
        <f>dados!D6973</f>
        <v>Mates de niquel</v>
      </c>
      <c r="G7058"/>
      <c r="H7058"/>
      <c r="I7058"/>
      <c r="J7058"/>
      <c r="K7058" s="13"/>
      <c r="L7058" s="13">
        <f>dados!I6973/100</f>
        <v>0.13449999999999998</v>
      </c>
      <c r="M7058" s="13">
        <f>dados!J6973/100</f>
        <v>0.16149999999999998</v>
      </c>
      <c r="N7058" s="13">
        <f>dados!K6973/100</f>
        <v>0.18</v>
      </c>
      <c r="O7058" s="13">
        <f>dados!L6973/100</f>
        <v>0</v>
      </c>
      <c r="P7058" s="12" t="str">
        <f>LEFT(Tabela2[[#This Row],[Código]],2)</f>
        <v>75</v>
      </c>
    </row>
    <row r="7059" spans="2:16" ht="15" customHeight="1" x14ac:dyDescent="0.25">
      <c r="B7059" s="31" t="str">
        <f>IF(Tabela2[[#This Row],[Tipo]] = 0,LOOKUP(Tabela2[[#This Row],[RESUMO]],Tabela3[Grupo],Tabela3[Meus produtos]),VLOOKUP(Tabela2[[#This Row],[Código]],Tabela4[[Código NBS/LC116]:[Meus serviços]],3,0))</f>
        <v>Não</v>
      </c>
      <c r="C7059" t="str">
        <f>IF(E7059=0,TEXT(dados!A6974,"00000000"),IF(E7059=2,TEXT(dados!A6974,"0000"),TEXT(dados!A6974,"#")))</f>
        <v>75012000</v>
      </c>
      <c r="D7059" t="str">
        <f>IF(dados!B6974=0,"",dados!B6974)</f>
        <v/>
      </c>
      <c r="E7059">
        <f>dados!C6974</f>
        <v>0</v>
      </c>
      <c r="F7059" t="str">
        <f>dados!D6974</f>
        <v>Sinters de oxido niquel/prods.intermed. metal. niquel</v>
      </c>
      <c r="G7059"/>
      <c r="H7059"/>
      <c r="I7059"/>
      <c r="J7059"/>
      <c r="K7059" s="13"/>
      <c r="L7059" s="13">
        <f>dados!I6974/100</f>
        <v>0.13449999999999998</v>
      </c>
      <c r="M7059" s="13">
        <f>dados!J6974/100</f>
        <v>0.16149999999999998</v>
      </c>
      <c r="N7059" s="13">
        <f>dados!K6974/100</f>
        <v>0.18</v>
      </c>
      <c r="O7059" s="13">
        <f>dados!L6974/100</f>
        <v>0</v>
      </c>
      <c r="P7059" s="12" t="str">
        <f>LEFT(Tabela2[[#This Row],[Código]],2)</f>
        <v>75</v>
      </c>
    </row>
    <row r="7060" spans="2:16" ht="15" customHeight="1" x14ac:dyDescent="0.25">
      <c r="B7060" s="31" t="str">
        <f>IF(Tabela2[[#This Row],[Tipo]] = 0,LOOKUP(Tabela2[[#This Row],[RESUMO]],Tabela3[Grupo],Tabela3[Meus produtos]),VLOOKUP(Tabela2[[#This Row],[Código]],Tabela4[[Código NBS/LC116]:[Meus serviços]],3,0))</f>
        <v>Não</v>
      </c>
      <c r="C7060" t="str">
        <f>IF(E7060=0,TEXT(dados!A6975,"00000000"),IF(E7060=2,TEXT(dados!A6975,"0000"),TEXT(dados!A6975,"#")))</f>
        <v>75021010</v>
      </c>
      <c r="D7060" t="str">
        <f>IF(dados!B6975=0,"",dados!B6975)</f>
        <v/>
      </c>
      <c r="E7060">
        <f>dados!C6975</f>
        <v>0</v>
      </c>
      <c r="F7060" t="str">
        <f>dados!D6975</f>
        <v>Catodos de niquel nao ligado,em forma bruta</v>
      </c>
      <c r="G7060"/>
      <c r="H7060"/>
      <c r="I7060"/>
      <c r="J7060"/>
      <c r="K7060" s="13"/>
      <c r="L7060" s="13">
        <f>dados!I6975/100</f>
        <v>0.13449999999999998</v>
      </c>
      <c r="M7060" s="13">
        <f>dados!J6975/100</f>
        <v>0.1545</v>
      </c>
      <c r="N7060" s="13">
        <f>dados!K6975/100</f>
        <v>0.18</v>
      </c>
      <c r="O7060" s="13">
        <f>dados!L6975/100</f>
        <v>0</v>
      </c>
      <c r="P7060" s="12" t="str">
        <f>LEFT(Tabela2[[#This Row],[Código]],2)</f>
        <v>75</v>
      </c>
    </row>
    <row r="7061" spans="2:16" ht="15" customHeight="1" x14ac:dyDescent="0.25">
      <c r="B7061" s="31" t="str">
        <f>IF(Tabela2[[#This Row],[Tipo]] = 0,LOOKUP(Tabela2[[#This Row],[RESUMO]],Tabela3[Grupo],Tabela3[Meus produtos]),VLOOKUP(Tabela2[[#This Row],[Código]],Tabela4[[Código NBS/LC116]:[Meus serviços]],3,0))</f>
        <v>Não</v>
      </c>
      <c r="C7061" t="str">
        <f>IF(E7061=0,TEXT(dados!A6976,"00000000"),IF(E7061=2,TEXT(dados!A6976,"0000"),TEXT(dados!A6976,"#")))</f>
        <v>75021090</v>
      </c>
      <c r="D7061" t="str">
        <f>IF(dados!B6976=0,"",dados!B6976)</f>
        <v/>
      </c>
      <c r="E7061">
        <f>dados!C6976</f>
        <v>0</v>
      </c>
      <c r="F7061" t="str">
        <f>dados!D6976</f>
        <v>Outros formas brutas de niquel,nao ligado</v>
      </c>
      <c r="G7061"/>
      <c r="H7061"/>
      <c r="I7061"/>
      <c r="J7061"/>
      <c r="K7061" s="13"/>
      <c r="L7061" s="13">
        <f>dados!I6976/100</f>
        <v>0.13449999999999998</v>
      </c>
      <c r="M7061" s="13">
        <f>dados!J6976/100</f>
        <v>0.16149999999999998</v>
      </c>
      <c r="N7061" s="13">
        <f>dados!K6976/100</f>
        <v>0.18</v>
      </c>
      <c r="O7061" s="13">
        <f>dados!L6976/100</f>
        <v>0</v>
      </c>
      <c r="P7061" s="12" t="str">
        <f>LEFT(Tabela2[[#This Row],[Código]],2)</f>
        <v>75</v>
      </c>
    </row>
    <row r="7062" spans="2:16" ht="15" customHeight="1" x14ac:dyDescent="0.25">
      <c r="B7062" s="31" t="str">
        <f>IF(Tabela2[[#This Row],[Tipo]] = 0,LOOKUP(Tabela2[[#This Row],[RESUMO]],Tabela3[Grupo],Tabela3[Meus produtos]),VLOOKUP(Tabela2[[#This Row],[Código]],Tabela4[[Código NBS/LC116]:[Meus serviços]],3,0))</f>
        <v>Não</v>
      </c>
      <c r="C7062" t="str">
        <f>IF(E7062=0,TEXT(dados!A6977,"00000000"),IF(E7062=2,TEXT(dados!A6977,"0000"),TEXT(dados!A6977,"#")))</f>
        <v>75022000</v>
      </c>
      <c r="D7062" t="str">
        <f>IF(dados!B6977=0,"",dados!B6977)</f>
        <v/>
      </c>
      <c r="E7062">
        <f>dados!C6977</f>
        <v>0</v>
      </c>
      <c r="F7062" t="str">
        <f>dados!D6977</f>
        <v>Ligas de niquel,em forma bruta</v>
      </c>
      <c r="G7062"/>
      <c r="H7062"/>
      <c r="I7062"/>
      <c r="J7062"/>
      <c r="K7062" s="13"/>
      <c r="L7062" s="13">
        <f>dados!I6977/100</f>
        <v>0.13449999999999998</v>
      </c>
      <c r="M7062" s="13">
        <f>dados!J6977/100</f>
        <v>0.16149999999999998</v>
      </c>
      <c r="N7062" s="13">
        <f>dados!K6977/100</f>
        <v>0.18</v>
      </c>
      <c r="O7062" s="13">
        <f>dados!L6977/100</f>
        <v>0</v>
      </c>
      <c r="P7062" s="12" t="str">
        <f>LEFT(Tabela2[[#This Row],[Código]],2)</f>
        <v>75</v>
      </c>
    </row>
    <row r="7063" spans="2:16" ht="15" customHeight="1" x14ac:dyDescent="0.25">
      <c r="B7063" s="31" t="str">
        <f>IF(Tabela2[[#This Row],[Tipo]] = 0,LOOKUP(Tabela2[[#This Row],[RESUMO]],Tabela3[Grupo],Tabela3[Meus produtos]),VLOOKUP(Tabela2[[#This Row],[Código]],Tabela4[[Código NBS/LC116]:[Meus serviços]],3,0))</f>
        <v>Não</v>
      </c>
      <c r="C7063" t="str">
        <f>IF(E7063=0,TEXT(dados!A6978,"00000000"),IF(E7063=2,TEXT(dados!A6978,"0000"),TEXT(dados!A6978,"#")))</f>
        <v>75030000</v>
      </c>
      <c r="D7063" t="str">
        <f>IF(dados!B6978=0,"",dados!B6978)</f>
        <v/>
      </c>
      <c r="E7063">
        <f>dados!C6978</f>
        <v>0</v>
      </c>
      <c r="F7063" t="str">
        <f>dados!D6978</f>
        <v>Desperdicios e residuos,de niquel</v>
      </c>
      <c r="G7063"/>
      <c r="H7063"/>
      <c r="I7063"/>
      <c r="J7063"/>
      <c r="K7063" s="13"/>
      <c r="L7063" s="13">
        <f>dados!I6978/100</f>
        <v>0.13449999999999998</v>
      </c>
      <c r="M7063" s="13">
        <f>dados!J6978/100</f>
        <v>0.1545</v>
      </c>
      <c r="N7063" s="13">
        <f>dados!K6978/100</f>
        <v>0.18</v>
      </c>
      <c r="O7063" s="13">
        <f>dados!L6978/100</f>
        <v>0</v>
      </c>
      <c r="P7063" s="12" t="str">
        <f>LEFT(Tabela2[[#This Row],[Código]],2)</f>
        <v>75</v>
      </c>
    </row>
    <row r="7064" spans="2:16" ht="15" customHeight="1" x14ac:dyDescent="0.25">
      <c r="B7064" s="31" t="str">
        <f>IF(Tabela2[[#This Row],[Tipo]] = 0,LOOKUP(Tabela2[[#This Row],[RESUMO]],Tabela3[Grupo],Tabela3[Meus produtos]),VLOOKUP(Tabela2[[#This Row],[Código]],Tabela4[[Código NBS/LC116]:[Meus serviços]],3,0))</f>
        <v>Não</v>
      </c>
      <c r="C7064" t="str">
        <f>IF(E7064=0,TEXT(dados!A6979,"00000000"),IF(E7064=2,TEXT(dados!A6979,"0000"),TEXT(dados!A6979,"#")))</f>
        <v>75040010</v>
      </c>
      <c r="D7064" t="str">
        <f>IF(dados!B6979=0,"",dados!B6979)</f>
        <v/>
      </c>
      <c r="E7064">
        <f>dados!C6979</f>
        <v>0</v>
      </c>
      <c r="F7064" t="str">
        <f>dados!D6979</f>
        <v>Pos e escamas,de niquel nao ligado</v>
      </c>
      <c r="G7064"/>
      <c r="H7064"/>
      <c r="I7064"/>
      <c r="J7064"/>
      <c r="K7064" s="13"/>
      <c r="L7064" s="13">
        <f>dados!I6979/100</f>
        <v>0.13449999999999998</v>
      </c>
      <c r="M7064" s="13">
        <f>dados!J6979/100</f>
        <v>0.16149999999999998</v>
      </c>
      <c r="N7064" s="13">
        <f>dados!K6979/100</f>
        <v>0.18</v>
      </c>
      <c r="O7064" s="13">
        <f>dados!L6979/100</f>
        <v>0</v>
      </c>
      <c r="P7064" s="12" t="str">
        <f>LEFT(Tabela2[[#This Row],[Código]],2)</f>
        <v>75</v>
      </c>
    </row>
    <row r="7065" spans="2:16" ht="15" customHeight="1" x14ac:dyDescent="0.25">
      <c r="B7065" s="31" t="str">
        <f>IF(Tabela2[[#This Row],[Tipo]] = 0,LOOKUP(Tabela2[[#This Row],[RESUMO]],Tabela3[Grupo],Tabela3[Meus produtos]),VLOOKUP(Tabela2[[#This Row],[Código]],Tabela4[[Código NBS/LC116]:[Meus serviços]],3,0))</f>
        <v>Não</v>
      </c>
      <c r="C7065" t="str">
        <f>IF(E7065=0,TEXT(dados!A6980,"00000000"),IF(E7065=2,TEXT(dados!A6980,"0000"),TEXT(dados!A6980,"#")))</f>
        <v>75040090</v>
      </c>
      <c r="D7065" t="str">
        <f>IF(dados!B6980=0,"",dados!B6980)</f>
        <v/>
      </c>
      <c r="E7065">
        <f>dados!C6980</f>
        <v>0</v>
      </c>
      <c r="F7065" t="str">
        <f>dados!D6980</f>
        <v>Outros pos e escamas,de niquel</v>
      </c>
      <c r="G7065"/>
      <c r="H7065"/>
      <c r="I7065"/>
      <c r="J7065"/>
      <c r="K7065" s="13"/>
      <c r="L7065" s="13">
        <f>dados!I6980/100</f>
        <v>0.13449999999999998</v>
      </c>
      <c r="M7065" s="13">
        <f>dados!J6980/100</f>
        <v>0.16149999999999998</v>
      </c>
      <c r="N7065" s="13">
        <f>dados!K6980/100</f>
        <v>0.18</v>
      </c>
      <c r="O7065" s="13">
        <f>dados!L6980/100</f>
        <v>0</v>
      </c>
      <c r="P7065" s="12" t="str">
        <f>LEFT(Tabela2[[#This Row],[Código]],2)</f>
        <v>75</v>
      </c>
    </row>
    <row r="7066" spans="2:16" ht="15" customHeight="1" x14ac:dyDescent="0.25">
      <c r="B7066" s="31" t="str">
        <f>IF(Tabela2[[#This Row],[Tipo]] = 0,LOOKUP(Tabela2[[#This Row],[RESUMO]],Tabela3[Grupo],Tabela3[Meus produtos]),VLOOKUP(Tabela2[[#This Row],[Código]],Tabela4[[Código NBS/LC116]:[Meus serviços]],3,0))</f>
        <v>Não</v>
      </c>
      <c r="C7066" t="str">
        <f>IF(E7066=0,TEXT(dados!A6981,"00000000"),IF(E7066=2,TEXT(dados!A6981,"0000"),TEXT(dados!A6981,"#")))</f>
        <v>75051110</v>
      </c>
      <c r="D7066" t="str">
        <f>IF(dados!B6981=0,"",dados!B6981)</f>
        <v/>
      </c>
      <c r="E7066">
        <f>dados!C6981</f>
        <v>0</v>
      </c>
      <c r="F7066" t="str">
        <f>dados!D6981</f>
        <v>Barras de niquel nao ligado</v>
      </c>
      <c r="G7066"/>
      <c r="H7066"/>
      <c r="I7066"/>
      <c r="J7066"/>
      <c r="K7066" s="13"/>
      <c r="L7066" s="13">
        <f>dados!I6981/100</f>
        <v>0.13449999999999998</v>
      </c>
      <c r="M7066" s="13">
        <f>dados!J6981/100</f>
        <v>0.16789999999999999</v>
      </c>
      <c r="N7066" s="13">
        <f>dados!K6981/100</f>
        <v>0.18</v>
      </c>
      <c r="O7066" s="13">
        <f>dados!L6981/100</f>
        <v>0</v>
      </c>
      <c r="P7066" s="12" t="str">
        <f>LEFT(Tabela2[[#This Row],[Código]],2)</f>
        <v>75</v>
      </c>
    </row>
    <row r="7067" spans="2:16" ht="15" customHeight="1" x14ac:dyDescent="0.25">
      <c r="B7067" s="31" t="str">
        <f>IF(Tabela2[[#This Row],[Tipo]] = 0,LOOKUP(Tabela2[[#This Row],[RESUMO]],Tabela3[Grupo],Tabela3[Meus produtos]),VLOOKUP(Tabela2[[#This Row],[Código]],Tabela4[[Código NBS/LC116]:[Meus serviços]],3,0))</f>
        <v>Não</v>
      </c>
      <c r="C7067" t="str">
        <f>IF(E7067=0,TEXT(dados!A6982,"00000000"),IF(E7067=2,TEXT(dados!A6982,"0000"),TEXT(dados!A6982,"#")))</f>
        <v>75051121</v>
      </c>
      <c r="D7067" t="str">
        <f>IF(dados!B6982=0,"",dados!B6982)</f>
        <v/>
      </c>
      <c r="E7067">
        <f>dados!C6982</f>
        <v>0</v>
      </c>
      <c r="F7067" t="str">
        <f>dados!D6982</f>
        <v>Perfis ocos de niquel nao ligado</v>
      </c>
      <c r="G7067"/>
      <c r="H7067"/>
      <c r="I7067"/>
      <c r="J7067"/>
      <c r="K7067" s="13"/>
      <c r="L7067" s="13">
        <f>dados!I6982/100</f>
        <v>0.13449999999999998</v>
      </c>
      <c r="M7067" s="13">
        <f>dados!J6982/100</f>
        <v>0.16789999999999999</v>
      </c>
      <c r="N7067" s="13">
        <f>dados!K6982/100</f>
        <v>0.18</v>
      </c>
      <c r="O7067" s="13">
        <f>dados!L6982/100</f>
        <v>0</v>
      </c>
      <c r="P7067" s="12" t="str">
        <f>LEFT(Tabela2[[#This Row],[Código]],2)</f>
        <v>75</v>
      </c>
    </row>
    <row r="7068" spans="2:16" ht="15" customHeight="1" x14ac:dyDescent="0.25">
      <c r="B7068" s="31" t="str">
        <f>IF(Tabela2[[#This Row],[Tipo]] = 0,LOOKUP(Tabela2[[#This Row],[RESUMO]],Tabela3[Grupo],Tabela3[Meus produtos]),VLOOKUP(Tabela2[[#This Row],[Código]],Tabela4[[Código NBS/LC116]:[Meus serviços]],3,0))</f>
        <v>Não</v>
      </c>
      <c r="C7068" t="str">
        <f>IF(E7068=0,TEXT(dados!A6983,"00000000"),IF(E7068=2,TEXT(dados!A6983,"0000"),TEXT(dados!A6983,"#")))</f>
        <v>75051129</v>
      </c>
      <c r="D7068" t="str">
        <f>IF(dados!B6983=0,"",dados!B6983)</f>
        <v/>
      </c>
      <c r="E7068">
        <f>dados!C6983</f>
        <v>0</v>
      </c>
      <c r="F7068" t="str">
        <f>dados!D6983</f>
        <v>Outros perfis de niquel nao ligado</v>
      </c>
      <c r="G7068"/>
      <c r="H7068"/>
      <c r="I7068"/>
      <c r="J7068"/>
      <c r="K7068" s="13"/>
      <c r="L7068" s="13">
        <f>dados!I6983/100</f>
        <v>0.13449999999999998</v>
      </c>
      <c r="M7068" s="13">
        <f>dados!J6983/100</f>
        <v>0.16789999999999999</v>
      </c>
      <c r="N7068" s="13">
        <f>dados!K6983/100</f>
        <v>0.18</v>
      </c>
      <c r="O7068" s="13">
        <f>dados!L6983/100</f>
        <v>0</v>
      </c>
      <c r="P7068" s="12" t="str">
        <f>LEFT(Tabela2[[#This Row],[Código]],2)</f>
        <v>75</v>
      </c>
    </row>
    <row r="7069" spans="2:16" ht="15" customHeight="1" x14ac:dyDescent="0.25">
      <c r="B7069" s="31" t="str">
        <f>IF(Tabela2[[#This Row],[Tipo]] = 0,LOOKUP(Tabela2[[#This Row],[RESUMO]],Tabela3[Grupo],Tabela3[Meus produtos]),VLOOKUP(Tabela2[[#This Row],[Código]],Tabela4[[Código NBS/LC116]:[Meus serviços]],3,0))</f>
        <v>Não</v>
      </c>
      <c r="C7069" t="str">
        <f>IF(E7069=0,TEXT(dados!A6984,"00000000"),IF(E7069=2,TEXT(dados!A6984,"0000"),TEXT(dados!A6984,"#")))</f>
        <v>75051210</v>
      </c>
      <c r="D7069" t="str">
        <f>IF(dados!B6984=0,"",dados!B6984)</f>
        <v/>
      </c>
      <c r="E7069">
        <f>dados!C6984</f>
        <v>0</v>
      </c>
      <c r="F7069" t="str">
        <f>dados!D6984</f>
        <v>Barras de ligas de niquel</v>
      </c>
      <c r="G7069"/>
      <c r="H7069"/>
      <c r="I7069"/>
      <c r="J7069"/>
      <c r="K7069" s="13"/>
      <c r="L7069" s="13">
        <f>dados!I6984/100</f>
        <v>0.13449999999999998</v>
      </c>
      <c r="M7069" s="13">
        <f>dados!J6984/100</f>
        <v>0.16789999999999999</v>
      </c>
      <c r="N7069" s="13">
        <f>dados!K6984/100</f>
        <v>0.18</v>
      </c>
      <c r="O7069" s="13">
        <f>dados!L6984/100</f>
        <v>0</v>
      </c>
      <c r="P7069" s="12" t="str">
        <f>LEFT(Tabela2[[#This Row],[Código]],2)</f>
        <v>75</v>
      </c>
    </row>
    <row r="7070" spans="2:16" ht="15" customHeight="1" x14ac:dyDescent="0.25">
      <c r="B7070" s="31" t="str">
        <f>IF(Tabela2[[#This Row],[Tipo]] = 0,LOOKUP(Tabela2[[#This Row],[RESUMO]],Tabela3[Grupo],Tabela3[Meus produtos]),VLOOKUP(Tabela2[[#This Row],[Código]],Tabela4[[Código NBS/LC116]:[Meus serviços]],3,0))</f>
        <v>Não</v>
      </c>
      <c r="C7070" t="str">
        <f>IF(E7070=0,TEXT(dados!A6985,"00000000"),IF(E7070=2,TEXT(dados!A6985,"0000"),TEXT(dados!A6985,"#")))</f>
        <v>75051221</v>
      </c>
      <c r="D7070" t="str">
        <f>IF(dados!B6985=0,"",dados!B6985)</f>
        <v/>
      </c>
      <c r="E7070">
        <f>dados!C6985</f>
        <v>0</v>
      </c>
      <c r="F7070" t="str">
        <f>dados!D6985</f>
        <v>Perfis ocos de ligas de niquel</v>
      </c>
      <c r="G7070"/>
      <c r="H7070"/>
      <c r="I7070"/>
      <c r="J7070"/>
      <c r="K7070" s="13"/>
      <c r="L7070" s="13">
        <f>dados!I6985/100</f>
        <v>0.13449999999999998</v>
      </c>
      <c r="M7070" s="13">
        <f>dados!J6985/100</f>
        <v>0.16789999999999999</v>
      </c>
      <c r="N7070" s="13">
        <f>dados!K6985/100</f>
        <v>0.18</v>
      </c>
      <c r="O7070" s="13">
        <f>dados!L6985/100</f>
        <v>0</v>
      </c>
      <c r="P7070" s="12" t="str">
        <f>LEFT(Tabela2[[#This Row],[Código]],2)</f>
        <v>75</v>
      </c>
    </row>
    <row r="7071" spans="2:16" ht="15" customHeight="1" x14ac:dyDescent="0.25">
      <c r="B7071" s="31" t="str">
        <f>IF(Tabela2[[#This Row],[Tipo]] = 0,LOOKUP(Tabela2[[#This Row],[RESUMO]],Tabela3[Grupo],Tabela3[Meus produtos]),VLOOKUP(Tabela2[[#This Row],[Código]],Tabela4[[Código NBS/LC116]:[Meus serviços]],3,0))</f>
        <v>Não</v>
      </c>
      <c r="C7071" t="str">
        <f>IF(E7071=0,TEXT(dados!A6986,"00000000"),IF(E7071=2,TEXT(dados!A6986,"0000"),TEXT(dados!A6986,"#")))</f>
        <v>75051229</v>
      </c>
      <c r="D7071" t="str">
        <f>IF(dados!B6986=0,"",dados!B6986)</f>
        <v/>
      </c>
      <c r="E7071">
        <f>dados!C6986</f>
        <v>0</v>
      </c>
      <c r="F7071" t="str">
        <f>dados!D6986</f>
        <v>Outros perfis de ligas de niquel</v>
      </c>
      <c r="G7071"/>
      <c r="H7071"/>
      <c r="I7071"/>
      <c r="J7071"/>
      <c r="K7071" s="13"/>
      <c r="L7071" s="13">
        <f>dados!I6986/100</f>
        <v>0.13449999999999998</v>
      </c>
      <c r="M7071" s="13">
        <f>dados!J6986/100</f>
        <v>0.16789999999999999</v>
      </c>
      <c r="N7071" s="13">
        <f>dados!K6986/100</f>
        <v>0.18</v>
      </c>
      <c r="O7071" s="13">
        <f>dados!L6986/100</f>
        <v>0</v>
      </c>
      <c r="P7071" s="12" t="str">
        <f>LEFT(Tabela2[[#This Row],[Código]],2)</f>
        <v>75</v>
      </c>
    </row>
    <row r="7072" spans="2:16" ht="15" customHeight="1" x14ac:dyDescent="0.25">
      <c r="B7072" s="31" t="str">
        <f>IF(Tabela2[[#This Row],[Tipo]] = 0,LOOKUP(Tabela2[[#This Row],[RESUMO]],Tabela3[Grupo],Tabela3[Meus produtos]),VLOOKUP(Tabela2[[#This Row],[Código]],Tabela4[[Código NBS/LC116]:[Meus serviços]],3,0))</f>
        <v>Não</v>
      </c>
      <c r="C7072" t="str">
        <f>IF(E7072=0,TEXT(dados!A6987,"00000000"),IF(E7072=2,TEXT(dados!A6987,"0000"),TEXT(dados!A6987,"#")))</f>
        <v>75052100</v>
      </c>
      <c r="D7072" t="str">
        <f>IF(dados!B6987=0,"",dados!B6987)</f>
        <v/>
      </c>
      <c r="E7072">
        <f>dados!C6987</f>
        <v>0</v>
      </c>
      <c r="F7072" t="str">
        <f>dados!D6987</f>
        <v>Fios de niquel nao ligado</v>
      </c>
      <c r="G7072"/>
      <c r="H7072"/>
      <c r="I7072"/>
      <c r="J7072"/>
      <c r="K7072" s="13"/>
      <c r="L7072" s="13">
        <f>dados!I6987/100</f>
        <v>0.13449999999999998</v>
      </c>
      <c r="M7072" s="13">
        <f>dados!J6987/100</f>
        <v>0.16789999999999999</v>
      </c>
      <c r="N7072" s="13">
        <f>dados!K6987/100</f>
        <v>0.18</v>
      </c>
      <c r="O7072" s="13">
        <f>dados!L6987/100</f>
        <v>0</v>
      </c>
      <c r="P7072" s="12" t="str">
        <f>LEFT(Tabela2[[#This Row],[Código]],2)</f>
        <v>75</v>
      </c>
    </row>
    <row r="7073" spans="2:16" ht="15" customHeight="1" x14ac:dyDescent="0.25">
      <c r="B7073" s="31" t="str">
        <f>IF(Tabela2[[#This Row],[Tipo]] = 0,LOOKUP(Tabela2[[#This Row],[RESUMO]],Tabela3[Grupo],Tabela3[Meus produtos]),VLOOKUP(Tabela2[[#This Row],[Código]],Tabela4[[Código NBS/LC116]:[Meus serviços]],3,0))</f>
        <v>Não</v>
      </c>
      <c r="C7073" t="str">
        <f>IF(E7073=0,TEXT(dados!A6988,"00000000"),IF(E7073=2,TEXT(dados!A6988,"0000"),TEXT(dados!A6988,"#")))</f>
        <v>75052210</v>
      </c>
      <c r="D7073" t="str">
        <f>IF(dados!B6988=0,"",dados!B6988)</f>
        <v/>
      </c>
      <c r="E7073">
        <f>dados!C6988</f>
        <v>0</v>
      </c>
      <c r="F7073" t="str">
        <f>dados!D6988</f>
        <v>A base de niqueltitanio (nitinol)</v>
      </c>
      <c r="G7073"/>
      <c r="H7073"/>
      <c r="I7073"/>
      <c r="J7073"/>
      <c r="K7073" s="13"/>
      <c r="L7073" s="13">
        <f>dados!I6988/100</f>
        <v>0.13449999999999998</v>
      </c>
      <c r="M7073" s="13">
        <f>dados!J6988/100</f>
        <v>0.1545</v>
      </c>
      <c r="N7073" s="13">
        <f>dados!K6988/100</f>
        <v>0.18</v>
      </c>
      <c r="O7073" s="13">
        <f>dados!L6988/100</f>
        <v>0</v>
      </c>
      <c r="P7073" s="12" t="str">
        <f>LEFT(Tabela2[[#This Row],[Código]],2)</f>
        <v>75</v>
      </c>
    </row>
    <row r="7074" spans="2:16" ht="15" customHeight="1" x14ac:dyDescent="0.25">
      <c r="B7074" s="31" t="str">
        <f>IF(Tabela2[[#This Row],[Tipo]] = 0,LOOKUP(Tabela2[[#This Row],[RESUMO]],Tabela3[Grupo],Tabela3[Meus produtos]),VLOOKUP(Tabela2[[#This Row],[Código]],Tabela4[[Código NBS/LC116]:[Meus serviços]],3,0))</f>
        <v>Não</v>
      </c>
      <c r="C7074" t="str">
        <f>IF(E7074=0,TEXT(dados!A6989,"00000000"),IF(E7074=2,TEXT(dados!A6989,"0000"),TEXT(dados!A6989,"#")))</f>
        <v>75052290</v>
      </c>
      <c r="D7074" t="str">
        <f>IF(dados!B6989=0,"",dados!B6989)</f>
        <v/>
      </c>
      <c r="E7074">
        <f>dados!C6989</f>
        <v>0</v>
      </c>
      <c r="F7074" t="str">
        <f>dados!D6989</f>
        <v>Outros</v>
      </c>
      <c r="G7074"/>
      <c r="H7074"/>
      <c r="I7074"/>
      <c r="J7074"/>
      <c r="K7074" s="13"/>
      <c r="L7074" s="13">
        <f>dados!I6989/100</f>
        <v>0.13449999999999998</v>
      </c>
      <c r="M7074" s="13">
        <f>dados!J6989/100</f>
        <v>0.16789999999999999</v>
      </c>
      <c r="N7074" s="13">
        <f>dados!K6989/100</f>
        <v>0.18</v>
      </c>
      <c r="O7074" s="13">
        <f>dados!L6989/100</f>
        <v>0</v>
      </c>
      <c r="P7074" s="12" t="str">
        <f>LEFT(Tabela2[[#This Row],[Código]],2)</f>
        <v>75</v>
      </c>
    </row>
    <row r="7075" spans="2:16" ht="15" customHeight="1" x14ac:dyDescent="0.25">
      <c r="B7075" s="31" t="str">
        <f>IF(Tabela2[[#This Row],[Tipo]] = 0,LOOKUP(Tabela2[[#This Row],[RESUMO]],Tabela3[Grupo],Tabela3[Meus produtos]),VLOOKUP(Tabela2[[#This Row],[Código]],Tabela4[[Código NBS/LC116]:[Meus serviços]],3,0))</f>
        <v>Não</v>
      </c>
      <c r="C7075" t="str">
        <f>IF(E7075=0,TEXT(dados!A6990,"00000000"),IF(E7075=2,TEXT(dados!A6990,"0000"),TEXT(dados!A6990,"#")))</f>
        <v>75061000</v>
      </c>
      <c r="D7075" t="str">
        <f>IF(dados!B6990=0,"",dados!B6990)</f>
        <v/>
      </c>
      <c r="E7075">
        <f>dados!C6990</f>
        <v>0</v>
      </c>
      <c r="F7075" t="str">
        <f>dados!D6990</f>
        <v>Chapas,tiras e folhas,de niquel nao ligado</v>
      </c>
      <c r="G7075"/>
      <c r="H7075"/>
      <c r="I7075"/>
      <c r="J7075"/>
      <c r="K7075" s="13"/>
      <c r="L7075" s="13">
        <f>dados!I6990/100</f>
        <v>0.13449999999999998</v>
      </c>
      <c r="M7075" s="13">
        <f>dados!J6990/100</f>
        <v>0.16789999999999999</v>
      </c>
      <c r="N7075" s="13">
        <f>dados!K6990/100</f>
        <v>0.18</v>
      </c>
      <c r="O7075" s="13">
        <f>dados!L6990/100</f>
        <v>0</v>
      </c>
      <c r="P7075" s="12" t="str">
        <f>LEFT(Tabela2[[#This Row],[Código]],2)</f>
        <v>75</v>
      </c>
    </row>
    <row r="7076" spans="2:16" ht="15" customHeight="1" x14ac:dyDescent="0.25">
      <c r="B7076" s="31" t="str">
        <f>IF(Tabela2[[#This Row],[Tipo]] = 0,LOOKUP(Tabela2[[#This Row],[RESUMO]],Tabela3[Grupo],Tabela3[Meus produtos]),VLOOKUP(Tabela2[[#This Row],[Código]],Tabela4[[Código NBS/LC116]:[Meus serviços]],3,0))</f>
        <v>Não</v>
      </c>
      <c r="C7076" t="str">
        <f>IF(E7076=0,TEXT(dados!A6991,"00000000"),IF(E7076=2,TEXT(dados!A6991,"0000"),TEXT(dados!A6991,"#")))</f>
        <v>75062000</v>
      </c>
      <c r="D7076" t="str">
        <f>IF(dados!B6991=0,"",dados!B6991)</f>
        <v/>
      </c>
      <c r="E7076">
        <f>dados!C6991</f>
        <v>0</v>
      </c>
      <c r="F7076" t="str">
        <f>dados!D6991</f>
        <v>Chapas,tiras e folhas,de ligas de niquel</v>
      </c>
      <c r="G7076"/>
      <c r="H7076"/>
      <c r="I7076"/>
      <c r="J7076"/>
      <c r="K7076" s="13"/>
      <c r="L7076" s="13">
        <f>dados!I6991/100</f>
        <v>0.13449999999999998</v>
      </c>
      <c r="M7076" s="13">
        <f>dados!J6991/100</f>
        <v>0.16789999999999999</v>
      </c>
      <c r="N7076" s="13">
        <f>dados!K6991/100</f>
        <v>0.18</v>
      </c>
      <c r="O7076" s="13">
        <f>dados!L6991/100</f>
        <v>0</v>
      </c>
      <c r="P7076" s="12" t="str">
        <f>LEFT(Tabela2[[#This Row],[Código]],2)</f>
        <v>75</v>
      </c>
    </row>
    <row r="7077" spans="2:16" ht="15" customHeight="1" x14ac:dyDescent="0.25">
      <c r="B7077" s="31" t="str">
        <f>IF(Tabela2[[#This Row],[Tipo]] = 0,LOOKUP(Tabela2[[#This Row],[RESUMO]],Tabela3[Grupo],Tabela3[Meus produtos]),VLOOKUP(Tabela2[[#This Row],[Código]],Tabela4[[Código NBS/LC116]:[Meus serviços]],3,0))</f>
        <v>Não</v>
      </c>
      <c r="C7077" t="str">
        <f>IF(E7077=0,TEXT(dados!A6992,"00000000"),IF(E7077=2,TEXT(dados!A6992,"0000"),TEXT(dados!A6992,"#")))</f>
        <v>75071100</v>
      </c>
      <c r="D7077" t="str">
        <f>IF(dados!B6992=0,"",dados!B6992)</f>
        <v/>
      </c>
      <c r="E7077">
        <f>dados!C6992</f>
        <v>0</v>
      </c>
      <c r="F7077" t="str">
        <f>dados!D6992</f>
        <v>Tubos de niquel nao ligado</v>
      </c>
      <c r="G7077"/>
      <c r="H7077"/>
      <c r="I7077"/>
      <c r="J7077"/>
      <c r="K7077" s="13"/>
      <c r="L7077" s="13">
        <f>dados!I6992/100</f>
        <v>0.13449999999999998</v>
      </c>
      <c r="M7077" s="13">
        <f>dados!J6992/100</f>
        <v>0.1699</v>
      </c>
      <c r="N7077" s="13">
        <f>dados!K6992/100</f>
        <v>0.18</v>
      </c>
      <c r="O7077" s="13">
        <f>dados!L6992/100</f>
        <v>0</v>
      </c>
      <c r="P7077" s="12" t="str">
        <f>LEFT(Tabela2[[#This Row],[Código]],2)</f>
        <v>75</v>
      </c>
    </row>
    <row r="7078" spans="2:16" ht="15" customHeight="1" x14ac:dyDescent="0.25">
      <c r="B7078" s="31" t="str">
        <f>IF(Tabela2[[#This Row],[Tipo]] = 0,LOOKUP(Tabela2[[#This Row],[RESUMO]],Tabela3[Grupo],Tabela3[Meus produtos]),VLOOKUP(Tabela2[[#This Row],[Código]],Tabela4[[Código NBS/LC116]:[Meus serviços]],3,0))</f>
        <v>Não</v>
      </c>
      <c r="C7078" t="str">
        <f>IF(E7078=0,TEXT(dados!A6993,"00000000"),IF(E7078=2,TEXT(dados!A6993,"0000"),TEXT(dados!A6993,"#")))</f>
        <v>75071200</v>
      </c>
      <c r="D7078" t="str">
        <f>IF(dados!B6993=0,"",dados!B6993)</f>
        <v/>
      </c>
      <c r="E7078">
        <f>dados!C6993</f>
        <v>0</v>
      </c>
      <c r="F7078" t="str">
        <f>dados!D6993</f>
        <v>Tubos de ligas de niquel</v>
      </c>
      <c r="G7078"/>
      <c r="H7078"/>
      <c r="I7078"/>
      <c r="J7078"/>
      <c r="K7078" s="13"/>
      <c r="L7078" s="13">
        <f>dados!I6993/100</f>
        <v>0.13449999999999998</v>
      </c>
      <c r="M7078" s="13">
        <f>dados!J6993/100</f>
        <v>0.1699</v>
      </c>
      <c r="N7078" s="13">
        <f>dados!K6993/100</f>
        <v>0.18</v>
      </c>
      <c r="O7078" s="13">
        <f>dados!L6993/100</f>
        <v>0</v>
      </c>
      <c r="P7078" s="12" t="str">
        <f>LEFT(Tabela2[[#This Row],[Código]],2)</f>
        <v>75</v>
      </c>
    </row>
    <row r="7079" spans="2:16" ht="15" customHeight="1" x14ac:dyDescent="0.25">
      <c r="B7079" s="31" t="str">
        <f>IF(Tabela2[[#This Row],[Tipo]] = 0,LOOKUP(Tabela2[[#This Row],[RESUMO]],Tabela3[Grupo],Tabela3[Meus produtos]),VLOOKUP(Tabela2[[#This Row],[Código]],Tabela4[[Código NBS/LC116]:[Meus serviços]],3,0))</f>
        <v>Não</v>
      </c>
      <c r="C7079" t="str">
        <f>IF(E7079=0,TEXT(dados!A6994,"00000000"),IF(E7079=2,TEXT(dados!A6994,"0000"),TEXT(dados!A6994,"#")))</f>
        <v>75072000</v>
      </c>
      <c r="D7079" t="str">
        <f>IF(dados!B6994=0,"",dados!B6994)</f>
        <v/>
      </c>
      <c r="E7079">
        <f>dados!C6994</f>
        <v>0</v>
      </c>
      <c r="F7079" t="str">
        <f>dados!D6994</f>
        <v>Acessorios para tubos de niquel</v>
      </c>
      <c r="G7079"/>
      <c r="H7079"/>
      <c r="I7079"/>
      <c r="J7079"/>
      <c r="K7079" s="13"/>
      <c r="L7079" s="13">
        <f>dados!I6994/100</f>
        <v>0.13449999999999998</v>
      </c>
      <c r="M7079" s="13">
        <f>dados!J6994/100</f>
        <v>0.1699</v>
      </c>
      <c r="N7079" s="13">
        <f>dados!K6994/100</f>
        <v>0.18</v>
      </c>
      <c r="O7079" s="13">
        <f>dados!L6994/100</f>
        <v>0</v>
      </c>
      <c r="P7079" s="12" t="str">
        <f>LEFT(Tabela2[[#This Row],[Código]],2)</f>
        <v>75</v>
      </c>
    </row>
    <row r="7080" spans="2:16" ht="15" customHeight="1" x14ac:dyDescent="0.25">
      <c r="B7080" s="31" t="str">
        <f>IF(Tabela2[[#This Row],[Tipo]] = 0,LOOKUP(Tabela2[[#This Row],[RESUMO]],Tabela3[Grupo],Tabela3[Meus produtos]),VLOOKUP(Tabela2[[#This Row],[Código]],Tabela4[[Código NBS/LC116]:[Meus serviços]],3,0))</f>
        <v>Não</v>
      </c>
      <c r="C7080" t="str">
        <f>IF(E7080=0,TEXT(dados!A6995,"00000000"),IF(E7080=2,TEXT(dados!A6995,"0000"),TEXT(dados!A6995,"#")))</f>
        <v>75081000</v>
      </c>
      <c r="D7080" t="str">
        <f>IF(dados!B6995=0,"",dados!B6995)</f>
        <v/>
      </c>
      <c r="E7080">
        <f>dados!C6995</f>
        <v>0</v>
      </c>
      <c r="F7080" t="str">
        <f>dados!D6995</f>
        <v>Telas metalicas e grades,de fios de niquel</v>
      </c>
      <c r="G7080"/>
      <c r="H7080"/>
      <c r="I7080"/>
      <c r="J7080"/>
      <c r="K7080" s="13"/>
      <c r="L7080" s="13">
        <f>dados!I6995/100</f>
        <v>0.13449999999999998</v>
      </c>
      <c r="M7080" s="13">
        <f>dados!J6995/100</f>
        <v>0.17180000000000001</v>
      </c>
      <c r="N7080" s="13">
        <f>dados!K6995/100</f>
        <v>0.18</v>
      </c>
      <c r="O7080" s="13">
        <f>dados!L6995/100</f>
        <v>0</v>
      </c>
      <c r="P7080" s="12" t="str">
        <f>LEFT(Tabela2[[#This Row],[Código]],2)</f>
        <v>75</v>
      </c>
    </row>
    <row r="7081" spans="2:16" ht="15" customHeight="1" x14ac:dyDescent="0.25">
      <c r="B7081" s="31" t="str">
        <f>IF(Tabela2[[#This Row],[Tipo]] = 0,LOOKUP(Tabela2[[#This Row],[RESUMO]],Tabela3[Grupo],Tabela3[Meus produtos]),VLOOKUP(Tabela2[[#This Row],[Código]],Tabela4[[Código NBS/LC116]:[Meus serviços]],3,0))</f>
        <v>Não</v>
      </c>
      <c r="C7081" t="str">
        <f>IF(E7081=0,TEXT(dados!A6996,"00000000"),IF(E7081=2,TEXT(dados!A6996,"0000"),TEXT(dados!A6996,"#")))</f>
        <v>75089010</v>
      </c>
      <c r="D7081" t="str">
        <f>IF(dados!B6996=0,"",dados!B6996)</f>
        <v/>
      </c>
      <c r="E7081">
        <f>dados!C6996</f>
        <v>0</v>
      </c>
      <c r="F7081" t="str">
        <f>dados!D6996</f>
        <v>Cilindros ocos de secao variavel, obtidos por centrifugacao, dos tipos utilizados em reformadores estequiometricos de gas natural</v>
      </c>
      <c r="G7081"/>
      <c r="H7081"/>
      <c r="I7081"/>
      <c r="J7081"/>
      <c r="K7081" s="13"/>
      <c r="L7081" s="13">
        <f>dados!I6996/100</f>
        <v>0.13449999999999998</v>
      </c>
      <c r="M7081" s="13">
        <f>dados!J6996/100</f>
        <v>0.1545</v>
      </c>
      <c r="N7081" s="13">
        <f>dados!K6996/100</f>
        <v>0.18</v>
      </c>
      <c r="O7081" s="13">
        <f>dados!L6996/100</f>
        <v>0</v>
      </c>
      <c r="P7081" s="12" t="str">
        <f>LEFT(Tabela2[[#This Row],[Código]],2)</f>
        <v>75</v>
      </c>
    </row>
    <row r="7082" spans="2:16" ht="15" customHeight="1" x14ac:dyDescent="0.25">
      <c r="B7082" s="31" t="str">
        <f>IF(Tabela2[[#This Row],[Tipo]] = 0,LOOKUP(Tabela2[[#This Row],[RESUMO]],Tabela3[Grupo],Tabela3[Meus produtos]),VLOOKUP(Tabela2[[#This Row],[Código]],Tabela4[[Código NBS/LC116]:[Meus serviços]],3,0))</f>
        <v>Não</v>
      </c>
      <c r="C7082" t="str">
        <f>IF(E7082=0,TEXT(dados!A6997,"00000000"),IF(E7082=2,TEXT(dados!A6997,"0000"),TEXT(dados!A6997,"#")))</f>
        <v>75089090</v>
      </c>
      <c r="D7082" t="str">
        <f>IF(dados!B6997=0,"",dados!B6997)</f>
        <v/>
      </c>
      <c r="E7082">
        <f>dados!C6997</f>
        <v>0</v>
      </c>
      <c r="F7082" t="str">
        <f>dados!D6997</f>
        <v>Outros obras de niquel</v>
      </c>
      <c r="G7082"/>
      <c r="H7082"/>
      <c r="I7082"/>
      <c r="J7082"/>
      <c r="K7082" s="13"/>
      <c r="L7082" s="13">
        <f>dados!I6997/100</f>
        <v>0.13449999999999998</v>
      </c>
      <c r="M7082" s="13">
        <f>dados!J6997/100</f>
        <v>0.18510000000000001</v>
      </c>
      <c r="N7082" s="13">
        <f>dados!K6997/100</f>
        <v>0.18</v>
      </c>
      <c r="O7082" s="13">
        <f>dados!L6997/100</f>
        <v>0</v>
      </c>
      <c r="P7082" s="12" t="str">
        <f>LEFT(Tabela2[[#This Row],[Código]],2)</f>
        <v>75</v>
      </c>
    </row>
    <row r="7083" spans="2:16" ht="15" customHeight="1" x14ac:dyDescent="0.25">
      <c r="B7083" s="31" t="str">
        <f>IF(Tabela2[[#This Row],[Tipo]] = 0,LOOKUP(Tabela2[[#This Row],[RESUMO]],Tabela3[Grupo],Tabela3[Meus produtos]),VLOOKUP(Tabela2[[#This Row],[Código]],Tabela4[[Código NBS/LC116]:[Meus serviços]],3,0))</f>
        <v>Não</v>
      </c>
      <c r="C7083" t="str">
        <f>IF(E7083=0,TEXT(dados!A6998,"00000000"),IF(E7083=2,TEXT(dados!A6998,"0000"),TEXT(dados!A6998,"#")))</f>
        <v>76011000</v>
      </c>
      <c r="D7083" t="str">
        <f>IF(dados!B6998=0,"",dados!B6998)</f>
        <v/>
      </c>
      <c r="E7083">
        <f>dados!C6998</f>
        <v>0</v>
      </c>
      <c r="F7083" t="str">
        <f>dados!D6998</f>
        <v>Aluminio nao ligado em forma bruta</v>
      </c>
      <c r="G7083"/>
      <c r="H7083"/>
      <c r="I7083"/>
      <c r="J7083"/>
      <c r="K7083" s="13"/>
      <c r="L7083" s="13">
        <f>dados!I6998/100</f>
        <v>0.13800000000000001</v>
      </c>
      <c r="M7083" s="13">
        <f>dados!J6998/100</f>
        <v>0.16500000000000001</v>
      </c>
      <c r="N7083" s="13">
        <f>dados!K6998/100</f>
        <v>0.18</v>
      </c>
      <c r="O7083" s="13">
        <f>dados!L6998/100</f>
        <v>0</v>
      </c>
      <c r="P7083" s="12" t="str">
        <f>LEFT(Tabela2[[#This Row],[Código]],2)</f>
        <v>76</v>
      </c>
    </row>
    <row r="7084" spans="2:16" ht="15" customHeight="1" x14ac:dyDescent="0.25">
      <c r="B7084" s="31" t="str">
        <f>IF(Tabela2[[#This Row],[Tipo]] = 0,LOOKUP(Tabela2[[#This Row],[RESUMO]],Tabela3[Grupo],Tabela3[Meus produtos]),VLOOKUP(Tabela2[[#This Row],[Código]],Tabela4[[Código NBS/LC116]:[Meus serviços]],3,0))</f>
        <v>Não</v>
      </c>
      <c r="C7084" t="str">
        <f>IF(E7084=0,TEXT(dados!A6999,"00000000"),IF(E7084=2,TEXT(dados!A6999,"0000"),TEXT(dados!A6999,"#")))</f>
        <v>76012000</v>
      </c>
      <c r="D7084" t="str">
        <f>IF(dados!B6999=0,"",dados!B6999)</f>
        <v/>
      </c>
      <c r="E7084">
        <f>dados!C6999</f>
        <v>0</v>
      </c>
      <c r="F7084" t="str">
        <f>dados!D6999</f>
        <v>Ligas de aluminio em forma bruta</v>
      </c>
      <c r="G7084"/>
      <c r="H7084"/>
      <c r="I7084"/>
      <c r="J7084"/>
      <c r="K7084" s="13"/>
      <c r="L7084" s="13">
        <f>dados!I6999/100</f>
        <v>0.13800000000000001</v>
      </c>
      <c r="M7084" s="13">
        <f>dados!J6999/100</f>
        <v>0.16500000000000001</v>
      </c>
      <c r="N7084" s="13">
        <f>dados!K6999/100</f>
        <v>0.18</v>
      </c>
      <c r="O7084" s="13">
        <f>dados!L6999/100</f>
        <v>0</v>
      </c>
      <c r="P7084" s="12" t="str">
        <f>LEFT(Tabela2[[#This Row],[Código]],2)</f>
        <v>76</v>
      </c>
    </row>
    <row r="7085" spans="2:16" ht="15" customHeight="1" x14ac:dyDescent="0.25">
      <c r="B7085" s="31" t="str">
        <f>IF(Tabela2[[#This Row],[Tipo]] = 0,LOOKUP(Tabela2[[#This Row],[RESUMO]],Tabela3[Grupo],Tabela3[Meus produtos]),VLOOKUP(Tabela2[[#This Row],[Código]],Tabela4[[Código NBS/LC116]:[Meus serviços]],3,0))</f>
        <v>Não</v>
      </c>
      <c r="C7085" t="str">
        <f>IF(E7085=0,TEXT(dados!A7000,"00000000"),IF(E7085=2,TEXT(dados!A7000,"0000"),TEXT(dados!A7000,"#")))</f>
        <v>76020000</v>
      </c>
      <c r="D7085" t="str">
        <f>IF(dados!B7000=0,"",dados!B7000)</f>
        <v/>
      </c>
      <c r="E7085">
        <f>dados!C7000</f>
        <v>0</v>
      </c>
      <c r="F7085" t="str">
        <f>dados!D7000</f>
        <v>Desperdicios e residuos,de aluminio</v>
      </c>
      <c r="G7085"/>
      <c r="H7085"/>
      <c r="I7085"/>
      <c r="J7085"/>
      <c r="K7085" s="13"/>
      <c r="L7085" s="13">
        <f>dados!I7000/100</f>
        <v>0.13449999999999998</v>
      </c>
      <c r="M7085" s="13">
        <f>dados!J7000/100</f>
        <v>0.1545</v>
      </c>
      <c r="N7085" s="13">
        <f>dados!K7000/100</f>
        <v>0.18</v>
      </c>
      <c r="O7085" s="13">
        <f>dados!L7000/100</f>
        <v>0</v>
      </c>
      <c r="P7085" s="12" t="str">
        <f>LEFT(Tabela2[[#This Row],[Código]],2)</f>
        <v>76</v>
      </c>
    </row>
    <row r="7086" spans="2:16" ht="15" customHeight="1" x14ac:dyDescent="0.25">
      <c r="B7086" s="31" t="str">
        <f>IF(Tabela2[[#This Row],[Tipo]] = 0,LOOKUP(Tabela2[[#This Row],[RESUMO]],Tabela3[Grupo],Tabela3[Meus produtos]),VLOOKUP(Tabela2[[#This Row],[Código]],Tabela4[[Código NBS/LC116]:[Meus serviços]],3,0))</f>
        <v>Não</v>
      </c>
      <c r="C7086" t="str">
        <f>IF(E7086=0,TEXT(dados!A7001,"00000000"),IF(E7086=2,TEXT(dados!A7001,"0000"),TEXT(dados!A7001,"#")))</f>
        <v>76031000</v>
      </c>
      <c r="D7086" t="str">
        <f>IF(dados!B7001=0,"",dados!B7001)</f>
        <v/>
      </c>
      <c r="E7086">
        <f>dados!C7001</f>
        <v>0</v>
      </c>
      <c r="F7086" t="str">
        <f>dados!D7001</f>
        <v>Pos de aluminio,de estrut.nao lamelar</v>
      </c>
      <c r="G7086"/>
      <c r="H7086"/>
      <c r="I7086"/>
      <c r="J7086"/>
      <c r="K7086" s="13"/>
      <c r="L7086" s="13">
        <f>dados!I7001/100</f>
        <v>0.13800000000000001</v>
      </c>
      <c r="M7086" s="13">
        <f>dados!J7001/100</f>
        <v>0.16500000000000001</v>
      </c>
      <c r="N7086" s="13">
        <f>dados!K7001/100</f>
        <v>0.18</v>
      </c>
      <c r="O7086" s="13">
        <f>dados!L7001/100</f>
        <v>0</v>
      </c>
      <c r="P7086" s="12" t="str">
        <f>LEFT(Tabela2[[#This Row],[Código]],2)</f>
        <v>76</v>
      </c>
    </row>
    <row r="7087" spans="2:16" ht="15" customHeight="1" x14ac:dyDescent="0.25">
      <c r="B7087" s="31" t="str">
        <f>IF(Tabela2[[#This Row],[Tipo]] = 0,LOOKUP(Tabela2[[#This Row],[RESUMO]],Tabela3[Grupo],Tabela3[Meus produtos]),VLOOKUP(Tabela2[[#This Row],[Código]],Tabela4[[Código NBS/LC116]:[Meus serviços]],3,0))</f>
        <v>Não</v>
      </c>
      <c r="C7087" t="str">
        <f>IF(E7087=0,TEXT(dados!A7002,"00000000"),IF(E7087=2,TEXT(dados!A7002,"0000"),TEXT(dados!A7002,"#")))</f>
        <v>76032000</v>
      </c>
      <c r="D7087" t="str">
        <f>IF(dados!B7002=0,"",dados!B7002)</f>
        <v/>
      </c>
      <c r="E7087">
        <f>dados!C7002</f>
        <v>0</v>
      </c>
      <c r="F7087" t="str">
        <f>dados!D7002</f>
        <v>Pos de aluminio,de estrut.lamelar/escamas de aluminio</v>
      </c>
      <c r="G7087"/>
      <c r="H7087"/>
      <c r="I7087"/>
      <c r="J7087"/>
      <c r="K7087" s="13"/>
      <c r="L7087" s="13">
        <f>dados!I7002/100</f>
        <v>0.13800000000000001</v>
      </c>
      <c r="M7087" s="13">
        <f>dados!J7002/100</f>
        <v>0.16500000000000001</v>
      </c>
      <c r="N7087" s="13">
        <f>dados!K7002/100</f>
        <v>0.18</v>
      </c>
      <c r="O7087" s="13">
        <f>dados!L7002/100</f>
        <v>0</v>
      </c>
      <c r="P7087" s="12" t="str">
        <f>LEFT(Tabela2[[#This Row],[Código]],2)</f>
        <v>76</v>
      </c>
    </row>
    <row r="7088" spans="2:16" ht="15" customHeight="1" x14ac:dyDescent="0.25">
      <c r="B7088" s="31" t="str">
        <f>IF(Tabela2[[#This Row],[Tipo]] = 0,LOOKUP(Tabela2[[#This Row],[RESUMO]],Tabela3[Grupo],Tabela3[Meus produtos]),VLOOKUP(Tabela2[[#This Row],[Código]],Tabela4[[Código NBS/LC116]:[Meus serviços]],3,0))</f>
        <v>Não</v>
      </c>
      <c r="C7088" t="str">
        <f>IF(E7088=0,TEXT(dados!A7003,"00000000"),IF(E7088=2,TEXT(dados!A7003,"0000"),TEXT(dados!A7003,"#")))</f>
        <v>76041010</v>
      </c>
      <c r="D7088" t="str">
        <f>IF(dados!B7003=0,"",dados!B7003)</f>
        <v/>
      </c>
      <c r="E7088">
        <f>dados!C7003</f>
        <v>0</v>
      </c>
      <c r="F7088" t="str">
        <f>dados!D7003</f>
        <v>Barras de aluminio nao ligado</v>
      </c>
      <c r="G7088"/>
      <c r="H7088"/>
      <c r="I7088"/>
      <c r="J7088"/>
      <c r="K7088" s="13"/>
      <c r="L7088" s="13">
        <f>dados!I7003/100</f>
        <v>0.13449999999999998</v>
      </c>
      <c r="M7088" s="13">
        <f>dados!J7003/100</f>
        <v>0.16789999999999999</v>
      </c>
      <c r="N7088" s="13">
        <f>dados!K7003/100</f>
        <v>0.18</v>
      </c>
      <c r="O7088" s="13">
        <f>dados!L7003/100</f>
        <v>0</v>
      </c>
      <c r="P7088" s="12" t="str">
        <f>LEFT(Tabela2[[#This Row],[Código]],2)</f>
        <v>76</v>
      </c>
    </row>
    <row r="7089" spans="2:16" ht="15" customHeight="1" x14ac:dyDescent="0.25">
      <c r="B7089" s="31" t="str">
        <f>IF(Tabela2[[#This Row],[Tipo]] = 0,LOOKUP(Tabela2[[#This Row],[RESUMO]],Tabela3[Grupo],Tabela3[Meus produtos]),VLOOKUP(Tabela2[[#This Row],[Código]],Tabela4[[Código NBS/LC116]:[Meus serviços]],3,0))</f>
        <v>Não</v>
      </c>
      <c r="C7089" t="str">
        <f>IF(E7089=0,TEXT(dados!A7004,"00000000"),IF(E7089=2,TEXT(dados!A7004,"0000"),TEXT(dados!A7004,"#")))</f>
        <v>76041021</v>
      </c>
      <c r="D7089" t="str">
        <f>IF(dados!B7004=0,"",dados!B7004)</f>
        <v/>
      </c>
      <c r="E7089">
        <f>dados!C7004</f>
        <v>0</v>
      </c>
      <c r="F7089" t="str">
        <f>dados!D7004</f>
        <v>Perfis ocos de aluminio nao ligado</v>
      </c>
      <c r="G7089"/>
      <c r="H7089"/>
      <c r="I7089"/>
      <c r="J7089"/>
      <c r="K7089" s="13"/>
      <c r="L7089" s="13">
        <f>dados!I7004/100</f>
        <v>0.13449999999999998</v>
      </c>
      <c r="M7089" s="13">
        <f>dados!J7004/100</f>
        <v>0.16789999999999999</v>
      </c>
      <c r="N7089" s="13">
        <f>dados!K7004/100</f>
        <v>0.18</v>
      </c>
      <c r="O7089" s="13">
        <f>dados!L7004/100</f>
        <v>0</v>
      </c>
      <c r="P7089" s="12" t="str">
        <f>LEFT(Tabela2[[#This Row],[Código]],2)</f>
        <v>76</v>
      </c>
    </row>
    <row r="7090" spans="2:16" ht="15" customHeight="1" x14ac:dyDescent="0.25">
      <c r="B7090" s="31" t="str">
        <f>IF(Tabela2[[#This Row],[Tipo]] = 0,LOOKUP(Tabela2[[#This Row],[RESUMO]],Tabela3[Grupo],Tabela3[Meus produtos]),VLOOKUP(Tabela2[[#This Row],[Código]],Tabela4[[Código NBS/LC116]:[Meus serviços]],3,0))</f>
        <v>Não</v>
      </c>
      <c r="C7090" t="str">
        <f>IF(E7090=0,TEXT(dados!A7005,"00000000"),IF(E7090=2,TEXT(dados!A7005,"0000"),TEXT(dados!A7005,"#")))</f>
        <v>76041029</v>
      </c>
      <c r="D7090" t="str">
        <f>IF(dados!B7005=0,"",dados!B7005)</f>
        <v/>
      </c>
      <c r="E7090">
        <f>dados!C7005</f>
        <v>0</v>
      </c>
      <c r="F7090" t="str">
        <f>dados!D7005</f>
        <v>Outros perfis de aluminio nao ligado</v>
      </c>
      <c r="G7090"/>
      <c r="H7090"/>
      <c r="I7090"/>
      <c r="J7090"/>
      <c r="K7090" s="13"/>
      <c r="L7090" s="13">
        <f>dados!I7005/100</f>
        <v>0.13449999999999998</v>
      </c>
      <c r="M7090" s="13">
        <f>dados!J7005/100</f>
        <v>0.16789999999999999</v>
      </c>
      <c r="N7090" s="13">
        <f>dados!K7005/100</f>
        <v>0.18</v>
      </c>
      <c r="O7090" s="13">
        <f>dados!L7005/100</f>
        <v>0</v>
      </c>
      <c r="P7090" s="12" t="str">
        <f>LEFT(Tabela2[[#This Row],[Código]],2)</f>
        <v>76</v>
      </c>
    </row>
    <row r="7091" spans="2:16" ht="15" customHeight="1" x14ac:dyDescent="0.25">
      <c r="B7091" s="31" t="str">
        <f>IF(Tabela2[[#This Row],[Tipo]] = 0,LOOKUP(Tabela2[[#This Row],[RESUMO]],Tabela3[Grupo],Tabela3[Meus produtos]),VLOOKUP(Tabela2[[#This Row],[Código]],Tabela4[[Código NBS/LC116]:[Meus serviços]],3,0))</f>
        <v>Não</v>
      </c>
      <c r="C7091" t="str">
        <f>IF(E7091=0,TEXT(dados!A7006,"00000000"),IF(E7091=2,TEXT(dados!A7006,"0000"),TEXT(dados!A7006,"#")))</f>
        <v>76042100</v>
      </c>
      <c r="D7091" t="str">
        <f>IF(dados!B7006=0,"",dados!B7006)</f>
        <v/>
      </c>
      <c r="E7091">
        <f>dados!C7006</f>
        <v>0</v>
      </c>
      <c r="F7091" t="str">
        <f>dados!D7006</f>
        <v>Perfis ocos de ligas de aluminio</v>
      </c>
      <c r="G7091"/>
      <c r="H7091"/>
      <c r="I7091"/>
      <c r="J7091"/>
      <c r="K7091" s="13"/>
      <c r="L7091" s="13">
        <f>dados!I7006/100</f>
        <v>0.13449999999999998</v>
      </c>
      <c r="M7091" s="13">
        <f>dados!J7006/100</f>
        <v>0.16789999999999999</v>
      </c>
      <c r="N7091" s="13">
        <f>dados!K7006/100</f>
        <v>0.18</v>
      </c>
      <c r="O7091" s="13">
        <f>dados!L7006/100</f>
        <v>0</v>
      </c>
      <c r="P7091" s="12" t="str">
        <f>LEFT(Tabela2[[#This Row],[Código]],2)</f>
        <v>76</v>
      </c>
    </row>
    <row r="7092" spans="2:16" ht="15" customHeight="1" x14ac:dyDescent="0.25">
      <c r="B7092" s="31" t="str">
        <f>IF(Tabela2[[#This Row],[Tipo]] = 0,LOOKUP(Tabela2[[#This Row],[RESUMO]],Tabela3[Grupo],Tabela3[Meus produtos]),VLOOKUP(Tabela2[[#This Row],[Código]],Tabela4[[Código NBS/LC116]:[Meus serviços]],3,0))</f>
        <v>Não</v>
      </c>
      <c r="C7092" t="str">
        <f>IF(E7092=0,TEXT(dados!A7007,"00000000"),IF(E7092=2,TEXT(dados!A7007,"0000"),TEXT(dados!A7007,"#")))</f>
        <v>76042911</v>
      </c>
      <c r="D7092" t="str">
        <f>IF(dados!B7007=0,"",dados!B7007)</f>
        <v/>
      </c>
      <c r="E7092">
        <f>dados!C7007</f>
        <v>0</v>
      </c>
      <c r="F7092" t="str">
        <f>dados!D7007</f>
        <v>Barras de ligas aluminio,forjad.sec.circ. 400&lt;=d&lt;=760mm</v>
      </c>
      <c r="G7092"/>
      <c r="H7092"/>
      <c r="I7092"/>
      <c r="J7092"/>
      <c r="K7092" s="13"/>
      <c r="L7092" s="13">
        <f>dados!I7007/100</f>
        <v>0.13449999999999998</v>
      </c>
      <c r="M7092" s="13">
        <f>dados!J7007/100</f>
        <v>0.1545</v>
      </c>
      <c r="N7092" s="13">
        <f>dados!K7007/100</f>
        <v>0.18</v>
      </c>
      <c r="O7092" s="13">
        <f>dados!L7007/100</f>
        <v>0</v>
      </c>
      <c r="P7092" s="12" t="str">
        <f>LEFT(Tabela2[[#This Row],[Código]],2)</f>
        <v>76</v>
      </c>
    </row>
    <row r="7093" spans="2:16" ht="15" customHeight="1" x14ac:dyDescent="0.25">
      <c r="B7093" s="31" t="str">
        <f>IF(Tabela2[[#This Row],[Tipo]] = 0,LOOKUP(Tabela2[[#This Row],[RESUMO]],Tabela3[Grupo],Tabela3[Meus produtos]),VLOOKUP(Tabela2[[#This Row],[Código]],Tabela4[[Código NBS/LC116]:[Meus serviços]],3,0))</f>
        <v>Não</v>
      </c>
      <c r="C7093" t="str">
        <f>IF(E7093=0,TEXT(dados!A7008,"00000000"),IF(E7093=2,TEXT(dados!A7008,"0000"),TEXT(dados!A7008,"#")))</f>
        <v>76042919</v>
      </c>
      <c r="D7093" t="str">
        <f>IF(dados!B7008=0,"",dados!B7008)</f>
        <v/>
      </c>
      <c r="E7093">
        <f>dados!C7008</f>
        <v>0</v>
      </c>
      <c r="F7093" t="str">
        <f>dados!D7008</f>
        <v>Outros barras de ligas de aluminio</v>
      </c>
      <c r="G7093"/>
      <c r="H7093"/>
      <c r="I7093"/>
      <c r="J7093"/>
      <c r="K7093" s="13"/>
      <c r="L7093" s="13">
        <f>dados!I7008/100</f>
        <v>0.13449999999999998</v>
      </c>
      <c r="M7093" s="13">
        <f>dados!J7008/100</f>
        <v>0.16789999999999999</v>
      </c>
      <c r="N7093" s="13">
        <f>dados!K7008/100</f>
        <v>0.18</v>
      </c>
      <c r="O7093" s="13">
        <f>dados!L7008/100</f>
        <v>0</v>
      </c>
      <c r="P7093" s="12" t="str">
        <f>LEFT(Tabela2[[#This Row],[Código]],2)</f>
        <v>76</v>
      </c>
    </row>
    <row r="7094" spans="2:16" ht="15" customHeight="1" x14ac:dyDescent="0.25">
      <c r="B7094" s="31" t="str">
        <f>IF(Tabela2[[#This Row],[Tipo]] = 0,LOOKUP(Tabela2[[#This Row],[RESUMO]],Tabela3[Grupo],Tabela3[Meus produtos]),VLOOKUP(Tabela2[[#This Row],[Código]],Tabela4[[Código NBS/LC116]:[Meus serviços]],3,0))</f>
        <v>Não</v>
      </c>
      <c r="C7094" t="str">
        <f>IF(E7094=0,TEXT(dados!A7009,"00000000"),IF(E7094=2,TEXT(dados!A7009,"0000"),TEXT(dados!A7009,"#")))</f>
        <v>76042920</v>
      </c>
      <c r="D7094" t="str">
        <f>IF(dados!B7009=0,"",dados!B7009)</f>
        <v/>
      </c>
      <c r="E7094">
        <f>dados!C7009</f>
        <v>0</v>
      </c>
      <c r="F7094" t="str">
        <f>dados!D7009</f>
        <v>Outros perfis de ligas de aluminio</v>
      </c>
      <c r="G7094"/>
      <c r="H7094"/>
      <c r="I7094"/>
      <c r="J7094"/>
      <c r="K7094" s="13"/>
      <c r="L7094" s="13">
        <f>dados!I7009/100</f>
        <v>0.13449999999999998</v>
      </c>
      <c r="M7094" s="13">
        <f>dados!J7009/100</f>
        <v>0.16789999999999999</v>
      </c>
      <c r="N7094" s="13">
        <f>dados!K7009/100</f>
        <v>0.18</v>
      </c>
      <c r="O7094" s="13">
        <f>dados!L7009/100</f>
        <v>0</v>
      </c>
      <c r="P7094" s="12" t="str">
        <f>LEFT(Tabela2[[#This Row],[Código]],2)</f>
        <v>76</v>
      </c>
    </row>
    <row r="7095" spans="2:16" ht="15" customHeight="1" x14ac:dyDescent="0.25">
      <c r="B7095" s="31" t="str">
        <f>IF(Tabela2[[#This Row],[Tipo]] = 0,LOOKUP(Tabela2[[#This Row],[RESUMO]],Tabela3[Grupo],Tabela3[Meus produtos]),VLOOKUP(Tabela2[[#This Row],[Código]],Tabela4[[Código NBS/LC116]:[Meus serviços]],3,0))</f>
        <v>Não</v>
      </c>
      <c r="C7095" t="str">
        <f>IF(E7095=0,TEXT(dados!A7010,"00000000"),IF(E7095=2,TEXT(dados!A7010,"0000"),TEXT(dados!A7010,"#")))</f>
        <v>76051110</v>
      </c>
      <c r="D7095" t="str">
        <f>IF(dados!B7010=0,"",dados!B7010)</f>
        <v/>
      </c>
      <c r="E7095">
        <f>dados!C7010</f>
        <v>0</v>
      </c>
      <c r="F7095" t="str">
        <f>dados!D7010</f>
        <v>Fios de aluminio n/lig.sec. transv&gt;7mm,re&lt;=0.0283ohm.mm2</v>
      </c>
      <c r="G7095"/>
      <c r="H7095"/>
      <c r="I7095"/>
      <c r="J7095"/>
      <c r="K7095" s="13"/>
      <c r="L7095" s="13">
        <f>dados!I7010/100</f>
        <v>0.15279999999999999</v>
      </c>
      <c r="M7095" s="13">
        <f>dados!J7010/100</f>
        <v>0.2293</v>
      </c>
      <c r="N7095" s="13">
        <f>dados!K7010/100</f>
        <v>0.18</v>
      </c>
      <c r="O7095" s="13">
        <f>dados!L7010/100</f>
        <v>0</v>
      </c>
      <c r="P7095" s="12" t="str">
        <f>LEFT(Tabela2[[#This Row],[Código]],2)</f>
        <v>76</v>
      </c>
    </row>
    <row r="7096" spans="2:16" ht="15" customHeight="1" x14ac:dyDescent="0.25">
      <c r="B7096" s="31" t="str">
        <f>IF(Tabela2[[#This Row],[Tipo]] = 0,LOOKUP(Tabela2[[#This Row],[RESUMO]],Tabela3[Grupo],Tabela3[Meus produtos]),VLOOKUP(Tabela2[[#This Row],[Código]],Tabela4[[Código NBS/LC116]:[Meus serviços]],3,0))</f>
        <v>Não</v>
      </c>
      <c r="C7096" t="str">
        <f>IF(E7096=0,TEXT(dados!A7011,"00000000"),IF(E7096=2,TEXT(dados!A7011,"0000"),TEXT(dados!A7011,"#")))</f>
        <v>76051190</v>
      </c>
      <c r="D7096" t="str">
        <f>IF(dados!B7011=0,"",dados!B7011)</f>
        <v/>
      </c>
      <c r="E7096">
        <f>dados!C7011</f>
        <v>0</v>
      </c>
      <c r="F7096" t="str">
        <f>dados!D7011</f>
        <v>Outros fios de aluminio n/lig.dim.sec.transv&gt;7mm</v>
      </c>
      <c r="G7096"/>
      <c r="H7096"/>
      <c r="I7096"/>
      <c r="J7096"/>
      <c r="K7096" s="13"/>
      <c r="L7096" s="13">
        <f>dados!I7011/100</f>
        <v>0.15279999999999999</v>
      </c>
      <c r="M7096" s="13">
        <f>dados!J7011/100</f>
        <v>0.2293</v>
      </c>
      <c r="N7096" s="13">
        <f>dados!K7011/100</f>
        <v>0.18</v>
      </c>
      <c r="O7096" s="13">
        <f>dados!L7011/100</f>
        <v>0</v>
      </c>
      <c r="P7096" s="12" t="str">
        <f>LEFT(Tabela2[[#This Row],[Código]],2)</f>
        <v>76</v>
      </c>
    </row>
    <row r="7097" spans="2:16" ht="15" customHeight="1" x14ac:dyDescent="0.25">
      <c r="B7097" s="31" t="str">
        <f>IF(Tabela2[[#This Row],[Tipo]] = 0,LOOKUP(Tabela2[[#This Row],[RESUMO]],Tabela3[Grupo],Tabela3[Meus produtos]),VLOOKUP(Tabela2[[#This Row],[Código]],Tabela4[[Código NBS/LC116]:[Meus serviços]],3,0))</f>
        <v>Não</v>
      </c>
      <c r="C7097" t="str">
        <f>IF(E7097=0,TEXT(dados!A7012,"00000000"),IF(E7097=2,TEXT(dados!A7012,"0000"),TEXT(dados!A7012,"#")))</f>
        <v>76051910</v>
      </c>
      <c r="D7097" t="str">
        <f>IF(dados!B7012=0,"",dados!B7012)</f>
        <v/>
      </c>
      <c r="E7097">
        <f>dados!C7012</f>
        <v>0</v>
      </c>
      <c r="F7097" t="str">
        <f>dados!D7012</f>
        <v>Outs.fios de aluminio n/lig.resist.eletr&lt;=0.283 ohm.mm2</v>
      </c>
      <c r="G7097"/>
      <c r="H7097"/>
      <c r="I7097"/>
      <c r="J7097"/>
      <c r="K7097" s="13"/>
      <c r="L7097" s="13">
        <f>dados!I7012/100</f>
        <v>0.15279999999999999</v>
      </c>
      <c r="M7097" s="13">
        <f>dados!J7012/100</f>
        <v>0.2293</v>
      </c>
      <c r="N7097" s="13">
        <f>dados!K7012/100</f>
        <v>0.18</v>
      </c>
      <c r="O7097" s="13">
        <f>dados!L7012/100</f>
        <v>0</v>
      </c>
      <c r="P7097" s="12" t="str">
        <f>LEFT(Tabela2[[#This Row],[Código]],2)</f>
        <v>76</v>
      </c>
    </row>
    <row r="7098" spans="2:16" ht="15" customHeight="1" x14ac:dyDescent="0.25">
      <c r="B7098" s="31" t="str">
        <f>IF(Tabela2[[#This Row],[Tipo]] = 0,LOOKUP(Tabela2[[#This Row],[RESUMO]],Tabela3[Grupo],Tabela3[Meus produtos]),VLOOKUP(Tabela2[[#This Row],[Código]],Tabela4[[Código NBS/LC116]:[Meus serviços]],3,0))</f>
        <v>Não</v>
      </c>
      <c r="C7098" t="str">
        <f>IF(E7098=0,TEXT(dados!A7013,"00000000"),IF(E7098=2,TEXT(dados!A7013,"0000"),TEXT(dados!A7013,"#")))</f>
        <v>76051990</v>
      </c>
      <c r="D7098" t="str">
        <f>IF(dados!B7013=0,"",dados!B7013)</f>
        <v/>
      </c>
      <c r="E7098">
        <f>dados!C7013</f>
        <v>0</v>
      </c>
      <c r="F7098" t="str">
        <f>dados!D7013</f>
        <v>Outros fios de aluminio,n/lig.</v>
      </c>
      <c r="G7098"/>
      <c r="H7098"/>
      <c r="I7098"/>
      <c r="J7098"/>
      <c r="K7098" s="13"/>
      <c r="L7098" s="13">
        <f>dados!I7013/100</f>
        <v>0.15279999999999999</v>
      </c>
      <c r="M7098" s="13">
        <f>dados!J7013/100</f>
        <v>0.2293</v>
      </c>
      <c r="N7098" s="13">
        <f>dados!K7013/100</f>
        <v>0.18</v>
      </c>
      <c r="O7098" s="13">
        <f>dados!L7013/100</f>
        <v>0</v>
      </c>
      <c r="P7098" s="12" t="str">
        <f>LEFT(Tabela2[[#This Row],[Código]],2)</f>
        <v>76</v>
      </c>
    </row>
    <row r="7099" spans="2:16" ht="15" customHeight="1" x14ac:dyDescent="0.25">
      <c r="B7099" s="31" t="str">
        <f>IF(Tabela2[[#This Row],[Tipo]] = 0,LOOKUP(Tabela2[[#This Row],[RESUMO]],Tabela3[Grupo],Tabela3[Meus produtos]),VLOOKUP(Tabela2[[#This Row],[Código]],Tabela4[[Código NBS/LC116]:[Meus serviços]],3,0))</f>
        <v>Não</v>
      </c>
      <c r="C7099" t="str">
        <f>IF(E7099=0,TEXT(dados!A7014,"00000000"),IF(E7099=2,TEXT(dados!A7014,"0000"),TEXT(dados!A7014,"#")))</f>
        <v>76052110</v>
      </c>
      <c r="D7099" t="str">
        <f>IF(dados!B7014=0,"",dados!B7014)</f>
        <v/>
      </c>
      <c r="E7099">
        <f>dados!C7014</f>
        <v>0</v>
      </c>
      <c r="F7099" t="str">
        <f>dados!D7014</f>
        <v>Fios de ligas aluminio,sec. transv&gt;7mm, re&lt;=0.0328ohm.mm2</v>
      </c>
      <c r="G7099"/>
      <c r="H7099"/>
      <c r="I7099"/>
      <c r="J7099"/>
      <c r="K7099" s="13"/>
      <c r="L7099" s="13">
        <f>dados!I7014/100</f>
        <v>0.15279999999999999</v>
      </c>
      <c r="M7099" s="13">
        <f>dados!J7014/100</f>
        <v>0.2293</v>
      </c>
      <c r="N7099" s="13">
        <f>dados!K7014/100</f>
        <v>0.18</v>
      </c>
      <c r="O7099" s="13">
        <f>dados!L7014/100</f>
        <v>0</v>
      </c>
      <c r="P7099" s="12" t="str">
        <f>LEFT(Tabela2[[#This Row],[Código]],2)</f>
        <v>76</v>
      </c>
    </row>
    <row r="7100" spans="2:16" ht="15" customHeight="1" x14ac:dyDescent="0.25">
      <c r="B7100" s="31" t="str">
        <f>IF(Tabela2[[#This Row],[Tipo]] = 0,LOOKUP(Tabela2[[#This Row],[RESUMO]],Tabela3[Grupo],Tabela3[Meus produtos]),VLOOKUP(Tabela2[[#This Row],[Código]],Tabela4[[Código NBS/LC116]:[Meus serviços]],3,0))</f>
        <v>Não</v>
      </c>
      <c r="C7100" t="str">
        <f>IF(E7100=0,TEXT(dados!A7015,"00000000"),IF(E7100=2,TEXT(dados!A7015,"0000"),TEXT(dados!A7015,"#")))</f>
        <v>76052190</v>
      </c>
      <c r="D7100" t="str">
        <f>IF(dados!B7015=0,"",dados!B7015)</f>
        <v/>
      </c>
      <c r="E7100">
        <f>dados!C7015</f>
        <v>0</v>
      </c>
      <c r="F7100" t="str">
        <f>dados!D7015</f>
        <v>Outros fios de ligas aluminio,dim.sec. transv&gt;7mm</v>
      </c>
      <c r="G7100"/>
      <c r="H7100"/>
      <c r="I7100"/>
      <c r="J7100"/>
      <c r="K7100" s="13"/>
      <c r="L7100" s="13">
        <f>dados!I7015/100</f>
        <v>0.15279999999999999</v>
      </c>
      <c r="M7100" s="13">
        <f>dados!J7015/100</f>
        <v>0.2293</v>
      </c>
      <c r="N7100" s="13">
        <f>dados!K7015/100</f>
        <v>0.18</v>
      </c>
      <c r="O7100" s="13">
        <f>dados!L7015/100</f>
        <v>0</v>
      </c>
      <c r="P7100" s="12" t="str">
        <f>LEFT(Tabela2[[#This Row],[Código]],2)</f>
        <v>76</v>
      </c>
    </row>
    <row r="7101" spans="2:16" ht="15" customHeight="1" x14ac:dyDescent="0.25">
      <c r="B7101" s="31" t="str">
        <f>IF(Tabela2[[#This Row],[Tipo]] = 0,LOOKUP(Tabela2[[#This Row],[RESUMO]],Tabela3[Grupo],Tabela3[Meus produtos]),VLOOKUP(Tabela2[[#This Row],[Código]],Tabela4[[Código NBS/LC116]:[Meus serviços]],3,0))</f>
        <v>Não</v>
      </c>
      <c r="C7101" t="str">
        <f>IF(E7101=0,TEXT(dados!A7016,"00000000"),IF(E7101=2,TEXT(dados!A7016,"0000"),TEXT(dados!A7016,"#")))</f>
        <v>76052910</v>
      </c>
      <c r="D7101" t="str">
        <f>IF(dados!B7016=0,"",dados!B7016)</f>
        <v/>
      </c>
      <c r="E7101">
        <f>dados!C7016</f>
        <v>0</v>
      </c>
      <c r="F7101" t="str">
        <f>dados!D7016</f>
        <v>Outs.fios de ligas aluminio,resist.eletr &lt;=0.0328ohm.mm2</v>
      </c>
      <c r="G7101"/>
      <c r="H7101"/>
      <c r="I7101"/>
      <c r="J7101"/>
      <c r="K7101" s="13"/>
      <c r="L7101" s="13">
        <f>dados!I7016/100</f>
        <v>0.15279999999999999</v>
      </c>
      <c r="M7101" s="13">
        <f>dados!J7016/100</f>
        <v>0.2293</v>
      </c>
      <c r="N7101" s="13">
        <f>dados!K7016/100</f>
        <v>0.18</v>
      </c>
      <c r="O7101" s="13">
        <f>dados!L7016/100</f>
        <v>0</v>
      </c>
      <c r="P7101" s="12" t="str">
        <f>LEFT(Tabela2[[#This Row],[Código]],2)</f>
        <v>76</v>
      </c>
    </row>
    <row r="7102" spans="2:16" ht="15" customHeight="1" x14ac:dyDescent="0.25">
      <c r="B7102" s="31" t="str">
        <f>IF(Tabela2[[#This Row],[Tipo]] = 0,LOOKUP(Tabela2[[#This Row],[RESUMO]],Tabela3[Grupo],Tabela3[Meus produtos]),VLOOKUP(Tabela2[[#This Row],[Código]],Tabela4[[Código NBS/LC116]:[Meus serviços]],3,0))</f>
        <v>Não</v>
      </c>
      <c r="C7102" t="str">
        <f>IF(E7102=0,TEXT(dados!A7017,"00000000"),IF(E7102=2,TEXT(dados!A7017,"0000"),TEXT(dados!A7017,"#")))</f>
        <v>76052990</v>
      </c>
      <c r="D7102" t="str">
        <f>IF(dados!B7017=0,"",dados!B7017)</f>
        <v/>
      </c>
      <c r="E7102">
        <f>dados!C7017</f>
        <v>0</v>
      </c>
      <c r="F7102" t="str">
        <f>dados!D7017</f>
        <v>Outros fios de ligas aluminio</v>
      </c>
      <c r="G7102"/>
      <c r="H7102"/>
      <c r="I7102"/>
      <c r="J7102"/>
      <c r="K7102" s="13"/>
      <c r="L7102" s="13">
        <f>dados!I7017/100</f>
        <v>0.15279999999999999</v>
      </c>
      <c r="M7102" s="13">
        <f>dados!J7017/100</f>
        <v>0.2293</v>
      </c>
      <c r="N7102" s="13">
        <f>dados!K7017/100</f>
        <v>0.18</v>
      </c>
      <c r="O7102" s="13">
        <f>dados!L7017/100</f>
        <v>0</v>
      </c>
      <c r="P7102" s="12" t="str">
        <f>LEFT(Tabela2[[#This Row],[Código]],2)</f>
        <v>76</v>
      </c>
    </row>
    <row r="7103" spans="2:16" ht="15" customHeight="1" x14ac:dyDescent="0.25">
      <c r="B7103" s="31" t="str">
        <f>IF(Tabela2[[#This Row],[Tipo]] = 0,LOOKUP(Tabela2[[#This Row],[RESUMO]],Tabela3[Grupo],Tabela3[Meus produtos]),VLOOKUP(Tabela2[[#This Row],[Código]],Tabela4[[Código NBS/LC116]:[Meus serviços]],3,0))</f>
        <v>Não</v>
      </c>
      <c r="C7103" t="str">
        <f>IF(E7103=0,TEXT(dados!A7018,"00000000"),IF(E7103=2,TEXT(dados!A7018,"0000"),TEXT(dados!A7018,"#")))</f>
        <v>76061110</v>
      </c>
      <c r="D7103" t="str">
        <f>IF(dados!B7018=0,"",dados!B7018)</f>
        <v/>
      </c>
      <c r="E7103">
        <f>dados!C7018</f>
        <v>0</v>
      </c>
      <c r="F7103" t="str">
        <f>dados!D7018</f>
        <v>Chapas/tiras,de aluminio n/lig.e&gt;0.2mm, quadradas/ retang, c/ teores magnesio &gt;=4% ... envernizadas em ambas as faces</v>
      </c>
      <c r="G7103"/>
      <c r="H7103"/>
      <c r="I7103"/>
      <c r="J7103"/>
      <c r="K7103" s="13"/>
      <c r="L7103" s="13">
        <f>dados!I7018/100</f>
        <v>0.13880000000000001</v>
      </c>
      <c r="M7103" s="13">
        <f>dados!J7018/100</f>
        <v>0.1588</v>
      </c>
      <c r="N7103" s="13">
        <f>dados!K7018/100</f>
        <v>0.18</v>
      </c>
      <c r="O7103" s="13">
        <f>dados!L7018/100</f>
        <v>0</v>
      </c>
      <c r="P7103" s="12" t="str">
        <f>LEFT(Tabela2[[#This Row],[Código]],2)</f>
        <v>76</v>
      </c>
    </row>
    <row r="7104" spans="2:16" ht="15" customHeight="1" x14ac:dyDescent="0.25">
      <c r="B7104" s="31" t="str">
        <f>IF(Tabela2[[#This Row],[Tipo]] = 0,LOOKUP(Tabela2[[#This Row],[RESUMO]],Tabela3[Grupo],Tabela3[Meus produtos]),VLOOKUP(Tabela2[[#This Row],[Código]],Tabela4[[Código NBS/LC116]:[Meus serviços]],3,0))</f>
        <v>Não</v>
      </c>
      <c r="C7104" t="str">
        <f>IF(E7104=0,TEXT(dados!A7019,"00000000"),IF(E7104=2,TEXT(dados!A7019,"0000"),TEXT(dados!A7019,"#")))</f>
        <v>76061190</v>
      </c>
      <c r="D7104" t="str">
        <f>IF(dados!B7019=0,"",dados!B7019)</f>
        <v/>
      </c>
      <c r="E7104">
        <f>dados!C7019</f>
        <v>0</v>
      </c>
      <c r="F7104" t="str">
        <f>dados!D7019</f>
        <v>Outras (chapas/tiras,de aluminio n/lig.e&gt;0.2mm, quadradas/ retang)</v>
      </c>
      <c r="G7104"/>
      <c r="H7104"/>
      <c r="I7104"/>
      <c r="J7104"/>
      <c r="K7104" s="13"/>
      <c r="L7104" s="13">
        <f>dados!I7019/100</f>
        <v>0.13880000000000001</v>
      </c>
      <c r="M7104" s="13">
        <f>dados!J7019/100</f>
        <v>0.17219999999999999</v>
      </c>
      <c r="N7104" s="13">
        <f>dados!K7019/100</f>
        <v>0.18</v>
      </c>
      <c r="O7104" s="13">
        <f>dados!L7019/100</f>
        <v>0</v>
      </c>
      <c r="P7104" s="12" t="str">
        <f>LEFT(Tabela2[[#This Row],[Código]],2)</f>
        <v>76</v>
      </c>
    </row>
    <row r="7105" spans="2:16" ht="15" customHeight="1" x14ac:dyDescent="0.25">
      <c r="B7105" s="31" t="str">
        <f>IF(Tabela2[[#This Row],[Tipo]] = 0,LOOKUP(Tabela2[[#This Row],[RESUMO]],Tabela3[Grupo],Tabela3[Meus produtos]),VLOOKUP(Tabela2[[#This Row],[Código]],Tabela4[[Código NBS/LC116]:[Meus serviços]],3,0))</f>
        <v>Não</v>
      </c>
      <c r="C7105" t="str">
        <f>IF(E7105=0,TEXT(dados!A7020,"00000000"),IF(E7105=2,TEXT(dados!A7020,"0000"),TEXT(dados!A7020,"#")))</f>
        <v>76061210</v>
      </c>
      <c r="D7105" t="str">
        <f>IF(dados!B7020=0,"",dados!B7020)</f>
        <v/>
      </c>
      <c r="E7105">
        <f>dados!C7020</f>
        <v>0</v>
      </c>
      <c r="F7105" t="str">
        <f>dados!D7020</f>
        <v>Chapas de ligas aluminio,0.2&lt;e&lt;=0.3mm,l&gt;=1468mm, envern.</v>
      </c>
      <c r="G7105"/>
      <c r="H7105"/>
      <c r="I7105"/>
      <c r="J7105"/>
      <c r="K7105" s="13"/>
      <c r="L7105" s="13">
        <f>dados!I7020/100</f>
        <v>0.13880000000000001</v>
      </c>
      <c r="M7105" s="13">
        <f>dados!J7020/100</f>
        <v>0.17219999999999999</v>
      </c>
      <c r="N7105" s="13">
        <f>dados!K7020/100</f>
        <v>0.18</v>
      </c>
      <c r="O7105" s="13">
        <f>dados!L7020/100</f>
        <v>0</v>
      </c>
      <c r="P7105" s="12" t="str">
        <f>LEFT(Tabela2[[#This Row],[Código]],2)</f>
        <v>76</v>
      </c>
    </row>
    <row r="7106" spans="2:16" ht="15" customHeight="1" x14ac:dyDescent="0.25">
      <c r="B7106" s="31" t="str">
        <f>IF(Tabela2[[#This Row],[Tipo]] = 0,LOOKUP(Tabela2[[#This Row],[RESUMO]],Tabela3[Grupo],Tabela3[Meus produtos]),VLOOKUP(Tabela2[[#This Row],[Código]],Tabela4[[Código NBS/LC116]:[Meus serviços]],3,0))</f>
        <v>Não</v>
      </c>
      <c r="C7106" t="str">
        <f>IF(E7106=0,TEXT(dados!A7021,"00000000"),IF(E7106=2,TEXT(dados!A7021,"0000"),TEXT(dados!A7021,"#")))</f>
        <v>76061220</v>
      </c>
      <c r="D7106" t="str">
        <f>IF(dados!B7021=0,"",dados!B7021)</f>
        <v/>
      </c>
      <c r="E7106">
        <f>dados!C7021</f>
        <v>0</v>
      </c>
      <c r="F7106" t="str">
        <f>dados!D7021</f>
        <v>Outs.chapas de aluminio n/lig.e&gt;0.2mm,quadr.teor silic.</v>
      </c>
      <c r="G7106"/>
      <c r="H7106"/>
      <c r="I7106"/>
      <c r="J7106"/>
      <c r="K7106" s="13"/>
      <c r="L7106" s="13">
        <f>dados!I7021/100</f>
        <v>0.13880000000000001</v>
      </c>
      <c r="M7106" s="13">
        <f>dados!J7021/100</f>
        <v>0.1588</v>
      </c>
      <c r="N7106" s="13">
        <f>dados!K7021/100</f>
        <v>0.18</v>
      </c>
      <c r="O7106" s="13">
        <f>dados!L7021/100</f>
        <v>0</v>
      </c>
      <c r="P7106" s="12" t="str">
        <f>LEFT(Tabela2[[#This Row],[Código]],2)</f>
        <v>76</v>
      </c>
    </row>
    <row r="7107" spans="2:16" ht="15" customHeight="1" x14ac:dyDescent="0.25">
      <c r="B7107" s="31" t="str">
        <f>IF(Tabela2[[#This Row],[Tipo]] = 0,LOOKUP(Tabela2[[#This Row],[RESUMO]],Tabela3[Grupo],Tabela3[Meus produtos]),VLOOKUP(Tabela2[[#This Row],[Código]],Tabela4[[Código NBS/LC116]:[Meus serviços]],3,0))</f>
        <v>Não</v>
      </c>
      <c r="C7107" t="str">
        <f>IF(E7107=0,TEXT(dados!A7022,"00000000"),IF(E7107=2,TEXT(dados!A7022,"0000"),TEXT(dados!A7022,"#")))</f>
        <v>76061230</v>
      </c>
      <c r="D7107" t="str">
        <f>IF(dados!B7022=0,"",dados!B7022)</f>
        <v/>
      </c>
      <c r="E7107">
        <f>dados!C7022</f>
        <v>0</v>
      </c>
      <c r="F7107" t="str">
        <f>dados!D7022</f>
        <v>Aluminio e suas obras chapas e tiras de aluminio de espessura superior a 0 2 mm Simplesmente laminadas constituidas de pelo menos duas camadas de diferentes ligas de aluminio sendo uma o nucleo e as outras de revestimento exceto nucleo de liga da aluminium association aa 3003 modificada liga de aluminio com um teor em peso de silicio inferior ou igual a 0 60 de ferro inferior ou igual a 0 70 de cobre igual ou superior a 0 05 e inferior ou igual a</v>
      </c>
      <c r="G7107"/>
      <c r="H7107"/>
      <c r="I7107"/>
      <c r="J7107"/>
      <c r="K7107" s="13"/>
      <c r="L7107" s="13">
        <f>dados!I7022/100</f>
        <v>0.13880000000000001</v>
      </c>
      <c r="M7107" s="13">
        <f>dados!J7022/100</f>
        <v>0.1588</v>
      </c>
      <c r="N7107" s="13">
        <f>dados!K7022/100</f>
        <v>0.18</v>
      </c>
      <c r="O7107" s="13">
        <f>dados!L7022/100</f>
        <v>0</v>
      </c>
      <c r="P7107" s="12" t="str">
        <f>LEFT(Tabela2[[#This Row],[Código]],2)</f>
        <v>76</v>
      </c>
    </row>
    <row r="7108" spans="2:16" ht="15" customHeight="1" x14ac:dyDescent="0.25">
      <c r="B7108" s="31" t="str">
        <f>IF(Tabela2[[#This Row],[Tipo]] = 0,LOOKUP(Tabela2[[#This Row],[RESUMO]],Tabela3[Grupo],Tabela3[Meus produtos]),VLOOKUP(Tabela2[[#This Row],[Código]],Tabela4[[Código NBS/LC116]:[Meus serviços]],3,0))</f>
        <v>Não</v>
      </c>
      <c r="C7108" t="str">
        <f>IF(E7108=0,TEXT(dados!A7023,"00000000"),IF(E7108=2,TEXT(dados!A7023,"0000"),TEXT(dados!A7023,"#")))</f>
        <v>76061290</v>
      </c>
      <c r="D7108" t="str">
        <f>IF(dados!B7023=0,"",dados!B7023)</f>
        <v/>
      </c>
      <c r="E7108">
        <f>dados!C7023</f>
        <v>0</v>
      </c>
      <c r="F7108" t="str">
        <f>dados!D7023</f>
        <v>Outros chapas e tiras,de ligas aluminio, esp&gt;0.2mm</v>
      </c>
      <c r="G7108"/>
      <c r="H7108"/>
      <c r="I7108"/>
      <c r="J7108"/>
      <c r="K7108" s="13"/>
      <c r="L7108" s="13">
        <f>dados!I7023/100</f>
        <v>0.13880000000000001</v>
      </c>
      <c r="M7108" s="13">
        <f>dados!J7023/100</f>
        <v>0.17219999999999999</v>
      </c>
      <c r="N7108" s="13">
        <f>dados!K7023/100</f>
        <v>0.18</v>
      </c>
      <c r="O7108" s="13">
        <f>dados!L7023/100</f>
        <v>0</v>
      </c>
      <c r="P7108" s="12" t="str">
        <f>LEFT(Tabela2[[#This Row],[Código]],2)</f>
        <v>76</v>
      </c>
    </row>
    <row r="7109" spans="2:16" ht="15" customHeight="1" x14ac:dyDescent="0.25">
      <c r="B7109" s="31" t="str">
        <f>IF(Tabela2[[#This Row],[Tipo]] = 0,LOOKUP(Tabela2[[#This Row],[RESUMO]],Tabela3[Grupo],Tabela3[Meus produtos]),VLOOKUP(Tabela2[[#This Row],[Código]],Tabela4[[Código NBS/LC116]:[Meus serviços]],3,0))</f>
        <v>Não</v>
      </c>
      <c r="C7109" t="str">
        <f>IF(E7109=0,TEXT(dados!A7024,"00000000"),IF(E7109=2,TEXT(dados!A7024,"0000"),TEXT(dados!A7024,"#")))</f>
        <v>76069100</v>
      </c>
      <c r="D7109" t="str">
        <f>IF(dados!B7024=0,"",dados!B7024)</f>
        <v/>
      </c>
      <c r="E7109">
        <f>dados!C7024</f>
        <v>0</v>
      </c>
      <c r="F7109" t="str">
        <f>dados!D7024</f>
        <v>Outs.chapas e tiras,de aluminio nao ligado, esp&gt;0.2mm</v>
      </c>
      <c r="G7109"/>
      <c r="H7109"/>
      <c r="I7109"/>
      <c r="J7109"/>
      <c r="K7109" s="13"/>
      <c r="L7109" s="13">
        <f>dados!I7024/100</f>
        <v>0.13880000000000001</v>
      </c>
      <c r="M7109" s="13">
        <f>dados!J7024/100</f>
        <v>0.17219999999999999</v>
      </c>
      <c r="N7109" s="13">
        <f>dados!K7024/100</f>
        <v>0.18</v>
      </c>
      <c r="O7109" s="13">
        <f>dados!L7024/100</f>
        <v>0</v>
      </c>
      <c r="P7109" s="12" t="str">
        <f>LEFT(Tabela2[[#This Row],[Código]],2)</f>
        <v>76</v>
      </c>
    </row>
    <row r="7110" spans="2:16" ht="15" customHeight="1" x14ac:dyDescent="0.25">
      <c r="B7110" s="31" t="str">
        <f>IF(Tabela2[[#This Row],[Tipo]] = 0,LOOKUP(Tabela2[[#This Row],[RESUMO]],Tabela3[Grupo],Tabela3[Meus produtos]),VLOOKUP(Tabela2[[#This Row],[Código]],Tabela4[[Código NBS/LC116]:[Meus serviços]],3,0))</f>
        <v>Não</v>
      </c>
      <c r="C7110" t="str">
        <f>IF(E7110=0,TEXT(dados!A7025,"00000000"),IF(E7110=2,TEXT(dados!A7025,"0000"),TEXT(dados!A7025,"#")))</f>
        <v>76069200</v>
      </c>
      <c r="D7110" t="str">
        <f>IF(dados!B7025=0,"",dados!B7025)</f>
        <v/>
      </c>
      <c r="E7110">
        <f>dados!C7025</f>
        <v>0</v>
      </c>
      <c r="F7110" t="str">
        <f>dados!D7025</f>
        <v>Outs.chapas e tiras,de ligas de aluminio, esp&gt;0.2mm</v>
      </c>
      <c r="G7110"/>
      <c r="H7110"/>
      <c r="I7110"/>
      <c r="J7110"/>
      <c r="K7110" s="13"/>
      <c r="L7110" s="13">
        <f>dados!I7025/100</f>
        <v>0.13880000000000001</v>
      </c>
      <c r="M7110" s="13">
        <f>dados!J7025/100</f>
        <v>0.17219999999999999</v>
      </c>
      <c r="N7110" s="13">
        <f>dados!K7025/100</f>
        <v>0.18</v>
      </c>
      <c r="O7110" s="13">
        <f>dados!L7025/100</f>
        <v>0</v>
      </c>
      <c r="P7110" s="12" t="str">
        <f>LEFT(Tabela2[[#This Row],[Código]],2)</f>
        <v>76</v>
      </c>
    </row>
    <row r="7111" spans="2:16" ht="15" customHeight="1" x14ac:dyDescent="0.25">
      <c r="B7111" s="31" t="str">
        <f>IF(Tabela2[[#This Row],[Tipo]] = 0,LOOKUP(Tabela2[[#This Row],[RESUMO]],Tabela3[Grupo],Tabela3[Meus produtos]),VLOOKUP(Tabela2[[#This Row],[Código]],Tabela4[[Código NBS/LC116]:[Meus serviços]],3,0))</f>
        <v>Não</v>
      </c>
      <c r="C7111" t="str">
        <f>IF(E7111=0,TEXT(dados!A7026,"00000000"),IF(E7111=2,TEXT(dados!A7026,"0000"),TEXT(dados!A7026,"#")))</f>
        <v>76071110</v>
      </c>
      <c r="D7111" t="str">
        <f>IF(dados!B7026=0,"",dados!B7026)</f>
        <v/>
      </c>
      <c r="E7111">
        <f>dados!C7026</f>
        <v>0</v>
      </c>
      <c r="F7111" t="str">
        <f>dados!D7026</f>
        <v>Folhas/tiras,de aluminio,s/suporte,laminadas, e&lt;=0.2mm, c/ teor em peso de silicio &gt;= 0,05% ...</v>
      </c>
      <c r="G7111"/>
      <c r="H7111"/>
      <c r="I7111"/>
      <c r="J7111"/>
      <c r="K7111" s="13"/>
      <c r="L7111" s="13">
        <f>dados!I7026/100</f>
        <v>0.13880000000000001</v>
      </c>
      <c r="M7111" s="13">
        <f>dados!J7026/100</f>
        <v>0.1588</v>
      </c>
      <c r="N7111" s="13">
        <f>dados!K7026/100</f>
        <v>0.18</v>
      </c>
      <c r="O7111" s="13">
        <f>dados!L7026/100</f>
        <v>0</v>
      </c>
      <c r="P7111" s="12" t="str">
        <f>LEFT(Tabela2[[#This Row],[Código]],2)</f>
        <v>76</v>
      </c>
    </row>
    <row r="7112" spans="2:16" ht="15" customHeight="1" x14ac:dyDescent="0.25">
      <c r="B7112" s="31" t="str">
        <f>IF(Tabela2[[#This Row],[Tipo]] = 0,LOOKUP(Tabela2[[#This Row],[RESUMO]],Tabela3[Grupo],Tabela3[Meus produtos]),VLOOKUP(Tabela2[[#This Row],[Código]],Tabela4[[Código NBS/LC116]:[Meus serviços]],3,0))</f>
        <v>Não</v>
      </c>
      <c r="C7112" t="str">
        <f>IF(E7112=0,TEXT(dados!A7027,"00000000"),IF(E7112=2,TEXT(dados!A7027,"0000"),TEXT(dados!A7027,"#")))</f>
        <v>76071120</v>
      </c>
      <c r="D7112" t="str">
        <f>IF(dados!B7027=0,"",dados!B7027)</f>
        <v/>
      </c>
      <c r="E7112">
        <f>dados!C7027</f>
        <v>0</v>
      </c>
      <c r="F7112" t="str">
        <f>dados!D7027</f>
        <v>Aluminio e suas obras Folhas e tiras delgadas de aluminio mesmo impressas ou com suporte de papel cartao plastico ou semelhantes de espessura nao superior a 0 2 mm excluindo o suporte constituidas de pelo menos duas camadas de diferentes ligas de aluminio sendo uma o nucleo e as outras de revestimento exceto nucleo de liga da aluminium association aa 3003 modificada liga de aluminio com um teor em peso de silicio inferior ou igual a 0 60 de ferro</v>
      </c>
      <c r="G7112"/>
      <c r="H7112"/>
      <c r="I7112"/>
      <c r="J7112"/>
      <c r="K7112" s="13"/>
      <c r="L7112" s="13">
        <f>dados!I7027/100</f>
        <v>0.14660000000000001</v>
      </c>
      <c r="M7112" s="13">
        <f>dados!J7027/100</f>
        <v>0.1666</v>
      </c>
      <c r="N7112" s="13">
        <f>dados!K7027/100</f>
        <v>0.18</v>
      </c>
      <c r="O7112" s="13">
        <f>dados!L7027/100</f>
        <v>0</v>
      </c>
      <c r="P7112" s="12" t="str">
        <f>LEFT(Tabela2[[#This Row],[Código]],2)</f>
        <v>76</v>
      </c>
    </row>
    <row r="7113" spans="2:16" ht="15" customHeight="1" x14ac:dyDescent="0.25">
      <c r="B7113" s="31" t="str">
        <f>IF(Tabela2[[#This Row],[Tipo]] = 0,LOOKUP(Tabela2[[#This Row],[RESUMO]],Tabela3[Grupo],Tabela3[Meus produtos]),VLOOKUP(Tabela2[[#This Row],[Código]],Tabela4[[Código NBS/LC116]:[Meus serviços]],3,0))</f>
        <v>Não</v>
      </c>
      <c r="C7113" t="str">
        <f>IF(E7113=0,TEXT(dados!A7028,"00000000"),IF(E7113=2,TEXT(dados!A7028,"0000"),TEXT(dados!A7028,"#")))</f>
        <v>76071190</v>
      </c>
      <c r="D7113" t="str">
        <f>IF(dados!B7028=0,"",dados!B7028)</f>
        <v/>
      </c>
      <c r="E7113">
        <f>dados!C7028</f>
        <v>0</v>
      </c>
      <c r="F7113" t="str">
        <f>dados!D7028</f>
        <v>Outras (folhas/tiras,de aluminio,s/suporte,laminadas, e&lt;=0.2mm)</v>
      </c>
      <c r="G7113"/>
      <c r="H7113"/>
      <c r="I7113"/>
      <c r="J7113"/>
      <c r="K7113" s="13"/>
      <c r="L7113" s="13">
        <f>dados!I7028/100</f>
        <v>0.14660000000000001</v>
      </c>
      <c r="M7113" s="13">
        <f>dados!J7028/100</f>
        <v>0.20420000000000002</v>
      </c>
      <c r="N7113" s="13">
        <f>dados!K7028/100</f>
        <v>0.18</v>
      </c>
      <c r="O7113" s="13">
        <f>dados!L7028/100</f>
        <v>0</v>
      </c>
      <c r="P7113" s="12" t="str">
        <f>LEFT(Tabela2[[#This Row],[Código]],2)</f>
        <v>76</v>
      </c>
    </row>
    <row r="7114" spans="2:16" ht="15" customHeight="1" x14ac:dyDescent="0.25">
      <c r="B7114" s="31" t="str">
        <f>IF(Tabela2[[#This Row],[Tipo]] = 0,LOOKUP(Tabela2[[#This Row],[RESUMO]],Tabela3[Grupo],Tabela3[Meus produtos]),VLOOKUP(Tabela2[[#This Row],[Código]],Tabela4[[Código NBS/LC116]:[Meus serviços]],3,0))</f>
        <v>Não</v>
      </c>
      <c r="C7114" t="str">
        <f>IF(E7114=0,TEXT(dados!A7029,"00000000"),IF(E7114=2,TEXT(dados!A7029,"0000"),TEXT(dados!A7029,"#")))</f>
        <v>76071910</v>
      </c>
      <c r="D7114" t="str">
        <f>IF(dados!B7029=0,"",dados!B7029)</f>
        <v/>
      </c>
      <c r="E7114">
        <f>dados!C7029</f>
        <v>0</v>
      </c>
      <c r="F7114" t="str">
        <f>dados!D7029</f>
        <v>Folhas/tiras,de aluminio,s/suporte,gravad. e&lt;=110microns</v>
      </c>
      <c r="G7114"/>
      <c r="H7114"/>
      <c r="I7114"/>
      <c r="J7114"/>
      <c r="K7114" s="13"/>
      <c r="L7114" s="13">
        <f>dados!I7029/100</f>
        <v>0.13880000000000001</v>
      </c>
      <c r="M7114" s="13">
        <f>dados!J7029/100</f>
        <v>0.1588</v>
      </c>
      <c r="N7114" s="13">
        <f>dados!K7029/100</f>
        <v>0.18</v>
      </c>
      <c r="O7114" s="13">
        <f>dados!L7029/100</f>
        <v>0</v>
      </c>
      <c r="P7114" s="12" t="str">
        <f>LEFT(Tabela2[[#This Row],[Código]],2)</f>
        <v>76</v>
      </c>
    </row>
    <row r="7115" spans="2:16" ht="15" customHeight="1" x14ac:dyDescent="0.25">
      <c r="B7115" s="31" t="str">
        <f>IF(Tabela2[[#This Row],[Tipo]] = 0,LOOKUP(Tabela2[[#This Row],[RESUMO]],Tabela3[Grupo],Tabela3[Meus produtos]),VLOOKUP(Tabela2[[#This Row],[Código]],Tabela4[[Código NBS/LC116]:[Meus serviços]],3,0))</f>
        <v>Não</v>
      </c>
      <c r="C7115" t="str">
        <f>IF(E7115=0,TEXT(dados!A7030,"00000000"),IF(E7115=2,TEXT(dados!A7030,"0000"),TEXT(dados!A7030,"#")))</f>
        <v>76071990</v>
      </c>
      <c r="D7115" t="str">
        <f>IF(dados!B7030=0,"",dados!B7030)</f>
        <v/>
      </c>
      <c r="E7115">
        <f>dados!C7030</f>
        <v>0</v>
      </c>
      <c r="F7115" t="str">
        <f>dados!D7030</f>
        <v>Outs.folhas e tiras,de aluminio,s/suporte, esp&lt;=0.2mm</v>
      </c>
      <c r="G7115"/>
      <c r="H7115"/>
      <c r="I7115"/>
      <c r="J7115"/>
      <c r="K7115" s="13"/>
      <c r="L7115" s="13">
        <f>dados!I7030/100</f>
        <v>0.16600000000000001</v>
      </c>
      <c r="M7115" s="13">
        <f>dados!J7030/100</f>
        <v>0.28350000000000003</v>
      </c>
      <c r="N7115" s="13">
        <f>dados!K7030/100</f>
        <v>0.18</v>
      </c>
      <c r="O7115" s="13">
        <f>dados!L7030/100</f>
        <v>0</v>
      </c>
      <c r="P7115" s="12" t="str">
        <f>LEFT(Tabela2[[#This Row],[Código]],2)</f>
        <v>76</v>
      </c>
    </row>
    <row r="7116" spans="2:16" ht="15" customHeight="1" x14ac:dyDescent="0.25">
      <c r="B7116" s="31" t="str">
        <f>IF(Tabela2[[#This Row],[Tipo]] = 0,LOOKUP(Tabela2[[#This Row],[RESUMO]],Tabela3[Grupo],Tabela3[Meus produtos]),VLOOKUP(Tabela2[[#This Row],[Código]],Tabela4[[Código NBS/LC116]:[Meus serviços]],3,0))</f>
        <v>Não</v>
      </c>
      <c r="C7116" t="str">
        <f>IF(E7116=0,TEXT(dados!A7031,"00000000"),IF(E7116=2,TEXT(dados!A7031,"0000"),TEXT(dados!A7031,"#")))</f>
        <v>76072000</v>
      </c>
      <c r="D7116" t="str">
        <f>IF(dados!B7031=0,"",dados!B7031)</f>
        <v/>
      </c>
      <c r="E7116">
        <f>dados!C7031</f>
        <v>0</v>
      </c>
      <c r="F7116" t="str">
        <f>dados!D7031</f>
        <v>Folhas/tiras,de aluminio,c/suporte,esp&lt;=0.2mm</v>
      </c>
      <c r="G7116"/>
      <c r="H7116"/>
      <c r="I7116"/>
      <c r="J7116"/>
      <c r="K7116" s="13"/>
      <c r="L7116" s="13">
        <f>dados!I7031/100</f>
        <v>0.13880000000000001</v>
      </c>
      <c r="M7116" s="13">
        <f>dados!J7031/100</f>
        <v>0.17219999999999999</v>
      </c>
      <c r="N7116" s="13">
        <f>dados!K7031/100</f>
        <v>0.18</v>
      </c>
      <c r="O7116" s="13">
        <f>dados!L7031/100</f>
        <v>0</v>
      </c>
      <c r="P7116" s="12" t="str">
        <f>LEFT(Tabela2[[#This Row],[Código]],2)</f>
        <v>76</v>
      </c>
    </row>
    <row r="7117" spans="2:16" ht="15" customHeight="1" x14ac:dyDescent="0.25">
      <c r="B7117" s="31" t="str">
        <f>IF(Tabela2[[#This Row],[Tipo]] = 0,LOOKUP(Tabela2[[#This Row],[RESUMO]],Tabela3[Grupo],Tabela3[Meus produtos]),VLOOKUP(Tabela2[[#This Row],[Código]],Tabela4[[Código NBS/LC116]:[Meus serviços]],3,0))</f>
        <v>Não</v>
      </c>
      <c r="C7117" t="str">
        <f>IF(E7117=0,TEXT(dados!A7032,"00000000"),IF(E7117=2,TEXT(dados!A7032,"0000"),TEXT(dados!A7032,"#")))</f>
        <v>76081000</v>
      </c>
      <c r="D7117" t="str">
        <f>IF(dados!B7032=0,"",dados!B7032)</f>
        <v/>
      </c>
      <c r="E7117">
        <f>dados!C7032</f>
        <v>0</v>
      </c>
      <c r="F7117" t="str">
        <f>dados!D7032</f>
        <v>Tubos de aluminio nao ligado</v>
      </c>
      <c r="G7117"/>
      <c r="H7117"/>
      <c r="I7117"/>
      <c r="J7117"/>
      <c r="K7117" s="13"/>
      <c r="L7117" s="13">
        <f>dados!I7032/100</f>
        <v>0.13449999999999998</v>
      </c>
      <c r="M7117" s="13">
        <f>dados!J7032/100</f>
        <v>0.26640000000000003</v>
      </c>
      <c r="N7117" s="13">
        <f>dados!K7032/100</f>
        <v>0.18</v>
      </c>
      <c r="O7117" s="13">
        <f>dados!L7032/100</f>
        <v>0</v>
      </c>
      <c r="P7117" s="12" t="str">
        <f>LEFT(Tabela2[[#This Row],[Código]],2)</f>
        <v>76</v>
      </c>
    </row>
    <row r="7118" spans="2:16" ht="15" customHeight="1" x14ac:dyDescent="0.25">
      <c r="B7118" s="31" t="str">
        <f>IF(Tabela2[[#This Row],[Tipo]] = 0,LOOKUP(Tabela2[[#This Row],[RESUMO]],Tabela3[Grupo],Tabela3[Meus produtos]),VLOOKUP(Tabela2[[#This Row],[Código]],Tabela4[[Código NBS/LC116]:[Meus serviços]],3,0))</f>
        <v>Não</v>
      </c>
      <c r="C7118" t="str">
        <f>IF(E7118=0,TEXT(dados!A7033,"00000000"),IF(E7118=2,TEXT(dados!A7033,"0000"),TEXT(dados!A7033,"#")))</f>
        <v>76082010</v>
      </c>
      <c r="D7118" t="str">
        <f>IF(dados!B7033=0,"",dados!B7033)</f>
        <v/>
      </c>
      <c r="E7118">
        <f>dados!C7033</f>
        <v>0</v>
      </c>
      <c r="F7118" t="str">
        <f>dados!D7033</f>
        <v>Sem costura, extrudados e trefilados, segundo norma astm b210, de secao circular, de liga aa 6061 (aluminium association), com limite elastico aparente de johnson (jael) superior a 3.000nm, segundo norma sae ae7, diametro externo superior ou igual a 8</v>
      </c>
      <c r="G7118"/>
      <c r="H7118"/>
      <c r="I7118"/>
      <c r="J7118"/>
      <c r="K7118" s="13"/>
      <c r="L7118" s="13">
        <f>dados!I7033/100</f>
        <v>0.13449999999999998</v>
      </c>
      <c r="M7118" s="13">
        <f>dados!J7033/100</f>
        <v>0.1545</v>
      </c>
      <c r="N7118" s="13">
        <f>dados!K7033/100</f>
        <v>0.18</v>
      </c>
      <c r="O7118" s="13">
        <f>dados!L7033/100</f>
        <v>0</v>
      </c>
      <c r="P7118" s="12" t="str">
        <f>LEFT(Tabela2[[#This Row],[Código]],2)</f>
        <v>76</v>
      </c>
    </row>
    <row r="7119" spans="2:16" ht="15" customHeight="1" x14ac:dyDescent="0.25">
      <c r="B7119" s="31" t="str">
        <f>IF(Tabela2[[#This Row],[Tipo]] = 0,LOOKUP(Tabela2[[#This Row],[RESUMO]],Tabela3[Grupo],Tabela3[Meus produtos]),VLOOKUP(Tabela2[[#This Row],[Código]],Tabela4[[Código NBS/LC116]:[Meus serviços]],3,0))</f>
        <v>Não</v>
      </c>
      <c r="C7119" t="str">
        <f>IF(E7119=0,TEXT(dados!A7034,"00000000"),IF(E7119=2,TEXT(dados!A7034,"0000"),TEXT(dados!A7034,"#")))</f>
        <v>76082090</v>
      </c>
      <c r="D7119" t="str">
        <f>IF(dados!B7034=0,"",dados!B7034)</f>
        <v/>
      </c>
      <c r="E7119">
        <f>dados!C7034</f>
        <v>0</v>
      </c>
      <c r="F7119" t="str">
        <f>dados!D7034</f>
        <v>Outs tubos de ligas de aluminio</v>
      </c>
      <c r="G7119"/>
      <c r="H7119"/>
      <c r="I7119"/>
      <c r="J7119"/>
      <c r="K7119" s="13"/>
      <c r="L7119" s="13">
        <f>dados!I7034/100</f>
        <v>0.13449999999999998</v>
      </c>
      <c r="M7119" s="13">
        <f>dados!J7034/100</f>
        <v>0.26640000000000003</v>
      </c>
      <c r="N7119" s="13">
        <f>dados!K7034/100</f>
        <v>0.18</v>
      </c>
      <c r="O7119" s="13">
        <f>dados!L7034/100</f>
        <v>0</v>
      </c>
      <c r="P7119" s="12" t="str">
        <f>LEFT(Tabela2[[#This Row],[Código]],2)</f>
        <v>76</v>
      </c>
    </row>
    <row r="7120" spans="2:16" ht="15" customHeight="1" x14ac:dyDescent="0.25">
      <c r="B7120" s="31" t="str">
        <f>IF(Tabela2[[#This Row],[Tipo]] = 0,LOOKUP(Tabela2[[#This Row],[RESUMO]],Tabela3[Grupo],Tabela3[Meus produtos]),VLOOKUP(Tabela2[[#This Row],[Código]],Tabela4[[Código NBS/LC116]:[Meus serviços]],3,0))</f>
        <v>Não</v>
      </c>
      <c r="C7120" t="str">
        <f>IF(E7120=0,TEXT(dados!A7035,"00000000"),IF(E7120=2,TEXT(dados!A7035,"0000"),TEXT(dados!A7035,"#")))</f>
        <v>76090000</v>
      </c>
      <c r="D7120" t="str">
        <f>IF(dados!B7035=0,"",dados!B7035)</f>
        <v/>
      </c>
      <c r="E7120">
        <f>dados!C7035</f>
        <v>0</v>
      </c>
      <c r="F7120" t="str">
        <f>dados!D7035</f>
        <v>Acessorios para tubos de aluminio</v>
      </c>
      <c r="G7120"/>
      <c r="H7120"/>
      <c r="I7120"/>
      <c r="J7120"/>
      <c r="K7120" s="13"/>
      <c r="L7120" s="13">
        <f>dados!I7035/100</f>
        <v>0.16600000000000001</v>
      </c>
      <c r="M7120" s="13">
        <f>dados!J7035/100</f>
        <v>0.2979</v>
      </c>
      <c r="N7120" s="13">
        <f>dados!K7035/100</f>
        <v>0.18</v>
      </c>
      <c r="O7120" s="13">
        <f>dados!L7035/100</f>
        <v>0</v>
      </c>
      <c r="P7120" s="12" t="str">
        <f>LEFT(Tabela2[[#This Row],[Código]],2)</f>
        <v>76</v>
      </c>
    </row>
    <row r="7121" spans="2:16" ht="15" customHeight="1" x14ac:dyDescent="0.25">
      <c r="B7121" s="31" t="str">
        <f>IF(Tabela2[[#This Row],[Tipo]] = 0,LOOKUP(Tabela2[[#This Row],[RESUMO]],Tabela3[Grupo],Tabela3[Meus produtos]),VLOOKUP(Tabela2[[#This Row],[Código]],Tabela4[[Código NBS/LC116]:[Meus serviços]],3,0))</f>
        <v>Não</v>
      </c>
      <c r="C7121" t="str">
        <f>IF(E7121=0,TEXT(dados!A7036,"00000000"),IF(E7121=2,TEXT(dados!A7036,"0000"),TEXT(dados!A7036,"#")))</f>
        <v>76101000</v>
      </c>
      <c r="D7121" t="str">
        <f>IF(dados!B7036=0,"",dados!B7036)</f>
        <v/>
      </c>
      <c r="E7121">
        <f>dados!C7036</f>
        <v>0</v>
      </c>
      <c r="F7121" t="str">
        <f>dados!D7036</f>
        <v>Portas,janelas,seus caixilhos,alizares,etc.de aluminio</v>
      </c>
      <c r="G7121"/>
      <c r="H7121"/>
      <c r="I7121"/>
      <c r="J7121"/>
      <c r="K7121" s="13"/>
      <c r="L7121" s="13">
        <f>dados!I7036/100</f>
        <v>0.13449999999999998</v>
      </c>
      <c r="M7121" s="13">
        <f>dados!J7036/100</f>
        <v>0.22</v>
      </c>
      <c r="N7121" s="13">
        <f>dados!K7036/100</f>
        <v>0.18</v>
      </c>
      <c r="O7121" s="13">
        <f>dados!L7036/100</f>
        <v>0</v>
      </c>
      <c r="P7121" s="12" t="str">
        <f>LEFT(Tabela2[[#This Row],[Código]],2)</f>
        <v>76</v>
      </c>
    </row>
    <row r="7122" spans="2:16" ht="15" customHeight="1" x14ac:dyDescent="0.25">
      <c r="B7122" s="31" t="str">
        <f>IF(Tabela2[[#This Row],[Tipo]] = 0,LOOKUP(Tabela2[[#This Row],[RESUMO]],Tabela3[Grupo],Tabela3[Meus produtos]),VLOOKUP(Tabela2[[#This Row],[Código]],Tabela4[[Código NBS/LC116]:[Meus serviços]],3,0))</f>
        <v>Não</v>
      </c>
      <c r="C7122" t="str">
        <f>IF(E7122=0,TEXT(dados!A7037,"00000000"),IF(E7122=2,TEXT(dados!A7037,"0000"),TEXT(dados!A7037,"#")))</f>
        <v>76109000</v>
      </c>
      <c r="D7122" t="str">
        <f>IF(dados!B7037=0,"",dados!B7037)</f>
        <v/>
      </c>
      <c r="E7122">
        <f>dados!C7037</f>
        <v>0</v>
      </c>
      <c r="F7122" t="str">
        <f>dados!D7037</f>
        <v>Construcoes/outs.partes,chapas,barras,etc.de aluminio</v>
      </c>
      <c r="G7122"/>
      <c r="H7122"/>
      <c r="I7122"/>
      <c r="J7122"/>
      <c r="K7122" s="13"/>
      <c r="L7122" s="13">
        <f>dados!I7037/100</f>
        <v>0.13449999999999998</v>
      </c>
      <c r="M7122" s="13">
        <f>dados!J7037/100</f>
        <v>0.22</v>
      </c>
      <c r="N7122" s="13">
        <f>dados!K7037/100</f>
        <v>0.18</v>
      </c>
      <c r="O7122" s="13">
        <f>dados!L7037/100</f>
        <v>0</v>
      </c>
      <c r="P7122" s="12" t="str">
        <f>LEFT(Tabela2[[#This Row],[Código]],2)</f>
        <v>76</v>
      </c>
    </row>
    <row r="7123" spans="2:16" ht="15" customHeight="1" x14ac:dyDescent="0.25">
      <c r="B7123" s="31" t="str">
        <f>IF(Tabela2[[#This Row],[Tipo]] = 0,LOOKUP(Tabela2[[#This Row],[RESUMO]],Tabela3[Grupo],Tabela3[Meus produtos]),VLOOKUP(Tabela2[[#This Row],[Código]],Tabela4[[Código NBS/LC116]:[Meus serviços]],3,0))</f>
        <v>Não</v>
      </c>
      <c r="C7123" t="str">
        <f>IF(E7123=0,TEXT(dados!A7038,"00000000"),IF(E7123=2,TEXT(dados!A7038,"0000"),TEXT(dados!A7038,"#")))</f>
        <v>76110000</v>
      </c>
      <c r="D7123" t="str">
        <f>IF(dados!B7038=0,"",dados!B7038)</f>
        <v/>
      </c>
      <c r="E7123">
        <f>dados!C7038</f>
        <v>0</v>
      </c>
      <c r="F7123" t="str">
        <f>dados!D7038</f>
        <v>Reservatorios,etc.de aluminio,c&gt;300l,s/disp. mecan/term.</v>
      </c>
      <c r="G7123"/>
      <c r="H7123"/>
      <c r="I7123"/>
      <c r="J7123"/>
      <c r="K7123" s="13"/>
      <c r="L7123" s="13">
        <f>dados!I7038/100</f>
        <v>0.13880000000000001</v>
      </c>
      <c r="M7123" s="13">
        <f>dados!J7038/100</f>
        <v>0.17610000000000001</v>
      </c>
      <c r="N7123" s="13">
        <f>dados!K7038/100</f>
        <v>0.12</v>
      </c>
      <c r="O7123" s="13">
        <f>dados!L7038/100</f>
        <v>0</v>
      </c>
      <c r="P7123" s="12" t="str">
        <f>LEFT(Tabela2[[#This Row],[Código]],2)</f>
        <v>76</v>
      </c>
    </row>
    <row r="7124" spans="2:16" ht="15" customHeight="1" x14ac:dyDescent="0.25">
      <c r="B7124" s="31" t="str">
        <f>IF(Tabela2[[#This Row],[Tipo]] = 0,LOOKUP(Tabela2[[#This Row],[RESUMO]],Tabela3[Grupo],Tabela3[Meus produtos]),VLOOKUP(Tabela2[[#This Row],[Código]],Tabela4[[Código NBS/LC116]:[Meus serviços]],3,0))</f>
        <v>Não</v>
      </c>
      <c r="C7124" t="str">
        <f>IF(E7124=0,TEXT(dados!A7039,"00000000"),IF(E7124=2,TEXT(dados!A7039,"0000"),TEXT(dados!A7039,"#")))</f>
        <v>76121000</v>
      </c>
      <c r="D7124" t="str">
        <f>IF(dados!B7039=0,"",dados!B7039)</f>
        <v/>
      </c>
      <c r="E7124">
        <f>dados!C7039</f>
        <v>0</v>
      </c>
      <c r="F7124" t="str">
        <f>dados!D7039</f>
        <v>Recipientes tubul.flexiv.de aluminio,c&lt;=300l, s/disp.mec</v>
      </c>
      <c r="G7124"/>
      <c r="H7124"/>
      <c r="I7124"/>
      <c r="J7124"/>
      <c r="K7124" s="13"/>
      <c r="L7124" s="13">
        <f>dados!I7039/100</f>
        <v>0.1429</v>
      </c>
      <c r="M7124" s="13">
        <f>dados!J7039/100</f>
        <v>0.1802</v>
      </c>
      <c r="N7124" s="13">
        <f>dados!K7039/100</f>
        <v>0.18</v>
      </c>
      <c r="O7124" s="13">
        <f>dados!L7039/100</f>
        <v>0</v>
      </c>
      <c r="P7124" s="12" t="str">
        <f>LEFT(Tabela2[[#This Row],[Código]],2)</f>
        <v>76</v>
      </c>
    </row>
    <row r="7125" spans="2:16" ht="15" customHeight="1" x14ac:dyDescent="0.25">
      <c r="B7125" s="31" t="str">
        <f>IF(Tabela2[[#This Row],[Tipo]] = 0,LOOKUP(Tabela2[[#This Row],[RESUMO]],Tabela3[Grupo],Tabela3[Meus produtos]),VLOOKUP(Tabela2[[#This Row],[Código]],Tabela4[[Código NBS/LC116]:[Meus serviços]],3,0))</f>
        <v>Não</v>
      </c>
      <c r="C7125" t="str">
        <f>IF(E7125=0,TEXT(dados!A7040,"00000000"),IF(E7125=2,TEXT(dados!A7040,"0000"),TEXT(dados!A7040,"#")))</f>
        <v>76129011</v>
      </c>
      <c r="D7125" t="str">
        <f>IF(dados!B7040=0,"",dados!B7040)</f>
        <v/>
      </c>
      <c r="E7125">
        <f>dados!C7040</f>
        <v>0</v>
      </c>
      <c r="F7125" t="str">
        <f>dados!D7040</f>
        <v>Recipientes tubul.de aluminio,c&lt;=700cm3, p/aerossois</v>
      </c>
      <c r="G7125"/>
      <c r="H7125"/>
      <c r="I7125"/>
      <c r="J7125"/>
      <c r="K7125" s="13"/>
      <c r="L7125" s="13">
        <f>dados!I7040/100</f>
        <v>0.1429</v>
      </c>
      <c r="M7125" s="13">
        <f>dados!J7040/100</f>
        <v>0.1802</v>
      </c>
      <c r="N7125" s="13">
        <f>dados!K7040/100</f>
        <v>0.18</v>
      </c>
      <c r="O7125" s="13">
        <f>dados!L7040/100</f>
        <v>0</v>
      </c>
      <c r="P7125" s="12" t="str">
        <f>LEFT(Tabela2[[#This Row],[Código]],2)</f>
        <v>76</v>
      </c>
    </row>
    <row r="7126" spans="2:16" ht="15" customHeight="1" x14ac:dyDescent="0.25">
      <c r="B7126" s="31" t="str">
        <f>IF(Tabela2[[#This Row],[Tipo]] = 0,LOOKUP(Tabela2[[#This Row],[RESUMO]],Tabela3[Grupo],Tabela3[Meus produtos]),VLOOKUP(Tabela2[[#This Row],[Código]],Tabela4[[Código NBS/LC116]:[Meus serviços]],3,0))</f>
        <v>Não</v>
      </c>
      <c r="C7126" t="str">
        <f>IF(E7126=0,TEXT(dados!A7041,"00000000"),IF(E7126=2,TEXT(dados!A7041,"0000"),TEXT(dados!A7041,"#")))</f>
        <v>76129012</v>
      </c>
      <c r="D7126" t="str">
        <f>IF(dados!B7041=0,"",dados!B7041)</f>
        <v/>
      </c>
      <c r="E7126">
        <f>dados!C7041</f>
        <v>0</v>
      </c>
      <c r="F7126" t="str">
        <f>dados!D7041</f>
        <v>Recipientes isotermicos refrigerados a nitrogenio liquido,utilizados para semen, sangue, tecidos biologicos, etc</v>
      </c>
      <c r="G7126"/>
      <c r="H7126"/>
      <c r="I7126"/>
      <c r="J7126"/>
      <c r="K7126" s="13"/>
      <c r="L7126" s="13">
        <f>dados!I7041/100</f>
        <v>0.1429</v>
      </c>
      <c r="M7126" s="13">
        <f>dados!J7041/100</f>
        <v>0.16289999999999999</v>
      </c>
      <c r="N7126" s="13">
        <f>dados!K7041/100</f>
        <v>0.18</v>
      </c>
      <c r="O7126" s="13">
        <f>dados!L7041/100</f>
        <v>0</v>
      </c>
      <c r="P7126" s="12" t="str">
        <f>LEFT(Tabela2[[#This Row],[Código]],2)</f>
        <v>76</v>
      </c>
    </row>
    <row r="7127" spans="2:16" ht="15" customHeight="1" x14ac:dyDescent="0.25">
      <c r="B7127" s="31" t="str">
        <f>IF(Tabela2[[#This Row],[Tipo]] = 0,LOOKUP(Tabela2[[#This Row],[RESUMO]],Tabela3[Grupo],Tabela3[Meus produtos]),VLOOKUP(Tabela2[[#This Row],[Código]],Tabela4[[Código NBS/LC116]:[Meus serviços]],3,0))</f>
        <v>Não</v>
      </c>
      <c r="C7127" t="str">
        <f>IF(E7127=0,TEXT(dados!A7042,"00000000"),IF(E7127=2,TEXT(dados!A7042,"0000"),TEXT(dados!A7042,"#")))</f>
        <v>76129019</v>
      </c>
      <c r="D7127" t="str">
        <f>IF(dados!B7042=0,"",dados!B7042)</f>
        <v/>
      </c>
      <c r="E7127">
        <f>dados!C7042</f>
        <v>0</v>
      </c>
      <c r="F7127" t="str">
        <f>dados!D7042</f>
        <v>Outros recipientes tubulares,de aluminio,c&lt;=300l</v>
      </c>
      <c r="G7127"/>
      <c r="H7127"/>
      <c r="I7127"/>
      <c r="J7127"/>
      <c r="K7127" s="13"/>
      <c r="L7127" s="13">
        <f>dados!I7042/100</f>
        <v>0.1429</v>
      </c>
      <c r="M7127" s="13">
        <f>dados!J7042/100</f>
        <v>0.1802</v>
      </c>
      <c r="N7127" s="13">
        <f>dados!K7042/100</f>
        <v>0.18</v>
      </c>
      <c r="O7127" s="13">
        <f>dados!L7042/100</f>
        <v>0</v>
      </c>
      <c r="P7127" s="12" t="str">
        <f>LEFT(Tabela2[[#This Row],[Código]],2)</f>
        <v>76</v>
      </c>
    </row>
    <row r="7128" spans="2:16" ht="15" customHeight="1" x14ac:dyDescent="0.25">
      <c r="B7128" s="31" t="str">
        <f>IF(Tabela2[[#This Row],[Tipo]] = 0,LOOKUP(Tabela2[[#This Row],[RESUMO]],Tabela3[Grupo],Tabela3[Meus produtos]),VLOOKUP(Tabela2[[#This Row],[Código]],Tabela4[[Código NBS/LC116]:[Meus serviços]],3,0))</f>
        <v>Não</v>
      </c>
      <c r="C7128" t="str">
        <f>IF(E7128=0,TEXT(dados!A7043,"00000000"),IF(E7128=2,TEXT(dados!A7043,"0000"),TEXT(dados!A7043,"#")))</f>
        <v>76129090</v>
      </c>
      <c r="D7128" t="str">
        <f>IF(dados!B7043=0,"",dados!B7043)</f>
        <v/>
      </c>
      <c r="E7128">
        <f>dados!C7043</f>
        <v>0</v>
      </c>
      <c r="F7128" t="str">
        <f>dados!D7043</f>
        <v>Outs.reservator.etc.de aluminio,c&lt;=300l,s/ disp. mec.term</v>
      </c>
      <c r="G7128"/>
      <c r="H7128"/>
      <c r="I7128"/>
      <c r="J7128"/>
      <c r="K7128" s="13"/>
      <c r="L7128" s="13">
        <f>dados!I7043/100</f>
        <v>0.1429</v>
      </c>
      <c r="M7128" s="13">
        <f>dados!J7043/100</f>
        <v>0.1802</v>
      </c>
      <c r="N7128" s="13">
        <f>dados!K7043/100</f>
        <v>0.12</v>
      </c>
      <c r="O7128" s="13">
        <f>dados!L7043/100</f>
        <v>0</v>
      </c>
      <c r="P7128" s="12" t="str">
        <f>LEFT(Tabela2[[#This Row],[Código]],2)</f>
        <v>76</v>
      </c>
    </row>
    <row r="7129" spans="2:16" ht="15" customHeight="1" x14ac:dyDescent="0.25">
      <c r="B7129" s="31" t="str">
        <f>IF(Tabela2[[#This Row],[Tipo]] = 0,LOOKUP(Tabela2[[#This Row],[RESUMO]],Tabela3[Grupo],Tabela3[Meus produtos]),VLOOKUP(Tabela2[[#This Row],[Código]],Tabela4[[Código NBS/LC116]:[Meus serviços]],3,0))</f>
        <v>Não</v>
      </c>
      <c r="C7129" t="str">
        <f>IF(E7129=0,TEXT(dados!A7044,"00000000"),IF(E7129=2,TEXT(dados!A7044,"0000"),TEXT(dados!A7044,"#")))</f>
        <v>76130000</v>
      </c>
      <c r="D7129" t="str">
        <f>IF(dados!B7044=0,"",dados!B7044)</f>
        <v/>
      </c>
      <c r="E7129">
        <f>dados!C7044</f>
        <v>0</v>
      </c>
      <c r="F7129" t="str">
        <f>dados!D7044</f>
        <v>Recipientes p/gases comprimidos/liquefeitos,de aluminio</v>
      </c>
      <c r="G7129"/>
      <c r="H7129"/>
      <c r="I7129"/>
      <c r="J7129"/>
      <c r="K7129" s="13"/>
      <c r="L7129" s="13">
        <f>dados!I7044/100</f>
        <v>0.1429</v>
      </c>
      <c r="M7129" s="13">
        <f>dados!J7044/100</f>
        <v>0.18190000000000001</v>
      </c>
      <c r="N7129" s="13">
        <f>dados!K7044/100</f>
        <v>0.18</v>
      </c>
      <c r="O7129" s="13">
        <f>dados!L7044/100</f>
        <v>0</v>
      </c>
      <c r="P7129" s="12" t="str">
        <f>LEFT(Tabela2[[#This Row],[Código]],2)</f>
        <v>76</v>
      </c>
    </row>
    <row r="7130" spans="2:16" ht="15" customHeight="1" x14ac:dyDescent="0.25">
      <c r="B7130" s="31" t="str">
        <f>IF(Tabela2[[#This Row],[Tipo]] = 0,LOOKUP(Tabela2[[#This Row],[RESUMO]],Tabela3[Grupo],Tabela3[Meus produtos]),VLOOKUP(Tabela2[[#This Row],[Código]],Tabela4[[Código NBS/LC116]:[Meus serviços]],3,0))</f>
        <v>Não</v>
      </c>
      <c r="C7130" t="str">
        <f>IF(E7130=0,TEXT(dados!A7045,"00000000"),IF(E7130=2,TEXT(dados!A7045,"0000"),TEXT(dados!A7045,"#")))</f>
        <v>76141010</v>
      </c>
      <c r="D7130" t="str">
        <f>IF(dados!B7045=0,"",dados!B7045)</f>
        <v/>
      </c>
      <c r="E7130">
        <f>dados!C7045</f>
        <v>0</v>
      </c>
      <c r="F7130" t="str">
        <f>dados!D7045</f>
        <v>Cordas/cabos,de aluminio,c/alma de aco,n/isol. p/eletr.</v>
      </c>
      <c r="G7130"/>
      <c r="H7130"/>
      <c r="I7130"/>
      <c r="J7130"/>
      <c r="K7130" s="13"/>
      <c r="L7130" s="13">
        <f>dados!I7045/100</f>
        <v>0.1699</v>
      </c>
      <c r="M7130" s="13">
        <f>dados!J7045/100</f>
        <v>0.24640000000000001</v>
      </c>
      <c r="N7130" s="13">
        <f>dados!K7045/100</f>
        <v>0.18</v>
      </c>
      <c r="O7130" s="13">
        <f>dados!L7045/100</f>
        <v>0</v>
      </c>
      <c r="P7130" s="12" t="str">
        <f>LEFT(Tabela2[[#This Row],[Código]],2)</f>
        <v>76</v>
      </c>
    </row>
    <row r="7131" spans="2:16" ht="15" customHeight="1" x14ac:dyDescent="0.25">
      <c r="B7131" s="31" t="str">
        <f>IF(Tabela2[[#This Row],[Tipo]] = 0,LOOKUP(Tabela2[[#This Row],[RESUMO]],Tabela3[Grupo],Tabela3[Meus produtos]),VLOOKUP(Tabela2[[#This Row],[Código]],Tabela4[[Código NBS/LC116]:[Meus serviços]],3,0))</f>
        <v>Não</v>
      </c>
      <c r="C7131" t="str">
        <f>IF(E7131=0,TEXT(dados!A7046,"00000000"),IF(E7131=2,TEXT(dados!A7046,"0000"),TEXT(dados!A7046,"#")))</f>
        <v>76141090</v>
      </c>
      <c r="D7131" t="str">
        <f>IF(dados!B7046=0,"",dados!B7046)</f>
        <v/>
      </c>
      <c r="E7131">
        <f>dados!C7046</f>
        <v>0</v>
      </c>
      <c r="F7131" t="str">
        <f>dados!D7046</f>
        <v>Trancas,etc.de aluminio,c/alma de aco,n/isol. p/eletr.</v>
      </c>
      <c r="G7131"/>
      <c r="H7131"/>
      <c r="I7131"/>
      <c r="J7131"/>
      <c r="K7131" s="13"/>
      <c r="L7131" s="13">
        <f>dados!I7046/100</f>
        <v>0.1699</v>
      </c>
      <c r="M7131" s="13">
        <f>dados!J7046/100</f>
        <v>0.24640000000000001</v>
      </c>
      <c r="N7131" s="13">
        <f>dados!K7046/100</f>
        <v>0.18</v>
      </c>
      <c r="O7131" s="13">
        <f>dados!L7046/100</f>
        <v>0</v>
      </c>
      <c r="P7131" s="12" t="str">
        <f>LEFT(Tabela2[[#This Row],[Código]],2)</f>
        <v>76</v>
      </c>
    </row>
    <row r="7132" spans="2:16" ht="15" customHeight="1" x14ac:dyDescent="0.25">
      <c r="B7132" s="31" t="str">
        <f>IF(Tabela2[[#This Row],[Tipo]] = 0,LOOKUP(Tabela2[[#This Row],[RESUMO]],Tabela3[Grupo],Tabela3[Meus produtos]),VLOOKUP(Tabela2[[#This Row],[Código]],Tabela4[[Código NBS/LC116]:[Meus serviços]],3,0))</f>
        <v>Não</v>
      </c>
      <c r="C7132" t="str">
        <f>IF(E7132=0,TEXT(dados!A7047,"00000000"),IF(E7132=2,TEXT(dados!A7047,"0000"),TEXT(dados!A7047,"#")))</f>
        <v>76149010</v>
      </c>
      <c r="D7132" t="str">
        <f>IF(dados!B7047=0,"",dados!B7047)</f>
        <v/>
      </c>
      <c r="E7132">
        <f>dados!C7047</f>
        <v>0</v>
      </c>
      <c r="F7132" t="str">
        <f>dados!D7047</f>
        <v>Outros cabos de aluminio,n/isol.p/uso eletr.</v>
      </c>
      <c r="G7132"/>
      <c r="H7132"/>
      <c r="I7132"/>
      <c r="J7132"/>
      <c r="K7132" s="13"/>
      <c r="L7132" s="13">
        <f>dados!I7047/100</f>
        <v>0.1699</v>
      </c>
      <c r="M7132" s="13">
        <f>dados!J7047/100</f>
        <v>0.24640000000000001</v>
      </c>
      <c r="N7132" s="13">
        <f>dados!K7047/100</f>
        <v>0.18</v>
      </c>
      <c r="O7132" s="13">
        <f>dados!L7047/100</f>
        <v>0</v>
      </c>
      <c r="P7132" s="12" t="str">
        <f>LEFT(Tabela2[[#This Row],[Código]],2)</f>
        <v>76</v>
      </c>
    </row>
    <row r="7133" spans="2:16" ht="15" customHeight="1" x14ac:dyDescent="0.25">
      <c r="B7133" s="31" t="str">
        <f>IF(Tabela2[[#This Row],[Tipo]] = 0,LOOKUP(Tabela2[[#This Row],[RESUMO]],Tabela3[Grupo],Tabela3[Meus produtos]),VLOOKUP(Tabela2[[#This Row],[Código]],Tabela4[[Código NBS/LC116]:[Meus serviços]],3,0))</f>
        <v>Não</v>
      </c>
      <c r="C7133" t="str">
        <f>IF(E7133=0,TEXT(dados!A7048,"00000000"),IF(E7133=2,TEXT(dados!A7048,"0000"),TEXT(dados!A7048,"#")))</f>
        <v>76149090</v>
      </c>
      <c r="D7133" t="str">
        <f>IF(dados!B7048=0,"",dados!B7048)</f>
        <v/>
      </c>
      <c r="E7133">
        <f>dados!C7048</f>
        <v>0</v>
      </c>
      <c r="F7133" t="str">
        <f>dados!D7048</f>
        <v>Outros cordas,trancas,etc.n/isol.p/uso eletr.</v>
      </c>
      <c r="G7133"/>
      <c r="H7133"/>
      <c r="I7133"/>
      <c r="J7133"/>
      <c r="K7133" s="13"/>
      <c r="L7133" s="13">
        <f>dados!I7048/100</f>
        <v>0.1699</v>
      </c>
      <c r="M7133" s="13">
        <f>dados!J7048/100</f>
        <v>0.24640000000000001</v>
      </c>
      <c r="N7133" s="13">
        <f>dados!K7048/100</f>
        <v>0.18</v>
      </c>
      <c r="O7133" s="13">
        <f>dados!L7048/100</f>
        <v>0</v>
      </c>
      <c r="P7133" s="12" t="str">
        <f>LEFT(Tabela2[[#This Row],[Código]],2)</f>
        <v>76</v>
      </c>
    </row>
    <row r="7134" spans="2:16" ht="15" customHeight="1" x14ac:dyDescent="0.25">
      <c r="B7134" s="31" t="str">
        <f>IF(Tabela2[[#This Row],[Tipo]] = 0,LOOKUP(Tabela2[[#This Row],[RESUMO]],Tabela3[Grupo],Tabela3[Meus produtos]),VLOOKUP(Tabela2[[#This Row],[Código]],Tabela4[[Código NBS/LC116]:[Meus serviços]],3,0))</f>
        <v>Não</v>
      </c>
      <c r="C7134" t="str">
        <f>IF(E7134=0,TEXT(dados!A7049,"00000000"),IF(E7134=2,TEXT(dados!A7049,"0000"),TEXT(dados!A7049,"#")))</f>
        <v>76151000</v>
      </c>
      <c r="D7134" t="str">
        <f>IF(dados!B7049=0,"",dados!B7049)</f>
        <v/>
      </c>
      <c r="E7134">
        <f>dados!C7049</f>
        <v>0</v>
      </c>
      <c r="F7134" t="str">
        <f>dados!D7049</f>
        <v>Art.uso dom.e part.,esponjas,esfregao, luva.p/limpeza, de aluminio</v>
      </c>
      <c r="G7134"/>
      <c r="H7134"/>
      <c r="I7134"/>
      <c r="J7134"/>
      <c r="K7134" s="13"/>
      <c r="L7134" s="13">
        <f>dados!I7049/100</f>
        <v>0.14940000000000001</v>
      </c>
      <c r="M7134" s="13">
        <f>dados!J7049/100</f>
        <v>0.21809999999999999</v>
      </c>
      <c r="N7134" s="13">
        <f>dados!K7049/100</f>
        <v>0.18</v>
      </c>
      <c r="O7134" s="13">
        <f>dados!L7049/100</f>
        <v>0</v>
      </c>
      <c r="P7134" s="12" t="str">
        <f>LEFT(Tabela2[[#This Row],[Código]],2)</f>
        <v>76</v>
      </c>
    </row>
    <row r="7135" spans="2:16" ht="15" customHeight="1" x14ac:dyDescent="0.25">
      <c r="B7135" s="31" t="str">
        <f>IF(Tabela2[[#This Row],[Tipo]] = 0,LOOKUP(Tabela2[[#This Row],[RESUMO]],Tabela3[Grupo],Tabela3[Meus produtos]),VLOOKUP(Tabela2[[#This Row],[Código]],Tabela4[[Código NBS/LC116]:[Meus serviços]],3,0))</f>
        <v>Não</v>
      </c>
      <c r="C7135" t="str">
        <f>IF(E7135=0,TEXT(dados!A7050,"00000000"),IF(E7135=2,TEXT(dados!A7050,"0000"),TEXT(dados!A7050,"#")))</f>
        <v>76152000</v>
      </c>
      <c r="D7135" t="str">
        <f>IF(dados!B7050=0,"",dados!B7050)</f>
        <v/>
      </c>
      <c r="E7135">
        <f>dados!C7050</f>
        <v>0</v>
      </c>
      <c r="F7135" t="str">
        <f>dados!D7050</f>
        <v>Artefatos de aluminio,de higiene/toucador e suas partes</v>
      </c>
      <c r="G7135"/>
      <c r="H7135"/>
      <c r="I7135"/>
      <c r="J7135"/>
      <c r="K7135" s="13"/>
      <c r="L7135" s="13">
        <f>dados!I7050/100</f>
        <v>0.19550000000000001</v>
      </c>
      <c r="M7135" s="13">
        <f>dados!J7050/100</f>
        <v>0.34139999999999998</v>
      </c>
      <c r="N7135" s="13">
        <f>dados!K7050/100</f>
        <v>0.18</v>
      </c>
      <c r="O7135" s="13">
        <f>dados!L7050/100</f>
        <v>0</v>
      </c>
      <c r="P7135" s="12" t="str">
        <f>LEFT(Tabela2[[#This Row],[Código]],2)</f>
        <v>76</v>
      </c>
    </row>
    <row r="7136" spans="2:16" ht="15" customHeight="1" x14ac:dyDescent="0.25">
      <c r="B7136" s="31" t="str">
        <f>IF(Tabela2[[#This Row],[Tipo]] = 0,LOOKUP(Tabela2[[#This Row],[RESUMO]],Tabela3[Grupo],Tabela3[Meus produtos]),VLOOKUP(Tabela2[[#This Row],[Código]],Tabela4[[Código NBS/LC116]:[Meus serviços]],3,0))</f>
        <v>Não</v>
      </c>
      <c r="C7136" t="str">
        <f>IF(E7136=0,TEXT(dados!A7051,"00000000"),IF(E7136=2,TEXT(dados!A7051,"0000"),TEXT(dados!A7051,"#")))</f>
        <v>76161000</v>
      </c>
      <c r="D7136" t="str">
        <f>IF(dados!B7051=0,"",dados!B7051)</f>
        <v/>
      </c>
      <c r="E7136">
        <f>dados!C7051</f>
        <v>0</v>
      </c>
      <c r="F7136" t="str">
        <f>dados!D7051</f>
        <v>Tachas,pregos,escapulas,parafusos,pinos,etc.de aluminio</v>
      </c>
      <c r="G7136"/>
      <c r="H7136"/>
      <c r="I7136"/>
      <c r="J7136"/>
      <c r="K7136" s="13"/>
      <c r="L7136" s="13">
        <f>dados!I7051/100</f>
        <v>0.1429</v>
      </c>
      <c r="M7136" s="13">
        <f>dados!J7051/100</f>
        <v>0.17829999999999999</v>
      </c>
      <c r="N7136" s="13">
        <f>dados!K7051/100</f>
        <v>0.18</v>
      </c>
      <c r="O7136" s="13">
        <f>dados!L7051/100</f>
        <v>0</v>
      </c>
      <c r="P7136" s="12" t="str">
        <f>LEFT(Tabela2[[#This Row],[Código]],2)</f>
        <v>76</v>
      </c>
    </row>
    <row r="7137" spans="2:16" ht="15" customHeight="1" x14ac:dyDescent="0.25">
      <c r="B7137" s="31" t="str">
        <f>IF(Tabela2[[#This Row],[Tipo]] = 0,LOOKUP(Tabela2[[#This Row],[RESUMO]],Tabela3[Grupo],Tabela3[Meus produtos]),VLOOKUP(Tabela2[[#This Row],[Código]],Tabela4[[Código NBS/LC116]:[Meus serviços]],3,0))</f>
        <v>Não</v>
      </c>
      <c r="C7137" t="str">
        <f>IF(E7137=0,TEXT(dados!A7052,"00000000"),IF(E7137=2,TEXT(dados!A7052,"0000"),TEXT(dados!A7052,"#")))</f>
        <v>76169100</v>
      </c>
      <c r="D7137" t="str">
        <f>IF(dados!B7052=0,"",dados!B7052)</f>
        <v/>
      </c>
      <c r="E7137">
        <f>dados!C7052</f>
        <v>0</v>
      </c>
      <c r="F7137" t="str">
        <f>dados!D7052</f>
        <v>Telas metalicas,grades e redes,de fios de aluminio</v>
      </c>
      <c r="G7137"/>
      <c r="H7137"/>
      <c r="I7137"/>
      <c r="J7137"/>
      <c r="K7137" s="13"/>
      <c r="L7137" s="13">
        <f>dados!I7052/100</f>
        <v>0.1429</v>
      </c>
      <c r="M7137" s="13">
        <f>dados!J7052/100</f>
        <v>0.17829999999999999</v>
      </c>
      <c r="N7137" s="13">
        <f>dados!K7052/100</f>
        <v>0.18</v>
      </c>
      <c r="O7137" s="13">
        <f>dados!L7052/100</f>
        <v>0</v>
      </c>
      <c r="P7137" s="12" t="str">
        <f>LEFT(Tabela2[[#This Row],[Código]],2)</f>
        <v>76</v>
      </c>
    </row>
    <row r="7138" spans="2:16" ht="15" customHeight="1" x14ac:dyDescent="0.25">
      <c r="B7138" s="31" t="str">
        <f>IF(Tabela2[[#This Row],[Tipo]] = 0,LOOKUP(Tabela2[[#This Row],[RESUMO]],Tabela3[Grupo],Tabela3[Meus produtos]),VLOOKUP(Tabela2[[#This Row],[Código]],Tabela4[[Código NBS/LC116]:[Meus serviços]],3,0))</f>
        <v>Não</v>
      </c>
      <c r="C7138" t="str">
        <f>IF(E7138=0,TEXT(dados!A7053,"00000000"),IF(E7138=2,TEXT(dados!A7053,"0000"),TEXT(dados!A7053,"#")))</f>
        <v>76169900</v>
      </c>
      <c r="D7138" t="str">
        <f>IF(dados!B7053=0,"",dados!B7053)</f>
        <v/>
      </c>
      <c r="E7138">
        <f>dados!C7053</f>
        <v>0</v>
      </c>
      <c r="F7138" t="str">
        <f>dados!D7053</f>
        <v>Outros obras de aluminio</v>
      </c>
      <c r="G7138"/>
      <c r="H7138"/>
      <c r="I7138"/>
      <c r="J7138"/>
      <c r="K7138" s="13"/>
      <c r="L7138" s="13">
        <f>dados!I7053/100</f>
        <v>0.14330000000000001</v>
      </c>
      <c r="M7138" s="13">
        <f>dados!J7053/100</f>
        <v>0.19450000000000001</v>
      </c>
      <c r="N7138" s="13">
        <f>dados!K7053/100</f>
        <v>0.18</v>
      </c>
      <c r="O7138" s="13">
        <f>dados!L7053/100</f>
        <v>0</v>
      </c>
      <c r="P7138" s="12" t="str">
        <f>LEFT(Tabela2[[#This Row],[Código]],2)</f>
        <v>76</v>
      </c>
    </row>
    <row r="7139" spans="2:16" ht="15" customHeight="1" x14ac:dyDescent="0.25">
      <c r="B7139" s="31" t="str">
        <f>IF(Tabela2[[#This Row],[Tipo]] = 0,LOOKUP(Tabela2[[#This Row],[RESUMO]],Tabela3[Grupo],Tabela3[Meus produtos]),VLOOKUP(Tabela2[[#This Row],[Código]],Tabela4[[Código NBS/LC116]:[Meus serviços]],3,0))</f>
        <v>Não</v>
      </c>
      <c r="C7139" t="str">
        <f>IF(E7139=0,TEXT(dados!A7054,"00000000"),IF(E7139=2,TEXT(dados!A7054,"0000"),TEXT(dados!A7054,"#")))</f>
        <v>76169900</v>
      </c>
      <c r="D7139">
        <f>IF(dados!B7054=0,"",dados!B7054)</f>
        <v>1</v>
      </c>
      <c r="E7139">
        <f>dados!C7054</f>
        <v>0</v>
      </c>
      <c r="F7139" t="str">
        <f>dados!D7054</f>
        <v xml:space="preserve"> chapas estampadas</v>
      </c>
      <c r="G7139"/>
      <c r="H7139"/>
      <c r="I7139"/>
      <c r="J7139"/>
      <c r="K7139" s="13"/>
      <c r="L7139" s="13">
        <f>dados!I7054/100</f>
        <v>0.14779999999999999</v>
      </c>
      <c r="M7139" s="13">
        <f>dados!J7054/100</f>
        <v>0.19899999999999998</v>
      </c>
      <c r="N7139" s="13">
        <f>dados!K7054/100</f>
        <v>0.18</v>
      </c>
      <c r="O7139" s="13">
        <f>dados!L7054/100</f>
        <v>0</v>
      </c>
      <c r="P7139" s="12" t="str">
        <f>LEFT(Tabela2[[#This Row],[Código]],2)</f>
        <v>76</v>
      </c>
    </row>
    <row r="7140" spans="2:16" ht="15" customHeight="1" x14ac:dyDescent="0.25">
      <c r="B7140" s="31" t="str">
        <f>IF(Tabela2[[#This Row],[Tipo]] = 0,LOOKUP(Tabela2[[#This Row],[RESUMO]],Tabela3[Grupo],Tabela3[Meus produtos]),VLOOKUP(Tabela2[[#This Row],[Código]],Tabela4[[Código NBS/LC116]:[Meus serviços]],3,0))</f>
        <v>Não</v>
      </c>
      <c r="C7140" t="str">
        <f>IF(E7140=0,TEXT(dados!A7055,"00000000"),IF(E7140=2,TEXT(dados!A7055,"0000"),TEXT(dados!A7055,"#")))</f>
        <v>78011011</v>
      </c>
      <c r="D7140" t="str">
        <f>IF(dados!B7055=0,"",dados!B7055)</f>
        <v/>
      </c>
      <c r="E7140">
        <f>dados!C7055</f>
        <v>0</v>
      </c>
      <c r="F7140" t="str">
        <f>dados!D7055</f>
        <v>Chumbo refinado,eletrolitico,em lingotes</v>
      </c>
      <c r="G7140"/>
      <c r="H7140"/>
      <c r="I7140"/>
      <c r="J7140"/>
      <c r="K7140" s="13"/>
      <c r="L7140" s="13">
        <f>dados!I7055/100</f>
        <v>0.13449999999999998</v>
      </c>
      <c r="M7140" s="13">
        <f>dados!J7055/100</f>
        <v>0.16370000000000001</v>
      </c>
      <c r="N7140" s="13">
        <f>dados!K7055/100</f>
        <v>0.18</v>
      </c>
      <c r="O7140" s="13">
        <f>dados!L7055/100</f>
        <v>0</v>
      </c>
      <c r="P7140" s="12" t="str">
        <f>LEFT(Tabela2[[#This Row],[Código]],2)</f>
        <v>78</v>
      </c>
    </row>
    <row r="7141" spans="2:16" ht="15" customHeight="1" x14ac:dyDescent="0.25">
      <c r="B7141" s="31" t="str">
        <f>IF(Tabela2[[#This Row],[Tipo]] = 0,LOOKUP(Tabela2[[#This Row],[RESUMO]],Tabela3[Grupo],Tabela3[Meus produtos]),VLOOKUP(Tabela2[[#This Row],[Código]],Tabela4[[Código NBS/LC116]:[Meus serviços]],3,0))</f>
        <v>Não</v>
      </c>
      <c r="C7141" t="str">
        <f>IF(E7141=0,TEXT(dados!A7056,"00000000"),IF(E7141=2,TEXT(dados!A7056,"0000"),TEXT(dados!A7056,"#")))</f>
        <v>78011019</v>
      </c>
      <c r="D7141" t="str">
        <f>IF(dados!B7056=0,"",dados!B7056)</f>
        <v/>
      </c>
      <c r="E7141">
        <f>dados!C7056</f>
        <v>0</v>
      </c>
      <c r="F7141" t="str">
        <f>dados!D7056</f>
        <v>Outs.formas brutas de chumbo refinado, eletrolitico</v>
      </c>
      <c r="G7141"/>
      <c r="H7141"/>
      <c r="I7141"/>
      <c r="J7141"/>
      <c r="K7141" s="13"/>
      <c r="L7141" s="13">
        <f>dados!I7056/100</f>
        <v>0.13449999999999998</v>
      </c>
      <c r="M7141" s="13">
        <f>dados!J7056/100</f>
        <v>0.16370000000000001</v>
      </c>
      <c r="N7141" s="13">
        <f>dados!K7056/100</f>
        <v>0.18</v>
      </c>
      <c r="O7141" s="13">
        <f>dados!L7056/100</f>
        <v>0</v>
      </c>
      <c r="P7141" s="12" t="str">
        <f>LEFT(Tabela2[[#This Row],[Código]],2)</f>
        <v>78</v>
      </c>
    </row>
    <row r="7142" spans="2:16" ht="15" customHeight="1" x14ac:dyDescent="0.25">
      <c r="B7142" s="31" t="str">
        <f>IF(Tabela2[[#This Row],[Tipo]] = 0,LOOKUP(Tabela2[[#This Row],[RESUMO]],Tabela3[Grupo],Tabela3[Meus produtos]),VLOOKUP(Tabela2[[#This Row],[Código]],Tabela4[[Código NBS/LC116]:[Meus serviços]],3,0))</f>
        <v>Não</v>
      </c>
      <c r="C7142" t="str">
        <f>IF(E7142=0,TEXT(dados!A7057,"00000000"),IF(E7142=2,TEXT(dados!A7057,"0000"),TEXT(dados!A7057,"#")))</f>
        <v>78011090</v>
      </c>
      <c r="D7142" t="str">
        <f>IF(dados!B7057=0,"",dados!B7057)</f>
        <v/>
      </c>
      <c r="E7142">
        <f>dados!C7057</f>
        <v>0</v>
      </c>
      <c r="F7142" t="str">
        <f>dados!D7057</f>
        <v>Outros formas brutas de chumbo refinado</v>
      </c>
      <c r="G7142"/>
      <c r="H7142"/>
      <c r="I7142"/>
      <c r="J7142"/>
      <c r="K7142" s="13"/>
      <c r="L7142" s="13">
        <f>dados!I7057/100</f>
        <v>0.13449999999999998</v>
      </c>
      <c r="M7142" s="13">
        <f>dados!J7057/100</f>
        <v>0.16370000000000001</v>
      </c>
      <c r="N7142" s="13">
        <f>dados!K7057/100</f>
        <v>0.18</v>
      </c>
      <c r="O7142" s="13">
        <f>dados!L7057/100</f>
        <v>0</v>
      </c>
      <c r="P7142" s="12" t="str">
        <f>LEFT(Tabela2[[#This Row],[Código]],2)</f>
        <v>78</v>
      </c>
    </row>
    <row r="7143" spans="2:16" ht="15" customHeight="1" x14ac:dyDescent="0.25">
      <c r="B7143" s="31" t="str">
        <f>IF(Tabela2[[#This Row],[Tipo]] = 0,LOOKUP(Tabela2[[#This Row],[RESUMO]],Tabela3[Grupo],Tabela3[Meus produtos]),VLOOKUP(Tabela2[[#This Row],[Código]],Tabela4[[Código NBS/LC116]:[Meus serviços]],3,0))</f>
        <v>Não</v>
      </c>
      <c r="C7143" t="str">
        <f>IF(E7143=0,TEXT(dados!A7058,"00000000"),IF(E7143=2,TEXT(dados!A7058,"0000"),TEXT(dados!A7058,"#")))</f>
        <v>78019100</v>
      </c>
      <c r="D7143" t="str">
        <f>IF(dados!B7058=0,"",dados!B7058)</f>
        <v/>
      </c>
      <c r="E7143">
        <f>dados!C7058</f>
        <v>0</v>
      </c>
      <c r="F7143" t="str">
        <f>dados!D7058</f>
        <v>Chumbo c/antimonio como seg.elem.predom.em forma bruta</v>
      </c>
      <c r="G7143"/>
      <c r="H7143"/>
      <c r="I7143"/>
      <c r="J7143"/>
      <c r="K7143" s="13"/>
      <c r="L7143" s="13">
        <f>dados!I7058/100</f>
        <v>0.13449999999999998</v>
      </c>
      <c r="M7143" s="13">
        <f>dados!J7058/100</f>
        <v>0.16149999999999998</v>
      </c>
      <c r="N7143" s="13">
        <f>dados!K7058/100</f>
        <v>0.18</v>
      </c>
      <c r="O7143" s="13">
        <f>dados!L7058/100</f>
        <v>0</v>
      </c>
      <c r="P7143" s="12" t="str">
        <f>LEFT(Tabela2[[#This Row],[Código]],2)</f>
        <v>78</v>
      </c>
    </row>
    <row r="7144" spans="2:16" ht="15" customHeight="1" x14ac:dyDescent="0.25">
      <c r="B7144" s="31" t="str">
        <f>IF(Tabela2[[#This Row],[Tipo]] = 0,LOOKUP(Tabela2[[#This Row],[RESUMO]],Tabela3[Grupo],Tabela3[Meus produtos]),VLOOKUP(Tabela2[[#This Row],[Código]],Tabela4[[Código NBS/LC116]:[Meus serviços]],3,0))</f>
        <v>Não</v>
      </c>
      <c r="C7144" t="str">
        <f>IF(E7144=0,TEXT(dados!A7059,"00000000"),IF(E7144=2,TEXT(dados!A7059,"0000"),TEXT(dados!A7059,"#")))</f>
        <v>78019900</v>
      </c>
      <c r="D7144" t="str">
        <f>IF(dados!B7059=0,"",dados!B7059)</f>
        <v/>
      </c>
      <c r="E7144">
        <f>dados!C7059</f>
        <v>0</v>
      </c>
      <c r="F7144" t="str">
        <f>dados!D7059</f>
        <v>Outros formas brutas de chumbo</v>
      </c>
      <c r="G7144"/>
      <c r="H7144"/>
      <c r="I7144"/>
      <c r="J7144"/>
      <c r="K7144" s="13"/>
      <c r="L7144" s="13">
        <f>dados!I7059/100</f>
        <v>0.13449999999999998</v>
      </c>
      <c r="M7144" s="13">
        <f>dados!J7059/100</f>
        <v>0.16149999999999998</v>
      </c>
      <c r="N7144" s="13">
        <f>dados!K7059/100</f>
        <v>0.18</v>
      </c>
      <c r="O7144" s="13">
        <f>dados!L7059/100</f>
        <v>0</v>
      </c>
      <c r="P7144" s="12" t="str">
        <f>LEFT(Tabela2[[#This Row],[Código]],2)</f>
        <v>78</v>
      </c>
    </row>
    <row r="7145" spans="2:16" ht="15" customHeight="1" x14ac:dyDescent="0.25">
      <c r="B7145" s="31" t="str">
        <f>IF(Tabela2[[#This Row],[Tipo]] = 0,LOOKUP(Tabela2[[#This Row],[RESUMO]],Tabela3[Grupo],Tabela3[Meus produtos]),VLOOKUP(Tabela2[[#This Row],[Código]],Tabela4[[Código NBS/LC116]:[Meus serviços]],3,0))</f>
        <v>Não</v>
      </c>
      <c r="C7145" t="str">
        <f>IF(E7145=0,TEXT(dados!A7060,"00000000"),IF(E7145=2,TEXT(dados!A7060,"0000"),TEXT(dados!A7060,"#")))</f>
        <v>78020000</v>
      </c>
      <c r="D7145" t="str">
        <f>IF(dados!B7060=0,"",dados!B7060)</f>
        <v/>
      </c>
      <c r="E7145">
        <f>dados!C7060</f>
        <v>0</v>
      </c>
      <c r="F7145" t="str">
        <f>dados!D7060</f>
        <v>Desperdicios e residuos,de chumbo</v>
      </c>
      <c r="G7145"/>
      <c r="H7145"/>
      <c r="I7145"/>
      <c r="J7145"/>
      <c r="K7145" s="13"/>
      <c r="L7145" s="13">
        <f>dados!I7060/100</f>
        <v>0.13449999999999998</v>
      </c>
      <c r="M7145" s="13">
        <f>dados!J7060/100</f>
        <v>0.1593</v>
      </c>
      <c r="N7145" s="13">
        <f>dados!K7060/100</f>
        <v>0.18</v>
      </c>
      <c r="O7145" s="13">
        <f>dados!L7060/100</f>
        <v>0</v>
      </c>
      <c r="P7145" s="12" t="str">
        <f>LEFT(Tabela2[[#This Row],[Código]],2)</f>
        <v>78</v>
      </c>
    </row>
    <row r="7146" spans="2:16" ht="15" customHeight="1" x14ac:dyDescent="0.25">
      <c r="B7146" s="31" t="str">
        <f>IF(Tabela2[[#This Row],[Tipo]] = 0,LOOKUP(Tabela2[[#This Row],[RESUMO]],Tabela3[Grupo],Tabela3[Meus produtos]),VLOOKUP(Tabela2[[#This Row],[Código]],Tabela4[[Código NBS/LC116]:[Meus serviços]],3,0))</f>
        <v>Não</v>
      </c>
      <c r="C7146" t="str">
        <f>IF(E7146=0,TEXT(dados!A7061,"00000000"),IF(E7146=2,TEXT(dados!A7061,"0000"),TEXT(dados!A7061,"#")))</f>
        <v>78041100</v>
      </c>
      <c r="D7146" t="str">
        <f>IF(dados!B7061=0,"",dados!B7061)</f>
        <v/>
      </c>
      <c r="E7146">
        <f>dados!C7061</f>
        <v>0</v>
      </c>
      <c r="F7146" t="str">
        <f>dados!D7061</f>
        <v>Folhas e tiras,de chumbo,espessura&lt;=0.2mm</v>
      </c>
      <c r="G7146"/>
      <c r="H7146"/>
      <c r="I7146"/>
      <c r="J7146"/>
      <c r="K7146" s="13"/>
      <c r="L7146" s="13">
        <f>dados!I7061/100</f>
        <v>0.13449999999999998</v>
      </c>
      <c r="M7146" s="13">
        <f>dados!J7061/100</f>
        <v>0.16789999999999999</v>
      </c>
      <c r="N7146" s="13">
        <f>dados!K7061/100</f>
        <v>0.18</v>
      </c>
      <c r="O7146" s="13">
        <f>dados!L7061/100</f>
        <v>0</v>
      </c>
      <c r="P7146" s="12" t="str">
        <f>LEFT(Tabela2[[#This Row],[Código]],2)</f>
        <v>78</v>
      </c>
    </row>
    <row r="7147" spans="2:16" ht="15" customHeight="1" x14ac:dyDescent="0.25">
      <c r="B7147" s="31" t="str">
        <f>IF(Tabela2[[#This Row],[Tipo]] = 0,LOOKUP(Tabela2[[#This Row],[RESUMO]],Tabela3[Grupo],Tabela3[Meus produtos]),VLOOKUP(Tabela2[[#This Row],[Código]],Tabela4[[Código NBS/LC116]:[Meus serviços]],3,0))</f>
        <v>Não</v>
      </c>
      <c r="C7147" t="str">
        <f>IF(E7147=0,TEXT(dados!A7062,"00000000"),IF(E7147=2,TEXT(dados!A7062,"0000"),TEXT(dados!A7062,"#")))</f>
        <v>78041900</v>
      </c>
      <c r="D7147" t="str">
        <f>IF(dados!B7062=0,"",dados!B7062)</f>
        <v/>
      </c>
      <c r="E7147">
        <f>dados!C7062</f>
        <v>0</v>
      </c>
      <c r="F7147" t="str">
        <f>dados!D7062</f>
        <v>Chapas e outs.folhas e tiras,de chumbo</v>
      </c>
      <c r="G7147"/>
      <c r="H7147"/>
      <c r="I7147"/>
      <c r="J7147"/>
      <c r="K7147" s="13"/>
      <c r="L7147" s="13">
        <f>dados!I7062/100</f>
        <v>0.13449999999999998</v>
      </c>
      <c r="M7147" s="13">
        <f>dados!J7062/100</f>
        <v>0.16789999999999999</v>
      </c>
      <c r="N7147" s="13">
        <f>dados!K7062/100</f>
        <v>0.18</v>
      </c>
      <c r="O7147" s="13">
        <f>dados!L7062/100</f>
        <v>0</v>
      </c>
      <c r="P7147" s="12" t="str">
        <f>LEFT(Tabela2[[#This Row],[Código]],2)</f>
        <v>78</v>
      </c>
    </row>
    <row r="7148" spans="2:16" ht="15" customHeight="1" x14ac:dyDescent="0.25">
      <c r="B7148" s="31" t="str">
        <f>IF(Tabela2[[#This Row],[Tipo]] = 0,LOOKUP(Tabela2[[#This Row],[RESUMO]],Tabela3[Grupo],Tabela3[Meus produtos]),VLOOKUP(Tabela2[[#This Row],[Código]],Tabela4[[Código NBS/LC116]:[Meus serviços]],3,0))</f>
        <v>Não</v>
      </c>
      <c r="C7148" t="str">
        <f>IF(E7148=0,TEXT(dados!A7063,"00000000"),IF(E7148=2,TEXT(dados!A7063,"0000"),TEXT(dados!A7063,"#")))</f>
        <v>78042000</v>
      </c>
      <c r="D7148" t="str">
        <f>IF(dados!B7063=0,"",dados!B7063)</f>
        <v/>
      </c>
      <c r="E7148">
        <f>dados!C7063</f>
        <v>0</v>
      </c>
      <c r="F7148" t="str">
        <f>dados!D7063</f>
        <v>Pos e escamas de chumbo</v>
      </c>
      <c r="G7148"/>
      <c r="H7148"/>
      <c r="I7148"/>
      <c r="J7148"/>
      <c r="K7148" s="13"/>
      <c r="L7148" s="13">
        <f>dados!I7063/100</f>
        <v>0.13449999999999998</v>
      </c>
      <c r="M7148" s="13">
        <f>dados!J7063/100</f>
        <v>0.16149999999999998</v>
      </c>
      <c r="N7148" s="13">
        <f>dados!K7063/100</f>
        <v>0.18</v>
      </c>
      <c r="O7148" s="13">
        <f>dados!L7063/100</f>
        <v>0</v>
      </c>
      <c r="P7148" s="12" t="str">
        <f>LEFT(Tabela2[[#This Row],[Código]],2)</f>
        <v>78</v>
      </c>
    </row>
    <row r="7149" spans="2:16" ht="15" customHeight="1" x14ac:dyDescent="0.25">
      <c r="B7149" s="31" t="str">
        <f>IF(Tabela2[[#This Row],[Tipo]] = 0,LOOKUP(Tabela2[[#This Row],[RESUMO]],Tabela3[Grupo],Tabela3[Meus produtos]),VLOOKUP(Tabela2[[#This Row],[Código]],Tabela4[[Código NBS/LC116]:[Meus serviços]],3,0))</f>
        <v>Não</v>
      </c>
      <c r="C7149" t="str">
        <f>IF(E7149=0,TEXT(dados!A7064,"00000000"),IF(E7149=2,TEXT(dados!A7064,"0000"),TEXT(dados!A7064,"#")))</f>
        <v>78060010</v>
      </c>
      <c r="D7149" t="str">
        <f>IF(dados!B7064=0,"",dados!B7064)</f>
        <v/>
      </c>
      <c r="E7149">
        <f>dados!C7064</f>
        <v>0</v>
      </c>
      <c r="F7149" t="str">
        <f>dados!D7064</f>
        <v>Barras,perfis e fios,de chumbo</v>
      </c>
      <c r="G7149"/>
      <c r="H7149"/>
      <c r="I7149"/>
      <c r="J7149"/>
      <c r="K7149" s="13"/>
      <c r="L7149" s="13">
        <f>dados!I7064/100</f>
        <v>0.13449999999999998</v>
      </c>
      <c r="M7149" s="13">
        <f>dados!J7064/100</f>
        <v>0.18160000000000001</v>
      </c>
      <c r="N7149" s="13">
        <f>dados!K7064/100</f>
        <v>0.18</v>
      </c>
      <c r="O7149" s="13">
        <f>dados!L7064/100</f>
        <v>0</v>
      </c>
      <c r="P7149" s="12" t="str">
        <f>LEFT(Tabela2[[#This Row],[Código]],2)</f>
        <v>78</v>
      </c>
    </row>
    <row r="7150" spans="2:16" ht="15" customHeight="1" x14ac:dyDescent="0.25">
      <c r="B7150" s="31" t="str">
        <f>IF(Tabela2[[#This Row],[Tipo]] = 0,LOOKUP(Tabela2[[#This Row],[RESUMO]],Tabela3[Grupo],Tabela3[Meus produtos]),VLOOKUP(Tabela2[[#This Row],[Código]],Tabela4[[Código NBS/LC116]:[Meus serviços]],3,0))</f>
        <v>Não</v>
      </c>
      <c r="C7150" t="str">
        <f>IF(E7150=0,TEXT(dados!A7065,"00000000"),IF(E7150=2,TEXT(dados!A7065,"0000"),TEXT(dados!A7065,"#")))</f>
        <v>78060020</v>
      </c>
      <c r="D7150" t="str">
        <f>IF(dados!B7065=0,"",dados!B7065)</f>
        <v/>
      </c>
      <c r="E7150">
        <f>dados!C7065</f>
        <v>0</v>
      </c>
      <c r="F7150" t="str">
        <f>dados!D7065</f>
        <v>Tubos e seus acessorios,de chumbo</v>
      </c>
      <c r="G7150"/>
      <c r="H7150"/>
      <c r="I7150"/>
      <c r="J7150"/>
      <c r="K7150" s="13"/>
      <c r="L7150" s="13">
        <f>dados!I7065/100</f>
        <v>0.13449999999999998</v>
      </c>
      <c r="M7150" s="13">
        <f>dados!J7065/100</f>
        <v>0.1857</v>
      </c>
      <c r="N7150" s="13">
        <f>dados!K7065/100</f>
        <v>0.18</v>
      </c>
      <c r="O7150" s="13">
        <f>dados!L7065/100</f>
        <v>0</v>
      </c>
      <c r="P7150" s="12" t="str">
        <f>LEFT(Tabela2[[#This Row],[Código]],2)</f>
        <v>78</v>
      </c>
    </row>
    <row r="7151" spans="2:16" ht="15" customHeight="1" x14ac:dyDescent="0.25">
      <c r="B7151" s="31" t="str">
        <f>IF(Tabela2[[#This Row],[Tipo]] = 0,LOOKUP(Tabela2[[#This Row],[RESUMO]],Tabela3[Grupo],Tabela3[Meus produtos]),VLOOKUP(Tabela2[[#This Row],[Código]],Tabela4[[Código NBS/LC116]:[Meus serviços]],3,0))</f>
        <v>Não</v>
      </c>
      <c r="C7151" t="str">
        <f>IF(E7151=0,TEXT(dados!A7066,"00000000"),IF(E7151=2,TEXT(dados!A7066,"0000"),TEXT(dados!A7066,"#")))</f>
        <v>78060090</v>
      </c>
      <c r="D7151" t="str">
        <f>IF(dados!B7066=0,"",dados!B7066)</f>
        <v/>
      </c>
      <c r="E7151">
        <f>dados!C7066</f>
        <v>0</v>
      </c>
      <c r="F7151" t="str">
        <f>dados!D7066</f>
        <v>Outros obras de chumbo</v>
      </c>
      <c r="G7151"/>
      <c r="H7151"/>
      <c r="I7151"/>
      <c r="J7151"/>
      <c r="K7151" s="13"/>
      <c r="L7151" s="13">
        <f>dados!I7066/100</f>
        <v>0.13449999999999998</v>
      </c>
      <c r="M7151" s="13">
        <f>dados!J7066/100</f>
        <v>0.18960000000000002</v>
      </c>
      <c r="N7151" s="13">
        <f>dados!K7066/100</f>
        <v>0.18</v>
      </c>
      <c r="O7151" s="13">
        <f>dados!L7066/100</f>
        <v>0</v>
      </c>
      <c r="P7151" s="12" t="str">
        <f>LEFT(Tabela2[[#This Row],[Código]],2)</f>
        <v>78</v>
      </c>
    </row>
    <row r="7152" spans="2:16" ht="15" customHeight="1" x14ac:dyDescent="0.25">
      <c r="B7152" s="31" t="str">
        <f>IF(Tabela2[[#This Row],[Tipo]] = 0,LOOKUP(Tabela2[[#This Row],[RESUMO]],Tabela3[Grupo],Tabela3[Meus produtos]),VLOOKUP(Tabela2[[#This Row],[Código]],Tabela4[[Código NBS/LC116]:[Meus serviços]],3,0))</f>
        <v>Não</v>
      </c>
      <c r="C7152" t="str">
        <f>IF(E7152=0,TEXT(dados!A7067,"00000000"),IF(E7152=2,TEXT(dados!A7067,"0000"),TEXT(dados!A7067,"#")))</f>
        <v>79011111</v>
      </c>
      <c r="D7152" t="str">
        <f>IF(dados!B7067=0,"",dados!B7067)</f>
        <v/>
      </c>
      <c r="E7152">
        <f>dados!C7067</f>
        <v>0</v>
      </c>
      <c r="F7152" t="str">
        <f>dados!D7067</f>
        <v>Zinco n/lig.cont.zinco&gt;=99.99%, eletrolitico,em lingotes</v>
      </c>
      <c r="G7152"/>
      <c r="H7152"/>
      <c r="I7152"/>
      <c r="J7152"/>
      <c r="K7152" s="13"/>
      <c r="L7152" s="13">
        <f>dados!I7067/100</f>
        <v>0.13449999999999998</v>
      </c>
      <c r="M7152" s="13">
        <f>dados!J7067/100</f>
        <v>0.16370000000000001</v>
      </c>
      <c r="N7152" s="13">
        <f>dados!K7067/100</f>
        <v>0.18</v>
      </c>
      <c r="O7152" s="13">
        <f>dados!L7067/100</f>
        <v>0</v>
      </c>
      <c r="P7152" s="12" t="str">
        <f>LEFT(Tabela2[[#This Row],[Código]],2)</f>
        <v>79</v>
      </c>
    </row>
    <row r="7153" spans="2:16" ht="15" customHeight="1" x14ac:dyDescent="0.25">
      <c r="B7153" s="31" t="str">
        <f>IF(Tabela2[[#This Row],[Tipo]] = 0,LOOKUP(Tabela2[[#This Row],[RESUMO]],Tabela3[Grupo],Tabela3[Meus produtos]),VLOOKUP(Tabela2[[#This Row],[Código]],Tabela4[[Código NBS/LC116]:[Meus serviços]],3,0))</f>
        <v>Não</v>
      </c>
      <c r="C7153" t="str">
        <f>IF(E7153=0,TEXT(dados!A7068,"00000000"),IF(E7153=2,TEXT(dados!A7068,"0000"),TEXT(dados!A7068,"#")))</f>
        <v>79011119</v>
      </c>
      <c r="D7153" t="str">
        <f>IF(dados!B7068=0,"",dados!B7068)</f>
        <v/>
      </c>
      <c r="E7153">
        <f>dados!C7068</f>
        <v>0</v>
      </c>
      <c r="F7153" t="str">
        <f>dados!D7068</f>
        <v>Outs.formas brutas de zinco n/lig. zinco&gt;=99.99%, eletrol</v>
      </c>
      <c r="G7153"/>
      <c r="H7153"/>
      <c r="I7153"/>
      <c r="J7153"/>
      <c r="K7153" s="13"/>
      <c r="L7153" s="13">
        <f>dados!I7068/100</f>
        <v>0.13449999999999998</v>
      </c>
      <c r="M7153" s="13">
        <f>dados!J7068/100</f>
        <v>0.16370000000000001</v>
      </c>
      <c r="N7153" s="13">
        <f>dados!K7068/100</f>
        <v>0.18</v>
      </c>
      <c r="O7153" s="13">
        <f>dados!L7068/100</f>
        <v>0</v>
      </c>
      <c r="P7153" s="12" t="str">
        <f>LEFT(Tabela2[[#This Row],[Código]],2)</f>
        <v>79</v>
      </c>
    </row>
    <row r="7154" spans="2:16" ht="15" customHeight="1" x14ac:dyDescent="0.25">
      <c r="B7154" s="31" t="str">
        <f>IF(Tabela2[[#This Row],[Tipo]] = 0,LOOKUP(Tabela2[[#This Row],[RESUMO]],Tabela3[Grupo],Tabela3[Meus produtos]),VLOOKUP(Tabela2[[#This Row],[Código]],Tabela4[[Código NBS/LC116]:[Meus serviços]],3,0))</f>
        <v>Não</v>
      </c>
      <c r="C7154" t="str">
        <f>IF(E7154=0,TEXT(dados!A7069,"00000000"),IF(E7154=2,TEXT(dados!A7069,"0000"),TEXT(dados!A7069,"#")))</f>
        <v>79011191</v>
      </c>
      <c r="D7154" t="str">
        <f>IF(dados!B7069=0,"",dados!B7069)</f>
        <v/>
      </c>
      <c r="E7154">
        <f>dados!C7069</f>
        <v>0</v>
      </c>
      <c r="F7154" t="str">
        <f>dados!D7069</f>
        <v>Outros lingotes de zinco n/lig.cont. zinco&gt;=99.99%</v>
      </c>
      <c r="G7154"/>
      <c r="H7154"/>
      <c r="I7154"/>
      <c r="J7154"/>
      <c r="K7154" s="13"/>
      <c r="L7154" s="13">
        <f>dados!I7069/100</f>
        <v>0.13449999999999998</v>
      </c>
      <c r="M7154" s="13">
        <f>dados!J7069/100</f>
        <v>0.16370000000000001</v>
      </c>
      <c r="N7154" s="13">
        <f>dados!K7069/100</f>
        <v>0.18</v>
      </c>
      <c r="O7154" s="13">
        <f>dados!L7069/100</f>
        <v>0</v>
      </c>
      <c r="P7154" s="12" t="str">
        <f>LEFT(Tabela2[[#This Row],[Código]],2)</f>
        <v>79</v>
      </c>
    </row>
    <row r="7155" spans="2:16" ht="15" customHeight="1" x14ac:dyDescent="0.25">
      <c r="B7155" s="31" t="str">
        <f>IF(Tabela2[[#This Row],[Tipo]] = 0,LOOKUP(Tabela2[[#This Row],[RESUMO]],Tabela3[Grupo],Tabela3[Meus produtos]),VLOOKUP(Tabela2[[#This Row],[Código]],Tabela4[[Código NBS/LC116]:[Meus serviços]],3,0))</f>
        <v>Não</v>
      </c>
      <c r="C7155" t="str">
        <f>IF(E7155=0,TEXT(dados!A7070,"00000000"),IF(E7155=2,TEXT(dados!A7070,"0000"),TEXT(dados!A7070,"#")))</f>
        <v>79011199</v>
      </c>
      <c r="D7155" t="str">
        <f>IF(dados!B7070=0,"",dados!B7070)</f>
        <v/>
      </c>
      <c r="E7155">
        <f>dados!C7070</f>
        <v>0</v>
      </c>
      <c r="F7155" t="str">
        <f>dados!D7070</f>
        <v>Outs.formas brutas de zinco n/lig.cont. zinco&gt;=99.99%</v>
      </c>
      <c r="G7155"/>
      <c r="H7155"/>
      <c r="I7155"/>
      <c r="J7155"/>
      <c r="K7155" s="13"/>
      <c r="L7155" s="13">
        <f>dados!I7070/100</f>
        <v>0.13449999999999998</v>
      </c>
      <c r="M7155" s="13">
        <f>dados!J7070/100</f>
        <v>0.16370000000000001</v>
      </c>
      <c r="N7155" s="13">
        <f>dados!K7070/100</f>
        <v>0.18</v>
      </c>
      <c r="O7155" s="13">
        <f>dados!L7070/100</f>
        <v>0</v>
      </c>
      <c r="P7155" s="12" t="str">
        <f>LEFT(Tabela2[[#This Row],[Código]],2)</f>
        <v>79</v>
      </c>
    </row>
    <row r="7156" spans="2:16" ht="15" customHeight="1" x14ac:dyDescent="0.25">
      <c r="B7156" s="31" t="str">
        <f>IF(Tabela2[[#This Row],[Tipo]] = 0,LOOKUP(Tabela2[[#This Row],[RESUMO]],Tabela3[Grupo],Tabela3[Meus produtos]),VLOOKUP(Tabela2[[#This Row],[Código]],Tabela4[[Código NBS/LC116]:[Meus serviços]],3,0))</f>
        <v>Não</v>
      </c>
      <c r="C7156" t="str">
        <f>IF(E7156=0,TEXT(dados!A7071,"00000000"),IF(E7156=2,TEXT(dados!A7071,"0000"),TEXT(dados!A7071,"#")))</f>
        <v>79011210</v>
      </c>
      <c r="D7156" t="str">
        <f>IF(dados!B7071=0,"",dados!B7071)</f>
        <v/>
      </c>
      <c r="E7156">
        <f>dados!C7071</f>
        <v>0</v>
      </c>
      <c r="F7156" t="str">
        <f>dados!D7071</f>
        <v>Zinco n/lig.cont.zinco&lt;99.99%,em lingotes</v>
      </c>
      <c r="G7156"/>
      <c r="H7156"/>
      <c r="I7156"/>
      <c r="J7156"/>
      <c r="K7156" s="13"/>
      <c r="L7156" s="13">
        <f>dados!I7071/100</f>
        <v>0.13449999999999998</v>
      </c>
      <c r="M7156" s="13">
        <f>dados!J7071/100</f>
        <v>0.16370000000000001</v>
      </c>
      <c r="N7156" s="13">
        <f>dados!K7071/100</f>
        <v>0.18</v>
      </c>
      <c r="O7156" s="13">
        <f>dados!L7071/100</f>
        <v>0</v>
      </c>
      <c r="P7156" s="12" t="str">
        <f>LEFT(Tabela2[[#This Row],[Código]],2)</f>
        <v>79</v>
      </c>
    </row>
    <row r="7157" spans="2:16" ht="15" customHeight="1" x14ac:dyDescent="0.25">
      <c r="B7157" s="31" t="str">
        <f>IF(Tabela2[[#This Row],[Tipo]] = 0,LOOKUP(Tabela2[[#This Row],[RESUMO]],Tabela3[Grupo],Tabela3[Meus produtos]),VLOOKUP(Tabela2[[#This Row],[Código]],Tabela4[[Código NBS/LC116]:[Meus serviços]],3,0))</f>
        <v>Não</v>
      </c>
      <c r="C7157" t="str">
        <f>IF(E7157=0,TEXT(dados!A7072,"00000000"),IF(E7157=2,TEXT(dados!A7072,"0000"),TEXT(dados!A7072,"#")))</f>
        <v>79011290</v>
      </c>
      <c r="D7157" t="str">
        <f>IF(dados!B7072=0,"",dados!B7072)</f>
        <v/>
      </c>
      <c r="E7157">
        <f>dados!C7072</f>
        <v>0</v>
      </c>
      <c r="F7157" t="str">
        <f>dados!D7072</f>
        <v>Outs.formas brutas de zinco n/lig.cont. zinco&lt;99,99%</v>
      </c>
      <c r="G7157"/>
      <c r="H7157"/>
      <c r="I7157"/>
      <c r="J7157"/>
      <c r="K7157" s="13"/>
      <c r="L7157" s="13">
        <f>dados!I7072/100</f>
        <v>0.13449999999999998</v>
      </c>
      <c r="M7157" s="13">
        <f>dados!J7072/100</f>
        <v>0.16149999999999998</v>
      </c>
      <c r="N7157" s="13">
        <f>dados!K7072/100</f>
        <v>0.18</v>
      </c>
      <c r="O7157" s="13">
        <f>dados!L7072/100</f>
        <v>0</v>
      </c>
      <c r="P7157" s="12" t="str">
        <f>LEFT(Tabela2[[#This Row],[Código]],2)</f>
        <v>79</v>
      </c>
    </row>
    <row r="7158" spans="2:16" ht="15" customHeight="1" x14ac:dyDescent="0.25">
      <c r="B7158" s="31" t="str">
        <f>IF(Tabela2[[#This Row],[Tipo]] = 0,LOOKUP(Tabela2[[#This Row],[RESUMO]],Tabela3[Grupo],Tabela3[Meus produtos]),VLOOKUP(Tabela2[[#This Row],[Código]],Tabela4[[Código NBS/LC116]:[Meus serviços]],3,0))</f>
        <v>Não</v>
      </c>
      <c r="C7158" t="str">
        <f>IF(E7158=0,TEXT(dados!A7073,"00000000"),IF(E7158=2,TEXT(dados!A7073,"0000"),TEXT(dados!A7073,"#")))</f>
        <v>79012010</v>
      </c>
      <c r="D7158" t="str">
        <f>IF(dados!B7073=0,"",dados!B7073)</f>
        <v/>
      </c>
      <c r="E7158">
        <f>dados!C7073</f>
        <v>0</v>
      </c>
      <c r="F7158" t="str">
        <f>dados!D7073</f>
        <v>Ligas de zinco,em lingotes</v>
      </c>
      <c r="G7158"/>
      <c r="H7158"/>
      <c r="I7158"/>
      <c r="J7158"/>
      <c r="K7158" s="13"/>
      <c r="L7158" s="13">
        <f>dados!I7073/100</f>
        <v>0.13449999999999998</v>
      </c>
      <c r="M7158" s="13">
        <f>dados!J7073/100</f>
        <v>0.16370000000000001</v>
      </c>
      <c r="N7158" s="13">
        <f>dados!K7073/100</f>
        <v>0.18</v>
      </c>
      <c r="O7158" s="13">
        <f>dados!L7073/100</f>
        <v>0</v>
      </c>
      <c r="P7158" s="12" t="str">
        <f>LEFT(Tabela2[[#This Row],[Código]],2)</f>
        <v>79</v>
      </c>
    </row>
    <row r="7159" spans="2:16" ht="15" customHeight="1" x14ac:dyDescent="0.25">
      <c r="B7159" s="31" t="str">
        <f>IF(Tabela2[[#This Row],[Tipo]] = 0,LOOKUP(Tabela2[[#This Row],[RESUMO]],Tabela3[Grupo],Tabela3[Meus produtos]),VLOOKUP(Tabela2[[#This Row],[Código]],Tabela4[[Código NBS/LC116]:[Meus serviços]],3,0))</f>
        <v>Não</v>
      </c>
      <c r="C7159" t="str">
        <f>IF(E7159=0,TEXT(dados!A7074,"00000000"),IF(E7159=2,TEXT(dados!A7074,"0000"),TEXT(dados!A7074,"#")))</f>
        <v>79012090</v>
      </c>
      <c r="D7159" t="str">
        <f>IF(dados!B7074=0,"",dados!B7074)</f>
        <v/>
      </c>
      <c r="E7159">
        <f>dados!C7074</f>
        <v>0</v>
      </c>
      <c r="F7159" t="str">
        <f>dados!D7074</f>
        <v>Outros formas brutas de ligas de zinco</v>
      </c>
      <c r="G7159"/>
      <c r="H7159"/>
      <c r="I7159"/>
      <c r="J7159"/>
      <c r="K7159" s="13"/>
      <c r="L7159" s="13">
        <f>dados!I7074/100</f>
        <v>0.13449999999999998</v>
      </c>
      <c r="M7159" s="13">
        <f>dados!J7074/100</f>
        <v>0.16370000000000001</v>
      </c>
      <c r="N7159" s="13">
        <f>dados!K7074/100</f>
        <v>0.18</v>
      </c>
      <c r="O7159" s="13">
        <f>dados!L7074/100</f>
        <v>0</v>
      </c>
      <c r="P7159" s="12" t="str">
        <f>LEFT(Tabela2[[#This Row],[Código]],2)</f>
        <v>79</v>
      </c>
    </row>
    <row r="7160" spans="2:16" ht="15" customHeight="1" x14ac:dyDescent="0.25">
      <c r="B7160" s="31" t="str">
        <f>IF(Tabela2[[#This Row],[Tipo]] = 0,LOOKUP(Tabela2[[#This Row],[RESUMO]],Tabela3[Grupo],Tabela3[Meus produtos]),VLOOKUP(Tabela2[[#This Row],[Código]],Tabela4[[Código NBS/LC116]:[Meus serviços]],3,0))</f>
        <v>Não</v>
      </c>
      <c r="C7160" t="str">
        <f>IF(E7160=0,TEXT(dados!A7075,"00000000"),IF(E7160=2,TEXT(dados!A7075,"0000"),TEXT(dados!A7075,"#")))</f>
        <v>79020000</v>
      </c>
      <c r="D7160" t="str">
        <f>IF(dados!B7075=0,"",dados!B7075)</f>
        <v/>
      </c>
      <c r="E7160">
        <f>dados!C7075</f>
        <v>0</v>
      </c>
      <c r="F7160" t="str">
        <f>dados!D7075</f>
        <v>Desperdicios e residuos,de zinco</v>
      </c>
      <c r="G7160"/>
      <c r="H7160"/>
      <c r="I7160"/>
      <c r="J7160"/>
      <c r="K7160" s="13"/>
      <c r="L7160" s="13">
        <f>dados!I7075/100</f>
        <v>0.13449999999999998</v>
      </c>
      <c r="M7160" s="13">
        <f>dados!J7075/100</f>
        <v>0.1545</v>
      </c>
      <c r="N7160" s="13">
        <f>dados!K7075/100</f>
        <v>0.18</v>
      </c>
      <c r="O7160" s="13">
        <f>dados!L7075/100</f>
        <v>0</v>
      </c>
      <c r="P7160" s="12" t="str">
        <f>LEFT(Tabela2[[#This Row],[Código]],2)</f>
        <v>79</v>
      </c>
    </row>
    <row r="7161" spans="2:16" ht="15" customHeight="1" x14ac:dyDescent="0.25">
      <c r="B7161" s="31" t="str">
        <f>IF(Tabela2[[#This Row],[Tipo]] = 0,LOOKUP(Tabela2[[#This Row],[RESUMO]],Tabela3[Grupo],Tabela3[Meus produtos]),VLOOKUP(Tabela2[[#This Row],[Código]],Tabela4[[Código NBS/LC116]:[Meus serviços]],3,0))</f>
        <v>Não</v>
      </c>
      <c r="C7161" t="str">
        <f>IF(E7161=0,TEXT(dados!A7076,"00000000"),IF(E7161=2,TEXT(dados!A7076,"0000"),TEXT(dados!A7076,"#")))</f>
        <v>79031000</v>
      </c>
      <c r="D7161" t="str">
        <f>IF(dados!B7076=0,"",dados!B7076)</f>
        <v/>
      </c>
      <c r="E7161">
        <f>dados!C7076</f>
        <v>0</v>
      </c>
      <c r="F7161" t="str">
        <f>dados!D7076</f>
        <v>Poeiras de zinco</v>
      </c>
      <c r="G7161"/>
      <c r="H7161"/>
      <c r="I7161"/>
      <c r="J7161"/>
      <c r="K7161" s="13"/>
      <c r="L7161" s="13">
        <f>dados!I7076/100</f>
        <v>0.13449999999999998</v>
      </c>
      <c r="M7161" s="13">
        <f>dados!J7076/100</f>
        <v>0.16149999999999998</v>
      </c>
      <c r="N7161" s="13">
        <f>dados!K7076/100</f>
        <v>0.18</v>
      </c>
      <c r="O7161" s="13">
        <f>dados!L7076/100</f>
        <v>0</v>
      </c>
      <c r="P7161" s="12" t="str">
        <f>LEFT(Tabela2[[#This Row],[Código]],2)</f>
        <v>79</v>
      </c>
    </row>
    <row r="7162" spans="2:16" ht="15" customHeight="1" x14ac:dyDescent="0.25">
      <c r="B7162" s="31" t="str">
        <f>IF(Tabela2[[#This Row],[Tipo]] = 0,LOOKUP(Tabela2[[#This Row],[RESUMO]],Tabela3[Grupo],Tabela3[Meus produtos]),VLOOKUP(Tabela2[[#This Row],[Código]],Tabela4[[Código NBS/LC116]:[Meus serviços]],3,0))</f>
        <v>Não</v>
      </c>
      <c r="C7162" t="str">
        <f>IF(E7162=0,TEXT(dados!A7077,"00000000"),IF(E7162=2,TEXT(dados!A7077,"0000"),TEXT(dados!A7077,"#")))</f>
        <v>79039000</v>
      </c>
      <c r="D7162" t="str">
        <f>IF(dados!B7077=0,"",dados!B7077)</f>
        <v/>
      </c>
      <c r="E7162">
        <f>dados!C7077</f>
        <v>0</v>
      </c>
      <c r="F7162" t="str">
        <f>dados!D7077</f>
        <v>Pos e escamas,de zinco</v>
      </c>
      <c r="G7162"/>
      <c r="H7162"/>
      <c r="I7162"/>
      <c r="J7162"/>
      <c r="K7162" s="13"/>
      <c r="L7162" s="13">
        <f>dados!I7077/100</f>
        <v>0.13449999999999998</v>
      </c>
      <c r="M7162" s="13">
        <f>dados!J7077/100</f>
        <v>0.16149999999999998</v>
      </c>
      <c r="N7162" s="13">
        <f>dados!K7077/100</f>
        <v>0.18</v>
      </c>
      <c r="O7162" s="13">
        <f>dados!L7077/100</f>
        <v>0</v>
      </c>
      <c r="P7162" s="12" t="str">
        <f>LEFT(Tabela2[[#This Row],[Código]],2)</f>
        <v>79</v>
      </c>
    </row>
    <row r="7163" spans="2:16" ht="15" customHeight="1" x14ac:dyDescent="0.25">
      <c r="B7163" s="31" t="str">
        <f>IF(Tabela2[[#This Row],[Tipo]] = 0,LOOKUP(Tabela2[[#This Row],[RESUMO]],Tabela3[Grupo],Tabela3[Meus produtos]),VLOOKUP(Tabela2[[#This Row],[Código]],Tabela4[[Código NBS/LC116]:[Meus serviços]],3,0))</f>
        <v>Não</v>
      </c>
      <c r="C7163" t="str">
        <f>IF(E7163=0,TEXT(dados!A7078,"00000000"),IF(E7163=2,TEXT(dados!A7078,"0000"),TEXT(dados!A7078,"#")))</f>
        <v>79040000</v>
      </c>
      <c r="D7163" t="str">
        <f>IF(dados!B7078=0,"",dados!B7078)</f>
        <v/>
      </c>
      <c r="E7163">
        <f>dados!C7078</f>
        <v>0</v>
      </c>
      <c r="F7163" t="str">
        <f>dados!D7078</f>
        <v>Barras,perfis e fios,de zinco</v>
      </c>
      <c r="G7163"/>
      <c r="H7163"/>
      <c r="I7163"/>
      <c r="J7163"/>
      <c r="K7163" s="13"/>
      <c r="L7163" s="13">
        <f>dados!I7078/100</f>
        <v>0.13449999999999998</v>
      </c>
      <c r="M7163" s="13">
        <f>dados!J7078/100</f>
        <v>0.16789999999999999</v>
      </c>
      <c r="N7163" s="13">
        <f>dados!K7078/100</f>
        <v>0.18</v>
      </c>
      <c r="O7163" s="13">
        <f>dados!L7078/100</f>
        <v>0</v>
      </c>
      <c r="P7163" s="12" t="str">
        <f>LEFT(Tabela2[[#This Row],[Código]],2)</f>
        <v>79</v>
      </c>
    </row>
    <row r="7164" spans="2:16" ht="15" customHeight="1" x14ac:dyDescent="0.25">
      <c r="B7164" s="31" t="str">
        <f>IF(Tabela2[[#This Row],[Tipo]] = 0,LOOKUP(Tabela2[[#This Row],[RESUMO]],Tabela3[Grupo],Tabela3[Meus produtos]),VLOOKUP(Tabela2[[#This Row],[Código]],Tabela4[[Código NBS/LC116]:[Meus serviços]],3,0))</f>
        <v>Não</v>
      </c>
      <c r="C7164" t="str">
        <f>IF(E7164=0,TEXT(dados!A7079,"00000000"),IF(E7164=2,TEXT(dados!A7079,"0000"),TEXT(dados!A7079,"#")))</f>
        <v>79050000</v>
      </c>
      <c r="D7164" t="str">
        <f>IF(dados!B7079=0,"",dados!B7079)</f>
        <v/>
      </c>
      <c r="E7164">
        <f>dados!C7079</f>
        <v>0</v>
      </c>
      <c r="F7164" t="str">
        <f>dados!D7079</f>
        <v>Chapas,folhas e tiras,de zinco</v>
      </c>
      <c r="G7164"/>
      <c r="H7164"/>
      <c r="I7164"/>
      <c r="J7164"/>
      <c r="K7164" s="13"/>
      <c r="L7164" s="13">
        <f>dados!I7079/100</f>
        <v>0.13449999999999998</v>
      </c>
      <c r="M7164" s="13">
        <f>dados!J7079/100</f>
        <v>0.16789999999999999</v>
      </c>
      <c r="N7164" s="13">
        <f>dados!K7079/100</f>
        <v>0.18</v>
      </c>
      <c r="O7164" s="13">
        <f>dados!L7079/100</f>
        <v>0</v>
      </c>
      <c r="P7164" s="12" t="str">
        <f>LEFT(Tabela2[[#This Row],[Código]],2)</f>
        <v>79</v>
      </c>
    </row>
    <row r="7165" spans="2:16" ht="15" customHeight="1" x14ac:dyDescent="0.25">
      <c r="B7165" s="31" t="str">
        <f>IF(Tabela2[[#This Row],[Tipo]] = 0,LOOKUP(Tabela2[[#This Row],[RESUMO]],Tabela3[Grupo],Tabela3[Meus produtos]),VLOOKUP(Tabela2[[#This Row],[Código]],Tabela4[[Código NBS/LC116]:[Meus serviços]],3,0))</f>
        <v>Não</v>
      </c>
      <c r="C7165" t="str">
        <f>IF(E7165=0,TEXT(dados!A7080,"00000000"),IF(E7165=2,TEXT(dados!A7080,"0000"),TEXT(dados!A7080,"#")))</f>
        <v>79070010</v>
      </c>
      <c r="D7165" t="str">
        <f>IF(dados!B7080=0,"",dados!B7080)</f>
        <v/>
      </c>
      <c r="E7165">
        <f>dados!C7080</f>
        <v>0</v>
      </c>
      <c r="F7165" t="str">
        <f>dados!D7080</f>
        <v>Tubos e seus acessorios,de zinco</v>
      </c>
      <c r="G7165"/>
      <c r="H7165"/>
      <c r="I7165"/>
      <c r="J7165"/>
      <c r="K7165" s="13"/>
      <c r="L7165" s="13">
        <f>dados!I7080/100</f>
        <v>0.13449999999999998</v>
      </c>
      <c r="M7165" s="13">
        <f>dados!J7080/100</f>
        <v>0.1699</v>
      </c>
      <c r="N7165" s="13">
        <f>dados!K7080/100</f>
        <v>0.18</v>
      </c>
      <c r="O7165" s="13">
        <f>dados!L7080/100</f>
        <v>0</v>
      </c>
      <c r="P7165" s="12" t="str">
        <f>LEFT(Tabela2[[#This Row],[Código]],2)</f>
        <v>79</v>
      </c>
    </row>
    <row r="7166" spans="2:16" ht="15" customHeight="1" x14ac:dyDescent="0.25">
      <c r="B7166" s="31" t="str">
        <f>IF(Tabela2[[#This Row],[Tipo]] = 0,LOOKUP(Tabela2[[#This Row],[RESUMO]],Tabela3[Grupo],Tabela3[Meus produtos]),VLOOKUP(Tabela2[[#This Row],[Código]],Tabela4[[Código NBS/LC116]:[Meus serviços]],3,0))</f>
        <v>Não</v>
      </c>
      <c r="C7166" t="str">
        <f>IF(E7166=0,TEXT(dados!A7081,"00000000"),IF(E7166=2,TEXT(dados!A7081,"0000"),TEXT(dados!A7081,"#")))</f>
        <v>79070090</v>
      </c>
      <c r="D7166" t="str">
        <f>IF(dados!B7081=0,"",dados!B7081)</f>
        <v/>
      </c>
      <c r="E7166">
        <f>dados!C7081</f>
        <v>0</v>
      </c>
      <c r="F7166" t="str">
        <f>dados!D7081</f>
        <v>Outros obras,de zinco</v>
      </c>
      <c r="G7166"/>
      <c r="H7166"/>
      <c r="I7166"/>
      <c r="J7166"/>
      <c r="K7166" s="13"/>
      <c r="L7166" s="13">
        <f>dados!I7081/100</f>
        <v>0.13449999999999998</v>
      </c>
      <c r="M7166" s="13">
        <f>dados!J7081/100</f>
        <v>0.18510000000000001</v>
      </c>
      <c r="N7166" s="13">
        <f>dados!K7081/100</f>
        <v>0.18</v>
      </c>
      <c r="O7166" s="13">
        <f>dados!L7081/100</f>
        <v>0</v>
      </c>
      <c r="P7166" s="12" t="str">
        <f>LEFT(Tabela2[[#This Row],[Código]],2)</f>
        <v>79</v>
      </c>
    </row>
    <row r="7167" spans="2:16" ht="15" customHeight="1" x14ac:dyDescent="0.25">
      <c r="B7167" s="31" t="str">
        <f>IF(Tabela2[[#This Row],[Tipo]] = 0,LOOKUP(Tabela2[[#This Row],[RESUMO]],Tabela3[Grupo],Tabela3[Meus produtos]),VLOOKUP(Tabela2[[#This Row],[Código]],Tabela4[[Código NBS/LC116]:[Meus serviços]],3,0))</f>
        <v>Não</v>
      </c>
      <c r="C7167" t="str">
        <f>IF(E7167=0,TEXT(dados!A7082,"00000000"),IF(E7167=2,TEXT(dados!A7082,"0000"),TEXT(dados!A7082,"#")))</f>
        <v>80011000</v>
      </c>
      <c r="D7167" t="str">
        <f>IF(dados!B7082=0,"",dados!B7082)</f>
        <v/>
      </c>
      <c r="E7167">
        <f>dados!C7082</f>
        <v>0</v>
      </c>
      <c r="F7167" t="str">
        <f>dados!D7082</f>
        <v>Estanho nao ligado,em forma bruta</v>
      </c>
      <c r="G7167"/>
      <c r="H7167"/>
      <c r="I7167"/>
      <c r="J7167"/>
      <c r="K7167" s="13"/>
      <c r="L7167" s="13">
        <f>dados!I7082/100</f>
        <v>0.13449999999999998</v>
      </c>
      <c r="M7167" s="13">
        <f>dados!J7082/100</f>
        <v>0.16149999999999998</v>
      </c>
      <c r="N7167" s="13">
        <f>dados!K7082/100</f>
        <v>0.18</v>
      </c>
      <c r="O7167" s="13">
        <f>dados!L7082/100</f>
        <v>0</v>
      </c>
      <c r="P7167" s="12" t="str">
        <f>LEFT(Tabela2[[#This Row],[Código]],2)</f>
        <v>80</v>
      </c>
    </row>
    <row r="7168" spans="2:16" ht="15" customHeight="1" x14ac:dyDescent="0.25">
      <c r="B7168" s="31" t="str">
        <f>IF(Tabela2[[#This Row],[Tipo]] = 0,LOOKUP(Tabela2[[#This Row],[RESUMO]],Tabela3[Grupo],Tabela3[Meus produtos]),VLOOKUP(Tabela2[[#This Row],[Código]],Tabela4[[Código NBS/LC116]:[Meus serviços]],3,0))</f>
        <v>Não</v>
      </c>
      <c r="C7168" t="str">
        <f>IF(E7168=0,TEXT(dados!A7083,"00000000"),IF(E7168=2,TEXT(dados!A7083,"0000"),TEXT(dados!A7083,"#")))</f>
        <v>80012000</v>
      </c>
      <c r="D7168" t="str">
        <f>IF(dados!B7083=0,"",dados!B7083)</f>
        <v/>
      </c>
      <c r="E7168">
        <f>dados!C7083</f>
        <v>0</v>
      </c>
      <c r="F7168" t="str">
        <f>dados!D7083</f>
        <v>Ligas de estanho,em forma bruta</v>
      </c>
      <c r="G7168"/>
      <c r="H7168"/>
      <c r="I7168"/>
      <c r="J7168"/>
      <c r="K7168" s="13"/>
      <c r="L7168" s="13">
        <f>dados!I7083/100</f>
        <v>0.13449999999999998</v>
      </c>
      <c r="M7168" s="13">
        <f>dados!J7083/100</f>
        <v>0.16149999999999998</v>
      </c>
      <c r="N7168" s="13">
        <f>dados!K7083/100</f>
        <v>0.18</v>
      </c>
      <c r="O7168" s="13">
        <f>dados!L7083/100</f>
        <v>0</v>
      </c>
      <c r="P7168" s="12" t="str">
        <f>LEFT(Tabela2[[#This Row],[Código]],2)</f>
        <v>80</v>
      </c>
    </row>
    <row r="7169" spans="2:16" ht="15" customHeight="1" x14ac:dyDescent="0.25">
      <c r="B7169" s="31" t="str">
        <f>IF(Tabela2[[#This Row],[Tipo]] = 0,LOOKUP(Tabela2[[#This Row],[RESUMO]],Tabela3[Grupo],Tabela3[Meus produtos]),VLOOKUP(Tabela2[[#This Row],[Código]],Tabela4[[Código NBS/LC116]:[Meus serviços]],3,0))</f>
        <v>Não</v>
      </c>
      <c r="C7169" t="str">
        <f>IF(E7169=0,TEXT(dados!A7084,"00000000"),IF(E7169=2,TEXT(dados!A7084,"0000"),TEXT(dados!A7084,"#")))</f>
        <v>80020000</v>
      </c>
      <c r="D7169" t="str">
        <f>IF(dados!B7084=0,"",dados!B7084)</f>
        <v/>
      </c>
      <c r="E7169">
        <f>dados!C7084</f>
        <v>0</v>
      </c>
      <c r="F7169" t="str">
        <f>dados!D7084</f>
        <v>Desperdicios e residuos,de estanho</v>
      </c>
      <c r="G7169"/>
      <c r="H7169"/>
      <c r="I7169"/>
      <c r="J7169"/>
      <c r="K7169" s="13"/>
      <c r="L7169" s="13">
        <f>dados!I7084/100</f>
        <v>0.13449999999999998</v>
      </c>
      <c r="M7169" s="13">
        <f>dados!J7084/100</f>
        <v>0.1545</v>
      </c>
      <c r="N7169" s="13">
        <f>dados!K7084/100</f>
        <v>0.18</v>
      </c>
      <c r="O7169" s="13">
        <f>dados!L7084/100</f>
        <v>0</v>
      </c>
      <c r="P7169" s="12" t="str">
        <f>LEFT(Tabela2[[#This Row],[Código]],2)</f>
        <v>80</v>
      </c>
    </row>
    <row r="7170" spans="2:16" ht="15" customHeight="1" x14ac:dyDescent="0.25">
      <c r="B7170" s="31" t="str">
        <f>IF(Tabela2[[#This Row],[Tipo]] = 0,LOOKUP(Tabela2[[#This Row],[RESUMO]],Tabela3[Grupo],Tabela3[Meus produtos]),VLOOKUP(Tabela2[[#This Row],[Código]],Tabela4[[Código NBS/LC116]:[Meus serviços]],3,0))</f>
        <v>Não</v>
      </c>
      <c r="C7170" t="str">
        <f>IF(E7170=0,TEXT(dados!A7085,"00000000"),IF(E7170=2,TEXT(dados!A7085,"0000"),TEXT(dados!A7085,"#")))</f>
        <v>80030000</v>
      </c>
      <c r="D7170" t="str">
        <f>IF(dados!B7085=0,"",dados!B7085)</f>
        <v/>
      </c>
      <c r="E7170">
        <f>dados!C7085</f>
        <v>0</v>
      </c>
      <c r="F7170" t="str">
        <f>dados!D7085</f>
        <v>Barras,perfis e fios,de estanho</v>
      </c>
      <c r="G7170"/>
      <c r="H7170"/>
      <c r="I7170"/>
      <c r="J7170"/>
      <c r="K7170" s="13"/>
      <c r="L7170" s="13">
        <f>dados!I7085/100</f>
        <v>0.13449999999999998</v>
      </c>
      <c r="M7170" s="13">
        <f>dados!J7085/100</f>
        <v>0.16789999999999999</v>
      </c>
      <c r="N7170" s="13">
        <f>dados!K7085/100</f>
        <v>0.18</v>
      </c>
      <c r="O7170" s="13">
        <f>dados!L7085/100</f>
        <v>0</v>
      </c>
      <c r="P7170" s="12" t="str">
        <f>LEFT(Tabela2[[#This Row],[Código]],2)</f>
        <v>80</v>
      </c>
    </row>
    <row r="7171" spans="2:16" ht="15" customHeight="1" x14ac:dyDescent="0.25">
      <c r="B7171" s="31" t="str">
        <f>IF(Tabela2[[#This Row],[Tipo]] = 0,LOOKUP(Tabela2[[#This Row],[RESUMO]],Tabela3[Grupo],Tabela3[Meus produtos]),VLOOKUP(Tabela2[[#This Row],[Código]],Tabela4[[Código NBS/LC116]:[Meus serviços]],3,0))</f>
        <v>Não</v>
      </c>
      <c r="C7171" t="str">
        <f>IF(E7171=0,TEXT(dados!A7086,"00000000"),IF(E7171=2,TEXT(dados!A7086,"0000"),TEXT(dados!A7086,"#")))</f>
        <v>80070010</v>
      </c>
      <c r="D7171" t="str">
        <f>IF(dados!B7086=0,"",dados!B7086)</f>
        <v/>
      </c>
      <c r="E7171">
        <f>dados!C7086</f>
        <v>0</v>
      </c>
      <c r="F7171" t="str">
        <f>dados!D7086</f>
        <v>Chapas,folhas e tiras,de estanho</v>
      </c>
      <c r="G7171"/>
      <c r="H7171"/>
      <c r="I7171"/>
      <c r="J7171"/>
      <c r="K7171" s="13"/>
      <c r="L7171" s="13">
        <f>dados!I7086/100</f>
        <v>0.13449999999999998</v>
      </c>
      <c r="M7171" s="13">
        <f>dados!J7086/100</f>
        <v>0.16789999999999999</v>
      </c>
      <c r="N7171" s="13">
        <f>dados!K7086/100</f>
        <v>0.18</v>
      </c>
      <c r="O7171" s="13">
        <f>dados!L7086/100</f>
        <v>0</v>
      </c>
      <c r="P7171" s="12" t="str">
        <f>LEFT(Tabela2[[#This Row],[Código]],2)</f>
        <v>80</v>
      </c>
    </row>
    <row r="7172" spans="2:16" ht="15" customHeight="1" x14ac:dyDescent="0.25">
      <c r="B7172" s="31" t="str">
        <f>IF(Tabela2[[#This Row],[Tipo]] = 0,LOOKUP(Tabela2[[#This Row],[RESUMO]],Tabela3[Grupo],Tabela3[Meus produtos]),VLOOKUP(Tabela2[[#This Row],[Código]],Tabela4[[Código NBS/LC116]:[Meus serviços]],3,0))</f>
        <v>Não</v>
      </c>
      <c r="C7172" t="str">
        <f>IF(E7172=0,TEXT(dados!A7087,"00000000"),IF(E7172=2,TEXT(dados!A7087,"0000"),TEXT(dados!A7087,"#")))</f>
        <v>80070020</v>
      </c>
      <c r="D7172" t="str">
        <f>IF(dados!B7087=0,"",dados!B7087)</f>
        <v/>
      </c>
      <c r="E7172">
        <f>dados!C7087</f>
        <v>0</v>
      </c>
      <c r="F7172" t="str">
        <f>dados!D7087</f>
        <v>Pos e escamas,de estanho</v>
      </c>
      <c r="G7172"/>
      <c r="H7172"/>
      <c r="I7172"/>
      <c r="J7172"/>
      <c r="K7172" s="13"/>
      <c r="L7172" s="13">
        <f>dados!I7087/100</f>
        <v>0.13449999999999998</v>
      </c>
      <c r="M7172" s="13">
        <f>dados!J7087/100</f>
        <v>0.16149999999999998</v>
      </c>
      <c r="N7172" s="13">
        <f>dados!K7087/100</f>
        <v>0.18</v>
      </c>
      <c r="O7172" s="13">
        <f>dados!L7087/100</f>
        <v>0</v>
      </c>
      <c r="P7172" s="12" t="str">
        <f>LEFT(Tabela2[[#This Row],[Código]],2)</f>
        <v>80</v>
      </c>
    </row>
    <row r="7173" spans="2:16" ht="15" customHeight="1" x14ac:dyDescent="0.25">
      <c r="B7173" s="31" t="str">
        <f>IF(Tabela2[[#This Row],[Tipo]] = 0,LOOKUP(Tabela2[[#This Row],[RESUMO]],Tabela3[Grupo],Tabela3[Meus produtos]),VLOOKUP(Tabela2[[#This Row],[Código]],Tabela4[[Código NBS/LC116]:[Meus serviços]],3,0))</f>
        <v>Não</v>
      </c>
      <c r="C7173" t="str">
        <f>IF(E7173=0,TEXT(dados!A7088,"00000000"),IF(E7173=2,TEXT(dados!A7088,"0000"),TEXT(dados!A7088,"#")))</f>
        <v>80070030</v>
      </c>
      <c r="D7173" t="str">
        <f>IF(dados!B7088=0,"",dados!B7088)</f>
        <v/>
      </c>
      <c r="E7173">
        <f>dados!C7088</f>
        <v>0</v>
      </c>
      <c r="F7173" t="str">
        <f>dados!D7088</f>
        <v>Tubos e seus acessorios,de estanho</v>
      </c>
      <c r="G7173"/>
      <c r="H7173"/>
      <c r="I7173"/>
      <c r="J7173"/>
      <c r="K7173" s="13"/>
      <c r="L7173" s="13">
        <f>dados!I7088/100</f>
        <v>0.13449999999999998</v>
      </c>
      <c r="M7173" s="13">
        <f>dados!J7088/100</f>
        <v>0.1699</v>
      </c>
      <c r="N7173" s="13">
        <f>dados!K7088/100</f>
        <v>0.18</v>
      </c>
      <c r="O7173" s="13">
        <f>dados!L7088/100</f>
        <v>0</v>
      </c>
      <c r="P7173" s="12" t="str">
        <f>LEFT(Tabela2[[#This Row],[Código]],2)</f>
        <v>80</v>
      </c>
    </row>
    <row r="7174" spans="2:16" ht="15" customHeight="1" x14ac:dyDescent="0.25">
      <c r="B7174" s="31" t="str">
        <f>IF(Tabela2[[#This Row],[Tipo]] = 0,LOOKUP(Tabela2[[#This Row],[RESUMO]],Tabela3[Grupo],Tabela3[Meus produtos]),VLOOKUP(Tabela2[[#This Row],[Código]],Tabela4[[Código NBS/LC116]:[Meus serviços]],3,0))</f>
        <v>Não</v>
      </c>
      <c r="C7174" t="str">
        <f>IF(E7174=0,TEXT(dados!A7089,"00000000"),IF(E7174=2,TEXT(dados!A7089,"0000"),TEXT(dados!A7089,"#")))</f>
        <v>80070090</v>
      </c>
      <c r="D7174" t="str">
        <f>IF(dados!B7089=0,"",dados!B7089)</f>
        <v/>
      </c>
      <c r="E7174">
        <f>dados!C7089</f>
        <v>0</v>
      </c>
      <c r="F7174" t="str">
        <f>dados!D7089</f>
        <v>Outros obras de estanho</v>
      </c>
      <c r="G7174"/>
      <c r="H7174"/>
      <c r="I7174"/>
      <c r="J7174"/>
      <c r="K7174" s="13"/>
      <c r="L7174" s="13">
        <f>dados!I7089/100</f>
        <v>0.13449999999999998</v>
      </c>
      <c r="M7174" s="13">
        <f>dados!J7089/100</f>
        <v>0.18960000000000002</v>
      </c>
      <c r="N7174" s="13">
        <f>dados!K7089/100</f>
        <v>0.18</v>
      </c>
      <c r="O7174" s="13">
        <f>dados!L7089/100</f>
        <v>0</v>
      </c>
      <c r="P7174" s="12" t="str">
        <f>LEFT(Tabela2[[#This Row],[Código]],2)</f>
        <v>80</v>
      </c>
    </row>
    <row r="7175" spans="2:16" ht="15" customHeight="1" x14ac:dyDescent="0.25">
      <c r="B7175" s="31" t="str">
        <f>IF(Tabela2[[#This Row],[Tipo]] = 0,LOOKUP(Tabela2[[#This Row],[RESUMO]],Tabela3[Grupo],Tabela3[Meus produtos]),VLOOKUP(Tabela2[[#This Row],[Código]],Tabela4[[Código NBS/LC116]:[Meus serviços]],3,0))</f>
        <v>Não</v>
      </c>
      <c r="C7175" t="str">
        <f>IF(E7175=0,TEXT(dados!A7090,"00000000"),IF(E7175=2,TEXT(dados!A7090,"0000"),TEXT(dados!A7090,"#")))</f>
        <v>81011000</v>
      </c>
      <c r="D7175" t="str">
        <f>IF(dados!B7090=0,"",dados!B7090)</f>
        <v/>
      </c>
      <c r="E7175">
        <f>dados!C7090</f>
        <v>0</v>
      </c>
      <c r="F7175" t="str">
        <f>dados!D7090</f>
        <v>Pos de tungstenio (volframio)</v>
      </c>
      <c r="G7175"/>
      <c r="H7175"/>
      <c r="I7175"/>
      <c r="J7175"/>
      <c r="K7175" s="13"/>
      <c r="L7175" s="13">
        <f>dados!I7090/100</f>
        <v>0.13449999999999998</v>
      </c>
      <c r="M7175" s="13">
        <f>dados!J7090/100</f>
        <v>0.1545</v>
      </c>
      <c r="N7175" s="13">
        <f>dados!K7090/100</f>
        <v>0.18</v>
      </c>
      <c r="O7175" s="13">
        <f>dados!L7090/100</f>
        <v>0</v>
      </c>
      <c r="P7175" s="12" t="str">
        <f>LEFT(Tabela2[[#This Row],[Código]],2)</f>
        <v>81</v>
      </c>
    </row>
    <row r="7176" spans="2:16" ht="15" customHeight="1" x14ac:dyDescent="0.25">
      <c r="B7176" s="31" t="str">
        <f>IF(Tabela2[[#This Row],[Tipo]] = 0,LOOKUP(Tabela2[[#This Row],[RESUMO]],Tabela3[Grupo],Tabela3[Meus produtos]),VLOOKUP(Tabela2[[#This Row],[Código]],Tabela4[[Código NBS/LC116]:[Meus serviços]],3,0))</f>
        <v>Não</v>
      </c>
      <c r="C7176" t="str">
        <f>IF(E7176=0,TEXT(dados!A7091,"00000000"),IF(E7176=2,TEXT(dados!A7091,"0000"),TEXT(dados!A7091,"#")))</f>
        <v>81019400</v>
      </c>
      <c r="D7176" t="str">
        <f>IF(dados!B7091=0,"",dados!B7091)</f>
        <v/>
      </c>
      <c r="E7176">
        <f>dados!C7091</f>
        <v>0</v>
      </c>
      <c r="F7176" t="str">
        <f>dados!D7091</f>
        <v>Tungstenio em formas brutas, incluidas as barras simplesmente obtidas por sinterizacao</v>
      </c>
      <c r="G7176"/>
      <c r="H7176"/>
      <c r="I7176"/>
      <c r="J7176"/>
      <c r="K7176" s="13"/>
      <c r="L7176" s="13">
        <f>dados!I7091/100</f>
        <v>0.13449999999999998</v>
      </c>
      <c r="M7176" s="13">
        <f>dados!J7091/100</f>
        <v>0.1545</v>
      </c>
      <c r="N7176" s="13">
        <f>dados!K7091/100</f>
        <v>0.18</v>
      </c>
      <c r="O7176" s="13">
        <f>dados!L7091/100</f>
        <v>0</v>
      </c>
      <c r="P7176" s="12" t="str">
        <f>LEFT(Tabela2[[#This Row],[Código]],2)</f>
        <v>81</v>
      </c>
    </row>
    <row r="7177" spans="2:16" ht="15" customHeight="1" x14ac:dyDescent="0.25">
      <c r="B7177" s="31" t="str">
        <f>IF(Tabela2[[#This Row],[Tipo]] = 0,LOOKUP(Tabela2[[#This Row],[RESUMO]],Tabela3[Grupo],Tabela3[Meus produtos]),VLOOKUP(Tabela2[[#This Row],[Código]],Tabela4[[Código NBS/LC116]:[Meus serviços]],3,0))</f>
        <v>Não</v>
      </c>
      <c r="C7177" t="str">
        <f>IF(E7177=0,TEXT(dados!A7092,"00000000"),IF(E7177=2,TEXT(dados!A7092,"0000"),TEXT(dados!A7092,"#")))</f>
        <v>81019600</v>
      </c>
      <c r="D7177" t="str">
        <f>IF(dados!B7092=0,"",dados!B7092)</f>
        <v/>
      </c>
      <c r="E7177">
        <f>dados!C7092</f>
        <v>0</v>
      </c>
      <c r="F7177" t="str">
        <f>dados!D7092</f>
        <v>Fios de tungstenio</v>
      </c>
      <c r="G7177"/>
      <c r="H7177"/>
      <c r="I7177"/>
      <c r="J7177"/>
      <c r="K7177" s="13"/>
      <c r="L7177" s="13">
        <f>dados!I7092/100</f>
        <v>0.13449999999999998</v>
      </c>
      <c r="M7177" s="13">
        <f>dados!J7092/100</f>
        <v>0.1545</v>
      </c>
      <c r="N7177" s="13">
        <f>dados!K7092/100</f>
        <v>0.18</v>
      </c>
      <c r="O7177" s="13">
        <f>dados!L7092/100</f>
        <v>0</v>
      </c>
      <c r="P7177" s="12" t="str">
        <f>LEFT(Tabela2[[#This Row],[Código]],2)</f>
        <v>81</v>
      </c>
    </row>
    <row r="7178" spans="2:16" ht="15" customHeight="1" x14ac:dyDescent="0.25">
      <c r="B7178" s="31" t="str">
        <f>IF(Tabela2[[#This Row],[Tipo]] = 0,LOOKUP(Tabela2[[#This Row],[RESUMO]],Tabela3[Grupo],Tabela3[Meus produtos]),VLOOKUP(Tabela2[[#This Row],[Código]],Tabela4[[Código NBS/LC116]:[Meus serviços]],3,0))</f>
        <v>Não</v>
      </c>
      <c r="C7178" t="str">
        <f>IF(E7178=0,TEXT(dados!A7093,"00000000"),IF(E7178=2,TEXT(dados!A7093,"0000"),TEXT(dados!A7093,"#")))</f>
        <v>81019700</v>
      </c>
      <c r="D7178" t="str">
        <f>IF(dados!B7093=0,"",dados!B7093)</f>
        <v/>
      </c>
      <c r="E7178">
        <f>dados!C7093</f>
        <v>0</v>
      </c>
      <c r="F7178" t="str">
        <f>dados!D7093</f>
        <v>Desperdicios ou residuos de tungstenio</v>
      </c>
      <c r="G7178"/>
      <c r="H7178"/>
      <c r="I7178"/>
      <c r="J7178"/>
      <c r="K7178" s="13"/>
      <c r="L7178" s="13">
        <f>dados!I7093/100</f>
        <v>0.13449999999999998</v>
      </c>
      <c r="M7178" s="13">
        <f>dados!J7093/100</f>
        <v>0.1545</v>
      </c>
      <c r="N7178" s="13">
        <f>dados!K7093/100</f>
        <v>0.18</v>
      </c>
      <c r="O7178" s="13">
        <f>dados!L7093/100</f>
        <v>0</v>
      </c>
      <c r="P7178" s="12" t="str">
        <f>LEFT(Tabela2[[#This Row],[Código]],2)</f>
        <v>81</v>
      </c>
    </row>
    <row r="7179" spans="2:16" ht="15" customHeight="1" x14ac:dyDescent="0.25">
      <c r="B7179" s="31" t="str">
        <f>IF(Tabela2[[#This Row],[Tipo]] = 0,LOOKUP(Tabela2[[#This Row],[RESUMO]],Tabela3[Grupo],Tabela3[Meus produtos]),VLOOKUP(Tabela2[[#This Row],[Código]],Tabela4[[Código NBS/LC116]:[Meus serviços]],3,0))</f>
        <v>Não</v>
      </c>
      <c r="C7179" t="str">
        <f>IF(E7179=0,TEXT(dados!A7094,"00000000"),IF(E7179=2,TEXT(dados!A7094,"0000"),TEXT(dados!A7094,"#")))</f>
        <v>81019910</v>
      </c>
      <c r="D7179" t="str">
        <f>IF(dados!B7094=0,"",dados!B7094)</f>
        <v/>
      </c>
      <c r="E7179">
        <f>dados!C7094</f>
        <v>0</v>
      </c>
      <c r="F7179" t="str">
        <f>dados!D7094</f>
        <v>Obras de tungstenio,util.p/fabr.de contatos eletr.</v>
      </c>
      <c r="G7179"/>
      <c r="H7179"/>
      <c r="I7179"/>
      <c r="J7179"/>
      <c r="K7179" s="13"/>
      <c r="L7179" s="13">
        <f>dados!I7094/100</f>
        <v>0.13449999999999998</v>
      </c>
      <c r="M7179" s="13">
        <f>dados!J7094/100</f>
        <v>0.1545</v>
      </c>
      <c r="N7179" s="13">
        <f>dados!K7094/100</f>
        <v>0.18</v>
      </c>
      <c r="O7179" s="13">
        <f>dados!L7094/100</f>
        <v>0</v>
      </c>
      <c r="P7179" s="12" t="str">
        <f>LEFT(Tabela2[[#This Row],[Código]],2)</f>
        <v>81</v>
      </c>
    </row>
    <row r="7180" spans="2:16" ht="15" customHeight="1" x14ac:dyDescent="0.25">
      <c r="B7180" s="31" t="str">
        <f>IF(Tabela2[[#This Row],[Tipo]] = 0,LOOKUP(Tabela2[[#This Row],[RESUMO]],Tabela3[Grupo],Tabela3[Meus produtos]),VLOOKUP(Tabela2[[#This Row],[Código]],Tabela4[[Código NBS/LC116]:[Meus serviços]],3,0))</f>
        <v>Não</v>
      </c>
      <c r="C7180" t="str">
        <f>IF(E7180=0,TEXT(dados!A7095,"00000000"),IF(E7180=2,TEXT(dados!A7095,"0000"),TEXT(dados!A7095,"#")))</f>
        <v>81019990</v>
      </c>
      <c r="D7180" t="str">
        <f>IF(dados!B7095=0,"",dados!B7095)</f>
        <v/>
      </c>
      <c r="E7180">
        <f>dados!C7095</f>
        <v>0</v>
      </c>
      <c r="F7180" t="str">
        <f>dados!D7095</f>
        <v>Outros obras de tungstenio</v>
      </c>
      <c r="G7180"/>
      <c r="H7180"/>
      <c r="I7180"/>
      <c r="J7180"/>
      <c r="K7180" s="13"/>
      <c r="L7180" s="13">
        <f>dados!I7095/100</f>
        <v>0.13449999999999998</v>
      </c>
      <c r="M7180" s="13">
        <f>dados!J7095/100</f>
        <v>0.1545</v>
      </c>
      <c r="N7180" s="13">
        <f>dados!K7095/100</f>
        <v>0.18</v>
      </c>
      <c r="O7180" s="13">
        <f>dados!L7095/100</f>
        <v>0</v>
      </c>
      <c r="P7180" s="12" t="str">
        <f>LEFT(Tabela2[[#This Row],[Código]],2)</f>
        <v>81</v>
      </c>
    </row>
    <row r="7181" spans="2:16" ht="15" customHeight="1" x14ac:dyDescent="0.25">
      <c r="B7181" s="31" t="str">
        <f>IF(Tabela2[[#This Row],[Tipo]] = 0,LOOKUP(Tabela2[[#This Row],[RESUMO]],Tabela3[Grupo],Tabela3[Meus produtos]),VLOOKUP(Tabela2[[#This Row],[Código]],Tabela4[[Código NBS/LC116]:[Meus serviços]],3,0))</f>
        <v>Não</v>
      </c>
      <c r="C7181" t="str">
        <f>IF(E7181=0,TEXT(dados!A7096,"00000000"),IF(E7181=2,TEXT(dados!A7096,"0000"),TEXT(dados!A7096,"#")))</f>
        <v>81021000</v>
      </c>
      <c r="D7181" t="str">
        <f>IF(dados!B7096=0,"",dados!B7096)</f>
        <v/>
      </c>
      <c r="E7181">
        <f>dados!C7096</f>
        <v>0</v>
      </c>
      <c r="F7181" t="str">
        <f>dados!D7096</f>
        <v>Pos de molibdenio</v>
      </c>
      <c r="G7181"/>
      <c r="H7181"/>
      <c r="I7181"/>
      <c r="J7181"/>
      <c r="K7181" s="13"/>
      <c r="L7181" s="13">
        <f>dados!I7096/100</f>
        <v>0.13449999999999998</v>
      </c>
      <c r="M7181" s="13">
        <f>dados!J7096/100</f>
        <v>0.1545</v>
      </c>
      <c r="N7181" s="13">
        <f>dados!K7096/100</f>
        <v>0.18</v>
      </c>
      <c r="O7181" s="13">
        <f>dados!L7096/100</f>
        <v>0</v>
      </c>
      <c r="P7181" s="12" t="str">
        <f>LEFT(Tabela2[[#This Row],[Código]],2)</f>
        <v>81</v>
      </c>
    </row>
    <row r="7182" spans="2:16" ht="15" customHeight="1" x14ac:dyDescent="0.25">
      <c r="B7182" s="31" t="str">
        <f>IF(Tabela2[[#This Row],[Tipo]] = 0,LOOKUP(Tabela2[[#This Row],[RESUMO]],Tabela3[Grupo],Tabela3[Meus produtos]),VLOOKUP(Tabela2[[#This Row],[Código]],Tabela4[[Código NBS/LC116]:[Meus serviços]],3,0))</f>
        <v>Não</v>
      </c>
      <c r="C7182" t="str">
        <f>IF(E7182=0,TEXT(dados!A7097,"00000000"),IF(E7182=2,TEXT(dados!A7097,"0000"),TEXT(dados!A7097,"#")))</f>
        <v>81029400</v>
      </c>
      <c r="D7182" t="str">
        <f>IF(dados!B7097=0,"",dados!B7097)</f>
        <v/>
      </c>
      <c r="E7182">
        <f>dados!C7097</f>
        <v>0</v>
      </c>
      <c r="F7182" t="str">
        <f>dados!D7097</f>
        <v>Molibdenio em forma bruta,incl.barra sinter,etc</v>
      </c>
      <c r="G7182"/>
      <c r="H7182"/>
      <c r="I7182"/>
      <c r="J7182"/>
      <c r="K7182" s="13"/>
      <c r="L7182" s="13">
        <f>dados!I7097/100</f>
        <v>0.13449999999999998</v>
      </c>
      <c r="M7182" s="13">
        <f>dados!J7097/100</f>
        <v>0.1545</v>
      </c>
      <c r="N7182" s="13">
        <f>dados!K7097/100</f>
        <v>0.18</v>
      </c>
      <c r="O7182" s="13">
        <f>dados!L7097/100</f>
        <v>0</v>
      </c>
      <c r="P7182" s="12" t="str">
        <f>LEFT(Tabela2[[#This Row],[Código]],2)</f>
        <v>81</v>
      </c>
    </row>
    <row r="7183" spans="2:16" ht="15" customHeight="1" x14ac:dyDescent="0.25">
      <c r="B7183" s="31" t="str">
        <f>IF(Tabela2[[#This Row],[Tipo]] = 0,LOOKUP(Tabela2[[#This Row],[RESUMO]],Tabela3[Grupo],Tabela3[Meus produtos]),VLOOKUP(Tabela2[[#This Row],[Código]],Tabela4[[Código NBS/LC116]:[Meus serviços]],3,0))</f>
        <v>Não</v>
      </c>
      <c r="C7183" t="str">
        <f>IF(E7183=0,TEXT(dados!A7098,"00000000"),IF(E7183=2,TEXT(dados!A7098,"0000"),TEXT(dados!A7098,"#")))</f>
        <v>81029500</v>
      </c>
      <c r="D7183" t="str">
        <f>IF(dados!B7098=0,"",dados!B7098)</f>
        <v/>
      </c>
      <c r="E7183">
        <f>dados!C7098</f>
        <v>0</v>
      </c>
      <c r="F7183" t="str">
        <f>dados!D7098</f>
        <v>Barras e perfis/chapas/tiras/folhas,de molibdenio</v>
      </c>
      <c r="G7183"/>
      <c r="H7183"/>
      <c r="I7183"/>
      <c r="J7183"/>
      <c r="K7183" s="13"/>
      <c r="L7183" s="13">
        <f>dados!I7098/100</f>
        <v>0.13449999999999998</v>
      </c>
      <c r="M7183" s="13">
        <f>dados!J7098/100</f>
        <v>0.1545</v>
      </c>
      <c r="N7183" s="13">
        <f>dados!K7098/100</f>
        <v>0.18</v>
      </c>
      <c r="O7183" s="13">
        <f>dados!L7098/100</f>
        <v>0</v>
      </c>
      <c r="P7183" s="12" t="str">
        <f>LEFT(Tabela2[[#This Row],[Código]],2)</f>
        <v>81</v>
      </c>
    </row>
    <row r="7184" spans="2:16" ht="15" customHeight="1" x14ac:dyDescent="0.25">
      <c r="B7184" s="31" t="str">
        <f>IF(Tabela2[[#This Row],[Tipo]] = 0,LOOKUP(Tabela2[[#This Row],[RESUMO]],Tabela3[Grupo],Tabela3[Meus produtos]),VLOOKUP(Tabela2[[#This Row],[Código]],Tabela4[[Código NBS/LC116]:[Meus serviços]],3,0))</f>
        <v>Não</v>
      </c>
      <c r="C7184" t="str">
        <f>IF(E7184=0,TEXT(dados!A7099,"00000000"),IF(E7184=2,TEXT(dados!A7099,"0000"),TEXT(dados!A7099,"#")))</f>
        <v>81029600</v>
      </c>
      <c r="D7184" t="str">
        <f>IF(dados!B7099=0,"",dados!B7099)</f>
        <v/>
      </c>
      <c r="E7184">
        <f>dados!C7099</f>
        <v>0</v>
      </c>
      <c r="F7184" t="str">
        <f>dados!D7099</f>
        <v>Fios de molibdenio</v>
      </c>
      <c r="G7184"/>
      <c r="H7184"/>
      <c r="I7184"/>
      <c r="J7184"/>
      <c r="K7184" s="13"/>
      <c r="L7184" s="13">
        <f>dados!I7099/100</f>
        <v>0.13449999999999998</v>
      </c>
      <c r="M7184" s="13">
        <f>dados!J7099/100</f>
        <v>0.1545</v>
      </c>
      <c r="N7184" s="13">
        <f>dados!K7099/100</f>
        <v>0.18</v>
      </c>
      <c r="O7184" s="13">
        <f>dados!L7099/100</f>
        <v>0</v>
      </c>
      <c r="P7184" s="12" t="str">
        <f>LEFT(Tabela2[[#This Row],[Código]],2)</f>
        <v>81</v>
      </c>
    </row>
    <row r="7185" spans="2:16" ht="15" customHeight="1" x14ac:dyDescent="0.25">
      <c r="B7185" s="31" t="str">
        <f>IF(Tabela2[[#This Row],[Tipo]] = 0,LOOKUP(Tabela2[[#This Row],[RESUMO]],Tabela3[Grupo],Tabela3[Meus produtos]),VLOOKUP(Tabela2[[#This Row],[Código]],Tabela4[[Código NBS/LC116]:[Meus serviços]],3,0))</f>
        <v>Não</v>
      </c>
      <c r="C7185" t="str">
        <f>IF(E7185=0,TEXT(dados!A7100,"00000000"),IF(E7185=2,TEXT(dados!A7100,"0000"),TEXT(dados!A7100,"#")))</f>
        <v>81029700</v>
      </c>
      <c r="D7185" t="str">
        <f>IF(dados!B7100=0,"",dados!B7100)</f>
        <v/>
      </c>
      <c r="E7185">
        <f>dados!C7100</f>
        <v>0</v>
      </c>
      <c r="F7185" t="str">
        <f>dados!D7100</f>
        <v>Desperdicios ou residuos de molibdenio</v>
      </c>
      <c r="G7185"/>
      <c r="H7185"/>
      <c r="I7185"/>
      <c r="J7185"/>
      <c r="K7185" s="13"/>
      <c r="L7185" s="13">
        <f>dados!I7100/100</f>
        <v>0.13449999999999998</v>
      </c>
      <c r="M7185" s="13">
        <f>dados!J7100/100</f>
        <v>0.1545</v>
      </c>
      <c r="N7185" s="13">
        <f>dados!K7100/100</f>
        <v>0.18</v>
      </c>
      <c r="O7185" s="13">
        <f>dados!L7100/100</f>
        <v>0</v>
      </c>
      <c r="P7185" s="12" t="str">
        <f>LEFT(Tabela2[[#This Row],[Código]],2)</f>
        <v>81</v>
      </c>
    </row>
    <row r="7186" spans="2:16" ht="15" customHeight="1" x14ac:dyDescent="0.25">
      <c r="B7186" s="31" t="str">
        <f>IF(Tabela2[[#This Row],[Tipo]] = 0,LOOKUP(Tabela2[[#This Row],[RESUMO]],Tabela3[Grupo],Tabela3[Meus produtos]),VLOOKUP(Tabela2[[#This Row],[Código]],Tabela4[[Código NBS/LC116]:[Meus serviços]],3,0))</f>
        <v>Não</v>
      </c>
      <c r="C7186" t="str">
        <f>IF(E7186=0,TEXT(dados!A7101,"00000000"),IF(E7186=2,TEXT(dados!A7101,"0000"),TEXT(dados!A7101,"#")))</f>
        <v>81029900</v>
      </c>
      <c r="D7186" t="str">
        <f>IF(dados!B7101=0,"",dados!B7101)</f>
        <v/>
      </c>
      <c r="E7186">
        <f>dados!C7101</f>
        <v>0</v>
      </c>
      <c r="F7186" t="str">
        <f>dados!D7101</f>
        <v>Outros obras de molibdenio</v>
      </c>
      <c r="G7186"/>
      <c r="H7186"/>
      <c r="I7186"/>
      <c r="J7186"/>
      <c r="K7186" s="13"/>
      <c r="L7186" s="13">
        <f>dados!I7101/100</f>
        <v>0.13449999999999998</v>
      </c>
      <c r="M7186" s="13">
        <f>dados!J7101/100</f>
        <v>0.1545</v>
      </c>
      <c r="N7186" s="13">
        <f>dados!K7101/100</f>
        <v>0.18</v>
      </c>
      <c r="O7186" s="13">
        <f>dados!L7101/100</f>
        <v>0</v>
      </c>
      <c r="P7186" s="12" t="str">
        <f>LEFT(Tabela2[[#This Row],[Código]],2)</f>
        <v>81</v>
      </c>
    </row>
    <row r="7187" spans="2:16" ht="15" customHeight="1" x14ac:dyDescent="0.25">
      <c r="B7187" s="31" t="str">
        <f>IF(Tabela2[[#This Row],[Tipo]] = 0,LOOKUP(Tabela2[[#This Row],[RESUMO]],Tabela3[Grupo],Tabela3[Meus produtos]),VLOOKUP(Tabela2[[#This Row],[Código]],Tabela4[[Código NBS/LC116]:[Meus serviços]],3,0))</f>
        <v>Não</v>
      </c>
      <c r="C7187" t="str">
        <f>IF(E7187=0,TEXT(dados!A7102,"00000000"),IF(E7187=2,TEXT(dados!A7102,"0000"),TEXT(dados!A7102,"#")))</f>
        <v>81032000</v>
      </c>
      <c r="D7187" t="str">
        <f>IF(dados!B7102=0,"",dados!B7102)</f>
        <v/>
      </c>
      <c r="E7187">
        <f>dados!C7102</f>
        <v>0</v>
      </c>
      <c r="F7187" t="str">
        <f>dados!D7102</f>
        <v>Tantalo em forma bruta,incl.barra sinter.</v>
      </c>
      <c r="G7187"/>
      <c r="H7187"/>
      <c r="I7187"/>
      <c r="J7187"/>
      <c r="K7187" s="13"/>
      <c r="L7187" s="13">
        <f>dados!I7102/100</f>
        <v>0.13449999999999998</v>
      </c>
      <c r="M7187" s="13">
        <f>dados!J7102/100</f>
        <v>0.1545</v>
      </c>
      <c r="N7187" s="13">
        <f>dados!K7102/100</f>
        <v>0.18</v>
      </c>
      <c r="O7187" s="13">
        <f>dados!L7102/100</f>
        <v>0</v>
      </c>
      <c r="P7187" s="12" t="str">
        <f>LEFT(Tabela2[[#This Row],[Código]],2)</f>
        <v>81</v>
      </c>
    </row>
    <row r="7188" spans="2:16" ht="15" customHeight="1" x14ac:dyDescent="0.25">
      <c r="B7188" s="31" t="str">
        <f>IF(Tabela2[[#This Row],[Tipo]] = 0,LOOKUP(Tabela2[[#This Row],[RESUMO]],Tabela3[Grupo],Tabela3[Meus produtos]),VLOOKUP(Tabela2[[#This Row],[Código]],Tabela4[[Código NBS/LC116]:[Meus serviços]],3,0))</f>
        <v>Não</v>
      </c>
      <c r="C7188" t="str">
        <f>IF(E7188=0,TEXT(dados!A7103,"00000000"),IF(E7188=2,TEXT(dados!A7103,"0000"),TEXT(dados!A7103,"#")))</f>
        <v>81033000</v>
      </c>
      <c r="D7188" t="str">
        <f>IF(dados!B7103=0,"",dados!B7103)</f>
        <v/>
      </c>
      <c r="E7188">
        <f>dados!C7103</f>
        <v>0</v>
      </c>
      <c r="F7188" t="str">
        <f>dados!D7103</f>
        <v>Desperdicios e residuos de tantalo</v>
      </c>
      <c r="G7188"/>
      <c r="H7188"/>
      <c r="I7188"/>
      <c r="J7188"/>
      <c r="K7188" s="13"/>
      <c r="L7188" s="13">
        <f>dados!I7103/100</f>
        <v>0.13449999999999998</v>
      </c>
      <c r="M7188" s="13">
        <f>dados!J7103/100</f>
        <v>0.1545</v>
      </c>
      <c r="N7188" s="13">
        <f>dados!K7103/100</f>
        <v>0.18</v>
      </c>
      <c r="O7188" s="13">
        <f>dados!L7103/100</f>
        <v>0</v>
      </c>
      <c r="P7188" s="12" t="str">
        <f>LEFT(Tabela2[[#This Row],[Código]],2)</f>
        <v>81</v>
      </c>
    </row>
    <row r="7189" spans="2:16" ht="15" customHeight="1" x14ac:dyDescent="0.25">
      <c r="B7189" s="31" t="str">
        <f>IF(Tabela2[[#This Row],[Tipo]] = 0,LOOKUP(Tabela2[[#This Row],[RESUMO]],Tabela3[Grupo],Tabela3[Meus produtos]),VLOOKUP(Tabela2[[#This Row],[Código]],Tabela4[[Código NBS/LC116]:[Meus serviços]],3,0))</f>
        <v>Não</v>
      </c>
      <c r="C7189" t="str">
        <f>IF(E7189=0,TEXT(dados!A7104,"00000000"),IF(E7189=2,TEXT(dados!A7104,"0000"),TEXT(dados!A7104,"#")))</f>
        <v>81039100</v>
      </c>
      <c r="D7189" t="str">
        <f>IF(dados!B7104=0,"",dados!B7104)</f>
        <v/>
      </c>
      <c r="E7189">
        <f>dados!C7104</f>
        <v>0</v>
      </c>
      <c r="F7189" t="str">
        <f>dados!D7104</f>
        <v>Outros metais comuns cermets obras dessas materias Tantalo e suas obras incluindo os desperdicios e residuos e sucata cadinhos</v>
      </c>
      <c r="G7189"/>
      <c r="H7189"/>
      <c r="I7189"/>
      <c r="J7189"/>
      <c r="K7189" s="13"/>
      <c r="L7189" s="13">
        <f>dados!I7104/100</f>
        <v>0.13449999999999998</v>
      </c>
      <c r="M7189" s="13">
        <f>dados!J7104/100</f>
        <v>0.1545</v>
      </c>
      <c r="N7189" s="13">
        <f>dados!K7104/100</f>
        <v>0.18</v>
      </c>
      <c r="O7189" s="13">
        <f>dados!L7104/100</f>
        <v>0</v>
      </c>
      <c r="P7189" s="12" t="str">
        <f>LEFT(Tabela2[[#This Row],[Código]],2)</f>
        <v>81</v>
      </c>
    </row>
    <row r="7190" spans="2:16" ht="15" customHeight="1" x14ac:dyDescent="0.25">
      <c r="B7190" s="31" t="str">
        <f>IF(Tabela2[[#This Row],[Tipo]] = 0,LOOKUP(Tabela2[[#This Row],[RESUMO]],Tabela3[Grupo],Tabela3[Meus produtos]),VLOOKUP(Tabela2[[#This Row],[Código]],Tabela4[[Código NBS/LC116]:[Meus serviços]],3,0))</f>
        <v>Não</v>
      </c>
      <c r="C7190" t="str">
        <f>IF(E7190=0,TEXT(dados!A7105,"00000000"),IF(E7190=2,TEXT(dados!A7105,"0000"),TEXT(dados!A7105,"#")))</f>
        <v>81039900</v>
      </c>
      <c r="D7190" t="str">
        <f>IF(dados!B7105=0,"",dados!B7105)</f>
        <v/>
      </c>
      <c r="E7190">
        <f>dados!C7105</f>
        <v>0</v>
      </c>
      <c r="F7190" t="str">
        <f>dados!D7105</f>
        <v>Outros metais comuns cermets obras dessas materias Tantalo e suas obras incluindo os desperdicios e residuos e sucata outros</v>
      </c>
      <c r="G7190"/>
      <c r="H7190"/>
      <c r="I7190"/>
      <c r="J7190"/>
      <c r="K7190" s="13"/>
      <c r="L7190" s="13">
        <f>dados!I7105/100</f>
        <v>0.13449999999999998</v>
      </c>
      <c r="M7190" s="13">
        <f>dados!J7105/100</f>
        <v>0.1545</v>
      </c>
      <c r="N7190" s="13">
        <f>dados!K7105/100</f>
        <v>0.18</v>
      </c>
      <c r="O7190" s="13">
        <f>dados!L7105/100</f>
        <v>0</v>
      </c>
      <c r="P7190" s="12" t="str">
        <f>LEFT(Tabela2[[#This Row],[Código]],2)</f>
        <v>81</v>
      </c>
    </row>
    <row r="7191" spans="2:16" ht="15" customHeight="1" x14ac:dyDescent="0.25">
      <c r="B7191" s="31" t="str">
        <f>IF(Tabela2[[#This Row],[Tipo]] = 0,LOOKUP(Tabela2[[#This Row],[RESUMO]],Tabela3[Grupo],Tabela3[Meus produtos]),VLOOKUP(Tabela2[[#This Row],[Código]],Tabela4[[Código NBS/LC116]:[Meus serviços]],3,0))</f>
        <v>Não</v>
      </c>
      <c r="C7191" t="str">
        <f>IF(E7191=0,TEXT(dados!A7106,"00000000"),IF(E7191=2,TEXT(dados!A7106,"0000"),TEXT(dados!A7106,"#")))</f>
        <v>81041100</v>
      </c>
      <c r="D7191" t="str">
        <f>IF(dados!B7106=0,"",dados!B7106)</f>
        <v/>
      </c>
      <c r="E7191">
        <f>dados!C7106</f>
        <v>0</v>
      </c>
      <c r="F7191" t="str">
        <f>dados!D7106</f>
        <v>Magnesio em forma bruta,cont.magnesio&gt;=99.80%</v>
      </c>
      <c r="G7191"/>
      <c r="H7191"/>
      <c r="I7191"/>
      <c r="J7191"/>
      <c r="K7191" s="13"/>
      <c r="L7191" s="13">
        <f>dados!I7106/100</f>
        <v>0.13449999999999998</v>
      </c>
      <c r="M7191" s="13">
        <f>dados!J7106/100</f>
        <v>0.16149999999999998</v>
      </c>
      <c r="N7191" s="13">
        <f>dados!K7106/100</f>
        <v>0.18</v>
      </c>
      <c r="O7191" s="13">
        <f>dados!L7106/100</f>
        <v>0</v>
      </c>
      <c r="P7191" s="12" t="str">
        <f>LEFT(Tabela2[[#This Row],[Código]],2)</f>
        <v>81</v>
      </c>
    </row>
    <row r="7192" spans="2:16" ht="15" customHeight="1" x14ac:dyDescent="0.25">
      <c r="B7192" s="31" t="str">
        <f>IF(Tabela2[[#This Row],[Tipo]] = 0,LOOKUP(Tabela2[[#This Row],[RESUMO]],Tabela3[Grupo],Tabela3[Meus produtos]),VLOOKUP(Tabela2[[#This Row],[Código]],Tabela4[[Código NBS/LC116]:[Meus serviços]],3,0))</f>
        <v>Não</v>
      </c>
      <c r="C7192" t="str">
        <f>IF(E7192=0,TEXT(dados!A7107,"00000000"),IF(E7192=2,TEXT(dados!A7107,"0000"),TEXT(dados!A7107,"#")))</f>
        <v>81041900</v>
      </c>
      <c r="D7192" t="str">
        <f>IF(dados!B7107=0,"",dados!B7107)</f>
        <v/>
      </c>
      <c r="E7192">
        <f>dados!C7107</f>
        <v>0</v>
      </c>
      <c r="F7192" t="str">
        <f>dados!D7107</f>
        <v>Outros formas brutas de magnesio</v>
      </c>
      <c r="G7192"/>
      <c r="H7192"/>
      <c r="I7192"/>
      <c r="J7192"/>
      <c r="K7192" s="13"/>
      <c r="L7192" s="13">
        <f>dados!I7107/100</f>
        <v>0.13449999999999998</v>
      </c>
      <c r="M7192" s="13">
        <f>dados!J7107/100</f>
        <v>0.16149999999999998</v>
      </c>
      <c r="N7192" s="13">
        <f>dados!K7107/100</f>
        <v>0.18</v>
      </c>
      <c r="O7192" s="13">
        <f>dados!L7107/100</f>
        <v>0</v>
      </c>
      <c r="P7192" s="12" t="str">
        <f>LEFT(Tabela2[[#This Row],[Código]],2)</f>
        <v>81</v>
      </c>
    </row>
    <row r="7193" spans="2:16" ht="15" customHeight="1" x14ac:dyDescent="0.25">
      <c r="B7193" s="31" t="str">
        <f>IF(Tabela2[[#This Row],[Tipo]] = 0,LOOKUP(Tabela2[[#This Row],[RESUMO]],Tabela3[Grupo],Tabela3[Meus produtos]),VLOOKUP(Tabela2[[#This Row],[Código]],Tabela4[[Código NBS/LC116]:[Meus serviços]],3,0))</f>
        <v>Não</v>
      </c>
      <c r="C7193" t="str">
        <f>IF(E7193=0,TEXT(dados!A7108,"00000000"),IF(E7193=2,TEXT(dados!A7108,"0000"),TEXT(dados!A7108,"#")))</f>
        <v>81042000</v>
      </c>
      <c r="D7193" t="str">
        <f>IF(dados!B7108=0,"",dados!B7108)</f>
        <v/>
      </c>
      <c r="E7193">
        <f>dados!C7108</f>
        <v>0</v>
      </c>
      <c r="F7193" t="str">
        <f>dados!D7108</f>
        <v>Desperdicios e residuos,de magnesio</v>
      </c>
      <c r="G7193"/>
      <c r="H7193"/>
      <c r="I7193"/>
      <c r="J7193"/>
      <c r="K7193" s="13"/>
      <c r="L7193" s="13">
        <f>dados!I7108/100</f>
        <v>0.13449999999999998</v>
      </c>
      <c r="M7193" s="13">
        <f>dados!J7108/100</f>
        <v>0.1545</v>
      </c>
      <c r="N7193" s="13">
        <f>dados!K7108/100</f>
        <v>0.18</v>
      </c>
      <c r="O7193" s="13">
        <f>dados!L7108/100</f>
        <v>0</v>
      </c>
      <c r="P7193" s="12" t="str">
        <f>LEFT(Tabela2[[#This Row],[Código]],2)</f>
        <v>81</v>
      </c>
    </row>
    <row r="7194" spans="2:16" ht="15" customHeight="1" x14ac:dyDescent="0.25">
      <c r="B7194" s="31" t="str">
        <f>IF(Tabela2[[#This Row],[Tipo]] = 0,LOOKUP(Tabela2[[#This Row],[RESUMO]],Tabela3[Grupo],Tabela3[Meus produtos]),VLOOKUP(Tabela2[[#This Row],[Código]],Tabela4[[Código NBS/LC116]:[Meus serviços]],3,0))</f>
        <v>Não</v>
      </c>
      <c r="C7194" t="str">
        <f>IF(E7194=0,TEXT(dados!A7109,"00000000"),IF(E7194=2,TEXT(dados!A7109,"0000"),TEXT(dados!A7109,"#")))</f>
        <v>81043000</v>
      </c>
      <c r="D7194" t="str">
        <f>IF(dados!B7109=0,"",dados!B7109)</f>
        <v/>
      </c>
      <c r="E7194">
        <f>dados!C7109</f>
        <v>0</v>
      </c>
      <c r="F7194" t="str">
        <f>dados!D7109</f>
        <v>Residuos de torno,granulos calibrados e pos de magnesio</v>
      </c>
      <c r="G7194"/>
      <c r="H7194"/>
      <c r="I7194"/>
      <c r="J7194"/>
      <c r="K7194" s="13"/>
      <c r="L7194" s="13">
        <f>dados!I7109/100</f>
        <v>0.13800000000000001</v>
      </c>
      <c r="M7194" s="13">
        <f>dados!J7109/100</f>
        <v>0.16500000000000001</v>
      </c>
      <c r="N7194" s="13">
        <f>dados!K7109/100</f>
        <v>0.18</v>
      </c>
      <c r="O7194" s="13">
        <f>dados!L7109/100</f>
        <v>0</v>
      </c>
      <c r="P7194" s="12" t="str">
        <f>LEFT(Tabela2[[#This Row],[Código]],2)</f>
        <v>81</v>
      </c>
    </row>
    <row r="7195" spans="2:16" ht="15" customHeight="1" x14ac:dyDescent="0.25">
      <c r="B7195" s="31" t="str">
        <f>IF(Tabela2[[#This Row],[Tipo]] = 0,LOOKUP(Tabela2[[#This Row],[RESUMO]],Tabela3[Grupo],Tabela3[Meus produtos]),VLOOKUP(Tabela2[[#This Row],[Código]],Tabela4[[Código NBS/LC116]:[Meus serviços]],3,0))</f>
        <v>Não</v>
      </c>
      <c r="C7195" t="str">
        <f>IF(E7195=0,TEXT(dados!A7110,"00000000"),IF(E7195=2,TEXT(dados!A7110,"0000"),TEXT(dados!A7110,"#")))</f>
        <v>81049000</v>
      </c>
      <c r="D7195" t="str">
        <f>IF(dados!B7110=0,"",dados!B7110)</f>
        <v/>
      </c>
      <c r="E7195">
        <f>dados!C7110</f>
        <v>0</v>
      </c>
      <c r="F7195" t="str">
        <f>dados!D7110</f>
        <v>Outros obras de magnesio</v>
      </c>
      <c r="G7195"/>
      <c r="H7195"/>
      <c r="I7195"/>
      <c r="J7195"/>
      <c r="K7195" s="13"/>
      <c r="L7195" s="13">
        <f>dados!I7110/100</f>
        <v>0.13800000000000001</v>
      </c>
      <c r="M7195" s="13">
        <f>dados!J7110/100</f>
        <v>0.16719999999999999</v>
      </c>
      <c r="N7195" s="13">
        <f>dados!K7110/100</f>
        <v>0.18</v>
      </c>
      <c r="O7195" s="13">
        <f>dados!L7110/100</f>
        <v>0</v>
      </c>
      <c r="P7195" s="12" t="str">
        <f>LEFT(Tabela2[[#This Row],[Código]],2)</f>
        <v>81</v>
      </c>
    </row>
    <row r="7196" spans="2:16" ht="15" customHeight="1" x14ac:dyDescent="0.25">
      <c r="B7196" s="31" t="str">
        <f>IF(Tabela2[[#This Row],[Tipo]] = 0,LOOKUP(Tabela2[[#This Row],[RESUMO]],Tabela3[Grupo],Tabela3[Meus produtos]),VLOOKUP(Tabela2[[#This Row],[Código]],Tabela4[[Código NBS/LC116]:[Meus serviços]],3,0))</f>
        <v>Não</v>
      </c>
      <c r="C7196" t="str">
        <f>IF(E7196=0,TEXT(dados!A7111,"00000000"),IF(E7196=2,TEXT(dados!A7111,"0000"),TEXT(dados!A7111,"#")))</f>
        <v>81052010</v>
      </c>
      <c r="D7196" t="str">
        <f>IF(dados!B7111=0,"",dados!B7111)</f>
        <v/>
      </c>
      <c r="E7196">
        <f>dados!C7111</f>
        <v>0</v>
      </c>
      <c r="F7196" t="str">
        <f>dados!D7111</f>
        <v>Cobalto em bruto</v>
      </c>
      <c r="G7196"/>
      <c r="H7196"/>
      <c r="I7196"/>
      <c r="J7196"/>
      <c r="K7196" s="13"/>
      <c r="L7196" s="13">
        <f>dados!I7111/100</f>
        <v>0.13449999999999998</v>
      </c>
      <c r="M7196" s="13">
        <f>dados!J7111/100</f>
        <v>0.1593</v>
      </c>
      <c r="N7196" s="13">
        <f>dados!K7111/100</f>
        <v>0.18</v>
      </c>
      <c r="O7196" s="13">
        <f>dados!L7111/100</f>
        <v>0</v>
      </c>
      <c r="P7196" s="12" t="str">
        <f>LEFT(Tabela2[[#This Row],[Código]],2)</f>
        <v>81</v>
      </c>
    </row>
    <row r="7197" spans="2:16" ht="15" customHeight="1" x14ac:dyDescent="0.25">
      <c r="B7197" s="31" t="str">
        <f>IF(Tabela2[[#This Row],[Tipo]] = 0,LOOKUP(Tabela2[[#This Row],[RESUMO]],Tabela3[Grupo],Tabela3[Meus produtos]),VLOOKUP(Tabela2[[#This Row],[Código]],Tabela4[[Código NBS/LC116]:[Meus serviços]],3,0))</f>
        <v>Não</v>
      </c>
      <c r="C7197" t="str">
        <f>IF(E7197=0,TEXT(dados!A7112,"00000000"),IF(E7197=2,TEXT(dados!A7112,"0000"),TEXT(dados!A7112,"#")))</f>
        <v>81052021</v>
      </c>
      <c r="D7197" t="str">
        <f>IF(dados!B7112=0,"",dados!B7112)</f>
        <v/>
      </c>
      <c r="E7197">
        <f>dados!C7112</f>
        <v>0</v>
      </c>
      <c r="F7197" t="str">
        <f>dados!D7112</f>
        <v>Pos de ligas a base de cobalto-cromo-tungstenio (volframio) (estelites)</v>
      </c>
      <c r="G7197"/>
      <c r="H7197"/>
      <c r="I7197"/>
      <c r="J7197"/>
      <c r="K7197" s="13"/>
      <c r="L7197" s="13">
        <f>dados!I7112/100</f>
        <v>0.13449999999999998</v>
      </c>
      <c r="M7197" s="13">
        <f>dados!J7112/100</f>
        <v>0.1545</v>
      </c>
      <c r="N7197" s="13">
        <f>dados!K7112/100</f>
        <v>0.18</v>
      </c>
      <c r="O7197" s="13">
        <f>dados!L7112/100</f>
        <v>0</v>
      </c>
      <c r="P7197" s="12" t="str">
        <f>LEFT(Tabela2[[#This Row],[Código]],2)</f>
        <v>81</v>
      </c>
    </row>
    <row r="7198" spans="2:16" ht="15" customHeight="1" x14ac:dyDescent="0.25">
      <c r="B7198" s="31" t="str">
        <f>IF(Tabela2[[#This Row],[Tipo]] = 0,LOOKUP(Tabela2[[#This Row],[RESUMO]],Tabela3[Grupo],Tabela3[Meus produtos]),VLOOKUP(Tabela2[[#This Row],[Código]],Tabela4[[Código NBS/LC116]:[Meus serviços]],3,0))</f>
        <v>Não</v>
      </c>
      <c r="C7198" t="str">
        <f>IF(E7198=0,TEXT(dados!A7113,"00000000"),IF(E7198=2,TEXT(dados!A7113,"0000"),TEXT(dados!A7113,"#")))</f>
        <v>81052029</v>
      </c>
      <c r="D7198" t="str">
        <f>IF(dados!B7113=0,"",dados!B7113)</f>
        <v/>
      </c>
      <c r="E7198">
        <f>dados!C7113</f>
        <v>0</v>
      </c>
      <c r="F7198" t="str">
        <f>dados!D7113</f>
        <v>Outros pos de cobalto</v>
      </c>
      <c r="G7198"/>
      <c r="H7198"/>
      <c r="I7198"/>
      <c r="J7198"/>
      <c r="K7198" s="13"/>
      <c r="L7198" s="13">
        <f>dados!I7113/100</f>
        <v>0.13449999999999998</v>
      </c>
      <c r="M7198" s="13">
        <f>dados!J7113/100</f>
        <v>0.16149999999999998</v>
      </c>
      <c r="N7198" s="13">
        <f>dados!K7113/100</f>
        <v>0.18</v>
      </c>
      <c r="O7198" s="13">
        <f>dados!L7113/100</f>
        <v>0</v>
      </c>
      <c r="P7198" s="12" t="str">
        <f>LEFT(Tabela2[[#This Row],[Código]],2)</f>
        <v>81</v>
      </c>
    </row>
    <row r="7199" spans="2:16" ht="15" customHeight="1" x14ac:dyDescent="0.25">
      <c r="B7199" s="31" t="str">
        <f>IF(Tabela2[[#This Row],[Tipo]] = 0,LOOKUP(Tabela2[[#This Row],[RESUMO]],Tabela3[Grupo],Tabela3[Meus produtos]),VLOOKUP(Tabela2[[#This Row],[Código]],Tabela4[[Código NBS/LC116]:[Meus serviços]],3,0))</f>
        <v>Não</v>
      </c>
      <c r="C7199" t="str">
        <f>IF(E7199=0,TEXT(dados!A7114,"00000000"),IF(E7199=2,TEXT(dados!A7114,"0000"),TEXT(dados!A7114,"#")))</f>
        <v>81052090</v>
      </c>
      <c r="D7199" t="str">
        <f>IF(dados!B7114=0,"",dados!B7114)</f>
        <v/>
      </c>
      <c r="E7199">
        <f>dados!C7114</f>
        <v>0</v>
      </c>
      <c r="F7199" t="str">
        <f>dados!D7114</f>
        <v>Outs mates de cobalto,outs.prod.intermed. metal. cobalto,etc.</v>
      </c>
      <c r="G7199"/>
      <c r="H7199"/>
      <c r="I7199"/>
      <c r="J7199"/>
      <c r="K7199" s="13"/>
      <c r="L7199" s="13">
        <f>dados!I7114/100</f>
        <v>0.13449999999999998</v>
      </c>
      <c r="M7199" s="13">
        <f>dados!J7114/100</f>
        <v>0.16149999999999998</v>
      </c>
      <c r="N7199" s="13">
        <f>dados!K7114/100</f>
        <v>0.18</v>
      </c>
      <c r="O7199" s="13">
        <f>dados!L7114/100</f>
        <v>0</v>
      </c>
      <c r="P7199" s="12" t="str">
        <f>LEFT(Tabela2[[#This Row],[Código]],2)</f>
        <v>81</v>
      </c>
    </row>
    <row r="7200" spans="2:16" ht="15" customHeight="1" x14ac:dyDescent="0.25">
      <c r="B7200" s="31" t="str">
        <f>IF(Tabela2[[#This Row],[Tipo]] = 0,LOOKUP(Tabela2[[#This Row],[RESUMO]],Tabela3[Grupo],Tabela3[Meus produtos]),VLOOKUP(Tabela2[[#This Row],[Código]],Tabela4[[Código NBS/LC116]:[Meus serviços]],3,0))</f>
        <v>Não</v>
      </c>
      <c r="C7200" t="str">
        <f>IF(E7200=0,TEXT(dados!A7115,"00000000"),IF(E7200=2,TEXT(dados!A7115,"0000"),TEXT(dados!A7115,"#")))</f>
        <v>81053000</v>
      </c>
      <c r="D7200" t="str">
        <f>IF(dados!B7115=0,"",dados!B7115)</f>
        <v/>
      </c>
      <c r="E7200">
        <f>dados!C7115</f>
        <v>0</v>
      </c>
      <c r="F7200" t="str">
        <f>dados!D7115</f>
        <v>Desperdicios e residuos de cobalto</v>
      </c>
      <c r="G7200"/>
      <c r="H7200"/>
      <c r="I7200"/>
      <c r="J7200"/>
      <c r="K7200" s="13"/>
      <c r="L7200" s="13">
        <f>dados!I7115/100</f>
        <v>0.13449999999999998</v>
      </c>
      <c r="M7200" s="13">
        <f>dados!J7115/100</f>
        <v>0.16149999999999998</v>
      </c>
      <c r="N7200" s="13">
        <f>dados!K7115/100</f>
        <v>0.18</v>
      </c>
      <c r="O7200" s="13">
        <f>dados!L7115/100</f>
        <v>0</v>
      </c>
      <c r="P7200" s="12" t="str">
        <f>LEFT(Tabela2[[#This Row],[Código]],2)</f>
        <v>81</v>
      </c>
    </row>
    <row r="7201" spans="2:16" ht="15" customHeight="1" x14ac:dyDescent="0.25">
      <c r="B7201" s="31" t="str">
        <f>IF(Tabela2[[#This Row],[Tipo]] = 0,LOOKUP(Tabela2[[#This Row],[RESUMO]],Tabela3[Grupo],Tabela3[Meus produtos]),VLOOKUP(Tabela2[[#This Row],[Código]],Tabela4[[Código NBS/LC116]:[Meus serviços]],3,0))</f>
        <v>Não</v>
      </c>
      <c r="C7201" t="str">
        <f>IF(E7201=0,TEXT(dados!A7116,"00000000"),IF(E7201=2,TEXT(dados!A7116,"0000"),TEXT(dados!A7116,"#")))</f>
        <v>81059010</v>
      </c>
      <c r="D7201" t="str">
        <f>IF(dados!B7116=0,"",dados!B7116)</f>
        <v/>
      </c>
      <c r="E7201">
        <f>dados!C7116</f>
        <v>0</v>
      </c>
      <c r="F7201" t="str">
        <f>dados!D7116</f>
        <v>Chapas,folhas,tiras,fios,hastes,etc.de cobalto</v>
      </c>
      <c r="G7201"/>
      <c r="H7201"/>
      <c r="I7201"/>
      <c r="J7201"/>
      <c r="K7201" s="13"/>
      <c r="L7201" s="13">
        <f>dados!I7116/100</f>
        <v>0.13449999999999998</v>
      </c>
      <c r="M7201" s="13">
        <f>dados!J7116/100</f>
        <v>0.16149999999999998</v>
      </c>
      <c r="N7201" s="13">
        <f>dados!K7116/100</f>
        <v>0.18</v>
      </c>
      <c r="O7201" s="13">
        <f>dados!L7116/100</f>
        <v>0</v>
      </c>
      <c r="P7201" s="12" t="str">
        <f>LEFT(Tabela2[[#This Row],[Código]],2)</f>
        <v>81</v>
      </c>
    </row>
    <row r="7202" spans="2:16" ht="15" customHeight="1" x14ac:dyDescent="0.25">
      <c r="B7202" s="31" t="str">
        <f>IF(Tabela2[[#This Row],[Tipo]] = 0,LOOKUP(Tabela2[[#This Row],[RESUMO]],Tabela3[Grupo],Tabela3[Meus produtos]),VLOOKUP(Tabela2[[#This Row],[Código]],Tabela4[[Código NBS/LC116]:[Meus serviços]],3,0))</f>
        <v>Não</v>
      </c>
      <c r="C7202" t="str">
        <f>IF(E7202=0,TEXT(dados!A7117,"00000000"),IF(E7202=2,TEXT(dados!A7117,"0000"),TEXT(dados!A7117,"#")))</f>
        <v>81059090</v>
      </c>
      <c r="D7202" t="str">
        <f>IF(dados!B7117=0,"",dados!B7117)</f>
        <v/>
      </c>
      <c r="E7202">
        <f>dados!C7117</f>
        <v>0</v>
      </c>
      <c r="F7202" t="str">
        <f>dados!D7117</f>
        <v>Outros obras de cobalto</v>
      </c>
      <c r="G7202"/>
      <c r="H7202"/>
      <c r="I7202"/>
      <c r="J7202"/>
      <c r="K7202" s="13"/>
      <c r="L7202" s="13">
        <f>dados!I7117/100</f>
        <v>0.13449999999999998</v>
      </c>
      <c r="M7202" s="13">
        <f>dados!J7117/100</f>
        <v>0.16149999999999998</v>
      </c>
      <c r="N7202" s="13">
        <f>dados!K7117/100</f>
        <v>0.18</v>
      </c>
      <c r="O7202" s="13">
        <f>dados!L7117/100</f>
        <v>0</v>
      </c>
      <c r="P7202" s="12" t="str">
        <f>LEFT(Tabela2[[#This Row],[Código]],2)</f>
        <v>81</v>
      </c>
    </row>
    <row r="7203" spans="2:16" ht="15" customHeight="1" x14ac:dyDescent="0.25">
      <c r="B7203" s="31" t="str">
        <f>IF(Tabela2[[#This Row],[Tipo]] = 0,LOOKUP(Tabela2[[#This Row],[RESUMO]],Tabela3[Grupo],Tabela3[Meus produtos]),VLOOKUP(Tabela2[[#This Row],[Código]],Tabela4[[Código NBS/LC116]:[Meus serviços]],3,0))</f>
        <v>Não</v>
      </c>
      <c r="C7203" t="str">
        <f>IF(E7203=0,TEXT(dados!A7118,"00000000"),IF(E7203=2,TEXT(dados!A7118,"0000"),TEXT(dados!A7118,"#")))</f>
        <v>81061000</v>
      </c>
      <c r="D7203" t="str">
        <f>IF(dados!B7118=0,"",dados!B7118)</f>
        <v/>
      </c>
      <c r="E7203">
        <f>dados!C7118</f>
        <v>0</v>
      </c>
      <c r="F7203" t="str">
        <f>dados!D7118</f>
        <v>Outros metais comuns cermets obras dessas materias Que contenham mais de 99 99 em peso de bismuto</v>
      </c>
      <c r="G7203"/>
      <c r="H7203"/>
      <c r="I7203"/>
      <c r="J7203"/>
      <c r="K7203" s="13"/>
      <c r="L7203" s="13">
        <f>dados!I7118/100</f>
        <v>0.13449999999999998</v>
      </c>
      <c r="M7203" s="13">
        <f>dados!J7118/100</f>
        <v>0.1545</v>
      </c>
      <c r="N7203" s="13">
        <f>dados!K7118/100</f>
        <v>0.18</v>
      </c>
      <c r="O7203" s="13">
        <f>dados!L7118/100</f>
        <v>0</v>
      </c>
      <c r="P7203" s="12" t="str">
        <f>LEFT(Tabela2[[#This Row],[Código]],2)</f>
        <v>81</v>
      </c>
    </row>
    <row r="7204" spans="2:16" ht="15" customHeight="1" x14ac:dyDescent="0.25">
      <c r="B7204" s="31" t="str">
        <f>IF(Tabela2[[#This Row],[Tipo]] = 0,LOOKUP(Tabela2[[#This Row],[RESUMO]],Tabela3[Grupo],Tabela3[Meus produtos]),VLOOKUP(Tabela2[[#This Row],[Código]],Tabela4[[Código NBS/LC116]:[Meus serviços]],3,0))</f>
        <v>Não</v>
      </c>
      <c r="C7204" t="str">
        <f>IF(E7204=0,TEXT(dados!A7119,"00000000"),IF(E7204=2,TEXT(dados!A7119,"0000"),TEXT(dados!A7119,"#")))</f>
        <v>81069000</v>
      </c>
      <c r="D7204" t="str">
        <f>IF(dados!B7119=0,"",dados!B7119)</f>
        <v/>
      </c>
      <c r="E7204">
        <f>dados!C7119</f>
        <v>0</v>
      </c>
      <c r="F7204" t="str">
        <f>dados!D7119</f>
        <v>Outros metais comuns cermets obras dessas materias outros</v>
      </c>
      <c r="G7204"/>
      <c r="H7204"/>
      <c r="I7204"/>
      <c r="J7204"/>
      <c r="K7204" s="13"/>
      <c r="L7204" s="13">
        <f>dados!I7119/100</f>
        <v>0.13449999999999998</v>
      </c>
      <c r="M7204" s="13">
        <f>dados!J7119/100</f>
        <v>0.1545</v>
      </c>
      <c r="N7204" s="13">
        <f>dados!K7119/100</f>
        <v>0.18</v>
      </c>
      <c r="O7204" s="13">
        <f>dados!L7119/100</f>
        <v>0</v>
      </c>
      <c r="P7204" s="12" t="str">
        <f>LEFT(Tabela2[[#This Row],[Código]],2)</f>
        <v>81</v>
      </c>
    </row>
    <row r="7205" spans="2:16" ht="15" customHeight="1" x14ac:dyDescent="0.25">
      <c r="B7205" s="31" t="str">
        <f>IF(Tabela2[[#This Row],[Tipo]] = 0,LOOKUP(Tabela2[[#This Row],[RESUMO]],Tabela3[Grupo],Tabela3[Meus produtos]),VLOOKUP(Tabela2[[#This Row],[Código]],Tabela4[[Código NBS/LC116]:[Meus serviços]],3,0))</f>
        <v>Não</v>
      </c>
      <c r="C7205" t="str">
        <f>IF(E7205=0,TEXT(dados!A7120,"00000000"),IF(E7205=2,TEXT(dados!A7120,"0000"),TEXT(dados!A7120,"#")))</f>
        <v>81082000</v>
      </c>
      <c r="D7205" t="str">
        <f>IF(dados!B7120=0,"",dados!B7120)</f>
        <v/>
      </c>
      <c r="E7205">
        <f>dados!C7120</f>
        <v>0</v>
      </c>
      <c r="F7205" t="str">
        <f>dados!D7120</f>
        <v>Titanio em forma bruta,pos de titanio</v>
      </c>
      <c r="G7205"/>
      <c r="H7205"/>
      <c r="I7205"/>
      <c r="J7205"/>
      <c r="K7205" s="13"/>
      <c r="L7205" s="13">
        <f>dados!I7120/100</f>
        <v>0.13449999999999998</v>
      </c>
      <c r="M7205" s="13">
        <f>dados!J7120/100</f>
        <v>0.1545</v>
      </c>
      <c r="N7205" s="13">
        <f>dados!K7120/100</f>
        <v>0.18</v>
      </c>
      <c r="O7205" s="13">
        <f>dados!L7120/100</f>
        <v>0</v>
      </c>
      <c r="P7205" s="12" t="str">
        <f>LEFT(Tabela2[[#This Row],[Código]],2)</f>
        <v>81</v>
      </c>
    </row>
    <row r="7206" spans="2:16" ht="15" customHeight="1" x14ac:dyDescent="0.25">
      <c r="B7206" s="31" t="str">
        <f>IF(Tabela2[[#This Row],[Tipo]] = 0,LOOKUP(Tabela2[[#This Row],[RESUMO]],Tabela3[Grupo],Tabela3[Meus produtos]),VLOOKUP(Tabela2[[#This Row],[Código]],Tabela4[[Código NBS/LC116]:[Meus serviços]],3,0))</f>
        <v>Não</v>
      </c>
      <c r="C7206" t="str">
        <f>IF(E7206=0,TEXT(dados!A7121,"00000000"),IF(E7206=2,TEXT(dados!A7121,"0000"),TEXT(dados!A7121,"#")))</f>
        <v>81083000</v>
      </c>
      <c r="D7206" t="str">
        <f>IF(dados!B7121=0,"",dados!B7121)</f>
        <v/>
      </c>
      <c r="E7206">
        <f>dados!C7121</f>
        <v>0</v>
      </c>
      <c r="F7206" t="str">
        <f>dados!D7121</f>
        <v>Desperd.resid.de titanio</v>
      </c>
      <c r="G7206"/>
      <c r="H7206"/>
      <c r="I7206"/>
      <c r="J7206"/>
      <c r="K7206" s="13"/>
      <c r="L7206" s="13">
        <f>dados!I7121/100</f>
        <v>0.13449999999999998</v>
      </c>
      <c r="M7206" s="13">
        <f>dados!J7121/100</f>
        <v>0.1545</v>
      </c>
      <c r="N7206" s="13">
        <f>dados!K7121/100</f>
        <v>0.18</v>
      </c>
      <c r="O7206" s="13">
        <f>dados!L7121/100</f>
        <v>0</v>
      </c>
      <c r="P7206" s="12" t="str">
        <f>LEFT(Tabela2[[#This Row],[Código]],2)</f>
        <v>81</v>
      </c>
    </row>
    <row r="7207" spans="2:16" ht="15" customHeight="1" x14ac:dyDescent="0.25">
      <c r="B7207" s="31" t="str">
        <f>IF(Tabela2[[#This Row],[Tipo]] = 0,LOOKUP(Tabela2[[#This Row],[RESUMO]],Tabela3[Grupo],Tabela3[Meus produtos]),VLOOKUP(Tabela2[[#This Row],[Código]],Tabela4[[Código NBS/LC116]:[Meus serviços]],3,0))</f>
        <v>Não</v>
      </c>
      <c r="C7207" t="str">
        <f>IF(E7207=0,TEXT(dados!A7122,"00000000"),IF(E7207=2,TEXT(dados!A7122,"0000"),TEXT(dados!A7122,"#")))</f>
        <v>81089000</v>
      </c>
      <c r="D7207" t="str">
        <f>IF(dados!B7122=0,"",dados!B7122)</f>
        <v/>
      </c>
      <c r="E7207">
        <f>dados!C7122</f>
        <v>0</v>
      </c>
      <c r="F7207" t="str">
        <f>dados!D7122</f>
        <v>Obras de titanio</v>
      </c>
      <c r="G7207"/>
      <c r="H7207"/>
      <c r="I7207"/>
      <c r="J7207"/>
      <c r="K7207" s="13"/>
      <c r="L7207" s="13">
        <f>dados!I7122/100</f>
        <v>0.13449999999999998</v>
      </c>
      <c r="M7207" s="13">
        <f>dados!J7122/100</f>
        <v>0.1545</v>
      </c>
      <c r="N7207" s="13">
        <f>dados!K7122/100</f>
        <v>0.18</v>
      </c>
      <c r="O7207" s="13">
        <f>dados!L7122/100</f>
        <v>0</v>
      </c>
      <c r="P7207" s="12" t="str">
        <f>LEFT(Tabela2[[#This Row],[Código]],2)</f>
        <v>81</v>
      </c>
    </row>
    <row r="7208" spans="2:16" ht="15" customHeight="1" x14ac:dyDescent="0.25">
      <c r="B7208" s="31" t="str">
        <f>IF(Tabela2[[#This Row],[Tipo]] = 0,LOOKUP(Tabela2[[#This Row],[RESUMO]],Tabela3[Grupo],Tabela3[Meus produtos]),VLOOKUP(Tabela2[[#This Row],[Código]],Tabela4[[Código NBS/LC116]:[Meus serviços]],3,0))</f>
        <v>Não</v>
      </c>
      <c r="C7208" t="str">
        <f>IF(E7208=0,TEXT(dados!A7123,"00000000"),IF(E7208=2,TEXT(dados!A7123,"0000"),TEXT(dados!A7123,"#")))</f>
        <v>81092100</v>
      </c>
      <c r="D7208" t="str">
        <f>IF(dados!B7123=0,"",dados!B7123)</f>
        <v/>
      </c>
      <c r="E7208">
        <f>dados!C7123</f>
        <v>0</v>
      </c>
      <c r="F7208" t="str">
        <f>dados!D7123</f>
        <v>Outros metais comuns cermets obras dessas materias Zirconio e suas obras incluindo os desperdicios e residuos e sucata Que contenham menos de uma parte de hafnio para 500 partes em peso de zirconio</v>
      </c>
      <c r="G7208"/>
      <c r="H7208"/>
      <c r="I7208"/>
      <c r="J7208"/>
      <c r="K7208" s="13"/>
      <c r="L7208" s="13">
        <f>dados!I7123/100</f>
        <v>0.13449999999999998</v>
      </c>
      <c r="M7208" s="13">
        <f>dados!J7123/100</f>
        <v>0.1545</v>
      </c>
      <c r="N7208" s="13">
        <f>dados!K7123/100</f>
        <v>0.18</v>
      </c>
      <c r="O7208" s="13">
        <f>dados!L7123/100</f>
        <v>0</v>
      </c>
      <c r="P7208" s="12" t="str">
        <f>LEFT(Tabela2[[#This Row],[Código]],2)</f>
        <v>81</v>
      </c>
    </row>
    <row r="7209" spans="2:16" ht="15" customHeight="1" x14ac:dyDescent="0.25">
      <c r="B7209" s="31" t="str">
        <f>IF(Tabela2[[#This Row],[Tipo]] = 0,LOOKUP(Tabela2[[#This Row],[RESUMO]],Tabela3[Grupo],Tabela3[Meus produtos]),VLOOKUP(Tabela2[[#This Row],[Código]],Tabela4[[Código NBS/LC116]:[Meus serviços]],3,0))</f>
        <v>Não</v>
      </c>
      <c r="C7209" t="str">
        <f>IF(E7209=0,TEXT(dados!A7124,"00000000"),IF(E7209=2,TEXT(dados!A7124,"0000"),TEXT(dados!A7124,"#")))</f>
        <v>81092900</v>
      </c>
      <c r="D7209" t="str">
        <f>IF(dados!B7124=0,"",dados!B7124)</f>
        <v/>
      </c>
      <c r="E7209">
        <f>dados!C7124</f>
        <v>0</v>
      </c>
      <c r="F7209" t="str">
        <f>dados!D7124</f>
        <v>Outros metais comuns cermets obras dessas materias Zirconio e suas obras incluindo os desperdicios e residuos e sucata outros</v>
      </c>
      <c r="G7209"/>
      <c r="H7209"/>
      <c r="I7209"/>
      <c r="J7209"/>
      <c r="K7209" s="13"/>
      <c r="L7209" s="13">
        <f>dados!I7124/100</f>
        <v>0.13449999999999998</v>
      </c>
      <c r="M7209" s="13">
        <f>dados!J7124/100</f>
        <v>0.1545</v>
      </c>
      <c r="N7209" s="13">
        <f>dados!K7124/100</f>
        <v>0.18</v>
      </c>
      <c r="O7209" s="13">
        <f>dados!L7124/100</f>
        <v>0</v>
      </c>
      <c r="P7209" s="12" t="str">
        <f>LEFT(Tabela2[[#This Row],[Código]],2)</f>
        <v>81</v>
      </c>
    </row>
    <row r="7210" spans="2:16" ht="15" customHeight="1" x14ac:dyDescent="0.25">
      <c r="B7210" s="31" t="str">
        <f>IF(Tabela2[[#This Row],[Tipo]] = 0,LOOKUP(Tabela2[[#This Row],[RESUMO]],Tabela3[Grupo],Tabela3[Meus produtos]),VLOOKUP(Tabela2[[#This Row],[Código]],Tabela4[[Código NBS/LC116]:[Meus serviços]],3,0))</f>
        <v>Não</v>
      </c>
      <c r="C7210" t="str">
        <f>IF(E7210=0,TEXT(dados!A7125,"00000000"),IF(E7210=2,TEXT(dados!A7125,"0000"),TEXT(dados!A7125,"#")))</f>
        <v>81093100</v>
      </c>
      <c r="D7210" t="str">
        <f>IF(dados!B7125=0,"",dados!B7125)</f>
        <v/>
      </c>
      <c r="E7210">
        <f>dados!C7125</f>
        <v>0</v>
      </c>
      <c r="F7210" t="str">
        <f>dados!D7125</f>
        <v>Outros metais comuns cermets obras dessas materias Zirconio e suas obras incluindo os desperdicios e residuos e sucata Que contenham menos de uma parte de hafnio para 500 partes em peso de zirconio</v>
      </c>
      <c r="G7210"/>
      <c r="H7210"/>
      <c r="I7210"/>
      <c r="J7210"/>
      <c r="K7210" s="13"/>
      <c r="L7210" s="13">
        <f>dados!I7125/100</f>
        <v>0.13449999999999998</v>
      </c>
      <c r="M7210" s="13">
        <f>dados!J7125/100</f>
        <v>0.1545</v>
      </c>
      <c r="N7210" s="13">
        <f>dados!K7125/100</f>
        <v>0.18</v>
      </c>
      <c r="O7210" s="13">
        <f>dados!L7125/100</f>
        <v>0</v>
      </c>
      <c r="P7210" s="12" t="str">
        <f>LEFT(Tabela2[[#This Row],[Código]],2)</f>
        <v>81</v>
      </c>
    </row>
    <row r="7211" spans="2:16" ht="15" customHeight="1" x14ac:dyDescent="0.25">
      <c r="B7211" s="31" t="str">
        <f>IF(Tabela2[[#This Row],[Tipo]] = 0,LOOKUP(Tabela2[[#This Row],[RESUMO]],Tabela3[Grupo],Tabela3[Meus produtos]),VLOOKUP(Tabela2[[#This Row],[Código]],Tabela4[[Código NBS/LC116]:[Meus serviços]],3,0))</f>
        <v>Não</v>
      </c>
      <c r="C7211" t="str">
        <f>IF(E7211=0,TEXT(dados!A7126,"00000000"),IF(E7211=2,TEXT(dados!A7126,"0000"),TEXT(dados!A7126,"#")))</f>
        <v>81093900</v>
      </c>
      <c r="D7211" t="str">
        <f>IF(dados!B7126=0,"",dados!B7126)</f>
        <v/>
      </c>
      <c r="E7211">
        <f>dados!C7126</f>
        <v>0</v>
      </c>
      <c r="F7211" t="str">
        <f>dados!D7126</f>
        <v>Outros metais comuns cermets obras dessas materias Zirconio e suas obras incluindo os desperdicios e residuos e sucata outros</v>
      </c>
      <c r="G7211"/>
      <c r="H7211"/>
      <c r="I7211"/>
      <c r="J7211"/>
      <c r="K7211" s="13"/>
      <c r="L7211" s="13">
        <f>dados!I7126/100</f>
        <v>0.13449999999999998</v>
      </c>
      <c r="M7211" s="13">
        <f>dados!J7126/100</f>
        <v>0.1545</v>
      </c>
      <c r="N7211" s="13">
        <f>dados!K7126/100</f>
        <v>0.18</v>
      </c>
      <c r="O7211" s="13">
        <f>dados!L7126/100</f>
        <v>0</v>
      </c>
      <c r="P7211" s="12" t="str">
        <f>LEFT(Tabela2[[#This Row],[Código]],2)</f>
        <v>81</v>
      </c>
    </row>
    <row r="7212" spans="2:16" ht="15" customHeight="1" x14ac:dyDescent="0.25">
      <c r="B7212" s="31" t="str">
        <f>IF(Tabela2[[#This Row],[Tipo]] = 0,LOOKUP(Tabela2[[#This Row],[RESUMO]],Tabela3[Grupo],Tabela3[Meus produtos]),VLOOKUP(Tabela2[[#This Row],[Código]],Tabela4[[Código NBS/LC116]:[Meus serviços]],3,0))</f>
        <v>Não</v>
      </c>
      <c r="C7212" t="str">
        <f>IF(E7212=0,TEXT(dados!A7127,"00000000"),IF(E7212=2,TEXT(dados!A7127,"0000"),TEXT(dados!A7127,"#")))</f>
        <v>81099100</v>
      </c>
      <c r="D7212" t="str">
        <f>IF(dados!B7127=0,"",dados!B7127)</f>
        <v/>
      </c>
      <c r="E7212">
        <f>dados!C7127</f>
        <v>0</v>
      </c>
      <c r="F7212" t="str">
        <f>dados!D7127</f>
        <v>Outros metais comuns cermets obras dessas materias Zirconio e suas obras incluindo os desperdicios e residuos e sucata Que contenham menos de uma parte de hafnio para 500 partes em peso de zirconio</v>
      </c>
      <c r="G7212"/>
      <c r="H7212"/>
      <c r="I7212"/>
      <c r="J7212"/>
      <c r="K7212" s="13"/>
      <c r="L7212" s="13">
        <f>dados!I7127/100</f>
        <v>0.13449999999999998</v>
      </c>
      <c r="M7212" s="13">
        <f>dados!J7127/100</f>
        <v>0.1545</v>
      </c>
      <c r="N7212" s="13">
        <f>dados!K7127/100</f>
        <v>0.18</v>
      </c>
      <c r="O7212" s="13">
        <f>dados!L7127/100</f>
        <v>0</v>
      </c>
      <c r="P7212" s="12" t="str">
        <f>LEFT(Tabela2[[#This Row],[Código]],2)</f>
        <v>81</v>
      </c>
    </row>
    <row r="7213" spans="2:16" ht="15" customHeight="1" x14ac:dyDescent="0.25">
      <c r="B7213" s="31" t="str">
        <f>IF(Tabela2[[#This Row],[Tipo]] = 0,LOOKUP(Tabela2[[#This Row],[RESUMO]],Tabela3[Grupo],Tabela3[Meus produtos]),VLOOKUP(Tabela2[[#This Row],[Código]],Tabela4[[Código NBS/LC116]:[Meus serviços]],3,0))</f>
        <v>Não</v>
      </c>
      <c r="C7213" t="str">
        <f>IF(E7213=0,TEXT(dados!A7128,"00000000"),IF(E7213=2,TEXT(dados!A7128,"0000"),TEXT(dados!A7128,"#")))</f>
        <v>81099900</v>
      </c>
      <c r="D7213" t="str">
        <f>IF(dados!B7128=0,"",dados!B7128)</f>
        <v/>
      </c>
      <c r="E7213">
        <f>dados!C7128</f>
        <v>0</v>
      </c>
      <c r="F7213" t="str">
        <f>dados!D7128</f>
        <v>Outros metais comuns cermets obras dessas materias Zirconio e suas obras incluindo os desperdicios e residuos e sucata outros</v>
      </c>
      <c r="G7213"/>
      <c r="H7213"/>
      <c r="I7213"/>
      <c r="J7213"/>
      <c r="K7213" s="13"/>
      <c r="L7213" s="13">
        <f>dados!I7128/100</f>
        <v>0.13449999999999998</v>
      </c>
      <c r="M7213" s="13">
        <f>dados!J7128/100</f>
        <v>0.1545</v>
      </c>
      <c r="N7213" s="13">
        <f>dados!K7128/100</f>
        <v>0.18</v>
      </c>
      <c r="O7213" s="13">
        <f>dados!L7128/100</f>
        <v>0</v>
      </c>
      <c r="P7213" s="12" t="str">
        <f>LEFT(Tabela2[[#This Row],[Código]],2)</f>
        <v>81</v>
      </c>
    </row>
    <row r="7214" spans="2:16" ht="15" customHeight="1" x14ac:dyDescent="0.25">
      <c r="B7214" s="31" t="str">
        <f>IF(Tabela2[[#This Row],[Tipo]] = 0,LOOKUP(Tabela2[[#This Row],[RESUMO]],Tabela3[Grupo],Tabela3[Meus produtos]),VLOOKUP(Tabela2[[#This Row],[Código]],Tabela4[[Código NBS/LC116]:[Meus serviços]],3,0))</f>
        <v>Não</v>
      </c>
      <c r="C7214" t="str">
        <f>IF(E7214=0,TEXT(dados!A7129,"00000000"),IF(E7214=2,TEXT(dados!A7129,"0000"),TEXT(dados!A7129,"#")))</f>
        <v>81101010</v>
      </c>
      <c r="D7214" t="str">
        <f>IF(dados!B7129=0,"",dados!B7129)</f>
        <v/>
      </c>
      <c r="E7214">
        <f>dados!C7129</f>
        <v>0</v>
      </c>
      <c r="F7214" t="str">
        <f>dados!D7129</f>
        <v>Antimonio em bruto</v>
      </c>
      <c r="G7214"/>
      <c r="H7214"/>
      <c r="I7214"/>
      <c r="J7214"/>
      <c r="K7214" s="13"/>
      <c r="L7214" s="13">
        <f>dados!I7129/100</f>
        <v>0.13449999999999998</v>
      </c>
      <c r="M7214" s="13">
        <f>dados!J7129/100</f>
        <v>0.1545</v>
      </c>
      <c r="N7214" s="13">
        <f>dados!K7129/100</f>
        <v>0.18</v>
      </c>
      <c r="O7214" s="13">
        <f>dados!L7129/100</f>
        <v>0</v>
      </c>
      <c r="P7214" s="12" t="str">
        <f>LEFT(Tabela2[[#This Row],[Código]],2)</f>
        <v>81</v>
      </c>
    </row>
    <row r="7215" spans="2:16" ht="15" customHeight="1" x14ac:dyDescent="0.25">
      <c r="B7215" s="31" t="str">
        <f>IF(Tabela2[[#This Row],[Tipo]] = 0,LOOKUP(Tabela2[[#This Row],[RESUMO]],Tabela3[Grupo],Tabela3[Meus produtos]),VLOOKUP(Tabela2[[#This Row],[Código]],Tabela4[[Código NBS/LC116]:[Meus serviços]],3,0))</f>
        <v>Não</v>
      </c>
      <c r="C7215" t="str">
        <f>IF(E7215=0,TEXT(dados!A7130,"00000000"),IF(E7215=2,TEXT(dados!A7130,"0000"),TEXT(dados!A7130,"#")))</f>
        <v>81101020</v>
      </c>
      <c r="D7215" t="str">
        <f>IF(dados!B7130=0,"",dados!B7130)</f>
        <v/>
      </c>
      <c r="E7215">
        <f>dados!C7130</f>
        <v>0</v>
      </c>
      <c r="F7215" t="str">
        <f>dados!D7130</f>
        <v>Pos de antimonio</v>
      </c>
      <c r="G7215"/>
      <c r="H7215"/>
      <c r="I7215"/>
      <c r="J7215"/>
      <c r="K7215" s="13"/>
      <c r="L7215" s="13">
        <f>dados!I7130/100</f>
        <v>0.13449999999999998</v>
      </c>
      <c r="M7215" s="13">
        <f>dados!J7130/100</f>
        <v>0.16149999999999998</v>
      </c>
      <c r="N7215" s="13">
        <f>dados!K7130/100</f>
        <v>0.18</v>
      </c>
      <c r="O7215" s="13">
        <f>dados!L7130/100</f>
        <v>0</v>
      </c>
      <c r="P7215" s="12" t="str">
        <f>LEFT(Tabela2[[#This Row],[Código]],2)</f>
        <v>81</v>
      </c>
    </row>
    <row r="7216" spans="2:16" ht="15" customHeight="1" x14ac:dyDescent="0.25">
      <c r="B7216" s="31" t="str">
        <f>IF(Tabela2[[#This Row],[Tipo]] = 0,LOOKUP(Tabela2[[#This Row],[RESUMO]],Tabela3[Grupo],Tabela3[Meus produtos]),VLOOKUP(Tabela2[[#This Row],[Código]],Tabela4[[Código NBS/LC116]:[Meus serviços]],3,0))</f>
        <v>Não</v>
      </c>
      <c r="C7216" t="str">
        <f>IF(E7216=0,TEXT(dados!A7131,"00000000"),IF(E7216=2,TEXT(dados!A7131,"0000"),TEXT(dados!A7131,"#")))</f>
        <v>81102000</v>
      </c>
      <c r="D7216" t="str">
        <f>IF(dados!B7131=0,"",dados!B7131)</f>
        <v/>
      </c>
      <c r="E7216">
        <f>dados!C7131</f>
        <v>0</v>
      </c>
      <c r="F7216" t="str">
        <f>dados!D7131</f>
        <v>Desperdicios e residuos,de antimonio</v>
      </c>
      <c r="G7216"/>
      <c r="H7216"/>
      <c r="I7216"/>
      <c r="J7216"/>
      <c r="K7216" s="13"/>
      <c r="L7216" s="13">
        <f>dados!I7131/100</f>
        <v>0.13449999999999998</v>
      </c>
      <c r="M7216" s="13">
        <f>dados!J7131/100</f>
        <v>0.16149999999999998</v>
      </c>
      <c r="N7216" s="13">
        <f>dados!K7131/100</f>
        <v>0.18</v>
      </c>
      <c r="O7216" s="13">
        <f>dados!L7131/100</f>
        <v>0</v>
      </c>
      <c r="P7216" s="12" t="str">
        <f>LEFT(Tabela2[[#This Row],[Código]],2)</f>
        <v>81</v>
      </c>
    </row>
    <row r="7217" spans="2:16" ht="15" customHeight="1" x14ac:dyDescent="0.25">
      <c r="B7217" s="31" t="str">
        <f>IF(Tabela2[[#This Row],[Tipo]] = 0,LOOKUP(Tabela2[[#This Row],[RESUMO]],Tabela3[Grupo],Tabela3[Meus produtos]),VLOOKUP(Tabela2[[#This Row],[Código]],Tabela4[[Código NBS/LC116]:[Meus serviços]],3,0))</f>
        <v>Não</v>
      </c>
      <c r="C7217" t="str">
        <f>IF(E7217=0,TEXT(dados!A7132,"00000000"),IF(E7217=2,TEXT(dados!A7132,"0000"),TEXT(dados!A7132,"#")))</f>
        <v>81109000</v>
      </c>
      <c r="D7217" t="str">
        <f>IF(dados!B7132=0,"",dados!B7132)</f>
        <v/>
      </c>
      <c r="E7217">
        <f>dados!C7132</f>
        <v>0</v>
      </c>
      <c r="F7217" t="str">
        <f>dados!D7132</f>
        <v>Obras de antimonio</v>
      </c>
      <c r="G7217"/>
      <c r="H7217"/>
      <c r="I7217"/>
      <c r="J7217"/>
      <c r="K7217" s="13"/>
      <c r="L7217" s="13">
        <f>dados!I7132/100</f>
        <v>0.13449999999999998</v>
      </c>
      <c r="M7217" s="13">
        <f>dados!J7132/100</f>
        <v>0.16149999999999998</v>
      </c>
      <c r="N7217" s="13">
        <f>dados!K7132/100</f>
        <v>0.18</v>
      </c>
      <c r="O7217" s="13">
        <f>dados!L7132/100</f>
        <v>0</v>
      </c>
      <c r="P7217" s="12" t="str">
        <f>LEFT(Tabela2[[#This Row],[Código]],2)</f>
        <v>81</v>
      </c>
    </row>
    <row r="7218" spans="2:16" ht="15" customHeight="1" x14ac:dyDescent="0.25">
      <c r="B7218" s="31" t="str">
        <f>IF(Tabela2[[#This Row],[Tipo]] = 0,LOOKUP(Tabela2[[#This Row],[RESUMO]],Tabela3[Grupo],Tabela3[Meus produtos]),VLOOKUP(Tabela2[[#This Row],[Código]],Tabela4[[Código NBS/LC116]:[Meus serviços]],3,0))</f>
        <v>Não</v>
      </c>
      <c r="C7218" t="str">
        <f>IF(E7218=0,TEXT(dados!A7133,"00000000"),IF(E7218=2,TEXT(dados!A7133,"0000"),TEXT(dados!A7133,"#")))</f>
        <v>81110010</v>
      </c>
      <c r="D7218" t="str">
        <f>IF(dados!B7133=0,"",dados!B7133)</f>
        <v/>
      </c>
      <c r="E7218">
        <f>dados!C7133</f>
        <v>0</v>
      </c>
      <c r="F7218" t="str">
        <f>dados!D7133</f>
        <v>Manganes em bruto</v>
      </c>
      <c r="G7218"/>
      <c r="H7218"/>
      <c r="I7218"/>
      <c r="J7218"/>
      <c r="K7218" s="13"/>
      <c r="L7218" s="13">
        <f>dados!I7133/100</f>
        <v>0.13449999999999998</v>
      </c>
      <c r="M7218" s="13">
        <f>dados!J7133/100</f>
        <v>0.16149999999999998</v>
      </c>
      <c r="N7218" s="13">
        <f>dados!K7133/100</f>
        <v>0.18</v>
      </c>
      <c r="O7218" s="13">
        <f>dados!L7133/100</f>
        <v>0</v>
      </c>
      <c r="P7218" s="12" t="str">
        <f>LEFT(Tabela2[[#This Row],[Código]],2)</f>
        <v>81</v>
      </c>
    </row>
    <row r="7219" spans="2:16" ht="15" customHeight="1" x14ac:dyDescent="0.25">
      <c r="B7219" s="31" t="str">
        <f>IF(Tabela2[[#This Row],[Tipo]] = 0,LOOKUP(Tabela2[[#This Row],[RESUMO]],Tabela3[Grupo],Tabela3[Meus produtos]),VLOOKUP(Tabela2[[#This Row],[Código]],Tabela4[[Código NBS/LC116]:[Meus serviços]],3,0))</f>
        <v>Não</v>
      </c>
      <c r="C7219" t="str">
        <f>IF(E7219=0,TEXT(dados!A7134,"00000000"),IF(E7219=2,TEXT(dados!A7134,"0000"),TEXT(dados!A7134,"#")))</f>
        <v>81110020</v>
      </c>
      <c r="D7219" t="str">
        <f>IF(dados!B7134=0,"",dados!B7134)</f>
        <v/>
      </c>
      <c r="E7219">
        <f>dados!C7134</f>
        <v>0</v>
      </c>
      <c r="F7219" t="str">
        <f>dados!D7134</f>
        <v>Chapas,folhas,tiras,fios,hastes,etc.de manganes</v>
      </c>
      <c r="G7219"/>
      <c r="H7219"/>
      <c r="I7219"/>
      <c r="J7219"/>
      <c r="K7219" s="13"/>
      <c r="L7219" s="13">
        <f>dados!I7134/100</f>
        <v>0.13449999999999998</v>
      </c>
      <c r="M7219" s="13">
        <f>dados!J7134/100</f>
        <v>0.16149999999999998</v>
      </c>
      <c r="N7219" s="13">
        <f>dados!K7134/100</f>
        <v>0.18</v>
      </c>
      <c r="O7219" s="13">
        <f>dados!L7134/100</f>
        <v>0</v>
      </c>
      <c r="P7219" s="12" t="str">
        <f>LEFT(Tabela2[[#This Row],[Código]],2)</f>
        <v>81</v>
      </c>
    </row>
    <row r="7220" spans="2:16" ht="15" customHeight="1" x14ac:dyDescent="0.25">
      <c r="B7220" s="31" t="str">
        <f>IF(Tabela2[[#This Row],[Tipo]] = 0,LOOKUP(Tabela2[[#This Row],[RESUMO]],Tabela3[Grupo],Tabela3[Meus produtos]),VLOOKUP(Tabela2[[#This Row],[Código]],Tabela4[[Código NBS/LC116]:[Meus serviços]],3,0))</f>
        <v>Não</v>
      </c>
      <c r="C7220" t="str">
        <f>IF(E7220=0,TEXT(dados!A7135,"00000000"),IF(E7220=2,TEXT(dados!A7135,"0000"),TEXT(dados!A7135,"#")))</f>
        <v>81110090</v>
      </c>
      <c r="D7220" t="str">
        <f>IF(dados!B7135=0,"",dados!B7135)</f>
        <v/>
      </c>
      <c r="E7220">
        <f>dados!C7135</f>
        <v>0</v>
      </c>
      <c r="F7220" t="str">
        <f>dados!D7135</f>
        <v>Outs.obras de manganes,desperd.e residuos de manganes</v>
      </c>
      <c r="G7220"/>
      <c r="H7220"/>
      <c r="I7220"/>
      <c r="J7220"/>
      <c r="K7220" s="13"/>
      <c r="L7220" s="13">
        <f>dados!I7135/100</f>
        <v>0.13449999999999998</v>
      </c>
      <c r="M7220" s="13">
        <f>dados!J7135/100</f>
        <v>0.16149999999999998</v>
      </c>
      <c r="N7220" s="13">
        <f>dados!K7135/100</f>
        <v>0.18</v>
      </c>
      <c r="O7220" s="13">
        <f>dados!L7135/100</f>
        <v>0</v>
      </c>
      <c r="P7220" s="12" t="str">
        <f>LEFT(Tabela2[[#This Row],[Código]],2)</f>
        <v>81</v>
      </c>
    </row>
    <row r="7221" spans="2:16" ht="15" customHeight="1" x14ac:dyDescent="0.25">
      <c r="B7221" s="31" t="str">
        <f>IF(Tabela2[[#This Row],[Tipo]] = 0,LOOKUP(Tabela2[[#This Row],[RESUMO]],Tabela3[Grupo],Tabela3[Meus produtos]),VLOOKUP(Tabela2[[#This Row],[Código]],Tabela4[[Código NBS/LC116]:[Meus serviços]],3,0))</f>
        <v>Não</v>
      </c>
      <c r="C7221" t="str">
        <f>IF(E7221=0,TEXT(dados!A7136,"00000000"),IF(E7221=2,TEXT(dados!A7136,"0000"),TEXT(dados!A7136,"#")))</f>
        <v>81121200</v>
      </c>
      <c r="D7221" t="str">
        <f>IF(dados!B7136=0,"",dados!B7136)</f>
        <v/>
      </c>
      <c r="E7221">
        <f>dados!C7136</f>
        <v>0</v>
      </c>
      <c r="F7221" t="str">
        <f>dados!D7136</f>
        <v>Berilio em forma bruta, pos de berilio</v>
      </c>
      <c r="G7221"/>
      <c r="H7221"/>
      <c r="I7221"/>
      <c r="J7221"/>
      <c r="K7221" s="13"/>
      <c r="L7221" s="13">
        <f>dados!I7136/100</f>
        <v>0.13449999999999998</v>
      </c>
      <c r="M7221" s="13">
        <f>dados!J7136/100</f>
        <v>0.16149999999999998</v>
      </c>
      <c r="N7221" s="13">
        <f>dados!K7136/100</f>
        <v>0.18</v>
      </c>
      <c r="O7221" s="13">
        <f>dados!L7136/100</f>
        <v>0</v>
      </c>
      <c r="P7221" s="12" t="str">
        <f>LEFT(Tabela2[[#This Row],[Código]],2)</f>
        <v>81</v>
      </c>
    </row>
    <row r="7222" spans="2:16" ht="15" customHeight="1" x14ac:dyDescent="0.25">
      <c r="B7222" s="31" t="str">
        <f>IF(Tabela2[[#This Row],[Tipo]] = 0,LOOKUP(Tabela2[[#This Row],[RESUMO]],Tabela3[Grupo],Tabela3[Meus produtos]),VLOOKUP(Tabela2[[#This Row],[Código]],Tabela4[[Código NBS/LC116]:[Meus serviços]],3,0))</f>
        <v>Não</v>
      </c>
      <c r="C7222" t="str">
        <f>IF(E7222=0,TEXT(dados!A7137,"00000000"),IF(E7222=2,TEXT(dados!A7137,"0000"),TEXT(dados!A7137,"#")))</f>
        <v>81121300</v>
      </c>
      <c r="D7222" t="str">
        <f>IF(dados!B7137=0,"",dados!B7137)</f>
        <v/>
      </c>
      <c r="E7222">
        <f>dados!C7137</f>
        <v>0</v>
      </c>
      <c r="F7222" t="str">
        <f>dados!D7137</f>
        <v>Desperd.resid.de berilio</v>
      </c>
      <c r="G7222"/>
      <c r="H7222"/>
      <c r="I7222"/>
      <c r="J7222"/>
      <c r="K7222" s="13"/>
      <c r="L7222" s="13">
        <f>dados!I7137/100</f>
        <v>0.13449999999999998</v>
      </c>
      <c r="M7222" s="13">
        <f>dados!J7137/100</f>
        <v>0.16149999999999998</v>
      </c>
      <c r="N7222" s="13">
        <f>dados!K7137/100</f>
        <v>0.18</v>
      </c>
      <c r="O7222" s="13">
        <f>dados!L7137/100</f>
        <v>0</v>
      </c>
      <c r="P7222" s="12" t="str">
        <f>LEFT(Tabela2[[#This Row],[Código]],2)</f>
        <v>81</v>
      </c>
    </row>
    <row r="7223" spans="2:16" ht="15" customHeight="1" x14ac:dyDescent="0.25">
      <c r="B7223" s="31" t="str">
        <f>IF(Tabela2[[#This Row],[Tipo]] = 0,LOOKUP(Tabela2[[#This Row],[RESUMO]],Tabela3[Grupo],Tabela3[Meus produtos]),VLOOKUP(Tabela2[[#This Row],[Código]],Tabela4[[Código NBS/LC116]:[Meus serviços]],3,0))</f>
        <v>Não</v>
      </c>
      <c r="C7223" t="str">
        <f>IF(E7223=0,TEXT(dados!A7138,"00000000"),IF(E7223=2,TEXT(dados!A7138,"0000"),TEXT(dados!A7138,"#")))</f>
        <v>81121900</v>
      </c>
      <c r="D7223" t="str">
        <f>IF(dados!B7138=0,"",dados!B7138)</f>
        <v/>
      </c>
      <c r="E7223">
        <f>dados!C7138</f>
        <v>0</v>
      </c>
      <c r="F7223" t="str">
        <f>dados!D7138</f>
        <v>Obras de berilio</v>
      </c>
      <c r="G7223"/>
      <c r="H7223"/>
      <c r="I7223"/>
      <c r="J7223"/>
      <c r="K7223" s="13"/>
      <c r="L7223" s="13">
        <f>dados!I7138/100</f>
        <v>0.13449999999999998</v>
      </c>
      <c r="M7223" s="13">
        <f>dados!J7138/100</f>
        <v>0.16149999999999998</v>
      </c>
      <c r="N7223" s="13">
        <f>dados!K7138/100</f>
        <v>0.18</v>
      </c>
      <c r="O7223" s="13">
        <f>dados!L7138/100</f>
        <v>0</v>
      </c>
      <c r="P7223" s="12" t="str">
        <f>LEFT(Tabela2[[#This Row],[Código]],2)</f>
        <v>81</v>
      </c>
    </row>
    <row r="7224" spans="2:16" ht="15" customHeight="1" x14ac:dyDescent="0.25">
      <c r="B7224" s="31" t="str">
        <f>IF(Tabela2[[#This Row],[Tipo]] = 0,LOOKUP(Tabela2[[#This Row],[RESUMO]],Tabela3[Grupo],Tabela3[Meus produtos]),VLOOKUP(Tabela2[[#This Row],[Código]],Tabela4[[Código NBS/LC116]:[Meus serviços]],3,0))</f>
        <v>Não</v>
      </c>
      <c r="C7224" t="str">
        <f>IF(E7224=0,TEXT(dados!A7139,"00000000"),IF(E7224=2,TEXT(dados!A7139,"0000"),TEXT(dados!A7139,"#")))</f>
        <v>81122110</v>
      </c>
      <c r="D7224" t="str">
        <f>IF(dados!B7139=0,"",dados!B7139)</f>
        <v/>
      </c>
      <c r="E7224">
        <f>dados!C7139</f>
        <v>0</v>
      </c>
      <c r="F7224" t="str">
        <f>dados!D7139</f>
        <v>Cromo em bruto</v>
      </c>
      <c r="G7224"/>
      <c r="H7224"/>
      <c r="I7224"/>
      <c r="J7224"/>
      <c r="K7224" s="13"/>
      <c r="L7224" s="13">
        <f>dados!I7139/100</f>
        <v>0.13449999999999998</v>
      </c>
      <c r="M7224" s="13">
        <f>dados!J7139/100</f>
        <v>0.1545</v>
      </c>
      <c r="N7224" s="13">
        <f>dados!K7139/100</f>
        <v>0.18</v>
      </c>
      <c r="O7224" s="13">
        <f>dados!L7139/100</f>
        <v>0</v>
      </c>
      <c r="P7224" s="12" t="str">
        <f>LEFT(Tabela2[[#This Row],[Código]],2)</f>
        <v>81</v>
      </c>
    </row>
    <row r="7225" spans="2:16" ht="15" customHeight="1" x14ac:dyDescent="0.25">
      <c r="B7225" s="31" t="str">
        <f>IF(Tabela2[[#This Row],[Tipo]] = 0,LOOKUP(Tabela2[[#This Row],[RESUMO]],Tabela3[Grupo],Tabela3[Meus produtos]),VLOOKUP(Tabela2[[#This Row],[Código]],Tabela4[[Código NBS/LC116]:[Meus serviços]],3,0))</f>
        <v>Não</v>
      </c>
      <c r="C7225" t="str">
        <f>IF(E7225=0,TEXT(dados!A7140,"00000000"),IF(E7225=2,TEXT(dados!A7140,"0000"),TEXT(dados!A7140,"#")))</f>
        <v>81122120</v>
      </c>
      <c r="D7225" t="str">
        <f>IF(dados!B7140=0,"",dados!B7140)</f>
        <v/>
      </c>
      <c r="E7225">
        <f>dados!C7140</f>
        <v>0</v>
      </c>
      <c r="F7225" t="str">
        <f>dados!D7140</f>
        <v>Pos de cromo</v>
      </c>
      <c r="G7225"/>
      <c r="H7225"/>
      <c r="I7225"/>
      <c r="J7225"/>
      <c r="K7225" s="13"/>
      <c r="L7225" s="13">
        <f>dados!I7140/100</f>
        <v>0.13449999999999998</v>
      </c>
      <c r="M7225" s="13">
        <f>dados!J7140/100</f>
        <v>0.1545</v>
      </c>
      <c r="N7225" s="13">
        <f>dados!K7140/100</f>
        <v>0.18</v>
      </c>
      <c r="O7225" s="13">
        <f>dados!L7140/100</f>
        <v>0</v>
      </c>
      <c r="P7225" s="12" t="str">
        <f>LEFT(Tabela2[[#This Row],[Código]],2)</f>
        <v>81</v>
      </c>
    </row>
    <row r="7226" spans="2:16" ht="15" customHeight="1" x14ac:dyDescent="0.25">
      <c r="B7226" s="31" t="str">
        <f>IF(Tabela2[[#This Row],[Tipo]] = 0,LOOKUP(Tabela2[[#This Row],[RESUMO]],Tabela3[Grupo],Tabela3[Meus produtos]),VLOOKUP(Tabela2[[#This Row],[Código]],Tabela4[[Código NBS/LC116]:[Meus serviços]],3,0))</f>
        <v>Não</v>
      </c>
      <c r="C7226" t="str">
        <f>IF(E7226=0,TEXT(dados!A7141,"00000000"),IF(E7226=2,TEXT(dados!A7141,"0000"),TEXT(dados!A7141,"#")))</f>
        <v>81122200</v>
      </c>
      <c r="D7226" t="str">
        <f>IF(dados!B7141=0,"",dados!B7141)</f>
        <v/>
      </c>
      <c r="E7226">
        <f>dados!C7141</f>
        <v>0</v>
      </c>
      <c r="F7226" t="str">
        <f>dados!D7141</f>
        <v>Desperdicios e residuos,de cromo</v>
      </c>
      <c r="G7226"/>
      <c r="H7226"/>
      <c r="I7226"/>
      <c r="J7226"/>
      <c r="K7226" s="13"/>
      <c r="L7226" s="13">
        <f>dados!I7141/100</f>
        <v>0.13449999999999998</v>
      </c>
      <c r="M7226" s="13">
        <f>dados!J7141/100</f>
        <v>0.1545</v>
      </c>
      <c r="N7226" s="13">
        <f>dados!K7141/100</f>
        <v>0.18</v>
      </c>
      <c r="O7226" s="13">
        <f>dados!L7141/100</f>
        <v>0</v>
      </c>
      <c r="P7226" s="12" t="str">
        <f>LEFT(Tabela2[[#This Row],[Código]],2)</f>
        <v>81</v>
      </c>
    </row>
    <row r="7227" spans="2:16" ht="15" customHeight="1" x14ac:dyDescent="0.25">
      <c r="B7227" s="31" t="str">
        <f>IF(Tabela2[[#This Row],[Tipo]] = 0,LOOKUP(Tabela2[[#This Row],[RESUMO]],Tabela3[Grupo],Tabela3[Meus produtos]),VLOOKUP(Tabela2[[#This Row],[Código]],Tabela4[[Código NBS/LC116]:[Meus serviços]],3,0))</f>
        <v>Não</v>
      </c>
      <c r="C7227" t="str">
        <f>IF(E7227=0,TEXT(dados!A7142,"00000000"),IF(E7227=2,TEXT(dados!A7142,"0000"),TEXT(dados!A7142,"#")))</f>
        <v>81122900</v>
      </c>
      <c r="D7227" t="str">
        <f>IF(dados!B7142=0,"",dados!B7142)</f>
        <v/>
      </c>
      <c r="E7227">
        <f>dados!C7142</f>
        <v>0</v>
      </c>
      <c r="F7227" t="str">
        <f>dados!D7142</f>
        <v>Obras de cromo</v>
      </c>
      <c r="G7227"/>
      <c r="H7227"/>
      <c r="I7227"/>
      <c r="J7227"/>
      <c r="K7227" s="13"/>
      <c r="L7227" s="13">
        <f>dados!I7142/100</f>
        <v>0.13449999999999998</v>
      </c>
      <c r="M7227" s="13">
        <f>dados!J7142/100</f>
        <v>0.1545</v>
      </c>
      <c r="N7227" s="13">
        <f>dados!K7142/100</f>
        <v>0.18</v>
      </c>
      <c r="O7227" s="13">
        <f>dados!L7142/100</f>
        <v>0</v>
      </c>
      <c r="P7227" s="12" t="str">
        <f>LEFT(Tabela2[[#This Row],[Código]],2)</f>
        <v>81</v>
      </c>
    </row>
    <row r="7228" spans="2:16" ht="15" customHeight="1" x14ac:dyDescent="0.25">
      <c r="B7228" s="31" t="str">
        <f>IF(Tabela2[[#This Row],[Tipo]] = 0,LOOKUP(Tabela2[[#This Row],[RESUMO]],Tabela3[Grupo],Tabela3[Meus produtos]),VLOOKUP(Tabela2[[#This Row],[Código]],Tabela4[[Código NBS/LC116]:[Meus serviços]],3,0))</f>
        <v>Não</v>
      </c>
      <c r="C7228" t="str">
        <f>IF(E7228=0,TEXT(dados!A7143,"00000000"),IF(E7228=2,TEXT(dados!A7143,"0000"),TEXT(dados!A7143,"#")))</f>
        <v>81123100</v>
      </c>
      <c r="D7228" t="str">
        <f>IF(dados!B7143=0,"",dados!B7143)</f>
        <v/>
      </c>
      <c r="E7228">
        <f>dados!C7143</f>
        <v>0</v>
      </c>
      <c r="F7228" t="str">
        <f>dados!D7143</f>
        <v>Outros metais comuns cermets obras dessas materias Berilio cromo germanio vanadio galio hafnio celtio indio nio bio colombio renio e talio e suas obras incluindo os desperdicios e residuos e sucata em formas brutas desperdicios e residuos e sucata pos</v>
      </c>
      <c r="G7228"/>
      <c r="H7228"/>
      <c r="I7228"/>
      <c r="J7228"/>
      <c r="K7228" s="13"/>
      <c r="L7228" s="13">
        <f>dados!I7143/100</f>
        <v>0.13449999999999998</v>
      </c>
      <c r="M7228" s="13">
        <f>dados!J7143/100</f>
        <v>0.1545</v>
      </c>
      <c r="N7228" s="13">
        <f>dados!K7143/100</f>
        <v>0.18</v>
      </c>
      <c r="O7228" s="13">
        <f>dados!L7143/100</f>
        <v>0</v>
      </c>
      <c r="P7228" s="12" t="str">
        <f>LEFT(Tabela2[[#This Row],[Código]],2)</f>
        <v>81</v>
      </c>
    </row>
    <row r="7229" spans="2:16" ht="15" customHeight="1" x14ac:dyDescent="0.25">
      <c r="B7229" s="31" t="str">
        <f>IF(Tabela2[[#This Row],[Tipo]] = 0,LOOKUP(Tabela2[[#This Row],[RESUMO]],Tabela3[Grupo],Tabela3[Meus produtos]),VLOOKUP(Tabela2[[#This Row],[Código]],Tabela4[[Código NBS/LC116]:[Meus serviços]],3,0))</f>
        <v>Não</v>
      </c>
      <c r="C7229" t="str">
        <f>IF(E7229=0,TEXT(dados!A7144,"00000000"),IF(E7229=2,TEXT(dados!A7144,"0000"),TEXT(dados!A7144,"#")))</f>
        <v>81123900</v>
      </c>
      <c r="D7229" t="str">
        <f>IF(dados!B7144=0,"",dados!B7144)</f>
        <v/>
      </c>
      <c r="E7229">
        <f>dados!C7144</f>
        <v>0</v>
      </c>
      <c r="F7229" t="str">
        <f>dados!D7144</f>
        <v>Outros metais comuns cermets obras dessas materias Berilio cromo germanio vanadio galio hafnio celtio indio nio bio colombio renio e talio e suas obras incluindo os desperdicios e residuos e sucata outros</v>
      </c>
      <c r="G7229"/>
      <c r="H7229"/>
      <c r="I7229"/>
      <c r="J7229"/>
      <c r="K7229" s="13"/>
      <c r="L7229" s="13">
        <f>dados!I7144/100</f>
        <v>0.13449999999999998</v>
      </c>
      <c r="M7229" s="13">
        <f>dados!J7144/100</f>
        <v>0.1545</v>
      </c>
      <c r="N7229" s="13">
        <f>dados!K7144/100</f>
        <v>0.18</v>
      </c>
      <c r="O7229" s="13">
        <f>dados!L7144/100</f>
        <v>0</v>
      </c>
      <c r="P7229" s="12" t="str">
        <f>LEFT(Tabela2[[#This Row],[Código]],2)</f>
        <v>81</v>
      </c>
    </row>
    <row r="7230" spans="2:16" ht="15" customHeight="1" x14ac:dyDescent="0.25">
      <c r="B7230" s="31" t="str">
        <f>IF(Tabela2[[#This Row],[Tipo]] = 0,LOOKUP(Tabela2[[#This Row],[RESUMO]],Tabela3[Grupo],Tabela3[Meus produtos]),VLOOKUP(Tabela2[[#This Row],[Código]],Tabela4[[Código NBS/LC116]:[Meus serviços]],3,0))</f>
        <v>Não</v>
      </c>
      <c r="C7230" t="str">
        <f>IF(E7230=0,TEXT(dados!A7145,"00000000"),IF(E7230=2,TEXT(dados!A7145,"0000"),TEXT(dados!A7145,"#")))</f>
        <v>81124100</v>
      </c>
      <c r="D7230" t="str">
        <f>IF(dados!B7145=0,"",dados!B7145)</f>
        <v/>
      </c>
      <c r="E7230">
        <f>dados!C7145</f>
        <v>0</v>
      </c>
      <c r="F7230" t="str">
        <f>dados!D7145</f>
        <v>Outros metais comuns cermets obras dessas materias Berilio cromo germanio vanadio galio hafnio celtio indio nio bio colombio renio e talio e suas obras incluindo os desperdicios e residuos e sucata em formas brutas desperdicios e residuos e sucata pos</v>
      </c>
      <c r="G7230"/>
      <c r="H7230"/>
      <c r="I7230"/>
      <c r="J7230"/>
      <c r="K7230" s="13"/>
      <c r="L7230" s="13">
        <f>dados!I7145/100</f>
        <v>0.13449999999999998</v>
      </c>
      <c r="M7230" s="13">
        <f>dados!J7145/100</f>
        <v>0.1545</v>
      </c>
      <c r="N7230" s="13">
        <f>dados!K7145/100</f>
        <v>0.18</v>
      </c>
      <c r="O7230" s="13">
        <f>dados!L7145/100</f>
        <v>0</v>
      </c>
      <c r="P7230" s="12" t="str">
        <f>LEFT(Tabela2[[#This Row],[Código]],2)</f>
        <v>81</v>
      </c>
    </row>
    <row r="7231" spans="2:16" ht="15" customHeight="1" x14ac:dyDescent="0.25">
      <c r="B7231" s="31" t="str">
        <f>IF(Tabela2[[#This Row],[Tipo]] = 0,LOOKUP(Tabela2[[#This Row],[RESUMO]],Tabela3[Grupo],Tabela3[Meus produtos]),VLOOKUP(Tabela2[[#This Row],[Código]],Tabela4[[Código NBS/LC116]:[Meus serviços]],3,0))</f>
        <v>Não</v>
      </c>
      <c r="C7231" t="str">
        <f>IF(E7231=0,TEXT(dados!A7146,"00000000"),IF(E7231=2,TEXT(dados!A7146,"0000"),TEXT(dados!A7146,"#")))</f>
        <v>81124900</v>
      </c>
      <c r="D7231" t="str">
        <f>IF(dados!B7146=0,"",dados!B7146)</f>
        <v/>
      </c>
      <c r="E7231">
        <f>dados!C7146</f>
        <v>0</v>
      </c>
      <c r="F7231" t="str">
        <f>dados!D7146</f>
        <v>Outros metais comuns cermets obras dessas materias Berilio cromo germanio vanadio galio hafnio celtio indio nio bio colombio renio e talio e suas obras incluindo os desperdicios e residuos e sucata outros</v>
      </c>
      <c r="G7231"/>
      <c r="H7231"/>
      <c r="I7231"/>
      <c r="J7231"/>
      <c r="K7231" s="13"/>
      <c r="L7231" s="13">
        <f>dados!I7146/100</f>
        <v>0.13449999999999998</v>
      </c>
      <c r="M7231" s="13">
        <f>dados!J7146/100</f>
        <v>0.1545</v>
      </c>
      <c r="N7231" s="13">
        <f>dados!K7146/100</f>
        <v>0.18</v>
      </c>
      <c r="O7231" s="13">
        <f>dados!L7146/100</f>
        <v>0</v>
      </c>
      <c r="P7231" s="12" t="str">
        <f>LEFT(Tabela2[[#This Row],[Código]],2)</f>
        <v>81</v>
      </c>
    </row>
    <row r="7232" spans="2:16" ht="15" customHeight="1" x14ac:dyDescent="0.25">
      <c r="B7232" s="31" t="str">
        <f>IF(Tabela2[[#This Row],[Tipo]] = 0,LOOKUP(Tabela2[[#This Row],[RESUMO]],Tabela3[Grupo],Tabela3[Meus produtos]),VLOOKUP(Tabela2[[#This Row],[Código]],Tabela4[[Código NBS/LC116]:[Meus serviços]],3,0))</f>
        <v>Não</v>
      </c>
      <c r="C7232" t="str">
        <f>IF(E7232=0,TEXT(dados!A7147,"00000000"),IF(E7232=2,TEXT(dados!A7147,"0000"),TEXT(dados!A7147,"#")))</f>
        <v>81125100</v>
      </c>
      <c r="D7232" t="str">
        <f>IF(dados!B7147=0,"",dados!B7147)</f>
        <v/>
      </c>
      <c r="E7232">
        <f>dados!C7147</f>
        <v>0</v>
      </c>
      <c r="F7232" t="str">
        <f>dados!D7147</f>
        <v>Galio em bruto, pos de galio</v>
      </c>
      <c r="G7232"/>
      <c r="H7232"/>
      <c r="I7232"/>
      <c r="J7232"/>
      <c r="K7232" s="13"/>
      <c r="L7232" s="13">
        <f>dados!I7147/100</f>
        <v>0.13449999999999998</v>
      </c>
      <c r="M7232" s="13">
        <f>dados!J7147/100</f>
        <v>0.1545</v>
      </c>
      <c r="N7232" s="13">
        <f>dados!K7147/100</f>
        <v>0.18</v>
      </c>
      <c r="O7232" s="13">
        <f>dados!L7147/100</f>
        <v>0</v>
      </c>
      <c r="P7232" s="12" t="str">
        <f>LEFT(Tabela2[[#This Row],[Código]],2)</f>
        <v>81</v>
      </c>
    </row>
    <row r="7233" spans="2:16" ht="15" customHeight="1" x14ac:dyDescent="0.25">
      <c r="B7233" s="31" t="str">
        <f>IF(Tabela2[[#This Row],[Tipo]] = 0,LOOKUP(Tabela2[[#This Row],[RESUMO]],Tabela3[Grupo],Tabela3[Meus produtos]),VLOOKUP(Tabela2[[#This Row],[Código]],Tabela4[[Código NBS/LC116]:[Meus serviços]],3,0))</f>
        <v>Não</v>
      </c>
      <c r="C7233" t="str">
        <f>IF(E7233=0,TEXT(dados!A7148,"00000000"),IF(E7233=2,TEXT(dados!A7148,"0000"),TEXT(dados!A7148,"#")))</f>
        <v>81125200</v>
      </c>
      <c r="D7233" t="str">
        <f>IF(dados!B7148=0,"",dados!B7148)</f>
        <v/>
      </c>
      <c r="E7233">
        <f>dados!C7148</f>
        <v>0</v>
      </c>
      <c r="F7233" t="str">
        <f>dados!D7148</f>
        <v>Desperd.resid.de galio</v>
      </c>
      <c r="G7233"/>
      <c r="H7233"/>
      <c r="I7233"/>
      <c r="J7233"/>
      <c r="K7233" s="13"/>
      <c r="L7233" s="13">
        <f>dados!I7148/100</f>
        <v>0.13449999999999998</v>
      </c>
      <c r="M7233" s="13">
        <f>dados!J7148/100</f>
        <v>0.1545</v>
      </c>
      <c r="N7233" s="13">
        <f>dados!K7148/100</f>
        <v>0.18</v>
      </c>
      <c r="O7233" s="13">
        <f>dados!L7148/100</f>
        <v>0</v>
      </c>
      <c r="P7233" s="12" t="str">
        <f>LEFT(Tabela2[[#This Row],[Código]],2)</f>
        <v>81</v>
      </c>
    </row>
    <row r="7234" spans="2:16" ht="15" customHeight="1" x14ac:dyDescent="0.25">
      <c r="B7234" s="31" t="str">
        <f>IF(Tabela2[[#This Row],[Tipo]] = 0,LOOKUP(Tabela2[[#This Row],[RESUMO]],Tabela3[Grupo],Tabela3[Meus produtos]),VLOOKUP(Tabela2[[#This Row],[Código]],Tabela4[[Código NBS/LC116]:[Meus serviços]],3,0))</f>
        <v>Não</v>
      </c>
      <c r="C7234" t="str">
        <f>IF(E7234=0,TEXT(dados!A7149,"00000000"),IF(E7234=2,TEXT(dados!A7149,"0000"),TEXT(dados!A7149,"#")))</f>
        <v>81125900</v>
      </c>
      <c r="D7234" t="str">
        <f>IF(dados!B7149=0,"",dados!B7149)</f>
        <v/>
      </c>
      <c r="E7234">
        <f>dados!C7149</f>
        <v>0</v>
      </c>
      <c r="F7234" t="str">
        <f>dados!D7149</f>
        <v>Obras e outs.prods.do galio</v>
      </c>
      <c r="G7234"/>
      <c r="H7234"/>
      <c r="I7234"/>
      <c r="J7234"/>
      <c r="K7234" s="13"/>
      <c r="L7234" s="13">
        <f>dados!I7149/100</f>
        <v>0.13449999999999998</v>
      </c>
      <c r="M7234" s="13">
        <f>dados!J7149/100</f>
        <v>0.1545</v>
      </c>
      <c r="N7234" s="13">
        <f>dados!K7149/100</f>
        <v>0.18</v>
      </c>
      <c r="O7234" s="13">
        <f>dados!L7149/100</f>
        <v>0</v>
      </c>
      <c r="P7234" s="12" t="str">
        <f>LEFT(Tabela2[[#This Row],[Código]],2)</f>
        <v>81</v>
      </c>
    </row>
    <row r="7235" spans="2:16" ht="15" customHeight="1" x14ac:dyDescent="0.25">
      <c r="B7235" s="31" t="str">
        <f>IF(Tabela2[[#This Row],[Tipo]] = 0,LOOKUP(Tabela2[[#This Row],[RESUMO]],Tabela3[Grupo],Tabela3[Meus produtos]),VLOOKUP(Tabela2[[#This Row],[Código]],Tabela4[[Código NBS/LC116]:[Meus serviços]],3,0))</f>
        <v>Não</v>
      </c>
      <c r="C7235" t="str">
        <f>IF(E7235=0,TEXT(dados!A7150,"00000000"),IF(E7235=2,TEXT(dados!A7150,"0000"),TEXT(dados!A7150,"#")))</f>
        <v>81126100</v>
      </c>
      <c r="D7235" t="str">
        <f>IF(dados!B7150=0,"",dados!B7150)</f>
        <v/>
      </c>
      <c r="E7235">
        <f>dados!C7150</f>
        <v>0</v>
      </c>
      <c r="F7235" t="str">
        <f>dados!D7150</f>
        <v>Outros metais comuns cermets obras dessas materias Berilio cromo germanio vanadio galio hafnio celtio indio nio bio colombio renio e talio e suas obras incluindo os desperdicios e residuos e sucata Desperdicios e residuos e sucata</v>
      </c>
      <c r="G7235"/>
      <c r="H7235"/>
      <c r="I7235"/>
      <c r="J7235"/>
      <c r="K7235" s="13"/>
      <c r="L7235" s="13">
        <f>dados!I7150/100</f>
        <v>0.13449999999999998</v>
      </c>
      <c r="M7235" s="13">
        <f>dados!J7150/100</f>
        <v>0.16149999999999998</v>
      </c>
      <c r="N7235" s="13">
        <f>dados!K7150/100</f>
        <v>0.18</v>
      </c>
      <c r="O7235" s="13">
        <f>dados!L7150/100</f>
        <v>0</v>
      </c>
      <c r="P7235" s="12" t="str">
        <f>LEFT(Tabela2[[#This Row],[Código]],2)</f>
        <v>81</v>
      </c>
    </row>
    <row r="7236" spans="2:16" ht="15" customHeight="1" x14ac:dyDescent="0.25">
      <c r="B7236" s="31" t="str">
        <f>IF(Tabela2[[#This Row],[Tipo]] = 0,LOOKUP(Tabela2[[#This Row],[RESUMO]],Tabela3[Grupo],Tabela3[Meus produtos]),VLOOKUP(Tabela2[[#This Row],[Código]],Tabela4[[Código NBS/LC116]:[Meus serviços]],3,0))</f>
        <v>Não</v>
      </c>
      <c r="C7236" t="str">
        <f>IF(E7236=0,TEXT(dados!A7151,"00000000"),IF(E7236=2,TEXT(dados!A7151,"0000"),TEXT(dados!A7151,"#")))</f>
        <v>81126900</v>
      </c>
      <c r="D7236" t="str">
        <f>IF(dados!B7151=0,"",dados!B7151)</f>
        <v/>
      </c>
      <c r="E7236">
        <f>dados!C7151</f>
        <v>0</v>
      </c>
      <c r="F7236" t="str">
        <f>dados!D7151</f>
        <v>Outros metais comuns cermets obras dessas materias Berilio cromo germanio vanadio galio hafnio celtio indio nio bio colombio renio e talio e suas obras incluindo os desperdicios e residuos e sucata outros</v>
      </c>
      <c r="G7236"/>
      <c r="H7236"/>
      <c r="I7236"/>
      <c r="J7236"/>
      <c r="K7236" s="13"/>
      <c r="L7236" s="13">
        <f>dados!I7151/100</f>
        <v>0.13449999999999998</v>
      </c>
      <c r="M7236" s="13">
        <f>dados!J7151/100</f>
        <v>0.16149999999999998</v>
      </c>
      <c r="N7236" s="13">
        <f>dados!K7151/100</f>
        <v>0.18</v>
      </c>
      <c r="O7236" s="13">
        <f>dados!L7151/100</f>
        <v>0</v>
      </c>
      <c r="P7236" s="12" t="str">
        <f>LEFT(Tabela2[[#This Row],[Código]],2)</f>
        <v>81</v>
      </c>
    </row>
    <row r="7237" spans="2:16" ht="15" customHeight="1" x14ac:dyDescent="0.25">
      <c r="B7237" s="31" t="str">
        <f>IF(Tabela2[[#This Row],[Tipo]] = 0,LOOKUP(Tabela2[[#This Row],[RESUMO]],Tabela3[Grupo],Tabela3[Meus produtos]),VLOOKUP(Tabela2[[#This Row],[Código]],Tabela4[[Código NBS/LC116]:[Meus serviços]],3,0))</f>
        <v>Não</v>
      </c>
      <c r="C7237" t="str">
        <f>IF(E7237=0,TEXT(dados!A7152,"00000000"),IF(E7237=2,TEXT(dados!A7152,"0000"),TEXT(dados!A7152,"#")))</f>
        <v>81129200</v>
      </c>
      <c r="D7237" t="str">
        <f>IF(dados!B7152=0,"",dados!B7152)</f>
        <v/>
      </c>
      <c r="E7237">
        <f>dados!C7152</f>
        <v>0</v>
      </c>
      <c r="F7237" t="str">
        <f>dados!D7152</f>
        <v>Germanio, vanadio, hafnio,indio,niobio,etc.em bruto,desperd.resid.po</v>
      </c>
      <c r="G7237"/>
      <c r="H7237"/>
      <c r="I7237"/>
      <c r="J7237"/>
      <c r="K7237" s="13"/>
      <c r="L7237" s="13">
        <f>dados!I7152/100</f>
        <v>0.13449999999999998</v>
      </c>
      <c r="M7237" s="13">
        <f>dados!J7152/100</f>
        <v>0.1545</v>
      </c>
      <c r="N7237" s="13">
        <f>dados!K7152/100</f>
        <v>0.18</v>
      </c>
      <c r="O7237" s="13">
        <f>dados!L7152/100</f>
        <v>0</v>
      </c>
      <c r="P7237" s="12" t="str">
        <f>LEFT(Tabela2[[#This Row],[Código]],2)</f>
        <v>81</v>
      </c>
    </row>
    <row r="7238" spans="2:16" ht="15" customHeight="1" x14ac:dyDescent="0.25">
      <c r="B7238" s="31" t="str">
        <f>IF(Tabela2[[#This Row],[Tipo]] = 0,LOOKUP(Tabela2[[#This Row],[RESUMO]],Tabela3[Grupo],Tabela3[Meus produtos]),VLOOKUP(Tabela2[[#This Row],[Código]],Tabela4[[Código NBS/LC116]:[Meus serviços]],3,0))</f>
        <v>Não</v>
      </c>
      <c r="C7238" t="str">
        <f>IF(E7238=0,TEXT(dados!A7153,"00000000"),IF(E7238=2,TEXT(dados!A7153,"0000"),TEXT(dados!A7153,"#")))</f>
        <v>81129900</v>
      </c>
      <c r="D7238" t="str">
        <f>IF(dados!B7153=0,"",dados!B7153)</f>
        <v/>
      </c>
      <c r="E7238">
        <f>dados!C7153</f>
        <v>0</v>
      </c>
      <c r="F7238" t="str">
        <f>dados!D7153</f>
        <v>Obras de germanio, vanadio, hafnio,indio, niobio, renio e talio, etc</v>
      </c>
      <c r="G7238"/>
      <c r="H7238"/>
      <c r="I7238"/>
      <c r="J7238"/>
      <c r="K7238" s="13"/>
      <c r="L7238" s="13">
        <f>dados!I7153/100</f>
        <v>0.13449999999999998</v>
      </c>
      <c r="M7238" s="13">
        <f>dados!J7153/100</f>
        <v>0.1545</v>
      </c>
      <c r="N7238" s="13">
        <f>dados!K7153/100</f>
        <v>0.18</v>
      </c>
      <c r="O7238" s="13">
        <f>dados!L7153/100</f>
        <v>0</v>
      </c>
      <c r="P7238" s="12" t="str">
        <f>LEFT(Tabela2[[#This Row],[Código]],2)</f>
        <v>81</v>
      </c>
    </row>
    <row r="7239" spans="2:16" ht="15" customHeight="1" x14ac:dyDescent="0.25">
      <c r="B7239" s="31" t="str">
        <f>IF(Tabela2[[#This Row],[Tipo]] = 0,LOOKUP(Tabela2[[#This Row],[RESUMO]],Tabela3[Grupo],Tabela3[Meus produtos]),VLOOKUP(Tabela2[[#This Row],[Código]],Tabela4[[Código NBS/LC116]:[Meus serviços]],3,0))</f>
        <v>Não</v>
      </c>
      <c r="C7239" t="str">
        <f>IF(E7239=0,TEXT(dados!A7154,"00000000"),IF(E7239=2,TEXT(dados!A7154,"0000"),TEXT(dados!A7154,"#")))</f>
        <v>81130010</v>
      </c>
      <c r="D7239" t="str">
        <f>IF(dados!B7154=0,"",dados!B7154)</f>
        <v/>
      </c>
      <c r="E7239">
        <f>dados!C7154</f>
        <v>0</v>
      </c>
      <c r="F7239" t="str">
        <f>dados!D7154</f>
        <v>Chapas,folhas,tiras,fios,hastes.etc.de ceramais</v>
      </c>
      <c r="G7239"/>
      <c r="H7239"/>
      <c r="I7239"/>
      <c r="J7239"/>
      <c r="K7239" s="13"/>
      <c r="L7239" s="13">
        <f>dados!I7154/100</f>
        <v>0.13449999999999998</v>
      </c>
      <c r="M7239" s="13">
        <f>dados!J7154/100</f>
        <v>0.16149999999999998</v>
      </c>
      <c r="N7239" s="13">
        <f>dados!K7154/100</f>
        <v>0.18</v>
      </c>
      <c r="O7239" s="13">
        <f>dados!L7154/100</f>
        <v>0</v>
      </c>
      <c r="P7239" s="12" t="str">
        <f>LEFT(Tabela2[[#This Row],[Código]],2)</f>
        <v>81</v>
      </c>
    </row>
    <row r="7240" spans="2:16" ht="15" customHeight="1" x14ac:dyDescent="0.25">
      <c r="B7240" s="31" t="str">
        <f>IF(Tabela2[[#This Row],[Tipo]] = 0,LOOKUP(Tabela2[[#This Row],[RESUMO]],Tabela3[Grupo],Tabela3[Meus produtos]),VLOOKUP(Tabela2[[#This Row],[Código]],Tabela4[[Código NBS/LC116]:[Meus serviços]],3,0))</f>
        <v>Não</v>
      </c>
      <c r="C7240" t="str">
        <f>IF(E7240=0,TEXT(dados!A7155,"00000000"),IF(E7240=2,TEXT(dados!A7155,"0000"),TEXT(dados!A7155,"#")))</f>
        <v>81130090</v>
      </c>
      <c r="D7240" t="str">
        <f>IF(dados!B7155=0,"",dados!B7155)</f>
        <v/>
      </c>
      <c r="E7240">
        <f>dados!C7155</f>
        <v>0</v>
      </c>
      <c r="F7240" t="str">
        <f>dados!D7155</f>
        <v>Outs.obras de ceramais,desperd.e residuos de ceramais</v>
      </c>
      <c r="G7240"/>
      <c r="H7240"/>
      <c r="I7240"/>
      <c r="J7240"/>
      <c r="K7240" s="13"/>
      <c r="L7240" s="13">
        <f>dados!I7155/100</f>
        <v>0.13449999999999998</v>
      </c>
      <c r="M7240" s="13">
        <f>dados!J7155/100</f>
        <v>0.16149999999999998</v>
      </c>
      <c r="N7240" s="13">
        <f>dados!K7155/100</f>
        <v>0.18</v>
      </c>
      <c r="O7240" s="13">
        <f>dados!L7155/100</f>
        <v>0</v>
      </c>
      <c r="P7240" s="12" t="str">
        <f>LEFT(Tabela2[[#This Row],[Código]],2)</f>
        <v>81</v>
      </c>
    </row>
    <row r="7241" spans="2:16" ht="15" customHeight="1" x14ac:dyDescent="0.25">
      <c r="B7241" s="31" t="str">
        <f>IF(Tabela2[[#This Row],[Tipo]] = 0,LOOKUP(Tabela2[[#This Row],[RESUMO]],Tabela3[Grupo],Tabela3[Meus produtos]),VLOOKUP(Tabela2[[#This Row],[Código]],Tabela4[[Código NBS/LC116]:[Meus serviços]],3,0))</f>
        <v>Não</v>
      </c>
      <c r="C7241" t="str">
        <f>IF(E7241=0,TEXT(dados!A7156,"00000000"),IF(E7241=2,TEXT(dados!A7156,"0000"),TEXT(dados!A7156,"#")))</f>
        <v>82011000</v>
      </c>
      <c r="D7241" t="str">
        <f>IF(dados!B7156=0,"",dados!B7156)</f>
        <v/>
      </c>
      <c r="E7241">
        <f>dados!C7156</f>
        <v>0</v>
      </c>
      <c r="F7241" t="str">
        <f>dados!D7156</f>
        <v>Pas de metais comuns</v>
      </c>
      <c r="G7241"/>
      <c r="H7241"/>
      <c r="I7241"/>
      <c r="J7241"/>
      <c r="K7241" s="13"/>
      <c r="L7241" s="13">
        <f>dados!I7156/100</f>
        <v>0.13449999999999998</v>
      </c>
      <c r="M7241" s="13">
        <f>dados!J7156/100</f>
        <v>0.23399999999999999</v>
      </c>
      <c r="N7241" s="13">
        <f>dados!K7156/100</f>
        <v>0.12</v>
      </c>
      <c r="O7241" s="13">
        <f>dados!L7156/100</f>
        <v>0</v>
      </c>
      <c r="P7241" s="12" t="str">
        <f>LEFT(Tabela2[[#This Row],[Código]],2)</f>
        <v>82</v>
      </c>
    </row>
    <row r="7242" spans="2:16" ht="15" customHeight="1" x14ac:dyDescent="0.25">
      <c r="B7242" s="31" t="str">
        <f>IF(Tabela2[[#This Row],[Tipo]] = 0,LOOKUP(Tabela2[[#This Row],[RESUMO]],Tabela3[Grupo],Tabela3[Meus produtos]),VLOOKUP(Tabela2[[#This Row],[Código]],Tabela4[[Código NBS/LC116]:[Meus serviços]],3,0))</f>
        <v>Não</v>
      </c>
      <c r="C7242" t="str">
        <f>IF(E7242=0,TEXT(dados!A7157,"00000000"),IF(E7242=2,TEXT(dados!A7157,"0000"),TEXT(dados!A7157,"#")))</f>
        <v>82013000</v>
      </c>
      <c r="D7242" t="str">
        <f>IF(dados!B7157=0,"",dados!B7157)</f>
        <v/>
      </c>
      <c r="E7242">
        <f>dados!C7157</f>
        <v>0</v>
      </c>
      <c r="F7242" t="str">
        <f>dados!D7157</f>
        <v>Alvioes,picaretas,enxadas,sachos,etc.de metais comuns</v>
      </c>
      <c r="G7242"/>
      <c r="H7242"/>
      <c r="I7242"/>
      <c r="J7242"/>
      <c r="K7242" s="13"/>
      <c r="L7242" s="13">
        <f>dados!I7157/100</f>
        <v>0.13449999999999998</v>
      </c>
      <c r="M7242" s="13">
        <f>dados!J7157/100</f>
        <v>0.23399999999999999</v>
      </c>
      <c r="N7242" s="13">
        <f>dados!K7157/100</f>
        <v>0.12</v>
      </c>
      <c r="O7242" s="13">
        <f>dados!L7157/100</f>
        <v>0</v>
      </c>
      <c r="P7242" s="12" t="str">
        <f>LEFT(Tabela2[[#This Row],[Código]],2)</f>
        <v>82</v>
      </c>
    </row>
    <row r="7243" spans="2:16" ht="15" customHeight="1" x14ac:dyDescent="0.25">
      <c r="B7243" s="31" t="str">
        <f>IF(Tabela2[[#This Row],[Tipo]] = 0,LOOKUP(Tabela2[[#This Row],[RESUMO]],Tabela3[Grupo],Tabela3[Meus produtos]),VLOOKUP(Tabela2[[#This Row],[Código]],Tabela4[[Código NBS/LC116]:[Meus serviços]],3,0))</f>
        <v>Não</v>
      </c>
      <c r="C7243" t="str">
        <f>IF(E7243=0,TEXT(dados!A7158,"00000000"),IF(E7243=2,TEXT(dados!A7158,"0000"),TEXT(dados!A7158,"#")))</f>
        <v>82014000</v>
      </c>
      <c r="D7243" t="str">
        <f>IF(dados!B7158=0,"",dados!B7158)</f>
        <v/>
      </c>
      <c r="E7243">
        <f>dados!C7158</f>
        <v>0</v>
      </c>
      <c r="F7243" t="str">
        <f>dados!D7158</f>
        <v>Machados,podoes e outs.ferram.c/gume,de metais comuns</v>
      </c>
      <c r="G7243"/>
      <c r="H7243"/>
      <c r="I7243"/>
      <c r="J7243"/>
      <c r="K7243" s="13"/>
      <c r="L7243" s="13">
        <f>dados!I7158/100</f>
        <v>0.13449999999999998</v>
      </c>
      <c r="M7243" s="13">
        <f>dados!J7158/100</f>
        <v>0.23399999999999999</v>
      </c>
      <c r="N7243" s="13">
        <f>dados!K7158/100</f>
        <v>0.12</v>
      </c>
      <c r="O7243" s="13">
        <f>dados!L7158/100</f>
        <v>0</v>
      </c>
      <c r="P7243" s="12" t="str">
        <f>LEFT(Tabela2[[#This Row],[Código]],2)</f>
        <v>82</v>
      </c>
    </row>
    <row r="7244" spans="2:16" ht="15" customHeight="1" x14ac:dyDescent="0.25">
      <c r="B7244" s="31" t="str">
        <f>IF(Tabela2[[#This Row],[Tipo]] = 0,LOOKUP(Tabela2[[#This Row],[RESUMO]],Tabela3[Grupo],Tabela3[Meus produtos]),VLOOKUP(Tabela2[[#This Row],[Código]],Tabela4[[Código NBS/LC116]:[Meus serviços]],3,0))</f>
        <v>Não</v>
      </c>
      <c r="C7244" t="str">
        <f>IF(E7244=0,TEXT(dados!A7159,"00000000"),IF(E7244=2,TEXT(dados!A7159,"0000"),TEXT(dados!A7159,"#")))</f>
        <v>82015000</v>
      </c>
      <c r="D7244" t="str">
        <f>IF(dados!B7159=0,"",dados!B7159)</f>
        <v/>
      </c>
      <c r="E7244">
        <f>dados!C7159</f>
        <v>0</v>
      </c>
      <c r="F7244" t="str">
        <f>dados!D7159</f>
        <v>Tesouras de podar,manipuladas c/1 mao,de metais comuns</v>
      </c>
      <c r="G7244"/>
      <c r="H7244"/>
      <c r="I7244"/>
      <c r="J7244"/>
      <c r="K7244" s="13"/>
      <c r="L7244" s="13">
        <f>dados!I7159/100</f>
        <v>0.13449999999999998</v>
      </c>
      <c r="M7244" s="13">
        <f>dados!J7159/100</f>
        <v>0.23399999999999999</v>
      </c>
      <c r="N7244" s="13">
        <f>dados!K7159/100</f>
        <v>0.12</v>
      </c>
      <c r="O7244" s="13">
        <f>dados!L7159/100</f>
        <v>0</v>
      </c>
      <c r="P7244" s="12" t="str">
        <f>LEFT(Tabela2[[#This Row],[Código]],2)</f>
        <v>82</v>
      </c>
    </row>
    <row r="7245" spans="2:16" ht="15" customHeight="1" x14ac:dyDescent="0.25">
      <c r="B7245" s="31" t="str">
        <f>IF(Tabela2[[#This Row],[Tipo]] = 0,LOOKUP(Tabela2[[#This Row],[RESUMO]],Tabela3[Grupo],Tabela3[Meus produtos]),VLOOKUP(Tabela2[[#This Row],[Código]],Tabela4[[Código NBS/LC116]:[Meus serviços]],3,0))</f>
        <v>Não</v>
      </c>
      <c r="C7245" t="str">
        <f>IF(E7245=0,TEXT(dados!A7160,"00000000"),IF(E7245=2,TEXT(dados!A7160,"0000"),TEXT(dados!A7160,"#")))</f>
        <v>82016000</v>
      </c>
      <c r="D7245" t="str">
        <f>IF(dados!B7160=0,"",dados!B7160)</f>
        <v/>
      </c>
      <c r="E7245">
        <f>dados!C7160</f>
        <v>0</v>
      </c>
      <c r="F7245" t="str">
        <f>dados!D7160</f>
        <v>Tesouras p/sebes,etc.manipul.c/2 maos,de metais comuns</v>
      </c>
      <c r="G7245"/>
      <c r="H7245"/>
      <c r="I7245"/>
      <c r="J7245"/>
      <c r="K7245" s="13"/>
      <c r="L7245" s="13">
        <f>dados!I7160/100</f>
        <v>0.13449999999999998</v>
      </c>
      <c r="M7245" s="13">
        <f>dados!J7160/100</f>
        <v>0.23399999999999999</v>
      </c>
      <c r="N7245" s="13">
        <f>dados!K7160/100</f>
        <v>0.12</v>
      </c>
      <c r="O7245" s="13">
        <f>dados!L7160/100</f>
        <v>0</v>
      </c>
      <c r="P7245" s="12" t="str">
        <f>LEFT(Tabela2[[#This Row],[Código]],2)</f>
        <v>82</v>
      </c>
    </row>
    <row r="7246" spans="2:16" ht="15" customHeight="1" x14ac:dyDescent="0.25">
      <c r="B7246" s="31" t="str">
        <f>IF(Tabela2[[#This Row],[Tipo]] = 0,LOOKUP(Tabela2[[#This Row],[RESUMO]],Tabela3[Grupo],Tabela3[Meus produtos]),VLOOKUP(Tabela2[[#This Row],[Código]],Tabela4[[Código NBS/LC116]:[Meus serviços]],3,0))</f>
        <v>Não</v>
      </c>
      <c r="C7246" t="str">
        <f>IF(E7246=0,TEXT(dados!A7161,"00000000"),IF(E7246=2,TEXT(dados!A7161,"0000"),TEXT(dados!A7161,"#")))</f>
        <v>82019000</v>
      </c>
      <c r="D7246" t="str">
        <f>IF(dados!B7161=0,"",dados!B7161)</f>
        <v/>
      </c>
      <c r="E7246">
        <f>dados!C7161</f>
        <v>0</v>
      </c>
      <c r="F7246" t="str">
        <f>dados!D7161</f>
        <v>Outs.ferram.manuais,p/agricultura,etc.de metais comuns</v>
      </c>
      <c r="G7246"/>
      <c r="H7246"/>
      <c r="I7246"/>
      <c r="J7246"/>
      <c r="K7246" s="13"/>
      <c r="L7246" s="13">
        <f>dados!I7161/100</f>
        <v>0.13449999999999998</v>
      </c>
      <c r="M7246" s="13">
        <f>dados!J7161/100</f>
        <v>0.23399999999999999</v>
      </c>
      <c r="N7246" s="13">
        <f>dados!K7161/100</f>
        <v>0.12</v>
      </c>
      <c r="O7246" s="13">
        <f>dados!L7161/100</f>
        <v>0</v>
      </c>
      <c r="P7246" s="12" t="str">
        <f>LEFT(Tabela2[[#This Row],[Código]],2)</f>
        <v>82</v>
      </c>
    </row>
    <row r="7247" spans="2:16" ht="15" customHeight="1" x14ac:dyDescent="0.25">
      <c r="B7247" s="31" t="str">
        <f>IF(Tabela2[[#This Row],[Tipo]] = 0,LOOKUP(Tabela2[[#This Row],[RESUMO]],Tabela3[Grupo],Tabela3[Meus produtos]),VLOOKUP(Tabela2[[#This Row],[Código]],Tabela4[[Código NBS/LC116]:[Meus serviços]],3,0))</f>
        <v>Não</v>
      </c>
      <c r="C7247" t="str">
        <f>IF(E7247=0,TEXT(dados!A7162,"00000000"),IF(E7247=2,TEXT(dados!A7162,"0000"),TEXT(dados!A7162,"#")))</f>
        <v>82021000</v>
      </c>
      <c r="D7247" t="str">
        <f>IF(dados!B7162=0,"",dados!B7162)</f>
        <v/>
      </c>
      <c r="E7247">
        <f>dados!C7162</f>
        <v>0</v>
      </c>
      <c r="F7247" t="str">
        <f>dados!D7162</f>
        <v>Serras manuais,de metais comuns</v>
      </c>
      <c r="G7247"/>
      <c r="H7247"/>
      <c r="I7247"/>
      <c r="J7247"/>
      <c r="K7247" s="13"/>
      <c r="L7247" s="13">
        <f>dados!I7162/100</f>
        <v>0.15720000000000001</v>
      </c>
      <c r="M7247" s="13">
        <f>dados!J7162/100</f>
        <v>0.24129999999999999</v>
      </c>
      <c r="N7247" s="13">
        <f>dados!K7162/100</f>
        <v>0.18</v>
      </c>
      <c r="O7247" s="13">
        <f>dados!L7162/100</f>
        <v>0</v>
      </c>
      <c r="P7247" s="12" t="str">
        <f>LEFT(Tabela2[[#This Row],[Código]],2)</f>
        <v>82</v>
      </c>
    </row>
    <row r="7248" spans="2:16" ht="15" customHeight="1" x14ac:dyDescent="0.25">
      <c r="B7248" s="31" t="str">
        <f>IF(Tabela2[[#This Row],[Tipo]] = 0,LOOKUP(Tabela2[[#This Row],[RESUMO]],Tabela3[Grupo],Tabela3[Meus produtos]),VLOOKUP(Tabela2[[#This Row],[Código]],Tabela4[[Código NBS/LC116]:[Meus serviços]],3,0))</f>
        <v>Não</v>
      </c>
      <c r="C7248" t="str">
        <f>IF(E7248=0,TEXT(dados!A7163,"00000000"),IF(E7248=2,TEXT(dados!A7163,"0000"),TEXT(dados!A7163,"#")))</f>
        <v>82022000</v>
      </c>
      <c r="D7248" t="str">
        <f>IF(dados!B7163=0,"",dados!B7163)</f>
        <v/>
      </c>
      <c r="E7248">
        <f>dados!C7163</f>
        <v>0</v>
      </c>
      <c r="F7248" t="str">
        <f>dados!D7163</f>
        <v>Folha de serras de fita,de metais comuns</v>
      </c>
      <c r="G7248"/>
      <c r="H7248"/>
      <c r="I7248"/>
      <c r="J7248"/>
      <c r="K7248" s="13"/>
      <c r="L7248" s="13">
        <f>dados!I7163/100</f>
        <v>0.15720000000000001</v>
      </c>
      <c r="M7248" s="13">
        <f>dados!J7163/100</f>
        <v>0.24129999999999999</v>
      </c>
      <c r="N7248" s="13">
        <f>dados!K7163/100</f>
        <v>0.18</v>
      </c>
      <c r="O7248" s="13">
        <f>dados!L7163/100</f>
        <v>0</v>
      </c>
      <c r="P7248" s="12" t="str">
        <f>LEFT(Tabela2[[#This Row],[Código]],2)</f>
        <v>82</v>
      </c>
    </row>
    <row r="7249" spans="2:16" ht="15" customHeight="1" x14ac:dyDescent="0.25">
      <c r="B7249" s="31" t="str">
        <f>IF(Tabela2[[#This Row],[Tipo]] = 0,LOOKUP(Tabela2[[#This Row],[RESUMO]],Tabela3[Grupo],Tabela3[Meus produtos]),VLOOKUP(Tabela2[[#This Row],[Código]],Tabela4[[Código NBS/LC116]:[Meus serviços]],3,0))</f>
        <v>Não</v>
      </c>
      <c r="C7249" t="str">
        <f>IF(E7249=0,TEXT(dados!A7164,"00000000"),IF(E7249=2,TEXT(dados!A7164,"0000"),TEXT(dados!A7164,"#")))</f>
        <v>82023100</v>
      </c>
      <c r="D7249" t="str">
        <f>IF(dados!B7164=0,"",dados!B7164)</f>
        <v/>
      </c>
      <c r="E7249">
        <f>dados!C7164</f>
        <v>0</v>
      </c>
      <c r="F7249" t="str">
        <f>dados!D7164</f>
        <v>Folha de serras circ.de metais comuns,parte operant.aco</v>
      </c>
      <c r="G7249"/>
      <c r="H7249"/>
      <c r="I7249"/>
      <c r="J7249"/>
      <c r="K7249" s="13"/>
      <c r="L7249" s="13">
        <f>dados!I7164/100</f>
        <v>0.15720000000000001</v>
      </c>
      <c r="M7249" s="13">
        <f>dados!J7164/100</f>
        <v>0.24129999999999999</v>
      </c>
      <c r="N7249" s="13">
        <f>dados!K7164/100</f>
        <v>0.18</v>
      </c>
      <c r="O7249" s="13">
        <f>dados!L7164/100</f>
        <v>0</v>
      </c>
      <c r="P7249" s="12" t="str">
        <f>LEFT(Tabela2[[#This Row],[Código]],2)</f>
        <v>82</v>
      </c>
    </row>
    <row r="7250" spans="2:16" ht="15" customHeight="1" x14ac:dyDescent="0.25">
      <c r="B7250" s="31" t="str">
        <f>IF(Tabela2[[#This Row],[Tipo]] = 0,LOOKUP(Tabela2[[#This Row],[RESUMO]],Tabela3[Grupo],Tabela3[Meus produtos]),VLOOKUP(Tabela2[[#This Row],[Código]],Tabela4[[Código NBS/LC116]:[Meus serviços]],3,0))</f>
        <v>Não</v>
      </c>
      <c r="C7250" t="str">
        <f>IF(E7250=0,TEXT(dados!A7165,"00000000"),IF(E7250=2,TEXT(dados!A7165,"0000"),TEXT(dados!A7165,"#")))</f>
        <v>82023900</v>
      </c>
      <c r="D7250" t="str">
        <f>IF(dados!B7165=0,"",dados!B7165)</f>
        <v/>
      </c>
      <c r="E7250">
        <f>dados!C7165</f>
        <v>0</v>
      </c>
      <c r="F7250" t="str">
        <f>dados!D7165</f>
        <v>Outs.folhas de serras circ.de metais comuns,incl.partes</v>
      </c>
      <c r="G7250"/>
      <c r="H7250"/>
      <c r="I7250"/>
      <c r="J7250"/>
      <c r="K7250" s="13"/>
      <c r="L7250" s="13">
        <f>dados!I7165/100</f>
        <v>0.15720000000000001</v>
      </c>
      <c r="M7250" s="13">
        <f>dados!J7165/100</f>
        <v>0.24129999999999999</v>
      </c>
      <c r="N7250" s="13">
        <f>dados!K7165/100</f>
        <v>0.18</v>
      </c>
      <c r="O7250" s="13">
        <f>dados!L7165/100</f>
        <v>0</v>
      </c>
      <c r="P7250" s="12" t="str">
        <f>LEFT(Tabela2[[#This Row],[Código]],2)</f>
        <v>82</v>
      </c>
    </row>
    <row r="7251" spans="2:16" ht="15" customHeight="1" x14ac:dyDescent="0.25">
      <c r="B7251" s="31" t="str">
        <f>IF(Tabela2[[#This Row],[Tipo]] = 0,LOOKUP(Tabela2[[#This Row],[RESUMO]],Tabela3[Grupo],Tabela3[Meus produtos]),VLOOKUP(Tabela2[[#This Row],[Código]],Tabela4[[Código NBS/LC116]:[Meus serviços]],3,0))</f>
        <v>Não</v>
      </c>
      <c r="C7251" t="str">
        <f>IF(E7251=0,TEXT(dados!A7166,"00000000"),IF(E7251=2,TEXT(dados!A7166,"0000"),TEXT(dados!A7166,"#")))</f>
        <v>82024000</v>
      </c>
      <c r="D7251" t="str">
        <f>IF(dados!B7166=0,"",dados!B7166)</f>
        <v/>
      </c>
      <c r="E7251">
        <f>dados!C7166</f>
        <v>0</v>
      </c>
      <c r="F7251" t="str">
        <f>dados!D7166</f>
        <v>Correntes cortantes de serras,de metais comuns</v>
      </c>
      <c r="G7251"/>
      <c r="H7251"/>
      <c r="I7251"/>
      <c r="J7251"/>
      <c r="K7251" s="13"/>
      <c r="L7251" s="13">
        <f>dados!I7166/100</f>
        <v>0.15720000000000001</v>
      </c>
      <c r="M7251" s="13">
        <f>dados!J7166/100</f>
        <v>0.24129999999999999</v>
      </c>
      <c r="N7251" s="13">
        <f>dados!K7166/100</f>
        <v>0.18</v>
      </c>
      <c r="O7251" s="13">
        <f>dados!L7166/100</f>
        <v>0</v>
      </c>
      <c r="P7251" s="12" t="str">
        <f>LEFT(Tabela2[[#This Row],[Código]],2)</f>
        <v>82</v>
      </c>
    </row>
    <row r="7252" spans="2:16" ht="15" customHeight="1" x14ac:dyDescent="0.25">
      <c r="B7252" s="31" t="str">
        <f>IF(Tabela2[[#This Row],[Tipo]] = 0,LOOKUP(Tabela2[[#This Row],[RESUMO]],Tabela3[Grupo],Tabela3[Meus produtos]),VLOOKUP(Tabela2[[#This Row],[Código]],Tabela4[[Código NBS/LC116]:[Meus serviços]],3,0))</f>
        <v>Não</v>
      </c>
      <c r="C7252" t="str">
        <f>IF(E7252=0,TEXT(dados!A7167,"00000000"),IF(E7252=2,TEXT(dados!A7167,"0000"),TEXT(dados!A7167,"#")))</f>
        <v>82029100</v>
      </c>
      <c r="D7252" t="str">
        <f>IF(dados!B7167=0,"",dados!B7167)</f>
        <v/>
      </c>
      <c r="E7252">
        <f>dados!C7167</f>
        <v>0</v>
      </c>
      <c r="F7252" t="str">
        <f>dados!D7167</f>
        <v>Folha de serras retil.de metais comuns,p/trabalh.metais</v>
      </c>
      <c r="G7252"/>
      <c r="H7252"/>
      <c r="I7252"/>
      <c r="J7252"/>
      <c r="K7252" s="13"/>
      <c r="L7252" s="13">
        <f>dados!I7167/100</f>
        <v>0.15720000000000001</v>
      </c>
      <c r="M7252" s="13">
        <f>dados!J7167/100</f>
        <v>0.24129999999999999</v>
      </c>
      <c r="N7252" s="13">
        <f>dados!K7167/100</f>
        <v>0.18</v>
      </c>
      <c r="O7252" s="13">
        <f>dados!L7167/100</f>
        <v>0</v>
      </c>
      <c r="P7252" s="12" t="str">
        <f>LEFT(Tabela2[[#This Row],[Código]],2)</f>
        <v>82</v>
      </c>
    </row>
    <row r="7253" spans="2:16" ht="15" customHeight="1" x14ac:dyDescent="0.25">
      <c r="B7253" s="31" t="str">
        <f>IF(Tabela2[[#This Row],[Tipo]] = 0,LOOKUP(Tabela2[[#This Row],[RESUMO]],Tabela3[Grupo],Tabela3[Meus produtos]),VLOOKUP(Tabela2[[#This Row],[Código]],Tabela4[[Código NBS/LC116]:[Meus serviços]],3,0))</f>
        <v>Não</v>
      </c>
      <c r="C7253" t="str">
        <f>IF(E7253=0,TEXT(dados!A7168,"00000000"),IF(E7253=2,TEXT(dados!A7168,"0000"),TEXT(dados!A7168,"#")))</f>
        <v>82029910</v>
      </c>
      <c r="D7253" t="str">
        <f>IF(dados!B7168=0,"",dados!B7168)</f>
        <v/>
      </c>
      <c r="E7253">
        <f>dados!C7168</f>
        <v>0</v>
      </c>
      <c r="F7253" t="str">
        <f>dados!D7168</f>
        <v>Folha de serras,reta,n/dent.de met.comuns,p/serr.pedras</v>
      </c>
      <c r="G7253"/>
      <c r="H7253"/>
      <c r="I7253"/>
      <c r="J7253"/>
      <c r="K7253" s="13"/>
      <c r="L7253" s="13">
        <f>dados!I7168/100</f>
        <v>0.15720000000000001</v>
      </c>
      <c r="M7253" s="13">
        <f>dados!J7168/100</f>
        <v>0.24129999999999999</v>
      </c>
      <c r="N7253" s="13">
        <f>dados!K7168/100</f>
        <v>0.18</v>
      </c>
      <c r="O7253" s="13">
        <f>dados!L7168/100</f>
        <v>0</v>
      </c>
      <c r="P7253" s="12" t="str">
        <f>LEFT(Tabela2[[#This Row],[Código]],2)</f>
        <v>82</v>
      </c>
    </row>
    <row r="7254" spans="2:16" ht="15" customHeight="1" x14ac:dyDescent="0.25">
      <c r="B7254" s="31" t="str">
        <f>IF(Tabela2[[#This Row],[Tipo]] = 0,LOOKUP(Tabela2[[#This Row],[RESUMO]],Tabela3[Grupo],Tabela3[Meus produtos]),VLOOKUP(Tabela2[[#This Row],[Código]],Tabela4[[Código NBS/LC116]:[Meus serviços]],3,0))</f>
        <v>Não</v>
      </c>
      <c r="C7254" t="str">
        <f>IF(E7254=0,TEXT(dados!A7169,"00000000"),IF(E7254=2,TEXT(dados!A7169,"0000"),TEXT(dados!A7169,"#")))</f>
        <v>82029990</v>
      </c>
      <c r="D7254" t="str">
        <f>IF(dados!B7169=0,"",dados!B7169)</f>
        <v/>
      </c>
      <c r="E7254">
        <f>dados!C7169</f>
        <v>0</v>
      </c>
      <c r="F7254" t="str">
        <f>dados!D7169</f>
        <v>Outros folhas de serras,de metais comuns</v>
      </c>
      <c r="G7254"/>
      <c r="H7254"/>
      <c r="I7254"/>
      <c r="J7254"/>
      <c r="K7254" s="13"/>
      <c r="L7254" s="13">
        <f>dados!I7169/100</f>
        <v>0.15720000000000001</v>
      </c>
      <c r="M7254" s="13">
        <f>dados!J7169/100</f>
        <v>0.24129999999999999</v>
      </c>
      <c r="N7254" s="13">
        <f>dados!K7169/100</f>
        <v>0.18</v>
      </c>
      <c r="O7254" s="13">
        <f>dados!L7169/100</f>
        <v>0</v>
      </c>
      <c r="P7254" s="12" t="str">
        <f>LEFT(Tabela2[[#This Row],[Código]],2)</f>
        <v>82</v>
      </c>
    </row>
    <row r="7255" spans="2:16" ht="15" customHeight="1" x14ac:dyDescent="0.25">
      <c r="B7255" s="31" t="str">
        <f>IF(Tabela2[[#This Row],[Tipo]] = 0,LOOKUP(Tabela2[[#This Row],[RESUMO]],Tabela3[Grupo],Tabela3[Meus produtos]),VLOOKUP(Tabela2[[#This Row],[Código]],Tabela4[[Código NBS/LC116]:[Meus serviços]],3,0))</f>
        <v>Não</v>
      </c>
      <c r="C7255" t="str">
        <f>IF(E7255=0,TEXT(dados!A7170,"00000000"),IF(E7255=2,TEXT(dados!A7170,"0000"),TEXT(dados!A7170,"#")))</f>
        <v>82031010</v>
      </c>
      <c r="D7255" t="str">
        <f>IF(dados!B7170=0,"",dados!B7170)</f>
        <v/>
      </c>
      <c r="E7255">
        <f>dados!C7170</f>
        <v>0</v>
      </c>
      <c r="F7255" t="str">
        <f>dados!D7170</f>
        <v>Limas e grosas,de metais comuns</v>
      </c>
      <c r="G7255"/>
      <c r="H7255"/>
      <c r="I7255"/>
      <c r="J7255"/>
      <c r="K7255" s="13"/>
      <c r="L7255" s="13">
        <f>dados!I7170/100</f>
        <v>0.15620000000000001</v>
      </c>
      <c r="M7255" s="13">
        <f>dados!J7170/100</f>
        <v>0.23749999999999999</v>
      </c>
      <c r="N7255" s="13">
        <f>dados!K7170/100</f>
        <v>0.18</v>
      </c>
      <c r="O7255" s="13">
        <f>dados!L7170/100</f>
        <v>0</v>
      </c>
      <c r="P7255" s="12" t="str">
        <f>LEFT(Tabela2[[#This Row],[Código]],2)</f>
        <v>82</v>
      </c>
    </row>
    <row r="7256" spans="2:16" ht="15" customHeight="1" x14ac:dyDescent="0.25">
      <c r="B7256" s="31" t="str">
        <f>IF(Tabela2[[#This Row],[Tipo]] = 0,LOOKUP(Tabela2[[#This Row],[RESUMO]],Tabela3[Grupo],Tabela3[Meus produtos]),VLOOKUP(Tabela2[[#This Row],[Código]],Tabela4[[Código NBS/LC116]:[Meus serviços]],3,0))</f>
        <v>Não</v>
      </c>
      <c r="C7256" t="str">
        <f>IF(E7256=0,TEXT(dados!A7171,"00000000"),IF(E7256=2,TEXT(dados!A7171,"0000"),TEXT(dados!A7171,"#")))</f>
        <v>82031090</v>
      </c>
      <c r="D7256" t="str">
        <f>IF(dados!B7171=0,"",dados!B7171)</f>
        <v/>
      </c>
      <c r="E7256">
        <f>dados!C7171</f>
        <v>0</v>
      </c>
      <c r="F7256" t="str">
        <f>dados!D7171</f>
        <v>Outs.ferram.manuais semelh.limas/grosas,de met.comuns</v>
      </c>
      <c r="G7256"/>
      <c r="H7256"/>
      <c r="I7256"/>
      <c r="J7256"/>
      <c r="K7256" s="13"/>
      <c r="L7256" s="13">
        <f>dados!I7171/100</f>
        <v>0.15620000000000001</v>
      </c>
      <c r="M7256" s="13">
        <f>dados!J7171/100</f>
        <v>0.23749999999999999</v>
      </c>
      <c r="N7256" s="13">
        <f>dados!K7171/100</f>
        <v>0.18</v>
      </c>
      <c r="O7256" s="13">
        <f>dados!L7171/100</f>
        <v>0</v>
      </c>
      <c r="P7256" s="12" t="str">
        <f>LEFT(Tabela2[[#This Row],[Código]],2)</f>
        <v>82</v>
      </c>
    </row>
    <row r="7257" spans="2:16" ht="15" customHeight="1" x14ac:dyDescent="0.25">
      <c r="B7257" s="31" t="str">
        <f>IF(Tabela2[[#This Row],[Tipo]] = 0,LOOKUP(Tabela2[[#This Row],[RESUMO]],Tabela3[Grupo],Tabela3[Meus produtos]),VLOOKUP(Tabela2[[#This Row],[Código]],Tabela4[[Código NBS/LC116]:[Meus serviços]],3,0))</f>
        <v>Não</v>
      </c>
      <c r="C7257" t="str">
        <f>IF(E7257=0,TEXT(dados!A7172,"00000000"),IF(E7257=2,TEXT(dados!A7172,"0000"),TEXT(dados!A7172,"#")))</f>
        <v>82032010</v>
      </c>
      <c r="D7257" t="str">
        <f>IF(dados!B7172=0,"",dados!B7172)</f>
        <v/>
      </c>
      <c r="E7257">
        <f>dados!C7172</f>
        <v>0</v>
      </c>
      <c r="F7257" t="str">
        <f>dados!D7172</f>
        <v>Alicates de metais comuns</v>
      </c>
      <c r="G7257"/>
      <c r="H7257"/>
      <c r="I7257"/>
      <c r="J7257"/>
      <c r="K7257" s="13"/>
      <c r="L7257" s="13">
        <f>dados!I7172/100</f>
        <v>0.15620000000000001</v>
      </c>
      <c r="M7257" s="13">
        <f>dados!J7172/100</f>
        <v>0.23749999999999999</v>
      </c>
      <c r="N7257" s="13">
        <f>dados!K7172/100</f>
        <v>0.18</v>
      </c>
      <c r="O7257" s="13">
        <f>dados!L7172/100</f>
        <v>0</v>
      </c>
      <c r="P7257" s="12" t="str">
        <f>LEFT(Tabela2[[#This Row],[Código]],2)</f>
        <v>82</v>
      </c>
    </row>
    <row r="7258" spans="2:16" ht="15" customHeight="1" x14ac:dyDescent="0.25">
      <c r="B7258" s="31" t="str">
        <f>IF(Tabela2[[#This Row],[Tipo]] = 0,LOOKUP(Tabela2[[#This Row],[RESUMO]],Tabela3[Grupo],Tabela3[Meus produtos]),VLOOKUP(Tabela2[[#This Row],[Código]],Tabela4[[Código NBS/LC116]:[Meus serviços]],3,0))</f>
        <v>Não</v>
      </c>
      <c r="C7258" t="str">
        <f>IF(E7258=0,TEXT(dados!A7173,"00000000"),IF(E7258=2,TEXT(dados!A7173,"0000"),TEXT(dados!A7173,"#")))</f>
        <v>82032090</v>
      </c>
      <c r="D7258" t="str">
        <f>IF(dados!B7173=0,"",dados!B7173)</f>
        <v/>
      </c>
      <c r="E7258">
        <f>dados!C7173</f>
        <v>0</v>
      </c>
      <c r="F7258" t="str">
        <f>dados!D7173</f>
        <v>Tenazes,pincas,ferram.manuais semelh.de metais comuns</v>
      </c>
      <c r="G7258"/>
      <c r="H7258"/>
      <c r="I7258"/>
      <c r="J7258"/>
      <c r="K7258" s="13"/>
      <c r="L7258" s="13">
        <f>dados!I7173/100</f>
        <v>0.18390000000000001</v>
      </c>
      <c r="M7258" s="13">
        <f>dados!J7173/100</f>
        <v>0.34329999999999999</v>
      </c>
      <c r="N7258" s="13">
        <f>dados!K7173/100</f>
        <v>0.18</v>
      </c>
      <c r="O7258" s="13">
        <f>dados!L7173/100</f>
        <v>0</v>
      </c>
      <c r="P7258" s="12" t="str">
        <f>LEFT(Tabela2[[#This Row],[Código]],2)</f>
        <v>82</v>
      </c>
    </row>
    <row r="7259" spans="2:16" ht="15" customHeight="1" x14ac:dyDescent="0.25">
      <c r="B7259" s="31" t="str">
        <f>IF(Tabela2[[#This Row],[Tipo]] = 0,LOOKUP(Tabela2[[#This Row],[RESUMO]],Tabela3[Grupo],Tabela3[Meus produtos]),VLOOKUP(Tabela2[[#This Row],[Código]],Tabela4[[Código NBS/LC116]:[Meus serviços]],3,0))</f>
        <v>Não</v>
      </c>
      <c r="C7259" t="str">
        <f>IF(E7259=0,TEXT(dados!A7174,"00000000"),IF(E7259=2,TEXT(dados!A7174,"0000"),TEXT(dados!A7174,"#")))</f>
        <v>82033000</v>
      </c>
      <c r="D7259" t="str">
        <f>IF(dados!B7174=0,"",dados!B7174)</f>
        <v/>
      </c>
      <c r="E7259">
        <f>dados!C7174</f>
        <v>0</v>
      </c>
      <c r="F7259" t="str">
        <f>dados!D7174</f>
        <v>Cisalhas p/metais,ferram.manuais semelh.de met.comuns</v>
      </c>
      <c r="G7259"/>
      <c r="H7259"/>
      <c r="I7259"/>
      <c r="J7259"/>
      <c r="K7259" s="13"/>
      <c r="L7259" s="13">
        <f>dados!I7174/100</f>
        <v>0.15620000000000001</v>
      </c>
      <c r="M7259" s="13">
        <f>dados!J7174/100</f>
        <v>0.23749999999999999</v>
      </c>
      <c r="N7259" s="13">
        <f>dados!K7174/100</f>
        <v>0.18</v>
      </c>
      <c r="O7259" s="13">
        <f>dados!L7174/100</f>
        <v>0</v>
      </c>
      <c r="P7259" s="12" t="str">
        <f>LEFT(Tabela2[[#This Row],[Código]],2)</f>
        <v>82</v>
      </c>
    </row>
    <row r="7260" spans="2:16" ht="15" customHeight="1" x14ac:dyDescent="0.25">
      <c r="B7260" s="31" t="str">
        <f>IF(Tabela2[[#This Row],[Tipo]] = 0,LOOKUP(Tabela2[[#This Row],[RESUMO]],Tabela3[Grupo],Tabela3[Meus produtos]),VLOOKUP(Tabela2[[#This Row],[Código]],Tabela4[[Código NBS/LC116]:[Meus serviços]],3,0))</f>
        <v>Não</v>
      </c>
      <c r="C7260" t="str">
        <f>IF(E7260=0,TEXT(dados!A7175,"00000000"),IF(E7260=2,TEXT(dados!A7175,"0000"),TEXT(dados!A7175,"#")))</f>
        <v>82034000</v>
      </c>
      <c r="D7260" t="str">
        <f>IF(dados!B7175=0,"",dados!B7175)</f>
        <v/>
      </c>
      <c r="E7260">
        <f>dados!C7175</f>
        <v>0</v>
      </c>
      <c r="F7260" t="str">
        <f>dados!D7175</f>
        <v>Corta-tubos e ferram.manuais semelh.de metais comuns</v>
      </c>
      <c r="G7260"/>
      <c r="H7260"/>
      <c r="I7260"/>
      <c r="J7260"/>
      <c r="K7260" s="13"/>
      <c r="L7260" s="13">
        <f>dados!I7175/100</f>
        <v>0.15620000000000001</v>
      </c>
      <c r="M7260" s="13">
        <f>dados!J7175/100</f>
        <v>0.23749999999999999</v>
      </c>
      <c r="N7260" s="13">
        <f>dados!K7175/100</f>
        <v>0.18</v>
      </c>
      <c r="O7260" s="13">
        <f>dados!L7175/100</f>
        <v>0</v>
      </c>
      <c r="P7260" s="12" t="str">
        <f>LEFT(Tabela2[[#This Row],[Código]],2)</f>
        <v>82</v>
      </c>
    </row>
    <row r="7261" spans="2:16" ht="15" customHeight="1" x14ac:dyDescent="0.25">
      <c r="B7261" s="31" t="str">
        <f>IF(Tabela2[[#This Row],[Tipo]] = 0,LOOKUP(Tabela2[[#This Row],[RESUMO]],Tabela3[Grupo],Tabela3[Meus produtos]),VLOOKUP(Tabela2[[#This Row],[Código]],Tabela4[[Código NBS/LC116]:[Meus serviços]],3,0))</f>
        <v>Não</v>
      </c>
      <c r="C7261" t="str">
        <f>IF(E7261=0,TEXT(dados!A7176,"00000000"),IF(E7261=2,TEXT(dados!A7176,"0000"),TEXT(dados!A7176,"#")))</f>
        <v>82041100</v>
      </c>
      <c r="D7261" t="str">
        <f>IF(dados!B7176=0,"",dados!B7176)</f>
        <v/>
      </c>
      <c r="E7261">
        <f>dados!C7176</f>
        <v>0</v>
      </c>
      <c r="F7261" t="str">
        <f>dados!D7176</f>
        <v>Chaves de porcas,manuais,de abert.fixa,de metais comuns</v>
      </c>
      <c r="G7261"/>
      <c r="H7261"/>
      <c r="I7261"/>
      <c r="J7261"/>
      <c r="K7261" s="13"/>
      <c r="L7261" s="13">
        <f>dados!I7176/100</f>
        <v>0.15869999999999998</v>
      </c>
      <c r="M7261" s="13">
        <f>dados!J7176/100</f>
        <v>0.25340000000000001</v>
      </c>
      <c r="N7261" s="13">
        <f>dados!K7176/100</f>
        <v>0.18</v>
      </c>
      <c r="O7261" s="13">
        <f>dados!L7176/100</f>
        <v>0</v>
      </c>
      <c r="P7261" s="12" t="str">
        <f>LEFT(Tabela2[[#This Row],[Código]],2)</f>
        <v>82</v>
      </c>
    </row>
    <row r="7262" spans="2:16" ht="15" customHeight="1" x14ac:dyDescent="0.25">
      <c r="B7262" s="31" t="str">
        <f>IF(Tabela2[[#This Row],[Tipo]] = 0,LOOKUP(Tabela2[[#This Row],[RESUMO]],Tabela3[Grupo],Tabela3[Meus produtos]),VLOOKUP(Tabela2[[#This Row],[Código]],Tabela4[[Código NBS/LC116]:[Meus serviços]],3,0))</f>
        <v>Não</v>
      </c>
      <c r="C7262" t="str">
        <f>IF(E7262=0,TEXT(dados!A7177,"00000000"),IF(E7262=2,TEXT(dados!A7177,"0000"),TEXT(dados!A7177,"#")))</f>
        <v>82041200</v>
      </c>
      <c r="D7262" t="str">
        <f>IF(dados!B7177=0,"",dados!B7177)</f>
        <v/>
      </c>
      <c r="E7262">
        <f>dados!C7177</f>
        <v>0</v>
      </c>
      <c r="F7262" t="str">
        <f>dados!D7177</f>
        <v>Chaves de porcas,manuais,de abert.variav.de met.comuns</v>
      </c>
      <c r="G7262"/>
      <c r="H7262"/>
      <c r="I7262"/>
      <c r="J7262"/>
      <c r="K7262" s="13"/>
      <c r="L7262" s="13">
        <f>dados!I7177/100</f>
        <v>0.15869999999999998</v>
      </c>
      <c r="M7262" s="13">
        <f>dados!J7177/100</f>
        <v>0.247</v>
      </c>
      <c r="N7262" s="13">
        <f>dados!K7177/100</f>
        <v>0.18</v>
      </c>
      <c r="O7262" s="13">
        <f>dados!L7177/100</f>
        <v>0</v>
      </c>
      <c r="P7262" s="12" t="str">
        <f>LEFT(Tabela2[[#This Row],[Código]],2)</f>
        <v>82</v>
      </c>
    </row>
    <row r="7263" spans="2:16" ht="15" customHeight="1" x14ac:dyDescent="0.25">
      <c r="B7263" s="31" t="str">
        <f>IF(Tabela2[[#This Row],[Tipo]] = 0,LOOKUP(Tabela2[[#This Row],[RESUMO]],Tabela3[Grupo],Tabela3[Meus produtos]),VLOOKUP(Tabela2[[#This Row],[Código]],Tabela4[[Código NBS/LC116]:[Meus serviços]],3,0))</f>
        <v>Não</v>
      </c>
      <c r="C7263" t="str">
        <f>IF(E7263=0,TEXT(dados!A7178,"00000000"),IF(E7263=2,TEXT(dados!A7178,"0000"),TEXT(dados!A7178,"#")))</f>
        <v>82042000</v>
      </c>
      <c r="D7263" t="str">
        <f>IF(dados!B7178=0,"",dados!B7178)</f>
        <v/>
      </c>
      <c r="E7263">
        <f>dados!C7178</f>
        <v>0</v>
      </c>
      <c r="F7263" t="str">
        <f>dados!D7178</f>
        <v>Chaves de caixa intercambiav.incl.c/cabos,de met.comuns</v>
      </c>
      <c r="G7263"/>
      <c r="H7263"/>
      <c r="I7263"/>
      <c r="J7263"/>
      <c r="K7263" s="13"/>
      <c r="L7263" s="13">
        <f>dados!I7178/100</f>
        <v>0.15869999999999998</v>
      </c>
      <c r="M7263" s="13">
        <f>dados!J7178/100</f>
        <v>0.247</v>
      </c>
      <c r="N7263" s="13">
        <f>dados!K7178/100</f>
        <v>0.18</v>
      </c>
      <c r="O7263" s="13">
        <f>dados!L7178/100</f>
        <v>0</v>
      </c>
      <c r="P7263" s="12" t="str">
        <f>LEFT(Tabela2[[#This Row],[Código]],2)</f>
        <v>82</v>
      </c>
    </row>
    <row r="7264" spans="2:16" ht="15" customHeight="1" x14ac:dyDescent="0.25">
      <c r="B7264" s="31" t="str">
        <f>IF(Tabela2[[#This Row],[Tipo]] = 0,LOOKUP(Tabela2[[#This Row],[RESUMO]],Tabela3[Grupo],Tabela3[Meus produtos]),VLOOKUP(Tabela2[[#This Row],[Código]],Tabela4[[Código NBS/LC116]:[Meus serviços]],3,0))</f>
        <v>Não</v>
      </c>
      <c r="C7264" t="str">
        <f>IF(E7264=0,TEXT(dados!A7179,"00000000"),IF(E7264=2,TEXT(dados!A7179,"0000"),TEXT(dados!A7179,"#")))</f>
        <v>82051000</v>
      </c>
      <c r="D7264" t="str">
        <f>IF(dados!B7179=0,"",dados!B7179)</f>
        <v/>
      </c>
      <c r="E7264">
        <f>dados!C7179</f>
        <v>0</v>
      </c>
      <c r="F7264" t="str">
        <f>dados!D7179</f>
        <v>Ferramentas manuais de furar/roscar,de metais comuns</v>
      </c>
      <c r="G7264"/>
      <c r="H7264"/>
      <c r="I7264"/>
      <c r="J7264"/>
      <c r="K7264" s="13"/>
      <c r="L7264" s="13">
        <f>dados!I7179/100</f>
        <v>0.15620000000000001</v>
      </c>
      <c r="M7264" s="13">
        <f>dados!J7179/100</f>
        <v>0.23749999999999999</v>
      </c>
      <c r="N7264" s="13">
        <f>dados!K7179/100</f>
        <v>0.18</v>
      </c>
      <c r="O7264" s="13">
        <f>dados!L7179/100</f>
        <v>0</v>
      </c>
      <c r="P7264" s="12" t="str">
        <f>LEFT(Tabela2[[#This Row],[Código]],2)</f>
        <v>82</v>
      </c>
    </row>
    <row r="7265" spans="2:16" ht="15" customHeight="1" x14ac:dyDescent="0.25">
      <c r="B7265" s="31" t="str">
        <f>IF(Tabela2[[#This Row],[Tipo]] = 0,LOOKUP(Tabela2[[#This Row],[RESUMO]],Tabela3[Grupo],Tabela3[Meus produtos]),VLOOKUP(Tabela2[[#This Row],[Código]],Tabela4[[Código NBS/LC116]:[Meus serviços]],3,0))</f>
        <v>Não</v>
      </c>
      <c r="C7265" t="str">
        <f>IF(E7265=0,TEXT(dados!A7180,"00000000"),IF(E7265=2,TEXT(dados!A7180,"0000"),TEXT(dados!A7180,"#")))</f>
        <v>82052000</v>
      </c>
      <c r="D7265" t="str">
        <f>IF(dados!B7180=0,"",dados!B7180)</f>
        <v/>
      </c>
      <c r="E7265">
        <f>dados!C7180</f>
        <v>0</v>
      </c>
      <c r="F7265" t="str">
        <f>dados!D7180</f>
        <v>Martelos e marretas,manuais,de metais comuns</v>
      </c>
      <c r="G7265"/>
      <c r="H7265"/>
      <c r="I7265"/>
      <c r="J7265"/>
      <c r="K7265" s="13"/>
      <c r="L7265" s="13">
        <f>dados!I7180/100</f>
        <v>0.15620000000000001</v>
      </c>
      <c r="M7265" s="13">
        <f>dados!J7180/100</f>
        <v>0.23749999999999999</v>
      </c>
      <c r="N7265" s="13">
        <f>dados!K7180/100</f>
        <v>0.18</v>
      </c>
      <c r="O7265" s="13">
        <f>dados!L7180/100</f>
        <v>0</v>
      </c>
      <c r="P7265" s="12" t="str">
        <f>LEFT(Tabela2[[#This Row],[Código]],2)</f>
        <v>82</v>
      </c>
    </row>
    <row r="7266" spans="2:16" ht="15" customHeight="1" x14ac:dyDescent="0.25">
      <c r="B7266" s="31" t="str">
        <f>IF(Tabela2[[#This Row],[Tipo]] = 0,LOOKUP(Tabela2[[#This Row],[RESUMO]],Tabela3[Grupo],Tabela3[Meus produtos]),VLOOKUP(Tabela2[[#This Row],[Código]],Tabela4[[Código NBS/LC116]:[Meus serviços]],3,0))</f>
        <v>Não</v>
      </c>
      <c r="C7266" t="str">
        <f>IF(E7266=0,TEXT(dados!A7181,"00000000"),IF(E7266=2,TEXT(dados!A7181,"0000"),TEXT(dados!A7181,"#")))</f>
        <v>82053000</v>
      </c>
      <c r="D7266" t="str">
        <f>IF(dados!B7181=0,"",dados!B7181)</f>
        <v/>
      </c>
      <c r="E7266">
        <f>dados!C7181</f>
        <v>0</v>
      </c>
      <c r="F7266" t="str">
        <f>dados!D7181</f>
        <v>Plaina/ferram.manuais cort.de met.comuns,p/trab.madeira</v>
      </c>
      <c r="G7266"/>
      <c r="H7266"/>
      <c r="I7266"/>
      <c r="J7266"/>
      <c r="K7266" s="13"/>
      <c r="L7266" s="13">
        <f>dados!I7181/100</f>
        <v>0.15620000000000001</v>
      </c>
      <c r="M7266" s="13">
        <f>dados!J7181/100</f>
        <v>0.23749999999999999</v>
      </c>
      <c r="N7266" s="13">
        <f>dados!K7181/100</f>
        <v>0.18</v>
      </c>
      <c r="O7266" s="13">
        <f>dados!L7181/100</f>
        <v>0</v>
      </c>
      <c r="P7266" s="12" t="str">
        <f>LEFT(Tabela2[[#This Row],[Código]],2)</f>
        <v>82</v>
      </c>
    </row>
    <row r="7267" spans="2:16" ht="15" customHeight="1" x14ac:dyDescent="0.25">
      <c r="B7267" s="31" t="str">
        <f>IF(Tabela2[[#This Row],[Tipo]] = 0,LOOKUP(Tabela2[[#This Row],[RESUMO]],Tabela3[Grupo],Tabela3[Meus produtos]),VLOOKUP(Tabela2[[#This Row],[Código]],Tabela4[[Código NBS/LC116]:[Meus serviços]],3,0))</f>
        <v>Não</v>
      </c>
      <c r="C7267" t="str">
        <f>IF(E7267=0,TEXT(dados!A7182,"00000000"),IF(E7267=2,TEXT(dados!A7182,"0000"),TEXT(dados!A7182,"#")))</f>
        <v>82054000</v>
      </c>
      <c r="D7267" t="str">
        <f>IF(dados!B7182=0,"",dados!B7182)</f>
        <v/>
      </c>
      <c r="E7267">
        <f>dados!C7182</f>
        <v>0</v>
      </c>
      <c r="F7267" t="str">
        <f>dados!D7182</f>
        <v>Chaves de fenda,manuais,de metais comuns</v>
      </c>
      <c r="G7267"/>
      <c r="H7267"/>
      <c r="I7267"/>
      <c r="J7267"/>
      <c r="K7267" s="13"/>
      <c r="L7267" s="13">
        <f>dados!I7182/100</f>
        <v>0.15620000000000001</v>
      </c>
      <c r="M7267" s="13">
        <f>dados!J7182/100</f>
        <v>0.23749999999999999</v>
      </c>
      <c r="N7267" s="13">
        <f>dados!K7182/100</f>
        <v>0.18</v>
      </c>
      <c r="O7267" s="13">
        <f>dados!L7182/100</f>
        <v>0</v>
      </c>
      <c r="P7267" s="12" t="str">
        <f>LEFT(Tabela2[[#This Row],[Código]],2)</f>
        <v>82</v>
      </c>
    </row>
    <row r="7268" spans="2:16" ht="15" customHeight="1" x14ac:dyDescent="0.25">
      <c r="B7268" s="31" t="str">
        <f>IF(Tabela2[[#This Row],[Tipo]] = 0,LOOKUP(Tabela2[[#This Row],[RESUMO]],Tabela3[Grupo],Tabela3[Meus produtos]),VLOOKUP(Tabela2[[#This Row],[Código]],Tabela4[[Código NBS/LC116]:[Meus serviços]],3,0))</f>
        <v>Não</v>
      </c>
      <c r="C7268" t="str">
        <f>IF(E7268=0,TEXT(dados!A7183,"00000000"),IF(E7268=2,TEXT(dados!A7183,"0000"),TEXT(dados!A7183,"#")))</f>
        <v>82055100</v>
      </c>
      <c r="D7268" t="str">
        <f>IF(dados!B7183=0,"",dados!B7183)</f>
        <v/>
      </c>
      <c r="E7268">
        <f>dados!C7183</f>
        <v>0</v>
      </c>
      <c r="F7268" t="str">
        <f>dados!D7183</f>
        <v>Outros ferramentas manuais,uso domestico,de metais comu</v>
      </c>
      <c r="G7268"/>
      <c r="H7268"/>
      <c r="I7268"/>
      <c r="J7268"/>
      <c r="K7268" s="13"/>
      <c r="L7268" s="13">
        <f>dados!I7183/100</f>
        <v>0.15620000000000001</v>
      </c>
      <c r="M7268" s="13">
        <f>dados!J7183/100</f>
        <v>0.23749999999999999</v>
      </c>
      <c r="N7268" s="13">
        <f>dados!K7183/100</f>
        <v>0.18</v>
      </c>
      <c r="O7268" s="13">
        <f>dados!L7183/100</f>
        <v>0</v>
      </c>
      <c r="P7268" s="12" t="str">
        <f>LEFT(Tabela2[[#This Row],[Código]],2)</f>
        <v>82</v>
      </c>
    </row>
    <row r="7269" spans="2:16" ht="15" customHeight="1" x14ac:dyDescent="0.25">
      <c r="B7269" s="31" t="str">
        <f>IF(Tabela2[[#This Row],[Tipo]] = 0,LOOKUP(Tabela2[[#This Row],[RESUMO]],Tabela3[Grupo],Tabela3[Meus produtos]),VLOOKUP(Tabela2[[#This Row],[Código]],Tabela4[[Código NBS/LC116]:[Meus serviços]],3,0))</f>
        <v>Não</v>
      </c>
      <c r="C7269" t="str">
        <f>IF(E7269=0,TEXT(dados!A7184,"00000000"),IF(E7269=2,TEXT(dados!A7184,"0000"),TEXT(dados!A7184,"#")))</f>
        <v>82055900</v>
      </c>
      <c r="D7269" t="str">
        <f>IF(dados!B7184=0,"",dados!B7184)</f>
        <v/>
      </c>
      <c r="E7269">
        <f>dados!C7184</f>
        <v>0</v>
      </c>
      <c r="F7269" t="str">
        <f>dados!D7184</f>
        <v>Outros ferramentas manuais,de metais comuns</v>
      </c>
      <c r="G7269"/>
      <c r="H7269"/>
      <c r="I7269"/>
      <c r="J7269"/>
      <c r="K7269" s="13"/>
      <c r="L7269" s="13">
        <f>dados!I7184/100</f>
        <v>0.15620000000000001</v>
      </c>
      <c r="M7269" s="13">
        <f>dados!J7184/100</f>
        <v>0.23749999999999999</v>
      </c>
      <c r="N7269" s="13">
        <f>dados!K7184/100</f>
        <v>0.18</v>
      </c>
      <c r="O7269" s="13">
        <f>dados!L7184/100</f>
        <v>0</v>
      </c>
      <c r="P7269" s="12" t="str">
        <f>LEFT(Tabela2[[#This Row],[Código]],2)</f>
        <v>82</v>
      </c>
    </row>
    <row r="7270" spans="2:16" ht="15" customHeight="1" x14ac:dyDescent="0.25">
      <c r="B7270" s="31" t="str">
        <f>IF(Tabela2[[#This Row],[Tipo]] = 0,LOOKUP(Tabela2[[#This Row],[RESUMO]],Tabela3[Grupo],Tabela3[Meus produtos]),VLOOKUP(Tabela2[[#This Row],[Código]],Tabela4[[Código NBS/LC116]:[Meus serviços]],3,0))</f>
        <v>Não</v>
      </c>
      <c r="C7270" t="str">
        <f>IF(E7270=0,TEXT(dados!A7185,"00000000"),IF(E7270=2,TEXT(dados!A7185,"0000"),TEXT(dados!A7185,"#")))</f>
        <v>82056000</v>
      </c>
      <c r="D7270" t="str">
        <f>IF(dados!B7185=0,"",dados!B7185)</f>
        <v/>
      </c>
      <c r="E7270">
        <f>dados!C7185</f>
        <v>0</v>
      </c>
      <c r="F7270" t="str">
        <f>dados!D7185</f>
        <v>Lamparinas/lampadas de soldar,e semelh.de metais comuns</v>
      </c>
      <c r="G7270"/>
      <c r="H7270"/>
      <c r="I7270"/>
      <c r="J7270"/>
      <c r="K7270" s="13"/>
      <c r="L7270" s="13">
        <f>dados!I7185/100</f>
        <v>0.15620000000000001</v>
      </c>
      <c r="M7270" s="13">
        <f>dados!J7185/100</f>
        <v>0.23749999999999999</v>
      </c>
      <c r="N7270" s="13">
        <f>dados!K7185/100</f>
        <v>0.18</v>
      </c>
      <c r="O7270" s="13">
        <f>dados!L7185/100</f>
        <v>0</v>
      </c>
      <c r="P7270" s="12" t="str">
        <f>LEFT(Tabela2[[#This Row],[Código]],2)</f>
        <v>82</v>
      </c>
    </row>
    <row r="7271" spans="2:16" ht="15" customHeight="1" x14ac:dyDescent="0.25">
      <c r="B7271" s="31" t="str">
        <f>IF(Tabela2[[#This Row],[Tipo]] = 0,LOOKUP(Tabela2[[#This Row],[RESUMO]],Tabela3[Grupo],Tabela3[Meus produtos]),VLOOKUP(Tabela2[[#This Row],[Código]],Tabela4[[Código NBS/LC116]:[Meus serviços]],3,0))</f>
        <v>Não</v>
      </c>
      <c r="C7271" t="str">
        <f>IF(E7271=0,TEXT(dados!A7186,"00000000"),IF(E7271=2,TEXT(dados!A7186,"0000"),TEXT(dados!A7186,"#")))</f>
        <v>82057000</v>
      </c>
      <c r="D7271" t="str">
        <f>IF(dados!B7186=0,"",dados!B7186)</f>
        <v/>
      </c>
      <c r="E7271">
        <f>dados!C7186</f>
        <v>0</v>
      </c>
      <c r="F7271" t="str">
        <f>dados!D7186</f>
        <v>Tornos de apertar,sargentos e semelh.de metais comuns</v>
      </c>
      <c r="G7271"/>
      <c r="H7271"/>
      <c r="I7271"/>
      <c r="J7271"/>
      <c r="K7271" s="13"/>
      <c r="L7271" s="13">
        <f>dados!I7186/100</f>
        <v>0.15620000000000001</v>
      </c>
      <c r="M7271" s="13">
        <f>dados!J7186/100</f>
        <v>0.23749999999999999</v>
      </c>
      <c r="N7271" s="13">
        <f>dados!K7186/100</f>
        <v>0.18</v>
      </c>
      <c r="O7271" s="13">
        <f>dados!L7186/100</f>
        <v>0</v>
      </c>
      <c r="P7271" s="12" t="str">
        <f>LEFT(Tabela2[[#This Row],[Código]],2)</f>
        <v>82</v>
      </c>
    </row>
    <row r="7272" spans="2:16" ht="15" customHeight="1" x14ac:dyDescent="0.25">
      <c r="B7272" s="31" t="str">
        <f>IF(Tabela2[[#This Row],[Tipo]] = 0,LOOKUP(Tabela2[[#This Row],[RESUMO]],Tabela3[Grupo],Tabela3[Meus produtos]),VLOOKUP(Tabela2[[#This Row],[Código]],Tabela4[[Código NBS/LC116]:[Meus serviços]],3,0))</f>
        <v>Não</v>
      </c>
      <c r="C7272" t="str">
        <f>IF(E7272=0,TEXT(dados!A7187,"00000000"),IF(E7272=2,TEXT(dados!A7187,"0000"),TEXT(dados!A7187,"#")))</f>
        <v>82059000</v>
      </c>
      <c r="D7272" t="str">
        <f>IF(dados!B7187=0,"",dados!B7187)</f>
        <v/>
      </c>
      <c r="E7272">
        <f>dados!C7187</f>
        <v>0</v>
      </c>
      <c r="F7272" t="str">
        <f>dados!D7187</f>
        <v>Outros incluidos os sortido de torno, bigorna,etc. manual/pedal, de met.comuns</v>
      </c>
      <c r="G7272"/>
      <c r="H7272"/>
      <c r="I7272"/>
      <c r="J7272"/>
      <c r="K7272" s="13"/>
      <c r="L7272" s="13">
        <f>dados!I7187/100</f>
        <v>0.15620000000000001</v>
      </c>
      <c r="M7272" s="13">
        <f>dados!J7187/100</f>
        <v>0.23749999999999999</v>
      </c>
      <c r="N7272" s="13">
        <f>dados!K7187/100</f>
        <v>0.18</v>
      </c>
      <c r="O7272" s="13">
        <f>dados!L7187/100</f>
        <v>0</v>
      </c>
      <c r="P7272" s="12" t="str">
        <f>LEFT(Tabela2[[#This Row],[Código]],2)</f>
        <v>82</v>
      </c>
    </row>
    <row r="7273" spans="2:16" ht="15" customHeight="1" x14ac:dyDescent="0.25">
      <c r="B7273" s="31" t="str">
        <f>IF(Tabela2[[#This Row],[Tipo]] = 0,LOOKUP(Tabela2[[#This Row],[RESUMO]],Tabela3[Grupo],Tabela3[Meus produtos]),VLOOKUP(Tabela2[[#This Row],[Código]],Tabela4[[Código NBS/LC116]:[Meus serviços]],3,0))</f>
        <v>Não</v>
      </c>
      <c r="C7273" t="str">
        <f>IF(E7273=0,TEXT(dados!A7188,"00000000"),IF(E7273=2,TEXT(dados!A7188,"0000"),TEXT(dados!A7188,"#")))</f>
        <v>82060000</v>
      </c>
      <c r="D7273" t="str">
        <f>IF(dados!B7188=0,"",dados!B7188)</f>
        <v/>
      </c>
      <c r="E7273">
        <f>dados!C7188</f>
        <v>0</v>
      </c>
      <c r="F7273" t="str">
        <f>dados!D7188</f>
        <v>Sortido de serras,limas,etc.uso manual,de metais comuns</v>
      </c>
      <c r="G7273"/>
      <c r="H7273"/>
      <c r="I7273"/>
      <c r="J7273"/>
      <c r="K7273" s="13"/>
      <c r="L7273" s="13">
        <f>dados!I7188/100</f>
        <v>0.16120000000000001</v>
      </c>
      <c r="M7273" s="13">
        <f>dados!J7188/100</f>
        <v>0.25650000000000001</v>
      </c>
      <c r="N7273" s="13">
        <f>dados!K7188/100</f>
        <v>0.18</v>
      </c>
      <c r="O7273" s="13">
        <f>dados!L7188/100</f>
        <v>0</v>
      </c>
      <c r="P7273" s="12" t="str">
        <f>LEFT(Tabela2[[#This Row],[Código]],2)</f>
        <v>82</v>
      </c>
    </row>
    <row r="7274" spans="2:16" ht="15" customHeight="1" x14ac:dyDescent="0.25">
      <c r="B7274" s="31" t="str">
        <f>IF(Tabela2[[#This Row],[Tipo]] = 0,LOOKUP(Tabela2[[#This Row],[RESUMO]],Tabela3[Grupo],Tabela3[Meus produtos]),VLOOKUP(Tabela2[[#This Row],[Código]],Tabela4[[Código NBS/LC116]:[Meus serviços]],3,0))</f>
        <v>Não</v>
      </c>
      <c r="C7274" t="str">
        <f>IF(E7274=0,TEXT(dados!A7189,"00000000"),IF(E7274=2,TEXT(dados!A7189,"0000"),TEXT(dados!A7189,"#")))</f>
        <v>82071300</v>
      </c>
      <c r="D7274" t="str">
        <f>IF(dados!B7189=0,"",dados!B7189)</f>
        <v/>
      </c>
      <c r="E7274">
        <f>dados!C7189</f>
        <v>0</v>
      </c>
      <c r="F7274" t="str">
        <f>dados!D7189</f>
        <v>Ferramentas de perfur.de met.comuns,parte oper.ceramais</v>
      </c>
      <c r="G7274"/>
      <c r="H7274"/>
      <c r="I7274"/>
      <c r="J7274"/>
      <c r="K7274" s="13"/>
      <c r="L7274" s="13">
        <f>dados!I7189/100</f>
        <v>0.15179999999999999</v>
      </c>
      <c r="M7274" s="13">
        <f>dados!J7189/100</f>
        <v>0.22059999999999999</v>
      </c>
      <c r="N7274" s="13">
        <f>dados!K7189/100</f>
        <v>0.18</v>
      </c>
      <c r="O7274" s="13">
        <f>dados!L7189/100</f>
        <v>0</v>
      </c>
      <c r="P7274" s="12" t="str">
        <f>LEFT(Tabela2[[#This Row],[Código]],2)</f>
        <v>82</v>
      </c>
    </row>
    <row r="7275" spans="2:16" ht="15" customHeight="1" x14ac:dyDescent="0.25">
      <c r="B7275" s="31" t="str">
        <f>IF(Tabela2[[#This Row],[Tipo]] = 0,LOOKUP(Tabela2[[#This Row],[RESUMO]],Tabela3[Grupo],Tabela3[Meus produtos]),VLOOKUP(Tabela2[[#This Row],[Código]],Tabela4[[Código NBS/LC116]:[Meus serviços]],3,0))</f>
        <v>Não</v>
      </c>
      <c r="C7275" t="str">
        <f>IF(E7275=0,TEXT(dados!A7190,"00000000"),IF(E7275=2,TEXT(dados!A7190,"0000"),TEXT(dados!A7190,"#")))</f>
        <v>82071910</v>
      </c>
      <c r="D7275" t="str">
        <f>IF(dados!B7190=0,"",dados!B7190)</f>
        <v/>
      </c>
      <c r="E7275">
        <f>dados!C7190</f>
        <v>0</v>
      </c>
      <c r="F7275" t="str">
        <f>dados!D7190</f>
        <v>Brocas (drill bits)</v>
      </c>
      <c r="G7275"/>
      <c r="H7275"/>
      <c r="I7275"/>
      <c r="J7275"/>
      <c r="K7275" s="13"/>
      <c r="L7275" s="13">
        <f>dados!I7190/100</f>
        <v>0.15179999999999999</v>
      </c>
      <c r="M7275" s="13">
        <f>dados!J7190/100</f>
        <v>0.17180000000000001</v>
      </c>
      <c r="N7275" s="13">
        <f>dados!K7190/100</f>
        <v>0.18</v>
      </c>
      <c r="O7275" s="13">
        <f>dados!L7190/100</f>
        <v>0</v>
      </c>
      <c r="P7275" s="12" t="str">
        <f>LEFT(Tabela2[[#This Row],[Código]],2)</f>
        <v>82</v>
      </c>
    </row>
    <row r="7276" spans="2:16" ht="15" customHeight="1" x14ac:dyDescent="0.25">
      <c r="B7276" s="31" t="str">
        <f>IF(Tabela2[[#This Row],[Tipo]] = 0,LOOKUP(Tabela2[[#This Row],[RESUMO]],Tabela3[Grupo],Tabela3[Meus produtos]),VLOOKUP(Tabela2[[#This Row],[Código]],Tabela4[[Código NBS/LC116]:[Meus serviços]],3,0))</f>
        <v>Não</v>
      </c>
      <c r="C7276" t="str">
        <f>IF(E7276=0,TEXT(dados!A7191,"00000000"),IF(E7276=2,TEXT(dados!A7191,"0000"),TEXT(dados!A7191,"#")))</f>
        <v>82071990</v>
      </c>
      <c r="D7276" t="str">
        <f>IF(dados!B7191=0,"",dados!B7191)</f>
        <v/>
      </c>
      <c r="E7276">
        <f>dados!C7191</f>
        <v>0</v>
      </c>
      <c r="F7276" t="str">
        <f>dados!D7191</f>
        <v>Outras</v>
      </c>
      <c r="G7276"/>
      <c r="H7276"/>
      <c r="I7276"/>
      <c r="J7276"/>
      <c r="K7276" s="13"/>
      <c r="L7276" s="13">
        <f>dados!I7191/100</f>
        <v>0.15179999999999999</v>
      </c>
      <c r="M7276" s="13">
        <f>dados!J7191/100</f>
        <v>0.22059999999999999</v>
      </c>
      <c r="N7276" s="13">
        <f>dados!K7191/100</f>
        <v>0.18</v>
      </c>
      <c r="O7276" s="13">
        <f>dados!L7191/100</f>
        <v>0</v>
      </c>
      <c r="P7276" s="12" t="str">
        <f>LEFT(Tabela2[[#This Row],[Código]],2)</f>
        <v>82</v>
      </c>
    </row>
    <row r="7277" spans="2:16" ht="15" customHeight="1" x14ac:dyDescent="0.25">
      <c r="B7277" s="31" t="str">
        <f>IF(Tabela2[[#This Row],[Tipo]] = 0,LOOKUP(Tabela2[[#This Row],[RESUMO]],Tabela3[Grupo],Tabela3[Meus produtos]),VLOOKUP(Tabela2[[#This Row],[Código]],Tabela4[[Código NBS/LC116]:[Meus serviços]],3,0))</f>
        <v>Não</v>
      </c>
      <c r="C7277" t="str">
        <f>IF(E7277=0,TEXT(dados!A7192,"00000000"),IF(E7277=2,TEXT(dados!A7192,"0000"),TEXT(dados!A7192,"#")))</f>
        <v>82072000</v>
      </c>
      <c r="D7277" t="str">
        <f>IF(dados!B7192=0,"",dados!B7192)</f>
        <v/>
      </c>
      <c r="E7277">
        <f>dados!C7192</f>
        <v>0</v>
      </c>
      <c r="F7277" t="str">
        <f>dados!D7192</f>
        <v>Fieiras de met.comuns,de estiragem/extrusao p/metais</v>
      </c>
      <c r="G7277"/>
      <c r="H7277"/>
      <c r="I7277"/>
      <c r="J7277"/>
      <c r="K7277" s="13"/>
      <c r="L7277" s="13">
        <f>dados!I7192/100</f>
        <v>0.15179999999999999</v>
      </c>
      <c r="M7277" s="13">
        <f>dados!J7192/100</f>
        <v>0.22059999999999999</v>
      </c>
      <c r="N7277" s="13">
        <f>dados!K7192/100</f>
        <v>0.18</v>
      </c>
      <c r="O7277" s="13">
        <f>dados!L7192/100</f>
        <v>0</v>
      </c>
      <c r="P7277" s="12" t="str">
        <f>LEFT(Tabela2[[#This Row],[Código]],2)</f>
        <v>82</v>
      </c>
    </row>
    <row r="7278" spans="2:16" ht="15" customHeight="1" x14ac:dyDescent="0.25">
      <c r="B7278" s="31" t="str">
        <f>IF(Tabela2[[#This Row],[Tipo]] = 0,LOOKUP(Tabela2[[#This Row],[RESUMO]],Tabela3[Grupo],Tabela3[Meus produtos]),VLOOKUP(Tabela2[[#This Row],[Código]],Tabela4[[Código NBS/LC116]:[Meus serviços]],3,0))</f>
        <v>Não</v>
      </c>
      <c r="C7278" t="str">
        <f>IF(E7278=0,TEXT(dados!A7193,"00000000"),IF(E7278=2,TEXT(dados!A7193,"0000"),TEXT(dados!A7193,"#")))</f>
        <v>82073000</v>
      </c>
      <c r="D7278" t="str">
        <f>IF(dados!B7193=0,"",dados!B7193)</f>
        <v/>
      </c>
      <c r="E7278">
        <f>dados!C7193</f>
        <v>0</v>
      </c>
      <c r="F7278" t="str">
        <f>dados!D7193</f>
        <v>Ferramentas de embutir/estampar/puncionar,de met.comuns</v>
      </c>
      <c r="G7278"/>
      <c r="H7278"/>
      <c r="I7278"/>
      <c r="J7278"/>
      <c r="K7278" s="13"/>
      <c r="L7278" s="13">
        <f>dados!I7193/100</f>
        <v>0.13449999999999998</v>
      </c>
      <c r="M7278" s="13">
        <f>dados!J7193/100</f>
        <v>0.19370000000000001</v>
      </c>
      <c r="N7278" s="13">
        <f>dados!K7193/100</f>
        <v>0.18</v>
      </c>
      <c r="O7278" s="13">
        <f>dados!L7193/100</f>
        <v>0</v>
      </c>
      <c r="P7278" s="12" t="str">
        <f>LEFT(Tabela2[[#This Row],[Código]],2)</f>
        <v>82</v>
      </c>
    </row>
    <row r="7279" spans="2:16" ht="15" customHeight="1" x14ac:dyDescent="0.25">
      <c r="B7279" s="31" t="str">
        <f>IF(Tabela2[[#This Row],[Tipo]] = 0,LOOKUP(Tabela2[[#This Row],[RESUMO]],Tabela3[Grupo],Tabela3[Meus produtos]),VLOOKUP(Tabela2[[#This Row],[Código]],Tabela4[[Código NBS/LC116]:[Meus serviços]],3,0))</f>
        <v>Não</v>
      </c>
      <c r="C7279" t="str">
        <f>IF(E7279=0,TEXT(dados!A7194,"00000000"),IF(E7279=2,TEXT(dados!A7194,"0000"),TEXT(dados!A7194,"#")))</f>
        <v>82074010</v>
      </c>
      <c r="D7279" t="str">
        <f>IF(dados!B7194=0,"",dados!B7194)</f>
        <v/>
      </c>
      <c r="E7279">
        <f>dados!C7194</f>
        <v>0</v>
      </c>
      <c r="F7279" t="str">
        <f>dados!D7194</f>
        <v>Ferramentas de roscar interiormente,de metais comuns</v>
      </c>
      <c r="G7279"/>
      <c r="H7279"/>
      <c r="I7279"/>
      <c r="J7279"/>
      <c r="K7279" s="13"/>
      <c r="L7279" s="13">
        <f>dados!I7194/100</f>
        <v>0.15179999999999999</v>
      </c>
      <c r="M7279" s="13">
        <f>dados!J7194/100</f>
        <v>0.22059999999999999</v>
      </c>
      <c r="N7279" s="13">
        <f>dados!K7194/100</f>
        <v>0.18</v>
      </c>
      <c r="O7279" s="13">
        <f>dados!L7194/100</f>
        <v>0</v>
      </c>
      <c r="P7279" s="12" t="str">
        <f>LEFT(Tabela2[[#This Row],[Código]],2)</f>
        <v>82</v>
      </c>
    </row>
    <row r="7280" spans="2:16" ht="15" customHeight="1" x14ac:dyDescent="0.25">
      <c r="B7280" s="31" t="str">
        <f>IF(Tabela2[[#This Row],[Tipo]] = 0,LOOKUP(Tabela2[[#This Row],[RESUMO]],Tabela3[Grupo],Tabela3[Meus produtos]),VLOOKUP(Tabela2[[#This Row],[Código]],Tabela4[[Código NBS/LC116]:[Meus serviços]],3,0))</f>
        <v>Não</v>
      </c>
      <c r="C7280" t="str">
        <f>IF(E7280=0,TEXT(dados!A7195,"00000000"),IF(E7280=2,TEXT(dados!A7195,"0000"),TEXT(dados!A7195,"#")))</f>
        <v>82074020</v>
      </c>
      <c r="D7280" t="str">
        <f>IF(dados!B7195=0,"",dados!B7195)</f>
        <v/>
      </c>
      <c r="E7280">
        <f>dados!C7195</f>
        <v>0</v>
      </c>
      <c r="F7280" t="str">
        <f>dados!D7195</f>
        <v>Ferramentas de roscar exteriormente,de metais comuns</v>
      </c>
      <c r="G7280"/>
      <c r="H7280"/>
      <c r="I7280"/>
      <c r="J7280"/>
      <c r="K7280" s="13"/>
      <c r="L7280" s="13">
        <f>dados!I7195/100</f>
        <v>0.15179999999999999</v>
      </c>
      <c r="M7280" s="13">
        <f>dados!J7195/100</f>
        <v>0.22059999999999999</v>
      </c>
      <c r="N7280" s="13">
        <f>dados!K7195/100</f>
        <v>0.18</v>
      </c>
      <c r="O7280" s="13">
        <f>dados!L7195/100</f>
        <v>0</v>
      </c>
      <c r="P7280" s="12" t="str">
        <f>LEFT(Tabela2[[#This Row],[Código]],2)</f>
        <v>82</v>
      </c>
    </row>
    <row r="7281" spans="2:16" ht="15" customHeight="1" x14ac:dyDescent="0.25">
      <c r="B7281" s="31" t="str">
        <f>IF(Tabela2[[#This Row],[Tipo]] = 0,LOOKUP(Tabela2[[#This Row],[RESUMO]],Tabela3[Grupo],Tabela3[Meus produtos]),VLOOKUP(Tabela2[[#This Row],[Código]],Tabela4[[Código NBS/LC116]:[Meus serviços]],3,0))</f>
        <v>Não</v>
      </c>
      <c r="C7281" t="str">
        <f>IF(E7281=0,TEXT(dados!A7196,"00000000"),IF(E7281=2,TEXT(dados!A7196,"0000"),TEXT(dados!A7196,"#")))</f>
        <v>82075011</v>
      </c>
      <c r="D7281" t="str">
        <f>IF(dados!B7196=0,"",dados!B7196)</f>
        <v/>
      </c>
      <c r="E7281">
        <f>dados!C7196</f>
        <v>0</v>
      </c>
      <c r="F7281" t="str">
        <f>dados!D7196</f>
        <v>Brocas helicoidais,d&lt;=52mm,de met.comuns, incl.diamantad</v>
      </c>
      <c r="G7281"/>
      <c r="H7281"/>
      <c r="I7281"/>
      <c r="J7281"/>
      <c r="K7281" s="13"/>
      <c r="L7281" s="13">
        <f>dados!I7196/100</f>
        <v>0.15179999999999999</v>
      </c>
      <c r="M7281" s="13">
        <f>dados!J7196/100</f>
        <v>0.22059999999999999</v>
      </c>
      <c r="N7281" s="13">
        <f>dados!K7196/100</f>
        <v>0.18</v>
      </c>
      <c r="O7281" s="13">
        <f>dados!L7196/100</f>
        <v>0</v>
      </c>
      <c r="P7281" s="12" t="str">
        <f>LEFT(Tabela2[[#This Row],[Código]],2)</f>
        <v>82</v>
      </c>
    </row>
    <row r="7282" spans="2:16" ht="15" customHeight="1" x14ac:dyDescent="0.25">
      <c r="B7282" s="31" t="str">
        <f>IF(Tabela2[[#This Row],[Tipo]] = 0,LOOKUP(Tabela2[[#This Row],[RESUMO]],Tabela3[Grupo],Tabela3[Meus produtos]),VLOOKUP(Tabela2[[#This Row],[Código]],Tabela4[[Código NBS/LC116]:[Meus serviços]],3,0))</f>
        <v>Não</v>
      </c>
      <c r="C7282" t="str">
        <f>IF(E7282=0,TEXT(dados!A7197,"00000000"),IF(E7282=2,TEXT(dados!A7197,"0000"),TEXT(dados!A7197,"#")))</f>
        <v>82075019</v>
      </c>
      <c r="D7282" t="str">
        <f>IF(dados!B7197=0,"",dados!B7197)</f>
        <v/>
      </c>
      <c r="E7282">
        <f>dados!C7197</f>
        <v>0</v>
      </c>
      <c r="F7282" t="str">
        <f>dados!D7197</f>
        <v>Outros brocas de metais comuns,mesmo diamantadas</v>
      </c>
      <c r="G7282"/>
      <c r="H7282"/>
      <c r="I7282"/>
      <c r="J7282"/>
      <c r="K7282" s="13"/>
      <c r="L7282" s="13">
        <f>dados!I7197/100</f>
        <v>0.15179999999999999</v>
      </c>
      <c r="M7282" s="13">
        <f>dados!J7197/100</f>
        <v>0.22059999999999999</v>
      </c>
      <c r="N7282" s="13">
        <f>dados!K7197/100</f>
        <v>0.18</v>
      </c>
      <c r="O7282" s="13">
        <f>dados!L7197/100</f>
        <v>0</v>
      </c>
      <c r="P7282" s="12" t="str">
        <f>LEFT(Tabela2[[#This Row],[Código]],2)</f>
        <v>82</v>
      </c>
    </row>
    <row r="7283" spans="2:16" ht="15" customHeight="1" x14ac:dyDescent="0.25">
      <c r="B7283" s="31" t="str">
        <f>IF(Tabela2[[#This Row],[Tipo]] = 0,LOOKUP(Tabela2[[#This Row],[RESUMO]],Tabela3[Grupo],Tabela3[Meus produtos]),VLOOKUP(Tabela2[[#This Row],[Código]],Tabela4[[Código NBS/LC116]:[Meus serviços]],3,0))</f>
        <v>Não</v>
      </c>
      <c r="C7283" t="str">
        <f>IF(E7283=0,TEXT(dados!A7198,"00000000"),IF(E7283=2,TEXT(dados!A7198,"0000"),TEXT(dados!A7198,"#")))</f>
        <v>82075090</v>
      </c>
      <c r="D7283" t="str">
        <f>IF(dados!B7198=0,"",dados!B7198)</f>
        <v/>
      </c>
      <c r="E7283">
        <f>dados!C7198</f>
        <v>0</v>
      </c>
      <c r="F7283" t="str">
        <f>dados!D7198</f>
        <v>Outros ferramentas de furar,de metais comuns</v>
      </c>
      <c r="G7283"/>
      <c r="H7283"/>
      <c r="I7283"/>
      <c r="J7283"/>
      <c r="K7283" s="13"/>
      <c r="L7283" s="13">
        <f>dados!I7198/100</f>
        <v>0.15179999999999999</v>
      </c>
      <c r="M7283" s="13">
        <f>dados!J7198/100</f>
        <v>0.22059999999999999</v>
      </c>
      <c r="N7283" s="13">
        <f>dados!K7198/100</f>
        <v>0.18</v>
      </c>
      <c r="O7283" s="13">
        <f>dados!L7198/100</f>
        <v>0</v>
      </c>
      <c r="P7283" s="12" t="str">
        <f>LEFT(Tabela2[[#This Row],[Código]],2)</f>
        <v>82</v>
      </c>
    </row>
    <row r="7284" spans="2:16" ht="15" customHeight="1" x14ac:dyDescent="0.25">
      <c r="B7284" s="31" t="str">
        <f>IF(Tabela2[[#This Row],[Tipo]] = 0,LOOKUP(Tabela2[[#This Row],[RESUMO]],Tabela3[Grupo],Tabela3[Meus produtos]),VLOOKUP(Tabela2[[#This Row],[Código]],Tabela4[[Código NBS/LC116]:[Meus serviços]],3,0))</f>
        <v>Não</v>
      </c>
      <c r="C7284" t="str">
        <f>IF(E7284=0,TEXT(dados!A7199,"00000000"),IF(E7284=2,TEXT(dados!A7199,"0000"),TEXT(dados!A7199,"#")))</f>
        <v>82076000</v>
      </c>
      <c r="D7284" t="str">
        <f>IF(dados!B7199=0,"",dados!B7199)</f>
        <v/>
      </c>
      <c r="E7284">
        <f>dados!C7199</f>
        <v>0</v>
      </c>
      <c r="F7284" t="str">
        <f>dados!D7199</f>
        <v>Ferramentas de mandrilar ou de brochar,de metais comuns</v>
      </c>
      <c r="G7284"/>
      <c r="H7284"/>
      <c r="I7284"/>
      <c r="J7284"/>
      <c r="K7284" s="13"/>
      <c r="L7284" s="13">
        <f>dados!I7199/100</f>
        <v>0.15179999999999999</v>
      </c>
      <c r="M7284" s="13">
        <f>dados!J7199/100</f>
        <v>0.22059999999999999</v>
      </c>
      <c r="N7284" s="13">
        <f>dados!K7199/100</f>
        <v>0.18</v>
      </c>
      <c r="O7284" s="13">
        <f>dados!L7199/100</f>
        <v>0</v>
      </c>
      <c r="P7284" s="12" t="str">
        <f>LEFT(Tabela2[[#This Row],[Código]],2)</f>
        <v>82</v>
      </c>
    </row>
    <row r="7285" spans="2:16" ht="15" customHeight="1" x14ac:dyDescent="0.25">
      <c r="B7285" s="31" t="str">
        <f>IF(Tabela2[[#This Row],[Tipo]] = 0,LOOKUP(Tabela2[[#This Row],[RESUMO]],Tabela3[Grupo],Tabela3[Meus produtos]),VLOOKUP(Tabela2[[#This Row],[Código]],Tabela4[[Código NBS/LC116]:[Meus serviços]],3,0))</f>
        <v>Não</v>
      </c>
      <c r="C7285" t="str">
        <f>IF(E7285=0,TEXT(dados!A7200,"00000000"),IF(E7285=2,TEXT(dados!A7200,"0000"),TEXT(dados!A7200,"#")))</f>
        <v>82077010</v>
      </c>
      <c r="D7285" t="str">
        <f>IF(dados!B7200=0,"",dados!B7200)</f>
        <v/>
      </c>
      <c r="E7285">
        <f>dados!C7200</f>
        <v>0</v>
      </c>
      <c r="F7285" t="str">
        <f>dados!D7200</f>
        <v>Ferramentas de fresar de topo,de metais comuns</v>
      </c>
      <c r="G7285"/>
      <c r="H7285"/>
      <c r="I7285"/>
      <c r="J7285"/>
      <c r="K7285" s="13"/>
      <c r="L7285" s="13">
        <f>dados!I7200/100</f>
        <v>0.15179999999999999</v>
      </c>
      <c r="M7285" s="13">
        <f>dados!J7200/100</f>
        <v>0.22059999999999999</v>
      </c>
      <c r="N7285" s="13">
        <f>dados!K7200/100</f>
        <v>0.18</v>
      </c>
      <c r="O7285" s="13">
        <f>dados!L7200/100</f>
        <v>0</v>
      </c>
      <c r="P7285" s="12" t="str">
        <f>LEFT(Tabela2[[#This Row],[Código]],2)</f>
        <v>82</v>
      </c>
    </row>
    <row r="7286" spans="2:16" ht="15" customHeight="1" x14ac:dyDescent="0.25">
      <c r="B7286" s="31" t="str">
        <f>IF(Tabela2[[#This Row],[Tipo]] = 0,LOOKUP(Tabela2[[#This Row],[RESUMO]],Tabela3[Grupo],Tabela3[Meus produtos]),VLOOKUP(Tabela2[[#This Row],[Código]],Tabela4[[Código NBS/LC116]:[Meus serviços]],3,0))</f>
        <v>Não</v>
      </c>
      <c r="C7286" t="str">
        <f>IF(E7286=0,TEXT(dados!A7201,"00000000"),IF(E7286=2,TEXT(dados!A7201,"0000"),TEXT(dados!A7201,"#")))</f>
        <v>82077020</v>
      </c>
      <c r="D7286" t="str">
        <f>IF(dados!B7201=0,"",dados!B7201)</f>
        <v/>
      </c>
      <c r="E7286">
        <f>dados!C7201</f>
        <v>0</v>
      </c>
      <c r="F7286" t="str">
        <f>dados!D7201</f>
        <v>Ferramentas para cortar engrenagens,de metais comuns</v>
      </c>
      <c r="G7286"/>
      <c r="H7286"/>
      <c r="I7286"/>
      <c r="J7286"/>
      <c r="K7286" s="13"/>
      <c r="L7286" s="13">
        <f>dados!I7201/100</f>
        <v>0.15179999999999999</v>
      </c>
      <c r="M7286" s="13">
        <f>dados!J7201/100</f>
        <v>0.22059999999999999</v>
      </c>
      <c r="N7286" s="13">
        <f>dados!K7201/100</f>
        <v>0.18</v>
      </c>
      <c r="O7286" s="13">
        <f>dados!L7201/100</f>
        <v>0</v>
      </c>
      <c r="P7286" s="12" t="str">
        <f>LEFT(Tabela2[[#This Row],[Código]],2)</f>
        <v>82</v>
      </c>
    </row>
    <row r="7287" spans="2:16" ht="15" customHeight="1" x14ac:dyDescent="0.25">
      <c r="B7287" s="31" t="str">
        <f>IF(Tabela2[[#This Row],[Tipo]] = 0,LOOKUP(Tabela2[[#This Row],[RESUMO]],Tabela3[Grupo],Tabela3[Meus produtos]),VLOOKUP(Tabela2[[#This Row],[Código]],Tabela4[[Código NBS/LC116]:[Meus serviços]],3,0))</f>
        <v>Não</v>
      </c>
      <c r="C7287" t="str">
        <f>IF(E7287=0,TEXT(dados!A7202,"00000000"),IF(E7287=2,TEXT(dados!A7202,"0000"),TEXT(dados!A7202,"#")))</f>
        <v>82077090</v>
      </c>
      <c r="D7287" t="str">
        <f>IF(dados!B7202=0,"",dados!B7202)</f>
        <v/>
      </c>
      <c r="E7287">
        <f>dados!C7202</f>
        <v>0</v>
      </c>
      <c r="F7287" t="str">
        <f>dados!D7202</f>
        <v>Outros ferramentas de fresar,de metais comuns</v>
      </c>
      <c r="G7287"/>
      <c r="H7287"/>
      <c r="I7287"/>
      <c r="J7287"/>
      <c r="K7287" s="13"/>
      <c r="L7287" s="13">
        <f>dados!I7202/100</f>
        <v>0.15179999999999999</v>
      </c>
      <c r="M7287" s="13">
        <f>dados!J7202/100</f>
        <v>0.22059999999999999</v>
      </c>
      <c r="N7287" s="13">
        <f>dados!K7202/100</f>
        <v>0.18</v>
      </c>
      <c r="O7287" s="13">
        <f>dados!L7202/100</f>
        <v>0</v>
      </c>
      <c r="P7287" s="12" t="str">
        <f>LEFT(Tabela2[[#This Row],[Código]],2)</f>
        <v>82</v>
      </c>
    </row>
    <row r="7288" spans="2:16" ht="15" customHeight="1" x14ac:dyDescent="0.25">
      <c r="B7288" s="31" t="str">
        <f>IF(Tabela2[[#This Row],[Tipo]] = 0,LOOKUP(Tabela2[[#This Row],[RESUMO]],Tabela3[Grupo],Tabela3[Meus produtos]),VLOOKUP(Tabela2[[#This Row],[Código]],Tabela4[[Código NBS/LC116]:[Meus serviços]],3,0))</f>
        <v>Não</v>
      </c>
      <c r="C7288" t="str">
        <f>IF(E7288=0,TEXT(dados!A7203,"00000000"),IF(E7288=2,TEXT(dados!A7203,"0000"),TEXT(dados!A7203,"#")))</f>
        <v>82078000</v>
      </c>
      <c r="D7288" t="str">
        <f>IF(dados!B7203=0,"",dados!B7203)</f>
        <v/>
      </c>
      <c r="E7288">
        <f>dados!C7203</f>
        <v>0</v>
      </c>
      <c r="F7288" t="str">
        <f>dados!D7203</f>
        <v>Ferramentas de tornear,de metais comuns</v>
      </c>
      <c r="G7288"/>
      <c r="H7288"/>
      <c r="I7288"/>
      <c r="J7288"/>
      <c r="K7288" s="13"/>
      <c r="L7288" s="13">
        <f>dados!I7203/100</f>
        <v>0.15179999999999999</v>
      </c>
      <c r="M7288" s="13">
        <f>dados!J7203/100</f>
        <v>0.22059999999999999</v>
      </c>
      <c r="N7288" s="13">
        <f>dados!K7203/100</f>
        <v>0.18</v>
      </c>
      <c r="O7288" s="13">
        <f>dados!L7203/100</f>
        <v>0</v>
      </c>
      <c r="P7288" s="12" t="str">
        <f>LEFT(Tabela2[[#This Row],[Código]],2)</f>
        <v>82</v>
      </c>
    </row>
    <row r="7289" spans="2:16" ht="15" customHeight="1" x14ac:dyDescent="0.25">
      <c r="B7289" s="31" t="str">
        <f>IF(Tabela2[[#This Row],[Tipo]] = 0,LOOKUP(Tabela2[[#This Row],[RESUMO]],Tabela3[Grupo],Tabela3[Meus produtos]),VLOOKUP(Tabela2[[#This Row],[Código]],Tabela4[[Código NBS/LC116]:[Meus serviços]],3,0))</f>
        <v>Não</v>
      </c>
      <c r="C7289" t="str">
        <f>IF(E7289=0,TEXT(dados!A7204,"00000000"),IF(E7289=2,TEXT(dados!A7204,"0000"),TEXT(dados!A7204,"#")))</f>
        <v>82079000</v>
      </c>
      <c r="D7289" t="str">
        <f>IF(dados!B7204=0,"",dados!B7204)</f>
        <v/>
      </c>
      <c r="E7289">
        <f>dados!C7204</f>
        <v>0</v>
      </c>
      <c r="F7289" t="str">
        <f>dados!D7204</f>
        <v>Outs.ferramentas intercambiaveis,de metais comuns</v>
      </c>
      <c r="G7289"/>
      <c r="H7289"/>
      <c r="I7289"/>
      <c r="J7289"/>
      <c r="K7289" s="13"/>
      <c r="L7289" s="13">
        <f>dados!I7204/100</f>
        <v>0.15179999999999999</v>
      </c>
      <c r="M7289" s="13">
        <f>dados!J7204/100</f>
        <v>0.22059999999999999</v>
      </c>
      <c r="N7289" s="13">
        <f>dados!K7204/100</f>
        <v>0.12</v>
      </c>
      <c r="O7289" s="13">
        <f>dados!L7204/100</f>
        <v>0</v>
      </c>
      <c r="P7289" s="12" t="str">
        <f>LEFT(Tabela2[[#This Row],[Código]],2)</f>
        <v>82</v>
      </c>
    </row>
    <row r="7290" spans="2:16" ht="15" customHeight="1" x14ac:dyDescent="0.25">
      <c r="B7290" s="31" t="str">
        <f>IF(Tabela2[[#This Row],[Tipo]] = 0,LOOKUP(Tabela2[[#This Row],[RESUMO]],Tabela3[Grupo],Tabela3[Meus produtos]),VLOOKUP(Tabela2[[#This Row],[Código]],Tabela4[[Código NBS/LC116]:[Meus serviços]],3,0))</f>
        <v>Não</v>
      </c>
      <c r="C7290" t="str">
        <f>IF(E7290=0,TEXT(dados!A7205,"00000000"),IF(E7290=2,TEXT(dados!A7205,"0000"),TEXT(dados!A7205,"#")))</f>
        <v>82081000</v>
      </c>
      <c r="D7290" t="str">
        <f>IF(dados!B7205=0,"",dados!B7205)</f>
        <v/>
      </c>
      <c r="E7290">
        <f>dados!C7205</f>
        <v>0</v>
      </c>
      <c r="F7290" t="str">
        <f>dados!D7205</f>
        <v>Facas/laminas cort.de metais comuns,p/trab. metais</v>
      </c>
      <c r="G7290"/>
      <c r="H7290"/>
      <c r="I7290"/>
      <c r="J7290"/>
      <c r="K7290" s="13"/>
      <c r="L7290" s="13">
        <f>dados!I7205/100</f>
        <v>0.15529999999999999</v>
      </c>
      <c r="M7290" s="13">
        <f>dados!J7205/100</f>
        <v>0.22820000000000001</v>
      </c>
      <c r="N7290" s="13">
        <f>dados!K7205/100</f>
        <v>0.18</v>
      </c>
      <c r="O7290" s="13">
        <f>dados!L7205/100</f>
        <v>0</v>
      </c>
      <c r="P7290" s="12" t="str">
        <f>LEFT(Tabela2[[#This Row],[Código]],2)</f>
        <v>82</v>
      </c>
    </row>
    <row r="7291" spans="2:16" ht="15" customHeight="1" x14ac:dyDescent="0.25">
      <c r="B7291" s="31" t="str">
        <f>IF(Tabela2[[#This Row],[Tipo]] = 0,LOOKUP(Tabela2[[#This Row],[RESUMO]],Tabela3[Grupo],Tabela3[Meus produtos]),VLOOKUP(Tabela2[[#This Row],[Código]],Tabela4[[Código NBS/LC116]:[Meus serviços]],3,0))</f>
        <v>Não</v>
      </c>
      <c r="C7291" t="str">
        <f>IF(E7291=0,TEXT(dados!A7206,"00000000"),IF(E7291=2,TEXT(dados!A7206,"0000"),TEXT(dados!A7206,"#")))</f>
        <v>82082000</v>
      </c>
      <c r="D7291" t="str">
        <f>IF(dados!B7206=0,"",dados!B7206)</f>
        <v/>
      </c>
      <c r="E7291">
        <f>dados!C7206</f>
        <v>0</v>
      </c>
      <c r="F7291" t="str">
        <f>dados!D7206</f>
        <v>Facas/laminas cort.de metais comuns,p/trab. madeira</v>
      </c>
      <c r="G7291"/>
      <c r="H7291"/>
      <c r="I7291"/>
      <c r="J7291"/>
      <c r="K7291" s="13"/>
      <c r="L7291" s="13">
        <f>dados!I7206/100</f>
        <v>0.15529999999999999</v>
      </c>
      <c r="M7291" s="13">
        <f>dados!J7206/100</f>
        <v>0.22820000000000001</v>
      </c>
      <c r="N7291" s="13">
        <f>dados!K7206/100</f>
        <v>0.18</v>
      </c>
      <c r="O7291" s="13">
        <f>dados!L7206/100</f>
        <v>0</v>
      </c>
      <c r="P7291" s="12" t="str">
        <f>LEFT(Tabela2[[#This Row],[Código]],2)</f>
        <v>82</v>
      </c>
    </row>
    <row r="7292" spans="2:16" ht="15" customHeight="1" x14ac:dyDescent="0.25">
      <c r="B7292" s="31" t="str">
        <f>IF(Tabela2[[#This Row],[Tipo]] = 0,LOOKUP(Tabela2[[#This Row],[RESUMO]],Tabela3[Grupo],Tabela3[Meus produtos]),VLOOKUP(Tabela2[[#This Row],[Código]],Tabela4[[Código NBS/LC116]:[Meus serviços]],3,0))</f>
        <v>Não</v>
      </c>
      <c r="C7292" t="str">
        <f>IF(E7292=0,TEXT(dados!A7207,"00000000"),IF(E7292=2,TEXT(dados!A7207,"0000"),TEXT(dados!A7207,"#")))</f>
        <v>82083000</v>
      </c>
      <c r="D7292" t="str">
        <f>IF(dados!B7207=0,"",dados!B7207)</f>
        <v/>
      </c>
      <c r="E7292">
        <f>dados!C7207</f>
        <v>0</v>
      </c>
      <c r="F7292" t="str">
        <f>dados!D7207</f>
        <v>Facas/laminas cort.de metais comuns,p/apars. cozinha,etc</v>
      </c>
      <c r="G7292"/>
      <c r="H7292"/>
      <c r="I7292"/>
      <c r="J7292"/>
      <c r="K7292" s="13"/>
      <c r="L7292" s="13">
        <f>dados!I7207/100</f>
        <v>0.15529999999999999</v>
      </c>
      <c r="M7292" s="13">
        <f>dados!J7207/100</f>
        <v>0.22820000000000001</v>
      </c>
      <c r="N7292" s="13">
        <f>dados!K7207/100</f>
        <v>0.18</v>
      </c>
      <c r="O7292" s="13">
        <f>dados!L7207/100</f>
        <v>0</v>
      </c>
      <c r="P7292" s="12" t="str">
        <f>LEFT(Tabela2[[#This Row],[Código]],2)</f>
        <v>82</v>
      </c>
    </row>
    <row r="7293" spans="2:16" ht="15" customHeight="1" x14ac:dyDescent="0.25">
      <c r="B7293" s="31" t="str">
        <f>IF(Tabela2[[#This Row],[Tipo]] = 0,LOOKUP(Tabela2[[#This Row],[RESUMO]],Tabela3[Grupo],Tabela3[Meus produtos]),VLOOKUP(Tabela2[[#This Row],[Código]],Tabela4[[Código NBS/LC116]:[Meus serviços]],3,0))</f>
        <v>Não</v>
      </c>
      <c r="C7293" t="str">
        <f>IF(E7293=0,TEXT(dados!A7208,"00000000"),IF(E7293=2,TEXT(dados!A7208,"0000"),TEXT(dados!A7208,"#")))</f>
        <v>82084000</v>
      </c>
      <c r="D7293" t="str">
        <f>IF(dados!B7208=0,"",dados!B7208)</f>
        <v/>
      </c>
      <c r="E7293">
        <f>dados!C7208</f>
        <v>0</v>
      </c>
      <c r="F7293" t="str">
        <f>dados!D7208</f>
        <v>Facas/laminas cort.de met.comuns,p/maqs. agricultura,etc</v>
      </c>
      <c r="G7293"/>
      <c r="H7293"/>
      <c r="I7293"/>
      <c r="J7293"/>
      <c r="K7293" s="13"/>
      <c r="L7293" s="13">
        <f>dados!I7208/100</f>
        <v>0.15529999999999999</v>
      </c>
      <c r="M7293" s="13">
        <f>dados!J7208/100</f>
        <v>0.23319999999999999</v>
      </c>
      <c r="N7293" s="13">
        <f>dados!K7208/100</f>
        <v>0.18</v>
      </c>
      <c r="O7293" s="13">
        <f>dados!L7208/100</f>
        <v>0</v>
      </c>
      <c r="P7293" s="12" t="str">
        <f>LEFT(Tabela2[[#This Row],[Código]],2)</f>
        <v>82</v>
      </c>
    </row>
    <row r="7294" spans="2:16" ht="15" customHeight="1" x14ac:dyDescent="0.25">
      <c r="B7294" s="31" t="str">
        <f>IF(Tabela2[[#This Row],[Tipo]] = 0,LOOKUP(Tabela2[[#This Row],[RESUMO]],Tabela3[Grupo],Tabela3[Meus produtos]),VLOOKUP(Tabela2[[#This Row],[Código]],Tabela4[[Código NBS/LC116]:[Meus serviços]],3,0))</f>
        <v>Não</v>
      </c>
      <c r="C7294" t="str">
        <f>IF(E7294=0,TEXT(dados!A7209,"00000000"),IF(E7294=2,TEXT(dados!A7209,"0000"),TEXT(dados!A7209,"#")))</f>
        <v>82084000</v>
      </c>
      <c r="D7294">
        <f>IF(dados!B7209=0,"",dados!B7209)</f>
        <v>1</v>
      </c>
      <c r="E7294">
        <f>dados!C7209</f>
        <v>0</v>
      </c>
      <c r="F7294" t="str">
        <f>dados!D7209</f>
        <v>Navalhas triangulares faquinhas serrilhadas de uso em colheitadeiras agricolas</v>
      </c>
      <c r="G7294"/>
      <c r="H7294"/>
      <c r="I7294"/>
      <c r="J7294"/>
      <c r="K7294" s="13"/>
      <c r="L7294" s="13">
        <f>dados!I7209/100</f>
        <v>0.14510000000000001</v>
      </c>
      <c r="M7294" s="13">
        <f>dados!J7209/100</f>
        <v>0.223</v>
      </c>
      <c r="N7294" s="13">
        <f>dados!K7209/100</f>
        <v>0.18</v>
      </c>
      <c r="O7294" s="13">
        <f>dados!L7209/100</f>
        <v>0</v>
      </c>
      <c r="P7294" s="12" t="str">
        <f>LEFT(Tabela2[[#This Row],[Código]],2)</f>
        <v>82</v>
      </c>
    </row>
    <row r="7295" spans="2:16" ht="15" customHeight="1" x14ac:dyDescent="0.25">
      <c r="B7295" s="31" t="str">
        <f>IF(Tabela2[[#This Row],[Tipo]] = 0,LOOKUP(Tabela2[[#This Row],[RESUMO]],Tabela3[Grupo],Tabela3[Meus produtos]),VLOOKUP(Tabela2[[#This Row],[Código]],Tabela4[[Código NBS/LC116]:[Meus serviços]],3,0))</f>
        <v>Não</v>
      </c>
      <c r="C7295" t="str">
        <f>IF(E7295=0,TEXT(dados!A7210,"00000000"),IF(E7295=2,TEXT(dados!A7210,"0000"),TEXT(dados!A7210,"#")))</f>
        <v>82089000</v>
      </c>
      <c r="D7295" t="str">
        <f>IF(dados!B7210=0,"",dados!B7210)</f>
        <v/>
      </c>
      <c r="E7295">
        <f>dados!C7210</f>
        <v>0</v>
      </c>
      <c r="F7295" t="str">
        <f>dados!D7210</f>
        <v>Outs.facas/laminas cort.de met.comuns,p/ maqs. apar.mecan</v>
      </c>
      <c r="G7295"/>
      <c r="H7295"/>
      <c r="I7295"/>
      <c r="J7295"/>
      <c r="K7295" s="13"/>
      <c r="L7295" s="13">
        <f>dados!I7210/100</f>
        <v>0.15529999999999999</v>
      </c>
      <c r="M7295" s="13">
        <f>dados!J7210/100</f>
        <v>0.22820000000000001</v>
      </c>
      <c r="N7295" s="13">
        <f>dados!K7210/100</f>
        <v>0.18</v>
      </c>
      <c r="O7295" s="13">
        <f>dados!L7210/100</f>
        <v>0</v>
      </c>
      <c r="P7295" s="12" t="str">
        <f>LEFT(Tabela2[[#This Row],[Código]],2)</f>
        <v>82</v>
      </c>
    </row>
    <row r="7296" spans="2:16" ht="15" customHeight="1" x14ac:dyDescent="0.25">
      <c r="B7296" s="31" t="str">
        <f>IF(Tabela2[[#This Row],[Tipo]] = 0,LOOKUP(Tabela2[[#This Row],[RESUMO]],Tabela3[Grupo],Tabela3[Meus produtos]),VLOOKUP(Tabela2[[#This Row],[Código]],Tabela4[[Código NBS/LC116]:[Meus serviços]],3,0))</f>
        <v>Não</v>
      </c>
      <c r="C7296" t="str">
        <f>IF(E7296=0,TEXT(dados!A7211,"00000000"),IF(E7296=2,TEXT(dados!A7211,"0000"),TEXT(dados!A7211,"#")))</f>
        <v>82090011</v>
      </c>
      <c r="D7296" t="str">
        <f>IF(dados!B7211=0,"",dados!B7211)</f>
        <v/>
      </c>
      <c r="E7296">
        <f>dados!C7211</f>
        <v>0</v>
      </c>
      <c r="F7296" t="str">
        <f>dados!D7211</f>
        <v>Plaquetas/pastilhas,intercamb.de ceramais, p/ferramentas</v>
      </c>
      <c r="G7296"/>
      <c r="H7296"/>
      <c r="I7296"/>
      <c r="J7296"/>
      <c r="K7296" s="13"/>
      <c r="L7296" s="13">
        <f>dados!I7211/100</f>
        <v>0.18390000000000001</v>
      </c>
      <c r="M7296" s="13">
        <f>dados!J7211/100</f>
        <v>0.32979999999999998</v>
      </c>
      <c r="N7296" s="13">
        <f>dados!K7211/100</f>
        <v>0.18</v>
      </c>
      <c r="O7296" s="13">
        <f>dados!L7211/100</f>
        <v>0</v>
      </c>
      <c r="P7296" s="12" t="str">
        <f>LEFT(Tabela2[[#This Row],[Código]],2)</f>
        <v>82</v>
      </c>
    </row>
    <row r="7297" spans="2:16" ht="15" customHeight="1" x14ac:dyDescent="0.25">
      <c r="B7297" s="31" t="str">
        <f>IF(Tabela2[[#This Row],[Tipo]] = 0,LOOKUP(Tabela2[[#This Row],[RESUMO]],Tabela3[Grupo],Tabela3[Meus produtos]),VLOOKUP(Tabela2[[#This Row],[Código]],Tabela4[[Código NBS/LC116]:[Meus serviços]],3,0))</f>
        <v>Não</v>
      </c>
      <c r="C7297" t="str">
        <f>IF(E7297=0,TEXT(dados!A7212,"00000000"),IF(E7297=2,TEXT(dados!A7212,"0000"),TEXT(dados!A7212,"#")))</f>
        <v>82090019</v>
      </c>
      <c r="D7297" t="str">
        <f>IF(dados!B7212=0,"",dados!B7212)</f>
        <v/>
      </c>
      <c r="E7297">
        <f>dados!C7212</f>
        <v>0</v>
      </c>
      <c r="F7297" t="str">
        <f>dados!D7212</f>
        <v>Outs.plaquetas/pastilhas,de ceramais, n/montad. p/ferram.</v>
      </c>
      <c r="G7297"/>
      <c r="H7297"/>
      <c r="I7297"/>
      <c r="J7297"/>
      <c r="K7297" s="13"/>
      <c r="L7297" s="13">
        <f>dados!I7212/100</f>
        <v>0.18390000000000001</v>
      </c>
      <c r="M7297" s="13">
        <f>dados!J7212/100</f>
        <v>0.32979999999999998</v>
      </c>
      <c r="N7297" s="13">
        <f>dados!K7212/100</f>
        <v>0.18</v>
      </c>
      <c r="O7297" s="13">
        <f>dados!L7212/100</f>
        <v>0</v>
      </c>
      <c r="P7297" s="12" t="str">
        <f>LEFT(Tabela2[[#This Row],[Código]],2)</f>
        <v>82</v>
      </c>
    </row>
    <row r="7298" spans="2:16" ht="15" customHeight="1" x14ac:dyDescent="0.25">
      <c r="B7298" s="31" t="str">
        <f>IF(Tabela2[[#This Row],[Tipo]] = 0,LOOKUP(Tabela2[[#This Row],[RESUMO]],Tabela3[Grupo],Tabela3[Meus produtos]),VLOOKUP(Tabela2[[#This Row],[Código]],Tabela4[[Código NBS/LC116]:[Meus serviços]],3,0))</f>
        <v>Não</v>
      </c>
      <c r="C7298" t="str">
        <f>IF(E7298=0,TEXT(dados!A7213,"00000000"),IF(E7298=2,TEXT(dados!A7213,"0000"),TEXT(dados!A7213,"#")))</f>
        <v>82090090</v>
      </c>
      <c r="D7298" t="str">
        <f>IF(dados!B7213=0,"",dados!B7213)</f>
        <v/>
      </c>
      <c r="E7298">
        <f>dados!C7213</f>
        <v>0</v>
      </c>
      <c r="F7298" t="str">
        <f>dados!D7213</f>
        <v>Varetas,pontas,etc.de ceramais,n/montados, p/ferramentas</v>
      </c>
      <c r="G7298"/>
      <c r="H7298"/>
      <c r="I7298"/>
      <c r="J7298"/>
      <c r="K7298" s="13"/>
      <c r="L7298" s="13">
        <f>dados!I7213/100</f>
        <v>0.18390000000000001</v>
      </c>
      <c r="M7298" s="13">
        <f>dados!J7213/100</f>
        <v>0.32979999999999998</v>
      </c>
      <c r="N7298" s="13">
        <f>dados!K7213/100</f>
        <v>0.18</v>
      </c>
      <c r="O7298" s="13">
        <f>dados!L7213/100</f>
        <v>0</v>
      </c>
      <c r="P7298" s="12" t="str">
        <f>LEFT(Tabela2[[#This Row],[Código]],2)</f>
        <v>82</v>
      </c>
    </row>
    <row r="7299" spans="2:16" ht="15" customHeight="1" x14ac:dyDescent="0.25">
      <c r="B7299" s="31" t="str">
        <f>IF(Tabela2[[#This Row],[Tipo]] = 0,LOOKUP(Tabela2[[#This Row],[RESUMO]],Tabela3[Grupo],Tabela3[Meus produtos]),VLOOKUP(Tabela2[[#This Row],[Código]],Tabela4[[Código NBS/LC116]:[Meus serviços]],3,0))</f>
        <v>Não</v>
      </c>
      <c r="C7299" t="str">
        <f>IF(E7299=0,TEXT(dados!A7214,"00000000"),IF(E7299=2,TEXT(dados!A7214,"0000"),TEXT(dados!A7214,"#")))</f>
        <v>82100010</v>
      </c>
      <c r="D7299" t="str">
        <f>IF(dados!B7214=0,"",dados!B7214)</f>
        <v/>
      </c>
      <c r="E7299">
        <f>dados!C7214</f>
        <v>0</v>
      </c>
      <c r="F7299" t="str">
        <f>dados!D7214</f>
        <v>Moinhos mecan.de acion.manual,p&lt;=10kg, p/alimentos,etc.</v>
      </c>
      <c r="G7299"/>
      <c r="H7299"/>
      <c r="I7299"/>
      <c r="J7299"/>
      <c r="K7299" s="13"/>
      <c r="L7299" s="13">
        <f>dados!I7214/100</f>
        <v>0.1429</v>
      </c>
      <c r="M7299" s="13">
        <f>dados!J7214/100</f>
        <v>0.18210000000000001</v>
      </c>
      <c r="N7299" s="13">
        <f>dados!K7214/100</f>
        <v>0.18</v>
      </c>
      <c r="O7299" s="13">
        <f>dados!L7214/100</f>
        <v>0</v>
      </c>
      <c r="P7299" s="12" t="str">
        <f>LEFT(Tabela2[[#This Row],[Código]],2)</f>
        <v>82</v>
      </c>
    </row>
    <row r="7300" spans="2:16" ht="15" customHeight="1" x14ac:dyDescent="0.25">
      <c r="B7300" s="31" t="str">
        <f>IF(Tabela2[[#This Row],[Tipo]] = 0,LOOKUP(Tabela2[[#This Row],[RESUMO]],Tabela3[Grupo],Tabela3[Meus produtos]),VLOOKUP(Tabela2[[#This Row],[Código]],Tabela4[[Código NBS/LC116]:[Meus serviços]],3,0))</f>
        <v>Não</v>
      </c>
      <c r="C7300" t="str">
        <f>IF(E7300=0,TEXT(dados!A7215,"00000000"),IF(E7300=2,TEXT(dados!A7215,"0000"),TEXT(dados!A7215,"#")))</f>
        <v>82100090</v>
      </c>
      <c r="D7300" t="str">
        <f>IF(dados!B7215=0,"",dados!B7215)</f>
        <v/>
      </c>
      <c r="E7300">
        <f>dados!C7215</f>
        <v>0</v>
      </c>
      <c r="F7300" t="str">
        <f>dados!D7215</f>
        <v>Outs.apars.mecan.acion.manual,p&lt;=10kg,p/alimentos,etc.</v>
      </c>
      <c r="G7300"/>
      <c r="H7300"/>
      <c r="I7300"/>
      <c r="J7300"/>
      <c r="K7300" s="13"/>
      <c r="L7300" s="13">
        <f>dados!I7215/100</f>
        <v>0.1429</v>
      </c>
      <c r="M7300" s="13">
        <f>dados!J7215/100</f>
        <v>0.18210000000000001</v>
      </c>
      <c r="N7300" s="13">
        <f>dados!K7215/100</f>
        <v>0.18</v>
      </c>
      <c r="O7300" s="13">
        <f>dados!L7215/100</f>
        <v>0</v>
      </c>
      <c r="P7300" s="12" t="str">
        <f>LEFT(Tabela2[[#This Row],[Código]],2)</f>
        <v>82</v>
      </c>
    </row>
    <row r="7301" spans="2:16" ht="15" customHeight="1" x14ac:dyDescent="0.25">
      <c r="B7301" s="31" t="str">
        <f>IF(Tabela2[[#This Row],[Tipo]] = 0,LOOKUP(Tabela2[[#This Row],[RESUMO]],Tabela3[Grupo],Tabela3[Meus produtos]),VLOOKUP(Tabela2[[#This Row],[Código]],Tabela4[[Código NBS/LC116]:[Meus serviços]],3,0))</f>
        <v>Não</v>
      </c>
      <c r="C7301" t="str">
        <f>IF(E7301=0,TEXT(dados!A7216,"00000000"),IF(E7301=2,TEXT(dados!A7216,"0000"),TEXT(dados!A7216,"#")))</f>
        <v>82111000</v>
      </c>
      <c r="D7301" t="str">
        <f>IF(dados!B7216=0,"",dados!B7216)</f>
        <v/>
      </c>
      <c r="E7301">
        <f>dados!C7216</f>
        <v>0</v>
      </c>
      <c r="F7301" t="str">
        <f>dados!D7216</f>
        <v>Facas de lamina cortante/serrilhad.e laminas,em sortido</v>
      </c>
      <c r="G7301"/>
      <c r="H7301"/>
      <c r="I7301"/>
      <c r="J7301"/>
      <c r="K7301" s="13"/>
      <c r="L7301" s="13">
        <f>dados!I7216/100</f>
        <v>0.16920000000000002</v>
      </c>
      <c r="M7301" s="13">
        <f>dados!J7216/100</f>
        <v>0.25609999999999999</v>
      </c>
      <c r="N7301" s="13">
        <f>dados!K7216/100</f>
        <v>0.18</v>
      </c>
      <c r="O7301" s="13">
        <f>dados!L7216/100</f>
        <v>0</v>
      </c>
      <c r="P7301" s="12" t="str">
        <f>LEFT(Tabela2[[#This Row],[Código]],2)</f>
        <v>82</v>
      </c>
    </row>
    <row r="7302" spans="2:16" ht="15" customHeight="1" x14ac:dyDescent="0.25">
      <c r="B7302" s="31" t="str">
        <f>IF(Tabela2[[#This Row],[Tipo]] = 0,LOOKUP(Tabela2[[#This Row],[RESUMO]],Tabela3[Grupo],Tabela3[Meus produtos]),VLOOKUP(Tabela2[[#This Row],[Código]],Tabela4[[Código NBS/LC116]:[Meus serviços]],3,0))</f>
        <v>Não</v>
      </c>
      <c r="C7302" t="str">
        <f>IF(E7302=0,TEXT(dados!A7217,"00000000"),IF(E7302=2,TEXT(dados!A7217,"0000"),TEXT(dados!A7217,"#")))</f>
        <v>82119100</v>
      </c>
      <c r="D7302" t="str">
        <f>IF(dados!B7217=0,"",dados!B7217)</f>
        <v/>
      </c>
      <c r="E7302">
        <f>dados!C7217</f>
        <v>0</v>
      </c>
      <c r="F7302" t="str">
        <f>dados!D7217</f>
        <v>Facas de mesa,de lamina fixa,de metais comuns</v>
      </c>
      <c r="G7302"/>
      <c r="H7302"/>
      <c r="I7302"/>
      <c r="J7302"/>
      <c r="K7302" s="13"/>
      <c r="L7302" s="13">
        <f>dados!I7217/100</f>
        <v>0.16920000000000002</v>
      </c>
      <c r="M7302" s="13">
        <f>dados!J7217/100</f>
        <v>0.25609999999999999</v>
      </c>
      <c r="N7302" s="13">
        <f>dados!K7217/100</f>
        <v>0.18</v>
      </c>
      <c r="O7302" s="13">
        <f>dados!L7217/100</f>
        <v>0</v>
      </c>
      <c r="P7302" s="12" t="str">
        <f>LEFT(Tabela2[[#This Row],[Código]],2)</f>
        <v>82</v>
      </c>
    </row>
    <row r="7303" spans="2:16" ht="15" customHeight="1" x14ac:dyDescent="0.25">
      <c r="B7303" s="31" t="str">
        <f>IF(Tabela2[[#This Row],[Tipo]] = 0,LOOKUP(Tabela2[[#This Row],[RESUMO]],Tabela3[Grupo],Tabela3[Meus produtos]),VLOOKUP(Tabela2[[#This Row],[Código]],Tabela4[[Código NBS/LC116]:[Meus serviços]],3,0))</f>
        <v>Não</v>
      </c>
      <c r="C7303" t="str">
        <f>IF(E7303=0,TEXT(dados!A7218,"00000000"),IF(E7303=2,TEXT(dados!A7218,"0000"),TEXT(dados!A7218,"#")))</f>
        <v>82119210</v>
      </c>
      <c r="D7303" t="str">
        <f>IF(dados!B7218=0,"",dados!B7218)</f>
        <v/>
      </c>
      <c r="E7303">
        <f>dados!C7218</f>
        <v>0</v>
      </c>
      <c r="F7303" t="str">
        <f>dados!D7218</f>
        <v>Facas de cozinha/acougue,de lamina fixa,de met.comuns</v>
      </c>
      <c r="G7303"/>
      <c r="H7303"/>
      <c r="I7303"/>
      <c r="J7303"/>
      <c r="K7303" s="13"/>
      <c r="L7303" s="13">
        <f>dados!I7218/100</f>
        <v>0.16920000000000002</v>
      </c>
      <c r="M7303" s="13">
        <f>dados!J7218/100</f>
        <v>0.25609999999999999</v>
      </c>
      <c r="N7303" s="13">
        <f>dados!K7218/100</f>
        <v>0.18</v>
      </c>
      <c r="O7303" s="13">
        <f>dados!L7218/100</f>
        <v>0</v>
      </c>
      <c r="P7303" s="12" t="str">
        <f>LEFT(Tabela2[[#This Row],[Código]],2)</f>
        <v>82</v>
      </c>
    </row>
    <row r="7304" spans="2:16" ht="15" customHeight="1" x14ac:dyDescent="0.25">
      <c r="B7304" s="31" t="str">
        <f>IF(Tabela2[[#This Row],[Tipo]] = 0,LOOKUP(Tabela2[[#This Row],[RESUMO]],Tabela3[Grupo],Tabela3[Meus produtos]),VLOOKUP(Tabela2[[#This Row],[Código]],Tabela4[[Código NBS/LC116]:[Meus serviços]],3,0))</f>
        <v>Não</v>
      </c>
      <c r="C7304" t="str">
        <f>IF(E7304=0,TEXT(dados!A7219,"00000000"),IF(E7304=2,TEXT(dados!A7219,"0000"),TEXT(dados!A7219,"#")))</f>
        <v>82119220</v>
      </c>
      <c r="D7304" t="str">
        <f>IF(dados!B7219=0,"",dados!B7219)</f>
        <v/>
      </c>
      <c r="E7304">
        <f>dados!C7219</f>
        <v>0</v>
      </c>
      <c r="F7304" t="str">
        <f>dados!D7219</f>
        <v>Facas para caca,de lamina fixa,de metais comuns</v>
      </c>
      <c r="G7304"/>
      <c r="H7304"/>
      <c r="I7304"/>
      <c r="J7304"/>
      <c r="K7304" s="13"/>
      <c r="L7304" s="13">
        <f>dados!I7219/100</f>
        <v>0.16920000000000002</v>
      </c>
      <c r="M7304" s="13">
        <f>dados!J7219/100</f>
        <v>0.25609999999999999</v>
      </c>
      <c r="N7304" s="13">
        <f>dados!K7219/100</f>
        <v>0.18</v>
      </c>
      <c r="O7304" s="13">
        <f>dados!L7219/100</f>
        <v>0</v>
      </c>
      <c r="P7304" s="12" t="str">
        <f>LEFT(Tabela2[[#This Row],[Código]],2)</f>
        <v>82</v>
      </c>
    </row>
    <row r="7305" spans="2:16" ht="15" customHeight="1" x14ac:dyDescent="0.25">
      <c r="B7305" s="31" t="str">
        <f>IF(Tabela2[[#This Row],[Tipo]] = 0,LOOKUP(Tabela2[[#This Row],[RESUMO]],Tabela3[Grupo],Tabela3[Meus produtos]),VLOOKUP(Tabela2[[#This Row],[Código]],Tabela4[[Código NBS/LC116]:[Meus serviços]],3,0))</f>
        <v>Não</v>
      </c>
      <c r="C7305" t="str">
        <f>IF(E7305=0,TEXT(dados!A7220,"00000000"),IF(E7305=2,TEXT(dados!A7220,"0000"),TEXT(dados!A7220,"#")))</f>
        <v>82119290</v>
      </c>
      <c r="D7305" t="str">
        <f>IF(dados!B7220=0,"",dados!B7220)</f>
        <v/>
      </c>
      <c r="E7305">
        <f>dados!C7220</f>
        <v>0</v>
      </c>
      <c r="F7305" t="str">
        <f>dados!D7220</f>
        <v>Outros facas de lamina fixa,de metais comuns</v>
      </c>
      <c r="G7305"/>
      <c r="H7305"/>
      <c r="I7305"/>
      <c r="J7305"/>
      <c r="K7305" s="13"/>
      <c r="L7305" s="13">
        <f>dados!I7220/100</f>
        <v>0.16920000000000002</v>
      </c>
      <c r="M7305" s="13">
        <f>dados!J7220/100</f>
        <v>0.25609999999999999</v>
      </c>
      <c r="N7305" s="13">
        <f>dados!K7220/100</f>
        <v>0.18</v>
      </c>
      <c r="O7305" s="13">
        <f>dados!L7220/100</f>
        <v>0</v>
      </c>
      <c r="P7305" s="12" t="str">
        <f>LEFT(Tabela2[[#This Row],[Código]],2)</f>
        <v>82</v>
      </c>
    </row>
    <row r="7306" spans="2:16" ht="15" customHeight="1" x14ac:dyDescent="0.25">
      <c r="B7306" s="31" t="str">
        <f>IF(Tabela2[[#This Row],[Tipo]] = 0,LOOKUP(Tabela2[[#This Row],[RESUMO]],Tabela3[Grupo],Tabela3[Meus produtos]),VLOOKUP(Tabela2[[#This Row],[Código]],Tabela4[[Código NBS/LC116]:[Meus serviços]],3,0))</f>
        <v>Não</v>
      </c>
      <c r="C7306" t="str">
        <f>IF(E7306=0,TEXT(dados!A7221,"00000000"),IF(E7306=2,TEXT(dados!A7221,"0000"),TEXT(dados!A7221,"#")))</f>
        <v>82119310</v>
      </c>
      <c r="D7306" t="str">
        <f>IF(dados!B7221=0,"",dados!B7221)</f>
        <v/>
      </c>
      <c r="E7306">
        <f>dados!C7221</f>
        <v>0</v>
      </c>
      <c r="F7306" t="str">
        <f>dados!D7221</f>
        <v>Facas podadeiras e suas partes,de metais comuns</v>
      </c>
      <c r="G7306"/>
      <c r="H7306"/>
      <c r="I7306"/>
      <c r="J7306"/>
      <c r="K7306" s="13"/>
      <c r="L7306" s="13">
        <f>dados!I7221/100</f>
        <v>0.16920000000000002</v>
      </c>
      <c r="M7306" s="13">
        <f>dados!J7221/100</f>
        <v>0.25609999999999999</v>
      </c>
      <c r="N7306" s="13">
        <f>dados!K7221/100</f>
        <v>0.18</v>
      </c>
      <c r="O7306" s="13">
        <f>dados!L7221/100</f>
        <v>0</v>
      </c>
      <c r="P7306" s="12" t="str">
        <f>LEFT(Tabela2[[#This Row],[Código]],2)</f>
        <v>82</v>
      </c>
    </row>
    <row r="7307" spans="2:16" ht="15" customHeight="1" x14ac:dyDescent="0.25">
      <c r="B7307" s="31" t="str">
        <f>IF(Tabela2[[#This Row],[Tipo]] = 0,LOOKUP(Tabela2[[#This Row],[RESUMO]],Tabela3[Grupo],Tabela3[Meus produtos]),VLOOKUP(Tabela2[[#This Row],[Código]],Tabela4[[Código NBS/LC116]:[Meus serviços]],3,0))</f>
        <v>Não</v>
      </c>
      <c r="C7307" t="str">
        <f>IF(E7307=0,TEXT(dados!A7222,"00000000"),IF(E7307=2,TEXT(dados!A7222,"0000"),TEXT(dados!A7222,"#")))</f>
        <v>82119320</v>
      </c>
      <c r="D7307" t="str">
        <f>IF(dados!B7222=0,"",dados!B7222)</f>
        <v/>
      </c>
      <c r="E7307">
        <f>dados!C7222</f>
        <v>0</v>
      </c>
      <c r="F7307" t="str">
        <f>dados!D7222</f>
        <v>Canivetes c/uma/varias laminas/outs.pecas,de met.comuns</v>
      </c>
      <c r="G7307"/>
      <c r="H7307"/>
      <c r="I7307"/>
      <c r="J7307"/>
      <c r="K7307" s="13"/>
      <c r="L7307" s="13">
        <f>dados!I7222/100</f>
        <v>0.16920000000000002</v>
      </c>
      <c r="M7307" s="13">
        <f>dados!J7222/100</f>
        <v>0.25609999999999999</v>
      </c>
      <c r="N7307" s="13">
        <f>dados!K7222/100</f>
        <v>0.18</v>
      </c>
      <c r="O7307" s="13">
        <f>dados!L7222/100</f>
        <v>0</v>
      </c>
      <c r="P7307" s="12" t="str">
        <f>LEFT(Tabela2[[#This Row],[Código]],2)</f>
        <v>82</v>
      </c>
    </row>
    <row r="7308" spans="2:16" ht="15" customHeight="1" x14ac:dyDescent="0.25">
      <c r="B7308" s="31" t="str">
        <f>IF(Tabela2[[#This Row],[Tipo]] = 0,LOOKUP(Tabela2[[#This Row],[RESUMO]],Tabela3[Grupo],Tabela3[Meus produtos]),VLOOKUP(Tabela2[[#This Row],[Código]],Tabela4[[Código NBS/LC116]:[Meus serviços]],3,0))</f>
        <v>Não</v>
      </c>
      <c r="C7308" t="str">
        <f>IF(E7308=0,TEXT(dados!A7223,"00000000"),IF(E7308=2,TEXT(dados!A7223,"0000"),TEXT(dados!A7223,"#")))</f>
        <v>82119390</v>
      </c>
      <c r="D7308" t="str">
        <f>IF(dados!B7223=0,"",dados!B7223)</f>
        <v/>
      </c>
      <c r="E7308">
        <f>dados!C7223</f>
        <v>0</v>
      </c>
      <c r="F7308" t="str">
        <f>dados!D7223</f>
        <v>Outros facas exc.de lamina fixa,de metais comuns</v>
      </c>
      <c r="G7308"/>
      <c r="H7308"/>
      <c r="I7308"/>
      <c r="J7308"/>
      <c r="K7308" s="13"/>
      <c r="L7308" s="13">
        <f>dados!I7223/100</f>
        <v>0.16920000000000002</v>
      </c>
      <c r="M7308" s="13">
        <f>dados!J7223/100</f>
        <v>0.25609999999999999</v>
      </c>
      <c r="N7308" s="13">
        <f>dados!K7223/100</f>
        <v>0.18</v>
      </c>
      <c r="O7308" s="13">
        <f>dados!L7223/100</f>
        <v>0</v>
      </c>
      <c r="P7308" s="12" t="str">
        <f>LEFT(Tabela2[[#This Row],[Código]],2)</f>
        <v>82</v>
      </c>
    </row>
    <row r="7309" spans="2:16" ht="15" customHeight="1" x14ac:dyDescent="0.25">
      <c r="B7309" s="31" t="str">
        <f>IF(Tabela2[[#This Row],[Tipo]] = 0,LOOKUP(Tabela2[[#This Row],[RESUMO]],Tabela3[Grupo],Tabela3[Meus produtos]),VLOOKUP(Tabela2[[#This Row],[Código]],Tabela4[[Código NBS/LC116]:[Meus serviços]],3,0))</f>
        <v>Não</v>
      </c>
      <c r="C7309" t="str">
        <f>IF(E7309=0,TEXT(dados!A7224,"00000000"),IF(E7309=2,TEXT(dados!A7224,"0000"),TEXT(dados!A7224,"#")))</f>
        <v>82119400</v>
      </c>
      <c r="D7309" t="str">
        <f>IF(dados!B7224=0,"",dados!B7224)</f>
        <v/>
      </c>
      <c r="E7309">
        <f>dados!C7224</f>
        <v>0</v>
      </c>
      <c r="F7309" t="str">
        <f>dados!D7224</f>
        <v>Laminas para facas,de metais comuns</v>
      </c>
      <c r="G7309"/>
      <c r="H7309"/>
      <c r="I7309"/>
      <c r="J7309"/>
      <c r="K7309" s="13"/>
      <c r="L7309" s="13">
        <f>dados!I7224/100</f>
        <v>0.1638</v>
      </c>
      <c r="M7309" s="13">
        <f>dados!J7224/100</f>
        <v>0.25069999999999998</v>
      </c>
      <c r="N7309" s="13">
        <f>dados!K7224/100</f>
        <v>0.18</v>
      </c>
      <c r="O7309" s="13">
        <f>dados!L7224/100</f>
        <v>0</v>
      </c>
      <c r="P7309" s="12" t="str">
        <f>LEFT(Tabela2[[#This Row],[Código]],2)</f>
        <v>82</v>
      </c>
    </row>
    <row r="7310" spans="2:16" ht="15" customHeight="1" x14ac:dyDescent="0.25">
      <c r="B7310" s="31" t="str">
        <f>IF(Tabela2[[#This Row],[Tipo]] = 0,LOOKUP(Tabela2[[#This Row],[RESUMO]],Tabela3[Grupo],Tabela3[Meus produtos]),VLOOKUP(Tabela2[[#This Row],[Código]],Tabela4[[Código NBS/LC116]:[Meus serviços]],3,0))</f>
        <v>Não</v>
      </c>
      <c r="C7310" t="str">
        <f>IF(E7310=0,TEXT(dados!A7225,"00000000"),IF(E7310=2,TEXT(dados!A7225,"0000"),TEXT(dados!A7225,"#")))</f>
        <v>82119500</v>
      </c>
      <c r="D7310" t="str">
        <f>IF(dados!B7225=0,"",dados!B7225)</f>
        <v/>
      </c>
      <c r="E7310">
        <f>dados!C7225</f>
        <v>0</v>
      </c>
      <c r="F7310" t="str">
        <f>dados!D7225</f>
        <v>Cabos de metais comuns p/facas de metais comuns</v>
      </c>
      <c r="G7310"/>
      <c r="H7310"/>
      <c r="I7310"/>
      <c r="J7310"/>
      <c r="K7310" s="13"/>
      <c r="L7310" s="13">
        <f>dados!I7225/100</f>
        <v>0.1638</v>
      </c>
      <c r="M7310" s="13">
        <f>dados!J7225/100</f>
        <v>0.25069999999999998</v>
      </c>
      <c r="N7310" s="13">
        <f>dados!K7225/100</f>
        <v>0.18</v>
      </c>
      <c r="O7310" s="13">
        <f>dados!L7225/100</f>
        <v>0</v>
      </c>
      <c r="P7310" s="12" t="str">
        <f>LEFT(Tabela2[[#This Row],[Código]],2)</f>
        <v>82</v>
      </c>
    </row>
    <row r="7311" spans="2:16" ht="15" customHeight="1" x14ac:dyDescent="0.25">
      <c r="B7311" s="31" t="str">
        <f>IF(Tabela2[[#This Row],[Tipo]] = 0,LOOKUP(Tabela2[[#This Row],[RESUMO]],Tabela3[Grupo],Tabela3[Meus produtos]),VLOOKUP(Tabela2[[#This Row],[Código]],Tabela4[[Código NBS/LC116]:[Meus serviços]],3,0))</f>
        <v>Não</v>
      </c>
      <c r="C7311" t="str">
        <f>IF(E7311=0,TEXT(dados!A7226,"00000000"),IF(E7311=2,TEXT(dados!A7226,"0000"),TEXT(dados!A7226,"#")))</f>
        <v>82121010</v>
      </c>
      <c r="D7311" t="str">
        <f>IF(dados!B7226=0,"",dados!B7226)</f>
        <v/>
      </c>
      <c r="E7311">
        <f>dados!C7226</f>
        <v>0</v>
      </c>
      <c r="F7311" t="str">
        <f>dados!D7226</f>
        <v>Navalhas de barbear,de metais comuns</v>
      </c>
      <c r="G7311"/>
      <c r="H7311"/>
      <c r="I7311"/>
      <c r="J7311"/>
      <c r="K7311" s="13"/>
      <c r="L7311" s="13">
        <f>dados!I7226/100</f>
        <v>0.14449999999999999</v>
      </c>
      <c r="M7311" s="13">
        <f>dados!J7226/100</f>
        <v>0.1837</v>
      </c>
      <c r="N7311" s="13">
        <f>dados!K7226/100</f>
        <v>0.18</v>
      </c>
      <c r="O7311" s="13">
        <f>dados!L7226/100</f>
        <v>0</v>
      </c>
      <c r="P7311" s="12" t="str">
        <f>LEFT(Tabela2[[#This Row],[Código]],2)</f>
        <v>82</v>
      </c>
    </row>
    <row r="7312" spans="2:16" ht="15" customHeight="1" x14ac:dyDescent="0.25">
      <c r="B7312" s="31" t="str">
        <f>IF(Tabela2[[#This Row],[Tipo]] = 0,LOOKUP(Tabela2[[#This Row],[RESUMO]],Tabela3[Grupo],Tabela3[Meus produtos]),VLOOKUP(Tabela2[[#This Row],[Código]],Tabela4[[Código NBS/LC116]:[Meus serviços]],3,0))</f>
        <v>Não</v>
      </c>
      <c r="C7312" t="str">
        <f>IF(E7312=0,TEXT(dados!A7227,"00000000"),IF(E7312=2,TEXT(dados!A7227,"0000"),TEXT(dados!A7227,"#")))</f>
        <v>82121020</v>
      </c>
      <c r="D7312" t="str">
        <f>IF(dados!B7227=0,"",dados!B7227)</f>
        <v/>
      </c>
      <c r="E7312">
        <f>dados!C7227</f>
        <v>0</v>
      </c>
      <c r="F7312" t="str">
        <f>dados!D7227</f>
        <v>Apars.de barbear,nao eletricos</v>
      </c>
      <c r="G7312"/>
      <c r="H7312"/>
      <c r="I7312"/>
      <c r="J7312"/>
      <c r="K7312" s="13"/>
      <c r="L7312" s="13">
        <f>dados!I7227/100</f>
        <v>0.26489999999999997</v>
      </c>
      <c r="M7312" s="13">
        <f>dados!J7227/100</f>
        <v>0.42430000000000001</v>
      </c>
      <c r="N7312" s="13">
        <f>dados!K7227/100</f>
        <v>0.18</v>
      </c>
      <c r="O7312" s="13">
        <f>dados!L7227/100</f>
        <v>0</v>
      </c>
      <c r="P7312" s="12" t="str">
        <f>LEFT(Tabela2[[#This Row],[Código]],2)</f>
        <v>82</v>
      </c>
    </row>
    <row r="7313" spans="2:16" ht="15" customHeight="1" x14ac:dyDescent="0.25">
      <c r="B7313" s="31" t="str">
        <f>IF(Tabela2[[#This Row],[Tipo]] = 0,LOOKUP(Tabela2[[#This Row],[RESUMO]],Tabela3[Grupo],Tabela3[Meus produtos]),VLOOKUP(Tabela2[[#This Row],[Código]],Tabela4[[Código NBS/LC116]:[Meus serviços]],3,0))</f>
        <v>Não</v>
      </c>
      <c r="C7313" t="str">
        <f>IF(E7313=0,TEXT(dados!A7228,"00000000"),IF(E7313=2,TEXT(dados!A7228,"0000"),TEXT(dados!A7228,"#")))</f>
        <v>82122010</v>
      </c>
      <c r="D7313" t="str">
        <f>IF(dados!B7228=0,"",dados!B7228)</f>
        <v/>
      </c>
      <c r="E7313">
        <f>dados!C7228</f>
        <v>0</v>
      </c>
      <c r="F7313" t="str">
        <f>dados!D7228</f>
        <v>Laminas de barbear,de seguranca,de metais comuns</v>
      </c>
      <c r="G7313"/>
      <c r="H7313"/>
      <c r="I7313"/>
      <c r="J7313"/>
      <c r="K7313" s="13"/>
      <c r="L7313" s="13">
        <f>dados!I7228/100</f>
        <v>0.24160000000000001</v>
      </c>
      <c r="M7313" s="13">
        <f>dados!J7228/100</f>
        <v>0.40100000000000002</v>
      </c>
      <c r="N7313" s="13">
        <f>dados!K7228/100</f>
        <v>0.18</v>
      </c>
      <c r="O7313" s="13">
        <f>dados!L7228/100</f>
        <v>0</v>
      </c>
      <c r="P7313" s="12" t="str">
        <f>LEFT(Tabela2[[#This Row],[Código]],2)</f>
        <v>82</v>
      </c>
    </row>
    <row r="7314" spans="2:16" ht="15" customHeight="1" x14ac:dyDescent="0.25">
      <c r="B7314" s="31" t="str">
        <f>IF(Tabela2[[#This Row],[Tipo]] = 0,LOOKUP(Tabela2[[#This Row],[RESUMO]],Tabela3[Grupo],Tabela3[Meus produtos]),VLOOKUP(Tabela2[[#This Row],[Código]],Tabela4[[Código NBS/LC116]:[Meus serviços]],3,0))</f>
        <v>Não</v>
      </c>
      <c r="C7314" t="str">
        <f>IF(E7314=0,TEXT(dados!A7229,"00000000"),IF(E7314=2,TEXT(dados!A7229,"0000"),TEXT(dados!A7229,"#")))</f>
        <v>82122020</v>
      </c>
      <c r="D7314" t="str">
        <f>IF(dados!B7229=0,"",dados!B7229)</f>
        <v/>
      </c>
      <c r="E7314">
        <f>dados!C7229</f>
        <v>0</v>
      </c>
      <c r="F7314" t="str">
        <f>dados!D7229</f>
        <v>Esbocos de laminas,em tiras,de metais comuns</v>
      </c>
      <c r="G7314"/>
      <c r="H7314"/>
      <c r="I7314"/>
      <c r="J7314"/>
      <c r="K7314" s="13"/>
      <c r="L7314" s="13">
        <f>dados!I7229/100</f>
        <v>0.14449999999999999</v>
      </c>
      <c r="M7314" s="13">
        <f>dados!J7229/100</f>
        <v>0.1837</v>
      </c>
      <c r="N7314" s="13">
        <f>dados!K7229/100</f>
        <v>0.18</v>
      </c>
      <c r="O7314" s="13">
        <f>dados!L7229/100</f>
        <v>0</v>
      </c>
      <c r="P7314" s="12" t="str">
        <f>LEFT(Tabela2[[#This Row],[Código]],2)</f>
        <v>82</v>
      </c>
    </row>
    <row r="7315" spans="2:16" ht="15" customHeight="1" x14ac:dyDescent="0.25">
      <c r="B7315" s="31" t="str">
        <f>IF(Tabela2[[#This Row],[Tipo]] = 0,LOOKUP(Tabela2[[#This Row],[RESUMO]],Tabela3[Grupo],Tabela3[Meus produtos]),VLOOKUP(Tabela2[[#This Row],[Código]],Tabela4[[Código NBS/LC116]:[Meus serviços]],3,0))</f>
        <v>Não</v>
      </c>
      <c r="C7315" t="str">
        <f>IF(E7315=0,TEXT(dados!A7230,"00000000"),IF(E7315=2,TEXT(dados!A7230,"0000"),TEXT(dados!A7230,"#")))</f>
        <v>82129000</v>
      </c>
      <c r="D7315" t="str">
        <f>IF(dados!B7230=0,"",dados!B7230)</f>
        <v/>
      </c>
      <c r="E7315">
        <f>dados!C7230</f>
        <v>0</v>
      </c>
      <c r="F7315" t="str">
        <f>dados!D7230</f>
        <v>Outs.partes de navalhas/apars.de barbear,de met.comuns</v>
      </c>
      <c r="G7315"/>
      <c r="H7315"/>
      <c r="I7315"/>
      <c r="J7315"/>
      <c r="K7315" s="13"/>
      <c r="L7315" s="13">
        <f>dados!I7230/100</f>
        <v>0.14449999999999999</v>
      </c>
      <c r="M7315" s="13">
        <f>dados!J7230/100</f>
        <v>0.1837</v>
      </c>
      <c r="N7315" s="13">
        <f>dados!K7230/100</f>
        <v>0.18</v>
      </c>
      <c r="O7315" s="13">
        <f>dados!L7230/100</f>
        <v>0</v>
      </c>
      <c r="P7315" s="12" t="str">
        <f>LEFT(Tabela2[[#This Row],[Código]],2)</f>
        <v>82</v>
      </c>
    </row>
    <row r="7316" spans="2:16" ht="15" customHeight="1" x14ac:dyDescent="0.25">
      <c r="B7316" s="31" t="str">
        <f>IF(Tabela2[[#This Row],[Tipo]] = 0,LOOKUP(Tabela2[[#This Row],[RESUMO]],Tabela3[Grupo],Tabela3[Meus produtos]),VLOOKUP(Tabela2[[#This Row],[Código]],Tabela4[[Código NBS/LC116]:[Meus serviços]],3,0))</f>
        <v>Não</v>
      </c>
      <c r="C7316" t="str">
        <f>IF(E7316=0,TEXT(dados!A7231,"00000000"),IF(E7316=2,TEXT(dados!A7231,"0000"),TEXT(dados!A7231,"#")))</f>
        <v>82130000</v>
      </c>
      <c r="D7316" t="str">
        <f>IF(dados!B7231=0,"",dados!B7231)</f>
        <v/>
      </c>
      <c r="E7316">
        <f>dados!C7231</f>
        <v>0</v>
      </c>
      <c r="F7316" t="str">
        <f>dados!D7231</f>
        <v>Tesouras e suas laminas,de metais comuns</v>
      </c>
      <c r="G7316"/>
      <c r="H7316"/>
      <c r="I7316"/>
      <c r="J7316"/>
      <c r="K7316" s="13"/>
      <c r="L7316" s="13">
        <f>dados!I7231/100</f>
        <v>0.1663</v>
      </c>
      <c r="M7316" s="13">
        <f>dados!J7231/100</f>
        <v>0.24760000000000001</v>
      </c>
      <c r="N7316" s="13">
        <f>dados!K7231/100</f>
        <v>0.18</v>
      </c>
      <c r="O7316" s="13">
        <f>dados!L7231/100</f>
        <v>0</v>
      </c>
      <c r="P7316" s="12" t="str">
        <f>LEFT(Tabela2[[#This Row],[Código]],2)</f>
        <v>82</v>
      </c>
    </row>
    <row r="7317" spans="2:16" ht="15" customHeight="1" x14ac:dyDescent="0.25">
      <c r="B7317" s="31" t="str">
        <f>IF(Tabela2[[#This Row],[Tipo]] = 0,LOOKUP(Tabela2[[#This Row],[RESUMO]],Tabela3[Grupo],Tabela3[Meus produtos]),VLOOKUP(Tabela2[[#This Row],[Código]],Tabela4[[Código NBS/LC116]:[Meus serviços]],3,0))</f>
        <v>Não</v>
      </c>
      <c r="C7317" t="str">
        <f>IF(E7317=0,TEXT(dados!A7232,"00000000"),IF(E7317=2,TEXT(dados!A7232,"0000"),TEXT(dados!A7232,"#")))</f>
        <v>82141000</v>
      </c>
      <c r="D7317" t="str">
        <f>IF(dados!B7232=0,"",dados!B7232)</f>
        <v/>
      </c>
      <c r="E7317">
        <f>dados!C7232</f>
        <v>0</v>
      </c>
      <c r="F7317" t="str">
        <f>dados!D7232</f>
        <v>Espatulas,abre-cartas,etc.e suas laminas,de met.comuns</v>
      </c>
      <c r="G7317"/>
      <c r="H7317"/>
      <c r="I7317"/>
      <c r="J7317"/>
      <c r="K7317" s="13"/>
      <c r="L7317" s="13">
        <f>dados!I7232/100</f>
        <v>0.19550000000000001</v>
      </c>
      <c r="M7317" s="13">
        <f>dados!J7232/100</f>
        <v>0.35489999999999999</v>
      </c>
      <c r="N7317" s="13">
        <f>dados!K7232/100</f>
        <v>0.18</v>
      </c>
      <c r="O7317" s="13">
        <f>dados!L7232/100</f>
        <v>0</v>
      </c>
      <c r="P7317" s="12" t="str">
        <f>LEFT(Tabela2[[#This Row],[Código]],2)</f>
        <v>82</v>
      </c>
    </row>
    <row r="7318" spans="2:16" ht="15" customHeight="1" x14ac:dyDescent="0.25">
      <c r="B7318" s="31" t="str">
        <f>IF(Tabela2[[#This Row],[Tipo]] = 0,LOOKUP(Tabela2[[#This Row],[RESUMO]],Tabela3[Grupo],Tabela3[Meus produtos]),VLOOKUP(Tabela2[[#This Row],[Código]],Tabela4[[Código NBS/LC116]:[Meus serviços]],3,0))</f>
        <v>Não</v>
      </c>
      <c r="C7318" t="str">
        <f>IF(E7318=0,TEXT(dados!A7233,"00000000"),IF(E7318=2,TEXT(dados!A7233,"0000"),TEXT(dados!A7233,"#")))</f>
        <v>82142000</v>
      </c>
      <c r="D7318" t="str">
        <f>IF(dados!B7233=0,"",dados!B7233)</f>
        <v/>
      </c>
      <c r="E7318">
        <f>dados!C7233</f>
        <v>0</v>
      </c>
      <c r="F7318" t="str">
        <f>dados!D7233</f>
        <v>Utensil/sortido utensil.manicuro/pedicuro,de met.comuns</v>
      </c>
      <c r="G7318"/>
      <c r="H7318"/>
      <c r="I7318"/>
      <c r="J7318"/>
      <c r="K7318" s="13"/>
      <c r="L7318" s="13">
        <f>dados!I7233/100</f>
        <v>0.19550000000000001</v>
      </c>
      <c r="M7318" s="13">
        <f>dados!J7233/100</f>
        <v>0.35489999999999999</v>
      </c>
      <c r="N7318" s="13">
        <f>dados!K7233/100</f>
        <v>0.18</v>
      </c>
      <c r="O7318" s="13">
        <f>dados!L7233/100</f>
        <v>0</v>
      </c>
      <c r="P7318" s="12" t="str">
        <f>LEFT(Tabela2[[#This Row],[Código]],2)</f>
        <v>82</v>
      </c>
    </row>
    <row r="7319" spans="2:16" ht="15" customHeight="1" x14ac:dyDescent="0.25">
      <c r="B7319" s="31" t="str">
        <f>IF(Tabela2[[#This Row],[Tipo]] = 0,LOOKUP(Tabela2[[#This Row],[RESUMO]],Tabela3[Grupo],Tabela3[Meus produtos]),VLOOKUP(Tabela2[[#This Row],[Código]],Tabela4[[Código NBS/LC116]:[Meus serviços]],3,0))</f>
        <v>Não</v>
      </c>
      <c r="C7319" t="str">
        <f>IF(E7319=0,TEXT(dados!A7234,"00000000"),IF(E7319=2,TEXT(dados!A7234,"0000"),TEXT(dados!A7234,"#")))</f>
        <v>82149010</v>
      </c>
      <c r="D7319" t="str">
        <f>IF(dados!B7234=0,"",dados!B7234)</f>
        <v/>
      </c>
      <c r="E7319">
        <f>dados!C7234</f>
        <v>0</v>
      </c>
      <c r="F7319" t="str">
        <f>dados!D7234</f>
        <v>Maquinas de tosquiar e suas partes,de metais comuns</v>
      </c>
      <c r="G7319"/>
      <c r="H7319"/>
      <c r="I7319"/>
      <c r="J7319"/>
      <c r="K7319" s="13"/>
      <c r="L7319" s="13">
        <f>dados!I7234/100</f>
        <v>0.16870000000000002</v>
      </c>
      <c r="M7319" s="13">
        <f>dados!J7234/100</f>
        <v>0.26679999999999998</v>
      </c>
      <c r="N7319" s="13">
        <f>dados!K7234/100</f>
        <v>0.18</v>
      </c>
      <c r="O7319" s="13">
        <f>dados!L7234/100</f>
        <v>0</v>
      </c>
      <c r="P7319" s="12" t="str">
        <f>LEFT(Tabela2[[#This Row],[Código]],2)</f>
        <v>82</v>
      </c>
    </row>
    <row r="7320" spans="2:16" ht="15" customHeight="1" x14ac:dyDescent="0.25">
      <c r="B7320" s="31" t="str">
        <f>IF(Tabela2[[#This Row],[Tipo]] = 0,LOOKUP(Tabela2[[#This Row],[RESUMO]],Tabela3[Grupo],Tabela3[Meus produtos]),VLOOKUP(Tabela2[[#This Row],[Código]],Tabela4[[Código NBS/LC116]:[Meus serviços]],3,0))</f>
        <v>Não</v>
      </c>
      <c r="C7320" t="str">
        <f>IF(E7320=0,TEXT(dados!A7235,"00000000"),IF(E7320=2,TEXT(dados!A7235,"0000"),TEXT(dados!A7235,"#")))</f>
        <v>82149090</v>
      </c>
      <c r="D7320" t="str">
        <f>IF(dados!B7235=0,"",dados!B7235)</f>
        <v/>
      </c>
      <c r="E7320">
        <f>dados!C7235</f>
        <v>0</v>
      </c>
      <c r="F7320" t="str">
        <f>dados!D7235</f>
        <v>Outs.artigos de cutelaria de met.comuns,e suas partes</v>
      </c>
      <c r="G7320"/>
      <c r="H7320"/>
      <c r="I7320"/>
      <c r="J7320"/>
      <c r="K7320" s="13"/>
      <c r="L7320" s="13">
        <f>dados!I7235/100</f>
        <v>0.16870000000000002</v>
      </c>
      <c r="M7320" s="13">
        <f>dados!J7235/100</f>
        <v>0.26679999999999998</v>
      </c>
      <c r="N7320" s="13">
        <f>dados!K7235/100</f>
        <v>0.18</v>
      </c>
      <c r="O7320" s="13">
        <f>dados!L7235/100</f>
        <v>0</v>
      </c>
      <c r="P7320" s="12" t="str">
        <f>LEFT(Tabela2[[#This Row],[Código]],2)</f>
        <v>82</v>
      </c>
    </row>
    <row r="7321" spans="2:16" ht="15" customHeight="1" x14ac:dyDescent="0.25">
      <c r="B7321" s="31" t="str">
        <f>IF(Tabela2[[#This Row],[Tipo]] = 0,LOOKUP(Tabela2[[#This Row],[RESUMO]],Tabela3[Grupo],Tabela3[Meus produtos]),VLOOKUP(Tabela2[[#This Row],[Código]],Tabela4[[Código NBS/LC116]:[Meus serviços]],3,0))</f>
        <v>Não</v>
      </c>
      <c r="C7321" t="str">
        <f>IF(E7321=0,TEXT(dados!A7236,"00000000"),IF(E7321=2,TEXT(dados!A7236,"0000"),TEXT(dados!A7236,"#")))</f>
        <v>82151000</v>
      </c>
      <c r="D7321" t="str">
        <f>IF(dados!B7236=0,"",dados!B7236)</f>
        <v/>
      </c>
      <c r="E7321">
        <f>dados!C7236</f>
        <v>0</v>
      </c>
      <c r="F7321" t="str">
        <f>dados!D7236</f>
        <v>Sortido de colher,etc.de met.comuns,c&gt;=1 prat/dour/plat</v>
      </c>
      <c r="G7321"/>
      <c r="H7321"/>
      <c r="I7321"/>
      <c r="J7321"/>
      <c r="K7321" s="13"/>
      <c r="L7321" s="13">
        <f>dados!I7236/100</f>
        <v>0.14940000000000001</v>
      </c>
      <c r="M7321" s="13">
        <f>dados!J7236/100</f>
        <v>0.20329999999999998</v>
      </c>
      <c r="N7321" s="13">
        <f>dados!K7236/100</f>
        <v>0.18</v>
      </c>
      <c r="O7321" s="13">
        <f>dados!L7236/100</f>
        <v>0</v>
      </c>
      <c r="P7321" s="12" t="str">
        <f>LEFT(Tabela2[[#This Row],[Código]],2)</f>
        <v>82</v>
      </c>
    </row>
    <row r="7322" spans="2:16" ht="15" customHeight="1" x14ac:dyDescent="0.25">
      <c r="B7322" s="31" t="str">
        <f>IF(Tabela2[[#This Row],[Tipo]] = 0,LOOKUP(Tabela2[[#This Row],[RESUMO]],Tabela3[Grupo],Tabela3[Meus produtos]),VLOOKUP(Tabela2[[#This Row],[Código]],Tabela4[[Código NBS/LC116]:[Meus serviços]],3,0))</f>
        <v>Não</v>
      </c>
      <c r="C7322" t="str">
        <f>IF(E7322=0,TEXT(dados!A7237,"00000000"),IF(E7322=2,TEXT(dados!A7237,"0000"),TEXT(dados!A7237,"#")))</f>
        <v>82152000</v>
      </c>
      <c r="D7322" t="str">
        <f>IF(dados!B7237=0,"",dados!B7237)</f>
        <v/>
      </c>
      <c r="E7322">
        <f>dados!C7237</f>
        <v>0</v>
      </c>
      <c r="F7322" t="str">
        <f>dados!D7237</f>
        <v>Outs.sortidos de colher,garfo,concha,etc.de met.comuns</v>
      </c>
      <c r="G7322"/>
      <c r="H7322"/>
      <c r="I7322"/>
      <c r="J7322"/>
      <c r="K7322" s="13"/>
      <c r="L7322" s="13">
        <f>dados!I7237/100</f>
        <v>0.14940000000000001</v>
      </c>
      <c r="M7322" s="13">
        <f>dados!J7237/100</f>
        <v>0.20329999999999998</v>
      </c>
      <c r="N7322" s="13">
        <f>dados!K7237/100</f>
        <v>0.18</v>
      </c>
      <c r="O7322" s="13">
        <f>dados!L7237/100</f>
        <v>0</v>
      </c>
      <c r="P7322" s="12" t="str">
        <f>LEFT(Tabela2[[#This Row],[Código]],2)</f>
        <v>82</v>
      </c>
    </row>
    <row r="7323" spans="2:16" ht="15" customHeight="1" x14ac:dyDescent="0.25">
      <c r="B7323" s="31" t="str">
        <f>IF(Tabela2[[#This Row],[Tipo]] = 0,LOOKUP(Tabela2[[#This Row],[RESUMO]],Tabela3[Grupo],Tabela3[Meus produtos]),VLOOKUP(Tabela2[[#This Row],[Código]],Tabela4[[Código NBS/LC116]:[Meus serviços]],3,0))</f>
        <v>Não</v>
      </c>
      <c r="C7323" t="str">
        <f>IF(E7323=0,TEXT(dados!A7238,"00000000"),IF(E7323=2,TEXT(dados!A7238,"0000"),TEXT(dados!A7238,"#")))</f>
        <v>82159100</v>
      </c>
      <c r="D7323" t="str">
        <f>IF(dados!B7238=0,"",dados!B7238)</f>
        <v/>
      </c>
      <c r="E7323">
        <f>dados!C7238</f>
        <v>0</v>
      </c>
      <c r="F7323" t="str">
        <f>dados!D7238</f>
        <v>Colher,garfo,concha,etc.de met.comuns,pratead/dour/plat</v>
      </c>
      <c r="G7323"/>
      <c r="H7323"/>
      <c r="I7323"/>
      <c r="J7323"/>
      <c r="K7323" s="13"/>
      <c r="L7323" s="13">
        <f>dados!I7238/100</f>
        <v>0.1429</v>
      </c>
      <c r="M7323" s="13">
        <f>dados!J7238/100</f>
        <v>0.18210000000000001</v>
      </c>
      <c r="N7323" s="13">
        <f>dados!K7238/100</f>
        <v>0.18</v>
      </c>
      <c r="O7323" s="13">
        <f>dados!L7238/100</f>
        <v>0</v>
      </c>
      <c r="P7323" s="12" t="str">
        <f>LEFT(Tabela2[[#This Row],[Código]],2)</f>
        <v>82</v>
      </c>
    </row>
    <row r="7324" spans="2:16" ht="15" customHeight="1" x14ac:dyDescent="0.25">
      <c r="B7324" s="31" t="str">
        <f>IF(Tabela2[[#This Row],[Tipo]] = 0,LOOKUP(Tabela2[[#This Row],[RESUMO]],Tabela3[Grupo],Tabela3[Meus produtos]),VLOOKUP(Tabela2[[#This Row],[Código]],Tabela4[[Código NBS/LC116]:[Meus serviços]],3,0))</f>
        <v>Não</v>
      </c>
      <c r="C7324" t="str">
        <f>IF(E7324=0,TEXT(dados!A7239,"00000000"),IF(E7324=2,TEXT(dados!A7239,"0000"),TEXT(dados!A7239,"#")))</f>
        <v>82159910</v>
      </c>
      <c r="D7324" t="str">
        <f>IF(dados!B7239=0,"",dados!B7239)</f>
        <v/>
      </c>
      <c r="E7324">
        <f>dados!C7239</f>
        <v>0</v>
      </c>
      <c r="F7324" t="str">
        <f>dados!D7239</f>
        <v>Colheres,garfos,conchas,escumadeiras,etc.de acos inox.</v>
      </c>
      <c r="G7324"/>
      <c r="H7324"/>
      <c r="I7324"/>
      <c r="J7324"/>
      <c r="K7324" s="13"/>
      <c r="L7324" s="13">
        <f>dados!I7239/100</f>
        <v>0.1429</v>
      </c>
      <c r="M7324" s="13">
        <f>dados!J7239/100</f>
        <v>0.18210000000000001</v>
      </c>
      <c r="N7324" s="13">
        <f>dados!K7239/100</f>
        <v>0.18</v>
      </c>
      <c r="O7324" s="13">
        <f>dados!L7239/100</f>
        <v>0</v>
      </c>
      <c r="P7324" s="12" t="str">
        <f>LEFT(Tabela2[[#This Row],[Código]],2)</f>
        <v>82</v>
      </c>
    </row>
    <row r="7325" spans="2:16" ht="15" customHeight="1" x14ac:dyDescent="0.25">
      <c r="B7325" s="31" t="str">
        <f>IF(Tabela2[[#This Row],[Tipo]] = 0,LOOKUP(Tabela2[[#This Row],[RESUMO]],Tabela3[Grupo],Tabela3[Meus produtos]),VLOOKUP(Tabela2[[#This Row],[Código]],Tabela4[[Código NBS/LC116]:[Meus serviços]],3,0))</f>
        <v>Não</v>
      </c>
      <c r="C7325" t="str">
        <f>IF(E7325=0,TEXT(dados!A7240,"00000000"),IF(E7325=2,TEXT(dados!A7240,"0000"),TEXT(dados!A7240,"#")))</f>
        <v>82159990</v>
      </c>
      <c r="D7325" t="str">
        <f>IF(dados!B7240=0,"",dados!B7240)</f>
        <v/>
      </c>
      <c r="E7325">
        <f>dados!C7240</f>
        <v>0</v>
      </c>
      <c r="F7325" t="str">
        <f>dados!D7240</f>
        <v>Outs.colheres,garfos,conchas,etc.de metais comuns</v>
      </c>
      <c r="G7325"/>
      <c r="H7325"/>
      <c r="I7325"/>
      <c r="J7325"/>
      <c r="K7325" s="13"/>
      <c r="L7325" s="13">
        <f>dados!I7240/100</f>
        <v>0.1429</v>
      </c>
      <c r="M7325" s="13">
        <f>dados!J7240/100</f>
        <v>0.18210000000000001</v>
      </c>
      <c r="N7325" s="13">
        <f>dados!K7240/100</f>
        <v>0.18</v>
      </c>
      <c r="O7325" s="13">
        <f>dados!L7240/100</f>
        <v>0</v>
      </c>
      <c r="P7325" s="12" t="str">
        <f>LEFT(Tabela2[[#This Row],[Código]],2)</f>
        <v>82</v>
      </c>
    </row>
    <row r="7326" spans="2:16" ht="15" customHeight="1" x14ac:dyDescent="0.25">
      <c r="B7326" s="31" t="str">
        <f>IF(Tabela2[[#This Row],[Tipo]] = 0,LOOKUP(Tabela2[[#This Row],[RESUMO]],Tabela3[Grupo],Tabela3[Meus produtos]),VLOOKUP(Tabela2[[#This Row],[Código]],Tabela4[[Código NBS/LC116]:[Meus serviços]],3,0))</f>
        <v>Não</v>
      </c>
      <c r="C7326" t="str">
        <f>IF(E7326=0,TEXT(dados!A7241,"00000000"),IF(E7326=2,TEXT(dados!A7241,"0000"),TEXT(dados!A7241,"#")))</f>
        <v>83011000</v>
      </c>
      <c r="D7326" t="str">
        <f>IF(dados!B7241=0,"",dados!B7241)</f>
        <v/>
      </c>
      <c r="E7326">
        <f>dados!C7241</f>
        <v>0</v>
      </c>
      <c r="F7326" t="str">
        <f>dados!D7241</f>
        <v>Cadeados de metais comuns</v>
      </c>
      <c r="G7326"/>
      <c r="H7326"/>
      <c r="I7326"/>
      <c r="J7326"/>
      <c r="K7326" s="13"/>
      <c r="L7326" s="13">
        <f>dados!I7241/100</f>
        <v>0.13449999999999998</v>
      </c>
      <c r="M7326" s="13">
        <f>dados!J7241/100</f>
        <v>0.1734</v>
      </c>
      <c r="N7326" s="13">
        <f>dados!K7241/100</f>
        <v>0.18</v>
      </c>
      <c r="O7326" s="13">
        <f>dados!L7241/100</f>
        <v>0</v>
      </c>
      <c r="P7326" s="12" t="str">
        <f>LEFT(Tabela2[[#This Row],[Código]],2)</f>
        <v>83</v>
      </c>
    </row>
    <row r="7327" spans="2:16" ht="15" customHeight="1" x14ac:dyDescent="0.25">
      <c r="B7327" s="31" t="str">
        <f>IF(Tabela2[[#This Row],[Tipo]] = 0,LOOKUP(Tabela2[[#This Row],[RESUMO]],Tabela3[Grupo],Tabela3[Meus produtos]),VLOOKUP(Tabela2[[#This Row],[Código]],Tabela4[[Código NBS/LC116]:[Meus serviços]],3,0))</f>
        <v>Não</v>
      </c>
      <c r="C7327" t="str">
        <f>IF(E7327=0,TEXT(dados!A7242,"00000000"),IF(E7327=2,TEXT(dados!A7242,"0000"),TEXT(dados!A7242,"#")))</f>
        <v>83012000</v>
      </c>
      <c r="D7327" t="str">
        <f>IF(dados!B7242=0,"",dados!B7242)</f>
        <v/>
      </c>
      <c r="E7327">
        <f>dados!C7242</f>
        <v>0</v>
      </c>
      <c r="F7327" t="str">
        <f>dados!D7242</f>
        <v>Fechaduras de metais comuns,p/veiculos automoveis</v>
      </c>
      <c r="G7327"/>
      <c r="H7327"/>
      <c r="I7327"/>
      <c r="J7327"/>
      <c r="K7327" s="13"/>
      <c r="L7327" s="13">
        <f>dados!I7242/100</f>
        <v>0.14369999999999999</v>
      </c>
      <c r="M7327" s="13">
        <f>dados!J7242/100</f>
        <v>0.18440000000000001</v>
      </c>
      <c r="N7327" s="13">
        <f>dados!K7242/100</f>
        <v>0.18</v>
      </c>
      <c r="O7327" s="13">
        <f>dados!L7242/100</f>
        <v>0</v>
      </c>
      <c r="P7327" s="12" t="str">
        <f>LEFT(Tabela2[[#This Row],[Código]],2)</f>
        <v>83</v>
      </c>
    </row>
    <row r="7328" spans="2:16" ht="15" customHeight="1" x14ac:dyDescent="0.25">
      <c r="B7328" s="31" t="str">
        <f>IF(Tabela2[[#This Row],[Tipo]] = 0,LOOKUP(Tabela2[[#This Row],[RESUMO]],Tabela3[Grupo],Tabela3[Meus produtos]),VLOOKUP(Tabela2[[#This Row],[Código]],Tabela4[[Código NBS/LC116]:[Meus serviços]],3,0))</f>
        <v>Não</v>
      </c>
      <c r="C7328" t="str">
        <f>IF(E7328=0,TEXT(dados!A7243,"00000000"),IF(E7328=2,TEXT(dados!A7243,"0000"),TEXT(dados!A7243,"#")))</f>
        <v>83013000</v>
      </c>
      <c r="D7328" t="str">
        <f>IF(dados!B7243=0,"",dados!B7243)</f>
        <v/>
      </c>
      <c r="E7328">
        <f>dados!C7243</f>
        <v>0</v>
      </c>
      <c r="F7328" t="str">
        <f>dados!D7243</f>
        <v>Fechaduras de metais comuns,p/moveis</v>
      </c>
      <c r="G7328"/>
      <c r="H7328"/>
      <c r="I7328"/>
      <c r="J7328"/>
      <c r="K7328" s="13"/>
      <c r="L7328" s="13">
        <f>dados!I7243/100</f>
        <v>0.14369999999999999</v>
      </c>
      <c r="M7328" s="13">
        <f>dados!J7243/100</f>
        <v>0.18260000000000001</v>
      </c>
      <c r="N7328" s="13">
        <f>dados!K7243/100</f>
        <v>0.18</v>
      </c>
      <c r="O7328" s="13">
        <f>dados!L7243/100</f>
        <v>0</v>
      </c>
      <c r="P7328" s="12" t="str">
        <f>LEFT(Tabela2[[#This Row],[Código]],2)</f>
        <v>83</v>
      </c>
    </row>
    <row r="7329" spans="2:16" ht="15" customHeight="1" x14ac:dyDescent="0.25">
      <c r="B7329" s="31" t="str">
        <f>IF(Tabela2[[#This Row],[Tipo]] = 0,LOOKUP(Tabela2[[#This Row],[RESUMO]],Tabela3[Grupo],Tabela3[Meus produtos]),VLOOKUP(Tabela2[[#This Row],[Código]],Tabela4[[Código NBS/LC116]:[Meus serviços]],3,0))</f>
        <v>Não</v>
      </c>
      <c r="C7329" t="str">
        <f>IF(E7329=0,TEXT(dados!A7244,"00000000"),IF(E7329=2,TEXT(dados!A7244,"0000"),TEXT(dados!A7244,"#")))</f>
        <v>83014000</v>
      </c>
      <c r="D7329" t="str">
        <f>IF(dados!B7244=0,"",dados!B7244)</f>
        <v/>
      </c>
      <c r="E7329">
        <f>dados!C7244</f>
        <v>0</v>
      </c>
      <c r="F7329" t="str">
        <f>dados!D7244</f>
        <v>Outros fechaduras e ferrolhos,de metais comuns</v>
      </c>
      <c r="G7329"/>
      <c r="H7329"/>
      <c r="I7329"/>
      <c r="J7329"/>
      <c r="K7329" s="13"/>
      <c r="L7329" s="13">
        <f>dados!I7244/100</f>
        <v>0.13449999999999998</v>
      </c>
      <c r="M7329" s="13">
        <f>dados!J7244/100</f>
        <v>0.1734</v>
      </c>
      <c r="N7329" s="13">
        <f>dados!K7244/100</f>
        <v>0.18</v>
      </c>
      <c r="O7329" s="13">
        <f>dados!L7244/100</f>
        <v>0</v>
      </c>
      <c r="P7329" s="12" t="str">
        <f>LEFT(Tabela2[[#This Row],[Código]],2)</f>
        <v>83</v>
      </c>
    </row>
    <row r="7330" spans="2:16" ht="15" customHeight="1" x14ac:dyDescent="0.25">
      <c r="B7330" s="31" t="str">
        <f>IF(Tabela2[[#This Row],[Tipo]] = 0,LOOKUP(Tabela2[[#This Row],[RESUMO]],Tabela3[Grupo],Tabela3[Meus produtos]),VLOOKUP(Tabela2[[#This Row],[Código]],Tabela4[[Código NBS/LC116]:[Meus serviços]],3,0))</f>
        <v>Não</v>
      </c>
      <c r="C7330" t="str">
        <f>IF(E7330=0,TEXT(dados!A7245,"00000000"),IF(E7330=2,TEXT(dados!A7245,"0000"),TEXT(dados!A7245,"#")))</f>
        <v>83015000</v>
      </c>
      <c r="D7330" t="str">
        <f>IF(dados!B7245=0,"",dados!B7245)</f>
        <v/>
      </c>
      <c r="E7330">
        <f>dados!C7245</f>
        <v>0</v>
      </c>
      <c r="F7330" t="str">
        <f>dados!D7245</f>
        <v>Fechos e armacoes c/fecho,c/fechadura,de metais comuns</v>
      </c>
      <c r="G7330"/>
      <c r="H7330"/>
      <c r="I7330"/>
      <c r="J7330"/>
      <c r="K7330" s="13"/>
      <c r="L7330" s="13">
        <f>dados!I7245/100</f>
        <v>0.14369999999999999</v>
      </c>
      <c r="M7330" s="13">
        <f>dados!J7245/100</f>
        <v>0.18440000000000001</v>
      </c>
      <c r="N7330" s="13">
        <f>dados!K7245/100</f>
        <v>0.18</v>
      </c>
      <c r="O7330" s="13">
        <f>dados!L7245/100</f>
        <v>0</v>
      </c>
      <c r="P7330" s="12" t="str">
        <f>LEFT(Tabela2[[#This Row],[Código]],2)</f>
        <v>83</v>
      </c>
    </row>
    <row r="7331" spans="2:16" ht="15" customHeight="1" x14ac:dyDescent="0.25">
      <c r="B7331" s="31" t="str">
        <f>IF(Tabela2[[#This Row],[Tipo]] = 0,LOOKUP(Tabela2[[#This Row],[RESUMO]],Tabela3[Grupo],Tabela3[Meus produtos]),VLOOKUP(Tabela2[[#This Row],[Código]],Tabela4[[Código NBS/LC116]:[Meus serviços]],3,0))</f>
        <v>Não</v>
      </c>
      <c r="C7331" t="str">
        <f>IF(E7331=0,TEXT(dados!A7246,"00000000"),IF(E7331=2,TEXT(dados!A7246,"0000"),TEXT(dados!A7246,"#")))</f>
        <v>83016000</v>
      </c>
      <c r="D7331" t="str">
        <f>IF(dados!B7246=0,"",dados!B7246)</f>
        <v/>
      </c>
      <c r="E7331">
        <f>dados!C7246</f>
        <v>0</v>
      </c>
      <c r="F7331" t="str">
        <f>dados!D7246</f>
        <v>Partes de cadeados,fechaduras,etc.de metais comuns</v>
      </c>
      <c r="G7331"/>
      <c r="H7331"/>
      <c r="I7331"/>
      <c r="J7331"/>
      <c r="K7331" s="13"/>
      <c r="L7331" s="13">
        <f>dados!I7246/100</f>
        <v>0.13449999999999998</v>
      </c>
      <c r="M7331" s="13">
        <f>dados!J7246/100</f>
        <v>0.17519999999999999</v>
      </c>
      <c r="N7331" s="13">
        <f>dados!K7246/100</f>
        <v>0.18</v>
      </c>
      <c r="O7331" s="13">
        <f>dados!L7246/100</f>
        <v>0</v>
      </c>
      <c r="P7331" s="12" t="str">
        <f>LEFT(Tabela2[[#This Row],[Código]],2)</f>
        <v>83</v>
      </c>
    </row>
    <row r="7332" spans="2:16" ht="15" customHeight="1" x14ac:dyDescent="0.25">
      <c r="B7332" s="31" t="str">
        <f>IF(Tabela2[[#This Row],[Tipo]] = 0,LOOKUP(Tabela2[[#This Row],[RESUMO]],Tabela3[Grupo],Tabela3[Meus produtos]),VLOOKUP(Tabela2[[#This Row],[Código]],Tabela4[[Código NBS/LC116]:[Meus serviços]],3,0))</f>
        <v>Não</v>
      </c>
      <c r="C7332" t="str">
        <f>IF(E7332=0,TEXT(dados!A7247,"00000000"),IF(E7332=2,TEXT(dados!A7247,"0000"),TEXT(dados!A7247,"#")))</f>
        <v>83017000</v>
      </c>
      <c r="D7332" t="str">
        <f>IF(dados!B7247=0,"",dados!B7247)</f>
        <v/>
      </c>
      <c r="E7332">
        <f>dados!C7247</f>
        <v>0</v>
      </c>
      <c r="F7332" t="str">
        <f>dados!D7247</f>
        <v>Chaves de metais comuns,apresentadas isoladamente</v>
      </c>
      <c r="G7332"/>
      <c r="H7332"/>
      <c r="I7332"/>
      <c r="J7332"/>
      <c r="K7332" s="13"/>
      <c r="L7332" s="13">
        <f>dados!I7247/100</f>
        <v>0.13449999999999998</v>
      </c>
      <c r="M7332" s="13">
        <f>dados!J7247/100</f>
        <v>0.17519999999999999</v>
      </c>
      <c r="N7332" s="13">
        <f>dados!K7247/100</f>
        <v>0.18</v>
      </c>
      <c r="O7332" s="13">
        <f>dados!L7247/100</f>
        <v>0</v>
      </c>
      <c r="P7332" s="12" t="str">
        <f>LEFT(Tabela2[[#This Row],[Código]],2)</f>
        <v>83</v>
      </c>
    </row>
    <row r="7333" spans="2:16" ht="15" customHeight="1" x14ac:dyDescent="0.25">
      <c r="B7333" s="31" t="str">
        <f>IF(Tabela2[[#This Row],[Tipo]] = 0,LOOKUP(Tabela2[[#This Row],[RESUMO]],Tabela3[Grupo],Tabela3[Meus produtos]),VLOOKUP(Tabela2[[#This Row],[Código]],Tabela4[[Código NBS/LC116]:[Meus serviços]],3,0))</f>
        <v>Não</v>
      </c>
      <c r="C7333" t="str">
        <f>IF(E7333=0,TEXT(dados!A7248,"00000000"),IF(E7333=2,TEXT(dados!A7248,"0000"),TEXT(dados!A7248,"#")))</f>
        <v>83021000</v>
      </c>
      <c r="D7333" t="str">
        <f>IF(dados!B7248=0,"",dados!B7248)</f>
        <v/>
      </c>
      <c r="E7333">
        <f>dados!C7248</f>
        <v>0</v>
      </c>
      <c r="F7333" t="str">
        <f>dados!D7248</f>
        <v>Dobradicas de metais comuns,de qq.tipo</v>
      </c>
      <c r="G7333"/>
      <c r="H7333"/>
      <c r="I7333"/>
      <c r="J7333"/>
      <c r="K7333" s="13"/>
      <c r="L7333" s="13">
        <f>dados!I7248/100</f>
        <v>0.13449999999999998</v>
      </c>
      <c r="M7333" s="13">
        <f>dados!J7248/100</f>
        <v>0.29239999999999999</v>
      </c>
      <c r="N7333" s="13">
        <f>dados!K7248/100</f>
        <v>0.18</v>
      </c>
      <c r="O7333" s="13">
        <f>dados!L7248/100</f>
        <v>0</v>
      </c>
      <c r="P7333" s="12" t="str">
        <f>LEFT(Tabela2[[#This Row],[Código]],2)</f>
        <v>83</v>
      </c>
    </row>
    <row r="7334" spans="2:16" ht="15" customHeight="1" x14ac:dyDescent="0.25">
      <c r="B7334" s="31" t="str">
        <f>IF(Tabela2[[#This Row],[Tipo]] = 0,LOOKUP(Tabela2[[#This Row],[RESUMO]],Tabela3[Grupo],Tabela3[Meus produtos]),VLOOKUP(Tabela2[[#This Row],[Código]],Tabela4[[Código NBS/LC116]:[Meus serviços]],3,0))</f>
        <v>Não</v>
      </c>
      <c r="C7334" t="str">
        <f>IF(E7334=0,TEXT(dados!A7249,"00000000"),IF(E7334=2,TEXT(dados!A7249,"0000"),TEXT(dados!A7249,"#")))</f>
        <v>83022000</v>
      </c>
      <c r="D7334" t="str">
        <f>IF(dados!B7249=0,"",dados!B7249)</f>
        <v/>
      </c>
      <c r="E7334">
        <f>dados!C7249</f>
        <v>0</v>
      </c>
      <c r="F7334" t="str">
        <f>dados!D7249</f>
        <v>Rodizios com armacao,de metais comuns</v>
      </c>
      <c r="G7334"/>
      <c r="H7334"/>
      <c r="I7334"/>
      <c r="J7334"/>
      <c r="K7334" s="13"/>
      <c r="L7334" s="13">
        <f>dados!I7249/100</f>
        <v>0.1515</v>
      </c>
      <c r="M7334" s="13">
        <f>dados!J7249/100</f>
        <v>0.20660000000000001</v>
      </c>
      <c r="N7334" s="13">
        <f>dados!K7249/100</f>
        <v>0.18</v>
      </c>
      <c r="O7334" s="13">
        <f>dados!L7249/100</f>
        <v>0</v>
      </c>
      <c r="P7334" s="12" t="str">
        <f>LEFT(Tabela2[[#This Row],[Código]],2)</f>
        <v>83</v>
      </c>
    </row>
    <row r="7335" spans="2:16" ht="15" customHeight="1" x14ac:dyDescent="0.25">
      <c r="B7335" s="31" t="str">
        <f>IF(Tabela2[[#This Row],[Tipo]] = 0,LOOKUP(Tabela2[[#This Row],[RESUMO]],Tabela3[Grupo],Tabela3[Meus produtos]),VLOOKUP(Tabela2[[#This Row],[Código]],Tabela4[[Código NBS/LC116]:[Meus serviços]],3,0))</f>
        <v>Não</v>
      </c>
      <c r="C7335" t="str">
        <f>IF(E7335=0,TEXT(dados!A7250,"00000000"),IF(E7335=2,TEXT(dados!A7250,"0000"),TEXT(dados!A7250,"#")))</f>
        <v>83023000</v>
      </c>
      <c r="D7335" t="str">
        <f>IF(dados!B7250=0,"",dados!B7250)</f>
        <v/>
      </c>
      <c r="E7335">
        <f>dados!C7250</f>
        <v>0</v>
      </c>
      <c r="F7335" t="str">
        <f>dados!D7250</f>
        <v>Outs.guarnicoes,etc.de metais comuns,p/veics .automoveis</v>
      </c>
      <c r="G7335"/>
      <c r="H7335"/>
      <c r="I7335"/>
      <c r="J7335"/>
      <c r="K7335" s="13"/>
      <c r="L7335" s="13">
        <f>dados!I7250/100</f>
        <v>0.1515</v>
      </c>
      <c r="M7335" s="13">
        <f>dados!J7250/100</f>
        <v>0.20989999999999998</v>
      </c>
      <c r="N7335" s="13">
        <f>dados!K7250/100</f>
        <v>0.18</v>
      </c>
      <c r="O7335" s="13">
        <f>dados!L7250/100</f>
        <v>0</v>
      </c>
      <c r="P7335" s="12" t="str">
        <f>LEFT(Tabela2[[#This Row],[Código]],2)</f>
        <v>83</v>
      </c>
    </row>
    <row r="7336" spans="2:16" ht="15" customHeight="1" x14ac:dyDescent="0.25">
      <c r="B7336" s="31" t="str">
        <f>IF(Tabela2[[#This Row],[Tipo]] = 0,LOOKUP(Tabela2[[#This Row],[RESUMO]],Tabela3[Grupo],Tabela3[Meus produtos]),VLOOKUP(Tabela2[[#This Row],[Código]],Tabela4[[Código NBS/LC116]:[Meus serviços]],3,0))</f>
        <v>Não</v>
      </c>
      <c r="C7336" t="str">
        <f>IF(E7336=0,TEXT(dados!A7251,"00000000"),IF(E7336=2,TEXT(dados!A7251,"0000"),TEXT(dados!A7251,"#")))</f>
        <v>83024100</v>
      </c>
      <c r="D7336" t="str">
        <f>IF(dados!B7251=0,"",dados!B7251)</f>
        <v/>
      </c>
      <c r="E7336">
        <f>dados!C7251</f>
        <v>0</v>
      </c>
      <c r="F7336" t="str">
        <f>dados!D7251</f>
        <v>Outs.guarnicoes,etc.de metais comuns, p/construcoes</v>
      </c>
      <c r="G7336"/>
      <c r="H7336"/>
      <c r="I7336"/>
      <c r="J7336"/>
      <c r="K7336" s="13"/>
      <c r="L7336" s="13">
        <f>dados!I7251/100</f>
        <v>0.13669999999999999</v>
      </c>
      <c r="M7336" s="13">
        <f>dados!J7251/100</f>
        <v>0.16550000000000001</v>
      </c>
      <c r="N7336" s="13">
        <f>dados!K7251/100</f>
        <v>0.18</v>
      </c>
      <c r="O7336" s="13">
        <f>dados!L7251/100</f>
        <v>0</v>
      </c>
      <c r="P7336" s="12" t="str">
        <f>LEFT(Tabela2[[#This Row],[Código]],2)</f>
        <v>83</v>
      </c>
    </row>
    <row r="7337" spans="2:16" ht="15" customHeight="1" x14ac:dyDescent="0.25">
      <c r="B7337" s="31" t="str">
        <f>IF(Tabela2[[#This Row],[Tipo]] = 0,LOOKUP(Tabela2[[#This Row],[RESUMO]],Tabela3[Grupo],Tabela3[Meus produtos]),VLOOKUP(Tabela2[[#This Row],[Código]],Tabela4[[Código NBS/LC116]:[Meus serviços]],3,0))</f>
        <v>Não</v>
      </c>
      <c r="C7337" t="str">
        <f>IF(E7337=0,TEXT(dados!A7252,"00000000"),IF(E7337=2,TEXT(dados!A7252,"0000"),TEXT(dados!A7252,"#")))</f>
        <v>83024200</v>
      </c>
      <c r="D7337" t="str">
        <f>IF(dados!B7252=0,"",dados!B7252)</f>
        <v/>
      </c>
      <c r="E7337">
        <f>dados!C7252</f>
        <v>0</v>
      </c>
      <c r="F7337" t="str">
        <f>dados!D7252</f>
        <v>Outros guarnicoes,etc.de metais comuns, p/moveis</v>
      </c>
      <c r="G7337"/>
      <c r="H7337"/>
      <c r="I7337"/>
      <c r="J7337"/>
      <c r="K7337" s="13"/>
      <c r="L7337" s="13">
        <f>dados!I7252/100</f>
        <v>0.1429</v>
      </c>
      <c r="M7337" s="13">
        <f>dados!J7252/100</f>
        <v>0.1802</v>
      </c>
      <c r="N7337" s="13">
        <f>dados!K7252/100</f>
        <v>0.18</v>
      </c>
      <c r="O7337" s="13">
        <f>dados!L7252/100</f>
        <v>0</v>
      </c>
      <c r="P7337" s="12" t="str">
        <f>LEFT(Tabela2[[#This Row],[Código]],2)</f>
        <v>83</v>
      </c>
    </row>
    <row r="7338" spans="2:16" ht="15" customHeight="1" x14ac:dyDescent="0.25">
      <c r="B7338" s="31" t="str">
        <f>IF(Tabela2[[#This Row],[Tipo]] = 0,LOOKUP(Tabela2[[#This Row],[RESUMO]],Tabela3[Grupo],Tabela3[Meus produtos]),VLOOKUP(Tabela2[[#This Row],[Código]],Tabela4[[Código NBS/LC116]:[Meus serviços]],3,0))</f>
        <v>Não</v>
      </c>
      <c r="C7338" t="str">
        <f>IF(E7338=0,TEXT(dados!A7253,"00000000"),IF(E7338=2,TEXT(dados!A7253,"0000"),TEXT(dados!A7253,"#")))</f>
        <v>83024900</v>
      </c>
      <c r="D7338" t="str">
        <f>IF(dados!B7253=0,"",dados!B7253)</f>
        <v/>
      </c>
      <c r="E7338">
        <f>dados!C7253</f>
        <v>0</v>
      </c>
      <c r="F7338" t="str">
        <f>dados!D7253</f>
        <v>Outros guarnicoes,etc.de metais comuns</v>
      </c>
      <c r="G7338"/>
      <c r="H7338"/>
      <c r="I7338"/>
      <c r="J7338"/>
      <c r="K7338" s="13"/>
      <c r="L7338" s="13">
        <f>dados!I7253/100</f>
        <v>0.14369999999999999</v>
      </c>
      <c r="M7338" s="13">
        <f>dados!J7253/100</f>
        <v>0.18260000000000001</v>
      </c>
      <c r="N7338" s="13">
        <f>dados!K7253/100</f>
        <v>0.18</v>
      </c>
      <c r="O7338" s="13">
        <f>dados!L7253/100</f>
        <v>0</v>
      </c>
      <c r="P7338" s="12" t="str">
        <f>LEFT(Tabela2[[#This Row],[Código]],2)</f>
        <v>83</v>
      </c>
    </row>
    <row r="7339" spans="2:16" ht="15" customHeight="1" x14ac:dyDescent="0.25">
      <c r="B7339" s="31" t="str">
        <f>IF(Tabela2[[#This Row],[Tipo]] = 0,LOOKUP(Tabela2[[#This Row],[RESUMO]],Tabela3[Grupo],Tabela3[Meus produtos]),VLOOKUP(Tabela2[[#This Row],[Código]],Tabela4[[Código NBS/LC116]:[Meus serviços]],3,0))</f>
        <v>Não</v>
      </c>
      <c r="C7339" t="str">
        <f>IF(E7339=0,TEXT(dados!A7254,"00000000"),IF(E7339=2,TEXT(dados!A7254,"0000"),TEXT(dados!A7254,"#")))</f>
        <v>83025000</v>
      </c>
      <c r="D7339" t="str">
        <f>IF(dados!B7254=0,"",dados!B7254)</f>
        <v/>
      </c>
      <c r="E7339">
        <f>dados!C7254</f>
        <v>0</v>
      </c>
      <c r="F7339" t="str">
        <f>dados!D7254</f>
        <v>Pateras,porta-chapeus,cabides,etc.de metais comuns</v>
      </c>
      <c r="G7339"/>
      <c r="H7339"/>
      <c r="I7339"/>
      <c r="J7339"/>
      <c r="K7339" s="13"/>
      <c r="L7339" s="13">
        <f>dados!I7254/100</f>
        <v>0.1429</v>
      </c>
      <c r="M7339" s="13">
        <f>dados!J7254/100</f>
        <v>0.1802</v>
      </c>
      <c r="N7339" s="13">
        <f>dados!K7254/100</f>
        <v>0.18</v>
      </c>
      <c r="O7339" s="13">
        <f>dados!L7254/100</f>
        <v>0</v>
      </c>
      <c r="P7339" s="12" t="str">
        <f>LEFT(Tabela2[[#This Row],[Código]],2)</f>
        <v>83</v>
      </c>
    </row>
    <row r="7340" spans="2:16" ht="15" customHeight="1" x14ac:dyDescent="0.25">
      <c r="B7340" s="31" t="str">
        <f>IF(Tabela2[[#This Row],[Tipo]] = 0,LOOKUP(Tabela2[[#This Row],[RESUMO]],Tabela3[Grupo],Tabela3[Meus produtos]),VLOOKUP(Tabela2[[#This Row],[Código]],Tabela4[[Código NBS/LC116]:[Meus serviços]],3,0))</f>
        <v>Não</v>
      </c>
      <c r="C7340" t="str">
        <f>IF(E7340=0,TEXT(dados!A7255,"00000000"),IF(E7340=2,TEXT(dados!A7255,"0000"),TEXT(dados!A7255,"#")))</f>
        <v>83026000</v>
      </c>
      <c r="D7340" t="str">
        <f>IF(dados!B7255=0,"",dados!B7255)</f>
        <v/>
      </c>
      <c r="E7340">
        <f>dados!C7255</f>
        <v>0</v>
      </c>
      <c r="F7340" t="str">
        <f>dados!D7255</f>
        <v>Fechos automaticos de metais comuns, p/portas</v>
      </c>
      <c r="G7340"/>
      <c r="H7340"/>
      <c r="I7340"/>
      <c r="J7340"/>
      <c r="K7340" s="13"/>
      <c r="L7340" s="13">
        <f>dados!I7255/100</f>
        <v>0.1429</v>
      </c>
      <c r="M7340" s="13">
        <f>dados!J7255/100</f>
        <v>0.1802</v>
      </c>
      <c r="N7340" s="13">
        <f>dados!K7255/100</f>
        <v>0.18</v>
      </c>
      <c r="O7340" s="13">
        <f>dados!L7255/100</f>
        <v>0</v>
      </c>
      <c r="P7340" s="12" t="str">
        <f>LEFT(Tabela2[[#This Row],[Código]],2)</f>
        <v>83</v>
      </c>
    </row>
    <row r="7341" spans="2:16" ht="15" customHeight="1" x14ac:dyDescent="0.25">
      <c r="B7341" s="31" t="str">
        <f>IF(Tabela2[[#This Row],[Tipo]] = 0,LOOKUP(Tabela2[[#This Row],[RESUMO]],Tabela3[Grupo],Tabela3[Meus produtos]),VLOOKUP(Tabela2[[#This Row],[Código]],Tabela4[[Código NBS/LC116]:[Meus serviços]],3,0))</f>
        <v>Não</v>
      </c>
      <c r="C7341" t="str">
        <f>IF(E7341=0,TEXT(dados!A7256,"00000000"),IF(E7341=2,TEXT(dados!A7256,"0000"),TEXT(dados!A7256,"#")))</f>
        <v>83030000</v>
      </c>
      <c r="D7341" t="str">
        <f>IF(dados!B7256=0,"",dados!B7256)</f>
        <v/>
      </c>
      <c r="E7341">
        <f>dados!C7256</f>
        <v>0</v>
      </c>
      <c r="F7341" t="str">
        <f>dados!D7256</f>
        <v>Cofres-fortes,portas blindadas,etc.de metais comuns</v>
      </c>
      <c r="G7341"/>
      <c r="H7341"/>
      <c r="I7341"/>
      <c r="J7341"/>
      <c r="K7341" s="13"/>
      <c r="L7341" s="13">
        <f>dados!I7256/100</f>
        <v>0.1467</v>
      </c>
      <c r="M7341" s="13">
        <f>dados!J7256/100</f>
        <v>0.184</v>
      </c>
      <c r="N7341" s="13">
        <f>dados!K7256/100</f>
        <v>0.18</v>
      </c>
      <c r="O7341" s="13">
        <f>dados!L7256/100</f>
        <v>0</v>
      </c>
      <c r="P7341" s="12" t="str">
        <f>LEFT(Tabela2[[#This Row],[Código]],2)</f>
        <v>83</v>
      </c>
    </row>
    <row r="7342" spans="2:16" ht="15" customHeight="1" x14ac:dyDescent="0.25">
      <c r="B7342" s="31" t="str">
        <f>IF(Tabela2[[#This Row],[Tipo]] = 0,LOOKUP(Tabela2[[#This Row],[RESUMO]],Tabela3[Grupo],Tabela3[Meus produtos]),VLOOKUP(Tabela2[[#This Row],[Código]],Tabela4[[Código NBS/LC116]:[Meus serviços]],3,0))</f>
        <v>Não</v>
      </c>
      <c r="C7342" t="str">
        <f>IF(E7342=0,TEXT(dados!A7257,"00000000"),IF(E7342=2,TEXT(dados!A7257,"0000"),TEXT(dados!A7257,"#")))</f>
        <v>83040000</v>
      </c>
      <c r="D7342" t="str">
        <f>IF(dados!B7257=0,"",dados!B7257)</f>
        <v/>
      </c>
      <c r="E7342">
        <f>dados!C7257</f>
        <v>0</v>
      </c>
      <c r="F7342" t="str">
        <f>dados!D7257</f>
        <v>Classificadores/outs.artefs.de escritorio,de met.comuns</v>
      </c>
      <c r="G7342"/>
      <c r="H7342"/>
      <c r="I7342"/>
      <c r="J7342"/>
      <c r="K7342" s="13"/>
      <c r="L7342" s="13">
        <f>dados!I7257/100</f>
        <v>0.1429</v>
      </c>
      <c r="M7342" s="13">
        <f>dados!J7257/100</f>
        <v>0.1802</v>
      </c>
      <c r="N7342" s="13">
        <f>dados!K7257/100</f>
        <v>0.18</v>
      </c>
      <c r="O7342" s="13">
        <f>dados!L7257/100</f>
        <v>0</v>
      </c>
      <c r="P7342" s="12" t="str">
        <f>LEFT(Tabela2[[#This Row],[Código]],2)</f>
        <v>83</v>
      </c>
    </row>
    <row r="7343" spans="2:16" ht="15" customHeight="1" x14ac:dyDescent="0.25">
      <c r="B7343" s="31" t="str">
        <f>IF(Tabela2[[#This Row],[Tipo]] = 0,LOOKUP(Tabela2[[#This Row],[RESUMO]],Tabela3[Grupo],Tabela3[Meus produtos]),VLOOKUP(Tabela2[[#This Row],[Código]],Tabela4[[Código NBS/LC116]:[Meus serviços]],3,0))</f>
        <v>Não</v>
      </c>
      <c r="C7343" t="str">
        <f>IF(E7343=0,TEXT(dados!A7258,"00000000"),IF(E7343=2,TEXT(dados!A7258,"0000"),TEXT(dados!A7258,"#")))</f>
        <v>83051000</v>
      </c>
      <c r="D7343" t="str">
        <f>IF(dados!B7258=0,"",dados!B7258)</f>
        <v/>
      </c>
      <c r="E7343">
        <f>dados!C7258</f>
        <v>0</v>
      </c>
      <c r="F7343" t="str">
        <f>dados!D7258</f>
        <v>Ferragens p/encadern.de fls.moveis,etc.de metais comuns</v>
      </c>
      <c r="G7343"/>
      <c r="H7343"/>
      <c r="I7343"/>
      <c r="J7343"/>
      <c r="K7343" s="13"/>
      <c r="L7343" s="13">
        <f>dados!I7258/100</f>
        <v>0.1429</v>
      </c>
      <c r="M7343" s="13">
        <f>dados!J7258/100</f>
        <v>0.1802</v>
      </c>
      <c r="N7343" s="13">
        <f>dados!K7258/100</f>
        <v>0.18</v>
      </c>
      <c r="O7343" s="13">
        <f>dados!L7258/100</f>
        <v>0</v>
      </c>
      <c r="P7343" s="12" t="str">
        <f>LEFT(Tabela2[[#This Row],[Código]],2)</f>
        <v>83</v>
      </c>
    </row>
    <row r="7344" spans="2:16" ht="15" customHeight="1" x14ac:dyDescent="0.25">
      <c r="B7344" s="31" t="str">
        <f>IF(Tabela2[[#This Row],[Tipo]] = 0,LOOKUP(Tabela2[[#This Row],[RESUMO]],Tabela3[Grupo],Tabela3[Meus produtos]),VLOOKUP(Tabela2[[#This Row],[Código]],Tabela4[[Código NBS/LC116]:[Meus serviços]],3,0))</f>
        <v>Não</v>
      </c>
      <c r="C7344" t="str">
        <f>IF(E7344=0,TEXT(dados!A7259,"00000000"),IF(E7344=2,TEXT(dados!A7259,"0000"),TEXT(dados!A7259,"#")))</f>
        <v>83052000</v>
      </c>
      <c r="D7344" t="str">
        <f>IF(dados!B7259=0,"",dados!B7259)</f>
        <v/>
      </c>
      <c r="E7344">
        <f>dados!C7259</f>
        <v>0</v>
      </c>
      <c r="F7344" t="str">
        <f>dados!D7259</f>
        <v>Grampos em barretas,de metais comuns</v>
      </c>
      <c r="G7344"/>
      <c r="H7344"/>
      <c r="I7344"/>
      <c r="J7344"/>
      <c r="K7344" s="13"/>
      <c r="L7344" s="13">
        <f>dados!I7259/100</f>
        <v>0.1429</v>
      </c>
      <c r="M7344" s="13">
        <f>dados!J7259/100</f>
        <v>0.1802</v>
      </c>
      <c r="N7344" s="13">
        <f>dados!K7259/100</f>
        <v>0.18</v>
      </c>
      <c r="O7344" s="13">
        <f>dados!L7259/100</f>
        <v>0</v>
      </c>
      <c r="P7344" s="12" t="str">
        <f>LEFT(Tabela2[[#This Row],[Código]],2)</f>
        <v>83</v>
      </c>
    </row>
    <row r="7345" spans="2:16" ht="15" customHeight="1" x14ac:dyDescent="0.25">
      <c r="B7345" s="31" t="str">
        <f>IF(Tabela2[[#This Row],[Tipo]] = 0,LOOKUP(Tabela2[[#This Row],[RESUMO]],Tabela3[Grupo],Tabela3[Meus produtos]),VLOOKUP(Tabela2[[#This Row],[Código]],Tabela4[[Código NBS/LC116]:[Meus serviços]],3,0))</f>
        <v>Não</v>
      </c>
      <c r="C7345" t="str">
        <f>IF(E7345=0,TEXT(dados!A7260,"00000000"),IF(E7345=2,TEXT(dados!A7260,"0000"),TEXT(dados!A7260,"#")))</f>
        <v>83059000</v>
      </c>
      <c r="D7345" t="str">
        <f>IF(dados!B7260=0,"",dados!B7260)</f>
        <v/>
      </c>
      <c r="E7345">
        <f>dados!C7260</f>
        <v>0</v>
      </c>
      <c r="F7345" t="str">
        <f>dados!D7260</f>
        <v>Molas p/papeis,outs.objs.de escritorio,de metais comuns</v>
      </c>
      <c r="G7345"/>
      <c r="H7345"/>
      <c r="I7345"/>
      <c r="J7345"/>
      <c r="K7345" s="13"/>
      <c r="L7345" s="13">
        <f>dados!I7260/100</f>
        <v>0.1429</v>
      </c>
      <c r="M7345" s="13">
        <f>dados!J7260/100</f>
        <v>0.1802</v>
      </c>
      <c r="N7345" s="13">
        <f>dados!K7260/100</f>
        <v>0.18</v>
      </c>
      <c r="O7345" s="13">
        <f>dados!L7260/100</f>
        <v>0</v>
      </c>
      <c r="P7345" s="12" t="str">
        <f>LEFT(Tabela2[[#This Row],[Código]],2)</f>
        <v>83</v>
      </c>
    </row>
    <row r="7346" spans="2:16" ht="15" customHeight="1" x14ac:dyDescent="0.25">
      <c r="B7346" s="31" t="str">
        <f>IF(Tabela2[[#This Row],[Tipo]] = 0,LOOKUP(Tabela2[[#This Row],[RESUMO]],Tabela3[Grupo],Tabela3[Meus produtos]),VLOOKUP(Tabela2[[#This Row],[Código]],Tabela4[[Código NBS/LC116]:[Meus serviços]],3,0))</f>
        <v>Não</v>
      </c>
      <c r="C7346" t="str">
        <f>IF(E7346=0,TEXT(dados!A7261,"00000000"),IF(E7346=2,TEXT(dados!A7261,"0000"),TEXT(dados!A7261,"#")))</f>
        <v>83061000</v>
      </c>
      <c r="D7346" t="str">
        <f>IF(dados!B7261=0,"",dados!B7261)</f>
        <v/>
      </c>
      <c r="E7346">
        <f>dados!C7261</f>
        <v>0</v>
      </c>
      <c r="F7346" t="str">
        <f>dados!D7261</f>
        <v>Sinos,campainhas,gongos,etc.de metais comuns,n/eletr.</v>
      </c>
      <c r="G7346"/>
      <c r="H7346"/>
      <c r="I7346"/>
      <c r="J7346"/>
      <c r="K7346" s="13"/>
      <c r="L7346" s="13">
        <f>dados!I7261/100</f>
        <v>0.14449999999999999</v>
      </c>
      <c r="M7346" s="13">
        <f>dados!J7261/100</f>
        <v>0.18179999999999999</v>
      </c>
      <c r="N7346" s="13">
        <f>dados!K7261/100</f>
        <v>0.18</v>
      </c>
      <c r="O7346" s="13">
        <f>dados!L7261/100</f>
        <v>0</v>
      </c>
      <c r="P7346" s="12" t="str">
        <f>LEFT(Tabela2[[#This Row],[Código]],2)</f>
        <v>83</v>
      </c>
    </row>
    <row r="7347" spans="2:16" ht="15" customHeight="1" x14ac:dyDescent="0.25">
      <c r="B7347" s="31" t="str">
        <f>IF(Tabela2[[#This Row],[Tipo]] = 0,LOOKUP(Tabela2[[#This Row],[RESUMO]],Tabela3[Grupo],Tabela3[Meus produtos]),VLOOKUP(Tabela2[[#This Row],[Código]],Tabela4[[Código NBS/LC116]:[Meus serviços]],3,0))</f>
        <v>Não</v>
      </c>
      <c r="C7347" t="str">
        <f>IF(E7347=0,TEXT(dados!A7262,"00000000"),IF(E7347=2,TEXT(dados!A7262,"0000"),TEXT(dados!A7262,"#")))</f>
        <v>83061000</v>
      </c>
      <c r="D7347">
        <f>IF(dados!B7262=0,"",dados!B7262)</f>
        <v>1</v>
      </c>
      <c r="E7347">
        <f>dados!C7262</f>
        <v>0</v>
      </c>
      <c r="F7347" t="str">
        <f>dados!D7262</f>
        <v>Sinos e carrilhoes</v>
      </c>
      <c r="G7347"/>
      <c r="H7347"/>
      <c r="I7347"/>
      <c r="J7347"/>
      <c r="K7347" s="13"/>
      <c r="L7347" s="13">
        <f>dados!I7262/100</f>
        <v>0.13449999999999998</v>
      </c>
      <c r="M7347" s="13">
        <f>dados!J7262/100</f>
        <v>0.17180000000000001</v>
      </c>
      <c r="N7347" s="13">
        <f>dados!K7262/100</f>
        <v>0.18</v>
      </c>
      <c r="O7347" s="13">
        <f>dados!L7262/100</f>
        <v>0</v>
      </c>
      <c r="P7347" s="12" t="str">
        <f>LEFT(Tabela2[[#This Row],[Código]],2)</f>
        <v>83</v>
      </c>
    </row>
    <row r="7348" spans="2:16" ht="15" customHeight="1" x14ac:dyDescent="0.25">
      <c r="B7348" s="31" t="str">
        <f>IF(Tabela2[[#This Row],[Tipo]] = 0,LOOKUP(Tabela2[[#This Row],[RESUMO]],Tabela3[Grupo],Tabela3[Meus produtos]),VLOOKUP(Tabela2[[#This Row],[Código]],Tabela4[[Código NBS/LC116]:[Meus serviços]],3,0))</f>
        <v>Não</v>
      </c>
      <c r="C7348" t="str">
        <f>IF(E7348=0,TEXT(dados!A7263,"00000000"),IF(E7348=2,TEXT(dados!A7263,"0000"),TEXT(dados!A7263,"#")))</f>
        <v>83062100</v>
      </c>
      <c r="D7348" t="str">
        <f>IF(dados!B7263=0,"",dados!B7263)</f>
        <v/>
      </c>
      <c r="E7348">
        <f>dados!C7263</f>
        <v>0</v>
      </c>
      <c r="F7348" t="str">
        <f>dados!D7263</f>
        <v>Estatuetas/obj.ornament.de met.comuns,pratead/dour/plat</v>
      </c>
      <c r="G7348"/>
      <c r="H7348"/>
      <c r="I7348"/>
      <c r="J7348"/>
      <c r="K7348" s="13"/>
      <c r="L7348" s="13">
        <f>dados!I7263/100</f>
        <v>0.1467</v>
      </c>
      <c r="M7348" s="13">
        <f>dados!J7263/100</f>
        <v>0.184</v>
      </c>
      <c r="N7348" s="13">
        <f>dados!K7263/100</f>
        <v>0.18</v>
      </c>
      <c r="O7348" s="13">
        <f>dados!L7263/100</f>
        <v>0</v>
      </c>
      <c r="P7348" s="12" t="str">
        <f>LEFT(Tabela2[[#This Row],[Código]],2)</f>
        <v>83</v>
      </c>
    </row>
    <row r="7349" spans="2:16" ht="15" customHeight="1" x14ac:dyDescent="0.25">
      <c r="B7349" s="31" t="str">
        <f>IF(Tabela2[[#This Row],[Tipo]] = 0,LOOKUP(Tabela2[[#This Row],[RESUMO]],Tabela3[Grupo],Tabela3[Meus produtos]),VLOOKUP(Tabela2[[#This Row],[Código]],Tabela4[[Código NBS/LC116]:[Meus serviços]],3,0))</f>
        <v>Não</v>
      </c>
      <c r="C7349" t="str">
        <f>IF(E7349=0,TEXT(dados!A7264,"00000000"),IF(E7349=2,TEXT(dados!A7264,"0000"),TEXT(dados!A7264,"#")))</f>
        <v>83062900</v>
      </c>
      <c r="D7349" t="str">
        <f>IF(dados!B7264=0,"",dados!B7264)</f>
        <v/>
      </c>
      <c r="E7349">
        <f>dados!C7264</f>
        <v>0</v>
      </c>
      <c r="F7349" t="str">
        <f>dados!D7264</f>
        <v>Outs.estatuetas/objetos de ornament.de metais comuns</v>
      </c>
      <c r="G7349"/>
      <c r="H7349"/>
      <c r="I7349"/>
      <c r="J7349"/>
      <c r="K7349" s="13"/>
      <c r="L7349" s="13">
        <f>dados!I7264/100</f>
        <v>0.1467</v>
      </c>
      <c r="M7349" s="13">
        <f>dados!J7264/100</f>
        <v>0.184</v>
      </c>
      <c r="N7349" s="13">
        <f>dados!K7264/100</f>
        <v>0.18</v>
      </c>
      <c r="O7349" s="13">
        <f>dados!L7264/100</f>
        <v>0</v>
      </c>
      <c r="P7349" s="12" t="str">
        <f>LEFT(Tabela2[[#This Row],[Código]],2)</f>
        <v>83</v>
      </c>
    </row>
    <row r="7350" spans="2:16" ht="15" customHeight="1" x14ac:dyDescent="0.25">
      <c r="B7350" s="31" t="str">
        <f>IF(Tabela2[[#This Row],[Tipo]] = 0,LOOKUP(Tabela2[[#This Row],[RESUMO]],Tabela3[Grupo],Tabela3[Meus produtos]),VLOOKUP(Tabela2[[#This Row],[Código]],Tabela4[[Código NBS/LC116]:[Meus serviços]],3,0))</f>
        <v>Não</v>
      </c>
      <c r="C7350" t="str">
        <f>IF(E7350=0,TEXT(dados!A7265,"00000000"),IF(E7350=2,TEXT(dados!A7265,"0000"),TEXT(dados!A7265,"#")))</f>
        <v>83063000</v>
      </c>
      <c r="D7350" t="str">
        <f>IF(dados!B7265=0,"",dados!B7265)</f>
        <v/>
      </c>
      <c r="E7350">
        <f>dados!C7265</f>
        <v>0</v>
      </c>
      <c r="F7350" t="str">
        <f>dados!D7265</f>
        <v>Molduras p/fotografia,gravura,espelhos,de metais comuns</v>
      </c>
      <c r="G7350"/>
      <c r="H7350"/>
      <c r="I7350"/>
      <c r="J7350"/>
      <c r="K7350" s="13"/>
      <c r="L7350" s="13">
        <f>dados!I7265/100</f>
        <v>0.14449999999999999</v>
      </c>
      <c r="M7350" s="13">
        <f>dados!J7265/100</f>
        <v>0.18179999999999999</v>
      </c>
      <c r="N7350" s="13">
        <f>dados!K7265/100</f>
        <v>0.18</v>
      </c>
      <c r="O7350" s="13">
        <f>dados!L7265/100</f>
        <v>0</v>
      </c>
      <c r="P7350" s="12" t="str">
        <f>LEFT(Tabela2[[#This Row],[Código]],2)</f>
        <v>83</v>
      </c>
    </row>
    <row r="7351" spans="2:16" ht="15" customHeight="1" x14ac:dyDescent="0.25">
      <c r="B7351" s="31" t="str">
        <f>IF(Tabela2[[#This Row],[Tipo]] = 0,LOOKUP(Tabela2[[#This Row],[RESUMO]],Tabela3[Grupo],Tabela3[Meus produtos]),VLOOKUP(Tabela2[[#This Row],[Código]],Tabela4[[Código NBS/LC116]:[Meus serviços]],3,0))</f>
        <v>Não</v>
      </c>
      <c r="C7351" t="str">
        <f>IF(E7351=0,TEXT(dados!A7266,"00000000"),IF(E7351=2,TEXT(dados!A7266,"0000"),TEXT(dados!A7266,"#")))</f>
        <v>83071010</v>
      </c>
      <c r="D7351" t="str">
        <f>IF(dados!B7266=0,"",dados!B7266)</f>
        <v/>
      </c>
      <c r="E7351">
        <f>dados!C7266</f>
        <v>0</v>
      </c>
      <c r="F7351" t="str">
        <f>dados!D7266</f>
        <v>Tubos flexiveis de ferro ou aco,mesmo com acessorios, dos tipos utilizados na eploracao sumarina depetroleo ou gas ...</v>
      </c>
      <c r="G7351"/>
      <c r="H7351"/>
      <c r="I7351"/>
      <c r="J7351"/>
      <c r="K7351" s="13"/>
      <c r="L7351" s="13">
        <f>dados!I7266/100</f>
        <v>0.16600000000000001</v>
      </c>
      <c r="M7351" s="13">
        <f>dados!J7266/100</f>
        <v>0.18600000000000003</v>
      </c>
      <c r="N7351" s="13">
        <f>dados!K7266/100</f>
        <v>0.18</v>
      </c>
      <c r="O7351" s="13">
        <f>dados!L7266/100</f>
        <v>0</v>
      </c>
      <c r="P7351" s="12" t="str">
        <f>LEFT(Tabela2[[#This Row],[Código]],2)</f>
        <v>83</v>
      </c>
    </row>
    <row r="7352" spans="2:16" ht="15" customHeight="1" x14ac:dyDescent="0.25">
      <c r="B7352" s="31" t="str">
        <f>IF(Tabela2[[#This Row],[Tipo]] = 0,LOOKUP(Tabela2[[#This Row],[RESUMO]],Tabela3[Grupo],Tabela3[Meus produtos]),VLOOKUP(Tabela2[[#This Row],[Código]],Tabela4[[Código NBS/LC116]:[Meus serviços]],3,0))</f>
        <v>Não</v>
      </c>
      <c r="C7352" t="str">
        <f>IF(E7352=0,TEXT(dados!A7267,"00000000"),IF(E7352=2,TEXT(dados!A7267,"0000"),TEXT(dados!A7267,"#")))</f>
        <v>83071090</v>
      </c>
      <c r="D7352" t="str">
        <f>IF(dados!B7267=0,"",dados!B7267)</f>
        <v/>
      </c>
      <c r="E7352">
        <f>dados!C7267</f>
        <v>0</v>
      </c>
      <c r="F7352" t="str">
        <f>dados!D7267</f>
        <v>Outros (tubos flexiveis de ferro ou aco,mesmo com acessorios)</v>
      </c>
      <c r="G7352"/>
      <c r="H7352"/>
      <c r="I7352"/>
      <c r="J7352"/>
      <c r="K7352" s="13"/>
      <c r="L7352" s="13">
        <f>dados!I7267/100</f>
        <v>0.16600000000000001</v>
      </c>
      <c r="M7352" s="13">
        <f>dados!J7267/100</f>
        <v>0.32390000000000002</v>
      </c>
      <c r="N7352" s="13">
        <f>dados!K7267/100</f>
        <v>0.18</v>
      </c>
      <c r="O7352" s="13">
        <f>dados!L7267/100</f>
        <v>0</v>
      </c>
      <c r="P7352" s="12" t="str">
        <f>LEFT(Tabela2[[#This Row],[Código]],2)</f>
        <v>83</v>
      </c>
    </row>
    <row r="7353" spans="2:16" ht="15" customHeight="1" x14ac:dyDescent="0.25">
      <c r="B7353" s="31" t="str">
        <f>IF(Tabela2[[#This Row],[Tipo]] = 0,LOOKUP(Tabela2[[#This Row],[RESUMO]],Tabela3[Grupo],Tabela3[Meus produtos]),VLOOKUP(Tabela2[[#This Row],[Código]],Tabela4[[Código NBS/LC116]:[Meus serviços]],3,0))</f>
        <v>Não</v>
      </c>
      <c r="C7353" t="str">
        <f>IF(E7353=0,TEXT(dados!A7268,"00000000"),IF(E7353=2,TEXT(dados!A7268,"0000"),TEXT(dados!A7268,"#")))</f>
        <v>83079000</v>
      </c>
      <c r="D7353" t="str">
        <f>IF(dados!B7268=0,"",dados!B7268)</f>
        <v/>
      </c>
      <c r="E7353">
        <f>dados!C7268</f>
        <v>0</v>
      </c>
      <c r="F7353" t="str">
        <f>dados!D7268</f>
        <v>Tubos flexiveis de outs.metais comuns</v>
      </c>
      <c r="G7353"/>
      <c r="H7353"/>
      <c r="I7353"/>
      <c r="J7353"/>
      <c r="K7353" s="13"/>
      <c r="L7353" s="13">
        <f>dados!I7268/100</f>
        <v>0.16600000000000001</v>
      </c>
      <c r="M7353" s="13">
        <f>dados!J7268/100</f>
        <v>0.32390000000000002</v>
      </c>
      <c r="N7353" s="13">
        <f>dados!K7268/100</f>
        <v>0.18</v>
      </c>
      <c r="O7353" s="13">
        <f>dados!L7268/100</f>
        <v>0</v>
      </c>
      <c r="P7353" s="12" t="str">
        <f>LEFT(Tabela2[[#This Row],[Código]],2)</f>
        <v>83</v>
      </c>
    </row>
    <row r="7354" spans="2:16" ht="15" customHeight="1" x14ac:dyDescent="0.25">
      <c r="B7354" s="31" t="str">
        <f>IF(Tabela2[[#This Row],[Tipo]] = 0,LOOKUP(Tabela2[[#This Row],[RESUMO]],Tabela3[Grupo],Tabela3[Meus produtos]),VLOOKUP(Tabela2[[#This Row],[Código]],Tabela4[[Código NBS/LC116]:[Meus serviços]],3,0))</f>
        <v>Não</v>
      </c>
      <c r="C7354" t="str">
        <f>IF(E7354=0,TEXT(dados!A7269,"00000000"),IF(E7354=2,TEXT(dados!A7269,"0000"),TEXT(dados!A7269,"#")))</f>
        <v>83081000</v>
      </c>
      <c r="D7354" t="str">
        <f>IF(dados!B7269=0,"",dados!B7269)</f>
        <v/>
      </c>
      <c r="E7354">
        <f>dados!C7269</f>
        <v>0</v>
      </c>
      <c r="F7354" t="str">
        <f>dados!D7269</f>
        <v>Grampos/colchetes/ilhoses,de met.comuns, p/vestuario,etc</v>
      </c>
      <c r="G7354"/>
      <c r="H7354"/>
      <c r="I7354"/>
      <c r="J7354"/>
      <c r="K7354" s="13"/>
      <c r="L7354" s="13">
        <f>dados!I7269/100</f>
        <v>0.13449999999999998</v>
      </c>
      <c r="M7354" s="13">
        <f>dados!J7269/100</f>
        <v>0.17350000000000002</v>
      </c>
      <c r="N7354" s="13">
        <f>dados!K7269/100</f>
        <v>0.18</v>
      </c>
      <c r="O7354" s="13">
        <f>dados!L7269/100</f>
        <v>0</v>
      </c>
      <c r="P7354" s="12" t="str">
        <f>LEFT(Tabela2[[#This Row],[Código]],2)</f>
        <v>83</v>
      </c>
    </row>
    <row r="7355" spans="2:16" ht="15" customHeight="1" x14ac:dyDescent="0.25">
      <c r="B7355" s="31" t="str">
        <f>IF(Tabela2[[#This Row],[Tipo]] = 0,LOOKUP(Tabela2[[#This Row],[RESUMO]],Tabela3[Grupo],Tabela3[Meus produtos]),VLOOKUP(Tabela2[[#This Row],[Código]],Tabela4[[Código NBS/LC116]:[Meus serviços]],3,0))</f>
        <v>Não</v>
      </c>
      <c r="C7355" t="str">
        <f>IF(E7355=0,TEXT(dados!A7270,"00000000"),IF(E7355=2,TEXT(dados!A7270,"0000"),TEXT(dados!A7270,"#")))</f>
        <v>83082000</v>
      </c>
      <c r="D7355" t="str">
        <f>IF(dados!B7270=0,"",dados!B7270)</f>
        <v/>
      </c>
      <c r="E7355">
        <f>dados!C7270</f>
        <v>0</v>
      </c>
      <c r="F7355" t="str">
        <f>dados!D7270</f>
        <v>Rebites tubulares ou de haste fendida,de metais comuns</v>
      </c>
      <c r="G7355"/>
      <c r="H7355"/>
      <c r="I7355"/>
      <c r="J7355"/>
      <c r="K7355" s="13"/>
      <c r="L7355" s="13">
        <f>dados!I7270/100</f>
        <v>0.1429</v>
      </c>
      <c r="M7355" s="13">
        <f>dados!J7270/100</f>
        <v>0.18190000000000001</v>
      </c>
      <c r="N7355" s="13">
        <f>dados!K7270/100</f>
        <v>0.18</v>
      </c>
      <c r="O7355" s="13">
        <f>dados!L7270/100</f>
        <v>0</v>
      </c>
      <c r="P7355" s="12" t="str">
        <f>LEFT(Tabela2[[#This Row],[Código]],2)</f>
        <v>83</v>
      </c>
    </row>
    <row r="7356" spans="2:16" ht="15" customHeight="1" x14ac:dyDescent="0.25">
      <c r="B7356" s="31" t="str">
        <f>IF(Tabela2[[#This Row],[Tipo]] = 0,LOOKUP(Tabela2[[#This Row],[RESUMO]],Tabela3[Grupo],Tabela3[Meus produtos]),VLOOKUP(Tabela2[[#This Row],[Código]],Tabela4[[Código NBS/LC116]:[Meus serviços]],3,0))</f>
        <v>Não</v>
      </c>
      <c r="C7356" t="str">
        <f>IF(E7356=0,TEXT(dados!A7271,"00000000"),IF(E7356=2,TEXT(dados!A7271,"0000"),TEXT(dados!A7271,"#")))</f>
        <v>83089010</v>
      </c>
      <c r="D7356" t="str">
        <f>IF(dados!B7271=0,"",dados!B7271)</f>
        <v/>
      </c>
      <c r="E7356">
        <f>dados!C7271</f>
        <v>0</v>
      </c>
      <c r="F7356" t="str">
        <f>dados!D7271</f>
        <v>Fivelas de metais comuns</v>
      </c>
      <c r="G7356"/>
      <c r="H7356"/>
      <c r="I7356"/>
      <c r="J7356"/>
      <c r="K7356" s="13"/>
      <c r="L7356" s="13">
        <f>dados!I7271/100</f>
        <v>0.13449999999999998</v>
      </c>
      <c r="M7356" s="13">
        <f>dados!J7271/100</f>
        <v>0.17180000000000001</v>
      </c>
      <c r="N7356" s="13">
        <f>dados!K7271/100</f>
        <v>0.18</v>
      </c>
      <c r="O7356" s="13">
        <f>dados!L7271/100</f>
        <v>0</v>
      </c>
      <c r="P7356" s="12" t="str">
        <f>LEFT(Tabela2[[#This Row],[Código]],2)</f>
        <v>83</v>
      </c>
    </row>
    <row r="7357" spans="2:16" ht="15" customHeight="1" x14ac:dyDescent="0.25">
      <c r="B7357" s="31" t="str">
        <f>IF(Tabela2[[#This Row],[Tipo]] = 0,LOOKUP(Tabela2[[#This Row],[RESUMO]],Tabela3[Grupo],Tabela3[Meus produtos]),VLOOKUP(Tabela2[[#This Row],[Código]],Tabela4[[Código NBS/LC116]:[Meus serviços]],3,0))</f>
        <v>Não</v>
      </c>
      <c r="C7357" t="str">
        <f>IF(E7357=0,TEXT(dados!A7272,"00000000"),IF(E7357=2,TEXT(dados!A7272,"0000"),TEXT(dados!A7272,"#")))</f>
        <v>83089020</v>
      </c>
      <c r="D7357" t="str">
        <f>IF(dados!B7272=0,"",dados!B7272)</f>
        <v/>
      </c>
      <c r="E7357">
        <f>dados!C7272</f>
        <v>0</v>
      </c>
      <c r="F7357" t="str">
        <f>dados!D7272</f>
        <v>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contas e lantejoulas</v>
      </c>
      <c r="G7357"/>
      <c r="H7357"/>
      <c r="I7357"/>
      <c r="J7357"/>
      <c r="K7357" s="13"/>
      <c r="L7357" s="13">
        <f>dados!I7272/100</f>
        <v>0.14449999999999999</v>
      </c>
      <c r="M7357" s="13">
        <f>dados!J7272/100</f>
        <v>0.18179999999999999</v>
      </c>
      <c r="N7357" s="13">
        <f>dados!K7272/100</f>
        <v>0.18</v>
      </c>
      <c r="O7357" s="13">
        <f>dados!L7272/100</f>
        <v>0</v>
      </c>
      <c r="P7357" s="12" t="str">
        <f>LEFT(Tabela2[[#This Row],[Código]],2)</f>
        <v>83</v>
      </c>
    </row>
    <row r="7358" spans="2:16" ht="15" customHeight="1" x14ac:dyDescent="0.25">
      <c r="B7358" s="31" t="str">
        <f>IF(Tabela2[[#This Row],[Tipo]] = 0,LOOKUP(Tabela2[[#This Row],[RESUMO]],Tabela3[Grupo],Tabela3[Meus produtos]),VLOOKUP(Tabela2[[#This Row],[Código]],Tabela4[[Código NBS/LC116]:[Meus serviços]],3,0))</f>
        <v>Não</v>
      </c>
      <c r="C7358" t="str">
        <f>IF(E7358=0,TEXT(dados!A7273,"00000000"),IF(E7358=2,TEXT(dados!A7273,"0000"),TEXT(dados!A7273,"#")))</f>
        <v>83089090</v>
      </c>
      <c r="D7358" t="str">
        <f>IF(dados!B7273=0,"",dados!B7273)</f>
        <v/>
      </c>
      <c r="E7358">
        <f>dados!C7273</f>
        <v>0</v>
      </c>
      <c r="F7358" t="str">
        <f>dados!D7273</f>
        <v>Obras diversas de metais comuns Fechos armacoes com fecho fivelas fivelas fecho grampos colchetes ilhoses e artigos semelhantes de metais comuns para vestuario ou acessorios de vestuario calcado joalheria relogios de pulso livros encerados artigos de couro artigos de seleiro artigos de viagem ou para outras confeccoes rebites tubulares ou de haste fendida de metais comuns contas e lantejoulas de metais comuns outros</v>
      </c>
      <c r="G7358"/>
      <c r="H7358"/>
      <c r="I7358"/>
      <c r="J7358"/>
      <c r="K7358" s="13"/>
      <c r="L7358" s="13">
        <f>dados!I7273/100</f>
        <v>0.1429</v>
      </c>
      <c r="M7358" s="13">
        <f>dados!J7273/100</f>
        <v>0.1802</v>
      </c>
      <c r="N7358" s="13">
        <f>dados!K7273/100</f>
        <v>0.18</v>
      </c>
      <c r="O7358" s="13">
        <f>dados!L7273/100</f>
        <v>0</v>
      </c>
      <c r="P7358" s="12" t="str">
        <f>LEFT(Tabela2[[#This Row],[Código]],2)</f>
        <v>83</v>
      </c>
    </row>
    <row r="7359" spans="2:16" ht="15" customHeight="1" x14ac:dyDescent="0.25">
      <c r="B7359" s="31" t="str">
        <f>IF(Tabela2[[#This Row],[Tipo]] = 0,LOOKUP(Tabela2[[#This Row],[RESUMO]],Tabela3[Grupo],Tabela3[Meus produtos]),VLOOKUP(Tabela2[[#This Row],[Código]],Tabela4[[Código NBS/LC116]:[Meus serviços]],3,0))</f>
        <v>Não</v>
      </c>
      <c r="C7359" t="str">
        <f>IF(E7359=0,TEXT(dados!A7274,"00000000"),IF(E7359=2,TEXT(dados!A7274,"0000"),TEXT(dados!A7274,"#")))</f>
        <v>83089090</v>
      </c>
      <c r="D7359">
        <f>IF(dados!B7274=0,"",dados!B7274)</f>
        <v>1</v>
      </c>
      <c r="E7359">
        <f>dados!C7274</f>
        <v>0</v>
      </c>
      <c r="F7359" t="str">
        <f>dados!D7274</f>
        <v>Partes</v>
      </c>
      <c r="G7359"/>
      <c r="H7359"/>
      <c r="I7359"/>
      <c r="J7359"/>
      <c r="K7359" s="13"/>
      <c r="L7359" s="13">
        <f>dados!I7274/100</f>
        <v>0.13449999999999998</v>
      </c>
      <c r="M7359" s="13">
        <f>dados!J7274/100</f>
        <v>0.17180000000000001</v>
      </c>
      <c r="N7359" s="13">
        <f>dados!K7274/100</f>
        <v>0.18</v>
      </c>
      <c r="O7359" s="13">
        <f>dados!L7274/100</f>
        <v>0</v>
      </c>
      <c r="P7359" s="12" t="str">
        <f>LEFT(Tabela2[[#This Row],[Código]],2)</f>
        <v>83</v>
      </c>
    </row>
    <row r="7360" spans="2:16" ht="15" customHeight="1" x14ac:dyDescent="0.25">
      <c r="B7360" s="31" t="str">
        <f>IF(Tabela2[[#This Row],[Tipo]] = 0,LOOKUP(Tabela2[[#This Row],[RESUMO]],Tabela3[Grupo],Tabela3[Meus produtos]),VLOOKUP(Tabela2[[#This Row],[Código]],Tabela4[[Código NBS/LC116]:[Meus serviços]],3,0))</f>
        <v>Não</v>
      </c>
      <c r="C7360" t="str">
        <f>IF(E7360=0,TEXT(dados!A7275,"00000000"),IF(E7360=2,TEXT(dados!A7275,"0000"),TEXT(dados!A7275,"#")))</f>
        <v>83091000</v>
      </c>
      <c r="D7360" t="str">
        <f>IF(dados!B7275=0,"",dados!B7275)</f>
        <v/>
      </c>
      <c r="E7360">
        <f>dados!C7275</f>
        <v>0</v>
      </c>
      <c r="F7360" t="str">
        <f>dados!D7275</f>
        <v>Capsulas de coroa,de metais comuns, p/embalagem</v>
      </c>
      <c r="G7360"/>
      <c r="H7360"/>
      <c r="I7360"/>
      <c r="J7360"/>
      <c r="K7360" s="13"/>
      <c r="L7360" s="13">
        <f>dados!I7275/100</f>
        <v>0.13449999999999998</v>
      </c>
      <c r="M7360" s="13">
        <f>dados!J7275/100</f>
        <v>0.17180000000000001</v>
      </c>
      <c r="N7360" s="13">
        <f>dados!K7275/100</f>
        <v>0.18</v>
      </c>
      <c r="O7360" s="13">
        <f>dados!L7275/100</f>
        <v>0</v>
      </c>
      <c r="P7360" s="12" t="str">
        <f>LEFT(Tabela2[[#This Row],[Código]],2)</f>
        <v>83</v>
      </c>
    </row>
    <row r="7361" spans="2:16" ht="15" customHeight="1" x14ac:dyDescent="0.25">
      <c r="B7361" s="31" t="str">
        <f>IF(Tabela2[[#This Row],[Tipo]] = 0,LOOKUP(Tabela2[[#This Row],[RESUMO]],Tabela3[Grupo],Tabela3[Meus produtos]),VLOOKUP(Tabela2[[#This Row],[Código]],Tabela4[[Código NBS/LC116]:[Meus serviços]],3,0))</f>
        <v>Não</v>
      </c>
      <c r="C7361" t="str">
        <f>IF(E7361=0,TEXT(dados!A7276,"00000000"),IF(E7361=2,TEXT(dados!A7276,"0000"),TEXT(dados!A7276,"#")))</f>
        <v>83099000</v>
      </c>
      <c r="D7361" t="str">
        <f>IF(dados!B7276=0,"",dados!B7276)</f>
        <v/>
      </c>
      <c r="E7361">
        <f>dados!C7276</f>
        <v>0</v>
      </c>
      <c r="F7361" t="str">
        <f>dados!D7276</f>
        <v>Rolhas,outs.tampas e acess.p/embalagem,de metais comuns</v>
      </c>
      <c r="G7361"/>
      <c r="H7361"/>
      <c r="I7361"/>
      <c r="J7361"/>
      <c r="K7361" s="13"/>
      <c r="L7361" s="13">
        <f>dados!I7276/100</f>
        <v>0.13449999999999998</v>
      </c>
      <c r="M7361" s="13">
        <f>dados!J7276/100</f>
        <v>0.17350000000000002</v>
      </c>
      <c r="N7361" s="13">
        <f>dados!K7276/100</f>
        <v>0.18</v>
      </c>
      <c r="O7361" s="13">
        <f>dados!L7276/100</f>
        <v>0</v>
      </c>
      <c r="P7361" s="12" t="str">
        <f>LEFT(Tabela2[[#This Row],[Código]],2)</f>
        <v>83</v>
      </c>
    </row>
    <row r="7362" spans="2:16" ht="15" customHeight="1" x14ac:dyDescent="0.25">
      <c r="B7362" s="31" t="str">
        <f>IF(Tabela2[[#This Row],[Tipo]] = 0,LOOKUP(Tabela2[[#This Row],[RESUMO]],Tabela3[Grupo],Tabela3[Meus produtos]),VLOOKUP(Tabela2[[#This Row],[Código]],Tabela4[[Código NBS/LC116]:[Meus serviços]],3,0))</f>
        <v>Não</v>
      </c>
      <c r="C7362" t="str">
        <f>IF(E7362=0,TEXT(dados!A7277,"00000000"),IF(E7362=2,TEXT(dados!A7277,"0000"),TEXT(dados!A7277,"#")))</f>
        <v>83100000</v>
      </c>
      <c r="D7362" t="str">
        <f>IF(dados!B7277=0,"",dados!B7277)</f>
        <v/>
      </c>
      <c r="E7362">
        <f>dados!C7277</f>
        <v>0</v>
      </c>
      <c r="F7362" t="str">
        <f>dados!D7277</f>
        <v xml:space="preserve">Obras diversas de metais comuns Placas indicadoras placas sinalizadoras placas enderecos e placas semelhantes numeros letras e sinais diversos de metais comuns exceto os da posicao 94 05 </v>
      </c>
      <c r="G7362"/>
      <c r="H7362"/>
      <c r="I7362"/>
      <c r="J7362"/>
      <c r="K7362" s="13"/>
      <c r="L7362" s="13">
        <f>dados!I7277/100</f>
        <v>0.13449999999999998</v>
      </c>
      <c r="M7362" s="13">
        <f>dados!J7277/100</f>
        <v>0.19289999999999999</v>
      </c>
      <c r="N7362" s="13">
        <f>dados!K7277/100</f>
        <v>0.18</v>
      </c>
      <c r="O7362" s="13">
        <f>dados!L7277/100</f>
        <v>0</v>
      </c>
      <c r="P7362" s="12" t="str">
        <f>LEFT(Tabela2[[#This Row],[Código]],2)</f>
        <v>83</v>
      </c>
    </row>
    <row r="7363" spans="2:16" ht="15" customHeight="1" x14ac:dyDescent="0.25">
      <c r="B7363" s="31" t="str">
        <f>IF(Tabela2[[#This Row],[Tipo]] = 0,LOOKUP(Tabela2[[#This Row],[RESUMO]],Tabela3[Grupo],Tabela3[Meus produtos]),VLOOKUP(Tabela2[[#This Row],[Código]],Tabela4[[Código NBS/LC116]:[Meus serviços]],3,0))</f>
        <v>Não</v>
      </c>
      <c r="C7363" t="str">
        <f>IF(E7363=0,TEXT(dados!A7278,"00000000"),IF(E7363=2,TEXT(dados!A7278,"0000"),TEXT(dados!A7278,"#")))</f>
        <v>83100000</v>
      </c>
      <c r="D7363">
        <f>IF(dados!B7278=0,"",dados!B7278)</f>
        <v>1</v>
      </c>
      <c r="E7363">
        <f>dados!C7278</f>
        <v>0</v>
      </c>
      <c r="F7363" t="str">
        <f>dados!D7278</f>
        <v>Triangulo de seguranca</v>
      </c>
      <c r="G7363"/>
      <c r="H7363"/>
      <c r="I7363"/>
      <c r="J7363"/>
      <c r="K7363" s="13"/>
      <c r="L7363" s="13">
        <f>dados!I7278/100</f>
        <v>0.15920000000000001</v>
      </c>
      <c r="M7363" s="13">
        <f>dados!J7278/100</f>
        <v>0.21760000000000002</v>
      </c>
      <c r="N7363" s="13">
        <f>dados!K7278/100</f>
        <v>0.18</v>
      </c>
      <c r="O7363" s="13">
        <f>dados!L7278/100</f>
        <v>0</v>
      </c>
      <c r="P7363" s="12" t="str">
        <f>LEFT(Tabela2[[#This Row],[Código]],2)</f>
        <v>83</v>
      </c>
    </row>
    <row r="7364" spans="2:16" ht="15" customHeight="1" x14ac:dyDescent="0.25">
      <c r="B7364" s="31" t="str">
        <f>IF(Tabela2[[#This Row],[Tipo]] = 0,LOOKUP(Tabela2[[#This Row],[RESUMO]],Tabela3[Grupo],Tabela3[Meus produtos]),VLOOKUP(Tabela2[[#This Row],[Código]],Tabela4[[Código NBS/LC116]:[Meus serviços]],3,0))</f>
        <v>Não</v>
      </c>
      <c r="C7364" t="str">
        <f>IF(E7364=0,TEXT(dados!A7279,"00000000"),IF(E7364=2,TEXT(dados!A7279,"0000"),TEXT(dados!A7279,"#")))</f>
        <v>83111000</v>
      </c>
      <c r="D7364" t="str">
        <f>IF(dados!B7279=0,"",dados!B7279)</f>
        <v/>
      </c>
      <c r="E7364">
        <f>dados!C7279</f>
        <v>0</v>
      </c>
      <c r="F7364" t="str">
        <f>dados!D7279</f>
        <v>Eletrodos revest.exter.p/soldar a arco,de metais comuns</v>
      </c>
      <c r="G7364"/>
      <c r="H7364"/>
      <c r="I7364"/>
      <c r="J7364"/>
      <c r="K7364" s="13"/>
      <c r="L7364" s="13">
        <f>dados!I7279/100</f>
        <v>0.16070000000000001</v>
      </c>
      <c r="M7364" s="13">
        <f>dados!J7279/100</f>
        <v>0.23480000000000001</v>
      </c>
      <c r="N7364" s="13">
        <f>dados!K7279/100</f>
        <v>0.18</v>
      </c>
      <c r="O7364" s="13">
        <f>dados!L7279/100</f>
        <v>0</v>
      </c>
      <c r="P7364" s="12" t="str">
        <f>LEFT(Tabela2[[#This Row],[Código]],2)</f>
        <v>83</v>
      </c>
    </row>
    <row r="7365" spans="2:16" ht="15" customHeight="1" x14ac:dyDescent="0.25">
      <c r="B7365" s="31" t="str">
        <f>IF(Tabela2[[#This Row],[Tipo]] = 0,LOOKUP(Tabela2[[#This Row],[RESUMO]],Tabela3[Grupo],Tabela3[Meus produtos]),VLOOKUP(Tabela2[[#This Row],[Código]],Tabela4[[Código NBS/LC116]:[Meus serviços]],3,0))</f>
        <v>Não</v>
      </c>
      <c r="C7365" t="str">
        <f>IF(E7365=0,TEXT(dados!A7280,"00000000"),IF(E7365=2,TEXT(dados!A7280,"0000"),TEXT(dados!A7280,"#")))</f>
        <v>83112000</v>
      </c>
      <c r="D7365" t="str">
        <f>IF(dados!B7280=0,"",dados!B7280)</f>
        <v/>
      </c>
      <c r="E7365">
        <f>dados!C7280</f>
        <v>0</v>
      </c>
      <c r="F7365" t="str">
        <f>dados!D7280</f>
        <v>Fios revest.interiorm.p/soldar a arco,de metais comuns</v>
      </c>
      <c r="G7365"/>
      <c r="H7365"/>
      <c r="I7365"/>
      <c r="J7365"/>
      <c r="K7365" s="13"/>
      <c r="L7365" s="13">
        <f>dados!I7280/100</f>
        <v>0.16070000000000001</v>
      </c>
      <c r="M7365" s="13">
        <f>dados!J7280/100</f>
        <v>0.23480000000000001</v>
      </c>
      <c r="N7365" s="13">
        <f>dados!K7280/100</f>
        <v>0.18</v>
      </c>
      <c r="O7365" s="13">
        <f>dados!L7280/100</f>
        <v>0</v>
      </c>
      <c r="P7365" s="12" t="str">
        <f>LEFT(Tabela2[[#This Row],[Código]],2)</f>
        <v>83</v>
      </c>
    </row>
    <row r="7366" spans="2:16" ht="15" customHeight="1" x14ac:dyDescent="0.25">
      <c r="B7366" s="31" t="str">
        <f>IF(Tabela2[[#This Row],[Tipo]] = 0,LOOKUP(Tabela2[[#This Row],[RESUMO]],Tabela3[Grupo],Tabela3[Meus produtos]),VLOOKUP(Tabela2[[#This Row],[Código]],Tabela4[[Código NBS/LC116]:[Meus serviços]],3,0))</f>
        <v>Não</v>
      </c>
      <c r="C7366" t="str">
        <f>IF(E7366=0,TEXT(dados!A7281,"00000000"),IF(E7366=2,TEXT(dados!A7281,"0000"),TEXT(dados!A7281,"#")))</f>
        <v>83113000</v>
      </c>
      <c r="D7366" t="str">
        <f>IF(dados!B7281=0,"",dados!B7281)</f>
        <v/>
      </c>
      <c r="E7366">
        <f>dados!C7281</f>
        <v>0</v>
      </c>
      <c r="F7366" t="str">
        <f>dados!D7281</f>
        <v>Varetas e fios,revest.p/soldar a chama,de metais comuns</v>
      </c>
      <c r="G7366"/>
      <c r="H7366"/>
      <c r="I7366"/>
      <c r="J7366"/>
      <c r="K7366" s="13"/>
      <c r="L7366" s="13">
        <f>dados!I7281/100</f>
        <v>0.16070000000000001</v>
      </c>
      <c r="M7366" s="13">
        <f>dados!J7281/100</f>
        <v>0.23480000000000001</v>
      </c>
      <c r="N7366" s="13">
        <f>dados!K7281/100</f>
        <v>0.18</v>
      </c>
      <c r="O7366" s="13">
        <f>dados!L7281/100</f>
        <v>0</v>
      </c>
      <c r="P7366" s="12" t="str">
        <f>LEFT(Tabela2[[#This Row],[Código]],2)</f>
        <v>83</v>
      </c>
    </row>
    <row r="7367" spans="2:16" ht="15" customHeight="1" x14ac:dyDescent="0.25">
      <c r="B7367" s="31" t="str">
        <f>IF(Tabela2[[#This Row],[Tipo]] = 0,LOOKUP(Tabela2[[#This Row],[RESUMO]],Tabela3[Grupo],Tabela3[Meus produtos]),VLOOKUP(Tabela2[[#This Row],[Código]],Tabela4[[Código NBS/LC116]:[Meus serviços]],3,0))</f>
        <v>Não</v>
      </c>
      <c r="C7367" t="str">
        <f>IF(E7367=0,TEXT(dados!A7282,"00000000"),IF(E7367=2,TEXT(dados!A7282,"0000"),TEXT(dados!A7282,"#")))</f>
        <v>83119000</v>
      </c>
      <c r="D7367" t="str">
        <f>IF(dados!B7282=0,"",dados!B7282)</f>
        <v/>
      </c>
      <c r="E7367">
        <f>dados!C7282</f>
        <v>0</v>
      </c>
      <c r="F7367" t="str">
        <f>dados!D7282</f>
        <v>Outs.fios,varetas,tubos,chapas,etc.de metais comuns</v>
      </c>
      <c r="G7367"/>
      <c r="H7367"/>
      <c r="I7367"/>
      <c r="J7367"/>
      <c r="K7367" s="13"/>
      <c r="L7367" s="13">
        <f>dados!I7282/100</f>
        <v>0.16070000000000001</v>
      </c>
      <c r="M7367" s="13">
        <f>dados!J7282/100</f>
        <v>0.23480000000000001</v>
      </c>
      <c r="N7367" s="13">
        <f>dados!K7282/100</f>
        <v>0.18</v>
      </c>
      <c r="O7367" s="13">
        <f>dados!L7282/100</f>
        <v>0</v>
      </c>
      <c r="P7367" s="12" t="str">
        <f>LEFT(Tabela2[[#This Row],[Código]],2)</f>
        <v>83</v>
      </c>
    </row>
    <row r="7368" spans="2:16" ht="15" customHeight="1" x14ac:dyDescent="0.25">
      <c r="B7368" s="31" t="str">
        <f>IF(Tabela2[[#This Row],[Tipo]] = 0,LOOKUP(Tabela2[[#This Row],[RESUMO]],Tabela3[Grupo],Tabela3[Meus produtos]),VLOOKUP(Tabela2[[#This Row],[Código]],Tabela4[[Código NBS/LC116]:[Meus serviços]],3,0))</f>
        <v>Não</v>
      </c>
      <c r="C7368" t="str">
        <f>IF(E7368=0,TEXT(dados!A7283,"00000000"),IF(E7368=2,TEXT(dados!A7283,"0000"),TEXT(dados!A7283,"#")))</f>
        <v>84011000</v>
      </c>
      <c r="D7368" t="str">
        <f>IF(dados!B7283=0,"",dados!B7283)</f>
        <v/>
      </c>
      <c r="E7368">
        <f>dados!C7283</f>
        <v>0</v>
      </c>
      <c r="F7368" t="str">
        <f>dados!D7283</f>
        <v>Reatores nucleares</v>
      </c>
      <c r="G7368"/>
      <c r="H7368"/>
      <c r="I7368"/>
      <c r="J7368"/>
      <c r="K7368" s="13"/>
      <c r="L7368" s="13">
        <f>dados!I7283/100</f>
        <v>0.13449999999999998</v>
      </c>
      <c r="M7368" s="13">
        <f>dados!J7283/100</f>
        <v>0.1699</v>
      </c>
      <c r="N7368" s="13">
        <f>dados!K7283/100</f>
        <v>0.18</v>
      </c>
      <c r="O7368" s="13">
        <f>dados!L7283/100</f>
        <v>0</v>
      </c>
      <c r="P7368" s="12" t="str">
        <f>LEFT(Tabela2[[#This Row],[Código]],2)</f>
        <v>84</v>
      </c>
    </row>
    <row r="7369" spans="2:16" ht="15" customHeight="1" x14ac:dyDescent="0.25">
      <c r="B7369" s="31" t="str">
        <f>IF(Tabela2[[#This Row],[Tipo]] = 0,LOOKUP(Tabela2[[#This Row],[RESUMO]],Tabela3[Grupo],Tabela3[Meus produtos]),VLOOKUP(Tabela2[[#This Row],[Código]],Tabela4[[Código NBS/LC116]:[Meus serviços]],3,0))</f>
        <v>Não</v>
      </c>
      <c r="C7369" t="str">
        <f>IF(E7369=0,TEXT(dados!A7284,"00000000"),IF(E7369=2,TEXT(dados!A7284,"0000"),TEXT(dados!A7284,"#")))</f>
        <v>84012000</v>
      </c>
      <c r="D7369" t="str">
        <f>IF(dados!B7284=0,"",dados!B7284)</f>
        <v/>
      </c>
      <c r="E7369">
        <f>dados!C7284</f>
        <v>0</v>
      </c>
      <c r="F7369" t="str">
        <f>dados!D7284</f>
        <v>Maquinas e apars.p/separacao de isotopos,e suas partes</v>
      </c>
      <c r="G7369"/>
      <c r="H7369"/>
      <c r="I7369"/>
      <c r="J7369"/>
      <c r="K7369" s="13"/>
      <c r="L7369" s="13">
        <f>dados!I7284/100</f>
        <v>0.13449999999999998</v>
      </c>
      <c r="M7369" s="13">
        <f>dados!J7284/100</f>
        <v>0.1699</v>
      </c>
      <c r="N7369" s="13">
        <f>dados!K7284/100</f>
        <v>0.18</v>
      </c>
      <c r="O7369" s="13">
        <f>dados!L7284/100</f>
        <v>0</v>
      </c>
      <c r="P7369" s="12" t="str">
        <f>LEFT(Tabela2[[#This Row],[Código]],2)</f>
        <v>84</v>
      </c>
    </row>
    <row r="7370" spans="2:16" ht="15" customHeight="1" x14ac:dyDescent="0.25">
      <c r="B7370" s="31" t="str">
        <f>IF(Tabela2[[#This Row],[Tipo]] = 0,LOOKUP(Tabela2[[#This Row],[RESUMO]],Tabela3[Grupo],Tabela3[Meus produtos]),VLOOKUP(Tabela2[[#This Row],[Código]],Tabela4[[Código NBS/LC116]:[Meus serviços]],3,0))</f>
        <v>Não</v>
      </c>
      <c r="C7370" t="str">
        <f>IF(E7370=0,TEXT(dados!A7285,"00000000"),IF(E7370=2,TEXT(dados!A7285,"0000"),TEXT(dados!A7285,"#")))</f>
        <v>84013000</v>
      </c>
      <c r="D7370" t="str">
        <f>IF(dados!B7285=0,"",dados!B7285)</f>
        <v/>
      </c>
      <c r="E7370">
        <f>dados!C7285</f>
        <v>0</v>
      </c>
      <c r="F7370" t="str">
        <f>dados!D7285</f>
        <v>Elementos combustiv.n/irradiados,p/reatores nucleares</v>
      </c>
      <c r="G7370"/>
      <c r="H7370"/>
      <c r="I7370"/>
      <c r="J7370"/>
      <c r="K7370" s="13"/>
      <c r="L7370" s="13">
        <f>dados!I7285/100</f>
        <v>0.13449999999999998</v>
      </c>
      <c r="M7370" s="13">
        <f>dados!J7285/100</f>
        <v>0.1699</v>
      </c>
      <c r="N7370" s="13">
        <f>dados!K7285/100</f>
        <v>0.18</v>
      </c>
      <c r="O7370" s="13">
        <f>dados!L7285/100</f>
        <v>0</v>
      </c>
      <c r="P7370" s="12" t="str">
        <f>LEFT(Tabela2[[#This Row],[Código]],2)</f>
        <v>84</v>
      </c>
    </row>
    <row r="7371" spans="2:16" ht="15" customHeight="1" x14ac:dyDescent="0.25">
      <c r="B7371" s="31" t="str">
        <f>IF(Tabela2[[#This Row],[Tipo]] = 0,LOOKUP(Tabela2[[#This Row],[RESUMO]],Tabela3[Grupo],Tabela3[Meus produtos]),VLOOKUP(Tabela2[[#This Row],[Código]],Tabela4[[Código NBS/LC116]:[Meus serviços]],3,0))</f>
        <v>Não</v>
      </c>
      <c r="C7371" t="str">
        <f>IF(E7371=0,TEXT(dados!A7286,"00000000"),IF(E7371=2,TEXT(dados!A7286,"0000"),TEXT(dados!A7286,"#")))</f>
        <v>84014000</v>
      </c>
      <c r="D7371" t="str">
        <f>IF(dados!B7286=0,"",dados!B7286)</f>
        <v/>
      </c>
      <c r="E7371">
        <f>dados!C7286</f>
        <v>0</v>
      </c>
      <c r="F7371" t="str">
        <f>dados!D7286</f>
        <v>Partes de reatores nucleares</v>
      </c>
      <c r="G7371"/>
      <c r="H7371"/>
      <c r="I7371"/>
      <c r="J7371"/>
      <c r="K7371" s="13"/>
      <c r="L7371" s="13">
        <f>dados!I7286/100</f>
        <v>0.13449999999999998</v>
      </c>
      <c r="M7371" s="13">
        <f>dados!J7286/100</f>
        <v>0.1545</v>
      </c>
      <c r="N7371" s="13">
        <f>dados!K7286/100</f>
        <v>0.18</v>
      </c>
      <c r="O7371" s="13">
        <f>dados!L7286/100</f>
        <v>0</v>
      </c>
      <c r="P7371" s="12" t="str">
        <f>LEFT(Tabela2[[#This Row],[Código]],2)</f>
        <v>84</v>
      </c>
    </row>
    <row r="7372" spans="2:16" ht="15" customHeight="1" x14ac:dyDescent="0.25">
      <c r="B7372" s="31" t="str">
        <f>IF(Tabela2[[#This Row],[Tipo]] = 0,LOOKUP(Tabela2[[#This Row],[RESUMO]],Tabela3[Grupo],Tabela3[Meus produtos]),VLOOKUP(Tabela2[[#This Row],[Código]],Tabela4[[Código NBS/LC116]:[Meus serviços]],3,0))</f>
        <v>Não</v>
      </c>
      <c r="C7372" t="str">
        <f>IF(E7372=0,TEXT(dados!A7287,"00000000"),IF(E7372=2,TEXT(dados!A7287,"0000"),TEXT(dados!A7287,"#")))</f>
        <v>84021100</v>
      </c>
      <c r="D7372" t="str">
        <f>IF(dados!B7287=0,"",dados!B7287)</f>
        <v/>
      </c>
      <c r="E7372">
        <f>dados!C7287</f>
        <v>0</v>
      </c>
      <c r="F7372" t="str">
        <f>dados!D7287</f>
        <v>Caldeiras aquatubulares,com producao de vapor&gt;45t/hora</v>
      </c>
      <c r="G7372"/>
      <c r="H7372"/>
      <c r="I7372"/>
      <c r="J7372"/>
      <c r="K7372" s="13"/>
      <c r="L7372" s="13">
        <f>dados!I7287/100</f>
        <v>0.13449999999999998</v>
      </c>
      <c r="M7372" s="13">
        <f>dados!J7287/100</f>
        <v>0.1699</v>
      </c>
      <c r="N7372" s="13">
        <f>dados!K7287/100</f>
        <v>0.18</v>
      </c>
      <c r="O7372" s="13">
        <f>dados!L7287/100</f>
        <v>0</v>
      </c>
      <c r="P7372" s="12" t="str">
        <f>LEFT(Tabela2[[#This Row],[Código]],2)</f>
        <v>84</v>
      </c>
    </row>
    <row r="7373" spans="2:16" ht="15" customHeight="1" x14ac:dyDescent="0.25">
      <c r="B7373" s="31" t="str">
        <f>IF(Tabela2[[#This Row],[Tipo]] = 0,LOOKUP(Tabela2[[#This Row],[RESUMO]],Tabela3[Grupo],Tabela3[Meus produtos]),VLOOKUP(Tabela2[[#This Row],[Código]],Tabela4[[Código NBS/LC116]:[Meus serviços]],3,0))</f>
        <v>Não</v>
      </c>
      <c r="C7373" t="str">
        <f>IF(E7373=0,TEXT(dados!A7288,"00000000"),IF(E7373=2,TEXT(dados!A7288,"0000"),TEXT(dados!A7288,"#")))</f>
        <v>84021200</v>
      </c>
      <c r="D7373" t="str">
        <f>IF(dados!B7288=0,"",dados!B7288)</f>
        <v/>
      </c>
      <c r="E7373">
        <f>dados!C7288</f>
        <v>0</v>
      </c>
      <c r="F7373" t="str">
        <f>dados!D7288</f>
        <v>Caldeiras aquatubulares,com producao de vapor&lt;=45t/hora</v>
      </c>
      <c r="G7373"/>
      <c r="H7373"/>
      <c r="I7373"/>
      <c r="J7373"/>
      <c r="K7373" s="13"/>
      <c r="L7373" s="13">
        <f>dados!I7288/100</f>
        <v>0.13449999999999998</v>
      </c>
      <c r="M7373" s="13">
        <f>dados!J7288/100</f>
        <v>0.1699</v>
      </c>
      <c r="N7373" s="13">
        <f>dados!K7288/100</f>
        <v>0.18</v>
      </c>
      <c r="O7373" s="13">
        <f>dados!L7288/100</f>
        <v>0</v>
      </c>
      <c r="P7373" s="12" t="str">
        <f>LEFT(Tabela2[[#This Row],[Código]],2)</f>
        <v>84</v>
      </c>
    </row>
    <row r="7374" spans="2:16" ht="15" customHeight="1" x14ac:dyDescent="0.25">
      <c r="B7374" s="31" t="str">
        <f>IF(Tabela2[[#This Row],[Tipo]] = 0,LOOKUP(Tabela2[[#This Row],[RESUMO]],Tabela3[Grupo],Tabela3[Meus produtos]),VLOOKUP(Tabela2[[#This Row],[Código]],Tabela4[[Código NBS/LC116]:[Meus serviços]],3,0))</f>
        <v>Não</v>
      </c>
      <c r="C7374" t="str">
        <f>IF(E7374=0,TEXT(dados!A7289,"00000000"),IF(E7374=2,TEXT(dados!A7289,"0000"),TEXT(dados!A7289,"#")))</f>
        <v>84021900</v>
      </c>
      <c r="D7374" t="str">
        <f>IF(dados!B7289=0,"",dados!B7289)</f>
        <v/>
      </c>
      <c r="E7374">
        <f>dados!C7289</f>
        <v>0</v>
      </c>
      <c r="F7374" t="str">
        <f>dados!D7289</f>
        <v>Outros caldeiras p/producao de vapor,incl.caldeira mist</v>
      </c>
      <c r="G7374"/>
      <c r="H7374"/>
      <c r="I7374"/>
      <c r="J7374"/>
      <c r="K7374" s="13"/>
      <c r="L7374" s="13">
        <f>dados!I7289/100</f>
        <v>0.13449999999999998</v>
      </c>
      <c r="M7374" s="13">
        <f>dados!J7289/100</f>
        <v>0.1699</v>
      </c>
      <c r="N7374" s="13">
        <f>dados!K7289/100</f>
        <v>0.18</v>
      </c>
      <c r="O7374" s="13">
        <f>dados!L7289/100</f>
        <v>0</v>
      </c>
      <c r="P7374" s="12" t="str">
        <f>LEFT(Tabela2[[#This Row],[Código]],2)</f>
        <v>84</v>
      </c>
    </row>
    <row r="7375" spans="2:16" ht="15" customHeight="1" x14ac:dyDescent="0.25">
      <c r="B7375" s="31" t="str">
        <f>IF(Tabela2[[#This Row],[Tipo]] = 0,LOOKUP(Tabela2[[#This Row],[RESUMO]],Tabela3[Grupo],Tabela3[Meus produtos]),VLOOKUP(Tabela2[[#This Row],[Código]],Tabela4[[Código NBS/LC116]:[Meus serviços]],3,0))</f>
        <v>Não</v>
      </c>
      <c r="C7375" t="str">
        <f>IF(E7375=0,TEXT(dados!A7290,"00000000"),IF(E7375=2,TEXT(dados!A7290,"0000"),TEXT(dados!A7290,"#")))</f>
        <v>84022000</v>
      </c>
      <c r="D7375" t="str">
        <f>IF(dados!B7290=0,"",dados!B7290)</f>
        <v/>
      </c>
      <c r="E7375">
        <f>dados!C7290</f>
        <v>0</v>
      </c>
      <c r="F7375" t="str">
        <f>dados!D7290</f>
        <v>Caldeiras denominadas de agua superaquecida</v>
      </c>
      <c r="G7375"/>
      <c r="H7375"/>
      <c r="I7375"/>
      <c r="J7375"/>
      <c r="K7375" s="13"/>
      <c r="L7375" s="13">
        <f>dados!I7290/100</f>
        <v>0.13449999999999998</v>
      </c>
      <c r="M7375" s="13">
        <f>dados!J7290/100</f>
        <v>0.1699</v>
      </c>
      <c r="N7375" s="13">
        <f>dados!K7290/100</f>
        <v>0.18</v>
      </c>
      <c r="O7375" s="13">
        <f>dados!L7290/100</f>
        <v>0</v>
      </c>
      <c r="P7375" s="12" t="str">
        <f>LEFT(Tabela2[[#This Row],[Código]],2)</f>
        <v>84</v>
      </c>
    </row>
    <row r="7376" spans="2:16" ht="15" customHeight="1" x14ac:dyDescent="0.25">
      <c r="B7376" s="31" t="str">
        <f>IF(Tabela2[[#This Row],[Tipo]] = 0,LOOKUP(Tabela2[[#This Row],[RESUMO]],Tabela3[Grupo],Tabela3[Meus produtos]),VLOOKUP(Tabela2[[#This Row],[Código]],Tabela4[[Código NBS/LC116]:[Meus serviços]],3,0))</f>
        <v>Não</v>
      </c>
      <c r="C7376" t="str">
        <f>IF(E7376=0,TEXT(dados!A7291,"00000000"),IF(E7376=2,TEXT(dados!A7291,"0000"),TEXT(dados!A7291,"#")))</f>
        <v>84029000</v>
      </c>
      <c r="D7376" t="str">
        <f>IF(dados!B7291=0,"",dados!B7291)</f>
        <v/>
      </c>
      <c r="E7376">
        <f>dados!C7291</f>
        <v>0</v>
      </c>
      <c r="F7376" t="str">
        <f>dados!D7291</f>
        <v>Partes de caldeiras de vapor e de agua superaquecida</v>
      </c>
      <c r="G7376"/>
      <c r="H7376"/>
      <c r="I7376"/>
      <c r="J7376"/>
      <c r="K7376" s="13"/>
      <c r="L7376" s="13">
        <f>dados!I7291/100</f>
        <v>0.13449999999999998</v>
      </c>
      <c r="M7376" s="13">
        <f>dados!J7291/100</f>
        <v>0.1699</v>
      </c>
      <c r="N7376" s="13">
        <f>dados!K7291/100</f>
        <v>0.18</v>
      </c>
      <c r="O7376" s="13">
        <f>dados!L7291/100</f>
        <v>0</v>
      </c>
      <c r="P7376" s="12" t="str">
        <f>LEFT(Tabela2[[#This Row],[Código]],2)</f>
        <v>84</v>
      </c>
    </row>
    <row r="7377" spans="2:16" ht="15" customHeight="1" x14ac:dyDescent="0.25">
      <c r="B7377" s="31" t="str">
        <f>IF(Tabela2[[#This Row],[Tipo]] = 0,LOOKUP(Tabela2[[#This Row],[RESUMO]],Tabela3[Grupo],Tabela3[Meus produtos]),VLOOKUP(Tabela2[[#This Row],[Código]],Tabela4[[Código NBS/LC116]:[Meus serviços]],3,0))</f>
        <v>Não</v>
      </c>
      <c r="C7377" t="str">
        <f>IF(E7377=0,TEXT(dados!A7292,"00000000"),IF(E7377=2,TEXT(dados!A7292,"0000"),TEXT(dados!A7292,"#")))</f>
        <v>84031010</v>
      </c>
      <c r="D7377" t="str">
        <f>IF(dados!B7292=0,"",dados!B7292)</f>
        <v/>
      </c>
      <c r="E7377">
        <f>dados!C7292</f>
        <v>0</v>
      </c>
      <c r="F7377" t="str">
        <f>dados!D7292</f>
        <v>Caldeiras p/aquecimento central,cap&lt;=200000 kcal/hora</v>
      </c>
      <c r="G7377"/>
      <c r="H7377"/>
      <c r="I7377"/>
      <c r="J7377"/>
      <c r="K7377" s="13"/>
      <c r="L7377" s="13">
        <f>dados!I7292/100</f>
        <v>0.13449999999999998</v>
      </c>
      <c r="M7377" s="13">
        <f>dados!J7292/100</f>
        <v>0.17370000000000002</v>
      </c>
      <c r="N7377" s="13">
        <f>dados!K7292/100</f>
        <v>0.12</v>
      </c>
      <c r="O7377" s="13">
        <f>dados!L7292/100</f>
        <v>0</v>
      </c>
      <c r="P7377" s="12" t="str">
        <f>LEFT(Tabela2[[#This Row],[Código]],2)</f>
        <v>84</v>
      </c>
    </row>
    <row r="7378" spans="2:16" ht="15" customHeight="1" x14ac:dyDescent="0.25">
      <c r="B7378" s="31" t="str">
        <f>IF(Tabela2[[#This Row],[Tipo]] = 0,LOOKUP(Tabela2[[#This Row],[RESUMO]],Tabela3[Grupo],Tabela3[Meus produtos]),VLOOKUP(Tabela2[[#This Row],[Código]],Tabela4[[Código NBS/LC116]:[Meus serviços]],3,0))</f>
        <v>Não</v>
      </c>
      <c r="C7378" t="str">
        <f>IF(E7378=0,TEXT(dados!A7293,"00000000"),IF(E7378=2,TEXT(dados!A7293,"0000"),TEXT(dados!A7293,"#")))</f>
        <v>84031090</v>
      </c>
      <c r="D7378" t="str">
        <f>IF(dados!B7293=0,"",dados!B7293)</f>
        <v/>
      </c>
      <c r="E7378">
        <f>dados!C7293</f>
        <v>0</v>
      </c>
      <c r="F7378" t="str">
        <f>dados!D7293</f>
        <v>Outros caldeiras p/aquecimento central</v>
      </c>
      <c r="G7378"/>
      <c r="H7378"/>
      <c r="I7378"/>
      <c r="J7378"/>
      <c r="K7378" s="13"/>
      <c r="L7378" s="13">
        <f>dados!I7293/100</f>
        <v>0.13449999999999998</v>
      </c>
      <c r="M7378" s="13">
        <f>dados!J7293/100</f>
        <v>0.1699</v>
      </c>
      <c r="N7378" s="13">
        <f>dados!K7293/100</f>
        <v>0.12</v>
      </c>
      <c r="O7378" s="13">
        <f>dados!L7293/100</f>
        <v>0</v>
      </c>
      <c r="P7378" s="12" t="str">
        <f>LEFT(Tabela2[[#This Row],[Código]],2)</f>
        <v>84</v>
      </c>
    </row>
    <row r="7379" spans="2:16" ht="15" customHeight="1" x14ac:dyDescent="0.25">
      <c r="B7379" s="31" t="str">
        <f>IF(Tabela2[[#This Row],[Tipo]] = 0,LOOKUP(Tabela2[[#This Row],[RESUMO]],Tabela3[Grupo],Tabela3[Meus produtos]),VLOOKUP(Tabela2[[#This Row],[Código]],Tabela4[[Código NBS/LC116]:[Meus serviços]],3,0))</f>
        <v>Não</v>
      </c>
      <c r="C7379" t="str">
        <f>IF(E7379=0,TEXT(dados!A7294,"00000000"),IF(E7379=2,TEXT(dados!A7294,"0000"),TEXT(dados!A7294,"#")))</f>
        <v>84039000</v>
      </c>
      <c r="D7379" t="str">
        <f>IF(dados!B7294=0,"",dados!B7294)</f>
        <v/>
      </c>
      <c r="E7379">
        <f>dados!C7294</f>
        <v>0</v>
      </c>
      <c r="F7379" t="str">
        <f>dados!D7294</f>
        <v>Partes de caldeiras p/aquecimento central</v>
      </c>
      <c r="G7379"/>
      <c r="H7379"/>
      <c r="I7379"/>
      <c r="J7379"/>
      <c r="K7379" s="13"/>
      <c r="L7379" s="13">
        <f>dados!I7294/100</f>
        <v>0.13880000000000001</v>
      </c>
      <c r="M7379" s="13">
        <f>dados!J7294/100</f>
        <v>0.17420000000000002</v>
      </c>
      <c r="N7379" s="13">
        <f>dados!K7294/100</f>
        <v>0.18</v>
      </c>
      <c r="O7379" s="13">
        <f>dados!L7294/100</f>
        <v>0</v>
      </c>
      <c r="P7379" s="12" t="str">
        <f>LEFT(Tabela2[[#This Row],[Código]],2)</f>
        <v>84</v>
      </c>
    </row>
    <row r="7380" spans="2:16" ht="15" customHeight="1" x14ac:dyDescent="0.25">
      <c r="B7380" s="31" t="str">
        <f>IF(Tabela2[[#This Row],[Tipo]] = 0,LOOKUP(Tabela2[[#This Row],[RESUMO]],Tabela3[Grupo],Tabela3[Meus produtos]),VLOOKUP(Tabela2[[#This Row],[Código]],Tabela4[[Código NBS/LC116]:[Meus serviços]],3,0))</f>
        <v>Não</v>
      </c>
      <c r="C7380" t="str">
        <f>IF(E7380=0,TEXT(dados!A7295,"00000000"),IF(E7380=2,TEXT(dados!A7295,"0000"),TEXT(dados!A7295,"#")))</f>
        <v>84041010</v>
      </c>
      <c r="D7380" t="str">
        <f>IF(dados!B7295=0,"",dados!B7295)</f>
        <v/>
      </c>
      <c r="E7380">
        <f>dados!C7295</f>
        <v>0</v>
      </c>
      <c r="F7380" t="str">
        <f>dados!D7295</f>
        <v>Apars.auxiliares p/caldeiras de vapor/agua superaquec</v>
      </c>
      <c r="G7380"/>
      <c r="H7380"/>
      <c r="I7380"/>
      <c r="J7380"/>
      <c r="K7380" s="13"/>
      <c r="L7380" s="13">
        <f>dados!I7295/100</f>
        <v>0.13449999999999998</v>
      </c>
      <c r="M7380" s="13">
        <f>dados!J7295/100</f>
        <v>0.1699</v>
      </c>
      <c r="N7380" s="13">
        <f>dados!K7295/100</f>
        <v>0.18</v>
      </c>
      <c r="O7380" s="13">
        <f>dados!L7295/100</f>
        <v>0</v>
      </c>
      <c r="P7380" s="12" t="str">
        <f>LEFT(Tabela2[[#This Row],[Código]],2)</f>
        <v>84</v>
      </c>
    </row>
    <row r="7381" spans="2:16" ht="15" customHeight="1" x14ac:dyDescent="0.25">
      <c r="B7381" s="31" t="str">
        <f>IF(Tabela2[[#This Row],[Tipo]] = 0,LOOKUP(Tabela2[[#This Row],[RESUMO]],Tabela3[Grupo],Tabela3[Meus produtos]),VLOOKUP(Tabela2[[#This Row],[Código]],Tabela4[[Código NBS/LC116]:[Meus serviços]],3,0))</f>
        <v>Não</v>
      </c>
      <c r="C7381" t="str">
        <f>IF(E7381=0,TEXT(dados!A7296,"00000000"),IF(E7381=2,TEXT(dados!A7296,"0000"),TEXT(dados!A7296,"#")))</f>
        <v>84041020</v>
      </c>
      <c r="D7381" t="str">
        <f>IF(dados!B7296=0,"",dados!B7296)</f>
        <v/>
      </c>
      <c r="E7381">
        <f>dados!C7296</f>
        <v>0</v>
      </c>
      <c r="F7381" t="str">
        <f>dados!D7296</f>
        <v>Apars.auxiliares p/caldeiras de aquecimento central</v>
      </c>
      <c r="G7381"/>
      <c r="H7381"/>
      <c r="I7381"/>
      <c r="J7381"/>
      <c r="K7381" s="13"/>
      <c r="L7381" s="13">
        <f>dados!I7296/100</f>
        <v>0.13449999999999998</v>
      </c>
      <c r="M7381" s="13">
        <f>dados!J7296/100</f>
        <v>0.1699</v>
      </c>
      <c r="N7381" s="13">
        <f>dados!K7296/100</f>
        <v>0.12</v>
      </c>
      <c r="O7381" s="13">
        <f>dados!L7296/100</f>
        <v>0</v>
      </c>
      <c r="P7381" s="12" t="str">
        <f>LEFT(Tabela2[[#This Row],[Código]],2)</f>
        <v>84</v>
      </c>
    </row>
    <row r="7382" spans="2:16" ht="15" customHeight="1" x14ac:dyDescent="0.25">
      <c r="B7382" s="31" t="str">
        <f>IF(Tabela2[[#This Row],[Tipo]] = 0,LOOKUP(Tabela2[[#This Row],[RESUMO]],Tabela3[Grupo],Tabela3[Meus produtos]),VLOOKUP(Tabela2[[#This Row],[Código]],Tabela4[[Código NBS/LC116]:[Meus serviços]],3,0))</f>
        <v>Não</v>
      </c>
      <c r="C7382" t="str">
        <f>IF(E7382=0,TEXT(dados!A7297,"00000000"),IF(E7382=2,TEXT(dados!A7297,"0000"),TEXT(dados!A7297,"#")))</f>
        <v>84042000</v>
      </c>
      <c r="D7382" t="str">
        <f>IF(dados!B7297=0,"",dados!B7297)</f>
        <v/>
      </c>
      <c r="E7382">
        <f>dados!C7297</f>
        <v>0</v>
      </c>
      <c r="F7382" t="str">
        <f>dados!D7297</f>
        <v>Condensadores p/maquinas a vapor</v>
      </c>
      <c r="G7382"/>
      <c r="H7382"/>
      <c r="I7382"/>
      <c r="J7382"/>
      <c r="K7382" s="13"/>
      <c r="L7382" s="13">
        <f>dados!I7297/100</f>
        <v>0.13449999999999998</v>
      </c>
      <c r="M7382" s="13">
        <f>dados!J7297/100</f>
        <v>0.1699</v>
      </c>
      <c r="N7382" s="13">
        <f>dados!K7297/100</f>
        <v>0.18</v>
      </c>
      <c r="O7382" s="13">
        <f>dados!L7297/100</f>
        <v>0</v>
      </c>
      <c r="P7382" s="12" t="str">
        <f>LEFT(Tabela2[[#This Row],[Código]],2)</f>
        <v>84</v>
      </c>
    </row>
    <row r="7383" spans="2:16" ht="15" customHeight="1" x14ac:dyDescent="0.25">
      <c r="B7383" s="31" t="str">
        <f>IF(Tabela2[[#This Row],[Tipo]] = 0,LOOKUP(Tabela2[[#This Row],[RESUMO]],Tabela3[Grupo],Tabela3[Meus produtos]),VLOOKUP(Tabela2[[#This Row],[Código]],Tabela4[[Código NBS/LC116]:[Meus serviços]],3,0))</f>
        <v>Não</v>
      </c>
      <c r="C7383" t="str">
        <f>IF(E7383=0,TEXT(dados!A7298,"00000000"),IF(E7383=2,TEXT(dados!A7298,"0000"),TEXT(dados!A7298,"#")))</f>
        <v>84049010</v>
      </c>
      <c r="D7383" t="str">
        <f>IF(dados!B7298=0,"",dados!B7298)</f>
        <v/>
      </c>
      <c r="E7383">
        <f>dados!C7298</f>
        <v>0</v>
      </c>
      <c r="F7383" t="str">
        <f>dados!D7298</f>
        <v>Partes de apars.auxiliares p/caldeiras de vapor,etc.</v>
      </c>
      <c r="G7383"/>
      <c r="H7383"/>
      <c r="I7383"/>
      <c r="J7383"/>
      <c r="K7383" s="13"/>
      <c r="L7383" s="13">
        <f>dados!I7298/100</f>
        <v>0.13880000000000001</v>
      </c>
      <c r="M7383" s="13">
        <f>dados!J7298/100</f>
        <v>0.17420000000000002</v>
      </c>
      <c r="N7383" s="13">
        <f>dados!K7298/100</f>
        <v>0.18</v>
      </c>
      <c r="O7383" s="13">
        <f>dados!L7298/100</f>
        <v>0</v>
      </c>
      <c r="P7383" s="12" t="str">
        <f>LEFT(Tabela2[[#This Row],[Código]],2)</f>
        <v>84</v>
      </c>
    </row>
    <row r="7384" spans="2:16" ht="15" customHeight="1" x14ac:dyDescent="0.25">
      <c r="B7384" s="31" t="str">
        <f>IF(Tabela2[[#This Row],[Tipo]] = 0,LOOKUP(Tabela2[[#This Row],[RESUMO]],Tabela3[Grupo],Tabela3[Meus produtos]),VLOOKUP(Tabela2[[#This Row],[Código]],Tabela4[[Código NBS/LC116]:[Meus serviços]],3,0))</f>
        <v>Não</v>
      </c>
      <c r="C7384" t="str">
        <f>IF(E7384=0,TEXT(dados!A7299,"00000000"),IF(E7384=2,TEXT(dados!A7299,"0000"),TEXT(dados!A7299,"#")))</f>
        <v>84049090</v>
      </c>
      <c r="D7384" t="str">
        <f>IF(dados!B7299=0,"",dados!B7299)</f>
        <v/>
      </c>
      <c r="E7384">
        <f>dados!C7299</f>
        <v>0</v>
      </c>
      <c r="F7384" t="str">
        <f>dados!D7299</f>
        <v>Partes de apars.auxiliares p/caldeiras aquecim.central</v>
      </c>
      <c r="G7384"/>
      <c r="H7384"/>
      <c r="I7384"/>
      <c r="J7384"/>
      <c r="K7384" s="13"/>
      <c r="L7384" s="13">
        <f>dados!I7299/100</f>
        <v>0.13880000000000001</v>
      </c>
      <c r="M7384" s="13">
        <f>dados!J7299/100</f>
        <v>0.17420000000000002</v>
      </c>
      <c r="N7384" s="13">
        <f>dados!K7299/100</f>
        <v>0.18</v>
      </c>
      <c r="O7384" s="13">
        <f>dados!L7299/100</f>
        <v>0</v>
      </c>
      <c r="P7384" s="12" t="str">
        <f>LEFT(Tabela2[[#This Row],[Código]],2)</f>
        <v>84</v>
      </c>
    </row>
    <row r="7385" spans="2:16" ht="15" customHeight="1" x14ac:dyDescent="0.25">
      <c r="B7385" s="31" t="str">
        <f>IF(Tabela2[[#This Row],[Tipo]] = 0,LOOKUP(Tabela2[[#This Row],[RESUMO]],Tabela3[Grupo],Tabela3[Meus produtos]),VLOOKUP(Tabela2[[#This Row],[Código]],Tabela4[[Código NBS/LC116]:[Meus serviços]],3,0))</f>
        <v>Não</v>
      </c>
      <c r="C7385" t="str">
        <f>IF(E7385=0,TEXT(dados!A7300,"00000000"),IF(E7385=2,TEXT(dados!A7300,"0000"),TEXT(dados!A7300,"#")))</f>
        <v>84051000</v>
      </c>
      <c r="D7385" t="str">
        <f>IF(dados!B7300=0,"",dados!B7300)</f>
        <v/>
      </c>
      <c r="E7385">
        <f>dados!C7300</f>
        <v>0</v>
      </c>
      <c r="F7385" t="str">
        <f>dados!D7300</f>
        <v>Geradores de gas de ar/gas de agua/de acetileno,etc.</v>
      </c>
      <c r="G7385"/>
      <c r="H7385"/>
      <c r="I7385"/>
      <c r="J7385"/>
      <c r="K7385" s="13"/>
      <c r="L7385" s="13">
        <f>dados!I7300/100</f>
        <v>0.13449999999999998</v>
      </c>
      <c r="M7385" s="13">
        <f>dados!J7300/100</f>
        <v>0.1699</v>
      </c>
      <c r="N7385" s="13">
        <f>dados!K7300/100</f>
        <v>0.18</v>
      </c>
      <c r="O7385" s="13">
        <f>dados!L7300/100</f>
        <v>0</v>
      </c>
      <c r="P7385" s="12" t="str">
        <f>LEFT(Tabela2[[#This Row],[Código]],2)</f>
        <v>84</v>
      </c>
    </row>
    <row r="7386" spans="2:16" ht="15" customHeight="1" x14ac:dyDescent="0.25">
      <c r="B7386" s="31" t="str">
        <f>IF(Tabela2[[#This Row],[Tipo]] = 0,LOOKUP(Tabela2[[#This Row],[RESUMO]],Tabela3[Grupo],Tabela3[Meus produtos]),VLOOKUP(Tabela2[[#This Row],[Código]],Tabela4[[Código NBS/LC116]:[Meus serviços]],3,0))</f>
        <v>Não</v>
      </c>
      <c r="C7386" t="str">
        <f>IF(E7386=0,TEXT(dados!A7301,"00000000"),IF(E7386=2,TEXT(dados!A7301,"0000"),TEXT(dados!A7301,"#")))</f>
        <v>84059000</v>
      </c>
      <c r="D7386" t="str">
        <f>IF(dados!B7301=0,"",dados!B7301)</f>
        <v/>
      </c>
      <c r="E7386">
        <f>dados!C7301</f>
        <v>0</v>
      </c>
      <c r="F7386" t="str">
        <f>dados!D7301</f>
        <v>Partes de geradores de gas de ar/gas de agua,etc.</v>
      </c>
      <c r="G7386"/>
      <c r="H7386"/>
      <c r="I7386"/>
      <c r="J7386"/>
      <c r="K7386" s="13"/>
      <c r="L7386" s="13">
        <f>dados!I7301/100</f>
        <v>0.13880000000000001</v>
      </c>
      <c r="M7386" s="13">
        <f>dados!J7301/100</f>
        <v>0.17420000000000002</v>
      </c>
      <c r="N7386" s="13">
        <f>dados!K7301/100</f>
        <v>0.18</v>
      </c>
      <c r="O7386" s="13">
        <f>dados!L7301/100</f>
        <v>0</v>
      </c>
      <c r="P7386" s="12" t="str">
        <f>LEFT(Tabela2[[#This Row],[Código]],2)</f>
        <v>84</v>
      </c>
    </row>
    <row r="7387" spans="2:16" ht="15" customHeight="1" x14ac:dyDescent="0.25">
      <c r="B7387" s="31" t="str">
        <f>IF(Tabela2[[#This Row],[Tipo]] = 0,LOOKUP(Tabela2[[#This Row],[RESUMO]],Tabela3[Grupo],Tabela3[Meus produtos]),VLOOKUP(Tabela2[[#This Row],[Código]],Tabela4[[Código NBS/LC116]:[Meus serviços]],3,0))</f>
        <v>Não</v>
      </c>
      <c r="C7387" t="str">
        <f>IF(E7387=0,TEXT(dados!A7302,"00000000"),IF(E7387=2,TEXT(dados!A7302,"0000"),TEXT(dados!A7302,"#")))</f>
        <v>84061000</v>
      </c>
      <c r="D7387" t="str">
        <f>IF(dados!B7302=0,"",dados!B7302)</f>
        <v/>
      </c>
      <c r="E7387">
        <f>dados!C7302</f>
        <v>0</v>
      </c>
      <c r="F7387" t="str">
        <f>dados!D7302</f>
        <v>Turbinas a vapor,p/propulsao de embarcacoes</v>
      </c>
      <c r="G7387"/>
      <c r="H7387"/>
      <c r="I7387"/>
      <c r="J7387"/>
      <c r="K7387" s="13"/>
      <c r="L7387" s="13">
        <f>dados!I7302/100</f>
        <v>0.13880000000000001</v>
      </c>
      <c r="M7387" s="13">
        <f>dados!J7302/100</f>
        <v>0.17420000000000002</v>
      </c>
      <c r="N7387" s="13">
        <f>dados!K7302/100</f>
        <v>0.18</v>
      </c>
      <c r="O7387" s="13">
        <f>dados!L7302/100</f>
        <v>0</v>
      </c>
      <c r="P7387" s="12" t="str">
        <f>LEFT(Tabela2[[#This Row],[Código]],2)</f>
        <v>84</v>
      </c>
    </row>
    <row r="7388" spans="2:16" ht="15" customHeight="1" x14ac:dyDescent="0.25">
      <c r="B7388" s="31" t="str">
        <f>IF(Tabela2[[#This Row],[Tipo]] = 0,LOOKUP(Tabela2[[#This Row],[RESUMO]],Tabela3[Grupo],Tabela3[Meus produtos]),VLOOKUP(Tabela2[[#This Row],[Código]],Tabela4[[Código NBS/LC116]:[Meus serviços]],3,0))</f>
        <v>Não</v>
      </c>
      <c r="C7388" t="str">
        <f>IF(E7388=0,TEXT(dados!A7303,"00000000"),IF(E7388=2,TEXT(dados!A7303,"0000"),TEXT(dados!A7303,"#")))</f>
        <v>84068100</v>
      </c>
      <c r="D7388" t="str">
        <f>IF(dados!B7303=0,"",dados!B7303)</f>
        <v/>
      </c>
      <c r="E7388">
        <f>dados!C7303</f>
        <v>0</v>
      </c>
      <c r="F7388" t="str">
        <f>dados!D7303</f>
        <v>Outros turbinas a vapor,de potencia&gt;40mw</v>
      </c>
      <c r="G7388"/>
      <c r="H7388"/>
      <c r="I7388"/>
      <c r="J7388"/>
      <c r="K7388" s="13"/>
      <c r="L7388" s="13">
        <f>dados!I7303/100</f>
        <v>0.13449999999999998</v>
      </c>
      <c r="M7388" s="13">
        <f>dados!J7303/100</f>
        <v>0.1699</v>
      </c>
      <c r="N7388" s="13">
        <f>dados!K7303/100</f>
        <v>0.18</v>
      </c>
      <c r="O7388" s="13">
        <f>dados!L7303/100</f>
        <v>0</v>
      </c>
      <c r="P7388" s="12" t="str">
        <f>LEFT(Tabela2[[#This Row],[Código]],2)</f>
        <v>84</v>
      </c>
    </row>
    <row r="7389" spans="2:16" ht="15" customHeight="1" x14ac:dyDescent="0.25">
      <c r="B7389" s="31" t="str">
        <f>IF(Tabela2[[#This Row],[Tipo]] = 0,LOOKUP(Tabela2[[#This Row],[RESUMO]],Tabela3[Grupo],Tabela3[Meus produtos]),VLOOKUP(Tabela2[[#This Row],[Código]],Tabela4[[Código NBS/LC116]:[Meus serviços]],3,0))</f>
        <v>Não</v>
      </c>
      <c r="C7389" t="str">
        <f>IF(E7389=0,TEXT(dados!A7304,"00000000"),IF(E7389=2,TEXT(dados!A7304,"0000"),TEXT(dados!A7304,"#")))</f>
        <v>84068200</v>
      </c>
      <c r="D7389" t="str">
        <f>IF(dados!B7304=0,"",dados!B7304)</f>
        <v/>
      </c>
      <c r="E7389">
        <f>dados!C7304</f>
        <v>0</v>
      </c>
      <c r="F7389" t="str">
        <f>dados!D7304</f>
        <v>Outros turbinas a vapor,de potencia&lt;=40mw</v>
      </c>
      <c r="G7389"/>
      <c r="H7389"/>
      <c r="I7389"/>
      <c r="J7389"/>
      <c r="K7389" s="13"/>
      <c r="L7389" s="13">
        <f>dados!I7304/100</f>
        <v>0.13449999999999998</v>
      </c>
      <c r="M7389" s="13">
        <f>dados!J7304/100</f>
        <v>0.1699</v>
      </c>
      <c r="N7389" s="13">
        <f>dados!K7304/100</f>
        <v>0.18</v>
      </c>
      <c r="O7389" s="13">
        <f>dados!L7304/100</f>
        <v>0</v>
      </c>
      <c r="P7389" s="12" t="str">
        <f>LEFT(Tabela2[[#This Row],[Código]],2)</f>
        <v>84</v>
      </c>
    </row>
    <row r="7390" spans="2:16" ht="15" customHeight="1" x14ac:dyDescent="0.25">
      <c r="B7390" s="31" t="str">
        <f>IF(Tabela2[[#This Row],[Tipo]] = 0,LOOKUP(Tabela2[[#This Row],[RESUMO]],Tabela3[Grupo],Tabela3[Meus produtos]),VLOOKUP(Tabela2[[#This Row],[Código]],Tabela4[[Código NBS/LC116]:[Meus serviços]],3,0))</f>
        <v>Não</v>
      </c>
      <c r="C7390" t="str">
        <f>IF(E7390=0,TEXT(dados!A7305,"00000000"),IF(E7390=2,TEXT(dados!A7305,"0000"),TEXT(dados!A7305,"#")))</f>
        <v>84069011</v>
      </c>
      <c r="D7390" t="str">
        <f>IF(dados!B7305=0,"",dados!B7305)</f>
        <v/>
      </c>
      <c r="E7390">
        <f>dados!C7305</f>
        <v>0</v>
      </c>
      <c r="F7390" t="str">
        <f>dados!D7305</f>
        <v>Rotores de turbinas a reacao,a vapor,de multipl.estag.</v>
      </c>
      <c r="G7390"/>
      <c r="H7390"/>
      <c r="I7390"/>
      <c r="J7390"/>
      <c r="K7390" s="13"/>
      <c r="L7390" s="13">
        <f>dados!I7305/100</f>
        <v>0.13880000000000001</v>
      </c>
      <c r="M7390" s="13">
        <f>dados!J7305/100</f>
        <v>0.1588</v>
      </c>
      <c r="N7390" s="13">
        <f>dados!K7305/100</f>
        <v>0.18</v>
      </c>
      <c r="O7390" s="13">
        <f>dados!L7305/100</f>
        <v>0</v>
      </c>
      <c r="P7390" s="12" t="str">
        <f>LEFT(Tabela2[[#This Row],[Código]],2)</f>
        <v>84</v>
      </c>
    </row>
    <row r="7391" spans="2:16" ht="15" customHeight="1" x14ac:dyDescent="0.25">
      <c r="B7391" s="31" t="str">
        <f>IF(Tabela2[[#This Row],[Tipo]] = 0,LOOKUP(Tabela2[[#This Row],[RESUMO]],Tabela3[Grupo],Tabela3[Meus produtos]),VLOOKUP(Tabela2[[#This Row],[Código]],Tabela4[[Código NBS/LC116]:[Meus serviços]],3,0))</f>
        <v>Não</v>
      </c>
      <c r="C7391" t="str">
        <f>IF(E7391=0,TEXT(dados!A7306,"00000000"),IF(E7391=2,TEXT(dados!A7306,"0000"),TEXT(dados!A7306,"#")))</f>
        <v>84069019</v>
      </c>
      <c r="D7391" t="str">
        <f>IF(dados!B7306=0,"",dados!B7306)</f>
        <v/>
      </c>
      <c r="E7391">
        <f>dados!C7306</f>
        <v>0</v>
      </c>
      <c r="F7391" t="str">
        <f>dados!D7306</f>
        <v>Outs.rotores de turbinas a vapor</v>
      </c>
      <c r="G7391"/>
      <c r="H7391"/>
      <c r="I7391"/>
      <c r="J7391"/>
      <c r="K7391" s="13"/>
      <c r="L7391" s="13">
        <f>dados!I7306/100</f>
        <v>0.13880000000000001</v>
      </c>
      <c r="M7391" s="13">
        <f>dados!J7306/100</f>
        <v>0.17420000000000002</v>
      </c>
      <c r="N7391" s="13">
        <f>dados!K7306/100</f>
        <v>0.18</v>
      </c>
      <c r="O7391" s="13">
        <f>dados!L7306/100</f>
        <v>0</v>
      </c>
      <c r="P7391" s="12" t="str">
        <f>LEFT(Tabela2[[#This Row],[Código]],2)</f>
        <v>84</v>
      </c>
    </row>
    <row r="7392" spans="2:16" ht="15" customHeight="1" x14ac:dyDescent="0.25">
      <c r="B7392" s="31" t="str">
        <f>IF(Tabela2[[#This Row],[Tipo]] = 0,LOOKUP(Tabela2[[#This Row],[RESUMO]],Tabela3[Grupo],Tabela3[Meus produtos]),VLOOKUP(Tabela2[[#This Row],[Código]],Tabela4[[Código NBS/LC116]:[Meus serviços]],3,0))</f>
        <v>Não</v>
      </c>
      <c r="C7392" t="str">
        <f>IF(E7392=0,TEXT(dados!A7307,"00000000"),IF(E7392=2,TEXT(dados!A7307,"0000"),TEXT(dados!A7307,"#")))</f>
        <v>84069021</v>
      </c>
      <c r="D7392" t="str">
        <f>IF(dados!B7307=0,"",dados!B7307)</f>
        <v/>
      </c>
      <c r="E7392">
        <f>dados!C7307</f>
        <v>0</v>
      </c>
      <c r="F7392" t="str">
        <f>dados!D7307</f>
        <v>Palhetas fixas (de estator) de turbinas a vapor</v>
      </c>
      <c r="G7392"/>
      <c r="H7392"/>
      <c r="I7392"/>
      <c r="J7392"/>
      <c r="K7392" s="13"/>
      <c r="L7392" s="13">
        <f>dados!I7307/100</f>
        <v>0.13880000000000001</v>
      </c>
      <c r="M7392" s="13">
        <f>dados!J7307/100</f>
        <v>0.1588</v>
      </c>
      <c r="N7392" s="13">
        <f>dados!K7307/100</f>
        <v>0.18</v>
      </c>
      <c r="O7392" s="13">
        <f>dados!L7307/100</f>
        <v>0</v>
      </c>
      <c r="P7392" s="12" t="str">
        <f>LEFT(Tabela2[[#This Row],[Código]],2)</f>
        <v>84</v>
      </c>
    </row>
    <row r="7393" spans="2:16" ht="15" customHeight="1" x14ac:dyDescent="0.25">
      <c r="B7393" s="31" t="str">
        <f>IF(Tabela2[[#This Row],[Tipo]] = 0,LOOKUP(Tabela2[[#This Row],[RESUMO]],Tabela3[Grupo],Tabela3[Meus produtos]),VLOOKUP(Tabela2[[#This Row],[Código]],Tabela4[[Código NBS/LC116]:[Meus serviços]],3,0))</f>
        <v>Não</v>
      </c>
      <c r="C7393" t="str">
        <f>IF(E7393=0,TEXT(dados!A7308,"00000000"),IF(E7393=2,TEXT(dados!A7308,"0000"),TEXT(dados!A7308,"#")))</f>
        <v>84069029</v>
      </c>
      <c r="D7393" t="str">
        <f>IF(dados!B7308=0,"",dados!B7308)</f>
        <v/>
      </c>
      <c r="E7393">
        <f>dados!C7308</f>
        <v>0</v>
      </c>
      <c r="F7393" t="str">
        <f>dados!D7308</f>
        <v>Outs.palhetas de turbinas a vapor</v>
      </c>
      <c r="G7393"/>
      <c r="H7393"/>
      <c r="I7393"/>
      <c r="J7393"/>
      <c r="K7393" s="13"/>
      <c r="L7393" s="13">
        <f>dados!I7308/100</f>
        <v>0.13880000000000001</v>
      </c>
      <c r="M7393" s="13">
        <f>dados!J7308/100</f>
        <v>0.17420000000000002</v>
      </c>
      <c r="N7393" s="13">
        <f>dados!K7308/100</f>
        <v>0.18</v>
      </c>
      <c r="O7393" s="13">
        <f>dados!L7308/100</f>
        <v>0</v>
      </c>
      <c r="P7393" s="12" t="str">
        <f>LEFT(Tabela2[[#This Row],[Código]],2)</f>
        <v>84</v>
      </c>
    </row>
    <row r="7394" spans="2:16" ht="15" customHeight="1" x14ac:dyDescent="0.25">
      <c r="B7394" s="31" t="str">
        <f>IF(Tabela2[[#This Row],[Tipo]] = 0,LOOKUP(Tabela2[[#This Row],[RESUMO]],Tabela3[Grupo],Tabela3[Meus produtos]),VLOOKUP(Tabela2[[#This Row],[Código]],Tabela4[[Código NBS/LC116]:[Meus serviços]],3,0))</f>
        <v>Não</v>
      </c>
      <c r="C7394" t="str">
        <f>IF(E7394=0,TEXT(dados!A7309,"00000000"),IF(E7394=2,TEXT(dados!A7309,"0000"),TEXT(dados!A7309,"#")))</f>
        <v>84069090</v>
      </c>
      <c r="D7394" t="str">
        <f>IF(dados!B7309=0,"",dados!B7309)</f>
        <v/>
      </c>
      <c r="E7394">
        <f>dados!C7309</f>
        <v>0</v>
      </c>
      <c r="F7394" t="str">
        <f>dados!D7309</f>
        <v>Outs.partes de turbinas a vapor</v>
      </c>
      <c r="G7394"/>
      <c r="H7394"/>
      <c r="I7394"/>
      <c r="J7394"/>
      <c r="K7394" s="13"/>
      <c r="L7394" s="13">
        <f>dados!I7309/100</f>
        <v>0.13449999999999998</v>
      </c>
      <c r="M7394" s="13">
        <f>dados!J7309/100</f>
        <v>0.1699</v>
      </c>
      <c r="N7394" s="13">
        <f>dados!K7309/100</f>
        <v>0.18</v>
      </c>
      <c r="O7394" s="13">
        <f>dados!L7309/100</f>
        <v>0</v>
      </c>
      <c r="P7394" s="12" t="str">
        <f>LEFT(Tabela2[[#This Row],[Código]],2)</f>
        <v>84</v>
      </c>
    </row>
    <row r="7395" spans="2:16" ht="15" customHeight="1" x14ac:dyDescent="0.25">
      <c r="B7395" s="31" t="str">
        <f>IF(Tabela2[[#This Row],[Tipo]] = 0,LOOKUP(Tabela2[[#This Row],[RESUMO]],Tabela3[Grupo],Tabela3[Meus produtos]),VLOOKUP(Tabela2[[#This Row],[Código]],Tabela4[[Código NBS/LC116]:[Meus serviços]],3,0))</f>
        <v>Não</v>
      </c>
      <c r="C7395" t="str">
        <f>IF(E7395=0,TEXT(dados!A7310,"00000000"),IF(E7395=2,TEXT(dados!A7310,"0000"),TEXT(dados!A7310,"#")))</f>
        <v>84071000</v>
      </c>
      <c r="D7395" t="str">
        <f>IF(dados!B7310=0,"",dados!B7310)</f>
        <v/>
      </c>
      <c r="E7395">
        <f>dados!C7310</f>
        <v>0</v>
      </c>
      <c r="F7395" t="str">
        <f>dados!D7310</f>
        <v>Motores de explosao,p/aviacao</v>
      </c>
      <c r="G7395"/>
      <c r="H7395"/>
      <c r="I7395"/>
      <c r="J7395"/>
      <c r="K7395" s="13"/>
      <c r="L7395" s="13">
        <f>dados!I7310/100</f>
        <v>0.13880000000000001</v>
      </c>
      <c r="M7395" s="13">
        <f>dados!J7310/100</f>
        <v>0.1588</v>
      </c>
      <c r="N7395" s="13">
        <f>dados!K7310/100</f>
        <v>0.18</v>
      </c>
      <c r="O7395" s="13">
        <f>dados!L7310/100</f>
        <v>0</v>
      </c>
      <c r="P7395" s="12" t="str">
        <f>LEFT(Tabela2[[#This Row],[Código]],2)</f>
        <v>84</v>
      </c>
    </row>
    <row r="7396" spans="2:16" ht="15" customHeight="1" x14ac:dyDescent="0.25">
      <c r="B7396" s="31" t="str">
        <f>IF(Tabela2[[#This Row],[Tipo]] = 0,LOOKUP(Tabela2[[#This Row],[RESUMO]],Tabela3[Grupo],Tabela3[Meus produtos]),VLOOKUP(Tabela2[[#This Row],[Código]],Tabela4[[Código NBS/LC116]:[Meus serviços]],3,0))</f>
        <v>Não</v>
      </c>
      <c r="C7396" t="str">
        <f>IF(E7396=0,TEXT(dados!A7311,"00000000"),IF(E7396=2,TEXT(dados!A7311,"0000"),TEXT(dados!A7311,"#")))</f>
        <v>84072110</v>
      </c>
      <c r="D7396" t="str">
        <f>IF(dados!B7311=0,"",dados!B7311)</f>
        <v/>
      </c>
      <c r="E7396">
        <f>dados!C7311</f>
        <v>0</v>
      </c>
      <c r="F7396" t="str">
        <f>dados!D7311</f>
        <v>Motores de explosao,p/embarcacao, outboard,monocil.</v>
      </c>
      <c r="G7396"/>
      <c r="H7396"/>
      <c r="I7396"/>
      <c r="J7396"/>
      <c r="K7396" s="13"/>
      <c r="L7396" s="13">
        <f>dados!I7311/100</f>
        <v>0.13880000000000001</v>
      </c>
      <c r="M7396" s="13">
        <f>dados!J7311/100</f>
        <v>0.17420000000000002</v>
      </c>
      <c r="N7396" s="13">
        <f>dados!K7311/100</f>
        <v>0.18</v>
      </c>
      <c r="O7396" s="13">
        <f>dados!L7311/100</f>
        <v>0</v>
      </c>
      <c r="P7396" s="12" t="str">
        <f>LEFT(Tabela2[[#This Row],[Código]],2)</f>
        <v>84</v>
      </c>
    </row>
    <row r="7397" spans="2:16" ht="15" customHeight="1" x14ac:dyDescent="0.25">
      <c r="B7397" s="31" t="str">
        <f>IF(Tabela2[[#This Row],[Tipo]] = 0,LOOKUP(Tabela2[[#This Row],[RESUMO]],Tabela3[Grupo],Tabela3[Meus produtos]),VLOOKUP(Tabela2[[#This Row],[Código]],Tabela4[[Código NBS/LC116]:[Meus serviços]],3,0))</f>
        <v>Não</v>
      </c>
      <c r="C7397" t="str">
        <f>IF(E7397=0,TEXT(dados!A7312,"00000000"),IF(E7397=2,TEXT(dados!A7312,"0000"),TEXT(dados!A7312,"#")))</f>
        <v>84072190</v>
      </c>
      <c r="D7397" t="str">
        <f>IF(dados!B7312=0,"",dados!B7312)</f>
        <v/>
      </c>
      <c r="E7397">
        <f>dados!C7312</f>
        <v>0</v>
      </c>
      <c r="F7397" t="str">
        <f>dados!D7312</f>
        <v>Outros motores de explosao,p/embarcacao, outboard</v>
      </c>
      <c r="G7397"/>
      <c r="H7397"/>
      <c r="I7397"/>
      <c r="J7397"/>
      <c r="K7397" s="13"/>
      <c r="L7397" s="13">
        <f>dados!I7312/100</f>
        <v>0.1411</v>
      </c>
      <c r="M7397" s="13">
        <f>dados!J7312/100</f>
        <v>0.17649999999999999</v>
      </c>
      <c r="N7397" s="13">
        <f>dados!K7312/100</f>
        <v>0.18</v>
      </c>
      <c r="O7397" s="13">
        <f>dados!L7312/100</f>
        <v>0</v>
      </c>
      <c r="P7397" s="12" t="str">
        <f>LEFT(Tabela2[[#This Row],[Código]],2)</f>
        <v>84</v>
      </c>
    </row>
    <row r="7398" spans="2:16" ht="15" customHeight="1" x14ac:dyDescent="0.25">
      <c r="B7398" s="31" t="str">
        <f>IF(Tabela2[[#This Row],[Tipo]] = 0,LOOKUP(Tabela2[[#This Row],[RESUMO]],Tabela3[Grupo],Tabela3[Meus produtos]),VLOOKUP(Tabela2[[#This Row],[Código]],Tabela4[[Código NBS/LC116]:[Meus serviços]],3,0))</f>
        <v>Não</v>
      </c>
      <c r="C7398" t="str">
        <f>IF(E7398=0,TEXT(dados!A7313,"00000000"),IF(E7398=2,TEXT(dados!A7313,"0000"),TEXT(dados!A7313,"#")))</f>
        <v>84072910</v>
      </c>
      <c r="D7398" t="str">
        <f>IF(dados!B7313=0,"",dados!B7313)</f>
        <v/>
      </c>
      <c r="E7398">
        <f>dados!C7313</f>
        <v>0</v>
      </c>
      <c r="F7398" t="str">
        <f>dados!D7313</f>
        <v>Outs.motores de explosao,p/embarcacao, monocilindricos</v>
      </c>
      <c r="G7398"/>
      <c r="H7398"/>
      <c r="I7398"/>
      <c r="J7398"/>
      <c r="K7398" s="13"/>
      <c r="L7398" s="13">
        <f>dados!I7313/100</f>
        <v>0.13880000000000001</v>
      </c>
      <c r="M7398" s="13">
        <f>dados!J7313/100</f>
        <v>0.17420000000000002</v>
      </c>
      <c r="N7398" s="13">
        <f>dados!K7313/100</f>
        <v>0.18</v>
      </c>
      <c r="O7398" s="13">
        <f>dados!L7313/100</f>
        <v>0</v>
      </c>
      <c r="P7398" s="12" t="str">
        <f>LEFT(Tabela2[[#This Row],[Código]],2)</f>
        <v>84</v>
      </c>
    </row>
    <row r="7399" spans="2:16" ht="15" customHeight="1" x14ac:dyDescent="0.25">
      <c r="B7399" s="31" t="str">
        <f>IF(Tabela2[[#This Row],[Tipo]] = 0,LOOKUP(Tabela2[[#This Row],[RESUMO]],Tabela3[Grupo],Tabela3[Meus produtos]),VLOOKUP(Tabela2[[#This Row],[Código]],Tabela4[[Código NBS/LC116]:[Meus serviços]],3,0))</f>
        <v>Não</v>
      </c>
      <c r="C7399" t="str">
        <f>IF(E7399=0,TEXT(dados!A7314,"00000000"),IF(E7399=2,TEXT(dados!A7314,"0000"),TEXT(dados!A7314,"#")))</f>
        <v>84072990</v>
      </c>
      <c r="D7399" t="str">
        <f>IF(dados!B7314=0,"",dados!B7314)</f>
        <v/>
      </c>
      <c r="E7399">
        <f>dados!C7314</f>
        <v>0</v>
      </c>
      <c r="F7399" t="str">
        <f>dados!D7314</f>
        <v>Outros motores de explosao,p/embarcacao</v>
      </c>
      <c r="G7399"/>
      <c r="H7399"/>
      <c r="I7399"/>
      <c r="J7399"/>
      <c r="K7399" s="13"/>
      <c r="L7399" s="13">
        <f>dados!I7314/100</f>
        <v>0.13880000000000001</v>
      </c>
      <c r="M7399" s="13">
        <f>dados!J7314/100</f>
        <v>0.17420000000000002</v>
      </c>
      <c r="N7399" s="13">
        <f>dados!K7314/100</f>
        <v>0.18</v>
      </c>
      <c r="O7399" s="13">
        <f>dados!L7314/100</f>
        <v>0</v>
      </c>
      <c r="P7399" s="12" t="str">
        <f>LEFT(Tabela2[[#This Row],[Código]],2)</f>
        <v>84</v>
      </c>
    </row>
    <row r="7400" spans="2:16" ht="15" customHeight="1" x14ac:dyDescent="0.25">
      <c r="B7400" s="31" t="str">
        <f>IF(Tabela2[[#This Row],[Tipo]] = 0,LOOKUP(Tabela2[[#This Row],[RESUMO]],Tabela3[Grupo],Tabela3[Meus produtos]),VLOOKUP(Tabela2[[#This Row],[Código]],Tabela4[[Código NBS/LC116]:[Meus serviços]],3,0))</f>
        <v>Não</v>
      </c>
      <c r="C7400" t="str">
        <f>IF(E7400=0,TEXT(dados!A7315,"00000000"),IF(E7400=2,TEXT(dados!A7315,"0000"),TEXT(dados!A7315,"#")))</f>
        <v>84073110</v>
      </c>
      <c r="D7400" t="str">
        <f>IF(dados!B7315=0,"",dados!B7315)</f>
        <v/>
      </c>
      <c r="E7400">
        <f>dados!C7315</f>
        <v>0</v>
      </c>
      <c r="F7400" t="str">
        <f>dados!D7315</f>
        <v>Motores de explosao,p/veic.do cap.87,ate 50cm3,monocil</v>
      </c>
      <c r="G7400"/>
      <c r="H7400"/>
      <c r="I7400"/>
      <c r="J7400"/>
      <c r="K7400" s="13"/>
      <c r="L7400" s="13">
        <f>dados!I7315/100</f>
        <v>0.14330000000000001</v>
      </c>
      <c r="M7400" s="13">
        <f>dados!J7315/100</f>
        <v>0.2021</v>
      </c>
      <c r="N7400" s="13">
        <f>dados!K7315/100</f>
        <v>0.18</v>
      </c>
      <c r="O7400" s="13">
        <f>dados!L7315/100</f>
        <v>0</v>
      </c>
      <c r="P7400" s="12" t="str">
        <f>LEFT(Tabela2[[#This Row],[Código]],2)</f>
        <v>84</v>
      </c>
    </row>
    <row r="7401" spans="2:16" ht="15" customHeight="1" x14ac:dyDescent="0.25">
      <c r="B7401" s="31" t="str">
        <f>IF(Tabela2[[#This Row],[Tipo]] = 0,LOOKUP(Tabela2[[#This Row],[RESUMO]],Tabela3[Grupo],Tabela3[Meus produtos]),VLOOKUP(Tabela2[[#This Row],[Código]],Tabela4[[Código NBS/LC116]:[Meus serviços]],3,0))</f>
        <v>Não</v>
      </c>
      <c r="C7401" t="str">
        <f>IF(E7401=0,TEXT(dados!A7316,"00000000"),IF(E7401=2,TEXT(dados!A7316,"0000"),TEXT(dados!A7316,"#")))</f>
        <v>84073190</v>
      </c>
      <c r="D7401" t="str">
        <f>IF(dados!B7316=0,"",dados!B7316)</f>
        <v/>
      </c>
      <c r="E7401">
        <f>dados!C7316</f>
        <v>0</v>
      </c>
      <c r="F7401" t="str">
        <f>dados!D7316</f>
        <v>Outs.motores de explosao.p/veic.do cap.87,ate 50cm3</v>
      </c>
      <c r="G7401"/>
      <c r="H7401"/>
      <c r="I7401"/>
      <c r="J7401"/>
      <c r="K7401" s="13"/>
      <c r="L7401" s="13">
        <f>dados!I7316/100</f>
        <v>0.14330000000000001</v>
      </c>
      <c r="M7401" s="13">
        <f>dados!J7316/100</f>
        <v>0.2021</v>
      </c>
      <c r="N7401" s="13">
        <f>dados!K7316/100</f>
        <v>0.18</v>
      </c>
      <c r="O7401" s="13">
        <f>dados!L7316/100</f>
        <v>0</v>
      </c>
      <c r="P7401" s="12" t="str">
        <f>LEFT(Tabela2[[#This Row],[Código]],2)</f>
        <v>84</v>
      </c>
    </row>
    <row r="7402" spans="2:16" ht="15" customHeight="1" x14ac:dyDescent="0.25">
      <c r="B7402" s="31" t="str">
        <f>IF(Tabela2[[#This Row],[Tipo]] = 0,LOOKUP(Tabela2[[#This Row],[RESUMO]],Tabela3[Grupo],Tabela3[Meus produtos]),VLOOKUP(Tabela2[[#This Row],[Código]],Tabela4[[Código NBS/LC116]:[Meus serviços]],3,0))</f>
        <v>Não</v>
      </c>
      <c r="C7402" t="str">
        <f>IF(E7402=0,TEXT(dados!A7317,"00000000"),IF(E7402=2,TEXT(dados!A7317,"0000"),TEXT(dados!A7317,"#")))</f>
        <v>84073200</v>
      </c>
      <c r="D7402" t="str">
        <f>IF(dados!B7317=0,"",dados!B7317)</f>
        <v/>
      </c>
      <c r="E7402">
        <f>dados!C7317</f>
        <v>0</v>
      </c>
      <c r="F7402" t="str">
        <f>dados!D7317</f>
        <v>Motores de explosao,p/veic.cap.87,sup.50cm3 ate 250cm3</v>
      </c>
      <c r="G7402"/>
      <c r="H7402"/>
      <c r="I7402"/>
      <c r="J7402"/>
      <c r="K7402" s="13"/>
      <c r="L7402" s="13">
        <f>dados!I7317/100</f>
        <v>0.14330000000000001</v>
      </c>
      <c r="M7402" s="13">
        <f>dados!J7317/100</f>
        <v>0.2021</v>
      </c>
      <c r="N7402" s="13">
        <f>dados!K7317/100</f>
        <v>0.18</v>
      </c>
      <c r="O7402" s="13">
        <f>dados!L7317/100</f>
        <v>0</v>
      </c>
      <c r="P7402" s="12" t="str">
        <f>LEFT(Tabela2[[#This Row],[Código]],2)</f>
        <v>84</v>
      </c>
    </row>
    <row r="7403" spans="2:16" ht="15" customHeight="1" x14ac:dyDescent="0.25">
      <c r="B7403" s="31" t="str">
        <f>IF(Tabela2[[#This Row],[Tipo]] = 0,LOOKUP(Tabela2[[#This Row],[RESUMO]],Tabela3[Grupo],Tabela3[Meus produtos]),VLOOKUP(Tabela2[[#This Row],[Código]],Tabela4[[Código NBS/LC116]:[Meus serviços]],3,0))</f>
        <v>Não</v>
      </c>
      <c r="C7403" t="str">
        <f>IF(E7403=0,TEXT(dados!A7318,"00000000"),IF(E7403=2,TEXT(dados!A7318,"0000"),TEXT(dados!A7318,"#")))</f>
        <v>84073310</v>
      </c>
      <c r="D7403" t="str">
        <f>IF(dados!B7318=0,"",dados!B7318)</f>
        <v/>
      </c>
      <c r="E7403">
        <f>dados!C7318</f>
        <v>0</v>
      </c>
      <c r="F7403" t="str">
        <f>dados!D7318</f>
        <v>Motores de explosao,p/veic.cap.87, 250&lt;cm3&lt;=1000,monocil</v>
      </c>
      <c r="G7403"/>
      <c r="H7403"/>
      <c r="I7403"/>
      <c r="J7403"/>
      <c r="K7403" s="13"/>
      <c r="L7403" s="13">
        <f>dados!I7318/100</f>
        <v>0.14330000000000001</v>
      </c>
      <c r="M7403" s="13">
        <f>dados!J7318/100</f>
        <v>0.2021</v>
      </c>
      <c r="N7403" s="13">
        <f>dados!K7318/100</f>
        <v>0.18</v>
      </c>
      <c r="O7403" s="13">
        <f>dados!L7318/100</f>
        <v>0</v>
      </c>
      <c r="P7403" s="12" t="str">
        <f>LEFT(Tabela2[[#This Row],[Código]],2)</f>
        <v>84</v>
      </c>
    </row>
    <row r="7404" spans="2:16" ht="15" customHeight="1" x14ac:dyDescent="0.25">
      <c r="B7404" s="31" t="str">
        <f>IF(Tabela2[[#This Row],[Tipo]] = 0,LOOKUP(Tabela2[[#This Row],[RESUMO]],Tabela3[Grupo],Tabela3[Meus produtos]),VLOOKUP(Tabela2[[#This Row],[Código]],Tabela4[[Código NBS/LC116]:[Meus serviços]],3,0))</f>
        <v>Não</v>
      </c>
      <c r="C7404" t="str">
        <f>IF(E7404=0,TEXT(dados!A7319,"00000000"),IF(E7404=2,TEXT(dados!A7319,"0000"),TEXT(dados!A7319,"#")))</f>
        <v>84073390</v>
      </c>
      <c r="D7404" t="str">
        <f>IF(dados!B7319=0,"",dados!B7319)</f>
        <v/>
      </c>
      <c r="E7404">
        <f>dados!C7319</f>
        <v>0</v>
      </c>
      <c r="F7404" t="str">
        <f>dados!D7319</f>
        <v>Outs.motores de explosao,p/veic.cap.87, 250&lt;cm3&lt;=1000</v>
      </c>
      <c r="G7404"/>
      <c r="H7404"/>
      <c r="I7404"/>
      <c r="J7404"/>
      <c r="K7404" s="13"/>
      <c r="L7404" s="13">
        <f>dados!I7319/100</f>
        <v>0.14330000000000001</v>
      </c>
      <c r="M7404" s="13">
        <f>dados!J7319/100</f>
        <v>0.20579999999999998</v>
      </c>
      <c r="N7404" s="13">
        <f>dados!K7319/100</f>
        <v>0.18</v>
      </c>
      <c r="O7404" s="13">
        <f>dados!L7319/100</f>
        <v>0</v>
      </c>
      <c r="P7404" s="12" t="str">
        <f>LEFT(Tabela2[[#This Row],[Código]],2)</f>
        <v>84</v>
      </c>
    </row>
    <row r="7405" spans="2:16" ht="15" customHeight="1" x14ac:dyDescent="0.25">
      <c r="B7405" s="31" t="str">
        <f>IF(Tabela2[[#This Row],[Tipo]] = 0,LOOKUP(Tabela2[[#This Row],[RESUMO]],Tabela3[Grupo],Tabela3[Meus produtos]),VLOOKUP(Tabela2[[#This Row],[Código]],Tabela4[[Código NBS/LC116]:[Meus serviços]],3,0))</f>
        <v>Não</v>
      </c>
      <c r="C7405" t="str">
        <f>IF(E7405=0,TEXT(dados!A7320,"00000000"),IF(E7405=2,TEXT(dados!A7320,"0000"),TEXT(dados!A7320,"#")))</f>
        <v>84073410</v>
      </c>
      <c r="D7405" t="str">
        <f>IF(dados!B7320=0,"",dados!B7320)</f>
        <v/>
      </c>
      <c r="E7405">
        <f>dados!C7320</f>
        <v>0</v>
      </c>
      <c r="F7405" t="str">
        <f>dados!D7320</f>
        <v>Motores de explosao,p/veic.cap.87,sup. 1000cm3,monocil.</v>
      </c>
      <c r="G7405"/>
      <c r="H7405"/>
      <c r="I7405"/>
      <c r="J7405"/>
      <c r="K7405" s="13"/>
      <c r="L7405" s="13">
        <f>dados!I7320/100</f>
        <v>0.14330000000000001</v>
      </c>
      <c r="M7405" s="13">
        <f>dados!J7320/100</f>
        <v>0.2021</v>
      </c>
      <c r="N7405" s="13">
        <f>dados!K7320/100</f>
        <v>0.18</v>
      </c>
      <c r="O7405" s="13">
        <f>dados!L7320/100</f>
        <v>0</v>
      </c>
      <c r="P7405" s="12" t="str">
        <f>LEFT(Tabela2[[#This Row],[Código]],2)</f>
        <v>84</v>
      </c>
    </row>
    <row r="7406" spans="2:16" ht="15" customHeight="1" x14ac:dyDescent="0.25">
      <c r="B7406" s="31" t="str">
        <f>IF(Tabela2[[#This Row],[Tipo]] = 0,LOOKUP(Tabela2[[#This Row],[RESUMO]],Tabela3[Grupo],Tabela3[Meus produtos]),VLOOKUP(Tabela2[[#This Row],[Código]],Tabela4[[Código NBS/LC116]:[Meus serviços]],3,0))</f>
        <v>Não</v>
      </c>
      <c r="C7406" t="str">
        <f>IF(E7406=0,TEXT(dados!A7321,"00000000"),IF(E7406=2,TEXT(dados!A7321,"0000"),TEXT(dados!A7321,"#")))</f>
        <v>84073490</v>
      </c>
      <c r="D7406" t="str">
        <f>IF(dados!B7321=0,"",dados!B7321)</f>
        <v/>
      </c>
      <c r="E7406">
        <f>dados!C7321</f>
        <v>0</v>
      </c>
      <c r="F7406" t="str">
        <f>dados!D7321</f>
        <v>Outs.motores de explosao,p/veic.cap.87,sup. 1000cm3</v>
      </c>
      <c r="G7406"/>
      <c r="H7406"/>
      <c r="I7406"/>
      <c r="J7406"/>
      <c r="K7406" s="13"/>
      <c r="L7406" s="13">
        <f>dados!I7321/100</f>
        <v>0.14330000000000001</v>
      </c>
      <c r="M7406" s="13">
        <f>dados!J7321/100</f>
        <v>0.20579999999999998</v>
      </c>
      <c r="N7406" s="13">
        <f>dados!K7321/100</f>
        <v>0.18</v>
      </c>
      <c r="O7406" s="13">
        <f>dados!L7321/100</f>
        <v>0</v>
      </c>
      <c r="P7406" s="12" t="str">
        <f>LEFT(Tabela2[[#This Row],[Código]],2)</f>
        <v>84</v>
      </c>
    </row>
    <row r="7407" spans="2:16" ht="15" customHeight="1" x14ac:dyDescent="0.25">
      <c r="B7407" s="31" t="str">
        <f>IF(Tabela2[[#This Row],[Tipo]] = 0,LOOKUP(Tabela2[[#This Row],[RESUMO]],Tabela3[Grupo],Tabela3[Meus produtos]),VLOOKUP(Tabela2[[#This Row],[Código]],Tabela4[[Código NBS/LC116]:[Meus serviços]],3,0))</f>
        <v>Não</v>
      </c>
      <c r="C7407" t="str">
        <f>IF(E7407=0,TEXT(dados!A7322,"00000000"),IF(E7407=2,TEXT(dados!A7322,"0000"),TEXT(dados!A7322,"#")))</f>
        <v>84079000</v>
      </c>
      <c r="D7407" t="str">
        <f>IF(dados!B7322=0,"",dados!B7322)</f>
        <v/>
      </c>
      <c r="E7407">
        <f>dados!C7322</f>
        <v>0</v>
      </c>
      <c r="F7407" t="str">
        <f>dados!D7322</f>
        <v>Outros motores de explosao</v>
      </c>
      <c r="G7407"/>
      <c r="H7407"/>
      <c r="I7407"/>
      <c r="J7407"/>
      <c r="K7407" s="13"/>
      <c r="L7407" s="13">
        <f>dados!I7322/100</f>
        <v>0.13449999999999998</v>
      </c>
      <c r="M7407" s="13">
        <f>dados!J7322/100</f>
        <v>0.1699</v>
      </c>
      <c r="N7407" s="13">
        <f>dados!K7322/100</f>
        <v>0.18</v>
      </c>
      <c r="O7407" s="13">
        <f>dados!L7322/100</f>
        <v>0</v>
      </c>
      <c r="P7407" s="12" t="str">
        <f>LEFT(Tabela2[[#This Row],[Código]],2)</f>
        <v>84</v>
      </c>
    </row>
    <row r="7408" spans="2:16" ht="15" customHeight="1" x14ac:dyDescent="0.25">
      <c r="B7408" s="31" t="str">
        <f>IF(Tabela2[[#This Row],[Tipo]] = 0,LOOKUP(Tabela2[[#This Row],[RESUMO]],Tabela3[Grupo],Tabela3[Meus produtos]),VLOOKUP(Tabela2[[#This Row],[Código]],Tabela4[[Código NBS/LC116]:[Meus serviços]],3,0))</f>
        <v>Não</v>
      </c>
      <c r="C7408" t="str">
        <f>IF(E7408=0,TEXT(dados!A7323,"00000000"),IF(E7408=2,TEXT(dados!A7323,"0000"),TEXT(dados!A7323,"#")))</f>
        <v>84081010</v>
      </c>
      <c r="D7408" t="str">
        <f>IF(dados!B7323=0,"",dados!B7323)</f>
        <v/>
      </c>
      <c r="E7408">
        <f>dados!C7323</f>
        <v>0</v>
      </c>
      <c r="F7408" t="str">
        <f>dados!D7323</f>
        <v>Motores diesel/semidiesel,p/embarcacao,tipo outboard</v>
      </c>
      <c r="G7408"/>
      <c r="H7408"/>
      <c r="I7408"/>
      <c r="J7408"/>
      <c r="K7408" s="13"/>
      <c r="L7408" s="13">
        <f>dados!I7323/100</f>
        <v>0.13880000000000001</v>
      </c>
      <c r="M7408" s="13">
        <f>dados!J7323/100</f>
        <v>0.17420000000000002</v>
      </c>
      <c r="N7408" s="13">
        <f>dados!K7323/100</f>
        <v>0.18</v>
      </c>
      <c r="O7408" s="13">
        <f>dados!L7323/100</f>
        <v>0</v>
      </c>
      <c r="P7408" s="12" t="str">
        <f>LEFT(Tabela2[[#This Row],[Código]],2)</f>
        <v>84</v>
      </c>
    </row>
    <row r="7409" spans="2:16" ht="15" customHeight="1" x14ac:dyDescent="0.25">
      <c r="B7409" s="31" t="str">
        <f>IF(Tabela2[[#This Row],[Tipo]] = 0,LOOKUP(Tabela2[[#This Row],[RESUMO]],Tabela3[Grupo],Tabela3[Meus produtos]),VLOOKUP(Tabela2[[#This Row],[Código]],Tabela4[[Código NBS/LC116]:[Meus serviços]],3,0))</f>
        <v>Não</v>
      </c>
      <c r="C7409" t="str">
        <f>IF(E7409=0,TEXT(dados!A7324,"00000000"),IF(E7409=2,TEXT(dados!A7324,"0000"),TEXT(dados!A7324,"#")))</f>
        <v>84081090</v>
      </c>
      <c r="D7409" t="str">
        <f>IF(dados!B7324=0,"",dados!B7324)</f>
        <v/>
      </c>
      <c r="E7409">
        <f>dados!C7324</f>
        <v>0</v>
      </c>
      <c r="F7409" t="str">
        <f>dados!D7324</f>
        <v>Outros motores diesel/semidiesel,para embarcacao</v>
      </c>
      <c r="G7409"/>
      <c r="H7409"/>
      <c r="I7409"/>
      <c r="J7409"/>
      <c r="K7409" s="13"/>
      <c r="L7409" s="13">
        <f>dados!I7324/100</f>
        <v>0.13880000000000001</v>
      </c>
      <c r="M7409" s="13">
        <f>dados!J7324/100</f>
        <v>0.17420000000000002</v>
      </c>
      <c r="N7409" s="13">
        <f>dados!K7324/100</f>
        <v>0.18</v>
      </c>
      <c r="O7409" s="13">
        <f>dados!L7324/100</f>
        <v>0</v>
      </c>
      <c r="P7409" s="12" t="str">
        <f>LEFT(Tabela2[[#This Row],[Código]],2)</f>
        <v>84</v>
      </c>
    </row>
    <row r="7410" spans="2:16" ht="15" customHeight="1" x14ac:dyDescent="0.25">
      <c r="B7410" s="31" t="str">
        <f>IF(Tabela2[[#This Row],[Tipo]] = 0,LOOKUP(Tabela2[[#This Row],[RESUMO]],Tabela3[Grupo],Tabela3[Meus produtos]),VLOOKUP(Tabela2[[#This Row],[Código]],Tabela4[[Código NBS/LC116]:[Meus serviços]],3,0))</f>
        <v>Não</v>
      </c>
      <c r="C7410" t="str">
        <f>IF(E7410=0,TEXT(dados!A7325,"00000000"),IF(E7410=2,TEXT(dados!A7325,"0000"),TEXT(dados!A7325,"#")))</f>
        <v>84082010</v>
      </c>
      <c r="D7410" t="str">
        <f>IF(dados!B7325=0,"",dados!B7325)</f>
        <v/>
      </c>
      <c r="E7410">
        <f>dados!C7325</f>
        <v>0</v>
      </c>
      <c r="F7410" t="str">
        <f>dados!D7325</f>
        <v xml:space="preserve">Reatores nucleares caldeiras maquinas aparelhos e instrumentos mecanicos e suas partes Motores de pistao de ignicao por compressao motores diesel ou semidiesel De cilindrada inferior ou igual a 1 500 cm </v>
      </c>
      <c r="G7410"/>
      <c r="H7410"/>
      <c r="I7410"/>
      <c r="J7410"/>
      <c r="K7410" s="13"/>
      <c r="L7410" s="13">
        <f>dados!I7325/100</f>
        <v>0.14330000000000001</v>
      </c>
      <c r="M7410" s="13">
        <f>dados!J7325/100</f>
        <v>0.20579999999999998</v>
      </c>
      <c r="N7410" s="13">
        <f>dados!K7325/100</f>
        <v>0.18</v>
      </c>
      <c r="O7410" s="13">
        <f>dados!L7325/100</f>
        <v>0</v>
      </c>
      <c r="P7410" s="12" t="str">
        <f>LEFT(Tabela2[[#This Row],[Código]],2)</f>
        <v>84</v>
      </c>
    </row>
    <row r="7411" spans="2:16" ht="15" customHeight="1" x14ac:dyDescent="0.25">
      <c r="B7411" s="31" t="str">
        <f>IF(Tabela2[[#This Row],[Tipo]] = 0,LOOKUP(Tabela2[[#This Row],[RESUMO]],Tabela3[Grupo],Tabela3[Meus produtos]),VLOOKUP(Tabela2[[#This Row],[Código]],Tabela4[[Código NBS/LC116]:[Meus serviços]],3,0))</f>
        <v>Não</v>
      </c>
      <c r="C7411" t="str">
        <f>IF(E7411=0,TEXT(dados!A7326,"00000000"),IF(E7411=2,TEXT(dados!A7326,"0000"),TEXT(dados!A7326,"#")))</f>
        <v>84082020</v>
      </c>
      <c r="D7411" t="str">
        <f>IF(dados!B7326=0,"",dados!B7326)</f>
        <v/>
      </c>
      <c r="E7411">
        <f>dados!C7326</f>
        <v>0</v>
      </c>
      <c r="F7411" t="str">
        <f>dados!D7326</f>
        <v xml:space="preserve">Reatores nucleares caldeiras maquinas aparelhos e instrumentos mecanicos e suas partes Motores de pistao de ignicao por compressao motores diesel ou semidiesel De cilindrada superior a 1 500 cm mas nao superior a 2 500 cm </v>
      </c>
      <c r="G7411"/>
      <c r="H7411"/>
      <c r="I7411"/>
      <c r="J7411"/>
      <c r="K7411" s="13"/>
      <c r="L7411" s="13">
        <f>dados!I7326/100</f>
        <v>0.14330000000000001</v>
      </c>
      <c r="M7411" s="13">
        <f>dados!J7326/100</f>
        <v>0.20579999999999998</v>
      </c>
      <c r="N7411" s="13">
        <f>dados!K7326/100</f>
        <v>0.18</v>
      </c>
      <c r="O7411" s="13">
        <f>dados!L7326/100</f>
        <v>0</v>
      </c>
      <c r="P7411" s="12" t="str">
        <f>LEFT(Tabela2[[#This Row],[Código]],2)</f>
        <v>84</v>
      </c>
    </row>
    <row r="7412" spans="2:16" ht="15" customHeight="1" x14ac:dyDescent="0.25">
      <c r="B7412" s="31" t="str">
        <f>IF(Tabela2[[#This Row],[Tipo]] = 0,LOOKUP(Tabela2[[#This Row],[RESUMO]],Tabela3[Grupo],Tabela3[Meus produtos]),VLOOKUP(Tabela2[[#This Row],[Código]],Tabela4[[Código NBS/LC116]:[Meus serviços]],3,0))</f>
        <v>Não</v>
      </c>
      <c r="C7412" t="str">
        <f>IF(E7412=0,TEXT(dados!A7327,"00000000"),IF(E7412=2,TEXT(dados!A7327,"0000"),TEXT(dados!A7327,"#")))</f>
        <v>84082020</v>
      </c>
      <c r="D7412">
        <f>IF(dados!B7327=0,"",dados!B7327)</f>
        <v>1</v>
      </c>
      <c r="E7412">
        <f>dados!C7327</f>
        <v>0</v>
      </c>
      <c r="F7412" t="str">
        <f>dados!D7327</f>
        <v>De onibus ou caminhoes, de potencia igual ou superior a 125HP</v>
      </c>
      <c r="G7412"/>
      <c r="H7412"/>
      <c r="I7412"/>
      <c r="J7412"/>
      <c r="K7412" s="13"/>
      <c r="L7412" s="13">
        <f>dados!I7327/100</f>
        <v>0.1416</v>
      </c>
      <c r="M7412" s="13">
        <f>dados!J7327/100</f>
        <v>0.2041</v>
      </c>
      <c r="N7412" s="13">
        <f>dados!K7327/100</f>
        <v>0.18</v>
      </c>
      <c r="O7412" s="13">
        <f>dados!L7327/100</f>
        <v>0</v>
      </c>
      <c r="P7412" s="12" t="str">
        <f>LEFT(Tabela2[[#This Row],[Código]],2)</f>
        <v>84</v>
      </c>
    </row>
    <row r="7413" spans="2:16" ht="15" customHeight="1" x14ac:dyDescent="0.25">
      <c r="B7413" s="31" t="str">
        <f>IF(Tabela2[[#This Row],[Tipo]] = 0,LOOKUP(Tabela2[[#This Row],[RESUMO]],Tabela3[Grupo],Tabela3[Meus produtos]),VLOOKUP(Tabela2[[#This Row],[Código]],Tabela4[[Código NBS/LC116]:[Meus serviços]],3,0))</f>
        <v>Não</v>
      </c>
      <c r="C7413" t="str">
        <f>IF(E7413=0,TEXT(dados!A7328,"00000000"),IF(E7413=2,TEXT(dados!A7328,"0000"),TEXT(dados!A7328,"#")))</f>
        <v>84082020</v>
      </c>
      <c r="D7413">
        <f>IF(dados!B7328=0,"",dados!B7328)</f>
        <v>2</v>
      </c>
      <c r="E7413">
        <f>dados!C7328</f>
        <v>0</v>
      </c>
      <c r="F7413" t="str">
        <f>dados!D7328</f>
        <v>De tratores agricolas, com ate 2.600 rpm em potencia maxima</v>
      </c>
      <c r="G7413"/>
      <c r="H7413"/>
      <c r="I7413"/>
      <c r="J7413"/>
      <c r="K7413" s="13"/>
      <c r="L7413" s="13">
        <f>dados!I7328/100</f>
        <v>0.1416</v>
      </c>
      <c r="M7413" s="13">
        <f>dados!J7328/100</f>
        <v>0.2041</v>
      </c>
      <c r="N7413" s="13">
        <f>dados!K7328/100</f>
        <v>0.18</v>
      </c>
      <c r="O7413" s="13">
        <f>dados!L7328/100</f>
        <v>0</v>
      </c>
      <c r="P7413" s="12" t="str">
        <f>LEFT(Tabela2[[#This Row],[Código]],2)</f>
        <v>84</v>
      </c>
    </row>
    <row r="7414" spans="2:16" ht="15" customHeight="1" x14ac:dyDescent="0.25">
      <c r="B7414" s="31" t="str">
        <f>IF(Tabela2[[#This Row],[Tipo]] = 0,LOOKUP(Tabela2[[#This Row],[RESUMO]],Tabela3[Grupo],Tabela3[Meus produtos]),VLOOKUP(Tabela2[[#This Row],[Código]],Tabela4[[Código NBS/LC116]:[Meus serviços]],3,0))</f>
        <v>Não</v>
      </c>
      <c r="C7414" t="str">
        <f>IF(E7414=0,TEXT(dados!A7329,"00000000"),IF(E7414=2,TEXT(dados!A7329,"0000"),TEXT(dados!A7329,"#")))</f>
        <v>84082030</v>
      </c>
      <c r="D7414" t="str">
        <f>IF(dados!B7329=0,"",dados!B7329)</f>
        <v/>
      </c>
      <c r="E7414">
        <f>dados!C7329</f>
        <v>0</v>
      </c>
      <c r="F7414" t="str">
        <f>dados!D7329</f>
        <v>Motores diesel/semidiesel,p/veic.cap.87, 2500&lt;cm3&lt;=3500</v>
      </c>
      <c r="G7414"/>
      <c r="H7414"/>
      <c r="I7414"/>
      <c r="J7414"/>
      <c r="K7414" s="13"/>
      <c r="L7414" s="13">
        <f>dados!I7329/100</f>
        <v>0.14330000000000001</v>
      </c>
      <c r="M7414" s="13">
        <f>dados!J7329/100</f>
        <v>0.20579999999999998</v>
      </c>
      <c r="N7414" s="13">
        <f>dados!K7329/100</f>
        <v>0.18</v>
      </c>
      <c r="O7414" s="13">
        <f>dados!L7329/100</f>
        <v>0</v>
      </c>
      <c r="P7414" s="12" t="str">
        <f>LEFT(Tabela2[[#This Row],[Código]],2)</f>
        <v>84</v>
      </c>
    </row>
    <row r="7415" spans="2:16" ht="15" customHeight="1" x14ac:dyDescent="0.25">
      <c r="B7415" s="31" t="str">
        <f>IF(Tabela2[[#This Row],[Tipo]] = 0,LOOKUP(Tabela2[[#This Row],[RESUMO]],Tabela3[Grupo],Tabela3[Meus produtos]),VLOOKUP(Tabela2[[#This Row],[Código]],Tabela4[[Código NBS/LC116]:[Meus serviços]],3,0))</f>
        <v>Não</v>
      </c>
      <c r="C7415" t="str">
        <f>IF(E7415=0,TEXT(dados!A7330,"00000000"),IF(E7415=2,TEXT(dados!A7330,"0000"),TEXT(dados!A7330,"#")))</f>
        <v>84082030</v>
      </c>
      <c r="D7415">
        <f>IF(dados!B7330=0,"",dados!B7330)</f>
        <v>1</v>
      </c>
      <c r="E7415">
        <f>dados!C7330</f>
        <v>0</v>
      </c>
      <c r="F7415" t="str">
        <f>dados!D7330</f>
        <v>De onibus ou caminhoes, de potencia igual ou superior a 125HP</v>
      </c>
      <c r="G7415"/>
      <c r="H7415"/>
      <c r="I7415"/>
      <c r="J7415"/>
      <c r="K7415" s="13"/>
      <c r="L7415" s="13">
        <f>dados!I7330/100</f>
        <v>0.1416</v>
      </c>
      <c r="M7415" s="13">
        <f>dados!J7330/100</f>
        <v>0.2041</v>
      </c>
      <c r="N7415" s="13">
        <f>dados!K7330/100</f>
        <v>0.18</v>
      </c>
      <c r="O7415" s="13">
        <f>dados!L7330/100</f>
        <v>0</v>
      </c>
      <c r="P7415" s="12" t="str">
        <f>LEFT(Tabela2[[#This Row],[Código]],2)</f>
        <v>84</v>
      </c>
    </row>
    <row r="7416" spans="2:16" ht="15" customHeight="1" x14ac:dyDescent="0.25">
      <c r="B7416" s="31" t="str">
        <f>IF(Tabela2[[#This Row],[Tipo]] = 0,LOOKUP(Tabela2[[#This Row],[RESUMO]],Tabela3[Grupo],Tabela3[Meus produtos]),VLOOKUP(Tabela2[[#This Row],[Código]],Tabela4[[Código NBS/LC116]:[Meus serviços]],3,0))</f>
        <v>Não</v>
      </c>
      <c r="C7416" t="str">
        <f>IF(E7416=0,TEXT(dados!A7331,"00000000"),IF(E7416=2,TEXT(dados!A7331,"0000"),TEXT(dados!A7331,"#")))</f>
        <v>84082030</v>
      </c>
      <c r="D7416">
        <f>IF(dados!B7331=0,"",dados!B7331)</f>
        <v>2</v>
      </c>
      <c r="E7416">
        <f>dados!C7331</f>
        <v>0</v>
      </c>
      <c r="F7416" t="str">
        <f>dados!D7331</f>
        <v>De tratores agricolas, com ate 2.600 rpm em potencia maxima</v>
      </c>
      <c r="G7416"/>
      <c r="H7416"/>
      <c r="I7416"/>
      <c r="J7416"/>
      <c r="K7416" s="13"/>
      <c r="L7416" s="13">
        <f>dados!I7331/100</f>
        <v>0.1416</v>
      </c>
      <c r="M7416" s="13">
        <f>dados!J7331/100</f>
        <v>0.2041</v>
      </c>
      <c r="N7416" s="13">
        <f>dados!K7331/100</f>
        <v>0.18</v>
      </c>
      <c r="O7416" s="13">
        <f>dados!L7331/100</f>
        <v>0</v>
      </c>
      <c r="P7416" s="12" t="str">
        <f>LEFT(Tabela2[[#This Row],[Código]],2)</f>
        <v>84</v>
      </c>
    </row>
    <row r="7417" spans="2:16" ht="15" customHeight="1" x14ac:dyDescent="0.25">
      <c r="B7417" s="31" t="str">
        <f>IF(Tabela2[[#This Row],[Tipo]] = 0,LOOKUP(Tabela2[[#This Row],[RESUMO]],Tabela3[Grupo],Tabela3[Meus produtos]),VLOOKUP(Tabela2[[#This Row],[Código]],Tabela4[[Código NBS/LC116]:[Meus serviços]],3,0))</f>
        <v>Não</v>
      </c>
      <c r="C7417" t="str">
        <f>IF(E7417=0,TEXT(dados!A7332,"00000000"),IF(E7417=2,TEXT(dados!A7332,"0000"),TEXT(dados!A7332,"#")))</f>
        <v>84082090</v>
      </c>
      <c r="D7417" t="str">
        <f>IF(dados!B7332=0,"",dados!B7332)</f>
        <v/>
      </c>
      <c r="E7417">
        <f>dados!C7332</f>
        <v>0</v>
      </c>
      <c r="F7417" t="str">
        <f>dados!D7332</f>
        <v>Reatores nucleares caldeiras maquinas aparelhos e instrumentos mecanicos e suas partes Motores de pistao de ignicao por compressao motores diesel ou semidiesel outros</v>
      </c>
      <c r="G7417"/>
      <c r="H7417"/>
      <c r="I7417"/>
      <c r="J7417"/>
      <c r="K7417" s="13"/>
      <c r="L7417" s="13">
        <f>dados!I7332/100</f>
        <v>0.14330000000000001</v>
      </c>
      <c r="M7417" s="13">
        <f>dados!J7332/100</f>
        <v>0.20579999999999998</v>
      </c>
      <c r="N7417" s="13">
        <f>dados!K7332/100</f>
        <v>0.18</v>
      </c>
      <c r="O7417" s="13">
        <f>dados!L7332/100</f>
        <v>0</v>
      </c>
      <c r="P7417" s="12" t="str">
        <f>LEFT(Tabela2[[#This Row],[Código]],2)</f>
        <v>84</v>
      </c>
    </row>
    <row r="7418" spans="2:16" ht="15" customHeight="1" x14ac:dyDescent="0.25">
      <c r="B7418" s="31" t="str">
        <f>IF(Tabela2[[#This Row],[Tipo]] = 0,LOOKUP(Tabela2[[#This Row],[RESUMO]],Tabela3[Grupo],Tabela3[Meus produtos]),VLOOKUP(Tabela2[[#This Row],[Código]],Tabela4[[Código NBS/LC116]:[Meus serviços]],3,0))</f>
        <v>Não</v>
      </c>
      <c r="C7418" t="str">
        <f>IF(E7418=0,TEXT(dados!A7333,"00000000"),IF(E7418=2,TEXT(dados!A7333,"0000"),TEXT(dados!A7333,"#")))</f>
        <v>84082090</v>
      </c>
      <c r="D7418">
        <f>IF(dados!B7333=0,"",dados!B7333)</f>
        <v>1</v>
      </c>
      <c r="E7418">
        <f>dados!C7333</f>
        <v>0</v>
      </c>
      <c r="F7418" t="str">
        <f>dados!D7333</f>
        <v>De onibus ou caminhoes, de potencia igual ou superior a 125HP</v>
      </c>
      <c r="G7418"/>
      <c r="H7418"/>
      <c r="I7418"/>
      <c r="J7418"/>
      <c r="K7418" s="13"/>
      <c r="L7418" s="13">
        <f>dados!I7333/100</f>
        <v>0.1416</v>
      </c>
      <c r="M7418" s="13">
        <f>dados!J7333/100</f>
        <v>0.2041</v>
      </c>
      <c r="N7418" s="13">
        <f>dados!K7333/100</f>
        <v>0.18</v>
      </c>
      <c r="O7418" s="13">
        <f>dados!L7333/100</f>
        <v>0</v>
      </c>
      <c r="P7418" s="12" t="str">
        <f>LEFT(Tabela2[[#This Row],[Código]],2)</f>
        <v>84</v>
      </c>
    </row>
    <row r="7419" spans="2:16" ht="15" customHeight="1" x14ac:dyDescent="0.25">
      <c r="B7419" s="31" t="str">
        <f>IF(Tabela2[[#This Row],[Tipo]] = 0,LOOKUP(Tabela2[[#This Row],[RESUMO]],Tabela3[Grupo],Tabela3[Meus produtos]),VLOOKUP(Tabela2[[#This Row],[Código]],Tabela4[[Código NBS/LC116]:[Meus serviços]],3,0))</f>
        <v>Não</v>
      </c>
      <c r="C7419" t="str">
        <f>IF(E7419=0,TEXT(dados!A7334,"00000000"),IF(E7419=2,TEXT(dados!A7334,"0000"),TEXT(dados!A7334,"#")))</f>
        <v>84082090</v>
      </c>
      <c r="D7419">
        <f>IF(dados!B7334=0,"",dados!B7334)</f>
        <v>2</v>
      </c>
      <c r="E7419">
        <f>dados!C7334</f>
        <v>0</v>
      </c>
      <c r="F7419" t="str">
        <f>dados!D7334</f>
        <v>De tratores agricolas, com ate 2.600 rpm em potencia maxima</v>
      </c>
      <c r="G7419"/>
      <c r="H7419"/>
      <c r="I7419"/>
      <c r="J7419"/>
      <c r="K7419" s="13"/>
      <c r="L7419" s="13">
        <f>dados!I7334/100</f>
        <v>0.1416</v>
      </c>
      <c r="M7419" s="13">
        <f>dados!J7334/100</f>
        <v>0.2041</v>
      </c>
      <c r="N7419" s="13">
        <f>dados!K7334/100</f>
        <v>0.18</v>
      </c>
      <c r="O7419" s="13">
        <f>dados!L7334/100</f>
        <v>0</v>
      </c>
      <c r="P7419" s="12" t="str">
        <f>LEFT(Tabela2[[#This Row],[Código]],2)</f>
        <v>84</v>
      </c>
    </row>
    <row r="7420" spans="2:16" ht="15" customHeight="1" x14ac:dyDescent="0.25">
      <c r="B7420" s="31" t="str">
        <f>IF(Tabela2[[#This Row],[Tipo]] = 0,LOOKUP(Tabela2[[#This Row],[RESUMO]],Tabela3[Grupo],Tabela3[Meus produtos]),VLOOKUP(Tabela2[[#This Row],[Código]],Tabela4[[Código NBS/LC116]:[Meus serviços]],3,0))</f>
        <v>Não</v>
      </c>
      <c r="C7420" t="str">
        <f>IF(E7420=0,TEXT(dados!A7335,"00000000"),IF(E7420=2,TEXT(dados!A7335,"0000"),TEXT(dados!A7335,"#")))</f>
        <v>84089010</v>
      </c>
      <c r="D7420" t="str">
        <f>IF(dados!B7335=0,"",dados!B7335)</f>
        <v/>
      </c>
      <c r="E7420">
        <f>dados!C7335</f>
        <v>0</v>
      </c>
      <c r="F7420" t="str">
        <f>dados!D7335</f>
        <v>Estacionarios, de potencia normal iso superior a 412,5kw (550hp), segundo norma iso 3046/1</v>
      </c>
      <c r="G7420"/>
      <c r="H7420"/>
      <c r="I7420"/>
      <c r="J7420"/>
      <c r="K7420" s="13"/>
      <c r="L7420" s="13">
        <f>dados!I7335/100</f>
        <v>0.13449999999999998</v>
      </c>
      <c r="M7420" s="13">
        <f>dados!J7335/100</f>
        <v>0.16839999999999999</v>
      </c>
      <c r="N7420" s="13">
        <f>dados!K7335/100</f>
        <v>0.18</v>
      </c>
      <c r="O7420" s="13">
        <f>dados!L7335/100</f>
        <v>0</v>
      </c>
      <c r="P7420" s="12" t="str">
        <f>LEFT(Tabela2[[#This Row],[Código]],2)</f>
        <v>84</v>
      </c>
    </row>
    <row r="7421" spans="2:16" ht="15" customHeight="1" x14ac:dyDescent="0.25">
      <c r="B7421" s="31" t="str">
        <f>IF(Tabela2[[#This Row],[Tipo]] = 0,LOOKUP(Tabela2[[#This Row],[RESUMO]],Tabela3[Grupo],Tabela3[Meus produtos]),VLOOKUP(Tabela2[[#This Row],[Código]],Tabela4[[Código NBS/LC116]:[Meus serviços]],3,0))</f>
        <v>Não</v>
      </c>
      <c r="C7421" t="str">
        <f>IF(E7421=0,TEXT(dados!A7336,"00000000"),IF(E7421=2,TEXT(dados!A7336,"0000"),TEXT(dados!A7336,"#")))</f>
        <v>84089090</v>
      </c>
      <c r="D7421" t="str">
        <f>IF(dados!B7336=0,"",dados!B7336)</f>
        <v/>
      </c>
      <c r="E7421">
        <f>dados!C7336</f>
        <v>0</v>
      </c>
      <c r="F7421" t="str">
        <f>dados!D7336</f>
        <v>Outros motores diesel/semidiesel</v>
      </c>
      <c r="G7421"/>
      <c r="H7421"/>
      <c r="I7421"/>
      <c r="J7421"/>
      <c r="K7421" s="13"/>
      <c r="L7421" s="13">
        <f>dados!I7336/100</f>
        <v>0.13449999999999998</v>
      </c>
      <c r="M7421" s="13">
        <f>dados!J7336/100</f>
        <v>0.1699</v>
      </c>
      <c r="N7421" s="13">
        <f>dados!K7336/100</f>
        <v>0.18</v>
      </c>
      <c r="O7421" s="13">
        <f>dados!L7336/100</f>
        <v>0</v>
      </c>
      <c r="P7421" s="12" t="str">
        <f>LEFT(Tabela2[[#This Row],[Código]],2)</f>
        <v>84</v>
      </c>
    </row>
    <row r="7422" spans="2:16" ht="15" customHeight="1" x14ac:dyDescent="0.25">
      <c r="B7422" s="31" t="str">
        <f>IF(Tabela2[[#This Row],[Tipo]] = 0,LOOKUP(Tabela2[[#This Row],[RESUMO]],Tabela3[Grupo],Tabela3[Meus produtos]),VLOOKUP(Tabela2[[#This Row],[Código]],Tabela4[[Código NBS/LC116]:[Meus serviços]],3,0))</f>
        <v>Não</v>
      </c>
      <c r="C7422" t="str">
        <f>IF(E7422=0,TEXT(dados!A7337,"00000000"),IF(E7422=2,TEXT(dados!A7337,"0000"),TEXT(dados!A7337,"#")))</f>
        <v>84091000</v>
      </c>
      <c r="D7422" t="str">
        <f>IF(dados!B7337=0,"",dados!B7337)</f>
        <v/>
      </c>
      <c r="E7422">
        <f>dados!C7337</f>
        <v>0</v>
      </c>
      <c r="F7422" t="str">
        <f>dados!D7337</f>
        <v>Partes de motores para aviacao</v>
      </c>
      <c r="G7422"/>
      <c r="H7422"/>
      <c r="I7422"/>
      <c r="J7422"/>
      <c r="K7422" s="13"/>
      <c r="L7422" s="13">
        <f>dados!I7337/100</f>
        <v>0.13880000000000001</v>
      </c>
      <c r="M7422" s="13">
        <f>dados!J7337/100</f>
        <v>0.1588</v>
      </c>
      <c r="N7422" s="13">
        <f>dados!K7337/100</f>
        <v>0.18</v>
      </c>
      <c r="O7422" s="13">
        <f>dados!L7337/100</f>
        <v>0</v>
      </c>
      <c r="P7422" s="12" t="str">
        <f>LEFT(Tabela2[[#This Row],[Código]],2)</f>
        <v>84</v>
      </c>
    </row>
    <row r="7423" spans="2:16" ht="15" customHeight="1" x14ac:dyDescent="0.25">
      <c r="B7423" s="31" t="str">
        <f>IF(Tabela2[[#This Row],[Tipo]] = 0,LOOKUP(Tabela2[[#This Row],[RESUMO]],Tabela3[Grupo],Tabela3[Meus produtos]),VLOOKUP(Tabela2[[#This Row],[Código]],Tabela4[[Código NBS/LC116]:[Meus serviços]],3,0))</f>
        <v>Não</v>
      </c>
      <c r="C7423" t="str">
        <f>IF(E7423=0,TEXT(dados!A7338,"00000000"),IF(E7423=2,TEXT(dados!A7338,"0000"),TEXT(dados!A7338,"#")))</f>
        <v>84099111</v>
      </c>
      <c r="D7423" t="str">
        <f>IF(dados!B7338=0,"",dados!B7338)</f>
        <v/>
      </c>
      <c r="E7423">
        <f>dados!C7338</f>
        <v>0</v>
      </c>
      <c r="F7423" t="str">
        <f>dados!D7338</f>
        <v>Bielas para motores de explosao</v>
      </c>
      <c r="G7423"/>
      <c r="H7423"/>
      <c r="I7423"/>
      <c r="J7423"/>
      <c r="K7423" s="13"/>
      <c r="L7423" s="13">
        <f>dados!I7338/100</f>
        <v>0.14330000000000001</v>
      </c>
      <c r="M7423" s="13">
        <f>dados!J7338/100</f>
        <v>0.20170000000000002</v>
      </c>
      <c r="N7423" s="13">
        <f>dados!K7338/100</f>
        <v>0.18</v>
      </c>
      <c r="O7423" s="13">
        <f>dados!L7338/100</f>
        <v>0</v>
      </c>
      <c r="P7423" s="12" t="str">
        <f>LEFT(Tabela2[[#This Row],[Código]],2)</f>
        <v>84</v>
      </c>
    </row>
    <row r="7424" spans="2:16" ht="15" customHeight="1" x14ac:dyDescent="0.25">
      <c r="B7424" s="31" t="str">
        <f>IF(Tabela2[[#This Row],[Tipo]] = 0,LOOKUP(Tabela2[[#This Row],[RESUMO]],Tabela3[Grupo],Tabela3[Meus produtos]),VLOOKUP(Tabela2[[#This Row],[Código]],Tabela4[[Código NBS/LC116]:[Meus serviços]],3,0))</f>
        <v>Não</v>
      </c>
      <c r="C7424" t="str">
        <f>IF(E7424=0,TEXT(dados!A7339,"00000000"),IF(E7424=2,TEXT(dados!A7339,"0000"),TEXT(dados!A7339,"#")))</f>
        <v>84099112</v>
      </c>
      <c r="D7424" t="str">
        <f>IF(dados!B7339=0,"",dados!B7339)</f>
        <v/>
      </c>
      <c r="E7424">
        <f>dados!C7339</f>
        <v>0</v>
      </c>
      <c r="F7424" t="str">
        <f>dados!D7339</f>
        <v>Reatores nucleares caldeiras maquinas aparelhos e instrumentos mecanicos e suas partes Partes reconheciveis como exclusiva ou principalmente destinadas aos motores das posicoes 84 07 ou 84 08 Blocos de cilindros cabecotes e carteres</v>
      </c>
      <c r="G7424"/>
      <c r="H7424"/>
      <c r="I7424"/>
      <c r="J7424"/>
      <c r="K7424" s="13"/>
      <c r="L7424" s="13">
        <f>dados!I7339/100</f>
        <v>0.14330000000000001</v>
      </c>
      <c r="M7424" s="13">
        <f>dados!J7339/100</f>
        <v>0.20170000000000002</v>
      </c>
      <c r="N7424" s="13">
        <f>dados!K7339/100</f>
        <v>0.18</v>
      </c>
      <c r="O7424" s="13">
        <f>dados!L7339/100</f>
        <v>0</v>
      </c>
      <c r="P7424" s="12" t="str">
        <f>LEFT(Tabela2[[#This Row],[Código]],2)</f>
        <v>84</v>
      </c>
    </row>
    <row r="7425" spans="2:16" ht="15" customHeight="1" x14ac:dyDescent="0.25">
      <c r="B7425" s="31" t="str">
        <f>IF(Tabela2[[#This Row],[Tipo]] = 0,LOOKUP(Tabela2[[#This Row],[RESUMO]],Tabela3[Grupo],Tabela3[Meus produtos]),VLOOKUP(Tabela2[[#This Row],[Código]],Tabela4[[Código NBS/LC116]:[Meus serviços]],3,0))</f>
        <v>Não</v>
      </c>
      <c r="C7425" t="str">
        <f>IF(E7425=0,TEXT(dados!A7340,"00000000"),IF(E7425=2,TEXT(dados!A7340,"0000"),TEXT(dados!A7340,"#")))</f>
        <v>84099113</v>
      </c>
      <c r="D7425" t="str">
        <f>IF(dados!B7340=0,"",dados!B7340)</f>
        <v/>
      </c>
      <c r="E7425">
        <f>dados!C7340</f>
        <v>0</v>
      </c>
      <c r="F7425" t="str">
        <f>dados!D7340</f>
        <v>Carburadores para motores de explosao</v>
      </c>
      <c r="G7425"/>
      <c r="H7425"/>
      <c r="I7425"/>
      <c r="J7425"/>
      <c r="K7425" s="13"/>
      <c r="L7425" s="13">
        <f>dados!I7340/100</f>
        <v>0.14330000000000001</v>
      </c>
      <c r="M7425" s="13">
        <f>dados!J7340/100</f>
        <v>0.16329999999999997</v>
      </c>
      <c r="N7425" s="13">
        <f>dados!K7340/100</f>
        <v>0.18</v>
      </c>
      <c r="O7425" s="13">
        <f>dados!L7340/100</f>
        <v>0</v>
      </c>
      <c r="P7425" s="12" t="str">
        <f>LEFT(Tabela2[[#This Row],[Código]],2)</f>
        <v>84</v>
      </c>
    </row>
    <row r="7426" spans="2:16" ht="15" customHeight="1" x14ac:dyDescent="0.25">
      <c r="B7426" s="31" t="str">
        <f>IF(Tabela2[[#This Row],[Tipo]] = 0,LOOKUP(Tabela2[[#This Row],[RESUMO]],Tabela3[Grupo],Tabela3[Meus produtos]),VLOOKUP(Tabela2[[#This Row],[Código]],Tabela4[[Código NBS/LC116]:[Meus serviços]],3,0))</f>
        <v>Não</v>
      </c>
      <c r="C7426" t="str">
        <f>IF(E7426=0,TEXT(dados!A7341,"00000000"),IF(E7426=2,TEXT(dados!A7341,"0000"),TEXT(dados!A7341,"#")))</f>
        <v>84099114</v>
      </c>
      <c r="D7426" t="str">
        <f>IF(dados!B7341=0,"",dados!B7341)</f>
        <v/>
      </c>
      <c r="E7426">
        <f>dados!C7341</f>
        <v>0</v>
      </c>
      <c r="F7426" t="str">
        <f>dados!D7341</f>
        <v>Reatores nucleares caldeiras maquinas aparelhos e instrumentos mecanicos e suas partes Partes reconheciveis como exclusiva ou principalmente destinadas aos motores das posicoes 84 07 ou 84 08 Valvulas de admissao ou de escape</v>
      </c>
      <c r="G7426"/>
      <c r="H7426"/>
      <c r="I7426"/>
      <c r="J7426"/>
      <c r="K7426" s="13"/>
      <c r="L7426" s="13">
        <f>dados!I7341/100</f>
        <v>0.14330000000000001</v>
      </c>
      <c r="M7426" s="13">
        <f>dados!J7341/100</f>
        <v>0.20170000000000002</v>
      </c>
      <c r="N7426" s="13">
        <f>dados!K7341/100</f>
        <v>0.18</v>
      </c>
      <c r="O7426" s="13">
        <f>dados!L7341/100</f>
        <v>0</v>
      </c>
      <c r="P7426" s="12" t="str">
        <f>LEFT(Tabela2[[#This Row],[Código]],2)</f>
        <v>84</v>
      </c>
    </row>
    <row r="7427" spans="2:16" ht="15" customHeight="1" x14ac:dyDescent="0.25">
      <c r="B7427" s="31" t="str">
        <f>IF(Tabela2[[#This Row],[Tipo]] = 0,LOOKUP(Tabela2[[#This Row],[RESUMO]],Tabela3[Grupo],Tabela3[Meus produtos]),VLOOKUP(Tabela2[[#This Row],[Código]],Tabela4[[Código NBS/LC116]:[Meus serviços]],3,0))</f>
        <v>Não</v>
      </c>
      <c r="C7427" t="str">
        <f>IF(E7427=0,TEXT(dados!A7342,"00000000"),IF(E7427=2,TEXT(dados!A7342,"0000"),TEXT(dados!A7342,"#")))</f>
        <v>84099115</v>
      </c>
      <c r="D7427" t="str">
        <f>IF(dados!B7342=0,"",dados!B7342)</f>
        <v/>
      </c>
      <c r="E7427">
        <f>dados!C7342</f>
        <v>0</v>
      </c>
      <c r="F7427" t="str">
        <f>dados!D7342</f>
        <v>Coletores de admissao ou escape,p/motores de explosao</v>
      </c>
      <c r="G7427"/>
      <c r="H7427"/>
      <c r="I7427"/>
      <c r="J7427"/>
      <c r="K7427" s="13"/>
      <c r="L7427" s="13">
        <f>dados!I7342/100</f>
        <v>0.14330000000000001</v>
      </c>
      <c r="M7427" s="13">
        <f>dados!J7342/100</f>
        <v>0.20170000000000002</v>
      </c>
      <c r="N7427" s="13">
        <f>dados!K7342/100</f>
        <v>0.18</v>
      </c>
      <c r="O7427" s="13">
        <f>dados!L7342/100</f>
        <v>0</v>
      </c>
      <c r="P7427" s="12" t="str">
        <f>LEFT(Tabela2[[#This Row],[Código]],2)</f>
        <v>84</v>
      </c>
    </row>
    <row r="7428" spans="2:16" ht="15" customHeight="1" x14ac:dyDescent="0.25">
      <c r="B7428" s="31" t="str">
        <f>IF(Tabela2[[#This Row],[Tipo]] = 0,LOOKUP(Tabela2[[#This Row],[RESUMO]],Tabela3[Grupo],Tabela3[Meus produtos]),VLOOKUP(Tabela2[[#This Row],[Código]],Tabela4[[Código NBS/LC116]:[Meus serviços]],3,0))</f>
        <v>Não</v>
      </c>
      <c r="C7428" t="str">
        <f>IF(E7428=0,TEXT(dados!A7343,"00000000"),IF(E7428=2,TEXT(dados!A7343,"0000"),TEXT(dados!A7343,"#")))</f>
        <v>84099116</v>
      </c>
      <c r="D7428" t="str">
        <f>IF(dados!B7343=0,"",dados!B7343)</f>
        <v/>
      </c>
      <c r="E7428">
        <f>dados!C7343</f>
        <v>0</v>
      </c>
      <c r="F7428" t="str">
        <f>dados!D7343</f>
        <v>Reatores nucleares caldeiras maquinas aparelhos e instrumentos mecanicos e suas partes Partes reconheciveis como exclusiva ou principalmente destinadas aos motores das posicoes 84 07 ou 84 08 aneis de segmento</v>
      </c>
      <c r="G7428"/>
      <c r="H7428"/>
      <c r="I7428"/>
      <c r="J7428"/>
      <c r="K7428" s="13"/>
      <c r="L7428" s="13">
        <f>dados!I7343/100</f>
        <v>0.14330000000000001</v>
      </c>
      <c r="M7428" s="13">
        <f>dados!J7343/100</f>
        <v>0.20170000000000002</v>
      </c>
      <c r="N7428" s="13">
        <f>dados!K7343/100</f>
        <v>0.18</v>
      </c>
      <c r="O7428" s="13">
        <f>dados!L7343/100</f>
        <v>0</v>
      </c>
      <c r="P7428" s="12" t="str">
        <f>LEFT(Tabela2[[#This Row],[Código]],2)</f>
        <v>84</v>
      </c>
    </row>
    <row r="7429" spans="2:16" ht="15" customHeight="1" x14ac:dyDescent="0.25">
      <c r="B7429" s="31" t="str">
        <f>IF(Tabela2[[#This Row],[Tipo]] = 0,LOOKUP(Tabela2[[#This Row],[RESUMO]],Tabela3[Grupo],Tabela3[Meus produtos]),VLOOKUP(Tabela2[[#This Row],[Código]],Tabela4[[Código NBS/LC116]:[Meus serviços]],3,0))</f>
        <v>Não</v>
      </c>
      <c r="C7429" t="str">
        <f>IF(E7429=0,TEXT(dados!A7344,"00000000"),IF(E7429=2,TEXT(dados!A7344,"0000"),TEXT(dados!A7344,"#")))</f>
        <v>84099117</v>
      </c>
      <c r="D7429" t="str">
        <f>IF(dados!B7344=0,"",dados!B7344)</f>
        <v/>
      </c>
      <c r="E7429">
        <f>dados!C7344</f>
        <v>0</v>
      </c>
      <c r="F7429" t="str">
        <f>dados!D7344</f>
        <v>Reatores nucleares caldeiras maquinas aparelhos e instrumentos mecanicos e suas partes Partes reconheciveis como exclusiva ou principalmente destinadas aos motores das posicoes 84 07 ou 84 08 Guias de valvulas</v>
      </c>
      <c r="G7429"/>
      <c r="H7429"/>
      <c r="I7429"/>
      <c r="J7429"/>
      <c r="K7429" s="13"/>
      <c r="L7429" s="13">
        <f>dados!I7344/100</f>
        <v>0.14330000000000001</v>
      </c>
      <c r="M7429" s="13">
        <f>dados!J7344/100</f>
        <v>0.20170000000000002</v>
      </c>
      <c r="N7429" s="13">
        <f>dados!K7344/100</f>
        <v>0.18</v>
      </c>
      <c r="O7429" s="13">
        <f>dados!L7344/100</f>
        <v>0</v>
      </c>
      <c r="P7429" s="12" t="str">
        <f>LEFT(Tabela2[[#This Row],[Código]],2)</f>
        <v>84</v>
      </c>
    </row>
    <row r="7430" spans="2:16" ht="15" customHeight="1" x14ac:dyDescent="0.25">
      <c r="B7430" s="31" t="str">
        <f>IF(Tabela2[[#This Row],[Tipo]] = 0,LOOKUP(Tabela2[[#This Row],[RESUMO]],Tabela3[Grupo],Tabela3[Meus produtos]),VLOOKUP(Tabela2[[#This Row],[Código]],Tabela4[[Código NBS/LC116]:[Meus serviços]],3,0))</f>
        <v>Não</v>
      </c>
      <c r="C7430" t="str">
        <f>IF(E7430=0,TEXT(dados!A7345,"00000000"),IF(E7430=2,TEXT(dados!A7345,"0000"),TEXT(dados!A7345,"#")))</f>
        <v>84099118</v>
      </c>
      <c r="D7430" t="str">
        <f>IF(dados!B7345=0,"",dados!B7345)</f>
        <v/>
      </c>
      <c r="E7430">
        <f>dados!C7345</f>
        <v>0</v>
      </c>
      <c r="F7430" t="str">
        <f>dados!D7345</f>
        <v>Reatores nucleares caldeiras maquinas aparelhos e instrumentos mecanicos e suas partes Partes reconheciveis como exclusiva ou principalmente destinadas aos motores das posicoes 84 07 ou 84 08 outros carburadores</v>
      </c>
      <c r="G7430"/>
      <c r="H7430"/>
      <c r="I7430"/>
      <c r="J7430"/>
      <c r="K7430" s="13"/>
      <c r="L7430" s="13">
        <f>dados!I7345/100</f>
        <v>0.14330000000000001</v>
      </c>
      <c r="M7430" s="13">
        <f>dados!J7345/100</f>
        <v>0.20170000000000002</v>
      </c>
      <c r="N7430" s="13">
        <f>dados!K7345/100</f>
        <v>0.18</v>
      </c>
      <c r="O7430" s="13">
        <f>dados!L7345/100</f>
        <v>0</v>
      </c>
      <c r="P7430" s="12" t="str">
        <f>LEFT(Tabela2[[#This Row],[Código]],2)</f>
        <v>84</v>
      </c>
    </row>
    <row r="7431" spans="2:16" ht="15" customHeight="1" x14ac:dyDescent="0.25">
      <c r="B7431" s="31" t="str">
        <f>IF(Tabela2[[#This Row],[Tipo]] = 0,LOOKUP(Tabela2[[#This Row],[RESUMO]],Tabela3[Grupo],Tabela3[Meus produtos]),VLOOKUP(Tabela2[[#This Row],[Código]],Tabela4[[Código NBS/LC116]:[Meus serviços]],3,0))</f>
        <v>Não</v>
      </c>
      <c r="C7431" t="str">
        <f>IF(E7431=0,TEXT(dados!A7346,"00000000"),IF(E7431=2,TEXT(dados!A7346,"0000"),TEXT(dados!A7346,"#")))</f>
        <v>84099120</v>
      </c>
      <c r="D7431" t="str">
        <f>IF(dados!B7346=0,"",dados!B7346)</f>
        <v/>
      </c>
      <c r="E7431">
        <f>dados!C7346</f>
        <v>0</v>
      </c>
      <c r="F7431" t="str">
        <f>dados!D7346</f>
        <v>Reatores nucleares caldeiras maquinas aparelhos e instrumentos mecanicos e suas partes Partes reconheciveis como exclusiva ou principalmente destinadas aos motores das posicoes 84 07 ou 84 08 Pistoes ou embolos</v>
      </c>
      <c r="G7431"/>
      <c r="H7431"/>
      <c r="I7431"/>
      <c r="J7431"/>
      <c r="K7431" s="13"/>
      <c r="L7431" s="13">
        <f>dados!I7346/100</f>
        <v>0.14330000000000001</v>
      </c>
      <c r="M7431" s="13">
        <f>dados!J7346/100</f>
        <v>0.20170000000000002</v>
      </c>
      <c r="N7431" s="13">
        <f>dados!K7346/100</f>
        <v>0.18</v>
      </c>
      <c r="O7431" s="13">
        <f>dados!L7346/100</f>
        <v>0</v>
      </c>
      <c r="P7431" s="12" t="str">
        <f>LEFT(Tabela2[[#This Row],[Código]],2)</f>
        <v>84</v>
      </c>
    </row>
    <row r="7432" spans="2:16" ht="15" customHeight="1" x14ac:dyDescent="0.25">
      <c r="B7432" s="31" t="str">
        <f>IF(Tabela2[[#This Row],[Tipo]] = 0,LOOKUP(Tabela2[[#This Row],[RESUMO]],Tabela3[Grupo],Tabela3[Meus produtos]),VLOOKUP(Tabela2[[#This Row],[Código]],Tabela4[[Código NBS/LC116]:[Meus serviços]],3,0))</f>
        <v>Não</v>
      </c>
      <c r="C7432" t="str">
        <f>IF(E7432=0,TEXT(dados!A7347,"00000000"),IF(E7432=2,TEXT(dados!A7347,"0000"),TEXT(dados!A7347,"#")))</f>
        <v>84099130</v>
      </c>
      <c r="D7432" t="str">
        <f>IF(dados!B7347=0,"",dados!B7347)</f>
        <v/>
      </c>
      <c r="E7432">
        <f>dados!C7347</f>
        <v>0</v>
      </c>
      <c r="F7432" t="str">
        <f>dados!D7347</f>
        <v>Camisas de cilindro,para motores de explosao</v>
      </c>
      <c r="G7432"/>
      <c r="H7432"/>
      <c r="I7432"/>
      <c r="J7432"/>
      <c r="K7432" s="13"/>
      <c r="L7432" s="13">
        <f>dados!I7347/100</f>
        <v>0.14330000000000001</v>
      </c>
      <c r="M7432" s="13">
        <f>dados!J7347/100</f>
        <v>0.20170000000000002</v>
      </c>
      <c r="N7432" s="13">
        <f>dados!K7347/100</f>
        <v>0.18</v>
      </c>
      <c r="O7432" s="13">
        <f>dados!L7347/100</f>
        <v>0</v>
      </c>
      <c r="P7432" s="12" t="str">
        <f>LEFT(Tabela2[[#This Row],[Código]],2)</f>
        <v>84</v>
      </c>
    </row>
    <row r="7433" spans="2:16" ht="15" customHeight="1" x14ac:dyDescent="0.25">
      <c r="B7433" s="31" t="str">
        <f>IF(Tabela2[[#This Row],[Tipo]] = 0,LOOKUP(Tabela2[[#This Row],[RESUMO]],Tabela3[Grupo],Tabela3[Meus produtos]),VLOOKUP(Tabela2[[#This Row],[Código]],Tabela4[[Código NBS/LC116]:[Meus serviços]],3,0))</f>
        <v>Não</v>
      </c>
      <c r="C7433" t="str">
        <f>IF(E7433=0,TEXT(dados!A7348,"00000000"),IF(E7433=2,TEXT(dados!A7348,"0000"),TEXT(dados!A7348,"#")))</f>
        <v>84099140</v>
      </c>
      <c r="D7433" t="str">
        <f>IF(dados!B7348=0,"",dados!B7348)</f>
        <v/>
      </c>
      <c r="E7433">
        <f>dados!C7348</f>
        <v>0</v>
      </c>
      <c r="F7433" t="str">
        <f>dados!D7348</f>
        <v>Injecao eletronica,para motores de explosao</v>
      </c>
      <c r="G7433"/>
      <c r="H7433"/>
      <c r="I7433"/>
      <c r="J7433"/>
      <c r="K7433" s="13"/>
      <c r="L7433" s="13">
        <f>dados!I7348/100</f>
        <v>0.15920000000000001</v>
      </c>
      <c r="M7433" s="13">
        <f>dados!J7348/100</f>
        <v>0.21760000000000002</v>
      </c>
      <c r="N7433" s="13">
        <f>dados!K7348/100</f>
        <v>0.12</v>
      </c>
      <c r="O7433" s="13">
        <f>dados!L7348/100</f>
        <v>0</v>
      </c>
      <c r="P7433" s="12" t="str">
        <f>LEFT(Tabela2[[#This Row],[Código]],2)</f>
        <v>84</v>
      </c>
    </row>
    <row r="7434" spans="2:16" ht="15" customHeight="1" x14ac:dyDescent="0.25">
      <c r="B7434" s="31" t="str">
        <f>IF(Tabela2[[#This Row],[Tipo]] = 0,LOOKUP(Tabela2[[#This Row],[RESUMO]],Tabela3[Grupo],Tabela3[Meus produtos]),VLOOKUP(Tabela2[[#This Row],[Código]],Tabela4[[Código NBS/LC116]:[Meus serviços]],3,0))</f>
        <v>Não</v>
      </c>
      <c r="C7434" t="str">
        <f>IF(E7434=0,TEXT(dados!A7349,"00000000"),IF(E7434=2,TEXT(dados!A7349,"0000"),TEXT(dados!A7349,"#")))</f>
        <v>84099190</v>
      </c>
      <c r="D7434" t="str">
        <f>IF(dados!B7349=0,"",dados!B7349)</f>
        <v/>
      </c>
      <c r="E7434">
        <f>dados!C7349</f>
        <v>0</v>
      </c>
      <c r="F7434" t="str">
        <f>dados!D7349</f>
        <v>Reatores nucleares caldeiras maquinas aparelhos e instrumentos mecanicos e suas partes Partes reconheciveis como exclusiva ou principalmente destinadas aos motores das posicoes 84 07 ou 84 08 outras</v>
      </c>
      <c r="G7434"/>
      <c r="H7434"/>
      <c r="I7434"/>
      <c r="J7434"/>
      <c r="K7434" s="13"/>
      <c r="L7434" s="13">
        <f>dados!I7349/100</f>
        <v>0.14330000000000001</v>
      </c>
      <c r="M7434" s="13">
        <f>dados!J7349/100</f>
        <v>0.20170000000000002</v>
      </c>
      <c r="N7434" s="13">
        <f>dados!K7349/100</f>
        <v>0.18</v>
      </c>
      <c r="O7434" s="13">
        <f>dados!L7349/100</f>
        <v>0</v>
      </c>
      <c r="P7434" s="12" t="str">
        <f>LEFT(Tabela2[[#This Row],[Código]],2)</f>
        <v>84</v>
      </c>
    </row>
    <row r="7435" spans="2:16" ht="15" customHeight="1" x14ac:dyDescent="0.25">
      <c r="B7435" s="31" t="str">
        <f>IF(Tabela2[[#This Row],[Tipo]] = 0,LOOKUP(Tabela2[[#This Row],[RESUMO]],Tabela3[Grupo],Tabela3[Meus produtos]),VLOOKUP(Tabela2[[#This Row],[Código]],Tabela4[[Código NBS/LC116]:[Meus serviços]],3,0))</f>
        <v>Não</v>
      </c>
      <c r="C7435" t="str">
        <f>IF(E7435=0,TEXT(dados!A7350,"00000000"),IF(E7435=2,TEXT(dados!A7350,"0000"),TEXT(dados!A7350,"#")))</f>
        <v>84099190</v>
      </c>
      <c r="D7435">
        <f>IF(dados!B7350=0,"",dados!B7350)</f>
        <v>1</v>
      </c>
      <c r="E7435">
        <f>dados!C7350</f>
        <v>0</v>
      </c>
      <c r="F7435" t="str">
        <f>dados!D7350</f>
        <v xml:space="preserve"> Para ciclomotores motonetas motocicletas triciclos e quadriciclos</v>
      </c>
      <c r="G7435"/>
      <c r="H7435"/>
      <c r="I7435"/>
      <c r="J7435"/>
      <c r="K7435" s="13"/>
      <c r="L7435" s="13">
        <f>dados!I7350/100</f>
        <v>0.14779999999999999</v>
      </c>
      <c r="M7435" s="13">
        <f>dados!J7350/100</f>
        <v>0.20620000000000002</v>
      </c>
      <c r="N7435" s="13">
        <f>dados!K7350/100</f>
        <v>0.18</v>
      </c>
      <c r="O7435" s="13">
        <f>dados!L7350/100</f>
        <v>0</v>
      </c>
      <c r="P7435" s="12" t="str">
        <f>LEFT(Tabela2[[#This Row],[Código]],2)</f>
        <v>84</v>
      </c>
    </row>
    <row r="7436" spans="2:16" ht="15" customHeight="1" x14ac:dyDescent="0.25">
      <c r="B7436" s="31" t="str">
        <f>IF(Tabela2[[#This Row],[Tipo]] = 0,LOOKUP(Tabela2[[#This Row],[RESUMO]],Tabela3[Grupo],Tabela3[Meus produtos]),VLOOKUP(Tabela2[[#This Row],[Código]],Tabela4[[Código NBS/LC116]:[Meus serviços]],3,0))</f>
        <v>Não</v>
      </c>
      <c r="C7436" t="str">
        <f>IF(E7436=0,TEXT(dados!A7351,"00000000"),IF(E7436=2,TEXT(dados!A7351,"0000"),TEXT(dados!A7351,"#")))</f>
        <v>84099912</v>
      </c>
      <c r="D7436" t="str">
        <f>IF(dados!B7351=0,"",dados!B7351)</f>
        <v/>
      </c>
      <c r="E7436">
        <f>dados!C7351</f>
        <v>0</v>
      </c>
      <c r="F7436" t="str">
        <f>dados!D7351</f>
        <v>Reatores nucleares caldeiras maquinas aparelhos e instrumentos mecanicos e suas partes Partes reconheciveis como exclusiva ou principalmente destinadas aos motores das posicoes 84 07 ou 84 08 Blocos de cilindros e carteres</v>
      </c>
      <c r="G7436"/>
      <c r="H7436"/>
      <c r="I7436"/>
      <c r="J7436"/>
      <c r="K7436" s="13"/>
      <c r="L7436" s="13">
        <f>dados!I7351/100</f>
        <v>0.14330000000000001</v>
      </c>
      <c r="M7436" s="13">
        <f>dados!J7351/100</f>
        <v>0.20170000000000002</v>
      </c>
      <c r="N7436" s="13">
        <f>dados!K7351/100</f>
        <v>0.18</v>
      </c>
      <c r="O7436" s="13">
        <f>dados!L7351/100</f>
        <v>0</v>
      </c>
      <c r="P7436" s="12" t="str">
        <f>LEFT(Tabela2[[#This Row],[Código]],2)</f>
        <v>84</v>
      </c>
    </row>
    <row r="7437" spans="2:16" ht="15" customHeight="1" x14ac:dyDescent="0.25">
      <c r="B7437" s="31" t="str">
        <f>IF(Tabela2[[#This Row],[Tipo]] = 0,LOOKUP(Tabela2[[#This Row],[RESUMO]],Tabela3[Grupo],Tabela3[Meus produtos]),VLOOKUP(Tabela2[[#This Row],[Código]],Tabela4[[Código NBS/LC116]:[Meus serviços]],3,0))</f>
        <v>Não</v>
      </c>
      <c r="C7437" t="str">
        <f>IF(E7437=0,TEXT(dados!A7352,"00000000"),IF(E7437=2,TEXT(dados!A7352,"0000"),TEXT(dados!A7352,"#")))</f>
        <v>84099912</v>
      </c>
      <c r="D7437">
        <f>IF(dados!B7352=0,"",dados!B7352)</f>
        <v>1</v>
      </c>
      <c r="E7437">
        <f>dados!C7352</f>
        <v>0</v>
      </c>
      <c r="F7437" t="str">
        <f>dados!D7352</f>
        <v>De motores de onibus ou caminhoes, de potencia igual ou superior a 125HP</v>
      </c>
      <c r="G7437"/>
      <c r="H7437"/>
      <c r="I7437"/>
      <c r="J7437"/>
      <c r="K7437" s="13"/>
      <c r="L7437" s="13">
        <f>dados!I7352/100</f>
        <v>0.1416</v>
      </c>
      <c r="M7437" s="13">
        <f>dados!J7352/100</f>
        <v>0.2</v>
      </c>
      <c r="N7437" s="13">
        <f>dados!K7352/100</f>
        <v>0.18</v>
      </c>
      <c r="O7437" s="13">
        <f>dados!L7352/100</f>
        <v>0</v>
      </c>
      <c r="P7437" s="12" t="str">
        <f>LEFT(Tabela2[[#This Row],[Código]],2)</f>
        <v>84</v>
      </c>
    </row>
    <row r="7438" spans="2:16" ht="15" customHeight="1" x14ac:dyDescent="0.25">
      <c r="B7438" s="31" t="str">
        <f>IF(Tabela2[[#This Row],[Tipo]] = 0,LOOKUP(Tabela2[[#This Row],[RESUMO]],Tabela3[Grupo],Tabela3[Meus produtos]),VLOOKUP(Tabela2[[#This Row],[Código]],Tabela4[[Código NBS/LC116]:[Meus serviços]],3,0))</f>
        <v>Não</v>
      </c>
      <c r="C7438" t="str">
        <f>IF(E7438=0,TEXT(dados!A7353,"00000000"),IF(E7438=2,TEXT(dados!A7353,"0000"),TEXT(dados!A7353,"#")))</f>
        <v>84099914</v>
      </c>
      <c r="D7438" t="str">
        <f>IF(dados!B7353=0,"",dados!B7353)</f>
        <v/>
      </c>
      <c r="E7438">
        <f>dados!C7353</f>
        <v>0</v>
      </c>
      <c r="F7438" t="str">
        <f>dados!D7353</f>
        <v>Valvulas de admissao ou de escape,p/motores diesel/semi</v>
      </c>
      <c r="G7438"/>
      <c r="H7438"/>
      <c r="I7438"/>
      <c r="J7438"/>
      <c r="K7438" s="13"/>
      <c r="L7438" s="13">
        <f>dados!I7353/100</f>
        <v>0.14330000000000001</v>
      </c>
      <c r="M7438" s="13">
        <f>dados!J7353/100</f>
        <v>0.20170000000000002</v>
      </c>
      <c r="N7438" s="13">
        <f>dados!K7353/100</f>
        <v>0.18</v>
      </c>
      <c r="O7438" s="13">
        <f>dados!L7353/100</f>
        <v>0</v>
      </c>
      <c r="P7438" s="12" t="str">
        <f>LEFT(Tabela2[[#This Row],[Código]],2)</f>
        <v>84</v>
      </c>
    </row>
    <row r="7439" spans="2:16" ht="15" customHeight="1" x14ac:dyDescent="0.25">
      <c r="B7439" s="31" t="str">
        <f>IF(Tabela2[[#This Row],[Tipo]] = 0,LOOKUP(Tabela2[[#This Row],[RESUMO]],Tabela3[Grupo],Tabela3[Meus produtos]),VLOOKUP(Tabela2[[#This Row],[Código]],Tabela4[[Código NBS/LC116]:[Meus serviços]],3,0))</f>
        <v>Não</v>
      </c>
      <c r="C7439" t="str">
        <f>IF(E7439=0,TEXT(dados!A7354,"00000000"),IF(E7439=2,TEXT(dados!A7354,"0000"),TEXT(dados!A7354,"#")))</f>
        <v>84099915</v>
      </c>
      <c r="D7439" t="str">
        <f>IF(dados!B7354=0,"",dados!B7354)</f>
        <v/>
      </c>
      <c r="E7439">
        <f>dados!C7354</f>
        <v>0</v>
      </c>
      <c r="F7439" t="str">
        <f>dados!D7354</f>
        <v>Reatores nucleares caldeiras maquinas aparelhos e instrumentos mecanicos e suas partes Partes reconheciveis como exclusiva ou principalmente destinadas aos motores das posicoes 84 07 ou 84 08 coletores de admissao ou de escape</v>
      </c>
      <c r="G7439"/>
      <c r="H7439"/>
      <c r="I7439"/>
      <c r="J7439"/>
      <c r="K7439" s="13"/>
      <c r="L7439" s="13">
        <f>dados!I7354/100</f>
        <v>0.14330000000000001</v>
      </c>
      <c r="M7439" s="13">
        <f>dados!J7354/100</f>
        <v>0.20170000000000002</v>
      </c>
      <c r="N7439" s="13">
        <f>dados!K7354/100</f>
        <v>0.18</v>
      </c>
      <c r="O7439" s="13">
        <f>dados!L7354/100</f>
        <v>0</v>
      </c>
      <c r="P7439" s="12" t="str">
        <f>LEFT(Tabela2[[#This Row],[Código]],2)</f>
        <v>84</v>
      </c>
    </row>
    <row r="7440" spans="2:16" ht="15" customHeight="1" x14ac:dyDescent="0.25">
      <c r="B7440" s="31" t="str">
        <f>IF(Tabela2[[#This Row],[Tipo]] = 0,LOOKUP(Tabela2[[#This Row],[RESUMO]],Tabela3[Grupo],Tabela3[Meus produtos]),VLOOKUP(Tabela2[[#This Row],[Código]],Tabela4[[Código NBS/LC116]:[Meus serviços]],3,0))</f>
        <v>Não</v>
      </c>
      <c r="C7440" t="str">
        <f>IF(E7440=0,TEXT(dados!A7355,"00000000"),IF(E7440=2,TEXT(dados!A7355,"0000"),TEXT(dados!A7355,"#")))</f>
        <v>84099917</v>
      </c>
      <c r="D7440" t="str">
        <f>IF(dados!B7355=0,"",dados!B7355)</f>
        <v/>
      </c>
      <c r="E7440">
        <f>dados!C7355</f>
        <v>0</v>
      </c>
      <c r="F7440" t="str">
        <f>dados!D7355</f>
        <v>Reatores nucleares caldeiras maquinas aparelhos e instrumentos mecanicos e suas partes Partes reconheciveis como exclusiva ou principalmente destinadas aos motores das posicoes 84 07 ou 84 08 Guias de valvulas</v>
      </c>
      <c r="G7440"/>
      <c r="H7440"/>
      <c r="I7440"/>
      <c r="J7440"/>
      <c r="K7440" s="13"/>
      <c r="L7440" s="13">
        <f>dados!I7355/100</f>
        <v>0.14330000000000001</v>
      </c>
      <c r="M7440" s="13">
        <f>dados!J7355/100</f>
        <v>0.20170000000000002</v>
      </c>
      <c r="N7440" s="13">
        <f>dados!K7355/100</f>
        <v>0.18</v>
      </c>
      <c r="O7440" s="13">
        <f>dados!L7355/100</f>
        <v>0</v>
      </c>
      <c r="P7440" s="12" t="str">
        <f>LEFT(Tabela2[[#This Row],[Código]],2)</f>
        <v>84</v>
      </c>
    </row>
    <row r="7441" spans="2:16" ht="15" customHeight="1" x14ac:dyDescent="0.25">
      <c r="B7441" s="31" t="str">
        <f>IF(Tabela2[[#This Row],[Tipo]] = 0,LOOKUP(Tabela2[[#This Row],[RESUMO]],Tabela3[Grupo],Tabela3[Meus produtos]),VLOOKUP(Tabela2[[#This Row],[Código]],Tabela4[[Código NBS/LC116]:[Meus serviços]],3,0))</f>
        <v>Não</v>
      </c>
      <c r="C7441" t="str">
        <f>IF(E7441=0,TEXT(dados!A7356,"00000000"),IF(E7441=2,TEXT(dados!A7356,"0000"),TEXT(dados!A7356,"#")))</f>
        <v>84099921</v>
      </c>
      <c r="D7441" t="str">
        <f>IF(dados!B7356=0,"",dados!B7356)</f>
        <v/>
      </c>
      <c r="E7441">
        <f>dados!C7356</f>
        <v>0</v>
      </c>
      <c r="F7441" t="str">
        <f>dados!D7356</f>
        <v>Pistoes ou embolos, com diametro superior ou igual a 200mm, p/motores diesel ou semidiesel</v>
      </c>
      <c r="G7441"/>
      <c r="H7441"/>
      <c r="I7441"/>
      <c r="J7441"/>
      <c r="K7441" s="13"/>
      <c r="L7441" s="13">
        <f>dados!I7356/100</f>
        <v>0.14330000000000001</v>
      </c>
      <c r="M7441" s="13">
        <f>dados!J7356/100</f>
        <v>0.16329999999999997</v>
      </c>
      <c r="N7441" s="13">
        <f>dados!K7356/100</f>
        <v>0.18</v>
      </c>
      <c r="O7441" s="13">
        <f>dados!L7356/100</f>
        <v>0</v>
      </c>
      <c r="P7441" s="12" t="str">
        <f>LEFT(Tabela2[[#This Row],[Código]],2)</f>
        <v>84</v>
      </c>
    </row>
    <row r="7442" spans="2:16" ht="15" customHeight="1" x14ac:dyDescent="0.25">
      <c r="B7442" s="31" t="str">
        <f>IF(Tabela2[[#This Row],[Tipo]] = 0,LOOKUP(Tabela2[[#This Row],[RESUMO]],Tabela3[Grupo],Tabela3[Meus produtos]),VLOOKUP(Tabela2[[#This Row],[Código]],Tabela4[[Código NBS/LC116]:[Meus serviços]],3,0))</f>
        <v>Não</v>
      </c>
      <c r="C7442" t="str">
        <f>IF(E7442=0,TEXT(dados!A7357,"00000000"),IF(E7442=2,TEXT(dados!A7357,"0000"),TEXT(dados!A7357,"#")))</f>
        <v>84099929</v>
      </c>
      <c r="D7442" t="str">
        <f>IF(dados!B7357=0,"",dados!B7357)</f>
        <v/>
      </c>
      <c r="E7442">
        <f>dados!C7357</f>
        <v>0</v>
      </c>
      <c r="F7442" t="str">
        <f>dados!D7357</f>
        <v>Reatores nucleares caldeiras maquinas aparelhos e instrumentos mecanicos e suas partes Partes reconheciveis como exclusiva ou principalmente destinadas aos motores das posicoes 84 07 ou 84 08 outros</v>
      </c>
      <c r="G7442"/>
      <c r="H7442"/>
      <c r="I7442"/>
      <c r="J7442"/>
      <c r="K7442" s="13"/>
      <c r="L7442" s="13">
        <f>dados!I7357/100</f>
        <v>0.14330000000000001</v>
      </c>
      <c r="M7442" s="13">
        <f>dados!J7357/100</f>
        <v>0.20170000000000002</v>
      </c>
      <c r="N7442" s="13">
        <f>dados!K7357/100</f>
        <v>0.18</v>
      </c>
      <c r="O7442" s="13">
        <f>dados!L7357/100</f>
        <v>0</v>
      </c>
      <c r="P7442" s="12" t="str">
        <f>LEFT(Tabela2[[#This Row],[Código]],2)</f>
        <v>84</v>
      </c>
    </row>
    <row r="7443" spans="2:16" ht="15" customHeight="1" x14ac:dyDescent="0.25">
      <c r="B7443" s="31" t="str">
        <f>IF(Tabela2[[#This Row],[Tipo]] = 0,LOOKUP(Tabela2[[#This Row],[RESUMO]],Tabela3[Grupo],Tabela3[Meus produtos]),VLOOKUP(Tabela2[[#This Row],[Código]],Tabela4[[Código NBS/LC116]:[Meus serviços]],3,0))</f>
        <v>Não</v>
      </c>
      <c r="C7443" t="str">
        <f>IF(E7443=0,TEXT(dados!A7358,"00000000"),IF(E7443=2,TEXT(dados!A7358,"0000"),TEXT(dados!A7358,"#")))</f>
        <v>84099930</v>
      </c>
      <c r="D7443" t="str">
        <f>IF(dados!B7358=0,"",dados!B7358)</f>
        <v/>
      </c>
      <c r="E7443">
        <f>dados!C7358</f>
        <v>0</v>
      </c>
      <c r="F7443" t="str">
        <f>dados!D7358</f>
        <v>Camisas de cilindro,p/motores diesel ou semidiesel</v>
      </c>
      <c r="G7443"/>
      <c r="H7443"/>
      <c r="I7443"/>
      <c r="J7443"/>
      <c r="K7443" s="13"/>
      <c r="L7443" s="13">
        <f>dados!I7358/100</f>
        <v>0.14330000000000001</v>
      </c>
      <c r="M7443" s="13">
        <f>dados!J7358/100</f>
        <v>0.20170000000000002</v>
      </c>
      <c r="N7443" s="13">
        <f>dados!K7358/100</f>
        <v>0.18</v>
      </c>
      <c r="O7443" s="13">
        <f>dados!L7358/100</f>
        <v>0</v>
      </c>
      <c r="P7443" s="12" t="str">
        <f>LEFT(Tabela2[[#This Row],[Código]],2)</f>
        <v>84</v>
      </c>
    </row>
    <row r="7444" spans="2:16" ht="15" customHeight="1" x14ac:dyDescent="0.25">
      <c r="B7444" s="31" t="str">
        <f>IF(Tabela2[[#This Row],[Tipo]] = 0,LOOKUP(Tabela2[[#This Row],[RESUMO]],Tabela3[Grupo],Tabela3[Meus produtos]),VLOOKUP(Tabela2[[#This Row],[Código]],Tabela4[[Código NBS/LC116]:[Meus serviços]],3,0))</f>
        <v>Não</v>
      </c>
      <c r="C7444" t="str">
        <f>IF(E7444=0,TEXT(dados!A7359,"00000000"),IF(E7444=2,TEXT(dados!A7359,"0000"),TEXT(dados!A7359,"#")))</f>
        <v>84099941</v>
      </c>
      <c r="D7444" t="str">
        <f>IF(dados!B7359=0,"",dados!B7359)</f>
        <v/>
      </c>
      <c r="E7444">
        <f>dados!C7359</f>
        <v>0</v>
      </c>
      <c r="F7444" t="str">
        <f>dados!D7359</f>
        <v>Reatores nucleares caldeiras maquinas aparelhos e instrumentos mecanicos e suas partes Partes reconheciveis como exclusiva ou principalmente destinadas aos motores das posicoes 84 07 ou 84 08 De peso igual ou superior a 30 kg</v>
      </c>
      <c r="G7444"/>
      <c r="H7444"/>
      <c r="I7444"/>
      <c r="J7444"/>
      <c r="K7444" s="13"/>
      <c r="L7444" s="13">
        <f>dados!I7359/100</f>
        <v>0.14330000000000001</v>
      </c>
      <c r="M7444" s="13">
        <f>dados!J7359/100</f>
        <v>0.16329999999999997</v>
      </c>
      <c r="N7444" s="13">
        <f>dados!K7359/100</f>
        <v>0.18</v>
      </c>
      <c r="O7444" s="13">
        <f>dados!L7359/100</f>
        <v>0</v>
      </c>
      <c r="P7444" s="12" t="str">
        <f>LEFT(Tabela2[[#This Row],[Código]],2)</f>
        <v>84</v>
      </c>
    </row>
    <row r="7445" spans="2:16" ht="15" customHeight="1" x14ac:dyDescent="0.25">
      <c r="B7445" s="31" t="str">
        <f>IF(Tabela2[[#This Row],[Tipo]] = 0,LOOKUP(Tabela2[[#This Row],[RESUMO]],Tabela3[Grupo],Tabela3[Meus produtos]),VLOOKUP(Tabela2[[#This Row],[Código]],Tabela4[[Código NBS/LC116]:[Meus serviços]],3,0))</f>
        <v>Não</v>
      </c>
      <c r="C7445" t="str">
        <f>IF(E7445=0,TEXT(dados!A7360,"00000000"),IF(E7445=2,TEXT(dados!A7360,"0000"),TEXT(dados!A7360,"#")))</f>
        <v>84099941</v>
      </c>
      <c r="D7445">
        <f>IF(dados!B7360=0,"",dados!B7360)</f>
        <v>1</v>
      </c>
      <c r="E7445">
        <f>dados!C7360</f>
        <v>0</v>
      </c>
      <c r="F7445" t="str">
        <f>dados!D7360</f>
        <v>De motores de onibus ou caminhoes, de potencia igual ou superior a 125HP</v>
      </c>
      <c r="G7445"/>
      <c r="H7445"/>
      <c r="I7445"/>
      <c r="J7445"/>
      <c r="K7445" s="13"/>
      <c r="L7445" s="13">
        <f>dados!I7360/100</f>
        <v>0.1416</v>
      </c>
      <c r="M7445" s="13">
        <f>dados!J7360/100</f>
        <v>0.16159999999999999</v>
      </c>
      <c r="N7445" s="13">
        <f>dados!K7360/100</f>
        <v>0.18</v>
      </c>
      <c r="O7445" s="13">
        <f>dados!L7360/100</f>
        <v>0</v>
      </c>
      <c r="P7445" s="12" t="str">
        <f>LEFT(Tabela2[[#This Row],[Código]],2)</f>
        <v>84</v>
      </c>
    </row>
    <row r="7446" spans="2:16" ht="15" customHeight="1" x14ac:dyDescent="0.25">
      <c r="B7446" s="31" t="str">
        <f>IF(Tabela2[[#This Row],[Tipo]] = 0,LOOKUP(Tabela2[[#This Row],[RESUMO]],Tabela3[Grupo],Tabela3[Meus produtos]),VLOOKUP(Tabela2[[#This Row],[Código]],Tabela4[[Código NBS/LC116]:[Meus serviços]],3,0))</f>
        <v>Não</v>
      </c>
      <c r="C7446" t="str">
        <f>IF(E7446=0,TEXT(dados!A7361,"00000000"),IF(E7446=2,TEXT(dados!A7361,"0000"),TEXT(dados!A7361,"#")))</f>
        <v>84099949</v>
      </c>
      <c r="D7446" t="str">
        <f>IF(dados!B7361=0,"",dados!B7361)</f>
        <v/>
      </c>
      <c r="E7446">
        <f>dados!C7361</f>
        <v>0</v>
      </c>
      <c r="F7446" t="str">
        <f>dados!D7361</f>
        <v>Reatores nucleares caldeiras maquinas aparelhos e instrumentos mecanicos e suas partes Partes reconheciveis como exclusiva ou principalmente destinadas aos motores das posicoes 84 07 ou 84 08 outras</v>
      </c>
      <c r="G7446"/>
      <c r="H7446"/>
      <c r="I7446"/>
      <c r="J7446"/>
      <c r="K7446" s="13"/>
      <c r="L7446" s="13">
        <f>dados!I7361/100</f>
        <v>0.14330000000000001</v>
      </c>
      <c r="M7446" s="13">
        <f>dados!J7361/100</f>
        <v>0.20170000000000002</v>
      </c>
      <c r="N7446" s="13">
        <f>dados!K7361/100</f>
        <v>0.18</v>
      </c>
      <c r="O7446" s="13">
        <f>dados!L7361/100</f>
        <v>0</v>
      </c>
      <c r="P7446" s="12" t="str">
        <f>LEFT(Tabela2[[#This Row],[Código]],2)</f>
        <v>84</v>
      </c>
    </row>
    <row r="7447" spans="2:16" ht="15" customHeight="1" x14ac:dyDescent="0.25">
      <c r="B7447" s="31" t="str">
        <f>IF(Tabela2[[#This Row],[Tipo]] = 0,LOOKUP(Tabela2[[#This Row],[RESUMO]],Tabela3[Grupo],Tabela3[Meus produtos]),VLOOKUP(Tabela2[[#This Row],[Código]],Tabela4[[Código NBS/LC116]:[Meus serviços]],3,0))</f>
        <v>Não</v>
      </c>
      <c r="C7447" t="str">
        <f>IF(E7447=0,TEXT(dados!A7362,"00000000"),IF(E7447=2,TEXT(dados!A7362,"0000"),TEXT(dados!A7362,"#")))</f>
        <v>84099949</v>
      </c>
      <c r="D7447">
        <f>IF(dados!B7362=0,"",dados!B7362)</f>
        <v>1</v>
      </c>
      <c r="E7447">
        <f>dados!C7362</f>
        <v>0</v>
      </c>
      <c r="F7447" t="str">
        <f>dados!D7362</f>
        <v>De motores de onibus ou caminhoes, de potencia igual ou superior a 125HP</v>
      </c>
      <c r="G7447"/>
      <c r="H7447"/>
      <c r="I7447"/>
      <c r="J7447"/>
      <c r="K7447" s="13"/>
      <c r="L7447" s="13">
        <f>dados!I7362/100</f>
        <v>0.1416</v>
      </c>
      <c r="M7447" s="13">
        <f>dados!J7362/100</f>
        <v>0.2</v>
      </c>
      <c r="N7447" s="13">
        <f>dados!K7362/100</f>
        <v>0.18</v>
      </c>
      <c r="O7447" s="13">
        <f>dados!L7362/100</f>
        <v>0</v>
      </c>
      <c r="P7447" s="12" t="str">
        <f>LEFT(Tabela2[[#This Row],[Código]],2)</f>
        <v>84</v>
      </c>
    </row>
    <row r="7448" spans="2:16" ht="15" customHeight="1" x14ac:dyDescent="0.25">
      <c r="B7448" s="31" t="str">
        <f>IF(Tabela2[[#This Row],[Tipo]] = 0,LOOKUP(Tabela2[[#This Row],[RESUMO]],Tabela3[Grupo],Tabela3[Meus produtos]),VLOOKUP(Tabela2[[#This Row],[Código]],Tabela4[[Código NBS/LC116]:[Meus serviços]],3,0))</f>
        <v>Não</v>
      </c>
      <c r="C7448" t="str">
        <f>IF(E7448=0,TEXT(dados!A7363,"00000000"),IF(E7448=2,TEXT(dados!A7363,"0000"),TEXT(dados!A7363,"#")))</f>
        <v>84099951</v>
      </c>
      <c r="D7448" t="str">
        <f>IF(dados!B7363=0,"",dados!B7363)</f>
        <v/>
      </c>
      <c r="E7448">
        <f>dados!C7363</f>
        <v>0</v>
      </c>
      <c r="F7448" t="str">
        <f>dados!D7363</f>
        <v>Reatores nucleares caldeiras maquinas aparelhos e instrumentos mecanicos e suas partes Partes reconheciveis como exclusiva ou principalmente destinadas aos motores das posicoes 84 07 ou 84 08 De diametro igual ou superior a 200 mm</v>
      </c>
      <c r="G7448"/>
      <c r="H7448"/>
      <c r="I7448"/>
      <c r="J7448"/>
      <c r="K7448" s="13"/>
      <c r="L7448" s="13">
        <f>dados!I7363/100</f>
        <v>0.14330000000000001</v>
      </c>
      <c r="M7448" s="13">
        <f>dados!J7363/100</f>
        <v>0.16329999999999997</v>
      </c>
      <c r="N7448" s="13">
        <f>dados!K7363/100</f>
        <v>0.18</v>
      </c>
      <c r="O7448" s="13">
        <f>dados!L7363/100</f>
        <v>0</v>
      </c>
      <c r="P7448" s="12" t="str">
        <f>LEFT(Tabela2[[#This Row],[Código]],2)</f>
        <v>84</v>
      </c>
    </row>
    <row r="7449" spans="2:16" ht="15" customHeight="1" x14ac:dyDescent="0.25">
      <c r="B7449" s="31" t="str">
        <f>IF(Tabela2[[#This Row],[Tipo]] = 0,LOOKUP(Tabela2[[#This Row],[RESUMO]],Tabela3[Grupo],Tabela3[Meus produtos]),VLOOKUP(Tabela2[[#This Row],[Código]],Tabela4[[Código NBS/LC116]:[Meus serviços]],3,0))</f>
        <v>Não</v>
      </c>
      <c r="C7449" t="str">
        <f>IF(E7449=0,TEXT(dados!A7364,"00000000"),IF(E7449=2,TEXT(dados!A7364,"0000"),TEXT(dados!A7364,"#")))</f>
        <v>84099951</v>
      </c>
      <c r="D7449">
        <f>IF(dados!B7364=0,"",dados!B7364)</f>
        <v>1</v>
      </c>
      <c r="E7449">
        <f>dados!C7364</f>
        <v>0</v>
      </c>
      <c r="F7449" t="str">
        <f>dados!D7364</f>
        <v>De motores de onibus ou caminhoes, de potencia igual ou superior a 125HP</v>
      </c>
      <c r="G7449"/>
      <c r="H7449"/>
      <c r="I7449"/>
      <c r="J7449"/>
      <c r="K7449" s="13"/>
      <c r="L7449" s="13">
        <f>dados!I7364/100</f>
        <v>0.1416</v>
      </c>
      <c r="M7449" s="13">
        <f>dados!J7364/100</f>
        <v>0.16159999999999999</v>
      </c>
      <c r="N7449" s="13">
        <f>dados!K7364/100</f>
        <v>0.18</v>
      </c>
      <c r="O7449" s="13">
        <f>dados!L7364/100</f>
        <v>0</v>
      </c>
      <c r="P7449" s="12" t="str">
        <f>LEFT(Tabela2[[#This Row],[Código]],2)</f>
        <v>84</v>
      </c>
    </row>
    <row r="7450" spans="2:16" ht="15" customHeight="1" x14ac:dyDescent="0.25">
      <c r="B7450" s="31" t="str">
        <f>IF(Tabela2[[#This Row],[Tipo]] = 0,LOOKUP(Tabela2[[#This Row],[RESUMO]],Tabela3[Grupo],Tabela3[Meus produtos]),VLOOKUP(Tabela2[[#This Row],[Código]],Tabela4[[Código NBS/LC116]:[Meus serviços]],3,0))</f>
        <v>Não</v>
      </c>
      <c r="C7450" t="str">
        <f>IF(E7450=0,TEXT(dados!A7365,"00000000"),IF(E7450=2,TEXT(dados!A7365,"0000"),TEXT(dados!A7365,"#")))</f>
        <v>84099959</v>
      </c>
      <c r="D7450" t="str">
        <f>IF(dados!B7365=0,"",dados!B7365)</f>
        <v/>
      </c>
      <c r="E7450">
        <f>dados!C7365</f>
        <v>0</v>
      </c>
      <c r="F7450" t="str">
        <f>dados!D7365</f>
        <v>Reatores nucleares caldeiras maquinas aparelhos e instrumentos mecanicos e suas partes Partes reconheciveis como exclusiva ou principalmente destinadas aos motores das posicoes 84 07 ou 84 08 outros</v>
      </c>
      <c r="G7450"/>
      <c r="H7450"/>
      <c r="I7450"/>
      <c r="J7450"/>
      <c r="K7450" s="13"/>
      <c r="L7450" s="13">
        <f>dados!I7365/100</f>
        <v>0.14330000000000001</v>
      </c>
      <c r="M7450" s="13">
        <f>dados!J7365/100</f>
        <v>0.20170000000000002</v>
      </c>
      <c r="N7450" s="13">
        <f>dados!K7365/100</f>
        <v>0.18</v>
      </c>
      <c r="O7450" s="13">
        <f>dados!L7365/100</f>
        <v>0</v>
      </c>
      <c r="P7450" s="12" t="str">
        <f>LEFT(Tabela2[[#This Row],[Código]],2)</f>
        <v>84</v>
      </c>
    </row>
    <row r="7451" spans="2:16" ht="15" customHeight="1" x14ac:dyDescent="0.25">
      <c r="B7451" s="31" t="str">
        <f>IF(Tabela2[[#This Row],[Tipo]] = 0,LOOKUP(Tabela2[[#This Row],[RESUMO]],Tabela3[Grupo],Tabela3[Meus produtos]),VLOOKUP(Tabela2[[#This Row],[Código]],Tabela4[[Código NBS/LC116]:[Meus serviços]],3,0))</f>
        <v>Não</v>
      </c>
      <c r="C7451" t="str">
        <f>IF(E7451=0,TEXT(dados!A7366,"00000000"),IF(E7451=2,TEXT(dados!A7366,"0000"),TEXT(dados!A7366,"#")))</f>
        <v>84099959</v>
      </c>
      <c r="D7451">
        <f>IF(dados!B7366=0,"",dados!B7366)</f>
        <v>1</v>
      </c>
      <c r="E7451">
        <f>dados!C7366</f>
        <v>0</v>
      </c>
      <c r="F7451" t="str">
        <f>dados!D7366</f>
        <v>De motores de onibus ou caminhoes, de potencia igual ou superior a 125HP</v>
      </c>
      <c r="G7451"/>
      <c r="H7451"/>
      <c r="I7451"/>
      <c r="J7451"/>
      <c r="K7451" s="13"/>
      <c r="L7451" s="13">
        <f>dados!I7366/100</f>
        <v>0.1416</v>
      </c>
      <c r="M7451" s="13">
        <f>dados!J7366/100</f>
        <v>0.2</v>
      </c>
      <c r="N7451" s="13">
        <f>dados!K7366/100</f>
        <v>0.18</v>
      </c>
      <c r="O7451" s="13">
        <f>dados!L7366/100</f>
        <v>0</v>
      </c>
      <c r="P7451" s="12" t="str">
        <f>LEFT(Tabela2[[#This Row],[Código]],2)</f>
        <v>84</v>
      </c>
    </row>
    <row r="7452" spans="2:16" ht="15" customHeight="1" x14ac:dyDescent="0.25">
      <c r="B7452" s="31" t="str">
        <f>IF(Tabela2[[#This Row],[Tipo]] = 0,LOOKUP(Tabela2[[#This Row],[RESUMO]],Tabela3[Grupo],Tabela3[Meus produtos]),VLOOKUP(Tabela2[[#This Row],[Código]],Tabela4[[Código NBS/LC116]:[Meus serviços]],3,0))</f>
        <v>Não</v>
      </c>
      <c r="C7452" t="str">
        <f>IF(E7452=0,TEXT(dados!A7367,"00000000"),IF(E7452=2,TEXT(dados!A7367,"0000"),TEXT(dados!A7367,"#")))</f>
        <v>84099961</v>
      </c>
      <c r="D7452" t="str">
        <f>IF(dados!B7367=0,"",dados!B7367)</f>
        <v/>
      </c>
      <c r="E7452">
        <f>dados!C7367</f>
        <v>0</v>
      </c>
      <c r="F7452" t="str">
        <f>dados!D7367</f>
        <v>Injetores (incluidos os bicos injetores) com diametro superior ou igual a 20mm</v>
      </c>
      <c r="G7452"/>
      <c r="H7452"/>
      <c r="I7452"/>
      <c r="J7452"/>
      <c r="K7452" s="13"/>
      <c r="L7452" s="13">
        <f>dados!I7367/100</f>
        <v>0.14330000000000001</v>
      </c>
      <c r="M7452" s="13">
        <f>dados!J7367/100</f>
        <v>0.16329999999999997</v>
      </c>
      <c r="N7452" s="13">
        <f>dados!K7367/100</f>
        <v>0.18</v>
      </c>
      <c r="O7452" s="13">
        <f>dados!L7367/100</f>
        <v>0</v>
      </c>
      <c r="P7452" s="12" t="str">
        <f>LEFT(Tabela2[[#This Row],[Código]],2)</f>
        <v>84</v>
      </c>
    </row>
    <row r="7453" spans="2:16" ht="15" customHeight="1" x14ac:dyDescent="0.25">
      <c r="B7453" s="31" t="str">
        <f>IF(Tabela2[[#This Row],[Tipo]] = 0,LOOKUP(Tabela2[[#This Row],[RESUMO]],Tabela3[Grupo],Tabela3[Meus produtos]),VLOOKUP(Tabela2[[#This Row],[Código]],Tabela4[[Código NBS/LC116]:[Meus serviços]],3,0))</f>
        <v>Não</v>
      </c>
      <c r="C7453" t="str">
        <f>IF(E7453=0,TEXT(dados!A7368,"00000000"),IF(E7453=2,TEXT(dados!A7368,"0000"),TEXT(dados!A7368,"#")))</f>
        <v>84099969</v>
      </c>
      <c r="D7453" t="str">
        <f>IF(dados!B7368=0,"",dados!B7368)</f>
        <v/>
      </c>
      <c r="E7453">
        <f>dados!C7368</f>
        <v>0</v>
      </c>
      <c r="F7453" t="str">
        <f>dados!D7368</f>
        <v>Outros injetores (incluidos os bicos injetores)</v>
      </c>
      <c r="G7453"/>
      <c r="H7453"/>
      <c r="I7453"/>
      <c r="J7453"/>
      <c r="K7453" s="13"/>
      <c r="L7453" s="13">
        <f>dados!I7368/100</f>
        <v>0.14330000000000001</v>
      </c>
      <c r="M7453" s="13">
        <f>dados!J7368/100</f>
        <v>0.20170000000000002</v>
      </c>
      <c r="N7453" s="13">
        <f>dados!K7368/100</f>
        <v>0.18</v>
      </c>
      <c r="O7453" s="13">
        <f>dados!L7368/100</f>
        <v>0</v>
      </c>
      <c r="P7453" s="12" t="str">
        <f>LEFT(Tabela2[[#This Row],[Código]],2)</f>
        <v>84</v>
      </c>
    </row>
    <row r="7454" spans="2:16" ht="15" customHeight="1" x14ac:dyDescent="0.25">
      <c r="B7454" s="31" t="str">
        <f>IF(Tabela2[[#This Row],[Tipo]] = 0,LOOKUP(Tabela2[[#This Row],[RESUMO]],Tabela3[Grupo],Tabela3[Meus produtos]),VLOOKUP(Tabela2[[#This Row],[Código]],Tabela4[[Código NBS/LC116]:[Meus serviços]],3,0))</f>
        <v>Não</v>
      </c>
      <c r="C7454" t="str">
        <f>IF(E7454=0,TEXT(dados!A7369,"00000000"),IF(E7454=2,TEXT(dados!A7369,"0000"),TEXT(dados!A7369,"#")))</f>
        <v>84099971</v>
      </c>
      <c r="D7454" t="str">
        <f>IF(dados!B7369=0,"",dados!B7369)</f>
        <v/>
      </c>
      <c r="E7454">
        <f>dados!C7369</f>
        <v>0</v>
      </c>
      <c r="F7454" t="str">
        <f>dados!D7369</f>
        <v>Aneis de segmento com diametro superior ou igual a 200mm</v>
      </c>
      <c r="G7454"/>
      <c r="H7454"/>
      <c r="I7454"/>
      <c r="J7454"/>
      <c r="K7454" s="13"/>
      <c r="L7454" s="13">
        <f>dados!I7369/100</f>
        <v>0.14330000000000001</v>
      </c>
      <c r="M7454" s="13">
        <f>dados!J7369/100</f>
        <v>0.16329999999999997</v>
      </c>
      <c r="N7454" s="13">
        <f>dados!K7369/100</f>
        <v>0.18</v>
      </c>
      <c r="O7454" s="13">
        <f>dados!L7369/100</f>
        <v>0</v>
      </c>
      <c r="P7454" s="12" t="str">
        <f>LEFT(Tabela2[[#This Row],[Código]],2)</f>
        <v>84</v>
      </c>
    </row>
    <row r="7455" spans="2:16" ht="15" customHeight="1" x14ac:dyDescent="0.25">
      <c r="B7455" s="31" t="str">
        <f>IF(Tabela2[[#This Row],[Tipo]] = 0,LOOKUP(Tabela2[[#This Row],[RESUMO]],Tabela3[Grupo],Tabela3[Meus produtos]),VLOOKUP(Tabela2[[#This Row],[Código]],Tabela4[[Código NBS/LC116]:[Meus serviços]],3,0))</f>
        <v>Não</v>
      </c>
      <c r="C7455" t="str">
        <f>IF(E7455=0,TEXT(dados!A7370,"00000000"),IF(E7455=2,TEXT(dados!A7370,"0000"),TEXT(dados!A7370,"#")))</f>
        <v>84099979</v>
      </c>
      <c r="D7455" t="str">
        <f>IF(dados!B7370=0,"",dados!B7370)</f>
        <v/>
      </c>
      <c r="E7455">
        <f>dados!C7370</f>
        <v>0</v>
      </c>
      <c r="F7455" t="str">
        <f>dados!D7370</f>
        <v>Reatores nucleares caldeiras maquinas aparelhos e instrumentos mecanicos e suas partes Partes reconheciveis como exclusiva ou principalmente destinadas aos motores das posicoes 84 07 ou 84 08 outros</v>
      </c>
      <c r="G7455"/>
      <c r="H7455"/>
      <c r="I7455"/>
      <c r="J7455"/>
      <c r="K7455" s="13"/>
      <c r="L7455" s="13">
        <f>dados!I7370/100</f>
        <v>0.14330000000000001</v>
      </c>
      <c r="M7455" s="13">
        <f>dados!J7370/100</f>
        <v>0.20170000000000002</v>
      </c>
      <c r="N7455" s="13">
        <f>dados!K7370/100</f>
        <v>0.18</v>
      </c>
      <c r="O7455" s="13">
        <f>dados!L7370/100</f>
        <v>0</v>
      </c>
      <c r="P7455" s="12" t="str">
        <f>LEFT(Tabela2[[#This Row],[Código]],2)</f>
        <v>84</v>
      </c>
    </row>
    <row r="7456" spans="2:16" ht="15" customHeight="1" x14ac:dyDescent="0.25">
      <c r="B7456" s="31" t="str">
        <f>IF(Tabela2[[#This Row],[Tipo]] = 0,LOOKUP(Tabela2[[#This Row],[RESUMO]],Tabela3[Grupo],Tabela3[Meus produtos]),VLOOKUP(Tabela2[[#This Row],[Código]],Tabela4[[Código NBS/LC116]:[Meus serviços]],3,0))</f>
        <v>Não</v>
      </c>
      <c r="C7456" t="str">
        <f>IF(E7456=0,TEXT(dados!A7371,"00000000"),IF(E7456=2,TEXT(dados!A7371,"0000"),TEXT(dados!A7371,"#")))</f>
        <v>84099991</v>
      </c>
      <c r="D7456" t="str">
        <f>IF(dados!B7371=0,"",dados!B7371)</f>
        <v/>
      </c>
      <c r="E7456">
        <f>dados!C7371</f>
        <v>0</v>
      </c>
      <c r="F7456" t="str">
        <f>dados!D7371</f>
        <v>Reatores nucleares caldeiras maquinas aparelhos e instrumentos mecanicos e suas partes Partes reconheciveis como exclusiva ou principalmente destinadas aos motores das posicoes 84 07 ou 84 08 camisas de cilindro soldadas a cabecotes de diametro igual ou superior a 200 mm</v>
      </c>
      <c r="G7456"/>
      <c r="H7456"/>
      <c r="I7456"/>
      <c r="J7456"/>
      <c r="K7456" s="13"/>
      <c r="L7456" s="13">
        <f>dados!I7371/100</f>
        <v>0.14330000000000001</v>
      </c>
      <c r="M7456" s="13">
        <f>dados!J7371/100</f>
        <v>0.16329999999999997</v>
      </c>
      <c r="N7456" s="13">
        <f>dados!K7371/100</f>
        <v>0.12</v>
      </c>
      <c r="O7456" s="13">
        <f>dados!L7371/100</f>
        <v>0</v>
      </c>
      <c r="P7456" s="12" t="str">
        <f>LEFT(Tabela2[[#This Row],[Código]],2)</f>
        <v>84</v>
      </c>
    </row>
    <row r="7457" spans="2:16" ht="15" customHeight="1" x14ac:dyDescent="0.25">
      <c r="B7457" s="31" t="str">
        <f>IF(Tabela2[[#This Row],[Tipo]] = 0,LOOKUP(Tabela2[[#This Row],[RESUMO]],Tabela3[Grupo],Tabela3[Meus produtos]),VLOOKUP(Tabela2[[#This Row],[Código]],Tabela4[[Código NBS/LC116]:[Meus serviços]],3,0))</f>
        <v>Não</v>
      </c>
      <c r="C7457" t="str">
        <f>IF(E7457=0,TEXT(dados!A7372,"00000000"),IF(E7457=2,TEXT(dados!A7372,"0000"),TEXT(dados!A7372,"#")))</f>
        <v>84099999</v>
      </c>
      <c r="D7457" t="str">
        <f>IF(dados!B7372=0,"",dados!B7372)</f>
        <v/>
      </c>
      <c r="E7457">
        <f>dados!C7372</f>
        <v>0</v>
      </c>
      <c r="F7457" t="str">
        <f>dados!D7372</f>
        <v>Reatores nucleares caldeiras maquinas aparelhos e instrumentos mecanicos e suas partes Partes reconheciveis como exclusiva ou principalmente destinadas aos motores das posicoes 84 07 ou 84 08 outras</v>
      </c>
      <c r="G7457"/>
      <c r="H7457"/>
      <c r="I7457"/>
      <c r="J7457"/>
      <c r="K7457" s="13"/>
      <c r="L7457" s="13">
        <f>dados!I7372/100</f>
        <v>0.14330000000000001</v>
      </c>
      <c r="M7457" s="13">
        <f>dados!J7372/100</f>
        <v>0.20170000000000002</v>
      </c>
      <c r="N7457" s="13">
        <f>dados!K7372/100</f>
        <v>0.12</v>
      </c>
      <c r="O7457" s="13">
        <f>dados!L7372/100</f>
        <v>0</v>
      </c>
      <c r="P7457" s="12" t="str">
        <f>LEFT(Tabela2[[#This Row],[Código]],2)</f>
        <v>84</v>
      </c>
    </row>
    <row r="7458" spans="2:16" ht="15" customHeight="1" x14ac:dyDescent="0.25">
      <c r="B7458" s="31" t="str">
        <f>IF(Tabela2[[#This Row],[Tipo]] = 0,LOOKUP(Tabela2[[#This Row],[RESUMO]],Tabela3[Grupo],Tabela3[Meus produtos]),VLOOKUP(Tabela2[[#This Row],[Código]],Tabela4[[Código NBS/LC116]:[Meus serviços]],3,0))</f>
        <v>Não</v>
      </c>
      <c r="C7458" t="str">
        <f>IF(E7458=0,TEXT(dados!A7373,"00000000"),IF(E7458=2,TEXT(dados!A7373,"0000"),TEXT(dados!A7373,"#")))</f>
        <v>84099999</v>
      </c>
      <c r="D7458">
        <f>IF(dados!B7373=0,"",dados!B7373)</f>
        <v>1</v>
      </c>
      <c r="E7458">
        <f>dados!C7373</f>
        <v>0</v>
      </c>
      <c r="F7458" t="str">
        <f>dados!D7373</f>
        <v>Carcacas de motores de onibus ou caminhoes, de potencia igual ou superior a 125HP</v>
      </c>
      <c r="G7458"/>
      <c r="H7458"/>
      <c r="I7458"/>
      <c r="J7458"/>
      <c r="K7458" s="13"/>
      <c r="L7458" s="13">
        <f>dados!I7373/100</f>
        <v>0.1416</v>
      </c>
      <c r="M7458" s="13">
        <f>dados!J7373/100</f>
        <v>0.2</v>
      </c>
      <c r="N7458" s="13">
        <f>dados!K7373/100</f>
        <v>0.12</v>
      </c>
      <c r="O7458" s="13">
        <f>dados!L7373/100</f>
        <v>0</v>
      </c>
      <c r="P7458" s="12" t="str">
        <f>LEFT(Tabela2[[#This Row],[Código]],2)</f>
        <v>84</v>
      </c>
    </row>
    <row r="7459" spans="2:16" ht="15" customHeight="1" x14ac:dyDescent="0.25">
      <c r="B7459" s="31" t="str">
        <f>IF(Tabela2[[#This Row],[Tipo]] = 0,LOOKUP(Tabela2[[#This Row],[RESUMO]],Tabela3[Grupo],Tabela3[Meus produtos]),VLOOKUP(Tabela2[[#This Row],[Código]],Tabela4[[Código NBS/LC116]:[Meus serviços]],3,0))</f>
        <v>Não</v>
      </c>
      <c r="C7459" t="str">
        <f>IF(E7459=0,TEXT(dados!A7374,"00000000"),IF(E7459=2,TEXT(dados!A7374,"0000"),TEXT(dados!A7374,"#")))</f>
        <v>84101100</v>
      </c>
      <c r="D7459" t="str">
        <f>IF(dados!B7374=0,"",dados!B7374)</f>
        <v/>
      </c>
      <c r="E7459">
        <f>dados!C7374</f>
        <v>0</v>
      </c>
      <c r="F7459" t="str">
        <f>dados!D7374</f>
        <v>Turbinas e rodas hidraulicas,de potencia&lt;=1000kw</v>
      </c>
      <c r="G7459"/>
      <c r="H7459"/>
      <c r="I7459"/>
      <c r="J7459"/>
      <c r="K7459" s="13"/>
      <c r="L7459" s="13">
        <f>dados!I7374/100</f>
        <v>0.13449999999999998</v>
      </c>
      <c r="M7459" s="13">
        <f>dados!J7374/100</f>
        <v>0.1699</v>
      </c>
      <c r="N7459" s="13">
        <f>dados!K7374/100</f>
        <v>0.18</v>
      </c>
      <c r="O7459" s="13">
        <f>dados!L7374/100</f>
        <v>0</v>
      </c>
      <c r="P7459" s="12" t="str">
        <f>LEFT(Tabela2[[#This Row],[Código]],2)</f>
        <v>84</v>
      </c>
    </row>
    <row r="7460" spans="2:16" ht="15" customHeight="1" x14ac:dyDescent="0.25">
      <c r="B7460" s="31" t="str">
        <f>IF(Tabela2[[#This Row],[Tipo]] = 0,LOOKUP(Tabela2[[#This Row],[RESUMO]],Tabela3[Grupo],Tabela3[Meus produtos]),VLOOKUP(Tabela2[[#This Row],[Código]],Tabela4[[Código NBS/LC116]:[Meus serviços]],3,0))</f>
        <v>Não</v>
      </c>
      <c r="C7460" t="str">
        <f>IF(E7460=0,TEXT(dados!A7375,"00000000"),IF(E7460=2,TEXT(dados!A7375,"0000"),TEXT(dados!A7375,"#")))</f>
        <v>84101200</v>
      </c>
      <c r="D7460" t="str">
        <f>IF(dados!B7375=0,"",dados!B7375)</f>
        <v/>
      </c>
      <c r="E7460">
        <f>dados!C7375</f>
        <v>0</v>
      </c>
      <c r="F7460" t="str">
        <f>dados!D7375</f>
        <v>Turbinas e rodas hidraulicas,1000kw&lt;potencia&lt;=10000kw</v>
      </c>
      <c r="G7460"/>
      <c r="H7460"/>
      <c r="I7460"/>
      <c r="J7460"/>
      <c r="K7460" s="13"/>
      <c r="L7460" s="13">
        <f>dados!I7375/100</f>
        <v>0.13449999999999998</v>
      </c>
      <c r="M7460" s="13">
        <f>dados!J7375/100</f>
        <v>0.1699</v>
      </c>
      <c r="N7460" s="13">
        <f>dados!K7375/100</f>
        <v>0.18</v>
      </c>
      <c r="O7460" s="13">
        <f>dados!L7375/100</f>
        <v>0</v>
      </c>
      <c r="P7460" s="12" t="str">
        <f>LEFT(Tabela2[[#This Row],[Código]],2)</f>
        <v>84</v>
      </c>
    </row>
    <row r="7461" spans="2:16" ht="15" customHeight="1" x14ac:dyDescent="0.25">
      <c r="B7461" s="31" t="str">
        <f>IF(Tabela2[[#This Row],[Tipo]] = 0,LOOKUP(Tabela2[[#This Row],[RESUMO]],Tabela3[Grupo],Tabela3[Meus produtos]),VLOOKUP(Tabela2[[#This Row],[Código]],Tabela4[[Código NBS/LC116]:[Meus serviços]],3,0))</f>
        <v>Não</v>
      </c>
      <c r="C7461" t="str">
        <f>IF(E7461=0,TEXT(dados!A7376,"00000000"),IF(E7461=2,TEXT(dados!A7376,"0000"),TEXT(dados!A7376,"#")))</f>
        <v>84101300</v>
      </c>
      <c r="D7461" t="str">
        <f>IF(dados!B7376=0,"",dados!B7376)</f>
        <v/>
      </c>
      <c r="E7461">
        <f>dados!C7376</f>
        <v>0</v>
      </c>
      <c r="F7461" t="str">
        <f>dados!D7376</f>
        <v>Turbinas e rodas hidraulicas,de potencia&gt;10000kw</v>
      </c>
      <c r="G7461"/>
      <c r="H7461"/>
      <c r="I7461"/>
      <c r="J7461"/>
      <c r="K7461" s="13"/>
      <c r="L7461" s="13">
        <f>dados!I7376/100</f>
        <v>0.13449999999999998</v>
      </c>
      <c r="M7461" s="13">
        <f>dados!J7376/100</f>
        <v>0.1699</v>
      </c>
      <c r="N7461" s="13">
        <f>dados!K7376/100</f>
        <v>0.18</v>
      </c>
      <c r="O7461" s="13">
        <f>dados!L7376/100</f>
        <v>0</v>
      </c>
      <c r="P7461" s="12" t="str">
        <f>LEFT(Tabela2[[#This Row],[Código]],2)</f>
        <v>84</v>
      </c>
    </row>
    <row r="7462" spans="2:16" ht="15" customHeight="1" x14ac:dyDescent="0.25">
      <c r="B7462" s="31" t="str">
        <f>IF(Tabela2[[#This Row],[Tipo]] = 0,LOOKUP(Tabela2[[#This Row],[RESUMO]],Tabela3[Grupo],Tabela3[Meus produtos]),VLOOKUP(Tabela2[[#This Row],[Código]],Tabela4[[Código NBS/LC116]:[Meus serviços]],3,0))</f>
        <v>Não</v>
      </c>
      <c r="C7462" t="str">
        <f>IF(E7462=0,TEXT(dados!A7377,"00000000"),IF(E7462=2,TEXT(dados!A7377,"0000"),TEXT(dados!A7377,"#")))</f>
        <v>84109000</v>
      </c>
      <c r="D7462" t="str">
        <f>IF(dados!B7377=0,"",dados!B7377)</f>
        <v/>
      </c>
      <c r="E7462">
        <f>dados!C7377</f>
        <v>0</v>
      </c>
      <c r="F7462" t="str">
        <f>dados!D7377</f>
        <v>Partes de turbinas e rodas hidraulicas,incl. reguladores</v>
      </c>
      <c r="G7462"/>
      <c r="H7462"/>
      <c r="I7462"/>
      <c r="J7462"/>
      <c r="K7462" s="13"/>
      <c r="L7462" s="13">
        <f>dados!I7377/100</f>
        <v>0.13449999999999998</v>
      </c>
      <c r="M7462" s="13">
        <f>dados!J7377/100</f>
        <v>0.1699</v>
      </c>
      <c r="N7462" s="13">
        <f>dados!K7377/100</f>
        <v>0.18</v>
      </c>
      <c r="O7462" s="13">
        <f>dados!L7377/100</f>
        <v>0</v>
      </c>
      <c r="P7462" s="12" t="str">
        <f>LEFT(Tabela2[[#This Row],[Código]],2)</f>
        <v>84</v>
      </c>
    </row>
    <row r="7463" spans="2:16" ht="15" customHeight="1" x14ac:dyDescent="0.25">
      <c r="B7463" s="31" t="str">
        <f>IF(Tabela2[[#This Row],[Tipo]] = 0,LOOKUP(Tabela2[[#This Row],[RESUMO]],Tabela3[Grupo],Tabela3[Meus produtos]),VLOOKUP(Tabela2[[#This Row],[Código]],Tabela4[[Código NBS/LC116]:[Meus serviços]],3,0))</f>
        <v>Não</v>
      </c>
      <c r="C7463" t="str">
        <f>IF(E7463=0,TEXT(dados!A7378,"00000000"),IF(E7463=2,TEXT(dados!A7378,"0000"),TEXT(dados!A7378,"#")))</f>
        <v>84111100</v>
      </c>
      <c r="D7463" t="str">
        <f>IF(dados!B7378=0,"",dados!B7378)</f>
        <v/>
      </c>
      <c r="E7463">
        <f>dados!C7378</f>
        <v>0</v>
      </c>
      <c r="F7463" t="str">
        <f>dados!D7378</f>
        <v>Turborreatores de empuxo&lt;=25kn</v>
      </c>
      <c r="G7463"/>
      <c r="H7463"/>
      <c r="I7463"/>
      <c r="J7463"/>
      <c r="K7463" s="13"/>
      <c r="L7463" s="13">
        <f>dados!I7378/100</f>
        <v>0.13880000000000001</v>
      </c>
      <c r="M7463" s="13">
        <f>dados!J7378/100</f>
        <v>0.1588</v>
      </c>
      <c r="N7463" s="13">
        <f>dados!K7378/100</f>
        <v>0.12</v>
      </c>
      <c r="O7463" s="13">
        <f>dados!L7378/100</f>
        <v>0</v>
      </c>
      <c r="P7463" s="12" t="str">
        <f>LEFT(Tabela2[[#This Row],[Código]],2)</f>
        <v>84</v>
      </c>
    </row>
    <row r="7464" spans="2:16" ht="15" customHeight="1" x14ac:dyDescent="0.25">
      <c r="B7464" s="31" t="str">
        <f>IF(Tabela2[[#This Row],[Tipo]] = 0,LOOKUP(Tabela2[[#This Row],[RESUMO]],Tabela3[Grupo],Tabela3[Meus produtos]),VLOOKUP(Tabela2[[#This Row],[Código]],Tabela4[[Código NBS/LC116]:[Meus serviços]],3,0))</f>
        <v>Não</v>
      </c>
      <c r="C7464" t="str">
        <f>IF(E7464=0,TEXT(dados!A7379,"00000000"),IF(E7464=2,TEXT(dados!A7379,"0000"),TEXT(dados!A7379,"#")))</f>
        <v>84111200</v>
      </c>
      <c r="D7464" t="str">
        <f>IF(dados!B7379=0,"",dados!B7379)</f>
        <v/>
      </c>
      <c r="E7464">
        <f>dados!C7379</f>
        <v>0</v>
      </c>
      <c r="F7464" t="str">
        <f>dados!D7379</f>
        <v>Turborreatores de empuxo&gt;25kn</v>
      </c>
      <c r="G7464"/>
      <c r="H7464"/>
      <c r="I7464"/>
      <c r="J7464"/>
      <c r="K7464" s="13"/>
      <c r="L7464" s="13">
        <f>dados!I7379/100</f>
        <v>0.13880000000000001</v>
      </c>
      <c r="M7464" s="13">
        <f>dados!J7379/100</f>
        <v>0.1588</v>
      </c>
      <c r="N7464" s="13">
        <f>dados!K7379/100</f>
        <v>0.12</v>
      </c>
      <c r="O7464" s="13">
        <f>dados!L7379/100</f>
        <v>0</v>
      </c>
      <c r="P7464" s="12" t="str">
        <f>LEFT(Tabela2[[#This Row],[Código]],2)</f>
        <v>84</v>
      </c>
    </row>
    <row r="7465" spans="2:16" ht="15" customHeight="1" x14ac:dyDescent="0.25">
      <c r="B7465" s="31" t="str">
        <f>IF(Tabela2[[#This Row],[Tipo]] = 0,LOOKUP(Tabela2[[#This Row],[RESUMO]],Tabela3[Grupo],Tabela3[Meus produtos]),VLOOKUP(Tabela2[[#This Row],[Código]],Tabela4[[Código NBS/LC116]:[Meus serviços]],3,0))</f>
        <v>Não</v>
      </c>
      <c r="C7465" t="str">
        <f>IF(E7465=0,TEXT(dados!A7380,"00000000"),IF(E7465=2,TEXT(dados!A7380,"0000"),TEXT(dados!A7380,"#")))</f>
        <v>84112100</v>
      </c>
      <c r="D7465" t="str">
        <f>IF(dados!B7380=0,"",dados!B7380)</f>
        <v/>
      </c>
      <c r="E7465">
        <f>dados!C7380</f>
        <v>0</v>
      </c>
      <c r="F7465" t="str">
        <f>dados!D7380</f>
        <v>Turbopropulsores de potencia&lt;=1100kw</v>
      </c>
      <c r="G7465"/>
      <c r="H7465"/>
      <c r="I7465"/>
      <c r="J7465"/>
      <c r="K7465" s="13"/>
      <c r="L7465" s="13">
        <f>dados!I7380/100</f>
        <v>0.13880000000000001</v>
      </c>
      <c r="M7465" s="13">
        <f>dados!J7380/100</f>
        <v>0.1588</v>
      </c>
      <c r="N7465" s="13">
        <f>dados!K7380/100</f>
        <v>0.12</v>
      </c>
      <c r="O7465" s="13">
        <f>dados!L7380/100</f>
        <v>0</v>
      </c>
      <c r="P7465" s="12" t="str">
        <f>LEFT(Tabela2[[#This Row],[Código]],2)</f>
        <v>84</v>
      </c>
    </row>
    <row r="7466" spans="2:16" ht="15" customHeight="1" x14ac:dyDescent="0.25">
      <c r="B7466" s="31" t="str">
        <f>IF(Tabela2[[#This Row],[Tipo]] = 0,LOOKUP(Tabela2[[#This Row],[RESUMO]],Tabela3[Grupo],Tabela3[Meus produtos]),VLOOKUP(Tabela2[[#This Row],[Código]],Tabela4[[Código NBS/LC116]:[Meus serviços]],3,0))</f>
        <v>Não</v>
      </c>
      <c r="C7466" t="str">
        <f>IF(E7466=0,TEXT(dados!A7381,"00000000"),IF(E7466=2,TEXT(dados!A7381,"0000"),TEXT(dados!A7381,"#")))</f>
        <v>84112200</v>
      </c>
      <c r="D7466" t="str">
        <f>IF(dados!B7381=0,"",dados!B7381)</f>
        <v/>
      </c>
      <c r="E7466">
        <f>dados!C7381</f>
        <v>0</v>
      </c>
      <c r="F7466" t="str">
        <f>dados!D7381</f>
        <v>Turbopropulsores de potencia&gt;1100kw</v>
      </c>
      <c r="G7466"/>
      <c r="H7466"/>
      <c r="I7466"/>
      <c r="J7466"/>
      <c r="K7466" s="13"/>
      <c r="L7466" s="13">
        <f>dados!I7381/100</f>
        <v>0.13880000000000001</v>
      </c>
      <c r="M7466" s="13">
        <f>dados!J7381/100</f>
        <v>0.1588</v>
      </c>
      <c r="N7466" s="13">
        <f>dados!K7381/100</f>
        <v>0.12</v>
      </c>
      <c r="O7466" s="13">
        <f>dados!L7381/100</f>
        <v>0</v>
      </c>
      <c r="P7466" s="12" t="str">
        <f>LEFT(Tabela2[[#This Row],[Código]],2)</f>
        <v>84</v>
      </c>
    </row>
    <row r="7467" spans="2:16" ht="15" customHeight="1" x14ac:dyDescent="0.25">
      <c r="B7467" s="31" t="str">
        <f>IF(Tabela2[[#This Row],[Tipo]] = 0,LOOKUP(Tabela2[[#This Row],[RESUMO]],Tabela3[Grupo],Tabela3[Meus produtos]),VLOOKUP(Tabela2[[#This Row],[Código]],Tabela4[[Código NBS/LC116]:[Meus serviços]],3,0))</f>
        <v>Não</v>
      </c>
      <c r="C7467" t="str">
        <f>IF(E7467=0,TEXT(dados!A7382,"00000000"),IF(E7467=2,TEXT(dados!A7382,"0000"),TEXT(dados!A7382,"#")))</f>
        <v>84118100</v>
      </c>
      <c r="D7467" t="str">
        <f>IF(dados!B7382=0,"",dados!B7382)</f>
        <v/>
      </c>
      <c r="E7467">
        <f>dados!C7382</f>
        <v>0</v>
      </c>
      <c r="F7467" t="str">
        <f>dados!D7382</f>
        <v>Outros turbinas a gas,de potencia&lt;=5000kw</v>
      </c>
      <c r="G7467"/>
      <c r="H7467"/>
      <c r="I7467"/>
      <c r="J7467"/>
      <c r="K7467" s="13"/>
      <c r="L7467" s="13">
        <f>dados!I7382/100</f>
        <v>0.13449999999999998</v>
      </c>
      <c r="M7467" s="13">
        <f>dados!J7382/100</f>
        <v>0.1545</v>
      </c>
      <c r="N7467" s="13">
        <f>dados!K7382/100</f>
        <v>0.12</v>
      </c>
      <c r="O7467" s="13">
        <f>dados!L7382/100</f>
        <v>0</v>
      </c>
      <c r="P7467" s="12" t="str">
        <f>LEFT(Tabela2[[#This Row],[Código]],2)</f>
        <v>84</v>
      </c>
    </row>
    <row r="7468" spans="2:16" ht="15" customHeight="1" x14ac:dyDescent="0.25">
      <c r="B7468" s="31" t="str">
        <f>IF(Tabela2[[#This Row],[Tipo]] = 0,LOOKUP(Tabela2[[#This Row],[RESUMO]],Tabela3[Grupo],Tabela3[Meus produtos]),VLOOKUP(Tabela2[[#This Row],[Código]],Tabela4[[Código NBS/LC116]:[Meus serviços]],3,0))</f>
        <v>Não</v>
      </c>
      <c r="C7468" t="str">
        <f>IF(E7468=0,TEXT(dados!A7383,"00000000"),IF(E7468=2,TEXT(dados!A7383,"0000"),TEXT(dados!A7383,"#")))</f>
        <v>84118200</v>
      </c>
      <c r="D7468" t="str">
        <f>IF(dados!B7383=0,"",dados!B7383)</f>
        <v/>
      </c>
      <c r="E7468">
        <f>dados!C7383</f>
        <v>0</v>
      </c>
      <c r="F7468" t="str">
        <f>dados!D7383</f>
        <v>Outros turbinas a gas,de potencia&gt;5000kw</v>
      </c>
      <c r="G7468"/>
      <c r="H7468"/>
      <c r="I7468"/>
      <c r="J7468"/>
      <c r="K7468" s="13"/>
      <c r="L7468" s="13">
        <f>dados!I7383/100</f>
        <v>0.13880000000000001</v>
      </c>
      <c r="M7468" s="13">
        <f>dados!J7383/100</f>
        <v>0.1588</v>
      </c>
      <c r="N7468" s="13">
        <f>dados!K7383/100</f>
        <v>0.12</v>
      </c>
      <c r="O7468" s="13">
        <f>dados!L7383/100</f>
        <v>0</v>
      </c>
      <c r="P7468" s="12" t="str">
        <f>LEFT(Tabela2[[#This Row],[Código]],2)</f>
        <v>84</v>
      </c>
    </row>
    <row r="7469" spans="2:16" ht="15" customHeight="1" x14ac:dyDescent="0.25">
      <c r="B7469" s="31" t="str">
        <f>IF(Tabela2[[#This Row],[Tipo]] = 0,LOOKUP(Tabela2[[#This Row],[RESUMO]],Tabela3[Grupo],Tabela3[Meus produtos]),VLOOKUP(Tabela2[[#This Row],[Código]],Tabela4[[Código NBS/LC116]:[Meus serviços]],3,0))</f>
        <v>Não</v>
      </c>
      <c r="C7469" t="str">
        <f>IF(E7469=0,TEXT(dados!A7384,"00000000"),IF(E7469=2,TEXT(dados!A7384,"0000"),TEXT(dados!A7384,"#")))</f>
        <v>84119100</v>
      </c>
      <c r="D7469" t="str">
        <f>IF(dados!B7384=0,"",dados!B7384)</f>
        <v/>
      </c>
      <c r="E7469">
        <f>dados!C7384</f>
        <v>0</v>
      </c>
      <c r="F7469" t="str">
        <f>dados!D7384</f>
        <v>Partes de turborreatores ou de turbopropulsores</v>
      </c>
      <c r="G7469"/>
      <c r="H7469"/>
      <c r="I7469"/>
      <c r="J7469"/>
      <c r="K7469" s="13"/>
      <c r="L7469" s="13">
        <f>dados!I7384/100</f>
        <v>0.13880000000000001</v>
      </c>
      <c r="M7469" s="13">
        <f>dados!J7384/100</f>
        <v>0.1588</v>
      </c>
      <c r="N7469" s="13">
        <f>dados!K7384/100</f>
        <v>0.18</v>
      </c>
      <c r="O7469" s="13">
        <f>dados!L7384/100</f>
        <v>0</v>
      </c>
      <c r="P7469" s="12" t="str">
        <f>LEFT(Tabela2[[#This Row],[Código]],2)</f>
        <v>84</v>
      </c>
    </row>
    <row r="7470" spans="2:16" ht="15" customHeight="1" x14ac:dyDescent="0.25">
      <c r="B7470" s="31" t="str">
        <f>IF(Tabela2[[#This Row],[Tipo]] = 0,LOOKUP(Tabela2[[#This Row],[RESUMO]],Tabela3[Grupo],Tabela3[Meus produtos]),VLOOKUP(Tabela2[[#This Row],[Código]],Tabela4[[Código NBS/LC116]:[Meus serviços]],3,0))</f>
        <v>Não</v>
      </c>
      <c r="C7470" t="str">
        <f>IF(E7470=0,TEXT(dados!A7385,"00000000"),IF(E7470=2,TEXT(dados!A7385,"0000"),TEXT(dados!A7385,"#")))</f>
        <v>84119900</v>
      </c>
      <c r="D7470" t="str">
        <f>IF(dados!B7385=0,"",dados!B7385)</f>
        <v/>
      </c>
      <c r="E7470">
        <f>dados!C7385</f>
        <v>0</v>
      </c>
      <c r="F7470" t="str">
        <f>dados!D7385</f>
        <v>Partes de outs.turbinas a gas</v>
      </c>
      <c r="G7470"/>
      <c r="H7470"/>
      <c r="I7470"/>
      <c r="J7470"/>
      <c r="K7470" s="13"/>
      <c r="L7470" s="13">
        <f>dados!I7385/100</f>
        <v>0.13880000000000001</v>
      </c>
      <c r="M7470" s="13">
        <f>dados!J7385/100</f>
        <v>0.1588</v>
      </c>
      <c r="N7470" s="13">
        <f>dados!K7385/100</f>
        <v>0.18</v>
      </c>
      <c r="O7470" s="13">
        <f>dados!L7385/100</f>
        <v>0</v>
      </c>
      <c r="P7470" s="12" t="str">
        <f>LEFT(Tabela2[[#This Row],[Código]],2)</f>
        <v>84</v>
      </c>
    </row>
    <row r="7471" spans="2:16" ht="15" customHeight="1" x14ac:dyDescent="0.25">
      <c r="B7471" s="31" t="str">
        <f>IF(Tabela2[[#This Row],[Tipo]] = 0,LOOKUP(Tabela2[[#This Row],[RESUMO]],Tabela3[Grupo],Tabela3[Meus produtos]),VLOOKUP(Tabela2[[#This Row],[Código]],Tabela4[[Código NBS/LC116]:[Meus serviços]],3,0))</f>
        <v>Não</v>
      </c>
      <c r="C7471" t="str">
        <f>IF(E7471=0,TEXT(dados!A7386,"00000000"),IF(E7471=2,TEXT(dados!A7386,"0000"),TEXT(dados!A7386,"#")))</f>
        <v>84121000</v>
      </c>
      <c r="D7471" t="str">
        <f>IF(dados!B7386=0,"",dados!B7386)</f>
        <v/>
      </c>
      <c r="E7471">
        <f>dados!C7386</f>
        <v>0</v>
      </c>
      <c r="F7471" t="str">
        <f>dados!D7386</f>
        <v>Propulsores a reacao,exc.os turborreatores</v>
      </c>
      <c r="G7471"/>
      <c r="H7471"/>
      <c r="I7471"/>
      <c r="J7471"/>
      <c r="K7471" s="13"/>
      <c r="L7471" s="13">
        <f>dados!I7386/100</f>
        <v>0.13449999999999998</v>
      </c>
      <c r="M7471" s="13">
        <f>dados!J7386/100</f>
        <v>0.1545</v>
      </c>
      <c r="N7471" s="13">
        <f>dados!K7386/100</f>
        <v>0.12</v>
      </c>
      <c r="O7471" s="13">
        <f>dados!L7386/100</f>
        <v>0</v>
      </c>
      <c r="P7471" s="12" t="str">
        <f>LEFT(Tabela2[[#This Row],[Código]],2)</f>
        <v>84</v>
      </c>
    </row>
    <row r="7472" spans="2:16" ht="15" customHeight="1" x14ac:dyDescent="0.25">
      <c r="B7472" s="31" t="str">
        <f>IF(Tabela2[[#This Row],[Tipo]] = 0,LOOKUP(Tabela2[[#This Row],[RESUMO]],Tabela3[Grupo],Tabela3[Meus produtos]),VLOOKUP(Tabela2[[#This Row],[Código]],Tabela4[[Código NBS/LC116]:[Meus serviços]],3,0))</f>
        <v>Não</v>
      </c>
      <c r="C7472" t="str">
        <f>IF(E7472=0,TEXT(dados!A7387,"00000000"),IF(E7472=2,TEXT(dados!A7387,"0000"),TEXT(dados!A7387,"#")))</f>
        <v>84122110</v>
      </c>
      <c r="D7472" t="str">
        <f>IF(dados!B7387=0,"",dados!B7387)</f>
        <v/>
      </c>
      <c r="E7472">
        <f>dados!C7387</f>
        <v>0</v>
      </c>
      <c r="F7472" t="str">
        <f>dados!D7387</f>
        <v>Cilindros hidraulicos</v>
      </c>
      <c r="G7472"/>
      <c r="H7472"/>
      <c r="I7472"/>
      <c r="J7472"/>
      <c r="K7472" s="13"/>
      <c r="L7472" s="13">
        <f>dados!I7387/100</f>
        <v>0.13449999999999998</v>
      </c>
      <c r="M7472" s="13">
        <f>dados!J7387/100</f>
        <v>0.1857</v>
      </c>
      <c r="N7472" s="13">
        <f>dados!K7387/100</f>
        <v>0.18</v>
      </c>
      <c r="O7472" s="13">
        <f>dados!L7387/100</f>
        <v>0</v>
      </c>
      <c r="P7472" s="12" t="str">
        <f>LEFT(Tabela2[[#This Row],[Código]],2)</f>
        <v>84</v>
      </c>
    </row>
    <row r="7473" spans="2:16" ht="15" customHeight="1" x14ac:dyDescent="0.25">
      <c r="B7473" s="31" t="str">
        <f>IF(Tabela2[[#This Row],[Tipo]] = 0,LOOKUP(Tabela2[[#This Row],[RESUMO]],Tabela3[Grupo],Tabela3[Meus produtos]),VLOOKUP(Tabela2[[#This Row],[Código]],Tabela4[[Código NBS/LC116]:[Meus serviços]],3,0))</f>
        <v>Não</v>
      </c>
      <c r="C7473" t="str">
        <f>IF(E7473=0,TEXT(dados!A7388,"00000000"),IF(E7473=2,TEXT(dados!A7388,"0000"),TEXT(dados!A7388,"#")))</f>
        <v>84122190</v>
      </c>
      <c r="D7473" t="str">
        <f>IF(dados!B7388=0,"",dados!B7388)</f>
        <v/>
      </c>
      <c r="E7473">
        <f>dados!C7388</f>
        <v>0</v>
      </c>
      <c r="F7473" t="str">
        <f>dados!D7388</f>
        <v>Outros motores hidraulicos de movimento retilineo</v>
      </c>
      <c r="G7473"/>
      <c r="H7473"/>
      <c r="I7473"/>
      <c r="J7473"/>
      <c r="K7473" s="13"/>
      <c r="L7473" s="13">
        <f>dados!I7388/100</f>
        <v>0.13449999999999998</v>
      </c>
      <c r="M7473" s="13">
        <f>dados!J7388/100</f>
        <v>0.1857</v>
      </c>
      <c r="N7473" s="13">
        <f>dados!K7388/100</f>
        <v>0.12</v>
      </c>
      <c r="O7473" s="13">
        <f>dados!L7388/100</f>
        <v>0</v>
      </c>
      <c r="P7473" s="12" t="str">
        <f>LEFT(Tabela2[[#This Row],[Código]],2)</f>
        <v>84</v>
      </c>
    </row>
    <row r="7474" spans="2:16" ht="15" customHeight="1" x14ac:dyDescent="0.25">
      <c r="B7474" s="31" t="str">
        <f>IF(Tabela2[[#This Row],[Tipo]] = 0,LOOKUP(Tabela2[[#This Row],[RESUMO]],Tabela3[Grupo],Tabela3[Meus produtos]),VLOOKUP(Tabela2[[#This Row],[Código]],Tabela4[[Código NBS/LC116]:[Meus serviços]],3,0))</f>
        <v>Não</v>
      </c>
      <c r="C7474" t="str">
        <f>IF(E7474=0,TEXT(dados!A7389,"00000000"),IF(E7474=2,TEXT(dados!A7389,"0000"),TEXT(dados!A7389,"#")))</f>
        <v>84122900</v>
      </c>
      <c r="D7474" t="str">
        <f>IF(dados!B7389=0,"",dados!B7389)</f>
        <v/>
      </c>
      <c r="E7474">
        <f>dados!C7389</f>
        <v>0</v>
      </c>
      <c r="F7474" t="str">
        <f>dados!D7389</f>
        <v>Outros motores hidraulicos</v>
      </c>
      <c r="G7474"/>
      <c r="H7474"/>
      <c r="I7474"/>
      <c r="J7474"/>
      <c r="K7474" s="13"/>
      <c r="L7474" s="13">
        <f>dados!I7389/100</f>
        <v>0.13449999999999998</v>
      </c>
      <c r="M7474" s="13">
        <f>dados!J7389/100</f>
        <v>0.1857</v>
      </c>
      <c r="N7474" s="13">
        <f>dados!K7389/100</f>
        <v>0.12</v>
      </c>
      <c r="O7474" s="13">
        <f>dados!L7389/100</f>
        <v>0</v>
      </c>
      <c r="P7474" s="12" t="str">
        <f>LEFT(Tabela2[[#This Row],[Código]],2)</f>
        <v>84</v>
      </c>
    </row>
    <row r="7475" spans="2:16" ht="15" customHeight="1" x14ac:dyDescent="0.25">
      <c r="B7475" s="31" t="str">
        <f>IF(Tabela2[[#This Row],[Tipo]] = 0,LOOKUP(Tabela2[[#This Row],[RESUMO]],Tabela3[Grupo],Tabela3[Meus produtos]),VLOOKUP(Tabela2[[#This Row],[Código]],Tabela4[[Código NBS/LC116]:[Meus serviços]],3,0))</f>
        <v>Não</v>
      </c>
      <c r="C7475" t="str">
        <f>IF(E7475=0,TEXT(dados!A7390,"00000000"),IF(E7475=2,TEXT(dados!A7390,"0000"),TEXT(dados!A7390,"#")))</f>
        <v>84123110</v>
      </c>
      <c r="D7475" t="str">
        <f>IF(dados!B7390=0,"",dados!B7390)</f>
        <v/>
      </c>
      <c r="E7475">
        <f>dados!C7390</f>
        <v>0</v>
      </c>
      <c r="F7475" t="str">
        <f>dados!D7390</f>
        <v>Cilindros pneumaticos</v>
      </c>
      <c r="G7475"/>
      <c r="H7475"/>
      <c r="I7475"/>
      <c r="J7475"/>
      <c r="K7475" s="13"/>
      <c r="L7475" s="13">
        <f>dados!I7390/100</f>
        <v>0.13449999999999998</v>
      </c>
      <c r="M7475" s="13">
        <f>dados!J7390/100</f>
        <v>0.1857</v>
      </c>
      <c r="N7475" s="13">
        <f>dados!K7390/100</f>
        <v>0.12</v>
      </c>
      <c r="O7475" s="13">
        <f>dados!L7390/100</f>
        <v>0</v>
      </c>
      <c r="P7475" s="12" t="str">
        <f>LEFT(Tabela2[[#This Row],[Código]],2)</f>
        <v>84</v>
      </c>
    </row>
    <row r="7476" spans="2:16" ht="15" customHeight="1" x14ac:dyDescent="0.25">
      <c r="B7476" s="31" t="str">
        <f>IF(Tabela2[[#This Row],[Tipo]] = 0,LOOKUP(Tabela2[[#This Row],[RESUMO]],Tabela3[Grupo],Tabela3[Meus produtos]),VLOOKUP(Tabela2[[#This Row],[Código]],Tabela4[[Código NBS/LC116]:[Meus serviços]],3,0))</f>
        <v>Não</v>
      </c>
      <c r="C7476" t="str">
        <f>IF(E7476=0,TEXT(dados!A7391,"00000000"),IF(E7476=2,TEXT(dados!A7391,"0000"),TEXT(dados!A7391,"#")))</f>
        <v>84123190</v>
      </c>
      <c r="D7476" t="str">
        <f>IF(dados!B7391=0,"",dados!B7391)</f>
        <v/>
      </c>
      <c r="E7476">
        <f>dados!C7391</f>
        <v>0</v>
      </c>
      <c r="F7476" t="str">
        <f>dados!D7391</f>
        <v>Outros motores pneumaticos,de movimento retilineo</v>
      </c>
      <c r="G7476"/>
      <c r="H7476"/>
      <c r="I7476"/>
      <c r="J7476"/>
      <c r="K7476" s="13"/>
      <c r="L7476" s="13">
        <f>dados!I7391/100</f>
        <v>0.13449999999999998</v>
      </c>
      <c r="M7476" s="13">
        <f>dados!J7391/100</f>
        <v>0.1699</v>
      </c>
      <c r="N7476" s="13">
        <f>dados!K7391/100</f>
        <v>0.12</v>
      </c>
      <c r="O7476" s="13">
        <f>dados!L7391/100</f>
        <v>0</v>
      </c>
      <c r="P7476" s="12" t="str">
        <f>LEFT(Tabela2[[#This Row],[Código]],2)</f>
        <v>84</v>
      </c>
    </row>
    <row r="7477" spans="2:16" ht="15" customHeight="1" x14ac:dyDescent="0.25">
      <c r="B7477" s="31" t="str">
        <f>IF(Tabela2[[#This Row],[Tipo]] = 0,LOOKUP(Tabela2[[#This Row],[RESUMO]],Tabela3[Grupo],Tabela3[Meus produtos]),VLOOKUP(Tabela2[[#This Row],[Código]],Tabela4[[Código NBS/LC116]:[Meus serviços]],3,0))</f>
        <v>Não</v>
      </c>
      <c r="C7477" t="str">
        <f>IF(E7477=0,TEXT(dados!A7392,"00000000"),IF(E7477=2,TEXT(dados!A7392,"0000"),TEXT(dados!A7392,"#")))</f>
        <v>84123900</v>
      </c>
      <c r="D7477" t="str">
        <f>IF(dados!B7392=0,"",dados!B7392)</f>
        <v/>
      </c>
      <c r="E7477">
        <f>dados!C7392</f>
        <v>0</v>
      </c>
      <c r="F7477" t="str">
        <f>dados!D7392</f>
        <v>Outros motores pneumaticos</v>
      </c>
      <c r="G7477"/>
      <c r="H7477"/>
      <c r="I7477"/>
      <c r="J7477"/>
      <c r="K7477" s="13"/>
      <c r="L7477" s="13">
        <f>dados!I7392/100</f>
        <v>0.13449999999999998</v>
      </c>
      <c r="M7477" s="13">
        <f>dados!J7392/100</f>
        <v>0.1699</v>
      </c>
      <c r="N7477" s="13">
        <f>dados!K7392/100</f>
        <v>0.12</v>
      </c>
      <c r="O7477" s="13">
        <f>dados!L7392/100</f>
        <v>0</v>
      </c>
      <c r="P7477" s="12" t="str">
        <f>LEFT(Tabela2[[#This Row],[Código]],2)</f>
        <v>84</v>
      </c>
    </row>
    <row r="7478" spans="2:16" ht="15" customHeight="1" x14ac:dyDescent="0.25">
      <c r="B7478" s="31" t="str">
        <f>IF(Tabela2[[#This Row],[Tipo]] = 0,LOOKUP(Tabela2[[#This Row],[RESUMO]],Tabela3[Grupo],Tabela3[Meus produtos]),VLOOKUP(Tabela2[[#This Row],[Código]],Tabela4[[Código NBS/LC116]:[Meus serviços]],3,0))</f>
        <v>Não</v>
      </c>
      <c r="C7478" t="str">
        <f>IF(E7478=0,TEXT(dados!A7393,"00000000"),IF(E7478=2,TEXT(dados!A7393,"0000"),TEXT(dados!A7393,"#")))</f>
        <v>84128000</v>
      </c>
      <c r="D7478" t="str">
        <f>IF(dados!B7393=0,"",dados!B7393)</f>
        <v/>
      </c>
      <c r="E7478">
        <f>dados!C7393</f>
        <v>0</v>
      </c>
      <c r="F7478" t="str">
        <f>dados!D7393</f>
        <v>Outros motores e maquinas motrizes</v>
      </c>
      <c r="G7478"/>
      <c r="H7478"/>
      <c r="I7478"/>
      <c r="J7478"/>
      <c r="K7478" s="13"/>
      <c r="L7478" s="13">
        <f>dados!I7393/100</f>
        <v>0.13449999999999998</v>
      </c>
      <c r="M7478" s="13">
        <f>dados!J7393/100</f>
        <v>0.1699</v>
      </c>
      <c r="N7478" s="13">
        <f>dados!K7393/100</f>
        <v>0.12</v>
      </c>
      <c r="O7478" s="13">
        <f>dados!L7393/100</f>
        <v>0</v>
      </c>
      <c r="P7478" s="12" t="str">
        <f>LEFT(Tabela2[[#This Row],[Código]],2)</f>
        <v>84</v>
      </c>
    </row>
    <row r="7479" spans="2:16" ht="15" customHeight="1" x14ac:dyDescent="0.25">
      <c r="B7479" s="31" t="str">
        <f>IF(Tabela2[[#This Row],[Tipo]] = 0,LOOKUP(Tabela2[[#This Row],[RESUMO]],Tabela3[Grupo],Tabela3[Meus produtos]),VLOOKUP(Tabela2[[#This Row],[Código]],Tabela4[[Código NBS/LC116]:[Meus serviços]],3,0))</f>
        <v>Não</v>
      </c>
      <c r="C7479" t="str">
        <f>IF(E7479=0,TEXT(dados!A7394,"00000000"),IF(E7479=2,TEXT(dados!A7394,"0000"),TEXT(dados!A7394,"#")))</f>
        <v>84129010</v>
      </c>
      <c r="D7479" t="str">
        <f>IF(dados!B7394=0,"",dados!B7394)</f>
        <v/>
      </c>
      <c r="E7479">
        <f>dados!C7394</f>
        <v>0</v>
      </c>
      <c r="F7479" t="str">
        <f>dados!D7394</f>
        <v>Partes de propulsores a reacao</v>
      </c>
      <c r="G7479"/>
      <c r="H7479"/>
      <c r="I7479"/>
      <c r="J7479"/>
      <c r="K7479" s="13"/>
      <c r="L7479" s="13">
        <f>dados!I7394/100</f>
        <v>0.13449999999999998</v>
      </c>
      <c r="M7479" s="13">
        <f>dados!J7394/100</f>
        <v>0.1699</v>
      </c>
      <c r="N7479" s="13">
        <f>dados!K7394/100</f>
        <v>0.18</v>
      </c>
      <c r="O7479" s="13">
        <f>dados!L7394/100</f>
        <v>0</v>
      </c>
      <c r="P7479" s="12" t="str">
        <f>LEFT(Tabela2[[#This Row],[Código]],2)</f>
        <v>84</v>
      </c>
    </row>
    <row r="7480" spans="2:16" ht="15" customHeight="1" x14ac:dyDescent="0.25">
      <c r="B7480" s="31" t="str">
        <f>IF(Tabela2[[#This Row],[Tipo]] = 0,LOOKUP(Tabela2[[#This Row],[RESUMO]],Tabela3[Grupo],Tabela3[Meus produtos]),VLOOKUP(Tabela2[[#This Row],[Código]],Tabela4[[Código NBS/LC116]:[Meus serviços]],3,0))</f>
        <v>Não</v>
      </c>
      <c r="C7480" t="str">
        <f>IF(E7480=0,TEXT(dados!A7395,"00000000"),IF(E7480=2,TEXT(dados!A7395,"0000"),TEXT(dados!A7395,"#")))</f>
        <v>84129020</v>
      </c>
      <c r="D7480" t="str">
        <f>IF(dados!B7395=0,"",dados!B7395)</f>
        <v/>
      </c>
      <c r="E7480">
        <f>dados!C7395</f>
        <v>0</v>
      </c>
      <c r="F7480" t="str">
        <f>dados!D7395</f>
        <v>Partes de maquinas a vapor,de movimento retilineo</v>
      </c>
      <c r="G7480"/>
      <c r="H7480"/>
      <c r="I7480"/>
      <c r="J7480"/>
      <c r="K7480" s="13"/>
      <c r="L7480" s="13">
        <f>dados!I7395/100</f>
        <v>0.13449999999999998</v>
      </c>
      <c r="M7480" s="13">
        <f>dados!J7395/100</f>
        <v>0.1699</v>
      </c>
      <c r="N7480" s="13">
        <f>dados!K7395/100</f>
        <v>0.18</v>
      </c>
      <c r="O7480" s="13">
        <f>dados!L7395/100</f>
        <v>0</v>
      </c>
      <c r="P7480" s="12" t="str">
        <f>LEFT(Tabela2[[#This Row],[Código]],2)</f>
        <v>84</v>
      </c>
    </row>
    <row r="7481" spans="2:16" ht="15" customHeight="1" x14ac:dyDescent="0.25">
      <c r="B7481" s="31" t="str">
        <f>IF(Tabela2[[#This Row],[Tipo]] = 0,LOOKUP(Tabela2[[#This Row],[RESUMO]],Tabela3[Grupo],Tabela3[Meus produtos]),VLOOKUP(Tabela2[[#This Row],[Código]],Tabela4[[Código NBS/LC116]:[Meus serviços]],3,0))</f>
        <v>Não</v>
      </c>
      <c r="C7481" t="str">
        <f>IF(E7481=0,TEXT(dados!A7396,"00000000"),IF(E7481=2,TEXT(dados!A7396,"0000"),TEXT(dados!A7396,"#")))</f>
        <v>84129080</v>
      </c>
      <c r="D7481" t="str">
        <f>IF(dados!B7396=0,"",dados!B7396)</f>
        <v/>
      </c>
      <c r="E7481">
        <f>dados!C7396</f>
        <v>0</v>
      </c>
      <c r="F7481" t="str">
        <f>dados!D7396</f>
        <v>Partes de motores hidraul/pneumat.de movim.retilineo</v>
      </c>
      <c r="G7481"/>
      <c r="H7481"/>
      <c r="I7481"/>
      <c r="J7481"/>
      <c r="K7481" s="13"/>
      <c r="L7481" s="13">
        <f>dados!I7396/100</f>
        <v>0.13449999999999998</v>
      </c>
      <c r="M7481" s="13">
        <f>dados!J7396/100</f>
        <v>0.1699</v>
      </c>
      <c r="N7481" s="13">
        <f>dados!K7396/100</f>
        <v>0.18</v>
      </c>
      <c r="O7481" s="13">
        <f>dados!L7396/100</f>
        <v>0</v>
      </c>
      <c r="P7481" s="12" t="str">
        <f>LEFT(Tabela2[[#This Row],[Código]],2)</f>
        <v>84</v>
      </c>
    </row>
    <row r="7482" spans="2:16" ht="15" customHeight="1" x14ac:dyDescent="0.25">
      <c r="B7482" s="31" t="str">
        <f>IF(Tabela2[[#This Row],[Tipo]] = 0,LOOKUP(Tabela2[[#This Row],[RESUMO]],Tabela3[Grupo],Tabela3[Meus produtos]),VLOOKUP(Tabela2[[#This Row],[Código]],Tabela4[[Código NBS/LC116]:[Meus serviços]],3,0))</f>
        <v>Não</v>
      </c>
      <c r="C7482" t="str">
        <f>IF(E7482=0,TEXT(dados!A7397,"00000000"),IF(E7482=2,TEXT(dados!A7397,"0000"),TEXT(dados!A7397,"#")))</f>
        <v>84129090</v>
      </c>
      <c r="D7482" t="str">
        <f>IF(dados!B7397=0,"",dados!B7397)</f>
        <v/>
      </c>
      <c r="E7482">
        <f>dados!C7397</f>
        <v>0</v>
      </c>
      <c r="F7482" t="str">
        <f>dados!D7397</f>
        <v>Partes de outs.motores e maquinas motrizes</v>
      </c>
      <c r="G7482"/>
      <c r="H7482"/>
      <c r="I7482"/>
      <c r="J7482"/>
      <c r="K7482" s="13"/>
      <c r="L7482" s="13">
        <f>dados!I7397/100</f>
        <v>0.13449999999999998</v>
      </c>
      <c r="M7482" s="13">
        <f>dados!J7397/100</f>
        <v>0.1699</v>
      </c>
      <c r="N7482" s="13">
        <f>dados!K7397/100</f>
        <v>0.18</v>
      </c>
      <c r="O7482" s="13">
        <f>dados!L7397/100</f>
        <v>0</v>
      </c>
      <c r="P7482" s="12" t="str">
        <f>LEFT(Tabela2[[#This Row],[Código]],2)</f>
        <v>84</v>
      </c>
    </row>
    <row r="7483" spans="2:16" ht="15" customHeight="1" x14ac:dyDescent="0.25">
      <c r="B7483" s="31" t="str">
        <f>IF(Tabela2[[#This Row],[Tipo]] = 0,LOOKUP(Tabela2[[#This Row],[RESUMO]],Tabela3[Grupo],Tabela3[Meus produtos]),VLOOKUP(Tabela2[[#This Row],[Código]],Tabela4[[Código NBS/LC116]:[Meus serviços]],3,0))</f>
        <v>Não</v>
      </c>
      <c r="C7483" t="str">
        <f>IF(E7483=0,TEXT(dados!A7398,"00000000"),IF(E7483=2,TEXT(dados!A7398,"0000"),TEXT(dados!A7398,"#")))</f>
        <v>84131100</v>
      </c>
      <c r="D7483" t="str">
        <f>IF(dados!B7398=0,"",dados!B7398)</f>
        <v/>
      </c>
      <c r="E7483">
        <f>dados!C7398</f>
        <v>0</v>
      </c>
      <c r="F7483" t="str">
        <f>dados!D7398</f>
        <v>Bombas p/distrib.combustiv/lubrif.em postos servico,etc</v>
      </c>
      <c r="G7483"/>
      <c r="H7483"/>
      <c r="I7483"/>
      <c r="J7483"/>
      <c r="K7483" s="13"/>
      <c r="L7483" s="13">
        <f>dados!I7398/100</f>
        <v>0.14330000000000001</v>
      </c>
      <c r="M7483" s="13">
        <f>dados!J7398/100</f>
        <v>0.19450000000000001</v>
      </c>
      <c r="N7483" s="13">
        <f>dados!K7398/100</f>
        <v>0.18</v>
      </c>
      <c r="O7483" s="13">
        <f>dados!L7398/100</f>
        <v>0</v>
      </c>
      <c r="P7483" s="12" t="str">
        <f>LEFT(Tabela2[[#This Row],[Código]],2)</f>
        <v>84</v>
      </c>
    </row>
    <row r="7484" spans="2:16" ht="15" customHeight="1" x14ac:dyDescent="0.25">
      <c r="B7484" s="31" t="str">
        <f>IF(Tabela2[[#This Row],[Tipo]] = 0,LOOKUP(Tabela2[[#This Row],[RESUMO]],Tabela3[Grupo],Tabela3[Meus produtos]),VLOOKUP(Tabela2[[#This Row],[Código]],Tabela4[[Código NBS/LC116]:[Meus serviços]],3,0))</f>
        <v>Não</v>
      </c>
      <c r="C7484" t="str">
        <f>IF(E7484=0,TEXT(dados!A7399,"00000000"),IF(E7484=2,TEXT(dados!A7399,"0000"),TEXT(dados!A7399,"#")))</f>
        <v>84131900</v>
      </c>
      <c r="D7484" t="str">
        <f>IF(dados!B7399=0,"",dados!B7399)</f>
        <v/>
      </c>
      <c r="E7484">
        <f>dados!C7399</f>
        <v>0</v>
      </c>
      <c r="F7484" t="str">
        <f>dados!D7399</f>
        <v>Outs.bombas p/liquidos c/disp.medidor/conceb. p/comport.</v>
      </c>
      <c r="G7484"/>
      <c r="H7484"/>
      <c r="I7484"/>
      <c r="J7484"/>
      <c r="K7484" s="13"/>
      <c r="L7484" s="13">
        <f>dados!I7399/100</f>
        <v>0.14330000000000001</v>
      </c>
      <c r="M7484" s="13">
        <f>dados!J7399/100</f>
        <v>0.19450000000000001</v>
      </c>
      <c r="N7484" s="13">
        <f>dados!K7399/100</f>
        <v>0.18</v>
      </c>
      <c r="O7484" s="13">
        <f>dados!L7399/100</f>
        <v>0</v>
      </c>
      <c r="P7484" s="12" t="str">
        <f>LEFT(Tabela2[[#This Row],[Código]],2)</f>
        <v>84</v>
      </c>
    </row>
    <row r="7485" spans="2:16" ht="15" customHeight="1" x14ac:dyDescent="0.25">
      <c r="B7485" s="31" t="str">
        <f>IF(Tabela2[[#This Row],[Tipo]] = 0,LOOKUP(Tabela2[[#This Row],[RESUMO]],Tabela3[Grupo],Tabela3[Meus produtos]),VLOOKUP(Tabela2[[#This Row],[Código]],Tabela4[[Código NBS/LC116]:[Meus serviços]],3,0))</f>
        <v>Não</v>
      </c>
      <c r="C7485" t="str">
        <f>IF(E7485=0,TEXT(dados!A7400,"00000000"),IF(E7485=2,TEXT(dados!A7400,"0000"),TEXT(dados!A7400,"#")))</f>
        <v>84132000</v>
      </c>
      <c r="D7485" t="str">
        <f>IF(dados!B7400=0,"",dados!B7400)</f>
        <v/>
      </c>
      <c r="E7485">
        <f>dados!C7400</f>
        <v>0</v>
      </c>
      <c r="F7485" t="str">
        <f>dados!D7400</f>
        <v>Bombas p/liquidos,manuais</v>
      </c>
      <c r="G7485"/>
      <c r="H7485"/>
      <c r="I7485"/>
      <c r="J7485"/>
      <c r="K7485" s="13"/>
      <c r="L7485" s="13">
        <f>dados!I7400/100</f>
        <v>0.14330000000000001</v>
      </c>
      <c r="M7485" s="13">
        <f>dados!J7400/100</f>
        <v>0.20579999999999998</v>
      </c>
      <c r="N7485" s="13">
        <f>dados!K7400/100</f>
        <v>0.18</v>
      </c>
      <c r="O7485" s="13">
        <f>dados!L7400/100</f>
        <v>0</v>
      </c>
      <c r="P7485" s="12" t="str">
        <f>LEFT(Tabela2[[#This Row],[Código]],2)</f>
        <v>84</v>
      </c>
    </row>
    <row r="7486" spans="2:16" ht="15" customHeight="1" x14ac:dyDescent="0.25">
      <c r="B7486" s="31" t="str">
        <f>IF(Tabela2[[#This Row],[Tipo]] = 0,LOOKUP(Tabela2[[#This Row],[RESUMO]],Tabela3[Grupo],Tabela3[Meus produtos]),VLOOKUP(Tabela2[[#This Row],[Código]],Tabela4[[Código NBS/LC116]:[Meus serviços]],3,0))</f>
        <v>Não</v>
      </c>
      <c r="C7486" t="str">
        <f>IF(E7486=0,TEXT(dados!A7401,"00000000"),IF(E7486=2,TEXT(dados!A7401,"0000"),TEXT(dados!A7401,"#")))</f>
        <v>84133010</v>
      </c>
      <c r="D7486" t="str">
        <f>IF(dados!B7401=0,"",dados!B7401)</f>
        <v/>
      </c>
      <c r="E7486">
        <f>dados!C7401</f>
        <v>0</v>
      </c>
      <c r="F7486" t="str">
        <f>dados!D7401</f>
        <v>Bombas p/gasolina/alcool,p/motor de explosao</v>
      </c>
      <c r="G7486"/>
      <c r="H7486"/>
      <c r="I7486"/>
      <c r="J7486"/>
      <c r="K7486" s="13"/>
      <c r="L7486" s="13">
        <f>dados!I7401/100</f>
        <v>0.14330000000000001</v>
      </c>
      <c r="M7486" s="13">
        <f>dados!J7401/100</f>
        <v>0.20579999999999998</v>
      </c>
      <c r="N7486" s="13">
        <f>dados!K7401/100</f>
        <v>0.18</v>
      </c>
      <c r="O7486" s="13">
        <f>dados!L7401/100</f>
        <v>0</v>
      </c>
      <c r="P7486" s="12" t="str">
        <f>LEFT(Tabela2[[#This Row],[Código]],2)</f>
        <v>84</v>
      </c>
    </row>
    <row r="7487" spans="2:16" ht="15" customHeight="1" x14ac:dyDescent="0.25">
      <c r="B7487" s="31" t="str">
        <f>IF(Tabela2[[#This Row],[Tipo]] = 0,LOOKUP(Tabela2[[#This Row],[RESUMO]],Tabela3[Grupo],Tabela3[Meus produtos]),VLOOKUP(Tabela2[[#This Row],[Código]],Tabela4[[Código NBS/LC116]:[Meus serviços]],3,0))</f>
        <v>Não</v>
      </c>
      <c r="C7487" t="str">
        <f>IF(E7487=0,TEXT(dados!A7402,"00000000"),IF(E7487=2,TEXT(dados!A7402,"0000"),TEXT(dados!A7402,"#")))</f>
        <v>84133010</v>
      </c>
      <c r="D7487">
        <f>IF(dados!B7402=0,"",dados!B7402)</f>
        <v>1</v>
      </c>
      <c r="E7487">
        <f>dados!C7402</f>
        <v>0</v>
      </c>
      <c r="F7487" t="str">
        <f>dados!D7402</f>
        <v xml:space="preserve"> Para ciclomotores motonetas motocicletas triciclos e quadriciclos</v>
      </c>
      <c r="G7487"/>
      <c r="H7487"/>
      <c r="I7487"/>
      <c r="J7487"/>
      <c r="K7487" s="13"/>
      <c r="L7487" s="13">
        <f>dados!I7402/100</f>
        <v>0.14779999999999999</v>
      </c>
      <c r="M7487" s="13">
        <f>dados!J7402/100</f>
        <v>0.21030000000000001</v>
      </c>
      <c r="N7487" s="13">
        <f>dados!K7402/100</f>
        <v>0.18</v>
      </c>
      <c r="O7487" s="13">
        <f>dados!L7402/100</f>
        <v>0</v>
      </c>
      <c r="P7487" s="12" t="str">
        <f>LEFT(Tabela2[[#This Row],[Código]],2)</f>
        <v>84</v>
      </c>
    </row>
    <row r="7488" spans="2:16" ht="15" customHeight="1" x14ac:dyDescent="0.25">
      <c r="B7488" s="31" t="str">
        <f>IF(Tabela2[[#This Row],[Tipo]] = 0,LOOKUP(Tabela2[[#This Row],[RESUMO]],Tabela3[Grupo],Tabela3[Meus produtos]),VLOOKUP(Tabela2[[#This Row],[Código]],Tabela4[[Código NBS/LC116]:[Meus serviços]],3,0))</f>
        <v>Não</v>
      </c>
      <c r="C7488" t="str">
        <f>IF(E7488=0,TEXT(dados!A7403,"00000000"),IF(E7488=2,TEXT(dados!A7403,"0000"),TEXT(dados!A7403,"#")))</f>
        <v>84133020</v>
      </c>
      <c r="D7488" t="str">
        <f>IF(dados!B7403=0,"",dados!B7403)</f>
        <v/>
      </c>
      <c r="E7488">
        <f>dados!C7403</f>
        <v>0</v>
      </c>
      <c r="F7488" t="str">
        <f>dados!D7403</f>
        <v>Bombas injetoras de combustivel p/motor diesel/semi</v>
      </c>
      <c r="G7488"/>
      <c r="H7488"/>
      <c r="I7488"/>
      <c r="J7488"/>
      <c r="K7488" s="13"/>
      <c r="L7488" s="13">
        <f>dados!I7403/100</f>
        <v>0.14330000000000001</v>
      </c>
      <c r="M7488" s="13">
        <f>dados!J7403/100</f>
        <v>0.20579999999999998</v>
      </c>
      <c r="N7488" s="13">
        <f>dados!K7403/100</f>
        <v>0.18</v>
      </c>
      <c r="O7488" s="13">
        <f>dados!L7403/100</f>
        <v>0</v>
      </c>
      <c r="P7488" s="12" t="str">
        <f>LEFT(Tabela2[[#This Row],[Código]],2)</f>
        <v>84</v>
      </c>
    </row>
    <row r="7489" spans="2:16" ht="15" customHeight="1" x14ac:dyDescent="0.25">
      <c r="B7489" s="31" t="str">
        <f>IF(Tabela2[[#This Row],[Tipo]] = 0,LOOKUP(Tabela2[[#This Row],[RESUMO]],Tabela3[Grupo],Tabela3[Meus produtos]),VLOOKUP(Tabela2[[#This Row],[Código]],Tabela4[[Código NBS/LC116]:[Meus serviços]],3,0))</f>
        <v>Não</v>
      </c>
      <c r="C7489" t="str">
        <f>IF(E7489=0,TEXT(dados!A7404,"00000000"),IF(E7489=2,TEXT(dados!A7404,"0000"),TEXT(dados!A7404,"#")))</f>
        <v>84133020</v>
      </c>
      <c r="D7489">
        <f>IF(dados!B7404=0,"",dados!B7404)</f>
        <v>1</v>
      </c>
      <c r="E7489">
        <f>dados!C7404</f>
        <v>0</v>
      </c>
      <c r="F7489" t="str">
        <f>dados!D7404</f>
        <v>Em linha , com elementos de injecao de diametro igual ou superior a 9,5 mm, para motores de potencia igual ou superior a 125HP, proprios para onibus ou caminhoes</v>
      </c>
      <c r="G7489"/>
      <c r="H7489"/>
      <c r="I7489"/>
      <c r="J7489"/>
      <c r="K7489" s="13"/>
      <c r="L7489" s="13">
        <f>dados!I7404/100</f>
        <v>0.1416</v>
      </c>
      <c r="M7489" s="13">
        <f>dados!J7404/100</f>
        <v>0.2041</v>
      </c>
      <c r="N7489" s="13">
        <f>dados!K7404/100</f>
        <v>0.18</v>
      </c>
      <c r="O7489" s="13">
        <f>dados!L7404/100</f>
        <v>0</v>
      </c>
      <c r="P7489" s="12" t="str">
        <f>LEFT(Tabela2[[#This Row],[Código]],2)</f>
        <v>84</v>
      </c>
    </row>
    <row r="7490" spans="2:16" ht="15" customHeight="1" x14ac:dyDescent="0.25">
      <c r="B7490" s="31" t="str">
        <f>IF(Tabela2[[#This Row],[Tipo]] = 0,LOOKUP(Tabela2[[#This Row],[RESUMO]],Tabela3[Grupo],Tabela3[Meus produtos]),VLOOKUP(Tabela2[[#This Row],[Código]],Tabela4[[Código NBS/LC116]:[Meus serviços]],3,0))</f>
        <v>Não</v>
      </c>
      <c r="C7490" t="str">
        <f>IF(E7490=0,TEXT(dados!A7405,"00000000"),IF(E7490=2,TEXT(dados!A7405,"0000"),TEXT(dados!A7405,"#")))</f>
        <v>84133030</v>
      </c>
      <c r="D7490" t="str">
        <f>IF(dados!B7405=0,"",dados!B7405)</f>
        <v/>
      </c>
      <c r="E7490">
        <f>dados!C7405</f>
        <v>0</v>
      </c>
      <c r="F7490" t="str">
        <f>dados!D7405</f>
        <v>Reatores nucleares caldeiras maquinas aparelhos e instrumentos mecanicos e suas partes Bombas para liquidos mesmo com dispositivo medidor elevadores de liquidos Para oleo lubrificante</v>
      </c>
      <c r="G7490"/>
      <c r="H7490"/>
      <c r="I7490"/>
      <c r="J7490"/>
      <c r="K7490" s="13"/>
      <c r="L7490" s="13">
        <f>dados!I7405/100</f>
        <v>0.14330000000000001</v>
      </c>
      <c r="M7490" s="13">
        <f>dados!J7405/100</f>
        <v>0.20579999999999998</v>
      </c>
      <c r="N7490" s="13">
        <f>dados!K7405/100</f>
        <v>0.18</v>
      </c>
      <c r="O7490" s="13">
        <f>dados!L7405/100</f>
        <v>0</v>
      </c>
      <c r="P7490" s="12" t="str">
        <f>LEFT(Tabela2[[#This Row],[Código]],2)</f>
        <v>84</v>
      </c>
    </row>
    <row r="7491" spans="2:16" ht="15" customHeight="1" x14ac:dyDescent="0.25">
      <c r="B7491" s="31" t="str">
        <f>IF(Tabela2[[#This Row],[Tipo]] = 0,LOOKUP(Tabela2[[#This Row],[RESUMO]],Tabela3[Grupo],Tabela3[Meus produtos]),VLOOKUP(Tabela2[[#This Row],[Código]],Tabela4[[Código NBS/LC116]:[Meus serviços]],3,0))</f>
        <v>Não</v>
      </c>
      <c r="C7491" t="str">
        <f>IF(E7491=0,TEXT(dados!A7406,"00000000"),IF(E7491=2,TEXT(dados!A7406,"0000"),TEXT(dados!A7406,"#")))</f>
        <v>84133090</v>
      </c>
      <c r="D7491" t="str">
        <f>IF(dados!B7406=0,"",dados!B7406)</f>
        <v/>
      </c>
      <c r="E7491">
        <f>dados!C7406</f>
        <v>0</v>
      </c>
      <c r="F7491" t="str">
        <f>dados!D7406</f>
        <v>Reatores nucleares caldeiras maquinas aparelhos e instrumentos mecanicos e suas partes Bombas para liquidos mesmo com dispositivo medidor elevadores de liquidos outras</v>
      </c>
      <c r="G7491"/>
      <c r="H7491"/>
      <c r="I7491"/>
      <c r="J7491"/>
      <c r="K7491" s="13"/>
      <c r="L7491" s="13">
        <f>dados!I7406/100</f>
        <v>0.14330000000000001</v>
      </c>
      <c r="M7491" s="13">
        <f>dados!J7406/100</f>
        <v>0.20579999999999998</v>
      </c>
      <c r="N7491" s="13">
        <f>dados!K7406/100</f>
        <v>0.18</v>
      </c>
      <c r="O7491" s="13">
        <f>dados!L7406/100</f>
        <v>0</v>
      </c>
      <c r="P7491" s="12" t="str">
        <f>LEFT(Tabela2[[#This Row],[Código]],2)</f>
        <v>84</v>
      </c>
    </row>
    <row r="7492" spans="2:16" ht="15" customHeight="1" x14ac:dyDescent="0.25">
      <c r="B7492" s="31" t="str">
        <f>IF(Tabela2[[#This Row],[Tipo]] = 0,LOOKUP(Tabela2[[#This Row],[RESUMO]],Tabela3[Grupo],Tabela3[Meus produtos]),VLOOKUP(Tabela2[[#This Row],[Código]],Tabela4[[Código NBS/LC116]:[Meus serviços]],3,0))</f>
        <v>Não</v>
      </c>
      <c r="C7492" t="str">
        <f>IF(E7492=0,TEXT(dados!A7407,"00000000"),IF(E7492=2,TEXT(dados!A7407,"0000"),TEXT(dados!A7407,"#")))</f>
        <v>84134000</v>
      </c>
      <c r="D7492" t="str">
        <f>IF(dados!B7407=0,"",dados!B7407)</f>
        <v/>
      </c>
      <c r="E7492">
        <f>dados!C7407</f>
        <v>0</v>
      </c>
      <c r="F7492" t="str">
        <f>dados!D7407</f>
        <v>Bombas p/concreto (betao)</v>
      </c>
      <c r="G7492"/>
      <c r="H7492"/>
      <c r="I7492"/>
      <c r="J7492"/>
      <c r="K7492" s="13"/>
      <c r="L7492" s="13">
        <f>dados!I7407/100</f>
        <v>0.13449999999999998</v>
      </c>
      <c r="M7492" s="13">
        <f>dados!J7407/100</f>
        <v>0.1699</v>
      </c>
      <c r="N7492" s="13">
        <f>dados!K7407/100</f>
        <v>0.12</v>
      </c>
      <c r="O7492" s="13">
        <f>dados!L7407/100</f>
        <v>0</v>
      </c>
      <c r="P7492" s="12" t="str">
        <f>LEFT(Tabela2[[#This Row],[Código]],2)</f>
        <v>84</v>
      </c>
    </row>
    <row r="7493" spans="2:16" ht="15" customHeight="1" x14ac:dyDescent="0.25">
      <c r="B7493" s="31" t="str">
        <f>IF(Tabela2[[#This Row],[Tipo]] = 0,LOOKUP(Tabela2[[#This Row],[RESUMO]],Tabela3[Grupo],Tabela3[Meus produtos]),VLOOKUP(Tabela2[[#This Row],[Código]],Tabela4[[Código NBS/LC116]:[Meus serviços]],3,0))</f>
        <v>Não</v>
      </c>
      <c r="C7493" t="str">
        <f>IF(E7493=0,TEXT(dados!A7408,"00000000"),IF(E7493=2,TEXT(dados!A7408,"0000"),TEXT(dados!A7408,"#")))</f>
        <v>84135010</v>
      </c>
      <c r="D7493" t="str">
        <f>IF(dados!B7408=0,"",dados!B7408)</f>
        <v/>
      </c>
      <c r="E7493">
        <f>dados!C7408</f>
        <v>0</v>
      </c>
      <c r="F7493" t="str">
        <f>dados!D7408</f>
        <v>Bombas volumetricas alternativas,5hp&lt;potencia&lt;=600hp</v>
      </c>
      <c r="G7493"/>
      <c r="H7493"/>
      <c r="I7493"/>
      <c r="J7493"/>
      <c r="K7493" s="13"/>
      <c r="L7493" s="13">
        <f>dados!I7408/100</f>
        <v>0.13449999999999998</v>
      </c>
      <c r="M7493" s="13">
        <f>dados!J7408/100</f>
        <v>0.1857</v>
      </c>
      <c r="N7493" s="13">
        <f>dados!K7408/100</f>
        <v>0.12</v>
      </c>
      <c r="O7493" s="13">
        <f>dados!L7408/100</f>
        <v>0</v>
      </c>
      <c r="P7493" s="12" t="str">
        <f>LEFT(Tabela2[[#This Row],[Código]],2)</f>
        <v>84</v>
      </c>
    </row>
    <row r="7494" spans="2:16" ht="15" customHeight="1" x14ac:dyDescent="0.25">
      <c r="B7494" s="31" t="str">
        <f>IF(Tabela2[[#This Row],[Tipo]] = 0,LOOKUP(Tabela2[[#This Row],[RESUMO]],Tabela3[Grupo],Tabela3[Meus produtos]),VLOOKUP(Tabela2[[#This Row],[Código]],Tabela4[[Código NBS/LC116]:[Meus serviços]],3,0))</f>
        <v>Não</v>
      </c>
      <c r="C7494" t="str">
        <f>IF(E7494=0,TEXT(dados!A7409,"00000000"),IF(E7494=2,TEXT(dados!A7409,"0000"),TEXT(dados!A7409,"#")))</f>
        <v>84135090</v>
      </c>
      <c r="D7494" t="str">
        <f>IF(dados!B7409=0,"",dados!B7409)</f>
        <v/>
      </c>
      <c r="E7494">
        <f>dados!C7409</f>
        <v>0</v>
      </c>
      <c r="F7494" t="str">
        <f>dados!D7409</f>
        <v>Outros bombas volumetricas alternativas</v>
      </c>
      <c r="G7494"/>
      <c r="H7494"/>
      <c r="I7494"/>
      <c r="J7494"/>
      <c r="K7494" s="13"/>
      <c r="L7494" s="13">
        <f>dados!I7409/100</f>
        <v>0.13449999999999998</v>
      </c>
      <c r="M7494" s="13">
        <f>dados!J7409/100</f>
        <v>0.1857</v>
      </c>
      <c r="N7494" s="13">
        <f>dados!K7409/100</f>
        <v>0.12</v>
      </c>
      <c r="O7494" s="13">
        <f>dados!L7409/100</f>
        <v>0</v>
      </c>
      <c r="P7494" s="12" t="str">
        <f>LEFT(Tabela2[[#This Row],[Código]],2)</f>
        <v>84</v>
      </c>
    </row>
    <row r="7495" spans="2:16" ht="15" customHeight="1" x14ac:dyDescent="0.25">
      <c r="B7495" s="31" t="str">
        <f>IF(Tabela2[[#This Row],[Tipo]] = 0,LOOKUP(Tabela2[[#This Row],[RESUMO]],Tabela3[Grupo],Tabela3[Meus produtos]),VLOOKUP(Tabela2[[#This Row],[Código]],Tabela4[[Código NBS/LC116]:[Meus serviços]],3,0))</f>
        <v>Não</v>
      </c>
      <c r="C7495" t="str">
        <f>IF(E7495=0,TEXT(dados!A7410,"00000000"),IF(E7495=2,TEXT(dados!A7410,"0000"),TEXT(dados!A7410,"#")))</f>
        <v>84136011</v>
      </c>
      <c r="D7495" t="str">
        <f>IF(dados!B7410=0,"",dados!B7410)</f>
        <v/>
      </c>
      <c r="E7495">
        <f>dados!C7410</f>
        <v>0</v>
      </c>
      <c r="F7495" t="str">
        <f>dados!D7410</f>
        <v>Bombas volumetr.rotativas,vazao&lt;=300l/min. de engrenagem</v>
      </c>
      <c r="G7495"/>
      <c r="H7495"/>
      <c r="I7495"/>
      <c r="J7495"/>
      <c r="K7495" s="13"/>
      <c r="L7495" s="13">
        <f>dados!I7410/100</f>
        <v>0.13449999999999998</v>
      </c>
      <c r="M7495" s="13">
        <f>dados!J7410/100</f>
        <v>0.1857</v>
      </c>
      <c r="N7495" s="13">
        <f>dados!K7410/100</f>
        <v>0.12</v>
      </c>
      <c r="O7495" s="13">
        <f>dados!L7410/100</f>
        <v>0</v>
      </c>
      <c r="P7495" s="12" t="str">
        <f>LEFT(Tabela2[[#This Row],[Código]],2)</f>
        <v>84</v>
      </c>
    </row>
    <row r="7496" spans="2:16" ht="15" customHeight="1" x14ac:dyDescent="0.25">
      <c r="B7496" s="31" t="str">
        <f>IF(Tabela2[[#This Row],[Tipo]] = 0,LOOKUP(Tabela2[[#This Row],[RESUMO]],Tabela3[Grupo],Tabela3[Meus produtos]),VLOOKUP(Tabela2[[#This Row],[Código]],Tabela4[[Código NBS/LC116]:[Meus serviços]],3,0))</f>
        <v>Não</v>
      </c>
      <c r="C7496" t="str">
        <f>IF(E7496=0,TEXT(dados!A7411,"00000000"),IF(E7496=2,TEXT(dados!A7411,"0000"),TEXT(dados!A7411,"#")))</f>
        <v>84136019</v>
      </c>
      <c r="D7496" t="str">
        <f>IF(dados!B7411=0,"",dados!B7411)</f>
        <v/>
      </c>
      <c r="E7496">
        <f>dados!C7411</f>
        <v>0</v>
      </c>
      <c r="F7496" t="str">
        <f>dados!D7411</f>
        <v>Outs.bombas volumetricas rotativas,de vazao&lt;=300l/min.</v>
      </c>
      <c r="G7496"/>
      <c r="H7496"/>
      <c r="I7496"/>
      <c r="J7496"/>
      <c r="K7496" s="13"/>
      <c r="L7496" s="13">
        <f>dados!I7411/100</f>
        <v>0.13449999999999998</v>
      </c>
      <c r="M7496" s="13">
        <f>dados!J7411/100</f>
        <v>0.1857</v>
      </c>
      <c r="N7496" s="13">
        <f>dados!K7411/100</f>
        <v>0.12</v>
      </c>
      <c r="O7496" s="13">
        <f>dados!L7411/100</f>
        <v>0</v>
      </c>
      <c r="P7496" s="12" t="str">
        <f>LEFT(Tabela2[[#This Row],[Código]],2)</f>
        <v>84</v>
      </c>
    </row>
    <row r="7497" spans="2:16" ht="15" customHeight="1" x14ac:dyDescent="0.25">
      <c r="B7497" s="31" t="str">
        <f>IF(Tabela2[[#This Row],[Tipo]] = 0,LOOKUP(Tabela2[[#This Row],[RESUMO]],Tabela3[Grupo],Tabela3[Meus produtos]),VLOOKUP(Tabela2[[#This Row],[Código]],Tabela4[[Código NBS/LC116]:[Meus serviços]],3,0))</f>
        <v>Não</v>
      </c>
      <c r="C7497" t="str">
        <f>IF(E7497=0,TEXT(dados!A7412,"00000000"),IF(E7497=2,TEXT(dados!A7412,"0000"),TEXT(dados!A7412,"#")))</f>
        <v>84136090</v>
      </c>
      <c r="D7497" t="str">
        <f>IF(dados!B7412=0,"",dados!B7412)</f>
        <v/>
      </c>
      <c r="E7497">
        <f>dados!C7412</f>
        <v>0</v>
      </c>
      <c r="F7497" t="str">
        <f>dados!D7412</f>
        <v>Outros bombas volumetricas rotativas</v>
      </c>
      <c r="G7497"/>
      <c r="H7497"/>
      <c r="I7497"/>
      <c r="J7497"/>
      <c r="K7497" s="13"/>
      <c r="L7497" s="13">
        <f>dados!I7412/100</f>
        <v>0.13449999999999998</v>
      </c>
      <c r="M7497" s="13">
        <f>dados!J7412/100</f>
        <v>0.1857</v>
      </c>
      <c r="N7497" s="13">
        <f>dados!K7412/100</f>
        <v>0.12</v>
      </c>
      <c r="O7497" s="13">
        <f>dados!L7412/100</f>
        <v>0</v>
      </c>
      <c r="P7497" s="12" t="str">
        <f>LEFT(Tabela2[[#This Row],[Código]],2)</f>
        <v>84</v>
      </c>
    </row>
    <row r="7498" spans="2:16" ht="15" customHeight="1" x14ac:dyDescent="0.25">
      <c r="B7498" s="31" t="str">
        <f>IF(Tabela2[[#This Row],[Tipo]] = 0,LOOKUP(Tabela2[[#This Row],[RESUMO]],Tabela3[Grupo],Tabela3[Meus produtos]),VLOOKUP(Tabela2[[#This Row],[Código]],Tabela4[[Código NBS/LC116]:[Meus serviços]],3,0))</f>
        <v>Não</v>
      </c>
      <c r="C7498" t="str">
        <f>IF(E7498=0,TEXT(dados!A7413,"00000000"),IF(E7498=2,TEXT(dados!A7413,"0000"),TEXT(dados!A7413,"#")))</f>
        <v>84137010</v>
      </c>
      <c r="D7498" t="str">
        <f>IF(dados!B7413=0,"",dados!B7413)</f>
        <v/>
      </c>
      <c r="E7498">
        <f>dados!C7413</f>
        <v>0</v>
      </c>
      <c r="F7498" t="str">
        <f>dados!D7413</f>
        <v>Eletrobombas submersiveis</v>
      </c>
      <c r="G7498"/>
      <c r="H7498"/>
      <c r="I7498"/>
      <c r="J7498"/>
      <c r="K7498" s="13"/>
      <c r="L7498" s="13">
        <f>dados!I7413/100</f>
        <v>0.14330000000000001</v>
      </c>
      <c r="M7498" s="13">
        <f>dados!J7413/100</f>
        <v>0.19450000000000001</v>
      </c>
      <c r="N7498" s="13">
        <f>dados!K7413/100</f>
        <v>0.18</v>
      </c>
      <c r="O7498" s="13">
        <f>dados!L7413/100</f>
        <v>0</v>
      </c>
      <c r="P7498" s="12" t="str">
        <f>LEFT(Tabela2[[#This Row],[Código]],2)</f>
        <v>84</v>
      </c>
    </row>
    <row r="7499" spans="2:16" ht="15" customHeight="1" x14ac:dyDescent="0.25">
      <c r="B7499" s="31" t="str">
        <f>IF(Tabela2[[#This Row],[Tipo]] = 0,LOOKUP(Tabela2[[#This Row],[RESUMO]],Tabela3[Grupo],Tabela3[Meus produtos]),VLOOKUP(Tabela2[[#This Row],[Código]],Tabela4[[Código NBS/LC116]:[Meus serviços]],3,0))</f>
        <v>Não</v>
      </c>
      <c r="C7499" t="str">
        <f>IF(E7499=0,TEXT(dados!A7414,"00000000"),IF(E7499=2,TEXT(dados!A7414,"0000"),TEXT(dados!A7414,"#")))</f>
        <v>84137080</v>
      </c>
      <c r="D7499" t="str">
        <f>IF(dados!B7414=0,"",dados!B7414)</f>
        <v/>
      </c>
      <c r="E7499">
        <f>dados!C7414</f>
        <v>0</v>
      </c>
      <c r="F7499" t="str">
        <f>dados!D7414</f>
        <v>Outs.bombas centrifugas,de vazao &lt;=300litros/minuto</v>
      </c>
      <c r="G7499"/>
      <c r="H7499"/>
      <c r="I7499"/>
      <c r="J7499"/>
      <c r="K7499" s="13"/>
      <c r="L7499" s="13">
        <f>dados!I7414/100</f>
        <v>0.14330000000000001</v>
      </c>
      <c r="M7499" s="13">
        <f>dados!J7414/100</f>
        <v>0.19450000000000001</v>
      </c>
      <c r="N7499" s="13">
        <f>dados!K7414/100</f>
        <v>0.18</v>
      </c>
      <c r="O7499" s="13">
        <f>dados!L7414/100</f>
        <v>0</v>
      </c>
      <c r="P7499" s="12" t="str">
        <f>LEFT(Tabela2[[#This Row],[Código]],2)</f>
        <v>84</v>
      </c>
    </row>
    <row r="7500" spans="2:16" ht="15" customHeight="1" x14ac:dyDescent="0.25">
      <c r="B7500" s="31" t="str">
        <f>IF(Tabela2[[#This Row],[Tipo]] = 0,LOOKUP(Tabela2[[#This Row],[RESUMO]],Tabela3[Grupo],Tabela3[Meus produtos]),VLOOKUP(Tabela2[[#This Row],[Código]],Tabela4[[Código NBS/LC116]:[Meus serviços]],3,0))</f>
        <v>Não</v>
      </c>
      <c r="C7500" t="str">
        <f>IF(E7500=0,TEXT(dados!A7415,"00000000"),IF(E7500=2,TEXT(dados!A7415,"0000"),TEXT(dados!A7415,"#")))</f>
        <v>84137090</v>
      </c>
      <c r="D7500" t="str">
        <f>IF(dados!B7415=0,"",dados!B7415)</f>
        <v/>
      </c>
      <c r="E7500">
        <f>dados!C7415</f>
        <v>0</v>
      </c>
      <c r="F7500" t="str">
        <f>dados!D7415</f>
        <v>Outros bombas centrifugas</v>
      </c>
      <c r="G7500"/>
      <c r="H7500"/>
      <c r="I7500"/>
      <c r="J7500"/>
      <c r="K7500" s="13"/>
      <c r="L7500" s="13">
        <f>dados!I7415/100</f>
        <v>0.13449999999999998</v>
      </c>
      <c r="M7500" s="13">
        <f>dados!J7415/100</f>
        <v>0.1857</v>
      </c>
      <c r="N7500" s="13">
        <f>dados!K7415/100</f>
        <v>0.18</v>
      </c>
      <c r="O7500" s="13">
        <f>dados!L7415/100</f>
        <v>0</v>
      </c>
      <c r="P7500" s="12" t="str">
        <f>LEFT(Tabela2[[#This Row],[Código]],2)</f>
        <v>84</v>
      </c>
    </row>
    <row r="7501" spans="2:16" ht="15" customHeight="1" x14ac:dyDescent="0.25">
      <c r="B7501" s="31" t="str">
        <f>IF(Tabela2[[#This Row],[Tipo]] = 0,LOOKUP(Tabela2[[#This Row],[RESUMO]],Tabela3[Grupo],Tabela3[Meus produtos]),VLOOKUP(Tabela2[[#This Row],[Código]],Tabela4[[Código NBS/LC116]:[Meus serviços]],3,0))</f>
        <v>Não</v>
      </c>
      <c r="C7501" t="str">
        <f>IF(E7501=0,TEXT(dados!A7416,"00000000"),IF(E7501=2,TEXT(dados!A7416,"0000"),TEXT(dados!A7416,"#")))</f>
        <v>84138100</v>
      </c>
      <c r="D7501" t="str">
        <f>IF(dados!B7416=0,"",dados!B7416)</f>
        <v/>
      </c>
      <c r="E7501">
        <f>dados!C7416</f>
        <v>0</v>
      </c>
      <c r="F7501" t="str">
        <f>dados!D7416</f>
        <v>Outros bombas p/liquidos</v>
      </c>
      <c r="G7501"/>
      <c r="H7501"/>
      <c r="I7501"/>
      <c r="J7501"/>
      <c r="K7501" s="13"/>
      <c r="L7501" s="13">
        <f>dados!I7416/100</f>
        <v>0.13449999999999998</v>
      </c>
      <c r="M7501" s="13">
        <f>dados!J7416/100</f>
        <v>0.1857</v>
      </c>
      <c r="N7501" s="13">
        <f>dados!K7416/100</f>
        <v>0.12</v>
      </c>
      <c r="O7501" s="13">
        <f>dados!L7416/100</f>
        <v>0</v>
      </c>
      <c r="P7501" s="12" t="str">
        <f>LEFT(Tabela2[[#This Row],[Código]],2)</f>
        <v>84</v>
      </c>
    </row>
    <row r="7502" spans="2:16" ht="15" customHeight="1" x14ac:dyDescent="0.25">
      <c r="B7502" s="31" t="str">
        <f>IF(Tabela2[[#This Row],[Tipo]] = 0,LOOKUP(Tabela2[[#This Row],[RESUMO]],Tabela3[Grupo],Tabela3[Meus produtos]),VLOOKUP(Tabela2[[#This Row],[Código]],Tabela4[[Código NBS/LC116]:[Meus serviços]],3,0))</f>
        <v>Não</v>
      </c>
      <c r="C7502" t="str">
        <f>IF(E7502=0,TEXT(dados!A7417,"00000000"),IF(E7502=2,TEXT(dados!A7417,"0000"),TEXT(dados!A7417,"#")))</f>
        <v>84138200</v>
      </c>
      <c r="D7502" t="str">
        <f>IF(dados!B7417=0,"",dados!B7417)</f>
        <v/>
      </c>
      <c r="E7502">
        <f>dados!C7417</f>
        <v>0</v>
      </c>
      <c r="F7502" t="str">
        <f>dados!D7417</f>
        <v>Elevadores de liquidos</v>
      </c>
      <c r="G7502"/>
      <c r="H7502"/>
      <c r="I7502"/>
      <c r="J7502"/>
      <c r="K7502" s="13"/>
      <c r="L7502" s="13">
        <f>dados!I7417/100</f>
        <v>0.13449999999999998</v>
      </c>
      <c r="M7502" s="13">
        <f>dados!J7417/100</f>
        <v>0.1699</v>
      </c>
      <c r="N7502" s="13">
        <f>dados!K7417/100</f>
        <v>0.12</v>
      </c>
      <c r="O7502" s="13">
        <f>dados!L7417/100</f>
        <v>0</v>
      </c>
      <c r="P7502" s="12" t="str">
        <f>LEFT(Tabela2[[#This Row],[Código]],2)</f>
        <v>84</v>
      </c>
    </row>
    <row r="7503" spans="2:16" ht="15" customHeight="1" x14ac:dyDescent="0.25">
      <c r="B7503" s="31" t="str">
        <f>IF(Tabela2[[#This Row],[Tipo]] = 0,LOOKUP(Tabela2[[#This Row],[RESUMO]],Tabela3[Grupo],Tabela3[Meus produtos]),VLOOKUP(Tabela2[[#This Row],[Código]],Tabela4[[Código NBS/LC116]:[Meus serviços]],3,0))</f>
        <v>Não</v>
      </c>
      <c r="C7503" t="str">
        <f>IF(E7503=0,TEXT(dados!A7418,"00000000"),IF(E7503=2,TEXT(dados!A7418,"0000"),TEXT(dados!A7418,"#")))</f>
        <v>84139110</v>
      </c>
      <c r="D7503" t="str">
        <f>IF(dados!B7418=0,"",dados!B7418)</f>
        <v/>
      </c>
      <c r="E7503">
        <f>dados!C7418</f>
        <v>0</v>
      </c>
      <c r="F7503" t="str">
        <f>dados!D7418</f>
        <v>Reatores nucleares caldeiras maquinas aparelhos e instrumentos mecanicos e suas partes Bombas para liquidos mesmo com dispositivo medidor elevadores de liquidos Hastes de bombeamento do tipo utilizado para extracao de petroleo</v>
      </c>
      <c r="G7503"/>
      <c r="H7503"/>
      <c r="I7503"/>
      <c r="J7503"/>
      <c r="K7503" s="13"/>
      <c r="L7503" s="13">
        <f>dados!I7418/100</f>
        <v>0.13449999999999998</v>
      </c>
      <c r="M7503" s="13">
        <f>dados!J7418/100</f>
        <v>0.1857</v>
      </c>
      <c r="N7503" s="13">
        <f>dados!K7418/100</f>
        <v>0.18</v>
      </c>
      <c r="O7503" s="13">
        <f>dados!L7418/100</f>
        <v>0</v>
      </c>
      <c r="P7503" s="12" t="str">
        <f>LEFT(Tabela2[[#This Row],[Código]],2)</f>
        <v>84</v>
      </c>
    </row>
    <row r="7504" spans="2:16" ht="15" customHeight="1" x14ac:dyDescent="0.25">
      <c r="B7504" s="31" t="str">
        <f>IF(Tabela2[[#This Row],[Tipo]] = 0,LOOKUP(Tabela2[[#This Row],[RESUMO]],Tabela3[Grupo],Tabela3[Meus produtos]),VLOOKUP(Tabela2[[#This Row],[Código]],Tabela4[[Código NBS/LC116]:[Meus serviços]],3,0))</f>
        <v>Não</v>
      </c>
      <c r="C7504" t="str">
        <f>IF(E7504=0,TEXT(dados!A7419,"00000000"),IF(E7504=2,TEXT(dados!A7419,"0000"),TEXT(dados!A7419,"#")))</f>
        <v>84139190</v>
      </c>
      <c r="D7504" t="str">
        <f>IF(dados!B7419=0,"",dados!B7419)</f>
        <v/>
      </c>
      <c r="E7504">
        <f>dados!C7419</f>
        <v>0</v>
      </c>
      <c r="F7504" t="str">
        <f>dados!D7419</f>
        <v>Outras partes de bombas</v>
      </c>
      <c r="G7504"/>
      <c r="H7504"/>
      <c r="I7504"/>
      <c r="J7504"/>
      <c r="K7504" s="13"/>
      <c r="L7504" s="13">
        <f>dados!I7419/100</f>
        <v>0.14330000000000001</v>
      </c>
      <c r="M7504" s="13">
        <f>dados!J7419/100</f>
        <v>0.19450000000000001</v>
      </c>
      <c r="N7504" s="13">
        <f>dados!K7419/100</f>
        <v>0.18</v>
      </c>
      <c r="O7504" s="13">
        <f>dados!L7419/100</f>
        <v>0</v>
      </c>
      <c r="P7504" s="12" t="str">
        <f>LEFT(Tabela2[[#This Row],[Código]],2)</f>
        <v>84</v>
      </c>
    </row>
    <row r="7505" spans="2:16" ht="15" customHeight="1" x14ac:dyDescent="0.25">
      <c r="B7505" s="31" t="str">
        <f>IF(Tabela2[[#This Row],[Tipo]] = 0,LOOKUP(Tabela2[[#This Row],[RESUMO]],Tabela3[Grupo],Tabela3[Meus produtos]),VLOOKUP(Tabela2[[#This Row],[Código]],Tabela4[[Código NBS/LC116]:[Meus serviços]],3,0))</f>
        <v>Não</v>
      </c>
      <c r="C7505" t="str">
        <f>IF(E7505=0,TEXT(dados!A7420,"00000000"),IF(E7505=2,TEXT(dados!A7420,"0000"),TEXT(dados!A7420,"#")))</f>
        <v>84139190</v>
      </c>
      <c r="D7505">
        <f>IF(dados!B7420=0,"",dados!B7420)</f>
        <v>1</v>
      </c>
      <c r="E7505">
        <f>dados!C7420</f>
        <v>0</v>
      </c>
      <c r="F7505" t="str">
        <f>dados!D7420</f>
        <v>De bombas injetoras em linha, com elementos de injecao de diametro igual ou superior a 9,5 mm, para motores de ignicao por compressao de potencia igual ou superior a 125HP, proprios para onibus ou caminhoes</v>
      </c>
      <c r="G7505"/>
      <c r="H7505"/>
      <c r="I7505"/>
      <c r="J7505"/>
      <c r="K7505" s="13"/>
      <c r="L7505" s="13">
        <f>dados!I7420/100</f>
        <v>0.1416</v>
      </c>
      <c r="M7505" s="13">
        <f>dados!J7420/100</f>
        <v>0.1928</v>
      </c>
      <c r="N7505" s="13">
        <f>dados!K7420/100</f>
        <v>0.18</v>
      </c>
      <c r="O7505" s="13">
        <f>dados!L7420/100</f>
        <v>0</v>
      </c>
      <c r="P7505" s="12" t="str">
        <f>LEFT(Tabela2[[#This Row],[Código]],2)</f>
        <v>84</v>
      </c>
    </row>
    <row r="7506" spans="2:16" ht="15" customHeight="1" x14ac:dyDescent="0.25">
      <c r="B7506" s="31" t="str">
        <f>IF(Tabela2[[#This Row],[Tipo]] = 0,LOOKUP(Tabela2[[#This Row],[RESUMO]],Tabela3[Grupo],Tabela3[Meus produtos]),VLOOKUP(Tabela2[[#This Row],[Código]],Tabela4[[Código NBS/LC116]:[Meus serviços]],3,0))</f>
        <v>Não</v>
      </c>
      <c r="C7506" t="str">
        <f>IF(E7506=0,TEXT(dados!A7421,"00000000"),IF(E7506=2,TEXT(dados!A7421,"0000"),TEXT(dados!A7421,"#")))</f>
        <v>84139200</v>
      </c>
      <c r="D7506" t="str">
        <f>IF(dados!B7421=0,"",dados!B7421)</f>
        <v/>
      </c>
      <c r="E7506">
        <f>dados!C7421</f>
        <v>0</v>
      </c>
      <c r="F7506" t="str">
        <f>dados!D7421</f>
        <v>Partes de elevadores de liquidos</v>
      </c>
      <c r="G7506"/>
      <c r="H7506"/>
      <c r="I7506"/>
      <c r="J7506"/>
      <c r="K7506" s="13"/>
      <c r="L7506" s="13">
        <f>dados!I7421/100</f>
        <v>0.13449999999999998</v>
      </c>
      <c r="M7506" s="13">
        <f>dados!J7421/100</f>
        <v>0.1699</v>
      </c>
      <c r="N7506" s="13">
        <f>dados!K7421/100</f>
        <v>0.18</v>
      </c>
      <c r="O7506" s="13">
        <f>dados!L7421/100</f>
        <v>0</v>
      </c>
      <c r="P7506" s="12" t="str">
        <f>LEFT(Tabela2[[#This Row],[Código]],2)</f>
        <v>84</v>
      </c>
    </row>
    <row r="7507" spans="2:16" ht="15" customHeight="1" x14ac:dyDescent="0.25">
      <c r="B7507" s="31" t="str">
        <f>IF(Tabela2[[#This Row],[Tipo]] = 0,LOOKUP(Tabela2[[#This Row],[RESUMO]],Tabela3[Grupo],Tabela3[Meus produtos]),VLOOKUP(Tabela2[[#This Row],[Código]],Tabela4[[Código NBS/LC116]:[Meus serviços]],3,0))</f>
        <v>Não</v>
      </c>
      <c r="C7507" t="str">
        <f>IF(E7507=0,TEXT(dados!A7422,"00000000"),IF(E7507=2,TEXT(dados!A7422,"0000"),TEXT(dados!A7422,"#")))</f>
        <v>84141000</v>
      </c>
      <c r="D7507" t="str">
        <f>IF(dados!B7422=0,"",dados!B7422)</f>
        <v/>
      </c>
      <c r="E7507">
        <f>dados!C7422</f>
        <v>0</v>
      </c>
      <c r="F7507" t="str">
        <f>dados!D7422</f>
        <v>Bombas de vacuo</v>
      </c>
      <c r="G7507"/>
      <c r="H7507"/>
      <c r="I7507"/>
      <c r="J7507"/>
      <c r="K7507" s="13"/>
      <c r="L7507" s="13">
        <f>dados!I7422/100</f>
        <v>0.13449999999999998</v>
      </c>
      <c r="M7507" s="13">
        <f>dados!J7422/100</f>
        <v>0.1857</v>
      </c>
      <c r="N7507" s="13">
        <f>dados!K7422/100</f>
        <v>0.12</v>
      </c>
      <c r="O7507" s="13">
        <f>dados!L7422/100</f>
        <v>0</v>
      </c>
      <c r="P7507" s="12" t="str">
        <f>LEFT(Tabela2[[#This Row],[Código]],2)</f>
        <v>84</v>
      </c>
    </row>
    <row r="7508" spans="2:16" ht="15" customHeight="1" x14ac:dyDescent="0.25">
      <c r="B7508" s="31" t="str">
        <f>IF(Tabela2[[#This Row],[Tipo]] = 0,LOOKUP(Tabela2[[#This Row],[RESUMO]],Tabela3[Grupo],Tabela3[Meus produtos]),VLOOKUP(Tabela2[[#This Row],[Código]],Tabela4[[Código NBS/LC116]:[Meus serviços]],3,0))</f>
        <v>Não</v>
      </c>
      <c r="C7508" t="str">
        <f>IF(E7508=0,TEXT(dados!A7423,"00000000"),IF(E7508=2,TEXT(dados!A7423,"0000"),TEXT(dados!A7423,"#")))</f>
        <v>84142000</v>
      </c>
      <c r="D7508" t="str">
        <f>IF(dados!B7423=0,"",dados!B7423)</f>
        <v/>
      </c>
      <c r="E7508">
        <f>dados!C7423</f>
        <v>0</v>
      </c>
      <c r="F7508" t="str">
        <f>dados!D7423</f>
        <v>Bombas de ar,de mao ou de pe</v>
      </c>
      <c r="G7508"/>
      <c r="H7508"/>
      <c r="I7508"/>
      <c r="J7508"/>
      <c r="K7508" s="13"/>
      <c r="L7508" s="13">
        <f>dados!I7423/100</f>
        <v>0.13880000000000001</v>
      </c>
      <c r="M7508" s="13">
        <f>dados!J7423/100</f>
        <v>0.17800000000000002</v>
      </c>
      <c r="N7508" s="13">
        <f>dados!K7423/100</f>
        <v>0.18</v>
      </c>
      <c r="O7508" s="13">
        <f>dados!L7423/100</f>
        <v>0</v>
      </c>
      <c r="P7508" s="12" t="str">
        <f>LEFT(Tabela2[[#This Row],[Código]],2)</f>
        <v>84</v>
      </c>
    </row>
    <row r="7509" spans="2:16" ht="15" customHeight="1" x14ac:dyDescent="0.25">
      <c r="B7509" s="31" t="str">
        <f>IF(Tabela2[[#This Row],[Tipo]] = 0,LOOKUP(Tabela2[[#This Row],[RESUMO]],Tabela3[Grupo],Tabela3[Meus produtos]),VLOOKUP(Tabela2[[#This Row],[Código]],Tabela4[[Código NBS/LC116]:[Meus serviços]],3,0))</f>
        <v>Não</v>
      </c>
      <c r="C7509" t="str">
        <f>IF(E7509=0,TEXT(dados!A7424,"00000000"),IF(E7509=2,TEXT(dados!A7424,"0000"),TEXT(dados!A7424,"#")))</f>
        <v>84143011</v>
      </c>
      <c r="D7509" t="str">
        <f>IF(dados!B7424=0,"",dados!B7424)</f>
        <v/>
      </c>
      <c r="E7509">
        <f>dados!C7424</f>
        <v>0</v>
      </c>
      <c r="F7509" t="str">
        <f>dados!D7424</f>
        <v>Motocompressor hermetico,capacidade&lt;4700 frigorias/hora</v>
      </c>
      <c r="G7509"/>
      <c r="H7509"/>
      <c r="I7509"/>
      <c r="J7509"/>
      <c r="K7509" s="13"/>
      <c r="L7509" s="13">
        <f>dados!I7424/100</f>
        <v>0.14330000000000001</v>
      </c>
      <c r="M7509" s="13">
        <f>dados!J7424/100</f>
        <v>0.20579999999999998</v>
      </c>
      <c r="N7509" s="13">
        <f>dados!K7424/100</f>
        <v>0.18</v>
      </c>
      <c r="O7509" s="13">
        <f>dados!L7424/100</f>
        <v>0</v>
      </c>
      <c r="P7509" s="12" t="str">
        <f>LEFT(Tabela2[[#This Row],[Código]],2)</f>
        <v>84</v>
      </c>
    </row>
    <row r="7510" spans="2:16" ht="15" customHeight="1" x14ac:dyDescent="0.25">
      <c r="B7510" s="31" t="str">
        <f>IF(Tabela2[[#This Row],[Tipo]] = 0,LOOKUP(Tabela2[[#This Row],[RESUMO]],Tabela3[Grupo],Tabela3[Meus produtos]),VLOOKUP(Tabela2[[#This Row],[Código]],Tabela4[[Código NBS/LC116]:[Meus serviços]],3,0))</f>
        <v>Não</v>
      </c>
      <c r="C7510" t="str">
        <f>IF(E7510=0,TEXT(dados!A7425,"00000000"),IF(E7510=2,TEXT(dados!A7425,"0000"),TEXT(dados!A7425,"#")))</f>
        <v>84143019</v>
      </c>
      <c r="D7510" t="str">
        <f>IF(dados!B7425=0,"",dados!B7425)</f>
        <v/>
      </c>
      <c r="E7510">
        <f>dados!C7425</f>
        <v>0</v>
      </c>
      <c r="F7510" t="str">
        <f>dados!D7425</f>
        <v>Outs.motocompressores hermeticos p/equipam.frigorificos</v>
      </c>
      <c r="G7510"/>
      <c r="H7510"/>
      <c r="I7510"/>
      <c r="J7510"/>
      <c r="K7510" s="13"/>
      <c r="L7510" s="13">
        <f>dados!I7425/100</f>
        <v>0.13449999999999998</v>
      </c>
      <c r="M7510" s="13">
        <f>dados!J7425/100</f>
        <v>0.1545</v>
      </c>
      <c r="N7510" s="13">
        <f>dados!K7425/100</f>
        <v>0.18</v>
      </c>
      <c r="O7510" s="13">
        <f>dados!L7425/100</f>
        <v>0</v>
      </c>
      <c r="P7510" s="12" t="str">
        <f>LEFT(Tabela2[[#This Row],[Código]],2)</f>
        <v>84</v>
      </c>
    </row>
    <row r="7511" spans="2:16" ht="15" customHeight="1" x14ac:dyDescent="0.25">
      <c r="B7511" s="31" t="str">
        <f>IF(Tabela2[[#This Row],[Tipo]] = 0,LOOKUP(Tabela2[[#This Row],[RESUMO]],Tabela3[Grupo],Tabela3[Meus produtos]),VLOOKUP(Tabela2[[#This Row],[Código]],Tabela4[[Código NBS/LC116]:[Meus serviços]],3,0))</f>
        <v>Não</v>
      </c>
      <c r="C7511" t="str">
        <f>IF(E7511=0,TEXT(dados!A7426,"00000000"),IF(E7511=2,TEXT(dados!A7426,"0000"),TEXT(dados!A7426,"#")))</f>
        <v>84143091</v>
      </c>
      <c r="D7511" t="str">
        <f>IF(dados!B7426=0,"",dados!B7426)</f>
        <v/>
      </c>
      <c r="E7511">
        <f>dados!C7426</f>
        <v>0</v>
      </c>
      <c r="F7511" t="str">
        <f>dados!D7426</f>
        <v>Compressor p/equipam.frigorifico,cap&lt;=16000 frigorias/h</v>
      </c>
      <c r="G7511"/>
      <c r="H7511"/>
      <c r="I7511"/>
      <c r="J7511"/>
      <c r="K7511" s="13"/>
      <c r="L7511" s="13">
        <f>dados!I7426/100</f>
        <v>0.14330000000000001</v>
      </c>
      <c r="M7511" s="13">
        <f>dados!J7426/100</f>
        <v>0.20579999999999998</v>
      </c>
      <c r="N7511" s="13">
        <f>dados!K7426/100</f>
        <v>0.18</v>
      </c>
      <c r="O7511" s="13">
        <f>dados!L7426/100</f>
        <v>0</v>
      </c>
      <c r="P7511" s="12" t="str">
        <f>LEFT(Tabela2[[#This Row],[Código]],2)</f>
        <v>84</v>
      </c>
    </row>
    <row r="7512" spans="2:16" ht="15" customHeight="1" x14ac:dyDescent="0.25">
      <c r="B7512" s="31" t="str">
        <f>IF(Tabela2[[#This Row],[Tipo]] = 0,LOOKUP(Tabela2[[#This Row],[RESUMO]],Tabela3[Grupo],Tabela3[Meus produtos]),VLOOKUP(Tabela2[[#This Row],[Código]],Tabela4[[Código NBS/LC116]:[Meus serviços]],3,0))</f>
        <v>Não</v>
      </c>
      <c r="C7512" t="str">
        <f>IF(E7512=0,TEXT(dados!A7427,"00000000"),IF(E7512=2,TEXT(dados!A7427,"0000"),TEXT(dados!A7427,"#")))</f>
        <v>84143099</v>
      </c>
      <c r="D7512" t="str">
        <f>IF(dados!B7427=0,"",dados!B7427)</f>
        <v/>
      </c>
      <c r="E7512">
        <f>dados!C7427</f>
        <v>0</v>
      </c>
      <c r="F7512" t="str">
        <f>dados!D7427</f>
        <v>Outros compressores p/equipamentos frigorificos</v>
      </c>
      <c r="G7512"/>
      <c r="H7512"/>
      <c r="I7512"/>
      <c r="J7512"/>
      <c r="K7512" s="13"/>
      <c r="L7512" s="13">
        <f>dados!I7427/100</f>
        <v>0.13449999999999998</v>
      </c>
      <c r="M7512" s="13">
        <f>dados!J7427/100</f>
        <v>0.1857</v>
      </c>
      <c r="N7512" s="13">
        <f>dados!K7427/100</f>
        <v>0.18</v>
      </c>
      <c r="O7512" s="13">
        <f>dados!L7427/100</f>
        <v>0</v>
      </c>
      <c r="P7512" s="12" t="str">
        <f>LEFT(Tabela2[[#This Row],[Código]],2)</f>
        <v>84</v>
      </c>
    </row>
    <row r="7513" spans="2:16" ht="15" customHeight="1" x14ac:dyDescent="0.25">
      <c r="B7513" s="31" t="str">
        <f>IF(Tabela2[[#This Row],[Tipo]] = 0,LOOKUP(Tabela2[[#This Row],[RESUMO]],Tabela3[Grupo],Tabela3[Meus produtos]),VLOOKUP(Tabela2[[#This Row],[Código]],Tabela4[[Código NBS/LC116]:[Meus serviços]],3,0))</f>
        <v>Não</v>
      </c>
      <c r="C7513" t="str">
        <f>IF(E7513=0,TEXT(dados!A7428,"00000000"),IF(E7513=2,TEXT(dados!A7428,"0000"),TEXT(dados!A7428,"#")))</f>
        <v>84144010</v>
      </c>
      <c r="D7513" t="str">
        <f>IF(dados!B7428=0,"",dados!B7428)</f>
        <v/>
      </c>
      <c r="E7513">
        <f>dados!C7428</f>
        <v>0</v>
      </c>
      <c r="F7513" t="str">
        <f>dados!D7428</f>
        <v>Compressor de ar,de deslocamento alternativo</v>
      </c>
      <c r="G7513"/>
      <c r="H7513"/>
      <c r="I7513"/>
      <c r="J7513"/>
      <c r="K7513" s="13"/>
      <c r="L7513" s="13">
        <f>dados!I7428/100</f>
        <v>0.13449999999999998</v>
      </c>
      <c r="M7513" s="13">
        <f>dados!J7428/100</f>
        <v>0.1857</v>
      </c>
      <c r="N7513" s="13">
        <f>dados!K7428/100</f>
        <v>0.12</v>
      </c>
      <c r="O7513" s="13">
        <f>dados!L7428/100</f>
        <v>0</v>
      </c>
      <c r="P7513" s="12" t="str">
        <f>LEFT(Tabela2[[#This Row],[Código]],2)</f>
        <v>84</v>
      </c>
    </row>
    <row r="7514" spans="2:16" ht="15" customHeight="1" x14ac:dyDescent="0.25">
      <c r="B7514" s="31" t="str">
        <f>IF(Tabela2[[#This Row],[Tipo]] = 0,LOOKUP(Tabela2[[#This Row],[RESUMO]],Tabela3[Grupo],Tabela3[Meus produtos]),VLOOKUP(Tabela2[[#This Row],[Código]],Tabela4[[Código NBS/LC116]:[Meus serviços]],3,0))</f>
        <v>Não</v>
      </c>
      <c r="C7514" t="str">
        <f>IF(E7514=0,TEXT(dados!A7429,"00000000"),IF(E7514=2,TEXT(dados!A7429,"0000"),TEXT(dados!A7429,"#")))</f>
        <v>84144020</v>
      </c>
      <c r="D7514" t="str">
        <f>IF(dados!B7429=0,"",dados!B7429)</f>
        <v/>
      </c>
      <c r="E7514">
        <f>dados!C7429</f>
        <v>0</v>
      </c>
      <c r="F7514" t="str">
        <f>dados!D7429</f>
        <v>Compressor de ar,de parafuso,mont. chassis/rebocaveis</v>
      </c>
      <c r="G7514"/>
      <c r="H7514"/>
      <c r="I7514"/>
      <c r="J7514"/>
      <c r="K7514" s="13"/>
      <c r="L7514" s="13">
        <f>dados!I7429/100</f>
        <v>0.13449999999999998</v>
      </c>
      <c r="M7514" s="13">
        <f>dados!J7429/100</f>
        <v>0.1857</v>
      </c>
      <c r="N7514" s="13">
        <f>dados!K7429/100</f>
        <v>0.12</v>
      </c>
      <c r="O7514" s="13">
        <f>dados!L7429/100</f>
        <v>0</v>
      </c>
      <c r="P7514" s="12" t="str">
        <f>LEFT(Tabela2[[#This Row],[Código]],2)</f>
        <v>84</v>
      </c>
    </row>
    <row r="7515" spans="2:16" ht="15" customHeight="1" x14ac:dyDescent="0.25">
      <c r="B7515" s="31" t="str">
        <f>IF(Tabela2[[#This Row],[Tipo]] = 0,LOOKUP(Tabela2[[#This Row],[RESUMO]],Tabela3[Grupo],Tabela3[Meus produtos]),VLOOKUP(Tabela2[[#This Row],[Código]],Tabela4[[Código NBS/LC116]:[Meus serviços]],3,0))</f>
        <v>Não</v>
      </c>
      <c r="C7515" t="str">
        <f>IF(E7515=0,TEXT(dados!A7430,"00000000"),IF(E7515=2,TEXT(dados!A7430,"0000"),TEXT(dados!A7430,"#")))</f>
        <v>84144090</v>
      </c>
      <c r="D7515" t="str">
        <f>IF(dados!B7430=0,"",dados!B7430)</f>
        <v/>
      </c>
      <c r="E7515">
        <f>dados!C7430</f>
        <v>0</v>
      </c>
      <c r="F7515" t="str">
        <f>dados!D7430</f>
        <v>Outs.compressores de ar,mont.chassis c/rodas/rebocaveis</v>
      </c>
      <c r="G7515"/>
      <c r="H7515"/>
      <c r="I7515"/>
      <c r="J7515"/>
      <c r="K7515" s="13"/>
      <c r="L7515" s="13">
        <f>dados!I7430/100</f>
        <v>0.13449999999999998</v>
      </c>
      <c r="M7515" s="13">
        <f>dados!J7430/100</f>
        <v>0.1857</v>
      </c>
      <c r="N7515" s="13">
        <f>dados!K7430/100</f>
        <v>0.12</v>
      </c>
      <c r="O7515" s="13">
        <f>dados!L7430/100</f>
        <v>0</v>
      </c>
      <c r="P7515" s="12" t="str">
        <f>LEFT(Tabela2[[#This Row],[Código]],2)</f>
        <v>84</v>
      </c>
    </row>
    <row r="7516" spans="2:16" ht="15" customHeight="1" x14ac:dyDescent="0.25">
      <c r="B7516" s="31" t="str">
        <f>IF(Tabela2[[#This Row],[Tipo]] = 0,LOOKUP(Tabela2[[#This Row],[RESUMO]],Tabela3[Grupo],Tabela3[Meus produtos]),VLOOKUP(Tabela2[[#This Row],[Código]],Tabela4[[Código NBS/LC116]:[Meus serviços]],3,0))</f>
        <v>Não</v>
      </c>
      <c r="C7516" t="str">
        <f>IF(E7516=0,TEXT(dados!A7431,"00000000"),IF(E7516=2,TEXT(dados!A7431,"0000"),TEXT(dados!A7431,"#")))</f>
        <v>84145110</v>
      </c>
      <c r="D7516" t="str">
        <f>IF(dados!B7431=0,"",dados!B7431)</f>
        <v/>
      </c>
      <c r="E7516">
        <f>dados!C7431</f>
        <v>0</v>
      </c>
      <c r="F7516" t="str">
        <f>dados!D7431</f>
        <v>Ventilador de mesa,c/motor eletrico,de potencia&lt;=125w</v>
      </c>
      <c r="G7516"/>
      <c r="H7516"/>
      <c r="I7516"/>
      <c r="J7516"/>
      <c r="K7516" s="13"/>
      <c r="L7516" s="13">
        <f>dados!I7431/100</f>
        <v>0.17980000000000002</v>
      </c>
      <c r="M7516" s="13">
        <f>dados!J7431/100</f>
        <v>0.27760000000000001</v>
      </c>
      <c r="N7516" s="13">
        <f>dados!K7431/100</f>
        <v>0.18</v>
      </c>
      <c r="O7516" s="13">
        <f>dados!L7431/100</f>
        <v>0</v>
      </c>
      <c r="P7516" s="12" t="str">
        <f>LEFT(Tabela2[[#This Row],[Código]],2)</f>
        <v>84</v>
      </c>
    </row>
    <row r="7517" spans="2:16" ht="15" customHeight="1" x14ac:dyDescent="0.25">
      <c r="B7517" s="31" t="str">
        <f>IF(Tabela2[[#This Row],[Tipo]] = 0,LOOKUP(Tabela2[[#This Row],[RESUMO]],Tabela3[Grupo],Tabela3[Meus produtos]),VLOOKUP(Tabela2[[#This Row],[Código]],Tabela4[[Código NBS/LC116]:[Meus serviços]],3,0))</f>
        <v>Não</v>
      </c>
      <c r="C7517" t="str">
        <f>IF(E7517=0,TEXT(dados!A7432,"00000000"),IF(E7517=2,TEXT(dados!A7432,"0000"),TEXT(dados!A7432,"#")))</f>
        <v>84145120</v>
      </c>
      <c r="D7517" t="str">
        <f>IF(dados!B7432=0,"",dados!B7432)</f>
        <v/>
      </c>
      <c r="E7517">
        <f>dados!C7432</f>
        <v>0</v>
      </c>
      <c r="F7517" t="str">
        <f>dados!D7432</f>
        <v>Ventilador de teto,c/motor eletrico,de potencia&lt;=125w</v>
      </c>
      <c r="G7517"/>
      <c r="H7517"/>
      <c r="I7517"/>
      <c r="J7517"/>
      <c r="K7517" s="13"/>
      <c r="L7517" s="13">
        <f>dados!I7432/100</f>
        <v>0.17980000000000002</v>
      </c>
      <c r="M7517" s="13">
        <f>dados!J7432/100</f>
        <v>0.27760000000000001</v>
      </c>
      <c r="N7517" s="13">
        <f>dados!K7432/100</f>
        <v>0.18</v>
      </c>
      <c r="O7517" s="13">
        <f>dados!L7432/100</f>
        <v>0</v>
      </c>
      <c r="P7517" s="12" t="str">
        <f>LEFT(Tabela2[[#This Row],[Código]],2)</f>
        <v>84</v>
      </c>
    </row>
    <row r="7518" spans="2:16" ht="15" customHeight="1" x14ac:dyDescent="0.25">
      <c r="B7518" s="31" t="str">
        <f>IF(Tabela2[[#This Row],[Tipo]] = 0,LOOKUP(Tabela2[[#This Row],[RESUMO]],Tabela3[Grupo],Tabela3[Meus produtos]),VLOOKUP(Tabela2[[#This Row],[Código]],Tabela4[[Código NBS/LC116]:[Meus serviços]],3,0))</f>
        <v>Não</v>
      </c>
      <c r="C7518" t="str">
        <f>IF(E7518=0,TEXT(dados!A7433,"00000000"),IF(E7518=2,TEXT(dados!A7433,"0000"),TEXT(dados!A7433,"#")))</f>
        <v>84145190</v>
      </c>
      <c r="D7518" t="str">
        <f>IF(dados!B7433=0,"",dados!B7433)</f>
        <v/>
      </c>
      <c r="E7518">
        <f>dados!C7433</f>
        <v>0</v>
      </c>
      <c r="F7518" t="str">
        <f>dados!D7433</f>
        <v>Outs.ventiladores c/motor eletrico,de potencia&lt;=125w</v>
      </c>
      <c r="G7518"/>
      <c r="H7518"/>
      <c r="I7518"/>
      <c r="J7518"/>
      <c r="K7518" s="13"/>
      <c r="L7518" s="13">
        <f>dados!I7433/100</f>
        <v>0.17980000000000002</v>
      </c>
      <c r="M7518" s="13">
        <f>dados!J7433/100</f>
        <v>0.27760000000000001</v>
      </c>
      <c r="N7518" s="13">
        <f>dados!K7433/100</f>
        <v>0.18</v>
      </c>
      <c r="O7518" s="13">
        <f>dados!L7433/100</f>
        <v>0</v>
      </c>
      <c r="P7518" s="12" t="str">
        <f>LEFT(Tabela2[[#This Row],[Código]],2)</f>
        <v>84</v>
      </c>
    </row>
    <row r="7519" spans="2:16" ht="15" customHeight="1" x14ac:dyDescent="0.25">
      <c r="B7519" s="31" t="str">
        <f>IF(Tabela2[[#This Row],[Tipo]] = 0,LOOKUP(Tabela2[[#This Row],[RESUMO]],Tabela3[Grupo],Tabela3[Meus produtos]),VLOOKUP(Tabela2[[#This Row],[Código]],Tabela4[[Código NBS/LC116]:[Meus serviços]],3,0))</f>
        <v>Não</v>
      </c>
      <c r="C7519" t="str">
        <f>IF(E7519=0,TEXT(dados!A7434,"00000000"),IF(E7519=2,TEXT(dados!A7434,"0000"),TEXT(dados!A7434,"#")))</f>
        <v>84145910</v>
      </c>
      <c r="D7519" t="str">
        <f>IF(dados!B7434=0,"",dados!B7434)</f>
        <v/>
      </c>
      <c r="E7519">
        <f>dados!C7434</f>
        <v>0</v>
      </c>
      <c r="F7519" t="str">
        <f>dados!D7434</f>
        <v>Microventiladores c/area de carcaca&lt;90cm2</v>
      </c>
      <c r="G7519"/>
      <c r="H7519"/>
      <c r="I7519"/>
      <c r="J7519"/>
      <c r="K7519" s="13"/>
      <c r="L7519" s="13">
        <f>dados!I7434/100</f>
        <v>0.14330000000000001</v>
      </c>
      <c r="M7519" s="13">
        <f>dados!J7434/100</f>
        <v>0.16329999999999997</v>
      </c>
      <c r="N7519" s="13">
        <f>dados!K7434/100</f>
        <v>0.18</v>
      </c>
      <c r="O7519" s="13">
        <f>dados!L7434/100</f>
        <v>0</v>
      </c>
      <c r="P7519" s="12" t="str">
        <f>LEFT(Tabela2[[#This Row],[Código]],2)</f>
        <v>84</v>
      </c>
    </row>
    <row r="7520" spans="2:16" ht="15" customHeight="1" x14ac:dyDescent="0.25">
      <c r="B7520" s="31" t="str">
        <f>IF(Tabela2[[#This Row],[Tipo]] = 0,LOOKUP(Tabela2[[#This Row],[RESUMO]],Tabela3[Grupo],Tabela3[Meus produtos]),VLOOKUP(Tabela2[[#This Row],[Código]],Tabela4[[Código NBS/LC116]:[Meus serviços]],3,0))</f>
        <v>Não</v>
      </c>
      <c r="C7520" t="str">
        <f>IF(E7520=0,TEXT(dados!A7435,"00000000"),IF(E7520=2,TEXT(dados!A7435,"0000"),TEXT(dados!A7435,"#")))</f>
        <v>84145990</v>
      </c>
      <c r="D7520" t="str">
        <f>IF(dados!B7435=0,"",dados!B7435)</f>
        <v/>
      </c>
      <c r="E7520">
        <f>dados!C7435</f>
        <v>0</v>
      </c>
      <c r="F7520" t="str">
        <f>dados!D7435</f>
        <v>Outros ventiladores</v>
      </c>
      <c r="G7520"/>
      <c r="H7520"/>
      <c r="I7520"/>
      <c r="J7520"/>
      <c r="K7520" s="13"/>
      <c r="L7520" s="13">
        <f>dados!I7435/100</f>
        <v>0.13449999999999998</v>
      </c>
      <c r="M7520" s="13">
        <f>dados!J7435/100</f>
        <v>0.1857</v>
      </c>
      <c r="N7520" s="13">
        <f>dados!K7435/100</f>
        <v>0.12</v>
      </c>
      <c r="O7520" s="13">
        <f>dados!L7435/100</f>
        <v>0</v>
      </c>
      <c r="P7520" s="12" t="str">
        <f>LEFT(Tabela2[[#This Row],[Código]],2)</f>
        <v>84</v>
      </c>
    </row>
    <row r="7521" spans="2:16" ht="15" customHeight="1" x14ac:dyDescent="0.25">
      <c r="B7521" s="31" t="str">
        <f>IF(Tabela2[[#This Row],[Tipo]] = 0,LOOKUP(Tabela2[[#This Row],[RESUMO]],Tabela3[Grupo],Tabela3[Meus produtos]),VLOOKUP(Tabela2[[#This Row],[Código]],Tabela4[[Código NBS/LC116]:[Meus serviços]],3,0))</f>
        <v>Não</v>
      </c>
      <c r="C7521" t="str">
        <f>IF(E7521=0,TEXT(dados!A7436,"00000000"),IF(E7521=2,TEXT(dados!A7436,"0000"),TEXT(dados!A7436,"#")))</f>
        <v>84146000</v>
      </c>
      <c r="D7521" t="str">
        <f>IF(dados!B7436=0,"",dados!B7436)</f>
        <v/>
      </c>
      <c r="E7521">
        <f>dados!C7436</f>
        <v>0</v>
      </c>
      <c r="F7521" t="str">
        <f>dados!D7436</f>
        <v>Reatores nucleares caldeiras maquinas aparelhos e instrumentos mecanicos e suas partes Bombas de ar ou de vacuo compressores de ar ou de outros gases e ventiladores coifas aspirantes exaustores para extracao ou reciclagem com ventilador incorporado mesmo filtrantes cabinas camaras de seguranca biologica estanques aos gases mesmo filtrantes coifas aspirantes exaustores com dimensao horizontal maxima nao superior a 120 cm</v>
      </c>
      <c r="G7521"/>
      <c r="H7521"/>
      <c r="I7521"/>
      <c r="J7521"/>
      <c r="K7521" s="13"/>
      <c r="L7521" s="13">
        <f>dados!I7436/100</f>
        <v>0.17170000000000002</v>
      </c>
      <c r="M7521" s="13">
        <f>dados!J7436/100</f>
        <v>0.2848</v>
      </c>
      <c r="N7521" s="13">
        <f>dados!K7436/100</f>
        <v>0.18</v>
      </c>
      <c r="O7521" s="13">
        <f>dados!L7436/100</f>
        <v>0</v>
      </c>
      <c r="P7521" s="12" t="str">
        <f>LEFT(Tabela2[[#This Row],[Código]],2)</f>
        <v>84</v>
      </c>
    </row>
    <row r="7522" spans="2:16" ht="15" customHeight="1" x14ac:dyDescent="0.25">
      <c r="B7522" s="31" t="str">
        <f>IF(Tabela2[[#This Row],[Tipo]] = 0,LOOKUP(Tabela2[[#This Row],[RESUMO]],Tabela3[Grupo],Tabela3[Meus produtos]),VLOOKUP(Tabela2[[#This Row],[Código]],Tabela4[[Código NBS/LC116]:[Meus serviços]],3,0))</f>
        <v>Não</v>
      </c>
      <c r="C7522" t="str">
        <f>IF(E7522=0,TEXT(dados!A7437,"00000000"),IF(E7522=2,TEXT(dados!A7437,"0000"),TEXT(dados!A7437,"#")))</f>
        <v>84146000</v>
      </c>
      <c r="D7522">
        <f>IF(dados!B7437=0,"",dados!B7437)</f>
        <v>1</v>
      </c>
      <c r="E7522">
        <f>dados!C7437</f>
        <v>0</v>
      </c>
      <c r="F7522" t="str">
        <f>dados!D7437</f>
        <v>Do tipo domestico</v>
      </c>
      <c r="G7522"/>
      <c r="H7522"/>
      <c r="I7522"/>
      <c r="J7522"/>
      <c r="K7522" s="13"/>
      <c r="L7522" s="13">
        <f>dados!I7437/100</f>
        <v>0.18870000000000001</v>
      </c>
      <c r="M7522" s="13">
        <f>dados!J7437/100</f>
        <v>0.30180000000000001</v>
      </c>
      <c r="N7522" s="13">
        <f>dados!K7437/100</f>
        <v>0.18</v>
      </c>
      <c r="O7522" s="13">
        <f>dados!L7437/100</f>
        <v>0</v>
      </c>
      <c r="P7522" s="12" t="str">
        <f>LEFT(Tabela2[[#This Row],[Código]],2)</f>
        <v>84</v>
      </c>
    </row>
    <row r="7523" spans="2:16" ht="15" customHeight="1" x14ac:dyDescent="0.25">
      <c r="B7523" s="31" t="str">
        <f>IF(Tabela2[[#This Row],[Tipo]] = 0,LOOKUP(Tabela2[[#This Row],[RESUMO]],Tabela3[Grupo],Tabela3[Meus produtos]),VLOOKUP(Tabela2[[#This Row],[Código]],Tabela4[[Código NBS/LC116]:[Meus serviços]],3,0))</f>
        <v>Não</v>
      </c>
      <c r="C7523" t="str">
        <f>IF(E7523=0,TEXT(dados!A7438,"00000000"),IF(E7523=2,TEXT(dados!A7438,"0000"),TEXT(dados!A7438,"#")))</f>
        <v>84147000</v>
      </c>
      <c r="D7523" t="str">
        <f>IF(dados!B7438=0,"",dados!B7438)</f>
        <v/>
      </c>
      <c r="E7523">
        <f>dados!C7438</f>
        <v>0</v>
      </c>
      <c r="F7523" t="str">
        <f>dados!D7438</f>
        <v xml:space="preserve">Reatores nucleares caldeiras maquinas aparelhos e instrumentos mecanicos e suas partes Bombas de ar ou de vacuo compressores de ar ou de outros gases e ventiladores coifas aspirantes exaustores para extracao ou reciclagem com ventilador incorporado mesmo </v>
      </c>
      <c r="G7523"/>
      <c r="H7523"/>
      <c r="I7523"/>
      <c r="J7523"/>
      <c r="K7523" s="13"/>
      <c r="L7523" s="13">
        <f>dados!I7438/100</f>
        <v>0.13449999999999998</v>
      </c>
      <c r="M7523" s="13">
        <f>dados!J7438/100</f>
        <v>0.1699</v>
      </c>
      <c r="N7523" s="13">
        <f>dados!K7438/100</f>
        <v>0.18</v>
      </c>
      <c r="O7523" s="13">
        <f>dados!L7438/100</f>
        <v>0</v>
      </c>
      <c r="P7523" s="12" t="str">
        <f>LEFT(Tabela2[[#This Row],[Código]],2)</f>
        <v>84</v>
      </c>
    </row>
    <row r="7524" spans="2:16" ht="15" customHeight="1" x14ac:dyDescent="0.25">
      <c r="B7524" s="31" t="str">
        <f>IF(Tabela2[[#This Row],[Tipo]] = 0,LOOKUP(Tabela2[[#This Row],[RESUMO]],Tabela3[Grupo],Tabela3[Meus produtos]),VLOOKUP(Tabela2[[#This Row],[Código]],Tabela4[[Código NBS/LC116]:[Meus serviços]],3,0))</f>
        <v>Não</v>
      </c>
      <c r="C7524" t="str">
        <f>IF(E7524=0,TEXT(dados!A7439,"00000000"),IF(E7524=2,TEXT(dados!A7439,"0000"),TEXT(dados!A7439,"#")))</f>
        <v>84148011</v>
      </c>
      <c r="D7524" t="str">
        <f>IF(dados!B7439=0,"",dados!B7439)</f>
        <v/>
      </c>
      <c r="E7524">
        <f>dados!C7439</f>
        <v>0</v>
      </c>
      <c r="F7524" t="str">
        <f>dados!D7439</f>
        <v>Outros compressores de ar,estacionarios,de pistao</v>
      </c>
      <c r="G7524"/>
      <c r="H7524"/>
      <c r="I7524"/>
      <c r="J7524"/>
      <c r="K7524" s="13"/>
      <c r="L7524" s="13">
        <f>dados!I7439/100</f>
        <v>0.13449999999999998</v>
      </c>
      <c r="M7524" s="13">
        <f>dados!J7439/100</f>
        <v>0.1857</v>
      </c>
      <c r="N7524" s="13">
        <f>dados!K7439/100</f>
        <v>0.12</v>
      </c>
      <c r="O7524" s="13">
        <f>dados!L7439/100</f>
        <v>0</v>
      </c>
      <c r="P7524" s="12" t="str">
        <f>LEFT(Tabela2[[#This Row],[Código]],2)</f>
        <v>84</v>
      </c>
    </row>
    <row r="7525" spans="2:16" ht="15" customHeight="1" x14ac:dyDescent="0.25">
      <c r="B7525" s="31" t="str">
        <f>IF(Tabela2[[#This Row],[Tipo]] = 0,LOOKUP(Tabela2[[#This Row],[RESUMO]],Tabela3[Grupo],Tabela3[Meus produtos]),VLOOKUP(Tabela2[[#This Row],[Código]],Tabela4[[Código NBS/LC116]:[Meus serviços]],3,0))</f>
        <v>Não</v>
      </c>
      <c r="C7525" t="str">
        <f>IF(E7525=0,TEXT(dados!A7440,"00000000"),IF(E7525=2,TEXT(dados!A7440,"0000"),TEXT(dados!A7440,"#")))</f>
        <v>84148012</v>
      </c>
      <c r="D7525" t="str">
        <f>IF(dados!B7440=0,"",dados!B7440)</f>
        <v/>
      </c>
      <c r="E7525">
        <f>dados!C7440</f>
        <v>0</v>
      </c>
      <c r="F7525" t="str">
        <f>dados!D7440</f>
        <v>Outros compressores de ar,de parafuso</v>
      </c>
      <c r="G7525"/>
      <c r="H7525"/>
      <c r="I7525"/>
      <c r="J7525"/>
      <c r="K7525" s="13"/>
      <c r="L7525" s="13">
        <f>dados!I7440/100</f>
        <v>0.13449999999999998</v>
      </c>
      <c r="M7525" s="13">
        <f>dados!J7440/100</f>
        <v>0.1857</v>
      </c>
      <c r="N7525" s="13">
        <f>dados!K7440/100</f>
        <v>0.12</v>
      </c>
      <c r="O7525" s="13">
        <f>dados!L7440/100</f>
        <v>0</v>
      </c>
      <c r="P7525" s="12" t="str">
        <f>LEFT(Tabela2[[#This Row],[Código]],2)</f>
        <v>84</v>
      </c>
    </row>
    <row r="7526" spans="2:16" ht="15" customHeight="1" x14ac:dyDescent="0.25">
      <c r="B7526" s="31" t="str">
        <f>IF(Tabela2[[#This Row],[Tipo]] = 0,LOOKUP(Tabela2[[#This Row],[RESUMO]],Tabela3[Grupo],Tabela3[Meus produtos]),VLOOKUP(Tabela2[[#This Row],[Código]],Tabela4[[Código NBS/LC116]:[Meus serviços]],3,0))</f>
        <v>Não</v>
      </c>
      <c r="C7526" t="str">
        <f>IF(E7526=0,TEXT(dados!A7441,"00000000"),IF(E7526=2,TEXT(dados!A7441,"0000"),TEXT(dados!A7441,"#")))</f>
        <v>84148013</v>
      </c>
      <c r="D7526" t="str">
        <f>IF(dados!B7441=0,"",dados!B7441)</f>
        <v/>
      </c>
      <c r="E7526">
        <f>dados!C7441</f>
        <v>0</v>
      </c>
      <c r="F7526" t="str">
        <f>dados!D7441</f>
        <v>Outs.compressores de ar,de lobulos paralelos (roots)</v>
      </c>
      <c r="G7526"/>
      <c r="H7526"/>
      <c r="I7526"/>
      <c r="J7526"/>
      <c r="K7526" s="13"/>
      <c r="L7526" s="13">
        <f>dados!I7441/100</f>
        <v>0.13449999999999998</v>
      </c>
      <c r="M7526" s="13">
        <f>dados!J7441/100</f>
        <v>0.1857</v>
      </c>
      <c r="N7526" s="13">
        <f>dados!K7441/100</f>
        <v>0.12</v>
      </c>
      <c r="O7526" s="13">
        <f>dados!L7441/100</f>
        <v>0</v>
      </c>
      <c r="P7526" s="12" t="str">
        <f>LEFT(Tabela2[[#This Row],[Código]],2)</f>
        <v>84</v>
      </c>
    </row>
    <row r="7527" spans="2:16" ht="15" customHeight="1" x14ac:dyDescent="0.25">
      <c r="B7527" s="31" t="str">
        <f>IF(Tabela2[[#This Row],[Tipo]] = 0,LOOKUP(Tabela2[[#This Row],[RESUMO]],Tabela3[Grupo],Tabela3[Meus produtos]),VLOOKUP(Tabela2[[#This Row],[Código]],Tabela4[[Código NBS/LC116]:[Meus serviços]],3,0))</f>
        <v>Não</v>
      </c>
      <c r="C7527" t="str">
        <f>IF(E7527=0,TEXT(dados!A7442,"00000000"),IF(E7527=2,TEXT(dados!A7442,"0000"),TEXT(dados!A7442,"#")))</f>
        <v>84148019</v>
      </c>
      <c r="D7527" t="str">
        <f>IF(dados!B7442=0,"",dados!B7442)</f>
        <v/>
      </c>
      <c r="E7527">
        <f>dados!C7442</f>
        <v>0</v>
      </c>
      <c r="F7527" t="str">
        <f>dados!D7442</f>
        <v>Outros compressores de ar</v>
      </c>
      <c r="G7527"/>
      <c r="H7527"/>
      <c r="I7527"/>
      <c r="J7527"/>
      <c r="K7527" s="13"/>
      <c r="L7527" s="13">
        <f>dados!I7442/100</f>
        <v>0.13449999999999998</v>
      </c>
      <c r="M7527" s="13">
        <f>dados!J7442/100</f>
        <v>0.1857</v>
      </c>
      <c r="N7527" s="13">
        <f>dados!K7442/100</f>
        <v>0.12</v>
      </c>
      <c r="O7527" s="13">
        <f>dados!L7442/100</f>
        <v>0</v>
      </c>
      <c r="P7527" s="12" t="str">
        <f>LEFT(Tabela2[[#This Row],[Código]],2)</f>
        <v>84</v>
      </c>
    </row>
    <row r="7528" spans="2:16" ht="15" customHeight="1" x14ac:dyDescent="0.25">
      <c r="B7528" s="31" t="str">
        <f>IF(Tabela2[[#This Row],[Tipo]] = 0,LOOKUP(Tabela2[[#This Row],[RESUMO]],Tabela3[Grupo],Tabela3[Meus produtos]),VLOOKUP(Tabela2[[#This Row],[Código]],Tabela4[[Código NBS/LC116]:[Meus serviços]],3,0))</f>
        <v>Não</v>
      </c>
      <c r="C7528" t="str">
        <f>IF(E7528=0,TEXT(dados!A7443,"00000000"),IF(E7528=2,TEXT(dados!A7443,"0000"),TEXT(dados!A7443,"#")))</f>
        <v>84148021</v>
      </c>
      <c r="D7528" t="str">
        <f>IF(dados!B7443=0,"",dados!B7443)</f>
        <v/>
      </c>
      <c r="E7528">
        <f>dados!C7443</f>
        <v>0</v>
      </c>
      <c r="F7528" t="str">
        <f>dados!D7443</f>
        <v>Outs.turboaliment.de ar,p&lt;=50kg,p/motor explosao/diesel</v>
      </c>
      <c r="G7528"/>
      <c r="H7528"/>
      <c r="I7528"/>
      <c r="J7528"/>
      <c r="K7528" s="13"/>
      <c r="L7528" s="13">
        <f>dados!I7443/100</f>
        <v>0.14330000000000001</v>
      </c>
      <c r="M7528" s="13">
        <f>dados!J7443/100</f>
        <v>0.19450000000000001</v>
      </c>
      <c r="N7528" s="13">
        <f>dados!K7443/100</f>
        <v>0.18</v>
      </c>
      <c r="O7528" s="13">
        <f>dados!L7443/100</f>
        <v>0</v>
      </c>
      <c r="P7528" s="12" t="str">
        <f>LEFT(Tabela2[[#This Row],[Código]],2)</f>
        <v>84</v>
      </c>
    </row>
    <row r="7529" spans="2:16" ht="15" customHeight="1" x14ac:dyDescent="0.25">
      <c r="B7529" s="31" t="str">
        <f>IF(Tabela2[[#This Row],[Tipo]] = 0,LOOKUP(Tabela2[[#This Row],[RESUMO]],Tabela3[Grupo],Tabela3[Meus produtos]),VLOOKUP(Tabela2[[#This Row],[Código]],Tabela4[[Código NBS/LC116]:[Meus serviços]],3,0))</f>
        <v>Não</v>
      </c>
      <c r="C7529" t="str">
        <f>IF(E7529=0,TEXT(dados!A7444,"00000000"),IF(E7529=2,TEXT(dados!A7444,"0000"),TEXT(dados!A7444,"#")))</f>
        <v>84148022</v>
      </c>
      <c r="D7529" t="str">
        <f>IF(dados!B7444=0,"",dados!B7444)</f>
        <v/>
      </c>
      <c r="E7529">
        <f>dados!C7444</f>
        <v>0</v>
      </c>
      <c r="F7529" t="str">
        <f>dados!D7444</f>
        <v>Outs.turboaliment.de ar,p&gt;50kg,p/motor explosao/diesel</v>
      </c>
      <c r="G7529"/>
      <c r="H7529"/>
      <c r="I7529"/>
      <c r="J7529"/>
      <c r="K7529" s="13"/>
      <c r="L7529" s="13">
        <f>dados!I7444/100</f>
        <v>0.14330000000000001</v>
      </c>
      <c r="M7529" s="13">
        <f>dados!J7444/100</f>
        <v>0.19450000000000001</v>
      </c>
      <c r="N7529" s="13">
        <f>dados!K7444/100</f>
        <v>0.18</v>
      </c>
      <c r="O7529" s="13">
        <f>dados!L7444/100</f>
        <v>0</v>
      </c>
      <c r="P7529" s="12" t="str">
        <f>LEFT(Tabela2[[#This Row],[Código]],2)</f>
        <v>84</v>
      </c>
    </row>
    <row r="7530" spans="2:16" ht="15" customHeight="1" x14ac:dyDescent="0.25">
      <c r="B7530" s="31" t="str">
        <f>IF(Tabela2[[#This Row],[Tipo]] = 0,LOOKUP(Tabela2[[#This Row],[RESUMO]],Tabela3[Grupo],Tabela3[Meus produtos]),VLOOKUP(Tabela2[[#This Row],[Código]],Tabela4[[Código NBS/LC116]:[Meus serviços]],3,0))</f>
        <v>Não</v>
      </c>
      <c r="C7530" t="str">
        <f>IF(E7530=0,TEXT(dados!A7445,"00000000"),IF(E7530=2,TEXT(dados!A7445,"0000"),TEXT(dados!A7445,"#")))</f>
        <v>84148029</v>
      </c>
      <c r="D7530" t="str">
        <f>IF(dados!B7445=0,"",dados!B7445)</f>
        <v/>
      </c>
      <c r="E7530">
        <f>dados!C7445</f>
        <v>0</v>
      </c>
      <c r="F7530" t="str">
        <f>dados!D7445</f>
        <v>Outros turbocompressores de ar</v>
      </c>
      <c r="G7530"/>
      <c r="H7530"/>
      <c r="I7530"/>
      <c r="J7530"/>
      <c r="K7530" s="13"/>
      <c r="L7530" s="13">
        <f>dados!I7445/100</f>
        <v>0.13449999999999998</v>
      </c>
      <c r="M7530" s="13">
        <f>dados!J7445/100</f>
        <v>0.1857</v>
      </c>
      <c r="N7530" s="13">
        <f>dados!K7445/100</f>
        <v>0.18</v>
      </c>
      <c r="O7530" s="13">
        <f>dados!L7445/100</f>
        <v>0</v>
      </c>
      <c r="P7530" s="12" t="str">
        <f>LEFT(Tabela2[[#This Row],[Código]],2)</f>
        <v>84</v>
      </c>
    </row>
    <row r="7531" spans="2:16" ht="15" customHeight="1" x14ac:dyDescent="0.25">
      <c r="B7531" s="31" t="str">
        <f>IF(Tabela2[[#This Row],[Tipo]] = 0,LOOKUP(Tabela2[[#This Row],[RESUMO]],Tabela3[Grupo],Tabela3[Meus produtos]),VLOOKUP(Tabela2[[#This Row],[Código]],Tabela4[[Código NBS/LC116]:[Meus serviços]],3,0))</f>
        <v>Não</v>
      </c>
      <c r="C7531" t="str">
        <f>IF(E7531=0,TEXT(dados!A7446,"00000000"),IF(E7531=2,TEXT(dados!A7446,"0000"),TEXT(dados!A7446,"#")))</f>
        <v>84148031</v>
      </c>
      <c r="D7531" t="str">
        <f>IF(dados!B7446=0,"",dados!B7446)</f>
        <v/>
      </c>
      <c r="E7531">
        <f>dados!C7446</f>
        <v>0</v>
      </c>
      <c r="F7531" t="str">
        <f>dados!D7446</f>
        <v>Outros compressores de gases,de pistao</v>
      </c>
      <c r="G7531"/>
      <c r="H7531"/>
      <c r="I7531"/>
      <c r="J7531"/>
      <c r="K7531" s="13"/>
      <c r="L7531" s="13">
        <f>dados!I7446/100</f>
        <v>0.13449999999999998</v>
      </c>
      <c r="M7531" s="13">
        <f>dados!J7446/100</f>
        <v>0.1699</v>
      </c>
      <c r="N7531" s="13">
        <f>dados!K7446/100</f>
        <v>0.18</v>
      </c>
      <c r="O7531" s="13">
        <f>dados!L7446/100</f>
        <v>0</v>
      </c>
      <c r="P7531" s="12" t="str">
        <f>LEFT(Tabela2[[#This Row],[Código]],2)</f>
        <v>84</v>
      </c>
    </row>
    <row r="7532" spans="2:16" ht="15" customHeight="1" x14ac:dyDescent="0.25">
      <c r="B7532" s="31" t="str">
        <f>IF(Tabela2[[#This Row],[Tipo]] = 0,LOOKUP(Tabela2[[#This Row],[RESUMO]],Tabela3[Grupo],Tabela3[Meus produtos]),VLOOKUP(Tabela2[[#This Row],[Código]],Tabela4[[Código NBS/LC116]:[Meus serviços]],3,0))</f>
        <v>Não</v>
      </c>
      <c r="C7532" t="str">
        <f>IF(E7532=0,TEXT(dados!A7447,"00000000"),IF(E7532=2,TEXT(dados!A7447,"0000"),TEXT(dados!A7447,"#")))</f>
        <v>84148032</v>
      </c>
      <c r="D7532" t="str">
        <f>IF(dados!B7447=0,"",dados!B7447)</f>
        <v/>
      </c>
      <c r="E7532">
        <f>dados!C7447</f>
        <v>0</v>
      </c>
      <c r="F7532" t="str">
        <f>dados!D7447</f>
        <v>Outros compressores de gases,de parafuso</v>
      </c>
      <c r="G7532"/>
      <c r="H7532"/>
      <c r="I7532"/>
      <c r="J7532"/>
      <c r="K7532" s="13"/>
      <c r="L7532" s="13">
        <f>dados!I7447/100</f>
        <v>0.13449999999999998</v>
      </c>
      <c r="M7532" s="13">
        <f>dados!J7447/100</f>
        <v>0.1699</v>
      </c>
      <c r="N7532" s="13">
        <f>dados!K7447/100</f>
        <v>0.18</v>
      </c>
      <c r="O7532" s="13">
        <f>dados!L7447/100</f>
        <v>0</v>
      </c>
      <c r="P7532" s="12" t="str">
        <f>LEFT(Tabela2[[#This Row],[Código]],2)</f>
        <v>84</v>
      </c>
    </row>
    <row r="7533" spans="2:16" ht="15" customHeight="1" x14ac:dyDescent="0.25">
      <c r="B7533" s="31" t="str">
        <f>IF(Tabela2[[#This Row],[Tipo]] = 0,LOOKUP(Tabela2[[#This Row],[RESUMO]],Tabela3[Grupo],Tabela3[Meus produtos]),VLOOKUP(Tabela2[[#This Row],[Código]],Tabela4[[Código NBS/LC116]:[Meus serviços]],3,0))</f>
        <v>Não</v>
      </c>
      <c r="C7533" t="str">
        <f>IF(E7533=0,TEXT(dados!A7448,"00000000"),IF(E7533=2,TEXT(dados!A7448,"0000"),TEXT(dados!A7448,"#")))</f>
        <v>84148033</v>
      </c>
      <c r="D7533" t="str">
        <f>IF(dados!B7448=0,"",dados!B7448)</f>
        <v/>
      </c>
      <c r="E7533">
        <f>dados!C7448</f>
        <v>0</v>
      </c>
      <c r="F7533" t="str">
        <f>dados!D7448</f>
        <v>Outs.compressores de gases,centrif.vazao max&lt;22000 m3/h</v>
      </c>
      <c r="G7533"/>
      <c r="H7533"/>
      <c r="I7533"/>
      <c r="J7533"/>
      <c r="K7533" s="13"/>
      <c r="L7533" s="13">
        <f>dados!I7448/100</f>
        <v>0.13449999999999998</v>
      </c>
      <c r="M7533" s="13">
        <f>dados!J7448/100</f>
        <v>0.1699</v>
      </c>
      <c r="N7533" s="13">
        <f>dados!K7448/100</f>
        <v>0.18</v>
      </c>
      <c r="O7533" s="13">
        <f>dados!L7448/100</f>
        <v>0</v>
      </c>
      <c r="P7533" s="12" t="str">
        <f>LEFT(Tabela2[[#This Row],[Código]],2)</f>
        <v>84</v>
      </c>
    </row>
    <row r="7534" spans="2:16" ht="15" customHeight="1" x14ac:dyDescent="0.25">
      <c r="B7534" s="31" t="str">
        <f>IF(Tabela2[[#This Row],[Tipo]] = 0,LOOKUP(Tabela2[[#This Row],[RESUMO]],Tabela3[Grupo],Tabela3[Meus produtos]),VLOOKUP(Tabela2[[#This Row],[Código]],Tabela4[[Código NBS/LC116]:[Meus serviços]],3,0))</f>
        <v>Não</v>
      </c>
      <c r="C7534" t="str">
        <f>IF(E7534=0,TEXT(dados!A7449,"00000000"),IF(E7534=2,TEXT(dados!A7449,"0000"),TEXT(dados!A7449,"#")))</f>
        <v>84148038</v>
      </c>
      <c r="D7534" t="str">
        <f>IF(dados!B7449=0,"",dados!B7449)</f>
        <v/>
      </c>
      <c r="E7534">
        <f>dados!C7449</f>
        <v>0</v>
      </c>
      <c r="F7534" t="str">
        <f>dados!D7449</f>
        <v>Outros compressores de gases,centrifugos</v>
      </c>
      <c r="G7534"/>
      <c r="H7534"/>
      <c r="I7534"/>
      <c r="J7534"/>
      <c r="K7534" s="13"/>
      <c r="L7534" s="13">
        <f>dados!I7449/100</f>
        <v>0.13449999999999998</v>
      </c>
      <c r="M7534" s="13">
        <f>dados!J7449/100</f>
        <v>0.1545</v>
      </c>
      <c r="N7534" s="13">
        <f>dados!K7449/100</f>
        <v>0.18</v>
      </c>
      <c r="O7534" s="13">
        <f>dados!L7449/100</f>
        <v>0</v>
      </c>
      <c r="P7534" s="12" t="str">
        <f>LEFT(Tabela2[[#This Row],[Código]],2)</f>
        <v>84</v>
      </c>
    </row>
    <row r="7535" spans="2:16" ht="15" customHeight="1" x14ac:dyDescent="0.25">
      <c r="B7535" s="31" t="str">
        <f>IF(Tabela2[[#This Row],[Tipo]] = 0,LOOKUP(Tabela2[[#This Row],[RESUMO]],Tabela3[Grupo],Tabela3[Meus produtos]),VLOOKUP(Tabela2[[#This Row],[Código]],Tabela4[[Código NBS/LC116]:[Meus serviços]],3,0))</f>
        <v>Não</v>
      </c>
      <c r="C7535" t="str">
        <f>IF(E7535=0,TEXT(dados!A7450,"00000000"),IF(E7535=2,TEXT(dados!A7450,"0000"),TEXT(dados!A7450,"#")))</f>
        <v>84148039</v>
      </c>
      <c r="D7535" t="str">
        <f>IF(dados!B7450=0,"",dados!B7450)</f>
        <v/>
      </c>
      <c r="E7535">
        <f>dados!C7450</f>
        <v>0</v>
      </c>
      <c r="F7535" t="str">
        <f>dados!D7450</f>
        <v>Outros compressores de gases</v>
      </c>
      <c r="G7535"/>
      <c r="H7535"/>
      <c r="I7535"/>
      <c r="J7535"/>
      <c r="K7535" s="13"/>
      <c r="L7535" s="13">
        <f>dados!I7450/100</f>
        <v>0.13449999999999998</v>
      </c>
      <c r="M7535" s="13">
        <f>dados!J7450/100</f>
        <v>0.1699</v>
      </c>
      <c r="N7535" s="13">
        <f>dados!K7450/100</f>
        <v>0.18</v>
      </c>
      <c r="O7535" s="13">
        <f>dados!L7450/100</f>
        <v>0</v>
      </c>
      <c r="P7535" s="12" t="str">
        <f>LEFT(Tabela2[[#This Row],[Código]],2)</f>
        <v>84</v>
      </c>
    </row>
    <row r="7536" spans="2:16" ht="15" customHeight="1" x14ac:dyDescent="0.25">
      <c r="B7536" s="31" t="str">
        <f>IF(Tabela2[[#This Row],[Tipo]] = 0,LOOKUP(Tabela2[[#This Row],[RESUMO]],Tabela3[Grupo],Tabela3[Meus produtos]),VLOOKUP(Tabela2[[#This Row],[Código]],Tabela4[[Código NBS/LC116]:[Meus serviços]],3,0))</f>
        <v>Não</v>
      </c>
      <c r="C7536" t="str">
        <f>IF(E7536=0,TEXT(dados!A7451,"00000000"),IF(E7536=2,TEXT(dados!A7451,"0000"),TEXT(dados!A7451,"#")))</f>
        <v>84148090</v>
      </c>
      <c r="D7536" t="str">
        <f>IF(dados!B7451=0,"",dados!B7451)</f>
        <v/>
      </c>
      <c r="E7536">
        <f>dados!C7451</f>
        <v>0</v>
      </c>
      <c r="F7536" t="str">
        <f>dados!D7451</f>
        <v>Outs.bombas de ar/coifas aspirantes p/extracao/reciclag</v>
      </c>
      <c r="G7536"/>
      <c r="H7536"/>
      <c r="I7536"/>
      <c r="J7536"/>
      <c r="K7536" s="13"/>
      <c r="L7536" s="13">
        <f>dados!I7451/100</f>
        <v>0.13449999999999998</v>
      </c>
      <c r="M7536" s="13">
        <f>dados!J7451/100</f>
        <v>0.1699</v>
      </c>
      <c r="N7536" s="13">
        <f>dados!K7451/100</f>
        <v>0.12</v>
      </c>
      <c r="O7536" s="13">
        <f>dados!L7451/100</f>
        <v>0</v>
      </c>
      <c r="P7536" s="12" t="str">
        <f>LEFT(Tabela2[[#This Row],[Código]],2)</f>
        <v>84</v>
      </c>
    </row>
    <row r="7537" spans="2:16" ht="15" customHeight="1" x14ac:dyDescent="0.25">
      <c r="B7537" s="31" t="str">
        <f>IF(Tabela2[[#This Row],[Tipo]] = 0,LOOKUP(Tabela2[[#This Row],[RESUMO]],Tabela3[Grupo],Tabela3[Meus produtos]),VLOOKUP(Tabela2[[#This Row],[Código]],Tabela4[[Código NBS/LC116]:[Meus serviços]],3,0))</f>
        <v>Não</v>
      </c>
      <c r="C7537" t="str">
        <f>IF(E7537=0,TEXT(dados!A7452,"00000000"),IF(E7537=2,TEXT(dados!A7452,"0000"),TEXT(dados!A7452,"#")))</f>
        <v>84149010</v>
      </c>
      <c r="D7537" t="str">
        <f>IF(dados!B7452=0,"",dados!B7452)</f>
        <v/>
      </c>
      <c r="E7537">
        <f>dados!C7452</f>
        <v>0</v>
      </c>
      <c r="F7537" t="str">
        <f>dados!D7452</f>
        <v>Partes de bombas de ar ou de vacuo</v>
      </c>
      <c r="G7537"/>
      <c r="H7537"/>
      <c r="I7537"/>
      <c r="J7537"/>
      <c r="K7537" s="13"/>
      <c r="L7537" s="13">
        <f>dados!I7452/100</f>
        <v>0.14330000000000001</v>
      </c>
      <c r="M7537" s="13">
        <f>dados!J7452/100</f>
        <v>0.19450000000000001</v>
      </c>
      <c r="N7537" s="13">
        <f>dados!K7452/100</f>
        <v>0.18</v>
      </c>
      <c r="O7537" s="13">
        <f>dados!L7452/100</f>
        <v>0</v>
      </c>
      <c r="P7537" s="12" t="str">
        <f>LEFT(Tabela2[[#This Row],[Código]],2)</f>
        <v>84</v>
      </c>
    </row>
    <row r="7538" spans="2:16" ht="15" customHeight="1" x14ac:dyDescent="0.25">
      <c r="B7538" s="31" t="str">
        <f>IF(Tabela2[[#This Row],[Tipo]] = 0,LOOKUP(Tabela2[[#This Row],[RESUMO]],Tabela3[Grupo],Tabela3[Meus produtos]),VLOOKUP(Tabela2[[#This Row],[Código]],Tabela4[[Código NBS/LC116]:[Meus serviços]],3,0))</f>
        <v>Não</v>
      </c>
      <c r="C7538" t="str">
        <f>IF(E7538=0,TEXT(dados!A7453,"00000000"),IF(E7538=2,TEXT(dados!A7453,"0000"),TEXT(dados!A7453,"#")))</f>
        <v>84149020</v>
      </c>
      <c r="D7538" t="str">
        <f>IF(dados!B7453=0,"",dados!B7453)</f>
        <v/>
      </c>
      <c r="E7538">
        <f>dados!C7453</f>
        <v>0</v>
      </c>
      <c r="F7538" t="str">
        <f>dados!D7453</f>
        <v>Partes de ventiladores ou coifas aspirantes</v>
      </c>
      <c r="G7538"/>
      <c r="H7538"/>
      <c r="I7538"/>
      <c r="J7538"/>
      <c r="K7538" s="13"/>
      <c r="L7538" s="13">
        <f>dados!I7453/100</f>
        <v>0.16600000000000001</v>
      </c>
      <c r="M7538" s="13">
        <f>dados!J7453/100</f>
        <v>0.2979</v>
      </c>
      <c r="N7538" s="13">
        <f>dados!K7453/100</f>
        <v>0.18</v>
      </c>
      <c r="O7538" s="13">
        <f>dados!L7453/100</f>
        <v>0</v>
      </c>
      <c r="P7538" s="12" t="str">
        <f>LEFT(Tabela2[[#This Row],[Código]],2)</f>
        <v>84</v>
      </c>
    </row>
    <row r="7539" spans="2:16" ht="15" customHeight="1" x14ac:dyDescent="0.25">
      <c r="B7539" s="31" t="str">
        <f>IF(Tabela2[[#This Row],[Tipo]] = 0,LOOKUP(Tabela2[[#This Row],[RESUMO]],Tabela3[Grupo],Tabela3[Meus produtos]),VLOOKUP(Tabela2[[#This Row],[Código]],Tabela4[[Código NBS/LC116]:[Meus serviços]],3,0))</f>
        <v>Não</v>
      </c>
      <c r="C7539" t="str">
        <f>IF(E7539=0,TEXT(dados!A7454,"00000000"),IF(E7539=2,TEXT(dados!A7454,"0000"),TEXT(dados!A7454,"#")))</f>
        <v>84149031</v>
      </c>
      <c r="D7539" t="str">
        <f>IF(dados!B7454=0,"",dados!B7454)</f>
        <v/>
      </c>
      <c r="E7539">
        <f>dados!C7454</f>
        <v>0</v>
      </c>
      <c r="F7539" t="str">
        <f>dados!D7454</f>
        <v>Pistoes ou embolos,de compressores de ar/outs.gases</v>
      </c>
      <c r="G7539"/>
      <c r="H7539"/>
      <c r="I7539"/>
      <c r="J7539"/>
      <c r="K7539" s="13"/>
      <c r="L7539" s="13">
        <f>dados!I7454/100</f>
        <v>0.14330000000000001</v>
      </c>
      <c r="M7539" s="13">
        <f>dados!J7454/100</f>
        <v>0.19450000000000001</v>
      </c>
      <c r="N7539" s="13">
        <f>dados!K7454/100</f>
        <v>0.18</v>
      </c>
      <c r="O7539" s="13">
        <f>dados!L7454/100</f>
        <v>0</v>
      </c>
      <c r="P7539" s="12" t="str">
        <f>LEFT(Tabela2[[#This Row],[Código]],2)</f>
        <v>84</v>
      </c>
    </row>
    <row r="7540" spans="2:16" ht="15" customHeight="1" x14ac:dyDescent="0.25">
      <c r="B7540" s="31" t="str">
        <f>IF(Tabela2[[#This Row],[Tipo]] = 0,LOOKUP(Tabela2[[#This Row],[RESUMO]],Tabela3[Grupo],Tabela3[Meus produtos]),VLOOKUP(Tabela2[[#This Row],[Código]],Tabela4[[Código NBS/LC116]:[Meus serviços]],3,0))</f>
        <v>Não</v>
      </c>
      <c r="C7540" t="str">
        <f>IF(E7540=0,TEXT(dados!A7455,"00000000"),IF(E7540=2,TEXT(dados!A7455,"0000"),TEXT(dados!A7455,"#")))</f>
        <v>84149032</v>
      </c>
      <c r="D7540" t="str">
        <f>IF(dados!B7455=0,"",dados!B7455)</f>
        <v/>
      </c>
      <c r="E7540">
        <f>dados!C7455</f>
        <v>0</v>
      </c>
      <c r="F7540" t="str">
        <f>dados!D7455</f>
        <v>Aneis de segmento,para compressores de ar ou outs.gases</v>
      </c>
      <c r="G7540"/>
      <c r="H7540"/>
      <c r="I7540"/>
      <c r="J7540"/>
      <c r="K7540" s="13"/>
      <c r="L7540" s="13">
        <f>dados!I7455/100</f>
        <v>0.14330000000000001</v>
      </c>
      <c r="M7540" s="13">
        <f>dados!J7455/100</f>
        <v>0.19450000000000001</v>
      </c>
      <c r="N7540" s="13">
        <f>dados!K7455/100</f>
        <v>0.18</v>
      </c>
      <c r="O7540" s="13">
        <f>dados!L7455/100</f>
        <v>0</v>
      </c>
      <c r="P7540" s="12" t="str">
        <f>LEFT(Tabela2[[#This Row],[Código]],2)</f>
        <v>84</v>
      </c>
    </row>
    <row r="7541" spans="2:16" ht="15" customHeight="1" x14ac:dyDescent="0.25">
      <c r="B7541" s="31" t="str">
        <f>IF(Tabela2[[#This Row],[Tipo]] = 0,LOOKUP(Tabela2[[#This Row],[RESUMO]],Tabela3[Grupo],Tabela3[Meus produtos]),VLOOKUP(Tabela2[[#This Row],[Código]],Tabela4[[Código NBS/LC116]:[Meus serviços]],3,0))</f>
        <v>Não</v>
      </c>
      <c r="C7541" t="str">
        <f>IF(E7541=0,TEXT(dados!A7456,"00000000"),IF(E7541=2,TEXT(dados!A7456,"0000"),TEXT(dados!A7456,"#")))</f>
        <v>84149033</v>
      </c>
      <c r="D7541" t="str">
        <f>IF(dados!B7456=0,"",dados!B7456)</f>
        <v/>
      </c>
      <c r="E7541">
        <f>dados!C7456</f>
        <v>0</v>
      </c>
      <c r="F7541" t="str">
        <f>dados!D7456</f>
        <v>Blocos de cilindros/cabecotes/carteres, p/compressores</v>
      </c>
      <c r="G7541"/>
      <c r="H7541"/>
      <c r="I7541"/>
      <c r="J7541"/>
      <c r="K7541" s="13"/>
      <c r="L7541" s="13">
        <f>dados!I7456/100</f>
        <v>0.14330000000000001</v>
      </c>
      <c r="M7541" s="13">
        <f>dados!J7456/100</f>
        <v>0.19450000000000001</v>
      </c>
      <c r="N7541" s="13">
        <f>dados!K7456/100</f>
        <v>0.18</v>
      </c>
      <c r="O7541" s="13">
        <f>dados!L7456/100</f>
        <v>0</v>
      </c>
      <c r="P7541" s="12" t="str">
        <f>LEFT(Tabela2[[#This Row],[Código]],2)</f>
        <v>84</v>
      </c>
    </row>
    <row r="7542" spans="2:16" ht="15" customHeight="1" x14ac:dyDescent="0.25">
      <c r="B7542" s="31" t="str">
        <f>IF(Tabela2[[#This Row],[Tipo]] = 0,LOOKUP(Tabela2[[#This Row],[RESUMO]],Tabela3[Grupo],Tabela3[Meus produtos]),VLOOKUP(Tabela2[[#This Row],[Código]],Tabela4[[Código NBS/LC116]:[Meus serviços]],3,0))</f>
        <v>Não</v>
      </c>
      <c r="C7542" t="str">
        <f>IF(E7542=0,TEXT(dados!A7457,"00000000"),IF(E7542=2,TEXT(dados!A7457,"0000"),TEXT(dados!A7457,"#")))</f>
        <v>84149034</v>
      </c>
      <c r="D7542" t="str">
        <f>IF(dados!B7457=0,"",dados!B7457)</f>
        <v/>
      </c>
      <c r="E7542">
        <f>dados!C7457</f>
        <v>0</v>
      </c>
      <c r="F7542" t="str">
        <f>dados!D7457</f>
        <v>Valvulas de compressores de ar/outs.gases</v>
      </c>
      <c r="G7542"/>
      <c r="H7542"/>
      <c r="I7542"/>
      <c r="J7542"/>
      <c r="K7542" s="13"/>
      <c r="L7542" s="13">
        <f>dados!I7457/100</f>
        <v>0.14330000000000001</v>
      </c>
      <c r="M7542" s="13">
        <f>dados!J7457/100</f>
        <v>0.19450000000000001</v>
      </c>
      <c r="N7542" s="13">
        <f>dados!K7457/100</f>
        <v>0.18</v>
      </c>
      <c r="O7542" s="13">
        <f>dados!L7457/100</f>
        <v>0</v>
      </c>
      <c r="P7542" s="12" t="str">
        <f>LEFT(Tabela2[[#This Row],[Código]],2)</f>
        <v>84</v>
      </c>
    </row>
    <row r="7543" spans="2:16" ht="15" customHeight="1" x14ac:dyDescent="0.25">
      <c r="B7543" s="31" t="str">
        <f>IF(Tabela2[[#This Row],[Tipo]] = 0,LOOKUP(Tabela2[[#This Row],[RESUMO]],Tabela3[Grupo],Tabela3[Meus produtos]),VLOOKUP(Tabela2[[#This Row],[Código]],Tabela4[[Código NBS/LC116]:[Meus serviços]],3,0))</f>
        <v>Não</v>
      </c>
      <c r="C7543" t="str">
        <f>IF(E7543=0,TEXT(dados!A7458,"00000000"),IF(E7543=2,TEXT(dados!A7458,"0000"),TEXT(dados!A7458,"#")))</f>
        <v>84149039</v>
      </c>
      <c r="D7543" t="str">
        <f>IF(dados!B7458=0,"",dados!B7458)</f>
        <v/>
      </c>
      <c r="E7543">
        <f>dados!C7458</f>
        <v>0</v>
      </c>
      <c r="F7543" t="str">
        <f>dados!D7458</f>
        <v>Outros partes de compressores de ar/ outs.gases</v>
      </c>
      <c r="G7543"/>
      <c r="H7543"/>
      <c r="I7543"/>
      <c r="J7543"/>
      <c r="K7543" s="13"/>
      <c r="L7543" s="13">
        <f>dados!I7458/100</f>
        <v>0.13449999999999998</v>
      </c>
      <c r="M7543" s="13">
        <f>dados!J7458/100</f>
        <v>0.1857</v>
      </c>
      <c r="N7543" s="13">
        <f>dados!K7458/100</f>
        <v>0.18</v>
      </c>
      <c r="O7543" s="13">
        <f>dados!L7458/100</f>
        <v>0</v>
      </c>
      <c r="P7543" s="12" t="str">
        <f>LEFT(Tabela2[[#This Row],[Código]],2)</f>
        <v>84</v>
      </c>
    </row>
    <row r="7544" spans="2:16" ht="15" customHeight="1" x14ac:dyDescent="0.25">
      <c r="B7544" s="31" t="str">
        <f>IF(Tabela2[[#This Row],[Tipo]] = 0,LOOKUP(Tabela2[[#This Row],[RESUMO]],Tabela3[Grupo],Tabela3[Meus produtos]),VLOOKUP(Tabela2[[#This Row],[Código]],Tabela4[[Código NBS/LC116]:[Meus serviços]],3,0))</f>
        <v>Não</v>
      </c>
      <c r="C7544" t="str">
        <f>IF(E7544=0,TEXT(dados!A7459,"00000000"),IF(E7544=2,TEXT(dados!A7459,"0000"),TEXT(dados!A7459,"#")))</f>
        <v>84149040</v>
      </c>
      <c r="D7544" t="str">
        <f>IF(dados!B7459=0,"",dados!B7459)</f>
        <v/>
      </c>
      <c r="E7544">
        <f>dados!C7459</f>
        <v>0</v>
      </c>
      <c r="F7544" t="str">
        <f>dados!D7459</f>
        <v xml:space="preserve">Reatores nucleares caldeiras maquinas aparelhos e instrumentos mecanicos e suas partes Bombas de ar ou de vacuo compressores de ar ou de outros gases e ventiladores coifas aspirantes exaustores para extracao ou reciclagem com ventilador incorporado mesmo </v>
      </c>
      <c r="G7544"/>
      <c r="H7544"/>
      <c r="I7544"/>
      <c r="J7544"/>
      <c r="K7544" s="13"/>
      <c r="L7544" s="13">
        <f>dados!I7459/100</f>
        <v>0.14330000000000001</v>
      </c>
      <c r="M7544" s="13">
        <f>dados!J7459/100</f>
        <v>0.19450000000000001</v>
      </c>
      <c r="N7544" s="13">
        <f>dados!K7459/100</f>
        <v>0.18</v>
      </c>
      <c r="O7544" s="13">
        <f>dados!L7459/100</f>
        <v>0</v>
      </c>
      <c r="P7544" s="12" t="str">
        <f>LEFT(Tabela2[[#This Row],[Código]],2)</f>
        <v>84</v>
      </c>
    </row>
    <row r="7545" spans="2:16" ht="15" customHeight="1" x14ac:dyDescent="0.25">
      <c r="B7545" s="31" t="str">
        <f>IF(Tabela2[[#This Row],[Tipo]] = 0,LOOKUP(Tabela2[[#This Row],[RESUMO]],Tabela3[Grupo],Tabela3[Meus produtos]),VLOOKUP(Tabela2[[#This Row],[Código]],Tabela4[[Código NBS/LC116]:[Meus serviços]],3,0))</f>
        <v>Não</v>
      </c>
      <c r="C7545" t="str">
        <f>IF(E7545=0,TEXT(dados!A7460,"00000000"),IF(E7545=2,TEXT(dados!A7460,"0000"),TEXT(dados!A7460,"#")))</f>
        <v>84151011</v>
      </c>
      <c r="D7545" t="str">
        <f>IF(dados!B7460=0,"",dados!B7460)</f>
        <v/>
      </c>
      <c r="E7545">
        <f>dados!C7460</f>
        <v>0</v>
      </c>
      <c r="F7545" t="str">
        <f>dados!D7460</f>
        <v>Apars.de ar-condicionado do tipo split system (sistema c/ elementos separados), c&lt;=30000f/h, p/paredes/janelas</v>
      </c>
      <c r="G7545"/>
      <c r="H7545"/>
      <c r="I7545"/>
      <c r="J7545"/>
      <c r="K7545" s="13"/>
      <c r="L7545" s="13">
        <f>dados!I7460/100</f>
        <v>0.1512</v>
      </c>
      <c r="M7545" s="13">
        <f>dados!J7460/100</f>
        <v>0.18510000000000001</v>
      </c>
      <c r="N7545" s="13">
        <f>dados!K7460/100</f>
        <v>0.18</v>
      </c>
      <c r="O7545" s="13">
        <f>dados!L7460/100</f>
        <v>0</v>
      </c>
      <c r="P7545" s="12" t="str">
        <f>LEFT(Tabela2[[#This Row],[Código]],2)</f>
        <v>84</v>
      </c>
    </row>
    <row r="7546" spans="2:16" ht="15" customHeight="1" x14ac:dyDescent="0.25">
      <c r="B7546" s="31" t="str">
        <f>IF(Tabela2[[#This Row],[Tipo]] = 0,LOOKUP(Tabela2[[#This Row],[RESUMO]],Tabela3[Grupo],Tabela3[Meus produtos]),VLOOKUP(Tabela2[[#This Row],[Código]],Tabela4[[Código NBS/LC116]:[Meus serviços]],3,0))</f>
        <v>Não</v>
      </c>
      <c r="C7546" t="str">
        <f>IF(E7546=0,TEXT(dados!A7461,"00000000"),IF(E7546=2,TEXT(dados!A7461,"0000"),TEXT(dados!A7461,"#")))</f>
        <v>84151011</v>
      </c>
      <c r="D7546">
        <f>IF(dados!B7461=0,"",dados!B7461)</f>
        <v>1</v>
      </c>
      <c r="E7546">
        <f>dados!C7461</f>
        <v>0</v>
      </c>
      <c r="F7546" t="str">
        <f>dados!D7461</f>
        <v>Com capacidade inferior a 7.500 frigorias/hora</v>
      </c>
      <c r="G7546"/>
      <c r="H7546"/>
      <c r="I7546"/>
      <c r="J7546"/>
      <c r="K7546" s="13"/>
      <c r="L7546" s="13">
        <f>dados!I7461/100</f>
        <v>0.16039999999999999</v>
      </c>
      <c r="M7546" s="13">
        <f>dados!J7461/100</f>
        <v>0.1943</v>
      </c>
      <c r="N7546" s="13">
        <f>dados!K7461/100</f>
        <v>0.18</v>
      </c>
      <c r="O7546" s="13">
        <f>dados!L7461/100</f>
        <v>0</v>
      </c>
      <c r="P7546" s="12" t="str">
        <f>LEFT(Tabela2[[#This Row],[Código]],2)</f>
        <v>84</v>
      </c>
    </row>
    <row r="7547" spans="2:16" ht="15" customHeight="1" x14ac:dyDescent="0.25">
      <c r="B7547" s="31" t="str">
        <f>IF(Tabela2[[#This Row],[Tipo]] = 0,LOOKUP(Tabela2[[#This Row],[RESUMO]],Tabela3[Grupo],Tabela3[Meus produtos]),VLOOKUP(Tabela2[[#This Row],[Código]],Tabela4[[Código NBS/LC116]:[Meus serviços]],3,0))</f>
        <v>Não</v>
      </c>
      <c r="C7547" t="str">
        <f>IF(E7547=0,TEXT(dados!A7462,"00000000"),IF(E7547=2,TEXT(dados!A7462,"0000"),TEXT(dados!A7462,"#")))</f>
        <v>84151019</v>
      </c>
      <c r="D7547" t="str">
        <f>IF(dados!B7462=0,"",dados!B7462)</f>
        <v/>
      </c>
      <c r="E7547">
        <f>dados!C7462</f>
        <v>0</v>
      </c>
      <c r="F7547" t="str">
        <f>dados!D7462</f>
        <v>Outs apars.de ar-condicionado,c&lt;=30000f/h, p/paredes/janelas</v>
      </c>
      <c r="G7547"/>
      <c r="H7547"/>
      <c r="I7547"/>
      <c r="J7547"/>
      <c r="K7547" s="13"/>
      <c r="L7547" s="13">
        <f>dados!I7462/100</f>
        <v>0.1512</v>
      </c>
      <c r="M7547" s="13">
        <f>dados!J7462/100</f>
        <v>0.1865</v>
      </c>
      <c r="N7547" s="13">
        <f>dados!K7462/100</f>
        <v>0.18</v>
      </c>
      <c r="O7547" s="13">
        <f>dados!L7462/100</f>
        <v>0</v>
      </c>
      <c r="P7547" s="12" t="str">
        <f>LEFT(Tabela2[[#This Row],[Código]],2)</f>
        <v>84</v>
      </c>
    </row>
    <row r="7548" spans="2:16" ht="15" customHeight="1" x14ac:dyDescent="0.25">
      <c r="B7548" s="31" t="str">
        <f>IF(Tabela2[[#This Row],[Tipo]] = 0,LOOKUP(Tabela2[[#This Row],[RESUMO]],Tabela3[Grupo],Tabela3[Meus produtos]),VLOOKUP(Tabela2[[#This Row],[Código]],Tabela4[[Código NBS/LC116]:[Meus serviços]],3,0))</f>
        <v>Não</v>
      </c>
      <c r="C7548" t="str">
        <f>IF(E7548=0,TEXT(dados!A7463,"00000000"),IF(E7548=2,TEXT(dados!A7463,"0000"),TEXT(dados!A7463,"#")))</f>
        <v>84151090</v>
      </c>
      <c r="D7548" t="str">
        <f>IF(dados!B7463=0,"",dados!B7463)</f>
        <v/>
      </c>
      <c r="E7548">
        <f>dados!C7463</f>
        <v>0</v>
      </c>
      <c r="F7548" t="str">
        <f>dados!D7463</f>
        <v>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outros</v>
      </c>
      <c r="G7548"/>
      <c r="H7548"/>
      <c r="I7548"/>
      <c r="J7548"/>
      <c r="K7548" s="13"/>
      <c r="L7548" s="13">
        <f>dados!I7463/100</f>
        <v>0.1512</v>
      </c>
      <c r="M7548" s="13">
        <f>dados!J7463/100</f>
        <v>0.18239999999999998</v>
      </c>
      <c r="N7548" s="13">
        <f>dados!K7463/100</f>
        <v>0.18</v>
      </c>
      <c r="O7548" s="13">
        <f>dados!L7463/100</f>
        <v>0</v>
      </c>
      <c r="P7548" s="12" t="str">
        <f>LEFT(Tabela2[[#This Row],[Código]],2)</f>
        <v>84</v>
      </c>
    </row>
    <row r="7549" spans="2:16" ht="15" customHeight="1" x14ac:dyDescent="0.25">
      <c r="B7549" s="31" t="str">
        <f>IF(Tabela2[[#This Row],[Tipo]] = 0,LOOKUP(Tabela2[[#This Row],[RESUMO]],Tabela3[Grupo],Tabela3[Meus produtos]),VLOOKUP(Tabela2[[#This Row],[Código]],Tabela4[[Código NBS/LC116]:[Meus serviços]],3,0))</f>
        <v>Não</v>
      </c>
      <c r="C7549" t="str">
        <f>IF(E7549=0,TEXT(dados!A7464,"00000000"),IF(E7549=2,TEXT(dados!A7464,"0000"),TEXT(dados!A7464,"#")))</f>
        <v>84152010</v>
      </c>
      <c r="D7549" t="str">
        <f>IF(dados!B7464=0,"",dados!B7464)</f>
        <v/>
      </c>
      <c r="E7549">
        <f>dados!C7464</f>
        <v>0</v>
      </c>
      <c r="F7549" t="str">
        <f>dados!D7464</f>
        <v>Apars.de ar-condicionado,c&lt;=30000f/h,p/veic. automoveis</v>
      </c>
      <c r="G7549"/>
      <c r="H7549"/>
      <c r="I7549"/>
      <c r="J7549"/>
      <c r="K7549" s="13"/>
      <c r="L7549" s="13">
        <f>dados!I7464/100</f>
        <v>0.16649999999999998</v>
      </c>
      <c r="M7549" s="13">
        <f>dados!J7464/100</f>
        <v>0.22899999999999998</v>
      </c>
      <c r="N7549" s="13">
        <f>dados!K7464/100</f>
        <v>0.18</v>
      </c>
      <c r="O7549" s="13">
        <f>dados!L7464/100</f>
        <v>0</v>
      </c>
      <c r="P7549" s="12" t="str">
        <f>LEFT(Tabela2[[#This Row],[Código]],2)</f>
        <v>84</v>
      </c>
    </row>
    <row r="7550" spans="2:16" ht="15" customHeight="1" x14ac:dyDescent="0.25">
      <c r="B7550" s="31" t="str">
        <f>IF(Tabela2[[#This Row],[Tipo]] = 0,LOOKUP(Tabela2[[#This Row],[RESUMO]],Tabela3[Grupo],Tabela3[Meus produtos]),VLOOKUP(Tabela2[[#This Row],[Código]],Tabela4[[Código NBS/LC116]:[Meus serviços]],3,0))</f>
        <v>Não</v>
      </c>
      <c r="C7550" t="str">
        <f>IF(E7550=0,TEXT(dados!A7465,"00000000"),IF(E7550=2,TEXT(dados!A7465,"0000"),TEXT(dados!A7465,"#")))</f>
        <v>84152090</v>
      </c>
      <c r="D7550" t="str">
        <f>IF(dados!B7465=0,"",dados!B7465)</f>
        <v/>
      </c>
      <c r="E7550">
        <f>dados!C7465</f>
        <v>0</v>
      </c>
      <c r="F7550" t="str">
        <f>dados!D7465</f>
        <v>Outs.apars.de ar condicionado,p/veiculos automoveis</v>
      </c>
      <c r="G7550"/>
      <c r="H7550"/>
      <c r="I7550"/>
      <c r="J7550"/>
      <c r="K7550" s="13"/>
      <c r="L7550" s="13">
        <f>dados!I7465/100</f>
        <v>0.16649999999999998</v>
      </c>
      <c r="M7550" s="13">
        <f>dados!J7465/100</f>
        <v>0.2177</v>
      </c>
      <c r="N7550" s="13">
        <f>dados!K7465/100</f>
        <v>0.18</v>
      </c>
      <c r="O7550" s="13">
        <f>dados!L7465/100</f>
        <v>0</v>
      </c>
      <c r="P7550" s="12" t="str">
        <f>LEFT(Tabela2[[#This Row],[Código]],2)</f>
        <v>84</v>
      </c>
    </row>
    <row r="7551" spans="2:16" ht="15" customHeight="1" x14ac:dyDescent="0.25">
      <c r="B7551" s="31" t="str">
        <f>IF(Tabela2[[#This Row],[Tipo]] = 0,LOOKUP(Tabela2[[#This Row],[RESUMO]],Tabela3[Grupo],Tabela3[Meus produtos]),VLOOKUP(Tabela2[[#This Row],[Código]],Tabela4[[Código NBS/LC116]:[Meus serviços]],3,0))</f>
        <v>Não</v>
      </c>
      <c r="C7551" t="str">
        <f>IF(E7551=0,TEXT(dados!A7466,"00000000"),IF(E7551=2,TEXT(dados!A7466,"0000"),TEXT(dados!A7466,"#")))</f>
        <v>84158110</v>
      </c>
      <c r="D7551" t="str">
        <f>IF(dados!B7466=0,"",dados!B7466)</f>
        <v/>
      </c>
      <c r="E7551">
        <f>dados!C7466</f>
        <v>0</v>
      </c>
      <c r="F7551" t="str">
        <f>dados!D7466</f>
        <v>Outs.apars.ar cond.c/disp.refrig.e valv.inv.c&lt;=30000f/h</v>
      </c>
      <c r="G7551"/>
      <c r="H7551"/>
      <c r="I7551"/>
      <c r="J7551"/>
      <c r="K7551" s="13"/>
      <c r="L7551" s="13">
        <f>dados!I7466/100</f>
        <v>0.14599999999999999</v>
      </c>
      <c r="M7551" s="13">
        <f>dados!J7466/100</f>
        <v>0.17989999999999998</v>
      </c>
      <c r="N7551" s="13">
        <f>dados!K7466/100</f>
        <v>0.18</v>
      </c>
      <c r="O7551" s="13">
        <f>dados!L7466/100</f>
        <v>0</v>
      </c>
      <c r="P7551" s="12" t="str">
        <f>LEFT(Tabela2[[#This Row],[Código]],2)</f>
        <v>84</v>
      </c>
    </row>
    <row r="7552" spans="2:16" ht="15" customHeight="1" x14ac:dyDescent="0.25">
      <c r="B7552" s="31" t="str">
        <f>IF(Tabela2[[#This Row],[Tipo]] = 0,LOOKUP(Tabela2[[#This Row],[RESUMO]],Tabela3[Grupo],Tabela3[Meus produtos]),VLOOKUP(Tabela2[[#This Row],[Código]],Tabela4[[Código NBS/LC116]:[Meus serviços]],3,0))</f>
        <v>Não</v>
      </c>
      <c r="C7552" t="str">
        <f>IF(E7552=0,TEXT(dados!A7467,"00000000"),IF(E7552=2,TEXT(dados!A7467,"0000"),TEXT(dados!A7467,"#")))</f>
        <v>84158190</v>
      </c>
      <c r="D7552" t="str">
        <f>IF(dados!B7467=0,"",dados!B7467)</f>
        <v/>
      </c>
      <c r="E7552">
        <f>dados!C7467</f>
        <v>0</v>
      </c>
      <c r="F7552" t="str">
        <f>dados!D7467</f>
        <v>Outs.apars.ar cond.c/disp.refrig.e valv. inv.cicl.term.</v>
      </c>
      <c r="G7552"/>
      <c r="H7552"/>
      <c r="I7552"/>
      <c r="J7552"/>
      <c r="K7552" s="13"/>
      <c r="L7552" s="13">
        <f>dados!I7467/100</f>
        <v>0.13449999999999998</v>
      </c>
      <c r="M7552" s="13">
        <f>dados!J7467/100</f>
        <v>0.16570000000000001</v>
      </c>
      <c r="N7552" s="13">
        <f>dados!K7467/100</f>
        <v>0.18</v>
      </c>
      <c r="O7552" s="13">
        <f>dados!L7467/100</f>
        <v>0</v>
      </c>
      <c r="P7552" s="12" t="str">
        <f>LEFT(Tabela2[[#This Row],[Código]],2)</f>
        <v>84</v>
      </c>
    </row>
    <row r="7553" spans="2:16" ht="15" customHeight="1" x14ac:dyDescent="0.25">
      <c r="B7553" s="31" t="str">
        <f>IF(Tabela2[[#This Row],[Tipo]] = 0,LOOKUP(Tabela2[[#This Row],[RESUMO]],Tabela3[Grupo],Tabela3[Meus produtos]),VLOOKUP(Tabela2[[#This Row],[Código]],Tabela4[[Código NBS/LC116]:[Meus serviços]],3,0))</f>
        <v>Não</v>
      </c>
      <c r="C7553" t="str">
        <f>IF(E7553=0,TEXT(dados!A7468,"00000000"),IF(E7553=2,TEXT(dados!A7468,"0000"),TEXT(dados!A7468,"#")))</f>
        <v>84158210</v>
      </c>
      <c r="D7553" t="str">
        <f>IF(dados!B7468=0,"",dados!B7468)</f>
        <v/>
      </c>
      <c r="E7553">
        <f>dados!C7468</f>
        <v>0</v>
      </c>
      <c r="F7553" t="str">
        <f>dados!D7468</f>
        <v>Outs.apars.ar cond.c/disp.refrig. cap&lt;=30000frigorias/h</v>
      </c>
      <c r="G7553"/>
      <c r="H7553"/>
      <c r="I7553"/>
      <c r="J7553"/>
      <c r="K7553" s="13"/>
      <c r="L7553" s="13">
        <f>dados!I7468/100</f>
        <v>0.14599999999999999</v>
      </c>
      <c r="M7553" s="13">
        <f>dados!J7468/100</f>
        <v>0.18129999999999999</v>
      </c>
      <c r="N7553" s="13">
        <f>dados!K7468/100</f>
        <v>0.18</v>
      </c>
      <c r="O7553" s="13">
        <f>dados!L7468/100</f>
        <v>0</v>
      </c>
      <c r="P7553" s="12" t="str">
        <f>LEFT(Tabela2[[#This Row],[Código]],2)</f>
        <v>84</v>
      </c>
    </row>
    <row r="7554" spans="2:16" ht="15" customHeight="1" x14ac:dyDescent="0.25">
      <c r="B7554" s="31" t="str">
        <f>IF(Tabela2[[#This Row],[Tipo]] = 0,LOOKUP(Tabela2[[#This Row],[RESUMO]],Tabela3[Grupo],Tabela3[Meus produtos]),VLOOKUP(Tabela2[[#This Row],[Código]],Tabela4[[Código NBS/LC116]:[Meus serviços]],3,0))</f>
        <v>Não</v>
      </c>
      <c r="C7554" t="str">
        <f>IF(E7554=0,TEXT(dados!A7469,"00000000"),IF(E7554=2,TEXT(dados!A7469,"0000"),TEXT(dados!A7469,"#")))</f>
        <v>84158290</v>
      </c>
      <c r="D7554" t="str">
        <f>IF(dados!B7469=0,"",dados!B7469)</f>
        <v/>
      </c>
      <c r="E7554">
        <f>dados!C7469</f>
        <v>0</v>
      </c>
      <c r="F7554" t="str">
        <f>dados!D7469</f>
        <v>Outros apars.ar cond.c/disp.refrig.</v>
      </c>
      <c r="G7554"/>
      <c r="H7554"/>
      <c r="I7554"/>
      <c r="J7554"/>
      <c r="K7554" s="13"/>
      <c r="L7554" s="13">
        <f>dados!I7469/100</f>
        <v>0.13449999999999998</v>
      </c>
      <c r="M7554" s="13">
        <f>dados!J7469/100</f>
        <v>0.16570000000000001</v>
      </c>
      <c r="N7554" s="13">
        <f>dados!K7469/100</f>
        <v>0.18</v>
      </c>
      <c r="O7554" s="13">
        <f>dados!L7469/100</f>
        <v>0</v>
      </c>
      <c r="P7554" s="12" t="str">
        <f>LEFT(Tabela2[[#This Row],[Código]],2)</f>
        <v>84</v>
      </c>
    </row>
    <row r="7555" spans="2:16" ht="15" customHeight="1" x14ac:dyDescent="0.25">
      <c r="B7555" s="31" t="str">
        <f>IF(Tabela2[[#This Row],[Tipo]] = 0,LOOKUP(Tabela2[[#This Row],[RESUMO]],Tabela3[Grupo],Tabela3[Meus produtos]),VLOOKUP(Tabela2[[#This Row],[Código]],Tabela4[[Código NBS/LC116]:[Meus serviços]],3,0))</f>
        <v>Não</v>
      </c>
      <c r="C7555" t="str">
        <f>IF(E7555=0,TEXT(dados!A7470,"00000000"),IF(E7555=2,TEXT(dados!A7470,"0000"),TEXT(dados!A7470,"#")))</f>
        <v>84158300</v>
      </c>
      <c r="D7555" t="str">
        <f>IF(dados!B7470=0,"",dados!B7470)</f>
        <v/>
      </c>
      <c r="E7555">
        <f>dados!C7470</f>
        <v>0</v>
      </c>
      <c r="F7555" t="str">
        <f>dados!D7470</f>
        <v>Outros apars.ar cond.s/disp.refrig.</v>
      </c>
      <c r="G7555"/>
      <c r="H7555"/>
      <c r="I7555"/>
      <c r="J7555"/>
      <c r="K7555" s="13"/>
      <c r="L7555" s="13">
        <f>dados!I7470/100</f>
        <v>0.14599999999999999</v>
      </c>
      <c r="M7555" s="13">
        <f>dados!J7470/100</f>
        <v>0.1772</v>
      </c>
      <c r="N7555" s="13">
        <f>dados!K7470/100</f>
        <v>0.18</v>
      </c>
      <c r="O7555" s="13">
        <f>dados!L7470/100</f>
        <v>0</v>
      </c>
      <c r="P7555" s="12" t="str">
        <f>LEFT(Tabela2[[#This Row],[Código]],2)</f>
        <v>84</v>
      </c>
    </row>
    <row r="7556" spans="2:16" ht="15" customHeight="1" x14ac:dyDescent="0.25">
      <c r="B7556" s="31" t="str">
        <f>IF(Tabela2[[#This Row],[Tipo]] = 0,LOOKUP(Tabela2[[#This Row],[RESUMO]],Tabela3[Grupo],Tabela3[Meus produtos]),VLOOKUP(Tabela2[[#This Row],[Código]],Tabela4[[Código NBS/LC116]:[Meus serviços]],3,0))</f>
        <v>Não</v>
      </c>
      <c r="C7556" t="str">
        <f>IF(E7556=0,TEXT(dados!A7471,"00000000"),IF(E7556=2,TEXT(dados!A7471,"0000"),TEXT(dados!A7471,"#")))</f>
        <v>84159010</v>
      </c>
      <c r="D7556" t="str">
        <f>IF(dados!B7471=0,"",dados!B7471)</f>
        <v/>
      </c>
      <c r="E7556">
        <f>dados!C7471</f>
        <v>0</v>
      </c>
      <c r="F7556" t="str">
        <f>dados!D7471</f>
        <v>Unid.evap.interna ar cond. split c/ cap&lt;=30k frig/hora</v>
      </c>
      <c r="G7556"/>
      <c r="H7556"/>
      <c r="I7556"/>
      <c r="J7556"/>
      <c r="K7556" s="13"/>
      <c r="L7556" s="13">
        <f>dados!I7471/100</f>
        <v>0.30120000000000002</v>
      </c>
      <c r="M7556" s="13">
        <f>dados!J7471/100</f>
        <v>0.46060000000000001</v>
      </c>
      <c r="N7556" s="13">
        <f>dados!K7471/100</f>
        <v>0.18</v>
      </c>
      <c r="O7556" s="13">
        <f>dados!L7471/100</f>
        <v>0</v>
      </c>
      <c r="P7556" s="12" t="str">
        <f>LEFT(Tabela2[[#This Row],[Código]],2)</f>
        <v>84</v>
      </c>
    </row>
    <row r="7557" spans="2:16" ht="15" customHeight="1" x14ac:dyDescent="0.25">
      <c r="B7557" s="31" t="str">
        <f>IF(Tabela2[[#This Row],[Tipo]] = 0,LOOKUP(Tabela2[[#This Row],[RESUMO]],Tabela3[Grupo],Tabela3[Meus produtos]),VLOOKUP(Tabela2[[#This Row],[Código]],Tabela4[[Código NBS/LC116]:[Meus serviços]],3,0))</f>
        <v>Não</v>
      </c>
      <c r="C7557" t="str">
        <f>IF(E7557=0,TEXT(dados!A7472,"00000000"),IF(E7557=2,TEXT(dados!A7472,"0000"),TEXT(dados!A7472,"#")))</f>
        <v>84159010</v>
      </c>
      <c r="D7557">
        <f>IF(dados!B7472=0,"",dados!B7472)</f>
        <v>1</v>
      </c>
      <c r="E7557">
        <f>dados!C7472</f>
        <v>0</v>
      </c>
      <c r="F7557" t="str">
        <f>dados!D7472</f>
        <v>Com capacidade inferior a 7.500 frigorias/hora</v>
      </c>
      <c r="G7557"/>
      <c r="H7557"/>
      <c r="I7557"/>
      <c r="J7557"/>
      <c r="K7557" s="13"/>
      <c r="L7557" s="13">
        <f>dados!I7472/100</f>
        <v>0.39380000000000004</v>
      </c>
      <c r="M7557" s="13">
        <f>dados!J7472/100</f>
        <v>0.55320000000000003</v>
      </c>
      <c r="N7557" s="13">
        <f>dados!K7472/100</f>
        <v>0.18</v>
      </c>
      <c r="O7557" s="13">
        <f>dados!L7472/100</f>
        <v>0</v>
      </c>
      <c r="P7557" s="12" t="str">
        <f>LEFT(Tabela2[[#This Row],[Código]],2)</f>
        <v>84</v>
      </c>
    </row>
    <row r="7558" spans="2:16" ht="15" customHeight="1" x14ac:dyDescent="0.25">
      <c r="B7558" s="31" t="str">
        <f>IF(Tabela2[[#This Row],[Tipo]] = 0,LOOKUP(Tabela2[[#This Row],[RESUMO]],Tabela3[Grupo],Tabela3[Meus produtos]),VLOOKUP(Tabela2[[#This Row],[Código]],Tabela4[[Código NBS/LC116]:[Meus serviços]],3,0))</f>
        <v>Não</v>
      </c>
      <c r="C7558" t="str">
        <f>IF(E7558=0,TEXT(dados!A7473,"00000000"),IF(E7558=2,TEXT(dados!A7473,"0000"),TEXT(dados!A7473,"#")))</f>
        <v>84159020</v>
      </c>
      <c r="D7558" t="str">
        <f>IF(dados!B7473=0,"",dados!B7473)</f>
        <v/>
      </c>
      <c r="E7558">
        <f>dados!C7473</f>
        <v>0</v>
      </c>
      <c r="F7558" t="str">
        <f>dados!D7473</f>
        <v>Unid.cond.externa ar cond. split c/ cap&lt;=30k frig/hora</v>
      </c>
      <c r="G7558"/>
      <c r="H7558"/>
      <c r="I7558"/>
      <c r="J7558"/>
      <c r="K7558" s="13"/>
      <c r="L7558" s="13">
        <f>dados!I7473/100</f>
        <v>0.30120000000000002</v>
      </c>
      <c r="M7558" s="13">
        <f>dados!J7473/100</f>
        <v>0.46060000000000001</v>
      </c>
      <c r="N7558" s="13">
        <f>dados!K7473/100</f>
        <v>0.18</v>
      </c>
      <c r="O7558" s="13">
        <f>dados!L7473/100</f>
        <v>0</v>
      </c>
      <c r="P7558" s="12" t="str">
        <f>LEFT(Tabela2[[#This Row],[Código]],2)</f>
        <v>84</v>
      </c>
    </row>
    <row r="7559" spans="2:16" ht="15" customHeight="1" x14ac:dyDescent="0.25">
      <c r="B7559" s="31" t="str">
        <f>IF(Tabela2[[#This Row],[Tipo]] = 0,LOOKUP(Tabela2[[#This Row],[RESUMO]],Tabela3[Grupo],Tabela3[Meus produtos]),VLOOKUP(Tabela2[[#This Row],[Código]],Tabela4[[Código NBS/LC116]:[Meus serviços]],3,0))</f>
        <v>Não</v>
      </c>
      <c r="C7559" t="str">
        <f>IF(E7559=0,TEXT(dados!A7474,"00000000"),IF(E7559=2,TEXT(dados!A7474,"0000"),TEXT(dados!A7474,"#")))</f>
        <v>84159020</v>
      </c>
      <c r="D7559">
        <f>IF(dados!B7474=0,"",dados!B7474)</f>
        <v>1</v>
      </c>
      <c r="E7559">
        <f>dados!C7474</f>
        <v>0</v>
      </c>
      <c r="F7559" t="str">
        <f>dados!D7474</f>
        <v>Com capacidade inferior a 7.500 frigorias/hora</v>
      </c>
      <c r="G7559"/>
      <c r="H7559"/>
      <c r="I7559"/>
      <c r="J7559"/>
      <c r="K7559" s="13"/>
      <c r="L7559" s="13">
        <f>dados!I7474/100</f>
        <v>0.39380000000000004</v>
      </c>
      <c r="M7559" s="13">
        <f>dados!J7474/100</f>
        <v>0.55320000000000003</v>
      </c>
      <c r="N7559" s="13">
        <f>dados!K7474/100</f>
        <v>0.18</v>
      </c>
      <c r="O7559" s="13">
        <f>dados!L7474/100</f>
        <v>0</v>
      </c>
      <c r="P7559" s="12" t="str">
        <f>LEFT(Tabela2[[#This Row],[Código]],2)</f>
        <v>84</v>
      </c>
    </row>
    <row r="7560" spans="2:16" ht="15" customHeight="1" x14ac:dyDescent="0.25">
      <c r="B7560" s="31" t="str">
        <f>IF(Tabela2[[#This Row],[Tipo]] = 0,LOOKUP(Tabela2[[#This Row],[RESUMO]],Tabela3[Grupo],Tabela3[Meus produtos]),VLOOKUP(Tabela2[[#This Row],[Código]],Tabela4[[Código NBS/LC116]:[Meus serviços]],3,0))</f>
        <v>Não</v>
      </c>
      <c r="C7560" t="str">
        <f>IF(E7560=0,TEXT(dados!A7475,"00000000"),IF(E7560=2,TEXT(dados!A7475,"0000"),TEXT(dados!A7475,"#")))</f>
        <v>84159090</v>
      </c>
      <c r="D7560" t="str">
        <f>IF(dados!B7475=0,"",dados!B7475)</f>
        <v/>
      </c>
      <c r="E7560">
        <f>dados!C7475</f>
        <v>0</v>
      </c>
      <c r="F7560" t="str">
        <f>dados!D7475</f>
        <v>Reatores nucleares caldeiras maquinas aparelhos e instrumentos mecanicos e suas partes Maquinas e aparelhos de ar condicionado que contenham um ventilador motorizado e dispositivos proprios para modificar a temperatura e a umidade incluindo as maquinas e aparelhos em que a umidade nao seja regulavel separadamente outras</v>
      </c>
      <c r="G7560"/>
      <c r="H7560"/>
      <c r="I7560"/>
      <c r="J7560"/>
      <c r="K7560" s="13"/>
      <c r="L7560" s="13">
        <f>dados!I7475/100</f>
        <v>0.17120000000000002</v>
      </c>
      <c r="M7560" s="13">
        <f>dados!J7475/100</f>
        <v>0.21579999999999999</v>
      </c>
      <c r="N7560" s="13">
        <f>dados!K7475/100</f>
        <v>0.18</v>
      </c>
      <c r="O7560" s="13">
        <f>dados!L7475/100</f>
        <v>0</v>
      </c>
      <c r="P7560" s="12" t="str">
        <f>LEFT(Tabela2[[#This Row],[Código]],2)</f>
        <v>84</v>
      </c>
    </row>
    <row r="7561" spans="2:16" ht="15" customHeight="1" x14ac:dyDescent="0.25">
      <c r="B7561" s="31" t="str">
        <f>IF(Tabela2[[#This Row],[Tipo]] = 0,LOOKUP(Tabela2[[#This Row],[RESUMO]],Tabela3[Grupo],Tabela3[Meus produtos]),VLOOKUP(Tabela2[[#This Row],[Código]],Tabela4[[Código NBS/LC116]:[Meus serviços]],3,0))</f>
        <v>Não</v>
      </c>
      <c r="C7561" t="str">
        <f>IF(E7561=0,TEXT(dados!A7476,"00000000"),IF(E7561=2,TEXT(dados!A7476,"0000"),TEXT(dados!A7476,"#")))</f>
        <v>84161000</v>
      </c>
      <c r="D7561" t="str">
        <f>IF(dados!B7476=0,"",dados!B7476)</f>
        <v/>
      </c>
      <c r="E7561">
        <f>dados!C7476</f>
        <v>0</v>
      </c>
      <c r="F7561" t="str">
        <f>dados!D7476</f>
        <v>Queimadores p/aliment.fornalhas,de combustiv. liquidos</v>
      </c>
      <c r="G7561"/>
      <c r="H7561"/>
      <c r="I7561"/>
      <c r="J7561"/>
      <c r="K7561" s="13"/>
      <c r="L7561" s="13">
        <f>dados!I7476/100</f>
        <v>0.13449999999999998</v>
      </c>
      <c r="M7561" s="13">
        <f>dados!J7476/100</f>
        <v>0.1699</v>
      </c>
      <c r="N7561" s="13">
        <f>dados!K7476/100</f>
        <v>0.18</v>
      </c>
      <c r="O7561" s="13">
        <f>dados!L7476/100</f>
        <v>0</v>
      </c>
      <c r="P7561" s="12" t="str">
        <f>LEFT(Tabela2[[#This Row],[Código]],2)</f>
        <v>84</v>
      </c>
    </row>
    <row r="7562" spans="2:16" ht="15" customHeight="1" x14ac:dyDescent="0.25">
      <c r="B7562" s="31" t="str">
        <f>IF(Tabela2[[#This Row],[Tipo]] = 0,LOOKUP(Tabela2[[#This Row],[RESUMO]],Tabela3[Grupo],Tabela3[Meus produtos]),VLOOKUP(Tabela2[[#This Row],[Código]],Tabela4[[Código NBS/LC116]:[Meus serviços]],3,0))</f>
        <v>Não</v>
      </c>
      <c r="C7562" t="str">
        <f>IF(E7562=0,TEXT(dados!A7477,"00000000"),IF(E7562=2,TEXT(dados!A7477,"0000"),TEXT(dados!A7477,"#")))</f>
        <v>84162010</v>
      </c>
      <c r="D7562" t="str">
        <f>IF(dados!B7477=0,"",dados!B7477)</f>
        <v/>
      </c>
      <c r="E7562">
        <f>dados!C7477</f>
        <v>0</v>
      </c>
      <c r="F7562" t="str">
        <f>dados!D7477</f>
        <v>Queimadores p/aliment.fornalhas,de gases</v>
      </c>
      <c r="G7562"/>
      <c r="H7562"/>
      <c r="I7562"/>
      <c r="J7562"/>
      <c r="K7562" s="13"/>
      <c r="L7562" s="13">
        <f>dados!I7477/100</f>
        <v>0.13449999999999998</v>
      </c>
      <c r="M7562" s="13">
        <f>dados!J7477/100</f>
        <v>0.1699</v>
      </c>
      <c r="N7562" s="13">
        <f>dados!K7477/100</f>
        <v>0.18</v>
      </c>
      <c r="O7562" s="13">
        <f>dados!L7477/100</f>
        <v>0</v>
      </c>
      <c r="P7562" s="12" t="str">
        <f>LEFT(Tabela2[[#This Row],[Código]],2)</f>
        <v>84</v>
      </c>
    </row>
    <row r="7563" spans="2:16" ht="15" customHeight="1" x14ac:dyDescent="0.25">
      <c r="B7563" s="31" t="str">
        <f>IF(Tabela2[[#This Row],[Tipo]] = 0,LOOKUP(Tabela2[[#This Row],[RESUMO]],Tabela3[Grupo],Tabela3[Meus produtos]),VLOOKUP(Tabela2[[#This Row],[Código]],Tabela4[[Código NBS/LC116]:[Meus serviços]],3,0))</f>
        <v>Não</v>
      </c>
      <c r="C7563" t="str">
        <f>IF(E7563=0,TEXT(dados!A7478,"00000000"),IF(E7563=2,TEXT(dados!A7478,"0000"),TEXT(dados!A7478,"#")))</f>
        <v>84162090</v>
      </c>
      <c r="D7563" t="str">
        <f>IF(dados!B7478=0,"",dados!B7478)</f>
        <v/>
      </c>
      <c r="E7563">
        <f>dados!C7478</f>
        <v>0</v>
      </c>
      <c r="F7563" t="str">
        <f>dados!D7478</f>
        <v>Outs.queimadores p/aliment.de fornalhas, incl.os mistos</v>
      </c>
      <c r="G7563"/>
      <c r="H7563"/>
      <c r="I7563"/>
      <c r="J7563"/>
      <c r="K7563" s="13"/>
      <c r="L7563" s="13">
        <f>dados!I7478/100</f>
        <v>0.13449999999999998</v>
      </c>
      <c r="M7563" s="13">
        <f>dados!J7478/100</f>
        <v>0.1699</v>
      </c>
      <c r="N7563" s="13">
        <f>dados!K7478/100</f>
        <v>0.18</v>
      </c>
      <c r="O7563" s="13">
        <f>dados!L7478/100</f>
        <v>0</v>
      </c>
      <c r="P7563" s="12" t="str">
        <f>LEFT(Tabela2[[#This Row],[Código]],2)</f>
        <v>84</v>
      </c>
    </row>
    <row r="7564" spans="2:16" ht="15" customHeight="1" x14ac:dyDescent="0.25">
      <c r="B7564" s="31" t="str">
        <f>IF(Tabela2[[#This Row],[Tipo]] = 0,LOOKUP(Tabela2[[#This Row],[RESUMO]],Tabela3[Grupo],Tabela3[Meus produtos]),VLOOKUP(Tabela2[[#This Row],[Código]],Tabela4[[Código NBS/LC116]:[Meus serviços]],3,0))</f>
        <v>Não</v>
      </c>
      <c r="C7564" t="str">
        <f>IF(E7564=0,TEXT(dados!A7479,"00000000"),IF(E7564=2,TEXT(dados!A7479,"0000"),TEXT(dados!A7479,"#")))</f>
        <v>84163000</v>
      </c>
      <c r="D7564" t="str">
        <f>IF(dados!B7479=0,"",dados!B7479)</f>
        <v/>
      </c>
      <c r="E7564">
        <f>dados!C7479</f>
        <v>0</v>
      </c>
      <c r="F7564" t="str">
        <f>dados!D7479</f>
        <v>Fornalhas automaticas,incl.as antefornalhas, etc.</v>
      </c>
      <c r="G7564"/>
      <c r="H7564"/>
      <c r="I7564"/>
      <c r="J7564"/>
      <c r="K7564" s="13"/>
      <c r="L7564" s="13">
        <f>dados!I7479/100</f>
        <v>0.13449999999999998</v>
      </c>
      <c r="M7564" s="13">
        <f>dados!J7479/100</f>
        <v>0.22159999999999999</v>
      </c>
      <c r="N7564" s="13">
        <f>dados!K7479/100</f>
        <v>0.18</v>
      </c>
      <c r="O7564" s="13">
        <f>dados!L7479/100</f>
        <v>0</v>
      </c>
      <c r="P7564" s="12" t="str">
        <f>LEFT(Tabela2[[#This Row],[Código]],2)</f>
        <v>84</v>
      </c>
    </row>
    <row r="7565" spans="2:16" ht="15" customHeight="1" x14ac:dyDescent="0.25">
      <c r="B7565" s="31" t="str">
        <f>IF(Tabela2[[#This Row],[Tipo]] = 0,LOOKUP(Tabela2[[#This Row],[RESUMO]],Tabela3[Grupo],Tabela3[Meus produtos]),VLOOKUP(Tabela2[[#This Row],[Código]],Tabela4[[Código NBS/LC116]:[Meus serviços]],3,0))</f>
        <v>Não</v>
      </c>
      <c r="C7565" t="str">
        <f>IF(E7565=0,TEXT(dados!A7480,"00000000"),IF(E7565=2,TEXT(dados!A7480,"0000"),TEXT(dados!A7480,"#")))</f>
        <v>84169000</v>
      </c>
      <c r="D7565" t="str">
        <f>IF(dados!B7480=0,"",dados!B7480)</f>
        <v/>
      </c>
      <c r="E7565">
        <f>dados!C7480</f>
        <v>0</v>
      </c>
      <c r="F7565" t="str">
        <f>dados!D7480</f>
        <v>Partes de queimadores,fornalhas automativas, etc.</v>
      </c>
      <c r="G7565"/>
      <c r="H7565"/>
      <c r="I7565"/>
      <c r="J7565"/>
      <c r="K7565" s="13"/>
      <c r="L7565" s="13">
        <f>dados!I7480/100</f>
        <v>0.13880000000000001</v>
      </c>
      <c r="M7565" s="13">
        <f>dados!J7480/100</f>
        <v>0.17420000000000002</v>
      </c>
      <c r="N7565" s="13">
        <f>dados!K7480/100</f>
        <v>0.18</v>
      </c>
      <c r="O7565" s="13">
        <f>dados!L7480/100</f>
        <v>0</v>
      </c>
      <c r="P7565" s="12" t="str">
        <f>LEFT(Tabela2[[#This Row],[Código]],2)</f>
        <v>84</v>
      </c>
    </row>
    <row r="7566" spans="2:16" ht="15" customHeight="1" x14ac:dyDescent="0.25">
      <c r="B7566" s="31" t="str">
        <f>IF(Tabela2[[#This Row],[Tipo]] = 0,LOOKUP(Tabela2[[#This Row],[RESUMO]],Tabela3[Grupo],Tabela3[Meus produtos]),VLOOKUP(Tabela2[[#This Row],[Código]],Tabela4[[Código NBS/LC116]:[Meus serviços]],3,0))</f>
        <v>Não</v>
      </c>
      <c r="C7566" t="str">
        <f>IF(E7566=0,TEXT(dados!A7481,"00000000"),IF(E7566=2,TEXT(dados!A7481,"0000"),TEXT(dados!A7481,"#")))</f>
        <v>84171010</v>
      </c>
      <c r="D7566" t="str">
        <f>IF(dados!B7481=0,"",dados!B7481)</f>
        <v/>
      </c>
      <c r="E7566">
        <f>dados!C7481</f>
        <v>0</v>
      </c>
      <c r="F7566" t="str">
        <f>dados!D7481</f>
        <v>Fornos industriais,n/eletr.p/fusao de metais</v>
      </c>
      <c r="G7566"/>
      <c r="H7566"/>
      <c r="I7566"/>
      <c r="J7566"/>
      <c r="K7566" s="13"/>
      <c r="L7566" s="13">
        <f>dados!I7481/100</f>
        <v>0.13449999999999998</v>
      </c>
      <c r="M7566" s="13">
        <f>dados!J7481/100</f>
        <v>0.1699</v>
      </c>
      <c r="N7566" s="13">
        <f>dados!K7481/100</f>
        <v>0.18</v>
      </c>
      <c r="O7566" s="13">
        <f>dados!L7481/100</f>
        <v>0</v>
      </c>
      <c r="P7566" s="12" t="str">
        <f>LEFT(Tabela2[[#This Row],[Código]],2)</f>
        <v>84</v>
      </c>
    </row>
    <row r="7567" spans="2:16" ht="15" customHeight="1" x14ac:dyDescent="0.25">
      <c r="B7567" s="31" t="str">
        <f>IF(Tabela2[[#This Row],[Tipo]] = 0,LOOKUP(Tabela2[[#This Row],[RESUMO]],Tabela3[Grupo],Tabela3[Meus produtos]),VLOOKUP(Tabela2[[#This Row],[Código]],Tabela4[[Código NBS/LC116]:[Meus serviços]],3,0))</f>
        <v>Não</v>
      </c>
      <c r="C7567" t="str">
        <f>IF(E7567=0,TEXT(dados!A7482,"00000000"),IF(E7567=2,TEXT(dados!A7482,"0000"),TEXT(dados!A7482,"#")))</f>
        <v>84171020</v>
      </c>
      <c r="D7567" t="str">
        <f>IF(dados!B7482=0,"",dados!B7482)</f>
        <v/>
      </c>
      <c r="E7567">
        <f>dados!C7482</f>
        <v>0</v>
      </c>
      <c r="F7567" t="str">
        <f>dados!D7482</f>
        <v>Fornos industriais,n/eletr.p/tratam.termico de metais</v>
      </c>
      <c r="G7567"/>
      <c r="H7567"/>
      <c r="I7567"/>
      <c r="J7567"/>
      <c r="K7567" s="13"/>
      <c r="L7567" s="13">
        <f>dados!I7482/100</f>
        <v>0.13449999999999998</v>
      </c>
      <c r="M7567" s="13">
        <f>dados!J7482/100</f>
        <v>0.1699</v>
      </c>
      <c r="N7567" s="13">
        <f>dados!K7482/100</f>
        <v>0.18</v>
      </c>
      <c r="O7567" s="13">
        <f>dados!L7482/100</f>
        <v>0</v>
      </c>
      <c r="P7567" s="12" t="str">
        <f>LEFT(Tabela2[[#This Row],[Código]],2)</f>
        <v>84</v>
      </c>
    </row>
    <row r="7568" spans="2:16" ht="15" customHeight="1" x14ac:dyDescent="0.25">
      <c r="B7568" s="31" t="str">
        <f>IF(Tabela2[[#This Row],[Tipo]] = 0,LOOKUP(Tabela2[[#This Row],[RESUMO]],Tabela3[Grupo],Tabela3[Meus produtos]),VLOOKUP(Tabela2[[#This Row],[Código]],Tabela4[[Código NBS/LC116]:[Meus serviços]],3,0))</f>
        <v>Não</v>
      </c>
      <c r="C7568" t="str">
        <f>IF(E7568=0,TEXT(dados!A7483,"00000000"),IF(E7568=2,TEXT(dados!A7483,"0000"),TEXT(dados!A7483,"#")))</f>
        <v>84171090</v>
      </c>
      <c r="D7568" t="str">
        <f>IF(dados!B7483=0,"",dados!B7483)</f>
        <v/>
      </c>
      <c r="E7568">
        <f>dados!C7483</f>
        <v>0</v>
      </c>
      <c r="F7568" t="str">
        <f>dados!D7483</f>
        <v>Outs.fornos n/eletr.p/ustulacao,etc.de minerios/metais</v>
      </c>
      <c r="G7568"/>
      <c r="H7568"/>
      <c r="I7568"/>
      <c r="J7568"/>
      <c r="K7568" s="13"/>
      <c r="L7568" s="13">
        <f>dados!I7483/100</f>
        <v>0.13449999999999998</v>
      </c>
      <c r="M7568" s="13">
        <f>dados!J7483/100</f>
        <v>0.1699</v>
      </c>
      <c r="N7568" s="13">
        <f>dados!K7483/100</f>
        <v>0.18</v>
      </c>
      <c r="O7568" s="13">
        <f>dados!L7483/100</f>
        <v>0</v>
      </c>
      <c r="P7568" s="12" t="str">
        <f>LEFT(Tabela2[[#This Row],[Código]],2)</f>
        <v>84</v>
      </c>
    </row>
    <row r="7569" spans="2:16" ht="15" customHeight="1" x14ac:dyDescent="0.25">
      <c r="B7569" s="31" t="str">
        <f>IF(Tabela2[[#This Row],[Tipo]] = 0,LOOKUP(Tabela2[[#This Row],[RESUMO]],Tabela3[Grupo],Tabela3[Meus produtos]),VLOOKUP(Tabela2[[#This Row],[Código]],Tabela4[[Código NBS/LC116]:[Meus serviços]],3,0))</f>
        <v>Não</v>
      </c>
      <c r="C7569" t="str">
        <f>IF(E7569=0,TEXT(dados!A7484,"00000000"),IF(E7569=2,TEXT(dados!A7484,"0000"),TEXT(dados!A7484,"#")))</f>
        <v>84172000</v>
      </c>
      <c r="D7569" t="str">
        <f>IF(dados!B7484=0,"",dados!B7484)</f>
        <v/>
      </c>
      <c r="E7569">
        <f>dados!C7484</f>
        <v>0</v>
      </c>
      <c r="F7569" t="str">
        <f>dados!D7484</f>
        <v>Fornos industriais,n/eletr.de padaria, pastelaria, etc.</v>
      </c>
      <c r="G7569"/>
      <c r="H7569"/>
      <c r="I7569"/>
      <c r="J7569"/>
      <c r="K7569" s="13"/>
      <c r="L7569" s="13">
        <f>dados!I7484/100</f>
        <v>0.13449999999999998</v>
      </c>
      <c r="M7569" s="13">
        <f>dados!J7484/100</f>
        <v>0.1699</v>
      </c>
      <c r="N7569" s="13">
        <f>dados!K7484/100</f>
        <v>0.18</v>
      </c>
      <c r="O7569" s="13">
        <f>dados!L7484/100</f>
        <v>0</v>
      </c>
      <c r="P7569" s="12" t="str">
        <f>LEFT(Tabela2[[#This Row],[Código]],2)</f>
        <v>84</v>
      </c>
    </row>
    <row r="7570" spans="2:16" ht="15" customHeight="1" x14ac:dyDescent="0.25">
      <c r="B7570" s="31" t="str">
        <f>IF(Tabela2[[#This Row],[Tipo]] = 0,LOOKUP(Tabela2[[#This Row],[RESUMO]],Tabela3[Grupo],Tabela3[Meus produtos]),VLOOKUP(Tabela2[[#This Row],[Código]],Tabela4[[Código NBS/LC116]:[Meus serviços]],3,0))</f>
        <v>Não</v>
      </c>
      <c r="C7570" t="str">
        <f>IF(E7570=0,TEXT(dados!A7485,"00000000"),IF(E7570=2,TEXT(dados!A7485,"0000"),TEXT(dados!A7485,"#")))</f>
        <v>84178010</v>
      </c>
      <c r="D7570" t="str">
        <f>IF(dados!B7485=0,"",dados!B7485)</f>
        <v/>
      </c>
      <c r="E7570">
        <f>dados!C7485</f>
        <v>0</v>
      </c>
      <c r="F7570" t="str">
        <f>dados!D7485</f>
        <v>Fornos industriais,n/eletr.p/ceramica</v>
      </c>
      <c r="G7570"/>
      <c r="H7570"/>
      <c r="I7570"/>
      <c r="J7570"/>
      <c r="K7570" s="13"/>
      <c r="L7570" s="13">
        <f>dados!I7485/100</f>
        <v>0.13449999999999998</v>
      </c>
      <c r="M7570" s="13">
        <f>dados!J7485/100</f>
        <v>0.1699</v>
      </c>
      <c r="N7570" s="13">
        <f>dados!K7485/100</f>
        <v>0.18</v>
      </c>
      <c r="O7570" s="13">
        <f>dados!L7485/100</f>
        <v>0</v>
      </c>
      <c r="P7570" s="12" t="str">
        <f>LEFT(Tabela2[[#This Row],[Código]],2)</f>
        <v>84</v>
      </c>
    </row>
    <row r="7571" spans="2:16" ht="15" customHeight="1" x14ac:dyDescent="0.25">
      <c r="B7571" s="31" t="str">
        <f>IF(Tabela2[[#This Row],[Tipo]] = 0,LOOKUP(Tabela2[[#This Row],[RESUMO]],Tabela3[Grupo],Tabela3[Meus produtos]),VLOOKUP(Tabela2[[#This Row],[Código]],Tabela4[[Código NBS/LC116]:[Meus serviços]],3,0))</f>
        <v>Não</v>
      </c>
      <c r="C7571" t="str">
        <f>IF(E7571=0,TEXT(dados!A7486,"00000000"),IF(E7571=2,TEXT(dados!A7486,"0000"),TEXT(dados!A7486,"#")))</f>
        <v>84178020</v>
      </c>
      <c r="D7571" t="str">
        <f>IF(dados!B7486=0,"",dados!B7486)</f>
        <v/>
      </c>
      <c r="E7571">
        <f>dados!C7486</f>
        <v>0</v>
      </c>
      <c r="F7571" t="str">
        <f>dados!D7486</f>
        <v>Fornos industriais,n/eletr.p/fusao de vidro</v>
      </c>
      <c r="G7571"/>
      <c r="H7571"/>
      <c r="I7571"/>
      <c r="J7571"/>
      <c r="K7571" s="13"/>
      <c r="L7571" s="13">
        <f>dados!I7486/100</f>
        <v>0.13449999999999998</v>
      </c>
      <c r="M7571" s="13">
        <f>dados!J7486/100</f>
        <v>0.1545</v>
      </c>
      <c r="N7571" s="13">
        <f>dados!K7486/100</f>
        <v>0.18</v>
      </c>
      <c r="O7571" s="13">
        <f>dados!L7486/100</f>
        <v>0</v>
      </c>
      <c r="P7571" s="12" t="str">
        <f>LEFT(Tabela2[[#This Row],[Código]],2)</f>
        <v>84</v>
      </c>
    </row>
    <row r="7572" spans="2:16" ht="15" customHeight="1" x14ac:dyDescent="0.25">
      <c r="B7572" s="31" t="str">
        <f>IF(Tabela2[[#This Row],[Tipo]] = 0,LOOKUP(Tabela2[[#This Row],[RESUMO]],Tabela3[Grupo],Tabela3[Meus produtos]),VLOOKUP(Tabela2[[#This Row],[Código]],Tabela4[[Código NBS/LC116]:[Meus serviços]],3,0))</f>
        <v>Não</v>
      </c>
      <c r="C7572" t="str">
        <f>IF(E7572=0,TEXT(dados!A7487,"00000000"),IF(E7572=2,TEXT(dados!A7487,"0000"),TEXT(dados!A7487,"#")))</f>
        <v>84178090</v>
      </c>
      <c r="D7572" t="str">
        <f>IF(dados!B7487=0,"",dados!B7487)</f>
        <v/>
      </c>
      <c r="E7572">
        <f>dados!C7487</f>
        <v>0</v>
      </c>
      <c r="F7572" t="str">
        <f>dados!D7487</f>
        <v>Outs.fornos industriais ou de laboratorio, n/eletricos</v>
      </c>
      <c r="G7572"/>
      <c r="H7572"/>
      <c r="I7572"/>
      <c r="J7572"/>
      <c r="K7572" s="13"/>
      <c r="L7572" s="13">
        <f>dados!I7487/100</f>
        <v>0.13449999999999998</v>
      </c>
      <c r="M7572" s="13">
        <f>dados!J7487/100</f>
        <v>0.1699</v>
      </c>
      <c r="N7572" s="13">
        <f>dados!K7487/100</f>
        <v>0.12</v>
      </c>
      <c r="O7572" s="13">
        <f>dados!L7487/100</f>
        <v>0</v>
      </c>
      <c r="P7572" s="12" t="str">
        <f>LEFT(Tabela2[[#This Row],[Código]],2)</f>
        <v>84</v>
      </c>
    </row>
    <row r="7573" spans="2:16" ht="15" customHeight="1" x14ac:dyDescent="0.25">
      <c r="B7573" s="31" t="str">
        <f>IF(Tabela2[[#This Row],[Tipo]] = 0,LOOKUP(Tabela2[[#This Row],[RESUMO]],Tabela3[Grupo],Tabela3[Meus produtos]),VLOOKUP(Tabela2[[#This Row],[Código]],Tabela4[[Código NBS/LC116]:[Meus serviços]],3,0))</f>
        <v>Não</v>
      </c>
      <c r="C7573" t="str">
        <f>IF(E7573=0,TEXT(dados!A7488,"00000000"),IF(E7573=2,TEXT(dados!A7488,"0000"),TEXT(dados!A7488,"#")))</f>
        <v>84179000</v>
      </c>
      <c r="D7573" t="str">
        <f>IF(dados!B7488=0,"",dados!B7488)</f>
        <v/>
      </c>
      <c r="E7573">
        <f>dados!C7488</f>
        <v>0</v>
      </c>
      <c r="F7573" t="str">
        <f>dados!D7488</f>
        <v>Partes de fornos industriais ou de laboratorio, n/eletr.</v>
      </c>
      <c r="G7573"/>
      <c r="H7573"/>
      <c r="I7573"/>
      <c r="J7573"/>
      <c r="K7573" s="13"/>
      <c r="L7573" s="13">
        <f>dados!I7488/100</f>
        <v>0.13449999999999998</v>
      </c>
      <c r="M7573" s="13">
        <f>dados!J7488/100</f>
        <v>0.1699</v>
      </c>
      <c r="N7573" s="13">
        <f>dados!K7488/100</f>
        <v>0.18</v>
      </c>
      <c r="O7573" s="13">
        <f>dados!L7488/100</f>
        <v>0</v>
      </c>
      <c r="P7573" s="12" t="str">
        <f>LEFT(Tabela2[[#This Row],[Código]],2)</f>
        <v>84</v>
      </c>
    </row>
    <row r="7574" spans="2:16" ht="15" customHeight="1" x14ac:dyDescent="0.25">
      <c r="B7574" s="31" t="str">
        <f>IF(Tabela2[[#This Row],[Tipo]] = 0,LOOKUP(Tabela2[[#This Row],[RESUMO]],Tabela3[Grupo],Tabela3[Meus produtos]),VLOOKUP(Tabela2[[#This Row],[Código]],Tabela4[[Código NBS/LC116]:[Meus serviços]],3,0))</f>
        <v>Não</v>
      </c>
      <c r="C7574" t="str">
        <f>IF(E7574=0,TEXT(dados!A7489,"00000000"),IF(E7574=2,TEXT(dados!A7489,"0000"),TEXT(dados!A7489,"#")))</f>
        <v>84181000</v>
      </c>
      <c r="D7574" t="str">
        <f>IF(dados!B7489=0,"",dados!B7489)</f>
        <v/>
      </c>
      <c r="E7574">
        <f>dados!C7489</f>
        <v>0</v>
      </c>
      <c r="F7574" t="str">
        <f>dados!D7489</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combinacoes de refrigeradores e congeladores freezers munidos de portas ou gavetas exteriores separadas ou de uma combinacao desses elementos</v>
      </c>
      <c r="G7574"/>
      <c r="H7574"/>
      <c r="I7574"/>
      <c r="J7574"/>
      <c r="K7574" s="13"/>
      <c r="L7574" s="13">
        <f>dados!I7489/100</f>
        <v>0.18780000000000002</v>
      </c>
      <c r="M7574" s="13">
        <f>dados!J7489/100</f>
        <v>0.29930000000000001</v>
      </c>
      <c r="N7574" s="13">
        <f>dados!K7489/100</f>
        <v>0.18</v>
      </c>
      <c r="O7574" s="13">
        <f>dados!L7489/100</f>
        <v>0</v>
      </c>
      <c r="P7574" s="12" t="str">
        <f>LEFT(Tabela2[[#This Row],[Código]],2)</f>
        <v>84</v>
      </c>
    </row>
    <row r="7575" spans="2:16" ht="15" customHeight="1" x14ac:dyDescent="0.25">
      <c r="B7575" s="31" t="str">
        <f>IF(Tabela2[[#This Row],[Tipo]] = 0,LOOKUP(Tabela2[[#This Row],[RESUMO]],Tabela3[Grupo],Tabela3[Meus produtos]),VLOOKUP(Tabela2[[#This Row],[Código]],Tabela4[[Código NBS/LC116]:[Meus serviços]],3,0))</f>
        <v>Não</v>
      </c>
      <c r="C7575" t="str">
        <f>IF(E7575=0,TEXT(dados!A7490,"00000000"),IF(E7575=2,TEXT(dados!A7490,"0000"),TEXT(dados!A7490,"#")))</f>
        <v>84182100</v>
      </c>
      <c r="D7575" t="str">
        <f>IF(dados!B7490=0,"",dados!B7490)</f>
        <v/>
      </c>
      <c r="E7575">
        <f>dados!C7490</f>
        <v>0</v>
      </c>
      <c r="F7575" t="str">
        <f>dados!D7490</f>
        <v>Refrigeradores de compressao,de uso domestico</v>
      </c>
      <c r="G7575"/>
      <c r="H7575"/>
      <c r="I7575"/>
      <c r="J7575"/>
      <c r="K7575" s="13"/>
      <c r="L7575" s="13">
        <f>dados!I7490/100</f>
        <v>0.18870000000000001</v>
      </c>
      <c r="M7575" s="13">
        <f>dados!J7490/100</f>
        <v>0.30180000000000001</v>
      </c>
      <c r="N7575" s="13">
        <f>dados!K7490/100</f>
        <v>0.18</v>
      </c>
      <c r="O7575" s="13">
        <f>dados!L7490/100</f>
        <v>0</v>
      </c>
      <c r="P7575" s="12" t="str">
        <f>LEFT(Tabela2[[#This Row],[Código]],2)</f>
        <v>84</v>
      </c>
    </row>
    <row r="7576" spans="2:16" ht="15" customHeight="1" x14ac:dyDescent="0.25">
      <c r="B7576" s="31" t="str">
        <f>IF(Tabela2[[#This Row],[Tipo]] = 0,LOOKUP(Tabela2[[#This Row],[RESUMO]],Tabela3[Grupo],Tabela3[Meus produtos]),VLOOKUP(Tabela2[[#This Row],[Código]],Tabela4[[Código NBS/LC116]:[Meus serviços]],3,0))</f>
        <v>Não</v>
      </c>
      <c r="C7576" t="str">
        <f>IF(E7576=0,TEXT(dados!A7491,"00000000"),IF(E7576=2,TEXT(dados!A7491,"0000"),TEXT(dados!A7491,"#")))</f>
        <v>84182900</v>
      </c>
      <c r="D7576" t="str">
        <f>IF(dados!B7491=0,"",dados!B7491)</f>
        <v/>
      </c>
      <c r="E7576">
        <f>dados!C7491</f>
        <v>0</v>
      </c>
      <c r="F7576" t="str">
        <f>dados!D7491</f>
        <v>Outros refrigeradores de uso domestico</v>
      </c>
      <c r="G7576"/>
      <c r="H7576"/>
      <c r="I7576"/>
      <c r="J7576"/>
      <c r="K7576" s="13"/>
      <c r="L7576" s="13">
        <f>dados!I7491/100</f>
        <v>0.1709</v>
      </c>
      <c r="M7576" s="13">
        <f>dados!J7491/100</f>
        <v>0.25340000000000001</v>
      </c>
      <c r="N7576" s="13">
        <f>dados!K7491/100</f>
        <v>0.18</v>
      </c>
      <c r="O7576" s="13">
        <f>dados!L7491/100</f>
        <v>0</v>
      </c>
      <c r="P7576" s="12" t="str">
        <f>LEFT(Tabela2[[#This Row],[Código]],2)</f>
        <v>84</v>
      </c>
    </row>
    <row r="7577" spans="2:16" ht="15" customHeight="1" x14ac:dyDescent="0.25">
      <c r="B7577" s="31" t="str">
        <f>IF(Tabela2[[#This Row],[Tipo]] = 0,LOOKUP(Tabela2[[#This Row],[RESUMO]],Tabela3[Grupo],Tabela3[Meus produtos]),VLOOKUP(Tabela2[[#This Row],[Código]],Tabela4[[Código NBS/LC116]:[Meus serviços]],3,0))</f>
        <v>Não</v>
      </c>
      <c r="C7577" t="str">
        <f>IF(E7577=0,TEXT(dados!A7492,"00000000"),IF(E7577=2,TEXT(dados!A7492,"0000"),TEXT(dados!A7492,"#")))</f>
        <v>84183000</v>
      </c>
      <c r="D7577" t="str">
        <f>IF(dados!B7492=0,"",dados!B7492)</f>
        <v/>
      </c>
      <c r="E7577">
        <f>dados!C7492</f>
        <v>0</v>
      </c>
      <c r="F7577" t="str">
        <f>dados!D7492</f>
        <v>Congeladores (freezers) tipo cofre, capacidade&lt;=800l</v>
      </c>
      <c r="G7577"/>
      <c r="H7577"/>
      <c r="I7577"/>
      <c r="J7577"/>
      <c r="K7577" s="13"/>
      <c r="L7577" s="13">
        <f>dados!I7492/100</f>
        <v>0.18870000000000001</v>
      </c>
      <c r="M7577" s="13">
        <f>dados!J7492/100</f>
        <v>0.30180000000000001</v>
      </c>
      <c r="N7577" s="13">
        <f>dados!K7492/100</f>
        <v>0.18</v>
      </c>
      <c r="O7577" s="13">
        <f>dados!L7492/100</f>
        <v>0</v>
      </c>
      <c r="P7577" s="12" t="str">
        <f>LEFT(Tabela2[[#This Row],[Código]],2)</f>
        <v>84</v>
      </c>
    </row>
    <row r="7578" spans="2:16" ht="15" customHeight="1" x14ac:dyDescent="0.25">
      <c r="B7578" s="31" t="str">
        <f>IF(Tabela2[[#This Row],[Tipo]] = 0,LOOKUP(Tabela2[[#This Row],[RESUMO]],Tabela3[Grupo],Tabela3[Meus produtos]),VLOOKUP(Tabela2[[#This Row],[Código]],Tabela4[[Código NBS/LC116]:[Meus serviços]],3,0))</f>
        <v>Não</v>
      </c>
      <c r="C7578" t="str">
        <f>IF(E7578=0,TEXT(dados!A7493,"00000000"),IF(E7578=2,TEXT(dados!A7493,"0000"),TEXT(dados!A7493,"#")))</f>
        <v>84183000</v>
      </c>
      <c r="D7578">
        <f>IF(dados!B7493=0,"",dados!B7493)</f>
        <v>1</v>
      </c>
      <c r="E7578">
        <f>dados!C7493</f>
        <v>0</v>
      </c>
      <c r="F7578" t="str">
        <f>dados!D7493</f>
        <v>De capacidade nao superior a 400 litros</v>
      </c>
      <c r="G7578"/>
      <c r="H7578"/>
      <c r="I7578"/>
      <c r="J7578"/>
      <c r="K7578" s="13"/>
      <c r="L7578" s="13">
        <f>dados!I7493/100</f>
        <v>0.18870000000000001</v>
      </c>
      <c r="M7578" s="13">
        <f>dados!J7493/100</f>
        <v>0.30180000000000001</v>
      </c>
      <c r="N7578" s="13">
        <f>dados!K7493/100</f>
        <v>0.18</v>
      </c>
      <c r="O7578" s="13">
        <f>dados!L7493/100</f>
        <v>0</v>
      </c>
      <c r="P7578" s="12" t="str">
        <f>LEFT(Tabela2[[#This Row],[Código]],2)</f>
        <v>84</v>
      </c>
    </row>
    <row r="7579" spans="2:16" ht="15" customHeight="1" x14ac:dyDescent="0.25">
      <c r="B7579" s="31" t="str">
        <f>IF(Tabela2[[#This Row],[Tipo]] = 0,LOOKUP(Tabela2[[#This Row],[RESUMO]],Tabela3[Grupo],Tabela3[Meus produtos]),VLOOKUP(Tabela2[[#This Row],[Código]],Tabela4[[Código NBS/LC116]:[Meus serviços]],3,0))</f>
        <v>Não</v>
      </c>
      <c r="C7579" t="str">
        <f>IF(E7579=0,TEXT(dados!A7494,"00000000"),IF(E7579=2,TEXT(dados!A7494,"0000"),TEXT(dados!A7494,"#")))</f>
        <v>84184000</v>
      </c>
      <c r="D7579" t="str">
        <f>IF(dados!B7494=0,"",dados!B7494)</f>
        <v/>
      </c>
      <c r="E7579">
        <f>dados!C7494</f>
        <v>0</v>
      </c>
      <c r="F7579" t="str">
        <f>dados!D7494</f>
        <v>Congeladores (freezers) tipo armario, capacidade&lt;=900l</v>
      </c>
      <c r="G7579"/>
      <c r="H7579"/>
      <c r="I7579"/>
      <c r="J7579"/>
      <c r="K7579" s="13"/>
      <c r="L7579" s="13">
        <f>dados!I7494/100</f>
        <v>0.1905</v>
      </c>
      <c r="M7579" s="13">
        <f>dados!J7494/100</f>
        <v>0.30659999999999998</v>
      </c>
      <c r="N7579" s="13">
        <f>dados!K7494/100</f>
        <v>0.18</v>
      </c>
      <c r="O7579" s="13">
        <f>dados!L7494/100</f>
        <v>0</v>
      </c>
      <c r="P7579" s="12" t="str">
        <f>LEFT(Tabela2[[#This Row],[Código]],2)</f>
        <v>84</v>
      </c>
    </row>
    <row r="7580" spans="2:16" ht="15" customHeight="1" x14ac:dyDescent="0.25">
      <c r="B7580" s="31" t="str">
        <f>IF(Tabela2[[#This Row],[Tipo]] = 0,LOOKUP(Tabela2[[#This Row],[RESUMO]],Tabela3[Grupo],Tabela3[Meus produtos]),VLOOKUP(Tabela2[[#This Row],[Código]],Tabela4[[Código NBS/LC116]:[Meus serviços]],3,0))</f>
        <v>Não</v>
      </c>
      <c r="C7580" t="str">
        <f>IF(E7580=0,TEXT(dados!A7495,"00000000"),IF(E7580=2,TEXT(dados!A7495,"0000"),TEXT(dados!A7495,"#")))</f>
        <v>84184000</v>
      </c>
      <c r="D7580">
        <f>IF(dados!B7495=0,"",dados!B7495)</f>
        <v>1</v>
      </c>
      <c r="E7580">
        <f>dados!C7495</f>
        <v>0</v>
      </c>
      <c r="F7580" t="str">
        <f>dados!D7495</f>
        <v>De capacidade nao superior a 400 litros</v>
      </c>
      <c r="G7580"/>
      <c r="H7580"/>
      <c r="I7580"/>
      <c r="J7580"/>
      <c r="K7580" s="13"/>
      <c r="L7580" s="13">
        <f>dados!I7495/100</f>
        <v>0.1905</v>
      </c>
      <c r="M7580" s="13">
        <f>dados!J7495/100</f>
        <v>0.30659999999999998</v>
      </c>
      <c r="N7580" s="13">
        <f>dados!K7495/100</f>
        <v>0.18</v>
      </c>
      <c r="O7580" s="13">
        <f>dados!L7495/100</f>
        <v>0</v>
      </c>
      <c r="P7580" s="12" t="str">
        <f>LEFT(Tabela2[[#This Row],[Código]],2)</f>
        <v>84</v>
      </c>
    </row>
    <row r="7581" spans="2:16" ht="15" customHeight="1" x14ac:dyDescent="0.25">
      <c r="B7581" s="31" t="str">
        <f>IF(Tabela2[[#This Row],[Tipo]] = 0,LOOKUP(Tabela2[[#This Row],[RESUMO]],Tabela3[Grupo],Tabela3[Meus produtos]),VLOOKUP(Tabela2[[#This Row],[Código]],Tabela4[[Código NBS/LC116]:[Meus serviços]],3,0))</f>
        <v>Não</v>
      </c>
      <c r="C7581" t="str">
        <f>IF(E7581=0,TEXT(dados!A7496,"00000000"),IF(E7581=2,TEXT(dados!A7496,"0000"),TEXT(dados!A7496,"#")))</f>
        <v>84185010</v>
      </c>
      <c r="D7581" t="str">
        <f>IF(dados!B7496=0,"",dados!B7496)</f>
        <v/>
      </c>
      <c r="E7581">
        <f>dados!C7496</f>
        <v>0</v>
      </c>
      <c r="F7581" t="str">
        <f>dados!D7496</f>
        <v>Outros congeladores (freezers)</v>
      </c>
      <c r="G7581"/>
      <c r="H7581"/>
      <c r="I7581"/>
      <c r="J7581"/>
      <c r="K7581" s="13"/>
      <c r="L7581" s="13">
        <f>dados!I7496/100</f>
        <v>0.13449999999999998</v>
      </c>
      <c r="M7581" s="13">
        <f>dados!J7496/100</f>
        <v>0.1724</v>
      </c>
      <c r="N7581" s="13">
        <f>dados!K7496/100</f>
        <v>0.18</v>
      </c>
      <c r="O7581" s="13">
        <f>dados!L7496/100</f>
        <v>0</v>
      </c>
      <c r="P7581" s="12" t="str">
        <f>LEFT(Tabela2[[#This Row],[Código]],2)</f>
        <v>84</v>
      </c>
    </row>
    <row r="7582" spans="2:16" ht="15" customHeight="1" x14ac:dyDescent="0.25">
      <c r="B7582" s="31" t="str">
        <f>IF(Tabela2[[#This Row],[Tipo]] = 0,LOOKUP(Tabela2[[#This Row],[RESUMO]],Tabela3[Grupo],Tabela3[Meus produtos]),VLOOKUP(Tabela2[[#This Row],[Código]],Tabela4[[Código NBS/LC116]:[Meus serviços]],3,0))</f>
        <v>Não</v>
      </c>
      <c r="C7582" t="str">
        <f>IF(E7582=0,TEXT(dados!A7497,"00000000"),IF(E7582=2,TEXT(dados!A7497,"0000"),TEXT(dados!A7497,"#")))</f>
        <v>84185090</v>
      </c>
      <c r="D7582" t="str">
        <f>IF(dados!B7497=0,"",dados!B7497)</f>
        <v/>
      </c>
      <c r="E7582">
        <f>dados!C7497</f>
        <v>0</v>
      </c>
      <c r="F7582" t="str">
        <f>dados!D7497</f>
        <v>Outs.refrigeradores,vitrinas,balcoes,etc.p/prod.de frio</v>
      </c>
      <c r="G7582"/>
      <c r="H7582"/>
      <c r="I7582"/>
      <c r="J7582"/>
      <c r="K7582" s="13"/>
      <c r="L7582" s="13">
        <f>dados!I7497/100</f>
        <v>0.13449999999999998</v>
      </c>
      <c r="M7582" s="13">
        <f>dados!J7497/100</f>
        <v>0.1724</v>
      </c>
      <c r="N7582" s="13">
        <f>dados!K7497/100</f>
        <v>0.18</v>
      </c>
      <c r="O7582" s="13">
        <f>dados!L7497/100</f>
        <v>0</v>
      </c>
      <c r="P7582" s="12" t="str">
        <f>LEFT(Tabela2[[#This Row],[Código]],2)</f>
        <v>84</v>
      </c>
    </row>
    <row r="7583" spans="2:16" ht="15" customHeight="1" x14ac:dyDescent="0.25">
      <c r="B7583" s="31" t="str">
        <f>IF(Tabela2[[#This Row],[Tipo]] = 0,LOOKUP(Tabela2[[#This Row],[RESUMO]],Tabela3[Grupo],Tabela3[Meus produtos]),VLOOKUP(Tabela2[[#This Row],[Código]],Tabela4[[Código NBS/LC116]:[Meus serviços]],3,0))</f>
        <v>Não</v>
      </c>
      <c r="C7583" t="str">
        <f>IF(E7583=0,TEXT(dados!A7498,"00000000"),IF(E7583=2,TEXT(dados!A7498,"0000"),TEXT(dados!A7498,"#")))</f>
        <v>84186100</v>
      </c>
      <c r="D7583" t="str">
        <f>IF(dados!B7498=0,"",dados!B7498)</f>
        <v/>
      </c>
      <c r="E7583">
        <f>dados!C7498</f>
        <v>0</v>
      </c>
      <c r="F7583" t="str">
        <f>dados!D7498</f>
        <v>Bombas de calor, exceto as maquinas e aparelhos de ar-condicionado da posicao 84.15</v>
      </c>
      <c r="G7583"/>
      <c r="H7583"/>
      <c r="I7583"/>
      <c r="J7583"/>
      <c r="K7583" s="13"/>
      <c r="L7583" s="13">
        <f>dados!I7498/100</f>
        <v>0.13449999999999998</v>
      </c>
      <c r="M7583" s="13">
        <f>dados!J7498/100</f>
        <v>0.1699</v>
      </c>
      <c r="N7583" s="13">
        <f>dados!K7498/100</f>
        <v>0.18</v>
      </c>
      <c r="O7583" s="13">
        <f>dados!L7498/100</f>
        <v>0</v>
      </c>
      <c r="P7583" s="12" t="str">
        <f>LEFT(Tabela2[[#This Row],[Código]],2)</f>
        <v>84</v>
      </c>
    </row>
    <row r="7584" spans="2:16" ht="15" customHeight="1" x14ac:dyDescent="0.25">
      <c r="B7584" s="31" t="str">
        <f>IF(Tabela2[[#This Row],[Tipo]] = 0,LOOKUP(Tabela2[[#This Row],[RESUMO]],Tabela3[Grupo],Tabela3[Meus produtos]),VLOOKUP(Tabela2[[#This Row],[Código]],Tabela4[[Código NBS/LC116]:[Meus serviços]],3,0))</f>
        <v>Não</v>
      </c>
      <c r="C7584" t="str">
        <f>IF(E7584=0,TEXT(dados!A7499,"00000000"),IF(E7584=2,TEXT(dados!A7499,"0000"),TEXT(dados!A7499,"#")))</f>
        <v>84186910</v>
      </c>
      <c r="D7584" t="str">
        <f>IF(dados!B7499=0,"",dados!B7499)</f>
        <v/>
      </c>
      <c r="E7584">
        <f>dados!C7499</f>
        <v>0</v>
      </c>
      <c r="F7584" t="str">
        <f>dados!D7499</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Maquinas nao domesticas para preparacao de sorvetes</v>
      </c>
      <c r="G7584"/>
      <c r="H7584"/>
      <c r="I7584"/>
      <c r="J7584"/>
      <c r="K7584" s="13"/>
      <c r="L7584" s="13">
        <f>dados!I7499/100</f>
        <v>0.13449999999999998</v>
      </c>
      <c r="M7584" s="13">
        <f>dados!J7499/100</f>
        <v>0.1699</v>
      </c>
      <c r="N7584" s="13">
        <f>dados!K7499/100</f>
        <v>0.18</v>
      </c>
      <c r="O7584" s="13">
        <f>dados!L7499/100</f>
        <v>0</v>
      </c>
      <c r="P7584" s="12" t="str">
        <f>LEFT(Tabela2[[#This Row],[Código]],2)</f>
        <v>84</v>
      </c>
    </row>
    <row r="7585" spans="2:16" ht="15" customHeight="1" x14ac:dyDescent="0.25">
      <c r="B7585" s="31" t="str">
        <f>IF(Tabela2[[#This Row],[Tipo]] = 0,LOOKUP(Tabela2[[#This Row],[RESUMO]],Tabela3[Grupo],Tabela3[Meus produtos]),VLOOKUP(Tabela2[[#This Row],[Código]],Tabela4[[Código NBS/LC116]:[Meus serviços]],3,0))</f>
        <v>Não</v>
      </c>
      <c r="C7585" t="str">
        <f>IF(E7585=0,TEXT(dados!A7500,"00000000"),IF(E7585=2,TEXT(dados!A7500,"0000"),TEXT(dados!A7500,"#")))</f>
        <v>84186920</v>
      </c>
      <c r="D7585" t="str">
        <f>IF(dados!B7500=0,"",dados!B7500)</f>
        <v/>
      </c>
      <c r="E7585">
        <f>dados!C7500</f>
        <v>0</v>
      </c>
      <c r="F7585" t="str">
        <f>dados!D7500</f>
        <v>Resfriadores de leite</v>
      </c>
      <c r="G7585"/>
      <c r="H7585"/>
      <c r="I7585"/>
      <c r="J7585"/>
      <c r="K7585" s="13"/>
      <c r="L7585" s="13">
        <f>dados!I7500/100</f>
        <v>0.13449999999999998</v>
      </c>
      <c r="M7585" s="13">
        <f>dados!J7500/100</f>
        <v>0.1699</v>
      </c>
      <c r="N7585" s="13">
        <f>dados!K7500/100</f>
        <v>0.18</v>
      </c>
      <c r="O7585" s="13">
        <f>dados!L7500/100</f>
        <v>0</v>
      </c>
      <c r="P7585" s="12" t="str">
        <f>LEFT(Tabela2[[#This Row],[Código]],2)</f>
        <v>84</v>
      </c>
    </row>
    <row r="7586" spans="2:16" ht="15" customHeight="1" x14ac:dyDescent="0.25">
      <c r="B7586" s="31" t="str">
        <f>IF(Tabela2[[#This Row],[Tipo]] = 0,LOOKUP(Tabela2[[#This Row],[RESUMO]],Tabela3[Grupo],Tabela3[Meus produtos]),VLOOKUP(Tabela2[[#This Row],[Código]],Tabela4[[Código NBS/LC116]:[Meus serviços]],3,0))</f>
        <v>Não</v>
      </c>
      <c r="C7586" t="str">
        <f>IF(E7586=0,TEXT(dados!A7501,"00000000"),IF(E7586=2,TEXT(dados!A7501,"0000"),TEXT(dados!A7501,"#")))</f>
        <v>84186931</v>
      </c>
      <c r="D7586" t="str">
        <f>IF(dados!B7501=0,"",dados!B7501)</f>
        <v/>
      </c>
      <c r="E7586">
        <f>dados!C7501</f>
        <v>0</v>
      </c>
      <c r="F7586" t="str">
        <f>dados!D7501</f>
        <v>Unidades fornecedoras de agua ou sucos</v>
      </c>
      <c r="G7586"/>
      <c r="H7586"/>
      <c r="I7586"/>
      <c r="J7586"/>
      <c r="K7586" s="13"/>
      <c r="L7586" s="13">
        <f>dados!I7501/100</f>
        <v>0.18340000000000001</v>
      </c>
      <c r="M7586" s="13">
        <f>dados!J7501/100</f>
        <v>0.28010000000000002</v>
      </c>
      <c r="N7586" s="13">
        <f>dados!K7501/100</f>
        <v>0.18</v>
      </c>
      <c r="O7586" s="13">
        <f>dados!L7501/100</f>
        <v>0</v>
      </c>
      <c r="P7586" s="12" t="str">
        <f>LEFT(Tabela2[[#This Row],[Código]],2)</f>
        <v>84</v>
      </c>
    </row>
    <row r="7587" spans="2:16" ht="15" customHeight="1" x14ac:dyDescent="0.25">
      <c r="B7587" s="31" t="str">
        <f>IF(Tabela2[[#This Row],[Tipo]] = 0,LOOKUP(Tabela2[[#This Row],[RESUMO]],Tabela3[Grupo],Tabela3[Meus produtos]),VLOOKUP(Tabela2[[#This Row],[Código]],Tabela4[[Código NBS/LC116]:[Meus serviços]],3,0))</f>
        <v>Não</v>
      </c>
      <c r="C7587" t="str">
        <f>IF(E7587=0,TEXT(dados!A7502,"00000000"),IF(E7587=2,TEXT(dados!A7502,"0000"),TEXT(dados!A7502,"#")))</f>
        <v>84186931</v>
      </c>
      <c r="D7587">
        <f>IF(dados!B7502=0,"",dados!B7502)</f>
        <v>1</v>
      </c>
      <c r="E7587">
        <f>dados!C7502</f>
        <v>0</v>
      </c>
      <c r="F7587" t="str">
        <f>dados!D7502</f>
        <v>Bebedouros refrigerados</v>
      </c>
      <c r="G7587"/>
      <c r="H7587"/>
      <c r="I7587"/>
      <c r="J7587"/>
      <c r="K7587" s="13"/>
      <c r="L7587" s="13">
        <f>dados!I7502/100</f>
        <v>0.1681</v>
      </c>
      <c r="M7587" s="13">
        <f>dados!J7502/100</f>
        <v>0.26479999999999998</v>
      </c>
      <c r="N7587" s="13">
        <f>dados!K7502/100</f>
        <v>0.18</v>
      </c>
      <c r="O7587" s="13">
        <f>dados!L7502/100</f>
        <v>0</v>
      </c>
      <c r="P7587" s="12" t="str">
        <f>LEFT(Tabela2[[#This Row],[Código]],2)</f>
        <v>84</v>
      </c>
    </row>
    <row r="7588" spans="2:16" ht="15" customHeight="1" x14ac:dyDescent="0.25">
      <c r="B7588" s="31" t="str">
        <f>IF(Tabela2[[#This Row],[Tipo]] = 0,LOOKUP(Tabela2[[#This Row],[RESUMO]],Tabela3[Grupo],Tabela3[Meus produtos]),VLOOKUP(Tabela2[[#This Row],[Código]],Tabela4[[Código NBS/LC116]:[Meus serviços]],3,0))</f>
        <v>Não</v>
      </c>
      <c r="C7588" t="str">
        <f>IF(E7588=0,TEXT(dados!A7503,"00000000"),IF(E7588=2,TEXT(dados!A7503,"0000"),TEXT(dados!A7503,"#")))</f>
        <v>84186932</v>
      </c>
      <c r="D7588" t="str">
        <f>IF(dados!B7503=0,"",dados!B7503)</f>
        <v/>
      </c>
      <c r="E7588">
        <f>dados!C7503</f>
        <v>0</v>
      </c>
      <c r="F7588" t="str">
        <f>dados!D7503</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De bebidas carbonatadas</v>
      </c>
      <c r="G7588"/>
      <c r="H7588"/>
      <c r="I7588"/>
      <c r="J7588"/>
      <c r="K7588" s="13"/>
      <c r="L7588" s="13">
        <f>dados!I7503/100</f>
        <v>0.13449999999999998</v>
      </c>
      <c r="M7588" s="13">
        <f>dados!J7503/100</f>
        <v>0.17370000000000002</v>
      </c>
      <c r="N7588" s="13">
        <f>dados!K7503/100</f>
        <v>0.18</v>
      </c>
      <c r="O7588" s="13">
        <f>dados!L7503/100</f>
        <v>0</v>
      </c>
      <c r="P7588" s="12" t="str">
        <f>LEFT(Tabela2[[#This Row],[Código]],2)</f>
        <v>84</v>
      </c>
    </row>
    <row r="7589" spans="2:16" ht="15" customHeight="1" x14ac:dyDescent="0.25">
      <c r="B7589" s="31" t="str">
        <f>IF(Tabela2[[#This Row],[Tipo]] = 0,LOOKUP(Tabela2[[#This Row],[RESUMO]],Tabela3[Grupo],Tabela3[Meus produtos]),VLOOKUP(Tabela2[[#This Row],[Código]],Tabela4[[Código NBS/LC116]:[Meus serviços]],3,0))</f>
        <v>Não</v>
      </c>
      <c r="C7589" t="str">
        <f>IF(E7589=0,TEXT(dados!A7504,"00000000"),IF(E7589=2,TEXT(dados!A7504,"0000"),TEXT(dados!A7504,"#")))</f>
        <v>84186940</v>
      </c>
      <c r="D7589" t="str">
        <f>IF(dados!B7504=0,"",dados!B7504)</f>
        <v/>
      </c>
      <c r="E7589">
        <f>dados!C7504</f>
        <v>0</v>
      </c>
      <c r="F7589" t="str">
        <f>dados!D7504</f>
        <v>Reatores nucleares caldeiras maquinas aparelhos e instrumentos mecanicos e suas partes Refrigeradores congeladores freezers e outros materiais maquinas e aparelhos para a producao de frio com equipamento eletrico ou outro bombas de calor excluindo as maquinas e aparelhos de arcondicionado da posicao 84 15 Grupos frigorificos de compressao com capacidade inferior ou igual a 30 000 frigorias hora</v>
      </c>
      <c r="G7589"/>
      <c r="H7589"/>
      <c r="I7589"/>
      <c r="J7589"/>
      <c r="K7589" s="13"/>
      <c r="L7589" s="13">
        <f>dados!I7504/100</f>
        <v>0.13449999999999998</v>
      </c>
      <c r="M7589" s="13">
        <f>dados!J7504/100</f>
        <v>0.17550000000000002</v>
      </c>
      <c r="N7589" s="13">
        <f>dados!K7504/100</f>
        <v>0.18</v>
      </c>
      <c r="O7589" s="13">
        <f>dados!L7504/100</f>
        <v>0</v>
      </c>
      <c r="P7589" s="12" t="str">
        <f>LEFT(Tabela2[[#This Row],[Código]],2)</f>
        <v>84</v>
      </c>
    </row>
    <row r="7590" spans="2:16" ht="15" customHeight="1" x14ac:dyDescent="0.25">
      <c r="B7590" s="31" t="str">
        <f>IF(Tabela2[[#This Row],[Tipo]] = 0,LOOKUP(Tabela2[[#This Row],[RESUMO]],Tabela3[Grupo],Tabela3[Meus produtos]),VLOOKUP(Tabela2[[#This Row],[Código]],Tabela4[[Código NBS/LC116]:[Meus serviços]],3,0))</f>
        <v>Não</v>
      </c>
      <c r="C7590" t="str">
        <f>IF(E7590=0,TEXT(dados!A7505,"00000000"),IF(E7590=2,TEXT(dados!A7505,"0000"),TEXT(dados!A7505,"#")))</f>
        <v>84186940</v>
      </c>
      <c r="D7590">
        <f>IF(dados!B7505=0,"",dados!B7505)</f>
        <v>1</v>
      </c>
      <c r="E7590">
        <f>dados!C7505</f>
        <v>0</v>
      </c>
      <c r="F7590" t="str">
        <f>dados!D7505</f>
        <v>Para ar-condicionado</v>
      </c>
      <c r="G7590"/>
      <c r="H7590"/>
      <c r="I7590"/>
      <c r="J7590"/>
      <c r="K7590" s="13"/>
      <c r="L7590" s="13">
        <f>dados!I7505/100</f>
        <v>0.15029999999999999</v>
      </c>
      <c r="M7590" s="13">
        <f>dados!J7505/100</f>
        <v>0.1913</v>
      </c>
      <c r="N7590" s="13">
        <f>dados!K7505/100</f>
        <v>0.18</v>
      </c>
      <c r="O7590" s="13">
        <f>dados!L7505/100</f>
        <v>0</v>
      </c>
      <c r="P7590" s="12" t="str">
        <f>LEFT(Tabela2[[#This Row],[Código]],2)</f>
        <v>84</v>
      </c>
    </row>
    <row r="7591" spans="2:16" ht="15" customHeight="1" x14ac:dyDescent="0.25">
      <c r="B7591" s="31" t="str">
        <f>IF(Tabela2[[#This Row],[Tipo]] = 0,LOOKUP(Tabela2[[#This Row],[RESUMO]],Tabela3[Grupo],Tabela3[Meus produtos]),VLOOKUP(Tabela2[[#This Row],[Código]],Tabela4[[Código NBS/LC116]:[Meus serviços]],3,0))</f>
        <v>Não</v>
      </c>
      <c r="C7591" t="str">
        <f>IF(E7591=0,TEXT(dados!A7506,"00000000"),IF(E7591=2,TEXT(dados!A7506,"0000"),TEXT(dados!A7506,"#")))</f>
        <v>84186991</v>
      </c>
      <c r="D7591" t="str">
        <f>IF(dados!B7506=0,"",dados!B7506)</f>
        <v/>
      </c>
      <c r="E7591">
        <f>dados!C7506</f>
        <v>0</v>
      </c>
      <c r="F7591" t="str">
        <f>dados!D7506</f>
        <v>Resfriadores de agua, de absorcao por brometo de litio</v>
      </c>
      <c r="G7591"/>
      <c r="H7591"/>
      <c r="I7591"/>
      <c r="J7591"/>
      <c r="K7591" s="13"/>
      <c r="L7591" s="13">
        <f>dados!I7506/100</f>
        <v>0.15090000000000001</v>
      </c>
      <c r="M7591" s="13">
        <f>dados!J7506/100</f>
        <v>0.1709</v>
      </c>
      <c r="N7591" s="13">
        <f>dados!K7506/100</f>
        <v>0.18</v>
      </c>
      <c r="O7591" s="13">
        <f>dados!L7506/100</f>
        <v>0</v>
      </c>
      <c r="P7591" s="12" t="str">
        <f>LEFT(Tabela2[[#This Row],[Código]],2)</f>
        <v>84</v>
      </c>
    </row>
    <row r="7592" spans="2:16" ht="15" customHeight="1" x14ac:dyDescent="0.25">
      <c r="B7592" s="31" t="str">
        <f>IF(Tabela2[[#This Row],[Tipo]] = 0,LOOKUP(Tabela2[[#This Row],[RESUMO]],Tabela3[Grupo],Tabela3[Meus produtos]),VLOOKUP(Tabela2[[#This Row],[Código]],Tabela4[[Código NBS/LC116]:[Meus serviços]],3,0))</f>
        <v>Não</v>
      </c>
      <c r="C7592" t="str">
        <f>IF(E7592=0,TEXT(dados!A7507,"00000000"),IF(E7592=2,TEXT(dados!A7507,"0000"),TEXT(dados!A7507,"#")))</f>
        <v>84186999</v>
      </c>
      <c r="D7592" t="str">
        <f>IF(dados!B7507=0,"",dados!B7507)</f>
        <v/>
      </c>
      <c r="E7592">
        <f>dados!C7507</f>
        <v>0</v>
      </c>
      <c r="F7592" t="str">
        <f>dados!D7507</f>
        <v>Outs.materiais/maqs.apars.p/prod.frio,e bombas de calor</v>
      </c>
      <c r="G7592"/>
      <c r="H7592"/>
      <c r="I7592"/>
      <c r="J7592"/>
      <c r="K7592" s="13"/>
      <c r="L7592" s="13">
        <f>dados!I7507/100</f>
        <v>0.17629999999999998</v>
      </c>
      <c r="M7592" s="13">
        <f>dados!J7507/100</f>
        <v>0.24890000000000001</v>
      </c>
      <c r="N7592" s="13">
        <f>dados!K7507/100</f>
        <v>0.18</v>
      </c>
      <c r="O7592" s="13">
        <f>dados!L7507/100</f>
        <v>0</v>
      </c>
      <c r="P7592" s="12" t="str">
        <f>LEFT(Tabela2[[#This Row],[Código]],2)</f>
        <v>84</v>
      </c>
    </row>
    <row r="7593" spans="2:16" ht="15" customHeight="1" x14ac:dyDescent="0.25">
      <c r="B7593" s="31" t="str">
        <f>IF(Tabela2[[#This Row],[Tipo]] = 0,LOOKUP(Tabela2[[#This Row],[RESUMO]],Tabela3[Grupo],Tabela3[Meus produtos]),VLOOKUP(Tabela2[[#This Row],[Código]],Tabela4[[Código NBS/LC116]:[Meus serviços]],3,0))</f>
        <v>Não</v>
      </c>
      <c r="C7593" t="str">
        <f>IF(E7593=0,TEXT(dados!A7508,"00000000"),IF(E7593=2,TEXT(dados!A7508,"0000"),TEXT(dados!A7508,"#")))</f>
        <v>84186999</v>
      </c>
      <c r="D7593">
        <f>IF(dados!B7508=0,"",dados!B7508)</f>
        <v>1</v>
      </c>
      <c r="E7593">
        <f>dados!C7508</f>
        <v>0</v>
      </c>
      <c r="F7593" t="str">
        <f>dados!D7508</f>
        <v>Maquinas para producao de gelo em embarcacoes pesqueiras</v>
      </c>
      <c r="G7593"/>
      <c r="H7593"/>
      <c r="I7593"/>
      <c r="J7593"/>
      <c r="K7593" s="13"/>
      <c r="L7593" s="13">
        <f>dados!I7508/100</f>
        <v>0.13449999999999998</v>
      </c>
      <c r="M7593" s="13">
        <f>dados!J7508/100</f>
        <v>0.20710000000000001</v>
      </c>
      <c r="N7593" s="13">
        <f>dados!K7508/100</f>
        <v>0.18</v>
      </c>
      <c r="O7593" s="13">
        <f>dados!L7508/100</f>
        <v>0</v>
      </c>
      <c r="P7593" s="12" t="str">
        <f>LEFT(Tabela2[[#This Row],[Código]],2)</f>
        <v>84</v>
      </c>
    </row>
    <row r="7594" spans="2:16" ht="15" customHeight="1" x14ac:dyDescent="0.25">
      <c r="B7594" s="31" t="str">
        <f>IF(Tabela2[[#This Row],[Tipo]] = 0,LOOKUP(Tabela2[[#This Row],[RESUMO]],Tabela3[Grupo],Tabela3[Meus produtos]),VLOOKUP(Tabela2[[#This Row],[Código]],Tabela4[[Código NBS/LC116]:[Meus serviços]],3,0))</f>
        <v>Não</v>
      </c>
      <c r="C7594" t="str">
        <f>IF(E7594=0,TEXT(dados!A7509,"00000000"),IF(E7594=2,TEXT(dados!A7509,"0000"),TEXT(dados!A7509,"#")))</f>
        <v>84186999</v>
      </c>
      <c r="D7594">
        <f>IF(dados!B7509=0,"",dados!B7509)</f>
        <v>2</v>
      </c>
      <c r="E7594">
        <f>dados!C7509</f>
        <v>0</v>
      </c>
      <c r="F7594" t="str">
        <f>dados!D7509</f>
        <v>Grupos de compressao, exceto para ar condicionado, ou de absorcao</v>
      </c>
      <c r="G7594"/>
      <c r="H7594"/>
      <c r="I7594"/>
      <c r="J7594"/>
      <c r="K7594" s="13"/>
      <c r="L7594" s="13">
        <f>dados!I7509/100</f>
        <v>0.14929999999999999</v>
      </c>
      <c r="M7594" s="13">
        <f>dados!J7509/100</f>
        <v>0.22190000000000001</v>
      </c>
      <c r="N7594" s="13">
        <f>dados!K7509/100</f>
        <v>0.18</v>
      </c>
      <c r="O7594" s="13">
        <f>dados!L7509/100</f>
        <v>0</v>
      </c>
      <c r="P7594" s="12" t="str">
        <f>LEFT(Tabela2[[#This Row],[Código]],2)</f>
        <v>84</v>
      </c>
    </row>
    <row r="7595" spans="2:16" ht="15" customHeight="1" x14ac:dyDescent="0.25">
      <c r="B7595" s="31" t="str">
        <f>IF(Tabela2[[#This Row],[Tipo]] = 0,LOOKUP(Tabela2[[#This Row],[RESUMO]],Tabela3[Grupo],Tabela3[Meus produtos]),VLOOKUP(Tabela2[[#This Row],[Código]],Tabela4[[Código NBS/LC116]:[Meus serviços]],3,0))</f>
        <v>Não</v>
      </c>
      <c r="C7595" t="str">
        <f>IF(E7595=0,TEXT(dados!A7510,"00000000"),IF(E7595=2,TEXT(dados!A7510,"0000"),TEXT(dados!A7510,"#")))</f>
        <v>84186999</v>
      </c>
      <c r="D7595">
        <f>IF(dados!B7510=0,"",dados!B7510)</f>
        <v>3</v>
      </c>
      <c r="E7595">
        <f>dados!C7510</f>
        <v>0</v>
      </c>
      <c r="F7595" t="str">
        <f>dados!D7510</f>
        <v>Maquinas para producao de gelo em cubos ou escamas</v>
      </c>
      <c r="G7595"/>
      <c r="H7595"/>
      <c r="I7595"/>
      <c r="J7595"/>
      <c r="K7595" s="13"/>
      <c r="L7595" s="13">
        <f>dados!I7510/100</f>
        <v>0.14929999999999999</v>
      </c>
      <c r="M7595" s="13">
        <f>dados!J7510/100</f>
        <v>0.22190000000000001</v>
      </c>
      <c r="N7595" s="13">
        <f>dados!K7510/100</f>
        <v>0.18</v>
      </c>
      <c r="O7595" s="13">
        <f>dados!L7510/100</f>
        <v>0</v>
      </c>
      <c r="P7595" s="12" t="str">
        <f>LEFT(Tabela2[[#This Row],[Código]],2)</f>
        <v>84</v>
      </c>
    </row>
    <row r="7596" spans="2:16" ht="15" customHeight="1" x14ac:dyDescent="0.25">
      <c r="B7596" s="31" t="str">
        <f>IF(Tabela2[[#This Row],[Tipo]] = 0,LOOKUP(Tabela2[[#This Row],[RESUMO]],Tabela3[Grupo],Tabela3[Meus produtos]),VLOOKUP(Tabela2[[#This Row],[Código]],Tabela4[[Código NBS/LC116]:[Meus serviços]],3,0))</f>
        <v>Não</v>
      </c>
      <c r="C7596" t="str">
        <f>IF(E7596=0,TEXT(dados!A7511,"00000000"),IF(E7596=2,TEXT(dados!A7511,"0000"),TEXT(dados!A7511,"#")))</f>
        <v>84186999</v>
      </c>
      <c r="D7596">
        <f>IF(dados!B7511=0,"",dados!B7511)</f>
        <v>4</v>
      </c>
      <c r="E7596">
        <f>dados!C7511</f>
        <v>0</v>
      </c>
      <c r="F7596" t="str">
        <f>dados!D7511</f>
        <v>Instalacoes frigorificas industriais, formadas por elementos nao reunidos em corpo unico nem montados sobre base comum, com camara frigorifica de capacidade superior a 30m³</v>
      </c>
      <c r="G7596"/>
      <c r="H7596"/>
      <c r="I7596"/>
      <c r="J7596"/>
      <c r="K7596" s="13"/>
      <c r="L7596" s="13">
        <f>dados!I7511/100</f>
        <v>0.13449999999999998</v>
      </c>
      <c r="M7596" s="13">
        <f>dados!J7511/100</f>
        <v>0.20710000000000001</v>
      </c>
      <c r="N7596" s="13">
        <f>dados!K7511/100</f>
        <v>0.18</v>
      </c>
      <c r="O7596" s="13">
        <f>dados!L7511/100</f>
        <v>0</v>
      </c>
      <c r="P7596" s="12" t="str">
        <f>LEFT(Tabela2[[#This Row],[Código]],2)</f>
        <v>84</v>
      </c>
    </row>
    <row r="7597" spans="2:16" ht="15" customHeight="1" x14ac:dyDescent="0.25">
      <c r="B7597" s="31" t="str">
        <f>IF(Tabela2[[#This Row],[Tipo]] = 0,LOOKUP(Tabela2[[#This Row],[RESUMO]],Tabela3[Grupo],Tabela3[Meus produtos]),VLOOKUP(Tabela2[[#This Row],[Código]],Tabela4[[Código NBS/LC116]:[Meus serviços]],3,0))</f>
        <v>Não</v>
      </c>
      <c r="C7597" t="str">
        <f>IF(E7597=0,TEXT(dados!A7512,"00000000"),IF(E7597=2,TEXT(dados!A7512,"0000"),TEXT(dados!A7512,"#")))</f>
        <v>84186999</v>
      </c>
      <c r="D7597">
        <f>IF(dados!B7512=0,"",dados!B7512)</f>
        <v>5</v>
      </c>
      <c r="E7597">
        <f>dados!C7512</f>
        <v>0</v>
      </c>
      <c r="F7597" t="str">
        <f>dados!D7512</f>
        <v xml:space="preserve"> Proprios para conservacao de sangue humano funcionando com temperatura estavel entre 2 c e 6 c</v>
      </c>
      <c r="G7597"/>
      <c r="H7597"/>
      <c r="I7597"/>
      <c r="J7597"/>
      <c r="K7597" s="13"/>
      <c r="L7597" s="13">
        <f>dados!I7512/100</f>
        <v>0.13449999999999998</v>
      </c>
      <c r="M7597" s="13">
        <f>dados!J7512/100</f>
        <v>0.20710000000000001</v>
      </c>
      <c r="N7597" s="13">
        <f>dados!K7512/100</f>
        <v>0.18</v>
      </c>
      <c r="O7597" s="13">
        <f>dados!L7512/100</f>
        <v>0</v>
      </c>
      <c r="P7597" s="12" t="str">
        <f>LEFT(Tabela2[[#This Row],[Código]],2)</f>
        <v>84</v>
      </c>
    </row>
    <row r="7598" spans="2:16" ht="15" customHeight="1" x14ac:dyDescent="0.25">
      <c r="B7598" s="31" t="str">
        <f>IF(Tabela2[[#This Row],[Tipo]] = 0,LOOKUP(Tabela2[[#This Row],[RESUMO]],Tabela3[Grupo],Tabela3[Meus produtos]),VLOOKUP(Tabela2[[#This Row],[Código]],Tabela4[[Código NBS/LC116]:[Meus serviços]],3,0))</f>
        <v>Não</v>
      </c>
      <c r="C7598" t="str">
        <f>IF(E7598=0,TEXT(dados!A7513,"00000000"),IF(E7598=2,TEXT(dados!A7513,"0000"),TEXT(dados!A7513,"#")))</f>
        <v>84189100</v>
      </c>
      <c r="D7598" t="str">
        <f>IF(dados!B7513=0,"",dados!B7513)</f>
        <v/>
      </c>
      <c r="E7598">
        <f>dados!C7513</f>
        <v>0</v>
      </c>
      <c r="F7598" t="str">
        <f>dados!D7513</f>
        <v>Gabinetes/moveis p/receber equipamento p/prod.de frio</v>
      </c>
      <c r="G7598"/>
      <c r="H7598"/>
      <c r="I7598"/>
      <c r="J7598"/>
      <c r="K7598" s="13"/>
      <c r="L7598" s="13">
        <f>dados!I7513/100</f>
        <v>0.22329999999999997</v>
      </c>
      <c r="M7598" s="13">
        <f>dados!J7513/100</f>
        <v>0.36920000000000003</v>
      </c>
      <c r="N7598" s="13">
        <f>dados!K7513/100</f>
        <v>0.18</v>
      </c>
      <c r="O7598" s="13">
        <f>dados!L7513/100</f>
        <v>0</v>
      </c>
      <c r="P7598" s="12" t="str">
        <f>LEFT(Tabela2[[#This Row],[Código]],2)</f>
        <v>84</v>
      </c>
    </row>
    <row r="7599" spans="2:16" ht="15" customHeight="1" x14ac:dyDescent="0.25">
      <c r="B7599" s="31" t="str">
        <f>IF(Tabela2[[#This Row],[Tipo]] = 0,LOOKUP(Tabela2[[#This Row],[RESUMO]],Tabela3[Grupo],Tabela3[Meus produtos]),VLOOKUP(Tabela2[[#This Row],[Código]],Tabela4[[Código NBS/LC116]:[Meus serviços]],3,0))</f>
        <v>Não</v>
      </c>
      <c r="C7599" t="str">
        <f>IF(E7599=0,TEXT(dados!A7514,"00000000"),IF(E7599=2,TEXT(dados!A7514,"0000"),TEXT(dados!A7514,"#")))</f>
        <v>84189900</v>
      </c>
      <c r="D7599" t="str">
        <f>IF(dados!B7514=0,"",dados!B7514)</f>
        <v/>
      </c>
      <c r="E7599">
        <f>dados!C7514</f>
        <v>0</v>
      </c>
      <c r="F7599" t="str">
        <f>dados!D7514</f>
        <v>Outros partes de refrigeradores, congeladores,etc.</v>
      </c>
      <c r="G7599"/>
      <c r="H7599"/>
      <c r="I7599"/>
      <c r="J7599"/>
      <c r="K7599" s="13"/>
      <c r="L7599" s="13">
        <f>dados!I7514/100</f>
        <v>0.22329999999999997</v>
      </c>
      <c r="M7599" s="13">
        <f>dados!J7514/100</f>
        <v>0.35520000000000002</v>
      </c>
      <c r="N7599" s="13">
        <f>dados!K7514/100</f>
        <v>0.12</v>
      </c>
      <c r="O7599" s="13">
        <f>dados!L7514/100</f>
        <v>0</v>
      </c>
      <c r="P7599" s="12" t="str">
        <f>LEFT(Tabela2[[#This Row],[Código]],2)</f>
        <v>84</v>
      </c>
    </row>
    <row r="7600" spans="2:16" ht="15" customHeight="1" x14ac:dyDescent="0.25">
      <c r="B7600" s="31" t="str">
        <f>IF(Tabela2[[#This Row],[Tipo]] = 0,LOOKUP(Tabela2[[#This Row],[RESUMO]],Tabela3[Grupo],Tabela3[Meus produtos]),VLOOKUP(Tabela2[[#This Row],[Código]],Tabela4[[Código NBS/LC116]:[Meus serviços]],3,0))</f>
        <v>Não</v>
      </c>
      <c r="C7600" t="str">
        <f>IF(E7600=0,TEXT(dados!A7515,"00000000"),IF(E7600=2,TEXT(dados!A7515,"0000"),TEXT(dados!A7515,"#")))</f>
        <v>84189900</v>
      </c>
      <c r="D7600">
        <f>IF(dados!B7515=0,"",dados!B7515)</f>
        <v>1</v>
      </c>
      <c r="E7600">
        <f>dados!C7515</f>
        <v>0</v>
      </c>
      <c r="F7600" t="str">
        <f>dados!D7515</f>
        <v>Condensador frigorifico e evaporador frigorifico</v>
      </c>
      <c r="G7600"/>
      <c r="H7600"/>
      <c r="I7600"/>
      <c r="J7600"/>
      <c r="K7600" s="13"/>
      <c r="L7600" s="13">
        <f>dados!I7515/100</f>
        <v>0.16600000000000001</v>
      </c>
      <c r="M7600" s="13">
        <f>dados!J7515/100</f>
        <v>0.2979</v>
      </c>
      <c r="N7600" s="13">
        <f>dados!K7515/100</f>
        <v>0.12</v>
      </c>
      <c r="O7600" s="13">
        <f>dados!L7515/100</f>
        <v>0</v>
      </c>
      <c r="P7600" s="12" t="str">
        <f>LEFT(Tabela2[[#This Row],[Código]],2)</f>
        <v>84</v>
      </c>
    </row>
    <row r="7601" spans="2:16" ht="15" customHeight="1" x14ac:dyDescent="0.25">
      <c r="B7601" s="31" t="str">
        <f>IF(Tabela2[[#This Row],[Tipo]] = 0,LOOKUP(Tabela2[[#This Row],[RESUMO]],Tabela3[Grupo],Tabela3[Meus produtos]),VLOOKUP(Tabela2[[#This Row],[Código]],Tabela4[[Código NBS/LC116]:[Meus serviços]],3,0))</f>
        <v>Não</v>
      </c>
      <c r="C7601" t="str">
        <f>IF(E7601=0,TEXT(dados!A7516,"00000000"),IF(E7601=2,TEXT(dados!A7516,"0000"),TEXT(dados!A7516,"#")))</f>
        <v>84191100</v>
      </c>
      <c r="D7601" t="str">
        <f>IF(dados!B7516=0,"",dados!B7516)</f>
        <v/>
      </c>
      <c r="E7601">
        <f>dados!C7516</f>
        <v>0</v>
      </c>
      <c r="F7601" t="str">
        <f>dados!D7516</f>
        <v>Aquecedores de agua,de aquecimento instantaneo,a gas</v>
      </c>
      <c r="G7601"/>
      <c r="H7601"/>
      <c r="I7601"/>
      <c r="J7601"/>
      <c r="K7601" s="13"/>
      <c r="L7601" s="13">
        <f>dados!I7516/100</f>
        <v>0.13880000000000001</v>
      </c>
      <c r="M7601" s="13">
        <f>dados!J7516/100</f>
        <v>0.17980000000000002</v>
      </c>
      <c r="N7601" s="13">
        <f>dados!K7516/100</f>
        <v>0.18</v>
      </c>
      <c r="O7601" s="13">
        <f>dados!L7516/100</f>
        <v>0</v>
      </c>
      <c r="P7601" s="12" t="str">
        <f>LEFT(Tabela2[[#This Row],[Código]],2)</f>
        <v>84</v>
      </c>
    </row>
    <row r="7602" spans="2:16" ht="15" customHeight="1" x14ac:dyDescent="0.25">
      <c r="B7602" s="31" t="str">
        <f>IF(Tabela2[[#This Row],[Tipo]] = 0,LOOKUP(Tabela2[[#This Row],[RESUMO]],Tabela3[Grupo],Tabela3[Meus produtos]),VLOOKUP(Tabela2[[#This Row],[Código]],Tabela4[[Código NBS/LC116]:[Meus serviços]],3,0))</f>
        <v>Não</v>
      </c>
      <c r="C7602" t="str">
        <f>IF(E7602=0,TEXT(dados!A7517,"00000000"),IF(E7602=2,TEXT(dados!A7517,"0000"),TEXT(dados!A7517,"#")))</f>
        <v>84191100</v>
      </c>
      <c r="D7602">
        <f>IF(dados!B7517=0,"",dados!B7517)</f>
        <v>1</v>
      </c>
      <c r="E7602">
        <f>dados!C7517</f>
        <v>0</v>
      </c>
      <c r="F7602" t="str">
        <f>dados!D7517</f>
        <v>Para uso domestico</v>
      </c>
      <c r="G7602"/>
      <c r="H7602"/>
      <c r="I7602"/>
      <c r="J7602"/>
      <c r="K7602" s="13"/>
      <c r="L7602" s="13">
        <f>dados!I7517/100</f>
        <v>0.1429</v>
      </c>
      <c r="M7602" s="13">
        <f>dados!J7517/100</f>
        <v>0.18390000000000001</v>
      </c>
      <c r="N7602" s="13">
        <f>dados!K7517/100</f>
        <v>0.18</v>
      </c>
      <c r="O7602" s="13">
        <f>dados!L7517/100</f>
        <v>0</v>
      </c>
      <c r="P7602" s="12" t="str">
        <f>LEFT(Tabela2[[#This Row],[Código]],2)</f>
        <v>84</v>
      </c>
    </row>
    <row r="7603" spans="2:16" ht="15" customHeight="1" x14ac:dyDescent="0.25">
      <c r="B7603" s="31" t="str">
        <f>IF(Tabela2[[#This Row],[Tipo]] = 0,LOOKUP(Tabela2[[#This Row],[RESUMO]],Tabela3[Grupo],Tabela3[Meus produtos]),VLOOKUP(Tabela2[[#This Row],[Código]],Tabela4[[Código NBS/LC116]:[Meus serviços]],3,0))</f>
        <v>Não</v>
      </c>
      <c r="C7603" t="str">
        <f>IF(E7603=0,TEXT(dados!A7518,"00000000"),IF(E7603=2,TEXT(dados!A7518,"0000"),TEXT(dados!A7518,"#")))</f>
        <v>84191200</v>
      </c>
      <c r="D7603" t="str">
        <f>IF(dados!B7518=0,"",dados!B7518)</f>
        <v/>
      </c>
      <c r="E7603">
        <f>dados!C7518</f>
        <v>0</v>
      </c>
      <c r="F7603" t="str">
        <f>dados!D7518</f>
        <v>Reatores nucleares caldeiras maquinas aparelhos e instrumentos mecanicos e suas partes aparelhos dispositivos ou equipamentos de laboratorio mesmo aquecidos eletricamente exceto os fornos e outros aparelhos da posicao 85 14 para tratamento de materias por</v>
      </c>
      <c r="G7603"/>
      <c r="H7603"/>
      <c r="I7603"/>
      <c r="J7603"/>
      <c r="K7603" s="13"/>
      <c r="L7603" s="13">
        <f>dados!I7518/100</f>
        <v>0.13449999999999998</v>
      </c>
      <c r="M7603" s="13">
        <f>dados!J7518/100</f>
        <v>0.17550000000000002</v>
      </c>
      <c r="N7603" s="13">
        <f>dados!K7518/100</f>
        <v>0.18</v>
      </c>
      <c r="O7603" s="13">
        <f>dados!L7518/100</f>
        <v>0</v>
      </c>
      <c r="P7603" s="12" t="str">
        <f>LEFT(Tabela2[[#This Row],[Código]],2)</f>
        <v>84</v>
      </c>
    </row>
    <row r="7604" spans="2:16" ht="15" customHeight="1" x14ac:dyDescent="0.25">
      <c r="B7604" s="31" t="str">
        <f>IF(Tabela2[[#This Row],[Tipo]] = 0,LOOKUP(Tabela2[[#This Row],[RESUMO]],Tabela3[Grupo],Tabela3[Meus produtos]),VLOOKUP(Tabela2[[#This Row],[Código]],Tabela4[[Código NBS/LC116]:[Meus serviços]],3,0))</f>
        <v>Não</v>
      </c>
      <c r="C7604" t="str">
        <f>IF(E7604=0,TEXT(dados!A7519,"00000000"),IF(E7604=2,TEXT(dados!A7519,"0000"),TEXT(dados!A7519,"#")))</f>
        <v>84191900</v>
      </c>
      <c r="D7604" t="str">
        <f>IF(dados!B7519=0,"",dados!B7519)</f>
        <v/>
      </c>
      <c r="E7604">
        <f>dados!C7519</f>
        <v>0</v>
      </c>
      <c r="F7604" t="str">
        <f>dados!D7519</f>
        <v>Reatores nucleares caldeiras maquinas aparelhos e instrumentos mecanicos e suas partes aparelhos dispositivos ou equipamentos de laboratorio mesmo aquecidos eletricamente exceto os fornos e outros aparelhos da posicao 85 14 para tratamento de materias por</v>
      </c>
      <c r="G7604"/>
      <c r="H7604"/>
      <c r="I7604"/>
      <c r="J7604"/>
      <c r="K7604" s="13"/>
      <c r="L7604" s="13">
        <f>dados!I7519/100</f>
        <v>0.13880000000000001</v>
      </c>
      <c r="M7604" s="13">
        <f>dados!J7519/100</f>
        <v>0.17980000000000002</v>
      </c>
      <c r="N7604" s="13">
        <f>dados!K7519/100</f>
        <v>0.12</v>
      </c>
      <c r="O7604" s="13">
        <f>dados!L7519/100</f>
        <v>0</v>
      </c>
      <c r="P7604" s="12" t="str">
        <f>LEFT(Tabela2[[#This Row],[Código]],2)</f>
        <v>84</v>
      </c>
    </row>
    <row r="7605" spans="2:16" ht="15" customHeight="1" x14ac:dyDescent="0.25">
      <c r="B7605" s="31" t="str">
        <f>IF(Tabela2[[#This Row],[Tipo]] = 0,LOOKUP(Tabela2[[#This Row],[RESUMO]],Tabela3[Grupo],Tabela3[Meus produtos]),VLOOKUP(Tabela2[[#This Row],[Código]],Tabela4[[Código NBS/LC116]:[Meus serviços]],3,0))</f>
        <v>Não</v>
      </c>
      <c r="C7605" t="str">
        <f>IF(E7605=0,TEXT(dados!A7520,"00000000"),IF(E7605=2,TEXT(dados!A7520,"0000"),TEXT(dados!A7520,"#")))</f>
        <v>84192000</v>
      </c>
      <c r="D7605" t="str">
        <f>IF(dados!B7520=0,"",dados!B7520)</f>
        <v/>
      </c>
      <c r="E7605">
        <f>dados!C7520</f>
        <v>0</v>
      </c>
      <c r="F7605" t="str">
        <f>dados!D7520</f>
        <v>Esterilizadores medico-cirurgicos ou de laboratorio</v>
      </c>
      <c r="G7605"/>
      <c r="H7605"/>
      <c r="I7605"/>
      <c r="J7605"/>
      <c r="K7605" s="13"/>
      <c r="L7605" s="13">
        <f>dados!I7520/100</f>
        <v>0.13880000000000001</v>
      </c>
      <c r="M7605" s="13">
        <f>dados!J7520/100</f>
        <v>0.17420000000000002</v>
      </c>
      <c r="N7605" s="13">
        <f>dados!K7520/100</f>
        <v>0.18</v>
      </c>
      <c r="O7605" s="13">
        <f>dados!L7520/100</f>
        <v>0</v>
      </c>
      <c r="P7605" s="12" t="str">
        <f>LEFT(Tabela2[[#This Row],[Código]],2)</f>
        <v>84</v>
      </c>
    </row>
    <row r="7606" spans="2:16" ht="15" customHeight="1" x14ac:dyDescent="0.25">
      <c r="B7606" s="31" t="str">
        <f>IF(Tabela2[[#This Row],[Tipo]] = 0,LOOKUP(Tabela2[[#This Row],[RESUMO]],Tabela3[Grupo],Tabela3[Meus produtos]),VLOOKUP(Tabela2[[#This Row],[Código]],Tabela4[[Código NBS/LC116]:[Meus serviços]],3,0))</f>
        <v>Não</v>
      </c>
      <c r="C7606" t="str">
        <f>IF(E7606=0,TEXT(dados!A7521,"00000000"),IF(E7606=2,TEXT(dados!A7521,"0000"),TEXT(dados!A7521,"#")))</f>
        <v>84193300</v>
      </c>
      <c r="D7606" t="str">
        <f>IF(dados!B7521=0,"",dados!B7521)</f>
        <v/>
      </c>
      <c r="E7606">
        <f>dados!C7521</f>
        <v>0</v>
      </c>
      <c r="F7606" t="str">
        <f>dados!D7521</f>
        <v>Reatores nucleares caldeiras maquinas aparelhos e instrumentos mecanicos e suas partes aparelhos dispositivos ou equipamentos de laboratorio mesmo aquecidos eletricamente exceto os fornos e outros aparelhos da posicao 85 14 para tratamento de materias por</v>
      </c>
      <c r="G7606"/>
      <c r="H7606"/>
      <c r="I7606"/>
      <c r="J7606"/>
      <c r="K7606" s="13"/>
      <c r="L7606" s="13">
        <f>dados!I7521/100</f>
        <v>0.13449999999999998</v>
      </c>
      <c r="M7606" s="13">
        <f>dados!J7521/100</f>
        <v>0.1699</v>
      </c>
      <c r="N7606" s="13">
        <f>dados!K7521/100</f>
        <v>0.18</v>
      </c>
      <c r="O7606" s="13">
        <f>dados!L7521/100</f>
        <v>0</v>
      </c>
      <c r="P7606" s="12" t="str">
        <f>LEFT(Tabela2[[#This Row],[Código]],2)</f>
        <v>84</v>
      </c>
    </row>
    <row r="7607" spans="2:16" ht="15" customHeight="1" x14ac:dyDescent="0.25">
      <c r="B7607" s="31" t="str">
        <f>IF(Tabela2[[#This Row],[Tipo]] = 0,LOOKUP(Tabela2[[#This Row],[RESUMO]],Tabela3[Grupo],Tabela3[Meus produtos]),VLOOKUP(Tabela2[[#This Row],[Código]],Tabela4[[Código NBS/LC116]:[Meus serviços]],3,0))</f>
        <v>Não</v>
      </c>
      <c r="C7607" t="str">
        <f>IF(E7607=0,TEXT(dados!A7522,"00000000"),IF(E7607=2,TEXT(dados!A7522,"0000"),TEXT(dados!A7522,"#")))</f>
        <v>84193400</v>
      </c>
      <c r="D7607" t="str">
        <f>IF(dados!B7522=0,"",dados!B7522)</f>
        <v/>
      </c>
      <c r="E7607">
        <f>dados!C7522</f>
        <v>0</v>
      </c>
      <c r="F7607" t="str">
        <f>dados!D7522</f>
        <v>Reatores nucleares caldeiras maquinas aparelhos e instrumentos mecanicos e suas partes aparelhos dispositivos ou equipamentos de laboratorio mesmo aquecidos eletricamente exceto os fornos e outros aparelhos da posicao 85 14 para tratamento de materias por</v>
      </c>
      <c r="G7607"/>
      <c r="H7607"/>
      <c r="I7607"/>
      <c r="J7607"/>
      <c r="K7607" s="13"/>
      <c r="L7607" s="13">
        <f>dados!I7522/100</f>
        <v>0.13449999999999998</v>
      </c>
      <c r="M7607" s="13">
        <f>dados!J7522/100</f>
        <v>0.1699</v>
      </c>
      <c r="N7607" s="13">
        <f>dados!K7522/100</f>
        <v>0.12</v>
      </c>
      <c r="O7607" s="13">
        <f>dados!L7522/100</f>
        <v>0</v>
      </c>
      <c r="P7607" s="12" t="str">
        <f>LEFT(Tabela2[[#This Row],[Código]],2)</f>
        <v>84</v>
      </c>
    </row>
    <row r="7608" spans="2:16" ht="15" customHeight="1" x14ac:dyDescent="0.25">
      <c r="B7608" s="31" t="str">
        <f>IF(Tabela2[[#This Row],[Tipo]] = 0,LOOKUP(Tabela2[[#This Row],[RESUMO]],Tabela3[Grupo],Tabela3[Meus produtos]),VLOOKUP(Tabela2[[#This Row],[Código]],Tabela4[[Código NBS/LC116]:[Meus serviços]],3,0))</f>
        <v>Não</v>
      </c>
      <c r="C7608" t="str">
        <f>IF(E7608=0,TEXT(dados!A7523,"00000000"),IF(E7608=2,TEXT(dados!A7523,"0000"),TEXT(dados!A7523,"#")))</f>
        <v>84193500</v>
      </c>
      <c r="D7608" t="str">
        <f>IF(dados!B7523=0,"",dados!B7523)</f>
        <v/>
      </c>
      <c r="E7608">
        <f>dados!C7523</f>
        <v>0</v>
      </c>
      <c r="F7608" t="str">
        <f>dados!D7523</f>
        <v>Reatores nucleares caldeiras maquinas aparelhos e instrumentos mecanicos e suas partes aparelhos dispositivos ou equipamentos de laboratorio mesmo aquecidos eletricamente exceto os fornos e outros aparelhos da posicao 85 14 para tratamento de materias por</v>
      </c>
      <c r="G7608"/>
      <c r="H7608"/>
      <c r="I7608"/>
      <c r="J7608"/>
      <c r="K7608" s="13"/>
      <c r="L7608" s="13">
        <f>dados!I7523/100</f>
        <v>0.13449999999999998</v>
      </c>
      <c r="M7608" s="13">
        <f>dados!J7523/100</f>
        <v>0.1699</v>
      </c>
      <c r="N7608" s="13">
        <f>dados!K7523/100</f>
        <v>0.18</v>
      </c>
      <c r="O7608" s="13">
        <f>dados!L7523/100</f>
        <v>0</v>
      </c>
      <c r="P7608" s="12" t="str">
        <f>LEFT(Tabela2[[#This Row],[Código]],2)</f>
        <v>84</v>
      </c>
    </row>
    <row r="7609" spans="2:16" ht="15" customHeight="1" x14ac:dyDescent="0.25">
      <c r="B7609" s="31" t="str">
        <f>IF(Tabela2[[#This Row],[Tipo]] = 0,LOOKUP(Tabela2[[#This Row],[RESUMO]],Tabela3[Grupo],Tabela3[Meus produtos]),VLOOKUP(Tabela2[[#This Row],[Código]],Tabela4[[Código NBS/LC116]:[Meus serviços]],3,0))</f>
        <v>Não</v>
      </c>
      <c r="C7609" t="str">
        <f>IF(E7609=0,TEXT(dados!A7524,"00000000"),IF(E7609=2,TEXT(dados!A7524,"0000"),TEXT(dados!A7524,"#")))</f>
        <v>84193900</v>
      </c>
      <c r="D7609" t="str">
        <f>IF(dados!B7524=0,"",dados!B7524)</f>
        <v/>
      </c>
      <c r="E7609">
        <f>dados!C7524</f>
        <v>0</v>
      </c>
      <c r="F7609" t="str">
        <f>dados!D7524</f>
        <v>Outros secadores</v>
      </c>
      <c r="G7609"/>
      <c r="H7609"/>
      <c r="I7609"/>
      <c r="J7609"/>
      <c r="K7609" s="13"/>
      <c r="L7609" s="13">
        <f>dados!I7524/100</f>
        <v>0.13449999999999998</v>
      </c>
      <c r="M7609" s="13">
        <f>dados!J7524/100</f>
        <v>0.1699</v>
      </c>
      <c r="N7609" s="13">
        <f>dados!K7524/100</f>
        <v>0.12</v>
      </c>
      <c r="O7609" s="13">
        <f>dados!L7524/100</f>
        <v>0</v>
      </c>
      <c r="P7609" s="12" t="str">
        <f>LEFT(Tabela2[[#This Row],[Código]],2)</f>
        <v>84</v>
      </c>
    </row>
    <row r="7610" spans="2:16" ht="15" customHeight="1" x14ac:dyDescent="0.25">
      <c r="B7610" s="31" t="str">
        <f>IF(Tabela2[[#This Row],[Tipo]] = 0,LOOKUP(Tabela2[[#This Row],[RESUMO]],Tabela3[Grupo],Tabela3[Meus produtos]),VLOOKUP(Tabela2[[#This Row],[Código]],Tabela4[[Código NBS/LC116]:[Meus serviços]],3,0))</f>
        <v>Não</v>
      </c>
      <c r="C7610" t="str">
        <f>IF(E7610=0,TEXT(dados!A7525,"00000000"),IF(E7610=2,TEXT(dados!A7525,"0000"),TEXT(dados!A7525,"#")))</f>
        <v>84194010</v>
      </c>
      <c r="D7610" t="str">
        <f>IF(dados!B7525=0,"",dados!B7525)</f>
        <v/>
      </c>
      <c r="E7610">
        <f>dados!C7525</f>
        <v>0</v>
      </c>
      <c r="F7610" t="str">
        <f>dados!D7525</f>
        <v>Apars.de destilacao de agua</v>
      </c>
      <c r="G7610"/>
      <c r="H7610"/>
      <c r="I7610"/>
      <c r="J7610"/>
      <c r="K7610" s="13"/>
      <c r="L7610" s="13">
        <f>dados!I7525/100</f>
        <v>0.13449999999999998</v>
      </c>
      <c r="M7610" s="13">
        <f>dados!J7525/100</f>
        <v>0.1699</v>
      </c>
      <c r="N7610" s="13">
        <f>dados!K7525/100</f>
        <v>0.18</v>
      </c>
      <c r="O7610" s="13">
        <f>dados!L7525/100</f>
        <v>0</v>
      </c>
      <c r="P7610" s="12" t="str">
        <f>LEFT(Tabela2[[#This Row],[Código]],2)</f>
        <v>84</v>
      </c>
    </row>
    <row r="7611" spans="2:16" ht="15" customHeight="1" x14ac:dyDescent="0.25">
      <c r="B7611" s="31" t="str">
        <f>IF(Tabela2[[#This Row],[Tipo]] = 0,LOOKUP(Tabela2[[#This Row],[RESUMO]],Tabela3[Grupo],Tabela3[Meus produtos]),VLOOKUP(Tabela2[[#This Row],[Código]],Tabela4[[Código NBS/LC116]:[Meus serviços]],3,0))</f>
        <v>Não</v>
      </c>
      <c r="C7611" t="str">
        <f>IF(E7611=0,TEXT(dados!A7526,"00000000"),IF(E7611=2,TEXT(dados!A7526,"0000"),TEXT(dados!A7526,"#")))</f>
        <v>84194020</v>
      </c>
      <c r="D7611" t="str">
        <f>IF(dados!B7526=0,"",dados!B7526)</f>
        <v/>
      </c>
      <c r="E7611">
        <f>dados!C7526</f>
        <v>0</v>
      </c>
      <c r="F7611" t="str">
        <f>dados!D7526</f>
        <v>Apars.de destilacao ou retificacao,de alcoois,etc.</v>
      </c>
      <c r="G7611"/>
      <c r="H7611"/>
      <c r="I7611"/>
      <c r="J7611"/>
      <c r="K7611" s="13"/>
      <c r="L7611" s="13">
        <f>dados!I7526/100</f>
        <v>0.13449999999999998</v>
      </c>
      <c r="M7611" s="13">
        <f>dados!J7526/100</f>
        <v>0.1699</v>
      </c>
      <c r="N7611" s="13">
        <f>dados!K7526/100</f>
        <v>0.18</v>
      </c>
      <c r="O7611" s="13">
        <f>dados!L7526/100</f>
        <v>0</v>
      </c>
      <c r="P7611" s="12" t="str">
        <f>LEFT(Tabela2[[#This Row],[Código]],2)</f>
        <v>84</v>
      </c>
    </row>
    <row r="7612" spans="2:16" ht="15" customHeight="1" x14ac:dyDescent="0.25">
      <c r="B7612" s="31" t="str">
        <f>IF(Tabela2[[#This Row],[Tipo]] = 0,LOOKUP(Tabela2[[#This Row],[RESUMO]],Tabela3[Grupo],Tabela3[Meus produtos]),VLOOKUP(Tabela2[[#This Row],[Código]],Tabela4[[Código NBS/LC116]:[Meus serviços]],3,0))</f>
        <v>Não</v>
      </c>
      <c r="C7612" t="str">
        <f>IF(E7612=0,TEXT(dados!A7527,"00000000"),IF(E7612=2,TEXT(dados!A7527,"0000"),TEXT(dados!A7527,"#")))</f>
        <v>84194090</v>
      </c>
      <c r="D7612" t="str">
        <f>IF(dados!B7527=0,"",dados!B7527)</f>
        <v/>
      </c>
      <c r="E7612">
        <f>dados!C7527</f>
        <v>0</v>
      </c>
      <c r="F7612" t="str">
        <f>dados!D7527</f>
        <v>Outros aparelhos de destilacao ou de retificacao</v>
      </c>
      <c r="G7612"/>
      <c r="H7612"/>
      <c r="I7612"/>
      <c r="J7612"/>
      <c r="K7612" s="13"/>
      <c r="L7612" s="13">
        <f>dados!I7527/100</f>
        <v>0.13449999999999998</v>
      </c>
      <c r="M7612" s="13">
        <f>dados!J7527/100</f>
        <v>0.1699</v>
      </c>
      <c r="N7612" s="13">
        <f>dados!K7527/100</f>
        <v>0.18</v>
      </c>
      <c r="O7612" s="13">
        <f>dados!L7527/100</f>
        <v>0</v>
      </c>
      <c r="P7612" s="12" t="str">
        <f>LEFT(Tabela2[[#This Row],[Código]],2)</f>
        <v>84</v>
      </c>
    </row>
    <row r="7613" spans="2:16" ht="15" customHeight="1" x14ac:dyDescent="0.25">
      <c r="B7613" s="31" t="str">
        <f>IF(Tabela2[[#This Row],[Tipo]] = 0,LOOKUP(Tabela2[[#This Row],[RESUMO]],Tabela3[Grupo],Tabela3[Meus produtos]),VLOOKUP(Tabela2[[#This Row],[Código]],Tabela4[[Código NBS/LC116]:[Meus serviços]],3,0))</f>
        <v>Não</v>
      </c>
      <c r="C7613" t="str">
        <f>IF(E7613=0,TEXT(dados!A7528,"00000000"),IF(E7613=2,TEXT(dados!A7528,"0000"),TEXT(dados!A7528,"#")))</f>
        <v>84195010</v>
      </c>
      <c r="D7613" t="str">
        <f>IF(dados!B7528=0,"",dados!B7528)</f>
        <v/>
      </c>
      <c r="E7613">
        <f>dados!C7528</f>
        <v>0</v>
      </c>
      <c r="F7613" t="str">
        <f>dados!D7528</f>
        <v>Trocadores (permutadores) de calor,de placas</v>
      </c>
      <c r="G7613"/>
      <c r="H7613"/>
      <c r="I7613"/>
      <c r="J7613"/>
      <c r="K7613" s="13"/>
      <c r="L7613" s="13">
        <f>dados!I7528/100</f>
        <v>0.13449999999999998</v>
      </c>
      <c r="M7613" s="13">
        <f>dados!J7528/100</f>
        <v>0.1857</v>
      </c>
      <c r="N7613" s="13">
        <f>dados!K7528/100</f>
        <v>0.18</v>
      </c>
      <c r="O7613" s="13">
        <f>dados!L7528/100</f>
        <v>0</v>
      </c>
      <c r="P7613" s="12" t="str">
        <f>LEFT(Tabela2[[#This Row],[Código]],2)</f>
        <v>84</v>
      </c>
    </row>
    <row r="7614" spans="2:16" ht="15" customHeight="1" x14ac:dyDescent="0.25">
      <c r="B7614" s="31" t="str">
        <f>IF(Tabela2[[#This Row],[Tipo]] = 0,LOOKUP(Tabela2[[#This Row],[RESUMO]],Tabela3[Grupo],Tabela3[Meus produtos]),VLOOKUP(Tabela2[[#This Row],[Código]],Tabela4[[Código NBS/LC116]:[Meus serviços]],3,0))</f>
        <v>Não</v>
      </c>
      <c r="C7614" t="str">
        <f>IF(E7614=0,TEXT(dados!A7529,"00000000"),IF(E7614=2,TEXT(dados!A7529,"0000"),TEXT(dados!A7529,"#")))</f>
        <v>84195021</v>
      </c>
      <c r="D7614" t="str">
        <f>IF(dados!B7529=0,"",dados!B7529)</f>
        <v/>
      </c>
      <c r="E7614">
        <f>dados!C7529</f>
        <v>0</v>
      </c>
      <c r="F7614" t="str">
        <f>dados!D7529</f>
        <v>Trocadores (permutadores) de calor,tubulares,metalicos</v>
      </c>
      <c r="G7614"/>
      <c r="H7614"/>
      <c r="I7614"/>
      <c r="J7614"/>
      <c r="K7614" s="13"/>
      <c r="L7614" s="13">
        <f>dados!I7529/100</f>
        <v>0.13449999999999998</v>
      </c>
      <c r="M7614" s="13">
        <f>dados!J7529/100</f>
        <v>0.1857</v>
      </c>
      <c r="N7614" s="13">
        <f>dados!K7529/100</f>
        <v>0.18</v>
      </c>
      <c r="O7614" s="13">
        <f>dados!L7529/100</f>
        <v>0</v>
      </c>
      <c r="P7614" s="12" t="str">
        <f>LEFT(Tabela2[[#This Row],[Código]],2)</f>
        <v>84</v>
      </c>
    </row>
    <row r="7615" spans="2:16" ht="15" customHeight="1" x14ac:dyDescent="0.25">
      <c r="B7615" s="31" t="str">
        <f>IF(Tabela2[[#This Row],[Tipo]] = 0,LOOKUP(Tabela2[[#This Row],[RESUMO]],Tabela3[Grupo],Tabela3[Meus produtos]),VLOOKUP(Tabela2[[#This Row],[Código]],Tabela4[[Código NBS/LC116]:[Meus serviços]],3,0))</f>
        <v>Não</v>
      </c>
      <c r="C7615" t="str">
        <f>IF(E7615=0,TEXT(dados!A7530,"00000000"),IF(E7615=2,TEXT(dados!A7530,"0000"),TEXT(dados!A7530,"#")))</f>
        <v>84195022</v>
      </c>
      <c r="D7615" t="str">
        <f>IF(dados!B7530=0,"",dados!B7530)</f>
        <v/>
      </c>
      <c r="E7615">
        <f>dados!C7530</f>
        <v>0</v>
      </c>
      <c r="F7615" t="str">
        <f>dados!D7530</f>
        <v>Trocadores (permutadores) de calor,tubulares,de grafite</v>
      </c>
      <c r="G7615"/>
      <c r="H7615"/>
      <c r="I7615"/>
      <c r="J7615"/>
      <c r="K7615" s="13"/>
      <c r="L7615" s="13">
        <f>dados!I7530/100</f>
        <v>0.13449999999999998</v>
      </c>
      <c r="M7615" s="13">
        <f>dados!J7530/100</f>
        <v>0.1857</v>
      </c>
      <c r="N7615" s="13">
        <f>dados!K7530/100</f>
        <v>0.18</v>
      </c>
      <c r="O7615" s="13">
        <f>dados!L7530/100</f>
        <v>0</v>
      </c>
      <c r="P7615" s="12" t="str">
        <f>LEFT(Tabela2[[#This Row],[Código]],2)</f>
        <v>84</v>
      </c>
    </row>
    <row r="7616" spans="2:16" ht="15" customHeight="1" x14ac:dyDescent="0.25">
      <c r="B7616" s="31" t="str">
        <f>IF(Tabela2[[#This Row],[Tipo]] = 0,LOOKUP(Tabela2[[#This Row],[RESUMO]],Tabela3[Grupo],Tabela3[Meus produtos]),VLOOKUP(Tabela2[[#This Row],[Código]],Tabela4[[Código NBS/LC116]:[Meus serviços]],3,0))</f>
        <v>Não</v>
      </c>
      <c r="C7616" t="str">
        <f>IF(E7616=0,TEXT(dados!A7531,"00000000"),IF(E7616=2,TEXT(dados!A7531,"0000"),TEXT(dados!A7531,"#")))</f>
        <v>84195029</v>
      </c>
      <c r="D7616" t="str">
        <f>IF(dados!B7531=0,"",dados!B7531)</f>
        <v/>
      </c>
      <c r="E7616">
        <f>dados!C7531</f>
        <v>0</v>
      </c>
      <c r="F7616" t="str">
        <f>dados!D7531</f>
        <v>Outs.trocadores (permutadores) de calor, tubulares</v>
      </c>
      <c r="G7616"/>
      <c r="H7616"/>
      <c r="I7616"/>
      <c r="J7616"/>
      <c r="K7616" s="13"/>
      <c r="L7616" s="13">
        <f>dados!I7531/100</f>
        <v>0.13449999999999998</v>
      </c>
      <c r="M7616" s="13">
        <f>dados!J7531/100</f>
        <v>0.1857</v>
      </c>
      <c r="N7616" s="13">
        <f>dados!K7531/100</f>
        <v>0.18</v>
      </c>
      <c r="O7616" s="13">
        <f>dados!L7531/100</f>
        <v>0</v>
      </c>
      <c r="P7616" s="12" t="str">
        <f>LEFT(Tabela2[[#This Row],[Código]],2)</f>
        <v>84</v>
      </c>
    </row>
    <row r="7617" spans="2:16" ht="15" customHeight="1" x14ac:dyDescent="0.25">
      <c r="B7617" s="31" t="str">
        <f>IF(Tabela2[[#This Row],[Tipo]] = 0,LOOKUP(Tabela2[[#This Row],[RESUMO]],Tabela3[Grupo],Tabela3[Meus produtos]),VLOOKUP(Tabela2[[#This Row],[Código]],Tabela4[[Código NBS/LC116]:[Meus serviços]],3,0))</f>
        <v>Não</v>
      </c>
      <c r="C7617" t="str">
        <f>IF(E7617=0,TEXT(dados!A7532,"00000000"),IF(E7617=2,TEXT(dados!A7532,"0000"),TEXT(dados!A7532,"#")))</f>
        <v>84195090</v>
      </c>
      <c r="D7617" t="str">
        <f>IF(dados!B7532=0,"",dados!B7532)</f>
        <v/>
      </c>
      <c r="E7617">
        <f>dados!C7532</f>
        <v>0</v>
      </c>
      <c r="F7617" t="str">
        <f>dados!D7532</f>
        <v>Outros trocadores (permutadores) de calor</v>
      </c>
      <c r="G7617"/>
      <c r="H7617"/>
      <c r="I7617"/>
      <c r="J7617"/>
      <c r="K7617" s="13"/>
      <c r="L7617" s="13">
        <f>dados!I7532/100</f>
        <v>0.13449999999999998</v>
      </c>
      <c r="M7617" s="13">
        <f>dados!J7532/100</f>
        <v>0.1857</v>
      </c>
      <c r="N7617" s="13">
        <f>dados!K7532/100</f>
        <v>0.18</v>
      </c>
      <c r="O7617" s="13">
        <f>dados!L7532/100</f>
        <v>0</v>
      </c>
      <c r="P7617" s="12" t="str">
        <f>LEFT(Tabela2[[#This Row],[Código]],2)</f>
        <v>84</v>
      </c>
    </row>
    <row r="7618" spans="2:16" ht="15" customHeight="1" x14ac:dyDescent="0.25">
      <c r="B7618" s="31" t="str">
        <f>IF(Tabela2[[#This Row],[Tipo]] = 0,LOOKUP(Tabela2[[#This Row],[RESUMO]],Tabela3[Grupo],Tabela3[Meus produtos]),VLOOKUP(Tabela2[[#This Row],[Código]],Tabela4[[Código NBS/LC116]:[Meus serviços]],3,0))</f>
        <v>Não</v>
      </c>
      <c r="C7618" t="str">
        <f>IF(E7618=0,TEXT(dados!A7533,"00000000"),IF(E7618=2,TEXT(dados!A7533,"0000"),TEXT(dados!A7533,"#")))</f>
        <v>84196000</v>
      </c>
      <c r="D7618" t="str">
        <f>IF(dados!B7533=0,"",dados!B7533)</f>
        <v/>
      </c>
      <c r="E7618">
        <f>dados!C7533</f>
        <v>0</v>
      </c>
      <c r="F7618" t="str">
        <f>dados!D7533</f>
        <v>Apars.e dispositivos p/liquefacao do ar ou outs.gases</v>
      </c>
      <c r="G7618"/>
      <c r="H7618"/>
      <c r="I7618"/>
      <c r="J7618"/>
      <c r="K7618" s="13"/>
      <c r="L7618" s="13">
        <f>dados!I7533/100</f>
        <v>0.13449999999999998</v>
      </c>
      <c r="M7618" s="13">
        <f>dados!J7533/100</f>
        <v>0.1699</v>
      </c>
      <c r="N7618" s="13">
        <f>dados!K7533/100</f>
        <v>0.18</v>
      </c>
      <c r="O7618" s="13">
        <f>dados!L7533/100</f>
        <v>0</v>
      </c>
      <c r="P7618" s="12" t="str">
        <f>LEFT(Tabela2[[#This Row],[Código]],2)</f>
        <v>84</v>
      </c>
    </row>
    <row r="7619" spans="2:16" ht="15" customHeight="1" x14ac:dyDescent="0.25">
      <c r="B7619" s="31" t="str">
        <f>IF(Tabela2[[#This Row],[Tipo]] = 0,LOOKUP(Tabela2[[#This Row],[RESUMO]],Tabela3[Grupo],Tabela3[Meus produtos]),VLOOKUP(Tabela2[[#This Row],[Código]],Tabela4[[Código NBS/LC116]:[Meus serviços]],3,0))</f>
        <v>Não</v>
      </c>
      <c r="C7619" t="str">
        <f>IF(E7619=0,TEXT(dados!A7534,"00000000"),IF(E7619=2,TEXT(dados!A7534,"0000"),TEXT(dados!A7534,"#")))</f>
        <v>84198110</v>
      </c>
      <c r="D7619" t="str">
        <f>IF(dados!B7534=0,"",dados!B7534)</f>
        <v/>
      </c>
      <c r="E7619">
        <f>dados!C7534</f>
        <v>0</v>
      </c>
      <c r="F7619" t="str">
        <f>dados!D7534</f>
        <v>Autoclaves p/prepar.de bebida quente/aquec. de alimento</v>
      </c>
      <c r="G7619"/>
      <c r="H7619"/>
      <c r="I7619"/>
      <c r="J7619"/>
      <c r="K7619" s="13"/>
      <c r="L7619" s="13">
        <f>dados!I7534/100</f>
        <v>0.13449999999999998</v>
      </c>
      <c r="M7619" s="13">
        <f>dados!J7534/100</f>
        <v>0.1699</v>
      </c>
      <c r="N7619" s="13">
        <f>dados!K7534/100</f>
        <v>0.18</v>
      </c>
      <c r="O7619" s="13">
        <f>dados!L7534/100</f>
        <v>0</v>
      </c>
      <c r="P7619" s="12" t="str">
        <f>LEFT(Tabela2[[#This Row],[Código]],2)</f>
        <v>84</v>
      </c>
    </row>
    <row r="7620" spans="2:16" ht="15" customHeight="1" x14ac:dyDescent="0.25">
      <c r="B7620" s="31" t="str">
        <f>IF(Tabela2[[#This Row],[Tipo]] = 0,LOOKUP(Tabela2[[#This Row],[RESUMO]],Tabela3[Grupo],Tabela3[Meus produtos]),VLOOKUP(Tabela2[[#This Row],[Código]],Tabela4[[Código NBS/LC116]:[Meus serviços]],3,0))</f>
        <v>Não</v>
      </c>
      <c r="C7620" t="str">
        <f>IF(E7620=0,TEXT(dados!A7535,"00000000"),IF(E7620=2,TEXT(dados!A7535,"0000"),TEXT(dados!A7535,"#")))</f>
        <v>84198190</v>
      </c>
      <c r="D7620" t="str">
        <f>IF(dados!B7535=0,"",dados!B7535)</f>
        <v/>
      </c>
      <c r="E7620">
        <f>dados!C7535</f>
        <v>0</v>
      </c>
      <c r="F7620" t="str">
        <f>dados!D7535</f>
        <v>Outs.apars/dispositivos p/prepar.de bebidas quentes,etc</v>
      </c>
      <c r="G7620"/>
      <c r="H7620"/>
      <c r="I7620"/>
      <c r="J7620"/>
      <c r="K7620" s="13"/>
      <c r="L7620" s="13">
        <f>dados!I7535/100</f>
        <v>0.13449999999999998</v>
      </c>
      <c r="M7620" s="13">
        <f>dados!J7535/100</f>
        <v>0.1699</v>
      </c>
      <c r="N7620" s="13">
        <f>dados!K7535/100</f>
        <v>0.18</v>
      </c>
      <c r="O7620" s="13">
        <f>dados!L7535/100</f>
        <v>0</v>
      </c>
      <c r="P7620" s="12" t="str">
        <f>LEFT(Tabela2[[#This Row],[Código]],2)</f>
        <v>84</v>
      </c>
    </row>
    <row r="7621" spans="2:16" ht="15" customHeight="1" x14ac:dyDescent="0.25">
      <c r="B7621" s="31" t="str">
        <f>IF(Tabela2[[#This Row],[Tipo]] = 0,LOOKUP(Tabela2[[#This Row],[RESUMO]],Tabela3[Grupo],Tabela3[Meus produtos]),VLOOKUP(Tabela2[[#This Row],[Código]],Tabela4[[Código NBS/LC116]:[Meus serviços]],3,0))</f>
        <v>Não</v>
      </c>
      <c r="C7621" t="str">
        <f>IF(E7621=0,TEXT(dados!A7536,"00000000"),IF(E7621=2,TEXT(dados!A7536,"0000"),TEXT(dados!A7536,"#")))</f>
        <v>84198911</v>
      </c>
      <c r="D7621" t="str">
        <f>IF(dados!B7536=0,"",dados!B7536)</f>
        <v/>
      </c>
      <c r="E7621">
        <f>dados!C7536</f>
        <v>0</v>
      </c>
      <c r="F7621" t="str">
        <f>dados!D7536</f>
        <v>Esterilizadores de aliment.uht,inj.vapor, cap&gt;=6500 l/h</v>
      </c>
      <c r="G7621"/>
      <c r="H7621"/>
      <c r="I7621"/>
      <c r="J7621"/>
      <c r="K7621" s="13"/>
      <c r="L7621" s="13">
        <f>dados!I7536/100</f>
        <v>0.13449999999999998</v>
      </c>
      <c r="M7621" s="13">
        <f>dados!J7536/100</f>
        <v>0.1545</v>
      </c>
      <c r="N7621" s="13">
        <f>dados!K7536/100</f>
        <v>0.18</v>
      </c>
      <c r="O7621" s="13">
        <f>dados!L7536/100</f>
        <v>0</v>
      </c>
      <c r="P7621" s="12" t="str">
        <f>LEFT(Tabela2[[#This Row],[Código]],2)</f>
        <v>84</v>
      </c>
    </row>
    <row r="7622" spans="2:16" ht="15" customHeight="1" x14ac:dyDescent="0.25">
      <c r="B7622" s="31" t="str">
        <f>IF(Tabela2[[#This Row],[Tipo]] = 0,LOOKUP(Tabela2[[#This Row],[RESUMO]],Tabela3[Grupo],Tabela3[Meus produtos]),VLOOKUP(Tabela2[[#This Row],[Código]],Tabela4[[Código NBS/LC116]:[Meus serviços]],3,0))</f>
        <v>Não</v>
      </c>
      <c r="C7622" t="str">
        <f>IF(E7622=0,TEXT(dados!A7537,"00000000"),IF(E7622=2,TEXT(dados!A7537,"0000"),TEXT(dados!A7537,"#")))</f>
        <v>84198919</v>
      </c>
      <c r="D7622" t="str">
        <f>IF(dados!B7537=0,"",dados!B7537)</f>
        <v/>
      </c>
      <c r="E7622">
        <f>dados!C7537</f>
        <v>0</v>
      </c>
      <c r="F7622" t="str">
        <f>dados!D7537</f>
        <v>Outros esterilizadores</v>
      </c>
      <c r="G7622"/>
      <c r="H7622"/>
      <c r="I7622"/>
      <c r="J7622"/>
      <c r="K7622" s="13"/>
      <c r="L7622" s="13">
        <f>dados!I7537/100</f>
        <v>0.13449999999999998</v>
      </c>
      <c r="M7622" s="13">
        <f>dados!J7537/100</f>
        <v>0.1699</v>
      </c>
      <c r="N7622" s="13">
        <f>dados!K7537/100</f>
        <v>0.18</v>
      </c>
      <c r="O7622" s="13">
        <f>dados!L7537/100</f>
        <v>0</v>
      </c>
      <c r="P7622" s="12" t="str">
        <f>LEFT(Tabela2[[#This Row],[Código]],2)</f>
        <v>84</v>
      </c>
    </row>
    <row r="7623" spans="2:16" ht="15" customHeight="1" x14ac:dyDescent="0.25">
      <c r="B7623" s="31" t="str">
        <f>IF(Tabela2[[#This Row],[Tipo]] = 0,LOOKUP(Tabela2[[#This Row],[RESUMO]],Tabela3[Grupo],Tabela3[Meus produtos]),VLOOKUP(Tabela2[[#This Row],[Código]],Tabela4[[Código NBS/LC116]:[Meus serviços]],3,0))</f>
        <v>Não</v>
      </c>
      <c r="C7623" t="str">
        <f>IF(E7623=0,TEXT(dados!A7538,"00000000"),IF(E7623=2,TEXT(dados!A7538,"0000"),TEXT(dados!A7538,"#")))</f>
        <v>84198919</v>
      </c>
      <c r="D7623">
        <f>IF(dados!B7538=0,"",dados!B7538)</f>
        <v>1</v>
      </c>
      <c r="E7623">
        <f>dados!C7538</f>
        <v>0</v>
      </c>
      <c r="F7623" t="str">
        <f>dados!D7538</f>
        <v>Dos tipos utilizados em bares, restaurantes, cantinas e semelhantes</v>
      </c>
      <c r="G7623"/>
      <c r="H7623"/>
      <c r="I7623"/>
      <c r="J7623"/>
      <c r="K7623" s="13"/>
      <c r="L7623" s="13">
        <f>dados!I7538/100</f>
        <v>0.14130000000000001</v>
      </c>
      <c r="M7623" s="13">
        <f>dados!J7538/100</f>
        <v>0.17670000000000002</v>
      </c>
      <c r="N7623" s="13">
        <f>dados!K7538/100</f>
        <v>0.18</v>
      </c>
      <c r="O7623" s="13">
        <f>dados!L7538/100</f>
        <v>0</v>
      </c>
      <c r="P7623" s="12" t="str">
        <f>LEFT(Tabela2[[#This Row],[Código]],2)</f>
        <v>84</v>
      </c>
    </row>
    <row r="7624" spans="2:16" ht="15" customHeight="1" x14ac:dyDescent="0.25">
      <c r="B7624" s="31" t="str">
        <f>IF(Tabela2[[#This Row],[Tipo]] = 0,LOOKUP(Tabela2[[#This Row],[RESUMO]],Tabela3[Grupo],Tabela3[Meus produtos]),VLOOKUP(Tabela2[[#This Row],[Código]],Tabela4[[Código NBS/LC116]:[Meus serviços]],3,0))</f>
        <v>Não</v>
      </c>
      <c r="C7624" t="str">
        <f>IF(E7624=0,TEXT(dados!A7539,"00000000"),IF(E7624=2,TEXT(dados!A7539,"0000"),TEXT(dados!A7539,"#")))</f>
        <v>84198920</v>
      </c>
      <c r="D7624" t="str">
        <f>IF(dados!B7539=0,"",dados!B7539)</f>
        <v/>
      </c>
      <c r="E7624">
        <f>dados!C7539</f>
        <v>0</v>
      </c>
      <c r="F7624" t="str">
        <f>dados!D7539</f>
        <v>Estufas</v>
      </c>
      <c r="G7624"/>
      <c r="H7624"/>
      <c r="I7624"/>
      <c r="J7624"/>
      <c r="K7624" s="13"/>
      <c r="L7624" s="13">
        <f>dados!I7539/100</f>
        <v>0.13449999999999998</v>
      </c>
      <c r="M7624" s="13">
        <f>dados!J7539/100</f>
        <v>0.1699</v>
      </c>
      <c r="N7624" s="13">
        <f>dados!K7539/100</f>
        <v>0.18</v>
      </c>
      <c r="O7624" s="13">
        <f>dados!L7539/100</f>
        <v>0</v>
      </c>
      <c r="P7624" s="12" t="str">
        <f>LEFT(Tabela2[[#This Row],[Código]],2)</f>
        <v>84</v>
      </c>
    </row>
    <row r="7625" spans="2:16" ht="15" customHeight="1" x14ac:dyDescent="0.25">
      <c r="B7625" s="31" t="str">
        <f>IF(Tabela2[[#This Row],[Tipo]] = 0,LOOKUP(Tabela2[[#This Row],[RESUMO]],Tabela3[Grupo],Tabela3[Meus produtos]),VLOOKUP(Tabela2[[#This Row],[Código]],Tabela4[[Código NBS/LC116]:[Meus serviços]],3,0))</f>
        <v>Não</v>
      </c>
      <c r="C7625" t="str">
        <f>IF(E7625=0,TEXT(dados!A7540,"00000000"),IF(E7625=2,TEXT(dados!A7540,"0000"),TEXT(dados!A7540,"#")))</f>
        <v>84198930</v>
      </c>
      <c r="D7625" t="str">
        <f>IF(dados!B7540=0,"",dados!B7540)</f>
        <v/>
      </c>
      <c r="E7625">
        <f>dados!C7540</f>
        <v>0</v>
      </c>
      <c r="F7625" t="str">
        <f>dados!D7540</f>
        <v>Torrefadores</v>
      </c>
      <c r="G7625"/>
      <c r="H7625"/>
      <c r="I7625"/>
      <c r="J7625"/>
      <c r="K7625" s="13"/>
      <c r="L7625" s="13">
        <f>dados!I7540/100</f>
        <v>0.13449999999999998</v>
      </c>
      <c r="M7625" s="13">
        <f>dados!J7540/100</f>
        <v>0.1699</v>
      </c>
      <c r="N7625" s="13">
        <f>dados!K7540/100</f>
        <v>0.18</v>
      </c>
      <c r="O7625" s="13">
        <f>dados!L7540/100</f>
        <v>0</v>
      </c>
      <c r="P7625" s="12" t="str">
        <f>LEFT(Tabela2[[#This Row],[Código]],2)</f>
        <v>84</v>
      </c>
    </row>
    <row r="7626" spans="2:16" ht="15" customHeight="1" x14ac:dyDescent="0.25">
      <c r="B7626" s="31" t="str">
        <f>IF(Tabela2[[#This Row],[Tipo]] = 0,LOOKUP(Tabela2[[#This Row],[RESUMO]],Tabela3[Grupo],Tabela3[Meus produtos]),VLOOKUP(Tabela2[[#This Row],[Código]],Tabela4[[Código NBS/LC116]:[Meus serviços]],3,0))</f>
        <v>Não</v>
      </c>
      <c r="C7626" t="str">
        <f>IF(E7626=0,TEXT(dados!A7541,"00000000"),IF(E7626=2,TEXT(dados!A7541,"0000"),TEXT(dados!A7541,"#")))</f>
        <v>84198940</v>
      </c>
      <c r="D7626" t="str">
        <f>IF(dados!B7541=0,"",dados!B7541)</f>
        <v/>
      </c>
      <c r="E7626">
        <f>dados!C7541</f>
        <v>0</v>
      </c>
      <c r="F7626" t="str">
        <f>dados!D7541</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7626"/>
      <c r="H7626"/>
      <c r="I7626"/>
      <c r="J7626"/>
      <c r="K7626" s="13"/>
      <c r="L7626" s="13">
        <f>dados!I7541/100</f>
        <v>0.13449999999999998</v>
      </c>
      <c r="M7626" s="13">
        <f>dados!J7541/100</f>
        <v>0.1699</v>
      </c>
      <c r="N7626" s="13">
        <f>dados!K7541/100</f>
        <v>0.18</v>
      </c>
      <c r="O7626" s="13">
        <f>dados!L7541/100</f>
        <v>0</v>
      </c>
      <c r="P7626" s="12" t="str">
        <f>LEFT(Tabela2[[#This Row],[Código]],2)</f>
        <v>84</v>
      </c>
    </row>
    <row r="7627" spans="2:16" ht="15" customHeight="1" x14ac:dyDescent="0.25">
      <c r="B7627" s="31" t="str">
        <f>IF(Tabela2[[#This Row],[Tipo]] = 0,LOOKUP(Tabela2[[#This Row],[RESUMO]],Tabela3[Grupo],Tabela3[Meus produtos]),VLOOKUP(Tabela2[[#This Row],[Código]],Tabela4[[Código NBS/LC116]:[Meus serviços]],3,0))</f>
        <v>Não</v>
      </c>
      <c r="C7627" t="str">
        <f>IF(E7627=0,TEXT(dados!A7542,"00000000"),IF(E7627=2,TEXT(dados!A7542,"0000"),TEXT(dados!A7542,"#")))</f>
        <v>84198991</v>
      </c>
      <c r="D7627" t="str">
        <f>IF(dados!B7542=0,"",dados!B7542)</f>
        <v/>
      </c>
      <c r="E7627">
        <f>dados!C7542</f>
        <v>0</v>
      </c>
      <c r="F7627" t="str">
        <f>dados!D7542</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7627"/>
      <c r="H7627"/>
      <c r="I7627"/>
      <c r="J7627"/>
      <c r="K7627" s="13"/>
      <c r="L7627" s="13">
        <f>dados!I7542/100</f>
        <v>0.14130000000000001</v>
      </c>
      <c r="M7627" s="13">
        <f>dados!J7542/100</f>
        <v>0.17670000000000002</v>
      </c>
      <c r="N7627" s="13">
        <f>dados!K7542/100</f>
        <v>0.18</v>
      </c>
      <c r="O7627" s="13">
        <f>dados!L7542/100</f>
        <v>0</v>
      </c>
      <c r="P7627" s="12" t="str">
        <f>LEFT(Tabela2[[#This Row],[Código]],2)</f>
        <v>84</v>
      </c>
    </row>
    <row r="7628" spans="2:16" ht="15" customHeight="1" x14ac:dyDescent="0.25">
      <c r="B7628" s="31" t="str">
        <f>IF(Tabela2[[#This Row],[Tipo]] = 0,LOOKUP(Tabela2[[#This Row],[RESUMO]],Tabela3[Grupo],Tabela3[Meus produtos]),VLOOKUP(Tabela2[[#This Row],[Código]],Tabela4[[Código NBS/LC116]:[Meus serviços]],3,0))</f>
        <v>Não</v>
      </c>
      <c r="C7628" t="str">
        <f>IF(E7628=0,TEXT(dados!A7543,"00000000"),IF(E7628=2,TEXT(dados!A7543,"0000"),TEXT(dados!A7543,"#")))</f>
        <v>84198999</v>
      </c>
      <c r="D7628" t="str">
        <f>IF(dados!B7543=0,"",dados!B7543)</f>
        <v/>
      </c>
      <c r="E7628">
        <f>dados!C7543</f>
        <v>0</v>
      </c>
      <c r="F7628" t="str">
        <f>dados!D7543</f>
        <v>Reatores nucleares caldeiras maquinas aparelhos e instrumentos mecanicos e suas partes aparelhos dispositivos ou equipamentos de laboratorio mesmo aquecidos eletricamente exceto os fornos e outros aparelhos da posicao 85 14 para tratamento de materias por meio de operacoes que impliquem mudanca de temperatura tais como aquecimento cozimento torrefacao destilacao retificacao esterilizacao pasteurizacao estufagem secagem evaporacao vaporizacao cond</v>
      </c>
      <c r="G7628"/>
      <c r="H7628"/>
      <c r="I7628"/>
      <c r="J7628"/>
      <c r="K7628" s="13"/>
      <c r="L7628" s="13">
        <f>dados!I7543/100</f>
        <v>0.13880000000000001</v>
      </c>
      <c r="M7628" s="13">
        <f>dados!J7543/100</f>
        <v>0.17420000000000002</v>
      </c>
      <c r="N7628" s="13">
        <f>dados!K7543/100</f>
        <v>0.12</v>
      </c>
      <c r="O7628" s="13">
        <f>dados!L7543/100</f>
        <v>0</v>
      </c>
      <c r="P7628" s="12" t="str">
        <f>LEFT(Tabela2[[#This Row],[Código]],2)</f>
        <v>84</v>
      </c>
    </row>
    <row r="7629" spans="2:16" ht="15" customHeight="1" x14ac:dyDescent="0.25">
      <c r="B7629" s="31" t="str">
        <f>IF(Tabela2[[#This Row],[Tipo]] = 0,LOOKUP(Tabela2[[#This Row],[RESUMO]],Tabela3[Grupo],Tabela3[Meus produtos]),VLOOKUP(Tabela2[[#This Row],[Código]],Tabela4[[Código NBS/LC116]:[Meus serviços]],3,0))</f>
        <v>Não</v>
      </c>
      <c r="C7629" t="str">
        <f>IF(E7629=0,TEXT(dados!A7544,"00000000"),IF(E7629=2,TEXT(dados!A7544,"0000"),TEXT(dados!A7544,"#")))</f>
        <v>84198999</v>
      </c>
      <c r="D7629">
        <f>IF(dados!B7544=0,"",dados!B7544)</f>
        <v>1</v>
      </c>
      <c r="E7629">
        <f>dados!C7544</f>
        <v>0</v>
      </c>
      <c r="F7629" t="str">
        <f>dados!D7544</f>
        <v>Torres de resfriamento de agua</v>
      </c>
      <c r="G7629"/>
      <c r="H7629"/>
      <c r="I7629"/>
      <c r="J7629"/>
      <c r="K7629" s="13"/>
      <c r="L7629" s="13">
        <f>dados!I7544/100</f>
        <v>0.13449999999999998</v>
      </c>
      <c r="M7629" s="13">
        <f>dados!J7544/100</f>
        <v>0.1699</v>
      </c>
      <c r="N7629" s="13">
        <f>dados!K7544/100</f>
        <v>0.12</v>
      </c>
      <c r="O7629" s="13">
        <f>dados!L7544/100</f>
        <v>0</v>
      </c>
      <c r="P7629" s="12" t="str">
        <f>LEFT(Tabela2[[#This Row],[Código]],2)</f>
        <v>84</v>
      </c>
    </row>
    <row r="7630" spans="2:16" ht="15" customHeight="1" x14ac:dyDescent="0.25">
      <c r="B7630" s="31" t="str">
        <f>IF(Tabela2[[#This Row],[Tipo]] = 0,LOOKUP(Tabela2[[#This Row],[RESUMO]],Tabela3[Grupo],Tabela3[Meus produtos]),VLOOKUP(Tabela2[[#This Row],[Código]],Tabela4[[Código NBS/LC116]:[Meus serviços]],3,0))</f>
        <v>Não</v>
      </c>
      <c r="C7630" t="str">
        <f>IF(E7630=0,TEXT(dados!A7545,"00000000"),IF(E7630=2,TEXT(dados!A7545,"0000"),TEXT(dados!A7545,"#")))</f>
        <v>84199010</v>
      </c>
      <c r="D7630" t="str">
        <f>IF(dados!B7545=0,"",dados!B7545)</f>
        <v/>
      </c>
      <c r="E7630">
        <f>dados!C7545</f>
        <v>0</v>
      </c>
      <c r="F7630" t="str">
        <f>dados!D7545</f>
        <v>Partes de aquecedores de agua,n/eletr.aquecim. inst.etc.</v>
      </c>
      <c r="G7630"/>
      <c r="H7630"/>
      <c r="I7630"/>
      <c r="J7630"/>
      <c r="K7630" s="13"/>
      <c r="L7630" s="13">
        <f>dados!I7545/100</f>
        <v>0.13880000000000001</v>
      </c>
      <c r="M7630" s="13">
        <f>dados!J7545/100</f>
        <v>0.17610000000000001</v>
      </c>
      <c r="N7630" s="13">
        <f>dados!K7545/100</f>
        <v>0.18</v>
      </c>
      <c r="O7630" s="13">
        <f>dados!L7545/100</f>
        <v>0</v>
      </c>
      <c r="P7630" s="12" t="str">
        <f>LEFT(Tabela2[[#This Row],[Código]],2)</f>
        <v>84</v>
      </c>
    </row>
    <row r="7631" spans="2:16" ht="15" customHeight="1" x14ac:dyDescent="0.25">
      <c r="B7631" s="31" t="str">
        <f>IF(Tabela2[[#This Row],[Tipo]] = 0,LOOKUP(Tabela2[[#This Row],[RESUMO]],Tabela3[Grupo],Tabela3[Meus produtos]),VLOOKUP(Tabela2[[#This Row],[Código]],Tabela4[[Código NBS/LC116]:[Meus serviços]],3,0))</f>
        <v>Não</v>
      </c>
      <c r="C7631" t="str">
        <f>IF(E7631=0,TEXT(dados!A7546,"00000000"),IF(E7631=2,TEXT(dados!A7546,"0000"),TEXT(dados!A7546,"#")))</f>
        <v>84199020</v>
      </c>
      <c r="D7631" t="str">
        <f>IF(dados!B7546=0,"",dados!B7546)</f>
        <v/>
      </c>
      <c r="E7631">
        <f>dados!C7546</f>
        <v>0</v>
      </c>
      <c r="F7631" t="str">
        <f>dados!D7546</f>
        <v>Partes de colunas de destilacao ou de retificacao</v>
      </c>
      <c r="G7631"/>
      <c r="H7631"/>
      <c r="I7631"/>
      <c r="J7631"/>
      <c r="K7631" s="13"/>
      <c r="L7631" s="13">
        <f>dados!I7546/100</f>
        <v>0.13880000000000001</v>
      </c>
      <c r="M7631" s="13">
        <f>dados!J7546/100</f>
        <v>0.17420000000000002</v>
      </c>
      <c r="N7631" s="13">
        <f>dados!K7546/100</f>
        <v>0.18</v>
      </c>
      <c r="O7631" s="13">
        <f>dados!L7546/100</f>
        <v>0</v>
      </c>
      <c r="P7631" s="12" t="str">
        <f>LEFT(Tabela2[[#This Row],[Código]],2)</f>
        <v>84</v>
      </c>
    </row>
    <row r="7632" spans="2:16" ht="15" customHeight="1" x14ac:dyDescent="0.25">
      <c r="B7632" s="31" t="str">
        <f>IF(Tabela2[[#This Row],[Tipo]] = 0,LOOKUP(Tabela2[[#This Row],[RESUMO]],Tabela3[Grupo],Tabela3[Meus produtos]),VLOOKUP(Tabela2[[#This Row],[Código]],Tabela4[[Código NBS/LC116]:[Meus serviços]],3,0))</f>
        <v>Não</v>
      </c>
      <c r="C7632" t="str">
        <f>IF(E7632=0,TEXT(dados!A7547,"00000000"),IF(E7632=2,TEXT(dados!A7547,"0000"),TEXT(dados!A7547,"#")))</f>
        <v>84199031</v>
      </c>
      <c r="D7632" t="str">
        <f>IF(dados!B7547=0,"",dados!B7547)</f>
        <v/>
      </c>
      <c r="E7632">
        <f>dados!C7547</f>
        <v>0</v>
      </c>
      <c r="F7632" t="str">
        <f>dados!D7547</f>
        <v>Placa corrugada,de aco inox/aluminio,troca term.s&gt;0.4m2</v>
      </c>
      <c r="G7632"/>
      <c r="H7632"/>
      <c r="I7632"/>
      <c r="J7632"/>
      <c r="K7632" s="13"/>
      <c r="L7632" s="13">
        <f>dados!I7547/100</f>
        <v>0.13880000000000001</v>
      </c>
      <c r="M7632" s="13">
        <f>dados!J7547/100</f>
        <v>0.1588</v>
      </c>
      <c r="N7632" s="13">
        <f>dados!K7547/100</f>
        <v>0.18</v>
      </c>
      <c r="O7632" s="13">
        <f>dados!L7547/100</f>
        <v>0</v>
      </c>
      <c r="P7632" s="12" t="str">
        <f>LEFT(Tabela2[[#This Row],[Código]],2)</f>
        <v>84</v>
      </c>
    </row>
    <row r="7633" spans="2:16" ht="15" customHeight="1" x14ac:dyDescent="0.25">
      <c r="B7633" s="31" t="str">
        <f>IF(Tabela2[[#This Row],[Tipo]] = 0,LOOKUP(Tabela2[[#This Row],[RESUMO]],Tabela3[Grupo],Tabela3[Meus produtos]),VLOOKUP(Tabela2[[#This Row],[Código]],Tabela4[[Código NBS/LC116]:[Meus serviços]],3,0))</f>
        <v>Não</v>
      </c>
      <c r="C7633" t="str">
        <f>IF(E7633=0,TEXT(dados!A7548,"00000000"),IF(E7633=2,TEXT(dados!A7548,"0000"),TEXT(dados!A7548,"#")))</f>
        <v>84199039</v>
      </c>
      <c r="D7633" t="str">
        <f>IF(dados!B7548=0,"",dados!B7548)</f>
        <v/>
      </c>
      <c r="E7633">
        <f>dados!C7548</f>
        <v>0</v>
      </c>
      <c r="F7633" t="str">
        <f>dados!D7548</f>
        <v>Outs.placas de trocadores (permutadores) de calor</v>
      </c>
      <c r="G7633"/>
      <c r="H7633"/>
      <c r="I7633"/>
      <c r="J7633"/>
      <c r="K7633" s="13"/>
      <c r="L7633" s="13">
        <f>dados!I7548/100</f>
        <v>0.13449999999999998</v>
      </c>
      <c r="M7633" s="13">
        <f>dados!J7548/100</f>
        <v>0.1699</v>
      </c>
      <c r="N7633" s="13">
        <f>dados!K7548/100</f>
        <v>0.18</v>
      </c>
      <c r="O7633" s="13">
        <f>dados!L7548/100</f>
        <v>0</v>
      </c>
      <c r="P7633" s="12" t="str">
        <f>LEFT(Tabela2[[#This Row],[Código]],2)</f>
        <v>84</v>
      </c>
    </row>
    <row r="7634" spans="2:16" ht="15" customHeight="1" x14ac:dyDescent="0.25">
      <c r="B7634" s="31" t="str">
        <f>IF(Tabela2[[#This Row],[Tipo]] = 0,LOOKUP(Tabela2[[#This Row],[RESUMO]],Tabela3[Grupo],Tabela3[Meus produtos]),VLOOKUP(Tabela2[[#This Row],[Código]],Tabela4[[Código NBS/LC116]:[Meus serviços]],3,0))</f>
        <v>Não</v>
      </c>
      <c r="C7634" t="str">
        <f>IF(E7634=0,TEXT(dados!A7549,"00000000"),IF(E7634=2,TEXT(dados!A7549,"0000"),TEXT(dados!A7549,"#")))</f>
        <v>84199040</v>
      </c>
      <c r="D7634" t="str">
        <f>IF(dados!B7549=0,"",dados!B7549)</f>
        <v/>
      </c>
      <c r="E7634">
        <f>dados!C7549</f>
        <v>0</v>
      </c>
      <c r="F7634" t="str">
        <f>dados!D7549</f>
        <v>Partes de apars/disposit.p/prepar.de bebida quente,etc.</v>
      </c>
      <c r="G7634"/>
      <c r="H7634"/>
      <c r="I7634"/>
      <c r="J7634"/>
      <c r="K7634" s="13"/>
      <c r="L7634" s="13">
        <f>dados!I7549/100</f>
        <v>0.13880000000000001</v>
      </c>
      <c r="M7634" s="13">
        <f>dados!J7549/100</f>
        <v>0.17420000000000002</v>
      </c>
      <c r="N7634" s="13">
        <f>dados!K7549/100</f>
        <v>0.18</v>
      </c>
      <c r="O7634" s="13">
        <f>dados!L7549/100</f>
        <v>0</v>
      </c>
      <c r="P7634" s="12" t="str">
        <f>LEFT(Tabela2[[#This Row],[Código]],2)</f>
        <v>84</v>
      </c>
    </row>
    <row r="7635" spans="2:16" ht="15" customHeight="1" x14ac:dyDescent="0.25">
      <c r="B7635" s="31" t="str">
        <f>IF(Tabela2[[#This Row],[Tipo]] = 0,LOOKUP(Tabela2[[#This Row],[RESUMO]],Tabela3[Grupo],Tabela3[Meus produtos]),VLOOKUP(Tabela2[[#This Row],[Código]],Tabela4[[Código NBS/LC116]:[Meus serviços]],3,0))</f>
        <v>Não</v>
      </c>
      <c r="C7635" t="str">
        <f>IF(E7635=0,TEXT(dados!A7550,"00000000"),IF(E7635=2,TEXT(dados!A7550,"0000"),TEXT(dados!A7550,"#")))</f>
        <v>84199090</v>
      </c>
      <c r="D7635" t="str">
        <f>IF(dados!B7550=0,"",dados!B7550)</f>
        <v/>
      </c>
      <c r="E7635">
        <f>dados!C7550</f>
        <v>0</v>
      </c>
      <c r="F7635" t="str">
        <f>dados!D7550</f>
        <v>Outs.partes de apars/disposit.p/tratam. c/modif.temperat</v>
      </c>
      <c r="G7635"/>
      <c r="H7635"/>
      <c r="I7635"/>
      <c r="J7635"/>
      <c r="K7635" s="13"/>
      <c r="L7635" s="13">
        <f>dados!I7550/100</f>
        <v>0.13880000000000001</v>
      </c>
      <c r="M7635" s="13">
        <f>dados!J7550/100</f>
        <v>0.17420000000000002</v>
      </c>
      <c r="N7635" s="13">
        <f>dados!K7550/100</f>
        <v>0.18</v>
      </c>
      <c r="O7635" s="13">
        <f>dados!L7550/100</f>
        <v>0</v>
      </c>
      <c r="P7635" s="12" t="str">
        <f>LEFT(Tabela2[[#This Row],[Código]],2)</f>
        <v>84</v>
      </c>
    </row>
    <row r="7636" spans="2:16" ht="15" customHeight="1" x14ac:dyDescent="0.25">
      <c r="B7636" s="31" t="str">
        <f>IF(Tabela2[[#This Row],[Tipo]] = 0,LOOKUP(Tabela2[[#This Row],[RESUMO]],Tabela3[Grupo],Tabela3[Meus produtos]),VLOOKUP(Tabela2[[#This Row],[Código]],Tabela4[[Código NBS/LC116]:[Meus serviços]],3,0))</f>
        <v>Não</v>
      </c>
      <c r="C7636" t="str">
        <f>IF(E7636=0,TEXT(dados!A7551,"00000000"),IF(E7636=2,TEXT(dados!A7551,"0000"),TEXT(dados!A7551,"#")))</f>
        <v>84201010</v>
      </c>
      <c r="D7636" t="str">
        <f>IF(dados!B7551=0,"",dados!B7551)</f>
        <v/>
      </c>
      <c r="E7636">
        <f>dados!C7551</f>
        <v>0</v>
      </c>
      <c r="F7636" t="str">
        <f>dados!D7551</f>
        <v>Calandras e laminadores p/papel ou cartao</v>
      </c>
      <c r="G7636"/>
      <c r="H7636"/>
      <c r="I7636"/>
      <c r="J7636"/>
      <c r="K7636" s="13"/>
      <c r="L7636" s="13">
        <f>dados!I7551/100</f>
        <v>0.13449999999999998</v>
      </c>
      <c r="M7636" s="13">
        <f>dados!J7551/100</f>
        <v>0.1699</v>
      </c>
      <c r="N7636" s="13">
        <f>dados!K7551/100</f>
        <v>0.18</v>
      </c>
      <c r="O7636" s="13">
        <f>dados!L7551/100</f>
        <v>0</v>
      </c>
      <c r="P7636" s="12" t="str">
        <f>LEFT(Tabela2[[#This Row],[Código]],2)</f>
        <v>84</v>
      </c>
    </row>
    <row r="7637" spans="2:16" ht="15" customHeight="1" x14ac:dyDescent="0.25">
      <c r="B7637" s="31" t="str">
        <f>IF(Tabela2[[#This Row],[Tipo]] = 0,LOOKUP(Tabela2[[#This Row],[RESUMO]],Tabela3[Grupo],Tabela3[Meus produtos]),VLOOKUP(Tabela2[[#This Row],[Código]],Tabela4[[Código NBS/LC116]:[Meus serviços]],3,0))</f>
        <v>Não</v>
      </c>
      <c r="C7637" t="str">
        <f>IF(E7637=0,TEXT(dados!A7552,"00000000"),IF(E7637=2,TEXT(dados!A7552,"0000"),TEXT(dados!A7552,"#")))</f>
        <v>84201090</v>
      </c>
      <c r="D7637" t="str">
        <f>IF(dados!B7552=0,"",dados!B7552)</f>
        <v/>
      </c>
      <c r="E7637">
        <f>dados!C7552</f>
        <v>0</v>
      </c>
      <c r="F7637" t="str">
        <f>dados!D7552</f>
        <v>Outros calandras e laminadores</v>
      </c>
      <c r="G7637"/>
      <c r="H7637"/>
      <c r="I7637"/>
      <c r="J7637"/>
      <c r="K7637" s="13"/>
      <c r="L7637" s="13">
        <f>dados!I7552/100</f>
        <v>0.13449999999999998</v>
      </c>
      <c r="M7637" s="13">
        <f>dados!J7552/100</f>
        <v>0.1699</v>
      </c>
      <c r="N7637" s="13">
        <f>dados!K7552/100</f>
        <v>0.18</v>
      </c>
      <c r="O7637" s="13">
        <f>dados!L7552/100</f>
        <v>0</v>
      </c>
      <c r="P7637" s="12" t="str">
        <f>LEFT(Tabela2[[#This Row],[Código]],2)</f>
        <v>84</v>
      </c>
    </row>
    <row r="7638" spans="2:16" ht="15" customHeight="1" x14ac:dyDescent="0.25">
      <c r="B7638" s="31" t="str">
        <f>IF(Tabela2[[#This Row],[Tipo]] = 0,LOOKUP(Tabela2[[#This Row],[RESUMO]],Tabela3[Grupo],Tabela3[Meus produtos]),VLOOKUP(Tabela2[[#This Row],[Código]],Tabela4[[Código NBS/LC116]:[Meus serviços]],3,0))</f>
        <v>Não</v>
      </c>
      <c r="C7638" t="str">
        <f>IF(E7638=0,TEXT(dados!A7553,"00000000"),IF(E7638=2,TEXT(dados!A7553,"0000"),TEXT(dados!A7553,"#")))</f>
        <v>84209100</v>
      </c>
      <c r="D7638" t="str">
        <f>IF(dados!B7553=0,"",dados!B7553)</f>
        <v/>
      </c>
      <c r="E7638">
        <f>dados!C7553</f>
        <v>0</v>
      </c>
      <c r="F7638" t="str">
        <f>dados!D7553</f>
        <v>Cilindros p/calandras e laminadores</v>
      </c>
      <c r="G7638"/>
      <c r="H7638"/>
      <c r="I7638"/>
      <c r="J7638"/>
      <c r="K7638" s="13"/>
      <c r="L7638" s="13">
        <f>dados!I7553/100</f>
        <v>0.13880000000000001</v>
      </c>
      <c r="M7638" s="13">
        <f>dados!J7553/100</f>
        <v>0.17420000000000002</v>
      </c>
      <c r="N7638" s="13">
        <f>dados!K7553/100</f>
        <v>0.18</v>
      </c>
      <c r="O7638" s="13">
        <f>dados!L7553/100</f>
        <v>0</v>
      </c>
      <c r="P7638" s="12" t="str">
        <f>LEFT(Tabela2[[#This Row],[Código]],2)</f>
        <v>84</v>
      </c>
    </row>
    <row r="7639" spans="2:16" ht="15" customHeight="1" x14ac:dyDescent="0.25">
      <c r="B7639" s="31" t="str">
        <f>IF(Tabela2[[#This Row],[Tipo]] = 0,LOOKUP(Tabela2[[#This Row],[RESUMO]],Tabela3[Grupo],Tabela3[Meus produtos]),VLOOKUP(Tabela2[[#This Row],[Código]],Tabela4[[Código NBS/LC116]:[Meus serviços]],3,0))</f>
        <v>Não</v>
      </c>
      <c r="C7639" t="str">
        <f>IF(E7639=0,TEXT(dados!A7554,"00000000"),IF(E7639=2,TEXT(dados!A7554,"0000"),TEXT(dados!A7554,"#")))</f>
        <v>84209900</v>
      </c>
      <c r="D7639" t="str">
        <f>IF(dados!B7554=0,"",dados!B7554)</f>
        <v/>
      </c>
      <c r="E7639">
        <f>dados!C7554</f>
        <v>0</v>
      </c>
      <c r="F7639" t="str">
        <f>dados!D7554</f>
        <v>Outros partes p/calandras e laminadores</v>
      </c>
      <c r="G7639"/>
      <c r="H7639"/>
      <c r="I7639"/>
      <c r="J7639"/>
      <c r="K7639" s="13"/>
      <c r="L7639" s="13">
        <f>dados!I7554/100</f>
        <v>0.13880000000000001</v>
      </c>
      <c r="M7639" s="13">
        <f>dados!J7554/100</f>
        <v>0.17420000000000002</v>
      </c>
      <c r="N7639" s="13">
        <f>dados!K7554/100</f>
        <v>0.18</v>
      </c>
      <c r="O7639" s="13">
        <f>dados!L7554/100</f>
        <v>0</v>
      </c>
      <c r="P7639" s="12" t="str">
        <f>LEFT(Tabela2[[#This Row],[Código]],2)</f>
        <v>84</v>
      </c>
    </row>
    <row r="7640" spans="2:16" ht="15" customHeight="1" x14ac:dyDescent="0.25">
      <c r="B7640" s="31" t="str">
        <f>IF(Tabela2[[#This Row],[Tipo]] = 0,LOOKUP(Tabela2[[#This Row],[RESUMO]],Tabela3[Grupo],Tabela3[Meus produtos]),VLOOKUP(Tabela2[[#This Row],[Código]],Tabela4[[Código NBS/LC116]:[Meus serviços]],3,0))</f>
        <v>Não</v>
      </c>
      <c r="C7640" t="str">
        <f>IF(E7640=0,TEXT(dados!A7555,"00000000"),IF(E7640=2,TEXT(dados!A7555,"0000"),TEXT(dados!A7555,"#")))</f>
        <v>84211110</v>
      </c>
      <c r="D7640" t="str">
        <f>IF(dados!B7555=0,"",dados!B7555)</f>
        <v/>
      </c>
      <c r="E7640">
        <f>dados!C7555</f>
        <v>0</v>
      </c>
      <c r="F7640" t="str">
        <f>dados!D7555</f>
        <v>Desnatadeira centrifuga,cap.processam.leite &gt;30000l/hora</v>
      </c>
      <c r="G7640"/>
      <c r="H7640"/>
      <c r="I7640"/>
      <c r="J7640"/>
      <c r="K7640" s="13"/>
      <c r="L7640" s="13">
        <f>dados!I7555/100</f>
        <v>0.13449999999999998</v>
      </c>
      <c r="M7640" s="13">
        <f>dados!J7555/100</f>
        <v>0.1545</v>
      </c>
      <c r="N7640" s="13">
        <f>dados!K7555/100</f>
        <v>0.18</v>
      </c>
      <c r="O7640" s="13">
        <f>dados!L7555/100</f>
        <v>0</v>
      </c>
      <c r="P7640" s="12" t="str">
        <f>LEFT(Tabela2[[#This Row],[Código]],2)</f>
        <v>84</v>
      </c>
    </row>
    <row r="7641" spans="2:16" ht="15" customHeight="1" x14ac:dyDescent="0.25">
      <c r="B7641" s="31" t="str">
        <f>IF(Tabela2[[#This Row],[Tipo]] = 0,LOOKUP(Tabela2[[#This Row],[RESUMO]],Tabela3[Grupo],Tabela3[Meus produtos]),VLOOKUP(Tabela2[[#This Row],[Código]],Tabela4[[Código NBS/LC116]:[Meus serviços]],3,0))</f>
        <v>Não</v>
      </c>
      <c r="C7641" t="str">
        <f>IF(E7641=0,TEXT(dados!A7556,"00000000"),IF(E7641=2,TEXT(dados!A7556,"0000"),TEXT(dados!A7556,"#")))</f>
        <v>84211190</v>
      </c>
      <c r="D7641" t="str">
        <f>IF(dados!B7556=0,"",dados!B7556)</f>
        <v/>
      </c>
      <c r="E7641">
        <f>dados!C7556</f>
        <v>0</v>
      </c>
      <c r="F7641" t="str">
        <f>dados!D7556</f>
        <v>Outros desnatadeiras centrifugas</v>
      </c>
      <c r="G7641"/>
      <c r="H7641"/>
      <c r="I7641"/>
      <c r="J7641"/>
      <c r="K7641" s="13"/>
      <c r="L7641" s="13">
        <f>dados!I7556/100</f>
        <v>0.13449999999999998</v>
      </c>
      <c r="M7641" s="13">
        <f>dados!J7556/100</f>
        <v>0.1699</v>
      </c>
      <c r="N7641" s="13">
        <f>dados!K7556/100</f>
        <v>0.18</v>
      </c>
      <c r="O7641" s="13">
        <f>dados!L7556/100</f>
        <v>0</v>
      </c>
      <c r="P7641" s="12" t="str">
        <f>LEFT(Tabela2[[#This Row],[Código]],2)</f>
        <v>84</v>
      </c>
    </row>
    <row r="7642" spans="2:16" ht="15" customHeight="1" x14ac:dyDescent="0.25">
      <c r="B7642" s="31" t="str">
        <f>IF(Tabela2[[#This Row],[Tipo]] = 0,LOOKUP(Tabela2[[#This Row],[RESUMO]],Tabela3[Grupo],Tabela3[Meus produtos]),VLOOKUP(Tabela2[[#This Row],[Código]],Tabela4[[Código NBS/LC116]:[Meus serviços]],3,0))</f>
        <v>Não</v>
      </c>
      <c r="C7642" t="str">
        <f>IF(E7642=0,TEXT(dados!A7557,"00000000"),IF(E7642=2,TEXT(dados!A7557,"0000"),TEXT(dados!A7557,"#")))</f>
        <v>84211210</v>
      </c>
      <c r="D7642" t="str">
        <f>IF(dados!B7557=0,"",dados!B7557)</f>
        <v/>
      </c>
      <c r="E7642">
        <f>dados!C7557</f>
        <v>0</v>
      </c>
      <c r="F7642" t="str">
        <f>dados!D7557</f>
        <v>Secador de roupa,centrifugo,cap.de roupa seca&lt;=6kg</v>
      </c>
      <c r="G7642"/>
      <c r="H7642"/>
      <c r="I7642"/>
      <c r="J7642"/>
      <c r="K7642" s="13"/>
      <c r="L7642" s="13">
        <f>dados!I7557/100</f>
        <v>0.20469999999999999</v>
      </c>
      <c r="M7642" s="13">
        <f>dados!J7557/100</f>
        <v>0.31780000000000003</v>
      </c>
      <c r="N7642" s="13">
        <f>dados!K7557/100</f>
        <v>0.18</v>
      </c>
      <c r="O7642" s="13">
        <f>dados!L7557/100</f>
        <v>0</v>
      </c>
      <c r="P7642" s="12" t="str">
        <f>LEFT(Tabela2[[#This Row],[Código]],2)</f>
        <v>84</v>
      </c>
    </row>
    <row r="7643" spans="2:16" ht="15" customHeight="1" x14ac:dyDescent="0.25">
      <c r="B7643" s="31" t="str">
        <f>IF(Tabela2[[#This Row],[Tipo]] = 0,LOOKUP(Tabela2[[#This Row],[RESUMO]],Tabela3[Grupo],Tabela3[Meus produtos]),VLOOKUP(Tabela2[[#This Row],[Código]],Tabela4[[Código NBS/LC116]:[Meus serviços]],3,0))</f>
        <v>Não</v>
      </c>
      <c r="C7643" t="str">
        <f>IF(E7643=0,TEXT(dados!A7558,"00000000"),IF(E7643=2,TEXT(dados!A7558,"0000"),TEXT(dados!A7558,"#")))</f>
        <v>84211290</v>
      </c>
      <c r="D7643" t="str">
        <f>IF(dados!B7558=0,"",dados!B7558)</f>
        <v/>
      </c>
      <c r="E7643">
        <f>dados!C7558</f>
        <v>0</v>
      </c>
      <c r="F7643" t="str">
        <f>dados!D7558</f>
        <v>Outros secadores de roupa,centrifugos</v>
      </c>
      <c r="G7643"/>
      <c r="H7643"/>
      <c r="I7643"/>
      <c r="J7643"/>
      <c r="K7643" s="13"/>
      <c r="L7643" s="13">
        <f>dados!I7558/100</f>
        <v>0.20469999999999999</v>
      </c>
      <c r="M7643" s="13">
        <f>dados!J7558/100</f>
        <v>0.29299999999999998</v>
      </c>
      <c r="N7643" s="13">
        <f>dados!K7558/100</f>
        <v>0.18</v>
      </c>
      <c r="O7643" s="13">
        <f>dados!L7558/100</f>
        <v>0</v>
      </c>
      <c r="P7643" s="12" t="str">
        <f>LEFT(Tabela2[[#This Row],[Código]],2)</f>
        <v>84</v>
      </c>
    </row>
    <row r="7644" spans="2:16" ht="15" customHeight="1" x14ac:dyDescent="0.25">
      <c r="B7644" s="31" t="str">
        <f>IF(Tabela2[[#This Row],[Tipo]] = 0,LOOKUP(Tabela2[[#This Row],[RESUMO]],Tabela3[Grupo],Tabela3[Meus produtos]),VLOOKUP(Tabela2[[#This Row],[Código]],Tabela4[[Código NBS/LC116]:[Meus serviços]],3,0))</f>
        <v>Não</v>
      </c>
      <c r="C7644" t="str">
        <f>IF(E7644=0,TEXT(dados!A7559,"00000000"),IF(E7644=2,TEXT(dados!A7559,"0000"),TEXT(dados!A7559,"#")))</f>
        <v>84211910</v>
      </c>
      <c r="D7644" t="str">
        <f>IF(dados!B7559=0,"",dados!B7559)</f>
        <v/>
      </c>
      <c r="E7644">
        <f>dados!C7559</f>
        <v>0</v>
      </c>
      <c r="F7644" t="str">
        <f>dados!D7559</f>
        <v>Centrifugador p/laborat.de analise,ensaio,pesq. cientif.</v>
      </c>
      <c r="G7644"/>
      <c r="H7644"/>
      <c r="I7644"/>
      <c r="J7644"/>
      <c r="K7644" s="13"/>
      <c r="L7644" s="13">
        <f>dados!I7559/100</f>
        <v>0.13449999999999998</v>
      </c>
      <c r="M7644" s="13">
        <f>dados!J7559/100</f>
        <v>0.1699</v>
      </c>
      <c r="N7644" s="13">
        <f>dados!K7559/100</f>
        <v>0.18</v>
      </c>
      <c r="O7644" s="13">
        <f>dados!L7559/100</f>
        <v>0</v>
      </c>
      <c r="P7644" s="12" t="str">
        <f>LEFT(Tabela2[[#This Row],[Código]],2)</f>
        <v>84</v>
      </c>
    </row>
    <row r="7645" spans="2:16" ht="15" customHeight="1" x14ac:dyDescent="0.25">
      <c r="B7645" s="31" t="str">
        <f>IF(Tabela2[[#This Row],[Tipo]] = 0,LOOKUP(Tabela2[[#This Row],[RESUMO]],Tabela3[Grupo],Tabela3[Meus produtos]),VLOOKUP(Tabela2[[#This Row],[Código]],Tabela4[[Código NBS/LC116]:[Meus serviços]],3,0))</f>
        <v>Não</v>
      </c>
      <c r="C7645" t="str">
        <f>IF(E7645=0,TEXT(dados!A7560,"00000000"),IF(E7645=2,TEXT(dados!A7560,"0000"),TEXT(dados!A7560,"#")))</f>
        <v>84211990</v>
      </c>
      <c r="D7645" t="str">
        <f>IF(dados!B7560=0,"",dados!B7560)</f>
        <v/>
      </c>
      <c r="E7645">
        <f>dados!C7560</f>
        <v>0</v>
      </c>
      <c r="F7645" t="str">
        <f>dados!D7560</f>
        <v>Reatores nucleares caldeiras maquinas aparelhos e instrumentos mecanicos e suas partes centrifugadores incluindo os secadores centrifugos aparelhos para filtrar ou depurar liquidos ou gases outros</v>
      </c>
      <c r="G7645"/>
      <c r="H7645"/>
      <c r="I7645"/>
      <c r="J7645"/>
      <c r="K7645" s="13"/>
      <c r="L7645" s="13">
        <f>dados!I7560/100</f>
        <v>0.13449999999999998</v>
      </c>
      <c r="M7645" s="13">
        <f>dados!J7560/100</f>
        <v>0.26640000000000003</v>
      </c>
      <c r="N7645" s="13">
        <f>dados!K7560/100</f>
        <v>0.12</v>
      </c>
      <c r="O7645" s="13">
        <f>dados!L7560/100</f>
        <v>0</v>
      </c>
      <c r="P7645" s="12" t="str">
        <f>LEFT(Tabela2[[#This Row],[Código]],2)</f>
        <v>84</v>
      </c>
    </row>
    <row r="7646" spans="2:16" ht="15" customHeight="1" x14ac:dyDescent="0.25">
      <c r="B7646" s="31" t="str">
        <f>IF(Tabela2[[#This Row],[Tipo]] = 0,LOOKUP(Tabela2[[#This Row],[RESUMO]],Tabela3[Grupo],Tabela3[Meus produtos]),VLOOKUP(Tabela2[[#This Row],[Código]],Tabela4[[Código NBS/LC116]:[Meus serviços]],3,0))</f>
        <v>Não</v>
      </c>
      <c r="C7646" t="str">
        <f>IF(E7646=0,TEXT(dados!A7561,"00000000"),IF(E7646=2,TEXT(dados!A7561,"0000"),TEXT(dados!A7561,"#")))</f>
        <v>84211990</v>
      </c>
      <c r="D7646">
        <f>IF(dados!B7561=0,"",dados!B7561)</f>
        <v>1</v>
      </c>
      <c r="E7646">
        <f>dados!C7561</f>
        <v>0</v>
      </c>
      <c r="F7646" t="str">
        <f>dados!D7561</f>
        <v>Centrifugadores para uso domestico</v>
      </c>
      <c r="G7646"/>
      <c r="H7646"/>
      <c r="I7646"/>
      <c r="J7646"/>
      <c r="K7646" s="13"/>
      <c r="L7646" s="13">
        <f>dados!I7561/100</f>
        <v>0.26940000000000003</v>
      </c>
      <c r="M7646" s="13">
        <f>dados!J7561/100</f>
        <v>0.40130000000000005</v>
      </c>
      <c r="N7646" s="13">
        <f>dados!K7561/100</f>
        <v>0.12</v>
      </c>
      <c r="O7646" s="13">
        <f>dados!L7561/100</f>
        <v>0</v>
      </c>
      <c r="P7646" s="12" t="str">
        <f>LEFT(Tabela2[[#This Row],[Código]],2)</f>
        <v>84</v>
      </c>
    </row>
    <row r="7647" spans="2:16" ht="15" customHeight="1" x14ac:dyDescent="0.25">
      <c r="B7647" s="31" t="str">
        <f>IF(Tabela2[[#This Row],[Tipo]] = 0,LOOKUP(Tabela2[[#This Row],[RESUMO]],Tabela3[Grupo],Tabela3[Meus produtos]),VLOOKUP(Tabela2[[#This Row],[Código]],Tabela4[[Código NBS/LC116]:[Meus serviços]],3,0))</f>
        <v>Não</v>
      </c>
      <c r="C7647" t="str">
        <f>IF(E7647=0,TEXT(dados!A7562,"00000000"),IF(E7647=2,TEXT(dados!A7562,"0000"),TEXT(dados!A7562,"#")))</f>
        <v>84212100</v>
      </c>
      <c r="D7647" t="str">
        <f>IF(dados!B7562=0,"",dados!B7562)</f>
        <v/>
      </c>
      <c r="E7647">
        <f>dados!C7562</f>
        <v>0</v>
      </c>
      <c r="F7647" t="str">
        <f>dados!D7562</f>
        <v>Apars.p/filtrar ou depurar agua</v>
      </c>
      <c r="G7647"/>
      <c r="H7647"/>
      <c r="I7647"/>
      <c r="J7647"/>
      <c r="K7647" s="13"/>
      <c r="L7647" s="13">
        <f>dados!I7562/100</f>
        <v>0.13449999999999998</v>
      </c>
      <c r="M7647" s="13">
        <f>dados!J7562/100</f>
        <v>0.16789999999999999</v>
      </c>
      <c r="N7647" s="13">
        <f>dados!K7562/100</f>
        <v>0.12</v>
      </c>
      <c r="O7647" s="13">
        <f>dados!L7562/100</f>
        <v>0</v>
      </c>
      <c r="P7647" s="12" t="str">
        <f>LEFT(Tabela2[[#This Row],[Código]],2)</f>
        <v>84</v>
      </c>
    </row>
    <row r="7648" spans="2:16" ht="15" customHeight="1" x14ac:dyDescent="0.25">
      <c r="B7648" s="31" t="str">
        <f>IF(Tabela2[[#This Row],[Tipo]] = 0,LOOKUP(Tabela2[[#This Row],[RESUMO]],Tabela3[Grupo],Tabela3[Meus produtos]),VLOOKUP(Tabela2[[#This Row],[Código]],Tabela4[[Código NBS/LC116]:[Meus serviços]],3,0))</f>
        <v>Não</v>
      </c>
      <c r="C7648" t="str">
        <f>IF(E7648=0,TEXT(dados!A7563,"00000000"),IF(E7648=2,TEXT(dados!A7563,"0000"),TEXT(dados!A7563,"#")))</f>
        <v>84212200</v>
      </c>
      <c r="D7648" t="str">
        <f>IF(dados!B7563=0,"",dados!B7563)</f>
        <v/>
      </c>
      <c r="E7648">
        <f>dados!C7563</f>
        <v>0</v>
      </c>
      <c r="F7648" t="str">
        <f>dados!D7563</f>
        <v>Apars.p/filtrar ou depurar bebidas,exc.agua</v>
      </c>
      <c r="G7648"/>
      <c r="H7648"/>
      <c r="I7648"/>
      <c r="J7648"/>
      <c r="K7648" s="13"/>
      <c r="L7648" s="13">
        <f>dados!I7563/100</f>
        <v>0.13449999999999998</v>
      </c>
      <c r="M7648" s="13">
        <f>dados!J7563/100</f>
        <v>0.1699</v>
      </c>
      <c r="N7648" s="13">
        <f>dados!K7563/100</f>
        <v>0.12</v>
      </c>
      <c r="O7648" s="13">
        <f>dados!L7563/100</f>
        <v>0</v>
      </c>
      <c r="P7648" s="12" t="str">
        <f>LEFT(Tabela2[[#This Row],[Código]],2)</f>
        <v>84</v>
      </c>
    </row>
    <row r="7649" spans="2:16" ht="15" customHeight="1" x14ac:dyDescent="0.25">
      <c r="B7649" s="31" t="str">
        <f>IF(Tabela2[[#This Row],[Tipo]] = 0,LOOKUP(Tabela2[[#This Row],[RESUMO]],Tabela3[Grupo],Tabela3[Meus produtos]),VLOOKUP(Tabela2[[#This Row],[Código]],Tabela4[[Código NBS/LC116]:[Meus serviços]],3,0))</f>
        <v>Não</v>
      </c>
      <c r="C7649" t="str">
        <f>IF(E7649=0,TEXT(dados!A7564,"00000000"),IF(E7649=2,TEXT(dados!A7564,"0000"),TEXT(dados!A7564,"#")))</f>
        <v>84212300</v>
      </c>
      <c r="D7649" t="str">
        <f>IF(dados!B7564=0,"",dados!B7564)</f>
        <v/>
      </c>
      <c r="E7649">
        <f>dados!C7564</f>
        <v>0</v>
      </c>
      <c r="F7649" t="str">
        <f>dados!D7564</f>
        <v>Apars.p/filtrar oleos minerais nos motores explosao,etc</v>
      </c>
      <c r="G7649"/>
      <c r="H7649"/>
      <c r="I7649"/>
      <c r="J7649"/>
      <c r="K7649" s="13"/>
      <c r="L7649" s="13">
        <f>dados!I7564/100</f>
        <v>0.14829999999999999</v>
      </c>
      <c r="M7649" s="13">
        <f>dados!J7564/100</f>
        <v>0.20670000000000002</v>
      </c>
      <c r="N7649" s="13">
        <f>dados!K7564/100</f>
        <v>0.18</v>
      </c>
      <c r="O7649" s="13">
        <f>dados!L7564/100</f>
        <v>0</v>
      </c>
      <c r="P7649" s="12" t="str">
        <f>LEFT(Tabela2[[#This Row],[Código]],2)</f>
        <v>84</v>
      </c>
    </row>
    <row r="7650" spans="2:16" ht="15" customHeight="1" x14ac:dyDescent="0.25">
      <c r="B7650" s="31" t="str">
        <f>IF(Tabela2[[#This Row],[Tipo]] = 0,LOOKUP(Tabela2[[#This Row],[RESUMO]],Tabela3[Grupo],Tabela3[Meus produtos]),VLOOKUP(Tabela2[[#This Row],[Código]],Tabela4[[Código NBS/LC116]:[Meus serviços]],3,0))</f>
        <v>Não</v>
      </c>
      <c r="C7650" t="str">
        <f>IF(E7650=0,TEXT(dados!A7565,"00000000"),IF(E7650=2,TEXT(dados!A7565,"0000"),TEXT(dados!A7565,"#")))</f>
        <v>84212300</v>
      </c>
      <c r="D7650">
        <f>IF(dados!B7565=0,"",dados!B7565)</f>
        <v>1</v>
      </c>
      <c r="E7650">
        <f>dados!C7565</f>
        <v>0</v>
      </c>
      <c r="F7650" t="str">
        <f>dados!D7565</f>
        <v>Filtro de oleo lubrificante, nao descartavel, equipado com elemento filtrante de papel substituivel , para uso em motores de ignicao por compressao, de potencia igual ou superior a 125HP, proprios para onibus ou caminhoes</v>
      </c>
      <c r="G7650"/>
      <c r="H7650"/>
      <c r="I7650"/>
      <c r="J7650"/>
      <c r="K7650" s="13"/>
      <c r="L7650" s="13">
        <f>dados!I7565/100</f>
        <v>0.1416</v>
      </c>
      <c r="M7650" s="13">
        <f>dados!J7565/100</f>
        <v>0.2</v>
      </c>
      <c r="N7650" s="13">
        <f>dados!K7565/100</f>
        <v>0.18</v>
      </c>
      <c r="O7650" s="13">
        <f>dados!L7565/100</f>
        <v>0</v>
      </c>
      <c r="P7650" s="12" t="str">
        <f>LEFT(Tabela2[[#This Row],[Código]],2)</f>
        <v>84</v>
      </c>
    </row>
    <row r="7651" spans="2:16" ht="15" customHeight="1" x14ac:dyDescent="0.25">
      <c r="B7651" s="31" t="str">
        <f>IF(Tabela2[[#This Row],[Tipo]] = 0,LOOKUP(Tabela2[[#This Row],[RESUMO]],Tabela3[Grupo],Tabela3[Meus produtos]),VLOOKUP(Tabela2[[#This Row],[Código]],Tabela4[[Código NBS/LC116]:[Meus serviços]],3,0))</f>
        <v>Não</v>
      </c>
      <c r="C7651" t="str">
        <f>IF(E7651=0,TEXT(dados!A7566,"00000000"),IF(E7651=2,TEXT(dados!A7566,"0000"),TEXT(dados!A7566,"#")))</f>
        <v>84212300</v>
      </c>
      <c r="D7651">
        <f>IF(dados!B7566=0,"",dados!B7566)</f>
        <v>2</v>
      </c>
      <c r="E7651">
        <f>dados!C7566</f>
        <v>0</v>
      </c>
      <c r="F7651" t="str">
        <f>dados!D7566</f>
        <v>Filtro de oleo lubrificante, nao descartavel, equipado com elemento filtrante de papel substituivel , para uso em motores de ignicao por compressao, com ate 2.600 rpm em potencia maxima, proprios para colheitadeiras ou tratores agricolas</v>
      </c>
      <c r="G7651"/>
      <c r="H7651"/>
      <c r="I7651"/>
      <c r="J7651"/>
      <c r="K7651" s="13"/>
      <c r="L7651" s="13">
        <f>dados!I7566/100</f>
        <v>0.1416</v>
      </c>
      <c r="M7651" s="13">
        <f>dados!J7566/100</f>
        <v>0.2</v>
      </c>
      <c r="N7651" s="13">
        <f>dados!K7566/100</f>
        <v>0.18</v>
      </c>
      <c r="O7651" s="13">
        <f>dados!L7566/100</f>
        <v>0</v>
      </c>
      <c r="P7651" s="12" t="str">
        <f>LEFT(Tabela2[[#This Row],[Código]],2)</f>
        <v>84</v>
      </c>
    </row>
    <row r="7652" spans="2:16" ht="15" customHeight="1" x14ac:dyDescent="0.25">
      <c r="B7652" s="31" t="str">
        <f>IF(Tabela2[[#This Row],[Tipo]] = 0,LOOKUP(Tabela2[[#This Row],[RESUMO]],Tabela3[Grupo],Tabela3[Meus produtos]),VLOOKUP(Tabela2[[#This Row],[Código]],Tabela4[[Código NBS/LC116]:[Meus serviços]],3,0))</f>
        <v>Não</v>
      </c>
      <c r="C7652" t="str">
        <f>IF(E7652=0,TEXT(dados!A7567,"00000000"),IF(E7652=2,TEXT(dados!A7567,"0000"),TEXT(dados!A7567,"#")))</f>
        <v>84212911</v>
      </c>
      <c r="D7652" t="str">
        <f>IF(dados!B7567=0,"",dados!B7567)</f>
        <v/>
      </c>
      <c r="E7652">
        <f>dados!C7567</f>
        <v>0</v>
      </c>
      <c r="F7652" t="str">
        <f>dados!D7567</f>
        <v>Hemodialisador tipo capilar</v>
      </c>
      <c r="G7652"/>
      <c r="H7652"/>
      <c r="I7652"/>
      <c r="J7652"/>
      <c r="K7652" s="13"/>
      <c r="L7652" s="13">
        <f>dados!I7567/100</f>
        <v>0.13449999999999998</v>
      </c>
      <c r="M7652" s="13">
        <f>dados!J7567/100</f>
        <v>0.1545</v>
      </c>
      <c r="N7652" s="13">
        <f>dados!K7567/100</f>
        <v>0.18</v>
      </c>
      <c r="O7652" s="13">
        <f>dados!L7567/100</f>
        <v>0</v>
      </c>
      <c r="P7652" s="12" t="str">
        <f>LEFT(Tabela2[[#This Row],[Código]],2)</f>
        <v>84</v>
      </c>
    </row>
    <row r="7653" spans="2:16" ht="15" customHeight="1" x14ac:dyDescent="0.25">
      <c r="B7653" s="31" t="str">
        <f>IF(Tabela2[[#This Row],[Tipo]] = 0,LOOKUP(Tabela2[[#This Row],[RESUMO]],Tabela3[Grupo],Tabela3[Meus produtos]),VLOOKUP(Tabela2[[#This Row],[Código]],Tabela4[[Código NBS/LC116]:[Meus serviços]],3,0))</f>
        <v>Não</v>
      </c>
      <c r="C7653" t="str">
        <f>IF(E7653=0,TEXT(dados!A7568,"00000000"),IF(E7653=2,TEXT(dados!A7568,"0000"),TEXT(dados!A7568,"#")))</f>
        <v>84212919</v>
      </c>
      <c r="D7653" t="str">
        <f>IF(dados!B7568=0,"",dados!B7568)</f>
        <v/>
      </c>
      <c r="E7653">
        <f>dados!C7568</f>
        <v>0</v>
      </c>
      <c r="F7653" t="str">
        <f>dados!D7568</f>
        <v>Outros hemodialisadores</v>
      </c>
      <c r="G7653"/>
      <c r="H7653"/>
      <c r="I7653"/>
      <c r="J7653"/>
      <c r="K7653" s="13"/>
      <c r="L7653" s="13">
        <f>dados!I7568/100</f>
        <v>0.13449999999999998</v>
      </c>
      <c r="M7653" s="13">
        <f>dados!J7568/100</f>
        <v>0.1545</v>
      </c>
      <c r="N7653" s="13">
        <f>dados!K7568/100</f>
        <v>0.18</v>
      </c>
      <c r="O7653" s="13">
        <f>dados!L7568/100</f>
        <v>0</v>
      </c>
      <c r="P7653" s="12" t="str">
        <f>LEFT(Tabela2[[#This Row],[Código]],2)</f>
        <v>84</v>
      </c>
    </row>
    <row r="7654" spans="2:16" ht="15" customHeight="1" x14ac:dyDescent="0.25">
      <c r="B7654" s="31" t="str">
        <f>IF(Tabela2[[#This Row],[Tipo]] = 0,LOOKUP(Tabela2[[#This Row],[RESUMO]],Tabela3[Grupo],Tabela3[Meus produtos]),VLOOKUP(Tabela2[[#This Row],[Código]],Tabela4[[Código NBS/LC116]:[Meus serviços]],3,0))</f>
        <v>Não</v>
      </c>
      <c r="C7654" t="str">
        <f>IF(E7654=0,TEXT(dados!A7569,"00000000"),IF(E7654=2,TEXT(dados!A7569,"0000"),TEXT(dados!A7569,"#")))</f>
        <v>84212920</v>
      </c>
      <c r="D7654" t="str">
        <f>IF(dados!B7569=0,"",dados!B7569)</f>
        <v/>
      </c>
      <c r="E7654">
        <f>dados!C7569</f>
        <v>0</v>
      </c>
      <c r="F7654" t="str">
        <f>dados!D7569</f>
        <v>Apars.de osmose inversa</v>
      </c>
      <c r="G7654"/>
      <c r="H7654"/>
      <c r="I7654"/>
      <c r="J7654"/>
      <c r="K7654" s="13"/>
      <c r="L7654" s="13">
        <f>dados!I7569/100</f>
        <v>0.13449999999999998</v>
      </c>
      <c r="M7654" s="13">
        <f>dados!J7569/100</f>
        <v>0.1699</v>
      </c>
      <c r="N7654" s="13">
        <f>dados!K7569/100</f>
        <v>0.18</v>
      </c>
      <c r="O7654" s="13">
        <f>dados!L7569/100</f>
        <v>0</v>
      </c>
      <c r="P7654" s="12" t="str">
        <f>LEFT(Tabela2[[#This Row],[Código]],2)</f>
        <v>84</v>
      </c>
    </row>
    <row r="7655" spans="2:16" ht="15" customHeight="1" x14ac:dyDescent="0.25">
      <c r="B7655" s="31" t="str">
        <f>IF(Tabela2[[#This Row],[Tipo]] = 0,LOOKUP(Tabela2[[#This Row],[RESUMO]],Tabela3[Grupo],Tabela3[Meus produtos]),VLOOKUP(Tabela2[[#This Row],[Código]],Tabela4[[Código NBS/LC116]:[Meus serviços]],3,0))</f>
        <v>Não</v>
      </c>
      <c r="C7655" t="str">
        <f>IF(E7655=0,TEXT(dados!A7570,"00000000"),IF(E7655=2,TEXT(dados!A7570,"0000"),TEXT(dados!A7570,"#")))</f>
        <v>84212930</v>
      </c>
      <c r="D7655" t="str">
        <f>IF(dados!B7570=0,"",dados!B7570)</f>
        <v/>
      </c>
      <c r="E7655">
        <f>dados!C7570</f>
        <v>0</v>
      </c>
      <c r="F7655" t="str">
        <f>dados!D7570</f>
        <v>Filtros-prensas p/liquidos</v>
      </c>
      <c r="G7655"/>
      <c r="H7655"/>
      <c r="I7655"/>
      <c r="J7655"/>
      <c r="K7655" s="13"/>
      <c r="L7655" s="13">
        <f>dados!I7570/100</f>
        <v>0.13449999999999998</v>
      </c>
      <c r="M7655" s="13">
        <f>dados!J7570/100</f>
        <v>0.1699</v>
      </c>
      <c r="N7655" s="13">
        <f>dados!K7570/100</f>
        <v>0.12</v>
      </c>
      <c r="O7655" s="13">
        <f>dados!L7570/100</f>
        <v>0</v>
      </c>
      <c r="P7655" s="12" t="str">
        <f>LEFT(Tabela2[[#This Row],[Código]],2)</f>
        <v>84</v>
      </c>
    </row>
    <row r="7656" spans="2:16" ht="15" customHeight="1" x14ac:dyDescent="0.25">
      <c r="B7656" s="31" t="str">
        <f>IF(Tabela2[[#This Row],[Tipo]] = 0,LOOKUP(Tabela2[[#This Row],[RESUMO]],Tabela3[Grupo],Tabela3[Meus produtos]),VLOOKUP(Tabela2[[#This Row],[Código]],Tabela4[[Código NBS/LC116]:[Meus serviços]],3,0))</f>
        <v>Não</v>
      </c>
      <c r="C7656" t="str">
        <f>IF(E7656=0,TEXT(dados!A7571,"00000000"),IF(E7656=2,TEXT(dados!A7571,"0000"),TEXT(dados!A7571,"#")))</f>
        <v>84212990</v>
      </c>
      <c r="D7656" t="str">
        <f>IF(dados!B7571=0,"",dados!B7571)</f>
        <v/>
      </c>
      <c r="E7656">
        <f>dados!C7571</f>
        <v>0</v>
      </c>
      <c r="F7656" t="str">
        <f>dados!D7571</f>
        <v>Outros apars.p/filtrar ou depurar liquidos</v>
      </c>
      <c r="G7656"/>
      <c r="H7656"/>
      <c r="I7656"/>
      <c r="J7656"/>
      <c r="K7656" s="13"/>
      <c r="L7656" s="13">
        <f>dados!I7571/100</f>
        <v>0.13449999999999998</v>
      </c>
      <c r="M7656" s="13">
        <f>dados!J7571/100</f>
        <v>0.1857</v>
      </c>
      <c r="N7656" s="13">
        <f>dados!K7571/100</f>
        <v>0.12</v>
      </c>
      <c r="O7656" s="13">
        <f>dados!L7571/100</f>
        <v>0</v>
      </c>
      <c r="P7656" s="12" t="str">
        <f>LEFT(Tabela2[[#This Row],[Código]],2)</f>
        <v>84</v>
      </c>
    </row>
    <row r="7657" spans="2:16" ht="15" customHeight="1" x14ac:dyDescent="0.25">
      <c r="B7657" s="31" t="str">
        <f>IF(Tabela2[[#This Row],[Tipo]] = 0,LOOKUP(Tabela2[[#This Row],[RESUMO]],Tabela3[Grupo],Tabela3[Meus produtos]),VLOOKUP(Tabela2[[#This Row],[Código]],Tabela4[[Código NBS/LC116]:[Meus serviços]],3,0))</f>
        <v>Não</v>
      </c>
      <c r="C7657" t="str">
        <f>IF(E7657=0,TEXT(dados!A7572,"00000000"),IF(E7657=2,TEXT(dados!A7572,"0000"),TEXT(dados!A7572,"#")))</f>
        <v>84213100</v>
      </c>
      <c r="D7657" t="str">
        <f>IF(dados!B7572=0,"",dados!B7572)</f>
        <v/>
      </c>
      <c r="E7657">
        <f>dados!C7572</f>
        <v>0</v>
      </c>
      <c r="F7657" t="str">
        <f>dados!D7572</f>
        <v>Filtros de entrada de ar p/motores a explosao/diesel</v>
      </c>
      <c r="G7657"/>
      <c r="H7657"/>
      <c r="I7657"/>
      <c r="J7657"/>
      <c r="K7657" s="13"/>
      <c r="L7657" s="13">
        <f>dados!I7572/100</f>
        <v>0.14829999999999999</v>
      </c>
      <c r="M7657" s="13">
        <f>dados!J7572/100</f>
        <v>0.20670000000000002</v>
      </c>
      <c r="N7657" s="13">
        <f>dados!K7572/100</f>
        <v>0.18</v>
      </c>
      <c r="O7657" s="13">
        <f>dados!L7572/100</f>
        <v>0</v>
      </c>
      <c r="P7657" s="12" t="str">
        <f>LEFT(Tabela2[[#This Row],[Código]],2)</f>
        <v>84</v>
      </c>
    </row>
    <row r="7658" spans="2:16" ht="15" customHeight="1" x14ac:dyDescent="0.25">
      <c r="B7658" s="31" t="str">
        <f>IF(Tabela2[[#This Row],[Tipo]] = 0,LOOKUP(Tabela2[[#This Row],[RESUMO]],Tabela3[Grupo],Tabela3[Meus produtos]),VLOOKUP(Tabela2[[#This Row],[Código]],Tabela4[[Código NBS/LC116]:[Meus serviços]],3,0))</f>
        <v>Não</v>
      </c>
      <c r="C7658" t="str">
        <f>IF(E7658=0,TEXT(dados!A7573,"00000000"),IF(E7658=2,TEXT(dados!A7573,"0000"),TEXT(dados!A7573,"#")))</f>
        <v>84213200</v>
      </c>
      <c r="D7658" t="str">
        <f>IF(dados!B7573=0,"",dados!B7573)</f>
        <v/>
      </c>
      <c r="E7658">
        <f>dados!C7573</f>
        <v>0</v>
      </c>
      <c r="F7658" t="str">
        <f>dados!D7573</f>
        <v>Reatores nucleares caldeiras maquinas aparelhos e instrumentos mecanicos e suas partes centrifugadores incluindo os secadores centrifugos aparelhos para filtrar ou depurar liquidos ou gases conversores cataliticos e filtros de particulas mesmo combinados</v>
      </c>
      <c r="G7658"/>
      <c r="H7658"/>
      <c r="I7658"/>
      <c r="J7658"/>
      <c r="K7658" s="13"/>
      <c r="L7658" s="13">
        <f>dados!I7573/100</f>
        <v>0.14330000000000001</v>
      </c>
      <c r="M7658" s="13">
        <f>dados!J7573/100</f>
        <v>0.20579999999999998</v>
      </c>
      <c r="N7658" s="13">
        <f>dados!K7573/100</f>
        <v>0.18</v>
      </c>
      <c r="O7658" s="13">
        <f>dados!L7573/100</f>
        <v>0</v>
      </c>
      <c r="P7658" s="12" t="str">
        <f>LEFT(Tabela2[[#This Row],[Código]],2)</f>
        <v>84</v>
      </c>
    </row>
    <row r="7659" spans="2:16" ht="15" customHeight="1" x14ac:dyDescent="0.25">
      <c r="B7659" s="31" t="str">
        <f>IF(Tabela2[[#This Row],[Tipo]] = 0,LOOKUP(Tabela2[[#This Row],[RESUMO]],Tabela3[Grupo],Tabela3[Meus produtos]),VLOOKUP(Tabela2[[#This Row],[Código]],Tabela4[[Código NBS/LC116]:[Meus serviços]],3,0))</f>
        <v>Não</v>
      </c>
      <c r="C7659" t="str">
        <f>IF(E7659=0,TEXT(dados!A7574,"00000000"),IF(E7659=2,TEXT(dados!A7574,"0000"),TEXT(dados!A7574,"#")))</f>
        <v>84213200</v>
      </c>
      <c r="D7659">
        <f>IF(dados!B7574=0,"",dados!B7574)</f>
        <v>1</v>
      </c>
      <c r="E7659">
        <f>dados!C7574</f>
        <v>0</v>
      </c>
      <c r="F7659" t="str">
        <f>dados!D7574</f>
        <v xml:space="preserve"> conversores cataliticos exceto para veiculos</v>
      </c>
      <c r="G7659"/>
      <c r="H7659"/>
      <c r="I7659"/>
      <c r="J7659"/>
      <c r="K7659" s="13"/>
      <c r="L7659" s="13">
        <f>dados!I7574/100</f>
        <v>0.13449999999999998</v>
      </c>
      <c r="M7659" s="13">
        <f>dados!J7574/100</f>
        <v>0.19699999999999998</v>
      </c>
      <c r="N7659" s="13">
        <f>dados!K7574/100</f>
        <v>0.18</v>
      </c>
      <c r="O7659" s="13">
        <f>dados!L7574/100</f>
        <v>0</v>
      </c>
      <c r="P7659" s="12" t="str">
        <f>LEFT(Tabela2[[#This Row],[Código]],2)</f>
        <v>84</v>
      </c>
    </row>
    <row r="7660" spans="2:16" ht="15" customHeight="1" x14ac:dyDescent="0.25">
      <c r="B7660" s="31" t="str">
        <f>IF(Tabela2[[#This Row],[Tipo]] = 0,LOOKUP(Tabela2[[#This Row],[RESUMO]],Tabela3[Grupo],Tabela3[Meus produtos]),VLOOKUP(Tabela2[[#This Row],[Código]],Tabela4[[Código NBS/LC116]:[Meus serviços]],3,0))</f>
        <v>Não</v>
      </c>
      <c r="C7660" t="str">
        <f>IF(E7660=0,TEXT(dados!A7575,"00000000"),IF(E7660=2,TEXT(dados!A7575,"0000"),TEXT(dados!A7575,"#")))</f>
        <v>84213200</v>
      </c>
      <c r="D7660">
        <f>IF(dados!B7575=0,"",dados!B7575)</f>
        <v>2</v>
      </c>
      <c r="E7660">
        <f>dados!C7575</f>
        <v>0</v>
      </c>
      <c r="F7660" t="str">
        <f>dados!D7575</f>
        <v>Filtros de particulas</v>
      </c>
      <c r="G7660"/>
      <c r="H7660"/>
      <c r="I7660"/>
      <c r="J7660"/>
      <c r="K7660" s="13"/>
      <c r="L7660" s="13">
        <f>dados!I7575/100</f>
        <v>0.13449999999999998</v>
      </c>
      <c r="M7660" s="13">
        <f>dados!J7575/100</f>
        <v>0.19699999999999998</v>
      </c>
      <c r="N7660" s="13">
        <f>dados!K7575/100</f>
        <v>0.18</v>
      </c>
      <c r="O7660" s="13">
        <f>dados!L7575/100</f>
        <v>0</v>
      </c>
      <c r="P7660" s="12" t="str">
        <f>LEFT(Tabela2[[#This Row],[Código]],2)</f>
        <v>84</v>
      </c>
    </row>
    <row r="7661" spans="2:16" ht="15" customHeight="1" x14ac:dyDescent="0.25">
      <c r="B7661" s="31" t="str">
        <f>IF(Tabela2[[#This Row],[Tipo]] = 0,LOOKUP(Tabela2[[#This Row],[RESUMO]],Tabela3[Grupo],Tabela3[Meus produtos]),VLOOKUP(Tabela2[[#This Row],[Código]],Tabela4[[Código NBS/LC116]:[Meus serviços]],3,0))</f>
        <v>Não</v>
      </c>
      <c r="C7661" t="str">
        <f>IF(E7661=0,TEXT(dados!A7576,"00000000"),IF(E7661=2,TEXT(dados!A7576,"0000"),TEXT(dados!A7576,"#")))</f>
        <v>84213910</v>
      </c>
      <c r="D7661" t="str">
        <f>IF(dados!B7576=0,"",dados!B7576)</f>
        <v/>
      </c>
      <c r="E7661">
        <f>dados!C7576</f>
        <v>0</v>
      </c>
      <c r="F7661" t="str">
        <f>dados!D7576</f>
        <v>Filtros eletrostaticos p/gases</v>
      </c>
      <c r="G7661"/>
      <c r="H7661"/>
      <c r="I7661"/>
      <c r="J7661"/>
      <c r="K7661" s="13"/>
      <c r="L7661" s="13">
        <f>dados!I7576/100</f>
        <v>0.13449999999999998</v>
      </c>
      <c r="M7661" s="13">
        <f>dados!J7576/100</f>
        <v>0.1699</v>
      </c>
      <c r="N7661" s="13">
        <f>dados!K7576/100</f>
        <v>0.12</v>
      </c>
      <c r="O7661" s="13">
        <f>dados!L7576/100</f>
        <v>0</v>
      </c>
      <c r="P7661" s="12" t="str">
        <f>LEFT(Tabela2[[#This Row],[Código]],2)</f>
        <v>84</v>
      </c>
    </row>
    <row r="7662" spans="2:16" ht="15" customHeight="1" x14ac:dyDescent="0.25">
      <c r="B7662" s="31" t="str">
        <f>IF(Tabela2[[#This Row],[Tipo]] = 0,LOOKUP(Tabela2[[#This Row],[RESUMO]],Tabela3[Grupo],Tabela3[Meus produtos]),VLOOKUP(Tabela2[[#This Row],[Código]],Tabela4[[Código NBS/LC116]:[Meus serviços]],3,0))</f>
        <v>Não</v>
      </c>
      <c r="C7662" t="str">
        <f>IF(E7662=0,TEXT(dados!A7577,"00000000"),IF(E7662=2,TEXT(dados!A7577,"0000"),TEXT(dados!A7577,"#")))</f>
        <v>84213930</v>
      </c>
      <c r="D7662" t="str">
        <f>IF(dados!B7577=0,"",dados!B7577)</f>
        <v/>
      </c>
      <c r="E7662">
        <f>dados!C7577</f>
        <v>0</v>
      </c>
      <c r="F7662" t="str">
        <f>dados!D7577</f>
        <v>Concentrador de oxigenio por depuracao do ar,c&lt;=6l/min</v>
      </c>
      <c r="G7662"/>
      <c r="H7662"/>
      <c r="I7662"/>
      <c r="J7662"/>
      <c r="K7662" s="13"/>
      <c r="L7662" s="13">
        <f>dados!I7577/100</f>
        <v>0.13449999999999998</v>
      </c>
      <c r="M7662" s="13">
        <f>dados!J7577/100</f>
        <v>0.1545</v>
      </c>
      <c r="N7662" s="13">
        <f>dados!K7577/100</f>
        <v>0.18</v>
      </c>
      <c r="O7662" s="13">
        <f>dados!L7577/100</f>
        <v>0</v>
      </c>
      <c r="P7662" s="12" t="str">
        <f>LEFT(Tabela2[[#This Row],[Código]],2)</f>
        <v>84</v>
      </c>
    </row>
    <row r="7663" spans="2:16" ht="15" customHeight="1" x14ac:dyDescent="0.25">
      <c r="B7663" s="31" t="str">
        <f>IF(Tabela2[[#This Row],[Tipo]] = 0,LOOKUP(Tabela2[[#This Row],[RESUMO]],Tabela3[Grupo],Tabela3[Meus produtos]),VLOOKUP(Tabela2[[#This Row],[Código]],Tabela4[[Código NBS/LC116]:[Meus serviços]],3,0))</f>
        <v>Não</v>
      </c>
      <c r="C7663" t="str">
        <f>IF(E7663=0,TEXT(dados!A7578,"00000000"),IF(E7663=2,TEXT(dados!A7578,"0000"),TEXT(dados!A7578,"#")))</f>
        <v>84213990</v>
      </c>
      <c r="D7663" t="str">
        <f>IF(dados!B7578=0,"",dados!B7578)</f>
        <v/>
      </c>
      <c r="E7663">
        <f>dados!C7578</f>
        <v>0</v>
      </c>
      <c r="F7663" t="str">
        <f>dados!D7578</f>
        <v>Outros apars.p/filtrar ou depurar gases</v>
      </c>
      <c r="G7663"/>
      <c r="H7663"/>
      <c r="I7663"/>
      <c r="J7663"/>
      <c r="K7663" s="13"/>
      <c r="L7663" s="13">
        <f>dados!I7578/100</f>
        <v>0.13449999999999998</v>
      </c>
      <c r="M7663" s="13">
        <f>dados!J7578/100</f>
        <v>0.1857</v>
      </c>
      <c r="N7663" s="13">
        <f>dados!K7578/100</f>
        <v>0.18</v>
      </c>
      <c r="O7663" s="13">
        <f>dados!L7578/100</f>
        <v>0</v>
      </c>
      <c r="P7663" s="12" t="str">
        <f>LEFT(Tabela2[[#This Row],[Código]],2)</f>
        <v>84</v>
      </c>
    </row>
    <row r="7664" spans="2:16" ht="15" customHeight="1" x14ac:dyDescent="0.25">
      <c r="B7664" s="31" t="str">
        <f>IF(Tabela2[[#This Row],[Tipo]] = 0,LOOKUP(Tabela2[[#This Row],[RESUMO]],Tabela3[Grupo],Tabela3[Meus produtos]),VLOOKUP(Tabela2[[#This Row],[Código]],Tabela4[[Código NBS/LC116]:[Meus serviços]],3,0))</f>
        <v>Não</v>
      </c>
      <c r="C7664" t="str">
        <f>IF(E7664=0,TEXT(dados!A7579,"00000000"),IF(E7664=2,TEXT(dados!A7579,"0000"),TEXT(dados!A7579,"#")))</f>
        <v>84219110</v>
      </c>
      <c r="D7664" t="str">
        <f>IF(dados!B7579=0,"",dados!B7579)</f>
        <v/>
      </c>
      <c r="E7664">
        <f>dados!C7579</f>
        <v>0</v>
      </c>
      <c r="F7664" t="str">
        <f>dados!D7579</f>
        <v>Partes de secadores de roupa,centrifugos, cap.roupa&lt;=6kg</v>
      </c>
      <c r="G7664"/>
      <c r="H7664"/>
      <c r="I7664"/>
      <c r="J7664"/>
      <c r="K7664" s="13"/>
      <c r="L7664" s="13">
        <f>dados!I7579/100</f>
        <v>0.14829999999999999</v>
      </c>
      <c r="M7664" s="13">
        <f>dados!J7579/100</f>
        <v>0.2034</v>
      </c>
      <c r="N7664" s="13">
        <f>dados!K7579/100</f>
        <v>0.18</v>
      </c>
      <c r="O7664" s="13">
        <f>dados!L7579/100</f>
        <v>0</v>
      </c>
      <c r="P7664" s="12" t="str">
        <f>LEFT(Tabela2[[#This Row],[Código]],2)</f>
        <v>84</v>
      </c>
    </row>
    <row r="7665" spans="2:16" ht="15" customHeight="1" x14ac:dyDescent="0.25">
      <c r="B7665" s="31" t="str">
        <f>IF(Tabela2[[#This Row],[Tipo]] = 0,LOOKUP(Tabela2[[#This Row],[RESUMO]],Tabela3[Grupo],Tabela3[Meus produtos]),VLOOKUP(Tabela2[[#This Row],[Código]],Tabela4[[Código NBS/LC116]:[Meus serviços]],3,0))</f>
        <v>Não</v>
      </c>
      <c r="C7665" t="str">
        <f>IF(E7665=0,TEXT(dados!A7580,"00000000"),IF(E7665=2,TEXT(dados!A7580,"0000"),TEXT(dados!A7580,"#")))</f>
        <v>84219191</v>
      </c>
      <c r="D7665" t="str">
        <f>IF(dados!B7580=0,"",dados!B7580)</f>
        <v/>
      </c>
      <c r="E7665">
        <f>dados!C7580</f>
        <v>0</v>
      </c>
      <c r="F7665" t="str">
        <f>dados!D7580</f>
        <v>Tambores rotativos c/pratos/discos separadores, p&gt;300kg</v>
      </c>
      <c r="G7665"/>
      <c r="H7665"/>
      <c r="I7665"/>
      <c r="J7665"/>
      <c r="K7665" s="13"/>
      <c r="L7665" s="13">
        <f>dados!I7580/100</f>
        <v>0.14829999999999999</v>
      </c>
      <c r="M7665" s="13">
        <f>dados!J7580/100</f>
        <v>0.16829999999999998</v>
      </c>
      <c r="N7665" s="13">
        <f>dados!K7580/100</f>
        <v>0.18</v>
      </c>
      <c r="O7665" s="13">
        <f>dados!L7580/100</f>
        <v>0</v>
      </c>
      <c r="P7665" s="12" t="str">
        <f>LEFT(Tabela2[[#This Row],[Código]],2)</f>
        <v>84</v>
      </c>
    </row>
    <row r="7666" spans="2:16" ht="15" customHeight="1" x14ac:dyDescent="0.25">
      <c r="B7666" s="31" t="str">
        <f>IF(Tabela2[[#This Row],[Tipo]] = 0,LOOKUP(Tabela2[[#This Row],[RESUMO]],Tabela3[Grupo],Tabela3[Meus produtos]),VLOOKUP(Tabela2[[#This Row],[Código]],Tabela4[[Código NBS/LC116]:[Meus serviços]],3,0))</f>
        <v>Não</v>
      </c>
      <c r="C7666" t="str">
        <f>IF(E7666=0,TEXT(dados!A7581,"00000000"),IF(E7666=2,TEXT(dados!A7581,"0000"),TEXT(dados!A7581,"#")))</f>
        <v>84219199</v>
      </c>
      <c r="D7666" t="str">
        <f>IF(dados!B7581=0,"",dados!B7581)</f>
        <v/>
      </c>
      <c r="E7666">
        <f>dados!C7581</f>
        <v>0</v>
      </c>
      <c r="F7666" t="str">
        <f>dados!D7581</f>
        <v>Outros partes de centrifugadores</v>
      </c>
      <c r="G7666"/>
      <c r="H7666"/>
      <c r="I7666"/>
      <c r="J7666"/>
      <c r="K7666" s="13"/>
      <c r="L7666" s="13">
        <f>dados!I7581/100</f>
        <v>0.14829999999999999</v>
      </c>
      <c r="M7666" s="13">
        <f>dados!J7581/100</f>
        <v>0.19949999999999998</v>
      </c>
      <c r="N7666" s="13">
        <f>dados!K7581/100</f>
        <v>0.18</v>
      </c>
      <c r="O7666" s="13">
        <f>dados!L7581/100</f>
        <v>0</v>
      </c>
      <c r="P7666" s="12" t="str">
        <f>LEFT(Tabela2[[#This Row],[Código]],2)</f>
        <v>84</v>
      </c>
    </row>
    <row r="7667" spans="2:16" ht="15" customHeight="1" x14ac:dyDescent="0.25">
      <c r="B7667" s="31" t="str">
        <f>IF(Tabela2[[#This Row],[Tipo]] = 0,LOOKUP(Tabela2[[#This Row],[RESUMO]],Tabela3[Grupo],Tabela3[Meus produtos]),VLOOKUP(Tabela2[[#This Row],[Código]],Tabela4[[Código NBS/LC116]:[Meus serviços]],3,0))</f>
        <v>Não</v>
      </c>
      <c r="C7667" t="str">
        <f>IF(E7667=0,TEXT(dados!A7582,"00000000"),IF(E7667=2,TEXT(dados!A7582,"0000"),TEXT(dados!A7582,"#")))</f>
        <v>84219910</v>
      </c>
      <c r="D7667" t="str">
        <f>IF(dados!B7582=0,"",dados!B7582)</f>
        <v/>
      </c>
      <c r="E7667">
        <f>dados!C7582</f>
        <v>0</v>
      </c>
      <c r="F7667" t="str">
        <f>dados!D7582</f>
        <v>Partes de outs.apars.p/filtrar ou depurar gases</v>
      </c>
      <c r="G7667"/>
      <c r="H7667"/>
      <c r="I7667"/>
      <c r="J7667"/>
      <c r="K7667" s="13"/>
      <c r="L7667" s="13">
        <f>dados!I7582/100</f>
        <v>0.14829999999999999</v>
      </c>
      <c r="M7667" s="13">
        <f>dados!J7582/100</f>
        <v>0.19949999999999998</v>
      </c>
      <c r="N7667" s="13">
        <f>dados!K7582/100</f>
        <v>0.18</v>
      </c>
      <c r="O7667" s="13">
        <f>dados!L7582/100</f>
        <v>0</v>
      </c>
      <c r="P7667" s="12" t="str">
        <f>LEFT(Tabela2[[#This Row],[Código]],2)</f>
        <v>84</v>
      </c>
    </row>
    <row r="7668" spans="2:16" ht="15" customHeight="1" x14ac:dyDescent="0.25">
      <c r="B7668" s="31" t="str">
        <f>IF(Tabela2[[#This Row],[Tipo]] = 0,LOOKUP(Tabela2[[#This Row],[RESUMO]],Tabela3[Grupo],Tabela3[Meus produtos]),VLOOKUP(Tabela2[[#This Row],[Código]],Tabela4[[Código NBS/LC116]:[Meus serviços]],3,0))</f>
        <v>Não</v>
      </c>
      <c r="C7668" t="str">
        <f>IF(E7668=0,TEXT(dados!A7583,"00000000"),IF(E7668=2,TEXT(dados!A7583,"0000"),TEXT(dados!A7583,"#")))</f>
        <v>84219920</v>
      </c>
      <c r="D7668" t="str">
        <f>IF(dados!B7583=0,"",dados!B7583)</f>
        <v/>
      </c>
      <c r="E7668">
        <f>dados!C7583</f>
        <v>0</v>
      </c>
      <c r="F7668" t="str">
        <f>dados!D7583</f>
        <v>Partes de apars.utilizados em linhas de sangue para hemodialise</v>
      </c>
      <c r="G7668"/>
      <c r="H7668"/>
      <c r="I7668"/>
      <c r="J7668"/>
      <c r="K7668" s="13"/>
      <c r="L7668" s="13">
        <f>dados!I7583/100</f>
        <v>0.14829999999999999</v>
      </c>
      <c r="M7668" s="13">
        <f>dados!J7583/100</f>
        <v>0.16829999999999998</v>
      </c>
      <c r="N7668" s="13">
        <f>dados!K7583/100</f>
        <v>0.18</v>
      </c>
      <c r="O7668" s="13">
        <f>dados!L7583/100</f>
        <v>0</v>
      </c>
      <c r="P7668" s="12" t="str">
        <f>LEFT(Tabela2[[#This Row],[Código]],2)</f>
        <v>84</v>
      </c>
    </row>
    <row r="7669" spans="2:16" ht="15" customHeight="1" x14ac:dyDescent="0.25">
      <c r="B7669" s="31" t="str">
        <f>IF(Tabela2[[#This Row],[Tipo]] = 0,LOOKUP(Tabela2[[#This Row],[RESUMO]],Tabela3[Grupo],Tabela3[Meus produtos]),VLOOKUP(Tabela2[[#This Row],[Código]],Tabela4[[Código NBS/LC116]:[Meus serviços]],3,0))</f>
        <v>Não</v>
      </c>
      <c r="C7669" t="str">
        <f>IF(E7669=0,TEXT(dados!A7584,"00000000"),IF(E7669=2,TEXT(dados!A7584,"0000"),TEXT(dados!A7584,"#")))</f>
        <v>84219991</v>
      </c>
      <c r="D7669" t="str">
        <f>IF(dados!B7584=0,"",dados!B7584)</f>
        <v/>
      </c>
      <c r="E7669">
        <f>dados!C7584</f>
        <v>0</v>
      </c>
      <c r="F7669" t="str">
        <f>dados!D7584</f>
        <v>Cartuchos de membrana de apars.de osmose inversa</v>
      </c>
      <c r="G7669"/>
      <c r="H7669"/>
      <c r="I7669"/>
      <c r="J7669"/>
      <c r="K7669" s="13"/>
      <c r="L7669" s="13">
        <f>dados!I7584/100</f>
        <v>0.14829999999999999</v>
      </c>
      <c r="M7669" s="13">
        <f>dados!J7584/100</f>
        <v>0.16829999999999998</v>
      </c>
      <c r="N7669" s="13">
        <f>dados!K7584/100</f>
        <v>0.18</v>
      </c>
      <c r="O7669" s="13">
        <f>dados!L7584/100</f>
        <v>0</v>
      </c>
      <c r="P7669" s="12" t="str">
        <f>LEFT(Tabela2[[#This Row],[Código]],2)</f>
        <v>84</v>
      </c>
    </row>
    <row r="7670" spans="2:16" ht="15" customHeight="1" x14ac:dyDescent="0.25">
      <c r="B7670" s="31" t="str">
        <f>IF(Tabela2[[#This Row],[Tipo]] = 0,LOOKUP(Tabela2[[#This Row],[RESUMO]],Tabela3[Grupo],Tabela3[Meus produtos]),VLOOKUP(Tabela2[[#This Row],[Código]],Tabela4[[Código NBS/LC116]:[Meus serviços]],3,0))</f>
        <v>Não</v>
      </c>
      <c r="C7670" t="str">
        <f>IF(E7670=0,TEXT(dados!A7585,"00000000"),IF(E7670=2,TEXT(dados!A7585,"0000"),TEXT(dados!A7585,"#")))</f>
        <v>84219999</v>
      </c>
      <c r="D7670" t="str">
        <f>IF(dados!B7585=0,"",dados!B7585)</f>
        <v/>
      </c>
      <c r="E7670">
        <f>dados!C7585</f>
        <v>0</v>
      </c>
      <c r="F7670" t="str">
        <f>dados!D7585</f>
        <v>Outs.partes de apars.p/filtrar ou depurar liquidos,etc.</v>
      </c>
      <c r="G7670"/>
      <c r="H7670"/>
      <c r="I7670"/>
      <c r="J7670"/>
      <c r="K7670" s="13"/>
      <c r="L7670" s="13">
        <f>dados!I7585/100</f>
        <v>0.14829999999999999</v>
      </c>
      <c r="M7670" s="13">
        <f>dados!J7585/100</f>
        <v>0.19949999999999998</v>
      </c>
      <c r="N7670" s="13">
        <f>dados!K7585/100</f>
        <v>0.18</v>
      </c>
      <c r="O7670" s="13">
        <f>dados!L7585/100</f>
        <v>0</v>
      </c>
      <c r="P7670" s="12" t="str">
        <f>LEFT(Tabela2[[#This Row],[Código]],2)</f>
        <v>84</v>
      </c>
    </row>
    <row r="7671" spans="2:16" ht="15" customHeight="1" x14ac:dyDescent="0.25">
      <c r="B7671" s="31" t="str">
        <f>IF(Tabela2[[#This Row],[Tipo]] = 0,LOOKUP(Tabela2[[#This Row],[RESUMO]],Tabela3[Grupo],Tabela3[Meus produtos]),VLOOKUP(Tabela2[[#This Row],[Código]],Tabela4[[Código NBS/LC116]:[Meus serviços]],3,0))</f>
        <v>Não</v>
      </c>
      <c r="C7671" t="str">
        <f>IF(E7671=0,TEXT(dados!A7586,"00000000"),IF(E7671=2,TEXT(dados!A7586,"0000"),TEXT(dados!A7586,"#")))</f>
        <v>84221100</v>
      </c>
      <c r="D7671" t="str">
        <f>IF(dados!B7586=0,"",dados!B7586)</f>
        <v/>
      </c>
      <c r="E7671">
        <f>dados!C7586</f>
        <v>0</v>
      </c>
      <c r="F7671" t="str">
        <f>dados!D7586</f>
        <v>Maqs.de lavar louca,do tipo domestico</v>
      </c>
      <c r="G7671"/>
      <c r="H7671"/>
      <c r="I7671"/>
      <c r="J7671"/>
      <c r="K7671" s="13"/>
      <c r="L7671" s="13">
        <f>dados!I7586/100</f>
        <v>0.2412</v>
      </c>
      <c r="M7671" s="13">
        <f>dados!J7586/100</f>
        <v>0.35880000000000001</v>
      </c>
      <c r="N7671" s="13">
        <f>dados!K7586/100</f>
        <v>0.18</v>
      </c>
      <c r="O7671" s="13">
        <f>dados!L7586/100</f>
        <v>0</v>
      </c>
      <c r="P7671" s="12" t="str">
        <f>LEFT(Tabela2[[#This Row],[Código]],2)</f>
        <v>84</v>
      </c>
    </row>
    <row r="7672" spans="2:16" ht="15" customHeight="1" x14ac:dyDescent="0.25">
      <c r="B7672" s="31" t="str">
        <f>IF(Tabela2[[#This Row],[Tipo]] = 0,LOOKUP(Tabela2[[#This Row],[RESUMO]],Tabela3[Grupo],Tabela3[Meus produtos]),VLOOKUP(Tabela2[[#This Row],[Código]],Tabela4[[Código NBS/LC116]:[Meus serviços]],3,0))</f>
        <v>Não</v>
      </c>
      <c r="C7672" t="str">
        <f>IF(E7672=0,TEXT(dados!A7587,"00000000"),IF(E7672=2,TEXT(dados!A7587,"0000"),TEXT(dados!A7587,"#")))</f>
        <v>84221900</v>
      </c>
      <c r="D7672" t="str">
        <f>IF(dados!B7587=0,"",dados!B7587)</f>
        <v/>
      </c>
      <c r="E7672">
        <f>dados!C7587</f>
        <v>0</v>
      </c>
      <c r="F7672" t="str">
        <f>dados!D7587</f>
        <v>Outros maqs.de lavar louca</v>
      </c>
      <c r="G7672"/>
      <c r="H7672"/>
      <c r="I7672"/>
      <c r="J7672"/>
      <c r="K7672" s="13"/>
      <c r="L7672" s="13">
        <f>dados!I7587/100</f>
        <v>0.15029999999999999</v>
      </c>
      <c r="M7672" s="13">
        <f>dados!J7587/100</f>
        <v>0.1857</v>
      </c>
      <c r="N7672" s="13">
        <f>dados!K7587/100</f>
        <v>0.18</v>
      </c>
      <c r="O7672" s="13">
        <f>dados!L7587/100</f>
        <v>0</v>
      </c>
      <c r="P7672" s="12" t="str">
        <f>LEFT(Tabela2[[#This Row],[Código]],2)</f>
        <v>84</v>
      </c>
    </row>
    <row r="7673" spans="2:16" ht="15" customHeight="1" x14ac:dyDescent="0.25">
      <c r="B7673" s="31" t="str">
        <f>IF(Tabela2[[#This Row],[Tipo]] = 0,LOOKUP(Tabela2[[#This Row],[RESUMO]],Tabela3[Grupo],Tabela3[Meus produtos]),VLOOKUP(Tabela2[[#This Row],[Código]],Tabela4[[Código NBS/LC116]:[Meus serviços]],3,0))</f>
        <v>Não</v>
      </c>
      <c r="C7673" t="str">
        <f>IF(E7673=0,TEXT(dados!A7588,"00000000"),IF(E7673=2,TEXT(dados!A7588,"0000"),TEXT(dados!A7588,"#")))</f>
        <v>84221900</v>
      </c>
      <c r="D7673">
        <f>IF(dados!B7588=0,"",dados!B7588)</f>
        <v>1</v>
      </c>
      <c r="E7673">
        <f>dados!C7588</f>
        <v>0</v>
      </c>
      <c r="F7673" t="str">
        <f>dados!D7588</f>
        <v>Com capacidade de lavagem superior a 1000 pratos por hora</v>
      </c>
      <c r="G7673"/>
      <c r="H7673"/>
      <c r="I7673"/>
      <c r="J7673"/>
      <c r="K7673" s="13"/>
      <c r="L7673" s="13">
        <f>dados!I7588/100</f>
        <v>0.13449999999999998</v>
      </c>
      <c r="M7673" s="13">
        <f>dados!J7588/100</f>
        <v>0.1699</v>
      </c>
      <c r="N7673" s="13">
        <f>dados!K7588/100</f>
        <v>0.18</v>
      </c>
      <c r="O7673" s="13">
        <f>dados!L7588/100</f>
        <v>0</v>
      </c>
      <c r="P7673" s="12" t="str">
        <f>LEFT(Tabela2[[#This Row],[Código]],2)</f>
        <v>84</v>
      </c>
    </row>
    <row r="7674" spans="2:16" ht="15" customHeight="1" x14ac:dyDescent="0.25">
      <c r="B7674" s="31" t="str">
        <f>IF(Tabela2[[#This Row],[Tipo]] = 0,LOOKUP(Tabela2[[#This Row],[RESUMO]],Tabela3[Grupo],Tabela3[Meus produtos]),VLOOKUP(Tabela2[[#This Row],[Código]],Tabela4[[Código NBS/LC116]:[Meus serviços]],3,0))</f>
        <v>Não</v>
      </c>
      <c r="C7674" t="str">
        <f>IF(E7674=0,TEXT(dados!A7589,"00000000"),IF(E7674=2,TEXT(dados!A7589,"0000"),TEXT(dados!A7589,"#")))</f>
        <v>84222000</v>
      </c>
      <c r="D7674" t="str">
        <f>IF(dados!B7589=0,"",dados!B7589)</f>
        <v/>
      </c>
      <c r="E7674">
        <f>dados!C7589</f>
        <v>0</v>
      </c>
      <c r="F7674" t="str">
        <f>dados!D7589</f>
        <v>Maqs.e apars.p/limpar/secar garrafas/outs.recipientes</v>
      </c>
      <c r="G7674"/>
      <c r="H7674"/>
      <c r="I7674"/>
      <c r="J7674"/>
      <c r="K7674" s="13"/>
      <c r="L7674" s="13">
        <f>dados!I7589/100</f>
        <v>0.13449999999999998</v>
      </c>
      <c r="M7674" s="13">
        <f>dados!J7589/100</f>
        <v>0.1699</v>
      </c>
      <c r="N7674" s="13">
        <f>dados!K7589/100</f>
        <v>0.18</v>
      </c>
      <c r="O7674" s="13">
        <f>dados!L7589/100</f>
        <v>0</v>
      </c>
      <c r="P7674" s="12" t="str">
        <f>LEFT(Tabela2[[#This Row],[Código]],2)</f>
        <v>84</v>
      </c>
    </row>
    <row r="7675" spans="2:16" ht="15" customHeight="1" x14ac:dyDescent="0.25">
      <c r="B7675" s="31" t="str">
        <f>IF(Tabela2[[#This Row],[Tipo]] = 0,LOOKUP(Tabela2[[#This Row],[RESUMO]],Tabela3[Grupo],Tabela3[Meus produtos]),VLOOKUP(Tabela2[[#This Row],[Código]],Tabela4[[Código NBS/LC116]:[Meus serviços]],3,0))</f>
        <v>Não</v>
      </c>
      <c r="C7675" t="str">
        <f>IF(E7675=0,TEXT(dados!A7590,"00000000"),IF(E7675=2,TEXT(dados!A7590,"0000"),TEXT(dados!A7590,"#")))</f>
        <v>84223010</v>
      </c>
      <c r="D7675" t="str">
        <f>IF(dados!B7590=0,"",dados!B7590)</f>
        <v/>
      </c>
      <c r="E7675">
        <f>dados!C7590</f>
        <v>0</v>
      </c>
      <c r="F7675" t="str">
        <f>dados!D7590</f>
        <v>Maqs.e apars.p/encher/fechar/arrolhar, etc.garrafas</v>
      </c>
      <c r="G7675"/>
      <c r="H7675"/>
      <c r="I7675"/>
      <c r="J7675"/>
      <c r="K7675" s="13"/>
      <c r="L7675" s="13">
        <f>dados!I7590/100</f>
        <v>0.13449999999999998</v>
      </c>
      <c r="M7675" s="13">
        <f>dados!J7590/100</f>
        <v>0.1699</v>
      </c>
      <c r="N7675" s="13">
        <f>dados!K7590/100</f>
        <v>0.18</v>
      </c>
      <c r="O7675" s="13">
        <f>dados!L7590/100</f>
        <v>0</v>
      </c>
      <c r="P7675" s="12" t="str">
        <f>LEFT(Tabela2[[#This Row],[Código]],2)</f>
        <v>84</v>
      </c>
    </row>
    <row r="7676" spans="2:16" ht="15" customHeight="1" x14ac:dyDescent="0.25">
      <c r="B7676" s="31" t="str">
        <f>IF(Tabela2[[#This Row],[Tipo]] = 0,LOOKUP(Tabela2[[#This Row],[RESUMO]],Tabela3[Grupo],Tabela3[Meus produtos]),VLOOKUP(Tabela2[[#This Row],[Código]],Tabela4[[Código NBS/LC116]:[Meus serviços]],3,0))</f>
        <v>Não</v>
      </c>
      <c r="C7676" t="str">
        <f>IF(E7676=0,TEXT(dados!A7591,"00000000"),IF(E7676=2,TEXT(dados!A7591,"0000"),TEXT(dados!A7591,"#")))</f>
        <v>84223021</v>
      </c>
      <c r="D7676" t="str">
        <f>IF(dados!B7591=0,"",dados!B7591)</f>
        <v/>
      </c>
      <c r="E7676">
        <f>dados!C7591</f>
        <v>0</v>
      </c>
      <c r="F7676" t="str">
        <f>dados!D7591</f>
        <v>Maqs.e apars.p/encher caixas/sacos com po ou graos</v>
      </c>
      <c r="G7676"/>
      <c r="H7676"/>
      <c r="I7676"/>
      <c r="J7676"/>
      <c r="K7676" s="13"/>
      <c r="L7676" s="13">
        <f>dados!I7591/100</f>
        <v>0.13449999999999998</v>
      </c>
      <c r="M7676" s="13">
        <f>dados!J7591/100</f>
        <v>0.1699</v>
      </c>
      <c r="N7676" s="13">
        <f>dados!K7591/100</f>
        <v>0.18</v>
      </c>
      <c r="O7676" s="13">
        <f>dados!L7591/100</f>
        <v>0</v>
      </c>
      <c r="P7676" s="12" t="str">
        <f>LEFT(Tabela2[[#This Row],[Código]],2)</f>
        <v>84</v>
      </c>
    </row>
    <row r="7677" spans="2:16" ht="15" customHeight="1" x14ac:dyDescent="0.25">
      <c r="B7677" s="31" t="str">
        <f>IF(Tabela2[[#This Row],[Tipo]] = 0,LOOKUP(Tabela2[[#This Row],[RESUMO]],Tabela3[Grupo],Tabela3[Meus produtos]),VLOOKUP(Tabela2[[#This Row],[Código]],Tabela4[[Código NBS/LC116]:[Meus serviços]],3,0))</f>
        <v>Não</v>
      </c>
      <c r="C7677" t="str">
        <f>IF(E7677=0,TEXT(dados!A7592,"00000000"),IF(E7677=2,TEXT(dados!A7592,"0000"),TEXT(dados!A7592,"#")))</f>
        <v>84223022</v>
      </c>
      <c r="D7677" t="str">
        <f>IF(dados!B7592=0,"",dados!B7592)</f>
        <v/>
      </c>
      <c r="E7677">
        <f>dados!C7592</f>
        <v>0</v>
      </c>
      <c r="F7677" t="str">
        <f>dados!D7592</f>
        <v>Maqs.e apars.p/encher/fechar embalagem tetra pack,etc</v>
      </c>
      <c r="G7677"/>
      <c r="H7677"/>
      <c r="I7677"/>
      <c r="J7677"/>
      <c r="K7677" s="13"/>
      <c r="L7677" s="13">
        <f>dados!I7592/100</f>
        <v>0.13449999999999998</v>
      </c>
      <c r="M7677" s="13">
        <f>dados!J7592/100</f>
        <v>0.1545</v>
      </c>
      <c r="N7677" s="13">
        <f>dados!K7592/100</f>
        <v>0.18</v>
      </c>
      <c r="O7677" s="13">
        <f>dados!L7592/100</f>
        <v>0</v>
      </c>
      <c r="P7677" s="12" t="str">
        <f>LEFT(Tabela2[[#This Row],[Código]],2)</f>
        <v>84</v>
      </c>
    </row>
    <row r="7678" spans="2:16" ht="15" customHeight="1" x14ac:dyDescent="0.25">
      <c r="B7678" s="31" t="str">
        <f>IF(Tabela2[[#This Row],[Tipo]] = 0,LOOKUP(Tabela2[[#This Row],[RESUMO]],Tabela3[Grupo],Tabela3[Meus produtos]),VLOOKUP(Tabela2[[#This Row],[Código]],Tabela4[[Código NBS/LC116]:[Meus serviços]],3,0))</f>
        <v>Não</v>
      </c>
      <c r="C7678" t="str">
        <f>IF(E7678=0,TEXT(dados!A7593,"00000000"),IF(E7678=2,TEXT(dados!A7593,"0000"),TEXT(dados!A7593,"#")))</f>
        <v>84223023</v>
      </c>
      <c r="D7678" t="str">
        <f>IF(dados!B7593=0,"",dados!B7593)</f>
        <v/>
      </c>
      <c r="E7678">
        <f>dados!C7593</f>
        <v>0</v>
      </c>
      <c r="F7678" t="str">
        <f>dados!D7593</f>
        <v>Maqs.e apars.p/encher/fechar bisnagas, cap&gt;=100 unid/min</v>
      </c>
      <c r="G7678"/>
      <c r="H7678"/>
      <c r="I7678"/>
      <c r="J7678"/>
      <c r="K7678" s="13"/>
      <c r="L7678" s="13">
        <f>dados!I7593/100</f>
        <v>0.13449999999999998</v>
      </c>
      <c r="M7678" s="13">
        <f>dados!J7593/100</f>
        <v>0.1545</v>
      </c>
      <c r="N7678" s="13">
        <f>dados!K7593/100</f>
        <v>0.18</v>
      </c>
      <c r="O7678" s="13">
        <f>dados!L7593/100</f>
        <v>0</v>
      </c>
      <c r="P7678" s="12" t="str">
        <f>LEFT(Tabela2[[#This Row],[Código]],2)</f>
        <v>84</v>
      </c>
    </row>
    <row r="7679" spans="2:16" ht="15" customHeight="1" x14ac:dyDescent="0.25">
      <c r="B7679" s="31" t="str">
        <f>IF(Tabela2[[#This Row],[Tipo]] = 0,LOOKUP(Tabela2[[#This Row],[RESUMO]],Tabela3[Grupo],Tabela3[Meus produtos]),VLOOKUP(Tabela2[[#This Row],[Código]],Tabela4[[Código NBS/LC116]:[Meus serviços]],3,0))</f>
        <v>Não</v>
      </c>
      <c r="C7679" t="str">
        <f>IF(E7679=0,TEXT(dados!A7594,"00000000"),IF(E7679=2,TEXT(dados!A7594,"0000"),TEXT(dados!A7594,"#")))</f>
        <v>84223029</v>
      </c>
      <c r="D7679" t="str">
        <f>IF(dados!B7594=0,"",dados!B7594)</f>
        <v/>
      </c>
      <c r="E7679">
        <f>dados!C7594</f>
        <v>0</v>
      </c>
      <c r="F7679" t="str">
        <f>dados!D7594</f>
        <v>Maqs.e apars.p/encher/fechar latas,capsular vasos,etc.</v>
      </c>
      <c r="G7679"/>
      <c r="H7679"/>
      <c r="I7679"/>
      <c r="J7679"/>
      <c r="K7679" s="13"/>
      <c r="L7679" s="13">
        <f>dados!I7594/100</f>
        <v>0.13449999999999998</v>
      </c>
      <c r="M7679" s="13">
        <f>dados!J7594/100</f>
        <v>0.1699</v>
      </c>
      <c r="N7679" s="13">
        <f>dados!K7594/100</f>
        <v>0.18</v>
      </c>
      <c r="O7679" s="13">
        <f>dados!L7594/100</f>
        <v>0</v>
      </c>
      <c r="P7679" s="12" t="str">
        <f>LEFT(Tabela2[[#This Row],[Código]],2)</f>
        <v>84</v>
      </c>
    </row>
    <row r="7680" spans="2:16" ht="15" customHeight="1" x14ac:dyDescent="0.25">
      <c r="B7680" s="31" t="str">
        <f>IF(Tabela2[[#This Row],[Tipo]] = 0,LOOKUP(Tabela2[[#This Row],[RESUMO]],Tabela3[Grupo],Tabela3[Meus produtos]),VLOOKUP(Tabela2[[#This Row],[Código]],Tabela4[[Código NBS/LC116]:[Meus serviços]],3,0))</f>
        <v>Não</v>
      </c>
      <c r="C7680" t="str">
        <f>IF(E7680=0,TEXT(dados!A7595,"00000000"),IF(E7680=2,TEXT(dados!A7595,"0000"),TEXT(dados!A7595,"#")))</f>
        <v>84223030</v>
      </c>
      <c r="D7680" t="str">
        <f>IF(dados!B7595=0,"",dados!B7595)</f>
        <v/>
      </c>
      <c r="E7680">
        <f>dados!C7595</f>
        <v>0</v>
      </c>
      <c r="F7680" t="str">
        <f>dados!D7595</f>
        <v>Maqs.e apars.p/gaseificar bebidas</v>
      </c>
      <c r="G7680"/>
      <c r="H7680"/>
      <c r="I7680"/>
      <c r="J7680"/>
      <c r="K7680" s="13"/>
      <c r="L7680" s="13">
        <f>dados!I7595/100</f>
        <v>0.13449999999999998</v>
      </c>
      <c r="M7680" s="13">
        <f>dados!J7595/100</f>
        <v>0.1699</v>
      </c>
      <c r="N7680" s="13">
        <f>dados!K7595/100</f>
        <v>0.18</v>
      </c>
      <c r="O7680" s="13">
        <f>dados!L7595/100</f>
        <v>0</v>
      </c>
      <c r="P7680" s="12" t="str">
        <f>LEFT(Tabela2[[#This Row],[Código]],2)</f>
        <v>84</v>
      </c>
    </row>
    <row r="7681" spans="2:16" ht="15" customHeight="1" x14ac:dyDescent="0.25">
      <c r="B7681" s="31" t="str">
        <f>IF(Tabela2[[#This Row],[Tipo]] = 0,LOOKUP(Tabela2[[#This Row],[RESUMO]],Tabela3[Grupo],Tabela3[Meus produtos]),VLOOKUP(Tabela2[[#This Row],[Código]],Tabela4[[Código NBS/LC116]:[Meus serviços]],3,0))</f>
        <v>Não</v>
      </c>
      <c r="C7681" t="str">
        <f>IF(E7681=0,TEXT(dados!A7596,"00000000"),IF(E7681=2,TEXT(dados!A7596,"0000"),TEXT(dados!A7596,"#")))</f>
        <v>84224010</v>
      </c>
      <c r="D7681" t="str">
        <f>IF(dados!B7596=0,"",dados!B7596)</f>
        <v/>
      </c>
      <c r="E7681">
        <f>dados!C7596</f>
        <v>0</v>
      </c>
      <c r="F7681" t="str">
        <f>dados!D7596</f>
        <v>Maqs.e apars.horizont.p/empacotar massa alim.longa,etc.</v>
      </c>
      <c r="G7681"/>
      <c r="H7681"/>
      <c r="I7681"/>
      <c r="J7681"/>
      <c r="K7681" s="13"/>
      <c r="L7681" s="13">
        <f>dados!I7596/100</f>
        <v>0.13449999999999998</v>
      </c>
      <c r="M7681" s="13">
        <f>dados!J7596/100</f>
        <v>0.1545</v>
      </c>
      <c r="N7681" s="13">
        <f>dados!K7596/100</f>
        <v>0.18</v>
      </c>
      <c r="O7681" s="13">
        <f>dados!L7596/100</f>
        <v>0</v>
      </c>
      <c r="P7681" s="12" t="str">
        <f>LEFT(Tabela2[[#This Row],[Código]],2)</f>
        <v>84</v>
      </c>
    </row>
    <row r="7682" spans="2:16" ht="15" customHeight="1" x14ac:dyDescent="0.25">
      <c r="B7682" s="31" t="str">
        <f>IF(Tabela2[[#This Row],[Tipo]] = 0,LOOKUP(Tabela2[[#This Row],[RESUMO]],Tabela3[Grupo],Tabela3[Meus produtos]),VLOOKUP(Tabela2[[#This Row],[Código]],Tabela4[[Código NBS/LC116]:[Meus serviços]],3,0))</f>
        <v>Não</v>
      </c>
      <c r="C7682" t="str">
        <f>IF(E7682=0,TEXT(dados!A7597,"00000000"),IF(E7682=2,TEXT(dados!A7597,"0000"),TEXT(dados!A7597,"#")))</f>
        <v>84224020</v>
      </c>
      <c r="D7682" t="str">
        <f>IF(dados!B7597=0,"",dados!B7597)</f>
        <v/>
      </c>
      <c r="E7682">
        <f>dados!C7597</f>
        <v>0</v>
      </c>
      <c r="F7682" t="str">
        <f>dados!D7597</f>
        <v>Maqs.e apars.automat.p/embalar tubo/barra de metal,etc.</v>
      </c>
      <c r="G7682"/>
      <c r="H7682"/>
      <c r="I7682"/>
      <c r="J7682"/>
      <c r="K7682" s="13"/>
      <c r="L7682" s="13">
        <f>dados!I7597/100</f>
        <v>0.13449999999999998</v>
      </c>
      <c r="M7682" s="13">
        <f>dados!J7597/100</f>
        <v>0.1545</v>
      </c>
      <c r="N7682" s="13">
        <f>dados!K7597/100</f>
        <v>0.18</v>
      </c>
      <c r="O7682" s="13">
        <f>dados!L7597/100</f>
        <v>0</v>
      </c>
      <c r="P7682" s="12" t="str">
        <f>LEFT(Tabela2[[#This Row],[Código]],2)</f>
        <v>84</v>
      </c>
    </row>
    <row r="7683" spans="2:16" ht="15" customHeight="1" x14ac:dyDescent="0.25">
      <c r="B7683" s="31" t="str">
        <f>IF(Tabela2[[#This Row],[Tipo]] = 0,LOOKUP(Tabela2[[#This Row],[RESUMO]],Tabela3[Grupo],Tabela3[Meus produtos]),VLOOKUP(Tabela2[[#This Row],[Código]],Tabela4[[Código NBS/LC116]:[Meus serviços]],3,0))</f>
        <v>Não</v>
      </c>
      <c r="C7683" t="str">
        <f>IF(E7683=0,TEXT(dados!A7598,"00000000"),IF(E7683=2,TEXT(dados!A7598,"0000"),TEXT(dados!A7598,"#")))</f>
        <v>84224030</v>
      </c>
      <c r="D7683" t="str">
        <f>IF(dados!B7598=0,"",dados!B7598)</f>
        <v/>
      </c>
      <c r="E7683">
        <f>dados!C7598</f>
        <v>0</v>
      </c>
      <c r="F7683" t="str">
        <f>dados!D7598</f>
        <v>Maqs.e apars.p/empacot.embalag .papel/ cartao,cap&gt;=5000/h</v>
      </c>
      <c r="G7683"/>
      <c r="H7683"/>
      <c r="I7683"/>
      <c r="J7683"/>
      <c r="K7683" s="13"/>
      <c r="L7683" s="13">
        <f>dados!I7598/100</f>
        <v>0.13449999999999998</v>
      </c>
      <c r="M7683" s="13">
        <f>dados!J7598/100</f>
        <v>0.1545</v>
      </c>
      <c r="N7683" s="13">
        <f>dados!K7598/100</f>
        <v>0.18</v>
      </c>
      <c r="O7683" s="13">
        <f>dados!L7598/100</f>
        <v>0</v>
      </c>
      <c r="P7683" s="12" t="str">
        <f>LEFT(Tabela2[[#This Row],[Código]],2)</f>
        <v>84</v>
      </c>
    </row>
    <row r="7684" spans="2:16" ht="15" customHeight="1" x14ac:dyDescent="0.25">
      <c r="B7684" s="31" t="str">
        <f>IF(Tabela2[[#This Row],[Tipo]] = 0,LOOKUP(Tabela2[[#This Row],[RESUMO]],Tabela3[Grupo],Tabela3[Meus produtos]),VLOOKUP(Tabela2[[#This Row],[Código]],Tabela4[[Código NBS/LC116]:[Meus serviços]],3,0))</f>
        <v>Não</v>
      </c>
      <c r="C7684" t="str">
        <f>IF(E7684=0,TEXT(dados!A7599,"00000000"),IF(E7684=2,TEXT(dados!A7599,"0000"),TEXT(dados!A7599,"#")))</f>
        <v>84224090</v>
      </c>
      <c r="D7684" t="str">
        <f>IF(dados!B7599=0,"",dados!B7599)</f>
        <v/>
      </c>
      <c r="E7684">
        <f>dados!C7599</f>
        <v>0</v>
      </c>
      <c r="F7684" t="str">
        <f>dados!D7599</f>
        <v>Outs.maqs.e apars.p/empacotar/embalar mercadorias</v>
      </c>
      <c r="G7684"/>
      <c r="H7684"/>
      <c r="I7684"/>
      <c r="J7684"/>
      <c r="K7684" s="13"/>
      <c r="L7684" s="13">
        <f>dados!I7599/100</f>
        <v>0.13449999999999998</v>
      </c>
      <c r="M7684" s="13">
        <f>dados!J7599/100</f>
        <v>0.1699</v>
      </c>
      <c r="N7684" s="13">
        <f>dados!K7599/100</f>
        <v>0.18</v>
      </c>
      <c r="O7684" s="13">
        <f>dados!L7599/100</f>
        <v>0</v>
      </c>
      <c r="P7684" s="12" t="str">
        <f>LEFT(Tabela2[[#This Row],[Código]],2)</f>
        <v>84</v>
      </c>
    </row>
    <row r="7685" spans="2:16" ht="15" customHeight="1" x14ac:dyDescent="0.25">
      <c r="B7685" s="31" t="str">
        <f>IF(Tabela2[[#This Row],[Tipo]] = 0,LOOKUP(Tabela2[[#This Row],[RESUMO]],Tabela3[Grupo],Tabela3[Meus produtos]),VLOOKUP(Tabela2[[#This Row],[Código]],Tabela4[[Código NBS/LC116]:[Meus serviços]],3,0))</f>
        <v>Não</v>
      </c>
      <c r="C7685" t="str">
        <f>IF(E7685=0,TEXT(dados!A7600,"00000000"),IF(E7685=2,TEXT(dados!A7600,"0000"),TEXT(dados!A7600,"#")))</f>
        <v>84229010</v>
      </c>
      <c r="D7685" t="str">
        <f>IF(dados!B7600=0,"",dados!B7600)</f>
        <v/>
      </c>
      <c r="E7685">
        <f>dados!C7600</f>
        <v>0</v>
      </c>
      <c r="F7685" t="str">
        <f>dados!D7600</f>
        <v>Partes de maqs.p/lavar loucas,de uso domestico</v>
      </c>
      <c r="G7685"/>
      <c r="H7685"/>
      <c r="I7685"/>
      <c r="J7685"/>
      <c r="K7685" s="13"/>
      <c r="L7685" s="13">
        <f>dados!I7600/100</f>
        <v>0.2412</v>
      </c>
      <c r="M7685" s="13">
        <f>dados!J7600/100</f>
        <v>0.34179999999999999</v>
      </c>
      <c r="N7685" s="13">
        <f>dados!K7600/100</f>
        <v>0.18</v>
      </c>
      <c r="O7685" s="13">
        <f>dados!L7600/100</f>
        <v>0</v>
      </c>
      <c r="P7685" s="12" t="str">
        <f>LEFT(Tabela2[[#This Row],[Código]],2)</f>
        <v>84</v>
      </c>
    </row>
    <row r="7686" spans="2:16" ht="15" customHeight="1" x14ac:dyDescent="0.25">
      <c r="B7686" s="31" t="str">
        <f>IF(Tabela2[[#This Row],[Tipo]] = 0,LOOKUP(Tabela2[[#This Row],[RESUMO]],Tabela3[Grupo],Tabela3[Meus produtos]),VLOOKUP(Tabela2[[#This Row],[Código]],Tabela4[[Código NBS/LC116]:[Meus serviços]],3,0))</f>
        <v>Não</v>
      </c>
      <c r="C7686" t="str">
        <f>IF(E7686=0,TEXT(dados!A7601,"00000000"),IF(E7686=2,TEXT(dados!A7601,"0000"),TEXT(dados!A7601,"#")))</f>
        <v>84229090</v>
      </c>
      <c r="D7686" t="str">
        <f>IF(dados!B7601=0,"",dados!B7601)</f>
        <v/>
      </c>
      <c r="E7686">
        <f>dados!C7601</f>
        <v>0</v>
      </c>
      <c r="F7686" t="str">
        <f>dados!D7601</f>
        <v>Partes de maqs.e apars.p/limpar/secar/encher/fechar,etc</v>
      </c>
      <c r="G7686"/>
      <c r="H7686"/>
      <c r="I7686"/>
      <c r="J7686"/>
      <c r="K7686" s="13"/>
      <c r="L7686" s="13">
        <f>dados!I7601/100</f>
        <v>0.13880000000000001</v>
      </c>
      <c r="M7686" s="13">
        <f>dados!J7601/100</f>
        <v>0.17420000000000002</v>
      </c>
      <c r="N7686" s="13">
        <f>dados!K7601/100</f>
        <v>0.18</v>
      </c>
      <c r="O7686" s="13">
        <f>dados!L7601/100</f>
        <v>0</v>
      </c>
      <c r="P7686" s="12" t="str">
        <f>LEFT(Tabela2[[#This Row],[Código]],2)</f>
        <v>84</v>
      </c>
    </row>
    <row r="7687" spans="2:16" ht="15" customHeight="1" x14ac:dyDescent="0.25">
      <c r="B7687" s="31" t="str">
        <f>IF(Tabela2[[#This Row],[Tipo]] = 0,LOOKUP(Tabela2[[#This Row],[RESUMO]],Tabela3[Grupo],Tabela3[Meus produtos]),VLOOKUP(Tabela2[[#This Row],[Código]],Tabela4[[Código NBS/LC116]:[Meus serviços]],3,0))</f>
        <v>Não</v>
      </c>
      <c r="C7687" t="str">
        <f>IF(E7687=0,TEXT(dados!A7602,"00000000"),IF(E7687=2,TEXT(dados!A7602,"0000"),TEXT(dados!A7602,"#")))</f>
        <v>84231000</v>
      </c>
      <c r="D7687" t="str">
        <f>IF(dados!B7602=0,"",dados!B7602)</f>
        <v/>
      </c>
      <c r="E7687">
        <f>dados!C7602</f>
        <v>0</v>
      </c>
      <c r="F7687" t="str">
        <f>dados!D7602</f>
        <v>Balancas para pessoas,incl.p/bebes e de uso domestico</v>
      </c>
      <c r="G7687"/>
      <c r="H7687"/>
      <c r="I7687"/>
      <c r="J7687"/>
      <c r="K7687" s="13"/>
      <c r="L7687" s="13">
        <f>dados!I7602/100</f>
        <v>0.16140000000000002</v>
      </c>
      <c r="M7687" s="13">
        <f>dados!J7602/100</f>
        <v>0.24850000000000003</v>
      </c>
      <c r="N7687" s="13">
        <f>dados!K7602/100</f>
        <v>0.18</v>
      </c>
      <c r="O7687" s="13">
        <f>dados!L7602/100</f>
        <v>0</v>
      </c>
      <c r="P7687" s="12" t="str">
        <f>LEFT(Tabela2[[#This Row],[Código]],2)</f>
        <v>84</v>
      </c>
    </row>
    <row r="7688" spans="2:16" ht="15" customHeight="1" x14ac:dyDescent="0.25">
      <c r="B7688" s="31" t="str">
        <f>IF(Tabela2[[#This Row],[Tipo]] = 0,LOOKUP(Tabela2[[#This Row],[RESUMO]],Tabela3[Grupo],Tabela3[Meus produtos]),VLOOKUP(Tabela2[[#This Row],[Código]],Tabela4[[Código NBS/LC116]:[Meus serviços]],3,0))</f>
        <v>Não</v>
      </c>
      <c r="C7688" t="str">
        <f>IF(E7688=0,TEXT(dados!A7603,"00000000"),IF(E7688=2,TEXT(dados!A7603,"0000"),TEXT(dados!A7603,"#")))</f>
        <v>84231000</v>
      </c>
      <c r="D7688">
        <f>IF(dados!B7603=0,"",dados!B7603)</f>
        <v>1</v>
      </c>
      <c r="E7688">
        <f>dados!C7603</f>
        <v>0</v>
      </c>
      <c r="F7688" t="str">
        <f>dados!D7603</f>
        <v>De uso domestico</v>
      </c>
      <c r="G7688"/>
      <c r="H7688"/>
      <c r="I7688"/>
      <c r="J7688"/>
      <c r="K7688" s="13"/>
      <c r="L7688" s="13">
        <f>dados!I7603/100</f>
        <v>0.18510000000000001</v>
      </c>
      <c r="M7688" s="13">
        <f>dados!J7603/100</f>
        <v>0.2722</v>
      </c>
      <c r="N7688" s="13">
        <f>dados!K7603/100</f>
        <v>0.18</v>
      </c>
      <c r="O7688" s="13">
        <f>dados!L7603/100</f>
        <v>0</v>
      </c>
      <c r="P7688" s="12" t="str">
        <f>LEFT(Tabela2[[#This Row],[Código]],2)</f>
        <v>84</v>
      </c>
    </row>
    <row r="7689" spans="2:16" ht="15" customHeight="1" x14ac:dyDescent="0.25">
      <c r="B7689" s="31" t="str">
        <f>IF(Tabela2[[#This Row],[Tipo]] = 0,LOOKUP(Tabela2[[#This Row],[RESUMO]],Tabela3[Grupo],Tabela3[Meus produtos]),VLOOKUP(Tabela2[[#This Row],[Código]],Tabela4[[Código NBS/LC116]:[Meus serviços]],3,0))</f>
        <v>Não</v>
      </c>
      <c r="C7689" t="str">
        <f>IF(E7689=0,TEXT(dados!A7604,"00000000"),IF(E7689=2,TEXT(dados!A7604,"0000"),TEXT(dados!A7604,"#")))</f>
        <v>84232000</v>
      </c>
      <c r="D7689" t="str">
        <f>IF(dados!B7604=0,"",dados!B7604)</f>
        <v/>
      </c>
      <c r="E7689">
        <f>dados!C7604</f>
        <v>0</v>
      </c>
      <c r="F7689" t="str">
        <f>dados!D7604</f>
        <v>Basculas de pesagem continua em transportadores</v>
      </c>
      <c r="G7689"/>
      <c r="H7689"/>
      <c r="I7689"/>
      <c r="J7689"/>
      <c r="K7689" s="13"/>
      <c r="L7689" s="13">
        <f>dados!I7604/100</f>
        <v>0.13449999999999998</v>
      </c>
      <c r="M7689" s="13">
        <f>dados!J7604/100</f>
        <v>0.1699</v>
      </c>
      <c r="N7689" s="13">
        <f>dados!K7604/100</f>
        <v>0.18</v>
      </c>
      <c r="O7689" s="13">
        <f>dados!L7604/100</f>
        <v>0</v>
      </c>
      <c r="P7689" s="12" t="str">
        <f>LEFT(Tabela2[[#This Row],[Código]],2)</f>
        <v>84</v>
      </c>
    </row>
    <row r="7690" spans="2:16" ht="15" customHeight="1" x14ac:dyDescent="0.25">
      <c r="B7690" s="31" t="str">
        <f>IF(Tabela2[[#This Row],[Tipo]] = 0,LOOKUP(Tabela2[[#This Row],[RESUMO]],Tabela3[Grupo],Tabela3[Meus produtos]),VLOOKUP(Tabela2[[#This Row],[Código]],Tabela4[[Código NBS/LC116]:[Meus serviços]],3,0))</f>
        <v>Não</v>
      </c>
      <c r="C7690" t="str">
        <f>IF(E7690=0,TEXT(dados!A7605,"00000000"),IF(E7690=2,TEXT(dados!A7605,"0000"),TEXT(dados!A7605,"#")))</f>
        <v>84233011</v>
      </c>
      <c r="D7690" t="str">
        <f>IF(dados!B7605=0,"",dados!B7605)</f>
        <v/>
      </c>
      <c r="E7690">
        <f>dados!C7605</f>
        <v>0</v>
      </c>
      <c r="F7690" t="str">
        <f>dados!D7605</f>
        <v>Basculas dosadoras c/apars.perifericos c/unid.funcional</v>
      </c>
      <c r="G7690"/>
      <c r="H7690"/>
      <c r="I7690"/>
      <c r="J7690"/>
      <c r="K7690" s="13"/>
      <c r="L7690" s="13">
        <f>dados!I7605/100</f>
        <v>0.13449999999999998</v>
      </c>
      <c r="M7690" s="13">
        <f>dados!J7605/100</f>
        <v>0.1699</v>
      </c>
      <c r="N7690" s="13">
        <f>dados!K7605/100</f>
        <v>0.18</v>
      </c>
      <c r="O7690" s="13">
        <f>dados!L7605/100</f>
        <v>0</v>
      </c>
      <c r="P7690" s="12" t="str">
        <f>LEFT(Tabela2[[#This Row],[Código]],2)</f>
        <v>84</v>
      </c>
    </row>
    <row r="7691" spans="2:16" ht="15" customHeight="1" x14ac:dyDescent="0.25">
      <c r="B7691" s="31" t="str">
        <f>IF(Tabela2[[#This Row],[Tipo]] = 0,LOOKUP(Tabela2[[#This Row],[RESUMO]],Tabela3[Grupo],Tabela3[Meus produtos]),VLOOKUP(Tabela2[[#This Row],[Código]],Tabela4[[Código NBS/LC116]:[Meus serviços]],3,0))</f>
        <v>Não</v>
      </c>
      <c r="C7691" t="str">
        <f>IF(E7691=0,TEXT(dados!A7606,"00000000"),IF(E7691=2,TEXT(dados!A7606,"0000"),TEXT(dados!A7606,"#")))</f>
        <v>84233019</v>
      </c>
      <c r="D7691" t="str">
        <f>IF(dados!B7606=0,"",dados!B7606)</f>
        <v/>
      </c>
      <c r="E7691">
        <f>dados!C7606</f>
        <v>0</v>
      </c>
      <c r="F7691" t="str">
        <f>dados!D7606</f>
        <v>Outros basculas dosadoras</v>
      </c>
      <c r="G7691"/>
      <c r="H7691"/>
      <c r="I7691"/>
      <c r="J7691"/>
      <c r="K7691" s="13"/>
      <c r="L7691" s="13">
        <f>dados!I7606/100</f>
        <v>0.13449999999999998</v>
      </c>
      <c r="M7691" s="13">
        <f>dados!J7606/100</f>
        <v>0.1699</v>
      </c>
      <c r="N7691" s="13">
        <f>dados!K7606/100</f>
        <v>0.18</v>
      </c>
      <c r="O7691" s="13">
        <f>dados!L7606/100</f>
        <v>0</v>
      </c>
      <c r="P7691" s="12" t="str">
        <f>LEFT(Tabela2[[#This Row],[Código]],2)</f>
        <v>84</v>
      </c>
    </row>
    <row r="7692" spans="2:16" ht="15" customHeight="1" x14ac:dyDescent="0.25">
      <c r="B7692" s="31" t="str">
        <f>IF(Tabela2[[#This Row],[Tipo]] = 0,LOOKUP(Tabela2[[#This Row],[RESUMO]],Tabela3[Grupo],Tabela3[Meus produtos]),VLOOKUP(Tabela2[[#This Row],[Código]],Tabela4[[Código NBS/LC116]:[Meus serviços]],3,0))</f>
        <v>Não</v>
      </c>
      <c r="C7692" t="str">
        <f>IF(E7692=0,TEXT(dados!A7607,"00000000"),IF(E7692=2,TEXT(dados!A7607,"0000"),TEXT(dados!A7607,"#")))</f>
        <v>84233090</v>
      </c>
      <c r="D7692" t="str">
        <f>IF(dados!B7607=0,"",dados!B7607)</f>
        <v/>
      </c>
      <c r="E7692">
        <f>dados!C7607</f>
        <v>0</v>
      </c>
      <c r="F7692" t="str">
        <f>dados!D7607</f>
        <v>Basculas de pesagem constante e basculas ensacadoras</v>
      </c>
      <c r="G7692"/>
      <c r="H7692"/>
      <c r="I7692"/>
      <c r="J7692"/>
      <c r="K7692" s="13"/>
      <c r="L7692" s="13">
        <f>dados!I7607/100</f>
        <v>0.13449999999999998</v>
      </c>
      <c r="M7692" s="13">
        <f>dados!J7607/100</f>
        <v>0.1699</v>
      </c>
      <c r="N7692" s="13">
        <f>dados!K7607/100</f>
        <v>0.18</v>
      </c>
      <c r="O7692" s="13">
        <f>dados!L7607/100</f>
        <v>0</v>
      </c>
      <c r="P7692" s="12" t="str">
        <f>LEFT(Tabela2[[#This Row],[Código]],2)</f>
        <v>84</v>
      </c>
    </row>
    <row r="7693" spans="2:16" ht="15" customHeight="1" x14ac:dyDescent="0.25">
      <c r="B7693" s="31" t="str">
        <f>IF(Tabela2[[#This Row],[Tipo]] = 0,LOOKUP(Tabela2[[#This Row],[RESUMO]],Tabela3[Grupo],Tabela3[Meus produtos]),VLOOKUP(Tabela2[[#This Row],[Código]],Tabela4[[Código NBS/LC116]:[Meus serviços]],3,0))</f>
        <v>Não</v>
      </c>
      <c r="C7693" t="str">
        <f>IF(E7693=0,TEXT(dados!A7608,"00000000"),IF(E7693=2,TEXT(dados!A7608,"0000"),TEXT(dados!A7608,"#")))</f>
        <v>84238110</v>
      </c>
      <c r="D7693" t="str">
        <f>IF(dados!B7608=0,"",dados!B7608)</f>
        <v/>
      </c>
      <c r="E7693">
        <f>dados!C7608</f>
        <v>0</v>
      </c>
      <c r="F7693" t="str">
        <f>dados!D7608</f>
        <v>Apars.e instrum.pesagem,de mesa,c&lt;=30kg,c/disp.reg.etc.</v>
      </c>
      <c r="G7693"/>
      <c r="H7693"/>
      <c r="I7693"/>
      <c r="J7693"/>
      <c r="K7693" s="13"/>
      <c r="L7693" s="13">
        <f>dados!I7608/100</f>
        <v>0.13880000000000001</v>
      </c>
      <c r="M7693" s="13">
        <f>dados!J7608/100</f>
        <v>0.17420000000000002</v>
      </c>
      <c r="N7693" s="13">
        <f>dados!K7608/100</f>
        <v>0.12</v>
      </c>
      <c r="O7693" s="13">
        <f>dados!L7608/100</f>
        <v>0</v>
      </c>
      <c r="P7693" s="12" t="str">
        <f>LEFT(Tabela2[[#This Row],[Código]],2)</f>
        <v>84</v>
      </c>
    </row>
    <row r="7694" spans="2:16" ht="15" customHeight="1" x14ac:dyDescent="0.25">
      <c r="B7694" s="31" t="str">
        <f>IF(Tabela2[[#This Row],[Tipo]] = 0,LOOKUP(Tabela2[[#This Row],[RESUMO]],Tabela3[Grupo],Tabela3[Meus produtos]),VLOOKUP(Tabela2[[#This Row],[Código]],Tabela4[[Código NBS/LC116]:[Meus serviços]],3,0))</f>
        <v>Não</v>
      </c>
      <c r="C7694" t="str">
        <f>IF(E7694=0,TEXT(dados!A7609,"00000000"),IF(E7694=2,TEXT(dados!A7609,"0000"),TEXT(dados!A7609,"#")))</f>
        <v>84238190</v>
      </c>
      <c r="D7694" t="str">
        <f>IF(dados!B7609=0,"",dados!B7609)</f>
        <v/>
      </c>
      <c r="E7694">
        <f>dados!C7609</f>
        <v>0</v>
      </c>
      <c r="F7694" t="str">
        <f>dados!D7609</f>
        <v>Outros apars.e instrum.de pesagem, capacidade&lt;=30kg</v>
      </c>
      <c r="G7694"/>
      <c r="H7694"/>
      <c r="I7694"/>
      <c r="J7694"/>
      <c r="K7694" s="13"/>
      <c r="L7694" s="13">
        <f>dados!I7609/100</f>
        <v>0.13880000000000001</v>
      </c>
      <c r="M7694" s="13">
        <f>dados!J7609/100</f>
        <v>0.17420000000000002</v>
      </c>
      <c r="N7694" s="13">
        <f>dados!K7609/100</f>
        <v>0.18</v>
      </c>
      <c r="O7694" s="13">
        <f>dados!L7609/100</f>
        <v>0</v>
      </c>
      <c r="P7694" s="12" t="str">
        <f>LEFT(Tabela2[[#This Row],[Código]],2)</f>
        <v>84</v>
      </c>
    </row>
    <row r="7695" spans="2:16" ht="15" customHeight="1" x14ac:dyDescent="0.25">
      <c r="B7695" s="31" t="str">
        <f>IF(Tabela2[[#This Row],[Tipo]] = 0,LOOKUP(Tabela2[[#This Row],[RESUMO]],Tabela3[Grupo],Tabela3[Meus produtos]),VLOOKUP(Tabela2[[#This Row],[Código]],Tabela4[[Código NBS/LC116]:[Meus serviços]],3,0))</f>
        <v>Não</v>
      </c>
      <c r="C7695" t="str">
        <f>IF(E7695=0,TEXT(dados!A7610,"00000000"),IF(E7695=2,TEXT(dados!A7610,"0000"),TEXT(dados!A7610,"#")))</f>
        <v>84238200</v>
      </c>
      <c r="D7695" t="str">
        <f>IF(dados!B7610=0,"",dados!B7610)</f>
        <v/>
      </c>
      <c r="E7695">
        <f>dados!C7610</f>
        <v>0</v>
      </c>
      <c r="F7695" t="str">
        <f>dados!D7610</f>
        <v>Apars.e instrum.pesagem,30kg&lt; capacidade &lt;=5000kg</v>
      </c>
      <c r="G7695"/>
      <c r="H7695"/>
      <c r="I7695"/>
      <c r="J7695"/>
      <c r="K7695" s="13"/>
      <c r="L7695" s="13">
        <f>dados!I7610/100</f>
        <v>0.13449999999999998</v>
      </c>
      <c r="M7695" s="13">
        <f>dados!J7610/100</f>
        <v>0.1699</v>
      </c>
      <c r="N7695" s="13">
        <f>dados!K7610/100</f>
        <v>0.12</v>
      </c>
      <c r="O7695" s="13">
        <f>dados!L7610/100</f>
        <v>0</v>
      </c>
      <c r="P7695" s="12" t="str">
        <f>LEFT(Tabela2[[#This Row],[Código]],2)</f>
        <v>84</v>
      </c>
    </row>
    <row r="7696" spans="2:16" ht="15" customHeight="1" x14ac:dyDescent="0.25">
      <c r="B7696" s="31" t="str">
        <f>IF(Tabela2[[#This Row],[Tipo]] = 0,LOOKUP(Tabela2[[#This Row],[RESUMO]],Tabela3[Grupo],Tabela3[Meus produtos]),VLOOKUP(Tabela2[[#This Row],[Código]],Tabela4[[Código NBS/LC116]:[Meus serviços]],3,0))</f>
        <v>Não</v>
      </c>
      <c r="C7696" t="str">
        <f>IF(E7696=0,TEXT(dados!A7611,"00000000"),IF(E7696=2,TEXT(dados!A7611,"0000"),TEXT(dados!A7611,"#")))</f>
        <v>84238900</v>
      </c>
      <c r="D7696" t="str">
        <f>IF(dados!B7611=0,"",dados!B7611)</f>
        <v/>
      </c>
      <c r="E7696">
        <f>dados!C7611</f>
        <v>0</v>
      </c>
      <c r="F7696" t="str">
        <f>dados!D7611</f>
        <v>Outros apars.e instrum.de pesagem</v>
      </c>
      <c r="G7696"/>
      <c r="H7696"/>
      <c r="I7696"/>
      <c r="J7696"/>
      <c r="K7696" s="13"/>
      <c r="L7696" s="13">
        <f>dados!I7611/100</f>
        <v>0.13449999999999998</v>
      </c>
      <c r="M7696" s="13">
        <f>dados!J7611/100</f>
        <v>0.1699</v>
      </c>
      <c r="N7696" s="13">
        <f>dados!K7611/100</f>
        <v>0.12</v>
      </c>
      <c r="O7696" s="13">
        <f>dados!L7611/100</f>
        <v>0</v>
      </c>
      <c r="P7696" s="12" t="str">
        <f>LEFT(Tabela2[[#This Row],[Código]],2)</f>
        <v>84</v>
      </c>
    </row>
    <row r="7697" spans="2:16" ht="15" customHeight="1" x14ac:dyDescent="0.25">
      <c r="B7697" s="31" t="str">
        <f>IF(Tabela2[[#This Row],[Tipo]] = 0,LOOKUP(Tabela2[[#This Row],[RESUMO]],Tabela3[Grupo],Tabela3[Meus produtos]),VLOOKUP(Tabela2[[#This Row],[Código]],Tabela4[[Código NBS/LC116]:[Meus serviços]],3,0))</f>
        <v>Não</v>
      </c>
      <c r="C7697" t="str">
        <f>IF(E7697=0,TEXT(dados!A7612,"00000000"),IF(E7697=2,TEXT(dados!A7612,"0000"),TEXT(dados!A7612,"#")))</f>
        <v>84239010</v>
      </c>
      <c r="D7697" t="str">
        <f>IF(dados!B7612=0,"",dados!B7612)</f>
        <v/>
      </c>
      <c r="E7697">
        <f>dados!C7612</f>
        <v>0</v>
      </c>
      <c r="F7697" t="str">
        <f>dados!D7612</f>
        <v>Pesos p/balancas</v>
      </c>
      <c r="G7697"/>
      <c r="H7697"/>
      <c r="I7697"/>
      <c r="J7697"/>
      <c r="K7697" s="13"/>
      <c r="L7697" s="13">
        <f>dados!I7612/100</f>
        <v>0.1429</v>
      </c>
      <c r="M7697" s="13">
        <f>dados!J7612/100</f>
        <v>0.1802</v>
      </c>
      <c r="N7697" s="13">
        <f>dados!K7612/100</f>
        <v>0.18</v>
      </c>
      <c r="O7697" s="13">
        <f>dados!L7612/100</f>
        <v>0</v>
      </c>
      <c r="P7697" s="12" t="str">
        <f>LEFT(Tabela2[[#This Row],[Código]],2)</f>
        <v>84</v>
      </c>
    </row>
    <row r="7698" spans="2:16" ht="15" customHeight="1" x14ac:dyDescent="0.25">
      <c r="B7698" s="31" t="str">
        <f>IF(Tabela2[[#This Row],[Tipo]] = 0,LOOKUP(Tabela2[[#This Row],[RESUMO]],Tabela3[Grupo],Tabela3[Meus produtos]),VLOOKUP(Tabela2[[#This Row],[Código]],Tabela4[[Código NBS/LC116]:[Meus serviços]],3,0))</f>
        <v>Não</v>
      </c>
      <c r="C7698" t="str">
        <f>IF(E7698=0,TEXT(dados!A7613,"00000000"),IF(E7698=2,TEXT(dados!A7613,"0000"),TEXT(dados!A7613,"#")))</f>
        <v>84239021</v>
      </c>
      <c r="D7698" t="str">
        <f>IF(dados!B7613=0,"",dados!B7613)</f>
        <v/>
      </c>
      <c r="E7698">
        <f>dados!C7613</f>
        <v>0</v>
      </c>
      <c r="F7698" t="str">
        <f>dados!D7613</f>
        <v>Partes de balancas p/pessoas,incl.p/bebes/ uso domestico</v>
      </c>
      <c r="G7698"/>
      <c r="H7698"/>
      <c r="I7698"/>
      <c r="J7698"/>
      <c r="K7698" s="13"/>
      <c r="L7698" s="13">
        <f>dados!I7613/100</f>
        <v>0.1429</v>
      </c>
      <c r="M7698" s="13">
        <f>dados!J7613/100</f>
        <v>0.1802</v>
      </c>
      <c r="N7698" s="13">
        <f>dados!K7613/100</f>
        <v>0.18</v>
      </c>
      <c r="O7698" s="13">
        <f>dados!L7613/100</f>
        <v>0</v>
      </c>
      <c r="P7698" s="12" t="str">
        <f>LEFT(Tabela2[[#This Row],[Código]],2)</f>
        <v>84</v>
      </c>
    </row>
    <row r="7699" spans="2:16" ht="15" customHeight="1" x14ac:dyDescent="0.25">
      <c r="B7699" s="31" t="str">
        <f>IF(Tabela2[[#This Row],[Tipo]] = 0,LOOKUP(Tabela2[[#This Row],[RESUMO]],Tabela3[Grupo],Tabela3[Meus produtos]),VLOOKUP(Tabela2[[#This Row],[Código]],Tabela4[[Código NBS/LC116]:[Meus serviços]],3,0))</f>
        <v>Não</v>
      </c>
      <c r="C7699" t="str">
        <f>IF(E7699=0,TEXT(dados!A7614,"00000000"),IF(E7699=2,TEXT(dados!A7614,"0000"),TEXT(dados!A7614,"#")))</f>
        <v>84239029</v>
      </c>
      <c r="D7699" t="str">
        <f>IF(dados!B7614=0,"",dados!B7614)</f>
        <v/>
      </c>
      <c r="E7699">
        <f>dados!C7614</f>
        <v>0</v>
      </c>
      <c r="F7699" t="str">
        <f>dados!D7614</f>
        <v>Partes de outs.apars.e instrum.pesagem, incl.basculas</v>
      </c>
      <c r="G7699"/>
      <c r="H7699"/>
      <c r="I7699"/>
      <c r="J7699"/>
      <c r="K7699" s="13"/>
      <c r="L7699" s="13">
        <f>dados!I7614/100</f>
        <v>0.1429</v>
      </c>
      <c r="M7699" s="13">
        <f>dados!J7614/100</f>
        <v>0.17829999999999999</v>
      </c>
      <c r="N7699" s="13">
        <f>dados!K7614/100</f>
        <v>0.18</v>
      </c>
      <c r="O7699" s="13">
        <f>dados!L7614/100</f>
        <v>0</v>
      </c>
      <c r="P7699" s="12" t="str">
        <f>LEFT(Tabela2[[#This Row],[Código]],2)</f>
        <v>84</v>
      </c>
    </row>
    <row r="7700" spans="2:16" ht="15" customHeight="1" x14ac:dyDescent="0.25">
      <c r="B7700" s="31" t="str">
        <f>IF(Tabela2[[#This Row],[Tipo]] = 0,LOOKUP(Tabela2[[#This Row],[RESUMO]],Tabela3[Grupo],Tabela3[Meus produtos]),VLOOKUP(Tabela2[[#This Row],[Código]],Tabela4[[Código NBS/LC116]:[Meus serviços]],3,0))</f>
        <v>Não</v>
      </c>
      <c r="C7700" t="str">
        <f>IF(E7700=0,TEXT(dados!A7615,"00000000"),IF(E7700=2,TEXT(dados!A7615,"0000"),TEXT(dados!A7615,"#")))</f>
        <v>84241000</v>
      </c>
      <c r="D7700" t="str">
        <f>IF(dados!B7615=0,"",dados!B7615)</f>
        <v/>
      </c>
      <c r="E7700">
        <f>dados!C7615</f>
        <v>0</v>
      </c>
      <c r="F7700" t="str">
        <f>dados!D7615</f>
        <v>Extintores,mesmo carregados</v>
      </c>
      <c r="G7700"/>
      <c r="H7700"/>
      <c r="I7700"/>
      <c r="J7700"/>
      <c r="K7700" s="13"/>
      <c r="L7700" s="13">
        <f>dados!I7615/100</f>
        <v>0.14829999999999999</v>
      </c>
      <c r="M7700" s="13">
        <f>dados!J7615/100</f>
        <v>0.2034</v>
      </c>
      <c r="N7700" s="13">
        <f>dados!K7615/100</f>
        <v>0.18</v>
      </c>
      <c r="O7700" s="13">
        <f>dados!L7615/100</f>
        <v>0</v>
      </c>
      <c r="P7700" s="12" t="str">
        <f>LEFT(Tabela2[[#This Row],[Código]],2)</f>
        <v>84</v>
      </c>
    </row>
    <row r="7701" spans="2:16" ht="15" customHeight="1" x14ac:dyDescent="0.25">
      <c r="B7701" s="31" t="str">
        <f>IF(Tabela2[[#This Row],[Tipo]] = 0,LOOKUP(Tabela2[[#This Row],[RESUMO]],Tabela3[Grupo],Tabela3[Meus produtos]),VLOOKUP(Tabela2[[#This Row],[Código]],Tabela4[[Código NBS/LC116]:[Meus serviços]],3,0))</f>
        <v>Não</v>
      </c>
      <c r="C7701" t="str">
        <f>IF(E7701=0,TEXT(dados!A7616,"00000000"),IF(E7701=2,TEXT(dados!A7616,"0000"),TEXT(dados!A7616,"#")))</f>
        <v>84242000</v>
      </c>
      <c r="D7701" t="str">
        <f>IF(dados!B7616=0,"",dados!B7616)</f>
        <v/>
      </c>
      <c r="E7701">
        <f>dados!C7616</f>
        <v>0</v>
      </c>
      <c r="F7701" t="str">
        <f>dados!D7616</f>
        <v>Pistolas aerograficas e apars.semelhantes</v>
      </c>
      <c r="G7701"/>
      <c r="H7701"/>
      <c r="I7701"/>
      <c r="J7701"/>
      <c r="K7701" s="13"/>
      <c r="L7701" s="13">
        <f>dados!I7616/100</f>
        <v>0.13880000000000001</v>
      </c>
      <c r="M7701" s="13">
        <f>dados!J7616/100</f>
        <v>0.17420000000000002</v>
      </c>
      <c r="N7701" s="13">
        <f>dados!K7616/100</f>
        <v>0.18</v>
      </c>
      <c r="O7701" s="13">
        <f>dados!L7616/100</f>
        <v>0</v>
      </c>
      <c r="P7701" s="12" t="str">
        <f>LEFT(Tabela2[[#This Row],[Código]],2)</f>
        <v>84</v>
      </c>
    </row>
    <row r="7702" spans="2:16" ht="15" customHeight="1" x14ac:dyDescent="0.25">
      <c r="B7702" s="31" t="str">
        <f>IF(Tabela2[[#This Row],[Tipo]] = 0,LOOKUP(Tabela2[[#This Row],[RESUMO]],Tabela3[Grupo],Tabela3[Meus produtos]),VLOOKUP(Tabela2[[#This Row],[Código]],Tabela4[[Código NBS/LC116]:[Meus serviços]],3,0))</f>
        <v>Não</v>
      </c>
      <c r="C7702" t="str">
        <f>IF(E7702=0,TEXT(dados!A7617,"00000000"),IF(E7702=2,TEXT(dados!A7617,"0000"),TEXT(dados!A7617,"#")))</f>
        <v>84243010</v>
      </c>
      <c r="D7702" t="str">
        <f>IF(dados!B7617=0,"",dados!B7617)</f>
        <v/>
      </c>
      <c r="E7702">
        <f>dados!C7617</f>
        <v>0</v>
      </c>
      <c r="F7702" t="str">
        <f>dados!D7617</f>
        <v>Maqs.e apars.p/desobstrucao tubulacao,etc.de jato agua</v>
      </c>
      <c r="G7702"/>
      <c r="H7702"/>
      <c r="I7702"/>
      <c r="J7702"/>
      <c r="K7702" s="13"/>
      <c r="L7702" s="13">
        <f>dados!I7617/100</f>
        <v>0.13449999999999998</v>
      </c>
      <c r="M7702" s="13">
        <f>dados!J7617/100</f>
        <v>0.22500000000000001</v>
      </c>
      <c r="N7702" s="13">
        <f>dados!K7617/100</f>
        <v>0.18</v>
      </c>
      <c r="O7702" s="13">
        <f>dados!L7617/100</f>
        <v>0</v>
      </c>
      <c r="P7702" s="12" t="str">
        <f>LEFT(Tabela2[[#This Row],[Código]],2)</f>
        <v>84</v>
      </c>
    </row>
    <row r="7703" spans="2:16" ht="15" customHeight="1" x14ac:dyDescent="0.25">
      <c r="B7703" s="31" t="str">
        <f>IF(Tabela2[[#This Row],[Tipo]] = 0,LOOKUP(Tabela2[[#This Row],[RESUMO]],Tabela3[Grupo],Tabela3[Meus produtos]),VLOOKUP(Tabela2[[#This Row],[Código]],Tabela4[[Código NBS/LC116]:[Meus serviços]],3,0))</f>
        <v>Não</v>
      </c>
      <c r="C7703" t="str">
        <f>IF(E7703=0,TEXT(dados!A7618,"00000000"),IF(E7703=2,TEXT(dados!A7618,"0000"),TEXT(dados!A7618,"#")))</f>
        <v>84243020</v>
      </c>
      <c r="D7703" t="str">
        <f>IF(dados!B7618=0,"",dados!B7618)</f>
        <v/>
      </c>
      <c r="E7703">
        <f>dados!C7618</f>
        <v>0</v>
      </c>
      <c r="F7703" t="str">
        <f>dados!D7618</f>
        <v>Maqs.e apars.p/desgaste localiz.vestuario,de jato areia</v>
      </c>
      <c r="G7703"/>
      <c r="H7703"/>
      <c r="I7703"/>
      <c r="J7703"/>
      <c r="K7703" s="13"/>
      <c r="L7703" s="13">
        <f>dados!I7618/100</f>
        <v>0.13449999999999998</v>
      </c>
      <c r="M7703" s="13">
        <f>dados!J7618/100</f>
        <v>0.1545</v>
      </c>
      <c r="N7703" s="13">
        <f>dados!K7618/100</f>
        <v>0.18</v>
      </c>
      <c r="O7703" s="13">
        <f>dados!L7618/100</f>
        <v>0</v>
      </c>
      <c r="P7703" s="12" t="str">
        <f>LEFT(Tabela2[[#This Row],[Código]],2)</f>
        <v>84</v>
      </c>
    </row>
    <row r="7704" spans="2:16" ht="15" customHeight="1" x14ac:dyDescent="0.25">
      <c r="B7704" s="31" t="str">
        <f>IF(Tabela2[[#This Row],[Tipo]] = 0,LOOKUP(Tabela2[[#This Row],[RESUMO]],Tabela3[Grupo],Tabela3[Meus produtos]),VLOOKUP(Tabela2[[#This Row],[Código]],Tabela4[[Código NBS/LC116]:[Meus serviços]],3,0))</f>
        <v>Não</v>
      </c>
      <c r="C7704" t="str">
        <f>IF(E7704=0,TEXT(dados!A7619,"00000000"),IF(E7704=2,TEXT(dados!A7619,"0000"),TEXT(dados!A7619,"#")))</f>
        <v>84243030</v>
      </c>
      <c r="D7704" t="str">
        <f>IF(dados!B7619=0,"",dados!B7619)</f>
        <v/>
      </c>
      <c r="E7704">
        <f>dados!C7619</f>
        <v>0</v>
      </c>
      <c r="F7704" t="str">
        <f>dados!D7619</f>
        <v>Maqs.e apars.perfuradoras por jato agua,pressao&gt;=10mpa</v>
      </c>
      <c r="G7704"/>
      <c r="H7704"/>
      <c r="I7704"/>
      <c r="J7704"/>
      <c r="K7704" s="13"/>
      <c r="L7704" s="13">
        <f>dados!I7619/100</f>
        <v>0.13449999999999998</v>
      </c>
      <c r="M7704" s="13">
        <f>dados!J7619/100</f>
        <v>0.1545</v>
      </c>
      <c r="N7704" s="13">
        <f>dados!K7619/100</f>
        <v>0.18</v>
      </c>
      <c r="O7704" s="13">
        <f>dados!L7619/100</f>
        <v>0</v>
      </c>
      <c r="P7704" s="12" t="str">
        <f>LEFT(Tabela2[[#This Row],[Código]],2)</f>
        <v>84</v>
      </c>
    </row>
    <row r="7705" spans="2:16" ht="15" customHeight="1" x14ac:dyDescent="0.25">
      <c r="B7705" s="31" t="str">
        <f>IF(Tabela2[[#This Row],[Tipo]] = 0,LOOKUP(Tabela2[[#This Row],[RESUMO]],Tabela3[Grupo],Tabela3[Meus produtos]),VLOOKUP(Tabela2[[#This Row],[Código]],Tabela4[[Código NBS/LC116]:[Meus serviços]],3,0))</f>
        <v>Não</v>
      </c>
      <c r="C7705" t="str">
        <f>IF(E7705=0,TEXT(dados!A7620,"00000000"),IF(E7705=2,TEXT(dados!A7620,"0000"),TEXT(dados!A7620,"#")))</f>
        <v>84243090</v>
      </c>
      <c r="D7705" t="str">
        <f>IF(dados!B7620=0,"",dados!B7620)</f>
        <v/>
      </c>
      <c r="E7705">
        <f>dados!C7620</f>
        <v>0</v>
      </c>
      <c r="F7705" t="str">
        <f>dados!D7620</f>
        <v>Outs.maqs.e apars.de jato de areia/jato de vapor,etc.</v>
      </c>
      <c r="G7705"/>
      <c r="H7705"/>
      <c r="I7705"/>
      <c r="J7705"/>
      <c r="K7705" s="13"/>
      <c r="L7705" s="13">
        <f>dados!I7620/100</f>
        <v>0.13449999999999998</v>
      </c>
      <c r="M7705" s="13">
        <f>dados!J7620/100</f>
        <v>0.22500000000000001</v>
      </c>
      <c r="N7705" s="13">
        <f>dados!K7620/100</f>
        <v>0.18</v>
      </c>
      <c r="O7705" s="13">
        <f>dados!L7620/100</f>
        <v>0</v>
      </c>
      <c r="P7705" s="12" t="str">
        <f>LEFT(Tabela2[[#This Row],[Código]],2)</f>
        <v>84</v>
      </c>
    </row>
    <row r="7706" spans="2:16" ht="15" customHeight="1" x14ac:dyDescent="0.25">
      <c r="B7706" s="31" t="str">
        <f>IF(Tabela2[[#This Row],[Tipo]] = 0,LOOKUP(Tabela2[[#This Row],[RESUMO]],Tabela3[Grupo],Tabela3[Meus produtos]),VLOOKUP(Tabela2[[#This Row],[Código]],Tabela4[[Código NBS/LC116]:[Meus serviços]],3,0))</f>
        <v>Não</v>
      </c>
      <c r="C7706" t="str">
        <f>IF(E7706=0,TEXT(dados!A7621,"00000000"),IF(E7706=2,TEXT(dados!A7621,"0000"),TEXT(dados!A7621,"#")))</f>
        <v>84244100</v>
      </c>
      <c r="D7706" t="str">
        <f>IF(dados!B7621=0,"",dados!B7621)</f>
        <v/>
      </c>
      <c r="E7706">
        <f>dados!C7621</f>
        <v>0</v>
      </c>
      <c r="F7706" t="str">
        <f>dados!D7621</f>
        <v>Pulverizadores portateis</v>
      </c>
      <c r="G7706"/>
      <c r="H7706"/>
      <c r="I7706"/>
      <c r="J7706"/>
      <c r="K7706" s="13"/>
      <c r="L7706" s="13">
        <f>dados!I7621/100</f>
        <v>0.13449999999999998</v>
      </c>
      <c r="M7706" s="13">
        <f>dados!J7621/100</f>
        <v>0.1699</v>
      </c>
      <c r="N7706" s="13">
        <f>dados!K7621/100</f>
        <v>0.12</v>
      </c>
      <c r="O7706" s="13">
        <f>dados!L7621/100</f>
        <v>0</v>
      </c>
      <c r="P7706" s="12" t="str">
        <f>LEFT(Tabela2[[#This Row],[Código]],2)</f>
        <v>84</v>
      </c>
    </row>
    <row r="7707" spans="2:16" ht="15" customHeight="1" x14ac:dyDescent="0.25">
      <c r="B7707" s="31" t="str">
        <f>IF(Tabela2[[#This Row],[Tipo]] = 0,LOOKUP(Tabela2[[#This Row],[RESUMO]],Tabela3[Grupo],Tabela3[Meus produtos]),VLOOKUP(Tabela2[[#This Row],[Código]],Tabela4[[Código NBS/LC116]:[Meus serviços]],3,0))</f>
        <v>Não</v>
      </c>
      <c r="C7707" t="str">
        <f>IF(E7707=0,TEXT(dados!A7622,"00000000"),IF(E7707=2,TEXT(dados!A7622,"0000"),TEXT(dados!A7622,"#")))</f>
        <v>84244900</v>
      </c>
      <c r="D7707" t="str">
        <f>IF(dados!B7622=0,"",dados!B7622)</f>
        <v/>
      </c>
      <c r="E7707">
        <f>dados!C7622</f>
        <v>0</v>
      </c>
      <c r="F7707" t="str">
        <f>dados!D7622</f>
        <v>Outros</v>
      </c>
      <c r="G7707"/>
      <c r="H7707"/>
      <c r="I7707"/>
      <c r="J7707"/>
      <c r="K7707" s="13"/>
      <c r="L7707" s="13">
        <f>dados!I7622/100</f>
        <v>0.13449999999999998</v>
      </c>
      <c r="M7707" s="13">
        <f>dados!J7622/100</f>
        <v>0.1699</v>
      </c>
      <c r="N7707" s="13">
        <f>dados!K7622/100</f>
        <v>0.12</v>
      </c>
      <c r="O7707" s="13">
        <f>dados!L7622/100</f>
        <v>0</v>
      </c>
      <c r="P7707" s="12" t="str">
        <f>LEFT(Tabela2[[#This Row],[Código]],2)</f>
        <v>84</v>
      </c>
    </row>
    <row r="7708" spans="2:16" ht="15" customHeight="1" x14ac:dyDescent="0.25">
      <c r="B7708" s="31" t="str">
        <f>IF(Tabela2[[#This Row],[Tipo]] = 0,LOOKUP(Tabela2[[#This Row],[RESUMO]],Tabela3[Grupo],Tabela3[Meus produtos]),VLOOKUP(Tabela2[[#This Row],[Código]],Tabela4[[Código NBS/LC116]:[Meus serviços]],3,0))</f>
        <v>Não</v>
      </c>
      <c r="C7708" t="str">
        <f>IF(E7708=0,TEXT(dados!A7623,"00000000"),IF(E7708=2,TEXT(dados!A7623,"0000"),TEXT(dados!A7623,"#")))</f>
        <v>84248221</v>
      </c>
      <c r="D7708" t="str">
        <f>IF(dados!B7623=0,"",dados!B7623)</f>
        <v/>
      </c>
      <c r="E7708">
        <f>dados!C7623</f>
        <v>0</v>
      </c>
      <c r="F7708" t="str">
        <f>dados!D7623</f>
        <v>Por aspersao</v>
      </c>
      <c r="G7708"/>
      <c r="H7708"/>
      <c r="I7708"/>
      <c r="J7708"/>
      <c r="K7708" s="13"/>
      <c r="L7708" s="13">
        <f>dados!I7623/100</f>
        <v>0.13449999999999998</v>
      </c>
      <c r="M7708" s="13">
        <f>dados!J7623/100</f>
        <v>0.1699</v>
      </c>
      <c r="N7708" s="13">
        <f>dados!K7623/100</f>
        <v>0.12</v>
      </c>
      <c r="O7708" s="13">
        <f>dados!L7623/100</f>
        <v>0</v>
      </c>
      <c r="P7708" s="12" t="str">
        <f>LEFT(Tabela2[[#This Row],[Código]],2)</f>
        <v>84</v>
      </c>
    </row>
    <row r="7709" spans="2:16" ht="15" customHeight="1" x14ac:dyDescent="0.25">
      <c r="B7709" s="31" t="str">
        <f>IF(Tabela2[[#This Row],[Tipo]] = 0,LOOKUP(Tabela2[[#This Row],[RESUMO]],Tabela3[Grupo],Tabela3[Meus produtos]),VLOOKUP(Tabela2[[#This Row],[Código]],Tabela4[[Código NBS/LC116]:[Meus serviços]],3,0))</f>
        <v>Não</v>
      </c>
      <c r="C7709" t="str">
        <f>IF(E7709=0,TEXT(dados!A7624,"00000000"),IF(E7709=2,TEXT(dados!A7624,"0000"),TEXT(dados!A7624,"#")))</f>
        <v>84248229</v>
      </c>
      <c r="D7709" t="str">
        <f>IF(dados!B7624=0,"",dados!B7624)</f>
        <v/>
      </c>
      <c r="E7709">
        <f>dados!C7624</f>
        <v>0</v>
      </c>
      <c r="F7709" t="str">
        <f>dados!D7624</f>
        <v>Outros</v>
      </c>
      <c r="G7709"/>
      <c r="H7709"/>
      <c r="I7709"/>
      <c r="J7709"/>
      <c r="K7709" s="13"/>
      <c r="L7709" s="13">
        <f>dados!I7624/100</f>
        <v>0.13449999999999998</v>
      </c>
      <c r="M7709" s="13">
        <f>dados!J7624/100</f>
        <v>0.1699</v>
      </c>
      <c r="N7709" s="13">
        <f>dados!K7624/100</f>
        <v>0.12</v>
      </c>
      <c r="O7709" s="13">
        <f>dados!L7624/100</f>
        <v>0</v>
      </c>
      <c r="P7709" s="12" t="str">
        <f>LEFT(Tabela2[[#This Row],[Código]],2)</f>
        <v>84</v>
      </c>
    </row>
    <row r="7710" spans="2:16" ht="15" customHeight="1" x14ac:dyDescent="0.25">
      <c r="B7710" s="31" t="str">
        <f>IF(Tabela2[[#This Row],[Tipo]] = 0,LOOKUP(Tabela2[[#This Row],[RESUMO]],Tabela3[Grupo],Tabela3[Meus produtos]),VLOOKUP(Tabela2[[#This Row],[Código]],Tabela4[[Código NBS/LC116]:[Meus serviços]],3,0))</f>
        <v>Não</v>
      </c>
      <c r="C7710" t="str">
        <f>IF(E7710=0,TEXT(dados!A7625,"00000000"),IF(E7710=2,TEXT(dados!A7625,"0000"),TEXT(dados!A7625,"#")))</f>
        <v>84248290</v>
      </c>
      <c r="D7710" t="str">
        <f>IF(dados!B7625=0,"",dados!B7625)</f>
        <v/>
      </c>
      <c r="E7710">
        <f>dados!C7625</f>
        <v>0</v>
      </c>
      <c r="F7710" t="str">
        <f>dados!D7625</f>
        <v>Outros</v>
      </c>
      <c r="G7710"/>
      <c r="H7710"/>
      <c r="I7710"/>
      <c r="J7710"/>
      <c r="K7710" s="13"/>
      <c r="L7710" s="13">
        <f>dados!I7625/100</f>
        <v>0.13449999999999998</v>
      </c>
      <c r="M7710" s="13">
        <f>dados!J7625/100</f>
        <v>0.1699</v>
      </c>
      <c r="N7710" s="13">
        <f>dados!K7625/100</f>
        <v>0.18</v>
      </c>
      <c r="O7710" s="13">
        <f>dados!L7625/100</f>
        <v>0</v>
      </c>
      <c r="P7710" s="12" t="str">
        <f>LEFT(Tabela2[[#This Row],[Código]],2)</f>
        <v>84</v>
      </c>
    </row>
    <row r="7711" spans="2:16" ht="15" customHeight="1" x14ac:dyDescent="0.25">
      <c r="B7711" s="31" t="str">
        <f>IF(Tabela2[[#This Row],[Tipo]] = 0,LOOKUP(Tabela2[[#This Row],[RESUMO]],Tabela3[Grupo],Tabela3[Meus produtos]),VLOOKUP(Tabela2[[#This Row],[Código]],Tabela4[[Código NBS/LC116]:[Meus serviços]],3,0))</f>
        <v>Não</v>
      </c>
      <c r="C7711" t="str">
        <f>IF(E7711=0,TEXT(dados!A7626,"00000000"),IF(E7711=2,TEXT(dados!A7626,"0000"),TEXT(dados!A7626,"#")))</f>
        <v>84248910</v>
      </c>
      <c r="D7711" t="str">
        <f>IF(dados!B7626=0,"",dados!B7626)</f>
        <v/>
      </c>
      <c r="E7711">
        <f>dados!C7626</f>
        <v>0</v>
      </c>
      <c r="F7711" t="str">
        <f>dados!D7626</f>
        <v>Aparelhos de pulverizacao constituidos por botao de pressao com bocal (tampa “spray”), valvula do tipo aerossol, junta de estanqueidade (junta de canopla) e tubo de imersao, montados sobre um corpo metalico (canopla), dos tipos utilizados para serem monta</v>
      </c>
      <c r="G7711"/>
      <c r="H7711"/>
      <c r="I7711"/>
      <c r="J7711"/>
      <c r="K7711" s="13"/>
      <c r="L7711" s="13">
        <f>dados!I7626/100</f>
        <v>0.13880000000000001</v>
      </c>
      <c r="M7711" s="13">
        <f>dados!J7626/100</f>
        <v>0.17610000000000001</v>
      </c>
      <c r="N7711" s="13">
        <f>dados!K7626/100</f>
        <v>0.18</v>
      </c>
      <c r="O7711" s="13">
        <f>dados!L7626/100</f>
        <v>0</v>
      </c>
      <c r="P7711" s="12" t="str">
        <f>LEFT(Tabela2[[#This Row],[Código]],2)</f>
        <v>84</v>
      </c>
    </row>
    <row r="7712" spans="2:16" ht="15" customHeight="1" x14ac:dyDescent="0.25">
      <c r="B7712" s="31" t="str">
        <f>IF(Tabela2[[#This Row],[Tipo]] = 0,LOOKUP(Tabela2[[#This Row],[RESUMO]],Tabela3[Grupo],Tabela3[Meus produtos]),VLOOKUP(Tabela2[[#This Row],[Código]],Tabela4[[Código NBS/LC116]:[Meus serviços]],3,0))</f>
        <v>Não</v>
      </c>
      <c r="C7712" t="str">
        <f>IF(E7712=0,TEXT(dados!A7627,"00000000"),IF(E7712=2,TEXT(dados!A7627,"0000"),TEXT(dados!A7627,"#")))</f>
        <v>84248920</v>
      </c>
      <c r="D7712" t="str">
        <f>IF(dados!B7627=0,"",dados!B7627)</f>
        <v/>
      </c>
      <c r="E7712">
        <f>dados!C7627</f>
        <v>0</v>
      </c>
      <c r="F7712" t="str">
        <f>dados!D7627</f>
        <v>Aparelhos automaticos para projetar lubrificantes sobre pneumaticos, contendo uma estacao de secagem por ar pre-aquecido e dispositivos para agarrar e movimentar os pneumaticos</v>
      </c>
      <c r="G7712"/>
      <c r="H7712"/>
      <c r="I7712"/>
      <c r="J7712"/>
      <c r="K7712" s="13"/>
      <c r="L7712" s="13">
        <f>dados!I7627/100</f>
        <v>0.13880000000000001</v>
      </c>
      <c r="M7712" s="13">
        <f>dados!J7627/100</f>
        <v>0.1588</v>
      </c>
      <c r="N7712" s="13">
        <f>dados!K7627/100</f>
        <v>0.18</v>
      </c>
      <c r="O7712" s="13">
        <f>dados!L7627/100</f>
        <v>0</v>
      </c>
      <c r="P7712" s="12" t="str">
        <f>LEFT(Tabela2[[#This Row],[Código]],2)</f>
        <v>84</v>
      </c>
    </row>
    <row r="7713" spans="2:16" ht="15" customHeight="1" x14ac:dyDescent="0.25">
      <c r="B7713" s="31" t="str">
        <f>IF(Tabela2[[#This Row],[Tipo]] = 0,LOOKUP(Tabela2[[#This Row],[RESUMO]],Tabela3[Grupo],Tabela3[Meus produtos]),VLOOKUP(Tabela2[[#This Row],[Código]],Tabela4[[Código NBS/LC116]:[Meus serviços]],3,0))</f>
        <v>Não</v>
      </c>
      <c r="C7713" t="str">
        <f>IF(E7713=0,TEXT(dados!A7628,"00000000"),IF(E7713=2,TEXT(dados!A7628,"0000"),TEXT(dados!A7628,"#")))</f>
        <v>84248990</v>
      </c>
      <c r="D7713" t="str">
        <f>IF(dados!B7628=0,"",dados!B7628)</f>
        <v/>
      </c>
      <c r="E7713">
        <f>dados!C7628</f>
        <v>0</v>
      </c>
      <c r="F7713" t="str">
        <f>dados!D7628</f>
        <v>Outs.apars.mecanicos,p/projetar,etc.liquidos ou pos</v>
      </c>
      <c r="G7713"/>
      <c r="H7713"/>
      <c r="I7713"/>
      <c r="J7713"/>
      <c r="K7713" s="13"/>
      <c r="L7713" s="13">
        <f>dados!I7628/100</f>
        <v>0.13880000000000001</v>
      </c>
      <c r="M7713" s="13">
        <f>dados!J7628/100</f>
        <v>0.17420000000000002</v>
      </c>
      <c r="N7713" s="13">
        <f>dados!K7628/100</f>
        <v>0.18</v>
      </c>
      <c r="O7713" s="13">
        <f>dados!L7628/100</f>
        <v>0</v>
      </c>
      <c r="P7713" s="12" t="str">
        <f>LEFT(Tabela2[[#This Row],[Código]],2)</f>
        <v>84</v>
      </c>
    </row>
    <row r="7714" spans="2:16" ht="15" customHeight="1" x14ac:dyDescent="0.25">
      <c r="B7714" s="31" t="str">
        <f>IF(Tabela2[[#This Row],[Tipo]] = 0,LOOKUP(Tabela2[[#This Row],[RESUMO]],Tabela3[Grupo],Tabela3[Meus produtos]),VLOOKUP(Tabela2[[#This Row],[Código]],Tabela4[[Código NBS/LC116]:[Meus serviços]],3,0))</f>
        <v>Não</v>
      </c>
      <c r="C7714" t="str">
        <f>IF(E7714=0,TEXT(dados!A7629,"00000000"),IF(E7714=2,TEXT(dados!A7629,"0000"),TEXT(dados!A7629,"#")))</f>
        <v>84249010</v>
      </c>
      <c r="D7714" t="str">
        <f>IF(dados!B7629=0,"",dados!B7629)</f>
        <v/>
      </c>
      <c r="E7714">
        <f>dados!C7629</f>
        <v>0</v>
      </c>
      <c r="F7714" t="str">
        <f>dados!D7629</f>
        <v>Partes de extintores/apars.p/pulverizar, etc. manuais</v>
      </c>
      <c r="G7714"/>
      <c r="H7714"/>
      <c r="I7714"/>
      <c r="J7714"/>
      <c r="K7714" s="13"/>
      <c r="L7714" s="13">
        <f>dados!I7629/100</f>
        <v>0.13880000000000001</v>
      </c>
      <c r="M7714" s="13">
        <f>dados!J7629/100</f>
        <v>0.17420000000000002</v>
      </c>
      <c r="N7714" s="13">
        <f>dados!K7629/100</f>
        <v>0.18</v>
      </c>
      <c r="O7714" s="13">
        <f>dados!L7629/100</f>
        <v>0</v>
      </c>
      <c r="P7714" s="12" t="str">
        <f>LEFT(Tabela2[[#This Row],[Código]],2)</f>
        <v>84</v>
      </c>
    </row>
    <row r="7715" spans="2:16" ht="15" customHeight="1" x14ac:dyDescent="0.25">
      <c r="B7715" s="31" t="str">
        <f>IF(Tabela2[[#This Row],[Tipo]] = 0,LOOKUP(Tabela2[[#This Row],[RESUMO]],Tabela3[Grupo],Tabela3[Meus produtos]),VLOOKUP(Tabela2[[#This Row],[Código]],Tabela4[[Código NBS/LC116]:[Meus serviços]],3,0))</f>
        <v>Não</v>
      </c>
      <c r="C7715" t="str">
        <f>IF(E7715=0,TEXT(dados!A7630,"00000000"),IF(E7715=2,TEXT(dados!A7630,"0000"),TEXT(dados!A7630,"#")))</f>
        <v>84249090</v>
      </c>
      <c r="D7715" t="str">
        <f>IF(dados!B7630=0,"",dados!B7630)</f>
        <v/>
      </c>
      <c r="E7715">
        <f>dados!C7630</f>
        <v>0</v>
      </c>
      <c r="F7715" t="str">
        <f>dados!D7630</f>
        <v>Partes de outs.apar.mecan.p/projetar.etc. liquido/po,etc</v>
      </c>
      <c r="G7715"/>
      <c r="H7715"/>
      <c r="I7715"/>
      <c r="J7715"/>
      <c r="K7715" s="13"/>
      <c r="L7715" s="13">
        <f>dados!I7630/100</f>
        <v>0.14330000000000001</v>
      </c>
      <c r="M7715" s="13">
        <f>dados!J7630/100</f>
        <v>0.19450000000000001</v>
      </c>
      <c r="N7715" s="13">
        <f>dados!K7630/100</f>
        <v>0.18</v>
      </c>
      <c r="O7715" s="13">
        <f>dados!L7630/100</f>
        <v>0</v>
      </c>
      <c r="P7715" s="12" t="str">
        <f>LEFT(Tabela2[[#This Row],[Código]],2)</f>
        <v>84</v>
      </c>
    </row>
    <row r="7716" spans="2:16" ht="15" customHeight="1" x14ac:dyDescent="0.25">
      <c r="B7716" s="31" t="str">
        <f>IF(Tabela2[[#This Row],[Tipo]] = 0,LOOKUP(Tabela2[[#This Row],[RESUMO]],Tabela3[Grupo],Tabela3[Meus produtos]),VLOOKUP(Tabela2[[#This Row],[Código]],Tabela4[[Código NBS/LC116]:[Meus serviços]],3,0))</f>
        <v>Não</v>
      </c>
      <c r="C7716" t="str">
        <f>IF(E7716=0,TEXT(dados!A7631,"00000000"),IF(E7716=2,TEXT(dados!A7631,"0000"),TEXT(dados!A7631,"#")))</f>
        <v>84251100</v>
      </c>
      <c r="D7716" t="str">
        <f>IF(dados!B7631=0,"",dados!B7631)</f>
        <v/>
      </c>
      <c r="E7716">
        <f>dados!C7631</f>
        <v>0</v>
      </c>
      <c r="F7716" t="str">
        <f>dados!D7631</f>
        <v>Talhas,cadernais e moitoes,de motor eletrico</v>
      </c>
      <c r="G7716"/>
      <c r="H7716"/>
      <c r="I7716"/>
      <c r="J7716"/>
      <c r="K7716" s="13"/>
      <c r="L7716" s="13">
        <f>dados!I7631/100</f>
        <v>0.13449999999999998</v>
      </c>
      <c r="M7716" s="13">
        <f>dados!J7631/100</f>
        <v>0.1699</v>
      </c>
      <c r="N7716" s="13">
        <f>dados!K7631/100</f>
        <v>0.18</v>
      </c>
      <c r="O7716" s="13">
        <f>dados!L7631/100</f>
        <v>0</v>
      </c>
      <c r="P7716" s="12" t="str">
        <f>LEFT(Tabela2[[#This Row],[Código]],2)</f>
        <v>84</v>
      </c>
    </row>
    <row r="7717" spans="2:16" ht="15" customHeight="1" x14ac:dyDescent="0.25">
      <c r="B7717" s="31" t="str">
        <f>IF(Tabela2[[#This Row],[Tipo]] = 0,LOOKUP(Tabela2[[#This Row],[RESUMO]],Tabela3[Grupo],Tabela3[Meus produtos]),VLOOKUP(Tabela2[[#This Row],[Código]],Tabela4[[Código NBS/LC116]:[Meus serviços]],3,0))</f>
        <v>Não</v>
      </c>
      <c r="C7717" t="str">
        <f>IF(E7717=0,TEXT(dados!A7632,"00000000"),IF(E7717=2,TEXT(dados!A7632,"0000"),TEXT(dados!A7632,"#")))</f>
        <v>84251910</v>
      </c>
      <c r="D7717" t="str">
        <f>IF(dados!B7632=0,"",dados!B7632)</f>
        <v/>
      </c>
      <c r="E7717">
        <f>dados!C7632</f>
        <v>0</v>
      </c>
      <c r="F7717" t="str">
        <f>dados!D7632</f>
        <v>Talhas,cadernais e moitoes,manuais</v>
      </c>
      <c r="G7717"/>
      <c r="H7717"/>
      <c r="I7717"/>
      <c r="J7717"/>
      <c r="K7717" s="13"/>
      <c r="L7717" s="13">
        <f>dados!I7632/100</f>
        <v>0.13449999999999998</v>
      </c>
      <c r="M7717" s="13">
        <f>dados!J7632/100</f>
        <v>0.17180000000000001</v>
      </c>
      <c r="N7717" s="13">
        <f>dados!K7632/100</f>
        <v>0.18</v>
      </c>
      <c r="O7717" s="13">
        <f>dados!L7632/100</f>
        <v>0</v>
      </c>
      <c r="P7717" s="12" t="str">
        <f>LEFT(Tabela2[[#This Row],[Código]],2)</f>
        <v>84</v>
      </c>
    </row>
    <row r="7718" spans="2:16" ht="15" customHeight="1" x14ac:dyDescent="0.25">
      <c r="B7718" s="31" t="str">
        <f>IF(Tabela2[[#This Row],[Tipo]] = 0,LOOKUP(Tabela2[[#This Row],[RESUMO]],Tabela3[Grupo],Tabela3[Meus produtos]),VLOOKUP(Tabela2[[#This Row],[Código]],Tabela4[[Código NBS/LC116]:[Meus serviços]],3,0))</f>
        <v>Não</v>
      </c>
      <c r="C7718" t="str">
        <f>IF(E7718=0,TEXT(dados!A7633,"00000000"),IF(E7718=2,TEXT(dados!A7633,"0000"),TEXT(dados!A7633,"#")))</f>
        <v>84251990</v>
      </c>
      <c r="D7718" t="str">
        <f>IF(dados!B7633=0,"",dados!B7633)</f>
        <v/>
      </c>
      <c r="E7718">
        <f>dados!C7633</f>
        <v>0</v>
      </c>
      <c r="F7718" t="str">
        <f>dados!D7633</f>
        <v>Outros talhas,cadernais e moitoes</v>
      </c>
      <c r="G7718"/>
      <c r="H7718"/>
      <c r="I7718"/>
      <c r="J7718"/>
      <c r="K7718" s="13"/>
      <c r="L7718" s="13">
        <f>dados!I7633/100</f>
        <v>0.13449999999999998</v>
      </c>
      <c r="M7718" s="13">
        <f>dados!J7633/100</f>
        <v>0.1699</v>
      </c>
      <c r="N7718" s="13">
        <f>dados!K7633/100</f>
        <v>0.18</v>
      </c>
      <c r="O7718" s="13">
        <f>dados!L7633/100</f>
        <v>0</v>
      </c>
      <c r="P7718" s="12" t="str">
        <f>LEFT(Tabela2[[#This Row],[Código]],2)</f>
        <v>84</v>
      </c>
    </row>
    <row r="7719" spans="2:16" ht="15" customHeight="1" x14ac:dyDescent="0.25">
      <c r="B7719" s="31" t="str">
        <f>IF(Tabela2[[#This Row],[Tipo]] = 0,LOOKUP(Tabela2[[#This Row],[RESUMO]],Tabela3[Grupo],Tabela3[Meus produtos]),VLOOKUP(Tabela2[[#This Row],[Código]],Tabela4[[Código NBS/LC116]:[Meus serviços]],3,0))</f>
        <v>Não</v>
      </c>
      <c r="C7719" t="str">
        <f>IF(E7719=0,TEXT(dados!A7634,"00000000"),IF(E7719=2,TEXT(dados!A7634,"0000"),TEXT(dados!A7634,"#")))</f>
        <v>84253110</v>
      </c>
      <c r="D7719" t="str">
        <f>IF(dados!B7634=0,"",dados!B7634)</f>
        <v/>
      </c>
      <c r="E7719">
        <f>dados!C7634</f>
        <v>0</v>
      </c>
      <c r="F7719" t="str">
        <f>dados!D7634</f>
        <v>Guinchos e cabrestantes,de motor eletrico,cap&lt;=100t</v>
      </c>
      <c r="G7719"/>
      <c r="H7719"/>
      <c r="I7719"/>
      <c r="J7719"/>
      <c r="K7719" s="13"/>
      <c r="L7719" s="13">
        <f>dados!I7634/100</f>
        <v>0.13449999999999998</v>
      </c>
      <c r="M7719" s="13">
        <f>dados!J7634/100</f>
        <v>0.1699</v>
      </c>
      <c r="N7719" s="13">
        <f>dados!K7634/100</f>
        <v>0.18</v>
      </c>
      <c r="O7719" s="13">
        <f>dados!L7634/100</f>
        <v>0</v>
      </c>
      <c r="P7719" s="12" t="str">
        <f>LEFT(Tabela2[[#This Row],[Código]],2)</f>
        <v>84</v>
      </c>
    </row>
    <row r="7720" spans="2:16" ht="15" customHeight="1" x14ac:dyDescent="0.25">
      <c r="B7720" s="31" t="str">
        <f>IF(Tabela2[[#This Row],[Tipo]] = 0,LOOKUP(Tabela2[[#This Row],[RESUMO]],Tabela3[Grupo],Tabela3[Meus produtos]),VLOOKUP(Tabela2[[#This Row],[Código]],Tabela4[[Código NBS/LC116]:[Meus serviços]],3,0))</f>
        <v>Não</v>
      </c>
      <c r="C7720" t="str">
        <f>IF(E7720=0,TEXT(dados!A7635,"00000000"),IF(E7720=2,TEXT(dados!A7635,"0000"),TEXT(dados!A7635,"#")))</f>
        <v>84253190</v>
      </c>
      <c r="D7720" t="str">
        <f>IF(dados!B7635=0,"",dados!B7635)</f>
        <v/>
      </c>
      <c r="E7720">
        <f>dados!C7635</f>
        <v>0</v>
      </c>
      <c r="F7720" t="str">
        <f>dados!D7635</f>
        <v>Outros guinchos e cabrestantes,de motor eletrico</v>
      </c>
      <c r="G7720"/>
      <c r="H7720"/>
      <c r="I7720"/>
      <c r="J7720"/>
      <c r="K7720" s="13"/>
      <c r="L7720" s="13">
        <f>dados!I7635/100</f>
        <v>0.13449999999999998</v>
      </c>
      <c r="M7720" s="13">
        <f>dados!J7635/100</f>
        <v>0.1699</v>
      </c>
      <c r="N7720" s="13">
        <f>dados!K7635/100</f>
        <v>0.18</v>
      </c>
      <c r="O7720" s="13">
        <f>dados!L7635/100</f>
        <v>0</v>
      </c>
      <c r="P7720" s="12" t="str">
        <f>LEFT(Tabela2[[#This Row],[Código]],2)</f>
        <v>84</v>
      </c>
    </row>
    <row r="7721" spans="2:16" ht="15" customHeight="1" x14ac:dyDescent="0.25">
      <c r="B7721" s="31" t="str">
        <f>IF(Tabela2[[#This Row],[Tipo]] = 0,LOOKUP(Tabela2[[#This Row],[RESUMO]],Tabela3[Grupo],Tabela3[Meus produtos]),VLOOKUP(Tabela2[[#This Row],[Código]],Tabela4[[Código NBS/LC116]:[Meus serviços]],3,0))</f>
        <v>Não</v>
      </c>
      <c r="C7721" t="str">
        <f>IF(E7721=0,TEXT(dados!A7636,"00000000"),IF(E7721=2,TEXT(dados!A7636,"0000"),TEXT(dados!A7636,"#")))</f>
        <v>84253910</v>
      </c>
      <c r="D7721" t="str">
        <f>IF(dados!B7636=0,"",dados!B7636)</f>
        <v/>
      </c>
      <c r="E7721">
        <f>dados!C7636</f>
        <v>0</v>
      </c>
      <c r="F7721" t="str">
        <f>dados!D7636</f>
        <v>Outros guinchos e cabrestantes,cap&lt;=100t</v>
      </c>
      <c r="G7721"/>
      <c r="H7721"/>
      <c r="I7721"/>
      <c r="J7721"/>
      <c r="K7721" s="13"/>
      <c r="L7721" s="13">
        <f>dados!I7636/100</f>
        <v>0.13449999999999998</v>
      </c>
      <c r="M7721" s="13">
        <f>dados!J7636/100</f>
        <v>0.1699</v>
      </c>
      <c r="N7721" s="13">
        <f>dados!K7636/100</f>
        <v>0.18</v>
      </c>
      <c r="O7721" s="13">
        <f>dados!L7636/100</f>
        <v>0</v>
      </c>
      <c r="P7721" s="12" t="str">
        <f>LEFT(Tabela2[[#This Row],[Código]],2)</f>
        <v>84</v>
      </c>
    </row>
    <row r="7722" spans="2:16" ht="15" customHeight="1" x14ac:dyDescent="0.25">
      <c r="B7722" s="31" t="str">
        <f>IF(Tabela2[[#This Row],[Tipo]] = 0,LOOKUP(Tabela2[[#This Row],[RESUMO]],Tabela3[Grupo],Tabela3[Meus produtos]),VLOOKUP(Tabela2[[#This Row],[Código]],Tabela4[[Código NBS/LC116]:[Meus serviços]],3,0))</f>
        <v>Não</v>
      </c>
      <c r="C7722" t="str">
        <f>IF(E7722=0,TEXT(dados!A7637,"00000000"),IF(E7722=2,TEXT(dados!A7637,"0000"),TEXT(dados!A7637,"#")))</f>
        <v>84253990</v>
      </c>
      <c r="D7722" t="str">
        <f>IF(dados!B7637=0,"",dados!B7637)</f>
        <v/>
      </c>
      <c r="E7722">
        <f>dados!C7637</f>
        <v>0</v>
      </c>
      <c r="F7722" t="str">
        <f>dados!D7637</f>
        <v>Outros guinchos e cabrestantes</v>
      </c>
      <c r="G7722"/>
      <c r="H7722"/>
      <c r="I7722"/>
      <c r="J7722"/>
      <c r="K7722" s="13"/>
      <c r="L7722" s="13">
        <f>dados!I7637/100</f>
        <v>0.13449999999999998</v>
      </c>
      <c r="M7722" s="13">
        <f>dados!J7637/100</f>
        <v>0.1699</v>
      </c>
      <c r="N7722" s="13">
        <f>dados!K7637/100</f>
        <v>0.18</v>
      </c>
      <c r="O7722" s="13">
        <f>dados!L7637/100</f>
        <v>0</v>
      </c>
      <c r="P7722" s="12" t="str">
        <f>LEFT(Tabela2[[#This Row],[Código]],2)</f>
        <v>84</v>
      </c>
    </row>
    <row r="7723" spans="2:16" ht="15" customHeight="1" x14ac:dyDescent="0.25">
      <c r="B7723" s="31" t="str">
        <f>IF(Tabela2[[#This Row],[Tipo]] = 0,LOOKUP(Tabela2[[#This Row],[RESUMO]],Tabela3[Grupo],Tabela3[Meus produtos]),VLOOKUP(Tabela2[[#This Row],[Código]],Tabela4[[Código NBS/LC116]:[Meus serviços]],3,0))</f>
        <v>Não</v>
      </c>
      <c r="C7723" t="str">
        <f>IF(E7723=0,TEXT(dados!A7638,"00000000"),IF(E7723=2,TEXT(dados!A7638,"0000"),TEXT(dados!A7638,"#")))</f>
        <v>84254100</v>
      </c>
      <c r="D7723" t="str">
        <f>IF(dados!B7638=0,"",dados!B7638)</f>
        <v/>
      </c>
      <c r="E7723">
        <f>dados!C7638</f>
        <v>0</v>
      </c>
      <c r="F7723" t="str">
        <f>dados!D7638</f>
        <v>Macacos elevadores fixos de veiculos, p/garagens</v>
      </c>
      <c r="G7723"/>
      <c r="H7723"/>
      <c r="I7723"/>
      <c r="J7723"/>
      <c r="K7723" s="13"/>
      <c r="L7723" s="13">
        <f>dados!I7638/100</f>
        <v>0.13449999999999998</v>
      </c>
      <c r="M7723" s="13">
        <f>dados!J7638/100</f>
        <v>0.1857</v>
      </c>
      <c r="N7723" s="13">
        <f>dados!K7638/100</f>
        <v>0.18</v>
      </c>
      <c r="O7723" s="13">
        <f>dados!L7638/100</f>
        <v>0</v>
      </c>
      <c r="P7723" s="12" t="str">
        <f>LEFT(Tabela2[[#This Row],[Código]],2)</f>
        <v>84</v>
      </c>
    </row>
    <row r="7724" spans="2:16" ht="15" customHeight="1" x14ac:dyDescent="0.25">
      <c r="B7724" s="31" t="str">
        <f>IF(Tabela2[[#This Row],[Tipo]] = 0,LOOKUP(Tabela2[[#This Row],[RESUMO]],Tabela3[Grupo],Tabela3[Meus produtos]),VLOOKUP(Tabela2[[#This Row],[Código]],Tabela4[[Código NBS/LC116]:[Meus serviços]],3,0))</f>
        <v>Não</v>
      </c>
      <c r="C7724" t="str">
        <f>IF(E7724=0,TEXT(dados!A7639,"00000000"),IF(E7724=2,TEXT(dados!A7639,"0000"),TEXT(dados!A7639,"#")))</f>
        <v>84254200</v>
      </c>
      <c r="D7724" t="str">
        <f>IF(dados!B7639=0,"",dados!B7639)</f>
        <v/>
      </c>
      <c r="E7724">
        <f>dados!C7639</f>
        <v>0</v>
      </c>
      <c r="F7724" t="str">
        <f>dados!D7639</f>
        <v>Macacos hidraulicos</v>
      </c>
      <c r="G7724"/>
      <c r="H7724"/>
      <c r="I7724"/>
      <c r="J7724"/>
      <c r="K7724" s="13"/>
      <c r="L7724" s="13">
        <f>dados!I7639/100</f>
        <v>0.13449999999999998</v>
      </c>
      <c r="M7724" s="13">
        <f>dados!J7639/100</f>
        <v>0.19699999999999998</v>
      </c>
      <c r="N7724" s="13">
        <f>dados!K7639/100</f>
        <v>0.12</v>
      </c>
      <c r="O7724" s="13">
        <f>dados!L7639/100</f>
        <v>0</v>
      </c>
      <c r="P7724" s="12" t="str">
        <f>LEFT(Tabela2[[#This Row],[Código]],2)</f>
        <v>84</v>
      </c>
    </row>
    <row r="7725" spans="2:16" ht="15" customHeight="1" x14ac:dyDescent="0.25">
      <c r="B7725" s="31" t="str">
        <f>IF(Tabela2[[#This Row],[Tipo]] = 0,LOOKUP(Tabela2[[#This Row],[RESUMO]],Tabela3[Grupo],Tabela3[Meus produtos]),VLOOKUP(Tabela2[[#This Row],[Código]],Tabela4[[Código NBS/LC116]:[Meus serviços]],3,0))</f>
        <v>Não</v>
      </c>
      <c r="C7725" t="str">
        <f>IF(E7725=0,TEXT(dados!A7640,"00000000"),IF(E7725=2,TEXT(dados!A7640,"0000"),TEXT(dados!A7640,"#")))</f>
        <v>84254910</v>
      </c>
      <c r="D7725" t="str">
        <f>IF(dados!B7640=0,"",dados!B7640)</f>
        <v/>
      </c>
      <c r="E7725">
        <f>dados!C7640</f>
        <v>0</v>
      </c>
      <c r="F7725" t="str">
        <f>dados!D7640</f>
        <v>Macacos manuais</v>
      </c>
      <c r="G7725"/>
      <c r="H7725"/>
      <c r="I7725"/>
      <c r="J7725"/>
      <c r="K7725" s="13"/>
      <c r="L7725" s="13">
        <f>dados!I7640/100</f>
        <v>0.14330000000000001</v>
      </c>
      <c r="M7725" s="13">
        <f>dados!J7640/100</f>
        <v>0.20170000000000002</v>
      </c>
      <c r="N7725" s="13">
        <f>dados!K7640/100</f>
        <v>0.18</v>
      </c>
      <c r="O7725" s="13">
        <f>dados!L7640/100</f>
        <v>0</v>
      </c>
      <c r="P7725" s="12" t="str">
        <f>LEFT(Tabela2[[#This Row],[Código]],2)</f>
        <v>84</v>
      </c>
    </row>
    <row r="7726" spans="2:16" ht="15" customHeight="1" x14ac:dyDescent="0.25">
      <c r="B7726" s="31" t="str">
        <f>IF(Tabela2[[#This Row],[Tipo]] = 0,LOOKUP(Tabela2[[#This Row],[RESUMO]],Tabela3[Grupo],Tabela3[Meus produtos]),VLOOKUP(Tabela2[[#This Row],[Código]],Tabela4[[Código NBS/LC116]:[Meus serviços]],3,0))</f>
        <v>Não</v>
      </c>
      <c r="C7726" t="str">
        <f>IF(E7726=0,TEXT(dados!A7641,"00000000"),IF(E7726=2,TEXT(dados!A7641,"0000"),TEXT(dados!A7641,"#")))</f>
        <v>84254990</v>
      </c>
      <c r="D7726" t="str">
        <f>IF(dados!B7641=0,"",dados!B7641)</f>
        <v/>
      </c>
      <c r="E7726">
        <f>dados!C7641</f>
        <v>0</v>
      </c>
      <c r="F7726" t="str">
        <f>dados!D7641</f>
        <v>Outros macacos</v>
      </c>
      <c r="G7726"/>
      <c r="H7726"/>
      <c r="I7726"/>
      <c r="J7726"/>
      <c r="K7726" s="13"/>
      <c r="L7726" s="13">
        <f>dados!I7641/100</f>
        <v>0.13449999999999998</v>
      </c>
      <c r="M7726" s="13">
        <f>dados!J7641/100</f>
        <v>0.1857</v>
      </c>
      <c r="N7726" s="13">
        <f>dados!K7641/100</f>
        <v>0.18</v>
      </c>
      <c r="O7726" s="13">
        <f>dados!L7641/100</f>
        <v>0</v>
      </c>
      <c r="P7726" s="12" t="str">
        <f>LEFT(Tabela2[[#This Row],[Código]],2)</f>
        <v>84</v>
      </c>
    </row>
    <row r="7727" spans="2:16" ht="15" customHeight="1" x14ac:dyDescent="0.25">
      <c r="B7727" s="31" t="str">
        <f>IF(Tabela2[[#This Row],[Tipo]] = 0,LOOKUP(Tabela2[[#This Row],[RESUMO]],Tabela3[Grupo],Tabela3[Meus produtos]),VLOOKUP(Tabela2[[#This Row],[Código]],Tabela4[[Código NBS/LC116]:[Meus serviços]],3,0))</f>
        <v>Não</v>
      </c>
      <c r="C7727" t="str">
        <f>IF(E7727=0,TEXT(dados!A7642,"00000000"),IF(E7727=2,TEXT(dados!A7642,"0000"),TEXT(dados!A7642,"#")))</f>
        <v>84261100</v>
      </c>
      <c r="D7727" t="str">
        <f>IF(dados!B7642=0,"",dados!B7642)</f>
        <v/>
      </c>
      <c r="E7727">
        <f>dados!C7642</f>
        <v>0</v>
      </c>
      <c r="F7727" t="str">
        <f>dados!D7642</f>
        <v>Pontes e vigas,rolantes,de suportes fixos</v>
      </c>
      <c r="G7727"/>
      <c r="H7727"/>
      <c r="I7727"/>
      <c r="J7727"/>
      <c r="K7727" s="13"/>
      <c r="L7727" s="13">
        <f>dados!I7642/100</f>
        <v>0.13449999999999998</v>
      </c>
      <c r="M7727" s="13">
        <f>dados!J7642/100</f>
        <v>0.1699</v>
      </c>
      <c r="N7727" s="13">
        <f>dados!K7642/100</f>
        <v>0.18</v>
      </c>
      <c r="O7727" s="13">
        <f>dados!L7642/100</f>
        <v>0</v>
      </c>
      <c r="P7727" s="12" t="str">
        <f>LEFT(Tabela2[[#This Row],[Código]],2)</f>
        <v>84</v>
      </c>
    </row>
    <row r="7728" spans="2:16" ht="15" customHeight="1" x14ac:dyDescent="0.25">
      <c r="B7728" s="31" t="str">
        <f>IF(Tabela2[[#This Row],[Tipo]] = 0,LOOKUP(Tabela2[[#This Row],[RESUMO]],Tabela3[Grupo],Tabela3[Meus produtos]),VLOOKUP(Tabela2[[#This Row],[Código]],Tabela4[[Código NBS/LC116]:[Meus serviços]],3,0))</f>
        <v>Não</v>
      </c>
      <c r="C7728" t="str">
        <f>IF(E7728=0,TEXT(dados!A7643,"00000000"),IF(E7728=2,TEXT(dados!A7643,"0000"),TEXT(dados!A7643,"#")))</f>
        <v>84261200</v>
      </c>
      <c r="D7728" t="str">
        <f>IF(dados!B7643=0,"",dados!B7643)</f>
        <v/>
      </c>
      <c r="E7728">
        <f>dados!C7643</f>
        <v>0</v>
      </c>
      <c r="F7728" t="str">
        <f>dados!D7643</f>
        <v>Porticos moveis de pneumaticos e carros-porticos</v>
      </c>
      <c r="G7728"/>
      <c r="H7728"/>
      <c r="I7728"/>
      <c r="J7728"/>
      <c r="K7728" s="13"/>
      <c r="L7728" s="13">
        <f>dados!I7643/100</f>
        <v>0.13449999999999998</v>
      </c>
      <c r="M7728" s="13">
        <f>dados!J7643/100</f>
        <v>0.1699</v>
      </c>
      <c r="N7728" s="13">
        <f>dados!K7643/100</f>
        <v>0.12</v>
      </c>
      <c r="O7728" s="13">
        <f>dados!L7643/100</f>
        <v>0</v>
      </c>
      <c r="P7728" s="12" t="str">
        <f>LEFT(Tabela2[[#This Row],[Código]],2)</f>
        <v>84</v>
      </c>
    </row>
    <row r="7729" spans="2:16" ht="15" customHeight="1" x14ac:dyDescent="0.25">
      <c r="B7729" s="31" t="str">
        <f>IF(Tabela2[[#This Row],[Tipo]] = 0,LOOKUP(Tabela2[[#This Row],[RESUMO]],Tabela3[Grupo],Tabela3[Meus produtos]),VLOOKUP(Tabela2[[#This Row],[Código]],Tabela4[[Código NBS/LC116]:[Meus serviços]],3,0))</f>
        <v>Não</v>
      </c>
      <c r="C7729" t="str">
        <f>IF(E7729=0,TEXT(dados!A7644,"00000000"),IF(E7729=2,TEXT(dados!A7644,"0000"),TEXT(dados!A7644,"#")))</f>
        <v>84261900</v>
      </c>
      <c r="D7729" t="str">
        <f>IF(dados!B7644=0,"",dados!B7644)</f>
        <v/>
      </c>
      <c r="E7729">
        <f>dados!C7644</f>
        <v>0</v>
      </c>
      <c r="F7729" t="str">
        <f>dados!D7644</f>
        <v>Outros porticos e pontes-guindastes</v>
      </c>
      <c r="G7729"/>
      <c r="H7729"/>
      <c r="I7729"/>
      <c r="J7729"/>
      <c r="K7729" s="13"/>
      <c r="L7729" s="13">
        <f>dados!I7644/100</f>
        <v>0.13449999999999998</v>
      </c>
      <c r="M7729" s="13">
        <f>dados!J7644/100</f>
        <v>0.1699</v>
      </c>
      <c r="N7729" s="13">
        <f>dados!K7644/100</f>
        <v>0.12</v>
      </c>
      <c r="O7729" s="13">
        <f>dados!L7644/100</f>
        <v>0</v>
      </c>
      <c r="P7729" s="12" t="str">
        <f>LEFT(Tabela2[[#This Row],[Código]],2)</f>
        <v>84</v>
      </c>
    </row>
    <row r="7730" spans="2:16" ht="15" customHeight="1" x14ac:dyDescent="0.25">
      <c r="B7730" s="31" t="str">
        <f>IF(Tabela2[[#This Row],[Tipo]] = 0,LOOKUP(Tabela2[[#This Row],[RESUMO]],Tabela3[Grupo],Tabela3[Meus produtos]),VLOOKUP(Tabela2[[#This Row],[Código]],Tabela4[[Código NBS/LC116]:[Meus serviços]],3,0))</f>
        <v>Não</v>
      </c>
      <c r="C7730" t="str">
        <f>IF(E7730=0,TEXT(dados!A7645,"00000000"),IF(E7730=2,TEXT(dados!A7645,"0000"),TEXT(dados!A7645,"#")))</f>
        <v>84262000</v>
      </c>
      <c r="D7730" t="str">
        <f>IF(dados!B7645=0,"",dados!B7645)</f>
        <v/>
      </c>
      <c r="E7730">
        <f>dados!C7645</f>
        <v>0</v>
      </c>
      <c r="F7730" t="str">
        <f>dados!D7645</f>
        <v>Guindastes de torre</v>
      </c>
      <c r="G7730"/>
      <c r="H7730"/>
      <c r="I7730"/>
      <c r="J7730"/>
      <c r="K7730" s="13"/>
      <c r="L7730" s="13">
        <f>dados!I7645/100</f>
        <v>0.13449999999999998</v>
      </c>
      <c r="M7730" s="13">
        <f>dados!J7645/100</f>
        <v>0.1699</v>
      </c>
      <c r="N7730" s="13">
        <f>dados!K7645/100</f>
        <v>0.18</v>
      </c>
      <c r="O7730" s="13">
        <f>dados!L7645/100</f>
        <v>0</v>
      </c>
      <c r="P7730" s="12" t="str">
        <f>LEFT(Tabela2[[#This Row],[Código]],2)</f>
        <v>84</v>
      </c>
    </row>
    <row r="7731" spans="2:16" ht="15" customHeight="1" x14ac:dyDescent="0.25">
      <c r="B7731" s="31" t="str">
        <f>IF(Tabela2[[#This Row],[Tipo]] = 0,LOOKUP(Tabela2[[#This Row],[RESUMO]],Tabela3[Grupo],Tabela3[Meus produtos]),VLOOKUP(Tabela2[[#This Row],[Código]],Tabela4[[Código NBS/LC116]:[Meus serviços]],3,0))</f>
        <v>Não</v>
      </c>
      <c r="C7731" t="str">
        <f>IF(E7731=0,TEXT(dados!A7646,"00000000"),IF(E7731=2,TEXT(dados!A7646,"0000"),TEXT(dados!A7646,"#")))</f>
        <v>84263000</v>
      </c>
      <c r="D7731" t="str">
        <f>IF(dados!B7646=0,"",dados!B7646)</f>
        <v/>
      </c>
      <c r="E7731">
        <f>dados!C7646</f>
        <v>0</v>
      </c>
      <c r="F7731" t="str">
        <f>dados!D7646</f>
        <v>Guindastes de portico</v>
      </c>
      <c r="G7731"/>
      <c r="H7731"/>
      <c r="I7731"/>
      <c r="J7731"/>
      <c r="K7731" s="13"/>
      <c r="L7731" s="13">
        <f>dados!I7646/100</f>
        <v>0.13449999999999998</v>
      </c>
      <c r="M7731" s="13">
        <f>dados!J7646/100</f>
        <v>0.1699</v>
      </c>
      <c r="N7731" s="13">
        <f>dados!K7646/100</f>
        <v>0.18</v>
      </c>
      <c r="O7731" s="13">
        <f>dados!L7646/100</f>
        <v>0</v>
      </c>
      <c r="P7731" s="12" t="str">
        <f>LEFT(Tabela2[[#This Row],[Código]],2)</f>
        <v>84</v>
      </c>
    </row>
    <row r="7732" spans="2:16" ht="15" customHeight="1" x14ac:dyDescent="0.25">
      <c r="B7732" s="31" t="str">
        <f>IF(Tabela2[[#This Row],[Tipo]] = 0,LOOKUP(Tabela2[[#This Row],[RESUMO]],Tabela3[Grupo],Tabela3[Meus produtos]),VLOOKUP(Tabela2[[#This Row],[Código]],Tabela4[[Código NBS/LC116]:[Meus serviços]],3,0))</f>
        <v>Não</v>
      </c>
      <c r="C7732" t="str">
        <f>IF(E7732=0,TEXT(dados!A7647,"00000000"),IF(E7732=2,TEXT(dados!A7647,"0000"),TEXT(dados!A7647,"#")))</f>
        <v>84264110</v>
      </c>
      <c r="D7732" t="str">
        <f>IF(dados!B7647=0,"",dados!B7647)</f>
        <v/>
      </c>
      <c r="E7732">
        <f>dados!C7647</f>
        <v>0</v>
      </c>
      <c r="F7732" t="str">
        <f>dados!D7647</f>
        <v>Maqs.e apars.autopropulsados,de pneumaticos, com deslocamento em sentido longitudinal, transversal e diagonal (tipo caranguejo) com capacidade de carga superior ou igual a 60t</v>
      </c>
      <c r="G7732"/>
      <c r="H7732"/>
      <c r="I7732"/>
      <c r="J7732"/>
      <c r="K7732" s="13"/>
      <c r="L7732" s="13">
        <f>dados!I7647/100</f>
        <v>0.13449999999999998</v>
      </c>
      <c r="M7732" s="13">
        <f>dados!J7647/100</f>
        <v>0.1545</v>
      </c>
      <c r="N7732" s="13">
        <f>dados!K7647/100</f>
        <v>0.12</v>
      </c>
      <c r="O7732" s="13">
        <f>dados!L7647/100</f>
        <v>0</v>
      </c>
      <c r="P7732" s="12" t="str">
        <f>LEFT(Tabela2[[#This Row],[Código]],2)</f>
        <v>84</v>
      </c>
    </row>
    <row r="7733" spans="2:16" ht="15" customHeight="1" x14ac:dyDescent="0.25">
      <c r="B7733" s="31" t="str">
        <f>IF(Tabela2[[#This Row],[Tipo]] = 0,LOOKUP(Tabela2[[#This Row],[RESUMO]],Tabela3[Grupo],Tabela3[Meus produtos]),VLOOKUP(Tabela2[[#This Row],[Código]],Tabela4[[Código NBS/LC116]:[Meus serviços]],3,0))</f>
        <v>Não</v>
      </c>
      <c r="C7733" t="str">
        <f>IF(E7733=0,TEXT(dados!A7648,"00000000"),IF(E7733=2,TEXT(dados!A7648,"0000"),TEXT(dados!A7648,"#")))</f>
        <v>84264190</v>
      </c>
      <c r="D7733" t="str">
        <f>IF(dados!B7648=0,"",dados!B7648)</f>
        <v/>
      </c>
      <c r="E7733">
        <f>dados!C7648</f>
        <v>0</v>
      </c>
      <c r="F7733" t="str">
        <f>dados!D7648</f>
        <v>Outs maqs.e apars.autopropulsados,de pneumaticos</v>
      </c>
      <c r="G7733"/>
      <c r="H7733"/>
      <c r="I7733"/>
      <c r="J7733"/>
      <c r="K7733" s="13"/>
      <c r="L7733" s="13">
        <f>dados!I7648/100</f>
        <v>0.13449999999999998</v>
      </c>
      <c r="M7733" s="13">
        <f>dados!J7648/100</f>
        <v>0.1699</v>
      </c>
      <c r="N7733" s="13">
        <f>dados!K7648/100</f>
        <v>0.12</v>
      </c>
      <c r="O7733" s="13">
        <f>dados!L7648/100</f>
        <v>0</v>
      </c>
      <c r="P7733" s="12" t="str">
        <f>LEFT(Tabela2[[#This Row],[Código]],2)</f>
        <v>84</v>
      </c>
    </row>
    <row r="7734" spans="2:16" ht="15" customHeight="1" x14ac:dyDescent="0.25">
      <c r="B7734" s="31" t="str">
        <f>IF(Tabela2[[#This Row],[Tipo]] = 0,LOOKUP(Tabela2[[#This Row],[RESUMO]],Tabela3[Grupo],Tabela3[Meus produtos]),VLOOKUP(Tabela2[[#This Row],[Código]],Tabela4[[Código NBS/LC116]:[Meus serviços]],3,0))</f>
        <v>Não</v>
      </c>
      <c r="C7734" t="str">
        <f>IF(E7734=0,TEXT(dados!A7649,"00000000"),IF(E7734=2,TEXT(dados!A7649,"0000"),TEXT(dados!A7649,"#")))</f>
        <v>84264910</v>
      </c>
      <c r="D7734" t="str">
        <f>IF(dados!B7649=0,"",dados!B7649)</f>
        <v/>
      </c>
      <c r="E7734">
        <f>dados!C7649</f>
        <v>0</v>
      </c>
      <c r="F7734" t="str">
        <f>dados!D7649</f>
        <v>Outras maqs.e apars.autopropulsados, de esteiras, com capacidade de elevacao &gt;=70 toneladas</v>
      </c>
      <c r="G7734"/>
      <c r="H7734"/>
      <c r="I7734"/>
      <c r="J7734"/>
      <c r="K7734" s="13"/>
      <c r="L7734" s="13">
        <f>dados!I7649/100</f>
        <v>0.13449999999999998</v>
      </c>
      <c r="M7734" s="13">
        <f>dados!J7649/100</f>
        <v>0.1545</v>
      </c>
      <c r="N7734" s="13">
        <f>dados!K7649/100</f>
        <v>0.12</v>
      </c>
      <c r="O7734" s="13">
        <f>dados!L7649/100</f>
        <v>0</v>
      </c>
      <c r="P7734" s="12" t="str">
        <f>LEFT(Tabela2[[#This Row],[Código]],2)</f>
        <v>84</v>
      </c>
    </row>
    <row r="7735" spans="2:16" ht="15" customHeight="1" x14ac:dyDescent="0.25">
      <c r="B7735" s="31" t="str">
        <f>IF(Tabela2[[#This Row],[Tipo]] = 0,LOOKUP(Tabela2[[#This Row],[RESUMO]],Tabela3[Grupo],Tabela3[Meus produtos]),VLOOKUP(Tabela2[[#This Row],[Código]],Tabela4[[Código NBS/LC116]:[Meus serviços]],3,0))</f>
        <v>Não</v>
      </c>
      <c r="C7735" t="str">
        <f>IF(E7735=0,TEXT(dados!A7650,"00000000"),IF(E7735=2,TEXT(dados!A7650,"0000"),TEXT(dados!A7650,"#")))</f>
        <v>84264990</v>
      </c>
      <c r="D7735" t="str">
        <f>IF(dados!B7650=0,"",dados!B7650)</f>
        <v/>
      </c>
      <c r="E7735">
        <f>dados!C7650</f>
        <v>0</v>
      </c>
      <c r="F7735" t="str">
        <f>dados!D7650</f>
        <v>Outros maqs.e apars.autopropulsados</v>
      </c>
      <c r="G7735"/>
      <c r="H7735"/>
      <c r="I7735"/>
      <c r="J7735"/>
      <c r="K7735" s="13"/>
      <c r="L7735" s="13">
        <f>dados!I7650/100</f>
        <v>0.13449999999999998</v>
      </c>
      <c r="M7735" s="13">
        <f>dados!J7650/100</f>
        <v>0.1699</v>
      </c>
      <c r="N7735" s="13">
        <f>dados!K7650/100</f>
        <v>0.12</v>
      </c>
      <c r="O7735" s="13">
        <f>dados!L7650/100</f>
        <v>0</v>
      </c>
      <c r="P7735" s="12" t="str">
        <f>LEFT(Tabela2[[#This Row],[Código]],2)</f>
        <v>84</v>
      </c>
    </row>
    <row r="7736" spans="2:16" ht="15" customHeight="1" x14ac:dyDescent="0.25">
      <c r="B7736" s="31" t="str">
        <f>IF(Tabela2[[#This Row],[Tipo]] = 0,LOOKUP(Tabela2[[#This Row],[RESUMO]],Tabela3[Grupo],Tabela3[Meus produtos]),VLOOKUP(Tabela2[[#This Row],[Código]],Tabela4[[Código NBS/LC116]:[Meus serviços]],3,0))</f>
        <v>Não</v>
      </c>
      <c r="C7736" t="str">
        <f>IF(E7736=0,TEXT(dados!A7651,"00000000"),IF(E7736=2,TEXT(dados!A7651,"0000"),TEXT(dados!A7651,"#")))</f>
        <v>84269100</v>
      </c>
      <c r="D7736" t="str">
        <f>IF(dados!B7651=0,"",dados!B7651)</f>
        <v/>
      </c>
      <c r="E7736">
        <f>dados!C7651</f>
        <v>0</v>
      </c>
      <c r="F7736" t="str">
        <f>dados!D7651</f>
        <v>Maqs.e apars.p/montagem em veiculos rodoviarios</v>
      </c>
      <c r="G7736"/>
      <c r="H7736"/>
      <c r="I7736"/>
      <c r="J7736"/>
      <c r="K7736" s="13"/>
      <c r="L7736" s="13">
        <f>dados!I7651/100</f>
        <v>0.13449999999999998</v>
      </c>
      <c r="M7736" s="13">
        <f>dados!J7651/100</f>
        <v>0.1699</v>
      </c>
      <c r="N7736" s="13">
        <f>dados!K7651/100</f>
        <v>0.12</v>
      </c>
      <c r="O7736" s="13">
        <f>dados!L7651/100</f>
        <v>0</v>
      </c>
      <c r="P7736" s="12" t="str">
        <f>LEFT(Tabela2[[#This Row],[Código]],2)</f>
        <v>84</v>
      </c>
    </row>
    <row r="7737" spans="2:16" ht="15" customHeight="1" x14ac:dyDescent="0.25">
      <c r="B7737" s="31" t="str">
        <f>IF(Tabela2[[#This Row],[Tipo]] = 0,LOOKUP(Tabela2[[#This Row],[RESUMO]],Tabela3[Grupo],Tabela3[Meus produtos]),VLOOKUP(Tabela2[[#This Row],[Código]],Tabela4[[Código NBS/LC116]:[Meus serviços]],3,0))</f>
        <v>Não</v>
      </c>
      <c r="C7737" t="str">
        <f>IF(E7737=0,TEXT(dados!A7652,"00000000"),IF(E7737=2,TEXT(dados!A7652,"0000"),TEXT(dados!A7652,"#")))</f>
        <v>84269900</v>
      </c>
      <c r="D7737" t="str">
        <f>IF(dados!B7652=0,"",dados!B7652)</f>
        <v/>
      </c>
      <c r="E7737">
        <f>dados!C7652</f>
        <v>0</v>
      </c>
      <c r="F7737" t="str">
        <f>dados!D7652</f>
        <v>Cabreas e outs.guindastes</v>
      </c>
      <c r="G7737"/>
      <c r="H7737"/>
      <c r="I7737"/>
      <c r="J7737"/>
      <c r="K7737" s="13"/>
      <c r="L7737" s="13">
        <f>dados!I7652/100</f>
        <v>0.13449999999999998</v>
      </c>
      <c r="M7737" s="13">
        <f>dados!J7652/100</f>
        <v>0.1699</v>
      </c>
      <c r="N7737" s="13">
        <f>dados!K7652/100</f>
        <v>0.18</v>
      </c>
      <c r="O7737" s="13">
        <f>dados!L7652/100</f>
        <v>0</v>
      </c>
      <c r="P7737" s="12" t="str">
        <f>LEFT(Tabela2[[#This Row],[Código]],2)</f>
        <v>84</v>
      </c>
    </row>
    <row r="7738" spans="2:16" ht="15" customHeight="1" x14ac:dyDescent="0.25">
      <c r="B7738" s="31" t="str">
        <f>IF(Tabela2[[#This Row],[Tipo]] = 0,LOOKUP(Tabela2[[#This Row],[RESUMO]],Tabela3[Grupo],Tabela3[Meus produtos]),VLOOKUP(Tabela2[[#This Row],[Código]],Tabela4[[Código NBS/LC116]:[Meus serviços]],3,0))</f>
        <v>Não</v>
      </c>
      <c r="C7738" t="str">
        <f>IF(E7738=0,TEXT(dados!A7653,"00000000"),IF(E7738=2,TEXT(dados!A7653,"0000"),TEXT(dados!A7653,"#")))</f>
        <v>84271011</v>
      </c>
      <c r="D7738" t="str">
        <f>IF(dados!B7653=0,"",dados!B7653)</f>
        <v/>
      </c>
      <c r="E7738">
        <f>dados!C7653</f>
        <v>0</v>
      </c>
      <c r="F7738" t="str">
        <f>dados!D7653</f>
        <v>Empilhadeiras autopropulsoras,de motor eletr.cap&gt;6.5t</v>
      </c>
      <c r="G7738"/>
      <c r="H7738"/>
      <c r="I7738"/>
      <c r="J7738"/>
      <c r="K7738" s="13"/>
      <c r="L7738" s="13">
        <f>dados!I7653/100</f>
        <v>0.13449999999999998</v>
      </c>
      <c r="M7738" s="13">
        <f>dados!J7653/100</f>
        <v>0.1699</v>
      </c>
      <c r="N7738" s="13">
        <f>dados!K7653/100</f>
        <v>0.12</v>
      </c>
      <c r="O7738" s="13">
        <f>dados!L7653/100</f>
        <v>0</v>
      </c>
      <c r="P7738" s="12" t="str">
        <f>LEFT(Tabela2[[#This Row],[Código]],2)</f>
        <v>84</v>
      </c>
    </row>
    <row r="7739" spans="2:16" ht="15" customHeight="1" x14ac:dyDescent="0.25">
      <c r="B7739" s="31" t="str">
        <f>IF(Tabela2[[#This Row],[Tipo]] = 0,LOOKUP(Tabela2[[#This Row],[RESUMO]],Tabela3[Grupo],Tabela3[Meus produtos]),VLOOKUP(Tabela2[[#This Row],[Código]],Tabela4[[Código NBS/LC116]:[Meus serviços]],3,0))</f>
        <v>Não</v>
      </c>
      <c r="C7739" t="str">
        <f>IF(E7739=0,TEXT(dados!A7654,"00000000"),IF(E7739=2,TEXT(dados!A7654,"0000"),TEXT(dados!A7654,"#")))</f>
        <v>84271019</v>
      </c>
      <c r="D7739" t="str">
        <f>IF(dados!B7654=0,"",dados!B7654)</f>
        <v/>
      </c>
      <c r="E7739">
        <f>dados!C7654</f>
        <v>0</v>
      </c>
      <c r="F7739" t="str">
        <f>dados!D7654</f>
        <v>Outs.empilhadeiras autopropulsoras,de motor eletrico</v>
      </c>
      <c r="G7739"/>
      <c r="H7739"/>
      <c r="I7739"/>
      <c r="J7739"/>
      <c r="K7739" s="13"/>
      <c r="L7739" s="13">
        <f>dados!I7654/100</f>
        <v>0.13449999999999998</v>
      </c>
      <c r="M7739" s="13">
        <f>dados!J7654/100</f>
        <v>0.1699</v>
      </c>
      <c r="N7739" s="13">
        <f>dados!K7654/100</f>
        <v>0.12</v>
      </c>
      <c r="O7739" s="13">
        <f>dados!L7654/100</f>
        <v>0</v>
      </c>
      <c r="P7739" s="12" t="str">
        <f>LEFT(Tabela2[[#This Row],[Código]],2)</f>
        <v>84</v>
      </c>
    </row>
    <row r="7740" spans="2:16" ht="15" customHeight="1" x14ac:dyDescent="0.25">
      <c r="B7740" s="31" t="str">
        <f>IF(Tabela2[[#This Row],[Tipo]] = 0,LOOKUP(Tabela2[[#This Row],[RESUMO]],Tabela3[Grupo],Tabela3[Meus produtos]),VLOOKUP(Tabela2[[#This Row],[Código]],Tabela4[[Código NBS/LC116]:[Meus serviços]],3,0))</f>
        <v>Não</v>
      </c>
      <c r="C7740" t="str">
        <f>IF(E7740=0,TEXT(dados!A7655,"00000000"),IF(E7740=2,TEXT(dados!A7655,"0000"),TEXT(dados!A7655,"#")))</f>
        <v>84271090</v>
      </c>
      <c r="D7740" t="str">
        <f>IF(dados!B7655=0,"",dados!B7655)</f>
        <v/>
      </c>
      <c r="E7740">
        <f>dados!C7655</f>
        <v>0</v>
      </c>
      <c r="F7740" t="str">
        <f>dados!D7655</f>
        <v>Outros veic.p/movim.carga,autopropulsores,de motor elet</v>
      </c>
      <c r="G7740"/>
      <c r="H7740"/>
      <c r="I7740"/>
      <c r="J7740"/>
      <c r="K7740" s="13"/>
      <c r="L7740" s="13">
        <f>dados!I7655/100</f>
        <v>0.13449999999999998</v>
      </c>
      <c r="M7740" s="13">
        <f>dados!J7655/100</f>
        <v>0.1699</v>
      </c>
      <c r="N7740" s="13">
        <f>dados!K7655/100</f>
        <v>0.12</v>
      </c>
      <c r="O7740" s="13">
        <f>dados!L7655/100</f>
        <v>0</v>
      </c>
      <c r="P7740" s="12" t="str">
        <f>LEFT(Tabela2[[#This Row],[Código]],2)</f>
        <v>84</v>
      </c>
    </row>
    <row r="7741" spans="2:16" ht="15" customHeight="1" x14ac:dyDescent="0.25">
      <c r="B7741" s="31" t="str">
        <f>IF(Tabela2[[#This Row],[Tipo]] = 0,LOOKUP(Tabela2[[#This Row],[RESUMO]],Tabela3[Grupo],Tabela3[Meus produtos]),VLOOKUP(Tabela2[[#This Row],[Código]],Tabela4[[Código NBS/LC116]:[Meus serviços]],3,0))</f>
        <v>Não</v>
      </c>
      <c r="C7741" t="str">
        <f>IF(E7741=0,TEXT(dados!A7656,"00000000"),IF(E7741=2,TEXT(dados!A7656,"0000"),TEXT(dados!A7656,"#")))</f>
        <v>84272010</v>
      </c>
      <c r="D7741" t="str">
        <f>IF(dados!B7656=0,"",dados!B7656)</f>
        <v/>
      </c>
      <c r="E7741">
        <f>dados!C7656</f>
        <v>0</v>
      </c>
      <c r="F7741" t="str">
        <f>dados!D7656</f>
        <v>Outros empilhadeiras autopropulsoras,cap&gt;6.5t</v>
      </c>
      <c r="G7741"/>
      <c r="H7741"/>
      <c r="I7741"/>
      <c r="J7741"/>
      <c r="K7741" s="13"/>
      <c r="L7741" s="13">
        <f>dados!I7656/100</f>
        <v>0.13449999999999998</v>
      </c>
      <c r="M7741" s="13">
        <f>dados!J7656/100</f>
        <v>0.1699</v>
      </c>
      <c r="N7741" s="13">
        <f>dados!K7656/100</f>
        <v>0.12</v>
      </c>
      <c r="O7741" s="13">
        <f>dados!L7656/100</f>
        <v>0</v>
      </c>
      <c r="P7741" s="12" t="str">
        <f>LEFT(Tabela2[[#This Row],[Código]],2)</f>
        <v>84</v>
      </c>
    </row>
    <row r="7742" spans="2:16" ht="15" customHeight="1" x14ac:dyDescent="0.25">
      <c r="B7742" s="31" t="str">
        <f>IF(Tabela2[[#This Row],[Tipo]] = 0,LOOKUP(Tabela2[[#This Row],[RESUMO]],Tabela3[Grupo],Tabela3[Meus produtos]),VLOOKUP(Tabela2[[#This Row],[Código]],Tabela4[[Código NBS/LC116]:[Meus serviços]],3,0))</f>
        <v>Não</v>
      </c>
      <c r="C7742" t="str">
        <f>IF(E7742=0,TEXT(dados!A7657,"00000000"),IF(E7742=2,TEXT(dados!A7657,"0000"),TEXT(dados!A7657,"#")))</f>
        <v>84272090</v>
      </c>
      <c r="D7742" t="str">
        <f>IF(dados!B7657=0,"",dados!B7657)</f>
        <v/>
      </c>
      <c r="E7742">
        <f>dados!C7657</f>
        <v>0</v>
      </c>
      <c r="F7742" t="str">
        <f>dados!D7657</f>
        <v>Outros veic.p/movim.carga,autopropulsores</v>
      </c>
      <c r="G7742"/>
      <c r="H7742"/>
      <c r="I7742"/>
      <c r="J7742"/>
      <c r="K7742" s="13"/>
      <c r="L7742" s="13">
        <f>dados!I7657/100</f>
        <v>0.13449999999999998</v>
      </c>
      <c r="M7742" s="13">
        <f>dados!J7657/100</f>
        <v>0.1699</v>
      </c>
      <c r="N7742" s="13">
        <f>dados!K7657/100</f>
        <v>0.12</v>
      </c>
      <c r="O7742" s="13">
        <f>dados!L7657/100</f>
        <v>0</v>
      </c>
      <c r="P7742" s="12" t="str">
        <f>LEFT(Tabela2[[#This Row],[Código]],2)</f>
        <v>84</v>
      </c>
    </row>
    <row r="7743" spans="2:16" ht="15" customHeight="1" x14ac:dyDescent="0.25">
      <c r="B7743" s="31" t="str">
        <f>IF(Tabela2[[#This Row],[Tipo]] = 0,LOOKUP(Tabela2[[#This Row],[RESUMO]],Tabela3[Grupo],Tabela3[Meus produtos]),VLOOKUP(Tabela2[[#This Row],[Código]],Tabela4[[Código NBS/LC116]:[Meus serviços]],3,0))</f>
        <v>Não</v>
      </c>
      <c r="C7743" t="str">
        <f>IF(E7743=0,TEXT(dados!A7658,"00000000"),IF(E7743=2,TEXT(dados!A7658,"0000"),TEXT(dados!A7658,"#")))</f>
        <v>84279000</v>
      </c>
      <c r="D7743" t="str">
        <f>IF(dados!B7658=0,"",dados!B7658)</f>
        <v/>
      </c>
      <c r="E7743">
        <f>dados!C7658</f>
        <v>0</v>
      </c>
      <c r="F7743" t="str">
        <f>dados!D7658</f>
        <v>Outs.empilhadeiras/veic.p/movim.carga,c/disp.elevacao</v>
      </c>
      <c r="G7743"/>
      <c r="H7743"/>
      <c r="I7743"/>
      <c r="J7743"/>
      <c r="K7743" s="13"/>
      <c r="L7743" s="13">
        <f>dados!I7658/100</f>
        <v>0.13449999999999998</v>
      </c>
      <c r="M7743" s="13">
        <f>dados!J7658/100</f>
        <v>0.1699</v>
      </c>
      <c r="N7743" s="13">
        <f>dados!K7658/100</f>
        <v>0.12</v>
      </c>
      <c r="O7743" s="13">
        <f>dados!L7658/100</f>
        <v>0</v>
      </c>
      <c r="P7743" s="12" t="str">
        <f>LEFT(Tabela2[[#This Row],[Código]],2)</f>
        <v>84</v>
      </c>
    </row>
    <row r="7744" spans="2:16" ht="15" customHeight="1" x14ac:dyDescent="0.25">
      <c r="B7744" s="31" t="str">
        <f>IF(Tabela2[[#This Row],[Tipo]] = 0,LOOKUP(Tabela2[[#This Row],[RESUMO]],Tabela3[Grupo],Tabela3[Meus produtos]),VLOOKUP(Tabela2[[#This Row],[Código]],Tabela4[[Código NBS/LC116]:[Meus serviços]],3,0))</f>
        <v>Não</v>
      </c>
      <c r="C7744" t="str">
        <f>IF(E7744=0,TEXT(dados!A7659,"00000000"),IF(E7744=2,TEXT(dados!A7659,"0000"),TEXT(dados!A7659,"#")))</f>
        <v>84281000</v>
      </c>
      <c r="D7744" t="str">
        <f>IF(dados!B7659=0,"",dados!B7659)</f>
        <v/>
      </c>
      <c r="E7744">
        <f>dados!C7659</f>
        <v>0</v>
      </c>
      <c r="F7744" t="str">
        <f>dados!D7659</f>
        <v>Elevadores e monta-cargas</v>
      </c>
      <c r="G7744"/>
      <c r="H7744"/>
      <c r="I7744"/>
      <c r="J7744"/>
      <c r="K7744" s="13"/>
      <c r="L7744" s="13">
        <f>dados!I7659/100</f>
        <v>0.13449999999999998</v>
      </c>
      <c r="M7744" s="13">
        <f>dados!J7659/100</f>
        <v>0.1699</v>
      </c>
      <c r="N7744" s="13">
        <f>dados!K7659/100</f>
        <v>0.12</v>
      </c>
      <c r="O7744" s="13">
        <f>dados!L7659/100</f>
        <v>0</v>
      </c>
      <c r="P7744" s="12" t="str">
        <f>LEFT(Tabela2[[#This Row],[Código]],2)</f>
        <v>84</v>
      </c>
    </row>
    <row r="7745" spans="2:16" ht="15" customHeight="1" x14ac:dyDescent="0.25">
      <c r="B7745" s="31" t="str">
        <f>IF(Tabela2[[#This Row],[Tipo]] = 0,LOOKUP(Tabela2[[#This Row],[RESUMO]],Tabela3[Grupo],Tabela3[Meus produtos]),VLOOKUP(Tabela2[[#This Row],[Código]],Tabela4[[Código NBS/LC116]:[Meus serviços]],3,0))</f>
        <v>Não</v>
      </c>
      <c r="C7745" t="str">
        <f>IF(E7745=0,TEXT(dados!A7660,"00000000"),IF(E7745=2,TEXT(dados!A7660,"0000"),TEXT(dados!A7660,"#")))</f>
        <v>84282010</v>
      </c>
      <c r="D7745" t="str">
        <f>IF(dados!B7660=0,"",dados!B7660)</f>
        <v/>
      </c>
      <c r="E7745">
        <f>dados!C7660</f>
        <v>0</v>
      </c>
      <c r="F7745" t="str">
        <f>dados!D7660</f>
        <v>Transportadores pneumat.tubulares moveis de motor&gt;120hp</v>
      </c>
      <c r="G7745"/>
      <c r="H7745"/>
      <c r="I7745"/>
      <c r="J7745"/>
      <c r="K7745" s="13"/>
      <c r="L7745" s="13">
        <f>dados!I7660/100</f>
        <v>0.13449999999999998</v>
      </c>
      <c r="M7745" s="13">
        <f>dados!J7660/100</f>
        <v>0.1699</v>
      </c>
      <c r="N7745" s="13">
        <f>dados!K7660/100</f>
        <v>0.18</v>
      </c>
      <c r="O7745" s="13">
        <f>dados!L7660/100</f>
        <v>0</v>
      </c>
      <c r="P7745" s="12" t="str">
        <f>LEFT(Tabela2[[#This Row],[Código]],2)</f>
        <v>84</v>
      </c>
    </row>
    <row r="7746" spans="2:16" ht="15" customHeight="1" x14ac:dyDescent="0.25">
      <c r="B7746" s="31" t="str">
        <f>IF(Tabela2[[#This Row],[Tipo]] = 0,LOOKUP(Tabela2[[#This Row],[RESUMO]],Tabela3[Grupo],Tabela3[Meus produtos]),VLOOKUP(Tabela2[[#This Row],[Código]],Tabela4[[Código NBS/LC116]:[Meus serviços]],3,0))</f>
        <v>Não</v>
      </c>
      <c r="C7746" t="str">
        <f>IF(E7746=0,TEXT(dados!A7661,"00000000"),IF(E7746=2,TEXT(dados!A7661,"0000"),TEXT(dados!A7661,"#")))</f>
        <v>84282090</v>
      </c>
      <c r="D7746" t="str">
        <f>IF(dados!B7661=0,"",dados!B7661)</f>
        <v/>
      </c>
      <c r="E7746">
        <f>dados!C7661</f>
        <v>0</v>
      </c>
      <c r="F7746" t="str">
        <f>dados!D7661</f>
        <v>Outs.apars.elevadores/transportadores,pneumaticos</v>
      </c>
      <c r="G7746"/>
      <c r="H7746"/>
      <c r="I7746"/>
      <c r="J7746"/>
      <c r="K7746" s="13"/>
      <c r="L7746" s="13">
        <f>dados!I7661/100</f>
        <v>0.13449999999999998</v>
      </c>
      <c r="M7746" s="13">
        <f>dados!J7661/100</f>
        <v>0.1699</v>
      </c>
      <c r="N7746" s="13">
        <f>dados!K7661/100</f>
        <v>0.18</v>
      </c>
      <c r="O7746" s="13">
        <f>dados!L7661/100</f>
        <v>0</v>
      </c>
      <c r="P7746" s="12" t="str">
        <f>LEFT(Tabela2[[#This Row],[Código]],2)</f>
        <v>84</v>
      </c>
    </row>
    <row r="7747" spans="2:16" ht="15" customHeight="1" x14ac:dyDescent="0.25">
      <c r="B7747" s="31" t="str">
        <f>IF(Tabela2[[#This Row],[Tipo]] = 0,LOOKUP(Tabela2[[#This Row],[RESUMO]],Tabela3[Grupo],Tabela3[Meus produtos]),VLOOKUP(Tabela2[[#This Row],[Código]],Tabela4[[Código NBS/LC116]:[Meus serviços]],3,0))</f>
        <v>Não</v>
      </c>
      <c r="C7747" t="str">
        <f>IF(E7747=0,TEXT(dados!A7662,"00000000"),IF(E7747=2,TEXT(dados!A7662,"0000"),TEXT(dados!A7662,"#")))</f>
        <v>84283100</v>
      </c>
      <c r="D7747" t="str">
        <f>IF(dados!B7662=0,"",dados!B7662)</f>
        <v/>
      </c>
      <c r="E7747">
        <f>dados!C7662</f>
        <v>0</v>
      </c>
      <c r="F7747" t="str">
        <f>dados!D7662</f>
        <v>Apars.elevadores/transp.de mercadorias,p/uso subterran.</v>
      </c>
      <c r="G7747"/>
      <c r="H7747"/>
      <c r="I7747"/>
      <c r="J7747"/>
      <c r="K7747" s="13"/>
      <c r="L7747" s="13">
        <f>dados!I7662/100</f>
        <v>0.13449999999999998</v>
      </c>
      <c r="M7747" s="13">
        <f>dados!J7662/100</f>
        <v>0.1699</v>
      </c>
      <c r="N7747" s="13">
        <f>dados!K7662/100</f>
        <v>0.18</v>
      </c>
      <c r="O7747" s="13">
        <f>dados!L7662/100</f>
        <v>0</v>
      </c>
      <c r="P7747" s="12" t="str">
        <f>LEFT(Tabela2[[#This Row],[Código]],2)</f>
        <v>84</v>
      </c>
    </row>
    <row r="7748" spans="2:16" ht="15" customHeight="1" x14ac:dyDescent="0.25">
      <c r="B7748" s="31" t="str">
        <f>IF(Tabela2[[#This Row],[Tipo]] = 0,LOOKUP(Tabela2[[#This Row],[RESUMO]],Tabela3[Grupo],Tabela3[Meus produtos]),VLOOKUP(Tabela2[[#This Row],[Código]],Tabela4[[Código NBS/LC116]:[Meus serviços]],3,0))</f>
        <v>Não</v>
      </c>
      <c r="C7748" t="str">
        <f>IF(E7748=0,TEXT(dados!A7663,"00000000"),IF(E7748=2,TEXT(dados!A7663,"0000"),TEXT(dados!A7663,"#")))</f>
        <v>84283200</v>
      </c>
      <c r="D7748" t="str">
        <f>IF(dados!B7663=0,"",dados!B7663)</f>
        <v/>
      </c>
      <c r="E7748">
        <f>dados!C7663</f>
        <v>0</v>
      </c>
      <c r="F7748" t="str">
        <f>dados!D7663</f>
        <v>Apars.elevadores/transp.de mercadorias,de cacamba</v>
      </c>
      <c r="G7748"/>
      <c r="H7748"/>
      <c r="I7748"/>
      <c r="J7748"/>
      <c r="K7748" s="13"/>
      <c r="L7748" s="13">
        <f>dados!I7663/100</f>
        <v>0.13449999999999998</v>
      </c>
      <c r="M7748" s="13">
        <f>dados!J7663/100</f>
        <v>0.1699</v>
      </c>
      <c r="N7748" s="13">
        <f>dados!K7663/100</f>
        <v>0.18</v>
      </c>
      <c r="O7748" s="13">
        <f>dados!L7663/100</f>
        <v>0</v>
      </c>
      <c r="P7748" s="12" t="str">
        <f>LEFT(Tabela2[[#This Row],[Código]],2)</f>
        <v>84</v>
      </c>
    </row>
    <row r="7749" spans="2:16" ht="15" customHeight="1" x14ac:dyDescent="0.25">
      <c r="B7749" s="31" t="str">
        <f>IF(Tabela2[[#This Row],[Tipo]] = 0,LOOKUP(Tabela2[[#This Row],[RESUMO]],Tabela3[Grupo],Tabela3[Meus produtos]),VLOOKUP(Tabela2[[#This Row],[Código]],Tabela4[[Código NBS/LC116]:[Meus serviços]],3,0))</f>
        <v>Não</v>
      </c>
      <c r="C7749" t="str">
        <f>IF(E7749=0,TEXT(dados!A7664,"00000000"),IF(E7749=2,TEXT(dados!A7664,"0000"),TEXT(dados!A7664,"#")))</f>
        <v>84283300</v>
      </c>
      <c r="D7749" t="str">
        <f>IF(dados!B7664=0,"",dados!B7664)</f>
        <v/>
      </c>
      <c r="E7749">
        <f>dados!C7664</f>
        <v>0</v>
      </c>
      <c r="F7749" t="str">
        <f>dados!D7664</f>
        <v>Apars.elevadores/transp.de mercadorias,de tira/correia</v>
      </c>
      <c r="G7749"/>
      <c r="H7749"/>
      <c r="I7749"/>
      <c r="J7749"/>
      <c r="K7749" s="13"/>
      <c r="L7749" s="13">
        <f>dados!I7664/100</f>
        <v>0.13449999999999998</v>
      </c>
      <c r="M7749" s="13">
        <f>dados!J7664/100</f>
        <v>0.1699</v>
      </c>
      <c r="N7749" s="13">
        <f>dados!K7664/100</f>
        <v>0.18</v>
      </c>
      <c r="O7749" s="13">
        <f>dados!L7664/100</f>
        <v>0</v>
      </c>
      <c r="P7749" s="12" t="str">
        <f>LEFT(Tabela2[[#This Row],[Código]],2)</f>
        <v>84</v>
      </c>
    </row>
    <row r="7750" spans="2:16" ht="15" customHeight="1" x14ac:dyDescent="0.25">
      <c r="B7750" s="31" t="str">
        <f>IF(Tabela2[[#This Row],[Tipo]] = 0,LOOKUP(Tabela2[[#This Row],[RESUMO]],Tabela3[Grupo],Tabela3[Meus produtos]),VLOOKUP(Tabela2[[#This Row],[Código]],Tabela4[[Código NBS/LC116]:[Meus serviços]],3,0))</f>
        <v>Não</v>
      </c>
      <c r="C7750" t="str">
        <f>IF(E7750=0,TEXT(dados!A7665,"00000000"),IF(E7750=2,TEXT(dados!A7665,"0000"),TEXT(dados!A7665,"#")))</f>
        <v>84283910</v>
      </c>
      <c r="D7750" t="str">
        <f>IF(dados!B7665=0,"",dados!B7665)</f>
        <v/>
      </c>
      <c r="E7750">
        <f>dados!C7665</f>
        <v>0</v>
      </c>
      <c r="F7750" t="str">
        <f>dados!D7665</f>
        <v>Apars.elevadores/transp.de mercadorias,de correntes</v>
      </c>
      <c r="G7750"/>
      <c r="H7750"/>
      <c r="I7750"/>
      <c r="J7750"/>
      <c r="K7750" s="13"/>
      <c r="L7750" s="13">
        <f>dados!I7665/100</f>
        <v>0.13449999999999998</v>
      </c>
      <c r="M7750" s="13">
        <f>dados!J7665/100</f>
        <v>0.1699</v>
      </c>
      <c r="N7750" s="13">
        <f>dados!K7665/100</f>
        <v>0.12</v>
      </c>
      <c r="O7750" s="13">
        <f>dados!L7665/100</f>
        <v>0</v>
      </c>
      <c r="P7750" s="12" t="str">
        <f>LEFT(Tabela2[[#This Row],[Código]],2)</f>
        <v>84</v>
      </c>
    </row>
    <row r="7751" spans="2:16" ht="15" customHeight="1" x14ac:dyDescent="0.25">
      <c r="B7751" s="31" t="str">
        <f>IF(Tabela2[[#This Row],[Tipo]] = 0,LOOKUP(Tabela2[[#This Row],[RESUMO]],Tabela3[Grupo],Tabela3[Meus produtos]),VLOOKUP(Tabela2[[#This Row],[Código]],Tabela4[[Código NBS/LC116]:[Meus serviços]],3,0))</f>
        <v>Não</v>
      </c>
      <c r="C7751" t="str">
        <f>IF(E7751=0,TEXT(dados!A7666,"00000000"),IF(E7751=2,TEXT(dados!A7666,"0000"),TEXT(dados!A7666,"#")))</f>
        <v>84283920</v>
      </c>
      <c r="D7751" t="str">
        <f>IF(dados!B7666=0,"",dados!B7666)</f>
        <v/>
      </c>
      <c r="E7751">
        <f>dados!C7666</f>
        <v>0</v>
      </c>
      <c r="F7751" t="str">
        <f>dados!D7666</f>
        <v>Apars.elevadores/transp.de mercadorias,de rolos motores</v>
      </c>
      <c r="G7751"/>
      <c r="H7751"/>
      <c r="I7751"/>
      <c r="J7751"/>
      <c r="K7751" s="13"/>
      <c r="L7751" s="13">
        <f>dados!I7666/100</f>
        <v>0.13449999999999998</v>
      </c>
      <c r="M7751" s="13">
        <f>dados!J7666/100</f>
        <v>0.1699</v>
      </c>
      <c r="N7751" s="13">
        <f>dados!K7666/100</f>
        <v>0.18</v>
      </c>
      <c r="O7751" s="13">
        <f>dados!L7666/100</f>
        <v>0</v>
      </c>
      <c r="P7751" s="12" t="str">
        <f>LEFT(Tabela2[[#This Row],[Código]],2)</f>
        <v>84</v>
      </c>
    </row>
    <row r="7752" spans="2:16" ht="15" customHeight="1" x14ac:dyDescent="0.25">
      <c r="B7752" s="31" t="str">
        <f>IF(Tabela2[[#This Row],[Tipo]] = 0,LOOKUP(Tabela2[[#This Row],[RESUMO]],Tabela3[Grupo],Tabela3[Meus produtos]),VLOOKUP(Tabela2[[#This Row],[Código]],Tabela4[[Código NBS/LC116]:[Meus serviços]],3,0))</f>
        <v>Não</v>
      </c>
      <c r="C7752" t="str">
        <f>IF(E7752=0,TEXT(dados!A7667,"00000000"),IF(E7752=2,TEXT(dados!A7667,"0000"),TEXT(dados!A7667,"#")))</f>
        <v>84283930</v>
      </c>
      <c r="D7752" t="str">
        <f>IF(dados!B7667=0,"",dados!B7667)</f>
        <v/>
      </c>
      <c r="E7752">
        <f>dados!C7667</f>
        <v>0</v>
      </c>
      <c r="F7752" t="str">
        <f>dados!D7667</f>
        <v>Apars.elevadores/transp.de mercadorias,de pincas laterais p/transporte de jornais</v>
      </c>
      <c r="G7752"/>
      <c r="H7752"/>
      <c r="I7752"/>
      <c r="J7752"/>
      <c r="K7752" s="13"/>
      <c r="L7752" s="13">
        <f>dados!I7667/100</f>
        <v>0.13449999999999998</v>
      </c>
      <c r="M7752" s="13">
        <f>dados!J7667/100</f>
        <v>0.1545</v>
      </c>
      <c r="N7752" s="13">
        <f>dados!K7667/100</f>
        <v>0.18</v>
      </c>
      <c r="O7752" s="13">
        <f>dados!L7667/100</f>
        <v>0</v>
      </c>
      <c r="P7752" s="12" t="str">
        <f>LEFT(Tabela2[[#This Row],[Código]],2)</f>
        <v>84</v>
      </c>
    </row>
    <row r="7753" spans="2:16" ht="15" customHeight="1" x14ac:dyDescent="0.25">
      <c r="B7753" s="31" t="str">
        <f>IF(Tabela2[[#This Row],[Tipo]] = 0,LOOKUP(Tabela2[[#This Row],[RESUMO]],Tabela3[Grupo],Tabela3[Meus produtos]),VLOOKUP(Tabela2[[#This Row],[Código]],Tabela4[[Código NBS/LC116]:[Meus serviços]],3,0))</f>
        <v>Não</v>
      </c>
      <c r="C7753" t="str">
        <f>IF(E7753=0,TEXT(dados!A7668,"00000000"),IF(E7753=2,TEXT(dados!A7668,"0000"),TEXT(dados!A7668,"#")))</f>
        <v>84283990</v>
      </c>
      <c r="D7753" t="str">
        <f>IF(dados!B7668=0,"",dados!B7668)</f>
        <v/>
      </c>
      <c r="E7753">
        <f>dados!C7668</f>
        <v>0</v>
      </c>
      <c r="F7753" t="str">
        <f>dados!D7668</f>
        <v>Outs.apars.elevador/transport.acao continua,p/mercad.</v>
      </c>
      <c r="G7753"/>
      <c r="H7753"/>
      <c r="I7753"/>
      <c r="J7753"/>
      <c r="K7753" s="13"/>
      <c r="L7753" s="13">
        <f>dados!I7668/100</f>
        <v>0.13449999999999998</v>
      </c>
      <c r="M7753" s="13">
        <f>dados!J7668/100</f>
        <v>0.1699</v>
      </c>
      <c r="N7753" s="13">
        <f>dados!K7668/100</f>
        <v>0.18</v>
      </c>
      <c r="O7753" s="13">
        <f>dados!L7668/100</f>
        <v>0</v>
      </c>
      <c r="P7753" s="12" t="str">
        <f>LEFT(Tabela2[[#This Row],[Código]],2)</f>
        <v>84</v>
      </c>
    </row>
    <row r="7754" spans="2:16" ht="15" customHeight="1" x14ac:dyDescent="0.25">
      <c r="B7754" s="31" t="str">
        <f>IF(Tabela2[[#This Row],[Tipo]] = 0,LOOKUP(Tabela2[[#This Row],[RESUMO]],Tabela3[Grupo],Tabela3[Meus produtos]),VLOOKUP(Tabela2[[#This Row],[Código]],Tabela4[[Código NBS/LC116]:[Meus serviços]],3,0))</f>
        <v>Não</v>
      </c>
      <c r="C7754" t="str">
        <f>IF(E7754=0,TEXT(dados!A7669,"00000000"),IF(E7754=2,TEXT(dados!A7669,"0000"),TEXT(dados!A7669,"#")))</f>
        <v>84284000</v>
      </c>
      <c r="D7754" t="str">
        <f>IF(dados!B7669=0,"",dados!B7669)</f>
        <v/>
      </c>
      <c r="E7754">
        <f>dados!C7669</f>
        <v>0</v>
      </c>
      <c r="F7754" t="str">
        <f>dados!D7669</f>
        <v>Escadas e tapetes,rolantes</v>
      </c>
      <c r="G7754"/>
      <c r="H7754"/>
      <c r="I7754"/>
      <c r="J7754"/>
      <c r="K7754" s="13"/>
      <c r="L7754" s="13">
        <f>dados!I7669/100</f>
        <v>0.1429</v>
      </c>
      <c r="M7754" s="13">
        <f>dados!J7669/100</f>
        <v>0.17829999999999999</v>
      </c>
      <c r="N7754" s="13">
        <f>dados!K7669/100</f>
        <v>0.12</v>
      </c>
      <c r="O7754" s="13">
        <f>dados!L7669/100</f>
        <v>0</v>
      </c>
      <c r="P7754" s="12" t="str">
        <f>LEFT(Tabela2[[#This Row],[Código]],2)</f>
        <v>84</v>
      </c>
    </row>
    <row r="7755" spans="2:16" ht="15" customHeight="1" x14ac:dyDescent="0.25">
      <c r="B7755" s="31" t="str">
        <f>IF(Tabela2[[#This Row],[Tipo]] = 0,LOOKUP(Tabela2[[#This Row],[RESUMO]],Tabela3[Grupo],Tabela3[Meus produtos]),VLOOKUP(Tabela2[[#This Row],[Código]],Tabela4[[Código NBS/LC116]:[Meus serviços]],3,0))</f>
        <v>Não</v>
      </c>
      <c r="C7755" t="str">
        <f>IF(E7755=0,TEXT(dados!A7670,"00000000"),IF(E7755=2,TEXT(dados!A7670,"0000"),TEXT(dados!A7670,"#")))</f>
        <v>84286000</v>
      </c>
      <c r="D7755" t="str">
        <f>IF(dados!B7670=0,"",dados!B7670)</f>
        <v/>
      </c>
      <c r="E7755">
        <f>dados!C7670</f>
        <v>0</v>
      </c>
      <c r="F7755" t="str">
        <f>dados!D7670</f>
        <v>Telefericos e mecanismos de tracao p/funiculares</v>
      </c>
      <c r="G7755"/>
      <c r="H7755"/>
      <c r="I7755"/>
      <c r="J7755"/>
      <c r="K7755" s="13"/>
      <c r="L7755" s="13">
        <f>dados!I7670/100</f>
        <v>0.13449999999999998</v>
      </c>
      <c r="M7755" s="13">
        <f>dados!J7670/100</f>
        <v>0.1699</v>
      </c>
      <c r="N7755" s="13">
        <f>dados!K7670/100</f>
        <v>0.18</v>
      </c>
      <c r="O7755" s="13">
        <f>dados!L7670/100</f>
        <v>0</v>
      </c>
      <c r="P7755" s="12" t="str">
        <f>LEFT(Tabela2[[#This Row],[Código]],2)</f>
        <v>84</v>
      </c>
    </row>
    <row r="7756" spans="2:16" ht="15" customHeight="1" x14ac:dyDescent="0.25">
      <c r="B7756" s="31" t="str">
        <f>IF(Tabela2[[#This Row],[Tipo]] = 0,LOOKUP(Tabela2[[#This Row],[RESUMO]],Tabela3[Grupo],Tabela3[Meus produtos]),VLOOKUP(Tabela2[[#This Row],[Código]],Tabela4[[Código NBS/LC116]:[Meus serviços]],3,0))</f>
        <v>Não</v>
      </c>
      <c r="C7756" t="str">
        <f>IF(E7756=0,TEXT(dados!A7671,"00000000"),IF(E7756=2,TEXT(dados!A7671,"0000"),TEXT(dados!A7671,"#")))</f>
        <v>84286000</v>
      </c>
      <c r="D7756">
        <f>IF(dados!B7671=0,"",dados!B7671)</f>
        <v>1</v>
      </c>
      <c r="E7756">
        <f>dados!C7671</f>
        <v>0</v>
      </c>
      <c r="F7756" t="str">
        <f>dados!D7671</f>
        <v>Telecadeiras e telesquis</v>
      </c>
      <c r="G7756"/>
      <c r="H7756"/>
      <c r="I7756"/>
      <c r="J7756"/>
      <c r="K7756" s="13"/>
      <c r="L7756" s="13">
        <f>dados!I7671/100</f>
        <v>0.1429</v>
      </c>
      <c r="M7756" s="13">
        <f>dados!J7671/100</f>
        <v>0.17829999999999999</v>
      </c>
      <c r="N7756" s="13">
        <f>dados!K7671/100</f>
        <v>0.18</v>
      </c>
      <c r="O7756" s="13">
        <f>dados!L7671/100</f>
        <v>0</v>
      </c>
      <c r="P7756" s="12" t="str">
        <f>LEFT(Tabela2[[#This Row],[Código]],2)</f>
        <v>84</v>
      </c>
    </row>
    <row r="7757" spans="2:16" ht="15" customHeight="1" x14ac:dyDescent="0.25">
      <c r="B7757" s="31" t="str">
        <f>IF(Tabela2[[#This Row],[Tipo]] = 0,LOOKUP(Tabela2[[#This Row],[RESUMO]],Tabela3[Grupo],Tabela3[Meus produtos]),VLOOKUP(Tabela2[[#This Row],[Código]],Tabela4[[Código NBS/LC116]:[Meus serviços]],3,0))</f>
        <v>Não</v>
      </c>
      <c r="C7757" t="str">
        <f>IF(E7757=0,TEXT(dados!A7672,"00000000"),IF(E7757=2,TEXT(dados!A7672,"0000"),TEXT(dados!A7672,"#")))</f>
        <v>84287000</v>
      </c>
      <c r="D7757" t="str">
        <f>IF(dados!B7672=0,"",dados!B7672)</f>
        <v/>
      </c>
      <c r="E7757">
        <f>dados!C7672</f>
        <v>0</v>
      </c>
      <c r="F7757" t="str">
        <f>dados!D7672</f>
        <v>Reatores nucleares caldeiras maquinas aparelhos e instrumentos mecanicos e suas partes outras maquinas e aparelhos de elevacao de carga de descarga ou de movimentacao por exemplo elevadores escadas rolantes transportadores telefericos Robos industriais</v>
      </c>
      <c r="G7757"/>
      <c r="H7757"/>
      <c r="I7757"/>
      <c r="J7757"/>
      <c r="K7757" s="13"/>
      <c r="L7757" s="13">
        <f>dados!I7672/100</f>
        <v>0.13449999999999998</v>
      </c>
      <c r="M7757" s="13">
        <f>dados!J7672/100</f>
        <v>0.1699</v>
      </c>
      <c r="N7757" s="13">
        <f>dados!K7672/100</f>
        <v>0.18</v>
      </c>
      <c r="O7757" s="13">
        <f>dados!L7672/100</f>
        <v>0</v>
      </c>
      <c r="P7757" s="12" t="str">
        <f>LEFT(Tabela2[[#This Row],[Código]],2)</f>
        <v>84</v>
      </c>
    </row>
    <row r="7758" spans="2:16" ht="15" customHeight="1" x14ac:dyDescent="0.25">
      <c r="B7758" s="31" t="str">
        <f>IF(Tabela2[[#This Row],[Tipo]] = 0,LOOKUP(Tabela2[[#This Row],[RESUMO]],Tabela3[Grupo],Tabela3[Meus produtos]),VLOOKUP(Tabela2[[#This Row],[Código]],Tabela4[[Código NBS/LC116]:[Meus serviços]],3,0))</f>
        <v>Não</v>
      </c>
      <c r="C7758" t="str">
        <f>IF(E7758=0,TEXT(dados!A7673,"00000000"),IF(E7758=2,TEXT(dados!A7673,"0000"),TEXT(dados!A7673,"#")))</f>
        <v>84289010</v>
      </c>
      <c r="D7758" t="str">
        <f>IF(dados!B7673=0,"",dados!B7673)</f>
        <v/>
      </c>
      <c r="E7758">
        <f>dados!C7673</f>
        <v>0</v>
      </c>
      <c r="F7758" t="str">
        <f>dados!D7673</f>
        <v>Maqs.e apars.p/desembarque de botes salva-vidas,etc.</v>
      </c>
      <c r="G7758"/>
      <c r="H7758"/>
      <c r="I7758"/>
      <c r="J7758"/>
      <c r="K7758" s="13"/>
      <c r="L7758" s="13">
        <f>dados!I7673/100</f>
        <v>0.13449999999999998</v>
      </c>
      <c r="M7758" s="13">
        <f>dados!J7673/100</f>
        <v>0.1699</v>
      </c>
      <c r="N7758" s="13">
        <f>dados!K7673/100</f>
        <v>0.12</v>
      </c>
      <c r="O7758" s="13">
        <f>dados!L7673/100</f>
        <v>0</v>
      </c>
      <c r="P7758" s="12" t="str">
        <f>LEFT(Tabela2[[#This Row],[Código]],2)</f>
        <v>84</v>
      </c>
    </row>
    <row r="7759" spans="2:16" ht="15" customHeight="1" x14ac:dyDescent="0.25">
      <c r="B7759" s="31" t="str">
        <f>IF(Tabela2[[#This Row],[Tipo]] = 0,LOOKUP(Tabela2[[#This Row],[RESUMO]],Tabela3[Grupo],Tabela3[Meus produtos]),VLOOKUP(Tabela2[[#This Row],[Código]],Tabela4[[Código NBS/LC116]:[Meus serviços]],3,0))</f>
        <v>Não</v>
      </c>
      <c r="C7759" t="str">
        <f>IF(E7759=0,TEXT(dados!A7674,"00000000"),IF(E7759=2,TEXT(dados!A7674,"0000"),TEXT(dados!A7674,"#")))</f>
        <v>84289020</v>
      </c>
      <c r="D7759" t="str">
        <f>IF(dados!B7674=0,"",dados!B7674)</f>
        <v/>
      </c>
      <c r="E7759">
        <f>dados!C7674</f>
        <v>0</v>
      </c>
      <c r="F7759" t="str">
        <f>dados!D7674</f>
        <v>Transportadores- elevadores automaticos de deslocamento horizontal sobre guias</v>
      </c>
      <c r="G7759"/>
      <c r="H7759"/>
      <c r="I7759"/>
      <c r="J7759"/>
      <c r="K7759" s="13"/>
      <c r="L7759" s="13">
        <f>dados!I7674/100</f>
        <v>0.13449999999999998</v>
      </c>
      <c r="M7759" s="13">
        <f>dados!J7674/100</f>
        <v>0.1545</v>
      </c>
      <c r="N7759" s="13">
        <f>dados!K7674/100</f>
        <v>0.12</v>
      </c>
      <c r="O7759" s="13">
        <f>dados!L7674/100</f>
        <v>0</v>
      </c>
      <c r="P7759" s="12" t="str">
        <f>LEFT(Tabela2[[#This Row],[Código]],2)</f>
        <v>84</v>
      </c>
    </row>
    <row r="7760" spans="2:16" ht="15" customHeight="1" x14ac:dyDescent="0.25">
      <c r="B7760" s="31" t="str">
        <f>IF(Tabela2[[#This Row],[Tipo]] = 0,LOOKUP(Tabela2[[#This Row],[RESUMO]],Tabela3[Grupo],Tabela3[Meus produtos]),VLOOKUP(Tabela2[[#This Row],[Código]],Tabela4[[Código NBS/LC116]:[Meus serviços]],3,0))</f>
        <v>Não</v>
      </c>
      <c r="C7760" t="str">
        <f>IF(E7760=0,TEXT(dados!A7675,"00000000"),IF(E7760=2,TEXT(dados!A7675,"0000"),TEXT(dados!A7675,"#")))</f>
        <v>84289030</v>
      </c>
      <c r="D7760" t="str">
        <f>IF(dados!B7675=0,"",dados!B7675)</f>
        <v/>
      </c>
      <c r="E7760">
        <f>dados!C7675</f>
        <v>0</v>
      </c>
      <c r="F7760" t="str">
        <f>dados!D7675</f>
        <v>Maq p/ formacao de pilhas de jornais (...) &gt;= 80000 exemplares/h</v>
      </c>
      <c r="G7760"/>
      <c r="H7760"/>
      <c r="I7760"/>
      <c r="J7760"/>
      <c r="K7760" s="13"/>
      <c r="L7760" s="13">
        <f>dados!I7675/100</f>
        <v>0.13449999999999998</v>
      </c>
      <c r="M7760" s="13">
        <f>dados!J7675/100</f>
        <v>0.1545</v>
      </c>
      <c r="N7760" s="13">
        <f>dados!K7675/100</f>
        <v>0.12</v>
      </c>
      <c r="O7760" s="13">
        <f>dados!L7675/100</f>
        <v>0</v>
      </c>
      <c r="P7760" s="12" t="str">
        <f>LEFT(Tabela2[[#This Row],[Código]],2)</f>
        <v>84</v>
      </c>
    </row>
    <row r="7761" spans="2:16" ht="15" customHeight="1" x14ac:dyDescent="0.25">
      <c r="B7761" s="31" t="str">
        <f>IF(Tabela2[[#This Row],[Tipo]] = 0,LOOKUP(Tabela2[[#This Row],[RESUMO]],Tabela3[Grupo],Tabela3[Meus produtos]),VLOOKUP(Tabela2[[#This Row],[Código]],Tabela4[[Código NBS/LC116]:[Meus serviços]],3,0))</f>
        <v>Não</v>
      </c>
      <c r="C7761" t="str">
        <f>IF(E7761=0,TEXT(dados!A7676,"00000000"),IF(E7761=2,TEXT(dados!A7676,"0000"),TEXT(dados!A7676,"#")))</f>
        <v>84289090</v>
      </c>
      <c r="D7761" t="str">
        <f>IF(dados!B7676=0,"",dados!B7676)</f>
        <v/>
      </c>
      <c r="E7761">
        <f>dados!C7676</f>
        <v>0</v>
      </c>
      <c r="F7761" t="str">
        <f>dados!D7676</f>
        <v>Outs.maqs.e apars.de elevacao,de carga,de descarga,etc.</v>
      </c>
      <c r="G7761"/>
      <c r="H7761"/>
      <c r="I7761"/>
      <c r="J7761"/>
      <c r="K7761" s="13"/>
      <c r="L7761" s="13">
        <f>dados!I7676/100</f>
        <v>0.13449999999999998</v>
      </c>
      <c r="M7761" s="13">
        <f>dados!J7676/100</f>
        <v>0.1699</v>
      </c>
      <c r="N7761" s="13">
        <f>dados!K7676/100</f>
        <v>0.12</v>
      </c>
      <c r="O7761" s="13">
        <f>dados!L7676/100</f>
        <v>0</v>
      </c>
      <c r="P7761" s="12" t="str">
        <f>LEFT(Tabela2[[#This Row],[Código]],2)</f>
        <v>84</v>
      </c>
    </row>
    <row r="7762" spans="2:16" ht="15" customHeight="1" x14ac:dyDescent="0.25">
      <c r="B7762" s="31" t="str">
        <f>IF(Tabela2[[#This Row],[Tipo]] = 0,LOOKUP(Tabela2[[#This Row],[RESUMO]],Tabela3[Grupo],Tabela3[Meus produtos]),VLOOKUP(Tabela2[[#This Row],[Código]],Tabela4[[Código NBS/LC116]:[Meus serviços]],3,0))</f>
        <v>Não</v>
      </c>
      <c r="C7762" t="str">
        <f>IF(E7762=0,TEXT(dados!A7677,"00000000"),IF(E7762=2,TEXT(dados!A7677,"0000"),TEXT(dados!A7677,"#")))</f>
        <v>84291110</v>
      </c>
      <c r="D7762" t="str">
        <f>IF(dados!B7677=0,"",dados!B7677)</f>
        <v/>
      </c>
      <c r="E7762">
        <f>dados!C7677</f>
        <v>0</v>
      </c>
      <c r="F7762" t="str">
        <f>dados!D7677</f>
        <v>Bulldozers e angledozers,de lagartas,pot&gt;=520hp</v>
      </c>
      <c r="G7762"/>
      <c r="H7762"/>
      <c r="I7762"/>
      <c r="J7762"/>
      <c r="K7762" s="13"/>
      <c r="L7762" s="13">
        <f>dados!I7677/100</f>
        <v>0.13449999999999998</v>
      </c>
      <c r="M7762" s="13">
        <f>dados!J7677/100</f>
        <v>0.1545</v>
      </c>
      <c r="N7762" s="13">
        <f>dados!K7677/100</f>
        <v>0.12</v>
      </c>
      <c r="O7762" s="13">
        <f>dados!L7677/100</f>
        <v>0</v>
      </c>
      <c r="P7762" s="12" t="str">
        <f>LEFT(Tabela2[[#This Row],[Código]],2)</f>
        <v>84</v>
      </c>
    </row>
    <row r="7763" spans="2:16" ht="15" customHeight="1" x14ac:dyDescent="0.25">
      <c r="B7763" s="31" t="str">
        <f>IF(Tabela2[[#This Row],[Tipo]] = 0,LOOKUP(Tabela2[[#This Row],[RESUMO]],Tabela3[Grupo],Tabela3[Meus produtos]),VLOOKUP(Tabela2[[#This Row],[Código]],Tabela4[[Código NBS/LC116]:[Meus serviços]],3,0))</f>
        <v>Não</v>
      </c>
      <c r="C7763" t="str">
        <f>IF(E7763=0,TEXT(dados!A7678,"00000000"),IF(E7763=2,TEXT(dados!A7678,"0000"),TEXT(dados!A7678,"#")))</f>
        <v>84291190</v>
      </c>
      <c r="D7763" t="str">
        <f>IF(dados!B7678=0,"",dados!B7678)</f>
        <v/>
      </c>
      <c r="E7763">
        <f>dados!C7678</f>
        <v>0</v>
      </c>
      <c r="F7763" t="str">
        <f>dados!D7678</f>
        <v>Outros buldozers e angledozers,de lagartas</v>
      </c>
      <c r="G7763"/>
      <c r="H7763"/>
      <c r="I7763"/>
      <c r="J7763"/>
      <c r="K7763" s="13"/>
      <c r="L7763" s="13">
        <f>dados!I7678/100</f>
        <v>0.13449999999999998</v>
      </c>
      <c r="M7763" s="13">
        <f>dados!J7678/100</f>
        <v>0.16589999999999999</v>
      </c>
      <c r="N7763" s="13">
        <f>dados!K7678/100</f>
        <v>0.12</v>
      </c>
      <c r="O7763" s="13">
        <f>dados!L7678/100</f>
        <v>0</v>
      </c>
      <c r="P7763" s="12" t="str">
        <f>LEFT(Tabela2[[#This Row],[Código]],2)</f>
        <v>84</v>
      </c>
    </row>
    <row r="7764" spans="2:16" ht="15" customHeight="1" x14ac:dyDescent="0.25">
      <c r="B7764" s="31" t="str">
        <f>IF(Tabela2[[#This Row],[Tipo]] = 0,LOOKUP(Tabela2[[#This Row],[RESUMO]],Tabela3[Grupo],Tabela3[Meus produtos]),VLOOKUP(Tabela2[[#This Row],[Código]],Tabela4[[Código NBS/LC116]:[Meus serviços]],3,0))</f>
        <v>Não</v>
      </c>
      <c r="C7764" t="str">
        <f>IF(E7764=0,TEXT(dados!A7679,"00000000"),IF(E7764=2,TEXT(dados!A7679,"0000"),TEXT(dados!A7679,"#")))</f>
        <v>84291910</v>
      </c>
      <c r="D7764" t="str">
        <f>IF(dados!B7679=0,"",dados!B7679)</f>
        <v/>
      </c>
      <c r="E7764">
        <f>dados!C7679</f>
        <v>0</v>
      </c>
      <c r="F7764" t="str">
        <f>dados!D7679</f>
        <v>Outros bulldozers de potencia no volante&gt;=315hp</v>
      </c>
      <c r="G7764"/>
      <c r="H7764"/>
      <c r="I7764"/>
      <c r="J7764"/>
      <c r="K7764" s="13"/>
      <c r="L7764" s="13">
        <f>dados!I7679/100</f>
        <v>0.13449999999999998</v>
      </c>
      <c r="M7764" s="13">
        <f>dados!J7679/100</f>
        <v>0.1545</v>
      </c>
      <c r="N7764" s="13">
        <f>dados!K7679/100</f>
        <v>0.12</v>
      </c>
      <c r="O7764" s="13">
        <f>dados!L7679/100</f>
        <v>0</v>
      </c>
      <c r="P7764" s="12" t="str">
        <f>LEFT(Tabela2[[#This Row],[Código]],2)</f>
        <v>84</v>
      </c>
    </row>
    <row r="7765" spans="2:16" ht="15" customHeight="1" x14ac:dyDescent="0.25">
      <c r="B7765" s="31" t="str">
        <f>IF(Tabela2[[#This Row],[Tipo]] = 0,LOOKUP(Tabela2[[#This Row],[RESUMO]],Tabela3[Grupo],Tabela3[Meus produtos]),VLOOKUP(Tabela2[[#This Row],[Código]],Tabela4[[Código NBS/LC116]:[Meus serviços]],3,0))</f>
        <v>Não</v>
      </c>
      <c r="C7765" t="str">
        <f>IF(E7765=0,TEXT(dados!A7680,"00000000"),IF(E7765=2,TEXT(dados!A7680,"0000"),TEXT(dados!A7680,"#")))</f>
        <v>84291990</v>
      </c>
      <c r="D7765" t="str">
        <f>IF(dados!B7680=0,"",dados!B7680)</f>
        <v/>
      </c>
      <c r="E7765">
        <f>dados!C7680</f>
        <v>0</v>
      </c>
      <c r="F7765" t="str">
        <f>dados!D7680</f>
        <v>Outros bulldozers e angledozers</v>
      </c>
      <c r="G7765"/>
      <c r="H7765"/>
      <c r="I7765"/>
      <c r="J7765"/>
      <c r="K7765" s="13"/>
      <c r="L7765" s="13">
        <f>dados!I7680/100</f>
        <v>0.13449999999999998</v>
      </c>
      <c r="M7765" s="13">
        <f>dados!J7680/100</f>
        <v>0.16589999999999999</v>
      </c>
      <c r="N7765" s="13">
        <f>dados!K7680/100</f>
        <v>0.12</v>
      </c>
      <c r="O7765" s="13">
        <f>dados!L7680/100</f>
        <v>0</v>
      </c>
      <c r="P7765" s="12" t="str">
        <f>LEFT(Tabela2[[#This Row],[Código]],2)</f>
        <v>84</v>
      </c>
    </row>
    <row r="7766" spans="2:16" ht="15" customHeight="1" x14ac:dyDescent="0.25">
      <c r="B7766" s="31" t="str">
        <f>IF(Tabela2[[#This Row],[Tipo]] = 0,LOOKUP(Tabela2[[#This Row],[RESUMO]],Tabela3[Grupo],Tabela3[Meus produtos]),VLOOKUP(Tabela2[[#This Row],[Código]],Tabela4[[Código NBS/LC116]:[Meus serviços]],3,0))</f>
        <v>Não</v>
      </c>
      <c r="C7766" t="str">
        <f>IF(E7766=0,TEXT(dados!A7681,"00000000"),IF(E7766=2,TEXT(dados!A7681,"0000"),TEXT(dados!A7681,"#")))</f>
        <v>84292010</v>
      </c>
      <c r="D7766" t="str">
        <f>IF(dados!B7681=0,"",dados!B7681)</f>
        <v/>
      </c>
      <c r="E7766">
        <f>dados!C7681</f>
        <v>0</v>
      </c>
      <c r="F7766" t="str">
        <f>dados!D7681</f>
        <v>Motoniveladores articulados,potencia no volante&gt;=275hp</v>
      </c>
      <c r="G7766"/>
      <c r="H7766"/>
      <c r="I7766"/>
      <c r="J7766"/>
      <c r="K7766" s="13"/>
      <c r="L7766" s="13">
        <f>dados!I7681/100</f>
        <v>0.13449999999999998</v>
      </c>
      <c r="M7766" s="13">
        <f>dados!J7681/100</f>
        <v>0.1545</v>
      </c>
      <c r="N7766" s="13">
        <f>dados!K7681/100</f>
        <v>0.12</v>
      </c>
      <c r="O7766" s="13">
        <f>dados!L7681/100</f>
        <v>0</v>
      </c>
      <c r="P7766" s="12" t="str">
        <f>LEFT(Tabela2[[#This Row],[Código]],2)</f>
        <v>84</v>
      </c>
    </row>
    <row r="7767" spans="2:16" ht="15" customHeight="1" x14ac:dyDescent="0.25">
      <c r="B7767" s="31" t="str">
        <f>IF(Tabela2[[#This Row],[Tipo]] = 0,LOOKUP(Tabela2[[#This Row],[RESUMO]],Tabela3[Grupo],Tabela3[Meus produtos]),VLOOKUP(Tabela2[[#This Row],[Código]],Tabela4[[Código NBS/LC116]:[Meus serviços]],3,0))</f>
        <v>Não</v>
      </c>
      <c r="C7767" t="str">
        <f>IF(E7767=0,TEXT(dados!A7682,"00000000"),IF(E7767=2,TEXT(dados!A7682,"0000"),TEXT(dados!A7682,"#")))</f>
        <v>84292090</v>
      </c>
      <c r="D7767" t="str">
        <f>IF(dados!B7682=0,"",dados!B7682)</f>
        <v/>
      </c>
      <c r="E7767">
        <f>dados!C7682</f>
        <v>0</v>
      </c>
      <c r="F7767" t="str">
        <f>dados!D7682</f>
        <v>Outros niveladores</v>
      </c>
      <c r="G7767"/>
      <c r="H7767"/>
      <c r="I7767"/>
      <c r="J7767"/>
      <c r="K7767" s="13"/>
      <c r="L7767" s="13">
        <f>dados!I7682/100</f>
        <v>0.13449999999999998</v>
      </c>
      <c r="M7767" s="13">
        <f>dados!J7682/100</f>
        <v>0.1699</v>
      </c>
      <c r="N7767" s="13">
        <f>dados!K7682/100</f>
        <v>0.12</v>
      </c>
      <c r="O7767" s="13">
        <f>dados!L7682/100</f>
        <v>0</v>
      </c>
      <c r="P7767" s="12" t="str">
        <f>LEFT(Tabela2[[#This Row],[Código]],2)</f>
        <v>84</v>
      </c>
    </row>
    <row r="7768" spans="2:16" ht="15" customHeight="1" x14ac:dyDescent="0.25">
      <c r="B7768" s="31" t="str">
        <f>IF(Tabela2[[#This Row],[Tipo]] = 0,LOOKUP(Tabela2[[#This Row],[RESUMO]],Tabela3[Grupo],Tabela3[Meus produtos]),VLOOKUP(Tabela2[[#This Row],[Código]],Tabela4[[Código NBS/LC116]:[Meus serviços]],3,0))</f>
        <v>Não</v>
      </c>
      <c r="C7768" t="str">
        <f>IF(E7768=0,TEXT(dados!A7683,"00000000"),IF(E7768=2,TEXT(dados!A7683,"0000"),TEXT(dados!A7683,"#")))</f>
        <v>84293000</v>
      </c>
      <c r="D7768" t="str">
        <f>IF(dados!B7683=0,"",dados!B7683)</f>
        <v/>
      </c>
      <c r="E7768">
        <f>dados!C7683</f>
        <v>0</v>
      </c>
      <c r="F7768" t="str">
        <f>dados!D7683</f>
        <v>Raspo-transportadores,autopropulsores</v>
      </c>
      <c r="G7768"/>
      <c r="H7768"/>
      <c r="I7768"/>
      <c r="J7768"/>
      <c r="K7768" s="13"/>
      <c r="L7768" s="13">
        <f>dados!I7683/100</f>
        <v>0.13449999999999998</v>
      </c>
      <c r="M7768" s="13">
        <f>dados!J7683/100</f>
        <v>0.16589999999999999</v>
      </c>
      <c r="N7768" s="13">
        <f>dados!K7683/100</f>
        <v>0.12</v>
      </c>
      <c r="O7768" s="13">
        <f>dados!L7683/100</f>
        <v>0</v>
      </c>
      <c r="P7768" s="12" t="str">
        <f>LEFT(Tabela2[[#This Row],[Código]],2)</f>
        <v>84</v>
      </c>
    </row>
    <row r="7769" spans="2:16" ht="15" customHeight="1" x14ac:dyDescent="0.25">
      <c r="B7769" s="31" t="str">
        <f>IF(Tabela2[[#This Row],[Tipo]] = 0,LOOKUP(Tabela2[[#This Row],[RESUMO]],Tabela3[Grupo],Tabela3[Meus produtos]),VLOOKUP(Tabela2[[#This Row],[Código]],Tabela4[[Código NBS/LC116]:[Meus serviços]],3,0))</f>
        <v>Não</v>
      </c>
      <c r="C7769" t="str">
        <f>IF(E7769=0,TEXT(dados!A7684,"00000000"),IF(E7769=2,TEXT(dados!A7684,"0000"),TEXT(dados!A7684,"#")))</f>
        <v>84294000</v>
      </c>
      <c r="D7769" t="str">
        <f>IF(dados!B7684=0,"",dados!B7684)</f>
        <v/>
      </c>
      <c r="E7769">
        <f>dados!C7684</f>
        <v>0</v>
      </c>
      <c r="F7769" t="str">
        <f>dados!D7684</f>
        <v>Compactadores e rolos/cilindros compressores,autopropul</v>
      </c>
      <c r="G7769"/>
      <c r="H7769"/>
      <c r="I7769"/>
      <c r="J7769"/>
      <c r="K7769" s="13"/>
      <c r="L7769" s="13">
        <f>dados!I7684/100</f>
        <v>0.13449999999999998</v>
      </c>
      <c r="M7769" s="13">
        <f>dados!J7684/100</f>
        <v>0.1699</v>
      </c>
      <c r="N7769" s="13">
        <f>dados!K7684/100</f>
        <v>0.12</v>
      </c>
      <c r="O7769" s="13">
        <f>dados!L7684/100</f>
        <v>0</v>
      </c>
      <c r="P7769" s="12" t="str">
        <f>LEFT(Tabela2[[#This Row],[Código]],2)</f>
        <v>84</v>
      </c>
    </row>
    <row r="7770" spans="2:16" ht="15" customHeight="1" x14ac:dyDescent="0.25">
      <c r="B7770" s="31" t="str">
        <f>IF(Tabela2[[#This Row],[Tipo]] = 0,LOOKUP(Tabela2[[#This Row],[RESUMO]],Tabela3[Grupo],Tabela3[Meus produtos]),VLOOKUP(Tabela2[[#This Row],[Código]],Tabela4[[Código NBS/LC116]:[Meus serviços]],3,0))</f>
        <v>Não</v>
      </c>
      <c r="C7770" t="str">
        <f>IF(E7770=0,TEXT(dados!A7685,"00000000"),IF(E7770=2,TEXT(dados!A7685,"0000"),TEXT(dados!A7685,"#")))</f>
        <v>84295111</v>
      </c>
      <c r="D7770" t="str">
        <f>IF(dados!B7685=0,"",dados!B7685)</f>
        <v/>
      </c>
      <c r="E7770">
        <f>dados!C7685</f>
        <v>0</v>
      </c>
      <c r="F7770" t="str">
        <f>dados!D7685</f>
        <v>Carregadoras-transportadoras,util.minas substerraneas</v>
      </c>
      <c r="G7770"/>
      <c r="H7770"/>
      <c r="I7770"/>
      <c r="J7770"/>
      <c r="K7770" s="13"/>
      <c r="L7770" s="13">
        <f>dados!I7685/100</f>
        <v>0.13449999999999998</v>
      </c>
      <c r="M7770" s="13">
        <f>dados!J7685/100</f>
        <v>0.1545</v>
      </c>
      <c r="N7770" s="13">
        <f>dados!K7685/100</f>
        <v>0.12</v>
      </c>
      <c r="O7770" s="13">
        <f>dados!L7685/100</f>
        <v>0</v>
      </c>
      <c r="P7770" s="12" t="str">
        <f>LEFT(Tabela2[[#This Row],[Código]],2)</f>
        <v>84</v>
      </c>
    </row>
    <row r="7771" spans="2:16" ht="15" customHeight="1" x14ac:dyDescent="0.25">
      <c r="B7771" s="31" t="str">
        <f>IF(Tabela2[[#This Row],[Tipo]] = 0,LOOKUP(Tabela2[[#This Row],[RESUMO]],Tabela3[Grupo],Tabela3[Meus produtos]),VLOOKUP(Tabela2[[#This Row],[Código]],Tabela4[[Código NBS/LC116]:[Meus serviços]],3,0))</f>
        <v>Não</v>
      </c>
      <c r="C7771" t="str">
        <f>IF(E7771=0,TEXT(dados!A7686,"00000000"),IF(E7771=2,TEXT(dados!A7686,"0000"),TEXT(dados!A7686,"#")))</f>
        <v>84295119</v>
      </c>
      <c r="D7771" t="str">
        <f>IF(dados!B7686=0,"",dados!B7686)</f>
        <v/>
      </c>
      <c r="E7771">
        <f>dados!C7686</f>
        <v>0</v>
      </c>
      <c r="F7771" t="str">
        <f>dados!D7686</f>
        <v>Outs.carregadoras-transportadoras de carregam.frontal</v>
      </c>
      <c r="G7771"/>
      <c r="H7771"/>
      <c r="I7771"/>
      <c r="J7771"/>
      <c r="K7771" s="13"/>
      <c r="L7771" s="13">
        <f>dados!I7686/100</f>
        <v>0.13449999999999998</v>
      </c>
      <c r="M7771" s="13">
        <f>dados!J7686/100</f>
        <v>0.1699</v>
      </c>
      <c r="N7771" s="13">
        <f>dados!K7686/100</f>
        <v>0.12</v>
      </c>
      <c r="O7771" s="13">
        <f>dados!L7686/100</f>
        <v>0</v>
      </c>
      <c r="P7771" s="12" t="str">
        <f>LEFT(Tabela2[[#This Row],[Código]],2)</f>
        <v>84</v>
      </c>
    </row>
    <row r="7772" spans="2:16" ht="15" customHeight="1" x14ac:dyDescent="0.25">
      <c r="B7772" s="31" t="str">
        <f>IF(Tabela2[[#This Row],[Tipo]] = 0,LOOKUP(Tabela2[[#This Row],[RESUMO]],Tabela3[Grupo],Tabela3[Meus produtos]),VLOOKUP(Tabela2[[#This Row],[Código]],Tabela4[[Código NBS/LC116]:[Meus serviços]],3,0))</f>
        <v>Não</v>
      </c>
      <c r="C7772" t="str">
        <f>IF(E7772=0,TEXT(dados!A7687,"00000000"),IF(E7772=2,TEXT(dados!A7687,"0000"),TEXT(dados!A7687,"#")))</f>
        <v>84295121</v>
      </c>
      <c r="D7772" t="str">
        <f>IF(dados!B7687=0,"",dados!B7687)</f>
        <v/>
      </c>
      <c r="E7772">
        <f>dados!C7687</f>
        <v>0</v>
      </c>
      <c r="F7772" t="str">
        <f>dados!D7687</f>
        <v>Infraestrutura motora,p/receber carregadoras,p&gt;=609hp</v>
      </c>
      <c r="G7772"/>
      <c r="H7772"/>
      <c r="I7772"/>
      <c r="J7772"/>
      <c r="K7772" s="13"/>
      <c r="L7772" s="13">
        <f>dados!I7687/100</f>
        <v>0.13449999999999998</v>
      </c>
      <c r="M7772" s="13">
        <f>dados!J7687/100</f>
        <v>0.1545</v>
      </c>
      <c r="N7772" s="13">
        <f>dados!K7687/100</f>
        <v>0.12</v>
      </c>
      <c r="O7772" s="13">
        <f>dados!L7687/100</f>
        <v>0</v>
      </c>
      <c r="P7772" s="12" t="str">
        <f>LEFT(Tabela2[[#This Row],[Código]],2)</f>
        <v>84</v>
      </c>
    </row>
    <row r="7773" spans="2:16" ht="15" customHeight="1" x14ac:dyDescent="0.25">
      <c r="B7773" s="31" t="str">
        <f>IF(Tabela2[[#This Row],[Tipo]] = 0,LOOKUP(Tabela2[[#This Row],[RESUMO]],Tabela3[Grupo],Tabela3[Meus produtos]),VLOOKUP(Tabela2[[#This Row],[Código]],Tabela4[[Código NBS/LC116]:[Meus serviços]],3,0))</f>
        <v>Não</v>
      </c>
      <c r="C7773" t="str">
        <f>IF(E7773=0,TEXT(dados!A7688,"00000000"),IF(E7773=2,TEXT(dados!A7688,"0000"),TEXT(dados!A7688,"#")))</f>
        <v>84295129</v>
      </c>
      <c r="D7773" t="str">
        <f>IF(dados!B7688=0,"",dados!B7688)</f>
        <v/>
      </c>
      <c r="E7773">
        <f>dados!C7688</f>
        <v>0</v>
      </c>
      <c r="F7773" t="str">
        <f>dados!D7688</f>
        <v>Infraestrutura motora,p/receber outs.carregadoras</v>
      </c>
      <c r="G7773"/>
      <c r="H7773"/>
      <c r="I7773"/>
      <c r="J7773"/>
      <c r="K7773" s="13"/>
      <c r="L7773" s="13">
        <f>dados!I7688/100</f>
        <v>0.13449999999999998</v>
      </c>
      <c r="M7773" s="13">
        <f>dados!J7688/100</f>
        <v>0.1699</v>
      </c>
      <c r="N7773" s="13">
        <f>dados!K7688/100</f>
        <v>0.12</v>
      </c>
      <c r="O7773" s="13">
        <f>dados!L7688/100</f>
        <v>0</v>
      </c>
      <c r="P7773" s="12" t="str">
        <f>LEFT(Tabela2[[#This Row],[Código]],2)</f>
        <v>84</v>
      </c>
    </row>
    <row r="7774" spans="2:16" ht="15" customHeight="1" x14ac:dyDescent="0.25">
      <c r="B7774" s="31" t="str">
        <f>IF(Tabela2[[#This Row],[Tipo]] = 0,LOOKUP(Tabela2[[#This Row],[RESUMO]],Tabela3[Grupo],Tabela3[Meus produtos]),VLOOKUP(Tabela2[[#This Row],[Código]],Tabela4[[Código NBS/LC116]:[Meus serviços]],3,0))</f>
        <v>Não</v>
      </c>
      <c r="C7774" t="str">
        <f>IF(E7774=0,TEXT(dados!A7689,"00000000"),IF(E7774=2,TEXT(dados!A7689,"0000"),TEXT(dados!A7689,"#")))</f>
        <v>84295191</v>
      </c>
      <c r="D7774" t="str">
        <f>IF(dados!B7689=0,"",dados!B7689)</f>
        <v/>
      </c>
      <c r="E7774">
        <f>dados!C7689</f>
        <v>0</v>
      </c>
      <c r="F7774" t="str">
        <f>dados!D7689</f>
        <v>Outs.carregadoras/pas-carregadoras,de carregam.frontal, de potencia no volante superior ou igual a 297,5kw (399hp)</v>
      </c>
      <c r="G7774"/>
      <c r="H7774"/>
      <c r="I7774"/>
      <c r="J7774"/>
      <c r="K7774" s="13"/>
      <c r="L7774" s="13">
        <f>dados!I7689/100</f>
        <v>0.13449999999999998</v>
      </c>
      <c r="M7774" s="13">
        <f>dados!J7689/100</f>
        <v>0.1545</v>
      </c>
      <c r="N7774" s="13">
        <f>dados!K7689/100</f>
        <v>0.12</v>
      </c>
      <c r="O7774" s="13">
        <f>dados!L7689/100</f>
        <v>0</v>
      </c>
      <c r="P7774" s="12" t="str">
        <f>LEFT(Tabela2[[#This Row],[Código]],2)</f>
        <v>84</v>
      </c>
    </row>
    <row r="7775" spans="2:16" ht="15" customHeight="1" x14ac:dyDescent="0.25">
      <c r="B7775" s="31" t="str">
        <f>IF(Tabela2[[#This Row],[Tipo]] = 0,LOOKUP(Tabela2[[#This Row],[RESUMO]],Tabela3[Grupo],Tabela3[Meus produtos]),VLOOKUP(Tabela2[[#This Row],[Código]],Tabela4[[Código NBS/LC116]:[Meus serviços]],3,0))</f>
        <v>Não</v>
      </c>
      <c r="C7775" t="str">
        <f>IF(E7775=0,TEXT(dados!A7690,"00000000"),IF(E7775=2,TEXT(dados!A7690,"0000"),TEXT(dados!A7690,"#")))</f>
        <v>84295192</v>
      </c>
      <c r="D7775" t="str">
        <f>IF(dados!B7690=0,"",dados!B7690)</f>
        <v/>
      </c>
      <c r="E7775">
        <f>dados!C7690</f>
        <v>0</v>
      </c>
      <c r="F7775" t="str">
        <f>dados!D7690</f>
        <v>Outs.carregadoras/pas-carregadoras,de carregam.frontal, de potencia no volante inferior ou igual a 43,99kw (59hp)</v>
      </c>
      <c r="G7775"/>
      <c r="H7775"/>
      <c r="I7775"/>
      <c r="J7775"/>
      <c r="K7775" s="13"/>
      <c r="L7775" s="13">
        <f>dados!I7690/100</f>
        <v>0.13449999999999998</v>
      </c>
      <c r="M7775" s="13">
        <f>dados!J7690/100</f>
        <v>0.1545</v>
      </c>
      <c r="N7775" s="13">
        <f>dados!K7690/100</f>
        <v>0.12</v>
      </c>
      <c r="O7775" s="13">
        <f>dados!L7690/100</f>
        <v>0</v>
      </c>
      <c r="P7775" s="12" t="str">
        <f>LEFT(Tabela2[[#This Row],[Código]],2)</f>
        <v>84</v>
      </c>
    </row>
    <row r="7776" spans="2:16" ht="15" customHeight="1" x14ac:dyDescent="0.25">
      <c r="B7776" s="31" t="str">
        <f>IF(Tabela2[[#This Row],[Tipo]] = 0,LOOKUP(Tabela2[[#This Row],[RESUMO]],Tabela3[Grupo],Tabela3[Meus produtos]),VLOOKUP(Tabela2[[#This Row],[Código]],Tabela4[[Código NBS/LC116]:[Meus serviços]],3,0))</f>
        <v>Não</v>
      </c>
      <c r="C7776" t="str">
        <f>IF(E7776=0,TEXT(dados!A7691,"00000000"),IF(E7776=2,TEXT(dados!A7691,"0000"),TEXT(dados!A7691,"#")))</f>
        <v>84295199</v>
      </c>
      <c r="D7776" t="str">
        <f>IF(dados!B7691=0,"",dados!B7691)</f>
        <v/>
      </c>
      <c r="E7776">
        <f>dados!C7691</f>
        <v>0</v>
      </c>
      <c r="F7776" t="str">
        <f>dados!D7691</f>
        <v>Outs.carregadoras/pas-carregadoras,de carregam.frontal</v>
      </c>
      <c r="G7776"/>
      <c r="H7776"/>
      <c r="I7776"/>
      <c r="J7776"/>
      <c r="K7776" s="13"/>
      <c r="L7776" s="13">
        <f>dados!I7691/100</f>
        <v>0.13449999999999998</v>
      </c>
      <c r="M7776" s="13">
        <f>dados!J7691/100</f>
        <v>0.1699</v>
      </c>
      <c r="N7776" s="13">
        <f>dados!K7691/100</f>
        <v>0.12</v>
      </c>
      <c r="O7776" s="13">
        <f>dados!L7691/100</f>
        <v>0</v>
      </c>
      <c r="P7776" s="12" t="str">
        <f>LEFT(Tabela2[[#This Row],[Código]],2)</f>
        <v>84</v>
      </c>
    </row>
    <row r="7777" spans="2:16" ht="15" customHeight="1" x14ac:dyDescent="0.25">
      <c r="B7777" s="31" t="str">
        <f>IF(Tabela2[[#This Row],[Tipo]] = 0,LOOKUP(Tabela2[[#This Row],[RESUMO]],Tabela3[Grupo],Tabela3[Meus produtos]),VLOOKUP(Tabela2[[#This Row],[Código]],Tabela4[[Código NBS/LC116]:[Meus serviços]],3,0))</f>
        <v>Não</v>
      </c>
      <c r="C7777" t="str">
        <f>IF(E7777=0,TEXT(dados!A7692,"00000000"),IF(E7777=2,TEXT(dados!A7692,"0000"),TEXT(dados!A7692,"#")))</f>
        <v>84295211</v>
      </c>
      <c r="D7777" t="str">
        <f>IF(dados!B7692=0,"",dados!B7692)</f>
        <v/>
      </c>
      <c r="E7777">
        <f>dados!C7692</f>
        <v>0</v>
      </c>
      <c r="F7777" t="str">
        <f>dados!D7692</f>
        <v>Escavadeiras,cap.efet.rotacao=360graus,cap.carga&gt;=19m3, de potencia no volante superior ou igual a 484,7kw (650hp)</v>
      </c>
      <c r="G7777"/>
      <c r="H7777"/>
      <c r="I7777"/>
      <c r="J7777"/>
      <c r="K7777" s="13"/>
      <c r="L7777" s="13">
        <f>dados!I7692/100</f>
        <v>0.13449999999999998</v>
      </c>
      <c r="M7777" s="13">
        <f>dados!J7692/100</f>
        <v>0.1545</v>
      </c>
      <c r="N7777" s="13">
        <f>dados!K7692/100</f>
        <v>0.12</v>
      </c>
      <c r="O7777" s="13">
        <f>dados!L7692/100</f>
        <v>0</v>
      </c>
      <c r="P7777" s="12" t="str">
        <f>LEFT(Tabela2[[#This Row],[Código]],2)</f>
        <v>84</v>
      </c>
    </row>
    <row r="7778" spans="2:16" ht="15" customHeight="1" x14ac:dyDescent="0.25">
      <c r="B7778" s="31" t="str">
        <f>IF(Tabela2[[#This Row],[Tipo]] = 0,LOOKUP(Tabela2[[#This Row],[RESUMO]],Tabela3[Grupo],Tabela3[Meus produtos]),VLOOKUP(Tabela2[[#This Row],[Código]],Tabela4[[Código NBS/LC116]:[Meus serviços]],3,0))</f>
        <v>Não</v>
      </c>
      <c r="C7778" t="str">
        <f>IF(E7778=0,TEXT(dados!A7693,"00000000"),IF(E7778=2,TEXT(dados!A7693,"0000"),TEXT(dados!A7693,"#")))</f>
        <v>84295212</v>
      </c>
      <c r="D7778" t="str">
        <f>IF(dados!B7693=0,"",dados!B7693)</f>
        <v/>
      </c>
      <c r="E7778">
        <f>dados!C7693</f>
        <v>0</v>
      </c>
      <c r="F7778" t="str">
        <f>dados!D7693</f>
        <v>Escavadeiras,cap.efet.rotacao=360graus,cap.carga&gt;=19m3, de potencia no volante inferior ou igual a 40,3kw (54hp)</v>
      </c>
      <c r="G7778"/>
      <c r="H7778"/>
      <c r="I7778"/>
      <c r="J7778"/>
      <c r="K7778" s="13"/>
      <c r="L7778" s="13">
        <f>dados!I7693/100</f>
        <v>0.13449999999999998</v>
      </c>
      <c r="M7778" s="13">
        <f>dados!J7693/100</f>
        <v>0.1545</v>
      </c>
      <c r="N7778" s="13">
        <f>dados!K7693/100</f>
        <v>0.12</v>
      </c>
      <c r="O7778" s="13">
        <f>dados!L7693/100</f>
        <v>0</v>
      </c>
      <c r="P7778" s="12" t="str">
        <f>LEFT(Tabela2[[#This Row],[Código]],2)</f>
        <v>84</v>
      </c>
    </row>
    <row r="7779" spans="2:16" ht="15" customHeight="1" x14ac:dyDescent="0.25">
      <c r="B7779" s="31" t="str">
        <f>IF(Tabela2[[#This Row],[Tipo]] = 0,LOOKUP(Tabela2[[#This Row],[RESUMO]],Tabela3[Grupo],Tabela3[Meus produtos]),VLOOKUP(Tabela2[[#This Row],[Código]],Tabela4[[Código NBS/LC116]:[Meus serviços]],3,0))</f>
        <v>Não</v>
      </c>
      <c r="C7779" t="str">
        <f>IF(E7779=0,TEXT(dados!A7694,"00000000"),IF(E7779=2,TEXT(dados!A7694,"0000"),TEXT(dados!A7694,"#")))</f>
        <v>84295219</v>
      </c>
      <c r="D7779" t="str">
        <f>IF(dados!B7694=0,"",dados!B7694)</f>
        <v/>
      </c>
      <c r="E7779">
        <f>dados!C7694</f>
        <v>0</v>
      </c>
      <c r="F7779" t="str">
        <f>dados!D7694</f>
        <v>Escavadeiras,cap.efet.rotacao=360graus,cap.carga&gt;=19m3</v>
      </c>
      <c r="G7779"/>
      <c r="H7779"/>
      <c r="I7779"/>
      <c r="J7779"/>
      <c r="K7779" s="13"/>
      <c r="L7779" s="13">
        <f>dados!I7694/100</f>
        <v>0.13449999999999998</v>
      </c>
      <c r="M7779" s="13">
        <f>dados!J7694/100</f>
        <v>0.1699</v>
      </c>
      <c r="N7779" s="13">
        <f>dados!K7694/100</f>
        <v>0.12</v>
      </c>
      <c r="O7779" s="13">
        <f>dados!L7694/100</f>
        <v>0</v>
      </c>
      <c r="P7779" s="12" t="str">
        <f>LEFT(Tabela2[[#This Row],[Código]],2)</f>
        <v>84</v>
      </c>
    </row>
    <row r="7780" spans="2:16" ht="15" customHeight="1" x14ac:dyDescent="0.25">
      <c r="B7780" s="31" t="str">
        <f>IF(Tabela2[[#This Row],[Tipo]] = 0,LOOKUP(Tabela2[[#This Row],[RESUMO]],Tabela3[Grupo],Tabela3[Meus produtos]),VLOOKUP(Tabela2[[#This Row],[Código]],Tabela4[[Código NBS/LC116]:[Meus serviços]],3,0))</f>
        <v>Não</v>
      </c>
      <c r="C7780" t="str">
        <f>IF(E7780=0,TEXT(dados!A7695,"00000000"),IF(E7780=2,TEXT(dados!A7695,"0000"),TEXT(dados!A7695,"#")))</f>
        <v>84295220</v>
      </c>
      <c r="D7780" t="str">
        <f>IF(dados!B7695=0,"",dados!B7695)</f>
        <v/>
      </c>
      <c r="E7780">
        <f>dados!C7695</f>
        <v>0</v>
      </c>
      <c r="F7780" t="str">
        <f>dados!D7695</f>
        <v>Maqs.cuja superestrutura cap.efet. rotacao =360graus, infraestruturas motoras, proprias para receber equipamentos das subposicoes 8430.49, 8430.61 ou 8430.69, mesmo com dispositivo de deslocamento sobre trilhos,etc.</v>
      </c>
      <c r="G7780"/>
      <c r="H7780"/>
      <c r="I7780"/>
      <c r="J7780"/>
      <c r="K7780" s="13"/>
      <c r="L7780" s="13">
        <f>dados!I7695/100</f>
        <v>0.13449999999999998</v>
      </c>
      <c r="M7780" s="13">
        <f>dados!J7695/100</f>
        <v>0.1545</v>
      </c>
      <c r="N7780" s="13">
        <f>dados!K7695/100</f>
        <v>0.12</v>
      </c>
      <c r="O7780" s="13">
        <f>dados!L7695/100</f>
        <v>0</v>
      </c>
      <c r="P7780" s="12" t="str">
        <f>LEFT(Tabela2[[#This Row],[Código]],2)</f>
        <v>84</v>
      </c>
    </row>
    <row r="7781" spans="2:16" ht="15" customHeight="1" x14ac:dyDescent="0.25">
      <c r="B7781" s="31" t="str">
        <f>IF(Tabela2[[#This Row],[Tipo]] = 0,LOOKUP(Tabela2[[#This Row],[RESUMO]],Tabela3[Grupo],Tabela3[Meus produtos]),VLOOKUP(Tabela2[[#This Row],[Código]],Tabela4[[Código NBS/LC116]:[Meus serviços]],3,0))</f>
        <v>Não</v>
      </c>
      <c r="C7781" t="str">
        <f>IF(E7781=0,TEXT(dados!A7696,"00000000"),IF(E7781=2,TEXT(dados!A7696,"0000"),TEXT(dados!A7696,"#")))</f>
        <v>84295290</v>
      </c>
      <c r="D7781" t="str">
        <f>IF(dados!B7696=0,"",dados!B7696)</f>
        <v/>
      </c>
      <c r="E7781">
        <f>dados!C7696</f>
        <v>0</v>
      </c>
      <c r="F7781" t="str">
        <f>dados!D7696</f>
        <v>Outs.maqs.escavadoras,etc.cap.efet.rotacao=360graus</v>
      </c>
      <c r="G7781"/>
      <c r="H7781"/>
      <c r="I7781"/>
      <c r="J7781"/>
      <c r="K7781" s="13"/>
      <c r="L7781" s="13">
        <f>dados!I7696/100</f>
        <v>0.13449999999999998</v>
      </c>
      <c r="M7781" s="13">
        <f>dados!J7696/100</f>
        <v>0.1699</v>
      </c>
      <c r="N7781" s="13">
        <f>dados!K7696/100</f>
        <v>0.12</v>
      </c>
      <c r="O7781" s="13">
        <f>dados!L7696/100</f>
        <v>0</v>
      </c>
      <c r="P7781" s="12" t="str">
        <f>LEFT(Tabela2[[#This Row],[Código]],2)</f>
        <v>84</v>
      </c>
    </row>
    <row r="7782" spans="2:16" ht="15" customHeight="1" x14ac:dyDescent="0.25">
      <c r="B7782" s="31" t="str">
        <f>IF(Tabela2[[#This Row],[Tipo]] = 0,LOOKUP(Tabela2[[#This Row],[RESUMO]],Tabela3[Grupo],Tabela3[Meus produtos]),VLOOKUP(Tabela2[[#This Row],[Código]],Tabela4[[Código NBS/LC116]:[Meus serviços]],3,0))</f>
        <v>Não</v>
      </c>
      <c r="C7782" t="str">
        <f>IF(E7782=0,TEXT(dados!A7697,"00000000"),IF(E7782=2,TEXT(dados!A7697,"0000"),TEXT(dados!A7697,"#")))</f>
        <v>84295900</v>
      </c>
      <c r="D7782" t="str">
        <f>IF(dados!B7697=0,"",dados!B7697)</f>
        <v/>
      </c>
      <c r="E7782">
        <f>dados!C7697</f>
        <v>0</v>
      </c>
      <c r="F7782" t="str">
        <f>dados!D7697</f>
        <v>Outros pas mecanicas,escavadores, carregadoras,etc.</v>
      </c>
      <c r="G7782"/>
      <c r="H7782"/>
      <c r="I7782"/>
      <c r="J7782"/>
      <c r="K7782" s="13"/>
      <c r="L7782" s="13">
        <f>dados!I7697/100</f>
        <v>0.13449999999999998</v>
      </c>
      <c r="M7782" s="13">
        <f>dados!J7697/100</f>
        <v>0.1699</v>
      </c>
      <c r="N7782" s="13">
        <f>dados!K7697/100</f>
        <v>0.12</v>
      </c>
      <c r="O7782" s="13">
        <f>dados!L7697/100</f>
        <v>0</v>
      </c>
      <c r="P7782" s="12" t="str">
        <f>LEFT(Tabela2[[#This Row],[Código]],2)</f>
        <v>84</v>
      </c>
    </row>
    <row r="7783" spans="2:16" ht="15" customHeight="1" x14ac:dyDescent="0.25">
      <c r="B7783" s="31" t="str">
        <f>IF(Tabela2[[#This Row],[Tipo]] = 0,LOOKUP(Tabela2[[#This Row],[RESUMO]],Tabela3[Grupo],Tabela3[Meus produtos]),VLOOKUP(Tabela2[[#This Row],[Código]],Tabela4[[Código NBS/LC116]:[Meus serviços]],3,0))</f>
        <v>Não</v>
      </c>
      <c r="C7783" t="str">
        <f>IF(E7783=0,TEXT(dados!A7698,"00000000"),IF(E7783=2,TEXT(dados!A7698,"0000"),TEXT(dados!A7698,"#")))</f>
        <v>84301000</v>
      </c>
      <c r="D7783" t="str">
        <f>IF(dados!B7698=0,"",dados!B7698)</f>
        <v/>
      </c>
      <c r="E7783">
        <f>dados!C7698</f>
        <v>0</v>
      </c>
      <c r="F7783" t="str">
        <f>dados!D7698</f>
        <v>Bate-estacas e arranca-estacas</v>
      </c>
      <c r="G7783"/>
      <c r="H7783"/>
      <c r="I7783"/>
      <c r="J7783"/>
      <c r="K7783" s="13"/>
      <c r="L7783" s="13">
        <f>dados!I7698/100</f>
        <v>0.13449999999999998</v>
      </c>
      <c r="M7783" s="13">
        <f>dados!J7698/100</f>
        <v>0.1699</v>
      </c>
      <c r="N7783" s="13">
        <f>dados!K7698/100</f>
        <v>0.12</v>
      </c>
      <c r="O7783" s="13">
        <f>dados!L7698/100</f>
        <v>0</v>
      </c>
      <c r="P7783" s="12" t="str">
        <f>LEFT(Tabela2[[#This Row],[Código]],2)</f>
        <v>84</v>
      </c>
    </row>
    <row r="7784" spans="2:16" ht="15" customHeight="1" x14ac:dyDescent="0.25">
      <c r="B7784" s="31" t="str">
        <f>IF(Tabela2[[#This Row],[Tipo]] = 0,LOOKUP(Tabela2[[#This Row],[RESUMO]],Tabela3[Grupo],Tabela3[Meus produtos]),VLOOKUP(Tabela2[[#This Row],[Código]],Tabela4[[Código NBS/LC116]:[Meus serviços]],3,0))</f>
        <v>Não</v>
      </c>
      <c r="C7784" t="str">
        <f>IF(E7784=0,TEXT(dados!A7699,"00000000"),IF(E7784=2,TEXT(dados!A7699,"0000"),TEXT(dados!A7699,"#")))</f>
        <v>84302000</v>
      </c>
      <c r="D7784" t="str">
        <f>IF(dados!B7699=0,"",dados!B7699)</f>
        <v/>
      </c>
      <c r="E7784">
        <f>dados!C7699</f>
        <v>0</v>
      </c>
      <c r="F7784" t="str">
        <f>dados!D7699</f>
        <v>Limpa-neves</v>
      </c>
      <c r="G7784"/>
      <c r="H7784"/>
      <c r="I7784"/>
      <c r="J7784"/>
      <c r="K7784" s="13"/>
      <c r="L7784" s="13">
        <f>dados!I7699/100</f>
        <v>0.13880000000000001</v>
      </c>
      <c r="M7784" s="13">
        <f>dados!J7699/100</f>
        <v>0.1588</v>
      </c>
      <c r="N7784" s="13">
        <f>dados!K7699/100</f>
        <v>0.18</v>
      </c>
      <c r="O7784" s="13">
        <f>dados!L7699/100</f>
        <v>0</v>
      </c>
      <c r="P7784" s="12" t="str">
        <f>LEFT(Tabela2[[#This Row],[Código]],2)</f>
        <v>84</v>
      </c>
    </row>
    <row r="7785" spans="2:16" ht="15" customHeight="1" x14ac:dyDescent="0.25">
      <c r="B7785" s="31" t="str">
        <f>IF(Tabela2[[#This Row],[Tipo]] = 0,LOOKUP(Tabela2[[#This Row],[RESUMO]],Tabela3[Grupo],Tabela3[Meus produtos]),VLOOKUP(Tabela2[[#This Row],[Código]],Tabela4[[Código NBS/LC116]:[Meus serviços]],3,0))</f>
        <v>Não</v>
      </c>
      <c r="C7785" t="str">
        <f>IF(E7785=0,TEXT(dados!A7700,"00000000"),IF(E7785=2,TEXT(dados!A7700,"0000"),TEXT(dados!A7700,"#")))</f>
        <v>84303110</v>
      </c>
      <c r="D7785" t="str">
        <f>IF(dados!B7700=0,"",dados!B7700)</f>
        <v/>
      </c>
      <c r="E7785">
        <f>dados!C7700</f>
        <v>0</v>
      </c>
      <c r="F7785" t="str">
        <f>dados!D7700</f>
        <v>Cortadores de carvao ou de rochas, autopropulsores</v>
      </c>
      <c r="G7785"/>
      <c r="H7785"/>
      <c r="I7785"/>
      <c r="J7785"/>
      <c r="K7785" s="13"/>
      <c r="L7785" s="13">
        <f>dados!I7700/100</f>
        <v>0.13449999999999998</v>
      </c>
      <c r="M7785" s="13">
        <f>dados!J7700/100</f>
        <v>0.1545</v>
      </c>
      <c r="N7785" s="13">
        <f>dados!K7700/100</f>
        <v>0.12</v>
      </c>
      <c r="O7785" s="13">
        <f>dados!L7700/100</f>
        <v>0</v>
      </c>
      <c r="P7785" s="12" t="str">
        <f>LEFT(Tabela2[[#This Row],[Código]],2)</f>
        <v>84</v>
      </c>
    </row>
    <row r="7786" spans="2:16" ht="15" customHeight="1" x14ac:dyDescent="0.25">
      <c r="B7786" s="31" t="str">
        <f>IF(Tabela2[[#This Row],[Tipo]] = 0,LOOKUP(Tabela2[[#This Row],[RESUMO]],Tabela3[Grupo],Tabela3[Meus produtos]),VLOOKUP(Tabela2[[#This Row],[Código]],Tabela4[[Código NBS/LC116]:[Meus serviços]],3,0))</f>
        <v>Não</v>
      </c>
      <c r="C7786" t="str">
        <f>IF(E7786=0,TEXT(dados!A7701,"00000000"),IF(E7786=2,TEXT(dados!A7701,"0000"),TEXT(dados!A7701,"#")))</f>
        <v>84303190</v>
      </c>
      <c r="D7786" t="str">
        <f>IF(dados!B7701=0,"",dados!B7701)</f>
        <v/>
      </c>
      <c r="E7786">
        <f>dados!C7701</f>
        <v>0</v>
      </c>
      <c r="F7786" t="str">
        <f>dados!D7701</f>
        <v>Maqs.p/perfuracao de tuneis e galerias, autopropulsoras</v>
      </c>
      <c r="G7786"/>
      <c r="H7786"/>
      <c r="I7786"/>
      <c r="J7786"/>
      <c r="K7786" s="13"/>
      <c r="L7786" s="13">
        <f>dados!I7701/100</f>
        <v>0.13449999999999998</v>
      </c>
      <c r="M7786" s="13">
        <f>dados!J7701/100</f>
        <v>0.16589999999999999</v>
      </c>
      <c r="N7786" s="13">
        <f>dados!K7701/100</f>
        <v>0.12</v>
      </c>
      <c r="O7786" s="13">
        <f>dados!L7701/100</f>
        <v>0</v>
      </c>
      <c r="P7786" s="12" t="str">
        <f>LEFT(Tabela2[[#This Row],[Código]],2)</f>
        <v>84</v>
      </c>
    </row>
    <row r="7787" spans="2:16" ht="15" customHeight="1" x14ac:dyDescent="0.25">
      <c r="B7787" s="31" t="str">
        <f>IF(Tabela2[[#This Row],[Tipo]] = 0,LOOKUP(Tabela2[[#This Row],[RESUMO]],Tabela3[Grupo],Tabela3[Meus produtos]),VLOOKUP(Tabela2[[#This Row],[Código]],Tabela4[[Código NBS/LC116]:[Meus serviços]],3,0))</f>
        <v>Não</v>
      </c>
      <c r="C7787" t="str">
        <f>IF(E7787=0,TEXT(dados!A7702,"00000000"),IF(E7787=2,TEXT(dados!A7702,"0000"),TEXT(dados!A7702,"#")))</f>
        <v>84303910</v>
      </c>
      <c r="D7787" t="str">
        <f>IF(dados!B7702=0,"",dados!B7702)</f>
        <v/>
      </c>
      <c r="E7787">
        <f>dados!C7702</f>
        <v>0</v>
      </c>
      <c r="F7787" t="str">
        <f>dados!D7702</f>
        <v>Outros cortadores de carvao ou de rochas</v>
      </c>
      <c r="G7787"/>
      <c r="H7787"/>
      <c r="I7787"/>
      <c r="J7787"/>
      <c r="K7787" s="13"/>
      <c r="L7787" s="13">
        <f>dados!I7702/100</f>
        <v>0.13449999999999998</v>
      </c>
      <c r="M7787" s="13">
        <f>dados!J7702/100</f>
        <v>0.1545</v>
      </c>
      <c r="N7787" s="13">
        <f>dados!K7702/100</f>
        <v>0.12</v>
      </c>
      <c r="O7787" s="13">
        <f>dados!L7702/100</f>
        <v>0</v>
      </c>
      <c r="P7787" s="12" t="str">
        <f>LEFT(Tabela2[[#This Row],[Código]],2)</f>
        <v>84</v>
      </c>
    </row>
    <row r="7788" spans="2:16" ht="15" customHeight="1" x14ac:dyDescent="0.25">
      <c r="B7788" s="31" t="str">
        <f>IF(Tabela2[[#This Row],[Tipo]] = 0,LOOKUP(Tabela2[[#This Row],[RESUMO]],Tabela3[Grupo],Tabela3[Meus produtos]),VLOOKUP(Tabela2[[#This Row],[Código]],Tabela4[[Código NBS/LC116]:[Meus serviços]],3,0))</f>
        <v>Não</v>
      </c>
      <c r="C7788" t="str">
        <f>IF(E7788=0,TEXT(dados!A7703,"00000000"),IF(E7788=2,TEXT(dados!A7703,"0000"),TEXT(dados!A7703,"#")))</f>
        <v>84303990</v>
      </c>
      <c r="D7788" t="str">
        <f>IF(dados!B7703=0,"",dados!B7703)</f>
        <v/>
      </c>
      <c r="E7788">
        <f>dados!C7703</f>
        <v>0</v>
      </c>
      <c r="F7788" t="str">
        <f>dados!D7703</f>
        <v>Outros maqs.p/perfuracao de tuneis e galerias</v>
      </c>
      <c r="G7788"/>
      <c r="H7788"/>
      <c r="I7788"/>
      <c r="J7788"/>
      <c r="K7788" s="13"/>
      <c r="L7788" s="13">
        <f>dados!I7703/100</f>
        <v>0.13449999999999998</v>
      </c>
      <c r="M7788" s="13">
        <f>dados!J7703/100</f>
        <v>0.16589999999999999</v>
      </c>
      <c r="N7788" s="13">
        <f>dados!K7703/100</f>
        <v>0.12</v>
      </c>
      <c r="O7788" s="13">
        <f>dados!L7703/100</f>
        <v>0</v>
      </c>
      <c r="P7788" s="12" t="str">
        <f>LEFT(Tabela2[[#This Row],[Código]],2)</f>
        <v>84</v>
      </c>
    </row>
    <row r="7789" spans="2:16" ht="15" customHeight="1" x14ac:dyDescent="0.25">
      <c r="B7789" s="31" t="str">
        <f>IF(Tabela2[[#This Row],[Tipo]] = 0,LOOKUP(Tabela2[[#This Row],[RESUMO]],Tabela3[Grupo],Tabela3[Meus produtos]),VLOOKUP(Tabela2[[#This Row],[Código]],Tabela4[[Código NBS/LC116]:[Meus serviços]],3,0))</f>
        <v>Não</v>
      </c>
      <c r="C7789" t="str">
        <f>IF(E7789=0,TEXT(dados!A7704,"00000000"),IF(E7789=2,TEXT(dados!A7704,"0000"),TEXT(dados!A7704,"#")))</f>
        <v>84304110</v>
      </c>
      <c r="D7789" t="str">
        <f>IF(dados!B7704=0,"",dados!B7704)</f>
        <v/>
      </c>
      <c r="E7789">
        <f>dados!C7704</f>
        <v>0</v>
      </c>
      <c r="F7789" t="str">
        <f>dados!D7704</f>
        <v>Perfuratriz de percussao,autopropulsora</v>
      </c>
      <c r="G7789"/>
      <c r="H7789"/>
      <c r="I7789"/>
      <c r="J7789"/>
      <c r="K7789" s="13"/>
      <c r="L7789" s="13">
        <f>dados!I7704/100</f>
        <v>0.13449999999999998</v>
      </c>
      <c r="M7789" s="13">
        <f>dados!J7704/100</f>
        <v>0.1699</v>
      </c>
      <c r="N7789" s="13">
        <f>dados!K7704/100</f>
        <v>0.12</v>
      </c>
      <c r="O7789" s="13">
        <f>dados!L7704/100</f>
        <v>0</v>
      </c>
      <c r="P7789" s="12" t="str">
        <f>LEFT(Tabela2[[#This Row],[Código]],2)</f>
        <v>84</v>
      </c>
    </row>
    <row r="7790" spans="2:16" ht="15" customHeight="1" x14ac:dyDescent="0.25">
      <c r="B7790" s="31" t="str">
        <f>IF(Tabela2[[#This Row],[Tipo]] = 0,LOOKUP(Tabela2[[#This Row],[RESUMO]],Tabela3[Grupo],Tabela3[Meus produtos]),VLOOKUP(Tabela2[[#This Row],[Código]],Tabela4[[Código NBS/LC116]:[Meus serviços]],3,0))</f>
        <v>Não</v>
      </c>
      <c r="C7790" t="str">
        <f>IF(E7790=0,TEXT(dados!A7705,"00000000"),IF(E7790=2,TEXT(dados!A7705,"0000"),TEXT(dados!A7705,"#")))</f>
        <v>84304120</v>
      </c>
      <c r="D7790" t="str">
        <f>IF(dados!B7705=0,"",dados!B7705)</f>
        <v/>
      </c>
      <c r="E7790">
        <f>dados!C7705</f>
        <v>0</v>
      </c>
      <c r="F7790" t="str">
        <f>dados!D7705</f>
        <v>Perfuratriz rotativa,autopropulsora</v>
      </c>
      <c r="G7790"/>
      <c r="H7790"/>
      <c r="I7790"/>
      <c r="J7790"/>
      <c r="K7790" s="13"/>
      <c r="L7790" s="13">
        <f>dados!I7705/100</f>
        <v>0.13449999999999998</v>
      </c>
      <c r="M7790" s="13">
        <f>dados!J7705/100</f>
        <v>0.1699</v>
      </c>
      <c r="N7790" s="13">
        <f>dados!K7705/100</f>
        <v>0.12</v>
      </c>
      <c r="O7790" s="13">
        <f>dados!L7705/100</f>
        <v>0</v>
      </c>
      <c r="P7790" s="12" t="str">
        <f>LEFT(Tabela2[[#This Row],[Código]],2)</f>
        <v>84</v>
      </c>
    </row>
    <row r="7791" spans="2:16" ht="15" customHeight="1" x14ac:dyDescent="0.25">
      <c r="B7791" s="31" t="str">
        <f>IF(Tabela2[[#This Row],[Tipo]] = 0,LOOKUP(Tabela2[[#This Row],[RESUMO]],Tabela3[Grupo],Tabela3[Meus produtos]),VLOOKUP(Tabela2[[#This Row],[Código]],Tabela4[[Código NBS/LC116]:[Meus serviços]],3,0))</f>
        <v>Não</v>
      </c>
      <c r="C7791" t="str">
        <f>IF(E7791=0,TEXT(dados!A7706,"00000000"),IF(E7791=2,TEXT(dados!A7706,"0000"),TEXT(dados!A7706,"#")))</f>
        <v>84304130</v>
      </c>
      <c r="D7791" t="str">
        <f>IF(dados!B7706=0,"",dados!B7706)</f>
        <v/>
      </c>
      <c r="E7791">
        <f>dados!C7706</f>
        <v>0</v>
      </c>
      <c r="F7791" t="str">
        <f>dados!D7706</f>
        <v>Maqs.de sondagem,rotativas,autopropulsoras</v>
      </c>
      <c r="G7791"/>
      <c r="H7791"/>
      <c r="I7791"/>
      <c r="J7791"/>
      <c r="K7791" s="13"/>
      <c r="L7791" s="13">
        <f>dados!I7706/100</f>
        <v>0.13449999999999998</v>
      </c>
      <c r="M7791" s="13">
        <f>dados!J7706/100</f>
        <v>0.1545</v>
      </c>
      <c r="N7791" s="13">
        <f>dados!K7706/100</f>
        <v>0.12</v>
      </c>
      <c r="O7791" s="13">
        <f>dados!L7706/100</f>
        <v>0</v>
      </c>
      <c r="P7791" s="12" t="str">
        <f>LEFT(Tabela2[[#This Row],[Código]],2)</f>
        <v>84</v>
      </c>
    </row>
    <row r="7792" spans="2:16" ht="15" customHeight="1" x14ac:dyDescent="0.25">
      <c r="B7792" s="31" t="str">
        <f>IF(Tabela2[[#This Row],[Tipo]] = 0,LOOKUP(Tabela2[[#This Row],[RESUMO]],Tabela3[Grupo],Tabela3[Meus produtos]),VLOOKUP(Tabela2[[#This Row],[Código]],Tabela4[[Código NBS/LC116]:[Meus serviços]],3,0))</f>
        <v>Não</v>
      </c>
      <c r="C7792" t="str">
        <f>IF(E7792=0,TEXT(dados!A7707,"00000000"),IF(E7792=2,TEXT(dados!A7707,"0000"),TEXT(dados!A7707,"#")))</f>
        <v>84304190</v>
      </c>
      <c r="D7792" t="str">
        <f>IF(dados!B7707=0,"",dados!B7707)</f>
        <v/>
      </c>
      <c r="E7792">
        <f>dados!C7707</f>
        <v>0</v>
      </c>
      <c r="F7792" t="str">
        <f>dados!D7707</f>
        <v>Outros maqs.de sondagem/perfuracao, autopropulsoras</v>
      </c>
      <c r="G7792"/>
      <c r="H7792"/>
      <c r="I7792"/>
      <c r="J7792"/>
      <c r="K7792" s="13"/>
      <c r="L7792" s="13">
        <f>dados!I7707/100</f>
        <v>0.13449999999999998</v>
      </c>
      <c r="M7792" s="13">
        <f>dados!J7707/100</f>
        <v>0.1699</v>
      </c>
      <c r="N7792" s="13">
        <f>dados!K7707/100</f>
        <v>0.12</v>
      </c>
      <c r="O7792" s="13">
        <f>dados!L7707/100</f>
        <v>0</v>
      </c>
      <c r="P7792" s="12" t="str">
        <f>LEFT(Tabela2[[#This Row],[Código]],2)</f>
        <v>84</v>
      </c>
    </row>
    <row r="7793" spans="2:16" ht="15" customHeight="1" x14ac:dyDescent="0.25">
      <c r="B7793" s="31" t="str">
        <f>IF(Tabela2[[#This Row],[Tipo]] = 0,LOOKUP(Tabela2[[#This Row],[RESUMO]],Tabela3[Grupo],Tabela3[Meus produtos]),VLOOKUP(Tabela2[[#This Row],[Código]],Tabela4[[Código NBS/LC116]:[Meus serviços]],3,0))</f>
        <v>Não</v>
      </c>
      <c r="C7793" t="str">
        <f>IF(E7793=0,TEXT(dados!A7708,"00000000"),IF(E7793=2,TEXT(dados!A7708,"0000"),TEXT(dados!A7708,"#")))</f>
        <v>84304910</v>
      </c>
      <c r="D7793" t="str">
        <f>IF(dados!B7708=0,"",dados!B7708)</f>
        <v/>
      </c>
      <c r="E7793">
        <f>dados!C7708</f>
        <v>0</v>
      </c>
      <c r="F7793" t="str">
        <f>dados!D7708</f>
        <v>Outros perfuratrizes de percussao</v>
      </c>
      <c r="G7793"/>
      <c r="H7793"/>
      <c r="I7793"/>
      <c r="J7793"/>
      <c r="K7793" s="13"/>
      <c r="L7793" s="13">
        <f>dados!I7708/100</f>
        <v>0.13449999999999998</v>
      </c>
      <c r="M7793" s="13">
        <f>dados!J7708/100</f>
        <v>0.16589999999999999</v>
      </c>
      <c r="N7793" s="13">
        <f>dados!K7708/100</f>
        <v>0.12</v>
      </c>
      <c r="O7793" s="13">
        <f>dados!L7708/100</f>
        <v>0</v>
      </c>
      <c r="P7793" s="12" t="str">
        <f>LEFT(Tabela2[[#This Row],[Código]],2)</f>
        <v>84</v>
      </c>
    </row>
    <row r="7794" spans="2:16" ht="15" customHeight="1" x14ac:dyDescent="0.25">
      <c r="B7794" s="31" t="str">
        <f>IF(Tabela2[[#This Row],[Tipo]] = 0,LOOKUP(Tabela2[[#This Row],[RESUMO]],Tabela3[Grupo],Tabela3[Meus produtos]),VLOOKUP(Tabela2[[#This Row],[Código]],Tabela4[[Código NBS/LC116]:[Meus serviços]],3,0))</f>
        <v>Não</v>
      </c>
      <c r="C7794" t="str">
        <f>IF(E7794=0,TEXT(dados!A7709,"00000000"),IF(E7794=2,TEXT(dados!A7709,"0000"),TEXT(dados!A7709,"#")))</f>
        <v>84304920</v>
      </c>
      <c r="D7794" t="str">
        <f>IF(dados!B7709=0,"",dados!B7709)</f>
        <v/>
      </c>
      <c r="E7794">
        <f>dados!C7709</f>
        <v>0</v>
      </c>
      <c r="F7794" t="str">
        <f>dados!D7709</f>
        <v>Outros maqs.de sondagem,rotativas</v>
      </c>
      <c r="G7794"/>
      <c r="H7794"/>
      <c r="I7794"/>
      <c r="J7794"/>
      <c r="K7794" s="13"/>
      <c r="L7794" s="13">
        <f>dados!I7709/100</f>
        <v>0.13449999999999998</v>
      </c>
      <c r="M7794" s="13">
        <f>dados!J7709/100</f>
        <v>0.1545</v>
      </c>
      <c r="N7794" s="13">
        <f>dados!K7709/100</f>
        <v>0.12</v>
      </c>
      <c r="O7794" s="13">
        <f>dados!L7709/100</f>
        <v>0</v>
      </c>
      <c r="P7794" s="12" t="str">
        <f>LEFT(Tabela2[[#This Row],[Código]],2)</f>
        <v>84</v>
      </c>
    </row>
    <row r="7795" spans="2:16" ht="15" customHeight="1" x14ac:dyDescent="0.25">
      <c r="B7795" s="31" t="str">
        <f>IF(Tabela2[[#This Row],[Tipo]] = 0,LOOKUP(Tabela2[[#This Row],[RESUMO]],Tabela3[Grupo],Tabela3[Meus produtos]),VLOOKUP(Tabela2[[#This Row],[Código]],Tabela4[[Código NBS/LC116]:[Meus serviços]],3,0))</f>
        <v>Não</v>
      </c>
      <c r="C7795" t="str">
        <f>IF(E7795=0,TEXT(dados!A7710,"00000000"),IF(E7795=2,TEXT(dados!A7710,"0000"),TEXT(dados!A7710,"#")))</f>
        <v>84304990</v>
      </c>
      <c r="D7795" t="str">
        <f>IF(dados!B7710=0,"",dados!B7710)</f>
        <v/>
      </c>
      <c r="E7795">
        <f>dados!C7710</f>
        <v>0</v>
      </c>
      <c r="F7795" t="str">
        <f>dados!D7710</f>
        <v>Outros maqs.de sondagem/perfuracao</v>
      </c>
      <c r="G7795"/>
      <c r="H7795"/>
      <c r="I7795"/>
      <c r="J7795"/>
      <c r="K7795" s="13"/>
      <c r="L7795" s="13">
        <f>dados!I7710/100</f>
        <v>0.13449999999999998</v>
      </c>
      <c r="M7795" s="13">
        <f>dados!J7710/100</f>
        <v>0.16589999999999999</v>
      </c>
      <c r="N7795" s="13">
        <f>dados!K7710/100</f>
        <v>0.12</v>
      </c>
      <c r="O7795" s="13">
        <f>dados!L7710/100</f>
        <v>0</v>
      </c>
      <c r="P7795" s="12" t="str">
        <f>LEFT(Tabela2[[#This Row],[Código]],2)</f>
        <v>84</v>
      </c>
    </row>
    <row r="7796" spans="2:16" ht="15" customHeight="1" x14ac:dyDescent="0.25">
      <c r="B7796" s="31" t="str">
        <f>IF(Tabela2[[#This Row],[Tipo]] = 0,LOOKUP(Tabela2[[#This Row],[RESUMO]],Tabela3[Grupo],Tabela3[Meus produtos]),VLOOKUP(Tabela2[[#This Row],[Código]],Tabela4[[Código NBS/LC116]:[Meus serviços]],3,0))</f>
        <v>Não</v>
      </c>
      <c r="C7796" t="str">
        <f>IF(E7796=0,TEXT(dados!A7711,"00000000"),IF(E7796=2,TEXT(dados!A7711,"0000"),TEXT(dados!A7711,"#")))</f>
        <v>84305000</v>
      </c>
      <c r="D7796" t="str">
        <f>IF(dados!B7711=0,"",dados!B7711)</f>
        <v/>
      </c>
      <c r="E7796">
        <f>dados!C7711</f>
        <v>0</v>
      </c>
      <c r="F7796" t="str">
        <f>dados!D7711</f>
        <v>Outs.maqs.e apars.de terraplanagem,etc. autopropulsores</v>
      </c>
      <c r="G7796"/>
      <c r="H7796"/>
      <c r="I7796"/>
      <c r="J7796"/>
      <c r="K7796" s="13"/>
      <c r="L7796" s="13">
        <f>dados!I7711/100</f>
        <v>0.13449999999999998</v>
      </c>
      <c r="M7796" s="13">
        <f>dados!J7711/100</f>
        <v>0.16589999999999999</v>
      </c>
      <c r="N7796" s="13">
        <f>dados!K7711/100</f>
        <v>0.12</v>
      </c>
      <c r="O7796" s="13">
        <f>dados!L7711/100</f>
        <v>0</v>
      </c>
      <c r="P7796" s="12" t="str">
        <f>LEFT(Tabela2[[#This Row],[Código]],2)</f>
        <v>84</v>
      </c>
    </row>
    <row r="7797" spans="2:16" ht="15" customHeight="1" x14ac:dyDescent="0.25">
      <c r="B7797" s="31" t="str">
        <f>IF(Tabela2[[#This Row],[Tipo]] = 0,LOOKUP(Tabela2[[#This Row],[RESUMO]],Tabela3[Grupo],Tabela3[Meus produtos]),VLOOKUP(Tabela2[[#This Row],[Código]],Tabela4[[Código NBS/LC116]:[Meus serviços]],3,0))</f>
        <v>Não</v>
      </c>
      <c r="C7797" t="str">
        <f>IF(E7797=0,TEXT(dados!A7712,"00000000"),IF(E7797=2,TEXT(dados!A7712,"0000"),TEXT(dados!A7712,"#")))</f>
        <v>84306100</v>
      </c>
      <c r="D7797" t="str">
        <f>IF(dados!B7712=0,"",dados!B7712)</f>
        <v/>
      </c>
      <c r="E7797">
        <f>dados!C7712</f>
        <v>0</v>
      </c>
      <c r="F7797" t="str">
        <f>dados!D7712</f>
        <v>Maqs.de comprimir/compactar terra,etc.exc. autopropuls.</v>
      </c>
      <c r="G7797"/>
      <c r="H7797"/>
      <c r="I7797"/>
      <c r="J7797"/>
      <c r="K7797" s="13"/>
      <c r="L7797" s="13">
        <f>dados!I7712/100</f>
        <v>0.13449999999999998</v>
      </c>
      <c r="M7797" s="13">
        <f>dados!J7712/100</f>
        <v>0.1699</v>
      </c>
      <c r="N7797" s="13">
        <f>dados!K7712/100</f>
        <v>0.12</v>
      </c>
      <c r="O7797" s="13">
        <f>dados!L7712/100</f>
        <v>0</v>
      </c>
      <c r="P7797" s="12" t="str">
        <f>LEFT(Tabela2[[#This Row],[Código]],2)</f>
        <v>84</v>
      </c>
    </row>
    <row r="7798" spans="2:16" ht="15" customHeight="1" x14ac:dyDescent="0.25">
      <c r="B7798" s="31" t="str">
        <f>IF(Tabela2[[#This Row],[Tipo]] = 0,LOOKUP(Tabela2[[#This Row],[RESUMO]],Tabela3[Grupo],Tabela3[Meus produtos]),VLOOKUP(Tabela2[[#This Row],[Código]],Tabela4[[Código NBS/LC116]:[Meus serviços]],3,0))</f>
        <v>Não</v>
      </c>
      <c r="C7798" t="str">
        <f>IF(E7798=0,TEXT(dados!A7713,"00000000"),IF(E7798=2,TEXT(dados!A7713,"0000"),TEXT(dados!A7713,"#")))</f>
        <v>84306911</v>
      </c>
      <c r="D7798" t="str">
        <f>IF(dados!B7713=0,"",dados!B7713)</f>
        <v/>
      </c>
      <c r="E7798">
        <f>dados!C7713</f>
        <v>0</v>
      </c>
      <c r="F7798" t="str">
        <f>dados!D7713</f>
        <v>Equipamentos frontais p/escavo-carregadoras, etc.cap&gt;4m3</v>
      </c>
      <c r="G7798"/>
      <c r="H7798"/>
      <c r="I7798"/>
      <c r="J7798"/>
      <c r="K7798" s="13"/>
      <c r="L7798" s="13">
        <f>dados!I7713/100</f>
        <v>0.13449999999999998</v>
      </c>
      <c r="M7798" s="13">
        <f>dados!J7713/100</f>
        <v>0.1545</v>
      </c>
      <c r="N7798" s="13">
        <f>dados!K7713/100</f>
        <v>0.12</v>
      </c>
      <c r="O7798" s="13">
        <f>dados!L7713/100</f>
        <v>0</v>
      </c>
      <c r="P7798" s="12" t="str">
        <f>LEFT(Tabela2[[#This Row],[Código]],2)</f>
        <v>84</v>
      </c>
    </row>
    <row r="7799" spans="2:16" ht="15" customHeight="1" x14ac:dyDescent="0.25">
      <c r="B7799" s="31" t="str">
        <f>IF(Tabela2[[#This Row],[Tipo]] = 0,LOOKUP(Tabela2[[#This Row],[RESUMO]],Tabela3[Grupo],Tabela3[Meus produtos]),VLOOKUP(Tabela2[[#This Row],[Código]],Tabela4[[Código NBS/LC116]:[Meus serviços]],3,0))</f>
        <v>Não</v>
      </c>
      <c r="C7799" t="str">
        <f>IF(E7799=0,TEXT(dados!A7714,"00000000"),IF(E7799=2,TEXT(dados!A7714,"0000"),TEXT(dados!A7714,"#")))</f>
        <v>84306919</v>
      </c>
      <c r="D7799" t="str">
        <f>IF(dados!B7714=0,"",dados!B7714)</f>
        <v/>
      </c>
      <c r="E7799">
        <f>dados!C7714</f>
        <v>0</v>
      </c>
      <c r="F7799" t="str">
        <f>dados!D7714</f>
        <v>Outs.equipamentos frontais p/carregad. etc.exc.autopuls.</v>
      </c>
      <c r="G7799"/>
      <c r="H7799"/>
      <c r="I7799"/>
      <c r="J7799"/>
      <c r="K7799" s="13"/>
      <c r="L7799" s="13">
        <f>dados!I7714/100</f>
        <v>0.13449999999999998</v>
      </c>
      <c r="M7799" s="13">
        <f>dados!J7714/100</f>
        <v>0.1699</v>
      </c>
      <c r="N7799" s="13">
        <f>dados!K7714/100</f>
        <v>0.12</v>
      </c>
      <c r="O7799" s="13">
        <f>dados!L7714/100</f>
        <v>0</v>
      </c>
      <c r="P7799" s="12" t="str">
        <f>LEFT(Tabela2[[#This Row],[Código]],2)</f>
        <v>84</v>
      </c>
    </row>
    <row r="7800" spans="2:16" ht="15" customHeight="1" x14ac:dyDescent="0.25">
      <c r="B7800" s="31" t="str">
        <f>IF(Tabela2[[#This Row],[Tipo]] = 0,LOOKUP(Tabela2[[#This Row],[RESUMO]],Tabela3[Grupo],Tabela3[Meus produtos]),VLOOKUP(Tabela2[[#This Row],[Código]],Tabela4[[Código NBS/LC116]:[Meus serviços]],3,0))</f>
        <v>Não</v>
      </c>
      <c r="C7800" t="str">
        <f>IF(E7800=0,TEXT(dados!A7715,"00000000"),IF(E7800=2,TEXT(dados!A7715,"0000"),TEXT(dados!A7715,"#")))</f>
        <v>84306990</v>
      </c>
      <c r="D7800" t="str">
        <f>IF(dados!B7715=0,"",dados!B7715)</f>
        <v/>
      </c>
      <c r="E7800">
        <f>dados!C7715</f>
        <v>0</v>
      </c>
      <c r="F7800" t="str">
        <f>dados!D7715</f>
        <v>Outs.maqs.e apars.de terraplanagem,etc. exc.autopropuls.</v>
      </c>
      <c r="G7800"/>
      <c r="H7800"/>
      <c r="I7800"/>
      <c r="J7800"/>
      <c r="K7800" s="13"/>
      <c r="L7800" s="13">
        <f>dados!I7715/100</f>
        <v>0.13449999999999998</v>
      </c>
      <c r="M7800" s="13">
        <f>dados!J7715/100</f>
        <v>0.1699</v>
      </c>
      <c r="N7800" s="13">
        <f>dados!K7715/100</f>
        <v>0.12</v>
      </c>
      <c r="O7800" s="13">
        <f>dados!L7715/100</f>
        <v>0</v>
      </c>
      <c r="P7800" s="12" t="str">
        <f>LEFT(Tabela2[[#This Row],[Código]],2)</f>
        <v>84</v>
      </c>
    </row>
    <row r="7801" spans="2:16" ht="15" customHeight="1" x14ac:dyDescent="0.25">
      <c r="B7801" s="31" t="str">
        <f>IF(Tabela2[[#This Row],[Tipo]] = 0,LOOKUP(Tabela2[[#This Row],[RESUMO]],Tabela3[Grupo],Tabela3[Meus produtos]),VLOOKUP(Tabela2[[#This Row],[Código]],Tabela4[[Código NBS/LC116]:[Meus serviços]],3,0))</f>
        <v>Não</v>
      </c>
      <c r="C7801" t="str">
        <f>IF(E7801=0,TEXT(dados!A7716,"00000000"),IF(E7801=2,TEXT(dados!A7716,"0000"),TEXT(dados!A7716,"#")))</f>
        <v>84311010</v>
      </c>
      <c r="D7801" t="str">
        <f>IF(dados!B7716=0,"",dados!B7716)</f>
        <v/>
      </c>
      <c r="E7801">
        <f>dados!C7716</f>
        <v>0</v>
      </c>
      <c r="F7801" t="str">
        <f>dados!D7716</f>
        <v>Partes de talhas,cadernais,moitoes manuais, guinchos,etc</v>
      </c>
      <c r="G7801"/>
      <c r="H7801"/>
      <c r="I7801"/>
      <c r="J7801"/>
      <c r="K7801" s="13"/>
      <c r="L7801" s="13">
        <f>dados!I7716/100</f>
        <v>0.14330000000000001</v>
      </c>
      <c r="M7801" s="13">
        <f>dados!J7716/100</f>
        <v>0.19839999999999999</v>
      </c>
      <c r="N7801" s="13">
        <f>dados!K7716/100</f>
        <v>0.18</v>
      </c>
      <c r="O7801" s="13">
        <f>dados!L7716/100</f>
        <v>0</v>
      </c>
      <c r="P7801" s="12" t="str">
        <f>LEFT(Tabela2[[#This Row],[Código]],2)</f>
        <v>84</v>
      </c>
    </row>
    <row r="7802" spans="2:16" ht="15" customHeight="1" x14ac:dyDescent="0.25">
      <c r="B7802" s="31" t="str">
        <f>IF(Tabela2[[#This Row],[Tipo]] = 0,LOOKUP(Tabela2[[#This Row],[RESUMO]],Tabela3[Grupo],Tabela3[Meus produtos]),VLOOKUP(Tabela2[[#This Row],[Código]],Tabela4[[Código NBS/LC116]:[Meus serviços]],3,0))</f>
        <v>Não</v>
      </c>
      <c r="C7802" t="str">
        <f>IF(E7802=0,TEXT(dados!A7717,"00000000"),IF(E7802=2,TEXT(dados!A7717,"0000"),TEXT(dados!A7717,"#")))</f>
        <v>84311090</v>
      </c>
      <c r="D7802" t="str">
        <f>IF(dados!B7717=0,"",dados!B7717)</f>
        <v/>
      </c>
      <c r="E7802">
        <f>dados!C7717</f>
        <v>0</v>
      </c>
      <c r="F7802" t="str">
        <f>dados!D7717</f>
        <v>Partes de outs.talhas,cadernais,moitoes, guinchos,etc.</v>
      </c>
      <c r="G7802"/>
      <c r="H7802"/>
      <c r="I7802"/>
      <c r="J7802"/>
      <c r="K7802" s="13"/>
      <c r="L7802" s="13">
        <f>dados!I7717/100</f>
        <v>0.13880000000000001</v>
      </c>
      <c r="M7802" s="13">
        <f>dados!J7717/100</f>
        <v>0.17420000000000002</v>
      </c>
      <c r="N7802" s="13">
        <f>dados!K7717/100</f>
        <v>0.18</v>
      </c>
      <c r="O7802" s="13">
        <f>dados!L7717/100</f>
        <v>0</v>
      </c>
      <c r="P7802" s="12" t="str">
        <f>LEFT(Tabela2[[#This Row],[Código]],2)</f>
        <v>84</v>
      </c>
    </row>
    <row r="7803" spans="2:16" ht="15" customHeight="1" x14ac:dyDescent="0.25">
      <c r="B7803" s="31" t="str">
        <f>IF(Tabela2[[#This Row],[Tipo]] = 0,LOOKUP(Tabela2[[#This Row],[RESUMO]],Tabela3[Grupo],Tabela3[Meus produtos]),VLOOKUP(Tabela2[[#This Row],[Código]],Tabela4[[Código NBS/LC116]:[Meus serviços]],3,0))</f>
        <v>Não</v>
      </c>
      <c r="C7803" t="str">
        <f>IF(E7803=0,TEXT(dados!A7718,"00000000"),IF(E7803=2,TEXT(dados!A7718,"0000"),TEXT(dados!A7718,"#")))</f>
        <v>84312011</v>
      </c>
      <c r="D7803" t="str">
        <f>IF(dados!B7718=0,"",dados!B7718)</f>
        <v/>
      </c>
      <c r="E7803">
        <f>dados!C7718</f>
        <v>0</v>
      </c>
      <c r="F7803" t="str">
        <f>dados!D7718</f>
        <v>Partes de empilhadeiras,autopropulsoras</v>
      </c>
      <c r="G7803"/>
      <c r="H7803"/>
      <c r="I7803"/>
      <c r="J7803"/>
      <c r="K7803" s="13"/>
      <c r="L7803" s="13">
        <f>dados!I7718/100</f>
        <v>0.13880000000000001</v>
      </c>
      <c r="M7803" s="13">
        <f>dados!J7718/100</f>
        <v>0.17420000000000002</v>
      </c>
      <c r="N7803" s="13">
        <f>dados!K7718/100</f>
        <v>0.18</v>
      </c>
      <c r="O7803" s="13">
        <f>dados!L7718/100</f>
        <v>0</v>
      </c>
      <c r="P7803" s="12" t="str">
        <f>LEFT(Tabela2[[#This Row],[Código]],2)</f>
        <v>84</v>
      </c>
    </row>
    <row r="7804" spans="2:16" ht="15" customHeight="1" x14ac:dyDescent="0.25">
      <c r="B7804" s="31" t="str">
        <f>IF(Tabela2[[#This Row],[Tipo]] = 0,LOOKUP(Tabela2[[#This Row],[RESUMO]],Tabela3[Grupo],Tabela3[Meus produtos]),VLOOKUP(Tabela2[[#This Row],[Código]],Tabela4[[Código NBS/LC116]:[Meus serviços]],3,0))</f>
        <v>Não</v>
      </c>
      <c r="C7804" t="str">
        <f>IF(E7804=0,TEXT(dados!A7719,"00000000"),IF(E7804=2,TEXT(dados!A7719,"0000"),TEXT(dados!A7719,"#")))</f>
        <v>84312019</v>
      </c>
      <c r="D7804" t="str">
        <f>IF(dados!B7719=0,"",dados!B7719)</f>
        <v/>
      </c>
      <c r="E7804">
        <f>dados!C7719</f>
        <v>0</v>
      </c>
      <c r="F7804" t="str">
        <f>dados!D7719</f>
        <v>Partes de outs.empilhadeiras</v>
      </c>
      <c r="G7804"/>
      <c r="H7804"/>
      <c r="I7804"/>
      <c r="J7804"/>
      <c r="K7804" s="13"/>
      <c r="L7804" s="13">
        <f>dados!I7719/100</f>
        <v>0.13880000000000001</v>
      </c>
      <c r="M7804" s="13">
        <f>dados!J7719/100</f>
        <v>0.17420000000000002</v>
      </c>
      <c r="N7804" s="13">
        <f>dados!K7719/100</f>
        <v>0.18</v>
      </c>
      <c r="O7804" s="13">
        <f>dados!L7719/100</f>
        <v>0</v>
      </c>
      <c r="P7804" s="12" t="str">
        <f>LEFT(Tabela2[[#This Row],[Código]],2)</f>
        <v>84</v>
      </c>
    </row>
    <row r="7805" spans="2:16" ht="15" customHeight="1" x14ac:dyDescent="0.25">
      <c r="B7805" s="31" t="str">
        <f>IF(Tabela2[[#This Row],[Tipo]] = 0,LOOKUP(Tabela2[[#This Row],[RESUMO]],Tabela3[Grupo],Tabela3[Meus produtos]),VLOOKUP(Tabela2[[#This Row],[Código]],Tabela4[[Código NBS/LC116]:[Meus serviços]],3,0))</f>
        <v>Não</v>
      </c>
      <c r="C7805" t="str">
        <f>IF(E7805=0,TEXT(dados!A7720,"00000000"),IF(E7805=2,TEXT(dados!A7720,"0000"),TEXT(dados!A7720,"#")))</f>
        <v>84312090</v>
      </c>
      <c r="D7805" t="str">
        <f>IF(dados!B7720=0,"",dados!B7720)</f>
        <v/>
      </c>
      <c r="E7805">
        <f>dados!C7720</f>
        <v>0</v>
      </c>
      <c r="F7805" t="str">
        <f>dados!D7720</f>
        <v>Partes de outs.veic.p/movim.carga,c/disposit.elevacao</v>
      </c>
      <c r="G7805"/>
      <c r="H7805"/>
      <c r="I7805"/>
      <c r="J7805"/>
      <c r="K7805" s="13"/>
      <c r="L7805" s="13">
        <f>dados!I7720/100</f>
        <v>0.13880000000000001</v>
      </c>
      <c r="M7805" s="13">
        <f>dados!J7720/100</f>
        <v>0.17420000000000002</v>
      </c>
      <c r="N7805" s="13">
        <f>dados!K7720/100</f>
        <v>0.18</v>
      </c>
      <c r="O7805" s="13">
        <f>dados!L7720/100</f>
        <v>0</v>
      </c>
      <c r="P7805" s="12" t="str">
        <f>LEFT(Tabela2[[#This Row],[Código]],2)</f>
        <v>84</v>
      </c>
    </row>
    <row r="7806" spans="2:16" ht="15" customHeight="1" x14ac:dyDescent="0.25">
      <c r="B7806" s="31" t="str">
        <f>IF(Tabela2[[#This Row],[Tipo]] = 0,LOOKUP(Tabela2[[#This Row],[RESUMO]],Tabela3[Grupo],Tabela3[Meus produtos]),VLOOKUP(Tabela2[[#This Row],[Código]],Tabela4[[Código NBS/LC116]:[Meus serviços]],3,0))</f>
        <v>Não</v>
      </c>
      <c r="C7806" t="str">
        <f>IF(E7806=0,TEXT(dados!A7721,"00000000"),IF(E7806=2,TEXT(dados!A7721,"0000"),TEXT(dados!A7721,"#")))</f>
        <v>84313110</v>
      </c>
      <c r="D7806" t="str">
        <f>IF(dados!B7721=0,"",dados!B7721)</f>
        <v/>
      </c>
      <c r="E7806">
        <f>dados!C7721</f>
        <v>0</v>
      </c>
      <c r="F7806" t="str">
        <f>dados!D7721</f>
        <v>Partes de elevadores</v>
      </c>
      <c r="G7806"/>
      <c r="H7806"/>
      <c r="I7806"/>
      <c r="J7806"/>
      <c r="K7806" s="13"/>
      <c r="L7806" s="13">
        <f>dados!I7721/100</f>
        <v>0.13880000000000001</v>
      </c>
      <c r="M7806" s="13">
        <f>dados!J7721/100</f>
        <v>0.17420000000000002</v>
      </c>
      <c r="N7806" s="13">
        <f>dados!K7721/100</f>
        <v>0.12</v>
      </c>
      <c r="O7806" s="13">
        <f>dados!L7721/100</f>
        <v>0</v>
      </c>
      <c r="P7806" s="12" t="str">
        <f>LEFT(Tabela2[[#This Row],[Código]],2)</f>
        <v>84</v>
      </c>
    </row>
    <row r="7807" spans="2:16" ht="15" customHeight="1" x14ac:dyDescent="0.25">
      <c r="B7807" s="31" t="str">
        <f>IF(Tabela2[[#This Row],[Tipo]] = 0,LOOKUP(Tabela2[[#This Row],[RESUMO]],Tabela3[Grupo],Tabela3[Meus produtos]),VLOOKUP(Tabela2[[#This Row],[Código]],Tabela4[[Código NBS/LC116]:[Meus serviços]],3,0))</f>
        <v>Não</v>
      </c>
      <c r="C7807" t="str">
        <f>IF(E7807=0,TEXT(dados!A7722,"00000000"),IF(E7807=2,TEXT(dados!A7722,"0000"),TEXT(dados!A7722,"#")))</f>
        <v>84313190</v>
      </c>
      <c r="D7807" t="str">
        <f>IF(dados!B7722=0,"",dados!B7722)</f>
        <v/>
      </c>
      <c r="E7807">
        <f>dados!C7722</f>
        <v>0</v>
      </c>
      <c r="F7807" t="str">
        <f>dados!D7722</f>
        <v>Partes de monta-cargas/escadas rolantes</v>
      </c>
      <c r="G7807"/>
      <c r="H7807"/>
      <c r="I7807"/>
      <c r="J7807"/>
      <c r="K7807" s="13"/>
      <c r="L7807" s="13">
        <f>dados!I7722/100</f>
        <v>0.13880000000000001</v>
      </c>
      <c r="M7807" s="13">
        <f>dados!J7722/100</f>
        <v>0.17420000000000002</v>
      </c>
      <c r="N7807" s="13">
        <f>dados!K7722/100</f>
        <v>0.12</v>
      </c>
      <c r="O7807" s="13">
        <f>dados!L7722/100</f>
        <v>0</v>
      </c>
      <c r="P7807" s="12" t="str">
        <f>LEFT(Tabela2[[#This Row],[Código]],2)</f>
        <v>84</v>
      </c>
    </row>
    <row r="7808" spans="2:16" ht="15" customHeight="1" x14ac:dyDescent="0.25">
      <c r="B7808" s="31" t="str">
        <f>IF(Tabela2[[#This Row],[Tipo]] = 0,LOOKUP(Tabela2[[#This Row],[RESUMO]],Tabela3[Grupo],Tabela3[Meus produtos]),VLOOKUP(Tabela2[[#This Row],[Código]],Tabela4[[Código NBS/LC116]:[Meus serviços]],3,0))</f>
        <v>Não</v>
      </c>
      <c r="C7808" t="str">
        <f>IF(E7808=0,TEXT(dados!A7723,"00000000"),IF(E7808=2,TEXT(dados!A7723,"0000"),TEXT(dados!A7723,"#")))</f>
        <v>84313900</v>
      </c>
      <c r="D7808" t="str">
        <f>IF(dados!B7723=0,"",dados!B7723)</f>
        <v/>
      </c>
      <c r="E7808">
        <f>dados!C7723</f>
        <v>0</v>
      </c>
      <c r="F7808" t="str">
        <f>dados!D7723</f>
        <v>Partes de outs.maqs.e apars.de elevacao de carga,etc.</v>
      </c>
      <c r="G7808"/>
      <c r="H7808"/>
      <c r="I7808"/>
      <c r="J7808"/>
      <c r="K7808" s="13"/>
      <c r="L7808" s="13">
        <f>dados!I7723/100</f>
        <v>0.13449999999999998</v>
      </c>
      <c r="M7808" s="13">
        <f>dados!J7723/100</f>
        <v>0.1699</v>
      </c>
      <c r="N7808" s="13">
        <f>dados!K7723/100</f>
        <v>0.18</v>
      </c>
      <c r="O7808" s="13">
        <f>dados!L7723/100</f>
        <v>0</v>
      </c>
      <c r="P7808" s="12" t="str">
        <f>LEFT(Tabela2[[#This Row],[Código]],2)</f>
        <v>84</v>
      </c>
    </row>
    <row r="7809" spans="2:16" ht="15" customHeight="1" x14ac:dyDescent="0.25">
      <c r="B7809" s="31" t="str">
        <f>IF(Tabela2[[#This Row],[Tipo]] = 0,LOOKUP(Tabela2[[#This Row],[RESUMO]],Tabela3[Grupo],Tabela3[Meus produtos]),VLOOKUP(Tabela2[[#This Row],[Código]],Tabela4[[Código NBS/LC116]:[Meus serviços]],3,0))</f>
        <v>Não</v>
      </c>
      <c r="C7809" t="str">
        <f>IF(E7809=0,TEXT(dados!A7724,"00000000"),IF(E7809=2,TEXT(dados!A7724,"0000"),TEXT(dados!A7724,"#")))</f>
        <v>84314100</v>
      </c>
      <c r="D7809" t="str">
        <f>IF(dados!B7724=0,"",dados!B7724)</f>
        <v/>
      </c>
      <c r="E7809">
        <f>dados!C7724</f>
        <v>0</v>
      </c>
      <c r="F7809" t="str">
        <f>dados!D7724</f>
        <v>Cacambas,pas,ganchos,etc.p/maqs.e apars.terraplanagem</v>
      </c>
      <c r="G7809"/>
      <c r="H7809"/>
      <c r="I7809"/>
      <c r="J7809"/>
      <c r="K7809" s="13"/>
      <c r="L7809" s="13">
        <f>dados!I7724/100</f>
        <v>0.14330000000000001</v>
      </c>
      <c r="M7809" s="13">
        <f>dados!J7724/100</f>
        <v>0.19450000000000001</v>
      </c>
      <c r="N7809" s="13">
        <f>dados!K7724/100</f>
        <v>0.18</v>
      </c>
      <c r="O7809" s="13">
        <f>dados!L7724/100</f>
        <v>0</v>
      </c>
      <c r="P7809" s="12" t="str">
        <f>LEFT(Tabela2[[#This Row],[Código]],2)</f>
        <v>84</v>
      </c>
    </row>
    <row r="7810" spans="2:16" ht="15" customHeight="1" x14ac:dyDescent="0.25">
      <c r="B7810" s="31" t="str">
        <f>IF(Tabela2[[#This Row],[Tipo]] = 0,LOOKUP(Tabela2[[#This Row],[RESUMO]],Tabela3[Grupo],Tabela3[Meus produtos]),VLOOKUP(Tabela2[[#This Row],[Código]],Tabela4[[Código NBS/LC116]:[Meus serviços]],3,0))</f>
        <v>Não</v>
      </c>
      <c r="C7810" t="str">
        <f>IF(E7810=0,TEXT(dados!A7725,"00000000"),IF(E7810=2,TEXT(dados!A7725,"0000"),TEXT(dados!A7725,"#")))</f>
        <v>84314200</v>
      </c>
      <c r="D7810" t="str">
        <f>IF(dados!B7725=0,"",dados!B7725)</f>
        <v/>
      </c>
      <c r="E7810">
        <f>dados!C7725</f>
        <v>0</v>
      </c>
      <c r="F7810" t="str">
        <f>dados!D7725</f>
        <v>Laminas p/bulldozers ou angledozers</v>
      </c>
      <c r="G7810"/>
      <c r="H7810"/>
      <c r="I7810"/>
      <c r="J7810"/>
      <c r="K7810" s="13"/>
      <c r="L7810" s="13">
        <f>dados!I7725/100</f>
        <v>0.13880000000000001</v>
      </c>
      <c r="M7810" s="13">
        <f>dados!J7725/100</f>
        <v>0.17420000000000002</v>
      </c>
      <c r="N7810" s="13">
        <f>dados!K7725/100</f>
        <v>0.18</v>
      </c>
      <c r="O7810" s="13">
        <f>dados!L7725/100</f>
        <v>0</v>
      </c>
      <c r="P7810" s="12" t="str">
        <f>LEFT(Tabela2[[#This Row],[Código]],2)</f>
        <v>84</v>
      </c>
    </row>
    <row r="7811" spans="2:16" ht="15" customHeight="1" x14ac:dyDescent="0.25">
      <c r="B7811" s="31" t="str">
        <f>IF(Tabela2[[#This Row],[Tipo]] = 0,LOOKUP(Tabela2[[#This Row],[RESUMO]],Tabela3[Grupo],Tabela3[Meus produtos]),VLOOKUP(Tabela2[[#This Row],[Código]],Tabela4[[Código NBS/LC116]:[Meus serviços]],3,0))</f>
        <v>Não</v>
      </c>
      <c r="C7811" t="str">
        <f>IF(E7811=0,TEXT(dados!A7726,"00000000"),IF(E7811=2,TEXT(dados!A7726,"0000"),TEXT(dados!A7726,"#")))</f>
        <v>84314310</v>
      </c>
      <c r="D7811" t="str">
        <f>IF(dados!B7726=0,"",dados!B7726)</f>
        <v/>
      </c>
      <c r="E7811">
        <f>dados!C7726</f>
        <v>0</v>
      </c>
      <c r="F7811" t="str">
        <f>dados!D7726</f>
        <v>Partes das maqs.de sondagem/perfuracao rotativas</v>
      </c>
      <c r="G7811"/>
      <c r="H7811"/>
      <c r="I7811"/>
      <c r="J7811"/>
      <c r="K7811" s="13"/>
      <c r="L7811" s="13">
        <f>dados!I7726/100</f>
        <v>0.13880000000000001</v>
      </c>
      <c r="M7811" s="13">
        <f>dados!J7726/100</f>
        <v>0.1588</v>
      </c>
      <c r="N7811" s="13">
        <f>dados!K7726/100</f>
        <v>0.18</v>
      </c>
      <c r="O7811" s="13">
        <f>dados!L7726/100</f>
        <v>0</v>
      </c>
      <c r="P7811" s="12" t="str">
        <f>LEFT(Tabela2[[#This Row],[Código]],2)</f>
        <v>84</v>
      </c>
    </row>
    <row r="7812" spans="2:16" ht="15" customHeight="1" x14ac:dyDescent="0.25">
      <c r="B7812" s="31" t="str">
        <f>IF(Tabela2[[#This Row],[Tipo]] = 0,LOOKUP(Tabela2[[#This Row],[RESUMO]],Tabela3[Grupo],Tabela3[Meus produtos]),VLOOKUP(Tabela2[[#This Row],[Código]],Tabela4[[Código NBS/LC116]:[Meus serviços]],3,0))</f>
        <v>Não</v>
      </c>
      <c r="C7812" t="str">
        <f>IF(E7812=0,TEXT(dados!A7727,"00000000"),IF(E7812=2,TEXT(dados!A7727,"0000"),TEXT(dados!A7727,"#")))</f>
        <v>84314390</v>
      </c>
      <c r="D7812" t="str">
        <f>IF(dados!B7727=0,"",dados!B7727)</f>
        <v/>
      </c>
      <c r="E7812">
        <f>dados!C7727</f>
        <v>0</v>
      </c>
      <c r="F7812" t="str">
        <f>dados!D7727</f>
        <v>Partes de outs.maqs.de sondagem/ perfuracao</v>
      </c>
      <c r="G7812"/>
      <c r="H7812"/>
      <c r="I7812"/>
      <c r="J7812"/>
      <c r="K7812" s="13"/>
      <c r="L7812" s="13">
        <f>dados!I7727/100</f>
        <v>0.13880000000000001</v>
      </c>
      <c r="M7812" s="13">
        <f>dados!J7727/100</f>
        <v>0.17420000000000002</v>
      </c>
      <c r="N7812" s="13">
        <f>dados!K7727/100</f>
        <v>0.18</v>
      </c>
      <c r="O7812" s="13">
        <f>dados!L7727/100</f>
        <v>0</v>
      </c>
      <c r="P7812" s="12" t="str">
        <f>LEFT(Tabela2[[#This Row],[Código]],2)</f>
        <v>84</v>
      </c>
    </row>
    <row r="7813" spans="2:16" ht="15" customHeight="1" x14ac:dyDescent="0.25">
      <c r="B7813" s="31" t="str">
        <f>IF(Tabela2[[#This Row],[Tipo]] = 0,LOOKUP(Tabela2[[#This Row],[RESUMO]],Tabela3[Grupo],Tabela3[Meus produtos]),VLOOKUP(Tabela2[[#This Row],[Código]],Tabela4[[Código NBS/LC116]:[Meus serviços]],3,0))</f>
        <v>Não</v>
      </c>
      <c r="C7813" t="str">
        <f>IF(E7813=0,TEXT(dados!A7728,"00000000"),IF(E7813=2,TEXT(dados!A7728,"0000"),TEXT(dados!A7728,"#")))</f>
        <v>84314910</v>
      </c>
      <c r="D7813" t="str">
        <f>IF(dados!B7728=0,"",dados!B7728)</f>
        <v/>
      </c>
      <c r="E7813">
        <f>dados!C7728</f>
        <v>0</v>
      </c>
      <c r="F7813" t="str">
        <f>dados!D7728</f>
        <v>Partes de guindastes,outs.maqs.apars.de carga/descarga</v>
      </c>
      <c r="G7813"/>
      <c r="H7813"/>
      <c r="I7813"/>
      <c r="J7813"/>
      <c r="K7813" s="13"/>
      <c r="L7813" s="13">
        <f>dados!I7728/100</f>
        <v>0.13880000000000001</v>
      </c>
      <c r="M7813" s="13">
        <f>dados!J7728/100</f>
        <v>0.17420000000000002</v>
      </c>
      <c r="N7813" s="13">
        <f>dados!K7728/100</f>
        <v>0.18</v>
      </c>
      <c r="O7813" s="13">
        <f>dados!L7728/100</f>
        <v>0</v>
      </c>
      <c r="P7813" s="12" t="str">
        <f>LEFT(Tabela2[[#This Row],[Código]],2)</f>
        <v>84</v>
      </c>
    </row>
    <row r="7814" spans="2:16" ht="15" customHeight="1" x14ac:dyDescent="0.25">
      <c r="B7814" s="31" t="str">
        <f>IF(Tabela2[[#This Row],[Tipo]] = 0,LOOKUP(Tabela2[[#This Row],[RESUMO]],Tabela3[Grupo],Tabela3[Meus produtos]),VLOOKUP(Tabela2[[#This Row],[Código]],Tabela4[[Código NBS/LC116]:[Meus serviços]],3,0))</f>
        <v>Não</v>
      </c>
      <c r="C7814" t="str">
        <f>IF(E7814=0,TEXT(dados!A7729,"00000000"),IF(E7814=2,TEXT(dados!A7729,"0000"),TEXT(dados!A7729,"#")))</f>
        <v>84314921</v>
      </c>
      <c r="D7814" t="str">
        <f>IF(dados!B7729=0,"",dados!B7729)</f>
        <v/>
      </c>
      <c r="E7814">
        <f>dados!C7729</f>
        <v>0</v>
      </c>
      <c r="F7814" t="str">
        <f>dados!D7729</f>
        <v>Cabinas para maqs.e aparelhos de terraplanagem,etc.</v>
      </c>
      <c r="G7814"/>
      <c r="H7814"/>
      <c r="I7814"/>
      <c r="J7814"/>
      <c r="K7814" s="13"/>
      <c r="L7814" s="13">
        <f>dados!I7729/100</f>
        <v>0.14330000000000001</v>
      </c>
      <c r="M7814" s="13">
        <f>dados!J7729/100</f>
        <v>0.18629999999999999</v>
      </c>
      <c r="N7814" s="13">
        <f>dados!K7729/100</f>
        <v>0.18</v>
      </c>
      <c r="O7814" s="13">
        <f>dados!L7729/100</f>
        <v>0</v>
      </c>
      <c r="P7814" s="12" t="str">
        <f>LEFT(Tabela2[[#This Row],[Código]],2)</f>
        <v>84</v>
      </c>
    </row>
    <row r="7815" spans="2:16" ht="15" customHeight="1" x14ac:dyDescent="0.25">
      <c r="B7815" s="31" t="str">
        <f>IF(Tabela2[[#This Row],[Tipo]] = 0,LOOKUP(Tabela2[[#This Row],[RESUMO]],Tabela3[Grupo],Tabela3[Meus produtos]),VLOOKUP(Tabela2[[#This Row],[Código]],Tabela4[[Código NBS/LC116]:[Meus serviços]],3,0))</f>
        <v>Não</v>
      </c>
      <c r="C7815" t="str">
        <f>IF(E7815=0,TEXT(dados!A7730,"00000000"),IF(E7815=2,TEXT(dados!A7730,"0000"),TEXT(dados!A7730,"#")))</f>
        <v>84314922</v>
      </c>
      <c r="D7815" t="str">
        <f>IF(dados!B7730=0,"",dados!B7730)</f>
        <v/>
      </c>
      <c r="E7815">
        <f>dados!C7730</f>
        <v>0</v>
      </c>
      <c r="F7815" t="str">
        <f>dados!D7730</f>
        <v>Lagartas de maquinas/aparelhos das posic. 8429 ou 8430</v>
      </c>
      <c r="G7815"/>
      <c r="H7815"/>
      <c r="I7815"/>
      <c r="J7815"/>
      <c r="K7815" s="13"/>
      <c r="L7815" s="13">
        <f>dados!I7730/100</f>
        <v>0.14330000000000001</v>
      </c>
      <c r="M7815" s="13">
        <f>dados!J7730/100</f>
        <v>0.19450000000000001</v>
      </c>
      <c r="N7815" s="13">
        <f>dados!K7730/100</f>
        <v>0.18</v>
      </c>
      <c r="O7815" s="13">
        <f>dados!L7730/100</f>
        <v>0</v>
      </c>
      <c r="P7815" s="12" t="str">
        <f>LEFT(Tabela2[[#This Row],[Código]],2)</f>
        <v>84</v>
      </c>
    </row>
    <row r="7816" spans="2:16" ht="15" customHeight="1" x14ac:dyDescent="0.25">
      <c r="B7816" s="31" t="str">
        <f>IF(Tabela2[[#This Row],[Tipo]] = 0,LOOKUP(Tabela2[[#This Row],[RESUMO]],Tabela3[Grupo],Tabela3[Meus produtos]),VLOOKUP(Tabela2[[#This Row],[Código]],Tabela4[[Código NBS/LC116]:[Meus serviços]],3,0))</f>
        <v>Não</v>
      </c>
      <c r="C7816" t="str">
        <f>IF(E7816=0,TEXT(dados!A7731,"00000000"),IF(E7816=2,TEXT(dados!A7731,"0000"),TEXT(dados!A7731,"#")))</f>
        <v>84314923</v>
      </c>
      <c r="D7816" t="str">
        <f>IF(dados!B7731=0,"",dados!B7731)</f>
        <v/>
      </c>
      <c r="E7816">
        <f>dados!C7731</f>
        <v>0</v>
      </c>
      <c r="F7816" t="str">
        <f>dados!D7731</f>
        <v>Outras partes de tanques de combustivel e demais reservatorios</v>
      </c>
      <c r="G7816"/>
      <c r="H7816"/>
      <c r="I7816"/>
      <c r="J7816"/>
      <c r="K7816" s="13"/>
      <c r="L7816" s="13">
        <f>dados!I7731/100</f>
        <v>0.14330000000000001</v>
      </c>
      <c r="M7816" s="13">
        <f>dados!J7731/100</f>
        <v>0.19450000000000001</v>
      </c>
      <c r="N7816" s="13">
        <f>dados!K7731/100</f>
        <v>0.18</v>
      </c>
      <c r="O7816" s="13">
        <f>dados!L7731/100</f>
        <v>0</v>
      </c>
      <c r="P7816" s="12" t="str">
        <f>LEFT(Tabela2[[#This Row],[Código]],2)</f>
        <v>84</v>
      </c>
    </row>
    <row r="7817" spans="2:16" ht="15" customHeight="1" x14ac:dyDescent="0.25">
      <c r="B7817" s="31" t="str">
        <f>IF(Tabela2[[#This Row],[Tipo]] = 0,LOOKUP(Tabela2[[#This Row],[RESUMO]],Tabela3[Grupo],Tabela3[Meus produtos]),VLOOKUP(Tabela2[[#This Row],[Código]],Tabela4[[Código NBS/LC116]:[Meus serviços]],3,0))</f>
        <v>Não</v>
      </c>
      <c r="C7817" t="str">
        <f>IF(E7817=0,TEXT(dados!A7732,"00000000"),IF(E7817=2,TEXT(dados!A7732,"0000"),TEXT(dados!A7732,"#")))</f>
        <v>84314929</v>
      </c>
      <c r="D7817" t="str">
        <f>IF(dados!B7732=0,"",dados!B7732)</f>
        <v/>
      </c>
      <c r="E7817">
        <f>dados!C7732</f>
        <v>0</v>
      </c>
      <c r="F7817" t="str">
        <f>dados!D7732</f>
        <v>Outras partes de outs.maqs.e aparelhos de terraplanagem,etc.</v>
      </c>
      <c r="G7817"/>
      <c r="H7817"/>
      <c r="I7817"/>
      <c r="J7817"/>
      <c r="K7817" s="13"/>
      <c r="L7817" s="13">
        <f>dados!I7732/100</f>
        <v>0.14330000000000001</v>
      </c>
      <c r="M7817" s="13">
        <f>dados!J7732/100</f>
        <v>0.16329999999999997</v>
      </c>
      <c r="N7817" s="13">
        <f>dados!K7732/100</f>
        <v>0.18</v>
      </c>
      <c r="O7817" s="13">
        <f>dados!L7732/100</f>
        <v>0</v>
      </c>
      <c r="P7817" s="12" t="str">
        <f>LEFT(Tabela2[[#This Row],[Código]],2)</f>
        <v>84</v>
      </c>
    </row>
    <row r="7818" spans="2:16" ht="15" customHeight="1" x14ac:dyDescent="0.25">
      <c r="B7818" s="31" t="str">
        <f>IF(Tabela2[[#This Row],[Tipo]] = 0,LOOKUP(Tabela2[[#This Row],[RESUMO]],Tabela3[Grupo],Tabela3[Meus produtos]),VLOOKUP(Tabela2[[#This Row],[Código]],Tabela4[[Código NBS/LC116]:[Meus serviços]],3,0))</f>
        <v>Não</v>
      </c>
      <c r="C7818" t="str">
        <f>IF(E7818=0,TEXT(dados!A7733,"00000000"),IF(E7818=2,TEXT(dados!A7733,"0000"),TEXT(dados!A7733,"#")))</f>
        <v>84321000</v>
      </c>
      <c r="D7818" t="str">
        <f>IF(dados!B7733=0,"",dados!B7733)</f>
        <v/>
      </c>
      <c r="E7818">
        <f>dados!C7733</f>
        <v>0</v>
      </c>
      <c r="F7818" t="str">
        <f>dados!D7733</f>
        <v>Arados e charruas</v>
      </c>
      <c r="G7818"/>
      <c r="H7818"/>
      <c r="I7818"/>
      <c r="J7818"/>
      <c r="K7818" s="13"/>
      <c r="L7818" s="13">
        <f>dados!I7733/100</f>
        <v>0.13449999999999998</v>
      </c>
      <c r="M7818" s="13">
        <f>dados!J7733/100</f>
        <v>0.1699</v>
      </c>
      <c r="N7818" s="13">
        <f>dados!K7733/100</f>
        <v>0.12</v>
      </c>
      <c r="O7818" s="13">
        <f>dados!L7733/100</f>
        <v>0</v>
      </c>
      <c r="P7818" s="12" t="str">
        <f>LEFT(Tabela2[[#This Row],[Código]],2)</f>
        <v>84</v>
      </c>
    </row>
    <row r="7819" spans="2:16" ht="15" customHeight="1" x14ac:dyDescent="0.25">
      <c r="B7819" s="31" t="str">
        <f>IF(Tabela2[[#This Row],[Tipo]] = 0,LOOKUP(Tabela2[[#This Row],[RESUMO]],Tabela3[Grupo],Tabela3[Meus produtos]),VLOOKUP(Tabela2[[#This Row],[Código]],Tabela4[[Código NBS/LC116]:[Meus serviços]],3,0))</f>
        <v>Não</v>
      </c>
      <c r="C7819" t="str">
        <f>IF(E7819=0,TEXT(dados!A7734,"00000000"),IF(E7819=2,TEXT(dados!A7734,"0000"),TEXT(dados!A7734,"#")))</f>
        <v>84322100</v>
      </c>
      <c r="D7819" t="str">
        <f>IF(dados!B7734=0,"",dados!B7734)</f>
        <v/>
      </c>
      <c r="E7819">
        <f>dados!C7734</f>
        <v>0</v>
      </c>
      <c r="F7819" t="str">
        <f>dados!D7734</f>
        <v>Grades de discos,uso agricola,etc.p/prepar.do solo</v>
      </c>
      <c r="G7819"/>
      <c r="H7819"/>
      <c r="I7819"/>
      <c r="J7819"/>
      <c r="K7819" s="13"/>
      <c r="L7819" s="13">
        <f>dados!I7734/100</f>
        <v>0.13449999999999998</v>
      </c>
      <c r="M7819" s="13">
        <f>dados!J7734/100</f>
        <v>0.1699</v>
      </c>
      <c r="N7819" s="13">
        <f>dados!K7734/100</f>
        <v>0.12</v>
      </c>
      <c r="O7819" s="13">
        <f>dados!L7734/100</f>
        <v>0</v>
      </c>
      <c r="P7819" s="12" t="str">
        <f>LEFT(Tabela2[[#This Row],[Código]],2)</f>
        <v>84</v>
      </c>
    </row>
    <row r="7820" spans="2:16" ht="15" customHeight="1" x14ac:dyDescent="0.25">
      <c r="B7820" s="31" t="str">
        <f>IF(Tabela2[[#This Row],[Tipo]] = 0,LOOKUP(Tabela2[[#This Row],[RESUMO]],Tabela3[Grupo],Tabela3[Meus produtos]),VLOOKUP(Tabela2[[#This Row],[Código]],Tabela4[[Código NBS/LC116]:[Meus serviços]],3,0))</f>
        <v>Não</v>
      </c>
      <c r="C7820" t="str">
        <f>IF(E7820=0,TEXT(dados!A7735,"00000000"),IF(E7820=2,TEXT(dados!A7735,"0000"),TEXT(dados!A7735,"#")))</f>
        <v>84322900</v>
      </c>
      <c r="D7820" t="str">
        <f>IF(dados!B7735=0,"",dados!B7735)</f>
        <v/>
      </c>
      <c r="E7820">
        <f>dados!C7735</f>
        <v>0</v>
      </c>
      <c r="F7820" t="str">
        <f>dados!D7735</f>
        <v>Outs.grades,escarificadores,cultivadores,enxadas,etc.</v>
      </c>
      <c r="G7820"/>
      <c r="H7820"/>
      <c r="I7820"/>
      <c r="J7820"/>
      <c r="K7820" s="13"/>
      <c r="L7820" s="13">
        <f>dados!I7735/100</f>
        <v>0.13449999999999998</v>
      </c>
      <c r="M7820" s="13">
        <f>dados!J7735/100</f>
        <v>0.1699</v>
      </c>
      <c r="N7820" s="13">
        <f>dados!K7735/100</f>
        <v>0.12</v>
      </c>
      <c r="O7820" s="13">
        <f>dados!L7735/100</f>
        <v>0</v>
      </c>
      <c r="P7820" s="12" t="str">
        <f>LEFT(Tabela2[[#This Row],[Código]],2)</f>
        <v>84</v>
      </c>
    </row>
    <row r="7821" spans="2:16" ht="15" customHeight="1" x14ac:dyDescent="0.25">
      <c r="B7821" s="31" t="str">
        <f>IF(Tabela2[[#This Row],[Tipo]] = 0,LOOKUP(Tabela2[[#This Row],[RESUMO]],Tabela3[Grupo],Tabela3[Meus produtos]),VLOOKUP(Tabela2[[#This Row],[Código]],Tabela4[[Código NBS/LC116]:[Meus serviços]],3,0))</f>
        <v>Não</v>
      </c>
      <c r="C7821" t="str">
        <f>IF(E7821=0,TEXT(dados!A7736,"00000000"),IF(E7821=2,TEXT(dados!A7736,"0000"),TEXT(dados!A7736,"#")))</f>
        <v>84323110</v>
      </c>
      <c r="D7821" t="str">
        <f>IF(dados!B7736=0,"",dados!B7736)</f>
        <v/>
      </c>
      <c r="E7821">
        <f>dados!C7736</f>
        <v>0</v>
      </c>
      <c r="F7821" t="str">
        <f>dados!D7736</f>
        <v>Semeadores adubadores</v>
      </c>
      <c r="G7821"/>
      <c r="H7821"/>
      <c r="I7821"/>
      <c r="J7821"/>
      <c r="K7821" s="13"/>
      <c r="L7821" s="13">
        <f>dados!I7736/100</f>
        <v>0.13449999999999998</v>
      </c>
      <c r="M7821" s="13">
        <f>dados!J7736/100</f>
        <v>0.1699</v>
      </c>
      <c r="N7821" s="13">
        <f>dados!K7736/100</f>
        <v>0.12</v>
      </c>
      <c r="O7821" s="13">
        <f>dados!L7736/100</f>
        <v>0</v>
      </c>
      <c r="P7821" s="12" t="str">
        <f>LEFT(Tabela2[[#This Row],[Código]],2)</f>
        <v>84</v>
      </c>
    </row>
    <row r="7822" spans="2:16" ht="15" customHeight="1" x14ac:dyDescent="0.25">
      <c r="B7822" s="31" t="str">
        <f>IF(Tabela2[[#This Row],[Tipo]] = 0,LOOKUP(Tabela2[[#This Row],[RESUMO]],Tabela3[Grupo],Tabela3[Meus produtos]),VLOOKUP(Tabela2[[#This Row],[Código]],Tabela4[[Código NBS/LC116]:[Meus serviços]],3,0))</f>
        <v>Não</v>
      </c>
      <c r="C7822" t="str">
        <f>IF(E7822=0,TEXT(dados!A7737,"00000000"),IF(E7822=2,TEXT(dados!A7737,"0000"),TEXT(dados!A7737,"#")))</f>
        <v>84323190</v>
      </c>
      <c r="D7822" t="str">
        <f>IF(dados!B7737=0,"",dados!B7737)</f>
        <v/>
      </c>
      <c r="E7822">
        <f>dados!C7737</f>
        <v>0</v>
      </c>
      <c r="F7822" t="str">
        <f>dados!D7737</f>
        <v>Outros</v>
      </c>
      <c r="G7822"/>
      <c r="H7822"/>
      <c r="I7822"/>
      <c r="J7822"/>
      <c r="K7822" s="13"/>
      <c r="L7822" s="13">
        <f>dados!I7737/100</f>
        <v>0.13449999999999998</v>
      </c>
      <c r="M7822" s="13">
        <f>dados!J7737/100</f>
        <v>0.1699</v>
      </c>
      <c r="N7822" s="13">
        <f>dados!K7737/100</f>
        <v>0.12</v>
      </c>
      <c r="O7822" s="13">
        <f>dados!L7737/100</f>
        <v>0</v>
      </c>
      <c r="P7822" s="12" t="str">
        <f>LEFT(Tabela2[[#This Row],[Código]],2)</f>
        <v>84</v>
      </c>
    </row>
    <row r="7823" spans="2:16" ht="15" customHeight="1" x14ac:dyDescent="0.25">
      <c r="B7823" s="31" t="str">
        <f>IF(Tabela2[[#This Row],[Tipo]] = 0,LOOKUP(Tabela2[[#This Row],[RESUMO]],Tabela3[Grupo],Tabela3[Meus produtos]),VLOOKUP(Tabela2[[#This Row],[Código]],Tabela4[[Código NBS/LC116]:[Meus serviços]],3,0))</f>
        <v>Não</v>
      </c>
      <c r="C7823" t="str">
        <f>IF(E7823=0,TEXT(dados!A7738,"00000000"),IF(E7823=2,TEXT(dados!A7738,"0000"),TEXT(dados!A7738,"#")))</f>
        <v>84323910</v>
      </c>
      <c r="D7823" t="str">
        <f>IF(dados!B7738=0,"",dados!B7738)</f>
        <v/>
      </c>
      <c r="E7823">
        <f>dados!C7738</f>
        <v>0</v>
      </c>
      <c r="F7823" t="str">
        <f>dados!D7738</f>
        <v>Semeadores adubadores</v>
      </c>
      <c r="G7823"/>
      <c r="H7823"/>
      <c r="I7823"/>
      <c r="J7823"/>
      <c r="K7823" s="13"/>
      <c r="L7823" s="13">
        <f>dados!I7738/100</f>
        <v>0.13449999999999998</v>
      </c>
      <c r="M7823" s="13">
        <f>dados!J7738/100</f>
        <v>0.1699</v>
      </c>
      <c r="N7823" s="13">
        <f>dados!K7738/100</f>
        <v>0.12</v>
      </c>
      <c r="O7823" s="13">
        <f>dados!L7738/100</f>
        <v>0</v>
      </c>
      <c r="P7823" s="12" t="str">
        <f>LEFT(Tabela2[[#This Row],[Código]],2)</f>
        <v>84</v>
      </c>
    </row>
    <row r="7824" spans="2:16" ht="15" customHeight="1" x14ac:dyDescent="0.25">
      <c r="B7824" s="31" t="str">
        <f>IF(Tabela2[[#This Row],[Tipo]] = 0,LOOKUP(Tabela2[[#This Row],[RESUMO]],Tabela3[Grupo],Tabela3[Meus produtos]),VLOOKUP(Tabela2[[#This Row],[Código]],Tabela4[[Código NBS/LC116]:[Meus serviços]],3,0))</f>
        <v>Não</v>
      </c>
      <c r="C7824" t="str">
        <f>IF(E7824=0,TEXT(dados!A7739,"00000000"),IF(E7824=2,TEXT(dados!A7739,"0000"),TEXT(dados!A7739,"#")))</f>
        <v>84323990</v>
      </c>
      <c r="D7824" t="str">
        <f>IF(dados!B7739=0,"",dados!B7739)</f>
        <v/>
      </c>
      <c r="E7824">
        <f>dados!C7739</f>
        <v>0</v>
      </c>
      <c r="F7824" t="str">
        <f>dados!D7739</f>
        <v>Outros</v>
      </c>
      <c r="G7824"/>
      <c r="H7824"/>
      <c r="I7824"/>
      <c r="J7824"/>
      <c r="K7824" s="13"/>
      <c r="L7824" s="13">
        <f>dados!I7739/100</f>
        <v>0.13449999999999998</v>
      </c>
      <c r="M7824" s="13">
        <f>dados!J7739/100</f>
        <v>0.1699</v>
      </c>
      <c r="N7824" s="13">
        <f>dados!K7739/100</f>
        <v>0.12</v>
      </c>
      <c r="O7824" s="13">
        <f>dados!L7739/100</f>
        <v>0</v>
      </c>
      <c r="P7824" s="12" t="str">
        <f>LEFT(Tabela2[[#This Row],[Código]],2)</f>
        <v>84</v>
      </c>
    </row>
    <row r="7825" spans="2:16" ht="15" customHeight="1" x14ac:dyDescent="0.25">
      <c r="B7825" s="31" t="str">
        <f>IF(Tabela2[[#This Row],[Tipo]] = 0,LOOKUP(Tabela2[[#This Row],[RESUMO]],Tabela3[Grupo],Tabela3[Meus produtos]),VLOOKUP(Tabela2[[#This Row],[Código]],Tabela4[[Código NBS/LC116]:[Meus serviços]],3,0))</f>
        <v>Não</v>
      </c>
      <c r="C7825" t="str">
        <f>IF(E7825=0,TEXT(dados!A7740,"00000000"),IF(E7825=2,TEXT(dados!A7740,"0000"),TEXT(dados!A7740,"#")))</f>
        <v>84324100</v>
      </c>
      <c r="D7825" t="str">
        <f>IF(dados!B7740=0,"",dados!B7740)</f>
        <v/>
      </c>
      <c r="E7825">
        <f>dados!C7740</f>
        <v>0</v>
      </c>
      <c r="F7825" t="str">
        <f>dados!D7740</f>
        <v>Espalhadores de estrume</v>
      </c>
      <c r="G7825"/>
      <c r="H7825"/>
      <c r="I7825"/>
      <c r="J7825"/>
      <c r="K7825" s="13"/>
      <c r="L7825" s="13">
        <f>dados!I7740/100</f>
        <v>0.13449999999999998</v>
      </c>
      <c r="M7825" s="13">
        <f>dados!J7740/100</f>
        <v>0.1699</v>
      </c>
      <c r="N7825" s="13">
        <f>dados!K7740/100</f>
        <v>0.12</v>
      </c>
      <c r="O7825" s="13">
        <f>dados!L7740/100</f>
        <v>0</v>
      </c>
      <c r="P7825" s="12" t="str">
        <f>LEFT(Tabela2[[#This Row],[Código]],2)</f>
        <v>84</v>
      </c>
    </row>
    <row r="7826" spans="2:16" ht="15" customHeight="1" x14ac:dyDescent="0.25">
      <c r="B7826" s="31" t="str">
        <f>IF(Tabela2[[#This Row],[Tipo]] = 0,LOOKUP(Tabela2[[#This Row],[RESUMO]],Tabela3[Grupo],Tabela3[Meus produtos]),VLOOKUP(Tabela2[[#This Row],[Código]],Tabela4[[Código NBS/LC116]:[Meus serviços]],3,0))</f>
        <v>Não</v>
      </c>
      <c r="C7826" t="str">
        <f>IF(E7826=0,TEXT(dados!A7741,"00000000"),IF(E7826=2,TEXT(dados!A7741,"0000"),TEXT(dados!A7741,"#")))</f>
        <v>84324200</v>
      </c>
      <c r="D7826" t="str">
        <f>IF(dados!B7741=0,"",dados!B7741)</f>
        <v/>
      </c>
      <c r="E7826">
        <f>dados!C7741</f>
        <v>0</v>
      </c>
      <c r="F7826" t="str">
        <f>dados!D7741</f>
        <v>Distribuidores de adubos (fertilizantes)</v>
      </c>
      <c r="G7826"/>
      <c r="H7826"/>
      <c r="I7826"/>
      <c r="J7826"/>
      <c r="K7826" s="13"/>
      <c r="L7826" s="13">
        <f>dados!I7741/100</f>
        <v>0.13449999999999998</v>
      </c>
      <c r="M7826" s="13">
        <f>dados!J7741/100</f>
        <v>0.1699</v>
      </c>
      <c r="N7826" s="13">
        <f>dados!K7741/100</f>
        <v>0.12</v>
      </c>
      <c r="O7826" s="13">
        <f>dados!L7741/100</f>
        <v>0</v>
      </c>
      <c r="P7826" s="12" t="str">
        <f>LEFT(Tabela2[[#This Row],[Código]],2)</f>
        <v>84</v>
      </c>
    </row>
    <row r="7827" spans="2:16" ht="15" customHeight="1" x14ac:dyDescent="0.25">
      <c r="B7827" s="31" t="str">
        <f>IF(Tabela2[[#This Row],[Tipo]] = 0,LOOKUP(Tabela2[[#This Row],[RESUMO]],Tabela3[Grupo],Tabela3[Meus produtos]),VLOOKUP(Tabela2[[#This Row],[Código]],Tabela4[[Código NBS/LC116]:[Meus serviços]],3,0))</f>
        <v>Não</v>
      </c>
      <c r="C7827" t="str">
        <f>IF(E7827=0,TEXT(dados!A7742,"00000000"),IF(E7827=2,TEXT(dados!A7742,"0000"),TEXT(dados!A7742,"#")))</f>
        <v>84328000</v>
      </c>
      <c r="D7827" t="str">
        <f>IF(dados!B7742=0,"",dados!B7742)</f>
        <v/>
      </c>
      <c r="E7827">
        <f>dados!C7742</f>
        <v>0</v>
      </c>
      <c r="F7827" t="str">
        <f>dados!D7742</f>
        <v>Outros maqs.e apars.agricolas,etc.p/prepar.do solo</v>
      </c>
      <c r="G7827"/>
      <c r="H7827"/>
      <c r="I7827"/>
      <c r="J7827"/>
      <c r="K7827" s="13"/>
      <c r="L7827" s="13">
        <f>dados!I7742/100</f>
        <v>0.13449999999999998</v>
      </c>
      <c r="M7827" s="13">
        <f>dados!J7742/100</f>
        <v>0.1699</v>
      </c>
      <c r="N7827" s="13">
        <f>dados!K7742/100</f>
        <v>0.12</v>
      </c>
      <c r="O7827" s="13">
        <f>dados!L7742/100</f>
        <v>0</v>
      </c>
      <c r="P7827" s="12" t="str">
        <f>LEFT(Tabela2[[#This Row],[Código]],2)</f>
        <v>84</v>
      </c>
    </row>
    <row r="7828" spans="2:16" ht="15" customHeight="1" x14ac:dyDescent="0.25">
      <c r="B7828" s="31" t="str">
        <f>IF(Tabela2[[#This Row],[Tipo]] = 0,LOOKUP(Tabela2[[#This Row],[RESUMO]],Tabela3[Grupo],Tabela3[Meus produtos]),VLOOKUP(Tabela2[[#This Row],[Código]],Tabela4[[Código NBS/LC116]:[Meus serviços]],3,0))</f>
        <v>Não</v>
      </c>
      <c r="C7828" t="str">
        <f>IF(E7828=0,TEXT(dados!A7743,"00000000"),IF(E7828=2,TEXT(dados!A7743,"0000"),TEXT(dados!A7743,"#")))</f>
        <v>84328000</v>
      </c>
      <c r="D7828">
        <f>IF(dados!B7743=0,"",dados!B7743)</f>
        <v>1</v>
      </c>
      <c r="E7828">
        <f>dados!C7743</f>
        <v>0</v>
      </c>
      <c r="F7828" t="str">
        <f>dados!D7743</f>
        <v>Rolos para gramados</v>
      </c>
      <c r="G7828"/>
      <c r="H7828"/>
      <c r="I7828"/>
      <c r="J7828"/>
      <c r="K7828" s="13"/>
      <c r="L7828" s="13">
        <f>dados!I7743/100</f>
        <v>0.13880000000000001</v>
      </c>
      <c r="M7828" s="13">
        <f>dados!J7743/100</f>
        <v>0.17420000000000002</v>
      </c>
      <c r="N7828" s="13">
        <f>dados!K7743/100</f>
        <v>0.12</v>
      </c>
      <c r="O7828" s="13">
        <f>dados!L7743/100</f>
        <v>0</v>
      </c>
      <c r="P7828" s="12" t="str">
        <f>LEFT(Tabela2[[#This Row],[Código]],2)</f>
        <v>84</v>
      </c>
    </row>
    <row r="7829" spans="2:16" ht="15" customHeight="1" x14ac:dyDescent="0.25">
      <c r="B7829" s="31" t="str">
        <f>IF(Tabela2[[#This Row],[Tipo]] = 0,LOOKUP(Tabela2[[#This Row],[RESUMO]],Tabela3[Grupo],Tabela3[Meus produtos]),VLOOKUP(Tabela2[[#This Row],[Código]],Tabela4[[Código NBS/LC116]:[Meus serviços]],3,0))</f>
        <v>Não</v>
      </c>
      <c r="C7829" t="str">
        <f>IF(E7829=0,TEXT(dados!A7744,"00000000"),IF(E7829=2,TEXT(dados!A7744,"0000"),TEXT(dados!A7744,"#")))</f>
        <v>84329000</v>
      </c>
      <c r="D7829" t="str">
        <f>IF(dados!B7744=0,"",dados!B7744)</f>
        <v/>
      </c>
      <c r="E7829">
        <f>dados!C7744</f>
        <v>0</v>
      </c>
      <c r="F7829" t="str">
        <f>dados!D7744</f>
        <v>Partes de maqs.e apars.agricolas,etc.p/prepar.do solo</v>
      </c>
      <c r="G7829"/>
      <c r="H7829"/>
      <c r="I7829"/>
      <c r="J7829"/>
      <c r="K7829" s="13"/>
      <c r="L7829" s="13">
        <f>dados!I7744/100</f>
        <v>0.13880000000000001</v>
      </c>
      <c r="M7829" s="13">
        <f>dados!J7744/100</f>
        <v>0.17420000000000002</v>
      </c>
      <c r="N7829" s="13">
        <f>dados!K7744/100</f>
        <v>0.12</v>
      </c>
      <c r="O7829" s="13">
        <f>dados!L7744/100</f>
        <v>0</v>
      </c>
      <c r="P7829" s="12" t="str">
        <f>LEFT(Tabela2[[#This Row],[Código]],2)</f>
        <v>84</v>
      </c>
    </row>
    <row r="7830" spans="2:16" ht="15" customHeight="1" x14ac:dyDescent="0.25">
      <c r="B7830" s="31" t="str">
        <f>IF(Tabela2[[#This Row],[Tipo]] = 0,LOOKUP(Tabela2[[#This Row],[RESUMO]],Tabela3[Grupo],Tabela3[Meus produtos]),VLOOKUP(Tabela2[[#This Row],[Código]],Tabela4[[Código NBS/LC116]:[Meus serviços]],3,0))</f>
        <v>Não</v>
      </c>
      <c r="C7830" t="str">
        <f>IF(E7830=0,TEXT(dados!A7745,"00000000"),IF(E7830=2,TEXT(dados!A7745,"0000"),TEXT(dados!A7745,"#")))</f>
        <v>84331100</v>
      </c>
      <c r="D7830" t="str">
        <f>IF(dados!B7745=0,"",dados!B7745)</f>
        <v/>
      </c>
      <c r="E7830">
        <f>dados!C7745</f>
        <v>0</v>
      </c>
      <c r="F7830" t="str">
        <f>dados!D7745</f>
        <v>Cortadores de grama,motoriz.disp.corte num plano horiz.</v>
      </c>
      <c r="G7830"/>
      <c r="H7830"/>
      <c r="I7830"/>
      <c r="J7830"/>
      <c r="K7830" s="13"/>
      <c r="L7830" s="13">
        <f>dados!I7745/100</f>
        <v>0.13880000000000001</v>
      </c>
      <c r="M7830" s="13">
        <f>dados!J7745/100</f>
        <v>0.17800000000000002</v>
      </c>
      <c r="N7830" s="13">
        <f>dados!K7745/100</f>
        <v>0.12</v>
      </c>
      <c r="O7830" s="13">
        <f>dados!L7745/100</f>
        <v>0</v>
      </c>
      <c r="P7830" s="12" t="str">
        <f>LEFT(Tabela2[[#This Row],[Código]],2)</f>
        <v>84</v>
      </c>
    </row>
    <row r="7831" spans="2:16" ht="15" customHeight="1" x14ac:dyDescent="0.25">
      <c r="B7831" s="31" t="str">
        <f>IF(Tabela2[[#This Row],[Tipo]] = 0,LOOKUP(Tabela2[[#This Row],[RESUMO]],Tabela3[Grupo],Tabela3[Meus produtos]),VLOOKUP(Tabela2[[#This Row],[Código]],Tabela4[[Código NBS/LC116]:[Meus serviços]],3,0))</f>
        <v>Não</v>
      </c>
      <c r="C7831" t="str">
        <f>IF(E7831=0,TEXT(dados!A7746,"00000000"),IF(E7831=2,TEXT(dados!A7746,"0000"),TEXT(dados!A7746,"#")))</f>
        <v>84331900</v>
      </c>
      <c r="D7831" t="str">
        <f>IF(dados!B7746=0,"",dados!B7746)</f>
        <v/>
      </c>
      <c r="E7831">
        <f>dados!C7746</f>
        <v>0</v>
      </c>
      <c r="F7831" t="str">
        <f>dados!D7746</f>
        <v>Outros cortadores de grama</v>
      </c>
      <c r="G7831"/>
      <c r="H7831"/>
      <c r="I7831"/>
      <c r="J7831"/>
      <c r="K7831" s="13"/>
      <c r="L7831" s="13">
        <f>dados!I7746/100</f>
        <v>0.13880000000000001</v>
      </c>
      <c r="M7831" s="13">
        <f>dados!J7746/100</f>
        <v>0.17800000000000002</v>
      </c>
      <c r="N7831" s="13">
        <f>dados!K7746/100</f>
        <v>0.12</v>
      </c>
      <c r="O7831" s="13">
        <f>dados!L7746/100</f>
        <v>0</v>
      </c>
      <c r="P7831" s="12" t="str">
        <f>LEFT(Tabela2[[#This Row],[Código]],2)</f>
        <v>84</v>
      </c>
    </row>
    <row r="7832" spans="2:16" ht="15" customHeight="1" x14ac:dyDescent="0.25">
      <c r="B7832" s="31" t="str">
        <f>IF(Tabela2[[#This Row],[Tipo]] = 0,LOOKUP(Tabela2[[#This Row],[RESUMO]],Tabela3[Grupo],Tabela3[Meus produtos]),VLOOKUP(Tabela2[[#This Row],[Código]],Tabela4[[Código NBS/LC116]:[Meus serviços]],3,0))</f>
        <v>Não</v>
      </c>
      <c r="C7832" t="str">
        <f>IF(E7832=0,TEXT(dados!A7747,"00000000"),IF(E7832=2,TEXT(dados!A7747,"0000"),TEXT(dados!A7747,"#")))</f>
        <v>84332010</v>
      </c>
      <c r="D7832" t="str">
        <f>IF(dados!B7747=0,"",dados!B7747)</f>
        <v/>
      </c>
      <c r="E7832">
        <f>dados!C7747</f>
        <v>0</v>
      </c>
      <c r="F7832" t="str">
        <f>dados!D7747</f>
        <v>Ceifeiras c/disp.acond.em fileiras,rotor de dedos/pente</v>
      </c>
      <c r="G7832"/>
      <c r="H7832"/>
      <c r="I7832"/>
      <c r="J7832"/>
      <c r="K7832" s="13"/>
      <c r="L7832" s="13">
        <f>dados!I7747/100</f>
        <v>0.13449999999999998</v>
      </c>
      <c r="M7832" s="13">
        <f>dados!J7747/100</f>
        <v>0.1699</v>
      </c>
      <c r="N7832" s="13">
        <f>dados!K7747/100</f>
        <v>0.12</v>
      </c>
      <c r="O7832" s="13">
        <f>dados!L7747/100</f>
        <v>0</v>
      </c>
      <c r="P7832" s="12" t="str">
        <f>LEFT(Tabela2[[#This Row],[Código]],2)</f>
        <v>84</v>
      </c>
    </row>
    <row r="7833" spans="2:16" ht="15" customHeight="1" x14ac:dyDescent="0.25">
      <c r="B7833" s="31" t="str">
        <f>IF(Tabela2[[#This Row],[Tipo]] = 0,LOOKUP(Tabela2[[#This Row],[RESUMO]],Tabela3[Grupo],Tabela3[Meus produtos]),VLOOKUP(Tabela2[[#This Row],[Código]],Tabela4[[Código NBS/LC116]:[Meus serviços]],3,0))</f>
        <v>Não</v>
      </c>
      <c r="C7833" t="str">
        <f>IF(E7833=0,TEXT(dados!A7748,"00000000"),IF(E7833=2,TEXT(dados!A7748,"0000"),TEXT(dados!A7748,"#")))</f>
        <v>84332090</v>
      </c>
      <c r="D7833" t="str">
        <f>IF(dados!B7748=0,"",dados!B7748)</f>
        <v/>
      </c>
      <c r="E7833">
        <f>dados!C7748</f>
        <v>0</v>
      </c>
      <c r="F7833" t="str">
        <f>dados!D7748</f>
        <v>Outs.ceifeiras,incl.barras de corte p/montag.em trator</v>
      </c>
      <c r="G7833"/>
      <c r="H7833"/>
      <c r="I7833"/>
      <c r="J7833"/>
      <c r="K7833" s="13"/>
      <c r="L7833" s="13">
        <f>dados!I7748/100</f>
        <v>0.13449999999999998</v>
      </c>
      <c r="M7833" s="13">
        <f>dados!J7748/100</f>
        <v>0.1699</v>
      </c>
      <c r="N7833" s="13">
        <f>dados!K7748/100</f>
        <v>0.12</v>
      </c>
      <c r="O7833" s="13">
        <f>dados!L7748/100</f>
        <v>0</v>
      </c>
      <c r="P7833" s="12" t="str">
        <f>LEFT(Tabela2[[#This Row],[Código]],2)</f>
        <v>84</v>
      </c>
    </row>
    <row r="7834" spans="2:16" ht="15" customHeight="1" x14ac:dyDescent="0.25">
      <c r="B7834" s="31" t="str">
        <f>IF(Tabela2[[#This Row],[Tipo]] = 0,LOOKUP(Tabela2[[#This Row],[RESUMO]],Tabela3[Grupo],Tabela3[Meus produtos]),VLOOKUP(Tabela2[[#This Row],[Código]],Tabela4[[Código NBS/LC116]:[Meus serviços]],3,0))</f>
        <v>Não</v>
      </c>
      <c r="C7834" t="str">
        <f>IF(E7834=0,TEXT(dados!A7749,"00000000"),IF(E7834=2,TEXT(dados!A7749,"0000"),TEXT(dados!A7749,"#")))</f>
        <v>84333000</v>
      </c>
      <c r="D7834" t="str">
        <f>IF(dados!B7749=0,"",dados!B7749)</f>
        <v/>
      </c>
      <c r="E7834">
        <f>dados!C7749</f>
        <v>0</v>
      </c>
      <c r="F7834" t="str">
        <f>dados!D7749</f>
        <v>Outros maqs.e apars.p/colher e dispor o feno</v>
      </c>
      <c r="G7834"/>
      <c r="H7834"/>
      <c r="I7834"/>
      <c r="J7834"/>
      <c r="K7834" s="13"/>
      <c r="L7834" s="13">
        <f>dados!I7749/100</f>
        <v>0.13449999999999998</v>
      </c>
      <c r="M7834" s="13">
        <f>dados!J7749/100</f>
        <v>0.1699</v>
      </c>
      <c r="N7834" s="13">
        <f>dados!K7749/100</f>
        <v>0.12</v>
      </c>
      <c r="O7834" s="13">
        <f>dados!L7749/100</f>
        <v>0</v>
      </c>
      <c r="P7834" s="12" t="str">
        <f>LEFT(Tabela2[[#This Row],[Código]],2)</f>
        <v>84</v>
      </c>
    </row>
    <row r="7835" spans="2:16" ht="15" customHeight="1" x14ac:dyDescent="0.25">
      <c r="B7835" s="31" t="str">
        <f>IF(Tabela2[[#This Row],[Tipo]] = 0,LOOKUP(Tabela2[[#This Row],[RESUMO]],Tabela3[Grupo],Tabela3[Meus produtos]),VLOOKUP(Tabela2[[#This Row],[Código]],Tabela4[[Código NBS/LC116]:[Meus serviços]],3,0))</f>
        <v>Não</v>
      </c>
      <c r="C7835" t="str">
        <f>IF(E7835=0,TEXT(dados!A7750,"00000000"),IF(E7835=2,TEXT(dados!A7750,"0000"),TEXT(dados!A7750,"#")))</f>
        <v>84334000</v>
      </c>
      <c r="D7835" t="str">
        <f>IF(dados!B7750=0,"",dados!B7750)</f>
        <v/>
      </c>
      <c r="E7835">
        <f>dados!C7750</f>
        <v>0</v>
      </c>
      <c r="F7835" t="str">
        <f>dados!D7750</f>
        <v>Enfardadeiras de palha/forragem,incl.com apanhadeiras</v>
      </c>
      <c r="G7835"/>
      <c r="H7835"/>
      <c r="I7835"/>
      <c r="J7835"/>
      <c r="K7835" s="13"/>
      <c r="L7835" s="13">
        <f>dados!I7750/100</f>
        <v>0.13449999999999998</v>
      </c>
      <c r="M7835" s="13">
        <f>dados!J7750/100</f>
        <v>0.1699</v>
      </c>
      <c r="N7835" s="13">
        <f>dados!K7750/100</f>
        <v>0.12</v>
      </c>
      <c r="O7835" s="13">
        <f>dados!L7750/100</f>
        <v>0</v>
      </c>
      <c r="P7835" s="12" t="str">
        <f>LEFT(Tabela2[[#This Row],[Código]],2)</f>
        <v>84</v>
      </c>
    </row>
    <row r="7836" spans="2:16" ht="15" customHeight="1" x14ac:dyDescent="0.25">
      <c r="B7836" s="31" t="str">
        <f>IF(Tabela2[[#This Row],[Tipo]] = 0,LOOKUP(Tabela2[[#This Row],[RESUMO]],Tabela3[Grupo],Tabela3[Meus produtos]),VLOOKUP(Tabela2[[#This Row],[Código]],Tabela4[[Código NBS/LC116]:[Meus serviços]],3,0))</f>
        <v>Não</v>
      </c>
      <c r="C7836" t="str">
        <f>IF(E7836=0,TEXT(dados!A7751,"00000000"),IF(E7836=2,TEXT(dados!A7751,"0000"),TEXT(dados!A7751,"#")))</f>
        <v>84335100</v>
      </c>
      <c r="D7836" t="str">
        <f>IF(dados!B7751=0,"",dados!B7751)</f>
        <v/>
      </c>
      <c r="E7836">
        <f>dados!C7751</f>
        <v>0</v>
      </c>
      <c r="F7836" t="str">
        <f>dados!D7751</f>
        <v>Ceifeiras-debulhadoras</v>
      </c>
      <c r="G7836"/>
      <c r="H7836"/>
      <c r="I7836"/>
      <c r="J7836"/>
      <c r="K7836" s="13"/>
      <c r="L7836" s="13">
        <f>dados!I7751/100</f>
        <v>0.13449999999999998</v>
      </c>
      <c r="M7836" s="13">
        <f>dados!J7751/100</f>
        <v>0.1699</v>
      </c>
      <c r="N7836" s="13">
        <f>dados!K7751/100</f>
        <v>0.12</v>
      </c>
      <c r="O7836" s="13">
        <f>dados!L7751/100</f>
        <v>0</v>
      </c>
      <c r="P7836" s="12" t="str">
        <f>LEFT(Tabela2[[#This Row],[Código]],2)</f>
        <v>84</v>
      </c>
    </row>
    <row r="7837" spans="2:16" ht="15" customHeight="1" x14ac:dyDescent="0.25">
      <c r="B7837" s="31" t="str">
        <f>IF(Tabela2[[#This Row],[Tipo]] = 0,LOOKUP(Tabela2[[#This Row],[RESUMO]],Tabela3[Grupo],Tabela3[Meus produtos]),VLOOKUP(Tabela2[[#This Row],[Código]],Tabela4[[Código NBS/LC116]:[Meus serviços]],3,0))</f>
        <v>Não</v>
      </c>
      <c r="C7837" t="str">
        <f>IF(E7837=0,TEXT(dados!A7752,"00000000"),IF(E7837=2,TEXT(dados!A7752,"0000"),TEXT(dados!A7752,"#")))</f>
        <v>84335200</v>
      </c>
      <c r="D7837" t="str">
        <f>IF(dados!B7752=0,"",dados!B7752)</f>
        <v/>
      </c>
      <c r="E7837">
        <f>dados!C7752</f>
        <v>0</v>
      </c>
      <c r="F7837" t="str">
        <f>dados!D7752</f>
        <v>Outros maqs.e apars.p/debulha</v>
      </c>
      <c r="G7837"/>
      <c r="H7837"/>
      <c r="I7837"/>
      <c r="J7837"/>
      <c r="K7837" s="13"/>
      <c r="L7837" s="13">
        <f>dados!I7752/100</f>
        <v>0.13449999999999998</v>
      </c>
      <c r="M7837" s="13">
        <f>dados!J7752/100</f>
        <v>0.1699</v>
      </c>
      <c r="N7837" s="13">
        <f>dados!K7752/100</f>
        <v>0.12</v>
      </c>
      <c r="O7837" s="13">
        <f>dados!L7752/100</f>
        <v>0</v>
      </c>
      <c r="P7837" s="12" t="str">
        <f>LEFT(Tabela2[[#This Row],[Código]],2)</f>
        <v>84</v>
      </c>
    </row>
    <row r="7838" spans="2:16" ht="15" customHeight="1" x14ac:dyDescent="0.25">
      <c r="B7838" s="31" t="str">
        <f>IF(Tabela2[[#This Row],[Tipo]] = 0,LOOKUP(Tabela2[[#This Row],[RESUMO]],Tabela3[Grupo],Tabela3[Meus produtos]),VLOOKUP(Tabela2[[#This Row],[Código]],Tabela4[[Código NBS/LC116]:[Meus serviços]],3,0))</f>
        <v>Não</v>
      </c>
      <c r="C7838" t="str">
        <f>IF(E7838=0,TEXT(dados!A7753,"00000000"),IF(E7838=2,TEXT(dados!A7753,"0000"),TEXT(dados!A7753,"#")))</f>
        <v>84335300</v>
      </c>
      <c r="D7838" t="str">
        <f>IF(dados!B7753=0,"",dados!B7753)</f>
        <v/>
      </c>
      <c r="E7838">
        <f>dados!C7753</f>
        <v>0</v>
      </c>
      <c r="F7838" t="str">
        <f>dados!D7753</f>
        <v>Maqs.p/colheita de raizes ou tuberculos</v>
      </c>
      <c r="G7838"/>
      <c r="H7838"/>
      <c r="I7838"/>
      <c r="J7838"/>
      <c r="K7838" s="13"/>
      <c r="L7838" s="13">
        <f>dados!I7753/100</f>
        <v>0.13449999999999998</v>
      </c>
      <c r="M7838" s="13">
        <f>dados!J7753/100</f>
        <v>0.1699</v>
      </c>
      <c r="N7838" s="13">
        <f>dados!K7753/100</f>
        <v>0.12</v>
      </c>
      <c r="O7838" s="13">
        <f>dados!L7753/100</f>
        <v>0</v>
      </c>
      <c r="P7838" s="12" t="str">
        <f>LEFT(Tabela2[[#This Row],[Código]],2)</f>
        <v>84</v>
      </c>
    </row>
    <row r="7839" spans="2:16" ht="15" customHeight="1" x14ac:dyDescent="0.25">
      <c r="B7839" s="31" t="str">
        <f>IF(Tabela2[[#This Row],[Tipo]] = 0,LOOKUP(Tabela2[[#This Row],[RESUMO]],Tabela3[Grupo],Tabela3[Meus produtos]),VLOOKUP(Tabela2[[#This Row],[Código]],Tabela4[[Código NBS/LC116]:[Meus serviços]],3,0))</f>
        <v>Não</v>
      </c>
      <c r="C7839" t="str">
        <f>IF(E7839=0,TEXT(dados!A7754,"00000000"),IF(E7839=2,TEXT(dados!A7754,"0000"),TEXT(dados!A7754,"#")))</f>
        <v>84335911</v>
      </c>
      <c r="D7839" t="str">
        <f>IF(dados!B7754=0,"",dados!B7754)</f>
        <v/>
      </c>
      <c r="E7839">
        <f>dados!C7754</f>
        <v>0</v>
      </c>
      <c r="F7839" t="str">
        <f>dados!D7754</f>
        <v>Colhetadeira de algodao com capacidade p/trabalhar ate 2 sulcos ...potencia &lt;=80hp</v>
      </c>
      <c r="G7839"/>
      <c r="H7839"/>
      <c r="I7839"/>
      <c r="J7839"/>
      <c r="K7839" s="13"/>
      <c r="L7839" s="13">
        <f>dados!I7754/100</f>
        <v>0.13449999999999998</v>
      </c>
      <c r="M7839" s="13">
        <f>dados!J7754/100</f>
        <v>0.1699</v>
      </c>
      <c r="N7839" s="13">
        <f>dados!K7754/100</f>
        <v>0.12</v>
      </c>
      <c r="O7839" s="13">
        <f>dados!L7754/100</f>
        <v>0</v>
      </c>
      <c r="P7839" s="12" t="str">
        <f>LEFT(Tabela2[[#This Row],[Código]],2)</f>
        <v>84</v>
      </c>
    </row>
    <row r="7840" spans="2:16" ht="15" customHeight="1" x14ac:dyDescent="0.25">
      <c r="B7840" s="31" t="str">
        <f>IF(Tabela2[[#This Row],[Tipo]] = 0,LOOKUP(Tabela2[[#This Row],[RESUMO]],Tabela3[Grupo],Tabela3[Meus produtos]),VLOOKUP(Tabela2[[#This Row],[Código]],Tabela4[[Código NBS/LC116]:[Meus serviços]],3,0))</f>
        <v>Não</v>
      </c>
      <c r="C7840" t="str">
        <f>IF(E7840=0,TEXT(dados!A7755,"00000000"),IF(E7840=2,TEXT(dados!A7755,"0000"),TEXT(dados!A7755,"#")))</f>
        <v>84335919</v>
      </c>
      <c r="D7840" t="str">
        <f>IF(dados!B7755=0,"",dados!B7755)</f>
        <v/>
      </c>
      <c r="E7840">
        <f>dados!C7755</f>
        <v>0</v>
      </c>
      <c r="F7840" t="str">
        <f>dados!D7755</f>
        <v>Outras colhetadeiras de algodao</v>
      </c>
      <c r="G7840"/>
      <c r="H7840"/>
      <c r="I7840"/>
      <c r="J7840"/>
      <c r="K7840" s="13"/>
      <c r="L7840" s="13">
        <f>dados!I7755/100</f>
        <v>0.13449999999999998</v>
      </c>
      <c r="M7840" s="13">
        <f>dados!J7755/100</f>
        <v>0.1545</v>
      </c>
      <c r="N7840" s="13">
        <f>dados!K7755/100</f>
        <v>0.12</v>
      </c>
      <c r="O7840" s="13">
        <f>dados!L7755/100</f>
        <v>0</v>
      </c>
      <c r="P7840" s="12" t="str">
        <f>LEFT(Tabela2[[#This Row],[Código]],2)</f>
        <v>84</v>
      </c>
    </row>
    <row r="7841" spans="2:16" ht="15" customHeight="1" x14ac:dyDescent="0.25">
      <c r="B7841" s="31" t="str">
        <f>IF(Tabela2[[#This Row],[Tipo]] = 0,LOOKUP(Tabela2[[#This Row],[RESUMO]],Tabela3[Grupo],Tabela3[Meus produtos]),VLOOKUP(Tabela2[[#This Row],[Código]],Tabela4[[Código NBS/LC116]:[Meus serviços]],3,0))</f>
        <v>Não</v>
      </c>
      <c r="C7841" t="str">
        <f>IF(E7841=0,TEXT(dados!A7756,"00000000"),IF(E7841=2,TEXT(dados!A7756,"0000"),TEXT(dados!A7756,"#")))</f>
        <v>84335990</v>
      </c>
      <c r="D7841" t="str">
        <f>IF(dados!B7756=0,"",dados!B7756)</f>
        <v/>
      </c>
      <c r="E7841">
        <f>dados!C7756</f>
        <v>0</v>
      </c>
      <c r="F7841" t="str">
        <f>dados!D7756</f>
        <v>Outros maqs.e apars.p/colheita</v>
      </c>
      <c r="G7841"/>
      <c r="H7841"/>
      <c r="I7841"/>
      <c r="J7841"/>
      <c r="K7841" s="13"/>
      <c r="L7841" s="13">
        <f>dados!I7756/100</f>
        <v>0.13449999999999998</v>
      </c>
      <c r="M7841" s="13">
        <f>dados!J7756/100</f>
        <v>0.1699</v>
      </c>
      <c r="N7841" s="13">
        <f>dados!K7756/100</f>
        <v>0.12</v>
      </c>
      <c r="O7841" s="13">
        <f>dados!L7756/100</f>
        <v>0</v>
      </c>
      <c r="P7841" s="12" t="str">
        <f>LEFT(Tabela2[[#This Row],[Código]],2)</f>
        <v>84</v>
      </c>
    </row>
    <row r="7842" spans="2:16" ht="15" customHeight="1" x14ac:dyDescent="0.25">
      <c r="B7842" s="31" t="str">
        <f>IF(Tabela2[[#This Row],[Tipo]] = 0,LOOKUP(Tabela2[[#This Row],[RESUMO]],Tabela3[Grupo],Tabela3[Meus produtos]),VLOOKUP(Tabela2[[#This Row],[Código]],Tabela4[[Código NBS/LC116]:[Meus serviços]],3,0))</f>
        <v>Não</v>
      </c>
      <c r="C7842" t="str">
        <f>IF(E7842=0,TEXT(dados!A7757,"00000000"),IF(E7842=2,TEXT(dados!A7757,"0000"),TEXT(dados!A7757,"#")))</f>
        <v>84336010</v>
      </c>
      <c r="D7842" t="str">
        <f>IF(dados!B7757=0,"",dados!B7757)</f>
        <v/>
      </c>
      <c r="E7842">
        <f>dados!C7757</f>
        <v>0</v>
      </c>
      <c r="F7842" t="str">
        <f>dados!D7757</f>
        <v>Selecionadores de frutas</v>
      </c>
      <c r="G7842"/>
      <c r="H7842"/>
      <c r="I7842"/>
      <c r="J7842"/>
      <c r="K7842" s="13"/>
      <c r="L7842" s="13">
        <f>dados!I7757/100</f>
        <v>0.13449999999999998</v>
      </c>
      <c r="M7842" s="13">
        <f>dados!J7757/100</f>
        <v>0.1699</v>
      </c>
      <c r="N7842" s="13">
        <f>dados!K7757/100</f>
        <v>0.12</v>
      </c>
      <c r="O7842" s="13">
        <f>dados!L7757/100</f>
        <v>0</v>
      </c>
      <c r="P7842" s="12" t="str">
        <f>LEFT(Tabela2[[#This Row],[Código]],2)</f>
        <v>84</v>
      </c>
    </row>
    <row r="7843" spans="2:16" ht="15" customHeight="1" x14ac:dyDescent="0.25">
      <c r="B7843" s="31" t="str">
        <f>IF(Tabela2[[#This Row],[Tipo]] = 0,LOOKUP(Tabela2[[#This Row],[RESUMO]],Tabela3[Grupo],Tabela3[Meus produtos]),VLOOKUP(Tabela2[[#This Row],[Código]],Tabela4[[Código NBS/LC116]:[Meus serviços]],3,0))</f>
        <v>Não</v>
      </c>
      <c r="C7843" t="str">
        <f>IF(E7843=0,TEXT(dados!A7758,"00000000"),IF(E7843=2,TEXT(dados!A7758,"0000"),TEXT(dados!A7758,"#")))</f>
        <v>84336021</v>
      </c>
      <c r="D7843" t="str">
        <f>IF(dados!B7758=0,"",dados!B7758)</f>
        <v/>
      </c>
      <c r="E7843">
        <f>dados!C7758</f>
        <v>0</v>
      </c>
      <c r="F7843" t="str">
        <f>dados!D7758</f>
        <v>Maquinas p/limpar ou selecionar ovos,cap&gt;=36000/hora</v>
      </c>
      <c r="G7843"/>
      <c r="H7843"/>
      <c r="I7843"/>
      <c r="J7843"/>
      <c r="K7843" s="13"/>
      <c r="L7843" s="13">
        <f>dados!I7758/100</f>
        <v>0.13449999999999998</v>
      </c>
      <c r="M7843" s="13">
        <f>dados!J7758/100</f>
        <v>0.1545</v>
      </c>
      <c r="N7843" s="13">
        <f>dados!K7758/100</f>
        <v>0.12</v>
      </c>
      <c r="O7843" s="13">
        <f>dados!L7758/100</f>
        <v>0</v>
      </c>
      <c r="P7843" s="12" t="str">
        <f>LEFT(Tabela2[[#This Row],[Código]],2)</f>
        <v>84</v>
      </c>
    </row>
    <row r="7844" spans="2:16" ht="15" customHeight="1" x14ac:dyDescent="0.25">
      <c r="B7844" s="31" t="str">
        <f>IF(Tabela2[[#This Row],[Tipo]] = 0,LOOKUP(Tabela2[[#This Row],[RESUMO]],Tabela3[Grupo],Tabela3[Meus produtos]),VLOOKUP(Tabela2[[#This Row],[Código]],Tabela4[[Código NBS/LC116]:[Meus serviços]],3,0))</f>
        <v>Não</v>
      </c>
      <c r="C7844" t="str">
        <f>IF(E7844=0,TEXT(dados!A7759,"00000000"),IF(E7844=2,TEXT(dados!A7759,"0000"),TEXT(dados!A7759,"#")))</f>
        <v>84336029</v>
      </c>
      <c r="D7844" t="str">
        <f>IF(dados!B7759=0,"",dados!B7759)</f>
        <v/>
      </c>
      <c r="E7844">
        <f>dados!C7759</f>
        <v>0</v>
      </c>
      <c r="F7844" t="str">
        <f>dados!D7759</f>
        <v>Outs.maquinas p/limpar ou selecionar ovos</v>
      </c>
      <c r="G7844"/>
      <c r="H7844"/>
      <c r="I7844"/>
      <c r="J7844"/>
      <c r="K7844" s="13"/>
      <c r="L7844" s="13">
        <f>dados!I7759/100</f>
        <v>0.13449999999999998</v>
      </c>
      <c r="M7844" s="13">
        <f>dados!J7759/100</f>
        <v>0.1699</v>
      </c>
      <c r="N7844" s="13">
        <f>dados!K7759/100</f>
        <v>0.12</v>
      </c>
      <c r="O7844" s="13">
        <f>dados!L7759/100</f>
        <v>0</v>
      </c>
      <c r="P7844" s="12" t="str">
        <f>LEFT(Tabela2[[#This Row],[Código]],2)</f>
        <v>84</v>
      </c>
    </row>
    <row r="7845" spans="2:16" ht="15" customHeight="1" x14ac:dyDescent="0.25">
      <c r="B7845" s="31" t="str">
        <f>IF(Tabela2[[#This Row],[Tipo]] = 0,LOOKUP(Tabela2[[#This Row],[RESUMO]],Tabela3[Grupo],Tabela3[Meus produtos]),VLOOKUP(Tabela2[[#This Row],[Código]],Tabela4[[Código NBS/LC116]:[Meus serviços]],3,0))</f>
        <v>Não</v>
      </c>
      <c r="C7845" t="str">
        <f>IF(E7845=0,TEXT(dados!A7760,"00000000"),IF(E7845=2,TEXT(dados!A7760,"0000"),TEXT(dados!A7760,"#")))</f>
        <v>84336090</v>
      </c>
      <c r="D7845" t="str">
        <f>IF(dados!B7760=0,"",dados!B7760)</f>
        <v/>
      </c>
      <c r="E7845">
        <f>dados!C7760</f>
        <v>0</v>
      </c>
      <c r="F7845" t="str">
        <f>dados!D7760</f>
        <v>Maqs.p/limpar/selecionar ovos e outs.prods.agricolas</v>
      </c>
      <c r="G7845"/>
      <c r="H7845"/>
      <c r="I7845"/>
      <c r="J7845"/>
      <c r="K7845" s="13"/>
      <c r="L7845" s="13">
        <f>dados!I7760/100</f>
        <v>0.13449999999999998</v>
      </c>
      <c r="M7845" s="13">
        <f>dados!J7760/100</f>
        <v>0.1699</v>
      </c>
      <c r="N7845" s="13">
        <f>dados!K7760/100</f>
        <v>0.12</v>
      </c>
      <c r="O7845" s="13">
        <f>dados!L7760/100</f>
        <v>0</v>
      </c>
      <c r="P7845" s="12" t="str">
        <f>LEFT(Tabela2[[#This Row],[Código]],2)</f>
        <v>84</v>
      </c>
    </row>
    <row r="7846" spans="2:16" ht="15" customHeight="1" x14ac:dyDescent="0.25">
      <c r="B7846" s="31" t="str">
        <f>IF(Tabela2[[#This Row],[Tipo]] = 0,LOOKUP(Tabela2[[#This Row],[RESUMO]],Tabela3[Grupo],Tabela3[Meus produtos]),VLOOKUP(Tabela2[[#This Row],[Código]],Tabela4[[Código NBS/LC116]:[Meus serviços]],3,0))</f>
        <v>Não</v>
      </c>
      <c r="C7846" t="str">
        <f>IF(E7846=0,TEXT(dados!A7761,"00000000"),IF(E7846=2,TEXT(dados!A7761,"0000"),TEXT(dados!A7761,"#")))</f>
        <v>84339010</v>
      </c>
      <c r="D7846" t="str">
        <f>IF(dados!B7761=0,"",dados!B7761)</f>
        <v/>
      </c>
      <c r="E7846">
        <f>dados!C7761</f>
        <v>0</v>
      </c>
      <c r="F7846" t="str">
        <f>dados!D7761</f>
        <v>Partes de cortadores de grama</v>
      </c>
      <c r="G7846"/>
      <c r="H7846"/>
      <c r="I7846"/>
      <c r="J7846"/>
      <c r="K7846" s="13"/>
      <c r="L7846" s="13">
        <f>dados!I7761/100</f>
        <v>0.13880000000000001</v>
      </c>
      <c r="M7846" s="13">
        <f>dados!J7761/100</f>
        <v>0.17610000000000001</v>
      </c>
      <c r="N7846" s="13">
        <f>dados!K7761/100</f>
        <v>0.12</v>
      </c>
      <c r="O7846" s="13">
        <f>dados!L7761/100</f>
        <v>0</v>
      </c>
      <c r="P7846" s="12" t="str">
        <f>LEFT(Tabela2[[#This Row],[Código]],2)</f>
        <v>84</v>
      </c>
    </row>
    <row r="7847" spans="2:16" ht="15" customHeight="1" x14ac:dyDescent="0.25">
      <c r="B7847" s="31" t="str">
        <f>IF(Tabela2[[#This Row],[Tipo]] = 0,LOOKUP(Tabela2[[#This Row],[RESUMO]],Tabela3[Grupo],Tabela3[Meus produtos]),VLOOKUP(Tabela2[[#This Row],[Código]],Tabela4[[Código NBS/LC116]:[Meus serviços]],3,0))</f>
        <v>Não</v>
      </c>
      <c r="C7847" t="str">
        <f>IF(E7847=0,TEXT(dados!A7762,"00000000"),IF(E7847=2,TEXT(dados!A7762,"0000"),TEXT(dados!A7762,"#")))</f>
        <v>84339090</v>
      </c>
      <c r="D7847" t="str">
        <f>IF(dados!B7762=0,"",dados!B7762)</f>
        <v/>
      </c>
      <c r="E7847">
        <f>dados!C7762</f>
        <v>0</v>
      </c>
      <c r="F7847" t="str">
        <f>dados!D7762</f>
        <v>Partes de outs.maqs.e apars.p/colheita,debulha,etc.</v>
      </c>
      <c r="G7847"/>
      <c r="H7847"/>
      <c r="I7847"/>
      <c r="J7847"/>
      <c r="K7847" s="13"/>
      <c r="L7847" s="13">
        <f>dados!I7762/100</f>
        <v>0.14330000000000001</v>
      </c>
      <c r="M7847" s="13">
        <f>dados!J7762/100</f>
        <v>0.19450000000000001</v>
      </c>
      <c r="N7847" s="13">
        <f>dados!K7762/100</f>
        <v>0.12</v>
      </c>
      <c r="O7847" s="13">
        <f>dados!L7762/100</f>
        <v>0</v>
      </c>
      <c r="P7847" s="12" t="str">
        <f>LEFT(Tabela2[[#This Row],[Código]],2)</f>
        <v>84</v>
      </c>
    </row>
    <row r="7848" spans="2:16" ht="15" customHeight="1" x14ac:dyDescent="0.25">
      <c r="B7848" s="31" t="str">
        <f>IF(Tabela2[[#This Row],[Tipo]] = 0,LOOKUP(Tabela2[[#This Row],[RESUMO]],Tabela3[Grupo],Tabela3[Meus produtos]),VLOOKUP(Tabela2[[#This Row],[Código]],Tabela4[[Código NBS/LC116]:[Meus serviços]],3,0))</f>
        <v>Não</v>
      </c>
      <c r="C7848" t="str">
        <f>IF(E7848=0,TEXT(dados!A7763,"00000000"),IF(E7848=2,TEXT(dados!A7763,"0000"),TEXT(dados!A7763,"#")))</f>
        <v>84339090</v>
      </c>
      <c r="D7848">
        <f>IF(dados!B7763=0,"",dados!B7763)</f>
        <v>1</v>
      </c>
      <c r="E7848">
        <f>dados!C7763</f>
        <v>0</v>
      </c>
      <c r="F7848" t="str">
        <f>dados!D7763</f>
        <v>De colheitadeiras</v>
      </c>
      <c r="G7848"/>
      <c r="H7848"/>
      <c r="I7848"/>
      <c r="J7848"/>
      <c r="K7848" s="13"/>
      <c r="L7848" s="13">
        <f>dados!I7763/100</f>
        <v>0.1416</v>
      </c>
      <c r="M7848" s="13">
        <f>dados!J7763/100</f>
        <v>0.1928</v>
      </c>
      <c r="N7848" s="13">
        <f>dados!K7763/100</f>
        <v>0.12</v>
      </c>
      <c r="O7848" s="13">
        <f>dados!L7763/100</f>
        <v>0</v>
      </c>
      <c r="P7848" s="12" t="str">
        <f>LEFT(Tabela2[[#This Row],[Código]],2)</f>
        <v>84</v>
      </c>
    </row>
    <row r="7849" spans="2:16" ht="15" customHeight="1" x14ac:dyDescent="0.25">
      <c r="B7849" s="31" t="str">
        <f>IF(Tabela2[[#This Row],[Tipo]] = 0,LOOKUP(Tabela2[[#This Row],[RESUMO]],Tabela3[Grupo],Tabela3[Meus produtos]),VLOOKUP(Tabela2[[#This Row],[Código]],Tabela4[[Código NBS/LC116]:[Meus serviços]],3,0))</f>
        <v>Não</v>
      </c>
      <c r="C7849" t="str">
        <f>IF(E7849=0,TEXT(dados!A7764,"00000000"),IF(E7849=2,TEXT(dados!A7764,"0000"),TEXT(dados!A7764,"#")))</f>
        <v>84341000</v>
      </c>
      <c r="D7849" t="str">
        <f>IF(dados!B7764=0,"",dados!B7764)</f>
        <v/>
      </c>
      <c r="E7849">
        <f>dados!C7764</f>
        <v>0</v>
      </c>
      <c r="F7849" t="str">
        <f>dados!D7764</f>
        <v>Maqs.de ordenhar</v>
      </c>
      <c r="G7849"/>
      <c r="H7849"/>
      <c r="I7849"/>
      <c r="J7849"/>
      <c r="K7849" s="13"/>
      <c r="L7849" s="13">
        <f>dados!I7764/100</f>
        <v>0.13449999999999998</v>
      </c>
      <c r="M7849" s="13">
        <f>dados!J7764/100</f>
        <v>0.1699</v>
      </c>
      <c r="N7849" s="13">
        <f>dados!K7764/100</f>
        <v>0.12</v>
      </c>
      <c r="O7849" s="13">
        <f>dados!L7764/100</f>
        <v>0</v>
      </c>
      <c r="P7849" s="12" t="str">
        <f>LEFT(Tabela2[[#This Row],[Código]],2)</f>
        <v>84</v>
      </c>
    </row>
    <row r="7850" spans="2:16" ht="15" customHeight="1" x14ac:dyDescent="0.25">
      <c r="B7850" s="31" t="str">
        <f>IF(Tabela2[[#This Row],[Tipo]] = 0,LOOKUP(Tabela2[[#This Row],[RESUMO]],Tabela3[Grupo],Tabela3[Meus produtos]),VLOOKUP(Tabela2[[#This Row],[Código]],Tabela4[[Código NBS/LC116]:[Meus serviços]],3,0))</f>
        <v>Não</v>
      </c>
      <c r="C7850" t="str">
        <f>IF(E7850=0,TEXT(dados!A7765,"00000000"),IF(E7850=2,TEXT(dados!A7765,"0000"),TEXT(dados!A7765,"#")))</f>
        <v>84342010</v>
      </c>
      <c r="D7850" t="str">
        <f>IF(dados!B7765=0,"",dados!B7765)</f>
        <v/>
      </c>
      <c r="E7850">
        <f>dados!C7765</f>
        <v>0</v>
      </c>
      <c r="F7850" t="str">
        <f>dados!D7765</f>
        <v>Maqs.e apars.p/tratamento do leite</v>
      </c>
      <c r="G7850"/>
      <c r="H7850"/>
      <c r="I7850"/>
      <c r="J7850"/>
      <c r="K7850" s="13"/>
      <c r="L7850" s="13">
        <f>dados!I7765/100</f>
        <v>0.13449999999999998</v>
      </c>
      <c r="M7850" s="13">
        <f>dados!J7765/100</f>
        <v>0.1699</v>
      </c>
      <c r="N7850" s="13">
        <f>dados!K7765/100</f>
        <v>0.18</v>
      </c>
      <c r="O7850" s="13">
        <f>dados!L7765/100</f>
        <v>0</v>
      </c>
      <c r="P7850" s="12" t="str">
        <f>LEFT(Tabela2[[#This Row],[Código]],2)</f>
        <v>84</v>
      </c>
    </row>
    <row r="7851" spans="2:16" ht="15" customHeight="1" x14ac:dyDescent="0.25">
      <c r="B7851" s="31" t="str">
        <f>IF(Tabela2[[#This Row],[Tipo]] = 0,LOOKUP(Tabela2[[#This Row],[RESUMO]],Tabela3[Grupo],Tabela3[Meus produtos]),VLOOKUP(Tabela2[[#This Row],[Código]],Tabela4[[Código NBS/LC116]:[Meus serviços]],3,0))</f>
        <v>Não</v>
      </c>
      <c r="C7851" t="str">
        <f>IF(E7851=0,TEXT(dados!A7766,"00000000"),IF(E7851=2,TEXT(dados!A7766,"0000"),TEXT(dados!A7766,"#")))</f>
        <v>84342090</v>
      </c>
      <c r="D7851" t="str">
        <f>IF(dados!B7766=0,"",dados!B7766)</f>
        <v/>
      </c>
      <c r="E7851">
        <f>dados!C7766</f>
        <v>0</v>
      </c>
      <c r="F7851" t="str">
        <f>dados!D7766</f>
        <v>Outros maqs.e apars.p/a ind.de laticinios</v>
      </c>
      <c r="G7851"/>
      <c r="H7851"/>
      <c r="I7851"/>
      <c r="J7851"/>
      <c r="K7851" s="13"/>
      <c r="L7851" s="13">
        <f>dados!I7766/100</f>
        <v>0.13449999999999998</v>
      </c>
      <c r="M7851" s="13">
        <f>dados!J7766/100</f>
        <v>0.1699</v>
      </c>
      <c r="N7851" s="13">
        <f>dados!K7766/100</f>
        <v>0.18</v>
      </c>
      <c r="O7851" s="13">
        <f>dados!L7766/100</f>
        <v>0</v>
      </c>
      <c r="P7851" s="12" t="str">
        <f>LEFT(Tabela2[[#This Row],[Código]],2)</f>
        <v>84</v>
      </c>
    </row>
    <row r="7852" spans="2:16" ht="15" customHeight="1" x14ac:dyDescent="0.25">
      <c r="B7852" s="31" t="str">
        <f>IF(Tabela2[[#This Row],[Tipo]] = 0,LOOKUP(Tabela2[[#This Row],[RESUMO]],Tabela3[Grupo],Tabela3[Meus produtos]),VLOOKUP(Tabela2[[#This Row],[Código]],Tabela4[[Código NBS/LC116]:[Meus serviços]],3,0))</f>
        <v>Não</v>
      </c>
      <c r="C7852" t="str">
        <f>IF(E7852=0,TEXT(dados!A7767,"00000000"),IF(E7852=2,TEXT(dados!A7767,"0000"),TEXT(dados!A7767,"#")))</f>
        <v>84349000</v>
      </c>
      <c r="D7852" t="str">
        <f>IF(dados!B7767=0,"",dados!B7767)</f>
        <v/>
      </c>
      <c r="E7852">
        <f>dados!C7767</f>
        <v>0</v>
      </c>
      <c r="F7852" t="str">
        <f>dados!D7767</f>
        <v>Partes de maqs.e apars.de ordenhar/ind.de laticinios</v>
      </c>
      <c r="G7852"/>
      <c r="H7852"/>
      <c r="I7852"/>
      <c r="J7852"/>
      <c r="K7852" s="13"/>
      <c r="L7852" s="13">
        <f>dados!I7767/100</f>
        <v>0.13880000000000001</v>
      </c>
      <c r="M7852" s="13">
        <f>dados!J7767/100</f>
        <v>0.17420000000000002</v>
      </c>
      <c r="N7852" s="13">
        <f>dados!K7767/100</f>
        <v>0.18</v>
      </c>
      <c r="O7852" s="13">
        <f>dados!L7767/100</f>
        <v>0</v>
      </c>
      <c r="P7852" s="12" t="str">
        <f>LEFT(Tabela2[[#This Row],[Código]],2)</f>
        <v>84</v>
      </c>
    </row>
    <row r="7853" spans="2:16" ht="15" customHeight="1" x14ac:dyDescent="0.25">
      <c r="B7853" s="31" t="str">
        <f>IF(Tabela2[[#This Row],[Tipo]] = 0,LOOKUP(Tabela2[[#This Row],[RESUMO]],Tabela3[Grupo],Tabela3[Meus produtos]),VLOOKUP(Tabela2[[#This Row],[Código]],Tabela4[[Código NBS/LC116]:[Meus serviços]],3,0))</f>
        <v>Não</v>
      </c>
      <c r="C7853" t="str">
        <f>IF(E7853=0,TEXT(dados!A7768,"00000000"),IF(E7853=2,TEXT(dados!A7768,"0000"),TEXT(dados!A7768,"#")))</f>
        <v>84351000</v>
      </c>
      <c r="D7853" t="str">
        <f>IF(dados!B7768=0,"",dados!B7768)</f>
        <v/>
      </c>
      <c r="E7853">
        <f>dados!C7768</f>
        <v>0</v>
      </c>
      <c r="F7853" t="str">
        <f>dados!D7768</f>
        <v>Maqs.e apars.p/fabr.de vinho,sidra,suco de frutas,etc.</v>
      </c>
      <c r="G7853"/>
      <c r="H7853"/>
      <c r="I7853"/>
      <c r="J7853"/>
      <c r="K7853" s="13"/>
      <c r="L7853" s="13">
        <f>dados!I7768/100</f>
        <v>0.13449999999999998</v>
      </c>
      <c r="M7853" s="13">
        <f>dados!J7768/100</f>
        <v>0.1699</v>
      </c>
      <c r="N7853" s="13">
        <f>dados!K7768/100</f>
        <v>0.18</v>
      </c>
      <c r="O7853" s="13">
        <f>dados!L7768/100</f>
        <v>0</v>
      </c>
      <c r="P7853" s="12" t="str">
        <f>LEFT(Tabela2[[#This Row],[Código]],2)</f>
        <v>84</v>
      </c>
    </row>
    <row r="7854" spans="2:16" ht="15" customHeight="1" x14ac:dyDescent="0.25">
      <c r="B7854" s="31" t="str">
        <f>IF(Tabela2[[#This Row],[Tipo]] = 0,LOOKUP(Tabela2[[#This Row],[RESUMO]],Tabela3[Grupo],Tabela3[Meus produtos]),VLOOKUP(Tabela2[[#This Row],[Código]],Tabela4[[Código NBS/LC116]:[Meus serviços]],3,0))</f>
        <v>Não</v>
      </c>
      <c r="C7854" t="str">
        <f>IF(E7854=0,TEXT(dados!A7769,"00000000"),IF(E7854=2,TEXT(dados!A7769,"0000"),TEXT(dados!A7769,"#")))</f>
        <v>84359000</v>
      </c>
      <c r="D7854" t="str">
        <f>IF(dados!B7769=0,"",dados!B7769)</f>
        <v/>
      </c>
      <c r="E7854">
        <f>dados!C7769</f>
        <v>0</v>
      </c>
      <c r="F7854" t="str">
        <f>dados!D7769</f>
        <v>Partes de maqs.e apars.p/fabr.de vinho,sidra,etc.</v>
      </c>
      <c r="G7854"/>
      <c r="H7854"/>
      <c r="I7854"/>
      <c r="J7854"/>
      <c r="K7854" s="13"/>
      <c r="L7854" s="13">
        <f>dados!I7769/100</f>
        <v>0.13880000000000001</v>
      </c>
      <c r="M7854" s="13">
        <f>dados!J7769/100</f>
        <v>0.17420000000000002</v>
      </c>
      <c r="N7854" s="13">
        <f>dados!K7769/100</f>
        <v>0.18</v>
      </c>
      <c r="O7854" s="13">
        <f>dados!L7769/100</f>
        <v>0</v>
      </c>
      <c r="P7854" s="12" t="str">
        <f>LEFT(Tabela2[[#This Row],[Código]],2)</f>
        <v>84</v>
      </c>
    </row>
    <row r="7855" spans="2:16" ht="15" customHeight="1" x14ac:dyDescent="0.25">
      <c r="B7855" s="31" t="str">
        <f>IF(Tabela2[[#This Row],[Tipo]] = 0,LOOKUP(Tabela2[[#This Row],[RESUMO]],Tabela3[Grupo],Tabela3[Meus produtos]),VLOOKUP(Tabela2[[#This Row],[Código]],Tabela4[[Código NBS/LC116]:[Meus serviços]],3,0))</f>
        <v>Não</v>
      </c>
      <c r="C7855" t="str">
        <f>IF(E7855=0,TEXT(dados!A7770,"00000000"),IF(E7855=2,TEXT(dados!A7770,"0000"),TEXT(dados!A7770,"#")))</f>
        <v>84361000</v>
      </c>
      <c r="D7855" t="str">
        <f>IF(dados!B7770=0,"",dados!B7770)</f>
        <v/>
      </c>
      <c r="E7855">
        <f>dados!C7770</f>
        <v>0</v>
      </c>
      <c r="F7855" t="str">
        <f>dados!D7770</f>
        <v>Maqs.e apars.p/prepar.de alimentos ou racoes p/animais</v>
      </c>
      <c r="G7855"/>
      <c r="H7855"/>
      <c r="I7855"/>
      <c r="J7855"/>
      <c r="K7855" s="13"/>
      <c r="L7855" s="13">
        <f>dados!I7770/100</f>
        <v>0.13449999999999998</v>
      </c>
      <c r="M7855" s="13">
        <f>dados!J7770/100</f>
        <v>0.1699</v>
      </c>
      <c r="N7855" s="13">
        <f>dados!K7770/100</f>
        <v>0.12</v>
      </c>
      <c r="O7855" s="13">
        <f>dados!L7770/100</f>
        <v>0</v>
      </c>
      <c r="P7855" s="12" t="str">
        <f>LEFT(Tabela2[[#This Row],[Código]],2)</f>
        <v>84</v>
      </c>
    </row>
    <row r="7856" spans="2:16" ht="15" customHeight="1" x14ac:dyDescent="0.25">
      <c r="B7856" s="31" t="str">
        <f>IF(Tabela2[[#This Row],[Tipo]] = 0,LOOKUP(Tabela2[[#This Row],[RESUMO]],Tabela3[Grupo],Tabela3[Meus produtos]),VLOOKUP(Tabela2[[#This Row],[Código]],Tabela4[[Código NBS/LC116]:[Meus serviços]],3,0))</f>
        <v>Não</v>
      </c>
      <c r="C7856" t="str">
        <f>IF(E7856=0,TEXT(dados!A7771,"00000000"),IF(E7856=2,TEXT(dados!A7771,"0000"),TEXT(dados!A7771,"#")))</f>
        <v>84362100</v>
      </c>
      <c r="D7856" t="str">
        <f>IF(dados!B7771=0,"",dados!B7771)</f>
        <v/>
      </c>
      <c r="E7856">
        <f>dados!C7771</f>
        <v>0</v>
      </c>
      <c r="F7856" t="str">
        <f>dados!D7771</f>
        <v>Chocadeiras e criadeiras</v>
      </c>
      <c r="G7856"/>
      <c r="H7856"/>
      <c r="I7856"/>
      <c r="J7856"/>
      <c r="K7856" s="13"/>
      <c r="L7856" s="13">
        <f>dados!I7771/100</f>
        <v>0.13449999999999998</v>
      </c>
      <c r="M7856" s="13">
        <f>dados!J7771/100</f>
        <v>0.1699</v>
      </c>
      <c r="N7856" s="13">
        <f>dados!K7771/100</f>
        <v>0.12</v>
      </c>
      <c r="O7856" s="13">
        <f>dados!L7771/100</f>
        <v>0</v>
      </c>
      <c r="P7856" s="12" t="str">
        <f>LEFT(Tabela2[[#This Row],[Código]],2)</f>
        <v>84</v>
      </c>
    </row>
    <row r="7857" spans="2:16" ht="15" customHeight="1" x14ac:dyDescent="0.25">
      <c r="B7857" s="31" t="str">
        <f>IF(Tabela2[[#This Row],[Tipo]] = 0,LOOKUP(Tabela2[[#This Row],[RESUMO]],Tabela3[Grupo],Tabela3[Meus produtos]),VLOOKUP(Tabela2[[#This Row],[Código]],Tabela4[[Código NBS/LC116]:[Meus serviços]],3,0))</f>
        <v>Não</v>
      </c>
      <c r="C7857" t="str">
        <f>IF(E7857=0,TEXT(dados!A7772,"00000000"),IF(E7857=2,TEXT(dados!A7772,"0000"),TEXT(dados!A7772,"#")))</f>
        <v>84362900</v>
      </c>
      <c r="D7857" t="str">
        <f>IF(dados!B7772=0,"",dados!B7772)</f>
        <v/>
      </c>
      <c r="E7857">
        <f>dados!C7772</f>
        <v>0</v>
      </c>
      <c r="F7857" t="str">
        <f>dados!D7772</f>
        <v>Outros maqs.e apars.p/avicultura</v>
      </c>
      <c r="G7857"/>
      <c r="H7857"/>
      <c r="I7857"/>
      <c r="J7857"/>
      <c r="K7857" s="13"/>
      <c r="L7857" s="13">
        <f>dados!I7772/100</f>
        <v>0.13449999999999998</v>
      </c>
      <c r="M7857" s="13">
        <f>dados!J7772/100</f>
        <v>0.1699</v>
      </c>
      <c r="N7857" s="13">
        <f>dados!K7772/100</f>
        <v>0.12</v>
      </c>
      <c r="O7857" s="13">
        <f>dados!L7772/100</f>
        <v>0</v>
      </c>
      <c r="P7857" s="12" t="str">
        <f>LEFT(Tabela2[[#This Row],[Código]],2)</f>
        <v>84</v>
      </c>
    </row>
    <row r="7858" spans="2:16" ht="15" customHeight="1" x14ac:dyDescent="0.25">
      <c r="B7858" s="31" t="str">
        <f>IF(Tabela2[[#This Row],[Tipo]] = 0,LOOKUP(Tabela2[[#This Row],[RESUMO]],Tabela3[Grupo],Tabela3[Meus produtos]),VLOOKUP(Tabela2[[#This Row],[Código]],Tabela4[[Código NBS/LC116]:[Meus serviços]],3,0))</f>
        <v>Não</v>
      </c>
      <c r="C7858" t="str">
        <f>IF(E7858=0,TEXT(dados!A7773,"00000000"),IF(E7858=2,TEXT(dados!A7773,"0000"),TEXT(dados!A7773,"#")))</f>
        <v>84368000</v>
      </c>
      <c r="D7858" t="str">
        <f>IF(dados!B7773=0,"",dados!B7773)</f>
        <v/>
      </c>
      <c r="E7858">
        <f>dados!C7773</f>
        <v>0</v>
      </c>
      <c r="F7858" t="str">
        <f>dados!D7773</f>
        <v>Outs.maqs.e apars.p/agricultura, horticultura,etc.</v>
      </c>
      <c r="G7858"/>
      <c r="H7858"/>
      <c r="I7858"/>
      <c r="J7858"/>
      <c r="K7858" s="13"/>
      <c r="L7858" s="13">
        <f>dados!I7773/100</f>
        <v>0.13449999999999998</v>
      </c>
      <c r="M7858" s="13">
        <f>dados!J7773/100</f>
        <v>0.1699</v>
      </c>
      <c r="N7858" s="13">
        <f>dados!K7773/100</f>
        <v>0.12</v>
      </c>
      <c r="O7858" s="13">
        <f>dados!L7773/100</f>
        <v>0</v>
      </c>
      <c r="P7858" s="12" t="str">
        <f>LEFT(Tabela2[[#This Row],[Código]],2)</f>
        <v>84</v>
      </c>
    </row>
    <row r="7859" spans="2:16" ht="15" customHeight="1" x14ac:dyDescent="0.25">
      <c r="B7859" s="31" t="str">
        <f>IF(Tabela2[[#This Row],[Tipo]] = 0,LOOKUP(Tabela2[[#This Row],[RESUMO]],Tabela3[Grupo],Tabela3[Meus produtos]),VLOOKUP(Tabela2[[#This Row],[Código]],Tabela4[[Código NBS/LC116]:[Meus serviços]],3,0))</f>
        <v>Não</v>
      </c>
      <c r="C7859" t="str">
        <f>IF(E7859=0,TEXT(dados!A7774,"00000000"),IF(E7859=2,TEXT(dados!A7774,"0000"),TEXT(dados!A7774,"#")))</f>
        <v>84369100</v>
      </c>
      <c r="D7859" t="str">
        <f>IF(dados!B7774=0,"",dados!B7774)</f>
        <v/>
      </c>
      <c r="E7859">
        <f>dados!C7774</f>
        <v>0</v>
      </c>
      <c r="F7859" t="str">
        <f>dados!D7774</f>
        <v>Partes de maqs.e apars.p/avicultura</v>
      </c>
      <c r="G7859"/>
      <c r="H7859"/>
      <c r="I7859"/>
      <c r="J7859"/>
      <c r="K7859" s="13"/>
      <c r="L7859" s="13">
        <f>dados!I7774/100</f>
        <v>0.13880000000000001</v>
      </c>
      <c r="M7859" s="13">
        <f>dados!J7774/100</f>
        <v>0.17420000000000002</v>
      </c>
      <c r="N7859" s="13">
        <f>dados!K7774/100</f>
        <v>0.12</v>
      </c>
      <c r="O7859" s="13">
        <f>dados!L7774/100</f>
        <v>0</v>
      </c>
      <c r="P7859" s="12" t="str">
        <f>LEFT(Tabela2[[#This Row],[Código]],2)</f>
        <v>84</v>
      </c>
    </row>
    <row r="7860" spans="2:16" ht="15" customHeight="1" x14ac:dyDescent="0.25">
      <c r="B7860" s="31" t="str">
        <f>IF(Tabela2[[#This Row],[Tipo]] = 0,LOOKUP(Tabela2[[#This Row],[RESUMO]],Tabela3[Grupo],Tabela3[Meus produtos]),VLOOKUP(Tabela2[[#This Row],[Código]],Tabela4[[Código NBS/LC116]:[Meus serviços]],3,0))</f>
        <v>Não</v>
      </c>
      <c r="C7860" t="str">
        <f>IF(E7860=0,TEXT(dados!A7775,"00000000"),IF(E7860=2,TEXT(dados!A7775,"0000"),TEXT(dados!A7775,"#")))</f>
        <v>84369900</v>
      </c>
      <c r="D7860" t="str">
        <f>IF(dados!B7775=0,"",dados!B7775)</f>
        <v/>
      </c>
      <c r="E7860">
        <f>dados!C7775</f>
        <v>0</v>
      </c>
      <c r="F7860" t="str">
        <f>dados!D7775</f>
        <v>Partes de maqs.e apars.p/agricultura, horticultura,etc.</v>
      </c>
      <c r="G7860"/>
      <c r="H7860"/>
      <c r="I7860"/>
      <c r="J7860"/>
      <c r="K7860" s="13"/>
      <c r="L7860" s="13">
        <f>dados!I7775/100</f>
        <v>0.13880000000000001</v>
      </c>
      <c r="M7860" s="13">
        <f>dados!J7775/100</f>
        <v>0.17420000000000002</v>
      </c>
      <c r="N7860" s="13">
        <f>dados!K7775/100</f>
        <v>0.12</v>
      </c>
      <c r="O7860" s="13">
        <f>dados!L7775/100</f>
        <v>0</v>
      </c>
      <c r="P7860" s="12" t="str">
        <f>LEFT(Tabela2[[#This Row],[Código]],2)</f>
        <v>84</v>
      </c>
    </row>
    <row r="7861" spans="2:16" ht="15" customHeight="1" x14ac:dyDescent="0.25">
      <c r="B7861" s="31" t="str">
        <f>IF(Tabela2[[#This Row],[Tipo]] = 0,LOOKUP(Tabela2[[#This Row],[RESUMO]],Tabela3[Grupo],Tabela3[Meus produtos]),VLOOKUP(Tabela2[[#This Row],[Código]],Tabela4[[Código NBS/LC116]:[Meus serviços]],3,0))</f>
        <v>Não</v>
      </c>
      <c r="C7861" t="str">
        <f>IF(E7861=0,TEXT(dados!A7776,"00000000"),IF(E7861=2,TEXT(dados!A7776,"0000"),TEXT(dados!A7776,"#")))</f>
        <v>84371000</v>
      </c>
      <c r="D7861" t="str">
        <f>IF(dados!B7776=0,"",dados!B7776)</f>
        <v/>
      </c>
      <c r="E7861">
        <f>dados!C7776</f>
        <v>0</v>
      </c>
      <c r="F7861" t="str">
        <f>dados!D7776</f>
        <v>Maqs.p/limpeza,selecao,etc.de graos,prods. hortic.secos</v>
      </c>
      <c r="G7861"/>
      <c r="H7861"/>
      <c r="I7861"/>
      <c r="J7861"/>
      <c r="K7861" s="13"/>
      <c r="L7861" s="13">
        <f>dados!I7776/100</f>
        <v>0.13449999999999998</v>
      </c>
      <c r="M7861" s="13">
        <f>dados!J7776/100</f>
        <v>0.1699</v>
      </c>
      <c r="N7861" s="13">
        <f>dados!K7776/100</f>
        <v>0.18</v>
      </c>
      <c r="O7861" s="13">
        <f>dados!L7776/100</f>
        <v>0</v>
      </c>
      <c r="P7861" s="12" t="str">
        <f>LEFT(Tabela2[[#This Row],[Código]],2)</f>
        <v>84</v>
      </c>
    </row>
    <row r="7862" spans="2:16" ht="15" customHeight="1" x14ac:dyDescent="0.25">
      <c r="B7862" s="31" t="str">
        <f>IF(Tabela2[[#This Row],[Tipo]] = 0,LOOKUP(Tabela2[[#This Row],[RESUMO]],Tabela3[Grupo],Tabela3[Meus produtos]),VLOOKUP(Tabela2[[#This Row],[Código]],Tabela4[[Código NBS/LC116]:[Meus serviços]],3,0))</f>
        <v>Não</v>
      </c>
      <c r="C7862" t="str">
        <f>IF(E7862=0,TEXT(dados!A7777,"00000000"),IF(E7862=2,TEXT(dados!A7777,"0000"),TEXT(dados!A7777,"#")))</f>
        <v>84378010</v>
      </c>
      <c r="D7862" t="str">
        <f>IF(dados!B7777=0,"",dados!B7777)</f>
        <v/>
      </c>
      <c r="E7862">
        <f>dados!C7777</f>
        <v>0</v>
      </c>
      <c r="F7862" t="str">
        <f>dados!D7777</f>
        <v>Maqs.e apars.p/trituracao ou moagem de graos</v>
      </c>
      <c r="G7862"/>
      <c r="H7862"/>
      <c r="I7862"/>
      <c r="J7862"/>
      <c r="K7862" s="13"/>
      <c r="L7862" s="13">
        <f>dados!I7777/100</f>
        <v>0.13449999999999998</v>
      </c>
      <c r="M7862" s="13">
        <f>dados!J7777/100</f>
        <v>0.1699</v>
      </c>
      <c r="N7862" s="13">
        <f>dados!K7777/100</f>
        <v>0.18</v>
      </c>
      <c r="O7862" s="13">
        <f>dados!L7777/100</f>
        <v>0</v>
      </c>
      <c r="P7862" s="12" t="str">
        <f>LEFT(Tabela2[[#This Row],[Código]],2)</f>
        <v>84</v>
      </c>
    </row>
    <row r="7863" spans="2:16" ht="15" customHeight="1" x14ac:dyDescent="0.25">
      <c r="B7863" s="31" t="str">
        <f>IF(Tabela2[[#This Row],[Tipo]] = 0,LOOKUP(Tabela2[[#This Row],[RESUMO]],Tabela3[Grupo],Tabela3[Meus produtos]),VLOOKUP(Tabela2[[#This Row],[Código]],Tabela4[[Código NBS/LC116]:[Meus serviços]],3,0))</f>
        <v>Não</v>
      </c>
      <c r="C7863" t="str">
        <f>IF(E7863=0,TEXT(dados!A7778,"00000000"),IF(E7863=2,TEXT(dados!A7778,"0000"),TEXT(dados!A7778,"#")))</f>
        <v>84378090</v>
      </c>
      <c r="D7863" t="str">
        <f>IF(dados!B7778=0,"",dados!B7778)</f>
        <v/>
      </c>
      <c r="E7863">
        <f>dados!C7778</f>
        <v>0</v>
      </c>
      <c r="F7863" t="str">
        <f>dados!D7778</f>
        <v>Outs.maqs.e apars.p/ind.de moagem,tratam.de cereais,etc</v>
      </c>
      <c r="G7863"/>
      <c r="H7863"/>
      <c r="I7863"/>
      <c r="J7863"/>
      <c r="K7863" s="13"/>
      <c r="L7863" s="13">
        <f>dados!I7778/100</f>
        <v>0.13449999999999998</v>
      </c>
      <c r="M7863" s="13">
        <f>dados!J7778/100</f>
        <v>0.1699</v>
      </c>
      <c r="N7863" s="13">
        <f>dados!K7778/100</f>
        <v>0.18</v>
      </c>
      <c r="O7863" s="13">
        <f>dados!L7778/100</f>
        <v>0</v>
      </c>
      <c r="P7863" s="12" t="str">
        <f>LEFT(Tabela2[[#This Row],[Código]],2)</f>
        <v>84</v>
      </c>
    </row>
    <row r="7864" spans="2:16" ht="15" customHeight="1" x14ac:dyDescent="0.25">
      <c r="B7864" s="31" t="str">
        <f>IF(Tabela2[[#This Row],[Tipo]] = 0,LOOKUP(Tabela2[[#This Row],[RESUMO]],Tabela3[Grupo],Tabela3[Meus produtos]),VLOOKUP(Tabela2[[#This Row],[Código]],Tabela4[[Código NBS/LC116]:[Meus serviços]],3,0))</f>
        <v>Não</v>
      </c>
      <c r="C7864" t="str">
        <f>IF(E7864=0,TEXT(dados!A7779,"00000000"),IF(E7864=2,TEXT(dados!A7779,"0000"),TEXT(dados!A7779,"#")))</f>
        <v>84379000</v>
      </c>
      <c r="D7864" t="str">
        <f>IF(dados!B7779=0,"",dados!B7779)</f>
        <v/>
      </c>
      <c r="E7864">
        <f>dados!C7779</f>
        <v>0</v>
      </c>
      <c r="F7864" t="str">
        <f>dados!D7779</f>
        <v>Partes de maqs.e apars.p/limpeza,selecao,etc. de graos</v>
      </c>
      <c r="G7864"/>
      <c r="H7864"/>
      <c r="I7864"/>
      <c r="J7864"/>
      <c r="K7864" s="13"/>
      <c r="L7864" s="13">
        <f>dados!I7779/100</f>
        <v>0.13880000000000001</v>
      </c>
      <c r="M7864" s="13">
        <f>dados!J7779/100</f>
        <v>0.17420000000000002</v>
      </c>
      <c r="N7864" s="13">
        <f>dados!K7779/100</f>
        <v>0.18</v>
      </c>
      <c r="O7864" s="13">
        <f>dados!L7779/100</f>
        <v>0</v>
      </c>
      <c r="P7864" s="12" t="str">
        <f>LEFT(Tabela2[[#This Row],[Código]],2)</f>
        <v>84</v>
      </c>
    </row>
    <row r="7865" spans="2:16" ht="15" customHeight="1" x14ac:dyDescent="0.25">
      <c r="B7865" s="31" t="str">
        <f>IF(Tabela2[[#This Row],[Tipo]] = 0,LOOKUP(Tabela2[[#This Row],[RESUMO]],Tabela3[Grupo],Tabela3[Meus produtos]),VLOOKUP(Tabela2[[#This Row],[Código]],Tabela4[[Código NBS/LC116]:[Meus serviços]],3,0))</f>
        <v>Não</v>
      </c>
      <c r="C7865" t="str">
        <f>IF(E7865=0,TEXT(dados!A7780,"00000000"),IF(E7865=2,TEXT(dados!A7780,"0000"),TEXT(dados!A7780,"#")))</f>
        <v>84381000</v>
      </c>
      <c r="D7865" t="str">
        <f>IF(dados!B7780=0,"",dados!B7780)</f>
        <v/>
      </c>
      <c r="E7865">
        <f>dados!C7780</f>
        <v>0</v>
      </c>
      <c r="F7865" t="str">
        <f>dados!D7780</f>
        <v>Maqs.e apars.p/ind.de panificacao,pastelaria,etc</v>
      </c>
      <c r="G7865"/>
      <c r="H7865"/>
      <c r="I7865"/>
      <c r="J7865"/>
      <c r="K7865" s="13"/>
      <c r="L7865" s="13">
        <f>dados!I7780/100</f>
        <v>0.13449999999999998</v>
      </c>
      <c r="M7865" s="13">
        <f>dados!J7780/100</f>
        <v>0.1699</v>
      </c>
      <c r="N7865" s="13">
        <f>dados!K7780/100</f>
        <v>0.18</v>
      </c>
      <c r="O7865" s="13">
        <f>dados!L7780/100</f>
        <v>0</v>
      </c>
      <c r="P7865" s="12" t="str">
        <f>LEFT(Tabela2[[#This Row],[Código]],2)</f>
        <v>84</v>
      </c>
    </row>
    <row r="7866" spans="2:16" ht="15" customHeight="1" x14ac:dyDescent="0.25">
      <c r="B7866" s="31" t="str">
        <f>IF(Tabela2[[#This Row],[Tipo]] = 0,LOOKUP(Tabela2[[#This Row],[RESUMO]],Tabela3[Grupo],Tabela3[Meus produtos]),VLOOKUP(Tabela2[[#This Row],[Código]],Tabela4[[Código NBS/LC116]:[Meus serviços]],3,0))</f>
        <v>Não</v>
      </c>
      <c r="C7866" t="str">
        <f>IF(E7866=0,TEXT(dados!A7781,"00000000"),IF(E7866=2,TEXT(dados!A7781,"0000"),TEXT(dados!A7781,"#")))</f>
        <v>84382011</v>
      </c>
      <c r="D7866" t="str">
        <f>IF(dados!B7781=0,"",dados!B7781)</f>
        <v/>
      </c>
      <c r="E7866">
        <f>dados!C7781</f>
        <v>0</v>
      </c>
      <c r="F7866" t="str">
        <f>dados!D7781</f>
        <v>Maqs.e apars.p/fabr.bombons de chocolate por moldagem,cap&gt;=150 kg/h</v>
      </c>
      <c r="G7866"/>
      <c r="H7866"/>
      <c r="I7866"/>
      <c r="J7866"/>
      <c r="K7866" s="13"/>
      <c r="L7866" s="13">
        <f>dados!I7781/100</f>
        <v>0.13449999999999998</v>
      </c>
      <c r="M7866" s="13">
        <f>dados!J7781/100</f>
        <v>0.1545</v>
      </c>
      <c r="N7866" s="13">
        <f>dados!K7781/100</f>
        <v>0.18</v>
      </c>
      <c r="O7866" s="13">
        <f>dados!L7781/100</f>
        <v>0</v>
      </c>
      <c r="P7866" s="12" t="str">
        <f>LEFT(Tabela2[[#This Row],[Código]],2)</f>
        <v>84</v>
      </c>
    </row>
    <row r="7867" spans="2:16" ht="15" customHeight="1" x14ac:dyDescent="0.25">
      <c r="B7867" s="31" t="str">
        <f>IF(Tabela2[[#This Row],[Tipo]] = 0,LOOKUP(Tabela2[[#This Row],[RESUMO]],Tabela3[Grupo],Tabela3[Meus produtos]),VLOOKUP(Tabela2[[#This Row],[Código]],Tabela4[[Código NBS/LC116]:[Meus serviços]],3,0))</f>
        <v>Não</v>
      </c>
      <c r="C7867" t="str">
        <f>IF(E7867=0,TEXT(dados!A7782,"00000000"),IF(E7867=2,TEXT(dados!A7782,"0000"),TEXT(dados!A7782,"#")))</f>
        <v>84382019</v>
      </c>
      <c r="D7867" t="str">
        <f>IF(dados!B7782=0,"",dados!B7782)</f>
        <v/>
      </c>
      <c r="E7867">
        <f>dados!C7782</f>
        <v>0</v>
      </c>
      <c r="F7867" t="str">
        <f>dados!D7782</f>
        <v>Outs.maquinas e aparelhos p/industrias de confeitaria</v>
      </c>
      <c r="G7867"/>
      <c r="H7867"/>
      <c r="I7867"/>
      <c r="J7867"/>
      <c r="K7867" s="13"/>
      <c r="L7867" s="13">
        <f>dados!I7782/100</f>
        <v>0.13449999999999998</v>
      </c>
      <c r="M7867" s="13">
        <f>dados!J7782/100</f>
        <v>0.1699</v>
      </c>
      <c r="N7867" s="13">
        <f>dados!K7782/100</f>
        <v>0.18</v>
      </c>
      <c r="O7867" s="13">
        <f>dados!L7782/100</f>
        <v>0</v>
      </c>
      <c r="P7867" s="12" t="str">
        <f>LEFT(Tabela2[[#This Row],[Código]],2)</f>
        <v>84</v>
      </c>
    </row>
    <row r="7868" spans="2:16" ht="15" customHeight="1" x14ac:dyDescent="0.25">
      <c r="B7868" s="31" t="str">
        <f>IF(Tabela2[[#This Row],[Tipo]] = 0,LOOKUP(Tabela2[[#This Row],[RESUMO]],Tabela3[Grupo],Tabela3[Meus produtos]),VLOOKUP(Tabela2[[#This Row],[Código]],Tabela4[[Código NBS/LC116]:[Meus serviços]],3,0))</f>
        <v>Não</v>
      </c>
      <c r="C7868" t="str">
        <f>IF(E7868=0,TEXT(dados!A7783,"00000000"),IF(E7868=2,TEXT(dados!A7783,"0000"),TEXT(dados!A7783,"#")))</f>
        <v>84382090</v>
      </c>
      <c r="D7868" t="str">
        <f>IF(dados!B7783=0,"",dados!B7783)</f>
        <v/>
      </c>
      <c r="E7868">
        <f>dados!C7783</f>
        <v>0</v>
      </c>
      <c r="F7868" t="str">
        <f>dados!D7783</f>
        <v>Maqs.e apars.p/ind.de cacau ou de chocolate</v>
      </c>
      <c r="G7868"/>
      <c r="H7868"/>
      <c r="I7868"/>
      <c r="J7868"/>
      <c r="K7868" s="13"/>
      <c r="L7868" s="13">
        <f>dados!I7783/100</f>
        <v>0.13449999999999998</v>
      </c>
      <c r="M7868" s="13">
        <f>dados!J7783/100</f>
        <v>0.1699</v>
      </c>
      <c r="N7868" s="13">
        <f>dados!K7783/100</f>
        <v>0.18</v>
      </c>
      <c r="O7868" s="13">
        <f>dados!L7783/100</f>
        <v>0</v>
      </c>
      <c r="P7868" s="12" t="str">
        <f>LEFT(Tabela2[[#This Row],[Código]],2)</f>
        <v>84</v>
      </c>
    </row>
    <row r="7869" spans="2:16" ht="15" customHeight="1" x14ac:dyDescent="0.25">
      <c r="B7869" s="31" t="str">
        <f>IF(Tabela2[[#This Row],[Tipo]] = 0,LOOKUP(Tabela2[[#This Row],[RESUMO]],Tabela3[Grupo],Tabela3[Meus produtos]),VLOOKUP(Tabela2[[#This Row],[Código]],Tabela4[[Código NBS/LC116]:[Meus serviços]],3,0))</f>
        <v>Não</v>
      </c>
      <c r="C7869" t="str">
        <f>IF(E7869=0,TEXT(dados!A7784,"00000000"),IF(E7869=2,TEXT(dados!A7784,"0000"),TEXT(dados!A7784,"#")))</f>
        <v>84383000</v>
      </c>
      <c r="D7869" t="str">
        <f>IF(dados!B7784=0,"",dados!B7784)</f>
        <v/>
      </c>
      <c r="E7869">
        <f>dados!C7784</f>
        <v>0</v>
      </c>
      <c r="F7869" t="str">
        <f>dados!D7784</f>
        <v>Maqs.e apars.p/ind.de acucar</v>
      </c>
      <c r="G7869"/>
      <c r="H7869"/>
      <c r="I7869"/>
      <c r="J7869"/>
      <c r="K7869" s="13"/>
      <c r="L7869" s="13">
        <f>dados!I7784/100</f>
        <v>0.13449999999999998</v>
      </c>
      <c r="M7869" s="13">
        <f>dados!J7784/100</f>
        <v>0.1699</v>
      </c>
      <c r="N7869" s="13">
        <f>dados!K7784/100</f>
        <v>0.18</v>
      </c>
      <c r="O7869" s="13">
        <f>dados!L7784/100</f>
        <v>0</v>
      </c>
      <c r="P7869" s="12" t="str">
        <f>LEFT(Tabela2[[#This Row],[Código]],2)</f>
        <v>84</v>
      </c>
    </row>
    <row r="7870" spans="2:16" ht="15" customHeight="1" x14ac:dyDescent="0.25">
      <c r="B7870" s="31" t="str">
        <f>IF(Tabela2[[#This Row],[Tipo]] = 0,LOOKUP(Tabela2[[#This Row],[RESUMO]],Tabela3[Grupo],Tabela3[Meus produtos]),VLOOKUP(Tabela2[[#This Row],[Código]],Tabela4[[Código NBS/LC116]:[Meus serviços]],3,0))</f>
        <v>Não</v>
      </c>
      <c r="C7870" t="str">
        <f>IF(E7870=0,TEXT(dados!A7785,"00000000"),IF(E7870=2,TEXT(dados!A7785,"0000"),TEXT(dados!A7785,"#")))</f>
        <v>84384000</v>
      </c>
      <c r="D7870" t="str">
        <f>IF(dados!B7785=0,"",dados!B7785)</f>
        <v/>
      </c>
      <c r="E7870">
        <f>dados!C7785</f>
        <v>0</v>
      </c>
      <c r="F7870" t="str">
        <f>dados!D7785</f>
        <v>Maqs.e apars.p/ind.cervejeira</v>
      </c>
      <c r="G7870"/>
      <c r="H7870"/>
      <c r="I7870"/>
      <c r="J7870"/>
      <c r="K7870" s="13"/>
      <c r="L7870" s="13">
        <f>dados!I7785/100</f>
        <v>0.13449999999999998</v>
      </c>
      <c r="M7870" s="13">
        <f>dados!J7785/100</f>
        <v>0.1699</v>
      </c>
      <c r="N7870" s="13">
        <f>dados!K7785/100</f>
        <v>0.18</v>
      </c>
      <c r="O7870" s="13">
        <f>dados!L7785/100</f>
        <v>0</v>
      </c>
      <c r="P7870" s="12" t="str">
        <f>LEFT(Tabela2[[#This Row],[Código]],2)</f>
        <v>84</v>
      </c>
    </row>
    <row r="7871" spans="2:16" ht="15" customHeight="1" x14ac:dyDescent="0.25">
      <c r="B7871" s="31" t="str">
        <f>IF(Tabela2[[#This Row],[Tipo]] = 0,LOOKUP(Tabela2[[#This Row],[RESUMO]],Tabela3[Grupo],Tabela3[Meus produtos]),VLOOKUP(Tabela2[[#This Row],[Código]],Tabela4[[Código NBS/LC116]:[Meus serviços]],3,0))</f>
        <v>Não</v>
      </c>
      <c r="C7871" t="str">
        <f>IF(E7871=0,TEXT(dados!A7786,"00000000"),IF(E7871=2,TEXT(dados!A7786,"0000"),TEXT(dados!A7786,"#")))</f>
        <v>84385000</v>
      </c>
      <c r="D7871" t="str">
        <f>IF(dados!B7786=0,"",dados!B7786)</f>
        <v/>
      </c>
      <c r="E7871">
        <f>dados!C7786</f>
        <v>0</v>
      </c>
      <c r="F7871" t="str">
        <f>dados!D7786</f>
        <v>Maqs.e apars.p/prepar.de carnes</v>
      </c>
      <c r="G7871"/>
      <c r="H7871"/>
      <c r="I7871"/>
      <c r="J7871"/>
      <c r="K7871" s="13"/>
      <c r="L7871" s="13">
        <f>dados!I7786/100</f>
        <v>0.13449999999999998</v>
      </c>
      <c r="M7871" s="13">
        <f>dados!J7786/100</f>
        <v>0.1699</v>
      </c>
      <c r="N7871" s="13">
        <f>dados!K7786/100</f>
        <v>0.18</v>
      </c>
      <c r="O7871" s="13">
        <f>dados!L7786/100</f>
        <v>0</v>
      </c>
      <c r="P7871" s="12" t="str">
        <f>LEFT(Tabela2[[#This Row],[Código]],2)</f>
        <v>84</v>
      </c>
    </row>
    <row r="7872" spans="2:16" ht="15" customHeight="1" x14ac:dyDescent="0.25">
      <c r="B7872" s="31" t="str">
        <f>IF(Tabela2[[#This Row],[Tipo]] = 0,LOOKUP(Tabela2[[#This Row],[RESUMO]],Tabela3[Grupo],Tabela3[Meus produtos]),VLOOKUP(Tabela2[[#This Row],[Código]],Tabela4[[Código NBS/LC116]:[Meus serviços]],3,0))</f>
        <v>Não</v>
      </c>
      <c r="C7872" t="str">
        <f>IF(E7872=0,TEXT(dados!A7787,"00000000"),IF(E7872=2,TEXT(dados!A7787,"0000"),TEXT(dados!A7787,"#")))</f>
        <v>84386000</v>
      </c>
      <c r="D7872" t="str">
        <f>IF(dados!B7787=0,"",dados!B7787)</f>
        <v/>
      </c>
      <c r="E7872">
        <f>dados!C7787</f>
        <v>0</v>
      </c>
      <c r="F7872" t="str">
        <f>dados!D7787</f>
        <v>Maqs.e apars.p/prepar.de frutas ou prods.horticolas</v>
      </c>
      <c r="G7872"/>
      <c r="H7872"/>
      <c r="I7872"/>
      <c r="J7872"/>
      <c r="K7872" s="13"/>
      <c r="L7872" s="13">
        <f>dados!I7787/100</f>
        <v>0.13449999999999998</v>
      </c>
      <c r="M7872" s="13">
        <f>dados!J7787/100</f>
        <v>0.1699</v>
      </c>
      <c r="N7872" s="13">
        <f>dados!K7787/100</f>
        <v>0.18</v>
      </c>
      <c r="O7872" s="13">
        <f>dados!L7787/100</f>
        <v>0</v>
      </c>
      <c r="P7872" s="12" t="str">
        <f>LEFT(Tabela2[[#This Row],[Código]],2)</f>
        <v>84</v>
      </c>
    </row>
    <row r="7873" spans="2:16" ht="15" customHeight="1" x14ac:dyDescent="0.25">
      <c r="B7873" s="31" t="str">
        <f>IF(Tabela2[[#This Row],[Tipo]] = 0,LOOKUP(Tabela2[[#This Row],[RESUMO]],Tabela3[Grupo],Tabela3[Meus produtos]),VLOOKUP(Tabela2[[#This Row],[Código]],Tabela4[[Código NBS/LC116]:[Meus serviços]],3,0))</f>
        <v>Não</v>
      </c>
      <c r="C7873" t="str">
        <f>IF(E7873=0,TEXT(dados!A7788,"00000000"),IF(E7873=2,TEXT(dados!A7788,"0000"),TEXT(dados!A7788,"#")))</f>
        <v>84388010</v>
      </c>
      <c r="D7873" t="str">
        <f>IF(dados!B7788=0,"",dados!B7788)</f>
        <v/>
      </c>
      <c r="E7873">
        <f>dados!C7788</f>
        <v>0</v>
      </c>
      <c r="F7873" t="str">
        <f>dados!D7788</f>
        <v>Maqs.p/extracao de oleo essencial de citricos</v>
      </c>
      <c r="G7873"/>
      <c r="H7873"/>
      <c r="I7873"/>
      <c r="J7873"/>
      <c r="K7873" s="13"/>
      <c r="L7873" s="13">
        <f>dados!I7788/100</f>
        <v>0.13449999999999998</v>
      </c>
      <c r="M7873" s="13">
        <f>dados!J7788/100</f>
        <v>0.1699</v>
      </c>
      <c r="N7873" s="13">
        <f>dados!K7788/100</f>
        <v>0.18</v>
      </c>
      <c r="O7873" s="13">
        <f>dados!L7788/100</f>
        <v>0</v>
      </c>
      <c r="P7873" s="12" t="str">
        <f>LEFT(Tabela2[[#This Row],[Código]],2)</f>
        <v>84</v>
      </c>
    </row>
    <row r="7874" spans="2:16" ht="15" customHeight="1" x14ac:dyDescent="0.25">
      <c r="B7874" s="31" t="str">
        <f>IF(Tabela2[[#This Row],[Tipo]] = 0,LOOKUP(Tabela2[[#This Row],[RESUMO]],Tabela3[Grupo],Tabela3[Meus produtos]),VLOOKUP(Tabela2[[#This Row],[Código]],Tabela4[[Código NBS/LC116]:[Meus serviços]],3,0))</f>
        <v>Não</v>
      </c>
      <c r="C7874" t="str">
        <f>IF(E7874=0,TEXT(dados!A7789,"00000000"),IF(E7874=2,TEXT(dados!A7789,"0000"),TEXT(dados!A7789,"#")))</f>
        <v>84388020</v>
      </c>
      <c r="D7874" t="str">
        <f>IF(dados!B7789=0,"",dados!B7789)</f>
        <v/>
      </c>
      <c r="E7874">
        <f>dados!C7789</f>
        <v>0</v>
      </c>
      <c r="F7874" t="str">
        <f>dados!D7789</f>
        <v>Maqs.e apars.automat.p/descabecar,etc.pescado,c&gt;350unid</v>
      </c>
      <c r="G7874"/>
      <c r="H7874"/>
      <c r="I7874"/>
      <c r="J7874"/>
      <c r="K7874" s="13"/>
      <c r="L7874" s="13">
        <f>dados!I7789/100</f>
        <v>0.13449999999999998</v>
      </c>
      <c r="M7874" s="13">
        <f>dados!J7789/100</f>
        <v>0.1545</v>
      </c>
      <c r="N7874" s="13">
        <f>dados!K7789/100</f>
        <v>0.18</v>
      </c>
      <c r="O7874" s="13">
        <f>dados!L7789/100</f>
        <v>0</v>
      </c>
      <c r="P7874" s="12" t="str">
        <f>LEFT(Tabela2[[#This Row],[Código]],2)</f>
        <v>84</v>
      </c>
    </row>
    <row r="7875" spans="2:16" ht="15" customHeight="1" x14ac:dyDescent="0.25">
      <c r="B7875" s="31" t="str">
        <f>IF(Tabela2[[#This Row],[Tipo]] = 0,LOOKUP(Tabela2[[#This Row],[RESUMO]],Tabela3[Grupo],Tabela3[Meus produtos]),VLOOKUP(Tabela2[[#This Row],[Código]],Tabela4[[Código NBS/LC116]:[Meus serviços]],3,0))</f>
        <v>Não</v>
      </c>
      <c r="C7875" t="str">
        <f>IF(E7875=0,TEXT(dados!A7790,"00000000"),IF(E7875=2,TEXT(dados!A7790,"0000"),TEXT(dados!A7790,"#")))</f>
        <v>84388090</v>
      </c>
      <c r="D7875" t="str">
        <f>IF(dados!B7790=0,"",dados!B7790)</f>
        <v/>
      </c>
      <c r="E7875">
        <f>dados!C7790</f>
        <v>0</v>
      </c>
      <c r="F7875" t="str">
        <f>dados!D7790</f>
        <v>Outs.maqs.e apars.p/prepar/fabr.indal.de alimentos,etc.</v>
      </c>
      <c r="G7875"/>
      <c r="H7875"/>
      <c r="I7875"/>
      <c r="J7875"/>
      <c r="K7875" s="13"/>
      <c r="L7875" s="13">
        <f>dados!I7790/100</f>
        <v>0.13449999999999998</v>
      </c>
      <c r="M7875" s="13">
        <f>dados!J7790/100</f>
        <v>0.1699</v>
      </c>
      <c r="N7875" s="13">
        <f>dados!K7790/100</f>
        <v>0.18</v>
      </c>
      <c r="O7875" s="13">
        <f>dados!L7790/100</f>
        <v>0</v>
      </c>
      <c r="P7875" s="12" t="str">
        <f>LEFT(Tabela2[[#This Row],[Código]],2)</f>
        <v>84</v>
      </c>
    </row>
    <row r="7876" spans="2:16" ht="15" customHeight="1" x14ac:dyDescent="0.25">
      <c r="B7876" s="31" t="str">
        <f>IF(Tabela2[[#This Row],[Tipo]] = 0,LOOKUP(Tabela2[[#This Row],[RESUMO]],Tabela3[Grupo],Tabela3[Meus produtos]),VLOOKUP(Tabela2[[#This Row],[Código]],Tabela4[[Código NBS/LC116]:[Meus serviços]],3,0))</f>
        <v>Não</v>
      </c>
      <c r="C7876" t="str">
        <f>IF(E7876=0,TEXT(dados!A7791,"00000000"),IF(E7876=2,TEXT(dados!A7791,"0000"),TEXT(dados!A7791,"#")))</f>
        <v>84389000</v>
      </c>
      <c r="D7876" t="str">
        <f>IF(dados!B7791=0,"",dados!B7791)</f>
        <v/>
      </c>
      <c r="E7876">
        <f>dados!C7791</f>
        <v>0</v>
      </c>
      <c r="F7876" t="str">
        <f>dados!D7791</f>
        <v>Partes de maqs.e apars.p/prepar.fabr.de alimentos,etc.</v>
      </c>
      <c r="G7876"/>
      <c r="H7876"/>
      <c r="I7876"/>
      <c r="J7876"/>
      <c r="K7876" s="13"/>
      <c r="L7876" s="13">
        <f>dados!I7791/100</f>
        <v>0.13880000000000001</v>
      </c>
      <c r="M7876" s="13">
        <f>dados!J7791/100</f>
        <v>0.17420000000000002</v>
      </c>
      <c r="N7876" s="13">
        <f>dados!K7791/100</f>
        <v>0.18</v>
      </c>
      <c r="O7876" s="13">
        <f>dados!L7791/100</f>
        <v>0</v>
      </c>
      <c r="P7876" s="12" t="str">
        <f>LEFT(Tabela2[[#This Row],[Código]],2)</f>
        <v>84</v>
      </c>
    </row>
    <row r="7877" spans="2:16" ht="15" customHeight="1" x14ac:dyDescent="0.25">
      <c r="B7877" s="31" t="str">
        <f>IF(Tabela2[[#This Row],[Tipo]] = 0,LOOKUP(Tabela2[[#This Row],[RESUMO]],Tabela3[Grupo],Tabela3[Meus produtos]),VLOOKUP(Tabela2[[#This Row],[Código]],Tabela4[[Código NBS/LC116]:[Meus serviços]],3,0))</f>
        <v>Não</v>
      </c>
      <c r="C7877" t="str">
        <f>IF(E7877=0,TEXT(dados!A7792,"00000000"),IF(E7877=2,TEXT(dados!A7792,"0000"),TEXT(dados!A7792,"#")))</f>
        <v>84391010</v>
      </c>
      <c r="D7877" t="str">
        <f>IF(dados!B7792=0,"",dados!B7792)</f>
        <v/>
      </c>
      <c r="E7877">
        <f>dados!C7792</f>
        <v>0</v>
      </c>
      <c r="F7877" t="str">
        <f>dados!D7792</f>
        <v>Maqs.e apars.p/trat.materia-prima,p/fabr.pasta celulose</v>
      </c>
      <c r="G7877"/>
      <c r="H7877"/>
      <c r="I7877"/>
      <c r="J7877"/>
      <c r="K7877" s="13"/>
      <c r="L7877" s="13">
        <f>dados!I7792/100</f>
        <v>0.13449999999999998</v>
      </c>
      <c r="M7877" s="13">
        <f>dados!J7792/100</f>
        <v>0.1699</v>
      </c>
      <c r="N7877" s="13">
        <f>dados!K7792/100</f>
        <v>0.18</v>
      </c>
      <c r="O7877" s="13">
        <f>dados!L7792/100</f>
        <v>0</v>
      </c>
      <c r="P7877" s="12" t="str">
        <f>LEFT(Tabela2[[#This Row],[Código]],2)</f>
        <v>84</v>
      </c>
    </row>
    <row r="7878" spans="2:16" ht="15" customHeight="1" x14ac:dyDescent="0.25">
      <c r="B7878" s="31" t="str">
        <f>IF(Tabela2[[#This Row],[Tipo]] = 0,LOOKUP(Tabela2[[#This Row],[RESUMO]],Tabela3[Grupo],Tabela3[Meus produtos]),VLOOKUP(Tabela2[[#This Row],[Código]],Tabela4[[Código NBS/LC116]:[Meus serviços]],3,0))</f>
        <v>Não</v>
      </c>
      <c r="C7878" t="str">
        <f>IF(E7878=0,TEXT(dados!A7793,"00000000"),IF(E7878=2,TEXT(dados!A7793,"0000"),TEXT(dados!A7793,"#")))</f>
        <v>84391020</v>
      </c>
      <c r="D7878" t="str">
        <f>IF(dados!B7793=0,"",dados!B7793)</f>
        <v/>
      </c>
      <c r="E7878">
        <f>dados!C7793</f>
        <v>0</v>
      </c>
      <c r="F7878" t="str">
        <f>dados!D7793</f>
        <v>Classificadoras e depuradoras da pasta de celulose</v>
      </c>
      <c r="G7878"/>
      <c r="H7878"/>
      <c r="I7878"/>
      <c r="J7878"/>
      <c r="K7878" s="13"/>
      <c r="L7878" s="13">
        <f>dados!I7793/100</f>
        <v>0.13449999999999998</v>
      </c>
      <c r="M7878" s="13">
        <f>dados!J7793/100</f>
        <v>0.1699</v>
      </c>
      <c r="N7878" s="13">
        <f>dados!K7793/100</f>
        <v>0.18</v>
      </c>
      <c r="O7878" s="13">
        <f>dados!L7793/100</f>
        <v>0</v>
      </c>
      <c r="P7878" s="12" t="str">
        <f>LEFT(Tabela2[[#This Row],[Código]],2)</f>
        <v>84</v>
      </c>
    </row>
    <row r="7879" spans="2:16" ht="15" customHeight="1" x14ac:dyDescent="0.25">
      <c r="B7879" s="31" t="str">
        <f>IF(Tabela2[[#This Row],[Tipo]] = 0,LOOKUP(Tabela2[[#This Row],[RESUMO]],Tabela3[Grupo],Tabela3[Meus produtos]),VLOOKUP(Tabela2[[#This Row],[Código]],Tabela4[[Código NBS/LC116]:[Meus serviços]],3,0))</f>
        <v>Não</v>
      </c>
      <c r="C7879" t="str">
        <f>IF(E7879=0,TEXT(dados!A7794,"00000000"),IF(E7879=2,TEXT(dados!A7794,"0000"),TEXT(dados!A7794,"#")))</f>
        <v>84391030</v>
      </c>
      <c r="D7879" t="str">
        <f>IF(dados!B7794=0,"",dados!B7794)</f>
        <v/>
      </c>
      <c r="E7879">
        <f>dados!C7794</f>
        <v>0</v>
      </c>
      <c r="F7879" t="str">
        <f>dados!D7794</f>
        <v>Refinadoras p/fabr.pasta de materia celulosica</v>
      </c>
      <c r="G7879"/>
      <c r="H7879"/>
      <c r="I7879"/>
      <c r="J7879"/>
      <c r="K7879" s="13"/>
      <c r="L7879" s="13">
        <f>dados!I7794/100</f>
        <v>0.13449999999999998</v>
      </c>
      <c r="M7879" s="13">
        <f>dados!J7794/100</f>
        <v>0.1699</v>
      </c>
      <c r="N7879" s="13">
        <f>dados!K7794/100</f>
        <v>0.18</v>
      </c>
      <c r="O7879" s="13">
        <f>dados!L7794/100</f>
        <v>0</v>
      </c>
      <c r="P7879" s="12" t="str">
        <f>LEFT(Tabela2[[#This Row],[Código]],2)</f>
        <v>84</v>
      </c>
    </row>
    <row r="7880" spans="2:16" ht="15" customHeight="1" x14ac:dyDescent="0.25">
      <c r="B7880" s="31" t="str">
        <f>IF(Tabela2[[#This Row],[Tipo]] = 0,LOOKUP(Tabela2[[#This Row],[RESUMO]],Tabela3[Grupo],Tabela3[Meus produtos]),VLOOKUP(Tabela2[[#This Row],[Código]],Tabela4[[Código NBS/LC116]:[Meus serviços]],3,0))</f>
        <v>Não</v>
      </c>
      <c r="C7880" t="str">
        <f>IF(E7880=0,TEXT(dados!A7795,"00000000"),IF(E7880=2,TEXT(dados!A7795,"0000"),TEXT(dados!A7795,"#")))</f>
        <v>84391090</v>
      </c>
      <c r="D7880" t="str">
        <f>IF(dados!B7795=0,"",dados!B7795)</f>
        <v/>
      </c>
      <c r="E7880">
        <f>dados!C7795</f>
        <v>0</v>
      </c>
      <c r="F7880" t="str">
        <f>dados!D7795</f>
        <v>Outs.maqs.e apars.p/fabr.de pasta de materia celulosica</v>
      </c>
      <c r="G7880"/>
      <c r="H7880"/>
      <c r="I7880"/>
      <c r="J7880"/>
      <c r="K7880" s="13"/>
      <c r="L7880" s="13">
        <f>dados!I7795/100</f>
        <v>0.13449999999999998</v>
      </c>
      <c r="M7880" s="13">
        <f>dados!J7795/100</f>
        <v>0.1699</v>
      </c>
      <c r="N7880" s="13">
        <f>dados!K7795/100</f>
        <v>0.18</v>
      </c>
      <c r="O7880" s="13">
        <f>dados!L7795/100</f>
        <v>0</v>
      </c>
      <c r="P7880" s="12" t="str">
        <f>LEFT(Tabela2[[#This Row],[Código]],2)</f>
        <v>84</v>
      </c>
    </row>
    <row r="7881" spans="2:16" ht="15" customHeight="1" x14ac:dyDescent="0.25">
      <c r="B7881" s="31" t="str">
        <f>IF(Tabela2[[#This Row],[Tipo]] = 0,LOOKUP(Tabela2[[#This Row],[RESUMO]],Tabela3[Grupo],Tabela3[Meus produtos]),VLOOKUP(Tabela2[[#This Row],[Código]],Tabela4[[Código NBS/LC116]:[Meus serviços]],3,0))</f>
        <v>Não</v>
      </c>
      <c r="C7881" t="str">
        <f>IF(E7881=0,TEXT(dados!A7796,"00000000"),IF(E7881=2,TEXT(dados!A7796,"0000"),TEXT(dados!A7796,"#")))</f>
        <v>84392000</v>
      </c>
      <c r="D7881" t="str">
        <f>IF(dados!B7796=0,"",dados!B7796)</f>
        <v/>
      </c>
      <c r="E7881">
        <f>dados!C7796</f>
        <v>0</v>
      </c>
      <c r="F7881" t="str">
        <f>dados!D7796</f>
        <v>Maqs.e apars.p/fabr.de papel ou cartao</v>
      </c>
      <c r="G7881"/>
      <c r="H7881"/>
      <c r="I7881"/>
      <c r="J7881"/>
      <c r="K7881" s="13"/>
      <c r="L7881" s="13">
        <f>dados!I7796/100</f>
        <v>0.13449999999999998</v>
      </c>
      <c r="M7881" s="13">
        <f>dados!J7796/100</f>
        <v>0.1699</v>
      </c>
      <c r="N7881" s="13">
        <f>dados!K7796/100</f>
        <v>0.18</v>
      </c>
      <c r="O7881" s="13">
        <f>dados!L7796/100</f>
        <v>0</v>
      </c>
      <c r="P7881" s="12" t="str">
        <f>LEFT(Tabela2[[#This Row],[Código]],2)</f>
        <v>84</v>
      </c>
    </row>
    <row r="7882" spans="2:16" ht="15" customHeight="1" x14ac:dyDescent="0.25">
      <c r="B7882" s="31" t="str">
        <f>IF(Tabela2[[#This Row],[Tipo]] = 0,LOOKUP(Tabela2[[#This Row],[RESUMO]],Tabela3[Grupo],Tabela3[Meus produtos]),VLOOKUP(Tabela2[[#This Row],[Código]],Tabela4[[Código NBS/LC116]:[Meus serviços]],3,0))</f>
        <v>Não</v>
      </c>
      <c r="C7882" t="str">
        <f>IF(E7882=0,TEXT(dados!A7797,"00000000"),IF(E7882=2,TEXT(dados!A7797,"0000"),TEXT(dados!A7797,"#")))</f>
        <v>84393010</v>
      </c>
      <c r="D7882" t="str">
        <f>IF(dados!B7797=0,"",dados!B7797)</f>
        <v/>
      </c>
      <c r="E7882">
        <f>dados!C7797</f>
        <v>0</v>
      </c>
      <c r="F7882" t="str">
        <f>dados!D7797</f>
        <v>Bobinadoras-esticadoras p/acabamento de papel ou cartao</v>
      </c>
      <c r="G7882"/>
      <c r="H7882"/>
      <c r="I7882"/>
      <c r="J7882"/>
      <c r="K7882" s="13"/>
      <c r="L7882" s="13">
        <f>dados!I7797/100</f>
        <v>0.13449999999999998</v>
      </c>
      <c r="M7882" s="13">
        <f>dados!J7797/100</f>
        <v>0.1699</v>
      </c>
      <c r="N7882" s="13">
        <f>dados!K7797/100</f>
        <v>0.18</v>
      </c>
      <c r="O7882" s="13">
        <f>dados!L7797/100</f>
        <v>0</v>
      </c>
      <c r="P7882" s="12" t="str">
        <f>LEFT(Tabela2[[#This Row],[Código]],2)</f>
        <v>84</v>
      </c>
    </row>
    <row r="7883" spans="2:16" ht="15" customHeight="1" x14ac:dyDescent="0.25">
      <c r="B7883" s="31" t="str">
        <f>IF(Tabela2[[#This Row],[Tipo]] = 0,LOOKUP(Tabela2[[#This Row],[RESUMO]],Tabela3[Grupo],Tabela3[Meus produtos]),VLOOKUP(Tabela2[[#This Row],[Código]],Tabela4[[Código NBS/LC116]:[Meus serviços]],3,0))</f>
        <v>Não</v>
      </c>
      <c r="C7883" t="str">
        <f>IF(E7883=0,TEXT(dados!A7798,"00000000"),IF(E7883=2,TEXT(dados!A7798,"0000"),TEXT(dados!A7798,"#")))</f>
        <v>84393020</v>
      </c>
      <c r="D7883" t="str">
        <f>IF(dados!B7798=0,"",dados!B7798)</f>
        <v/>
      </c>
      <c r="E7883">
        <f>dados!C7798</f>
        <v>0</v>
      </c>
      <c r="F7883" t="str">
        <f>dados!D7798</f>
        <v>Maqs.e apars.p/impregnar papel ou cartao</v>
      </c>
      <c r="G7883"/>
      <c r="H7883"/>
      <c r="I7883"/>
      <c r="J7883"/>
      <c r="K7883" s="13"/>
      <c r="L7883" s="13">
        <f>dados!I7798/100</f>
        <v>0.13449999999999998</v>
      </c>
      <c r="M7883" s="13">
        <f>dados!J7798/100</f>
        <v>0.1699</v>
      </c>
      <c r="N7883" s="13">
        <f>dados!K7798/100</f>
        <v>0.18</v>
      </c>
      <c r="O7883" s="13">
        <f>dados!L7798/100</f>
        <v>0</v>
      </c>
      <c r="P7883" s="12" t="str">
        <f>LEFT(Tabela2[[#This Row],[Código]],2)</f>
        <v>84</v>
      </c>
    </row>
    <row r="7884" spans="2:16" ht="15" customHeight="1" x14ac:dyDescent="0.25">
      <c r="B7884" s="31" t="str">
        <f>IF(Tabela2[[#This Row],[Tipo]] = 0,LOOKUP(Tabela2[[#This Row],[RESUMO]],Tabela3[Grupo],Tabela3[Meus produtos]),VLOOKUP(Tabela2[[#This Row],[Código]],Tabela4[[Código NBS/LC116]:[Meus serviços]],3,0))</f>
        <v>Não</v>
      </c>
      <c r="C7884" t="str">
        <f>IF(E7884=0,TEXT(dados!A7799,"00000000"),IF(E7884=2,TEXT(dados!A7799,"0000"),TEXT(dados!A7799,"#")))</f>
        <v>84393030</v>
      </c>
      <c r="D7884" t="str">
        <f>IF(dados!B7799=0,"",dados!B7799)</f>
        <v/>
      </c>
      <c r="E7884">
        <f>dados!C7799</f>
        <v>0</v>
      </c>
      <c r="F7884" t="str">
        <f>dados!D7799</f>
        <v>Maqs.e apars.p/ondular papel ou cartao</v>
      </c>
      <c r="G7884"/>
      <c r="H7884"/>
      <c r="I7884"/>
      <c r="J7884"/>
      <c r="K7884" s="13"/>
      <c r="L7884" s="13">
        <f>dados!I7799/100</f>
        <v>0.13449999999999998</v>
      </c>
      <c r="M7884" s="13">
        <f>dados!J7799/100</f>
        <v>0.1699</v>
      </c>
      <c r="N7884" s="13">
        <f>dados!K7799/100</f>
        <v>0.18</v>
      </c>
      <c r="O7884" s="13">
        <f>dados!L7799/100</f>
        <v>0</v>
      </c>
      <c r="P7884" s="12" t="str">
        <f>LEFT(Tabela2[[#This Row],[Código]],2)</f>
        <v>84</v>
      </c>
    </row>
    <row r="7885" spans="2:16" ht="15" customHeight="1" x14ac:dyDescent="0.25">
      <c r="B7885" s="31" t="str">
        <f>IF(Tabela2[[#This Row],[Tipo]] = 0,LOOKUP(Tabela2[[#This Row],[RESUMO]],Tabela3[Grupo],Tabela3[Meus produtos]),VLOOKUP(Tabela2[[#This Row],[Código]],Tabela4[[Código NBS/LC116]:[Meus serviços]],3,0))</f>
        <v>Não</v>
      </c>
      <c r="C7885" t="str">
        <f>IF(E7885=0,TEXT(dados!A7800,"00000000"),IF(E7885=2,TEXT(dados!A7800,"0000"),TEXT(dados!A7800,"#")))</f>
        <v>84393090</v>
      </c>
      <c r="D7885" t="str">
        <f>IF(dados!B7800=0,"",dados!B7800)</f>
        <v/>
      </c>
      <c r="E7885">
        <f>dados!C7800</f>
        <v>0</v>
      </c>
      <c r="F7885" t="str">
        <f>dados!D7800</f>
        <v>Outs.maqs.e apars.p/acabamento de papel ou cartao</v>
      </c>
      <c r="G7885"/>
      <c r="H7885"/>
      <c r="I7885"/>
      <c r="J7885"/>
      <c r="K7885" s="13"/>
      <c r="L7885" s="13">
        <f>dados!I7800/100</f>
        <v>0.13449999999999998</v>
      </c>
      <c r="M7885" s="13">
        <f>dados!J7800/100</f>
        <v>0.1699</v>
      </c>
      <c r="N7885" s="13">
        <f>dados!K7800/100</f>
        <v>0.18</v>
      </c>
      <c r="O7885" s="13">
        <f>dados!L7800/100</f>
        <v>0</v>
      </c>
      <c r="P7885" s="12" t="str">
        <f>LEFT(Tabela2[[#This Row],[Código]],2)</f>
        <v>84</v>
      </c>
    </row>
    <row r="7886" spans="2:16" ht="15" customHeight="1" x14ac:dyDescent="0.25">
      <c r="B7886" s="31" t="str">
        <f>IF(Tabela2[[#This Row],[Tipo]] = 0,LOOKUP(Tabela2[[#This Row],[RESUMO]],Tabela3[Grupo],Tabela3[Meus produtos]),VLOOKUP(Tabela2[[#This Row],[Código]],Tabela4[[Código NBS/LC116]:[Meus serviços]],3,0))</f>
        <v>Não</v>
      </c>
      <c r="C7886" t="str">
        <f>IF(E7886=0,TEXT(dados!A7801,"00000000"),IF(E7886=2,TEXT(dados!A7801,"0000"),TEXT(dados!A7801,"#")))</f>
        <v>84399100</v>
      </c>
      <c r="D7886" t="str">
        <f>IF(dados!B7801=0,"",dados!B7801)</f>
        <v/>
      </c>
      <c r="E7886">
        <f>dados!C7801</f>
        <v>0</v>
      </c>
      <c r="F7886" t="str">
        <f>dados!D7801</f>
        <v>Partes de maqs.e apars.p/fabr.pasta de mater.celulosica</v>
      </c>
      <c r="G7886"/>
      <c r="H7886"/>
      <c r="I7886"/>
      <c r="J7886"/>
      <c r="K7886" s="13"/>
      <c r="L7886" s="13">
        <f>dados!I7801/100</f>
        <v>0.13880000000000001</v>
      </c>
      <c r="M7886" s="13">
        <f>dados!J7801/100</f>
        <v>0.17420000000000002</v>
      </c>
      <c r="N7886" s="13">
        <f>dados!K7801/100</f>
        <v>0.18</v>
      </c>
      <c r="O7886" s="13">
        <f>dados!L7801/100</f>
        <v>0</v>
      </c>
      <c r="P7886" s="12" t="str">
        <f>LEFT(Tabela2[[#This Row],[Código]],2)</f>
        <v>84</v>
      </c>
    </row>
    <row r="7887" spans="2:16" ht="15" customHeight="1" x14ac:dyDescent="0.25">
      <c r="B7887" s="31" t="str">
        <f>IF(Tabela2[[#This Row],[Tipo]] = 0,LOOKUP(Tabela2[[#This Row],[RESUMO]],Tabela3[Grupo],Tabela3[Meus produtos]),VLOOKUP(Tabela2[[#This Row],[Código]],Tabela4[[Código NBS/LC116]:[Meus serviços]],3,0))</f>
        <v>Não</v>
      </c>
      <c r="C7887" t="str">
        <f>IF(E7887=0,TEXT(dados!A7802,"00000000"),IF(E7887=2,TEXT(dados!A7802,"0000"),TEXT(dados!A7802,"#")))</f>
        <v>84399910</v>
      </c>
      <c r="D7887" t="str">
        <f>IF(dados!B7802=0,"",dados!B7802)</f>
        <v/>
      </c>
      <c r="E7887">
        <f>dados!C7802</f>
        <v>0</v>
      </c>
      <c r="F7887" t="str">
        <f>dados!D7802</f>
        <v>Rolos,corrugad/pressao,de maqs.ondular papel,l&gt;=2500 mm</v>
      </c>
      <c r="G7887"/>
      <c r="H7887"/>
      <c r="I7887"/>
      <c r="J7887"/>
      <c r="K7887" s="13"/>
      <c r="L7887" s="13">
        <f>dados!I7802/100</f>
        <v>0.13880000000000001</v>
      </c>
      <c r="M7887" s="13">
        <f>dados!J7802/100</f>
        <v>0.1588</v>
      </c>
      <c r="N7887" s="13">
        <f>dados!K7802/100</f>
        <v>0.18</v>
      </c>
      <c r="O7887" s="13">
        <f>dados!L7802/100</f>
        <v>0</v>
      </c>
      <c r="P7887" s="12" t="str">
        <f>LEFT(Tabela2[[#This Row],[Código]],2)</f>
        <v>84</v>
      </c>
    </row>
    <row r="7888" spans="2:16" ht="15" customHeight="1" x14ac:dyDescent="0.25">
      <c r="B7888" s="31" t="str">
        <f>IF(Tabela2[[#This Row],[Tipo]] = 0,LOOKUP(Tabela2[[#This Row],[RESUMO]],Tabela3[Grupo],Tabela3[Meus produtos]),VLOOKUP(Tabela2[[#This Row],[Código]],Tabela4[[Código NBS/LC116]:[Meus serviços]],3,0))</f>
        <v>Não</v>
      </c>
      <c r="C7888" t="str">
        <f>IF(E7888=0,TEXT(dados!A7803,"00000000"),IF(E7888=2,TEXT(dados!A7803,"0000"),TEXT(dados!A7803,"#")))</f>
        <v>84399990</v>
      </c>
      <c r="D7888" t="str">
        <f>IF(dados!B7803=0,"",dados!B7803)</f>
        <v/>
      </c>
      <c r="E7888">
        <f>dados!C7803</f>
        <v>0</v>
      </c>
      <c r="F7888" t="str">
        <f>dados!D7803</f>
        <v>Outs.partes de maqs.apars.p/fabr/acabam.de papel/cartao</v>
      </c>
      <c r="G7888"/>
      <c r="H7888"/>
      <c r="I7888"/>
      <c r="J7888"/>
      <c r="K7888" s="13"/>
      <c r="L7888" s="13">
        <f>dados!I7803/100</f>
        <v>0.13880000000000001</v>
      </c>
      <c r="M7888" s="13">
        <f>dados!J7803/100</f>
        <v>0.17420000000000002</v>
      </c>
      <c r="N7888" s="13">
        <f>dados!K7803/100</f>
        <v>0.18</v>
      </c>
      <c r="O7888" s="13">
        <f>dados!L7803/100</f>
        <v>0</v>
      </c>
      <c r="P7888" s="12" t="str">
        <f>LEFT(Tabela2[[#This Row],[Código]],2)</f>
        <v>84</v>
      </c>
    </row>
    <row r="7889" spans="2:16" ht="15" customHeight="1" x14ac:dyDescent="0.25">
      <c r="B7889" s="31" t="str">
        <f>IF(Tabela2[[#This Row],[Tipo]] = 0,LOOKUP(Tabela2[[#This Row],[RESUMO]],Tabela3[Grupo],Tabela3[Meus produtos]),VLOOKUP(Tabela2[[#This Row],[Código]],Tabela4[[Código NBS/LC116]:[Meus serviços]],3,0))</f>
        <v>Não</v>
      </c>
      <c r="C7889" t="str">
        <f>IF(E7889=0,TEXT(dados!A7804,"00000000"),IF(E7889=2,TEXT(dados!A7804,"0000"),TEXT(dados!A7804,"#")))</f>
        <v>84401011</v>
      </c>
      <c r="D7889" t="str">
        <f>IF(dados!B7804=0,"",dados!B7804)</f>
        <v/>
      </c>
      <c r="E7889">
        <f>dados!C7804</f>
        <v>0</v>
      </c>
      <c r="F7889" t="str">
        <f>dados!D7804</f>
        <v>Maqs.e apars.de costurar cadernos, c/aliment .automatica</v>
      </c>
      <c r="G7889"/>
      <c r="H7889"/>
      <c r="I7889"/>
      <c r="J7889"/>
      <c r="K7889" s="13"/>
      <c r="L7889" s="13">
        <f>dados!I7804/100</f>
        <v>0.13449999999999998</v>
      </c>
      <c r="M7889" s="13">
        <f>dados!J7804/100</f>
        <v>0.1545</v>
      </c>
      <c r="N7889" s="13">
        <f>dados!K7804/100</f>
        <v>0.18</v>
      </c>
      <c r="O7889" s="13">
        <f>dados!L7804/100</f>
        <v>0</v>
      </c>
      <c r="P7889" s="12" t="str">
        <f>LEFT(Tabela2[[#This Row],[Código]],2)</f>
        <v>84</v>
      </c>
    </row>
    <row r="7890" spans="2:16" ht="15" customHeight="1" x14ac:dyDescent="0.25">
      <c r="B7890" s="31" t="str">
        <f>IF(Tabela2[[#This Row],[Tipo]] = 0,LOOKUP(Tabela2[[#This Row],[RESUMO]],Tabela3[Grupo],Tabela3[Meus produtos]),VLOOKUP(Tabela2[[#This Row],[Código]],Tabela4[[Código NBS/LC116]:[Meus serviços]],3,0))</f>
        <v>Não</v>
      </c>
      <c r="C7890" t="str">
        <f>IF(E7890=0,TEXT(dados!A7805,"00000000"),IF(E7890=2,TEXT(dados!A7805,"0000"),TEXT(dados!A7805,"#")))</f>
        <v>84401019</v>
      </c>
      <c r="D7890" t="str">
        <f>IF(dados!B7805=0,"",dados!B7805)</f>
        <v/>
      </c>
      <c r="E7890">
        <f>dados!C7805</f>
        <v>0</v>
      </c>
      <c r="F7890" t="str">
        <f>dados!D7805</f>
        <v>Outros maqs.e apars.de costurar cadernos</v>
      </c>
      <c r="G7890"/>
      <c r="H7890"/>
      <c r="I7890"/>
      <c r="J7890"/>
      <c r="K7890" s="13"/>
      <c r="L7890" s="13">
        <f>dados!I7805/100</f>
        <v>0.13449999999999998</v>
      </c>
      <c r="M7890" s="13">
        <f>dados!J7805/100</f>
        <v>0.1699</v>
      </c>
      <c r="N7890" s="13">
        <f>dados!K7805/100</f>
        <v>0.18</v>
      </c>
      <c r="O7890" s="13">
        <f>dados!L7805/100</f>
        <v>0</v>
      </c>
      <c r="P7890" s="12" t="str">
        <f>LEFT(Tabela2[[#This Row],[Código]],2)</f>
        <v>84</v>
      </c>
    </row>
    <row r="7891" spans="2:16" ht="15" customHeight="1" x14ac:dyDescent="0.25">
      <c r="B7891" s="31" t="str">
        <f>IF(Tabela2[[#This Row],[Tipo]] = 0,LOOKUP(Tabela2[[#This Row],[RESUMO]],Tabela3[Grupo],Tabela3[Meus produtos]),VLOOKUP(Tabela2[[#This Row],[Código]],Tabela4[[Código NBS/LC116]:[Meus serviços]],3,0))</f>
        <v>Não</v>
      </c>
      <c r="C7891" t="str">
        <f>IF(E7891=0,TEXT(dados!A7806,"00000000"),IF(E7891=2,TEXT(dados!A7806,"0000"),TEXT(dados!A7806,"#")))</f>
        <v>84401020</v>
      </c>
      <c r="D7891" t="str">
        <f>IF(dados!B7806=0,"",dados!B7806)</f>
        <v/>
      </c>
      <c r="E7891">
        <f>dados!C7806</f>
        <v>0</v>
      </c>
      <c r="F7891" t="str">
        <f>dados!D7806</f>
        <v>Maquinas para fabricar capas de papelao, com dispositivo de colagem e capacidade de producao superior a 60 unidades por minuto</v>
      </c>
      <c r="G7891"/>
      <c r="H7891"/>
      <c r="I7891"/>
      <c r="J7891"/>
      <c r="K7891" s="13"/>
      <c r="L7891" s="13">
        <f>dados!I7806/100</f>
        <v>0.13449999999999998</v>
      </c>
      <c r="M7891" s="13">
        <f>dados!J7806/100</f>
        <v>0.1545</v>
      </c>
      <c r="N7891" s="13">
        <f>dados!K7806/100</f>
        <v>0.18</v>
      </c>
      <c r="O7891" s="13">
        <f>dados!L7806/100</f>
        <v>0</v>
      </c>
      <c r="P7891" s="12" t="str">
        <f>LEFT(Tabela2[[#This Row],[Código]],2)</f>
        <v>84</v>
      </c>
    </row>
    <row r="7892" spans="2:16" ht="15" customHeight="1" x14ac:dyDescent="0.25">
      <c r="B7892" s="31" t="str">
        <f>IF(Tabela2[[#This Row],[Tipo]] = 0,LOOKUP(Tabela2[[#This Row],[RESUMO]],Tabela3[Grupo],Tabela3[Meus produtos]),VLOOKUP(Tabela2[[#This Row],[Código]],Tabela4[[Código NBS/LC116]:[Meus serviços]],3,0))</f>
        <v>Não</v>
      </c>
      <c r="C7892" t="str">
        <f>IF(E7892=0,TEXT(dados!A7807,"00000000"),IF(E7892=2,TEXT(dados!A7807,"0000"),TEXT(dados!A7807,"#")))</f>
        <v>84401090</v>
      </c>
      <c r="D7892" t="str">
        <f>IF(dados!B7807=0,"",dados!B7807)</f>
        <v/>
      </c>
      <c r="E7892">
        <f>dados!C7807</f>
        <v>0</v>
      </c>
      <c r="F7892" t="str">
        <f>dados!D7807</f>
        <v>Outros maqs.e apars.p/brochura ou encadernacao</v>
      </c>
      <c r="G7892"/>
      <c r="H7892"/>
      <c r="I7892"/>
      <c r="J7892"/>
      <c r="K7892" s="13"/>
      <c r="L7892" s="13">
        <f>dados!I7807/100</f>
        <v>0.13449999999999998</v>
      </c>
      <c r="M7892" s="13">
        <f>dados!J7807/100</f>
        <v>0.1699</v>
      </c>
      <c r="N7892" s="13">
        <f>dados!K7807/100</f>
        <v>0.18</v>
      </c>
      <c r="O7892" s="13">
        <f>dados!L7807/100</f>
        <v>0</v>
      </c>
      <c r="P7892" s="12" t="str">
        <f>LEFT(Tabela2[[#This Row],[Código]],2)</f>
        <v>84</v>
      </c>
    </row>
    <row r="7893" spans="2:16" ht="15" customHeight="1" x14ac:dyDescent="0.25">
      <c r="B7893" s="31" t="str">
        <f>IF(Tabela2[[#This Row],[Tipo]] = 0,LOOKUP(Tabela2[[#This Row],[RESUMO]],Tabela3[Grupo],Tabela3[Meus produtos]),VLOOKUP(Tabela2[[#This Row],[Código]],Tabela4[[Código NBS/LC116]:[Meus serviços]],3,0))</f>
        <v>Não</v>
      </c>
      <c r="C7893" t="str">
        <f>IF(E7893=0,TEXT(dados!A7808,"00000000"),IF(E7893=2,TEXT(dados!A7808,"0000"),TEXT(dados!A7808,"#")))</f>
        <v>84409000</v>
      </c>
      <c r="D7893" t="str">
        <f>IF(dados!B7808=0,"",dados!B7808)</f>
        <v/>
      </c>
      <c r="E7893">
        <f>dados!C7808</f>
        <v>0</v>
      </c>
      <c r="F7893" t="str">
        <f>dados!D7808</f>
        <v>Partes de maqs.e apars.p/brochura ou encadernacao</v>
      </c>
      <c r="G7893"/>
      <c r="H7893"/>
      <c r="I7893"/>
      <c r="J7893"/>
      <c r="K7893" s="13"/>
      <c r="L7893" s="13">
        <f>dados!I7808/100</f>
        <v>0.13880000000000001</v>
      </c>
      <c r="M7893" s="13">
        <f>dados!J7808/100</f>
        <v>0.17420000000000002</v>
      </c>
      <c r="N7893" s="13">
        <f>dados!K7808/100</f>
        <v>0.18</v>
      </c>
      <c r="O7893" s="13">
        <f>dados!L7808/100</f>
        <v>0</v>
      </c>
      <c r="P7893" s="12" t="str">
        <f>LEFT(Tabela2[[#This Row],[Código]],2)</f>
        <v>84</v>
      </c>
    </row>
    <row r="7894" spans="2:16" ht="15" customHeight="1" x14ac:dyDescent="0.25">
      <c r="B7894" s="31" t="str">
        <f>IF(Tabela2[[#This Row],[Tipo]] = 0,LOOKUP(Tabela2[[#This Row],[RESUMO]],Tabela3[Grupo],Tabela3[Meus produtos]),VLOOKUP(Tabela2[[#This Row],[Código]],Tabela4[[Código NBS/LC116]:[Meus serviços]],3,0))</f>
        <v>Não</v>
      </c>
      <c r="C7894" t="str">
        <f>IF(E7894=0,TEXT(dados!A7809,"00000000"),IF(E7894=2,TEXT(dados!A7809,"0000"),TEXT(dados!A7809,"#")))</f>
        <v>84411010</v>
      </c>
      <c r="D7894" t="str">
        <f>IF(dados!B7809=0,"",dados!B7809)</f>
        <v/>
      </c>
      <c r="E7894">
        <f>dados!C7809</f>
        <v>0</v>
      </c>
      <c r="F7894" t="str">
        <f>dados!D7809</f>
        <v>Cortadeiras bobinadoras p/papel,cartao,etc.v&gt;2000m/min</v>
      </c>
      <c r="G7894"/>
      <c r="H7894"/>
      <c r="I7894"/>
      <c r="J7894"/>
      <c r="K7894" s="13"/>
      <c r="L7894" s="13">
        <f>dados!I7809/100</f>
        <v>0.13449999999999998</v>
      </c>
      <c r="M7894" s="13">
        <f>dados!J7809/100</f>
        <v>0.1545</v>
      </c>
      <c r="N7894" s="13">
        <f>dados!K7809/100</f>
        <v>0.18</v>
      </c>
      <c r="O7894" s="13">
        <f>dados!L7809/100</f>
        <v>0</v>
      </c>
      <c r="P7894" s="12" t="str">
        <f>LEFT(Tabela2[[#This Row],[Código]],2)</f>
        <v>84</v>
      </c>
    </row>
    <row r="7895" spans="2:16" ht="15" customHeight="1" x14ac:dyDescent="0.25">
      <c r="B7895" s="31" t="str">
        <f>IF(Tabela2[[#This Row],[Tipo]] = 0,LOOKUP(Tabela2[[#This Row],[RESUMO]],Tabela3[Grupo],Tabela3[Meus produtos]),VLOOKUP(Tabela2[[#This Row],[Código]],Tabela4[[Código NBS/LC116]:[Meus serviços]],3,0))</f>
        <v>Não</v>
      </c>
      <c r="C7895" t="str">
        <f>IF(E7895=0,TEXT(dados!A7810,"00000000"),IF(E7895=2,TEXT(dados!A7810,"0000"),TEXT(dados!A7810,"#")))</f>
        <v>84411090</v>
      </c>
      <c r="D7895" t="str">
        <f>IF(dados!B7810=0,"",dados!B7810)</f>
        <v/>
      </c>
      <c r="E7895">
        <f>dados!C7810</f>
        <v>0</v>
      </c>
      <c r="F7895" t="str">
        <f>dados!D7810</f>
        <v>Outs.cortadeiras p/pasta de papel,papel ou cartao</v>
      </c>
      <c r="G7895"/>
      <c r="H7895"/>
      <c r="I7895"/>
      <c r="J7895"/>
      <c r="K7895" s="13"/>
      <c r="L7895" s="13">
        <f>dados!I7810/100</f>
        <v>0.13449999999999998</v>
      </c>
      <c r="M7895" s="13">
        <f>dados!J7810/100</f>
        <v>0.1699</v>
      </c>
      <c r="N7895" s="13">
        <f>dados!K7810/100</f>
        <v>0.18</v>
      </c>
      <c r="O7895" s="13">
        <f>dados!L7810/100</f>
        <v>0</v>
      </c>
      <c r="P7895" s="12" t="str">
        <f>LEFT(Tabela2[[#This Row],[Código]],2)</f>
        <v>84</v>
      </c>
    </row>
    <row r="7896" spans="2:16" ht="15" customHeight="1" x14ac:dyDescent="0.25">
      <c r="B7896" s="31" t="str">
        <f>IF(Tabela2[[#This Row],[Tipo]] = 0,LOOKUP(Tabela2[[#This Row],[RESUMO]],Tabela3[Grupo],Tabela3[Meus produtos]),VLOOKUP(Tabela2[[#This Row],[Código]],Tabela4[[Código NBS/LC116]:[Meus serviços]],3,0))</f>
        <v>Não</v>
      </c>
      <c r="C7896" t="str">
        <f>IF(E7896=0,TEXT(dados!A7811,"00000000"),IF(E7896=2,TEXT(dados!A7811,"0000"),TEXT(dados!A7811,"#")))</f>
        <v>84412000</v>
      </c>
      <c r="D7896" t="str">
        <f>IF(dados!B7811=0,"",dados!B7811)</f>
        <v/>
      </c>
      <c r="E7896">
        <f>dados!C7811</f>
        <v>0</v>
      </c>
      <c r="F7896" t="str">
        <f>dados!D7811</f>
        <v>Maqs.p/fabr.de sacos ou envelopes de papel,etc.</v>
      </c>
      <c r="G7896"/>
      <c r="H7896"/>
      <c r="I7896"/>
      <c r="J7896"/>
      <c r="K7896" s="13"/>
      <c r="L7896" s="13">
        <f>dados!I7811/100</f>
        <v>0.13449999999999998</v>
      </c>
      <c r="M7896" s="13">
        <f>dados!J7811/100</f>
        <v>0.1699</v>
      </c>
      <c r="N7896" s="13">
        <f>dados!K7811/100</f>
        <v>0.18</v>
      </c>
      <c r="O7896" s="13">
        <f>dados!L7811/100</f>
        <v>0</v>
      </c>
      <c r="P7896" s="12" t="str">
        <f>LEFT(Tabela2[[#This Row],[Código]],2)</f>
        <v>84</v>
      </c>
    </row>
    <row r="7897" spans="2:16" ht="15" customHeight="1" x14ac:dyDescent="0.25">
      <c r="B7897" s="31" t="str">
        <f>IF(Tabela2[[#This Row],[Tipo]] = 0,LOOKUP(Tabela2[[#This Row],[RESUMO]],Tabela3[Grupo],Tabela3[Meus produtos]),VLOOKUP(Tabela2[[#This Row],[Código]],Tabela4[[Código NBS/LC116]:[Meus serviços]],3,0))</f>
        <v>Não</v>
      </c>
      <c r="C7897" t="str">
        <f>IF(E7897=0,TEXT(dados!A7812,"00000000"),IF(E7897=2,TEXT(dados!A7812,"0000"),TEXT(dados!A7812,"#")))</f>
        <v>84413010</v>
      </c>
      <c r="D7897" t="str">
        <f>IF(dados!B7812=0,"",dados!B7812)</f>
        <v/>
      </c>
      <c r="E7897">
        <f>dados!C7812</f>
        <v>0</v>
      </c>
      <c r="F7897" t="str">
        <f>dados!D7812</f>
        <v>Maqs.de dobrar e colar,p/fabr.de caixas de papel</v>
      </c>
      <c r="G7897"/>
      <c r="H7897"/>
      <c r="I7897"/>
      <c r="J7897"/>
      <c r="K7897" s="13"/>
      <c r="L7897" s="13">
        <f>dados!I7812/100</f>
        <v>0.13449999999999998</v>
      </c>
      <c r="M7897" s="13">
        <f>dados!J7812/100</f>
        <v>0.1699</v>
      </c>
      <c r="N7897" s="13">
        <f>dados!K7812/100</f>
        <v>0.18</v>
      </c>
      <c r="O7897" s="13">
        <f>dados!L7812/100</f>
        <v>0</v>
      </c>
      <c r="P7897" s="12" t="str">
        <f>LEFT(Tabela2[[#This Row],[Código]],2)</f>
        <v>84</v>
      </c>
    </row>
    <row r="7898" spans="2:16" ht="15" customHeight="1" x14ac:dyDescent="0.25">
      <c r="B7898" s="31" t="str">
        <f>IF(Tabela2[[#This Row],[Tipo]] = 0,LOOKUP(Tabela2[[#This Row],[RESUMO]],Tabela3[Grupo],Tabela3[Meus produtos]),VLOOKUP(Tabela2[[#This Row],[Código]],Tabela4[[Código NBS/LC116]:[Meus serviços]],3,0))</f>
        <v>Não</v>
      </c>
      <c r="C7898" t="str">
        <f>IF(E7898=0,TEXT(dados!A7813,"00000000"),IF(E7898=2,TEXT(dados!A7813,"0000"),TEXT(dados!A7813,"#")))</f>
        <v>84413090</v>
      </c>
      <c r="D7898" t="str">
        <f>IF(dados!B7813=0,"",dados!B7813)</f>
        <v/>
      </c>
      <c r="E7898">
        <f>dados!C7813</f>
        <v>0</v>
      </c>
      <c r="F7898" t="str">
        <f>dados!D7813</f>
        <v>Outs.maqs.p/fabr.de caixas,tubos,tambores,de papel,etc.</v>
      </c>
      <c r="G7898"/>
      <c r="H7898"/>
      <c r="I7898"/>
      <c r="J7898"/>
      <c r="K7898" s="13"/>
      <c r="L7898" s="13">
        <f>dados!I7813/100</f>
        <v>0.13449999999999998</v>
      </c>
      <c r="M7898" s="13">
        <f>dados!J7813/100</f>
        <v>0.1699</v>
      </c>
      <c r="N7898" s="13">
        <f>dados!K7813/100</f>
        <v>0.18</v>
      </c>
      <c r="O7898" s="13">
        <f>dados!L7813/100</f>
        <v>0</v>
      </c>
      <c r="P7898" s="12" t="str">
        <f>LEFT(Tabela2[[#This Row],[Código]],2)</f>
        <v>84</v>
      </c>
    </row>
    <row r="7899" spans="2:16" ht="15" customHeight="1" x14ac:dyDescent="0.25">
      <c r="B7899" s="31" t="str">
        <f>IF(Tabela2[[#This Row],[Tipo]] = 0,LOOKUP(Tabela2[[#This Row],[RESUMO]],Tabela3[Grupo],Tabela3[Meus produtos]),VLOOKUP(Tabela2[[#This Row],[Código]],Tabela4[[Código NBS/LC116]:[Meus serviços]],3,0))</f>
        <v>Não</v>
      </c>
      <c r="C7899" t="str">
        <f>IF(E7899=0,TEXT(dados!A7814,"00000000"),IF(E7899=2,TEXT(dados!A7814,"0000"),TEXT(dados!A7814,"#")))</f>
        <v>84414000</v>
      </c>
      <c r="D7899" t="str">
        <f>IF(dados!B7814=0,"",dados!B7814)</f>
        <v/>
      </c>
      <c r="E7899">
        <f>dados!C7814</f>
        <v>0</v>
      </c>
      <c r="F7899" t="str">
        <f>dados!D7814</f>
        <v>Maqs.de moldar artigos de pasta de papel/papel/cartao</v>
      </c>
      <c r="G7899"/>
      <c r="H7899"/>
      <c r="I7899"/>
      <c r="J7899"/>
      <c r="K7899" s="13"/>
      <c r="L7899" s="13">
        <f>dados!I7814/100</f>
        <v>0.13449999999999998</v>
      </c>
      <c r="M7899" s="13">
        <f>dados!J7814/100</f>
        <v>0.1699</v>
      </c>
      <c r="N7899" s="13">
        <f>dados!K7814/100</f>
        <v>0.18</v>
      </c>
      <c r="O7899" s="13">
        <f>dados!L7814/100</f>
        <v>0</v>
      </c>
      <c r="P7899" s="12" t="str">
        <f>LEFT(Tabela2[[#This Row],[Código]],2)</f>
        <v>84</v>
      </c>
    </row>
    <row r="7900" spans="2:16" ht="15" customHeight="1" x14ac:dyDescent="0.25">
      <c r="B7900" s="31" t="str">
        <f>IF(Tabela2[[#This Row],[Tipo]] = 0,LOOKUP(Tabela2[[#This Row],[RESUMO]],Tabela3[Grupo],Tabela3[Meus produtos]),VLOOKUP(Tabela2[[#This Row],[Código]],Tabela4[[Código NBS/LC116]:[Meus serviços]],3,0))</f>
        <v>Não</v>
      </c>
      <c r="C7900" t="str">
        <f>IF(E7900=0,TEXT(dados!A7815,"00000000"),IF(E7900=2,TEXT(dados!A7815,"0000"),TEXT(dados!A7815,"#")))</f>
        <v>84418000</v>
      </c>
      <c r="D7900" t="str">
        <f>IF(dados!B7815=0,"",dados!B7815)</f>
        <v/>
      </c>
      <c r="E7900">
        <f>dados!C7815</f>
        <v>0</v>
      </c>
      <c r="F7900" t="str">
        <f>dados!D7815</f>
        <v>Outs.maqs.e apars.p/trab.da pasta de papel/papel/cartao</v>
      </c>
      <c r="G7900"/>
      <c r="H7900"/>
      <c r="I7900"/>
      <c r="J7900"/>
      <c r="K7900" s="13"/>
      <c r="L7900" s="13">
        <f>dados!I7815/100</f>
        <v>0.13449999999999998</v>
      </c>
      <c r="M7900" s="13">
        <f>dados!J7815/100</f>
        <v>0.16589999999999999</v>
      </c>
      <c r="N7900" s="13">
        <f>dados!K7815/100</f>
        <v>0.12</v>
      </c>
      <c r="O7900" s="13">
        <f>dados!L7815/100</f>
        <v>0</v>
      </c>
      <c r="P7900" s="12" t="str">
        <f>LEFT(Tabela2[[#This Row],[Código]],2)</f>
        <v>84</v>
      </c>
    </row>
    <row r="7901" spans="2:16" ht="15" customHeight="1" x14ac:dyDescent="0.25">
      <c r="B7901" s="31" t="str">
        <f>IF(Tabela2[[#This Row],[Tipo]] = 0,LOOKUP(Tabela2[[#This Row],[RESUMO]],Tabela3[Grupo],Tabela3[Meus produtos]),VLOOKUP(Tabela2[[#This Row],[Código]],Tabela4[[Código NBS/LC116]:[Meus serviços]],3,0))</f>
        <v>Não</v>
      </c>
      <c r="C7901" t="str">
        <f>IF(E7901=0,TEXT(dados!A7816,"00000000"),IF(E7901=2,TEXT(dados!A7816,"0000"),TEXT(dados!A7816,"#")))</f>
        <v>84419000</v>
      </c>
      <c r="D7901" t="str">
        <f>IF(dados!B7816=0,"",dados!B7816)</f>
        <v/>
      </c>
      <c r="E7901">
        <f>dados!C7816</f>
        <v>0</v>
      </c>
      <c r="F7901" t="str">
        <f>dados!D7816</f>
        <v>Partes de maqs.e apars.p/trab.pasta de papel,papel,etc.</v>
      </c>
      <c r="G7901"/>
      <c r="H7901"/>
      <c r="I7901"/>
      <c r="J7901"/>
      <c r="K7901" s="13"/>
      <c r="L7901" s="13">
        <f>dados!I7816/100</f>
        <v>0.13880000000000001</v>
      </c>
      <c r="M7901" s="13">
        <f>dados!J7816/100</f>
        <v>0.17420000000000002</v>
      </c>
      <c r="N7901" s="13">
        <f>dados!K7816/100</f>
        <v>0.18</v>
      </c>
      <c r="O7901" s="13">
        <f>dados!L7816/100</f>
        <v>0</v>
      </c>
      <c r="P7901" s="12" t="str">
        <f>LEFT(Tabela2[[#This Row],[Código]],2)</f>
        <v>84</v>
      </c>
    </row>
    <row r="7902" spans="2:16" ht="15" customHeight="1" x14ac:dyDescent="0.25">
      <c r="B7902" s="31" t="str">
        <f>IF(Tabela2[[#This Row],[Tipo]] = 0,LOOKUP(Tabela2[[#This Row],[RESUMO]],Tabela3[Grupo],Tabela3[Meus produtos]),VLOOKUP(Tabela2[[#This Row],[Código]],Tabela4[[Código NBS/LC116]:[Meus serviços]],3,0))</f>
        <v>Não</v>
      </c>
      <c r="C7902" t="str">
        <f>IF(E7902=0,TEXT(dados!A7817,"00000000"),IF(E7902=2,TEXT(dados!A7817,"0000"),TEXT(dados!A7817,"#")))</f>
        <v>84423010</v>
      </c>
      <c r="D7902" t="str">
        <f>IF(dados!B7817=0,"",dados!B7817)</f>
        <v/>
      </c>
      <c r="E7902">
        <f>dados!C7817</f>
        <v>0</v>
      </c>
      <c r="F7902" t="str">
        <f>dados!D7817</f>
        <v>Maqs.de compor por processo fotografico</v>
      </c>
      <c r="G7902"/>
      <c r="H7902"/>
      <c r="I7902"/>
      <c r="J7902"/>
      <c r="K7902" s="13"/>
      <c r="L7902" s="13">
        <f>dados!I7817/100</f>
        <v>0.13449999999999998</v>
      </c>
      <c r="M7902" s="13">
        <f>dados!J7817/100</f>
        <v>0.16589999999999999</v>
      </c>
      <c r="N7902" s="13">
        <f>dados!K7817/100</f>
        <v>0.18</v>
      </c>
      <c r="O7902" s="13">
        <f>dados!L7817/100</f>
        <v>0</v>
      </c>
      <c r="P7902" s="12" t="str">
        <f>LEFT(Tabela2[[#This Row],[Código]],2)</f>
        <v>84</v>
      </c>
    </row>
    <row r="7903" spans="2:16" ht="15" customHeight="1" x14ac:dyDescent="0.25">
      <c r="B7903" s="31" t="str">
        <f>IF(Tabela2[[#This Row],[Tipo]] = 0,LOOKUP(Tabela2[[#This Row],[RESUMO]],Tabela3[Grupo],Tabela3[Meus produtos]),VLOOKUP(Tabela2[[#This Row],[Código]],Tabela4[[Código NBS/LC116]:[Meus serviços]],3,0))</f>
        <v>Não</v>
      </c>
      <c r="C7903" t="str">
        <f>IF(E7903=0,TEXT(dados!A7818,"00000000"),IF(E7903=2,TEXT(dados!A7818,"0000"),TEXT(dados!A7818,"#")))</f>
        <v>84423020</v>
      </c>
      <c r="D7903" t="str">
        <f>IF(dados!B7818=0,"",dados!B7818)</f>
        <v/>
      </c>
      <c r="E7903">
        <f>dados!C7818</f>
        <v>0</v>
      </c>
      <c r="F7903" t="str">
        <f>dados!D7818</f>
        <v>Outs.maqs.apars.e material de compor caracteres tipograficos por outros processos, mesmo com dispositivo de fundir</v>
      </c>
      <c r="G7903"/>
      <c r="H7903"/>
      <c r="I7903"/>
      <c r="J7903"/>
      <c r="K7903" s="13"/>
      <c r="L7903" s="13">
        <f>dados!I7818/100</f>
        <v>0.13449999999999998</v>
      </c>
      <c r="M7903" s="13">
        <f>dados!J7818/100</f>
        <v>0.1545</v>
      </c>
      <c r="N7903" s="13">
        <f>dados!K7818/100</f>
        <v>0.18</v>
      </c>
      <c r="O7903" s="13">
        <f>dados!L7818/100</f>
        <v>0</v>
      </c>
      <c r="P7903" s="12" t="str">
        <f>LEFT(Tabela2[[#This Row],[Código]],2)</f>
        <v>84</v>
      </c>
    </row>
    <row r="7904" spans="2:16" ht="15" customHeight="1" x14ac:dyDescent="0.25">
      <c r="B7904" s="31" t="str">
        <f>IF(Tabela2[[#This Row],[Tipo]] = 0,LOOKUP(Tabela2[[#This Row],[RESUMO]],Tabela3[Grupo],Tabela3[Meus produtos]),VLOOKUP(Tabela2[[#This Row],[Código]],Tabela4[[Código NBS/LC116]:[Meus serviços]],3,0))</f>
        <v>Não</v>
      </c>
      <c r="C7904" t="str">
        <f>IF(E7904=0,TEXT(dados!A7819,"00000000"),IF(E7904=2,TEXT(dados!A7819,"0000"),TEXT(dados!A7819,"#")))</f>
        <v>84423090</v>
      </c>
      <c r="D7904" t="str">
        <f>IF(dados!B7819=0,"",dados!B7819)</f>
        <v/>
      </c>
      <c r="E7904">
        <f>dados!C7819</f>
        <v>0</v>
      </c>
      <c r="F7904" t="str">
        <f>dados!D7819</f>
        <v>Outs.maqs.apars.e material p/prepar/fabr.de cliches,etc</v>
      </c>
      <c r="G7904"/>
      <c r="H7904"/>
      <c r="I7904"/>
      <c r="J7904"/>
      <c r="K7904" s="13"/>
      <c r="L7904" s="13">
        <f>dados!I7819/100</f>
        <v>0.13449999999999998</v>
      </c>
      <c r="M7904" s="13">
        <f>dados!J7819/100</f>
        <v>0.1699</v>
      </c>
      <c r="N7904" s="13">
        <f>dados!K7819/100</f>
        <v>0.12</v>
      </c>
      <c r="O7904" s="13">
        <f>dados!L7819/100</f>
        <v>0</v>
      </c>
      <c r="P7904" s="12" t="str">
        <f>LEFT(Tabela2[[#This Row],[Código]],2)</f>
        <v>84</v>
      </c>
    </row>
    <row r="7905" spans="2:16" ht="15" customHeight="1" x14ac:dyDescent="0.25">
      <c r="B7905" s="31" t="str">
        <f>IF(Tabela2[[#This Row],[Tipo]] = 0,LOOKUP(Tabela2[[#This Row],[RESUMO]],Tabela3[Grupo],Tabela3[Meus produtos]),VLOOKUP(Tabela2[[#This Row],[Código]],Tabela4[[Código NBS/LC116]:[Meus serviços]],3,0))</f>
        <v>Não</v>
      </c>
      <c r="C7905" t="str">
        <f>IF(E7905=0,TEXT(dados!A7820,"00000000"),IF(E7905=2,TEXT(dados!A7820,"0000"),TEXT(dados!A7820,"#")))</f>
        <v>84424010</v>
      </c>
      <c r="D7905" t="str">
        <f>IF(dados!B7820=0,"",dados!B7820)</f>
        <v/>
      </c>
      <c r="E7905">
        <f>dados!C7820</f>
        <v>0</v>
      </c>
      <c r="F7905" t="str">
        <f>dados!D7820</f>
        <v>Partes de maqs.de compor caract.proc.fotograf.</v>
      </c>
      <c r="G7905"/>
      <c r="H7905"/>
      <c r="I7905"/>
      <c r="J7905"/>
      <c r="K7905" s="13"/>
      <c r="L7905" s="13">
        <f>dados!I7820/100</f>
        <v>0.13880000000000001</v>
      </c>
      <c r="M7905" s="13">
        <f>dados!J7820/100</f>
        <v>0.17019999999999999</v>
      </c>
      <c r="N7905" s="13">
        <f>dados!K7820/100</f>
        <v>0.18</v>
      </c>
      <c r="O7905" s="13">
        <f>dados!L7820/100</f>
        <v>0</v>
      </c>
      <c r="P7905" s="12" t="str">
        <f>LEFT(Tabela2[[#This Row],[Código]],2)</f>
        <v>84</v>
      </c>
    </row>
    <row r="7906" spans="2:16" ht="15" customHeight="1" x14ac:dyDescent="0.25">
      <c r="B7906" s="31" t="str">
        <f>IF(Tabela2[[#This Row],[Tipo]] = 0,LOOKUP(Tabela2[[#This Row],[RESUMO]],Tabela3[Grupo],Tabela3[Meus produtos]),VLOOKUP(Tabela2[[#This Row],[Código]],Tabela4[[Código NBS/LC116]:[Meus serviços]],3,0))</f>
        <v>Não</v>
      </c>
      <c r="C7906" t="str">
        <f>IF(E7906=0,TEXT(dados!A7821,"00000000"),IF(E7906=2,TEXT(dados!A7821,"0000"),TEXT(dados!A7821,"#")))</f>
        <v>84424020</v>
      </c>
      <c r="D7906" t="str">
        <f>IF(dados!B7821=0,"",dados!B7821)</f>
        <v/>
      </c>
      <c r="E7906">
        <f>dados!C7821</f>
        <v>0</v>
      </c>
      <c r="F7906" t="str">
        <f>dados!D7821</f>
        <v>Partes de outs.maqs.apars.etc.p/compor caract.tipograf.</v>
      </c>
      <c r="G7906"/>
      <c r="H7906"/>
      <c r="I7906"/>
      <c r="J7906"/>
      <c r="K7906" s="13"/>
      <c r="L7906" s="13">
        <f>dados!I7821/100</f>
        <v>0.13880000000000001</v>
      </c>
      <c r="M7906" s="13">
        <f>dados!J7821/100</f>
        <v>0.1588</v>
      </c>
      <c r="N7906" s="13">
        <f>dados!K7821/100</f>
        <v>0.18</v>
      </c>
      <c r="O7906" s="13">
        <f>dados!L7821/100</f>
        <v>0</v>
      </c>
      <c r="P7906" s="12" t="str">
        <f>LEFT(Tabela2[[#This Row],[Código]],2)</f>
        <v>84</v>
      </c>
    </row>
    <row r="7907" spans="2:16" ht="15" customHeight="1" x14ac:dyDescent="0.25">
      <c r="B7907" s="31" t="str">
        <f>IF(Tabela2[[#This Row],[Tipo]] = 0,LOOKUP(Tabela2[[#This Row],[RESUMO]],Tabela3[Grupo],Tabela3[Meus produtos]),VLOOKUP(Tabela2[[#This Row],[Código]],Tabela4[[Código NBS/LC116]:[Meus serviços]],3,0))</f>
        <v>Não</v>
      </c>
      <c r="C7907" t="str">
        <f>IF(E7907=0,TEXT(dados!A7822,"00000000"),IF(E7907=2,TEXT(dados!A7822,"0000"),TEXT(dados!A7822,"#")))</f>
        <v>84424090</v>
      </c>
      <c r="D7907" t="str">
        <f>IF(dados!B7822=0,"",dados!B7822)</f>
        <v/>
      </c>
      <c r="E7907">
        <f>dados!C7822</f>
        <v>0</v>
      </c>
      <c r="F7907" t="str">
        <f>dados!D7822</f>
        <v>Partes de outs.maqs.apars.etc.p/prepar/ fabr.cliches,etc</v>
      </c>
      <c r="G7907"/>
      <c r="H7907"/>
      <c r="I7907"/>
      <c r="J7907"/>
      <c r="K7907" s="13"/>
      <c r="L7907" s="13">
        <f>dados!I7822/100</f>
        <v>0.13880000000000001</v>
      </c>
      <c r="M7907" s="13">
        <f>dados!J7822/100</f>
        <v>0.17420000000000002</v>
      </c>
      <c r="N7907" s="13">
        <f>dados!K7822/100</f>
        <v>0.18</v>
      </c>
      <c r="O7907" s="13">
        <f>dados!L7822/100</f>
        <v>0</v>
      </c>
      <c r="P7907" s="12" t="str">
        <f>LEFT(Tabela2[[#This Row],[Código]],2)</f>
        <v>84</v>
      </c>
    </row>
    <row r="7908" spans="2:16" ht="15" customHeight="1" x14ac:dyDescent="0.25">
      <c r="B7908" s="31" t="str">
        <f>IF(Tabela2[[#This Row],[Tipo]] = 0,LOOKUP(Tabela2[[#This Row],[RESUMO]],Tabela3[Grupo],Tabela3[Meus produtos]),VLOOKUP(Tabela2[[#This Row],[Código]],Tabela4[[Código NBS/LC116]:[Meus serviços]],3,0))</f>
        <v>Não</v>
      </c>
      <c r="C7908" t="str">
        <f>IF(E7908=0,TEXT(dados!A7823,"00000000"),IF(E7908=2,TEXT(dados!A7823,"0000"),TEXT(dados!A7823,"#")))</f>
        <v>84425000</v>
      </c>
      <c r="D7908" t="str">
        <f>IF(dados!B7823=0,"",dados!B7823)</f>
        <v/>
      </c>
      <c r="E7908">
        <f>dados!C7823</f>
        <v>0</v>
      </c>
      <c r="F7908" t="str">
        <f>dados!D7823</f>
        <v>Caracteres tipograficos e outs.elementos de impressao</v>
      </c>
      <c r="G7908"/>
      <c r="H7908"/>
      <c r="I7908"/>
      <c r="J7908"/>
      <c r="K7908" s="13"/>
      <c r="L7908" s="13">
        <f>dados!I7823/100</f>
        <v>0.13880000000000001</v>
      </c>
      <c r="M7908" s="13">
        <f>dados!J7823/100</f>
        <v>0.17420000000000002</v>
      </c>
      <c r="N7908" s="13">
        <f>dados!K7823/100</f>
        <v>0.18</v>
      </c>
      <c r="O7908" s="13">
        <f>dados!L7823/100</f>
        <v>0</v>
      </c>
      <c r="P7908" s="12" t="str">
        <f>LEFT(Tabela2[[#This Row],[Código]],2)</f>
        <v>84</v>
      </c>
    </row>
    <row r="7909" spans="2:16" ht="15" customHeight="1" x14ac:dyDescent="0.25">
      <c r="B7909" s="31" t="str">
        <f>IF(Tabela2[[#This Row],[Tipo]] = 0,LOOKUP(Tabela2[[#This Row],[RESUMO]],Tabela3[Grupo],Tabela3[Meus produtos]),VLOOKUP(Tabela2[[#This Row],[Código]],Tabela4[[Código NBS/LC116]:[Meus serviços]],3,0))</f>
        <v>Não</v>
      </c>
      <c r="C7909" t="str">
        <f>IF(E7909=0,TEXT(dados!A7824,"00000000"),IF(E7909=2,TEXT(dados!A7824,"0000"),TEXT(dados!A7824,"#")))</f>
        <v>84431110</v>
      </c>
      <c r="D7909" t="str">
        <f>IF(dados!B7824=0,"",dados!B7824)</f>
        <v/>
      </c>
      <c r="E7909">
        <f>dados!C7824</f>
        <v>0</v>
      </c>
      <c r="F7909" t="str">
        <f>dados!D7824</f>
        <v>Maqs.e apars.impressao ofset,alim.por bobinas,para impressao multicolor de jornais (...)</v>
      </c>
      <c r="G7909"/>
      <c r="H7909"/>
      <c r="I7909"/>
      <c r="J7909"/>
      <c r="K7909" s="13"/>
      <c r="L7909" s="13">
        <f>dados!I7824/100</f>
        <v>0.13449999999999998</v>
      </c>
      <c r="M7909" s="13">
        <f>dados!J7824/100</f>
        <v>0.1545</v>
      </c>
      <c r="N7909" s="13">
        <f>dados!K7824/100</f>
        <v>0.18</v>
      </c>
      <c r="O7909" s="13">
        <f>dados!L7824/100</f>
        <v>0</v>
      </c>
      <c r="P7909" s="12" t="str">
        <f>LEFT(Tabela2[[#This Row],[Código]],2)</f>
        <v>84</v>
      </c>
    </row>
    <row r="7910" spans="2:16" ht="15" customHeight="1" x14ac:dyDescent="0.25">
      <c r="B7910" s="31" t="str">
        <f>IF(Tabela2[[#This Row],[Tipo]] = 0,LOOKUP(Tabela2[[#This Row],[RESUMO]],Tabela3[Grupo],Tabela3[Meus produtos]),VLOOKUP(Tabela2[[#This Row],[Código]],Tabela4[[Código NBS/LC116]:[Meus serviços]],3,0))</f>
        <v>Não</v>
      </c>
      <c r="C7910" t="str">
        <f>IF(E7910=0,TEXT(dados!A7825,"00000000"),IF(E7910=2,TEXT(dados!A7825,"0000"),TEXT(dados!A7825,"#")))</f>
        <v>84431190</v>
      </c>
      <c r="D7910" t="str">
        <f>IF(dados!B7825=0,"",dados!B7825)</f>
        <v/>
      </c>
      <c r="E7910">
        <f>dados!C7825</f>
        <v>0</v>
      </c>
      <c r="F7910" t="str">
        <f>dados!D7825</f>
        <v>Outras (maqs.e apars.impressao ofset,alim.por bobinas)</v>
      </c>
      <c r="G7910"/>
      <c r="H7910"/>
      <c r="I7910"/>
      <c r="J7910"/>
      <c r="K7910" s="13"/>
      <c r="L7910" s="13">
        <f>dados!I7825/100</f>
        <v>0.13449999999999998</v>
      </c>
      <c r="M7910" s="13">
        <f>dados!J7825/100</f>
        <v>0.1699</v>
      </c>
      <c r="N7910" s="13">
        <f>dados!K7825/100</f>
        <v>0.18</v>
      </c>
      <c r="O7910" s="13">
        <f>dados!L7825/100</f>
        <v>0</v>
      </c>
      <c r="P7910" s="12" t="str">
        <f>LEFT(Tabela2[[#This Row],[Código]],2)</f>
        <v>84</v>
      </c>
    </row>
    <row r="7911" spans="2:16" ht="15" customHeight="1" x14ac:dyDescent="0.25">
      <c r="B7911" s="31" t="str">
        <f>IF(Tabela2[[#This Row],[Tipo]] = 0,LOOKUP(Tabela2[[#This Row],[RESUMO]],Tabela3[Grupo],Tabela3[Meus produtos]),VLOOKUP(Tabela2[[#This Row],[Código]],Tabela4[[Código NBS/LC116]:[Meus serviços]],3,0))</f>
        <v>Não</v>
      </c>
      <c r="C7911" t="str">
        <f>IF(E7911=0,TEXT(dados!A7826,"00000000"),IF(E7911=2,TEXT(dados!A7826,"0000"),TEXT(dados!A7826,"#")))</f>
        <v>84431200</v>
      </c>
      <c r="D7911" t="str">
        <f>IF(dados!B7826=0,"",dados!B7826)</f>
        <v/>
      </c>
      <c r="E7911">
        <f>dados!C7826</f>
        <v>0</v>
      </c>
      <c r="F7911" t="str">
        <f>dados!D7826</f>
        <v>Maqs.e apars.impressao ofset,alim.fls.formato&lt;=22x36cm</v>
      </c>
      <c r="G7911"/>
      <c r="H7911"/>
      <c r="I7911"/>
      <c r="J7911"/>
      <c r="K7911" s="13"/>
      <c r="L7911" s="13">
        <f>dados!I7826/100</f>
        <v>0.13449999999999998</v>
      </c>
      <c r="M7911" s="13">
        <f>dados!J7826/100</f>
        <v>0.1699</v>
      </c>
      <c r="N7911" s="13">
        <f>dados!K7826/100</f>
        <v>0.18</v>
      </c>
      <c r="O7911" s="13">
        <f>dados!L7826/100</f>
        <v>0</v>
      </c>
      <c r="P7911" s="12" t="str">
        <f>LEFT(Tabela2[[#This Row],[Código]],2)</f>
        <v>84</v>
      </c>
    </row>
    <row r="7912" spans="2:16" ht="15" customHeight="1" x14ac:dyDescent="0.25">
      <c r="B7912" s="31" t="str">
        <f>IF(Tabela2[[#This Row],[Tipo]] = 0,LOOKUP(Tabela2[[#This Row],[RESUMO]],Tabela3[Grupo],Tabela3[Meus produtos]),VLOOKUP(Tabela2[[#This Row],[Código]],Tabela4[[Código NBS/LC116]:[Meus serviços]],3,0))</f>
        <v>Não</v>
      </c>
      <c r="C7912" t="str">
        <f>IF(E7912=0,TEXT(dados!A7827,"00000000"),IF(E7912=2,TEXT(dados!A7827,"0000"),TEXT(dados!A7827,"#")))</f>
        <v>84431310</v>
      </c>
      <c r="D7912" t="str">
        <f>IF(dados!B7827=0,"",dados!B7827)</f>
        <v/>
      </c>
      <c r="E7912">
        <f>dados!C7827</f>
        <v>0</v>
      </c>
      <c r="F7912" t="str">
        <f>dados!D7827</f>
        <v>Maqs.e apars.impressao ofset,multicol.de mat.plast.etc.</v>
      </c>
      <c r="G7912"/>
      <c r="H7912"/>
      <c r="I7912"/>
      <c r="J7912"/>
      <c r="K7912" s="13"/>
      <c r="L7912" s="13">
        <f>dados!I7827/100</f>
        <v>0.13449999999999998</v>
      </c>
      <c r="M7912" s="13">
        <f>dados!J7827/100</f>
        <v>0.1545</v>
      </c>
      <c r="N7912" s="13">
        <f>dados!K7827/100</f>
        <v>0.18</v>
      </c>
      <c r="O7912" s="13">
        <f>dados!L7827/100</f>
        <v>0</v>
      </c>
      <c r="P7912" s="12" t="str">
        <f>LEFT(Tabela2[[#This Row],[Código]],2)</f>
        <v>84</v>
      </c>
    </row>
    <row r="7913" spans="2:16" ht="15" customHeight="1" x14ac:dyDescent="0.25">
      <c r="B7913" s="31" t="str">
        <f>IF(Tabela2[[#This Row],[Tipo]] = 0,LOOKUP(Tabela2[[#This Row],[RESUMO]],Tabela3[Grupo],Tabela3[Meus produtos]),VLOOKUP(Tabela2[[#This Row],[Código]],Tabela4[[Código NBS/LC116]:[Meus serviços]],3,0))</f>
        <v>Não</v>
      </c>
      <c r="C7913" t="str">
        <f>IF(E7913=0,TEXT(dados!A7828,"00000000"),IF(E7913=2,TEXT(dados!A7828,"0000"),TEXT(dados!A7828,"#")))</f>
        <v>84431321</v>
      </c>
      <c r="D7913" t="str">
        <f>IF(dados!B7828=0,"",dados!B7828)</f>
        <v/>
      </c>
      <c r="E7913">
        <f>dados!C7828</f>
        <v>0</v>
      </c>
      <c r="F7913" t="str">
        <f>dados!D7828</f>
        <v>Maqs.apars.impressao ofsete,alimentados por folhas de formato inferior ou igual a 37,5cm x 51cm, com velocidade de impressao superior ou igual a 12.000 folhas por hora</v>
      </c>
      <c r="G7913"/>
      <c r="H7913"/>
      <c r="I7913"/>
      <c r="J7913"/>
      <c r="K7913" s="13"/>
      <c r="L7913" s="13">
        <f>dados!I7828/100</f>
        <v>0.13449999999999998</v>
      </c>
      <c r="M7913" s="13">
        <f>dados!J7828/100</f>
        <v>0.1545</v>
      </c>
      <c r="N7913" s="13">
        <f>dados!K7828/100</f>
        <v>0.18</v>
      </c>
      <c r="O7913" s="13">
        <f>dados!L7828/100</f>
        <v>0</v>
      </c>
      <c r="P7913" s="12" t="str">
        <f>LEFT(Tabela2[[#This Row],[Código]],2)</f>
        <v>84</v>
      </c>
    </row>
    <row r="7914" spans="2:16" ht="15" customHeight="1" x14ac:dyDescent="0.25">
      <c r="B7914" s="31" t="str">
        <f>IF(Tabela2[[#This Row],[Tipo]] = 0,LOOKUP(Tabela2[[#This Row],[RESUMO]],Tabela3[Grupo],Tabela3[Meus produtos]),VLOOKUP(Tabela2[[#This Row],[Código]],Tabela4[[Código NBS/LC116]:[Meus serviços]],3,0))</f>
        <v>Não</v>
      </c>
      <c r="C7914" t="str">
        <f>IF(E7914=0,TEXT(dados!A7829,"00000000"),IF(E7914=2,TEXT(dados!A7829,"0000"),TEXT(dados!A7829,"#")))</f>
        <v>84431329</v>
      </c>
      <c r="D7914" t="str">
        <f>IF(dados!B7829=0,"",dados!B7829)</f>
        <v/>
      </c>
      <c r="E7914">
        <f>dados!C7829</f>
        <v>0</v>
      </c>
      <c r="F7914" t="str">
        <f>dados!D7829</f>
        <v>Outs.maqs.apars.impress.ofsete,alim.bobinas,fl&lt;=37x51cm</v>
      </c>
      <c r="G7914"/>
      <c r="H7914"/>
      <c r="I7914"/>
      <c r="J7914"/>
      <c r="K7914" s="13"/>
      <c r="L7914" s="13">
        <f>dados!I7829/100</f>
        <v>0.13449999999999998</v>
      </c>
      <c r="M7914" s="13">
        <f>dados!J7829/100</f>
        <v>0.1699</v>
      </c>
      <c r="N7914" s="13">
        <f>dados!K7829/100</f>
        <v>0.18</v>
      </c>
      <c r="O7914" s="13">
        <f>dados!L7829/100</f>
        <v>0</v>
      </c>
      <c r="P7914" s="12" t="str">
        <f>LEFT(Tabela2[[#This Row],[Código]],2)</f>
        <v>84</v>
      </c>
    </row>
    <row r="7915" spans="2:16" ht="15" customHeight="1" x14ac:dyDescent="0.25">
      <c r="B7915" s="31" t="str">
        <f>IF(Tabela2[[#This Row],[Tipo]] = 0,LOOKUP(Tabela2[[#This Row],[RESUMO]],Tabela3[Grupo],Tabela3[Meus produtos]),VLOOKUP(Tabela2[[#This Row],[Código]],Tabela4[[Código NBS/LC116]:[Meus serviços]],3,0))</f>
        <v>Não</v>
      </c>
      <c r="C7915" t="str">
        <f>IF(E7915=0,TEXT(dados!A7830,"00000000"),IF(E7915=2,TEXT(dados!A7830,"0000"),TEXT(dados!A7830,"#")))</f>
        <v>84431390</v>
      </c>
      <c r="D7915" t="str">
        <f>IF(dados!B7830=0,"",dados!B7830)</f>
        <v/>
      </c>
      <c r="E7915">
        <f>dados!C7830</f>
        <v>0</v>
      </c>
      <c r="F7915" t="str">
        <f>dados!D7830</f>
        <v>Outros maqs.e apars.de impressao por ofset</v>
      </c>
      <c r="G7915"/>
      <c r="H7915"/>
      <c r="I7915"/>
      <c r="J7915"/>
      <c r="K7915" s="13"/>
      <c r="L7915" s="13">
        <f>dados!I7830/100</f>
        <v>0.13449999999999998</v>
      </c>
      <c r="M7915" s="13">
        <f>dados!J7830/100</f>
        <v>0.1699</v>
      </c>
      <c r="N7915" s="13">
        <f>dados!K7830/100</f>
        <v>0.18</v>
      </c>
      <c r="O7915" s="13">
        <f>dados!L7830/100</f>
        <v>0</v>
      </c>
      <c r="P7915" s="12" t="str">
        <f>LEFT(Tabela2[[#This Row],[Código]],2)</f>
        <v>84</v>
      </c>
    </row>
    <row r="7916" spans="2:16" ht="15" customHeight="1" x14ac:dyDescent="0.25">
      <c r="B7916" s="31" t="str">
        <f>IF(Tabela2[[#This Row],[Tipo]] = 0,LOOKUP(Tabela2[[#This Row],[RESUMO]],Tabela3[Grupo],Tabela3[Meus produtos]),VLOOKUP(Tabela2[[#This Row],[Código]],Tabela4[[Código NBS/LC116]:[Meus serviços]],3,0))</f>
        <v>Não</v>
      </c>
      <c r="C7916" t="str">
        <f>IF(E7916=0,TEXT(dados!A7831,"00000000"),IF(E7916=2,TEXT(dados!A7831,"0000"),TEXT(dados!A7831,"#")))</f>
        <v>84431400</v>
      </c>
      <c r="D7916" t="str">
        <f>IF(dados!B7831=0,"",dados!B7831)</f>
        <v/>
      </c>
      <c r="E7916">
        <f>dados!C7831</f>
        <v>0</v>
      </c>
      <c r="F7916" t="str">
        <f>dados!D7831</f>
        <v>Maquinas e aparelhos de impressao, tipograficos, alimentados por bobinas, exceto maquinas e aparelhos flexograficos</v>
      </c>
      <c r="G7916"/>
      <c r="H7916"/>
      <c r="I7916"/>
      <c r="J7916"/>
      <c r="K7916" s="13"/>
      <c r="L7916" s="13">
        <f>dados!I7831/100</f>
        <v>0.13449999999999998</v>
      </c>
      <c r="M7916" s="13">
        <f>dados!J7831/100</f>
        <v>0.1545</v>
      </c>
      <c r="N7916" s="13">
        <f>dados!K7831/100</f>
        <v>0.18</v>
      </c>
      <c r="O7916" s="13">
        <f>dados!L7831/100</f>
        <v>0</v>
      </c>
      <c r="P7916" s="12" t="str">
        <f>LEFT(Tabela2[[#This Row],[Código]],2)</f>
        <v>84</v>
      </c>
    </row>
    <row r="7917" spans="2:16" ht="15" customHeight="1" x14ac:dyDescent="0.25">
      <c r="B7917" s="31" t="str">
        <f>IF(Tabela2[[#This Row],[Tipo]] = 0,LOOKUP(Tabela2[[#This Row],[RESUMO]],Tabela3[Grupo],Tabela3[Meus produtos]),VLOOKUP(Tabela2[[#This Row],[Código]],Tabela4[[Código NBS/LC116]:[Meus serviços]],3,0))</f>
        <v>Não</v>
      </c>
      <c r="C7917" t="str">
        <f>IF(E7917=0,TEXT(dados!A7832,"00000000"),IF(E7917=2,TEXT(dados!A7832,"0000"),TEXT(dados!A7832,"#")))</f>
        <v>84431500</v>
      </c>
      <c r="D7917" t="str">
        <f>IF(dados!B7832=0,"",dados!B7832)</f>
        <v/>
      </c>
      <c r="E7917">
        <f>dados!C7832</f>
        <v>0</v>
      </c>
      <c r="F7917" t="str">
        <f>dados!D7832</f>
        <v>Maquinas e aparelhos de impressao, tipograficos, nao alimentados por bobinas, exceto maquinas e aparelhos flexograficos</v>
      </c>
      <c r="G7917"/>
      <c r="H7917"/>
      <c r="I7917"/>
      <c r="J7917"/>
      <c r="K7917" s="13"/>
      <c r="L7917" s="13">
        <f>dados!I7832/100</f>
        <v>0.13449999999999998</v>
      </c>
      <c r="M7917" s="13">
        <f>dados!J7832/100</f>
        <v>0.1699</v>
      </c>
      <c r="N7917" s="13">
        <f>dados!K7832/100</f>
        <v>0.18</v>
      </c>
      <c r="O7917" s="13">
        <f>dados!L7832/100</f>
        <v>0</v>
      </c>
      <c r="P7917" s="12" t="str">
        <f>LEFT(Tabela2[[#This Row],[Código]],2)</f>
        <v>84</v>
      </c>
    </row>
    <row r="7918" spans="2:16" ht="15" customHeight="1" x14ac:dyDescent="0.25">
      <c r="B7918" s="31" t="str">
        <f>IF(Tabela2[[#This Row],[Tipo]] = 0,LOOKUP(Tabela2[[#This Row],[RESUMO]],Tabela3[Grupo],Tabela3[Meus produtos]),VLOOKUP(Tabela2[[#This Row],[Código]],Tabela4[[Código NBS/LC116]:[Meus serviços]],3,0))</f>
        <v>Não</v>
      </c>
      <c r="C7918" t="str">
        <f>IF(E7918=0,TEXT(dados!A7833,"00000000"),IF(E7918=2,TEXT(dados!A7833,"0000"),TEXT(dados!A7833,"#")))</f>
        <v>84431600</v>
      </c>
      <c r="D7918" t="str">
        <f>IF(dados!B7833=0,"",dados!B7833)</f>
        <v/>
      </c>
      <c r="E7918">
        <f>dados!C7833</f>
        <v>0</v>
      </c>
      <c r="F7918" t="str">
        <f>dados!D7833</f>
        <v>Maquinas e aparelhos de impressao, flexograficos</v>
      </c>
      <c r="G7918"/>
      <c r="H7918"/>
      <c r="I7918"/>
      <c r="J7918"/>
      <c r="K7918" s="13"/>
      <c r="L7918" s="13">
        <f>dados!I7833/100</f>
        <v>0.13449999999999998</v>
      </c>
      <c r="M7918" s="13">
        <f>dados!J7833/100</f>
        <v>0.1699</v>
      </c>
      <c r="N7918" s="13">
        <f>dados!K7833/100</f>
        <v>0.18</v>
      </c>
      <c r="O7918" s="13">
        <f>dados!L7833/100</f>
        <v>0</v>
      </c>
      <c r="P7918" s="12" t="str">
        <f>LEFT(Tabela2[[#This Row],[Código]],2)</f>
        <v>84</v>
      </c>
    </row>
    <row r="7919" spans="2:16" ht="15" customHeight="1" x14ac:dyDescent="0.25">
      <c r="B7919" s="31" t="str">
        <f>IF(Tabela2[[#This Row],[Tipo]] = 0,LOOKUP(Tabela2[[#This Row],[RESUMO]],Tabela3[Grupo],Tabela3[Meus produtos]),VLOOKUP(Tabela2[[#This Row],[Código]],Tabela4[[Código NBS/LC116]:[Meus serviços]],3,0))</f>
        <v>Não</v>
      </c>
      <c r="C7919" t="str">
        <f>IF(E7919=0,TEXT(dados!A7834,"00000000"),IF(E7919=2,TEXT(dados!A7834,"0000"),TEXT(dados!A7834,"#")))</f>
        <v>84431710</v>
      </c>
      <c r="D7919" t="str">
        <f>IF(dados!B7834=0,"",dados!B7834)</f>
        <v/>
      </c>
      <c r="E7919">
        <f>dados!C7834</f>
        <v>0</v>
      </c>
      <c r="F7919" t="str">
        <f>dados!D7834</f>
        <v>Maquinas e aparelhos de impressao, heliograficos, rotativas para heliogravura</v>
      </c>
      <c r="G7919"/>
      <c r="H7919"/>
      <c r="I7919"/>
      <c r="J7919"/>
      <c r="K7919" s="13"/>
      <c r="L7919" s="13">
        <f>dados!I7834/100</f>
        <v>0.13449999999999998</v>
      </c>
      <c r="M7919" s="13">
        <f>dados!J7834/100</f>
        <v>0.1699</v>
      </c>
      <c r="N7919" s="13">
        <f>dados!K7834/100</f>
        <v>0.18</v>
      </c>
      <c r="O7919" s="13">
        <f>dados!L7834/100</f>
        <v>0</v>
      </c>
      <c r="P7919" s="12" t="str">
        <f>LEFT(Tabela2[[#This Row],[Código]],2)</f>
        <v>84</v>
      </c>
    </row>
    <row r="7920" spans="2:16" ht="15" customHeight="1" x14ac:dyDescent="0.25">
      <c r="B7920" s="31" t="str">
        <f>IF(Tabela2[[#This Row],[Tipo]] = 0,LOOKUP(Tabela2[[#This Row],[RESUMO]],Tabela3[Grupo],Tabela3[Meus produtos]),VLOOKUP(Tabela2[[#This Row],[Código]],Tabela4[[Código NBS/LC116]:[Meus serviços]],3,0))</f>
        <v>Não</v>
      </c>
      <c r="C7920" t="str">
        <f>IF(E7920=0,TEXT(dados!A7835,"00000000"),IF(E7920=2,TEXT(dados!A7835,"0000"),TEXT(dados!A7835,"#")))</f>
        <v>84431790</v>
      </c>
      <c r="D7920" t="str">
        <f>IF(dados!B7835=0,"",dados!B7835)</f>
        <v/>
      </c>
      <c r="E7920">
        <f>dados!C7835</f>
        <v>0</v>
      </c>
      <c r="F7920" t="str">
        <f>dados!D7835</f>
        <v>Outros maqs.e apars.de impressao,heliograficos</v>
      </c>
      <c r="G7920"/>
      <c r="H7920"/>
      <c r="I7920"/>
      <c r="J7920"/>
      <c r="K7920" s="13"/>
      <c r="L7920" s="13">
        <f>dados!I7835/100</f>
        <v>0.13449999999999998</v>
      </c>
      <c r="M7920" s="13">
        <f>dados!J7835/100</f>
        <v>0.1699</v>
      </c>
      <c r="N7920" s="13">
        <f>dados!K7835/100</f>
        <v>0.18</v>
      </c>
      <c r="O7920" s="13">
        <f>dados!L7835/100</f>
        <v>0</v>
      </c>
      <c r="P7920" s="12" t="str">
        <f>LEFT(Tabela2[[#This Row],[Código]],2)</f>
        <v>84</v>
      </c>
    </row>
    <row r="7921" spans="2:16" ht="15" customHeight="1" x14ac:dyDescent="0.25">
      <c r="B7921" s="31" t="str">
        <f>IF(Tabela2[[#This Row],[Tipo]] = 0,LOOKUP(Tabela2[[#This Row],[RESUMO]],Tabela3[Grupo],Tabela3[Meus produtos]),VLOOKUP(Tabela2[[#This Row],[Código]],Tabela4[[Código NBS/LC116]:[Meus serviços]],3,0))</f>
        <v>Não</v>
      </c>
      <c r="C7921" t="str">
        <f>IF(E7921=0,TEXT(dados!A7836,"00000000"),IF(E7921=2,TEXT(dados!A7836,"0000"),TEXT(dados!A7836,"#")))</f>
        <v>84431910</v>
      </c>
      <c r="D7921" t="str">
        <f>IF(dados!B7836=0,"",dados!B7836)</f>
        <v/>
      </c>
      <c r="E7921">
        <f>dados!C7836</f>
        <v>0</v>
      </c>
      <c r="F7921" t="str">
        <f>dados!D7836</f>
        <v>Maqs.de impressao p/serigrafia</v>
      </c>
      <c r="G7921"/>
      <c r="H7921"/>
      <c r="I7921"/>
      <c r="J7921"/>
      <c r="K7921" s="13"/>
      <c r="L7921" s="13">
        <f>dados!I7836/100</f>
        <v>0.13449999999999998</v>
      </c>
      <c r="M7921" s="13">
        <f>dados!J7836/100</f>
        <v>0.1699</v>
      </c>
      <c r="N7921" s="13">
        <f>dados!K7836/100</f>
        <v>0.12</v>
      </c>
      <c r="O7921" s="13">
        <f>dados!L7836/100</f>
        <v>0</v>
      </c>
      <c r="P7921" s="12" t="str">
        <f>LEFT(Tabela2[[#This Row],[Código]],2)</f>
        <v>84</v>
      </c>
    </row>
    <row r="7922" spans="2:16" ht="15" customHeight="1" x14ac:dyDescent="0.25">
      <c r="B7922" s="31" t="str">
        <f>IF(Tabela2[[#This Row],[Tipo]] = 0,LOOKUP(Tabela2[[#This Row],[RESUMO]],Tabela3[Grupo],Tabela3[Meus produtos]),VLOOKUP(Tabela2[[#This Row],[Código]],Tabela4[[Código NBS/LC116]:[Meus serviços]],3,0))</f>
        <v>Não</v>
      </c>
      <c r="C7922" t="str">
        <f>IF(E7922=0,TEXT(dados!A7837,"00000000"),IF(E7922=2,TEXT(dados!A7837,"0000"),TEXT(dados!A7837,"#")))</f>
        <v>84431990</v>
      </c>
      <c r="D7922" t="str">
        <f>IF(dados!B7837=0,"",dados!B7837)</f>
        <v/>
      </c>
      <c r="E7922">
        <f>dados!C7837</f>
        <v>0</v>
      </c>
      <c r="F7922" t="str">
        <f>dados!D7837</f>
        <v>Outros maqs.de impressao</v>
      </c>
      <c r="G7922"/>
      <c r="H7922"/>
      <c r="I7922"/>
      <c r="J7922"/>
      <c r="K7922" s="13"/>
      <c r="L7922" s="13">
        <f>dados!I7837/100</f>
        <v>0.13449999999999998</v>
      </c>
      <c r="M7922" s="13">
        <f>dados!J7837/100</f>
        <v>0.1699</v>
      </c>
      <c r="N7922" s="13">
        <f>dados!K7837/100</f>
        <v>0.18</v>
      </c>
      <c r="O7922" s="13">
        <f>dados!L7837/100</f>
        <v>0</v>
      </c>
      <c r="P7922" s="12" t="str">
        <f>LEFT(Tabela2[[#This Row],[Código]],2)</f>
        <v>84</v>
      </c>
    </row>
    <row r="7923" spans="2:16" ht="15" customHeight="1" x14ac:dyDescent="0.25">
      <c r="B7923" s="31" t="str">
        <f>IF(Tabela2[[#This Row],[Tipo]] = 0,LOOKUP(Tabela2[[#This Row],[RESUMO]],Tabela3[Grupo],Tabela3[Meus produtos]),VLOOKUP(Tabela2[[#This Row],[Código]],Tabela4[[Código NBS/LC116]:[Meus serviços]],3,0))</f>
        <v>Não</v>
      </c>
      <c r="C7923" t="str">
        <f>IF(E7923=0,TEXT(dados!A7838,"00000000"),IF(E7923=2,TEXT(dados!A7838,"0000"),TEXT(dados!A7838,"#")))</f>
        <v>84433111</v>
      </c>
      <c r="D7923" t="str">
        <f>IF(dados!B7838=0,"",dados!B7838)</f>
        <v/>
      </c>
      <c r="E7923">
        <f>dados!C7838</f>
        <v>0</v>
      </c>
      <c r="F7923" t="str">
        <f>dados!D7838</f>
        <v>Maquinas que executem pelo menos duas das seguintes funcoes impressao, copia ou transmissao de telecopia (fax), capazes de ser conectadas a uma maquina automatica para processamento de dados ou a uma rede (de jato de tinta liquida, com largura de impressao inferior ou igual a 420mm)</v>
      </c>
      <c r="G7923"/>
      <c r="H7923"/>
      <c r="I7923"/>
      <c r="J7923"/>
      <c r="K7923" s="13"/>
      <c r="L7923" s="13">
        <f>dados!I7838/100</f>
        <v>0.20559999999999998</v>
      </c>
      <c r="M7923" s="13">
        <f>dados!J7838/100</f>
        <v>0.30359999999999998</v>
      </c>
      <c r="N7923" s="13">
        <f>dados!K7838/100</f>
        <v>0.18</v>
      </c>
      <c r="O7923" s="13">
        <f>dados!L7838/100</f>
        <v>0</v>
      </c>
      <c r="P7923" s="12" t="str">
        <f>LEFT(Tabela2[[#This Row],[Código]],2)</f>
        <v>84</v>
      </c>
    </row>
    <row r="7924" spans="2:16" ht="15" customHeight="1" x14ac:dyDescent="0.25">
      <c r="B7924" s="31" t="str">
        <f>IF(Tabela2[[#This Row],[Tipo]] = 0,LOOKUP(Tabela2[[#This Row],[RESUMO]],Tabela3[Grupo],Tabela3[Meus produtos]),VLOOKUP(Tabela2[[#This Row],[Código]],Tabela4[[Código NBS/LC116]:[Meus serviços]],3,0))</f>
        <v>Não</v>
      </c>
      <c r="C7924" t="str">
        <f>IF(E7924=0,TEXT(dados!A7839,"00000000"),IF(E7924=2,TEXT(dados!A7839,"0000"),TEXT(dados!A7839,"#")))</f>
        <v>84433112</v>
      </c>
      <c r="D7924" t="str">
        <f>IF(dados!B7839=0,"",dados!B7839)</f>
        <v/>
      </c>
      <c r="E7924">
        <f>dados!C7839</f>
        <v>0</v>
      </c>
      <c r="F7924" t="str">
        <f>dados!D7839</f>
        <v>Maquinas que executem pelo menos duas das seguintes funcoes impressao, copia ou transmissao de telecopia (fax), capazes de ser conectadas a uma maquina automatica para processamento de dados ou a uma rede (de transferencia termica de cera solida (por exemplo, solid ink e dye sublimation)</v>
      </c>
      <c r="G7924"/>
      <c r="H7924"/>
      <c r="I7924"/>
      <c r="J7924"/>
      <c r="K7924" s="13"/>
      <c r="L7924" s="13">
        <f>dados!I7839/100</f>
        <v>0.20559999999999998</v>
      </c>
      <c r="M7924" s="13">
        <f>dados!J7839/100</f>
        <v>0.22559999999999999</v>
      </c>
      <c r="N7924" s="13">
        <f>dados!K7839/100</f>
        <v>0.18</v>
      </c>
      <c r="O7924" s="13">
        <f>dados!L7839/100</f>
        <v>0</v>
      </c>
      <c r="P7924" s="12" t="str">
        <f>LEFT(Tabela2[[#This Row],[Código]],2)</f>
        <v>84</v>
      </c>
    </row>
    <row r="7925" spans="2:16" ht="15" customHeight="1" x14ac:dyDescent="0.25">
      <c r="B7925" s="31" t="str">
        <f>IF(Tabela2[[#This Row],[Tipo]] = 0,LOOKUP(Tabela2[[#This Row],[RESUMO]],Tabela3[Grupo],Tabela3[Meus produtos]),VLOOKUP(Tabela2[[#This Row],[Código]],Tabela4[[Código NBS/LC116]:[Meus serviços]],3,0))</f>
        <v>Não</v>
      </c>
      <c r="C7925" t="str">
        <f>IF(E7925=0,TEXT(dados!A7840,"00000000"),IF(E7925=2,TEXT(dados!A7840,"0000"),TEXT(dados!A7840,"#")))</f>
        <v>84433113</v>
      </c>
      <c r="D7925" t="str">
        <f>IF(dados!B7840=0,"",dados!B7840)</f>
        <v/>
      </c>
      <c r="E7925">
        <f>dados!C7840</f>
        <v>0</v>
      </c>
      <c r="F7925" t="str">
        <f>dados!D7840</f>
        <v>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inferior ou igual a 280mm)</v>
      </c>
      <c r="G7925"/>
      <c r="H7925"/>
      <c r="I7925"/>
      <c r="J7925"/>
      <c r="K7925" s="13"/>
      <c r="L7925" s="13">
        <f>dados!I7840/100</f>
        <v>0.20559999999999998</v>
      </c>
      <c r="M7925" s="13">
        <f>dados!J7840/100</f>
        <v>0.30359999999999998</v>
      </c>
      <c r="N7925" s="13">
        <f>dados!K7840/100</f>
        <v>0.18</v>
      </c>
      <c r="O7925" s="13">
        <f>dados!L7840/100</f>
        <v>0</v>
      </c>
      <c r="P7925" s="12" t="str">
        <f>LEFT(Tabela2[[#This Row],[Código]],2)</f>
        <v>84</v>
      </c>
    </row>
    <row r="7926" spans="2:16" ht="15" customHeight="1" x14ac:dyDescent="0.25">
      <c r="B7926" s="31" t="str">
        <f>IF(Tabela2[[#This Row],[Tipo]] = 0,LOOKUP(Tabela2[[#This Row],[RESUMO]],Tabela3[Grupo],Tabela3[Meus produtos]),VLOOKUP(Tabela2[[#This Row],[Código]],Tabela4[[Código NBS/LC116]:[Meus serviços]],3,0))</f>
        <v>Não</v>
      </c>
      <c r="C7926" t="str">
        <f>IF(E7926=0,TEXT(dados!A7841,"00000000"),IF(E7926=2,TEXT(dados!A7841,"0000"),TEXT(dados!A7841,"#")))</f>
        <v>84433114</v>
      </c>
      <c r="D7926" t="str">
        <f>IF(dados!B7841=0,"",dados!B7841)</f>
        <v/>
      </c>
      <c r="E7926">
        <f>dados!C7841</f>
        <v>0</v>
      </c>
      <c r="F7926" t="str">
        <f>dados!D7841</f>
        <v>Maquinas que executem pelo menos duas das seguintes funcoes impressao, copia ou transmissao de telecopia (fax), capazes de ser conectadas a uma maquina automatica para processamento de dados ou a uma rede (a “laser”, led (diodos emissores de luz) ou lcs (sistema de cristal liquido), monocromaticas, com largura de impressao superior a 280mm e inferior ou igual a 420mm)</v>
      </c>
      <c r="G7926"/>
      <c r="H7926"/>
      <c r="I7926"/>
      <c r="J7926"/>
      <c r="K7926" s="13"/>
      <c r="L7926" s="13">
        <f>dados!I7841/100</f>
        <v>0.20559999999999998</v>
      </c>
      <c r="M7926" s="13">
        <f>dados!J7841/100</f>
        <v>0.22559999999999999</v>
      </c>
      <c r="N7926" s="13">
        <f>dados!K7841/100</f>
        <v>0.18</v>
      </c>
      <c r="O7926" s="13">
        <f>dados!L7841/100</f>
        <v>0</v>
      </c>
      <c r="P7926" s="12" t="str">
        <f>LEFT(Tabela2[[#This Row],[Código]],2)</f>
        <v>84</v>
      </c>
    </row>
    <row r="7927" spans="2:16" ht="15" customHeight="1" x14ac:dyDescent="0.25">
      <c r="B7927" s="31" t="str">
        <f>IF(Tabela2[[#This Row],[Tipo]] = 0,LOOKUP(Tabela2[[#This Row],[RESUMO]],Tabela3[Grupo],Tabela3[Meus produtos]),VLOOKUP(Tabela2[[#This Row],[Código]],Tabela4[[Código NBS/LC116]:[Meus serviços]],3,0))</f>
        <v>Não</v>
      </c>
      <c r="C7927" t="str">
        <f>IF(E7927=0,TEXT(dados!A7842,"00000000"),IF(E7927=2,TEXT(dados!A7842,"0000"),TEXT(dados!A7842,"#")))</f>
        <v>84433115</v>
      </c>
      <c r="D7927" t="str">
        <f>IF(dados!B7842=0,"",dados!B7842)</f>
        <v/>
      </c>
      <c r="E7927">
        <f>dados!C7842</f>
        <v>0</v>
      </c>
      <c r="F7927" t="str">
        <f>dados!D7842</f>
        <v>Maquinas que executem pelo menos duas das seguintes funcoes impressao, copia ou transmissao de telecopia (fax), capazes de ser conectadas a uma maquina automatica para processamento de dados ou a uma rede (a “laser”, led (diodos emissores de luz) ou lcs (sistema de cristal liquido), policromaticas)</v>
      </c>
      <c r="G7927"/>
      <c r="H7927"/>
      <c r="I7927"/>
      <c r="J7927"/>
      <c r="K7927" s="13"/>
      <c r="L7927" s="13">
        <f>dados!I7842/100</f>
        <v>0.20559999999999998</v>
      </c>
      <c r="M7927" s="13">
        <f>dados!J7842/100</f>
        <v>0.22559999999999999</v>
      </c>
      <c r="N7927" s="13">
        <f>dados!K7842/100</f>
        <v>0.18</v>
      </c>
      <c r="O7927" s="13">
        <f>dados!L7842/100</f>
        <v>0</v>
      </c>
      <c r="P7927" s="12" t="str">
        <f>LEFT(Tabela2[[#This Row],[Código]],2)</f>
        <v>84</v>
      </c>
    </row>
    <row r="7928" spans="2:16" ht="15" customHeight="1" x14ac:dyDescent="0.25">
      <c r="B7928" s="31" t="str">
        <f>IF(Tabela2[[#This Row],[Tipo]] = 0,LOOKUP(Tabela2[[#This Row],[RESUMO]],Tabela3[Grupo],Tabela3[Meus produtos]),VLOOKUP(Tabela2[[#This Row],[Código]],Tabela4[[Código NBS/LC116]:[Meus serviços]],3,0))</f>
        <v>Não</v>
      </c>
      <c r="C7928" t="str">
        <f>IF(E7928=0,TEXT(dados!A7843,"00000000"),IF(E7928=2,TEXT(dados!A7843,"0000"),TEXT(dados!A7843,"#")))</f>
        <v>84433116</v>
      </c>
      <c r="D7928" t="str">
        <f>IF(dados!B7843=0,"",dados!B7843)</f>
        <v/>
      </c>
      <c r="E7928">
        <f>dados!C7843</f>
        <v>0</v>
      </c>
      <c r="F7928" t="str">
        <f>dados!D7843</f>
        <v>Maquinas que executem pelo menos duas das seguintes funcoes impressao, copia ou transmissao de telecopia (fax), capazes de ser conectadas a uma maquina automatica para processamento de dados ou a uma rede (outras, com largura de impressao superior a 420mm)</v>
      </c>
      <c r="G7928"/>
      <c r="H7928"/>
      <c r="I7928"/>
      <c r="J7928"/>
      <c r="K7928" s="13"/>
      <c r="L7928" s="13">
        <f>dados!I7843/100</f>
        <v>0.20559999999999998</v>
      </c>
      <c r="M7928" s="13">
        <f>dados!J7843/100</f>
        <v>0.22559999999999999</v>
      </c>
      <c r="N7928" s="13">
        <f>dados!K7843/100</f>
        <v>0.18</v>
      </c>
      <c r="O7928" s="13">
        <f>dados!L7843/100</f>
        <v>0</v>
      </c>
      <c r="P7928" s="12" t="str">
        <f>LEFT(Tabela2[[#This Row],[Código]],2)</f>
        <v>84</v>
      </c>
    </row>
    <row r="7929" spans="2:16" ht="15" customHeight="1" x14ac:dyDescent="0.25">
      <c r="B7929" s="31" t="str">
        <f>IF(Tabela2[[#This Row],[Tipo]] = 0,LOOKUP(Tabela2[[#This Row],[RESUMO]],Tabela3[Grupo],Tabela3[Meus produtos]),VLOOKUP(Tabela2[[#This Row],[Código]],Tabela4[[Código NBS/LC116]:[Meus serviços]],3,0))</f>
        <v>Não</v>
      </c>
      <c r="C7929" t="str">
        <f>IF(E7929=0,TEXT(dados!A7844,"00000000"),IF(E7929=2,TEXT(dados!A7844,"0000"),TEXT(dados!A7844,"#")))</f>
        <v>84433119</v>
      </c>
      <c r="D7929" t="str">
        <f>IF(dados!B7844=0,"",dados!B7844)</f>
        <v/>
      </c>
      <c r="E7929">
        <f>dados!C7844</f>
        <v>0</v>
      </c>
      <c r="F7929" t="str">
        <f>dados!D7844</f>
        <v>Maquinas que executem pelo menos duas das seguintes funcoes impressao, copia ou transmissao de telecopia (fax), capazes de ser conectadas a uma maquina automatica para processamento de dados ou a uma rede (outras)</v>
      </c>
      <c r="G7929"/>
      <c r="H7929"/>
      <c r="I7929"/>
      <c r="J7929"/>
      <c r="K7929" s="13"/>
      <c r="L7929" s="13">
        <f>dados!I7844/100</f>
        <v>0.20559999999999998</v>
      </c>
      <c r="M7929" s="13">
        <f>dados!J7844/100</f>
        <v>0.30359999999999998</v>
      </c>
      <c r="N7929" s="13">
        <f>dados!K7844/100</f>
        <v>0.18</v>
      </c>
      <c r="O7929" s="13">
        <f>dados!L7844/100</f>
        <v>0</v>
      </c>
      <c r="P7929" s="12" t="str">
        <f>LEFT(Tabela2[[#This Row],[Código]],2)</f>
        <v>84</v>
      </c>
    </row>
    <row r="7930" spans="2:16" ht="15" customHeight="1" x14ac:dyDescent="0.25">
      <c r="B7930" s="31" t="str">
        <f>IF(Tabela2[[#This Row],[Tipo]] = 0,LOOKUP(Tabela2[[#This Row],[RESUMO]],Tabela3[Grupo],Tabela3[Meus produtos]),VLOOKUP(Tabela2[[#This Row],[Código]],Tabela4[[Código NBS/LC116]:[Meus serviços]],3,0))</f>
        <v>Não</v>
      </c>
      <c r="C7930" t="str">
        <f>IF(E7930=0,TEXT(dados!A7845,"00000000"),IF(E7930=2,TEXT(dados!A7845,"0000"),TEXT(dados!A7845,"#")))</f>
        <v>84433191</v>
      </c>
      <c r="D7930" t="str">
        <f>IF(dados!B7845=0,"",dados!B7845)</f>
        <v/>
      </c>
      <c r="E7930">
        <f>dados!C7845</f>
        <v>0</v>
      </c>
      <c r="F7930" t="str">
        <f>dados!D7845</f>
        <v>Outras maquinas que executem pelo menos duas das seguintes funcoes impressao, copia ou transmissao de telecopia (fax), capazes de ser conectadas a uma maquina automatica para processamento de dados ou a uma rede (com impressao por sistema termico)</v>
      </c>
      <c r="G7930"/>
      <c r="H7930"/>
      <c r="I7930"/>
      <c r="J7930"/>
      <c r="K7930" s="13"/>
      <c r="L7930" s="13">
        <f>dados!I7845/100</f>
        <v>0.20559999999999998</v>
      </c>
      <c r="M7930" s="13">
        <f>dados!J7845/100</f>
        <v>0.30359999999999998</v>
      </c>
      <c r="N7930" s="13">
        <f>dados!K7845/100</f>
        <v>0.18</v>
      </c>
      <c r="O7930" s="13">
        <f>dados!L7845/100</f>
        <v>0</v>
      </c>
      <c r="P7930" s="12" t="str">
        <f>LEFT(Tabela2[[#This Row],[Código]],2)</f>
        <v>84</v>
      </c>
    </row>
    <row r="7931" spans="2:16" ht="15" customHeight="1" x14ac:dyDescent="0.25">
      <c r="B7931" s="31" t="str">
        <f>IF(Tabela2[[#This Row],[Tipo]] = 0,LOOKUP(Tabela2[[#This Row],[RESUMO]],Tabela3[Grupo],Tabela3[Meus produtos]),VLOOKUP(Tabela2[[#This Row],[Código]],Tabela4[[Código NBS/LC116]:[Meus serviços]],3,0))</f>
        <v>Não</v>
      </c>
      <c r="C7931" t="str">
        <f>IF(E7931=0,TEXT(dados!A7846,"00000000"),IF(E7931=2,TEXT(dados!A7846,"0000"),TEXT(dados!A7846,"#")))</f>
        <v>84433199</v>
      </c>
      <c r="D7931" t="str">
        <f>IF(dados!B7846=0,"",dados!B7846)</f>
        <v/>
      </c>
      <c r="E7931">
        <f>dados!C7846</f>
        <v>0</v>
      </c>
      <c r="F7931" t="str">
        <f>dados!D7846</f>
        <v>Outras maquinas que executem pelo menos duas das seguintes funcoes impressao, copia ou transmissao de telecopia (fax), capazes de ser conectadas a uma maquina automatica para processamento de dados ou a uma rede</v>
      </c>
      <c r="G7931"/>
      <c r="H7931"/>
      <c r="I7931"/>
      <c r="J7931"/>
      <c r="K7931" s="13"/>
      <c r="L7931" s="13">
        <f>dados!I7846/100</f>
        <v>0.20559999999999998</v>
      </c>
      <c r="M7931" s="13">
        <f>dados!J7846/100</f>
        <v>0.22559999999999999</v>
      </c>
      <c r="N7931" s="13">
        <f>dados!K7846/100</f>
        <v>0.18</v>
      </c>
      <c r="O7931" s="13">
        <f>dados!L7846/100</f>
        <v>0</v>
      </c>
      <c r="P7931" s="12" t="str">
        <f>LEFT(Tabela2[[#This Row],[Código]],2)</f>
        <v>84</v>
      </c>
    </row>
    <row r="7932" spans="2:16" ht="15" customHeight="1" x14ac:dyDescent="0.25">
      <c r="B7932" s="31" t="str">
        <f>IF(Tabela2[[#This Row],[Tipo]] = 0,LOOKUP(Tabela2[[#This Row],[RESUMO]],Tabela3[Grupo],Tabela3[Meus produtos]),VLOOKUP(Tabela2[[#This Row],[Código]],Tabela4[[Código NBS/LC116]:[Meus serviços]],3,0))</f>
        <v>Não</v>
      </c>
      <c r="C7932" t="str">
        <f>IF(E7932=0,TEXT(dados!A7847,"00000000"),IF(E7932=2,TEXT(dados!A7847,"0000"),TEXT(dados!A7847,"#")))</f>
        <v>84433221</v>
      </c>
      <c r="D7932" t="str">
        <f>IF(dados!B7847=0,"",dados!B7847)</f>
        <v/>
      </c>
      <c r="E7932">
        <f>dados!C7847</f>
        <v>0</v>
      </c>
      <c r="F7932" t="str">
        <f>dados!D7847</f>
        <v>Impressoras de impacto,de linha</v>
      </c>
      <c r="G7932"/>
      <c r="H7932"/>
      <c r="I7932"/>
      <c r="J7932"/>
      <c r="K7932" s="13"/>
      <c r="L7932" s="13">
        <f>dados!I7847/100</f>
        <v>0.2082</v>
      </c>
      <c r="M7932" s="13">
        <f>dados!J7847/100</f>
        <v>0.22820000000000001</v>
      </c>
      <c r="N7932" s="13">
        <f>dados!K7847/100</f>
        <v>0.18</v>
      </c>
      <c r="O7932" s="13">
        <f>dados!L7847/100</f>
        <v>0</v>
      </c>
      <c r="P7932" s="12" t="str">
        <f>LEFT(Tabela2[[#This Row],[Código]],2)</f>
        <v>84</v>
      </c>
    </row>
    <row r="7933" spans="2:16" ht="15" customHeight="1" x14ac:dyDescent="0.25">
      <c r="B7933" s="31" t="str">
        <f>IF(Tabela2[[#This Row],[Tipo]] = 0,LOOKUP(Tabela2[[#This Row],[RESUMO]],Tabela3[Grupo],Tabela3[Meus produtos]),VLOOKUP(Tabela2[[#This Row],[Código]],Tabela4[[Código NBS/LC116]:[Meus serviços]],3,0))</f>
        <v>Não</v>
      </c>
      <c r="C7933" t="str">
        <f>IF(E7933=0,TEXT(dados!A7848,"00000000"),IF(E7933=2,TEXT(dados!A7848,"0000"),TEXT(dados!A7848,"#")))</f>
        <v>84433222</v>
      </c>
      <c r="D7933" t="str">
        <f>IF(dados!B7848=0,"",dados!B7848)</f>
        <v/>
      </c>
      <c r="E7933">
        <f>dados!C7848</f>
        <v>0</v>
      </c>
      <c r="F7933" t="str">
        <f>dados!D7848</f>
        <v>Impressoras de impacto, de caracteres braille</v>
      </c>
      <c r="G7933"/>
      <c r="H7933"/>
      <c r="I7933"/>
      <c r="J7933"/>
      <c r="K7933" s="13"/>
      <c r="L7933" s="13">
        <f>dados!I7848/100</f>
        <v>0.13449999999999998</v>
      </c>
      <c r="M7933" s="13">
        <f>dados!J7848/100</f>
        <v>0.1545</v>
      </c>
      <c r="N7933" s="13">
        <f>dados!K7848/100</f>
        <v>0.18</v>
      </c>
      <c r="O7933" s="13">
        <f>dados!L7848/100</f>
        <v>0</v>
      </c>
      <c r="P7933" s="12" t="str">
        <f>LEFT(Tabela2[[#This Row],[Código]],2)</f>
        <v>84</v>
      </c>
    </row>
    <row r="7934" spans="2:16" ht="15" customHeight="1" x14ac:dyDescent="0.25">
      <c r="B7934" s="31" t="str">
        <f>IF(Tabela2[[#This Row],[Tipo]] = 0,LOOKUP(Tabela2[[#This Row],[RESUMO]],Tabela3[Grupo],Tabela3[Meus produtos]),VLOOKUP(Tabela2[[#This Row],[Código]],Tabela4[[Código NBS/LC116]:[Meus serviços]],3,0))</f>
        <v>Não</v>
      </c>
      <c r="C7934" t="str">
        <f>IF(E7934=0,TEXT(dados!A7849,"00000000"),IF(E7934=2,TEXT(dados!A7849,"0000"),TEXT(dados!A7849,"#")))</f>
        <v>84433223</v>
      </c>
      <c r="D7934" t="str">
        <f>IF(dados!B7849=0,"",dados!B7849)</f>
        <v/>
      </c>
      <c r="E7934">
        <f>dados!C7849</f>
        <v>0</v>
      </c>
      <c r="F7934" t="str">
        <f>dados!D7849</f>
        <v>Impressoras de impacto, matriciais (por ponto)</v>
      </c>
      <c r="G7934"/>
      <c r="H7934"/>
      <c r="I7934"/>
      <c r="J7934"/>
      <c r="K7934" s="13"/>
      <c r="L7934" s="13">
        <f>dados!I7849/100</f>
        <v>0.2082</v>
      </c>
      <c r="M7934" s="13">
        <f>dados!J7849/100</f>
        <v>0.3427</v>
      </c>
      <c r="N7934" s="13">
        <f>dados!K7849/100</f>
        <v>0.18</v>
      </c>
      <c r="O7934" s="13">
        <f>dados!L7849/100</f>
        <v>0</v>
      </c>
      <c r="P7934" s="12" t="str">
        <f>LEFT(Tabela2[[#This Row],[Código]],2)</f>
        <v>84</v>
      </c>
    </row>
    <row r="7935" spans="2:16" ht="15" customHeight="1" x14ac:dyDescent="0.25">
      <c r="B7935" s="31" t="str">
        <f>IF(Tabela2[[#This Row],[Tipo]] = 0,LOOKUP(Tabela2[[#This Row],[RESUMO]],Tabela3[Grupo],Tabela3[Meus produtos]),VLOOKUP(Tabela2[[#This Row],[Código]],Tabela4[[Código NBS/LC116]:[Meus serviços]],3,0))</f>
        <v>Não</v>
      </c>
      <c r="C7935" t="str">
        <f>IF(E7935=0,TEXT(dados!A7850,"00000000"),IF(E7935=2,TEXT(dados!A7850,"0000"),TEXT(dados!A7850,"#")))</f>
        <v>84433229</v>
      </c>
      <c r="D7935" t="str">
        <f>IF(dados!B7850=0,"",dados!B7850)</f>
        <v/>
      </c>
      <c r="E7935">
        <f>dados!C7850</f>
        <v>0</v>
      </c>
      <c r="F7935" t="str">
        <f>dados!D7850</f>
        <v>Outros impressoras de impacto</v>
      </c>
      <c r="G7935"/>
      <c r="H7935"/>
      <c r="I7935"/>
      <c r="J7935"/>
      <c r="K7935" s="13"/>
      <c r="L7935" s="13">
        <f>dados!I7850/100</f>
        <v>0.2082</v>
      </c>
      <c r="M7935" s="13">
        <f>dados!J7850/100</f>
        <v>0.3427</v>
      </c>
      <c r="N7935" s="13">
        <f>dados!K7850/100</f>
        <v>0.18</v>
      </c>
      <c r="O7935" s="13">
        <f>dados!L7850/100</f>
        <v>0</v>
      </c>
      <c r="P7935" s="12" t="str">
        <f>LEFT(Tabela2[[#This Row],[Código]],2)</f>
        <v>84</v>
      </c>
    </row>
    <row r="7936" spans="2:16" ht="15" customHeight="1" x14ac:dyDescent="0.25">
      <c r="B7936" s="31" t="str">
        <f>IF(Tabela2[[#This Row],[Tipo]] = 0,LOOKUP(Tabela2[[#This Row],[RESUMO]],Tabela3[Grupo],Tabela3[Meus produtos]),VLOOKUP(Tabela2[[#This Row],[Código]],Tabela4[[Código NBS/LC116]:[Meus serviços]],3,0))</f>
        <v>Não</v>
      </c>
      <c r="C7936" t="str">
        <f>IF(E7936=0,TEXT(dados!A7851,"00000000"),IF(E7936=2,TEXT(dados!A7851,"0000"),TEXT(dados!A7851,"#")))</f>
        <v>84433231</v>
      </c>
      <c r="D7936" t="str">
        <f>IF(dados!B7851=0,"",dados!B7851)</f>
        <v/>
      </c>
      <c r="E7936">
        <f>dados!C7851</f>
        <v>0</v>
      </c>
      <c r="F7936" t="str">
        <f>dados!D7851</f>
        <v>Impressoras c/vi&lt;30ppm,a jato de tinta liq.li&lt;=420mm</v>
      </c>
      <c r="G7936"/>
      <c r="H7936"/>
      <c r="I7936"/>
      <c r="J7936"/>
      <c r="K7936" s="13"/>
      <c r="L7936" s="13">
        <f>dados!I7851/100</f>
        <v>0.2082</v>
      </c>
      <c r="M7936" s="13">
        <f>dados!J7851/100</f>
        <v>0.3427</v>
      </c>
      <c r="N7936" s="13">
        <f>dados!K7851/100</f>
        <v>0.18</v>
      </c>
      <c r="O7936" s="13">
        <f>dados!L7851/100</f>
        <v>0</v>
      </c>
      <c r="P7936" s="12" t="str">
        <f>LEFT(Tabela2[[#This Row],[Código]],2)</f>
        <v>84</v>
      </c>
    </row>
    <row r="7937" spans="2:16" ht="15" customHeight="1" x14ac:dyDescent="0.25">
      <c r="B7937" s="31" t="str">
        <f>IF(Tabela2[[#This Row],[Tipo]] = 0,LOOKUP(Tabela2[[#This Row],[RESUMO]],Tabela3[Grupo],Tabela3[Meus produtos]),VLOOKUP(Tabela2[[#This Row],[Código]],Tabela4[[Código NBS/LC116]:[Meus serviços]],3,0))</f>
        <v>Não</v>
      </c>
      <c r="C7937" t="str">
        <f>IF(E7937=0,TEXT(dados!A7852,"00000000"),IF(E7937=2,TEXT(dados!A7852,"0000"),TEXT(dados!A7852,"#")))</f>
        <v>84433232</v>
      </c>
      <c r="D7937" t="str">
        <f>IF(dados!B7852=0,"",dados!B7852)</f>
        <v/>
      </c>
      <c r="E7937">
        <f>dados!C7852</f>
        <v>0</v>
      </c>
      <c r="F7937" t="str">
        <f>dados!D7852</f>
        <v>De transferencia termica de cera solida (solid ink e dye sublimation, por exemplo)</v>
      </c>
      <c r="G7937"/>
      <c r="H7937"/>
      <c r="I7937"/>
      <c r="J7937"/>
      <c r="K7937" s="13"/>
      <c r="L7937" s="13">
        <f>dados!I7852/100</f>
        <v>0.24280000000000002</v>
      </c>
      <c r="M7937" s="13">
        <f>dados!J7852/100</f>
        <v>0.26280000000000003</v>
      </c>
      <c r="N7937" s="13">
        <f>dados!K7852/100</f>
        <v>0.18</v>
      </c>
      <c r="O7937" s="13">
        <f>dados!L7852/100</f>
        <v>0</v>
      </c>
      <c r="P7937" s="12" t="str">
        <f>LEFT(Tabela2[[#This Row],[Código]],2)</f>
        <v>84</v>
      </c>
    </row>
    <row r="7938" spans="2:16" ht="15" customHeight="1" x14ac:dyDescent="0.25">
      <c r="B7938" s="31" t="str">
        <f>IF(Tabela2[[#This Row],[Tipo]] = 0,LOOKUP(Tabela2[[#This Row],[RESUMO]],Tabela3[Grupo],Tabela3[Meus produtos]),VLOOKUP(Tabela2[[#This Row],[Código]],Tabela4[[Código NBS/LC116]:[Meus serviços]],3,0))</f>
        <v>Não</v>
      </c>
      <c r="C7938" t="str">
        <f>IF(E7938=0,TEXT(dados!A7853,"00000000"),IF(E7938=2,TEXT(dados!A7853,"0000"),TEXT(dados!A7853,"#")))</f>
        <v>84433233</v>
      </c>
      <c r="D7938" t="str">
        <f>IF(dados!B7853=0,"",dados!B7853)</f>
        <v/>
      </c>
      <c r="E7938">
        <f>dados!C7853</f>
        <v>0</v>
      </c>
      <c r="F7938" t="str">
        <f>dados!D7853</f>
        <v>A “laser”, led (diodos emissores de luz) ou lcs (sistema de cristal liquido), monocromaticas, com largura de impressao inferior ou igual a 280mm</v>
      </c>
      <c r="G7938"/>
      <c r="H7938"/>
      <c r="I7938"/>
      <c r="J7938"/>
      <c r="K7938" s="13"/>
      <c r="L7938" s="13">
        <f>dados!I7853/100</f>
        <v>0.2082</v>
      </c>
      <c r="M7938" s="13">
        <f>dados!J7853/100</f>
        <v>0.30909999999999999</v>
      </c>
      <c r="N7938" s="13">
        <f>dados!K7853/100</f>
        <v>0.18</v>
      </c>
      <c r="O7938" s="13">
        <f>dados!L7853/100</f>
        <v>0</v>
      </c>
      <c r="P7938" s="12" t="str">
        <f>LEFT(Tabela2[[#This Row],[Código]],2)</f>
        <v>84</v>
      </c>
    </row>
    <row r="7939" spans="2:16" ht="15" customHeight="1" x14ac:dyDescent="0.25">
      <c r="B7939" s="31" t="str">
        <f>IF(Tabela2[[#This Row],[Tipo]] = 0,LOOKUP(Tabela2[[#This Row],[RESUMO]],Tabela3[Grupo],Tabela3[Meus produtos]),VLOOKUP(Tabela2[[#This Row],[Código]],Tabela4[[Código NBS/LC116]:[Meus serviços]],3,0))</f>
        <v>Não</v>
      </c>
      <c r="C7939" t="str">
        <f>IF(E7939=0,TEXT(dados!A7854,"00000000"),IF(E7939=2,TEXT(dados!A7854,"0000"),TEXT(dados!A7854,"#")))</f>
        <v>84433234</v>
      </c>
      <c r="D7939" t="str">
        <f>IF(dados!B7854=0,"",dados!B7854)</f>
        <v/>
      </c>
      <c r="E7939">
        <f>dados!C7854</f>
        <v>0</v>
      </c>
      <c r="F7939" t="str">
        <f>dados!D7854</f>
        <v>A “laser”, led (diodos emissores de luz) ou lcs (sistema de cristal liquido), monocromaticas, com largura de impressao superior a 280mm e inferior ou igual a 420mm</v>
      </c>
      <c r="G7939"/>
      <c r="H7939"/>
      <c r="I7939"/>
      <c r="J7939"/>
      <c r="K7939" s="13"/>
      <c r="L7939" s="13">
        <f>dados!I7854/100</f>
        <v>0.2082</v>
      </c>
      <c r="M7939" s="13">
        <f>dados!J7854/100</f>
        <v>0.22820000000000001</v>
      </c>
      <c r="N7939" s="13">
        <f>dados!K7854/100</f>
        <v>0.18</v>
      </c>
      <c r="O7939" s="13">
        <f>dados!L7854/100</f>
        <v>0</v>
      </c>
      <c r="P7939" s="12" t="str">
        <f>LEFT(Tabela2[[#This Row],[Código]],2)</f>
        <v>84</v>
      </c>
    </row>
    <row r="7940" spans="2:16" ht="15" customHeight="1" x14ac:dyDescent="0.25">
      <c r="B7940" s="31" t="str">
        <f>IF(Tabela2[[#This Row],[Tipo]] = 0,LOOKUP(Tabela2[[#This Row],[RESUMO]],Tabela3[Grupo],Tabela3[Meus produtos]),VLOOKUP(Tabela2[[#This Row],[Código]],Tabela4[[Código NBS/LC116]:[Meus serviços]],3,0))</f>
        <v>Não</v>
      </c>
      <c r="C7940" t="str">
        <f>IF(E7940=0,TEXT(dados!A7855,"00000000"),IF(E7940=2,TEXT(dados!A7855,"0000"),TEXT(dados!A7855,"#")))</f>
        <v>84433235</v>
      </c>
      <c r="D7940" t="str">
        <f>IF(dados!B7855=0,"",dados!B7855)</f>
        <v/>
      </c>
      <c r="E7940">
        <f>dados!C7855</f>
        <v>0</v>
      </c>
      <c r="F7940" t="str">
        <f>dados!D7855</f>
        <v>A “laser”, led (diodos emissores de luz) ou lcs (sistema de cristal liquido), policromaticas, com velocidade de impressao inferior ou igual a 20 paginas por minuto (ppm)</v>
      </c>
      <c r="G7940"/>
      <c r="H7940"/>
      <c r="I7940"/>
      <c r="J7940"/>
      <c r="K7940" s="13"/>
      <c r="L7940" s="13">
        <f>dados!I7855/100</f>
        <v>0.2082</v>
      </c>
      <c r="M7940" s="13">
        <f>dados!J7855/100</f>
        <v>0.3009</v>
      </c>
      <c r="N7940" s="13">
        <f>dados!K7855/100</f>
        <v>0.18</v>
      </c>
      <c r="O7940" s="13">
        <f>dados!L7855/100</f>
        <v>0</v>
      </c>
      <c r="P7940" s="12" t="str">
        <f>LEFT(Tabela2[[#This Row],[Código]],2)</f>
        <v>84</v>
      </c>
    </row>
    <row r="7941" spans="2:16" ht="15" customHeight="1" x14ac:dyDescent="0.25">
      <c r="B7941" s="31" t="str">
        <f>IF(Tabela2[[#This Row],[Tipo]] = 0,LOOKUP(Tabela2[[#This Row],[RESUMO]],Tabela3[Grupo],Tabela3[Meus produtos]),VLOOKUP(Tabela2[[#This Row],[Código]],Tabela4[[Código NBS/LC116]:[Meus serviços]],3,0))</f>
        <v>Não</v>
      </c>
      <c r="C7941" t="str">
        <f>IF(E7941=0,TEXT(dados!A7856,"00000000"),IF(E7941=2,TEXT(dados!A7856,"0000"),TEXT(dados!A7856,"#")))</f>
        <v>84433236</v>
      </c>
      <c r="D7941" t="str">
        <f>IF(dados!B7856=0,"",dados!B7856)</f>
        <v/>
      </c>
      <c r="E7941">
        <f>dados!C7856</f>
        <v>0</v>
      </c>
      <c r="F7941" t="str">
        <f>dados!D7856</f>
        <v>A laser, led (diodos emissores de luz) ou lcs (sistema de cristal liquido), policromaticas, com velocidade de impressao superior a 20 paginas por minuto (ppm)</v>
      </c>
      <c r="G7941"/>
      <c r="H7941"/>
      <c r="I7941"/>
      <c r="J7941"/>
      <c r="K7941" s="13"/>
      <c r="L7941" s="13">
        <f>dados!I7856/100</f>
        <v>0.2082</v>
      </c>
      <c r="M7941" s="13">
        <f>dados!J7856/100</f>
        <v>0.22820000000000001</v>
      </c>
      <c r="N7941" s="13">
        <f>dados!K7856/100</f>
        <v>0.18</v>
      </c>
      <c r="O7941" s="13">
        <f>dados!L7856/100</f>
        <v>0</v>
      </c>
      <c r="P7941" s="12" t="str">
        <f>LEFT(Tabela2[[#This Row],[Código]],2)</f>
        <v>84</v>
      </c>
    </row>
    <row r="7942" spans="2:16" ht="15" customHeight="1" x14ac:dyDescent="0.25">
      <c r="B7942" s="31" t="str">
        <f>IF(Tabela2[[#This Row],[Tipo]] = 0,LOOKUP(Tabela2[[#This Row],[RESUMO]],Tabela3[Grupo],Tabela3[Meus produtos]),VLOOKUP(Tabela2[[#This Row],[Código]],Tabela4[[Código NBS/LC116]:[Meus serviços]],3,0))</f>
        <v>Não</v>
      </c>
      <c r="C7942" t="str">
        <f>IF(E7942=0,TEXT(dados!A7857,"00000000"),IF(E7942=2,TEXT(dados!A7857,"0000"),TEXT(dados!A7857,"#")))</f>
        <v>84433237</v>
      </c>
      <c r="D7942" t="str">
        <f>IF(dados!B7857=0,"",dados!B7857)</f>
        <v/>
      </c>
      <c r="E7942">
        <f>dados!C7857</f>
        <v>0</v>
      </c>
      <c r="F7942" t="str">
        <f>dados!D7857</f>
        <v>Termicas, dos tipos utilizados em impressao de imagens para diagnostico medico em folhas revestidas com camada termossensivel</v>
      </c>
      <c r="G7942"/>
      <c r="H7942"/>
      <c r="I7942"/>
      <c r="J7942"/>
      <c r="K7942" s="13"/>
      <c r="L7942" s="13">
        <f>dados!I7857/100</f>
        <v>0.2082</v>
      </c>
      <c r="M7942" s="13">
        <f>dados!J7857/100</f>
        <v>0.22820000000000001</v>
      </c>
      <c r="N7942" s="13">
        <f>dados!K7857/100</f>
        <v>0.18</v>
      </c>
      <c r="O7942" s="13">
        <f>dados!L7857/100</f>
        <v>0</v>
      </c>
      <c r="P7942" s="12" t="str">
        <f>LEFT(Tabela2[[#This Row],[Código]],2)</f>
        <v>84</v>
      </c>
    </row>
    <row r="7943" spans="2:16" ht="15" customHeight="1" x14ac:dyDescent="0.25">
      <c r="B7943" s="31" t="str">
        <f>IF(Tabela2[[#This Row],[Tipo]] = 0,LOOKUP(Tabela2[[#This Row],[RESUMO]],Tabela3[Grupo],Tabela3[Meus produtos]),VLOOKUP(Tabela2[[#This Row],[Código]],Tabela4[[Código NBS/LC116]:[Meus serviços]],3,0))</f>
        <v>Não</v>
      </c>
      <c r="C7943" t="str">
        <f>IF(E7943=0,TEXT(dados!A7858,"00000000"),IF(E7943=2,TEXT(dados!A7858,"0000"),TEXT(dados!A7858,"#")))</f>
        <v>84433238</v>
      </c>
      <c r="D7943" t="str">
        <f>IF(dados!B7858=0,"",dados!B7858)</f>
        <v/>
      </c>
      <c r="E7943">
        <f>dados!C7858</f>
        <v>0</v>
      </c>
      <c r="F7943" t="str">
        <f>dados!D7858</f>
        <v>Outras, com largura de impressao superior a 420mm</v>
      </c>
      <c r="G7943"/>
      <c r="H7943"/>
      <c r="I7943"/>
      <c r="J7943"/>
      <c r="K7943" s="13"/>
      <c r="L7943" s="13">
        <f>dados!I7858/100</f>
        <v>0.2082</v>
      </c>
      <c r="M7943" s="13">
        <f>dados!J7858/100</f>
        <v>0.22820000000000001</v>
      </c>
      <c r="N7943" s="13">
        <f>dados!K7858/100</f>
        <v>0.18</v>
      </c>
      <c r="O7943" s="13">
        <f>dados!L7858/100</f>
        <v>0</v>
      </c>
      <c r="P7943" s="12" t="str">
        <f>LEFT(Tabela2[[#This Row],[Código]],2)</f>
        <v>84</v>
      </c>
    </row>
    <row r="7944" spans="2:16" ht="15" customHeight="1" x14ac:dyDescent="0.25">
      <c r="B7944" s="31" t="str">
        <f>IF(Tabela2[[#This Row],[Tipo]] = 0,LOOKUP(Tabela2[[#This Row],[RESUMO]],Tabela3[Grupo],Tabela3[Meus produtos]),VLOOKUP(Tabela2[[#This Row],[Código]],Tabela4[[Código NBS/LC116]:[Meus serviços]],3,0))</f>
        <v>Não</v>
      </c>
      <c r="C7944" t="str">
        <f>IF(E7944=0,TEXT(dados!A7859,"00000000"),IF(E7944=2,TEXT(dados!A7859,"0000"),TEXT(dados!A7859,"#")))</f>
        <v>84433239</v>
      </c>
      <c r="D7944" t="str">
        <f>IF(dados!B7859=0,"",dados!B7859)</f>
        <v/>
      </c>
      <c r="E7944">
        <f>dados!C7859</f>
        <v>0</v>
      </c>
      <c r="F7944" t="str">
        <f>dados!D7859</f>
        <v>Outros impressoras c/velocidade de impressao &lt;30ppm</v>
      </c>
      <c r="G7944"/>
      <c r="H7944"/>
      <c r="I7944"/>
      <c r="J7944"/>
      <c r="K7944" s="13"/>
      <c r="L7944" s="13">
        <f>dados!I7859/100</f>
        <v>0.2082</v>
      </c>
      <c r="M7944" s="13">
        <f>dados!J7859/100</f>
        <v>0.3427</v>
      </c>
      <c r="N7944" s="13">
        <f>dados!K7859/100</f>
        <v>0.18</v>
      </c>
      <c r="O7944" s="13">
        <f>dados!L7859/100</f>
        <v>0</v>
      </c>
      <c r="P7944" s="12" t="str">
        <f>LEFT(Tabela2[[#This Row],[Código]],2)</f>
        <v>84</v>
      </c>
    </row>
    <row r="7945" spans="2:16" ht="15" customHeight="1" x14ac:dyDescent="0.25">
      <c r="B7945" s="31" t="str">
        <f>IF(Tabela2[[#This Row],[Tipo]] = 0,LOOKUP(Tabela2[[#This Row],[RESUMO]],Tabela3[Grupo],Tabela3[Meus produtos]),VLOOKUP(Tabela2[[#This Row],[Código]],Tabela4[[Código NBS/LC116]:[Meus serviços]],3,0))</f>
        <v>Não</v>
      </c>
      <c r="C7945" t="str">
        <f>IF(E7945=0,TEXT(dados!A7860,"00000000"),IF(E7945=2,TEXT(dados!A7860,"0000"),TEXT(dados!A7860,"#")))</f>
        <v>84433240</v>
      </c>
      <c r="D7945" t="str">
        <f>IF(dados!B7860=0,"",dados!B7860)</f>
        <v/>
      </c>
      <c r="E7945">
        <f>dados!C7860</f>
        <v>0</v>
      </c>
      <c r="F7945" t="str">
        <f>dados!D7860</f>
        <v>Outras impressoras alimentadas por folhas</v>
      </c>
      <c r="G7945"/>
      <c r="H7945"/>
      <c r="I7945"/>
      <c r="J7945"/>
      <c r="K7945" s="13"/>
      <c r="L7945" s="13">
        <f>dados!I7860/100</f>
        <v>0.2082</v>
      </c>
      <c r="M7945" s="13">
        <f>dados!J7860/100</f>
        <v>0.22820000000000001</v>
      </c>
      <c r="N7945" s="13">
        <f>dados!K7860/100</f>
        <v>0.18</v>
      </c>
      <c r="O7945" s="13">
        <f>dados!L7860/100</f>
        <v>0</v>
      </c>
      <c r="P7945" s="12" t="str">
        <f>LEFT(Tabela2[[#This Row],[Código]],2)</f>
        <v>84</v>
      </c>
    </row>
    <row r="7946" spans="2:16" ht="15" customHeight="1" x14ac:dyDescent="0.25">
      <c r="B7946" s="31" t="str">
        <f>IF(Tabela2[[#This Row],[Tipo]] = 0,LOOKUP(Tabela2[[#This Row],[RESUMO]],Tabela3[Grupo],Tabela3[Meus produtos]),VLOOKUP(Tabela2[[#This Row],[Código]],Tabela4[[Código NBS/LC116]:[Meus serviços]],3,0))</f>
        <v>Não</v>
      </c>
      <c r="C7946" t="str">
        <f>IF(E7946=0,TEXT(dados!A7861,"00000000"),IF(E7946=2,TEXT(dados!A7861,"0000"),TEXT(dados!A7861,"#")))</f>
        <v>84433251</v>
      </c>
      <c r="D7946" t="str">
        <f>IF(dados!B7861=0,"",dados!B7861)</f>
        <v/>
      </c>
      <c r="E7946">
        <f>dados!C7861</f>
        <v>0</v>
      </c>
      <c r="F7946" t="str">
        <f>dados!D7861</f>
        <v>Tracadores graficos (ploters),por meio de penas</v>
      </c>
      <c r="G7946"/>
      <c r="H7946"/>
      <c r="I7946"/>
      <c r="J7946"/>
      <c r="K7946" s="13"/>
      <c r="L7946" s="13">
        <f>dados!I7861/100</f>
        <v>0.2082</v>
      </c>
      <c r="M7946" s="13">
        <f>dados!J7861/100</f>
        <v>0.30909999999999999</v>
      </c>
      <c r="N7946" s="13">
        <f>dados!K7861/100</f>
        <v>0.18</v>
      </c>
      <c r="O7946" s="13">
        <f>dados!L7861/100</f>
        <v>0</v>
      </c>
      <c r="P7946" s="12" t="str">
        <f>LEFT(Tabela2[[#This Row],[Código]],2)</f>
        <v>84</v>
      </c>
    </row>
    <row r="7947" spans="2:16" ht="15" customHeight="1" x14ac:dyDescent="0.25">
      <c r="B7947" s="31" t="str">
        <f>IF(Tabela2[[#This Row],[Tipo]] = 0,LOOKUP(Tabela2[[#This Row],[RESUMO]],Tabela3[Grupo],Tabela3[Meus produtos]),VLOOKUP(Tabela2[[#This Row],[Código]],Tabela4[[Código NBS/LC116]:[Meus serviços]],3,0))</f>
        <v>Não</v>
      </c>
      <c r="C7947" t="str">
        <f>IF(E7947=0,TEXT(dados!A7862,"00000000"),IF(E7947=2,TEXT(dados!A7862,"0000"),TEXT(dados!A7862,"#")))</f>
        <v>84433252</v>
      </c>
      <c r="D7947" t="str">
        <f>IF(dados!B7862=0,"",dados!B7862)</f>
        <v/>
      </c>
      <c r="E7947">
        <f>dados!C7862</f>
        <v>0</v>
      </c>
      <c r="F7947" t="str">
        <f>dados!D7862</f>
        <v>Tracadores graficos (ploters), com largura de impressao superior a 580mm, exceto por meio de penas</v>
      </c>
      <c r="G7947"/>
      <c r="H7947"/>
      <c r="I7947"/>
      <c r="J7947"/>
      <c r="K7947" s="13"/>
      <c r="L7947" s="13">
        <f>dados!I7862/100</f>
        <v>0.2082</v>
      </c>
      <c r="M7947" s="13">
        <f>dados!J7862/100</f>
        <v>0.22820000000000001</v>
      </c>
      <c r="N7947" s="13">
        <f>dados!K7862/100</f>
        <v>0.18</v>
      </c>
      <c r="O7947" s="13">
        <f>dados!L7862/100</f>
        <v>0</v>
      </c>
      <c r="P7947" s="12" t="str">
        <f>LEFT(Tabela2[[#This Row],[Código]],2)</f>
        <v>84</v>
      </c>
    </row>
    <row r="7948" spans="2:16" ht="15" customHeight="1" x14ac:dyDescent="0.25">
      <c r="B7948" s="31" t="str">
        <f>IF(Tabela2[[#This Row],[Tipo]] = 0,LOOKUP(Tabela2[[#This Row],[RESUMO]],Tabela3[Grupo],Tabela3[Meus produtos]),VLOOKUP(Tabela2[[#This Row],[Código]],Tabela4[[Código NBS/LC116]:[Meus serviços]],3,0))</f>
        <v>Não</v>
      </c>
      <c r="C7948" t="str">
        <f>IF(E7948=0,TEXT(dados!A7863,"00000000"),IF(E7948=2,TEXT(dados!A7863,"0000"),TEXT(dados!A7863,"#")))</f>
        <v>84433259</v>
      </c>
      <c r="D7948" t="str">
        <f>IF(dados!B7863=0,"",dados!B7863)</f>
        <v/>
      </c>
      <c r="E7948">
        <f>dados!C7863</f>
        <v>0</v>
      </c>
      <c r="F7948" t="str">
        <f>dados!D7863</f>
        <v>Outros tracadores graficos (ploters)</v>
      </c>
      <c r="G7948"/>
      <c r="H7948"/>
      <c r="I7948"/>
      <c r="J7948"/>
      <c r="K7948" s="13"/>
      <c r="L7948" s="13">
        <f>dados!I7863/100</f>
        <v>0.2082</v>
      </c>
      <c r="M7948" s="13">
        <f>dados!J7863/100</f>
        <v>0.3427</v>
      </c>
      <c r="N7948" s="13">
        <f>dados!K7863/100</f>
        <v>0.18</v>
      </c>
      <c r="O7948" s="13">
        <f>dados!L7863/100</f>
        <v>0</v>
      </c>
      <c r="P7948" s="12" t="str">
        <f>LEFT(Tabela2[[#This Row],[Código]],2)</f>
        <v>84</v>
      </c>
    </row>
    <row r="7949" spans="2:16" ht="15" customHeight="1" x14ac:dyDescent="0.25">
      <c r="B7949" s="31" t="str">
        <f>IF(Tabela2[[#This Row],[Tipo]] = 0,LOOKUP(Tabela2[[#This Row],[RESUMO]],Tabela3[Grupo],Tabela3[Meus produtos]),VLOOKUP(Tabela2[[#This Row],[Código]],Tabela4[[Código NBS/LC116]:[Meus serviços]],3,0))</f>
        <v>Não</v>
      </c>
      <c r="C7949" t="str">
        <f>IF(E7949=0,TEXT(dados!A7864,"00000000"),IF(E7949=2,TEXT(dados!A7864,"0000"),TEXT(dados!A7864,"#")))</f>
        <v>84433291</v>
      </c>
      <c r="D7949" t="str">
        <f>IF(dados!B7864=0,"",dados!B7864)</f>
        <v/>
      </c>
      <c r="E7949">
        <f>dados!C7864</f>
        <v>0</v>
      </c>
      <c r="F7949" t="str">
        <f>dados!D7864</f>
        <v>Impressoras de codigo de barras postais, tipo 3 em 5, a jato de tinta fluorescente, com velocidade de ate 4,5m/s e passo de 1,4mm</v>
      </c>
      <c r="G7949"/>
      <c r="H7949"/>
      <c r="I7949"/>
      <c r="J7949"/>
      <c r="K7949" s="13"/>
      <c r="L7949" s="13">
        <f>dados!I7864/100</f>
        <v>0.2082</v>
      </c>
      <c r="M7949" s="13">
        <f>dados!J7864/100</f>
        <v>0.22820000000000001</v>
      </c>
      <c r="N7949" s="13">
        <f>dados!K7864/100</f>
        <v>0.18</v>
      </c>
      <c r="O7949" s="13">
        <f>dados!L7864/100</f>
        <v>0</v>
      </c>
      <c r="P7949" s="12" t="str">
        <f>LEFT(Tabela2[[#This Row],[Código]],2)</f>
        <v>84</v>
      </c>
    </row>
    <row r="7950" spans="2:16" ht="15" customHeight="1" x14ac:dyDescent="0.25">
      <c r="B7950" s="31" t="str">
        <f>IF(Tabela2[[#This Row],[Tipo]] = 0,LOOKUP(Tabela2[[#This Row],[RESUMO]],Tabela3[Grupo],Tabela3[Meus produtos]),VLOOKUP(Tabela2[[#This Row],[Código]],Tabela4[[Código NBS/LC116]:[Meus serviços]],3,0))</f>
        <v>Não</v>
      </c>
      <c r="C7950" t="str">
        <f>IF(E7950=0,TEXT(dados!A7865,"00000000"),IF(E7950=2,TEXT(dados!A7865,"0000"),TEXT(dados!A7865,"#")))</f>
        <v>84433299</v>
      </c>
      <c r="D7950" t="str">
        <f>IF(dados!B7865=0,"",dados!B7865)</f>
        <v/>
      </c>
      <c r="E7950">
        <f>dados!C7865</f>
        <v>0</v>
      </c>
      <c r="F7950" t="str">
        <f>dados!D7865</f>
        <v>Outros teleimpressores</v>
      </c>
      <c r="G7950"/>
      <c r="H7950"/>
      <c r="I7950"/>
      <c r="J7950"/>
      <c r="K7950" s="13"/>
      <c r="L7950" s="13">
        <f>dados!I7865/100</f>
        <v>0.24280000000000002</v>
      </c>
      <c r="M7950" s="13">
        <f>dados!J7865/100</f>
        <v>0.37729999999999997</v>
      </c>
      <c r="N7950" s="13">
        <f>dados!K7865/100</f>
        <v>0.12</v>
      </c>
      <c r="O7950" s="13">
        <f>dados!L7865/100</f>
        <v>0</v>
      </c>
      <c r="P7950" s="12" t="str">
        <f>LEFT(Tabela2[[#This Row],[Código]],2)</f>
        <v>84</v>
      </c>
    </row>
    <row r="7951" spans="2:16" ht="15" customHeight="1" x14ac:dyDescent="0.25">
      <c r="B7951" s="31" t="str">
        <f>IF(Tabela2[[#This Row],[Tipo]] = 0,LOOKUP(Tabela2[[#This Row],[RESUMO]],Tabela3[Grupo],Tabela3[Meus produtos]),VLOOKUP(Tabela2[[#This Row],[Código]],Tabela4[[Código NBS/LC116]:[Meus serviços]],3,0))</f>
        <v>Não</v>
      </c>
      <c r="C7951" t="str">
        <f>IF(E7951=0,TEXT(dados!A7866,"00000000"),IF(E7951=2,TEXT(dados!A7866,"0000"),TEXT(dados!A7866,"#")))</f>
        <v>84433910</v>
      </c>
      <c r="D7951" t="str">
        <f>IF(dados!B7866=0,"",dados!B7866)</f>
        <v/>
      </c>
      <c r="E7951">
        <f>dados!C7866</f>
        <v>0</v>
      </c>
      <c r="F7951" t="str">
        <f>dados!D7866</f>
        <v>Maqs.de impressao de jato de tinta</v>
      </c>
      <c r="G7951"/>
      <c r="H7951"/>
      <c r="I7951"/>
      <c r="J7951"/>
      <c r="K7951" s="13"/>
      <c r="L7951" s="13">
        <f>dados!I7866/100</f>
        <v>0.13449999999999998</v>
      </c>
      <c r="M7951" s="13">
        <f>dados!J7866/100</f>
        <v>0.1699</v>
      </c>
      <c r="N7951" s="13">
        <f>dados!K7866/100</f>
        <v>0.18</v>
      </c>
      <c r="O7951" s="13">
        <f>dados!L7866/100</f>
        <v>0</v>
      </c>
      <c r="P7951" s="12" t="str">
        <f>LEFT(Tabela2[[#This Row],[Código]],2)</f>
        <v>84</v>
      </c>
    </row>
    <row r="7952" spans="2:16" ht="15" customHeight="1" x14ac:dyDescent="0.25">
      <c r="B7952" s="31" t="str">
        <f>IF(Tabela2[[#This Row],[Tipo]] = 0,LOOKUP(Tabela2[[#This Row],[RESUMO]],Tabela3[Grupo],Tabela3[Meus produtos]),VLOOKUP(Tabela2[[#This Row],[Código]],Tabela4[[Código NBS/LC116]:[Meus serviços]],3,0))</f>
        <v>Não</v>
      </c>
      <c r="C7952" t="str">
        <f>IF(E7952=0,TEXT(dados!A7867,"00000000"),IF(E7952=2,TEXT(dados!A7867,"0000"),TEXT(dados!A7867,"#")))</f>
        <v>84433921</v>
      </c>
      <c r="D7952" t="str">
        <f>IF(dados!B7867=0,"",dados!B7867)</f>
        <v/>
      </c>
      <c r="E7952">
        <f>dados!C7867</f>
        <v>0</v>
      </c>
      <c r="F7952" t="str">
        <f>dados!D7867</f>
        <v>Maquinas copiadoras eletrostaticas de reproducao da imagem do original sobre a copia por meio de um suporte intermediario (processo indireto), monocromaticas, para copias de superficie inferior ou igual a 1m2, com velocidade inferior a 100 copias por minuto</v>
      </c>
      <c r="G7952"/>
      <c r="H7952"/>
      <c r="I7952"/>
      <c r="J7952"/>
      <c r="K7952" s="13"/>
      <c r="L7952" s="13">
        <f>dados!I7867/100</f>
        <v>0.15029999999999999</v>
      </c>
      <c r="M7952" s="13">
        <f>dados!J7867/100</f>
        <v>0.1857</v>
      </c>
      <c r="N7952" s="13">
        <f>dados!K7867/100</f>
        <v>0.18</v>
      </c>
      <c r="O7952" s="13">
        <f>dados!L7867/100</f>
        <v>0</v>
      </c>
      <c r="P7952" s="12" t="str">
        <f>LEFT(Tabela2[[#This Row],[Código]],2)</f>
        <v>84</v>
      </c>
    </row>
    <row r="7953" spans="2:16" ht="15" customHeight="1" x14ac:dyDescent="0.25">
      <c r="B7953" s="31" t="str">
        <f>IF(Tabela2[[#This Row],[Tipo]] = 0,LOOKUP(Tabela2[[#This Row],[RESUMO]],Tabela3[Grupo],Tabela3[Meus produtos]),VLOOKUP(Tabela2[[#This Row],[Código]],Tabela4[[Código NBS/LC116]:[Meus serviços]],3,0))</f>
        <v>Não</v>
      </c>
      <c r="C7953" t="str">
        <f>IF(E7953=0,TEXT(dados!A7868,"00000000"),IF(E7953=2,TEXT(dados!A7868,"0000"),TEXT(dados!A7868,"#")))</f>
        <v>84433928</v>
      </c>
      <c r="D7953" t="str">
        <f>IF(dados!B7868=0,"",dados!B7868)</f>
        <v/>
      </c>
      <c r="E7953">
        <f>dados!C7868</f>
        <v>0</v>
      </c>
      <c r="F7953" t="str">
        <f>dados!D7868</f>
        <v>Maquinas copiadoras eletrostaticas por processo indireto</v>
      </c>
      <c r="G7953"/>
      <c r="H7953"/>
      <c r="I7953"/>
      <c r="J7953"/>
      <c r="K7953" s="13"/>
      <c r="L7953" s="13">
        <f>dados!I7868/100</f>
        <v>0.15029999999999999</v>
      </c>
      <c r="M7953" s="13">
        <f>dados!J7868/100</f>
        <v>0.17030000000000001</v>
      </c>
      <c r="N7953" s="13">
        <f>dados!K7868/100</f>
        <v>0.18</v>
      </c>
      <c r="O7953" s="13">
        <f>dados!L7868/100</f>
        <v>0</v>
      </c>
      <c r="P7953" s="12" t="str">
        <f>LEFT(Tabela2[[#This Row],[Código]],2)</f>
        <v>84</v>
      </c>
    </row>
    <row r="7954" spans="2:16" ht="15" customHeight="1" x14ac:dyDescent="0.25">
      <c r="B7954" s="31" t="str">
        <f>IF(Tabela2[[#This Row],[Tipo]] = 0,LOOKUP(Tabela2[[#This Row],[RESUMO]],Tabela3[Grupo],Tabela3[Meus produtos]),VLOOKUP(Tabela2[[#This Row],[Código]],Tabela4[[Código NBS/LC116]:[Meus serviços]],3,0))</f>
        <v>Não</v>
      </c>
      <c r="C7954" t="str">
        <f>IF(E7954=0,TEXT(dados!A7869,"00000000"),IF(E7954=2,TEXT(dados!A7869,"0000"),TEXT(dados!A7869,"#")))</f>
        <v>84433929</v>
      </c>
      <c r="D7954" t="str">
        <f>IF(dados!B7869=0,"",dados!B7869)</f>
        <v/>
      </c>
      <c r="E7954">
        <f>dados!C7869</f>
        <v>0</v>
      </c>
      <c r="F7954" t="str">
        <f>dados!D7869</f>
        <v>Outras maquinas copiadoras eletrostaticas</v>
      </c>
      <c r="G7954"/>
      <c r="H7954"/>
      <c r="I7954"/>
      <c r="J7954"/>
      <c r="K7954" s="13"/>
      <c r="L7954" s="13">
        <f>dados!I7869/100</f>
        <v>0.15029999999999999</v>
      </c>
      <c r="M7954" s="13">
        <f>dados!J7869/100</f>
        <v>0.1857</v>
      </c>
      <c r="N7954" s="13">
        <f>dados!K7869/100</f>
        <v>0.18</v>
      </c>
      <c r="O7954" s="13">
        <f>dados!L7869/100</f>
        <v>0</v>
      </c>
      <c r="P7954" s="12" t="str">
        <f>LEFT(Tabela2[[#This Row],[Código]],2)</f>
        <v>84</v>
      </c>
    </row>
    <row r="7955" spans="2:16" ht="15" customHeight="1" x14ac:dyDescent="0.25">
      <c r="B7955" s="31" t="str">
        <f>IF(Tabela2[[#This Row],[Tipo]] = 0,LOOKUP(Tabela2[[#This Row],[RESUMO]],Tabela3[Grupo],Tabela3[Meus produtos]),VLOOKUP(Tabela2[[#This Row],[Código]],Tabela4[[Código NBS/LC116]:[Meus serviços]],3,0))</f>
        <v>Não</v>
      </c>
      <c r="C7955" t="str">
        <f>IF(E7955=0,TEXT(dados!A7870,"00000000"),IF(E7955=2,TEXT(dados!A7870,"0000"),TEXT(dados!A7870,"#")))</f>
        <v>84433930</v>
      </c>
      <c r="D7955" t="str">
        <f>IF(dados!B7870=0,"",dados!B7870)</f>
        <v/>
      </c>
      <c r="E7955">
        <f>dados!C7870</f>
        <v>0</v>
      </c>
      <c r="F7955" t="str">
        <f>dados!D7870</f>
        <v>Outras maquinas copiadoras</v>
      </c>
      <c r="G7955"/>
      <c r="H7955"/>
      <c r="I7955"/>
      <c r="J7955"/>
      <c r="K7955" s="13"/>
      <c r="L7955" s="13">
        <f>dados!I7870/100</f>
        <v>0.15029999999999999</v>
      </c>
      <c r="M7955" s="13">
        <f>dados!J7870/100</f>
        <v>0.1857</v>
      </c>
      <c r="N7955" s="13">
        <f>dados!K7870/100</f>
        <v>0.18</v>
      </c>
      <c r="O7955" s="13">
        <f>dados!L7870/100</f>
        <v>0</v>
      </c>
      <c r="P7955" s="12" t="str">
        <f>LEFT(Tabela2[[#This Row],[Código]],2)</f>
        <v>84</v>
      </c>
    </row>
    <row r="7956" spans="2:16" ht="15" customHeight="1" x14ac:dyDescent="0.25">
      <c r="B7956" s="31" t="str">
        <f>IF(Tabela2[[#This Row],[Tipo]] = 0,LOOKUP(Tabela2[[#This Row],[RESUMO]],Tabela3[Grupo],Tabela3[Meus produtos]),VLOOKUP(Tabela2[[#This Row],[Código]],Tabela4[[Código NBS/LC116]:[Meus serviços]],3,0))</f>
        <v>Não</v>
      </c>
      <c r="C7956" t="str">
        <f>IF(E7956=0,TEXT(dados!A7871,"00000000"),IF(E7956=2,TEXT(dados!A7871,"0000"),TEXT(dados!A7871,"#")))</f>
        <v>84433990</v>
      </c>
      <c r="D7956" t="str">
        <f>IF(dados!B7871=0,"",dados!B7871)</f>
        <v/>
      </c>
      <c r="E7956">
        <f>dados!C7871</f>
        <v>0</v>
      </c>
      <c r="F7956" t="str">
        <f>dados!D7871</f>
        <v>Outros maqs.e apars.de escritorio,bancario, etc.</v>
      </c>
      <c r="G7956"/>
      <c r="H7956"/>
      <c r="I7956"/>
      <c r="J7956"/>
      <c r="K7956" s="13"/>
      <c r="L7956" s="13">
        <f>dados!I7871/100</f>
        <v>0.15029999999999999</v>
      </c>
      <c r="M7956" s="13">
        <f>dados!J7871/100</f>
        <v>0.1857</v>
      </c>
      <c r="N7956" s="13">
        <f>dados!K7871/100</f>
        <v>0.18</v>
      </c>
      <c r="O7956" s="13">
        <f>dados!L7871/100</f>
        <v>0</v>
      </c>
      <c r="P7956" s="12" t="str">
        <f>LEFT(Tabela2[[#This Row],[Código]],2)</f>
        <v>84</v>
      </c>
    </row>
    <row r="7957" spans="2:16" ht="15" customHeight="1" x14ac:dyDescent="0.25">
      <c r="B7957" s="31" t="str">
        <f>IF(Tabela2[[#This Row],[Tipo]] = 0,LOOKUP(Tabela2[[#This Row],[RESUMO]],Tabela3[Grupo],Tabela3[Meus produtos]),VLOOKUP(Tabela2[[#This Row],[Código]],Tabela4[[Código NBS/LC116]:[Meus serviços]],3,0))</f>
        <v>Não</v>
      </c>
      <c r="C7957" t="str">
        <f>IF(E7957=0,TEXT(dados!A7872,"00000000"),IF(E7957=2,TEXT(dados!A7872,"0000"),TEXT(dados!A7872,"#")))</f>
        <v>84439110</v>
      </c>
      <c r="D7957" t="str">
        <f>IF(dados!B7872=0,"",dados!B7872)</f>
        <v/>
      </c>
      <c r="E7957">
        <f>dados!C7872</f>
        <v>0</v>
      </c>
      <c r="F7957" t="str">
        <f>dados!D7872</f>
        <v>Partes de maqs.apars.impressao ofset, alim.fls&lt;=22x36cm</v>
      </c>
      <c r="G7957"/>
      <c r="H7957"/>
      <c r="I7957"/>
      <c r="J7957"/>
      <c r="K7957" s="13"/>
      <c r="L7957" s="13">
        <f>dados!I7872/100</f>
        <v>0.15679999999999999</v>
      </c>
      <c r="M7957" s="13">
        <f>dados!J7872/100</f>
        <v>0.25619999999999998</v>
      </c>
      <c r="N7957" s="13">
        <f>dados!K7872/100</f>
        <v>0.18</v>
      </c>
      <c r="O7957" s="13">
        <f>dados!L7872/100</f>
        <v>0</v>
      </c>
      <c r="P7957" s="12" t="str">
        <f>LEFT(Tabela2[[#This Row],[Código]],2)</f>
        <v>84</v>
      </c>
    </row>
    <row r="7958" spans="2:16" ht="15" customHeight="1" x14ac:dyDescent="0.25">
      <c r="B7958" s="31" t="str">
        <f>IF(Tabela2[[#This Row],[Tipo]] = 0,LOOKUP(Tabela2[[#This Row],[RESUMO]],Tabela3[Grupo],Tabela3[Meus produtos]),VLOOKUP(Tabela2[[#This Row],[Código]],Tabela4[[Código NBS/LC116]:[Meus serviços]],3,0))</f>
        <v>Não</v>
      </c>
      <c r="C7958" t="str">
        <f>IF(E7958=0,TEXT(dados!A7873,"00000000"),IF(E7958=2,TEXT(dados!A7873,"0000"),TEXT(dados!A7873,"#")))</f>
        <v>84439191</v>
      </c>
      <c r="D7958" t="str">
        <f>IF(dados!B7873=0,"",dados!B7873)</f>
        <v/>
      </c>
      <c r="E7958">
        <f>dados!C7873</f>
        <v>0</v>
      </c>
      <c r="F7958" t="str">
        <f>dados!D7873</f>
        <v>Maqs.auxiliares de impressao,dobradoras</v>
      </c>
      <c r="G7958"/>
      <c r="H7958"/>
      <c r="I7958"/>
      <c r="J7958"/>
      <c r="K7958" s="13"/>
      <c r="L7958" s="13">
        <f>dados!I7873/100</f>
        <v>0.13449999999999998</v>
      </c>
      <c r="M7958" s="13">
        <f>dados!J7873/100</f>
        <v>0.2339</v>
      </c>
      <c r="N7958" s="13">
        <f>dados!K7873/100</f>
        <v>0.18</v>
      </c>
      <c r="O7958" s="13">
        <f>dados!L7873/100</f>
        <v>0</v>
      </c>
      <c r="P7958" s="12" t="str">
        <f>LEFT(Tabela2[[#This Row],[Código]],2)</f>
        <v>84</v>
      </c>
    </row>
    <row r="7959" spans="2:16" ht="15" customHeight="1" x14ac:dyDescent="0.25">
      <c r="B7959" s="31" t="str">
        <f>IF(Tabela2[[#This Row],[Tipo]] = 0,LOOKUP(Tabela2[[#This Row],[RESUMO]],Tabela3[Grupo],Tabela3[Meus produtos]),VLOOKUP(Tabela2[[#This Row],[Código]],Tabela4[[Código NBS/LC116]:[Meus serviços]],3,0))</f>
        <v>Não</v>
      </c>
      <c r="C7959" t="str">
        <f>IF(E7959=0,TEXT(dados!A7874,"00000000"),IF(E7959=2,TEXT(dados!A7874,"0000"),TEXT(dados!A7874,"#")))</f>
        <v>84439192</v>
      </c>
      <c r="D7959" t="str">
        <f>IF(dados!B7874=0,"",dados!B7874)</f>
        <v/>
      </c>
      <c r="E7959">
        <f>dados!C7874</f>
        <v>0</v>
      </c>
      <c r="F7959" t="str">
        <f>dados!D7874</f>
        <v>Maqs.auxiliares de mpressao,numeradores automaticos</v>
      </c>
      <c r="G7959"/>
      <c r="H7959"/>
      <c r="I7959"/>
      <c r="J7959"/>
      <c r="K7959" s="13"/>
      <c r="L7959" s="13">
        <f>dados!I7874/100</f>
        <v>0.13449999999999998</v>
      </c>
      <c r="M7959" s="13">
        <f>dados!J7874/100</f>
        <v>0.2339</v>
      </c>
      <c r="N7959" s="13">
        <f>dados!K7874/100</f>
        <v>0.18</v>
      </c>
      <c r="O7959" s="13">
        <f>dados!L7874/100</f>
        <v>0</v>
      </c>
      <c r="P7959" s="12" t="str">
        <f>LEFT(Tabela2[[#This Row],[Código]],2)</f>
        <v>84</v>
      </c>
    </row>
    <row r="7960" spans="2:16" ht="15" customHeight="1" x14ac:dyDescent="0.25">
      <c r="B7960" s="31" t="str">
        <f>IF(Tabela2[[#This Row],[Tipo]] = 0,LOOKUP(Tabela2[[#This Row],[RESUMO]],Tabela3[Grupo],Tabela3[Meus produtos]),VLOOKUP(Tabela2[[#This Row],[Código]],Tabela4[[Código NBS/LC116]:[Meus serviços]],3,0))</f>
        <v>Não</v>
      </c>
      <c r="C7960" t="str">
        <f>IF(E7960=0,TEXT(dados!A7875,"00000000"),IF(E7960=2,TEXT(dados!A7875,"0000"),TEXT(dados!A7875,"#")))</f>
        <v>84439199</v>
      </c>
      <c r="D7960" t="str">
        <f>IF(dados!B7875=0,"",dados!B7875)</f>
        <v/>
      </c>
      <c r="E7960">
        <f>dados!C7875</f>
        <v>0</v>
      </c>
      <c r="F7960" t="str">
        <f>dados!D7875</f>
        <v>Outros maqs.auxiliares de impressao</v>
      </c>
      <c r="G7960"/>
      <c r="H7960"/>
      <c r="I7960"/>
      <c r="J7960"/>
      <c r="K7960" s="13"/>
      <c r="L7960" s="13">
        <f>dados!I7875/100</f>
        <v>0.13449999999999998</v>
      </c>
      <c r="M7960" s="13">
        <f>dados!J7875/100</f>
        <v>0.2339</v>
      </c>
      <c r="N7960" s="13">
        <f>dados!K7875/100</f>
        <v>8.8000000000000009E-2</v>
      </c>
      <c r="O7960" s="13">
        <f>dados!L7875/100</f>
        <v>0</v>
      </c>
      <c r="P7960" s="12" t="str">
        <f>LEFT(Tabela2[[#This Row],[Código]],2)</f>
        <v>84</v>
      </c>
    </row>
    <row r="7961" spans="2:16" ht="15" customHeight="1" x14ac:dyDescent="0.25">
      <c r="B7961" s="31" t="str">
        <f>IF(Tabela2[[#This Row],[Tipo]] = 0,LOOKUP(Tabela2[[#This Row],[RESUMO]],Tabela3[Grupo],Tabela3[Meus produtos]),VLOOKUP(Tabela2[[#This Row],[Código]],Tabela4[[Código NBS/LC116]:[Meus serviços]],3,0))</f>
        <v>Não</v>
      </c>
      <c r="C7961" t="str">
        <f>IF(E7961=0,TEXT(dados!A7876,"00000000"),IF(E7961=2,TEXT(dados!A7876,"0000"),TEXT(dados!A7876,"#")))</f>
        <v>84439911</v>
      </c>
      <c r="D7961" t="str">
        <f>IF(dados!B7876=0,"",dados!B7876)</f>
        <v/>
      </c>
      <c r="E7961">
        <f>dados!C7876</f>
        <v>0</v>
      </c>
      <c r="F7961" t="str">
        <f>dados!D7876</f>
        <v>Circuitos impressos com componentes eletricos ou eletronicos montados para telecopiadoras (fax)</v>
      </c>
      <c r="G7961"/>
      <c r="H7961"/>
      <c r="I7961"/>
      <c r="J7961"/>
      <c r="K7961" s="13"/>
      <c r="L7961" s="13">
        <f>dados!I7876/100</f>
        <v>0.17780000000000001</v>
      </c>
      <c r="M7961" s="13">
        <f>dados!J7876/100</f>
        <v>0.26700000000000002</v>
      </c>
      <c r="N7961" s="13">
        <f>dados!K7876/100</f>
        <v>0.12</v>
      </c>
      <c r="O7961" s="13">
        <f>dados!L7876/100</f>
        <v>0</v>
      </c>
      <c r="P7961" s="12" t="str">
        <f>LEFT(Tabela2[[#This Row],[Código]],2)</f>
        <v>84</v>
      </c>
    </row>
    <row r="7962" spans="2:16" ht="15" customHeight="1" x14ac:dyDescent="0.25">
      <c r="B7962" s="31" t="str">
        <f>IF(Tabela2[[#This Row],[Tipo]] = 0,LOOKUP(Tabela2[[#This Row],[RESUMO]],Tabela3[Grupo],Tabela3[Meus produtos]),VLOOKUP(Tabela2[[#This Row],[Código]],Tabela4[[Código NBS/LC116]:[Meus serviços]],3,0))</f>
        <v>Não</v>
      </c>
      <c r="C7962" t="str">
        <f>IF(E7962=0,TEXT(dados!A7877,"00000000"),IF(E7962=2,TEXT(dados!A7877,"0000"),TEXT(dados!A7877,"#")))</f>
        <v>84439912</v>
      </c>
      <c r="D7962" t="str">
        <f>IF(dados!B7877=0,"",dados!B7877)</f>
        <v/>
      </c>
      <c r="E7962">
        <f>dados!C7877</f>
        <v>0</v>
      </c>
      <c r="F7962" t="str">
        <f>dados!D7877</f>
        <v>Mecanismo de impressao a laser,etc.para telecopiadoras (fax)</v>
      </c>
      <c r="G7962"/>
      <c r="H7962"/>
      <c r="I7962"/>
      <c r="J7962"/>
      <c r="K7962" s="13"/>
      <c r="L7962" s="13">
        <f>dados!I7877/100</f>
        <v>0.17780000000000001</v>
      </c>
      <c r="M7962" s="13">
        <f>dados!J7877/100</f>
        <v>0.1978</v>
      </c>
      <c r="N7962" s="13">
        <f>dados!K7877/100</f>
        <v>0.12</v>
      </c>
      <c r="O7962" s="13">
        <f>dados!L7877/100</f>
        <v>0</v>
      </c>
      <c r="P7962" s="12" t="str">
        <f>LEFT(Tabela2[[#This Row],[Código]],2)</f>
        <v>84</v>
      </c>
    </row>
    <row r="7963" spans="2:16" ht="15" customHeight="1" x14ac:dyDescent="0.25">
      <c r="B7963" s="31" t="str">
        <f>IF(Tabela2[[#This Row],[Tipo]] = 0,LOOKUP(Tabela2[[#This Row],[RESUMO]],Tabela3[Grupo],Tabela3[Meus produtos]),VLOOKUP(Tabela2[[#This Row],[Código]],Tabela4[[Código NBS/LC116]:[Meus serviços]],3,0))</f>
        <v>Não</v>
      </c>
      <c r="C7963" t="str">
        <f>IF(E7963=0,TEXT(dados!A7878,"00000000"),IF(E7963=2,TEXT(dados!A7878,"0000"),TEXT(dados!A7878,"#")))</f>
        <v>84439919</v>
      </c>
      <c r="D7963" t="str">
        <f>IF(dados!B7878=0,"",dados!B7878)</f>
        <v/>
      </c>
      <c r="E7963">
        <f>dados!C7878</f>
        <v>0</v>
      </c>
      <c r="F7963" t="str">
        <f>dados!D7878</f>
        <v>Outros partes p/ telecopiadoras</v>
      </c>
      <c r="G7963"/>
      <c r="H7963"/>
      <c r="I7963"/>
      <c r="J7963"/>
      <c r="K7963" s="13"/>
      <c r="L7963" s="13">
        <f>dados!I7878/100</f>
        <v>0.17780000000000001</v>
      </c>
      <c r="M7963" s="13">
        <f>dados!J7878/100</f>
        <v>0.2455</v>
      </c>
      <c r="N7963" s="13">
        <f>dados!K7878/100</f>
        <v>0.12</v>
      </c>
      <c r="O7963" s="13">
        <f>dados!L7878/100</f>
        <v>0</v>
      </c>
      <c r="P7963" s="12" t="str">
        <f>LEFT(Tabela2[[#This Row],[Código]],2)</f>
        <v>84</v>
      </c>
    </row>
    <row r="7964" spans="2:16" ht="15" customHeight="1" x14ac:dyDescent="0.25">
      <c r="B7964" s="31" t="str">
        <f>IF(Tabela2[[#This Row],[Tipo]] = 0,LOOKUP(Tabela2[[#This Row],[RESUMO]],Tabela3[Grupo],Tabela3[Meus produtos]),VLOOKUP(Tabela2[[#This Row],[Código]],Tabela4[[Código NBS/LC116]:[Meus serviços]],3,0))</f>
        <v>Não</v>
      </c>
      <c r="C7964" t="str">
        <f>IF(E7964=0,TEXT(dados!A7879,"00000000"),IF(E7964=2,TEXT(dados!A7879,"0000"),TEXT(dados!A7879,"#")))</f>
        <v>84439921</v>
      </c>
      <c r="D7964" t="str">
        <f>IF(dados!B7879=0,"",dados!B7879)</f>
        <v/>
      </c>
      <c r="E7964">
        <f>dados!C7879</f>
        <v>0</v>
      </c>
      <c r="F7964" t="str">
        <f>dados!D7879</f>
        <v>Mecanismos completos de impressoras matriciais (por pontos) ou de impressoras ou tracadores graficos (plotters), a jato de tinta, montados</v>
      </c>
      <c r="G7964"/>
      <c r="H7964"/>
      <c r="I7964"/>
      <c r="J7964"/>
      <c r="K7964" s="13"/>
      <c r="L7964" s="13">
        <f>dados!I7879/100</f>
        <v>0.17780000000000001</v>
      </c>
      <c r="M7964" s="13">
        <f>dados!J7879/100</f>
        <v>0.2455</v>
      </c>
      <c r="N7964" s="13">
        <f>dados!K7879/100</f>
        <v>0.12</v>
      </c>
      <c r="O7964" s="13">
        <f>dados!L7879/100</f>
        <v>0</v>
      </c>
      <c r="P7964" s="12" t="str">
        <f>LEFT(Tabela2[[#This Row],[Código]],2)</f>
        <v>84</v>
      </c>
    </row>
    <row r="7965" spans="2:16" ht="15" customHeight="1" x14ac:dyDescent="0.25">
      <c r="B7965" s="31" t="str">
        <f>IF(Tabela2[[#This Row],[Tipo]] = 0,LOOKUP(Tabela2[[#This Row],[RESUMO]],Tabela3[Grupo],Tabela3[Meus produtos]),VLOOKUP(Tabela2[[#This Row],[Código]],Tabela4[[Código NBS/LC116]:[Meus serviços]],3,0))</f>
        <v>Não</v>
      </c>
      <c r="C7965" t="str">
        <f>IF(E7965=0,TEXT(dados!A7880,"00000000"),IF(E7965=2,TEXT(dados!A7880,"0000"),TEXT(dados!A7880,"#")))</f>
        <v>84439922</v>
      </c>
      <c r="D7965" t="str">
        <f>IF(dados!B7880=0,"",dados!B7880)</f>
        <v/>
      </c>
      <c r="E7965">
        <f>dados!C7880</f>
        <v>0</v>
      </c>
      <c r="F7965" t="str">
        <f>dados!D7880</f>
        <v>Mecanismos completos de impressoras a laser, led (diodos emissores de luz) ou lcs (sistema de cristal liquido), montados</v>
      </c>
      <c r="G7965"/>
      <c r="H7965"/>
      <c r="I7965"/>
      <c r="J7965"/>
      <c r="K7965" s="13"/>
      <c r="L7965" s="13">
        <f>dados!I7880/100</f>
        <v>0.15679999999999999</v>
      </c>
      <c r="M7965" s="13">
        <f>dados!J7880/100</f>
        <v>0.17679999999999998</v>
      </c>
      <c r="N7965" s="13">
        <f>dados!K7880/100</f>
        <v>0.12</v>
      </c>
      <c r="O7965" s="13">
        <f>dados!L7880/100</f>
        <v>0</v>
      </c>
      <c r="P7965" s="12" t="str">
        <f>LEFT(Tabela2[[#This Row],[Código]],2)</f>
        <v>84</v>
      </c>
    </row>
    <row r="7966" spans="2:16" ht="15" customHeight="1" x14ac:dyDescent="0.25">
      <c r="B7966" s="31" t="str">
        <f>IF(Tabela2[[#This Row],[Tipo]] = 0,LOOKUP(Tabela2[[#This Row],[RESUMO]],Tabela3[Grupo],Tabela3[Meus produtos]),VLOOKUP(Tabela2[[#This Row],[Código]],Tabela4[[Código NBS/LC116]:[Meus serviços]],3,0))</f>
        <v>Não</v>
      </c>
      <c r="C7966" t="str">
        <f>IF(E7966=0,TEXT(dados!A7881,"00000000"),IF(E7966=2,TEXT(dados!A7881,"0000"),TEXT(dados!A7881,"#")))</f>
        <v>84439923</v>
      </c>
      <c r="D7966" t="str">
        <f>IF(dados!B7881=0,"",dados!B7881)</f>
        <v/>
      </c>
      <c r="E7966">
        <f>dados!C7881</f>
        <v>0</v>
      </c>
      <c r="F7966" t="str">
        <f>dados!D7881</f>
        <v>Cartuchos de tinta</v>
      </c>
      <c r="G7966"/>
      <c r="H7966"/>
      <c r="I7966"/>
      <c r="J7966"/>
      <c r="K7966" s="13"/>
      <c r="L7966" s="13">
        <f>dados!I7881/100</f>
        <v>0.15679999999999999</v>
      </c>
      <c r="M7966" s="13">
        <f>dados!J7881/100</f>
        <v>0.17679999999999998</v>
      </c>
      <c r="N7966" s="13">
        <f>dados!K7881/100</f>
        <v>0.18</v>
      </c>
      <c r="O7966" s="13">
        <f>dados!L7881/100</f>
        <v>0</v>
      </c>
      <c r="P7966" s="12" t="str">
        <f>LEFT(Tabela2[[#This Row],[Código]],2)</f>
        <v>84</v>
      </c>
    </row>
    <row r="7967" spans="2:16" ht="15" customHeight="1" x14ac:dyDescent="0.25">
      <c r="B7967" s="31" t="str">
        <f>IF(Tabela2[[#This Row],[Tipo]] = 0,LOOKUP(Tabela2[[#This Row],[RESUMO]],Tabela3[Grupo],Tabela3[Meus produtos]),VLOOKUP(Tabela2[[#This Row],[Código]],Tabela4[[Código NBS/LC116]:[Meus serviços]],3,0))</f>
        <v>Não</v>
      </c>
      <c r="C7967" t="str">
        <f>IF(E7967=0,TEXT(dados!A7882,"00000000"),IF(E7967=2,TEXT(dados!A7882,"0000"),TEXT(dados!A7882,"#")))</f>
        <v>84439929</v>
      </c>
      <c r="D7967" t="str">
        <f>IF(dados!B7882=0,"",dados!B7882)</f>
        <v/>
      </c>
      <c r="E7967">
        <f>dados!C7882</f>
        <v>0</v>
      </c>
      <c r="F7967" t="str">
        <f>dados!D7882</f>
        <v>Outs.partes e acess.de impressoras/ tracadores graficos</v>
      </c>
      <c r="G7967"/>
      <c r="H7967"/>
      <c r="I7967"/>
      <c r="J7967"/>
      <c r="K7967" s="13"/>
      <c r="L7967" s="13">
        <f>dados!I7882/100</f>
        <v>0.17780000000000001</v>
      </c>
      <c r="M7967" s="13">
        <f>dados!J7882/100</f>
        <v>0.2455</v>
      </c>
      <c r="N7967" s="13">
        <f>dados!K7882/100</f>
        <v>0.12</v>
      </c>
      <c r="O7967" s="13">
        <f>dados!L7882/100</f>
        <v>0</v>
      </c>
      <c r="P7967" s="12" t="str">
        <f>LEFT(Tabela2[[#This Row],[Código]],2)</f>
        <v>84</v>
      </c>
    </row>
    <row r="7968" spans="2:16" ht="15" customHeight="1" x14ac:dyDescent="0.25">
      <c r="B7968" s="31" t="str">
        <f>IF(Tabela2[[#This Row],[Tipo]] = 0,LOOKUP(Tabela2[[#This Row],[RESUMO]],Tabela3[Grupo],Tabela3[Meus produtos]),VLOOKUP(Tabela2[[#This Row],[Código]],Tabela4[[Código NBS/LC116]:[Meus serviços]],3,0))</f>
        <v>Não</v>
      </c>
      <c r="C7968" t="str">
        <f>IF(E7968=0,TEXT(dados!A7883,"00000000"),IF(E7968=2,TEXT(dados!A7883,"0000"),TEXT(dados!A7883,"#")))</f>
        <v>84439931</v>
      </c>
      <c r="D7968" t="str">
        <f>IF(dados!B7883=0,"",dados!B7883)</f>
        <v/>
      </c>
      <c r="E7968">
        <f>dados!C7883</f>
        <v>0</v>
      </c>
      <c r="F7968" t="str">
        <f>dados!D7883</f>
        <v>Cilindros recobertos de materia semicondutora fotoeletrica de selenio ou suas ligas, para os aparelhos de fotocopia eletrostatico por processo indireto</v>
      </c>
      <c r="G7968"/>
      <c r="H7968"/>
      <c r="I7968"/>
      <c r="J7968"/>
      <c r="K7968" s="13"/>
      <c r="L7968" s="13">
        <f>dados!I7883/100</f>
        <v>0.15679999999999999</v>
      </c>
      <c r="M7968" s="13">
        <f>dados!J7883/100</f>
        <v>0.17679999999999998</v>
      </c>
      <c r="N7968" s="13">
        <f>dados!K7883/100</f>
        <v>0.18</v>
      </c>
      <c r="O7968" s="13">
        <f>dados!L7883/100</f>
        <v>0</v>
      </c>
      <c r="P7968" s="12" t="str">
        <f>LEFT(Tabela2[[#This Row],[Código]],2)</f>
        <v>84</v>
      </c>
    </row>
    <row r="7969" spans="2:16" ht="15" customHeight="1" x14ac:dyDescent="0.25">
      <c r="B7969" s="31" t="str">
        <f>IF(Tabela2[[#This Row],[Tipo]] = 0,LOOKUP(Tabela2[[#This Row],[RESUMO]],Tabela3[Grupo],Tabela3[Meus produtos]),VLOOKUP(Tabela2[[#This Row],[Código]],Tabela4[[Código NBS/LC116]:[Meus serviços]],3,0))</f>
        <v>Não</v>
      </c>
      <c r="C7969" t="str">
        <f>IF(E7969=0,TEXT(dados!A7884,"00000000"),IF(E7969=2,TEXT(dados!A7884,"0000"),TEXT(dados!A7884,"#")))</f>
        <v>84439932</v>
      </c>
      <c r="D7969" t="str">
        <f>IF(dados!B7884=0,"",dados!B7884)</f>
        <v/>
      </c>
      <c r="E7969">
        <f>dados!C7884</f>
        <v>0</v>
      </c>
      <c r="F7969" t="str">
        <f>dados!D7884</f>
        <v>Cilindros recobertos de materia semicondutora fotoeletrica (mecanismos de impressao a laser, a led (diodos emissores de luz) ou a lcs (sistema de cristal liquido)</v>
      </c>
      <c r="G7969"/>
      <c r="H7969"/>
      <c r="I7969"/>
      <c r="J7969"/>
      <c r="K7969" s="13"/>
      <c r="L7969" s="13">
        <f>dados!I7884/100</f>
        <v>0.15679999999999999</v>
      </c>
      <c r="M7969" s="13">
        <f>dados!J7884/100</f>
        <v>0.17679999999999998</v>
      </c>
      <c r="N7969" s="13">
        <f>dados!K7884/100</f>
        <v>0.18</v>
      </c>
      <c r="O7969" s="13">
        <f>dados!L7884/100</f>
        <v>0</v>
      </c>
      <c r="P7969" s="12" t="str">
        <f>LEFT(Tabela2[[#This Row],[Código]],2)</f>
        <v>84</v>
      </c>
    </row>
    <row r="7970" spans="2:16" ht="15" customHeight="1" x14ac:dyDescent="0.25">
      <c r="B7970" s="31" t="str">
        <f>IF(Tabela2[[#This Row],[Tipo]] = 0,LOOKUP(Tabela2[[#This Row],[RESUMO]],Tabela3[Grupo],Tabela3[Meus produtos]),VLOOKUP(Tabela2[[#This Row],[Código]],Tabela4[[Código NBS/LC116]:[Meus serviços]],3,0))</f>
        <v>Não</v>
      </c>
      <c r="C7970" t="str">
        <f>IF(E7970=0,TEXT(dados!A7885,"00000000"),IF(E7970=2,TEXT(dados!A7885,"0000"),TEXT(dados!A7885,"#")))</f>
        <v>84439933</v>
      </c>
      <c r="D7970" t="str">
        <f>IF(dados!B7885=0,"",dados!B7885)</f>
        <v/>
      </c>
      <c r="E7970">
        <f>dados!C7885</f>
        <v>0</v>
      </c>
      <c r="F7970" t="str">
        <f>dados!D7885</f>
        <v>Cartuchos de revelador ou de produtos para viragem (toners) (mecanismos de impressao a laser, a led (diodos emissores de luz) ou a lcs (sistema de cristal liquido)</v>
      </c>
      <c r="G7970"/>
      <c r="H7970"/>
      <c r="I7970"/>
      <c r="J7970"/>
      <c r="K7970" s="13"/>
      <c r="L7970" s="13">
        <f>dados!I7885/100</f>
        <v>0.15679999999999999</v>
      </c>
      <c r="M7970" s="13">
        <f>dados!J7885/100</f>
        <v>0.17679999999999998</v>
      </c>
      <c r="N7970" s="13">
        <f>dados!K7885/100</f>
        <v>0.18</v>
      </c>
      <c r="O7970" s="13">
        <f>dados!L7885/100</f>
        <v>0</v>
      </c>
      <c r="P7970" s="12" t="str">
        <f>LEFT(Tabela2[[#This Row],[Código]],2)</f>
        <v>84</v>
      </c>
    </row>
    <row r="7971" spans="2:16" ht="15" customHeight="1" x14ac:dyDescent="0.25">
      <c r="B7971" s="31" t="str">
        <f>IF(Tabela2[[#This Row],[Tipo]] = 0,LOOKUP(Tabela2[[#This Row],[RESUMO]],Tabela3[Grupo],Tabela3[Meus produtos]),VLOOKUP(Tabela2[[#This Row],[Código]],Tabela4[[Código NBS/LC116]:[Meus serviços]],3,0))</f>
        <v>Não</v>
      </c>
      <c r="C7971" t="str">
        <f>IF(E7971=0,TEXT(dados!A7886,"00000000"),IF(E7971=2,TEXT(dados!A7886,"0000"),TEXT(dados!A7886,"#")))</f>
        <v>84439939</v>
      </c>
      <c r="D7971" t="str">
        <f>IF(dados!B7886=0,"",dados!B7886)</f>
        <v/>
      </c>
      <c r="E7971">
        <f>dados!C7886</f>
        <v>0</v>
      </c>
      <c r="F7971" t="str">
        <f>dados!D7886</f>
        <v>Partes e acess.p/ copiadoras</v>
      </c>
      <c r="G7971"/>
      <c r="H7971"/>
      <c r="I7971"/>
      <c r="J7971"/>
      <c r="K7971" s="13"/>
      <c r="L7971" s="13">
        <f>dados!I7886/100</f>
        <v>0.17780000000000001</v>
      </c>
      <c r="M7971" s="13">
        <f>dados!J7886/100</f>
        <v>0.2455</v>
      </c>
      <c r="N7971" s="13">
        <f>dados!K7886/100</f>
        <v>0.18</v>
      </c>
      <c r="O7971" s="13">
        <f>dados!L7886/100</f>
        <v>0</v>
      </c>
      <c r="P7971" s="12" t="str">
        <f>LEFT(Tabela2[[#This Row],[Código]],2)</f>
        <v>84</v>
      </c>
    </row>
    <row r="7972" spans="2:16" ht="15" customHeight="1" x14ac:dyDescent="0.25">
      <c r="B7972" s="31" t="str">
        <f>IF(Tabela2[[#This Row],[Tipo]] = 0,LOOKUP(Tabela2[[#This Row],[RESUMO]],Tabela3[Grupo],Tabela3[Meus produtos]),VLOOKUP(Tabela2[[#This Row],[Código]],Tabela4[[Código NBS/LC116]:[Meus serviços]],3,0))</f>
        <v>Não</v>
      </c>
      <c r="C7972" t="str">
        <f>IF(E7972=0,TEXT(dados!A7887,"00000000"),IF(E7972=2,TEXT(dados!A7887,"0000"),TEXT(dados!A7887,"#")))</f>
        <v>84439941</v>
      </c>
      <c r="D7972" t="str">
        <f>IF(dados!B7887=0,"",dados!B7887)</f>
        <v/>
      </c>
      <c r="E7972">
        <f>dados!C7887</f>
        <v>0</v>
      </c>
      <c r="F7972" t="str">
        <f>dados!D7887</f>
        <v>Mecanismos de impressao, mesmo sem cabeca de impressao incorporada (mecanismos de impressao por sistema termico)</v>
      </c>
      <c r="G7972"/>
      <c r="H7972"/>
      <c r="I7972"/>
      <c r="J7972"/>
      <c r="K7972" s="13"/>
      <c r="L7972" s="13">
        <f>dados!I7887/100</f>
        <v>0.17780000000000001</v>
      </c>
      <c r="M7972" s="13">
        <f>dados!J7887/100</f>
        <v>0.2455</v>
      </c>
      <c r="N7972" s="13">
        <f>dados!K7887/100</f>
        <v>0.12</v>
      </c>
      <c r="O7972" s="13">
        <f>dados!L7887/100</f>
        <v>0</v>
      </c>
      <c r="P7972" s="12" t="str">
        <f>LEFT(Tabela2[[#This Row],[Código]],2)</f>
        <v>84</v>
      </c>
    </row>
    <row r="7973" spans="2:16" ht="15" customHeight="1" x14ac:dyDescent="0.25">
      <c r="B7973" s="31" t="str">
        <f>IF(Tabela2[[#This Row],[Tipo]] = 0,LOOKUP(Tabela2[[#This Row],[RESUMO]],Tabela3[Grupo],Tabela3[Meus produtos]),VLOOKUP(Tabela2[[#This Row],[Código]],Tabela4[[Código NBS/LC116]:[Meus serviços]],3,0))</f>
        <v>Não</v>
      </c>
      <c r="C7973" t="str">
        <f>IF(E7973=0,TEXT(dados!A7888,"00000000"),IF(E7973=2,TEXT(dados!A7888,"0000"),TEXT(dados!A7888,"#")))</f>
        <v>84439942</v>
      </c>
      <c r="D7973" t="str">
        <f>IF(dados!B7888=0,"",dados!B7888)</f>
        <v/>
      </c>
      <c r="E7973">
        <f>dados!C7888</f>
        <v>0</v>
      </c>
      <c r="F7973" t="str">
        <f>dados!D7888</f>
        <v>Cabecas de impressao (mecanismos de impressao por sistema termico)</v>
      </c>
      <c r="G7973"/>
      <c r="H7973"/>
      <c r="I7973"/>
      <c r="J7973"/>
      <c r="K7973" s="13"/>
      <c r="L7973" s="13">
        <f>dados!I7888/100</f>
        <v>0.15679999999999999</v>
      </c>
      <c r="M7973" s="13">
        <f>dados!J7888/100</f>
        <v>0.17679999999999998</v>
      </c>
      <c r="N7973" s="13">
        <f>dados!K7888/100</f>
        <v>0.18</v>
      </c>
      <c r="O7973" s="13">
        <f>dados!L7888/100</f>
        <v>0</v>
      </c>
      <c r="P7973" s="12" t="str">
        <f>LEFT(Tabela2[[#This Row],[Código]],2)</f>
        <v>84</v>
      </c>
    </row>
    <row r="7974" spans="2:16" ht="15" customHeight="1" x14ac:dyDescent="0.25">
      <c r="B7974" s="31" t="str">
        <f>IF(Tabela2[[#This Row],[Tipo]] = 0,LOOKUP(Tabela2[[#This Row],[RESUMO]],Tabela3[Grupo],Tabela3[Meus produtos]),VLOOKUP(Tabela2[[#This Row],[Código]],Tabela4[[Código NBS/LC116]:[Meus serviços]],3,0))</f>
        <v>Não</v>
      </c>
      <c r="C7974" t="str">
        <f>IF(E7974=0,TEXT(dados!A7889,"00000000"),IF(E7974=2,TEXT(dados!A7889,"0000"),TEXT(dados!A7889,"#")))</f>
        <v>84439949</v>
      </c>
      <c r="D7974" t="str">
        <f>IF(dados!B7889=0,"",dados!B7889)</f>
        <v/>
      </c>
      <c r="E7974">
        <f>dados!C7889</f>
        <v>0</v>
      </c>
      <c r="F7974" t="str">
        <f>dados!D7889</f>
        <v>Outros mecanismos de impressao por sistema termico, suas partes e acessorios</v>
      </c>
      <c r="G7974"/>
      <c r="H7974"/>
      <c r="I7974"/>
      <c r="J7974"/>
      <c r="K7974" s="13"/>
      <c r="L7974" s="13">
        <f>dados!I7889/100</f>
        <v>0.17780000000000001</v>
      </c>
      <c r="M7974" s="13">
        <f>dados!J7889/100</f>
        <v>0.2455</v>
      </c>
      <c r="N7974" s="13">
        <f>dados!K7889/100</f>
        <v>0.18</v>
      </c>
      <c r="O7974" s="13">
        <f>dados!L7889/100</f>
        <v>0</v>
      </c>
      <c r="P7974" s="12" t="str">
        <f>LEFT(Tabela2[[#This Row],[Código]],2)</f>
        <v>84</v>
      </c>
    </row>
    <row r="7975" spans="2:16" ht="15" customHeight="1" x14ac:dyDescent="0.25">
      <c r="B7975" s="31" t="str">
        <f>IF(Tabela2[[#This Row],[Tipo]] = 0,LOOKUP(Tabela2[[#This Row],[RESUMO]],Tabela3[Grupo],Tabela3[Meus produtos]),VLOOKUP(Tabela2[[#This Row],[Código]],Tabela4[[Código NBS/LC116]:[Meus serviços]],3,0))</f>
        <v>Não</v>
      </c>
      <c r="C7975" t="str">
        <f>IF(E7975=0,TEXT(dados!A7890,"00000000"),IF(E7975=2,TEXT(dados!A7890,"0000"),TEXT(dados!A7890,"#")))</f>
        <v>84439950</v>
      </c>
      <c r="D7975" t="str">
        <f>IF(dados!B7890=0,"",dados!B7890)</f>
        <v/>
      </c>
      <c r="E7975">
        <f>dados!C7890</f>
        <v>0</v>
      </c>
      <c r="F7975" t="str">
        <f>dados!D7890</f>
        <v>Outros mecanismos de impressao, suas partes e acessorios</v>
      </c>
      <c r="G7975"/>
      <c r="H7975"/>
      <c r="I7975"/>
      <c r="J7975"/>
      <c r="K7975" s="13"/>
      <c r="L7975" s="13">
        <f>dados!I7890/100</f>
        <v>0.17780000000000001</v>
      </c>
      <c r="M7975" s="13">
        <f>dados!J7890/100</f>
        <v>0.2455</v>
      </c>
      <c r="N7975" s="13">
        <f>dados!K7890/100</f>
        <v>0.18</v>
      </c>
      <c r="O7975" s="13">
        <f>dados!L7890/100</f>
        <v>0</v>
      </c>
      <c r="P7975" s="12" t="str">
        <f>LEFT(Tabela2[[#This Row],[Código]],2)</f>
        <v>84</v>
      </c>
    </row>
    <row r="7976" spans="2:16" ht="15" customHeight="1" x14ac:dyDescent="0.25">
      <c r="B7976" s="31" t="str">
        <f>IF(Tabela2[[#This Row],[Tipo]] = 0,LOOKUP(Tabela2[[#This Row],[RESUMO]],Tabela3[Grupo],Tabela3[Meus produtos]),VLOOKUP(Tabela2[[#This Row],[Código]],Tabela4[[Código NBS/LC116]:[Meus serviços]],3,0))</f>
        <v>Não</v>
      </c>
      <c r="C7976" t="str">
        <f>IF(E7976=0,TEXT(dados!A7891,"00000000"),IF(E7976=2,TEXT(dados!A7891,"0000"),TEXT(dados!A7891,"#")))</f>
        <v>84439960</v>
      </c>
      <c r="D7976" t="str">
        <f>IF(dados!B7891=0,"",dados!B7891)</f>
        <v/>
      </c>
      <c r="E7976">
        <f>dados!C7891</f>
        <v>0</v>
      </c>
      <c r="F7976" t="str">
        <f>dados!D7891</f>
        <v>Circuitos impressos com componentes eletricos ou eletronicos, montados</v>
      </c>
      <c r="G7976"/>
      <c r="H7976"/>
      <c r="I7976"/>
      <c r="J7976"/>
      <c r="K7976" s="13"/>
      <c r="L7976" s="13">
        <f>dados!I7891/100</f>
        <v>0.19760000000000003</v>
      </c>
      <c r="M7976" s="13">
        <f>dados!J7891/100</f>
        <v>0.2868</v>
      </c>
      <c r="N7976" s="13">
        <f>dados!K7891/100</f>
        <v>0.12</v>
      </c>
      <c r="O7976" s="13">
        <f>dados!L7891/100</f>
        <v>0</v>
      </c>
      <c r="P7976" s="12" t="str">
        <f>LEFT(Tabela2[[#This Row],[Código]],2)</f>
        <v>84</v>
      </c>
    </row>
    <row r="7977" spans="2:16" ht="15" customHeight="1" x14ac:dyDescent="0.25">
      <c r="B7977" s="31" t="str">
        <f>IF(Tabela2[[#This Row],[Tipo]] = 0,LOOKUP(Tabela2[[#This Row],[RESUMO]],Tabela3[Grupo],Tabela3[Meus produtos]),VLOOKUP(Tabela2[[#This Row],[Código]],Tabela4[[Código NBS/LC116]:[Meus serviços]],3,0))</f>
        <v>Não</v>
      </c>
      <c r="C7977" t="str">
        <f>IF(E7977=0,TEXT(dados!A7892,"00000000"),IF(E7977=2,TEXT(dados!A7892,"0000"),TEXT(dados!A7892,"#")))</f>
        <v>84439970</v>
      </c>
      <c r="D7977" t="str">
        <f>IF(dados!B7892=0,"",dados!B7892)</f>
        <v/>
      </c>
      <c r="E7977">
        <f>dados!C7892</f>
        <v>0</v>
      </c>
      <c r="F7977" t="str">
        <f>dados!D7892</f>
        <v>Bandejas e gavetas, suas partes e acessorios</v>
      </c>
      <c r="G7977"/>
      <c r="H7977"/>
      <c r="I7977"/>
      <c r="J7977"/>
      <c r="K7977" s="13"/>
      <c r="L7977" s="13">
        <f>dados!I7892/100</f>
        <v>0.17780000000000001</v>
      </c>
      <c r="M7977" s="13">
        <f>dados!J7892/100</f>
        <v>0.2455</v>
      </c>
      <c r="N7977" s="13">
        <f>dados!K7892/100</f>
        <v>0.18</v>
      </c>
      <c r="O7977" s="13">
        <f>dados!L7892/100</f>
        <v>0</v>
      </c>
      <c r="P7977" s="12" t="str">
        <f>LEFT(Tabela2[[#This Row],[Código]],2)</f>
        <v>84</v>
      </c>
    </row>
    <row r="7978" spans="2:16" ht="15" customHeight="1" x14ac:dyDescent="0.25">
      <c r="B7978" s="31" t="str">
        <f>IF(Tabela2[[#This Row],[Tipo]] = 0,LOOKUP(Tabela2[[#This Row],[RESUMO]],Tabela3[Grupo],Tabela3[Meus produtos]),VLOOKUP(Tabela2[[#This Row],[Código]],Tabela4[[Código NBS/LC116]:[Meus serviços]],3,0))</f>
        <v>Não</v>
      </c>
      <c r="C7978" t="str">
        <f>IF(E7978=0,TEXT(dados!A7893,"00000000"),IF(E7978=2,TEXT(dados!A7893,"0000"),TEXT(dados!A7893,"#")))</f>
        <v>84439980</v>
      </c>
      <c r="D7978" t="str">
        <f>IF(dados!B7893=0,"",dados!B7893)</f>
        <v/>
      </c>
      <c r="E7978">
        <f>dados!C7893</f>
        <v>0</v>
      </c>
      <c r="F7978" t="str">
        <f>dados!D7893</f>
        <v>Mecanismos de alimentacao ou de triagem de papeis ou documentos, suas partes e acessorios</v>
      </c>
      <c r="G7978"/>
      <c r="H7978"/>
      <c r="I7978"/>
      <c r="J7978"/>
      <c r="K7978" s="13"/>
      <c r="L7978" s="13">
        <f>dados!I7893/100</f>
        <v>0.17780000000000001</v>
      </c>
      <c r="M7978" s="13">
        <f>dados!J7893/100</f>
        <v>0.2455</v>
      </c>
      <c r="N7978" s="13">
        <f>dados!K7893/100</f>
        <v>0.18</v>
      </c>
      <c r="O7978" s="13">
        <f>dados!L7893/100</f>
        <v>0</v>
      </c>
      <c r="P7978" s="12" t="str">
        <f>LEFT(Tabela2[[#This Row],[Código]],2)</f>
        <v>84</v>
      </c>
    </row>
    <row r="7979" spans="2:16" ht="15" customHeight="1" x14ac:dyDescent="0.25">
      <c r="B7979" s="31" t="str">
        <f>IF(Tabela2[[#This Row],[Tipo]] = 0,LOOKUP(Tabela2[[#This Row],[RESUMO]],Tabela3[Grupo],Tabela3[Meus produtos]),VLOOKUP(Tabela2[[#This Row],[Código]],Tabela4[[Código NBS/LC116]:[Meus serviços]],3,0))</f>
        <v>Não</v>
      </c>
      <c r="C7979" t="str">
        <f>IF(E7979=0,TEXT(dados!A7894,"00000000"),IF(E7979=2,TEXT(dados!A7894,"0000"),TEXT(dados!A7894,"#")))</f>
        <v>84439990</v>
      </c>
      <c r="D7979" t="str">
        <f>IF(dados!B7894=0,"",dados!B7894)</f>
        <v/>
      </c>
      <c r="E7979">
        <f>dados!C7894</f>
        <v>0</v>
      </c>
      <c r="F7979" t="str">
        <f>dados!D7894</f>
        <v>Outros</v>
      </c>
      <c r="G7979"/>
      <c r="H7979"/>
      <c r="I7979"/>
      <c r="J7979"/>
      <c r="K7979" s="13"/>
      <c r="L7979" s="13">
        <f>dados!I7894/100</f>
        <v>0.17780000000000001</v>
      </c>
      <c r="M7979" s="13">
        <f>dados!J7894/100</f>
        <v>0.2455</v>
      </c>
      <c r="N7979" s="13">
        <f>dados!K7894/100</f>
        <v>0.18</v>
      </c>
      <c r="O7979" s="13">
        <f>dados!L7894/100</f>
        <v>0</v>
      </c>
      <c r="P7979" s="12" t="str">
        <f>LEFT(Tabela2[[#This Row],[Código]],2)</f>
        <v>84</v>
      </c>
    </row>
    <row r="7980" spans="2:16" ht="15" customHeight="1" x14ac:dyDescent="0.25">
      <c r="B7980" s="31" t="str">
        <f>IF(Tabela2[[#This Row],[Tipo]] = 0,LOOKUP(Tabela2[[#This Row],[RESUMO]],Tabela3[Grupo],Tabela3[Meus produtos]),VLOOKUP(Tabela2[[#This Row],[Código]],Tabela4[[Código NBS/LC116]:[Meus serviços]],3,0))</f>
        <v>Não</v>
      </c>
      <c r="C7980" t="str">
        <f>IF(E7980=0,TEXT(dados!A7895,"00000000"),IF(E7980=2,TEXT(dados!A7895,"0000"),TEXT(dados!A7895,"#")))</f>
        <v>84440010</v>
      </c>
      <c r="D7980" t="str">
        <f>IF(dados!B7895=0,"",dados!B7895)</f>
        <v/>
      </c>
      <c r="E7980">
        <f>dados!C7895</f>
        <v>0</v>
      </c>
      <c r="F7980" t="str">
        <f>dados!D7895</f>
        <v>Maqs.p/extrudar materias texteis sinteticas/ artificiais</v>
      </c>
      <c r="G7980"/>
      <c r="H7980"/>
      <c r="I7980"/>
      <c r="J7980"/>
      <c r="K7980" s="13"/>
      <c r="L7980" s="13">
        <f>dados!I7895/100</f>
        <v>0.13449999999999998</v>
      </c>
      <c r="M7980" s="13">
        <f>dados!J7895/100</f>
        <v>0.1699</v>
      </c>
      <c r="N7980" s="13">
        <f>dados!K7895/100</f>
        <v>0.18</v>
      </c>
      <c r="O7980" s="13">
        <f>dados!L7895/100</f>
        <v>0</v>
      </c>
      <c r="P7980" s="12" t="str">
        <f>LEFT(Tabela2[[#This Row],[Código]],2)</f>
        <v>84</v>
      </c>
    </row>
    <row r="7981" spans="2:16" ht="15" customHeight="1" x14ac:dyDescent="0.25">
      <c r="B7981" s="31" t="str">
        <f>IF(Tabela2[[#This Row],[Tipo]] = 0,LOOKUP(Tabela2[[#This Row],[RESUMO]],Tabela3[Grupo],Tabela3[Meus produtos]),VLOOKUP(Tabela2[[#This Row],[Código]],Tabela4[[Código NBS/LC116]:[Meus serviços]],3,0))</f>
        <v>Não</v>
      </c>
      <c r="C7981" t="str">
        <f>IF(E7981=0,TEXT(dados!A7896,"00000000"),IF(E7981=2,TEXT(dados!A7896,"0000"),TEXT(dados!A7896,"#")))</f>
        <v>84440020</v>
      </c>
      <c r="D7981" t="str">
        <f>IF(dados!B7896=0,"",dados!B7896)</f>
        <v/>
      </c>
      <c r="E7981">
        <f>dados!C7896</f>
        <v>0</v>
      </c>
      <c r="F7981" t="str">
        <f>dados!D7896</f>
        <v>Maqs.p/corte/ruptura de fibras texteis sinteticas/artif</v>
      </c>
      <c r="G7981"/>
      <c r="H7981"/>
      <c r="I7981"/>
      <c r="J7981"/>
      <c r="K7981" s="13"/>
      <c r="L7981" s="13">
        <f>dados!I7896/100</f>
        <v>0.13449999999999998</v>
      </c>
      <c r="M7981" s="13">
        <f>dados!J7896/100</f>
        <v>0.1545</v>
      </c>
      <c r="N7981" s="13">
        <f>dados!K7896/100</f>
        <v>0.18</v>
      </c>
      <c r="O7981" s="13">
        <f>dados!L7896/100</f>
        <v>0</v>
      </c>
      <c r="P7981" s="12" t="str">
        <f>LEFT(Tabela2[[#This Row],[Código]],2)</f>
        <v>84</v>
      </c>
    </row>
    <row r="7982" spans="2:16" ht="15" customHeight="1" x14ac:dyDescent="0.25">
      <c r="B7982" s="31" t="str">
        <f>IF(Tabela2[[#This Row],[Tipo]] = 0,LOOKUP(Tabela2[[#This Row],[RESUMO]],Tabela3[Grupo],Tabela3[Meus produtos]),VLOOKUP(Tabela2[[#This Row],[Código]],Tabela4[[Código NBS/LC116]:[Meus serviços]],3,0))</f>
        <v>Não</v>
      </c>
      <c r="C7982" t="str">
        <f>IF(E7982=0,TEXT(dados!A7897,"00000000"),IF(E7982=2,TEXT(dados!A7897,"0000"),TEXT(dados!A7897,"#")))</f>
        <v>84440090</v>
      </c>
      <c r="D7982" t="str">
        <f>IF(dados!B7897=0,"",dados!B7897)</f>
        <v/>
      </c>
      <c r="E7982">
        <f>dados!C7897</f>
        <v>0</v>
      </c>
      <c r="F7982" t="str">
        <f>dados!D7897</f>
        <v>Outs.maqs.p/estirar,etc.materias texteis sintet/artif.</v>
      </c>
      <c r="G7982"/>
      <c r="H7982"/>
      <c r="I7982"/>
      <c r="J7982"/>
      <c r="K7982" s="13"/>
      <c r="L7982" s="13">
        <f>dados!I7897/100</f>
        <v>0.13449999999999998</v>
      </c>
      <c r="M7982" s="13">
        <f>dados!J7897/100</f>
        <v>0.1545</v>
      </c>
      <c r="N7982" s="13">
        <f>dados!K7897/100</f>
        <v>0.18</v>
      </c>
      <c r="O7982" s="13">
        <f>dados!L7897/100</f>
        <v>0</v>
      </c>
      <c r="P7982" s="12" t="str">
        <f>LEFT(Tabela2[[#This Row],[Código]],2)</f>
        <v>84</v>
      </c>
    </row>
    <row r="7983" spans="2:16" ht="15" customHeight="1" x14ac:dyDescent="0.25">
      <c r="B7983" s="31" t="str">
        <f>IF(Tabela2[[#This Row],[Tipo]] = 0,LOOKUP(Tabela2[[#This Row],[RESUMO]],Tabela3[Grupo],Tabela3[Meus produtos]),VLOOKUP(Tabela2[[#This Row],[Código]],Tabela4[[Código NBS/LC116]:[Meus serviços]],3,0))</f>
        <v>Não</v>
      </c>
      <c r="C7983" t="str">
        <f>IF(E7983=0,TEXT(dados!A7898,"00000000"),IF(E7983=2,TEXT(dados!A7898,"0000"),TEXT(dados!A7898,"#")))</f>
        <v>84451110</v>
      </c>
      <c r="D7983" t="str">
        <f>IF(dados!B7898=0,"",dados!B7898)</f>
        <v/>
      </c>
      <c r="E7983">
        <f>dados!C7898</f>
        <v>0</v>
      </c>
      <c r="F7983" t="str">
        <f>dados!D7898</f>
        <v>Cardas p/la</v>
      </c>
      <c r="G7983"/>
      <c r="H7983"/>
      <c r="I7983"/>
      <c r="J7983"/>
      <c r="K7983" s="13"/>
      <c r="L7983" s="13">
        <f>dados!I7898/100</f>
        <v>0.13449999999999998</v>
      </c>
      <c r="M7983" s="13">
        <f>dados!J7898/100</f>
        <v>0.1545</v>
      </c>
      <c r="N7983" s="13">
        <f>dados!K7898/100</f>
        <v>0.18</v>
      </c>
      <c r="O7983" s="13">
        <f>dados!L7898/100</f>
        <v>0</v>
      </c>
      <c r="P7983" s="12" t="str">
        <f>LEFT(Tabela2[[#This Row],[Código]],2)</f>
        <v>84</v>
      </c>
    </row>
    <row r="7984" spans="2:16" ht="15" customHeight="1" x14ac:dyDescent="0.25">
      <c r="B7984" s="31" t="str">
        <f>IF(Tabela2[[#This Row],[Tipo]] = 0,LOOKUP(Tabela2[[#This Row],[RESUMO]],Tabela3[Grupo],Tabela3[Meus produtos]),VLOOKUP(Tabela2[[#This Row],[Código]],Tabela4[[Código NBS/LC116]:[Meus serviços]],3,0))</f>
        <v>Não</v>
      </c>
      <c r="C7984" t="str">
        <f>IF(E7984=0,TEXT(dados!A7899,"00000000"),IF(E7984=2,TEXT(dados!A7899,"0000"),TEXT(dados!A7899,"#")))</f>
        <v>84451120</v>
      </c>
      <c r="D7984" t="str">
        <f>IF(dados!B7899=0,"",dados!B7899)</f>
        <v/>
      </c>
      <c r="E7984">
        <f>dados!C7899</f>
        <v>0</v>
      </c>
      <c r="F7984" t="str">
        <f>dados!D7899</f>
        <v>Cardas p/prepar.de fibras texteis vegetais</v>
      </c>
      <c r="G7984"/>
      <c r="H7984"/>
      <c r="I7984"/>
      <c r="J7984"/>
      <c r="K7984" s="13"/>
      <c r="L7984" s="13">
        <f>dados!I7899/100</f>
        <v>0.13449999999999998</v>
      </c>
      <c r="M7984" s="13">
        <f>dados!J7899/100</f>
        <v>0.1545</v>
      </c>
      <c r="N7984" s="13">
        <f>dados!K7899/100</f>
        <v>0.18</v>
      </c>
      <c r="O7984" s="13">
        <f>dados!L7899/100</f>
        <v>0</v>
      </c>
      <c r="P7984" s="12" t="str">
        <f>LEFT(Tabela2[[#This Row],[Código]],2)</f>
        <v>84</v>
      </c>
    </row>
    <row r="7985" spans="2:16" ht="15" customHeight="1" x14ac:dyDescent="0.25">
      <c r="B7985" s="31" t="str">
        <f>IF(Tabela2[[#This Row],[Tipo]] = 0,LOOKUP(Tabela2[[#This Row],[RESUMO]],Tabela3[Grupo],Tabela3[Meus produtos]),VLOOKUP(Tabela2[[#This Row],[Código]],Tabela4[[Código NBS/LC116]:[Meus serviços]],3,0))</f>
        <v>Não</v>
      </c>
      <c r="C7985" t="str">
        <f>IF(E7985=0,TEXT(dados!A7900,"00000000"),IF(E7985=2,TEXT(dados!A7900,"0000"),TEXT(dados!A7900,"#")))</f>
        <v>84451190</v>
      </c>
      <c r="D7985" t="str">
        <f>IF(dados!B7900=0,"",dados!B7900)</f>
        <v/>
      </c>
      <c r="E7985">
        <f>dados!C7900</f>
        <v>0</v>
      </c>
      <c r="F7985" t="str">
        <f>dados!D7900</f>
        <v>Cardas p/prepar.de outs.materias texteis</v>
      </c>
      <c r="G7985"/>
      <c r="H7985"/>
      <c r="I7985"/>
      <c r="J7985"/>
      <c r="K7985" s="13"/>
      <c r="L7985" s="13">
        <f>dados!I7900/100</f>
        <v>0.13449999999999998</v>
      </c>
      <c r="M7985" s="13">
        <f>dados!J7900/100</f>
        <v>0.1699</v>
      </c>
      <c r="N7985" s="13">
        <f>dados!K7900/100</f>
        <v>0.18</v>
      </c>
      <c r="O7985" s="13">
        <f>dados!L7900/100</f>
        <v>0</v>
      </c>
      <c r="P7985" s="12" t="str">
        <f>LEFT(Tabela2[[#This Row],[Código]],2)</f>
        <v>84</v>
      </c>
    </row>
    <row r="7986" spans="2:16" ht="15" customHeight="1" x14ac:dyDescent="0.25">
      <c r="B7986" s="31" t="str">
        <f>IF(Tabela2[[#This Row],[Tipo]] = 0,LOOKUP(Tabela2[[#This Row],[RESUMO]],Tabela3[Grupo],Tabela3[Meus produtos]),VLOOKUP(Tabela2[[#This Row],[Código]],Tabela4[[Código NBS/LC116]:[Meus serviços]],3,0))</f>
        <v>Não</v>
      </c>
      <c r="C7986" t="str">
        <f>IF(E7986=0,TEXT(dados!A7901,"00000000"),IF(E7986=2,TEXT(dados!A7901,"0000"),TEXT(dados!A7901,"#")))</f>
        <v>84451200</v>
      </c>
      <c r="D7986" t="str">
        <f>IF(dados!B7901=0,"",dados!B7901)</f>
        <v/>
      </c>
      <c r="E7986">
        <f>dados!C7901</f>
        <v>0</v>
      </c>
      <c r="F7986" t="str">
        <f>dados!D7901</f>
        <v>Penteadoras de materias texteis</v>
      </c>
      <c r="G7986"/>
      <c r="H7986"/>
      <c r="I7986"/>
      <c r="J7986"/>
      <c r="K7986" s="13"/>
      <c r="L7986" s="13">
        <f>dados!I7901/100</f>
        <v>0.13449999999999998</v>
      </c>
      <c r="M7986" s="13">
        <f>dados!J7901/100</f>
        <v>0.1545</v>
      </c>
      <c r="N7986" s="13">
        <f>dados!K7901/100</f>
        <v>0.18</v>
      </c>
      <c r="O7986" s="13">
        <f>dados!L7901/100</f>
        <v>0</v>
      </c>
      <c r="P7986" s="12" t="str">
        <f>LEFT(Tabela2[[#This Row],[Código]],2)</f>
        <v>84</v>
      </c>
    </row>
    <row r="7987" spans="2:16" ht="15" customHeight="1" x14ac:dyDescent="0.25">
      <c r="B7987" s="31" t="str">
        <f>IF(Tabela2[[#This Row],[Tipo]] = 0,LOOKUP(Tabela2[[#This Row],[RESUMO]],Tabela3[Grupo],Tabela3[Meus produtos]),VLOOKUP(Tabela2[[#This Row],[Código]],Tabela4[[Código NBS/LC116]:[Meus serviços]],3,0))</f>
        <v>Não</v>
      </c>
      <c r="C7987" t="str">
        <f>IF(E7987=0,TEXT(dados!A7902,"00000000"),IF(E7987=2,TEXT(dados!A7902,"0000"),TEXT(dados!A7902,"#")))</f>
        <v>84451300</v>
      </c>
      <c r="D7987" t="str">
        <f>IF(dados!B7902=0,"",dados!B7902)</f>
        <v/>
      </c>
      <c r="E7987">
        <f>dados!C7902</f>
        <v>0</v>
      </c>
      <c r="F7987" t="str">
        <f>dados!D7902</f>
        <v>Bancas de estiramento (bancas de fusos)</v>
      </c>
      <c r="G7987"/>
      <c r="H7987"/>
      <c r="I7987"/>
      <c r="J7987"/>
      <c r="K7987" s="13"/>
      <c r="L7987" s="13">
        <f>dados!I7902/100</f>
        <v>0.13449999999999998</v>
      </c>
      <c r="M7987" s="13">
        <f>dados!J7902/100</f>
        <v>0.1545</v>
      </c>
      <c r="N7987" s="13">
        <f>dados!K7902/100</f>
        <v>0.18</v>
      </c>
      <c r="O7987" s="13">
        <f>dados!L7902/100</f>
        <v>0</v>
      </c>
      <c r="P7987" s="12" t="str">
        <f>LEFT(Tabela2[[#This Row],[Código]],2)</f>
        <v>84</v>
      </c>
    </row>
    <row r="7988" spans="2:16" ht="15" customHeight="1" x14ac:dyDescent="0.25">
      <c r="B7988" s="31" t="str">
        <f>IF(Tabela2[[#This Row],[Tipo]] = 0,LOOKUP(Tabela2[[#This Row],[RESUMO]],Tabela3[Grupo],Tabela3[Meus produtos]),VLOOKUP(Tabela2[[#This Row],[Código]],Tabela4[[Código NBS/LC116]:[Meus serviços]],3,0))</f>
        <v>Não</v>
      </c>
      <c r="C7988" t="str">
        <f>IF(E7988=0,TEXT(dados!A7903,"00000000"),IF(E7988=2,TEXT(dados!A7903,"0000"),TEXT(dados!A7903,"#")))</f>
        <v>84451910</v>
      </c>
      <c r="D7988" t="str">
        <f>IF(dados!B7903=0,"",dados!B7903)</f>
        <v/>
      </c>
      <c r="E7988">
        <f>dados!C7903</f>
        <v>0</v>
      </c>
      <c r="F7988" t="str">
        <f>dados!D7903</f>
        <v>Maqs.p/prepar.da seda</v>
      </c>
      <c r="G7988"/>
      <c r="H7988"/>
      <c r="I7988"/>
      <c r="J7988"/>
      <c r="K7988" s="13"/>
      <c r="L7988" s="13">
        <f>dados!I7903/100</f>
        <v>0.13449999999999998</v>
      </c>
      <c r="M7988" s="13">
        <f>dados!J7903/100</f>
        <v>0.1545</v>
      </c>
      <c r="N7988" s="13">
        <f>dados!K7903/100</f>
        <v>0.18</v>
      </c>
      <c r="O7988" s="13">
        <f>dados!L7903/100</f>
        <v>0</v>
      </c>
      <c r="P7988" s="12" t="str">
        <f>LEFT(Tabela2[[#This Row],[Código]],2)</f>
        <v>84</v>
      </c>
    </row>
    <row r="7989" spans="2:16" ht="15" customHeight="1" x14ac:dyDescent="0.25">
      <c r="B7989" s="31" t="str">
        <f>IF(Tabela2[[#This Row],[Tipo]] = 0,LOOKUP(Tabela2[[#This Row],[RESUMO]],Tabela3[Grupo],Tabela3[Meus produtos]),VLOOKUP(Tabela2[[#This Row],[Código]],Tabela4[[Código NBS/LC116]:[Meus serviços]],3,0))</f>
        <v>Não</v>
      </c>
      <c r="C7989" t="str">
        <f>IF(E7989=0,TEXT(dados!A7904,"00000000"),IF(E7989=2,TEXT(dados!A7904,"0000"),TEXT(dados!A7904,"#")))</f>
        <v>84451921</v>
      </c>
      <c r="D7989" t="str">
        <f>IF(dados!B7904=0,"",dados!B7904)</f>
        <v/>
      </c>
      <c r="E7989">
        <f>dados!C7904</f>
        <v>0</v>
      </c>
      <c r="F7989" t="str">
        <f>dados!D7904</f>
        <v>Maqs.p/recuper.cordas,etc.transform.fibras p/cardagem</v>
      </c>
      <c r="G7989"/>
      <c r="H7989"/>
      <c r="I7989"/>
      <c r="J7989"/>
      <c r="K7989" s="13"/>
      <c r="L7989" s="13">
        <f>dados!I7904/100</f>
        <v>0.13449999999999998</v>
      </c>
      <c r="M7989" s="13">
        <f>dados!J7904/100</f>
        <v>0.1699</v>
      </c>
      <c r="N7989" s="13">
        <f>dados!K7904/100</f>
        <v>0.18</v>
      </c>
      <c r="O7989" s="13">
        <f>dados!L7904/100</f>
        <v>0</v>
      </c>
      <c r="P7989" s="12" t="str">
        <f>LEFT(Tabela2[[#This Row],[Código]],2)</f>
        <v>84</v>
      </c>
    </row>
    <row r="7990" spans="2:16" ht="15" customHeight="1" x14ac:dyDescent="0.25">
      <c r="B7990" s="31" t="str">
        <f>IF(Tabela2[[#This Row],[Tipo]] = 0,LOOKUP(Tabela2[[#This Row],[RESUMO]],Tabela3[Grupo],Tabela3[Meus produtos]),VLOOKUP(Tabela2[[#This Row],[Código]],Tabela4[[Código NBS/LC116]:[Meus serviços]],3,0))</f>
        <v>Não</v>
      </c>
      <c r="C7990" t="str">
        <f>IF(E7990=0,TEXT(dados!A7905,"00000000"),IF(E7990=2,TEXT(dados!A7905,"0000"),TEXT(dados!A7905,"#")))</f>
        <v>84451922</v>
      </c>
      <c r="D7990" t="str">
        <f>IF(dados!B7905=0,"",dados!B7905)</f>
        <v/>
      </c>
      <c r="E7990">
        <f>dados!C7905</f>
        <v>0</v>
      </c>
      <c r="F7990" t="str">
        <f>dados!D7905</f>
        <v>Descarocadeiras e deslintadeiras de algodao</v>
      </c>
      <c r="G7990"/>
      <c r="H7990"/>
      <c r="I7990"/>
      <c r="J7990"/>
      <c r="K7990" s="13"/>
      <c r="L7990" s="13">
        <f>dados!I7905/100</f>
        <v>0.13449999999999998</v>
      </c>
      <c r="M7990" s="13">
        <f>dados!J7905/100</f>
        <v>0.1699</v>
      </c>
      <c r="N7990" s="13">
        <f>dados!K7905/100</f>
        <v>0.18</v>
      </c>
      <c r="O7990" s="13">
        <f>dados!L7905/100</f>
        <v>0</v>
      </c>
      <c r="P7990" s="12" t="str">
        <f>LEFT(Tabela2[[#This Row],[Código]],2)</f>
        <v>84</v>
      </c>
    </row>
    <row r="7991" spans="2:16" ht="15" customHeight="1" x14ac:dyDescent="0.25">
      <c r="B7991" s="31" t="str">
        <f>IF(Tabela2[[#This Row],[Tipo]] = 0,LOOKUP(Tabela2[[#This Row],[RESUMO]],Tabela3[Grupo],Tabela3[Meus produtos]),VLOOKUP(Tabela2[[#This Row],[Código]],Tabela4[[Código NBS/LC116]:[Meus serviços]],3,0))</f>
        <v>Não</v>
      </c>
      <c r="C7991" t="str">
        <f>IF(E7991=0,TEXT(dados!A7906,"00000000"),IF(E7991=2,TEXT(dados!A7906,"0000"),TEXT(dados!A7906,"#")))</f>
        <v>84451923</v>
      </c>
      <c r="D7991" t="str">
        <f>IF(dados!B7906=0,"",dados!B7906)</f>
        <v/>
      </c>
      <c r="E7991">
        <f>dados!C7906</f>
        <v>0</v>
      </c>
      <c r="F7991" t="str">
        <f>dados!D7906</f>
        <v>Maqs.p/desengordurar,lavar,etc.fibras texteis em massa</v>
      </c>
      <c r="G7991"/>
      <c r="H7991"/>
      <c r="I7991"/>
      <c r="J7991"/>
      <c r="K7991" s="13"/>
      <c r="L7991" s="13">
        <f>dados!I7906/100</f>
        <v>0.13449999999999998</v>
      </c>
      <c r="M7991" s="13">
        <f>dados!J7906/100</f>
        <v>0.1699</v>
      </c>
      <c r="N7991" s="13">
        <f>dados!K7906/100</f>
        <v>0.18</v>
      </c>
      <c r="O7991" s="13">
        <f>dados!L7906/100</f>
        <v>0</v>
      </c>
      <c r="P7991" s="12" t="str">
        <f>LEFT(Tabela2[[#This Row],[Código]],2)</f>
        <v>84</v>
      </c>
    </row>
    <row r="7992" spans="2:16" ht="15" customHeight="1" x14ac:dyDescent="0.25">
      <c r="B7992" s="31" t="str">
        <f>IF(Tabela2[[#This Row],[Tipo]] = 0,LOOKUP(Tabela2[[#This Row],[RESUMO]],Tabela3[Grupo],Tabela3[Meus produtos]),VLOOKUP(Tabela2[[#This Row],[Código]],Tabela4[[Código NBS/LC116]:[Meus serviços]],3,0))</f>
        <v>Não</v>
      </c>
      <c r="C7992" t="str">
        <f>IF(E7992=0,TEXT(dados!A7907,"00000000"),IF(E7992=2,TEXT(dados!A7907,"0000"),TEXT(dados!A7907,"#")))</f>
        <v>84451924</v>
      </c>
      <c r="D7992" t="str">
        <f>IF(dados!B7907=0,"",dados!B7907)</f>
        <v/>
      </c>
      <c r="E7992">
        <f>dados!C7907</f>
        <v>0</v>
      </c>
      <c r="F7992" t="str">
        <f>dados!D7907</f>
        <v>Abridoras de fibras de la</v>
      </c>
      <c r="G7992"/>
      <c r="H7992"/>
      <c r="I7992"/>
      <c r="J7992"/>
      <c r="K7992" s="13"/>
      <c r="L7992" s="13">
        <f>dados!I7907/100</f>
        <v>0.13449999999999998</v>
      </c>
      <c r="M7992" s="13">
        <f>dados!J7907/100</f>
        <v>0.1545</v>
      </c>
      <c r="N7992" s="13">
        <f>dados!K7907/100</f>
        <v>0.18</v>
      </c>
      <c r="O7992" s="13">
        <f>dados!L7907/100</f>
        <v>0</v>
      </c>
      <c r="P7992" s="12" t="str">
        <f>LEFT(Tabela2[[#This Row],[Código]],2)</f>
        <v>84</v>
      </c>
    </row>
    <row r="7993" spans="2:16" ht="15" customHeight="1" x14ac:dyDescent="0.25">
      <c r="B7993" s="31" t="str">
        <f>IF(Tabela2[[#This Row],[Tipo]] = 0,LOOKUP(Tabela2[[#This Row],[RESUMO]],Tabela3[Grupo],Tabela3[Meus produtos]),VLOOKUP(Tabela2[[#This Row],[Código]],Tabela4[[Código NBS/LC116]:[Meus serviços]],3,0))</f>
        <v>Não</v>
      </c>
      <c r="C7993" t="str">
        <f>IF(E7993=0,TEXT(dados!A7908,"00000000"),IF(E7993=2,TEXT(dados!A7908,"0000"),TEXT(dados!A7908,"#")))</f>
        <v>84451925</v>
      </c>
      <c r="D7993" t="str">
        <f>IF(dados!B7908=0,"",dados!B7908)</f>
        <v/>
      </c>
      <c r="E7993">
        <f>dados!C7908</f>
        <v>0</v>
      </c>
      <c r="F7993" t="str">
        <f>dados!D7908</f>
        <v>Abridoras de outs.fibras texteis vegetais</v>
      </c>
      <c r="G7993"/>
      <c r="H7993"/>
      <c r="I7993"/>
      <c r="J7993"/>
      <c r="K7993" s="13"/>
      <c r="L7993" s="13">
        <f>dados!I7908/100</f>
        <v>0.13449999999999998</v>
      </c>
      <c r="M7993" s="13">
        <f>dados!J7908/100</f>
        <v>0.1545</v>
      </c>
      <c r="N7993" s="13">
        <f>dados!K7908/100</f>
        <v>0.18</v>
      </c>
      <c r="O7993" s="13">
        <f>dados!L7908/100</f>
        <v>0</v>
      </c>
      <c r="P7993" s="12" t="str">
        <f>LEFT(Tabela2[[#This Row],[Código]],2)</f>
        <v>84</v>
      </c>
    </row>
    <row r="7994" spans="2:16" ht="15" customHeight="1" x14ac:dyDescent="0.25">
      <c r="B7994" s="31" t="str">
        <f>IF(Tabela2[[#This Row],[Tipo]] = 0,LOOKUP(Tabela2[[#This Row],[RESUMO]],Tabela3[Grupo],Tabela3[Meus produtos]),VLOOKUP(Tabela2[[#This Row],[Código]],Tabela4[[Código NBS/LC116]:[Meus serviços]],3,0))</f>
        <v>Não</v>
      </c>
      <c r="C7994" t="str">
        <f>IF(E7994=0,TEXT(dados!A7909,"00000000"),IF(E7994=2,TEXT(dados!A7909,"0000"),TEXT(dados!A7909,"#")))</f>
        <v>84451926</v>
      </c>
      <c r="D7994" t="str">
        <f>IF(dados!B7909=0,"",dados!B7909)</f>
        <v/>
      </c>
      <c r="E7994">
        <f>dados!C7909</f>
        <v>0</v>
      </c>
      <c r="F7994" t="str">
        <f>dados!D7909</f>
        <v>Maqs.de carbonizar a la</v>
      </c>
      <c r="G7994"/>
      <c r="H7994"/>
      <c r="I7994"/>
      <c r="J7994"/>
      <c r="K7994" s="13"/>
      <c r="L7994" s="13">
        <f>dados!I7909/100</f>
        <v>0.13449999999999998</v>
      </c>
      <c r="M7994" s="13">
        <f>dados!J7909/100</f>
        <v>0.1545</v>
      </c>
      <c r="N7994" s="13">
        <f>dados!K7909/100</f>
        <v>0.18</v>
      </c>
      <c r="O7994" s="13">
        <f>dados!L7909/100</f>
        <v>0</v>
      </c>
      <c r="P7994" s="12" t="str">
        <f>LEFT(Tabela2[[#This Row],[Código]],2)</f>
        <v>84</v>
      </c>
    </row>
    <row r="7995" spans="2:16" ht="15" customHeight="1" x14ac:dyDescent="0.25">
      <c r="B7995" s="31" t="str">
        <f>IF(Tabela2[[#This Row],[Tipo]] = 0,LOOKUP(Tabela2[[#This Row],[RESUMO]],Tabela3[Grupo],Tabela3[Meus produtos]),VLOOKUP(Tabela2[[#This Row],[Código]],Tabela4[[Código NBS/LC116]:[Meus serviços]],3,0))</f>
        <v>Não</v>
      </c>
      <c r="C7995" t="str">
        <f>IF(E7995=0,TEXT(dados!A7910,"00000000"),IF(E7995=2,TEXT(dados!A7910,"0000"),TEXT(dados!A7910,"#")))</f>
        <v>84451927</v>
      </c>
      <c r="D7995" t="str">
        <f>IF(dados!B7910=0,"",dados!B7910)</f>
        <v/>
      </c>
      <c r="E7995">
        <f>dados!C7910</f>
        <v>0</v>
      </c>
      <c r="F7995" t="str">
        <f>dados!D7910</f>
        <v>Maqs.p/estirar la</v>
      </c>
      <c r="G7995"/>
      <c r="H7995"/>
      <c r="I7995"/>
      <c r="J7995"/>
      <c r="K7995" s="13"/>
      <c r="L7995" s="13">
        <f>dados!I7910/100</f>
        <v>0.13449999999999998</v>
      </c>
      <c r="M7995" s="13">
        <f>dados!J7910/100</f>
        <v>0.1545</v>
      </c>
      <c r="N7995" s="13">
        <f>dados!K7910/100</f>
        <v>0.18</v>
      </c>
      <c r="O7995" s="13">
        <f>dados!L7910/100</f>
        <v>0</v>
      </c>
      <c r="P7995" s="12" t="str">
        <f>LEFT(Tabela2[[#This Row],[Código]],2)</f>
        <v>84</v>
      </c>
    </row>
    <row r="7996" spans="2:16" ht="15" customHeight="1" x14ac:dyDescent="0.25">
      <c r="B7996" s="31" t="str">
        <f>IF(Tabela2[[#This Row],[Tipo]] = 0,LOOKUP(Tabela2[[#This Row],[RESUMO]],Tabela3[Grupo],Tabela3[Meus produtos]),VLOOKUP(Tabela2[[#This Row],[Código]],Tabela4[[Código NBS/LC116]:[Meus serviços]],3,0))</f>
        <v>Não</v>
      </c>
      <c r="C7996" t="str">
        <f>IF(E7996=0,TEXT(dados!A7911,"00000000"),IF(E7996=2,TEXT(dados!A7911,"0000"),TEXT(dados!A7911,"#")))</f>
        <v>84451929</v>
      </c>
      <c r="D7996" t="str">
        <f>IF(dados!B7911=0,"",dados!B7911)</f>
        <v/>
      </c>
      <c r="E7996">
        <f>dados!C7911</f>
        <v>0</v>
      </c>
      <c r="F7996" t="str">
        <f>dados!D7911</f>
        <v>Outros maqs.p/prepar.de materia textil</v>
      </c>
      <c r="G7996"/>
      <c r="H7996"/>
      <c r="I7996"/>
      <c r="J7996"/>
      <c r="K7996" s="13"/>
      <c r="L7996" s="13">
        <f>dados!I7911/100</f>
        <v>0.13449999999999998</v>
      </c>
      <c r="M7996" s="13">
        <f>dados!J7911/100</f>
        <v>0.1699</v>
      </c>
      <c r="N7996" s="13">
        <f>dados!K7911/100</f>
        <v>0.18</v>
      </c>
      <c r="O7996" s="13">
        <f>dados!L7911/100</f>
        <v>0</v>
      </c>
      <c r="P7996" s="12" t="str">
        <f>LEFT(Tabela2[[#This Row],[Código]],2)</f>
        <v>84</v>
      </c>
    </row>
    <row r="7997" spans="2:16" ht="15" customHeight="1" x14ac:dyDescent="0.25">
      <c r="B7997" s="31" t="str">
        <f>IF(Tabela2[[#This Row],[Tipo]] = 0,LOOKUP(Tabela2[[#This Row],[RESUMO]],Tabela3[Grupo],Tabela3[Meus produtos]),VLOOKUP(Tabela2[[#This Row],[Código]],Tabela4[[Código NBS/LC116]:[Meus serviços]],3,0))</f>
        <v>Não</v>
      </c>
      <c r="C7997" t="str">
        <f>IF(E7997=0,TEXT(dados!A7912,"00000000"),IF(E7997=2,TEXT(dados!A7912,"0000"),TEXT(dados!A7912,"#")))</f>
        <v>84452000</v>
      </c>
      <c r="D7997" t="str">
        <f>IF(dados!B7912=0,"",dados!B7912)</f>
        <v/>
      </c>
      <c r="E7997">
        <f>dados!C7912</f>
        <v>0</v>
      </c>
      <c r="F7997" t="str">
        <f>dados!D7912</f>
        <v>Filatorios intermitentes p/fiacao de materia textil</v>
      </c>
      <c r="G7997"/>
      <c r="H7997"/>
      <c r="I7997"/>
      <c r="J7997"/>
      <c r="K7997" s="13"/>
      <c r="L7997" s="13">
        <f>dados!I7912/100</f>
        <v>0.13449999999999998</v>
      </c>
      <c r="M7997" s="13">
        <f>dados!J7912/100</f>
        <v>0.1545</v>
      </c>
      <c r="N7997" s="13">
        <f>dados!K7912/100</f>
        <v>0.18</v>
      </c>
      <c r="O7997" s="13">
        <f>dados!L7912/100</f>
        <v>0</v>
      </c>
      <c r="P7997" s="12" t="str">
        <f>LEFT(Tabela2[[#This Row],[Código]],2)</f>
        <v>84</v>
      </c>
    </row>
    <row r="7998" spans="2:16" ht="15" customHeight="1" x14ac:dyDescent="0.25">
      <c r="B7998" s="31" t="str">
        <f>IF(Tabela2[[#This Row],[Tipo]] = 0,LOOKUP(Tabela2[[#This Row],[RESUMO]],Tabela3[Grupo],Tabela3[Meus produtos]),VLOOKUP(Tabela2[[#This Row],[Código]],Tabela4[[Código NBS/LC116]:[Meus serviços]],3,0))</f>
        <v>Não</v>
      </c>
      <c r="C7998" t="str">
        <f>IF(E7998=0,TEXT(dados!A7913,"00000000"),IF(E7998=2,TEXT(dados!A7913,"0000"),TEXT(dados!A7913,"#")))</f>
        <v>84453010</v>
      </c>
      <c r="D7998" t="str">
        <f>IF(dados!B7913=0,"",dados!B7913)</f>
        <v/>
      </c>
      <c r="E7998">
        <f>dados!C7913</f>
        <v>0</v>
      </c>
      <c r="F7998" t="str">
        <f>dados!D7913</f>
        <v>Retorcedeiras de materia textil</v>
      </c>
      <c r="G7998"/>
      <c r="H7998"/>
      <c r="I7998"/>
      <c r="J7998"/>
      <c r="K7998" s="13"/>
      <c r="L7998" s="13">
        <f>dados!I7913/100</f>
        <v>0.13449999999999998</v>
      </c>
      <c r="M7998" s="13">
        <f>dados!J7913/100</f>
        <v>0.1545</v>
      </c>
      <c r="N7998" s="13">
        <f>dados!K7913/100</f>
        <v>0.18</v>
      </c>
      <c r="O7998" s="13">
        <f>dados!L7913/100</f>
        <v>0</v>
      </c>
      <c r="P7998" s="12" t="str">
        <f>LEFT(Tabela2[[#This Row],[Código]],2)</f>
        <v>84</v>
      </c>
    </row>
    <row r="7999" spans="2:16" ht="15" customHeight="1" x14ac:dyDescent="0.25">
      <c r="B7999" s="31" t="str">
        <f>IF(Tabela2[[#This Row],[Tipo]] = 0,LOOKUP(Tabela2[[#This Row],[RESUMO]],Tabela3[Grupo],Tabela3[Meus produtos]),VLOOKUP(Tabela2[[#This Row],[Código]],Tabela4[[Código NBS/LC116]:[Meus serviços]],3,0))</f>
        <v>Não</v>
      </c>
      <c r="C7999" t="str">
        <f>IF(E7999=0,TEXT(dados!A7914,"00000000"),IF(E7999=2,TEXT(dados!A7914,"0000"),TEXT(dados!A7914,"#")))</f>
        <v>84453090</v>
      </c>
      <c r="D7999" t="str">
        <f>IF(dados!B7914=0,"",dados!B7914)</f>
        <v/>
      </c>
      <c r="E7999">
        <f>dados!C7914</f>
        <v>0</v>
      </c>
      <c r="F7999" t="str">
        <f>dados!D7914</f>
        <v>Outros maqs.p/dobragem ou torcao de materia textil</v>
      </c>
      <c r="G7999"/>
      <c r="H7999"/>
      <c r="I7999"/>
      <c r="J7999"/>
      <c r="K7999" s="13"/>
      <c r="L7999" s="13">
        <f>dados!I7914/100</f>
        <v>0.13449999999999998</v>
      </c>
      <c r="M7999" s="13">
        <f>dados!J7914/100</f>
        <v>0.1699</v>
      </c>
      <c r="N7999" s="13">
        <f>dados!K7914/100</f>
        <v>0.18</v>
      </c>
      <c r="O7999" s="13">
        <f>dados!L7914/100</f>
        <v>0</v>
      </c>
      <c r="P7999" s="12" t="str">
        <f>LEFT(Tabela2[[#This Row],[Código]],2)</f>
        <v>84</v>
      </c>
    </row>
    <row r="8000" spans="2:16" ht="15" customHeight="1" x14ac:dyDescent="0.25">
      <c r="B8000" s="31" t="str">
        <f>IF(Tabela2[[#This Row],[Tipo]] = 0,LOOKUP(Tabela2[[#This Row],[RESUMO]],Tabela3[Grupo],Tabela3[Meus produtos]),VLOOKUP(Tabela2[[#This Row],[Código]],Tabela4[[Código NBS/LC116]:[Meus serviços]],3,0))</f>
        <v>Não</v>
      </c>
      <c r="C8000" t="str">
        <f>IF(E8000=0,TEXT(dados!A7915,"00000000"),IF(E8000=2,TEXT(dados!A7915,"0000"),TEXT(dados!A7915,"#")))</f>
        <v>84454011</v>
      </c>
      <c r="D8000" t="str">
        <f>IF(dados!B7915=0,"",dados!B7915)</f>
        <v/>
      </c>
      <c r="E8000">
        <f>dados!C7915</f>
        <v>0</v>
      </c>
      <c r="F8000" t="str">
        <f>dados!D7915</f>
        <v>Bobinadeiras de trama de materia textil,automaticas</v>
      </c>
      <c r="G8000"/>
      <c r="H8000"/>
      <c r="I8000"/>
      <c r="J8000"/>
      <c r="K8000" s="13"/>
      <c r="L8000" s="13">
        <f>dados!I7915/100</f>
        <v>0.13449999999999998</v>
      </c>
      <c r="M8000" s="13">
        <f>dados!J7915/100</f>
        <v>0.1545</v>
      </c>
      <c r="N8000" s="13">
        <f>dados!K7915/100</f>
        <v>0.18</v>
      </c>
      <c r="O8000" s="13">
        <f>dados!L7915/100</f>
        <v>0</v>
      </c>
      <c r="P8000" s="12" t="str">
        <f>LEFT(Tabela2[[#This Row],[Código]],2)</f>
        <v>84</v>
      </c>
    </row>
    <row r="8001" spans="2:16" ht="15" customHeight="1" x14ac:dyDescent="0.25">
      <c r="B8001" s="31" t="str">
        <f>IF(Tabela2[[#This Row],[Tipo]] = 0,LOOKUP(Tabela2[[#This Row],[RESUMO]],Tabela3[Grupo],Tabela3[Meus produtos]),VLOOKUP(Tabela2[[#This Row],[Código]],Tabela4[[Código NBS/LC116]:[Meus serviços]],3,0))</f>
        <v>Não</v>
      </c>
      <c r="C8001" t="str">
        <f>IF(E8001=0,TEXT(dados!A7916,"00000000"),IF(E8001=2,TEXT(dados!A7916,"0000"),TEXT(dados!A7916,"#")))</f>
        <v>84454012</v>
      </c>
      <c r="D8001" t="str">
        <f>IF(dados!B7916=0,"",dados!B7916)</f>
        <v/>
      </c>
      <c r="E8001">
        <f>dados!C7916</f>
        <v>0</v>
      </c>
      <c r="F8001" t="str">
        <f>dados!D7916</f>
        <v>Bobinadeiras p/fios elastanos,automaticas</v>
      </c>
      <c r="G8001"/>
      <c r="H8001"/>
      <c r="I8001"/>
      <c r="J8001"/>
      <c r="K8001" s="13"/>
      <c r="L8001" s="13">
        <f>dados!I7916/100</f>
        <v>0.13449999999999998</v>
      </c>
      <c r="M8001" s="13">
        <f>dados!J7916/100</f>
        <v>0.1545</v>
      </c>
      <c r="N8001" s="13">
        <f>dados!K7916/100</f>
        <v>0.18</v>
      </c>
      <c r="O8001" s="13">
        <f>dados!L7916/100</f>
        <v>0</v>
      </c>
      <c r="P8001" s="12" t="str">
        <f>LEFT(Tabela2[[#This Row],[Código]],2)</f>
        <v>84</v>
      </c>
    </row>
    <row r="8002" spans="2:16" ht="15" customHeight="1" x14ac:dyDescent="0.25">
      <c r="B8002" s="31" t="str">
        <f>IF(Tabela2[[#This Row],[Tipo]] = 0,LOOKUP(Tabela2[[#This Row],[RESUMO]],Tabela3[Grupo],Tabela3[Meus produtos]),VLOOKUP(Tabela2[[#This Row],[Código]],Tabela4[[Código NBS/LC116]:[Meus serviços]],3,0))</f>
        <v>Não</v>
      </c>
      <c r="C8002" t="str">
        <f>IF(E8002=0,TEXT(dados!A7917,"00000000"),IF(E8002=2,TEXT(dados!A7917,"0000"),TEXT(dados!A7917,"#")))</f>
        <v>84454018</v>
      </c>
      <c r="D8002" t="str">
        <f>IF(dados!B7917=0,"",dados!B7917)</f>
        <v/>
      </c>
      <c r="E8002">
        <f>dados!C7917</f>
        <v>0</v>
      </c>
      <c r="F8002" t="str">
        <f>dados!D7917</f>
        <v>Outs.bobinadeiras de materia textil,c/atador automat.</v>
      </c>
      <c r="G8002"/>
      <c r="H8002"/>
      <c r="I8002"/>
      <c r="J8002"/>
      <c r="K8002" s="13"/>
      <c r="L8002" s="13">
        <f>dados!I7917/100</f>
        <v>0.13449999999999998</v>
      </c>
      <c r="M8002" s="13">
        <f>dados!J7917/100</f>
        <v>0.1545</v>
      </c>
      <c r="N8002" s="13">
        <f>dados!K7917/100</f>
        <v>0.18</v>
      </c>
      <c r="O8002" s="13">
        <f>dados!L7917/100</f>
        <v>0</v>
      </c>
      <c r="P8002" s="12" t="str">
        <f>LEFT(Tabela2[[#This Row],[Código]],2)</f>
        <v>84</v>
      </c>
    </row>
    <row r="8003" spans="2:16" ht="15" customHeight="1" x14ac:dyDescent="0.25">
      <c r="B8003" s="31" t="str">
        <f>IF(Tabela2[[#This Row],[Tipo]] = 0,LOOKUP(Tabela2[[#This Row],[RESUMO]],Tabela3[Grupo],Tabela3[Meus produtos]),VLOOKUP(Tabela2[[#This Row],[Código]],Tabela4[[Código NBS/LC116]:[Meus serviços]],3,0))</f>
        <v>Não</v>
      </c>
      <c r="C8003" t="str">
        <f>IF(E8003=0,TEXT(dados!A7918,"00000000"),IF(E8003=2,TEXT(dados!A7918,"0000"),TEXT(dados!A7918,"#")))</f>
        <v>84454019</v>
      </c>
      <c r="D8003" t="str">
        <f>IF(dados!B7918=0,"",dados!B7918)</f>
        <v/>
      </c>
      <c r="E8003">
        <f>dados!C7918</f>
        <v>0</v>
      </c>
      <c r="F8003" t="str">
        <f>dados!D7918</f>
        <v>Outros bobinadeiras de materia textil, automatica</v>
      </c>
      <c r="G8003"/>
      <c r="H8003"/>
      <c r="I8003"/>
      <c r="J8003"/>
      <c r="K8003" s="13"/>
      <c r="L8003" s="13">
        <f>dados!I7918/100</f>
        <v>0.13449999999999998</v>
      </c>
      <c r="M8003" s="13">
        <f>dados!J7918/100</f>
        <v>0.1699</v>
      </c>
      <c r="N8003" s="13">
        <f>dados!K7918/100</f>
        <v>0.18</v>
      </c>
      <c r="O8003" s="13">
        <f>dados!L7918/100</f>
        <v>0</v>
      </c>
      <c r="P8003" s="12" t="str">
        <f>LEFT(Tabela2[[#This Row],[Código]],2)</f>
        <v>84</v>
      </c>
    </row>
    <row r="8004" spans="2:16" ht="15" customHeight="1" x14ac:dyDescent="0.25">
      <c r="B8004" s="31" t="str">
        <f>IF(Tabela2[[#This Row],[Tipo]] = 0,LOOKUP(Tabela2[[#This Row],[RESUMO]],Tabela3[Grupo],Tabela3[Meus produtos]),VLOOKUP(Tabela2[[#This Row],[Código]],Tabela4[[Código NBS/LC116]:[Meus serviços]],3,0))</f>
        <v>Não</v>
      </c>
      <c r="C8004" t="str">
        <f>IF(E8004=0,TEXT(dados!A7919,"00000000"),IF(E8004=2,TEXT(dados!A7919,"0000"),TEXT(dados!A7919,"#")))</f>
        <v>84454021</v>
      </c>
      <c r="D8004" t="str">
        <f>IF(dados!B7919=0,"",dados!B7919)</f>
        <v/>
      </c>
      <c r="E8004">
        <f>dados!C7919</f>
        <v>0</v>
      </c>
      <c r="F8004" t="str">
        <f>dados!D7919</f>
        <v>Bobinadeiras de materia textil,n/automat. v&gt;=4000m/min</v>
      </c>
      <c r="G8004"/>
      <c r="H8004"/>
      <c r="I8004"/>
      <c r="J8004"/>
      <c r="K8004" s="13"/>
      <c r="L8004" s="13">
        <f>dados!I7919/100</f>
        <v>0.13449999999999998</v>
      </c>
      <c r="M8004" s="13">
        <f>dados!J7919/100</f>
        <v>0.1545</v>
      </c>
      <c r="N8004" s="13">
        <f>dados!K7919/100</f>
        <v>0.18</v>
      </c>
      <c r="O8004" s="13">
        <f>dados!L7919/100</f>
        <v>0</v>
      </c>
      <c r="P8004" s="12" t="str">
        <f>LEFT(Tabela2[[#This Row],[Código]],2)</f>
        <v>84</v>
      </c>
    </row>
    <row r="8005" spans="2:16" ht="15" customHeight="1" x14ac:dyDescent="0.25">
      <c r="B8005" s="31" t="str">
        <f>IF(Tabela2[[#This Row],[Tipo]] = 0,LOOKUP(Tabela2[[#This Row],[RESUMO]],Tabela3[Grupo],Tabela3[Meus produtos]),VLOOKUP(Tabela2[[#This Row],[Código]],Tabela4[[Código NBS/LC116]:[Meus serviços]],3,0))</f>
        <v>Não</v>
      </c>
      <c r="C8005" t="str">
        <f>IF(E8005=0,TEXT(dados!A7920,"00000000"),IF(E8005=2,TEXT(dados!A7920,"0000"),TEXT(dados!A7920,"#")))</f>
        <v>84454029</v>
      </c>
      <c r="D8005" t="str">
        <f>IF(dados!B7920=0,"",dados!B7920)</f>
        <v/>
      </c>
      <c r="E8005">
        <f>dados!C7920</f>
        <v>0</v>
      </c>
      <c r="F8005" t="str">
        <f>dados!D7920</f>
        <v>Outros bobinadeiras de materia textil, n/automat.</v>
      </c>
      <c r="G8005"/>
      <c r="H8005"/>
      <c r="I8005"/>
      <c r="J8005"/>
      <c r="K8005" s="13"/>
      <c r="L8005" s="13">
        <f>dados!I7920/100</f>
        <v>0.13449999999999998</v>
      </c>
      <c r="M8005" s="13">
        <f>dados!J7920/100</f>
        <v>0.1699</v>
      </c>
      <c r="N8005" s="13">
        <f>dados!K7920/100</f>
        <v>0.18</v>
      </c>
      <c r="O8005" s="13">
        <f>dados!L7920/100</f>
        <v>0</v>
      </c>
      <c r="P8005" s="12" t="str">
        <f>LEFT(Tabela2[[#This Row],[Código]],2)</f>
        <v>84</v>
      </c>
    </row>
    <row r="8006" spans="2:16" ht="15" customHeight="1" x14ac:dyDescent="0.25">
      <c r="B8006" s="31" t="str">
        <f>IF(Tabela2[[#This Row],[Tipo]] = 0,LOOKUP(Tabela2[[#This Row],[RESUMO]],Tabela3[Grupo],Tabela3[Meus produtos]),VLOOKUP(Tabela2[[#This Row],[Código]],Tabela4[[Código NBS/LC116]:[Meus serviços]],3,0))</f>
        <v>Não</v>
      </c>
      <c r="C8006" t="str">
        <f>IF(E8006=0,TEXT(dados!A7921,"00000000"),IF(E8006=2,TEXT(dados!A7921,"0000"),TEXT(dados!A7921,"#")))</f>
        <v>84454031</v>
      </c>
      <c r="D8006" t="str">
        <f>IF(dados!B7921=0,"",dados!B7921)</f>
        <v/>
      </c>
      <c r="E8006">
        <f>dados!C7921</f>
        <v>0</v>
      </c>
      <c r="F8006" t="str">
        <f>dados!D7921</f>
        <v>Meadeiras de materia textil,c/controle/atador automat.</v>
      </c>
      <c r="G8006"/>
      <c r="H8006"/>
      <c r="I8006"/>
      <c r="J8006"/>
      <c r="K8006" s="13"/>
      <c r="L8006" s="13">
        <f>dados!I7921/100</f>
        <v>0.13449999999999998</v>
      </c>
      <c r="M8006" s="13">
        <f>dados!J7921/100</f>
        <v>0.1545</v>
      </c>
      <c r="N8006" s="13">
        <f>dados!K7921/100</f>
        <v>0.18</v>
      </c>
      <c r="O8006" s="13">
        <f>dados!L7921/100</f>
        <v>0</v>
      </c>
      <c r="P8006" s="12" t="str">
        <f>LEFT(Tabela2[[#This Row],[Código]],2)</f>
        <v>84</v>
      </c>
    </row>
    <row r="8007" spans="2:16" ht="15" customHeight="1" x14ac:dyDescent="0.25">
      <c r="B8007" s="31" t="str">
        <f>IF(Tabela2[[#This Row],[Tipo]] = 0,LOOKUP(Tabela2[[#This Row],[RESUMO]],Tabela3[Grupo],Tabela3[Meus produtos]),VLOOKUP(Tabela2[[#This Row],[Código]],Tabela4[[Código NBS/LC116]:[Meus serviços]],3,0))</f>
        <v>Não</v>
      </c>
      <c r="C8007" t="str">
        <f>IF(E8007=0,TEXT(dados!A7922,"00000000"),IF(E8007=2,TEXT(dados!A7922,"0000"),TEXT(dados!A7922,"#")))</f>
        <v>84454039</v>
      </c>
      <c r="D8007" t="str">
        <f>IF(dados!B7922=0,"",dados!B7922)</f>
        <v/>
      </c>
      <c r="E8007">
        <f>dados!C7922</f>
        <v>0</v>
      </c>
      <c r="F8007" t="str">
        <f>dados!D7922</f>
        <v>Outros meadeiras de materia textil</v>
      </c>
      <c r="G8007"/>
      <c r="H8007"/>
      <c r="I8007"/>
      <c r="J8007"/>
      <c r="K8007" s="13"/>
      <c r="L8007" s="13">
        <f>dados!I7922/100</f>
        <v>0.13449999999999998</v>
      </c>
      <c r="M8007" s="13">
        <f>dados!J7922/100</f>
        <v>0.1699</v>
      </c>
      <c r="N8007" s="13">
        <f>dados!K7922/100</f>
        <v>0.18</v>
      </c>
      <c r="O8007" s="13">
        <f>dados!L7922/100</f>
        <v>0</v>
      </c>
      <c r="P8007" s="12" t="str">
        <f>LEFT(Tabela2[[#This Row],[Código]],2)</f>
        <v>84</v>
      </c>
    </row>
    <row r="8008" spans="2:16" ht="15" customHeight="1" x14ac:dyDescent="0.25">
      <c r="B8008" s="31" t="str">
        <f>IF(Tabela2[[#This Row],[Tipo]] = 0,LOOKUP(Tabela2[[#This Row],[RESUMO]],Tabela3[Grupo],Tabela3[Meus produtos]),VLOOKUP(Tabela2[[#This Row],[Código]],Tabela4[[Código NBS/LC116]:[Meus serviços]],3,0))</f>
        <v>Não</v>
      </c>
      <c r="C8008" t="str">
        <f>IF(E8008=0,TEXT(dados!A7923,"00000000"),IF(E8008=2,TEXT(dados!A7923,"0000"),TEXT(dados!A7923,"#")))</f>
        <v>84454040</v>
      </c>
      <c r="D8008" t="str">
        <f>IF(dados!B7923=0,"",dados!B7923)</f>
        <v/>
      </c>
      <c r="E8008">
        <f>dados!C7923</f>
        <v>0</v>
      </c>
      <c r="F8008" t="str">
        <f>dados!D7923</f>
        <v>Noveleiras de materia textil,automaticas</v>
      </c>
      <c r="G8008"/>
      <c r="H8008"/>
      <c r="I8008"/>
      <c r="J8008"/>
      <c r="K8008" s="13"/>
      <c r="L8008" s="13">
        <f>dados!I7923/100</f>
        <v>0.13449999999999998</v>
      </c>
      <c r="M8008" s="13">
        <f>dados!J7923/100</f>
        <v>0.1545</v>
      </c>
      <c r="N8008" s="13">
        <f>dados!K7923/100</f>
        <v>0.18</v>
      </c>
      <c r="O8008" s="13">
        <f>dados!L7923/100</f>
        <v>0</v>
      </c>
      <c r="P8008" s="12" t="str">
        <f>LEFT(Tabela2[[#This Row],[Código]],2)</f>
        <v>84</v>
      </c>
    </row>
    <row r="8009" spans="2:16" ht="15" customHeight="1" x14ac:dyDescent="0.25">
      <c r="B8009" s="31" t="str">
        <f>IF(Tabela2[[#This Row],[Tipo]] = 0,LOOKUP(Tabela2[[#This Row],[RESUMO]],Tabela3[Grupo],Tabela3[Meus produtos]),VLOOKUP(Tabela2[[#This Row],[Código]],Tabela4[[Código NBS/LC116]:[Meus serviços]],3,0))</f>
        <v>Não</v>
      </c>
      <c r="C8009" t="str">
        <f>IF(E8009=0,TEXT(dados!A7924,"00000000"),IF(E8009=2,TEXT(dados!A7924,"0000"),TEXT(dados!A7924,"#")))</f>
        <v>84454090</v>
      </c>
      <c r="D8009" t="str">
        <f>IF(dados!B7924=0,"",dados!B7924)</f>
        <v/>
      </c>
      <c r="E8009">
        <f>dados!C7924</f>
        <v>0</v>
      </c>
      <c r="F8009" t="str">
        <f>dados!D7924</f>
        <v>Outros maqs.de bobinar ou de dobar,materia textil</v>
      </c>
      <c r="G8009"/>
      <c r="H8009"/>
      <c r="I8009"/>
      <c r="J8009"/>
      <c r="K8009" s="13"/>
      <c r="L8009" s="13">
        <f>dados!I7924/100</f>
        <v>0.13449999999999998</v>
      </c>
      <c r="M8009" s="13">
        <f>dados!J7924/100</f>
        <v>0.1699</v>
      </c>
      <c r="N8009" s="13">
        <f>dados!K7924/100</f>
        <v>0.18</v>
      </c>
      <c r="O8009" s="13">
        <f>dados!L7924/100</f>
        <v>0</v>
      </c>
      <c r="P8009" s="12" t="str">
        <f>LEFT(Tabela2[[#This Row],[Código]],2)</f>
        <v>84</v>
      </c>
    </row>
    <row r="8010" spans="2:16" ht="15" customHeight="1" x14ac:dyDescent="0.25">
      <c r="B8010" s="31" t="str">
        <f>IF(Tabela2[[#This Row],[Tipo]] = 0,LOOKUP(Tabela2[[#This Row],[RESUMO]],Tabela3[Grupo],Tabela3[Meus produtos]),VLOOKUP(Tabela2[[#This Row],[Código]],Tabela4[[Código NBS/LC116]:[Meus serviços]],3,0))</f>
        <v>Não</v>
      </c>
      <c r="C8010" t="str">
        <f>IF(E8010=0,TEXT(dados!A7925,"00000000"),IF(E8010=2,TEXT(dados!A7925,"0000"),TEXT(dados!A7925,"#")))</f>
        <v>84459010</v>
      </c>
      <c r="D8010" t="str">
        <f>IF(dados!B7925=0,"",dados!B7925)</f>
        <v/>
      </c>
      <c r="E8010">
        <f>dados!C7925</f>
        <v>0</v>
      </c>
      <c r="F8010" t="str">
        <f>dados!D7925</f>
        <v>Urdideiras de materia textil</v>
      </c>
      <c r="G8010"/>
      <c r="H8010"/>
      <c r="I8010"/>
      <c r="J8010"/>
      <c r="K8010" s="13"/>
      <c r="L8010" s="13">
        <f>dados!I7925/100</f>
        <v>0.13449999999999998</v>
      </c>
      <c r="M8010" s="13">
        <f>dados!J7925/100</f>
        <v>0.1699</v>
      </c>
      <c r="N8010" s="13">
        <f>dados!K7925/100</f>
        <v>0.18</v>
      </c>
      <c r="O8010" s="13">
        <f>dados!L7925/100</f>
        <v>0</v>
      </c>
      <c r="P8010" s="12" t="str">
        <f>LEFT(Tabela2[[#This Row],[Código]],2)</f>
        <v>84</v>
      </c>
    </row>
    <row r="8011" spans="2:16" ht="15" customHeight="1" x14ac:dyDescent="0.25">
      <c r="B8011" s="31" t="str">
        <f>IF(Tabela2[[#This Row],[Tipo]] = 0,LOOKUP(Tabela2[[#This Row],[RESUMO]],Tabela3[Grupo],Tabela3[Meus produtos]),VLOOKUP(Tabela2[[#This Row],[Código]],Tabela4[[Código NBS/LC116]:[Meus serviços]],3,0))</f>
        <v>Não</v>
      </c>
      <c r="C8011" t="str">
        <f>IF(E8011=0,TEXT(dados!A7926,"00000000"),IF(E8011=2,TEXT(dados!A7926,"0000"),TEXT(dados!A7926,"#")))</f>
        <v>84459020</v>
      </c>
      <c r="D8011" t="str">
        <f>IF(dados!B7926=0,"",dados!B7926)</f>
        <v/>
      </c>
      <c r="E8011">
        <f>dados!C7926</f>
        <v>0</v>
      </c>
      <c r="F8011" t="str">
        <f>dados!D7926</f>
        <v>Passadeiras p/lico e pente,de materia textil</v>
      </c>
      <c r="G8011"/>
      <c r="H8011"/>
      <c r="I8011"/>
      <c r="J8011"/>
      <c r="K8011" s="13"/>
      <c r="L8011" s="13">
        <f>dados!I7926/100</f>
        <v>0.13449999999999998</v>
      </c>
      <c r="M8011" s="13">
        <f>dados!J7926/100</f>
        <v>0.1545</v>
      </c>
      <c r="N8011" s="13">
        <f>dados!K7926/100</f>
        <v>0.18</v>
      </c>
      <c r="O8011" s="13">
        <f>dados!L7926/100</f>
        <v>0</v>
      </c>
      <c r="P8011" s="12" t="str">
        <f>LEFT(Tabela2[[#This Row],[Código]],2)</f>
        <v>84</v>
      </c>
    </row>
    <row r="8012" spans="2:16" ht="15" customHeight="1" x14ac:dyDescent="0.25">
      <c r="B8012" s="31" t="str">
        <f>IF(Tabela2[[#This Row],[Tipo]] = 0,LOOKUP(Tabela2[[#This Row],[RESUMO]],Tabela3[Grupo],Tabela3[Meus produtos]),VLOOKUP(Tabela2[[#This Row],[Código]],Tabela4[[Código NBS/LC116]:[Meus serviços]],3,0))</f>
        <v>Não</v>
      </c>
      <c r="C8012" t="str">
        <f>IF(E8012=0,TEXT(dados!A7927,"00000000"),IF(E8012=2,TEXT(dados!A7927,"0000"),TEXT(dados!A7927,"#")))</f>
        <v>84459030</v>
      </c>
      <c r="D8012" t="str">
        <f>IF(dados!B7927=0,"",dados!B7927)</f>
        <v/>
      </c>
      <c r="E8012">
        <f>dados!C7927</f>
        <v>0</v>
      </c>
      <c r="F8012" t="str">
        <f>dados!D7927</f>
        <v>Maqs.p/amarrar urdideiras de materia textil</v>
      </c>
      <c r="G8012"/>
      <c r="H8012"/>
      <c r="I8012"/>
      <c r="J8012"/>
      <c r="K8012" s="13"/>
      <c r="L8012" s="13">
        <f>dados!I7927/100</f>
        <v>0.13449999999999998</v>
      </c>
      <c r="M8012" s="13">
        <f>dados!J7927/100</f>
        <v>0.1699</v>
      </c>
      <c r="N8012" s="13">
        <f>dados!K7927/100</f>
        <v>0.18</v>
      </c>
      <c r="O8012" s="13">
        <f>dados!L7927/100</f>
        <v>0</v>
      </c>
      <c r="P8012" s="12" t="str">
        <f>LEFT(Tabela2[[#This Row],[Código]],2)</f>
        <v>84</v>
      </c>
    </row>
    <row r="8013" spans="2:16" ht="15" customHeight="1" x14ac:dyDescent="0.25">
      <c r="B8013" s="31" t="str">
        <f>IF(Tabela2[[#This Row],[Tipo]] = 0,LOOKUP(Tabela2[[#This Row],[RESUMO]],Tabela3[Grupo],Tabela3[Meus produtos]),VLOOKUP(Tabela2[[#This Row],[Código]],Tabela4[[Código NBS/LC116]:[Meus serviços]],3,0))</f>
        <v>Não</v>
      </c>
      <c r="C8013" t="str">
        <f>IF(E8013=0,TEXT(dados!A7928,"00000000"),IF(E8013=2,TEXT(dados!A7928,"0000"),TEXT(dados!A7928,"#")))</f>
        <v>84459040</v>
      </c>
      <c r="D8013" t="str">
        <f>IF(dados!B7928=0,"",dados!B7928)</f>
        <v/>
      </c>
      <c r="E8013">
        <f>dados!C7928</f>
        <v>0</v>
      </c>
      <c r="F8013" t="str">
        <f>dados!D7928</f>
        <v>Maqs.p/colocar lamelas de materia textil,automaticas</v>
      </c>
      <c r="G8013"/>
      <c r="H8013"/>
      <c r="I8013"/>
      <c r="J8013"/>
      <c r="K8013" s="13"/>
      <c r="L8013" s="13">
        <f>dados!I7928/100</f>
        <v>0.13449999999999998</v>
      </c>
      <c r="M8013" s="13">
        <f>dados!J7928/100</f>
        <v>0.1545</v>
      </c>
      <c r="N8013" s="13">
        <f>dados!K7928/100</f>
        <v>0.18</v>
      </c>
      <c r="O8013" s="13">
        <f>dados!L7928/100</f>
        <v>0</v>
      </c>
      <c r="P8013" s="12" t="str">
        <f>LEFT(Tabela2[[#This Row],[Código]],2)</f>
        <v>84</v>
      </c>
    </row>
    <row r="8014" spans="2:16" ht="15" customHeight="1" x14ac:dyDescent="0.25">
      <c r="B8014" s="31" t="str">
        <f>IF(Tabela2[[#This Row],[Tipo]] = 0,LOOKUP(Tabela2[[#This Row],[RESUMO]],Tabela3[Grupo],Tabela3[Meus produtos]),VLOOKUP(Tabela2[[#This Row],[Código]],Tabela4[[Código NBS/LC116]:[Meus serviços]],3,0))</f>
        <v>Não</v>
      </c>
      <c r="C8014" t="str">
        <f>IF(E8014=0,TEXT(dados!A7929,"00000000"),IF(E8014=2,TEXT(dados!A7929,"0000"),TEXT(dados!A7929,"#")))</f>
        <v>84459090</v>
      </c>
      <c r="D8014" t="str">
        <f>IF(dados!B7929=0,"",dados!B7929)</f>
        <v/>
      </c>
      <c r="E8014">
        <f>dados!C7929</f>
        <v>0</v>
      </c>
      <c r="F8014" t="str">
        <f>dados!D7929</f>
        <v>Outros maqs.e apars.p/fabr/prepar.de fios texteis</v>
      </c>
      <c r="G8014"/>
      <c r="H8014"/>
      <c r="I8014"/>
      <c r="J8014"/>
      <c r="K8014" s="13"/>
      <c r="L8014" s="13">
        <f>dados!I7929/100</f>
        <v>0.13449999999999998</v>
      </c>
      <c r="M8014" s="13">
        <f>dados!J7929/100</f>
        <v>0.1699</v>
      </c>
      <c r="N8014" s="13">
        <f>dados!K7929/100</f>
        <v>0.18</v>
      </c>
      <c r="O8014" s="13">
        <f>dados!L7929/100</f>
        <v>0</v>
      </c>
      <c r="P8014" s="12" t="str">
        <f>LEFT(Tabela2[[#This Row],[Código]],2)</f>
        <v>84</v>
      </c>
    </row>
    <row r="8015" spans="2:16" ht="15" customHeight="1" x14ac:dyDescent="0.25">
      <c r="B8015" s="31" t="str">
        <f>IF(Tabela2[[#This Row],[Tipo]] = 0,LOOKUP(Tabela2[[#This Row],[RESUMO]],Tabela3[Grupo],Tabela3[Meus produtos]),VLOOKUP(Tabela2[[#This Row],[Código]],Tabela4[[Código NBS/LC116]:[Meus serviços]],3,0))</f>
        <v>Não</v>
      </c>
      <c r="C8015" t="str">
        <f>IF(E8015=0,TEXT(dados!A7930,"00000000"),IF(E8015=2,TEXT(dados!A7930,"0000"),TEXT(dados!A7930,"#")))</f>
        <v>84461010</v>
      </c>
      <c r="D8015" t="str">
        <f>IF(dados!B7930=0,"",dados!B7930)</f>
        <v/>
      </c>
      <c r="E8015">
        <f>dados!C7930</f>
        <v>0</v>
      </c>
      <c r="F8015" t="str">
        <f>dados!D7930</f>
        <v>Teares p/tecido de larg&lt;=30cm,c/mecanismo jacquard</v>
      </c>
      <c r="G8015"/>
      <c r="H8015"/>
      <c r="I8015"/>
      <c r="J8015"/>
      <c r="K8015" s="13"/>
      <c r="L8015" s="13">
        <f>dados!I7930/100</f>
        <v>0.13449999999999998</v>
      </c>
      <c r="M8015" s="13">
        <f>dados!J7930/100</f>
        <v>0.1545</v>
      </c>
      <c r="N8015" s="13">
        <f>dados!K7930/100</f>
        <v>0.18</v>
      </c>
      <c r="O8015" s="13">
        <f>dados!L7930/100</f>
        <v>0</v>
      </c>
      <c r="P8015" s="12" t="str">
        <f>LEFT(Tabela2[[#This Row],[Código]],2)</f>
        <v>84</v>
      </c>
    </row>
    <row r="8016" spans="2:16" ht="15" customHeight="1" x14ac:dyDescent="0.25">
      <c r="B8016" s="31" t="str">
        <f>IF(Tabela2[[#This Row],[Tipo]] = 0,LOOKUP(Tabela2[[#This Row],[RESUMO]],Tabela3[Grupo],Tabela3[Meus produtos]),VLOOKUP(Tabela2[[#This Row],[Código]],Tabela4[[Código NBS/LC116]:[Meus serviços]],3,0))</f>
        <v>Não</v>
      </c>
      <c r="C8016" t="str">
        <f>IF(E8016=0,TEXT(dados!A7931,"00000000"),IF(E8016=2,TEXT(dados!A7931,"0000"),TEXT(dados!A7931,"#")))</f>
        <v>84461090</v>
      </c>
      <c r="D8016" t="str">
        <f>IF(dados!B7931=0,"",dados!B7931)</f>
        <v/>
      </c>
      <c r="E8016">
        <f>dados!C7931</f>
        <v>0</v>
      </c>
      <c r="F8016" t="str">
        <f>dados!D7931</f>
        <v>Outros teares p/tecido de larg&lt;=30cm</v>
      </c>
      <c r="G8016"/>
      <c r="H8016"/>
      <c r="I8016"/>
      <c r="J8016"/>
      <c r="K8016" s="13"/>
      <c r="L8016" s="13">
        <f>dados!I7931/100</f>
        <v>0.13449999999999998</v>
      </c>
      <c r="M8016" s="13">
        <f>dados!J7931/100</f>
        <v>0.1699</v>
      </c>
      <c r="N8016" s="13">
        <f>dados!K7931/100</f>
        <v>0.18</v>
      </c>
      <c r="O8016" s="13">
        <f>dados!L7931/100</f>
        <v>0</v>
      </c>
      <c r="P8016" s="12" t="str">
        <f>LEFT(Tabela2[[#This Row],[Código]],2)</f>
        <v>84</v>
      </c>
    </row>
    <row r="8017" spans="2:16" ht="15" customHeight="1" x14ac:dyDescent="0.25">
      <c r="B8017" s="31" t="str">
        <f>IF(Tabela2[[#This Row],[Tipo]] = 0,LOOKUP(Tabela2[[#This Row],[RESUMO]],Tabela3[Grupo],Tabela3[Meus produtos]),VLOOKUP(Tabela2[[#This Row],[Código]],Tabela4[[Código NBS/LC116]:[Meus serviços]],3,0))</f>
        <v>Não</v>
      </c>
      <c r="C8017" t="str">
        <f>IF(E8017=0,TEXT(dados!A7932,"00000000"),IF(E8017=2,TEXT(dados!A7932,"0000"),TEXT(dados!A7932,"#")))</f>
        <v>84462100</v>
      </c>
      <c r="D8017" t="str">
        <f>IF(dados!B7932=0,"",dados!B7932)</f>
        <v/>
      </c>
      <c r="E8017">
        <f>dados!C7932</f>
        <v>0</v>
      </c>
      <c r="F8017" t="str">
        <f>dados!D7932</f>
        <v>Teares p/tecido de l&gt;30cm,de lancadeira,a motor</v>
      </c>
      <c r="G8017"/>
      <c r="H8017"/>
      <c r="I8017"/>
      <c r="J8017"/>
      <c r="K8017" s="13"/>
      <c r="L8017" s="13">
        <f>dados!I7932/100</f>
        <v>0.13449999999999998</v>
      </c>
      <c r="M8017" s="13">
        <f>dados!J7932/100</f>
        <v>0.1699</v>
      </c>
      <c r="N8017" s="13">
        <f>dados!K7932/100</f>
        <v>0.18</v>
      </c>
      <c r="O8017" s="13">
        <f>dados!L7932/100</f>
        <v>0</v>
      </c>
      <c r="P8017" s="12" t="str">
        <f>LEFT(Tabela2[[#This Row],[Código]],2)</f>
        <v>84</v>
      </c>
    </row>
    <row r="8018" spans="2:16" ht="15" customHeight="1" x14ac:dyDescent="0.25">
      <c r="B8018" s="31" t="str">
        <f>IF(Tabela2[[#This Row],[Tipo]] = 0,LOOKUP(Tabela2[[#This Row],[RESUMO]],Tabela3[Grupo],Tabela3[Meus produtos]),VLOOKUP(Tabela2[[#This Row],[Código]],Tabela4[[Código NBS/LC116]:[Meus serviços]],3,0))</f>
        <v>Não</v>
      </c>
      <c r="C8018" t="str">
        <f>IF(E8018=0,TEXT(dados!A7933,"00000000"),IF(E8018=2,TEXT(dados!A7933,"0000"),TEXT(dados!A7933,"#")))</f>
        <v>84462900</v>
      </c>
      <c r="D8018" t="str">
        <f>IF(dados!B7933=0,"",dados!B7933)</f>
        <v/>
      </c>
      <c r="E8018">
        <f>dados!C7933</f>
        <v>0</v>
      </c>
      <c r="F8018" t="str">
        <f>dados!D7933</f>
        <v>Outros teares p/tecido de l&gt;30cm,de lancadeira</v>
      </c>
      <c r="G8018"/>
      <c r="H8018"/>
      <c r="I8018"/>
      <c r="J8018"/>
      <c r="K8018" s="13"/>
      <c r="L8018" s="13">
        <f>dados!I7933/100</f>
        <v>0.13449999999999998</v>
      </c>
      <c r="M8018" s="13">
        <f>dados!J7933/100</f>
        <v>0.1699</v>
      </c>
      <c r="N8018" s="13">
        <f>dados!K7933/100</f>
        <v>0.18</v>
      </c>
      <c r="O8018" s="13">
        <f>dados!L7933/100</f>
        <v>0</v>
      </c>
      <c r="P8018" s="12" t="str">
        <f>LEFT(Tabela2[[#This Row],[Código]],2)</f>
        <v>84</v>
      </c>
    </row>
    <row r="8019" spans="2:16" ht="15" customHeight="1" x14ac:dyDescent="0.25">
      <c r="B8019" s="31" t="str">
        <f>IF(Tabela2[[#This Row],[Tipo]] = 0,LOOKUP(Tabela2[[#This Row],[RESUMO]],Tabela3[Grupo],Tabela3[Meus produtos]),VLOOKUP(Tabela2[[#This Row],[Código]],Tabela4[[Código NBS/LC116]:[Meus serviços]],3,0))</f>
        <v>Não</v>
      </c>
      <c r="C8019" t="str">
        <f>IF(E8019=0,TEXT(dados!A7934,"00000000"),IF(E8019=2,TEXT(dados!A7934,"0000"),TEXT(dados!A7934,"#")))</f>
        <v>84463010</v>
      </c>
      <c r="D8019" t="str">
        <f>IF(dados!B7934=0,"",dados!B7934)</f>
        <v/>
      </c>
      <c r="E8019">
        <f>dados!C7934</f>
        <v>0</v>
      </c>
      <c r="F8019" t="str">
        <f>dados!D7934</f>
        <v>Teares p/tecido de l&gt;30cm,s/lancadeira,a jato de ar</v>
      </c>
      <c r="G8019"/>
      <c r="H8019"/>
      <c r="I8019"/>
      <c r="J8019"/>
      <c r="K8019" s="13"/>
      <c r="L8019" s="13">
        <f>dados!I7934/100</f>
        <v>0.13449999999999998</v>
      </c>
      <c r="M8019" s="13">
        <f>dados!J7934/100</f>
        <v>0.1545</v>
      </c>
      <c r="N8019" s="13">
        <f>dados!K7934/100</f>
        <v>0.18</v>
      </c>
      <c r="O8019" s="13">
        <f>dados!L7934/100</f>
        <v>0</v>
      </c>
      <c r="P8019" s="12" t="str">
        <f>LEFT(Tabela2[[#This Row],[Código]],2)</f>
        <v>84</v>
      </c>
    </row>
    <row r="8020" spans="2:16" ht="15" customHeight="1" x14ac:dyDescent="0.25">
      <c r="B8020" s="31" t="str">
        <f>IF(Tabela2[[#This Row],[Tipo]] = 0,LOOKUP(Tabela2[[#This Row],[RESUMO]],Tabela3[Grupo],Tabela3[Meus produtos]),VLOOKUP(Tabela2[[#This Row],[Código]],Tabela4[[Código NBS/LC116]:[Meus serviços]],3,0))</f>
        <v>Não</v>
      </c>
      <c r="C8020" t="str">
        <f>IF(E8020=0,TEXT(dados!A7935,"00000000"),IF(E8020=2,TEXT(dados!A7935,"0000"),TEXT(dados!A7935,"#")))</f>
        <v>84463020</v>
      </c>
      <c r="D8020" t="str">
        <f>IF(dados!B7935=0,"",dados!B7935)</f>
        <v/>
      </c>
      <c r="E8020">
        <f>dados!C7935</f>
        <v>0</v>
      </c>
      <c r="F8020" t="str">
        <f>dados!D7935</f>
        <v>Teares p/tecido de l&gt;30cm,s/lancadeira,a jato de agua</v>
      </c>
      <c r="G8020"/>
      <c r="H8020"/>
      <c r="I8020"/>
      <c r="J8020"/>
      <c r="K8020" s="13"/>
      <c r="L8020" s="13">
        <f>dados!I7935/100</f>
        <v>0.13449999999999998</v>
      </c>
      <c r="M8020" s="13">
        <f>dados!J7935/100</f>
        <v>0.1545</v>
      </c>
      <c r="N8020" s="13">
        <f>dados!K7935/100</f>
        <v>0.18</v>
      </c>
      <c r="O8020" s="13">
        <f>dados!L7935/100</f>
        <v>0</v>
      </c>
      <c r="P8020" s="12" t="str">
        <f>LEFT(Tabela2[[#This Row],[Código]],2)</f>
        <v>84</v>
      </c>
    </row>
    <row r="8021" spans="2:16" ht="15" customHeight="1" x14ac:dyDescent="0.25">
      <c r="B8021" s="31" t="str">
        <f>IF(Tabela2[[#This Row],[Tipo]] = 0,LOOKUP(Tabela2[[#This Row],[RESUMO]],Tabela3[Grupo],Tabela3[Meus produtos]),VLOOKUP(Tabela2[[#This Row],[Código]],Tabela4[[Código NBS/LC116]:[Meus serviços]],3,0))</f>
        <v>Não</v>
      </c>
      <c r="C8021" t="str">
        <f>IF(E8021=0,TEXT(dados!A7936,"00000000"),IF(E8021=2,TEXT(dados!A7936,"0000"),TEXT(dados!A7936,"#")))</f>
        <v>84463030</v>
      </c>
      <c r="D8021" t="str">
        <f>IF(dados!B7936=0,"",dados!B7936)</f>
        <v/>
      </c>
      <c r="E8021">
        <f>dados!C7936</f>
        <v>0</v>
      </c>
      <c r="F8021" t="str">
        <f>dados!D7936</f>
        <v>Teares p/tecido de l&gt;30cm,s/lancadeira,de projetil</v>
      </c>
      <c r="G8021"/>
      <c r="H8021"/>
      <c r="I8021"/>
      <c r="J8021"/>
      <c r="K8021" s="13"/>
      <c r="L8021" s="13">
        <f>dados!I7936/100</f>
        <v>0.13449999999999998</v>
      </c>
      <c r="M8021" s="13">
        <f>dados!J7936/100</f>
        <v>0.1545</v>
      </c>
      <c r="N8021" s="13">
        <f>dados!K7936/100</f>
        <v>0.18</v>
      </c>
      <c r="O8021" s="13">
        <f>dados!L7936/100</f>
        <v>0</v>
      </c>
      <c r="P8021" s="12" t="str">
        <f>LEFT(Tabela2[[#This Row],[Código]],2)</f>
        <v>84</v>
      </c>
    </row>
    <row r="8022" spans="2:16" ht="15" customHeight="1" x14ac:dyDescent="0.25">
      <c r="B8022" s="31" t="str">
        <f>IF(Tabela2[[#This Row],[Tipo]] = 0,LOOKUP(Tabela2[[#This Row],[RESUMO]],Tabela3[Grupo],Tabela3[Meus produtos]),VLOOKUP(Tabela2[[#This Row],[Código]],Tabela4[[Código NBS/LC116]:[Meus serviços]],3,0))</f>
        <v>Não</v>
      </c>
      <c r="C8022" t="str">
        <f>IF(E8022=0,TEXT(dados!A7937,"00000000"),IF(E8022=2,TEXT(dados!A7937,"0000"),TEXT(dados!A7937,"#")))</f>
        <v>84463040</v>
      </c>
      <c r="D8022" t="str">
        <f>IF(dados!B7937=0,"",dados!B7937)</f>
        <v/>
      </c>
      <c r="E8022">
        <f>dados!C7937</f>
        <v>0</v>
      </c>
      <c r="F8022" t="str">
        <f>dados!D7937</f>
        <v>Teares p/tecido atoalhado,l&gt;30cm,s/ lancadeira, de pincas</v>
      </c>
      <c r="G8022"/>
      <c r="H8022"/>
      <c r="I8022"/>
      <c r="J8022"/>
      <c r="K8022" s="13"/>
      <c r="L8022" s="13">
        <f>dados!I7937/100</f>
        <v>0.13449999999999998</v>
      </c>
      <c r="M8022" s="13">
        <f>dados!J7937/100</f>
        <v>0.1545</v>
      </c>
      <c r="N8022" s="13">
        <f>dados!K7937/100</f>
        <v>0.18</v>
      </c>
      <c r="O8022" s="13">
        <f>dados!L7937/100</f>
        <v>0</v>
      </c>
      <c r="P8022" s="12" t="str">
        <f>LEFT(Tabela2[[#This Row],[Código]],2)</f>
        <v>84</v>
      </c>
    </row>
    <row r="8023" spans="2:16" ht="15" customHeight="1" x14ac:dyDescent="0.25">
      <c r="B8023" s="31" t="str">
        <f>IF(Tabela2[[#This Row],[Tipo]] = 0,LOOKUP(Tabela2[[#This Row],[RESUMO]],Tabela3[Grupo],Tabela3[Meus produtos]),VLOOKUP(Tabela2[[#This Row],[Código]],Tabela4[[Código NBS/LC116]:[Meus serviços]],3,0))</f>
        <v>Não</v>
      </c>
      <c r="C8023" t="str">
        <f>IF(E8023=0,TEXT(dados!A7938,"00000000"),IF(E8023=2,TEXT(dados!A7938,"0000"),TEXT(dados!A7938,"#")))</f>
        <v>84463090</v>
      </c>
      <c r="D8023" t="str">
        <f>IF(dados!B7938=0,"",dados!B7938)</f>
        <v/>
      </c>
      <c r="E8023">
        <f>dados!C7938</f>
        <v>0</v>
      </c>
      <c r="F8023" t="str">
        <f>dados!D7938</f>
        <v>Outros teares p/tecido,l&gt;30cm,s/lancadeira</v>
      </c>
      <c r="G8023"/>
      <c r="H8023"/>
      <c r="I8023"/>
      <c r="J8023"/>
      <c r="K8023" s="13"/>
      <c r="L8023" s="13">
        <f>dados!I7938/100</f>
        <v>0.13449999999999998</v>
      </c>
      <c r="M8023" s="13">
        <f>dados!J7938/100</f>
        <v>0.1699</v>
      </c>
      <c r="N8023" s="13">
        <f>dados!K7938/100</f>
        <v>0.18</v>
      </c>
      <c r="O8023" s="13">
        <f>dados!L7938/100</f>
        <v>0</v>
      </c>
      <c r="P8023" s="12" t="str">
        <f>LEFT(Tabela2[[#This Row],[Código]],2)</f>
        <v>84</v>
      </c>
    </row>
    <row r="8024" spans="2:16" ht="15" customHeight="1" x14ac:dyDescent="0.25">
      <c r="B8024" s="31" t="str">
        <f>IF(Tabela2[[#This Row],[Tipo]] = 0,LOOKUP(Tabela2[[#This Row],[RESUMO]],Tabela3[Grupo],Tabela3[Meus produtos]),VLOOKUP(Tabela2[[#This Row],[Código]],Tabela4[[Código NBS/LC116]:[Meus serviços]],3,0))</f>
        <v>Não</v>
      </c>
      <c r="C8024" t="str">
        <f>IF(E8024=0,TEXT(dados!A7939,"00000000"),IF(E8024=2,TEXT(dados!A7939,"0000"),TEXT(dados!A7939,"#")))</f>
        <v>84471100</v>
      </c>
      <c r="D8024" t="str">
        <f>IF(dados!B7939=0,"",dados!B7939)</f>
        <v/>
      </c>
      <c r="E8024">
        <f>dados!C7939</f>
        <v>0</v>
      </c>
      <c r="F8024" t="str">
        <f>dados!D7939</f>
        <v>Teares circulares,p/malhas,c/cilindro, diametro&lt;=165mm</v>
      </c>
      <c r="G8024"/>
      <c r="H8024"/>
      <c r="I8024"/>
      <c r="J8024"/>
      <c r="K8024" s="13"/>
      <c r="L8024" s="13">
        <f>dados!I7939/100</f>
        <v>0.13449999999999998</v>
      </c>
      <c r="M8024" s="13">
        <f>dados!J7939/100</f>
        <v>0.1545</v>
      </c>
      <c r="N8024" s="13">
        <f>dados!K7939/100</f>
        <v>0.18</v>
      </c>
      <c r="O8024" s="13">
        <f>dados!L7939/100</f>
        <v>0</v>
      </c>
      <c r="P8024" s="12" t="str">
        <f>LEFT(Tabela2[[#This Row],[Código]],2)</f>
        <v>84</v>
      </c>
    </row>
    <row r="8025" spans="2:16" ht="15" customHeight="1" x14ac:dyDescent="0.25">
      <c r="B8025" s="31" t="str">
        <f>IF(Tabela2[[#This Row],[Tipo]] = 0,LOOKUP(Tabela2[[#This Row],[RESUMO]],Tabela3[Grupo],Tabela3[Meus produtos]),VLOOKUP(Tabela2[[#This Row],[Código]],Tabela4[[Código NBS/LC116]:[Meus serviços]],3,0))</f>
        <v>Não</v>
      </c>
      <c r="C8025" t="str">
        <f>IF(E8025=0,TEXT(dados!A7940,"00000000"),IF(E8025=2,TEXT(dados!A7940,"0000"),TEXT(dados!A7940,"#")))</f>
        <v>84471200</v>
      </c>
      <c r="D8025" t="str">
        <f>IF(dados!B7940=0,"",dados!B7940)</f>
        <v/>
      </c>
      <c r="E8025">
        <f>dados!C7940</f>
        <v>0</v>
      </c>
      <c r="F8025" t="str">
        <f>dados!D7940</f>
        <v>Teares circulares,p/malhas,c/cilindro, diametro&gt;165mm</v>
      </c>
      <c r="G8025"/>
      <c r="H8025"/>
      <c r="I8025"/>
      <c r="J8025"/>
      <c r="K8025" s="13"/>
      <c r="L8025" s="13">
        <f>dados!I7940/100</f>
        <v>0.13449999999999998</v>
      </c>
      <c r="M8025" s="13">
        <f>dados!J7940/100</f>
        <v>0.1699</v>
      </c>
      <c r="N8025" s="13">
        <f>dados!K7940/100</f>
        <v>0.18</v>
      </c>
      <c r="O8025" s="13">
        <f>dados!L7940/100</f>
        <v>0</v>
      </c>
      <c r="P8025" s="12" t="str">
        <f>LEFT(Tabela2[[#This Row],[Código]],2)</f>
        <v>84</v>
      </c>
    </row>
    <row r="8026" spans="2:16" ht="15" customHeight="1" x14ac:dyDescent="0.25">
      <c r="B8026" s="31" t="str">
        <f>IF(Tabela2[[#This Row],[Tipo]] = 0,LOOKUP(Tabela2[[#This Row],[RESUMO]],Tabela3[Grupo],Tabela3[Meus produtos]),VLOOKUP(Tabela2[[#This Row],[Código]],Tabela4[[Código NBS/LC116]:[Meus serviços]],3,0))</f>
        <v>Não</v>
      </c>
      <c r="C8026" t="str">
        <f>IF(E8026=0,TEXT(dados!A7941,"00000000"),IF(E8026=2,TEXT(dados!A7941,"0000"),TEXT(dados!A7941,"#")))</f>
        <v>84472010</v>
      </c>
      <c r="D8026" t="str">
        <f>IF(dados!B7941=0,"",dados!B7941)</f>
        <v/>
      </c>
      <c r="E8026">
        <f>dados!C7941</f>
        <v>0</v>
      </c>
      <c r="F8026" t="str">
        <f>dados!D7941</f>
        <v>Teares retilineos,p/malhas,manuais</v>
      </c>
      <c r="G8026"/>
      <c r="H8026"/>
      <c r="I8026"/>
      <c r="J8026"/>
      <c r="K8026" s="13"/>
      <c r="L8026" s="13">
        <f>dados!I7941/100</f>
        <v>0.13449999999999998</v>
      </c>
      <c r="M8026" s="13">
        <f>dados!J7941/100</f>
        <v>0.17550000000000002</v>
      </c>
      <c r="N8026" s="13">
        <f>dados!K7941/100</f>
        <v>0.18</v>
      </c>
      <c r="O8026" s="13">
        <f>dados!L7941/100</f>
        <v>0</v>
      </c>
      <c r="P8026" s="12" t="str">
        <f>LEFT(Tabela2[[#This Row],[Código]],2)</f>
        <v>84</v>
      </c>
    </row>
    <row r="8027" spans="2:16" ht="15" customHeight="1" x14ac:dyDescent="0.25">
      <c r="B8027" s="31" t="str">
        <f>IF(Tabela2[[#This Row],[Tipo]] = 0,LOOKUP(Tabela2[[#This Row],[RESUMO]],Tabela3[Grupo],Tabela3[Meus produtos]),VLOOKUP(Tabela2[[#This Row],[Código]],Tabela4[[Código NBS/LC116]:[Meus serviços]],3,0))</f>
        <v>Não</v>
      </c>
      <c r="C8027" t="str">
        <f>IF(E8027=0,TEXT(dados!A7942,"00000000"),IF(E8027=2,TEXT(dados!A7942,"0000"),TEXT(dados!A7942,"#")))</f>
        <v>84472021</v>
      </c>
      <c r="D8027" t="str">
        <f>IF(dados!B7942=0,"",dados!B7942)</f>
        <v/>
      </c>
      <c r="E8027">
        <f>dados!C7942</f>
        <v>0</v>
      </c>
      <c r="F8027" t="str">
        <f>dados!D7942</f>
        <v>Teares retilineos,motorizados,p/fabr.malha de urdidura</v>
      </c>
      <c r="G8027"/>
      <c r="H8027"/>
      <c r="I8027"/>
      <c r="J8027"/>
      <c r="K8027" s="13"/>
      <c r="L8027" s="13">
        <f>dados!I7942/100</f>
        <v>0.13449999999999998</v>
      </c>
      <c r="M8027" s="13">
        <f>dados!J7942/100</f>
        <v>0.1545</v>
      </c>
      <c r="N8027" s="13">
        <f>dados!K7942/100</f>
        <v>0.18</v>
      </c>
      <c r="O8027" s="13">
        <f>dados!L7942/100</f>
        <v>0</v>
      </c>
      <c r="P8027" s="12" t="str">
        <f>LEFT(Tabela2[[#This Row],[Código]],2)</f>
        <v>84</v>
      </c>
    </row>
    <row r="8028" spans="2:16" ht="15" customHeight="1" x14ac:dyDescent="0.25">
      <c r="B8028" s="31" t="str">
        <f>IF(Tabela2[[#This Row],[Tipo]] = 0,LOOKUP(Tabela2[[#This Row],[RESUMO]],Tabela3[Grupo],Tabela3[Meus produtos]),VLOOKUP(Tabela2[[#This Row],[Código]],Tabela4[[Código NBS/LC116]:[Meus serviços]],3,0))</f>
        <v>Não</v>
      </c>
      <c r="C8028" t="str">
        <f>IF(E8028=0,TEXT(dados!A7943,"00000000"),IF(E8028=2,TEXT(dados!A7943,"0000"),TEXT(dados!A7943,"#")))</f>
        <v>84472029</v>
      </c>
      <c r="D8028" t="str">
        <f>IF(dados!B7943=0,"",dados!B7943)</f>
        <v/>
      </c>
      <c r="E8028">
        <f>dados!C7943</f>
        <v>0</v>
      </c>
      <c r="F8028" t="str">
        <f>dados!D7943</f>
        <v>Outros teares retilineos,motorizados,p/malhas</v>
      </c>
      <c r="G8028"/>
      <c r="H8028"/>
      <c r="I8028"/>
      <c r="J8028"/>
      <c r="K8028" s="13"/>
      <c r="L8028" s="13">
        <f>dados!I7943/100</f>
        <v>0.13449999999999998</v>
      </c>
      <c r="M8028" s="13">
        <f>dados!J7943/100</f>
        <v>0.1699</v>
      </c>
      <c r="N8028" s="13">
        <f>dados!K7943/100</f>
        <v>0.18</v>
      </c>
      <c r="O8028" s="13">
        <f>dados!L7943/100</f>
        <v>0</v>
      </c>
      <c r="P8028" s="12" t="str">
        <f>LEFT(Tabela2[[#This Row],[Código]],2)</f>
        <v>84</v>
      </c>
    </row>
    <row r="8029" spans="2:16" ht="15" customHeight="1" x14ac:dyDescent="0.25">
      <c r="B8029" s="31" t="str">
        <f>IF(Tabela2[[#This Row],[Tipo]] = 0,LOOKUP(Tabela2[[#This Row],[RESUMO]],Tabela3[Grupo],Tabela3[Meus produtos]),VLOOKUP(Tabela2[[#This Row],[Código]],Tabela4[[Código NBS/LC116]:[Meus serviços]],3,0))</f>
        <v>Não</v>
      </c>
      <c r="C8029" t="str">
        <f>IF(E8029=0,TEXT(dados!A7944,"00000000"),IF(E8029=2,TEXT(dados!A7944,"0000"),TEXT(dados!A7944,"#")))</f>
        <v>84472030</v>
      </c>
      <c r="D8029" t="str">
        <f>IF(dados!B7944=0,"",dados!B7944)</f>
        <v/>
      </c>
      <c r="E8029">
        <f>dados!C7944</f>
        <v>0</v>
      </c>
      <c r="F8029" t="str">
        <f>dados!D7944</f>
        <v>Maqs.de costura por entrelacamento</v>
      </c>
      <c r="G8029"/>
      <c r="H8029"/>
      <c r="I8029"/>
      <c r="J8029"/>
      <c r="K8029" s="13"/>
      <c r="L8029" s="13">
        <f>dados!I7944/100</f>
        <v>0.13449999999999998</v>
      </c>
      <c r="M8029" s="13">
        <f>dados!J7944/100</f>
        <v>0.1699</v>
      </c>
      <c r="N8029" s="13">
        <f>dados!K7944/100</f>
        <v>0.18</v>
      </c>
      <c r="O8029" s="13">
        <f>dados!L7944/100</f>
        <v>0</v>
      </c>
      <c r="P8029" s="12" t="str">
        <f>LEFT(Tabela2[[#This Row],[Código]],2)</f>
        <v>84</v>
      </c>
    </row>
    <row r="8030" spans="2:16" ht="15" customHeight="1" x14ac:dyDescent="0.25">
      <c r="B8030" s="31" t="str">
        <f>IF(Tabela2[[#This Row],[Tipo]] = 0,LOOKUP(Tabela2[[#This Row],[RESUMO]],Tabela3[Grupo],Tabela3[Meus produtos]),VLOOKUP(Tabela2[[#This Row],[Código]],Tabela4[[Código NBS/LC116]:[Meus serviços]],3,0))</f>
        <v>Não</v>
      </c>
      <c r="C8030" t="str">
        <f>IF(E8030=0,TEXT(dados!A7945,"00000000"),IF(E8030=2,TEXT(dados!A7945,"0000"),TEXT(dados!A7945,"#")))</f>
        <v>84479010</v>
      </c>
      <c r="D8030" t="str">
        <f>IF(dados!B7945=0,"",dados!B7945)</f>
        <v/>
      </c>
      <c r="E8030">
        <f>dados!C7945</f>
        <v>0</v>
      </c>
      <c r="F8030" t="str">
        <f>dados!D7945</f>
        <v>Maqs.p/fabr.de redes,tules ou filos</v>
      </c>
      <c r="G8030"/>
      <c r="H8030"/>
      <c r="I8030"/>
      <c r="J8030"/>
      <c r="K8030" s="13"/>
      <c r="L8030" s="13">
        <f>dados!I7945/100</f>
        <v>0.13449999999999998</v>
      </c>
      <c r="M8030" s="13">
        <f>dados!J7945/100</f>
        <v>0.1545</v>
      </c>
      <c r="N8030" s="13">
        <f>dados!K7945/100</f>
        <v>0.18</v>
      </c>
      <c r="O8030" s="13">
        <f>dados!L7945/100</f>
        <v>0</v>
      </c>
      <c r="P8030" s="12" t="str">
        <f>LEFT(Tabela2[[#This Row],[Código]],2)</f>
        <v>84</v>
      </c>
    </row>
    <row r="8031" spans="2:16" ht="15" customHeight="1" x14ac:dyDescent="0.25">
      <c r="B8031" s="31" t="str">
        <f>IF(Tabela2[[#This Row],[Tipo]] = 0,LOOKUP(Tabela2[[#This Row],[RESUMO]],Tabela3[Grupo],Tabela3[Meus produtos]),VLOOKUP(Tabela2[[#This Row],[Código]],Tabela4[[Código NBS/LC116]:[Meus serviços]],3,0))</f>
        <v>Não</v>
      </c>
      <c r="C8031" t="str">
        <f>IF(E8031=0,TEXT(dados!A7946,"00000000"),IF(E8031=2,TEXT(dados!A7946,"0000"),TEXT(dados!A7946,"#")))</f>
        <v>84479020</v>
      </c>
      <c r="D8031" t="str">
        <f>IF(dados!B7946=0,"",dados!B7946)</f>
        <v/>
      </c>
      <c r="E8031">
        <f>dados!C7946</f>
        <v>0</v>
      </c>
      <c r="F8031" t="str">
        <f>dados!D7946</f>
        <v>Maqs.p/bordar,automaticas</v>
      </c>
      <c r="G8031"/>
      <c r="H8031"/>
      <c r="I8031"/>
      <c r="J8031"/>
      <c r="K8031" s="13"/>
      <c r="L8031" s="13">
        <f>dados!I7946/100</f>
        <v>0.13449999999999998</v>
      </c>
      <c r="M8031" s="13">
        <f>dados!J7946/100</f>
        <v>0.1545</v>
      </c>
      <c r="N8031" s="13">
        <f>dados!K7946/100</f>
        <v>0.18</v>
      </c>
      <c r="O8031" s="13">
        <f>dados!L7946/100</f>
        <v>0</v>
      </c>
      <c r="P8031" s="12" t="str">
        <f>LEFT(Tabela2[[#This Row],[Código]],2)</f>
        <v>84</v>
      </c>
    </row>
    <row r="8032" spans="2:16" ht="15" customHeight="1" x14ac:dyDescent="0.25">
      <c r="B8032" s="31" t="str">
        <f>IF(Tabela2[[#This Row],[Tipo]] = 0,LOOKUP(Tabela2[[#This Row],[RESUMO]],Tabela3[Grupo],Tabela3[Meus produtos]),VLOOKUP(Tabela2[[#This Row],[Código]],Tabela4[[Código NBS/LC116]:[Meus serviços]],3,0))</f>
        <v>Não</v>
      </c>
      <c r="C8032" t="str">
        <f>IF(E8032=0,TEXT(dados!A7947,"00000000"),IF(E8032=2,TEXT(dados!A7947,"0000"),TEXT(dados!A7947,"#")))</f>
        <v>84479090</v>
      </c>
      <c r="D8032" t="str">
        <f>IF(dados!B7947=0,"",dados!B7947)</f>
        <v/>
      </c>
      <c r="E8032">
        <f>dados!C7947</f>
        <v>0</v>
      </c>
      <c r="F8032" t="str">
        <f>dados!D7947</f>
        <v>Outs.maqs.p/fabr.guipuras,rendas,etc.e inserir tufos</v>
      </c>
      <c r="G8032"/>
      <c r="H8032"/>
      <c r="I8032"/>
      <c r="J8032"/>
      <c r="K8032" s="13"/>
      <c r="L8032" s="13">
        <f>dados!I7947/100</f>
        <v>0.13449999999999998</v>
      </c>
      <c r="M8032" s="13">
        <f>dados!J7947/100</f>
        <v>0.1699</v>
      </c>
      <c r="N8032" s="13">
        <f>dados!K7947/100</f>
        <v>0.18</v>
      </c>
      <c r="O8032" s="13">
        <f>dados!L7947/100</f>
        <v>0</v>
      </c>
      <c r="P8032" s="12" t="str">
        <f>LEFT(Tabela2[[#This Row],[Código]],2)</f>
        <v>84</v>
      </c>
    </row>
    <row r="8033" spans="2:16" ht="15" customHeight="1" x14ac:dyDescent="0.25">
      <c r="B8033" s="31" t="str">
        <f>IF(Tabela2[[#This Row],[Tipo]] = 0,LOOKUP(Tabela2[[#This Row],[RESUMO]],Tabela3[Grupo],Tabela3[Meus produtos]),VLOOKUP(Tabela2[[#This Row],[Código]],Tabela4[[Código NBS/LC116]:[Meus serviços]],3,0))</f>
        <v>Não</v>
      </c>
      <c r="C8033" t="str">
        <f>IF(E8033=0,TEXT(dados!A7948,"00000000"),IF(E8033=2,TEXT(dados!A7948,"0000"),TEXT(dados!A7948,"#")))</f>
        <v>84481110</v>
      </c>
      <c r="D8033" t="str">
        <f>IF(dados!B7948=0,"",dados!B7948)</f>
        <v/>
      </c>
      <c r="E8033">
        <f>dados!C7948</f>
        <v>0</v>
      </c>
      <c r="F8033" t="str">
        <f>dados!D7948</f>
        <v>Ratieras p/teares</v>
      </c>
      <c r="G8033"/>
      <c r="H8033"/>
      <c r="I8033"/>
      <c r="J8033"/>
      <c r="K8033" s="13"/>
      <c r="L8033" s="13">
        <f>dados!I7948/100</f>
        <v>0.13449999999999998</v>
      </c>
      <c r="M8033" s="13">
        <f>dados!J7948/100</f>
        <v>0.1699</v>
      </c>
      <c r="N8033" s="13">
        <f>dados!K7948/100</f>
        <v>0.18</v>
      </c>
      <c r="O8033" s="13">
        <f>dados!L7948/100</f>
        <v>0</v>
      </c>
      <c r="P8033" s="12" t="str">
        <f>LEFT(Tabela2[[#This Row],[Código]],2)</f>
        <v>84</v>
      </c>
    </row>
    <row r="8034" spans="2:16" ht="15" customHeight="1" x14ac:dyDescent="0.25">
      <c r="B8034" s="31" t="str">
        <f>IF(Tabela2[[#This Row],[Tipo]] = 0,LOOKUP(Tabela2[[#This Row],[RESUMO]],Tabela3[Grupo],Tabela3[Meus produtos]),VLOOKUP(Tabela2[[#This Row],[Código]],Tabela4[[Código NBS/LC116]:[Meus serviços]],3,0))</f>
        <v>Não</v>
      </c>
      <c r="C8034" t="str">
        <f>IF(E8034=0,TEXT(dados!A7949,"00000000"),IF(E8034=2,TEXT(dados!A7949,"0000"),TEXT(dados!A7949,"#")))</f>
        <v>84481120</v>
      </c>
      <c r="D8034" t="str">
        <f>IF(dados!B7949=0,"",dados!B7949)</f>
        <v/>
      </c>
      <c r="E8034">
        <f>dados!C7949</f>
        <v>0</v>
      </c>
      <c r="F8034" t="str">
        <f>dados!D7949</f>
        <v>Mecanismos jacquard p/teares</v>
      </c>
      <c r="G8034"/>
      <c r="H8034"/>
      <c r="I8034"/>
      <c r="J8034"/>
      <c r="K8034" s="13"/>
      <c r="L8034" s="13">
        <f>dados!I7949/100</f>
        <v>0.13449999999999998</v>
      </c>
      <c r="M8034" s="13">
        <f>dados!J7949/100</f>
        <v>0.1545</v>
      </c>
      <c r="N8034" s="13">
        <f>dados!K7949/100</f>
        <v>0.18</v>
      </c>
      <c r="O8034" s="13">
        <f>dados!L7949/100</f>
        <v>0</v>
      </c>
      <c r="P8034" s="12" t="str">
        <f>LEFT(Tabela2[[#This Row],[Código]],2)</f>
        <v>84</v>
      </c>
    </row>
    <row r="8035" spans="2:16" ht="15" customHeight="1" x14ac:dyDescent="0.25">
      <c r="B8035" s="31" t="str">
        <f>IF(Tabela2[[#This Row],[Tipo]] = 0,LOOKUP(Tabela2[[#This Row],[RESUMO]],Tabela3[Grupo],Tabela3[Meus produtos]),VLOOKUP(Tabela2[[#This Row],[Código]],Tabela4[[Código NBS/LC116]:[Meus serviços]],3,0))</f>
        <v>Não</v>
      </c>
      <c r="C8035" t="str">
        <f>IF(E8035=0,TEXT(dados!A7950,"00000000"),IF(E8035=2,TEXT(dados!A7950,"0000"),TEXT(dados!A7950,"#")))</f>
        <v>84481190</v>
      </c>
      <c r="D8035" t="str">
        <f>IF(dados!B7950=0,"",dados!B7950)</f>
        <v/>
      </c>
      <c r="E8035">
        <f>dados!C7950</f>
        <v>0</v>
      </c>
      <c r="F8035" t="str">
        <f>dados!D7950</f>
        <v>Redutores,perfuradores e copiadores de cartoes,etc.</v>
      </c>
      <c r="G8035"/>
      <c r="H8035"/>
      <c r="I8035"/>
      <c r="J8035"/>
      <c r="K8035" s="13"/>
      <c r="L8035" s="13">
        <f>dados!I7950/100</f>
        <v>0.13449999999999998</v>
      </c>
      <c r="M8035" s="13">
        <f>dados!J7950/100</f>
        <v>0.1699</v>
      </c>
      <c r="N8035" s="13">
        <f>dados!K7950/100</f>
        <v>0.18</v>
      </c>
      <c r="O8035" s="13">
        <f>dados!L7950/100</f>
        <v>0</v>
      </c>
      <c r="P8035" s="12" t="str">
        <f>LEFT(Tabela2[[#This Row],[Código]],2)</f>
        <v>84</v>
      </c>
    </row>
    <row r="8036" spans="2:16" ht="15" customHeight="1" x14ac:dyDescent="0.25">
      <c r="B8036" s="31" t="str">
        <f>IF(Tabela2[[#This Row],[Tipo]] = 0,LOOKUP(Tabela2[[#This Row],[RESUMO]],Tabela3[Grupo],Tabela3[Meus produtos]),VLOOKUP(Tabela2[[#This Row],[Código]],Tabela4[[Código NBS/LC116]:[Meus serviços]],3,0))</f>
        <v>Não</v>
      </c>
      <c r="C8036" t="str">
        <f>IF(E8036=0,TEXT(dados!A7951,"00000000"),IF(E8036=2,TEXT(dados!A7951,"0000"),TEXT(dados!A7951,"#")))</f>
        <v>84481900</v>
      </c>
      <c r="D8036" t="str">
        <f>IF(dados!B7951=0,"",dados!B7951)</f>
        <v/>
      </c>
      <c r="E8036">
        <f>dados!C7951</f>
        <v>0</v>
      </c>
      <c r="F8036" t="str">
        <f>dados!D7951</f>
        <v>Outs.maqs.e apars.auxiliares p/trab.etc. materia textil</v>
      </c>
      <c r="G8036"/>
      <c r="H8036"/>
      <c r="I8036"/>
      <c r="J8036"/>
      <c r="K8036" s="13"/>
      <c r="L8036" s="13">
        <f>dados!I7951/100</f>
        <v>0.13880000000000001</v>
      </c>
      <c r="M8036" s="13">
        <f>dados!J7951/100</f>
        <v>0.17420000000000002</v>
      </c>
      <c r="N8036" s="13">
        <f>dados!K7951/100</f>
        <v>0.18</v>
      </c>
      <c r="O8036" s="13">
        <f>dados!L7951/100</f>
        <v>0</v>
      </c>
      <c r="P8036" s="12" t="str">
        <f>LEFT(Tabela2[[#This Row],[Código]],2)</f>
        <v>84</v>
      </c>
    </row>
    <row r="8037" spans="2:16" ht="15" customHeight="1" x14ac:dyDescent="0.25">
      <c r="B8037" s="31" t="str">
        <f>IF(Tabela2[[#This Row],[Tipo]] = 0,LOOKUP(Tabela2[[#This Row],[RESUMO]],Tabela3[Grupo],Tabela3[Meus produtos]),VLOOKUP(Tabela2[[#This Row],[Código]],Tabela4[[Código NBS/LC116]:[Meus serviços]],3,0))</f>
        <v>Não</v>
      </c>
      <c r="C8037" t="str">
        <f>IF(E8037=0,TEXT(dados!A7952,"00000000"),IF(E8037=2,TEXT(dados!A7952,"0000"),TEXT(dados!A7952,"#")))</f>
        <v>84482010</v>
      </c>
      <c r="D8037" t="str">
        <f>IF(dados!B7952=0,"",dados!B7952)</f>
        <v/>
      </c>
      <c r="E8037">
        <f>dados!C7952</f>
        <v>0</v>
      </c>
      <c r="F8037" t="str">
        <f>dados!D7952</f>
        <v>Fieiras p/extrusao de materia textil sintetica/ artif.</v>
      </c>
      <c r="G8037"/>
      <c r="H8037"/>
      <c r="I8037"/>
      <c r="J8037"/>
      <c r="K8037" s="13"/>
      <c r="L8037" s="13">
        <f>dados!I7952/100</f>
        <v>0.13880000000000001</v>
      </c>
      <c r="M8037" s="13">
        <f>dados!J7952/100</f>
        <v>0.1588</v>
      </c>
      <c r="N8037" s="13">
        <f>dados!K7952/100</f>
        <v>0.18</v>
      </c>
      <c r="O8037" s="13">
        <f>dados!L7952/100</f>
        <v>0</v>
      </c>
      <c r="P8037" s="12" t="str">
        <f>LEFT(Tabela2[[#This Row],[Código]],2)</f>
        <v>84</v>
      </c>
    </row>
    <row r="8038" spans="2:16" ht="15" customHeight="1" x14ac:dyDescent="0.25">
      <c r="B8038" s="31" t="str">
        <f>IF(Tabela2[[#This Row],[Tipo]] = 0,LOOKUP(Tabela2[[#This Row],[RESUMO]],Tabela3[Grupo],Tabela3[Meus produtos]),VLOOKUP(Tabela2[[#This Row],[Código]],Tabela4[[Código NBS/LC116]:[Meus serviços]],3,0))</f>
        <v>Não</v>
      </c>
      <c r="C8038" t="str">
        <f>IF(E8038=0,TEXT(dados!A7953,"00000000"),IF(E8038=2,TEXT(dados!A7953,"0000"),TEXT(dados!A7953,"#")))</f>
        <v>84482020</v>
      </c>
      <c r="D8038" t="str">
        <f>IF(dados!B7953=0,"",dados!B7953)</f>
        <v/>
      </c>
      <c r="E8038">
        <f>dados!C7953</f>
        <v>0</v>
      </c>
      <c r="F8038" t="str">
        <f>dados!D7953</f>
        <v>Outs.partes e acess.de maqs.p/extrusao de mater.textil</v>
      </c>
      <c r="G8038"/>
      <c r="H8038"/>
      <c r="I8038"/>
      <c r="J8038"/>
      <c r="K8038" s="13"/>
      <c r="L8038" s="13">
        <f>dados!I7953/100</f>
        <v>0.13880000000000001</v>
      </c>
      <c r="M8038" s="13">
        <f>dados!J7953/100</f>
        <v>0.17420000000000002</v>
      </c>
      <c r="N8038" s="13">
        <f>dados!K7953/100</f>
        <v>0.18</v>
      </c>
      <c r="O8038" s="13">
        <f>dados!L7953/100</f>
        <v>0</v>
      </c>
      <c r="P8038" s="12" t="str">
        <f>LEFT(Tabela2[[#This Row],[Código]],2)</f>
        <v>84</v>
      </c>
    </row>
    <row r="8039" spans="2:16" ht="15" customHeight="1" x14ac:dyDescent="0.25">
      <c r="B8039" s="31" t="str">
        <f>IF(Tabela2[[#This Row],[Tipo]] = 0,LOOKUP(Tabela2[[#This Row],[RESUMO]],Tabela3[Grupo],Tabela3[Meus produtos]),VLOOKUP(Tabela2[[#This Row],[Código]],Tabela4[[Código NBS/LC116]:[Meus serviços]],3,0))</f>
        <v>Não</v>
      </c>
      <c r="C8039" t="str">
        <f>IF(E8039=0,TEXT(dados!A7954,"00000000"),IF(E8039=2,TEXT(dados!A7954,"0000"),TEXT(dados!A7954,"#")))</f>
        <v>84482030</v>
      </c>
      <c r="D8039" t="str">
        <f>IF(dados!B7954=0,"",dados!B7954)</f>
        <v/>
      </c>
      <c r="E8039">
        <f>dados!C7954</f>
        <v>0</v>
      </c>
      <c r="F8039" t="str">
        <f>dados!D7954</f>
        <v>Partes e acess.de maqs.p/corte/ruptura de fibra textil</v>
      </c>
      <c r="G8039"/>
      <c r="H8039"/>
      <c r="I8039"/>
      <c r="J8039"/>
      <c r="K8039" s="13"/>
      <c r="L8039" s="13">
        <f>dados!I7954/100</f>
        <v>0.13880000000000001</v>
      </c>
      <c r="M8039" s="13">
        <f>dados!J7954/100</f>
        <v>0.1588</v>
      </c>
      <c r="N8039" s="13">
        <f>dados!K7954/100</f>
        <v>0.18</v>
      </c>
      <c r="O8039" s="13">
        <f>dados!L7954/100</f>
        <v>0</v>
      </c>
      <c r="P8039" s="12" t="str">
        <f>LEFT(Tabela2[[#This Row],[Código]],2)</f>
        <v>84</v>
      </c>
    </row>
    <row r="8040" spans="2:16" ht="15" customHeight="1" x14ac:dyDescent="0.25">
      <c r="B8040" s="31" t="str">
        <f>IF(Tabela2[[#This Row],[Tipo]] = 0,LOOKUP(Tabela2[[#This Row],[RESUMO]],Tabela3[Grupo],Tabela3[Meus produtos]),VLOOKUP(Tabela2[[#This Row],[Código]],Tabela4[[Código NBS/LC116]:[Meus serviços]],3,0))</f>
        <v>Não</v>
      </c>
      <c r="C8040" t="str">
        <f>IF(E8040=0,TEXT(dados!A7955,"00000000"),IF(E8040=2,TEXT(dados!A7955,"0000"),TEXT(dados!A7955,"#")))</f>
        <v>84482090</v>
      </c>
      <c r="D8040" t="str">
        <f>IF(dados!B7955=0,"",dados!B7955)</f>
        <v/>
      </c>
      <c r="E8040">
        <f>dados!C7955</f>
        <v>0</v>
      </c>
      <c r="F8040" t="str">
        <f>dados!D7955</f>
        <v>Outs.partes e acess.de maqs.p/estirar,etc. mater.textil</v>
      </c>
      <c r="G8040"/>
      <c r="H8040"/>
      <c r="I8040"/>
      <c r="J8040"/>
      <c r="K8040" s="13"/>
      <c r="L8040" s="13">
        <f>dados!I7955/100</f>
        <v>0.13880000000000001</v>
      </c>
      <c r="M8040" s="13">
        <f>dados!J7955/100</f>
        <v>0.1588</v>
      </c>
      <c r="N8040" s="13">
        <f>dados!K7955/100</f>
        <v>0.18</v>
      </c>
      <c r="O8040" s="13">
        <f>dados!L7955/100</f>
        <v>0</v>
      </c>
      <c r="P8040" s="12" t="str">
        <f>LEFT(Tabela2[[#This Row],[Código]],2)</f>
        <v>84</v>
      </c>
    </row>
    <row r="8041" spans="2:16" ht="15" customHeight="1" x14ac:dyDescent="0.25">
      <c r="B8041" s="31" t="str">
        <f>IF(Tabela2[[#This Row],[Tipo]] = 0,LOOKUP(Tabela2[[#This Row],[RESUMO]],Tabela3[Grupo],Tabela3[Meus produtos]),VLOOKUP(Tabela2[[#This Row],[Código]],Tabela4[[Código NBS/LC116]:[Meus serviços]],3,0))</f>
        <v>Não</v>
      </c>
      <c r="C8041" t="str">
        <f>IF(E8041=0,TEXT(dados!A7956,"00000000"),IF(E8041=2,TEXT(dados!A7956,"0000"),TEXT(dados!A7956,"#")))</f>
        <v>84483100</v>
      </c>
      <c r="D8041" t="str">
        <f>IF(dados!B7956=0,"",dados!B7956)</f>
        <v/>
      </c>
      <c r="E8041">
        <f>dados!C7956</f>
        <v>0</v>
      </c>
      <c r="F8041" t="str">
        <f>dados!D7956</f>
        <v>Guarnicoes de cardas</v>
      </c>
      <c r="G8041"/>
      <c r="H8041"/>
      <c r="I8041"/>
      <c r="J8041"/>
      <c r="K8041" s="13"/>
      <c r="L8041" s="13">
        <f>dados!I7956/100</f>
        <v>0.13449999999999998</v>
      </c>
      <c r="M8041" s="13">
        <f>dados!J7956/100</f>
        <v>0.1699</v>
      </c>
      <c r="N8041" s="13">
        <f>dados!K7956/100</f>
        <v>0.18</v>
      </c>
      <c r="O8041" s="13">
        <f>dados!L7956/100</f>
        <v>0</v>
      </c>
      <c r="P8041" s="12" t="str">
        <f>LEFT(Tabela2[[#This Row],[Código]],2)</f>
        <v>84</v>
      </c>
    </row>
    <row r="8042" spans="2:16" ht="15" customHeight="1" x14ac:dyDescent="0.25">
      <c r="B8042" s="31" t="str">
        <f>IF(Tabela2[[#This Row],[Tipo]] = 0,LOOKUP(Tabela2[[#This Row],[RESUMO]],Tabela3[Grupo],Tabela3[Meus produtos]),VLOOKUP(Tabela2[[#This Row],[Código]],Tabela4[[Código NBS/LC116]:[Meus serviços]],3,0))</f>
        <v>Não</v>
      </c>
      <c r="C8042" t="str">
        <f>IF(E8042=0,TEXT(dados!A7957,"00000000"),IF(E8042=2,TEXT(dados!A7957,"0000"),TEXT(dados!A7957,"#")))</f>
        <v>84483211</v>
      </c>
      <c r="D8042" t="str">
        <f>IF(dados!B7957=0,"",dados!B7957)</f>
        <v/>
      </c>
      <c r="E8042">
        <f>dados!C7957</f>
        <v>0</v>
      </c>
      <c r="F8042" t="str">
        <f>dados!D7957</f>
        <v>Chapeus (flats) de cardas</v>
      </c>
      <c r="G8042"/>
      <c r="H8042"/>
      <c r="I8042"/>
      <c r="J8042"/>
      <c r="K8042" s="13"/>
      <c r="L8042" s="13">
        <f>dados!I7957/100</f>
        <v>0.13880000000000001</v>
      </c>
      <c r="M8042" s="13">
        <f>dados!J7957/100</f>
        <v>0.17420000000000002</v>
      </c>
      <c r="N8042" s="13">
        <f>dados!K7957/100</f>
        <v>0.18</v>
      </c>
      <c r="O8042" s="13">
        <f>dados!L7957/100</f>
        <v>0</v>
      </c>
      <c r="P8042" s="12" t="str">
        <f>LEFT(Tabela2[[#This Row],[Código]],2)</f>
        <v>84</v>
      </c>
    </row>
    <row r="8043" spans="2:16" ht="15" customHeight="1" x14ac:dyDescent="0.25">
      <c r="B8043" s="31" t="str">
        <f>IF(Tabela2[[#This Row],[Tipo]] = 0,LOOKUP(Tabela2[[#This Row],[RESUMO]],Tabela3[Grupo],Tabela3[Meus produtos]),VLOOKUP(Tabela2[[#This Row],[Código]],Tabela4[[Código NBS/LC116]:[Meus serviços]],3,0))</f>
        <v>Não</v>
      </c>
      <c r="C8043" t="str">
        <f>IF(E8043=0,TEXT(dados!A7958,"00000000"),IF(E8043=2,TEXT(dados!A7958,"0000"),TEXT(dados!A7958,"#")))</f>
        <v>84483219</v>
      </c>
      <c r="D8043" t="str">
        <f>IF(dados!B7958=0,"",dados!B7958)</f>
        <v/>
      </c>
      <c r="E8043">
        <f>dados!C7958</f>
        <v>0</v>
      </c>
      <c r="F8043" t="str">
        <f>dados!D7958</f>
        <v>Outros partes e acessorios de cardas</v>
      </c>
      <c r="G8043"/>
      <c r="H8043"/>
      <c r="I8043"/>
      <c r="J8043"/>
      <c r="K8043" s="13"/>
      <c r="L8043" s="13">
        <f>dados!I7958/100</f>
        <v>0.13880000000000001</v>
      </c>
      <c r="M8043" s="13">
        <f>dados!J7958/100</f>
        <v>0.17420000000000002</v>
      </c>
      <c r="N8043" s="13">
        <f>dados!K7958/100</f>
        <v>0.18</v>
      </c>
      <c r="O8043" s="13">
        <f>dados!L7958/100</f>
        <v>0</v>
      </c>
      <c r="P8043" s="12" t="str">
        <f>LEFT(Tabela2[[#This Row],[Código]],2)</f>
        <v>84</v>
      </c>
    </row>
    <row r="8044" spans="2:16" ht="15" customHeight="1" x14ac:dyDescent="0.25">
      <c r="B8044" s="31" t="str">
        <f>IF(Tabela2[[#This Row],[Tipo]] = 0,LOOKUP(Tabela2[[#This Row],[RESUMO]],Tabela3[Grupo],Tabela3[Meus produtos]),VLOOKUP(Tabela2[[#This Row],[Código]],Tabela4[[Código NBS/LC116]:[Meus serviços]],3,0))</f>
        <v>Não</v>
      </c>
      <c r="C8044" t="str">
        <f>IF(E8044=0,TEXT(dados!A7959,"00000000"),IF(E8044=2,TEXT(dados!A7959,"0000"),TEXT(dados!A7959,"#")))</f>
        <v>84483220</v>
      </c>
      <c r="D8044" t="str">
        <f>IF(dados!B7959=0,"",dados!B7959)</f>
        <v/>
      </c>
      <c r="E8044">
        <f>dados!C7959</f>
        <v>0</v>
      </c>
      <c r="F8044" t="str">
        <f>dados!D7959</f>
        <v>Partes e acess.de penteadoras de materia textil</v>
      </c>
      <c r="G8044"/>
      <c r="H8044"/>
      <c r="I8044"/>
      <c r="J8044"/>
      <c r="K8044" s="13"/>
      <c r="L8044" s="13">
        <f>dados!I7959/100</f>
        <v>0.13880000000000001</v>
      </c>
      <c r="M8044" s="13">
        <f>dados!J7959/100</f>
        <v>0.1588</v>
      </c>
      <c r="N8044" s="13">
        <f>dados!K7959/100</f>
        <v>0.18</v>
      </c>
      <c r="O8044" s="13">
        <f>dados!L7959/100</f>
        <v>0</v>
      </c>
      <c r="P8044" s="12" t="str">
        <f>LEFT(Tabela2[[#This Row],[Código]],2)</f>
        <v>84</v>
      </c>
    </row>
    <row r="8045" spans="2:16" ht="15" customHeight="1" x14ac:dyDescent="0.25">
      <c r="B8045" s="31" t="str">
        <f>IF(Tabela2[[#This Row],[Tipo]] = 0,LOOKUP(Tabela2[[#This Row],[RESUMO]],Tabela3[Grupo],Tabela3[Meus produtos]),VLOOKUP(Tabela2[[#This Row],[Código]],Tabela4[[Código NBS/LC116]:[Meus serviços]],3,0))</f>
        <v>Não</v>
      </c>
      <c r="C8045" t="str">
        <f>IF(E8045=0,TEXT(dados!A7960,"00000000"),IF(E8045=2,TEXT(dados!A7960,"0000"),TEXT(dados!A7960,"#")))</f>
        <v>84483230</v>
      </c>
      <c r="D8045" t="str">
        <f>IF(dados!B7960=0,"",dados!B7960)</f>
        <v/>
      </c>
      <c r="E8045">
        <f>dados!C7960</f>
        <v>0</v>
      </c>
      <c r="F8045" t="str">
        <f>dados!D7960</f>
        <v>Bancas de estiramento de materia textil</v>
      </c>
      <c r="G8045"/>
      <c r="H8045"/>
      <c r="I8045"/>
      <c r="J8045"/>
      <c r="K8045" s="13"/>
      <c r="L8045" s="13">
        <f>dados!I7960/100</f>
        <v>0.13880000000000001</v>
      </c>
      <c r="M8045" s="13">
        <f>dados!J7960/100</f>
        <v>0.17420000000000002</v>
      </c>
      <c r="N8045" s="13">
        <f>dados!K7960/100</f>
        <v>0.18</v>
      </c>
      <c r="O8045" s="13">
        <f>dados!L7960/100</f>
        <v>0</v>
      </c>
      <c r="P8045" s="12" t="str">
        <f>LEFT(Tabela2[[#This Row],[Código]],2)</f>
        <v>84</v>
      </c>
    </row>
    <row r="8046" spans="2:16" ht="15" customHeight="1" x14ac:dyDescent="0.25">
      <c r="B8046" s="31" t="str">
        <f>IF(Tabela2[[#This Row],[Tipo]] = 0,LOOKUP(Tabela2[[#This Row],[RESUMO]],Tabela3[Grupo],Tabela3[Meus produtos]),VLOOKUP(Tabela2[[#This Row],[Código]],Tabela4[[Código NBS/LC116]:[Meus serviços]],3,0))</f>
        <v>Não</v>
      </c>
      <c r="C8046" t="str">
        <f>IF(E8046=0,TEXT(dados!A7961,"00000000"),IF(E8046=2,TEXT(dados!A7961,"0000"),TEXT(dados!A7961,"#")))</f>
        <v>84483240</v>
      </c>
      <c r="D8046" t="str">
        <f>IF(dados!B7961=0,"",dados!B7961)</f>
        <v/>
      </c>
      <c r="E8046">
        <f>dados!C7961</f>
        <v>0</v>
      </c>
      <c r="F8046" t="str">
        <f>dados!D7961</f>
        <v>Partes e acess.de maqs.p/prepar.da seda</v>
      </c>
      <c r="G8046"/>
      <c r="H8046"/>
      <c r="I8046"/>
      <c r="J8046"/>
      <c r="K8046" s="13"/>
      <c r="L8046" s="13">
        <f>dados!I7961/100</f>
        <v>0.13880000000000001</v>
      </c>
      <c r="M8046" s="13">
        <f>dados!J7961/100</f>
        <v>0.1588</v>
      </c>
      <c r="N8046" s="13">
        <f>dados!K7961/100</f>
        <v>0.18</v>
      </c>
      <c r="O8046" s="13">
        <f>dados!L7961/100</f>
        <v>0</v>
      </c>
      <c r="P8046" s="12" t="str">
        <f>LEFT(Tabela2[[#This Row],[Código]],2)</f>
        <v>84</v>
      </c>
    </row>
    <row r="8047" spans="2:16" ht="15" customHeight="1" x14ac:dyDescent="0.25">
      <c r="B8047" s="31" t="str">
        <f>IF(Tabela2[[#This Row],[Tipo]] = 0,LOOKUP(Tabela2[[#This Row],[RESUMO]],Tabela3[Grupo],Tabela3[Meus produtos]),VLOOKUP(Tabela2[[#This Row],[Código]],Tabela4[[Código NBS/LC116]:[Meus serviços]],3,0))</f>
        <v>Não</v>
      </c>
      <c r="C8047" t="str">
        <f>IF(E8047=0,TEXT(dados!A7962,"00000000"),IF(E8047=2,TEXT(dados!A7962,"0000"),TEXT(dados!A7962,"#")))</f>
        <v>84483250</v>
      </c>
      <c r="D8047" t="str">
        <f>IF(dados!B7962=0,"",dados!B7962)</f>
        <v/>
      </c>
      <c r="E8047">
        <f>dados!C7962</f>
        <v>0</v>
      </c>
      <c r="F8047" t="str">
        <f>dados!D7962</f>
        <v>Partes e acess.de maqs.p/carbonizar la</v>
      </c>
      <c r="G8047"/>
      <c r="H8047"/>
      <c r="I8047"/>
      <c r="J8047"/>
      <c r="K8047" s="13"/>
      <c r="L8047" s="13">
        <f>dados!I7962/100</f>
        <v>0.13880000000000001</v>
      </c>
      <c r="M8047" s="13">
        <f>dados!J7962/100</f>
        <v>0.1588</v>
      </c>
      <c r="N8047" s="13">
        <f>dados!K7962/100</f>
        <v>0.18</v>
      </c>
      <c r="O8047" s="13">
        <f>dados!L7962/100</f>
        <v>0</v>
      </c>
      <c r="P8047" s="12" t="str">
        <f>LEFT(Tabela2[[#This Row],[Código]],2)</f>
        <v>84</v>
      </c>
    </row>
    <row r="8048" spans="2:16" ht="15" customHeight="1" x14ac:dyDescent="0.25">
      <c r="B8048" s="31" t="str">
        <f>IF(Tabela2[[#This Row],[Tipo]] = 0,LOOKUP(Tabela2[[#This Row],[RESUMO]],Tabela3[Grupo],Tabela3[Meus produtos]),VLOOKUP(Tabela2[[#This Row],[Código]],Tabela4[[Código NBS/LC116]:[Meus serviços]],3,0))</f>
        <v>Não</v>
      </c>
      <c r="C8048" t="str">
        <f>IF(E8048=0,TEXT(dados!A7963,"00000000"),IF(E8048=2,TEXT(dados!A7963,"0000"),TEXT(dados!A7963,"#")))</f>
        <v>84483290</v>
      </c>
      <c r="D8048" t="str">
        <f>IF(dados!B7963=0,"",dados!B7963)</f>
        <v/>
      </c>
      <c r="E8048">
        <f>dados!C7963</f>
        <v>0</v>
      </c>
      <c r="F8048" t="str">
        <f>dados!D7963</f>
        <v>Outs.partes e acess.de maqs.p/prepar.de materia textil</v>
      </c>
      <c r="G8048"/>
      <c r="H8048"/>
      <c r="I8048"/>
      <c r="J8048"/>
      <c r="K8048" s="13"/>
      <c r="L8048" s="13">
        <f>dados!I7963/100</f>
        <v>0.13880000000000001</v>
      </c>
      <c r="M8048" s="13">
        <f>dados!J7963/100</f>
        <v>0.17420000000000002</v>
      </c>
      <c r="N8048" s="13">
        <f>dados!K7963/100</f>
        <v>0.18</v>
      </c>
      <c r="O8048" s="13">
        <f>dados!L7963/100</f>
        <v>0</v>
      </c>
      <c r="P8048" s="12" t="str">
        <f>LEFT(Tabela2[[#This Row],[Código]],2)</f>
        <v>84</v>
      </c>
    </row>
    <row r="8049" spans="2:16" ht="15" customHeight="1" x14ac:dyDescent="0.25">
      <c r="B8049" s="31" t="str">
        <f>IF(Tabela2[[#This Row],[Tipo]] = 0,LOOKUP(Tabela2[[#This Row],[RESUMO]],Tabela3[Grupo],Tabela3[Meus produtos]),VLOOKUP(Tabela2[[#This Row],[Código]],Tabela4[[Código NBS/LC116]:[Meus serviços]],3,0))</f>
        <v>Não</v>
      </c>
      <c r="C8049" t="str">
        <f>IF(E8049=0,TEXT(dados!A7964,"00000000"),IF(E8049=2,TEXT(dados!A7964,"0000"),TEXT(dados!A7964,"#")))</f>
        <v>84483310</v>
      </c>
      <c r="D8049" t="str">
        <f>IF(dados!B7964=0,"",dados!B7964)</f>
        <v/>
      </c>
      <c r="E8049">
        <f>dados!C7964</f>
        <v>0</v>
      </c>
      <c r="F8049" t="str">
        <f>dados!D7964</f>
        <v>Cursores de fusos p/maqs.prepar.materia textil</v>
      </c>
      <c r="G8049"/>
      <c r="H8049"/>
      <c r="I8049"/>
      <c r="J8049"/>
      <c r="K8049" s="13"/>
      <c r="L8049" s="13">
        <f>dados!I7964/100</f>
        <v>0.13880000000000001</v>
      </c>
      <c r="M8049" s="13">
        <f>dados!J7964/100</f>
        <v>0.17420000000000002</v>
      </c>
      <c r="N8049" s="13">
        <f>dados!K7964/100</f>
        <v>0.18</v>
      </c>
      <c r="O8049" s="13">
        <f>dados!L7964/100</f>
        <v>0</v>
      </c>
      <c r="P8049" s="12" t="str">
        <f>LEFT(Tabela2[[#This Row],[Código]],2)</f>
        <v>84</v>
      </c>
    </row>
    <row r="8050" spans="2:16" ht="15" customHeight="1" x14ac:dyDescent="0.25">
      <c r="B8050" s="31" t="str">
        <f>IF(Tabela2[[#This Row],[Tipo]] = 0,LOOKUP(Tabela2[[#This Row],[RESUMO]],Tabela3[Grupo],Tabela3[Meus produtos]),VLOOKUP(Tabela2[[#This Row],[Código]],Tabela4[[Código NBS/LC116]:[Meus serviços]],3,0))</f>
        <v>Não</v>
      </c>
      <c r="C8050" t="str">
        <f>IF(E8050=0,TEXT(dados!A7965,"00000000"),IF(E8050=2,TEXT(dados!A7965,"0000"),TEXT(dados!A7965,"#")))</f>
        <v>84483390</v>
      </c>
      <c r="D8050" t="str">
        <f>IF(dados!B7965=0,"",dados!B7965)</f>
        <v/>
      </c>
      <c r="E8050">
        <f>dados!C7965</f>
        <v>0</v>
      </c>
      <c r="F8050" t="str">
        <f>dados!D7965</f>
        <v>Fusos,suas aletas e aneis,p/maqs.prepar.materia textil</v>
      </c>
      <c r="G8050"/>
      <c r="H8050"/>
      <c r="I8050"/>
      <c r="J8050"/>
      <c r="K8050" s="13"/>
      <c r="L8050" s="13">
        <f>dados!I7965/100</f>
        <v>0.13880000000000001</v>
      </c>
      <c r="M8050" s="13">
        <f>dados!J7965/100</f>
        <v>0.17420000000000002</v>
      </c>
      <c r="N8050" s="13">
        <f>dados!K7965/100</f>
        <v>0.18</v>
      </c>
      <c r="O8050" s="13">
        <f>dados!L7965/100</f>
        <v>0</v>
      </c>
      <c r="P8050" s="12" t="str">
        <f>LEFT(Tabela2[[#This Row],[Código]],2)</f>
        <v>84</v>
      </c>
    </row>
    <row r="8051" spans="2:16" ht="15" customHeight="1" x14ac:dyDescent="0.25">
      <c r="B8051" s="31" t="str">
        <f>IF(Tabela2[[#This Row],[Tipo]] = 0,LOOKUP(Tabela2[[#This Row],[RESUMO]],Tabela3[Grupo],Tabela3[Meus produtos]),VLOOKUP(Tabela2[[#This Row],[Código]],Tabela4[[Código NBS/LC116]:[Meus serviços]],3,0))</f>
        <v>Não</v>
      </c>
      <c r="C8051" t="str">
        <f>IF(E8051=0,TEXT(dados!A7966,"00000000"),IF(E8051=2,TEXT(dados!A7966,"0000"),TEXT(dados!A7966,"#")))</f>
        <v>84483911</v>
      </c>
      <c r="D8051" t="str">
        <f>IF(dados!B7966=0,"",dados!B7966)</f>
        <v/>
      </c>
      <c r="E8051">
        <f>dados!C7966</f>
        <v>0</v>
      </c>
      <c r="F8051" t="str">
        <f>dados!D7966</f>
        <v>Partes e acess.de filatorios intermitentes</v>
      </c>
      <c r="G8051"/>
      <c r="H8051"/>
      <c r="I8051"/>
      <c r="J8051"/>
      <c r="K8051" s="13"/>
      <c r="L8051" s="13">
        <f>dados!I7966/100</f>
        <v>0.13880000000000001</v>
      </c>
      <c r="M8051" s="13">
        <f>dados!J7966/100</f>
        <v>0.17420000000000002</v>
      </c>
      <c r="N8051" s="13">
        <f>dados!K7966/100</f>
        <v>0.18</v>
      </c>
      <c r="O8051" s="13">
        <f>dados!L7966/100</f>
        <v>0</v>
      </c>
      <c r="P8051" s="12" t="str">
        <f>LEFT(Tabela2[[#This Row],[Código]],2)</f>
        <v>84</v>
      </c>
    </row>
    <row r="8052" spans="2:16" ht="15" customHeight="1" x14ac:dyDescent="0.25">
      <c r="B8052" s="31" t="str">
        <f>IF(Tabela2[[#This Row],[Tipo]] = 0,LOOKUP(Tabela2[[#This Row],[RESUMO]],Tabela3[Grupo],Tabela3[Meus produtos]),VLOOKUP(Tabela2[[#This Row],[Código]],Tabela4[[Código NBS/LC116]:[Meus serviços]],3,0))</f>
        <v>Não</v>
      </c>
      <c r="C8052" t="str">
        <f>IF(E8052=0,TEXT(dados!A7967,"00000000"),IF(E8052=2,TEXT(dados!A7967,"0000"),TEXT(dados!A7967,"#")))</f>
        <v>84483912</v>
      </c>
      <c r="D8052" t="str">
        <f>IF(dados!B7967=0,"",dados!B7967)</f>
        <v/>
      </c>
      <c r="E8052">
        <f>dados!C7967</f>
        <v>0</v>
      </c>
      <c r="F8052" t="str">
        <f>dados!D7967</f>
        <v>Partes e acess.de maqs.tow-to-yarn p/fiacao mat.text.</v>
      </c>
      <c r="G8052"/>
      <c r="H8052"/>
      <c r="I8052"/>
      <c r="J8052"/>
      <c r="K8052" s="13"/>
      <c r="L8052" s="13">
        <f>dados!I7967/100</f>
        <v>0.13880000000000001</v>
      </c>
      <c r="M8052" s="13">
        <f>dados!J7967/100</f>
        <v>0.1588</v>
      </c>
      <c r="N8052" s="13">
        <f>dados!K7967/100</f>
        <v>0.18</v>
      </c>
      <c r="O8052" s="13">
        <f>dados!L7967/100</f>
        <v>0</v>
      </c>
      <c r="P8052" s="12" t="str">
        <f>LEFT(Tabela2[[#This Row],[Código]],2)</f>
        <v>84</v>
      </c>
    </row>
    <row r="8053" spans="2:16" ht="15" customHeight="1" x14ac:dyDescent="0.25">
      <c r="B8053" s="31" t="str">
        <f>IF(Tabela2[[#This Row],[Tipo]] = 0,LOOKUP(Tabela2[[#This Row],[RESUMO]],Tabela3[Grupo],Tabela3[Meus produtos]),VLOOKUP(Tabela2[[#This Row],[Código]],Tabela4[[Código NBS/LC116]:[Meus serviços]],3,0))</f>
        <v>Não</v>
      </c>
      <c r="C8053" t="str">
        <f>IF(E8053=0,TEXT(dados!A7968,"00000000"),IF(E8053=2,TEXT(dados!A7968,"0000"),TEXT(dados!A7968,"#")))</f>
        <v>84483917</v>
      </c>
      <c r="D8053" t="str">
        <f>IF(dados!B7968=0,"",dados!B7968)</f>
        <v/>
      </c>
      <c r="E8053">
        <f>dados!C7968</f>
        <v>0</v>
      </c>
      <c r="F8053" t="str">
        <f>dados!D7968</f>
        <v>Partes e acess.de outs.filatorios p/fiacao mater.textil</v>
      </c>
      <c r="G8053"/>
      <c r="H8053"/>
      <c r="I8053"/>
      <c r="J8053"/>
      <c r="K8053" s="13"/>
      <c r="L8053" s="13">
        <f>dados!I7968/100</f>
        <v>0.13880000000000001</v>
      </c>
      <c r="M8053" s="13">
        <f>dados!J7968/100</f>
        <v>0.17420000000000002</v>
      </c>
      <c r="N8053" s="13">
        <f>dados!K7968/100</f>
        <v>0.18</v>
      </c>
      <c r="O8053" s="13">
        <f>dados!L7968/100</f>
        <v>0</v>
      </c>
      <c r="P8053" s="12" t="str">
        <f>LEFT(Tabela2[[#This Row],[Código]],2)</f>
        <v>84</v>
      </c>
    </row>
    <row r="8054" spans="2:16" ht="15" customHeight="1" x14ac:dyDescent="0.25">
      <c r="B8054" s="31" t="str">
        <f>IF(Tabela2[[#This Row],[Tipo]] = 0,LOOKUP(Tabela2[[#This Row],[RESUMO]],Tabela3[Grupo],Tabela3[Meus produtos]),VLOOKUP(Tabela2[[#This Row],[Código]],Tabela4[[Código NBS/LC116]:[Meus serviços]],3,0))</f>
        <v>Não</v>
      </c>
      <c r="C8054" t="str">
        <f>IF(E8054=0,TEXT(dados!A7969,"00000000"),IF(E8054=2,TEXT(dados!A7969,"0000"),TEXT(dados!A7969,"#")))</f>
        <v>84483919</v>
      </c>
      <c r="D8054" t="str">
        <f>IF(dados!B7969=0,"",dados!B7969)</f>
        <v/>
      </c>
      <c r="E8054">
        <f>dados!C7969</f>
        <v>0</v>
      </c>
      <c r="F8054" t="str">
        <f>dados!D7969</f>
        <v>Partes e acess.de maqs.p/dobragem,torcao de mat.textil</v>
      </c>
      <c r="G8054"/>
      <c r="H8054"/>
      <c r="I8054"/>
      <c r="J8054"/>
      <c r="K8054" s="13"/>
      <c r="L8054" s="13">
        <f>dados!I7969/100</f>
        <v>0.13880000000000001</v>
      </c>
      <c r="M8054" s="13">
        <f>dados!J7969/100</f>
        <v>0.17420000000000002</v>
      </c>
      <c r="N8054" s="13">
        <f>dados!K7969/100</f>
        <v>0.18</v>
      </c>
      <c r="O8054" s="13">
        <f>dados!L7969/100</f>
        <v>0</v>
      </c>
      <c r="P8054" s="12" t="str">
        <f>LEFT(Tabela2[[#This Row],[Código]],2)</f>
        <v>84</v>
      </c>
    </row>
    <row r="8055" spans="2:16" ht="15" customHeight="1" x14ac:dyDescent="0.25">
      <c r="B8055" s="31" t="str">
        <f>IF(Tabela2[[#This Row],[Tipo]] = 0,LOOKUP(Tabela2[[#This Row],[RESUMO]],Tabela3[Grupo],Tabela3[Meus produtos]),VLOOKUP(Tabela2[[#This Row],[Código]],Tabela4[[Código NBS/LC116]:[Meus serviços]],3,0))</f>
        <v>Não</v>
      </c>
      <c r="C8055" t="str">
        <f>IF(E8055=0,TEXT(dados!A7970,"00000000"),IF(E8055=2,TEXT(dados!A7970,"0000"),TEXT(dados!A7970,"#")))</f>
        <v>84483921</v>
      </c>
      <c r="D8055" t="str">
        <f>IF(dados!B7970=0,"",dados!B7970)</f>
        <v/>
      </c>
      <c r="E8055">
        <f>dados!C7970</f>
        <v>0</v>
      </c>
      <c r="F8055" t="str">
        <f>dados!D7970</f>
        <v>Partes e acess.de bobinadeiras de trama</v>
      </c>
      <c r="G8055"/>
      <c r="H8055"/>
      <c r="I8055"/>
      <c r="J8055"/>
      <c r="K8055" s="13"/>
      <c r="L8055" s="13">
        <f>dados!I7970/100</f>
        <v>0.13880000000000001</v>
      </c>
      <c r="M8055" s="13">
        <f>dados!J7970/100</f>
        <v>0.1588</v>
      </c>
      <c r="N8055" s="13">
        <f>dados!K7970/100</f>
        <v>0.18</v>
      </c>
      <c r="O8055" s="13">
        <f>dados!L7970/100</f>
        <v>0</v>
      </c>
      <c r="P8055" s="12" t="str">
        <f>LEFT(Tabela2[[#This Row],[Código]],2)</f>
        <v>84</v>
      </c>
    </row>
    <row r="8056" spans="2:16" ht="15" customHeight="1" x14ac:dyDescent="0.25">
      <c r="B8056" s="31" t="str">
        <f>IF(Tabela2[[#This Row],[Tipo]] = 0,LOOKUP(Tabela2[[#This Row],[RESUMO]],Tabela3[Grupo],Tabela3[Meus produtos]),VLOOKUP(Tabela2[[#This Row],[Código]],Tabela4[[Código NBS/LC116]:[Meus serviços]],3,0))</f>
        <v>Não</v>
      </c>
      <c r="C8056" t="str">
        <f>IF(E8056=0,TEXT(dados!A7971,"00000000"),IF(E8056=2,TEXT(dados!A7971,"0000"),TEXT(dados!A7971,"#")))</f>
        <v>84483922</v>
      </c>
      <c r="D8056" t="str">
        <f>IF(dados!B7971=0,"",dados!B7971)</f>
        <v/>
      </c>
      <c r="E8056">
        <f>dados!C7971</f>
        <v>0</v>
      </c>
      <c r="F8056" t="str">
        <f>dados!D7971</f>
        <v>Partes e acess.de bobinadeiras automat.p/fios elastanos</v>
      </c>
      <c r="G8056"/>
      <c r="H8056"/>
      <c r="I8056"/>
      <c r="J8056"/>
      <c r="K8056" s="13"/>
      <c r="L8056" s="13">
        <f>dados!I7971/100</f>
        <v>0.13880000000000001</v>
      </c>
      <c r="M8056" s="13">
        <f>dados!J7971/100</f>
        <v>0.1588</v>
      </c>
      <c r="N8056" s="13">
        <f>dados!K7971/100</f>
        <v>0.18</v>
      </c>
      <c r="O8056" s="13">
        <f>dados!L7971/100</f>
        <v>0</v>
      </c>
      <c r="P8056" s="12" t="str">
        <f>LEFT(Tabela2[[#This Row],[Código]],2)</f>
        <v>84</v>
      </c>
    </row>
    <row r="8057" spans="2:16" ht="15" customHeight="1" x14ac:dyDescent="0.25">
      <c r="B8057" s="31" t="str">
        <f>IF(Tabela2[[#This Row],[Tipo]] = 0,LOOKUP(Tabela2[[#This Row],[RESUMO]],Tabela3[Grupo],Tabela3[Meus produtos]),VLOOKUP(Tabela2[[#This Row],[Código]],Tabela4[[Código NBS/LC116]:[Meus serviços]],3,0))</f>
        <v>Não</v>
      </c>
      <c r="C8057" t="str">
        <f>IF(E8057=0,TEXT(dados!A7972,"00000000"),IF(E8057=2,TEXT(dados!A7972,"0000"),TEXT(dados!A7972,"#")))</f>
        <v>84483923</v>
      </c>
      <c r="D8057" t="str">
        <f>IF(dados!B7972=0,"",dados!B7972)</f>
        <v/>
      </c>
      <c r="E8057">
        <f>dados!C7972</f>
        <v>0</v>
      </c>
      <c r="F8057" t="str">
        <f>dados!D7972</f>
        <v>Partes e acess.de outs.bobinadeiras automaticas</v>
      </c>
      <c r="G8057"/>
      <c r="H8057"/>
      <c r="I8057"/>
      <c r="J8057"/>
      <c r="K8057" s="13"/>
      <c r="L8057" s="13">
        <f>dados!I7972/100</f>
        <v>0.13880000000000001</v>
      </c>
      <c r="M8057" s="13">
        <f>dados!J7972/100</f>
        <v>0.17420000000000002</v>
      </c>
      <c r="N8057" s="13">
        <f>dados!K7972/100</f>
        <v>0.18</v>
      </c>
      <c r="O8057" s="13">
        <f>dados!L7972/100</f>
        <v>0</v>
      </c>
      <c r="P8057" s="12" t="str">
        <f>LEFT(Tabela2[[#This Row],[Código]],2)</f>
        <v>84</v>
      </c>
    </row>
    <row r="8058" spans="2:16" ht="15" customHeight="1" x14ac:dyDescent="0.25">
      <c r="B8058" s="31" t="str">
        <f>IF(Tabela2[[#This Row],[Tipo]] = 0,LOOKUP(Tabela2[[#This Row],[RESUMO]],Tabela3[Grupo],Tabela3[Meus produtos]),VLOOKUP(Tabela2[[#This Row],[Código]],Tabela4[[Código NBS/LC116]:[Meus serviços]],3,0))</f>
        <v>Não</v>
      </c>
      <c r="C8058" t="str">
        <f>IF(E8058=0,TEXT(dados!A7973,"00000000"),IF(E8058=2,TEXT(dados!A7973,"0000"),TEXT(dados!A7973,"#")))</f>
        <v>84483929</v>
      </c>
      <c r="D8058" t="str">
        <f>IF(dados!B7973=0,"",dados!B7973)</f>
        <v/>
      </c>
      <c r="E8058">
        <f>dados!C7973</f>
        <v>0</v>
      </c>
      <c r="F8058" t="str">
        <f>dados!D7973</f>
        <v>Partes e acess.de outs.maqs.de bobinar ou de dobar</v>
      </c>
      <c r="G8058"/>
      <c r="H8058"/>
      <c r="I8058"/>
      <c r="J8058"/>
      <c r="K8058" s="13"/>
      <c r="L8058" s="13">
        <f>dados!I7973/100</f>
        <v>0.13880000000000001</v>
      </c>
      <c r="M8058" s="13">
        <f>dados!J7973/100</f>
        <v>0.17420000000000002</v>
      </c>
      <c r="N8058" s="13">
        <f>dados!K7973/100</f>
        <v>0.18</v>
      </c>
      <c r="O8058" s="13">
        <f>dados!L7973/100</f>
        <v>0</v>
      </c>
      <c r="P8058" s="12" t="str">
        <f>LEFT(Tabela2[[#This Row],[Código]],2)</f>
        <v>84</v>
      </c>
    </row>
    <row r="8059" spans="2:16" ht="15" customHeight="1" x14ac:dyDescent="0.25">
      <c r="B8059" s="31" t="str">
        <f>IF(Tabela2[[#This Row],[Tipo]] = 0,LOOKUP(Tabela2[[#This Row],[RESUMO]],Tabela3[Grupo],Tabela3[Meus produtos]),VLOOKUP(Tabela2[[#This Row],[Código]],Tabela4[[Código NBS/LC116]:[Meus serviços]],3,0))</f>
        <v>Não</v>
      </c>
      <c r="C8059" t="str">
        <f>IF(E8059=0,TEXT(dados!A7974,"00000000"),IF(E8059=2,TEXT(dados!A7974,"0000"),TEXT(dados!A7974,"#")))</f>
        <v>84483991</v>
      </c>
      <c r="D8059" t="str">
        <f>IF(dados!B7974=0,"",dados!B7974)</f>
        <v/>
      </c>
      <c r="E8059">
        <f>dados!C7974</f>
        <v>0</v>
      </c>
      <c r="F8059" t="str">
        <f>dados!D7974</f>
        <v>Partes e acess.de urdideiras</v>
      </c>
      <c r="G8059"/>
      <c r="H8059"/>
      <c r="I8059"/>
      <c r="J8059"/>
      <c r="K8059" s="13"/>
      <c r="L8059" s="13">
        <f>dados!I7974/100</f>
        <v>0.13880000000000001</v>
      </c>
      <c r="M8059" s="13">
        <f>dados!J7974/100</f>
        <v>0.17420000000000002</v>
      </c>
      <c r="N8059" s="13">
        <f>dados!K7974/100</f>
        <v>0.18</v>
      </c>
      <c r="O8059" s="13">
        <f>dados!L7974/100</f>
        <v>0</v>
      </c>
      <c r="P8059" s="12" t="str">
        <f>LEFT(Tabela2[[#This Row],[Código]],2)</f>
        <v>84</v>
      </c>
    </row>
    <row r="8060" spans="2:16" ht="15" customHeight="1" x14ac:dyDescent="0.25">
      <c r="B8060" s="31" t="str">
        <f>IF(Tabela2[[#This Row],[Tipo]] = 0,LOOKUP(Tabela2[[#This Row],[RESUMO]],Tabela3[Grupo],Tabela3[Meus produtos]),VLOOKUP(Tabela2[[#This Row],[Código]],Tabela4[[Código NBS/LC116]:[Meus serviços]],3,0))</f>
        <v>Não</v>
      </c>
      <c r="C8060" t="str">
        <f>IF(E8060=0,TEXT(dados!A7975,"00000000"),IF(E8060=2,TEXT(dados!A7975,"0000"),TEXT(dados!A7975,"#")))</f>
        <v>84483992</v>
      </c>
      <c r="D8060" t="str">
        <f>IF(dados!B7975=0,"",dados!B7975)</f>
        <v/>
      </c>
      <c r="E8060">
        <f>dados!C7975</f>
        <v>0</v>
      </c>
      <c r="F8060" t="str">
        <f>dados!D7975</f>
        <v>Partes e acess.de passadeiras p/lico e pente</v>
      </c>
      <c r="G8060"/>
      <c r="H8060"/>
      <c r="I8060"/>
      <c r="J8060"/>
      <c r="K8060" s="13"/>
      <c r="L8060" s="13">
        <f>dados!I7975/100</f>
        <v>0.13880000000000001</v>
      </c>
      <c r="M8060" s="13">
        <f>dados!J7975/100</f>
        <v>0.1588</v>
      </c>
      <c r="N8060" s="13">
        <f>dados!K7975/100</f>
        <v>0.18</v>
      </c>
      <c r="O8060" s="13">
        <f>dados!L7975/100</f>
        <v>0</v>
      </c>
      <c r="P8060" s="12" t="str">
        <f>LEFT(Tabela2[[#This Row],[Código]],2)</f>
        <v>84</v>
      </c>
    </row>
    <row r="8061" spans="2:16" ht="15" customHeight="1" x14ac:dyDescent="0.25">
      <c r="B8061" s="31" t="str">
        <f>IF(Tabela2[[#This Row],[Tipo]] = 0,LOOKUP(Tabela2[[#This Row],[RESUMO]],Tabela3[Grupo],Tabela3[Meus produtos]),VLOOKUP(Tabela2[[#This Row],[Código]],Tabela4[[Código NBS/LC116]:[Meus serviços]],3,0))</f>
        <v>Não</v>
      </c>
      <c r="C8061" t="str">
        <f>IF(E8061=0,TEXT(dados!A7976,"00000000"),IF(E8061=2,TEXT(dados!A7976,"0000"),TEXT(dados!A7976,"#")))</f>
        <v>84483999</v>
      </c>
      <c r="D8061" t="str">
        <f>IF(dados!B7976=0,"",dados!B7976)</f>
        <v/>
      </c>
      <c r="E8061">
        <f>dados!C7976</f>
        <v>0</v>
      </c>
      <c r="F8061" t="str">
        <f>dados!D7976</f>
        <v>Partes e acess.de outs.maqs.e apars.p/trab.mater.textil</v>
      </c>
      <c r="G8061"/>
      <c r="H8061"/>
      <c r="I8061"/>
      <c r="J8061"/>
      <c r="K8061" s="13"/>
      <c r="L8061" s="13">
        <f>dados!I7976/100</f>
        <v>0.13880000000000001</v>
      </c>
      <c r="M8061" s="13">
        <f>dados!J7976/100</f>
        <v>0.17420000000000002</v>
      </c>
      <c r="N8061" s="13">
        <f>dados!K7976/100</f>
        <v>0.18</v>
      </c>
      <c r="O8061" s="13">
        <f>dados!L7976/100</f>
        <v>0</v>
      </c>
      <c r="P8061" s="12" t="str">
        <f>LEFT(Tabela2[[#This Row],[Código]],2)</f>
        <v>84</v>
      </c>
    </row>
    <row r="8062" spans="2:16" ht="15" customHeight="1" x14ac:dyDescent="0.25">
      <c r="B8062" s="31" t="str">
        <f>IF(Tabela2[[#This Row],[Tipo]] = 0,LOOKUP(Tabela2[[#This Row],[RESUMO]],Tabela3[Grupo],Tabela3[Meus produtos]),VLOOKUP(Tabela2[[#This Row],[Código]],Tabela4[[Código NBS/LC116]:[Meus serviços]],3,0))</f>
        <v>Não</v>
      </c>
      <c r="C8062" t="str">
        <f>IF(E8062=0,TEXT(dados!A7977,"00000000"),IF(E8062=2,TEXT(dados!A7977,"0000"),TEXT(dados!A7977,"#")))</f>
        <v>84484200</v>
      </c>
      <c r="D8062" t="str">
        <f>IF(dados!B7977=0,"",dados!B7977)</f>
        <v/>
      </c>
      <c r="E8062">
        <f>dados!C7977</f>
        <v>0</v>
      </c>
      <c r="F8062" t="str">
        <f>dados!D7977</f>
        <v>Pentes,licos e quadros de licos,de teares p/tecidos</v>
      </c>
      <c r="G8062"/>
      <c r="H8062"/>
      <c r="I8062"/>
      <c r="J8062"/>
      <c r="K8062" s="13"/>
      <c r="L8062" s="13">
        <f>dados!I7977/100</f>
        <v>0.13449999999999998</v>
      </c>
      <c r="M8062" s="13">
        <f>dados!J7977/100</f>
        <v>0.1699</v>
      </c>
      <c r="N8062" s="13">
        <f>dados!K7977/100</f>
        <v>0.18</v>
      </c>
      <c r="O8062" s="13">
        <f>dados!L7977/100</f>
        <v>0</v>
      </c>
      <c r="P8062" s="12" t="str">
        <f>LEFT(Tabela2[[#This Row],[Código]],2)</f>
        <v>84</v>
      </c>
    </row>
    <row r="8063" spans="2:16" ht="15" customHeight="1" x14ac:dyDescent="0.25">
      <c r="B8063" s="31" t="str">
        <f>IF(Tabela2[[#This Row],[Tipo]] = 0,LOOKUP(Tabela2[[#This Row],[RESUMO]],Tabela3[Grupo],Tabela3[Meus produtos]),VLOOKUP(Tabela2[[#This Row],[Código]],Tabela4[[Código NBS/LC116]:[Meus serviços]],3,0))</f>
        <v>Não</v>
      </c>
      <c r="C8063" t="str">
        <f>IF(E8063=0,TEXT(dados!A7978,"00000000"),IF(E8063=2,TEXT(dados!A7978,"0000"),TEXT(dados!A7978,"#")))</f>
        <v>84484910</v>
      </c>
      <c r="D8063" t="str">
        <f>IF(dados!B7978=0,"",dados!B7978)</f>
        <v/>
      </c>
      <c r="E8063">
        <f>dados!C7978</f>
        <v>0</v>
      </c>
      <c r="F8063" t="str">
        <f>dados!D7978</f>
        <v>Partes e acess.de maqs.e apars.auxiliares de teares</v>
      </c>
      <c r="G8063"/>
      <c r="H8063"/>
      <c r="I8063"/>
      <c r="J8063"/>
      <c r="K8063" s="13"/>
      <c r="L8063" s="13">
        <f>dados!I7978/100</f>
        <v>0.13880000000000001</v>
      </c>
      <c r="M8063" s="13">
        <f>dados!J7978/100</f>
        <v>0.17420000000000002</v>
      </c>
      <c r="N8063" s="13">
        <f>dados!K7978/100</f>
        <v>0.18</v>
      </c>
      <c r="O8063" s="13">
        <f>dados!L7978/100</f>
        <v>0</v>
      </c>
      <c r="P8063" s="12" t="str">
        <f>LEFT(Tabela2[[#This Row],[Código]],2)</f>
        <v>84</v>
      </c>
    </row>
    <row r="8064" spans="2:16" ht="15" customHeight="1" x14ac:dyDescent="0.25">
      <c r="B8064" s="31" t="str">
        <f>IF(Tabela2[[#This Row],[Tipo]] = 0,LOOKUP(Tabela2[[#This Row],[RESUMO]],Tabela3[Grupo],Tabela3[Meus produtos]),VLOOKUP(Tabela2[[#This Row],[Código]],Tabela4[[Código NBS/LC116]:[Meus serviços]],3,0))</f>
        <v>Não</v>
      </c>
      <c r="C8064" t="str">
        <f>IF(E8064=0,TEXT(dados!A7979,"00000000"),IF(E8064=2,TEXT(dados!A7979,"0000"),TEXT(dados!A7979,"#")))</f>
        <v>84484920</v>
      </c>
      <c r="D8064" t="str">
        <f>IF(dados!B7979=0,"",dados!B7979)</f>
        <v/>
      </c>
      <c r="E8064">
        <f>dados!C7979</f>
        <v>0</v>
      </c>
      <c r="F8064" t="str">
        <f>dados!D7979</f>
        <v>Partes e acess.de teares p/tecido l&gt;30cm,jato agua,etc.</v>
      </c>
      <c r="G8064"/>
      <c r="H8064"/>
      <c r="I8064"/>
      <c r="J8064"/>
      <c r="K8064" s="13"/>
      <c r="L8064" s="13">
        <f>dados!I7979/100</f>
        <v>0.13880000000000001</v>
      </c>
      <c r="M8064" s="13">
        <f>dados!J7979/100</f>
        <v>0.1588</v>
      </c>
      <c r="N8064" s="13">
        <f>dados!K7979/100</f>
        <v>0.18</v>
      </c>
      <c r="O8064" s="13">
        <f>dados!L7979/100</f>
        <v>0</v>
      </c>
      <c r="P8064" s="12" t="str">
        <f>LEFT(Tabela2[[#This Row],[Código]],2)</f>
        <v>84</v>
      </c>
    </row>
    <row r="8065" spans="2:16" ht="15" customHeight="1" x14ac:dyDescent="0.25">
      <c r="B8065" s="31" t="str">
        <f>IF(Tabela2[[#This Row],[Tipo]] = 0,LOOKUP(Tabela2[[#This Row],[RESUMO]],Tabela3[Grupo],Tabela3[Meus produtos]),VLOOKUP(Tabela2[[#This Row],[Código]],Tabela4[[Código NBS/LC116]:[Meus serviços]],3,0))</f>
        <v>Não</v>
      </c>
      <c r="C8065" t="str">
        <f>IF(E8065=0,TEXT(dados!A7980,"00000000"),IF(E8065=2,TEXT(dados!A7980,"0000"),TEXT(dados!A7980,"#")))</f>
        <v>84484990</v>
      </c>
      <c r="D8065" t="str">
        <f>IF(dados!B7980=0,"",dados!B7980)</f>
        <v/>
      </c>
      <c r="E8065">
        <f>dados!C7980</f>
        <v>0</v>
      </c>
      <c r="F8065" t="str">
        <f>dados!D7980</f>
        <v>Outros partes e acess.de teares p/tecidos</v>
      </c>
      <c r="G8065"/>
      <c r="H8065"/>
      <c r="I8065"/>
      <c r="J8065"/>
      <c r="K8065" s="13"/>
      <c r="L8065" s="13">
        <f>dados!I7980/100</f>
        <v>0.13880000000000001</v>
      </c>
      <c r="M8065" s="13">
        <f>dados!J7980/100</f>
        <v>0.17420000000000002</v>
      </c>
      <c r="N8065" s="13">
        <f>dados!K7980/100</f>
        <v>0.18</v>
      </c>
      <c r="O8065" s="13">
        <f>dados!L7980/100</f>
        <v>0</v>
      </c>
      <c r="P8065" s="12" t="str">
        <f>LEFT(Tabela2[[#This Row],[Código]],2)</f>
        <v>84</v>
      </c>
    </row>
    <row r="8066" spans="2:16" ht="15" customHeight="1" x14ac:dyDescent="0.25">
      <c r="B8066" s="31" t="str">
        <f>IF(Tabela2[[#This Row],[Tipo]] = 0,LOOKUP(Tabela2[[#This Row],[RESUMO]],Tabela3[Grupo],Tabela3[Meus produtos]),VLOOKUP(Tabela2[[#This Row],[Código]],Tabela4[[Código NBS/LC116]:[Meus serviços]],3,0))</f>
        <v>Não</v>
      </c>
      <c r="C8066" t="str">
        <f>IF(E8066=0,TEXT(dados!A7981,"00000000"),IF(E8066=2,TEXT(dados!A7981,"0000"),TEXT(dados!A7981,"#")))</f>
        <v>84485110</v>
      </c>
      <c r="D8066" t="str">
        <f>IF(dados!B7981=0,"",dados!B7981)</f>
        <v/>
      </c>
      <c r="E8066">
        <f>dados!C7981</f>
        <v>0</v>
      </c>
      <c r="F8066" t="str">
        <f>dados!D7981</f>
        <v>Platinas</v>
      </c>
      <c r="G8066"/>
      <c r="H8066"/>
      <c r="I8066"/>
      <c r="J8066"/>
      <c r="K8066" s="13"/>
      <c r="L8066" s="13">
        <f>dados!I7981/100</f>
        <v>0.13880000000000001</v>
      </c>
      <c r="M8066" s="13">
        <f>dados!J7981/100</f>
        <v>0.17420000000000002</v>
      </c>
      <c r="N8066" s="13">
        <f>dados!K7981/100</f>
        <v>0.18</v>
      </c>
      <c r="O8066" s="13">
        <f>dados!L7981/100</f>
        <v>0</v>
      </c>
      <c r="P8066" s="12" t="str">
        <f>LEFT(Tabela2[[#This Row],[Código]],2)</f>
        <v>84</v>
      </c>
    </row>
    <row r="8067" spans="2:16" ht="15" customHeight="1" x14ac:dyDescent="0.25">
      <c r="B8067" s="31" t="str">
        <f>IF(Tabela2[[#This Row],[Tipo]] = 0,LOOKUP(Tabela2[[#This Row],[RESUMO]],Tabela3[Grupo],Tabela3[Meus produtos]),VLOOKUP(Tabela2[[#This Row],[Código]],Tabela4[[Código NBS/LC116]:[Meus serviços]],3,0))</f>
        <v>Não</v>
      </c>
      <c r="C8067" t="str">
        <f>IF(E8067=0,TEXT(dados!A7982,"00000000"),IF(E8067=2,TEXT(dados!A7982,"0000"),TEXT(dados!A7982,"#")))</f>
        <v>84485190</v>
      </c>
      <c r="D8067" t="str">
        <f>IF(dados!B7982=0,"",dados!B7982)</f>
        <v/>
      </c>
      <c r="E8067">
        <f>dados!C7982</f>
        <v>0</v>
      </c>
      <c r="F8067" t="str">
        <f>dados!D7982</f>
        <v>Outros</v>
      </c>
      <c r="G8067"/>
      <c r="H8067"/>
      <c r="I8067"/>
      <c r="J8067"/>
      <c r="K8067" s="13"/>
      <c r="L8067" s="13">
        <f>dados!I7982/100</f>
        <v>0.13880000000000001</v>
      </c>
      <c r="M8067" s="13">
        <f>dados!J7982/100</f>
        <v>0.1588</v>
      </c>
      <c r="N8067" s="13">
        <f>dados!K7982/100</f>
        <v>0.18</v>
      </c>
      <c r="O8067" s="13">
        <f>dados!L7982/100</f>
        <v>0</v>
      </c>
      <c r="P8067" s="12" t="str">
        <f>LEFT(Tabela2[[#This Row],[Código]],2)</f>
        <v>84</v>
      </c>
    </row>
    <row r="8068" spans="2:16" ht="15" customHeight="1" x14ac:dyDescent="0.25">
      <c r="B8068" s="31" t="str">
        <f>IF(Tabela2[[#This Row],[Tipo]] = 0,LOOKUP(Tabela2[[#This Row],[RESUMO]],Tabela3[Grupo],Tabela3[Meus produtos]),VLOOKUP(Tabela2[[#This Row],[Código]],Tabela4[[Código NBS/LC116]:[Meus serviços]],3,0))</f>
        <v>Não</v>
      </c>
      <c r="C8068" t="str">
        <f>IF(E8068=0,TEXT(dados!A7983,"00000000"),IF(E8068=2,TEXT(dados!A7983,"0000"),TEXT(dados!A7983,"#")))</f>
        <v>84485910</v>
      </c>
      <c r="D8068" t="str">
        <f>IF(dados!B7983=0,"",dados!B7983)</f>
        <v/>
      </c>
      <c r="E8068">
        <f>dados!C7983</f>
        <v>0</v>
      </c>
      <c r="F8068" t="str">
        <f>dados!D7983</f>
        <v>Partes e acess.de teares circulares p/fabr.de malhas</v>
      </c>
      <c r="G8068"/>
      <c r="H8068"/>
      <c r="I8068"/>
      <c r="J8068"/>
      <c r="K8068" s="13"/>
      <c r="L8068" s="13">
        <f>dados!I7983/100</f>
        <v>0.13880000000000001</v>
      </c>
      <c r="M8068" s="13">
        <f>dados!J7983/100</f>
        <v>0.17420000000000002</v>
      </c>
      <c r="N8068" s="13">
        <f>dados!K7983/100</f>
        <v>0.18</v>
      </c>
      <c r="O8068" s="13">
        <f>dados!L7983/100</f>
        <v>0</v>
      </c>
      <c r="P8068" s="12" t="str">
        <f>LEFT(Tabela2[[#This Row],[Código]],2)</f>
        <v>84</v>
      </c>
    </row>
    <row r="8069" spans="2:16" ht="15" customHeight="1" x14ac:dyDescent="0.25">
      <c r="B8069" s="31" t="str">
        <f>IF(Tabela2[[#This Row],[Tipo]] = 0,LOOKUP(Tabela2[[#This Row],[RESUMO]],Tabela3[Grupo],Tabela3[Meus produtos]),VLOOKUP(Tabela2[[#This Row],[Código]],Tabela4[[Código NBS/LC116]:[Meus serviços]],3,0))</f>
        <v>Não</v>
      </c>
      <c r="C8069" t="str">
        <f>IF(E8069=0,TEXT(dados!A7984,"00000000"),IF(E8069=2,TEXT(dados!A7984,"0000"),TEXT(dados!A7984,"#")))</f>
        <v>84485921</v>
      </c>
      <c r="D8069" t="str">
        <f>IF(dados!B7984=0,"",dados!B7984)</f>
        <v/>
      </c>
      <c r="E8069">
        <f>dados!C7984</f>
        <v>0</v>
      </c>
      <c r="F8069" t="str">
        <f>dados!D7984</f>
        <v>Partes e acess.de teares retilin.manuais, p/fabr.malhas</v>
      </c>
      <c r="G8069"/>
      <c r="H8069"/>
      <c r="I8069"/>
      <c r="J8069"/>
      <c r="K8069" s="13"/>
      <c r="L8069" s="13">
        <f>dados!I7984/100</f>
        <v>0.13880000000000001</v>
      </c>
      <c r="M8069" s="13">
        <f>dados!J7984/100</f>
        <v>0.17610000000000001</v>
      </c>
      <c r="N8069" s="13">
        <f>dados!K7984/100</f>
        <v>0.18</v>
      </c>
      <c r="O8069" s="13">
        <f>dados!L7984/100</f>
        <v>0</v>
      </c>
      <c r="P8069" s="12" t="str">
        <f>LEFT(Tabela2[[#This Row],[Código]],2)</f>
        <v>84</v>
      </c>
    </row>
    <row r="8070" spans="2:16" ht="15" customHeight="1" x14ac:dyDescent="0.25">
      <c r="B8070" s="31" t="str">
        <f>IF(Tabela2[[#This Row],[Tipo]] = 0,LOOKUP(Tabela2[[#This Row],[RESUMO]],Tabela3[Grupo],Tabela3[Meus produtos]),VLOOKUP(Tabela2[[#This Row],[Código]],Tabela4[[Código NBS/LC116]:[Meus serviços]],3,0))</f>
        <v>Não</v>
      </c>
      <c r="C8070" t="str">
        <f>IF(E8070=0,TEXT(dados!A7985,"00000000"),IF(E8070=2,TEXT(dados!A7985,"0000"),TEXT(dados!A7985,"#")))</f>
        <v>84485922</v>
      </c>
      <c r="D8070" t="str">
        <f>IF(dados!B7985=0,"",dados!B7985)</f>
        <v/>
      </c>
      <c r="E8070">
        <f>dados!C7985</f>
        <v>0</v>
      </c>
      <c r="F8070" t="str">
        <f>dados!D7985</f>
        <v>Partes e acess.de teares retilin.p/fabr. malhas urdidura</v>
      </c>
      <c r="G8070"/>
      <c r="H8070"/>
      <c r="I8070"/>
      <c r="J8070"/>
      <c r="K8070" s="13"/>
      <c r="L8070" s="13">
        <f>dados!I7985/100</f>
        <v>0.13880000000000001</v>
      </c>
      <c r="M8070" s="13">
        <f>dados!J7985/100</f>
        <v>0.1588</v>
      </c>
      <c r="N8070" s="13">
        <f>dados!K7985/100</f>
        <v>0.18</v>
      </c>
      <c r="O8070" s="13">
        <f>dados!L7985/100</f>
        <v>0</v>
      </c>
      <c r="P8070" s="12" t="str">
        <f>LEFT(Tabela2[[#This Row],[Código]],2)</f>
        <v>84</v>
      </c>
    </row>
    <row r="8071" spans="2:16" ht="15" customHeight="1" x14ac:dyDescent="0.25">
      <c r="B8071" s="31" t="str">
        <f>IF(Tabela2[[#This Row],[Tipo]] = 0,LOOKUP(Tabela2[[#This Row],[RESUMO]],Tabela3[Grupo],Tabela3[Meus produtos]),VLOOKUP(Tabela2[[#This Row],[Código]],Tabela4[[Código NBS/LC116]:[Meus serviços]],3,0))</f>
        <v>Não</v>
      </c>
      <c r="C8071" t="str">
        <f>IF(E8071=0,TEXT(dados!A7986,"00000000"),IF(E8071=2,TEXT(dados!A7986,"0000"),TEXT(dados!A7986,"#")))</f>
        <v>84485929</v>
      </c>
      <c r="D8071" t="str">
        <f>IF(dados!B7986=0,"",dados!B7986)</f>
        <v/>
      </c>
      <c r="E8071">
        <f>dados!C7986</f>
        <v>0</v>
      </c>
      <c r="F8071" t="str">
        <f>dados!D7986</f>
        <v>Outros partes e acess.de outs.teares retilineos</v>
      </c>
      <c r="G8071"/>
      <c r="H8071"/>
      <c r="I8071"/>
      <c r="J8071"/>
      <c r="K8071" s="13"/>
      <c r="L8071" s="13">
        <f>dados!I7986/100</f>
        <v>0.13880000000000001</v>
      </c>
      <c r="M8071" s="13">
        <f>dados!J7986/100</f>
        <v>0.17420000000000002</v>
      </c>
      <c r="N8071" s="13">
        <f>dados!K7986/100</f>
        <v>0.18</v>
      </c>
      <c r="O8071" s="13">
        <f>dados!L7986/100</f>
        <v>0</v>
      </c>
      <c r="P8071" s="12" t="str">
        <f>LEFT(Tabela2[[#This Row],[Código]],2)</f>
        <v>84</v>
      </c>
    </row>
    <row r="8072" spans="2:16" ht="15" customHeight="1" x14ac:dyDescent="0.25">
      <c r="B8072" s="31" t="str">
        <f>IF(Tabela2[[#This Row],[Tipo]] = 0,LOOKUP(Tabela2[[#This Row],[RESUMO]],Tabela3[Grupo],Tabela3[Meus produtos]),VLOOKUP(Tabela2[[#This Row],[Código]],Tabela4[[Código NBS/LC116]:[Meus serviços]],3,0))</f>
        <v>Não</v>
      </c>
      <c r="C8072" t="str">
        <f>IF(E8072=0,TEXT(dados!A7987,"00000000"),IF(E8072=2,TEXT(dados!A7987,"0000"),TEXT(dados!A7987,"#")))</f>
        <v>84485930</v>
      </c>
      <c r="D8072" t="str">
        <f>IF(dados!B7987=0,"",dados!B7987)</f>
        <v/>
      </c>
      <c r="E8072">
        <f>dados!C7987</f>
        <v>0</v>
      </c>
      <c r="F8072" t="str">
        <f>dados!D7987</f>
        <v>Partes e acess.de maqs.p/fabr.de redes,tules,filos,etc.</v>
      </c>
      <c r="G8072"/>
      <c r="H8072"/>
      <c r="I8072"/>
      <c r="J8072"/>
      <c r="K8072" s="13"/>
      <c r="L8072" s="13">
        <f>dados!I7987/100</f>
        <v>0.13880000000000001</v>
      </c>
      <c r="M8072" s="13">
        <f>dados!J7987/100</f>
        <v>0.1588</v>
      </c>
      <c r="N8072" s="13">
        <f>dados!K7987/100</f>
        <v>0.18</v>
      </c>
      <c r="O8072" s="13">
        <f>dados!L7987/100</f>
        <v>0</v>
      </c>
      <c r="P8072" s="12" t="str">
        <f>LEFT(Tabela2[[#This Row],[Código]],2)</f>
        <v>84</v>
      </c>
    </row>
    <row r="8073" spans="2:16" ht="15" customHeight="1" x14ac:dyDescent="0.25">
      <c r="B8073" s="31" t="str">
        <f>IF(Tabela2[[#This Row],[Tipo]] = 0,LOOKUP(Tabela2[[#This Row],[RESUMO]],Tabela3[Grupo],Tabela3[Meus produtos]),VLOOKUP(Tabela2[[#This Row],[Código]],Tabela4[[Código NBS/LC116]:[Meus serviços]],3,0))</f>
        <v>Não</v>
      </c>
      <c r="C8073" t="str">
        <f>IF(E8073=0,TEXT(dados!A7988,"00000000"),IF(E8073=2,TEXT(dados!A7988,"0000"),TEXT(dados!A7988,"#")))</f>
        <v>84485940</v>
      </c>
      <c r="D8073" t="str">
        <f>IF(dados!B7988=0,"",dados!B7988)</f>
        <v/>
      </c>
      <c r="E8073">
        <f>dados!C7988</f>
        <v>0</v>
      </c>
      <c r="F8073" t="str">
        <f>dados!D7988</f>
        <v>Partes e acess.de maqs.p/fabr.guipuras, rendas,etc.</v>
      </c>
      <c r="G8073"/>
      <c r="H8073"/>
      <c r="I8073"/>
      <c r="J8073"/>
      <c r="K8073" s="13"/>
      <c r="L8073" s="13">
        <f>dados!I7988/100</f>
        <v>0.13880000000000001</v>
      </c>
      <c r="M8073" s="13">
        <f>dados!J7988/100</f>
        <v>0.17420000000000002</v>
      </c>
      <c r="N8073" s="13">
        <f>dados!K7988/100</f>
        <v>0.18</v>
      </c>
      <c r="O8073" s="13">
        <f>dados!L7988/100</f>
        <v>0</v>
      </c>
      <c r="P8073" s="12" t="str">
        <f>LEFT(Tabela2[[#This Row],[Código]],2)</f>
        <v>84</v>
      </c>
    </row>
    <row r="8074" spans="2:16" ht="15" customHeight="1" x14ac:dyDescent="0.25">
      <c r="B8074" s="31" t="str">
        <f>IF(Tabela2[[#This Row],[Tipo]] = 0,LOOKUP(Tabela2[[#This Row],[RESUMO]],Tabela3[Grupo],Tabela3[Meus produtos]),VLOOKUP(Tabela2[[#This Row],[Código]],Tabela4[[Código NBS/LC116]:[Meus serviços]],3,0))</f>
        <v>Não</v>
      </c>
      <c r="C8074" t="str">
        <f>IF(E8074=0,TEXT(dados!A7989,"00000000"),IF(E8074=2,TEXT(dados!A7989,"0000"),TEXT(dados!A7989,"#")))</f>
        <v>84485990</v>
      </c>
      <c r="D8074" t="str">
        <f>IF(dados!B7989=0,"",dados!B7989)</f>
        <v/>
      </c>
      <c r="E8074">
        <f>dados!C7989</f>
        <v>0</v>
      </c>
      <c r="F8074" t="str">
        <f>dados!D7989</f>
        <v>Outs.partes e acess.de outs.teares,maqs. costura entrel.</v>
      </c>
      <c r="G8074"/>
      <c r="H8074"/>
      <c r="I8074"/>
      <c r="J8074"/>
      <c r="K8074" s="13"/>
      <c r="L8074" s="13">
        <f>dados!I7989/100</f>
        <v>0.13880000000000001</v>
      </c>
      <c r="M8074" s="13">
        <f>dados!J7989/100</f>
        <v>0.17420000000000002</v>
      </c>
      <c r="N8074" s="13">
        <f>dados!K7989/100</f>
        <v>0.18</v>
      </c>
      <c r="O8074" s="13">
        <f>dados!L7989/100</f>
        <v>0</v>
      </c>
      <c r="P8074" s="12" t="str">
        <f>LEFT(Tabela2[[#This Row],[Código]],2)</f>
        <v>84</v>
      </c>
    </row>
    <row r="8075" spans="2:16" ht="15" customHeight="1" x14ac:dyDescent="0.25">
      <c r="B8075" s="31" t="str">
        <f>IF(Tabela2[[#This Row],[Tipo]] = 0,LOOKUP(Tabela2[[#This Row],[RESUMO]],Tabela3[Grupo],Tabela3[Meus produtos]),VLOOKUP(Tabela2[[#This Row],[Código]],Tabela4[[Código NBS/LC116]:[Meus serviços]],3,0))</f>
        <v>Não</v>
      </c>
      <c r="C8075" t="str">
        <f>IF(E8075=0,TEXT(dados!A7990,"00000000"),IF(E8075=2,TEXT(dados!A7990,"0000"),TEXT(dados!A7990,"#")))</f>
        <v>84490010</v>
      </c>
      <c r="D8075" t="str">
        <f>IF(dados!B7990=0,"",dados!B7990)</f>
        <v/>
      </c>
      <c r="E8075">
        <f>dados!C7990</f>
        <v>0</v>
      </c>
      <c r="F8075" t="str">
        <f>dados!D7990</f>
        <v>Maqs.e apars.p/fabricacao ou acabamento de feltros</v>
      </c>
      <c r="G8075"/>
      <c r="H8075"/>
      <c r="I8075"/>
      <c r="J8075"/>
      <c r="K8075" s="13"/>
      <c r="L8075" s="13">
        <f>dados!I7990/100</f>
        <v>0.13449999999999998</v>
      </c>
      <c r="M8075" s="13">
        <f>dados!J7990/100</f>
        <v>0.1699</v>
      </c>
      <c r="N8075" s="13">
        <f>dados!K7990/100</f>
        <v>0.18</v>
      </c>
      <c r="O8075" s="13">
        <f>dados!L7990/100</f>
        <v>0</v>
      </c>
      <c r="P8075" s="12" t="str">
        <f>LEFT(Tabela2[[#This Row],[Código]],2)</f>
        <v>84</v>
      </c>
    </row>
    <row r="8076" spans="2:16" ht="15" customHeight="1" x14ac:dyDescent="0.25">
      <c r="B8076" s="31" t="str">
        <f>IF(Tabela2[[#This Row],[Tipo]] = 0,LOOKUP(Tabela2[[#This Row],[RESUMO]],Tabela3[Grupo],Tabela3[Meus produtos]),VLOOKUP(Tabela2[[#This Row],[Código]],Tabela4[[Código NBS/LC116]:[Meus serviços]],3,0))</f>
        <v>Não</v>
      </c>
      <c r="C8076" t="str">
        <f>IF(E8076=0,TEXT(dados!A7991,"00000000"),IF(E8076=2,TEXT(dados!A7991,"0000"),TEXT(dados!A7991,"#")))</f>
        <v>84490020</v>
      </c>
      <c r="D8076" t="str">
        <f>IF(dados!B7991=0,"",dados!B7991)</f>
        <v/>
      </c>
      <c r="E8076">
        <f>dados!C7991</f>
        <v>0</v>
      </c>
      <c r="F8076" t="str">
        <f>dados!D7991</f>
        <v>Maqs.e apars.p/fabr.de falsos tecidos</v>
      </c>
      <c r="G8076"/>
      <c r="H8076"/>
      <c r="I8076"/>
      <c r="J8076"/>
      <c r="K8076" s="13"/>
      <c r="L8076" s="13">
        <f>dados!I7991/100</f>
        <v>0.13449999999999998</v>
      </c>
      <c r="M8076" s="13">
        <f>dados!J7991/100</f>
        <v>0.1545</v>
      </c>
      <c r="N8076" s="13">
        <f>dados!K7991/100</f>
        <v>0.18</v>
      </c>
      <c r="O8076" s="13">
        <f>dados!L7991/100</f>
        <v>0</v>
      </c>
      <c r="P8076" s="12" t="str">
        <f>LEFT(Tabela2[[#This Row],[Código]],2)</f>
        <v>84</v>
      </c>
    </row>
    <row r="8077" spans="2:16" ht="15" customHeight="1" x14ac:dyDescent="0.25">
      <c r="B8077" s="31" t="str">
        <f>IF(Tabela2[[#This Row],[Tipo]] = 0,LOOKUP(Tabela2[[#This Row],[RESUMO]],Tabela3[Grupo],Tabela3[Meus produtos]),VLOOKUP(Tabela2[[#This Row],[Código]],Tabela4[[Código NBS/LC116]:[Meus serviços]],3,0))</f>
        <v>Não</v>
      </c>
      <c r="C8077" t="str">
        <f>IF(E8077=0,TEXT(dados!A7992,"00000000"),IF(E8077=2,TEXT(dados!A7992,"0000"),TEXT(dados!A7992,"#")))</f>
        <v>84490080</v>
      </c>
      <c r="D8077" t="str">
        <f>IF(dados!B7992=0,"",dados!B7992)</f>
        <v/>
      </c>
      <c r="E8077">
        <f>dados!C7992</f>
        <v>0</v>
      </c>
      <c r="F8077" t="str">
        <f>dados!D7992</f>
        <v>Outros maqs.e apars.p/fabr.ou acabam.de chapeus de felt</v>
      </c>
      <c r="G8077"/>
      <c r="H8077"/>
      <c r="I8077"/>
      <c r="J8077"/>
      <c r="K8077" s="13"/>
      <c r="L8077" s="13">
        <f>dados!I7992/100</f>
        <v>0.13449999999999998</v>
      </c>
      <c r="M8077" s="13">
        <f>dados!J7992/100</f>
        <v>0.1699</v>
      </c>
      <c r="N8077" s="13">
        <f>dados!K7992/100</f>
        <v>0.18</v>
      </c>
      <c r="O8077" s="13">
        <f>dados!L7992/100</f>
        <v>0</v>
      </c>
      <c r="P8077" s="12" t="str">
        <f>LEFT(Tabela2[[#This Row],[Código]],2)</f>
        <v>84</v>
      </c>
    </row>
    <row r="8078" spans="2:16" ht="15" customHeight="1" x14ac:dyDescent="0.25">
      <c r="B8078" s="31" t="str">
        <f>IF(Tabela2[[#This Row],[Tipo]] = 0,LOOKUP(Tabela2[[#This Row],[RESUMO]],Tabela3[Grupo],Tabela3[Meus produtos]),VLOOKUP(Tabela2[[#This Row],[Código]],Tabela4[[Código NBS/LC116]:[Meus serviços]],3,0))</f>
        <v>Não</v>
      </c>
      <c r="C8078" t="str">
        <f>IF(E8078=0,TEXT(dados!A7993,"00000000"),IF(E8078=2,TEXT(dados!A7993,"0000"),TEXT(dados!A7993,"#")))</f>
        <v>84490091</v>
      </c>
      <c r="D8078" t="str">
        <f>IF(dados!B7993=0,"",dados!B7993)</f>
        <v/>
      </c>
      <c r="E8078">
        <f>dados!C7993</f>
        <v>0</v>
      </c>
      <c r="F8078" t="str">
        <f>dados!D7993</f>
        <v>Partes de maqs.e apars.p/fabr.de falsos tecidos</v>
      </c>
      <c r="G8078"/>
      <c r="H8078"/>
      <c r="I8078"/>
      <c r="J8078"/>
      <c r="K8078" s="13"/>
      <c r="L8078" s="13">
        <f>dados!I7993/100</f>
        <v>0.13880000000000001</v>
      </c>
      <c r="M8078" s="13">
        <f>dados!J7993/100</f>
        <v>0.1588</v>
      </c>
      <c r="N8078" s="13">
        <f>dados!K7993/100</f>
        <v>0.12</v>
      </c>
      <c r="O8078" s="13">
        <f>dados!L7993/100</f>
        <v>0</v>
      </c>
      <c r="P8078" s="12" t="str">
        <f>LEFT(Tabela2[[#This Row],[Código]],2)</f>
        <v>84</v>
      </c>
    </row>
    <row r="8079" spans="2:16" ht="15" customHeight="1" x14ac:dyDescent="0.25">
      <c r="B8079" s="31" t="str">
        <f>IF(Tabela2[[#This Row],[Tipo]] = 0,LOOKUP(Tabela2[[#This Row],[RESUMO]],Tabela3[Grupo],Tabela3[Meus produtos]),VLOOKUP(Tabela2[[#This Row],[Código]],Tabela4[[Código NBS/LC116]:[Meus serviços]],3,0))</f>
        <v>Não</v>
      </c>
      <c r="C8079" t="str">
        <f>IF(E8079=0,TEXT(dados!A7994,"00000000"),IF(E8079=2,TEXT(dados!A7994,"0000"),TEXT(dados!A7994,"#")))</f>
        <v>84490099</v>
      </c>
      <c r="D8079" t="str">
        <f>IF(dados!B7994=0,"",dados!B7994)</f>
        <v/>
      </c>
      <c r="E8079">
        <f>dados!C7994</f>
        <v>0</v>
      </c>
      <c r="F8079" t="str">
        <f>dados!D7994</f>
        <v>Partes de maqs.e apars.p/fabr/acabam.de feltros,etc.</v>
      </c>
      <c r="G8079"/>
      <c r="H8079"/>
      <c r="I8079"/>
      <c r="J8079"/>
      <c r="K8079" s="13"/>
      <c r="L8079" s="13">
        <f>dados!I7994/100</f>
        <v>0.13880000000000001</v>
      </c>
      <c r="M8079" s="13">
        <f>dados!J7994/100</f>
        <v>0.17420000000000002</v>
      </c>
      <c r="N8079" s="13">
        <f>dados!K7994/100</f>
        <v>0.12</v>
      </c>
      <c r="O8079" s="13">
        <f>dados!L7994/100</f>
        <v>0</v>
      </c>
      <c r="P8079" s="12" t="str">
        <f>LEFT(Tabela2[[#This Row],[Código]],2)</f>
        <v>84</v>
      </c>
    </row>
    <row r="8080" spans="2:16" ht="15" customHeight="1" x14ac:dyDescent="0.25">
      <c r="B8080" s="31" t="str">
        <f>IF(Tabela2[[#This Row],[Tipo]] = 0,LOOKUP(Tabela2[[#This Row],[RESUMO]],Tabela3[Grupo],Tabela3[Meus produtos]),VLOOKUP(Tabela2[[#This Row],[Código]],Tabela4[[Código NBS/LC116]:[Meus serviços]],3,0))</f>
        <v>Não</v>
      </c>
      <c r="C8080" t="str">
        <f>IF(E8080=0,TEXT(dados!A7995,"00000000"),IF(E8080=2,TEXT(dados!A7995,"0000"),TEXT(dados!A7995,"#")))</f>
        <v>84501100</v>
      </c>
      <c r="D8080" t="str">
        <f>IF(dados!B7995=0,"",dados!B7995)</f>
        <v/>
      </c>
      <c r="E8080">
        <f>dados!C7995</f>
        <v>0</v>
      </c>
      <c r="F8080" t="str">
        <f>dados!D7995</f>
        <v>Maqs.de lavar roupa,cap&lt;=10kg,inteiramente automatica</v>
      </c>
      <c r="G8080"/>
      <c r="H8080"/>
      <c r="I8080"/>
      <c r="J8080"/>
      <c r="K8080" s="13"/>
      <c r="L8080" s="13">
        <f>dados!I7995/100</f>
        <v>0.1502</v>
      </c>
      <c r="M8080" s="13">
        <f>dados!J7995/100</f>
        <v>0.2465</v>
      </c>
      <c r="N8080" s="13">
        <f>dados!K7995/100</f>
        <v>0.18</v>
      </c>
      <c r="O8080" s="13">
        <f>dados!L7995/100</f>
        <v>0</v>
      </c>
      <c r="P8080" s="12" t="str">
        <f>LEFT(Tabela2[[#This Row],[Código]],2)</f>
        <v>84</v>
      </c>
    </row>
    <row r="8081" spans="2:16" ht="15" customHeight="1" x14ac:dyDescent="0.25">
      <c r="B8081" s="31" t="str">
        <f>IF(Tabela2[[#This Row],[Tipo]] = 0,LOOKUP(Tabela2[[#This Row],[RESUMO]],Tabela3[Grupo],Tabela3[Meus produtos]),VLOOKUP(Tabela2[[#This Row],[Código]],Tabela4[[Código NBS/LC116]:[Meus serviços]],3,0))</f>
        <v>Não</v>
      </c>
      <c r="C8081" t="str">
        <f>IF(E8081=0,TEXT(dados!A7996,"00000000"),IF(E8081=2,TEXT(dados!A7996,"0000"),TEXT(dados!A7996,"#")))</f>
        <v>84501100</v>
      </c>
      <c r="D8081">
        <f>IF(dados!B7996=0,"",dados!B7996)</f>
        <v>1</v>
      </c>
      <c r="E8081">
        <f>dados!C7996</f>
        <v>0</v>
      </c>
      <c r="F8081" t="str">
        <f>dados!D7996</f>
        <v>De uso domestico</v>
      </c>
      <c r="G8081"/>
      <c r="H8081"/>
      <c r="I8081"/>
      <c r="J8081"/>
      <c r="K8081" s="13"/>
      <c r="L8081" s="13">
        <f>dados!I7996/100</f>
        <v>0.192</v>
      </c>
      <c r="M8081" s="13">
        <f>dados!J7996/100</f>
        <v>0.2883</v>
      </c>
      <c r="N8081" s="13">
        <f>dados!K7996/100</f>
        <v>0.18</v>
      </c>
      <c r="O8081" s="13">
        <f>dados!L7996/100</f>
        <v>0</v>
      </c>
      <c r="P8081" s="12" t="str">
        <f>LEFT(Tabela2[[#This Row],[Código]],2)</f>
        <v>84</v>
      </c>
    </row>
    <row r="8082" spans="2:16" ht="15" customHeight="1" x14ac:dyDescent="0.25">
      <c r="B8082" s="31" t="str">
        <f>IF(Tabela2[[#This Row],[Tipo]] = 0,LOOKUP(Tabela2[[#This Row],[RESUMO]],Tabela3[Grupo],Tabela3[Meus produtos]),VLOOKUP(Tabela2[[#This Row],[Código]],Tabela4[[Código NBS/LC116]:[Meus serviços]],3,0))</f>
        <v>Não</v>
      </c>
      <c r="C8082" t="str">
        <f>IF(E8082=0,TEXT(dados!A7997,"00000000"),IF(E8082=2,TEXT(dados!A7997,"0000"),TEXT(dados!A7997,"#")))</f>
        <v>84501200</v>
      </c>
      <c r="D8082" t="str">
        <f>IF(dados!B7997=0,"",dados!B7997)</f>
        <v/>
      </c>
      <c r="E8082">
        <f>dados!C7997</f>
        <v>0</v>
      </c>
      <c r="F8082" t="str">
        <f>dados!D7997</f>
        <v>Reatores nucleares caldeiras maquinas aparelhos e instrumentos mecanicos e suas partes Maquinas de lavar roupa mesmo com dispositivos de secagem outras maquinas com secador centrifugo incorporado</v>
      </c>
      <c r="G8082"/>
      <c r="H8082"/>
      <c r="I8082"/>
      <c r="J8082"/>
      <c r="K8082" s="13"/>
      <c r="L8082" s="13">
        <f>dados!I7997/100</f>
        <v>0.14990000000000001</v>
      </c>
      <c r="M8082" s="13">
        <f>dados!J7997/100</f>
        <v>0.24460000000000001</v>
      </c>
      <c r="N8082" s="13">
        <f>dados!K7997/100</f>
        <v>0.18</v>
      </c>
      <c r="O8082" s="13">
        <f>dados!L7997/100</f>
        <v>0</v>
      </c>
      <c r="P8082" s="12" t="str">
        <f>LEFT(Tabela2[[#This Row],[Código]],2)</f>
        <v>84</v>
      </c>
    </row>
    <row r="8083" spans="2:16" ht="15" customHeight="1" x14ac:dyDescent="0.25">
      <c r="B8083" s="31" t="str">
        <f>IF(Tabela2[[#This Row],[Tipo]] = 0,LOOKUP(Tabela2[[#This Row],[RESUMO]],Tabela3[Grupo],Tabela3[Meus produtos]),VLOOKUP(Tabela2[[#This Row],[Código]],Tabela4[[Código NBS/LC116]:[Meus serviços]],3,0))</f>
        <v>Não</v>
      </c>
      <c r="C8083" t="str">
        <f>IF(E8083=0,TEXT(dados!A7998,"00000000"),IF(E8083=2,TEXT(dados!A7998,"0000"),TEXT(dados!A7998,"#")))</f>
        <v>84501200</v>
      </c>
      <c r="D8083">
        <f>IF(dados!B7998=0,"",dados!B7998)</f>
        <v>1</v>
      </c>
      <c r="E8083">
        <f>dados!C7998</f>
        <v>0</v>
      </c>
      <c r="F8083" t="str">
        <f>dados!D7998</f>
        <v>De uso domestico</v>
      </c>
      <c r="G8083"/>
      <c r="H8083"/>
      <c r="I8083"/>
      <c r="J8083"/>
      <c r="K8083" s="13"/>
      <c r="L8083" s="13">
        <f>dados!I7998/100</f>
        <v>0.19089999999999999</v>
      </c>
      <c r="M8083" s="13">
        <f>dados!J7998/100</f>
        <v>0.28559999999999997</v>
      </c>
      <c r="N8083" s="13">
        <f>dados!K7998/100</f>
        <v>0.18</v>
      </c>
      <c r="O8083" s="13">
        <f>dados!L7998/100</f>
        <v>0</v>
      </c>
      <c r="P8083" s="12" t="str">
        <f>LEFT(Tabela2[[#This Row],[Código]],2)</f>
        <v>84</v>
      </c>
    </row>
    <row r="8084" spans="2:16" ht="15" customHeight="1" x14ac:dyDescent="0.25">
      <c r="B8084" s="31" t="str">
        <f>IF(Tabela2[[#This Row],[Tipo]] = 0,LOOKUP(Tabela2[[#This Row],[RESUMO]],Tabela3[Grupo],Tabela3[Meus produtos]),VLOOKUP(Tabela2[[#This Row],[Código]],Tabela4[[Código NBS/LC116]:[Meus serviços]],3,0))</f>
        <v>Não</v>
      </c>
      <c r="C8084" t="str">
        <f>IF(E8084=0,TEXT(dados!A7999,"00000000"),IF(E8084=2,TEXT(dados!A7999,"0000"),TEXT(dados!A7999,"#")))</f>
        <v>84501900</v>
      </c>
      <c r="D8084" t="str">
        <f>IF(dados!B7999=0,"",dados!B7999)</f>
        <v/>
      </c>
      <c r="E8084">
        <f>dados!C7999</f>
        <v>0</v>
      </c>
      <c r="F8084" t="str">
        <f>dados!D7999</f>
        <v>Outs.maqs.de lavar roupa,capacidade&lt;=10kg de roupa seca</v>
      </c>
      <c r="G8084"/>
      <c r="H8084"/>
      <c r="I8084"/>
      <c r="J8084"/>
      <c r="K8084" s="13"/>
      <c r="L8084" s="13">
        <f>dados!I7999/100</f>
        <v>0.1512</v>
      </c>
      <c r="M8084" s="13">
        <f>dados!J7999/100</f>
        <v>0.252</v>
      </c>
      <c r="N8084" s="13">
        <f>dados!K7999/100</f>
        <v>0.18</v>
      </c>
      <c r="O8084" s="13">
        <f>dados!L7999/100</f>
        <v>0</v>
      </c>
      <c r="P8084" s="12" t="str">
        <f>LEFT(Tabela2[[#This Row],[Código]],2)</f>
        <v>84</v>
      </c>
    </row>
    <row r="8085" spans="2:16" ht="15" customHeight="1" x14ac:dyDescent="0.25">
      <c r="B8085" s="31" t="str">
        <f>IF(Tabela2[[#This Row],[Tipo]] = 0,LOOKUP(Tabela2[[#This Row],[RESUMO]],Tabela3[Grupo],Tabela3[Meus produtos]),VLOOKUP(Tabela2[[#This Row],[Código]],Tabela4[[Código NBS/LC116]:[Meus serviços]],3,0))</f>
        <v>Não</v>
      </c>
      <c r="C8085" t="str">
        <f>IF(E8085=0,TEXT(dados!A8000,"00000000"),IF(E8085=2,TEXT(dados!A8000,"0000"),TEXT(dados!A8000,"#")))</f>
        <v>84501900</v>
      </c>
      <c r="D8085">
        <f>IF(dados!B8000=0,"",dados!B8000)</f>
        <v>1</v>
      </c>
      <c r="E8085">
        <f>dados!C8000</f>
        <v>0</v>
      </c>
      <c r="F8085" t="str">
        <f>dados!D8000</f>
        <v>De uso domestico</v>
      </c>
      <c r="G8085"/>
      <c r="H8085"/>
      <c r="I8085"/>
      <c r="J8085"/>
      <c r="K8085" s="13"/>
      <c r="L8085" s="13">
        <f>dados!I8000/100</f>
        <v>0.1668</v>
      </c>
      <c r="M8085" s="13">
        <f>dados!J8000/100</f>
        <v>0.2676</v>
      </c>
      <c r="N8085" s="13">
        <f>dados!K8000/100</f>
        <v>0.18</v>
      </c>
      <c r="O8085" s="13">
        <f>dados!L8000/100</f>
        <v>0</v>
      </c>
      <c r="P8085" s="12" t="str">
        <f>LEFT(Tabela2[[#This Row],[Código]],2)</f>
        <v>84</v>
      </c>
    </row>
    <row r="8086" spans="2:16" ht="15" customHeight="1" x14ac:dyDescent="0.25">
      <c r="B8086" s="31" t="str">
        <f>IF(Tabela2[[#This Row],[Tipo]] = 0,LOOKUP(Tabela2[[#This Row],[RESUMO]],Tabela3[Grupo],Tabela3[Meus produtos]),VLOOKUP(Tabela2[[#This Row],[Código]],Tabela4[[Código NBS/LC116]:[Meus serviços]],3,0))</f>
        <v>Não</v>
      </c>
      <c r="C8086" t="str">
        <f>IF(E8086=0,TEXT(dados!A8001,"00000000"),IF(E8086=2,TEXT(dados!A8001,"0000"),TEXT(dados!A8001,"#")))</f>
        <v>84502010</v>
      </c>
      <c r="D8086" t="str">
        <f>IF(dados!B8001=0,"",dados!B8001)</f>
        <v/>
      </c>
      <c r="E8086">
        <f>dados!C8001</f>
        <v>0</v>
      </c>
      <c r="F8086" t="str">
        <f>dados!D8001</f>
        <v>Tuneis continuos de lavar roupa,cap&gt;10kg de roupa seca</v>
      </c>
      <c r="G8086"/>
      <c r="H8086"/>
      <c r="I8086"/>
      <c r="J8086"/>
      <c r="K8086" s="13"/>
      <c r="L8086" s="13">
        <f>dados!I8001/100</f>
        <v>0.15279999999999999</v>
      </c>
      <c r="M8086" s="13">
        <f>dados!J8001/100</f>
        <v>0.17280000000000001</v>
      </c>
      <c r="N8086" s="13">
        <f>dados!K8001/100</f>
        <v>0.18</v>
      </c>
      <c r="O8086" s="13">
        <f>dados!L8001/100</f>
        <v>0</v>
      </c>
      <c r="P8086" s="12" t="str">
        <f>LEFT(Tabela2[[#This Row],[Código]],2)</f>
        <v>84</v>
      </c>
    </row>
    <row r="8087" spans="2:16" ht="15" customHeight="1" x14ac:dyDescent="0.25">
      <c r="B8087" s="31" t="str">
        <f>IF(Tabela2[[#This Row],[Tipo]] = 0,LOOKUP(Tabela2[[#This Row],[RESUMO]],Tabela3[Grupo],Tabela3[Meus produtos]),VLOOKUP(Tabela2[[#This Row],[Código]],Tabela4[[Código NBS/LC116]:[Meus serviços]],3,0))</f>
        <v>Não</v>
      </c>
      <c r="C8087" t="str">
        <f>IF(E8087=0,TEXT(dados!A8002,"00000000"),IF(E8087=2,TEXT(dados!A8002,"0000"),TEXT(dados!A8002,"#")))</f>
        <v>84502020</v>
      </c>
      <c r="D8087" t="str">
        <f>IF(dados!B8002=0,"",dados!B8002)</f>
        <v/>
      </c>
      <c r="E8087">
        <f>dados!C8002</f>
        <v>0</v>
      </c>
      <c r="F8087" t="str">
        <f>dados!D8002</f>
        <v>Reatores nucleares caldeiras maquinas aparelhos e instrumentos mecanicos e suas partes Maquinas de lavar roupa mesmo com dispositivos de secagem outras maquinas de capacidade nao superior a 18 kg</v>
      </c>
      <c r="G8087"/>
      <c r="H8087"/>
      <c r="I8087"/>
      <c r="J8087"/>
      <c r="K8087" s="13"/>
      <c r="L8087" s="13">
        <f>dados!I8002/100</f>
        <v>0.20120000000000002</v>
      </c>
      <c r="M8087" s="13">
        <f>dados!J8002/100</f>
        <v>0.28610000000000002</v>
      </c>
      <c r="N8087" s="13">
        <f>dados!K8002/100</f>
        <v>0.18</v>
      </c>
      <c r="O8087" s="13">
        <f>dados!L8002/100</f>
        <v>0</v>
      </c>
      <c r="P8087" s="12" t="str">
        <f>LEFT(Tabela2[[#This Row],[Código]],2)</f>
        <v>84</v>
      </c>
    </row>
    <row r="8088" spans="2:16" ht="15" customHeight="1" x14ac:dyDescent="0.25">
      <c r="B8088" s="31" t="str">
        <f>IF(Tabela2[[#This Row],[Tipo]] = 0,LOOKUP(Tabela2[[#This Row],[RESUMO]],Tabela3[Grupo],Tabela3[Meus produtos]),VLOOKUP(Tabela2[[#This Row],[Código]],Tabela4[[Código NBS/LC116]:[Meus serviços]],3,0))</f>
        <v>Não</v>
      </c>
      <c r="C8088" t="str">
        <f>IF(E8088=0,TEXT(dados!A8003,"00000000"),IF(E8088=2,TEXT(dados!A8003,"0000"),TEXT(dados!A8003,"#")))</f>
        <v>84502090</v>
      </c>
      <c r="D8088" t="str">
        <f>IF(dados!B8003=0,"",dados!B8003)</f>
        <v/>
      </c>
      <c r="E8088">
        <f>dados!C8003</f>
        <v>0</v>
      </c>
      <c r="F8088" t="str">
        <f>dados!D8003</f>
        <v>Outs.maqs.de lavar roupa,capacidade&gt;10kg de roupa seca</v>
      </c>
      <c r="G8088"/>
      <c r="H8088"/>
      <c r="I8088"/>
      <c r="J8088"/>
      <c r="K8088" s="13"/>
      <c r="L8088" s="13">
        <f>dados!I8003/100</f>
        <v>0.20120000000000002</v>
      </c>
      <c r="M8088" s="13">
        <f>dados!J8003/100</f>
        <v>0.28610000000000002</v>
      </c>
      <c r="N8088" s="13">
        <f>dados!K8003/100</f>
        <v>0.18</v>
      </c>
      <c r="O8088" s="13">
        <f>dados!L8003/100</f>
        <v>0</v>
      </c>
      <c r="P8088" s="12" t="str">
        <f>LEFT(Tabela2[[#This Row],[Código]],2)</f>
        <v>84</v>
      </c>
    </row>
    <row r="8089" spans="2:16" ht="15" customHeight="1" x14ac:dyDescent="0.25">
      <c r="B8089" s="31" t="str">
        <f>IF(Tabela2[[#This Row],[Tipo]] = 0,LOOKUP(Tabela2[[#This Row],[RESUMO]],Tabela3[Grupo],Tabela3[Meus produtos]),VLOOKUP(Tabela2[[#This Row],[Código]],Tabela4[[Código NBS/LC116]:[Meus serviços]],3,0))</f>
        <v>Não</v>
      </c>
      <c r="C8089" t="str">
        <f>IF(E8089=0,TEXT(dados!A8004,"00000000"),IF(E8089=2,TEXT(dados!A8004,"0000"),TEXT(dados!A8004,"#")))</f>
        <v>84502090</v>
      </c>
      <c r="D8089">
        <f>IF(dados!B8004=0,"",dados!B8004)</f>
        <v>1</v>
      </c>
      <c r="E8089">
        <f>dados!C8004</f>
        <v>0</v>
      </c>
      <c r="F8089" t="str">
        <f>dados!D8004</f>
        <v>De capacidade superior a 20Kg, em peso de roupa seca</v>
      </c>
      <c r="G8089"/>
      <c r="H8089"/>
      <c r="I8089"/>
      <c r="J8089"/>
      <c r="K8089" s="13"/>
      <c r="L8089" s="13">
        <f>dados!I8004/100</f>
        <v>0.13449999999999998</v>
      </c>
      <c r="M8089" s="13">
        <f>dados!J8004/100</f>
        <v>0.21940000000000001</v>
      </c>
      <c r="N8089" s="13">
        <f>dados!K8004/100</f>
        <v>0.18</v>
      </c>
      <c r="O8089" s="13">
        <f>dados!L8004/100</f>
        <v>0</v>
      </c>
      <c r="P8089" s="12" t="str">
        <f>LEFT(Tabela2[[#This Row],[Código]],2)</f>
        <v>84</v>
      </c>
    </row>
    <row r="8090" spans="2:16" ht="15" customHeight="1" x14ac:dyDescent="0.25">
      <c r="B8090" s="31" t="str">
        <f>IF(Tabela2[[#This Row],[Tipo]] = 0,LOOKUP(Tabela2[[#This Row],[RESUMO]],Tabela3[Grupo],Tabela3[Meus produtos]),VLOOKUP(Tabela2[[#This Row],[Código]],Tabela4[[Código NBS/LC116]:[Meus serviços]],3,0))</f>
        <v>Não</v>
      </c>
      <c r="C8090" t="str">
        <f>IF(E8090=0,TEXT(dados!A8005,"00000000"),IF(E8090=2,TEXT(dados!A8005,"0000"),TEXT(dados!A8005,"#")))</f>
        <v>84509010</v>
      </c>
      <c r="D8090" t="str">
        <f>IF(dados!B8005=0,"",dados!B8005)</f>
        <v/>
      </c>
      <c r="E8090">
        <f>dados!C8005</f>
        <v>0</v>
      </c>
      <c r="F8090" t="str">
        <f>dados!D8005</f>
        <v>Partes de maqs.de lavar roupa,cap&gt;10kg de roupa seca</v>
      </c>
      <c r="G8090"/>
      <c r="H8090"/>
      <c r="I8090"/>
      <c r="J8090"/>
      <c r="K8090" s="13"/>
      <c r="L8090" s="13">
        <f>dados!I8005/100</f>
        <v>0.2495</v>
      </c>
      <c r="M8090" s="13">
        <f>dados!J8005/100</f>
        <v>0.38140000000000002</v>
      </c>
      <c r="N8090" s="13">
        <f>dados!K8005/100</f>
        <v>0.18</v>
      </c>
      <c r="O8090" s="13">
        <f>dados!L8005/100</f>
        <v>0</v>
      </c>
      <c r="P8090" s="12" t="str">
        <f>LEFT(Tabela2[[#This Row],[Código]],2)</f>
        <v>84</v>
      </c>
    </row>
    <row r="8091" spans="2:16" ht="15" customHeight="1" x14ac:dyDescent="0.25">
      <c r="B8091" s="31" t="str">
        <f>IF(Tabela2[[#This Row],[Tipo]] = 0,LOOKUP(Tabela2[[#This Row],[RESUMO]],Tabela3[Grupo],Tabela3[Meus produtos]),VLOOKUP(Tabela2[[#This Row],[Código]],Tabela4[[Código NBS/LC116]:[Meus serviços]],3,0))</f>
        <v>Não</v>
      </c>
      <c r="C8091" t="str">
        <f>IF(E8091=0,TEXT(dados!A8006,"00000000"),IF(E8091=2,TEXT(dados!A8006,"0000"),TEXT(dados!A8006,"#")))</f>
        <v>84509090</v>
      </c>
      <c r="D8091" t="str">
        <f>IF(dados!B8006=0,"",dados!B8006)</f>
        <v/>
      </c>
      <c r="E8091">
        <f>dados!C8006</f>
        <v>0</v>
      </c>
      <c r="F8091" t="str">
        <f>dados!D8006</f>
        <v>Partes de maqs.de lavar roupa,cap&lt;=10kg de roupa seca</v>
      </c>
      <c r="G8091"/>
      <c r="H8091"/>
      <c r="I8091"/>
      <c r="J8091"/>
      <c r="K8091" s="13"/>
      <c r="L8091" s="13">
        <f>dados!I8006/100</f>
        <v>0.2495</v>
      </c>
      <c r="M8091" s="13">
        <f>dados!J8006/100</f>
        <v>0.39539999999999997</v>
      </c>
      <c r="N8091" s="13">
        <f>dados!K8006/100</f>
        <v>0.18</v>
      </c>
      <c r="O8091" s="13">
        <f>dados!L8006/100</f>
        <v>0</v>
      </c>
      <c r="P8091" s="12" t="str">
        <f>LEFT(Tabela2[[#This Row],[Código]],2)</f>
        <v>84</v>
      </c>
    </row>
    <row r="8092" spans="2:16" ht="15" customHeight="1" x14ac:dyDescent="0.25">
      <c r="B8092" s="31" t="str">
        <f>IF(Tabela2[[#This Row],[Tipo]] = 0,LOOKUP(Tabela2[[#This Row],[RESUMO]],Tabela3[Grupo],Tabela3[Meus produtos]),VLOOKUP(Tabela2[[#This Row],[Código]],Tabela4[[Código NBS/LC116]:[Meus serviços]],3,0))</f>
        <v>Não</v>
      </c>
      <c r="C8092" t="str">
        <f>IF(E8092=0,TEXT(dados!A8007,"00000000"),IF(E8092=2,TEXT(dados!A8007,"0000"),TEXT(dados!A8007,"#")))</f>
        <v>84511000</v>
      </c>
      <c r="D8092" t="str">
        <f>IF(dados!B8007=0,"",dados!B8007)</f>
        <v/>
      </c>
      <c r="E8092">
        <f>dados!C8007</f>
        <v>0</v>
      </c>
      <c r="F8092" t="str">
        <f>dados!D8007</f>
        <v>Maqs.p/lavar roupa,a seco</v>
      </c>
      <c r="G8092"/>
      <c r="H8092"/>
      <c r="I8092"/>
      <c r="J8092"/>
      <c r="K8092" s="13"/>
      <c r="L8092" s="13">
        <f>dados!I8007/100</f>
        <v>0.13449999999999998</v>
      </c>
      <c r="M8092" s="13">
        <f>dados!J8007/100</f>
        <v>0.1699</v>
      </c>
      <c r="N8092" s="13">
        <f>dados!K8007/100</f>
        <v>0.18</v>
      </c>
      <c r="O8092" s="13">
        <f>dados!L8007/100</f>
        <v>0</v>
      </c>
      <c r="P8092" s="12" t="str">
        <f>LEFT(Tabela2[[#This Row],[Código]],2)</f>
        <v>84</v>
      </c>
    </row>
    <row r="8093" spans="2:16" ht="15" customHeight="1" x14ac:dyDescent="0.25">
      <c r="B8093" s="31" t="str">
        <f>IF(Tabela2[[#This Row],[Tipo]] = 0,LOOKUP(Tabela2[[#This Row],[RESUMO]],Tabela3[Grupo],Tabela3[Meus produtos]),VLOOKUP(Tabela2[[#This Row],[Código]],Tabela4[[Código NBS/LC116]:[Meus serviços]],3,0))</f>
        <v>Não</v>
      </c>
      <c r="C8093" t="str">
        <f>IF(E8093=0,TEXT(dados!A8008,"00000000"),IF(E8093=2,TEXT(dados!A8008,"0000"),TEXT(dados!A8008,"#")))</f>
        <v>84512100</v>
      </c>
      <c r="D8093" t="str">
        <f>IF(dados!B8008=0,"",dados!B8008)</f>
        <v/>
      </c>
      <c r="E8093">
        <f>dados!C8008</f>
        <v>0</v>
      </c>
      <c r="F8093" t="str">
        <f>dados!D8008</f>
        <v>Maqs.p/secar roupa,capacidade&lt;=10kg de roupa seca</v>
      </c>
      <c r="G8093"/>
      <c r="H8093"/>
      <c r="I8093"/>
      <c r="J8093"/>
      <c r="K8093" s="13"/>
      <c r="L8093" s="13">
        <f>dados!I8008/100</f>
        <v>0.15240000000000001</v>
      </c>
      <c r="M8093" s="13">
        <f>dados!J8008/100</f>
        <v>0.25929999999999997</v>
      </c>
      <c r="N8093" s="13">
        <f>dados!K8008/100</f>
        <v>0.18</v>
      </c>
      <c r="O8093" s="13">
        <f>dados!L8008/100</f>
        <v>0</v>
      </c>
      <c r="P8093" s="12" t="str">
        <f>LEFT(Tabela2[[#This Row],[Código]],2)</f>
        <v>84</v>
      </c>
    </row>
    <row r="8094" spans="2:16" ht="15" customHeight="1" x14ac:dyDescent="0.25">
      <c r="B8094" s="31" t="str">
        <f>IF(Tabela2[[#This Row],[Tipo]] = 0,LOOKUP(Tabela2[[#This Row],[RESUMO]],Tabela3[Grupo],Tabela3[Meus produtos]),VLOOKUP(Tabela2[[#This Row],[Código]],Tabela4[[Código NBS/LC116]:[Meus serviços]],3,0))</f>
        <v>Não</v>
      </c>
      <c r="C8094" t="str">
        <f>IF(E8094=0,TEXT(dados!A8009,"00000000"),IF(E8094=2,TEXT(dados!A8009,"0000"),TEXT(dados!A8009,"#")))</f>
        <v>84512100</v>
      </c>
      <c r="D8094">
        <f>IF(dados!B8009=0,"",dados!B8009)</f>
        <v>1</v>
      </c>
      <c r="E8094">
        <f>dados!C8009</f>
        <v>0</v>
      </c>
      <c r="F8094" t="str">
        <f>dados!D8009</f>
        <v>De uso domestico</v>
      </c>
      <c r="G8094"/>
      <c r="H8094"/>
      <c r="I8094"/>
      <c r="J8094"/>
      <c r="K8094" s="13"/>
      <c r="L8094" s="13">
        <f>dados!I8009/100</f>
        <v>0.20010000000000003</v>
      </c>
      <c r="M8094" s="13">
        <f>dados!J8009/100</f>
        <v>0.307</v>
      </c>
      <c r="N8094" s="13">
        <f>dados!K8009/100</f>
        <v>0.18</v>
      </c>
      <c r="O8094" s="13">
        <f>dados!L8009/100</f>
        <v>0</v>
      </c>
      <c r="P8094" s="12" t="str">
        <f>LEFT(Tabela2[[#This Row],[Código]],2)</f>
        <v>84</v>
      </c>
    </row>
    <row r="8095" spans="2:16" ht="15" customHeight="1" x14ac:dyDescent="0.25">
      <c r="B8095" s="31" t="str">
        <f>IF(Tabela2[[#This Row],[Tipo]] = 0,LOOKUP(Tabela2[[#This Row],[RESUMO]],Tabela3[Grupo],Tabela3[Meus produtos]),VLOOKUP(Tabela2[[#This Row],[Código]],Tabela4[[Código NBS/LC116]:[Meus serviços]],3,0))</f>
        <v>Não</v>
      </c>
      <c r="C8095" t="str">
        <f>IF(E8095=0,TEXT(dados!A8010,"00000000"),IF(E8095=2,TEXT(dados!A8010,"0000"),TEXT(dados!A8010,"#")))</f>
        <v>84512910</v>
      </c>
      <c r="D8095" t="str">
        <f>IF(dados!B8010=0,"",dados!B8010)</f>
        <v/>
      </c>
      <c r="E8095">
        <f>dados!C8010</f>
        <v>0</v>
      </c>
      <c r="F8095" t="str">
        <f>dados!D8010</f>
        <v>Outs.maqs.p/secar roupa,por microondas, prod&gt;=120 kg/h</v>
      </c>
      <c r="G8095"/>
      <c r="H8095"/>
      <c r="I8095"/>
      <c r="J8095"/>
      <c r="K8095" s="13"/>
      <c r="L8095" s="13">
        <f>dados!I8010/100</f>
        <v>0.13449999999999998</v>
      </c>
      <c r="M8095" s="13">
        <f>dados!J8010/100</f>
        <v>0.1545</v>
      </c>
      <c r="N8095" s="13">
        <f>dados!K8010/100</f>
        <v>0.18</v>
      </c>
      <c r="O8095" s="13">
        <f>dados!L8010/100</f>
        <v>0</v>
      </c>
      <c r="P8095" s="12" t="str">
        <f>LEFT(Tabela2[[#This Row],[Código]],2)</f>
        <v>84</v>
      </c>
    </row>
    <row r="8096" spans="2:16" ht="15" customHeight="1" x14ac:dyDescent="0.25">
      <c r="B8096" s="31" t="str">
        <f>IF(Tabela2[[#This Row],[Tipo]] = 0,LOOKUP(Tabela2[[#This Row],[RESUMO]],Tabela3[Grupo],Tabela3[Meus produtos]),VLOOKUP(Tabela2[[#This Row],[Código]],Tabela4[[Código NBS/LC116]:[Meus serviços]],3,0))</f>
        <v>Não</v>
      </c>
      <c r="C8096" t="str">
        <f>IF(E8096=0,TEXT(dados!A8011,"00000000"),IF(E8096=2,TEXT(dados!A8011,"0000"),TEXT(dados!A8011,"#")))</f>
        <v>84512990</v>
      </c>
      <c r="D8096" t="str">
        <f>IF(dados!B8011=0,"",dados!B8011)</f>
        <v/>
      </c>
      <c r="E8096">
        <f>dados!C8011</f>
        <v>0</v>
      </c>
      <c r="F8096" t="str">
        <f>dados!D8011</f>
        <v>Outras maquinas p/secar roupa</v>
      </c>
      <c r="G8096"/>
      <c r="H8096"/>
      <c r="I8096"/>
      <c r="J8096"/>
      <c r="K8096" s="13"/>
      <c r="L8096" s="13">
        <f>dados!I8011/100</f>
        <v>0.13449999999999998</v>
      </c>
      <c r="M8096" s="13">
        <f>dados!J8011/100</f>
        <v>0.18579999999999999</v>
      </c>
      <c r="N8096" s="13">
        <f>dados!K8011/100</f>
        <v>0.18</v>
      </c>
      <c r="O8096" s="13">
        <f>dados!L8011/100</f>
        <v>0</v>
      </c>
      <c r="P8096" s="12" t="str">
        <f>LEFT(Tabela2[[#This Row],[Código]],2)</f>
        <v>84</v>
      </c>
    </row>
    <row r="8097" spans="2:16" ht="15" customHeight="1" x14ac:dyDescent="0.25">
      <c r="B8097" s="31" t="str">
        <f>IF(Tabela2[[#This Row],[Tipo]] = 0,LOOKUP(Tabela2[[#This Row],[RESUMO]],Tabela3[Grupo],Tabela3[Meus produtos]),VLOOKUP(Tabela2[[#This Row],[Código]],Tabela4[[Código NBS/LC116]:[Meus serviços]],3,0))</f>
        <v>Não</v>
      </c>
      <c r="C8097" t="str">
        <f>IF(E8097=0,TEXT(dados!A8012,"00000000"),IF(E8097=2,TEXT(dados!A8012,"0000"),TEXT(dados!A8012,"#")))</f>
        <v>84513010</v>
      </c>
      <c r="D8097" t="str">
        <f>IF(dados!B8012=0,"",dados!B8012)</f>
        <v/>
      </c>
      <c r="E8097">
        <f>dados!C8012</f>
        <v>0</v>
      </c>
      <c r="F8097" t="str">
        <f>dados!D8012</f>
        <v>Maqs.e prensas p/passar roupa,automaticas</v>
      </c>
      <c r="G8097"/>
      <c r="H8097"/>
      <c r="I8097"/>
      <c r="J8097"/>
      <c r="K8097" s="13"/>
      <c r="L8097" s="13">
        <f>dados!I8012/100</f>
        <v>0.13449999999999998</v>
      </c>
      <c r="M8097" s="13">
        <f>dados!J8012/100</f>
        <v>0.1545</v>
      </c>
      <c r="N8097" s="13">
        <f>dados!K8012/100</f>
        <v>0.18</v>
      </c>
      <c r="O8097" s="13">
        <f>dados!L8012/100</f>
        <v>0</v>
      </c>
      <c r="P8097" s="12" t="str">
        <f>LEFT(Tabela2[[#This Row],[Código]],2)</f>
        <v>84</v>
      </c>
    </row>
    <row r="8098" spans="2:16" ht="15" customHeight="1" x14ac:dyDescent="0.25">
      <c r="B8098" s="31" t="str">
        <f>IF(Tabela2[[#This Row],[Tipo]] = 0,LOOKUP(Tabela2[[#This Row],[RESUMO]],Tabela3[Grupo],Tabela3[Meus produtos]),VLOOKUP(Tabela2[[#This Row],[Código]],Tabela4[[Código NBS/LC116]:[Meus serviços]],3,0))</f>
        <v>Não</v>
      </c>
      <c r="C8098" t="str">
        <f>IF(E8098=0,TEXT(dados!A8013,"00000000"),IF(E8098=2,TEXT(dados!A8013,"0000"),TEXT(dados!A8013,"#")))</f>
        <v>84513091</v>
      </c>
      <c r="D8098" t="str">
        <f>IF(dados!B8013=0,"",dados!B8013)</f>
        <v/>
      </c>
      <c r="E8098">
        <f>dados!C8013</f>
        <v>0</v>
      </c>
      <c r="F8098" t="str">
        <f>dados!D8013</f>
        <v>Outs.(prensas p/passar de peso &lt;= 14kg</v>
      </c>
      <c r="G8098"/>
      <c r="H8098"/>
      <c r="I8098"/>
      <c r="J8098"/>
      <c r="K8098" s="13"/>
      <c r="L8098" s="13">
        <f>dados!I8013/100</f>
        <v>0.13880000000000001</v>
      </c>
      <c r="M8098" s="13">
        <f>dados!J8013/100</f>
        <v>0.17980000000000002</v>
      </c>
      <c r="N8098" s="13">
        <f>dados!K8013/100</f>
        <v>0.18</v>
      </c>
      <c r="O8098" s="13">
        <f>dados!L8013/100</f>
        <v>0</v>
      </c>
      <c r="P8098" s="12" t="str">
        <f>LEFT(Tabela2[[#This Row],[Código]],2)</f>
        <v>84</v>
      </c>
    </row>
    <row r="8099" spans="2:16" ht="15" customHeight="1" x14ac:dyDescent="0.25">
      <c r="B8099" s="31" t="str">
        <f>IF(Tabela2[[#This Row],[Tipo]] = 0,LOOKUP(Tabela2[[#This Row],[RESUMO]],Tabela3[Grupo],Tabela3[Meus produtos]),VLOOKUP(Tabela2[[#This Row],[Código]],Tabela4[[Código NBS/LC116]:[Meus serviços]],3,0))</f>
        <v>Não</v>
      </c>
      <c r="C8099" t="str">
        <f>IF(E8099=0,TEXT(dados!A8014,"00000000"),IF(E8099=2,TEXT(dados!A8014,"0000"),TEXT(dados!A8014,"#")))</f>
        <v>84513099</v>
      </c>
      <c r="D8099" t="str">
        <f>IF(dados!B8014=0,"",dados!B8014)</f>
        <v/>
      </c>
      <c r="E8099">
        <f>dados!C8014</f>
        <v>0</v>
      </c>
      <c r="F8099" t="str">
        <f>dados!D8014</f>
        <v>Outs.maqs.e prensas p/passar roupa,incl.as fixadoras</v>
      </c>
      <c r="G8099"/>
      <c r="H8099"/>
      <c r="I8099"/>
      <c r="J8099"/>
      <c r="K8099" s="13"/>
      <c r="L8099" s="13">
        <f>dados!I8014/100</f>
        <v>0.13449999999999998</v>
      </c>
      <c r="M8099" s="13">
        <f>dados!J8014/100</f>
        <v>0.1699</v>
      </c>
      <c r="N8099" s="13">
        <f>dados!K8014/100</f>
        <v>0.18</v>
      </c>
      <c r="O8099" s="13">
        <f>dados!L8014/100</f>
        <v>0</v>
      </c>
      <c r="P8099" s="12" t="str">
        <f>LEFT(Tabela2[[#This Row],[Código]],2)</f>
        <v>84</v>
      </c>
    </row>
    <row r="8100" spans="2:16" ht="15" customHeight="1" x14ac:dyDescent="0.25">
      <c r="B8100" s="31" t="str">
        <f>IF(Tabela2[[#This Row],[Tipo]] = 0,LOOKUP(Tabela2[[#This Row],[RESUMO]],Tabela3[Grupo],Tabela3[Meus produtos]),VLOOKUP(Tabela2[[#This Row],[Código]],Tabela4[[Código NBS/LC116]:[Meus serviços]],3,0))</f>
        <v>Não</v>
      </c>
      <c r="C8100" t="str">
        <f>IF(E8100=0,TEXT(dados!A8015,"00000000"),IF(E8100=2,TEXT(dados!A8015,"0000"),TEXT(dados!A8015,"#")))</f>
        <v>84514010</v>
      </c>
      <c r="D8100" t="str">
        <f>IF(dados!B8015=0,"",dados!B8015)</f>
        <v/>
      </c>
      <c r="E8100">
        <f>dados!C8015</f>
        <v>0</v>
      </c>
      <c r="F8100" t="str">
        <f>dados!D8015</f>
        <v>Maqs.p/lavar fios,tecidos ou obras de materias texteis</v>
      </c>
      <c r="G8100"/>
      <c r="H8100"/>
      <c r="I8100"/>
      <c r="J8100"/>
      <c r="K8100" s="13"/>
      <c r="L8100" s="13">
        <f>dados!I8015/100</f>
        <v>0.13449999999999998</v>
      </c>
      <c r="M8100" s="13">
        <f>dados!J8015/100</f>
        <v>0.1699</v>
      </c>
      <c r="N8100" s="13">
        <f>dados!K8015/100</f>
        <v>0.18</v>
      </c>
      <c r="O8100" s="13">
        <f>dados!L8015/100</f>
        <v>0</v>
      </c>
      <c r="P8100" s="12" t="str">
        <f>LEFT(Tabela2[[#This Row],[Código]],2)</f>
        <v>84</v>
      </c>
    </row>
    <row r="8101" spans="2:16" ht="15" customHeight="1" x14ac:dyDescent="0.25">
      <c r="B8101" s="31" t="str">
        <f>IF(Tabela2[[#This Row],[Tipo]] = 0,LOOKUP(Tabela2[[#This Row],[RESUMO]],Tabela3[Grupo],Tabela3[Meus produtos]),VLOOKUP(Tabela2[[#This Row],[Código]],Tabela4[[Código NBS/LC116]:[Meus serviços]],3,0))</f>
        <v>Não</v>
      </c>
      <c r="C8101" t="str">
        <f>IF(E8101=0,TEXT(dados!A8016,"00000000"),IF(E8101=2,TEXT(dados!A8016,"0000"),TEXT(dados!A8016,"#")))</f>
        <v>84514021</v>
      </c>
      <c r="D8101" t="str">
        <f>IF(dados!B8016=0,"",dados!B8016)</f>
        <v/>
      </c>
      <c r="E8101">
        <f>dados!C8016</f>
        <v>0</v>
      </c>
      <c r="F8101" t="str">
        <f>dados!D8016</f>
        <v>Maqs.p/tingir tecidos em rolos,por pressao estatica,etc</v>
      </c>
      <c r="G8101"/>
      <c r="H8101"/>
      <c r="I8101"/>
      <c r="J8101"/>
      <c r="K8101" s="13"/>
      <c r="L8101" s="13">
        <f>dados!I8016/100</f>
        <v>0.13449999999999998</v>
      </c>
      <c r="M8101" s="13">
        <f>dados!J8016/100</f>
        <v>0.1699</v>
      </c>
      <c r="N8101" s="13">
        <f>dados!K8016/100</f>
        <v>0.18</v>
      </c>
      <c r="O8101" s="13">
        <f>dados!L8016/100</f>
        <v>0</v>
      </c>
      <c r="P8101" s="12" t="str">
        <f>LEFT(Tabela2[[#This Row],[Código]],2)</f>
        <v>84</v>
      </c>
    </row>
    <row r="8102" spans="2:16" ht="15" customHeight="1" x14ac:dyDescent="0.25">
      <c r="B8102" s="31" t="str">
        <f>IF(Tabela2[[#This Row],[Tipo]] = 0,LOOKUP(Tabela2[[#This Row],[RESUMO]],Tabela3[Grupo],Tabela3[Meus produtos]),VLOOKUP(Tabela2[[#This Row],[Código]],Tabela4[[Código NBS/LC116]:[Meus serviços]],3,0))</f>
        <v>Não</v>
      </c>
      <c r="C8102" t="str">
        <f>IF(E8102=0,TEXT(dados!A8017,"00000000"),IF(E8102=2,TEXT(dados!A8017,"0000"),TEXT(dados!A8017,"#")))</f>
        <v>84514029</v>
      </c>
      <c r="D8102" t="str">
        <f>IF(dados!B8017=0,"",dados!B8017)</f>
        <v/>
      </c>
      <c r="E8102">
        <f>dados!C8017</f>
        <v>0</v>
      </c>
      <c r="F8102" t="str">
        <f>dados!D8017</f>
        <v>Outros maqs.p/tingir ou branquear fios ou tecidos</v>
      </c>
      <c r="G8102"/>
      <c r="H8102"/>
      <c r="I8102"/>
      <c r="J8102"/>
      <c r="K8102" s="13"/>
      <c r="L8102" s="13">
        <f>dados!I8017/100</f>
        <v>0.13449999999999998</v>
      </c>
      <c r="M8102" s="13">
        <f>dados!J8017/100</f>
        <v>0.1699</v>
      </c>
      <c r="N8102" s="13">
        <f>dados!K8017/100</f>
        <v>0.18</v>
      </c>
      <c r="O8102" s="13">
        <f>dados!L8017/100</f>
        <v>0</v>
      </c>
      <c r="P8102" s="12" t="str">
        <f>LEFT(Tabela2[[#This Row],[Código]],2)</f>
        <v>84</v>
      </c>
    </row>
    <row r="8103" spans="2:16" ht="15" customHeight="1" x14ac:dyDescent="0.25">
      <c r="B8103" s="31" t="str">
        <f>IF(Tabela2[[#This Row],[Tipo]] = 0,LOOKUP(Tabela2[[#This Row],[RESUMO]],Tabela3[Grupo],Tabela3[Meus produtos]),VLOOKUP(Tabela2[[#This Row],[Código]],Tabela4[[Código NBS/LC116]:[Meus serviços]],3,0))</f>
        <v>Não</v>
      </c>
      <c r="C8103" t="str">
        <f>IF(E8103=0,TEXT(dados!A8018,"00000000"),IF(E8103=2,TEXT(dados!A8018,"0000"),TEXT(dados!A8018,"#")))</f>
        <v>84514090</v>
      </c>
      <c r="D8103" t="str">
        <f>IF(dados!B8018=0,"",dados!B8018)</f>
        <v/>
      </c>
      <c r="E8103">
        <f>dados!C8018</f>
        <v>0</v>
      </c>
      <c r="F8103" t="str">
        <f>dados!D8018</f>
        <v>Maqs.branquear ou tingir outs.materias texteis</v>
      </c>
      <c r="G8103"/>
      <c r="H8103"/>
      <c r="I8103"/>
      <c r="J8103"/>
      <c r="K8103" s="13"/>
      <c r="L8103" s="13">
        <f>dados!I8018/100</f>
        <v>0.13449999999999998</v>
      </c>
      <c r="M8103" s="13">
        <f>dados!J8018/100</f>
        <v>0.1699</v>
      </c>
      <c r="N8103" s="13">
        <f>dados!K8018/100</f>
        <v>0.18</v>
      </c>
      <c r="O8103" s="13">
        <f>dados!L8018/100</f>
        <v>0</v>
      </c>
      <c r="P8103" s="12" t="str">
        <f>LEFT(Tabela2[[#This Row],[Código]],2)</f>
        <v>84</v>
      </c>
    </row>
    <row r="8104" spans="2:16" ht="15" customHeight="1" x14ac:dyDescent="0.25">
      <c r="B8104" s="31" t="str">
        <f>IF(Tabela2[[#This Row],[Tipo]] = 0,LOOKUP(Tabela2[[#This Row],[RESUMO]],Tabela3[Grupo],Tabela3[Meus produtos]),VLOOKUP(Tabela2[[#This Row],[Código]],Tabela4[[Código NBS/LC116]:[Meus serviços]],3,0))</f>
        <v>Não</v>
      </c>
      <c r="C8104" t="str">
        <f>IF(E8104=0,TEXT(dados!A8019,"00000000"),IF(E8104=2,TEXT(dados!A8019,"0000"),TEXT(dados!A8019,"#")))</f>
        <v>84515010</v>
      </c>
      <c r="D8104" t="str">
        <f>IF(dados!B8019=0,"",dados!B8019)</f>
        <v/>
      </c>
      <c r="E8104">
        <f>dados!C8019</f>
        <v>0</v>
      </c>
      <c r="F8104" t="str">
        <f>dados!D8019</f>
        <v>Maqs.p/inspecionar tecidos</v>
      </c>
      <c r="G8104"/>
      <c r="H8104"/>
      <c r="I8104"/>
      <c r="J8104"/>
      <c r="K8104" s="13"/>
      <c r="L8104" s="13">
        <f>dados!I8019/100</f>
        <v>0.13449999999999998</v>
      </c>
      <c r="M8104" s="13">
        <f>dados!J8019/100</f>
        <v>0.1545</v>
      </c>
      <c r="N8104" s="13">
        <f>dados!K8019/100</f>
        <v>0.18</v>
      </c>
      <c r="O8104" s="13">
        <f>dados!L8019/100</f>
        <v>0</v>
      </c>
      <c r="P8104" s="12" t="str">
        <f>LEFT(Tabela2[[#This Row],[Código]],2)</f>
        <v>84</v>
      </c>
    </row>
    <row r="8105" spans="2:16" ht="15" customHeight="1" x14ac:dyDescent="0.25">
      <c r="B8105" s="31" t="str">
        <f>IF(Tabela2[[#This Row],[Tipo]] = 0,LOOKUP(Tabela2[[#This Row],[RESUMO]],Tabela3[Grupo],Tabela3[Meus produtos]),VLOOKUP(Tabela2[[#This Row],[Código]],Tabela4[[Código NBS/LC116]:[Meus serviços]],3,0))</f>
        <v>Não</v>
      </c>
      <c r="C8105" t="str">
        <f>IF(E8105=0,TEXT(dados!A8020,"00000000"),IF(E8105=2,TEXT(dados!A8020,"0000"),TEXT(dados!A8020,"#")))</f>
        <v>84515020</v>
      </c>
      <c r="D8105" t="str">
        <f>IF(dados!B8020=0,"",dados!B8020)</f>
        <v/>
      </c>
      <c r="E8105">
        <f>dados!C8020</f>
        <v>0</v>
      </c>
      <c r="F8105" t="str">
        <f>dados!D8020</f>
        <v>Maqs.p/enfestar ou cortar tecidos,automaticas</v>
      </c>
      <c r="G8105"/>
      <c r="H8105"/>
      <c r="I8105"/>
      <c r="J8105"/>
      <c r="K8105" s="13"/>
      <c r="L8105" s="13">
        <f>dados!I8020/100</f>
        <v>0.13449999999999998</v>
      </c>
      <c r="M8105" s="13">
        <f>dados!J8020/100</f>
        <v>0.1545</v>
      </c>
      <c r="N8105" s="13">
        <f>dados!K8020/100</f>
        <v>0.18</v>
      </c>
      <c r="O8105" s="13">
        <f>dados!L8020/100</f>
        <v>0</v>
      </c>
      <c r="P8105" s="12" t="str">
        <f>LEFT(Tabela2[[#This Row],[Código]],2)</f>
        <v>84</v>
      </c>
    </row>
    <row r="8106" spans="2:16" ht="15" customHeight="1" x14ac:dyDescent="0.25">
      <c r="B8106" s="31" t="str">
        <f>IF(Tabela2[[#This Row],[Tipo]] = 0,LOOKUP(Tabela2[[#This Row],[RESUMO]],Tabela3[Grupo],Tabela3[Meus produtos]),VLOOKUP(Tabela2[[#This Row],[Código]],Tabela4[[Código NBS/LC116]:[Meus serviços]],3,0))</f>
        <v>Não</v>
      </c>
      <c r="C8106" t="str">
        <f>IF(E8106=0,TEXT(dados!A8021,"00000000"),IF(E8106=2,TEXT(dados!A8021,"0000"),TEXT(dados!A8021,"#")))</f>
        <v>84515090</v>
      </c>
      <c r="D8106" t="str">
        <f>IF(dados!B8021=0,"",dados!B8021)</f>
        <v/>
      </c>
      <c r="E8106">
        <f>dados!C8021</f>
        <v>0</v>
      </c>
      <c r="F8106" t="str">
        <f>dados!D8021</f>
        <v>Outs.maqs.p/enrolar,desenrolar,dobrar,dentear tecidos</v>
      </c>
      <c r="G8106"/>
      <c r="H8106"/>
      <c r="I8106"/>
      <c r="J8106"/>
      <c r="K8106" s="13"/>
      <c r="L8106" s="13">
        <f>dados!I8021/100</f>
        <v>0.13449999999999998</v>
      </c>
      <c r="M8106" s="13">
        <f>dados!J8021/100</f>
        <v>0.1699</v>
      </c>
      <c r="N8106" s="13">
        <f>dados!K8021/100</f>
        <v>0.18</v>
      </c>
      <c r="O8106" s="13">
        <f>dados!L8021/100</f>
        <v>0</v>
      </c>
      <c r="P8106" s="12" t="str">
        <f>LEFT(Tabela2[[#This Row],[Código]],2)</f>
        <v>84</v>
      </c>
    </row>
    <row r="8107" spans="2:16" ht="15" customHeight="1" x14ac:dyDescent="0.25">
      <c r="B8107" s="31" t="str">
        <f>IF(Tabela2[[#This Row],[Tipo]] = 0,LOOKUP(Tabela2[[#This Row],[RESUMO]],Tabela3[Grupo],Tabela3[Meus produtos]),VLOOKUP(Tabela2[[#This Row],[Código]],Tabela4[[Código NBS/LC116]:[Meus serviços]],3,0))</f>
        <v>Não</v>
      </c>
      <c r="C8107" t="str">
        <f>IF(E8107=0,TEXT(dados!A8022,"00000000"),IF(E8107=2,TEXT(dados!A8022,"0000"),TEXT(dados!A8022,"#")))</f>
        <v>84518000</v>
      </c>
      <c r="D8107" t="str">
        <f>IF(dados!B8022=0,"",dados!B8022)</f>
        <v/>
      </c>
      <c r="E8107">
        <f>dados!C8022</f>
        <v>0</v>
      </c>
      <c r="F8107" t="str">
        <f>dados!D8022</f>
        <v>Reatores nucleares caldeiras maquinas aparelhos e instrumentos mecanicos e suas partes Maquinas e aparelhos exceto as maquinas da posicao 84 50 para lavar limpar espremer secar passar prensar incluindo as prensas de transferencia termica ou de fusao branquear tingir para apresto e acabamento para revestir ou impregnar fios tecidos ou obras de materias texteis e maquinas para revestir tecidos base ou outros suportes utilizados na fabricacao de rev</v>
      </c>
      <c r="G8107"/>
      <c r="H8107"/>
      <c r="I8107"/>
      <c r="J8107"/>
      <c r="K8107" s="13"/>
      <c r="L8107" s="13">
        <f>dados!I8022/100</f>
        <v>0.13449999999999998</v>
      </c>
      <c r="M8107" s="13">
        <f>dados!J8022/100</f>
        <v>0.1699</v>
      </c>
      <c r="N8107" s="13">
        <f>dados!K8022/100</f>
        <v>0.18</v>
      </c>
      <c r="O8107" s="13">
        <f>dados!L8022/100</f>
        <v>0</v>
      </c>
      <c r="P8107" s="12" t="str">
        <f>LEFT(Tabela2[[#This Row],[Código]],2)</f>
        <v>84</v>
      </c>
    </row>
    <row r="8108" spans="2:16" ht="15" customHeight="1" x14ac:dyDescent="0.25">
      <c r="B8108" s="31" t="str">
        <f>IF(Tabela2[[#This Row],[Tipo]] = 0,LOOKUP(Tabela2[[#This Row],[RESUMO]],Tabela3[Grupo],Tabela3[Meus produtos]),VLOOKUP(Tabela2[[#This Row],[Código]],Tabela4[[Código NBS/LC116]:[Meus serviços]],3,0))</f>
        <v>Não</v>
      </c>
      <c r="C8108" t="str">
        <f>IF(E8108=0,TEXT(dados!A8023,"00000000"),IF(E8108=2,TEXT(dados!A8023,"0000"),TEXT(dados!A8023,"#")))</f>
        <v>84518000</v>
      </c>
      <c r="D8108">
        <f>IF(dados!B8023=0,"",dados!B8023)</f>
        <v>1</v>
      </c>
      <c r="E8108">
        <f>dados!C8023</f>
        <v>0</v>
      </c>
      <c r="F8108" t="str">
        <f>dados!D8023</f>
        <v>De uso domestico</v>
      </c>
      <c r="G8108"/>
      <c r="H8108"/>
      <c r="I8108"/>
      <c r="J8108"/>
      <c r="K8108" s="13"/>
      <c r="L8108" s="13">
        <f>dados!I8023/100</f>
        <v>0.14449999999999999</v>
      </c>
      <c r="M8108" s="13">
        <f>dados!J8023/100</f>
        <v>0.17989999999999998</v>
      </c>
      <c r="N8108" s="13">
        <f>dados!K8023/100</f>
        <v>0.18</v>
      </c>
      <c r="O8108" s="13">
        <f>dados!L8023/100</f>
        <v>0</v>
      </c>
      <c r="P8108" s="12" t="str">
        <f>LEFT(Tabela2[[#This Row],[Código]],2)</f>
        <v>84</v>
      </c>
    </row>
    <row r="8109" spans="2:16" ht="15" customHeight="1" x14ac:dyDescent="0.25">
      <c r="B8109" s="31" t="str">
        <f>IF(Tabela2[[#This Row],[Tipo]] = 0,LOOKUP(Tabela2[[#This Row],[RESUMO]],Tabela3[Grupo],Tabela3[Meus produtos]),VLOOKUP(Tabela2[[#This Row],[Código]],Tabela4[[Código NBS/LC116]:[Meus serviços]],3,0))</f>
        <v>Não</v>
      </c>
      <c r="C8109" t="str">
        <f>IF(E8109=0,TEXT(dados!A8024,"00000000"),IF(E8109=2,TEXT(dados!A8024,"0000"),TEXT(dados!A8024,"#")))</f>
        <v>84519010</v>
      </c>
      <c r="D8109" t="str">
        <f>IF(dados!B8024=0,"",dados!B8024)</f>
        <v/>
      </c>
      <c r="E8109">
        <f>dados!C8024</f>
        <v>0</v>
      </c>
      <c r="F8109" t="str">
        <f>dados!D8024</f>
        <v>Partes de maqs.de secar,capacidade&lt;=10kg de roupa seca</v>
      </c>
      <c r="G8109"/>
      <c r="H8109"/>
      <c r="I8109"/>
      <c r="J8109"/>
      <c r="K8109" s="13"/>
      <c r="L8109" s="13">
        <f>dados!I8024/100</f>
        <v>0.14080000000000001</v>
      </c>
      <c r="M8109" s="13">
        <f>dados!J8024/100</f>
        <v>0.18600000000000003</v>
      </c>
      <c r="N8109" s="13">
        <f>dados!K8024/100</f>
        <v>0.18</v>
      </c>
      <c r="O8109" s="13">
        <f>dados!L8024/100</f>
        <v>0</v>
      </c>
      <c r="P8109" s="12" t="str">
        <f>LEFT(Tabela2[[#This Row],[Código]],2)</f>
        <v>84</v>
      </c>
    </row>
    <row r="8110" spans="2:16" ht="15" customHeight="1" x14ac:dyDescent="0.25">
      <c r="B8110" s="31" t="str">
        <f>IF(Tabela2[[#This Row],[Tipo]] = 0,LOOKUP(Tabela2[[#This Row],[RESUMO]],Tabela3[Grupo],Tabela3[Meus produtos]),VLOOKUP(Tabela2[[#This Row],[Código]],Tabela4[[Código NBS/LC116]:[Meus serviços]],3,0))</f>
        <v>Não</v>
      </c>
      <c r="C8110" t="str">
        <f>IF(E8110=0,TEXT(dados!A8025,"00000000"),IF(E8110=2,TEXT(dados!A8025,"0000"),TEXT(dados!A8025,"#")))</f>
        <v>84519090</v>
      </c>
      <c r="D8110" t="str">
        <f>IF(dados!B8025=0,"",dados!B8025)</f>
        <v/>
      </c>
      <c r="E8110">
        <f>dados!C8025</f>
        <v>0</v>
      </c>
      <c r="F8110" t="str">
        <f>dados!D8025</f>
        <v>Partes de outs.maqs.e apars.p/trabalhar materia textil</v>
      </c>
      <c r="G8110"/>
      <c r="H8110"/>
      <c r="I8110"/>
      <c r="J8110"/>
      <c r="K8110" s="13"/>
      <c r="L8110" s="13">
        <f>dados!I8025/100</f>
        <v>0.14080000000000001</v>
      </c>
      <c r="M8110" s="13">
        <f>dados!J8025/100</f>
        <v>0.1832</v>
      </c>
      <c r="N8110" s="13">
        <f>dados!K8025/100</f>
        <v>0.18</v>
      </c>
      <c r="O8110" s="13">
        <f>dados!L8025/100</f>
        <v>0</v>
      </c>
      <c r="P8110" s="12" t="str">
        <f>LEFT(Tabela2[[#This Row],[Código]],2)</f>
        <v>84</v>
      </c>
    </row>
    <row r="8111" spans="2:16" ht="15" customHeight="1" x14ac:dyDescent="0.25">
      <c r="B8111" s="31" t="str">
        <f>IF(Tabela2[[#This Row],[Tipo]] = 0,LOOKUP(Tabela2[[#This Row],[RESUMO]],Tabela3[Grupo],Tabela3[Meus produtos]),VLOOKUP(Tabela2[[#This Row],[Código]],Tabela4[[Código NBS/LC116]:[Meus serviços]],3,0))</f>
        <v>Não</v>
      </c>
      <c r="C8111" t="str">
        <f>IF(E8111=0,TEXT(dados!A8026,"00000000"),IF(E8111=2,TEXT(dados!A8026,"0000"),TEXT(dados!A8026,"#")))</f>
        <v>84521000</v>
      </c>
      <c r="D8111" t="str">
        <f>IF(dados!B8026=0,"",dados!B8026)</f>
        <v/>
      </c>
      <c r="E8111">
        <f>dados!C8026</f>
        <v>0</v>
      </c>
      <c r="F8111" t="str">
        <f>dados!D8026</f>
        <v>Maqs.de costura de uso domestico</v>
      </c>
      <c r="G8111"/>
      <c r="H8111"/>
      <c r="I8111"/>
      <c r="J8111"/>
      <c r="K8111" s="13"/>
      <c r="L8111" s="13">
        <f>dados!I8026/100</f>
        <v>0.1454</v>
      </c>
      <c r="M8111" s="13">
        <f>dados!J8026/100</f>
        <v>0.26039999999999996</v>
      </c>
      <c r="N8111" s="13">
        <f>dados!K8026/100</f>
        <v>0.18</v>
      </c>
      <c r="O8111" s="13">
        <f>dados!L8026/100</f>
        <v>0</v>
      </c>
      <c r="P8111" s="12" t="str">
        <f>LEFT(Tabela2[[#This Row],[Código]],2)</f>
        <v>84</v>
      </c>
    </row>
    <row r="8112" spans="2:16" ht="15" customHeight="1" x14ac:dyDescent="0.25">
      <c r="B8112" s="31" t="str">
        <f>IF(Tabela2[[#This Row],[Tipo]] = 0,LOOKUP(Tabela2[[#This Row],[RESUMO]],Tabela3[Grupo],Tabela3[Meus produtos]),VLOOKUP(Tabela2[[#This Row],[Código]],Tabela4[[Código NBS/LC116]:[Meus serviços]],3,0))</f>
        <v>Não</v>
      </c>
      <c r="C8112" t="str">
        <f>IF(E8112=0,TEXT(dados!A8027,"00000000"),IF(E8112=2,TEXT(dados!A8027,"0000"),TEXT(dados!A8027,"#")))</f>
        <v>84522110</v>
      </c>
      <c r="D8112" t="str">
        <f>IF(dados!B8027=0,"",dados!B8027)</f>
        <v/>
      </c>
      <c r="E8112">
        <f>dados!C8027</f>
        <v>0</v>
      </c>
      <c r="F8112" t="str">
        <f>dados!D8027</f>
        <v>Maqs.p/costurar couros ou peles, automaticas</v>
      </c>
      <c r="G8112"/>
      <c r="H8112"/>
      <c r="I8112"/>
      <c r="J8112"/>
      <c r="K8112" s="13"/>
      <c r="L8112" s="13">
        <f>dados!I8027/100</f>
        <v>0.13449999999999998</v>
      </c>
      <c r="M8112" s="13">
        <f>dados!J8027/100</f>
        <v>0.1545</v>
      </c>
      <c r="N8112" s="13">
        <f>dados!K8027/100</f>
        <v>0.18</v>
      </c>
      <c r="O8112" s="13">
        <f>dados!L8027/100</f>
        <v>0</v>
      </c>
      <c r="P8112" s="12" t="str">
        <f>LEFT(Tabela2[[#This Row],[Código]],2)</f>
        <v>84</v>
      </c>
    </row>
    <row r="8113" spans="2:16" ht="15" customHeight="1" x14ac:dyDescent="0.25">
      <c r="B8113" s="31" t="str">
        <f>IF(Tabela2[[#This Row],[Tipo]] = 0,LOOKUP(Tabela2[[#This Row],[RESUMO]],Tabela3[Grupo],Tabela3[Meus produtos]),VLOOKUP(Tabela2[[#This Row],[Código]],Tabela4[[Código NBS/LC116]:[Meus serviços]],3,0))</f>
        <v>Não</v>
      </c>
      <c r="C8113" t="str">
        <f>IF(E8113=0,TEXT(dados!A8028,"00000000"),IF(E8113=2,TEXT(dados!A8028,"0000"),TEXT(dados!A8028,"#")))</f>
        <v>84522120</v>
      </c>
      <c r="D8113" t="str">
        <f>IF(dados!B8028=0,"",dados!B8028)</f>
        <v/>
      </c>
      <c r="E8113">
        <f>dados!C8028</f>
        <v>0</v>
      </c>
      <c r="F8113" t="str">
        <f>dados!D8028</f>
        <v>Maqs.p/costurar tecidos,automaticas</v>
      </c>
      <c r="G8113"/>
      <c r="H8113"/>
      <c r="I8113"/>
      <c r="J8113"/>
      <c r="K8113" s="13"/>
      <c r="L8113" s="13">
        <f>dados!I8028/100</f>
        <v>0.13449999999999998</v>
      </c>
      <c r="M8113" s="13">
        <f>dados!J8028/100</f>
        <v>0.1545</v>
      </c>
      <c r="N8113" s="13">
        <f>dados!K8028/100</f>
        <v>0.18</v>
      </c>
      <c r="O8113" s="13">
        <f>dados!L8028/100</f>
        <v>0</v>
      </c>
      <c r="P8113" s="12" t="str">
        <f>LEFT(Tabela2[[#This Row],[Código]],2)</f>
        <v>84</v>
      </c>
    </row>
    <row r="8114" spans="2:16" ht="15" customHeight="1" x14ac:dyDescent="0.25">
      <c r="B8114" s="31" t="str">
        <f>IF(Tabela2[[#This Row],[Tipo]] = 0,LOOKUP(Tabela2[[#This Row],[RESUMO]],Tabela3[Grupo],Tabela3[Meus produtos]),VLOOKUP(Tabela2[[#This Row],[Código]],Tabela4[[Código NBS/LC116]:[Meus serviços]],3,0))</f>
        <v>Não</v>
      </c>
      <c r="C8114" t="str">
        <f>IF(E8114=0,TEXT(dados!A8029,"00000000"),IF(E8114=2,TEXT(dados!A8029,"0000"),TEXT(dados!A8029,"#")))</f>
        <v>84522190</v>
      </c>
      <c r="D8114" t="str">
        <f>IF(dados!B8029=0,"",dados!B8029)</f>
        <v/>
      </c>
      <c r="E8114">
        <f>dados!C8029</f>
        <v>0</v>
      </c>
      <c r="F8114" t="str">
        <f>dados!D8029</f>
        <v>Maqs.p/costurar outs.materias,automaticas</v>
      </c>
      <c r="G8114"/>
      <c r="H8114"/>
      <c r="I8114"/>
      <c r="J8114"/>
      <c r="K8114" s="13"/>
      <c r="L8114" s="13">
        <f>dados!I8029/100</f>
        <v>0.13449999999999998</v>
      </c>
      <c r="M8114" s="13">
        <f>dados!J8029/100</f>
        <v>0.1545</v>
      </c>
      <c r="N8114" s="13">
        <f>dados!K8029/100</f>
        <v>0.18</v>
      </c>
      <c r="O8114" s="13">
        <f>dados!L8029/100</f>
        <v>0</v>
      </c>
      <c r="P8114" s="12" t="str">
        <f>LEFT(Tabela2[[#This Row],[Código]],2)</f>
        <v>84</v>
      </c>
    </row>
    <row r="8115" spans="2:16" ht="15" customHeight="1" x14ac:dyDescent="0.25">
      <c r="B8115" s="31" t="str">
        <f>IF(Tabela2[[#This Row],[Tipo]] = 0,LOOKUP(Tabela2[[#This Row],[RESUMO]],Tabela3[Grupo],Tabela3[Meus produtos]),VLOOKUP(Tabela2[[#This Row],[Código]],Tabela4[[Código NBS/LC116]:[Meus serviços]],3,0))</f>
        <v>Não</v>
      </c>
      <c r="C8115" t="str">
        <f>IF(E8115=0,TEXT(dados!A8030,"00000000"),IF(E8115=2,TEXT(dados!A8030,"0000"),TEXT(dados!A8030,"#")))</f>
        <v>84522910</v>
      </c>
      <c r="D8115" t="str">
        <f>IF(dados!B8030=0,"",dados!B8030)</f>
        <v/>
      </c>
      <c r="E8115">
        <f>dados!C8030</f>
        <v>0</v>
      </c>
      <c r="F8115" t="str">
        <f>dados!D8030</f>
        <v>Maqs.p/costurar couros ou peles,nao automaticas</v>
      </c>
      <c r="G8115"/>
      <c r="H8115"/>
      <c r="I8115"/>
      <c r="J8115"/>
      <c r="K8115" s="13"/>
      <c r="L8115" s="13">
        <f>dados!I8030/100</f>
        <v>0.13449999999999998</v>
      </c>
      <c r="M8115" s="13">
        <f>dados!J8030/100</f>
        <v>0.16589999999999999</v>
      </c>
      <c r="N8115" s="13">
        <f>dados!K8030/100</f>
        <v>0.18</v>
      </c>
      <c r="O8115" s="13">
        <f>dados!L8030/100</f>
        <v>0</v>
      </c>
      <c r="P8115" s="12" t="str">
        <f>LEFT(Tabela2[[#This Row],[Código]],2)</f>
        <v>84</v>
      </c>
    </row>
    <row r="8116" spans="2:16" ht="15" customHeight="1" x14ac:dyDescent="0.25">
      <c r="B8116" s="31" t="str">
        <f>IF(Tabela2[[#This Row],[Tipo]] = 0,LOOKUP(Tabela2[[#This Row],[RESUMO]],Tabela3[Grupo],Tabela3[Meus produtos]),VLOOKUP(Tabela2[[#This Row],[Código]],Tabela4[[Código NBS/LC116]:[Meus serviços]],3,0))</f>
        <v>Não</v>
      </c>
      <c r="C8116" t="str">
        <f>IF(E8116=0,TEXT(dados!A8031,"00000000"),IF(E8116=2,TEXT(dados!A8031,"0000"),TEXT(dados!A8031,"#")))</f>
        <v>84522921</v>
      </c>
      <c r="D8116" t="str">
        <f>IF(dados!B8031=0,"",dados!B8031)</f>
        <v/>
      </c>
      <c r="E8116">
        <f>dados!C8031</f>
        <v>0</v>
      </c>
      <c r="F8116" t="str">
        <f>dados!D8031</f>
        <v>Remalhadeiras p/costurar tecidos,nao automaticas</v>
      </c>
      <c r="G8116"/>
      <c r="H8116"/>
      <c r="I8116"/>
      <c r="J8116"/>
      <c r="K8116" s="13"/>
      <c r="L8116" s="13">
        <f>dados!I8031/100</f>
        <v>0.13449999999999998</v>
      </c>
      <c r="M8116" s="13">
        <f>dados!J8031/100</f>
        <v>0.1545</v>
      </c>
      <c r="N8116" s="13">
        <f>dados!K8031/100</f>
        <v>0.18</v>
      </c>
      <c r="O8116" s="13">
        <f>dados!L8031/100</f>
        <v>0</v>
      </c>
      <c r="P8116" s="12" t="str">
        <f>LEFT(Tabela2[[#This Row],[Código]],2)</f>
        <v>84</v>
      </c>
    </row>
    <row r="8117" spans="2:16" ht="15" customHeight="1" x14ac:dyDescent="0.25">
      <c r="B8117" s="31" t="str">
        <f>IF(Tabela2[[#This Row],[Tipo]] = 0,LOOKUP(Tabela2[[#This Row],[RESUMO]],Tabela3[Grupo],Tabela3[Meus produtos]),VLOOKUP(Tabela2[[#This Row],[Código]],Tabela4[[Código NBS/LC116]:[Meus serviços]],3,0))</f>
        <v>Não</v>
      </c>
      <c r="C8117" t="str">
        <f>IF(E8117=0,TEXT(dados!A8032,"00000000"),IF(E8117=2,TEXT(dados!A8032,"0000"),TEXT(dados!A8032,"#")))</f>
        <v>84522922</v>
      </c>
      <c r="D8117" t="str">
        <f>IF(dados!B8032=0,"",dados!B8032)</f>
        <v/>
      </c>
      <c r="E8117">
        <f>dados!C8032</f>
        <v>0</v>
      </c>
      <c r="F8117" t="str">
        <f>dados!D8032</f>
        <v>Maqs.p/casear tecidos,nao automaticas</v>
      </c>
      <c r="G8117"/>
      <c r="H8117"/>
      <c r="I8117"/>
      <c r="J8117"/>
      <c r="K8117" s="13"/>
      <c r="L8117" s="13">
        <f>dados!I8032/100</f>
        <v>0.13449999999999998</v>
      </c>
      <c r="M8117" s="13">
        <f>dados!J8032/100</f>
        <v>0.1545</v>
      </c>
      <c r="N8117" s="13">
        <f>dados!K8032/100</f>
        <v>0.18</v>
      </c>
      <c r="O8117" s="13">
        <f>dados!L8032/100</f>
        <v>0</v>
      </c>
      <c r="P8117" s="12" t="str">
        <f>LEFT(Tabela2[[#This Row],[Código]],2)</f>
        <v>84</v>
      </c>
    </row>
    <row r="8118" spans="2:16" ht="15" customHeight="1" x14ac:dyDescent="0.25">
      <c r="B8118" s="31" t="str">
        <f>IF(Tabela2[[#This Row],[Tipo]] = 0,LOOKUP(Tabela2[[#This Row],[RESUMO]],Tabela3[Grupo],Tabela3[Meus produtos]),VLOOKUP(Tabela2[[#This Row],[Código]],Tabela4[[Código NBS/LC116]:[Meus serviços]],3,0))</f>
        <v>Não</v>
      </c>
      <c r="C8118" t="str">
        <f>IF(E8118=0,TEXT(dados!A8033,"00000000"),IF(E8118=2,TEXT(dados!A8033,"0000"),TEXT(dados!A8033,"#")))</f>
        <v>84522923</v>
      </c>
      <c r="D8118" t="str">
        <f>IF(dados!B8033=0,"",dados!B8033)</f>
        <v/>
      </c>
      <c r="E8118">
        <f>dados!C8033</f>
        <v>0</v>
      </c>
      <c r="F8118" t="str">
        <f>dados!D8033</f>
        <v>Maqs.p/inserir elastico em tecido,zigue-zague,n/automat</v>
      </c>
      <c r="G8118"/>
      <c r="H8118"/>
      <c r="I8118"/>
      <c r="J8118"/>
      <c r="K8118" s="13"/>
      <c r="L8118" s="13">
        <f>dados!I8033/100</f>
        <v>0.13449999999999998</v>
      </c>
      <c r="M8118" s="13">
        <f>dados!J8033/100</f>
        <v>0.1545</v>
      </c>
      <c r="N8118" s="13">
        <f>dados!K8033/100</f>
        <v>0.18</v>
      </c>
      <c r="O8118" s="13">
        <f>dados!L8033/100</f>
        <v>0</v>
      </c>
      <c r="P8118" s="12" t="str">
        <f>LEFT(Tabela2[[#This Row],[Código]],2)</f>
        <v>84</v>
      </c>
    </row>
    <row r="8119" spans="2:16" ht="15" customHeight="1" x14ac:dyDescent="0.25">
      <c r="B8119" s="31" t="str">
        <f>IF(Tabela2[[#This Row],[Tipo]] = 0,LOOKUP(Tabela2[[#This Row],[RESUMO]],Tabela3[Grupo],Tabela3[Meus produtos]),VLOOKUP(Tabela2[[#This Row],[Código]],Tabela4[[Código NBS/LC116]:[Meus serviços]],3,0))</f>
        <v>Não</v>
      </c>
      <c r="C8119" t="str">
        <f>IF(E8119=0,TEXT(dados!A8034,"00000000"),IF(E8119=2,TEXT(dados!A8034,"0000"),TEXT(dados!A8034,"#")))</f>
        <v>84522924</v>
      </c>
      <c r="D8119" t="str">
        <f>IF(dados!B8034=0,"",dados!B8034)</f>
        <v/>
      </c>
      <c r="E8119">
        <f>dados!C8034</f>
        <v>0</v>
      </c>
      <c r="F8119" t="str">
        <f>dados!D8034</f>
        <v>Outros maqs.p/costurar tecidos, de costura reta</v>
      </c>
      <c r="G8119"/>
      <c r="H8119"/>
      <c r="I8119"/>
      <c r="J8119"/>
      <c r="K8119" s="13"/>
      <c r="L8119" s="13">
        <f>dados!I8034/100</f>
        <v>0.13449999999999998</v>
      </c>
      <c r="M8119" s="13">
        <f>dados!J8034/100</f>
        <v>0.1545</v>
      </c>
      <c r="N8119" s="13">
        <f>dados!K8034/100</f>
        <v>0.18</v>
      </c>
      <c r="O8119" s="13">
        <f>dados!L8034/100</f>
        <v>0</v>
      </c>
      <c r="P8119" s="12" t="str">
        <f>LEFT(Tabela2[[#This Row],[Código]],2)</f>
        <v>84</v>
      </c>
    </row>
    <row r="8120" spans="2:16" ht="15" customHeight="1" x14ac:dyDescent="0.25">
      <c r="B8120" s="31" t="str">
        <f>IF(Tabela2[[#This Row],[Tipo]] = 0,LOOKUP(Tabela2[[#This Row],[RESUMO]],Tabela3[Grupo],Tabela3[Meus produtos]),VLOOKUP(Tabela2[[#This Row],[Código]],Tabela4[[Código NBS/LC116]:[Meus serviços]],3,0))</f>
        <v>Não</v>
      </c>
      <c r="C8120" t="str">
        <f>IF(E8120=0,TEXT(dados!A8035,"00000000"),IF(E8120=2,TEXT(dados!A8035,"0000"),TEXT(dados!A8035,"#")))</f>
        <v>84522925</v>
      </c>
      <c r="D8120" t="str">
        <f>IF(dados!B8035=0,"",dados!B8035)</f>
        <v/>
      </c>
      <c r="E8120">
        <f>dados!C8035</f>
        <v>0</v>
      </c>
      <c r="F8120" t="str">
        <f>dados!D8035</f>
        <v>Outros maqs.p/costurar tecidos, galoneiras</v>
      </c>
      <c r="G8120"/>
      <c r="H8120"/>
      <c r="I8120"/>
      <c r="J8120"/>
      <c r="K8120" s="13"/>
      <c r="L8120" s="13">
        <f>dados!I8035/100</f>
        <v>0.13449999999999998</v>
      </c>
      <c r="M8120" s="13">
        <f>dados!J8035/100</f>
        <v>0.16589999999999999</v>
      </c>
      <c r="N8120" s="13">
        <f>dados!K8035/100</f>
        <v>0.18</v>
      </c>
      <c r="O8120" s="13">
        <f>dados!L8035/100</f>
        <v>0</v>
      </c>
      <c r="P8120" s="12" t="str">
        <f>LEFT(Tabela2[[#This Row],[Código]],2)</f>
        <v>84</v>
      </c>
    </row>
    <row r="8121" spans="2:16" ht="15" customHeight="1" x14ac:dyDescent="0.25">
      <c r="B8121" s="31" t="str">
        <f>IF(Tabela2[[#This Row],[Tipo]] = 0,LOOKUP(Tabela2[[#This Row],[RESUMO]],Tabela3[Grupo],Tabela3[Meus produtos]),VLOOKUP(Tabela2[[#This Row],[Código]],Tabela4[[Código NBS/LC116]:[Meus serviços]],3,0))</f>
        <v>Não</v>
      </c>
      <c r="C8121" t="str">
        <f>IF(E8121=0,TEXT(dados!A8036,"00000000"),IF(E8121=2,TEXT(dados!A8036,"0000"),TEXT(dados!A8036,"#")))</f>
        <v>84522929</v>
      </c>
      <c r="D8121" t="str">
        <f>IF(dados!B8036=0,"",dados!B8036)</f>
        <v/>
      </c>
      <c r="E8121">
        <f>dados!C8036</f>
        <v>0</v>
      </c>
      <c r="F8121" t="str">
        <f>dados!D8036</f>
        <v>Outros maqs.p/costurar tecidos,nao automaticas</v>
      </c>
      <c r="G8121"/>
      <c r="H8121"/>
      <c r="I8121"/>
      <c r="J8121"/>
      <c r="K8121" s="13"/>
      <c r="L8121" s="13">
        <f>dados!I8036/100</f>
        <v>0.13449999999999998</v>
      </c>
      <c r="M8121" s="13">
        <f>dados!J8036/100</f>
        <v>0.1545</v>
      </c>
      <c r="N8121" s="13">
        <f>dados!K8036/100</f>
        <v>0.18</v>
      </c>
      <c r="O8121" s="13">
        <f>dados!L8036/100</f>
        <v>0</v>
      </c>
      <c r="P8121" s="12" t="str">
        <f>LEFT(Tabela2[[#This Row],[Código]],2)</f>
        <v>84</v>
      </c>
    </row>
    <row r="8122" spans="2:16" ht="15" customHeight="1" x14ac:dyDescent="0.25">
      <c r="B8122" s="31" t="str">
        <f>IF(Tabela2[[#This Row],[Tipo]] = 0,LOOKUP(Tabela2[[#This Row],[RESUMO]],Tabela3[Grupo],Tabela3[Meus produtos]),VLOOKUP(Tabela2[[#This Row],[Código]],Tabela4[[Código NBS/LC116]:[Meus serviços]],3,0))</f>
        <v>Não</v>
      </c>
      <c r="C8122" t="str">
        <f>IF(E8122=0,TEXT(dados!A8037,"00000000"),IF(E8122=2,TEXT(dados!A8037,"0000"),TEXT(dados!A8037,"#")))</f>
        <v>84522990</v>
      </c>
      <c r="D8122" t="str">
        <f>IF(dados!B8037=0,"",dados!B8037)</f>
        <v/>
      </c>
      <c r="E8122">
        <f>dados!C8037</f>
        <v>0</v>
      </c>
      <c r="F8122" t="str">
        <f>dados!D8037</f>
        <v>Outros maqs.de costura,nao automaticas</v>
      </c>
      <c r="G8122"/>
      <c r="H8122"/>
      <c r="I8122"/>
      <c r="J8122"/>
      <c r="K8122" s="13"/>
      <c r="L8122" s="13">
        <f>dados!I8037/100</f>
        <v>0.13449999999999998</v>
      </c>
      <c r="M8122" s="13">
        <f>dados!J8037/100</f>
        <v>0.16589999999999999</v>
      </c>
      <c r="N8122" s="13">
        <f>dados!K8037/100</f>
        <v>0.12</v>
      </c>
      <c r="O8122" s="13">
        <f>dados!L8037/100</f>
        <v>0</v>
      </c>
      <c r="P8122" s="12" t="str">
        <f>LEFT(Tabela2[[#This Row],[Código]],2)</f>
        <v>84</v>
      </c>
    </row>
    <row r="8123" spans="2:16" ht="15" customHeight="1" x14ac:dyDescent="0.25">
      <c r="B8123" s="31" t="str">
        <f>IF(Tabela2[[#This Row],[Tipo]] = 0,LOOKUP(Tabela2[[#This Row],[RESUMO]],Tabela3[Grupo],Tabela3[Meus produtos]),VLOOKUP(Tabela2[[#This Row],[Código]],Tabela4[[Código NBS/LC116]:[Meus serviços]],3,0))</f>
        <v>Não</v>
      </c>
      <c r="C8123" t="str">
        <f>IF(E8123=0,TEXT(dados!A8038,"00000000"),IF(E8123=2,TEXT(dados!A8038,"0000"),TEXT(dados!A8038,"#")))</f>
        <v>84523000</v>
      </c>
      <c r="D8123" t="str">
        <f>IF(dados!B8038=0,"",dados!B8038)</f>
        <v/>
      </c>
      <c r="E8123">
        <f>dados!C8038</f>
        <v>0</v>
      </c>
      <c r="F8123" t="str">
        <f>dados!D8038</f>
        <v>Agulhas para maqs.de costura</v>
      </c>
      <c r="G8123"/>
      <c r="H8123"/>
      <c r="I8123"/>
      <c r="J8123"/>
      <c r="K8123" s="13"/>
      <c r="L8123" s="13">
        <f>dados!I8038/100</f>
        <v>0.13880000000000001</v>
      </c>
      <c r="M8123" s="13">
        <f>dados!J8038/100</f>
        <v>0.17420000000000002</v>
      </c>
      <c r="N8123" s="13">
        <f>dados!K8038/100</f>
        <v>0.18</v>
      </c>
      <c r="O8123" s="13">
        <f>dados!L8038/100</f>
        <v>0</v>
      </c>
      <c r="P8123" s="12" t="str">
        <f>LEFT(Tabela2[[#This Row],[Código]],2)</f>
        <v>84</v>
      </c>
    </row>
    <row r="8124" spans="2:16" ht="15" customHeight="1" x14ac:dyDescent="0.25">
      <c r="B8124" s="31" t="str">
        <f>IF(Tabela2[[#This Row],[Tipo]] = 0,LOOKUP(Tabela2[[#This Row],[RESUMO]],Tabela3[Grupo],Tabela3[Meus produtos]),VLOOKUP(Tabela2[[#This Row],[Código]],Tabela4[[Código NBS/LC116]:[Meus serviços]],3,0))</f>
        <v>Não</v>
      </c>
      <c r="C8124" t="str">
        <f>IF(E8124=0,TEXT(dados!A8039,"00000000"),IF(E8124=2,TEXT(dados!A8039,"0000"),TEXT(dados!A8039,"#")))</f>
        <v>84529020</v>
      </c>
      <c r="D8124" t="str">
        <f>IF(dados!B8039=0,"",dados!B8039)</f>
        <v/>
      </c>
      <c r="E8124">
        <f>dados!C8039</f>
        <v>0</v>
      </c>
      <c r="F8124" t="str">
        <f>dados!D8039</f>
        <v>Moveis,bases e tampas,p/maqs.de costura,e suas partes</v>
      </c>
      <c r="G8124"/>
      <c r="H8124"/>
      <c r="I8124"/>
      <c r="J8124"/>
      <c r="K8124" s="13"/>
      <c r="L8124" s="13">
        <f>dados!I8039/100</f>
        <v>0.13880000000000001</v>
      </c>
      <c r="M8124" s="13">
        <f>dados!J8039/100</f>
        <v>0.17800000000000002</v>
      </c>
      <c r="N8124" s="13">
        <f>dados!K8039/100</f>
        <v>0.18</v>
      </c>
      <c r="O8124" s="13">
        <f>dados!L8039/100</f>
        <v>0</v>
      </c>
      <c r="P8124" s="12" t="str">
        <f>LEFT(Tabela2[[#This Row],[Código]],2)</f>
        <v>84</v>
      </c>
    </row>
    <row r="8125" spans="2:16" ht="15" customHeight="1" x14ac:dyDescent="0.25">
      <c r="B8125" s="31" t="str">
        <f>IF(Tabela2[[#This Row],[Tipo]] = 0,LOOKUP(Tabela2[[#This Row],[RESUMO]],Tabela3[Grupo],Tabela3[Meus produtos]),VLOOKUP(Tabela2[[#This Row],[Código]],Tabela4[[Código NBS/LC116]:[Meus serviços]],3,0))</f>
        <v>Não</v>
      </c>
      <c r="C8125" t="str">
        <f>IF(E8125=0,TEXT(dados!A8040,"00000000"),IF(E8125=2,TEXT(dados!A8040,"0000"),TEXT(dados!A8040,"#")))</f>
        <v>84529020</v>
      </c>
      <c r="D8125">
        <f>IF(dados!B8040=0,"",dados!B8040)</f>
        <v>1</v>
      </c>
      <c r="E8125">
        <f>dados!C8040</f>
        <v>0</v>
      </c>
      <c r="F8125" t="str">
        <f>dados!D8040</f>
        <v>Para maquinas de costura de uso domestico</v>
      </c>
      <c r="G8125"/>
      <c r="H8125"/>
      <c r="I8125"/>
      <c r="J8125"/>
      <c r="K8125" s="13"/>
      <c r="L8125" s="13">
        <f>dados!I8040/100</f>
        <v>0.1371</v>
      </c>
      <c r="M8125" s="13">
        <f>dados!J8040/100</f>
        <v>0.17629999999999998</v>
      </c>
      <c r="N8125" s="13">
        <f>dados!K8040/100</f>
        <v>0.18</v>
      </c>
      <c r="O8125" s="13">
        <f>dados!L8040/100</f>
        <v>0</v>
      </c>
      <c r="P8125" s="12" t="str">
        <f>LEFT(Tabela2[[#This Row],[Código]],2)</f>
        <v>84</v>
      </c>
    </row>
    <row r="8126" spans="2:16" ht="15" customHeight="1" x14ac:dyDescent="0.25">
      <c r="B8126" s="31" t="str">
        <f>IF(Tabela2[[#This Row],[Tipo]] = 0,LOOKUP(Tabela2[[#This Row],[RESUMO]],Tabela3[Grupo],Tabela3[Meus produtos]),VLOOKUP(Tabela2[[#This Row],[Código]],Tabela4[[Código NBS/LC116]:[Meus serviços]],3,0))</f>
        <v>Não</v>
      </c>
      <c r="C8126" t="str">
        <f>IF(E8126=0,TEXT(dados!A8041,"00000000"),IF(E8126=2,TEXT(dados!A8041,"0000"),TEXT(dados!A8041,"#")))</f>
        <v>84529081</v>
      </c>
      <c r="D8126" t="str">
        <f>IF(dados!B8041=0,"",dados!B8041)</f>
        <v/>
      </c>
      <c r="E8126">
        <f>dados!C8041</f>
        <v>0</v>
      </c>
      <c r="F8126" t="str">
        <f>dados!D8041</f>
        <v>Guia-fios,lancadeiras,etc.p/maqs.de costura,domesticas</v>
      </c>
      <c r="G8126"/>
      <c r="H8126"/>
      <c r="I8126"/>
      <c r="J8126"/>
      <c r="K8126" s="13"/>
      <c r="L8126" s="13">
        <f>dados!I8041/100</f>
        <v>0.13880000000000001</v>
      </c>
      <c r="M8126" s="13">
        <f>dados!J8041/100</f>
        <v>0.17610000000000001</v>
      </c>
      <c r="N8126" s="13">
        <f>dados!K8041/100</f>
        <v>0.18</v>
      </c>
      <c r="O8126" s="13">
        <f>dados!L8041/100</f>
        <v>0</v>
      </c>
      <c r="P8126" s="12" t="str">
        <f>LEFT(Tabela2[[#This Row],[Código]],2)</f>
        <v>84</v>
      </c>
    </row>
    <row r="8127" spans="2:16" ht="15" customHeight="1" x14ac:dyDescent="0.25">
      <c r="B8127" s="31" t="str">
        <f>IF(Tabela2[[#This Row],[Tipo]] = 0,LOOKUP(Tabela2[[#This Row],[RESUMO]],Tabela3[Grupo],Tabela3[Meus produtos]),VLOOKUP(Tabela2[[#This Row],[Código]],Tabela4[[Código NBS/LC116]:[Meus serviços]],3,0))</f>
        <v>Não</v>
      </c>
      <c r="C8127" t="str">
        <f>IF(E8127=0,TEXT(dados!A8042,"00000000"),IF(E8127=2,TEXT(dados!A8042,"0000"),TEXT(dados!A8042,"#")))</f>
        <v>84529089</v>
      </c>
      <c r="D8127" t="str">
        <f>IF(dados!B8042=0,"",dados!B8042)</f>
        <v/>
      </c>
      <c r="E8127">
        <f>dados!C8042</f>
        <v>0</v>
      </c>
      <c r="F8127" t="str">
        <f>dados!D8042</f>
        <v>Outros partes de maqs.de costura,de uso domestico</v>
      </c>
      <c r="G8127"/>
      <c r="H8127"/>
      <c r="I8127"/>
      <c r="J8127"/>
      <c r="K8127" s="13"/>
      <c r="L8127" s="13">
        <f>dados!I8042/100</f>
        <v>0.13880000000000001</v>
      </c>
      <c r="M8127" s="13">
        <f>dados!J8042/100</f>
        <v>0.17610000000000001</v>
      </c>
      <c r="N8127" s="13">
        <f>dados!K8042/100</f>
        <v>0.18</v>
      </c>
      <c r="O8127" s="13">
        <f>dados!L8042/100</f>
        <v>0</v>
      </c>
      <c r="P8127" s="12" t="str">
        <f>LEFT(Tabela2[[#This Row],[Código]],2)</f>
        <v>84</v>
      </c>
    </row>
    <row r="8128" spans="2:16" ht="15" customHeight="1" x14ac:dyDescent="0.25">
      <c r="B8128" s="31" t="str">
        <f>IF(Tabela2[[#This Row],[Tipo]] = 0,LOOKUP(Tabela2[[#This Row],[RESUMO]],Tabela3[Grupo],Tabela3[Meus produtos]),VLOOKUP(Tabela2[[#This Row],[Código]],Tabela4[[Código NBS/LC116]:[Meus serviços]],3,0))</f>
        <v>Não</v>
      </c>
      <c r="C8128" t="str">
        <f>IF(E8128=0,TEXT(dados!A8043,"00000000"),IF(E8128=2,TEXT(dados!A8043,"0000"),TEXT(dados!A8043,"#")))</f>
        <v>84529091</v>
      </c>
      <c r="D8128" t="str">
        <f>IF(dados!B8043=0,"",dados!B8043)</f>
        <v/>
      </c>
      <c r="E8128">
        <f>dados!C8043</f>
        <v>0</v>
      </c>
      <c r="F8128" t="str">
        <f>dados!D8043</f>
        <v>Guia-fios,lancadeiras,etc.p/outs.maqs.de costura</v>
      </c>
      <c r="G8128"/>
      <c r="H8128"/>
      <c r="I8128"/>
      <c r="J8128"/>
      <c r="K8128" s="13"/>
      <c r="L8128" s="13">
        <f>dados!I8043/100</f>
        <v>0.13880000000000001</v>
      </c>
      <c r="M8128" s="13">
        <f>dados!J8043/100</f>
        <v>0.17420000000000002</v>
      </c>
      <c r="N8128" s="13">
        <f>dados!K8043/100</f>
        <v>0.18</v>
      </c>
      <c r="O8128" s="13">
        <f>dados!L8043/100</f>
        <v>0</v>
      </c>
      <c r="P8128" s="12" t="str">
        <f>LEFT(Tabela2[[#This Row],[Código]],2)</f>
        <v>84</v>
      </c>
    </row>
    <row r="8129" spans="2:16" ht="15" customHeight="1" x14ac:dyDescent="0.25">
      <c r="B8129" s="31" t="str">
        <f>IF(Tabela2[[#This Row],[Tipo]] = 0,LOOKUP(Tabela2[[#This Row],[RESUMO]],Tabela3[Grupo],Tabela3[Meus produtos]),VLOOKUP(Tabela2[[#This Row],[Código]],Tabela4[[Código NBS/LC116]:[Meus serviços]],3,0))</f>
        <v>Não</v>
      </c>
      <c r="C8129" t="str">
        <f>IF(E8129=0,TEXT(dados!A8044,"00000000"),IF(E8129=2,TEXT(dados!A8044,"0000"),TEXT(dados!A8044,"#")))</f>
        <v>84529092</v>
      </c>
      <c r="D8129" t="str">
        <f>IF(dados!B8044=0,"",dados!B8044)</f>
        <v/>
      </c>
      <c r="E8129">
        <f>dados!C8044</f>
        <v>0</v>
      </c>
      <c r="F8129" t="str">
        <f>dados!D8044</f>
        <v>Partes p/remalhadeiras</v>
      </c>
      <c r="G8129"/>
      <c r="H8129"/>
      <c r="I8129"/>
      <c r="J8129"/>
      <c r="K8129" s="13"/>
      <c r="L8129" s="13">
        <f>dados!I8044/100</f>
        <v>0.13880000000000001</v>
      </c>
      <c r="M8129" s="13">
        <f>dados!J8044/100</f>
        <v>0.1588</v>
      </c>
      <c r="N8129" s="13">
        <f>dados!K8044/100</f>
        <v>0.18</v>
      </c>
      <c r="O8129" s="13">
        <f>dados!L8044/100</f>
        <v>0</v>
      </c>
      <c r="P8129" s="12" t="str">
        <f>LEFT(Tabela2[[#This Row],[Código]],2)</f>
        <v>84</v>
      </c>
    </row>
    <row r="8130" spans="2:16" ht="15" customHeight="1" x14ac:dyDescent="0.25">
      <c r="B8130" s="31" t="str">
        <f>IF(Tabela2[[#This Row],[Tipo]] = 0,LOOKUP(Tabela2[[#This Row],[RESUMO]],Tabela3[Grupo],Tabela3[Meus produtos]),VLOOKUP(Tabela2[[#This Row],[Código]],Tabela4[[Código NBS/LC116]:[Meus serviços]],3,0))</f>
        <v>Não</v>
      </c>
      <c r="C8130" t="str">
        <f>IF(E8130=0,TEXT(dados!A8045,"00000000"),IF(E8130=2,TEXT(dados!A8045,"0000"),TEXT(dados!A8045,"#")))</f>
        <v>84529093</v>
      </c>
      <c r="D8130" t="str">
        <f>IF(dados!B8045=0,"",dados!B8045)</f>
        <v/>
      </c>
      <c r="E8130">
        <f>dados!C8045</f>
        <v>0</v>
      </c>
      <c r="F8130" t="str">
        <f>dados!D8045</f>
        <v>Reatores nucleares caldeiras maquinas aparelhos e instrumentos mecanicos e suas partes Maquinas de costura exceto as de costurar cadernos da posicao 84 40 moveis bases e tampas proprios para maquinas de costura agulhas para maquinas de costura Lancadeiras rotativas</v>
      </c>
      <c r="G8130"/>
      <c r="H8130"/>
      <c r="I8130"/>
      <c r="J8130"/>
      <c r="K8130" s="13"/>
      <c r="L8130" s="13">
        <f>dados!I8045/100</f>
        <v>0.13880000000000001</v>
      </c>
      <c r="M8130" s="13">
        <f>dados!J8045/100</f>
        <v>0.1588</v>
      </c>
      <c r="N8130" s="13">
        <f>dados!K8045/100</f>
        <v>0.18</v>
      </c>
      <c r="O8130" s="13">
        <f>dados!L8045/100</f>
        <v>0</v>
      </c>
      <c r="P8130" s="12" t="str">
        <f>LEFT(Tabela2[[#This Row],[Código]],2)</f>
        <v>84</v>
      </c>
    </row>
    <row r="8131" spans="2:16" ht="15" customHeight="1" x14ac:dyDescent="0.25">
      <c r="B8131" s="31" t="str">
        <f>IF(Tabela2[[#This Row],[Tipo]] = 0,LOOKUP(Tabela2[[#This Row],[RESUMO]],Tabela3[Grupo],Tabela3[Meus produtos]),VLOOKUP(Tabela2[[#This Row],[Código]],Tabela4[[Código NBS/LC116]:[Meus serviços]],3,0))</f>
        <v>Não</v>
      </c>
      <c r="C8131" t="str">
        <f>IF(E8131=0,TEXT(dados!A8046,"00000000"),IF(E8131=2,TEXT(dados!A8046,"0000"),TEXT(dados!A8046,"#")))</f>
        <v>84529094</v>
      </c>
      <c r="D8131" t="str">
        <f>IF(dados!B8046=0,"",dados!B8046)</f>
        <v/>
      </c>
      <c r="E8131">
        <f>dados!C8046</f>
        <v>0</v>
      </c>
      <c r="F8131" t="str">
        <f>dados!D8046</f>
        <v>Reatores nucleares caldeiras maquinas aparelhos e instrumentos mecanicos e suas partes Maquinas de costura exceto as de costurar cadernos da posicao 84 40 moveis bases e tampas proprios para maquinas de costura agulhas para maquinas de costura corpos moldados por fundicao</v>
      </c>
      <c r="G8131"/>
      <c r="H8131"/>
      <c r="I8131"/>
      <c r="J8131"/>
      <c r="K8131" s="13"/>
      <c r="L8131" s="13">
        <f>dados!I8046/100</f>
        <v>0.13880000000000001</v>
      </c>
      <c r="M8131" s="13">
        <f>dados!J8046/100</f>
        <v>0.17420000000000002</v>
      </c>
      <c r="N8131" s="13">
        <f>dados!K8046/100</f>
        <v>0.18</v>
      </c>
      <c r="O8131" s="13">
        <f>dados!L8046/100</f>
        <v>0</v>
      </c>
      <c r="P8131" s="12" t="str">
        <f>LEFT(Tabela2[[#This Row],[Código]],2)</f>
        <v>84</v>
      </c>
    </row>
    <row r="8132" spans="2:16" ht="15" customHeight="1" x14ac:dyDescent="0.25">
      <c r="B8132" s="31" t="str">
        <f>IF(Tabela2[[#This Row],[Tipo]] = 0,LOOKUP(Tabela2[[#This Row],[RESUMO]],Tabela3[Grupo],Tabela3[Meus produtos]),VLOOKUP(Tabela2[[#This Row],[Código]],Tabela4[[Código NBS/LC116]:[Meus serviços]],3,0))</f>
        <v>Não</v>
      </c>
      <c r="C8132" t="str">
        <f>IF(E8132=0,TEXT(dados!A8047,"00000000"),IF(E8132=2,TEXT(dados!A8047,"0000"),TEXT(dados!A8047,"#")))</f>
        <v>84529099</v>
      </c>
      <c r="D8132" t="str">
        <f>IF(dados!B8047=0,"",dados!B8047)</f>
        <v/>
      </c>
      <c r="E8132">
        <f>dados!C8047</f>
        <v>0</v>
      </c>
      <c r="F8132" t="str">
        <f>dados!D8047</f>
        <v>Reatores nucleares caldeiras maquinas aparelhos e instrumentos mecanicos e suas partes Maquinas de costura exceto as de costurar cadernos da posicao 84 40 moveis bases e tampas proprios para maquinas de costura agulhas para maquinas de costura outras</v>
      </c>
      <c r="G8132"/>
      <c r="H8132"/>
      <c r="I8132"/>
      <c r="J8132"/>
      <c r="K8132" s="13"/>
      <c r="L8132" s="13">
        <f>dados!I8047/100</f>
        <v>0.13880000000000001</v>
      </c>
      <c r="M8132" s="13">
        <f>dados!J8047/100</f>
        <v>0.1588</v>
      </c>
      <c r="N8132" s="13">
        <f>dados!K8047/100</f>
        <v>0.18</v>
      </c>
      <c r="O8132" s="13">
        <f>dados!L8047/100</f>
        <v>0</v>
      </c>
      <c r="P8132" s="12" t="str">
        <f>LEFT(Tabela2[[#This Row],[Código]],2)</f>
        <v>84</v>
      </c>
    </row>
    <row r="8133" spans="2:16" ht="15" customHeight="1" x14ac:dyDescent="0.25">
      <c r="B8133" s="31" t="str">
        <f>IF(Tabela2[[#This Row],[Tipo]] = 0,LOOKUP(Tabela2[[#This Row],[RESUMO]],Tabela3[Grupo],Tabela3[Meus produtos]),VLOOKUP(Tabela2[[#This Row],[Código]],Tabela4[[Código NBS/LC116]:[Meus serviços]],3,0))</f>
        <v>Não</v>
      </c>
      <c r="C8133" t="str">
        <f>IF(E8133=0,TEXT(dados!A8048,"00000000"),IF(E8133=2,TEXT(dados!A8048,"0000"),TEXT(dados!A8048,"#")))</f>
        <v>84531010</v>
      </c>
      <c r="D8133" t="str">
        <f>IF(dados!B8048=0,"",dados!B8048)</f>
        <v/>
      </c>
      <c r="E8133">
        <f>dados!C8048</f>
        <v>0</v>
      </c>
      <c r="F8133" t="str">
        <f>dados!D8048</f>
        <v>Maqs.p/dividir couros c/l&lt;=3m,lamina s/fim,eletronicas</v>
      </c>
      <c r="G8133"/>
      <c r="H8133"/>
      <c r="I8133"/>
      <c r="J8133"/>
      <c r="K8133" s="13"/>
      <c r="L8133" s="13">
        <f>dados!I8048/100</f>
        <v>0.13449999999999998</v>
      </c>
      <c r="M8133" s="13">
        <f>dados!J8048/100</f>
        <v>0.1699</v>
      </c>
      <c r="N8133" s="13">
        <f>dados!K8048/100</f>
        <v>0.18</v>
      </c>
      <c r="O8133" s="13">
        <f>dados!L8048/100</f>
        <v>0</v>
      </c>
      <c r="P8133" s="12" t="str">
        <f>LEFT(Tabela2[[#This Row],[Código]],2)</f>
        <v>84</v>
      </c>
    </row>
    <row r="8134" spans="2:16" ht="15" customHeight="1" x14ac:dyDescent="0.25">
      <c r="B8134" s="31" t="str">
        <f>IF(Tabela2[[#This Row],[Tipo]] = 0,LOOKUP(Tabela2[[#This Row],[RESUMO]],Tabela3[Grupo],Tabela3[Meus produtos]),VLOOKUP(Tabela2[[#This Row],[Código]],Tabela4[[Código NBS/LC116]:[Meus serviços]],3,0))</f>
        <v>Não</v>
      </c>
      <c r="C8134" t="str">
        <f>IF(E8134=0,TEXT(dados!A8049,"00000000"),IF(E8134=2,TEXT(dados!A8049,"0000"),TEXT(dados!A8049,"#")))</f>
        <v>84531090</v>
      </c>
      <c r="D8134" t="str">
        <f>IF(dados!B8049=0,"",dados!B8049)</f>
        <v/>
      </c>
      <c r="E8134">
        <f>dados!C8049</f>
        <v>0</v>
      </c>
      <c r="F8134" t="str">
        <f>dados!D8049</f>
        <v>Outs.maqs.e apars.p/prepar/curtir/trabalh.couros/peles</v>
      </c>
      <c r="G8134"/>
      <c r="H8134"/>
      <c r="I8134"/>
      <c r="J8134"/>
      <c r="K8134" s="13"/>
      <c r="L8134" s="13">
        <f>dados!I8049/100</f>
        <v>0.13449999999999998</v>
      </c>
      <c r="M8134" s="13">
        <f>dados!J8049/100</f>
        <v>0.1699</v>
      </c>
      <c r="N8134" s="13">
        <f>dados!K8049/100</f>
        <v>0.18</v>
      </c>
      <c r="O8134" s="13">
        <f>dados!L8049/100</f>
        <v>0</v>
      </c>
      <c r="P8134" s="12" t="str">
        <f>LEFT(Tabela2[[#This Row],[Código]],2)</f>
        <v>84</v>
      </c>
    </row>
    <row r="8135" spans="2:16" ht="15" customHeight="1" x14ac:dyDescent="0.25">
      <c r="B8135" s="31" t="str">
        <f>IF(Tabela2[[#This Row],[Tipo]] = 0,LOOKUP(Tabela2[[#This Row],[RESUMO]],Tabela3[Grupo],Tabela3[Meus produtos]),VLOOKUP(Tabela2[[#This Row],[Código]],Tabela4[[Código NBS/LC116]:[Meus serviços]],3,0))</f>
        <v>Não</v>
      </c>
      <c r="C8135" t="str">
        <f>IF(E8135=0,TEXT(dados!A8050,"00000000"),IF(E8135=2,TEXT(dados!A8050,"0000"),TEXT(dados!A8050,"#")))</f>
        <v>84532000</v>
      </c>
      <c r="D8135" t="str">
        <f>IF(dados!B8050=0,"",dados!B8050)</f>
        <v/>
      </c>
      <c r="E8135">
        <f>dados!C8050</f>
        <v>0</v>
      </c>
      <c r="F8135" t="str">
        <f>dados!D8050</f>
        <v>Maqs.e apars.p/fabr/conserto calcados</v>
      </c>
      <c r="G8135"/>
      <c r="H8135"/>
      <c r="I8135"/>
      <c r="J8135"/>
      <c r="K8135" s="13"/>
      <c r="L8135" s="13">
        <f>dados!I8050/100</f>
        <v>0.13449999999999998</v>
      </c>
      <c r="M8135" s="13">
        <f>dados!J8050/100</f>
        <v>0.1699</v>
      </c>
      <c r="N8135" s="13">
        <f>dados!K8050/100</f>
        <v>0.18</v>
      </c>
      <c r="O8135" s="13">
        <f>dados!L8050/100</f>
        <v>0</v>
      </c>
      <c r="P8135" s="12" t="str">
        <f>LEFT(Tabela2[[#This Row],[Código]],2)</f>
        <v>84</v>
      </c>
    </row>
    <row r="8136" spans="2:16" ht="15" customHeight="1" x14ac:dyDescent="0.25">
      <c r="B8136" s="31" t="str">
        <f>IF(Tabela2[[#This Row],[Tipo]] = 0,LOOKUP(Tabela2[[#This Row],[RESUMO]],Tabela3[Grupo],Tabela3[Meus produtos]),VLOOKUP(Tabela2[[#This Row],[Código]],Tabela4[[Código NBS/LC116]:[Meus serviços]],3,0))</f>
        <v>Não</v>
      </c>
      <c r="C8136" t="str">
        <f>IF(E8136=0,TEXT(dados!A8051,"00000000"),IF(E8136=2,TEXT(dados!A8051,"0000"),TEXT(dados!A8051,"#")))</f>
        <v>84538000</v>
      </c>
      <c r="D8136" t="str">
        <f>IF(dados!B8051=0,"",dados!B8051)</f>
        <v/>
      </c>
      <c r="E8136">
        <f>dados!C8051</f>
        <v>0</v>
      </c>
      <c r="F8136" t="str">
        <f>dados!D8051</f>
        <v>Maqs.e apars.p/fabr/conserto outs.obras de couros/peles</v>
      </c>
      <c r="G8136"/>
      <c r="H8136"/>
      <c r="I8136"/>
      <c r="J8136"/>
      <c r="K8136" s="13"/>
      <c r="L8136" s="13">
        <f>dados!I8051/100</f>
        <v>0.13449999999999998</v>
      </c>
      <c r="M8136" s="13">
        <f>dados!J8051/100</f>
        <v>0.1699</v>
      </c>
      <c r="N8136" s="13">
        <f>dados!K8051/100</f>
        <v>0.18</v>
      </c>
      <c r="O8136" s="13">
        <f>dados!L8051/100</f>
        <v>0</v>
      </c>
      <c r="P8136" s="12" t="str">
        <f>LEFT(Tabela2[[#This Row],[Código]],2)</f>
        <v>84</v>
      </c>
    </row>
    <row r="8137" spans="2:16" ht="15" customHeight="1" x14ac:dyDescent="0.25">
      <c r="B8137" s="31" t="str">
        <f>IF(Tabela2[[#This Row],[Tipo]] = 0,LOOKUP(Tabela2[[#This Row],[RESUMO]],Tabela3[Grupo],Tabela3[Meus produtos]),VLOOKUP(Tabela2[[#This Row],[Código]],Tabela4[[Código NBS/LC116]:[Meus serviços]],3,0))</f>
        <v>Não</v>
      </c>
      <c r="C8137" t="str">
        <f>IF(E8137=0,TEXT(dados!A8052,"00000000"),IF(E8137=2,TEXT(dados!A8052,"0000"),TEXT(dados!A8052,"#")))</f>
        <v>84539000</v>
      </c>
      <c r="D8137" t="str">
        <f>IF(dados!B8052=0,"",dados!B8052)</f>
        <v/>
      </c>
      <c r="E8137">
        <f>dados!C8052</f>
        <v>0</v>
      </c>
      <c r="F8137" t="str">
        <f>dados!D8052</f>
        <v>Partes de maqs.e apars.p/prepar/curtir,etc.couros/peles</v>
      </c>
      <c r="G8137"/>
      <c r="H8137"/>
      <c r="I8137"/>
      <c r="J8137"/>
      <c r="K8137" s="13"/>
      <c r="L8137" s="13">
        <f>dados!I8052/100</f>
        <v>0.13449999999999998</v>
      </c>
      <c r="M8137" s="13">
        <f>dados!J8052/100</f>
        <v>0.1699</v>
      </c>
      <c r="N8137" s="13">
        <f>dados!K8052/100</f>
        <v>0.18</v>
      </c>
      <c r="O8137" s="13">
        <f>dados!L8052/100</f>
        <v>0</v>
      </c>
      <c r="P8137" s="12" t="str">
        <f>LEFT(Tabela2[[#This Row],[Código]],2)</f>
        <v>84</v>
      </c>
    </row>
    <row r="8138" spans="2:16" ht="15" customHeight="1" x14ac:dyDescent="0.25">
      <c r="B8138" s="31" t="str">
        <f>IF(Tabela2[[#This Row],[Tipo]] = 0,LOOKUP(Tabela2[[#This Row],[RESUMO]],Tabela3[Grupo],Tabela3[Meus produtos]),VLOOKUP(Tabela2[[#This Row],[Código]],Tabela4[[Código NBS/LC116]:[Meus serviços]],3,0))</f>
        <v>Não</v>
      </c>
      <c r="C8138" t="str">
        <f>IF(E8138=0,TEXT(dados!A8053,"00000000"),IF(E8138=2,TEXT(dados!A8053,"0000"),TEXT(dados!A8053,"#")))</f>
        <v>84541000</v>
      </c>
      <c r="D8138" t="str">
        <f>IF(dados!B8053=0,"",dados!B8053)</f>
        <v/>
      </c>
      <c r="E8138">
        <f>dados!C8053</f>
        <v>0</v>
      </c>
      <c r="F8138" t="str">
        <f>dados!D8053</f>
        <v>Conversores p/metalurgia,aciaria ou fundicao</v>
      </c>
      <c r="G8138"/>
      <c r="H8138"/>
      <c r="I8138"/>
      <c r="J8138"/>
      <c r="K8138" s="13"/>
      <c r="L8138" s="13">
        <f>dados!I8053/100</f>
        <v>0.13449999999999998</v>
      </c>
      <c r="M8138" s="13">
        <f>dados!J8053/100</f>
        <v>0.1699</v>
      </c>
      <c r="N8138" s="13">
        <f>dados!K8053/100</f>
        <v>0.18</v>
      </c>
      <c r="O8138" s="13">
        <f>dados!L8053/100</f>
        <v>0</v>
      </c>
      <c r="P8138" s="12" t="str">
        <f>LEFT(Tabela2[[#This Row],[Código]],2)</f>
        <v>84</v>
      </c>
    </row>
    <row r="8139" spans="2:16" ht="15" customHeight="1" x14ac:dyDescent="0.25">
      <c r="B8139" s="31" t="str">
        <f>IF(Tabela2[[#This Row],[Tipo]] = 0,LOOKUP(Tabela2[[#This Row],[RESUMO]],Tabela3[Grupo],Tabela3[Meus produtos]),VLOOKUP(Tabela2[[#This Row],[Código]],Tabela4[[Código NBS/LC116]:[Meus serviços]],3,0))</f>
        <v>Não</v>
      </c>
      <c r="C8139" t="str">
        <f>IF(E8139=0,TEXT(dados!A8054,"00000000"),IF(E8139=2,TEXT(dados!A8054,"0000"),TEXT(dados!A8054,"#")))</f>
        <v>84542010</v>
      </c>
      <c r="D8139" t="str">
        <f>IF(dados!B8054=0,"",dados!B8054)</f>
        <v/>
      </c>
      <c r="E8139">
        <f>dados!C8054</f>
        <v>0</v>
      </c>
      <c r="F8139" t="str">
        <f>dados!D8054</f>
        <v>Lingoteiras de fundicao</v>
      </c>
      <c r="G8139"/>
      <c r="H8139"/>
      <c r="I8139"/>
      <c r="J8139"/>
      <c r="K8139" s="13"/>
      <c r="L8139" s="13">
        <f>dados!I8054/100</f>
        <v>0.13449999999999998</v>
      </c>
      <c r="M8139" s="13">
        <f>dados!J8054/100</f>
        <v>0.1699</v>
      </c>
      <c r="N8139" s="13">
        <f>dados!K8054/100</f>
        <v>0.18</v>
      </c>
      <c r="O8139" s="13">
        <f>dados!L8054/100</f>
        <v>0</v>
      </c>
      <c r="P8139" s="12" t="str">
        <f>LEFT(Tabela2[[#This Row],[Código]],2)</f>
        <v>84</v>
      </c>
    </row>
    <row r="8140" spans="2:16" ht="15" customHeight="1" x14ac:dyDescent="0.25">
      <c r="B8140" s="31" t="str">
        <f>IF(Tabela2[[#This Row],[Tipo]] = 0,LOOKUP(Tabela2[[#This Row],[RESUMO]],Tabela3[Grupo],Tabela3[Meus produtos]),VLOOKUP(Tabela2[[#This Row],[Código]],Tabela4[[Código NBS/LC116]:[Meus serviços]],3,0))</f>
        <v>Não</v>
      </c>
      <c r="C8140" t="str">
        <f>IF(E8140=0,TEXT(dados!A8055,"00000000"),IF(E8140=2,TEXT(dados!A8055,"0000"),TEXT(dados!A8055,"#")))</f>
        <v>84542090</v>
      </c>
      <c r="D8140" t="str">
        <f>IF(dados!B8055=0,"",dados!B8055)</f>
        <v/>
      </c>
      <c r="E8140">
        <f>dados!C8055</f>
        <v>0</v>
      </c>
      <c r="F8140" t="str">
        <f>dados!D8055</f>
        <v>Cadinhos ou colheres de fundicao</v>
      </c>
      <c r="G8140"/>
      <c r="H8140"/>
      <c r="I8140"/>
      <c r="J8140"/>
      <c r="K8140" s="13"/>
      <c r="L8140" s="13">
        <f>dados!I8055/100</f>
        <v>0.13449999999999998</v>
      </c>
      <c r="M8140" s="13">
        <f>dados!J8055/100</f>
        <v>0.1699</v>
      </c>
      <c r="N8140" s="13">
        <f>dados!K8055/100</f>
        <v>0.18</v>
      </c>
      <c r="O8140" s="13">
        <f>dados!L8055/100</f>
        <v>0</v>
      </c>
      <c r="P8140" s="12" t="str">
        <f>LEFT(Tabela2[[#This Row],[Código]],2)</f>
        <v>84</v>
      </c>
    </row>
    <row r="8141" spans="2:16" ht="15" customHeight="1" x14ac:dyDescent="0.25">
      <c r="B8141" s="31" t="str">
        <f>IF(Tabela2[[#This Row],[Tipo]] = 0,LOOKUP(Tabela2[[#This Row],[RESUMO]],Tabela3[Grupo],Tabela3[Meus produtos]),VLOOKUP(Tabela2[[#This Row],[Código]],Tabela4[[Código NBS/LC116]:[Meus serviços]],3,0))</f>
        <v>Não</v>
      </c>
      <c r="C8141" t="str">
        <f>IF(E8141=0,TEXT(dados!A8056,"00000000"),IF(E8141=2,TEXT(dados!A8056,"0000"),TEXT(dados!A8056,"#")))</f>
        <v>84543010</v>
      </c>
      <c r="D8141" t="str">
        <f>IF(dados!B8056=0,"",dados!B8056)</f>
        <v/>
      </c>
      <c r="E8141">
        <f>dados!C8056</f>
        <v>0</v>
      </c>
      <c r="F8141" t="str">
        <f>dados!D8056</f>
        <v>Maqs.de vazar (moldar) sob pressao</v>
      </c>
      <c r="G8141"/>
      <c r="H8141"/>
      <c r="I8141"/>
      <c r="J8141"/>
      <c r="K8141" s="13"/>
      <c r="L8141" s="13">
        <f>dados!I8056/100</f>
        <v>0.13449999999999998</v>
      </c>
      <c r="M8141" s="13">
        <f>dados!J8056/100</f>
        <v>0.1699</v>
      </c>
      <c r="N8141" s="13">
        <f>dados!K8056/100</f>
        <v>0.18</v>
      </c>
      <c r="O8141" s="13">
        <f>dados!L8056/100</f>
        <v>0</v>
      </c>
      <c r="P8141" s="12" t="str">
        <f>LEFT(Tabela2[[#This Row],[Código]],2)</f>
        <v>84</v>
      </c>
    </row>
    <row r="8142" spans="2:16" ht="15" customHeight="1" x14ac:dyDescent="0.25">
      <c r="B8142" s="31" t="str">
        <f>IF(Tabela2[[#This Row],[Tipo]] = 0,LOOKUP(Tabela2[[#This Row],[RESUMO]],Tabela3[Grupo],Tabela3[Meus produtos]),VLOOKUP(Tabela2[[#This Row],[Código]],Tabela4[[Código NBS/LC116]:[Meus serviços]],3,0))</f>
        <v>Não</v>
      </c>
      <c r="C8142" t="str">
        <f>IF(E8142=0,TEXT(dados!A8057,"00000000"),IF(E8142=2,TEXT(dados!A8057,"0000"),TEXT(dados!A8057,"#")))</f>
        <v>84543020</v>
      </c>
      <c r="D8142" t="str">
        <f>IF(dados!B8057=0,"",dados!B8057)</f>
        <v/>
      </c>
      <c r="E8142">
        <f>dados!C8057</f>
        <v>0</v>
      </c>
      <c r="F8142" t="str">
        <f>dados!D8057</f>
        <v>Maqs.de vazar (moldar) por centrifugacao</v>
      </c>
      <c r="G8142"/>
      <c r="H8142"/>
      <c r="I8142"/>
      <c r="J8142"/>
      <c r="K8142" s="13"/>
      <c r="L8142" s="13">
        <f>dados!I8057/100</f>
        <v>0.13449999999999998</v>
      </c>
      <c r="M8142" s="13">
        <f>dados!J8057/100</f>
        <v>0.1545</v>
      </c>
      <c r="N8142" s="13">
        <f>dados!K8057/100</f>
        <v>0.18</v>
      </c>
      <c r="O8142" s="13">
        <f>dados!L8057/100</f>
        <v>0</v>
      </c>
      <c r="P8142" s="12" t="str">
        <f>LEFT(Tabela2[[#This Row],[Código]],2)</f>
        <v>84</v>
      </c>
    </row>
    <row r="8143" spans="2:16" ht="15" customHeight="1" x14ac:dyDescent="0.25">
      <c r="B8143" s="31" t="str">
        <f>IF(Tabela2[[#This Row],[Tipo]] = 0,LOOKUP(Tabela2[[#This Row],[RESUMO]],Tabela3[Grupo],Tabela3[Meus produtos]),VLOOKUP(Tabela2[[#This Row],[Código]],Tabela4[[Código NBS/LC116]:[Meus serviços]],3,0))</f>
        <v>Não</v>
      </c>
      <c r="C8143" t="str">
        <f>IF(E8143=0,TEXT(dados!A8058,"00000000"),IF(E8143=2,TEXT(dados!A8058,"0000"),TEXT(dados!A8058,"#")))</f>
        <v>84543090</v>
      </c>
      <c r="D8143" t="str">
        <f>IF(dados!B8058=0,"",dados!B8058)</f>
        <v/>
      </c>
      <c r="E8143">
        <f>dados!C8058</f>
        <v>0</v>
      </c>
      <c r="F8143" t="str">
        <f>dados!D8058</f>
        <v>Outs.maqs.de vazar (moldar),p/metalurgia,aciaria,etc.</v>
      </c>
      <c r="G8143"/>
      <c r="H8143"/>
      <c r="I8143"/>
      <c r="J8143"/>
      <c r="K8143" s="13"/>
      <c r="L8143" s="13">
        <f>dados!I8058/100</f>
        <v>0.13449999999999998</v>
      </c>
      <c r="M8143" s="13">
        <f>dados!J8058/100</f>
        <v>0.1699</v>
      </c>
      <c r="N8143" s="13">
        <f>dados!K8058/100</f>
        <v>0.18</v>
      </c>
      <c r="O8143" s="13">
        <f>dados!L8058/100</f>
        <v>0</v>
      </c>
      <c r="P8143" s="12" t="str">
        <f>LEFT(Tabela2[[#This Row],[Código]],2)</f>
        <v>84</v>
      </c>
    </row>
    <row r="8144" spans="2:16" ht="15" customHeight="1" x14ac:dyDescent="0.25">
      <c r="B8144" s="31" t="str">
        <f>IF(Tabela2[[#This Row],[Tipo]] = 0,LOOKUP(Tabela2[[#This Row],[RESUMO]],Tabela3[Grupo],Tabela3[Meus produtos]),VLOOKUP(Tabela2[[#This Row],[Código]],Tabela4[[Código NBS/LC116]:[Meus serviços]],3,0))</f>
        <v>Não</v>
      </c>
      <c r="C8144" t="str">
        <f>IF(E8144=0,TEXT(dados!A8059,"00000000"),IF(E8144=2,TEXT(dados!A8059,"0000"),TEXT(dados!A8059,"#")))</f>
        <v>84549010</v>
      </c>
      <c r="D8144" t="str">
        <f>IF(dados!B8059=0,"",dados!B8059)</f>
        <v/>
      </c>
      <c r="E8144">
        <f>dados!C8059</f>
        <v>0</v>
      </c>
      <c r="F8144" t="str">
        <f>dados!D8059</f>
        <v>Partes de maqs.de vazar (moldar) por centrifugacao</v>
      </c>
      <c r="G8144"/>
      <c r="H8144"/>
      <c r="I8144"/>
      <c r="J8144"/>
      <c r="K8144" s="13"/>
      <c r="L8144" s="13">
        <f>dados!I8059/100</f>
        <v>0.13880000000000001</v>
      </c>
      <c r="M8144" s="13">
        <f>dados!J8059/100</f>
        <v>0.1588</v>
      </c>
      <c r="N8144" s="13">
        <f>dados!K8059/100</f>
        <v>0.18</v>
      </c>
      <c r="O8144" s="13">
        <f>dados!L8059/100</f>
        <v>0</v>
      </c>
      <c r="P8144" s="12" t="str">
        <f>LEFT(Tabela2[[#This Row],[Código]],2)</f>
        <v>84</v>
      </c>
    </row>
    <row r="8145" spans="2:16" ht="15" customHeight="1" x14ac:dyDescent="0.25">
      <c r="B8145" s="31" t="str">
        <f>IF(Tabela2[[#This Row],[Tipo]] = 0,LOOKUP(Tabela2[[#This Row],[RESUMO]],Tabela3[Grupo],Tabela3[Meus produtos]),VLOOKUP(Tabela2[[#This Row],[Código]],Tabela4[[Código NBS/LC116]:[Meus serviços]],3,0))</f>
        <v>Não</v>
      </c>
      <c r="C8145" t="str">
        <f>IF(E8145=0,TEXT(dados!A8060,"00000000"),IF(E8145=2,TEXT(dados!A8060,"0000"),TEXT(dados!A8060,"#")))</f>
        <v>84549090</v>
      </c>
      <c r="D8145" t="str">
        <f>IF(dados!B8060=0,"",dados!B8060)</f>
        <v/>
      </c>
      <c r="E8145">
        <f>dados!C8060</f>
        <v>0</v>
      </c>
      <c r="F8145" t="str">
        <f>dados!D8060</f>
        <v>Partes de conversores,etc.p/metalurgia/aciaria/fundicao</v>
      </c>
      <c r="G8145"/>
      <c r="H8145"/>
      <c r="I8145"/>
      <c r="J8145"/>
      <c r="K8145" s="13"/>
      <c r="L8145" s="13">
        <f>dados!I8060/100</f>
        <v>0.13449999999999998</v>
      </c>
      <c r="M8145" s="13">
        <f>dados!J8060/100</f>
        <v>0.1699</v>
      </c>
      <c r="N8145" s="13">
        <f>dados!K8060/100</f>
        <v>0.18</v>
      </c>
      <c r="O8145" s="13">
        <f>dados!L8060/100</f>
        <v>0</v>
      </c>
      <c r="P8145" s="12" t="str">
        <f>LEFT(Tabela2[[#This Row],[Código]],2)</f>
        <v>84</v>
      </c>
    </row>
    <row r="8146" spans="2:16" ht="15" customHeight="1" x14ac:dyDescent="0.25">
      <c r="B8146" s="31" t="str">
        <f>IF(Tabela2[[#This Row],[Tipo]] = 0,LOOKUP(Tabela2[[#This Row],[RESUMO]],Tabela3[Grupo],Tabela3[Meus produtos]),VLOOKUP(Tabela2[[#This Row],[Código]],Tabela4[[Código NBS/LC116]:[Meus serviços]],3,0))</f>
        <v>Não</v>
      </c>
      <c r="C8146" t="str">
        <f>IF(E8146=0,TEXT(dados!A8061,"00000000"),IF(E8146=2,TEXT(dados!A8061,"0000"),TEXT(dados!A8061,"#")))</f>
        <v>84551000</v>
      </c>
      <c r="D8146" t="str">
        <f>IF(dados!B8061=0,"",dados!B8061)</f>
        <v/>
      </c>
      <c r="E8146">
        <f>dados!C8061</f>
        <v>0</v>
      </c>
      <c r="F8146" t="str">
        <f>dados!D8061</f>
        <v>Laminador de metais,de tubo</v>
      </c>
      <c r="G8146"/>
      <c r="H8146"/>
      <c r="I8146"/>
      <c r="J8146"/>
      <c r="K8146" s="13"/>
      <c r="L8146" s="13">
        <f>dados!I8061/100</f>
        <v>0.13449999999999998</v>
      </c>
      <c r="M8146" s="13">
        <f>dados!J8061/100</f>
        <v>0.1699</v>
      </c>
      <c r="N8146" s="13">
        <f>dados!K8061/100</f>
        <v>0.18</v>
      </c>
      <c r="O8146" s="13">
        <f>dados!L8061/100</f>
        <v>0</v>
      </c>
      <c r="P8146" s="12" t="str">
        <f>LEFT(Tabela2[[#This Row],[Código]],2)</f>
        <v>84</v>
      </c>
    </row>
    <row r="8147" spans="2:16" ht="15" customHeight="1" x14ac:dyDescent="0.25">
      <c r="B8147" s="31" t="str">
        <f>IF(Tabela2[[#This Row],[Tipo]] = 0,LOOKUP(Tabela2[[#This Row],[RESUMO]],Tabela3[Grupo],Tabela3[Meus produtos]),VLOOKUP(Tabela2[[#This Row],[Código]],Tabela4[[Código NBS/LC116]:[Meus serviços]],3,0))</f>
        <v>Não</v>
      </c>
      <c r="C8147" t="str">
        <f>IF(E8147=0,TEXT(dados!A8062,"00000000"),IF(E8147=2,TEXT(dados!A8062,"0000"),TEXT(dados!A8062,"#")))</f>
        <v>84552110</v>
      </c>
      <c r="D8147" t="str">
        <f>IF(dados!B8062=0,"",dados!B8062)</f>
        <v/>
      </c>
      <c r="E8147">
        <f>dados!C8062</f>
        <v>0</v>
      </c>
      <c r="F8147" t="str">
        <f>dados!D8062</f>
        <v>Laminador a quente e/ou frio,de metais,de cilindro liso</v>
      </c>
      <c r="G8147"/>
      <c r="H8147"/>
      <c r="I8147"/>
      <c r="J8147"/>
      <c r="K8147" s="13"/>
      <c r="L8147" s="13">
        <f>dados!I8062/100</f>
        <v>0.13449999999999998</v>
      </c>
      <c r="M8147" s="13">
        <f>dados!J8062/100</f>
        <v>0.1699</v>
      </c>
      <c r="N8147" s="13">
        <f>dados!K8062/100</f>
        <v>0.18</v>
      </c>
      <c r="O8147" s="13">
        <f>dados!L8062/100</f>
        <v>0</v>
      </c>
      <c r="P8147" s="12" t="str">
        <f>LEFT(Tabela2[[#This Row],[Código]],2)</f>
        <v>84</v>
      </c>
    </row>
    <row r="8148" spans="2:16" ht="15" customHeight="1" x14ac:dyDescent="0.25">
      <c r="B8148" s="31" t="str">
        <f>IF(Tabela2[[#This Row],[Tipo]] = 0,LOOKUP(Tabela2[[#This Row],[RESUMO]],Tabela3[Grupo],Tabela3[Meus produtos]),VLOOKUP(Tabela2[[#This Row],[Código]],Tabela4[[Código NBS/LC116]:[Meus serviços]],3,0))</f>
        <v>Não</v>
      </c>
      <c r="C8148" t="str">
        <f>IF(E8148=0,TEXT(dados!A8063,"00000000"),IF(E8148=2,TEXT(dados!A8063,"0000"),TEXT(dados!A8063,"#")))</f>
        <v>84552190</v>
      </c>
      <c r="D8148" t="str">
        <f>IF(dados!B8063=0,"",dados!B8063)</f>
        <v/>
      </c>
      <c r="E8148">
        <f>dados!C8063</f>
        <v>0</v>
      </c>
      <c r="F8148" t="str">
        <f>dados!D8063</f>
        <v>Outros laminadores a quente e/ou frio,de metais</v>
      </c>
      <c r="G8148"/>
      <c r="H8148"/>
      <c r="I8148"/>
      <c r="J8148"/>
      <c r="K8148" s="13"/>
      <c r="L8148" s="13">
        <f>dados!I8063/100</f>
        <v>0.13449999999999998</v>
      </c>
      <c r="M8148" s="13">
        <f>dados!J8063/100</f>
        <v>0.1699</v>
      </c>
      <c r="N8148" s="13">
        <f>dados!K8063/100</f>
        <v>0.18</v>
      </c>
      <c r="O8148" s="13">
        <f>dados!L8063/100</f>
        <v>0</v>
      </c>
      <c r="P8148" s="12" t="str">
        <f>LEFT(Tabela2[[#This Row],[Código]],2)</f>
        <v>84</v>
      </c>
    </row>
    <row r="8149" spans="2:16" ht="15" customHeight="1" x14ac:dyDescent="0.25">
      <c r="B8149" s="31" t="str">
        <f>IF(Tabela2[[#This Row],[Tipo]] = 0,LOOKUP(Tabela2[[#This Row],[RESUMO]],Tabela3[Grupo],Tabela3[Meus produtos]),VLOOKUP(Tabela2[[#This Row],[Código]],Tabela4[[Código NBS/LC116]:[Meus serviços]],3,0))</f>
        <v>Não</v>
      </c>
      <c r="C8149" t="str">
        <f>IF(E8149=0,TEXT(dados!A8064,"00000000"),IF(E8149=2,TEXT(dados!A8064,"0000"),TEXT(dados!A8064,"#")))</f>
        <v>84552210</v>
      </c>
      <c r="D8149" t="str">
        <f>IF(dados!B8064=0,"",dados!B8064)</f>
        <v/>
      </c>
      <c r="E8149">
        <f>dados!C8064</f>
        <v>0</v>
      </c>
      <c r="F8149" t="str">
        <f>dados!D8064</f>
        <v>Laminador a frio de metais,de cilindro liso</v>
      </c>
      <c r="G8149"/>
      <c r="H8149"/>
      <c r="I8149"/>
      <c r="J8149"/>
      <c r="K8149" s="13"/>
      <c r="L8149" s="13">
        <f>dados!I8064/100</f>
        <v>0.13449999999999998</v>
      </c>
      <c r="M8149" s="13">
        <f>dados!J8064/100</f>
        <v>0.1699</v>
      </c>
      <c r="N8149" s="13">
        <f>dados!K8064/100</f>
        <v>0.18</v>
      </c>
      <c r="O8149" s="13">
        <f>dados!L8064/100</f>
        <v>0</v>
      </c>
      <c r="P8149" s="12" t="str">
        <f>LEFT(Tabela2[[#This Row],[Código]],2)</f>
        <v>84</v>
      </c>
    </row>
    <row r="8150" spans="2:16" ht="15" customHeight="1" x14ac:dyDescent="0.25">
      <c r="B8150" s="31" t="str">
        <f>IF(Tabela2[[#This Row],[Tipo]] = 0,LOOKUP(Tabela2[[#This Row],[RESUMO]],Tabela3[Grupo],Tabela3[Meus produtos]),VLOOKUP(Tabela2[[#This Row],[Código]],Tabela4[[Código NBS/LC116]:[Meus serviços]],3,0))</f>
        <v>Não</v>
      </c>
      <c r="C8150" t="str">
        <f>IF(E8150=0,TEXT(dados!A8065,"00000000"),IF(E8150=2,TEXT(dados!A8065,"0000"),TEXT(dados!A8065,"#")))</f>
        <v>84552290</v>
      </c>
      <c r="D8150" t="str">
        <f>IF(dados!B8065=0,"",dados!B8065)</f>
        <v/>
      </c>
      <c r="E8150">
        <f>dados!C8065</f>
        <v>0</v>
      </c>
      <c r="F8150" t="str">
        <f>dados!D8065</f>
        <v>Outros laminadores a frio de metais</v>
      </c>
      <c r="G8150"/>
      <c r="H8150"/>
      <c r="I8150"/>
      <c r="J8150"/>
      <c r="K8150" s="13"/>
      <c r="L8150" s="13">
        <f>dados!I8065/100</f>
        <v>0.13449999999999998</v>
      </c>
      <c r="M8150" s="13">
        <f>dados!J8065/100</f>
        <v>0.1699</v>
      </c>
      <c r="N8150" s="13">
        <f>dados!K8065/100</f>
        <v>0.18</v>
      </c>
      <c r="O8150" s="13">
        <f>dados!L8065/100</f>
        <v>0</v>
      </c>
      <c r="P8150" s="12" t="str">
        <f>LEFT(Tabela2[[#This Row],[Código]],2)</f>
        <v>84</v>
      </c>
    </row>
    <row r="8151" spans="2:16" ht="15" customHeight="1" x14ac:dyDescent="0.25">
      <c r="B8151" s="31" t="str">
        <f>IF(Tabela2[[#This Row],[Tipo]] = 0,LOOKUP(Tabela2[[#This Row],[RESUMO]],Tabela3[Grupo],Tabela3[Meus produtos]),VLOOKUP(Tabela2[[#This Row],[Código]],Tabela4[[Código NBS/LC116]:[Meus serviços]],3,0))</f>
        <v>Não</v>
      </c>
      <c r="C8151" t="str">
        <f>IF(E8151=0,TEXT(dados!A8066,"00000000"),IF(E8151=2,TEXT(dados!A8066,"0000"),TEXT(dados!A8066,"#")))</f>
        <v>84553010</v>
      </c>
      <c r="D8151" t="str">
        <f>IF(dados!B8066=0,"",dados!B8066)</f>
        <v/>
      </c>
      <c r="E8151">
        <f>dados!C8066</f>
        <v>0</v>
      </c>
      <c r="F8151" t="str">
        <f>dados!D8066</f>
        <v>Cilindros de laminadores,fundidos,de aco/ferro nodular</v>
      </c>
      <c r="G8151"/>
      <c r="H8151"/>
      <c r="I8151"/>
      <c r="J8151"/>
      <c r="K8151" s="13"/>
      <c r="L8151" s="13">
        <f>dados!I8066/100</f>
        <v>0.13449999999999998</v>
      </c>
      <c r="M8151" s="13">
        <f>dados!J8066/100</f>
        <v>0.1699</v>
      </c>
      <c r="N8151" s="13">
        <f>dados!K8066/100</f>
        <v>0.18</v>
      </c>
      <c r="O8151" s="13">
        <f>dados!L8066/100</f>
        <v>0</v>
      </c>
      <c r="P8151" s="12" t="str">
        <f>LEFT(Tabela2[[#This Row],[Código]],2)</f>
        <v>84</v>
      </c>
    </row>
    <row r="8152" spans="2:16" ht="15" customHeight="1" x14ac:dyDescent="0.25">
      <c r="B8152" s="31" t="str">
        <f>IF(Tabela2[[#This Row],[Tipo]] = 0,LOOKUP(Tabela2[[#This Row],[RESUMO]],Tabela3[Grupo],Tabela3[Meus produtos]),VLOOKUP(Tabela2[[#This Row],[Código]],Tabela4[[Código NBS/LC116]:[Meus serviços]],3,0))</f>
        <v>Não</v>
      </c>
      <c r="C8152" t="str">
        <f>IF(E8152=0,TEXT(dados!A8067,"00000000"),IF(E8152=2,TEXT(dados!A8067,"0000"),TEXT(dados!A8067,"#")))</f>
        <v>84553020</v>
      </c>
      <c r="D8152" t="str">
        <f>IF(dados!B8067=0,"",dados!B8067)</f>
        <v/>
      </c>
      <c r="E8152">
        <f>dados!C8067</f>
        <v>0</v>
      </c>
      <c r="F8152" t="str">
        <f>dados!D8067</f>
        <v>Outros cilindros de laminadores de metais forjados, de aco de corte rapido, com um teor, em peso, de carbono superior ou igual a 0,80% e inferior ou igual a 0,90%, de cromo superior ou igual a 3,50% e inferior ou igual a 4%, de vanadio superior ou igual a</v>
      </c>
      <c r="G8152"/>
      <c r="H8152"/>
      <c r="I8152"/>
      <c r="J8152"/>
      <c r="K8152" s="13"/>
      <c r="L8152" s="13">
        <f>dados!I8067/100</f>
        <v>0.13449999999999998</v>
      </c>
      <c r="M8152" s="13">
        <f>dados!J8067/100</f>
        <v>0.1545</v>
      </c>
      <c r="N8152" s="13">
        <f>dados!K8067/100</f>
        <v>0.18</v>
      </c>
      <c r="O8152" s="13">
        <f>dados!L8067/100</f>
        <v>0</v>
      </c>
      <c r="P8152" s="12" t="str">
        <f>LEFT(Tabela2[[#This Row],[Código]],2)</f>
        <v>84</v>
      </c>
    </row>
    <row r="8153" spans="2:16" ht="15" customHeight="1" x14ac:dyDescent="0.25">
      <c r="B8153" s="31" t="str">
        <f>IF(Tabela2[[#This Row],[Tipo]] = 0,LOOKUP(Tabela2[[#This Row],[RESUMO]],Tabela3[Grupo],Tabela3[Meus produtos]),VLOOKUP(Tabela2[[#This Row],[Código]],Tabela4[[Código NBS/LC116]:[Meus serviços]],3,0))</f>
        <v>Não</v>
      </c>
      <c r="C8153" t="str">
        <f>IF(E8153=0,TEXT(dados!A8068,"00000000"),IF(E8153=2,TEXT(dados!A8068,"0000"),TEXT(dados!A8068,"#")))</f>
        <v>84553090</v>
      </c>
      <c r="D8153" t="str">
        <f>IF(dados!B8068=0,"",dados!B8068)</f>
        <v/>
      </c>
      <c r="E8153">
        <f>dados!C8068</f>
        <v>0</v>
      </c>
      <c r="F8153" t="str">
        <f>dados!D8068</f>
        <v>Outros cilindros de laminadores de metais</v>
      </c>
      <c r="G8153"/>
      <c r="H8153"/>
      <c r="I8153"/>
      <c r="J8153"/>
      <c r="K8153" s="13"/>
      <c r="L8153" s="13">
        <f>dados!I8068/100</f>
        <v>0.13449999999999998</v>
      </c>
      <c r="M8153" s="13">
        <f>dados!J8068/100</f>
        <v>0.1699</v>
      </c>
      <c r="N8153" s="13">
        <f>dados!K8068/100</f>
        <v>0.18</v>
      </c>
      <c r="O8153" s="13">
        <f>dados!L8068/100</f>
        <v>0</v>
      </c>
      <c r="P8153" s="12" t="str">
        <f>LEFT(Tabela2[[#This Row],[Código]],2)</f>
        <v>84</v>
      </c>
    </row>
    <row r="8154" spans="2:16" ht="15" customHeight="1" x14ac:dyDescent="0.25">
      <c r="B8154" s="31" t="str">
        <f>IF(Tabela2[[#This Row],[Tipo]] = 0,LOOKUP(Tabela2[[#This Row],[RESUMO]],Tabela3[Grupo],Tabela3[Meus produtos]),VLOOKUP(Tabela2[[#This Row],[Código]],Tabela4[[Código NBS/LC116]:[Meus serviços]],3,0))</f>
        <v>Não</v>
      </c>
      <c r="C8154" t="str">
        <f>IF(E8154=0,TEXT(dados!A8069,"00000000"),IF(E8154=2,TEXT(dados!A8069,"0000"),TEXT(dados!A8069,"#")))</f>
        <v>84559000</v>
      </c>
      <c r="D8154" t="str">
        <f>IF(dados!B8069=0,"",dados!B8069)</f>
        <v/>
      </c>
      <c r="E8154">
        <f>dados!C8069</f>
        <v>0</v>
      </c>
      <c r="F8154" t="str">
        <f>dados!D8069</f>
        <v>Outros partes de laminadores de metais</v>
      </c>
      <c r="G8154"/>
      <c r="H8154"/>
      <c r="I8154"/>
      <c r="J8154"/>
      <c r="K8154" s="13"/>
      <c r="L8154" s="13">
        <f>dados!I8069/100</f>
        <v>0.13880000000000001</v>
      </c>
      <c r="M8154" s="13">
        <f>dados!J8069/100</f>
        <v>0.17420000000000002</v>
      </c>
      <c r="N8154" s="13">
        <f>dados!K8069/100</f>
        <v>0.18</v>
      </c>
      <c r="O8154" s="13">
        <f>dados!L8069/100</f>
        <v>0</v>
      </c>
      <c r="P8154" s="12" t="str">
        <f>LEFT(Tabela2[[#This Row],[Código]],2)</f>
        <v>84</v>
      </c>
    </row>
    <row r="8155" spans="2:16" ht="15" customHeight="1" x14ac:dyDescent="0.25">
      <c r="B8155" s="31" t="str">
        <f>IF(Tabela2[[#This Row],[Tipo]] = 0,LOOKUP(Tabela2[[#This Row],[RESUMO]],Tabela3[Grupo],Tabela3[Meus produtos]),VLOOKUP(Tabela2[[#This Row],[Código]],Tabela4[[Código NBS/LC116]:[Meus serviços]],3,0))</f>
        <v>Não</v>
      </c>
      <c r="C8155" t="str">
        <f>IF(E8155=0,TEXT(dados!A8070,"00000000"),IF(E8155=2,TEXT(dados!A8070,"0000"),TEXT(dados!A8070,"#")))</f>
        <v>84561111</v>
      </c>
      <c r="D8155" t="str">
        <f>IF(dados!B8070=0,"",dados!B8070)</f>
        <v/>
      </c>
      <c r="E8155">
        <f>dados!C8070</f>
        <v>0</v>
      </c>
      <c r="F8155" t="str">
        <f>dados!D8070</f>
        <v>Para corte de chapas metalicas de espessura superior a 8 mm</v>
      </c>
      <c r="G8155"/>
      <c r="H8155"/>
      <c r="I8155"/>
      <c r="J8155"/>
      <c r="K8155" s="13"/>
      <c r="L8155" s="13">
        <f>dados!I8070/100</f>
        <v>0.13449999999999998</v>
      </c>
      <c r="M8155" s="13">
        <f>dados!J8070/100</f>
        <v>0.1598</v>
      </c>
      <c r="N8155" s="13">
        <f>dados!K8070/100</f>
        <v>0.12</v>
      </c>
      <c r="O8155" s="13">
        <f>dados!L8070/100</f>
        <v>0</v>
      </c>
      <c r="P8155" s="12" t="str">
        <f>LEFT(Tabela2[[#This Row],[Código]],2)</f>
        <v>84</v>
      </c>
    </row>
    <row r="8156" spans="2:16" ht="15" customHeight="1" x14ac:dyDescent="0.25">
      <c r="B8156" s="31" t="str">
        <f>IF(Tabela2[[#This Row],[Tipo]] = 0,LOOKUP(Tabela2[[#This Row],[RESUMO]],Tabela3[Grupo],Tabela3[Meus produtos]),VLOOKUP(Tabela2[[#This Row],[Código]],Tabela4[[Código NBS/LC116]:[Meus serviços]],3,0))</f>
        <v>Não</v>
      </c>
      <c r="C8156" t="str">
        <f>IF(E8156=0,TEXT(dados!A8071,"00000000"),IF(E8156=2,TEXT(dados!A8071,"0000"),TEXT(dados!A8071,"#")))</f>
        <v>84561119</v>
      </c>
      <c r="D8156" t="str">
        <f>IF(dados!B8071=0,"",dados!B8071)</f>
        <v/>
      </c>
      <c r="E8156">
        <f>dados!C8071</f>
        <v>0</v>
      </c>
      <c r="F8156" t="str">
        <f>dados!D8071</f>
        <v>Outras</v>
      </c>
      <c r="G8156"/>
      <c r="H8156"/>
      <c r="I8156"/>
      <c r="J8156"/>
      <c r="K8156" s="13"/>
      <c r="L8156" s="13">
        <f>dados!I8071/100</f>
        <v>0.13449999999999998</v>
      </c>
      <c r="M8156" s="13">
        <f>dados!J8071/100</f>
        <v>0.1699</v>
      </c>
      <c r="N8156" s="13">
        <f>dados!K8071/100</f>
        <v>0.12</v>
      </c>
      <c r="O8156" s="13">
        <f>dados!L8071/100</f>
        <v>0</v>
      </c>
      <c r="P8156" s="12" t="str">
        <f>LEFT(Tabela2[[#This Row],[Código]],2)</f>
        <v>84</v>
      </c>
    </row>
    <row r="8157" spans="2:16" ht="15" customHeight="1" x14ac:dyDescent="0.25">
      <c r="B8157" s="31" t="str">
        <f>IF(Tabela2[[#This Row],[Tipo]] = 0,LOOKUP(Tabela2[[#This Row],[RESUMO]],Tabela3[Grupo],Tabela3[Meus produtos]),VLOOKUP(Tabela2[[#This Row],[Código]],Tabela4[[Código NBS/LC116]:[Meus serviços]],3,0))</f>
        <v>Não</v>
      </c>
      <c r="C8157" t="str">
        <f>IF(E8157=0,TEXT(dados!A8072,"00000000"),IF(E8157=2,TEXT(dados!A8072,"0000"),TEXT(dados!A8072,"#")))</f>
        <v>84561190</v>
      </c>
      <c r="D8157" t="str">
        <f>IF(dados!B8072=0,"",dados!B8072)</f>
        <v/>
      </c>
      <c r="E8157">
        <f>dados!C8072</f>
        <v>0</v>
      </c>
      <c r="F8157" t="str">
        <f>dados!D8072</f>
        <v>Outras</v>
      </c>
      <c r="G8157"/>
      <c r="H8157"/>
      <c r="I8157"/>
      <c r="J8157"/>
      <c r="K8157" s="13"/>
      <c r="L8157" s="13">
        <f>dados!I8072/100</f>
        <v>0.13449999999999998</v>
      </c>
      <c r="M8157" s="13">
        <f>dados!J8072/100</f>
        <v>0.1699</v>
      </c>
      <c r="N8157" s="13">
        <f>dados!K8072/100</f>
        <v>0.12</v>
      </c>
      <c r="O8157" s="13">
        <f>dados!L8072/100</f>
        <v>0</v>
      </c>
      <c r="P8157" s="12" t="str">
        <f>LEFT(Tabela2[[#This Row],[Código]],2)</f>
        <v>84</v>
      </c>
    </row>
    <row r="8158" spans="2:16" ht="15" customHeight="1" x14ac:dyDescent="0.25">
      <c r="B8158" s="31" t="str">
        <f>IF(Tabela2[[#This Row],[Tipo]] = 0,LOOKUP(Tabela2[[#This Row],[RESUMO]],Tabela3[Grupo],Tabela3[Meus produtos]),VLOOKUP(Tabela2[[#This Row],[Código]],Tabela4[[Código NBS/LC116]:[Meus serviços]],3,0))</f>
        <v>Não</v>
      </c>
      <c r="C8158" t="str">
        <f>IF(E8158=0,TEXT(dados!A8073,"00000000"),IF(E8158=2,TEXT(dados!A8073,"0000"),TEXT(dados!A8073,"#")))</f>
        <v>84561211</v>
      </c>
      <c r="D8158" t="str">
        <f>IF(dados!B8073=0,"",dados!B8073)</f>
        <v/>
      </c>
      <c r="E8158">
        <f>dados!C8073</f>
        <v>0</v>
      </c>
      <c r="F8158" t="str">
        <f>dados!D8073</f>
        <v>Para corte de chapas metalicas de espessura superior a 8 mm</v>
      </c>
      <c r="G8158"/>
      <c r="H8158"/>
      <c r="I8158"/>
      <c r="J8158"/>
      <c r="K8158" s="13"/>
      <c r="L8158" s="13">
        <f>dados!I8073/100</f>
        <v>0.13449999999999998</v>
      </c>
      <c r="M8158" s="13">
        <f>dados!J8073/100</f>
        <v>0.1545</v>
      </c>
      <c r="N8158" s="13">
        <f>dados!K8073/100</f>
        <v>0.18</v>
      </c>
      <c r="O8158" s="13">
        <f>dados!L8073/100</f>
        <v>0</v>
      </c>
      <c r="P8158" s="12" t="str">
        <f>LEFT(Tabela2[[#This Row],[Código]],2)</f>
        <v>84</v>
      </c>
    </row>
    <row r="8159" spans="2:16" ht="15" customHeight="1" x14ac:dyDescent="0.25">
      <c r="B8159" s="31" t="str">
        <f>IF(Tabela2[[#This Row],[Tipo]] = 0,LOOKUP(Tabela2[[#This Row],[RESUMO]],Tabela3[Grupo],Tabela3[Meus produtos]),VLOOKUP(Tabela2[[#This Row],[Código]],Tabela4[[Código NBS/LC116]:[Meus serviços]],3,0))</f>
        <v>Não</v>
      </c>
      <c r="C8159" t="str">
        <f>IF(E8159=0,TEXT(dados!A8074,"00000000"),IF(E8159=2,TEXT(dados!A8074,"0000"),TEXT(dados!A8074,"#")))</f>
        <v>84561219</v>
      </c>
      <c r="D8159" t="str">
        <f>IF(dados!B8074=0,"",dados!B8074)</f>
        <v/>
      </c>
      <c r="E8159">
        <f>dados!C8074</f>
        <v>0</v>
      </c>
      <c r="F8159" t="str">
        <f>dados!D8074</f>
        <v>Outras</v>
      </c>
      <c r="G8159"/>
      <c r="H8159"/>
      <c r="I8159"/>
      <c r="J8159"/>
      <c r="K8159" s="13"/>
      <c r="L8159" s="13">
        <f>dados!I8074/100</f>
        <v>0.13449999999999998</v>
      </c>
      <c r="M8159" s="13">
        <f>dados!J8074/100</f>
        <v>0.1699</v>
      </c>
      <c r="N8159" s="13">
        <f>dados!K8074/100</f>
        <v>0.18</v>
      </c>
      <c r="O8159" s="13">
        <f>dados!L8074/100</f>
        <v>0</v>
      </c>
      <c r="P8159" s="12" t="str">
        <f>LEFT(Tabela2[[#This Row],[Código]],2)</f>
        <v>84</v>
      </c>
    </row>
    <row r="8160" spans="2:16" ht="15" customHeight="1" x14ac:dyDescent="0.25">
      <c r="B8160" s="31" t="str">
        <f>IF(Tabela2[[#This Row],[Tipo]] = 0,LOOKUP(Tabela2[[#This Row],[RESUMO]],Tabela3[Grupo],Tabela3[Meus produtos]),VLOOKUP(Tabela2[[#This Row],[Código]],Tabela4[[Código NBS/LC116]:[Meus serviços]],3,0))</f>
        <v>Não</v>
      </c>
      <c r="C8160" t="str">
        <f>IF(E8160=0,TEXT(dados!A8075,"00000000"),IF(E8160=2,TEXT(dados!A8075,"0000"),TEXT(dados!A8075,"#")))</f>
        <v>84561290</v>
      </c>
      <c r="D8160" t="str">
        <f>IF(dados!B8075=0,"",dados!B8075)</f>
        <v/>
      </c>
      <c r="E8160">
        <f>dados!C8075</f>
        <v>0</v>
      </c>
      <c r="F8160" t="str">
        <f>dados!D8075</f>
        <v>Outras</v>
      </c>
      <c r="G8160"/>
      <c r="H8160"/>
      <c r="I8160"/>
      <c r="J8160"/>
      <c r="K8160" s="13"/>
      <c r="L8160" s="13">
        <f>dados!I8075/100</f>
        <v>0.13449999999999998</v>
      </c>
      <c r="M8160" s="13">
        <f>dados!J8075/100</f>
        <v>0.1699</v>
      </c>
      <c r="N8160" s="13">
        <f>dados!K8075/100</f>
        <v>0.18</v>
      </c>
      <c r="O8160" s="13">
        <f>dados!L8075/100</f>
        <v>0</v>
      </c>
      <c r="P8160" s="12" t="str">
        <f>LEFT(Tabela2[[#This Row],[Código]],2)</f>
        <v>84</v>
      </c>
    </row>
    <row r="8161" spans="2:16" ht="15" customHeight="1" x14ac:dyDescent="0.25">
      <c r="B8161" s="31" t="str">
        <f>IF(Tabela2[[#This Row],[Tipo]] = 0,LOOKUP(Tabela2[[#This Row],[RESUMO]],Tabela3[Grupo],Tabela3[Meus produtos]),VLOOKUP(Tabela2[[#This Row],[Código]],Tabela4[[Código NBS/LC116]:[Meus serviços]],3,0))</f>
        <v>Não</v>
      </c>
      <c r="C8161" t="str">
        <f>IF(E8161=0,TEXT(dados!A8076,"00000000"),IF(E8161=2,TEXT(dados!A8076,"0000"),TEXT(dados!A8076,"#")))</f>
        <v>84562010</v>
      </c>
      <c r="D8161" t="str">
        <f>IF(dados!B8076=0,"",dados!B8076)</f>
        <v/>
      </c>
      <c r="E8161">
        <f>dados!C8076</f>
        <v>0</v>
      </c>
      <c r="F8161" t="str">
        <f>dados!D8076</f>
        <v>Maqs.ferram.a ultra-som,de comando numerico</v>
      </c>
      <c r="G8161"/>
      <c r="H8161"/>
      <c r="I8161"/>
      <c r="J8161"/>
      <c r="K8161" s="13"/>
      <c r="L8161" s="13">
        <f>dados!I8076/100</f>
        <v>0.13449999999999998</v>
      </c>
      <c r="M8161" s="13">
        <f>dados!J8076/100</f>
        <v>0.1545</v>
      </c>
      <c r="N8161" s="13">
        <f>dados!K8076/100</f>
        <v>0.12</v>
      </c>
      <c r="O8161" s="13">
        <f>dados!L8076/100</f>
        <v>0</v>
      </c>
      <c r="P8161" s="12" t="str">
        <f>LEFT(Tabela2[[#This Row],[Código]],2)</f>
        <v>84</v>
      </c>
    </row>
    <row r="8162" spans="2:16" ht="15" customHeight="1" x14ac:dyDescent="0.25">
      <c r="B8162" s="31" t="str">
        <f>IF(Tabela2[[#This Row],[Tipo]] = 0,LOOKUP(Tabela2[[#This Row],[RESUMO]],Tabela3[Grupo],Tabela3[Meus produtos]),VLOOKUP(Tabela2[[#This Row],[Código]],Tabela4[[Código NBS/LC116]:[Meus serviços]],3,0))</f>
        <v>Não</v>
      </c>
      <c r="C8162" t="str">
        <f>IF(E8162=0,TEXT(dados!A8077,"00000000"),IF(E8162=2,TEXT(dados!A8077,"0000"),TEXT(dados!A8077,"#")))</f>
        <v>84562090</v>
      </c>
      <c r="D8162" t="str">
        <f>IF(dados!B8077=0,"",dados!B8077)</f>
        <v/>
      </c>
      <c r="E8162">
        <f>dados!C8077</f>
        <v>0</v>
      </c>
      <c r="F8162" t="str">
        <f>dados!D8077</f>
        <v>Outros maqs.ferram.oper.por ultra-som</v>
      </c>
      <c r="G8162"/>
      <c r="H8162"/>
      <c r="I8162"/>
      <c r="J8162"/>
      <c r="K8162" s="13"/>
      <c r="L8162" s="13">
        <f>dados!I8077/100</f>
        <v>0.13449999999999998</v>
      </c>
      <c r="M8162" s="13">
        <f>dados!J8077/100</f>
        <v>0.1545</v>
      </c>
      <c r="N8162" s="13">
        <f>dados!K8077/100</f>
        <v>0.12</v>
      </c>
      <c r="O8162" s="13">
        <f>dados!L8077/100</f>
        <v>0</v>
      </c>
      <c r="P8162" s="12" t="str">
        <f>LEFT(Tabela2[[#This Row],[Código]],2)</f>
        <v>84</v>
      </c>
    </row>
    <row r="8163" spans="2:16" ht="15" customHeight="1" x14ac:dyDescent="0.25">
      <c r="B8163" s="31" t="str">
        <f>IF(Tabela2[[#This Row],[Tipo]] = 0,LOOKUP(Tabela2[[#This Row],[RESUMO]],Tabela3[Grupo],Tabela3[Meus produtos]),VLOOKUP(Tabela2[[#This Row],[Código]],Tabela4[[Código NBS/LC116]:[Meus serviços]],3,0))</f>
        <v>Não</v>
      </c>
      <c r="C8163" t="str">
        <f>IF(E8163=0,TEXT(dados!A8078,"00000000"),IF(E8163=2,TEXT(dados!A8078,"0000"),TEXT(dados!A8078,"#")))</f>
        <v>84563011</v>
      </c>
      <c r="D8163" t="str">
        <f>IF(dados!B8078=0,"",dados!B8078)</f>
        <v/>
      </c>
      <c r="E8163">
        <f>dados!C8078</f>
        <v>0</v>
      </c>
      <c r="F8163" t="str">
        <f>dados!D8078</f>
        <v>Maqs.ferram.a eletro-erosao,de comando numerico p/ texturizar superficies cilindricas</v>
      </c>
      <c r="G8163"/>
      <c r="H8163"/>
      <c r="I8163"/>
      <c r="J8163"/>
      <c r="K8163" s="13"/>
      <c r="L8163" s="13">
        <f>dados!I8078/100</f>
        <v>0.13449999999999998</v>
      </c>
      <c r="M8163" s="13">
        <f>dados!J8078/100</f>
        <v>0.1545</v>
      </c>
      <c r="N8163" s="13">
        <f>dados!K8078/100</f>
        <v>0.18</v>
      </c>
      <c r="O8163" s="13">
        <f>dados!L8078/100</f>
        <v>0</v>
      </c>
      <c r="P8163" s="12" t="str">
        <f>LEFT(Tabela2[[#This Row],[Código]],2)</f>
        <v>84</v>
      </c>
    </row>
    <row r="8164" spans="2:16" ht="15" customHeight="1" x14ac:dyDescent="0.25">
      <c r="B8164" s="31" t="str">
        <f>IF(Tabela2[[#This Row],[Tipo]] = 0,LOOKUP(Tabela2[[#This Row],[RESUMO]],Tabela3[Grupo],Tabela3[Meus produtos]),VLOOKUP(Tabela2[[#This Row],[Código]],Tabela4[[Código NBS/LC116]:[Meus serviços]],3,0))</f>
        <v>Não</v>
      </c>
      <c r="C8164" t="str">
        <f>IF(E8164=0,TEXT(dados!A8079,"00000000"),IF(E8164=2,TEXT(dados!A8079,"0000"),TEXT(dados!A8079,"#")))</f>
        <v>84563019</v>
      </c>
      <c r="D8164" t="str">
        <f>IF(dados!B8079=0,"",dados!B8079)</f>
        <v/>
      </c>
      <c r="E8164">
        <f>dados!C8079</f>
        <v>0</v>
      </c>
      <c r="F8164" t="str">
        <f>dados!D8079</f>
        <v>Outras (maqs.ferram.a eletro-erosao,de comando numerico)</v>
      </c>
      <c r="G8164"/>
      <c r="H8164"/>
      <c r="I8164"/>
      <c r="J8164"/>
      <c r="K8164" s="13"/>
      <c r="L8164" s="13">
        <f>dados!I8079/100</f>
        <v>0.13449999999999998</v>
      </c>
      <c r="M8164" s="13">
        <f>dados!J8079/100</f>
        <v>0.1699</v>
      </c>
      <c r="N8164" s="13">
        <f>dados!K8079/100</f>
        <v>0.18</v>
      </c>
      <c r="O8164" s="13">
        <f>dados!L8079/100</f>
        <v>0</v>
      </c>
      <c r="P8164" s="12" t="str">
        <f>LEFT(Tabela2[[#This Row],[Código]],2)</f>
        <v>84</v>
      </c>
    </row>
    <row r="8165" spans="2:16" ht="15" customHeight="1" x14ac:dyDescent="0.25">
      <c r="B8165" s="31" t="str">
        <f>IF(Tabela2[[#This Row],[Tipo]] = 0,LOOKUP(Tabela2[[#This Row],[RESUMO]],Tabela3[Grupo],Tabela3[Meus produtos]),VLOOKUP(Tabela2[[#This Row],[Código]],Tabela4[[Código NBS/LC116]:[Meus serviços]],3,0))</f>
        <v>Não</v>
      </c>
      <c r="C8165" t="str">
        <f>IF(E8165=0,TEXT(dados!A8080,"00000000"),IF(E8165=2,TEXT(dados!A8080,"0000"),TEXT(dados!A8080,"#")))</f>
        <v>84563090</v>
      </c>
      <c r="D8165" t="str">
        <f>IF(dados!B8080=0,"",dados!B8080)</f>
        <v/>
      </c>
      <c r="E8165">
        <f>dados!C8080</f>
        <v>0</v>
      </c>
      <c r="F8165" t="str">
        <f>dados!D8080</f>
        <v>Outros maqs.ferram.oper.por eletro-erosao</v>
      </c>
      <c r="G8165"/>
      <c r="H8165"/>
      <c r="I8165"/>
      <c r="J8165"/>
      <c r="K8165" s="13"/>
      <c r="L8165" s="13">
        <f>dados!I8080/100</f>
        <v>0.13449999999999998</v>
      </c>
      <c r="M8165" s="13">
        <f>dados!J8080/100</f>
        <v>0.1699</v>
      </c>
      <c r="N8165" s="13">
        <f>dados!K8080/100</f>
        <v>0.18</v>
      </c>
      <c r="O8165" s="13">
        <f>dados!L8080/100</f>
        <v>0</v>
      </c>
      <c r="P8165" s="12" t="str">
        <f>LEFT(Tabela2[[#This Row],[Código]],2)</f>
        <v>84</v>
      </c>
    </row>
    <row r="8166" spans="2:16" ht="15" customHeight="1" x14ac:dyDescent="0.25">
      <c r="B8166" s="31" t="str">
        <f>IF(Tabela2[[#This Row],[Tipo]] = 0,LOOKUP(Tabela2[[#This Row],[RESUMO]],Tabela3[Grupo],Tabela3[Meus produtos]),VLOOKUP(Tabela2[[#This Row],[Código]],Tabela4[[Código NBS/LC116]:[Meus serviços]],3,0))</f>
        <v>Não</v>
      </c>
      <c r="C8166" t="str">
        <f>IF(E8166=0,TEXT(dados!A8081,"00000000"),IF(E8166=2,TEXT(dados!A8081,"0000"),TEXT(dados!A8081,"#")))</f>
        <v>84564000</v>
      </c>
      <c r="D8166" t="str">
        <f>IF(dados!B8081=0,"",dados!B8081)</f>
        <v/>
      </c>
      <c r="E8166">
        <f>dados!C8081</f>
        <v>0</v>
      </c>
      <c r="F8166" t="str">
        <f>dados!D8081</f>
        <v>Que operem por jato de plasma</v>
      </c>
      <c r="G8166"/>
      <c r="H8166"/>
      <c r="I8166"/>
      <c r="J8166"/>
      <c r="K8166" s="13"/>
      <c r="L8166" s="13">
        <f>dados!I8081/100</f>
        <v>0.13449999999999998</v>
      </c>
      <c r="M8166" s="13">
        <f>dados!J8081/100</f>
        <v>0.1699</v>
      </c>
      <c r="N8166" s="13">
        <f>dados!K8081/100</f>
        <v>0.12</v>
      </c>
      <c r="O8166" s="13">
        <f>dados!L8081/100</f>
        <v>0</v>
      </c>
      <c r="P8166" s="12" t="str">
        <f>LEFT(Tabela2[[#This Row],[Código]],2)</f>
        <v>84</v>
      </c>
    </row>
    <row r="8167" spans="2:16" ht="15" customHeight="1" x14ac:dyDescent="0.25">
      <c r="B8167" s="31" t="str">
        <f>IF(Tabela2[[#This Row],[Tipo]] = 0,LOOKUP(Tabela2[[#This Row],[RESUMO]],Tabela3[Grupo],Tabela3[Meus produtos]),VLOOKUP(Tabela2[[#This Row],[Código]],Tabela4[[Código NBS/LC116]:[Meus serviços]],3,0))</f>
        <v>Não</v>
      </c>
      <c r="C8167" t="str">
        <f>IF(E8167=0,TEXT(dados!A8082,"00000000"),IF(E8167=2,TEXT(dados!A8082,"0000"),TEXT(dados!A8082,"#")))</f>
        <v>84565000</v>
      </c>
      <c r="D8167" t="str">
        <f>IF(dados!B8082=0,"",dados!B8082)</f>
        <v/>
      </c>
      <c r="E8167">
        <f>dados!C8082</f>
        <v>0</v>
      </c>
      <c r="F8167" t="str">
        <f>dados!D8082</f>
        <v>Maquinas de corte a jato de agua</v>
      </c>
      <c r="G8167"/>
      <c r="H8167"/>
      <c r="I8167"/>
      <c r="J8167"/>
      <c r="K8167" s="13"/>
      <c r="L8167" s="13">
        <f>dados!I8082/100</f>
        <v>0.13449999999999998</v>
      </c>
      <c r="M8167" s="13">
        <f>dados!J8082/100</f>
        <v>0.1699</v>
      </c>
      <c r="N8167" s="13">
        <f>dados!K8082/100</f>
        <v>0.12</v>
      </c>
      <c r="O8167" s="13">
        <f>dados!L8082/100</f>
        <v>0</v>
      </c>
      <c r="P8167" s="12" t="str">
        <f>LEFT(Tabela2[[#This Row],[Código]],2)</f>
        <v>84</v>
      </c>
    </row>
    <row r="8168" spans="2:16" ht="15" customHeight="1" x14ac:dyDescent="0.25">
      <c r="B8168" s="31" t="str">
        <f>IF(Tabela2[[#This Row],[Tipo]] = 0,LOOKUP(Tabela2[[#This Row],[RESUMO]],Tabela3[Grupo],Tabela3[Meus produtos]),VLOOKUP(Tabela2[[#This Row],[Código]],Tabela4[[Código NBS/LC116]:[Meus serviços]],3,0))</f>
        <v>Não</v>
      </c>
      <c r="C8168" t="str">
        <f>IF(E8168=0,TEXT(dados!A8083,"00000000"),IF(E8168=2,TEXT(dados!A8083,"0000"),TEXT(dados!A8083,"#")))</f>
        <v>84569000</v>
      </c>
      <c r="D8168" t="str">
        <f>IF(dados!B8083=0,"",dados!B8083)</f>
        <v/>
      </c>
      <c r="E8168">
        <f>dados!C8083</f>
        <v>0</v>
      </c>
      <c r="F8168" t="str">
        <f>dados!D8083</f>
        <v>Outs.maqs.ferram.oper.por proc. eletroquimicos, etc.</v>
      </c>
      <c r="G8168"/>
      <c r="H8168"/>
      <c r="I8168"/>
      <c r="J8168"/>
      <c r="K8168" s="13"/>
      <c r="L8168" s="13">
        <f>dados!I8083/100</f>
        <v>0.13449999999999998</v>
      </c>
      <c r="M8168" s="13">
        <f>dados!J8083/100</f>
        <v>0.1699</v>
      </c>
      <c r="N8168" s="13">
        <f>dados!K8083/100</f>
        <v>0.12</v>
      </c>
      <c r="O8168" s="13">
        <f>dados!L8083/100</f>
        <v>0</v>
      </c>
      <c r="P8168" s="12" t="str">
        <f>LEFT(Tabela2[[#This Row],[Código]],2)</f>
        <v>84</v>
      </c>
    </row>
    <row r="8169" spans="2:16" ht="15" customHeight="1" x14ac:dyDescent="0.25">
      <c r="B8169" s="31" t="str">
        <f>IF(Tabela2[[#This Row],[Tipo]] = 0,LOOKUP(Tabela2[[#This Row],[RESUMO]],Tabela3[Grupo],Tabela3[Meus produtos]),VLOOKUP(Tabela2[[#This Row],[Código]],Tabela4[[Código NBS/LC116]:[Meus serviços]],3,0))</f>
        <v>Não</v>
      </c>
      <c r="C8169" t="str">
        <f>IF(E8169=0,TEXT(dados!A8084,"00000000"),IF(E8169=2,TEXT(dados!A8084,"0000"),TEXT(dados!A8084,"#")))</f>
        <v>84571000</v>
      </c>
      <c r="D8169" t="str">
        <f>IF(dados!B8084=0,"",dados!B8084)</f>
        <v/>
      </c>
      <c r="E8169">
        <f>dados!C8084</f>
        <v>0</v>
      </c>
      <c r="F8169" t="str">
        <f>dados!D8084</f>
        <v>Centros de usinagem,p/trabalhar metais</v>
      </c>
      <c r="G8169"/>
      <c r="H8169"/>
      <c r="I8169"/>
      <c r="J8169"/>
      <c r="K8169" s="13"/>
      <c r="L8169" s="13">
        <f>dados!I8084/100</f>
        <v>0.13449999999999998</v>
      </c>
      <c r="M8169" s="13">
        <f>dados!J8084/100</f>
        <v>0.1699</v>
      </c>
      <c r="N8169" s="13">
        <f>dados!K8084/100</f>
        <v>0.18</v>
      </c>
      <c r="O8169" s="13">
        <f>dados!L8084/100</f>
        <v>0</v>
      </c>
      <c r="P8169" s="12" t="str">
        <f>LEFT(Tabela2[[#This Row],[Código]],2)</f>
        <v>84</v>
      </c>
    </row>
    <row r="8170" spans="2:16" ht="15" customHeight="1" x14ac:dyDescent="0.25">
      <c r="B8170" s="31" t="str">
        <f>IF(Tabela2[[#This Row],[Tipo]] = 0,LOOKUP(Tabela2[[#This Row],[RESUMO]],Tabela3[Grupo],Tabela3[Meus produtos]),VLOOKUP(Tabela2[[#This Row],[Código]],Tabela4[[Código NBS/LC116]:[Meus serviços]],3,0))</f>
        <v>Não</v>
      </c>
      <c r="C8170" t="str">
        <f>IF(E8170=0,TEXT(dados!A8085,"00000000"),IF(E8170=2,TEXT(dados!A8085,"0000"),TEXT(dados!A8085,"#")))</f>
        <v>84572010</v>
      </c>
      <c r="D8170" t="str">
        <f>IF(dados!B8085=0,"",dados!B8085)</f>
        <v/>
      </c>
      <c r="E8170">
        <f>dados!C8085</f>
        <v>0</v>
      </c>
      <c r="F8170" t="str">
        <f>dados!D8085</f>
        <v>Maqs.de sistema monostatico,p/trab.metais,de cmdo.numer</v>
      </c>
      <c r="G8170"/>
      <c r="H8170"/>
      <c r="I8170"/>
      <c r="J8170"/>
      <c r="K8170" s="13"/>
      <c r="L8170" s="13">
        <f>dados!I8085/100</f>
        <v>0.13449999999999998</v>
      </c>
      <c r="M8170" s="13">
        <f>dados!J8085/100</f>
        <v>0.1699</v>
      </c>
      <c r="N8170" s="13">
        <f>dados!K8085/100</f>
        <v>0.18</v>
      </c>
      <c r="O8170" s="13">
        <f>dados!L8085/100</f>
        <v>0</v>
      </c>
      <c r="P8170" s="12" t="str">
        <f>LEFT(Tabela2[[#This Row],[Código]],2)</f>
        <v>84</v>
      </c>
    </row>
    <row r="8171" spans="2:16" ht="15" customHeight="1" x14ac:dyDescent="0.25">
      <c r="B8171" s="31" t="str">
        <f>IF(Tabela2[[#This Row],[Tipo]] = 0,LOOKUP(Tabela2[[#This Row],[RESUMO]],Tabela3[Grupo],Tabela3[Meus produtos]),VLOOKUP(Tabela2[[#This Row],[Código]],Tabela4[[Código NBS/LC116]:[Meus serviços]],3,0))</f>
        <v>Não</v>
      </c>
      <c r="C8171" t="str">
        <f>IF(E8171=0,TEXT(dados!A8086,"00000000"),IF(E8171=2,TEXT(dados!A8086,"0000"),TEXT(dados!A8086,"#")))</f>
        <v>84572090</v>
      </c>
      <c r="D8171" t="str">
        <f>IF(dados!B8086=0,"",dados!B8086)</f>
        <v/>
      </c>
      <c r="E8171">
        <f>dados!C8086</f>
        <v>0</v>
      </c>
      <c r="F8171" t="str">
        <f>dados!D8086</f>
        <v>Outros maqs.de sistema monostatico,p/trab. metais</v>
      </c>
      <c r="G8171"/>
      <c r="H8171"/>
      <c r="I8171"/>
      <c r="J8171"/>
      <c r="K8171" s="13"/>
      <c r="L8171" s="13">
        <f>dados!I8086/100</f>
        <v>0.13449999999999998</v>
      </c>
      <c r="M8171" s="13">
        <f>dados!J8086/100</f>
        <v>0.1699</v>
      </c>
      <c r="N8171" s="13">
        <f>dados!K8086/100</f>
        <v>0.18</v>
      </c>
      <c r="O8171" s="13">
        <f>dados!L8086/100</f>
        <v>0</v>
      </c>
      <c r="P8171" s="12" t="str">
        <f>LEFT(Tabela2[[#This Row],[Código]],2)</f>
        <v>84</v>
      </c>
    </row>
    <row r="8172" spans="2:16" ht="15" customHeight="1" x14ac:dyDescent="0.25">
      <c r="B8172" s="31" t="str">
        <f>IF(Tabela2[[#This Row],[Tipo]] = 0,LOOKUP(Tabela2[[#This Row],[RESUMO]],Tabela3[Grupo],Tabela3[Meus produtos]),VLOOKUP(Tabela2[[#This Row],[Código]],Tabela4[[Código NBS/LC116]:[Meus serviços]],3,0))</f>
        <v>Não</v>
      </c>
      <c r="C8172" t="str">
        <f>IF(E8172=0,TEXT(dados!A8087,"00000000"),IF(E8172=2,TEXT(dados!A8087,"0000"),TEXT(dados!A8087,"#")))</f>
        <v>84573010</v>
      </c>
      <c r="D8172" t="str">
        <f>IF(dados!B8087=0,"",dados!B8087)</f>
        <v/>
      </c>
      <c r="E8172">
        <f>dados!C8087</f>
        <v>0</v>
      </c>
      <c r="F8172" t="str">
        <f>dados!D8087</f>
        <v>Maqs.de estacoes multiplas,p/trab.metais,de cmdo.numer.</v>
      </c>
      <c r="G8172"/>
      <c r="H8172"/>
      <c r="I8172"/>
      <c r="J8172"/>
      <c r="K8172" s="13"/>
      <c r="L8172" s="13">
        <f>dados!I8087/100</f>
        <v>0.13449999999999998</v>
      </c>
      <c r="M8172" s="13">
        <f>dados!J8087/100</f>
        <v>0.1699</v>
      </c>
      <c r="N8172" s="13">
        <f>dados!K8087/100</f>
        <v>0.18</v>
      </c>
      <c r="O8172" s="13">
        <f>dados!L8087/100</f>
        <v>0</v>
      </c>
      <c r="P8172" s="12" t="str">
        <f>LEFT(Tabela2[[#This Row],[Código]],2)</f>
        <v>84</v>
      </c>
    </row>
    <row r="8173" spans="2:16" ht="15" customHeight="1" x14ac:dyDescent="0.25">
      <c r="B8173" s="31" t="str">
        <f>IF(Tabela2[[#This Row],[Tipo]] = 0,LOOKUP(Tabela2[[#This Row],[RESUMO]],Tabela3[Grupo],Tabela3[Meus produtos]),VLOOKUP(Tabela2[[#This Row],[Código]],Tabela4[[Código NBS/LC116]:[Meus serviços]],3,0))</f>
        <v>Não</v>
      </c>
      <c r="C8173" t="str">
        <f>IF(E8173=0,TEXT(dados!A8088,"00000000"),IF(E8173=2,TEXT(dados!A8088,"0000"),TEXT(dados!A8088,"#")))</f>
        <v>84573090</v>
      </c>
      <c r="D8173" t="str">
        <f>IF(dados!B8088=0,"",dados!B8088)</f>
        <v/>
      </c>
      <c r="E8173">
        <f>dados!C8088</f>
        <v>0</v>
      </c>
      <c r="F8173" t="str">
        <f>dados!D8088</f>
        <v>Outros maqs.de estacoes multiplas,p/trab. metais</v>
      </c>
      <c r="G8173"/>
      <c r="H8173"/>
      <c r="I8173"/>
      <c r="J8173"/>
      <c r="K8173" s="13"/>
      <c r="L8173" s="13">
        <f>dados!I8088/100</f>
        <v>0.13449999999999998</v>
      </c>
      <c r="M8173" s="13">
        <f>dados!J8088/100</f>
        <v>0.1699</v>
      </c>
      <c r="N8173" s="13">
        <f>dados!K8088/100</f>
        <v>0.18</v>
      </c>
      <c r="O8173" s="13">
        <f>dados!L8088/100</f>
        <v>0</v>
      </c>
      <c r="P8173" s="12" t="str">
        <f>LEFT(Tabela2[[#This Row],[Código]],2)</f>
        <v>84</v>
      </c>
    </row>
    <row r="8174" spans="2:16" ht="15" customHeight="1" x14ac:dyDescent="0.25">
      <c r="B8174" s="31" t="str">
        <f>IF(Tabela2[[#This Row],[Tipo]] = 0,LOOKUP(Tabela2[[#This Row],[RESUMO]],Tabela3[Grupo],Tabela3[Meus produtos]),VLOOKUP(Tabela2[[#This Row],[Código]],Tabela4[[Código NBS/LC116]:[Meus serviços]],3,0))</f>
        <v>Não</v>
      </c>
      <c r="C8174" t="str">
        <f>IF(E8174=0,TEXT(dados!A8089,"00000000"),IF(E8174=2,TEXT(dados!A8089,"0000"),TEXT(dados!A8089,"#")))</f>
        <v>84581110</v>
      </c>
      <c r="D8174" t="str">
        <f>IF(dados!B8089=0,"",dados!B8089)</f>
        <v/>
      </c>
      <c r="E8174">
        <f>dados!C8089</f>
        <v>0</v>
      </c>
      <c r="F8174" t="str">
        <f>dados!D8089</f>
        <v>Tornos horiz.p/trab.metais,c/cmdo.numer.tipo revolver</v>
      </c>
      <c r="G8174"/>
      <c r="H8174"/>
      <c r="I8174"/>
      <c r="J8174"/>
      <c r="K8174" s="13"/>
      <c r="L8174" s="13">
        <f>dados!I8089/100</f>
        <v>0.13449999999999998</v>
      </c>
      <c r="M8174" s="13">
        <f>dados!J8089/100</f>
        <v>0.1699</v>
      </c>
      <c r="N8174" s="13">
        <f>dados!K8089/100</f>
        <v>0.18</v>
      </c>
      <c r="O8174" s="13">
        <f>dados!L8089/100</f>
        <v>0</v>
      </c>
      <c r="P8174" s="12" t="str">
        <f>LEFT(Tabela2[[#This Row],[Código]],2)</f>
        <v>84</v>
      </c>
    </row>
    <row r="8175" spans="2:16" ht="15" customHeight="1" x14ac:dyDescent="0.25">
      <c r="B8175" s="31" t="str">
        <f>IF(Tabela2[[#This Row],[Tipo]] = 0,LOOKUP(Tabela2[[#This Row],[RESUMO]],Tabela3[Grupo],Tabela3[Meus produtos]),VLOOKUP(Tabela2[[#This Row],[Código]],Tabela4[[Código NBS/LC116]:[Meus serviços]],3,0))</f>
        <v>Não</v>
      </c>
      <c r="C8175" t="str">
        <f>IF(E8175=0,TEXT(dados!A8090,"00000000"),IF(E8175=2,TEXT(dados!A8090,"0000"),TEXT(dados!A8090,"#")))</f>
        <v>84581191</v>
      </c>
      <c r="D8175" t="str">
        <f>IF(dados!B8090=0,"",dados!B8090)</f>
        <v/>
      </c>
      <c r="E8175">
        <f>dados!C8090</f>
        <v>0</v>
      </c>
      <c r="F8175" t="str">
        <f>dados!D8090</f>
        <v>Outros tornos horiz.p/trab.metais, c/cmdo.numer., de 6 ou mais fusos porta-pecas</v>
      </c>
      <c r="G8175"/>
      <c r="H8175"/>
      <c r="I8175"/>
      <c r="J8175"/>
      <c r="K8175" s="13"/>
      <c r="L8175" s="13">
        <f>dados!I8090/100</f>
        <v>0.13449999999999998</v>
      </c>
      <c r="M8175" s="13">
        <f>dados!J8090/100</f>
        <v>0.1545</v>
      </c>
      <c r="N8175" s="13">
        <f>dados!K8090/100</f>
        <v>0.18</v>
      </c>
      <c r="O8175" s="13">
        <f>dados!L8090/100</f>
        <v>0</v>
      </c>
      <c r="P8175" s="12" t="str">
        <f>LEFT(Tabela2[[#This Row],[Código]],2)</f>
        <v>84</v>
      </c>
    </row>
    <row r="8176" spans="2:16" ht="15" customHeight="1" x14ac:dyDescent="0.25">
      <c r="B8176" s="31" t="str">
        <f>IF(Tabela2[[#This Row],[Tipo]] = 0,LOOKUP(Tabela2[[#This Row],[RESUMO]],Tabela3[Grupo],Tabela3[Meus produtos]),VLOOKUP(Tabela2[[#This Row],[Código]],Tabela4[[Código NBS/LC116]:[Meus serviços]],3,0))</f>
        <v>Não</v>
      </c>
      <c r="C8176" t="str">
        <f>IF(E8176=0,TEXT(dados!A8091,"00000000"),IF(E8176=2,TEXT(dados!A8091,"0000"),TEXT(dados!A8091,"#")))</f>
        <v>84581199</v>
      </c>
      <c r="D8176" t="str">
        <f>IF(dados!B8091=0,"",dados!B8091)</f>
        <v/>
      </c>
      <c r="E8176">
        <f>dados!C8091</f>
        <v>0</v>
      </c>
      <c r="F8176" t="str">
        <f>dados!D8091</f>
        <v>Outros tornos horiz.p/trab.metais, c/cmdo.numer.</v>
      </c>
      <c r="G8176"/>
      <c r="H8176"/>
      <c r="I8176"/>
      <c r="J8176"/>
      <c r="K8176" s="13"/>
      <c r="L8176" s="13">
        <f>dados!I8091/100</f>
        <v>0.13449999999999998</v>
      </c>
      <c r="M8176" s="13">
        <f>dados!J8091/100</f>
        <v>0.1699</v>
      </c>
      <c r="N8176" s="13">
        <f>dados!K8091/100</f>
        <v>0.18</v>
      </c>
      <c r="O8176" s="13">
        <f>dados!L8091/100</f>
        <v>0</v>
      </c>
      <c r="P8176" s="12" t="str">
        <f>LEFT(Tabela2[[#This Row],[Código]],2)</f>
        <v>84</v>
      </c>
    </row>
    <row r="8177" spans="2:16" ht="15" customHeight="1" x14ac:dyDescent="0.25">
      <c r="B8177" s="31" t="str">
        <f>IF(Tabela2[[#This Row],[Tipo]] = 0,LOOKUP(Tabela2[[#This Row],[RESUMO]],Tabela3[Grupo],Tabela3[Meus produtos]),VLOOKUP(Tabela2[[#This Row],[Código]],Tabela4[[Código NBS/LC116]:[Meus serviços]],3,0))</f>
        <v>Não</v>
      </c>
      <c r="C8177" t="str">
        <f>IF(E8177=0,TEXT(dados!A8092,"00000000"),IF(E8177=2,TEXT(dados!A8092,"0000"),TEXT(dados!A8092,"#")))</f>
        <v>84581910</v>
      </c>
      <c r="D8177" t="str">
        <f>IF(dados!B8092=0,"",dados!B8092)</f>
        <v/>
      </c>
      <c r="E8177">
        <f>dados!C8092</f>
        <v>0</v>
      </c>
      <c r="F8177" t="str">
        <f>dados!D8092</f>
        <v>Tornos horiz.p/trab.metais,s/cmdo.numer.tipo revolver</v>
      </c>
      <c r="G8177"/>
      <c r="H8177"/>
      <c r="I8177"/>
      <c r="J8177"/>
      <c r="K8177" s="13"/>
      <c r="L8177" s="13">
        <f>dados!I8092/100</f>
        <v>0.13449999999999998</v>
      </c>
      <c r="M8177" s="13">
        <f>dados!J8092/100</f>
        <v>0.1699</v>
      </c>
      <c r="N8177" s="13">
        <f>dados!K8092/100</f>
        <v>0.18</v>
      </c>
      <c r="O8177" s="13">
        <f>dados!L8092/100</f>
        <v>0</v>
      </c>
      <c r="P8177" s="12" t="str">
        <f>LEFT(Tabela2[[#This Row],[Código]],2)</f>
        <v>84</v>
      </c>
    </row>
    <row r="8178" spans="2:16" ht="15" customHeight="1" x14ac:dyDescent="0.25">
      <c r="B8178" s="31" t="str">
        <f>IF(Tabela2[[#This Row],[Tipo]] = 0,LOOKUP(Tabela2[[#This Row],[RESUMO]],Tabela3[Grupo],Tabela3[Meus produtos]),VLOOKUP(Tabela2[[#This Row],[Código]],Tabela4[[Código NBS/LC116]:[Meus serviços]],3,0))</f>
        <v>Não</v>
      </c>
      <c r="C8178" t="str">
        <f>IF(E8178=0,TEXT(dados!A8093,"00000000"),IF(E8178=2,TEXT(dados!A8093,"0000"),TEXT(dados!A8093,"#")))</f>
        <v>84581990</v>
      </c>
      <c r="D8178" t="str">
        <f>IF(dados!B8093=0,"",dados!B8093)</f>
        <v/>
      </c>
      <c r="E8178">
        <f>dados!C8093</f>
        <v>0</v>
      </c>
      <c r="F8178" t="str">
        <f>dados!D8093</f>
        <v>Outros tornos horiz.p/trab.metais,s/cmdo. numer.</v>
      </c>
      <c r="G8178"/>
      <c r="H8178"/>
      <c r="I8178"/>
      <c r="J8178"/>
      <c r="K8178" s="13"/>
      <c r="L8178" s="13">
        <f>dados!I8093/100</f>
        <v>0.13449999999999998</v>
      </c>
      <c r="M8178" s="13">
        <f>dados!J8093/100</f>
        <v>0.1699</v>
      </c>
      <c r="N8178" s="13">
        <f>dados!K8093/100</f>
        <v>0.18</v>
      </c>
      <c r="O8178" s="13">
        <f>dados!L8093/100</f>
        <v>0</v>
      </c>
      <c r="P8178" s="12" t="str">
        <f>LEFT(Tabela2[[#This Row],[Código]],2)</f>
        <v>84</v>
      </c>
    </row>
    <row r="8179" spans="2:16" ht="15" customHeight="1" x14ac:dyDescent="0.25">
      <c r="B8179" s="31" t="str">
        <f>IF(Tabela2[[#This Row],[Tipo]] = 0,LOOKUP(Tabela2[[#This Row],[RESUMO]],Tabela3[Grupo],Tabela3[Meus produtos]),VLOOKUP(Tabela2[[#This Row],[Código]],Tabela4[[Código NBS/LC116]:[Meus serviços]],3,0))</f>
        <v>Não</v>
      </c>
      <c r="C8179" t="str">
        <f>IF(E8179=0,TEXT(dados!A8094,"00000000"),IF(E8179=2,TEXT(dados!A8094,"0000"),TEXT(dados!A8094,"#")))</f>
        <v>84589100</v>
      </c>
      <c r="D8179" t="str">
        <f>IF(dados!B8094=0,"",dados!B8094)</f>
        <v/>
      </c>
      <c r="E8179">
        <f>dados!C8094</f>
        <v>0</v>
      </c>
      <c r="F8179" t="str">
        <f>dados!D8094</f>
        <v>Outros tornos p/trab.metais,c/comando numerico</v>
      </c>
      <c r="G8179"/>
      <c r="H8179"/>
      <c r="I8179"/>
      <c r="J8179"/>
      <c r="K8179" s="13"/>
      <c r="L8179" s="13">
        <f>dados!I8094/100</f>
        <v>0.13449999999999998</v>
      </c>
      <c r="M8179" s="13">
        <f>dados!J8094/100</f>
        <v>0.1699</v>
      </c>
      <c r="N8179" s="13">
        <f>dados!K8094/100</f>
        <v>0.18</v>
      </c>
      <c r="O8179" s="13">
        <f>dados!L8094/100</f>
        <v>0</v>
      </c>
      <c r="P8179" s="12" t="str">
        <f>LEFT(Tabela2[[#This Row],[Código]],2)</f>
        <v>84</v>
      </c>
    </row>
    <row r="8180" spans="2:16" ht="15" customHeight="1" x14ac:dyDescent="0.25">
      <c r="B8180" s="31" t="str">
        <f>IF(Tabela2[[#This Row],[Tipo]] = 0,LOOKUP(Tabela2[[#This Row],[RESUMO]],Tabela3[Grupo],Tabela3[Meus produtos]),VLOOKUP(Tabela2[[#This Row],[Código]],Tabela4[[Código NBS/LC116]:[Meus serviços]],3,0))</f>
        <v>Não</v>
      </c>
      <c r="C8180" t="str">
        <f>IF(E8180=0,TEXT(dados!A8095,"00000000"),IF(E8180=2,TEXT(dados!A8095,"0000"),TEXT(dados!A8095,"#")))</f>
        <v>84589900</v>
      </c>
      <c r="D8180" t="str">
        <f>IF(dados!B8095=0,"",dados!B8095)</f>
        <v/>
      </c>
      <c r="E8180">
        <f>dados!C8095</f>
        <v>0</v>
      </c>
      <c r="F8180" t="str">
        <f>dados!D8095</f>
        <v>Outros tornos p/trab.metais,s/comando numerico</v>
      </c>
      <c r="G8180"/>
      <c r="H8180"/>
      <c r="I8180"/>
      <c r="J8180"/>
      <c r="K8180" s="13"/>
      <c r="L8180" s="13">
        <f>dados!I8095/100</f>
        <v>0.13449999999999998</v>
      </c>
      <c r="M8180" s="13">
        <f>dados!J8095/100</f>
        <v>0.1699</v>
      </c>
      <c r="N8180" s="13">
        <f>dados!K8095/100</f>
        <v>0.18</v>
      </c>
      <c r="O8180" s="13">
        <f>dados!L8095/100</f>
        <v>0</v>
      </c>
      <c r="P8180" s="12" t="str">
        <f>LEFT(Tabela2[[#This Row],[Código]],2)</f>
        <v>84</v>
      </c>
    </row>
    <row r="8181" spans="2:16" ht="15" customHeight="1" x14ac:dyDescent="0.25">
      <c r="B8181" s="31" t="str">
        <f>IF(Tabela2[[#This Row],[Tipo]] = 0,LOOKUP(Tabela2[[#This Row],[RESUMO]],Tabela3[Grupo],Tabela3[Meus produtos]),VLOOKUP(Tabela2[[#This Row],[Código]],Tabela4[[Código NBS/LC116]:[Meus serviços]],3,0))</f>
        <v>Não</v>
      </c>
      <c r="C8181" t="str">
        <f>IF(E8181=0,TEXT(dados!A8096,"00000000"),IF(E8181=2,TEXT(dados!A8096,"0000"),TEXT(dados!A8096,"#")))</f>
        <v>84591000</v>
      </c>
      <c r="D8181" t="str">
        <f>IF(dados!B8096=0,"",dados!B8096)</f>
        <v/>
      </c>
      <c r="E8181">
        <f>dados!C8096</f>
        <v>0</v>
      </c>
      <c r="F8181" t="str">
        <f>dados!D8096</f>
        <v>Maqs.ferram.p/furar,mandrilar,etc.metais,cabeca desliz.</v>
      </c>
      <c r="G8181"/>
      <c r="H8181"/>
      <c r="I8181"/>
      <c r="J8181"/>
      <c r="K8181" s="13"/>
      <c r="L8181" s="13">
        <f>dados!I8096/100</f>
        <v>0.13449999999999998</v>
      </c>
      <c r="M8181" s="13">
        <f>dados!J8096/100</f>
        <v>0.1699</v>
      </c>
      <c r="N8181" s="13">
        <f>dados!K8096/100</f>
        <v>0.18</v>
      </c>
      <c r="O8181" s="13">
        <f>dados!L8096/100</f>
        <v>0</v>
      </c>
      <c r="P8181" s="12" t="str">
        <f>LEFT(Tabela2[[#This Row],[Código]],2)</f>
        <v>84</v>
      </c>
    </row>
    <row r="8182" spans="2:16" ht="15" customHeight="1" x14ac:dyDescent="0.25">
      <c r="B8182" s="31" t="str">
        <f>IF(Tabela2[[#This Row],[Tipo]] = 0,LOOKUP(Tabela2[[#This Row],[RESUMO]],Tabela3[Grupo],Tabela3[Meus produtos]),VLOOKUP(Tabela2[[#This Row],[Código]],Tabela4[[Código NBS/LC116]:[Meus serviços]],3,0))</f>
        <v>Não</v>
      </c>
      <c r="C8182" t="str">
        <f>IF(E8182=0,TEXT(dados!A8097,"00000000"),IF(E8182=2,TEXT(dados!A8097,"0000"),TEXT(dados!A8097,"#")))</f>
        <v>84592110</v>
      </c>
      <c r="D8182" t="str">
        <f>IF(dados!B8097=0,"",dados!B8097)</f>
        <v/>
      </c>
      <c r="E8182">
        <f>dados!C8097</f>
        <v>0</v>
      </c>
      <c r="F8182" t="str">
        <f>dados!D8097</f>
        <v>Maqs.ferram.p/furar metais,cmd.num.radiais</v>
      </c>
      <c r="G8182"/>
      <c r="H8182"/>
      <c r="I8182"/>
      <c r="J8182"/>
      <c r="K8182" s="13"/>
      <c r="L8182" s="13">
        <f>dados!I8097/100</f>
        <v>0.13449999999999998</v>
      </c>
      <c r="M8182" s="13">
        <f>dados!J8097/100</f>
        <v>0.1699</v>
      </c>
      <c r="N8182" s="13">
        <f>dados!K8097/100</f>
        <v>0.18</v>
      </c>
      <c r="O8182" s="13">
        <f>dados!L8097/100</f>
        <v>0</v>
      </c>
      <c r="P8182" s="12" t="str">
        <f>LEFT(Tabela2[[#This Row],[Código]],2)</f>
        <v>84</v>
      </c>
    </row>
    <row r="8183" spans="2:16" ht="15" customHeight="1" x14ac:dyDescent="0.25">
      <c r="B8183" s="31" t="str">
        <f>IF(Tabela2[[#This Row],[Tipo]] = 0,LOOKUP(Tabela2[[#This Row],[RESUMO]],Tabela3[Grupo],Tabela3[Meus produtos]),VLOOKUP(Tabela2[[#This Row],[Código]],Tabela4[[Código NBS/LC116]:[Meus serviços]],3,0))</f>
        <v>Não</v>
      </c>
      <c r="C8183" t="str">
        <f>IF(E8183=0,TEXT(dados!A8098,"00000000"),IF(E8183=2,TEXT(dados!A8098,"0000"),TEXT(dados!A8098,"#")))</f>
        <v>84592191</v>
      </c>
      <c r="D8183" t="str">
        <f>IF(dados!B8098=0,"",dados!B8098)</f>
        <v/>
      </c>
      <c r="E8183">
        <f>dados!C8098</f>
        <v>0</v>
      </c>
      <c r="F8183" t="str">
        <f>dados!D8098</f>
        <v>Maqs.ferram.p/furar metais,cmd.num. cabecote &gt;=1mono/mult</v>
      </c>
      <c r="G8183"/>
      <c r="H8183"/>
      <c r="I8183"/>
      <c r="J8183"/>
      <c r="K8183" s="13"/>
      <c r="L8183" s="13">
        <f>dados!I8098/100</f>
        <v>0.13449999999999998</v>
      </c>
      <c r="M8183" s="13">
        <f>dados!J8098/100</f>
        <v>0.1699</v>
      </c>
      <c r="N8183" s="13">
        <f>dados!K8098/100</f>
        <v>0.18</v>
      </c>
      <c r="O8183" s="13">
        <f>dados!L8098/100</f>
        <v>0</v>
      </c>
      <c r="P8183" s="12" t="str">
        <f>LEFT(Tabela2[[#This Row],[Código]],2)</f>
        <v>84</v>
      </c>
    </row>
    <row r="8184" spans="2:16" ht="15" customHeight="1" x14ac:dyDescent="0.25">
      <c r="B8184" s="31" t="str">
        <f>IF(Tabela2[[#This Row],[Tipo]] = 0,LOOKUP(Tabela2[[#This Row],[RESUMO]],Tabela3[Grupo],Tabela3[Meus produtos]),VLOOKUP(Tabela2[[#This Row],[Código]],Tabela4[[Código NBS/LC116]:[Meus serviços]],3,0))</f>
        <v>Não</v>
      </c>
      <c r="C8184" t="str">
        <f>IF(E8184=0,TEXT(dados!A8099,"00000000"),IF(E8184=2,TEXT(dados!A8099,"0000"),TEXT(dados!A8099,"#")))</f>
        <v>84592199</v>
      </c>
      <c r="D8184" t="str">
        <f>IF(dados!B8099=0,"",dados!B8099)</f>
        <v/>
      </c>
      <c r="E8184">
        <f>dados!C8099</f>
        <v>0</v>
      </c>
      <c r="F8184" t="str">
        <f>dados!D8099</f>
        <v>Outros maqs-ferram.p/furar metais,cmd.num.</v>
      </c>
      <c r="G8184"/>
      <c r="H8184"/>
      <c r="I8184"/>
      <c r="J8184"/>
      <c r="K8184" s="13"/>
      <c r="L8184" s="13">
        <f>dados!I8099/100</f>
        <v>0.13449999999999998</v>
      </c>
      <c r="M8184" s="13">
        <f>dados!J8099/100</f>
        <v>0.1699</v>
      </c>
      <c r="N8184" s="13">
        <f>dados!K8099/100</f>
        <v>0.18</v>
      </c>
      <c r="O8184" s="13">
        <f>dados!L8099/100</f>
        <v>0</v>
      </c>
      <c r="P8184" s="12" t="str">
        <f>LEFT(Tabela2[[#This Row],[Código]],2)</f>
        <v>84</v>
      </c>
    </row>
    <row r="8185" spans="2:16" ht="15" customHeight="1" x14ac:dyDescent="0.25">
      <c r="B8185" s="31" t="str">
        <f>IF(Tabela2[[#This Row],[Tipo]] = 0,LOOKUP(Tabela2[[#This Row],[RESUMO]],Tabela3[Grupo],Tabela3[Meus produtos]),VLOOKUP(Tabela2[[#This Row],[Código]],Tabela4[[Código NBS/LC116]:[Meus serviços]],3,0))</f>
        <v>Não</v>
      </c>
      <c r="C8185" t="str">
        <f>IF(E8185=0,TEXT(dados!A8100,"00000000"),IF(E8185=2,TEXT(dados!A8100,"0000"),TEXT(dados!A8100,"#")))</f>
        <v>84592900</v>
      </c>
      <c r="D8185" t="str">
        <f>IF(dados!B8100=0,"",dados!B8100)</f>
        <v/>
      </c>
      <c r="E8185">
        <f>dados!C8100</f>
        <v>0</v>
      </c>
      <c r="F8185" t="str">
        <f>dados!D8100</f>
        <v>Outros maqs-ferram.p/furar metais</v>
      </c>
      <c r="G8185"/>
      <c r="H8185"/>
      <c r="I8185"/>
      <c r="J8185"/>
      <c r="K8185" s="13"/>
      <c r="L8185" s="13">
        <f>dados!I8100/100</f>
        <v>0.13449999999999998</v>
      </c>
      <c r="M8185" s="13">
        <f>dados!J8100/100</f>
        <v>0.1699</v>
      </c>
      <c r="N8185" s="13">
        <f>dados!K8100/100</f>
        <v>0.18</v>
      </c>
      <c r="O8185" s="13">
        <f>dados!L8100/100</f>
        <v>0</v>
      </c>
      <c r="P8185" s="12" t="str">
        <f>LEFT(Tabela2[[#This Row],[Código]],2)</f>
        <v>84</v>
      </c>
    </row>
    <row r="8186" spans="2:16" ht="15" customHeight="1" x14ac:dyDescent="0.25">
      <c r="B8186" s="31" t="str">
        <f>IF(Tabela2[[#This Row],[Tipo]] = 0,LOOKUP(Tabela2[[#This Row],[RESUMO]],Tabela3[Grupo],Tabela3[Meus produtos]),VLOOKUP(Tabela2[[#This Row],[Código]],Tabela4[[Código NBS/LC116]:[Meus serviços]],3,0))</f>
        <v>Não</v>
      </c>
      <c r="C8186" t="str">
        <f>IF(E8186=0,TEXT(dados!A8101,"00000000"),IF(E8186=2,TEXT(dados!A8101,"0000"),TEXT(dados!A8101,"#")))</f>
        <v>84593100</v>
      </c>
      <c r="D8186" t="str">
        <f>IF(dados!B8101=0,"",dados!B8101)</f>
        <v/>
      </c>
      <c r="E8186">
        <f>dados!C8101</f>
        <v>0</v>
      </c>
      <c r="F8186" t="str">
        <f>dados!D8101</f>
        <v>Outs.mandriladoras-fresadoras de metais, c/cmdo.numer.</v>
      </c>
      <c r="G8186"/>
      <c r="H8186"/>
      <c r="I8186"/>
      <c r="J8186"/>
      <c r="K8186" s="13"/>
      <c r="L8186" s="13">
        <f>dados!I8101/100</f>
        <v>0.13449999999999998</v>
      </c>
      <c r="M8186" s="13">
        <f>dados!J8101/100</f>
        <v>0.1699</v>
      </c>
      <c r="N8186" s="13">
        <f>dados!K8101/100</f>
        <v>0.18</v>
      </c>
      <c r="O8186" s="13">
        <f>dados!L8101/100</f>
        <v>0</v>
      </c>
      <c r="P8186" s="12" t="str">
        <f>LEFT(Tabela2[[#This Row],[Código]],2)</f>
        <v>84</v>
      </c>
    </row>
    <row r="8187" spans="2:16" ht="15" customHeight="1" x14ac:dyDescent="0.25">
      <c r="B8187" s="31" t="str">
        <f>IF(Tabela2[[#This Row],[Tipo]] = 0,LOOKUP(Tabela2[[#This Row],[RESUMO]],Tabela3[Grupo],Tabela3[Meus produtos]),VLOOKUP(Tabela2[[#This Row],[Código]],Tabela4[[Código NBS/LC116]:[Meus serviços]],3,0))</f>
        <v>Não</v>
      </c>
      <c r="C8187" t="str">
        <f>IF(E8187=0,TEXT(dados!A8102,"00000000"),IF(E8187=2,TEXT(dados!A8102,"0000"),TEXT(dados!A8102,"#")))</f>
        <v>84593900</v>
      </c>
      <c r="D8187" t="str">
        <f>IF(dados!B8102=0,"",dados!B8102)</f>
        <v/>
      </c>
      <c r="E8187">
        <f>dados!C8102</f>
        <v>0</v>
      </c>
      <c r="F8187" t="str">
        <f>dados!D8102</f>
        <v>Outs.mandriladoras-fresadoras de metais,s/cmdo.numer.</v>
      </c>
      <c r="G8187"/>
      <c r="H8187"/>
      <c r="I8187"/>
      <c r="J8187"/>
      <c r="K8187" s="13"/>
      <c r="L8187" s="13">
        <f>dados!I8102/100</f>
        <v>0.13449999999999998</v>
      </c>
      <c r="M8187" s="13">
        <f>dados!J8102/100</f>
        <v>0.1699</v>
      </c>
      <c r="N8187" s="13">
        <f>dados!K8102/100</f>
        <v>0.18</v>
      </c>
      <c r="O8187" s="13">
        <f>dados!L8102/100</f>
        <v>0</v>
      </c>
      <c r="P8187" s="12" t="str">
        <f>LEFT(Tabela2[[#This Row],[Código]],2)</f>
        <v>84</v>
      </c>
    </row>
    <row r="8188" spans="2:16" ht="15" customHeight="1" x14ac:dyDescent="0.25">
      <c r="B8188" s="31" t="str">
        <f>IF(Tabela2[[#This Row],[Tipo]] = 0,LOOKUP(Tabela2[[#This Row],[RESUMO]],Tabela3[Grupo],Tabela3[Meus produtos]),VLOOKUP(Tabela2[[#This Row],[Código]],Tabela4[[Código NBS/LC116]:[Meus serviços]],3,0))</f>
        <v>Não</v>
      </c>
      <c r="C8188" t="str">
        <f>IF(E8188=0,TEXT(dados!A8103,"00000000"),IF(E8188=2,TEXT(dados!A8103,"0000"),TEXT(dados!A8103,"#")))</f>
        <v>84594100</v>
      </c>
      <c r="D8188" t="str">
        <f>IF(dados!B8103=0,"",dados!B8103)</f>
        <v/>
      </c>
      <c r="E8188">
        <f>dados!C8103</f>
        <v>0</v>
      </c>
      <c r="F8188" t="str">
        <f>dados!D8103</f>
        <v>De comando numerico</v>
      </c>
      <c r="G8188"/>
      <c r="H8188"/>
      <c r="I8188"/>
      <c r="J8188"/>
      <c r="K8188" s="13"/>
      <c r="L8188" s="13">
        <f>dados!I8103/100</f>
        <v>0.13449999999999998</v>
      </c>
      <c r="M8188" s="13">
        <f>dados!J8103/100</f>
        <v>0.1699</v>
      </c>
      <c r="N8188" s="13">
        <f>dados!K8103/100</f>
        <v>0.18</v>
      </c>
      <c r="O8188" s="13">
        <f>dados!L8103/100</f>
        <v>0</v>
      </c>
      <c r="P8188" s="12" t="str">
        <f>LEFT(Tabela2[[#This Row],[Código]],2)</f>
        <v>84</v>
      </c>
    </row>
    <row r="8189" spans="2:16" ht="15" customHeight="1" x14ac:dyDescent="0.25">
      <c r="B8189" s="31" t="str">
        <f>IF(Tabela2[[#This Row],[Tipo]] = 0,LOOKUP(Tabela2[[#This Row],[RESUMO]],Tabela3[Grupo],Tabela3[Meus produtos]),VLOOKUP(Tabela2[[#This Row],[Código]],Tabela4[[Código NBS/LC116]:[Meus serviços]],3,0))</f>
        <v>Não</v>
      </c>
      <c r="C8189" t="str">
        <f>IF(E8189=0,TEXT(dados!A8104,"00000000"),IF(E8189=2,TEXT(dados!A8104,"0000"),TEXT(dados!A8104,"#")))</f>
        <v>84594900</v>
      </c>
      <c r="D8189" t="str">
        <f>IF(dados!B8104=0,"",dados!B8104)</f>
        <v/>
      </c>
      <c r="E8189">
        <f>dados!C8104</f>
        <v>0</v>
      </c>
      <c r="F8189" t="str">
        <f>dados!D8104</f>
        <v>Outras</v>
      </c>
      <c r="G8189"/>
      <c r="H8189"/>
      <c r="I8189"/>
      <c r="J8189"/>
      <c r="K8189" s="13"/>
      <c r="L8189" s="13">
        <f>dados!I8104/100</f>
        <v>0.13449999999999998</v>
      </c>
      <c r="M8189" s="13">
        <f>dados!J8104/100</f>
        <v>0.1699</v>
      </c>
      <c r="N8189" s="13">
        <f>dados!K8104/100</f>
        <v>0.18</v>
      </c>
      <c r="O8189" s="13">
        <f>dados!L8104/100</f>
        <v>0</v>
      </c>
      <c r="P8189" s="12" t="str">
        <f>LEFT(Tabela2[[#This Row],[Código]],2)</f>
        <v>84</v>
      </c>
    </row>
    <row r="8190" spans="2:16" ht="15" customHeight="1" x14ac:dyDescent="0.25">
      <c r="B8190" s="31" t="str">
        <f>IF(Tabela2[[#This Row],[Tipo]] = 0,LOOKUP(Tabela2[[#This Row],[RESUMO]],Tabela3[Grupo],Tabela3[Meus produtos]),VLOOKUP(Tabela2[[#This Row],[Código]],Tabela4[[Código NBS/LC116]:[Meus serviços]],3,0))</f>
        <v>Não</v>
      </c>
      <c r="C8190" t="str">
        <f>IF(E8190=0,TEXT(dados!A8105,"00000000"),IF(E8190=2,TEXT(dados!A8105,"0000"),TEXT(dados!A8105,"#")))</f>
        <v>84595100</v>
      </c>
      <c r="D8190" t="str">
        <f>IF(dados!B8105=0,"",dados!B8105)</f>
        <v/>
      </c>
      <c r="E8190">
        <f>dados!C8105</f>
        <v>0</v>
      </c>
      <c r="F8190" t="str">
        <f>dados!D8105</f>
        <v>Maqs.ferram.p/fresar metais,c/console,c/ cmdo. numer.</v>
      </c>
      <c r="G8190"/>
      <c r="H8190"/>
      <c r="I8190"/>
      <c r="J8190"/>
      <c r="K8190" s="13"/>
      <c r="L8190" s="13">
        <f>dados!I8105/100</f>
        <v>0.13449999999999998</v>
      </c>
      <c r="M8190" s="13">
        <f>dados!J8105/100</f>
        <v>0.1699</v>
      </c>
      <c r="N8190" s="13">
        <f>dados!K8105/100</f>
        <v>0.18</v>
      </c>
      <c r="O8190" s="13">
        <f>dados!L8105/100</f>
        <v>0</v>
      </c>
      <c r="P8190" s="12" t="str">
        <f>LEFT(Tabela2[[#This Row],[Código]],2)</f>
        <v>84</v>
      </c>
    </row>
    <row r="8191" spans="2:16" ht="15" customHeight="1" x14ac:dyDescent="0.25">
      <c r="B8191" s="31" t="str">
        <f>IF(Tabela2[[#This Row],[Tipo]] = 0,LOOKUP(Tabela2[[#This Row],[RESUMO]],Tabela3[Grupo],Tabela3[Meus produtos]),VLOOKUP(Tabela2[[#This Row],[Código]],Tabela4[[Código NBS/LC116]:[Meus serviços]],3,0))</f>
        <v>Não</v>
      </c>
      <c r="C8191" t="str">
        <f>IF(E8191=0,TEXT(dados!A8106,"00000000"),IF(E8191=2,TEXT(dados!A8106,"0000"),TEXT(dados!A8106,"#")))</f>
        <v>84595900</v>
      </c>
      <c r="D8191" t="str">
        <f>IF(dados!B8106=0,"",dados!B8106)</f>
        <v/>
      </c>
      <c r="E8191">
        <f>dados!C8106</f>
        <v>0</v>
      </c>
      <c r="F8191" t="str">
        <f>dados!D8106</f>
        <v>Maqs.ferram.p/fresar metais,c/console, s/cmdo.numer.</v>
      </c>
      <c r="G8191"/>
      <c r="H8191"/>
      <c r="I8191"/>
      <c r="J8191"/>
      <c r="K8191" s="13"/>
      <c r="L8191" s="13">
        <f>dados!I8106/100</f>
        <v>0.13449999999999998</v>
      </c>
      <c r="M8191" s="13">
        <f>dados!J8106/100</f>
        <v>0.1699</v>
      </c>
      <c r="N8191" s="13">
        <f>dados!K8106/100</f>
        <v>0.18</v>
      </c>
      <c r="O8191" s="13">
        <f>dados!L8106/100</f>
        <v>0</v>
      </c>
      <c r="P8191" s="12" t="str">
        <f>LEFT(Tabela2[[#This Row],[Código]],2)</f>
        <v>84</v>
      </c>
    </row>
    <row r="8192" spans="2:16" ht="15" customHeight="1" x14ac:dyDescent="0.25">
      <c r="B8192" s="31" t="str">
        <f>IF(Tabela2[[#This Row],[Tipo]] = 0,LOOKUP(Tabela2[[#This Row],[RESUMO]],Tabela3[Grupo],Tabela3[Meus produtos]),VLOOKUP(Tabela2[[#This Row],[Código]],Tabela4[[Código NBS/LC116]:[Meus serviços]],3,0))</f>
        <v>Não</v>
      </c>
      <c r="C8192" t="str">
        <f>IF(E8192=0,TEXT(dados!A8107,"00000000"),IF(E8192=2,TEXT(dados!A8107,"0000"),TEXT(dados!A8107,"#")))</f>
        <v>84596100</v>
      </c>
      <c r="D8192" t="str">
        <f>IF(dados!B8107=0,"",dados!B8107)</f>
        <v/>
      </c>
      <c r="E8192">
        <f>dados!C8107</f>
        <v>0</v>
      </c>
      <c r="F8192" t="str">
        <f>dados!D8107</f>
        <v>Maqs.ferram.p/fresar metais,s/console, c/cmdo.numer.</v>
      </c>
      <c r="G8192"/>
      <c r="H8192"/>
      <c r="I8192"/>
      <c r="J8192"/>
      <c r="K8192" s="13"/>
      <c r="L8192" s="13">
        <f>dados!I8107/100</f>
        <v>0.13449999999999998</v>
      </c>
      <c r="M8192" s="13">
        <f>dados!J8107/100</f>
        <v>0.1699</v>
      </c>
      <c r="N8192" s="13">
        <f>dados!K8107/100</f>
        <v>0.18</v>
      </c>
      <c r="O8192" s="13">
        <f>dados!L8107/100</f>
        <v>0</v>
      </c>
      <c r="P8192" s="12" t="str">
        <f>LEFT(Tabela2[[#This Row],[Código]],2)</f>
        <v>84</v>
      </c>
    </row>
    <row r="8193" spans="2:16" ht="15" customHeight="1" x14ac:dyDescent="0.25">
      <c r="B8193" s="31" t="str">
        <f>IF(Tabela2[[#This Row],[Tipo]] = 0,LOOKUP(Tabela2[[#This Row],[RESUMO]],Tabela3[Grupo],Tabela3[Meus produtos]),VLOOKUP(Tabela2[[#This Row],[Código]],Tabela4[[Código NBS/LC116]:[Meus serviços]],3,0))</f>
        <v>Não</v>
      </c>
      <c r="C8193" t="str">
        <f>IF(E8193=0,TEXT(dados!A8108,"00000000"),IF(E8193=2,TEXT(dados!A8108,"0000"),TEXT(dados!A8108,"#")))</f>
        <v>84596900</v>
      </c>
      <c r="D8193" t="str">
        <f>IF(dados!B8108=0,"",dados!B8108)</f>
        <v/>
      </c>
      <c r="E8193">
        <f>dados!C8108</f>
        <v>0</v>
      </c>
      <c r="F8193" t="str">
        <f>dados!D8108</f>
        <v>Maqs.ferram.p/fresar metais,s/console, s/cmdo.numer.</v>
      </c>
      <c r="G8193"/>
      <c r="H8193"/>
      <c r="I8193"/>
      <c r="J8193"/>
      <c r="K8193" s="13"/>
      <c r="L8193" s="13">
        <f>dados!I8108/100</f>
        <v>0.13449999999999998</v>
      </c>
      <c r="M8193" s="13">
        <f>dados!J8108/100</f>
        <v>0.1699</v>
      </c>
      <c r="N8193" s="13">
        <f>dados!K8108/100</f>
        <v>0.18</v>
      </c>
      <c r="O8193" s="13">
        <f>dados!L8108/100</f>
        <v>0</v>
      </c>
      <c r="P8193" s="12" t="str">
        <f>LEFT(Tabela2[[#This Row],[Código]],2)</f>
        <v>84</v>
      </c>
    </row>
    <row r="8194" spans="2:16" ht="15" customHeight="1" x14ac:dyDescent="0.25">
      <c r="B8194" s="31" t="str">
        <f>IF(Tabela2[[#This Row],[Tipo]] = 0,LOOKUP(Tabela2[[#This Row],[RESUMO]],Tabela3[Grupo],Tabela3[Meus produtos]),VLOOKUP(Tabela2[[#This Row],[Código]],Tabela4[[Código NBS/LC116]:[Meus serviços]],3,0))</f>
        <v>Não</v>
      </c>
      <c r="C8194" t="str">
        <f>IF(E8194=0,TEXT(dados!A8109,"00000000"),IF(E8194=2,TEXT(dados!A8109,"0000"),TEXT(dados!A8109,"#")))</f>
        <v>84597000</v>
      </c>
      <c r="D8194" t="str">
        <f>IF(dados!B8109=0,"",dados!B8109)</f>
        <v/>
      </c>
      <c r="E8194">
        <f>dados!C8109</f>
        <v>0</v>
      </c>
      <c r="F8194" t="str">
        <f>dados!D8109</f>
        <v>Outros maqs.ferram.p/roscar interior/ exteriormente metal</v>
      </c>
      <c r="G8194"/>
      <c r="H8194"/>
      <c r="I8194"/>
      <c r="J8194"/>
      <c r="K8194" s="13"/>
      <c r="L8194" s="13">
        <f>dados!I8109/100</f>
        <v>0.13449999999999998</v>
      </c>
      <c r="M8194" s="13">
        <f>dados!J8109/100</f>
        <v>0.1699</v>
      </c>
      <c r="N8194" s="13">
        <f>dados!K8109/100</f>
        <v>0.18</v>
      </c>
      <c r="O8194" s="13">
        <f>dados!L8109/100</f>
        <v>0</v>
      </c>
      <c r="P8194" s="12" t="str">
        <f>LEFT(Tabela2[[#This Row],[Código]],2)</f>
        <v>84</v>
      </c>
    </row>
    <row r="8195" spans="2:16" ht="15" customHeight="1" x14ac:dyDescent="0.25">
      <c r="B8195" s="31" t="str">
        <f>IF(Tabela2[[#This Row],[Tipo]] = 0,LOOKUP(Tabela2[[#This Row],[RESUMO]],Tabela3[Grupo],Tabela3[Meus produtos]),VLOOKUP(Tabela2[[#This Row],[Código]],Tabela4[[Código NBS/LC116]:[Meus serviços]],3,0))</f>
        <v>Não</v>
      </c>
      <c r="C8195" t="str">
        <f>IF(E8195=0,TEXT(dados!A8110,"00000000"),IF(E8195=2,TEXT(dados!A8110,"0000"),TEXT(dados!A8110,"#")))</f>
        <v>84601200</v>
      </c>
      <c r="D8195" t="str">
        <f>IF(dados!B8110=0,"",dados!B8110)</f>
        <v/>
      </c>
      <c r="E8195">
        <f>dados!C8110</f>
        <v>0</v>
      </c>
      <c r="F8195" t="str">
        <f>dados!D8110</f>
        <v>De comando numerico</v>
      </c>
      <c r="G8195"/>
      <c r="H8195"/>
      <c r="I8195"/>
      <c r="J8195"/>
      <c r="K8195" s="13"/>
      <c r="L8195" s="13">
        <f>dados!I8110/100</f>
        <v>0.13449999999999998</v>
      </c>
      <c r="M8195" s="13">
        <f>dados!J8110/100</f>
        <v>0.1699</v>
      </c>
      <c r="N8195" s="13">
        <f>dados!K8110/100</f>
        <v>0.18</v>
      </c>
      <c r="O8195" s="13">
        <f>dados!L8110/100</f>
        <v>0</v>
      </c>
      <c r="P8195" s="12" t="str">
        <f>LEFT(Tabela2[[#This Row],[Código]],2)</f>
        <v>84</v>
      </c>
    </row>
    <row r="8196" spans="2:16" ht="15" customHeight="1" x14ac:dyDescent="0.25">
      <c r="B8196" s="31" t="str">
        <f>IF(Tabela2[[#This Row],[Tipo]] = 0,LOOKUP(Tabela2[[#This Row],[RESUMO]],Tabela3[Grupo],Tabela3[Meus produtos]),VLOOKUP(Tabela2[[#This Row],[Código]],Tabela4[[Código NBS/LC116]:[Meus serviços]],3,0))</f>
        <v>Não</v>
      </c>
      <c r="C8196" t="str">
        <f>IF(E8196=0,TEXT(dados!A8111,"00000000"),IF(E8196=2,TEXT(dados!A8111,"0000"),TEXT(dados!A8111,"#")))</f>
        <v>84601900</v>
      </c>
      <c r="D8196" t="str">
        <f>IF(dados!B8111=0,"",dados!B8111)</f>
        <v/>
      </c>
      <c r="E8196">
        <f>dados!C8111</f>
        <v>0</v>
      </c>
      <c r="F8196" t="str">
        <f>dados!D8111</f>
        <v>Outs.maqs.ferram.p/retif.superf.plana de metais,etc.</v>
      </c>
      <c r="G8196"/>
      <c r="H8196"/>
      <c r="I8196"/>
      <c r="J8196"/>
      <c r="K8196" s="13"/>
      <c r="L8196" s="13">
        <f>dados!I8111/100</f>
        <v>0.13449999999999998</v>
      </c>
      <c r="M8196" s="13">
        <f>dados!J8111/100</f>
        <v>0.1699</v>
      </c>
      <c r="N8196" s="13">
        <f>dados!K8111/100</f>
        <v>0.18</v>
      </c>
      <c r="O8196" s="13">
        <f>dados!L8111/100</f>
        <v>0</v>
      </c>
      <c r="P8196" s="12" t="str">
        <f>LEFT(Tabela2[[#This Row],[Código]],2)</f>
        <v>84</v>
      </c>
    </row>
    <row r="8197" spans="2:16" ht="15" customHeight="1" x14ac:dyDescent="0.25">
      <c r="B8197" s="31" t="str">
        <f>IF(Tabela2[[#This Row],[Tipo]] = 0,LOOKUP(Tabela2[[#This Row],[RESUMO]],Tabela3[Grupo],Tabela3[Meus produtos]),VLOOKUP(Tabela2[[#This Row],[Código]],Tabela4[[Código NBS/LC116]:[Meus serviços]],3,0))</f>
        <v>Não</v>
      </c>
      <c r="C8197" t="str">
        <f>IF(E8197=0,TEXT(dados!A8112,"00000000"),IF(E8197=2,TEXT(dados!A8112,"0000"),TEXT(dados!A8112,"#")))</f>
        <v>84602200</v>
      </c>
      <c r="D8197" t="str">
        <f>IF(dados!B8112=0,"",dados!B8112)</f>
        <v/>
      </c>
      <c r="E8197">
        <f>dados!C8112</f>
        <v>0</v>
      </c>
      <c r="F8197" t="str">
        <f>dados!D8112</f>
        <v>Maquinas para retificar sem centro, de comando numerico</v>
      </c>
      <c r="G8197"/>
      <c r="H8197"/>
      <c r="I8197"/>
      <c r="J8197"/>
      <c r="K8197" s="13"/>
      <c r="L8197" s="13">
        <f>dados!I8112/100</f>
        <v>0.13449999999999998</v>
      </c>
      <c r="M8197" s="13">
        <f>dados!J8112/100</f>
        <v>0.1699</v>
      </c>
      <c r="N8197" s="13">
        <f>dados!K8112/100</f>
        <v>0.18</v>
      </c>
      <c r="O8197" s="13">
        <f>dados!L8112/100</f>
        <v>0</v>
      </c>
      <c r="P8197" s="12" t="str">
        <f>LEFT(Tabela2[[#This Row],[Código]],2)</f>
        <v>84</v>
      </c>
    </row>
    <row r="8198" spans="2:16" ht="15" customHeight="1" x14ac:dyDescent="0.25">
      <c r="B8198" s="31" t="str">
        <f>IF(Tabela2[[#This Row],[Tipo]] = 0,LOOKUP(Tabela2[[#This Row],[RESUMO]],Tabela3[Grupo],Tabela3[Meus produtos]),VLOOKUP(Tabela2[[#This Row],[Código]],Tabela4[[Código NBS/LC116]:[Meus serviços]],3,0))</f>
        <v>Não</v>
      </c>
      <c r="C8198" t="str">
        <f>IF(E8198=0,TEXT(dados!A8113,"00000000"),IF(E8198=2,TEXT(dados!A8113,"0000"),TEXT(dados!A8113,"#")))</f>
        <v>84602300</v>
      </c>
      <c r="D8198" t="str">
        <f>IF(dados!B8113=0,"",dados!B8113)</f>
        <v/>
      </c>
      <c r="E8198">
        <f>dados!C8113</f>
        <v>0</v>
      </c>
      <c r="F8198" t="str">
        <f>dados!D8113</f>
        <v>Outras maquinas para retificar superficies cilindricas, de comando numerico</v>
      </c>
      <c r="G8198"/>
      <c r="H8198"/>
      <c r="I8198"/>
      <c r="J8198"/>
      <c r="K8198" s="13"/>
      <c r="L8198" s="13">
        <f>dados!I8113/100</f>
        <v>0.13449999999999998</v>
      </c>
      <c r="M8198" s="13">
        <f>dados!J8113/100</f>
        <v>0.1699</v>
      </c>
      <c r="N8198" s="13">
        <f>dados!K8113/100</f>
        <v>0.18</v>
      </c>
      <c r="O8198" s="13">
        <f>dados!L8113/100</f>
        <v>0</v>
      </c>
      <c r="P8198" s="12" t="str">
        <f>LEFT(Tabela2[[#This Row],[Código]],2)</f>
        <v>84</v>
      </c>
    </row>
    <row r="8199" spans="2:16" ht="15" customHeight="1" x14ac:dyDescent="0.25">
      <c r="B8199" s="31" t="str">
        <f>IF(Tabela2[[#This Row],[Tipo]] = 0,LOOKUP(Tabela2[[#This Row],[RESUMO]],Tabela3[Grupo],Tabela3[Meus produtos]),VLOOKUP(Tabela2[[#This Row],[Código]],Tabela4[[Código NBS/LC116]:[Meus serviços]],3,0))</f>
        <v>Não</v>
      </c>
      <c r="C8199" t="str">
        <f>IF(E8199=0,TEXT(dados!A8114,"00000000"),IF(E8199=2,TEXT(dados!A8114,"0000"),TEXT(dados!A8114,"#")))</f>
        <v>84602400</v>
      </c>
      <c r="D8199" t="str">
        <f>IF(dados!B8114=0,"",dados!B8114)</f>
        <v/>
      </c>
      <c r="E8199">
        <f>dados!C8114</f>
        <v>0</v>
      </c>
      <c r="F8199" t="str">
        <f>dados!D8114</f>
        <v>Outras, de comando numerico</v>
      </c>
      <c r="G8199"/>
      <c r="H8199"/>
      <c r="I8199"/>
      <c r="J8199"/>
      <c r="K8199" s="13"/>
      <c r="L8199" s="13">
        <f>dados!I8114/100</f>
        <v>0.13449999999999998</v>
      </c>
      <c r="M8199" s="13">
        <f>dados!J8114/100</f>
        <v>0.1699</v>
      </c>
      <c r="N8199" s="13">
        <f>dados!K8114/100</f>
        <v>0.18</v>
      </c>
      <c r="O8199" s="13">
        <f>dados!L8114/100</f>
        <v>0</v>
      </c>
      <c r="P8199" s="12" t="str">
        <f>LEFT(Tabela2[[#This Row],[Código]],2)</f>
        <v>84</v>
      </c>
    </row>
    <row r="8200" spans="2:16" ht="15" customHeight="1" x14ac:dyDescent="0.25">
      <c r="B8200" s="31" t="str">
        <f>IF(Tabela2[[#This Row],[Tipo]] = 0,LOOKUP(Tabela2[[#This Row],[RESUMO]],Tabela3[Grupo],Tabela3[Meus produtos]),VLOOKUP(Tabela2[[#This Row],[Código]],Tabela4[[Código NBS/LC116]:[Meus serviços]],3,0))</f>
        <v>Não</v>
      </c>
      <c r="C8200" t="str">
        <f>IF(E8200=0,TEXT(dados!A8115,"00000000"),IF(E8200=2,TEXT(dados!A8115,"0000"),TEXT(dados!A8115,"#")))</f>
        <v>84602900</v>
      </c>
      <c r="D8200" t="str">
        <f>IF(dados!B8115=0,"",dados!B8115)</f>
        <v/>
      </c>
      <c r="E8200">
        <f>dados!C8115</f>
        <v>0</v>
      </c>
      <c r="F8200" t="str">
        <f>dados!D8115</f>
        <v>Outs.maqs.ferram.p/retif.metais/ceramais,prec&gt;=0.01mm</v>
      </c>
      <c r="G8200"/>
      <c r="H8200"/>
      <c r="I8200"/>
      <c r="J8200"/>
      <c r="K8200" s="13"/>
      <c r="L8200" s="13">
        <f>dados!I8115/100</f>
        <v>0.13449999999999998</v>
      </c>
      <c r="M8200" s="13">
        <f>dados!J8115/100</f>
        <v>0.1699</v>
      </c>
      <c r="N8200" s="13">
        <f>dados!K8115/100</f>
        <v>0.18</v>
      </c>
      <c r="O8200" s="13">
        <f>dados!L8115/100</f>
        <v>0</v>
      </c>
      <c r="P8200" s="12" t="str">
        <f>LEFT(Tabela2[[#This Row],[Código]],2)</f>
        <v>84</v>
      </c>
    </row>
    <row r="8201" spans="2:16" ht="15" customHeight="1" x14ac:dyDescent="0.25">
      <c r="B8201" s="31" t="str">
        <f>IF(Tabela2[[#This Row],[Tipo]] = 0,LOOKUP(Tabela2[[#This Row],[RESUMO]],Tabela3[Grupo],Tabela3[Meus produtos]),VLOOKUP(Tabela2[[#This Row],[Código]],Tabela4[[Código NBS/LC116]:[Meus serviços]],3,0))</f>
        <v>Não</v>
      </c>
      <c r="C8201" t="str">
        <f>IF(E8201=0,TEXT(dados!A8116,"00000000"),IF(E8201=2,TEXT(dados!A8116,"0000"),TEXT(dados!A8116,"#")))</f>
        <v>84603100</v>
      </c>
      <c r="D8201" t="str">
        <f>IF(dados!B8116=0,"",dados!B8116)</f>
        <v/>
      </c>
      <c r="E8201">
        <f>dados!C8116</f>
        <v>0</v>
      </c>
      <c r="F8201" t="str">
        <f>dados!D8116</f>
        <v>Maqs.ferram.p/afiar metais/ceramais, c/comando numerico</v>
      </c>
      <c r="G8201"/>
      <c r="H8201"/>
      <c r="I8201"/>
      <c r="J8201"/>
      <c r="K8201" s="13"/>
      <c r="L8201" s="13">
        <f>dados!I8116/100</f>
        <v>0.13449999999999998</v>
      </c>
      <c r="M8201" s="13">
        <f>dados!J8116/100</f>
        <v>0.1699</v>
      </c>
      <c r="N8201" s="13">
        <f>dados!K8116/100</f>
        <v>0.18</v>
      </c>
      <c r="O8201" s="13">
        <f>dados!L8116/100</f>
        <v>0</v>
      </c>
      <c r="P8201" s="12" t="str">
        <f>LEFT(Tabela2[[#This Row],[Código]],2)</f>
        <v>84</v>
      </c>
    </row>
    <row r="8202" spans="2:16" ht="15" customHeight="1" x14ac:dyDescent="0.25">
      <c r="B8202" s="31" t="str">
        <f>IF(Tabela2[[#This Row],[Tipo]] = 0,LOOKUP(Tabela2[[#This Row],[RESUMO]],Tabela3[Grupo],Tabela3[Meus produtos]),VLOOKUP(Tabela2[[#This Row],[Código]],Tabela4[[Código NBS/LC116]:[Meus serviços]],3,0))</f>
        <v>Não</v>
      </c>
      <c r="C8202" t="str">
        <f>IF(E8202=0,TEXT(dados!A8117,"00000000"),IF(E8202=2,TEXT(dados!A8117,"0000"),TEXT(dados!A8117,"#")))</f>
        <v>84603900</v>
      </c>
      <c r="D8202" t="str">
        <f>IF(dados!B8117=0,"",dados!B8117)</f>
        <v/>
      </c>
      <c r="E8202">
        <f>dados!C8117</f>
        <v>0</v>
      </c>
      <c r="F8202" t="str">
        <f>dados!D8117</f>
        <v>Outros maqs.ferram.p/afiar metais/ceramais</v>
      </c>
      <c r="G8202"/>
      <c r="H8202"/>
      <c r="I8202"/>
      <c r="J8202"/>
      <c r="K8202" s="13"/>
      <c r="L8202" s="13">
        <f>dados!I8117/100</f>
        <v>0.13449999999999998</v>
      </c>
      <c r="M8202" s="13">
        <f>dados!J8117/100</f>
        <v>0.1699</v>
      </c>
      <c r="N8202" s="13">
        <f>dados!K8117/100</f>
        <v>0.18</v>
      </c>
      <c r="O8202" s="13">
        <f>dados!L8117/100</f>
        <v>0</v>
      </c>
      <c r="P8202" s="12" t="str">
        <f>LEFT(Tabela2[[#This Row],[Código]],2)</f>
        <v>84</v>
      </c>
    </row>
    <row r="8203" spans="2:16" ht="15" customHeight="1" x14ac:dyDescent="0.25">
      <c r="B8203" s="31" t="str">
        <f>IF(Tabela2[[#This Row],[Tipo]] = 0,LOOKUP(Tabela2[[#This Row],[RESUMO]],Tabela3[Grupo],Tabela3[Meus produtos]),VLOOKUP(Tabela2[[#This Row],[Código]],Tabela4[[Código NBS/LC116]:[Meus serviços]],3,0))</f>
        <v>Não</v>
      </c>
      <c r="C8203" t="str">
        <f>IF(E8203=0,TEXT(dados!A8118,"00000000"),IF(E8203=2,TEXT(dados!A8118,"0000"),TEXT(dados!A8118,"#")))</f>
        <v>84604011</v>
      </c>
      <c r="D8203" t="str">
        <f>IF(dados!B8118=0,"",dados!B8118)</f>
        <v/>
      </c>
      <c r="E8203">
        <f>dados!C8118</f>
        <v>0</v>
      </c>
      <c r="F8203" t="str">
        <f>dados!D8118</f>
        <v>Brunidoras p/cilindros de metais,d&lt;=312mm, c/cmdo.numer.</v>
      </c>
      <c r="G8203"/>
      <c r="H8203"/>
      <c r="I8203"/>
      <c r="J8203"/>
      <c r="K8203" s="13"/>
      <c r="L8203" s="13">
        <f>dados!I8118/100</f>
        <v>0.13449999999999998</v>
      </c>
      <c r="M8203" s="13">
        <f>dados!J8118/100</f>
        <v>0.1699</v>
      </c>
      <c r="N8203" s="13">
        <f>dados!K8118/100</f>
        <v>0.18</v>
      </c>
      <c r="O8203" s="13">
        <f>dados!L8118/100</f>
        <v>0</v>
      </c>
      <c r="P8203" s="12" t="str">
        <f>LEFT(Tabela2[[#This Row],[Código]],2)</f>
        <v>84</v>
      </c>
    </row>
    <row r="8204" spans="2:16" ht="15" customHeight="1" x14ac:dyDescent="0.25">
      <c r="B8204" s="31" t="str">
        <f>IF(Tabela2[[#This Row],[Tipo]] = 0,LOOKUP(Tabela2[[#This Row],[RESUMO]],Tabela3[Grupo],Tabela3[Meus produtos]),VLOOKUP(Tabela2[[#This Row],[Código]],Tabela4[[Código NBS/LC116]:[Meus serviços]],3,0))</f>
        <v>Não</v>
      </c>
      <c r="C8204" t="str">
        <f>IF(E8204=0,TEXT(dados!A8119,"00000000"),IF(E8204=2,TEXT(dados!A8119,"0000"),TEXT(dados!A8119,"#")))</f>
        <v>84604019</v>
      </c>
      <c r="D8204" t="str">
        <f>IF(dados!B8119=0,"",dados!B8119)</f>
        <v/>
      </c>
      <c r="E8204">
        <f>dados!C8119</f>
        <v>0</v>
      </c>
      <c r="F8204" t="str">
        <f>dados!D8119</f>
        <v>Outs.maqs.ferram.p/brunir metais/ceramais, c/cmdo.numer.</v>
      </c>
      <c r="G8204"/>
      <c r="H8204"/>
      <c r="I8204"/>
      <c r="J8204"/>
      <c r="K8204" s="13"/>
      <c r="L8204" s="13">
        <f>dados!I8119/100</f>
        <v>0.13449999999999998</v>
      </c>
      <c r="M8204" s="13">
        <f>dados!J8119/100</f>
        <v>0.1699</v>
      </c>
      <c r="N8204" s="13">
        <f>dados!K8119/100</f>
        <v>0.18</v>
      </c>
      <c r="O8204" s="13">
        <f>dados!L8119/100</f>
        <v>0</v>
      </c>
      <c r="P8204" s="12" t="str">
        <f>LEFT(Tabela2[[#This Row],[Código]],2)</f>
        <v>84</v>
      </c>
    </row>
    <row r="8205" spans="2:16" ht="15" customHeight="1" x14ac:dyDescent="0.25">
      <c r="B8205" s="31" t="str">
        <f>IF(Tabela2[[#This Row],[Tipo]] = 0,LOOKUP(Tabela2[[#This Row],[RESUMO]],Tabela3[Grupo],Tabela3[Meus produtos]),VLOOKUP(Tabela2[[#This Row],[Código]],Tabela4[[Código NBS/LC116]:[Meus serviços]],3,0))</f>
        <v>Não</v>
      </c>
      <c r="C8205" t="str">
        <f>IF(E8205=0,TEXT(dados!A8120,"00000000"),IF(E8205=2,TEXT(dados!A8120,"0000"),TEXT(dados!A8120,"#")))</f>
        <v>84604091</v>
      </c>
      <c r="D8205" t="str">
        <f>IF(dados!B8120=0,"",dados!B8120)</f>
        <v/>
      </c>
      <c r="E8205">
        <f>dados!C8120</f>
        <v>0</v>
      </c>
      <c r="F8205" t="str">
        <f>dados!D8120</f>
        <v>Outs.brunidoras p/cilindros de metais/ ceramais,d&lt;=312mm</v>
      </c>
      <c r="G8205"/>
      <c r="H8205"/>
      <c r="I8205"/>
      <c r="J8205"/>
      <c r="K8205" s="13"/>
      <c r="L8205" s="13">
        <f>dados!I8120/100</f>
        <v>0.13449999999999998</v>
      </c>
      <c r="M8205" s="13">
        <f>dados!J8120/100</f>
        <v>0.1699</v>
      </c>
      <c r="N8205" s="13">
        <f>dados!K8120/100</f>
        <v>0.18</v>
      </c>
      <c r="O8205" s="13">
        <f>dados!L8120/100</f>
        <v>0</v>
      </c>
      <c r="P8205" s="12" t="str">
        <f>LEFT(Tabela2[[#This Row],[Código]],2)</f>
        <v>84</v>
      </c>
    </row>
    <row r="8206" spans="2:16" ht="15" customHeight="1" x14ac:dyDescent="0.25">
      <c r="B8206" s="31" t="str">
        <f>IF(Tabela2[[#This Row],[Tipo]] = 0,LOOKUP(Tabela2[[#This Row],[RESUMO]],Tabela3[Grupo],Tabela3[Meus produtos]),VLOOKUP(Tabela2[[#This Row],[Código]],Tabela4[[Código NBS/LC116]:[Meus serviços]],3,0))</f>
        <v>Não</v>
      </c>
      <c r="C8206" t="str">
        <f>IF(E8206=0,TEXT(dados!A8121,"00000000"),IF(E8206=2,TEXT(dados!A8121,"0000"),TEXT(dados!A8121,"#")))</f>
        <v>84604099</v>
      </c>
      <c r="D8206" t="str">
        <f>IF(dados!B8121=0,"",dados!B8121)</f>
        <v/>
      </c>
      <c r="E8206">
        <f>dados!C8121</f>
        <v>0</v>
      </c>
      <c r="F8206" t="str">
        <f>dados!D8121</f>
        <v>Outros maqs.ferram.p/brunir metais/ ceramais</v>
      </c>
      <c r="G8206"/>
      <c r="H8206"/>
      <c r="I8206"/>
      <c r="J8206"/>
      <c r="K8206" s="13"/>
      <c r="L8206" s="13">
        <f>dados!I8121/100</f>
        <v>0.13449999999999998</v>
      </c>
      <c r="M8206" s="13">
        <f>dados!J8121/100</f>
        <v>0.1699</v>
      </c>
      <c r="N8206" s="13">
        <f>dados!K8121/100</f>
        <v>0.18</v>
      </c>
      <c r="O8206" s="13">
        <f>dados!L8121/100</f>
        <v>0</v>
      </c>
      <c r="P8206" s="12" t="str">
        <f>LEFT(Tabela2[[#This Row],[Código]],2)</f>
        <v>84</v>
      </c>
    </row>
    <row r="8207" spans="2:16" ht="15" customHeight="1" x14ac:dyDescent="0.25">
      <c r="B8207" s="31" t="str">
        <f>IF(Tabela2[[#This Row],[Tipo]] = 0,LOOKUP(Tabela2[[#This Row],[RESUMO]],Tabela3[Grupo],Tabela3[Meus produtos]),VLOOKUP(Tabela2[[#This Row],[Código]],Tabela4[[Código NBS/LC116]:[Meus serviços]],3,0))</f>
        <v>Não</v>
      </c>
      <c r="C8207" t="str">
        <f>IF(E8207=0,TEXT(dados!A8122,"00000000"),IF(E8207=2,TEXT(dados!A8122,"0000"),TEXT(dados!A8122,"#")))</f>
        <v>84609011</v>
      </c>
      <c r="D8207" t="str">
        <f>IF(dados!B8122=0,"",dados!B8122)</f>
        <v/>
      </c>
      <c r="E8207">
        <f>dados!C8122</f>
        <v>0</v>
      </c>
      <c r="F8207" t="str">
        <f>dados!D8122</f>
        <v>Outs.maqs.ferram.de polir, com cinco ou mais cabecas e porta - pecas rotativo</v>
      </c>
      <c r="G8207"/>
      <c r="H8207"/>
      <c r="I8207"/>
      <c r="J8207"/>
      <c r="K8207" s="13"/>
      <c r="L8207" s="13">
        <f>dados!I8122/100</f>
        <v>0.13449999999999998</v>
      </c>
      <c r="M8207" s="13">
        <f>dados!J8122/100</f>
        <v>0.1545</v>
      </c>
      <c r="N8207" s="13">
        <f>dados!K8122/100</f>
        <v>0.18</v>
      </c>
      <c r="O8207" s="13">
        <f>dados!L8122/100</f>
        <v>0</v>
      </c>
      <c r="P8207" s="12" t="str">
        <f>LEFT(Tabela2[[#This Row],[Código]],2)</f>
        <v>84</v>
      </c>
    </row>
    <row r="8208" spans="2:16" ht="15" customHeight="1" x14ac:dyDescent="0.25">
      <c r="B8208" s="31" t="str">
        <f>IF(Tabela2[[#This Row],[Tipo]] = 0,LOOKUP(Tabela2[[#This Row],[RESUMO]],Tabela3[Grupo],Tabela3[Meus produtos]),VLOOKUP(Tabela2[[#This Row],[Código]],Tabela4[[Código NBS/LC116]:[Meus serviços]],3,0))</f>
        <v>Não</v>
      </c>
      <c r="C8208" t="str">
        <f>IF(E8208=0,TEXT(dados!A8123,"00000000"),IF(E8208=2,TEXT(dados!A8123,"0000"),TEXT(dados!A8123,"#")))</f>
        <v>84609012</v>
      </c>
      <c r="D8208" t="str">
        <f>IF(dados!B8123=0,"",dados!B8123)</f>
        <v/>
      </c>
      <c r="E8208">
        <f>dados!C8123</f>
        <v>0</v>
      </c>
      <c r="F8208" t="str">
        <f>dados!D8123</f>
        <v>Outs.maqs.ferram de esmerilhar, com duas ou mais cabecas e porta- pecas rotativo</v>
      </c>
      <c r="G8208"/>
      <c r="H8208"/>
      <c r="I8208"/>
      <c r="J8208"/>
      <c r="K8208" s="13"/>
      <c r="L8208" s="13">
        <f>dados!I8123/100</f>
        <v>0.13449999999999998</v>
      </c>
      <c r="M8208" s="13">
        <f>dados!J8123/100</f>
        <v>0.1545</v>
      </c>
      <c r="N8208" s="13">
        <f>dados!K8123/100</f>
        <v>0.18</v>
      </c>
      <c r="O8208" s="13">
        <f>dados!L8123/100</f>
        <v>0</v>
      </c>
      <c r="P8208" s="12" t="str">
        <f>LEFT(Tabela2[[#This Row],[Código]],2)</f>
        <v>84</v>
      </c>
    </row>
    <row r="8209" spans="2:16" ht="15" customHeight="1" x14ac:dyDescent="0.25">
      <c r="B8209" s="31" t="str">
        <f>IF(Tabela2[[#This Row],[Tipo]] = 0,LOOKUP(Tabela2[[#This Row],[RESUMO]],Tabela3[Grupo],Tabela3[Meus produtos]),VLOOKUP(Tabela2[[#This Row],[Código]],Tabela4[[Código NBS/LC116]:[Meus serviços]],3,0))</f>
        <v>Não</v>
      </c>
      <c r="C8209" t="str">
        <f>IF(E8209=0,TEXT(dados!A8124,"00000000"),IF(E8209=2,TEXT(dados!A8124,"0000"),TEXT(dados!A8124,"#")))</f>
        <v>84609019</v>
      </c>
      <c r="D8209" t="str">
        <f>IF(dados!B8124=0,"",dados!B8124)</f>
        <v/>
      </c>
      <c r="E8209">
        <f>dados!C8124</f>
        <v>0</v>
      </c>
      <c r="F8209" t="str">
        <f>dados!D8124</f>
        <v>Outs.maqs.ferram.p/amolar,etc.metais/ceramais,c/cmd.num</v>
      </c>
      <c r="G8209"/>
      <c r="H8209"/>
      <c r="I8209"/>
      <c r="J8209"/>
      <c r="K8209" s="13"/>
      <c r="L8209" s="13">
        <f>dados!I8124/100</f>
        <v>0.13449999999999998</v>
      </c>
      <c r="M8209" s="13">
        <f>dados!J8124/100</f>
        <v>0.1699</v>
      </c>
      <c r="N8209" s="13">
        <f>dados!K8124/100</f>
        <v>0.18</v>
      </c>
      <c r="O8209" s="13">
        <f>dados!L8124/100</f>
        <v>0</v>
      </c>
      <c r="P8209" s="12" t="str">
        <f>LEFT(Tabela2[[#This Row],[Código]],2)</f>
        <v>84</v>
      </c>
    </row>
    <row r="8210" spans="2:16" ht="15" customHeight="1" x14ac:dyDescent="0.25">
      <c r="B8210" s="31" t="str">
        <f>IF(Tabela2[[#This Row],[Tipo]] = 0,LOOKUP(Tabela2[[#This Row],[RESUMO]],Tabela3[Grupo],Tabela3[Meus produtos]),VLOOKUP(Tabela2[[#This Row],[Código]],Tabela4[[Código NBS/LC116]:[Meus serviços]],3,0))</f>
        <v>Não</v>
      </c>
      <c r="C8210" t="str">
        <f>IF(E8210=0,TEXT(dados!A8125,"00000000"),IF(E8210=2,TEXT(dados!A8125,"0000"),TEXT(dados!A8125,"#")))</f>
        <v>84609090</v>
      </c>
      <c r="D8210" t="str">
        <f>IF(dados!B8125=0,"",dados!B8125)</f>
        <v/>
      </c>
      <c r="E8210">
        <f>dados!C8125</f>
        <v>0</v>
      </c>
      <c r="F8210" t="str">
        <f>dados!D8125</f>
        <v>Outros maqs.ferram.p/amolar,etc.metais/ceramais</v>
      </c>
      <c r="G8210"/>
      <c r="H8210"/>
      <c r="I8210"/>
      <c r="J8210"/>
      <c r="K8210" s="13"/>
      <c r="L8210" s="13">
        <f>dados!I8125/100</f>
        <v>0.13449999999999998</v>
      </c>
      <c r="M8210" s="13">
        <f>dados!J8125/100</f>
        <v>0.1699</v>
      </c>
      <c r="N8210" s="13">
        <f>dados!K8125/100</f>
        <v>0.18</v>
      </c>
      <c r="O8210" s="13">
        <f>dados!L8125/100</f>
        <v>0</v>
      </c>
      <c r="P8210" s="12" t="str">
        <f>LEFT(Tabela2[[#This Row],[Código]],2)</f>
        <v>84</v>
      </c>
    </row>
    <row r="8211" spans="2:16" ht="15" customHeight="1" x14ac:dyDescent="0.25">
      <c r="B8211" s="31" t="str">
        <f>IF(Tabela2[[#This Row],[Tipo]] = 0,LOOKUP(Tabela2[[#This Row],[RESUMO]],Tabela3[Grupo],Tabela3[Meus produtos]),VLOOKUP(Tabela2[[#This Row],[Código]],Tabela4[[Código NBS/LC116]:[Meus serviços]],3,0))</f>
        <v>Não</v>
      </c>
      <c r="C8211" t="str">
        <f>IF(E8211=0,TEXT(dados!A8126,"00000000"),IF(E8211=2,TEXT(dados!A8126,"0000"),TEXT(dados!A8126,"#")))</f>
        <v>84612010</v>
      </c>
      <c r="D8211" t="str">
        <f>IF(dados!B8126=0,"",dados!B8126)</f>
        <v/>
      </c>
      <c r="E8211">
        <f>dados!C8126</f>
        <v>0</v>
      </c>
      <c r="F8211" t="str">
        <f>dados!D8126</f>
        <v>Maqs.ferram.p/escatelar engrenagens</v>
      </c>
      <c r="G8211"/>
      <c r="H8211"/>
      <c r="I8211"/>
      <c r="J8211"/>
      <c r="K8211" s="13"/>
      <c r="L8211" s="13">
        <f>dados!I8126/100</f>
        <v>0.13449999999999998</v>
      </c>
      <c r="M8211" s="13">
        <f>dados!J8126/100</f>
        <v>0.1699</v>
      </c>
      <c r="N8211" s="13">
        <f>dados!K8126/100</f>
        <v>0.18</v>
      </c>
      <c r="O8211" s="13">
        <f>dados!L8126/100</f>
        <v>0</v>
      </c>
      <c r="P8211" s="12" t="str">
        <f>LEFT(Tabela2[[#This Row],[Código]],2)</f>
        <v>84</v>
      </c>
    </row>
    <row r="8212" spans="2:16" ht="15" customHeight="1" x14ac:dyDescent="0.25">
      <c r="B8212" s="31" t="str">
        <f>IF(Tabela2[[#This Row],[Tipo]] = 0,LOOKUP(Tabela2[[#This Row],[RESUMO]],Tabela3[Grupo],Tabela3[Meus produtos]),VLOOKUP(Tabela2[[#This Row],[Código]],Tabela4[[Código NBS/LC116]:[Meus serviços]],3,0))</f>
        <v>Não</v>
      </c>
      <c r="C8212" t="str">
        <f>IF(E8212=0,TEXT(dados!A8127,"00000000"),IF(E8212=2,TEXT(dados!A8127,"0000"),TEXT(dados!A8127,"#")))</f>
        <v>84612090</v>
      </c>
      <c r="D8212" t="str">
        <f>IF(dados!B8127=0,"",dados!B8127)</f>
        <v/>
      </c>
      <c r="E8212">
        <f>dados!C8127</f>
        <v>0</v>
      </c>
      <c r="F8212" t="str">
        <f>dados!D8127</f>
        <v>Plainas-limadoras de engrenagens</v>
      </c>
      <c r="G8212"/>
      <c r="H8212"/>
      <c r="I8212"/>
      <c r="J8212"/>
      <c r="K8212" s="13"/>
      <c r="L8212" s="13">
        <f>dados!I8127/100</f>
        <v>0.13449999999999998</v>
      </c>
      <c r="M8212" s="13">
        <f>dados!J8127/100</f>
        <v>0.1699</v>
      </c>
      <c r="N8212" s="13">
        <f>dados!K8127/100</f>
        <v>0.18</v>
      </c>
      <c r="O8212" s="13">
        <f>dados!L8127/100</f>
        <v>0</v>
      </c>
      <c r="P8212" s="12" t="str">
        <f>LEFT(Tabela2[[#This Row],[Código]],2)</f>
        <v>84</v>
      </c>
    </row>
    <row r="8213" spans="2:16" ht="15" customHeight="1" x14ac:dyDescent="0.25">
      <c r="B8213" s="31" t="str">
        <f>IF(Tabela2[[#This Row],[Tipo]] = 0,LOOKUP(Tabela2[[#This Row],[RESUMO]],Tabela3[Grupo],Tabela3[Meus produtos]),VLOOKUP(Tabela2[[#This Row],[Código]],Tabela4[[Código NBS/LC116]:[Meus serviços]],3,0))</f>
        <v>Não</v>
      </c>
      <c r="C8213" t="str">
        <f>IF(E8213=0,TEXT(dados!A8128,"00000000"),IF(E8213=2,TEXT(dados!A8128,"0000"),TEXT(dados!A8128,"#")))</f>
        <v>84613010</v>
      </c>
      <c r="D8213" t="str">
        <f>IF(dados!B8128=0,"",dados!B8128)</f>
        <v/>
      </c>
      <c r="E8213">
        <f>dados!C8128</f>
        <v>0</v>
      </c>
      <c r="F8213" t="str">
        <f>dados!D8128</f>
        <v>Maqs.ferram.p/brochar engrenagens, c/cmdo.numer.</v>
      </c>
      <c r="G8213"/>
      <c r="H8213"/>
      <c r="I8213"/>
      <c r="J8213"/>
      <c r="K8213" s="13"/>
      <c r="L8213" s="13">
        <f>dados!I8128/100</f>
        <v>0.13449999999999998</v>
      </c>
      <c r="M8213" s="13">
        <f>dados!J8128/100</f>
        <v>0.1699</v>
      </c>
      <c r="N8213" s="13">
        <f>dados!K8128/100</f>
        <v>0.18</v>
      </c>
      <c r="O8213" s="13">
        <f>dados!L8128/100</f>
        <v>0</v>
      </c>
      <c r="P8213" s="12" t="str">
        <f>LEFT(Tabela2[[#This Row],[Código]],2)</f>
        <v>84</v>
      </c>
    </row>
    <row r="8214" spans="2:16" ht="15" customHeight="1" x14ac:dyDescent="0.25">
      <c r="B8214" s="31" t="str">
        <f>IF(Tabela2[[#This Row],[Tipo]] = 0,LOOKUP(Tabela2[[#This Row],[RESUMO]],Tabela3[Grupo],Tabela3[Meus produtos]),VLOOKUP(Tabela2[[#This Row],[Código]],Tabela4[[Código NBS/LC116]:[Meus serviços]],3,0))</f>
        <v>Não</v>
      </c>
      <c r="C8214" t="str">
        <f>IF(E8214=0,TEXT(dados!A8129,"00000000"),IF(E8214=2,TEXT(dados!A8129,"0000"),TEXT(dados!A8129,"#")))</f>
        <v>84613090</v>
      </c>
      <c r="D8214" t="str">
        <f>IF(dados!B8129=0,"",dados!B8129)</f>
        <v/>
      </c>
      <c r="E8214">
        <f>dados!C8129</f>
        <v>0</v>
      </c>
      <c r="F8214" t="str">
        <f>dados!D8129</f>
        <v>Outros maqs.ferram.p/brochar engrenagens</v>
      </c>
      <c r="G8214"/>
      <c r="H8214"/>
      <c r="I8214"/>
      <c r="J8214"/>
      <c r="K8214" s="13"/>
      <c r="L8214" s="13">
        <f>dados!I8129/100</f>
        <v>0.13449999999999998</v>
      </c>
      <c r="M8214" s="13">
        <f>dados!J8129/100</f>
        <v>0.1699</v>
      </c>
      <c r="N8214" s="13">
        <f>dados!K8129/100</f>
        <v>0.18</v>
      </c>
      <c r="O8214" s="13">
        <f>dados!L8129/100</f>
        <v>0</v>
      </c>
      <c r="P8214" s="12" t="str">
        <f>LEFT(Tabela2[[#This Row],[Código]],2)</f>
        <v>84</v>
      </c>
    </row>
    <row r="8215" spans="2:16" ht="15" customHeight="1" x14ac:dyDescent="0.25">
      <c r="B8215" s="31" t="str">
        <f>IF(Tabela2[[#This Row],[Tipo]] = 0,LOOKUP(Tabela2[[#This Row],[RESUMO]],Tabela3[Grupo],Tabela3[Meus produtos]),VLOOKUP(Tabela2[[#This Row],[Código]],Tabela4[[Código NBS/LC116]:[Meus serviços]],3,0))</f>
        <v>Não</v>
      </c>
      <c r="C8215" t="str">
        <f>IF(E8215=0,TEXT(dados!A8130,"00000000"),IF(E8215=2,TEXT(dados!A8130,"0000"),TEXT(dados!A8130,"#")))</f>
        <v>84614010</v>
      </c>
      <c r="D8215" t="str">
        <f>IF(dados!B8130=0,"",dados!B8130)</f>
        <v/>
      </c>
      <c r="E8215">
        <f>dados!C8130</f>
        <v>0</v>
      </c>
      <c r="F8215" t="str">
        <f>dados!D8130</f>
        <v>Denteadoras de engrenagens,com comando numerico</v>
      </c>
      <c r="G8215"/>
      <c r="H8215"/>
      <c r="I8215"/>
      <c r="J8215"/>
      <c r="K8215" s="13"/>
      <c r="L8215" s="13">
        <f>dados!I8130/100</f>
        <v>0.13449999999999998</v>
      </c>
      <c r="M8215" s="13">
        <f>dados!J8130/100</f>
        <v>0.1545</v>
      </c>
      <c r="N8215" s="13">
        <f>dados!K8130/100</f>
        <v>0.18</v>
      </c>
      <c r="O8215" s="13">
        <f>dados!L8130/100</f>
        <v>0</v>
      </c>
      <c r="P8215" s="12" t="str">
        <f>LEFT(Tabela2[[#This Row],[Código]],2)</f>
        <v>84</v>
      </c>
    </row>
    <row r="8216" spans="2:16" ht="15" customHeight="1" x14ac:dyDescent="0.25">
      <c r="B8216" s="31" t="str">
        <f>IF(Tabela2[[#This Row],[Tipo]] = 0,LOOKUP(Tabela2[[#This Row],[RESUMO]],Tabela3[Grupo],Tabela3[Meus produtos]),VLOOKUP(Tabela2[[#This Row],[Código]],Tabela4[[Código NBS/LC116]:[Meus serviços]],3,0))</f>
        <v>Não</v>
      </c>
      <c r="C8216" t="str">
        <f>IF(E8216=0,TEXT(dados!A8131,"00000000"),IF(E8216=2,TEXT(dados!A8131,"0000"),TEXT(dados!A8131,"#")))</f>
        <v>84614091</v>
      </c>
      <c r="D8216" t="str">
        <f>IF(dados!B8131=0,"",dados!B8131)</f>
        <v/>
      </c>
      <c r="E8216">
        <f>dados!C8131</f>
        <v>0</v>
      </c>
      <c r="F8216" t="str">
        <f>dados!D8131</f>
        <v>Outros redondeadoras de dentes de engrenagens</v>
      </c>
      <c r="G8216"/>
      <c r="H8216"/>
      <c r="I8216"/>
      <c r="J8216"/>
      <c r="K8216" s="13"/>
      <c r="L8216" s="13">
        <f>dados!I8131/100</f>
        <v>0.13449999999999998</v>
      </c>
      <c r="M8216" s="13">
        <f>dados!J8131/100</f>
        <v>0.1699</v>
      </c>
      <c r="N8216" s="13">
        <f>dados!K8131/100</f>
        <v>0.18</v>
      </c>
      <c r="O8216" s="13">
        <f>dados!L8131/100</f>
        <v>0</v>
      </c>
      <c r="P8216" s="12" t="str">
        <f>LEFT(Tabela2[[#This Row],[Código]],2)</f>
        <v>84</v>
      </c>
    </row>
    <row r="8217" spans="2:16" ht="15" customHeight="1" x14ac:dyDescent="0.25">
      <c r="B8217" s="31" t="str">
        <f>IF(Tabela2[[#This Row],[Tipo]] = 0,LOOKUP(Tabela2[[#This Row],[RESUMO]],Tabela3[Grupo],Tabela3[Meus produtos]),VLOOKUP(Tabela2[[#This Row],[Código]],Tabela4[[Código NBS/LC116]:[Meus serviços]],3,0))</f>
        <v>Não</v>
      </c>
      <c r="C8217" t="str">
        <f>IF(E8217=0,TEXT(dados!A8132,"00000000"),IF(E8217=2,TEXT(dados!A8132,"0000"),TEXT(dados!A8132,"#")))</f>
        <v>84614099</v>
      </c>
      <c r="D8217" t="str">
        <f>IF(dados!B8132=0,"",dados!B8132)</f>
        <v/>
      </c>
      <c r="E8217">
        <f>dados!C8132</f>
        <v>0</v>
      </c>
      <c r="F8217" t="str">
        <f>dados!D8132</f>
        <v>Outros maqs.ferram.p/cortar/acabar engrenagens</v>
      </c>
      <c r="G8217"/>
      <c r="H8217"/>
      <c r="I8217"/>
      <c r="J8217"/>
      <c r="K8217" s="13"/>
      <c r="L8217" s="13">
        <f>dados!I8132/100</f>
        <v>0.13449999999999998</v>
      </c>
      <c r="M8217" s="13">
        <f>dados!J8132/100</f>
        <v>0.1699</v>
      </c>
      <c r="N8217" s="13">
        <f>dados!K8132/100</f>
        <v>0.18</v>
      </c>
      <c r="O8217" s="13">
        <f>dados!L8132/100</f>
        <v>0</v>
      </c>
      <c r="P8217" s="12" t="str">
        <f>LEFT(Tabela2[[#This Row],[Código]],2)</f>
        <v>84</v>
      </c>
    </row>
    <row r="8218" spans="2:16" ht="15" customHeight="1" x14ac:dyDescent="0.25">
      <c r="B8218" s="31" t="str">
        <f>IF(Tabela2[[#This Row],[Tipo]] = 0,LOOKUP(Tabela2[[#This Row],[RESUMO]],Tabela3[Grupo],Tabela3[Meus produtos]),VLOOKUP(Tabela2[[#This Row],[Código]],Tabela4[[Código NBS/LC116]:[Meus serviços]],3,0))</f>
        <v>Não</v>
      </c>
      <c r="C8218" t="str">
        <f>IF(E8218=0,TEXT(dados!A8133,"00000000"),IF(E8218=2,TEXT(dados!A8133,"0000"),TEXT(dados!A8133,"#")))</f>
        <v>84615010</v>
      </c>
      <c r="D8218" t="str">
        <f>IF(dados!B8133=0,"",dados!B8133)</f>
        <v/>
      </c>
      <c r="E8218">
        <f>dados!C8133</f>
        <v>0</v>
      </c>
      <c r="F8218" t="str">
        <f>dados!D8133</f>
        <v>Maqs.ferram.p/serrar/seccionar metais,de fitas sem fim</v>
      </c>
      <c r="G8218"/>
      <c r="H8218"/>
      <c r="I8218"/>
      <c r="J8218"/>
      <c r="K8218" s="13"/>
      <c r="L8218" s="13">
        <f>dados!I8133/100</f>
        <v>0.13449999999999998</v>
      </c>
      <c r="M8218" s="13">
        <f>dados!J8133/100</f>
        <v>0.1699</v>
      </c>
      <c r="N8218" s="13">
        <f>dados!K8133/100</f>
        <v>0.18</v>
      </c>
      <c r="O8218" s="13">
        <f>dados!L8133/100</f>
        <v>0</v>
      </c>
      <c r="P8218" s="12" t="str">
        <f>LEFT(Tabela2[[#This Row],[Código]],2)</f>
        <v>84</v>
      </c>
    </row>
    <row r="8219" spans="2:16" ht="15" customHeight="1" x14ac:dyDescent="0.25">
      <c r="B8219" s="31" t="str">
        <f>IF(Tabela2[[#This Row],[Tipo]] = 0,LOOKUP(Tabela2[[#This Row],[RESUMO]],Tabela3[Grupo],Tabela3[Meus produtos]),VLOOKUP(Tabela2[[#This Row],[Código]],Tabela4[[Código NBS/LC116]:[Meus serviços]],3,0))</f>
        <v>Não</v>
      </c>
      <c r="C8219" t="str">
        <f>IF(E8219=0,TEXT(dados!A8134,"00000000"),IF(E8219=2,TEXT(dados!A8134,"0000"),TEXT(dados!A8134,"#")))</f>
        <v>84615020</v>
      </c>
      <c r="D8219" t="str">
        <f>IF(dados!B8134=0,"",dados!B8134)</f>
        <v/>
      </c>
      <c r="E8219">
        <f>dados!C8134</f>
        <v>0</v>
      </c>
      <c r="F8219" t="str">
        <f>dados!D8134</f>
        <v>Maqs.ferram.p/serrar/seccionar metais,circulares</v>
      </c>
      <c r="G8219"/>
      <c r="H8219"/>
      <c r="I8219"/>
      <c r="J8219"/>
      <c r="K8219" s="13"/>
      <c r="L8219" s="13">
        <f>dados!I8134/100</f>
        <v>0.13449999999999998</v>
      </c>
      <c r="M8219" s="13">
        <f>dados!J8134/100</f>
        <v>0.1699</v>
      </c>
      <c r="N8219" s="13">
        <f>dados!K8134/100</f>
        <v>0.18</v>
      </c>
      <c r="O8219" s="13">
        <f>dados!L8134/100</f>
        <v>0</v>
      </c>
      <c r="P8219" s="12" t="str">
        <f>LEFT(Tabela2[[#This Row],[Código]],2)</f>
        <v>84</v>
      </c>
    </row>
    <row r="8220" spans="2:16" ht="15" customHeight="1" x14ac:dyDescent="0.25">
      <c r="B8220" s="31" t="str">
        <f>IF(Tabela2[[#This Row],[Tipo]] = 0,LOOKUP(Tabela2[[#This Row],[RESUMO]],Tabela3[Grupo],Tabela3[Meus produtos]),VLOOKUP(Tabela2[[#This Row],[Código]],Tabela4[[Código NBS/LC116]:[Meus serviços]],3,0))</f>
        <v>Não</v>
      </c>
      <c r="C8220" t="str">
        <f>IF(E8220=0,TEXT(dados!A8135,"00000000"),IF(E8220=2,TEXT(dados!A8135,"0000"),TEXT(dados!A8135,"#")))</f>
        <v>84615090</v>
      </c>
      <c r="D8220" t="str">
        <f>IF(dados!B8135=0,"",dados!B8135)</f>
        <v/>
      </c>
      <c r="E8220">
        <f>dados!C8135</f>
        <v>0</v>
      </c>
      <c r="F8220" t="str">
        <f>dados!D8135</f>
        <v>Outros maqs.ferram.p/serrar/seccionar metais</v>
      </c>
      <c r="G8220"/>
      <c r="H8220"/>
      <c r="I8220"/>
      <c r="J8220"/>
      <c r="K8220" s="13"/>
      <c r="L8220" s="13">
        <f>dados!I8135/100</f>
        <v>0.13449999999999998</v>
      </c>
      <c r="M8220" s="13">
        <f>dados!J8135/100</f>
        <v>0.1699</v>
      </c>
      <c r="N8220" s="13">
        <f>dados!K8135/100</f>
        <v>0.18</v>
      </c>
      <c r="O8220" s="13">
        <f>dados!L8135/100</f>
        <v>0</v>
      </c>
      <c r="P8220" s="12" t="str">
        <f>LEFT(Tabela2[[#This Row],[Código]],2)</f>
        <v>84</v>
      </c>
    </row>
    <row r="8221" spans="2:16" ht="15" customHeight="1" x14ac:dyDescent="0.25">
      <c r="B8221" s="31" t="str">
        <f>IF(Tabela2[[#This Row],[Tipo]] = 0,LOOKUP(Tabela2[[#This Row],[RESUMO]],Tabela3[Grupo],Tabela3[Meus produtos]),VLOOKUP(Tabela2[[#This Row],[Código]],Tabela4[[Código NBS/LC116]:[Meus serviços]],3,0))</f>
        <v>Não</v>
      </c>
      <c r="C8221" t="str">
        <f>IF(E8221=0,TEXT(dados!A8136,"00000000"),IF(E8221=2,TEXT(dados!A8136,"0000"),TEXT(dados!A8136,"#")))</f>
        <v>84619010</v>
      </c>
      <c r="D8221" t="str">
        <f>IF(dados!B8136=0,"",dados!B8136)</f>
        <v/>
      </c>
      <c r="E8221">
        <f>dados!C8136</f>
        <v>0</v>
      </c>
      <c r="F8221" t="str">
        <f>dados!D8136</f>
        <v>Outs.maqs.ferram.oper.por elim.metal,etc. c/cmdo.numer.</v>
      </c>
      <c r="G8221"/>
      <c r="H8221"/>
      <c r="I8221"/>
      <c r="J8221"/>
      <c r="K8221" s="13"/>
      <c r="L8221" s="13">
        <f>dados!I8136/100</f>
        <v>0.13449999999999998</v>
      </c>
      <c r="M8221" s="13">
        <f>dados!J8136/100</f>
        <v>0.1699</v>
      </c>
      <c r="N8221" s="13">
        <f>dados!K8136/100</f>
        <v>0.18</v>
      </c>
      <c r="O8221" s="13">
        <f>dados!L8136/100</f>
        <v>0</v>
      </c>
      <c r="P8221" s="12" t="str">
        <f>LEFT(Tabela2[[#This Row],[Código]],2)</f>
        <v>84</v>
      </c>
    </row>
    <row r="8222" spans="2:16" ht="15" customHeight="1" x14ac:dyDescent="0.25">
      <c r="B8222" s="31" t="str">
        <f>IF(Tabela2[[#This Row],[Tipo]] = 0,LOOKUP(Tabela2[[#This Row],[RESUMO]],Tabela3[Grupo],Tabela3[Meus produtos]),VLOOKUP(Tabela2[[#This Row],[Código]],Tabela4[[Código NBS/LC116]:[Meus serviços]],3,0))</f>
        <v>Não</v>
      </c>
      <c r="C8222" t="str">
        <f>IF(E8222=0,TEXT(dados!A8137,"00000000"),IF(E8222=2,TEXT(dados!A8137,"0000"),TEXT(dados!A8137,"#")))</f>
        <v>84619090</v>
      </c>
      <c r="D8222" t="str">
        <f>IF(dados!B8137=0,"",dados!B8137)</f>
        <v/>
      </c>
      <c r="E8222">
        <f>dados!C8137</f>
        <v>0</v>
      </c>
      <c r="F8222" t="str">
        <f>dados!D8137</f>
        <v>Outros maqs.ferram.oper.por elim.metal,etc.</v>
      </c>
      <c r="G8222"/>
      <c r="H8222"/>
      <c r="I8222"/>
      <c r="J8222"/>
      <c r="K8222" s="13"/>
      <c r="L8222" s="13">
        <f>dados!I8137/100</f>
        <v>0.13449999999999998</v>
      </c>
      <c r="M8222" s="13">
        <f>dados!J8137/100</f>
        <v>0.1699</v>
      </c>
      <c r="N8222" s="13">
        <f>dados!K8137/100</f>
        <v>0.18</v>
      </c>
      <c r="O8222" s="13">
        <f>dados!L8137/100</f>
        <v>0</v>
      </c>
      <c r="P8222" s="12" t="str">
        <f>LEFT(Tabela2[[#This Row],[Código]],2)</f>
        <v>84</v>
      </c>
    </row>
    <row r="8223" spans="2:16" ht="15" customHeight="1" x14ac:dyDescent="0.25">
      <c r="B8223" s="31" t="str">
        <f>IF(Tabela2[[#This Row],[Tipo]] = 0,LOOKUP(Tabela2[[#This Row],[RESUMO]],Tabela3[Grupo],Tabela3[Meus produtos]),VLOOKUP(Tabela2[[#This Row],[Código]],Tabela4[[Código NBS/LC116]:[Meus serviços]],3,0))</f>
        <v>Não</v>
      </c>
      <c r="C8223" t="str">
        <f>IF(E8223=0,TEXT(dados!A8138,"00000000"),IF(E8223=2,TEXT(dados!A8138,"0000"),TEXT(dados!A8138,"#")))</f>
        <v>84621100</v>
      </c>
      <c r="D8223" t="str">
        <f>IF(dados!B8138=0,"",dados!B8138)</f>
        <v/>
      </c>
      <c r="E8223">
        <f>dados!C8138</f>
        <v>0</v>
      </c>
      <c r="F8223" t="str">
        <f>dados!D8138</f>
        <v>Reatores nucleares caldeiras maquinas aparelhos e instrumentos mecanicos e suas partes Maquinas ferramentas incluindo as prensas para forjar ou estampar martelos martelos piloes e martinetes para trabalhar metais excluindo os laminadores maquinas ferramen</v>
      </c>
      <c r="G8223"/>
      <c r="H8223"/>
      <c r="I8223"/>
      <c r="J8223"/>
      <c r="K8223" s="13"/>
      <c r="L8223" s="13">
        <f>dados!I8138/100</f>
        <v>0.13449999999999998</v>
      </c>
      <c r="M8223" s="13">
        <f>dados!J8138/100</f>
        <v>0.1699</v>
      </c>
      <c r="N8223" s="13">
        <f>dados!K8138/100</f>
        <v>0.18</v>
      </c>
      <c r="O8223" s="13">
        <f>dados!L8138/100</f>
        <v>0</v>
      </c>
      <c r="P8223" s="12" t="str">
        <f>LEFT(Tabela2[[#This Row],[Código]],2)</f>
        <v>84</v>
      </c>
    </row>
    <row r="8224" spans="2:16" ht="15" customHeight="1" x14ac:dyDescent="0.25">
      <c r="B8224" s="31" t="str">
        <f>IF(Tabela2[[#This Row],[Tipo]] = 0,LOOKUP(Tabela2[[#This Row],[RESUMO]],Tabela3[Grupo],Tabela3[Meus produtos]),VLOOKUP(Tabela2[[#This Row],[Código]],Tabela4[[Código NBS/LC116]:[Meus serviços]],3,0))</f>
        <v>Não</v>
      </c>
      <c r="C8224" t="str">
        <f>IF(E8224=0,TEXT(dados!A8139,"00000000"),IF(E8224=2,TEXT(dados!A8139,"0000"),TEXT(dados!A8139,"#")))</f>
        <v>84621900</v>
      </c>
      <c r="D8224" t="str">
        <f>IF(dados!B8139=0,"",dados!B8139)</f>
        <v/>
      </c>
      <c r="E8224">
        <f>dados!C8139</f>
        <v>0</v>
      </c>
      <c r="F8224" t="str">
        <f>dados!D8139</f>
        <v>Reatores nucleares caldeiras maquinas aparelhos e instrumentos mecanicos e suas partes Maquinas ferramentas incluindo as prensas para forjar ou estampar martelos martelos piloes e martinetes para trabalhar metais excluindo os laminadores maquinas ferramen</v>
      </c>
      <c r="G8224"/>
      <c r="H8224"/>
      <c r="I8224"/>
      <c r="J8224"/>
      <c r="K8224" s="13"/>
      <c r="L8224" s="13">
        <f>dados!I8139/100</f>
        <v>0.13449999999999998</v>
      </c>
      <c r="M8224" s="13">
        <f>dados!J8139/100</f>
        <v>0.1699</v>
      </c>
      <c r="N8224" s="13">
        <f>dados!K8139/100</f>
        <v>0.18</v>
      </c>
      <c r="O8224" s="13">
        <f>dados!L8139/100</f>
        <v>0</v>
      </c>
      <c r="P8224" s="12" t="str">
        <f>LEFT(Tabela2[[#This Row],[Código]],2)</f>
        <v>84</v>
      </c>
    </row>
    <row r="8225" spans="2:16" ht="15" customHeight="1" x14ac:dyDescent="0.25">
      <c r="B8225" s="31" t="str">
        <f>IF(Tabela2[[#This Row],[Tipo]] = 0,LOOKUP(Tabela2[[#This Row],[RESUMO]],Tabela3[Grupo],Tabela3[Meus produtos]),VLOOKUP(Tabela2[[#This Row],[Código]],Tabela4[[Código NBS/LC116]:[Meus serviços]],3,0))</f>
        <v>Não</v>
      </c>
      <c r="C8225" t="str">
        <f>IF(E8225=0,TEXT(dados!A8140,"00000000"),IF(E8225=2,TEXT(dados!A8140,"0000"),TEXT(dados!A8140,"#")))</f>
        <v>84622200</v>
      </c>
      <c r="D8225" t="str">
        <f>IF(dados!B8140=0,"",dados!B8140)</f>
        <v/>
      </c>
      <c r="E8225">
        <f>dados!C8140</f>
        <v>0</v>
      </c>
      <c r="F8225" t="str">
        <f>dados!D8140</f>
        <v>Reatores nucleares caldeiras maquinas aparelhos e instrumentos mecanicos e suas partes Maquinas ferramentas incluindo as prensas para forjar ou estampar martelos martelos piloes e martinetes para trabalhar metais excluindo os laminadores maquinas ferramen</v>
      </c>
      <c r="G8225"/>
      <c r="H8225"/>
      <c r="I8225"/>
      <c r="J8225"/>
      <c r="K8225" s="13"/>
      <c r="L8225" s="13">
        <f>dados!I8140/100</f>
        <v>0.13449999999999998</v>
      </c>
      <c r="M8225" s="13">
        <f>dados!J8140/100</f>
        <v>0.1699</v>
      </c>
      <c r="N8225" s="13">
        <f>dados!K8140/100</f>
        <v>0.18</v>
      </c>
      <c r="O8225" s="13">
        <f>dados!L8140/100</f>
        <v>0</v>
      </c>
      <c r="P8225" s="12" t="str">
        <f>LEFT(Tabela2[[#This Row],[Código]],2)</f>
        <v>84</v>
      </c>
    </row>
    <row r="8226" spans="2:16" ht="15" customHeight="1" x14ac:dyDescent="0.25">
      <c r="B8226" s="31" t="str">
        <f>IF(Tabela2[[#This Row],[Tipo]] = 0,LOOKUP(Tabela2[[#This Row],[RESUMO]],Tabela3[Grupo],Tabela3[Meus produtos]),VLOOKUP(Tabela2[[#This Row],[Código]],Tabela4[[Código NBS/LC116]:[Meus serviços]],3,0))</f>
        <v>Não</v>
      </c>
      <c r="C8226" t="str">
        <f>IF(E8226=0,TEXT(dados!A8141,"00000000"),IF(E8226=2,TEXT(dados!A8141,"0000"),TEXT(dados!A8141,"#")))</f>
        <v>84622300</v>
      </c>
      <c r="D8226" t="str">
        <f>IF(dados!B8141=0,"",dados!B8141)</f>
        <v/>
      </c>
      <c r="E8226">
        <f>dados!C8141</f>
        <v>0</v>
      </c>
      <c r="F8226" t="str">
        <f>dados!D8141</f>
        <v>Reatores nucleares caldeiras maquinas aparelhos e instrumentos mecanicos e suas partes Maquinas ferramentas incluindo as prensas para forjar ou estampar martelos martelos piloes e martinetes para trabalhar metais excluindo os laminadores maquinas ferramen</v>
      </c>
      <c r="G8226"/>
      <c r="H8226"/>
      <c r="I8226"/>
      <c r="J8226"/>
      <c r="K8226" s="13"/>
      <c r="L8226" s="13">
        <f>dados!I8141/100</f>
        <v>0.13449999999999998</v>
      </c>
      <c r="M8226" s="13">
        <f>dados!J8141/100</f>
        <v>0.1699</v>
      </c>
      <c r="N8226" s="13">
        <f>dados!K8141/100</f>
        <v>0.18</v>
      </c>
      <c r="O8226" s="13">
        <f>dados!L8141/100</f>
        <v>0</v>
      </c>
      <c r="P8226" s="12" t="str">
        <f>LEFT(Tabela2[[#This Row],[Código]],2)</f>
        <v>84</v>
      </c>
    </row>
    <row r="8227" spans="2:16" ht="15" customHeight="1" x14ac:dyDescent="0.25">
      <c r="B8227" s="31" t="str">
        <f>IF(Tabela2[[#This Row],[Tipo]] = 0,LOOKUP(Tabela2[[#This Row],[RESUMO]],Tabela3[Grupo],Tabela3[Meus produtos]),VLOOKUP(Tabela2[[#This Row],[Código]],Tabela4[[Código NBS/LC116]:[Meus serviços]],3,0))</f>
        <v>Não</v>
      </c>
      <c r="C8227" t="str">
        <f>IF(E8227=0,TEXT(dados!A8142,"00000000"),IF(E8227=2,TEXT(dados!A8142,"0000"),TEXT(dados!A8142,"#")))</f>
        <v>84622400</v>
      </c>
      <c r="D8227" t="str">
        <f>IF(dados!B8142=0,"",dados!B8142)</f>
        <v/>
      </c>
      <c r="E8227">
        <f>dados!C8142</f>
        <v>0</v>
      </c>
      <c r="F8227" t="str">
        <f>dados!D8142</f>
        <v>Reatores nucleares caldeiras maquinas aparelhos e instrumentos mecanicos e suas partes Maquinas ferramentas incluindo as prensas para forjar ou estampar martelos martelos piloes e martinetes para trabalhar metais excluindo os laminadores maquinas ferramen</v>
      </c>
      <c r="G8227"/>
      <c r="H8227"/>
      <c r="I8227"/>
      <c r="J8227"/>
      <c r="K8227" s="13"/>
      <c r="L8227" s="13">
        <f>dados!I8142/100</f>
        <v>0.13449999999999998</v>
      </c>
      <c r="M8227" s="13">
        <f>dados!J8142/100</f>
        <v>0.1699</v>
      </c>
      <c r="N8227" s="13">
        <f>dados!K8142/100</f>
        <v>0.18</v>
      </c>
      <c r="O8227" s="13">
        <f>dados!L8142/100</f>
        <v>0</v>
      </c>
      <c r="P8227" s="12" t="str">
        <f>LEFT(Tabela2[[#This Row],[Código]],2)</f>
        <v>84</v>
      </c>
    </row>
    <row r="8228" spans="2:16" ht="15" customHeight="1" x14ac:dyDescent="0.25">
      <c r="B8228" s="31" t="str">
        <f>IF(Tabela2[[#This Row],[Tipo]] = 0,LOOKUP(Tabela2[[#This Row],[RESUMO]],Tabela3[Grupo],Tabela3[Meus produtos]),VLOOKUP(Tabela2[[#This Row],[Código]],Tabela4[[Código NBS/LC116]:[Meus serviços]],3,0))</f>
        <v>Não</v>
      </c>
      <c r="C8228" t="str">
        <f>IF(E8228=0,TEXT(dados!A8143,"00000000"),IF(E8228=2,TEXT(dados!A8143,"0000"),TEXT(dados!A8143,"#")))</f>
        <v>84622500</v>
      </c>
      <c r="D8228" t="str">
        <f>IF(dados!B8143=0,"",dados!B8143)</f>
        <v/>
      </c>
      <c r="E8228">
        <f>dados!C8143</f>
        <v>0</v>
      </c>
      <c r="F8228" t="str">
        <f>dados!D8143</f>
        <v>Reatores nucleares caldeiras maquinas aparelhos e instrumentos mecanicos e suas partes Maquinas ferramentas incluindo as prensas para forjar ou estampar martelos martelos piloes e martinetes para trabalhar metais excluindo os laminadores maquinas ferramen</v>
      </c>
      <c r="G8228"/>
      <c r="H8228"/>
      <c r="I8228"/>
      <c r="J8228"/>
      <c r="K8228" s="13"/>
      <c r="L8228" s="13">
        <f>dados!I8143/100</f>
        <v>0.13449999999999998</v>
      </c>
      <c r="M8228" s="13">
        <f>dados!J8143/100</f>
        <v>0.1699</v>
      </c>
      <c r="N8228" s="13">
        <f>dados!K8143/100</f>
        <v>0.18</v>
      </c>
      <c r="O8228" s="13">
        <f>dados!L8143/100</f>
        <v>0</v>
      </c>
      <c r="P8228" s="12" t="str">
        <f>LEFT(Tabela2[[#This Row],[Código]],2)</f>
        <v>84</v>
      </c>
    </row>
    <row r="8229" spans="2:16" ht="15" customHeight="1" x14ac:dyDescent="0.25">
      <c r="B8229" s="31" t="str">
        <f>IF(Tabela2[[#This Row],[Tipo]] = 0,LOOKUP(Tabela2[[#This Row],[RESUMO]],Tabela3[Grupo],Tabela3[Meus produtos]),VLOOKUP(Tabela2[[#This Row],[Código]],Tabela4[[Código NBS/LC116]:[Meus serviços]],3,0))</f>
        <v>Não</v>
      </c>
      <c r="C8229" t="str">
        <f>IF(E8229=0,TEXT(dados!A8144,"00000000"),IF(E8229=2,TEXT(dados!A8144,"0000"),TEXT(dados!A8144,"#")))</f>
        <v>84622600</v>
      </c>
      <c r="D8229" t="str">
        <f>IF(dados!B8144=0,"",dados!B8144)</f>
        <v/>
      </c>
      <c r="E8229">
        <f>dados!C8144</f>
        <v>0</v>
      </c>
      <c r="F8229" t="str">
        <f>dados!D8144</f>
        <v>Reatores nucleares caldeiras maquinas aparelhos e instrumentos mecanicos e suas partes Maquinas ferramentas incluindo as prensas para forjar ou estampar martelos martelos piloes e martinetes para trabalhar metais excluindo os laminadores maquinas ferramen</v>
      </c>
      <c r="G8229"/>
      <c r="H8229"/>
      <c r="I8229"/>
      <c r="J8229"/>
      <c r="K8229" s="13"/>
      <c r="L8229" s="13">
        <f>dados!I8144/100</f>
        <v>0.13449999999999998</v>
      </c>
      <c r="M8229" s="13">
        <f>dados!J8144/100</f>
        <v>0.1699</v>
      </c>
      <c r="N8229" s="13">
        <f>dados!K8144/100</f>
        <v>0.18</v>
      </c>
      <c r="O8229" s="13">
        <f>dados!L8144/100</f>
        <v>0</v>
      </c>
      <c r="P8229" s="12" t="str">
        <f>LEFT(Tabela2[[#This Row],[Código]],2)</f>
        <v>84</v>
      </c>
    </row>
    <row r="8230" spans="2:16" ht="15" customHeight="1" x14ac:dyDescent="0.25">
      <c r="B8230" s="31" t="str">
        <f>IF(Tabela2[[#This Row],[Tipo]] = 0,LOOKUP(Tabela2[[#This Row],[RESUMO]],Tabela3[Grupo],Tabela3[Meus produtos]),VLOOKUP(Tabela2[[#This Row],[Código]],Tabela4[[Código NBS/LC116]:[Meus serviços]],3,0))</f>
        <v>Não</v>
      </c>
      <c r="C8230" t="str">
        <f>IF(E8230=0,TEXT(dados!A8145,"00000000"),IF(E8230=2,TEXT(dados!A8145,"0000"),TEXT(dados!A8145,"#")))</f>
        <v>84622900</v>
      </c>
      <c r="D8230" t="str">
        <f>IF(dados!B8145=0,"",dados!B8145)</f>
        <v/>
      </c>
      <c r="E8230">
        <f>dados!C8145</f>
        <v>0</v>
      </c>
      <c r="F8230" t="str">
        <f>dados!D8145</f>
        <v>Outs.maqs-ferram.p/enrolar,arquear, dobrar, etc.metais</v>
      </c>
      <c r="G8230"/>
      <c r="H8230"/>
      <c r="I8230"/>
      <c r="J8230"/>
      <c r="K8230" s="13"/>
      <c r="L8230" s="13">
        <f>dados!I8145/100</f>
        <v>0.13449999999999998</v>
      </c>
      <c r="M8230" s="13">
        <f>dados!J8145/100</f>
        <v>0.1699</v>
      </c>
      <c r="N8230" s="13">
        <f>dados!K8145/100</f>
        <v>0.18</v>
      </c>
      <c r="O8230" s="13">
        <f>dados!L8145/100</f>
        <v>0</v>
      </c>
      <c r="P8230" s="12" t="str">
        <f>LEFT(Tabela2[[#This Row],[Código]],2)</f>
        <v>84</v>
      </c>
    </row>
    <row r="8231" spans="2:16" ht="15" customHeight="1" x14ac:dyDescent="0.25">
      <c r="B8231" s="31" t="str">
        <f>IF(Tabela2[[#This Row],[Tipo]] = 0,LOOKUP(Tabela2[[#This Row],[RESUMO]],Tabela3[Grupo],Tabela3[Meus produtos]),VLOOKUP(Tabela2[[#This Row],[Código]],Tabela4[[Código NBS/LC116]:[Meus serviços]],3,0))</f>
        <v>Não</v>
      </c>
      <c r="C8231" t="str">
        <f>IF(E8231=0,TEXT(dados!A8146,"00000000"),IF(E8231=2,TEXT(dados!A8146,"0000"),TEXT(dados!A8146,"#")))</f>
        <v>84623200</v>
      </c>
      <c r="D8231" t="str">
        <f>IF(dados!B8146=0,"",dados!B8146)</f>
        <v/>
      </c>
      <c r="E8231">
        <f>dados!C8146</f>
        <v>0</v>
      </c>
      <c r="F8231" t="str">
        <f>dados!D8146</f>
        <v>Reatores nucleares caldeiras maquinas aparelhos e instrumentos mecanicos e suas partes Maquinas ferramentas incluindo as prensas para forjar ou estampar martelos martelos piloes e martinetes para trabalhar metais excluindo os laminadores maquinas ferramen</v>
      </c>
      <c r="G8231"/>
      <c r="H8231"/>
      <c r="I8231"/>
      <c r="J8231"/>
      <c r="K8231" s="13"/>
      <c r="L8231" s="13">
        <f>dados!I8146/100</f>
        <v>0.13449999999999998</v>
      </c>
      <c r="M8231" s="13">
        <f>dados!J8146/100</f>
        <v>0.1699</v>
      </c>
      <c r="N8231" s="13">
        <f>dados!K8146/100</f>
        <v>0.18</v>
      </c>
      <c r="O8231" s="13">
        <f>dados!L8146/100</f>
        <v>0</v>
      </c>
      <c r="P8231" s="12" t="str">
        <f>LEFT(Tabela2[[#This Row],[Código]],2)</f>
        <v>84</v>
      </c>
    </row>
    <row r="8232" spans="2:16" ht="15" customHeight="1" x14ac:dyDescent="0.25">
      <c r="B8232" s="31" t="str">
        <f>IF(Tabela2[[#This Row],[Tipo]] = 0,LOOKUP(Tabela2[[#This Row],[RESUMO]],Tabela3[Grupo],Tabela3[Meus produtos]),VLOOKUP(Tabela2[[#This Row],[Código]],Tabela4[[Código NBS/LC116]:[Meus serviços]],3,0))</f>
        <v>Não</v>
      </c>
      <c r="C8232" t="str">
        <f>IF(E8232=0,TEXT(dados!A8147,"00000000"),IF(E8232=2,TEXT(dados!A8147,"0000"),TEXT(dados!A8147,"#")))</f>
        <v>84623300</v>
      </c>
      <c r="D8232" t="str">
        <f>IF(dados!B8147=0,"",dados!B8147)</f>
        <v/>
      </c>
      <c r="E8232">
        <f>dados!C8147</f>
        <v>0</v>
      </c>
      <c r="F8232" t="str">
        <f>dados!D8147</f>
        <v>Reatores nucleares caldeiras maquinas aparelhos e instrumentos mecanicos e suas partes Maquinas ferramentas incluindo as prensas para forjar ou estampar martelos martelos piloes e martinetes para trabalhar metais excluindo os laminadores maquinas ferramen</v>
      </c>
      <c r="G8232"/>
      <c r="H8232"/>
      <c r="I8232"/>
      <c r="J8232"/>
      <c r="K8232" s="13"/>
      <c r="L8232" s="13">
        <f>dados!I8147/100</f>
        <v>0.13449999999999998</v>
      </c>
      <c r="M8232" s="13">
        <f>dados!J8147/100</f>
        <v>0.1699</v>
      </c>
      <c r="N8232" s="13">
        <f>dados!K8147/100</f>
        <v>0.18</v>
      </c>
      <c r="O8232" s="13">
        <f>dados!L8147/100</f>
        <v>0</v>
      </c>
      <c r="P8232" s="12" t="str">
        <f>LEFT(Tabela2[[#This Row],[Código]],2)</f>
        <v>84</v>
      </c>
    </row>
    <row r="8233" spans="2:16" ht="15" customHeight="1" x14ac:dyDescent="0.25">
      <c r="B8233" s="31" t="str">
        <f>IF(Tabela2[[#This Row],[Tipo]] = 0,LOOKUP(Tabela2[[#This Row],[RESUMO]],Tabela3[Grupo],Tabela3[Meus produtos]),VLOOKUP(Tabela2[[#This Row],[Código]],Tabela4[[Código NBS/LC116]:[Meus serviços]],3,0))</f>
        <v>Não</v>
      </c>
      <c r="C8233" t="str">
        <f>IF(E8233=0,TEXT(dados!A8148,"00000000"),IF(E8233=2,TEXT(dados!A8148,"0000"),TEXT(dados!A8148,"#")))</f>
        <v>84623900</v>
      </c>
      <c r="D8233" t="str">
        <f>IF(dados!B8148=0,"",dados!B8148)</f>
        <v/>
      </c>
      <c r="E8233">
        <f>dados!C8148</f>
        <v>0</v>
      </c>
      <c r="F8233" t="str">
        <f>dados!D8148</f>
        <v>Reatores nucleares caldeiras maquinas aparelhos e instrumentos mecanicos e suas partes Maquinas ferramentas incluindo as prensas para forjar ou estampar martelos martelos piloes e martinetes para trabalhar metais excluindo os laminadores maquinas ferramen</v>
      </c>
      <c r="G8233"/>
      <c r="H8233"/>
      <c r="I8233"/>
      <c r="J8233"/>
      <c r="K8233" s="13"/>
      <c r="L8233" s="13">
        <f>dados!I8148/100</f>
        <v>0.13449999999999998</v>
      </c>
      <c r="M8233" s="13">
        <f>dados!J8148/100</f>
        <v>0.1699</v>
      </c>
      <c r="N8233" s="13">
        <f>dados!K8148/100</f>
        <v>0.18</v>
      </c>
      <c r="O8233" s="13">
        <f>dados!L8148/100</f>
        <v>0</v>
      </c>
      <c r="P8233" s="12" t="str">
        <f>LEFT(Tabela2[[#This Row],[Código]],2)</f>
        <v>84</v>
      </c>
    </row>
    <row r="8234" spans="2:16" ht="15" customHeight="1" x14ac:dyDescent="0.25">
      <c r="B8234" s="31" t="str">
        <f>IF(Tabela2[[#This Row],[Tipo]] = 0,LOOKUP(Tabela2[[#This Row],[RESUMO]],Tabela3[Grupo],Tabela3[Meus produtos]),VLOOKUP(Tabela2[[#This Row],[Código]],Tabela4[[Código NBS/LC116]:[Meus serviços]],3,0))</f>
        <v>Não</v>
      </c>
      <c r="C8234" t="str">
        <f>IF(E8234=0,TEXT(dados!A8149,"00000000"),IF(E8234=2,TEXT(dados!A8149,"0000"),TEXT(dados!A8149,"#")))</f>
        <v>84624200</v>
      </c>
      <c r="D8234" t="str">
        <f>IF(dados!B8149=0,"",dados!B8149)</f>
        <v/>
      </c>
      <c r="E8234">
        <f>dados!C8149</f>
        <v>0</v>
      </c>
      <c r="F8234" t="str">
        <f>dados!D8149</f>
        <v>Reatores nucleares caldeiras maquinas aparelhos e instrumentos mecanicos e suas partes Maquinas ferramentas incluindo as prensas para forjar ou estampar martelos martelos piloes e martinetes para trabalhar metais excluindo os laminadores maquinas ferramen</v>
      </c>
      <c r="G8234"/>
      <c r="H8234"/>
      <c r="I8234"/>
      <c r="J8234"/>
      <c r="K8234" s="13"/>
      <c r="L8234" s="13">
        <f>dados!I8149/100</f>
        <v>0.13449999999999998</v>
      </c>
      <c r="M8234" s="13">
        <f>dados!J8149/100</f>
        <v>0.1699</v>
      </c>
      <c r="N8234" s="13">
        <f>dados!K8149/100</f>
        <v>0.18</v>
      </c>
      <c r="O8234" s="13">
        <f>dados!L8149/100</f>
        <v>0</v>
      </c>
      <c r="P8234" s="12" t="str">
        <f>LEFT(Tabela2[[#This Row],[Código]],2)</f>
        <v>84</v>
      </c>
    </row>
    <row r="8235" spans="2:16" ht="15" customHeight="1" x14ac:dyDescent="0.25">
      <c r="B8235" s="31" t="str">
        <f>IF(Tabela2[[#This Row],[Tipo]] = 0,LOOKUP(Tabela2[[#This Row],[RESUMO]],Tabela3[Grupo],Tabela3[Meus produtos]),VLOOKUP(Tabela2[[#This Row],[Código]],Tabela4[[Código NBS/LC116]:[Meus serviços]],3,0))</f>
        <v>Não</v>
      </c>
      <c r="C8235" t="str">
        <f>IF(E8235=0,TEXT(dados!A8150,"00000000"),IF(E8235=2,TEXT(dados!A8150,"0000"),TEXT(dados!A8150,"#")))</f>
        <v>84624900</v>
      </c>
      <c r="D8235" t="str">
        <f>IF(dados!B8150=0,"",dados!B8150)</f>
        <v/>
      </c>
      <c r="E8235">
        <f>dados!C8150</f>
        <v>0</v>
      </c>
      <c r="F8235" t="str">
        <f>dados!D8150</f>
        <v>Outros maqs.ferram.p/puncionar/chanfrar metais</v>
      </c>
      <c r="G8235"/>
      <c r="H8235"/>
      <c r="I8235"/>
      <c r="J8235"/>
      <c r="K8235" s="13"/>
      <c r="L8235" s="13">
        <f>dados!I8150/100</f>
        <v>0.13449999999999998</v>
      </c>
      <c r="M8235" s="13">
        <f>dados!J8150/100</f>
        <v>0.1699</v>
      </c>
      <c r="N8235" s="13">
        <f>dados!K8150/100</f>
        <v>0.18</v>
      </c>
      <c r="O8235" s="13">
        <f>dados!L8150/100</f>
        <v>0</v>
      </c>
      <c r="P8235" s="12" t="str">
        <f>LEFT(Tabela2[[#This Row],[Código]],2)</f>
        <v>84</v>
      </c>
    </row>
    <row r="8236" spans="2:16" ht="15" customHeight="1" x14ac:dyDescent="0.25">
      <c r="B8236" s="31" t="str">
        <f>IF(Tabela2[[#This Row],[Tipo]] = 0,LOOKUP(Tabela2[[#This Row],[RESUMO]],Tabela3[Grupo],Tabela3[Meus produtos]),VLOOKUP(Tabela2[[#This Row],[Código]],Tabela4[[Código NBS/LC116]:[Meus serviços]],3,0))</f>
        <v>Não</v>
      </c>
      <c r="C8236" t="str">
        <f>IF(E8236=0,TEXT(dados!A8151,"00000000"),IF(E8236=2,TEXT(dados!A8151,"0000"),TEXT(dados!A8151,"#")))</f>
        <v>84625100</v>
      </c>
      <c r="D8236" t="str">
        <f>IF(dados!B8151=0,"",dados!B8151)</f>
        <v/>
      </c>
      <c r="E8236">
        <f>dados!C8151</f>
        <v>0</v>
      </c>
      <c r="F8236" t="str">
        <f>dados!D8151</f>
        <v>Reatores nucleares caldeiras maquinas aparelhos e instrumentos mecanicos e suas partes Maquinas ferramentas incluindo as prensas para forjar ou estampar martelos martelos piloes e martinetes para trabalhar metais excluindo os laminadores maquinas ferramen</v>
      </c>
      <c r="G8236"/>
      <c r="H8236"/>
      <c r="I8236"/>
      <c r="J8236"/>
      <c r="K8236" s="13"/>
      <c r="L8236" s="13">
        <f>dados!I8151/100</f>
        <v>0.13449999999999998</v>
      </c>
      <c r="M8236" s="13">
        <f>dados!J8151/100</f>
        <v>0.1699</v>
      </c>
      <c r="N8236" s="13">
        <f>dados!K8151/100</f>
        <v>0.18</v>
      </c>
      <c r="O8236" s="13">
        <f>dados!L8151/100</f>
        <v>0</v>
      </c>
      <c r="P8236" s="12" t="str">
        <f>LEFT(Tabela2[[#This Row],[Código]],2)</f>
        <v>84</v>
      </c>
    </row>
    <row r="8237" spans="2:16" ht="15" customHeight="1" x14ac:dyDescent="0.25">
      <c r="B8237" s="31" t="str">
        <f>IF(Tabela2[[#This Row],[Tipo]] = 0,LOOKUP(Tabela2[[#This Row],[RESUMO]],Tabela3[Grupo],Tabela3[Meus produtos]),VLOOKUP(Tabela2[[#This Row],[Código]],Tabela4[[Código NBS/LC116]:[Meus serviços]],3,0))</f>
        <v>Não</v>
      </c>
      <c r="C8237" t="str">
        <f>IF(E8237=0,TEXT(dados!A8152,"00000000"),IF(E8237=2,TEXT(dados!A8152,"0000"),TEXT(dados!A8152,"#")))</f>
        <v>84625900</v>
      </c>
      <c r="D8237" t="str">
        <f>IF(dados!B8152=0,"",dados!B8152)</f>
        <v/>
      </c>
      <c r="E8237">
        <f>dados!C8152</f>
        <v>0</v>
      </c>
      <c r="F8237" t="str">
        <f>dados!D8152</f>
        <v>Reatores nucleares caldeiras maquinas aparelhos e instrumentos mecanicos e suas partes Maquinas ferramentas incluindo as prensas para forjar ou estampar martelos martelos piloes e martinetes para trabalhar metais excluindo os laminadores maquinas ferramen</v>
      </c>
      <c r="G8237"/>
      <c r="H8237"/>
      <c r="I8237"/>
      <c r="J8237"/>
      <c r="K8237" s="13"/>
      <c r="L8237" s="13">
        <f>dados!I8152/100</f>
        <v>0.13449999999999998</v>
      </c>
      <c r="M8237" s="13">
        <f>dados!J8152/100</f>
        <v>0.1699</v>
      </c>
      <c r="N8237" s="13">
        <f>dados!K8152/100</f>
        <v>0.18</v>
      </c>
      <c r="O8237" s="13">
        <f>dados!L8152/100</f>
        <v>0</v>
      </c>
      <c r="P8237" s="12" t="str">
        <f>LEFT(Tabela2[[#This Row],[Código]],2)</f>
        <v>84</v>
      </c>
    </row>
    <row r="8238" spans="2:16" ht="15" customHeight="1" x14ac:dyDescent="0.25">
      <c r="B8238" s="31" t="str">
        <f>IF(Tabela2[[#This Row],[Tipo]] = 0,LOOKUP(Tabela2[[#This Row],[RESUMO]],Tabela3[Grupo],Tabela3[Meus produtos]),VLOOKUP(Tabela2[[#This Row],[Código]],Tabela4[[Código NBS/LC116]:[Meus serviços]],3,0))</f>
        <v>Não</v>
      </c>
      <c r="C8238" t="str">
        <f>IF(E8238=0,TEXT(dados!A8153,"00000000"),IF(E8238=2,TEXT(dados!A8153,"0000"),TEXT(dados!A8153,"#")))</f>
        <v>84626100</v>
      </c>
      <c r="D8238" t="str">
        <f>IF(dados!B8153=0,"",dados!B8153)</f>
        <v/>
      </c>
      <c r="E8238">
        <f>dados!C8153</f>
        <v>0</v>
      </c>
      <c r="F8238" t="str">
        <f>dados!D8153</f>
        <v>Reatores nucleares caldeiras maquinas aparelhos e instrumentos mecanicos e suas partes Maquinas ferramentas incluindo as prensas para forjar ou estampar martelos martelos piloes e martinetes para trabalhar metais excluindo os laminadores maquinas ferramen</v>
      </c>
      <c r="G8238"/>
      <c r="H8238"/>
      <c r="I8238"/>
      <c r="J8238"/>
      <c r="K8238" s="13"/>
      <c r="L8238" s="13">
        <f>dados!I8153/100</f>
        <v>0.13449999999999998</v>
      </c>
      <c r="M8238" s="13">
        <f>dados!J8153/100</f>
        <v>0.1699</v>
      </c>
      <c r="N8238" s="13">
        <f>dados!K8153/100</f>
        <v>0.18</v>
      </c>
      <c r="O8238" s="13">
        <f>dados!L8153/100</f>
        <v>0</v>
      </c>
      <c r="P8238" s="12" t="str">
        <f>LEFT(Tabela2[[#This Row],[Código]],2)</f>
        <v>84</v>
      </c>
    </row>
    <row r="8239" spans="2:16" ht="15" customHeight="1" x14ac:dyDescent="0.25">
      <c r="B8239" s="31" t="str">
        <f>IF(Tabela2[[#This Row],[Tipo]] = 0,LOOKUP(Tabela2[[#This Row],[RESUMO]],Tabela3[Grupo],Tabela3[Meus produtos]),VLOOKUP(Tabela2[[#This Row],[Código]],Tabela4[[Código NBS/LC116]:[Meus serviços]],3,0))</f>
        <v>Não</v>
      </c>
      <c r="C8239" t="str">
        <f>IF(E8239=0,TEXT(dados!A8154,"00000000"),IF(E8239=2,TEXT(dados!A8154,"0000"),TEXT(dados!A8154,"#")))</f>
        <v>84626200</v>
      </c>
      <c r="D8239" t="str">
        <f>IF(dados!B8154=0,"",dados!B8154)</f>
        <v/>
      </c>
      <c r="E8239">
        <f>dados!C8154</f>
        <v>0</v>
      </c>
      <c r="F8239" t="str">
        <f>dados!D8154</f>
        <v>Reatores nucleares caldeiras maquinas aparelhos e instrumentos mecanicos e suas partes Maquinas ferramentas incluindo as prensas para forjar ou estampar martelos martelos piloes e martinetes para trabalhar metais excluindo os laminadores maquinas ferramen</v>
      </c>
      <c r="G8239"/>
      <c r="H8239"/>
      <c r="I8239"/>
      <c r="J8239"/>
      <c r="K8239" s="13"/>
      <c r="L8239" s="13">
        <f>dados!I8154/100</f>
        <v>0.13449999999999998</v>
      </c>
      <c r="M8239" s="13">
        <f>dados!J8154/100</f>
        <v>0.1699</v>
      </c>
      <c r="N8239" s="13">
        <f>dados!K8154/100</f>
        <v>0.18</v>
      </c>
      <c r="O8239" s="13">
        <f>dados!L8154/100</f>
        <v>0</v>
      </c>
      <c r="P8239" s="12" t="str">
        <f>LEFT(Tabela2[[#This Row],[Código]],2)</f>
        <v>84</v>
      </c>
    </row>
    <row r="8240" spans="2:16" ht="15" customHeight="1" x14ac:dyDescent="0.25">
      <c r="B8240" s="31" t="str">
        <f>IF(Tabela2[[#This Row],[Tipo]] = 0,LOOKUP(Tabela2[[#This Row],[RESUMO]],Tabela3[Grupo],Tabela3[Meus produtos]),VLOOKUP(Tabela2[[#This Row],[Código]],Tabela4[[Código NBS/LC116]:[Meus serviços]],3,0))</f>
        <v>Não</v>
      </c>
      <c r="C8240" t="str">
        <f>IF(E8240=0,TEXT(dados!A8155,"00000000"),IF(E8240=2,TEXT(dados!A8155,"0000"),TEXT(dados!A8155,"#")))</f>
        <v>84626300</v>
      </c>
      <c r="D8240" t="str">
        <f>IF(dados!B8155=0,"",dados!B8155)</f>
        <v/>
      </c>
      <c r="E8240">
        <f>dados!C8155</f>
        <v>0</v>
      </c>
      <c r="F8240" t="str">
        <f>dados!D8155</f>
        <v>Reatores nucleares caldeiras maquinas aparelhos e instrumentos mecanicos e suas partes Maquinas ferramentas incluindo as prensas para forjar ou estampar martelos martelos piloes e martinetes para trabalhar metais excluindo os laminadores maquinas ferramen</v>
      </c>
      <c r="G8240"/>
      <c r="H8240"/>
      <c r="I8240"/>
      <c r="J8240"/>
      <c r="K8240" s="13"/>
      <c r="L8240" s="13">
        <f>dados!I8155/100</f>
        <v>0.13449999999999998</v>
      </c>
      <c r="M8240" s="13">
        <f>dados!J8155/100</f>
        <v>0.1699</v>
      </c>
      <c r="N8240" s="13">
        <f>dados!K8155/100</f>
        <v>0.18</v>
      </c>
      <c r="O8240" s="13">
        <f>dados!L8155/100</f>
        <v>0</v>
      </c>
      <c r="P8240" s="12" t="str">
        <f>LEFT(Tabela2[[#This Row],[Código]],2)</f>
        <v>84</v>
      </c>
    </row>
    <row r="8241" spans="2:16" ht="15" customHeight="1" x14ac:dyDescent="0.25">
      <c r="B8241" s="31" t="str">
        <f>IF(Tabela2[[#This Row],[Tipo]] = 0,LOOKUP(Tabela2[[#This Row],[RESUMO]],Tabela3[Grupo],Tabela3[Meus produtos]),VLOOKUP(Tabela2[[#This Row],[Código]],Tabela4[[Código NBS/LC116]:[Meus serviços]],3,0))</f>
        <v>Não</v>
      </c>
      <c r="C8241" t="str">
        <f>IF(E8241=0,TEXT(dados!A8156,"00000000"),IF(E8241=2,TEXT(dados!A8156,"0000"),TEXT(dados!A8156,"#")))</f>
        <v>84626900</v>
      </c>
      <c r="D8241" t="str">
        <f>IF(dados!B8156=0,"",dados!B8156)</f>
        <v/>
      </c>
      <c r="E8241">
        <f>dados!C8156</f>
        <v>0</v>
      </c>
      <c r="F8241" t="str">
        <f>dados!D8156</f>
        <v>Reatores nucleares caldeiras maquinas aparelhos e instrumentos mecanicos e suas partes Maquinas ferramentas incluindo as prensas para forjar ou estampar martelos martelos piloes e martinetes para trabalhar metais excluindo os laminadores maquinas ferramen</v>
      </c>
      <c r="G8241"/>
      <c r="H8241"/>
      <c r="I8241"/>
      <c r="J8241"/>
      <c r="K8241" s="13"/>
      <c r="L8241" s="13">
        <f>dados!I8156/100</f>
        <v>0.13449999999999998</v>
      </c>
      <c r="M8241" s="13">
        <f>dados!J8156/100</f>
        <v>0.1699</v>
      </c>
      <c r="N8241" s="13">
        <f>dados!K8156/100</f>
        <v>0.18</v>
      </c>
      <c r="O8241" s="13">
        <f>dados!L8156/100</f>
        <v>0</v>
      </c>
      <c r="P8241" s="12" t="str">
        <f>LEFT(Tabela2[[#This Row],[Código]],2)</f>
        <v>84</v>
      </c>
    </row>
    <row r="8242" spans="2:16" ht="15" customHeight="1" x14ac:dyDescent="0.25">
      <c r="B8242" s="31" t="str">
        <f>IF(Tabela2[[#This Row],[Tipo]] = 0,LOOKUP(Tabela2[[#This Row],[RESUMO]],Tabela3[Grupo],Tabela3[Meus produtos]),VLOOKUP(Tabela2[[#This Row],[Código]],Tabela4[[Código NBS/LC116]:[Meus serviços]],3,0))</f>
        <v>Não</v>
      </c>
      <c r="C8242" t="str">
        <f>IF(E8242=0,TEXT(dados!A8157,"00000000"),IF(E8242=2,TEXT(dados!A8157,"0000"),TEXT(dados!A8157,"#")))</f>
        <v>84629000</v>
      </c>
      <c r="D8242" t="str">
        <f>IF(dados!B8157=0,"",dados!B8157)</f>
        <v/>
      </c>
      <c r="E8242">
        <f>dados!C8157</f>
        <v>0</v>
      </c>
      <c r="F8242" t="str">
        <f>dados!D8157</f>
        <v>Reatores nucleares caldeiras maquinas aparelhos e instrumentos mecanicos e suas partes Maquinas ferramentas incluindo as prensas para forjar ou estampar martelos martelos piloes e martinetes para trabalhar metais excluindo os laminadores maquinas ferramen</v>
      </c>
      <c r="G8242"/>
      <c r="H8242"/>
      <c r="I8242"/>
      <c r="J8242"/>
      <c r="K8242" s="13"/>
      <c r="L8242" s="13">
        <f>dados!I8157/100</f>
        <v>0.13449999999999998</v>
      </c>
      <c r="M8242" s="13">
        <f>dados!J8157/100</f>
        <v>0.1699</v>
      </c>
      <c r="N8242" s="13">
        <f>dados!K8157/100</f>
        <v>0.18</v>
      </c>
      <c r="O8242" s="13">
        <f>dados!L8157/100</f>
        <v>0</v>
      </c>
      <c r="P8242" s="12" t="str">
        <f>LEFT(Tabela2[[#This Row],[Código]],2)</f>
        <v>84</v>
      </c>
    </row>
    <row r="8243" spans="2:16" ht="15" customHeight="1" x14ac:dyDescent="0.25">
      <c r="B8243" s="31" t="str">
        <f>IF(Tabela2[[#This Row],[Tipo]] = 0,LOOKUP(Tabela2[[#This Row],[RESUMO]],Tabela3[Grupo],Tabela3[Meus produtos]),VLOOKUP(Tabela2[[#This Row],[Código]],Tabela4[[Código NBS/LC116]:[Meus serviços]],3,0))</f>
        <v>Não</v>
      </c>
      <c r="C8243" t="str">
        <f>IF(E8243=0,TEXT(dados!A8158,"00000000"),IF(E8243=2,TEXT(dados!A8158,"0000"),TEXT(dados!A8158,"#")))</f>
        <v>84631010</v>
      </c>
      <c r="D8243" t="str">
        <f>IF(dados!B8158=0,"",dados!B8158)</f>
        <v/>
      </c>
      <c r="E8243">
        <f>dados!C8158</f>
        <v>0</v>
      </c>
      <c r="F8243" t="str">
        <f>dados!D8158</f>
        <v>Bancas p/estirar tubos de metais/ceramais</v>
      </c>
      <c r="G8243"/>
      <c r="H8243"/>
      <c r="I8243"/>
      <c r="J8243"/>
      <c r="K8243" s="13"/>
      <c r="L8243" s="13">
        <f>dados!I8158/100</f>
        <v>0.13449999999999998</v>
      </c>
      <c r="M8243" s="13">
        <f>dados!J8158/100</f>
        <v>0.1699</v>
      </c>
      <c r="N8243" s="13">
        <f>dados!K8158/100</f>
        <v>0.18</v>
      </c>
      <c r="O8243" s="13">
        <f>dados!L8158/100</f>
        <v>0</v>
      </c>
      <c r="P8243" s="12" t="str">
        <f>LEFT(Tabela2[[#This Row],[Código]],2)</f>
        <v>84</v>
      </c>
    </row>
    <row r="8244" spans="2:16" ht="15" customHeight="1" x14ac:dyDescent="0.25">
      <c r="B8244" s="31" t="str">
        <f>IF(Tabela2[[#This Row],[Tipo]] = 0,LOOKUP(Tabela2[[#This Row],[RESUMO]],Tabela3[Grupo],Tabela3[Meus produtos]),VLOOKUP(Tabela2[[#This Row],[Código]],Tabela4[[Código NBS/LC116]:[Meus serviços]],3,0))</f>
        <v>Não</v>
      </c>
      <c r="C8244" t="str">
        <f>IF(E8244=0,TEXT(dados!A8159,"00000000"),IF(E8244=2,TEXT(dados!A8159,"0000"),TEXT(dados!A8159,"#")))</f>
        <v>84631090</v>
      </c>
      <c r="D8244" t="str">
        <f>IF(dados!B8159=0,"",dados!B8159)</f>
        <v/>
      </c>
      <c r="E8244">
        <f>dados!C8159</f>
        <v>0</v>
      </c>
      <c r="F8244" t="str">
        <f>dados!D8159</f>
        <v>Bancas p/estirar barras,perfis,fios de metais/ceramais</v>
      </c>
      <c r="G8244"/>
      <c r="H8244"/>
      <c r="I8244"/>
      <c r="J8244"/>
      <c r="K8244" s="13"/>
      <c r="L8244" s="13">
        <f>dados!I8159/100</f>
        <v>0.13449999999999998</v>
      </c>
      <c r="M8244" s="13">
        <f>dados!J8159/100</f>
        <v>0.1699</v>
      </c>
      <c r="N8244" s="13">
        <f>dados!K8159/100</f>
        <v>0.18</v>
      </c>
      <c r="O8244" s="13">
        <f>dados!L8159/100</f>
        <v>0</v>
      </c>
      <c r="P8244" s="12" t="str">
        <f>LEFT(Tabela2[[#This Row],[Código]],2)</f>
        <v>84</v>
      </c>
    </row>
    <row r="8245" spans="2:16" ht="15" customHeight="1" x14ac:dyDescent="0.25">
      <c r="B8245" s="31" t="str">
        <f>IF(Tabela2[[#This Row],[Tipo]] = 0,LOOKUP(Tabela2[[#This Row],[RESUMO]],Tabela3[Grupo],Tabela3[Meus produtos]),VLOOKUP(Tabela2[[#This Row],[Código]],Tabela4[[Código NBS/LC116]:[Meus serviços]],3,0))</f>
        <v>Não</v>
      </c>
      <c r="C8245" t="str">
        <f>IF(E8245=0,TEXT(dados!A8160,"00000000"),IF(E8245=2,TEXT(dados!A8160,"0000"),TEXT(dados!A8160,"#")))</f>
        <v>84632010</v>
      </c>
      <c r="D8245" t="str">
        <f>IF(dados!B8160=0,"",dados!B8160)</f>
        <v/>
      </c>
      <c r="E8245">
        <f>dados!C8160</f>
        <v>0</v>
      </c>
      <c r="F8245" t="str">
        <f>dados!D8160</f>
        <v>Maqs.ferram.p/fazer roscas por lamin.metais,c/cmd.numer</v>
      </c>
      <c r="G8245"/>
      <c r="H8245"/>
      <c r="I8245"/>
      <c r="J8245"/>
      <c r="K8245" s="13"/>
      <c r="L8245" s="13">
        <f>dados!I8160/100</f>
        <v>0.13449999999999998</v>
      </c>
      <c r="M8245" s="13">
        <f>dados!J8160/100</f>
        <v>0.1699</v>
      </c>
      <c r="N8245" s="13">
        <f>dados!K8160/100</f>
        <v>0.18</v>
      </c>
      <c r="O8245" s="13">
        <f>dados!L8160/100</f>
        <v>0</v>
      </c>
      <c r="P8245" s="12" t="str">
        <f>LEFT(Tabela2[[#This Row],[Código]],2)</f>
        <v>84</v>
      </c>
    </row>
    <row r="8246" spans="2:16" ht="15" customHeight="1" x14ac:dyDescent="0.25">
      <c r="B8246" s="31" t="str">
        <f>IF(Tabela2[[#This Row],[Tipo]] = 0,LOOKUP(Tabela2[[#This Row],[RESUMO]],Tabela3[Grupo],Tabela3[Meus produtos]),VLOOKUP(Tabela2[[#This Row],[Código]],Tabela4[[Código NBS/LC116]:[Meus serviços]],3,0))</f>
        <v>Não</v>
      </c>
      <c r="C8246" t="str">
        <f>IF(E8246=0,TEXT(dados!A8161,"00000000"),IF(E8246=2,TEXT(dados!A8161,"0000"),TEXT(dados!A8161,"#")))</f>
        <v>84632091</v>
      </c>
      <c r="D8246" t="str">
        <f>IF(dados!B8161=0,"",dados!B8161)</f>
        <v/>
      </c>
      <c r="E8246">
        <f>dados!C8161</f>
        <v>0</v>
      </c>
      <c r="F8246" t="str">
        <f>dados!D8161</f>
        <v>Outs.maqs.ferram.de pente plano,cap&gt;=160 roscas/min.</v>
      </c>
      <c r="G8246"/>
      <c r="H8246"/>
      <c r="I8246"/>
      <c r="J8246"/>
      <c r="K8246" s="13"/>
      <c r="L8246" s="13">
        <f>dados!I8161/100</f>
        <v>0.13449999999999998</v>
      </c>
      <c r="M8246" s="13">
        <f>dados!J8161/100</f>
        <v>0.1545</v>
      </c>
      <c r="N8246" s="13">
        <f>dados!K8161/100</f>
        <v>0.18</v>
      </c>
      <c r="O8246" s="13">
        <f>dados!L8161/100</f>
        <v>0</v>
      </c>
      <c r="P8246" s="12" t="str">
        <f>LEFT(Tabela2[[#This Row],[Código]],2)</f>
        <v>84</v>
      </c>
    </row>
    <row r="8247" spans="2:16" ht="15" customHeight="1" x14ac:dyDescent="0.25">
      <c r="B8247" s="31" t="str">
        <f>IF(Tabela2[[#This Row],[Tipo]] = 0,LOOKUP(Tabela2[[#This Row],[RESUMO]],Tabela3[Grupo],Tabela3[Meus produtos]),VLOOKUP(Tabela2[[#This Row],[Código]],Tabela4[[Código NBS/LC116]:[Meus serviços]],3,0))</f>
        <v>Não</v>
      </c>
      <c r="C8247" t="str">
        <f>IF(E8247=0,TEXT(dados!A8162,"00000000"),IF(E8247=2,TEXT(dados!A8162,"0000"),TEXT(dados!A8162,"#")))</f>
        <v>84632099</v>
      </c>
      <c r="D8247" t="str">
        <f>IF(dados!B8162=0,"",dados!B8162)</f>
        <v/>
      </c>
      <c r="E8247">
        <f>dados!C8162</f>
        <v>0</v>
      </c>
      <c r="F8247" t="str">
        <f>dados!D8162</f>
        <v>Outs.maqs.ferram.p/fazer roscas por lamin.de metais,etc</v>
      </c>
      <c r="G8247"/>
      <c r="H8247"/>
      <c r="I8247"/>
      <c r="J8247"/>
      <c r="K8247" s="13"/>
      <c r="L8247" s="13">
        <f>dados!I8162/100</f>
        <v>0.13449999999999998</v>
      </c>
      <c r="M8247" s="13">
        <f>dados!J8162/100</f>
        <v>0.1699</v>
      </c>
      <c r="N8247" s="13">
        <f>dados!K8162/100</f>
        <v>0.18</v>
      </c>
      <c r="O8247" s="13">
        <f>dados!L8162/100</f>
        <v>0</v>
      </c>
      <c r="P8247" s="12" t="str">
        <f>LEFT(Tabela2[[#This Row],[Código]],2)</f>
        <v>84</v>
      </c>
    </row>
    <row r="8248" spans="2:16" ht="15" customHeight="1" x14ac:dyDescent="0.25">
      <c r="B8248" s="31" t="str">
        <f>IF(Tabela2[[#This Row],[Tipo]] = 0,LOOKUP(Tabela2[[#This Row],[RESUMO]],Tabela3[Grupo],Tabela3[Meus produtos]),VLOOKUP(Tabela2[[#This Row],[Código]],Tabela4[[Código NBS/LC116]:[Meus serviços]],3,0))</f>
        <v>Não</v>
      </c>
      <c r="C8248" t="str">
        <f>IF(E8248=0,TEXT(dados!A8163,"00000000"),IF(E8248=2,TEXT(dados!A8163,"0000"),TEXT(dados!A8163,"#")))</f>
        <v>84633000</v>
      </c>
      <c r="D8248" t="str">
        <f>IF(dados!B8163=0,"",dados!B8163)</f>
        <v/>
      </c>
      <c r="E8248">
        <f>dados!C8163</f>
        <v>0</v>
      </c>
      <c r="F8248" t="str">
        <f>dados!D8163</f>
        <v>Maqs.ferram.p/trabalhar arames e fios de metal</v>
      </c>
      <c r="G8248"/>
      <c r="H8248"/>
      <c r="I8248"/>
      <c r="J8248"/>
      <c r="K8248" s="13"/>
      <c r="L8248" s="13">
        <f>dados!I8163/100</f>
        <v>0.13449999999999998</v>
      </c>
      <c r="M8248" s="13">
        <f>dados!J8163/100</f>
        <v>0.1699</v>
      </c>
      <c r="N8248" s="13">
        <f>dados!K8163/100</f>
        <v>0.18</v>
      </c>
      <c r="O8248" s="13">
        <f>dados!L8163/100</f>
        <v>0</v>
      </c>
      <c r="P8248" s="12" t="str">
        <f>LEFT(Tabela2[[#This Row],[Código]],2)</f>
        <v>84</v>
      </c>
    </row>
    <row r="8249" spans="2:16" ht="15" customHeight="1" x14ac:dyDescent="0.25">
      <c r="B8249" s="31" t="str">
        <f>IF(Tabela2[[#This Row],[Tipo]] = 0,LOOKUP(Tabela2[[#This Row],[RESUMO]],Tabela3[Grupo],Tabela3[Meus produtos]),VLOOKUP(Tabela2[[#This Row],[Código]],Tabela4[[Código NBS/LC116]:[Meus serviços]],3,0))</f>
        <v>Não</v>
      </c>
      <c r="C8249" t="str">
        <f>IF(E8249=0,TEXT(dados!A8164,"00000000"),IF(E8249=2,TEXT(dados!A8164,"0000"),TEXT(dados!A8164,"#")))</f>
        <v>84639010</v>
      </c>
      <c r="D8249" t="str">
        <f>IF(dados!B8164=0,"",dados!B8164)</f>
        <v/>
      </c>
      <c r="E8249">
        <f>dados!C8164</f>
        <v>0</v>
      </c>
      <c r="F8249" t="str">
        <f>dados!D8164</f>
        <v>Outs.maqs.ferram.p/trab.metais,s/elim.mater.c/cmd.numer</v>
      </c>
      <c r="G8249"/>
      <c r="H8249"/>
      <c r="I8249"/>
      <c r="J8249"/>
      <c r="K8249" s="13"/>
      <c r="L8249" s="13">
        <f>dados!I8164/100</f>
        <v>0.13449999999999998</v>
      </c>
      <c r="M8249" s="13">
        <f>dados!J8164/100</f>
        <v>0.1699</v>
      </c>
      <c r="N8249" s="13">
        <f>dados!K8164/100</f>
        <v>0.18</v>
      </c>
      <c r="O8249" s="13">
        <f>dados!L8164/100</f>
        <v>0</v>
      </c>
      <c r="P8249" s="12" t="str">
        <f>LEFT(Tabela2[[#This Row],[Código]],2)</f>
        <v>84</v>
      </c>
    </row>
    <row r="8250" spans="2:16" ht="15" customHeight="1" x14ac:dyDescent="0.25">
      <c r="B8250" s="31" t="str">
        <f>IF(Tabela2[[#This Row],[Tipo]] = 0,LOOKUP(Tabela2[[#This Row],[RESUMO]],Tabela3[Grupo],Tabela3[Meus produtos]),VLOOKUP(Tabela2[[#This Row],[Código]],Tabela4[[Código NBS/LC116]:[Meus serviços]],3,0))</f>
        <v>Não</v>
      </c>
      <c r="C8250" t="str">
        <f>IF(E8250=0,TEXT(dados!A8165,"00000000"),IF(E8250=2,TEXT(dados!A8165,"0000"),TEXT(dados!A8165,"#")))</f>
        <v>84639090</v>
      </c>
      <c r="D8250" t="str">
        <f>IF(dados!B8165=0,"",dados!B8165)</f>
        <v/>
      </c>
      <c r="E8250">
        <f>dados!C8165</f>
        <v>0</v>
      </c>
      <c r="F8250" t="str">
        <f>dados!D8165</f>
        <v>Outros maqs.ferram.p/trab.metais,s/elim.mater.</v>
      </c>
      <c r="G8250"/>
      <c r="H8250"/>
      <c r="I8250"/>
      <c r="J8250"/>
      <c r="K8250" s="13"/>
      <c r="L8250" s="13">
        <f>dados!I8165/100</f>
        <v>0.13449999999999998</v>
      </c>
      <c r="M8250" s="13">
        <f>dados!J8165/100</f>
        <v>0.1699</v>
      </c>
      <c r="N8250" s="13">
        <f>dados!K8165/100</f>
        <v>0.12</v>
      </c>
      <c r="O8250" s="13">
        <f>dados!L8165/100</f>
        <v>0</v>
      </c>
      <c r="P8250" s="12" t="str">
        <f>LEFT(Tabela2[[#This Row],[Código]],2)</f>
        <v>84</v>
      </c>
    </row>
    <row r="8251" spans="2:16" ht="15" customHeight="1" x14ac:dyDescent="0.25">
      <c r="B8251" s="31" t="str">
        <f>IF(Tabela2[[#This Row],[Tipo]] = 0,LOOKUP(Tabela2[[#This Row],[RESUMO]],Tabela3[Grupo],Tabela3[Meus produtos]),VLOOKUP(Tabela2[[#This Row],[Código]],Tabela4[[Código NBS/LC116]:[Meus serviços]],3,0))</f>
        <v>Não</v>
      </c>
      <c r="C8251" t="str">
        <f>IF(E8251=0,TEXT(dados!A8166,"00000000"),IF(E8251=2,TEXT(dados!A8166,"0000"),TEXT(dados!A8166,"#")))</f>
        <v>84641000</v>
      </c>
      <c r="D8251" t="str">
        <f>IF(dados!B8166=0,"",dados!B8166)</f>
        <v/>
      </c>
      <c r="E8251">
        <f>dados!C8166</f>
        <v>0</v>
      </c>
      <c r="F8251" t="str">
        <f>dados!D8166</f>
        <v>Maqs.ferram.p/serrar pedra,prods.ceramicos,concreto,etc</v>
      </c>
      <c r="G8251"/>
      <c r="H8251"/>
      <c r="I8251"/>
      <c r="J8251"/>
      <c r="K8251" s="13"/>
      <c r="L8251" s="13">
        <f>dados!I8166/100</f>
        <v>0.13449999999999998</v>
      </c>
      <c r="M8251" s="13">
        <f>dados!J8166/100</f>
        <v>0.1699</v>
      </c>
      <c r="N8251" s="13">
        <f>dados!K8166/100</f>
        <v>0.18</v>
      </c>
      <c r="O8251" s="13">
        <f>dados!L8166/100</f>
        <v>0</v>
      </c>
      <c r="P8251" s="12" t="str">
        <f>LEFT(Tabela2[[#This Row],[Código]],2)</f>
        <v>84</v>
      </c>
    </row>
    <row r="8252" spans="2:16" ht="15" customHeight="1" x14ac:dyDescent="0.25">
      <c r="B8252" s="31" t="str">
        <f>IF(Tabela2[[#This Row],[Tipo]] = 0,LOOKUP(Tabela2[[#This Row],[RESUMO]],Tabela3[Grupo],Tabela3[Meus produtos]),VLOOKUP(Tabela2[[#This Row],[Código]],Tabela4[[Código NBS/LC116]:[Meus serviços]],3,0))</f>
        <v>Não</v>
      </c>
      <c r="C8252" t="str">
        <f>IF(E8252=0,TEXT(dados!A8167,"00000000"),IF(E8252=2,TEXT(dados!A8167,"0000"),TEXT(dados!A8167,"#")))</f>
        <v>84642010</v>
      </c>
      <c r="D8252" t="str">
        <f>IF(dados!B8167=0,"",dados!B8167)</f>
        <v/>
      </c>
      <c r="E8252">
        <f>dados!C8167</f>
        <v>0</v>
      </c>
      <c r="F8252" t="str">
        <f>dados!D8167</f>
        <v>Maqs.ferram.p/esmerilar/polir vidro</v>
      </c>
      <c r="G8252"/>
      <c r="H8252"/>
      <c r="I8252"/>
      <c r="J8252"/>
      <c r="K8252" s="13"/>
      <c r="L8252" s="13">
        <f>dados!I8167/100</f>
        <v>0.13449999999999998</v>
      </c>
      <c r="M8252" s="13">
        <f>dados!J8167/100</f>
        <v>0.1699</v>
      </c>
      <c r="N8252" s="13">
        <f>dados!K8167/100</f>
        <v>0.18</v>
      </c>
      <c r="O8252" s="13">
        <f>dados!L8167/100</f>
        <v>0</v>
      </c>
      <c r="P8252" s="12" t="str">
        <f>LEFT(Tabela2[[#This Row],[Código]],2)</f>
        <v>84</v>
      </c>
    </row>
    <row r="8253" spans="2:16" ht="15" customHeight="1" x14ac:dyDescent="0.25">
      <c r="B8253" s="31" t="str">
        <f>IF(Tabela2[[#This Row],[Tipo]] = 0,LOOKUP(Tabela2[[#This Row],[RESUMO]],Tabela3[Grupo],Tabela3[Meus produtos]),VLOOKUP(Tabela2[[#This Row],[Código]],Tabela4[[Código NBS/LC116]:[Meus serviços]],3,0))</f>
        <v>Não</v>
      </c>
      <c r="C8253" t="str">
        <f>IF(E8253=0,TEXT(dados!A8168,"00000000"),IF(E8253=2,TEXT(dados!A8168,"0000"),TEXT(dados!A8168,"#")))</f>
        <v>84642021</v>
      </c>
      <c r="D8253" t="str">
        <f>IF(dados!B8168=0,"",dados!B8168)</f>
        <v/>
      </c>
      <c r="E8253">
        <f>dados!C8168</f>
        <v>0</v>
      </c>
      <c r="F8253" t="str">
        <f>dados!D8168</f>
        <v>Maqs.ferram.p/polir placas,pavim.revestim.de ceramica</v>
      </c>
      <c r="G8253"/>
      <c r="H8253"/>
      <c r="I8253"/>
      <c r="J8253"/>
      <c r="K8253" s="13"/>
      <c r="L8253" s="13">
        <f>dados!I8168/100</f>
        <v>0.13449999999999998</v>
      </c>
      <c r="M8253" s="13">
        <f>dados!J8168/100</f>
        <v>0.1545</v>
      </c>
      <c r="N8253" s="13">
        <f>dados!K8168/100</f>
        <v>0.18</v>
      </c>
      <c r="O8253" s="13">
        <f>dados!L8168/100</f>
        <v>0</v>
      </c>
      <c r="P8253" s="12" t="str">
        <f>LEFT(Tabela2[[#This Row],[Código]],2)</f>
        <v>84</v>
      </c>
    </row>
    <row r="8254" spans="2:16" ht="15" customHeight="1" x14ac:dyDescent="0.25">
      <c r="B8254" s="31" t="str">
        <f>IF(Tabela2[[#This Row],[Tipo]] = 0,LOOKUP(Tabela2[[#This Row],[RESUMO]],Tabela3[Grupo],Tabela3[Meus produtos]),VLOOKUP(Tabela2[[#This Row],[Código]],Tabela4[[Código NBS/LC116]:[Meus serviços]],3,0))</f>
        <v>Não</v>
      </c>
      <c r="C8254" t="str">
        <f>IF(E8254=0,TEXT(dados!A8169,"00000000"),IF(E8254=2,TEXT(dados!A8169,"0000"),TEXT(dados!A8169,"#")))</f>
        <v>84642029</v>
      </c>
      <c r="D8254" t="str">
        <f>IF(dados!B8169=0,"",dados!B8169)</f>
        <v/>
      </c>
      <c r="E8254">
        <f>dados!C8169</f>
        <v>0</v>
      </c>
      <c r="F8254" t="str">
        <f>dados!D8169</f>
        <v>Outs.maquinas ferram.p/esmerilar/polir ceramica</v>
      </c>
      <c r="G8254"/>
      <c r="H8254"/>
      <c r="I8254"/>
      <c r="J8254"/>
      <c r="K8254" s="13"/>
      <c r="L8254" s="13">
        <f>dados!I8169/100</f>
        <v>0.13449999999999998</v>
      </c>
      <c r="M8254" s="13">
        <f>dados!J8169/100</f>
        <v>0.1699</v>
      </c>
      <c r="N8254" s="13">
        <f>dados!K8169/100</f>
        <v>0.18</v>
      </c>
      <c r="O8254" s="13">
        <f>dados!L8169/100</f>
        <v>0</v>
      </c>
      <c r="P8254" s="12" t="str">
        <f>LEFT(Tabela2[[#This Row],[Código]],2)</f>
        <v>84</v>
      </c>
    </row>
    <row r="8255" spans="2:16" ht="15" customHeight="1" x14ac:dyDescent="0.25">
      <c r="B8255" s="31" t="str">
        <f>IF(Tabela2[[#This Row],[Tipo]] = 0,LOOKUP(Tabela2[[#This Row],[RESUMO]],Tabela3[Grupo],Tabela3[Meus produtos]),VLOOKUP(Tabela2[[#This Row],[Código]],Tabela4[[Código NBS/LC116]:[Meus serviços]],3,0))</f>
        <v>Não</v>
      </c>
      <c r="C8255" t="str">
        <f>IF(E8255=0,TEXT(dados!A8170,"00000000"),IF(E8255=2,TEXT(dados!A8170,"0000"),TEXT(dados!A8170,"#")))</f>
        <v>84642090</v>
      </c>
      <c r="D8255" t="str">
        <f>IF(dados!B8170=0,"",dados!B8170)</f>
        <v/>
      </c>
      <c r="E8255">
        <f>dados!C8170</f>
        <v>0</v>
      </c>
      <c r="F8255" t="str">
        <f>dados!D8170</f>
        <v>Maqs.ferram.p/esmerilar/polir pedra, prods.ceramicos,etc</v>
      </c>
      <c r="G8255"/>
      <c r="H8255"/>
      <c r="I8255"/>
      <c r="J8255"/>
      <c r="K8255" s="13"/>
      <c r="L8255" s="13">
        <f>dados!I8170/100</f>
        <v>0.13449999999999998</v>
      </c>
      <c r="M8255" s="13">
        <f>dados!J8170/100</f>
        <v>0.1699</v>
      </c>
      <c r="N8255" s="13">
        <f>dados!K8170/100</f>
        <v>0.18</v>
      </c>
      <c r="O8255" s="13">
        <f>dados!L8170/100</f>
        <v>0</v>
      </c>
      <c r="P8255" s="12" t="str">
        <f>LEFT(Tabela2[[#This Row],[Código]],2)</f>
        <v>84</v>
      </c>
    </row>
    <row r="8256" spans="2:16" ht="15" customHeight="1" x14ac:dyDescent="0.25">
      <c r="B8256" s="31" t="str">
        <f>IF(Tabela2[[#This Row],[Tipo]] = 0,LOOKUP(Tabela2[[#This Row],[RESUMO]],Tabela3[Grupo],Tabela3[Meus produtos]),VLOOKUP(Tabela2[[#This Row],[Código]],Tabela4[[Código NBS/LC116]:[Meus serviços]],3,0))</f>
        <v>Não</v>
      </c>
      <c r="C8256" t="str">
        <f>IF(E8256=0,TEXT(dados!A8171,"00000000"),IF(E8256=2,TEXT(dados!A8171,"0000"),TEXT(dados!A8171,"#")))</f>
        <v>84649011</v>
      </c>
      <c r="D8256" t="str">
        <f>IF(dados!B8171=0,"",dados!B8171)</f>
        <v/>
      </c>
      <c r="E8256">
        <f>dados!C8171</f>
        <v>0</v>
      </c>
      <c r="F8256" t="str">
        <f>dados!D8171</f>
        <v>Outs.maqs.ferram.p/retif.fresar,etc.vidro,c/cmd.numer.</v>
      </c>
      <c r="G8256"/>
      <c r="H8256"/>
      <c r="I8256"/>
      <c r="J8256"/>
      <c r="K8256" s="13"/>
      <c r="L8256" s="13">
        <f>dados!I8171/100</f>
        <v>0.13449999999999998</v>
      </c>
      <c r="M8256" s="13">
        <f>dados!J8171/100</f>
        <v>0.1545</v>
      </c>
      <c r="N8256" s="13">
        <f>dados!K8171/100</f>
        <v>0.18</v>
      </c>
      <c r="O8256" s="13">
        <f>dados!L8171/100</f>
        <v>0</v>
      </c>
      <c r="P8256" s="12" t="str">
        <f>LEFT(Tabela2[[#This Row],[Código]],2)</f>
        <v>84</v>
      </c>
    </row>
    <row r="8257" spans="2:16" ht="15" customHeight="1" x14ac:dyDescent="0.25">
      <c r="B8257" s="31" t="str">
        <f>IF(Tabela2[[#This Row],[Tipo]] = 0,LOOKUP(Tabela2[[#This Row],[RESUMO]],Tabela3[Grupo],Tabela3[Meus produtos]),VLOOKUP(Tabela2[[#This Row],[Código]],Tabela4[[Código NBS/LC116]:[Meus serviços]],3,0))</f>
        <v>Não</v>
      </c>
      <c r="C8257" t="str">
        <f>IF(E8257=0,TEXT(dados!A8172,"00000000"),IF(E8257=2,TEXT(dados!A8172,"0000"),TEXT(dados!A8172,"#")))</f>
        <v>84649019</v>
      </c>
      <c r="D8257" t="str">
        <f>IF(dados!B8172=0,"",dados!B8172)</f>
        <v/>
      </c>
      <c r="E8257">
        <f>dados!C8172</f>
        <v>0</v>
      </c>
      <c r="F8257" t="str">
        <f>dados!D8172</f>
        <v>Outros maqs.ferram.p/trab.a frio do vidro</v>
      </c>
      <c r="G8257"/>
      <c r="H8257"/>
      <c r="I8257"/>
      <c r="J8257"/>
      <c r="K8257" s="13"/>
      <c r="L8257" s="13">
        <f>dados!I8172/100</f>
        <v>0.13449999999999998</v>
      </c>
      <c r="M8257" s="13">
        <f>dados!J8172/100</f>
        <v>0.1699</v>
      </c>
      <c r="N8257" s="13">
        <f>dados!K8172/100</f>
        <v>0.18</v>
      </c>
      <c r="O8257" s="13">
        <f>dados!L8172/100</f>
        <v>0</v>
      </c>
      <c r="P8257" s="12" t="str">
        <f>LEFT(Tabela2[[#This Row],[Código]],2)</f>
        <v>84</v>
      </c>
    </row>
    <row r="8258" spans="2:16" ht="15" customHeight="1" x14ac:dyDescent="0.25">
      <c r="B8258" s="31" t="str">
        <f>IF(Tabela2[[#This Row],[Tipo]] = 0,LOOKUP(Tabela2[[#This Row],[RESUMO]],Tabela3[Grupo],Tabela3[Meus produtos]),VLOOKUP(Tabela2[[#This Row],[Código]],Tabela4[[Código NBS/LC116]:[Meus serviços]],3,0))</f>
        <v>Não</v>
      </c>
      <c r="C8258" t="str">
        <f>IF(E8258=0,TEXT(dados!A8173,"00000000"),IF(E8258=2,TEXT(dados!A8173,"0000"),TEXT(dados!A8173,"#")))</f>
        <v>84649090</v>
      </c>
      <c r="D8258" t="str">
        <f>IF(dados!B8173=0,"",dados!B8173)</f>
        <v/>
      </c>
      <c r="E8258">
        <f>dados!C8173</f>
        <v>0</v>
      </c>
      <c r="F8258" t="str">
        <f>dados!D8173</f>
        <v>Outs.maqs.ferram.p/trab.pedra,prods.ceramicos,etc.</v>
      </c>
      <c r="G8258"/>
      <c r="H8258"/>
      <c r="I8258"/>
      <c r="J8258"/>
      <c r="K8258" s="13"/>
      <c r="L8258" s="13">
        <f>dados!I8173/100</f>
        <v>0.13449999999999998</v>
      </c>
      <c r="M8258" s="13">
        <f>dados!J8173/100</f>
        <v>0.1699</v>
      </c>
      <c r="N8258" s="13">
        <f>dados!K8173/100</f>
        <v>0.18</v>
      </c>
      <c r="O8258" s="13">
        <f>dados!L8173/100</f>
        <v>0</v>
      </c>
      <c r="P8258" s="12" t="str">
        <f>LEFT(Tabela2[[#This Row],[Código]],2)</f>
        <v>84</v>
      </c>
    </row>
    <row r="8259" spans="2:16" ht="15" customHeight="1" x14ac:dyDescent="0.25">
      <c r="B8259" s="31" t="str">
        <f>IF(Tabela2[[#This Row],[Tipo]] = 0,LOOKUP(Tabela2[[#This Row],[RESUMO]],Tabela3[Grupo],Tabela3[Meus produtos]),VLOOKUP(Tabela2[[#This Row],[Código]],Tabela4[[Código NBS/LC116]:[Meus serviços]],3,0))</f>
        <v>Não</v>
      </c>
      <c r="C8259" t="str">
        <f>IF(E8259=0,TEXT(dados!A8174,"00000000"),IF(E8259=2,TEXT(dados!A8174,"0000"),TEXT(dados!A8174,"#")))</f>
        <v>84651000</v>
      </c>
      <c r="D8259" t="str">
        <f>IF(dados!B8174=0,"",dados!B8174)</f>
        <v/>
      </c>
      <c r="E8259">
        <f>dados!C8174</f>
        <v>0</v>
      </c>
      <c r="F8259" t="str">
        <f>dados!D8174</f>
        <v>Maqs.ferram.p/trab.madeira,etc.c/difer.operac.s/trocar</v>
      </c>
      <c r="G8259"/>
      <c r="H8259"/>
      <c r="I8259"/>
      <c r="J8259"/>
      <c r="K8259" s="13"/>
      <c r="L8259" s="13">
        <f>dados!I8174/100</f>
        <v>0.13449999999999998</v>
      </c>
      <c r="M8259" s="13">
        <f>dados!J8174/100</f>
        <v>0.1699</v>
      </c>
      <c r="N8259" s="13">
        <f>dados!K8174/100</f>
        <v>0.18</v>
      </c>
      <c r="O8259" s="13">
        <f>dados!L8174/100</f>
        <v>0</v>
      </c>
      <c r="P8259" s="12" t="str">
        <f>LEFT(Tabela2[[#This Row],[Código]],2)</f>
        <v>84</v>
      </c>
    </row>
    <row r="8260" spans="2:16" ht="15" customHeight="1" x14ac:dyDescent="0.25">
      <c r="B8260" s="31" t="str">
        <f>IF(Tabela2[[#This Row],[Tipo]] = 0,LOOKUP(Tabela2[[#This Row],[RESUMO]],Tabela3[Grupo],Tabela3[Meus produtos]),VLOOKUP(Tabela2[[#This Row],[Código]],Tabela4[[Código NBS/LC116]:[Meus serviços]],3,0))</f>
        <v>Não</v>
      </c>
      <c r="C8260" t="str">
        <f>IF(E8260=0,TEXT(dados!A8175,"00000000"),IF(E8260=2,TEXT(dados!A8175,"0000"),TEXT(dados!A8175,"#")))</f>
        <v>84652000</v>
      </c>
      <c r="D8260" t="str">
        <f>IF(dados!B8175=0,"",dados!B8175)</f>
        <v/>
      </c>
      <c r="E8260">
        <f>dados!C8175</f>
        <v>0</v>
      </c>
      <c r="F8260" t="str">
        <f>dados!D8175</f>
        <v>Centros de usinagem (fabricacao*)</v>
      </c>
      <c r="G8260"/>
      <c r="H8260"/>
      <c r="I8260"/>
      <c r="J8260"/>
      <c r="K8260" s="13"/>
      <c r="L8260" s="13">
        <f>dados!I8175/100</f>
        <v>0.13449999999999998</v>
      </c>
      <c r="M8260" s="13">
        <f>dados!J8175/100</f>
        <v>0.1699</v>
      </c>
      <c r="N8260" s="13">
        <f>dados!K8175/100</f>
        <v>0.18</v>
      </c>
      <c r="O8260" s="13">
        <f>dados!L8175/100</f>
        <v>0</v>
      </c>
      <c r="P8260" s="12" t="str">
        <f>LEFT(Tabela2[[#This Row],[Código]],2)</f>
        <v>84</v>
      </c>
    </row>
    <row r="8261" spans="2:16" ht="15" customHeight="1" x14ac:dyDescent="0.25">
      <c r="B8261" s="31" t="str">
        <f>IF(Tabela2[[#This Row],[Tipo]] = 0,LOOKUP(Tabela2[[#This Row],[RESUMO]],Tabela3[Grupo],Tabela3[Meus produtos]),VLOOKUP(Tabela2[[#This Row],[Código]],Tabela4[[Código NBS/LC116]:[Meus serviços]],3,0))</f>
        <v>Não</v>
      </c>
      <c r="C8261" t="str">
        <f>IF(E8261=0,TEXT(dados!A8176,"00000000"),IF(E8261=2,TEXT(dados!A8176,"0000"),TEXT(dados!A8176,"#")))</f>
        <v>84659110</v>
      </c>
      <c r="D8261" t="str">
        <f>IF(dados!B8176=0,"",dados!B8176)</f>
        <v/>
      </c>
      <c r="E8261">
        <f>dados!C8176</f>
        <v>0</v>
      </c>
      <c r="F8261" t="str">
        <f>dados!D8176</f>
        <v>Maqs.ferram.de serrar madeira,cortica, etc.de fita s/fim</v>
      </c>
      <c r="G8261"/>
      <c r="H8261"/>
      <c r="I8261"/>
      <c r="J8261"/>
      <c r="K8261" s="13"/>
      <c r="L8261" s="13">
        <f>dados!I8176/100</f>
        <v>0.13449999999999998</v>
      </c>
      <c r="M8261" s="13">
        <f>dados!J8176/100</f>
        <v>0.1699</v>
      </c>
      <c r="N8261" s="13">
        <f>dados!K8176/100</f>
        <v>0.18</v>
      </c>
      <c r="O8261" s="13">
        <f>dados!L8176/100</f>
        <v>0</v>
      </c>
      <c r="P8261" s="12" t="str">
        <f>LEFT(Tabela2[[#This Row],[Código]],2)</f>
        <v>84</v>
      </c>
    </row>
    <row r="8262" spans="2:16" ht="15" customHeight="1" x14ac:dyDescent="0.25">
      <c r="B8262" s="31" t="str">
        <f>IF(Tabela2[[#This Row],[Tipo]] = 0,LOOKUP(Tabela2[[#This Row],[RESUMO]],Tabela3[Grupo],Tabela3[Meus produtos]),VLOOKUP(Tabela2[[#This Row],[Código]],Tabela4[[Código NBS/LC116]:[Meus serviços]],3,0))</f>
        <v>Não</v>
      </c>
      <c r="C8262" t="str">
        <f>IF(E8262=0,TEXT(dados!A8177,"00000000"),IF(E8262=2,TEXT(dados!A8177,"0000"),TEXT(dados!A8177,"#")))</f>
        <v>84659120</v>
      </c>
      <c r="D8262" t="str">
        <f>IF(dados!B8177=0,"",dados!B8177)</f>
        <v/>
      </c>
      <c r="E8262">
        <f>dados!C8177</f>
        <v>0</v>
      </c>
      <c r="F8262" t="str">
        <f>dados!D8177</f>
        <v>Maqs.ferram.de serrar madeira,cortica, etc.circulares</v>
      </c>
      <c r="G8262"/>
      <c r="H8262"/>
      <c r="I8262"/>
      <c r="J8262"/>
      <c r="K8262" s="13"/>
      <c r="L8262" s="13">
        <f>dados!I8177/100</f>
        <v>0.13449999999999998</v>
      </c>
      <c r="M8262" s="13">
        <f>dados!J8177/100</f>
        <v>0.1699</v>
      </c>
      <c r="N8262" s="13">
        <f>dados!K8177/100</f>
        <v>0.18</v>
      </c>
      <c r="O8262" s="13">
        <f>dados!L8177/100</f>
        <v>0</v>
      </c>
      <c r="P8262" s="12" t="str">
        <f>LEFT(Tabela2[[#This Row],[Código]],2)</f>
        <v>84</v>
      </c>
    </row>
    <row r="8263" spans="2:16" ht="15" customHeight="1" x14ac:dyDescent="0.25">
      <c r="B8263" s="31" t="str">
        <f>IF(Tabela2[[#This Row],[Tipo]] = 0,LOOKUP(Tabela2[[#This Row],[RESUMO]],Tabela3[Grupo],Tabela3[Meus produtos]),VLOOKUP(Tabela2[[#This Row],[Código]],Tabela4[[Código NBS/LC116]:[Meus serviços]],3,0))</f>
        <v>Não</v>
      </c>
      <c r="C8263" t="str">
        <f>IF(E8263=0,TEXT(dados!A8178,"00000000"),IF(E8263=2,TEXT(dados!A8178,"0000"),TEXT(dados!A8178,"#")))</f>
        <v>84659190</v>
      </c>
      <c r="D8263" t="str">
        <f>IF(dados!B8178=0,"",dados!B8178)</f>
        <v/>
      </c>
      <c r="E8263">
        <f>dados!C8178</f>
        <v>0</v>
      </c>
      <c r="F8263" t="str">
        <f>dados!D8178</f>
        <v>Outs.maqs.ferram.de serrar madeira,cortica, osso,etc.</v>
      </c>
      <c r="G8263"/>
      <c r="H8263"/>
      <c r="I8263"/>
      <c r="J8263"/>
      <c r="K8263" s="13"/>
      <c r="L8263" s="13">
        <f>dados!I8178/100</f>
        <v>0.13449999999999998</v>
      </c>
      <c r="M8263" s="13">
        <f>dados!J8178/100</f>
        <v>0.1699</v>
      </c>
      <c r="N8263" s="13">
        <f>dados!K8178/100</f>
        <v>0.18</v>
      </c>
      <c r="O8263" s="13">
        <f>dados!L8178/100</f>
        <v>0</v>
      </c>
      <c r="P8263" s="12" t="str">
        <f>LEFT(Tabela2[[#This Row],[Código]],2)</f>
        <v>84</v>
      </c>
    </row>
    <row r="8264" spans="2:16" ht="15" customHeight="1" x14ac:dyDescent="0.25">
      <c r="B8264" s="31" t="str">
        <f>IF(Tabela2[[#This Row],[Tipo]] = 0,LOOKUP(Tabela2[[#This Row],[RESUMO]],Tabela3[Grupo],Tabela3[Meus produtos]),VLOOKUP(Tabela2[[#This Row],[Código]],Tabela4[[Código NBS/LC116]:[Meus serviços]],3,0))</f>
        <v>Não</v>
      </c>
      <c r="C8264" t="str">
        <f>IF(E8264=0,TEXT(dados!A8179,"00000000"),IF(E8264=2,TEXT(dados!A8179,"0000"),TEXT(dados!A8179,"#")))</f>
        <v>84659211</v>
      </c>
      <c r="D8264" t="str">
        <f>IF(dados!B8179=0,"",dados!B8179)</f>
        <v/>
      </c>
      <c r="E8264">
        <f>dados!C8179</f>
        <v>0</v>
      </c>
      <c r="F8264" t="str">
        <f>dados!D8179</f>
        <v>Fresadoras de madeira,cortica,osso,etc. c/cmdo.numer.</v>
      </c>
      <c r="G8264"/>
      <c r="H8264"/>
      <c r="I8264"/>
      <c r="J8264"/>
      <c r="K8264" s="13"/>
      <c r="L8264" s="13">
        <f>dados!I8179/100</f>
        <v>0.13449999999999998</v>
      </c>
      <c r="M8264" s="13">
        <f>dados!J8179/100</f>
        <v>0.1699</v>
      </c>
      <c r="N8264" s="13">
        <f>dados!K8179/100</f>
        <v>0.18</v>
      </c>
      <c r="O8264" s="13">
        <f>dados!L8179/100</f>
        <v>0</v>
      </c>
      <c r="P8264" s="12" t="str">
        <f>LEFT(Tabela2[[#This Row],[Código]],2)</f>
        <v>84</v>
      </c>
    </row>
    <row r="8265" spans="2:16" ht="15" customHeight="1" x14ac:dyDescent="0.25">
      <c r="B8265" s="31" t="str">
        <f>IF(Tabela2[[#This Row],[Tipo]] = 0,LOOKUP(Tabela2[[#This Row],[RESUMO]],Tabela3[Grupo],Tabela3[Meus produtos]),VLOOKUP(Tabela2[[#This Row],[Código]],Tabela4[[Código NBS/LC116]:[Meus serviços]],3,0))</f>
        <v>Não</v>
      </c>
      <c r="C8265" t="str">
        <f>IF(E8265=0,TEXT(dados!A8180,"00000000"),IF(E8265=2,TEXT(dados!A8180,"0000"),TEXT(dados!A8180,"#")))</f>
        <v>84659219</v>
      </c>
      <c r="D8265" t="str">
        <f>IF(dados!B8180=0,"",dados!B8180)</f>
        <v/>
      </c>
      <c r="E8265">
        <f>dados!C8180</f>
        <v>0</v>
      </c>
      <c r="F8265" t="str">
        <f>dados!D8180</f>
        <v>Maqs.ferram.p/desbastar,etc.madeira,etc.c/cmdo.numer.</v>
      </c>
      <c r="G8265"/>
      <c r="H8265"/>
      <c r="I8265"/>
      <c r="J8265"/>
      <c r="K8265" s="13"/>
      <c r="L8265" s="13">
        <f>dados!I8180/100</f>
        <v>0.13449999999999998</v>
      </c>
      <c r="M8265" s="13">
        <f>dados!J8180/100</f>
        <v>0.1699</v>
      </c>
      <c r="N8265" s="13">
        <f>dados!K8180/100</f>
        <v>0.18</v>
      </c>
      <c r="O8265" s="13">
        <f>dados!L8180/100</f>
        <v>0</v>
      </c>
      <c r="P8265" s="12" t="str">
        <f>LEFT(Tabela2[[#This Row],[Código]],2)</f>
        <v>84</v>
      </c>
    </row>
    <row r="8266" spans="2:16" ht="15" customHeight="1" x14ac:dyDescent="0.25">
      <c r="B8266" s="31" t="str">
        <f>IF(Tabela2[[#This Row],[Tipo]] = 0,LOOKUP(Tabela2[[#This Row],[RESUMO]],Tabela3[Grupo],Tabela3[Meus produtos]),VLOOKUP(Tabela2[[#This Row],[Código]],Tabela4[[Código NBS/LC116]:[Meus serviços]],3,0))</f>
        <v>Não</v>
      </c>
      <c r="C8266" t="str">
        <f>IF(E8266=0,TEXT(dados!A8181,"00000000"),IF(E8266=2,TEXT(dados!A8181,"0000"),TEXT(dados!A8181,"#")))</f>
        <v>84659290</v>
      </c>
      <c r="D8266" t="str">
        <f>IF(dados!B8181=0,"",dados!B8181)</f>
        <v/>
      </c>
      <c r="E8266">
        <f>dados!C8181</f>
        <v>0</v>
      </c>
      <c r="F8266" t="str">
        <f>dados!D8181</f>
        <v>Outs.maqs.ferram.p/desbastar,etc.madeira,cortica,etc.</v>
      </c>
      <c r="G8266"/>
      <c r="H8266"/>
      <c r="I8266"/>
      <c r="J8266"/>
      <c r="K8266" s="13"/>
      <c r="L8266" s="13">
        <f>dados!I8181/100</f>
        <v>0.13449999999999998</v>
      </c>
      <c r="M8266" s="13">
        <f>dados!J8181/100</f>
        <v>0.1699</v>
      </c>
      <c r="N8266" s="13">
        <f>dados!K8181/100</f>
        <v>0.18</v>
      </c>
      <c r="O8266" s="13">
        <f>dados!L8181/100</f>
        <v>0</v>
      </c>
      <c r="P8266" s="12" t="str">
        <f>LEFT(Tabela2[[#This Row],[Código]],2)</f>
        <v>84</v>
      </c>
    </row>
    <row r="8267" spans="2:16" ht="15" customHeight="1" x14ac:dyDescent="0.25">
      <c r="B8267" s="31" t="str">
        <f>IF(Tabela2[[#This Row],[Tipo]] = 0,LOOKUP(Tabela2[[#This Row],[RESUMO]],Tabela3[Grupo],Tabela3[Meus produtos]),VLOOKUP(Tabela2[[#This Row],[Código]],Tabela4[[Código NBS/LC116]:[Meus serviços]],3,0))</f>
        <v>Não</v>
      </c>
      <c r="C8267" t="str">
        <f>IF(E8267=0,TEXT(dados!A8182,"00000000"),IF(E8267=2,TEXT(dados!A8182,"0000"),TEXT(dados!A8182,"#")))</f>
        <v>84659310</v>
      </c>
      <c r="D8267" t="str">
        <f>IF(dados!B8182=0,"",dados!B8182)</f>
        <v/>
      </c>
      <c r="E8267">
        <f>dados!C8182</f>
        <v>0</v>
      </c>
      <c r="F8267" t="str">
        <f>dados!D8182</f>
        <v>Lixadeiras p/madeira,cortica,osso,borracha endurec.etc.</v>
      </c>
      <c r="G8267"/>
      <c r="H8267"/>
      <c r="I8267"/>
      <c r="J8267"/>
      <c r="K8267" s="13"/>
      <c r="L8267" s="13">
        <f>dados!I8182/100</f>
        <v>0.13449999999999998</v>
      </c>
      <c r="M8267" s="13">
        <f>dados!J8182/100</f>
        <v>0.1699</v>
      </c>
      <c r="N8267" s="13">
        <f>dados!K8182/100</f>
        <v>0.18</v>
      </c>
      <c r="O8267" s="13">
        <f>dados!L8182/100</f>
        <v>0</v>
      </c>
      <c r="P8267" s="12" t="str">
        <f>LEFT(Tabela2[[#This Row],[Código]],2)</f>
        <v>84</v>
      </c>
    </row>
    <row r="8268" spans="2:16" ht="15" customHeight="1" x14ac:dyDescent="0.25">
      <c r="B8268" s="31" t="str">
        <f>IF(Tabela2[[#This Row],[Tipo]] = 0,LOOKUP(Tabela2[[#This Row],[RESUMO]],Tabela3[Grupo],Tabela3[Meus produtos]),VLOOKUP(Tabela2[[#This Row],[Código]],Tabela4[[Código NBS/LC116]:[Meus serviços]],3,0))</f>
        <v>Não</v>
      </c>
      <c r="C8268" t="str">
        <f>IF(E8268=0,TEXT(dados!A8183,"00000000"),IF(E8268=2,TEXT(dados!A8183,"0000"),TEXT(dados!A8183,"#")))</f>
        <v>84659390</v>
      </c>
      <c r="D8268" t="str">
        <f>IF(dados!B8183=0,"",dados!B8183)</f>
        <v/>
      </c>
      <c r="E8268">
        <f>dados!C8183</f>
        <v>0</v>
      </c>
      <c r="F8268" t="str">
        <f>dados!D8183</f>
        <v>Outs.maqs.ferram.p/esmerilar/polir madeira, cortica,etc.</v>
      </c>
      <c r="G8268"/>
      <c r="H8268"/>
      <c r="I8268"/>
      <c r="J8268"/>
      <c r="K8268" s="13"/>
      <c r="L8268" s="13">
        <f>dados!I8183/100</f>
        <v>0.13449999999999998</v>
      </c>
      <c r="M8268" s="13">
        <f>dados!J8183/100</f>
        <v>0.1699</v>
      </c>
      <c r="N8268" s="13">
        <f>dados!K8183/100</f>
        <v>0.18</v>
      </c>
      <c r="O8268" s="13">
        <f>dados!L8183/100</f>
        <v>0</v>
      </c>
      <c r="P8268" s="12" t="str">
        <f>LEFT(Tabela2[[#This Row],[Código]],2)</f>
        <v>84</v>
      </c>
    </row>
    <row r="8269" spans="2:16" ht="15" customHeight="1" x14ac:dyDescent="0.25">
      <c r="B8269" s="31" t="str">
        <f>IF(Tabela2[[#This Row],[Tipo]] = 0,LOOKUP(Tabela2[[#This Row],[RESUMO]],Tabela3[Grupo],Tabela3[Meus produtos]),VLOOKUP(Tabela2[[#This Row],[Código]],Tabela4[[Código NBS/LC116]:[Meus serviços]],3,0))</f>
        <v>Não</v>
      </c>
      <c r="C8269" t="str">
        <f>IF(E8269=0,TEXT(dados!A8184,"00000000"),IF(E8269=2,TEXT(dados!A8184,"0000"),TEXT(dados!A8184,"#")))</f>
        <v>84659400</v>
      </c>
      <c r="D8269" t="str">
        <f>IF(dados!B8184=0,"",dados!B8184)</f>
        <v/>
      </c>
      <c r="E8269">
        <f>dados!C8184</f>
        <v>0</v>
      </c>
      <c r="F8269" t="str">
        <f>dados!D8184</f>
        <v>Maqs.ferram.p/arquear/reunir madeira, cortica, osso,etc.</v>
      </c>
      <c r="G8269"/>
      <c r="H8269"/>
      <c r="I8269"/>
      <c r="J8269"/>
      <c r="K8269" s="13"/>
      <c r="L8269" s="13">
        <f>dados!I8184/100</f>
        <v>0.13449999999999998</v>
      </c>
      <c r="M8269" s="13">
        <f>dados!J8184/100</f>
        <v>0.1699</v>
      </c>
      <c r="N8269" s="13">
        <f>dados!K8184/100</f>
        <v>0.18</v>
      </c>
      <c r="O8269" s="13">
        <f>dados!L8184/100</f>
        <v>0</v>
      </c>
      <c r="P8269" s="12" t="str">
        <f>LEFT(Tabela2[[#This Row],[Código]],2)</f>
        <v>84</v>
      </c>
    </row>
    <row r="8270" spans="2:16" ht="15" customHeight="1" x14ac:dyDescent="0.25">
      <c r="B8270" s="31" t="str">
        <f>IF(Tabela2[[#This Row],[Tipo]] = 0,LOOKUP(Tabela2[[#This Row],[RESUMO]],Tabela3[Grupo],Tabela3[Meus produtos]),VLOOKUP(Tabela2[[#This Row],[Código]],Tabela4[[Código NBS/LC116]:[Meus serviços]],3,0))</f>
        <v>Não</v>
      </c>
      <c r="C8270" t="str">
        <f>IF(E8270=0,TEXT(dados!A8185,"00000000"),IF(E8270=2,TEXT(dados!A8185,"0000"),TEXT(dados!A8185,"#")))</f>
        <v>84659511</v>
      </c>
      <c r="D8270" t="str">
        <f>IF(dados!B8185=0,"",dados!B8185)</f>
        <v/>
      </c>
      <c r="E8270">
        <f>dados!C8185</f>
        <v>0</v>
      </c>
      <c r="F8270" t="str">
        <f>dados!D8185</f>
        <v>Maqs.ferram.p/furar madeira,cortica,etc. c/cmdo.numer.</v>
      </c>
      <c r="G8270"/>
      <c r="H8270"/>
      <c r="I8270"/>
      <c r="J8270"/>
      <c r="K8270" s="13"/>
      <c r="L8270" s="13">
        <f>dados!I8185/100</f>
        <v>0.13449999999999998</v>
      </c>
      <c r="M8270" s="13">
        <f>dados!J8185/100</f>
        <v>0.1699</v>
      </c>
      <c r="N8270" s="13">
        <f>dados!K8185/100</f>
        <v>0.18</v>
      </c>
      <c r="O8270" s="13">
        <f>dados!L8185/100</f>
        <v>0</v>
      </c>
      <c r="P8270" s="12" t="str">
        <f>LEFT(Tabela2[[#This Row],[Código]],2)</f>
        <v>84</v>
      </c>
    </row>
    <row r="8271" spans="2:16" ht="15" customHeight="1" x14ac:dyDescent="0.25">
      <c r="B8271" s="31" t="str">
        <f>IF(Tabela2[[#This Row],[Tipo]] = 0,LOOKUP(Tabela2[[#This Row],[RESUMO]],Tabela3[Grupo],Tabela3[Meus produtos]),VLOOKUP(Tabela2[[#This Row],[Código]],Tabela4[[Código NBS/LC116]:[Meus serviços]],3,0))</f>
        <v>Não</v>
      </c>
      <c r="C8271" t="str">
        <f>IF(E8271=0,TEXT(dados!A8186,"00000000"),IF(E8271=2,TEXT(dados!A8186,"0000"),TEXT(dados!A8186,"#")))</f>
        <v>84659512</v>
      </c>
      <c r="D8271" t="str">
        <f>IF(dados!B8186=0,"",dados!B8186)</f>
        <v/>
      </c>
      <c r="E8271">
        <f>dados!C8186</f>
        <v>0</v>
      </c>
      <c r="F8271" t="str">
        <f>dados!D8186</f>
        <v>Maqs.ferram.p/escatelar madeira,cortica,etc. c/cmdo.num.</v>
      </c>
      <c r="G8271"/>
      <c r="H8271"/>
      <c r="I8271"/>
      <c r="J8271"/>
      <c r="K8271" s="13"/>
      <c r="L8271" s="13">
        <f>dados!I8186/100</f>
        <v>0.13449999999999998</v>
      </c>
      <c r="M8271" s="13">
        <f>dados!J8186/100</f>
        <v>0.1699</v>
      </c>
      <c r="N8271" s="13">
        <f>dados!K8186/100</f>
        <v>0.18</v>
      </c>
      <c r="O8271" s="13">
        <f>dados!L8186/100</f>
        <v>0</v>
      </c>
      <c r="P8271" s="12" t="str">
        <f>LEFT(Tabela2[[#This Row],[Código]],2)</f>
        <v>84</v>
      </c>
    </row>
    <row r="8272" spans="2:16" ht="15" customHeight="1" x14ac:dyDescent="0.25">
      <c r="B8272" s="31" t="str">
        <f>IF(Tabela2[[#This Row],[Tipo]] = 0,LOOKUP(Tabela2[[#This Row],[RESUMO]],Tabela3[Grupo],Tabela3[Meus produtos]),VLOOKUP(Tabela2[[#This Row],[Código]],Tabela4[[Código NBS/LC116]:[Meus serviços]],3,0))</f>
        <v>Não</v>
      </c>
      <c r="C8272" t="str">
        <f>IF(E8272=0,TEXT(dados!A8187,"00000000"),IF(E8272=2,TEXT(dados!A8187,"0000"),TEXT(dados!A8187,"#")))</f>
        <v>84659591</v>
      </c>
      <c r="D8272" t="str">
        <f>IF(dados!B8187=0,"",dados!B8187)</f>
        <v/>
      </c>
      <c r="E8272">
        <f>dados!C8187</f>
        <v>0</v>
      </c>
      <c r="F8272" t="str">
        <f>dados!D8187</f>
        <v>Outs.maqs.ferram.p/furar madeira,cortica, osso,etc.</v>
      </c>
      <c r="G8272"/>
      <c r="H8272"/>
      <c r="I8272"/>
      <c r="J8272"/>
      <c r="K8272" s="13"/>
      <c r="L8272" s="13">
        <f>dados!I8187/100</f>
        <v>0.13449999999999998</v>
      </c>
      <c r="M8272" s="13">
        <f>dados!J8187/100</f>
        <v>0.1699</v>
      </c>
      <c r="N8272" s="13">
        <f>dados!K8187/100</f>
        <v>0.18</v>
      </c>
      <c r="O8272" s="13">
        <f>dados!L8187/100</f>
        <v>0</v>
      </c>
      <c r="P8272" s="12" t="str">
        <f>LEFT(Tabela2[[#This Row],[Código]],2)</f>
        <v>84</v>
      </c>
    </row>
    <row r="8273" spans="2:16" ht="15" customHeight="1" x14ac:dyDescent="0.25">
      <c r="B8273" s="31" t="str">
        <f>IF(Tabela2[[#This Row],[Tipo]] = 0,LOOKUP(Tabela2[[#This Row],[RESUMO]],Tabela3[Grupo],Tabela3[Meus produtos]),VLOOKUP(Tabela2[[#This Row],[Código]],Tabela4[[Código NBS/LC116]:[Meus serviços]],3,0))</f>
        <v>Não</v>
      </c>
      <c r="C8273" t="str">
        <f>IF(E8273=0,TEXT(dados!A8188,"00000000"),IF(E8273=2,TEXT(dados!A8188,"0000"),TEXT(dados!A8188,"#")))</f>
        <v>84659592</v>
      </c>
      <c r="D8273" t="str">
        <f>IF(dados!B8188=0,"",dados!B8188)</f>
        <v/>
      </c>
      <c r="E8273">
        <f>dados!C8188</f>
        <v>0</v>
      </c>
      <c r="F8273" t="str">
        <f>dados!D8188</f>
        <v>Outs.maqs.ferram.p/escatelar madeira, cortica, osso,etc.</v>
      </c>
      <c r="G8273"/>
      <c r="H8273"/>
      <c r="I8273"/>
      <c r="J8273"/>
      <c r="K8273" s="13"/>
      <c r="L8273" s="13">
        <f>dados!I8188/100</f>
        <v>0.13449999999999998</v>
      </c>
      <c r="M8273" s="13">
        <f>dados!J8188/100</f>
        <v>0.1699</v>
      </c>
      <c r="N8273" s="13">
        <f>dados!K8188/100</f>
        <v>0.18</v>
      </c>
      <c r="O8273" s="13">
        <f>dados!L8188/100</f>
        <v>0</v>
      </c>
      <c r="P8273" s="12" t="str">
        <f>LEFT(Tabela2[[#This Row],[Código]],2)</f>
        <v>84</v>
      </c>
    </row>
    <row r="8274" spans="2:16" ht="15" customHeight="1" x14ac:dyDescent="0.25">
      <c r="B8274" s="31" t="str">
        <f>IF(Tabela2[[#This Row],[Tipo]] = 0,LOOKUP(Tabela2[[#This Row],[RESUMO]],Tabela3[Grupo],Tabela3[Meus produtos]),VLOOKUP(Tabela2[[#This Row],[Código]],Tabela4[[Código NBS/LC116]:[Meus serviços]],3,0))</f>
        <v>Não</v>
      </c>
      <c r="C8274" t="str">
        <f>IF(E8274=0,TEXT(dados!A8189,"00000000"),IF(E8274=2,TEXT(dados!A8189,"0000"),TEXT(dados!A8189,"#")))</f>
        <v>84659600</v>
      </c>
      <c r="D8274" t="str">
        <f>IF(dados!B8189=0,"",dados!B8189)</f>
        <v/>
      </c>
      <c r="E8274">
        <f>dados!C8189</f>
        <v>0</v>
      </c>
      <c r="F8274" t="str">
        <f>dados!D8189</f>
        <v>Maqs.ferram.p/fender/seccionar/desenrolar madeira,etc.</v>
      </c>
      <c r="G8274"/>
      <c r="H8274"/>
      <c r="I8274"/>
      <c r="J8274"/>
      <c r="K8274" s="13"/>
      <c r="L8274" s="13">
        <f>dados!I8189/100</f>
        <v>0.13449999999999998</v>
      </c>
      <c r="M8274" s="13">
        <f>dados!J8189/100</f>
        <v>0.1699</v>
      </c>
      <c r="N8274" s="13">
        <f>dados!K8189/100</f>
        <v>0.18</v>
      </c>
      <c r="O8274" s="13">
        <f>dados!L8189/100</f>
        <v>0</v>
      </c>
      <c r="P8274" s="12" t="str">
        <f>LEFT(Tabela2[[#This Row],[Código]],2)</f>
        <v>84</v>
      </c>
    </row>
    <row r="8275" spans="2:16" ht="15" customHeight="1" x14ac:dyDescent="0.25">
      <c r="B8275" s="31" t="str">
        <f>IF(Tabela2[[#This Row],[Tipo]] = 0,LOOKUP(Tabela2[[#This Row],[RESUMO]],Tabela3[Grupo],Tabela3[Meus produtos]),VLOOKUP(Tabela2[[#This Row],[Código]],Tabela4[[Código NBS/LC116]:[Meus serviços]],3,0))</f>
        <v>Não</v>
      </c>
      <c r="C8275" t="str">
        <f>IF(E8275=0,TEXT(dados!A8190,"00000000"),IF(E8275=2,TEXT(dados!A8190,"0000"),TEXT(dados!A8190,"#")))</f>
        <v>84659900</v>
      </c>
      <c r="D8275" t="str">
        <f>IF(dados!B8190=0,"",dados!B8190)</f>
        <v/>
      </c>
      <c r="E8275">
        <f>dados!C8190</f>
        <v>0</v>
      </c>
      <c r="F8275" t="str">
        <f>dados!D8190</f>
        <v>Outs.maqs.ferram.p/trab.madeira,cortica,osso,etc.</v>
      </c>
      <c r="G8275"/>
      <c r="H8275"/>
      <c r="I8275"/>
      <c r="J8275"/>
      <c r="K8275" s="13"/>
      <c r="L8275" s="13">
        <f>dados!I8190/100</f>
        <v>0.13449999999999998</v>
      </c>
      <c r="M8275" s="13">
        <f>dados!J8190/100</f>
        <v>0.1699</v>
      </c>
      <c r="N8275" s="13">
        <f>dados!K8190/100</f>
        <v>0.12</v>
      </c>
      <c r="O8275" s="13">
        <f>dados!L8190/100</f>
        <v>0</v>
      </c>
      <c r="P8275" s="12" t="str">
        <f>LEFT(Tabela2[[#This Row],[Código]],2)</f>
        <v>84</v>
      </c>
    </row>
    <row r="8276" spans="2:16" ht="15" customHeight="1" x14ac:dyDescent="0.25">
      <c r="B8276" s="31" t="str">
        <f>IF(Tabela2[[#This Row],[Tipo]] = 0,LOOKUP(Tabela2[[#This Row],[RESUMO]],Tabela3[Grupo],Tabela3[Meus produtos]),VLOOKUP(Tabela2[[#This Row],[Código]],Tabela4[[Código NBS/LC116]:[Meus serviços]],3,0))</f>
        <v>Não</v>
      </c>
      <c r="C8276" t="str">
        <f>IF(E8276=0,TEXT(dados!A8191,"00000000"),IF(E8276=2,TEXT(dados!A8191,"0000"),TEXT(dados!A8191,"#")))</f>
        <v>84661000</v>
      </c>
      <c r="D8276" t="str">
        <f>IF(dados!B8191=0,"",dados!B8191)</f>
        <v/>
      </c>
      <c r="E8276">
        <f>dados!C8191</f>
        <v>0</v>
      </c>
      <c r="F8276" t="str">
        <f>dados!D8191</f>
        <v>Porta-ferramentas e fieiras de abertura automatica</v>
      </c>
      <c r="G8276"/>
      <c r="H8276"/>
      <c r="I8276"/>
      <c r="J8276"/>
      <c r="K8276" s="13"/>
      <c r="L8276" s="13">
        <f>dados!I8191/100</f>
        <v>0.13449999999999998</v>
      </c>
      <c r="M8276" s="13">
        <f>dados!J8191/100</f>
        <v>0.1699</v>
      </c>
      <c r="N8276" s="13">
        <f>dados!K8191/100</f>
        <v>0.12</v>
      </c>
      <c r="O8276" s="13">
        <f>dados!L8191/100</f>
        <v>0</v>
      </c>
      <c r="P8276" s="12" t="str">
        <f>LEFT(Tabela2[[#This Row],[Código]],2)</f>
        <v>84</v>
      </c>
    </row>
    <row r="8277" spans="2:16" ht="15" customHeight="1" x14ac:dyDescent="0.25">
      <c r="B8277" s="31" t="str">
        <f>IF(Tabela2[[#This Row],[Tipo]] = 0,LOOKUP(Tabela2[[#This Row],[RESUMO]],Tabela3[Grupo],Tabela3[Meus produtos]),VLOOKUP(Tabela2[[#This Row],[Código]],Tabela4[[Código NBS/LC116]:[Meus serviços]],3,0))</f>
        <v>Não</v>
      </c>
      <c r="C8277" t="str">
        <f>IF(E8277=0,TEXT(dados!A8192,"00000000"),IF(E8277=2,TEXT(dados!A8192,"0000"),TEXT(dados!A8192,"#")))</f>
        <v>84662010</v>
      </c>
      <c r="D8277" t="str">
        <f>IF(dados!B8192=0,"",dados!B8192)</f>
        <v/>
      </c>
      <c r="E8277">
        <f>dados!C8192</f>
        <v>0</v>
      </c>
      <c r="F8277" t="str">
        <f>dados!D8192</f>
        <v>Porta-pecas p/tornos</v>
      </c>
      <c r="G8277"/>
      <c r="H8277"/>
      <c r="I8277"/>
      <c r="J8277"/>
      <c r="K8277" s="13"/>
      <c r="L8277" s="13">
        <f>dados!I8192/100</f>
        <v>0.13449999999999998</v>
      </c>
      <c r="M8277" s="13">
        <f>dados!J8192/100</f>
        <v>0.1699</v>
      </c>
      <c r="N8277" s="13">
        <f>dados!K8192/100</f>
        <v>0.18</v>
      </c>
      <c r="O8277" s="13">
        <f>dados!L8192/100</f>
        <v>0</v>
      </c>
      <c r="P8277" s="12" t="str">
        <f>LEFT(Tabela2[[#This Row],[Código]],2)</f>
        <v>84</v>
      </c>
    </row>
    <row r="8278" spans="2:16" ht="15" customHeight="1" x14ac:dyDescent="0.25">
      <c r="B8278" s="31" t="str">
        <f>IF(Tabela2[[#This Row],[Tipo]] = 0,LOOKUP(Tabela2[[#This Row],[RESUMO]],Tabela3[Grupo],Tabela3[Meus produtos]),VLOOKUP(Tabela2[[#This Row],[Código]],Tabela4[[Código NBS/LC116]:[Meus serviços]],3,0))</f>
        <v>Não</v>
      </c>
      <c r="C8278" t="str">
        <f>IF(E8278=0,TEXT(dados!A8193,"00000000"),IF(E8278=2,TEXT(dados!A8193,"0000"),TEXT(dados!A8193,"#")))</f>
        <v>84662090</v>
      </c>
      <c r="D8278" t="str">
        <f>IF(dados!B8193=0,"",dados!B8193)</f>
        <v/>
      </c>
      <c r="E8278">
        <f>dados!C8193</f>
        <v>0</v>
      </c>
      <c r="F8278" t="str">
        <f>dados!D8193</f>
        <v>Porta-pecas p/outs.maqs.ferram.</v>
      </c>
      <c r="G8278"/>
      <c r="H8278"/>
      <c r="I8278"/>
      <c r="J8278"/>
      <c r="K8278" s="13"/>
      <c r="L8278" s="13">
        <f>dados!I8193/100</f>
        <v>0.13449999999999998</v>
      </c>
      <c r="M8278" s="13">
        <f>dados!J8193/100</f>
        <v>0.1699</v>
      </c>
      <c r="N8278" s="13">
        <f>dados!K8193/100</f>
        <v>0.18</v>
      </c>
      <c r="O8278" s="13">
        <f>dados!L8193/100</f>
        <v>0</v>
      </c>
      <c r="P8278" s="12" t="str">
        <f>LEFT(Tabela2[[#This Row],[Código]],2)</f>
        <v>84</v>
      </c>
    </row>
    <row r="8279" spans="2:16" ht="15" customHeight="1" x14ac:dyDescent="0.25">
      <c r="B8279" s="31" t="str">
        <f>IF(Tabela2[[#This Row],[Tipo]] = 0,LOOKUP(Tabela2[[#This Row],[RESUMO]],Tabela3[Grupo],Tabela3[Meus produtos]),VLOOKUP(Tabela2[[#This Row],[Código]],Tabela4[[Código NBS/LC116]:[Meus serviços]],3,0))</f>
        <v>Não</v>
      </c>
      <c r="C8279" t="str">
        <f>IF(E8279=0,TEXT(dados!A8194,"00000000"),IF(E8279=2,TEXT(dados!A8194,"0000"),TEXT(dados!A8194,"#")))</f>
        <v>84663000</v>
      </c>
      <c r="D8279" t="str">
        <f>IF(dados!B8194=0,"",dados!B8194)</f>
        <v/>
      </c>
      <c r="E8279">
        <f>dados!C8194</f>
        <v>0</v>
      </c>
      <c r="F8279" t="str">
        <f>dados!D8194</f>
        <v>Dispositivos divisores/especiais p/maqs. ferram.</v>
      </c>
      <c r="G8279"/>
      <c r="H8279"/>
      <c r="I8279"/>
      <c r="J8279"/>
      <c r="K8279" s="13"/>
      <c r="L8279" s="13">
        <f>dados!I8194/100</f>
        <v>0.13449999999999998</v>
      </c>
      <c r="M8279" s="13">
        <f>dados!J8194/100</f>
        <v>0.1699</v>
      </c>
      <c r="N8279" s="13">
        <f>dados!K8194/100</f>
        <v>0.18</v>
      </c>
      <c r="O8279" s="13">
        <f>dados!L8194/100</f>
        <v>0</v>
      </c>
      <c r="P8279" s="12" t="str">
        <f>LEFT(Tabela2[[#This Row],[Código]],2)</f>
        <v>84</v>
      </c>
    </row>
    <row r="8280" spans="2:16" ht="15" customHeight="1" x14ac:dyDescent="0.25">
      <c r="B8280" s="31" t="str">
        <f>IF(Tabela2[[#This Row],[Tipo]] = 0,LOOKUP(Tabela2[[#This Row],[RESUMO]],Tabela3[Grupo],Tabela3[Meus produtos]),VLOOKUP(Tabela2[[#This Row],[Código]],Tabela4[[Código NBS/LC116]:[Meus serviços]],3,0))</f>
        <v>Não</v>
      </c>
      <c r="C8280" t="str">
        <f>IF(E8280=0,TEXT(dados!A8195,"00000000"),IF(E8280=2,TEXT(dados!A8195,"0000"),TEXT(dados!A8195,"#")))</f>
        <v>84669100</v>
      </c>
      <c r="D8280" t="str">
        <f>IF(dados!B8195=0,"",dados!B8195)</f>
        <v/>
      </c>
      <c r="E8280">
        <f>dados!C8195</f>
        <v>0</v>
      </c>
      <c r="F8280" t="str">
        <f>dados!D8195</f>
        <v>Partes e acess.de maqs.ferram.p/trab.pedra, concreto,etc</v>
      </c>
      <c r="G8280"/>
      <c r="H8280"/>
      <c r="I8280"/>
      <c r="J8280"/>
      <c r="K8280" s="13"/>
      <c r="L8280" s="13">
        <f>dados!I8195/100</f>
        <v>0.13449999999999998</v>
      </c>
      <c r="M8280" s="13">
        <f>dados!J8195/100</f>
        <v>0.1699</v>
      </c>
      <c r="N8280" s="13">
        <f>dados!K8195/100</f>
        <v>0.18</v>
      </c>
      <c r="O8280" s="13">
        <f>dados!L8195/100</f>
        <v>0</v>
      </c>
      <c r="P8280" s="12" t="str">
        <f>LEFT(Tabela2[[#This Row],[Código]],2)</f>
        <v>84</v>
      </c>
    </row>
    <row r="8281" spans="2:16" ht="15" customHeight="1" x14ac:dyDescent="0.25">
      <c r="B8281" s="31" t="str">
        <f>IF(Tabela2[[#This Row],[Tipo]] = 0,LOOKUP(Tabela2[[#This Row],[RESUMO]],Tabela3[Grupo],Tabela3[Meus produtos]),VLOOKUP(Tabela2[[#This Row],[Código]],Tabela4[[Código NBS/LC116]:[Meus serviços]],3,0))</f>
        <v>Não</v>
      </c>
      <c r="C8281" t="str">
        <f>IF(E8281=0,TEXT(dados!A8196,"00000000"),IF(E8281=2,TEXT(dados!A8196,"0000"),TEXT(dados!A8196,"#")))</f>
        <v>84669200</v>
      </c>
      <c r="D8281" t="str">
        <f>IF(dados!B8196=0,"",dados!B8196)</f>
        <v/>
      </c>
      <c r="E8281">
        <f>dados!C8196</f>
        <v>0</v>
      </c>
      <c r="F8281" t="str">
        <f>dados!D8196</f>
        <v>Partes e acess.de maqs.ferram.p/trab. madeira, osso,etc.</v>
      </c>
      <c r="G8281"/>
      <c r="H8281"/>
      <c r="I8281"/>
      <c r="J8281"/>
      <c r="K8281" s="13"/>
      <c r="L8281" s="13">
        <f>dados!I8196/100</f>
        <v>0.13449999999999998</v>
      </c>
      <c r="M8281" s="13">
        <f>dados!J8196/100</f>
        <v>0.1699</v>
      </c>
      <c r="N8281" s="13">
        <f>dados!K8196/100</f>
        <v>0.18</v>
      </c>
      <c r="O8281" s="13">
        <f>dados!L8196/100</f>
        <v>0</v>
      </c>
      <c r="P8281" s="12" t="str">
        <f>LEFT(Tabela2[[#This Row],[Código]],2)</f>
        <v>84</v>
      </c>
    </row>
    <row r="8282" spans="2:16" ht="15" customHeight="1" x14ac:dyDescent="0.25">
      <c r="B8282" s="31" t="str">
        <f>IF(Tabela2[[#This Row],[Tipo]] = 0,LOOKUP(Tabela2[[#This Row],[RESUMO]],Tabela3[Grupo],Tabela3[Meus produtos]),VLOOKUP(Tabela2[[#This Row],[Código]],Tabela4[[Código NBS/LC116]:[Meus serviços]],3,0))</f>
        <v>Não</v>
      </c>
      <c r="C8282" t="str">
        <f>IF(E8282=0,TEXT(dados!A8197,"00000000"),IF(E8282=2,TEXT(dados!A8197,"0000"),TEXT(dados!A8197,"#")))</f>
        <v>84669311</v>
      </c>
      <c r="D8282" t="str">
        <f>IF(dados!B8197=0,"",dados!B8197)</f>
        <v/>
      </c>
      <c r="E8282">
        <f>dados!C8197</f>
        <v>0</v>
      </c>
      <c r="F8282" t="str">
        <f>dados!D8197</f>
        <v>Partes e acess.de maqs.ferram.oper.por ultra-som</v>
      </c>
      <c r="G8282"/>
      <c r="H8282"/>
      <c r="I8282"/>
      <c r="J8282"/>
      <c r="K8282" s="13"/>
      <c r="L8282" s="13">
        <f>dados!I8197/100</f>
        <v>0.13880000000000001</v>
      </c>
      <c r="M8282" s="13">
        <f>dados!J8197/100</f>
        <v>0.1588</v>
      </c>
      <c r="N8282" s="13">
        <f>dados!K8197/100</f>
        <v>0.18</v>
      </c>
      <c r="O8282" s="13">
        <f>dados!L8197/100</f>
        <v>0</v>
      </c>
      <c r="P8282" s="12" t="str">
        <f>LEFT(Tabela2[[#This Row],[Código]],2)</f>
        <v>84</v>
      </c>
    </row>
    <row r="8283" spans="2:16" ht="15" customHeight="1" x14ac:dyDescent="0.25">
      <c r="B8283" s="31" t="str">
        <f>IF(Tabela2[[#This Row],[Tipo]] = 0,LOOKUP(Tabela2[[#This Row],[RESUMO]],Tabela3[Grupo],Tabela3[Meus produtos]),VLOOKUP(Tabela2[[#This Row],[Código]],Tabela4[[Código NBS/LC116]:[Meus serviços]],3,0))</f>
        <v>Não</v>
      </c>
      <c r="C8283" t="str">
        <f>IF(E8283=0,TEXT(dados!A8198,"00000000"),IF(E8283=2,TEXT(dados!A8198,"0000"),TEXT(dados!A8198,"#")))</f>
        <v>84669319</v>
      </c>
      <c r="D8283" t="str">
        <f>IF(dados!B8198=0,"",dados!B8198)</f>
        <v/>
      </c>
      <c r="E8283">
        <f>dados!C8198</f>
        <v>0</v>
      </c>
      <c r="F8283" t="str">
        <f>dados!D8198</f>
        <v>Partes e acess.de maqs.ferram.oper.por laser,etc.</v>
      </c>
      <c r="G8283"/>
      <c r="H8283"/>
      <c r="I8283"/>
      <c r="J8283"/>
      <c r="K8283" s="13"/>
      <c r="L8283" s="13">
        <f>dados!I8198/100</f>
        <v>0.13449999999999998</v>
      </c>
      <c r="M8283" s="13">
        <f>dados!J8198/100</f>
        <v>0.1699</v>
      </c>
      <c r="N8283" s="13">
        <f>dados!K8198/100</f>
        <v>0.18</v>
      </c>
      <c r="O8283" s="13">
        <f>dados!L8198/100</f>
        <v>0</v>
      </c>
      <c r="P8283" s="12" t="str">
        <f>LEFT(Tabela2[[#This Row],[Código]],2)</f>
        <v>84</v>
      </c>
    </row>
    <row r="8284" spans="2:16" ht="15" customHeight="1" x14ac:dyDescent="0.25">
      <c r="B8284" s="31" t="str">
        <f>IF(Tabela2[[#This Row],[Tipo]] = 0,LOOKUP(Tabela2[[#This Row],[RESUMO]],Tabela3[Grupo],Tabela3[Meus produtos]),VLOOKUP(Tabela2[[#This Row],[Código]],Tabela4[[Código NBS/LC116]:[Meus serviços]],3,0))</f>
        <v>Não</v>
      </c>
      <c r="C8284" t="str">
        <f>IF(E8284=0,TEXT(dados!A8199,"00000000"),IF(E8284=2,TEXT(dados!A8199,"0000"),TEXT(dados!A8199,"#")))</f>
        <v>84669320</v>
      </c>
      <c r="D8284" t="str">
        <f>IF(dados!B8199=0,"",dados!B8199)</f>
        <v/>
      </c>
      <c r="E8284">
        <f>dados!C8199</f>
        <v>0</v>
      </c>
      <c r="F8284" t="str">
        <f>dados!D8199</f>
        <v>Partes e acess.de centros de usinagem, etc.p/trab.metais</v>
      </c>
      <c r="G8284"/>
      <c r="H8284"/>
      <c r="I8284"/>
      <c r="J8284"/>
      <c r="K8284" s="13"/>
      <c r="L8284" s="13">
        <f>dados!I8199/100</f>
        <v>0.13449999999999998</v>
      </c>
      <c r="M8284" s="13">
        <f>dados!J8199/100</f>
        <v>0.1699</v>
      </c>
      <c r="N8284" s="13">
        <f>dados!K8199/100</f>
        <v>0.18</v>
      </c>
      <c r="O8284" s="13">
        <f>dados!L8199/100</f>
        <v>0</v>
      </c>
      <c r="P8284" s="12" t="str">
        <f>LEFT(Tabela2[[#This Row],[Código]],2)</f>
        <v>84</v>
      </c>
    </row>
    <row r="8285" spans="2:16" ht="15" customHeight="1" x14ac:dyDescent="0.25">
      <c r="B8285" s="31" t="str">
        <f>IF(Tabela2[[#This Row],[Tipo]] = 0,LOOKUP(Tabela2[[#This Row],[RESUMO]],Tabela3[Grupo],Tabela3[Meus produtos]),VLOOKUP(Tabela2[[#This Row],[Código]],Tabela4[[Código NBS/LC116]:[Meus serviços]],3,0))</f>
        <v>Não</v>
      </c>
      <c r="C8285" t="str">
        <f>IF(E8285=0,TEXT(dados!A8200,"00000000"),IF(E8285=2,TEXT(dados!A8200,"0000"),TEXT(dados!A8200,"#")))</f>
        <v>84669330</v>
      </c>
      <c r="D8285" t="str">
        <f>IF(dados!B8200=0,"",dados!B8200)</f>
        <v/>
      </c>
      <c r="E8285">
        <f>dados!C8200</f>
        <v>0</v>
      </c>
      <c r="F8285" t="str">
        <f>dados!D8200</f>
        <v>Partes e acess.de tornos p/metais</v>
      </c>
      <c r="G8285"/>
      <c r="H8285"/>
      <c r="I8285"/>
      <c r="J8285"/>
      <c r="K8285" s="13"/>
      <c r="L8285" s="13">
        <f>dados!I8200/100</f>
        <v>0.13449999999999998</v>
      </c>
      <c r="M8285" s="13">
        <f>dados!J8200/100</f>
        <v>0.1699</v>
      </c>
      <c r="N8285" s="13">
        <f>dados!K8200/100</f>
        <v>0.18</v>
      </c>
      <c r="O8285" s="13">
        <f>dados!L8200/100</f>
        <v>0</v>
      </c>
      <c r="P8285" s="12" t="str">
        <f>LEFT(Tabela2[[#This Row],[Código]],2)</f>
        <v>84</v>
      </c>
    </row>
    <row r="8286" spans="2:16" ht="15" customHeight="1" x14ac:dyDescent="0.25">
      <c r="B8286" s="31" t="str">
        <f>IF(Tabela2[[#This Row],[Tipo]] = 0,LOOKUP(Tabela2[[#This Row],[RESUMO]],Tabela3[Grupo],Tabela3[Meus produtos]),VLOOKUP(Tabela2[[#This Row],[Código]],Tabela4[[Código NBS/LC116]:[Meus serviços]],3,0))</f>
        <v>Não</v>
      </c>
      <c r="C8286" t="str">
        <f>IF(E8286=0,TEXT(dados!A8201,"00000000"),IF(E8286=2,TEXT(dados!A8201,"0000"),TEXT(dados!A8201,"#")))</f>
        <v>84669340</v>
      </c>
      <c r="D8286" t="str">
        <f>IF(dados!B8201=0,"",dados!B8201)</f>
        <v/>
      </c>
      <c r="E8286">
        <f>dados!C8201</f>
        <v>0</v>
      </c>
      <c r="F8286" t="str">
        <f>dados!D8201</f>
        <v>Partes e acess.de maqs.ferram.p/furar, fresar,etc.metais</v>
      </c>
      <c r="G8286"/>
      <c r="H8286"/>
      <c r="I8286"/>
      <c r="J8286"/>
      <c r="K8286" s="13"/>
      <c r="L8286" s="13">
        <f>dados!I8201/100</f>
        <v>0.13449999999999998</v>
      </c>
      <c r="M8286" s="13">
        <f>dados!J8201/100</f>
        <v>0.1699</v>
      </c>
      <c r="N8286" s="13">
        <f>dados!K8201/100</f>
        <v>0.18</v>
      </c>
      <c r="O8286" s="13">
        <f>dados!L8201/100</f>
        <v>0</v>
      </c>
      <c r="P8286" s="12" t="str">
        <f>LEFT(Tabela2[[#This Row],[Código]],2)</f>
        <v>84</v>
      </c>
    </row>
    <row r="8287" spans="2:16" ht="15" customHeight="1" x14ac:dyDescent="0.25">
      <c r="B8287" s="31" t="str">
        <f>IF(Tabela2[[#This Row],[Tipo]] = 0,LOOKUP(Tabela2[[#This Row],[RESUMO]],Tabela3[Grupo],Tabela3[Meus produtos]),VLOOKUP(Tabela2[[#This Row],[Código]],Tabela4[[Código NBS/LC116]:[Meus serviços]],3,0))</f>
        <v>Não</v>
      </c>
      <c r="C8287" t="str">
        <f>IF(E8287=0,TEXT(dados!A8202,"00000000"),IF(E8287=2,TEXT(dados!A8202,"0000"),TEXT(dados!A8202,"#")))</f>
        <v>84669350</v>
      </c>
      <c r="D8287" t="str">
        <f>IF(dados!B8202=0,"",dados!B8202)</f>
        <v/>
      </c>
      <c r="E8287">
        <f>dados!C8202</f>
        <v>0</v>
      </c>
      <c r="F8287" t="str">
        <f>dados!D8202</f>
        <v>Partes e acess.de maqs.ferram.p/afiar,amolar,etc.metais</v>
      </c>
      <c r="G8287"/>
      <c r="H8287"/>
      <c r="I8287"/>
      <c r="J8287"/>
      <c r="K8287" s="13"/>
      <c r="L8287" s="13">
        <f>dados!I8202/100</f>
        <v>0.13449999999999998</v>
      </c>
      <c r="M8287" s="13">
        <f>dados!J8202/100</f>
        <v>0.1699</v>
      </c>
      <c r="N8287" s="13">
        <f>dados!K8202/100</f>
        <v>0.18</v>
      </c>
      <c r="O8287" s="13">
        <f>dados!L8202/100</f>
        <v>0</v>
      </c>
      <c r="P8287" s="12" t="str">
        <f>LEFT(Tabela2[[#This Row],[Código]],2)</f>
        <v>84</v>
      </c>
    </row>
    <row r="8288" spans="2:16" ht="15" customHeight="1" x14ac:dyDescent="0.25">
      <c r="B8288" s="31" t="str">
        <f>IF(Tabela2[[#This Row],[Tipo]] = 0,LOOKUP(Tabela2[[#This Row],[RESUMO]],Tabela3[Grupo],Tabela3[Meus produtos]),VLOOKUP(Tabela2[[#This Row],[Código]],Tabela4[[Código NBS/LC116]:[Meus serviços]],3,0))</f>
        <v>Não</v>
      </c>
      <c r="C8288" t="str">
        <f>IF(E8288=0,TEXT(dados!A8203,"00000000"),IF(E8288=2,TEXT(dados!A8203,"0000"),TEXT(dados!A8203,"#")))</f>
        <v>84669360</v>
      </c>
      <c r="D8288" t="str">
        <f>IF(dados!B8203=0,"",dados!B8203)</f>
        <v/>
      </c>
      <c r="E8288">
        <f>dados!C8203</f>
        <v>0</v>
      </c>
      <c r="F8288" t="str">
        <f>dados!D8203</f>
        <v>Partes e acess.de maqs.ferram.p/aplainar,etc.engrenagem</v>
      </c>
      <c r="G8288"/>
      <c r="H8288"/>
      <c r="I8288"/>
      <c r="J8288"/>
      <c r="K8288" s="13"/>
      <c r="L8288" s="13">
        <f>dados!I8203/100</f>
        <v>0.13449999999999998</v>
      </c>
      <c r="M8288" s="13">
        <f>dados!J8203/100</f>
        <v>0.1699</v>
      </c>
      <c r="N8288" s="13">
        <f>dados!K8203/100</f>
        <v>0.18</v>
      </c>
      <c r="O8288" s="13">
        <f>dados!L8203/100</f>
        <v>0</v>
      </c>
      <c r="P8288" s="12" t="str">
        <f>LEFT(Tabela2[[#This Row],[Código]],2)</f>
        <v>84</v>
      </c>
    </row>
    <row r="8289" spans="2:16" ht="15" customHeight="1" x14ac:dyDescent="0.25">
      <c r="B8289" s="31" t="str">
        <f>IF(Tabela2[[#This Row],[Tipo]] = 0,LOOKUP(Tabela2[[#This Row],[RESUMO]],Tabela3[Grupo],Tabela3[Meus produtos]),VLOOKUP(Tabela2[[#This Row],[Código]],Tabela4[[Código NBS/LC116]:[Meus serviços]],3,0))</f>
        <v>Não</v>
      </c>
      <c r="C8289" t="str">
        <f>IF(E8289=0,TEXT(dados!A8204,"00000000"),IF(E8289=2,TEXT(dados!A8204,"0000"),TEXT(dados!A8204,"#")))</f>
        <v>84669410</v>
      </c>
      <c r="D8289" t="str">
        <f>IF(dados!B8204=0,"",dados!B8204)</f>
        <v/>
      </c>
      <c r="E8289">
        <f>dados!C8204</f>
        <v>0</v>
      </c>
      <c r="F8289" t="str">
        <f>dados!D8204</f>
        <v>Partes e acess.de maqs.ferram.p/forjar, etc.metais</v>
      </c>
      <c r="G8289"/>
      <c r="H8289"/>
      <c r="I8289"/>
      <c r="J8289"/>
      <c r="K8289" s="13"/>
      <c r="L8289" s="13">
        <f>dados!I8204/100</f>
        <v>0.13449999999999998</v>
      </c>
      <c r="M8289" s="13">
        <f>dados!J8204/100</f>
        <v>0.1699</v>
      </c>
      <c r="N8289" s="13">
        <f>dados!K8204/100</f>
        <v>0.18</v>
      </c>
      <c r="O8289" s="13">
        <f>dados!L8204/100</f>
        <v>0</v>
      </c>
      <c r="P8289" s="12" t="str">
        <f>LEFT(Tabela2[[#This Row],[Código]],2)</f>
        <v>84</v>
      </c>
    </row>
    <row r="8290" spans="2:16" ht="15" customHeight="1" x14ac:dyDescent="0.25">
      <c r="B8290" s="31" t="str">
        <f>IF(Tabela2[[#This Row],[Tipo]] = 0,LOOKUP(Tabela2[[#This Row],[RESUMO]],Tabela3[Grupo],Tabela3[Meus produtos]),VLOOKUP(Tabela2[[#This Row],[Código]],Tabela4[[Código NBS/LC116]:[Meus serviços]],3,0))</f>
        <v>Não</v>
      </c>
      <c r="C8290" t="str">
        <f>IF(E8290=0,TEXT(dados!A8205,"00000000"),IF(E8290=2,TEXT(dados!A8205,"0000"),TEXT(dados!A8205,"#")))</f>
        <v>84669420</v>
      </c>
      <c r="D8290" t="str">
        <f>IF(dados!B8205=0,"",dados!B8205)</f>
        <v/>
      </c>
      <c r="E8290">
        <f>dados!C8205</f>
        <v>0</v>
      </c>
      <c r="F8290" t="str">
        <f>dados!D8205</f>
        <v>Partes e acess.de maqs.ferram.p/enrolar, etc.metais</v>
      </c>
      <c r="G8290"/>
      <c r="H8290"/>
      <c r="I8290"/>
      <c r="J8290"/>
      <c r="K8290" s="13"/>
      <c r="L8290" s="13">
        <f>dados!I8205/100</f>
        <v>0.13449999999999998</v>
      </c>
      <c r="M8290" s="13">
        <f>dados!J8205/100</f>
        <v>0.1699</v>
      </c>
      <c r="N8290" s="13">
        <f>dados!K8205/100</f>
        <v>0.18</v>
      </c>
      <c r="O8290" s="13">
        <f>dados!L8205/100</f>
        <v>0</v>
      </c>
      <c r="P8290" s="12" t="str">
        <f>LEFT(Tabela2[[#This Row],[Código]],2)</f>
        <v>84</v>
      </c>
    </row>
    <row r="8291" spans="2:16" ht="15" customHeight="1" x14ac:dyDescent="0.25">
      <c r="B8291" s="31" t="str">
        <f>IF(Tabela2[[#This Row],[Tipo]] = 0,LOOKUP(Tabela2[[#This Row],[RESUMO]],Tabela3[Grupo],Tabela3[Meus produtos]),VLOOKUP(Tabela2[[#This Row],[Código]],Tabela4[[Código NBS/LC116]:[Meus serviços]],3,0))</f>
        <v>Não</v>
      </c>
      <c r="C8291" t="str">
        <f>IF(E8291=0,TEXT(dados!A8206,"00000000"),IF(E8291=2,TEXT(dados!A8206,"0000"),TEXT(dados!A8206,"#")))</f>
        <v>84669490</v>
      </c>
      <c r="D8291" t="str">
        <f>IF(dados!B8206=0,"",dados!B8206)</f>
        <v/>
      </c>
      <c r="E8291">
        <f>dados!C8206</f>
        <v>0</v>
      </c>
      <c r="F8291" t="str">
        <f>dados!D8206</f>
        <v>Partes e acess.de outs.maqs.ferram.p/trab. metais,etc.</v>
      </c>
      <c r="G8291"/>
      <c r="H8291"/>
      <c r="I8291"/>
      <c r="J8291"/>
      <c r="K8291" s="13"/>
      <c r="L8291" s="13">
        <f>dados!I8206/100</f>
        <v>0.13449999999999998</v>
      </c>
      <c r="M8291" s="13">
        <f>dados!J8206/100</f>
        <v>0.1699</v>
      </c>
      <c r="N8291" s="13">
        <f>dados!K8206/100</f>
        <v>0.18</v>
      </c>
      <c r="O8291" s="13">
        <f>dados!L8206/100</f>
        <v>0</v>
      </c>
      <c r="P8291" s="12" t="str">
        <f>LEFT(Tabela2[[#This Row],[Código]],2)</f>
        <v>84</v>
      </c>
    </row>
    <row r="8292" spans="2:16" ht="15" customHeight="1" x14ac:dyDescent="0.25">
      <c r="B8292" s="31" t="str">
        <f>IF(Tabela2[[#This Row],[Tipo]] = 0,LOOKUP(Tabela2[[#This Row],[RESUMO]],Tabela3[Grupo],Tabela3[Meus produtos]),VLOOKUP(Tabela2[[#This Row],[Código]],Tabela4[[Código NBS/LC116]:[Meus serviços]],3,0))</f>
        <v>Não</v>
      </c>
      <c r="C8292" t="str">
        <f>IF(E8292=0,TEXT(dados!A8207,"00000000"),IF(E8292=2,TEXT(dados!A8207,"0000"),TEXT(dados!A8207,"#")))</f>
        <v>84671110</v>
      </c>
      <c r="D8292" t="str">
        <f>IF(dados!B8207=0,"",dados!B8207)</f>
        <v/>
      </c>
      <c r="E8292">
        <f>dados!C8207</f>
        <v>0</v>
      </c>
      <c r="F8292" t="str">
        <f>dados!D8207</f>
        <v>Furadeiras pneumaticas rotativas,de uso manual</v>
      </c>
      <c r="G8292"/>
      <c r="H8292"/>
      <c r="I8292"/>
      <c r="J8292"/>
      <c r="K8292" s="13"/>
      <c r="L8292" s="13">
        <f>dados!I8207/100</f>
        <v>0.1502</v>
      </c>
      <c r="M8292" s="13">
        <f>dados!J8207/100</f>
        <v>0.2316</v>
      </c>
      <c r="N8292" s="13">
        <f>dados!K8207/100</f>
        <v>0.18</v>
      </c>
      <c r="O8292" s="13">
        <f>dados!L8207/100</f>
        <v>0</v>
      </c>
      <c r="P8292" s="12" t="str">
        <f>LEFT(Tabela2[[#This Row],[Código]],2)</f>
        <v>84</v>
      </c>
    </row>
    <row r="8293" spans="2:16" ht="15" customHeight="1" x14ac:dyDescent="0.25">
      <c r="B8293" s="31" t="str">
        <f>IF(Tabela2[[#This Row],[Tipo]] = 0,LOOKUP(Tabela2[[#This Row],[RESUMO]],Tabela3[Grupo],Tabela3[Meus produtos]),VLOOKUP(Tabela2[[#This Row],[Código]],Tabela4[[Código NBS/LC116]:[Meus serviços]],3,0))</f>
        <v>Não</v>
      </c>
      <c r="C8293" t="str">
        <f>IF(E8293=0,TEXT(dados!A8208,"00000000"),IF(E8293=2,TEXT(dados!A8208,"0000"),TEXT(dados!A8208,"#")))</f>
        <v>84671190</v>
      </c>
      <c r="D8293" t="str">
        <f>IF(dados!B8208=0,"",dados!B8208)</f>
        <v/>
      </c>
      <c r="E8293">
        <f>dados!C8208</f>
        <v>0</v>
      </c>
      <c r="F8293" t="str">
        <f>dados!D8208</f>
        <v>Outs.ferramentas pneumaticas rotativas,de uso manual</v>
      </c>
      <c r="G8293"/>
      <c r="H8293"/>
      <c r="I8293"/>
      <c r="J8293"/>
      <c r="K8293" s="13"/>
      <c r="L8293" s="13">
        <f>dados!I8208/100</f>
        <v>0.1502</v>
      </c>
      <c r="M8293" s="13">
        <f>dados!J8208/100</f>
        <v>0.2316</v>
      </c>
      <c r="N8293" s="13">
        <f>dados!K8208/100</f>
        <v>0.18</v>
      </c>
      <c r="O8293" s="13">
        <f>dados!L8208/100</f>
        <v>0</v>
      </c>
      <c r="P8293" s="12" t="str">
        <f>LEFT(Tabela2[[#This Row],[Código]],2)</f>
        <v>84</v>
      </c>
    </row>
    <row r="8294" spans="2:16" ht="15" customHeight="1" x14ac:dyDescent="0.25">
      <c r="B8294" s="31" t="str">
        <f>IF(Tabela2[[#This Row],[Tipo]] = 0,LOOKUP(Tabela2[[#This Row],[RESUMO]],Tabela3[Grupo],Tabela3[Meus produtos]),VLOOKUP(Tabela2[[#This Row],[Código]],Tabela4[[Código NBS/LC116]:[Meus serviços]],3,0))</f>
        <v>Não</v>
      </c>
      <c r="C8294" t="str">
        <f>IF(E8294=0,TEXT(dados!A8209,"00000000"),IF(E8294=2,TEXT(dados!A8209,"0000"),TEXT(dados!A8209,"#")))</f>
        <v>84671900</v>
      </c>
      <c r="D8294" t="str">
        <f>IF(dados!B8209=0,"",dados!B8209)</f>
        <v/>
      </c>
      <c r="E8294">
        <f>dados!C8209</f>
        <v>0</v>
      </c>
      <c r="F8294" t="str">
        <f>dados!D8209</f>
        <v>Outros ferramentas pneumaticas,de uso manual</v>
      </c>
      <c r="G8294"/>
      <c r="H8294"/>
      <c r="I8294"/>
      <c r="J8294"/>
      <c r="K8294" s="13"/>
      <c r="L8294" s="13">
        <f>dados!I8209/100</f>
        <v>0.1502</v>
      </c>
      <c r="M8294" s="13">
        <f>dados!J8209/100</f>
        <v>0.2316</v>
      </c>
      <c r="N8294" s="13">
        <f>dados!K8209/100</f>
        <v>0.18</v>
      </c>
      <c r="O8294" s="13">
        <f>dados!L8209/100</f>
        <v>0</v>
      </c>
      <c r="P8294" s="12" t="str">
        <f>LEFT(Tabela2[[#This Row],[Código]],2)</f>
        <v>84</v>
      </c>
    </row>
    <row r="8295" spans="2:16" ht="15" customHeight="1" x14ac:dyDescent="0.25">
      <c r="B8295" s="31" t="str">
        <f>IF(Tabela2[[#This Row],[Tipo]] = 0,LOOKUP(Tabela2[[#This Row],[RESUMO]],Tabela3[Grupo],Tabela3[Meus produtos]),VLOOKUP(Tabela2[[#This Row],[Código]],Tabela4[[Código NBS/LC116]:[Meus serviços]],3,0))</f>
        <v>Não</v>
      </c>
      <c r="C8295" t="str">
        <f>IF(E8295=0,TEXT(dados!A8210,"00000000"),IF(E8295=2,TEXT(dados!A8210,"0000"),TEXT(dados!A8210,"#")))</f>
        <v>84672100</v>
      </c>
      <c r="D8295" t="str">
        <f>IF(dados!B8210=0,"",dados!B8210)</f>
        <v/>
      </c>
      <c r="E8295">
        <f>dados!C8210</f>
        <v>0</v>
      </c>
      <c r="F8295" t="str">
        <f>dados!D8210</f>
        <v>Furadeiras de todos os tipos, incluidas as perfuratrizes (perfuradoras0 rotativas, c/motor eletrico incorporado</v>
      </c>
      <c r="G8295"/>
      <c r="H8295"/>
      <c r="I8295"/>
      <c r="J8295"/>
      <c r="K8295" s="13"/>
      <c r="L8295" s="13">
        <f>dados!I8210/100</f>
        <v>0.15920000000000001</v>
      </c>
      <c r="M8295" s="13">
        <f>dados!J8210/100</f>
        <v>0.2555</v>
      </c>
      <c r="N8295" s="13">
        <f>dados!K8210/100</f>
        <v>0.18</v>
      </c>
      <c r="O8295" s="13">
        <f>dados!L8210/100</f>
        <v>0</v>
      </c>
      <c r="P8295" s="12" t="str">
        <f>LEFT(Tabela2[[#This Row],[Código]],2)</f>
        <v>84</v>
      </c>
    </row>
    <row r="8296" spans="2:16" ht="15" customHeight="1" x14ac:dyDescent="0.25">
      <c r="B8296" s="31" t="str">
        <f>IF(Tabela2[[#This Row],[Tipo]] = 0,LOOKUP(Tabela2[[#This Row],[RESUMO]],Tabela3[Grupo],Tabela3[Meus produtos]),VLOOKUP(Tabela2[[#This Row],[Código]],Tabela4[[Código NBS/LC116]:[Meus serviços]],3,0))</f>
        <v>Não</v>
      </c>
      <c r="C8296" t="str">
        <f>IF(E8296=0,TEXT(dados!A8211,"00000000"),IF(E8296=2,TEXT(dados!A8211,"0000"),TEXT(dados!A8211,"#")))</f>
        <v>84672200</v>
      </c>
      <c r="D8296" t="str">
        <f>IF(dados!B8211=0,"",dados!B8211)</f>
        <v/>
      </c>
      <c r="E8296">
        <f>dados!C8211</f>
        <v>0</v>
      </c>
      <c r="F8296" t="str">
        <f>dados!D8211</f>
        <v>Serras, c/ motor eletrico incorporado</v>
      </c>
      <c r="G8296"/>
      <c r="H8296"/>
      <c r="I8296"/>
      <c r="J8296"/>
      <c r="K8296" s="13"/>
      <c r="L8296" s="13">
        <f>dados!I8211/100</f>
        <v>0.15920000000000001</v>
      </c>
      <c r="M8296" s="13">
        <f>dados!J8211/100</f>
        <v>0.2555</v>
      </c>
      <c r="N8296" s="13">
        <f>dados!K8211/100</f>
        <v>0.18</v>
      </c>
      <c r="O8296" s="13">
        <f>dados!L8211/100</f>
        <v>0</v>
      </c>
      <c r="P8296" s="12" t="str">
        <f>LEFT(Tabela2[[#This Row],[Código]],2)</f>
        <v>84</v>
      </c>
    </row>
    <row r="8297" spans="2:16" ht="15" customHeight="1" x14ac:dyDescent="0.25">
      <c r="B8297" s="31" t="str">
        <f>IF(Tabela2[[#This Row],[Tipo]] = 0,LOOKUP(Tabela2[[#This Row],[RESUMO]],Tabela3[Grupo],Tabela3[Meus produtos]),VLOOKUP(Tabela2[[#This Row],[Código]],Tabela4[[Código NBS/LC116]:[Meus serviços]],3,0))</f>
        <v>Não</v>
      </c>
      <c r="C8297" t="str">
        <f>IF(E8297=0,TEXT(dados!A8212,"00000000"),IF(E8297=2,TEXT(dados!A8212,"0000"),TEXT(dados!A8212,"#")))</f>
        <v>84672910</v>
      </c>
      <c r="D8297" t="str">
        <f>IF(dados!B8212=0,"",dados!B8212)</f>
        <v/>
      </c>
      <c r="E8297">
        <f>dados!C8212</f>
        <v>0</v>
      </c>
      <c r="F8297" t="str">
        <f>dados!D8212</f>
        <v>Tesouras, c/ motor eletrico incorporado</v>
      </c>
      <c r="G8297"/>
      <c r="H8297"/>
      <c r="I8297"/>
      <c r="J8297"/>
      <c r="K8297" s="13"/>
      <c r="L8297" s="13">
        <f>dados!I8212/100</f>
        <v>0.15920000000000001</v>
      </c>
      <c r="M8297" s="13">
        <f>dados!J8212/100</f>
        <v>0.2555</v>
      </c>
      <c r="N8297" s="13">
        <f>dados!K8212/100</f>
        <v>0.18</v>
      </c>
      <c r="O8297" s="13">
        <f>dados!L8212/100</f>
        <v>0</v>
      </c>
      <c r="P8297" s="12" t="str">
        <f>LEFT(Tabela2[[#This Row],[Código]],2)</f>
        <v>84</v>
      </c>
    </row>
    <row r="8298" spans="2:16" ht="15" customHeight="1" x14ac:dyDescent="0.25">
      <c r="B8298" s="31" t="str">
        <f>IF(Tabela2[[#This Row],[Tipo]] = 0,LOOKUP(Tabela2[[#This Row],[RESUMO]],Tabela3[Grupo],Tabela3[Meus produtos]),VLOOKUP(Tabela2[[#This Row],[Código]],Tabela4[[Código NBS/LC116]:[Meus serviços]],3,0))</f>
        <v>Não</v>
      </c>
      <c r="C8298" t="str">
        <f>IF(E8298=0,TEXT(dados!A8213,"00000000"),IF(E8298=2,TEXT(dados!A8213,"0000"),TEXT(dados!A8213,"#")))</f>
        <v>84672991</v>
      </c>
      <c r="D8298" t="str">
        <f>IF(dados!B8213=0,"",dados!B8213)</f>
        <v/>
      </c>
      <c r="E8298">
        <f>dados!C8213</f>
        <v>0</v>
      </c>
      <c r="F8298" t="str">
        <f>dados!D8213</f>
        <v>Cortadoras de tecidos, c/ motor eletrico incorporado</v>
      </c>
      <c r="G8298"/>
      <c r="H8298"/>
      <c r="I8298"/>
      <c r="J8298"/>
      <c r="K8298" s="13"/>
      <c r="L8298" s="13">
        <f>dados!I8213/100</f>
        <v>0.15920000000000001</v>
      </c>
      <c r="M8298" s="13">
        <f>dados!J8213/100</f>
        <v>0.2555</v>
      </c>
      <c r="N8298" s="13">
        <f>dados!K8213/100</f>
        <v>0.18</v>
      </c>
      <c r="O8298" s="13">
        <f>dados!L8213/100</f>
        <v>0</v>
      </c>
      <c r="P8298" s="12" t="str">
        <f>LEFT(Tabela2[[#This Row],[Código]],2)</f>
        <v>84</v>
      </c>
    </row>
    <row r="8299" spans="2:16" ht="15" customHeight="1" x14ac:dyDescent="0.25">
      <c r="B8299" s="31" t="str">
        <f>IF(Tabela2[[#This Row],[Tipo]] = 0,LOOKUP(Tabela2[[#This Row],[RESUMO]],Tabela3[Grupo],Tabela3[Meus produtos]),VLOOKUP(Tabela2[[#This Row],[Código]],Tabela4[[Código NBS/LC116]:[Meus serviços]],3,0))</f>
        <v>Não</v>
      </c>
      <c r="C8299" t="str">
        <f>IF(E8299=0,TEXT(dados!A8214,"00000000"),IF(E8299=2,TEXT(dados!A8214,"0000"),TEXT(dados!A8214,"#")))</f>
        <v>84672992</v>
      </c>
      <c r="D8299" t="str">
        <f>IF(dados!B8214=0,"",dados!B8214)</f>
        <v/>
      </c>
      <c r="E8299">
        <f>dados!C8214</f>
        <v>0</v>
      </c>
      <c r="F8299" t="str">
        <f>dados!D8214</f>
        <v>Parafusadeiras e rosqueadeiras, c/ motor eletrico incorporado</v>
      </c>
      <c r="G8299"/>
      <c r="H8299"/>
      <c r="I8299"/>
      <c r="J8299"/>
      <c r="K8299" s="13"/>
      <c r="L8299" s="13">
        <f>dados!I8214/100</f>
        <v>0.15920000000000001</v>
      </c>
      <c r="M8299" s="13">
        <f>dados!J8214/100</f>
        <v>0.2555</v>
      </c>
      <c r="N8299" s="13">
        <f>dados!K8214/100</f>
        <v>0.18</v>
      </c>
      <c r="O8299" s="13">
        <f>dados!L8214/100</f>
        <v>0</v>
      </c>
      <c r="P8299" s="12" t="str">
        <f>LEFT(Tabela2[[#This Row],[Código]],2)</f>
        <v>84</v>
      </c>
    </row>
    <row r="8300" spans="2:16" ht="15" customHeight="1" x14ac:dyDescent="0.25">
      <c r="B8300" s="31" t="str">
        <f>IF(Tabela2[[#This Row],[Tipo]] = 0,LOOKUP(Tabela2[[#This Row],[RESUMO]],Tabela3[Grupo],Tabela3[Meus produtos]),VLOOKUP(Tabela2[[#This Row],[Código]],Tabela4[[Código NBS/LC116]:[Meus serviços]],3,0))</f>
        <v>Não</v>
      </c>
      <c r="C8300" t="str">
        <f>IF(E8300=0,TEXT(dados!A8215,"00000000"),IF(E8300=2,TEXT(dados!A8215,"0000"),TEXT(dados!A8215,"#")))</f>
        <v>84672993</v>
      </c>
      <c r="D8300" t="str">
        <f>IF(dados!B8215=0,"",dados!B8215)</f>
        <v/>
      </c>
      <c r="E8300">
        <f>dados!C8215</f>
        <v>0</v>
      </c>
      <c r="F8300" t="str">
        <f>dados!D8215</f>
        <v>Martelos com motor eletrico incorporado</v>
      </c>
      <c r="G8300"/>
      <c r="H8300"/>
      <c r="I8300"/>
      <c r="J8300"/>
      <c r="K8300" s="13"/>
      <c r="L8300" s="13">
        <f>dados!I8215/100</f>
        <v>0.15920000000000001</v>
      </c>
      <c r="M8300" s="13">
        <f>dados!J8215/100</f>
        <v>0.23519999999999999</v>
      </c>
      <c r="N8300" s="13">
        <f>dados!K8215/100</f>
        <v>0.18</v>
      </c>
      <c r="O8300" s="13">
        <f>dados!L8215/100</f>
        <v>0</v>
      </c>
      <c r="P8300" s="12" t="str">
        <f>LEFT(Tabela2[[#This Row],[Código]],2)</f>
        <v>84</v>
      </c>
    </row>
    <row r="8301" spans="2:16" ht="15" customHeight="1" x14ac:dyDescent="0.25">
      <c r="B8301" s="31" t="str">
        <f>IF(Tabela2[[#This Row],[Tipo]] = 0,LOOKUP(Tabela2[[#This Row],[RESUMO]],Tabela3[Grupo],Tabela3[Meus produtos]),VLOOKUP(Tabela2[[#This Row],[Código]],Tabela4[[Código NBS/LC116]:[Meus serviços]],3,0))</f>
        <v>Não</v>
      </c>
      <c r="C8301" t="str">
        <f>IF(E8301=0,TEXT(dados!A8216,"00000000"),IF(E8301=2,TEXT(dados!A8216,"0000"),TEXT(dados!A8216,"#")))</f>
        <v>84672999</v>
      </c>
      <c r="D8301" t="str">
        <f>IF(dados!B8216=0,"",dados!B8216)</f>
        <v/>
      </c>
      <c r="E8301">
        <f>dados!C8216</f>
        <v>0</v>
      </c>
      <c r="F8301" t="str">
        <f>dados!D8216</f>
        <v>Outras ferramentas com motor eletr.incorp.</v>
      </c>
      <c r="G8301"/>
      <c r="H8301"/>
      <c r="I8301"/>
      <c r="J8301"/>
      <c r="K8301" s="13"/>
      <c r="L8301" s="13">
        <f>dados!I8216/100</f>
        <v>0.15920000000000001</v>
      </c>
      <c r="M8301" s="13">
        <f>dados!J8216/100</f>
        <v>0.2555</v>
      </c>
      <c r="N8301" s="13">
        <f>dados!K8216/100</f>
        <v>0.18</v>
      </c>
      <c r="O8301" s="13">
        <f>dados!L8216/100</f>
        <v>0</v>
      </c>
      <c r="P8301" s="12" t="str">
        <f>LEFT(Tabela2[[#This Row],[Código]],2)</f>
        <v>84</v>
      </c>
    </row>
    <row r="8302" spans="2:16" ht="15" customHeight="1" x14ac:dyDescent="0.25">
      <c r="B8302" s="31" t="str">
        <f>IF(Tabela2[[#This Row],[Tipo]] = 0,LOOKUP(Tabela2[[#This Row],[RESUMO]],Tabela3[Grupo],Tabela3[Meus produtos]),VLOOKUP(Tabela2[[#This Row],[Código]],Tabela4[[Código NBS/LC116]:[Meus serviços]],3,0))</f>
        <v>Não</v>
      </c>
      <c r="C8302" t="str">
        <f>IF(E8302=0,TEXT(dados!A8217,"00000000"),IF(E8302=2,TEXT(dados!A8217,"0000"),TEXT(dados!A8217,"#")))</f>
        <v>84678100</v>
      </c>
      <c r="D8302" t="str">
        <f>IF(dados!B8217=0,"",dados!B8217)</f>
        <v/>
      </c>
      <c r="E8302">
        <f>dados!C8217</f>
        <v>0</v>
      </c>
      <c r="F8302" t="str">
        <f>dados!D8217</f>
        <v>Serras de corrente,de uso manual</v>
      </c>
      <c r="G8302"/>
      <c r="H8302"/>
      <c r="I8302"/>
      <c r="J8302"/>
      <c r="K8302" s="13"/>
      <c r="L8302" s="13">
        <f>dados!I8217/100</f>
        <v>0.15920000000000001</v>
      </c>
      <c r="M8302" s="13">
        <f>dados!J8217/100</f>
        <v>0.2205</v>
      </c>
      <c r="N8302" s="13">
        <f>dados!K8217/100</f>
        <v>0.12</v>
      </c>
      <c r="O8302" s="13">
        <f>dados!L8217/100</f>
        <v>0</v>
      </c>
      <c r="P8302" s="12" t="str">
        <f>LEFT(Tabela2[[#This Row],[Código]],2)</f>
        <v>84</v>
      </c>
    </row>
    <row r="8303" spans="2:16" ht="15" customHeight="1" x14ac:dyDescent="0.25">
      <c r="B8303" s="31" t="str">
        <f>IF(Tabela2[[#This Row],[Tipo]] = 0,LOOKUP(Tabela2[[#This Row],[RESUMO]],Tabela3[Grupo],Tabela3[Meus produtos]),VLOOKUP(Tabela2[[#This Row],[Código]],Tabela4[[Código NBS/LC116]:[Meus serviços]],3,0))</f>
        <v>Não</v>
      </c>
      <c r="C8303" t="str">
        <f>IF(E8303=0,TEXT(dados!A8218,"00000000"),IF(E8303=2,TEXT(dados!A8218,"0000"),TEXT(dados!A8218,"#")))</f>
        <v>84678900</v>
      </c>
      <c r="D8303" t="str">
        <f>IF(dados!B8218=0,"",dados!B8218)</f>
        <v/>
      </c>
      <c r="E8303">
        <f>dados!C8218</f>
        <v>0</v>
      </c>
      <c r="F8303" t="str">
        <f>dados!D8218</f>
        <v>Outros ferramentas hidraul/de motor n/eletr.de uso manu</v>
      </c>
      <c r="G8303"/>
      <c r="H8303"/>
      <c r="I8303"/>
      <c r="J8303"/>
      <c r="K8303" s="13"/>
      <c r="L8303" s="13">
        <f>dados!I8218/100</f>
        <v>0.15920000000000001</v>
      </c>
      <c r="M8303" s="13">
        <f>dados!J8218/100</f>
        <v>0.23519999999999999</v>
      </c>
      <c r="N8303" s="13">
        <f>dados!K8218/100</f>
        <v>0.18</v>
      </c>
      <c r="O8303" s="13">
        <f>dados!L8218/100</f>
        <v>0</v>
      </c>
      <c r="P8303" s="12" t="str">
        <f>LEFT(Tabela2[[#This Row],[Código]],2)</f>
        <v>84</v>
      </c>
    </row>
    <row r="8304" spans="2:16" ht="15" customHeight="1" x14ac:dyDescent="0.25">
      <c r="B8304" s="31" t="str">
        <f>IF(Tabela2[[#This Row],[Tipo]] = 0,LOOKUP(Tabela2[[#This Row],[RESUMO]],Tabela3[Grupo],Tabela3[Meus produtos]),VLOOKUP(Tabela2[[#This Row],[Código]],Tabela4[[Código NBS/LC116]:[Meus serviços]],3,0))</f>
        <v>Não</v>
      </c>
      <c r="C8304" t="str">
        <f>IF(E8304=0,TEXT(dados!A8219,"00000000"),IF(E8304=2,TEXT(dados!A8219,"0000"),TEXT(dados!A8219,"#")))</f>
        <v>84679100</v>
      </c>
      <c r="D8304" t="str">
        <f>IF(dados!B8219=0,"",dados!B8219)</f>
        <v/>
      </c>
      <c r="E8304">
        <f>dados!C8219</f>
        <v>0</v>
      </c>
      <c r="F8304" t="str">
        <f>dados!D8219</f>
        <v>Partes de serras de corrente,de uso manual</v>
      </c>
      <c r="G8304"/>
      <c r="H8304"/>
      <c r="I8304"/>
      <c r="J8304"/>
      <c r="K8304" s="13"/>
      <c r="L8304" s="13">
        <f>dados!I8219/100</f>
        <v>0.15920000000000001</v>
      </c>
      <c r="M8304" s="13">
        <f>dados!J8219/100</f>
        <v>0.23519999999999999</v>
      </c>
      <c r="N8304" s="13">
        <f>dados!K8219/100</f>
        <v>0.18</v>
      </c>
      <c r="O8304" s="13">
        <f>dados!L8219/100</f>
        <v>0</v>
      </c>
      <c r="P8304" s="12" t="str">
        <f>LEFT(Tabela2[[#This Row],[Código]],2)</f>
        <v>84</v>
      </c>
    </row>
    <row r="8305" spans="2:16" ht="15" customHeight="1" x14ac:dyDescent="0.25">
      <c r="B8305" s="31" t="str">
        <f>IF(Tabela2[[#This Row],[Tipo]] = 0,LOOKUP(Tabela2[[#This Row],[RESUMO]],Tabela3[Grupo],Tabela3[Meus produtos]),VLOOKUP(Tabela2[[#This Row],[Código]],Tabela4[[Código NBS/LC116]:[Meus serviços]],3,0))</f>
        <v>Não</v>
      </c>
      <c r="C8305" t="str">
        <f>IF(E8305=0,TEXT(dados!A8220,"00000000"),IF(E8305=2,TEXT(dados!A8220,"0000"),TEXT(dados!A8220,"#")))</f>
        <v>84679200</v>
      </c>
      <c r="D8305" t="str">
        <f>IF(dados!B8220=0,"",dados!B8220)</f>
        <v/>
      </c>
      <c r="E8305">
        <f>dados!C8220</f>
        <v>0</v>
      </c>
      <c r="F8305" t="str">
        <f>dados!D8220</f>
        <v>Partes de ferramentas pneumaticas,de uso manual</v>
      </c>
      <c r="G8305"/>
      <c r="H8305"/>
      <c r="I8305"/>
      <c r="J8305"/>
      <c r="K8305" s="13"/>
      <c r="L8305" s="13">
        <f>dados!I8220/100</f>
        <v>0.15920000000000001</v>
      </c>
      <c r="M8305" s="13">
        <f>dados!J8220/100</f>
        <v>0.23519999999999999</v>
      </c>
      <c r="N8305" s="13">
        <f>dados!K8220/100</f>
        <v>0.18</v>
      </c>
      <c r="O8305" s="13">
        <f>dados!L8220/100</f>
        <v>0</v>
      </c>
      <c r="P8305" s="12" t="str">
        <f>LEFT(Tabela2[[#This Row],[Código]],2)</f>
        <v>84</v>
      </c>
    </row>
    <row r="8306" spans="2:16" ht="15" customHeight="1" x14ac:dyDescent="0.25">
      <c r="B8306" s="31" t="str">
        <f>IF(Tabela2[[#This Row],[Tipo]] = 0,LOOKUP(Tabela2[[#This Row],[RESUMO]],Tabela3[Grupo],Tabela3[Meus produtos]),VLOOKUP(Tabela2[[#This Row],[Código]],Tabela4[[Código NBS/LC116]:[Meus serviços]],3,0))</f>
        <v>Não</v>
      </c>
      <c r="C8306" t="str">
        <f>IF(E8306=0,TEXT(dados!A8221,"00000000"),IF(E8306=2,TEXT(dados!A8221,"0000"),TEXT(dados!A8221,"#")))</f>
        <v>84679900</v>
      </c>
      <c r="D8306" t="str">
        <f>IF(dados!B8221=0,"",dados!B8221)</f>
        <v/>
      </c>
      <c r="E8306">
        <f>dados!C8221</f>
        <v>0</v>
      </c>
      <c r="F8306" t="str">
        <f>dados!D8221</f>
        <v>Partes de ferramentas hidraul/de motor n/eletr.manuais</v>
      </c>
      <c r="G8306"/>
      <c r="H8306"/>
      <c r="I8306"/>
      <c r="J8306"/>
      <c r="K8306" s="13"/>
      <c r="L8306" s="13">
        <f>dados!I8221/100</f>
        <v>0.15920000000000001</v>
      </c>
      <c r="M8306" s="13">
        <f>dados!J8221/100</f>
        <v>0.23519999999999999</v>
      </c>
      <c r="N8306" s="13">
        <f>dados!K8221/100</f>
        <v>0.18</v>
      </c>
      <c r="O8306" s="13">
        <f>dados!L8221/100</f>
        <v>0</v>
      </c>
      <c r="P8306" s="12" t="str">
        <f>LEFT(Tabela2[[#This Row],[Código]],2)</f>
        <v>84</v>
      </c>
    </row>
    <row r="8307" spans="2:16" ht="15" customHeight="1" x14ac:dyDescent="0.25">
      <c r="B8307" s="31" t="str">
        <f>IF(Tabela2[[#This Row],[Tipo]] = 0,LOOKUP(Tabela2[[#This Row],[RESUMO]],Tabela3[Grupo],Tabela3[Meus produtos]),VLOOKUP(Tabela2[[#This Row],[Código]],Tabela4[[Código NBS/LC116]:[Meus serviços]],3,0))</f>
        <v>Não</v>
      </c>
      <c r="C8307" t="str">
        <f>IF(E8307=0,TEXT(dados!A8222,"00000000"),IF(E8307=2,TEXT(dados!A8222,"0000"),TEXT(dados!A8222,"#")))</f>
        <v>84681000</v>
      </c>
      <c r="D8307" t="str">
        <f>IF(dados!B8222=0,"",dados!B8222)</f>
        <v/>
      </c>
      <c r="E8307">
        <f>dados!C8222</f>
        <v>0</v>
      </c>
      <c r="F8307" t="str">
        <f>dados!D8222</f>
        <v>Macaricos de uso manual</v>
      </c>
      <c r="G8307"/>
      <c r="H8307"/>
      <c r="I8307"/>
      <c r="J8307"/>
      <c r="K8307" s="13"/>
      <c r="L8307" s="13">
        <f>dados!I8222/100</f>
        <v>0.13880000000000001</v>
      </c>
      <c r="M8307" s="13">
        <f>dados!J8222/100</f>
        <v>0.17610000000000001</v>
      </c>
      <c r="N8307" s="13">
        <f>dados!K8222/100</f>
        <v>0.18</v>
      </c>
      <c r="O8307" s="13">
        <f>dados!L8222/100</f>
        <v>0</v>
      </c>
      <c r="P8307" s="12" t="str">
        <f>LEFT(Tabela2[[#This Row],[Código]],2)</f>
        <v>84</v>
      </c>
    </row>
    <row r="8308" spans="2:16" ht="15" customHeight="1" x14ac:dyDescent="0.25">
      <c r="B8308" s="31" t="str">
        <f>IF(Tabela2[[#This Row],[Tipo]] = 0,LOOKUP(Tabela2[[#This Row],[RESUMO]],Tabela3[Grupo],Tabela3[Meus produtos]),VLOOKUP(Tabela2[[#This Row],[Código]],Tabela4[[Código NBS/LC116]:[Meus serviços]],3,0))</f>
        <v>Não</v>
      </c>
      <c r="C8308" t="str">
        <f>IF(E8308=0,TEXT(dados!A8223,"00000000"),IF(E8308=2,TEXT(dados!A8223,"0000"),TEXT(dados!A8223,"#")))</f>
        <v>84682000</v>
      </c>
      <c r="D8308" t="str">
        <f>IF(dados!B8223=0,"",dados!B8223)</f>
        <v/>
      </c>
      <c r="E8308">
        <f>dados!C8223</f>
        <v>0</v>
      </c>
      <c r="F8308" t="str">
        <f>dados!D8223</f>
        <v>Outros maqs.e apars.a gas,p/tempera superficial</v>
      </c>
      <c r="G8308"/>
      <c r="H8308"/>
      <c r="I8308"/>
      <c r="J8308"/>
      <c r="K8308" s="13"/>
      <c r="L8308" s="13">
        <f>dados!I8223/100</f>
        <v>0.13449999999999998</v>
      </c>
      <c r="M8308" s="13">
        <f>dados!J8223/100</f>
        <v>0.1699</v>
      </c>
      <c r="N8308" s="13">
        <f>dados!K8223/100</f>
        <v>0.18</v>
      </c>
      <c r="O8308" s="13">
        <f>dados!L8223/100</f>
        <v>0</v>
      </c>
      <c r="P8308" s="12" t="str">
        <f>LEFT(Tabela2[[#This Row],[Código]],2)</f>
        <v>84</v>
      </c>
    </row>
    <row r="8309" spans="2:16" ht="15" customHeight="1" x14ac:dyDescent="0.25">
      <c r="B8309" s="31" t="str">
        <f>IF(Tabela2[[#This Row],[Tipo]] = 0,LOOKUP(Tabela2[[#This Row],[RESUMO]],Tabela3[Grupo],Tabela3[Meus produtos]),VLOOKUP(Tabela2[[#This Row],[Código]],Tabela4[[Código NBS/LC116]:[Meus serviços]],3,0))</f>
        <v>Não</v>
      </c>
      <c r="C8309" t="str">
        <f>IF(E8309=0,TEXT(dados!A8224,"00000000"),IF(E8309=2,TEXT(dados!A8224,"0000"),TEXT(dados!A8224,"#")))</f>
        <v>84688010</v>
      </c>
      <c r="D8309" t="str">
        <f>IF(dados!B8224=0,"",dados!B8224)</f>
        <v/>
      </c>
      <c r="E8309">
        <f>dados!C8224</f>
        <v>0</v>
      </c>
      <c r="F8309" t="str">
        <f>dados!D8224</f>
        <v>Maqs.e apars.p/soldar por friccao</v>
      </c>
      <c r="G8309"/>
      <c r="H8309"/>
      <c r="I8309"/>
      <c r="J8309"/>
      <c r="K8309" s="13"/>
      <c r="L8309" s="13">
        <f>dados!I8224/100</f>
        <v>0.13449999999999998</v>
      </c>
      <c r="M8309" s="13">
        <f>dados!J8224/100</f>
        <v>0.1545</v>
      </c>
      <c r="N8309" s="13">
        <f>dados!K8224/100</f>
        <v>0.18</v>
      </c>
      <c r="O8309" s="13">
        <f>dados!L8224/100</f>
        <v>0</v>
      </c>
      <c r="P8309" s="12" t="str">
        <f>LEFT(Tabela2[[#This Row],[Código]],2)</f>
        <v>84</v>
      </c>
    </row>
    <row r="8310" spans="2:16" ht="15" customHeight="1" x14ac:dyDescent="0.25">
      <c r="B8310" s="31" t="str">
        <f>IF(Tabela2[[#This Row],[Tipo]] = 0,LOOKUP(Tabela2[[#This Row],[RESUMO]],Tabela3[Grupo],Tabela3[Meus produtos]),VLOOKUP(Tabela2[[#This Row],[Código]],Tabela4[[Código NBS/LC116]:[Meus serviços]],3,0))</f>
        <v>Não</v>
      </c>
      <c r="C8310" t="str">
        <f>IF(E8310=0,TEXT(dados!A8225,"00000000"),IF(E8310=2,TEXT(dados!A8225,"0000"),TEXT(dados!A8225,"#")))</f>
        <v>84688090</v>
      </c>
      <c r="D8310" t="str">
        <f>IF(dados!B8225=0,"",dados!B8225)</f>
        <v/>
      </c>
      <c r="E8310">
        <f>dados!C8225</f>
        <v>0</v>
      </c>
      <c r="F8310" t="str">
        <f>dados!D8225</f>
        <v>Outros maqs.e apars.p/soldar</v>
      </c>
      <c r="G8310"/>
      <c r="H8310"/>
      <c r="I8310"/>
      <c r="J8310"/>
      <c r="K8310" s="13"/>
      <c r="L8310" s="13">
        <f>dados!I8225/100</f>
        <v>0.13449999999999998</v>
      </c>
      <c r="M8310" s="13">
        <f>dados!J8225/100</f>
        <v>0.1699</v>
      </c>
      <c r="N8310" s="13">
        <f>dados!K8225/100</f>
        <v>0.18</v>
      </c>
      <c r="O8310" s="13">
        <f>dados!L8225/100</f>
        <v>0</v>
      </c>
      <c r="P8310" s="12" t="str">
        <f>LEFT(Tabela2[[#This Row],[Código]],2)</f>
        <v>84</v>
      </c>
    </row>
    <row r="8311" spans="2:16" ht="15" customHeight="1" x14ac:dyDescent="0.25">
      <c r="B8311" s="31" t="str">
        <f>IF(Tabela2[[#This Row],[Tipo]] = 0,LOOKUP(Tabela2[[#This Row],[RESUMO]],Tabela3[Grupo],Tabela3[Meus produtos]),VLOOKUP(Tabela2[[#This Row],[Código]],Tabela4[[Código NBS/LC116]:[Meus serviços]],3,0))</f>
        <v>Não</v>
      </c>
      <c r="C8311" t="str">
        <f>IF(E8311=0,TEXT(dados!A8226,"00000000"),IF(E8311=2,TEXT(dados!A8226,"0000"),TEXT(dados!A8226,"#")))</f>
        <v>84689010</v>
      </c>
      <c r="D8311" t="str">
        <f>IF(dados!B8226=0,"",dados!B8226)</f>
        <v/>
      </c>
      <c r="E8311">
        <f>dados!C8226</f>
        <v>0</v>
      </c>
      <c r="F8311" t="str">
        <f>dados!D8226</f>
        <v>Partes de macaricos de uso manual</v>
      </c>
      <c r="G8311"/>
      <c r="H8311"/>
      <c r="I8311"/>
      <c r="J8311"/>
      <c r="K8311" s="13"/>
      <c r="L8311" s="13">
        <f>dados!I8226/100</f>
        <v>0.13880000000000001</v>
      </c>
      <c r="M8311" s="13">
        <f>dados!J8226/100</f>
        <v>0.17610000000000001</v>
      </c>
      <c r="N8311" s="13">
        <f>dados!K8226/100</f>
        <v>0.18</v>
      </c>
      <c r="O8311" s="13">
        <f>dados!L8226/100</f>
        <v>0</v>
      </c>
      <c r="P8311" s="12" t="str">
        <f>LEFT(Tabela2[[#This Row],[Código]],2)</f>
        <v>84</v>
      </c>
    </row>
    <row r="8312" spans="2:16" ht="15" customHeight="1" x14ac:dyDescent="0.25">
      <c r="B8312" s="31" t="str">
        <f>IF(Tabela2[[#This Row],[Tipo]] = 0,LOOKUP(Tabela2[[#This Row],[RESUMO]],Tabela3[Grupo],Tabela3[Meus produtos]),VLOOKUP(Tabela2[[#This Row],[Código]],Tabela4[[Código NBS/LC116]:[Meus serviços]],3,0))</f>
        <v>Não</v>
      </c>
      <c r="C8312" t="str">
        <f>IF(E8312=0,TEXT(dados!A8227,"00000000"),IF(E8312=2,TEXT(dados!A8227,"0000"),TEXT(dados!A8227,"#")))</f>
        <v>84689020</v>
      </c>
      <c r="D8312" t="str">
        <f>IF(dados!B8227=0,"",dados!B8227)</f>
        <v/>
      </c>
      <c r="E8312">
        <f>dados!C8227</f>
        <v>0</v>
      </c>
      <c r="F8312" t="str">
        <f>dados!D8227</f>
        <v>Partes de maqs.e apars.p/soldar por friccao</v>
      </c>
      <c r="G8312"/>
      <c r="H8312"/>
      <c r="I8312"/>
      <c r="J8312"/>
      <c r="K8312" s="13"/>
      <c r="L8312" s="13">
        <f>dados!I8227/100</f>
        <v>0.13880000000000001</v>
      </c>
      <c r="M8312" s="13">
        <f>dados!J8227/100</f>
        <v>0.1588</v>
      </c>
      <c r="N8312" s="13">
        <f>dados!K8227/100</f>
        <v>0.18</v>
      </c>
      <c r="O8312" s="13">
        <f>dados!L8227/100</f>
        <v>0</v>
      </c>
      <c r="P8312" s="12" t="str">
        <f>LEFT(Tabela2[[#This Row],[Código]],2)</f>
        <v>84</v>
      </c>
    </row>
    <row r="8313" spans="2:16" ht="15" customHeight="1" x14ac:dyDescent="0.25">
      <c r="B8313" s="31" t="str">
        <f>IF(Tabela2[[#This Row],[Tipo]] = 0,LOOKUP(Tabela2[[#This Row],[RESUMO]],Tabela3[Grupo],Tabela3[Meus produtos]),VLOOKUP(Tabela2[[#This Row],[Código]],Tabela4[[Código NBS/LC116]:[Meus serviços]],3,0))</f>
        <v>Não</v>
      </c>
      <c r="C8313" t="str">
        <f>IF(E8313=0,TEXT(dados!A8228,"00000000"),IF(E8313=2,TEXT(dados!A8228,"0000"),TEXT(dados!A8228,"#")))</f>
        <v>84689090</v>
      </c>
      <c r="D8313" t="str">
        <f>IF(dados!B8228=0,"",dados!B8228)</f>
        <v/>
      </c>
      <c r="E8313">
        <f>dados!C8228</f>
        <v>0</v>
      </c>
      <c r="F8313" t="str">
        <f>dados!D8228</f>
        <v>Partes de outs.maqs.e apars.p/soldar,maqs.e apars.a gas</v>
      </c>
      <c r="G8313"/>
      <c r="H8313"/>
      <c r="I8313"/>
      <c r="J8313"/>
      <c r="K8313" s="13"/>
      <c r="L8313" s="13">
        <f>dados!I8228/100</f>
        <v>0.13880000000000001</v>
      </c>
      <c r="M8313" s="13">
        <f>dados!J8228/100</f>
        <v>0.17420000000000002</v>
      </c>
      <c r="N8313" s="13">
        <f>dados!K8228/100</f>
        <v>0.18</v>
      </c>
      <c r="O8313" s="13">
        <f>dados!L8228/100</f>
        <v>0</v>
      </c>
      <c r="P8313" s="12" t="str">
        <f>LEFT(Tabela2[[#This Row],[Código]],2)</f>
        <v>84</v>
      </c>
    </row>
    <row r="8314" spans="2:16" ht="15" customHeight="1" x14ac:dyDescent="0.25">
      <c r="B8314" s="31" t="str">
        <f>IF(Tabela2[[#This Row],[Tipo]] = 0,LOOKUP(Tabela2[[#This Row],[RESUMO]],Tabela3[Grupo],Tabela3[Meus produtos]),VLOOKUP(Tabela2[[#This Row],[Código]],Tabela4[[Código NBS/LC116]:[Meus serviços]],3,0))</f>
        <v>Não</v>
      </c>
      <c r="C8314" t="str">
        <f>IF(E8314=0,TEXT(dados!A8229,"00000000"),IF(E8314=2,TEXT(dados!A8229,"0000"),TEXT(dados!A8229,"#")))</f>
        <v>84701000</v>
      </c>
      <c r="D8314" t="str">
        <f>IF(dados!B8229=0,"",dados!B8229)</f>
        <v/>
      </c>
      <c r="E8314">
        <f>dados!C8229</f>
        <v>0</v>
      </c>
      <c r="F8314" t="str">
        <f>dados!D8229</f>
        <v>Calculadoras eletronicas capazes de funcionar sem fonte externa de energia eletrica e maquinas de bolso com funcao de calculo incorporada que permitam gravar, reproduzir e visualizar informacoes</v>
      </c>
      <c r="G8314"/>
      <c r="H8314"/>
      <c r="I8314"/>
      <c r="J8314"/>
      <c r="K8314" s="13"/>
      <c r="L8314" s="13">
        <f>dados!I8229/100</f>
        <v>0.1467</v>
      </c>
      <c r="M8314" s="13">
        <f>dados!J8229/100</f>
        <v>0.18770000000000001</v>
      </c>
      <c r="N8314" s="13">
        <f>dados!K8229/100</f>
        <v>0.18</v>
      </c>
      <c r="O8314" s="13">
        <f>dados!L8229/100</f>
        <v>0</v>
      </c>
      <c r="P8314" s="12" t="str">
        <f>LEFT(Tabela2[[#This Row],[Código]],2)</f>
        <v>84</v>
      </c>
    </row>
    <row r="8315" spans="2:16" ht="15" customHeight="1" x14ac:dyDescent="0.25">
      <c r="B8315" s="31" t="str">
        <f>IF(Tabela2[[#This Row],[Tipo]] = 0,LOOKUP(Tabela2[[#This Row],[RESUMO]],Tabela3[Grupo],Tabela3[Meus produtos]),VLOOKUP(Tabela2[[#This Row],[Código]],Tabela4[[Código NBS/LC116]:[Meus serviços]],3,0))</f>
        <v>Não</v>
      </c>
      <c r="C8315" t="str">
        <f>IF(E8315=0,TEXT(dados!A8230,"00000000"),IF(E8315=2,TEXT(dados!A8230,"0000"),TEXT(dados!A8230,"#")))</f>
        <v>84701000</v>
      </c>
      <c r="D8315">
        <f>IF(dados!B8230=0,"",dados!B8230)</f>
        <v>1</v>
      </c>
      <c r="E8315">
        <f>dados!C8230</f>
        <v>0</v>
      </c>
      <c r="F8315" t="str">
        <f>dados!D8230</f>
        <v>Calculadora equipada com sintetizador de voz</v>
      </c>
      <c r="G8315"/>
      <c r="H8315"/>
      <c r="I8315"/>
      <c r="J8315"/>
      <c r="K8315" s="13"/>
      <c r="L8315" s="13">
        <f>dados!I8230/100</f>
        <v>0.13449999999999998</v>
      </c>
      <c r="M8315" s="13">
        <f>dados!J8230/100</f>
        <v>0.17550000000000002</v>
      </c>
      <c r="N8315" s="13">
        <f>dados!K8230/100</f>
        <v>0.18</v>
      </c>
      <c r="O8315" s="13">
        <f>dados!L8230/100</f>
        <v>0</v>
      </c>
      <c r="P8315" s="12" t="str">
        <f>LEFT(Tabela2[[#This Row],[Código]],2)</f>
        <v>84</v>
      </c>
    </row>
    <row r="8316" spans="2:16" ht="15" customHeight="1" x14ac:dyDescent="0.25">
      <c r="B8316" s="31" t="str">
        <f>IF(Tabela2[[#This Row],[Tipo]] = 0,LOOKUP(Tabela2[[#This Row],[RESUMO]],Tabela3[Grupo],Tabela3[Meus produtos]),VLOOKUP(Tabela2[[#This Row],[Código]],Tabela4[[Código NBS/LC116]:[Meus serviços]],3,0))</f>
        <v>Não</v>
      </c>
      <c r="C8316" t="str">
        <f>IF(E8316=0,TEXT(dados!A8231,"00000000"),IF(E8316=2,TEXT(dados!A8231,"0000"),TEXT(dados!A8231,"#")))</f>
        <v>84702100</v>
      </c>
      <c r="D8316" t="str">
        <f>IF(dados!B8231=0,"",dados!B8231)</f>
        <v/>
      </c>
      <c r="E8316">
        <f>dados!C8231</f>
        <v>0</v>
      </c>
      <c r="F8316" t="str">
        <f>dados!D8231</f>
        <v>Maqs.de calcular,eletron.c/disposit. impressor incorpor.</v>
      </c>
      <c r="G8316"/>
      <c r="H8316"/>
      <c r="I8316"/>
      <c r="J8316"/>
      <c r="K8316" s="13"/>
      <c r="L8316" s="13">
        <f>dados!I8231/100</f>
        <v>0.1467</v>
      </c>
      <c r="M8316" s="13">
        <f>dados!J8231/100</f>
        <v>0.18770000000000001</v>
      </c>
      <c r="N8316" s="13">
        <f>dados!K8231/100</f>
        <v>0.18</v>
      </c>
      <c r="O8316" s="13">
        <f>dados!L8231/100</f>
        <v>0</v>
      </c>
      <c r="P8316" s="12" t="str">
        <f>LEFT(Tabela2[[#This Row],[Código]],2)</f>
        <v>84</v>
      </c>
    </row>
    <row r="8317" spans="2:16" ht="15" customHeight="1" x14ac:dyDescent="0.25">
      <c r="B8317" s="31" t="str">
        <f>IF(Tabela2[[#This Row],[Tipo]] = 0,LOOKUP(Tabela2[[#This Row],[RESUMO]],Tabela3[Grupo],Tabela3[Meus produtos]),VLOOKUP(Tabela2[[#This Row],[Código]],Tabela4[[Código NBS/LC116]:[Meus serviços]],3,0))</f>
        <v>Não</v>
      </c>
      <c r="C8317" t="str">
        <f>IF(E8317=0,TEXT(dados!A8232,"00000000"),IF(E8317=2,TEXT(dados!A8232,"0000"),TEXT(dados!A8232,"#")))</f>
        <v>84702900</v>
      </c>
      <c r="D8317" t="str">
        <f>IF(dados!B8232=0,"",dados!B8232)</f>
        <v/>
      </c>
      <c r="E8317">
        <f>dados!C8232</f>
        <v>0</v>
      </c>
      <c r="F8317" t="str">
        <f>dados!D8232</f>
        <v>Outros maqs.de calcular,eletron.</v>
      </c>
      <c r="G8317"/>
      <c r="H8317"/>
      <c r="I8317"/>
      <c r="J8317"/>
      <c r="K8317" s="13"/>
      <c r="L8317" s="13">
        <f>dados!I8232/100</f>
        <v>0.1467</v>
      </c>
      <c r="M8317" s="13">
        <f>dados!J8232/100</f>
        <v>0.18770000000000001</v>
      </c>
      <c r="N8317" s="13">
        <f>dados!K8232/100</f>
        <v>0.18</v>
      </c>
      <c r="O8317" s="13">
        <f>dados!L8232/100</f>
        <v>0</v>
      </c>
      <c r="P8317" s="12" t="str">
        <f>LEFT(Tabela2[[#This Row],[Código]],2)</f>
        <v>84</v>
      </c>
    </row>
    <row r="8318" spans="2:16" ht="15" customHeight="1" x14ac:dyDescent="0.25">
      <c r="B8318" s="31" t="str">
        <f>IF(Tabela2[[#This Row],[Tipo]] = 0,LOOKUP(Tabela2[[#This Row],[RESUMO]],Tabela3[Grupo],Tabela3[Meus produtos]),VLOOKUP(Tabela2[[#This Row],[Código]],Tabela4[[Código NBS/LC116]:[Meus serviços]],3,0))</f>
        <v>Não</v>
      </c>
      <c r="C8318" t="str">
        <f>IF(E8318=0,TEXT(dados!A8233,"00000000"),IF(E8318=2,TEXT(dados!A8233,"0000"),TEXT(dados!A8233,"#")))</f>
        <v>84703000</v>
      </c>
      <c r="D8318" t="str">
        <f>IF(dados!B8233=0,"",dados!B8233)</f>
        <v/>
      </c>
      <c r="E8318">
        <f>dados!C8233</f>
        <v>0</v>
      </c>
      <c r="F8318" t="str">
        <f>dados!D8233</f>
        <v>Outros maqs.de calcular</v>
      </c>
      <c r="G8318"/>
      <c r="H8318"/>
      <c r="I8318"/>
      <c r="J8318"/>
      <c r="K8318" s="13"/>
      <c r="L8318" s="13">
        <f>dados!I8233/100</f>
        <v>0.1467</v>
      </c>
      <c r="M8318" s="13">
        <f>dados!J8233/100</f>
        <v>0.18770000000000001</v>
      </c>
      <c r="N8318" s="13">
        <f>dados!K8233/100</f>
        <v>0.18</v>
      </c>
      <c r="O8318" s="13">
        <f>dados!L8233/100</f>
        <v>0</v>
      </c>
      <c r="P8318" s="12" t="str">
        <f>LEFT(Tabela2[[#This Row],[Código]],2)</f>
        <v>84</v>
      </c>
    </row>
    <row r="8319" spans="2:16" ht="15" customHeight="1" x14ac:dyDescent="0.25">
      <c r="B8319" s="31" t="str">
        <f>IF(Tabela2[[#This Row],[Tipo]] = 0,LOOKUP(Tabela2[[#This Row],[RESUMO]],Tabela3[Grupo],Tabela3[Meus produtos]),VLOOKUP(Tabela2[[#This Row],[Código]],Tabela4[[Código NBS/LC116]:[Meus serviços]],3,0))</f>
        <v>Não</v>
      </c>
      <c r="C8319" t="str">
        <f>IF(E8319=0,TEXT(dados!A8234,"00000000"),IF(E8319=2,TEXT(dados!A8234,"0000"),TEXT(dados!A8234,"#")))</f>
        <v>84705010</v>
      </c>
      <c r="D8319" t="str">
        <f>IF(dados!B8234=0,"",dados!B8234)</f>
        <v/>
      </c>
      <c r="E8319">
        <f>dados!C8234</f>
        <v>0</v>
      </c>
      <c r="F8319" t="str">
        <f>dados!D8234</f>
        <v>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eletronicas</v>
      </c>
      <c r="G8319"/>
      <c r="H8319"/>
      <c r="I8319"/>
      <c r="J8319"/>
      <c r="K8319" s="13"/>
      <c r="L8319" s="13">
        <f>dados!I8234/100</f>
        <v>0.1467</v>
      </c>
      <c r="M8319" s="13">
        <f>dados!J8234/100</f>
        <v>0.1857</v>
      </c>
      <c r="N8319" s="13">
        <f>dados!K8234/100</f>
        <v>0.18</v>
      </c>
      <c r="O8319" s="13">
        <f>dados!L8234/100</f>
        <v>0</v>
      </c>
      <c r="P8319" s="12" t="str">
        <f>LEFT(Tabela2[[#This Row],[Código]],2)</f>
        <v>84</v>
      </c>
    </row>
    <row r="8320" spans="2:16" ht="15" customHeight="1" x14ac:dyDescent="0.25">
      <c r="B8320" s="31" t="str">
        <f>IF(Tabela2[[#This Row],[Tipo]] = 0,LOOKUP(Tabela2[[#This Row],[RESUMO]],Tabela3[Grupo],Tabela3[Meus produtos]),VLOOKUP(Tabela2[[#This Row],[Código]],Tabela4[[Código NBS/LC116]:[Meus serviços]],3,0))</f>
        <v>Não</v>
      </c>
      <c r="C8320" t="str">
        <f>IF(E8320=0,TEXT(dados!A8235,"00000000"),IF(E8320=2,TEXT(dados!A8235,"0000"),TEXT(dados!A8235,"#")))</f>
        <v>84705010</v>
      </c>
      <c r="D8320">
        <f>IF(dados!B8235=0,"",dados!B8235)</f>
        <v>1</v>
      </c>
      <c r="E8320">
        <f>dados!C8235</f>
        <v>0</v>
      </c>
      <c r="F8320" t="str">
        <f>dados!D8235</f>
        <v xml:space="preserve"> Terminal ponto de venda ou terminal de captura de dados</v>
      </c>
      <c r="G8320"/>
      <c r="H8320"/>
      <c r="I8320"/>
      <c r="J8320"/>
      <c r="K8320" s="13"/>
      <c r="L8320" s="13">
        <f>dados!I8235/100</f>
        <v>0.15240000000000001</v>
      </c>
      <c r="M8320" s="13">
        <f>dados!J8235/100</f>
        <v>0.19140000000000001</v>
      </c>
      <c r="N8320" s="13">
        <f>dados!K8235/100</f>
        <v>0.18</v>
      </c>
      <c r="O8320" s="13">
        <f>dados!L8235/100</f>
        <v>0</v>
      </c>
      <c r="P8320" s="12" t="str">
        <f>LEFT(Tabela2[[#This Row],[Código]],2)</f>
        <v>84</v>
      </c>
    </row>
    <row r="8321" spans="2:16" ht="15" customHeight="1" x14ac:dyDescent="0.25">
      <c r="B8321" s="31" t="str">
        <f>IF(Tabela2[[#This Row],[Tipo]] = 0,LOOKUP(Tabela2[[#This Row],[RESUMO]],Tabela3[Grupo],Tabela3[Meus produtos]),VLOOKUP(Tabela2[[#This Row],[Código]],Tabela4[[Código NBS/LC116]:[Meus serviços]],3,0))</f>
        <v>Não</v>
      </c>
      <c r="C8321" t="str">
        <f>IF(E8321=0,TEXT(dados!A8236,"00000000"),IF(E8321=2,TEXT(dados!A8236,"0000"),TEXT(dados!A8236,"#")))</f>
        <v>84705090</v>
      </c>
      <c r="D8321" t="str">
        <f>IF(dados!B8236=0,"",dados!B8236)</f>
        <v/>
      </c>
      <c r="E8321">
        <f>dados!C8236</f>
        <v>0</v>
      </c>
      <c r="F8321" t="str">
        <f>dados!D8236</f>
        <v>Reatores nucleares caldeiras maquinas aparelhos e instrumentos mecanicos e suas partes Maquinas de calcular e maquinas de bolso que permitam gravar reproduzir e visualizar informacoes com funcao de calculo incorporada maquinas de contabilidade maquinas de franquear de emitir bilhetes e maquinas semelhantes com dispositivo de calculo incorporado caixas registradoras outras</v>
      </c>
      <c r="G8321"/>
      <c r="H8321"/>
      <c r="I8321"/>
      <c r="J8321"/>
      <c r="K8321" s="13"/>
      <c r="L8321" s="13">
        <f>dados!I8236/100</f>
        <v>0.15240000000000001</v>
      </c>
      <c r="M8321" s="13">
        <f>dados!J8236/100</f>
        <v>0.18780000000000002</v>
      </c>
      <c r="N8321" s="13">
        <f>dados!K8236/100</f>
        <v>0.18</v>
      </c>
      <c r="O8321" s="13">
        <f>dados!L8236/100</f>
        <v>0</v>
      </c>
      <c r="P8321" s="12" t="str">
        <f>LEFT(Tabela2[[#This Row],[Código]],2)</f>
        <v>84</v>
      </c>
    </row>
    <row r="8322" spans="2:16" ht="15" customHeight="1" x14ac:dyDescent="0.25">
      <c r="B8322" s="31" t="str">
        <f>IF(Tabela2[[#This Row],[Tipo]] = 0,LOOKUP(Tabela2[[#This Row],[RESUMO]],Tabela3[Grupo],Tabela3[Meus produtos]),VLOOKUP(Tabela2[[#This Row],[Código]],Tabela4[[Código NBS/LC116]:[Meus serviços]],3,0))</f>
        <v>Não</v>
      </c>
      <c r="C8322" t="str">
        <f>IF(E8322=0,TEXT(dados!A8237,"00000000"),IF(E8322=2,TEXT(dados!A8237,"0000"),TEXT(dados!A8237,"#")))</f>
        <v>84709010</v>
      </c>
      <c r="D8322" t="str">
        <f>IF(dados!B8237=0,"",dados!B8237)</f>
        <v/>
      </c>
      <c r="E8322">
        <f>dados!C8237</f>
        <v>0</v>
      </c>
      <c r="F8322" t="str">
        <f>dados!D8237</f>
        <v>Maqs.de franquear correspondencia</v>
      </c>
      <c r="G8322"/>
      <c r="H8322"/>
      <c r="I8322"/>
      <c r="J8322"/>
      <c r="K8322" s="13"/>
      <c r="L8322" s="13">
        <f>dados!I8237/100</f>
        <v>0.1467</v>
      </c>
      <c r="M8322" s="13">
        <f>dados!J8237/100</f>
        <v>0.16670000000000001</v>
      </c>
      <c r="N8322" s="13">
        <f>dados!K8237/100</f>
        <v>0.18</v>
      </c>
      <c r="O8322" s="13">
        <f>dados!L8237/100</f>
        <v>0</v>
      </c>
      <c r="P8322" s="12" t="str">
        <f>LEFT(Tabela2[[#This Row],[Código]],2)</f>
        <v>84</v>
      </c>
    </row>
    <row r="8323" spans="2:16" ht="15" customHeight="1" x14ac:dyDescent="0.25">
      <c r="B8323" s="31" t="str">
        <f>IF(Tabela2[[#This Row],[Tipo]] = 0,LOOKUP(Tabela2[[#This Row],[RESUMO]],Tabela3[Grupo],Tabela3[Meus produtos]),VLOOKUP(Tabela2[[#This Row],[Código]],Tabela4[[Código NBS/LC116]:[Meus serviços]],3,0))</f>
        <v>Não</v>
      </c>
      <c r="C8323" t="str">
        <f>IF(E8323=0,TEXT(dados!A8238,"00000000"),IF(E8323=2,TEXT(dados!A8238,"0000"),TEXT(dados!A8238,"#")))</f>
        <v>84709090</v>
      </c>
      <c r="D8323" t="str">
        <f>IF(dados!B8238=0,"",dados!B8238)</f>
        <v/>
      </c>
      <c r="E8323">
        <f>dados!C8238</f>
        <v>0</v>
      </c>
      <c r="F8323" t="str">
        <f>dados!D8238</f>
        <v>Outs.maqs.de contabilidade, franquear,emitir tiquetes e maqs.semelh.</v>
      </c>
      <c r="G8323"/>
      <c r="H8323"/>
      <c r="I8323"/>
      <c r="J8323"/>
      <c r="K8323" s="13"/>
      <c r="L8323" s="13">
        <f>dados!I8238/100</f>
        <v>0.1467</v>
      </c>
      <c r="M8323" s="13">
        <f>dados!J8238/100</f>
        <v>0.18210000000000001</v>
      </c>
      <c r="N8323" s="13">
        <f>dados!K8238/100</f>
        <v>0.18</v>
      </c>
      <c r="O8323" s="13">
        <f>dados!L8238/100</f>
        <v>0</v>
      </c>
      <c r="P8323" s="12" t="str">
        <f>LEFT(Tabela2[[#This Row],[Código]],2)</f>
        <v>84</v>
      </c>
    </row>
    <row r="8324" spans="2:16" ht="15" customHeight="1" x14ac:dyDescent="0.25">
      <c r="B8324" s="31" t="str">
        <f>IF(Tabela2[[#This Row],[Tipo]] = 0,LOOKUP(Tabela2[[#This Row],[RESUMO]],Tabela3[Grupo],Tabela3[Meus produtos]),VLOOKUP(Tabela2[[#This Row],[Código]],Tabela4[[Código NBS/LC116]:[Meus serviços]],3,0))</f>
        <v>Não</v>
      </c>
      <c r="C8324" t="str">
        <f>IF(E8324=0,TEXT(dados!A8239,"00000000"),IF(E8324=2,TEXT(dados!A8239,"0000"),TEXT(dados!A8239,"#")))</f>
        <v>84713011</v>
      </c>
      <c r="D8324" t="str">
        <f>IF(dados!B8239=0,"",dados!B8239)</f>
        <v/>
      </c>
      <c r="E8324">
        <f>dados!C8239</f>
        <v>0</v>
      </c>
      <c r="F8324" t="str">
        <f>dados!D8239</f>
        <v>Maqs.dig.proc.dados,bater/eletr.portat.p&lt;350g,t&lt;=140cm2</v>
      </c>
      <c r="G8324"/>
      <c r="H8324"/>
      <c r="I8324"/>
      <c r="J8324"/>
      <c r="K8324" s="13"/>
      <c r="L8324" s="13">
        <f>dados!I8239/100</f>
        <v>0.21280000000000002</v>
      </c>
      <c r="M8324" s="13">
        <f>dados!J8239/100</f>
        <v>0.23280000000000001</v>
      </c>
      <c r="N8324" s="13">
        <f>dados!K8239/100</f>
        <v>0.18</v>
      </c>
      <c r="O8324" s="13">
        <f>dados!L8239/100</f>
        <v>0</v>
      </c>
      <c r="P8324" s="12" t="str">
        <f>LEFT(Tabela2[[#This Row],[Código]],2)</f>
        <v>84</v>
      </c>
    </row>
    <row r="8325" spans="2:16" ht="15" customHeight="1" x14ac:dyDescent="0.25">
      <c r="B8325" s="31" t="str">
        <f>IF(Tabela2[[#This Row],[Tipo]] = 0,LOOKUP(Tabela2[[#This Row],[RESUMO]],Tabela3[Grupo],Tabela3[Meus produtos]),VLOOKUP(Tabela2[[#This Row],[Código]],Tabela4[[Código NBS/LC116]:[Meus serviços]],3,0))</f>
        <v>Não</v>
      </c>
      <c r="C8325" t="str">
        <f>IF(E8325=0,TEXT(dados!A8240,"00000000"),IF(E8325=2,TEXT(dados!A8240,"0000"),TEXT(dados!A8240,"#")))</f>
        <v>84713012</v>
      </c>
      <c r="D8325" t="str">
        <f>IF(dados!B8240=0,"",dados!B8240)</f>
        <v/>
      </c>
      <c r="E8325">
        <f>dados!C8240</f>
        <v>0</v>
      </c>
      <c r="F8325" t="str">
        <f>dados!D8240</f>
        <v>Maqs.dig.proc.dados,bater/eletr.portat.p&lt;3.5kg,t&lt;560cm2</v>
      </c>
      <c r="G8325"/>
      <c r="H8325"/>
      <c r="I8325"/>
      <c r="J8325"/>
      <c r="K8325" s="13"/>
      <c r="L8325" s="13">
        <f>dados!I8240/100</f>
        <v>0.21280000000000002</v>
      </c>
      <c r="M8325" s="13">
        <f>dados!J8240/100</f>
        <v>0.31559999999999999</v>
      </c>
      <c r="N8325" s="13">
        <f>dados!K8240/100</f>
        <v>0.18</v>
      </c>
      <c r="O8325" s="13">
        <f>dados!L8240/100</f>
        <v>0</v>
      </c>
      <c r="P8325" s="12" t="str">
        <f>LEFT(Tabela2[[#This Row],[Código]],2)</f>
        <v>84</v>
      </c>
    </row>
    <row r="8326" spans="2:16" ht="15" customHeight="1" x14ac:dyDescent="0.25">
      <c r="B8326" s="31" t="str">
        <f>IF(Tabela2[[#This Row],[Tipo]] = 0,LOOKUP(Tabela2[[#This Row],[RESUMO]],Tabela3[Grupo],Tabela3[Meus produtos]),VLOOKUP(Tabela2[[#This Row],[Código]],Tabela4[[Código NBS/LC116]:[Meus serviços]],3,0))</f>
        <v>Não</v>
      </c>
      <c r="C8326" t="str">
        <f>IF(E8326=0,TEXT(dados!A8241,"00000000"),IF(E8326=2,TEXT(dados!A8241,"0000"),TEXT(dados!A8241,"#")))</f>
        <v>84713019</v>
      </c>
      <c r="D8326" t="str">
        <f>IF(dados!B8241=0,"",dados!B8241)</f>
        <v/>
      </c>
      <c r="E8326">
        <f>dados!C8241</f>
        <v>0</v>
      </c>
      <c r="F8326" t="str">
        <f>dados!D8241</f>
        <v>Outs.maqs.digit.p/proc.dados,bater/eletr.portat.p&lt;=10kg</v>
      </c>
      <c r="G8326"/>
      <c r="H8326"/>
      <c r="I8326"/>
      <c r="J8326"/>
      <c r="K8326" s="13"/>
      <c r="L8326" s="13">
        <f>dados!I8241/100</f>
        <v>0.21280000000000002</v>
      </c>
      <c r="M8326" s="13">
        <f>dados!J8241/100</f>
        <v>0.31559999999999999</v>
      </c>
      <c r="N8326" s="13">
        <f>dados!K8241/100</f>
        <v>0.18</v>
      </c>
      <c r="O8326" s="13">
        <f>dados!L8241/100</f>
        <v>0</v>
      </c>
      <c r="P8326" s="12" t="str">
        <f>LEFT(Tabela2[[#This Row],[Código]],2)</f>
        <v>84</v>
      </c>
    </row>
    <row r="8327" spans="2:16" ht="15" customHeight="1" x14ac:dyDescent="0.25">
      <c r="B8327" s="31" t="str">
        <f>IF(Tabela2[[#This Row],[Tipo]] = 0,LOOKUP(Tabela2[[#This Row],[RESUMO]],Tabela3[Grupo],Tabela3[Meus produtos]),VLOOKUP(Tabela2[[#This Row],[Código]],Tabela4[[Código NBS/LC116]:[Meus serviços]],3,0))</f>
        <v>Não</v>
      </c>
      <c r="C8327" t="str">
        <f>IF(E8327=0,TEXT(dados!A8242,"00000000"),IF(E8327=2,TEXT(dados!A8242,"0000"),TEXT(dados!A8242,"#")))</f>
        <v>84713090</v>
      </c>
      <c r="D8327" t="str">
        <f>IF(dados!B8242=0,"",dados!B8242)</f>
        <v/>
      </c>
      <c r="E8327">
        <f>dados!C8242</f>
        <v>0</v>
      </c>
      <c r="F8327" t="str">
        <f>dados!D8242</f>
        <v>Outs.maqs.automat.digit.p/proc.dados,portat.p&lt;=10kg,etc</v>
      </c>
      <c r="G8327"/>
      <c r="H8327"/>
      <c r="I8327"/>
      <c r="J8327"/>
      <c r="K8327" s="13"/>
      <c r="L8327" s="13">
        <f>dados!I8242/100</f>
        <v>0.21280000000000002</v>
      </c>
      <c r="M8327" s="13">
        <f>dados!J8242/100</f>
        <v>0.31559999999999999</v>
      </c>
      <c r="N8327" s="13">
        <f>dados!K8242/100</f>
        <v>0.18</v>
      </c>
      <c r="O8327" s="13">
        <f>dados!L8242/100</f>
        <v>0</v>
      </c>
      <c r="P8327" s="12" t="str">
        <f>LEFT(Tabela2[[#This Row],[Código]],2)</f>
        <v>84</v>
      </c>
    </row>
    <row r="8328" spans="2:16" ht="15" customHeight="1" x14ac:dyDescent="0.25">
      <c r="B8328" s="31" t="str">
        <f>IF(Tabela2[[#This Row],[Tipo]] = 0,LOOKUP(Tabela2[[#This Row],[RESUMO]],Tabela3[Grupo],Tabela3[Meus produtos]),VLOOKUP(Tabela2[[#This Row],[Código]],Tabela4[[Código NBS/LC116]:[Meus serviços]],3,0))</f>
        <v>Não</v>
      </c>
      <c r="C8328" t="str">
        <f>IF(E8328=0,TEXT(dados!A8243,"00000000"),IF(E8328=2,TEXT(dados!A8243,"0000"),TEXT(dados!A8243,"#")))</f>
        <v>84714100</v>
      </c>
      <c r="D8328" t="str">
        <f>IF(dados!B8243=0,"",dados!B8243)</f>
        <v/>
      </c>
      <c r="E8328">
        <f>dados!C8243</f>
        <v>0</v>
      </c>
      <c r="F8328" t="str">
        <f>dados!D8243</f>
        <v>Reatores nucleares caldeiras maquinas aparelhos e instrumentos mecanicos e suas partes Maquinas automaticas para processamento de dados e suas unidades leitores magneticos ou opticos maquinas para registrar dados em suporte sob forma codificada e maquinas</v>
      </c>
      <c r="G8328"/>
      <c r="H8328"/>
      <c r="I8328"/>
      <c r="J8328"/>
      <c r="K8328" s="13"/>
      <c r="L8328" s="13">
        <f>dados!I8243/100</f>
        <v>0.19670000000000001</v>
      </c>
      <c r="M8328" s="13">
        <f>dados!J8243/100</f>
        <v>0.31329999999999997</v>
      </c>
      <c r="N8328" s="13">
        <f>dados!K8243/100</f>
        <v>0.18</v>
      </c>
      <c r="O8328" s="13">
        <f>dados!L8243/100</f>
        <v>0</v>
      </c>
      <c r="P8328" s="12" t="str">
        <f>LEFT(Tabela2[[#This Row],[Código]],2)</f>
        <v>84</v>
      </c>
    </row>
    <row r="8329" spans="2:16" ht="15" customHeight="1" x14ac:dyDescent="0.25">
      <c r="B8329" s="31" t="str">
        <f>IF(Tabela2[[#This Row],[Tipo]] = 0,LOOKUP(Tabela2[[#This Row],[RESUMO]],Tabela3[Grupo],Tabela3[Meus produtos]),VLOOKUP(Tabela2[[#This Row],[Código]],Tabela4[[Código NBS/LC116]:[Meus serviços]],3,0))</f>
        <v>Não</v>
      </c>
      <c r="C8329" t="str">
        <f>IF(E8329=0,TEXT(dados!A8244,"00000000"),IF(E8329=2,TEXT(dados!A8244,"0000"),TEXT(dados!A8244,"#")))</f>
        <v>84714900</v>
      </c>
      <c r="D8329" t="str">
        <f>IF(dados!B8244=0,"",dados!B8244)</f>
        <v/>
      </c>
      <c r="E8329">
        <f>dados!C8244</f>
        <v>0</v>
      </c>
      <c r="F8329" t="str">
        <f>dados!D8244</f>
        <v>Outs maqs.p/processam.de dados apresentadas sob a forma de sistemas</v>
      </c>
      <c r="G8329"/>
      <c r="H8329"/>
      <c r="I8329"/>
      <c r="J8329"/>
      <c r="K8329" s="13"/>
      <c r="L8329" s="13">
        <f>dados!I8244/100</f>
        <v>0.19670000000000001</v>
      </c>
      <c r="M8329" s="13">
        <f>dados!J8244/100</f>
        <v>0.31329999999999997</v>
      </c>
      <c r="N8329" s="13">
        <f>dados!K8244/100</f>
        <v>0.18</v>
      </c>
      <c r="O8329" s="13">
        <f>dados!L8244/100</f>
        <v>0</v>
      </c>
      <c r="P8329" s="12" t="str">
        <f>LEFT(Tabela2[[#This Row],[Código]],2)</f>
        <v>84</v>
      </c>
    </row>
    <row r="8330" spans="2:16" ht="15" customHeight="1" x14ac:dyDescent="0.25">
      <c r="B8330" s="31" t="str">
        <f>IF(Tabela2[[#This Row],[Tipo]] = 0,LOOKUP(Tabela2[[#This Row],[RESUMO]],Tabela3[Grupo],Tabela3[Meus produtos]),VLOOKUP(Tabela2[[#This Row],[Código]],Tabela4[[Código NBS/LC116]:[Meus serviços]],3,0))</f>
        <v>Não</v>
      </c>
      <c r="C8330" t="str">
        <f>IF(E8330=0,TEXT(dados!A8245,"00000000"),IF(E8330=2,TEXT(dados!A8245,"0000"),TEXT(dados!A8245,"#")))</f>
        <v>84715010</v>
      </c>
      <c r="D8330" t="str">
        <f>IF(dados!B8245=0,"",dados!B8245)</f>
        <v/>
      </c>
      <c r="E8330">
        <f>dados!C8245</f>
        <v>0</v>
      </c>
      <c r="F8330" t="str">
        <f>dados!D8245</f>
        <v>Unid.proc.digit.de pequena capacidade, baseadas em microprocessadores, com capacidade de instalacao, dentro do mesmo gabinete, de unidades de memoria da subposicao 8471.70, podendo conter multiplos conectores de expansao (slots), e valor fob inferior ou</v>
      </c>
      <c r="G8330"/>
      <c r="H8330"/>
      <c r="I8330"/>
      <c r="J8330"/>
      <c r="K8330" s="13"/>
      <c r="L8330" s="13">
        <f>dados!I8245/100</f>
        <v>0.218</v>
      </c>
      <c r="M8330" s="13">
        <f>dados!J8245/100</f>
        <v>0.31859999999999999</v>
      </c>
      <c r="N8330" s="13">
        <f>dados!K8245/100</f>
        <v>0.18</v>
      </c>
      <c r="O8330" s="13">
        <f>dados!L8245/100</f>
        <v>0</v>
      </c>
      <c r="P8330" s="12" t="str">
        <f>LEFT(Tabela2[[#This Row],[Código]],2)</f>
        <v>84</v>
      </c>
    </row>
    <row r="8331" spans="2:16" ht="15" customHeight="1" x14ac:dyDescent="0.25">
      <c r="B8331" s="31" t="str">
        <f>IF(Tabela2[[#This Row],[Tipo]] = 0,LOOKUP(Tabela2[[#This Row],[RESUMO]],Tabela3[Grupo],Tabela3[Meus produtos]),VLOOKUP(Tabela2[[#This Row],[Código]],Tabela4[[Código NBS/LC116]:[Meus serviços]],3,0))</f>
        <v>Não</v>
      </c>
      <c r="C8331" t="str">
        <f>IF(E8331=0,TEXT(dados!A8246,"00000000"),IF(E8331=2,TEXT(dados!A8246,"0000"),TEXT(dados!A8246,"#")))</f>
        <v>84715020</v>
      </c>
      <c r="D8331" t="str">
        <f>IF(dados!B8246=0,"",dados!B8246)</f>
        <v/>
      </c>
      <c r="E8331">
        <f>dados!C8246</f>
        <v>0</v>
      </c>
      <c r="F8331" t="str">
        <f>dados!D8246</f>
        <v>Unid.proc.digit.med.cap.etc.us$12500&lt;fob&lt;=us$46000</v>
      </c>
      <c r="G8331"/>
      <c r="H8331"/>
      <c r="I8331"/>
      <c r="J8331"/>
      <c r="K8331" s="13"/>
      <c r="L8331" s="13">
        <f>dados!I8246/100</f>
        <v>0.15240000000000001</v>
      </c>
      <c r="M8331" s="13">
        <f>dados!J8246/100</f>
        <v>0.18710000000000002</v>
      </c>
      <c r="N8331" s="13">
        <f>dados!K8246/100</f>
        <v>0.18</v>
      </c>
      <c r="O8331" s="13">
        <f>dados!L8246/100</f>
        <v>0</v>
      </c>
      <c r="P8331" s="12" t="str">
        <f>LEFT(Tabela2[[#This Row],[Código]],2)</f>
        <v>84</v>
      </c>
    </row>
    <row r="8332" spans="2:16" ht="15" customHeight="1" x14ac:dyDescent="0.25">
      <c r="B8332" s="31" t="str">
        <f>IF(Tabela2[[#This Row],[Tipo]] = 0,LOOKUP(Tabela2[[#This Row],[RESUMO]],Tabela3[Grupo],Tabela3[Meus produtos]),VLOOKUP(Tabela2[[#This Row],[Código]],Tabela4[[Código NBS/LC116]:[Meus serviços]],3,0))</f>
        <v>Não</v>
      </c>
      <c r="C8332" t="str">
        <f>IF(E8332=0,TEXT(dados!A8247,"00000000"),IF(E8332=2,TEXT(dados!A8247,"0000"),TEXT(dados!A8247,"#")))</f>
        <v>84715030</v>
      </c>
      <c r="D8332" t="str">
        <f>IF(dados!B8247=0,"",dados!B8247)</f>
        <v/>
      </c>
      <c r="E8332">
        <f>dados!C8247</f>
        <v>0</v>
      </c>
      <c r="F8332" t="str">
        <f>dados!D8247</f>
        <v>Unid.proc.digit.gde.cap.etc. us$46000&lt;fob &lt;=us$100000</v>
      </c>
      <c r="G8332"/>
      <c r="H8332"/>
      <c r="I8332"/>
      <c r="J8332"/>
      <c r="K8332" s="13"/>
      <c r="L8332" s="13">
        <f>dados!I8247/100</f>
        <v>0.15240000000000001</v>
      </c>
      <c r="M8332" s="13">
        <f>dados!J8247/100</f>
        <v>0.18160000000000001</v>
      </c>
      <c r="N8332" s="13">
        <f>dados!K8247/100</f>
        <v>0.18</v>
      </c>
      <c r="O8332" s="13">
        <f>dados!L8247/100</f>
        <v>0</v>
      </c>
      <c r="P8332" s="12" t="str">
        <f>LEFT(Tabela2[[#This Row],[Código]],2)</f>
        <v>84</v>
      </c>
    </row>
    <row r="8333" spans="2:16" ht="15" customHeight="1" x14ac:dyDescent="0.25">
      <c r="B8333" s="31" t="str">
        <f>IF(Tabela2[[#This Row],[Tipo]] = 0,LOOKUP(Tabela2[[#This Row],[RESUMO]],Tabela3[Grupo],Tabela3[Meus produtos]),VLOOKUP(Tabela2[[#This Row],[Código]],Tabela4[[Código NBS/LC116]:[Meus serviços]],3,0))</f>
        <v>Não</v>
      </c>
      <c r="C8333" t="str">
        <f>IF(E8333=0,TEXT(dados!A8248,"00000000"),IF(E8333=2,TEXT(dados!A8248,"0000"),TEXT(dados!A8248,"#")))</f>
        <v>84715040</v>
      </c>
      <c r="D8333" t="str">
        <f>IF(dados!B8248=0,"",dados!B8248)</f>
        <v/>
      </c>
      <c r="E8333">
        <f>dados!C8248</f>
        <v>0</v>
      </c>
      <c r="F8333" t="str">
        <f>dados!D8248</f>
        <v>Unid.proc.digit.muito gde.cap.etc.fob &gt;us$100000</v>
      </c>
      <c r="G8333"/>
      <c r="H8333"/>
      <c r="I8333"/>
      <c r="J8333"/>
      <c r="K8333" s="13"/>
      <c r="L8333" s="13">
        <f>dados!I8248/100</f>
        <v>0.15240000000000001</v>
      </c>
      <c r="M8333" s="13">
        <f>dados!J8248/100</f>
        <v>0.1777</v>
      </c>
      <c r="N8333" s="13">
        <f>dados!K8248/100</f>
        <v>0.18</v>
      </c>
      <c r="O8333" s="13">
        <f>dados!L8248/100</f>
        <v>0</v>
      </c>
      <c r="P8333" s="12" t="str">
        <f>LEFT(Tabela2[[#This Row],[Código]],2)</f>
        <v>84</v>
      </c>
    </row>
    <row r="8334" spans="2:16" ht="15" customHeight="1" x14ac:dyDescent="0.25">
      <c r="B8334" s="31" t="str">
        <f>IF(Tabela2[[#This Row],[Tipo]] = 0,LOOKUP(Tabela2[[#This Row],[RESUMO]],Tabela3[Grupo],Tabela3[Meus produtos]),VLOOKUP(Tabela2[[#This Row],[Código]],Tabela4[[Código NBS/LC116]:[Meus serviços]],3,0))</f>
        <v>Não</v>
      </c>
      <c r="C8334" t="str">
        <f>IF(E8334=0,TEXT(dados!A8249,"00000000"),IF(E8334=2,TEXT(dados!A8249,"0000"),TEXT(dados!A8249,"#")))</f>
        <v>84715090</v>
      </c>
      <c r="D8334" t="str">
        <f>IF(dados!B8249=0,"",dados!B8249)</f>
        <v/>
      </c>
      <c r="E8334">
        <f>dados!C8249</f>
        <v>0</v>
      </c>
      <c r="F8334" t="str">
        <f>dados!D8249</f>
        <v>Outs.unid.proc.digit.com unid.memo e/ou 1 unid.e/s</v>
      </c>
      <c r="G8334"/>
      <c r="H8334"/>
      <c r="I8334"/>
      <c r="J8334"/>
      <c r="K8334" s="13"/>
      <c r="L8334" s="13">
        <f>dados!I8249/100</f>
        <v>0.15240000000000001</v>
      </c>
      <c r="M8334" s="13">
        <f>dados!J8249/100</f>
        <v>0.19140000000000001</v>
      </c>
      <c r="N8334" s="13">
        <f>dados!K8249/100</f>
        <v>0.18</v>
      </c>
      <c r="O8334" s="13">
        <f>dados!L8249/100</f>
        <v>0</v>
      </c>
      <c r="P8334" s="12" t="str">
        <f>LEFT(Tabela2[[#This Row],[Código]],2)</f>
        <v>84</v>
      </c>
    </row>
    <row r="8335" spans="2:16" ht="15" customHeight="1" x14ac:dyDescent="0.25">
      <c r="B8335" s="31" t="str">
        <f>IF(Tabela2[[#This Row],[Tipo]] = 0,LOOKUP(Tabela2[[#This Row],[RESUMO]],Tabela3[Grupo],Tabela3[Meus produtos]),VLOOKUP(Tabela2[[#This Row],[Código]],Tabela4[[Código NBS/LC116]:[Meus serviços]],3,0))</f>
        <v>Não</v>
      </c>
      <c r="C8335" t="str">
        <f>IF(E8335=0,TEXT(dados!A8250,"00000000"),IF(E8335=2,TEXT(dados!A8250,"0000"),TEXT(dados!A8250,"#")))</f>
        <v>84716052</v>
      </c>
      <c r="D8335" t="str">
        <f>IF(dados!B8250=0,"",dados!B8250)</f>
        <v/>
      </c>
      <c r="E8335">
        <f>dados!C8250</f>
        <v>0</v>
      </c>
      <c r="F8335" t="str">
        <f>dados!D8250</f>
        <v>Teclados p/maqs.automat.proc.dados</v>
      </c>
      <c r="G8335"/>
      <c r="H8335"/>
      <c r="I8335"/>
      <c r="J8335"/>
      <c r="K8335" s="13"/>
      <c r="L8335" s="13">
        <f>dados!I8250/100</f>
        <v>0.18780000000000002</v>
      </c>
      <c r="M8335" s="13">
        <f>dados!J8250/100</f>
        <v>0.26629999999999998</v>
      </c>
      <c r="N8335" s="13">
        <f>dados!K8250/100</f>
        <v>0.12</v>
      </c>
      <c r="O8335" s="13">
        <f>dados!L8250/100</f>
        <v>0</v>
      </c>
      <c r="P8335" s="12" t="str">
        <f>LEFT(Tabela2[[#This Row],[Código]],2)</f>
        <v>84</v>
      </c>
    </row>
    <row r="8336" spans="2:16" ht="15" customHeight="1" x14ac:dyDescent="0.25">
      <c r="B8336" s="31" t="str">
        <f>IF(Tabela2[[#This Row],[Tipo]] = 0,LOOKUP(Tabela2[[#This Row],[RESUMO]],Tabela3[Grupo],Tabela3[Meus produtos]),VLOOKUP(Tabela2[[#This Row],[Código]],Tabela4[[Código NBS/LC116]:[Meus serviços]],3,0))</f>
        <v>Não</v>
      </c>
      <c r="C8336" t="str">
        <f>IF(E8336=0,TEXT(dados!A8251,"00000000"),IF(E8336=2,TEXT(dados!A8251,"0000"),TEXT(dados!A8251,"#")))</f>
        <v>84716052</v>
      </c>
      <c r="D8336">
        <f>IF(dados!B8251=0,"",dados!B8251)</f>
        <v>1</v>
      </c>
      <c r="E8336">
        <f>dados!C8251</f>
        <v>0</v>
      </c>
      <c r="F8336" t="str">
        <f>dados!D8251</f>
        <v>Com colmeia</v>
      </c>
      <c r="G8336"/>
      <c r="H8336"/>
      <c r="I8336"/>
      <c r="J8336"/>
      <c r="K8336" s="13"/>
      <c r="L8336" s="13">
        <f>dados!I8251/100</f>
        <v>0.13449999999999998</v>
      </c>
      <c r="M8336" s="13">
        <f>dados!J8251/100</f>
        <v>0.21299999999999999</v>
      </c>
      <c r="N8336" s="13">
        <f>dados!K8251/100</f>
        <v>0.12</v>
      </c>
      <c r="O8336" s="13">
        <f>dados!L8251/100</f>
        <v>0</v>
      </c>
      <c r="P8336" s="12" t="str">
        <f>LEFT(Tabela2[[#This Row],[Código]],2)</f>
        <v>84</v>
      </c>
    </row>
    <row r="8337" spans="2:16" ht="15" customHeight="1" x14ac:dyDescent="0.25">
      <c r="B8337" s="31" t="str">
        <f>IF(Tabela2[[#This Row],[Tipo]] = 0,LOOKUP(Tabela2[[#This Row],[RESUMO]],Tabela3[Grupo],Tabela3[Meus produtos]),VLOOKUP(Tabela2[[#This Row],[Código]],Tabela4[[Código NBS/LC116]:[Meus serviços]],3,0))</f>
        <v>Não</v>
      </c>
      <c r="C8337" t="str">
        <f>IF(E8337=0,TEXT(dados!A8252,"00000000"),IF(E8337=2,TEXT(dados!A8252,"0000"),TEXT(dados!A8252,"#")))</f>
        <v>84716053</v>
      </c>
      <c r="D8337" t="str">
        <f>IF(dados!B8252=0,"",dados!B8252)</f>
        <v/>
      </c>
      <c r="E8337">
        <f>dados!C8252</f>
        <v>0</v>
      </c>
      <c r="F8337" t="str">
        <f>dados!D8252</f>
        <v>Indicadores ou apontadores (“mouse” e “track-ball”, por exemplo)</v>
      </c>
      <c r="G8337"/>
      <c r="H8337"/>
      <c r="I8337"/>
      <c r="J8337"/>
      <c r="K8337" s="13"/>
      <c r="L8337" s="13">
        <f>dados!I8252/100</f>
        <v>0.18780000000000002</v>
      </c>
      <c r="M8337" s="13">
        <f>dados!J8252/100</f>
        <v>0.26629999999999998</v>
      </c>
      <c r="N8337" s="13">
        <f>dados!K8252/100</f>
        <v>0.12</v>
      </c>
      <c r="O8337" s="13">
        <f>dados!L8252/100</f>
        <v>0</v>
      </c>
      <c r="P8337" s="12" t="str">
        <f>LEFT(Tabela2[[#This Row],[Código]],2)</f>
        <v>84</v>
      </c>
    </row>
    <row r="8338" spans="2:16" ht="15" customHeight="1" x14ac:dyDescent="0.25">
      <c r="B8338" s="31" t="str">
        <f>IF(Tabela2[[#This Row],[Tipo]] = 0,LOOKUP(Tabela2[[#This Row],[RESUMO]],Tabela3[Grupo],Tabela3[Meus produtos]),VLOOKUP(Tabela2[[#This Row],[Código]],Tabela4[[Código NBS/LC116]:[Meus serviços]],3,0))</f>
        <v>Não</v>
      </c>
      <c r="C8338" t="str">
        <f>IF(E8338=0,TEXT(dados!A8253,"00000000"),IF(E8338=2,TEXT(dados!A8253,"0000"),TEXT(dados!A8253,"#")))</f>
        <v>84716053</v>
      </c>
      <c r="D8338">
        <f>IF(dados!B8253=0,"",dados!B8253)</f>
        <v>1</v>
      </c>
      <c r="E8338">
        <f>dados!C8253</f>
        <v>0</v>
      </c>
      <c r="F8338" t="str">
        <f>dados!D8253</f>
        <v>Indicador ou apontador mouse com entrada para acionador</v>
      </c>
      <c r="G8338"/>
      <c r="H8338"/>
      <c r="I8338"/>
      <c r="J8338"/>
      <c r="K8338" s="13"/>
      <c r="L8338" s="13">
        <f>dados!I8253/100</f>
        <v>0.13449999999999998</v>
      </c>
      <c r="M8338" s="13">
        <f>dados!J8253/100</f>
        <v>0.21299999999999999</v>
      </c>
      <c r="N8338" s="13">
        <f>dados!K8253/100</f>
        <v>0.12</v>
      </c>
      <c r="O8338" s="13">
        <f>dados!L8253/100</f>
        <v>0</v>
      </c>
      <c r="P8338" s="12" t="str">
        <f>LEFT(Tabela2[[#This Row],[Código]],2)</f>
        <v>84</v>
      </c>
    </row>
    <row r="8339" spans="2:16" ht="15" customHeight="1" x14ac:dyDescent="0.25">
      <c r="B8339" s="31" t="str">
        <f>IF(Tabela2[[#This Row],[Tipo]] = 0,LOOKUP(Tabela2[[#This Row],[RESUMO]],Tabela3[Grupo],Tabela3[Meus produtos]),VLOOKUP(Tabela2[[#This Row],[Código]],Tabela4[[Código NBS/LC116]:[Meus serviços]],3,0))</f>
        <v>Não</v>
      </c>
      <c r="C8339" t="str">
        <f>IF(E8339=0,TEXT(dados!A8254,"00000000"),IF(E8339=2,TEXT(dados!A8254,"0000"),TEXT(dados!A8254,"#")))</f>
        <v>84716053</v>
      </c>
      <c r="D8339">
        <f>IF(dados!B8254=0,"",dados!B8254)</f>
        <v>2</v>
      </c>
      <c r="E8339">
        <f>dados!C8254</f>
        <v>0</v>
      </c>
      <c r="F8339" t="str">
        <f>dados!D8254</f>
        <v>Acionador de pressao</v>
      </c>
      <c r="G8339"/>
      <c r="H8339"/>
      <c r="I8339"/>
      <c r="J8339"/>
      <c r="K8339" s="13"/>
      <c r="L8339" s="13">
        <f>dados!I8254/100</f>
        <v>0.13449999999999998</v>
      </c>
      <c r="M8339" s="13">
        <f>dados!J8254/100</f>
        <v>0.21299999999999999</v>
      </c>
      <c r="N8339" s="13">
        <f>dados!K8254/100</f>
        <v>0.12</v>
      </c>
      <c r="O8339" s="13">
        <f>dados!L8254/100</f>
        <v>0</v>
      </c>
      <c r="P8339" s="12" t="str">
        <f>LEFT(Tabela2[[#This Row],[Código]],2)</f>
        <v>84</v>
      </c>
    </row>
    <row r="8340" spans="2:16" ht="15" customHeight="1" x14ac:dyDescent="0.25">
      <c r="B8340" s="31" t="str">
        <f>IF(Tabela2[[#This Row],[Tipo]] = 0,LOOKUP(Tabela2[[#This Row],[RESUMO]],Tabela3[Grupo],Tabela3[Meus produtos]),VLOOKUP(Tabela2[[#This Row],[Código]],Tabela4[[Código NBS/LC116]:[Meus serviços]],3,0))</f>
        <v>Não</v>
      </c>
      <c r="C8340" t="str">
        <f>IF(E8340=0,TEXT(dados!A8255,"00000000"),IF(E8340=2,TEXT(dados!A8255,"0000"),TEXT(dados!A8255,"#")))</f>
        <v>84716054</v>
      </c>
      <c r="D8340" t="str">
        <f>IF(dados!B8255=0,"",dados!B8255)</f>
        <v/>
      </c>
      <c r="E8340">
        <f>dados!C8255</f>
        <v>0</v>
      </c>
      <c r="F8340" t="str">
        <f>dados!D8255</f>
        <v>Mesas digitalizadoras,p/maqs.automat. proc.dados</v>
      </c>
      <c r="G8340"/>
      <c r="H8340"/>
      <c r="I8340"/>
      <c r="J8340"/>
      <c r="K8340" s="13"/>
      <c r="L8340" s="13">
        <f>dados!I8255/100</f>
        <v>0.18780000000000002</v>
      </c>
      <c r="M8340" s="13">
        <f>dados!J8255/100</f>
        <v>0.26629999999999998</v>
      </c>
      <c r="N8340" s="13">
        <f>dados!K8255/100</f>
        <v>0.12</v>
      </c>
      <c r="O8340" s="13">
        <f>dados!L8255/100</f>
        <v>0</v>
      </c>
      <c r="P8340" s="12" t="str">
        <f>LEFT(Tabela2[[#This Row],[Código]],2)</f>
        <v>84</v>
      </c>
    </row>
    <row r="8341" spans="2:16" ht="15" customHeight="1" x14ac:dyDescent="0.25">
      <c r="B8341" s="31" t="str">
        <f>IF(Tabela2[[#This Row],[Tipo]] = 0,LOOKUP(Tabela2[[#This Row],[RESUMO]],Tabela3[Grupo],Tabela3[Meus produtos]),VLOOKUP(Tabela2[[#This Row],[Código]],Tabela4[[Código NBS/LC116]:[Meus serviços]],3,0))</f>
        <v>Não</v>
      </c>
      <c r="C8341" t="str">
        <f>IF(E8341=0,TEXT(dados!A8256,"00000000"),IF(E8341=2,TEXT(dados!A8256,"0000"),TEXT(dados!A8256,"#")))</f>
        <v>84716059</v>
      </c>
      <c r="D8341" t="str">
        <f>IF(dados!B8256=0,"",dados!B8256)</f>
        <v/>
      </c>
      <c r="E8341">
        <f>dados!C8256</f>
        <v>0</v>
      </c>
      <c r="F8341" t="str">
        <f>dados!D8256</f>
        <v>Outs.unidades de entrada,p/maqs.automat. proc.dados</v>
      </c>
      <c r="G8341"/>
      <c r="H8341"/>
      <c r="I8341"/>
      <c r="J8341"/>
      <c r="K8341" s="13"/>
      <c r="L8341" s="13">
        <f>dados!I8256/100</f>
        <v>0.18780000000000002</v>
      </c>
      <c r="M8341" s="13">
        <f>dados!J8256/100</f>
        <v>0.26629999999999998</v>
      </c>
      <c r="N8341" s="13">
        <f>dados!K8256/100</f>
        <v>0.18</v>
      </c>
      <c r="O8341" s="13">
        <f>dados!L8256/100</f>
        <v>0</v>
      </c>
      <c r="P8341" s="12" t="str">
        <f>LEFT(Tabela2[[#This Row],[Código]],2)</f>
        <v>84</v>
      </c>
    </row>
    <row r="8342" spans="2:16" ht="15" customHeight="1" x14ac:dyDescent="0.25">
      <c r="B8342" s="31" t="str">
        <f>IF(Tabela2[[#This Row],[Tipo]] = 0,LOOKUP(Tabela2[[#This Row],[RESUMO]],Tabela3[Grupo],Tabela3[Meus produtos]),VLOOKUP(Tabela2[[#This Row],[Código]],Tabela4[[Código NBS/LC116]:[Meus serviços]],3,0))</f>
        <v>Não</v>
      </c>
      <c r="C8342" t="str">
        <f>IF(E8342=0,TEXT(dados!A8257,"00000000"),IF(E8342=2,TEXT(dados!A8257,"0000"),TEXT(dados!A8257,"#")))</f>
        <v>84716061</v>
      </c>
      <c r="D8342" t="str">
        <f>IF(dados!B8257=0,"",dados!B8257)</f>
        <v/>
      </c>
      <c r="E8342">
        <f>dados!C8257</f>
        <v>0</v>
      </c>
      <c r="F8342" t="str">
        <f>dados!D8257</f>
        <v>Apars.terminais c/teclado alfanumer.e video monocromat.</v>
      </c>
      <c r="G8342"/>
      <c r="H8342"/>
      <c r="I8342"/>
      <c r="J8342"/>
      <c r="K8342" s="13"/>
      <c r="L8342" s="13">
        <f>dados!I8257/100</f>
        <v>0.1467</v>
      </c>
      <c r="M8342" s="13">
        <f>dados!J8257/100</f>
        <v>0.1857</v>
      </c>
      <c r="N8342" s="13">
        <f>dados!K8257/100</f>
        <v>0.18</v>
      </c>
      <c r="O8342" s="13">
        <f>dados!L8257/100</f>
        <v>0</v>
      </c>
      <c r="P8342" s="12" t="str">
        <f>LEFT(Tabela2[[#This Row],[Código]],2)</f>
        <v>84</v>
      </c>
    </row>
    <row r="8343" spans="2:16" ht="15" customHeight="1" x14ac:dyDescent="0.25">
      <c r="B8343" s="31" t="str">
        <f>IF(Tabela2[[#This Row],[Tipo]] = 0,LOOKUP(Tabela2[[#This Row],[RESUMO]],Tabela3[Grupo],Tabela3[Meus produtos]),VLOOKUP(Tabela2[[#This Row],[Código]],Tabela4[[Código NBS/LC116]:[Meus serviços]],3,0))</f>
        <v>Não</v>
      </c>
      <c r="C8343" t="str">
        <f>IF(E8343=0,TEXT(dados!A8258,"00000000"),IF(E8343=2,TEXT(dados!A8258,"0000"),TEXT(dados!A8258,"#")))</f>
        <v>84716062</v>
      </c>
      <c r="D8343" t="str">
        <f>IF(dados!B8258=0,"",dados!B8258)</f>
        <v/>
      </c>
      <c r="E8343">
        <f>dados!C8258</f>
        <v>0</v>
      </c>
      <c r="F8343" t="str">
        <f>dados!D8258</f>
        <v>Apars.terminais c/teclado alfanumer.e video policromat.</v>
      </c>
      <c r="G8343"/>
      <c r="H8343"/>
      <c r="I8343"/>
      <c r="J8343"/>
      <c r="K8343" s="13"/>
      <c r="L8343" s="13">
        <f>dados!I8258/100</f>
        <v>0.1467</v>
      </c>
      <c r="M8343" s="13">
        <f>dados!J8258/100</f>
        <v>0.1857</v>
      </c>
      <c r="N8343" s="13">
        <f>dados!K8258/100</f>
        <v>0.18</v>
      </c>
      <c r="O8343" s="13">
        <f>dados!L8258/100</f>
        <v>0</v>
      </c>
      <c r="P8343" s="12" t="str">
        <f>LEFT(Tabela2[[#This Row],[Código]],2)</f>
        <v>84</v>
      </c>
    </row>
    <row r="8344" spans="2:16" ht="15" customHeight="1" x14ac:dyDescent="0.25">
      <c r="B8344" s="31" t="str">
        <f>IF(Tabela2[[#This Row],[Tipo]] = 0,LOOKUP(Tabela2[[#This Row],[RESUMO]],Tabela3[Grupo],Tabela3[Meus produtos]),VLOOKUP(Tabela2[[#This Row],[Código]],Tabela4[[Código NBS/LC116]:[Meus serviços]],3,0))</f>
        <v>Não</v>
      </c>
      <c r="C8344" t="str">
        <f>IF(E8344=0,TEXT(dados!A8259,"00000000"),IF(E8344=2,TEXT(dados!A8259,"0000"),TEXT(dados!A8259,"#")))</f>
        <v>84716080</v>
      </c>
      <c r="D8344" t="str">
        <f>IF(dados!B8259=0,"",dados!B8259)</f>
        <v/>
      </c>
      <c r="E8344">
        <f>dados!C8259</f>
        <v>0</v>
      </c>
      <c r="F8344" t="str">
        <f>dados!D8259</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Terminais de auto atendimento bancario</v>
      </c>
      <c r="G8344"/>
      <c r="H8344"/>
      <c r="I8344"/>
      <c r="J8344"/>
      <c r="K8344" s="13"/>
      <c r="L8344" s="13">
        <f>dados!I8259/100</f>
        <v>0.1467</v>
      </c>
      <c r="M8344" s="13">
        <f>dados!J8259/100</f>
        <v>0.1857</v>
      </c>
      <c r="N8344" s="13">
        <f>dados!K8259/100</f>
        <v>0.18</v>
      </c>
      <c r="O8344" s="13">
        <f>dados!L8259/100</f>
        <v>0</v>
      </c>
      <c r="P8344" s="12" t="str">
        <f>LEFT(Tabela2[[#This Row],[Código]],2)</f>
        <v>84</v>
      </c>
    </row>
    <row r="8345" spans="2:16" ht="15" customHeight="1" x14ac:dyDescent="0.25">
      <c r="B8345" s="31" t="str">
        <f>IF(Tabela2[[#This Row],[Tipo]] = 0,LOOKUP(Tabela2[[#This Row],[RESUMO]],Tabela3[Grupo],Tabela3[Meus produtos]),VLOOKUP(Tabela2[[#This Row],[Código]],Tabela4[[Código NBS/LC116]:[Meus serviços]],3,0))</f>
        <v>Não</v>
      </c>
      <c r="C8345" t="str">
        <f>IF(E8345=0,TEXT(dados!A8260,"00000000"),IF(E8345=2,TEXT(dados!A8260,"0000"),TEXT(dados!A8260,"#")))</f>
        <v>84716090</v>
      </c>
      <c r="D8345" t="str">
        <f>IF(dados!B8260=0,"",dados!B8260)</f>
        <v/>
      </c>
      <c r="E8345">
        <f>dados!C8260</f>
        <v>0</v>
      </c>
      <c r="F8345" t="str">
        <f>dados!D8260</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outras</v>
      </c>
      <c r="G8345"/>
      <c r="H8345"/>
      <c r="I8345"/>
      <c r="J8345"/>
      <c r="K8345" s="13"/>
      <c r="L8345" s="13">
        <f>dados!I8260/100</f>
        <v>0.22329999999999997</v>
      </c>
      <c r="M8345" s="13">
        <f>dados!J8260/100</f>
        <v>0.38119999999999998</v>
      </c>
      <c r="N8345" s="13">
        <f>dados!K8260/100</f>
        <v>0.18</v>
      </c>
      <c r="O8345" s="13">
        <f>dados!L8260/100</f>
        <v>0</v>
      </c>
      <c r="P8345" s="12" t="str">
        <f>LEFT(Tabela2[[#This Row],[Código]],2)</f>
        <v>84</v>
      </c>
    </row>
    <row r="8346" spans="2:16" ht="15" customHeight="1" x14ac:dyDescent="0.25">
      <c r="B8346" s="31" t="str">
        <f>IF(Tabela2[[#This Row],[Tipo]] = 0,LOOKUP(Tabela2[[#This Row],[RESUMO]],Tabela3[Grupo],Tabela3[Meus produtos]),VLOOKUP(Tabela2[[#This Row],[Código]],Tabela4[[Código NBS/LC116]:[Meus serviços]],3,0))</f>
        <v>Não</v>
      </c>
      <c r="C8346" t="str">
        <f>IF(E8346=0,TEXT(dados!A8261,"00000000"),IF(E8346=2,TEXT(dados!A8261,"0000"),TEXT(dados!A8261,"#")))</f>
        <v>84716090</v>
      </c>
      <c r="D8346">
        <f>IF(dados!B8261=0,"",dados!B8261)</f>
        <v>1</v>
      </c>
      <c r="E8346">
        <f>dados!C8261</f>
        <v>0</v>
      </c>
      <c r="F8346" t="str">
        <f>dados!D8261</f>
        <v>Linha Braille</v>
      </c>
      <c r="G8346"/>
      <c r="H8346"/>
      <c r="I8346"/>
      <c r="J8346"/>
      <c r="K8346" s="13"/>
      <c r="L8346" s="13">
        <f>dados!I8261/100</f>
        <v>0.13449999999999998</v>
      </c>
      <c r="M8346" s="13">
        <f>dados!J8261/100</f>
        <v>0.29239999999999999</v>
      </c>
      <c r="N8346" s="13">
        <f>dados!K8261/100</f>
        <v>0.18</v>
      </c>
      <c r="O8346" s="13">
        <f>dados!L8261/100</f>
        <v>0</v>
      </c>
      <c r="P8346" s="12" t="str">
        <f>LEFT(Tabela2[[#This Row],[Código]],2)</f>
        <v>84</v>
      </c>
    </row>
    <row r="8347" spans="2:16" ht="15" customHeight="1" x14ac:dyDescent="0.25">
      <c r="B8347" s="31" t="str">
        <f>IF(Tabela2[[#This Row],[Tipo]] = 0,LOOKUP(Tabela2[[#This Row],[RESUMO]],Tabela3[Grupo],Tabela3[Meus produtos]),VLOOKUP(Tabela2[[#This Row],[Código]],Tabela4[[Código NBS/LC116]:[Meus serviços]],3,0))</f>
        <v>Não</v>
      </c>
      <c r="C8347" t="str">
        <f>IF(E8347=0,TEXT(dados!A8262,"00000000"),IF(E8347=2,TEXT(dados!A8262,"0000"),TEXT(dados!A8262,"#")))</f>
        <v>84717010</v>
      </c>
      <c r="D8347" t="str">
        <f>IF(dados!B8262=0,"",dados!B8262)</f>
        <v/>
      </c>
      <c r="E8347">
        <f>dados!C8262</f>
        <v>0</v>
      </c>
      <c r="F8347" t="str">
        <f>dados!D8262</f>
        <v>Reatores nucleares caldeiras maquinas aparelhos e instrumentos mecanicos e suas partes Maquinas automaticas para processamento de dados e suas unidades leitores magneticos ou opticos maquinas para registrar dados em suporte sob forma codificada e maquinas</v>
      </c>
      <c r="G8347"/>
      <c r="H8347"/>
      <c r="I8347"/>
      <c r="J8347"/>
      <c r="K8347" s="13"/>
      <c r="L8347" s="13">
        <f>dados!I8262/100</f>
        <v>0.19579999999999997</v>
      </c>
      <c r="M8347" s="13">
        <f>dados!J8262/100</f>
        <v>0.2621</v>
      </c>
      <c r="N8347" s="13">
        <f>dados!K8262/100</f>
        <v>0.12</v>
      </c>
      <c r="O8347" s="13">
        <f>dados!L8262/100</f>
        <v>0</v>
      </c>
      <c r="P8347" s="12" t="str">
        <f>LEFT(Tabela2[[#This Row],[Código]],2)</f>
        <v>84</v>
      </c>
    </row>
    <row r="8348" spans="2:16" ht="15" customHeight="1" x14ac:dyDescent="0.25">
      <c r="B8348" s="31" t="str">
        <f>IF(Tabela2[[#This Row],[Tipo]] = 0,LOOKUP(Tabela2[[#This Row],[RESUMO]],Tabela3[Grupo],Tabela3[Meus produtos]),VLOOKUP(Tabela2[[#This Row],[Código]],Tabela4[[Código NBS/LC116]:[Meus serviços]],3,0))</f>
        <v>Não</v>
      </c>
      <c r="C8348" t="str">
        <f>IF(E8348=0,TEXT(dados!A8263,"00000000"),IF(E8348=2,TEXT(dados!A8263,"0000"),TEXT(dados!A8263,"#")))</f>
        <v>84717010</v>
      </c>
      <c r="D8348">
        <f>IF(dados!B8263=0,"",dados!B8263)</f>
        <v>1</v>
      </c>
      <c r="E8348">
        <f>dados!C8263</f>
        <v>0</v>
      </c>
      <c r="F8348" t="str">
        <f>dados!D8263</f>
        <v xml:space="preserve"> Discos rigidos</v>
      </c>
      <c r="G8348"/>
      <c r="H8348"/>
      <c r="I8348"/>
      <c r="J8348"/>
      <c r="K8348" s="13"/>
      <c r="L8348" s="13">
        <f>dados!I8263/100</f>
        <v>0.19719999999999999</v>
      </c>
      <c r="M8348" s="13">
        <f>dados!J8263/100</f>
        <v>0.26350000000000001</v>
      </c>
      <c r="N8348" s="13">
        <f>dados!K8263/100</f>
        <v>0.12</v>
      </c>
      <c r="O8348" s="13">
        <f>dados!L8263/100</f>
        <v>0</v>
      </c>
      <c r="P8348" s="12" t="str">
        <f>LEFT(Tabela2[[#This Row],[Código]],2)</f>
        <v>84</v>
      </c>
    </row>
    <row r="8349" spans="2:16" ht="15" customHeight="1" x14ac:dyDescent="0.25">
      <c r="B8349" s="31" t="str">
        <f>IF(Tabela2[[#This Row],[Tipo]] = 0,LOOKUP(Tabela2[[#This Row],[RESUMO]],Tabela3[Grupo],Tabela3[Meus produtos]),VLOOKUP(Tabela2[[#This Row],[Código]],Tabela4[[Código NBS/LC116]:[Meus serviços]],3,0))</f>
        <v>Não</v>
      </c>
      <c r="C8349" t="str">
        <f>IF(E8349=0,TEXT(dados!A8264,"00000000"),IF(E8349=2,TEXT(dados!A8264,"0000"),TEXT(dados!A8264,"#")))</f>
        <v>84717020</v>
      </c>
      <c r="D8349" t="str">
        <f>IF(dados!B8264=0,"",dados!B8264)</f>
        <v/>
      </c>
      <c r="E8349">
        <f>dados!C8264</f>
        <v>0</v>
      </c>
      <c r="F8349" t="str">
        <f>dados!D8264</f>
        <v>Reatores nucleares caldeiras maquinas aparelhos e instrumentos mecanicos e suas partes Maquinas automaticas para processamento de dados e suas unidades leitores magneticos ou opticos maquinas para registrar dados em suporte sob forma codificada e maquinas</v>
      </c>
      <c r="G8349"/>
      <c r="H8349"/>
      <c r="I8349"/>
      <c r="J8349"/>
      <c r="K8349" s="13"/>
      <c r="L8349" s="13">
        <f>dados!I8264/100</f>
        <v>0.17660000000000001</v>
      </c>
      <c r="M8349" s="13">
        <f>dados!J8264/100</f>
        <v>0.1966</v>
      </c>
      <c r="N8349" s="13">
        <f>dados!K8264/100</f>
        <v>0.18</v>
      </c>
      <c r="O8349" s="13">
        <f>dados!L8264/100</f>
        <v>0</v>
      </c>
      <c r="P8349" s="12" t="str">
        <f>LEFT(Tabela2[[#This Row],[Código]],2)</f>
        <v>84</v>
      </c>
    </row>
    <row r="8350" spans="2:16" ht="15" customHeight="1" x14ac:dyDescent="0.25">
      <c r="B8350" s="31" t="str">
        <f>IF(Tabela2[[#This Row],[Tipo]] = 0,LOOKUP(Tabela2[[#This Row],[RESUMO]],Tabela3[Grupo],Tabela3[Meus produtos]),VLOOKUP(Tabela2[[#This Row],[Código]],Tabela4[[Código NBS/LC116]:[Meus serviços]],3,0))</f>
        <v>Não</v>
      </c>
      <c r="C8350" t="str">
        <f>IF(E8350=0,TEXT(dados!A8265,"00000000"),IF(E8350=2,TEXT(dados!A8265,"0000"),TEXT(dados!A8265,"#")))</f>
        <v>84717030</v>
      </c>
      <c r="D8350" t="str">
        <f>IF(dados!B8265=0,"",dados!B8265)</f>
        <v/>
      </c>
      <c r="E8350">
        <f>dados!C8265</f>
        <v>0</v>
      </c>
      <c r="F8350" t="str">
        <f>dados!D8265</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fitas magneticas</v>
      </c>
      <c r="G8350"/>
      <c r="H8350"/>
      <c r="I8350"/>
      <c r="J8350"/>
      <c r="K8350" s="13"/>
      <c r="L8350" s="13">
        <f>dados!I8265/100</f>
        <v>0.19579999999999997</v>
      </c>
      <c r="M8350" s="13">
        <f>dados!J8265/100</f>
        <v>0.21579999999999999</v>
      </c>
      <c r="N8350" s="13">
        <f>dados!K8265/100</f>
        <v>0.12</v>
      </c>
      <c r="O8350" s="13">
        <f>dados!L8265/100</f>
        <v>0</v>
      </c>
      <c r="P8350" s="12" t="str">
        <f>LEFT(Tabela2[[#This Row],[Código]],2)</f>
        <v>84</v>
      </c>
    </row>
    <row r="8351" spans="2:16" ht="15" customHeight="1" x14ac:dyDescent="0.25">
      <c r="B8351" s="31" t="str">
        <f>IF(Tabela2[[#This Row],[Tipo]] = 0,LOOKUP(Tabela2[[#This Row],[RESUMO]],Tabela3[Grupo],Tabela3[Meus produtos]),VLOOKUP(Tabela2[[#This Row],[Código]],Tabela4[[Código NBS/LC116]:[Meus serviços]],3,0))</f>
        <v>Não</v>
      </c>
      <c r="C8351" t="str">
        <f>IF(E8351=0,TEXT(dados!A8266,"00000000"),IF(E8351=2,TEXT(dados!A8266,"0000"),TEXT(dados!A8266,"#")))</f>
        <v>84717040</v>
      </c>
      <c r="D8351" t="str">
        <f>IF(dados!B8266=0,"",dados!B8266)</f>
        <v/>
      </c>
      <c r="E8351">
        <f>dados!C8266</f>
        <v>0</v>
      </c>
      <c r="F8351" t="str">
        <f>dados!D8266</f>
        <v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estado solido SSD Solid State Drive </v>
      </c>
      <c r="G8351"/>
      <c r="H8351"/>
      <c r="I8351"/>
      <c r="J8351"/>
      <c r="K8351" s="13"/>
      <c r="L8351" s="13">
        <f>dados!I8266/100</f>
        <v>0.19579999999999997</v>
      </c>
      <c r="M8351" s="13">
        <f>dados!J8266/100</f>
        <v>0.28970000000000001</v>
      </c>
      <c r="N8351" s="13">
        <f>dados!K8266/100</f>
        <v>0.18</v>
      </c>
      <c r="O8351" s="13">
        <f>dados!L8266/100</f>
        <v>0</v>
      </c>
      <c r="P8351" s="12" t="str">
        <f>LEFT(Tabela2[[#This Row],[Código]],2)</f>
        <v>84</v>
      </c>
    </row>
    <row r="8352" spans="2:16" ht="15" customHeight="1" x14ac:dyDescent="0.25">
      <c r="B8352" s="31" t="str">
        <f>IF(Tabela2[[#This Row],[Tipo]] = 0,LOOKUP(Tabela2[[#This Row],[RESUMO]],Tabela3[Grupo],Tabela3[Meus produtos]),VLOOKUP(Tabela2[[#This Row],[Código]],Tabela4[[Código NBS/LC116]:[Meus serviços]],3,0))</f>
        <v>Não</v>
      </c>
      <c r="C8352" t="str">
        <f>IF(E8352=0,TEXT(dados!A8267,"00000000"),IF(E8352=2,TEXT(dados!A8267,"0000"),TEXT(dados!A8267,"#")))</f>
        <v>84717090</v>
      </c>
      <c r="D8352" t="str">
        <f>IF(dados!B8267=0,"",dados!B8267)</f>
        <v/>
      </c>
      <c r="E8352">
        <f>dados!C8267</f>
        <v>0</v>
      </c>
      <c r="F8352" t="str">
        <f>dados!D8267</f>
        <v>Outros unidades de memoria</v>
      </c>
      <c r="G8352"/>
      <c r="H8352"/>
      <c r="I8352"/>
      <c r="J8352"/>
      <c r="K8352" s="13"/>
      <c r="L8352" s="13">
        <f>dados!I8267/100</f>
        <v>0.19579999999999997</v>
      </c>
      <c r="M8352" s="13">
        <f>dados!J8267/100</f>
        <v>0.28970000000000001</v>
      </c>
      <c r="N8352" s="13">
        <f>dados!K8267/100</f>
        <v>0.18</v>
      </c>
      <c r="O8352" s="13">
        <f>dados!L8267/100</f>
        <v>0</v>
      </c>
      <c r="P8352" s="12" t="str">
        <f>LEFT(Tabela2[[#This Row],[Código]],2)</f>
        <v>84</v>
      </c>
    </row>
    <row r="8353" spans="2:16" ht="15" customHeight="1" x14ac:dyDescent="0.25">
      <c r="B8353" s="31" t="str">
        <f>IF(Tabela2[[#This Row],[Tipo]] = 0,LOOKUP(Tabela2[[#This Row],[RESUMO]],Tabela3[Grupo],Tabela3[Meus produtos]),VLOOKUP(Tabela2[[#This Row],[Código]],Tabela4[[Código NBS/LC116]:[Meus serviços]],3,0))</f>
        <v>Não</v>
      </c>
      <c r="C8353" t="str">
        <f>IF(E8353=0,TEXT(dados!A8268,"00000000"),IF(E8353=2,TEXT(dados!A8268,"0000"),TEXT(dados!A8268,"#")))</f>
        <v>84718000</v>
      </c>
      <c r="D8353" t="str">
        <f>IF(dados!B8268=0,"",dados!B8268)</f>
        <v/>
      </c>
      <c r="E8353">
        <f>dados!C8268</f>
        <v>0</v>
      </c>
      <c r="F8353" t="str">
        <f>dados!D8268</f>
        <v>Outs.unidades de maqs.automats.p/ processamento de dados</v>
      </c>
      <c r="G8353"/>
      <c r="H8353"/>
      <c r="I8353"/>
      <c r="J8353"/>
      <c r="K8353" s="13"/>
      <c r="L8353" s="13">
        <f>dados!I8268/100</f>
        <v>0.1467</v>
      </c>
      <c r="M8353" s="13">
        <f>dados!J8268/100</f>
        <v>0.1857</v>
      </c>
      <c r="N8353" s="13">
        <f>dados!K8268/100</f>
        <v>0.12</v>
      </c>
      <c r="O8353" s="13">
        <f>dados!L8268/100</f>
        <v>0</v>
      </c>
      <c r="P8353" s="12" t="str">
        <f>LEFT(Tabela2[[#This Row],[Código]],2)</f>
        <v>84</v>
      </c>
    </row>
    <row r="8354" spans="2:16" ht="15" customHeight="1" x14ac:dyDescent="0.25">
      <c r="B8354" s="31" t="str">
        <f>IF(Tabela2[[#This Row],[Tipo]] = 0,LOOKUP(Tabela2[[#This Row],[RESUMO]],Tabela3[Grupo],Tabela3[Meus produtos]),VLOOKUP(Tabela2[[#This Row],[Código]],Tabela4[[Código NBS/LC116]:[Meus serviços]],3,0))</f>
        <v>Não</v>
      </c>
      <c r="C8354" t="str">
        <f>IF(E8354=0,TEXT(dados!A8269,"00000000"),IF(E8354=2,TEXT(dados!A8269,"0000"),TEXT(dados!A8269,"#")))</f>
        <v>84719011</v>
      </c>
      <c r="D8354" t="str">
        <f>IF(dados!B8269=0,"",dados!B8269)</f>
        <v/>
      </c>
      <c r="E8354">
        <f>dados!C8269</f>
        <v>0</v>
      </c>
      <c r="F8354" t="str">
        <f>dados!D8269</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De cartoes magneticos</v>
      </c>
      <c r="G8354"/>
      <c r="H8354"/>
      <c r="I8354"/>
      <c r="J8354"/>
      <c r="K8354" s="13"/>
      <c r="L8354" s="13">
        <f>dados!I8269/100</f>
        <v>0.18960000000000002</v>
      </c>
      <c r="M8354" s="13">
        <f>dados!J8269/100</f>
        <v>0.27</v>
      </c>
      <c r="N8354" s="13">
        <f>dados!K8269/100</f>
        <v>0.18</v>
      </c>
      <c r="O8354" s="13">
        <f>dados!L8269/100</f>
        <v>0</v>
      </c>
      <c r="P8354" s="12" t="str">
        <f>LEFT(Tabela2[[#This Row],[Código]],2)</f>
        <v>84</v>
      </c>
    </row>
    <row r="8355" spans="2:16" ht="15" customHeight="1" x14ac:dyDescent="0.25">
      <c r="B8355" s="31" t="str">
        <f>IF(Tabela2[[#This Row],[Tipo]] = 0,LOOKUP(Tabela2[[#This Row],[RESUMO]],Tabela3[Grupo],Tabela3[Meus produtos]),VLOOKUP(Tabela2[[#This Row],[Código]],Tabela4[[Código NBS/LC116]:[Meus serviços]],3,0))</f>
        <v>Não</v>
      </c>
      <c r="C8355" t="str">
        <f>IF(E8355=0,TEXT(dados!A8270,"00000000"),IF(E8355=2,TEXT(dados!A8270,"0000"),TEXT(dados!A8270,"#")))</f>
        <v>84719012</v>
      </c>
      <c r="D8355" t="str">
        <f>IF(dados!B8270=0,"",dados!B8270)</f>
        <v/>
      </c>
      <c r="E8355">
        <f>dados!C8270</f>
        <v>0</v>
      </c>
      <c r="F8355" t="str">
        <f>dados!D8270</f>
        <v>Leitores de codigos de barras</v>
      </c>
      <c r="G8355"/>
      <c r="H8355"/>
      <c r="I8355"/>
      <c r="J8355"/>
      <c r="K8355" s="13"/>
      <c r="L8355" s="13">
        <f>dados!I8270/100</f>
        <v>0.18960000000000002</v>
      </c>
      <c r="M8355" s="13">
        <f>dados!J8270/100</f>
        <v>0.27</v>
      </c>
      <c r="N8355" s="13">
        <f>dados!K8270/100</f>
        <v>0.12</v>
      </c>
      <c r="O8355" s="13">
        <f>dados!L8270/100</f>
        <v>0</v>
      </c>
      <c r="P8355" s="12" t="str">
        <f>LEFT(Tabela2[[#This Row],[Código]],2)</f>
        <v>84</v>
      </c>
    </row>
    <row r="8356" spans="2:16" ht="15" customHeight="1" x14ac:dyDescent="0.25">
      <c r="B8356" s="31" t="str">
        <f>IF(Tabela2[[#This Row],[Tipo]] = 0,LOOKUP(Tabela2[[#This Row],[RESUMO]],Tabela3[Grupo],Tabela3[Meus produtos]),VLOOKUP(Tabela2[[#This Row],[Código]],Tabela4[[Código NBS/LC116]:[Meus serviços]],3,0))</f>
        <v>Não</v>
      </c>
      <c r="C8356" t="str">
        <f>IF(E8356=0,TEXT(dados!A8271,"00000000"),IF(E8356=2,TEXT(dados!A8271,"0000"),TEXT(dados!A8271,"#")))</f>
        <v>84719013</v>
      </c>
      <c r="D8356" t="str">
        <f>IF(dados!B8271=0,"",dados!B8271)</f>
        <v/>
      </c>
      <c r="E8356">
        <f>dados!C8271</f>
        <v>0</v>
      </c>
      <c r="F8356" t="str">
        <f>dados!D8271</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Leitores de caracteres magnetizaveis</v>
      </c>
      <c r="G8356"/>
      <c r="H8356"/>
      <c r="I8356"/>
      <c r="J8356"/>
      <c r="K8356" s="13"/>
      <c r="L8356" s="13">
        <f>dados!I8271/100</f>
        <v>0.18960000000000002</v>
      </c>
      <c r="M8356" s="13">
        <f>dados!J8271/100</f>
        <v>0.27</v>
      </c>
      <c r="N8356" s="13">
        <f>dados!K8271/100</f>
        <v>0.18</v>
      </c>
      <c r="O8356" s="13">
        <f>dados!L8271/100</f>
        <v>0</v>
      </c>
      <c r="P8356" s="12" t="str">
        <f>LEFT(Tabela2[[#This Row],[Código]],2)</f>
        <v>84</v>
      </c>
    </row>
    <row r="8357" spans="2:16" ht="15" customHeight="1" x14ac:dyDescent="0.25">
      <c r="B8357" s="31" t="str">
        <f>IF(Tabela2[[#This Row],[Tipo]] = 0,LOOKUP(Tabela2[[#This Row],[RESUMO]],Tabela3[Grupo],Tabela3[Meus produtos]),VLOOKUP(Tabela2[[#This Row],[Código]],Tabela4[[Código NBS/LC116]:[Meus serviços]],3,0))</f>
        <v>Não</v>
      </c>
      <c r="C8357" t="str">
        <f>IF(E8357=0,TEXT(dados!A8272,"00000000"),IF(E8357=2,TEXT(dados!A8272,"0000"),TEXT(dados!A8272,"#")))</f>
        <v>84719014</v>
      </c>
      <c r="D8357" t="str">
        <f>IF(dados!B8272=0,"",dados!B8272)</f>
        <v/>
      </c>
      <c r="E8357">
        <f>dados!C8272</f>
        <v>0</v>
      </c>
      <c r="F8357" t="str">
        <f>dados!D8272</f>
        <v xml:space="preserve">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Digitalizadores de imagens scanners </v>
      </c>
      <c r="G8357"/>
      <c r="H8357"/>
      <c r="I8357"/>
      <c r="J8357"/>
      <c r="K8357" s="13"/>
      <c r="L8357" s="13">
        <f>dados!I8272/100</f>
        <v>0.21539999999999998</v>
      </c>
      <c r="M8357" s="13">
        <f>dados!J8272/100</f>
        <v>0.2354</v>
      </c>
      <c r="N8357" s="13">
        <f>dados!K8272/100</f>
        <v>0.12</v>
      </c>
      <c r="O8357" s="13">
        <f>dados!L8272/100</f>
        <v>0</v>
      </c>
      <c r="P8357" s="12" t="str">
        <f>LEFT(Tabela2[[#This Row],[Código]],2)</f>
        <v>84</v>
      </c>
    </row>
    <row r="8358" spans="2:16" ht="15" customHeight="1" x14ac:dyDescent="0.25">
      <c r="B8358" s="31" t="str">
        <f>IF(Tabela2[[#This Row],[Tipo]] = 0,LOOKUP(Tabela2[[#This Row],[RESUMO]],Tabela3[Grupo],Tabela3[Meus produtos]),VLOOKUP(Tabela2[[#This Row],[Código]],Tabela4[[Código NBS/LC116]:[Meus serviços]],3,0))</f>
        <v>Não</v>
      </c>
      <c r="C8358" t="str">
        <f>IF(E8358=0,TEXT(dados!A8273,"00000000"),IF(E8358=2,TEXT(dados!A8273,"0000"),TEXT(dados!A8273,"#")))</f>
        <v>84719014</v>
      </c>
      <c r="D8358">
        <f>IF(dados!B8273=0,"",dados!B8273)</f>
        <v>1</v>
      </c>
      <c r="E8358">
        <f>dados!C8273</f>
        <v>0</v>
      </c>
      <c r="F8358" t="str">
        <f>dados!D8273</f>
        <v>Equipados com sintetizador de voz</v>
      </c>
      <c r="G8358"/>
      <c r="H8358"/>
      <c r="I8358"/>
      <c r="J8358"/>
      <c r="K8358" s="13"/>
      <c r="L8358" s="13">
        <f>dados!I8273/100</f>
        <v>0.13449999999999998</v>
      </c>
      <c r="M8358" s="13">
        <f>dados!J8273/100</f>
        <v>0.1545</v>
      </c>
      <c r="N8358" s="13">
        <f>dados!K8273/100</f>
        <v>0.12</v>
      </c>
      <c r="O8358" s="13">
        <f>dados!L8273/100</f>
        <v>0</v>
      </c>
      <c r="P8358" s="12" t="str">
        <f>LEFT(Tabela2[[#This Row],[Código]],2)</f>
        <v>84</v>
      </c>
    </row>
    <row r="8359" spans="2:16" ht="15" customHeight="1" x14ac:dyDescent="0.25">
      <c r="B8359" s="31" t="str">
        <f>IF(Tabela2[[#This Row],[Tipo]] = 0,LOOKUP(Tabela2[[#This Row],[RESUMO]],Tabela3[Grupo],Tabela3[Meus produtos]),VLOOKUP(Tabela2[[#This Row],[Código]],Tabela4[[Código NBS/LC116]:[Meus serviços]],3,0))</f>
        <v>Não</v>
      </c>
      <c r="C8359" t="str">
        <f>IF(E8359=0,TEXT(dados!A8274,"00000000"),IF(E8359=2,TEXT(dados!A8274,"0000"),TEXT(dados!A8274,"#")))</f>
        <v>84719019</v>
      </c>
      <c r="D8359" t="str">
        <f>IF(dados!B8274=0,"",dados!B8274)</f>
        <v/>
      </c>
      <c r="E8359">
        <f>dados!C8274</f>
        <v>0</v>
      </c>
      <c r="F8359" t="str">
        <f>dados!D8274</f>
        <v>Reatores nucleares caldeiras maquinas aparelhos e instrumentos mecanicos e suas partes Maquinas automaticas para processamento de dados e suas unidades leitores magneticos ou opticos maquinas para registrar dados em suporte sob forma codificada e maquinas para processamento desses dados nao especificadas nem compreendidas noutras posicoes outros</v>
      </c>
      <c r="G8359"/>
      <c r="H8359"/>
      <c r="I8359"/>
      <c r="J8359"/>
      <c r="K8359" s="13"/>
      <c r="L8359" s="13">
        <f>dados!I8274/100</f>
        <v>0.18960000000000002</v>
      </c>
      <c r="M8359" s="13">
        <f>dados!J8274/100</f>
        <v>0.27</v>
      </c>
      <c r="N8359" s="13">
        <f>dados!K8274/100</f>
        <v>0.12</v>
      </c>
      <c r="O8359" s="13">
        <f>dados!L8274/100</f>
        <v>0</v>
      </c>
      <c r="P8359" s="12" t="str">
        <f>LEFT(Tabela2[[#This Row],[Código]],2)</f>
        <v>84</v>
      </c>
    </row>
    <row r="8360" spans="2:16" ht="15" customHeight="1" x14ac:dyDescent="0.25">
      <c r="B8360" s="31" t="str">
        <f>IF(Tabela2[[#This Row],[Tipo]] = 0,LOOKUP(Tabela2[[#This Row],[RESUMO]],Tabela3[Grupo],Tabela3[Meus produtos]),VLOOKUP(Tabela2[[#This Row],[Código]],Tabela4[[Código NBS/LC116]:[Meus serviços]],3,0))</f>
        <v>Não</v>
      </c>
      <c r="C8360" t="str">
        <f>IF(E8360=0,TEXT(dados!A8275,"00000000"),IF(E8360=2,TEXT(dados!A8275,"0000"),TEXT(dados!A8275,"#")))</f>
        <v>84719090</v>
      </c>
      <c r="D8360" t="str">
        <f>IF(dados!B8275=0,"",dados!B8275)</f>
        <v/>
      </c>
      <c r="E8360">
        <f>dados!C8275</f>
        <v>0</v>
      </c>
      <c r="F8360" t="str">
        <f>dados!D8275</f>
        <v>Outs.maqs.automats.p/processam.de dados e suas unidades</v>
      </c>
      <c r="G8360"/>
      <c r="H8360"/>
      <c r="I8360"/>
      <c r="J8360"/>
      <c r="K8360" s="13"/>
      <c r="L8360" s="13">
        <f>dados!I8275/100</f>
        <v>0.18960000000000002</v>
      </c>
      <c r="M8360" s="13">
        <f>dados!J8275/100</f>
        <v>0.29510000000000003</v>
      </c>
      <c r="N8360" s="13">
        <f>dados!K8275/100</f>
        <v>0.12</v>
      </c>
      <c r="O8360" s="13">
        <f>dados!L8275/100</f>
        <v>0</v>
      </c>
      <c r="P8360" s="12" t="str">
        <f>LEFT(Tabela2[[#This Row],[Código]],2)</f>
        <v>84</v>
      </c>
    </row>
    <row r="8361" spans="2:16" ht="15" customHeight="1" x14ac:dyDescent="0.25">
      <c r="B8361" s="31" t="str">
        <f>IF(Tabela2[[#This Row],[Tipo]] = 0,LOOKUP(Tabela2[[#This Row],[RESUMO]],Tabela3[Grupo],Tabela3[Meus produtos]),VLOOKUP(Tabela2[[#This Row],[Código]],Tabela4[[Código NBS/LC116]:[Meus serviços]],3,0))</f>
        <v>Não</v>
      </c>
      <c r="C8361" t="str">
        <f>IF(E8361=0,TEXT(dados!A8276,"00000000"),IF(E8361=2,TEXT(dados!A8276,"0000"),TEXT(dados!A8276,"#")))</f>
        <v>84721000</v>
      </c>
      <c r="D8361" t="str">
        <f>IF(dados!B8276=0,"",dados!B8276)</f>
        <v/>
      </c>
      <c r="E8361">
        <f>dados!C8276</f>
        <v>0</v>
      </c>
      <c r="F8361" t="str">
        <f>dados!D8276</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Duplicadores</v>
      </c>
      <c r="G8361"/>
      <c r="H8361"/>
      <c r="I8361"/>
      <c r="J8361"/>
      <c r="K8361" s="13"/>
      <c r="L8361" s="13">
        <f>dados!I8276/100</f>
        <v>0.15029999999999999</v>
      </c>
      <c r="M8361" s="13">
        <f>dados!J8276/100</f>
        <v>0.1857</v>
      </c>
      <c r="N8361" s="13">
        <f>dados!K8276/100</f>
        <v>0.18</v>
      </c>
      <c r="O8361" s="13">
        <f>dados!L8276/100</f>
        <v>0</v>
      </c>
      <c r="P8361" s="12" t="str">
        <f>LEFT(Tabela2[[#This Row],[Código]],2)</f>
        <v>84</v>
      </c>
    </row>
    <row r="8362" spans="2:16" ht="15" customHeight="1" x14ac:dyDescent="0.25">
      <c r="B8362" s="31" t="str">
        <f>IF(Tabela2[[#This Row],[Tipo]] = 0,LOOKUP(Tabela2[[#This Row],[RESUMO]],Tabela3[Grupo],Tabela3[Meus produtos]),VLOOKUP(Tabela2[[#This Row],[Código]],Tabela4[[Código NBS/LC116]:[Meus serviços]],3,0))</f>
        <v>Não</v>
      </c>
      <c r="C8362" t="str">
        <f>IF(E8362=0,TEXT(dados!A8277,"00000000"),IF(E8362=2,TEXT(dados!A8277,"0000"),TEXT(dados!A8277,"#")))</f>
        <v>84721000</v>
      </c>
      <c r="D8362">
        <f>IF(dados!B8277=0,"",dados!B8277)</f>
        <v>1</v>
      </c>
      <c r="E8362">
        <f>dados!C8277</f>
        <v>0</v>
      </c>
      <c r="F8362" t="str">
        <f>dados!D8277</f>
        <v>Duplicador Braille</v>
      </c>
      <c r="G8362"/>
      <c r="H8362"/>
      <c r="I8362"/>
      <c r="J8362"/>
      <c r="K8362" s="13"/>
      <c r="L8362" s="13">
        <f>dados!I8277/100</f>
        <v>0.13449999999999998</v>
      </c>
      <c r="M8362" s="13">
        <f>dados!J8277/100</f>
        <v>0.1699</v>
      </c>
      <c r="N8362" s="13">
        <f>dados!K8277/100</f>
        <v>0.18</v>
      </c>
      <c r="O8362" s="13">
        <f>dados!L8277/100</f>
        <v>0</v>
      </c>
      <c r="P8362" s="12" t="str">
        <f>LEFT(Tabela2[[#This Row],[Código]],2)</f>
        <v>84</v>
      </c>
    </row>
    <row r="8363" spans="2:16" ht="15" customHeight="1" x14ac:dyDescent="0.25">
      <c r="B8363" s="31" t="str">
        <f>IF(Tabela2[[#This Row],[Tipo]] = 0,LOOKUP(Tabela2[[#This Row],[RESUMO]],Tabela3[Grupo],Tabela3[Meus produtos]),VLOOKUP(Tabela2[[#This Row],[Código]],Tabela4[[Código NBS/LC116]:[Meus serviços]],3,0))</f>
        <v>Não</v>
      </c>
      <c r="C8363" t="str">
        <f>IF(E8363=0,TEXT(dados!A8278,"00000000"),IF(E8363=2,TEXT(dados!A8278,"0000"),TEXT(dados!A8278,"#")))</f>
        <v>84723010</v>
      </c>
      <c r="D8363" t="str">
        <f>IF(dados!B8278=0,"",dados!B8278)</f>
        <v/>
      </c>
      <c r="E8363">
        <f>dados!C8278</f>
        <v>0</v>
      </c>
      <c r="F8363" t="str">
        <f>dados!D8278</f>
        <v>Maqs.automat.p/obliterar selos postais</v>
      </c>
      <c r="G8363"/>
      <c r="H8363"/>
      <c r="I8363"/>
      <c r="J8363"/>
      <c r="K8363" s="13"/>
      <c r="L8363" s="13">
        <f>dados!I8278/100</f>
        <v>0.15029999999999999</v>
      </c>
      <c r="M8363" s="13">
        <f>dados!J8278/100</f>
        <v>0.17030000000000001</v>
      </c>
      <c r="N8363" s="13">
        <f>dados!K8278/100</f>
        <v>0.18</v>
      </c>
      <c r="O8363" s="13">
        <f>dados!L8278/100</f>
        <v>0</v>
      </c>
      <c r="P8363" s="12" t="str">
        <f>LEFT(Tabela2[[#This Row],[Código]],2)</f>
        <v>84</v>
      </c>
    </row>
    <row r="8364" spans="2:16" ht="15" customHeight="1" x14ac:dyDescent="0.25">
      <c r="B8364" s="31" t="str">
        <f>IF(Tabela2[[#This Row],[Tipo]] = 0,LOOKUP(Tabela2[[#This Row],[RESUMO]],Tabela3[Grupo],Tabela3[Meus produtos]),VLOOKUP(Tabela2[[#This Row],[Código]],Tabela4[[Código NBS/LC116]:[Meus serviços]],3,0))</f>
        <v>Não</v>
      </c>
      <c r="C8364" t="str">
        <f>IF(E8364=0,TEXT(dados!A8279,"00000000"),IF(E8364=2,TEXT(dados!A8279,"0000"),TEXT(dados!A8279,"#")))</f>
        <v>84723020</v>
      </c>
      <c r="D8364" t="str">
        <f>IF(dados!B8279=0,"",dados!B8279)</f>
        <v/>
      </c>
      <c r="E8364">
        <f>dados!C8279</f>
        <v>0</v>
      </c>
      <c r="F8364" t="str">
        <f>dados!D8279</f>
        <v>Maqs.automat.p/selecao correspond.leit.opt.cod.post.etc</v>
      </c>
      <c r="G8364"/>
      <c r="H8364"/>
      <c r="I8364"/>
      <c r="J8364"/>
      <c r="K8364" s="13"/>
      <c r="L8364" s="13">
        <f>dados!I8279/100</f>
        <v>0.15029999999999999</v>
      </c>
      <c r="M8364" s="13">
        <f>dados!J8279/100</f>
        <v>0.17030000000000001</v>
      </c>
      <c r="N8364" s="13">
        <f>dados!K8279/100</f>
        <v>0.18</v>
      </c>
      <c r="O8364" s="13">
        <f>dados!L8279/100</f>
        <v>0</v>
      </c>
      <c r="P8364" s="12" t="str">
        <f>LEFT(Tabela2[[#This Row],[Código]],2)</f>
        <v>84</v>
      </c>
    </row>
    <row r="8365" spans="2:16" ht="15" customHeight="1" x14ac:dyDescent="0.25">
      <c r="B8365" s="31" t="str">
        <f>IF(Tabela2[[#This Row],[Tipo]] = 0,LOOKUP(Tabela2[[#This Row],[RESUMO]],Tabela3[Grupo],Tabela3[Meus produtos]),VLOOKUP(Tabela2[[#This Row],[Código]],Tabela4[[Código NBS/LC116]:[Meus serviços]],3,0))</f>
        <v>Não</v>
      </c>
      <c r="C8365" t="str">
        <f>IF(E8365=0,TEXT(dados!A8280,"00000000"),IF(E8365=2,TEXT(dados!A8280,"0000"),TEXT(dados!A8280,"#")))</f>
        <v>84723030</v>
      </c>
      <c r="D8365" t="str">
        <f>IF(dados!B8280=0,"",dados!B8280)</f>
        <v/>
      </c>
      <c r="E8365">
        <f>dados!C8280</f>
        <v>0</v>
      </c>
      <c r="F8365" t="str">
        <f>dados!D8280</f>
        <v>Maqs.automat.p/selecao encomendas,leit.opt. cod.post.etc</v>
      </c>
      <c r="G8365"/>
      <c r="H8365"/>
      <c r="I8365"/>
      <c r="J8365"/>
      <c r="K8365" s="13"/>
      <c r="L8365" s="13">
        <f>dados!I8280/100</f>
        <v>0.15029999999999999</v>
      </c>
      <c r="M8365" s="13">
        <f>dados!J8280/100</f>
        <v>0.17030000000000001</v>
      </c>
      <c r="N8365" s="13">
        <f>dados!K8280/100</f>
        <v>0.18</v>
      </c>
      <c r="O8365" s="13">
        <f>dados!L8280/100</f>
        <v>0</v>
      </c>
      <c r="P8365" s="12" t="str">
        <f>LEFT(Tabela2[[#This Row],[Código]],2)</f>
        <v>84</v>
      </c>
    </row>
    <row r="8366" spans="2:16" ht="15" customHeight="1" x14ac:dyDescent="0.25">
      <c r="B8366" s="31" t="str">
        <f>IF(Tabela2[[#This Row],[Tipo]] = 0,LOOKUP(Tabela2[[#This Row],[RESUMO]],Tabela3[Grupo],Tabela3[Meus produtos]),VLOOKUP(Tabela2[[#This Row],[Código]],Tabela4[[Código NBS/LC116]:[Meus serviços]],3,0))</f>
        <v>Não</v>
      </c>
      <c r="C8366" t="str">
        <f>IF(E8366=0,TEXT(dados!A8281,"00000000"),IF(E8366=2,TEXT(dados!A8281,"0000"),TEXT(dados!A8281,"#")))</f>
        <v>84723090</v>
      </c>
      <c r="D8366" t="str">
        <f>IF(dados!B8281=0,"",dados!B8281)</f>
        <v/>
      </c>
      <c r="E8366">
        <f>dados!C8281</f>
        <v>0</v>
      </c>
      <c r="F8366" t="str">
        <f>dados!D8281</f>
        <v>Outs.maqs.p/selecionar,dobrar,abrir,etc.correspondencia</v>
      </c>
      <c r="G8366"/>
      <c r="H8366"/>
      <c r="I8366"/>
      <c r="J8366"/>
      <c r="K8366" s="13"/>
      <c r="L8366" s="13">
        <f>dados!I8281/100</f>
        <v>0.15029999999999999</v>
      </c>
      <c r="M8366" s="13">
        <f>dados!J8281/100</f>
        <v>0.17030000000000001</v>
      </c>
      <c r="N8366" s="13">
        <f>dados!K8281/100</f>
        <v>0.18</v>
      </c>
      <c r="O8366" s="13">
        <f>dados!L8281/100</f>
        <v>0</v>
      </c>
      <c r="P8366" s="12" t="str">
        <f>LEFT(Tabela2[[#This Row],[Código]],2)</f>
        <v>84</v>
      </c>
    </row>
    <row r="8367" spans="2:16" ht="15" customHeight="1" x14ac:dyDescent="0.25">
      <c r="B8367" s="31" t="str">
        <f>IF(Tabela2[[#This Row],[Tipo]] = 0,LOOKUP(Tabela2[[#This Row],[RESUMO]],Tabela3[Grupo],Tabela3[Meus produtos]),VLOOKUP(Tabela2[[#This Row],[Código]],Tabela4[[Código NBS/LC116]:[Meus serviços]],3,0))</f>
        <v>Não</v>
      </c>
      <c r="C8367" t="str">
        <f>IF(E8367=0,TEXT(dados!A8282,"00000000"),IF(E8367=2,TEXT(dados!A8282,"0000"),TEXT(dados!A8282,"#")))</f>
        <v>84729010</v>
      </c>
      <c r="D8367" t="str">
        <f>IF(dados!B8282=0,"",dados!B8282)</f>
        <v/>
      </c>
      <c r="E8367">
        <f>dados!C8282</f>
        <v>0</v>
      </c>
      <c r="F8367" t="str">
        <f>dados!D8282</f>
        <v>Distribuidores automat.papel-moeda,incl. efet.outs.oper.</v>
      </c>
      <c r="G8367"/>
      <c r="H8367"/>
      <c r="I8367"/>
      <c r="J8367"/>
      <c r="K8367" s="13"/>
      <c r="L8367" s="13">
        <f>dados!I8282/100</f>
        <v>0.15240000000000001</v>
      </c>
      <c r="M8367" s="13">
        <f>dados!J8282/100</f>
        <v>0.19140000000000001</v>
      </c>
      <c r="N8367" s="13">
        <f>dados!K8282/100</f>
        <v>0.18</v>
      </c>
      <c r="O8367" s="13">
        <f>dados!L8282/100</f>
        <v>0</v>
      </c>
      <c r="P8367" s="12" t="str">
        <f>LEFT(Tabela2[[#This Row],[Código]],2)</f>
        <v>84</v>
      </c>
    </row>
    <row r="8368" spans="2:16" ht="15" customHeight="1" x14ac:dyDescent="0.25">
      <c r="B8368" s="31" t="str">
        <f>IF(Tabela2[[#This Row],[Tipo]] = 0,LOOKUP(Tabela2[[#This Row],[RESUMO]],Tabela3[Grupo],Tabela3[Meus produtos]),VLOOKUP(Tabela2[[#This Row],[Código]],Tabela4[[Código NBS/LC116]:[Meus serviços]],3,0))</f>
        <v>Não</v>
      </c>
      <c r="C8368" t="str">
        <f>IF(E8368=0,TEXT(dados!A8283,"00000000"),IF(E8368=2,TEXT(dados!A8283,"0000"),TEXT(dados!A8283,"#")))</f>
        <v>84729020</v>
      </c>
      <c r="D8368" t="str">
        <f>IF(dados!B8283=0,"",dados!B8283)</f>
        <v/>
      </c>
      <c r="E8368">
        <f>dados!C8283</f>
        <v>0</v>
      </c>
      <c r="F8368" t="str">
        <f>dados!D8283</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do tipo utilizado em caixas de banco com</v>
      </c>
      <c r="G8368"/>
      <c r="H8368"/>
      <c r="I8368"/>
      <c r="J8368"/>
      <c r="K8368" s="13"/>
      <c r="L8368" s="13">
        <f>dados!I8283/100</f>
        <v>0.1467</v>
      </c>
      <c r="M8368" s="13">
        <f>dados!J8283/100</f>
        <v>0.1857</v>
      </c>
      <c r="N8368" s="13">
        <f>dados!K8283/100</f>
        <v>0.18</v>
      </c>
      <c r="O8368" s="13">
        <f>dados!L8283/100</f>
        <v>0</v>
      </c>
      <c r="P8368" s="12" t="str">
        <f>LEFT(Tabela2[[#This Row],[Código]],2)</f>
        <v>84</v>
      </c>
    </row>
    <row r="8369" spans="2:16" ht="15" customHeight="1" x14ac:dyDescent="0.25">
      <c r="B8369" s="31" t="str">
        <f>IF(Tabela2[[#This Row],[Tipo]] = 0,LOOKUP(Tabela2[[#This Row],[RESUMO]],Tabela3[Grupo],Tabela3[Meus produtos]),VLOOKUP(Tabela2[[#This Row],[Código]],Tabela4[[Código NBS/LC116]:[Meus serviços]],3,0))</f>
        <v>Não</v>
      </c>
      <c r="C8369" t="str">
        <f>IF(E8369=0,TEXT(dados!A8284,"00000000"),IF(E8369=2,TEXT(dados!A8284,"0000"),TEXT(dados!A8284,"#")))</f>
        <v>84729030</v>
      </c>
      <c r="D8369" t="str">
        <f>IF(dados!B8284=0,"",dados!B8284)</f>
        <v/>
      </c>
      <c r="E8369">
        <f>dados!C8284</f>
        <v>0</v>
      </c>
      <c r="F8369" t="str">
        <f>dados!D8284</f>
        <v>Maqs.p/selecionar e contar moedas ou papel-moeda</v>
      </c>
      <c r="G8369"/>
      <c r="H8369"/>
      <c r="I8369"/>
      <c r="J8369"/>
      <c r="K8369" s="13"/>
      <c r="L8369" s="13">
        <f>dados!I8284/100</f>
        <v>0.15029999999999999</v>
      </c>
      <c r="M8369" s="13">
        <f>dados!J8284/100</f>
        <v>0.1857</v>
      </c>
      <c r="N8369" s="13">
        <f>dados!K8284/100</f>
        <v>0.18</v>
      </c>
      <c r="O8369" s="13">
        <f>dados!L8284/100</f>
        <v>0</v>
      </c>
      <c r="P8369" s="12" t="str">
        <f>LEFT(Tabela2[[#This Row],[Código]],2)</f>
        <v>84</v>
      </c>
    </row>
    <row r="8370" spans="2:16" ht="15" customHeight="1" x14ac:dyDescent="0.25">
      <c r="B8370" s="31" t="str">
        <f>IF(Tabela2[[#This Row],[Tipo]] = 0,LOOKUP(Tabela2[[#This Row],[RESUMO]],Tabela3[Grupo],Tabela3[Meus produtos]),VLOOKUP(Tabela2[[#This Row],[Código]],Tabela4[[Código NBS/LC116]:[Meus serviços]],3,0))</f>
        <v>Não</v>
      </c>
      <c r="C8370" t="str">
        <f>IF(E8370=0,TEXT(dados!A8285,"00000000"),IF(E8370=2,TEXT(dados!A8285,"0000"),TEXT(dados!A8285,"#")))</f>
        <v>84729040</v>
      </c>
      <c r="D8370" t="str">
        <f>IF(dados!B8285=0,"",dados!B8285)</f>
        <v/>
      </c>
      <c r="E8370">
        <f>dados!C8285</f>
        <v>0</v>
      </c>
      <c r="F8370" t="str">
        <f>dados!D8285</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Maquinas para apontar lapis perfuradores grampead</v>
      </c>
      <c r="G8370"/>
      <c r="H8370"/>
      <c r="I8370"/>
      <c r="J8370"/>
      <c r="K8370" s="13"/>
      <c r="L8370" s="13">
        <f>dados!I8285/100</f>
        <v>0.15029999999999999</v>
      </c>
      <c r="M8370" s="13">
        <f>dados!J8285/100</f>
        <v>0.1895</v>
      </c>
      <c r="N8370" s="13">
        <f>dados!K8285/100</f>
        <v>0.18</v>
      </c>
      <c r="O8370" s="13">
        <f>dados!L8285/100</f>
        <v>0</v>
      </c>
      <c r="P8370" s="12" t="str">
        <f>LEFT(Tabela2[[#This Row],[Código]],2)</f>
        <v>84</v>
      </c>
    </row>
    <row r="8371" spans="2:16" ht="15" customHeight="1" x14ac:dyDescent="0.25">
      <c r="B8371" s="31" t="str">
        <f>IF(Tabela2[[#This Row],[Tipo]] = 0,LOOKUP(Tabela2[[#This Row],[RESUMO]],Tabela3[Grupo],Tabela3[Meus produtos]),VLOOKUP(Tabela2[[#This Row],[Código]],Tabela4[[Código NBS/LC116]:[Meus serviços]],3,0))</f>
        <v>Não</v>
      </c>
      <c r="C8371" t="str">
        <f>IF(E8371=0,TEXT(dados!A8286,"00000000"),IF(E8371=2,TEXT(dados!A8286,"0000"),TEXT(dados!A8286,"#")))</f>
        <v>84729051</v>
      </c>
      <c r="D8371" t="str">
        <f>IF(dados!B8286=0,"",dados!B8286)</f>
        <v/>
      </c>
      <c r="E8371">
        <f>dados!C8286</f>
        <v>0</v>
      </c>
      <c r="F8371" t="str">
        <f>dados!D8286</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com capacidade de classificacao superior a 400 do</v>
      </c>
      <c r="G8371"/>
      <c r="H8371"/>
      <c r="I8371"/>
      <c r="J8371"/>
      <c r="K8371" s="13"/>
      <c r="L8371" s="13">
        <f>dados!I8286/100</f>
        <v>0.1467</v>
      </c>
      <c r="M8371" s="13">
        <f>dados!J8286/100</f>
        <v>0.16670000000000001</v>
      </c>
      <c r="N8371" s="13">
        <f>dados!K8286/100</f>
        <v>0.12</v>
      </c>
      <c r="O8371" s="13">
        <f>dados!L8286/100</f>
        <v>0</v>
      </c>
      <c r="P8371" s="12" t="str">
        <f>LEFT(Tabela2[[#This Row],[Código]],2)</f>
        <v>84</v>
      </c>
    </row>
    <row r="8372" spans="2:16" ht="15" customHeight="1" x14ac:dyDescent="0.25">
      <c r="B8372" s="31" t="str">
        <f>IF(Tabela2[[#This Row],[Tipo]] = 0,LOOKUP(Tabela2[[#This Row],[RESUMO]],Tabela3[Grupo],Tabela3[Meus produtos]),VLOOKUP(Tabela2[[#This Row],[Código]],Tabela4[[Código NBS/LC116]:[Meus serviços]],3,0))</f>
        <v>Não</v>
      </c>
      <c r="C8372" t="str">
        <f>IF(E8372=0,TEXT(dados!A8287,"00000000"),IF(E8372=2,TEXT(dados!A8287,"0000"),TEXT(dados!A8287,"#")))</f>
        <v>84729059</v>
      </c>
      <c r="D8372" t="str">
        <f>IF(dados!B8287=0,"",dados!B8287)</f>
        <v/>
      </c>
      <c r="E8372">
        <f>dados!C8287</f>
        <v>0</v>
      </c>
      <c r="F8372" t="str">
        <f>dados!D8287</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outras</v>
      </c>
      <c r="G8372"/>
      <c r="H8372"/>
      <c r="I8372"/>
      <c r="J8372"/>
      <c r="K8372" s="13"/>
      <c r="L8372" s="13">
        <f>dados!I8287/100</f>
        <v>0.1467</v>
      </c>
      <c r="M8372" s="13">
        <f>dados!J8287/100</f>
        <v>0.18010000000000001</v>
      </c>
      <c r="N8372" s="13">
        <f>dados!K8287/100</f>
        <v>0.12</v>
      </c>
      <c r="O8372" s="13">
        <f>dados!L8287/100</f>
        <v>0</v>
      </c>
      <c r="P8372" s="12" t="str">
        <f>LEFT(Tabela2[[#This Row],[Código]],2)</f>
        <v>84</v>
      </c>
    </row>
    <row r="8373" spans="2:16" ht="15" customHeight="1" x14ac:dyDescent="0.25">
      <c r="B8373" s="31" t="str">
        <f>IF(Tabela2[[#This Row],[Tipo]] = 0,LOOKUP(Tabela2[[#This Row],[RESUMO]],Tabela3[Grupo],Tabela3[Meus produtos]),VLOOKUP(Tabela2[[#This Row],[Código]],Tabela4[[Código NBS/LC116]:[Meus serviços]],3,0))</f>
        <v>Não</v>
      </c>
      <c r="C8373" t="str">
        <f>IF(E8373=0,TEXT(dados!A8288,"00000000"),IF(E8373=2,TEXT(dados!A8288,"0000"),TEXT(dados!A8288,"#")))</f>
        <v>84729091</v>
      </c>
      <c r="D8373" t="str">
        <f>IF(dados!B8288=0,"",dados!B8288)</f>
        <v/>
      </c>
      <c r="E8373">
        <f>dados!C8288</f>
        <v>0</v>
      </c>
      <c r="F8373" t="str">
        <f>dados!D8288</f>
        <v>Maqs.p/imprimir enderecos,p/estampar placa de enderecos</v>
      </c>
      <c r="G8373"/>
      <c r="H8373"/>
      <c r="I8373"/>
      <c r="J8373"/>
      <c r="K8373" s="13"/>
      <c r="L8373" s="13">
        <f>dados!I8288/100</f>
        <v>0.15029999999999999</v>
      </c>
      <c r="M8373" s="13">
        <f>dados!J8288/100</f>
        <v>0.17030000000000001</v>
      </c>
      <c r="N8373" s="13">
        <f>dados!K8288/100</f>
        <v>0.18</v>
      </c>
      <c r="O8373" s="13">
        <f>dados!L8288/100</f>
        <v>0</v>
      </c>
      <c r="P8373" s="12" t="str">
        <f>LEFT(Tabela2[[#This Row],[Código]],2)</f>
        <v>84</v>
      </c>
    </row>
    <row r="8374" spans="2:16" ht="15" customHeight="1" x14ac:dyDescent="0.25">
      <c r="B8374" s="31" t="str">
        <f>IF(Tabela2[[#This Row],[Tipo]] = 0,LOOKUP(Tabela2[[#This Row],[RESUMO]],Tabela3[Grupo],Tabela3[Meus produtos]),VLOOKUP(Tabela2[[#This Row],[Código]],Tabela4[[Código NBS/LC116]:[Meus serviços]],3,0))</f>
        <v>Não</v>
      </c>
      <c r="C8374" t="str">
        <f>IF(E8374=0,TEXT(dados!A8289,"00000000"),IF(E8374=2,TEXT(dados!A8289,"0000"),TEXT(dados!A8289,"#")))</f>
        <v>84729099</v>
      </c>
      <c r="D8374" t="str">
        <f>IF(dados!B8289=0,"",dados!B8289)</f>
        <v/>
      </c>
      <c r="E8374">
        <f>dados!C8289</f>
        <v>0</v>
      </c>
      <c r="F8374" t="str">
        <f>dados!D8289</f>
        <v>Reatores nucleares caldeiras maquinas aparelhos e instrumentos mecanicos e suas partes outras maquinas e aparelhos de escritorio por exemplo duplicadores hectograficos ou a estencil maquinas para imprimir enderecos distribuidores automaticos de notas maquinas para selecionar contar ou empacotar moedas maquinas para apontar lapis afiadores mecanicos de lapis perfuradores ou grampeadores agrafadores outros</v>
      </c>
      <c r="G8374"/>
      <c r="H8374"/>
      <c r="I8374"/>
      <c r="J8374"/>
      <c r="K8374" s="13"/>
      <c r="L8374" s="13">
        <f>dados!I8289/100</f>
        <v>0.15029999999999999</v>
      </c>
      <c r="M8374" s="13">
        <f>dados!J8289/100</f>
        <v>0.1857</v>
      </c>
      <c r="N8374" s="13">
        <f>dados!K8289/100</f>
        <v>0.18</v>
      </c>
      <c r="O8374" s="13">
        <f>dados!L8289/100</f>
        <v>0</v>
      </c>
      <c r="P8374" s="12" t="str">
        <f>LEFT(Tabela2[[#This Row],[Código]],2)</f>
        <v>84</v>
      </c>
    </row>
    <row r="8375" spans="2:16" ht="15" customHeight="1" x14ac:dyDescent="0.25">
      <c r="B8375" s="31" t="str">
        <f>IF(Tabela2[[#This Row],[Tipo]] = 0,LOOKUP(Tabela2[[#This Row],[RESUMO]],Tabela3[Grupo],Tabela3[Meus produtos]),VLOOKUP(Tabela2[[#This Row],[Código]],Tabela4[[Código NBS/LC116]:[Meus serviços]],3,0))</f>
        <v>Não</v>
      </c>
      <c r="C8375" t="str">
        <f>IF(E8375=0,TEXT(dados!A8290,"00000000"),IF(E8375=2,TEXT(dados!A8290,"0000"),TEXT(dados!A8290,"#")))</f>
        <v>84729099</v>
      </c>
      <c r="D8375">
        <f>IF(dados!B8290=0,"",dados!B8290)</f>
        <v>1</v>
      </c>
      <c r="E8375">
        <f>dados!C8290</f>
        <v>0</v>
      </c>
      <c r="F8375" t="str">
        <f>dados!D8290</f>
        <v>Outros maqs.e apars.de escritorio,bancario, etc.</v>
      </c>
      <c r="G8375"/>
      <c r="H8375"/>
      <c r="I8375"/>
      <c r="J8375"/>
      <c r="K8375" s="13"/>
      <c r="L8375" s="13">
        <f>dados!I8290/100</f>
        <v>0.13449999999999998</v>
      </c>
      <c r="M8375" s="13">
        <f>dados!J8290/100</f>
        <v>0.1699</v>
      </c>
      <c r="N8375" s="13">
        <f>dados!K8290/100</f>
        <v>0.18</v>
      </c>
      <c r="O8375" s="13">
        <f>dados!L8290/100</f>
        <v>0</v>
      </c>
      <c r="P8375" s="12" t="str">
        <f>LEFT(Tabela2[[#This Row],[Código]],2)</f>
        <v>84</v>
      </c>
    </row>
    <row r="8376" spans="2:16" ht="15" customHeight="1" x14ac:dyDescent="0.25">
      <c r="B8376" s="31" t="str">
        <f>IF(Tabela2[[#This Row],[Tipo]] = 0,LOOKUP(Tabela2[[#This Row],[RESUMO]],Tabela3[Grupo],Tabela3[Meus produtos]),VLOOKUP(Tabela2[[#This Row],[Código]],Tabela4[[Código NBS/LC116]:[Meus serviços]],3,0))</f>
        <v>Não</v>
      </c>
      <c r="C8376" t="str">
        <f>IF(E8376=0,TEXT(dados!A8291,"00000000"),IF(E8376=2,TEXT(dados!A8291,"0000"),TEXT(dados!A8291,"#")))</f>
        <v>84732100</v>
      </c>
      <c r="D8376" t="str">
        <f>IF(dados!B8291=0,"",dados!B8291)</f>
        <v/>
      </c>
      <c r="E8376">
        <f>dados!C8291</f>
        <v>0</v>
      </c>
      <c r="F8376" t="str">
        <f>dados!D8291</f>
        <v>Partes e acess.de maqs.de calcular eletronicas</v>
      </c>
      <c r="G8376"/>
      <c r="H8376"/>
      <c r="I8376"/>
      <c r="J8376"/>
      <c r="K8376" s="13"/>
      <c r="L8376" s="13">
        <f>dados!I8291/100</f>
        <v>0.1363</v>
      </c>
      <c r="M8376" s="13">
        <f>dados!J8291/100</f>
        <v>0.1736</v>
      </c>
      <c r="N8376" s="13">
        <f>dados!K8291/100</f>
        <v>0.18</v>
      </c>
      <c r="O8376" s="13">
        <f>dados!L8291/100</f>
        <v>0</v>
      </c>
      <c r="P8376" s="12" t="str">
        <f>LEFT(Tabela2[[#This Row],[Código]],2)</f>
        <v>84</v>
      </c>
    </row>
    <row r="8377" spans="2:16" ht="15" customHeight="1" x14ac:dyDescent="0.25">
      <c r="B8377" s="31" t="str">
        <f>IF(Tabela2[[#This Row],[Tipo]] = 0,LOOKUP(Tabela2[[#This Row],[RESUMO]],Tabela3[Grupo],Tabela3[Meus produtos]),VLOOKUP(Tabela2[[#This Row],[Código]],Tabela4[[Código NBS/LC116]:[Meus serviços]],3,0))</f>
        <v>Não</v>
      </c>
      <c r="C8377" t="str">
        <f>IF(E8377=0,TEXT(dados!A8292,"00000000"),IF(E8377=2,TEXT(dados!A8292,"0000"),TEXT(dados!A8292,"#")))</f>
        <v>84732910</v>
      </c>
      <c r="D8377" t="str">
        <f>IF(dados!B8292=0,"",dados!B8292)</f>
        <v/>
      </c>
      <c r="E8377">
        <f>dados!C8292</f>
        <v>0</v>
      </c>
      <c r="F8377" t="str">
        <f>dados!D8292</f>
        <v>Circuito impresso montado p/caixa registradora</v>
      </c>
      <c r="G8377"/>
      <c r="H8377"/>
      <c r="I8377"/>
      <c r="J8377"/>
      <c r="K8377" s="13"/>
      <c r="L8377" s="13">
        <f>dados!I8292/100</f>
        <v>0.15240000000000001</v>
      </c>
      <c r="M8377" s="13">
        <f>dados!J8292/100</f>
        <v>0.18579999999999999</v>
      </c>
      <c r="N8377" s="13">
        <f>dados!K8292/100</f>
        <v>0.12</v>
      </c>
      <c r="O8377" s="13">
        <f>dados!L8292/100</f>
        <v>0</v>
      </c>
      <c r="P8377" s="12" t="str">
        <f>LEFT(Tabela2[[#This Row],[Código]],2)</f>
        <v>84</v>
      </c>
    </row>
    <row r="8378" spans="2:16" ht="15" customHeight="1" x14ac:dyDescent="0.25">
      <c r="B8378" s="31" t="str">
        <f>IF(Tabela2[[#This Row],[Tipo]] = 0,LOOKUP(Tabela2[[#This Row],[RESUMO]],Tabela3[Grupo],Tabela3[Meus produtos]),VLOOKUP(Tabela2[[#This Row],[Código]],Tabela4[[Código NBS/LC116]:[Meus serviços]],3,0))</f>
        <v>Não</v>
      </c>
      <c r="C8378" t="str">
        <f>IF(E8378=0,TEXT(dados!A8293,"00000000"),IF(E8378=2,TEXT(dados!A8293,"0000"),TEXT(dados!A8293,"#")))</f>
        <v>84732920</v>
      </c>
      <c r="D8378" t="str">
        <f>IF(dados!B8293=0,"",dados!B8293)</f>
        <v/>
      </c>
      <c r="E8378">
        <f>dados!C8293</f>
        <v>0</v>
      </c>
      <c r="F8378" t="str">
        <f>dados!D8293</f>
        <v>Partes e acess.de outs.maqs.de calcular/ contabilidade</v>
      </c>
      <c r="G8378"/>
      <c r="H8378"/>
      <c r="I8378"/>
      <c r="J8378"/>
      <c r="K8378" s="13"/>
      <c r="L8378" s="13">
        <f>dados!I8293/100</f>
        <v>0.15029999999999999</v>
      </c>
      <c r="M8378" s="13">
        <f>dados!J8293/100</f>
        <v>0.18760000000000002</v>
      </c>
      <c r="N8378" s="13">
        <f>dados!K8293/100</f>
        <v>0.18</v>
      </c>
      <c r="O8378" s="13">
        <f>dados!L8293/100</f>
        <v>0</v>
      </c>
      <c r="P8378" s="12" t="str">
        <f>LEFT(Tabela2[[#This Row],[Código]],2)</f>
        <v>84</v>
      </c>
    </row>
    <row r="8379" spans="2:16" ht="15" customHeight="1" x14ac:dyDescent="0.25">
      <c r="B8379" s="31" t="str">
        <f>IF(Tabela2[[#This Row],[Tipo]] = 0,LOOKUP(Tabela2[[#This Row],[RESUMO]],Tabela3[Grupo],Tabela3[Meus produtos]),VLOOKUP(Tabela2[[#This Row],[Código]],Tabela4[[Código NBS/LC116]:[Meus serviços]],3,0))</f>
        <v>Não</v>
      </c>
      <c r="C8379" t="str">
        <f>IF(E8379=0,TEXT(dados!A8294,"00000000"),IF(E8379=2,TEXT(dados!A8294,"0000"),TEXT(dados!A8294,"#")))</f>
        <v>84732990</v>
      </c>
      <c r="D8379" t="str">
        <f>IF(dados!B8294=0,"",dados!B8294)</f>
        <v/>
      </c>
      <c r="E8379">
        <f>dados!C8294</f>
        <v>0</v>
      </c>
      <c r="F8379" t="str">
        <f>dados!D8294</f>
        <v>Partes e acess.de maqs.de franquear,emitir tiquetes,etc</v>
      </c>
      <c r="G8379"/>
      <c r="H8379"/>
      <c r="I8379"/>
      <c r="J8379"/>
      <c r="K8379" s="13"/>
      <c r="L8379" s="13">
        <f>dados!I8294/100</f>
        <v>0.15240000000000001</v>
      </c>
      <c r="M8379" s="13">
        <f>dados!J8294/100</f>
        <v>0.18160000000000001</v>
      </c>
      <c r="N8379" s="13">
        <f>dados!K8294/100</f>
        <v>0.12</v>
      </c>
      <c r="O8379" s="13">
        <f>dados!L8294/100</f>
        <v>0</v>
      </c>
      <c r="P8379" s="12" t="str">
        <f>LEFT(Tabela2[[#This Row],[Código]],2)</f>
        <v>84</v>
      </c>
    </row>
    <row r="8380" spans="2:16" ht="15" customHeight="1" x14ac:dyDescent="0.25">
      <c r="B8380" s="31" t="str">
        <f>IF(Tabela2[[#This Row],[Tipo]] = 0,LOOKUP(Tabela2[[#This Row],[RESUMO]],Tabela3[Grupo],Tabela3[Meus produtos]),VLOOKUP(Tabela2[[#This Row],[Código]],Tabela4[[Código NBS/LC116]:[Meus serviços]],3,0))</f>
        <v>Não</v>
      </c>
      <c r="C8380" t="str">
        <f>IF(E8380=0,TEXT(dados!A8295,"00000000"),IF(E8380=2,TEXT(dados!A8295,"0000"),TEXT(dados!A8295,"#")))</f>
        <v>84733011</v>
      </c>
      <c r="D8380" t="str">
        <f>IF(dados!B8295=0,"",dados!B8295)</f>
        <v/>
      </c>
      <c r="E8380">
        <f>dados!C8295</f>
        <v>0</v>
      </c>
      <c r="F8380" t="str">
        <f>dados!D8295</f>
        <v>Gabinete c/fonte de aliment.p/maqs.automat. proc.dados</v>
      </c>
      <c r="G8380"/>
      <c r="H8380"/>
      <c r="I8380"/>
      <c r="J8380"/>
      <c r="K8380" s="13"/>
      <c r="L8380" s="13">
        <f>dados!I8295/100</f>
        <v>0.1699</v>
      </c>
      <c r="M8380" s="13">
        <f>dados!J8295/100</f>
        <v>0.24640000000000001</v>
      </c>
      <c r="N8380" s="13">
        <f>dados!K8295/100</f>
        <v>0.18</v>
      </c>
      <c r="O8380" s="13">
        <f>dados!L8295/100</f>
        <v>0</v>
      </c>
      <c r="P8380" s="12" t="str">
        <f>LEFT(Tabela2[[#This Row],[Código]],2)</f>
        <v>84</v>
      </c>
    </row>
    <row r="8381" spans="2:16" ht="15" customHeight="1" x14ac:dyDescent="0.25">
      <c r="B8381" s="31" t="str">
        <f>IF(Tabela2[[#This Row],[Tipo]] = 0,LOOKUP(Tabela2[[#This Row],[RESUMO]],Tabela3[Grupo],Tabela3[Meus produtos]),VLOOKUP(Tabela2[[#This Row],[Código]],Tabela4[[Código NBS/LC116]:[Meus serviços]],3,0))</f>
        <v>Não</v>
      </c>
      <c r="C8381" t="str">
        <f>IF(E8381=0,TEXT(dados!A8296,"00000000"),IF(E8381=2,TEXT(dados!A8296,"0000"),TEXT(dados!A8296,"#")))</f>
        <v>84733019</v>
      </c>
      <c r="D8381" t="str">
        <f>IF(dados!B8296=0,"",dados!B8296)</f>
        <v/>
      </c>
      <c r="E8381">
        <f>dados!C8296</f>
        <v>0</v>
      </c>
      <c r="F8381" t="str">
        <f>dados!D8296</f>
        <v>Outros gabinetes p/maqs.automat.proc.dados</v>
      </c>
      <c r="G8381"/>
      <c r="H8381"/>
      <c r="I8381"/>
      <c r="J8381"/>
      <c r="K8381" s="13"/>
      <c r="L8381" s="13">
        <f>dados!I8296/100</f>
        <v>0.1699</v>
      </c>
      <c r="M8381" s="13">
        <f>dados!J8296/100</f>
        <v>0.23780000000000001</v>
      </c>
      <c r="N8381" s="13">
        <f>dados!K8296/100</f>
        <v>0.18</v>
      </c>
      <c r="O8381" s="13">
        <f>dados!L8296/100</f>
        <v>0</v>
      </c>
      <c r="P8381" s="12" t="str">
        <f>LEFT(Tabela2[[#This Row],[Código]],2)</f>
        <v>84</v>
      </c>
    </row>
    <row r="8382" spans="2:16" ht="15" customHeight="1" x14ac:dyDescent="0.25">
      <c r="B8382" s="31" t="str">
        <f>IF(Tabela2[[#This Row],[Tipo]] = 0,LOOKUP(Tabela2[[#This Row],[RESUMO]],Tabela3[Grupo],Tabela3[Meus produtos]),VLOOKUP(Tabela2[[#This Row],[Código]],Tabela4[[Código NBS/LC116]:[Meus serviços]],3,0))</f>
        <v>Não</v>
      </c>
      <c r="C8382" t="str">
        <f>IF(E8382=0,TEXT(dados!A8297,"00000000"),IF(E8382=2,TEXT(dados!A8297,"0000"),TEXT(dados!A8297,"#")))</f>
        <v>84733031</v>
      </c>
      <c r="D8382" t="str">
        <f>IF(dados!B8297=0,"",dados!B8297)</f>
        <v/>
      </c>
      <c r="E8382">
        <f>dados!C8297</f>
        <v>0</v>
      </c>
      <c r="F8382" t="str">
        <f>dados!D8297</f>
        <v>Conjuntos cabeca-disco de unid.de disco rigido,montados</v>
      </c>
      <c r="G8382"/>
      <c r="H8382"/>
      <c r="I8382"/>
      <c r="J8382"/>
      <c r="K8382" s="13"/>
      <c r="L8382" s="13">
        <f>dados!I8297/100</f>
        <v>0.1699</v>
      </c>
      <c r="M8382" s="13">
        <f>dados!J8297/100</f>
        <v>0.18989999999999999</v>
      </c>
      <c r="N8382" s="13">
        <f>dados!K8297/100</f>
        <v>0.12</v>
      </c>
      <c r="O8382" s="13">
        <f>dados!L8297/100</f>
        <v>0</v>
      </c>
      <c r="P8382" s="12" t="str">
        <f>LEFT(Tabela2[[#This Row],[Código]],2)</f>
        <v>84</v>
      </c>
    </row>
    <row r="8383" spans="2:16" ht="15" customHeight="1" x14ac:dyDescent="0.25">
      <c r="B8383" s="31" t="str">
        <f>IF(Tabela2[[#This Row],[Tipo]] = 0,LOOKUP(Tabela2[[#This Row],[RESUMO]],Tabela3[Grupo],Tabela3[Meus produtos]),VLOOKUP(Tabela2[[#This Row],[Código]],Tabela4[[Código NBS/LC116]:[Meus serviços]],3,0))</f>
        <v>Não</v>
      </c>
      <c r="C8383" t="str">
        <f>IF(E8383=0,TEXT(dados!A8298,"00000000"),IF(E8383=2,TEXT(dados!A8298,"0000"),TEXT(dados!A8298,"#")))</f>
        <v>84733032</v>
      </c>
      <c r="D8383" t="str">
        <f>IF(dados!B8298=0,"",dados!B8298)</f>
        <v/>
      </c>
      <c r="E8383">
        <f>dados!C8298</f>
        <v>0</v>
      </c>
      <c r="F8383" t="str">
        <f>dados!D8298</f>
        <v>Bracos posicion.de cabeca magnet.p/unid.de discos/fitas</v>
      </c>
      <c r="G8383"/>
      <c r="H8383"/>
      <c r="I8383"/>
      <c r="J8383"/>
      <c r="K8383" s="13"/>
      <c r="L8383" s="13">
        <f>dados!I8298/100</f>
        <v>0.1419</v>
      </c>
      <c r="M8383" s="13">
        <f>dados!J8298/100</f>
        <v>0.16190000000000002</v>
      </c>
      <c r="N8383" s="13">
        <f>dados!K8298/100</f>
        <v>0.12</v>
      </c>
      <c r="O8383" s="13">
        <f>dados!L8298/100</f>
        <v>0</v>
      </c>
      <c r="P8383" s="12" t="str">
        <f>LEFT(Tabela2[[#This Row],[Código]],2)</f>
        <v>84</v>
      </c>
    </row>
    <row r="8384" spans="2:16" ht="15" customHeight="1" x14ac:dyDescent="0.25">
      <c r="B8384" s="31" t="str">
        <f>IF(Tabela2[[#This Row],[Tipo]] = 0,LOOKUP(Tabela2[[#This Row],[RESUMO]],Tabela3[Grupo],Tabela3[Meus produtos]),VLOOKUP(Tabela2[[#This Row],[Código]],Tabela4[[Código NBS/LC116]:[Meus serviços]],3,0))</f>
        <v>Não</v>
      </c>
      <c r="C8384" t="str">
        <f>IF(E8384=0,TEXT(dados!A8299,"00000000"),IF(E8384=2,TEXT(dados!A8299,"0000"),TEXT(dados!A8299,"#")))</f>
        <v>84733033</v>
      </c>
      <c r="D8384" t="str">
        <f>IF(dados!B8299=0,"",dados!B8299)</f>
        <v/>
      </c>
      <c r="E8384">
        <f>dados!C8299</f>
        <v>0</v>
      </c>
      <c r="F8384" t="str">
        <f>dados!D8299</f>
        <v>Cabecas magneticas p/unidades de discos ou de fitas</v>
      </c>
      <c r="G8384"/>
      <c r="H8384"/>
      <c r="I8384"/>
      <c r="J8384"/>
      <c r="K8384" s="13"/>
      <c r="L8384" s="13">
        <f>dados!I8299/100</f>
        <v>0.1419</v>
      </c>
      <c r="M8384" s="13">
        <f>dados!J8299/100</f>
        <v>0.16190000000000002</v>
      </c>
      <c r="N8384" s="13">
        <f>dados!K8299/100</f>
        <v>0.12</v>
      </c>
      <c r="O8384" s="13">
        <f>dados!L8299/100</f>
        <v>0</v>
      </c>
      <c r="P8384" s="12" t="str">
        <f>LEFT(Tabela2[[#This Row],[Código]],2)</f>
        <v>84</v>
      </c>
    </row>
    <row r="8385" spans="2:16" ht="15" customHeight="1" x14ac:dyDescent="0.25">
      <c r="B8385" s="31" t="str">
        <f>IF(Tabela2[[#This Row],[Tipo]] = 0,LOOKUP(Tabela2[[#This Row],[RESUMO]],Tabela3[Grupo],Tabela3[Meus produtos]),VLOOKUP(Tabela2[[#This Row],[Código]],Tabela4[[Código NBS/LC116]:[Meus serviços]],3,0))</f>
        <v>Não</v>
      </c>
      <c r="C8385" t="str">
        <f>IF(E8385=0,TEXT(dados!A8300,"00000000"),IF(E8385=2,TEXT(dados!A8300,"0000"),TEXT(dados!A8300,"#")))</f>
        <v>84733034</v>
      </c>
      <c r="D8385" t="str">
        <f>IF(dados!B8300=0,"",dados!B8300)</f>
        <v/>
      </c>
      <c r="E8385">
        <f>dados!C8300</f>
        <v>0</v>
      </c>
      <c r="F8385" t="str">
        <f>dados!D8300</f>
        <v>Mecanismo bobinador p/unidades de fitas magneticas</v>
      </c>
      <c r="G8385"/>
      <c r="H8385"/>
      <c r="I8385"/>
      <c r="J8385"/>
      <c r="K8385" s="13"/>
      <c r="L8385" s="13">
        <f>dados!I8300/100</f>
        <v>0.1699</v>
      </c>
      <c r="M8385" s="13">
        <f>dados!J8300/100</f>
        <v>0.18989999999999999</v>
      </c>
      <c r="N8385" s="13">
        <f>dados!K8300/100</f>
        <v>0.18</v>
      </c>
      <c r="O8385" s="13">
        <f>dados!L8300/100</f>
        <v>0</v>
      </c>
      <c r="P8385" s="12" t="str">
        <f>LEFT(Tabela2[[#This Row],[Código]],2)</f>
        <v>84</v>
      </c>
    </row>
    <row r="8386" spans="2:16" ht="15" customHeight="1" x14ac:dyDescent="0.25">
      <c r="B8386" s="31" t="str">
        <f>IF(Tabela2[[#This Row],[Tipo]] = 0,LOOKUP(Tabela2[[#This Row],[RESUMO]],Tabela3[Grupo],Tabela3[Meus produtos]),VLOOKUP(Tabela2[[#This Row],[Código]],Tabela4[[Código NBS/LC116]:[Meus serviços]],3,0))</f>
        <v>Não</v>
      </c>
      <c r="C8386" t="str">
        <f>IF(E8386=0,TEXT(dados!A8301,"00000000"),IF(E8386=2,TEXT(dados!A8301,"0000"),TEXT(dados!A8301,"#")))</f>
        <v>84733039</v>
      </c>
      <c r="D8386" t="str">
        <f>IF(dados!B8301=0,"",dados!B8301)</f>
        <v/>
      </c>
      <c r="E8386">
        <f>dados!C8301</f>
        <v>0</v>
      </c>
      <c r="F8386" t="str">
        <f>dados!D8301</f>
        <v>Outs.partes e acess.de unid.de discos/fitas magneticos</v>
      </c>
      <c r="G8386"/>
      <c r="H8386"/>
      <c r="I8386"/>
      <c r="J8386"/>
      <c r="K8386" s="13"/>
      <c r="L8386" s="13">
        <f>dados!I8301/100</f>
        <v>0.1699</v>
      </c>
      <c r="M8386" s="13">
        <f>dados!J8301/100</f>
        <v>0.18989999999999999</v>
      </c>
      <c r="N8386" s="13">
        <f>dados!K8301/100</f>
        <v>0.12</v>
      </c>
      <c r="O8386" s="13">
        <f>dados!L8301/100</f>
        <v>0</v>
      </c>
      <c r="P8386" s="12" t="str">
        <f>LEFT(Tabela2[[#This Row],[Código]],2)</f>
        <v>84</v>
      </c>
    </row>
    <row r="8387" spans="2:16" ht="15" customHeight="1" x14ac:dyDescent="0.25">
      <c r="B8387" s="31" t="str">
        <f>IF(Tabela2[[#This Row],[Tipo]] = 0,LOOKUP(Tabela2[[#This Row],[RESUMO]],Tabela3[Grupo],Tabela3[Meus produtos]),VLOOKUP(Tabela2[[#This Row],[Código]],Tabela4[[Código NBS/LC116]:[Meus serviços]],3,0))</f>
        <v>Não</v>
      </c>
      <c r="C8387" t="str">
        <f>IF(E8387=0,TEXT(dados!A8302,"00000000"),IF(E8387=2,TEXT(dados!A8302,"0000"),TEXT(dados!A8302,"#")))</f>
        <v>84733041</v>
      </c>
      <c r="D8387" t="str">
        <f>IF(dados!B8302=0,"",dados!B8302)</f>
        <v/>
      </c>
      <c r="E8387">
        <f>dados!C8302</f>
        <v>0</v>
      </c>
      <c r="F8387" t="str">
        <f>dados!D8302</f>
        <v>Placas-mae montadas (circuitos impressos com componentes eletricos ou eletronicos, montados)</v>
      </c>
      <c r="G8387"/>
      <c r="H8387"/>
      <c r="I8387"/>
      <c r="J8387"/>
      <c r="K8387" s="13"/>
      <c r="L8387" s="13">
        <f>dados!I8302/100</f>
        <v>0.2102</v>
      </c>
      <c r="M8387" s="13">
        <f>dados!J8302/100</f>
        <v>0.28670000000000001</v>
      </c>
      <c r="N8387" s="13">
        <f>dados!K8302/100</f>
        <v>0.12</v>
      </c>
      <c r="O8387" s="13">
        <f>dados!L8302/100</f>
        <v>0</v>
      </c>
      <c r="P8387" s="12" t="str">
        <f>LEFT(Tabela2[[#This Row],[Código]],2)</f>
        <v>84</v>
      </c>
    </row>
    <row r="8388" spans="2:16" ht="15" customHeight="1" x14ac:dyDescent="0.25">
      <c r="B8388" s="31" t="str">
        <f>IF(Tabela2[[#This Row],[Tipo]] = 0,LOOKUP(Tabela2[[#This Row],[RESUMO]],Tabela3[Grupo],Tabela3[Meus produtos]),VLOOKUP(Tabela2[[#This Row],[Código]],Tabela4[[Código NBS/LC116]:[Meus serviços]],3,0))</f>
        <v>Não</v>
      </c>
      <c r="C8388" t="str">
        <f>IF(E8388=0,TEXT(dados!A8303,"00000000"),IF(E8388=2,TEXT(dados!A8303,"0000"),TEXT(dados!A8303,"#")))</f>
        <v>84733042</v>
      </c>
      <c r="D8388" t="str">
        <f>IF(dados!B8303=0,"",dados!B8303)</f>
        <v/>
      </c>
      <c r="E8388">
        <f>dados!C8303</f>
        <v>0</v>
      </c>
      <c r="F8388" t="str">
        <f>dados!D8303</f>
        <v>Placas de memoria,montadas,s&lt;=50cm2,p/maqs. proc.dados</v>
      </c>
      <c r="G8388"/>
      <c r="H8388"/>
      <c r="I8388"/>
      <c r="J8388"/>
      <c r="K8388" s="13"/>
      <c r="L8388" s="13">
        <f>dados!I8303/100</f>
        <v>0.2102</v>
      </c>
      <c r="M8388" s="13">
        <f>dados!J8303/100</f>
        <v>0.28670000000000001</v>
      </c>
      <c r="N8388" s="13">
        <f>dados!K8303/100</f>
        <v>0.12</v>
      </c>
      <c r="O8388" s="13">
        <f>dados!L8303/100</f>
        <v>0</v>
      </c>
      <c r="P8388" s="12" t="str">
        <f>LEFT(Tabela2[[#This Row],[Código]],2)</f>
        <v>84</v>
      </c>
    </row>
    <row r="8389" spans="2:16" ht="15" customHeight="1" x14ac:dyDescent="0.25">
      <c r="B8389" s="31" t="str">
        <f>IF(Tabela2[[#This Row],[Tipo]] = 0,LOOKUP(Tabela2[[#This Row],[RESUMO]],Tabela3[Grupo],Tabela3[Meus produtos]),VLOOKUP(Tabela2[[#This Row],[Código]],Tabela4[[Código NBS/LC116]:[Meus serviços]],3,0))</f>
        <v>Não</v>
      </c>
      <c r="C8389" t="str">
        <f>IF(E8389=0,TEXT(dados!A8304,"00000000"),IF(E8389=2,TEXT(dados!A8304,"0000"),TEXT(dados!A8304,"#")))</f>
        <v>84733049</v>
      </c>
      <c r="D8389" t="str">
        <f>IF(dados!B8304=0,"",dados!B8304)</f>
        <v/>
      </c>
      <c r="E8389">
        <f>dados!C8304</f>
        <v>0</v>
      </c>
      <c r="F8389" t="str">
        <f>dados!D8304</f>
        <v>Outs.circuitos impressos p/maqs.automat. proc.dados</v>
      </c>
      <c r="G8389"/>
      <c r="H8389"/>
      <c r="I8389"/>
      <c r="J8389"/>
      <c r="K8389" s="13"/>
      <c r="L8389" s="13">
        <f>dados!I8304/100</f>
        <v>0.2102</v>
      </c>
      <c r="M8389" s="13">
        <f>dados!J8304/100</f>
        <v>0.28670000000000001</v>
      </c>
      <c r="N8389" s="13">
        <f>dados!K8304/100</f>
        <v>0.12</v>
      </c>
      <c r="O8389" s="13">
        <f>dados!L8304/100</f>
        <v>0</v>
      </c>
      <c r="P8389" s="12" t="str">
        <f>LEFT(Tabela2[[#This Row],[Código]],2)</f>
        <v>84</v>
      </c>
    </row>
    <row r="8390" spans="2:16" ht="15" customHeight="1" x14ac:dyDescent="0.25">
      <c r="B8390" s="31" t="str">
        <f>IF(Tabela2[[#This Row],[Tipo]] = 0,LOOKUP(Tabela2[[#This Row],[RESUMO]],Tabela3[Grupo],Tabela3[Meus produtos]),VLOOKUP(Tabela2[[#This Row],[Código]],Tabela4[[Código NBS/LC116]:[Meus serviços]],3,0))</f>
        <v>Não</v>
      </c>
      <c r="C8390" t="str">
        <f>IF(E8390=0,TEXT(dados!A8305,"00000000"),IF(E8390=2,TEXT(dados!A8305,"0000"),TEXT(dados!A8305,"#")))</f>
        <v>84733090</v>
      </c>
      <c r="D8390" t="str">
        <f>IF(dados!B8305=0,"",dados!B8305)</f>
        <v/>
      </c>
      <c r="E8390">
        <f>dados!C8305</f>
        <v>0</v>
      </c>
      <c r="F8390" t="str">
        <f>dados!D8305</f>
        <v>Reatores nucleares caldeiras maquinas aparelhos e instrumentos mecanicos e suas partes Partes e acessorios exceto estojos capas e semelhantes reconheciveis como exclusiva ou principalmente destinados as maquinas ou aparelhos das posicoes 84 70 a 84 72 out</v>
      </c>
      <c r="G8390"/>
      <c r="H8390"/>
      <c r="I8390"/>
      <c r="J8390"/>
      <c r="K8390" s="13"/>
      <c r="L8390" s="13">
        <f>dados!I8305/100</f>
        <v>0.1699</v>
      </c>
      <c r="M8390" s="13">
        <f>dados!J8305/100</f>
        <v>0.22889999999999999</v>
      </c>
      <c r="N8390" s="13">
        <f>dados!K8305/100</f>
        <v>0.18</v>
      </c>
      <c r="O8390" s="13">
        <f>dados!L8305/100</f>
        <v>0</v>
      </c>
      <c r="P8390" s="12" t="str">
        <f>LEFT(Tabela2[[#This Row],[Código]],2)</f>
        <v>84</v>
      </c>
    </row>
    <row r="8391" spans="2:16" ht="15" customHeight="1" x14ac:dyDescent="0.25">
      <c r="B8391" s="31" t="str">
        <f>IF(Tabela2[[#This Row],[Tipo]] = 0,LOOKUP(Tabela2[[#This Row],[RESUMO]],Tabela3[Grupo],Tabela3[Meus produtos]),VLOOKUP(Tabela2[[#This Row],[Código]],Tabela4[[Código NBS/LC116]:[Meus serviços]],3,0))</f>
        <v>Não</v>
      </c>
      <c r="C8391" t="str">
        <f>IF(E8391=0,TEXT(dados!A8306,"00000000"),IF(E8391=2,TEXT(dados!A8306,"0000"),TEXT(dados!A8306,"#")))</f>
        <v>84734010</v>
      </c>
      <c r="D8391" t="str">
        <f>IF(dados!B8306=0,"",dados!B8306)</f>
        <v/>
      </c>
      <c r="E8391">
        <f>dados!C8306</f>
        <v>0</v>
      </c>
      <c r="F8391" t="str">
        <f>dados!D8306</f>
        <v>Circuito impresso montado p/maqs.e apars. escritorio</v>
      </c>
      <c r="G8391"/>
      <c r="H8391"/>
      <c r="I8391"/>
      <c r="J8391"/>
      <c r="K8391" s="13"/>
      <c r="L8391" s="13">
        <f>dados!I8306/100</f>
        <v>0.1467</v>
      </c>
      <c r="M8391" s="13">
        <f>dados!J8306/100</f>
        <v>0.18010000000000001</v>
      </c>
      <c r="N8391" s="13">
        <f>dados!K8306/100</f>
        <v>0.18</v>
      </c>
      <c r="O8391" s="13">
        <f>dados!L8306/100</f>
        <v>0</v>
      </c>
      <c r="P8391" s="12" t="str">
        <f>LEFT(Tabela2[[#This Row],[Código]],2)</f>
        <v>84</v>
      </c>
    </row>
    <row r="8392" spans="2:16" ht="15" customHeight="1" x14ac:dyDescent="0.25">
      <c r="B8392" s="31" t="str">
        <f>IF(Tabela2[[#This Row],[Tipo]] = 0,LOOKUP(Tabela2[[#This Row],[RESUMO]],Tabela3[Grupo],Tabela3[Meus produtos]),VLOOKUP(Tabela2[[#This Row],[Código]],Tabela4[[Código NBS/LC116]:[Meus serviços]],3,0))</f>
        <v>Não</v>
      </c>
      <c r="C8392" t="str">
        <f>IF(E8392=0,TEXT(dados!A8307,"00000000"),IF(E8392=2,TEXT(dados!A8307,"0000"),TEXT(dados!A8307,"#")))</f>
        <v>84734070</v>
      </c>
      <c r="D8392" t="str">
        <f>IF(dados!B8307=0,"",dados!B8307)</f>
        <v/>
      </c>
      <c r="E8392">
        <f>dados!C8307</f>
        <v>0</v>
      </c>
      <c r="F8392" t="str">
        <f>dados!D8307</f>
        <v>Outs.partes e acess.p/maqs.bancaria,distrib. papel-moeda</v>
      </c>
      <c r="G8392"/>
      <c r="H8392"/>
      <c r="I8392"/>
      <c r="J8392"/>
      <c r="K8392" s="13"/>
      <c r="L8392" s="13">
        <f>dados!I8307/100</f>
        <v>0.14699999999999999</v>
      </c>
      <c r="M8392" s="13">
        <f>dados!J8307/100</f>
        <v>0.18239999999999998</v>
      </c>
      <c r="N8392" s="13">
        <f>dados!K8307/100</f>
        <v>0.18</v>
      </c>
      <c r="O8392" s="13">
        <f>dados!L8307/100</f>
        <v>0</v>
      </c>
      <c r="P8392" s="12" t="str">
        <f>LEFT(Tabela2[[#This Row],[Código]],2)</f>
        <v>84</v>
      </c>
    </row>
    <row r="8393" spans="2:16" ht="15" customHeight="1" x14ac:dyDescent="0.25">
      <c r="B8393" s="31" t="str">
        <f>IF(Tabela2[[#This Row],[Tipo]] = 0,LOOKUP(Tabela2[[#This Row],[RESUMO]],Tabela3[Grupo],Tabela3[Meus produtos]),VLOOKUP(Tabela2[[#This Row],[Código]],Tabela4[[Código NBS/LC116]:[Meus serviços]],3,0))</f>
        <v>Não</v>
      </c>
      <c r="C8393" t="str">
        <f>IF(E8393=0,TEXT(dados!A8308,"00000000"),IF(E8393=2,TEXT(dados!A8308,"0000"),TEXT(dados!A8308,"#")))</f>
        <v>84734090</v>
      </c>
      <c r="D8393" t="str">
        <f>IF(dados!B8308=0,"",dados!B8308)</f>
        <v/>
      </c>
      <c r="E8393">
        <f>dados!C8308</f>
        <v>0</v>
      </c>
      <c r="F8393" t="str">
        <f>dados!D8308</f>
        <v>Reatores nucleares caldeiras maquinas aparelhos e instrumentos mecanicos e suas partes Partes e acessorios exceto estojos capas e semelhantes reconheciveis como exclusiva ou principalmente destinados as maquinas ou aparelhos das posicoes 84 70 a 84 72 outros</v>
      </c>
      <c r="G8393"/>
      <c r="H8393"/>
      <c r="I8393"/>
      <c r="J8393"/>
      <c r="K8393" s="13"/>
      <c r="L8393" s="13">
        <f>dados!I8308/100</f>
        <v>0.1429</v>
      </c>
      <c r="M8393" s="13">
        <f>dados!J8308/100</f>
        <v>0.1721</v>
      </c>
      <c r="N8393" s="13">
        <f>dados!K8308/100</f>
        <v>0.12</v>
      </c>
      <c r="O8393" s="13">
        <f>dados!L8308/100</f>
        <v>0</v>
      </c>
      <c r="P8393" s="12" t="str">
        <f>LEFT(Tabela2[[#This Row],[Código]],2)</f>
        <v>84</v>
      </c>
    </row>
    <row r="8394" spans="2:16" ht="15" customHeight="1" x14ac:dyDescent="0.25">
      <c r="B8394" s="31" t="str">
        <f>IF(Tabela2[[#This Row],[Tipo]] = 0,LOOKUP(Tabela2[[#This Row],[RESUMO]],Tabela3[Grupo],Tabela3[Meus produtos]),VLOOKUP(Tabela2[[#This Row],[Código]],Tabela4[[Código NBS/LC116]:[Meus serviços]],3,0))</f>
        <v>Não</v>
      </c>
      <c r="C8394" t="str">
        <f>IF(E8394=0,TEXT(dados!A8309,"00000000"),IF(E8394=2,TEXT(dados!A8309,"0000"),TEXT(dados!A8309,"#")))</f>
        <v>84734090</v>
      </c>
      <c r="D8394">
        <f>IF(dados!B8309=0,"",dados!B8309)</f>
        <v>1</v>
      </c>
      <c r="E8394">
        <f>dados!C8309</f>
        <v>0</v>
      </c>
      <c r="F8394" t="str">
        <f>dados!D8309</f>
        <v>Outs.partes e acess.p/maqs.e apars.de escritorio,etc.</v>
      </c>
      <c r="G8394"/>
      <c r="H8394"/>
      <c r="I8394"/>
      <c r="J8394"/>
      <c r="K8394" s="13"/>
      <c r="L8394" s="13">
        <f>dados!I8309/100</f>
        <v>0.15029999999999999</v>
      </c>
      <c r="M8394" s="13">
        <f>dados!J8309/100</f>
        <v>0.17949999999999999</v>
      </c>
      <c r="N8394" s="13">
        <f>dados!K8309/100</f>
        <v>0.12</v>
      </c>
      <c r="O8394" s="13">
        <f>dados!L8309/100</f>
        <v>0</v>
      </c>
      <c r="P8394" s="12" t="str">
        <f>LEFT(Tabela2[[#This Row],[Código]],2)</f>
        <v>84</v>
      </c>
    </row>
    <row r="8395" spans="2:16" ht="15" customHeight="1" x14ac:dyDescent="0.25">
      <c r="B8395" s="31" t="str">
        <f>IF(Tabela2[[#This Row],[Tipo]] = 0,LOOKUP(Tabela2[[#This Row],[RESUMO]],Tabela3[Grupo],Tabela3[Meus produtos]),VLOOKUP(Tabela2[[#This Row],[Código]],Tabela4[[Código NBS/LC116]:[Meus serviços]],3,0))</f>
        <v>Não</v>
      </c>
      <c r="C8395" t="str">
        <f>IF(E8395=0,TEXT(dados!A8310,"00000000"),IF(E8395=2,TEXT(dados!A8310,"0000"),TEXT(dados!A8310,"#")))</f>
        <v>84735010</v>
      </c>
      <c r="D8395" t="str">
        <f>IF(dados!B8310=0,"",dados!B8310)</f>
        <v/>
      </c>
      <c r="E8395">
        <f>dados!C8310</f>
        <v>0</v>
      </c>
      <c r="F8395" t="str">
        <f>dados!D8310</f>
        <v>Circuito impresso montado util.em 2/mais dif.maqs.</v>
      </c>
      <c r="G8395"/>
      <c r="H8395"/>
      <c r="I8395"/>
      <c r="J8395"/>
      <c r="K8395" s="13"/>
      <c r="L8395" s="13">
        <f>dados!I8310/100</f>
        <v>0.15240000000000001</v>
      </c>
      <c r="M8395" s="13">
        <f>dados!J8310/100</f>
        <v>0.18579999999999999</v>
      </c>
      <c r="N8395" s="13">
        <f>dados!K8310/100</f>
        <v>0.18</v>
      </c>
      <c r="O8395" s="13">
        <f>dados!L8310/100</f>
        <v>0</v>
      </c>
      <c r="P8395" s="12" t="str">
        <f>LEFT(Tabela2[[#This Row],[Código]],2)</f>
        <v>84</v>
      </c>
    </row>
    <row r="8396" spans="2:16" ht="15" customHeight="1" x14ac:dyDescent="0.25">
      <c r="B8396" s="31" t="str">
        <f>IF(Tabela2[[#This Row],[Tipo]] = 0,LOOKUP(Tabela2[[#This Row],[RESUMO]],Tabela3[Grupo],Tabela3[Meus produtos]),VLOOKUP(Tabela2[[#This Row],[Código]],Tabela4[[Código NBS/LC116]:[Meus serviços]],3,0))</f>
        <v>Não</v>
      </c>
      <c r="C8396" t="str">
        <f>IF(E8396=0,TEXT(dados!A8311,"00000000"),IF(E8396=2,TEXT(dados!A8311,"0000"),TEXT(dados!A8311,"#")))</f>
        <v>84735040</v>
      </c>
      <c r="D8396" t="str">
        <f>IF(dados!B8311=0,"",dados!B8311)</f>
        <v/>
      </c>
      <c r="E8396">
        <f>dados!C8311</f>
        <v>0</v>
      </c>
      <c r="F8396" t="str">
        <f>dados!D8311</f>
        <v>Cabecas magneticas,util.2/mais dif.maqs.</v>
      </c>
      <c r="G8396"/>
      <c r="H8396"/>
      <c r="I8396"/>
      <c r="J8396"/>
      <c r="K8396" s="13"/>
      <c r="L8396" s="13">
        <f>dados!I8311/100</f>
        <v>0.13880000000000001</v>
      </c>
      <c r="M8396" s="13">
        <f>dados!J8311/100</f>
        <v>0.1588</v>
      </c>
      <c r="N8396" s="13">
        <f>dados!K8311/100</f>
        <v>0.18</v>
      </c>
      <c r="O8396" s="13">
        <f>dados!L8311/100</f>
        <v>0</v>
      </c>
      <c r="P8396" s="12" t="str">
        <f>LEFT(Tabela2[[#This Row],[Código]],2)</f>
        <v>84</v>
      </c>
    </row>
    <row r="8397" spans="2:16" ht="15" customHeight="1" x14ac:dyDescent="0.25">
      <c r="B8397" s="31" t="str">
        <f>IF(Tabela2[[#This Row],[Tipo]] = 0,LOOKUP(Tabela2[[#This Row],[RESUMO]],Tabela3[Grupo],Tabela3[Meus produtos]),VLOOKUP(Tabela2[[#This Row],[Código]],Tabela4[[Código NBS/LC116]:[Meus serviços]],3,0))</f>
        <v>Não</v>
      </c>
      <c r="C8397" t="str">
        <f>IF(E8397=0,TEXT(dados!A8312,"00000000"),IF(E8397=2,TEXT(dados!A8312,"0000"),TEXT(dados!A8312,"#")))</f>
        <v>84735050</v>
      </c>
      <c r="D8397" t="str">
        <f>IF(dados!B8312=0,"",dados!B8312)</f>
        <v/>
      </c>
      <c r="E8397">
        <f>dados!C8312</f>
        <v>0</v>
      </c>
      <c r="F8397" t="str">
        <f>dados!D8312</f>
        <v>Placas de memoria,superf&lt;=50cm2,util.2/mais dif.maqs.</v>
      </c>
      <c r="G8397"/>
      <c r="H8397"/>
      <c r="I8397"/>
      <c r="J8397"/>
      <c r="K8397" s="13"/>
      <c r="L8397" s="13">
        <f>dados!I8312/100</f>
        <v>0.1467</v>
      </c>
      <c r="M8397" s="13">
        <f>dados!J8312/100</f>
        <v>0.18010000000000001</v>
      </c>
      <c r="N8397" s="13">
        <f>dados!K8312/100</f>
        <v>0.18</v>
      </c>
      <c r="O8397" s="13">
        <f>dados!L8312/100</f>
        <v>0</v>
      </c>
      <c r="P8397" s="12" t="str">
        <f>LEFT(Tabela2[[#This Row],[Código]],2)</f>
        <v>84</v>
      </c>
    </row>
    <row r="8398" spans="2:16" ht="15" customHeight="1" x14ac:dyDescent="0.25">
      <c r="B8398" s="31" t="str">
        <f>IF(Tabela2[[#This Row],[Tipo]] = 0,LOOKUP(Tabela2[[#This Row],[RESUMO]],Tabela3[Grupo],Tabela3[Meus produtos]),VLOOKUP(Tabela2[[#This Row],[Código]],Tabela4[[Código NBS/LC116]:[Meus serviços]],3,0))</f>
        <v>Não</v>
      </c>
      <c r="C8398" t="str">
        <f>IF(E8398=0,TEXT(dados!A8313,"00000000"),IF(E8398=2,TEXT(dados!A8313,"0000"),TEXT(dados!A8313,"#")))</f>
        <v>84735090</v>
      </c>
      <c r="D8398" t="str">
        <f>IF(dados!B8313=0,"",dados!B8313)</f>
        <v/>
      </c>
      <c r="E8398">
        <f>dados!C8313</f>
        <v>0</v>
      </c>
      <c r="F8398" t="str">
        <f>dados!D8313</f>
        <v>Outros partes e acess.util.2/mais dif.maqs.</v>
      </c>
      <c r="G8398"/>
      <c r="H8398"/>
      <c r="I8398"/>
      <c r="J8398"/>
      <c r="K8398" s="13"/>
      <c r="L8398" s="13">
        <f>dados!I8313/100</f>
        <v>0.14699999999999999</v>
      </c>
      <c r="M8398" s="13">
        <f>dados!J8313/100</f>
        <v>0.18600000000000003</v>
      </c>
      <c r="N8398" s="13">
        <f>dados!K8313/100</f>
        <v>0.18</v>
      </c>
      <c r="O8398" s="13">
        <f>dados!L8313/100</f>
        <v>0</v>
      </c>
      <c r="P8398" s="12" t="str">
        <f>LEFT(Tabela2[[#This Row],[Código]],2)</f>
        <v>84</v>
      </c>
    </row>
    <row r="8399" spans="2:16" ht="15" customHeight="1" x14ac:dyDescent="0.25">
      <c r="B8399" s="31" t="str">
        <f>IF(Tabela2[[#This Row],[Tipo]] = 0,LOOKUP(Tabela2[[#This Row],[RESUMO]],Tabela3[Grupo],Tabela3[Meus produtos]),VLOOKUP(Tabela2[[#This Row],[Código]],Tabela4[[Código NBS/LC116]:[Meus serviços]],3,0))</f>
        <v>Não</v>
      </c>
      <c r="C8399" t="str">
        <f>IF(E8399=0,TEXT(dados!A8314,"00000000"),IF(E8399=2,TEXT(dados!A8314,"0000"),TEXT(dados!A8314,"#")))</f>
        <v>84741000</v>
      </c>
      <c r="D8399" t="str">
        <f>IF(dados!B8314=0,"",dados!B8314)</f>
        <v/>
      </c>
      <c r="E8399">
        <f>dados!C8314</f>
        <v>0</v>
      </c>
      <c r="F8399" t="str">
        <f>dados!D8314</f>
        <v>Maqs.e apars.p/selecionar,etc.subst.miner. solida</v>
      </c>
      <c r="G8399"/>
      <c r="H8399"/>
      <c r="I8399"/>
      <c r="J8399"/>
      <c r="K8399" s="13"/>
      <c r="L8399" s="13">
        <f>dados!I8314/100</f>
        <v>0.13449999999999998</v>
      </c>
      <c r="M8399" s="13">
        <f>dados!J8314/100</f>
        <v>0.1699</v>
      </c>
      <c r="N8399" s="13">
        <f>dados!K8314/100</f>
        <v>0.18</v>
      </c>
      <c r="O8399" s="13">
        <f>dados!L8314/100</f>
        <v>0</v>
      </c>
      <c r="P8399" s="12" t="str">
        <f>LEFT(Tabela2[[#This Row],[Código]],2)</f>
        <v>84</v>
      </c>
    </row>
    <row r="8400" spans="2:16" ht="15" customHeight="1" x14ac:dyDescent="0.25">
      <c r="B8400" s="31" t="str">
        <f>IF(Tabela2[[#This Row],[Tipo]] = 0,LOOKUP(Tabela2[[#This Row],[RESUMO]],Tabela3[Grupo],Tabela3[Meus produtos]),VLOOKUP(Tabela2[[#This Row],[Código]],Tabela4[[Código NBS/LC116]:[Meus serviços]],3,0))</f>
        <v>Não</v>
      </c>
      <c r="C8400" t="str">
        <f>IF(E8400=0,TEXT(dados!A8315,"00000000"),IF(E8400=2,TEXT(dados!A8315,"0000"),TEXT(dados!A8315,"#")))</f>
        <v>84742010</v>
      </c>
      <c r="D8400" t="str">
        <f>IF(dados!B8315=0,"",dados!B8315)</f>
        <v/>
      </c>
      <c r="E8400">
        <f>dados!C8315</f>
        <v>0</v>
      </c>
      <c r="F8400" t="str">
        <f>dados!D8315</f>
        <v>Maqs.e apars.p/esmagar,etc.subst. miner. solida,de bolas</v>
      </c>
      <c r="G8400"/>
      <c r="H8400"/>
      <c r="I8400"/>
      <c r="J8400"/>
      <c r="K8400" s="13"/>
      <c r="L8400" s="13">
        <f>dados!I8315/100</f>
        <v>0.13449999999999998</v>
      </c>
      <c r="M8400" s="13">
        <f>dados!J8315/100</f>
        <v>0.1699</v>
      </c>
      <c r="N8400" s="13">
        <f>dados!K8315/100</f>
        <v>0.18</v>
      </c>
      <c r="O8400" s="13">
        <f>dados!L8315/100</f>
        <v>0</v>
      </c>
      <c r="P8400" s="12" t="str">
        <f>LEFT(Tabela2[[#This Row],[Código]],2)</f>
        <v>84</v>
      </c>
    </row>
    <row r="8401" spans="2:16" ht="15" customHeight="1" x14ac:dyDescent="0.25">
      <c r="B8401" s="31" t="str">
        <f>IF(Tabela2[[#This Row],[Tipo]] = 0,LOOKUP(Tabela2[[#This Row],[RESUMO]],Tabela3[Grupo],Tabela3[Meus produtos]),VLOOKUP(Tabela2[[#This Row],[Código]],Tabela4[[Código NBS/LC116]:[Meus serviços]],3,0))</f>
        <v>Não</v>
      </c>
      <c r="C8401" t="str">
        <f>IF(E8401=0,TEXT(dados!A8316,"00000000"),IF(E8401=2,TEXT(dados!A8316,"0000"),TEXT(dados!A8316,"#")))</f>
        <v>84742090</v>
      </c>
      <c r="D8401" t="str">
        <f>IF(dados!B8316=0,"",dados!B8316)</f>
        <v/>
      </c>
      <c r="E8401">
        <f>dados!C8316</f>
        <v>0</v>
      </c>
      <c r="F8401" t="str">
        <f>dados!D8316</f>
        <v>Outs.maqs.e apars.p/esmagar,etc.subst. miner.solida</v>
      </c>
      <c r="G8401"/>
      <c r="H8401"/>
      <c r="I8401"/>
      <c r="J8401"/>
      <c r="K8401" s="13"/>
      <c r="L8401" s="13">
        <f>dados!I8316/100</f>
        <v>0.13449999999999998</v>
      </c>
      <c r="M8401" s="13">
        <f>dados!J8316/100</f>
        <v>0.1699</v>
      </c>
      <c r="N8401" s="13">
        <f>dados!K8316/100</f>
        <v>0.18</v>
      </c>
      <c r="O8401" s="13">
        <f>dados!L8316/100</f>
        <v>0</v>
      </c>
      <c r="P8401" s="12" t="str">
        <f>LEFT(Tabela2[[#This Row],[Código]],2)</f>
        <v>84</v>
      </c>
    </row>
    <row r="8402" spans="2:16" ht="15" customHeight="1" x14ac:dyDescent="0.25">
      <c r="B8402" s="31" t="str">
        <f>IF(Tabela2[[#This Row],[Tipo]] = 0,LOOKUP(Tabela2[[#This Row],[RESUMO]],Tabela3[Grupo],Tabela3[Meus produtos]),VLOOKUP(Tabela2[[#This Row],[Código]],Tabela4[[Código NBS/LC116]:[Meus serviços]],3,0))</f>
        <v>Não</v>
      </c>
      <c r="C8402" t="str">
        <f>IF(E8402=0,TEXT(dados!A8317,"00000000"),IF(E8402=2,TEXT(dados!A8317,"0000"),TEXT(dados!A8317,"#")))</f>
        <v>84743100</v>
      </c>
      <c r="D8402" t="str">
        <f>IF(dados!B8317=0,"",dados!B8317)</f>
        <v/>
      </c>
      <c r="E8402">
        <f>dados!C8317</f>
        <v>0</v>
      </c>
      <c r="F8402" t="str">
        <f>dados!D8317</f>
        <v>Betoneiras e apars.p/amassar cimento</v>
      </c>
      <c r="G8402"/>
      <c r="H8402"/>
      <c r="I8402"/>
      <c r="J8402"/>
      <c r="K8402" s="13"/>
      <c r="L8402" s="13">
        <f>dados!I8317/100</f>
        <v>0.13449999999999998</v>
      </c>
      <c r="M8402" s="13">
        <f>dados!J8317/100</f>
        <v>0.1699</v>
      </c>
      <c r="N8402" s="13">
        <f>dados!K8317/100</f>
        <v>0.18</v>
      </c>
      <c r="O8402" s="13">
        <f>dados!L8317/100</f>
        <v>0</v>
      </c>
      <c r="P8402" s="12" t="str">
        <f>LEFT(Tabela2[[#This Row],[Código]],2)</f>
        <v>84</v>
      </c>
    </row>
    <row r="8403" spans="2:16" ht="15" customHeight="1" x14ac:dyDescent="0.25">
      <c r="B8403" s="31" t="str">
        <f>IF(Tabela2[[#This Row],[Tipo]] = 0,LOOKUP(Tabela2[[#This Row],[RESUMO]],Tabela3[Grupo],Tabela3[Meus produtos]),VLOOKUP(Tabela2[[#This Row],[Código]],Tabela4[[Código NBS/LC116]:[Meus serviços]],3,0))</f>
        <v>Não</v>
      </c>
      <c r="C8403" t="str">
        <f>IF(E8403=0,TEXT(dados!A8318,"00000000"),IF(E8403=2,TEXT(dados!A8318,"0000"),TEXT(dados!A8318,"#")))</f>
        <v>84743200</v>
      </c>
      <c r="D8403" t="str">
        <f>IF(dados!B8318=0,"",dados!B8318)</f>
        <v/>
      </c>
      <c r="E8403">
        <f>dados!C8318</f>
        <v>0</v>
      </c>
      <c r="F8403" t="str">
        <f>dados!D8318</f>
        <v>Maqs.p/misturar materias minerais c/betume</v>
      </c>
      <c r="G8403"/>
      <c r="H8403"/>
      <c r="I8403"/>
      <c r="J8403"/>
      <c r="K8403" s="13"/>
      <c r="L8403" s="13">
        <f>dados!I8318/100</f>
        <v>0.13449999999999998</v>
      </c>
      <c r="M8403" s="13">
        <f>dados!J8318/100</f>
        <v>0.1699</v>
      </c>
      <c r="N8403" s="13">
        <f>dados!K8318/100</f>
        <v>0.18</v>
      </c>
      <c r="O8403" s="13">
        <f>dados!L8318/100</f>
        <v>0</v>
      </c>
      <c r="P8403" s="12" t="str">
        <f>LEFT(Tabela2[[#This Row],[Código]],2)</f>
        <v>84</v>
      </c>
    </row>
    <row r="8404" spans="2:16" ht="15" customHeight="1" x14ac:dyDescent="0.25">
      <c r="B8404" s="31" t="str">
        <f>IF(Tabela2[[#This Row],[Tipo]] = 0,LOOKUP(Tabela2[[#This Row],[RESUMO]],Tabela3[Grupo],Tabela3[Meus produtos]),VLOOKUP(Tabela2[[#This Row],[Código]],Tabela4[[Código NBS/LC116]:[Meus serviços]],3,0))</f>
        <v>Não</v>
      </c>
      <c r="C8404" t="str">
        <f>IF(E8404=0,TEXT(dados!A8319,"00000000"),IF(E8404=2,TEXT(dados!A8319,"0000"),TEXT(dados!A8319,"#")))</f>
        <v>84743900</v>
      </c>
      <c r="D8404" t="str">
        <f>IF(dados!B8319=0,"",dados!B8319)</f>
        <v/>
      </c>
      <c r="E8404">
        <f>dados!C8319</f>
        <v>0</v>
      </c>
      <c r="F8404" t="str">
        <f>dados!D8319</f>
        <v>Outs.maqs.e apars.p/misturar/amassar subst.miner.solida</v>
      </c>
      <c r="G8404"/>
      <c r="H8404"/>
      <c r="I8404"/>
      <c r="J8404"/>
      <c r="K8404" s="13"/>
      <c r="L8404" s="13">
        <f>dados!I8319/100</f>
        <v>0.13449999999999998</v>
      </c>
      <c r="M8404" s="13">
        <f>dados!J8319/100</f>
        <v>0.1699</v>
      </c>
      <c r="N8404" s="13">
        <f>dados!K8319/100</f>
        <v>0.18</v>
      </c>
      <c r="O8404" s="13">
        <f>dados!L8319/100</f>
        <v>0</v>
      </c>
      <c r="P8404" s="12" t="str">
        <f>LEFT(Tabela2[[#This Row],[Código]],2)</f>
        <v>84</v>
      </c>
    </row>
    <row r="8405" spans="2:16" ht="15" customHeight="1" x14ac:dyDescent="0.25">
      <c r="B8405" s="31" t="str">
        <f>IF(Tabela2[[#This Row],[Tipo]] = 0,LOOKUP(Tabela2[[#This Row],[RESUMO]],Tabela3[Grupo],Tabela3[Meus produtos]),VLOOKUP(Tabela2[[#This Row],[Código]],Tabela4[[Código NBS/LC116]:[Meus serviços]],3,0))</f>
        <v>Não</v>
      </c>
      <c r="C8405" t="str">
        <f>IF(E8405=0,TEXT(dados!A8320,"00000000"),IF(E8405=2,TEXT(dados!A8320,"0000"),TEXT(dados!A8320,"#")))</f>
        <v>84748010</v>
      </c>
      <c r="D8405" t="str">
        <f>IF(dados!B8320=0,"",dados!B8320)</f>
        <v/>
      </c>
      <c r="E8405">
        <f>dados!C8320</f>
        <v>0</v>
      </c>
      <c r="F8405" t="str">
        <f>dados!D8320</f>
        <v>Maqs.e apars.p/fabr.de moldes de areia p/fundicao</v>
      </c>
      <c r="G8405"/>
      <c r="H8405"/>
      <c r="I8405"/>
      <c r="J8405"/>
      <c r="K8405" s="13"/>
      <c r="L8405" s="13">
        <f>dados!I8320/100</f>
        <v>0.13449999999999998</v>
      </c>
      <c r="M8405" s="13">
        <f>dados!J8320/100</f>
        <v>0.1699</v>
      </c>
      <c r="N8405" s="13">
        <f>dados!K8320/100</f>
        <v>0.18</v>
      </c>
      <c r="O8405" s="13">
        <f>dados!L8320/100</f>
        <v>0</v>
      </c>
      <c r="P8405" s="12" t="str">
        <f>LEFT(Tabela2[[#This Row],[Código]],2)</f>
        <v>84</v>
      </c>
    </row>
    <row r="8406" spans="2:16" ht="15" customHeight="1" x14ac:dyDescent="0.25">
      <c r="B8406" s="31" t="str">
        <f>IF(Tabela2[[#This Row],[Tipo]] = 0,LOOKUP(Tabela2[[#This Row],[RESUMO]],Tabela3[Grupo],Tabela3[Meus produtos]),VLOOKUP(Tabela2[[#This Row],[Código]],Tabela4[[Código NBS/LC116]:[Meus serviços]],3,0))</f>
        <v>Não</v>
      </c>
      <c r="C8406" t="str">
        <f>IF(E8406=0,TEXT(dados!A8321,"00000000"),IF(E8406=2,TEXT(dados!A8321,"0000"),TEXT(dados!A8321,"#")))</f>
        <v>84748090</v>
      </c>
      <c r="D8406" t="str">
        <f>IF(dados!B8321=0,"",dados!B8321)</f>
        <v/>
      </c>
      <c r="E8406">
        <f>dados!C8321</f>
        <v>0</v>
      </c>
      <c r="F8406" t="str">
        <f>dados!D8321</f>
        <v>Maqs.p/aglomerar/moldar combustiveis miner.solidos,etc.</v>
      </c>
      <c r="G8406"/>
      <c r="H8406"/>
      <c r="I8406"/>
      <c r="J8406"/>
      <c r="K8406" s="13"/>
      <c r="L8406" s="13">
        <f>dados!I8321/100</f>
        <v>0.13449999999999998</v>
      </c>
      <c r="M8406" s="13">
        <f>dados!J8321/100</f>
        <v>0.1699</v>
      </c>
      <c r="N8406" s="13">
        <f>dados!K8321/100</f>
        <v>0.18</v>
      </c>
      <c r="O8406" s="13">
        <f>dados!L8321/100</f>
        <v>0</v>
      </c>
      <c r="P8406" s="12" t="str">
        <f>LEFT(Tabela2[[#This Row],[Código]],2)</f>
        <v>84</v>
      </c>
    </row>
    <row r="8407" spans="2:16" ht="15" customHeight="1" x14ac:dyDescent="0.25">
      <c r="B8407" s="31" t="str">
        <f>IF(Tabela2[[#This Row],[Tipo]] = 0,LOOKUP(Tabela2[[#This Row],[RESUMO]],Tabela3[Grupo],Tabela3[Meus produtos]),VLOOKUP(Tabela2[[#This Row],[Código]],Tabela4[[Código NBS/LC116]:[Meus serviços]],3,0))</f>
        <v>Não</v>
      </c>
      <c r="C8407" t="str">
        <f>IF(E8407=0,TEXT(dados!A8322,"00000000"),IF(E8407=2,TEXT(dados!A8322,"0000"),TEXT(dados!A8322,"#")))</f>
        <v>84749000</v>
      </c>
      <c r="D8407" t="str">
        <f>IF(dados!B8322=0,"",dados!B8322)</f>
        <v/>
      </c>
      <c r="E8407">
        <f>dados!C8322</f>
        <v>0</v>
      </c>
      <c r="F8407" t="str">
        <f>dados!D8322</f>
        <v>Partes de maqs.e apars.p/selecionar,etc. subst.minerais</v>
      </c>
      <c r="G8407"/>
      <c r="H8407"/>
      <c r="I8407"/>
      <c r="J8407"/>
      <c r="K8407" s="13"/>
      <c r="L8407" s="13">
        <f>dados!I8322/100</f>
        <v>0.13449999999999998</v>
      </c>
      <c r="M8407" s="13">
        <f>dados!J8322/100</f>
        <v>0.1699</v>
      </c>
      <c r="N8407" s="13">
        <f>dados!K8322/100</f>
        <v>0.18</v>
      </c>
      <c r="O8407" s="13">
        <f>dados!L8322/100</f>
        <v>0</v>
      </c>
      <c r="P8407" s="12" t="str">
        <f>LEFT(Tabela2[[#This Row],[Código]],2)</f>
        <v>84</v>
      </c>
    </row>
    <row r="8408" spans="2:16" ht="15" customHeight="1" x14ac:dyDescent="0.25">
      <c r="B8408" s="31" t="str">
        <f>IF(Tabela2[[#This Row],[Tipo]] = 0,LOOKUP(Tabela2[[#This Row],[RESUMO]],Tabela3[Grupo],Tabela3[Meus produtos]),VLOOKUP(Tabela2[[#This Row],[Código]],Tabela4[[Código NBS/LC116]:[Meus serviços]],3,0))</f>
        <v>Não</v>
      </c>
      <c r="C8408" t="str">
        <f>IF(E8408=0,TEXT(dados!A8323,"00000000"),IF(E8408=2,TEXT(dados!A8323,"0000"),TEXT(dados!A8323,"#")))</f>
        <v>84751000</v>
      </c>
      <c r="D8408" t="str">
        <f>IF(dados!B8323=0,"",dados!B8323)</f>
        <v/>
      </c>
      <c r="E8408">
        <f>dados!C8323</f>
        <v>0</v>
      </c>
      <c r="F8408" t="str">
        <f>dados!D8323</f>
        <v>Maqs.p/montag.de lampadas/tubos/valvulas, eletricos,etc.</v>
      </c>
      <c r="G8408"/>
      <c r="H8408"/>
      <c r="I8408"/>
      <c r="J8408"/>
      <c r="K8408" s="13"/>
      <c r="L8408" s="13">
        <f>dados!I8323/100</f>
        <v>0.13449999999999998</v>
      </c>
      <c r="M8408" s="13">
        <f>dados!J8323/100</f>
        <v>0.1545</v>
      </c>
      <c r="N8408" s="13">
        <f>dados!K8323/100</f>
        <v>0.18</v>
      </c>
      <c r="O8408" s="13">
        <f>dados!L8323/100</f>
        <v>0</v>
      </c>
      <c r="P8408" s="12" t="str">
        <f>LEFT(Tabela2[[#This Row],[Código]],2)</f>
        <v>84</v>
      </c>
    </row>
    <row r="8409" spans="2:16" ht="15" customHeight="1" x14ac:dyDescent="0.25">
      <c r="B8409" s="31" t="str">
        <f>IF(Tabela2[[#This Row],[Tipo]] = 0,LOOKUP(Tabela2[[#This Row],[RESUMO]],Tabela3[Grupo],Tabela3[Meus produtos]),VLOOKUP(Tabela2[[#This Row],[Código]],Tabela4[[Código NBS/LC116]:[Meus serviços]],3,0))</f>
        <v>Não</v>
      </c>
      <c r="C8409" t="str">
        <f>IF(E8409=0,TEXT(dados!A8324,"00000000"),IF(E8409=2,TEXT(dados!A8324,"0000"),TEXT(dados!A8324,"#")))</f>
        <v>84752100</v>
      </c>
      <c r="D8409" t="str">
        <f>IF(dados!B8324=0,"",dados!B8324)</f>
        <v/>
      </c>
      <c r="E8409">
        <f>dados!C8324</f>
        <v>0</v>
      </c>
      <c r="F8409" t="str">
        <f>dados!D8324</f>
        <v>Maqs.p/fabr.de fibras opticas e seus esbocos</v>
      </c>
      <c r="G8409"/>
      <c r="H8409"/>
      <c r="I8409"/>
      <c r="J8409"/>
      <c r="K8409" s="13"/>
      <c r="L8409" s="13">
        <f>dados!I8324/100</f>
        <v>0.13449999999999998</v>
      </c>
      <c r="M8409" s="13">
        <f>dados!J8324/100</f>
        <v>0.1699</v>
      </c>
      <c r="N8409" s="13">
        <f>dados!K8324/100</f>
        <v>0.18</v>
      </c>
      <c r="O8409" s="13">
        <f>dados!L8324/100</f>
        <v>0</v>
      </c>
      <c r="P8409" s="12" t="str">
        <f>LEFT(Tabela2[[#This Row],[Código]],2)</f>
        <v>84</v>
      </c>
    </row>
    <row r="8410" spans="2:16" ht="15" customHeight="1" x14ac:dyDescent="0.25">
      <c r="B8410" s="31" t="str">
        <f>IF(Tabela2[[#This Row],[Tipo]] = 0,LOOKUP(Tabela2[[#This Row],[RESUMO]],Tabela3[Grupo],Tabela3[Meus produtos]),VLOOKUP(Tabela2[[#This Row],[Código]],Tabela4[[Código NBS/LC116]:[Meus serviços]],3,0))</f>
        <v>Não</v>
      </c>
      <c r="C8410" t="str">
        <f>IF(E8410=0,TEXT(dados!A8325,"00000000"),IF(E8410=2,TEXT(dados!A8325,"0000"),TEXT(dados!A8325,"#")))</f>
        <v>84752910</v>
      </c>
      <c r="D8410" t="str">
        <f>IF(dados!B8325=0,"",dados!B8325)</f>
        <v/>
      </c>
      <c r="E8410">
        <f>dados!C8325</f>
        <v>0</v>
      </c>
      <c r="F8410" t="str">
        <f>dados!D8325</f>
        <v>Maqs.p/fabr.de recipientes de vidro</v>
      </c>
      <c r="G8410"/>
      <c r="H8410"/>
      <c r="I8410"/>
      <c r="J8410"/>
      <c r="K8410" s="13"/>
      <c r="L8410" s="13">
        <f>dados!I8325/100</f>
        <v>0.13449999999999998</v>
      </c>
      <c r="M8410" s="13">
        <f>dados!J8325/100</f>
        <v>0.1699</v>
      </c>
      <c r="N8410" s="13">
        <f>dados!K8325/100</f>
        <v>0.18</v>
      </c>
      <c r="O8410" s="13">
        <f>dados!L8325/100</f>
        <v>0</v>
      </c>
      <c r="P8410" s="12" t="str">
        <f>LEFT(Tabela2[[#This Row],[Código]],2)</f>
        <v>84</v>
      </c>
    </row>
    <row r="8411" spans="2:16" ht="15" customHeight="1" x14ac:dyDescent="0.25">
      <c r="B8411" s="31" t="str">
        <f>IF(Tabela2[[#This Row],[Tipo]] = 0,LOOKUP(Tabela2[[#This Row],[RESUMO]],Tabela3[Grupo],Tabela3[Meus produtos]),VLOOKUP(Tabela2[[#This Row],[Código]],Tabela4[[Código NBS/LC116]:[Meus serviços]],3,0))</f>
        <v>Não</v>
      </c>
      <c r="C8411" t="str">
        <f>IF(E8411=0,TEXT(dados!A8326,"00000000"),IF(E8411=2,TEXT(dados!A8326,"0000"),TEXT(dados!A8326,"#")))</f>
        <v>84752990</v>
      </c>
      <c r="D8411" t="str">
        <f>IF(dados!B8326=0,"",dados!B8326)</f>
        <v/>
      </c>
      <c r="E8411">
        <f>dados!C8326</f>
        <v>0</v>
      </c>
      <c r="F8411" t="str">
        <f>dados!D8326</f>
        <v>Outs.maqs.p/fabr/trab.a quente,de vidro e suas obras</v>
      </c>
      <c r="G8411"/>
      <c r="H8411"/>
      <c r="I8411"/>
      <c r="J8411"/>
      <c r="K8411" s="13"/>
      <c r="L8411" s="13">
        <f>dados!I8326/100</f>
        <v>0.13449999999999998</v>
      </c>
      <c r="M8411" s="13">
        <f>dados!J8326/100</f>
        <v>0.1699</v>
      </c>
      <c r="N8411" s="13">
        <f>dados!K8326/100</f>
        <v>0.18</v>
      </c>
      <c r="O8411" s="13">
        <f>dados!L8326/100</f>
        <v>0</v>
      </c>
      <c r="P8411" s="12" t="str">
        <f>LEFT(Tabela2[[#This Row],[Código]],2)</f>
        <v>84</v>
      </c>
    </row>
    <row r="8412" spans="2:16" ht="15" customHeight="1" x14ac:dyDescent="0.25">
      <c r="B8412" s="31" t="str">
        <f>IF(Tabela2[[#This Row],[Tipo]] = 0,LOOKUP(Tabela2[[#This Row],[RESUMO]],Tabela3[Grupo],Tabela3[Meus produtos]),VLOOKUP(Tabela2[[#This Row],[Código]],Tabela4[[Código NBS/LC116]:[Meus serviços]],3,0))</f>
        <v>Não</v>
      </c>
      <c r="C8412" t="str">
        <f>IF(E8412=0,TEXT(dados!A8327,"00000000"),IF(E8412=2,TEXT(dados!A8327,"0000"),TEXT(dados!A8327,"#")))</f>
        <v>84759000</v>
      </c>
      <c r="D8412" t="str">
        <f>IF(dados!B8327=0,"",dados!B8327)</f>
        <v/>
      </c>
      <c r="E8412">
        <f>dados!C8327</f>
        <v>0</v>
      </c>
      <c r="F8412" t="str">
        <f>dados!D8327</f>
        <v>Partes de maqs.p/fabr/trab.a quente,de vidro e s/obras</v>
      </c>
      <c r="G8412"/>
      <c r="H8412"/>
      <c r="I8412"/>
      <c r="J8412"/>
      <c r="K8412" s="13"/>
      <c r="L8412" s="13">
        <f>dados!I8327/100</f>
        <v>0.13880000000000001</v>
      </c>
      <c r="M8412" s="13">
        <f>dados!J8327/100</f>
        <v>0.17420000000000002</v>
      </c>
      <c r="N8412" s="13">
        <f>dados!K8327/100</f>
        <v>0.18</v>
      </c>
      <c r="O8412" s="13">
        <f>dados!L8327/100</f>
        <v>0</v>
      </c>
      <c r="P8412" s="12" t="str">
        <f>LEFT(Tabela2[[#This Row],[Código]],2)</f>
        <v>84</v>
      </c>
    </row>
    <row r="8413" spans="2:16" ht="15" customHeight="1" x14ac:dyDescent="0.25">
      <c r="B8413" s="31" t="str">
        <f>IF(Tabela2[[#This Row],[Tipo]] = 0,LOOKUP(Tabela2[[#This Row],[RESUMO]],Tabela3[Grupo],Tabela3[Meus produtos]),VLOOKUP(Tabela2[[#This Row],[Código]],Tabela4[[Código NBS/LC116]:[Meus serviços]],3,0))</f>
        <v>Não</v>
      </c>
      <c r="C8413" t="str">
        <f>IF(E8413=0,TEXT(dados!A8328,"00000000"),IF(E8413=2,TEXT(dados!A8328,"0000"),TEXT(dados!A8328,"#")))</f>
        <v>84762100</v>
      </c>
      <c r="D8413" t="str">
        <f>IF(dados!B8328=0,"",dados!B8328)</f>
        <v/>
      </c>
      <c r="E8413">
        <f>dados!C8328</f>
        <v>0</v>
      </c>
      <c r="F8413" t="str">
        <f>dados!D8328</f>
        <v>Maqs.automat.de venda de bebidas,c/disp. aquec/refrig.</v>
      </c>
      <c r="G8413"/>
      <c r="H8413"/>
      <c r="I8413"/>
      <c r="J8413"/>
      <c r="K8413" s="13"/>
      <c r="L8413" s="13">
        <f>dados!I8328/100</f>
        <v>0.1489</v>
      </c>
      <c r="M8413" s="13">
        <f>dados!J8328/100</f>
        <v>0.18429999999999999</v>
      </c>
      <c r="N8413" s="13">
        <f>dados!K8328/100</f>
        <v>0.18</v>
      </c>
      <c r="O8413" s="13">
        <f>dados!L8328/100</f>
        <v>0</v>
      </c>
      <c r="P8413" s="12" t="str">
        <f>LEFT(Tabela2[[#This Row],[Código]],2)</f>
        <v>84</v>
      </c>
    </row>
    <row r="8414" spans="2:16" ht="15" customHeight="1" x14ac:dyDescent="0.25">
      <c r="B8414" s="31" t="str">
        <f>IF(Tabela2[[#This Row],[Tipo]] = 0,LOOKUP(Tabela2[[#This Row],[RESUMO]],Tabela3[Grupo],Tabela3[Meus produtos]),VLOOKUP(Tabela2[[#This Row],[Código]],Tabela4[[Código NBS/LC116]:[Meus serviços]],3,0))</f>
        <v>Não</v>
      </c>
      <c r="C8414" t="str">
        <f>IF(E8414=0,TEXT(dados!A8329,"00000000"),IF(E8414=2,TEXT(dados!A8329,"0000"),TEXT(dados!A8329,"#")))</f>
        <v>84762900</v>
      </c>
      <c r="D8414" t="str">
        <f>IF(dados!B8329=0,"",dados!B8329)</f>
        <v/>
      </c>
      <c r="E8414">
        <f>dados!C8329</f>
        <v>0</v>
      </c>
      <c r="F8414" t="str">
        <f>dados!D8329</f>
        <v>Outros maqs.automat.de venda de bebidas</v>
      </c>
      <c r="G8414"/>
      <c r="H8414"/>
      <c r="I8414"/>
      <c r="J8414"/>
      <c r="K8414" s="13"/>
      <c r="L8414" s="13">
        <f>dados!I8329/100</f>
        <v>0.1489</v>
      </c>
      <c r="M8414" s="13">
        <f>dados!J8329/100</f>
        <v>0.18429999999999999</v>
      </c>
      <c r="N8414" s="13">
        <f>dados!K8329/100</f>
        <v>0.18</v>
      </c>
      <c r="O8414" s="13">
        <f>dados!L8329/100</f>
        <v>0</v>
      </c>
      <c r="P8414" s="12" t="str">
        <f>LEFT(Tabela2[[#This Row],[Código]],2)</f>
        <v>84</v>
      </c>
    </row>
    <row r="8415" spans="2:16" ht="15" customHeight="1" x14ac:dyDescent="0.25">
      <c r="B8415" s="31" t="str">
        <f>IF(Tabela2[[#This Row],[Tipo]] = 0,LOOKUP(Tabela2[[#This Row],[RESUMO]],Tabela3[Grupo],Tabela3[Meus produtos]),VLOOKUP(Tabela2[[#This Row],[Código]],Tabela4[[Código NBS/LC116]:[Meus serviços]],3,0))</f>
        <v>Não</v>
      </c>
      <c r="C8415" t="str">
        <f>IF(E8415=0,TEXT(dados!A8330,"00000000"),IF(E8415=2,TEXT(dados!A8330,"0000"),TEXT(dados!A8330,"#")))</f>
        <v>84768100</v>
      </c>
      <c r="D8415" t="str">
        <f>IF(dados!B8330=0,"",dados!B8330)</f>
        <v/>
      </c>
      <c r="E8415">
        <f>dados!C8330</f>
        <v>0</v>
      </c>
      <c r="F8415" t="str">
        <f>dados!D8330</f>
        <v>Maqs.automat.de venda de alimentos,c/disp .aquec/refrig.</v>
      </c>
      <c r="G8415"/>
      <c r="H8415"/>
      <c r="I8415"/>
      <c r="J8415"/>
      <c r="K8415" s="13"/>
      <c r="L8415" s="13">
        <f>dados!I8330/100</f>
        <v>0.1489</v>
      </c>
      <c r="M8415" s="13">
        <f>dados!J8330/100</f>
        <v>0.18429999999999999</v>
      </c>
      <c r="N8415" s="13">
        <f>dados!K8330/100</f>
        <v>0.18</v>
      </c>
      <c r="O8415" s="13">
        <f>dados!L8330/100</f>
        <v>0</v>
      </c>
      <c r="P8415" s="12" t="str">
        <f>LEFT(Tabela2[[#This Row],[Código]],2)</f>
        <v>84</v>
      </c>
    </row>
    <row r="8416" spans="2:16" ht="15" customHeight="1" x14ac:dyDescent="0.25">
      <c r="B8416" s="31" t="str">
        <f>IF(Tabela2[[#This Row],[Tipo]] = 0,LOOKUP(Tabela2[[#This Row],[RESUMO]],Tabela3[Grupo],Tabela3[Meus produtos]),VLOOKUP(Tabela2[[#This Row],[Código]],Tabela4[[Código NBS/LC116]:[Meus serviços]],3,0))</f>
        <v>Não</v>
      </c>
      <c r="C8416" t="str">
        <f>IF(E8416=0,TEXT(dados!A8331,"00000000"),IF(E8416=2,TEXT(dados!A8331,"0000"),TEXT(dados!A8331,"#")))</f>
        <v>84768910</v>
      </c>
      <c r="D8416" t="str">
        <f>IF(dados!B8331=0,"",dados!B8331)</f>
        <v/>
      </c>
      <c r="E8416">
        <f>dados!C8331</f>
        <v>0</v>
      </c>
      <c r="F8416" t="str">
        <f>dados!D8331</f>
        <v>Maqs.automat.de venda de selos postais</v>
      </c>
      <c r="G8416"/>
      <c r="H8416"/>
      <c r="I8416"/>
      <c r="J8416"/>
      <c r="K8416" s="13"/>
      <c r="L8416" s="13">
        <f>dados!I8331/100</f>
        <v>0.1489</v>
      </c>
      <c r="M8416" s="13">
        <f>dados!J8331/100</f>
        <v>0.16889999999999999</v>
      </c>
      <c r="N8416" s="13">
        <f>dados!K8331/100</f>
        <v>0.18</v>
      </c>
      <c r="O8416" s="13">
        <f>dados!L8331/100</f>
        <v>0</v>
      </c>
      <c r="P8416" s="12" t="str">
        <f>LEFT(Tabela2[[#This Row],[Código]],2)</f>
        <v>84</v>
      </c>
    </row>
    <row r="8417" spans="2:16" ht="15" customHeight="1" x14ac:dyDescent="0.25">
      <c r="B8417" s="31" t="str">
        <f>IF(Tabela2[[#This Row],[Tipo]] = 0,LOOKUP(Tabela2[[#This Row],[RESUMO]],Tabela3[Grupo],Tabela3[Meus produtos]),VLOOKUP(Tabela2[[#This Row],[Código]],Tabela4[[Código NBS/LC116]:[Meus serviços]],3,0))</f>
        <v>Não</v>
      </c>
      <c r="C8417" t="str">
        <f>IF(E8417=0,TEXT(dados!A8332,"00000000"),IF(E8417=2,TEXT(dados!A8332,"0000"),TEXT(dados!A8332,"#")))</f>
        <v>84768990</v>
      </c>
      <c r="D8417" t="str">
        <f>IF(dados!B8332=0,"",dados!B8332)</f>
        <v/>
      </c>
      <c r="E8417">
        <f>dados!C8332</f>
        <v>0</v>
      </c>
      <c r="F8417" t="str">
        <f>dados!D8332</f>
        <v>Maqs.automat.de venda de outros produtos</v>
      </c>
      <c r="G8417"/>
      <c r="H8417"/>
      <c r="I8417"/>
      <c r="J8417"/>
      <c r="K8417" s="13"/>
      <c r="L8417" s="13">
        <f>dados!I8332/100</f>
        <v>0.1489</v>
      </c>
      <c r="M8417" s="13">
        <f>dados!J8332/100</f>
        <v>0.18429999999999999</v>
      </c>
      <c r="N8417" s="13">
        <f>dados!K8332/100</f>
        <v>0.18</v>
      </c>
      <c r="O8417" s="13">
        <f>dados!L8332/100</f>
        <v>0</v>
      </c>
      <c r="P8417" s="12" t="str">
        <f>LEFT(Tabela2[[#This Row],[Código]],2)</f>
        <v>84</v>
      </c>
    </row>
    <row r="8418" spans="2:16" ht="15" customHeight="1" x14ac:dyDescent="0.25">
      <c r="B8418" s="31" t="str">
        <f>IF(Tabela2[[#This Row],[Tipo]] = 0,LOOKUP(Tabela2[[#This Row],[RESUMO]],Tabela3[Grupo],Tabela3[Meus produtos]),VLOOKUP(Tabela2[[#This Row],[Código]],Tabela4[[Código NBS/LC116]:[Meus serviços]],3,0))</f>
        <v>Não</v>
      </c>
      <c r="C8418" t="str">
        <f>IF(E8418=0,TEXT(dados!A8333,"00000000"),IF(E8418=2,TEXT(dados!A8333,"0000"),TEXT(dados!A8333,"#")))</f>
        <v>84769000</v>
      </c>
      <c r="D8418" t="str">
        <f>IF(dados!B8333=0,"",dados!B8333)</f>
        <v/>
      </c>
      <c r="E8418">
        <f>dados!C8333</f>
        <v>0</v>
      </c>
      <c r="F8418" t="str">
        <f>dados!D8333</f>
        <v>Partes de maqs.automat.de venda de produtos</v>
      </c>
      <c r="G8418"/>
      <c r="H8418"/>
      <c r="I8418"/>
      <c r="J8418"/>
      <c r="K8418" s="13"/>
      <c r="L8418" s="13">
        <f>dados!I8333/100</f>
        <v>0.1489</v>
      </c>
      <c r="M8418" s="13">
        <f>dados!J8333/100</f>
        <v>0.18429999999999999</v>
      </c>
      <c r="N8418" s="13">
        <f>dados!K8333/100</f>
        <v>0.18</v>
      </c>
      <c r="O8418" s="13">
        <f>dados!L8333/100</f>
        <v>0</v>
      </c>
      <c r="P8418" s="12" t="str">
        <f>LEFT(Tabela2[[#This Row],[Código]],2)</f>
        <v>84</v>
      </c>
    </row>
    <row r="8419" spans="2:16" ht="15" customHeight="1" x14ac:dyDescent="0.25">
      <c r="B8419" s="31" t="str">
        <f>IF(Tabela2[[#This Row],[Tipo]] = 0,LOOKUP(Tabela2[[#This Row],[RESUMO]],Tabela3[Grupo],Tabela3[Meus produtos]),VLOOKUP(Tabela2[[#This Row],[Código]],Tabela4[[Código NBS/LC116]:[Meus serviços]],3,0))</f>
        <v>Não</v>
      </c>
      <c r="C8419" t="str">
        <f>IF(E8419=0,TEXT(dados!A8334,"00000000"),IF(E8419=2,TEXT(dados!A8334,"0000"),TEXT(dados!A8334,"#")))</f>
        <v>84771011</v>
      </c>
      <c r="D8419" t="str">
        <f>IF(dados!B8334=0,"",dados!B8334)</f>
        <v/>
      </c>
      <c r="E8419">
        <f>dados!C8334</f>
        <v>0</v>
      </c>
      <c r="F8419" t="str">
        <f>dados!D8334</f>
        <v>Maqs.de moldar termopl.p/inj&lt;=5kg,horiz.cmd. num.monocol</v>
      </c>
      <c r="G8419"/>
      <c r="H8419"/>
      <c r="I8419"/>
      <c r="J8419"/>
      <c r="K8419" s="13"/>
      <c r="L8419" s="13">
        <f>dados!I8334/100</f>
        <v>0.13449999999999998</v>
      </c>
      <c r="M8419" s="13">
        <f>dados!J8334/100</f>
        <v>0.1699</v>
      </c>
      <c r="N8419" s="13">
        <f>dados!K8334/100</f>
        <v>0.18</v>
      </c>
      <c r="O8419" s="13">
        <f>dados!L8334/100</f>
        <v>0</v>
      </c>
      <c r="P8419" s="12" t="str">
        <f>LEFT(Tabela2[[#This Row],[Código]],2)</f>
        <v>84</v>
      </c>
    </row>
    <row r="8420" spans="2:16" ht="15" customHeight="1" x14ac:dyDescent="0.25">
      <c r="B8420" s="31" t="str">
        <f>IF(Tabela2[[#This Row],[Tipo]] = 0,LOOKUP(Tabela2[[#This Row],[RESUMO]],Tabela3[Grupo],Tabela3[Meus produtos]),VLOOKUP(Tabela2[[#This Row],[Código]],Tabela4[[Código NBS/LC116]:[Meus serviços]],3,0))</f>
        <v>Não</v>
      </c>
      <c r="C8420" t="str">
        <f>IF(E8420=0,TEXT(dados!A8335,"00000000"),IF(E8420=2,TEXT(dados!A8335,"0000"),TEXT(dados!A8335,"#")))</f>
        <v>84771019</v>
      </c>
      <c r="D8420" t="str">
        <f>IF(dados!B8335=0,"",dados!B8335)</f>
        <v/>
      </c>
      <c r="E8420">
        <f>dados!C8335</f>
        <v>0</v>
      </c>
      <c r="F8420" t="str">
        <f>dados!D8335</f>
        <v>Outs.maqs.de moldar borracha/plast.p/inj. horiz.cmd.num.</v>
      </c>
      <c r="G8420"/>
      <c r="H8420"/>
      <c r="I8420"/>
      <c r="J8420"/>
      <c r="K8420" s="13"/>
      <c r="L8420" s="13">
        <f>dados!I8335/100</f>
        <v>0.13449999999999998</v>
      </c>
      <c r="M8420" s="13">
        <f>dados!J8335/100</f>
        <v>0.1699</v>
      </c>
      <c r="N8420" s="13">
        <f>dados!K8335/100</f>
        <v>0.18</v>
      </c>
      <c r="O8420" s="13">
        <f>dados!L8335/100</f>
        <v>0</v>
      </c>
      <c r="P8420" s="12" t="str">
        <f>LEFT(Tabela2[[#This Row],[Código]],2)</f>
        <v>84</v>
      </c>
    </row>
    <row r="8421" spans="2:16" ht="15" customHeight="1" x14ac:dyDescent="0.25">
      <c r="B8421" s="31" t="str">
        <f>IF(Tabela2[[#This Row],[Tipo]] = 0,LOOKUP(Tabela2[[#This Row],[RESUMO]],Tabela3[Grupo],Tabela3[Meus produtos]),VLOOKUP(Tabela2[[#This Row],[Código]],Tabela4[[Código NBS/LC116]:[Meus serviços]],3,0))</f>
        <v>Não</v>
      </c>
      <c r="C8421" t="str">
        <f>IF(E8421=0,TEXT(dados!A8336,"00000000"),IF(E8421=2,TEXT(dados!A8336,"0000"),TEXT(dados!A8336,"#")))</f>
        <v>84771021</v>
      </c>
      <c r="D8421" t="str">
        <f>IF(dados!B8336=0,"",dados!B8336)</f>
        <v/>
      </c>
      <c r="E8421">
        <f>dados!C8336</f>
        <v>0</v>
      </c>
      <c r="F8421" t="str">
        <f>dados!D8336</f>
        <v>Outs.maqs.de moldar termopl.p/inj&lt;=5kg, horiz.monocol.</v>
      </c>
      <c r="G8421"/>
      <c r="H8421"/>
      <c r="I8421"/>
      <c r="J8421"/>
      <c r="K8421" s="13"/>
      <c r="L8421" s="13">
        <f>dados!I8336/100</f>
        <v>0.13449999999999998</v>
      </c>
      <c r="M8421" s="13">
        <f>dados!J8336/100</f>
        <v>0.1699</v>
      </c>
      <c r="N8421" s="13">
        <f>dados!K8336/100</f>
        <v>0.18</v>
      </c>
      <c r="O8421" s="13">
        <f>dados!L8336/100</f>
        <v>0</v>
      </c>
      <c r="P8421" s="12" t="str">
        <f>LEFT(Tabela2[[#This Row],[Código]],2)</f>
        <v>84</v>
      </c>
    </row>
    <row r="8422" spans="2:16" ht="15" customHeight="1" x14ac:dyDescent="0.25">
      <c r="B8422" s="31" t="str">
        <f>IF(Tabela2[[#This Row],[Tipo]] = 0,LOOKUP(Tabela2[[#This Row],[RESUMO]],Tabela3[Grupo],Tabela3[Meus produtos]),VLOOKUP(Tabela2[[#This Row],[Código]],Tabela4[[Código NBS/LC116]:[Meus serviços]],3,0))</f>
        <v>Não</v>
      </c>
      <c r="C8422" t="str">
        <f>IF(E8422=0,TEXT(dados!A8337,"00000000"),IF(E8422=2,TEXT(dados!A8337,"0000"),TEXT(dados!A8337,"#")))</f>
        <v>84771029</v>
      </c>
      <c r="D8422" t="str">
        <f>IF(dados!B8337=0,"",dados!B8337)</f>
        <v/>
      </c>
      <c r="E8422">
        <f>dados!C8337</f>
        <v>0</v>
      </c>
      <c r="F8422" t="str">
        <f>dados!D8337</f>
        <v>Outros maqs.de moldar borracha/plast. p/inj. horiz.</v>
      </c>
      <c r="G8422"/>
      <c r="H8422"/>
      <c r="I8422"/>
      <c r="J8422"/>
      <c r="K8422" s="13"/>
      <c r="L8422" s="13">
        <f>dados!I8337/100</f>
        <v>0.13449999999999998</v>
      </c>
      <c r="M8422" s="13">
        <f>dados!J8337/100</f>
        <v>0.1699</v>
      </c>
      <c r="N8422" s="13">
        <f>dados!K8337/100</f>
        <v>0.18</v>
      </c>
      <c r="O8422" s="13">
        <f>dados!L8337/100</f>
        <v>0</v>
      </c>
      <c r="P8422" s="12" t="str">
        <f>LEFT(Tabela2[[#This Row],[Código]],2)</f>
        <v>84</v>
      </c>
    </row>
    <row r="8423" spans="2:16" ht="15" customHeight="1" x14ac:dyDescent="0.25">
      <c r="B8423" s="31" t="str">
        <f>IF(Tabela2[[#This Row],[Tipo]] = 0,LOOKUP(Tabela2[[#This Row],[RESUMO]],Tabela3[Grupo],Tabela3[Meus produtos]),VLOOKUP(Tabela2[[#This Row],[Código]],Tabela4[[Código NBS/LC116]:[Meus serviços]],3,0))</f>
        <v>Não</v>
      </c>
      <c r="C8423" t="str">
        <f>IF(E8423=0,TEXT(dados!A8338,"00000000"),IF(E8423=2,TEXT(dados!A8338,"0000"),TEXT(dados!A8338,"#")))</f>
        <v>84771091</v>
      </c>
      <c r="D8423" t="str">
        <f>IF(dados!B8338=0,"",dados!B8338)</f>
        <v/>
      </c>
      <c r="E8423">
        <f>dados!C8338</f>
        <v>0</v>
      </c>
      <c r="F8423" t="str">
        <f>dados!D8338</f>
        <v>Outs.maqs.de moldar borracha/plast. p/inj. cmd.num.</v>
      </c>
      <c r="G8423"/>
      <c r="H8423"/>
      <c r="I8423"/>
      <c r="J8423"/>
      <c r="K8423" s="13"/>
      <c r="L8423" s="13">
        <f>dados!I8338/100</f>
        <v>0.13449999999999998</v>
      </c>
      <c r="M8423" s="13">
        <f>dados!J8338/100</f>
        <v>0.1699</v>
      </c>
      <c r="N8423" s="13">
        <f>dados!K8338/100</f>
        <v>0.18</v>
      </c>
      <c r="O8423" s="13">
        <f>dados!L8338/100</f>
        <v>0</v>
      </c>
      <c r="P8423" s="12" t="str">
        <f>LEFT(Tabela2[[#This Row],[Código]],2)</f>
        <v>84</v>
      </c>
    </row>
    <row r="8424" spans="2:16" ht="15" customHeight="1" x14ac:dyDescent="0.25">
      <c r="B8424" s="31" t="str">
        <f>IF(Tabela2[[#This Row],[Tipo]] = 0,LOOKUP(Tabela2[[#This Row],[RESUMO]],Tabela3[Grupo],Tabela3[Meus produtos]),VLOOKUP(Tabela2[[#This Row],[Código]],Tabela4[[Código NBS/LC116]:[Meus serviços]],3,0))</f>
        <v>Não</v>
      </c>
      <c r="C8424" t="str">
        <f>IF(E8424=0,TEXT(dados!A8339,"00000000"),IF(E8424=2,TEXT(dados!A8339,"0000"),TEXT(dados!A8339,"#")))</f>
        <v>84771099</v>
      </c>
      <c r="D8424" t="str">
        <f>IF(dados!B8339=0,"",dados!B8339)</f>
        <v/>
      </c>
      <c r="E8424">
        <f>dados!C8339</f>
        <v>0</v>
      </c>
      <c r="F8424" t="str">
        <f>dados!D8339</f>
        <v>Outros maqs.de moldar borracha/plast.p/inj.</v>
      </c>
      <c r="G8424"/>
      <c r="H8424"/>
      <c r="I8424"/>
      <c r="J8424"/>
      <c r="K8424" s="13"/>
      <c r="L8424" s="13">
        <f>dados!I8339/100</f>
        <v>0.13449999999999998</v>
      </c>
      <c r="M8424" s="13">
        <f>dados!J8339/100</f>
        <v>0.1699</v>
      </c>
      <c r="N8424" s="13">
        <f>dados!K8339/100</f>
        <v>0.18</v>
      </c>
      <c r="O8424" s="13">
        <f>dados!L8339/100</f>
        <v>0</v>
      </c>
      <c r="P8424" s="12" t="str">
        <f>LEFT(Tabela2[[#This Row],[Código]],2)</f>
        <v>84</v>
      </c>
    </row>
    <row r="8425" spans="2:16" ht="15" customHeight="1" x14ac:dyDescent="0.25">
      <c r="B8425" s="31" t="str">
        <f>IF(Tabela2[[#This Row],[Tipo]] = 0,LOOKUP(Tabela2[[#This Row],[RESUMO]],Tabela3[Grupo],Tabela3[Meus produtos]),VLOOKUP(Tabela2[[#This Row],[Código]],Tabela4[[Código NBS/LC116]:[Meus serviços]],3,0))</f>
        <v>Não</v>
      </c>
      <c r="C8425" t="str">
        <f>IF(E8425=0,TEXT(dados!A8340,"00000000"),IF(E8425=2,TEXT(dados!A8340,"0000"),TEXT(dados!A8340,"#")))</f>
        <v>84772010</v>
      </c>
      <c r="D8425" t="str">
        <f>IF(dados!B8340=0,"",dados!B8340)</f>
        <v/>
      </c>
      <c r="E8425">
        <f>dados!C8340</f>
        <v>0</v>
      </c>
      <c r="F8425" t="str">
        <f>dados!D8340</f>
        <v>Extrusoras p/materiais termoplasticos,diam. rosca&lt;=300mm</v>
      </c>
      <c r="G8425"/>
      <c r="H8425"/>
      <c r="I8425"/>
      <c r="J8425"/>
      <c r="K8425" s="13"/>
      <c r="L8425" s="13">
        <f>dados!I8340/100</f>
        <v>0.13449999999999998</v>
      </c>
      <c r="M8425" s="13">
        <f>dados!J8340/100</f>
        <v>0.1699</v>
      </c>
      <c r="N8425" s="13">
        <f>dados!K8340/100</f>
        <v>0.18</v>
      </c>
      <c r="O8425" s="13">
        <f>dados!L8340/100</f>
        <v>0</v>
      </c>
      <c r="P8425" s="12" t="str">
        <f>LEFT(Tabela2[[#This Row],[Código]],2)</f>
        <v>84</v>
      </c>
    </row>
    <row r="8426" spans="2:16" ht="15" customHeight="1" x14ac:dyDescent="0.25">
      <c r="B8426" s="31" t="str">
        <f>IF(Tabela2[[#This Row],[Tipo]] = 0,LOOKUP(Tabela2[[#This Row],[RESUMO]],Tabela3[Grupo],Tabela3[Meus produtos]),VLOOKUP(Tabela2[[#This Row],[Código]],Tabela4[[Código NBS/LC116]:[Meus serviços]],3,0))</f>
        <v>Não</v>
      </c>
      <c r="C8426" t="str">
        <f>IF(E8426=0,TEXT(dados!A8341,"00000000"),IF(E8426=2,TEXT(dados!A8341,"0000"),TEXT(dados!A8341,"#")))</f>
        <v>84772090</v>
      </c>
      <c r="D8426" t="str">
        <f>IF(dados!B8341=0,"",dados!B8341)</f>
        <v/>
      </c>
      <c r="E8426">
        <f>dados!C8341</f>
        <v>0</v>
      </c>
      <c r="F8426" t="str">
        <f>dados!D8341</f>
        <v>Outros extrusoras p/borracha ou plastico</v>
      </c>
      <c r="G8426"/>
      <c r="H8426"/>
      <c r="I8426"/>
      <c r="J8426"/>
      <c r="K8426" s="13"/>
      <c r="L8426" s="13">
        <f>dados!I8341/100</f>
        <v>0.13449999999999998</v>
      </c>
      <c r="M8426" s="13">
        <f>dados!J8341/100</f>
        <v>0.1699</v>
      </c>
      <c r="N8426" s="13">
        <f>dados!K8341/100</f>
        <v>0.18</v>
      </c>
      <c r="O8426" s="13">
        <f>dados!L8341/100</f>
        <v>0</v>
      </c>
      <c r="P8426" s="12" t="str">
        <f>LEFT(Tabela2[[#This Row],[Código]],2)</f>
        <v>84</v>
      </c>
    </row>
    <row r="8427" spans="2:16" ht="15" customHeight="1" x14ac:dyDescent="0.25">
      <c r="B8427" s="31" t="str">
        <f>IF(Tabela2[[#This Row],[Tipo]] = 0,LOOKUP(Tabela2[[#This Row],[RESUMO]],Tabela3[Grupo],Tabela3[Meus produtos]),VLOOKUP(Tabela2[[#This Row],[Código]],Tabela4[[Código NBS/LC116]:[Meus serviços]],3,0))</f>
        <v>Não</v>
      </c>
      <c r="C8427" t="str">
        <f>IF(E8427=0,TEXT(dados!A8342,"00000000"),IF(E8427=2,TEXT(dados!A8342,"0000"),TEXT(dados!A8342,"#")))</f>
        <v>84773010</v>
      </c>
      <c r="D8427" t="str">
        <f>IF(dados!B8342=0,"",dados!B8342)</f>
        <v/>
      </c>
      <c r="E8427">
        <f>dados!C8342</f>
        <v>0</v>
      </c>
      <c r="F8427" t="str">
        <f>dados!D8342</f>
        <v>Maqs.p/fabr.recip.termopl.c&lt;=5l,prod&lt;=1000u/h,p/insufl.</v>
      </c>
      <c r="G8427"/>
      <c r="H8427"/>
      <c r="I8427"/>
      <c r="J8427"/>
      <c r="K8427" s="13"/>
      <c r="L8427" s="13">
        <f>dados!I8342/100</f>
        <v>0.13449999999999998</v>
      </c>
      <c r="M8427" s="13">
        <f>dados!J8342/100</f>
        <v>0.1699</v>
      </c>
      <c r="N8427" s="13">
        <f>dados!K8342/100</f>
        <v>0.18</v>
      </c>
      <c r="O8427" s="13">
        <f>dados!L8342/100</f>
        <v>0</v>
      </c>
      <c r="P8427" s="12" t="str">
        <f>LEFT(Tabela2[[#This Row],[Código]],2)</f>
        <v>84</v>
      </c>
    </row>
    <row r="8428" spans="2:16" ht="15" customHeight="1" x14ac:dyDescent="0.25">
      <c r="B8428" s="31" t="str">
        <f>IF(Tabela2[[#This Row],[Tipo]] = 0,LOOKUP(Tabela2[[#This Row],[RESUMO]],Tabela3[Grupo],Tabela3[Meus produtos]),VLOOKUP(Tabela2[[#This Row],[Código]],Tabela4[[Código NBS/LC116]:[Meus serviços]],3,0))</f>
        <v>Não</v>
      </c>
      <c r="C8428" t="str">
        <f>IF(E8428=0,TEXT(dados!A8343,"00000000"),IF(E8428=2,TEXT(dados!A8343,"0000"),TEXT(dados!A8343,"#")))</f>
        <v>84773090</v>
      </c>
      <c r="D8428" t="str">
        <f>IF(dados!B8343=0,"",dados!B8343)</f>
        <v/>
      </c>
      <c r="E8428">
        <f>dados!C8343</f>
        <v>0</v>
      </c>
      <c r="F8428" t="str">
        <f>dados!D8343</f>
        <v>Outs.maqs.de moldar borracha/plast.por insuflacao</v>
      </c>
      <c r="G8428"/>
      <c r="H8428"/>
      <c r="I8428"/>
      <c r="J8428"/>
      <c r="K8428" s="13"/>
      <c r="L8428" s="13">
        <f>dados!I8343/100</f>
        <v>0.13449999999999998</v>
      </c>
      <c r="M8428" s="13">
        <f>dados!J8343/100</f>
        <v>0.1699</v>
      </c>
      <c r="N8428" s="13">
        <f>dados!K8343/100</f>
        <v>0.18</v>
      </c>
      <c r="O8428" s="13">
        <f>dados!L8343/100</f>
        <v>0</v>
      </c>
      <c r="P8428" s="12" t="str">
        <f>LEFT(Tabela2[[#This Row],[Código]],2)</f>
        <v>84</v>
      </c>
    </row>
    <row r="8429" spans="2:16" ht="15" customHeight="1" x14ac:dyDescent="0.25">
      <c r="B8429" s="31" t="str">
        <f>IF(Tabela2[[#This Row],[Tipo]] = 0,LOOKUP(Tabela2[[#This Row],[RESUMO]],Tabela3[Grupo],Tabela3[Meus produtos]),VLOOKUP(Tabela2[[#This Row],[Código]],Tabela4[[Código NBS/LC116]:[Meus serviços]],3,0))</f>
        <v>Não</v>
      </c>
      <c r="C8429" t="str">
        <f>IF(E8429=0,TEXT(dados!A8344,"00000000"),IF(E8429=2,TEXT(dados!A8344,"0000"),TEXT(dados!A8344,"#")))</f>
        <v>84774010</v>
      </c>
      <c r="D8429" t="str">
        <f>IF(dados!B8344=0,"",dados!B8344)</f>
        <v/>
      </c>
      <c r="E8429">
        <f>dados!C8344</f>
        <v>0</v>
      </c>
      <c r="F8429" t="str">
        <f>dados!D8344</f>
        <v>Maqs.de moldar a vacuo poliestireno expand/polipropilen</v>
      </c>
      <c r="G8429"/>
      <c r="H8429"/>
      <c r="I8429"/>
      <c r="J8429"/>
      <c r="K8429" s="13"/>
      <c r="L8429" s="13">
        <f>dados!I8344/100</f>
        <v>0.13449999999999998</v>
      </c>
      <c r="M8429" s="13">
        <f>dados!J8344/100</f>
        <v>0.1545</v>
      </c>
      <c r="N8429" s="13">
        <f>dados!K8344/100</f>
        <v>0.18</v>
      </c>
      <c r="O8429" s="13">
        <f>dados!L8344/100</f>
        <v>0</v>
      </c>
      <c r="P8429" s="12" t="str">
        <f>LEFT(Tabela2[[#This Row],[Código]],2)</f>
        <v>84</v>
      </c>
    </row>
    <row r="8430" spans="2:16" ht="15" customHeight="1" x14ac:dyDescent="0.25">
      <c r="B8430" s="31" t="str">
        <f>IF(Tabela2[[#This Row],[Tipo]] = 0,LOOKUP(Tabela2[[#This Row],[RESUMO]],Tabela3[Grupo],Tabela3[Meus produtos]),VLOOKUP(Tabela2[[#This Row],[Código]],Tabela4[[Código NBS/LC116]:[Meus serviços]],3,0))</f>
        <v>Não</v>
      </c>
      <c r="C8430" t="str">
        <f>IF(E8430=0,TEXT(dados!A8345,"00000000"),IF(E8430=2,TEXT(dados!A8345,"0000"),TEXT(dados!A8345,"#")))</f>
        <v>84774090</v>
      </c>
      <c r="D8430" t="str">
        <f>IF(dados!B8345=0,"",dados!B8345)</f>
        <v/>
      </c>
      <c r="E8430">
        <f>dados!C8345</f>
        <v>0</v>
      </c>
      <c r="F8430" t="str">
        <f>dados!D8345</f>
        <v>Outs.maquinas de moldar a vacuo ou de termoformar</v>
      </c>
      <c r="G8430"/>
      <c r="H8430"/>
      <c r="I8430"/>
      <c r="J8430"/>
      <c r="K8430" s="13"/>
      <c r="L8430" s="13">
        <f>dados!I8345/100</f>
        <v>0.13449999999999998</v>
      </c>
      <c r="M8430" s="13">
        <f>dados!J8345/100</f>
        <v>0.1699</v>
      </c>
      <c r="N8430" s="13">
        <f>dados!K8345/100</f>
        <v>0.18</v>
      </c>
      <c r="O8430" s="13">
        <f>dados!L8345/100</f>
        <v>0</v>
      </c>
      <c r="P8430" s="12" t="str">
        <f>LEFT(Tabela2[[#This Row],[Código]],2)</f>
        <v>84</v>
      </c>
    </row>
    <row r="8431" spans="2:16" ht="15" customHeight="1" x14ac:dyDescent="0.25">
      <c r="B8431" s="31" t="str">
        <f>IF(Tabela2[[#This Row],[Tipo]] = 0,LOOKUP(Tabela2[[#This Row],[RESUMO]],Tabela3[Grupo],Tabela3[Meus produtos]),VLOOKUP(Tabela2[[#This Row],[Código]],Tabela4[[Código NBS/LC116]:[Meus serviços]],3,0))</f>
        <v>Não</v>
      </c>
      <c r="C8431" t="str">
        <f>IF(E8431=0,TEXT(dados!A8346,"00000000"),IF(E8431=2,TEXT(dados!A8346,"0000"),TEXT(dados!A8346,"#")))</f>
        <v>84775100</v>
      </c>
      <c r="D8431" t="str">
        <f>IF(dados!B8346=0,"",dados!B8346)</f>
        <v/>
      </c>
      <c r="E8431">
        <f>dados!C8346</f>
        <v>0</v>
      </c>
      <c r="F8431" t="str">
        <f>dados!D8346</f>
        <v>Maqs.p/moldar/recauchutar pneumat.e moldar camara-de-ar</v>
      </c>
      <c r="G8431"/>
      <c r="H8431"/>
      <c r="I8431"/>
      <c r="J8431"/>
      <c r="K8431" s="13"/>
      <c r="L8431" s="13">
        <f>dados!I8346/100</f>
        <v>0.13449999999999998</v>
      </c>
      <c r="M8431" s="13">
        <f>dados!J8346/100</f>
        <v>0.1699</v>
      </c>
      <c r="N8431" s="13">
        <f>dados!K8346/100</f>
        <v>0.18</v>
      </c>
      <c r="O8431" s="13">
        <f>dados!L8346/100</f>
        <v>0</v>
      </c>
      <c r="P8431" s="12" t="str">
        <f>LEFT(Tabela2[[#This Row],[Código]],2)</f>
        <v>84</v>
      </c>
    </row>
    <row r="8432" spans="2:16" ht="15" customHeight="1" x14ac:dyDescent="0.25">
      <c r="B8432" s="31" t="str">
        <f>IF(Tabela2[[#This Row],[Tipo]] = 0,LOOKUP(Tabela2[[#This Row],[RESUMO]],Tabela3[Grupo],Tabela3[Meus produtos]),VLOOKUP(Tabela2[[#This Row],[Código]],Tabela4[[Código NBS/LC116]:[Meus serviços]],3,0))</f>
        <v>Não</v>
      </c>
      <c r="C8432" t="str">
        <f>IF(E8432=0,TEXT(dados!A8347,"00000000"),IF(E8432=2,TEXT(dados!A8347,"0000"),TEXT(dados!A8347,"#")))</f>
        <v>84775911</v>
      </c>
      <c r="D8432" t="str">
        <f>IF(dados!B8347=0,"",dados!B8347)</f>
        <v/>
      </c>
      <c r="E8432">
        <f>dados!C8347</f>
        <v>0</v>
      </c>
      <c r="F8432" t="str">
        <f>dados!D8347</f>
        <v>Prensas p/moldar borracha/plast. cap &lt;=30000kn</v>
      </c>
      <c r="G8432"/>
      <c r="H8432"/>
      <c r="I8432"/>
      <c r="J8432"/>
      <c r="K8432" s="13"/>
      <c r="L8432" s="13">
        <f>dados!I8347/100</f>
        <v>0.13449999999999998</v>
      </c>
      <c r="M8432" s="13">
        <f>dados!J8347/100</f>
        <v>0.1699</v>
      </c>
      <c r="N8432" s="13">
        <f>dados!K8347/100</f>
        <v>0.18</v>
      </c>
      <c r="O8432" s="13">
        <f>dados!L8347/100</f>
        <v>0</v>
      </c>
      <c r="P8432" s="12" t="str">
        <f>LEFT(Tabela2[[#This Row],[Código]],2)</f>
        <v>84</v>
      </c>
    </row>
    <row r="8433" spans="2:16" ht="15" customHeight="1" x14ac:dyDescent="0.25">
      <c r="B8433" s="31" t="str">
        <f>IF(Tabela2[[#This Row],[Tipo]] = 0,LOOKUP(Tabela2[[#This Row],[RESUMO]],Tabela3[Grupo],Tabela3[Meus produtos]),VLOOKUP(Tabela2[[#This Row],[Código]],Tabela4[[Código NBS/LC116]:[Meus serviços]],3,0))</f>
        <v>Não</v>
      </c>
      <c r="C8433" t="str">
        <f>IF(E8433=0,TEXT(dados!A8348,"00000000"),IF(E8433=2,TEXT(dados!A8348,"0000"),TEXT(dados!A8348,"#")))</f>
        <v>84775919</v>
      </c>
      <c r="D8433" t="str">
        <f>IF(dados!B8348=0,"",dados!B8348)</f>
        <v/>
      </c>
      <c r="E8433">
        <f>dados!C8348</f>
        <v>0</v>
      </c>
      <c r="F8433" t="str">
        <f>dados!D8348</f>
        <v>Outros prensas p/moldar borracha/plast.</v>
      </c>
      <c r="G8433"/>
      <c r="H8433"/>
      <c r="I8433"/>
      <c r="J8433"/>
      <c r="K8433" s="13"/>
      <c r="L8433" s="13">
        <f>dados!I8348/100</f>
        <v>0.13449999999999998</v>
      </c>
      <c r="M8433" s="13">
        <f>dados!J8348/100</f>
        <v>0.1699</v>
      </c>
      <c r="N8433" s="13">
        <f>dados!K8348/100</f>
        <v>0.18</v>
      </c>
      <c r="O8433" s="13">
        <f>dados!L8348/100</f>
        <v>0</v>
      </c>
      <c r="P8433" s="12" t="str">
        <f>LEFT(Tabela2[[#This Row],[Código]],2)</f>
        <v>84</v>
      </c>
    </row>
    <row r="8434" spans="2:16" ht="15" customHeight="1" x14ac:dyDescent="0.25">
      <c r="B8434" s="31" t="str">
        <f>IF(Tabela2[[#This Row],[Tipo]] = 0,LOOKUP(Tabela2[[#This Row],[RESUMO]],Tabela3[Grupo],Tabela3[Meus produtos]),VLOOKUP(Tabela2[[#This Row],[Código]],Tabela4[[Código NBS/LC116]:[Meus serviços]],3,0))</f>
        <v>Não</v>
      </c>
      <c r="C8434" t="str">
        <f>IF(E8434=0,TEXT(dados!A8349,"00000000"),IF(E8434=2,TEXT(dados!A8349,"0000"),TEXT(dados!A8349,"#")))</f>
        <v>84775990</v>
      </c>
      <c r="D8434" t="str">
        <f>IF(dados!B8349=0,"",dados!B8349)</f>
        <v/>
      </c>
      <c r="E8434">
        <f>dados!C8349</f>
        <v>0</v>
      </c>
      <c r="F8434" t="str">
        <f>dados!D8349</f>
        <v>Outros maqs.e apars.p/moldar borracha/plast.</v>
      </c>
      <c r="G8434"/>
      <c r="H8434"/>
      <c r="I8434"/>
      <c r="J8434"/>
      <c r="K8434" s="13"/>
      <c r="L8434" s="13">
        <f>dados!I8349/100</f>
        <v>0.13449999999999998</v>
      </c>
      <c r="M8434" s="13">
        <f>dados!J8349/100</f>
        <v>0.1699</v>
      </c>
      <c r="N8434" s="13">
        <f>dados!K8349/100</f>
        <v>0.18</v>
      </c>
      <c r="O8434" s="13">
        <f>dados!L8349/100</f>
        <v>0</v>
      </c>
      <c r="P8434" s="12" t="str">
        <f>LEFT(Tabela2[[#This Row],[Código]],2)</f>
        <v>84</v>
      </c>
    </row>
    <row r="8435" spans="2:16" ht="15" customHeight="1" x14ac:dyDescent="0.25">
      <c r="B8435" s="31" t="str">
        <f>IF(Tabela2[[#This Row],[Tipo]] = 0,LOOKUP(Tabela2[[#This Row],[RESUMO]],Tabela3[Grupo],Tabela3[Meus produtos]),VLOOKUP(Tabela2[[#This Row],[Código]],Tabela4[[Código NBS/LC116]:[Meus serviços]],3,0))</f>
        <v>Não</v>
      </c>
      <c r="C8435" t="str">
        <f>IF(E8435=0,TEXT(dados!A8350,"00000000"),IF(E8435=2,TEXT(dados!A8350,"0000"),TEXT(dados!A8350,"#")))</f>
        <v>84778010</v>
      </c>
      <c r="D8435" t="str">
        <f>IF(dados!B8350=0,"",dados!B8350)</f>
        <v/>
      </c>
      <c r="E8435">
        <f>dados!C8350</f>
        <v>0</v>
      </c>
      <c r="F8435" t="str">
        <f>dados!D8350</f>
        <v>Maquina de unir laminas de borracha entre si ou com tecidos com borracha, para fabricacao de pneumaticos</v>
      </c>
      <c r="G8435"/>
      <c r="H8435"/>
      <c r="I8435"/>
      <c r="J8435"/>
      <c r="K8435" s="13"/>
      <c r="L8435" s="13">
        <f>dados!I8350/100</f>
        <v>0.13449999999999998</v>
      </c>
      <c r="M8435" s="13">
        <f>dados!J8350/100</f>
        <v>0.1545</v>
      </c>
      <c r="N8435" s="13">
        <f>dados!K8350/100</f>
        <v>0.18</v>
      </c>
      <c r="O8435" s="13">
        <f>dados!L8350/100</f>
        <v>0</v>
      </c>
      <c r="P8435" s="12" t="str">
        <f>LEFT(Tabela2[[#This Row],[Código]],2)</f>
        <v>84</v>
      </c>
    </row>
    <row r="8436" spans="2:16" ht="15" customHeight="1" x14ac:dyDescent="0.25">
      <c r="B8436" s="31" t="str">
        <f>IF(Tabela2[[#This Row],[Tipo]] = 0,LOOKUP(Tabela2[[#This Row],[RESUMO]],Tabela3[Grupo],Tabela3[Meus produtos]),VLOOKUP(Tabela2[[#This Row],[Código]],Tabela4[[Código NBS/LC116]:[Meus serviços]],3,0))</f>
        <v>Não</v>
      </c>
      <c r="C8436" t="str">
        <f>IF(E8436=0,TEXT(dados!A8351,"00000000"),IF(E8436=2,TEXT(dados!A8351,"0000"),TEXT(dados!A8351,"#")))</f>
        <v>84778090</v>
      </c>
      <c r="D8436" t="str">
        <f>IF(dados!B8351=0,"",dados!B8351)</f>
        <v/>
      </c>
      <c r="E8436">
        <f>dados!C8351</f>
        <v>0</v>
      </c>
      <c r="F8436" t="str">
        <f>dados!D8351</f>
        <v>Outs.maqs.e apars.p/trab.borracha/plast.ou fabr.s/prods</v>
      </c>
      <c r="G8436"/>
      <c r="H8436"/>
      <c r="I8436"/>
      <c r="J8436"/>
      <c r="K8436" s="13"/>
      <c r="L8436" s="13">
        <f>dados!I8351/100</f>
        <v>0.13449999999999998</v>
      </c>
      <c r="M8436" s="13">
        <f>dados!J8351/100</f>
        <v>0.1699</v>
      </c>
      <c r="N8436" s="13">
        <f>dados!K8351/100</f>
        <v>0.18</v>
      </c>
      <c r="O8436" s="13">
        <f>dados!L8351/100</f>
        <v>0</v>
      </c>
      <c r="P8436" s="12" t="str">
        <f>LEFT(Tabela2[[#This Row],[Código]],2)</f>
        <v>84</v>
      </c>
    </row>
    <row r="8437" spans="2:16" ht="15" customHeight="1" x14ac:dyDescent="0.25">
      <c r="B8437" s="31" t="str">
        <f>IF(Tabela2[[#This Row],[Tipo]] = 0,LOOKUP(Tabela2[[#This Row],[RESUMO]],Tabela3[Grupo],Tabela3[Meus produtos]),VLOOKUP(Tabela2[[#This Row],[Código]],Tabela4[[Código NBS/LC116]:[Meus serviços]],3,0))</f>
        <v>Não</v>
      </c>
      <c r="C8437" t="str">
        <f>IF(E8437=0,TEXT(dados!A8352,"00000000"),IF(E8437=2,TEXT(dados!A8352,"0000"),TEXT(dados!A8352,"#")))</f>
        <v>84779000</v>
      </c>
      <c r="D8437" t="str">
        <f>IF(dados!B8352=0,"",dados!B8352)</f>
        <v/>
      </c>
      <c r="E8437">
        <f>dados!C8352</f>
        <v>0</v>
      </c>
      <c r="F8437" t="str">
        <f>dados!D8352</f>
        <v>Partes de maqs.e apars.p/trab.borracha/ plast. fabr.prods</v>
      </c>
      <c r="G8437"/>
      <c r="H8437"/>
      <c r="I8437"/>
      <c r="J8437"/>
      <c r="K8437" s="13"/>
      <c r="L8437" s="13">
        <f>dados!I8352/100</f>
        <v>0.13880000000000001</v>
      </c>
      <c r="M8437" s="13">
        <f>dados!J8352/100</f>
        <v>0.17420000000000002</v>
      </c>
      <c r="N8437" s="13">
        <f>dados!K8352/100</f>
        <v>0.18</v>
      </c>
      <c r="O8437" s="13">
        <f>dados!L8352/100</f>
        <v>0</v>
      </c>
      <c r="P8437" s="12" t="str">
        <f>LEFT(Tabela2[[#This Row],[Código]],2)</f>
        <v>84</v>
      </c>
    </row>
    <row r="8438" spans="2:16" ht="15" customHeight="1" x14ac:dyDescent="0.25">
      <c r="B8438" s="31" t="str">
        <f>IF(Tabela2[[#This Row],[Tipo]] = 0,LOOKUP(Tabela2[[#This Row],[RESUMO]],Tabela3[Grupo],Tabela3[Meus produtos]),VLOOKUP(Tabela2[[#This Row],[Código]],Tabela4[[Código NBS/LC116]:[Meus serviços]],3,0))</f>
        <v>Não</v>
      </c>
      <c r="C8438" t="str">
        <f>IF(E8438=0,TEXT(dados!A8353,"00000000"),IF(E8438=2,TEXT(dados!A8353,"0000"),TEXT(dados!A8353,"#")))</f>
        <v>84781010</v>
      </c>
      <c r="D8438" t="str">
        <f>IF(dados!B8353=0,"",dados!B8353)</f>
        <v/>
      </c>
      <c r="E8438">
        <f>dados!C8353</f>
        <v>0</v>
      </c>
      <c r="F8438" t="str">
        <f>dados!D8353</f>
        <v>Batedoras-separadoras automat.de talos/ folhas de fumo</v>
      </c>
      <c r="G8438"/>
      <c r="H8438"/>
      <c r="I8438"/>
      <c r="J8438"/>
      <c r="K8438" s="13"/>
      <c r="L8438" s="13">
        <f>dados!I8353/100</f>
        <v>0.1429</v>
      </c>
      <c r="M8438" s="13">
        <f>dados!J8353/100</f>
        <v>0.17829999999999999</v>
      </c>
      <c r="N8438" s="13">
        <f>dados!K8353/100</f>
        <v>0.18</v>
      </c>
      <c r="O8438" s="13">
        <f>dados!L8353/100</f>
        <v>0</v>
      </c>
      <c r="P8438" s="12" t="str">
        <f>LEFT(Tabela2[[#This Row],[Código]],2)</f>
        <v>84</v>
      </c>
    </row>
    <row r="8439" spans="2:16" ht="15" customHeight="1" x14ac:dyDescent="0.25">
      <c r="B8439" s="31" t="str">
        <f>IF(Tabela2[[#This Row],[Tipo]] = 0,LOOKUP(Tabela2[[#This Row],[RESUMO]],Tabela3[Grupo],Tabela3[Meus produtos]),VLOOKUP(Tabela2[[#This Row],[Código]],Tabela4[[Código NBS/LC116]:[Meus serviços]],3,0))</f>
        <v>Não</v>
      </c>
      <c r="C8439" t="str">
        <f>IF(E8439=0,TEXT(dados!A8354,"00000000"),IF(E8439=2,TEXT(dados!A8354,"0000"),TEXT(dados!A8354,"#")))</f>
        <v>84781090</v>
      </c>
      <c r="D8439" t="str">
        <f>IF(dados!B8354=0,"",dados!B8354)</f>
        <v/>
      </c>
      <c r="E8439">
        <f>dados!C8354</f>
        <v>0</v>
      </c>
      <c r="F8439" t="str">
        <f>dados!D8354</f>
        <v>Outros maqs.e apars.p/preparar/transformar fumo</v>
      </c>
      <c r="G8439"/>
      <c r="H8439"/>
      <c r="I8439"/>
      <c r="J8439"/>
      <c r="K8439" s="13"/>
      <c r="L8439" s="13">
        <f>dados!I8354/100</f>
        <v>0.1429</v>
      </c>
      <c r="M8439" s="13">
        <f>dados!J8354/100</f>
        <v>0.17829999999999999</v>
      </c>
      <c r="N8439" s="13">
        <f>dados!K8354/100</f>
        <v>0.18</v>
      </c>
      <c r="O8439" s="13">
        <f>dados!L8354/100</f>
        <v>0</v>
      </c>
      <c r="P8439" s="12" t="str">
        <f>LEFT(Tabela2[[#This Row],[Código]],2)</f>
        <v>84</v>
      </c>
    </row>
    <row r="8440" spans="2:16" ht="15" customHeight="1" x14ac:dyDescent="0.25">
      <c r="B8440" s="31" t="str">
        <f>IF(Tabela2[[#This Row],[Tipo]] = 0,LOOKUP(Tabela2[[#This Row],[RESUMO]],Tabela3[Grupo],Tabela3[Meus produtos]),VLOOKUP(Tabela2[[#This Row],[Código]],Tabela4[[Código NBS/LC116]:[Meus serviços]],3,0))</f>
        <v>Não</v>
      </c>
      <c r="C8440" t="str">
        <f>IF(E8440=0,TEXT(dados!A8355,"00000000"),IF(E8440=2,TEXT(dados!A8355,"0000"),TEXT(dados!A8355,"#")))</f>
        <v>84789000</v>
      </c>
      <c r="D8440" t="str">
        <f>IF(dados!B8355=0,"",dados!B8355)</f>
        <v/>
      </c>
      <c r="E8440">
        <f>dados!C8355</f>
        <v>0</v>
      </c>
      <c r="F8440" t="str">
        <f>dados!D8355</f>
        <v>Partes de maqs.e apars.p/preparar/ transformar fumo</v>
      </c>
      <c r="G8440"/>
      <c r="H8440"/>
      <c r="I8440"/>
      <c r="J8440"/>
      <c r="K8440" s="13"/>
      <c r="L8440" s="13">
        <f>dados!I8355/100</f>
        <v>0.1429</v>
      </c>
      <c r="M8440" s="13">
        <f>dados!J8355/100</f>
        <v>0.17829999999999999</v>
      </c>
      <c r="N8440" s="13">
        <f>dados!K8355/100</f>
        <v>0.18</v>
      </c>
      <c r="O8440" s="13">
        <f>dados!L8355/100</f>
        <v>0</v>
      </c>
      <c r="P8440" s="12" t="str">
        <f>LEFT(Tabela2[[#This Row],[Código]],2)</f>
        <v>84</v>
      </c>
    </row>
    <row r="8441" spans="2:16" ht="15" customHeight="1" x14ac:dyDescent="0.25">
      <c r="B8441" s="31" t="str">
        <f>IF(Tabela2[[#This Row],[Tipo]] = 0,LOOKUP(Tabela2[[#This Row],[RESUMO]],Tabela3[Grupo],Tabela3[Meus produtos]),VLOOKUP(Tabela2[[#This Row],[Código]],Tabela4[[Código NBS/LC116]:[Meus serviços]],3,0))</f>
        <v>Não</v>
      </c>
      <c r="C8441" t="str">
        <f>IF(E8441=0,TEXT(dados!A8356,"00000000"),IF(E8441=2,TEXT(dados!A8356,"0000"),TEXT(dados!A8356,"#")))</f>
        <v>84791010</v>
      </c>
      <c r="D8441" t="str">
        <f>IF(dados!B8356=0,"",dados!B8356)</f>
        <v/>
      </c>
      <c r="E8441">
        <f>dados!C8356</f>
        <v>0</v>
      </c>
      <c r="F8441" t="str">
        <f>dados!D8356</f>
        <v>Maqs.e apars.automotrizes p/espalhar,etc. pavim. betumin.</v>
      </c>
      <c r="G8441"/>
      <c r="H8441"/>
      <c r="I8441"/>
      <c r="J8441"/>
      <c r="K8441" s="13"/>
      <c r="L8441" s="13">
        <f>dados!I8356/100</f>
        <v>0.13449999999999998</v>
      </c>
      <c r="M8441" s="13">
        <f>dados!J8356/100</f>
        <v>0.1699</v>
      </c>
      <c r="N8441" s="13">
        <f>dados!K8356/100</f>
        <v>0.18</v>
      </c>
      <c r="O8441" s="13">
        <f>dados!L8356/100</f>
        <v>0</v>
      </c>
      <c r="P8441" s="12" t="str">
        <f>LEFT(Tabela2[[#This Row],[Código]],2)</f>
        <v>84</v>
      </c>
    </row>
    <row r="8442" spans="2:16" ht="15" customHeight="1" x14ac:dyDescent="0.25">
      <c r="B8442" s="31" t="str">
        <f>IF(Tabela2[[#This Row],[Tipo]] = 0,LOOKUP(Tabela2[[#This Row],[RESUMO]],Tabela3[Grupo],Tabela3[Meus produtos]),VLOOKUP(Tabela2[[#This Row],[Código]],Tabela4[[Código NBS/LC116]:[Meus serviços]],3,0))</f>
        <v>Não</v>
      </c>
      <c r="C8442" t="str">
        <f>IF(E8442=0,TEXT(dados!A8357,"00000000"),IF(E8442=2,TEXT(dados!A8357,"0000"),TEXT(dados!A8357,"#")))</f>
        <v>84791090</v>
      </c>
      <c r="D8442" t="str">
        <f>IF(dados!B8357=0,"",dados!B8357)</f>
        <v/>
      </c>
      <c r="E8442">
        <f>dados!C8357</f>
        <v>0</v>
      </c>
      <c r="F8442" t="str">
        <f>dados!D8357</f>
        <v>Outs.maqs.e apars.p/obras publicas, construcao civil,etc</v>
      </c>
      <c r="G8442"/>
      <c r="H8442"/>
      <c r="I8442"/>
      <c r="J8442"/>
      <c r="K8442" s="13"/>
      <c r="L8442" s="13">
        <f>dados!I8357/100</f>
        <v>0.13449999999999998</v>
      </c>
      <c r="M8442" s="13">
        <f>dados!J8357/100</f>
        <v>0.1699</v>
      </c>
      <c r="N8442" s="13">
        <f>dados!K8357/100</f>
        <v>0.18</v>
      </c>
      <c r="O8442" s="13">
        <f>dados!L8357/100</f>
        <v>0</v>
      </c>
      <c r="P8442" s="12" t="str">
        <f>LEFT(Tabela2[[#This Row],[Código]],2)</f>
        <v>84</v>
      </c>
    </row>
    <row r="8443" spans="2:16" ht="15" customHeight="1" x14ac:dyDescent="0.25">
      <c r="B8443" s="31" t="str">
        <f>IF(Tabela2[[#This Row],[Tipo]] = 0,LOOKUP(Tabela2[[#This Row],[RESUMO]],Tabela3[Grupo],Tabela3[Meus produtos]),VLOOKUP(Tabela2[[#This Row],[Código]],Tabela4[[Código NBS/LC116]:[Meus serviços]],3,0))</f>
        <v>Não</v>
      </c>
      <c r="C8443" t="str">
        <f>IF(E8443=0,TEXT(dados!A8358,"00000000"),IF(E8443=2,TEXT(dados!A8358,"0000"),TEXT(dados!A8358,"#")))</f>
        <v>84792000</v>
      </c>
      <c r="D8443" t="str">
        <f>IF(dados!B8358=0,"",dados!B8358)</f>
        <v/>
      </c>
      <c r="E8443">
        <f>dados!C8358</f>
        <v>0</v>
      </c>
      <c r="F8443" t="str">
        <f>dados!D8358</f>
        <v>Maqs.e apars.p/extracao,etc.de oleo/gordura animal/veg.</v>
      </c>
      <c r="G8443"/>
      <c r="H8443"/>
      <c r="I8443"/>
      <c r="J8443"/>
      <c r="K8443" s="13"/>
      <c r="L8443" s="13">
        <f>dados!I8358/100</f>
        <v>0.13449999999999998</v>
      </c>
      <c r="M8443" s="13">
        <f>dados!J8358/100</f>
        <v>0.1699</v>
      </c>
      <c r="N8443" s="13">
        <f>dados!K8358/100</f>
        <v>0.18</v>
      </c>
      <c r="O8443" s="13">
        <f>dados!L8358/100</f>
        <v>0</v>
      </c>
      <c r="P8443" s="12" t="str">
        <f>LEFT(Tabela2[[#This Row],[Código]],2)</f>
        <v>84</v>
      </c>
    </row>
    <row r="8444" spans="2:16" ht="15" customHeight="1" x14ac:dyDescent="0.25">
      <c r="B8444" s="31" t="str">
        <f>IF(Tabela2[[#This Row],[Tipo]] = 0,LOOKUP(Tabela2[[#This Row],[RESUMO]],Tabela3[Grupo],Tabela3[Meus produtos]),VLOOKUP(Tabela2[[#This Row],[Código]],Tabela4[[Código NBS/LC116]:[Meus serviços]],3,0))</f>
        <v>Não</v>
      </c>
      <c r="C8444" t="str">
        <f>IF(E8444=0,TEXT(dados!A8359,"00000000"),IF(E8444=2,TEXT(dados!A8359,"0000"),TEXT(dados!A8359,"#")))</f>
        <v>84793000</v>
      </c>
      <c r="D8444" t="str">
        <f>IF(dados!B8359=0,"",dados!B8359)</f>
        <v/>
      </c>
      <c r="E8444">
        <f>dados!C8359</f>
        <v>0</v>
      </c>
      <c r="F8444" t="str">
        <f>dados!D8359</f>
        <v>Prensas p/fabr.painel de particulas,fibras madeira,etc.</v>
      </c>
      <c r="G8444"/>
      <c r="H8444"/>
      <c r="I8444"/>
      <c r="J8444"/>
      <c r="K8444" s="13"/>
      <c r="L8444" s="13">
        <f>dados!I8359/100</f>
        <v>0.13449999999999998</v>
      </c>
      <c r="M8444" s="13">
        <f>dados!J8359/100</f>
        <v>0.1699</v>
      </c>
      <c r="N8444" s="13">
        <f>dados!K8359/100</f>
        <v>0.18</v>
      </c>
      <c r="O8444" s="13">
        <f>dados!L8359/100</f>
        <v>0</v>
      </c>
      <c r="P8444" s="12" t="str">
        <f>LEFT(Tabela2[[#This Row],[Código]],2)</f>
        <v>84</v>
      </c>
    </row>
    <row r="8445" spans="2:16" ht="15" customHeight="1" x14ac:dyDescent="0.25">
      <c r="B8445" s="31" t="str">
        <f>IF(Tabela2[[#This Row],[Tipo]] = 0,LOOKUP(Tabela2[[#This Row],[RESUMO]],Tabela3[Grupo],Tabela3[Meus produtos]),VLOOKUP(Tabela2[[#This Row],[Código]],Tabela4[[Código NBS/LC116]:[Meus serviços]],3,0))</f>
        <v>Não</v>
      </c>
      <c r="C8445" t="str">
        <f>IF(E8445=0,TEXT(dados!A8360,"00000000"),IF(E8445=2,TEXT(dados!A8360,"0000"),TEXT(dados!A8360,"#")))</f>
        <v>84794000</v>
      </c>
      <c r="D8445" t="str">
        <f>IF(dados!B8360=0,"",dados!B8360)</f>
        <v/>
      </c>
      <c r="E8445">
        <f>dados!C8360</f>
        <v>0</v>
      </c>
      <c r="F8445" t="str">
        <f>dados!D8360</f>
        <v>Maqs.p/fabr.de cordas/cabos</v>
      </c>
      <c r="G8445"/>
      <c r="H8445"/>
      <c r="I8445"/>
      <c r="J8445"/>
      <c r="K8445" s="13"/>
      <c r="L8445" s="13">
        <f>dados!I8360/100</f>
        <v>0.13449999999999998</v>
      </c>
      <c r="M8445" s="13">
        <f>dados!J8360/100</f>
        <v>0.1699</v>
      </c>
      <c r="N8445" s="13">
        <f>dados!K8360/100</f>
        <v>0.18</v>
      </c>
      <c r="O8445" s="13">
        <f>dados!L8360/100</f>
        <v>0</v>
      </c>
      <c r="P8445" s="12" t="str">
        <f>LEFT(Tabela2[[#This Row],[Código]],2)</f>
        <v>84</v>
      </c>
    </row>
    <row r="8446" spans="2:16" ht="15" customHeight="1" x14ac:dyDescent="0.25">
      <c r="B8446" s="31" t="str">
        <f>IF(Tabela2[[#This Row],[Tipo]] = 0,LOOKUP(Tabela2[[#This Row],[RESUMO]],Tabela3[Grupo],Tabela3[Meus produtos]),VLOOKUP(Tabela2[[#This Row],[Código]],Tabela4[[Código NBS/LC116]:[Meus serviços]],3,0))</f>
        <v>Não</v>
      </c>
      <c r="C8446" t="str">
        <f>IF(E8446=0,TEXT(dados!A8361,"00000000"),IF(E8446=2,TEXT(dados!A8361,"0000"),TEXT(dados!A8361,"#")))</f>
        <v>84795000</v>
      </c>
      <c r="D8446" t="str">
        <f>IF(dados!B8361=0,"",dados!B8361)</f>
        <v/>
      </c>
      <c r="E8446">
        <f>dados!C8361</f>
        <v>0</v>
      </c>
      <c r="F8446" t="str">
        <f>dados!D8361</f>
        <v>Robos industriais</v>
      </c>
      <c r="G8446"/>
      <c r="H8446"/>
      <c r="I8446"/>
      <c r="J8446"/>
      <c r="K8446" s="13"/>
      <c r="L8446" s="13">
        <f>dados!I8361/100</f>
        <v>0.13449999999999998</v>
      </c>
      <c r="M8446" s="13">
        <f>dados!J8361/100</f>
        <v>0.1699</v>
      </c>
      <c r="N8446" s="13">
        <f>dados!K8361/100</f>
        <v>0.12</v>
      </c>
      <c r="O8446" s="13">
        <f>dados!L8361/100</f>
        <v>0</v>
      </c>
      <c r="P8446" s="12" t="str">
        <f>LEFT(Tabela2[[#This Row],[Código]],2)</f>
        <v>84</v>
      </c>
    </row>
    <row r="8447" spans="2:16" ht="15" customHeight="1" x14ac:dyDescent="0.25">
      <c r="B8447" s="31" t="str">
        <f>IF(Tabela2[[#This Row],[Tipo]] = 0,LOOKUP(Tabela2[[#This Row],[RESUMO]],Tabela3[Grupo],Tabela3[Meus produtos]),VLOOKUP(Tabela2[[#This Row],[Código]],Tabela4[[Código NBS/LC116]:[Meus serviços]],3,0))</f>
        <v>Não</v>
      </c>
      <c r="C8447" t="str">
        <f>IF(E8447=0,TEXT(dados!A8362,"00000000"),IF(E8447=2,TEXT(dados!A8362,"0000"),TEXT(dados!A8362,"#")))</f>
        <v>84796000</v>
      </c>
      <c r="D8447" t="str">
        <f>IF(dados!B8362=0,"",dados!B8362)</f>
        <v/>
      </c>
      <c r="E8447">
        <f>dados!C8362</f>
        <v>0</v>
      </c>
      <c r="F8447" t="str">
        <f>dados!D8362</f>
        <v>Apars.de evaporacao para arrefecimento do ar</v>
      </c>
      <c r="G8447"/>
      <c r="H8447"/>
      <c r="I8447"/>
      <c r="J8447"/>
      <c r="K8447" s="13"/>
      <c r="L8447" s="13">
        <f>dados!I8362/100</f>
        <v>0.13449999999999998</v>
      </c>
      <c r="M8447" s="13">
        <f>dados!J8362/100</f>
        <v>0.21489999999999998</v>
      </c>
      <c r="N8447" s="13">
        <f>dados!K8362/100</f>
        <v>0.18</v>
      </c>
      <c r="O8447" s="13">
        <f>dados!L8362/100</f>
        <v>0</v>
      </c>
      <c r="P8447" s="12" t="str">
        <f>LEFT(Tabela2[[#This Row],[Código]],2)</f>
        <v>84</v>
      </c>
    </row>
    <row r="8448" spans="2:16" ht="15" customHeight="1" x14ac:dyDescent="0.25">
      <c r="B8448" s="31" t="str">
        <f>IF(Tabela2[[#This Row],[Tipo]] = 0,LOOKUP(Tabela2[[#This Row],[RESUMO]],Tabela3[Grupo],Tabela3[Meus produtos]),VLOOKUP(Tabela2[[#This Row],[Código]],Tabela4[[Código NBS/LC116]:[Meus serviços]],3,0))</f>
        <v>Não</v>
      </c>
      <c r="C8448" t="str">
        <f>IF(E8448=0,TEXT(dados!A8363,"00000000"),IF(E8448=2,TEXT(dados!A8363,"0000"),TEXT(dados!A8363,"#")))</f>
        <v>84797100</v>
      </c>
      <c r="D8448" t="str">
        <f>IF(dados!B8363=0,"",dados!B8363)</f>
        <v/>
      </c>
      <c r="E8448">
        <f>dados!C8363</f>
        <v>0</v>
      </c>
      <c r="F8448" t="str">
        <f>dados!D8363</f>
        <v>Pontes de embarque para passageiros dos tipos usados em aeroportos</v>
      </c>
      <c r="G8448"/>
      <c r="H8448"/>
      <c r="I8448"/>
      <c r="J8448"/>
      <c r="K8448" s="13"/>
      <c r="L8448" s="13">
        <f>dados!I8363/100</f>
        <v>0.13449999999999998</v>
      </c>
      <c r="M8448" s="13">
        <f>dados!J8363/100</f>
        <v>0.1699</v>
      </c>
      <c r="N8448" s="13">
        <f>dados!K8363/100</f>
        <v>0.18</v>
      </c>
      <c r="O8448" s="13">
        <f>dados!L8363/100</f>
        <v>0</v>
      </c>
      <c r="P8448" s="12" t="str">
        <f>LEFT(Tabela2[[#This Row],[Código]],2)</f>
        <v>84</v>
      </c>
    </row>
    <row r="8449" spans="2:16" ht="15" customHeight="1" x14ac:dyDescent="0.25">
      <c r="B8449" s="31" t="str">
        <f>IF(Tabela2[[#This Row],[Tipo]] = 0,LOOKUP(Tabela2[[#This Row],[RESUMO]],Tabela3[Grupo],Tabela3[Meus produtos]),VLOOKUP(Tabela2[[#This Row],[Código]],Tabela4[[Código NBS/LC116]:[Meus serviços]],3,0))</f>
        <v>Não</v>
      </c>
      <c r="C8449" t="str">
        <f>IF(E8449=0,TEXT(dados!A8364,"00000000"),IF(E8449=2,TEXT(dados!A8364,"0000"),TEXT(dados!A8364,"#")))</f>
        <v>84797900</v>
      </c>
      <c r="D8449" t="str">
        <f>IF(dados!B8364=0,"",dados!B8364)</f>
        <v/>
      </c>
      <c r="E8449">
        <f>dados!C8364</f>
        <v>0</v>
      </c>
      <c r="F8449" t="str">
        <f>dados!D8364</f>
        <v>Outras pontes de embarque para passageiros</v>
      </c>
      <c r="G8449"/>
      <c r="H8449"/>
      <c r="I8449"/>
      <c r="J8449"/>
      <c r="K8449" s="13"/>
      <c r="L8449" s="13">
        <f>dados!I8364/100</f>
        <v>0.13449999999999998</v>
      </c>
      <c r="M8449" s="13">
        <f>dados!J8364/100</f>
        <v>0.1699</v>
      </c>
      <c r="N8449" s="13">
        <f>dados!K8364/100</f>
        <v>0.18</v>
      </c>
      <c r="O8449" s="13">
        <f>dados!L8364/100</f>
        <v>0</v>
      </c>
      <c r="P8449" s="12" t="str">
        <f>LEFT(Tabela2[[#This Row],[Código]],2)</f>
        <v>84</v>
      </c>
    </row>
    <row r="8450" spans="2:16" ht="15" customHeight="1" x14ac:dyDescent="0.25">
      <c r="B8450" s="31" t="str">
        <f>IF(Tabela2[[#This Row],[Tipo]] = 0,LOOKUP(Tabela2[[#This Row],[RESUMO]],Tabela3[Grupo],Tabela3[Meus produtos]),VLOOKUP(Tabela2[[#This Row],[Código]],Tabela4[[Código NBS/LC116]:[Meus serviços]],3,0))</f>
        <v>Não</v>
      </c>
      <c r="C8450" t="str">
        <f>IF(E8450=0,TEXT(dados!A8365,"00000000"),IF(E8450=2,TEXT(dados!A8365,"0000"),TEXT(dados!A8365,"#")))</f>
        <v>84798110</v>
      </c>
      <c r="D8450" t="str">
        <f>IF(dados!B8365=0,"",dados!B8365)</f>
        <v/>
      </c>
      <c r="E8450">
        <f>dados!C8365</f>
        <v>0</v>
      </c>
      <c r="F8450" t="str">
        <f>dados!D8365</f>
        <v>Diferenciadores das tensoes de tracao de entrada e saida da chapa em instalacoes de galvanoplastia (maqs.e apars.p/tratam.de metais)</v>
      </c>
      <c r="G8450"/>
      <c r="H8450"/>
      <c r="I8450"/>
      <c r="J8450"/>
      <c r="K8450" s="13"/>
      <c r="L8450" s="13">
        <f>dados!I8365/100</f>
        <v>0.13449999999999998</v>
      </c>
      <c r="M8450" s="13">
        <f>dados!J8365/100</f>
        <v>0.1545</v>
      </c>
      <c r="N8450" s="13">
        <f>dados!K8365/100</f>
        <v>0.18</v>
      </c>
      <c r="O8450" s="13">
        <f>dados!L8365/100</f>
        <v>0</v>
      </c>
      <c r="P8450" s="12" t="str">
        <f>LEFT(Tabela2[[#This Row],[Código]],2)</f>
        <v>84</v>
      </c>
    </row>
    <row r="8451" spans="2:16" ht="15" customHeight="1" x14ac:dyDescent="0.25">
      <c r="B8451" s="31" t="str">
        <f>IF(Tabela2[[#This Row],[Tipo]] = 0,LOOKUP(Tabela2[[#This Row],[RESUMO]],Tabela3[Grupo],Tabela3[Meus produtos]),VLOOKUP(Tabela2[[#This Row],[Código]],Tabela4[[Código NBS/LC116]:[Meus serviços]],3,0))</f>
        <v>Não</v>
      </c>
      <c r="C8451" t="str">
        <f>IF(E8451=0,TEXT(dados!A8366,"00000000"),IF(E8451=2,TEXT(dados!A8366,"0000"),TEXT(dados!A8366,"#")))</f>
        <v>84798190</v>
      </c>
      <c r="D8451" t="str">
        <f>IF(dados!B8366=0,"",dados!B8366)</f>
        <v/>
      </c>
      <c r="E8451">
        <f>dados!C8366</f>
        <v>0</v>
      </c>
      <c r="F8451" t="str">
        <f>dados!D8366</f>
        <v>Outras (maqs.e apars.p/tratam.de metais)</v>
      </c>
      <c r="G8451"/>
      <c r="H8451"/>
      <c r="I8451"/>
      <c r="J8451"/>
      <c r="K8451" s="13"/>
      <c r="L8451" s="13">
        <f>dados!I8366/100</f>
        <v>0.13449999999999998</v>
      </c>
      <c r="M8451" s="13">
        <f>dados!J8366/100</f>
        <v>0.1699</v>
      </c>
      <c r="N8451" s="13">
        <f>dados!K8366/100</f>
        <v>0.18</v>
      </c>
      <c r="O8451" s="13">
        <f>dados!L8366/100</f>
        <v>0</v>
      </c>
      <c r="P8451" s="12" t="str">
        <f>LEFT(Tabela2[[#This Row],[Código]],2)</f>
        <v>84</v>
      </c>
    </row>
    <row r="8452" spans="2:16" ht="15" customHeight="1" x14ac:dyDescent="0.25">
      <c r="B8452" s="31" t="str">
        <f>IF(Tabela2[[#This Row],[Tipo]] = 0,LOOKUP(Tabela2[[#This Row],[RESUMO]],Tabela3[Grupo],Tabela3[Meus produtos]),VLOOKUP(Tabela2[[#This Row],[Código]],Tabela4[[Código NBS/LC116]:[Meus serviços]],3,0))</f>
        <v>Não</v>
      </c>
      <c r="C8452" t="str">
        <f>IF(E8452=0,TEXT(dados!A8367,"00000000"),IF(E8452=2,TEXT(dados!A8367,"0000"),TEXT(dados!A8367,"#")))</f>
        <v>84798210</v>
      </c>
      <c r="D8452" t="str">
        <f>IF(dados!B8367=0,"",dados!B8367)</f>
        <v/>
      </c>
      <c r="E8452">
        <f>dados!C8367</f>
        <v>0</v>
      </c>
      <c r="F8452" t="str">
        <f>dados!D8367</f>
        <v>Outros misturadores</v>
      </c>
      <c r="G8452"/>
      <c r="H8452"/>
      <c r="I8452"/>
      <c r="J8452"/>
      <c r="K8452" s="13"/>
      <c r="L8452" s="13">
        <f>dados!I8367/100</f>
        <v>0.13449999999999998</v>
      </c>
      <c r="M8452" s="13">
        <f>dados!J8367/100</f>
        <v>0.1699</v>
      </c>
      <c r="N8452" s="13">
        <f>dados!K8367/100</f>
        <v>0.12</v>
      </c>
      <c r="O8452" s="13">
        <f>dados!L8367/100</f>
        <v>0</v>
      </c>
      <c r="P8452" s="12" t="str">
        <f>LEFT(Tabela2[[#This Row],[Código]],2)</f>
        <v>84</v>
      </c>
    </row>
    <row r="8453" spans="2:16" ht="15" customHeight="1" x14ac:dyDescent="0.25">
      <c r="B8453" s="31" t="str">
        <f>IF(Tabela2[[#This Row],[Tipo]] = 0,LOOKUP(Tabela2[[#This Row],[RESUMO]],Tabela3[Grupo],Tabela3[Meus produtos]),VLOOKUP(Tabela2[[#This Row],[Código]],Tabela4[[Código NBS/LC116]:[Meus serviços]],3,0))</f>
        <v>Não</v>
      </c>
      <c r="C8453" t="str">
        <f>IF(E8453=0,TEXT(dados!A8368,"00000000"),IF(E8453=2,TEXT(dados!A8368,"0000"),TEXT(dados!A8368,"#")))</f>
        <v>84798290</v>
      </c>
      <c r="D8453" t="str">
        <f>IF(dados!B8368=0,"",dados!B8368)</f>
        <v/>
      </c>
      <c r="E8453">
        <f>dados!C8368</f>
        <v>0</v>
      </c>
      <c r="F8453" t="str">
        <f>dados!D8368</f>
        <v>Outs.maqs.e apars.p/amassar,esmagar,moer, separar,etc.</v>
      </c>
      <c r="G8453"/>
      <c r="H8453"/>
      <c r="I8453"/>
      <c r="J8453"/>
      <c r="K8453" s="13"/>
      <c r="L8453" s="13">
        <f>dados!I8368/100</f>
        <v>0.13449999999999998</v>
      </c>
      <c r="M8453" s="13">
        <f>dados!J8368/100</f>
        <v>0.1699</v>
      </c>
      <c r="N8453" s="13">
        <f>dados!K8368/100</f>
        <v>0.12</v>
      </c>
      <c r="O8453" s="13">
        <f>dados!L8368/100</f>
        <v>0</v>
      </c>
      <c r="P8453" s="12" t="str">
        <f>LEFT(Tabela2[[#This Row],[Código]],2)</f>
        <v>84</v>
      </c>
    </row>
    <row r="8454" spans="2:16" ht="15" customHeight="1" x14ac:dyDescent="0.25">
      <c r="B8454" s="31" t="str">
        <f>IF(Tabela2[[#This Row],[Tipo]] = 0,LOOKUP(Tabela2[[#This Row],[RESUMO]],Tabela3[Grupo],Tabela3[Meus produtos]),VLOOKUP(Tabela2[[#This Row],[Código]],Tabela4[[Código NBS/LC116]:[Meus serviços]],3,0))</f>
        <v>Não</v>
      </c>
      <c r="C8454" t="str">
        <f>IF(E8454=0,TEXT(dados!A8369,"00000000"),IF(E8454=2,TEXT(dados!A8369,"0000"),TEXT(dados!A8369,"#")))</f>
        <v>84798300</v>
      </c>
      <c r="D8454" t="str">
        <f>IF(dados!B8369=0,"",dados!B8369)</f>
        <v/>
      </c>
      <c r="E8454">
        <f>dados!C8369</f>
        <v>0</v>
      </c>
      <c r="F8454" t="str">
        <f>dados!D8369</f>
        <v>Reatores nucleares caldeiras maquinas aparelhos e instrumentos mecanicos e suas partes Maquinas e aparelhos mecanicos com funcao propria nao especificados nem compreendidos noutras posicoes deste capitulo Prensas isostaticas a frio</v>
      </c>
      <c r="G8454"/>
      <c r="H8454"/>
      <c r="I8454"/>
      <c r="J8454"/>
      <c r="K8454" s="13"/>
      <c r="L8454" s="13">
        <f>dados!I8369/100</f>
        <v>0.13449999999999998</v>
      </c>
      <c r="M8454" s="13">
        <f>dados!J8369/100</f>
        <v>0.1699</v>
      </c>
      <c r="N8454" s="13">
        <f>dados!K8369/100</f>
        <v>0.18</v>
      </c>
      <c r="O8454" s="13">
        <f>dados!L8369/100</f>
        <v>0</v>
      </c>
      <c r="P8454" s="12" t="str">
        <f>LEFT(Tabela2[[#This Row],[Código]],2)</f>
        <v>84</v>
      </c>
    </row>
    <row r="8455" spans="2:16" ht="15" customHeight="1" x14ac:dyDescent="0.25">
      <c r="B8455" s="31" t="str">
        <f>IF(Tabela2[[#This Row],[Tipo]] = 0,LOOKUP(Tabela2[[#This Row],[RESUMO]],Tabela3[Grupo],Tabela3[Meus produtos]),VLOOKUP(Tabela2[[#This Row],[Código]],Tabela4[[Código NBS/LC116]:[Meus serviços]],3,0))</f>
        <v>Não</v>
      </c>
      <c r="C8455" t="str">
        <f>IF(E8455=0,TEXT(dados!A8370,"00000000"),IF(E8455=2,TEXT(dados!A8370,"0000"),TEXT(dados!A8370,"#")))</f>
        <v>84798911</v>
      </c>
      <c r="D8455" t="str">
        <f>IF(dados!B8370=0,"",dados!B8370)</f>
        <v/>
      </c>
      <c r="E8455">
        <f>dados!C8370</f>
        <v>0</v>
      </c>
      <c r="F8455" t="str">
        <f>dados!D8370</f>
        <v>Outros prensas</v>
      </c>
      <c r="G8455"/>
      <c r="H8455"/>
      <c r="I8455"/>
      <c r="J8455"/>
      <c r="K8455" s="13"/>
      <c r="L8455" s="13">
        <f>dados!I8370/100</f>
        <v>0.13449999999999998</v>
      </c>
      <c r="M8455" s="13">
        <f>dados!J8370/100</f>
        <v>0.1699</v>
      </c>
      <c r="N8455" s="13">
        <f>dados!K8370/100</f>
        <v>0.12</v>
      </c>
      <c r="O8455" s="13">
        <f>dados!L8370/100</f>
        <v>0</v>
      </c>
      <c r="P8455" s="12" t="str">
        <f>LEFT(Tabela2[[#This Row],[Código]],2)</f>
        <v>84</v>
      </c>
    </row>
    <row r="8456" spans="2:16" ht="15" customHeight="1" x14ac:dyDescent="0.25">
      <c r="B8456" s="31" t="str">
        <f>IF(Tabela2[[#This Row],[Tipo]] = 0,LOOKUP(Tabela2[[#This Row],[RESUMO]],Tabela3[Grupo],Tabela3[Meus produtos]),VLOOKUP(Tabela2[[#This Row],[Código]],Tabela4[[Código NBS/LC116]:[Meus serviços]],3,0))</f>
        <v>Não</v>
      </c>
      <c r="C8456" t="str">
        <f>IF(E8456=0,TEXT(dados!A8371,"00000000"),IF(E8456=2,TEXT(dados!A8371,"0000"),TEXT(dados!A8371,"#")))</f>
        <v>84798912</v>
      </c>
      <c r="D8456" t="str">
        <f>IF(dados!B8371=0,"",dados!B8371)</f>
        <v/>
      </c>
      <c r="E8456">
        <f>dados!C8371</f>
        <v>0</v>
      </c>
      <c r="F8456" t="str">
        <f>dados!D8371</f>
        <v>Outs.distribuidores/doseadores de solidos/ liquidos</v>
      </c>
      <c r="G8456"/>
      <c r="H8456"/>
      <c r="I8456"/>
      <c r="J8456"/>
      <c r="K8456" s="13"/>
      <c r="L8456" s="13">
        <f>dados!I8371/100</f>
        <v>0.13449999999999998</v>
      </c>
      <c r="M8456" s="13">
        <f>dados!J8371/100</f>
        <v>0.1699</v>
      </c>
      <c r="N8456" s="13">
        <f>dados!K8371/100</f>
        <v>0.12</v>
      </c>
      <c r="O8456" s="13">
        <f>dados!L8371/100</f>
        <v>0</v>
      </c>
      <c r="P8456" s="12" t="str">
        <f>LEFT(Tabela2[[#This Row],[Código]],2)</f>
        <v>84</v>
      </c>
    </row>
    <row r="8457" spans="2:16" ht="15" customHeight="1" x14ac:dyDescent="0.25">
      <c r="B8457" s="31" t="str">
        <f>IF(Tabela2[[#This Row],[Tipo]] = 0,LOOKUP(Tabela2[[#This Row],[RESUMO]],Tabela3[Grupo],Tabela3[Meus produtos]),VLOOKUP(Tabela2[[#This Row],[Código]],Tabela4[[Código NBS/LC116]:[Meus serviços]],3,0))</f>
        <v>Não</v>
      </c>
      <c r="C8457" t="str">
        <f>IF(E8457=0,TEXT(dados!A8372,"00000000"),IF(E8457=2,TEXT(dados!A8372,"0000"),TEXT(dados!A8372,"#")))</f>
        <v>84798921</v>
      </c>
      <c r="D8457" t="str">
        <f>IF(dados!B8372=0,"",dados!B8372)</f>
        <v/>
      </c>
      <c r="E8457">
        <f>dados!C8372</f>
        <v>0</v>
      </c>
      <c r="F8457" t="str">
        <f>dados!D8372</f>
        <v>Maqs.e apars.p/cestaria/espartaria</v>
      </c>
      <c r="G8457"/>
      <c r="H8457"/>
      <c r="I8457"/>
      <c r="J8457"/>
      <c r="K8457" s="13"/>
      <c r="L8457" s="13">
        <f>dados!I8372/100</f>
        <v>0.13449999999999998</v>
      </c>
      <c r="M8457" s="13">
        <f>dados!J8372/100</f>
        <v>0.1545</v>
      </c>
      <c r="N8457" s="13">
        <f>dados!K8372/100</f>
        <v>0.12</v>
      </c>
      <c r="O8457" s="13">
        <f>dados!L8372/100</f>
        <v>0</v>
      </c>
      <c r="P8457" s="12" t="str">
        <f>LEFT(Tabela2[[#This Row],[Código]],2)</f>
        <v>84</v>
      </c>
    </row>
    <row r="8458" spans="2:16" ht="15" customHeight="1" x14ac:dyDescent="0.25">
      <c r="B8458" s="31" t="str">
        <f>IF(Tabela2[[#This Row],[Tipo]] = 0,LOOKUP(Tabela2[[#This Row],[RESUMO]],Tabela3[Grupo],Tabela3[Meus produtos]),VLOOKUP(Tabela2[[#This Row],[Código]],Tabela4[[Código NBS/LC116]:[Meus serviços]],3,0))</f>
        <v>Não</v>
      </c>
      <c r="C8458" t="str">
        <f>IF(E8458=0,TEXT(dados!A8373,"00000000"),IF(E8458=2,TEXT(dados!A8373,"0000"),TEXT(dados!A8373,"#")))</f>
        <v>84798922</v>
      </c>
      <c r="D8458" t="str">
        <f>IF(dados!B8373=0,"",dados!B8373)</f>
        <v/>
      </c>
      <c r="E8458">
        <f>dados!C8373</f>
        <v>0</v>
      </c>
      <c r="F8458" t="str">
        <f>dados!D8373</f>
        <v>Maqs.e apars.p/fabr.de pinceis/broxas/ escovas</v>
      </c>
      <c r="G8458"/>
      <c r="H8458"/>
      <c r="I8458"/>
      <c r="J8458"/>
      <c r="K8458" s="13"/>
      <c r="L8458" s="13">
        <f>dados!I8373/100</f>
        <v>0.13449999999999998</v>
      </c>
      <c r="M8458" s="13">
        <f>dados!J8373/100</f>
        <v>0.1545</v>
      </c>
      <c r="N8458" s="13">
        <f>dados!K8373/100</f>
        <v>0.18</v>
      </c>
      <c r="O8458" s="13">
        <f>dados!L8373/100</f>
        <v>0</v>
      </c>
      <c r="P8458" s="12" t="str">
        <f>LEFT(Tabela2[[#This Row],[Código]],2)</f>
        <v>84</v>
      </c>
    </row>
    <row r="8459" spans="2:16" ht="15" customHeight="1" x14ac:dyDescent="0.25">
      <c r="B8459" s="31" t="str">
        <f>IF(Tabela2[[#This Row],[Tipo]] = 0,LOOKUP(Tabela2[[#This Row],[RESUMO]],Tabela3[Grupo],Tabela3[Meus produtos]),VLOOKUP(Tabela2[[#This Row],[Código]],Tabela4[[Código NBS/LC116]:[Meus serviços]],3,0))</f>
        <v>Não</v>
      </c>
      <c r="C8459" t="str">
        <f>IF(E8459=0,TEXT(dados!A8374,"00000000"),IF(E8459=2,TEXT(dados!A8374,"0000"),TEXT(dados!A8374,"#")))</f>
        <v>84798931</v>
      </c>
      <c r="D8459" t="str">
        <f>IF(dados!B8374=0,"",dados!B8374)</f>
        <v/>
      </c>
      <c r="E8459">
        <f>dados!C8374</f>
        <v>0</v>
      </c>
      <c r="F8459" t="str">
        <f>dados!D8374</f>
        <v>Limpadores de para-brisas eletricos, p/aeronaves</v>
      </c>
      <c r="G8459"/>
      <c r="H8459"/>
      <c r="I8459"/>
      <c r="J8459"/>
      <c r="K8459" s="13"/>
      <c r="L8459" s="13">
        <f>dados!I8374/100</f>
        <v>0.13880000000000001</v>
      </c>
      <c r="M8459" s="13">
        <f>dados!J8374/100</f>
        <v>0.17800000000000002</v>
      </c>
      <c r="N8459" s="13">
        <f>dados!K8374/100</f>
        <v>0.18</v>
      </c>
      <c r="O8459" s="13">
        <f>dados!L8374/100</f>
        <v>0</v>
      </c>
      <c r="P8459" s="12" t="str">
        <f>LEFT(Tabela2[[#This Row],[Código]],2)</f>
        <v>84</v>
      </c>
    </row>
    <row r="8460" spans="2:16" ht="15" customHeight="1" x14ac:dyDescent="0.25">
      <c r="B8460" s="31" t="str">
        <f>IF(Tabela2[[#This Row],[Tipo]] = 0,LOOKUP(Tabela2[[#This Row],[RESUMO]],Tabela3[Grupo],Tabela3[Meus produtos]),VLOOKUP(Tabela2[[#This Row],[Código]],Tabela4[[Código NBS/LC116]:[Meus serviços]],3,0))</f>
        <v>Não</v>
      </c>
      <c r="C8460" t="str">
        <f>IF(E8460=0,TEXT(dados!A8375,"00000000"),IF(E8460=2,TEXT(dados!A8375,"0000"),TEXT(dados!A8375,"#")))</f>
        <v>84798932</v>
      </c>
      <c r="D8460" t="str">
        <f>IF(dados!B8375=0,"",dados!B8375)</f>
        <v/>
      </c>
      <c r="E8460">
        <f>dados!C8375</f>
        <v>0</v>
      </c>
      <c r="F8460" t="str">
        <f>dados!D8375</f>
        <v>Acumuladores hidraulicos p/aeronaves</v>
      </c>
      <c r="G8460"/>
      <c r="H8460"/>
      <c r="I8460"/>
      <c r="J8460"/>
      <c r="K8460" s="13"/>
      <c r="L8460" s="13">
        <f>dados!I8375/100</f>
        <v>0.13880000000000001</v>
      </c>
      <c r="M8460" s="13">
        <f>dados!J8375/100</f>
        <v>0.17800000000000002</v>
      </c>
      <c r="N8460" s="13">
        <f>dados!K8375/100</f>
        <v>0.18</v>
      </c>
      <c r="O8460" s="13">
        <f>dados!L8375/100</f>
        <v>0</v>
      </c>
      <c r="P8460" s="12" t="str">
        <f>LEFT(Tabela2[[#This Row],[Código]],2)</f>
        <v>84</v>
      </c>
    </row>
    <row r="8461" spans="2:16" ht="15" customHeight="1" x14ac:dyDescent="0.25">
      <c r="B8461" s="31" t="str">
        <f>IF(Tabela2[[#This Row],[Tipo]] = 0,LOOKUP(Tabela2[[#This Row],[RESUMO]],Tabela3[Grupo],Tabela3[Meus produtos]),VLOOKUP(Tabela2[[#This Row],[Código]],Tabela4[[Código NBS/LC116]:[Meus serviços]],3,0))</f>
        <v>Não</v>
      </c>
      <c r="C8461" t="str">
        <f>IF(E8461=0,TEXT(dados!A8376,"00000000"),IF(E8461=2,TEXT(dados!A8376,"0000"),TEXT(dados!A8376,"#")))</f>
        <v>84798940</v>
      </c>
      <c r="D8461" t="str">
        <f>IF(dados!B8376=0,"",dados!B8376)</f>
        <v/>
      </c>
      <c r="E8461">
        <f>dados!C8376</f>
        <v>0</v>
      </c>
      <c r="F8461" t="str">
        <f>dados!D8376</f>
        <v>Silos metalicos p/cereais,fixos,incl.as baterias,etc.</v>
      </c>
      <c r="G8461"/>
      <c r="H8461"/>
      <c r="I8461"/>
      <c r="J8461"/>
      <c r="K8461" s="13"/>
      <c r="L8461" s="13">
        <f>dados!I8376/100</f>
        <v>0.13449999999999998</v>
      </c>
      <c r="M8461" s="13">
        <f>dados!J8376/100</f>
        <v>0.1699</v>
      </c>
      <c r="N8461" s="13">
        <f>dados!K8376/100</f>
        <v>0.18</v>
      </c>
      <c r="O8461" s="13">
        <f>dados!L8376/100</f>
        <v>0</v>
      </c>
      <c r="P8461" s="12" t="str">
        <f>LEFT(Tabela2[[#This Row],[Código]],2)</f>
        <v>84</v>
      </c>
    </row>
    <row r="8462" spans="2:16" ht="15" customHeight="1" x14ac:dyDescent="0.25">
      <c r="B8462" s="31" t="str">
        <f>IF(Tabela2[[#This Row],[Tipo]] = 0,LOOKUP(Tabela2[[#This Row],[RESUMO]],Tabela3[Grupo],Tabela3[Meus produtos]),VLOOKUP(Tabela2[[#This Row],[Código]],Tabela4[[Código NBS/LC116]:[Meus serviços]],3,0))</f>
        <v>Não</v>
      </c>
      <c r="C8462" t="str">
        <f>IF(E8462=0,TEXT(dados!A8377,"00000000"),IF(E8462=2,TEXT(dados!A8377,"0000"),TEXT(dados!A8377,"#")))</f>
        <v>84798991</v>
      </c>
      <c r="D8462" t="str">
        <f>IF(dados!B8377=0,"",dados!B8377)</f>
        <v/>
      </c>
      <c r="E8462">
        <f>dados!C8377</f>
        <v>0</v>
      </c>
      <c r="F8462" t="str">
        <f>dados!D8377</f>
        <v>Apars.p/limpar pecas por ultra-som</v>
      </c>
      <c r="G8462"/>
      <c r="H8462"/>
      <c r="I8462"/>
      <c r="J8462"/>
      <c r="K8462" s="13"/>
      <c r="L8462" s="13">
        <f>dados!I8377/100</f>
        <v>0.13449999999999998</v>
      </c>
      <c r="M8462" s="13">
        <f>dados!J8377/100</f>
        <v>0.1699</v>
      </c>
      <c r="N8462" s="13">
        <f>dados!K8377/100</f>
        <v>0.12</v>
      </c>
      <c r="O8462" s="13">
        <f>dados!L8377/100</f>
        <v>0</v>
      </c>
      <c r="P8462" s="12" t="str">
        <f>LEFT(Tabela2[[#This Row],[Código]],2)</f>
        <v>84</v>
      </c>
    </row>
    <row r="8463" spans="2:16" ht="15" customHeight="1" x14ac:dyDescent="0.25">
      <c r="B8463" s="31" t="str">
        <f>IF(Tabela2[[#This Row],[Tipo]] = 0,LOOKUP(Tabela2[[#This Row],[RESUMO]],Tabela3[Grupo],Tabela3[Meus produtos]),VLOOKUP(Tabela2[[#This Row],[Código]],Tabela4[[Código NBS/LC116]:[Meus serviços]],3,0))</f>
        <v>Não</v>
      </c>
      <c r="C8463" t="str">
        <f>IF(E8463=0,TEXT(dados!A8378,"00000000"),IF(E8463=2,TEXT(dados!A8378,"0000"),TEXT(dados!A8378,"#")))</f>
        <v>84798992</v>
      </c>
      <c r="D8463" t="str">
        <f>IF(dados!B8378=0,"",dados!B8378)</f>
        <v/>
      </c>
      <c r="E8463">
        <f>dados!C8378</f>
        <v>0</v>
      </c>
      <c r="F8463" t="str">
        <f>dados!D8378</f>
        <v>Maqs.de leme p/embarcacoes</v>
      </c>
      <c r="G8463"/>
      <c r="H8463"/>
      <c r="I8463"/>
      <c r="J8463"/>
      <c r="K8463" s="13"/>
      <c r="L8463" s="13">
        <f>dados!I8378/100</f>
        <v>0.13880000000000001</v>
      </c>
      <c r="M8463" s="13">
        <f>dados!J8378/100</f>
        <v>0.17420000000000002</v>
      </c>
      <c r="N8463" s="13">
        <f>dados!K8378/100</f>
        <v>0.18</v>
      </c>
      <c r="O8463" s="13">
        <f>dados!L8378/100</f>
        <v>0</v>
      </c>
      <c r="P8463" s="12" t="str">
        <f>LEFT(Tabela2[[#This Row],[Código]],2)</f>
        <v>84</v>
      </c>
    </row>
    <row r="8464" spans="2:16" ht="15" customHeight="1" x14ac:dyDescent="0.25">
      <c r="B8464" s="31" t="str">
        <f>IF(Tabela2[[#This Row],[Tipo]] = 0,LOOKUP(Tabela2[[#This Row],[RESUMO]],Tabela3[Grupo],Tabela3[Meus produtos]),VLOOKUP(Tabela2[[#This Row],[Código]],Tabela4[[Código NBS/LC116]:[Meus serviços]],3,0))</f>
        <v>Não</v>
      </c>
      <c r="C8464" t="str">
        <f>IF(E8464=0,TEXT(dados!A8379,"00000000"),IF(E8464=2,TEXT(dados!A8379,"0000"),TEXT(dados!A8379,"#")))</f>
        <v>84798999</v>
      </c>
      <c r="D8464" t="str">
        <f>IF(dados!B8379=0,"",dados!B8379)</f>
        <v/>
      </c>
      <c r="E8464">
        <f>dados!C8379</f>
        <v>0</v>
      </c>
      <c r="F8464" t="str">
        <f>dados!D8379</f>
        <v>Outros maqs.e apars.mecanicos c/funcao propria</v>
      </c>
      <c r="G8464"/>
      <c r="H8464"/>
      <c r="I8464"/>
      <c r="J8464"/>
      <c r="K8464" s="13"/>
      <c r="L8464" s="13">
        <f>dados!I8379/100</f>
        <v>0.13449999999999998</v>
      </c>
      <c r="M8464" s="13">
        <f>dados!J8379/100</f>
        <v>0.1699</v>
      </c>
      <c r="N8464" s="13">
        <f>dados!K8379/100</f>
        <v>0.12</v>
      </c>
      <c r="O8464" s="13">
        <f>dados!L8379/100</f>
        <v>0</v>
      </c>
      <c r="P8464" s="12" t="str">
        <f>LEFT(Tabela2[[#This Row],[Código]],2)</f>
        <v>84</v>
      </c>
    </row>
    <row r="8465" spans="2:16" ht="15" customHeight="1" x14ac:dyDescent="0.25">
      <c r="B8465" s="31" t="str">
        <f>IF(Tabela2[[#This Row],[Tipo]] = 0,LOOKUP(Tabela2[[#This Row],[RESUMO]],Tabela3[Grupo],Tabela3[Meus produtos]),VLOOKUP(Tabela2[[#This Row],[Código]],Tabela4[[Código NBS/LC116]:[Meus serviços]],3,0))</f>
        <v>Não</v>
      </c>
      <c r="C8465" t="str">
        <f>IF(E8465=0,TEXT(dados!A8380,"00000000"),IF(E8465=2,TEXT(dados!A8380,"0000"),TEXT(dados!A8380,"#")))</f>
        <v>84799010</v>
      </c>
      <c r="D8465" t="str">
        <f>IF(dados!B8380=0,"",dados!B8380)</f>
        <v/>
      </c>
      <c r="E8465">
        <f>dados!C8380</f>
        <v>0</v>
      </c>
      <c r="F8465" t="str">
        <f>dados!D8380</f>
        <v>Partes de limpadores de para-brisas,etc. p/aeronaves</v>
      </c>
      <c r="G8465"/>
      <c r="H8465"/>
      <c r="I8465"/>
      <c r="J8465"/>
      <c r="K8465" s="13"/>
      <c r="L8465" s="13">
        <f>dados!I8380/100</f>
        <v>0.13880000000000001</v>
      </c>
      <c r="M8465" s="13">
        <f>dados!J8380/100</f>
        <v>0.17610000000000001</v>
      </c>
      <c r="N8465" s="13">
        <f>dados!K8380/100</f>
        <v>0.18</v>
      </c>
      <c r="O8465" s="13">
        <f>dados!L8380/100</f>
        <v>0</v>
      </c>
      <c r="P8465" s="12" t="str">
        <f>LEFT(Tabela2[[#This Row],[Código]],2)</f>
        <v>84</v>
      </c>
    </row>
    <row r="8466" spans="2:16" ht="15" customHeight="1" x14ac:dyDescent="0.25">
      <c r="B8466" s="31" t="str">
        <f>IF(Tabela2[[#This Row],[Tipo]] = 0,LOOKUP(Tabela2[[#This Row],[RESUMO]],Tabela3[Grupo],Tabela3[Meus produtos]),VLOOKUP(Tabela2[[#This Row],[Código]],Tabela4[[Código NBS/LC116]:[Meus serviços]],3,0))</f>
        <v>Não</v>
      </c>
      <c r="C8466" t="str">
        <f>IF(E8466=0,TEXT(dados!A8381,"00000000"),IF(E8466=2,TEXT(dados!A8381,"0000"),TEXT(dados!A8381,"#")))</f>
        <v>84799090</v>
      </c>
      <c r="D8466" t="str">
        <f>IF(dados!B8381=0,"",dados!B8381)</f>
        <v/>
      </c>
      <c r="E8466">
        <f>dados!C8381</f>
        <v>0</v>
      </c>
      <c r="F8466" t="str">
        <f>dados!D8381</f>
        <v>Outs.partes de maqs.e apars.mecanicos c/funcao propria</v>
      </c>
      <c r="G8466"/>
      <c r="H8466"/>
      <c r="I8466"/>
      <c r="J8466"/>
      <c r="K8466" s="13"/>
      <c r="L8466" s="13">
        <f>dados!I8381/100</f>
        <v>0.13449999999999998</v>
      </c>
      <c r="M8466" s="13">
        <f>dados!J8381/100</f>
        <v>0.1699</v>
      </c>
      <c r="N8466" s="13">
        <f>dados!K8381/100</f>
        <v>0.18</v>
      </c>
      <c r="O8466" s="13">
        <f>dados!L8381/100</f>
        <v>0</v>
      </c>
      <c r="P8466" s="12" t="str">
        <f>LEFT(Tabela2[[#This Row],[Código]],2)</f>
        <v>84</v>
      </c>
    </row>
    <row r="8467" spans="2:16" ht="15" customHeight="1" x14ac:dyDescent="0.25">
      <c r="B8467" s="31" t="str">
        <f>IF(Tabela2[[#This Row],[Tipo]] = 0,LOOKUP(Tabela2[[#This Row],[RESUMO]],Tabela3[Grupo],Tabela3[Meus produtos]),VLOOKUP(Tabela2[[#This Row],[Código]],Tabela4[[Código NBS/LC116]:[Meus serviços]],3,0))</f>
        <v>Não</v>
      </c>
      <c r="C8467" t="str">
        <f>IF(E8467=0,TEXT(dados!A8382,"00000000"),IF(E8467=2,TEXT(dados!A8382,"0000"),TEXT(dados!A8382,"#")))</f>
        <v>84801000</v>
      </c>
      <c r="D8467" t="str">
        <f>IF(dados!B8382=0,"",dados!B8382)</f>
        <v/>
      </c>
      <c r="E8467">
        <f>dados!C8382</f>
        <v>0</v>
      </c>
      <c r="F8467" t="str">
        <f>dados!D8382</f>
        <v>Caixas de fundicao</v>
      </c>
      <c r="G8467"/>
      <c r="H8467"/>
      <c r="I8467"/>
      <c r="J8467"/>
      <c r="K8467" s="13"/>
      <c r="L8467" s="13">
        <f>dados!I8382/100</f>
        <v>0.13449999999999998</v>
      </c>
      <c r="M8467" s="13">
        <f>dados!J8382/100</f>
        <v>0.1699</v>
      </c>
      <c r="N8467" s="13">
        <f>dados!K8382/100</f>
        <v>0.18</v>
      </c>
      <c r="O8467" s="13">
        <f>dados!L8382/100</f>
        <v>0</v>
      </c>
      <c r="P8467" s="12" t="str">
        <f>LEFT(Tabela2[[#This Row],[Código]],2)</f>
        <v>84</v>
      </c>
    </row>
    <row r="8468" spans="2:16" ht="15" customHeight="1" x14ac:dyDescent="0.25">
      <c r="B8468" s="31" t="str">
        <f>IF(Tabela2[[#This Row],[Tipo]] = 0,LOOKUP(Tabela2[[#This Row],[RESUMO]],Tabela3[Grupo],Tabela3[Meus produtos]),VLOOKUP(Tabela2[[#This Row],[Código]],Tabela4[[Código NBS/LC116]:[Meus serviços]],3,0))</f>
        <v>Não</v>
      </c>
      <c r="C8468" t="str">
        <f>IF(E8468=0,TEXT(dados!A8383,"00000000"),IF(E8468=2,TEXT(dados!A8383,"0000"),TEXT(dados!A8383,"#")))</f>
        <v>84802000</v>
      </c>
      <c r="D8468" t="str">
        <f>IF(dados!B8383=0,"",dados!B8383)</f>
        <v/>
      </c>
      <c r="E8468">
        <f>dados!C8383</f>
        <v>0</v>
      </c>
      <c r="F8468" t="str">
        <f>dados!D8383</f>
        <v>Placas de fundo p/moldes</v>
      </c>
      <c r="G8468"/>
      <c r="H8468"/>
      <c r="I8468"/>
      <c r="J8468"/>
      <c r="K8468" s="13"/>
      <c r="L8468" s="13">
        <f>dados!I8383/100</f>
        <v>0.13449999999999998</v>
      </c>
      <c r="M8468" s="13">
        <f>dados!J8383/100</f>
        <v>0.1699</v>
      </c>
      <c r="N8468" s="13">
        <f>dados!K8383/100</f>
        <v>0.18</v>
      </c>
      <c r="O8468" s="13">
        <f>dados!L8383/100</f>
        <v>0</v>
      </c>
      <c r="P8468" s="12" t="str">
        <f>LEFT(Tabela2[[#This Row],[Código]],2)</f>
        <v>84</v>
      </c>
    </row>
    <row r="8469" spans="2:16" ht="15" customHeight="1" x14ac:dyDescent="0.25">
      <c r="B8469" s="31" t="str">
        <f>IF(Tabela2[[#This Row],[Tipo]] = 0,LOOKUP(Tabela2[[#This Row],[RESUMO]],Tabela3[Grupo],Tabela3[Meus produtos]),VLOOKUP(Tabela2[[#This Row],[Código]],Tabela4[[Código NBS/LC116]:[Meus serviços]],3,0))</f>
        <v>Não</v>
      </c>
      <c r="C8469" t="str">
        <f>IF(E8469=0,TEXT(dados!A8384,"00000000"),IF(E8469=2,TEXT(dados!A8384,"0000"),TEXT(dados!A8384,"#")))</f>
        <v>84803000</v>
      </c>
      <c r="D8469" t="str">
        <f>IF(dados!B8384=0,"",dados!B8384)</f>
        <v/>
      </c>
      <c r="E8469">
        <f>dados!C8384</f>
        <v>0</v>
      </c>
      <c r="F8469" t="str">
        <f>dados!D8384</f>
        <v>Modelos p/moldes</v>
      </c>
      <c r="G8469"/>
      <c r="H8469"/>
      <c r="I8469"/>
      <c r="J8469"/>
      <c r="K8469" s="13"/>
      <c r="L8469" s="13">
        <f>dados!I8384/100</f>
        <v>0.13449999999999998</v>
      </c>
      <c r="M8469" s="13">
        <f>dados!J8384/100</f>
        <v>0.1699</v>
      </c>
      <c r="N8469" s="13">
        <f>dados!K8384/100</f>
        <v>0.18</v>
      </c>
      <c r="O8469" s="13">
        <f>dados!L8384/100</f>
        <v>0</v>
      </c>
      <c r="P8469" s="12" t="str">
        <f>LEFT(Tabela2[[#This Row],[Código]],2)</f>
        <v>84</v>
      </c>
    </row>
    <row r="8470" spans="2:16" ht="15" customHeight="1" x14ac:dyDescent="0.25">
      <c r="B8470" s="31" t="str">
        <f>IF(Tabela2[[#This Row],[Tipo]] = 0,LOOKUP(Tabela2[[#This Row],[RESUMO]],Tabela3[Grupo],Tabela3[Meus produtos]),VLOOKUP(Tabela2[[#This Row],[Código]],Tabela4[[Código NBS/LC116]:[Meus serviços]],3,0))</f>
        <v>Não</v>
      </c>
      <c r="C8470" t="str">
        <f>IF(E8470=0,TEXT(dados!A8385,"00000000"),IF(E8470=2,TEXT(dados!A8385,"0000"),TEXT(dados!A8385,"#")))</f>
        <v>84804100</v>
      </c>
      <c r="D8470" t="str">
        <f>IF(dados!B8385=0,"",dados!B8385)</f>
        <v/>
      </c>
      <c r="E8470">
        <f>dados!C8385</f>
        <v>0</v>
      </c>
      <c r="F8470" t="str">
        <f>dados!D8385</f>
        <v>Moldes p/moldagem de metais,etc.por injecao/compressao</v>
      </c>
      <c r="G8470"/>
      <c r="H8470"/>
      <c r="I8470"/>
      <c r="J8470"/>
      <c r="K8470" s="13"/>
      <c r="L8470" s="13">
        <f>dados!I8385/100</f>
        <v>0.13449999999999998</v>
      </c>
      <c r="M8470" s="13">
        <f>dados!J8385/100</f>
        <v>0.1699</v>
      </c>
      <c r="N8470" s="13">
        <f>dados!K8385/100</f>
        <v>0.18</v>
      </c>
      <c r="O8470" s="13">
        <f>dados!L8385/100</f>
        <v>0</v>
      </c>
      <c r="P8470" s="12" t="str">
        <f>LEFT(Tabela2[[#This Row],[Código]],2)</f>
        <v>84</v>
      </c>
    </row>
    <row r="8471" spans="2:16" ht="15" customHeight="1" x14ac:dyDescent="0.25">
      <c r="B8471" s="31" t="str">
        <f>IF(Tabela2[[#This Row],[Tipo]] = 0,LOOKUP(Tabela2[[#This Row],[RESUMO]],Tabela3[Grupo],Tabela3[Meus produtos]),VLOOKUP(Tabela2[[#This Row],[Código]],Tabela4[[Código NBS/LC116]:[Meus serviços]],3,0))</f>
        <v>Não</v>
      </c>
      <c r="C8471" t="str">
        <f>IF(E8471=0,TEXT(dados!A8386,"00000000"),IF(E8471=2,TEXT(dados!A8386,"0000"),TEXT(dados!A8386,"#")))</f>
        <v>84804910</v>
      </c>
      <c r="D8471" t="str">
        <f>IF(dados!B8386=0,"",dados!B8386)</f>
        <v/>
      </c>
      <c r="E8471">
        <f>dados!C8386</f>
        <v>0</v>
      </c>
      <c r="F8471" t="str">
        <f>dados!D8386</f>
        <v>Coquilhas p/metais/carbonetos metalicos</v>
      </c>
      <c r="G8471"/>
      <c r="H8471"/>
      <c r="I8471"/>
      <c r="J8471"/>
      <c r="K8471" s="13"/>
      <c r="L8471" s="13">
        <f>dados!I8386/100</f>
        <v>0.13449999999999998</v>
      </c>
      <c r="M8471" s="13">
        <f>dados!J8386/100</f>
        <v>0.1699</v>
      </c>
      <c r="N8471" s="13">
        <f>dados!K8386/100</f>
        <v>0.18</v>
      </c>
      <c r="O8471" s="13">
        <f>dados!L8386/100</f>
        <v>0</v>
      </c>
      <c r="P8471" s="12" t="str">
        <f>LEFT(Tabela2[[#This Row],[Código]],2)</f>
        <v>84</v>
      </c>
    </row>
    <row r="8472" spans="2:16" ht="15" customHeight="1" x14ac:dyDescent="0.25">
      <c r="B8472" s="31" t="str">
        <f>IF(Tabela2[[#This Row],[Tipo]] = 0,LOOKUP(Tabela2[[#This Row],[RESUMO]],Tabela3[Grupo],Tabela3[Meus produtos]),VLOOKUP(Tabela2[[#This Row],[Código]],Tabela4[[Código NBS/LC116]:[Meus serviços]],3,0))</f>
        <v>Não</v>
      </c>
      <c r="C8472" t="str">
        <f>IF(E8472=0,TEXT(dados!A8387,"00000000"),IF(E8472=2,TEXT(dados!A8387,"0000"),TEXT(dados!A8387,"#")))</f>
        <v>84804990</v>
      </c>
      <c r="D8472" t="str">
        <f>IF(dados!B8387=0,"",dados!B8387)</f>
        <v/>
      </c>
      <c r="E8472">
        <f>dados!C8387</f>
        <v>0</v>
      </c>
      <c r="F8472" t="str">
        <f>dados!D8387</f>
        <v>Outros moldes p/metais/carbonetos metalicos</v>
      </c>
      <c r="G8472"/>
      <c r="H8472"/>
      <c r="I8472"/>
      <c r="J8472"/>
      <c r="K8472" s="13"/>
      <c r="L8472" s="13">
        <f>dados!I8387/100</f>
        <v>0.13449999999999998</v>
      </c>
      <c r="M8472" s="13">
        <f>dados!J8387/100</f>
        <v>0.1699</v>
      </c>
      <c r="N8472" s="13">
        <f>dados!K8387/100</f>
        <v>0.18</v>
      </c>
      <c r="O8472" s="13">
        <f>dados!L8387/100</f>
        <v>0</v>
      </c>
      <c r="P8472" s="12" t="str">
        <f>LEFT(Tabela2[[#This Row],[Código]],2)</f>
        <v>84</v>
      </c>
    </row>
    <row r="8473" spans="2:16" ht="15" customHeight="1" x14ac:dyDescent="0.25">
      <c r="B8473" s="31" t="str">
        <f>IF(Tabela2[[#This Row],[Tipo]] = 0,LOOKUP(Tabela2[[#This Row],[RESUMO]],Tabela3[Grupo],Tabela3[Meus produtos]),VLOOKUP(Tabela2[[#This Row],[Código]],Tabela4[[Código NBS/LC116]:[Meus serviços]],3,0))</f>
        <v>Não</v>
      </c>
      <c r="C8473" t="str">
        <f>IF(E8473=0,TEXT(dados!A8388,"00000000"),IF(E8473=2,TEXT(dados!A8388,"0000"),TEXT(dados!A8388,"#")))</f>
        <v>84805000</v>
      </c>
      <c r="D8473" t="str">
        <f>IF(dados!B8388=0,"",dados!B8388)</f>
        <v/>
      </c>
      <c r="E8473">
        <f>dados!C8388</f>
        <v>0</v>
      </c>
      <c r="F8473" t="str">
        <f>dados!D8388</f>
        <v>Moldes p/vidros</v>
      </c>
      <c r="G8473"/>
      <c r="H8473"/>
      <c r="I8473"/>
      <c r="J8473"/>
      <c r="K8473" s="13"/>
      <c r="L8473" s="13">
        <f>dados!I8388/100</f>
        <v>0.13449999999999998</v>
      </c>
      <c r="M8473" s="13">
        <f>dados!J8388/100</f>
        <v>0.1699</v>
      </c>
      <c r="N8473" s="13">
        <f>dados!K8388/100</f>
        <v>0.18</v>
      </c>
      <c r="O8473" s="13">
        <f>dados!L8388/100</f>
        <v>0</v>
      </c>
      <c r="P8473" s="12" t="str">
        <f>LEFT(Tabela2[[#This Row],[Código]],2)</f>
        <v>84</v>
      </c>
    </row>
    <row r="8474" spans="2:16" ht="15" customHeight="1" x14ac:dyDescent="0.25">
      <c r="B8474" s="31" t="str">
        <f>IF(Tabela2[[#This Row],[Tipo]] = 0,LOOKUP(Tabela2[[#This Row],[RESUMO]],Tabela3[Grupo],Tabela3[Meus produtos]),VLOOKUP(Tabela2[[#This Row],[Código]],Tabela4[[Código NBS/LC116]:[Meus serviços]],3,0))</f>
        <v>Não</v>
      </c>
      <c r="C8474" t="str">
        <f>IF(E8474=0,TEXT(dados!A8389,"00000000"),IF(E8474=2,TEXT(dados!A8389,"0000"),TEXT(dados!A8389,"#")))</f>
        <v>84806000</v>
      </c>
      <c r="D8474" t="str">
        <f>IF(dados!B8389=0,"",dados!B8389)</f>
        <v/>
      </c>
      <c r="E8474">
        <f>dados!C8389</f>
        <v>0</v>
      </c>
      <c r="F8474" t="str">
        <f>dados!D8389</f>
        <v>Moldes p/materias minerais</v>
      </c>
      <c r="G8474"/>
      <c r="H8474"/>
      <c r="I8474"/>
      <c r="J8474"/>
      <c r="K8474" s="13"/>
      <c r="L8474" s="13">
        <f>dados!I8389/100</f>
        <v>0.13449999999999998</v>
      </c>
      <c r="M8474" s="13">
        <f>dados!J8389/100</f>
        <v>0.1699</v>
      </c>
      <c r="N8474" s="13">
        <f>dados!K8389/100</f>
        <v>0.18</v>
      </c>
      <c r="O8474" s="13">
        <f>dados!L8389/100</f>
        <v>0</v>
      </c>
      <c r="P8474" s="12" t="str">
        <f>LEFT(Tabela2[[#This Row],[Código]],2)</f>
        <v>84</v>
      </c>
    </row>
    <row r="8475" spans="2:16" ht="15" customHeight="1" x14ac:dyDescent="0.25">
      <c r="B8475" s="31" t="str">
        <f>IF(Tabela2[[#This Row],[Tipo]] = 0,LOOKUP(Tabela2[[#This Row],[RESUMO]],Tabela3[Grupo],Tabela3[Meus produtos]),VLOOKUP(Tabela2[[#This Row],[Código]],Tabela4[[Código NBS/LC116]:[Meus serviços]],3,0))</f>
        <v>Não</v>
      </c>
      <c r="C8475" t="str">
        <f>IF(E8475=0,TEXT(dados!A8390,"00000000"),IF(E8475=2,TEXT(dados!A8390,"0000"),TEXT(dados!A8390,"#")))</f>
        <v>84807100</v>
      </c>
      <c r="D8475" t="str">
        <f>IF(dados!B8390=0,"",dados!B8390)</f>
        <v/>
      </c>
      <c r="E8475">
        <f>dados!C8390</f>
        <v>0</v>
      </c>
      <c r="F8475" t="str">
        <f>dados!D8390</f>
        <v>Moldes p/moldagem de borrracha/plastico,por injecao,etc</v>
      </c>
      <c r="G8475"/>
      <c r="H8475"/>
      <c r="I8475"/>
      <c r="J8475"/>
      <c r="K8475" s="13"/>
      <c r="L8475" s="13">
        <f>dados!I8390/100</f>
        <v>0.13449999999999998</v>
      </c>
      <c r="M8475" s="13">
        <f>dados!J8390/100</f>
        <v>0.1699</v>
      </c>
      <c r="N8475" s="13">
        <f>dados!K8390/100</f>
        <v>0.18</v>
      </c>
      <c r="O8475" s="13">
        <f>dados!L8390/100</f>
        <v>0</v>
      </c>
      <c r="P8475" s="12" t="str">
        <f>LEFT(Tabela2[[#This Row],[Código]],2)</f>
        <v>84</v>
      </c>
    </row>
    <row r="8476" spans="2:16" ht="15" customHeight="1" x14ac:dyDescent="0.25">
      <c r="B8476" s="31" t="str">
        <f>IF(Tabela2[[#This Row],[Tipo]] = 0,LOOKUP(Tabela2[[#This Row],[RESUMO]],Tabela3[Grupo],Tabela3[Meus produtos]),VLOOKUP(Tabela2[[#This Row],[Código]],Tabela4[[Código NBS/LC116]:[Meus serviços]],3,0))</f>
        <v>Não</v>
      </c>
      <c r="C8476" t="str">
        <f>IF(E8476=0,TEXT(dados!A8391,"00000000"),IF(E8476=2,TEXT(dados!A8391,"0000"),TEXT(dados!A8391,"#")))</f>
        <v>84807910</v>
      </c>
      <c r="D8476" t="str">
        <f>IF(dados!B8391=0,"",dados!B8391)</f>
        <v/>
      </c>
      <c r="E8476">
        <f>dados!C8391</f>
        <v>0</v>
      </c>
      <c r="F8476" t="str">
        <f>dados!D8391</f>
        <v>Para vulcanizacao de pneumaticos</v>
      </c>
      <c r="G8476"/>
      <c r="H8476"/>
      <c r="I8476"/>
      <c r="J8476"/>
      <c r="K8476" s="13"/>
      <c r="L8476" s="13">
        <f>dados!I8391/100</f>
        <v>0.13449999999999998</v>
      </c>
      <c r="M8476" s="13">
        <f>dados!J8391/100</f>
        <v>0.1699</v>
      </c>
      <c r="N8476" s="13">
        <f>dados!K8391/100</f>
        <v>0.18</v>
      </c>
      <c r="O8476" s="13">
        <f>dados!L8391/100</f>
        <v>0</v>
      </c>
      <c r="P8476" s="12" t="str">
        <f>LEFT(Tabela2[[#This Row],[Código]],2)</f>
        <v>84</v>
      </c>
    </row>
    <row r="8477" spans="2:16" ht="15" customHeight="1" x14ac:dyDescent="0.25">
      <c r="B8477" s="31" t="str">
        <f>IF(Tabela2[[#This Row],[Tipo]] = 0,LOOKUP(Tabela2[[#This Row],[RESUMO]],Tabela3[Grupo],Tabela3[Meus produtos]),VLOOKUP(Tabela2[[#This Row],[Código]],Tabela4[[Código NBS/LC116]:[Meus serviços]],3,0))</f>
        <v>Não</v>
      </c>
      <c r="C8477" t="str">
        <f>IF(E8477=0,TEXT(dados!A8392,"00000000"),IF(E8477=2,TEXT(dados!A8392,"0000"),TEXT(dados!A8392,"#")))</f>
        <v>84807990</v>
      </c>
      <c r="D8477" t="str">
        <f>IF(dados!B8392=0,"",dados!B8392)</f>
        <v/>
      </c>
      <c r="E8477">
        <f>dados!C8392</f>
        <v>0</v>
      </c>
      <c r="F8477" t="str">
        <f>dados!D8392</f>
        <v>Outros</v>
      </c>
      <c r="G8477"/>
      <c r="H8477"/>
      <c r="I8477"/>
      <c r="J8477"/>
      <c r="K8477" s="13"/>
      <c r="L8477" s="13">
        <f>dados!I8392/100</f>
        <v>0.13449999999999998</v>
      </c>
      <c r="M8477" s="13">
        <f>dados!J8392/100</f>
        <v>0.1699</v>
      </c>
      <c r="N8477" s="13">
        <f>dados!K8392/100</f>
        <v>0.18</v>
      </c>
      <c r="O8477" s="13">
        <f>dados!L8392/100</f>
        <v>0</v>
      </c>
      <c r="P8477" s="12" t="str">
        <f>LEFT(Tabela2[[#This Row],[Código]],2)</f>
        <v>84</v>
      </c>
    </row>
    <row r="8478" spans="2:16" ht="15" customHeight="1" x14ac:dyDescent="0.25">
      <c r="B8478" s="31" t="str">
        <f>IF(Tabela2[[#This Row],[Tipo]] = 0,LOOKUP(Tabela2[[#This Row],[RESUMO]],Tabela3[Grupo],Tabela3[Meus produtos]),VLOOKUP(Tabela2[[#This Row],[Código]],Tabela4[[Código NBS/LC116]:[Meus serviços]],3,0))</f>
        <v>Não</v>
      </c>
      <c r="C8478" t="str">
        <f>IF(E8478=0,TEXT(dados!A8393,"00000000"),IF(E8478=2,TEXT(dados!A8393,"0000"),TEXT(dados!A8393,"#")))</f>
        <v>84811000</v>
      </c>
      <c r="D8478" t="str">
        <f>IF(dados!B8393=0,"",dados!B8393)</f>
        <v/>
      </c>
      <c r="E8478">
        <f>dados!C8393</f>
        <v>0</v>
      </c>
      <c r="F8478" t="str">
        <f>dados!D8393</f>
        <v>Valvulas redutoras de pressao</v>
      </c>
      <c r="G8478"/>
      <c r="H8478"/>
      <c r="I8478"/>
      <c r="J8478"/>
      <c r="K8478" s="13"/>
      <c r="L8478" s="13">
        <f>dados!I8393/100</f>
        <v>0.13449999999999998</v>
      </c>
      <c r="M8478" s="13">
        <f>dados!J8393/100</f>
        <v>0.17579999999999998</v>
      </c>
      <c r="N8478" s="13">
        <f>dados!K8393/100</f>
        <v>0.12</v>
      </c>
      <c r="O8478" s="13">
        <f>dados!L8393/100</f>
        <v>0</v>
      </c>
      <c r="P8478" s="12" t="str">
        <f>LEFT(Tabela2[[#This Row],[Código]],2)</f>
        <v>84</v>
      </c>
    </row>
    <row r="8479" spans="2:16" ht="15" customHeight="1" x14ac:dyDescent="0.25">
      <c r="B8479" s="31" t="str">
        <f>IF(Tabela2[[#This Row],[Tipo]] = 0,LOOKUP(Tabela2[[#This Row],[RESUMO]],Tabela3[Grupo],Tabela3[Meus produtos]),VLOOKUP(Tabela2[[#This Row],[Código]],Tabela4[[Código NBS/LC116]:[Meus serviços]],3,0))</f>
        <v>Não</v>
      </c>
      <c r="C8479" t="str">
        <f>IF(E8479=0,TEXT(dados!A8394,"00000000"),IF(E8479=2,TEXT(dados!A8394,"0000"),TEXT(dados!A8394,"#")))</f>
        <v>84812011</v>
      </c>
      <c r="D8479" t="str">
        <f>IF(dados!B8394=0,"",dados!B8394)</f>
        <v/>
      </c>
      <c r="E8479">
        <f>dados!C8394</f>
        <v>0</v>
      </c>
      <c r="F8479" t="str">
        <f>dados!D8394</f>
        <v>Valvulas rotativas,de caixas de direcao hidraulica, com pinhao</v>
      </c>
      <c r="G8479"/>
      <c r="H8479"/>
      <c r="I8479"/>
      <c r="J8479"/>
      <c r="K8479" s="13"/>
      <c r="L8479" s="13">
        <f>dados!I8394/100</f>
        <v>0.14050000000000001</v>
      </c>
      <c r="M8479" s="13">
        <f>dados!J8394/100</f>
        <v>0.18179999999999999</v>
      </c>
      <c r="N8479" s="13">
        <f>dados!K8394/100</f>
        <v>0.12</v>
      </c>
      <c r="O8479" s="13">
        <f>dados!L8394/100</f>
        <v>0</v>
      </c>
      <c r="P8479" s="12" t="str">
        <f>LEFT(Tabela2[[#This Row],[Código]],2)</f>
        <v>84</v>
      </c>
    </row>
    <row r="8480" spans="2:16" ht="15" customHeight="1" x14ac:dyDescent="0.25">
      <c r="B8480" s="31" t="str">
        <f>IF(Tabela2[[#This Row],[Tipo]] = 0,LOOKUP(Tabela2[[#This Row],[RESUMO]],Tabela3[Grupo],Tabela3[Meus produtos]),VLOOKUP(Tabela2[[#This Row],[Código]],Tabela4[[Código NBS/LC116]:[Meus serviços]],3,0))</f>
        <v>Não</v>
      </c>
      <c r="C8480" t="str">
        <f>IF(E8480=0,TEXT(dados!A8395,"00000000"),IF(E8480=2,TEXT(dados!A8395,"0000"),TEXT(dados!A8395,"#")))</f>
        <v>84812019</v>
      </c>
      <c r="D8480" t="str">
        <f>IF(dados!B8395=0,"",dados!B8395)</f>
        <v/>
      </c>
      <c r="E8480">
        <f>dados!C8395</f>
        <v>0</v>
      </c>
      <c r="F8480" t="str">
        <f>dados!D8395</f>
        <v>Outras valvulas rotativas,de caixas de direcao hidraulica</v>
      </c>
      <c r="G8480"/>
      <c r="H8480"/>
      <c r="I8480"/>
      <c r="J8480"/>
      <c r="K8480" s="13"/>
      <c r="L8480" s="13">
        <f>dados!I8395/100</f>
        <v>0.14050000000000001</v>
      </c>
      <c r="M8480" s="13">
        <f>dados!J8395/100</f>
        <v>0.1605</v>
      </c>
      <c r="N8480" s="13">
        <f>dados!K8395/100</f>
        <v>0.12</v>
      </c>
      <c r="O8480" s="13">
        <f>dados!L8395/100</f>
        <v>0</v>
      </c>
      <c r="P8480" s="12" t="str">
        <f>LEFT(Tabela2[[#This Row],[Código]],2)</f>
        <v>84</v>
      </c>
    </row>
    <row r="8481" spans="2:16" ht="15" customHeight="1" x14ac:dyDescent="0.25">
      <c r="B8481" s="31" t="str">
        <f>IF(Tabela2[[#This Row],[Tipo]] = 0,LOOKUP(Tabela2[[#This Row],[RESUMO]],Tabela3[Grupo],Tabela3[Meus produtos]),VLOOKUP(Tabela2[[#This Row],[Código]],Tabela4[[Código NBS/LC116]:[Meus serviços]],3,0))</f>
        <v>Não</v>
      </c>
      <c r="C8481" t="str">
        <f>IF(E8481=0,TEXT(dados!A8396,"00000000"),IF(E8481=2,TEXT(dados!A8396,"0000"),TEXT(dados!A8396,"#")))</f>
        <v>84812090</v>
      </c>
      <c r="D8481" t="str">
        <f>IF(dados!B8396=0,"",dados!B8396)</f>
        <v/>
      </c>
      <c r="E8481">
        <f>dados!C8396</f>
        <v>0</v>
      </c>
      <c r="F8481" t="str">
        <f>dados!D8396</f>
        <v>Outs.valvulas p/transmissoes oleo-hidraulicas/pneumat.</v>
      </c>
      <c r="G8481"/>
      <c r="H8481"/>
      <c r="I8481"/>
      <c r="J8481"/>
      <c r="K8481" s="13"/>
      <c r="L8481" s="13">
        <f>dados!I8396/100</f>
        <v>0.13449999999999998</v>
      </c>
      <c r="M8481" s="13">
        <f>dados!J8396/100</f>
        <v>0.17579999999999998</v>
      </c>
      <c r="N8481" s="13">
        <f>dados!K8396/100</f>
        <v>0.12</v>
      </c>
      <c r="O8481" s="13">
        <f>dados!L8396/100</f>
        <v>0</v>
      </c>
      <c r="P8481" s="12" t="str">
        <f>LEFT(Tabela2[[#This Row],[Código]],2)</f>
        <v>84</v>
      </c>
    </row>
    <row r="8482" spans="2:16" ht="15" customHeight="1" x14ac:dyDescent="0.25">
      <c r="B8482" s="31" t="str">
        <f>IF(Tabela2[[#This Row],[Tipo]] = 0,LOOKUP(Tabela2[[#This Row],[RESUMO]],Tabela3[Grupo],Tabela3[Meus produtos]),VLOOKUP(Tabela2[[#This Row],[Código]],Tabela4[[Código NBS/LC116]:[Meus serviços]],3,0))</f>
        <v>Não</v>
      </c>
      <c r="C8482" t="str">
        <f>IF(E8482=0,TEXT(dados!A8397,"00000000"),IF(E8482=2,TEXT(dados!A8397,"0000"),TEXT(dados!A8397,"#")))</f>
        <v>84813000</v>
      </c>
      <c r="D8482" t="str">
        <f>IF(dados!B8397=0,"",dados!B8397)</f>
        <v/>
      </c>
      <c r="E8482">
        <f>dados!C8397</f>
        <v>0</v>
      </c>
      <c r="F8482" t="str">
        <f>dados!D8397</f>
        <v>Valvulas de retencao</v>
      </c>
      <c r="G8482"/>
      <c r="H8482"/>
      <c r="I8482"/>
      <c r="J8482"/>
      <c r="K8482" s="13"/>
      <c r="L8482" s="13">
        <f>dados!I8397/100</f>
        <v>0.13449999999999998</v>
      </c>
      <c r="M8482" s="13">
        <f>dados!J8397/100</f>
        <v>0.17579999999999998</v>
      </c>
      <c r="N8482" s="13">
        <f>dados!K8397/100</f>
        <v>0.18</v>
      </c>
      <c r="O8482" s="13">
        <f>dados!L8397/100</f>
        <v>0</v>
      </c>
      <c r="P8482" s="12" t="str">
        <f>LEFT(Tabela2[[#This Row],[Código]],2)</f>
        <v>84</v>
      </c>
    </row>
    <row r="8483" spans="2:16" ht="15" customHeight="1" x14ac:dyDescent="0.25">
      <c r="B8483" s="31" t="str">
        <f>IF(Tabela2[[#This Row],[Tipo]] = 0,LOOKUP(Tabela2[[#This Row],[RESUMO]],Tabela3[Grupo],Tabela3[Meus produtos]),VLOOKUP(Tabela2[[#This Row],[Código]],Tabela4[[Código NBS/LC116]:[Meus serviços]],3,0))</f>
        <v>Não</v>
      </c>
      <c r="C8483" t="str">
        <f>IF(E8483=0,TEXT(dados!A8398,"00000000"),IF(E8483=2,TEXT(dados!A8398,"0000"),TEXT(dados!A8398,"#")))</f>
        <v>84814000</v>
      </c>
      <c r="D8483" t="str">
        <f>IF(dados!B8398=0,"",dados!B8398)</f>
        <v/>
      </c>
      <c r="E8483">
        <f>dados!C8398</f>
        <v>0</v>
      </c>
      <c r="F8483" t="str">
        <f>dados!D8398</f>
        <v>Valvulas de seguranca ou de alivio</v>
      </c>
      <c r="G8483"/>
      <c r="H8483"/>
      <c r="I8483"/>
      <c r="J8483"/>
      <c r="K8483" s="13"/>
      <c r="L8483" s="13">
        <f>dados!I8398/100</f>
        <v>0.13449999999999998</v>
      </c>
      <c r="M8483" s="13">
        <f>dados!J8398/100</f>
        <v>0.17579999999999998</v>
      </c>
      <c r="N8483" s="13">
        <f>dados!K8398/100</f>
        <v>0.12</v>
      </c>
      <c r="O8483" s="13">
        <f>dados!L8398/100</f>
        <v>0</v>
      </c>
      <c r="P8483" s="12" t="str">
        <f>LEFT(Tabela2[[#This Row],[Código]],2)</f>
        <v>84</v>
      </c>
    </row>
    <row r="8484" spans="2:16" ht="15" customHeight="1" x14ac:dyDescent="0.25">
      <c r="B8484" s="31" t="str">
        <f>IF(Tabela2[[#This Row],[Tipo]] = 0,LOOKUP(Tabela2[[#This Row],[RESUMO]],Tabela3[Grupo],Tabela3[Meus produtos]),VLOOKUP(Tabela2[[#This Row],[Código]],Tabela4[[Código NBS/LC116]:[Meus serviços]],3,0))</f>
        <v>Não</v>
      </c>
      <c r="C8484" t="str">
        <f>IF(E8484=0,TEXT(dados!A8399,"00000000"),IF(E8484=2,TEXT(dados!A8399,"0000"),TEXT(dados!A8399,"#")))</f>
        <v>84818011</v>
      </c>
      <c r="D8484" t="str">
        <f>IF(dados!B8399=0,"",dados!B8399)</f>
        <v/>
      </c>
      <c r="E8484">
        <f>dados!C8399</f>
        <v>0</v>
      </c>
      <c r="F8484" t="str">
        <f>dados!D8399</f>
        <v>Valvulas p/escoamento,util.em banheiros/ cozinhas</v>
      </c>
      <c r="G8484"/>
      <c r="H8484"/>
      <c r="I8484"/>
      <c r="J8484"/>
      <c r="K8484" s="13"/>
      <c r="L8484" s="13">
        <f>dados!I8399/100</f>
        <v>0.13449999999999998</v>
      </c>
      <c r="M8484" s="13">
        <f>dados!J8399/100</f>
        <v>0.18100000000000002</v>
      </c>
      <c r="N8484" s="13">
        <f>dados!K8399/100</f>
        <v>0.18</v>
      </c>
      <c r="O8484" s="13">
        <f>dados!L8399/100</f>
        <v>0</v>
      </c>
      <c r="P8484" s="12" t="str">
        <f>LEFT(Tabela2[[#This Row],[Código]],2)</f>
        <v>84</v>
      </c>
    </row>
    <row r="8485" spans="2:16" ht="15" customHeight="1" x14ac:dyDescent="0.25">
      <c r="B8485" s="31" t="str">
        <f>IF(Tabela2[[#This Row],[Tipo]] = 0,LOOKUP(Tabela2[[#This Row],[RESUMO]],Tabela3[Grupo],Tabela3[Meus produtos]),VLOOKUP(Tabela2[[#This Row],[Código]],Tabela4[[Código NBS/LC116]:[Meus serviços]],3,0))</f>
        <v>Não</v>
      </c>
      <c r="C8485" t="str">
        <f>IF(E8485=0,TEXT(dados!A8400,"00000000"),IF(E8485=2,TEXT(dados!A8400,"0000"),TEXT(dados!A8400,"#")))</f>
        <v>84818019</v>
      </c>
      <c r="D8485" t="str">
        <f>IF(dados!B8400=0,"",dados!B8400)</f>
        <v/>
      </c>
      <c r="E8485">
        <f>dados!C8400</f>
        <v>0</v>
      </c>
      <c r="F8485" t="str">
        <f>dados!D8400</f>
        <v>Outros dispositivos util.em banheiros/cozinhas</v>
      </c>
      <c r="G8485"/>
      <c r="H8485"/>
      <c r="I8485"/>
      <c r="J8485"/>
      <c r="K8485" s="13"/>
      <c r="L8485" s="13">
        <f>dados!I8400/100</f>
        <v>0.13449999999999998</v>
      </c>
      <c r="M8485" s="13">
        <f>dados!J8400/100</f>
        <v>0.18100000000000002</v>
      </c>
      <c r="N8485" s="13">
        <f>dados!K8400/100</f>
        <v>0.18</v>
      </c>
      <c r="O8485" s="13">
        <f>dados!L8400/100</f>
        <v>0</v>
      </c>
      <c r="P8485" s="12" t="str">
        <f>LEFT(Tabela2[[#This Row],[Código]],2)</f>
        <v>84</v>
      </c>
    </row>
    <row r="8486" spans="2:16" ht="15" customHeight="1" x14ac:dyDescent="0.25">
      <c r="B8486" s="31" t="str">
        <f>IF(Tabela2[[#This Row],[Tipo]] = 0,LOOKUP(Tabela2[[#This Row],[RESUMO]],Tabela3[Grupo],Tabela3[Meus produtos]),VLOOKUP(Tabela2[[#This Row],[Código]],Tabela4[[Código NBS/LC116]:[Meus serviços]],3,0))</f>
        <v>Não</v>
      </c>
      <c r="C8486" t="str">
        <f>IF(E8486=0,TEXT(dados!A8401,"00000000"),IF(E8486=2,TEXT(dados!A8401,"0000"),TEXT(dados!A8401,"#")))</f>
        <v>84818021</v>
      </c>
      <c r="D8486" t="str">
        <f>IF(dados!B8401=0,"",dados!B8401)</f>
        <v/>
      </c>
      <c r="E8486">
        <f>dados!C8401</f>
        <v>0</v>
      </c>
      <c r="F8486" t="str">
        <f>dados!D8401</f>
        <v>Reatores nucleares caldeiras maquinas aparelhos e instrumentos mecanicos e suas partes Torneiras valvulas incluindo as redutoras de pressao e as termostaticas e dispositivos semelhantes para canalizacoes caldeiras reservatorios cubas e outros recipientes Valvulas de expansao termostaticas ou pressostaticas</v>
      </c>
      <c r="G8486"/>
      <c r="H8486"/>
      <c r="I8486"/>
      <c r="J8486"/>
      <c r="K8486" s="13"/>
      <c r="L8486" s="13">
        <f>dados!I8401/100</f>
        <v>0.13449999999999998</v>
      </c>
      <c r="M8486" s="13">
        <f>dados!J8401/100</f>
        <v>0.17579999999999998</v>
      </c>
      <c r="N8486" s="13">
        <f>dados!K8401/100</f>
        <v>0.12</v>
      </c>
      <c r="O8486" s="13">
        <f>dados!L8401/100</f>
        <v>0</v>
      </c>
      <c r="P8486" s="12" t="str">
        <f>LEFT(Tabela2[[#This Row],[Código]],2)</f>
        <v>84</v>
      </c>
    </row>
    <row r="8487" spans="2:16" ht="15" customHeight="1" x14ac:dyDescent="0.25">
      <c r="B8487" s="31" t="str">
        <f>IF(Tabela2[[#This Row],[Tipo]] = 0,LOOKUP(Tabela2[[#This Row],[RESUMO]],Tabela3[Grupo],Tabela3[Meus produtos]),VLOOKUP(Tabela2[[#This Row],[Código]],Tabela4[[Código NBS/LC116]:[Meus serviços]],3,0))</f>
        <v>Não</v>
      </c>
      <c r="C8487" t="str">
        <f>IF(E8487=0,TEXT(dados!A8402,"00000000"),IF(E8487=2,TEXT(dados!A8402,"0000"),TEXT(dados!A8402,"#")))</f>
        <v>84818029</v>
      </c>
      <c r="D8487" t="str">
        <f>IF(dados!B8402=0,"",dados!B8402)</f>
        <v/>
      </c>
      <c r="E8487">
        <f>dados!C8402</f>
        <v>0</v>
      </c>
      <c r="F8487" t="str">
        <f>dados!D8402</f>
        <v>Reatores nucleares caldeiras maquinas aparelhos e instrumentos mecanicos e suas partes Torneiras valvulas incluindo as redutoras de pressao e as termostaticas e dispositivos semelhantes para canalizacoes caldeiras reservatorios cubas e outros recipientes outros</v>
      </c>
      <c r="G8487"/>
      <c r="H8487"/>
      <c r="I8487"/>
      <c r="J8487"/>
      <c r="K8487" s="13"/>
      <c r="L8487" s="13">
        <f>dados!I8402/100</f>
        <v>0.13449999999999998</v>
      </c>
      <c r="M8487" s="13">
        <f>dados!J8402/100</f>
        <v>0.17579999999999998</v>
      </c>
      <c r="N8487" s="13">
        <f>dados!K8402/100</f>
        <v>0.18</v>
      </c>
      <c r="O8487" s="13">
        <f>dados!L8402/100</f>
        <v>0</v>
      </c>
      <c r="P8487" s="12" t="str">
        <f>LEFT(Tabela2[[#This Row],[Código]],2)</f>
        <v>84</v>
      </c>
    </row>
    <row r="8488" spans="2:16" ht="15" customHeight="1" x14ac:dyDescent="0.25">
      <c r="B8488" s="31" t="str">
        <f>IF(Tabela2[[#This Row],[Tipo]] = 0,LOOKUP(Tabela2[[#This Row],[RESUMO]],Tabela3[Grupo],Tabela3[Meus produtos]),VLOOKUP(Tabela2[[#This Row],[Código]],Tabela4[[Código NBS/LC116]:[Meus serviços]],3,0))</f>
        <v>Não</v>
      </c>
      <c r="C8488" t="str">
        <f>IF(E8488=0,TEXT(dados!A8403,"00000000"),IF(E8488=2,TEXT(dados!A8403,"0000"),TEXT(dados!A8403,"#")))</f>
        <v>84818029</v>
      </c>
      <c r="D8488">
        <f>IF(dados!B8403=0,"",dados!B8403)</f>
        <v>1</v>
      </c>
      <c r="E8488">
        <f>dados!C8403</f>
        <v>0</v>
      </c>
      <c r="F8488" t="str">
        <f>dados!D8403</f>
        <v>Do tipo gaveta ou do tipo esfera, de ferro ou aco ou de cobre e suas ligas, e do tipo globo, do tipo borboleta, do tipo agulha ou do tipo diafragma, de ferro ou aco</v>
      </c>
      <c r="G8488"/>
      <c r="H8488"/>
      <c r="I8488"/>
      <c r="J8488"/>
      <c r="K8488" s="13"/>
      <c r="L8488" s="13">
        <f>dados!I8403/100</f>
        <v>0.14050000000000001</v>
      </c>
      <c r="M8488" s="13">
        <f>dados!J8403/100</f>
        <v>0.18179999999999999</v>
      </c>
      <c r="N8488" s="13">
        <f>dados!K8403/100</f>
        <v>0.18</v>
      </c>
      <c r="O8488" s="13">
        <f>dados!L8403/100</f>
        <v>0</v>
      </c>
      <c r="P8488" s="12" t="str">
        <f>LEFT(Tabela2[[#This Row],[Código]],2)</f>
        <v>84</v>
      </c>
    </row>
    <row r="8489" spans="2:16" ht="15" customHeight="1" x14ac:dyDescent="0.25">
      <c r="B8489" s="31" t="str">
        <f>IF(Tabela2[[#This Row],[Tipo]] = 0,LOOKUP(Tabela2[[#This Row],[RESUMO]],Tabela3[Grupo],Tabela3[Meus produtos]),VLOOKUP(Tabela2[[#This Row],[Código]],Tabela4[[Código NBS/LC116]:[Meus serviços]],3,0))</f>
        <v>Não</v>
      </c>
      <c r="C8489" t="str">
        <f>IF(E8489=0,TEXT(dados!A8404,"00000000"),IF(E8489=2,TEXT(dados!A8404,"0000"),TEXT(dados!A8404,"#")))</f>
        <v>84818031</v>
      </c>
      <c r="D8489" t="str">
        <f>IF(dados!B8404=0,"",dados!B8404)</f>
        <v/>
      </c>
      <c r="E8489">
        <f>dados!C8404</f>
        <v>0</v>
      </c>
      <c r="F8489" t="str">
        <f>dados!D8404</f>
        <v>Valvulas dos tipos utilizados em equipamentos de gas, proprias para aparelhos domesticos</v>
      </c>
      <c r="G8489"/>
      <c r="H8489"/>
      <c r="I8489"/>
      <c r="J8489"/>
      <c r="K8489" s="13"/>
      <c r="L8489" s="13">
        <f>dados!I8404/100</f>
        <v>0.13930000000000001</v>
      </c>
      <c r="M8489" s="13">
        <f>dados!J8404/100</f>
        <v>0.18579999999999999</v>
      </c>
      <c r="N8489" s="13">
        <f>dados!K8404/100</f>
        <v>0.18</v>
      </c>
      <c r="O8489" s="13">
        <f>dados!L8404/100</f>
        <v>0</v>
      </c>
      <c r="P8489" s="12" t="str">
        <f>LEFT(Tabela2[[#This Row],[Código]],2)</f>
        <v>84</v>
      </c>
    </row>
    <row r="8490" spans="2:16" ht="15" customHeight="1" x14ac:dyDescent="0.25">
      <c r="B8490" s="31" t="str">
        <f>IF(Tabela2[[#This Row],[Tipo]] = 0,LOOKUP(Tabela2[[#This Row],[RESUMO]],Tabela3[Grupo],Tabela3[Meus produtos]),VLOOKUP(Tabela2[[#This Row],[Código]],Tabela4[[Código NBS/LC116]:[Meus serviços]],3,0))</f>
        <v>Não</v>
      </c>
      <c r="C8490" t="str">
        <f>IF(E8490=0,TEXT(dados!A8405,"00000000"),IF(E8490=2,TEXT(dados!A8405,"0000"),TEXT(dados!A8405,"#")))</f>
        <v>84818039</v>
      </c>
      <c r="D8490" t="str">
        <f>IF(dados!B8405=0,"",dados!B8405)</f>
        <v/>
      </c>
      <c r="E8490">
        <f>dados!C8405</f>
        <v>0</v>
      </c>
      <c r="F8490" t="str">
        <f>dados!D8405</f>
        <v>Outras valvulas dos tipos utilizados em equipamentos de gas</v>
      </c>
      <c r="G8490"/>
      <c r="H8490"/>
      <c r="I8490"/>
      <c r="J8490"/>
      <c r="K8490" s="13"/>
      <c r="L8490" s="13">
        <f>dados!I8405/100</f>
        <v>0.13930000000000001</v>
      </c>
      <c r="M8490" s="13">
        <f>dados!J8405/100</f>
        <v>0.18059999999999998</v>
      </c>
      <c r="N8490" s="13">
        <f>dados!K8405/100</f>
        <v>0.18</v>
      </c>
      <c r="O8490" s="13">
        <f>dados!L8405/100</f>
        <v>0</v>
      </c>
      <c r="P8490" s="12" t="str">
        <f>LEFT(Tabela2[[#This Row],[Código]],2)</f>
        <v>84</v>
      </c>
    </row>
    <row r="8491" spans="2:16" ht="15" customHeight="1" x14ac:dyDescent="0.25">
      <c r="B8491" s="31" t="str">
        <f>IF(Tabela2[[#This Row],[Tipo]] = 0,LOOKUP(Tabela2[[#This Row],[RESUMO]],Tabela3[Grupo],Tabela3[Meus produtos]),VLOOKUP(Tabela2[[#This Row],[Código]],Tabela4[[Código NBS/LC116]:[Meus serviços]],3,0))</f>
        <v>Não</v>
      </c>
      <c r="C8491" t="str">
        <f>IF(E8491=0,TEXT(dados!A8406,"00000000"),IF(E8491=2,TEXT(dados!A8406,"0000"),TEXT(dados!A8406,"#")))</f>
        <v>84818091</v>
      </c>
      <c r="D8491" t="str">
        <f>IF(dados!B8406=0,"",dados!B8406)</f>
        <v/>
      </c>
      <c r="E8491">
        <f>dados!C8406</f>
        <v>0</v>
      </c>
      <c r="F8491" t="str">
        <f>dados!D8406</f>
        <v>Valvulas tipo aerosol</v>
      </c>
      <c r="G8491"/>
      <c r="H8491"/>
      <c r="I8491"/>
      <c r="J8491"/>
      <c r="K8491" s="13"/>
      <c r="L8491" s="13">
        <f>dados!I8406/100</f>
        <v>0.1482</v>
      </c>
      <c r="M8491" s="13">
        <f>dados!J8406/100</f>
        <v>0.19469999999999998</v>
      </c>
      <c r="N8491" s="13">
        <f>dados!K8406/100</f>
        <v>0.18</v>
      </c>
      <c r="O8491" s="13">
        <f>dados!L8406/100</f>
        <v>0</v>
      </c>
      <c r="P8491" s="12" t="str">
        <f>LEFT(Tabela2[[#This Row],[Código]],2)</f>
        <v>84</v>
      </c>
    </row>
    <row r="8492" spans="2:16" ht="15" customHeight="1" x14ac:dyDescent="0.25">
      <c r="B8492" s="31" t="str">
        <f>IF(Tabela2[[#This Row],[Tipo]] = 0,LOOKUP(Tabela2[[#This Row],[RESUMO]],Tabela3[Grupo],Tabela3[Meus produtos]),VLOOKUP(Tabela2[[#This Row],[Código]],Tabela4[[Código NBS/LC116]:[Meus serviços]],3,0))</f>
        <v>Não</v>
      </c>
      <c r="C8492" t="str">
        <f>IF(E8492=0,TEXT(dados!A8407,"00000000"),IF(E8492=2,TEXT(dados!A8407,"0000"),TEXT(dados!A8407,"#")))</f>
        <v>84818092</v>
      </c>
      <c r="D8492" t="str">
        <f>IF(dados!B8407=0,"",dados!B8407)</f>
        <v/>
      </c>
      <c r="E8492">
        <f>dados!C8407</f>
        <v>0</v>
      </c>
      <c r="F8492" t="str">
        <f>dados!D8407</f>
        <v>Valvulas solenoides</v>
      </c>
      <c r="G8492"/>
      <c r="H8492"/>
      <c r="I8492"/>
      <c r="J8492"/>
      <c r="K8492" s="13"/>
      <c r="L8492" s="13">
        <f>dados!I8407/100</f>
        <v>0.13449999999999998</v>
      </c>
      <c r="M8492" s="13">
        <f>dados!J8407/100</f>
        <v>0.17579999999999998</v>
      </c>
      <c r="N8492" s="13">
        <f>dados!K8407/100</f>
        <v>0.12</v>
      </c>
      <c r="O8492" s="13">
        <f>dados!L8407/100</f>
        <v>0</v>
      </c>
      <c r="P8492" s="12" t="str">
        <f>LEFT(Tabela2[[#This Row],[Código]],2)</f>
        <v>84</v>
      </c>
    </row>
    <row r="8493" spans="2:16" ht="15" customHeight="1" x14ac:dyDescent="0.25">
      <c r="B8493" s="31" t="str">
        <f>IF(Tabela2[[#This Row],[Tipo]] = 0,LOOKUP(Tabela2[[#This Row],[RESUMO]],Tabela3[Grupo],Tabela3[Meus produtos]),VLOOKUP(Tabela2[[#This Row],[Código]],Tabela4[[Código NBS/LC116]:[Meus serviços]],3,0))</f>
        <v>Não</v>
      </c>
      <c r="C8493" t="str">
        <f>IF(E8493=0,TEXT(dados!A8408,"00000000"),IF(E8493=2,TEXT(dados!A8408,"0000"),TEXT(dados!A8408,"#")))</f>
        <v>84818093</v>
      </c>
      <c r="D8493" t="str">
        <f>IF(dados!B8408=0,"",dados!B8408)</f>
        <v/>
      </c>
      <c r="E8493">
        <f>dados!C8408</f>
        <v>0</v>
      </c>
      <c r="F8493" t="str">
        <f>dados!D8408</f>
        <v>Valvulas tipo gaveta</v>
      </c>
      <c r="G8493"/>
      <c r="H8493"/>
      <c r="I8493"/>
      <c r="J8493"/>
      <c r="K8493" s="13"/>
      <c r="L8493" s="13">
        <f>dados!I8408/100</f>
        <v>0.13449999999999998</v>
      </c>
      <c r="M8493" s="13">
        <f>dados!J8408/100</f>
        <v>0.17579999999999998</v>
      </c>
      <c r="N8493" s="13">
        <f>dados!K8408/100</f>
        <v>0.18</v>
      </c>
      <c r="O8493" s="13">
        <f>dados!L8408/100</f>
        <v>0</v>
      </c>
      <c r="P8493" s="12" t="str">
        <f>LEFT(Tabela2[[#This Row],[Código]],2)</f>
        <v>84</v>
      </c>
    </row>
    <row r="8494" spans="2:16" ht="15" customHeight="1" x14ac:dyDescent="0.25">
      <c r="B8494" s="31" t="str">
        <f>IF(Tabela2[[#This Row],[Tipo]] = 0,LOOKUP(Tabela2[[#This Row],[RESUMO]],Tabela3[Grupo],Tabela3[Meus produtos]),VLOOKUP(Tabela2[[#This Row],[Código]],Tabela4[[Código NBS/LC116]:[Meus serviços]],3,0))</f>
        <v>Não</v>
      </c>
      <c r="C8494" t="str">
        <f>IF(E8494=0,TEXT(dados!A8409,"00000000"),IF(E8494=2,TEXT(dados!A8409,"0000"),TEXT(dados!A8409,"#")))</f>
        <v>84818094</v>
      </c>
      <c r="D8494" t="str">
        <f>IF(dados!B8409=0,"",dados!B8409)</f>
        <v/>
      </c>
      <c r="E8494">
        <f>dados!C8409</f>
        <v>0</v>
      </c>
      <c r="F8494" t="str">
        <f>dados!D8409</f>
        <v>Reatores nucleares caldeiras maquinas aparelhos e instrumentos mecanicos e suas partes Torneiras valvulas incluindo as redutoras de pressao e as termostaticas e dispositivos semelhantes para canalizacoes caldeiras reservatorios cubas e outros recipientes Valvulas tipo globo</v>
      </c>
      <c r="G8494"/>
      <c r="H8494"/>
      <c r="I8494"/>
      <c r="J8494"/>
      <c r="K8494" s="13"/>
      <c r="L8494" s="13">
        <f>dados!I8409/100</f>
        <v>0.13449999999999998</v>
      </c>
      <c r="M8494" s="13">
        <f>dados!J8409/100</f>
        <v>0.17579999999999998</v>
      </c>
      <c r="N8494" s="13">
        <f>dados!K8409/100</f>
        <v>0.12</v>
      </c>
      <c r="O8494" s="13">
        <f>dados!L8409/100</f>
        <v>0</v>
      </c>
      <c r="P8494" s="12" t="str">
        <f>LEFT(Tabela2[[#This Row],[Código]],2)</f>
        <v>84</v>
      </c>
    </row>
    <row r="8495" spans="2:16" ht="15" customHeight="1" x14ac:dyDescent="0.25">
      <c r="B8495" s="31" t="str">
        <f>IF(Tabela2[[#This Row],[Tipo]] = 0,LOOKUP(Tabela2[[#This Row],[RESUMO]],Tabela3[Grupo],Tabela3[Meus produtos]),VLOOKUP(Tabela2[[#This Row],[Código]],Tabela4[[Código NBS/LC116]:[Meus serviços]],3,0))</f>
        <v>Não</v>
      </c>
      <c r="C8495" t="str">
        <f>IF(E8495=0,TEXT(dados!A8410,"00000000"),IF(E8495=2,TEXT(dados!A8410,"0000"),TEXT(dados!A8410,"#")))</f>
        <v>84818095</v>
      </c>
      <c r="D8495" t="str">
        <f>IF(dados!B8410=0,"",dados!B8410)</f>
        <v/>
      </c>
      <c r="E8495">
        <f>dados!C8410</f>
        <v>0</v>
      </c>
      <c r="F8495" t="str">
        <f>dados!D8410</f>
        <v>Valvulas tipo esfera</v>
      </c>
      <c r="G8495"/>
      <c r="H8495"/>
      <c r="I8495"/>
      <c r="J8495"/>
      <c r="K8495" s="13"/>
      <c r="L8495" s="13">
        <f>dados!I8410/100</f>
        <v>0.13449999999999998</v>
      </c>
      <c r="M8495" s="13">
        <f>dados!J8410/100</f>
        <v>0.17579999999999998</v>
      </c>
      <c r="N8495" s="13">
        <f>dados!K8410/100</f>
        <v>0.18</v>
      </c>
      <c r="O8495" s="13">
        <f>dados!L8410/100</f>
        <v>0</v>
      </c>
      <c r="P8495" s="12" t="str">
        <f>LEFT(Tabela2[[#This Row],[Código]],2)</f>
        <v>84</v>
      </c>
    </row>
    <row r="8496" spans="2:16" ht="15" customHeight="1" x14ac:dyDescent="0.25">
      <c r="B8496" s="31" t="str">
        <f>IF(Tabela2[[#This Row],[Tipo]] = 0,LOOKUP(Tabela2[[#This Row],[RESUMO]],Tabela3[Grupo],Tabela3[Meus produtos]),VLOOKUP(Tabela2[[#This Row],[Código]],Tabela4[[Código NBS/LC116]:[Meus serviços]],3,0))</f>
        <v>Não</v>
      </c>
      <c r="C8496" t="str">
        <f>IF(E8496=0,TEXT(dados!A8411,"00000000"),IF(E8496=2,TEXT(dados!A8411,"0000"),TEXT(dados!A8411,"#")))</f>
        <v>84818096</v>
      </c>
      <c r="D8496" t="str">
        <f>IF(dados!B8411=0,"",dados!B8411)</f>
        <v/>
      </c>
      <c r="E8496">
        <f>dados!C8411</f>
        <v>0</v>
      </c>
      <c r="F8496" t="str">
        <f>dados!D8411</f>
        <v>Reatores nucleares caldeiras maquinas aparelhos e instrumentos mecanicos e suas partes Torneiras valvulas incluindo as redutoras de pressao e as termostaticas e dispositivos semelhantes para canalizacoes caldeiras reservatorios cubas e outros recipientes Valvulas tipo macho</v>
      </c>
      <c r="G8496"/>
      <c r="H8496"/>
      <c r="I8496"/>
      <c r="J8496"/>
      <c r="K8496" s="13"/>
      <c r="L8496" s="13">
        <f>dados!I8411/100</f>
        <v>0.13449999999999998</v>
      </c>
      <c r="M8496" s="13">
        <f>dados!J8411/100</f>
        <v>0.17579999999999998</v>
      </c>
      <c r="N8496" s="13">
        <f>dados!K8411/100</f>
        <v>0.18</v>
      </c>
      <c r="O8496" s="13">
        <f>dados!L8411/100</f>
        <v>0</v>
      </c>
      <c r="P8496" s="12" t="str">
        <f>LEFT(Tabela2[[#This Row],[Código]],2)</f>
        <v>84</v>
      </c>
    </row>
    <row r="8497" spans="2:16" ht="15" customHeight="1" x14ac:dyDescent="0.25">
      <c r="B8497" s="31" t="str">
        <f>IF(Tabela2[[#This Row],[Tipo]] = 0,LOOKUP(Tabela2[[#This Row],[RESUMO]],Tabela3[Grupo],Tabela3[Meus produtos]),VLOOKUP(Tabela2[[#This Row],[Código]],Tabela4[[Código NBS/LC116]:[Meus serviços]],3,0))</f>
        <v>Não</v>
      </c>
      <c r="C8497" t="str">
        <f>IF(E8497=0,TEXT(dados!A8412,"00000000"),IF(E8497=2,TEXT(dados!A8412,"0000"),TEXT(dados!A8412,"#")))</f>
        <v>84818097</v>
      </c>
      <c r="D8497" t="str">
        <f>IF(dados!B8412=0,"",dados!B8412)</f>
        <v/>
      </c>
      <c r="E8497">
        <f>dados!C8412</f>
        <v>0</v>
      </c>
      <c r="F8497" t="str">
        <f>dados!D8412</f>
        <v>Reatores nucleares caldeiras maquinas aparelhos e instrumentos mecanicos e suas partes Torneiras valvulas incluindo as redutoras de pressao e as termostaticas e dispositivos semelhantes para canalizacoes caldeiras reservatorios cubas e outros recipientes Valvulas tipo borboleta</v>
      </c>
      <c r="G8497"/>
      <c r="H8497"/>
      <c r="I8497"/>
      <c r="J8497"/>
      <c r="K8497" s="13"/>
      <c r="L8497" s="13">
        <f>dados!I8412/100</f>
        <v>0.13449999999999998</v>
      </c>
      <c r="M8497" s="13">
        <f>dados!J8412/100</f>
        <v>0.17579999999999998</v>
      </c>
      <c r="N8497" s="13">
        <f>dados!K8412/100</f>
        <v>0.18</v>
      </c>
      <c r="O8497" s="13">
        <f>dados!L8412/100</f>
        <v>0</v>
      </c>
      <c r="P8497" s="12" t="str">
        <f>LEFT(Tabela2[[#This Row],[Código]],2)</f>
        <v>84</v>
      </c>
    </row>
    <row r="8498" spans="2:16" ht="15" customHeight="1" x14ac:dyDescent="0.25">
      <c r="B8498" s="31" t="str">
        <f>IF(Tabela2[[#This Row],[Tipo]] = 0,LOOKUP(Tabela2[[#This Row],[RESUMO]],Tabela3[Grupo],Tabela3[Meus produtos]),VLOOKUP(Tabela2[[#This Row],[Código]],Tabela4[[Código NBS/LC116]:[Meus serviços]],3,0))</f>
        <v>Não</v>
      </c>
      <c r="C8498" t="str">
        <f>IF(E8498=0,TEXT(dados!A8413,"00000000"),IF(E8498=2,TEXT(dados!A8413,"0000"),TEXT(dados!A8413,"#")))</f>
        <v>84818099</v>
      </c>
      <c r="D8498" t="str">
        <f>IF(dados!B8413=0,"",dados!B8413)</f>
        <v/>
      </c>
      <c r="E8498">
        <f>dados!C8413</f>
        <v>0</v>
      </c>
      <c r="F8498" t="str">
        <f>dados!D8413</f>
        <v>Reatores nucleares caldeiras maquinas aparelhos e instrumentos mecanicos e suas partes Torneiras valvulas incluindo as redutoras de pressao e as termostaticas e dispositivos semelhantes para canalizacoes caldeiras reservatorios cubas e outros recipientes outros</v>
      </c>
      <c r="G8498"/>
      <c r="H8498"/>
      <c r="I8498"/>
      <c r="J8498"/>
      <c r="K8498" s="13"/>
      <c r="L8498" s="13">
        <f>dados!I8413/100</f>
        <v>0.14050000000000001</v>
      </c>
      <c r="M8498" s="13">
        <f>dados!J8413/100</f>
        <v>0.18179999999999999</v>
      </c>
      <c r="N8498" s="13">
        <f>dados!K8413/100</f>
        <v>0.18</v>
      </c>
      <c r="O8498" s="13">
        <f>dados!L8413/100</f>
        <v>0</v>
      </c>
      <c r="P8498" s="12" t="str">
        <f>LEFT(Tabela2[[#This Row],[Código]],2)</f>
        <v>84</v>
      </c>
    </row>
    <row r="8499" spans="2:16" ht="15" customHeight="1" x14ac:dyDescent="0.25">
      <c r="B8499" s="31" t="str">
        <f>IF(Tabela2[[#This Row],[Tipo]] = 0,LOOKUP(Tabela2[[#This Row],[RESUMO]],Tabela3[Grupo],Tabela3[Meus produtos]),VLOOKUP(Tabela2[[#This Row],[Código]],Tabela4[[Código NBS/LC116]:[Meus serviços]],3,0))</f>
        <v>Não</v>
      </c>
      <c r="C8499" t="str">
        <f>IF(E8499=0,TEXT(dados!A8414,"00000000"),IF(E8499=2,TEXT(dados!A8414,"0000"),TEXT(dados!A8414,"#")))</f>
        <v>84819010</v>
      </c>
      <c r="D8499" t="str">
        <f>IF(dados!B8414=0,"",dados!B8414)</f>
        <v/>
      </c>
      <c r="E8499">
        <f>dados!C8414</f>
        <v>0</v>
      </c>
      <c r="F8499" t="str">
        <f>dados!D8414</f>
        <v>Reatores nucleares caldeiras maquinas aparelhos e instrumentos mecanicos e suas partes Torneiras valvulas incluindo as redutoras de pressao e as termostaticas e dispositivos semelhantes para canalizacoes caldeiras reservatorios cubas e outros recipientes De valvulas tipo aerossol ou dos dispositivos do item 8481 80 1</v>
      </c>
      <c r="G8499"/>
      <c r="H8499"/>
      <c r="I8499"/>
      <c r="J8499"/>
      <c r="K8499" s="13"/>
      <c r="L8499" s="13">
        <f>dados!I8414/100</f>
        <v>0.1482</v>
      </c>
      <c r="M8499" s="13">
        <f>dados!J8414/100</f>
        <v>0.19210000000000002</v>
      </c>
      <c r="N8499" s="13">
        <f>dados!K8414/100</f>
        <v>0.18</v>
      </c>
      <c r="O8499" s="13">
        <f>dados!L8414/100</f>
        <v>0</v>
      </c>
      <c r="P8499" s="12" t="str">
        <f>LEFT(Tabela2[[#This Row],[Código]],2)</f>
        <v>84</v>
      </c>
    </row>
    <row r="8500" spans="2:16" ht="15" customHeight="1" x14ac:dyDescent="0.25">
      <c r="B8500" s="31" t="str">
        <f>IF(Tabela2[[#This Row],[Tipo]] = 0,LOOKUP(Tabela2[[#This Row],[RESUMO]],Tabela3[Grupo],Tabela3[Meus produtos]),VLOOKUP(Tabela2[[#This Row],[Código]],Tabela4[[Código NBS/LC116]:[Meus serviços]],3,0))</f>
        <v>Não</v>
      </c>
      <c r="C8500" t="str">
        <f>IF(E8500=0,TEXT(dados!A8415,"00000000"),IF(E8500=2,TEXT(dados!A8415,"0000"),TEXT(dados!A8415,"#")))</f>
        <v>84819010</v>
      </c>
      <c r="D8500">
        <f>IF(dados!B8415=0,"",dados!B8415)</f>
        <v>1</v>
      </c>
      <c r="E8500">
        <f>dados!C8415</f>
        <v>0</v>
      </c>
      <c r="F8500" t="str">
        <f>dados!D8415</f>
        <v>Dos dispositivos do item 8481.80.1</v>
      </c>
      <c r="G8500"/>
      <c r="H8500"/>
      <c r="I8500"/>
      <c r="J8500"/>
      <c r="K8500" s="13"/>
      <c r="L8500" s="13">
        <f>dados!I8415/100</f>
        <v>0.13449999999999998</v>
      </c>
      <c r="M8500" s="13">
        <f>dados!J8415/100</f>
        <v>0.1784</v>
      </c>
      <c r="N8500" s="13">
        <f>dados!K8415/100</f>
        <v>0.18</v>
      </c>
      <c r="O8500" s="13">
        <f>dados!L8415/100</f>
        <v>0</v>
      </c>
      <c r="P8500" s="12" t="str">
        <f>LEFT(Tabela2[[#This Row],[Código]],2)</f>
        <v>84</v>
      </c>
    </row>
    <row r="8501" spans="2:16" ht="15" customHeight="1" x14ac:dyDescent="0.25">
      <c r="B8501" s="31" t="str">
        <f>IF(Tabela2[[#This Row],[Tipo]] = 0,LOOKUP(Tabela2[[#This Row],[RESUMO]],Tabela3[Grupo],Tabela3[Meus produtos]),VLOOKUP(Tabela2[[#This Row],[Código]],Tabela4[[Código NBS/LC116]:[Meus serviços]],3,0))</f>
        <v>Não</v>
      </c>
      <c r="C8501" t="str">
        <f>IF(E8501=0,TEXT(dados!A8416,"00000000"),IF(E8501=2,TEXT(dados!A8416,"0000"),TEXT(dados!A8416,"#")))</f>
        <v>84819090</v>
      </c>
      <c r="D8501" t="str">
        <f>IF(dados!B8416=0,"",dados!B8416)</f>
        <v/>
      </c>
      <c r="E8501">
        <f>dados!C8416</f>
        <v>0</v>
      </c>
      <c r="F8501" t="str">
        <f>dados!D8416</f>
        <v>Reatores nucleares caldeiras maquinas aparelhos e instrumentos mecanicos e suas partes Torneiras valvulas incluindo as redutoras de pressao e as termostaticas e dispositivos semelhantes para canalizacoes caldeiras reservatorios cubas e outros recipientes outras</v>
      </c>
      <c r="G8501"/>
      <c r="H8501"/>
      <c r="I8501"/>
      <c r="J8501"/>
      <c r="K8501" s="13"/>
      <c r="L8501" s="13">
        <f>dados!I8416/100</f>
        <v>0.13449999999999998</v>
      </c>
      <c r="M8501" s="13">
        <f>dados!J8416/100</f>
        <v>0.17579999999999998</v>
      </c>
      <c r="N8501" s="13">
        <f>dados!K8416/100</f>
        <v>0.18</v>
      </c>
      <c r="O8501" s="13">
        <f>dados!L8416/100</f>
        <v>0</v>
      </c>
      <c r="P8501" s="12" t="str">
        <f>LEFT(Tabela2[[#This Row],[Código]],2)</f>
        <v>84</v>
      </c>
    </row>
    <row r="8502" spans="2:16" ht="15" customHeight="1" x14ac:dyDescent="0.25">
      <c r="B8502" s="31" t="str">
        <f>IF(Tabela2[[#This Row],[Tipo]] = 0,LOOKUP(Tabela2[[#This Row],[RESUMO]],Tabela3[Grupo],Tabela3[Meus produtos]),VLOOKUP(Tabela2[[#This Row],[Código]],Tabela4[[Código NBS/LC116]:[Meus serviços]],3,0))</f>
        <v>Não</v>
      </c>
      <c r="C8502" t="str">
        <f>IF(E8502=0,TEXT(dados!A8417,"00000000"),IF(E8502=2,TEXT(dados!A8417,"0000"),TEXT(dados!A8417,"#")))</f>
        <v>84821010</v>
      </c>
      <c r="D8502" t="str">
        <f>IF(dados!B8417=0,"",dados!B8417)</f>
        <v/>
      </c>
      <c r="E8502">
        <f>dados!C8417</f>
        <v>0</v>
      </c>
      <c r="F8502" t="str">
        <f>dados!D8417</f>
        <v>Rolamentos de esferas,de carga radial</v>
      </c>
      <c r="G8502"/>
      <c r="H8502"/>
      <c r="I8502"/>
      <c r="J8502"/>
      <c r="K8502" s="13"/>
      <c r="L8502" s="13">
        <f>dados!I8417/100</f>
        <v>0.1547</v>
      </c>
      <c r="M8502" s="13">
        <f>dados!J8417/100</f>
        <v>0.21309999999999998</v>
      </c>
      <c r="N8502" s="13">
        <f>dados!K8417/100</f>
        <v>0.18</v>
      </c>
      <c r="O8502" s="13">
        <f>dados!L8417/100</f>
        <v>0</v>
      </c>
      <c r="P8502" s="12" t="str">
        <f>LEFT(Tabela2[[#This Row],[Código]],2)</f>
        <v>84</v>
      </c>
    </row>
    <row r="8503" spans="2:16" ht="15" customHeight="1" x14ac:dyDescent="0.25">
      <c r="B8503" s="31" t="str">
        <f>IF(Tabela2[[#This Row],[Tipo]] = 0,LOOKUP(Tabela2[[#This Row],[RESUMO]],Tabela3[Grupo],Tabela3[Meus produtos]),VLOOKUP(Tabela2[[#This Row],[Código]],Tabela4[[Código NBS/LC116]:[Meus serviços]],3,0))</f>
        <v>Não</v>
      </c>
      <c r="C8503" t="str">
        <f>IF(E8503=0,TEXT(dados!A8418,"00000000"),IF(E8503=2,TEXT(dados!A8418,"0000"),TEXT(dados!A8418,"#")))</f>
        <v>84821090</v>
      </c>
      <c r="D8503" t="str">
        <f>IF(dados!B8418=0,"",dados!B8418)</f>
        <v/>
      </c>
      <c r="E8503">
        <f>dados!C8418</f>
        <v>0</v>
      </c>
      <c r="F8503" t="str">
        <f>dados!D8418</f>
        <v>Outros rolamentos de esferas</v>
      </c>
      <c r="G8503"/>
      <c r="H8503"/>
      <c r="I8503"/>
      <c r="J8503"/>
      <c r="K8503" s="13"/>
      <c r="L8503" s="13">
        <f>dados!I8418/100</f>
        <v>0.1547</v>
      </c>
      <c r="M8503" s="13">
        <f>dados!J8418/100</f>
        <v>0.21309999999999998</v>
      </c>
      <c r="N8503" s="13">
        <f>dados!K8418/100</f>
        <v>0.18</v>
      </c>
      <c r="O8503" s="13">
        <f>dados!L8418/100</f>
        <v>0</v>
      </c>
      <c r="P8503" s="12" t="str">
        <f>LEFT(Tabela2[[#This Row],[Código]],2)</f>
        <v>84</v>
      </c>
    </row>
    <row r="8504" spans="2:16" ht="15" customHeight="1" x14ac:dyDescent="0.25">
      <c r="B8504" s="31" t="str">
        <f>IF(Tabela2[[#This Row],[Tipo]] = 0,LOOKUP(Tabela2[[#This Row],[RESUMO]],Tabela3[Grupo],Tabela3[Meus produtos]),VLOOKUP(Tabela2[[#This Row],[Código]],Tabela4[[Código NBS/LC116]:[Meus serviços]],3,0))</f>
        <v>Não</v>
      </c>
      <c r="C8504" t="str">
        <f>IF(E8504=0,TEXT(dados!A8419,"00000000"),IF(E8504=2,TEXT(dados!A8419,"0000"),TEXT(dados!A8419,"#")))</f>
        <v>84822010</v>
      </c>
      <c r="D8504" t="str">
        <f>IF(dados!B8419=0,"",dados!B8419)</f>
        <v/>
      </c>
      <c r="E8504">
        <f>dados!C8419</f>
        <v>0</v>
      </c>
      <c r="F8504" t="str">
        <f>dados!D8419</f>
        <v>Rolamentos de roletes conicos,de carga radial</v>
      </c>
      <c r="G8504"/>
      <c r="H8504"/>
      <c r="I8504"/>
      <c r="J8504"/>
      <c r="K8504" s="13"/>
      <c r="L8504" s="13">
        <f>dados!I8419/100</f>
        <v>0.1547</v>
      </c>
      <c r="M8504" s="13">
        <f>dados!J8419/100</f>
        <v>0.21309999999999998</v>
      </c>
      <c r="N8504" s="13">
        <f>dados!K8419/100</f>
        <v>0.18</v>
      </c>
      <c r="O8504" s="13">
        <f>dados!L8419/100</f>
        <v>0</v>
      </c>
      <c r="P8504" s="12" t="str">
        <f>LEFT(Tabela2[[#This Row],[Código]],2)</f>
        <v>84</v>
      </c>
    </row>
    <row r="8505" spans="2:16" ht="15" customHeight="1" x14ac:dyDescent="0.25">
      <c r="B8505" s="31" t="str">
        <f>IF(Tabela2[[#This Row],[Tipo]] = 0,LOOKUP(Tabela2[[#This Row],[RESUMO]],Tabela3[Grupo],Tabela3[Meus produtos]),VLOOKUP(Tabela2[[#This Row],[Código]],Tabela4[[Código NBS/LC116]:[Meus serviços]],3,0))</f>
        <v>Não</v>
      </c>
      <c r="C8505" t="str">
        <f>IF(E8505=0,TEXT(dados!A8420,"00000000"),IF(E8505=2,TEXT(dados!A8420,"0000"),TEXT(dados!A8420,"#")))</f>
        <v>84822090</v>
      </c>
      <c r="D8505" t="str">
        <f>IF(dados!B8420=0,"",dados!B8420)</f>
        <v/>
      </c>
      <c r="E8505">
        <f>dados!C8420</f>
        <v>0</v>
      </c>
      <c r="F8505" t="str">
        <f>dados!D8420</f>
        <v>Outros rolamentos de roletes conicos</v>
      </c>
      <c r="G8505"/>
      <c r="H8505"/>
      <c r="I8505"/>
      <c r="J8505"/>
      <c r="K8505" s="13"/>
      <c r="L8505" s="13">
        <f>dados!I8420/100</f>
        <v>0.1547</v>
      </c>
      <c r="M8505" s="13">
        <f>dados!J8420/100</f>
        <v>0.21309999999999998</v>
      </c>
      <c r="N8505" s="13">
        <f>dados!K8420/100</f>
        <v>0.18</v>
      </c>
      <c r="O8505" s="13">
        <f>dados!L8420/100</f>
        <v>0</v>
      </c>
      <c r="P8505" s="12" t="str">
        <f>LEFT(Tabela2[[#This Row],[Código]],2)</f>
        <v>84</v>
      </c>
    </row>
    <row r="8506" spans="2:16" ht="15" customHeight="1" x14ac:dyDescent="0.25">
      <c r="B8506" s="31" t="str">
        <f>IF(Tabela2[[#This Row],[Tipo]] = 0,LOOKUP(Tabela2[[#This Row],[RESUMO]],Tabela3[Grupo],Tabela3[Meus produtos]),VLOOKUP(Tabela2[[#This Row],[Código]],Tabela4[[Código NBS/LC116]:[Meus serviços]],3,0))</f>
        <v>Não</v>
      </c>
      <c r="C8506" t="str">
        <f>IF(E8506=0,TEXT(dados!A8421,"00000000"),IF(E8506=2,TEXT(dados!A8421,"0000"),TEXT(dados!A8421,"#")))</f>
        <v>84823000</v>
      </c>
      <c r="D8506" t="str">
        <f>IF(dados!B8421=0,"",dados!B8421)</f>
        <v/>
      </c>
      <c r="E8506">
        <f>dados!C8421</f>
        <v>0</v>
      </c>
      <c r="F8506" t="str">
        <f>dados!D8421</f>
        <v>Rolamentos de roletes em forma de tonel</v>
      </c>
      <c r="G8506"/>
      <c r="H8506"/>
      <c r="I8506"/>
      <c r="J8506"/>
      <c r="K8506" s="13"/>
      <c r="L8506" s="13">
        <f>dados!I8421/100</f>
        <v>0.1547</v>
      </c>
      <c r="M8506" s="13">
        <f>dados!J8421/100</f>
        <v>0.21309999999999998</v>
      </c>
      <c r="N8506" s="13">
        <f>dados!K8421/100</f>
        <v>0.18</v>
      </c>
      <c r="O8506" s="13">
        <f>dados!L8421/100</f>
        <v>0</v>
      </c>
      <c r="P8506" s="12" t="str">
        <f>LEFT(Tabela2[[#This Row],[Código]],2)</f>
        <v>84</v>
      </c>
    </row>
    <row r="8507" spans="2:16" ht="15" customHeight="1" x14ac:dyDescent="0.25">
      <c r="B8507" s="31" t="str">
        <f>IF(Tabela2[[#This Row],[Tipo]] = 0,LOOKUP(Tabela2[[#This Row],[RESUMO]],Tabela3[Grupo],Tabela3[Meus produtos]),VLOOKUP(Tabela2[[#This Row],[Código]],Tabela4[[Código NBS/LC116]:[Meus serviços]],3,0))</f>
        <v>Não</v>
      </c>
      <c r="C8507" t="str">
        <f>IF(E8507=0,TEXT(dados!A8422,"00000000"),IF(E8507=2,TEXT(dados!A8422,"0000"),TEXT(dados!A8422,"#")))</f>
        <v>84824000</v>
      </c>
      <c r="D8507" t="str">
        <f>IF(dados!B8422=0,"",dados!B8422)</f>
        <v/>
      </c>
      <c r="E8507">
        <f>dados!C8422</f>
        <v>0</v>
      </c>
      <c r="F8507" t="str">
        <f>dados!D8422</f>
        <v>Rolamentos de agulhas</v>
      </c>
      <c r="G8507"/>
      <c r="H8507"/>
      <c r="I8507"/>
      <c r="J8507"/>
      <c r="K8507" s="13"/>
      <c r="L8507" s="13">
        <f>dados!I8422/100</f>
        <v>0.1547</v>
      </c>
      <c r="M8507" s="13">
        <f>dados!J8422/100</f>
        <v>0.21309999999999998</v>
      </c>
      <c r="N8507" s="13">
        <f>dados!K8422/100</f>
        <v>0.12</v>
      </c>
      <c r="O8507" s="13">
        <f>dados!L8422/100</f>
        <v>0</v>
      </c>
      <c r="P8507" s="12" t="str">
        <f>LEFT(Tabela2[[#This Row],[Código]],2)</f>
        <v>84</v>
      </c>
    </row>
    <row r="8508" spans="2:16" ht="15" customHeight="1" x14ac:dyDescent="0.25">
      <c r="B8508" s="31" t="str">
        <f>IF(Tabela2[[#This Row],[Tipo]] = 0,LOOKUP(Tabela2[[#This Row],[RESUMO]],Tabela3[Grupo],Tabela3[Meus produtos]),VLOOKUP(Tabela2[[#This Row],[Código]],Tabela4[[Código NBS/LC116]:[Meus serviços]],3,0))</f>
        <v>Não</v>
      </c>
      <c r="C8508" t="str">
        <f>IF(E8508=0,TEXT(dados!A8423,"00000000"),IF(E8508=2,TEXT(dados!A8423,"0000"),TEXT(dados!A8423,"#")))</f>
        <v>84825010</v>
      </c>
      <c r="D8508" t="str">
        <f>IF(dados!B8423=0,"",dados!B8423)</f>
        <v/>
      </c>
      <c r="E8508">
        <f>dados!C8423</f>
        <v>0</v>
      </c>
      <c r="F8508" t="str">
        <f>dados!D8423</f>
        <v>Rolamentos de roletes cilindricos,de carga radial</v>
      </c>
      <c r="G8508"/>
      <c r="H8508"/>
      <c r="I8508"/>
      <c r="J8508"/>
      <c r="K8508" s="13"/>
      <c r="L8508" s="13">
        <f>dados!I8423/100</f>
        <v>0.1547</v>
      </c>
      <c r="M8508" s="13">
        <f>dados!J8423/100</f>
        <v>0.21309999999999998</v>
      </c>
      <c r="N8508" s="13">
        <f>dados!K8423/100</f>
        <v>0.18</v>
      </c>
      <c r="O8508" s="13">
        <f>dados!L8423/100</f>
        <v>0</v>
      </c>
      <c r="P8508" s="12" t="str">
        <f>LEFT(Tabela2[[#This Row],[Código]],2)</f>
        <v>84</v>
      </c>
    </row>
    <row r="8509" spans="2:16" ht="15" customHeight="1" x14ac:dyDescent="0.25">
      <c r="B8509" s="31" t="str">
        <f>IF(Tabela2[[#This Row],[Tipo]] = 0,LOOKUP(Tabela2[[#This Row],[RESUMO]],Tabela3[Grupo],Tabela3[Meus produtos]),VLOOKUP(Tabela2[[#This Row],[Código]],Tabela4[[Código NBS/LC116]:[Meus serviços]],3,0))</f>
        <v>Não</v>
      </c>
      <c r="C8509" t="str">
        <f>IF(E8509=0,TEXT(dados!A8424,"00000000"),IF(E8509=2,TEXT(dados!A8424,"0000"),TEXT(dados!A8424,"#")))</f>
        <v>84825090</v>
      </c>
      <c r="D8509" t="str">
        <f>IF(dados!B8424=0,"",dados!B8424)</f>
        <v/>
      </c>
      <c r="E8509">
        <f>dados!C8424</f>
        <v>0</v>
      </c>
      <c r="F8509" t="str">
        <f>dados!D8424</f>
        <v>Outros rolamentos de roletes cilindricos</v>
      </c>
      <c r="G8509"/>
      <c r="H8509"/>
      <c r="I8509"/>
      <c r="J8509"/>
      <c r="K8509" s="13"/>
      <c r="L8509" s="13">
        <f>dados!I8424/100</f>
        <v>0.1547</v>
      </c>
      <c r="M8509" s="13">
        <f>dados!J8424/100</f>
        <v>0.21309999999999998</v>
      </c>
      <c r="N8509" s="13">
        <f>dados!K8424/100</f>
        <v>0.18</v>
      </c>
      <c r="O8509" s="13">
        <f>dados!L8424/100</f>
        <v>0</v>
      </c>
      <c r="P8509" s="12" t="str">
        <f>LEFT(Tabela2[[#This Row],[Código]],2)</f>
        <v>84</v>
      </c>
    </row>
    <row r="8510" spans="2:16" ht="15" customHeight="1" x14ac:dyDescent="0.25">
      <c r="B8510" s="31" t="str">
        <f>IF(Tabela2[[#This Row],[Tipo]] = 0,LOOKUP(Tabela2[[#This Row],[RESUMO]],Tabela3[Grupo],Tabela3[Meus produtos]),VLOOKUP(Tabela2[[#This Row],[Código]],Tabela4[[Código NBS/LC116]:[Meus serviços]],3,0))</f>
        <v>Não</v>
      </c>
      <c r="C8510" t="str">
        <f>IF(E8510=0,TEXT(dados!A8425,"00000000"),IF(E8510=2,TEXT(dados!A8425,"0000"),TEXT(dados!A8425,"#")))</f>
        <v>84828000</v>
      </c>
      <c r="D8510" t="str">
        <f>IF(dados!B8425=0,"",dados!B8425)</f>
        <v/>
      </c>
      <c r="E8510">
        <f>dados!C8425</f>
        <v>0</v>
      </c>
      <c r="F8510" t="str">
        <f>dados!D8425</f>
        <v>Outs.rolamentos de roletes,incl.rolamentos combinados</v>
      </c>
      <c r="G8510"/>
      <c r="H8510"/>
      <c r="I8510"/>
      <c r="J8510"/>
      <c r="K8510" s="13"/>
      <c r="L8510" s="13">
        <f>dados!I8425/100</f>
        <v>0.1547</v>
      </c>
      <c r="M8510" s="13">
        <f>dados!J8425/100</f>
        <v>0.21309999999999998</v>
      </c>
      <c r="N8510" s="13">
        <f>dados!K8425/100</f>
        <v>0.18</v>
      </c>
      <c r="O8510" s="13">
        <f>dados!L8425/100</f>
        <v>0</v>
      </c>
      <c r="P8510" s="12" t="str">
        <f>LEFT(Tabela2[[#This Row],[Código]],2)</f>
        <v>84</v>
      </c>
    </row>
    <row r="8511" spans="2:16" ht="15" customHeight="1" x14ac:dyDescent="0.25">
      <c r="B8511" s="31" t="str">
        <f>IF(Tabela2[[#This Row],[Tipo]] = 0,LOOKUP(Tabela2[[#This Row],[RESUMO]],Tabela3[Grupo],Tabela3[Meus produtos]),VLOOKUP(Tabela2[[#This Row],[Código]],Tabela4[[Código NBS/LC116]:[Meus serviços]],3,0))</f>
        <v>Não</v>
      </c>
      <c r="C8511" t="str">
        <f>IF(E8511=0,TEXT(dados!A8426,"00000000"),IF(E8511=2,TEXT(dados!A8426,"0000"),TEXT(dados!A8426,"#")))</f>
        <v>84829111</v>
      </c>
      <c r="D8511" t="str">
        <f>IF(dados!B8426=0,"",dados!B8426)</f>
        <v/>
      </c>
      <c r="E8511">
        <f>dados!C8426</f>
        <v>0</v>
      </c>
      <c r="F8511" t="str">
        <f>dados!D8426</f>
        <v>Esferas de aco calibradas p/carga de canetas esferograf</v>
      </c>
      <c r="G8511"/>
      <c r="H8511"/>
      <c r="I8511"/>
      <c r="J8511"/>
      <c r="K8511" s="13"/>
      <c r="L8511" s="13">
        <f>dados!I8426/100</f>
        <v>0.1547</v>
      </c>
      <c r="M8511" s="13">
        <f>dados!J8426/100</f>
        <v>0.17469999999999999</v>
      </c>
      <c r="N8511" s="13">
        <f>dados!K8426/100</f>
        <v>0.18</v>
      </c>
      <c r="O8511" s="13">
        <f>dados!L8426/100</f>
        <v>0</v>
      </c>
      <c r="P8511" s="12" t="str">
        <f>LEFT(Tabela2[[#This Row],[Código]],2)</f>
        <v>84</v>
      </c>
    </row>
    <row r="8512" spans="2:16" ht="15" customHeight="1" x14ac:dyDescent="0.25">
      <c r="B8512" s="31" t="str">
        <f>IF(Tabela2[[#This Row],[Tipo]] = 0,LOOKUP(Tabela2[[#This Row],[RESUMO]],Tabela3[Grupo],Tabela3[Meus produtos]),VLOOKUP(Tabela2[[#This Row],[Código]],Tabela4[[Código NBS/LC116]:[Meus serviços]],3,0))</f>
        <v>Não</v>
      </c>
      <c r="C8512" t="str">
        <f>IF(E8512=0,TEXT(dados!A8427,"00000000"),IF(E8512=2,TEXT(dados!A8427,"0000"),TEXT(dados!A8427,"#")))</f>
        <v>84829119</v>
      </c>
      <c r="D8512" t="str">
        <f>IF(dados!B8427=0,"",dados!B8427)</f>
        <v/>
      </c>
      <c r="E8512">
        <f>dados!C8427</f>
        <v>0</v>
      </c>
      <c r="F8512" t="str">
        <f>dados!D8427</f>
        <v>Outros esferas de aco calibradas,p/ rolamentos</v>
      </c>
      <c r="G8512"/>
      <c r="H8512"/>
      <c r="I8512"/>
      <c r="J8512"/>
      <c r="K8512" s="13"/>
      <c r="L8512" s="13">
        <f>dados!I8427/100</f>
        <v>0.1547</v>
      </c>
      <c r="M8512" s="13">
        <f>dados!J8427/100</f>
        <v>0.17469999999999999</v>
      </c>
      <c r="N8512" s="13">
        <f>dados!K8427/100</f>
        <v>0.18</v>
      </c>
      <c r="O8512" s="13">
        <f>dados!L8427/100</f>
        <v>0</v>
      </c>
      <c r="P8512" s="12" t="str">
        <f>LEFT(Tabela2[[#This Row],[Código]],2)</f>
        <v>84</v>
      </c>
    </row>
    <row r="8513" spans="2:16" ht="15" customHeight="1" x14ac:dyDescent="0.25">
      <c r="B8513" s="31" t="str">
        <f>IF(Tabela2[[#This Row],[Tipo]] = 0,LOOKUP(Tabela2[[#This Row],[RESUMO]],Tabela3[Grupo],Tabela3[Meus produtos]),VLOOKUP(Tabela2[[#This Row],[Código]],Tabela4[[Código NBS/LC116]:[Meus serviços]],3,0))</f>
        <v>Não</v>
      </c>
      <c r="C8513" t="str">
        <f>IF(E8513=0,TEXT(dados!A8428,"00000000"),IF(E8513=2,TEXT(dados!A8428,"0000"),TEXT(dados!A8428,"#")))</f>
        <v>84829120</v>
      </c>
      <c r="D8513" t="str">
        <f>IF(dados!B8428=0,"",dados!B8428)</f>
        <v/>
      </c>
      <c r="E8513">
        <f>dados!C8428</f>
        <v>0</v>
      </c>
      <c r="F8513" t="str">
        <f>dados!D8428</f>
        <v>Roletes cilindricos p/rolamentos</v>
      </c>
      <c r="G8513"/>
      <c r="H8513"/>
      <c r="I8513"/>
      <c r="J8513"/>
      <c r="K8513" s="13"/>
      <c r="L8513" s="13">
        <f>dados!I8428/100</f>
        <v>0.1547</v>
      </c>
      <c r="M8513" s="13">
        <f>dados!J8428/100</f>
        <v>0.17469999999999999</v>
      </c>
      <c r="N8513" s="13">
        <f>dados!K8428/100</f>
        <v>0.18</v>
      </c>
      <c r="O8513" s="13">
        <f>dados!L8428/100</f>
        <v>0</v>
      </c>
      <c r="P8513" s="12" t="str">
        <f>LEFT(Tabela2[[#This Row],[Código]],2)</f>
        <v>84</v>
      </c>
    </row>
    <row r="8514" spans="2:16" ht="15" customHeight="1" x14ac:dyDescent="0.25">
      <c r="B8514" s="31" t="str">
        <f>IF(Tabela2[[#This Row],[Tipo]] = 0,LOOKUP(Tabela2[[#This Row],[RESUMO]],Tabela3[Grupo],Tabela3[Meus produtos]),VLOOKUP(Tabela2[[#This Row],[Código]],Tabela4[[Código NBS/LC116]:[Meus serviços]],3,0))</f>
        <v>Não</v>
      </c>
      <c r="C8514" t="str">
        <f>IF(E8514=0,TEXT(dados!A8429,"00000000"),IF(E8514=2,TEXT(dados!A8429,"0000"),TEXT(dados!A8429,"#")))</f>
        <v>84829130</v>
      </c>
      <c r="D8514" t="str">
        <f>IF(dados!B8429=0,"",dados!B8429)</f>
        <v/>
      </c>
      <c r="E8514">
        <f>dados!C8429</f>
        <v>0</v>
      </c>
      <c r="F8514" t="str">
        <f>dados!D8429</f>
        <v>Roletes conicos p/rolamentos</v>
      </c>
      <c r="G8514"/>
      <c r="H8514"/>
      <c r="I8514"/>
      <c r="J8514"/>
      <c r="K8514" s="13"/>
      <c r="L8514" s="13">
        <f>dados!I8429/100</f>
        <v>0.1547</v>
      </c>
      <c r="M8514" s="13">
        <f>dados!J8429/100</f>
        <v>0.2059</v>
      </c>
      <c r="N8514" s="13">
        <f>dados!K8429/100</f>
        <v>0.18</v>
      </c>
      <c r="O8514" s="13">
        <f>dados!L8429/100</f>
        <v>0</v>
      </c>
      <c r="P8514" s="12" t="str">
        <f>LEFT(Tabela2[[#This Row],[Código]],2)</f>
        <v>84</v>
      </c>
    </row>
    <row r="8515" spans="2:16" ht="15" customHeight="1" x14ac:dyDescent="0.25">
      <c r="B8515" s="31" t="str">
        <f>IF(Tabela2[[#This Row],[Tipo]] = 0,LOOKUP(Tabela2[[#This Row],[RESUMO]],Tabela3[Grupo],Tabela3[Meus produtos]),VLOOKUP(Tabela2[[#This Row],[Código]],Tabela4[[Código NBS/LC116]:[Meus serviços]],3,0))</f>
        <v>Não</v>
      </c>
      <c r="C8515" t="str">
        <f>IF(E8515=0,TEXT(dados!A8430,"00000000"),IF(E8515=2,TEXT(dados!A8430,"0000"),TEXT(dados!A8430,"#")))</f>
        <v>84829190</v>
      </c>
      <c r="D8515" t="str">
        <f>IF(dados!B8430=0,"",dados!B8430)</f>
        <v/>
      </c>
      <c r="E8515">
        <f>dados!C8430</f>
        <v>0</v>
      </c>
      <c r="F8515" t="str">
        <f>dados!D8430</f>
        <v>Outros esferas,roletes e agulhas p/rolamentos</v>
      </c>
      <c r="G8515"/>
      <c r="H8515"/>
      <c r="I8515"/>
      <c r="J8515"/>
      <c r="K8515" s="13"/>
      <c r="L8515" s="13">
        <f>dados!I8430/100</f>
        <v>0.1547</v>
      </c>
      <c r="M8515" s="13">
        <f>dados!J8430/100</f>
        <v>0.2059</v>
      </c>
      <c r="N8515" s="13">
        <f>dados!K8430/100</f>
        <v>0.18</v>
      </c>
      <c r="O8515" s="13">
        <f>dados!L8430/100</f>
        <v>0</v>
      </c>
      <c r="P8515" s="12" t="str">
        <f>LEFT(Tabela2[[#This Row],[Código]],2)</f>
        <v>84</v>
      </c>
    </row>
    <row r="8516" spans="2:16" ht="15" customHeight="1" x14ac:dyDescent="0.25">
      <c r="B8516" s="31" t="str">
        <f>IF(Tabela2[[#This Row],[Tipo]] = 0,LOOKUP(Tabela2[[#This Row],[RESUMO]],Tabela3[Grupo],Tabela3[Meus produtos]),VLOOKUP(Tabela2[[#This Row],[Código]],Tabela4[[Código NBS/LC116]:[Meus serviços]],3,0))</f>
        <v>Não</v>
      </c>
      <c r="C8516" t="str">
        <f>IF(E8516=0,TEXT(dados!A8431,"00000000"),IF(E8516=2,TEXT(dados!A8431,"0000"),TEXT(dados!A8431,"#")))</f>
        <v>84829910</v>
      </c>
      <c r="D8516" t="str">
        <f>IF(dados!B8431=0,"",dados!B8431)</f>
        <v/>
      </c>
      <c r="E8516">
        <f>dados!C8431</f>
        <v>0</v>
      </c>
      <c r="F8516" t="str">
        <f>dados!D8431</f>
        <v>Selos, capas e porta-esferas de aco (partes de rolamentos)</v>
      </c>
      <c r="G8516"/>
      <c r="H8516"/>
      <c r="I8516"/>
      <c r="J8516"/>
      <c r="K8516" s="13"/>
      <c r="L8516" s="13">
        <f>dados!I8431/100</f>
        <v>0.1547</v>
      </c>
      <c r="M8516" s="13">
        <f>dados!J8431/100</f>
        <v>0.17469999999999999</v>
      </c>
      <c r="N8516" s="13">
        <f>dados!K8431/100</f>
        <v>0.18</v>
      </c>
      <c r="O8516" s="13">
        <f>dados!L8431/100</f>
        <v>0</v>
      </c>
      <c r="P8516" s="12" t="str">
        <f>LEFT(Tabela2[[#This Row],[Código]],2)</f>
        <v>84</v>
      </c>
    </row>
    <row r="8517" spans="2:16" ht="15" customHeight="1" x14ac:dyDescent="0.25">
      <c r="B8517" s="31" t="str">
        <f>IF(Tabela2[[#This Row],[Tipo]] = 0,LOOKUP(Tabela2[[#This Row],[RESUMO]],Tabela3[Grupo],Tabela3[Meus produtos]),VLOOKUP(Tabela2[[#This Row],[Código]],Tabela4[[Código NBS/LC116]:[Meus serviços]],3,0))</f>
        <v>Não</v>
      </c>
      <c r="C8517" t="str">
        <f>IF(E8517=0,TEXT(dados!A8432,"00000000"),IF(E8517=2,TEXT(dados!A8432,"0000"),TEXT(dados!A8432,"#")))</f>
        <v>84829990</v>
      </c>
      <c r="D8517" t="str">
        <f>IF(dados!B8432=0,"",dados!B8432)</f>
        <v/>
      </c>
      <c r="E8517">
        <f>dados!C8432</f>
        <v>0</v>
      </c>
      <c r="F8517" t="str">
        <f>dados!D8432</f>
        <v>Outros partes de rolamentos</v>
      </c>
      <c r="G8517"/>
      <c r="H8517"/>
      <c r="I8517"/>
      <c r="J8517"/>
      <c r="K8517" s="13"/>
      <c r="L8517" s="13">
        <f>dados!I8432/100</f>
        <v>0.1547</v>
      </c>
      <c r="M8517" s="13">
        <f>dados!J8432/100</f>
        <v>0.2059</v>
      </c>
      <c r="N8517" s="13">
        <f>dados!K8432/100</f>
        <v>0.18</v>
      </c>
      <c r="O8517" s="13">
        <f>dados!L8432/100</f>
        <v>0</v>
      </c>
      <c r="P8517" s="12" t="str">
        <f>LEFT(Tabela2[[#This Row],[Código]],2)</f>
        <v>84</v>
      </c>
    </row>
    <row r="8518" spans="2:16" ht="15" customHeight="1" x14ac:dyDescent="0.25">
      <c r="B8518" s="31" t="str">
        <f>IF(Tabela2[[#This Row],[Tipo]] = 0,LOOKUP(Tabela2[[#This Row],[RESUMO]],Tabela3[Grupo],Tabela3[Meus produtos]),VLOOKUP(Tabela2[[#This Row],[Código]],Tabela4[[Código NBS/LC116]:[Meus serviços]],3,0))</f>
        <v>Não</v>
      </c>
      <c r="C8518" t="str">
        <f>IF(E8518=0,TEXT(dados!A8433,"00000000"),IF(E8518=2,TEXT(dados!A8433,"0000"),TEXT(dados!A8433,"#")))</f>
        <v>84831011</v>
      </c>
      <c r="D8518" t="str">
        <f>IF(dados!B8433=0,"",dados!B8433)</f>
        <v/>
      </c>
      <c r="E8518">
        <f>dados!C8433</f>
        <v>0</v>
      </c>
      <c r="F8518" t="str">
        <f>dados!D8433</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518"/>
      <c r="H8518"/>
      <c r="I8518"/>
      <c r="J8518"/>
      <c r="K8518" s="13"/>
      <c r="L8518" s="13">
        <f>dados!I8433/100</f>
        <v>0.13449999999999998</v>
      </c>
      <c r="M8518" s="13">
        <f>dados!J8433/100</f>
        <v>0.1545</v>
      </c>
      <c r="N8518" s="13">
        <f>dados!K8433/100</f>
        <v>0.18</v>
      </c>
      <c r="O8518" s="13">
        <f>dados!L8433/100</f>
        <v>0</v>
      </c>
      <c r="P8518" s="12" t="str">
        <f>LEFT(Tabela2[[#This Row],[Código]],2)</f>
        <v>84</v>
      </c>
    </row>
    <row r="8519" spans="2:16" ht="15" customHeight="1" x14ac:dyDescent="0.25">
      <c r="B8519" s="31" t="str">
        <f>IF(Tabela2[[#This Row],[Tipo]] = 0,LOOKUP(Tabela2[[#This Row],[RESUMO]],Tabela3[Grupo],Tabela3[Meus produtos]),VLOOKUP(Tabela2[[#This Row],[Código]],Tabela4[[Código NBS/LC116]:[Meus serviços]],3,0))</f>
        <v>Não</v>
      </c>
      <c r="C8519" t="str">
        <f>IF(E8519=0,TEXT(dados!A8434,"00000000"),IF(E8519=2,TEXT(dados!A8434,"0000"),TEXT(dados!A8434,"#")))</f>
        <v>84831019</v>
      </c>
      <c r="D8519" t="str">
        <f>IF(dados!B8434=0,"",dados!B8434)</f>
        <v/>
      </c>
      <c r="E8519">
        <f>dados!C8434</f>
        <v>0</v>
      </c>
      <c r="F8519" t="str">
        <f>dados!D8434</f>
        <v>Outros - virabrequins (cambotas)</v>
      </c>
      <c r="G8519"/>
      <c r="H8519"/>
      <c r="I8519"/>
      <c r="J8519"/>
      <c r="K8519" s="13"/>
      <c r="L8519" s="13">
        <f>dados!I8434/100</f>
        <v>0.13449999999999998</v>
      </c>
      <c r="M8519" s="13">
        <f>dados!J8434/100</f>
        <v>0.19289999999999999</v>
      </c>
      <c r="N8519" s="13">
        <f>dados!K8434/100</f>
        <v>0.18</v>
      </c>
      <c r="O8519" s="13">
        <f>dados!L8434/100</f>
        <v>0</v>
      </c>
      <c r="P8519" s="12" t="str">
        <f>LEFT(Tabela2[[#This Row],[Código]],2)</f>
        <v>84</v>
      </c>
    </row>
    <row r="8520" spans="2:16" ht="15" customHeight="1" x14ac:dyDescent="0.25">
      <c r="B8520" s="31" t="str">
        <f>IF(Tabela2[[#This Row],[Tipo]] = 0,LOOKUP(Tabela2[[#This Row],[RESUMO]],Tabela3[Grupo],Tabela3[Meus produtos]),VLOOKUP(Tabela2[[#This Row],[Código]],Tabela4[[Código NBS/LC116]:[Meus serviços]],3,0))</f>
        <v>Não</v>
      </c>
      <c r="C8520" t="str">
        <f>IF(E8520=0,TEXT(dados!A8435,"00000000"),IF(E8520=2,TEXT(dados!A8435,"0000"),TEXT(dados!A8435,"#")))</f>
        <v>84831019</v>
      </c>
      <c r="D8520">
        <f>IF(dados!B8435=0,"",dados!B8435)</f>
        <v>1</v>
      </c>
      <c r="E8520">
        <f>dados!C8435</f>
        <v>0</v>
      </c>
      <c r="F8520" t="str">
        <f>dados!D8435</f>
        <v>Para motores de ignicao por compressao de potencia igual ou superior a 125HP, proprios para onibus ou caminhoes</v>
      </c>
      <c r="G8520"/>
      <c r="H8520"/>
      <c r="I8520"/>
      <c r="J8520"/>
      <c r="K8520" s="13"/>
      <c r="L8520" s="13">
        <f>dados!I8435/100</f>
        <v>0.1416</v>
      </c>
      <c r="M8520" s="13">
        <f>dados!J8435/100</f>
        <v>0.2</v>
      </c>
      <c r="N8520" s="13">
        <f>dados!K8435/100</f>
        <v>0.18</v>
      </c>
      <c r="O8520" s="13">
        <f>dados!L8435/100</f>
        <v>0</v>
      </c>
      <c r="P8520" s="12" t="str">
        <f>LEFT(Tabela2[[#This Row],[Código]],2)</f>
        <v>84</v>
      </c>
    </row>
    <row r="8521" spans="2:16" ht="15" customHeight="1" x14ac:dyDescent="0.25">
      <c r="B8521" s="31" t="str">
        <f>IF(Tabela2[[#This Row],[Tipo]] = 0,LOOKUP(Tabela2[[#This Row],[RESUMO]],Tabela3[Grupo],Tabela3[Meus produtos]),VLOOKUP(Tabela2[[#This Row],[Código]],Tabela4[[Código NBS/LC116]:[Meus serviços]],3,0))</f>
        <v>Não</v>
      </c>
      <c r="C8521" t="str">
        <f>IF(E8521=0,TEXT(dados!A8436,"00000000"),IF(E8521=2,TEXT(dados!A8436,"0000"),TEXT(dados!A8436,"#")))</f>
        <v>84831020</v>
      </c>
      <c r="D8521" t="str">
        <f>IF(dados!B8436=0,"",dados!B8436)</f>
        <v/>
      </c>
      <c r="E8521">
        <f>dados!C8436</f>
        <v>0</v>
      </c>
      <c r="F8521" t="str">
        <f>dados!D8436</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521"/>
      <c r="H8521"/>
      <c r="I8521"/>
      <c r="J8521"/>
      <c r="K8521" s="13"/>
      <c r="L8521" s="13">
        <f>dados!I8436/100</f>
        <v>0.13449999999999998</v>
      </c>
      <c r="M8521" s="13">
        <f>dados!J8436/100</f>
        <v>0.19289999999999999</v>
      </c>
      <c r="N8521" s="13">
        <f>dados!K8436/100</f>
        <v>0.18</v>
      </c>
      <c r="O8521" s="13">
        <f>dados!L8436/100</f>
        <v>0</v>
      </c>
      <c r="P8521" s="12" t="str">
        <f>LEFT(Tabela2[[#This Row],[Código]],2)</f>
        <v>84</v>
      </c>
    </row>
    <row r="8522" spans="2:16" ht="15" customHeight="1" x14ac:dyDescent="0.25">
      <c r="B8522" s="31" t="str">
        <f>IF(Tabela2[[#This Row],[Tipo]] = 0,LOOKUP(Tabela2[[#This Row],[RESUMO]],Tabela3[Grupo],Tabela3[Meus produtos]),VLOOKUP(Tabela2[[#This Row],[Código]],Tabela4[[Código NBS/LC116]:[Meus serviços]],3,0))</f>
        <v>Não</v>
      </c>
      <c r="C8522" t="str">
        <f>IF(E8522=0,TEXT(dados!A8437,"00000000"),IF(E8522=2,TEXT(dados!A8437,"0000"),TEXT(dados!A8437,"#")))</f>
        <v>84831030</v>
      </c>
      <c r="D8522" t="str">
        <f>IF(dados!B8437=0,"",dados!B8437)</f>
        <v/>
      </c>
      <c r="E8522">
        <f>dados!C8437</f>
        <v>0</v>
      </c>
      <c r="F8522" t="str">
        <f>dados!D8437</f>
        <v>Veios flexiveis de transmissao</v>
      </c>
      <c r="G8522"/>
      <c r="H8522"/>
      <c r="I8522"/>
      <c r="J8522"/>
      <c r="K8522" s="13"/>
      <c r="L8522" s="13">
        <f>dados!I8437/100</f>
        <v>0.13449999999999998</v>
      </c>
      <c r="M8522" s="13">
        <f>dados!J8437/100</f>
        <v>0.19289999999999999</v>
      </c>
      <c r="N8522" s="13">
        <f>dados!K8437/100</f>
        <v>0.18</v>
      </c>
      <c r="O8522" s="13">
        <f>dados!L8437/100</f>
        <v>0</v>
      </c>
      <c r="P8522" s="12" t="str">
        <f>LEFT(Tabela2[[#This Row],[Código]],2)</f>
        <v>84</v>
      </c>
    </row>
    <row r="8523" spans="2:16" ht="15" customHeight="1" x14ac:dyDescent="0.25">
      <c r="B8523" s="31" t="str">
        <f>IF(Tabela2[[#This Row],[Tipo]] = 0,LOOKUP(Tabela2[[#This Row],[RESUMO]],Tabela3[Grupo],Tabela3[Meus produtos]),VLOOKUP(Tabela2[[#This Row],[Código]],Tabela4[[Código NBS/LC116]:[Meus serviços]],3,0))</f>
        <v>Não</v>
      </c>
      <c r="C8523" t="str">
        <f>IF(E8523=0,TEXT(dados!A8438,"00000000"),IF(E8523=2,TEXT(dados!A8438,"0000"),TEXT(dados!A8438,"#")))</f>
        <v>84831040</v>
      </c>
      <c r="D8523" t="str">
        <f>IF(dados!B8438=0,"",dados!B8438)</f>
        <v/>
      </c>
      <c r="E8523">
        <f>dados!C8438</f>
        <v>0</v>
      </c>
      <c r="F8523" t="str">
        <f>dados!D8438</f>
        <v>Reatores nucleares caldeiras maquinas aparelhos e instrumentos mecanicos e suas partes arvores Veios de transmissao incluindo as arvores de cames e virabrequins cambotas e manivelas mancais chumaceiras e bronzes engrenagens e rodas de friccao eixos de esferas ou de roletes redutores multiplicadores caixas de transmissao e variadores de velocidade incluindo os conversores de torque binarios volantes e polias incluindo as polias para cadernais embr</v>
      </c>
      <c r="G8523"/>
      <c r="H8523"/>
      <c r="I8523"/>
      <c r="J8523"/>
      <c r="K8523" s="13"/>
      <c r="L8523" s="13">
        <f>dados!I8438/100</f>
        <v>0.13449999999999998</v>
      </c>
      <c r="M8523" s="13">
        <f>dados!J8438/100</f>
        <v>0.19289999999999999</v>
      </c>
      <c r="N8523" s="13">
        <f>dados!K8438/100</f>
        <v>0.18</v>
      </c>
      <c r="O8523" s="13">
        <f>dados!L8438/100</f>
        <v>0</v>
      </c>
      <c r="P8523" s="12" t="str">
        <f>LEFT(Tabela2[[#This Row],[Código]],2)</f>
        <v>84</v>
      </c>
    </row>
    <row r="8524" spans="2:16" ht="15" customHeight="1" x14ac:dyDescent="0.25">
      <c r="B8524" s="31" t="str">
        <f>IF(Tabela2[[#This Row],[Tipo]] = 0,LOOKUP(Tabela2[[#This Row],[RESUMO]],Tabela3[Grupo],Tabela3[Meus produtos]),VLOOKUP(Tabela2[[#This Row],[Código]],Tabela4[[Código NBS/LC116]:[Meus serviços]],3,0))</f>
        <v>Não</v>
      </c>
      <c r="C8524" t="str">
        <f>IF(E8524=0,TEXT(dados!A8439,"00000000"),IF(E8524=2,TEXT(dados!A8439,"0000"),TEXT(dados!A8439,"#")))</f>
        <v>84831050</v>
      </c>
      <c r="D8524" t="str">
        <f>IF(dados!B8439=0,"",dados!B8439)</f>
        <v/>
      </c>
      <c r="E8524">
        <f>dados!C8439</f>
        <v>0</v>
      </c>
      <c r="F8524" t="str">
        <f>dados!D8439</f>
        <v>Arvores de transmissao (...)</v>
      </c>
      <c r="G8524"/>
      <c r="H8524"/>
      <c r="I8524"/>
      <c r="J8524"/>
      <c r="K8524" s="13"/>
      <c r="L8524" s="13">
        <f>dados!I8439/100</f>
        <v>0.1547</v>
      </c>
      <c r="M8524" s="13">
        <f>dados!J8439/100</f>
        <v>0.17469999999999999</v>
      </c>
      <c r="N8524" s="13">
        <f>dados!K8439/100</f>
        <v>0.18</v>
      </c>
      <c r="O8524" s="13">
        <f>dados!L8439/100</f>
        <v>0</v>
      </c>
      <c r="P8524" s="12" t="str">
        <f>LEFT(Tabela2[[#This Row],[Código]],2)</f>
        <v>84</v>
      </c>
    </row>
    <row r="8525" spans="2:16" ht="15" customHeight="1" x14ac:dyDescent="0.25">
      <c r="B8525" s="31" t="str">
        <f>IF(Tabela2[[#This Row],[Tipo]] = 0,LOOKUP(Tabela2[[#This Row],[RESUMO]],Tabela3[Grupo],Tabela3[Meus produtos]),VLOOKUP(Tabela2[[#This Row],[Código]],Tabela4[[Código NBS/LC116]:[Meus serviços]],3,0))</f>
        <v>Não</v>
      </c>
      <c r="C8525" t="str">
        <f>IF(E8525=0,TEXT(dados!A8440,"00000000"),IF(E8525=2,TEXT(dados!A8440,"0000"),TEXT(dados!A8440,"#")))</f>
        <v>84831090</v>
      </c>
      <c r="D8525" t="str">
        <f>IF(dados!B8440=0,"",dados!B8440)</f>
        <v/>
      </c>
      <c r="E8525">
        <f>dados!C8440</f>
        <v>0</v>
      </c>
      <c r="F8525" t="str">
        <f>dados!D8440</f>
        <v>Outros arvores (veios) de transmissao</v>
      </c>
      <c r="G8525"/>
      <c r="H8525"/>
      <c r="I8525"/>
      <c r="J8525"/>
      <c r="K8525" s="13"/>
      <c r="L8525" s="13">
        <f>dados!I8440/100</f>
        <v>0.13449999999999998</v>
      </c>
      <c r="M8525" s="13">
        <f>dados!J8440/100</f>
        <v>0.19289999999999999</v>
      </c>
      <c r="N8525" s="13">
        <f>dados!K8440/100</f>
        <v>0.18</v>
      </c>
      <c r="O8525" s="13">
        <f>dados!L8440/100</f>
        <v>0</v>
      </c>
      <c r="P8525" s="12" t="str">
        <f>LEFT(Tabela2[[#This Row],[Código]],2)</f>
        <v>84</v>
      </c>
    </row>
    <row r="8526" spans="2:16" ht="15" customHeight="1" x14ac:dyDescent="0.25">
      <c r="B8526" s="31" t="str">
        <f>IF(Tabela2[[#This Row],[Tipo]] = 0,LOOKUP(Tabela2[[#This Row],[RESUMO]],Tabela3[Grupo],Tabela3[Meus produtos]),VLOOKUP(Tabela2[[#This Row],[Código]],Tabela4[[Código NBS/LC116]:[Meus serviços]],3,0))</f>
        <v>Não</v>
      </c>
      <c r="C8526" t="str">
        <f>IF(E8526=0,TEXT(dados!A8441,"00000000"),IF(E8526=2,TEXT(dados!A8441,"0000"),TEXT(dados!A8441,"#")))</f>
        <v>84832000</v>
      </c>
      <c r="D8526" t="str">
        <f>IF(dados!B8441=0,"",dados!B8441)</f>
        <v/>
      </c>
      <c r="E8526">
        <f>dados!C8441</f>
        <v>0</v>
      </c>
      <c r="F8526" t="str">
        <f>dados!D8441</f>
        <v>Mancais (chumaceiras) c/rolamentos incorporados</v>
      </c>
      <c r="G8526"/>
      <c r="H8526"/>
      <c r="I8526"/>
      <c r="J8526"/>
      <c r="K8526" s="13"/>
      <c r="L8526" s="13">
        <f>dados!I8441/100</f>
        <v>0.1547</v>
      </c>
      <c r="M8526" s="13">
        <f>dados!J8441/100</f>
        <v>0.21309999999999998</v>
      </c>
      <c r="N8526" s="13">
        <f>dados!K8441/100</f>
        <v>0.18</v>
      </c>
      <c r="O8526" s="13">
        <f>dados!L8441/100</f>
        <v>0</v>
      </c>
      <c r="P8526" s="12" t="str">
        <f>LEFT(Tabela2[[#This Row],[Código]],2)</f>
        <v>84</v>
      </c>
    </row>
    <row r="8527" spans="2:16" ht="15" customHeight="1" x14ac:dyDescent="0.25">
      <c r="B8527" s="31" t="str">
        <f>IF(Tabela2[[#This Row],[Tipo]] = 0,LOOKUP(Tabela2[[#This Row],[RESUMO]],Tabela3[Grupo],Tabela3[Meus produtos]),VLOOKUP(Tabela2[[#This Row],[Código]],Tabela4[[Código NBS/LC116]:[Meus serviços]],3,0))</f>
        <v>Não</v>
      </c>
      <c r="C8527" t="str">
        <f>IF(E8527=0,TEXT(dados!A8442,"00000000"),IF(E8527=2,TEXT(dados!A8442,"0000"),TEXT(dados!A8442,"#")))</f>
        <v>84833010</v>
      </c>
      <c r="D8527" t="str">
        <f>IF(dados!B8442=0,"",dados!B8442)</f>
        <v/>
      </c>
      <c r="E8527">
        <f>dados!C8442</f>
        <v>0</v>
      </c>
      <c r="F8527" t="str">
        <f>dados!D8442</f>
        <v>Mancais s/rolam.montados c/bronzes de metal antifriccao</v>
      </c>
      <c r="G8527"/>
      <c r="H8527"/>
      <c r="I8527"/>
      <c r="J8527"/>
      <c r="K8527" s="13"/>
      <c r="L8527" s="13">
        <f>dados!I8442/100</f>
        <v>0.1547</v>
      </c>
      <c r="M8527" s="13">
        <f>dados!J8442/100</f>
        <v>0.21309999999999998</v>
      </c>
      <c r="N8527" s="13">
        <f>dados!K8442/100</f>
        <v>0.18</v>
      </c>
      <c r="O8527" s="13">
        <f>dados!L8442/100</f>
        <v>0</v>
      </c>
      <c r="P8527" s="12" t="str">
        <f>LEFT(Tabela2[[#This Row],[Código]],2)</f>
        <v>84</v>
      </c>
    </row>
    <row r="8528" spans="2:16" ht="15" customHeight="1" x14ac:dyDescent="0.25">
      <c r="B8528" s="31" t="str">
        <f>IF(Tabela2[[#This Row],[Tipo]] = 0,LOOKUP(Tabela2[[#This Row],[RESUMO]],Tabela3[Grupo],Tabela3[Meus produtos]),VLOOKUP(Tabela2[[#This Row],[Código]],Tabela4[[Código NBS/LC116]:[Meus serviços]],3,0))</f>
        <v>Não</v>
      </c>
      <c r="C8528" t="str">
        <f>IF(E8528=0,TEXT(dados!A8443,"00000000"),IF(E8528=2,TEXT(dados!A8443,"0000"),TEXT(dados!A8443,"#")))</f>
        <v>84833021</v>
      </c>
      <c r="D8528" t="str">
        <f>IF(dados!B8443=0,"",dados!B8443)</f>
        <v/>
      </c>
      <c r="E8528">
        <f>dados!C8443</f>
        <v>0</v>
      </c>
      <c r="F8528" t="str">
        <f>dados!D8443</f>
        <v>Bronzes, com diametro interno superior ou igual a 200mm</v>
      </c>
      <c r="G8528"/>
      <c r="H8528"/>
      <c r="I8528"/>
      <c r="J8528"/>
      <c r="K8528" s="13"/>
      <c r="L8528" s="13">
        <f>dados!I8443/100</f>
        <v>0.1547</v>
      </c>
      <c r="M8528" s="13">
        <f>dados!J8443/100</f>
        <v>0.17469999999999999</v>
      </c>
      <c r="N8528" s="13">
        <f>dados!K8443/100</f>
        <v>0.18</v>
      </c>
      <c r="O8528" s="13">
        <f>dados!L8443/100</f>
        <v>0</v>
      </c>
      <c r="P8528" s="12" t="str">
        <f>LEFT(Tabela2[[#This Row],[Código]],2)</f>
        <v>84</v>
      </c>
    </row>
    <row r="8529" spans="2:16" ht="15" customHeight="1" x14ac:dyDescent="0.25">
      <c r="B8529" s="31" t="str">
        <f>IF(Tabela2[[#This Row],[Tipo]] = 0,LOOKUP(Tabela2[[#This Row],[RESUMO]],Tabela3[Grupo],Tabela3[Meus produtos]),VLOOKUP(Tabela2[[#This Row],[Código]],Tabela4[[Código NBS/LC116]:[Meus serviços]],3,0))</f>
        <v>Não</v>
      </c>
      <c r="C8529" t="str">
        <f>IF(E8529=0,TEXT(dados!A8444,"00000000"),IF(E8529=2,TEXT(dados!A8444,"0000"),TEXT(dados!A8444,"#")))</f>
        <v>84833029</v>
      </c>
      <c r="D8529" t="str">
        <f>IF(dados!B8444=0,"",dados!B8444)</f>
        <v/>
      </c>
      <c r="E8529">
        <f>dados!C8444</f>
        <v>0</v>
      </c>
      <c r="F8529" t="str">
        <f>dados!D8444</f>
        <v>Bronzes - outros</v>
      </c>
      <c r="G8529"/>
      <c r="H8529"/>
      <c r="I8529"/>
      <c r="J8529"/>
      <c r="K8529" s="13"/>
      <c r="L8529" s="13">
        <f>dados!I8444/100</f>
        <v>0.1547</v>
      </c>
      <c r="M8529" s="13">
        <f>dados!J8444/100</f>
        <v>0.21309999999999998</v>
      </c>
      <c r="N8529" s="13">
        <f>dados!K8444/100</f>
        <v>0.18</v>
      </c>
      <c r="O8529" s="13">
        <f>dados!L8444/100</f>
        <v>0</v>
      </c>
      <c r="P8529" s="12" t="str">
        <f>LEFT(Tabela2[[#This Row],[Código]],2)</f>
        <v>84</v>
      </c>
    </row>
    <row r="8530" spans="2:16" ht="15" customHeight="1" x14ac:dyDescent="0.25">
      <c r="B8530" s="31" t="str">
        <f>IF(Tabela2[[#This Row],[Tipo]] = 0,LOOKUP(Tabela2[[#This Row],[RESUMO]],Tabela3[Grupo],Tabela3[Meus produtos]),VLOOKUP(Tabela2[[#This Row],[Código]],Tabela4[[Código NBS/LC116]:[Meus serviços]],3,0))</f>
        <v>Não</v>
      </c>
      <c r="C8530" t="str">
        <f>IF(E8530=0,TEXT(dados!A8445,"00000000"),IF(E8530=2,TEXT(dados!A8445,"0000"),TEXT(dados!A8445,"#")))</f>
        <v>84833090</v>
      </c>
      <c r="D8530" t="str">
        <f>IF(dados!B8445=0,"",dados!B8445)</f>
        <v/>
      </c>
      <c r="E8530">
        <f>dados!C8445</f>
        <v>0</v>
      </c>
      <c r="F8530" t="str">
        <f>dados!D8445</f>
        <v>Outros mancais sem rolamentos</v>
      </c>
      <c r="G8530"/>
      <c r="H8530"/>
      <c r="I8530"/>
      <c r="J8530"/>
      <c r="K8530" s="13"/>
      <c r="L8530" s="13">
        <f>dados!I8445/100</f>
        <v>0.1547</v>
      </c>
      <c r="M8530" s="13">
        <f>dados!J8445/100</f>
        <v>0.21309999999999998</v>
      </c>
      <c r="N8530" s="13">
        <f>dados!K8445/100</f>
        <v>0.18</v>
      </c>
      <c r="O8530" s="13">
        <f>dados!L8445/100</f>
        <v>0</v>
      </c>
      <c r="P8530" s="12" t="str">
        <f>LEFT(Tabela2[[#This Row],[Código]],2)</f>
        <v>84</v>
      </c>
    </row>
    <row r="8531" spans="2:16" ht="15" customHeight="1" x14ac:dyDescent="0.25">
      <c r="B8531" s="31" t="str">
        <f>IF(Tabela2[[#This Row],[Tipo]] = 0,LOOKUP(Tabela2[[#This Row],[RESUMO]],Tabela3[Grupo],Tabela3[Meus produtos]),VLOOKUP(Tabela2[[#This Row],[Código]],Tabela4[[Código NBS/LC116]:[Meus serviços]],3,0))</f>
        <v>Não</v>
      </c>
      <c r="C8531" t="str">
        <f>IF(E8531=0,TEXT(dados!A8446,"00000000"),IF(E8531=2,TEXT(dados!A8446,"0000"),TEXT(dados!A8446,"#")))</f>
        <v>84834010</v>
      </c>
      <c r="D8531" t="str">
        <f>IF(dados!B8446=0,"",dados!B8446)</f>
        <v/>
      </c>
      <c r="E8531">
        <f>dados!C8446</f>
        <v>0</v>
      </c>
      <c r="F8531" t="str">
        <f>dados!D8446</f>
        <v>Caixas de transmissao,redutores,etc.de velocidade</v>
      </c>
      <c r="G8531"/>
      <c r="H8531"/>
      <c r="I8531"/>
      <c r="J8531"/>
      <c r="K8531" s="13"/>
      <c r="L8531" s="13">
        <f>dados!I8446/100</f>
        <v>0.13449999999999998</v>
      </c>
      <c r="M8531" s="13">
        <f>dados!J8446/100</f>
        <v>0.1857</v>
      </c>
      <c r="N8531" s="13">
        <f>dados!K8446/100</f>
        <v>0.18</v>
      </c>
      <c r="O8531" s="13">
        <f>dados!L8446/100</f>
        <v>0</v>
      </c>
      <c r="P8531" s="12" t="str">
        <f>LEFT(Tabela2[[#This Row],[Código]],2)</f>
        <v>84</v>
      </c>
    </row>
    <row r="8532" spans="2:16" ht="15" customHeight="1" x14ac:dyDescent="0.25">
      <c r="B8532" s="31" t="str">
        <f>IF(Tabela2[[#This Row],[Tipo]] = 0,LOOKUP(Tabela2[[#This Row],[RESUMO]],Tabela3[Grupo],Tabela3[Meus produtos]),VLOOKUP(Tabela2[[#This Row],[Código]],Tabela4[[Código NBS/LC116]:[Meus serviços]],3,0))</f>
        <v>Não</v>
      </c>
      <c r="C8532" t="str">
        <f>IF(E8532=0,TEXT(dados!A8447,"00000000"),IF(E8532=2,TEXT(dados!A8447,"0000"),TEXT(dados!A8447,"#")))</f>
        <v>84834090</v>
      </c>
      <c r="D8532" t="str">
        <f>IF(dados!B8447=0,"",dados!B8447)</f>
        <v/>
      </c>
      <c r="E8532">
        <f>dados!C8447</f>
        <v>0</v>
      </c>
      <c r="F8532" t="str">
        <f>dados!D8447</f>
        <v>Engrenagens e rodas de friccao,eixos de esferas/roletes</v>
      </c>
      <c r="G8532"/>
      <c r="H8532"/>
      <c r="I8532"/>
      <c r="J8532"/>
      <c r="K8532" s="13"/>
      <c r="L8532" s="13">
        <f>dados!I8447/100</f>
        <v>0.13449999999999998</v>
      </c>
      <c r="M8532" s="13">
        <f>dados!J8447/100</f>
        <v>0.1857</v>
      </c>
      <c r="N8532" s="13">
        <f>dados!K8447/100</f>
        <v>0.18</v>
      </c>
      <c r="O8532" s="13">
        <f>dados!L8447/100</f>
        <v>0</v>
      </c>
      <c r="P8532" s="12" t="str">
        <f>LEFT(Tabela2[[#This Row],[Código]],2)</f>
        <v>84</v>
      </c>
    </row>
    <row r="8533" spans="2:16" ht="15" customHeight="1" x14ac:dyDescent="0.25">
      <c r="B8533" s="31" t="str">
        <f>IF(Tabela2[[#This Row],[Tipo]] = 0,LOOKUP(Tabela2[[#This Row],[RESUMO]],Tabela3[Grupo],Tabela3[Meus produtos]),VLOOKUP(Tabela2[[#This Row],[Código]],Tabela4[[Código NBS/LC116]:[Meus serviços]],3,0))</f>
        <v>Não</v>
      </c>
      <c r="C8533" t="str">
        <f>IF(E8533=0,TEXT(dados!A8448,"00000000"),IF(E8533=2,TEXT(dados!A8448,"0000"),TEXT(dados!A8448,"#")))</f>
        <v>84835010</v>
      </c>
      <c r="D8533" t="str">
        <f>IF(dados!B8448=0,"",dados!B8448)</f>
        <v/>
      </c>
      <c r="E8533">
        <f>dados!C8448</f>
        <v>0</v>
      </c>
      <c r="F8533" t="str">
        <f>dados!D8448</f>
        <v>Polias exc.as de rolamentos reguladores de tensao</v>
      </c>
      <c r="G8533"/>
      <c r="H8533"/>
      <c r="I8533"/>
      <c r="J8533"/>
      <c r="K8533" s="13"/>
      <c r="L8533" s="13">
        <f>dados!I8448/100</f>
        <v>0.1547</v>
      </c>
      <c r="M8533" s="13">
        <f>dados!J8448/100</f>
        <v>0.21309999999999998</v>
      </c>
      <c r="N8533" s="13">
        <f>dados!K8448/100</f>
        <v>0.18</v>
      </c>
      <c r="O8533" s="13">
        <f>dados!L8448/100</f>
        <v>0</v>
      </c>
      <c r="P8533" s="12" t="str">
        <f>LEFT(Tabela2[[#This Row],[Código]],2)</f>
        <v>84</v>
      </c>
    </row>
    <row r="8534" spans="2:16" ht="15" customHeight="1" x14ac:dyDescent="0.25">
      <c r="B8534" s="31" t="str">
        <f>IF(Tabela2[[#This Row],[Tipo]] = 0,LOOKUP(Tabela2[[#This Row],[RESUMO]],Tabela3[Grupo],Tabela3[Meus produtos]),VLOOKUP(Tabela2[[#This Row],[Código]],Tabela4[[Código NBS/LC116]:[Meus serviços]],3,0))</f>
        <v>Não</v>
      </c>
      <c r="C8534" t="str">
        <f>IF(E8534=0,TEXT(dados!A8449,"00000000"),IF(E8534=2,TEXT(dados!A8449,"0000"),TEXT(dados!A8449,"#")))</f>
        <v>84835090</v>
      </c>
      <c r="D8534" t="str">
        <f>IF(dados!B8449=0,"",dados!B8449)</f>
        <v/>
      </c>
      <c r="E8534">
        <f>dados!C8449</f>
        <v>0</v>
      </c>
      <c r="F8534" t="str">
        <f>dados!D8449</f>
        <v>Volantes e outs.polias</v>
      </c>
      <c r="G8534"/>
      <c r="H8534"/>
      <c r="I8534"/>
      <c r="J8534"/>
      <c r="K8534" s="13"/>
      <c r="L8534" s="13">
        <f>dados!I8449/100</f>
        <v>0.1547</v>
      </c>
      <c r="M8534" s="13">
        <f>dados!J8449/100</f>
        <v>0.21309999999999998</v>
      </c>
      <c r="N8534" s="13">
        <f>dados!K8449/100</f>
        <v>0.18</v>
      </c>
      <c r="O8534" s="13">
        <f>dados!L8449/100</f>
        <v>0</v>
      </c>
      <c r="P8534" s="12" t="str">
        <f>LEFT(Tabela2[[#This Row],[Código]],2)</f>
        <v>84</v>
      </c>
    </row>
    <row r="8535" spans="2:16" ht="15" customHeight="1" x14ac:dyDescent="0.25">
      <c r="B8535" s="31" t="str">
        <f>IF(Tabela2[[#This Row],[Tipo]] = 0,LOOKUP(Tabela2[[#This Row],[RESUMO]],Tabela3[Grupo],Tabela3[Meus produtos]),VLOOKUP(Tabela2[[#This Row],[Código]],Tabela4[[Código NBS/LC116]:[Meus serviços]],3,0))</f>
        <v>Não</v>
      </c>
      <c r="C8535" t="str">
        <f>IF(E8535=0,TEXT(dados!A8450,"00000000"),IF(E8535=2,TEXT(dados!A8450,"0000"),TEXT(dados!A8450,"#")))</f>
        <v>84836011</v>
      </c>
      <c r="D8535" t="str">
        <f>IF(dados!B8450=0,"",dados!B8450)</f>
        <v/>
      </c>
      <c r="E8535">
        <f>dados!C8450</f>
        <v>0</v>
      </c>
      <c r="F8535" t="str">
        <f>dados!D8450</f>
        <v>Embreagens de friccao</v>
      </c>
      <c r="G8535"/>
      <c r="H8535"/>
      <c r="I8535"/>
      <c r="J8535"/>
      <c r="K8535" s="13"/>
      <c r="L8535" s="13">
        <f>dados!I8450/100</f>
        <v>0.13449999999999998</v>
      </c>
      <c r="M8535" s="13">
        <f>dados!J8450/100</f>
        <v>0.1857</v>
      </c>
      <c r="N8535" s="13">
        <f>dados!K8450/100</f>
        <v>0.18</v>
      </c>
      <c r="O8535" s="13">
        <f>dados!L8450/100</f>
        <v>0</v>
      </c>
      <c r="P8535" s="12" t="str">
        <f>LEFT(Tabela2[[#This Row],[Código]],2)</f>
        <v>84</v>
      </c>
    </row>
    <row r="8536" spans="2:16" ht="15" customHeight="1" x14ac:dyDescent="0.25">
      <c r="B8536" s="31" t="str">
        <f>IF(Tabela2[[#This Row],[Tipo]] = 0,LOOKUP(Tabela2[[#This Row],[RESUMO]],Tabela3[Grupo],Tabela3[Meus produtos]),VLOOKUP(Tabela2[[#This Row],[Código]],Tabela4[[Código NBS/LC116]:[Meus serviços]],3,0))</f>
        <v>Não</v>
      </c>
      <c r="C8536" t="str">
        <f>IF(E8536=0,TEXT(dados!A8451,"00000000"),IF(E8536=2,TEXT(dados!A8451,"0000"),TEXT(dados!A8451,"#")))</f>
        <v>84836019</v>
      </c>
      <c r="D8536" t="str">
        <f>IF(dados!B8451=0,"",dados!B8451)</f>
        <v/>
      </c>
      <c r="E8536">
        <f>dados!C8451</f>
        <v>0</v>
      </c>
      <c r="F8536" t="str">
        <f>dados!D8451</f>
        <v>Outros embreagens</v>
      </c>
      <c r="G8536"/>
      <c r="H8536"/>
      <c r="I8536"/>
      <c r="J8536"/>
      <c r="K8536" s="13"/>
      <c r="L8536" s="13">
        <f>dados!I8451/100</f>
        <v>0.13449999999999998</v>
      </c>
      <c r="M8536" s="13">
        <f>dados!J8451/100</f>
        <v>0.1857</v>
      </c>
      <c r="N8536" s="13">
        <f>dados!K8451/100</f>
        <v>0.18</v>
      </c>
      <c r="O8536" s="13">
        <f>dados!L8451/100</f>
        <v>0</v>
      </c>
      <c r="P8536" s="12" t="str">
        <f>LEFT(Tabela2[[#This Row],[Código]],2)</f>
        <v>84</v>
      </c>
    </row>
    <row r="8537" spans="2:16" ht="15" customHeight="1" x14ac:dyDescent="0.25">
      <c r="B8537" s="31" t="str">
        <f>IF(Tabela2[[#This Row],[Tipo]] = 0,LOOKUP(Tabela2[[#This Row],[RESUMO]],Tabela3[Grupo],Tabela3[Meus produtos]),VLOOKUP(Tabela2[[#This Row],[Código]],Tabela4[[Código NBS/LC116]:[Meus serviços]],3,0))</f>
        <v>Não</v>
      </c>
      <c r="C8537" t="str">
        <f>IF(E8537=0,TEXT(dados!A8452,"00000000"),IF(E8537=2,TEXT(dados!A8452,"0000"),TEXT(dados!A8452,"#")))</f>
        <v>84836090</v>
      </c>
      <c r="D8537" t="str">
        <f>IF(dados!B8452=0,"",dados!B8452)</f>
        <v/>
      </c>
      <c r="E8537">
        <f>dados!C8452</f>
        <v>0</v>
      </c>
      <c r="F8537" t="str">
        <f>dados!D8452</f>
        <v>Dispositivos de acoplamento,incl.juntas de articulacao</v>
      </c>
      <c r="G8537"/>
      <c r="H8537"/>
      <c r="I8537"/>
      <c r="J8537"/>
      <c r="K8537" s="13"/>
      <c r="L8537" s="13">
        <f>dados!I8452/100</f>
        <v>0.13449999999999998</v>
      </c>
      <c r="M8537" s="13">
        <f>dados!J8452/100</f>
        <v>0.1857</v>
      </c>
      <c r="N8537" s="13">
        <f>dados!K8452/100</f>
        <v>0.18</v>
      </c>
      <c r="O8537" s="13">
        <f>dados!L8452/100</f>
        <v>0</v>
      </c>
      <c r="P8537" s="12" t="str">
        <f>LEFT(Tabela2[[#This Row],[Código]],2)</f>
        <v>84</v>
      </c>
    </row>
    <row r="8538" spans="2:16" ht="15" customHeight="1" x14ac:dyDescent="0.25">
      <c r="B8538" s="31" t="str">
        <f>IF(Tabela2[[#This Row],[Tipo]] = 0,LOOKUP(Tabela2[[#This Row],[RESUMO]],Tabela3[Grupo],Tabela3[Meus produtos]),VLOOKUP(Tabela2[[#This Row],[Código]],Tabela4[[Código NBS/LC116]:[Meus serviços]],3,0))</f>
        <v>Não</v>
      </c>
      <c r="C8538" t="str">
        <f>IF(E8538=0,TEXT(dados!A8453,"00000000"),IF(E8538=2,TEXT(dados!A8453,"0000"),TEXT(dados!A8453,"#")))</f>
        <v>84839000</v>
      </c>
      <c r="D8538" t="str">
        <f>IF(dados!B8453=0,"",dados!B8453)</f>
        <v/>
      </c>
      <c r="E8538">
        <f>dados!C8453</f>
        <v>0</v>
      </c>
      <c r="F8538" t="str">
        <f>dados!D8453</f>
        <v>Partes de arvores de transmissao,manivelas, mancais,etc.</v>
      </c>
      <c r="G8538"/>
      <c r="H8538"/>
      <c r="I8538"/>
      <c r="J8538"/>
      <c r="K8538" s="13"/>
      <c r="L8538" s="13">
        <f>dados!I8453/100</f>
        <v>0.13449999999999998</v>
      </c>
      <c r="M8538" s="13">
        <f>dados!J8453/100</f>
        <v>0.1857</v>
      </c>
      <c r="N8538" s="13">
        <f>dados!K8453/100</f>
        <v>0.18</v>
      </c>
      <c r="O8538" s="13">
        <f>dados!L8453/100</f>
        <v>0</v>
      </c>
      <c r="P8538" s="12" t="str">
        <f>LEFT(Tabela2[[#This Row],[Código]],2)</f>
        <v>84</v>
      </c>
    </row>
    <row r="8539" spans="2:16" ht="15" customHeight="1" x14ac:dyDescent="0.25">
      <c r="B8539" s="31" t="str">
        <f>IF(Tabela2[[#This Row],[Tipo]] = 0,LOOKUP(Tabela2[[#This Row],[RESUMO]],Tabela3[Grupo],Tabela3[Meus produtos]),VLOOKUP(Tabela2[[#This Row],[Código]],Tabela4[[Código NBS/LC116]:[Meus serviços]],3,0))</f>
        <v>Não</v>
      </c>
      <c r="C8539" t="str">
        <f>IF(E8539=0,TEXT(dados!A8454,"00000000"),IF(E8539=2,TEXT(dados!A8454,"0000"),TEXT(dados!A8454,"#")))</f>
        <v>84841000</v>
      </c>
      <c r="D8539" t="str">
        <f>IF(dados!B8454=0,"",dados!B8454)</f>
        <v/>
      </c>
      <c r="E8539">
        <f>dados!C8454</f>
        <v>0</v>
      </c>
      <c r="F8539" t="str">
        <f>dados!D8454</f>
        <v>Juntas metaloplasticas</v>
      </c>
      <c r="G8539"/>
      <c r="H8539"/>
      <c r="I8539"/>
      <c r="J8539"/>
      <c r="K8539" s="13"/>
      <c r="L8539" s="13">
        <f>dados!I8454/100</f>
        <v>0.1547</v>
      </c>
      <c r="M8539" s="13">
        <f>dados!J8454/100</f>
        <v>0.21309999999999998</v>
      </c>
      <c r="N8539" s="13">
        <f>dados!K8454/100</f>
        <v>0.18</v>
      </c>
      <c r="O8539" s="13">
        <f>dados!L8454/100</f>
        <v>0</v>
      </c>
      <c r="P8539" s="12" t="str">
        <f>LEFT(Tabela2[[#This Row],[Código]],2)</f>
        <v>84</v>
      </c>
    </row>
    <row r="8540" spans="2:16" ht="15" customHeight="1" x14ac:dyDescent="0.25">
      <c r="B8540" s="31" t="str">
        <f>IF(Tabela2[[#This Row],[Tipo]] = 0,LOOKUP(Tabela2[[#This Row],[RESUMO]],Tabela3[Grupo],Tabela3[Meus produtos]),VLOOKUP(Tabela2[[#This Row],[Código]],Tabela4[[Código NBS/LC116]:[Meus serviços]],3,0))</f>
        <v>Não</v>
      </c>
      <c r="C8540" t="str">
        <f>IF(E8540=0,TEXT(dados!A8455,"00000000"),IF(E8540=2,TEXT(dados!A8455,"0000"),TEXT(dados!A8455,"#")))</f>
        <v>84842000</v>
      </c>
      <c r="D8540" t="str">
        <f>IF(dados!B8455=0,"",dados!B8455)</f>
        <v/>
      </c>
      <c r="E8540">
        <f>dados!C8455</f>
        <v>0</v>
      </c>
      <c r="F8540" t="str">
        <f>dados!D8455</f>
        <v>Juntas de vedacao,mecanicas</v>
      </c>
      <c r="G8540"/>
      <c r="H8540"/>
      <c r="I8540"/>
      <c r="J8540"/>
      <c r="K8540" s="13"/>
      <c r="L8540" s="13">
        <f>dados!I8455/100</f>
        <v>0.1515</v>
      </c>
      <c r="M8540" s="13">
        <f>dados!J8455/100</f>
        <v>0.20269999999999999</v>
      </c>
      <c r="N8540" s="13">
        <f>dados!K8455/100</f>
        <v>0.18</v>
      </c>
      <c r="O8540" s="13">
        <f>dados!L8455/100</f>
        <v>0</v>
      </c>
      <c r="P8540" s="12" t="str">
        <f>LEFT(Tabela2[[#This Row],[Código]],2)</f>
        <v>84</v>
      </c>
    </row>
    <row r="8541" spans="2:16" ht="15" customHeight="1" x14ac:dyDescent="0.25">
      <c r="B8541" s="31" t="str">
        <f>IF(Tabela2[[#This Row],[Tipo]] = 0,LOOKUP(Tabela2[[#This Row],[RESUMO]],Tabela3[Grupo],Tabela3[Meus produtos]),VLOOKUP(Tabela2[[#This Row],[Código]],Tabela4[[Código NBS/LC116]:[Meus serviços]],3,0))</f>
        <v>Não</v>
      </c>
      <c r="C8541" t="str">
        <f>IF(E8541=0,TEXT(dados!A8456,"00000000"),IF(E8541=2,TEXT(dados!A8456,"0000"),TEXT(dados!A8456,"#")))</f>
        <v>84849000</v>
      </c>
      <c r="D8541" t="str">
        <f>IF(dados!B8456=0,"",dados!B8456)</f>
        <v/>
      </c>
      <c r="E8541">
        <f>dados!C8456</f>
        <v>0</v>
      </c>
      <c r="F8541" t="str">
        <f>dados!D8456</f>
        <v>Jogos/sortidos de juntas,em bolsas, envelopes,etc.</v>
      </c>
      <c r="G8541"/>
      <c r="H8541"/>
      <c r="I8541"/>
      <c r="J8541"/>
      <c r="K8541" s="13"/>
      <c r="L8541" s="13">
        <f>dados!I8456/100</f>
        <v>0.1547</v>
      </c>
      <c r="M8541" s="13">
        <f>dados!J8456/100</f>
        <v>0.21309999999999998</v>
      </c>
      <c r="N8541" s="13">
        <f>dados!K8456/100</f>
        <v>0.18</v>
      </c>
      <c r="O8541" s="13">
        <f>dados!L8456/100</f>
        <v>0</v>
      </c>
      <c r="P8541" s="12" t="str">
        <f>LEFT(Tabela2[[#This Row],[Código]],2)</f>
        <v>84</v>
      </c>
    </row>
    <row r="8542" spans="2:16" ht="15" customHeight="1" x14ac:dyDescent="0.25">
      <c r="B8542" s="31" t="str">
        <f>IF(Tabela2[[#This Row],[Tipo]] = 0,LOOKUP(Tabela2[[#This Row],[RESUMO]],Tabela3[Grupo],Tabela3[Meus produtos]),VLOOKUP(Tabela2[[#This Row],[Código]],Tabela4[[Código NBS/LC116]:[Meus serviços]],3,0))</f>
        <v>Não</v>
      </c>
      <c r="C8542" t="str">
        <f>IF(E8542=0,TEXT(dados!A8457,"00000000"),IF(E8542=2,TEXT(dados!A8457,"0000"),TEXT(dados!A8457,"#")))</f>
        <v>84851000</v>
      </c>
      <c r="D8542" t="str">
        <f>IF(dados!B8457=0,"",dados!B8457)</f>
        <v/>
      </c>
      <c r="E8542">
        <f>dados!C8457</f>
        <v>0</v>
      </c>
      <c r="F8542" t="str">
        <f>dados!D8457</f>
        <v>Reatores nucleares caldeiras maquinas aparelhos e instrumentos mecanicos e suas partes Maquinas para fabricacao aditiva Por deposito de metal</v>
      </c>
      <c r="G8542"/>
      <c r="H8542"/>
      <c r="I8542"/>
      <c r="J8542"/>
      <c r="K8542" s="13"/>
      <c r="L8542" s="13">
        <f>dados!I8457/100</f>
        <v>0.13449999999999998</v>
      </c>
      <c r="M8542" s="13">
        <f>dados!J8457/100</f>
        <v>0.1699</v>
      </c>
      <c r="N8542" s="13">
        <f>dados!K8457/100</f>
        <v>0.18</v>
      </c>
      <c r="O8542" s="13">
        <f>dados!L8457/100</f>
        <v>0</v>
      </c>
      <c r="P8542" s="12" t="str">
        <f>LEFT(Tabela2[[#This Row],[Código]],2)</f>
        <v>84</v>
      </c>
    </row>
    <row r="8543" spans="2:16" ht="15" customHeight="1" x14ac:dyDescent="0.25">
      <c r="B8543" s="31" t="str">
        <f>IF(Tabela2[[#This Row],[Tipo]] = 0,LOOKUP(Tabela2[[#This Row],[RESUMO]],Tabela3[Grupo],Tabela3[Meus produtos]),VLOOKUP(Tabela2[[#This Row],[Código]],Tabela4[[Código NBS/LC116]:[Meus serviços]],3,0))</f>
        <v>Não</v>
      </c>
      <c r="C8543" t="str">
        <f>IF(E8543=0,TEXT(dados!A8458,"00000000"),IF(E8543=2,TEXT(dados!A8458,"0000"),TEXT(dados!A8458,"#")))</f>
        <v>84852000</v>
      </c>
      <c r="D8543" t="str">
        <f>IF(dados!B8458=0,"",dados!B8458)</f>
        <v/>
      </c>
      <c r="E8543">
        <f>dados!C8458</f>
        <v>0</v>
      </c>
      <c r="F8543" t="str">
        <f>dados!D8458</f>
        <v>Reatores nucleares caldeiras maquinas aparelhos e instrumentos mecanicos e suas partes Maquinas para fabricacao aditiva Por deposito de plastico ou de borracha</v>
      </c>
      <c r="G8543"/>
      <c r="H8543"/>
      <c r="I8543"/>
      <c r="J8543"/>
      <c r="K8543" s="13"/>
      <c r="L8543" s="13">
        <f>dados!I8458/100</f>
        <v>0.13449999999999998</v>
      </c>
      <c r="M8543" s="13">
        <f>dados!J8458/100</f>
        <v>0.1699</v>
      </c>
      <c r="N8543" s="13">
        <f>dados!K8458/100</f>
        <v>0.18</v>
      </c>
      <c r="O8543" s="13">
        <f>dados!L8458/100</f>
        <v>0</v>
      </c>
      <c r="P8543" s="12" t="str">
        <f>LEFT(Tabela2[[#This Row],[Código]],2)</f>
        <v>84</v>
      </c>
    </row>
    <row r="8544" spans="2:16" ht="15" customHeight="1" x14ac:dyDescent="0.25">
      <c r="B8544" s="31" t="str">
        <f>IF(Tabela2[[#This Row],[Tipo]] = 0,LOOKUP(Tabela2[[#This Row],[RESUMO]],Tabela3[Grupo],Tabela3[Meus produtos]),VLOOKUP(Tabela2[[#This Row],[Código]],Tabela4[[Código NBS/LC116]:[Meus serviços]],3,0))</f>
        <v>Não</v>
      </c>
      <c r="C8544" t="str">
        <f>IF(E8544=0,TEXT(dados!A8459,"00000000"),IF(E8544=2,TEXT(dados!A8459,"0000"),TEXT(dados!A8459,"#")))</f>
        <v>84853000</v>
      </c>
      <c r="D8544" t="str">
        <f>IF(dados!B8459=0,"",dados!B8459)</f>
        <v/>
      </c>
      <c r="E8544">
        <f>dados!C8459</f>
        <v>0</v>
      </c>
      <c r="F8544" t="str">
        <f>dados!D8459</f>
        <v>Reatores nucleares caldeiras maquinas aparelhos e instrumentos mecanicos e suas partes Maquinas para fabricacao aditiva Por deposito de gesso cimento ceramica ou de vidro</v>
      </c>
      <c r="G8544"/>
      <c r="H8544"/>
      <c r="I8544"/>
      <c r="J8544"/>
      <c r="K8544" s="13"/>
      <c r="L8544" s="13">
        <f>dados!I8459/100</f>
        <v>0.13449999999999998</v>
      </c>
      <c r="M8544" s="13">
        <f>dados!J8459/100</f>
        <v>0.1699</v>
      </c>
      <c r="N8544" s="13">
        <f>dados!K8459/100</f>
        <v>0.18</v>
      </c>
      <c r="O8544" s="13">
        <f>dados!L8459/100</f>
        <v>0</v>
      </c>
      <c r="P8544" s="12" t="str">
        <f>LEFT(Tabela2[[#This Row],[Código]],2)</f>
        <v>84</v>
      </c>
    </row>
    <row r="8545" spans="2:16" ht="15" customHeight="1" x14ac:dyDescent="0.25">
      <c r="B8545" s="31" t="str">
        <f>IF(Tabela2[[#This Row],[Tipo]] = 0,LOOKUP(Tabela2[[#This Row],[RESUMO]],Tabela3[Grupo],Tabela3[Meus produtos]),VLOOKUP(Tabela2[[#This Row],[Código]],Tabela4[[Código NBS/LC116]:[Meus serviços]],3,0))</f>
        <v>Não</v>
      </c>
      <c r="C8545" t="str">
        <f>IF(E8545=0,TEXT(dados!A8460,"00000000"),IF(E8545=2,TEXT(dados!A8460,"0000"),TEXT(dados!A8460,"#")))</f>
        <v>84858000</v>
      </c>
      <c r="D8545" t="str">
        <f>IF(dados!B8460=0,"",dados!B8460)</f>
        <v/>
      </c>
      <c r="E8545">
        <f>dados!C8460</f>
        <v>0</v>
      </c>
      <c r="F8545" t="str">
        <f>dados!D8460</f>
        <v>Reatores nucleares caldeiras maquinas aparelhos e instrumentos mecanicos e suas partes Maquinas para fabricacao aditiva outras</v>
      </c>
      <c r="G8545"/>
      <c r="H8545"/>
      <c r="I8545"/>
      <c r="J8545"/>
      <c r="K8545" s="13"/>
      <c r="L8545" s="13">
        <f>dados!I8460/100</f>
        <v>0.13449999999999998</v>
      </c>
      <c r="M8545" s="13">
        <f>dados!J8460/100</f>
        <v>0.1699</v>
      </c>
      <c r="N8545" s="13">
        <f>dados!K8460/100</f>
        <v>0.18</v>
      </c>
      <c r="O8545" s="13">
        <f>dados!L8460/100</f>
        <v>0</v>
      </c>
      <c r="P8545" s="12" t="str">
        <f>LEFT(Tabela2[[#This Row],[Código]],2)</f>
        <v>84</v>
      </c>
    </row>
    <row r="8546" spans="2:16" ht="15" customHeight="1" x14ac:dyDescent="0.25">
      <c r="B8546" s="31" t="str">
        <f>IF(Tabela2[[#This Row],[Tipo]] = 0,LOOKUP(Tabela2[[#This Row],[RESUMO]],Tabela3[Grupo],Tabela3[Meus produtos]),VLOOKUP(Tabela2[[#This Row],[Código]],Tabela4[[Código NBS/LC116]:[Meus serviços]],3,0))</f>
        <v>Não</v>
      </c>
      <c r="C8546" t="str">
        <f>IF(E8546=0,TEXT(dados!A8461,"00000000"),IF(E8546=2,TEXT(dados!A8461,"0000"),TEXT(dados!A8461,"#")))</f>
        <v>84859000</v>
      </c>
      <c r="D8546" t="str">
        <f>IF(dados!B8461=0,"",dados!B8461)</f>
        <v/>
      </c>
      <c r="E8546">
        <f>dados!C8461</f>
        <v>0</v>
      </c>
      <c r="F8546" t="str">
        <f>dados!D8461</f>
        <v>Reatores nucleares caldeiras maquinas aparelhos e instrumentos mecanicos e suas partes Maquinas para fabricacao aditiva Partes</v>
      </c>
      <c r="G8546"/>
      <c r="H8546"/>
      <c r="I8546"/>
      <c r="J8546"/>
      <c r="K8546" s="13"/>
      <c r="L8546" s="13">
        <f>dados!I8461/100</f>
        <v>0.13880000000000001</v>
      </c>
      <c r="M8546" s="13">
        <f>dados!J8461/100</f>
        <v>0.17420000000000002</v>
      </c>
      <c r="N8546" s="13">
        <f>dados!K8461/100</f>
        <v>0.18</v>
      </c>
      <c r="O8546" s="13">
        <f>dados!L8461/100</f>
        <v>0</v>
      </c>
      <c r="P8546" s="12" t="str">
        <f>LEFT(Tabela2[[#This Row],[Código]],2)</f>
        <v>84</v>
      </c>
    </row>
    <row r="8547" spans="2:16" ht="15" customHeight="1" x14ac:dyDescent="0.25">
      <c r="B8547" s="31" t="str">
        <f>IF(Tabela2[[#This Row],[Tipo]] = 0,LOOKUP(Tabela2[[#This Row],[RESUMO]],Tabela3[Grupo],Tabela3[Meus produtos]),VLOOKUP(Tabela2[[#This Row],[Código]],Tabela4[[Código NBS/LC116]:[Meus serviços]],3,0))</f>
        <v>Não</v>
      </c>
      <c r="C8547" t="str">
        <f>IF(E8547=0,TEXT(dados!A8462,"00000000"),IF(E8547=2,TEXT(dados!A8462,"0000"),TEXT(dados!A8462,"#")))</f>
        <v>84859000</v>
      </c>
      <c r="D8547">
        <f>IF(dados!B8462=0,"",dados!B8462)</f>
        <v>1</v>
      </c>
      <c r="E8547">
        <f>dados!C8462</f>
        <v>0</v>
      </c>
      <c r="F8547" t="str">
        <f>dados!D8462</f>
        <v xml:space="preserve"> De maquinas para fabricacao aditiva por deposito de materias exceto de plastico de borracha ou de vidro</v>
      </c>
      <c r="G8547"/>
      <c r="H8547"/>
      <c r="I8547"/>
      <c r="J8547"/>
      <c r="K8547" s="13"/>
      <c r="L8547" s="13">
        <f>dados!I8462/100</f>
        <v>0.13449999999999998</v>
      </c>
      <c r="M8547" s="13">
        <f>dados!J8462/100</f>
        <v>0.1699</v>
      </c>
      <c r="N8547" s="13">
        <f>dados!K8462/100</f>
        <v>0.18</v>
      </c>
      <c r="O8547" s="13">
        <f>dados!L8462/100</f>
        <v>0</v>
      </c>
      <c r="P8547" s="12" t="str">
        <f>LEFT(Tabela2[[#This Row],[Código]],2)</f>
        <v>84</v>
      </c>
    </row>
    <row r="8548" spans="2:16" ht="15" customHeight="1" x14ac:dyDescent="0.25">
      <c r="B8548" s="31" t="str">
        <f>IF(Tabela2[[#This Row],[Tipo]] = 0,LOOKUP(Tabela2[[#This Row],[RESUMO]],Tabela3[Grupo],Tabela3[Meus produtos]),VLOOKUP(Tabela2[[#This Row],[Código]],Tabela4[[Código NBS/LC116]:[Meus serviços]],3,0))</f>
        <v>Não</v>
      </c>
      <c r="C8548" t="str">
        <f>IF(E8548=0,TEXT(dados!A8463,"00000000"),IF(E8548=2,TEXT(dados!A8463,"0000"),TEXT(dados!A8463,"#")))</f>
        <v>84861000</v>
      </c>
      <c r="D8548" t="str">
        <f>IF(dados!B8463=0,"",dados!B8463)</f>
        <v/>
      </c>
      <c r="E8548">
        <f>dados!C8463</f>
        <v>0</v>
      </c>
      <c r="F8548" t="str">
        <f>dados!D8463</f>
        <v>Maquinas e aparelhos para fabricacao de esferas (boules) ou de plaquetas (wafers)</v>
      </c>
      <c r="G8548"/>
      <c r="H8548"/>
      <c r="I8548"/>
      <c r="J8548"/>
      <c r="K8548" s="13"/>
      <c r="L8548" s="13">
        <f>dados!I8463/100</f>
        <v>0.13449999999999998</v>
      </c>
      <c r="M8548" s="13">
        <f>dados!J8463/100</f>
        <v>0.1699</v>
      </c>
      <c r="N8548" s="13">
        <f>dados!K8463/100</f>
        <v>0.18</v>
      </c>
      <c r="O8548" s="13">
        <f>dados!L8463/100</f>
        <v>0</v>
      </c>
      <c r="P8548" s="12" t="str">
        <f>LEFT(Tabela2[[#This Row],[Código]],2)</f>
        <v>84</v>
      </c>
    </row>
    <row r="8549" spans="2:16" ht="15" customHeight="1" x14ac:dyDescent="0.25">
      <c r="B8549" s="31" t="str">
        <f>IF(Tabela2[[#This Row],[Tipo]] = 0,LOOKUP(Tabela2[[#This Row],[RESUMO]],Tabela3[Grupo],Tabela3[Meus produtos]),VLOOKUP(Tabela2[[#This Row],[Código]],Tabela4[[Código NBS/LC116]:[Meus serviços]],3,0))</f>
        <v>Não</v>
      </c>
      <c r="C8549" t="str">
        <f>IF(E8549=0,TEXT(dados!A8464,"00000000"),IF(E8549=2,TEXT(dados!A8464,"0000"),TEXT(dados!A8464,"#")))</f>
        <v>84862000</v>
      </c>
      <c r="D8549" t="str">
        <f>IF(dados!B8464=0,"",dados!B8464)</f>
        <v/>
      </c>
      <c r="E8549">
        <f>dados!C8464</f>
        <v>0</v>
      </c>
      <c r="F8549" t="str">
        <f>dados!D8464</f>
        <v>Maquinas e aparelhos para fabricacao de dispositivos semicondutores ou de circuitos integrados eletronicos</v>
      </c>
      <c r="G8549"/>
      <c r="H8549"/>
      <c r="I8549"/>
      <c r="J8549"/>
      <c r="K8549" s="13"/>
      <c r="L8549" s="13">
        <f>dados!I8464/100</f>
        <v>0.13449999999999998</v>
      </c>
      <c r="M8549" s="13">
        <f>dados!J8464/100</f>
        <v>0.1699</v>
      </c>
      <c r="N8549" s="13">
        <f>dados!K8464/100</f>
        <v>0.18</v>
      </c>
      <c r="O8549" s="13">
        <f>dados!L8464/100</f>
        <v>0</v>
      </c>
      <c r="P8549" s="12" t="str">
        <f>LEFT(Tabela2[[#This Row],[Código]],2)</f>
        <v>84</v>
      </c>
    </row>
    <row r="8550" spans="2:16" ht="15" customHeight="1" x14ac:dyDescent="0.25">
      <c r="B8550" s="31" t="str">
        <f>IF(Tabela2[[#This Row],[Tipo]] = 0,LOOKUP(Tabela2[[#This Row],[RESUMO]],Tabela3[Grupo],Tabela3[Meus produtos]),VLOOKUP(Tabela2[[#This Row],[Código]],Tabela4[[Código NBS/LC116]:[Meus serviços]],3,0))</f>
        <v>Não</v>
      </c>
      <c r="C8550" t="str">
        <f>IF(E8550=0,TEXT(dados!A8465,"00000000"),IF(E8550=2,TEXT(dados!A8465,"0000"),TEXT(dados!A8465,"#")))</f>
        <v>84863000</v>
      </c>
      <c r="D8550" t="str">
        <f>IF(dados!B8465=0,"",dados!B8465)</f>
        <v/>
      </c>
      <c r="E8550">
        <f>dados!C8465</f>
        <v>0</v>
      </c>
      <c r="F8550" t="str">
        <f>dados!D8465</f>
        <v>Maquinas e aparelhos para fabricacao de dispositivos de visualizacao de tela plana</v>
      </c>
      <c r="G8550"/>
      <c r="H8550"/>
      <c r="I8550"/>
      <c r="J8550"/>
      <c r="K8550" s="13"/>
      <c r="L8550" s="13">
        <f>dados!I8465/100</f>
        <v>0.13449999999999998</v>
      </c>
      <c r="M8550" s="13">
        <f>dados!J8465/100</f>
        <v>0.1699</v>
      </c>
      <c r="N8550" s="13">
        <f>dados!K8465/100</f>
        <v>0.18</v>
      </c>
      <c r="O8550" s="13">
        <f>dados!L8465/100</f>
        <v>0</v>
      </c>
      <c r="P8550" s="12" t="str">
        <f>LEFT(Tabela2[[#This Row],[Código]],2)</f>
        <v>84</v>
      </c>
    </row>
    <row r="8551" spans="2:16" ht="15" customHeight="1" x14ac:dyDescent="0.25">
      <c r="B8551" s="31" t="str">
        <f>IF(Tabela2[[#This Row],[Tipo]] = 0,LOOKUP(Tabela2[[#This Row],[RESUMO]],Tabela3[Grupo],Tabela3[Meus produtos]),VLOOKUP(Tabela2[[#This Row],[Código]],Tabela4[[Código NBS/LC116]:[Meus serviços]],3,0))</f>
        <v>Não</v>
      </c>
      <c r="C8551" t="str">
        <f>IF(E8551=0,TEXT(dados!A8466,"00000000"),IF(E8551=2,TEXT(dados!A8466,"0000"),TEXT(dados!A8466,"#")))</f>
        <v>84864000</v>
      </c>
      <c r="D8551" t="str">
        <f>IF(dados!B8466=0,"",dados!B8466)</f>
        <v/>
      </c>
      <c r="E8551">
        <f>dados!C8466</f>
        <v>0</v>
      </c>
      <c r="F8551" t="str">
        <f>dados!D8466</f>
        <v>Maquinas e aparelhos especificados na nota 9 c) do presente capitulo</v>
      </c>
      <c r="G8551"/>
      <c r="H8551"/>
      <c r="I8551"/>
      <c r="J8551"/>
      <c r="K8551" s="13"/>
      <c r="L8551" s="13">
        <f>dados!I8466/100</f>
        <v>0.13449999999999998</v>
      </c>
      <c r="M8551" s="13">
        <f>dados!J8466/100</f>
        <v>0.1699</v>
      </c>
      <c r="N8551" s="13">
        <f>dados!K8466/100</f>
        <v>0.18</v>
      </c>
      <c r="O8551" s="13">
        <f>dados!L8466/100</f>
        <v>0</v>
      </c>
      <c r="P8551" s="12" t="str">
        <f>LEFT(Tabela2[[#This Row],[Código]],2)</f>
        <v>84</v>
      </c>
    </row>
    <row r="8552" spans="2:16" ht="15" customHeight="1" x14ac:dyDescent="0.25">
      <c r="B8552" s="31" t="str">
        <f>IF(Tabela2[[#This Row],[Tipo]] = 0,LOOKUP(Tabela2[[#This Row],[RESUMO]],Tabela3[Grupo],Tabela3[Meus produtos]),VLOOKUP(Tabela2[[#This Row],[Código]],Tabela4[[Código NBS/LC116]:[Meus serviços]],3,0))</f>
        <v>Não</v>
      </c>
      <c r="C8552" t="str">
        <f>IF(E8552=0,TEXT(dados!A8467,"00000000"),IF(E8552=2,TEXT(dados!A8467,"0000"),TEXT(dados!A8467,"#")))</f>
        <v>84869000</v>
      </c>
      <c r="D8552" t="str">
        <f>IF(dados!B8467=0,"",dados!B8467)</f>
        <v/>
      </c>
      <c r="E8552">
        <f>dados!C8467</f>
        <v>0</v>
      </c>
      <c r="F8552" t="str">
        <f>dados!D8467</f>
        <v>Partes e acess.p/maquinas e aparelhos dos tipos utilizados exclusiva ou principalmente na fabricacao de esferas “(boules”) ou de plaquetas (“wafers”), de dispositivos semicondutores, de circuitos integrados eletronicos ou de dispositivos de visualizacao</v>
      </c>
      <c r="G8552"/>
      <c r="H8552"/>
      <c r="I8552"/>
      <c r="J8552"/>
      <c r="K8552" s="13"/>
      <c r="L8552" s="13">
        <f>dados!I8467/100</f>
        <v>0.13449999999999998</v>
      </c>
      <c r="M8552" s="13">
        <f>dados!J8467/100</f>
        <v>0.1699</v>
      </c>
      <c r="N8552" s="13">
        <f>dados!K8467/100</f>
        <v>0.18</v>
      </c>
      <c r="O8552" s="13">
        <f>dados!L8467/100</f>
        <v>0</v>
      </c>
      <c r="P8552" s="12" t="str">
        <f>LEFT(Tabela2[[#This Row],[Código]],2)</f>
        <v>84</v>
      </c>
    </row>
    <row r="8553" spans="2:16" ht="15" customHeight="1" x14ac:dyDescent="0.25">
      <c r="B8553" s="31" t="str">
        <f>IF(Tabela2[[#This Row],[Tipo]] = 0,LOOKUP(Tabela2[[#This Row],[RESUMO]],Tabela3[Grupo],Tabela3[Meus produtos]),VLOOKUP(Tabela2[[#This Row],[Código]],Tabela4[[Código NBS/LC116]:[Meus serviços]],3,0))</f>
        <v>Não</v>
      </c>
      <c r="C8553" t="str">
        <f>IF(E8553=0,TEXT(dados!A8468,"00000000"),IF(E8553=2,TEXT(dados!A8468,"0000"),TEXT(dados!A8468,"#")))</f>
        <v>84871000</v>
      </c>
      <c r="D8553" t="str">
        <f>IF(dados!B8468=0,"",dados!B8468)</f>
        <v/>
      </c>
      <c r="E8553">
        <f>dados!C8468</f>
        <v>0</v>
      </c>
      <c r="F8553" t="str">
        <f>dados!D8468</f>
        <v>Helices p/embarcacoes e suas pas</v>
      </c>
      <c r="G8553"/>
      <c r="H8553"/>
      <c r="I8553"/>
      <c r="J8553"/>
      <c r="K8553" s="13"/>
      <c r="L8553" s="13">
        <f>dados!I8468/100</f>
        <v>0.1429</v>
      </c>
      <c r="M8553" s="13">
        <f>dados!J8468/100</f>
        <v>0.17829999999999999</v>
      </c>
      <c r="N8553" s="13">
        <f>dados!K8468/100</f>
        <v>0.18</v>
      </c>
      <c r="O8553" s="13">
        <f>dados!L8468/100</f>
        <v>0</v>
      </c>
      <c r="P8553" s="12" t="str">
        <f>LEFT(Tabela2[[#This Row],[Código]],2)</f>
        <v>84</v>
      </c>
    </row>
    <row r="8554" spans="2:16" ht="15" customHeight="1" x14ac:dyDescent="0.25">
      <c r="B8554" s="31" t="str">
        <f>IF(Tabela2[[#This Row],[Tipo]] = 0,LOOKUP(Tabela2[[#This Row],[RESUMO]],Tabela3[Grupo],Tabela3[Meus produtos]),VLOOKUP(Tabela2[[#This Row],[Código]],Tabela4[[Código NBS/LC116]:[Meus serviços]],3,0))</f>
        <v>Não</v>
      </c>
      <c r="C8554" t="str">
        <f>IF(E8554=0,TEXT(dados!A8469,"00000000"),IF(E8554=2,TEXT(dados!A8469,"0000"),TEXT(dados!A8469,"#")))</f>
        <v>84879000</v>
      </c>
      <c r="D8554" t="str">
        <f>IF(dados!B8469=0,"",dados!B8469)</f>
        <v/>
      </c>
      <c r="E8554">
        <f>dados!C8469</f>
        <v>0</v>
      </c>
      <c r="F8554" t="str">
        <f>dados!D8469</f>
        <v>Outras partes de maquinas ou de aparelhos, nao especificadas nem compreendidas em outras posicoes do presente capitulo, que nao contenham conexoes eletricas, partes isoladas eletricamente, bobinas, contactos nem quaisquer outros elementos com caracteristi</v>
      </c>
      <c r="G8554"/>
      <c r="H8554"/>
      <c r="I8554"/>
      <c r="J8554"/>
      <c r="K8554" s="13"/>
      <c r="L8554" s="13">
        <f>dados!I8469/100</f>
        <v>0.1429</v>
      </c>
      <c r="M8554" s="13">
        <f>dados!J8469/100</f>
        <v>0.17829999999999999</v>
      </c>
      <c r="N8554" s="13">
        <f>dados!K8469/100</f>
        <v>0.18</v>
      </c>
      <c r="O8554" s="13">
        <f>dados!L8469/100</f>
        <v>0</v>
      </c>
      <c r="P8554" s="12" t="str">
        <f>LEFT(Tabela2[[#This Row],[Código]],2)</f>
        <v>84</v>
      </c>
    </row>
    <row r="8555" spans="2:16" ht="15" customHeight="1" x14ac:dyDescent="0.25">
      <c r="B8555" s="31" t="str">
        <f>IF(Tabela2[[#This Row],[Tipo]] = 0,LOOKUP(Tabela2[[#This Row],[RESUMO]],Tabela3[Grupo],Tabela3[Meus produtos]),VLOOKUP(Tabela2[[#This Row],[Código]],Tabela4[[Código NBS/LC116]:[Meus serviços]],3,0))</f>
        <v>Não</v>
      </c>
      <c r="C8555" t="str">
        <f>IF(E8555=0,TEXT(dados!A8470,"00000000"),IF(E8555=2,TEXT(dados!A8470,"0000"),TEXT(dados!A8470,"#")))</f>
        <v>85011011</v>
      </c>
      <c r="D8555" t="str">
        <f>IF(dados!B8470=0,"",dados!B8470)</f>
        <v/>
      </c>
      <c r="E8555">
        <f>dados!C8470</f>
        <v>0</v>
      </c>
      <c r="F8555" t="str">
        <f>dados!D8470</f>
        <v>Motor eletr.de corrente continua, pot&lt;=37.5w, passo&lt;=1.8g</v>
      </c>
      <c r="G8555"/>
      <c r="H8555"/>
      <c r="I8555"/>
      <c r="J8555"/>
      <c r="K8555" s="13"/>
      <c r="L8555" s="13">
        <f>dados!I8470/100</f>
        <v>0.13880000000000001</v>
      </c>
      <c r="M8555" s="13">
        <f>dados!J8470/100</f>
        <v>0.1588</v>
      </c>
      <c r="N8555" s="13">
        <f>dados!K8470/100</f>
        <v>0.12</v>
      </c>
      <c r="O8555" s="13">
        <f>dados!L8470/100</f>
        <v>0</v>
      </c>
      <c r="P8555" s="12" t="str">
        <f>LEFT(Tabela2[[#This Row],[Código]],2)</f>
        <v>85</v>
      </c>
    </row>
    <row r="8556" spans="2:16" ht="15" customHeight="1" x14ac:dyDescent="0.25">
      <c r="B8556" s="31" t="str">
        <f>IF(Tabela2[[#This Row],[Tipo]] = 0,LOOKUP(Tabela2[[#This Row],[RESUMO]],Tabela3[Grupo],Tabela3[Meus produtos]),VLOOKUP(Tabela2[[#This Row],[Código]],Tabela4[[Código NBS/LC116]:[Meus serviços]],3,0))</f>
        <v>Não</v>
      </c>
      <c r="C8556" t="str">
        <f>IF(E8556=0,TEXT(dados!A8471,"00000000"),IF(E8556=2,TEXT(dados!A8471,"0000"),TEXT(dados!A8471,"#")))</f>
        <v>85011011</v>
      </c>
      <c r="D8556">
        <f>IF(dados!B8471=0,"",dados!B8471)</f>
        <v>1</v>
      </c>
      <c r="E8556">
        <f>dados!C8471</f>
        <v>0</v>
      </c>
      <c r="F8556" t="str">
        <f>dados!D8471</f>
        <v>Proprios para utilizacao em brinquedos</v>
      </c>
      <c r="G8556"/>
      <c r="H8556"/>
      <c r="I8556"/>
      <c r="J8556"/>
      <c r="K8556" s="13"/>
      <c r="L8556" s="13">
        <f>dados!I8471/100</f>
        <v>0.1429</v>
      </c>
      <c r="M8556" s="13">
        <f>dados!J8471/100</f>
        <v>0.16289999999999999</v>
      </c>
      <c r="N8556" s="13">
        <f>dados!K8471/100</f>
        <v>0.12</v>
      </c>
      <c r="O8556" s="13">
        <f>dados!L8471/100</f>
        <v>0</v>
      </c>
      <c r="P8556" s="12" t="str">
        <f>LEFT(Tabela2[[#This Row],[Código]],2)</f>
        <v>85</v>
      </c>
    </row>
    <row r="8557" spans="2:16" ht="15" customHeight="1" x14ac:dyDescent="0.25">
      <c r="B8557" s="31" t="str">
        <f>IF(Tabela2[[#This Row],[Tipo]] = 0,LOOKUP(Tabela2[[#This Row],[RESUMO]],Tabela3[Grupo],Tabela3[Meus produtos]),VLOOKUP(Tabela2[[#This Row],[Código]],Tabela4[[Código NBS/LC116]:[Meus serviços]],3,0))</f>
        <v>Não</v>
      </c>
      <c r="C8557" t="str">
        <f>IF(E8557=0,TEXT(dados!A8472,"00000000"),IF(E8557=2,TEXT(dados!A8472,"0000"),TEXT(dados!A8472,"#")))</f>
        <v>85011019</v>
      </c>
      <c r="D8557" t="str">
        <f>IF(dados!B8472=0,"",dados!B8472)</f>
        <v/>
      </c>
      <c r="E8557">
        <f>dados!C8472</f>
        <v>0</v>
      </c>
      <c r="F8557" t="str">
        <f>dados!D8472</f>
        <v>Outros motores eletr.de corrente continua, p&lt;=37.5w</v>
      </c>
      <c r="G8557"/>
      <c r="H8557"/>
      <c r="I8557"/>
      <c r="J8557"/>
      <c r="K8557" s="13"/>
      <c r="L8557" s="13">
        <f>dados!I8472/100</f>
        <v>0.1515</v>
      </c>
      <c r="M8557" s="13">
        <f>dados!J8472/100</f>
        <v>0.214</v>
      </c>
      <c r="N8557" s="13">
        <f>dados!K8472/100</f>
        <v>0.12</v>
      </c>
      <c r="O8557" s="13">
        <f>dados!L8472/100</f>
        <v>0</v>
      </c>
      <c r="P8557" s="12" t="str">
        <f>LEFT(Tabela2[[#This Row],[Código]],2)</f>
        <v>85</v>
      </c>
    </row>
    <row r="8558" spans="2:16" ht="15" customHeight="1" x14ac:dyDescent="0.25">
      <c r="B8558" s="31" t="str">
        <f>IF(Tabela2[[#This Row],[Tipo]] = 0,LOOKUP(Tabela2[[#This Row],[RESUMO]],Tabela3[Grupo],Tabela3[Meus produtos]),VLOOKUP(Tabela2[[#This Row],[Código]],Tabela4[[Código NBS/LC116]:[Meus serviços]],3,0))</f>
        <v>Não</v>
      </c>
      <c r="C8558" t="str">
        <f>IF(E8558=0,TEXT(dados!A8473,"00000000"),IF(E8558=2,TEXT(dados!A8473,"0000"),TEXT(dados!A8473,"#")))</f>
        <v>85011021</v>
      </c>
      <c r="D8558" t="str">
        <f>IF(dados!B8473=0,"",dados!B8473)</f>
        <v/>
      </c>
      <c r="E8558">
        <f>dados!C8473</f>
        <v>0</v>
      </c>
      <c r="F8558" t="str">
        <f>dados!D8473</f>
        <v>Motor eletr.de corrente alternada, pot&lt;=37.5w,sincrono</v>
      </c>
      <c r="G8558"/>
      <c r="H8558"/>
      <c r="I8558"/>
      <c r="J8558"/>
      <c r="K8558" s="13"/>
      <c r="L8558" s="13">
        <f>dados!I8473/100</f>
        <v>0.1429</v>
      </c>
      <c r="M8558" s="13">
        <f>dados!J8473/100</f>
        <v>0.18390000000000001</v>
      </c>
      <c r="N8558" s="13">
        <f>dados!K8473/100</f>
        <v>0.18</v>
      </c>
      <c r="O8558" s="13">
        <f>dados!L8473/100</f>
        <v>0</v>
      </c>
      <c r="P8558" s="12" t="str">
        <f>LEFT(Tabela2[[#This Row],[Código]],2)</f>
        <v>85</v>
      </c>
    </row>
    <row r="8559" spans="2:16" ht="15" customHeight="1" x14ac:dyDescent="0.25">
      <c r="B8559" s="31" t="str">
        <f>IF(Tabela2[[#This Row],[Tipo]] = 0,LOOKUP(Tabela2[[#This Row],[RESUMO]],Tabela3[Grupo],Tabela3[Meus produtos]),VLOOKUP(Tabela2[[#This Row],[Código]],Tabela4[[Código NBS/LC116]:[Meus serviços]],3,0))</f>
        <v>Não</v>
      </c>
      <c r="C8559" t="str">
        <f>IF(E8559=0,TEXT(dados!A8474,"00000000"),IF(E8559=2,TEXT(dados!A8474,"0000"),TEXT(dados!A8474,"#")))</f>
        <v>85011029</v>
      </c>
      <c r="D8559" t="str">
        <f>IF(dados!B8474=0,"",dados!B8474)</f>
        <v/>
      </c>
      <c r="E8559">
        <f>dados!C8474</f>
        <v>0</v>
      </c>
      <c r="F8559" t="str">
        <f>dados!D8474</f>
        <v>Outs.motores eletr.de corrente alternada, pot&lt;=37.5w</v>
      </c>
      <c r="G8559"/>
      <c r="H8559"/>
      <c r="I8559"/>
      <c r="J8559"/>
      <c r="K8559" s="13"/>
      <c r="L8559" s="13">
        <f>dados!I8474/100</f>
        <v>0.14699999999999999</v>
      </c>
      <c r="M8559" s="13">
        <f>dados!J8474/100</f>
        <v>0.188</v>
      </c>
      <c r="N8559" s="13">
        <f>dados!K8474/100</f>
        <v>0.18</v>
      </c>
      <c r="O8559" s="13">
        <f>dados!L8474/100</f>
        <v>0</v>
      </c>
      <c r="P8559" s="12" t="str">
        <f>LEFT(Tabela2[[#This Row],[Código]],2)</f>
        <v>85</v>
      </c>
    </row>
    <row r="8560" spans="2:16" ht="15" customHeight="1" x14ac:dyDescent="0.25">
      <c r="B8560" s="31" t="str">
        <f>IF(Tabela2[[#This Row],[Tipo]] = 0,LOOKUP(Tabela2[[#This Row],[RESUMO]],Tabela3[Grupo],Tabela3[Meus produtos]),VLOOKUP(Tabela2[[#This Row],[Código]],Tabela4[[Código NBS/LC116]:[Meus serviços]],3,0))</f>
        <v>Não</v>
      </c>
      <c r="C8560" t="str">
        <f>IF(E8560=0,TEXT(dados!A8475,"00000000"),IF(E8560=2,TEXT(dados!A8475,"0000"),TEXT(dados!A8475,"#")))</f>
        <v>85011030</v>
      </c>
      <c r="D8560" t="str">
        <f>IF(dados!B8475=0,"",dados!B8475)</f>
        <v/>
      </c>
      <c r="E8560">
        <f>dados!C8475</f>
        <v>0</v>
      </c>
      <c r="F8560" t="str">
        <f>dados!D8475</f>
        <v>Motor eletr.universal,pot&lt;=37.5w</v>
      </c>
      <c r="G8560"/>
      <c r="H8560"/>
      <c r="I8560"/>
      <c r="J8560"/>
      <c r="K8560" s="13"/>
      <c r="L8560" s="13">
        <f>dados!I8475/100</f>
        <v>0.1429</v>
      </c>
      <c r="M8560" s="13">
        <f>dados!J8475/100</f>
        <v>0.18210000000000001</v>
      </c>
      <c r="N8560" s="13">
        <f>dados!K8475/100</f>
        <v>0.18</v>
      </c>
      <c r="O8560" s="13">
        <f>dados!L8475/100</f>
        <v>0</v>
      </c>
      <c r="P8560" s="12" t="str">
        <f>LEFT(Tabela2[[#This Row],[Código]],2)</f>
        <v>85</v>
      </c>
    </row>
    <row r="8561" spans="2:16" ht="15" customHeight="1" x14ac:dyDescent="0.25">
      <c r="B8561" s="31" t="str">
        <f>IF(Tabela2[[#This Row],[Tipo]] = 0,LOOKUP(Tabela2[[#This Row],[RESUMO]],Tabela3[Grupo],Tabela3[Meus produtos]),VLOOKUP(Tabela2[[#This Row],[Código]],Tabela4[[Código NBS/LC116]:[Meus serviços]],3,0))</f>
        <v>Não</v>
      </c>
      <c r="C8561" t="str">
        <f>IF(E8561=0,TEXT(dados!A8476,"00000000"),IF(E8561=2,TEXT(dados!A8476,"0000"),TEXT(dados!A8476,"#")))</f>
        <v>85012000</v>
      </c>
      <c r="D8561" t="str">
        <f>IF(dados!B8476=0,"",dados!B8476)</f>
        <v/>
      </c>
      <c r="E8561">
        <f>dados!C8476</f>
        <v>0</v>
      </c>
      <c r="F8561" t="str">
        <f>dados!D8476</f>
        <v>Motor eletr.universal,pot&gt;37.5w</v>
      </c>
      <c r="G8561"/>
      <c r="H8561"/>
      <c r="I8561"/>
      <c r="J8561"/>
      <c r="K8561" s="13"/>
      <c r="L8561" s="13">
        <f>dados!I8476/100</f>
        <v>0.1429</v>
      </c>
      <c r="M8561" s="13">
        <f>dados!J8476/100</f>
        <v>0.18390000000000001</v>
      </c>
      <c r="N8561" s="13">
        <f>dados!K8476/100</f>
        <v>0.18</v>
      </c>
      <c r="O8561" s="13">
        <f>dados!L8476/100</f>
        <v>0</v>
      </c>
      <c r="P8561" s="12" t="str">
        <f>LEFT(Tabela2[[#This Row],[Código]],2)</f>
        <v>85</v>
      </c>
    </row>
    <row r="8562" spans="2:16" ht="15" customHeight="1" x14ac:dyDescent="0.25">
      <c r="B8562" s="31" t="str">
        <f>IF(Tabela2[[#This Row],[Tipo]] = 0,LOOKUP(Tabela2[[#This Row],[RESUMO]],Tabela3[Grupo],Tabela3[Meus produtos]),VLOOKUP(Tabela2[[#This Row],[Código]],Tabela4[[Código NBS/LC116]:[Meus serviços]],3,0))</f>
        <v>Não</v>
      </c>
      <c r="C8562" t="str">
        <f>IF(E8562=0,TEXT(dados!A8477,"00000000"),IF(E8562=2,TEXT(dados!A8477,"0000"),TEXT(dados!A8477,"#")))</f>
        <v>85013110</v>
      </c>
      <c r="D8562" t="str">
        <f>IF(dados!B8477=0,"",dados!B8477)</f>
        <v/>
      </c>
      <c r="E8562">
        <f>dados!C8477</f>
        <v>0</v>
      </c>
      <c r="F8562" t="str">
        <f>dados!D8477</f>
        <v>Motor eletr.de corrente continua, 37.5w&lt;pot&lt;=750w</v>
      </c>
      <c r="G8562"/>
      <c r="H8562"/>
      <c r="I8562"/>
      <c r="J8562"/>
      <c r="K8562" s="13"/>
      <c r="L8562" s="13">
        <f>dados!I8477/100</f>
        <v>0.1515</v>
      </c>
      <c r="M8562" s="13">
        <f>dados!J8477/100</f>
        <v>0.214</v>
      </c>
      <c r="N8562" s="13">
        <f>dados!K8477/100</f>
        <v>0.12</v>
      </c>
      <c r="O8562" s="13">
        <f>dados!L8477/100</f>
        <v>0</v>
      </c>
      <c r="P8562" s="12" t="str">
        <f>LEFT(Tabela2[[#This Row],[Código]],2)</f>
        <v>85</v>
      </c>
    </row>
    <row r="8563" spans="2:16" ht="15" customHeight="1" x14ac:dyDescent="0.25">
      <c r="B8563" s="31" t="str">
        <f>IF(Tabela2[[#This Row],[Tipo]] = 0,LOOKUP(Tabela2[[#This Row],[RESUMO]],Tabela3[Grupo],Tabela3[Meus produtos]),VLOOKUP(Tabela2[[#This Row],[Código]],Tabela4[[Código NBS/LC116]:[Meus serviços]],3,0))</f>
        <v>Não</v>
      </c>
      <c r="C8563" t="str">
        <f>IF(E8563=0,TEXT(dados!A8478,"00000000"),IF(E8563=2,TEXT(dados!A8478,"0000"),TEXT(dados!A8478,"#")))</f>
        <v>85013120</v>
      </c>
      <c r="D8563" t="str">
        <f>IF(dados!B8478=0,"",dados!B8478)</f>
        <v/>
      </c>
      <c r="E8563">
        <f>dados!C8478</f>
        <v>0</v>
      </c>
      <c r="F8563" t="str">
        <f>dados!D8478</f>
        <v>Gerador eletr.de corrente continua,pot&lt;=750w</v>
      </c>
      <c r="G8563"/>
      <c r="H8563"/>
      <c r="I8563"/>
      <c r="J8563"/>
      <c r="K8563" s="13"/>
      <c r="L8563" s="13">
        <f>dados!I8478/100</f>
        <v>0.13449999999999998</v>
      </c>
      <c r="M8563" s="13">
        <f>dados!J8478/100</f>
        <v>0.17370000000000002</v>
      </c>
      <c r="N8563" s="13">
        <f>dados!K8478/100</f>
        <v>0.12</v>
      </c>
      <c r="O8563" s="13">
        <f>dados!L8478/100</f>
        <v>0</v>
      </c>
      <c r="P8563" s="12" t="str">
        <f>LEFT(Tabela2[[#This Row],[Código]],2)</f>
        <v>85</v>
      </c>
    </row>
    <row r="8564" spans="2:16" ht="15" customHeight="1" x14ac:dyDescent="0.25">
      <c r="B8564" s="31" t="str">
        <f>IF(Tabela2[[#This Row],[Tipo]] = 0,LOOKUP(Tabela2[[#This Row],[RESUMO]],Tabela3[Grupo],Tabela3[Meus produtos]),VLOOKUP(Tabela2[[#This Row],[Código]],Tabela4[[Código NBS/LC116]:[Meus serviços]],3,0))</f>
        <v>Não</v>
      </c>
      <c r="C8564" t="str">
        <f>IF(E8564=0,TEXT(dados!A8479,"00000000"),IF(E8564=2,TEXT(dados!A8479,"0000"),TEXT(dados!A8479,"#")))</f>
        <v>85013210</v>
      </c>
      <c r="D8564" t="str">
        <f>IF(dados!B8479=0,"",dados!B8479)</f>
        <v/>
      </c>
      <c r="E8564">
        <f>dados!C8479</f>
        <v>0</v>
      </c>
      <c r="F8564" t="str">
        <f>dados!D8479</f>
        <v>Motor eletr.de corrente continua, 750w&lt;pot&lt;=75kw</v>
      </c>
      <c r="G8564"/>
      <c r="H8564"/>
      <c r="I8564"/>
      <c r="J8564"/>
      <c r="K8564" s="13"/>
      <c r="L8564" s="13">
        <f>dados!I8479/100</f>
        <v>0.13449999999999998</v>
      </c>
      <c r="M8564" s="13">
        <f>dados!J8479/100</f>
        <v>0.17550000000000002</v>
      </c>
      <c r="N8564" s="13">
        <f>dados!K8479/100</f>
        <v>0.12</v>
      </c>
      <c r="O8564" s="13">
        <f>dados!L8479/100</f>
        <v>0</v>
      </c>
      <c r="P8564" s="12" t="str">
        <f>LEFT(Tabela2[[#This Row],[Código]],2)</f>
        <v>85</v>
      </c>
    </row>
    <row r="8565" spans="2:16" ht="15" customHeight="1" x14ac:dyDescent="0.25">
      <c r="B8565" s="31" t="str">
        <f>IF(Tabela2[[#This Row],[Tipo]] = 0,LOOKUP(Tabela2[[#This Row],[RESUMO]],Tabela3[Grupo],Tabela3[Meus produtos]),VLOOKUP(Tabela2[[#This Row],[Código]],Tabela4[[Código NBS/LC116]:[Meus serviços]],3,0))</f>
        <v>Não</v>
      </c>
      <c r="C8565" t="str">
        <f>IF(E8565=0,TEXT(dados!A8480,"00000000"),IF(E8565=2,TEXT(dados!A8480,"0000"),TEXT(dados!A8480,"#")))</f>
        <v>85013220</v>
      </c>
      <c r="D8565" t="str">
        <f>IF(dados!B8480=0,"",dados!B8480)</f>
        <v/>
      </c>
      <c r="E8565">
        <f>dados!C8480</f>
        <v>0</v>
      </c>
      <c r="F8565" t="str">
        <f>dados!D8480</f>
        <v>Gerador eletr.de corrente continua, 750w&lt;pot&lt;=75kw</v>
      </c>
      <c r="G8565"/>
      <c r="H8565"/>
      <c r="I8565"/>
      <c r="J8565"/>
      <c r="K8565" s="13"/>
      <c r="L8565" s="13">
        <f>dados!I8480/100</f>
        <v>0.13449999999999998</v>
      </c>
      <c r="M8565" s="13">
        <f>dados!J8480/100</f>
        <v>0.17550000000000002</v>
      </c>
      <c r="N8565" s="13">
        <f>dados!K8480/100</f>
        <v>0.12</v>
      </c>
      <c r="O8565" s="13">
        <f>dados!L8480/100</f>
        <v>0</v>
      </c>
      <c r="P8565" s="12" t="str">
        <f>LEFT(Tabela2[[#This Row],[Código]],2)</f>
        <v>85</v>
      </c>
    </row>
    <row r="8566" spans="2:16" ht="15" customHeight="1" x14ac:dyDescent="0.25">
      <c r="B8566" s="31" t="str">
        <f>IF(Tabela2[[#This Row],[Tipo]] = 0,LOOKUP(Tabela2[[#This Row],[RESUMO]],Tabela3[Grupo],Tabela3[Meus produtos]),VLOOKUP(Tabela2[[#This Row],[Código]],Tabela4[[Código NBS/LC116]:[Meus serviços]],3,0))</f>
        <v>Não</v>
      </c>
      <c r="C8566" t="str">
        <f>IF(E8566=0,TEXT(dados!A8481,"00000000"),IF(E8566=2,TEXT(dados!A8481,"0000"),TEXT(dados!A8481,"#")))</f>
        <v>85013310</v>
      </c>
      <c r="D8566" t="str">
        <f>IF(dados!B8481=0,"",dados!B8481)</f>
        <v/>
      </c>
      <c r="E8566">
        <f>dados!C8481</f>
        <v>0</v>
      </c>
      <c r="F8566" t="str">
        <f>dados!D8481</f>
        <v>Motor eletr.de corrente continua, 75kw&lt;pot&lt;=375kw</v>
      </c>
      <c r="G8566"/>
      <c r="H8566"/>
      <c r="I8566"/>
      <c r="J8566"/>
      <c r="K8566" s="13"/>
      <c r="L8566" s="13">
        <f>dados!I8481/100</f>
        <v>0.13449999999999998</v>
      </c>
      <c r="M8566" s="13">
        <f>dados!J8481/100</f>
        <v>0.1699</v>
      </c>
      <c r="N8566" s="13">
        <f>dados!K8481/100</f>
        <v>0.12</v>
      </c>
      <c r="O8566" s="13">
        <f>dados!L8481/100</f>
        <v>0</v>
      </c>
      <c r="P8566" s="12" t="str">
        <f>LEFT(Tabela2[[#This Row],[Código]],2)</f>
        <v>85</v>
      </c>
    </row>
    <row r="8567" spans="2:16" ht="15" customHeight="1" x14ac:dyDescent="0.25">
      <c r="B8567" s="31" t="str">
        <f>IF(Tabela2[[#This Row],[Tipo]] = 0,LOOKUP(Tabela2[[#This Row],[RESUMO]],Tabela3[Grupo],Tabela3[Meus produtos]),VLOOKUP(Tabela2[[#This Row],[Código]],Tabela4[[Código NBS/LC116]:[Meus serviços]],3,0))</f>
        <v>Não</v>
      </c>
      <c r="C8567" t="str">
        <f>IF(E8567=0,TEXT(dados!A8482,"00000000"),IF(E8567=2,TEXT(dados!A8482,"0000"),TEXT(dados!A8482,"#")))</f>
        <v>85013320</v>
      </c>
      <c r="D8567" t="str">
        <f>IF(dados!B8482=0,"",dados!B8482)</f>
        <v/>
      </c>
      <c r="E8567">
        <f>dados!C8482</f>
        <v>0</v>
      </c>
      <c r="F8567" t="str">
        <f>dados!D8482</f>
        <v>Gerador eletr.de corrente continua, 75kw&lt;pot&lt;=375kw</v>
      </c>
      <c r="G8567"/>
      <c r="H8567"/>
      <c r="I8567"/>
      <c r="J8567"/>
      <c r="K8567" s="13"/>
      <c r="L8567" s="13">
        <f>dados!I8482/100</f>
        <v>0.13449999999999998</v>
      </c>
      <c r="M8567" s="13">
        <f>dados!J8482/100</f>
        <v>0.1699</v>
      </c>
      <c r="N8567" s="13">
        <f>dados!K8482/100</f>
        <v>0.12</v>
      </c>
      <c r="O8567" s="13">
        <f>dados!L8482/100</f>
        <v>0</v>
      </c>
      <c r="P8567" s="12" t="str">
        <f>LEFT(Tabela2[[#This Row],[Código]],2)</f>
        <v>85</v>
      </c>
    </row>
    <row r="8568" spans="2:16" ht="15" customHeight="1" x14ac:dyDescent="0.25">
      <c r="B8568" s="31" t="str">
        <f>IF(Tabela2[[#This Row],[Tipo]] = 0,LOOKUP(Tabela2[[#This Row],[RESUMO]],Tabela3[Grupo],Tabela3[Meus produtos]),VLOOKUP(Tabela2[[#This Row],[Código]],Tabela4[[Código NBS/LC116]:[Meus serviços]],3,0))</f>
        <v>Não</v>
      </c>
      <c r="C8568" t="str">
        <f>IF(E8568=0,TEXT(dados!A8483,"00000000"),IF(E8568=2,TEXT(dados!A8483,"0000"),TEXT(dados!A8483,"#")))</f>
        <v>85013411</v>
      </c>
      <c r="D8568" t="str">
        <f>IF(dados!B8483=0,"",dados!B8483)</f>
        <v/>
      </c>
      <c r="E8568">
        <f>dados!C8483</f>
        <v>0</v>
      </c>
      <c r="F8568" t="str">
        <f>dados!D8483</f>
        <v>Motor eletr.de corrente continua, 375kw&lt;pot&lt;=3000kw</v>
      </c>
      <c r="G8568"/>
      <c r="H8568"/>
      <c r="I8568"/>
      <c r="J8568"/>
      <c r="K8568" s="13"/>
      <c r="L8568" s="13">
        <f>dados!I8483/100</f>
        <v>0.13449999999999998</v>
      </c>
      <c r="M8568" s="13">
        <f>dados!J8483/100</f>
        <v>0.1699</v>
      </c>
      <c r="N8568" s="13">
        <f>dados!K8483/100</f>
        <v>0.12</v>
      </c>
      <c r="O8568" s="13">
        <f>dados!L8483/100</f>
        <v>0</v>
      </c>
      <c r="P8568" s="12" t="str">
        <f>LEFT(Tabela2[[#This Row],[Código]],2)</f>
        <v>85</v>
      </c>
    </row>
    <row r="8569" spans="2:16" ht="15" customHeight="1" x14ac:dyDescent="0.25">
      <c r="B8569" s="31" t="str">
        <f>IF(Tabela2[[#This Row],[Tipo]] = 0,LOOKUP(Tabela2[[#This Row],[RESUMO]],Tabela3[Grupo],Tabela3[Meus produtos]),VLOOKUP(Tabela2[[#This Row],[Código]],Tabela4[[Código NBS/LC116]:[Meus serviços]],3,0))</f>
        <v>Não</v>
      </c>
      <c r="C8569" t="str">
        <f>IF(E8569=0,TEXT(dados!A8484,"00000000"),IF(E8569=2,TEXT(dados!A8484,"0000"),TEXT(dados!A8484,"#")))</f>
        <v>85013419</v>
      </c>
      <c r="D8569" t="str">
        <f>IF(dados!B8484=0,"",dados!B8484)</f>
        <v/>
      </c>
      <c r="E8569">
        <f>dados!C8484</f>
        <v>0</v>
      </c>
      <c r="F8569" t="str">
        <f>dados!D8484</f>
        <v>Outs.motores eletr.de corrente continua, pot&gt;375kw</v>
      </c>
      <c r="G8569"/>
      <c r="H8569"/>
      <c r="I8569"/>
      <c r="J8569"/>
      <c r="K8569" s="13"/>
      <c r="L8569" s="13">
        <f>dados!I8484/100</f>
        <v>0.13449999999999998</v>
      </c>
      <c r="M8569" s="13">
        <f>dados!J8484/100</f>
        <v>0.1545</v>
      </c>
      <c r="N8569" s="13">
        <f>dados!K8484/100</f>
        <v>0.12</v>
      </c>
      <c r="O8569" s="13">
        <f>dados!L8484/100</f>
        <v>0</v>
      </c>
      <c r="P8569" s="12" t="str">
        <f>LEFT(Tabela2[[#This Row],[Código]],2)</f>
        <v>85</v>
      </c>
    </row>
    <row r="8570" spans="2:16" ht="15" customHeight="1" x14ac:dyDescent="0.25">
      <c r="B8570" s="31" t="str">
        <f>IF(Tabela2[[#This Row],[Tipo]] = 0,LOOKUP(Tabela2[[#This Row],[RESUMO]],Tabela3[Grupo],Tabela3[Meus produtos]),VLOOKUP(Tabela2[[#This Row],[Código]],Tabela4[[Código NBS/LC116]:[Meus serviços]],3,0))</f>
        <v>Não</v>
      </c>
      <c r="C8570" t="str">
        <f>IF(E8570=0,TEXT(dados!A8485,"00000000"),IF(E8570=2,TEXT(dados!A8485,"0000"),TEXT(dados!A8485,"#")))</f>
        <v>85013420</v>
      </c>
      <c r="D8570" t="str">
        <f>IF(dados!B8485=0,"",dados!B8485)</f>
        <v/>
      </c>
      <c r="E8570">
        <f>dados!C8485</f>
        <v>0</v>
      </c>
      <c r="F8570" t="str">
        <f>dados!D8485</f>
        <v>Gerador eletr.de corrente continua, pot&gt;375kw</v>
      </c>
      <c r="G8570"/>
      <c r="H8570"/>
      <c r="I8570"/>
      <c r="J8570"/>
      <c r="K8570" s="13"/>
      <c r="L8570" s="13">
        <f>dados!I8485/100</f>
        <v>0.13449999999999998</v>
      </c>
      <c r="M8570" s="13">
        <f>dados!J8485/100</f>
        <v>0.1699</v>
      </c>
      <c r="N8570" s="13">
        <f>dados!K8485/100</f>
        <v>0.12</v>
      </c>
      <c r="O8570" s="13">
        <f>dados!L8485/100</f>
        <v>0</v>
      </c>
      <c r="P8570" s="12" t="str">
        <f>LEFT(Tabela2[[#This Row],[Código]],2)</f>
        <v>85</v>
      </c>
    </row>
    <row r="8571" spans="2:16" ht="15" customHeight="1" x14ac:dyDescent="0.25">
      <c r="B8571" s="31" t="str">
        <f>IF(Tabela2[[#This Row],[Tipo]] = 0,LOOKUP(Tabela2[[#This Row],[RESUMO]],Tabela3[Grupo],Tabela3[Meus produtos]),VLOOKUP(Tabela2[[#This Row],[Código]],Tabela4[[Código NBS/LC116]:[Meus serviços]],3,0))</f>
        <v>Não</v>
      </c>
      <c r="C8571" t="str">
        <f>IF(E8571=0,TEXT(dados!A8486,"00000000"),IF(E8571=2,TEXT(dados!A8486,"0000"),TEXT(dados!A8486,"#")))</f>
        <v>85014011</v>
      </c>
      <c r="D8571" t="str">
        <f>IF(dados!B8486=0,"",dados!B8486)</f>
        <v/>
      </c>
      <c r="E8571">
        <f>dados!C8486</f>
        <v>0</v>
      </c>
      <c r="F8571" t="str">
        <f>dados!D8486</f>
        <v>Motor eletr.de corr.altern.monof. 37.5w&lt;p&lt;=15kw,sincrono</v>
      </c>
      <c r="G8571"/>
      <c r="H8571"/>
      <c r="I8571"/>
      <c r="J8571"/>
      <c r="K8571" s="13"/>
      <c r="L8571" s="13">
        <f>dados!I8486/100</f>
        <v>0.13449999999999998</v>
      </c>
      <c r="M8571" s="13">
        <f>dados!J8486/100</f>
        <v>0.17370000000000002</v>
      </c>
      <c r="N8571" s="13">
        <f>dados!K8486/100</f>
        <v>0.12</v>
      </c>
      <c r="O8571" s="13">
        <f>dados!L8486/100</f>
        <v>0</v>
      </c>
      <c r="P8571" s="12" t="str">
        <f>LEFT(Tabela2[[#This Row],[Código]],2)</f>
        <v>85</v>
      </c>
    </row>
    <row r="8572" spans="2:16" ht="15" customHeight="1" x14ac:dyDescent="0.25">
      <c r="B8572" s="31" t="str">
        <f>IF(Tabela2[[#This Row],[Tipo]] = 0,LOOKUP(Tabela2[[#This Row],[RESUMO]],Tabela3[Grupo],Tabela3[Meus produtos]),VLOOKUP(Tabela2[[#This Row],[Código]],Tabela4[[Código NBS/LC116]:[Meus serviços]],3,0))</f>
        <v>Não</v>
      </c>
      <c r="C8572" t="str">
        <f>IF(E8572=0,TEXT(dados!A8487,"00000000"),IF(E8572=2,TEXT(dados!A8487,"0000"),TEXT(dados!A8487,"#")))</f>
        <v>85014019</v>
      </c>
      <c r="D8572" t="str">
        <f>IF(dados!B8487=0,"",dados!B8487)</f>
        <v/>
      </c>
      <c r="E8572">
        <f>dados!C8487</f>
        <v>0</v>
      </c>
      <c r="F8572" t="str">
        <f>dados!D8487</f>
        <v>Outs.motores eletr.de corr.altern.monof. 37.5w&lt;p&lt;=15kw</v>
      </c>
      <c r="G8572"/>
      <c r="H8572"/>
      <c r="I8572"/>
      <c r="J8572"/>
      <c r="K8572" s="13"/>
      <c r="L8572" s="13">
        <f>dados!I8487/100</f>
        <v>0.1429</v>
      </c>
      <c r="M8572" s="13">
        <f>dados!J8487/100</f>
        <v>0.18210000000000001</v>
      </c>
      <c r="N8572" s="13">
        <f>dados!K8487/100</f>
        <v>0.18</v>
      </c>
      <c r="O8572" s="13">
        <f>dados!L8487/100</f>
        <v>0</v>
      </c>
      <c r="P8572" s="12" t="str">
        <f>LEFT(Tabela2[[#This Row],[Código]],2)</f>
        <v>85</v>
      </c>
    </row>
    <row r="8573" spans="2:16" ht="15" customHeight="1" x14ac:dyDescent="0.25">
      <c r="B8573" s="31" t="str">
        <f>IF(Tabela2[[#This Row],[Tipo]] = 0,LOOKUP(Tabela2[[#This Row],[RESUMO]],Tabela3[Grupo],Tabela3[Meus produtos]),VLOOKUP(Tabela2[[#This Row],[Código]],Tabela4[[Código NBS/LC116]:[Meus serviços]],3,0))</f>
        <v>Não</v>
      </c>
      <c r="C8573" t="str">
        <f>IF(E8573=0,TEXT(dados!A8488,"00000000"),IF(E8573=2,TEXT(dados!A8488,"0000"),TEXT(dados!A8488,"#")))</f>
        <v>85014021</v>
      </c>
      <c r="D8573" t="str">
        <f>IF(dados!B8488=0,"",dados!B8488)</f>
        <v/>
      </c>
      <c r="E8573">
        <f>dados!C8488</f>
        <v>0</v>
      </c>
      <c r="F8573" t="str">
        <f>dados!D8488</f>
        <v>Motor eletr.de corr.altern.monof. pot&gt;15kw,sincrono</v>
      </c>
      <c r="G8573"/>
      <c r="H8573"/>
      <c r="I8573"/>
      <c r="J8573"/>
      <c r="K8573" s="13"/>
      <c r="L8573" s="13">
        <f>dados!I8488/100</f>
        <v>0.13449999999999998</v>
      </c>
      <c r="M8573" s="13">
        <f>dados!J8488/100</f>
        <v>0.1699</v>
      </c>
      <c r="N8573" s="13">
        <f>dados!K8488/100</f>
        <v>0.12</v>
      </c>
      <c r="O8573" s="13">
        <f>dados!L8488/100</f>
        <v>0</v>
      </c>
      <c r="P8573" s="12" t="str">
        <f>LEFT(Tabela2[[#This Row],[Código]],2)</f>
        <v>85</v>
      </c>
    </row>
    <row r="8574" spans="2:16" ht="15" customHeight="1" x14ac:dyDescent="0.25">
      <c r="B8574" s="31" t="str">
        <f>IF(Tabela2[[#This Row],[Tipo]] = 0,LOOKUP(Tabela2[[#This Row],[RESUMO]],Tabela3[Grupo],Tabela3[Meus produtos]),VLOOKUP(Tabela2[[#This Row],[Código]],Tabela4[[Código NBS/LC116]:[Meus serviços]],3,0))</f>
        <v>Não</v>
      </c>
      <c r="C8574" t="str">
        <f>IF(E8574=0,TEXT(dados!A8489,"00000000"),IF(E8574=2,TEXT(dados!A8489,"0000"),TEXT(dados!A8489,"#")))</f>
        <v>85014029</v>
      </c>
      <c r="D8574" t="str">
        <f>IF(dados!B8489=0,"",dados!B8489)</f>
        <v/>
      </c>
      <c r="E8574">
        <f>dados!C8489</f>
        <v>0</v>
      </c>
      <c r="F8574" t="str">
        <f>dados!D8489</f>
        <v>Outros motores eletr.de corr.altern.monof. pot&gt;15kw</v>
      </c>
      <c r="G8574"/>
      <c r="H8574"/>
      <c r="I8574"/>
      <c r="J8574"/>
      <c r="K8574" s="13"/>
      <c r="L8574" s="13">
        <f>dados!I8489/100</f>
        <v>0.1429</v>
      </c>
      <c r="M8574" s="13">
        <f>dados!J8489/100</f>
        <v>0.17829999999999999</v>
      </c>
      <c r="N8574" s="13">
        <f>dados!K8489/100</f>
        <v>0.18</v>
      </c>
      <c r="O8574" s="13">
        <f>dados!L8489/100</f>
        <v>0</v>
      </c>
      <c r="P8574" s="12" t="str">
        <f>LEFT(Tabela2[[#This Row],[Código]],2)</f>
        <v>85</v>
      </c>
    </row>
    <row r="8575" spans="2:16" ht="15" customHeight="1" x14ac:dyDescent="0.25">
      <c r="B8575" s="31" t="str">
        <f>IF(Tabela2[[#This Row],[Tipo]] = 0,LOOKUP(Tabela2[[#This Row],[RESUMO]],Tabela3[Grupo],Tabela3[Meus produtos]),VLOOKUP(Tabela2[[#This Row],[Código]],Tabela4[[Código NBS/LC116]:[Meus serviços]],3,0))</f>
        <v>Não</v>
      </c>
      <c r="C8575" t="str">
        <f>IF(E8575=0,TEXT(dados!A8490,"00000000"),IF(E8575=2,TEXT(dados!A8490,"0000"),TEXT(dados!A8490,"#")))</f>
        <v>85015110</v>
      </c>
      <c r="D8575" t="str">
        <f>IF(dados!B8490=0,"",dados!B8490)</f>
        <v/>
      </c>
      <c r="E8575">
        <f>dados!C8490</f>
        <v>0</v>
      </c>
      <c r="F8575" t="str">
        <f>dados!D8490</f>
        <v>Maquinas aparelhos e materiais eletricos e suas partes aparelhos de gravacao ou de reproducao de som aparelhos de gravacao ou de reproducao de imagens e de som em televisao e suas partes e acessorios Motores e geradores eletricos exceto os grupos eletrogeneos Trifasicos com rotor de gaiola</v>
      </c>
      <c r="G8575"/>
      <c r="H8575"/>
      <c r="I8575"/>
      <c r="J8575"/>
      <c r="K8575" s="13"/>
      <c r="L8575" s="13">
        <f>dados!I8490/100</f>
        <v>0.13880000000000001</v>
      </c>
      <c r="M8575" s="13">
        <f>dados!J8490/100</f>
        <v>0.17420000000000002</v>
      </c>
      <c r="N8575" s="13">
        <f>dados!K8490/100</f>
        <v>0.12</v>
      </c>
      <c r="O8575" s="13">
        <f>dados!L8490/100</f>
        <v>0</v>
      </c>
      <c r="P8575" s="12" t="str">
        <f>LEFT(Tabela2[[#This Row],[Código]],2)</f>
        <v>85</v>
      </c>
    </row>
    <row r="8576" spans="2:16" ht="15" customHeight="1" x14ac:dyDescent="0.25">
      <c r="B8576" s="31" t="str">
        <f>IF(Tabela2[[#This Row],[Tipo]] = 0,LOOKUP(Tabela2[[#This Row],[RESUMO]],Tabela3[Grupo],Tabela3[Meus produtos]),VLOOKUP(Tabela2[[#This Row],[Código]],Tabela4[[Código NBS/LC116]:[Meus serviços]],3,0))</f>
        <v>Não</v>
      </c>
      <c r="C8576" t="str">
        <f>IF(E8576=0,TEXT(dados!A8491,"00000000"),IF(E8576=2,TEXT(dados!A8491,"0000"),TEXT(dados!A8491,"#")))</f>
        <v>85015110</v>
      </c>
      <c r="D8576">
        <f>IF(dados!B8491=0,"",dados!B8491)</f>
        <v>1</v>
      </c>
      <c r="E8576">
        <f>dados!C8491</f>
        <v>0</v>
      </c>
      <c r="F8576" t="str">
        <f>dados!D8491</f>
        <v>De alto rendimento, segundo norma nBR 17094</v>
      </c>
      <c r="G8576"/>
      <c r="H8576"/>
      <c r="I8576"/>
      <c r="J8576"/>
      <c r="K8576" s="13"/>
      <c r="L8576" s="13">
        <f>dados!I8491/100</f>
        <v>0.13449999999999998</v>
      </c>
      <c r="M8576" s="13">
        <f>dados!J8491/100</f>
        <v>0.1699</v>
      </c>
      <c r="N8576" s="13">
        <f>dados!K8491/100</f>
        <v>0.12</v>
      </c>
      <c r="O8576" s="13">
        <f>dados!L8491/100</f>
        <v>0</v>
      </c>
      <c r="P8576" s="12" t="str">
        <f>LEFT(Tabela2[[#This Row],[Código]],2)</f>
        <v>85</v>
      </c>
    </row>
    <row r="8577" spans="2:16" ht="15" customHeight="1" x14ac:dyDescent="0.25">
      <c r="B8577" s="31" t="str">
        <f>IF(Tabela2[[#This Row],[Tipo]] = 0,LOOKUP(Tabela2[[#This Row],[RESUMO]],Tabela3[Grupo],Tabela3[Meus produtos]),VLOOKUP(Tabela2[[#This Row],[Código]],Tabela4[[Código NBS/LC116]:[Meus serviços]],3,0))</f>
        <v>Não</v>
      </c>
      <c r="C8577" t="str">
        <f>IF(E8577=0,TEXT(dados!A8492,"00000000"),IF(E8577=2,TEXT(dados!A8492,"0000"),TEXT(dados!A8492,"#")))</f>
        <v>85015120</v>
      </c>
      <c r="D8577" t="str">
        <f>IF(dados!B8492=0,"",dados!B8492)</f>
        <v/>
      </c>
      <c r="E8577">
        <f>dados!C8492</f>
        <v>0</v>
      </c>
      <c r="F8577" t="str">
        <f>dados!D8492</f>
        <v>Motor eletr.corr.altern.trif. 37.5w&lt;p&lt;=750w, rotor aneis</v>
      </c>
      <c r="G8577"/>
      <c r="H8577"/>
      <c r="I8577"/>
      <c r="J8577"/>
      <c r="K8577" s="13"/>
      <c r="L8577" s="13">
        <f>dados!I8492/100</f>
        <v>0.13449999999999998</v>
      </c>
      <c r="M8577" s="13">
        <f>dados!J8492/100</f>
        <v>0.1699</v>
      </c>
      <c r="N8577" s="13">
        <f>dados!K8492/100</f>
        <v>0.12</v>
      </c>
      <c r="O8577" s="13">
        <f>dados!L8492/100</f>
        <v>0</v>
      </c>
      <c r="P8577" s="12" t="str">
        <f>LEFT(Tabela2[[#This Row],[Código]],2)</f>
        <v>85</v>
      </c>
    </row>
    <row r="8578" spans="2:16" ht="15" customHeight="1" x14ac:dyDescent="0.25">
      <c r="B8578" s="31" t="str">
        <f>IF(Tabela2[[#This Row],[Tipo]] = 0,LOOKUP(Tabela2[[#This Row],[RESUMO]],Tabela3[Grupo],Tabela3[Meus produtos]),VLOOKUP(Tabela2[[#This Row],[Código]],Tabela4[[Código NBS/LC116]:[Meus serviços]],3,0))</f>
        <v>Não</v>
      </c>
      <c r="C8578" t="str">
        <f>IF(E8578=0,TEXT(dados!A8493,"00000000"),IF(E8578=2,TEXT(dados!A8493,"0000"),TEXT(dados!A8493,"#")))</f>
        <v>85015190</v>
      </c>
      <c r="D8578" t="str">
        <f>IF(dados!B8493=0,"",dados!B8493)</f>
        <v/>
      </c>
      <c r="E8578">
        <f>dados!C8493</f>
        <v>0</v>
      </c>
      <c r="F8578" t="str">
        <f>dados!D8493</f>
        <v>Outs.motores eletr.de corr.altern.polif. 37.5w&lt;p&lt;=750w</v>
      </c>
      <c r="G8578"/>
      <c r="H8578"/>
      <c r="I8578"/>
      <c r="J8578"/>
      <c r="K8578" s="13"/>
      <c r="L8578" s="13">
        <f>dados!I8493/100</f>
        <v>0.13449999999999998</v>
      </c>
      <c r="M8578" s="13">
        <f>dados!J8493/100</f>
        <v>0.1699</v>
      </c>
      <c r="N8578" s="13">
        <f>dados!K8493/100</f>
        <v>0.12</v>
      </c>
      <c r="O8578" s="13">
        <f>dados!L8493/100</f>
        <v>0</v>
      </c>
      <c r="P8578" s="12" t="str">
        <f>LEFT(Tabela2[[#This Row],[Código]],2)</f>
        <v>85</v>
      </c>
    </row>
    <row r="8579" spans="2:16" ht="15" customHeight="1" x14ac:dyDescent="0.25">
      <c r="B8579" s="31" t="str">
        <f>IF(Tabela2[[#This Row],[Tipo]] = 0,LOOKUP(Tabela2[[#This Row],[RESUMO]],Tabela3[Grupo],Tabela3[Meus produtos]),VLOOKUP(Tabela2[[#This Row],[Código]],Tabela4[[Código NBS/LC116]:[Meus serviços]],3,0))</f>
        <v>Não</v>
      </c>
      <c r="C8579" t="str">
        <f>IF(E8579=0,TEXT(dados!A8494,"00000000"),IF(E8579=2,TEXT(dados!A8494,"0000"),TEXT(dados!A8494,"#")))</f>
        <v>85015210</v>
      </c>
      <c r="D8579" t="str">
        <f>IF(dados!B8494=0,"",dados!B8494)</f>
        <v/>
      </c>
      <c r="E8579">
        <f>dados!C8494</f>
        <v>0</v>
      </c>
      <c r="F8579" t="str">
        <f>dados!D8494</f>
        <v>Motor eletr.corr.altern.trif.750w&lt;p&lt;=75kw, rotor gaiola</v>
      </c>
      <c r="G8579"/>
      <c r="H8579"/>
      <c r="I8579"/>
      <c r="J8579"/>
      <c r="K8579" s="13"/>
      <c r="L8579" s="13">
        <f>dados!I8494/100</f>
        <v>0.13449999999999998</v>
      </c>
      <c r="M8579" s="13">
        <f>dados!J8494/100</f>
        <v>0.1699</v>
      </c>
      <c r="N8579" s="13">
        <f>dados!K8494/100</f>
        <v>0.12</v>
      </c>
      <c r="O8579" s="13">
        <f>dados!L8494/100</f>
        <v>0</v>
      </c>
      <c r="P8579" s="12" t="str">
        <f>LEFT(Tabela2[[#This Row],[Código]],2)</f>
        <v>85</v>
      </c>
    </row>
    <row r="8580" spans="2:16" ht="15" customHeight="1" x14ac:dyDescent="0.25">
      <c r="B8580" s="31" t="str">
        <f>IF(Tabela2[[#This Row],[Tipo]] = 0,LOOKUP(Tabela2[[#This Row],[RESUMO]],Tabela3[Grupo],Tabela3[Meus produtos]),VLOOKUP(Tabela2[[#This Row],[Código]],Tabela4[[Código NBS/LC116]:[Meus serviços]],3,0))</f>
        <v>Não</v>
      </c>
      <c r="C8580" t="str">
        <f>IF(E8580=0,TEXT(dados!A8495,"00000000"),IF(E8580=2,TEXT(dados!A8495,"0000"),TEXT(dados!A8495,"#")))</f>
        <v>85015220</v>
      </c>
      <c r="D8580" t="str">
        <f>IF(dados!B8495=0,"",dados!B8495)</f>
        <v/>
      </c>
      <c r="E8580">
        <f>dados!C8495</f>
        <v>0</v>
      </c>
      <c r="F8580" t="str">
        <f>dados!D8495</f>
        <v>Motor eletr.corr.altern.trif.750w&lt;p&lt;=75kw, rotor aneis</v>
      </c>
      <c r="G8580"/>
      <c r="H8580"/>
      <c r="I8580"/>
      <c r="J8580"/>
      <c r="K8580" s="13"/>
      <c r="L8580" s="13">
        <f>dados!I8495/100</f>
        <v>0.13449999999999998</v>
      </c>
      <c r="M8580" s="13">
        <f>dados!J8495/100</f>
        <v>0.1699</v>
      </c>
      <c r="N8580" s="13">
        <f>dados!K8495/100</f>
        <v>0.12</v>
      </c>
      <c r="O8580" s="13">
        <f>dados!L8495/100</f>
        <v>0</v>
      </c>
      <c r="P8580" s="12" t="str">
        <f>LEFT(Tabela2[[#This Row],[Código]],2)</f>
        <v>85</v>
      </c>
    </row>
    <row r="8581" spans="2:16" ht="15" customHeight="1" x14ac:dyDescent="0.25">
      <c r="B8581" s="31" t="str">
        <f>IF(Tabela2[[#This Row],[Tipo]] = 0,LOOKUP(Tabela2[[#This Row],[RESUMO]],Tabela3[Grupo],Tabela3[Meus produtos]),VLOOKUP(Tabela2[[#This Row],[Código]],Tabela4[[Código NBS/LC116]:[Meus serviços]],3,0))</f>
        <v>Não</v>
      </c>
      <c r="C8581" t="str">
        <f>IF(E8581=0,TEXT(dados!A8496,"00000000"),IF(E8581=2,TEXT(dados!A8496,"0000"),TEXT(dados!A8496,"#")))</f>
        <v>85015290</v>
      </c>
      <c r="D8581" t="str">
        <f>IF(dados!B8496=0,"",dados!B8496)</f>
        <v/>
      </c>
      <c r="E8581">
        <f>dados!C8496</f>
        <v>0</v>
      </c>
      <c r="F8581" t="str">
        <f>dados!D8496</f>
        <v>Outs.motores eletr.de corr.altern.polif. 750w&lt;pot&lt;=75kw</v>
      </c>
      <c r="G8581"/>
      <c r="H8581"/>
      <c r="I8581"/>
      <c r="J8581"/>
      <c r="K8581" s="13"/>
      <c r="L8581" s="13">
        <f>dados!I8496/100</f>
        <v>0.13449999999999998</v>
      </c>
      <c r="M8581" s="13">
        <f>dados!J8496/100</f>
        <v>0.1699</v>
      </c>
      <c r="N8581" s="13">
        <f>dados!K8496/100</f>
        <v>0.12</v>
      </c>
      <c r="O8581" s="13">
        <f>dados!L8496/100</f>
        <v>0</v>
      </c>
      <c r="P8581" s="12" t="str">
        <f>LEFT(Tabela2[[#This Row],[Código]],2)</f>
        <v>85</v>
      </c>
    </row>
    <row r="8582" spans="2:16" ht="15" customHeight="1" x14ac:dyDescent="0.25">
      <c r="B8582" s="31" t="str">
        <f>IF(Tabela2[[#This Row],[Tipo]] = 0,LOOKUP(Tabela2[[#This Row],[RESUMO]],Tabela3[Grupo],Tabela3[Meus produtos]),VLOOKUP(Tabela2[[#This Row],[Código]],Tabela4[[Código NBS/LC116]:[Meus serviços]],3,0))</f>
        <v>Não</v>
      </c>
      <c r="C8582" t="str">
        <f>IF(E8582=0,TEXT(dados!A8497,"00000000"),IF(E8582=2,TEXT(dados!A8497,"0000"),TEXT(dados!A8497,"#")))</f>
        <v>85015310</v>
      </c>
      <c r="D8582" t="str">
        <f>IF(dados!B8497=0,"",dados!B8497)</f>
        <v/>
      </c>
      <c r="E8582">
        <f>dados!C8497</f>
        <v>0</v>
      </c>
      <c r="F8582" t="str">
        <f>dados!D8497</f>
        <v>Motor eletr.corr.altern.trif.75kw&lt;pot&lt;=7500kw</v>
      </c>
      <c r="G8582"/>
      <c r="H8582"/>
      <c r="I8582"/>
      <c r="J8582"/>
      <c r="K8582" s="13"/>
      <c r="L8582" s="13">
        <f>dados!I8497/100</f>
        <v>0.13449999999999998</v>
      </c>
      <c r="M8582" s="13">
        <f>dados!J8497/100</f>
        <v>0.1699</v>
      </c>
      <c r="N8582" s="13">
        <f>dados!K8497/100</f>
        <v>0.12</v>
      </c>
      <c r="O8582" s="13">
        <f>dados!L8497/100</f>
        <v>0</v>
      </c>
      <c r="P8582" s="12" t="str">
        <f>LEFT(Tabela2[[#This Row],[Código]],2)</f>
        <v>85</v>
      </c>
    </row>
    <row r="8583" spans="2:16" ht="15" customHeight="1" x14ac:dyDescent="0.25">
      <c r="B8583" s="31" t="str">
        <f>IF(Tabela2[[#This Row],[Tipo]] = 0,LOOKUP(Tabela2[[#This Row],[RESUMO]],Tabela3[Grupo],Tabela3[Meus produtos]),VLOOKUP(Tabela2[[#This Row],[Código]],Tabela4[[Código NBS/LC116]:[Meus serviços]],3,0))</f>
        <v>Não</v>
      </c>
      <c r="C8583" t="str">
        <f>IF(E8583=0,TEXT(dados!A8498,"00000000"),IF(E8583=2,TEXT(dados!A8498,"0000"),TEXT(dados!A8498,"#")))</f>
        <v>85015320</v>
      </c>
      <c r="D8583" t="str">
        <f>IF(dados!B8498=0,"",dados!B8498)</f>
        <v/>
      </c>
      <c r="E8583">
        <f>dados!C8498</f>
        <v>0</v>
      </c>
      <c r="F8583" t="str">
        <f>dados!D8498</f>
        <v>Motor eletr.corr.altern.trif. 7500kw&lt;pot&lt;=30000kw</v>
      </c>
      <c r="G8583"/>
      <c r="H8583"/>
      <c r="I8583"/>
      <c r="J8583"/>
      <c r="K8583" s="13"/>
      <c r="L8583" s="13">
        <f>dados!I8498/100</f>
        <v>0.13449999999999998</v>
      </c>
      <c r="M8583" s="13">
        <f>dados!J8498/100</f>
        <v>0.1699</v>
      </c>
      <c r="N8583" s="13">
        <f>dados!K8498/100</f>
        <v>0.12</v>
      </c>
      <c r="O8583" s="13">
        <f>dados!L8498/100</f>
        <v>0</v>
      </c>
      <c r="P8583" s="12" t="str">
        <f>LEFT(Tabela2[[#This Row],[Código]],2)</f>
        <v>85</v>
      </c>
    </row>
    <row r="8584" spans="2:16" ht="15" customHeight="1" x14ac:dyDescent="0.25">
      <c r="B8584" s="31" t="str">
        <f>IF(Tabela2[[#This Row],[Tipo]] = 0,LOOKUP(Tabela2[[#This Row],[RESUMO]],Tabela3[Grupo],Tabela3[Meus produtos]),VLOOKUP(Tabela2[[#This Row],[Código]],Tabela4[[Código NBS/LC116]:[Meus serviços]],3,0))</f>
        <v>Não</v>
      </c>
      <c r="C8584" t="str">
        <f>IF(E8584=0,TEXT(dados!A8499,"00000000"),IF(E8584=2,TEXT(dados!A8499,"0000"),TEXT(dados!A8499,"#")))</f>
        <v>85015330</v>
      </c>
      <c r="D8584" t="str">
        <f>IF(dados!B8499=0,"",dados!B8499)</f>
        <v/>
      </c>
      <c r="E8584">
        <f>dados!C8499</f>
        <v>0</v>
      </c>
      <c r="F8584" t="str">
        <f>dados!D8499</f>
        <v>Outros motores de corrente alternada, trifasicos, de potencia superior a 30.000kw mas nao superior a 50.000kw</v>
      </c>
      <c r="G8584"/>
      <c r="H8584"/>
      <c r="I8584"/>
      <c r="J8584"/>
      <c r="K8584" s="13"/>
      <c r="L8584" s="13">
        <f>dados!I8499/100</f>
        <v>0.13449999999999998</v>
      </c>
      <c r="M8584" s="13">
        <f>dados!J8499/100</f>
        <v>0.1699</v>
      </c>
      <c r="N8584" s="13">
        <f>dados!K8499/100</f>
        <v>0.12</v>
      </c>
      <c r="O8584" s="13">
        <f>dados!L8499/100</f>
        <v>0</v>
      </c>
      <c r="P8584" s="12" t="str">
        <f>LEFT(Tabela2[[#This Row],[Código]],2)</f>
        <v>85</v>
      </c>
    </row>
    <row r="8585" spans="2:16" ht="15" customHeight="1" x14ac:dyDescent="0.25">
      <c r="B8585" s="31" t="str">
        <f>IF(Tabela2[[#This Row],[Tipo]] = 0,LOOKUP(Tabela2[[#This Row],[RESUMO]],Tabela3[Grupo],Tabela3[Meus produtos]),VLOOKUP(Tabela2[[#This Row],[Código]],Tabela4[[Código NBS/LC116]:[Meus serviços]],3,0))</f>
        <v>Não</v>
      </c>
      <c r="C8585" t="str">
        <f>IF(E8585=0,TEXT(dados!A8500,"00000000"),IF(E8585=2,TEXT(dados!A8500,"0000"),TEXT(dados!A8500,"#")))</f>
        <v>85015390</v>
      </c>
      <c r="D8585" t="str">
        <f>IF(dados!B8500=0,"",dados!B8500)</f>
        <v/>
      </c>
      <c r="E8585">
        <f>dados!C8500</f>
        <v>0</v>
      </c>
      <c r="F8585" t="str">
        <f>dados!D8500</f>
        <v>Outs.motores eletr.de corr.altern.polifasicos, pot&gt;75kw</v>
      </c>
      <c r="G8585"/>
      <c r="H8585"/>
      <c r="I8585"/>
      <c r="J8585"/>
      <c r="K8585" s="13"/>
      <c r="L8585" s="13">
        <f>dados!I8500/100</f>
        <v>0.13449999999999998</v>
      </c>
      <c r="M8585" s="13">
        <f>dados!J8500/100</f>
        <v>0.1545</v>
      </c>
      <c r="N8585" s="13">
        <f>dados!K8500/100</f>
        <v>0.12</v>
      </c>
      <c r="O8585" s="13">
        <f>dados!L8500/100</f>
        <v>0</v>
      </c>
      <c r="P8585" s="12" t="str">
        <f>LEFT(Tabela2[[#This Row],[Código]],2)</f>
        <v>85</v>
      </c>
    </row>
    <row r="8586" spans="2:16" ht="15" customHeight="1" x14ac:dyDescent="0.25">
      <c r="B8586" s="31" t="str">
        <f>IF(Tabela2[[#This Row],[Tipo]] = 0,LOOKUP(Tabela2[[#This Row],[RESUMO]],Tabela3[Grupo],Tabela3[Meus produtos]),VLOOKUP(Tabela2[[#This Row],[Código]],Tabela4[[Código NBS/LC116]:[Meus serviços]],3,0))</f>
        <v>Não</v>
      </c>
      <c r="C8586" t="str">
        <f>IF(E8586=0,TEXT(dados!A8501,"00000000"),IF(E8586=2,TEXT(dados!A8501,"0000"),TEXT(dados!A8501,"#")))</f>
        <v>85016100</v>
      </c>
      <c r="D8586" t="str">
        <f>IF(dados!B8501=0,"",dados!B8501)</f>
        <v/>
      </c>
      <c r="E8586">
        <f>dados!C8501</f>
        <v>0</v>
      </c>
      <c r="F8586" t="str">
        <f>dados!D8501</f>
        <v>Geradores de corrente alternada,pot&lt;=75kva</v>
      </c>
      <c r="G8586"/>
      <c r="H8586"/>
      <c r="I8586"/>
      <c r="J8586"/>
      <c r="K8586" s="13"/>
      <c r="L8586" s="13">
        <f>dados!I8501/100</f>
        <v>0.13449999999999998</v>
      </c>
      <c r="M8586" s="13">
        <f>dados!J8501/100</f>
        <v>0.1857</v>
      </c>
      <c r="N8586" s="13">
        <f>dados!K8501/100</f>
        <v>0.18</v>
      </c>
      <c r="O8586" s="13">
        <f>dados!L8501/100</f>
        <v>0</v>
      </c>
      <c r="P8586" s="12" t="str">
        <f>LEFT(Tabela2[[#This Row],[Código]],2)</f>
        <v>85</v>
      </c>
    </row>
    <row r="8587" spans="2:16" ht="15" customHeight="1" x14ac:dyDescent="0.25">
      <c r="B8587" s="31" t="str">
        <f>IF(Tabela2[[#This Row],[Tipo]] = 0,LOOKUP(Tabela2[[#This Row],[RESUMO]],Tabela3[Grupo],Tabela3[Meus produtos]),VLOOKUP(Tabela2[[#This Row],[Código]],Tabela4[[Código NBS/LC116]:[Meus serviços]],3,0))</f>
        <v>Não</v>
      </c>
      <c r="C8587" t="str">
        <f>IF(E8587=0,TEXT(dados!A8502,"00000000"),IF(E8587=2,TEXT(dados!A8502,"0000"),TEXT(dados!A8502,"#")))</f>
        <v>85016200</v>
      </c>
      <c r="D8587" t="str">
        <f>IF(dados!B8502=0,"",dados!B8502)</f>
        <v/>
      </c>
      <c r="E8587">
        <f>dados!C8502</f>
        <v>0</v>
      </c>
      <c r="F8587" t="str">
        <f>dados!D8502</f>
        <v>Geradores de corrente alternada, 75kva&lt;pot&lt;=375kva</v>
      </c>
      <c r="G8587"/>
      <c r="H8587"/>
      <c r="I8587"/>
      <c r="J8587"/>
      <c r="K8587" s="13"/>
      <c r="L8587" s="13">
        <f>dados!I8502/100</f>
        <v>0.13449999999999998</v>
      </c>
      <c r="M8587" s="13">
        <f>dados!J8502/100</f>
        <v>0.1699</v>
      </c>
      <c r="N8587" s="13">
        <f>dados!K8502/100</f>
        <v>0.18</v>
      </c>
      <c r="O8587" s="13">
        <f>dados!L8502/100</f>
        <v>0</v>
      </c>
      <c r="P8587" s="12" t="str">
        <f>LEFT(Tabela2[[#This Row],[Código]],2)</f>
        <v>85</v>
      </c>
    </row>
    <row r="8588" spans="2:16" ht="15" customHeight="1" x14ac:dyDescent="0.25">
      <c r="B8588" s="31" t="str">
        <f>IF(Tabela2[[#This Row],[Tipo]] = 0,LOOKUP(Tabela2[[#This Row],[RESUMO]],Tabela3[Grupo],Tabela3[Meus produtos]),VLOOKUP(Tabela2[[#This Row],[Código]],Tabela4[[Código NBS/LC116]:[Meus serviços]],3,0))</f>
        <v>Não</v>
      </c>
      <c r="C8588" t="str">
        <f>IF(E8588=0,TEXT(dados!A8503,"00000000"),IF(E8588=2,TEXT(dados!A8503,"0000"),TEXT(dados!A8503,"#")))</f>
        <v>85016300</v>
      </c>
      <c r="D8588" t="str">
        <f>IF(dados!B8503=0,"",dados!B8503)</f>
        <v/>
      </c>
      <c r="E8588">
        <f>dados!C8503</f>
        <v>0</v>
      </c>
      <c r="F8588" t="str">
        <f>dados!D8503</f>
        <v>Geradores de corrente alternada, 375kva&lt;pot&lt;=750kva</v>
      </c>
      <c r="G8588"/>
      <c r="H8588"/>
      <c r="I8588"/>
      <c r="J8588"/>
      <c r="K8588" s="13"/>
      <c r="L8588" s="13">
        <f>dados!I8503/100</f>
        <v>0.13449999999999998</v>
      </c>
      <c r="M8588" s="13">
        <f>dados!J8503/100</f>
        <v>0.1699</v>
      </c>
      <c r="N8588" s="13">
        <f>dados!K8503/100</f>
        <v>0.18</v>
      </c>
      <c r="O8588" s="13">
        <f>dados!L8503/100</f>
        <v>0</v>
      </c>
      <c r="P8588" s="12" t="str">
        <f>LEFT(Tabela2[[#This Row],[Código]],2)</f>
        <v>85</v>
      </c>
    </row>
    <row r="8589" spans="2:16" ht="15" customHeight="1" x14ac:dyDescent="0.25">
      <c r="B8589" s="31" t="str">
        <f>IF(Tabela2[[#This Row],[Tipo]] = 0,LOOKUP(Tabela2[[#This Row],[RESUMO]],Tabela3[Grupo],Tabela3[Meus produtos]),VLOOKUP(Tabela2[[#This Row],[Código]],Tabela4[[Código NBS/LC116]:[Meus serviços]],3,0))</f>
        <v>Não</v>
      </c>
      <c r="C8589" t="str">
        <f>IF(E8589=0,TEXT(dados!A8504,"00000000"),IF(E8589=2,TEXT(dados!A8504,"0000"),TEXT(dados!A8504,"#")))</f>
        <v>85016400</v>
      </c>
      <c r="D8589" t="str">
        <f>IF(dados!B8504=0,"",dados!B8504)</f>
        <v/>
      </c>
      <c r="E8589">
        <f>dados!C8504</f>
        <v>0</v>
      </c>
      <c r="F8589" t="str">
        <f>dados!D8504</f>
        <v>Geradores de corrente alternada,pot&gt;750kva</v>
      </c>
      <c r="G8589"/>
      <c r="H8589"/>
      <c r="I8589"/>
      <c r="J8589"/>
      <c r="K8589" s="13"/>
      <c r="L8589" s="13">
        <f>dados!I8504/100</f>
        <v>0.13449999999999998</v>
      </c>
      <c r="M8589" s="13">
        <f>dados!J8504/100</f>
        <v>0.1699</v>
      </c>
      <c r="N8589" s="13">
        <f>dados!K8504/100</f>
        <v>0.12</v>
      </c>
      <c r="O8589" s="13">
        <f>dados!L8504/100</f>
        <v>0</v>
      </c>
      <c r="P8589" s="12" t="str">
        <f>LEFT(Tabela2[[#This Row],[Código]],2)</f>
        <v>85</v>
      </c>
    </row>
    <row r="8590" spans="2:16" ht="15" customHeight="1" x14ac:dyDescent="0.25">
      <c r="B8590" s="31" t="str">
        <f>IF(Tabela2[[#This Row],[Tipo]] = 0,LOOKUP(Tabela2[[#This Row],[RESUMO]],Tabela3[Grupo],Tabela3[Meus produtos]),VLOOKUP(Tabela2[[#This Row],[Código]],Tabela4[[Código NBS/LC116]:[Meus serviços]],3,0))</f>
        <v>Não</v>
      </c>
      <c r="C8590" t="str">
        <f>IF(E8590=0,TEXT(dados!A8505,"00000000"),IF(E8590=2,TEXT(dados!A8505,"0000"),TEXT(dados!A8505,"#")))</f>
        <v>85017100</v>
      </c>
      <c r="D8590" t="str">
        <f>IF(dados!B8505=0,"",dados!B8505)</f>
        <v/>
      </c>
      <c r="E8590">
        <f>dados!C8505</f>
        <v>0</v>
      </c>
      <c r="F8590" t="str">
        <f>dados!D8505</f>
        <v>Maquinas aparelhos e materiais eletricos e suas partes aparelhos de gravacao ou de reproducao de som aparelhos de gravacao ou de reproducao de imagens e de som em televisao e suas partes e acessorios Motores e geradores eletricos exceto os grupos eletroge</v>
      </c>
      <c r="G8590"/>
      <c r="H8590"/>
      <c r="I8590"/>
      <c r="J8590"/>
      <c r="K8590" s="13"/>
      <c r="L8590" s="13">
        <f>dados!I8505/100</f>
        <v>0.13449999999999998</v>
      </c>
      <c r="M8590" s="13">
        <f>dados!J8505/100</f>
        <v>0.17550000000000002</v>
      </c>
      <c r="N8590" s="13">
        <f>dados!K8505/100</f>
        <v>0.18</v>
      </c>
      <c r="O8590" s="13">
        <f>dados!L8505/100</f>
        <v>0</v>
      </c>
      <c r="P8590" s="12" t="str">
        <f>LEFT(Tabela2[[#This Row],[Código]],2)</f>
        <v>85</v>
      </c>
    </row>
    <row r="8591" spans="2:16" ht="15" customHeight="1" x14ac:dyDescent="0.25">
      <c r="B8591" s="31" t="str">
        <f>IF(Tabela2[[#This Row],[Tipo]] = 0,LOOKUP(Tabela2[[#This Row],[RESUMO]],Tabela3[Grupo],Tabela3[Meus produtos]),VLOOKUP(Tabela2[[#This Row],[Código]],Tabela4[[Código NBS/LC116]:[Meus serviços]],3,0))</f>
        <v>Não</v>
      </c>
      <c r="C8591" t="str">
        <f>IF(E8591=0,TEXT(dados!A8506,"00000000"),IF(E8591=2,TEXT(dados!A8506,"0000"),TEXT(dados!A8506,"#")))</f>
        <v>85017210</v>
      </c>
      <c r="D8591" t="str">
        <f>IF(dados!B8506=0,"",dados!B8506)</f>
        <v/>
      </c>
      <c r="E8591">
        <f>dados!C8506</f>
        <v>0</v>
      </c>
      <c r="F8591" t="str">
        <f>dados!D8506</f>
        <v>Maquinas aparelhos e materiais eletricos e suas partes aparelhos de gravacao ou de reproducao de som aparelhos de gravacao ou de reproducao de imagens e de som em televisao e suas partes e acessorios Motores e geradores eletricos exceto os grupos eletroge</v>
      </c>
      <c r="G8591"/>
      <c r="H8591"/>
      <c r="I8591"/>
      <c r="J8591"/>
      <c r="K8591" s="13"/>
      <c r="L8591" s="13">
        <f>dados!I8506/100</f>
        <v>0.13449999999999998</v>
      </c>
      <c r="M8591" s="13">
        <f>dados!J8506/100</f>
        <v>0.17550000000000002</v>
      </c>
      <c r="N8591" s="13">
        <f>dados!K8506/100</f>
        <v>0.18</v>
      </c>
      <c r="O8591" s="13">
        <f>dados!L8506/100</f>
        <v>0</v>
      </c>
      <c r="P8591" s="12" t="str">
        <f>LEFT(Tabela2[[#This Row],[Código]],2)</f>
        <v>85</v>
      </c>
    </row>
    <row r="8592" spans="2:16" ht="15" customHeight="1" x14ac:dyDescent="0.25">
      <c r="B8592" s="31" t="str">
        <f>IF(Tabela2[[#This Row],[Tipo]] = 0,LOOKUP(Tabela2[[#This Row],[RESUMO]],Tabela3[Grupo],Tabela3[Meus produtos]),VLOOKUP(Tabela2[[#This Row],[Código]],Tabela4[[Código NBS/LC116]:[Meus serviços]],3,0))</f>
        <v>Não</v>
      </c>
      <c r="C8592" t="str">
        <f>IF(E8592=0,TEXT(dados!A8507,"00000000"),IF(E8592=2,TEXT(dados!A8507,"0000"),TEXT(dados!A8507,"#")))</f>
        <v>85017290</v>
      </c>
      <c r="D8592" t="str">
        <f>IF(dados!B8507=0,"",dados!B8507)</f>
        <v/>
      </c>
      <c r="E8592">
        <f>dados!C8507</f>
        <v>0</v>
      </c>
      <c r="F8592" t="str">
        <f>dados!D8507</f>
        <v>Maquinas aparelhos e materiais eletricos e suas partes aparelhos de gravacao ou de reproducao de som aparelhos de gravacao ou de reproducao de imagens e de som em televisao e suas partes e acessorios Motores e geradores eletricos exceto os grupos eletroge</v>
      </c>
      <c r="G8592"/>
      <c r="H8592"/>
      <c r="I8592"/>
      <c r="J8592"/>
      <c r="K8592" s="13"/>
      <c r="L8592" s="13">
        <f>dados!I8507/100</f>
        <v>0.13449999999999998</v>
      </c>
      <c r="M8592" s="13">
        <f>dados!J8507/100</f>
        <v>0.1699</v>
      </c>
      <c r="N8592" s="13">
        <f>dados!K8507/100</f>
        <v>0.18</v>
      </c>
      <c r="O8592" s="13">
        <f>dados!L8507/100</f>
        <v>0</v>
      </c>
      <c r="P8592" s="12" t="str">
        <f>LEFT(Tabela2[[#This Row],[Código]],2)</f>
        <v>85</v>
      </c>
    </row>
    <row r="8593" spans="2:16" ht="15" customHeight="1" x14ac:dyDescent="0.25">
      <c r="B8593" s="31" t="str">
        <f>IF(Tabela2[[#This Row],[Tipo]] = 0,LOOKUP(Tabela2[[#This Row],[RESUMO]],Tabela3[Grupo],Tabela3[Meus produtos]),VLOOKUP(Tabela2[[#This Row],[Código]],Tabela4[[Código NBS/LC116]:[Meus serviços]],3,0))</f>
        <v>Não</v>
      </c>
      <c r="C8593" t="str">
        <f>IF(E8593=0,TEXT(dados!A8508,"00000000"),IF(E8593=2,TEXT(dados!A8508,"0000"),TEXT(dados!A8508,"#")))</f>
        <v>85018000</v>
      </c>
      <c r="D8593" t="str">
        <f>IF(dados!B8508=0,"",dados!B8508)</f>
        <v/>
      </c>
      <c r="E8593">
        <f>dados!C8508</f>
        <v>0</v>
      </c>
      <c r="F8593" t="str">
        <f>dados!D8508</f>
        <v>Maquinas aparelhos e materiais eletricos e suas partes aparelhos de gravacao ou de reproducao de som aparelhos de gravacao ou de reproducao de imagens e de som em televisao e suas partes e acessorios Motores e geradores eletricos exceto os grupos eletroge</v>
      </c>
      <c r="G8593"/>
      <c r="H8593"/>
      <c r="I8593"/>
      <c r="J8593"/>
      <c r="K8593" s="13"/>
      <c r="L8593" s="13">
        <f>dados!I8508/100</f>
        <v>0.13449999999999998</v>
      </c>
      <c r="M8593" s="13">
        <f>dados!J8508/100</f>
        <v>0.1699</v>
      </c>
      <c r="N8593" s="13">
        <f>dados!K8508/100</f>
        <v>0.18</v>
      </c>
      <c r="O8593" s="13">
        <f>dados!L8508/100</f>
        <v>0</v>
      </c>
      <c r="P8593" s="12" t="str">
        <f>LEFT(Tabela2[[#This Row],[Código]],2)</f>
        <v>85</v>
      </c>
    </row>
    <row r="8594" spans="2:16" ht="15" customHeight="1" x14ac:dyDescent="0.25">
      <c r="B8594" s="31" t="str">
        <f>IF(Tabela2[[#This Row],[Tipo]] = 0,LOOKUP(Tabela2[[#This Row],[RESUMO]],Tabela3[Grupo],Tabela3[Meus produtos]),VLOOKUP(Tabela2[[#This Row],[Código]],Tabela4[[Código NBS/LC116]:[Meus serviços]],3,0))</f>
        <v>Não</v>
      </c>
      <c r="C8594" t="str">
        <f>IF(E8594=0,TEXT(dados!A8509,"00000000"),IF(E8594=2,TEXT(dados!A8509,"0000"),TEXT(dados!A8509,"#")))</f>
        <v>85021110</v>
      </c>
      <c r="D8594" t="str">
        <f>IF(dados!B8509=0,"",dados!B8509)</f>
        <v/>
      </c>
      <c r="E8594">
        <f>dados!C8509</f>
        <v>0</v>
      </c>
      <c r="F8594" t="str">
        <f>dados!D8509</f>
        <v>Grupo eletrog.p/motor diesel,p&lt;=75kva, corr.altern.</v>
      </c>
      <c r="G8594"/>
      <c r="H8594"/>
      <c r="I8594"/>
      <c r="J8594"/>
      <c r="K8594" s="13"/>
      <c r="L8594" s="13">
        <f>dados!I8509/100</f>
        <v>0.13449999999999998</v>
      </c>
      <c r="M8594" s="13">
        <f>dados!J8509/100</f>
        <v>0.1699</v>
      </c>
      <c r="N8594" s="13">
        <f>dados!K8509/100</f>
        <v>0.12</v>
      </c>
      <c r="O8594" s="13">
        <f>dados!L8509/100</f>
        <v>0</v>
      </c>
      <c r="P8594" s="12" t="str">
        <f>LEFT(Tabela2[[#This Row],[Código]],2)</f>
        <v>85</v>
      </c>
    </row>
    <row r="8595" spans="2:16" ht="15" customHeight="1" x14ac:dyDescent="0.25">
      <c r="B8595" s="31" t="str">
        <f>IF(Tabela2[[#This Row],[Tipo]] = 0,LOOKUP(Tabela2[[#This Row],[RESUMO]],Tabela3[Grupo],Tabela3[Meus produtos]),VLOOKUP(Tabela2[[#This Row],[Código]],Tabela4[[Código NBS/LC116]:[Meus serviços]],3,0))</f>
        <v>Não</v>
      </c>
      <c r="C8595" t="str">
        <f>IF(E8595=0,TEXT(dados!A8510,"00000000"),IF(E8595=2,TEXT(dados!A8510,"0000"),TEXT(dados!A8510,"#")))</f>
        <v>85021190</v>
      </c>
      <c r="D8595" t="str">
        <f>IF(dados!B8510=0,"",dados!B8510)</f>
        <v/>
      </c>
      <c r="E8595">
        <f>dados!C8510</f>
        <v>0</v>
      </c>
      <c r="F8595" t="str">
        <f>dados!D8510</f>
        <v>Outros grupos eletrog.p/motor diesel, pot&lt;=75kva</v>
      </c>
      <c r="G8595"/>
      <c r="H8595"/>
      <c r="I8595"/>
      <c r="J8595"/>
      <c r="K8595" s="13"/>
      <c r="L8595" s="13">
        <f>dados!I8510/100</f>
        <v>0.13449999999999998</v>
      </c>
      <c r="M8595" s="13">
        <f>dados!J8510/100</f>
        <v>0.1699</v>
      </c>
      <c r="N8595" s="13">
        <f>dados!K8510/100</f>
        <v>0.12</v>
      </c>
      <c r="O8595" s="13">
        <f>dados!L8510/100</f>
        <v>0</v>
      </c>
      <c r="P8595" s="12" t="str">
        <f>LEFT(Tabela2[[#This Row],[Código]],2)</f>
        <v>85</v>
      </c>
    </row>
    <row r="8596" spans="2:16" ht="15" customHeight="1" x14ac:dyDescent="0.25">
      <c r="B8596" s="31" t="str">
        <f>IF(Tabela2[[#This Row],[Tipo]] = 0,LOOKUP(Tabela2[[#This Row],[RESUMO]],Tabela3[Grupo],Tabela3[Meus produtos]),VLOOKUP(Tabela2[[#This Row],[Código]],Tabela4[[Código NBS/LC116]:[Meus serviços]],3,0))</f>
        <v>Não</v>
      </c>
      <c r="C8596" t="str">
        <f>IF(E8596=0,TEXT(dados!A8511,"00000000"),IF(E8596=2,TEXT(dados!A8511,"0000"),TEXT(dados!A8511,"#")))</f>
        <v>85021210</v>
      </c>
      <c r="D8596" t="str">
        <f>IF(dados!B8511=0,"",dados!B8511)</f>
        <v/>
      </c>
      <c r="E8596">
        <f>dados!C8511</f>
        <v>0</v>
      </c>
      <c r="F8596" t="str">
        <f>dados!D8511</f>
        <v>Grupo eletrog.p/motor diesel,75&lt;p&lt;=375kva, corr.altern.</v>
      </c>
      <c r="G8596"/>
      <c r="H8596"/>
      <c r="I8596"/>
      <c r="J8596"/>
      <c r="K8596" s="13"/>
      <c r="L8596" s="13">
        <f>dados!I8511/100</f>
        <v>0.13449999999999998</v>
      </c>
      <c r="M8596" s="13">
        <f>dados!J8511/100</f>
        <v>0.1699</v>
      </c>
      <c r="N8596" s="13">
        <f>dados!K8511/100</f>
        <v>0.12</v>
      </c>
      <c r="O8596" s="13">
        <f>dados!L8511/100</f>
        <v>0</v>
      </c>
      <c r="P8596" s="12" t="str">
        <f>LEFT(Tabela2[[#This Row],[Código]],2)</f>
        <v>85</v>
      </c>
    </row>
    <row r="8597" spans="2:16" ht="15" customHeight="1" x14ac:dyDescent="0.25">
      <c r="B8597" s="31" t="str">
        <f>IF(Tabela2[[#This Row],[Tipo]] = 0,LOOKUP(Tabela2[[#This Row],[RESUMO]],Tabela3[Grupo],Tabela3[Meus produtos]),VLOOKUP(Tabela2[[#This Row],[Código]],Tabela4[[Código NBS/LC116]:[Meus serviços]],3,0))</f>
        <v>Não</v>
      </c>
      <c r="C8597" t="str">
        <f>IF(E8597=0,TEXT(dados!A8512,"00000000"),IF(E8597=2,TEXT(dados!A8512,"0000"),TEXT(dados!A8512,"#")))</f>
        <v>85021290</v>
      </c>
      <c r="D8597" t="str">
        <f>IF(dados!B8512=0,"",dados!B8512)</f>
        <v/>
      </c>
      <c r="E8597">
        <f>dados!C8512</f>
        <v>0</v>
      </c>
      <c r="F8597" t="str">
        <f>dados!D8512</f>
        <v>Outs.grupos eletrog.p/motor diesel, 75kva&lt;p&lt;375kva</v>
      </c>
      <c r="G8597"/>
      <c r="H8597"/>
      <c r="I8597"/>
      <c r="J8597"/>
      <c r="K8597" s="13"/>
      <c r="L8597" s="13">
        <f>dados!I8512/100</f>
        <v>0.13449999999999998</v>
      </c>
      <c r="M8597" s="13">
        <f>dados!J8512/100</f>
        <v>0.1699</v>
      </c>
      <c r="N8597" s="13">
        <f>dados!K8512/100</f>
        <v>0.12</v>
      </c>
      <c r="O8597" s="13">
        <f>dados!L8512/100</f>
        <v>0</v>
      </c>
      <c r="P8597" s="12" t="str">
        <f>LEFT(Tabela2[[#This Row],[Código]],2)</f>
        <v>85</v>
      </c>
    </row>
    <row r="8598" spans="2:16" ht="15" customHeight="1" x14ac:dyDescent="0.25">
      <c r="B8598" s="31" t="str">
        <f>IF(Tabela2[[#This Row],[Tipo]] = 0,LOOKUP(Tabela2[[#This Row],[RESUMO]],Tabela3[Grupo],Tabela3[Meus produtos]),VLOOKUP(Tabela2[[#This Row],[Código]],Tabela4[[Código NBS/LC116]:[Meus serviços]],3,0))</f>
        <v>Não</v>
      </c>
      <c r="C8598" t="str">
        <f>IF(E8598=0,TEXT(dados!A8513,"00000000"),IF(E8598=2,TEXT(dados!A8513,"0000"),TEXT(dados!A8513,"#")))</f>
        <v>85021311</v>
      </c>
      <c r="D8598" t="str">
        <f>IF(dados!B8513=0,"",dados!B8513)</f>
        <v/>
      </c>
      <c r="E8598">
        <f>dados!C8513</f>
        <v>0</v>
      </c>
      <c r="F8598" t="str">
        <f>dados!D8513</f>
        <v>Grupo eletrog.p/motor diesel,375&lt;p&lt;=430kva, corr.altern.</v>
      </c>
      <c r="G8598"/>
      <c r="H8598"/>
      <c r="I8598"/>
      <c r="J8598"/>
      <c r="K8598" s="13"/>
      <c r="L8598" s="13">
        <f>dados!I8513/100</f>
        <v>0.13449999999999998</v>
      </c>
      <c r="M8598" s="13">
        <f>dados!J8513/100</f>
        <v>0.1699</v>
      </c>
      <c r="N8598" s="13">
        <f>dados!K8513/100</f>
        <v>0.12</v>
      </c>
      <c r="O8598" s="13">
        <f>dados!L8513/100</f>
        <v>0</v>
      </c>
      <c r="P8598" s="12" t="str">
        <f>LEFT(Tabela2[[#This Row],[Código]],2)</f>
        <v>85</v>
      </c>
    </row>
    <row r="8599" spans="2:16" ht="15" customHeight="1" x14ac:dyDescent="0.25">
      <c r="B8599" s="31" t="str">
        <f>IF(Tabela2[[#This Row],[Tipo]] = 0,LOOKUP(Tabela2[[#This Row],[RESUMO]],Tabela3[Grupo],Tabela3[Meus produtos]),VLOOKUP(Tabela2[[#This Row],[Código]],Tabela4[[Código NBS/LC116]:[Meus serviços]],3,0))</f>
        <v>Não</v>
      </c>
      <c r="C8599" t="str">
        <f>IF(E8599=0,TEXT(dados!A8514,"00000000"),IF(E8599=2,TEXT(dados!A8514,"0000"),TEXT(dados!A8514,"#")))</f>
        <v>85021319</v>
      </c>
      <c r="D8599" t="str">
        <f>IF(dados!B8514=0,"",dados!B8514)</f>
        <v/>
      </c>
      <c r="E8599">
        <f>dados!C8514</f>
        <v>0</v>
      </c>
      <c r="F8599" t="str">
        <f>dados!D8514</f>
        <v>Outs.grupos eletrog.p/motor diesel,p&gt;375kva, corr.altern</v>
      </c>
      <c r="G8599"/>
      <c r="H8599"/>
      <c r="I8599"/>
      <c r="J8599"/>
      <c r="K8599" s="13"/>
      <c r="L8599" s="13">
        <f>dados!I8514/100</f>
        <v>0.13449999999999998</v>
      </c>
      <c r="M8599" s="13">
        <f>dados!J8514/100</f>
        <v>0.1699</v>
      </c>
      <c r="N8599" s="13">
        <f>dados!K8514/100</f>
        <v>0.12</v>
      </c>
      <c r="O8599" s="13">
        <f>dados!L8514/100</f>
        <v>0</v>
      </c>
      <c r="P8599" s="12" t="str">
        <f>LEFT(Tabela2[[#This Row],[Código]],2)</f>
        <v>85</v>
      </c>
    </row>
    <row r="8600" spans="2:16" ht="15" customHeight="1" x14ac:dyDescent="0.25">
      <c r="B8600" s="31" t="str">
        <f>IF(Tabela2[[#This Row],[Tipo]] = 0,LOOKUP(Tabela2[[#This Row],[RESUMO]],Tabela3[Grupo],Tabela3[Meus produtos]),VLOOKUP(Tabela2[[#This Row],[Código]],Tabela4[[Código NBS/LC116]:[Meus serviços]],3,0))</f>
        <v>Não</v>
      </c>
      <c r="C8600" t="str">
        <f>IF(E8600=0,TEXT(dados!A8515,"00000000"),IF(E8600=2,TEXT(dados!A8515,"0000"),TEXT(dados!A8515,"#")))</f>
        <v>85021390</v>
      </c>
      <c r="D8600" t="str">
        <f>IF(dados!B8515=0,"",dados!B8515)</f>
        <v/>
      </c>
      <c r="E8600">
        <f>dados!C8515</f>
        <v>0</v>
      </c>
      <c r="F8600" t="str">
        <f>dados!D8515</f>
        <v>Outros grupos eletrog.p/motor diesel,p&gt;375kva</v>
      </c>
      <c r="G8600"/>
      <c r="H8600"/>
      <c r="I8600"/>
      <c r="J8600"/>
      <c r="K8600" s="13"/>
      <c r="L8600" s="13">
        <f>dados!I8515/100</f>
        <v>0.13449999999999998</v>
      </c>
      <c r="M8600" s="13">
        <f>dados!J8515/100</f>
        <v>0.1699</v>
      </c>
      <c r="N8600" s="13">
        <f>dados!K8515/100</f>
        <v>0.12</v>
      </c>
      <c r="O8600" s="13">
        <f>dados!L8515/100</f>
        <v>0</v>
      </c>
      <c r="P8600" s="12" t="str">
        <f>LEFT(Tabela2[[#This Row],[Código]],2)</f>
        <v>85</v>
      </c>
    </row>
    <row r="8601" spans="2:16" ht="15" customHeight="1" x14ac:dyDescent="0.25">
      <c r="B8601" s="31" t="str">
        <f>IF(Tabela2[[#This Row],[Tipo]] = 0,LOOKUP(Tabela2[[#This Row],[RESUMO]],Tabela3[Grupo],Tabela3[Meus produtos]),VLOOKUP(Tabela2[[#This Row],[Código]],Tabela4[[Código NBS/LC116]:[Meus serviços]],3,0))</f>
        <v>Não</v>
      </c>
      <c r="C8601" t="str">
        <f>IF(E8601=0,TEXT(dados!A8516,"00000000"),IF(E8601=2,TEXT(dados!A8516,"0000"),TEXT(dados!A8516,"#")))</f>
        <v>85022011</v>
      </c>
      <c r="D8601" t="str">
        <f>IF(dados!B8516=0,"",dados!B8516)</f>
        <v/>
      </c>
      <c r="E8601">
        <f>dados!C8516</f>
        <v>0</v>
      </c>
      <c r="F8601" t="str">
        <f>dados!D8516</f>
        <v>Grupo eletrog.p/motor explosao,corr. altern. p&lt;=210kva</v>
      </c>
      <c r="G8601"/>
      <c r="H8601"/>
      <c r="I8601"/>
      <c r="J8601"/>
      <c r="K8601" s="13"/>
      <c r="L8601" s="13">
        <f>dados!I8516/100</f>
        <v>0.13449999999999998</v>
      </c>
      <c r="M8601" s="13">
        <f>dados!J8516/100</f>
        <v>0.1699</v>
      </c>
      <c r="N8601" s="13">
        <f>dados!K8516/100</f>
        <v>0.12</v>
      </c>
      <c r="O8601" s="13">
        <f>dados!L8516/100</f>
        <v>0</v>
      </c>
      <c r="P8601" s="12" t="str">
        <f>LEFT(Tabela2[[#This Row],[Código]],2)</f>
        <v>85</v>
      </c>
    </row>
    <row r="8602" spans="2:16" ht="15" customHeight="1" x14ac:dyDescent="0.25">
      <c r="B8602" s="31" t="str">
        <f>IF(Tabela2[[#This Row],[Tipo]] = 0,LOOKUP(Tabela2[[#This Row],[RESUMO]],Tabela3[Grupo],Tabela3[Meus produtos]),VLOOKUP(Tabela2[[#This Row],[Código]],Tabela4[[Código NBS/LC116]:[Meus serviços]],3,0))</f>
        <v>Não</v>
      </c>
      <c r="C8602" t="str">
        <f>IF(E8602=0,TEXT(dados!A8517,"00000000"),IF(E8602=2,TEXT(dados!A8517,"0000"),TEXT(dados!A8517,"#")))</f>
        <v>85022019</v>
      </c>
      <c r="D8602" t="str">
        <f>IF(dados!B8517=0,"",dados!B8517)</f>
        <v/>
      </c>
      <c r="E8602">
        <f>dados!C8517</f>
        <v>0</v>
      </c>
      <c r="F8602" t="str">
        <f>dados!D8517</f>
        <v>Outs.grupos eletrog.p/motor explosao,corr. altern.</v>
      </c>
      <c r="G8602"/>
      <c r="H8602"/>
      <c r="I8602"/>
      <c r="J8602"/>
      <c r="K8602" s="13"/>
      <c r="L8602" s="13">
        <f>dados!I8517/100</f>
        <v>0.13449999999999998</v>
      </c>
      <c r="M8602" s="13">
        <f>dados!J8517/100</f>
        <v>0.1545</v>
      </c>
      <c r="N8602" s="13">
        <f>dados!K8517/100</f>
        <v>0.12</v>
      </c>
      <c r="O8602" s="13">
        <f>dados!L8517/100</f>
        <v>0</v>
      </c>
      <c r="P8602" s="12" t="str">
        <f>LEFT(Tabela2[[#This Row],[Código]],2)</f>
        <v>85</v>
      </c>
    </row>
    <row r="8603" spans="2:16" ht="15" customHeight="1" x14ac:dyDescent="0.25">
      <c r="B8603" s="31" t="str">
        <f>IF(Tabela2[[#This Row],[Tipo]] = 0,LOOKUP(Tabela2[[#This Row],[RESUMO]],Tabela3[Grupo],Tabela3[Meus produtos]),VLOOKUP(Tabela2[[#This Row],[Código]],Tabela4[[Código NBS/LC116]:[Meus serviços]],3,0))</f>
        <v>Não</v>
      </c>
      <c r="C8603" t="str">
        <f>IF(E8603=0,TEXT(dados!A8518,"00000000"),IF(E8603=2,TEXT(dados!A8518,"0000"),TEXT(dados!A8518,"#")))</f>
        <v>85022090</v>
      </c>
      <c r="D8603" t="str">
        <f>IF(dados!B8518=0,"",dados!B8518)</f>
        <v/>
      </c>
      <c r="E8603">
        <f>dados!C8518</f>
        <v>0</v>
      </c>
      <c r="F8603" t="str">
        <f>dados!D8518</f>
        <v>Outros grupos eletrog.p/motor explosao</v>
      </c>
      <c r="G8603"/>
      <c r="H8603"/>
      <c r="I8603"/>
      <c r="J8603"/>
      <c r="K8603" s="13"/>
      <c r="L8603" s="13">
        <f>dados!I8518/100</f>
        <v>0.13449999999999998</v>
      </c>
      <c r="M8603" s="13">
        <f>dados!J8518/100</f>
        <v>0.1699</v>
      </c>
      <c r="N8603" s="13">
        <f>dados!K8518/100</f>
        <v>0.12</v>
      </c>
      <c r="O8603" s="13">
        <f>dados!L8518/100</f>
        <v>0</v>
      </c>
      <c r="P8603" s="12" t="str">
        <f>LEFT(Tabela2[[#This Row],[Código]],2)</f>
        <v>85</v>
      </c>
    </row>
    <row r="8604" spans="2:16" ht="15" customHeight="1" x14ac:dyDescent="0.25">
      <c r="B8604" s="31" t="str">
        <f>IF(Tabela2[[#This Row],[Tipo]] = 0,LOOKUP(Tabela2[[#This Row],[RESUMO]],Tabela3[Grupo],Tabela3[Meus produtos]),VLOOKUP(Tabela2[[#This Row],[Código]],Tabela4[[Código NBS/LC116]:[Meus serviços]],3,0))</f>
        <v>Não</v>
      </c>
      <c r="C8604" t="str">
        <f>IF(E8604=0,TEXT(dados!A8519,"00000000"),IF(E8604=2,TEXT(dados!A8519,"0000"),TEXT(dados!A8519,"#")))</f>
        <v>85023100</v>
      </c>
      <c r="D8604" t="str">
        <f>IF(dados!B8519=0,"",dados!B8519)</f>
        <v/>
      </c>
      <c r="E8604">
        <f>dados!C8519</f>
        <v>0</v>
      </c>
      <c r="F8604" t="str">
        <f>dados!D8519</f>
        <v>Outros grupos eletrog.de energia eolica</v>
      </c>
      <c r="G8604"/>
      <c r="H8604"/>
      <c r="I8604"/>
      <c r="J8604"/>
      <c r="K8604" s="13"/>
      <c r="L8604" s="13">
        <f>dados!I8519/100</f>
        <v>0.13449999999999998</v>
      </c>
      <c r="M8604" s="13">
        <f>dados!J8519/100</f>
        <v>0.17739999999999997</v>
      </c>
      <c r="N8604" s="13">
        <f>dados!K8519/100</f>
        <v>0.12</v>
      </c>
      <c r="O8604" s="13">
        <f>dados!L8519/100</f>
        <v>0</v>
      </c>
      <c r="P8604" s="12" t="str">
        <f>LEFT(Tabela2[[#This Row],[Código]],2)</f>
        <v>85</v>
      </c>
    </row>
    <row r="8605" spans="2:16" ht="15" customHeight="1" x14ac:dyDescent="0.25">
      <c r="B8605" s="31" t="str">
        <f>IF(Tabela2[[#This Row],[Tipo]] = 0,LOOKUP(Tabela2[[#This Row],[RESUMO]],Tabela3[Grupo],Tabela3[Meus produtos]),VLOOKUP(Tabela2[[#This Row],[Código]],Tabela4[[Código NBS/LC116]:[Meus serviços]],3,0))</f>
        <v>Não</v>
      </c>
      <c r="C8605" t="str">
        <f>IF(E8605=0,TEXT(dados!A8520,"00000000"),IF(E8605=2,TEXT(dados!A8520,"0000"),TEXT(dados!A8520,"#")))</f>
        <v>85023900</v>
      </c>
      <c r="D8605" t="str">
        <f>IF(dados!B8520=0,"",dados!B8520)</f>
        <v/>
      </c>
      <c r="E8605">
        <f>dados!C8520</f>
        <v>0</v>
      </c>
      <c r="F8605" t="str">
        <f>dados!D8520</f>
        <v>Outros grupos eletrog.</v>
      </c>
      <c r="G8605"/>
      <c r="H8605"/>
      <c r="I8605"/>
      <c r="J8605"/>
      <c r="K8605" s="13"/>
      <c r="L8605" s="13">
        <f>dados!I8520/100</f>
        <v>0.13449999999999998</v>
      </c>
      <c r="M8605" s="13">
        <f>dados!J8520/100</f>
        <v>0.16839999999999999</v>
      </c>
      <c r="N8605" s="13">
        <f>dados!K8520/100</f>
        <v>0.12</v>
      </c>
      <c r="O8605" s="13">
        <f>dados!L8520/100</f>
        <v>0</v>
      </c>
      <c r="P8605" s="12" t="str">
        <f>LEFT(Tabela2[[#This Row],[Código]],2)</f>
        <v>85</v>
      </c>
    </row>
    <row r="8606" spans="2:16" ht="15" customHeight="1" x14ac:dyDescent="0.25">
      <c r="B8606" s="31" t="str">
        <f>IF(Tabela2[[#This Row],[Tipo]] = 0,LOOKUP(Tabela2[[#This Row],[RESUMO]],Tabela3[Grupo],Tabela3[Meus produtos]),VLOOKUP(Tabela2[[#This Row],[Código]],Tabela4[[Código NBS/LC116]:[Meus serviços]],3,0))</f>
        <v>Não</v>
      </c>
      <c r="C8606" t="str">
        <f>IF(E8606=0,TEXT(dados!A8521,"00000000"),IF(E8606=2,TEXT(dados!A8521,"0000"),TEXT(dados!A8521,"#")))</f>
        <v>85024010</v>
      </c>
      <c r="D8606" t="str">
        <f>IF(dados!B8521=0,"",dados!B8521)</f>
        <v/>
      </c>
      <c r="E8606">
        <f>dados!C8521</f>
        <v>0</v>
      </c>
      <c r="F8606" t="str">
        <f>dados!D8521</f>
        <v>Conversores rotativos eletricos,de frequencia</v>
      </c>
      <c r="G8606"/>
      <c r="H8606"/>
      <c r="I8606"/>
      <c r="J8606"/>
      <c r="K8606" s="13"/>
      <c r="L8606" s="13">
        <f>dados!I8521/100</f>
        <v>0.13449999999999998</v>
      </c>
      <c r="M8606" s="13">
        <f>dados!J8521/100</f>
        <v>0.1699</v>
      </c>
      <c r="N8606" s="13">
        <f>dados!K8521/100</f>
        <v>0.12</v>
      </c>
      <c r="O8606" s="13">
        <f>dados!L8521/100</f>
        <v>0</v>
      </c>
      <c r="P8606" s="12" t="str">
        <f>LEFT(Tabela2[[#This Row],[Código]],2)</f>
        <v>85</v>
      </c>
    </row>
    <row r="8607" spans="2:16" ht="15" customHeight="1" x14ac:dyDescent="0.25">
      <c r="B8607" s="31" t="str">
        <f>IF(Tabela2[[#This Row],[Tipo]] = 0,LOOKUP(Tabela2[[#This Row],[RESUMO]],Tabela3[Grupo],Tabela3[Meus produtos]),VLOOKUP(Tabela2[[#This Row],[Código]],Tabela4[[Código NBS/LC116]:[Meus serviços]],3,0))</f>
        <v>Não</v>
      </c>
      <c r="C8607" t="str">
        <f>IF(E8607=0,TEXT(dados!A8522,"00000000"),IF(E8607=2,TEXT(dados!A8522,"0000"),TEXT(dados!A8522,"#")))</f>
        <v>85024090</v>
      </c>
      <c r="D8607" t="str">
        <f>IF(dados!B8522=0,"",dados!B8522)</f>
        <v/>
      </c>
      <c r="E8607">
        <f>dados!C8522</f>
        <v>0</v>
      </c>
      <c r="F8607" t="str">
        <f>dados!D8522</f>
        <v>Outros conversores rotativos eletricos</v>
      </c>
      <c r="G8607"/>
      <c r="H8607"/>
      <c r="I8607"/>
      <c r="J8607"/>
      <c r="K8607" s="13"/>
      <c r="L8607" s="13">
        <f>dados!I8522/100</f>
        <v>0.13449999999999998</v>
      </c>
      <c r="M8607" s="13">
        <f>dados!J8522/100</f>
        <v>0.1699</v>
      </c>
      <c r="N8607" s="13">
        <f>dados!K8522/100</f>
        <v>0.12</v>
      </c>
      <c r="O8607" s="13">
        <f>dados!L8522/100</f>
        <v>0</v>
      </c>
      <c r="P8607" s="12" t="str">
        <f>LEFT(Tabela2[[#This Row],[Código]],2)</f>
        <v>85</v>
      </c>
    </row>
    <row r="8608" spans="2:16" ht="15" customHeight="1" x14ac:dyDescent="0.25">
      <c r="B8608" s="31" t="str">
        <f>IF(Tabela2[[#This Row],[Tipo]] = 0,LOOKUP(Tabela2[[#This Row],[RESUMO]],Tabela3[Grupo],Tabela3[Meus produtos]),VLOOKUP(Tabela2[[#This Row],[Código]],Tabela4[[Código NBS/LC116]:[Meus serviços]],3,0))</f>
        <v>Não</v>
      </c>
      <c r="C8608" t="str">
        <f>IF(E8608=0,TEXT(dados!A8523,"00000000"),IF(E8608=2,TEXT(dados!A8523,"0000"),TEXT(dados!A8523,"#")))</f>
        <v>85030010</v>
      </c>
      <c r="D8608" t="str">
        <f>IF(dados!B8523=0,"",dados!B8523)</f>
        <v/>
      </c>
      <c r="E8608">
        <f>dados!C8523</f>
        <v>0</v>
      </c>
      <c r="F8608" t="str">
        <f>dados!D8523</f>
        <v>Partes de motores/geradores de pot&lt;=75kva</v>
      </c>
      <c r="G8608"/>
      <c r="H8608"/>
      <c r="I8608"/>
      <c r="J8608"/>
      <c r="K8608" s="13"/>
      <c r="L8608" s="13">
        <f>dados!I8523/100</f>
        <v>0.1429</v>
      </c>
      <c r="M8608" s="13">
        <f>dados!J8523/100</f>
        <v>0.17829999999999999</v>
      </c>
      <c r="N8608" s="13">
        <f>dados!K8523/100</f>
        <v>0.18</v>
      </c>
      <c r="O8608" s="13">
        <f>dados!L8523/100</f>
        <v>0</v>
      </c>
      <c r="P8608" s="12" t="str">
        <f>LEFT(Tabela2[[#This Row],[Código]],2)</f>
        <v>85</v>
      </c>
    </row>
    <row r="8609" spans="2:16" ht="15" customHeight="1" x14ac:dyDescent="0.25">
      <c r="B8609" s="31" t="str">
        <f>IF(Tabela2[[#This Row],[Tipo]] = 0,LOOKUP(Tabela2[[#This Row],[RESUMO]],Tabela3[Grupo],Tabela3[Meus produtos]),VLOOKUP(Tabela2[[#This Row],[Código]],Tabela4[[Código NBS/LC116]:[Meus serviços]],3,0))</f>
        <v>Não</v>
      </c>
      <c r="C8609" t="str">
        <f>IF(E8609=0,TEXT(dados!A8524,"00000000"),IF(E8609=2,TEXT(dados!A8524,"0000"),TEXT(dados!A8524,"#")))</f>
        <v>85030090</v>
      </c>
      <c r="D8609" t="str">
        <f>IF(dados!B8524=0,"",dados!B8524)</f>
        <v/>
      </c>
      <c r="E8609">
        <f>dados!C8524</f>
        <v>0</v>
      </c>
      <c r="F8609" t="str">
        <f>dados!D8524</f>
        <v>Partes de outs.motores/geradores/grupos eletrog.etc.</v>
      </c>
      <c r="G8609"/>
      <c r="H8609"/>
      <c r="I8609"/>
      <c r="J8609"/>
      <c r="K8609" s="13"/>
      <c r="L8609" s="13">
        <f>dados!I8524/100</f>
        <v>0.1429</v>
      </c>
      <c r="M8609" s="13">
        <f>dados!J8524/100</f>
        <v>0.17829999999999999</v>
      </c>
      <c r="N8609" s="13">
        <f>dados!K8524/100</f>
        <v>0.18</v>
      </c>
      <c r="O8609" s="13">
        <f>dados!L8524/100</f>
        <v>0</v>
      </c>
      <c r="P8609" s="12" t="str">
        <f>LEFT(Tabela2[[#This Row],[Código]],2)</f>
        <v>85</v>
      </c>
    </row>
    <row r="8610" spans="2:16" ht="15" customHeight="1" x14ac:dyDescent="0.25">
      <c r="B8610" s="31" t="str">
        <f>IF(Tabela2[[#This Row],[Tipo]] = 0,LOOKUP(Tabela2[[#This Row],[RESUMO]],Tabela3[Grupo],Tabela3[Meus produtos]),VLOOKUP(Tabela2[[#This Row],[Código]],Tabela4[[Código NBS/LC116]:[Meus serviços]],3,0))</f>
        <v>Não</v>
      </c>
      <c r="C8610" t="str">
        <f>IF(E8610=0,TEXT(dados!A8525,"00000000"),IF(E8610=2,TEXT(dados!A8525,"0000"),TEXT(dados!A8525,"#")))</f>
        <v>85030090</v>
      </c>
      <c r="D8610">
        <f>IF(dados!B8525=0,"",dados!B8525)</f>
        <v>1</v>
      </c>
      <c r="E8610">
        <f>dados!C8525</f>
        <v>0</v>
      </c>
      <c r="F8610" t="str">
        <f>dados!D8525</f>
        <v>Partes utilizadas exclusiva ou principalmente em aerogeradores classificados no codigo 8502.31.00</v>
      </c>
      <c r="G8610"/>
      <c r="H8610"/>
      <c r="I8610"/>
      <c r="J8610"/>
      <c r="K8610" s="13"/>
      <c r="L8610" s="13">
        <f>dados!I8525/100</f>
        <v>0.13449999999999998</v>
      </c>
      <c r="M8610" s="13">
        <f>dados!J8525/100</f>
        <v>0.1699</v>
      </c>
      <c r="N8610" s="13">
        <f>dados!K8525/100</f>
        <v>0.18</v>
      </c>
      <c r="O8610" s="13">
        <f>dados!L8525/100</f>
        <v>0</v>
      </c>
      <c r="P8610" s="12" t="str">
        <f>LEFT(Tabela2[[#This Row],[Código]],2)</f>
        <v>85</v>
      </c>
    </row>
    <row r="8611" spans="2:16" ht="15" customHeight="1" x14ac:dyDescent="0.25">
      <c r="B8611" s="31" t="str">
        <f>IF(Tabela2[[#This Row],[Tipo]] = 0,LOOKUP(Tabela2[[#This Row],[RESUMO]],Tabela3[Grupo],Tabela3[Meus produtos]),VLOOKUP(Tabela2[[#This Row],[Código]],Tabela4[[Código NBS/LC116]:[Meus serviços]],3,0))</f>
        <v>Não</v>
      </c>
      <c r="C8611" t="str">
        <f>IF(E8611=0,TEXT(dados!A8526,"00000000"),IF(E8611=2,TEXT(dados!A8526,"0000"),TEXT(dados!A8526,"#")))</f>
        <v>85041000</v>
      </c>
      <c r="D8611" t="str">
        <f>IF(dados!B8526=0,"",dados!B8526)</f>
        <v/>
      </c>
      <c r="E8611">
        <f>dados!C8526</f>
        <v>0</v>
      </c>
      <c r="F8611" t="str">
        <f>dados!D8526</f>
        <v>Reatores p/lampadas/tubos de descargas</v>
      </c>
      <c r="G8611"/>
      <c r="H8611"/>
      <c r="I8611"/>
      <c r="J8611"/>
      <c r="K8611" s="13"/>
      <c r="L8611" s="13">
        <f>dados!I8526/100</f>
        <v>0.16600000000000001</v>
      </c>
      <c r="M8611" s="13">
        <f>dados!J8526/100</f>
        <v>0.32539999999999997</v>
      </c>
      <c r="N8611" s="13">
        <f>dados!K8526/100</f>
        <v>0.12</v>
      </c>
      <c r="O8611" s="13">
        <f>dados!L8526/100</f>
        <v>0</v>
      </c>
      <c r="P8611" s="12" t="str">
        <f>LEFT(Tabela2[[#This Row],[Código]],2)</f>
        <v>85</v>
      </c>
    </row>
    <row r="8612" spans="2:16" ht="15" customHeight="1" x14ac:dyDescent="0.25">
      <c r="B8612" s="31" t="str">
        <f>IF(Tabela2[[#This Row],[Tipo]] = 0,LOOKUP(Tabela2[[#This Row],[RESUMO]],Tabela3[Grupo],Tabela3[Meus produtos]),VLOOKUP(Tabela2[[#This Row],[Código]],Tabela4[[Código NBS/LC116]:[Meus serviços]],3,0))</f>
        <v>Não</v>
      </c>
      <c r="C8612" t="str">
        <f>IF(E8612=0,TEXT(dados!A8527,"00000000"),IF(E8612=2,TEXT(dados!A8527,"0000"),TEXT(dados!A8527,"#")))</f>
        <v>85042100</v>
      </c>
      <c r="D8612" t="str">
        <f>IF(dados!B8527=0,"",dados!B8527)</f>
        <v/>
      </c>
      <c r="E8612">
        <f>dados!C8527</f>
        <v>0</v>
      </c>
      <c r="F8612" t="str">
        <f>dados!D8527</f>
        <v>Transformador de dieletrico liquido, pot&lt;=650kva</v>
      </c>
      <c r="G8612"/>
      <c r="H8612"/>
      <c r="I8612"/>
      <c r="J8612"/>
      <c r="K8612" s="13"/>
      <c r="L8612" s="13">
        <f>dados!I8527/100</f>
        <v>0.13449999999999998</v>
      </c>
      <c r="M8612" s="13">
        <f>dados!J8527/100</f>
        <v>0.20149999999999998</v>
      </c>
      <c r="N8612" s="13">
        <f>dados!K8527/100</f>
        <v>0.12</v>
      </c>
      <c r="O8612" s="13">
        <f>dados!L8527/100</f>
        <v>0</v>
      </c>
      <c r="P8612" s="12" t="str">
        <f>LEFT(Tabela2[[#This Row],[Código]],2)</f>
        <v>85</v>
      </c>
    </row>
    <row r="8613" spans="2:16" ht="15" customHeight="1" x14ac:dyDescent="0.25">
      <c r="B8613" s="31" t="str">
        <f>IF(Tabela2[[#This Row],[Tipo]] = 0,LOOKUP(Tabela2[[#This Row],[RESUMO]],Tabela3[Grupo],Tabela3[Meus produtos]),VLOOKUP(Tabela2[[#This Row],[Código]],Tabela4[[Código NBS/LC116]:[Meus serviços]],3,0))</f>
        <v>Não</v>
      </c>
      <c r="C8613" t="str">
        <f>IF(E8613=0,TEXT(dados!A8528,"00000000"),IF(E8613=2,TEXT(dados!A8528,"0000"),TEXT(dados!A8528,"#")))</f>
        <v>85042200</v>
      </c>
      <c r="D8613" t="str">
        <f>IF(dados!B8528=0,"",dados!B8528)</f>
        <v/>
      </c>
      <c r="E8613">
        <f>dados!C8528</f>
        <v>0</v>
      </c>
      <c r="F8613" t="str">
        <f>dados!D8528</f>
        <v>Transformador de dieletrico liquido, 650&lt;pot&lt;=10000kva</v>
      </c>
      <c r="G8613"/>
      <c r="H8613"/>
      <c r="I8613"/>
      <c r="J8613"/>
      <c r="K8613" s="13"/>
      <c r="L8613" s="13">
        <f>dados!I8528/100</f>
        <v>0.13449999999999998</v>
      </c>
      <c r="M8613" s="13">
        <f>dados!J8528/100</f>
        <v>0.20149999999999998</v>
      </c>
      <c r="N8613" s="13">
        <f>dados!K8528/100</f>
        <v>0.12</v>
      </c>
      <c r="O8613" s="13">
        <f>dados!L8528/100</f>
        <v>0</v>
      </c>
      <c r="P8613" s="12" t="str">
        <f>LEFT(Tabela2[[#This Row],[Código]],2)</f>
        <v>85</v>
      </c>
    </row>
    <row r="8614" spans="2:16" ht="15" customHeight="1" x14ac:dyDescent="0.25">
      <c r="B8614" s="31" t="str">
        <f>IF(Tabela2[[#This Row],[Tipo]] = 0,LOOKUP(Tabela2[[#This Row],[RESUMO]],Tabela3[Grupo],Tabela3[Meus produtos]),VLOOKUP(Tabela2[[#This Row],[Código]],Tabela4[[Código NBS/LC116]:[Meus serviços]],3,0))</f>
        <v>Não</v>
      </c>
      <c r="C8614" t="str">
        <f>IF(E8614=0,TEXT(dados!A8529,"00000000"),IF(E8614=2,TEXT(dados!A8529,"0000"),TEXT(dados!A8529,"#")))</f>
        <v>85042300</v>
      </c>
      <c r="D8614" t="str">
        <f>IF(dados!B8529=0,"",dados!B8529)</f>
        <v/>
      </c>
      <c r="E8614">
        <f>dados!C8529</f>
        <v>0</v>
      </c>
      <c r="F8614" t="str">
        <f>dados!D8529</f>
        <v>Transformador de dieletrico liquido, pot&gt;10000kva</v>
      </c>
      <c r="G8614"/>
      <c r="H8614"/>
      <c r="I8614"/>
      <c r="J8614"/>
      <c r="K8614" s="13"/>
      <c r="L8614" s="13">
        <f>dados!I8529/100</f>
        <v>0.13449999999999998</v>
      </c>
      <c r="M8614" s="13">
        <f>dados!J8529/100</f>
        <v>0.20149999999999998</v>
      </c>
      <c r="N8614" s="13">
        <f>dados!K8529/100</f>
        <v>0.12</v>
      </c>
      <c r="O8614" s="13">
        <f>dados!L8529/100</f>
        <v>0</v>
      </c>
      <c r="P8614" s="12" t="str">
        <f>LEFT(Tabela2[[#This Row],[Código]],2)</f>
        <v>85</v>
      </c>
    </row>
    <row r="8615" spans="2:16" ht="15" customHeight="1" x14ac:dyDescent="0.25">
      <c r="B8615" s="31" t="str">
        <f>IF(Tabela2[[#This Row],[Tipo]] = 0,LOOKUP(Tabela2[[#This Row],[RESUMO]],Tabela3[Grupo],Tabela3[Meus produtos]),VLOOKUP(Tabela2[[#This Row],[Código]],Tabela4[[Código NBS/LC116]:[Meus serviços]],3,0))</f>
        <v>Não</v>
      </c>
      <c r="C8615" t="str">
        <f>IF(E8615=0,TEXT(dados!A8530,"00000000"),IF(E8615=2,TEXT(dados!A8530,"0000"),TEXT(dados!A8530,"#")))</f>
        <v>85043111</v>
      </c>
      <c r="D8615" t="str">
        <f>IF(dados!B8530=0,"",dados!B8530)</f>
        <v/>
      </c>
      <c r="E8615">
        <f>dados!C8530</f>
        <v>0</v>
      </c>
      <c r="F8615" t="str">
        <f>dados!D8530</f>
        <v>Transformador eletr.pot&lt;=1kva,p/freq&lt;=60hz,de corrente</v>
      </c>
      <c r="G8615"/>
      <c r="H8615"/>
      <c r="I8615"/>
      <c r="J8615"/>
      <c r="K8615" s="13"/>
      <c r="L8615" s="13">
        <f>dados!I8530/100</f>
        <v>0.16010000000000002</v>
      </c>
      <c r="M8615" s="13">
        <f>dados!J8530/100</f>
        <v>0.23870000000000002</v>
      </c>
      <c r="N8615" s="13">
        <f>dados!K8530/100</f>
        <v>0.18</v>
      </c>
      <c r="O8615" s="13">
        <f>dados!L8530/100</f>
        <v>0</v>
      </c>
      <c r="P8615" s="12" t="str">
        <f>LEFT(Tabela2[[#This Row],[Código]],2)</f>
        <v>85</v>
      </c>
    </row>
    <row r="8616" spans="2:16" ht="15" customHeight="1" x14ac:dyDescent="0.25">
      <c r="B8616" s="31" t="str">
        <f>IF(Tabela2[[#This Row],[Tipo]] = 0,LOOKUP(Tabela2[[#This Row],[RESUMO]],Tabela3[Grupo],Tabela3[Meus produtos]),VLOOKUP(Tabela2[[#This Row],[Código]],Tabela4[[Código NBS/LC116]:[Meus serviços]],3,0))</f>
        <v>Não</v>
      </c>
      <c r="C8616" t="str">
        <f>IF(E8616=0,TEXT(dados!A8531,"00000000"),IF(E8616=2,TEXT(dados!A8531,"0000"),TEXT(dados!A8531,"#")))</f>
        <v>85043119</v>
      </c>
      <c r="D8616" t="str">
        <f>IF(dados!B8531=0,"",dados!B8531)</f>
        <v/>
      </c>
      <c r="E8616">
        <f>dados!C8531</f>
        <v>0</v>
      </c>
      <c r="F8616" t="str">
        <f>dados!D8531</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616"/>
      <c r="H8616"/>
      <c r="I8616"/>
      <c r="J8616"/>
      <c r="K8616" s="13"/>
      <c r="L8616" s="13">
        <f>dados!I8531/100</f>
        <v>0.16010000000000002</v>
      </c>
      <c r="M8616" s="13">
        <f>dados!J8531/100</f>
        <v>0.24420000000000003</v>
      </c>
      <c r="N8616" s="13">
        <f>dados!K8531/100</f>
        <v>0.12</v>
      </c>
      <c r="O8616" s="13">
        <f>dados!L8531/100</f>
        <v>0</v>
      </c>
      <c r="P8616" s="12" t="str">
        <f>LEFT(Tabela2[[#This Row],[Código]],2)</f>
        <v>85</v>
      </c>
    </row>
    <row r="8617" spans="2:16" ht="15" customHeight="1" x14ac:dyDescent="0.25">
      <c r="B8617" s="31" t="str">
        <f>IF(Tabela2[[#This Row],[Tipo]] = 0,LOOKUP(Tabela2[[#This Row],[RESUMO]],Tabela3[Grupo],Tabela3[Meus produtos]),VLOOKUP(Tabela2[[#This Row],[Código]],Tabela4[[Código NBS/LC116]:[Meus serviços]],3,0))</f>
        <v>Não</v>
      </c>
      <c r="C8617" t="str">
        <f>IF(E8617=0,TEXT(dados!A8532,"00000000"),IF(E8617=2,TEXT(dados!A8532,"0000"),TEXT(dados!A8532,"#")))</f>
        <v>85043191</v>
      </c>
      <c r="D8617" t="str">
        <f>IF(dados!B8532=0,"",dados!B8532)</f>
        <v/>
      </c>
      <c r="E8617">
        <f>dados!C8532</f>
        <v>0</v>
      </c>
      <c r="F8617" t="str">
        <f>dados!D8532</f>
        <v>Transformador eletr.pot&lt;=1kva,saida horiz.t&gt;18kv,etc.</v>
      </c>
      <c r="G8617"/>
      <c r="H8617"/>
      <c r="I8617"/>
      <c r="J8617"/>
      <c r="K8617" s="13"/>
      <c r="L8617" s="13">
        <f>dados!I8532/100</f>
        <v>0.1477</v>
      </c>
      <c r="M8617" s="13">
        <f>dados!J8532/100</f>
        <v>0.16769999999999999</v>
      </c>
      <c r="N8617" s="13">
        <f>dados!K8532/100</f>
        <v>0.18</v>
      </c>
      <c r="O8617" s="13">
        <f>dados!L8532/100</f>
        <v>0</v>
      </c>
      <c r="P8617" s="12" t="str">
        <f>LEFT(Tabela2[[#This Row],[Código]],2)</f>
        <v>85</v>
      </c>
    </row>
    <row r="8618" spans="2:16" ht="15" customHeight="1" x14ac:dyDescent="0.25">
      <c r="B8618" s="31" t="str">
        <f>IF(Tabela2[[#This Row],[Tipo]] = 0,LOOKUP(Tabela2[[#This Row],[RESUMO]],Tabela3[Grupo],Tabela3[Meus produtos]),VLOOKUP(Tabela2[[#This Row],[Código]],Tabela4[[Código NBS/LC116]:[Meus serviços]],3,0))</f>
        <v>Não</v>
      </c>
      <c r="C8618" t="str">
        <f>IF(E8618=0,TEXT(dados!A8533,"00000000"),IF(E8618=2,TEXT(dados!A8533,"0000"),TEXT(dados!A8533,"#")))</f>
        <v>85043192</v>
      </c>
      <c r="D8618" t="str">
        <f>IF(dados!B8533=0,"",dados!B8533)</f>
        <v/>
      </c>
      <c r="E8618">
        <f>dados!C8533</f>
        <v>0</v>
      </c>
      <c r="F8618" t="str">
        <f>dados!D8533</f>
        <v>Transformador eletr.pot&lt;=1kva,de fi,deteccao, foco,etc.</v>
      </c>
      <c r="G8618"/>
      <c r="H8618"/>
      <c r="I8618"/>
      <c r="J8618"/>
      <c r="K8618" s="13"/>
      <c r="L8618" s="13">
        <f>dados!I8533/100</f>
        <v>0.18280000000000002</v>
      </c>
      <c r="M8618" s="13">
        <f>dados!J8533/100</f>
        <v>0.26140000000000002</v>
      </c>
      <c r="N8618" s="13">
        <f>dados!K8533/100</f>
        <v>0.18</v>
      </c>
      <c r="O8618" s="13">
        <f>dados!L8533/100</f>
        <v>0</v>
      </c>
      <c r="P8618" s="12" t="str">
        <f>LEFT(Tabela2[[#This Row],[Código]],2)</f>
        <v>85</v>
      </c>
    </row>
    <row r="8619" spans="2:16" ht="15" customHeight="1" x14ac:dyDescent="0.25">
      <c r="B8619" s="31" t="str">
        <f>IF(Tabela2[[#This Row],[Tipo]] = 0,LOOKUP(Tabela2[[#This Row],[RESUMO]],Tabela3[Grupo],Tabela3[Meus produtos]),VLOOKUP(Tabela2[[#This Row],[Código]],Tabela4[[Código NBS/LC116]:[Meus serviços]],3,0))</f>
        <v>Não</v>
      </c>
      <c r="C8619" t="str">
        <f>IF(E8619=0,TEXT(dados!A8534,"00000000"),IF(E8619=2,TEXT(dados!A8534,"0000"),TEXT(dados!A8534,"#")))</f>
        <v>85043193</v>
      </c>
      <c r="D8619" t="str">
        <f>IF(dados!B8534=0,"",dados!B8534)</f>
        <v/>
      </c>
      <c r="E8619">
        <f>dados!C8534</f>
        <v>0</v>
      </c>
      <c r="F8619" t="str">
        <f>dados!D8534</f>
        <v xml:space="preserve">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 de largura e comprimento nao superior a 50 mm e altura nao superior a 25 mm proprios para montagem por insercao PTH Pin </v>
      </c>
      <c r="G8619"/>
      <c r="H8619"/>
      <c r="I8619"/>
      <c r="J8619"/>
      <c r="K8619" s="13"/>
      <c r="L8619" s="13">
        <f>dados!I8534/100</f>
        <v>0.16010000000000002</v>
      </c>
      <c r="M8619" s="13">
        <f>dados!J8534/100</f>
        <v>0.18010000000000001</v>
      </c>
      <c r="N8619" s="13">
        <f>dados!K8534/100</f>
        <v>0.18</v>
      </c>
      <c r="O8619" s="13">
        <f>dados!L8534/100</f>
        <v>0</v>
      </c>
      <c r="P8619" s="12" t="str">
        <f>LEFT(Tabela2[[#This Row],[Código]],2)</f>
        <v>85</v>
      </c>
    </row>
    <row r="8620" spans="2:16" ht="15" customHeight="1" x14ac:dyDescent="0.25">
      <c r="B8620" s="31" t="str">
        <f>IF(Tabela2[[#This Row],[Tipo]] = 0,LOOKUP(Tabela2[[#This Row],[RESUMO]],Tabela3[Grupo],Tabela3[Meus produtos]),VLOOKUP(Tabela2[[#This Row],[Código]],Tabela4[[Código NBS/LC116]:[Meus serviços]],3,0))</f>
        <v>Não</v>
      </c>
      <c r="C8620" t="str">
        <f>IF(E8620=0,TEXT(dados!A8535,"00000000"),IF(E8620=2,TEXT(dados!A8535,"0000"),TEXT(dados!A8535,"#")))</f>
        <v>85043199</v>
      </c>
      <c r="D8620" t="str">
        <f>IF(dados!B8535=0,"",dados!B8535)</f>
        <v/>
      </c>
      <c r="E8620">
        <f>dados!C8535</f>
        <v>0</v>
      </c>
      <c r="F8620" t="str">
        <f>dados!D8535</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620"/>
      <c r="H8620"/>
      <c r="I8620"/>
      <c r="J8620"/>
      <c r="K8620" s="13"/>
      <c r="L8620" s="13">
        <f>dados!I8535/100</f>
        <v>0.16010000000000002</v>
      </c>
      <c r="M8620" s="13">
        <f>dados!J8535/100</f>
        <v>0.23870000000000002</v>
      </c>
      <c r="N8620" s="13">
        <f>dados!K8535/100</f>
        <v>0.12</v>
      </c>
      <c r="O8620" s="13">
        <f>dados!L8535/100</f>
        <v>0</v>
      </c>
      <c r="P8620" s="12" t="str">
        <f>LEFT(Tabela2[[#This Row],[Código]],2)</f>
        <v>85</v>
      </c>
    </row>
    <row r="8621" spans="2:16" ht="15" customHeight="1" x14ac:dyDescent="0.25">
      <c r="B8621" s="31" t="str">
        <f>IF(Tabela2[[#This Row],[Tipo]] = 0,LOOKUP(Tabela2[[#This Row],[RESUMO]],Tabela3[Grupo],Tabela3[Meus produtos]),VLOOKUP(Tabela2[[#This Row],[Código]],Tabela4[[Código NBS/LC116]:[Meus serviços]],3,0))</f>
        <v>Não</v>
      </c>
      <c r="C8621" t="str">
        <f>IF(E8621=0,TEXT(dados!A8536,"00000000"),IF(E8621=2,TEXT(dados!A8536,"0000"),TEXT(dados!A8536,"#")))</f>
        <v>85043199</v>
      </c>
      <c r="D8621">
        <f>IF(dados!B8536=0,"",dados!B8536)</f>
        <v>1</v>
      </c>
      <c r="E8621">
        <f>dados!C8536</f>
        <v>0</v>
      </c>
      <c r="F8621" t="str">
        <f>dados!D8536</f>
        <v>Transformadores de deflexao “yokes” , para tubos de raios catodicos</v>
      </c>
      <c r="G8621"/>
      <c r="H8621"/>
      <c r="I8621"/>
      <c r="J8621"/>
      <c r="K8621" s="13"/>
      <c r="L8621" s="13">
        <f>dados!I8536/100</f>
        <v>0.18280000000000002</v>
      </c>
      <c r="M8621" s="13">
        <f>dados!J8536/100</f>
        <v>0.26140000000000002</v>
      </c>
      <c r="N8621" s="13">
        <f>dados!K8536/100</f>
        <v>0.12</v>
      </c>
      <c r="O8621" s="13">
        <f>dados!L8536/100</f>
        <v>0</v>
      </c>
      <c r="P8621" s="12" t="str">
        <f>LEFT(Tabela2[[#This Row],[Código]],2)</f>
        <v>85</v>
      </c>
    </row>
    <row r="8622" spans="2:16" ht="15" customHeight="1" x14ac:dyDescent="0.25">
      <c r="B8622" s="31" t="str">
        <f>IF(Tabela2[[#This Row],[Tipo]] = 0,LOOKUP(Tabela2[[#This Row],[RESUMO]],Tabela3[Grupo],Tabela3[Meus produtos]),VLOOKUP(Tabela2[[#This Row],[Código]],Tabela4[[Código NBS/LC116]:[Meus serviços]],3,0))</f>
        <v>Não</v>
      </c>
      <c r="C8622" t="str">
        <f>IF(E8622=0,TEXT(dados!A8537,"00000000"),IF(E8622=2,TEXT(dados!A8537,"0000"),TEXT(dados!A8537,"#")))</f>
        <v>85043211</v>
      </c>
      <c r="D8622" t="str">
        <f>IF(dados!B8537=0,"",dados!B8537)</f>
        <v/>
      </c>
      <c r="E8622">
        <f>dados!C8537</f>
        <v>0</v>
      </c>
      <c r="F8622" t="str">
        <f>dados!D8537</f>
        <v>Transformador eletr.1kva&lt;pot&lt;=3kva, p/freq&lt;=60hz</v>
      </c>
      <c r="G8622"/>
      <c r="H8622"/>
      <c r="I8622"/>
      <c r="J8622"/>
      <c r="K8622" s="13"/>
      <c r="L8622" s="13">
        <f>dados!I8537/100</f>
        <v>0.13449999999999998</v>
      </c>
      <c r="M8622" s="13">
        <f>dados!J8537/100</f>
        <v>0.21309999999999998</v>
      </c>
      <c r="N8622" s="13">
        <f>dados!K8537/100</f>
        <v>0.12</v>
      </c>
      <c r="O8622" s="13">
        <f>dados!L8537/100</f>
        <v>0</v>
      </c>
      <c r="P8622" s="12" t="str">
        <f>LEFT(Tabela2[[#This Row],[Código]],2)</f>
        <v>85</v>
      </c>
    </row>
    <row r="8623" spans="2:16" ht="15" customHeight="1" x14ac:dyDescent="0.25">
      <c r="B8623" s="31" t="str">
        <f>IF(Tabela2[[#This Row],[Tipo]] = 0,LOOKUP(Tabela2[[#This Row],[RESUMO]],Tabela3[Grupo],Tabela3[Meus produtos]),VLOOKUP(Tabela2[[#This Row],[Código]],Tabela4[[Código NBS/LC116]:[Meus serviços]],3,0))</f>
        <v>Não</v>
      </c>
      <c r="C8623" t="str">
        <f>IF(E8623=0,TEXT(dados!A8538,"00000000"),IF(E8623=2,TEXT(dados!A8538,"0000"),TEXT(dados!A8538,"#")))</f>
        <v>85043219</v>
      </c>
      <c r="D8623" t="str">
        <f>IF(dados!B8538=0,"",dados!B8538)</f>
        <v/>
      </c>
      <c r="E8623">
        <f>dados!C8538</f>
        <v>0</v>
      </c>
      <c r="F8623" t="str">
        <f>dados!D8538</f>
        <v>Outros transformadores eletr.1kva&lt;pot&lt;=3kva</v>
      </c>
      <c r="G8623"/>
      <c r="H8623"/>
      <c r="I8623"/>
      <c r="J8623"/>
      <c r="K8623" s="13"/>
      <c r="L8623" s="13">
        <f>dados!I8538/100</f>
        <v>0.13449999999999998</v>
      </c>
      <c r="M8623" s="13">
        <f>dados!J8538/100</f>
        <v>0.21309999999999998</v>
      </c>
      <c r="N8623" s="13">
        <f>dados!K8538/100</f>
        <v>0.12</v>
      </c>
      <c r="O8623" s="13">
        <f>dados!L8538/100</f>
        <v>0</v>
      </c>
      <c r="P8623" s="12" t="str">
        <f>LEFT(Tabela2[[#This Row],[Código]],2)</f>
        <v>85</v>
      </c>
    </row>
    <row r="8624" spans="2:16" ht="15" customHeight="1" x14ac:dyDescent="0.25">
      <c r="B8624" s="31" t="str">
        <f>IF(Tabela2[[#This Row],[Tipo]] = 0,LOOKUP(Tabela2[[#This Row],[RESUMO]],Tabela3[Grupo],Tabela3[Meus produtos]),VLOOKUP(Tabela2[[#This Row],[Código]],Tabela4[[Código NBS/LC116]:[Meus serviços]],3,0))</f>
        <v>Não</v>
      </c>
      <c r="C8624" t="str">
        <f>IF(E8624=0,TEXT(dados!A8539,"00000000"),IF(E8624=2,TEXT(dados!A8539,"0000"),TEXT(dados!A8539,"#")))</f>
        <v>85043221</v>
      </c>
      <c r="D8624" t="str">
        <f>IF(dados!B8539=0,"",dados!B8539)</f>
        <v/>
      </c>
      <c r="E8624">
        <f>dados!C8539</f>
        <v>0</v>
      </c>
      <c r="F8624" t="str">
        <f>dados!D8539</f>
        <v>Transformador eletr.3kva&lt;pot&lt;=16kva, p/freq&lt;=60hz</v>
      </c>
      <c r="G8624"/>
      <c r="H8624"/>
      <c r="I8624"/>
      <c r="J8624"/>
      <c r="K8624" s="13"/>
      <c r="L8624" s="13">
        <f>dados!I8539/100</f>
        <v>0.13449999999999998</v>
      </c>
      <c r="M8624" s="13">
        <f>dados!J8539/100</f>
        <v>0.21309999999999998</v>
      </c>
      <c r="N8624" s="13">
        <f>dados!K8539/100</f>
        <v>0.12</v>
      </c>
      <c r="O8624" s="13">
        <f>dados!L8539/100</f>
        <v>0</v>
      </c>
      <c r="P8624" s="12" t="str">
        <f>LEFT(Tabela2[[#This Row],[Código]],2)</f>
        <v>85</v>
      </c>
    </row>
    <row r="8625" spans="2:16" ht="15" customHeight="1" x14ac:dyDescent="0.25">
      <c r="B8625" s="31" t="str">
        <f>IF(Tabela2[[#This Row],[Tipo]] = 0,LOOKUP(Tabela2[[#This Row],[RESUMO]],Tabela3[Grupo],Tabela3[Meus produtos]),VLOOKUP(Tabela2[[#This Row],[Código]],Tabela4[[Código NBS/LC116]:[Meus serviços]],3,0))</f>
        <v>Não</v>
      </c>
      <c r="C8625" t="str">
        <f>IF(E8625=0,TEXT(dados!A8540,"00000000"),IF(E8625=2,TEXT(dados!A8540,"0000"),TEXT(dados!A8540,"#")))</f>
        <v>85043229</v>
      </c>
      <c r="D8625" t="str">
        <f>IF(dados!B8540=0,"",dados!B8540)</f>
        <v/>
      </c>
      <c r="E8625">
        <f>dados!C8540</f>
        <v>0</v>
      </c>
      <c r="F8625" t="str">
        <f>dados!D8540</f>
        <v>Outros transformadores eletr. 3kva&lt;pot&lt;=16kva</v>
      </c>
      <c r="G8625"/>
      <c r="H8625"/>
      <c r="I8625"/>
      <c r="J8625"/>
      <c r="K8625" s="13"/>
      <c r="L8625" s="13">
        <f>dados!I8540/100</f>
        <v>0.13449999999999998</v>
      </c>
      <c r="M8625" s="13">
        <f>dados!J8540/100</f>
        <v>0.21309999999999998</v>
      </c>
      <c r="N8625" s="13">
        <f>dados!K8540/100</f>
        <v>0.12</v>
      </c>
      <c r="O8625" s="13">
        <f>dados!L8540/100</f>
        <v>0</v>
      </c>
      <c r="P8625" s="12" t="str">
        <f>LEFT(Tabela2[[#This Row],[Código]],2)</f>
        <v>85</v>
      </c>
    </row>
    <row r="8626" spans="2:16" ht="15" customHeight="1" x14ac:dyDescent="0.25">
      <c r="B8626" s="31" t="str">
        <f>IF(Tabela2[[#This Row],[Tipo]] = 0,LOOKUP(Tabela2[[#This Row],[RESUMO]],Tabela3[Grupo],Tabela3[Meus produtos]),VLOOKUP(Tabela2[[#This Row],[Código]],Tabela4[[Código NBS/LC116]:[Meus serviços]],3,0))</f>
        <v>Não</v>
      </c>
      <c r="C8626" t="str">
        <f>IF(E8626=0,TEXT(dados!A8541,"00000000"),IF(E8626=2,TEXT(dados!A8541,"0000"),TEXT(dados!A8541,"#")))</f>
        <v>85043300</v>
      </c>
      <c r="D8626" t="str">
        <f>IF(dados!B8541=0,"",dados!B8541)</f>
        <v/>
      </c>
      <c r="E8626">
        <f>dados!C8541</f>
        <v>0</v>
      </c>
      <c r="F8626" t="str">
        <f>dados!D8541</f>
        <v>Transformador eletr.16kva&lt;pot&lt;=500kva</v>
      </c>
      <c r="G8626"/>
      <c r="H8626"/>
      <c r="I8626"/>
      <c r="J8626"/>
      <c r="K8626" s="13"/>
      <c r="L8626" s="13">
        <f>dados!I8541/100</f>
        <v>0.13449999999999998</v>
      </c>
      <c r="M8626" s="13">
        <f>dados!J8541/100</f>
        <v>0.20149999999999998</v>
      </c>
      <c r="N8626" s="13">
        <f>dados!K8541/100</f>
        <v>0.12</v>
      </c>
      <c r="O8626" s="13">
        <f>dados!L8541/100</f>
        <v>0</v>
      </c>
      <c r="P8626" s="12" t="str">
        <f>LEFT(Tabela2[[#This Row],[Código]],2)</f>
        <v>85</v>
      </c>
    </row>
    <row r="8627" spans="2:16" ht="15" customHeight="1" x14ac:dyDescent="0.25">
      <c r="B8627" s="31" t="str">
        <f>IF(Tabela2[[#This Row],[Tipo]] = 0,LOOKUP(Tabela2[[#This Row],[RESUMO]],Tabela3[Grupo],Tabela3[Meus produtos]),VLOOKUP(Tabela2[[#This Row],[Código]],Tabela4[[Código NBS/LC116]:[Meus serviços]],3,0))</f>
        <v>Não</v>
      </c>
      <c r="C8627" t="str">
        <f>IF(E8627=0,TEXT(dados!A8542,"00000000"),IF(E8627=2,TEXT(dados!A8542,"0000"),TEXT(dados!A8542,"#")))</f>
        <v>85043400</v>
      </c>
      <c r="D8627" t="str">
        <f>IF(dados!B8542=0,"",dados!B8542)</f>
        <v/>
      </c>
      <c r="E8627">
        <f>dados!C8542</f>
        <v>0</v>
      </c>
      <c r="F8627" t="str">
        <f>dados!D8542</f>
        <v>Transformador eletr.pot&gt;500kva</v>
      </c>
      <c r="G8627"/>
      <c r="H8627"/>
      <c r="I8627"/>
      <c r="J8627"/>
      <c r="K8627" s="13"/>
      <c r="L8627" s="13">
        <f>dados!I8542/100</f>
        <v>0.13449999999999998</v>
      </c>
      <c r="M8627" s="13">
        <f>dados!J8542/100</f>
        <v>0.20149999999999998</v>
      </c>
      <c r="N8627" s="13">
        <f>dados!K8542/100</f>
        <v>0.12</v>
      </c>
      <c r="O8627" s="13">
        <f>dados!L8542/100</f>
        <v>0</v>
      </c>
      <c r="P8627" s="12" t="str">
        <f>LEFT(Tabela2[[#This Row],[Código]],2)</f>
        <v>85</v>
      </c>
    </row>
    <row r="8628" spans="2:16" ht="15" customHeight="1" x14ac:dyDescent="0.25">
      <c r="B8628" s="31" t="str">
        <f>IF(Tabela2[[#This Row],[Tipo]] = 0,LOOKUP(Tabela2[[#This Row],[RESUMO]],Tabela3[Grupo],Tabela3[Meus produtos]),VLOOKUP(Tabela2[[#This Row],[Código]],Tabela4[[Código NBS/LC116]:[Meus serviços]],3,0))</f>
        <v>Não</v>
      </c>
      <c r="C8628" t="str">
        <f>IF(E8628=0,TEXT(dados!A8543,"00000000"),IF(E8628=2,TEXT(dados!A8543,"0000"),TEXT(dados!A8543,"#")))</f>
        <v>85044010</v>
      </c>
      <c r="D8628" t="str">
        <f>IF(dados!B8543=0,"",dados!B8543)</f>
        <v/>
      </c>
      <c r="E8628">
        <f>dados!C8543</f>
        <v>0</v>
      </c>
      <c r="F8628" t="str">
        <f>dados!D8543</f>
        <v>Carregadores de acumuladores (conv.eletr.)</v>
      </c>
      <c r="G8628"/>
      <c r="H8628"/>
      <c r="I8628"/>
      <c r="J8628"/>
      <c r="K8628" s="13"/>
      <c r="L8628" s="13">
        <f>dados!I8543/100</f>
        <v>0.14880000000000002</v>
      </c>
      <c r="M8628" s="13">
        <f>dados!J8543/100</f>
        <v>0.21460000000000001</v>
      </c>
      <c r="N8628" s="13">
        <f>dados!K8543/100</f>
        <v>0.18</v>
      </c>
      <c r="O8628" s="13">
        <f>dados!L8543/100</f>
        <v>0</v>
      </c>
      <c r="P8628" s="12" t="str">
        <f>LEFT(Tabela2[[#This Row],[Código]],2)</f>
        <v>85</v>
      </c>
    </row>
    <row r="8629" spans="2:16" ht="15" customHeight="1" x14ac:dyDescent="0.25">
      <c r="B8629" s="31" t="str">
        <f>IF(Tabela2[[#This Row],[Tipo]] = 0,LOOKUP(Tabela2[[#This Row],[RESUMO]],Tabela3[Grupo],Tabela3[Meus produtos]),VLOOKUP(Tabela2[[#This Row],[Código]],Tabela4[[Código NBS/LC116]:[Meus serviços]],3,0))</f>
        <v>Não</v>
      </c>
      <c r="C8629" t="str">
        <f>IF(E8629=0,TEXT(dados!A8544,"00000000"),IF(E8629=2,TEXT(dados!A8544,"0000"),TEXT(dados!A8544,"#")))</f>
        <v>85044021</v>
      </c>
      <c r="D8629" t="str">
        <f>IF(dados!B8544=0,"",dados!B8544)</f>
        <v/>
      </c>
      <c r="E8629">
        <f>dados!C8544</f>
        <v>0</v>
      </c>
      <c r="F8629" t="str">
        <f>dados!D8544</f>
        <v>Retificadores de cristal (semicondutores) (conv.eletr.)</v>
      </c>
      <c r="G8629"/>
      <c r="H8629"/>
      <c r="I8629"/>
      <c r="J8629"/>
      <c r="K8629" s="13"/>
      <c r="L8629" s="13">
        <f>dados!I8544/100</f>
        <v>0.1497</v>
      </c>
      <c r="M8629" s="13">
        <f>dados!J8544/100</f>
        <v>0.22829999999999998</v>
      </c>
      <c r="N8629" s="13">
        <f>dados!K8544/100</f>
        <v>0.12</v>
      </c>
      <c r="O8629" s="13">
        <f>dados!L8544/100</f>
        <v>0</v>
      </c>
      <c r="P8629" s="12" t="str">
        <f>LEFT(Tabela2[[#This Row],[Código]],2)</f>
        <v>85</v>
      </c>
    </row>
    <row r="8630" spans="2:16" ht="15" customHeight="1" x14ac:dyDescent="0.25">
      <c r="B8630" s="31" t="str">
        <f>IF(Tabela2[[#This Row],[Tipo]] = 0,LOOKUP(Tabela2[[#This Row],[RESUMO]],Tabela3[Grupo],Tabela3[Meus produtos]),VLOOKUP(Tabela2[[#This Row],[Código]],Tabela4[[Código NBS/LC116]:[Meus serviços]],3,0))</f>
        <v>Não</v>
      </c>
      <c r="C8630" t="str">
        <f>IF(E8630=0,TEXT(dados!A8545,"00000000"),IF(E8630=2,TEXT(dados!A8545,"0000"),TEXT(dados!A8545,"#")))</f>
        <v>85044021</v>
      </c>
      <c r="D8630">
        <f>IF(dados!B8545=0,"",dados!B8545)</f>
        <v>1</v>
      </c>
      <c r="E8630">
        <f>dados!C8545</f>
        <v>0</v>
      </c>
      <c r="F8630" t="str">
        <f>dados!D8545</f>
        <v xml:space="preserve"> Para unidades digitais de processamento de pequena capacidade</v>
      </c>
      <c r="G8630"/>
      <c r="H8630"/>
      <c r="I8630"/>
      <c r="J8630"/>
      <c r="K8630" s="13"/>
      <c r="L8630" s="13">
        <f>dados!I8545/100</f>
        <v>0.1545</v>
      </c>
      <c r="M8630" s="13">
        <f>dados!J8545/100</f>
        <v>0.23309999999999997</v>
      </c>
      <c r="N8630" s="13">
        <f>dados!K8545/100</f>
        <v>0.12</v>
      </c>
      <c r="O8630" s="13">
        <f>dados!L8545/100</f>
        <v>0</v>
      </c>
      <c r="P8630" s="12" t="str">
        <f>LEFT(Tabela2[[#This Row],[Código]],2)</f>
        <v>85</v>
      </c>
    </row>
    <row r="8631" spans="2:16" ht="15" customHeight="1" x14ac:dyDescent="0.25">
      <c r="B8631" s="31" t="str">
        <f>IF(Tabela2[[#This Row],[Tipo]] = 0,LOOKUP(Tabela2[[#This Row],[RESUMO]],Tabela3[Grupo],Tabela3[Meus produtos]),VLOOKUP(Tabela2[[#This Row],[Código]],Tabela4[[Código NBS/LC116]:[Meus serviços]],3,0))</f>
        <v>Não</v>
      </c>
      <c r="C8631" t="str">
        <f>IF(E8631=0,TEXT(dados!A8546,"00000000"),IF(E8631=2,TEXT(dados!A8546,"0000"),TEXT(dados!A8546,"#")))</f>
        <v>85044022</v>
      </c>
      <c r="D8631" t="str">
        <f>IF(dados!B8546=0,"",dados!B8546)</f>
        <v/>
      </c>
      <c r="E8631">
        <f>dados!C8546</f>
        <v>0</v>
      </c>
      <c r="F8631" t="str">
        <f>dados!D8546</f>
        <v>Retificador eletrolitico (conversor eletr.)</v>
      </c>
      <c r="G8631"/>
      <c r="H8631"/>
      <c r="I8631"/>
      <c r="J8631"/>
      <c r="K8631" s="13"/>
      <c r="L8631" s="13">
        <f>dados!I8546/100</f>
        <v>0.1477</v>
      </c>
      <c r="M8631" s="13">
        <f>dados!J8546/100</f>
        <v>0.2263</v>
      </c>
      <c r="N8631" s="13">
        <f>dados!K8546/100</f>
        <v>0.12</v>
      </c>
      <c r="O8631" s="13">
        <f>dados!L8546/100</f>
        <v>0</v>
      </c>
      <c r="P8631" s="12" t="str">
        <f>LEFT(Tabela2[[#This Row],[Código]],2)</f>
        <v>85</v>
      </c>
    </row>
    <row r="8632" spans="2:16" ht="15" customHeight="1" x14ac:dyDescent="0.25">
      <c r="B8632" s="31" t="str">
        <f>IF(Tabela2[[#This Row],[Tipo]] = 0,LOOKUP(Tabela2[[#This Row],[RESUMO]],Tabela3[Grupo],Tabela3[Meus produtos]),VLOOKUP(Tabela2[[#This Row],[Código]],Tabela4[[Código NBS/LC116]:[Meus serviços]],3,0))</f>
        <v>Não</v>
      </c>
      <c r="C8632" t="str">
        <f>IF(E8632=0,TEXT(dados!A8547,"00000000"),IF(E8632=2,TEXT(dados!A8547,"0000"),TEXT(dados!A8547,"#")))</f>
        <v>85044029</v>
      </c>
      <c r="D8632" t="str">
        <f>IF(dados!B8547=0,"",dados!B8547)</f>
        <v/>
      </c>
      <c r="E8632">
        <f>dados!C8547</f>
        <v>0</v>
      </c>
      <c r="F8632" t="str">
        <f>dados!D8547</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outros</v>
      </c>
      <c r="G8632"/>
      <c r="H8632"/>
      <c r="I8632"/>
      <c r="J8632"/>
      <c r="K8632" s="13"/>
      <c r="L8632" s="13">
        <f>dados!I8547/100</f>
        <v>0.1545</v>
      </c>
      <c r="M8632" s="13">
        <f>dados!J8547/100</f>
        <v>0.23309999999999997</v>
      </c>
      <c r="N8632" s="13">
        <f>dados!K8547/100</f>
        <v>0.12</v>
      </c>
      <c r="O8632" s="13">
        <f>dados!L8547/100</f>
        <v>0</v>
      </c>
      <c r="P8632" s="12" t="str">
        <f>LEFT(Tabela2[[#This Row],[Código]],2)</f>
        <v>85</v>
      </c>
    </row>
    <row r="8633" spans="2:16" ht="15" customHeight="1" x14ac:dyDescent="0.25">
      <c r="B8633" s="31" t="str">
        <f>IF(Tabela2[[#This Row],[Tipo]] = 0,LOOKUP(Tabela2[[#This Row],[RESUMO]],Tabela3[Grupo],Tabela3[Meus produtos]),VLOOKUP(Tabela2[[#This Row],[Código]],Tabela4[[Código NBS/LC116]:[Meus serviços]],3,0))</f>
        <v>Não</v>
      </c>
      <c r="C8633" t="str">
        <f>IF(E8633=0,TEXT(dados!A8548,"00000000"),IF(E8633=2,TEXT(dados!A8548,"0000"),TEXT(dados!A8548,"#")))</f>
        <v>85044030</v>
      </c>
      <c r="D8633" t="str">
        <f>IF(dados!B8548=0,"",dados!B8548)</f>
        <v/>
      </c>
      <c r="E8633">
        <f>dados!C8548</f>
        <v>0</v>
      </c>
      <c r="F8633" t="str">
        <f>dados!D8548</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conversores de corrente continua</v>
      </c>
      <c r="G8633"/>
      <c r="H8633"/>
      <c r="I8633"/>
      <c r="J8633"/>
      <c r="K8633" s="13"/>
      <c r="L8633" s="13">
        <f>dados!I8548/100</f>
        <v>0.1893</v>
      </c>
      <c r="M8633" s="13">
        <f>dados!J8548/100</f>
        <v>0.23680000000000001</v>
      </c>
      <c r="N8633" s="13">
        <f>dados!K8548/100</f>
        <v>0.12</v>
      </c>
      <c r="O8633" s="13">
        <f>dados!L8548/100</f>
        <v>0</v>
      </c>
      <c r="P8633" s="12" t="str">
        <f>LEFT(Tabela2[[#This Row],[Código]],2)</f>
        <v>85</v>
      </c>
    </row>
    <row r="8634" spans="2:16" ht="15" customHeight="1" x14ac:dyDescent="0.25">
      <c r="B8634" s="31" t="str">
        <f>IF(Tabela2[[#This Row],[Tipo]] = 0,LOOKUP(Tabela2[[#This Row],[RESUMO]],Tabela3[Grupo],Tabela3[Meus produtos]),VLOOKUP(Tabela2[[#This Row],[Código]],Tabela4[[Código NBS/LC116]:[Meus serviços]],3,0))</f>
        <v>Não</v>
      </c>
      <c r="C8634" t="str">
        <f>IF(E8634=0,TEXT(dados!A8549,"00000000"),IF(E8634=2,TEXT(dados!A8549,"0000"),TEXT(dados!A8549,"#")))</f>
        <v>85044040</v>
      </c>
      <c r="D8634" t="str">
        <f>IF(dados!B8549=0,"",dados!B8549)</f>
        <v/>
      </c>
      <c r="E8634">
        <f>dados!C8549</f>
        <v>0</v>
      </c>
      <c r="F8634" t="str">
        <f>dados!D8549</f>
        <v>Equipamento de aliment.ininterrupta de energia eletr.</v>
      </c>
      <c r="G8634"/>
      <c r="H8634"/>
      <c r="I8634"/>
      <c r="J8634"/>
      <c r="K8634" s="13"/>
      <c r="L8634" s="13">
        <f>dados!I8549/100</f>
        <v>0.17180000000000001</v>
      </c>
      <c r="M8634" s="13">
        <f>dados!J8549/100</f>
        <v>0.24969999999999998</v>
      </c>
      <c r="N8634" s="13">
        <f>dados!K8549/100</f>
        <v>0.18</v>
      </c>
      <c r="O8634" s="13">
        <f>dados!L8549/100</f>
        <v>0</v>
      </c>
      <c r="P8634" s="12" t="str">
        <f>LEFT(Tabela2[[#This Row],[Código]],2)</f>
        <v>85</v>
      </c>
    </row>
    <row r="8635" spans="2:16" ht="15" customHeight="1" x14ac:dyDescent="0.25">
      <c r="B8635" s="31" t="str">
        <f>IF(Tabela2[[#This Row],[Tipo]] = 0,LOOKUP(Tabela2[[#This Row],[RESUMO]],Tabela3[Grupo],Tabela3[Meus produtos]),VLOOKUP(Tabela2[[#This Row],[Código]],Tabela4[[Código NBS/LC116]:[Meus serviços]],3,0))</f>
        <v>Não</v>
      </c>
      <c r="C8635" t="str">
        <f>IF(E8635=0,TEXT(dados!A8550,"00000000"),IF(E8635=2,TEXT(dados!A8550,"0000"),TEXT(dados!A8550,"#")))</f>
        <v>85044050</v>
      </c>
      <c r="D8635" t="str">
        <f>IF(dados!B8550=0,"",dados!B8550)</f>
        <v/>
      </c>
      <c r="E8635">
        <f>dados!C8550</f>
        <v>0</v>
      </c>
      <c r="F8635" t="str">
        <f>dados!D8550</f>
        <v>Conversores eletronicos de freq.p/var.vel. motor eletr.</v>
      </c>
      <c r="G8635"/>
      <c r="H8635"/>
      <c r="I8635"/>
      <c r="J8635"/>
      <c r="K8635" s="13"/>
      <c r="L8635" s="13">
        <f>dados!I8550/100</f>
        <v>0.17180000000000001</v>
      </c>
      <c r="M8635" s="13">
        <f>dados!J8550/100</f>
        <v>0.23879999999999998</v>
      </c>
      <c r="N8635" s="13">
        <f>dados!K8550/100</f>
        <v>0.12</v>
      </c>
      <c r="O8635" s="13">
        <f>dados!L8550/100</f>
        <v>0</v>
      </c>
      <c r="P8635" s="12" t="str">
        <f>LEFT(Tabela2[[#This Row],[Código]],2)</f>
        <v>85</v>
      </c>
    </row>
    <row r="8636" spans="2:16" ht="15" customHeight="1" x14ac:dyDescent="0.25">
      <c r="B8636" s="31" t="str">
        <f>IF(Tabela2[[#This Row],[Tipo]] = 0,LOOKUP(Tabela2[[#This Row],[RESUMO]],Tabela3[Grupo],Tabela3[Meus produtos]),VLOOKUP(Tabela2[[#This Row],[Código]],Tabela4[[Código NBS/LC116]:[Meus serviços]],3,0))</f>
        <v>Não</v>
      </c>
      <c r="C8636" t="str">
        <f>IF(E8636=0,TEXT(dados!A8551,"00000000"),IF(E8636=2,TEXT(dados!A8551,"0000"),TEXT(dados!A8551,"#")))</f>
        <v>85044060</v>
      </c>
      <c r="D8636" t="str">
        <f>IF(dados!B8551=0,"",dados!B8551)</f>
        <v/>
      </c>
      <c r="E8636">
        <f>dados!C8551</f>
        <v>0</v>
      </c>
      <c r="F8636" t="str">
        <f>dados!D8551</f>
        <v>Aparelhos eletronicos de alimentacao de energia dos tipos utilizados para iluminacao de emergencia</v>
      </c>
      <c r="G8636"/>
      <c r="H8636"/>
      <c r="I8636"/>
      <c r="J8636"/>
      <c r="K8636" s="13"/>
      <c r="L8636" s="13">
        <f>dados!I8551/100</f>
        <v>0.17180000000000001</v>
      </c>
      <c r="M8636" s="13">
        <f>dados!J8551/100</f>
        <v>0.25040000000000001</v>
      </c>
      <c r="N8636" s="13">
        <f>dados!K8551/100</f>
        <v>0.18</v>
      </c>
      <c r="O8636" s="13">
        <f>dados!L8551/100</f>
        <v>0</v>
      </c>
      <c r="P8636" s="12" t="str">
        <f>LEFT(Tabela2[[#This Row],[Código]],2)</f>
        <v>85</v>
      </c>
    </row>
    <row r="8637" spans="2:16" ht="15" customHeight="1" x14ac:dyDescent="0.25">
      <c r="B8637" s="31" t="str">
        <f>IF(Tabela2[[#This Row],[Tipo]] = 0,LOOKUP(Tabela2[[#This Row],[RESUMO]],Tabela3[Grupo],Tabela3[Meus produtos]),VLOOKUP(Tabela2[[#This Row],[Código]],Tabela4[[Código NBS/LC116]:[Meus serviços]],3,0))</f>
        <v>Não</v>
      </c>
      <c r="C8637" t="str">
        <f>IF(E8637=0,TEXT(dados!A8552,"00000000"),IF(E8637=2,TEXT(dados!A8552,"0000"),TEXT(dados!A8552,"#")))</f>
        <v>85044090</v>
      </c>
      <c r="D8637" t="str">
        <f>IF(dados!B8552=0,"",dados!B8552)</f>
        <v/>
      </c>
      <c r="E8637">
        <f>dados!C8552</f>
        <v>0</v>
      </c>
      <c r="F8637" t="str">
        <f>dados!D8552</f>
        <v>Outros conversores eletricos estaticos</v>
      </c>
      <c r="G8637"/>
      <c r="H8637"/>
      <c r="I8637"/>
      <c r="J8637"/>
      <c r="K8637" s="13"/>
      <c r="L8637" s="13">
        <f>dados!I8552/100</f>
        <v>0.17180000000000001</v>
      </c>
      <c r="M8637" s="13">
        <f>dados!J8552/100</f>
        <v>0.23879999999999998</v>
      </c>
      <c r="N8637" s="13">
        <f>dados!K8552/100</f>
        <v>0.12</v>
      </c>
      <c r="O8637" s="13">
        <f>dados!L8552/100</f>
        <v>0</v>
      </c>
      <c r="P8637" s="12" t="str">
        <f>LEFT(Tabela2[[#This Row],[Código]],2)</f>
        <v>85</v>
      </c>
    </row>
    <row r="8638" spans="2:16" ht="15" customHeight="1" x14ac:dyDescent="0.25">
      <c r="B8638" s="31" t="str">
        <f>IF(Tabela2[[#This Row],[Tipo]] = 0,LOOKUP(Tabela2[[#This Row],[RESUMO]],Tabela3[Grupo],Tabela3[Meus produtos]),VLOOKUP(Tabela2[[#This Row],[Código]],Tabela4[[Código NBS/LC116]:[Meus serviços]],3,0))</f>
        <v>Não</v>
      </c>
      <c r="C8638" t="str">
        <f>IF(E8638=0,TEXT(dados!A8553,"00000000"),IF(E8638=2,TEXT(dados!A8553,"0000"),TEXT(dados!A8553,"#")))</f>
        <v>85045010</v>
      </c>
      <c r="D8638" t="str">
        <f>IF(dados!B8553=0,"",dados!B8553)</f>
        <v/>
      </c>
      <c r="E8638">
        <f>dados!C8553</f>
        <v>0</v>
      </c>
      <c r="F8638" t="str">
        <f>dados!D8553</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De largura e comprimento nao superior a 45 mm e altura nao superior a 30 mm proprias para montagem por insercao PTH Pin Through</v>
      </c>
      <c r="G8638"/>
      <c r="H8638"/>
      <c r="I8638"/>
      <c r="J8638"/>
      <c r="K8638" s="13"/>
      <c r="L8638" s="13">
        <f>dados!I8553/100</f>
        <v>0.13449999999999998</v>
      </c>
      <c r="M8638" s="13">
        <f>dados!J8553/100</f>
        <v>0.1545</v>
      </c>
      <c r="N8638" s="13">
        <f>dados!K8553/100</f>
        <v>0.18</v>
      </c>
      <c r="O8638" s="13">
        <f>dados!L8553/100</f>
        <v>0</v>
      </c>
      <c r="P8638" s="12" t="str">
        <f>LEFT(Tabela2[[#This Row],[Código]],2)</f>
        <v>85</v>
      </c>
    </row>
    <row r="8639" spans="2:16" ht="15" customHeight="1" x14ac:dyDescent="0.25">
      <c r="B8639" s="31" t="str">
        <f>IF(Tabela2[[#This Row],[Tipo]] = 0,LOOKUP(Tabela2[[#This Row],[RESUMO]],Tabela3[Grupo],Tabela3[Meus produtos]),VLOOKUP(Tabela2[[#This Row],[Código]],Tabela4[[Código NBS/LC116]:[Meus serviços]],3,0))</f>
        <v>Não</v>
      </c>
      <c r="C8639" t="str">
        <f>IF(E8639=0,TEXT(dados!A8554,"00000000"),IF(E8639=2,TEXT(dados!A8554,"0000"),TEXT(dados!A8554,"#")))</f>
        <v>85045090</v>
      </c>
      <c r="D8639" t="str">
        <f>IF(dados!B8554=0,"",dados!B8554)</f>
        <v/>
      </c>
      <c r="E8639">
        <f>dados!C8554</f>
        <v>0</v>
      </c>
      <c r="F8639" t="str">
        <f>dados!D8554</f>
        <v>Maquinas aparelhos e materiais eletricos e suas partes aparelhos de gravacao ou de reproducao de som aparelhos de gravacao ou de reproducao de imagens e de som em televisao e suas partes e acessorios Transformadores eletricos conversores eletricos estaticos retificadores por exemplo bobinas de reatancia e de auto inducao outras</v>
      </c>
      <c r="G8639"/>
      <c r="H8639"/>
      <c r="I8639"/>
      <c r="J8639"/>
      <c r="K8639" s="13"/>
      <c r="L8639" s="13">
        <f>dados!I8554/100</f>
        <v>0.13449999999999998</v>
      </c>
      <c r="M8639" s="13">
        <f>dados!J8554/100</f>
        <v>0.19699999999999998</v>
      </c>
      <c r="N8639" s="13">
        <f>dados!K8554/100</f>
        <v>0.18</v>
      </c>
      <c r="O8639" s="13">
        <f>dados!L8554/100</f>
        <v>0</v>
      </c>
      <c r="P8639" s="12" t="str">
        <f>LEFT(Tabela2[[#This Row],[Código]],2)</f>
        <v>85</v>
      </c>
    </row>
    <row r="8640" spans="2:16" ht="15" customHeight="1" x14ac:dyDescent="0.25">
      <c r="B8640" s="31" t="str">
        <f>IF(Tabela2[[#This Row],[Tipo]] = 0,LOOKUP(Tabela2[[#This Row],[RESUMO]],Tabela3[Grupo],Tabela3[Meus produtos]),VLOOKUP(Tabela2[[#This Row],[Código]],Tabela4[[Código NBS/LC116]:[Meus serviços]],3,0))</f>
        <v>Não</v>
      </c>
      <c r="C8640" t="str">
        <f>IF(E8640=0,TEXT(dados!A8555,"00000000"),IF(E8640=2,TEXT(dados!A8555,"0000"),TEXT(dados!A8555,"#")))</f>
        <v>85049010</v>
      </c>
      <c r="D8640" t="str">
        <f>IF(dados!B8555=0,"",dados!B8555)</f>
        <v/>
      </c>
      <c r="E8640">
        <f>dados!C8555</f>
        <v>0</v>
      </c>
      <c r="F8640" t="str">
        <f>dados!D8555</f>
        <v>Nucleos de po ferromagnetico</v>
      </c>
      <c r="G8640"/>
      <c r="H8640"/>
      <c r="I8640"/>
      <c r="J8640"/>
      <c r="K8640" s="13"/>
      <c r="L8640" s="13">
        <f>dados!I8555/100</f>
        <v>0.16010000000000002</v>
      </c>
      <c r="M8640" s="13">
        <f>dados!J8555/100</f>
        <v>0.23300000000000001</v>
      </c>
      <c r="N8640" s="13">
        <f>dados!K8555/100</f>
        <v>0.18</v>
      </c>
      <c r="O8640" s="13">
        <f>dados!L8555/100</f>
        <v>0</v>
      </c>
      <c r="P8640" s="12" t="str">
        <f>LEFT(Tabela2[[#This Row],[Código]],2)</f>
        <v>85</v>
      </c>
    </row>
    <row r="8641" spans="2:16" ht="15" customHeight="1" x14ac:dyDescent="0.25">
      <c r="B8641" s="31" t="str">
        <f>IF(Tabela2[[#This Row],[Tipo]] = 0,LOOKUP(Tabela2[[#This Row],[RESUMO]],Tabela3[Grupo],Tabela3[Meus produtos]),VLOOKUP(Tabela2[[#This Row],[Código]],Tabela4[[Código NBS/LC116]:[Meus serviços]],3,0))</f>
        <v>Não</v>
      </c>
      <c r="C8641" t="str">
        <f>IF(E8641=0,TEXT(dados!A8556,"00000000"),IF(E8641=2,TEXT(dados!A8556,"0000"),TEXT(dados!A8556,"#")))</f>
        <v>85049020</v>
      </c>
      <c r="D8641" t="str">
        <f>IF(dados!B8556=0,"",dados!B8556)</f>
        <v/>
      </c>
      <c r="E8641">
        <f>dados!C8556</f>
        <v>0</v>
      </c>
      <c r="F8641" t="str">
        <f>dados!D8556</f>
        <v>Partes de reatores p/lampadas/tubos de descarga</v>
      </c>
      <c r="G8641"/>
      <c r="H8641"/>
      <c r="I8641"/>
      <c r="J8641"/>
      <c r="K8641" s="13"/>
      <c r="L8641" s="13">
        <f>dados!I8556/100</f>
        <v>0.16010000000000002</v>
      </c>
      <c r="M8641" s="13">
        <f>dados!J8556/100</f>
        <v>0.23300000000000001</v>
      </c>
      <c r="N8641" s="13">
        <f>dados!K8556/100</f>
        <v>0.18</v>
      </c>
      <c r="O8641" s="13">
        <f>dados!L8556/100</f>
        <v>0</v>
      </c>
      <c r="P8641" s="12" t="str">
        <f>LEFT(Tabela2[[#This Row],[Código]],2)</f>
        <v>85</v>
      </c>
    </row>
    <row r="8642" spans="2:16" ht="15" customHeight="1" x14ac:dyDescent="0.25">
      <c r="B8642" s="31" t="str">
        <f>IF(Tabela2[[#This Row],[Tipo]] = 0,LOOKUP(Tabela2[[#This Row],[RESUMO]],Tabela3[Grupo],Tabela3[Meus produtos]),VLOOKUP(Tabela2[[#This Row],[Código]],Tabela4[[Código NBS/LC116]:[Meus serviços]],3,0))</f>
        <v>Não</v>
      </c>
      <c r="C8642" t="str">
        <f>IF(E8642=0,TEXT(dados!A8557,"00000000"),IF(E8642=2,TEXT(dados!A8557,"0000"),TEXT(dados!A8557,"#")))</f>
        <v>85049030</v>
      </c>
      <c r="D8642" t="str">
        <f>IF(dados!B8557=0,"",dados!B8557)</f>
        <v/>
      </c>
      <c r="E8642">
        <f>dados!C8557</f>
        <v>0</v>
      </c>
      <c r="F8642" t="str">
        <f>dados!D8557</f>
        <v>Partes de transformadores de dieletr.liq.ou pot&gt;16kva</v>
      </c>
      <c r="G8642"/>
      <c r="H8642"/>
      <c r="I8642"/>
      <c r="J8642"/>
      <c r="K8642" s="13"/>
      <c r="L8642" s="13">
        <f>dados!I8557/100</f>
        <v>0.16010000000000002</v>
      </c>
      <c r="M8642" s="13">
        <f>dados!J8557/100</f>
        <v>0.2271</v>
      </c>
      <c r="N8642" s="13">
        <f>dados!K8557/100</f>
        <v>0.18</v>
      </c>
      <c r="O8642" s="13">
        <f>dados!L8557/100</f>
        <v>0</v>
      </c>
      <c r="P8642" s="12" t="str">
        <f>LEFT(Tabela2[[#This Row],[Código]],2)</f>
        <v>85</v>
      </c>
    </row>
    <row r="8643" spans="2:16" ht="15" customHeight="1" x14ac:dyDescent="0.25">
      <c r="B8643" s="31" t="str">
        <f>IF(Tabela2[[#This Row],[Tipo]] = 0,LOOKUP(Tabela2[[#This Row],[RESUMO]],Tabela3[Grupo],Tabela3[Meus produtos]),VLOOKUP(Tabela2[[#This Row],[Código]],Tabela4[[Código NBS/LC116]:[Meus serviços]],3,0))</f>
        <v>Não</v>
      </c>
      <c r="C8643" t="str">
        <f>IF(E8643=0,TEXT(dados!A8558,"00000000"),IF(E8643=2,TEXT(dados!A8558,"0000"),TEXT(dados!A8558,"#")))</f>
        <v>85049040</v>
      </c>
      <c r="D8643" t="str">
        <f>IF(dados!B8558=0,"",dados!B8558)</f>
        <v/>
      </c>
      <c r="E8643">
        <f>dados!C8558</f>
        <v>0</v>
      </c>
      <c r="F8643" t="str">
        <f>dados!D8558</f>
        <v>Partes de conversores eletricos estaticos</v>
      </c>
      <c r="G8643"/>
      <c r="H8643"/>
      <c r="I8643"/>
      <c r="J8643"/>
      <c r="K8643" s="13"/>
      <c r="L8643" s="13">
        <f>dados!I8558/100</f>
        <v>0.16010000000000002</v>
      </c>
      <c r="M8643" s="13">
        <f>dados!J8558/100</f>
        <v>0.2271</v>
      </c>
      <c r="N8643" s="13">
        <f>dados!K8558/100</f>
        <v>0.18</v>
      </c>
      <c r="O8643" s="13">
        <f>dados!L8558/100</f>
        <v>0</v>
      </c>
      <c r="P8643" s="12" t="str">
        <f>LEFT(Tabela2[[#This Row],[Código]],2)</f>
        <v>85</v>
      </c>
    </row>
    <row r="8644" spans="2:16" ht="15" customHeight="1" x14ac:dyDescent="0.25">
      <c r="B8644" s="31" t="str">
        <f>IF(Tabela2[[#This Row],[Tipo]] = 0,LOOKUP(Tabela2[[#This Row],[RESUMO]],Tabela3[Grupo],Tabela3[Meus produtos]),VLOOKUP(Tabela2[[#This Row],[Código]],Tabela4[[Código NBS/LC116]:[Meus serviços]],3,0))</f>
        <v>Não</v>
      </c>
      <c r="C8644" t="str">
        <f>IF(E8644=0,TEXT(dados!A8559,"00000000"),IF(E8644=2,TEXT(dados!A8559,"0000"),TEXT(dados!A8559,"#")))</f>
        <v>85049090</v>
      </c>
      <c r="D8644" t="str">
        <f>IF(dados!B8559=0,"",dados!B8559)</f>
        <v/>
      </c>
      <c r="E8644">
        <f>dados!C8559</f>
        <v>0</v>
      </c>
      <c r="F8644" t="str">
        <f>dados!D8559</f>
        <v>Outs.partes de outs.transformadores, conversores,etc.</v>
      </c>
      <c r="G8644"/>
      <c r="H8644"/>
      <c r="I8644"/>
      <c r="J8644"/>
      <c r="K8644" s="13"/>
      <c r="L8644" s="13">
        <f>dados!I8559/100</f>
        <v>0.16010000000000002</v>
      </c>
      <c r="M8644" s="13">
        <f>dados!J8559/100</f>
        <v>0.23300000000000001</v>
      </c>
      <c r="N8644" s="13">
        <f>dados!K8559/100</f>
        <v>0.18</v>
      </c>
      <c r="O8644" s="13">
        <f>dados!L8559/100</f>
        <v>0</v>
      </c>
      <c r="P8644" s="12" t="str">
        <f>LEFT(Tabela2[[#This Row],[Código]],2)</f>
        <v>85</v>
      </c>
    </row>
    <row r="8645" spans="2:16" ht="15" customHeight="1" x14ac:dyDescent="0.25">
      <c r="B8645" s="31" t="str">
        <f>IF(Tabela2[[#This Row],[Tipo]] = 0,LOOKUP(Tabela2[[#This Row],[RESUMO]],Tabela3[Grupo],Tabela3[Meus produtos]),VLOOKUP(Tabela2[[#This Row],[Código]],Tabela4[[Código NBS/LC116]:[Meus serviços]],3,0))</f>
        <v>Não</v>
      </c>
      <c r="C8645" t="str">
        <f>IF(E8645=0,TEXT(dados!A8560,"00000000"),IF(E8645=2,TEXT(dados!A8560,"0000"),TEXT(dados!A8560,"#")))</f>
        <v>85051100</v>
      </c>
      <c r="D8645" t="str">
        <f>IF(dados!B8560=0,"",dados!B8560)</f>
        <v/>
      </c>
      <c r="E8645">
        <f>dados!C8560</f>
        <v>0</v>
      </c>
      <c r="F8645" t="str">
        <f>dados!D8560</f>
        <v>Imas permanentes de metal,e artefs. magnetizav. p/imas</v>
      </c>
      <c r="G8645"/>
      <c r="H8645"/>
      <c r="I8645"/>
      <c r="J8645"/>
      <c r="K8645" s="13"/>
      <c r="L8645" s="13">
        <f>dados!I8560/100</f>
        <v>0.1467</v>
      </c>
      <c r="M8645" s="13">
        <f>dados!J8560/100</f>
        <v>0.1857</v>
      </c>
      <c r="N8645" s="13">
        <f>dados!K8560/100</f>
        <v>0.18</v>
      </c>
      <c r="O8645" s="13">
        <f>dados!L8560/100</f>
        <v>0</v>
      </c>
      <c r="P8645" s="12" t="str">
        <f>LEFT(Tabela2[[#This Row],[Código]],2)</f>
        <v>85</v>
      </c>
    </row>
    <row r="8646" spans="2:16" ht="15" customHeight="1" x14ac:dyDescent="0.25">
      <c r="B8646" s="31" t="str">
        <f>IF(Tabela2[[#This Row],[Tipo]] = 0,LOOKUP(Tabela2[[#This Row],[RESUMO]],Tabela3[Grupo],Tabela3[Meus produtos]),VLOOKUP(Tabela2[[#This Row],[Código]],Tabela4[[Código NBS/LC116]:[Meus serviços]],3,0))</f>
        <v>Não</v>
      </c>
      <c r="C8646" t="str">
        <f>IF(E8646=0,TEXT(dados!A8561,"00000000"),IF(E8646=2,TEXT(dados!A8561,"0000"),TEXT(dados!A8561,"#")))</f>
        <v>85051910</v>
      </c>
      <c r="D8646" t="str">
        <f>IF(dados!B8561=0,"",dados!B8561)</f>
        <v/>
      </c>
      <c r="E8646">
        <f>dados!C8561</f>
        <v>0</v>
      </c>
      <c r="F8646" t="str">
        <f>dados!D8561</f>
        <v>Imas permanentes de ferrita,e artefs. magnetizav. p/imas</v>
      </c>
      <c r="G8646"/>
      <c r="H8646"/>
      <c r="I8646"/>
      <c r="J8646"/>
      <c r="K8646" s="13"/>
      <c r="L8646" s="13">
        <f>dados!I8561/100</f>
        <v>0.1467</v>
      </c>
      <c r="M8646" s="13">
        <f>dados!J8561/100</f>
        <v>0.1857</v>
      </c>
      <c r="N8646" s="13">
        <f>dados!K8561/100</f>
        <v>0.18</v>
      </c>
      <c r="O8646" s="13">
        <f>dados!L8561/100</f>
        <v>0</v>
      </c>
      <c r="P8646" s="12" t="str">
        <f>LEFT(Tabela2[[#This Row],[Código]],2)</f>
        <v>85</v>
      </c>
    </row>
    <row r="8647" spans="2:16" ht="15" customHeight="1" x14ac:dyDescent="0.25">
      <c r="B8647" s="31" t="str">
        <f>IF(Tabela2[[#This Row],[Tipo]] = 0,LOOKUP(Tabela2[[#This Row],[RESUMO]],Tabela3[Grupo],Tabela3[Meus produtos]),VLOOKUP(Tabela2[[#This Row],[Código]],Tabela4[[Código NBS/LC116]:[Meus serviços]],3,0))</f>
        <v>Não</v>
      </c>
      <c r="C8647" t="str">
        <f>IF(E8647=0,TEXT(dados!A8562,"00000000"),IF(E8647=2,TEXT(dados!A8562,"0000"),TEXT(dados!A8562,"#")))</f>
        <v>85051990</v>
      </c>
      <c r="D8647" t="str">
        <f>IF(dados!B8562=0,"",dados!B8562)</f>
        <v/>
      </c>
      <c r="E8647">
        <f>dados!C8562</f>
        <v>0</v>
      </c>
      <c r="F8647" t="str">
        <f>dados!D8562</f>
        <v>Outros imas permanentes e artefs. magnetizav. p/imas</v>
      </c>
      <c r="G8647"/>
      <c r="H8647"/>
      <c r="I8647"/>
      <c r="J8647"/>
      <c r="K8647" s="13"/>
      <c r="L8647" s="13">
        <f>dados!I8562/100</f>
        <v>0.1467</v>
      </c>
      <c r="M8647" s="13">
        <f>dados!J8562/100</f>
        <v>0.1857</v>
      </c>
      <c r="N8647" s="13">
        <f>dados!K8562/100</f>
        <v>0.18</v>
      </c>
      <c r="O8647" s="13">
        <f>dados!L8562/100</f>
        <v>0</v>
      </c>
      <c r="P8647" s="12" t="str">
        <f>LEFT(Tabela2[[#This Row],[Código]],2)</f>
        <v>85</v>
      </c>
    </row>
    <row r="8648" spans="2:16" ht="15" customHeight="1" x14ac:dyDescent="0.25">
      <c r="B8648" s="31" t="str">
        <f>IF(Tabela2[[#This Row],[Tipo]] = 0,LOOKUP(Tabela2[[#This Row],[RESUMO]],Tabela3[Grupo],Tabela3[Meus produtos]),VLOOKUP(Tabela2[[#This Row],[Código]],Tabela4[[Código NBS/LC116]:[Meus serviços]],3,0))</f>
        <v>Não</v>
      </c>
      <c r="C8648" t="str">
        <f>IF(E8648=0,TEXT(dados!A8563,"00000000"),IF(E8648=2,TEXT(dados!A8563,"0000"),TEXT(dados!A8563,"#")))</f>
        <v>85052010</v>
      </c>
      <c r="D8648" t="str">
        <f>IF(dados!B8563=0,"",dados!B8563)</f>
        <v/>
      </c>
      <c r="E8648">
        <f>dados!C8563</f>
        <v>0</v>
      </c>
      <c r="F8648" t="str">
        <f>dados!D8563</f>
        <v>Freios eletromagnet.por corr.foucaut,p/veic. automoveis</v>
      </c>
      <c r="G8648"/>
      <c r="H8648"/>
      <c r="I8648"/>
      <c r="J8648"/>
      <c r="K8648" s="13"/>
      <c r="L8648" s="13">
        <f>dados!I8563/100</f>
        <v>0.14330000000000001</v>
      </c>
      <c r="M8648" s="13">
        <f>dados!J8563/100</f>
        <v>0.16329999999999997</v>
      </c>
      <c r="N8648" s="13">
        <f>dados!K8563/100</f>
        <v>0.18</v>
      </c>
      <c r="O8648" s="13">
        <f>dados!L8563/100</f>
        <v>0</v>
      </c>
      <c r="P8648" s="12" t="str">
        <f>LEFT(Tabela2[[#This Row],[Código]],2)</f>
        <v>85</v>
      </c>
    </row>
    <row r="8649" spans="2:16" ht="15" customHeight="1" x14ac:dyDescent="0.25">
      <c r="B8649" s="31" t="str">
        <f>IF(Tabela2[[#This Row],[Tipo]] = 0,LOOKUP(Tabela2[[#This Row],[RESUMO]],Tabela3[Grupo],Tabela3[Meus produtos]),VLOOKUP(Tabela2[[#This Row],[Código]],Tabela4[[Código NBS/LC116]:[Meus serviços]],3,0))</f>
        <v>Não</v>
      </c>
      <c r="C8649" t="str">
        <f>IF(E8649=0,TEXT(dados!A8564,"00000000"),IF(E8649=2,TEXT(dados!A8564,"0000"),TEXT(dados!A8564,"#")))</f>
        <v>85052090</v>
      </c>
      <c r="D8649" t="str">
        <f>IF(dados!B8564=0,"",dados!B8564)</f>
        <v/>
      </c>
      <c r="E8649">
        <f>dados!C8564</f>
        <v>0</v>
      </c>
      <c r="F8649" t="str">
        <f>dados!D8564</f>
        <v>Acoplamentos,embreagens,etc.eletromagneticos</v>
      </c>
      <c r="G8649"/>
      <c r="H8649"/>
      <c r="I8649"/>
      <c r="J8649"/>
      <c r="K8649" s="13"/>
      <c r="L8649" s="13">
        <f>dados!I8564/100</f>
        <v>0.14330000000000001</v>
      </c>
      <c r="M8649" s="13">
        <f>dados!J8564/100</f>
        <v>0.19450000000000001</v>
      </c>
      <c r="N8649" s="13">
        <f>dados!K8564/100</f>
        <v>0.12</v>
      </c>
      <c r="O8649" s="13">
        <f>dados!L8564/100</f>
        <v>0</v>
      </c>
      <c r="P8649" s="12" t="str">
        <f>LEFT(Tabela2[[#This Row],[Código]],2)</f>
        <v>85</v>
      </c>
    </row>
    <row r="8650" spans="2:16" ht="15" customHeight="1" x14ac:dyDescent="0.25">
      <c r="B8650" s="31" t="str">
        <f>IF(Tabela2[[#This Row],[Tipo]] = 0,LOOKUP(Tabela2[[#This Row],[RESUMO]],Tabela3[Grupo],Tabela3[Meus produtos]),VLOOKUP(Tabela2[[#This Row],[Código]],Tabela4[[Código NBS/LC116]:[Meus serviços]],3,0))</f>
        <v>Não</v>
      </c>
      <c r="C8650" t="str">
        <f>IF(E8650=0,TEXT(dados!A8565,"00000000"),IF(E8650=2,TEXT(dados!A8565,"0000"),TEXT(dados!A8565,"#")))</f>
        <v>85052090</v>
      </c>
      <c r="D8650">
        <f>IF(dados!B8565=0,"",dados!B8565)</f>
        <v>1</v>
      </c>
      <c r="E8650">
        <f>dados!C8565</f>
        <v>0</v>
      </c>
      <c r="F8650" t="str">
        <f>dados!D8565</f>
        <v>Embreagem eletromagnetica para colheitadeiras</v>
      </c>
      <c r="G8650"/>
      <c r="H8650"/>
      <c r="I8650"/>
      <c r="J8650"/>
      <c r="K8650" s="13"/>
      <c r="L8650" s="13">
        <f>dados!I8565/100</f>
        <v>0.1416</v>
      </c>
      <c r="M8650" s="13">
        <f>dados!J8565/100</f>
        <v>0.1928</v>
      </c>
      <c r="N8650" s="13">
        <f>dados!K8565/100</f>
        <v>0.12</v>
      </c>
      <c r="O8650" s="13">
        <f>dados!L8565/100</f>
        <v>0</v>
      </c>
      <c r="P8650" s="12" t="str">
        <f>LEFT(Tabela2[[#This Row],[Código]],2)</f>
        <v>85</v>
      </c>
    </row>
    <row r="8651" spans="2:16" ht="15" customHeight="1" x14ac:dyDescent="0.25">
      <c r="B8651" s="31" t="str">
        <f>IF(Tabela2[[#This Row],[Tipo]] = 0,LOOKUP(Tabela2[[#This Row],[RESUMO]],Tabela3[Grupo],Tabela3[Meus produtos]),VLOOKUP(Tabela2[[#This Row],[Código]],Tabela4[[Código NBS/LC116]:[Meus serviços]],3,0))</f>
        <v>Não</v>
      </c>
      <c r="C8651" t="str">
        <f>IF(E8651=0,TEXT(dados!A8566,"00000000"),IF(E8651=2,TEXT(dados!A8566,"0000"),TEXT(dados!A8566,"#")))</f>
        <v>85059011</v>
      </c>
      <c r="D8651" t="str">
        <f>IF(dados!B8566=0,"",dados!B8566)</f>
        <v/>
      </c>
      <c r="E8651">
        <f>dados!C8566</f>
        <v>0</v>
      </c>
      <c r="F8651" t="str">
        <f>dados!D8566</f>
        <v>Maquinas aparelhos e materiais eletricos e suas partes aparelhos de gravacao ou de reproducao de som aparelhos de gravacao ou de reproducao de imagens e de som em televisao e suas partes e acessorios eletroimas imas permanentes e artigos destinados a tornarem se imas permanentes apos magnetizacao placas mandris e dispositivos semelhantes magneticos ou eletromagneticos de fixacao acoplamentos embreagens variadores de velocidade e freios travoes el</v>
      </c>
      <c r="G8651"/>
      <c r="H8651"/>
      <c r="I8651"/>
      <c r="J8651"/>
      <c r="K8651" s="13"/>
      <c r="L8651" s="13">
        <f>dados!I8566/100</f>
        <v>0.13880000000000001</v>
      </c>
      <c r="M8651" s="13">
        <f>dados!J8566/100</f>
        <v>0.1588</v>
      </c>
      <c r="N8651" s="13">
        <f>dados!K8566/100</f>
        <v>0.18</v>
      </c>
      <c r="O8651" s="13">
        <f>dados!L8566/100</f>
        <v>0</v>
      </c>
      <c r="P8651" s="12" t="str">
        <f>LEFT(Tabela2[[#This Row],[Código]],2)</f>
        <v>85</v>
      </c>
    </row>
    <row r="8652" spans="2:16" ht="15" customHeight="1" x14ac:dyDescent="0.25">
      <c r="B8652" s="31" t="str">
        <f>IF(Tabela2[[#This Row],[Tipo]] = 0,LOOKUP(Tabela2[[#This Row],[RESUMO]],Tabela3[Grupo],Tabela3[Meus produtos]),VLOOKUP(Tabela2[[#This Row],[Código]],Tabela4[[Código NBS/LC116]:[Meus serviços]],3,0))</f>
        <v>Não</v>
      </c>
      <c r="C8652" t="str">
        <f>IF(E8652=0,TEXT(dados!A8567,"00000000"),IF(E8652=2,TEXT(dados!A8567,"0000"),TEXT(dados!A8567,"#")))</f>
        <v>85059019</v>
      </c>
      <c r="D8652" t="str">
        <f>IF(dados!B8567=0,"",dados!B8567)</f>
        <v/>
      </c>
      <c r="E8652">
        <f>dados!C8567</f>
        <v>0</v>
      </c>
      <c r="F8652" t="str">
        <f>dados!D8567</f>
        <v>Maquinas aparelhos e materiais eletricos e suas partes aparelhos de gravacao ou de reproducao de som aparelhos de gravacao ou de reproducao de imagens e de som em televisao e suas partes e acessorios eletroimas imas permanentes e artigos destinados a tornarem se imas permanentes apos magnetizacao placas mandris e dispositivos semelhantes magneticos ou eletromagneticos de fixacao acoplamentos embreagens variadores de velocidade e freios travoes el</v>
      </c>
      <c r="G8652"/>
      <c r="H8652"/>
      <c r="I8652"/>
      <c r="J8652"/>
      <c r="K8652" s="13"/>
      <c r="L8652" s="13">
        <f>dados!I8567/100</f>
        <v>0.13880000000000001</v>
      </c>
      <c r="M8652" s="13">
        <f>dados!J8567/100</f>
        <v>0.17780000000000001</v>
      </c>
      <c r="N8652" s="13">
        <f>dados!K8567/100</f>
        <v>0.18</v>
      </c>
      <c r="O8652" s="13">
        <f>dados!L8567/100</f>
        <v>0</v>
      </c>
      <c r="P8652" s="12" t="str">
        <f>LEFT(Tabela2[[#This Row],[Código]],2)</f>
        <v>85</v>
      </c>
    </row>
    <row r="8653" spans="2:16" ht="15" customHeight="1" x14ac:dyDescent="0.25">
      <c r="B8653" s="31" t="str">
        <f>IF(Tabela2[[#This Row],[Tipo]] = 0,LOOKUP(Tabela2[[#This Row],[RESUMO]],Tabela3[Grupo],Tabela3[Meus produtos]),VLOOKUP(Tabela2[[#This Row],[Código]],Tabela4[[Código NBS/LC116]:[Meus serviços]],3,0))</f>
        <v>Não</v>
      </c>
      <c r="C8653" t="str">
        <f>IF(E8653=0,TEXT(dados!A8568,"00000000"),IF(E8653=2,TEXT(dados!A8568,"0000"),TEXT(dados!A8568,"#")))</f>
        <v>85059080</v>
      </c>
      <c r="D8653" t="str">
        <f>IF(dados!B8568=0,"",dados!B8568)</f>
        <v/>
      </c>
      <c r="E8653">
        <f>dados!C8568</f>
        <v>0</v>
      </c>
      <c r="F8653" t="str">
        <f>dados!D8568</f>
        <v>Placas,mandris e dispositivos magneticos, etc.de fixacao</v>
      </c>
      <c r="G8653"/>
      <c r="H8653"/>
      <c r="I8653"/>
      <c r="J8653"/>
      <c r="K8653" s="13"/>
      <c r="L8653" s="13">
        <f>dados!I8568/100</f>
        <v>0.1467</v>
      </c>
      <c r="M8653" s="13">
        <f>dados!J8568/100</f>
        <v>0.18210000000000001</v>
      </c>
      <c r="N8653" s="13">
        <f>dados!K8568/100</f>
        <v>0.18</v>
      </c>
      <c r="O8653" s="13">
        <f>dados!L8568/100</f>
        <v>0</v>
      </c>
      <c r="P8653" s="12" t="str">
        <f>LEFT(Tabela2[[#This Row],[Código]],2)</f>
        <v>85</v>
      </c>
    </row>
    <row r="8654" spans="2:16" ht="15" customHeight="1" x14ac:dyDescent="0.25">
      <c r="B8654" s="31" t="str">
        <f>IF(Tabela2[[#This Row],[Tipo]] = 0,LOOKUP(Tabela2[[#This Row],[RESUMO]],Tabela3[Grupo],Tabela3[Meus produtos]),VLOOKUP(Tabela2[[#This Row],[Código]],Tabela4[[Código NBS/LC116]:[Meus serviços]],3,0))</f>
        <v>Não</v>
      </c>
      <c r="C8654" t="str">
        <f>IF(E8654=0,TEXT(dados!A8569,"00000000"),IF(E8654=2,TEXT(dados!A8569,"0000"),TEXT(dados!A8569,"#")))</f>
        <v>85059090</v>
      </c>
      <c r="D8654" t="str">
        <f>IF(dados!B8569=0,"",dados!B8569)</f>
        <v/>
      </c>
      <c r="E8654">
        <f>dados!C8569</f>
        <v>0</v>
      </c>
      <c r="F8654" t="str">
        <f>dados!D8569</f>
        <v>Partes de aclopamentos,embreagens,etc. eletromagneticos</v>
      </c>
      <c r="G8654"/>
      <c r="H8654"/>
      <c r="I8654"/>
      <c r="J8654"/>
      <c r="K8654" s="13"/>
      <c r="L8654" s="13">
        <f>dados!I8569/100</f>
        <v>0.1467</v>
      </c>
      <c r="M8654" s="13">
        <f>dados!J8569/100</f>
        <v>0.18210000000000001</v>
      </c>
      <c r="N8654" s="13">
        <f>dados!K8569/100</f>
        <v>0.18</v>
      </c>
      <c r="O8654" s="13">
        <f>dados!L8569/100</f>
        <v>0</v>
      </c>
      <c r="P8654" s="12" t="str">
        <f>LEFT(Tabela2[[#This Row],[Código]],2)</f>
        <v>85</v>
      </c>
    </row>
    <row r="8655" spans="2:16" ht="15" customHeight="1" x14ac:dyDescent="0.25">
      <c r="B8655" s="31" t="str">
        <f>IF(Tabela2[[#This Row],[Tipo]] = 0,LOOKUP(Tabela2[[#This Row],[RESUMO]],Tabela3[Grupo],Tabela3[Meus produtos]),VLOOKUP(Tabela2[[#This Row],[Código]],Tabela4[[Código NBS/LC116]:[Meus serviços]],3,0))</f>
        <v>Não</v>
      </c>
      <c r="C8655" t="str">
        <f>IF(E8655=0,TEXT(dados!A8570,"00000000"),IF(E8655=2,TEXT(dados!A8570,"0000"),TEXT(dados!A8570,"#")))</f>
        <v>85061011</v>
      </c>
      <c r="D8655" t="str">
        <f>IF(dados!B8570=0,"",dados!B8570)</f>
        <v/>
      </c>
      <c r="E8655">
        <f>dados!C8570</f>
        <v>0</v>
      </c>
      <c r="F8655" t="str">
        <f>dados!D8570</f>
        <v>De tensao igual a 1,5 V, cilindricas, do tipo LR14 (c)</v>
      </c>
      <c r="G8655"/>
      <c r="H8655"/>
      <c r="I8655"/>
      <c r="J8655"/>
      <c r="K8655" s="13"/>
      <c r="L8655" s="13">
        <f>dados!I8570/100</f>
        <v>0.1467</v>
      </c>
      <c r="M8655" s="13">
        <f>dados!J8570/100</f>
        <v>0.16670000000000001</v>
      </c>
      <c r="N8655" s="13">
        <f>dados!K8570/100</f>
        <v>0.18</v>
      </c>
      <c r="O8655" s="13">
        <f>dados!L8570/100</f>
        <v>0</v>
      </c>
      <c r="P8655" s="12" t="str">
        <f>LEFT(Tabela2[[#This Row],[Código]],2)</f>
        <v>85</v>
      </c>
    </row>
    <row r="8656" spans="2:16" ht="15" customHeight="1" x14ac:dyDescent="0.25">
      <c r="B8656" s="31" t="str">
        <f>IF(Tabela2[[#This Row],[Tipo]] = 0,LOOKUP(Tabela2[[#This Row],[RESUMO]],Tabela3[Grupo],Tabela3[Meus produtos]),VLOOKUP(Tabela2[[#This Row],[Código]],Tabela4[[Código NBS/LC116]:[Meus serviços]],3,0))</f>
        <v>Não</v>
      </c>
      <c r="C8656" t="str">
        <f>IF(E8656=0,TEXT(dados!A8571,"00000000"),IF(E8656=2,TEXT(dados!A8571,"0000"),TEXT(dados!A8571,"#")))</f>
        <v>85061012</v>
      </c>
      <c r="D8656" t="str">
        <f>IF(dados!B8571=0,"",dados!B8571)</f>
        <v/>
      </c>
      <c r="E8656">
        <f>dados!C8571</f>
        <v>0</v>
      </c>
      <c r="F8656" t="str">
        <f>dados!D8571</f>
        <v>De tensao igual a 1,5 V, cilindricas, do tipo LR20 (D)</v>
      </c>
      <c r="G8656"/>
      <c r="H8656"/>
      <c r="I8656"/>
      <c r="J8656"/>
      <c r="K8656" s="13"/>
      <c r="L8656" s="13">
        <f>dados!I8571/100</f>
        <v>0.1467</v>
      </c>
      <c r="M8656" s="13">
        <f>dados!J8571/100</f>
        <v>0.16670000000000001</v>
      </c>
      <c r="N8656" s="13">
        <f>dados!K8571/100</f>
        <v>0.18</v>
      </c>
      <c r="O8656" s="13">
        <f>dados!L8571/100</f>
        <v>0</v>
      </c>
      <c r="P8656" s="12" t="str">
        <f>LEFT(Tabela2[[#This Row],[Código]],2)</f>
        <v>85</v>
      </c>
    </row>
    <row r="8657" spans="2:16" ht="15" customHeight="1" x14ac:dyDescent="0.25">
      <c r="B8657" s="31" t="str">
        <f>IF(Tabela2[[#This Row],[Tipo]] = 0,LOOKUP(Tabela2[[#This Row],[RESUMO]],Tabela3[Grupo],Tabela3[Meus produtos]),VLOOKUP(Tabela2[[#This Row],[Código]],Tabela4[[Código NBS/LC116]:[Meus serviços]],3,0))</f>
        <v>Não</v>
      </c>
      <c r="C8657" t="str">
        <f>IF(E8657=0,TEXT(dados!A8572,"00000000"),IF(E8657=2,TEXT(dados!A8572,"0000"),TEXT(dados!A8572,"#")))</f>
        <v>85061019</v>
      </c>
      <c r="D8657" t="str">
        <f>IF(dados!B8572=0,"",dados!B8572)</f>
        <v/>
      </c>
      <c r="E8657">
        <f>dados!C8572</f>
        <v>0</v>
      </c>
      <c r="F8657" t="str">
        <f>dados!D8572</f>
        <v>Outras</v>
      </c>
      <c r="G8657"/>
      <c r="H8657"/>
      <c r="I8657"/>
      <c r="J8657"/>
      <c r="K8657" s="13"/>
      <c r="L8657" s="13">
        <f>dados!I8572/100</f>
        <v>0.1467</v>
      </c>
      <c r="M8657" s="13">
        <f>dados!J8572/100</f>
        <v>0.184</v>
      </c>
      <c r="N8657" s="13">
        <f>dados!K8572/100</f>
        <v>0.18</v>
      </c>
      <c r="O8657" s="13">
        <f>dados!L8572/100</f>
        <v>0</v>
      </c>
      <c r="P8657" s="12" t="str">
        <f>LEFT(Tabela2[[#This Row],[Código]],2)</f>
        <v>85</v>
      </c>
    </row>
    <row r="8658" spans="2:16" ht="15" customHeight="1" x14ac:dyDescent="0.25">
      <c r="B8658" s="31" t="str">
        <f>IF(Tabela2[[#This Row],[Tipo]] = 0,LOOKUP(Tabela2[[#This Row],[RESUMO]],Tabela3[Grupo],Tabela3[Meus produtos]),VLOOKUP(Tabela2[[#This Row],[Código]],Tabela4[[Código NBS/LC116]:[Meus serviços]],3,0))</f>
        <v>Não</v>
      </c>
      <c r="C8658" t="str">
        <f>IF(E8658=0,TEXT(dados!A8573,"00000000"),IF(E8658=2,TEXT(dados!A8573,"0000"),TEXT(dados!A8573,"#")))</f>
        <v>85061020</v>
      </c>
      <c r="D8658" t="str">
        <f>IF(dados!B8573=0,"",dados!B8573)</f>
        <v/>
      </c>
      <c r="E8658">
        <f>dados!C8573</f>
        <v>0</v>
      </c>
      <c r="F8658" t="str">
        <f>dados!D8573</f>
        <v>Outros pilhas eletricas,de bioxido de manganes</v>
      </c>
      <c r="G8658"/>
      <c r="H8658"/>
      <c r="I8658"/>
      <c r="J8658"/>
      <c r="K8658" s="13"/>
      <c r="L8658" s="13">
        <f>dados!I8573/100</f>
        <v>0.1467</v>
      </c>
      <c r="M8658" s="13">
        <f>dados!J8573/100</f>
        <v>0.184</v>
      </c>
      <c r="N8658" s="13">
        <f>dados!K8573/100</f>
        <v>0.18</v>
      </c>
      <c r="O8658" s="13">
        <f>dados!L8573/100</f>
        <v>0</v>
      </c>
      <c r="P8658" s="12" t="str">
        <f>LEFT(Tabela2[[#This Row],[Código]],2)</f>
        <v>85</v>
      </c>
    </row>
    <row r="8659" spans="2:16" ht="15" customHeight="1" x14ac:dyDescent="0.25">
      <c r="B8659" s="31" t="str">
        <f>IF(Tabela2[[#This Row],[Tipo]] = 0,LOOKUP(Tabela2[[#This Row],[RESUMO]],Tabela3[Grupo],Tabela3[Meus produtos]),VLOOKUP(Tabela2[[#This Row],[Código]],Tabela4[[Código NBS/LC116]:[Meus serviços]],3,0))</f>
        <v>Não</v>
      </c>
      <c r="C8659" t="str">
        <f>IF(E8659=0,TEXT(dados!A8574,"00000000"),IF(E8659=2,TEXT(dados!A8574,"0000"),TEXT(dados!A8574,"#")))</f>
        <v>85061031</v>
      </c>
      <c r="D8659" t="str">
        <f>IF(dados!B8574=0,"",dados!B8574)</f>
        <v/>
      </c>
      <c r="E8659">
        <f>dados!C8574</f>
        <v>0</v>
      </c>
      <c r="F8659" t="str">
        <f>dados!D8574</f>
        <v>Alcalinas, de tensao igual a 9 V</v>
      </c>
      <c r="G8659"/>
      <c r="H8659"/>
      <c r="I8659"/>
      <c r="J8659"/>
      <c r="K8659" s="13"/>
      <c r="L8659" s="13">
        <f>dados!I8574/100</f>
        <v>0.1467</v>
      </c>
      <c r="M8659" s="13">
        <f>dados!J8574/100</f>
        <v>0.16670000000000001</v>
      </c>
      <c r="N8659" s="13">
        <f>dados!K8574/100</f>
        <v>0.18</v>
      </c>
      <c r="O8659" s="13">
        <f>dados!L8574/100</f>
        <v>0</v>
      </c>
      <c r="P8659" s="12" t="str">
        <f>LEFT(Tabela2[[#This Row],[Código]],2)</f>
        <v>85</v>
      </c>
    </row>
    <row r="8660" spans="2:16" ht="15" customHeight="1" x14ac:dyDescent="0.25">
      <c r="B8660" s="31" t="str">
        <f>IF(Tabela2[[#This Row],[Tipo]] = 0,LOOKUP(Tabela2[[#This Row],[RESUMO]],Tabela3[Grupo],Tabela3[Meus produtos]),VLOOKUP(Tabela2[[#This Row],[Código]],Tabela4[[Código NBS/LC116]:[Meus serviços]],3,0))</f>
        <v>Não</v>
      </c>
      <c r="C8660" t="str">
        <f>IF(E8660=0,TEXT(dados!A8575,"00000000"),IF(E8660=2,TEXT(dados!A8575,"0000"),TEXT(dados!A8575,"#")))</f>
        <v>85061032</v>
      </c>
      <c r="D8660" t="str">
        <f>IF(dados!B8575=0,"",dados!B8575)</f>
        <v/>
      </c>
      <c r="E8660">
        <f>dados!C8575</f>
        <v>0</v>
      </c>
      <c r="F8660" t="str">
        <f>dados!D8575</f>
        <v>Alcalinas, de tensao igual a 12 V</v>
      </c>
      <c r="G8660"/>
      <c r="H8660"/>
      <c r="I8660"/>
      <c r="J8660"/>
      <c r="K8660" s="13"/>
      <c r="L8660" s="13">
        <f>dados!I8575/100</f>
        <v>0.1467</v>
      </c>
      <c r="M8660" s="13">
        <f>dados!J8575/100</f>
        <v>0.16670000000000001</v>
      </c>
      <c r="N8660" s="13">
        <f>dados!K8575/100</f>
        <v>0.18</v>
      </c>
      <c r="O8660" s="13">
        <f>dados!L8575/100</f>
        <v>0</v>
      </c>
      <c r="P8660" s="12" t="str">
        <f>LEFT(Tabela2[[#This Row],[Código]],2)</f>
        <v>85</v>
      </c>
    </row>
    <row r="8661" spans="2:16" ht="15" customHeight="1" x14ac:dyDescent="0.25">
      <c r="B8661" s="31" t="str">
        <f>IF(Tabela2[[#This Row],[Tipo]] = 0,LOOKUP(Tabela2[[#This Row],[RESUMO]],Tabela3[Grupo],Tabela3[Meus produtos]),VLOOKUP(Tabela2[[#This Row],[Código]],Tabela4[[Código NBS/LC116]:[Meus serviços]],3,0))</f>
        <v>Não</v>
      </c>
      <c r="C8661" t="str">
        <f>IF(E8661=0,TEXT(dados!A8576,"00000000"),IF(E8661=2,TEXT(dados!A8576,"0000"),TEXT(dados!A8576,"#")))</f>
        <v>85061039</v>
      </c>
      <c r="D8661" t="str">
        <f>IF(dados!B8576=0,"",dados!B8576)</f>
        <v/>
      </c>
      <c r="E8661">
        <f>dados!C8576</f>
        <v>0</v>
      </c>
      <c r="F8661" t="str">
        <f>dados!D8576</f>
        <v>Outras</v>
      </c>
      <c r="G8661"/>
      <c r="H8661"/>
      <c r="I8661"/>
      <c r="J8661"/>
      <c r="K8661" s="13"/>
      <c r="L8661" s="13">
        <f>dados!I8576/100</f>
        <v>0.1467</v>
      </c>
      <c r="M8661" s="13">
        <f>dados!J8576/100</f>
        <v>0.184</v>
      </c>
      <c r="N8661" s="13">
        <f>dados!K8576/100</f>
        <v>0.18</v>
      </c>
      <c r="O8661" s="13">
        <f>dados!L8576/100</f>
        <v>0</v>
      </c>
      <c r="P8661" s="12" t="str">
        <f>LEFT(Tabela2[[#This Row],[Código]],2)</f>
        <v>85</v>
      </c>
    </row>
    <row r="8662" spans="2:16" ht="15" customHeight="1" x14ac:dyDescent="0.25">
      <c r="B8662" s="31" t="str">
        <f>IF(Tabela2[[#This Row],[Tipo]] = 0,LOOKUP(Tabela2[[#This Row],[RESUMO]],Tabela3[Grupo],Tabela3[Meus produtos]),VLOOKUP(Tabela2[[#This Row],[Código]],Tabela4[[Código NBS/LC116]:[Meus serviços]],3,0))</f>
        <v>Não</v>
      </c>
      <c r="C8662" t="str">
        <f>IF(E8662=0,TEXT(dados!A8577,"00000000"),IF(E8662=2,TEXT(dados!A8577,"0000"),TEXT(dados!A8577,"#")))</f>
        <v>85063010</v>
      </c>
      <c r="D8662" t="str">
        <f>IF(dados!B8577=0,"",dados!B8577)</f>
        <v/>
      </c>
      <c r="E8662">
        <f>dados!C8577</f>
        <v>0</v>
      </c>
      <c r="F8662" t="str">
        <f>dados!D8577</f>
        <v>Pilhas/baterias eletr.de oxido de mercurio, vol&lt;=300cm3</v>
      </c>
      <c r="G8662"/>
      <c r="H8662"/>
      <c r="I8662"/>
      <c r="J8662"/>
      <c r="K8662" s="13"/>
      <c r="L8662" s="13">
        <f>dados!I8577/100</f>
        <v>0.1467</v>
      </c>
      <c r="M8662" s="13">
        <f>dados!J8577/100</f>
        <v>0.16670000000000001</v>
      </c>
      <c r="N8662" s="13">
        <f>dados!K8577/100</f>
        <v>0.18</v>
      </c>
      <c r="O8662" s="13">
        <f>dados!L8577/100</f>
        <v>0</v>
      </c>
      <c r="P8662" s="12" t="str">
        <f>LEFT(Tabela2[[#This Row],[Código]],2)</f>
        <v>85</v>
      </c>
    </row>
    <row r="8663" spans="2:16" ht="15" customHeight="1" x14ac:dyDescent="0.25">
      <c r="B8663" s="31" t="str">
        <f>IF(Tabela2[[#This Row],[Tipo]] = 0,LOOKUP(Tabela2[[#This Row],[RESUMO]],Tabela3[Grupo],Tabela3[Meus produtos]),VLOOKUP(Tabela2[[#This Row],[Código]],Tabela4[[Código NBS/LC116]:[Meus serviços]],3,0))</f>
        <v>Não</v>
      </c>
      <c r="C8663" t="str">
        <f>IF(E8663=0,TEXT(dados!A8578,"00000000"),IF(E8663=2,TEXT(dados!A8578,"0000"),TEXT(dados!A8578,"#")))</f>
        <v>85063090</v>
      </c>
      <c r="D8663" t="str">
        <f>IF(dados!B8578=0,"",dados!B8578)</f>
        <v/>
      </c>
      <c r="E8663">
        <f>dados!C8578</f>
        <v>0</v>
      </c>
      <c r="F8663" t="str">
        <f>dados!D8578</f>
        <v>Outros pilhas/baterias eletr.de oxido de mercurio</v>
      </c>
      <c r="G8663"/>
      <c r="H8663"/>
      <c r="I8663"/>
      <c r="J8663"/>
      <c r="K8663" s="13"/>
      <c r="L8663" s="13">
        <f>dados!I8578/100</f>
        <v>0.1467</v>
      </c>
      <c r="M8663" s="13">
        <f>dados!J8578/100</f>
        <v>0.184</v>
      </c>
      <c r="N8663" s="13">
        <f>dados!K8578/100</f>
        <v>0.18</v>
      </c>
      <c r="O8663" s="13">
        <f>dados!L8578/100</f>
        <v>0</v>
      </c>
      <c r="P8663" s="12" t="str">
        <f>LEFT(Tabela2[[#This Row],[Código]],2)</f>
        <v>85</v>
      </c>
    </row>
    <row r="8664" spans="2:16" ht="15" customHeight="1" x14ac:dyDescent="0.25">
      <c r="B8664" s="31" t="str">
        <f>IF(Tabela2[[#This Row],[Tipo]] = 0,LOOKUP(Tabela2[[#This Row],[RESUMO]],Tabela3[Grupo],Tabela3[Meus produtos]),VLOOKUP(Tabela2[[#This Row],[Código]],Tabela4[[Código NBS/LC116]:[Meus serviços]],3,0))</f>
        <v>Não</v>
      </c>
      <c r="C8664" t="str">
        <f>IF(E8664=0,TEXT(dados!A8579,"00000000"),IF(E8664=2,TEXT(dados!A8579,"0000"),TEXT(dados!A8579,"#")))</f>
        <v>85064010</v>
      </c>
      <c r="D8664" t="str">
        <f>IF(dados!B8579=0,"",dados!B8579)</f>
        <v/>
      </c>
      <c r="E8664">
        <f>dados!C8579</f>
        <v>0</v>
      </c>
      <c r="F8664" t="str">
        <f>dados!D8579</f>
        <v>Pilhas/baterias eletr.de oxido de prata, vol&lt;=300cm3</v>
      </c>
      <c r="G8664"/>
      <c r="H8664"/>
      <c r="I8664"/>
      <c r="J8664"/>
      <c r="K8664" s="13"/>
      <c r="L8664" s="13">
        <f>dados!I8579/100</f>
        <v>0.1467</v>
      </c>
      <c r="M8664" s="13">
        <f>dados!J8579/100</f>
        <v>0.16670000000000001</v>
      </c>
      <c r="N8664" s="13">
        <f>dados!K8579/100</f>
        <v>0.18</v>
      </c>
      <c r="O8664" s="13">
        <f>dados!L8579/100</f>
        <v>0</v>
      </c>
      <c r="P8664" s="12" t="str">
        <f>LEFT(Tabela2[[#This Row],[Código]],2)</f>
        <v>85</v>
      </c>
    </row>
    <row r="8665" spans="2:16" ht="15" customHeight="1" x14ac:dyDescent="0.25">
      <c r="B8665" s="31" t="str">
        <f>IF(Tabela2[[#This Row],[Tipo]] = 0,LOOKUP(Tabela2[[#This Row],[RESUMO]],Tabela3[Grupo],Tabela3[Meus produtos]),VLOOKUP(Tabela2[[#This Row],[Código]],Tabela4[[Código NBS/LC116]:[Meus serviços]],3,0))</f>
        <v>Não</v>
      </c>
      <c r="C8665" t="str">
        <f>IF(E8665=0,TEXT(dados!A8580,"00000000"),IF(E8665=2,TEXT(dados!A8580,"0000"),TEXT(dados!A8580,"#")))</f>
        <v>85064090</v>
      </c>
      <c r="D8665" t="str">
        <f>IF(dados!B8580=0,"",dados!B8580)</f>
        <v/>
      </c>
      <c r="E8665">
        <f>dados!C8580</f>
        <v>0</v>
      </c>
      <c r="F8665" t="str">
        <f>dados!D8580</f>
        <v>Outros pilhas/baterias eletricas,de oxido de prata</v>
      </c>
      <c r="G8665"/>
      <c r="H8665"/>
      <c r="I8665"/>
      <c r="J8665"/>
      <c r="K8665" s="13"/>
      <c r="L8665" s="13">
        <f>dados!I8580/100</f>
        <v>0.1467</v>
      </c>
      <c r="M8665" s="13">
        <f>dados!J8580/100</f>
        <v>0.184</v>
      </c>
      <c r="N8665" s="13">
        <f>dados!K8580/100</f>
        <v>0.18</v>
      </c>
      <c r="O8665" s="13">
        <f>dados!L8580/100</f>
        <v>0</v>
      </c>
      <c r="P8665" s="12" t="str">
        <f>LEFT(Tabela2[[#This Row],[Código]],2)</f>
        <v>85</v>
      </c>
    </row>
    <row r="8666" spans="2:16" ht="15" customHeight="1" x14ac:dyDescent="0.25">
      <c r="B8666" s="31" t="str">
        <f>IF(Tabela2[[#This Row],[Tipo]] = 0,LOOKUP(Tabela2[[#This Row],[RESUMO]],Tabela3[Grupo],Tabela3[Meus produtos]),VLOOKUP(Tabela2[[#This Row],[Código]],Tabela4[[Código NBS/LC116]:[Meus serviços]],3,0))</f>
        <v>Não</v>
      </c>
      <c r="C8666" t="str">
        <f>IF(E8666=0,TEXT(dados!A8581,"00000000"),IF(E8666=2,TEXT(dados!A8581,"0000"),TEXT(dados!A8581,"#")))</f>
        <v>85065010</v>
      </c>
      <c r="D8666" t="str">
        <f>IF(dados!B8581=0,"",dados!B8581)</f>
        <v/>
      </c>
      <c r="E8666">
        <f>dados!C8581</f>
        <v>0</v>
      </c>
      <c r="F8666" t="str">
        <f>dados!D8581</f>
        <v>Pilhas/baterias eletr.de litio,vol&lt;=300cm3</v>
      </c>
      <c r="G8666"/>
      <c r="H8666"/>
      <c r="I8666"/>
      <c r="J8666"/>
      <c r="K8666" s="13"/>
      <c r="L8666" s="13">
        <f>dados!I8581/100</f>
        <v>0.1467</v>
      </c>
      <c r="M8666" s="13">
        <f>dados!J8581/100</f>
        <v>0.16670000000000001</v>
      </c>
      <c r="N8666" s="13">
        <f>dados!K8581/100</f>
        <v>0.18</v>
      </c>
      <c r="O8666" s="13">
        <f>dados!L8581/100</f>
        <v>0</v>
      </c>
      <c r="P8666" s="12" t="str">
        <f>LEFT(Tabela2[[#This Row],[Código]],2)</f>
        <v>85</v>
      </c>
    </row>
    <row r="8667" spans="2:16" ht="15" customHeight="1" x14ac:dyDescent="0.25">
      <c r="B8667" s="31" t="str">
        <f>IF(Tabela2[[#This Row],[Tipo]] = 0,LOOKUP(Tabela2[[#This Row],[RESUMO]],Tabela3[Grupo],Tabela3[Meus produtos]),VLOOKUP(Tabela2[[#This Row],[Código]],Tabela4[[Código NBS/LC116]:[Meus serviços]],3,0))</f>
        <v>Não</v>
      </c>
      <c r="C8667" t="str">
        <f>IF(E8667=0,TEXT(dados!A8582,"00000000"),IF(E8667=2,TEXT(dados!A8582,"0000"),TEXT(dados!A8582,"#")))</f>
        <v>85065090</v>
      </c>
      <c r="D8667" t="str">
        <f>IF(dados!B8582=0,"",dados!B8582)</f>
        <v/>
      </c>
      <c r="E8667">
        <f>dados!C8582</f>
        <v>0</v>
      </c>
      <c r="F8667" t="str">
        <f>dados!D8582</f>
        <v>Outros pilhas/baterias eletr.de litio</v>
      </c>
      <c r="G8667"/>
      <c r="H8667"/>
      <c r="I8667"/>
      <c r="J8667"/>
      <c r="K8667" s="13"/>
      <c r="L8667" s="13">
        <f>dados!I8582/100</f>
        <v>0.1467</v>
      </c>
      <c r="M8667" s="13">
        <f>dados!J8582/100</f>
        <v>0.1857</v>
      </c>
      <c r="N8667" s="13">
        <f>dados!K8582/100</f>
        <v>0.18</v>
      </c>
      <c r="O8667" s="13">
        <f>dados!L8582/100</f>
        <v>0</v>
      </c>
      <c r="P8667" s="12" t="str">
        <f>LEFT(Tabela2[[#This Row],[Código]],2)</f>
        <v>85</v>
      </c>
    </row>
    <row r="8668" spans="2:16" ht="15" customHeight="1" x14ac:dyDescent="0.25">
      <c r="B8668" s="31" t="str">
        <f>IF(Tabela2[[#This Row],[Tipo]] = 0,LOOKUP(Tabela2[[#This Row],[RESUMO]],Tabela3[Grupo],Tabela3[Meus produtos]),VLOOKUP(Tabela2[[#This Row],[Código]],Tabela4[[Código NBS/LC116]:[Meus serviços]],3,0))</f>
        <v>Não</v>
      </c>
      <c r="C8668" t="str">
        <f>IF(E8668=0,TEXT(dados!A8583,"00000000"),IF(E8668=2,TEXT(dados!A8583,"0000"),TEXT(dados!A8583,"#")))</f>
        <v>85066010</v>
      </c>
      <c r="D8668" t="str">
        <f>IF(dados!B8583=0,"",dados!B8583)</f>
        <v/>
      </c>
      <c r="E8668">
        <f>dados!C8583</f>
        <v>0</v>
      </c>
      <c r="F8668" t="str">
        <f>dados!D8583</f>
        <v>Pilhas/baterias eletr.de ar-zinco,vol&lt;=300cm3</v>
      </c>
      <c r="G8668"/>
      <c r="H8668"/>
      <c r="I8668"/>
      <c r="J8668"/>
      <c r="K8668" s="13"/>
      <c r="L8668" s="13">
        <f>dados!I8583/100</f>
        <v>0.1467</v>
      </c>
      <c r="M8668" s="13">
        <f>dados!J8583/100</f>
        <v>0.16670000000000001</v>
      </c>
      <c r="N8668" s="13">
        <f>dados!K8583/100</f>
        <v>0.18</v>
      </c>
      <c r="O8668" s="13">
        <f>dados!L8583/100</f>
        <v>0</v>
      </c>
      <c r="P8668" s="12" t="str">
        <f>LEFT(Tabela2[[#This Row],[Código]],2)</f>
        <v>85</v>
      </c>
    </row>
    <row r="8669" spans="2:16" ht="15" customHeight="1" x14ac:dyDescent="0.25">
      <c r="B8669" s="31" t="str">
        <f>IF(Tabela2[[#This Row],[Tipo]] = 0,LOOKUP(Tabela2[[#This Row],[RESUMO]],Tabela3[Grupo],Tabela3[Meus produtos]),VLOOKUP(Tabela2[[#This Row],[Código]],Tabela4[[Código NBS/LC116]:[Meus serviços]],3,0))</f>
        <v>Não</v>
      </c>
      <c r="C8669" t="str">
        <f>IF(E8669=0,TEXT(dados!A8584,"00000000"),IF(E8669=2,TEXT(dados!A8584,"0000"),TEXT(dados!A8584,"#")))</f>
        <v>85066090</v>
      </c>
      <c r="D8669" t="str">
        <f>IF(dados!B8584=0,"",dados!B8584)</f>
        <v/>
      </c>
      <c r="E8669">
        <f>dados!C8584</f>
        <v>0</v>
      </c>
      <c r="F8669" t="str">
        <f>dados!D8584</f>
        <v>Outros pilhas/baterias eletr.de ar-zinco</v>
      </c>
      <c r="G8669"/>
      <c r="H8669"/>
      <c r="I8669"/>
      <c r="J8669"/>
      <c r="K8669" s="13"/>
      <c r="L8669" s="13">
        <f>dados!I8584/100</f>
        <v>0.1467</v>
      </c>
      <c r="M8669" s="13">
        <f>dados!J8584/100</f>
        <v>0.184</v>
      </c>
      <c r="N8669" s="13">
        <f>dados!K8584/100</f>
        <v>0.18</v>
      </c>
      <c r="O8669" s="13">
        <f>dados!L8584/100</f>
        <v>0</v>
      </c>
      <c r="P8669" s="12" t="str">
        <f>LEFT(Tabela2[[#This Row],[Código]],2)</f>
        <v>85</v>
      </c>
    </row>
    <row r="8670" spans="2:16" ht="15" customHeight="1" x14ac:dyDescent="0.25">
      <c r="B8670" s="31" t="str">
        <f>IF(Tabela2[[#This Row],[Tipo]] = 0,LOOKUP(Tabela2[[#This Row],[RESUMO]],Tabela3[Grupo],Tabela3[Meus produtos]),VLOOKUP(Tabela2[[#This Row],[Código]],Tabela4[[Código NBS/LC116]:[Meus serviços]],3,0))</f>
        <v>Não</v>
      </c>
      <c r="C8670" t="str">
        <f>IF(E8670=0,TEXT(dados!A8585,"00000000"),IF(E8670=2,TEXT(dados!A8585,"0000"),TEXT(dados!A8585,"#")))</f>
        <v>85068010</v>
      </c>
      <c r="D8670" t="str">
        <f>IF(dados!B8585=0,"",dados!B8585)</f>
        <v/>
      </c>
      <c r="E8670">
        <f>dados!C8585</f>
        <v>0</v>
      </c>
      <c r="F8670" t="str">
        <f>dados!D8585</f>
        <v>Outros pilhas/baterias eletr.vol&lt;=300cm3</v>
      </c>
      <c r="G8670"/>
      <c r="H8670"/>
      <c r="I8670"/>
      <c r="J8670"/>
      <c r="K8670" s="13"/>
      <c r="L8670" s="13">
        <f>dados!I8585/100</f>
        <v>0.15920000000000001</v>
      </c>
      <c r="M8670" s="13">
        <f>dados!J8585/100</f>
        <v>0.17920000000000003</v>
      </c>
      <c r="N8670" s="13">
        <f>dados!K8585/100</f>
        <v>0.18</v>
      </c>
      <c r="O8670" s="13">
        <f>dados!L8585/100</f>
        <v>0</v>
      </c>
      <c r="P8670" s="12" t="str">
        <f>LEFT(Tabela2[[#This Row],[Código]],2)</f>
        <v>85</v>
      </c>
    </row>
    <row r="8671" spans="2:16" ht="15" customHeight="1" x14ac:dyDescent="0.25">
      <c r="B8671" s="31" t="str">
        <f>IF(Tabela2[[#This Row],[Tipo]] = 0,LOOKUP(Tabela2[[#This Row],[RESUMO]],Tabela3[Grupo],Tabela3[Meus produtos]),VLOOKUP(Tabela2[[#This Row],[Código]],Tabela4[[Código NBS/LC116]:[Meus serviços]],3,0))</f>
        <v>Não</v>
      </c>
      <c r="C8671" t="str">
        <f>IF(E8671=0,TEXT(dados!A8586,"00000000"),IF(E8671=2,TEXT(dados!A8586,"0000"),TEXT(dados!A8586,"#")))</f>
        <v>85068090</v>
      </c>
      <c r="D8671" t="str">
        <f>IF(dados!B8586=0,"",dados!B8586)</f>
        <v/>
      </c>
      <c r="E8671">
        <f>dados!C8586</f>
        <v>0</v>
      </c>
      <c r="F8671" t="str">
        <f>dados!D8586</f>
        <v>Outros pilhas/baterias eletr.</v>
      </c>
      <c r="G8671"/>
      <c r="H8671"/>
      <c r="I8671"/>
      <c r="J8671"/>
      <c r="K8671" s="13"/>
      <c r="L8671" s="13">
        <f>dados!I8586/100</f>
        <v>0.15920000000000001</v>
      </c>
      <c r="M8671" s="13">
        <f>dados!J8586/100</f>
        <v>0.21429999999999999</v>
      </c>
      <c r="N8671" s="13">
        <f>dados!K8586/100</f>
        <v>0.18</v>
      </c>
      <c r="O8671" s="13">
        <f>dados!L8586/100</f>
        <v>0</v>
      </c>
      <c r="P8671" s="12" t="str">
        <f>LEFT(Tabela2[[#This Row],[Código]],2)</f>
        <v>85</v>
      </c>
    </row>
    <row r="8672" spans="2:16" ht="15" customHeight="1" x14ac:dyDescent="0.25">
      <c r="B8672" s="31" t="str">
        <f>IF(Tabela2[[#This Row],[Tipo]] = 0,LOOKUP(Tabela2[[#This Row],[RESUMO]],Tabela3[Grupo],Tabela3[Meus produtos]),VLOOKUP(Tabela2[[#This Row],[Código]],Tabela4[[Código NBS/LC116]:[Meus serviços]],3,0))</f>
        <v>Não</v>
      </c>
      <c r="C8672" t="str">
        <f>IF(E8672=0,TEXT(dados!A8587,"00000000"),IF(E8672=2,TEXT(dados!A8587,"0000"),TEXT(dados!A8587,"#")))</f>
        <v>85069000</v>
      </c>
      <c r="D8672" t="str">
        <f>IF(dados!B8587=0,"",dados!B8587)</f>
        <v/>
      </c>
      <c r="E8672">
        <f>dados!C8587</f>
        <v>0</v>
      </c>
      <c r="F8672" t="str">
        <f>dados!D8587</f>
        <v>Partes de pilhas/baterias de pilhas,eletricas</v>
      </c>
      <c r="G8672"/>
      <c r="H8672"/>
      <c r="I8672"/>
      <c r="J8672"/>
      <c r="K8672" s="13"/>
      <c r="L8672" s="13">
        <f>dados!I8587/100</f>
        <v>0.1467</v>
      </c>
      <c r="M8672" s="13">
        <f>dados!J8587/100</f>
        <v>0.18210000000000001</v>
      </c>
      <c r="N8672" s="13">
        <f>dados!K8587/100</f>
        <v>0.18</v>
      </c>
      <c r="O8672" s="13">
        <f>dados!L8587/100</f>
        <v>0</v>
      </c>
      <c r="P8672" s="12" t="str">
        <f>LEFT(Tabela2[[#This Row],[Código]],2)</f>
        <v>85</v>
      </c>
    </row>
    <row r="8673" spans="2:16" ht="15" customHeight="1" x14ac:dyDescent="0.25">
      <c r="B8673" s="31" t="str">
        <f>IF(Tabela2[[#This Row],[Tipo]] = 0,LOOKUP(Tabela2[[#This Row],[RESUMO]],Tabela3[Grupo],Tabela3[Meus produtos]),VLOOKUP(Tabela2[[#This Row],[Código]],Tabela4[[Código NBS/LC116]:[Meus serviços]],3,0))</f>
        <v>Não</v>
      </c>
      <c r="C8673" t="str">
        <f>IF(E8673=0,TEXT(dados!A8588,"00000000"),IF(E8673=2,TEXT(dados!A8588,"0000"),TEXT(dados!A8588,"#")))</f>
        <v>85071010</v>
      </c>
      <c r="D8673" t="str">
        <f>IF(dados!B8588=0,"",dados!B8588)</f>
        <v/>
      </c>
      <c r="E8673">
        <f>dados!C8588</f>
        <v>0</v>
      </c>
      <c r="F8673" t="str">
        <f>dados!D8588</f>
        <v>Maquinas aparelhos e materiais eletricos e suas partes aparelhos de gravacao ou de reproducao de som aparelhos de gravacao ou de reproducao de imagens e de som em televisao e suas partes e acessorios acumuladores eletricos e seus separadores mesmo de forma quadrada ou retangular De capacidade inferior ou igual a 20 ah e tensao inferior ou igual a 12 V</v>
      </c>
      <c r="G8673"/>
      <c r="H8673"/>
      <c r="I8673"/>
      <c r="J8673"/>
      <c r="K8673" s="13"/>
      <c r="L8673" s="13">
        <f>dados!I8588/100</f>
        <v>0.1467</v>
      </c>
      <c r="M8673" s="13">
        <f>dados!J8588/100</f>
        <v>0.18770000000000001</v>
      </c>
      <c r="N8673" s="13">
        <f>dados!K8588/100</f>
        <v>0.18</v>
      </c>
      <c r="O8673" s="13">
        <f>dados!L8588/100</f>
        <v>0</v>
      </c>
      <c r="P8673" s="12" t="str">
        <f>LEFT(Tabela2[[#This Row],[Código]],2)</f>
        <v>85</v>
      </c>
    </row>
    <row r="8674" spans="2:16" ht="15" customHeight="1" x14ac:dyDescent="0.25">
      <c r="B8674" s="31" t="str">
        <f>IF(Tabela2[[#This Row],[Tipo]] = 0,LOOKUP(Tabela2[[#This Row],[RESUMO]],Tabela3[Grupo],Tabela3[Meus produtos]),VLOOKUP(Tabela2[[#This Row],[Código]],Tabela4[[Código NBS/LC116]:[Meus serviços]],3,0))</f>
        <v>Não</v>
      </c>
      <c r="C8674" t="str">
        <f>IF(E8674=0,TEXT(dados!A8589,"00000000"),IF(E8674=2,TEXT(dados!A8589,"0000"),TEXT(dados!A8589,"#")))</f>
        <v>85071090</v>
      </c>
      <c r="D8674" t="str">
        <f>IF(dados!B8589=0,"",dados!B8589)</f>
        <v/>
      </c>
      <c r="E8674">
        <f>dados!C8589</f>
        <v>0</v>
      </c>
      <c r="F8674" t="str">
        <f>dados!D8589</f>
        <v>Outros acumuladores eletr.de chumbo,p/arranque de motor pistao</v>
      </c>
      <c r="G8674"/>
      <c r="H8674"/>
      <c r="I8674"/>
      <c r="J8674"/>
      <c r="K8674" s="13"/>
      <c r="L8674" s="13">
        <f>dados!I8589/100</f>
        <v>0.1467</v>
      </c>
      <c r="M8674" s="13">
        <f>dados!J8589/100</f>
        <v>0.18770000000000001</v>
      </c>
      <c r="N8674" s="13">
        <f>dados!K8589/100</f>
        <v>0.18</v>
      </c>
      <c r="O8674" s="13">
        <f>dados!L8589/100</f>
        <v>0</v>
      </c>
      <c r="P8674" s="12" t="str">
        <f>LEFT(Tabela2[[#This Row],[Código]],2)</f>
        <v>85</v>
      </c>
    </row>
    <row r="8675" spans="2:16" ht="15" customHeight="1" x14ac:dyDescent="0.25">
      <c r="B8675" s="31" t="str">
        <f>IF(Tabela2[[#This Row],[Tipo]] = 0,LOOKUP(Tabela2[[#This Row],[RESUMO]],Tabela3[Grupo],Tabela3[Meus produtos]),VLOOKUP(Tabela2[[#This Row],[Código]],Tabela4[[Código NBS/LC116]:[Meus serviços]],3,0))</f>
        <v>Não</v>
      </c>
      <c r="C8675" t="str">
        <f>IF(E8675=0,TEXT(dados!A8590,"00000000"),IF(E8675=2,TEXT(dados!A8590,"0000"),TEXT(dados!A8590,"#")))</f>
        <v>85071090</v>
      </c>
      <c r="D8675">
        <f>IF(dados!B8590=0,"",dados!B8590)</f>
        <v>1</v>
      </c>
      <c r="E8675">
        <f>dados!C8590</f>
        <v>0</v>
      </c>
      <c r="F8675" t="str">
        <f>dados!D8590</f>
        <v>Do tipo utilizado para o arranque dos motores de ignicao por compressao, com intensidade de corrente igual ou superior a 90 ah</v>
      </c>
      <c r="G8675"/>
      <c r="H8675"/>
      <c r="I8675"/>
      <c r="J8675"/>
      <c r="K8675" s="13"/>
      <c r="L8675" s="13">
        <f>dados!I8590/100</f>
        <v>0.13800000000000001</v>
      </c>
      <c r="M8675" s="13">
        <f>dados!J8590/100</f>
        <v>0.17899999999999999</v>
      </c>
      <c r="N8675" s="13">
        <f>dados!K8590/100</f>
        <v>0.18</v>
      </c>
      <c r="O8675" s="13">
        <f>dados!L8590/100</f>
        <v>0</v>
      </c>
      <c r="P8675" s="12" t="str">
        <f>LEFT(Tabela2[[#This Row],[Código]],2)</f>
        <v>85</v>
      </c>
    </row>
    <row r="8676" spans="2:16" ht="15" customHeight="1" x14ac:dyDescent="0.25">
      <c r="B8676" s="31" t="str">
        <f>IF(Tabela2[[#This Row],[Tipo]] = 0,LOOKUP(Tabela2[[#This Row],[RESUMO]],Tabela3[Grupo],Tabela3[Meus produtos]),VLOOKUP(Tabela2[[#This Row],[Código]],Tabela4[[Código NBS/LC116]:[Meus serviços]],3,0))</f>
        <v>Não</v>
      </c>
      <c r="C8676" t="str">
        <f>IF(E8676=0,TEXT(dados!A8591,"00000000"),IF(E8676=2,TEXT(dados!A8591,"0000"),TEXT(dados!A8591,"#")))</f>
        <v>85072010</v>
      </c>
      <c r="D8676" t="str">
        <f>IF(dados!B8591=0,"",dados!B8591)</f>
        <v/>
      </c>
      <c r="E8676">
        <f>dados!C8591</f>
        <v>0</v>
      </c>
      <c r="F8676" t="str">
        <f>dados!D8591</f>
        <v>Outros acumuladores eletr.de chumbo, peso&lt;=1000kg</v>
      </c>
      <c r="G8676"/>
      <c r="H8676"/>
      <c r="I8676"/>
      <c r="J8676"/>
      <c r="K8676" s="13"/>
      <c r="L8676" s="13">
        <f>dados!I8591/100</f>
        <v>0.15920000000000001</v>
      </c>
      <c r="M8676" s="13">
        <f>dados!J8591/100</f>
        <v>0.22170000000000001</v>
      </c>
      <c r="N8676" s="13">
        <f>dados!K8591/100</f>
        <v>0.18</v>
      </c>
      <c r="O8676" s="13">
        <f>dados!L8591/100</f>
        <v>0</v>
      </c>
      <c r="P8676" s="12" t="str">
        <f>LEFT(Tabela2[[#This Row],[Código]],2)</f>
        <v>85</v>
      </c>
    </row>
    <row r="8677" spans="2:16" ht="15" customHeight="1" x14ac:dyDescent="0.25">
      <c r="B8677" s="31" t="str">
        <f>IF(Tabela2[[#This Row],[Tipo]] = 0,LOOKUP(Tabela2[[#This Row],[RESUMO]],Tabela3[Grupo],Tabela3[Meus produtos]),VLOOKUP(Tabela2[[#This Row],[Código]],Tabela4[[Código NBS/LC116]:[Meus serviços]],3,0))</f>
        <v>Não</v>
      </c>
      <c r="C8677" t="str">
        <f>IF(E8677=0,TEXT(dados!A8592,"00000000"),IF(E8677=2,TEXT(dados!A8592,"0000"),TEXT(dados!A8592,"#")))</f>
        <v>85072090</v>
      </c>
      <c r="D8677" t="str">
        <f>IF(dados!B8592=0,"",dados!B8592)</f>
        <v/>
      </c>
      <c r="E8677">
        <f>dados!C8592</f>
        <v>0</v>
      </c>
      <c r="F8677" t="str">
        <f>dados!D8592</f>
        <v>Outros acumuladores eletr.de chumbo</v>
      </c>
      <c r="G8677"/>
      <c r="H8677"/>
      <c r="I8677"/>
      <c r="J8677"/>
      <c r="K8677" s="13"/>
      <c r="L8677" s="13">
        <f>dados!I8592/100</f>
        <v>0.15920000000000001</v>
      </c>
      <c r="M8677" s="13">
        <f>dados!J8592/100</f>
        <v>0.218</v>
      </c>
      <c r="N8677" s="13">
        <f>dados!K8592/100</f>
        <v>0.18</v>
      </c>
      <c r="O8677" s="13">
        <f>dados!L8592/100</f>
        <v>0</v>
      </c>
      <c r="P8677" s="12" t="str">
        <f>LEFT(Tabela2[[#This Row],[Código]],2)</f>
        <v>85</v>
      </c>
    </row>
    <row r="8678" spans="2:16" ht="15" customHeight="1" x14ac:dyDescent="0.25">
      <c r="B8678" s="31" t="str">
        <f>IF(Tabela2[[#This Row],[Tipo]] = 0,LOOKUP(Tabela2[[#This Row],[RESUMO]],Tabela3[Grupo],Tabela3[Meus produtos]),VLOOKUP(Tabela2[[#This Row],[Código]],Tabela4[[Código NBS/LC116]:[Meus serviços]],3,0))</f>
        <v>Não</v>
      </c>
      <c r="C8678" t="str">
        <f>IF(E8678=0,TEXT(dados!A8593,"00000000"),IF(E8678=2,TEXT(dados!A8593,"0000"),TEXT(dados!A8593,"#")))</f>
        <v>85073011</v>
      </c>
      <c r="D8678" t="str">
        <f>IF(dados!B8593=0,"",dados!B8593)</f>
        <v/>
      </c>
      <c r="E8678">
        <f>dados!C8593</f>
        <v>0</v>
      </c>
      <c r="F8678" t="str">
        <f>dados!D8593</f>
        <v>Acumuladores eletr.de niquel-cadmio, p&lt;=2500kg,cap&lt;=15ah</v>
      </c>
      <c r="G8678"/>
      <c r="H8678"/>
      <c r="I8678"/>
      <c r="J8678"/>
      <c r="K8678" s="13"/>
      <c r="L8678" s="13">
        <f>dados!I8593/100</f>
        <v>0.15920000000000001</v>
      </c>
      <c r="M8678" s="13">
        <f>dados!J8593/100</f>
        <v>0.218</v>
      </c>
      <c r="N8678" s="13">
        <f>dados!K8593/100</f>
        <v>0.18</v>
      </c>
      <c r="O8678" s="13">
        <f>dados!L8593/100</f>
        <v>0</v>
      </c>
      <c r="P8678" s="12" t="str">
        <f>LEFT(Tabela2[[#This Row],[Código]],2)</f>
        <v>85</v>
      </c>
    </row>
    <row r="8679" spans="2:16" ht="15" customHeight="1" x14ac:dyDescent="0.25">
      <c r="B8679" s="31" t="str">
        <f>IF(Tabela2[[#This Row],[Tipo]] = 0,LOOKUP(Tabela2[[#This Row],[RESUMO]],Tabela3[Grupo],Tabela3[Meus produtos]),VLOOKUP(Tabela2[[#This Row],[Código]],Tabela4[[Código NBS/LC116]:[Meus serviços]],3,0))</f>
        <v>Não</v>
      </c>
      <c r="C8679" t="str">
        <f>IF(E8679=0,TEXT(dados!A8594,"00000000"),IF(E8679=2,TEXT(dados!A8594,"0000"),TEXT(dados!A8594,"#")))</f>
        <v>85073019</v>
      </c>
      <c r="D8679" t="str">
        <f>IF(dados!B8594=0,"",dados!B8594)</f>
        <v/>
      </c>
      <c r="E8679">
        <f>dados!C8594</f>
        <v>0</v>
      </c>
      <c r="F8679" t="str">
        <f>dados!D8594</f>
        <v>Outs.acumuladores eletr.de niquel-cadmio, p&lt;=2500kg</v>
      </c>
      <c r="G8679"/>
      <c r="H8679"/>
      <c r="I8679"/>
      <c r="J8679"/>
      <c r="K8679" s="13"/>
      <c r="L8679" s="13">
        <f>dados!I8594/100</f>
        <v>0.15920000000000001</v>
      </c>
      <c r="M8679" s="13">
        <f>dados!J8594/100</f>
        <v>0.22170000000000001</v>
      </c>
      <c r="N8679" s="13">
        <f>dados!K8594/100</f>
        <v>0.18</v>
      </c>
      <c r="O8679" s="13">
        <f>dados!L8594/100</f>
        <v>0</v>
      </c>
      <c r="P8679" s="12" t="str">
        <f>LEFT(Tabela2[[#This Row],[Código]],2)</f>
        <v>85</v>
      </c>
    </row>
    <row r="8680" spans="2:16" ht="15" customHeight="1" x14ac:dyDescent="0.25">
      <c r="B8680" s="31" t="str">
        <f>IF(Tabela2[[#This Row],[Tipo]] = 0,LOOKUP(Tabela2[[#This Row],[RESUMO]],Tabela3[Grupo],Tabela3[Meus produtos]),VLOOKUP(Tabela2[[#This Row],[Código]],Tabela4[[Código NBS/LC116]:[Meus serviços]],3,0))</f>
        <v>Não</v>
      </c>
      <c r="C8680" t="str">
        <f>IF(E8680=0,TEXT(dados!A8595,"00000000"),IF(E8680=2,TEXT(dados!A8595,"0000"),TEXT(dados!A8595,"#")))</f>
        <v>85073090</v>
      </c>
      <c r="D8680" t="str">
        <f>IF(dados!B8595=0,"",dados!B8595)</f>
        <v/>
      </c>
      <c r="E8680">
        <f>dados!C8595</f>
        <v>0</v>
      </c>
      <c r="F8680" t="str">
        <f>dados!D8595</f>
        <v>Outros acumuladores eletr.de niquel-cadmio</v>
      </c>
      <c r="G8680"/>
      <c r="H8680"/>
      <c r="I8680"/>
      <c r="J8680"/>
      <c r="K8680" s="13"/>
      <c r="L8680" s="13">
        <f>dados!I8595/100</f>
        <v>0.15920000000000001</v>
      </c>
      <c r="M8680" s="13">
        <f>dados!J8595/100</f>
        <v>0.218</v>
      </c>
      <c r="N8680" s="13">
        <f>dados!K8595/100</f>
        <v>0.18</v>
      </c>
      <c r="O8680" s="13">
        <f>dados!L8595/100</f>
        <v>0</v>
      </c>
      <c r="P8680" s="12" t="str">
        <f>LEFT(Tabela2[[#This Row],[Código]],2)</f>
        <v>85</v>
      </c>
    </row>
    <row r="8681" spans="2:16" ht="15" customHeight="1" x14ac:dyDescent="0.25">
      <c r="B8681" s="31" t="str">
        <f>IF(Tabela2[[#This Row],[Tipo]] = 0,LOOKUP(Tabela2[[#This Row],[RESUMO]],Tabela3[Grupo],Tabela3[Meus produtos]),VLOOKUP(Tabela2[[#This Row],[Código]],Tabela4[[Código NBS/LC116]:[Meus serviços]],3,0))</f>
        <v>Não</v>
      </c>
      <c r="C8681" t="str">
        <f>IF(E8681=0,TEXT(dados!A8596,"00000000"),IF(E8681=2,TEXT(dados!A8596,"0000"),TEXT(dados!A8596,"#")))</f>
        <v>85075010</v>
      </c>
      <c r="D8681" t="str">
        <f>IF(dados!B8596=0,"",dados!B8596)</f>
        <v/>
      </c>
      <c r="E8681">
        <f>dados!C8596</f>
        <v>0</v>
      </c>
      <c r="F8681" t="str">
        <f>dados!D8596</f>
        <v>De tensao igual a 1,2 V, cilindricos do tipo HR6 (aa)</v>
      </c>
      <c r="G8681"/>
      <c r="H8681"/>
      <c r="I8681"/>
      <c r="J8681"/>
      <c r="K8681" s="13"/>
      <c r="L8681" s="13">
        <f>dados!I8596/100</f>
        <v>0.1467</v>
      </c>
      <c r="M8681" s="13">
        <f>dados!J8596/100</f>
        <v>0.16670000000000001</v>
      </c>
      <c r="N8681" s="13">
        <f>dados!K8596/100</f>
        <v>0.18</v>
      </c>
      <c r="O8681" s="13">
        <f>dados!L8596/100</f>
        <v>0</v>
      </c>
      <c r="P8681" s="12" t="str">
        <f>LEFT(Tabela2[[#This Row],[Código]],2)</f>
        <v>85</v>
      </c>
    </row>
    <row r="8682" spans="2:16" ht="15" customHeight="1" x14ac:dyDescent="0.25">
      <c r="B8682" s="31" t="str">
        <f>IF(Tabela2[[#This Row],[Tipo]] = 0,LOOKUP(Tabela2[[#This Row],[RESUMO]],Tabela3[Grupo],Tabela3[Meus produtos]),VLOOKUP(Tabela2[[#This Row],[Código]],Tabela4[[Código NBS/LC116]:[Meus serviços]],3,0))</f>
        <v>Não</v>
      </c>
      <c r="C8682" t="str">
        <f>IF(E8682=0,TEXT(dados!A8597,"00000000"),IF(E8682=2,TEXT(dados!A8597,"0000"),TEXT(dados!A8597,"#")))</f>
        <v>85075020</v>
      </c>
      <c r="D8682" t="str">
        <f>IF(dados!B8597=0,"",dados!B8597)</f>
        <v/>
      </c>
      <c r="E8682">
        <f>dados!C8597</f>
        <v>0</v>
      </c>
      <c r="F8682" t="str">
        <f>dados!D8597</f>
        <v>De tensao igual a 1,2 V, cilindricos do tipo HR03 (aaa)</v>
      </c>
      <c r="G8682"/>
      <c r="H8682"/>
      <c r="I8682"/>
      <c r="J8682"/>
      <c r="K8682" s="13"/>
      <c r="L8682" s="13">
        <f>dados!I8597/100</f>
        <v>0.1467</v>
      </c>
      <c r="M8682" s="13">
        <f>dados!J8597/100</f>
        <v>0.16670000000000001</v>
      </c>
      <c r="N8682" s="13">
        <f>dados!K8597/100</f>
        <v>0.18</v>
      </c>
      <c r="O8682" s="13">
        <f>dados!L8597/100</f>
        <v>0</v>
      </c>
      <c r="P8682" s="12" t="str">
        <f>LEFT(Tabela2[[#This Row],[Código]],2)</f>
        <v>85</v>
      </c>
    </row>
    <row r="8683" spans="2:16" ht="15" customHeight="1" x14ac:dyDescent="0.25">
      <c r="B8683" s="31" t="str">
        <f>IF(Tabela2[[#This Row],[Tipo]] = 0,LOOKUP(Tabela2[[#This Row],[RESUMO]],Tabela3[Grupo],Tabela3[Meus produtos]),VLOOKUP(Tabela2[[#This Row],[Código]],Tabela4[[Código NBS/LC116]:[Meus serviços]],3,0))</f>
        <v>Não</v>
      </c>
      <c r="C8683" t="str">
        <f>IF(E8683=0,TEXT(dados!A8598,"00000000"),IF(E8683=2,TEXT(dados!A8598,"0000"),TEXT(dados!A8598,"#")))</f>
        <v>85075090</v>
      </c>
      <c r="D8683" t="str">
        <f>IF(dados!B8598=0,"",dados!B8598)</f>
        <v/>
      </c>
      <c r="E8683">
        <f>dados!C8598</f>
        <v>0</v>
      </c>
      <c r="F8683" t="str">
        <f>dados!D8598</f>
        <v>Outros</v>
      </c>
      <c r="G8683"/>
      <c r="H8683"/>
      <c r="I8683"/>
      <c r="J8683"/>
      <c r="K8683" s="13"/>
      <c r="L8683" s="13">
        <f>dados!I8598/100</f>
        <v>0.1467</v>
      </c>
      <c r="M8683" s="13">
        <f>dados!J8598/100</f>
        <v>0.18770000000000001</v>
      </c>
      <c r="N8683" s="13">
        <f>dados!K8598/100</f>
        <v>0.18</v>
      </c>
      <c r="O8683" s="13">
        <f>dados!L8598/100</f>
        <v>0</v>
      </c>
      <c r="P8683" s="12" t="str">
        <f>LEFT(Tabela2[[#This Row],[Código]],2)</f>
        <v>85</v>
      </c>
    </row>
    <row r="8684" spans="2:16" ht="15" customHeight="1" x14ac:dyDescent="0.25">
      <c r="B8684" s="31" t="str">
        <f>IF(Tabela2[[#This Row],[Tipo]] = 0,LOOKUP(Tabela2[[#This Row],[RESUMO]],Tabela3[Grupo],Tabela3[Meus produtos]),VLOOKUP(Tabela2[[#This Row],[Código]],Tabela4[[Código NBS/LC116]:[Meus serviços]],3,0))</f>
        <v>Não</v>
      </c>
      <c r="C8684" t="str">
        <f>IF(E8684=0,TEXT(dados!A8599,"00000000"),IF(E8684=2,TEXT(dados!A8599,"0000"),TEXT(dados!A8599,"#")))</f>
        <v>85076000</v>
      </c>
      <c r="D8684" t="str">
        <f>IF(dados!B8599=0,"",dados!B8599)</f>
        <v/>
      </c>
      <c r="E8684">
        <f>dados!C8599</f>
        <v>0</v>
      </c>
      <c r="F8684" t="str">
        <f>dados!D8599</f>
        <v>Outros acumuladores eletr. de ion de litio</v>
      </c>
      <c r="G8684"/>
      <c r="H8684"/>
      <c r="I8684"/>
      <c r="J8684"/>
      <c r="K8684" s="13"/>
      <c r="L8684" s="13">
        <f>dados!I8599/100</f>
        <v>0.1484</v>
      </c>
      <c r="M8684" s="13">
        <f>dados!J8599/100</f>
        <v>0.18940000000000001</v>
      </c>
      <c r="N8684" s="13">
        <f>dados!K8599/100</f>
        <v>0.18</v>
      </c>
      <c r="O8684" s="13">
        <f>dados!L8599/100</f>
        <v>0</v>
      </c>
      <c r="P8684" s="12" t="str">
        <f>LEFT(Tabela2[[#This Row],[Código]],2)</f>
        <v>85</v>
      </c>
    </row>
    <row r="8685" spans="2:16" ht="15" customHeight="1" x14ac:dyDescent="0.25">
      <c r="B8685" s="31" t="str">
        <f>IF(Tabela2[[#This Row],[Tipo]] = 0,LOOKUP(Tabela2[[#This Row],[RESUMO]],Tabela3[Grupo],Tabela3[Meus produtos]),VLOOKUP(Tabela2[[#This Row],[Código]],Tabela4[[Código NBS/LC116]:[Meus serviços]],3,0))</f>
        <v>Não</v>
      </c>
      <c r="C8685" t="str">
        <f>IF(E8685=0,TEXT(dados!A8600,"00000000"),IF(E8685=2,TEXT(dados!A8600,"0000"),TEXT(dados!A8600,"#")))</f>
        <v>85076000</v>
      </c>
      <c r="D8685">
        <f>IF(dados!B8600=0,"",dados!B8600)</f>
        <v>1</v>
      </c>
      <c r="E8685">
        <f>dados!C8600</f>
        <v>0</v>
      </c>
      <c r="F8685" t="str">
        <f>dados!D8600</f>
        <v xml:space="preserve"> Para telefones inteligentes smartphones </v>
      </c>
      <c r="G8685"/>
      <c r="H8685"/>
      <c r="I8685"/>
      <c r="J8685"/>
      <c r="K8685" s="13"/>
      <c r="L8685" s="13">
        <f>dados!I8600/100</f>
        <v>0.15240000000000001</v>
      </c>
      <c r="M8685" s="13">
        <f>dados!J8600/100</f>
        <v>0.19339999999999999</v>
      </c>
      <c r="N8685" s="13">
        <f>dados!K8600/100</f>
        <v>0.18</v>
      </c>
      <c r="O8685" s="13">
        <f>dados!L8600/100</f>
        <v>0</v>
      </c>
      <c r="P8685" s="12" t="str">
        <f>LEFT(Tabela2[[#This Row],[Código]],2)</f>
        <v>85</v>
      </c>
    </row>
    <row r="8686" spans="2:16" ht="15" customHeight="1" x14ac:dyDescent="0.25">
      <c r="B8686" s="31" t="str">
        <f>IF(Tabela2[[#This Row],[Tipo]] = 0,LOOKUP(Tabela2[[#This Row],[RESUMO]],Tabela3[Grupo],Tabela3[Meus produtos]),VLOOKUP(Tabela2[[#This Row],[Código]],Tabela4[[Código NBS/LC116]:[Meus serviços]],3,0))</f>
        <v>Não</v>
      </c>
      <c r="C8686" t="str">
        <f>IF(E8686=0,TEXT(dados!A8601,"00000000"),IF(E8686=2,TEXT(dados!A8601,"0000"),TEXT(dados!A8601,"#")))</f>
        <v>85078000</v>
      </c>
      <c r="D8686" t="str">
        <f>IF(dados!B8601=0,"",dados!B8601)</f>
        <v/>
      </c>
      <c r="E8686">
        <f>dados!C8601</f>
        <v>0</v>
      </c>
      <c r="F8686" t="str">
        <f>dados!D8601</f>
        <v>Outros acumuladores eletr.</v>
      </c>
      <c r="G8686"/>
      <c r="H8686"/>
      <c r="I8686"/>
      <c r="J8686"/>
      <c r="K8686" s="13"/>
      <c r="L8686" s="13">
        <f>dados!I8601/100</f>
        <v>0.1467</v>
      </c>
      <c r="M8686" s="13">
        <f>dados!J8601/100</f>
        <v>0.18770000000000001</v>
      </c>
      <c r="N8686" s="13">
        <f>dados!K8601/100</f>
        <v>0.18</v>
      </c>
      <c r="O8686" s="13">
        <f>dados!L8601/100</f>
        <v>0</v>
      </c>
      <c r="P8686" s="12" t="str">
        <f>LEFT(Tabela2[[#This Row],[Código]],2)</f>
        <v>85</v>
      </c>
    </row>
    <row r="8687" spans="2:16" ht="15" customHeight="1" x14ac:dyDescent="0.25">
      <c r="B8687" s="31" t="str">
        <f>IF(Tabela2[[#This Row],[Tipo]] = 0,LOOKUP(Tabela2[[#This Row],[RESUMO]],Tabela3[Grupo],Tabela3[Meus produtos]),VLOOKUP(Tabela2[[#This Row],[Código]],Tabela4[[Código NBS/LC116]:[Meus serviços]],3,0))</f>
        <v>Não</v>
      </c>
      <c r="C8687" t="str">
        <f>IF(E8687=0,TEXT(dados!A8602,"00000000"),IF(E8687=2,TEXT(dados!A8602,"0000"),TEXT(dados!A8602,"#")))</f>
        <v>85079010</v>
      </c>
      <c r="D8687" t="str">
        <f>IF(dados!B8602=0,"",dados!B8602)</f>
        <v/>
      </c>
      <c r="E8687">
        <f>dados!C8602</f>
        <v>0</v>
      </c>
      <c r="F8687" t="str">
        <f>dados!D8602</f>
        <v>Separadores p/acumuladores eletr.</v>
      </c>
      <c r="G8687"/>
      <c r="H8687"/>
      <c r="I8687"/>
      <c r="J8687"/>
      <c r="K8687" s="13"/>
      <c r="L8687" s="13">
        <f>dados!I8602/100</f>
        <v>0.1467</v>
      </c>
      <c r="M8687" s="13">
        <f>dados!J8602/100</f>
        <v>0.1857</v>
      </c>
      <c r="N8687" s="13">
        <f>dados!K8602/100</f>
        <v>0.18</v>
      </c>
      <c r="O8687" s="13">
        <f>dados!L8602/100</f>
        <v>0</v>
      </c>
      <c r="P8687" s="12" t="str">
        <f>LEFT(Tabela2[[#This Row],[Código]],2)</f>
        <v>85</v>
      </c>
    </row>
    <row r="8688" spans="2:16" ht="15" customHeight="1" x14ac:dyDescent="0.25">
      <c r="B8688" s="31" t="str">
        <f>IF(Tabela2[[#This Row],[Tipo]] = 0,LOOKUP(Tabela2[[#This Row],[RESUMO]],Tabela3[Grupo],Tabela3[Meus produtos]),VLOOKUP(Tabela2[[#This Row],[Código]],Tabela4[[Código NBS/LC116]:[Meus serviços]],3,0))</f>
        <v>Não</v>
      </c>
      <c r="C8688" t="str">
        <f>IF(E8688=0,TEXT(dados!A8603,"00000000"),IF(E8688=2,TEXT(dados!A8603,"0000"),TEXT(dados!A8603,"#")))</f>
        <v>85079020</v>
      </c>
      <c r="D8688" t="str">
        <f>IF(dados!B8603=0,"",dados!B8603)</f>
        <v/>
      </c>
      <c r="E8688">
        <f>dados!C8603</f>
        <v>0</v>
      </c>
      <c r="F8688" t="str">
        <f>dados!D8603</f>
        <v>Recipientes p/acumuladores eletr.de plastico,tampas,etc</v>
      </c>
      <c r="G8688"/>
      <c r="H8688"/>
      <c r="I8688"/>
      <c r="J8688"/>
      <c r="K8688" s="13"/>
      <c r="L8688" s="13">
        <f>dados!I8603/100</f>
        <v>0.1467</v>
      </c>
      <c r="M8688" s="13">
        <f>dados!J8603/100</f>
        <v>0.1857</v>
      </c>
      <c r="N8688" s="13">
        <f>dados!K8603/100</f>
        <v>0.18</v>
      </c>
      <c r="O8688" s="13">
        <f>dados!L8603/100</f>
        <v>0</v>
      </c>
      <c r="P8688" s="12" t="str">
        <f>LEFT(Tabela2[[#This Row],[Código]],2)</f>
        <v>85</v>
      </c>
    </row>
    <row r="8689" spans="2:16" ht="15" customHeight="1" x14ac:dyDescent="0.25">
      <c r="B8689" s="31" t="str">
        <f>IF(Tabela2[[#This Row],[Tipo]] = 0,LOOKUP(Tabela2[[#This Row],[RESUMO]],Tabela3[Grupo],Tabela3[Meus produtos]),VLOOKUP(Tabela2[[#This Row],[Código]],Tabela4[[Código NBS/LC116]:[Meus serviços]],3,0))</f>
        <v>Não</v>
      </c>
      <c r="C8689" t="str">
        <f>IF(E8689=0,TEXT(dados!A8604,"00000000"),IF(E8689=2,TEXT(dados!A8604,"0000"),TEXT(dados!A8604,"#")))</f>
        <v>85079090</v>
      </c>
      <c r="D8689" t="str">
        <f>IF(dados!B8604=0,"",dados!B8604)</f>
        <v/>
      </c>
      <c r="E8689">
        <f>dados!C8604</f>
        <v>0</v>
      </c>
      <c r="F8689" t="str">
        <f>dados!D8604</f>
        <v>Outros partes p/acumuladores eletr.</v>
      </c>
      <c r="G8689"/>
      <c r="H8689"/>
      <c r="I8689"/>
      <c r="J8689"/>
      <c r="K8689" s="13"/>
      <c r="L8689" s="13">
        <f>dados!I8604/100</f>
        <v>0.15240000000000001</v>
      </c>
      <c r="M8689" s="13">
        <f>dados!J8604/100</f>
        <v>0.19140000000000001</v>
      </c>
      <c r="N8689" s="13">
        <f>dados!K8604/100</f>
        <v>0.18</v>
      </c>
      <c r="O8689" s="13">
        <f>dados!L8604/100</f>
        <v>0</v>
      </c>
      <c r="P8689" s="12" t="str">
        <f>LEFT(Tabela2[[#This Row],[Código]],2)</f>
        <v>85</v>
      </c>
    </row>
    <row r="8690" spans="2:16" ht="15" customHeight="1" x14ac:dyDescent="0.25">
      <c r="B8690" s="31" t="str">
        <f>IF(Tabela2[[#This Row],[Tipo]] = 0,LOOKUP(Tabela2[[#This Row],[RESUMO]],Tabela3[Grupo],Tabela3[Meus produtos]),VLOOKUP(Tabela2[[#This Row],[Código]],Tabela4[[Código NBS/LC116]:[Meus serviços]],3,0))</f>
        <v>Não</v>
      </c>
      <c r="C8690" t="str">
        <f>IF(E8690=0,TEXT(dados!A8605,"00000000"),IF(E8690=2,TEXT(dados!A8605,"0000"),TEXT(dados!A8605,"#")))</f>
        <v>85081100</v>
      </c>
      <c r="D8690" t="str">
        <f>IF(dados!B8605=0,"",dados!B8605)</f>
        <v/>
      </c>
      <c r="E8690">
        <f>dados!C8605</f>
        <v>0</v>
      </c>
      <c r="F8690" t="str">
        <f>dados!D8605</f>
        <v>Aspiradores de po,com motor eletrico, de potencia nao superior a 1.500w e cujo volume do reservatorio nao exceda 20 litros</v>
      </c>
      <c r="G8690"/>
      <c r="H8690"/>
      <c r="I8690"/>
      <c r="J8690"/>
      <c r="K8690" s="13"/>
      <c r="L8690" s="13">
        <f>dados!I8605/100</f>
        <v>0.16930000000000001</v>
      </c>
      <c r="M8690" s="13">
        <f>dados!J8605/100</f>
        <v>0.2762</v>
      </c>
      <c r="N8690" s="13">
        <f>dados!K8605/100</f>
        <v>0.18</v>
      </c>
      <c r="O8690" s="13">
        <f>dados!L8605/100</f>
        <v>0</v>
      </c>
      <c r="P8690" s="12" t="str">
        <f>LEFT(Tabela2[[#This Row],[Código]],2)</f>
        <v>85</v>
      </c>
    </row>
    <row r="8691" spans="2:16" ht="15" customHeight="1" x14ac:dyDescent="0.25">
      <c r="B8691" s="31" t="str">
        <f>IF(Tabela2[[#This Row],[Tipo]] = 0,LOOKUP(Tabela2[[#This Row],[RESUMO]],Tabela3[Grupo],Tabela3[Meus produtos]),VLOOKUP(Tabela2[[#This Row],[Código]],Tabela4[[Código NBS/LC116]:[Meus serviços]],3,0))</f>
        <v>Não</v>
      </c>
      <c r="C8691" t="str">
        <f>IF(E8691=0,TEXT(dados!A8606,"00000000"),IF(E8691=2,TEXT(dados!A8606,"0000"),TEXT(dados!A8606,"#")))</f>
        <v>85081900</v>
      </c>
      <c r="D8691" t="str">
        <f>IF(dados!B8606=0,"",dados!B8606)</f>
        <v/>
      </c>
      <c r="E8691">
        <f>dados!C8606</f>
        <v>0</v>
      </c>
      <c r="F8691" t="str">
        <f>dados!D8606</f>
        <v>Outros aspiradores de po,com motor eletrico</v>
      </c>
      <c r="G8691"/>
      <c r="H8691"/>
      <c r="I8691"/>
      <c r="J8691"/>
      <c r="K8691" s="13"/>
      <c r="L8691" s="13">
        <f>dados!I8606/100</f>
        <v>0.16930000000000001</v>
      </c>
      <c r="M8691" s="13">
        <f>dados!J8606/100</f>
        <v>0.2762</v>
      </c>
      <c r="N8691" s="13">
        <f>dados!K8606/100</f>
        <v>0.18</v>
      </c>
      <c r="O8691" s="13">
        <f>dados!L8606/100</f>
        <v>0</v>
      </c>
      <c r="P8691" s="12" t="str">
        <f>LEFT(Tabela2[[#This Row],[Código]],2)</f>
        <v>85</v>
      </c>
    </row>
    <row r="8692" spans="2:16" ht="15" customHeight="1" x14ac:dyDescent="0.25">
      <c r="B8692" s="31" t="str">
        <f>IF(Tabela2[[#This Row],[Tipo]] = 0,LOOKUP(Tabela2[[#This Row],[RESUMO]],Tabela3[Grupo],Tabela3[Meus produtos]),VLOOKUP(Tabela2[[#This Row],[Código]],Tabela4[[Código NBS/LC116]:[Meus serviços]],3,0))</f>
        <v>Não</v>
      </c>
      <c r="C8692" t="str">
        <f>IF(E8692=0,TEXT(dados!A8607,"00000000"),IF(E8692=2,TEXT(dados!A8607,"0000"),TEXT(dados!A8607,"#")))</f>
        <v>85086000</v>
      </c>
      <c r="D8692" t="str">
        <f>IF(dados!B8607=0,"",dados!B8607)</f>
        <v/>
      </c>
      <c r="E8692">
        <f>dados!C8607</f>
        <v>0</v>
      </c>
      <c r="F8692" t="str">
        <f>dados!D8607</f>
        <v>Outros aspiradores de po</v>
      </c>
      <c r="G8692"/>
      <c r="H8692"/>
      <c r="I8692"/>
      <c r="J8692"/>
      <c r="K8692" s="13"/>
      <c r="L8692" s="13">
        <f>dados!I8607/100</f>
        <v>0.16930000000000001</v>
      </c>
      <c r="M8692" s="13">
        <f>dados!J8607/100</f>
        <v>0.25309999999999999</v>
      </c>
      <c r="N8692" s="13">
        <f>dados!K8607/100</f>
        <v>0.18</v>
      </c>
      <c r="O8692" s="13">
        <f>dados!L8607/100</f>
        <v>0</v>
      </c>
      <c r="P8692" s="12" t="str">
        <f>LEFT(Tabela2[[#This Row],[Código]],2)</f>
        <v>85</v>
      </c>
    </row>
    <row r="8693" spans="2:16" ht="15" customHeight="1" x14ac:dyDescent="0.25">
      <c r="B8693" s="31" t="str">
        <f>IF(Tabela2[[#This Row],[Tipo]] = 0,LOOKUP(Tabela2[[#This Row],[RESUMO]],Tabela3[Grupo],Tabela3[Meus produtos]),VLOOKUP(Tabela2[[#This Row],[Código]],Tabela4[[Código NBS/LC116]:[Meus serviços]],3,0))</f>
        <v>Não</v>
      </c>
      <c r="C8693" t="str">
        <f>IF(E8693=0,TEXT(dados!A8608,"00000000"),IF(E8693=2,TEXT(dados!A8608,"0000"),TEXT(dados!A8608,"#")))</f>
        <v>85087000</v>
      </c>
      <c r="D8693" t="str">
        <f>IF(dados!B8608=0,"",dados!B8608)</f>
        <v/>
      </c>
      <c r="E8693">
        <f>dados!C8608</f>
        <v>0</v>
      </c>
      <c r="F8693" t="str">
        <f>dados!D8608</f>
        <v>Partes de apars.eletromecan.c/motor eletr.uso domestico</v>
      </c>
      <c r="G8693"/>
      <c r="H8693"/>
      <c r="I8693"/>
      <c r="J8693"/>
      <c r="K8693" s="13"/>
      <c r="L8693" s="13">
        <f>dados!I8608/100</f>
        <v>0.16930000000000001</v>
      </c>
      <c r="M8693" s="13">
        <f>dados!J8608/100</f>
        <v>0.25309999999999999</v>
      </c>
      <c r="N8693" s="13">
        <f>dados!K8608/100</f>
        <v>0.18</v>
      </c>
      <c r="O8693" s="13">
        <f>dados!L8608/100</f>
        <v>0</v>
      </c>
      <c r="P8693" s="12" t="str">
        <f>LEFT(Tabela2[[#This Row],[Código]],2)</f>
        <v>85</v>
      </c>
    </row>
    <row r="8694" spans="2:16" ht="15" customHeight="1" x14ac:dyDescent="0.25">
      <c r="B8694" s="31" t="str">
        <f>IF(Tabela2[[#This Row],[Tipo]] = 0,LOOKUP(Tabela2[[#This Row],[RESUMO]],Tabela3[Grupo],Tabela3[Meus produtos]),VLOOKUP(Tabela2[[#This Row],[Código]],Tabela4[[Código NBS/LC116]:[Meus serviços]],3,0))</f>
        <v>Não</v>
      </c>
      <c r="C8694" t="str">
        <f>IF(E8694=0,TEXT(dados!A8609,"00000000"),IF(E8694=2,TEXT(dados!A8609,"0000"),TEXT(dados!A8609,"#")))</f>
        <v>85094010</v>
      </c>
      <c r="D8694" t="str">
        <f>IF(dados!B8609=0,"",dados!B8609)</f>
        <v/>
      </c>
      <c r="E8694">
        <f>dados!C8609</f>
        <v>0</v>
      </c>
      <c r="F8694" t="str">
        <f>dados!D8609</f>
        <v>Liquidificador de alimentos,c/motor eletr.uso domestico</v>
      </c>
      <c r="G8694"/>
      <c r="H8694"/>
      <c r="I8694"/>
      <c r="J8694"/>
      <c r="K8694" s="13"/>
      <c r="L8694" s="13">
        <f>dados!I8609/100</f>
        <v>0.17230000000000001</v>
      </c>
      <c r="M8694" s="13">
        <f>dados!J8609/100</f>
        <v>0.28689999999999999</v>
      </c>
      <c r="N8694" s="13">
        <f>dados!K8609/100</f>
        <v>0.25</v>
      </c>
      <c r="O8694" s="13">
        <f>dados!L8609/100</f>
        <v>0</v>
      </c>
      <c r="P8694" s="12" t="str">
        <f>LEFT(Tabela2[[#This Row],[Código]],2)</f>
        <v>85</v>
      </c>
    </row>
    <row r="8695" spans="2:16" ht="15" customHeight="1" x14ac:dyDescent="0.25">
      <c r="B8695" s="31" t="str">
        <f>IF(Tabela2[[#This Row],[Tipo]] = 0,LOOKUP(Tabela2[[#This Row],[RESUMO]],Tabela3[Grupo],Tabela3[Meus produtos]),VLOOKUP(Tabela2[[#This Row],[Código]],Tabela4[[Código NBS/LC116]:[Meus serviços]],3,0))</f>
        <v>Não</v>
      </c>
      <c r="C8695" t="str">
        <f>IF(E8695=0,TEXT(dados!A8610,"00000000"),IF(E8695=2,TEXT(dados!A8610,"0000"),TEXT(dados!A8610,"#")))</f>
        <v>85094020</v>
      </c>
      <c r="D8695" t="str">
        <f>IF(dados!B8610=0,"",dados!B8610)</f>
        <v/>
      </c>
      <c r="E8695">
        <f>dados!C8610</f>
        <v>0</v>
      </c>
      <c r="F8695" t="str">
        <f>dados!D8610</f>
        <v>Batedeiras de alimentos,c/motor eletr.uso domestico</v>
      </c>
      <c r="G8695"/>
      <c r="H8695"/>
      <c r="I8695"/>
      <c r="J8695"/>
      <c r="K8695" s="13"/>
      <c r="L8695" s="13">
        <f>dados!I8610/100</f>
        <v>0.17230000000000001</v>
      </c>
      <c r="M8695" s="13">
        <f>dados!J8610/100</f>
        <v>0.28689999999999999</v>
      </c>
      <c r="N8695" s="13">
        <f>dados!K8610/100</f>
        <v>0.25</v>
      </c>
      <c r="O8695" s="13">
        <f>dados!L8610/100</f>
        <v>0</v>
      </c>
      <c r="P8695" s="12" t="str">
        <f>LEFT(Tabela2[[#This Row],[Código]],2)</f>
        <v>85</v>
      </c>
    </row>
    <row r="8696" spans="2:16" ht="15" customHeight="1" x14ac:dyDescent="0.25">
      <c r="B8696" s="31" t="str">
        <f>IF(Tabela2[[#This Row],[Tipo]] = 0,LOOKUP(Tabela2[[#This Row],[RESUMO]],Tabela3[Grupo],Tabela3[Meus produtos]),VLOOKUP(Tabela2[[#This Row],[Código]],Tabela4[[Código NBS/LC116]:[Meus serviços]],3,0))</f>
        <v>Não</v>
      </c>
      <c r="C8696" t="str">
        <f>IF(E8696=0,TEXT(dados!A8611,"00000000"),IF(E8696=2,TEXT(dados!A8611,"0000"),TEXT(dados!A8611,"#")))</f>
        <v>85094030</v>
      </c>
      <c r="D8696" t="str">
        <f>IF(dados!B8611=0,"",dados!B8611)</f>
        <v/>
      </c>
      <c r="E8696">
        <f>dados!C8611</f>
        <v>0</v>
      </c>
      <c r="F8696" t="str">
        <f>dados!D8611</f>
        <v>Moedores de carne,c/motor eletr.uso domestico</v>
      </c>
      <c r="G8696"/>
      <c r="H8696"/>
      <c r="I8696"/>
      <c r="J8696"/>
      <c r="K8696" s="13"/>
      <c r="L8696" s="13">
        <f>dados!I8611/100</f>
        <v>0.17230000000000001</v>
      </c>
      <c r="M8696" s="13">
        <f>dados!J8611/100</f>
        <v>0.28689999999999999</v>
      </c>
      <c r="N8696" s="13">
        <f>dados!K8611/100</f>
        <v>0.25</v>
      </c>
      <c r="O8696" s="13">
        <f>dados!L8611/100</f>
        <v>0</v>
      </c>
      <c r="P8696" s="12" t="str">
        <f>LEFT(Tabela2[[#This Row],[Código]],2)</f>
        <v>85</v>
      </c>
    </row>
    <row r="8697" spans="2:16" ht="15" customHeight="1" x14ac:dyDescent="0.25">
      <c r="B8697" s="31" t="str">
        <f>IF(Tabela2[[#This Row],[Tipo]] = 0,LOOKUP(Tabela2[[#This Row],[RESUMO]],Tabela3[Grupo],Tabela3[Meus produtos]),VLOOKUP(Tabela2[[#This Row],[Código]],Tabela4[[Código NBS/LC116]:[Meus serviços]],3,0))</f>
        <v>Não</v>
      </c>
      <c r="C8697" t="str">
        <f>IF(E8697=0,TEXT(dados!A8612,"00000000"),IF(E8697=2,TEXT(dados!A8612,"0000"),TEXT(dados!A8612,"#")))</f>
        <v>85094040</v>
      </c>
      <c r="D8697" t="str">
        <f>IF(dados!B8612=0,"",dados!B8612)</f>
        <v/>
      </c>
      <c r="E8697">
        <f>dados!C8612</f>
        <v>0</v>
      </c>
      <c r="F8697" t="str">
        <f>dados!D8612</f>
        <v>Extrator centrifugo de sucos,c/motor eletr.domestico</v>
      </c>
      <c r="G8697"/>
      <c r="H8697"/>
      <c r="I8697"/>
      <c r="J8697"/>
      <c r="K8697" s="13"/>
      <c r="L8697" s="13">
        <f>dados!I8612/100</f>
        <v>0.17230000000000001</v>
      </c>
      <c r="M8697" s="13">
        <f>dados!J8612/100</f>
        <v>0.28689999999999999</v>
      </c>
      <c r="N8697" s="13">
        <f>dados!K8612/100</f>
        <v>0.25</v>
      </c>
      <c r="O8697" s="13">
        <f>dados!L8612/100</f>
        <v>0</v>
      </c>
      <c r="P8697" s="12" t="str">
        <f>LEFT(Tabela2[[#This Row],[Código]],2)</f>
        <v>85</v>
      </c>
    </row>
    <row r="8698" spans="2:16" ht="15" customHeight="1" x14ac:dyDescent="0.25">
      <c r="B8698" s="31" t="str">
        <f>IF(Tabela2[[#This Row],[Tipo]] = 0,LOOKUP(Tabela2[[#This Row],[RESUMO]],Tabela3[Grupo],Tabela3[Meus produtos]),VLOOKUP(Tabela2[[#This Row],[Código]],Tabela4[[Código NBS/LC116]:[Meus serviços]],3,0))</f>
        <v>Não</v>
      </c>
      <c r="C8698" t="str">
        <f>IF(E8698=0,TEXT(dados!A8613,"00000000"),IF(E8698=2,TEXT(dados!A8613,"0000"),TEXT(dados!A8613,"#")))</f>
        <v>85094050</v>
      </c>
      <c r="D8698" t="str">
        <f>IF(dados!B8613=0,"",dados!B8613)</f>
        <v/>
      </c>
      <c r="E8698">
        <f>dados!C8613</f>
        <v>0</v>
      </c>
      <c r="F8698" t="str">
        <f>dados!D8613</f>
        <v>Apars.de funcoes multiplas,p/process.alim. c/motor eletr</v>
      </c>
      <c r="G8698"/>
      <c r="H8698"/>
      <c r="I8698"/>
      <c r="J8698"/>
      <c r="K8698" s="13"/>
      <c r="L8698" s="13">
        <f>dados!I8613/100</f>
        <v>0.17230000000000001</v>
      </c>
      <c r="M8698" s="13">
        <f>dados!J8613/100</f>
        <v>0.28689999999999999</v>
      </c>
      <c r="N8698" s="13">
        <f>dados!K8613/100</f>
        <v>0.25</v>
      </c>
      <c r="O8698" s="13">
        <f>dados!L8613/100</f>
        <v>0</v>
      </c>
      <c r="P8698" s="12" t="str">
        <f>LEFT(Tabela2[[#This Row],[Código]],2)</f>
        <v>85</v>
      </c>
    </row>
    <row r="8699" spans="2:16" ht="15" customHeight="1" x14ac:dyDescent="0.25">
      <c r="B8699" s="31" t="str">
        <f>IF(Tabela2[[#This Row],[Tipo]] = 0,LOOKUP(Tabela2[[#This Row],[RESUMO]],Tabela3[Grupo],Tabela3[Meus produtos]),VLOOKUP(Tabela2[[#This Row],[Código]],Tabela4[[Código NBS/LC116]:[Meus serviços]],3,0))</f>
        <v>Não</v>
      </c>
      <c r="C8699" t="str">
        <f>IF(E8699=0,TEXT(dados!A8614,"00000000"),IF(E8699=2,TEXT(dados!A8614,"0000"),TEXT(dados!A8614,"#")))</f>
        <v>85094090</v>
      </c>
      <c r="D8699" t="str">
        <f>IF(dados!B8614=0,"",dados!B8614)</f>
        <v/>
      </c>
      <c r="E8699">
        <f>dados!C8614</f>
        <v>0</v>
      </c>
      <c r="F8699" t="str">
        <f>dados!D8614</f>
        <v>Outs.trituradores,etc.p/alim.c/motor eletr.domestico</v>
      </c>
      <c r="G8699"/>
      <c r="H8699"/>
      <c r="I8699"/>
      <c r="J8699"/>
      <c r="K8699" s="13"/>
      <c r="L8699" s="13">
        <f>dados!I8614/100</f>
        <v>0.17230000000000001</v>
      </c>
      <c r="M8699" s="13">
        <f>dados!J8614/100</f>
        <v>0.28689999999999999</v>
      </c>
      <c r="N8699" s="13">
        <f>dados!K8614/100</f>
        <v>0.25</v>
      </c>
      <c r="O8699" s="13">
        <f>dados!L8614/100</f>
        <v>0</v>
      </c>
      <c r="P8699" s="12" t="str">
        <f>LEFT(Tabela2[[#This Row],[Código]],2)</f>
        <v>85</v>
      </c>
    </row>
    <row r="8700" spans="2:16" ht="15" customHeight="1" x14ac:dyDescent="0.25">
      <c r="B8700" s="31" t="str">
        <f>IF(Tabela2[[#This Row],[Tipo]] = 0,LOOKUP(Tabela2[[#This Row],[RESUMO]],Tabela3[Grupo],Tabela3[Meus produtos]),VLOOKUP(Tabela2[[#This Row],[Código]],Tabela4[[Código NBS/LC116]:[Meus serviços]],3,0))</f>
        <v>Não</v>
      </c>
      <c r="C8700" t="str">
        <f>IF(E8700=0,TEXT(dados!A8615,"00000000"),IF(E8700=2,TEXT(dados!A8615,"0000"),TEXT(dados!A8615,"#")))</f>
        <v>85098010</v>
      </c>
      <c r="D8700" t="str">
        <f>IF(dados!B8615=0,"",dados!B8615)</f>
        <v/>
      </c>
      <c r="E8700">
        <f>dados!C8615</f>
        <v>0</v>
      </c>
      <c r="F8700" t="str">
        <f>dados!D8615</f>
        <v>Enceradeiras de piso,c/motor eletr.uso domestico</v>
      </c>
      <c r="G8700"/>
      <c r="H8700"/>
      <c r="I8700"/>
      <c r="J8700"/>
      <c r="K8700" s="13"/>
      <c r="L8700" s="13">
        <f>dados!I8615/100</f>
        <v>0.1565</v>
      </c>
      <c r="M8700" s="13">
        <f>dados!J8615/100</f>
        <v>0.23139999999999999</v>
      </c>
      <c r="N8700" s="13">
        <f>dados!K8615/100</f>
        <v>0.18</v>
      </c>
      <c r="O8700" s="13">
        <f>dados!L8615/100</f>
        <v>0</v>
      </c>
      <c r="P8700" s="12" t="str">
        <f>LEFT(Tabela2[[#This Row],[Código]],2)</f>
        <v>85</v>
      </c>
    </row>
    <row r="8701" spans="2:16" ht="15" customHeight="1" x14ac:dyDescent="0.25">
      <c r="B8701" s="31" t="str">
        <f>IF(Tabela2[[#This Row],[Tipo]] = 0,LOOKUP(Tabela2[[#This Row],[RESUMO]],Tabela3[Grupo],Tabela3[Meus produtos]),VLOOKUP(Tabela2[[#This Row],[Código]],Tabela4[[Código NBS/LC116]:[Meus serviços]],3,0))</f>
        <v>Não</v>
      </c>
      <c r="C8701" t="str">
        <f>IF(E8701=0,TEXT(dados!A8616,"00000000"),IF(E8701=2,TEXT(dados!A8616,"0000"),TEXT(dados!A8616,"#")))</f>
        <v>85098090</v>
      </c>
      <c r="D8701" t="str">
        <f>IF(dados!B8616=0,"",dados!B8616)</f>
        <v/>
      </c>
      <c r="E8701">
        <f>dados!C8616</f>
        <v>0</v>
      </c>
      <c r="F8701" t="str">
        <f>dados!D8616</f>
        <v>Outs.apars.eletromecanicos,c/motor eletr.uso domestico</v>
      </c>
      <c r="G8701"/>
      <c r="H8701"/>
      <c r="I8701"/>
      <c r="J8701"/>
      <c r="K8701" s="13"/>
      <c r="L8701" s="13">
        <f>dados!I8616/100</f>
        <v>0.17230000000000001</v>
      </c>
      <c r="M8701" s="13">
        <f>dados!J8616/100</f>
        <v>0.28689999999999999</v>
      </c>
      <c r="N8701" s="13">
        <f>dados!K8616/100</f>
        <v>0.18</v>
      </c>
      <c r="O8701" s="13">
        <f>dados!L8616/100</f>
        <v>0</v>
      </c>
      <c r="P8701" s="12" t="str">
        <f>LEFT(Tabela2[[#This Row],[Código]],2)</f>
        <v>85</v>
      </c>
    </row>
    <row r="8702" spans="2:16" ht="15" customHeight="1" x14ac:dyDescent="0.25">
      <c r="B8702" s="31" t="str">
        <f>IF(Tabela2[[#This Row],[Tipo]] = 0,LOOKUP(Tabela2[[#This Row],[RESUMO]],Tabela3[Grupo],Tabela3[Meus produtos]),VLOOKUP(Tabela2[[#This Row],[Código]],Tabela4[[Código NBS/LC116]:[Meus serviços]],3,0))</f>
        <v>Não</v>
      </c>
      <c r="C8702" t="str">
        <f>IF(E8702=0,TEXT(dados!A8617,"00000000"),IF(E8702=2,TEXT(dados!A8617,"0000"),TEXT(dados!A8617,"#")))</f>
        <v>85099000</v>
      </c>
      <c r="D8702" t="str">
        <f>IF(dados!B8617=0,"",dados!B8617)</f>
        <v/>
      </c>
      <c r="E8702">
        <f>dados!C8617</f>
        <v>0</v>
      </c>
      <c r="F8702" t="str">
        <f>dados!D8617</f>
        <v>Partes de apars.eletromecan.c/motor eletr.uso domestico</v>
      </c>
      <c r="G8702"/>
      <c r="H8702"/>
      <c r="I8702"/>
      <c r="J8702"/>
      <c r="K8702" s="13"/>
      <c r="L8702" s="13">
        <f>dados!I8617/100</f>
        <v>0.19089999999999999</v>
      </c>
      <c r="M8702" s="13">
        <f>dados!J8617/100</f>
        <v>0.28889999999999999</v>
      </c>
      <c r="N8702" s="13">
        <f>dados!K8617/100</f>
        <v>0.18</v>
      </c>
      <c r="O8702" s="13">
        <f>dados!L8617/100</f>
        <v>0</v>
      </c>
      <c r="P8702" s="12" t="str">
        <f>LEFT(Tabela2[[#This Row],[Código]],2)</f>
        <v>85</v>
      </c>
    </row>
    <row r="8703" spans="2:16" ht="15" customHeight="1" x14ac:dyDescent="0.25">
      <c r="B8703" s="31" t="str">
        <f>IF(Tabela2[[#This Row],[Tipo]] = 0,LOOKUP(Tabela2[[#This Row],[RESUMO]],Tabela3[Grupo],Tabela3[Meus produtos]),VLOOKUP(Tabela2[[#This Row],[Código]],Tabela4[[Código NBS/LC116]:[Meus serviços]],3,0))</f>
        <v>Não</v>
      </c>
      <c r="C8703" t="str">
        <f>IF(E8703=0,TEXT(dados!A8618,"00000000"),IF(E8703=2,TEXT(dados!A8618,"0000"),TEXT(dados!A8618,"#")))</f>
        <v>85101000</v>
      </c>
      <c r="D8703" t="str">
        <f>IF(dados!B8618=0,"",dados!B8618)</f>
        <v/>
      </c>
      <c r="E8703">
        <f>dados!C8618</f>
        <v>0</v>
      </c>
      <c r="F8703" t="str">
        <f>dados!D8618</f>
        <v>Apars.ou maqs.de barbear,com motor eletrico</v>
      </c>
      <c r="G8703"/>
      <c r="H8703"/>
      <c r="I8703"/>
      <c r="J8703"/>
      <c r="K8703" s="13"/>
      <c r="L8703" s="13">
        <f>dados!I8618/100</f>
        <v>0.19889999999999999</v>
      </c>
      <c r="M8703" s="13">
        <f>dados!J8618/100</f>
        <v>0.30430000000000001</v>
      </c>
      <c r="N8703" s="13">
        <f>dados!K8618/100</f>
        <v>0.18</v>
      </c>
      <c r="O8703" s="13">
        <f>dados!L8618/100</f>
        <v>0</v>
      </c>
      <c r="P8703" s="12" t="str">
        <f>LEFT(Tabela2[[#This Row],[Código]],2)</f>
        <v>85</v>
      </c>
    </row>
    <row r="8704" spans="2:16" ht="15" customHeight="1" x14ac:dyDescent="0.25">
      <c r="B8704" s="31" t="str">
        <f>IF(Tabela2[[#This Row],[Tipo]] = 0,LOOKUP(Tabela2[[#This Row],[RESUMO]],Tabela3[Grupo],Tabela3[Meus produtos]),VLOOKUP(Tabela2[[#This Row],[Código]],Tabela4[[Código NBS/LC116]:[Meus serviços]],3,0))</f>
        <v>Não</v>
      </c>
      <c r="C8704" t="str">
        <f>IF(E8704=0,TEXT(dados!A8619,"00000000"),IF(E8704=2,TEXT(dados!A8619,"0000"),TEXT(dados!A8619,"#")))</f>
        <v>85102000</v>
      </c>
      <c r="D8704" t="str">
        <f>IF(dados!B8619=0,"",dados!B8619)</f>
        <v/>
      </c>
      <c r="E8704">
        <f>dados!C8619</f>
        <v>0</v>
      </c>
      <c r="F8704" t="str">
        <f>dados!D8619</f>
        <v>Maqs.de cortar o cabelo/tosquiar,c/motor eletr.</v>
      </c>
      <c r="G8704"/>
      <c r="H8704"/>
      <c r="I8704"/>
      <c r="J8704"/>
      <c r="K8704" s="13"/>
      <c r="L8704" s="13">
        <f>dados!I8619/100</f>
        <v>0.19889999999999999</v>
      </c>
      <c r="M8704" s="13">
        <f>dados!J8619/100</f>
        <v>0.21890000000000001</v>
      </c>
      <c r="N8704" s="13">
        <f>dados!K8619/100</f>
        <v>0.18</v>
      </c>
      <c r="O8704" s="13">
        <f>dados!L8619/100</f>
        <v>0</v>
      </c>
      <c r="P8704" s="12" t="str">
        <f>LEFT(Tabela2[[#This Row],[Código]],2)</f>
        <v>85</v>
      </c>
    </row>
    <row r="8705" spans="2:16" ht="15" customHeight="1" x14ac:dyDescent="0.25">
      <c r="B8705" s="31" t="str">
        <f>IF(Tabela2[[#This Row],[Tipo]] = 0,LOOKUP(Tabela2[[#This Row],[RESUMO]],Tabela3[Grupo],Tabela3[Meus produtos]),VLOOKUP(Tabela2[[#This Row],[Código]],Tabela4[[Código NBS/LC116]:[Meus serviços]],3,0))</f>
        <v>Não</v>
      </c>
      <c r="C8705" t="str">
        <f>IF(E8705=0,TEXT(dados!A8620,"00000000"),IF(E8705=2,TEXT(dados!A8620,"0000"),TEXT(dados!A8620,"#")))</f>
        <v>85103000</v>
      </c>
      <c r="D8705" t="str">
        <f>IF(dados!B8620=0,"",dados!B8620)</f>
        <v/>
      </c>
      <c r="E8705">
        <f>dados!C8620</f>
        <v>0</v>
      </c>
      <c r="F8705" t="str">
        <f>dados!D8620</f>
        <v>Apars.de depilar,com motor eletrico</v>
      </c>
      <c r="G8705"/>
      <c r="H8705"/>
      <c r="I8705"/>
      <c r="J8705"/>
      <c r="K8705" s="13"/>
      <c r="L8705" s="13">
        <f>dados!I8620/100</f>
        <v>0.16870000000000002</v>
      </c>
      <c r="M8705" s="13">
        <f>dados!J8620/100</f>
        <v>0.27410000000000001</v>
      </c>
      <c r="N8705" s="13">
        <f>dados!K8620/100</f>
        <v>0.18</v>
      </c>
      <c r="O8705" s="13">
        <f>dados!L8620/100</f>
        <v>0</v>
      </c>
      <c r="P8705" s="12" t="str">
        <f>LEFT(Tabela2[[#This Row],[Código]],2)</f>
        <v>85</v>
      </c>
    </row>
    <row r="8706" spans="2:16" ht="15" customHeight="1" x14ac:dyDescent="0.25">
      <c r="B8706" s="31" t="str">
        <f>IF(Tabela2[[#This Row],[Tipo]] = 0,LOOKUP(Tabela2[[#This Row],[RESUMO]],Tabela3[Grupo],Tabela3[Meus produtos]),VLOOKUP(Tabela2[[#This Row],[Código]],Tabela4[[Código NBS/LC116]:[Meus serviços]],3,0))</f>
        <v>Não</v>
      </c>
      <c r="C8706" t="str">
        <f>IF(E8706=0,TEXT(dados!A8621,"00000000"),IF(E8706=2,TEXT(dados!A8621,"0000"),TEXT(dados!A8621,"#")))</f>
        <v>85109011</v>
      </c>
      <c r="D8706" t="str">
        <f>IF(dados!B8621=0,"",dados!B8621)</f>
        <v/>
      </c>
      <c r="E8706">
        <f>dados!C8621</f>
        <v>0</v>
      </c>
      <c r="F8706" t="str">
        <f>dados!D8621</f>
        <v>Laminas de apars.ou maqs.de barbear,c/motor eletr.</v>
      </c>
      <c r="G8706"/>
      <c r="H8706"/>
      <c r="I8706"/>
      <c r="J8706"/>
      <c r="K8706" s="13"/>
      <c r="L8706" s="13">
        <f>dados!I8621/100</f>
        <v>0.19889999999999999</v>
      </c>
      <c r="M8706" s="13">
        <f>dados!J8621/100</f>
        <v>0.28939999999999999</v>
      </c>
      <c r="N8706" s="13">
        <f>dados!K8621/100</f>
        <v>0.18</v>
      </c>
      <c r="O8706" s="13">
        <f>dados!L8621/100</f>
        <v>0</v>
      </c>
      <c r="P8706" s="12" t="str">
        <f>LEFT(Tabela2[[#This Row],[Código]],2)</f>
        <v>85</v>
      </c>
    </row>
    <row r="8707" spans="2:16" ht="15" customHeight="1" x14ac:dyDescent="0.25">
      <c r="B8707" s="31" t="str">
        <f>IF(Tabela2[[#This Row],[Tipo]] = 0,LOOKUP(Tabela2[[#This Row],[RESUMO]],Tabela3[Grupo],Tabela3[Meus produtos]),VLOOKUP(Tabela2[[#This Row],[Código]],Tabela4[[Código NBS/LC116]:[Meus serviços]],3,0))</f>
        <v>Não</v>
      </c>
      <c r="C8707" t="str">
        <f>IF(E8707=0,TEXT(dados!A8622,"00000000"),IF(E8707=2,TEXT(dados!A8622,"0000"),TEXT(dados!A8622,"#")))</f>
        <v>85109019</v>
      </c>
      <c r="D8707" t="str">
        <f>IF(dados!B8622=0,"",dados!B8622)</f>
        <v/>
      </c>
      <c r="E8707">
        <f>dados!C8622</f>
        <v>0</v>
      </c>
      <c r="F8707" t="str">
        <f>dados!D8622</f>
        <v>Outs.partes de apars.ou maqs.de barbear, c/motor eletr.</v>
      </c>
      <c r="G8707"/>
      <c r="H8707"/>
      <c r="I8707"/>
      <c r="J8707"/>
      <c r="K8707" s="13"/>
      <c r="L8707" s="13">
        <f>dados!I8622/100</f>
        <v>0.19889999999999999</v>
      </c>
      <c r="M8707" s="13">
        <f>dados!J8622/100</f>
        <v>0.28939999999999999</v>
      </c>
      <c r="N8707" s="13">
        <f>dados!K8622/100</f>
        <v>0.18</v>
      </c>
      <c r="O8707" s="13">
        <f>dados!L8622/100</f>
        <v>0</v>
      </c>
      <c r="P8707" s="12" t="str">
        <f>LEFT(Tabela2[[#This Row],[Código]],2)</f>
        <v>85</v>
      </c>
    </row>
    <row r="8708" spans="2:16" ht="15" customHeight="1" x14ac:dyDescent="0.25">
      <c r="B8708" s="31" t="str">
        <f>IF(Tabela2[[#This Row],[Tipo]] = 0,LOOKUP(Tabela2[[#This Row],[RESUMO]],Tabela3[Grupo],Tabela3[Meus produtos]),VLOOKUP(Tabela2[[#This Row],[Código]],Tabela4[[Código NBS/LC116]:[Meus serviços]],3,0))</f>
        <v>Não</v>
      </c>
      <c r="C8708" t="str">
        <f>IF(E8708=0,TEXT(dados!A8623,"00000000"),IF(E8708=2,TEXT(dados!A8623,"0000"),TEXT(dados!A8623,"#")))</f>
        <v>85109020</v>
      </c>
      <c r="D8708" t="str">
        <f>IF(dados!B8623=0,"",dados!B8623)</f>
        <v/>
      </c>
      <c r="E8708">
        <f>dados!C8623</f>
        <v>0</v>
      </c>
      <c r="F8708" t="str">
        <f>dados!D8623</f>
        <v>Pentes e contrapentes para maquinas de tosquiar</v>
      </c>
      <c r="G8708"/>
      <c r="H8708"/>
      <c r="I8708"/>
      <c r="J8708"/>
      <c r="K8708" s="13"/>
      <c r="L8708" s="13">
        <f>dados!I8623/100</f>
        <v>0.19889999999999999</v>
      </c>
      <c r="M8708" s="13">
        <f>dados!J8623/100</f>
        <v>0.28160000000000002</v>
      </c>
      <c r="N8708" s="13">
        <f>dados!K8623/100</f>
        <v>0.18</v>
      </c>
      <c r="O8708" s="13">
        <f>dados!L8623/100</f>
        <v>0</v>
      </c>
      <c r="P8708" s="12" t="str">
        <f>LEFT(Tabela2[[#This Row],[Código]],2)</f>
        <v>85</v>
      </c>
    </row>
    <row r="8709" spans="2:16" ht="15" customHeight="1" x14ac:dyDescent="0.25">
      <c r="B8709" s="31" t="str">
        <f>IF(Tabela2[[#This Row],[Tipo]] = 0,LOOKUP(Tabela2[[#This Row],[RESUMO]],Tabela3[Grupo],Tabela3[Meus produtos]),VLOOKUP(Tabela2[[#This Row],[Código]],Tabela4[[Código NBS/LC116]:[Meus serviços]],3,0))</f>
        <v>Não</v>
      </c>
      <c r="C8709" t="str">
        <f>IF(E8709=0,TEXT(dados!A8624,"00000000"),IF(E8709=2,TEXT(dados!A8624,"0000"),TEXT(dados!A8624,"#")))</f>
        <v>85109090</v>
      </c>
      <c r="D8709" t="str">
        <f>IF(dados!B8624=0,"",dados!B8624)</f>
        <v/>
      </c>
      <c r="E8709">
        <f>dados!C8624</f>
        <v>0</v>
      </c>
      <c r="F8709" t="str">
        <f>dados!D8624</f>
        <v>Partes de maqs.de cortar cabelo/tosquiar, c/motor eletr.</v>
      </c>
      <c r="G8709"/>
      <c r="H8709"/>
      <c r="I8709"/>
      <c r="J8709"/>
      <c r="K8709" s="13"/>
      <c r="L8709" s="13">
        <f>dados!I8624/100</f>
        <v>0.19889999999999999</v>
      </c>
      <c r="M8709" s="13">
        <f>dados!J8624/100</f>
        <v>0.21890000000000001</v>
      </c>
      <c r="N8709" s="13">
        <f>dados!K8624/100</f>
        <v>0.18</v>
      </c>
      <c r="O8709" s="13">
        <f>dados!L8624/100</f>
        <v>0</v>
      </c>
      <c r="P8709" s="12" t="str">
        <f>LEFT(Tabela2[[#This Row],[Código]],2)</f>
        <v>85</v>
      </c>
    </row>
    <row r="8710" spans="2:16" ht="15" customHeight="1" x14ac:dyDescent="0.25">
      <c r="B8710" s="31" t="str">
        <f>IF(Tabela2[[#This Row],[Tipo]] = 0,LOOKUP(Tabela2[[#This Row],[RESUMO]],Tabela3[Grupo],Tabela3[Meus produtos]),VLOOKUP(Tabela2[[#This Row],[Código]],Tabela4[[Código NBS/LC116]:[Meus serviços]],3,0))</f>
        <v>Não</v>
      </c>
      <c r="C8710" t="str">
        <f>IF(E8710=0,TEXT(dados!A8625,"00000000"),IF(E8710=2,TEXT(dados!A8625,"0000"),TEXT(dados!A8625,"#")))</f>
        <v>85111000</v>
      </c>
      <c r="D8710" t="str">
        <f>IF(dados!B8625=0,"",dados!B8625)</f>
        <v/>
      </c>
      <c r="E8710">
        <f>dados!C8625</f>
        <v>0</v>
      </c>
      <c r="F8710" t="str">
        <f>dados!D8625</f>
        <v>Velas de ignicao p/motor explosao/diesel</v>
      </c>
      <c r="G8710"/>
      <c r="H8710"/>
      <c r="I8710"/>
      <c r="J8710"/>
      <c r="K8710" s="13"/>
      <c r="L8710" s="13">
        <f>dados!I8625/100</f>
        <v>0.15920000000000001</v>
      </c>
      <c r="M8710" s="13">
        <f>dados!J8625/100</f>
        <v>0.22170000000000001</v>
      </c>
      <c r="N8710" s="13">
        <f>dados!K8625/100</f>
        <v>0.18</v>
      </c>
      <c r="O8710" s="13">
        <f>dados!L8625/100</f>
        <v>0</v>
      </c>
      <c r="P8710" s="12" t="str">
        <f>LEFT(Tabela2[[#This Row],[Código]],2)</f>
        <v>85</v>
      </c>
    </row>
    <row r="8711" spans="2:16" ht="15" customHeight="1" x14ac:dyDescent="0.25">
      <c r="B8711" s="31" t="str">
        <f>IF(Tabela2[[#This Row],[Tipo]] = 0,LOOKUP(Tabela2[[#This Row],[RESUMO]],Tabela3[Grupo],Tabela3[Meus produtos]),VLOOKUP(Tabela2[[#This Row],[Código]],Tabela4[[Código NBS/LC116]:[Meus serviços]],3,0))</f>
        <v>Não</v>
      </c>
      <c r="C8711" t="str">
        <f>IF(E8711=0,TEXT(dados!A8626,"00000000"),IF(E8711=2,TEXT(dados!A8626,"0000"),TEXT(dados!A8626,"#")))</f>
        <v>85112010</v>
      </c>
      <c r="D8711" t="str">
        <f>IF(dados!B8626=0,"",dados!B8626)</f>
        <v/>
      </c>
      <c r="E8711">
        <f>dados!C8626</f>
        <v>0</v>
      </c>
      <c r="F8711" t="str">
        <f>dados!D8626</f>
        <v>Magnetos p/motor explosao/diesel</v>
      </c>
      <c r="G8711"/>
      <c r="H8711"/>
      <c r="I8711"/>
      <c r="J8711"/>
      <c r="K8711" s="13"/>
      <c r="L8711" s="13">
        <f>dados!I8626/100</f>
        <v>0.15920000000000001</v>
      </c>
      <c r="M8711" s="13">
        <f>dados!J8626/100</f>
        <v>0.22170000000000001</v>
      </c>
      <c r="N8711" s="13">
        <f>dados!K8626/100</f>
        <v>0.18</v>
      </c>
      <c r="O8711" s="13">
        <f>dados!L8626/100</f>
        <v>0</v>
      </c>
      <c r="P8711" s="12" t="str">
        <f>LEFT(Tabela2[[#This Row],[Código]],2)</f>
        <v>85</v>
      </c>
    </row>
    <row r="8712" spans="2:16" ht="15" customHeight="1" x14ac:dyDescent="0.25">
      <c r="B8712" s="31" t="str">
        <f>IF(Tabela2[[#This Row],[Tipo]] = 0,LOOKUP(Tabela2[[#This Row],[RESUMO]],Tabela3[Grupo],Tabela3[Meus produtos]),VLOOKUP(Tabela2[[#This Row],[Código]],Tabela4[[Código NBS/LC116]:[Meus serviços]],3,0))</f>
        <v>Não</v>
      </c>
      <c r="C8712" t="str">
        <f>IF(E8712=0,TEXT(dados!A8627,"00000000"),IF(E8712=2,TEXT(dados!A8627,"0000"),TEXT(dados!A8627,"#")))</f>
        <v>85112090</v>
      </c>
      <c r="D8712" t="str">
        <f>IF(dados!B8627=0,"",dados!B8627)</f>
        <v/>
      </c>
      <c r="E8712">
        <f>dados!C8627</f>
        <v>0</v>
      </c>
      <c r="F8712" t="str">
        <f>dados!D8627</f>
        <v>Dinamos-magnetos/volante magnet.p/motor explosao/diesel</v>
      </c>
      <c r="G8712"/>
      <c r="H8712"/>
      <c r="I8712"/>
      <c r="J8712"/>
      <c r="K8712" s="13"/>
      <c r="L8712" s="13">
        <f>dados!I8627/100</f>
        <v>0.15920000000000001</v>
      </c>
      <c r="M8712" s="13">
        <f>dados!J8627/100</f>
        <v>0.22170000000000001</v>
      </c>
      <c r="N8712" s="13">
        <f>dados!K8627/100</f>
        <v>0.18</v>
      </c>
      <c r="O8712" s="13">
        <f>dados!L8627/100</f>
        <v>0</v>
      </c>
      <c r="P8712" s="12" t="str">
        <f>LEFT(Tabela2[[#This Row],[Código]],2)</f>
        <v>85</v>
      </c>
    </row>
    <row r="8713" spans="2:16" ht="15" customHeight="1" x14ac:dyDescent="0.25">
      <c r="B8713" s="31" t="str">
        <f>IF(Tabela2[[#This Row],[Tipo]] = 0,LOOKUP(Tabela2[[#This Row],[RESUMO]],Tabela3[Grupo],Tabela3[Meus produtos]),VLOOKUP(Tabela2[[#This Row],[Código]],Tabela4[[Código NBS/LC116]:[Meus serviços]],3,0))</f>
        <v>Não</v>
      </c>
      <c r="C8713" t="str">
        <f>IF(E8713=0,TEXT(dados!A8628,"00000000"),IF(E8713=2,TEXT(dados!A8628,"0000"),TEXT(dados!A8628,"#")))</f>
        <v>85113010</v>
      </c>
      <c r="D8713" t="str">
        <f>IF(dados!B8628=0,"",dados!B8628)</f>
        <v/>
      </c>
      <c r="E8713">
        <f>dados!C8628</f>
        <v>0</v>
      </c>
      <c r="F8713" t="str">
        <f>dados!D8628</f>
        <v>Distribuidores p/motor explosao/diesel</v>
      </c>
      <c r="G8713"/>
      <c r="H8713"/>
      <c r="I8713"/>
      <c r="J8713"/>
      <c r="K8713" s="13"/>
      <c r="L8713" s="13">
        <f>dados!I8628/100</f>
        <v>0.15920000000000001</v>
      </c>
      <c r="M8713" s="13">
        <f>dados!J8628/100</f>
        <v>0.22170000000000001</v>
      </c>
      <c r="N8713" s="13">
        <f>dados!K8628/100</f>
        <v>0.18</v>
      </c>
      <c r="O8713" s="13">
        <f>dados!L8628/100</f>
        <v>0</v>
      </c>
      <c r="P8713" s="12" t="str">
        <f>LEFT(Tabela2[[#This Row],[Código]],2)</f>
        <v>85</v>
      </c>
    </row>
    <row r="8714" spans="2:16" ht="15" customHeight="1" x14ac:dyDescent="0.25">
      <c r="B8714" s="31" t="str">
        <f>IF(Tabela2[[#This Row],[Tipo]] = 0,LOOKUP(Tabela2[[#This Row],[RESUMO]],Tabela3[Grupo],Tabela3[Meus produtos]),VLOOKUP(Tabela2[[#This Row],[Código]],Tabela4[[Código NBS/LC116]:[Meus serviços]],3,0))</f>
        <v>Não</v>
      </c>
      <c r="C8714" t="str">
        <f>IF(E8714=0,TEXT(dados!A8629,"00000000"),IF(E8714=2,TEXT(dados!A8629,"0000"),TEXT(dados!A8629,"#")))</f>
        <v>85113020</v>
      </c>
      <c r="D8714" t="str">
        <f>IF(dados!B8629=0,"",dados!B8629)</f>
        <v/>
      </c>
      <c r="E8714">
        <f>dados!C8629</f>
        <v>0</v>
      </c>
      <c r="F8714" t="str">
        <f>dados!D8629</f>
        <v>Bobinas de ignicao p/motor explosao/diesel</v>
      </c>
      <c r="G8714"/>
      <c r="H8714"/>
      <c r="I8714"/>
      <c r="J8714"/>
      <c r="K8714" s="13"/>
      <c r="L8714" s="13">
        <f>dados!I8629/100</f>
        <v>0.15920000000000001</v>
      </c>
      <c r="M8714" s="13">
        <f>dados!J8629/100</f>
        <v>0.22170000000000001</v>
      </c>
      <c r="N8714" s="13">
        <f>dados!K8629/100</f>
        <v>0.18</v>
      </c>
      <c r="O8714" s="13">
        <f>dados!L8629/100</f>
        <v>0</v>
      </c>
      <c r="P8714" s="12" t="str">
        <f>LEFT(Tabela2[[#This Row],[Código]],2)</f>
        <v>85</v>
      </c>
    </row>
    <row r="8715" spans="2:16" ht="15" customHeight="1" x14ac:dyDescent="0.25">
      <c r="B8715" s="31" t="str">
        <f>IF(Tabela2[[#This Row],[Tipo]] = 0,LOOKUP(Tabela2[[#This Row],[RESUMO]],Tabela3[Grupo],Tabela3[Meus produtos]),VLOOKUP(Tabela2[[#This Row],[Código]],Tabela4[[Código NBS/LC116]:[Meus serviços]],3,0))</f>
        <v>Não</v>
      </c>
      <c r="C8715" t="str">
        <f>IF(E8715=0,TEXT(dados!A8630,"00000000"),IF(E8715=2,TEXT(dados!A8630,"0000"),TEXT(dados!A8630,"#")))</f>
        <v>85114000</v>
      </c>
      <c r="D8715" t="str">
        <f>IF(dados!B8630=0,"",dados!B8630)</f>
        <v/>
      </c>
      <c r="E8715">
        <f>dados!C8630</f>
        <v>0</v>
      </c>
      <c r="F8715" t="str">
        <f>dados!D8630</f>
        <v>Motores de arranque p/motor explosao/diesel</v>
      </c>
      <c r="G8715"/>
      <c r="H8715"/>
      <c r="I8715"/>
      <c r="J8715"/>
      <c r="K8715" s="13"/>
      <c r="L8715" s="13">
        <f>dados!I8630/100</f>
        <v>0.15920000000000001</v>
      </c>
      <c r="M8715" s="13">
        <f>dados!J8630/100</f>
        <v>0.22170000000000001</v>
      </c>
      <c r="N8715" s="13">
        <f>dados!K8630/100</f>
        <v>0.18</v>
      </c>
      <c r="O8715" s="13">
        <f>dados!L8630/100</f>
        <v>0</v>
      </c>
      <c r="P8715" s="12" t="str">
        <f>LEFT(Tabela2[[#This Row],[Código]],2)</f>
        <v>85</v>
      </c>
    </row>
    <row r="8716" spans="2:16" ht="15" customHeight="1" x14ac:dyDescent="0.25">
      <c r="B8716" s="31" t="str">
        <f>IF(Tabela2[[#This Row],[Tipo]] = 0,LOOKUP(Tabela2[[#This Row],[RESUMO]],Tabela3[Grupo],Tabela3[Meus produtos]),VLOOKUP(Tabela2[[#This Row],[Código]],Tabela4[[Código NBS/LC116]:[Meus serviços]],3,0))</f>
        <v>Não</v>
      </c>
      <c r="C8716" t="str">
        <f>IF(E8716=0,TEXT(dados!A8631,"00000000"),IF(E8716=2,TEXT(dados!A8631,"0000"),TEXT(dados!A8631,"#")))</f>
        <v>85114000</v>
      </c>
      <c r="D8716">
        <f>IF(dados!B8631=0,"",dados!B8631)</f>
        <v>1</v>
      </c>
      <c r="E8716">
        <f>dados!C8631</f>
        <v>0</v>
      </c>
      <c r="F8716" t="str">
        <f>dados!D8631</f>
        <v>Para sistema eletrico em 24V, com potencia igual ou superior a 3kW</v>
      </c>
      <c r="G8716"/>
      <c r="H8716"/>
      <c r="I8716"/>
      <c r="J8716"/>
      <c r="K8716" s="13"/>
      <c r="L8716" s="13">
        <f>dados!I8631/100</f>
        <v>0.1416</v>
      </c>
      <c r="M8716" s="13">
        <f>dados!J8631/100</f>
        <v>0.2041</v>
      </c>
      <c r="N8716" s="13">
        <f>dados!K8631/100</f>
        <v>0.18</v>
      </c>
      <c r="O8716" s="13">
        <f>dados!L8631/100</f>
        <v>0</v>
      </c>
      <c r="P8716" s="12" t="str">
        <f>LEFT(Tabela2[[#This Row],[Código]],2)</f>
        <v>85</v>
      </c>
    </row>
    <row r="8717" spans="2:16" ht="15" customHeight="1" x14ac:dyDescent="0.25">
      <c r="B8717" s="31" t="str">
        <f>IF(Tabela2[[#This Row],[Tipo]] = 0,LOOKUP(Tabela2[[#This Row],[RESUMO]],Tabela3[Grupo],Tabela3[Meus produtos]),VLOOKUP(Tabela2[[#This Row],[Código]],Tabela4[[Código NBS/LC116]:[Meus serviços]],3,0))</f>
        <v>Não</v>
      </c>
      <c r="C8717" t="str">
        <f>IF(E8717=0,TEXT(dados!A8632,"00000000"),IF(E8717=2,TEXT(dados!A8632,"0000"),TEXT(dados!A8632,"#")))</f>
        <v>85115010</v>
      </c>
      <c r="D8717" t="str">
        <f>IF(dados!B8632=0,"",dados!B8632)</f>
        <v/>
      </c>
      <c r="E8717">
        <f>dados!C8632</f>
        <v>0</v>
      </c>
      <c r="F8717" t="str">
        <f>dados!D8632</f>
        <v>Dinamos e alternadores p/motor explosao/ diesel</v>
      </c>
      <c r="G8717"/>
      <c r="H8717"/>
      <c r="I8717"/>
      <c r="J8717"/>
      <c r="K8717" s="13"/>
      <c r="L8717" s="13">
        <f>dados!I8632/100</f>
        <v>0.15920000000000001</v>
      </c>
      <c r="M8717" s="13">
        <f>dados!J8632/100</f>
        <v>0.22170000000000001</v>
      </c>
      <c r="N8717" s="13">
        <f>dados!K8632/100</f>
        <v>0.18</v>
      </c>
      <c r="O8717" s="13">
        <f>dados!L8632/100</f>
        <v>0</v>
      </c>
      <c r="P8717" s="12" t="str">
        <f>LEFT(Tabela2[[#This Row],[Código]],2)</f>
        <v>85</v>
      </c>
    </row>
    <row r="8718" spans="2:16" ht="15" customHeight="1" x14ac:dyDescent="0.25">
      <c r="B8718" s="31" t="str">
        <f>IF(Tabela2[[#This Row],[Tipo]] = 0,LOOKUP(Tabela2[[#This Row],[RESUMO]],Tabela3[Grupo],Tabela3[Meus produtos]),VLOOKUP(Tabela2[[#This Row],[Código]],Tabela4[[Código NBS/LC116]:[Meus serviços]],3,0))</f>
        <v>Não</v>
      </c>
      <c r="C8718" t="str">
        <f>IF(E8718=0,TEXT(dados!A8633,"00000000"),IF(E8718=2,TEXT(dados!A8633,"0000"),TEXT(dados!A8633,"#")))</f>
        <v>85115010</v>
      </c>
      <c r="D8718">
        <f>IF(dados!B8633=0,"",dados!B8633)</f>
        <v>1</v>
      </c>
      <c r="E8718">
        <f>dados!C8633</f>
        <v>0</v>
      </c>
      <c r="F8718" t="str">
        <f>dados!D8633</f>
        <v>Para sistema eletrico em 24V, exceto para uso em aeronautica</v>
      </c>
      <c r="G8718"/>
      <c r="H8718"/>
      <c r="I8718"/>
      <c r="J8718"/>
      <c r="K8718" s="13"/>
      <c r="L8718" s="13">
        <f>dados!I8633/100</f>
        <v>0.1416</v>
      </c>
      <c r="M8718" s="13">
        <f>dados!J8633/100</f>
        <v>0.2041</v>
      </c>
      <c r="N8718" s="13">
        <f>dados!K8633/100</f>
        <v>0.18</v>
      </c>
      <c r="O8718" s="13">
        <f>dados!L8633/100</f>
        <v>0</v>
      </c>
      <c r="P8718" s="12" t="str">
        <f>LEFT(Tabela2[[#This Row],[Código]],2)</f>
        <v>85</v>
      </c>
    </row>
    <row r="8719" spans="2:16" ht="15" customHeight="1" x14ac:dyDescent="0.25">
      <c r="B8719" s="31" t="str">
        <f>IF(Tabela2[[#This Row],[Tipo]] = 0,LOOKUP(Tabela2[[#This Row],[RESUMO]],Tabela3[Grupo],Tabela3[Meus produtos]),VLOOKUP(Tabela2[[#This Row],[Código]],Tabela4[[Código NBS/LC116]:[Meus serviços]],3,0))</f>
        <v>Não</v>
      </c>
      <c r="C8719" t="str">
        <f>IF(E8719=0,TEXT(dados!A8634,"00000000"),IF(E8719=2,TEXT(dados!A8634,"0000"),TEXT(dados!A8634,"#")))</f>
        <v>85115090</v>
      </c>
      <c r="D8719" t="str">
        <f>IF(dados!B8634=0,"",dados!B8634)</f>
        <v/>
      </c>
      <c r="E8719">
        <f>dados!C8634</f>
        <v>0</v>
      </c>
      <c r="F8719" t="str">
        <f>dados!D8634</f>
        <v>Outros geradores p/motor explosao/diesel</v>
      </c>
      <c r="G8719"/>
      <c r="H8719"/>
      <c r="I8719"/>
      <c r="J8719"/>
      <c r="K8719" s="13"/>
      <c r="L8719" s="13">
        <f>dados!I8634/100</f>
        <v>0.17079999999999998</v>
      </c>
      <c r="M8719" s="13">
        <f>dados!J8634/100</f>
        <v>0.23329999999999998</v>
      </c>
      <c r="N8719" s="13">
        <f>dados!K8634/100</f>
        <v>0.18</v>
      </c>
      <c r="O8719" s="13">
        <f>dados!L8634/100</f>
        <v>0</v>
      </c>
      <c r="P8719" s="12" t="str">
        <f>LEFT(Tabela2[[#This Row],[Código]],2)</f>
        <v>85</v>
      </c>
    </row>
    <row r="8720" spans="2:16" ht="15" customHeight="1" x14ac:dyDescent="0.25">
      <c r="B8720" s="31" t="str">
        <f>IF(Tabela2[[#This Row],[Tipo]] = 0,LOOKUP(Tabela2[[#This Row],[RESUMO]],Tabela3[Grupo],Tabela3[Meus produtos]),VLOOKUP(Tabela2[[#This Row],[Código]],Tabela4[[Código NBS/LC116]:[Meus serviços]],3,0))</f>
        <v>Não</v>
      </c>
      <c r="C8720" t="str">
        <f>IF(E8720=0,TEXT(dados!A8635,"00000000"),IF(E8720=2,TEXT(dados!A8635,"0000"),TEXT(dados!A8635,"#")))</f>
        <v>85118010</v>
      </c>
      <c r="D8720" t="str">
        <f>IF(dados!B8635=0,"",dados!B8635)</f>
        <v/>
      </c>
      <c r="E8720">
        <f>dados!C8635</f>
        <v>0</v>
      </c>
      <c r="F8720" t="str">
        <f>dados!D8635</f>
        <v>Velas de aquecimento p/motor explosao/diesel</v>
      </c>
      <c r="G8720"/>
      <c r="H8720"/>
      <c r="I8720"/>
      <c r="J8720"/>
      <c r="K8720" s="13"/>
      <c r="L8720" s="13">
        <f>dados!I8635/100</f>
        <v>0.15920000000000001</v>
      </c>
      <c r="M8720" s="13">
        <f>dados!J8635/100</f>
        <v>0.22170000000000001</v>
      </c>
      <c r="N8720" s="13">
        <f>dados!K8635/100</f>
        <v>0.18</v>
      </c>
      <c r="O8720" s="13">
        <f>dados!L8635/100</f>
        <v>0</v>
      </c>
      <c r="P8720" s="12" t="str">
        <f>LEFT(Tabela2[[#This Row],[Código]],2)</f>
        <v>85</v>
      </c>
    </row>
    <row r="8721" spans="2:16" ht="15" customHeight="1" x14ac:dyDescent="0.25">
      <c r="B8721" s="31" t="str">
        <f>IF(Tabela2[[#This Row],[Tipo]] = 0,LOOKUP(Tabela2[[#This Row],[RESUMO]],Tabela3[Grupo],Tabela3[Meus produtos]),VLOOKUP(Tabela2[[#This Row],[Código]],Tabela4[[Código NBS/LC116]:[Meus serviços]],3,0))</f>
        <v>Não</v>
      </c>
      <c r="C8721" t="str">
        <f>IF(E8721=0,TEXT(dados!A8636,"00000000"),IF(E8721=2,TEXT(dados!A8636,"0000"),TEXT(dados!A8636,"#")))</f>
        <v>85118020</v>
      </c>
      <c r="D8721" t="str">
        <f>IF(dados!B8636=0,"",dados!B8636)</f>
        <v/>
      </c>
      <c r="E8721">
        <f>dados!C8636</f>
        <v>0</v>
      </c>
      <c r="F8721" t="str">
        <f>dados!D8636</f>
        <v>Regulador de voltagem p/motor explosao/ diesel</v>
      </c>
      <c r="G8721"/>
      <c r="H8721"/>
      <c r="I8721"/>
      <c r="J8721"/>
      <c r="K8721" s="13"/>
      <c r="L8721" s="13">
        <f>dados!I8636/100</f>
        <v>0.15920000000000001</v>
      </c>
      <c r="M8721" s="13">
        <f>dados!J8636/100</f>
        <v>0.22170000000000001</v>
      </c>
      <c r="N8721" s="13">
        <f>dados!K8636/100</f>
        <v>0.18</v>
      </c>
      <c r="O8721" s="13">
        <f>dados!L8636/100</f>
        <v>0</v>
      </c>
      <c r="P8721" s="12" t="str">
        <f>LEFT(Tabela2[[#This Row],[Código]],2)</f>
        <v>85</v>
      </c>
    </row>
    <row r="8722" spans="2:16" ht="15" customHeight="1" x14ac:dyDescent="0.25">
      <c r="B8722" s="31" t="str">
        <f>IF(Tabela2[[#This Row],[Tipo]] = 0,LOOKUP(Tabela2[[#This Row],[RESUMO]],Tabela3[Grupo],Tabela3[Meus produtos]),VLOOKUP(Tabela2[[#This Row],[Código]],Tabela4[[Código NBS/LC116]:[Meus serviços]],3,0))</f>
        <v>Não</v>
      </c>
      <c r="C8722" t="str">
        <f>IF(E8722=0,TEXT(dados!A8637,"00000000"),IF(E8722=2,TEXT(dados!A8637,"0000"),TEXT(dados!A8637,"#")))</f>
        <v>85118030</v>
      </c>
      <c r="D8722" t="str">
        <f>IF(dados!B8637=0,"",dados!B8637)</f>
        <v/>
      </c>
      <c r="E8722">
        <f>dados!C8637</f>
        <v>0</v>
      </c>
      <c r="F8722" t="str">
        <f>dados!D8637</f>
        <v>Ignicao eletronica digital p/motor explosao/ diesel</v>
      </c>
      <c r="G8722"/>
      <c r="H8722"/>
      <c r="I8722"/>
      <c r="J8722"/>
      <c r="K8722" s="13"/>
      <c r="L8722" s="13">
        <f>dados!I8637/100</f>
        <v>0.15920000000000001</v>
      </c>
      <c r="M8722" s="13">
        <f>dados!J8637/100</f>
        <v>0.21760000000000002</v>
      </c>
      <c r="N8722" s="13">
        <f>dados!K8637/100</f>
        <v>0.12</v>
      </c>
      <c r="O8722" s="13">
        <f>dados!L8637/100</f>
        <v>0</v>
      </c>
      <c r="P8722" s="12" t="str">
        <f>LEFT(Tabela2[[#This Row],[Código]],2)</f>
        <v>85</v>
      </c>
    </row>
    <row r="8723" spans="2:16" ht="15" customHeight="1" x14ac:dyDescent="0.25">
      <c r="B8723" s="31" t="str">
        <f>IF(Tabela2[[#This Row],[Tipo]] = 0,LOOKUP(Tabela2[[#This Row],[RESUMO]],Tabela3[Grupo],Tabela3[Meus produtos]),VLOOKUP(Tabela2[[#This Row],[Código]],Tabela4[[Código NBS/LC116]:[Meus serviços]],3,0))</f>
        <v>Não</v>
      </c>
      <c r="C8723" t="str">
        <f>IF(E8723=0,TEXT(dados!A8638,"00000000"),IF(E8723=2,TEXT(dados!A8638,"0000"),TEXT(dados!A8638,"#")))</f>
        <v>85118090</v>
      </c>
      <c r="D8723" t="str">
        <f>IF(dados!B8638=0,"",dados!B8638)</f>
        <v/>
      </c>
      <c r="E8723">
        <f>dados!C8638</f>
        <v>0</v>
      </c>
      <c r="F8723" t="str">
        <f>dados!D8638</f>
        <v>Outs.apars.e disp.eletr.ignicao,etc.p/motor explosao/</v>
      </c>
      <c r="G8723"/>
      <c r="H8723"/>
      <c r="I8723"/>
      <c r="J8723"/>
      <c r="K8723" s="13"/>
      <c r="L8723" s="13">
        <f>dados!I8638/100</f>
        <v>0.15920000000000001</v>
      </c>
      <c r="M8723" s="13">
        <f>dados!J8638/100</f>
        <v>0.22170000000000001</v>
      </c>
      <c r="N8723" s="13">
        <f>dados!K8638/100</f>
        <v>0.18</v>
      </c>
      <c r="O8723" s="13">
        <f>dados!L8638/100</f>
        <v>0</v>
      </c>
      <c r="P8723" s="12" t="str">
        <f>LEFT(Tabela2[[#This Row],[Código]],2)</f>
        <v>85</v>
      </c>
    </row>
    <row r="8724" spans="2:16" ht="15" customHeight="1" x14ac:dyDescent="0.25">
      <c r="B8724" s="31" t="str">
        <f>IF(Tabela2[[#This Row],[Tipo]] = 0,LOOKUP(Tabela2[[#This Row],[RESUMO]],Tabela3[Grupo],Tabela3[Meus produtos]),VLOOKUP(Tabela2[[#This Row],[Código]],Tabela4[[Código NBS/LC116]:[Meus serviços]],3,0))</f>
        <v>Não</v>
      </c>
      <c r="C8724" t="str">
        <f>IF(E8724=0,TEXT(dados!A8639,"00000000"),IF(E8724=2,TEXT(dados!A8639,"0000"),TEXT(dados!A8639,"#")))</f>
        <v>85119000</v>
      </c>
      <c r="D8724" t="str">
        <f>IF(dados!B8639=0,"",dados!B8639)</f>
        <v/>
      </c>
      <c r="E8724">
        <f>dados!C8639</f>
        <v>0</v>
      </c>
      <c r="F8724" t="str">
        <f>dados!D8639</f>
        <v>Partes de apars.disp.eletr.ignicao,etc.p/motor explosao</v>
      </c>
      <c r="G8724"/>
      <c r="H8724"/>
      <c r="I8724"/>
      <c r="J8724"/>
      <c r="K8724" s="13"/>
      <c r="L8724" s="13">
        <f>dados!I8639/100</f>
        <v>0.15920000000000001</v>
      </c>
      <c r="M8724" s="13">
        <f>dados!J8639/100</f>
        <v>0.21760000000000002</v>
      </c>
      <c r="N8724" s="13">
        <f>dados!K8639/100</f>
        <v>0.18</v>
      </c>
      <c r="O8724" s="13">
        <f>dados!L8639/100</f>
        <v>0</v>
      </c>
      <c r="P8724" s="12" t="str">
        <f>LEFT(Tabela2[[#This Row],[Código]],2)</f>
        <v>85</v>
      </c>
    </row>
    <row r="8725" spans="2:16" ht="15" customHeight="1" x14ac:dyDescent="0.25">
      <c r="B8725" s="31" t="str">
        <f>IF(Tabela2[[#This Row],[Tipo]] = 0,LOOKUP(Tabela2[[#This Row],[RESUMO]],Tabela3[Grupo],Tabela3[Meus produtos]),VLOOKUP(Tabela2[[#This Row],[Código]],Tabela4[[Código NBS/LC116]:[Meus serviços]],3,0))</f>
        <v>Não</v>
      </c>
      <c r="C8725" t="str">
        <f>IF(E8725=0,TEXT(dados!A8640,"00000000"),IF(E8725=2,TEXT(dados!A8640,"0000"),TEXT(dados!A8640,"#")))</f>
        <v>85121000</v>
      </c>
      <c r="D8725" t="str">
        <f>IF(dados!B8640=0,"",dados!B8640)</f>
        <v/>
      </c>
      <c r="E8725">
        <f>dados!C8640</f>
        <v>0</v>
      </c>
      <c r="F8725" t="str">
        <f>dados!D8640</f>
        <v>Apars.de iluminacao/sinaliz.visual util.em bicicletas</v>
      </c>
      <c r="G8725"/>
      <c r="H8725"/>
      <c r="I8725"/>
      <c r="J8725"/>
      <c r="K8725" s="13"/>
      <c r="L8725" s="13">
        <f>dados!I8640/100</f>
        <v>0.1467</v>
      </c>
      <c r="M8725" s="13">
        <f>dados!J8640/100</f>
        <v>0.18590000000000001</v>
      </c>
      <c r="N8725" s="13">
        <f>dados!K8640/100</f>
        <v>0.18</v>
      </c>
      <c r="O8725" s="13">
        <f>dados!L8640/100</f>
        <v>0</v>
      </c>
      <c r="P8725" s="12" t="str">
        <f>LEFT(Tabela2[[#This Row],[Código]],2)</f>
        <v>85</v>
      </c>
    </row>
    <row r="8726" spans="2:16" ht="15" customHeight="1" x14ac:dyDescent="0.25">
      <c r="B8726" s="31" t="str">
        <f>IF(Tabela2[[#This Row],[Tipo]] = 0,LOOKUP(Tabela2[[#This Row],[RESUMO]],Tabela3[Grupo],Tabela3[Meus produtos]),VLOOKUP(Tabela2[[#This Row],[Código]],Tabela4[[Código NBS/LC116]:[Meus serviços]],3,0))</f>
        <v>Não</v>
      </c>
      <c r="C8726" t="str">
        <f>IF(E8726=0,TEXT(dados!A8641,"00000000"),IF(E8726=2,TEXT(dados!A8641,"0000"),TEXT(dados!A8641,"#")))</f>
        <v>85122011</v>
      </c>
      <c r="D8726" t="str">
        <f>IF(dados!B8641=0,"",dados!B8641)</f>
        <v/>
      </c>
      <c r="E8726">
        <f>dados!C8641</f>
        <v>0</v>
      </c>
      <c r="F8726" t="str">
        <f>dados!D8641</f>
        <v>Farois p/automoveis e outs.ciclos</v>
      </c>
      <c r="G8726"/>
      <c r="H8726"/>
      <c r="I8726"/>
      <c r="J8726"/>
      <c r="K8726" s="13"/>
      <c r="L8726" s="13">
        <f>dados!I8641/100</f>
        <v>0.15920000000000001</v>
      </c>
      <c r="M8726" s="13">
        <f>dados!J8641/100</f>
        <v>0.22170000000000001</v>
      </c>
      <c r="N8726" s="13">
        <f>dados!K8641/100</f>
        <v>0.18</v>
      </c>
      <c r="O8726" s="13">
        <f>dados!L8641/100</f>
        <v>0</v>
      </c>
      <c r="P8726" s="12" t="str">
        <f>LEFT(Tabela2[[#This Row],[Código]],2)</f>
        <v>85</v>
      </c>
    </row>
    <row r="8727" spans="2:16" ht="15" customHeight="1" x14ac:dyDescent="0.25">
      <c r="B8727" s="31" t="str">
        <f>IF(Tabela2[[#This Row],[Tipo]] = 0,LOOKUP(Tabela2[[#This Row],[RESUMO]],Tabela3[Grupo],Tabela3[Meus produtos]),VLOOKUP(Tabela2[[#This Row],[Código]],Tabela4[[Código NBS/LC116]:[Meus serviços]],3,0))</f>
        <v>Não</v>
      </c>
      <c r="C8727" t="str">
        <f>IF(E8727=0,TEXT(dados!A8642,"00000000"),IF(E8727=2,TEXT(dados!A8642,"0000"),TEXT(dados!A8642,"#")))</f>
        <v>85122011</v>
      </c>
      <c r="D8727">
        <f>IF(dados!B8642=0,"",dados!B8642)</f>
        <v>1</v>
      </c>
      <c r="E8727">
        <f>dados!C8642</f>
        <v>0</v>
      </c>
      <c r="F8727" t="str">
        <f>dados!D8642</f>
        <v>Para colheitadeiras ou tratores agricolas</v>
      </c>
      <c r="G8727"/>
      <c r="H8727"/>
      <c r="I8727"/>
      <c r="J8727"/>
      <c r="K8727" s="13"/>
      <c r="L8727" s="13">
        <f>dados!I8642/100</f>
        <v>0.1416</v>
      </c>
      <c r="M8727" s="13">
        <f>dados!J8642/100</f>
        <v>0.2041</v>
      </c>
      <c r="N8727" s="13">
        <f>dados!K8642/100</f>
        <v>0.18</v>
      </c>
      <c r="O8727" s="13">
        <f>dados!L8642/100</f>
        <v>0</v>
      </c>
      <c r="P8727" s="12" t="str">
        <f>LEFT(Tabela2[[#This Row],[Código]],2)</f>
        <v>85</v>
      </c>
    </row>
    <row r="8728" spans="2:16" ht="15" customHeight="1" x14ac:dyDescent="0.25">
      <c r="B8728" s="31" t="str">
        <f>IF(Tabela2[[#This Row],[Tipo]] = 0,LOOKUP(Tabela2[[#This Row],[RESUMO]],Tabela3[Grupo],Tabela3[Meus produtos]),VLOOKUP(Tabela2[[#This Row],[Código]],Tabela4[[Código NBS/LC116]:[Meus serviços]],3,0))</f>
        <v>Não</v>
      </c>
      <c r="C8728" t="str">
        <f>IF(E8728=0,TEXT(dados!A8643,"00000000"),IF(E8728=2,TEXT(dados!A8643,"0000"),TEXT(dados!A8643,"#")))</f>
        <v>85122019</v>
      </c>
      <c r="D8728" t="str">
        <f>IF(dados!B8643=0,"",dados!B8643)</f>
        <v/>
      </c>
      <c r="E8728">
        <f>dados!C8643</f>
        <v>0</v>
      </c>
      <c r="F8728" t="str">
        <f>dados!D8643</f>
        <v>Outs.apars.eletr.de iluminacao p/automoveis/ outs.ciclos</v>
      </c>
      <c r="G8728"/>
      <c r="H8728"/>
      <c r="I8728"/>
      <c r="J8728"/>
      <c r="K8728" s="13"/>
      <c r="L8728" s="13">
        <f>dados!I8643/100</f>
        <v>0.15920000000000001</v>
      </c>
      <c r="M8728" s="13">
        <f>dados!J8643/100</f>
        <v>0.22170000000000001</v>
      </c>
      <c r="N8728" s="13">
        <f>dados!K8643/100</f>
        <v>0.18</v>
      </c>
      <c r="O8728" s="13">
        <f>dados!L8643/100</f>
        <v>0</v>
      </c>
      <c r="P8728" s="12" t="str">
        <f>LEFT(Tabela2[[#This Row],[Código]],2)</f>
        <v>85</v>
      </c>
    </row>
    <row r="8729" spans="2:16" ht="15" customHeight="1" x14ac:dyDescent="0.25">
      <c r="B8729" s="31" t="str">
        <f>IF(Tabela2[[#This Row],[Tipo]] = 0,LOOKUP(Tabela2[[#This Row],[RESUMO]],Tabela3[Grupo],Tabela3[Meus produtos]),VLOOKUP(Tabela2[[#This Row],[Código]],Tabela4[[Código NBS/LC116]:[Meus serviços]],3,0))</f>
        <v>Não</v>
      </c>
      <c r="C8729" t="str">
        <f>IF(E8729=0,TEXT(dados!A8644,"00000000"),IF(E8729=2,TEXT(dados!A8644,"0000"),TEXT(dados!A8644,"#")))</f>
        <v>85122021</v>
      </c>
      <c r="D8729" t="str">
        <f>IF(dados!B8644=0,"",dados!B8644)</f>
        <v/>
      </c>
      <c r="E8729">
        <f>dados!C8644</f>
        <v>0</v>
      </c>
      <c r="F8729" t="str">
        <f>dados!D8644</f>
        <v>Luzes fixas p/automoveis e outs.ciclos</v>
      </c>
      <c r="G8729"/>
      <c r="H8729"/>
      <c r="I8729"/>
      <c r="J8729"/>
      <c r="K8729" s="13"/>
      <c r="L8729" s="13">
        <f>dados!I8644/100</f>
        <v>0.15920000000000001</v>
      </c>
      <c r="M8729" s="13">
        <f>dados!J8644/100</f>
        <v>0.22170000000000001</v>
      </c>
      <c r="N8729" s="13">
        <f>dados!K8644/100</f>
        <v>0.18</v>
      </c>
      <c r="O8729" s="13">
        <f>dados!L8644/100</f>
        <v>0</v>
      </c>
      <c r="P8729" s="12" t="str">
        <f>LEFT(Tabela2[[#This Row],[Código]],2)</f>
        <v>85</v>
      </c>
    </row>
    <row r="8730" spans="2:16" ht="15" customHeight="1" x14ac:dyDescent="0.25">
      <c r="B8730" s="31" t="str">
        <f>IF(Tabela2[[#This Row],[Tipo]] = 0,LOOKUP(Tabela2[[#This Row],[RESUMO]],Tabela3[Grupo],Tabela3[Meus produtos]),VLOOKUP(Tabela2[[#This Row],[Código]],Tabela4[[Código NBS/LC116]:[Meus serviços]],3,0))</f>
        <v>Não</v>
      </c>
      <c r="C8730" t="str">
        <f>IF(E8730=0,TEXT(dados!A8645,"00000000"),IF(E8730=2,TEXT(dados!A8645,"0000"),TEXT(dados!A8645,"#")))</f>
        <v>85122021</v>
      </c>
      <c r="D8730">
        <f>IF(dados!B8645=0,"",dados!B8645)</f>
        <v>1</v>
      </c>
      <c r="E8730">
        <f>dados!C8645</f>
        <v>0</v>
      </c>
      <c r="F8730" t="str">
        <f>dados!D8645</f>
        <v>Lanternas para tratores agricolas</v>
      </c>
      <c r="G8730"/>
      <c r="H8730"/>
      <c r="I8730"/>
      <c r="J8730"/>
      <c r="K8730" s="13"/>
      <c r="L8730" s="13">
        <f>dados!I8645/100</f>
        <v>0.1416</v>
      </c>
      <c r="M8730" s="13">
        <f>dados!J8645/100</f>
        <v>0.2041</v>
      </c>
      <c r="N8730" s="13">
        <f>dados!K8645/100</f>
        <v>0.18</v>
      </c>
      <c r="O8730" s="13">
        <f>dados!L8645/100</f>
        <v>0</v>
      </c>
      <c r="P8730" s="12" t="str">
        <f>LEFT(Tabela2[[#This Row],[Código]],2)</f>
        <v>85</v>
      </c>
    </row>
    <row r="8731" spans="2:16" ht="15" customHeight="1" x14ac:dyDescent="0.25">
      <c r="B8731" s="31" t="str">
        <f>IF(Tabela2[[#This Row],[Tipo]] = 0,LOOKUP(Tabela2[[#This Row],[RESUMO]],Tabela3[Grupo],Tabela3[Meus produtos]),VLOOKUP(Tabela2[[#This Row],[Código]],Tabela4[[Código NBS/LC116]:[Meus serviços]],3,0))</f>
        <v>Não</v>
      </c>
      <c r="C8731" t="str">
        <f>IF(E8731=0,TEXT(dados!A8646,"00000000"),IF(E8731=2,TEXT(dados!A8646,"0000"),TEXT(dados!A8646,"#")))</f>
        <v>85122022</v>
      </c>
      <c r="D8731" t="str">
        <f>IF(dados!B8646=0,"",dados!B8646)</f>
        <v/>
      </c>
      <c r="E8731">
        <f>dados!C8646</f>
        <v>0</v>
      </c>
      <c r="F8731" t="str">
        <f>dados!D8646</f>
        <v>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Luzes indicadoras de manobras</v>
      </c>
      <c r="G8731"/>
      <c r="H8731"/>
      <c r="I8731"/>
      <c r="J8731"/>
      <c r="K8731" s="13"/>
      <c r="L8731" s="13">
        <f>dados!I8646/100</f>
        <v>0.15920000000000001</v>
      </c>
      <c r="M8731" s="13">
        <f>dados!J8646/100</f>
        <v>0.22170000000000001</v>
      </c>
      <c r="N8731" s="13">
        <f>dados!K8646/100</f>
        <v>0.18</v>
      </c>
      <c r="O8731" s="13">
        <f>dados!L8646/100</f>
        <v>0</v>
      </c>
      <c r="P8731" s="12" t="str">
        <f>LEFT(Tabela2[[#This Row],[Código]],2)</f>
        <v>85</v>
      </c>
    </row>
    <row r="8732" spans="2:16" ht="15" customHeight="1" x14ac:dyDescent="0.25">
      <c r="B8732" s="31" t="str">
        <f>IF(Tabela2[[#This Row],[Tipo]] = 0,LOOKUP(Tabela2[[#This Row],[RESUMO]],Tabela3[Grupo],Tabela3[Meus produtos]),VLOOKUP(Tabela2[[#This Row],[Código]],Tabela4[[Código NBS/LC116]:[Meus serviços]],3,0))</f>
        <v>Não</v>
      </c>
      <c r="C8732" t="str">
        <f>IF(E8732=0,TEXT(dados!A8647,"00000000"),IF(E8732=2,TEXT(dados!A8647,"0000"),TEXT(dados!A8647,"#")))</f>
        <v>85122023</v>
      </c>
      <c r="D8732" t="str">
        <f>IF(dados!B8647=0,"",dados!B8647)</f>
        <v/>
      </c>
      <c r="E8732">
        <f>dados!C8647</f>
        <v>0</v>
      </c>
      <c r="F8732" t="str">
        <f>dados!D8647</f>
        <v>Maquinas aparelhos e materiais eletricos e suas partes aparelhos de gravacao ou de reproducao de som aparelhos de gravacao ou de reproducao de imagens e de som em televisao e suas partes e acessorios aparelhos eletricos de iluminacao ou de sinalizacao exceto os da posicao 85 39 limpadores de para brisas degeladores e desembacadores eletricos do tipo utilizado em ciclos ou automoveis caixas de luzes combinadas</v>
      </c>
      <c r="G8732"/>
      <c r="H8732"/>
      <c r="I8732"/>
      <c r="J8732"/>
      <c r="K8732" s="13"/>
      <c r="L8732" s="13">
        <f>dados!I8647/100</f>
        <v>0.15920000000000001</v>
      </c>
      <c r="M8732" s="13">
        <f>dados!J8647/100</f>
        <v>0.22170000000000001</v>
      </c>
      <c r="N8732" s="13">
        <f>dados!K8647/100</f>
        <v>0.18</v>
      </c>
      <c r="O8732" s="13">
        <f>dados!L8647/100</f>
        <v>0</v>
      </c>
      <c r="P8732" s="12" t="str">
        <f>LEFT(Tabela2[[#This Row],[Código]],2)</f>
        <v>85</v>
      </c>
    </row>
    <row r="8733" spans="2:16" ht="15" customHeight="1" x14ac:dyDescent="0.25">
      <c r="B8733" s="31" t="str">
        <f>IF(Tabela2[[#This Row],[Tipo]] = 0,LOOKUP(Tabela2[[#This Row],[RESUMO]],Tabela3[Grupo],Tabela3[Meus produtos]),VLOOKUP(Tabela2[[#This Row],[Código]],Tabela4[[Código NBS/LC116]:[Meus serviços]],3,0))</f>
        <v>Não</v>
      </c>
      <c r="C8733" t="str">
        <f>IF(E8733=0,TEXT(dados!A8648,"00000000"),IF(E8733=2,TEXT(dados!A8648,"0000"),TEXT(dados!A8648,"#")))</f>
        <v>85122029</v>
      </c>
      <c r="D8733" t="str">
        <f>IF(dados!B8648=0,"",dados!B8648)</f>
        <v/>
      </c>
      <c r="E8733">
        <f>dados!C8648</f>
        <v>0</v>
      </c>
      <c r="F8733" t="str">
        <f>dados!D8648</f>
        <v>Outs.apars.eletr.de sinaliz.visual p/automoveis, etc.</v>
      </c>
      <c r="G8733"/>
      <c r="H8733"/>
      <c r="I8733"/>
      <c r="J8733"/>
      <c r="K8733" s="13"/>
      <c r="L8733" s="13">
        <f>dados!I8648/100</f>
        <v>0.15920000000000001</v>
      </c>
      <c r="M8733" s="13">
        <f>dados!J8648/100</f>
        <v>0.22170000000000001</v>
      </c>
      <c r="N8733" s="13">
        <f>dados!K8648/100</f>
        <v>0.18</v>
      </c>
      <c r="O8733" s="13">
        <f>dados!L8648/100</f>
        <v>0</v>
      </c>
      <c r="P8733" s="12" t="str">
        <f>LEFT(Tabela2[[#This Row],[Código]],2)</f>
        <v>85</v>
      </c>
    </row>
    <row r="8734" spans="2:16" ht="15" customHeight="1" x14ac:dyDescent="0.25">
      <c r="B8734" s="31" t="str">
        <f>IF(Tabela2[[#This Row],[Tipo]] = 0,LOOKUP(Tabela2[[#This Row],[RESUMO]],Tabela3[Grupo],Tabela3[Meus produtos]),VLOOKUP(Tabela2[[#This Row],[Código]],Tabela4[[Código NBS/LC116]:[Meus serviços]],3,0))</f>
        <v>Não</v>
      </c>
      <c r="C8734" t="str">
        <f>IF(E8734=0,TEXT(dados!A8649,"00000000"),IF(E8734=2,TEXT(dados!A8649,"0000"),TEXT(dados!A8649,"#")))</f>
        <v>85123000</v>
      </c>
      <c r="D8734" t="str">
        <f>IF(dados!B8649=0,"",dados!B8649)</f>
        <v/>
      </c>
      <c r="E8734">
        <f>dados!C8649</f>
        <v>0</v>
      </c>
      <c r="F8734" t="str">
        <f>dados!D8649</f>
        <v>Apars.de sinalizacao acustica util.em ciclos/ automoveis</v>
      </c>
      <c r="G8734"/>
      <c r="H8734"/>
      <c r="I8734"/>
      <c r="J8734"/>
      <c r="K8734" s="13"/>
      <c r="L8734" s="13">
        <f>dados!I8649/100</f>
        <v>0.15920000000000001</v>
      </c>
      <c r="M8734" s="13">
        <f>dados!J8649/100</f>
        <v>0.22170000000000001</v>
      </c>
      <c r="N8734" s="13">
        <f>dados!K8649/100</f>
        <v>0.18</v>
      </c>
      <c r="O8734" s="13">
        <f>dados!L8649/100</f>
        <v>0</v>
      </c>
      <c r="P8734" s="12" t="str">
        <f>LEFT(Tabela2[[#This Row],[Código]],2)</f>
        <v>85</v>
      </c>
    </row>
    <row r="8735" spans="2:16" ht="15" customHeight="1" x14ac:dyDescent="0.25">
      <c r="B8735" s="31" t="str">
        <f>IF(Tabela2[[#This Row],[Tipo]] = 0,LOOKUP(Tabela2[[#This Row],[RESUMO]],Tabela3[Grupo],Tabela3[Meus produtos]),VLOOKUP(Tabela2[[#This Row],[Código]],Tabela4[[Código NBS/LC116]:[Meus serviços]],3,0))</f>
        <v>Não</v>
      </c>
      <c r="C8735" t="str">
        <f>IF(E8735=0,TEXT(dados!A8650,"00000000"),IF(E8735=2,TEXT(dados!A8650,"0000"),TEXT(dados!A8650,"#")))</f>
        <v>85124010</v>
      </c>
      <c r="D8735" t="str">
        <f>IF(dados!B8650=0,"",dados!B8650)</f>
        <v/>
      </c>
      <c r="E8735">
        <f>dados!C8650</f>
        <v>0</v>
      </c>
      <c r="F8735" t="str">
        <f>dados!D8650</f>
        <v>Limpadores de para-brisas p/automoveis</v>
      </c>
      <c r="G8735"/>
      <c r="H8735"/>
      <c r="I8735"/>
      <c r="J8735"/>
      <c r="K8735" s="13"/>
      <c r="L8735" s="13">
        <f>dados!I8650/100</f>
        <v>0.15920000000000001</v>
      </c>
      <c r="M8735" s="13">
        <f>dados!J8650/100</f>
        <v>0.22170000000000001</v>
      </c>
      <c r="N8735" s="13">
        <f>dados!K8650/100</f>
        <v>0.18</v>
      </c>
      <c r="O8735" s="13">
        <f>dados!L8650/100</f>
        <v>0</v>
      </c>
      <c r="P8735" s="12" t="str">
        <f>LEFT(Tabela2[[#This Row],[Código]],2)</f>
        <v>85</v>
      </c>
    </row>
    <row r="8736" spans="2:16" ht="15" customHeight="1" x14ac:dyDescent="0.25">
      <c r="B8736" s="31" t="str">
        <f>IF(Tabela2[[#This Row],[Tipo]] = 0,LOOKUP(Tabela2[[#This Row],[RESUMO]],Tabela3[Grupo],Tabela3[Meus produtos]),VLOOKUP(Tabela2[[#This Row],[Código]],Tabela4[[Código NBS/LC116]:[Meus serviços]],3,0))</f>
        <v>Não</v>
      </c>
      <c r="C8736" t="str">
        <f>IF(E8736=0,TEXT(dados!A8651,"00000000"),IF(E8736=2,TEXT(dados!A8651,"0000"),TEXT(dados!A8651,"#")))</f>
        <v>85124020</v>
      </c>
      <c r="D8736" t="str">
        <f>IF(dados!B8651=0,"",dados!B8651)</f>
        <v/>
      </c>
      <c r="E8736">
        <f>dados!C8651</f>
        <v>0</v>
      </c>
      <c r="F8736" t="str">
        <f>dados!D8651</f>
        <v>Degeladores e desembacadores p/automoveis</v>
      </c>
      <c r="G8736"/>
      <c r="H8736"/>
      <c r="I8736"/>
      <c r="J8736"/>
      <c r="K8736" s="13"/>
      <c r="L8736" s="13">
        <f>dados!I8651/100</f>
        <v>0.15920000000000001</v>
      </c>
      <c r="M8736" s="13">
        <f>dados!J8651/100</f>
        <v>0.22170000000000001</v>
      </c>
      <c r="N8736" s="13">
        <f>dados!K8651/100</f>
        <v>0.18</v>
      </c>
      <c r="O8736" s="13">
        <f>dados!L8651/100</f>
        <v>0</v>
      </c>
      <c r="P8736" s="12" t="str">
        <f>LEFT(Tabela2[[#This Row],[Código]],2)</f>
        <v>85</v>
      </c>
    </row>
    <row r="8737" spans="2:16" ht="15" customHeight="1" x14ac:dyDescent="0.25">
      <c r="B8737" s="31" t="str">
        <f>IF(Tabela2[[#This Row],[Tipo]] = 0,LOOKUP(Tabela2[[#This Row],[RESUMO]],Tabela3[Grupo],Tabela3[Meus produtos]),VLOOKUP(Tabela2[[#This Row],[Código]],Tabela4[[Código NBS/LC116]:[Meus serviços]],3,0))</f>
        <v>Não</v>
      </c>
      <c r="C8737" t="str">
        <f>IF(E8737=0,TEXT(dados!A8652,"00000000"),IF(E8737=2,TEXT(dados!A8652,"0000"),TEXT(dados!A8652,"#")))</f>
        <v>85129000</v>
      </c>
      <c r="D8737" t="str">
        <f>IF(dados!B8652=0,"",dados!B8652)</f>
        <v/>
      </c>
      <c r="E8737">
        <f>dados!C8652</f>
        <v>0</v>
      </c>
      <c r="F8737" t="str">
        <f>dados!D8652</f>
        <v>Partes de apars.eletr.ilumin/sinaliz.p/ automoveis, etc.</v>
      </c>
      <c r="G8737"/>
      <c r="H8737"/>
      <c r="I8737"/>
      <c r="J8737"/>
      <c r="K8737" s="13"/>
      <c r="L8737" s="13">
        <f>dados!I8652/100</f>
        <v>0.15920000000000001</v>
      </c>
      <c r="M8737" s="13">
        <f>dados!J8652/100</f>
        <v>0.21760000000000002</v>
      </c>
      <c r="N8737" s="13">
        <f>dados!K8652/100</f>
        <v>0.18</v>
      </c>
      <c r="O8737" s="13">
        <f>dados!L8652/100</f>
        <v>0</v>
      </c>
      <c r="P8737" s="12" t="str">
        <f>LEFT(Tabela2[[#This Row],[Código]],2)</f>
        <v>85</v>
      </c>
    </row>
    <row r="8738" spans="2:16" ht="15" customHeight="1" x14ac:dyDescent="0.25">
      <c r="B8738" s="31" t="str">
        <f>IF(Tabela2[[#This Row],[Tipo]] = 0,LOOKUP(Tabela2[[#This Row],[RESUMO]],Tabela3[Grupo],Tabela3[Meus produtos]),VLOOKUP(Tabela2[[#This Row],[Código]],Tabela4[[Código NBS/LC116]:[Meus serviços]],3,0))</f>
        <v>Não</v>
      </c>
      <c r="C8738" t="str">
        <f>IF(E8738=0,TEXT(dados!A8653,"00000000"),IF(E8738=2,TEXT(dados!A8653,"0000"),TEXT(dados!A8653,"#")))</f>
        <v>85131010</v>
      </c>
      <c r="D8738" t="str">
        <f>IF(dados!B8653=0,"",dados!B8653)</f>
        <v/>
      </c>
      <c r="E8738">
        <f>dados!C8653</f>
        <v>0</v>
      </c>
      <c r="F8738" t="str">
        <f>dados!D8653</f>
        <v>Lanternas manuais</v>
      </c>
      <c r="G8738"/>
      <c r="H8738"/>
      <c r="I8738"/>
      <c r="J8738"/>
      <c r="K8738" s="13"/>
      <c r="L8738" s="13">
        <f>dados!I8653/100</f>
        <v>0.1467</v>
      </c>
      <c r="M8738" s="13">
        <f>dados!J8653/100</f>
        <v>0.18590000000000001</v>
      </c>
      <c r="N8738" s="13">
        <f>dados!K8653/100</f>
        <v>0.18</v>
      </c>
      <c r="O8738" s="13">
        <f>dados!L8653/100</f>
        <v>0</v>
      </c>
      <c r="P8738" s="12" t="str">
        <f>LEFT(Tabela2[[#This Row],[Código]],2)</f>
        <v>85</v>
      </c>
    </row>
    <row r="8739" spans="2:16" ht="15" customHeight="1" x14ac:dyDescent="0.25">
      <c r="B8739" s="31" t="str">
        <f>IF(Tabela2[[#This Row],[Tipo]] = 0,LOOKUP(Tabela2[[#This Row],[RESUMO]],Tabela3[Grupo],Tabela3[Meus produtos]),VLOOKUP(Tabela2[[#This Row],[Código]],Tabela4[[Código NBS/LC116]:[Meus serviços]],3,0))</f>
        <v>Não</v>
      </c>
      <c r="C8739" t="str">
        <f>IF(E8739=0,TEXT(dados!A8654,"00000000"),IF(E8739=2,TEXT(dados!A8654,"0000"),TEXT(dados!A8654,"#")))</f>
        <v>85131090</v>
      </c>
      <c r="D8739" t="str">
        <f>IF(dados!B8654=0,"",dados!B8654)</f>
        <v/>
      </c>
      <c r="E8739">
        <f>dados!C8654</f>
        <v>0</v>
      </c>
      <c r="F8739" t="str">
        <f>dados!D8654</f>
        <v>Outros lanternas eletr.portateis,de pilhas,etc.</v>
      </c>
      <c r="G8739"/>
      <c r="H8739"/>
      <c r="I8739"/>
      <c r="J8739"/>
      <c r="K8739" s="13"/>
      <c r="L8739" s="13">
        <f>dados!I8654/100</f>
        <v>0.1467</v>
      </c>
      <c r="M8739" s="13">
        <f>dados!J8654/100</f>
        <v>0.18590000000000001</v>
      </c>
      <c r="N8739" s="13">
        <f>dados!K8654/100</f>
        <v>0.18</v>
      </c>
      <c r="O8739" s="13">
        <f>dados!L8654/100</f>
        <v>0</v>
      </c>
      <c r="P8739" s="12" t="str">
        <f>LEFT(Tabela2[[#This Row],[Código]],2)</f>
        <v>85</v>
      </c>
    </row>
    <row r="8740" spans="2:16" ht="15" customHeight="1" x14ac:dyDescent="0.25">
      <c r="B8740" s="31" t="str">
        <f>IF(Tabela2[[#This Row],[Tipo]] = 0,LOOKUP(Tabela2[[#This Row],[RESUMO]],Tabela3[Grupo],Tabela3[Meus produtos]),VLOOKUP(Tabela2[[#This Row],[Código]],Tabela4[[Código NBS/LC116]:[Meus serviços]],3,0))</f>
        <v>Não</v>
      </c>
      <c r="C8740" t="str">
        <f>IF(E8740=0,TEXT(dados!A8655,"00000000"),IF(E8740=2,TEXT(dados!A8655,"0000"),TEXT(dados!A8655,"#")))</f>
        <v>85139000</v>
      </c>
      <c r="D8740" t="str">
        <f>IF(dados!B8655=0,"",dados!B8655)</f>
        <v/>
      </c>
      <c r="E8740">
        <f>dados!C8655</f>
        <v>0</v>
      </c>
      <c r="F8740" t="str">
        <f>dados!D8655</f>
        <v>Partes de lanternas eletr.portateis,de pilhas,etc.</v>
      </c>
      <c r="G8740"/>
      <c r="H8740"/>
      <c r="I8740"/>
      <c r="J8740"/>
      <c r="K8740" s="13"/>
      <c r="L8740" s="13">
        <f>dados!I8655/100</f>
        <v>0.1467</v>
      </c>
      <c r="M8740" s="13">
        <f>dados!J8655/100</f>
        <v>0.184</v>
      </c>
      <c r="N8740" s="13">
        <f>dados!K8655/100</f>
        <v>0.18</v>
      </c>
      <c r="O8740" s="13">
        <f>dados!L8655/100</f>
        <v>0</v>
      </c>
      <c r="P8740" s="12" t="str">
        <f>LEFT(Tabela2[[#This Row],[Código]],2)</f>
        <v>85</v>
      </c>
    </row>
    <row r="8741" spans="2:16" ht="15" customHeight="1" x14ac:dyDescent="0.25">
      <c r="B8741" s="31" t="str">
        <f>IF(Tabela2[[#This Row],[Tipo]] = 0,LOOKUP(Tabela2[[#This Row],[RESUMO]],Tabela3[Grupo],Tabela3[Meus produtos]),VLOOKUP(Tabela2[[#This Row],[Código]],Tabela4[[Código NBS/LC116]:[Meus serviços]],3,0))</f>
        <v>Não</v>
      </c>
      <c r="C8741" t="str">
        <f>IF(E8741=0,TEXT(dados!A8656,"00000000"),IF(E8741=2,TEXT(dados!A8656,"0000"),TEXT(dados!A8656,"#")))</f>
        <v>85141100</v>
      </c>
      <c r="D8741" t="str">
        <f>IF(dados!B8656=0,"",dados!B8656)</f>
        <v/>
      </c>
      <c r="E8741">
        <f>dados!C8656</f>
        <v>0</v>
      </c>
      <c r="F8741" t="str">
        <f>dados!D8656</f>
        <v>Maquinas aparelhos e materiais eletricos e suas partes aparelhos de gravacao ou de reproducao de som aparelhos de gravacao ou de reproducao de imagens e de som em televisao e suas partes e acessorios Fornos eletricos industriais ou de laboratorio incluind</v>
      </c>
      <c r="G8741"/>
      <c r="H8741"/>
      <c r="I8741"/>
      <c r="J8741"/>
      <c r="K8741" s="13"/>
      <c r="L8741" s="13">
        <f>dados!I8656/100</f>
        <v>0.13880000000000001</v>
      </c>
      <c r="M8741" s="13">
        <f>dados!J8656/100</f>
        <v>0.17420000000000002</v>
      </c>
      <c r="N8741" s="13">
        <f>dados!K8656/100</f>
        <v>0.18</v>
      </c>
      <c r="O8741" s="13">
        <f>dados!L8656/100</f>
        <v>0</v>
      </c>
      <c r="P8741" s="12" t="str">
        <f>LEFT(Tabela2[[#This Row],[Código]],2)</f>
        <v>85</v>
      </c>
    </row>
    <row r="8742" spans="2:16" ht="15" customHeight="1" x14ac:dyDescent="0.25">
      <c r="B8742" s="31" t="str">
        <f>IF(Tabela2[[#This Row],[Tipo]] = 0,LOOKUP(Tabela2[[#This Row],[RESUMO]],Tabela3[Grupo],Tabela3[Meus produtos]),VLOOKUP(Tabela2[[#This Row],[Código]],Tabela4[[Código NBS/LC116]:[Meus serviços]],3,0))</f>
        <v>Não</v>
      </c>
      <c r="C8742" t="str">
        <f>IF(E8742=0,TEXT(dados!A8657,"00000000"),IF(E8742=2,TEXT(dados!A8657,"0000"),TEXT(dados!A8657,"#")))</f>
        <v>85141100</v>
      </c>
      <c r="D8742">
        <f>IF(dados!B8657=0,"",dados!B8657)</f>
        <v>1</v>
      </c>
      <c r="E8742">
        <f>dados!C8657</f>
        <v>0</v>
      </c>
      <c r="F8742" t="str">
        <f>dados!D8657</f>
        <v>Industriais</v>
      </c>
      <c r="G8742"/>
      <c r="H8742"/>
      <c r="I8742"/>
      <c r="J8742"/>
      <c r="K8742" s="13"/>
      <c r="L8742" s="13">
        <f>dados!I8657/100</f>
        <v>0.13449999999999998</v>
      </c>
      <c r="M8742" s="13">
        <f>dados!J8657/100</f>
        <v>0.1699</v>
      </c>
      <c r="N8742" s="13">
        <f>dados!K8657/100</f>
        <v>0.18</v>
      </c>
      <c r="O8742" s="13">
        <f>dados!L8657/100</f>
        <v>0</v>
      </c>
      <c r="P8742" s="12" t="str">
        <f>LEFT(Tabela2[[#This Row],[Código]],2)</f>
        <v>85</v>
      </c>
    </row>
    <row r="8743" spans="2:16" ht="15" customHeight="1" x14ac:dyDescent="0.25">
      <c r="B8743" s="31" t="str">
        <f>IF(Tabela2[[#This Row],[Tipo]] = 0,LOOKUP(Tabela2[[#This Row],[RESUMO]],Tabela3[Grupo],Tabela3[Meus produtos]),VLOOKUP(Tabela2[[#This Row],[Código]],Tabela4[[Código NBS/LC116]:[Meus serviços]],3,0))</f>
        <v>Não</v>
      </c>
      <c r="C8743" t="str">
        <f>IF(E8743=0,TEXT(dados!A8658,"00000000"),IF(E8743=2,TEXT(dados!A8658,"0000"),TEXT(dados!A8658,"#")))</f>
        <v>85141900</v>
      </c>
      <c r="D8743" t="str">
        <f>IF(dados!B8658=0,"",dados!B8658)</f>
        <v/>
      </c>
      <c r="E8743">
        <f>dados!C8658</f>
        <v>0</v>
      </c>
      <c r="F8743" t="str">
        <f>dados!D8658</f>
        <v>Maquinas aparelhos e materiais eletricos e suas partes aparelhos de gravacao ou de reproducao de som aparelhos de gravacao ou de reproducao de imagens e de som em televisao e suas partes e acessorios Fornos eletricos industriais ou de laboratorio incluind</v>
      </c>
      <c r="G8743"/>
      <c r="H8743"/>
      <c r="I8743"/>
      <c r="J8743"/>
      <c r="K8743" s="13"/>
      <c r="L8743" s="13">
        <f>dados!I8658/100</f>
        <v>0.13880000000000001</v>
      </c>
      <c r="M8743" s="13">
        <f>dados!J8658/100</f>
        <v>0.17420000000000002</v>
      </c>
      <c r="N8743" s="13">
        <f>dados!K8658/100</f>
        <v>0.18</v>
      </c>
      <c r="O8743" s="13">
        <f>dados!L8658/100</f>
        <v>0</v>
      </c>
      <c r="P8743" s="12" t="str">
        <f>LEFT(Tabela2[[#This Row],[Código]],2)</f>
        <v>85</v>
      </c>
    </row>
    <row r="8744" spans="2:16" ht="15" customHeight="1" x14ac:dyDescent="0.25">
      <c r="B8744" s="31" t="str">
        <f>IF(Tabela2[[#This Row],[Tipo]] = 0,LOOKUP(Tabela2[[#This Row],[RESUMO]],Tabela3[Grupo],Tabela3[Meus produtos]),VLOOKUP(Tabela2[[#This Row],[Código]],Tabela4[[Código NBS/LC116]:[Meus serviços]],3,0))</f>
        <v>Não</v>
      </c>
      <c r="C8744" t="str">
        <f>IF(E8744=0,TEXT(dados!A8659,"00000000"),IF(E8744=2,TEXT(dados!A8659,"0000"),TEXT(dados!A8659,"#")))</f>
        <v>85141900</v>
      </c>
      <c r="D8744">
        <f>IF(dados!B8659=0,"",dados!B8659)</f>
        <v>1</v>
      </c>
      <c r="E8744">
        <f>dados!C8659</f>
        <v>0</v>
      </c>
      <c r="F8744" t="str">
        <f>dados!D8659</f>
        <v>Industriais</v>
      </c>
      <c r="G8744"/>
      <c r="H8744"/>
      <c r="I8744"/>
      <c r="J8744"/>
      <c r="K8744" s="13"/>
      <c r="L8744" s="13">
        <f>dados!I8659/100</f>
        <v>0.13449999999999998</v>
      </c>
      <c r="M8744" s="13">
        <f>dados!J8659/100</f>
        <v>0.1699</v>
      </c>
      <c r="N8744" s="13">
        <f>dados!K8659/100</f>
        <v>0.18</v>
      </c>
      <c r="O8744" s="13">
        <f>dados!L8659/100</f>
        <v>0</v>
      </c>
      <c r="P8744" s="12" t="str">
        <f>LEFT(Tabela2[[#This Row],[Código]],2)</f>
        <v>85</v>
      </c>
    </row>
    <row r="8745" spans="2:16" ht="15" customHeight="1" x14ac:dyDescent="0.25">
      <c r="B8745" s="31" t="str">
        <f>IF(Tabela2[[#This Row],[Tipo]] = 0,LOOKUP(Tabela2[[#This Row],[RESUMO]],Tabela3[Grupo],Tabela3[Meus produtos]),VLOOKUP(Tabela2[[#This Row],[Código]],Tabela4[[Código NBS/LC116]:[Meus serviços]],3,0))</f>
        <v>Não</v>
      </c>
      <c r="C8745" t="str">
        <f>IF(E8745=0,TEXT(dados!A8660,"00000000"),IF(E8745=2,TEXT(dados!A8660,"0000"),TEXT(dados!A8660,"#")))</f>
        <v>85142011</v>
      </c>
      <c r="D8745" t="str">
        <f>IF(dados!B8660=0,"",dados!B8660)</f>
        <v/>
      </c>
      <c r="E8745">
        <f>dados!C8660</f>
        <v>0</v>
      </c>
      <c r="F8745" t="str">
        <f>dados!D8660</f>
        <v>Fornos de inducao,industriais</v>
      </c>
      <c r="G8745"/>
      <c r="H8745"/>
      <c r="I8745"/>
      <c r="J8745"/>
      <c r="K8745" s="13"/>
      <c r="L8745" s="13">
        <f>dados!I8660/100</f>
        <v>0.13449999999999998</v>
      </c>
      <c r="M8745" s="13">
        <f>dados!J8660/100</f>
        <v>0.1699</v>
      </c>
      <c r="N8745" s="13">
        <f>dados!K8660/100</f>
        <v>0.18</v>
      </c>
      <c r="O8745" s="13">
        <f>dados!L8660/100</f>
        <v>0</v>
      </c>
      <c r="P8745" s="12" t="str">
        <f>LEFT(Tabela2[[#This Row],[Código]],2)</f>
        <v>85</v>
      </c>
    </row>
    <row r="8746" spans="2:16" ht="15" customHeight="1" x14ac:dyDescent="0.25">
      <c r="B8746" s="31" t="str">
        <f>IF(Tabela2[[#This Row],[Tipo]] = 0,LOOKUP(Tabela2[[#This Row],[RESUMO]],Tabela3[Grupo],Tabela3[Meus produtos]),VLOOKUP(Tabela2[[#This Row],[Código]],Tabela4[[Código NBS/LC116]:[Meus serviços]],3,0))</f>
        <v>Não</v>
      </c>
      <c r="C8746" t="str">
        <f>IF(E8746=0,TEXT(dados!A8661,"00000000"),IF(E8746=2,TEXT(dados!A8661,"0000"),TEXT(dados!A8661,"#")))</f>
        <v>85142019</v>
      </c>
      <c r="D8746" t="str">
        <f>IF(dados!B8661=0,"",dados!B8661)</f>
        <v/>
      </c>
      <c r="E8746">
        <f>dados!C8661</f>
        <v>0</v>
      </c>
      <c r="F8746" t="str">
        <f>dados!D8661</f>
        <v>Maquinas aparelhos e materiais eletricos e suas partes aparelhos de gravacao ou de reproducao de som aparelhos de gravacao ou de reproducao de imagens e de som em televisao e suas partes e acessorios Fornos eletricos industriais ou de laboratorio incluindo os que funcionam por inducao ou por perdas dieletricas outros aparelhos industriais ou de laboratorio para tratamento termico de materias por inducao ou por perdas dieletricas outros</v>
      </c>
      <c r="G8746"/>
      <c r="H8746"/>
      <c r="I8746"/>
      <c r="J8746"/>
      <c r="K8746" s="13"/>
      <c r="L8746" s="13">
        <f>dados!I8661/100</f>
        <v>0.13880000000000001</v>
      </c>
      <c r="M8746" s="13">
        <f>dados!J8661/100</f>
        <v>0.17420000000000002</v>
      </c>
      <c r="N8746" s="13">
        <f>dados!K8661/100</f>
        <v>0.18</v>
      </c>
      <c r="O8746" s="13">
        <f>dados!L8661/100</f>
        <v>0</v>
      </c>
      <c r="P8746" s="12" t="str">
        <f>LEFT(Tabela2[[#This Row],[Código]],2)</f>
        <v>85</v>
      </c>
    </row>
    <row r="8747" spans="2:16" ht="15" customHeight="1" x14ac:dyDescent="0.25">
      <c r="B8747" s="31" t="str">
        <f>IF(Tabela2[[#This Row],[Tipo]] = 0,LOOKUP(Tabela2[[#This Row],[RESUMO]],Tabela3[Grupo],Tabela3[Meus produtos]),VLOOKUP(Tabela2[[#This Row],[Código]],Tabela4[[Código NBS/LC116]:[Meus serviços]],3,0))</f>
        <v>Não</v>
      </c>
      <c r="C8747" t="str">
        <f>IF(E8747=0,TEXT(dados!A8662,"00000000"),IF(E8747=2,TEXT(dados!A8662,"0000"),TEXT(dados!A8662,"#")))</f>
        <v>85142020</v>
      </c>
      <c r="D8747" t="str">
        <f>IF(dados!B8662=0,"",dados!B8662)</f>
        <v/>
      </c>
      <c r="E8747">
        <f>dados!C8662</f>
        <v>0</v>
      </c>
      <c r="F8747" t="str">
        <f>dados!D8662</f>
        <v>Fornos de perdas dieletricas,industriais/de laboratorio</v>
      </c>
      <c r="G8747"/>
      <c r="H8747"/>
      <c r="I8747"/>
      <c r="J8747"/>
      <c r="K8747" s="13"/>
      <c r="L8747" s="13">
        <f>dados!I8662/100</f>
        <v>0.13880000000000001</v>
      </c>
      <c r="M8747" s="13">
        <f>dados!J8662/100</f>
        <v>0.17420000000000002</v>
      </c>
      <c r="N8747" s="13">
        <f>dados!K8662/100</f>
        <v>0.18</v>
      </c>
      <c r="O8747" s="13">
        <f>dados!L8662/100</f>
        <v>0</v>
      </c>
      <c r="P8747" s="12" t="str">
        <f>LEFT(Tabela2[[#This Row],[Código]],2)</f>
        <v>85</v>
      </c>
    </row>
    <row r="8748" spans="2:16" ht="15" customHeight="1" x14ac:dyDescent="0.25">
      <c r="B8748" s="31" t="str">
        <f>IF(Tabela2[[#This Row],[Tipo]] = 0,LOOKUP(Tabela2[[#This Row],[RESUMO]],Tabela3[Grupo],Tabela3[Meus produtos]),VLOOKUP(Tabela2[[#This Row],[Código]],Tabela4[[Código NBS/LC116]:[Meus serviços]],3,0))</f>
        <v>Não</v>
      </c>
      <c r="C8748" t="str">
        <f>IF(E8748=0,TEXT(dados!A8663,"00000000"),IF(E8748=2,TEXT(dados!A8663,"0000"),TEXT(dados!A8663,"#")))</f>
        <v>85142020</v>
      </c>
      <c r="D8748">
        <f>IF(dados!B8663=0,"",dados!B8663)</f>
        <v>1</v>
      </c>
      <c r="E8748">
        <f>dados!C8663</f>
        <v>0</v>
      </c>
      <c r="F8748" t="str">
        <f>dados!D8663</f>
        <v>Industriais</v>
      </c>
      <c r="G8748"/>
      <c r="H8748"/>
      <c r="I8748"/>
      <c r="J8748"/>
      <c r="K8748" s="13"/>
      <c r="L8748" s="13">
        <f>dados!I8663/100</f>
        <v>0.13449999999999998</v>
      </c>
      <c r="M8748" s="13">
        <f>dados!J8663/100</f>
        <v>0.1699</v>
      </c>
      <c r="N8748" s="13">
        <f>dados!K8663/100</f>
        <v>0.18</v>
      </c>
      <c r="O8748" s="13">
        <f>dados!L8663/100</f>
        <v>0</v>
      </c>
      <c r="P8748" s="12" t="str">
        <f>LEFT(Tabela2[[#This Row],[Código]],2)</f>
        <v>85</v>
      </c>
    </row>
    <row r="8749" spans="2:16" ht="15" customHeight="1" x14ac:dyDescent="0.25">
      <c r="B8749" s="31" t="str">
        <f>IF(Tabela2[[#This Row],[Tipo]] = 0,LOOKUP(Tabela2[[#This Row],[RESUMO]],Tabela3[Grupo],Tabela3[Meus produtos]),VLOOKUP(Tabela2[[#This Row],[Código]],Tabela4[[Código NBS/LC116]:[Meus serviços]],3,0))</f>
        <v>Não</v>
      </c>
      <c r="C8749" t="str">
        <f>IF(E8749=0,TEXT(dados!A8664,"00000000"),IF(E8749=2,TEXT(dados!A8664,"0000"),TEXT(dados!A8664,"#")))</f>
        <v>85143100</v>
      </c>
      <c r="D8749" t="str">
        <f>IF(dados!B8664=0,"",dados!B8664)</f>
        <v/>
      </c>
      <c r="E8749">
        <f>dados!C8664</f>
        <v>0</v>
      </c>
      <c r="F8749" t="str">
        <f>dados!D8664</f>
        <v>Maquinas aparelhos e materiais eletricos e suas partes aparelhos de gravacao ou de reproducao de som aparelhos de gravacao ou de reproducao de imagens e de som em televisao e suas partes e acessorios Fornos eletricos industriais ou de laboratorio incluind</v>
      </c>
      <c r="G8749"/>
      <c r="H8749"/>
      <c r="I8749"/>
      <c r="J8749"/>
      <c r="K8749" s="13"/>
      <c r="L8749" s="13">
        <f>dados!I8664/100</f>
        <v>0.13449999999999998</v>
      </c>
      <c r="M8749" s="13">
        <f>dados!J8664/100</f>
        <v>0.1699</v>
      </c>
      <c r="N8749" s="13">
        <f>dados!K8664/100</f>
        <v>0.18</v>
      </c>
      <c r="O8749" s="13">
        <f>dados!L8664/100</f>
        <v>0</v>
      </c>
      <c r="P8749" s="12" t="str">
        <f>LEFT(Tabela2[[#This Row],[Código]],2)</f>
        <v>85</v>
      </c>
    </row>
    <row r="8750" spans="2:16" ht="15" customHeight="1" x14ac:dyDescent="0.25">
      <c r="B8750" s="31" t="str">
        <f>IF(Tabela2[[#This Row],[Tipo]] = 0,LOOKUP(Tabela2[[#This Row],[RESUMO]],Tabela3[Grupo],Tabela3[Meus produtos]),VLOOKUP(Tabela2[[#This Row],[Código]],Tabela4[[Código NBS/LC116]:[Meus serviços]],3,0))</f>
        <v>Não</v>
      </c>
      <c r="C8750" t="str">
        <f>IF(E8750=0,TEXT(dados!A8665,"00000000"),IF(E8750=2,TEXT(dados!A8665,"0000"),TEXT(dados!A8665,"#")))</f>
        <v>85143200</v>
      </c>
      <c r="D8750" t="str">
        <f>IF(dados!B8665=0,"",dados!B8665)</f>
        <v/>
      </c>
      <c r="E8750">
        <f>dados!C8665</f>
        <v>0</v>
      </c>
      <c r="F8750" t="str">
        <f>dados!D8665</f>
        <v>Maquinas aparelhos e materiais eletricos e suas partes aparelhos de gravacao ou de reproducao de som aparelhos de gravacao ou de reproducao de imagens e de som em televisao e suas partes e acessorios Fornos eletricos industriais ou de laboratorio incluind</v>
      </c>
      <c r="G8750"/>
      <c r="H8750"/>
      <c r="I8750"/>
      <c r="J8750"/>
      <c r="K8750" s="13"/>
      <c r="L8750" s="13">
        <f>dados!I8665/100</f>
        <v>0.13880000000000001</v>
      </c>
      <c r="M8750" s="13">
        <f>dados!J8665/100</f>
        <v>0.17420000000000002</v>
      </c>
      <c r="N8750" s="13">
        <f>dados!K8665/100</f>
        <v>0.18</v>
      </c>
      <c r="O8750" s="13">
        <f>dados!L8665/100</f>
        <v>0</v>
      </c>
      <c r="P8750" s="12" t="str">
        <f>LEFT(Tabela2[[#This Row],[Código]],2)</f>
        <v>85</v>
      </c>
    </row>
    <row r="8751" spans="2:16" ht="15" customHeight="1" x14ac:dyDescent="0.25">
      <c r="B8751" s="31" t="str">
        <f>IF(Tabela2[[#This Row],[Tipo]] = 0,LOOKUP(Tabela2[[#This Row],[RESUMO]],Tabela3[Grupo],Tabela3[Meus produtos]),VLOOKUP(Tabela2[[#This Row],[Código]],Tabela4[[Código NBS/LC116]:[Meus serviços]],3,0))</f>
        <v>Não</v>
      </c>
      <c r="C8751" t="str">
        <f>IF(E8751=0,TEXT(dados!A8666,"00000000"),IF(E8751=2,TEXT(dados!A8666,"0000"),TEXT(dados!A8666,"#")))</f>
        <v>85143200</v>
      </c>
      <c r="D8751">
        <f>IF(dados!B8666=0,"",dados!B8666)</f>
        <v>1</v>
      </c>
      <c r="E8751">
        <f>dados!C8666</f>
        <v>0</v>
      </c>
      <c r="F8751" t="str">
        <f>dados!D8666</f>
        <v xml:space="preserve"> Fornos de arco a vacuo industriais</v>
      </c>
      <c r="G8751"/>
      <c r="H8751"/>
      <c r="I8751"/>
      <c r="J8751"/>
      <c r="K8751" s="13"/>
      <c r="L8751" s="13">
        <f>dados!I8666/100</f>
        <v>0.13449999999999998</v>
      </c>
      <c r="M8751" s="13">
        <f>dados!J8666/100</f>
        <v>0.1699</v>
      </c>
      <c r="N8751" s="13">
        <f>dados!K8666/100</f>
        <v>0.18</v>
      </c>
      <c r="O8751" s="13">
        <f>dados!L8666/100</f>
        <v>0</v>
      </c>
      <c r="P8751" s="12" t="str">
        <f>LEFT(Tabela2[[#This Row],[Código]],2)</f>
        <v>85</v>
      </c>
    </row>
    <row r="8752" spans="2:16" ht="15" customHeight="1" x14ac:dyDescent="0.25">
      <c r="B8752" s="31" t="str">
        <f>IF(Tabela2[[#This Row],[Tipo]] = 0,LOOKUP(Tabela2[[#This Row],[RESUMO]],Tabela3[Grupo],Tabela3[Meus produtos]),VLOOKUP(Tabela2[[#This Row],[Código]],Tabela4[[Código NBS/LC116]:[Meus serviços]],3,0))</f>
        <v>Não</v>
      </c>
      <c r="C8752" t="str">
        <f>IF(E8752=0,TEXT(dados!A8667,"00000000"),IF(E8752=2,TEXT(dados!A8667,"0000"),TEXT(dados!A8667,"#")))</f>
        <v>85143200</v>
      </c>
      <c r="D8752">
        <f>IF(dados!B8667=0,"",dados!B8667)</f>
        <v>2</v>
      </c>
      <c r="E8752">
        <f>dados!C8667</f>
        <v>0</v>
      </c>
      <c r="F8752" t="str">
        <f>dados!D8667</f>
        <v xml:space="preserve"> Fornos de plasma</v>
      </c>
      <c r="G8752"/>
      <c r="H8752"/>
      <c r="I8752"/>
      <c r="J8752"/>
      <c r="K8752" s="13"/>
      <c r="L8752" s="13">
        <f>dados!I8667/100</f>
        <v>0.13449999999999998</v>
      </c>
      <c r="M8752" s="13">
        <f>dados!J8667/100</f>
        <v>0.1699</v>
      </c>
      <c r="N8752" s="13">
        <f>dados!K8667/100</f>
        <v>0.18</v>
      </c>
      <c r="O8752" s="13">
        <f>dados!L8667/100</f>
        <v>0</v>
      </c>
      <c r="P8752" s="12" t="str">
        <f>LEFT(Tabela2[[#This Row],[Código]],2)</f>
        <v>85</v>
      </c>
    </row>
    <row r="8753" spans="2:16" ht="15" customHeight="1" x14ac:dyDescent="0.25">
      <c r="B8753" s="31" t="str">
        <f>IF(Tabela2[[#This Row],[Tipo]] = 0,LOOKUP(Tabela2[[#This Row],[RESUMO]],Tabela3[Grupo],Tabela3[Meus produtos]),VLOOKUP(Tabela2[[#This Row],[Código]],Tabela4[[Código NBS/LC116]:[Meus serviços]],3,0))</f>
        <v>Não</v>
      </c>
      <c r="C8753" t="str">
        <f>IF(E8753=0,TEXT(dados!A8668,"00000000"),IF(E8753=2,TEXT(dados!A8668,"0000"),TEXT(dados!A8668,"#")))</f>
        <v>85143900</v>
      </c>
      <c r="D8753" t="str">
        <f>IF(dados!B8668=0,"",dados!B8668)</f>
        <v/>
      </c>
      <c r="E8753">
        <f>dados!C8668</f>
        <v>0</v>
      </c>
      <c r="F8753" t="str">
        <f>dados!D8668</f>
        <v>Maquinas aparelhos e materiais eletricos e suas partes aparelhos de gravacao ou de reproducao de som aparelhos de gravacao ou de reproducao de imagens e de som em televisao e suas partes e acessorios Fornos eletricos industriais ou de laboratorio incluind</v>
      </c>
      <c r="G8753"/>
      <c r="H8753"/>
      <c r="I8753"/>
      <c r="J8753"/>
      <c r="K8753" s="13"/>
      <c r="L8753" s="13">
        <f>dados!I8668/100</f>
        <v>0.13449999999999998</v>
      </c>
      <c r="M8753" s="13">
        <f>dados!J8668/100</f>
        <v>0.1699</v>
      </c>
      <c r="N8753" s="13">
        <f>dados!K8668/100</f>
        <v>0.18</v>
      </c>
      <c r="O8753" s="13">
        <f>dados!L8668/100</f>
        <v>0</v>
      </c>
      <c r="P8753" s="12" t="str">
        <f>LEFT(Tabela2[[#This Row],[Código]],2)</f>
        <v>85</v>
      </c>
    </row>
    <row r="8754" spans="2:16" ht="15" customHeight="1" x14ac:dyDescent="0.25">
      <c r="B8754" s="31" t="str">
        <f>IF(Tabela2[[#This Row],[Tipo]] = 0,LOOKUP(Tabela2[[#This Row],[RESUMO]],Tabela3[Grupo],Tabela3[Meus produtos]),VLOOKUP(Tabela2[[#This Row],[Código]],Tabela4[[Código NBS/LC116]:[Meus serviços]],3,0))</f>
        <v>Não</v>
      </c>
      <c r="C8754" t="str">
        <f>IF(E8754=0,TEXT(dados!A8669,"00000000"),IF(E8754=2,TEXT(dados!A8669,"0000"),TEXT(dados!A8669,"#")))</f>
        <v>85143900</v>
      </c>
      <c r="D8754">
        <f>IF(dados!B8669=0,"",dados!B8669)</f>
        <v>1</v>
      </c>
      <c r="E8754">
        <f>dados!C8669</f>
        <v>0</v>
      </c>
      <c r="F8754" t="str">
        <f>dados!D8669</f>
        <v>Fornos de resistencia de aquecimento direto exceto industriais</v>
      </c>
      <c r="G8754"/>
      <c r="H8754"/>
      <c r="I8754"/>
      <c r="J8754"/>
      <c r="K8754" s="13"/>
      <c r="L8754" s="13">
        <f>dados!I8669/100</f>
        <v>0.13880000000000001</v>
      </c>
      <c r="M8754" s="13">
        <f>dados!J8669/100</f>
        <v>0.17420000000000002</v>
      </c>
      <c r="N8754" s="13">
        <f>dados!K8669/100</f>
        <v>0.18</v>
      </c>
      <c r="O8754" s="13">
        <f>dados!L8669/100</f>
        <v>0</v>
      </c>
      <c r="P8754" s="12" t="str">
        <f>LEFT(Tabela2[[#This Row],[Código]],2)</f>
        <v>85</v>
      </c>
    </row>
    <row r="8755" spans="2:16" ht="15" customHeight="1" x14ac:dyDescent="0.25">
      <c r="B8755" s="31" t="str">
        <f>IF(Tabela2[[#This Row],[Tipo]] = 0,LOOKUP(Tabela2[[#This Row],[RESUMO]],Tabela3[Grupo],Tabela3[Meus produtos]),VLOOKUP(Tabela2[[#This Row],[Código]],Tabela4[[Código NBS/LC116]:[Meus serviços]],3,0))</f>
        <v>Não</v>
      </c>
      <c r="C8755" t="str">
        <f>IF(E8755=0,TEXT(dados!A8670,"00000000"),IF(E8755=2,TEXT(dados!A8670,"0000"),TEXT(dados!A8670,"#")))</f>
        <v>85144000</v>
      </c>
      <c r="D8755" t="str">
        <f>IF(dados!B8670=0,"",dados!B8670)</f>
        <v/>
      </c>
      <c r="E8755">
        <f>dados!C8670</f>
        <v>0</v>
      </c>
      <c r="F8755" t="str">
        <f>dados!D8670</f>
        <v>Outs.apars.de inducao/perdas dieletr.p/trat.term.mater.</v>
      </c>
      <c r="G8755"/>
      <c r="H8755"/>
      <c r="I8755"/>
      <c r="J8755"/>
      <c r="K8755" s="13"/>
      <c r="L8755" s="13">
        <f>dados!I8670/100</f>
        <v>0.13449999999999998</v>
      </c>
      <c r="M8755" s="13">
        <f>dados!J8670/100</f>
        <v>0.1699</v>
      </c>
      <c r="N8755" s="13">
        <f>dados!K8670/100</f>
        <v>0.12</v>
      </c>
      <c r="O8755" s="13">
        <f>dados!L8670/100</f>
        <v>0</v>
      </c>
      <c r="P8755" s="12" t="str">
        <f>LEFT(Tabela2[[#This Row],[Código]],2)</f>
        <v>85</v>
      </c>
    </row>
    <row r="8756" spans="2:16" ht="15" customHeight="1" x14ac:dyDescent="0.25">
      <c r="B8756" s="31" t="str">
        <f>IF(Tabela2[[#This Row],[Tipo]] = 0,LOOKUP(Tabela2[[#This Row],[RESUMO]],Tabela3[Grupo],Tabela3[Meus produtos]),VLOOKUP(Tabela2[[#This Row],[Código]],Tabela4[[Código NBS/LC116]:[Meus serviços]],3,0))</f>
        <v>Não</v>
      </c>
      <c r="C8756" t="str">
        <f>IF(E8756=0,TEXT(dados!A8671,"00000000"),IF(E8756=2,TEXT(dados!A8671,"0000"),TEXT(dados!A8671,"#")))</f>
        <v>85149000</v>
      </c>
      <c r="D8756" t="str">
        <f>IF(dados!B8671=0,"",dados!B8671)</f>
        <v/>
      </c>
      <c r="E8756">
        <f>dados!C8671</f>
        <v>0</v>
      </c>
      <c r="F8756" t="str">
        <f>dados!D8671</f>
        <v>Partes de fornos eletr.industriais/de laboratorio,etc.</v>
      </c>
      <c r="G8756"/>
      <c r="H8756"/>
      <c r="I8756"/>
      <c r="J8756"/>
      <c r="K8756" s="13"/>
      <c r="L8756" s="13">
        <f>dados!I8671/100</f>
        <v>0.13880000000000001</v>
      </c>
      <c r="M8756" s="13">
        <f>dados!J8671/100</f>
        <v>0.17420000000000002</v>
      </c>
      <c r="N8756" s="13">
        <f>dados!K8671/100</f>
        <v>0.18</v>
      </c>
      <c r="O8756" s="13">
        <f>dados!L8671/100</f>
        <v>0</v>
      </c>
      <c r="P8756" s="12" t="str">
        <f>LEFT(Tabela2[[#This Row],[Código]],2)</f>
        <v>85</v>
      </c>
    </row>
    <row r="8757" spans="2:16" ht="15" customHeight="1" x14ac:dyDescent="0.25">
      <c r="B8757" s="31" t="str">
        <f>IF(Tabela2[[#This Row],[Tipo]] = 0,LOOKUP(Tabela2[[#This Row],[RESUMO]],Tabela3[Grupo],Tabela3[Meus produtos]),VLOOKUP(Tabela2[[#This Row],[Código]],Tabela4[[Código NBS/LC116]:[Meus serviços]],3,0))</f>
        <v>Não</v>
      </c>
      <c r="C8757" t="str">
        <f>IF(E8757=0,TEXT(dados!A8672,"00000000"),IF(E8757=2,TEXT(dados!A8672,"0000"),TEXT(dados!A8672,"#")))</f>
        <v>85151100</v>
      </c>
      <c r="D8757" t="str">
        <f>IF(dados!B8672=0,"",dados!B8672)</f>
        <v/>
      </c>
      <c r="E8757">
        <f>dados!C8672</f>
        <v>0</v>
      </c>
      <c r="F8757" t="str">
        <f>dados!D8672</f>
        <v>Ferros e pistolas p/soldadura forte ou fraca</v>
      </c>
      <c r="G8757"/>
      <c r="H8757"/>
      <c r="I8757"/>
      <c r="J8757"/>
      <c r="K8757" s="13"/>
      <c r="L8757" s="13">
        <f>dados!I8672/100</f>
        <v>0.13880000000000001</v>
      </c>
      <c r="M8757" s="13">
        <f>dados!J8672/100</f>
        <v>0.17420000000000002</v>
      </c>
      <c r="N8757" s="13">
        <f>dados!K8672/100</f>
        <v>0.12</v>
      </c>
      <c r="O8757" s="13">
        <f>dados!L8672/100</f>
        <v>0</v>
      </c>
      <c r="P8757" s="12" t="str">
        <f>LEFT(Tabela2[[#This Row],[Código]],2)</f>
        <v>85</v>
      </c>
    </row>
    <row r="8758" spans="2:16" ht="15" customHeight="1" x14ac:dyDescent="0.25">
      <c r="B8758" s="31" t="str">
        <f>IF(Tabela2[[#This Row],[Tipo]] = 0,LOOKUP(Tabela2[[#This Row],[RESUMO]],Tabela3[Grupo],Tabela3[Meus produtos]),VLOOKUP(Tabela2[[#This Row],[Código]],Tabela4[[Código NBS/LC116]:[Meus serviços]],3,0))</f>
        <v>Não</v>
      </c>
      <c r="C8758" t="str">
        <f>IF(E8758=0,TEXT(dados!A8673,"00000000"),IF(E8758=2,TEXT(dados!A8673,"0000"),TEXT(dados!A8673,"#")))</f>
        <v>85151900</v>
      </c>
      <c r="D8758" t="str">
        <f>IF(dados!B8673=0,"",dados!B8673)</f>
        <v/>
      </c>
      <c r="E8758">
        <f>dados!C8673</f>
        <v>0</v>
      </c>
      <c r="F8758" t="str">
        <f>dados!D8673</f>
        <v>Outros maqs.e apars.p/soldadura forte ou fraca</v>
      </c>
      <c r="G8758"/>
      <c r="H8758"/>
      <c r="I8758"/>
      <c r="J8758"/>
      <c r="K8758" s="13"/>
      <c r="L8758" s="13">
        <f>dados!I8673/100</f>
        <v>0.13449999999999998</v>
      </c>
      <c r="M8758" s="13">
        <f>dados!J8673/100</f>
        <v>0.1699</v>
      </c>
      <c r="N8758" s="13">
        <f>dados!K8673/100</f>
        <v>0.12</v>
      </c>
      <c r="O8758" s="13">
        <f>dados!L8673/100</f>
        <v>0</v>
      </c>
      <c r="P8758" s="12" t="str">
        <f>LEFT(Tabela2[[#This Row],[Código]],2)</f>
        <v>85</v>
      </c>
    </row>
    <row r="8759" spans="2:16" ht="15" customHeight="1" x14ac:dyDescent="0.25">
      <c r="B8759" s="31" t="str">
        <f>IF(Tabela2[[#This Row],[Tipo]] = 0,LOOKUP(Tabela2[[#This Row],[RESUMO]],Tabela3[Grupo],Tabela3[Meus produtos]),VLOOKUP(Tabela2[[#This Row],[Código]],Tabela4[[Código NBS/LC116]:[Meus serviços]],3,0))</f>
        <v>Não</v>
      </c>
      <c r="C8759" t="str">
        <f>IF(E8759=0,TEXT(dados!A8674,"00000000"),IF(E8759=2,TEXT(dados!A8674,"0000"),TEXT(dados!A8674,"#")))</f>
        <v>85152100</v>
      </c>
      <c r="D8759" t="str">
        <f>IF(dados!B8674=0,"",dados!B8674)</f>
        <v/>
      </c>
      <c r="E8759">
        <f>dados!C8674</f>
        <v>0</v>
      </c>
      <c r="F8759" t="str">
        <f>dados!D8674</f>
        <v>Maqs.e apars.p/soldar metais,de resistencia, automaticas</v>
      </c>
      <c r="G8759"/>
      <c r="H8759"/>
      <c r="I8759"/>
      <c r="J8759"/>
      <c r="K8759" s="13"/>
      <c r="L8759" s="13">
        <f>dados!I8674/100</f>
        <v>0.13449999999999998</v>
      </c>
      <c r="M8759" s="13">
        <f>dados!J8674/100</f>
        <v>0.1699</v>
      </c>
      <c r="N8759" s="13">
        <f>dados!K8674/100</f>
        <v>0.18</v>
      </c>
      <c r="O8759" s="13">
        <f>dados!L8674/100</f>
        <v>0</v>
      </c>
      <c r="P8759" s="12" t="str">
        <f>LEFT(Tabela2[[#This Row],[Código]],2)</f>
        <v>85</v>
      </c>
    </row>
    <row r="8760" spans="2:16" ht="15" customHeight="1" x14ac:dyDescent="0.25">
      <c r="B8760" s="31" t="str">
        <f>IF(Tabela2[[#This Row],[Tipo]] = 0,LOOKUP(Tabela2[[#This Row],[RESUMO]],Tabela3[Grupo],Tabela3[Meus produtos]),VLOOKUP(Tabela2[[#This Row],[Código]],Tabela4[[Código NBS/LC116]:[Meus serviços]],3,0))</f>
        <v>Não</v>
      </c>
      <c r="C8760" t="str">
        <f>IF(E8760=0,TEXT(dados!A8675,"00000000"),IF(E8760=2,TEXT(dados!A8675,"0000"),TEXT(dados!A8675,"#")))</f>
        <v>85152900</v>
      </c>
      <c r="D8760" t="str">
        <f>IF(dados!B8675=0,"",dados!B8675)</f>
        <v/>
      </c>
      <c r="E8760">
        <f>dados!C8675</f>
        <v>0</v>
      </c>
      <c r="F8760" t="str">
        <f>dados!D8675</f>
        <v>Outros maqs.e apars.p/soldar metais,de resistencia</v>
      </c>
      <c r="G8760"/>
      <c r="H8760"/>
      <c r="I8760"/>
      <c r="J8760"/>
      <c r="K8760" s="13"/>
      <c r="L8760" s="13">
        <f>dados!I8675/100</f>
        <v>0.13449999999999998</v>
      </c>
      <c r="M8760" s="13">
        <f>dados!J8675/100</f>
        <v>0.1699</v>
      </c>
      <c r="N8760" s="13">
        <f>dados!K8675/100</f>
        <v>0.18</v>
      </c>
      <c r="O8760" s="13">
        <f>dados!L8675/100</f>
        <v>0</v>
      </c>
      <c r="P8760" s="12" t="str">
        <f>LEFT(Tabela2[[#This Row],[Código]],2)</f>
        <v>85</v>
      </c>
    </row>
    <row r="8761" spans="2:16" ht="15" customHeight="1" x14ac:dyDescent="0.25">
      <c r="B8761" s="31" t="str">
        <f>IF(Tabela2[[#This Row],[Tipo]] = 0,LOOKUP(Tabela2[[#This Row],[RESUMO]],Tabela3[Grupo],Tabela3[Meus produtos]),VLOOKUP(Tabela2[[#This Row],[Código]],Tabela4[[Código NBS/LC116]:[Meus serviços]],3,0))</f>
        <v>Não</v>
      </c>
      <c r="C8761" t="str">
        <f>IF(E8761=0,TEXT(dados!A8676,"00000000"),IF(E8761=2,TEXT(dados!A8676,"0000"),TEXT(dados!A8676,"#")))</f>
        <v>85153110</v>
      </c>
      <c r="D8761" t="str">
        <f>IF(dados!B8676=0,"",dados!B8676)</f>
        <v/>
      </c>
      <c r="E8761">
        <f>dados!C8676</f>
        <v>0</v>
      </c>
      <c r="F8761" t="str">
        <f>dados!D8676</f>
        <v>Robos para soldar, por arco, em atmosfera inerte (mig -“metal inert gas”) ou atmosfera ativa (mag -“metal active gas”), de comando numerico</v>
      </c>
      <c r="G8761"/>
      <c r="H8761"/>
      <c r="I8761"/>
      <c r="J8761"/>
      <c r="K8761" s="13"/>
      <c r="L8761" s="13">
        <f>dados!I8676/100</f>
        <v>0.13449999999999998</v>
      </c>
      <c r="M8761" s="13">
        <f>dados!J8676/100</f>
        <v>0.1545</v>
      </c>
      <c r="N8761" s="13">
        <f>dados!K8676/100</f>
        <v>0.18</v>
      </c>
      <c r="O8761" s="13">
        <f>dados!L8676/100</f>
        <v>0</v>
      </c>
      <c r="P8761" s="12" t="str">
        <f>LEFT(Tabela2[[#This Row],[Código]],2)</f>
        <v>85</v>
      </c>
    </row>
    <row r="8762" spans="2:16" ht="15" customHeight="1" x14ac:dyDescent="0.25">
      <c r="B8762" s="31" t="str">
        <f>IF(Tabela2[[#This Row],[Tipo]] = 0,LOOKUP(Tabela2[[#This Row],[RESUMO]],Tabela3[Grupo],Tabela3[Meus produtos]),VLOOKUP(Tabela2[[#This Row],[Código]],Tabela4[[Código NBS/LC116]:[Meus serviços]],3,0))</f>
        <v>Não</v>
      </c>
      <c r="C8762" t="str">
        <f>IF(E8762=0,TEXT(dados!A8677,"00000000"),IF(E8762=2,TEXT(dados!A8677,"0000"),TEXT(dados!A8677,"#")))</f>
        <v>85153190</v>
      </c>
      <c r="D8762" t="str">
        <f>IF(dados!B8677=0,"",dados!B8677)</f>
        <v/>
      </c>
      <c r="E8762">
        <f>dados!C8677</f>
        <v>0</v>
      </c>
      <c r="F8762" t="str">
        <f>dados!D8677</f>
        <v>Outs.maqs.apars.soldar metais,de arco/jato plasma,autom</v>
      </c>
      <c r="G8762"/>
      <c r="H8762"/>
      <c r="I8762"/>
      <c r="J8762"/>
      <c r="K8762" s="13"/>
      <c r="L8762" s="13">
        <f>dados!I8677/100</f>
        <v>0.13449999999999998</v>
      </c>
      <c r="M8762" s="13">
        <f>dados!J8677/100</f>
        <v>0.1699</v>
      </c>
      <c r="N8762" s="13">
        <f>dados!K8677/100</f>
        <v>0.18</v>
      </c>
      <c r="O8762" s="13">
        <f>dados!L8677/100</f>
        <v>0</v>
      </c>
      <c r="P8762" s="12" t="str">
        <f>LEFT(Tabela2[[#This Row],[Código]],2)</f>
        <v>85</v>
      </c>
    </row>
    <row r="8763" spans="2:16" ht="15" customHeight="1" x14ac:dyDescent="0.25">
      <c r="B8763" s="31" t="str">
        <f>IF(Tabela2[[#This Row],[Tipo]] = 0,LOOKUP(Tabela2[[#This Row],[RESUMO]],Tabela3[Grupo],Tabela3[Meus produtos]),VLOOKUP(Tabela2[[#This Row],[Código]],Tabela4[[Código NBS/LC116]:[Meus serviços]],3,0))</f>
        <v>Não</v>
      </c>
      <c r="C8763" t="str">
        <f>IF(E8763=0,TEXT(dados!A8678,"00000000"),IF(E8763=2,TEXT(dados!A8678,"0000"),TEXT(dados!A8678,"#")))</f>
        <v>85153900</v>
      </c>
      <c r="D8763" t="str">
        <f>IF(dados!B8678=0,"",dados!B8678)</f>
        <v/>
      </c>
      <c r="E8763">
        <f>dados!C8678</f>
        <v>0</v>
      </c>
      <c r="F8763" t="str">
        <f>dados!D8678</f>
        <v>Outs.maqs.e apars.p/soldar metais,de arco/jato plasma</v>
      </c>
      <c r="G8763"/>
      <c r="H8763"/>
      <c r="I8763"/>
      <c r="J8763"/>
      <c r="K8763" s="13"/>
      <c r="L8763" s="13">
        <f>dados!I8678/100</f>
        <v>0.13449999999999998</v>
      </c>
      <c r="M8763" s="13">
        <f>dados!J8678/100</f>
        <v>0.1699</v>
      </c>
      <c r="N8763" s="13">
        <f>dados!K8678/100</f>
        <v>0.18</v>
      </c>
      <c r="O8763" s="13">
        <f>dados!L8678/100</f>
        <v>0</v>
      </c>
      <c r="P8763" s="12" t="str">
        <f>LEFT(Tabela2[[#This Row],[Código]],2)</f>
        <v>85</v>
      </c>
    </row>
    <row r="8764" spans="2:16" ht="15" customHeight="1" x14ac:dyDescent="0.25">
      <c r="B8764" s="31" t="str">
        <f>IF(Tabela2[[#This Row],[Tipo]] = 0,LOOKUP(Tabela2[[#This Row],[RESUMO]],Tabela3[Grupo],Tabela3[Meus produtos]),VLOOKUP(Tabela2[[#This Row],[Código]],Tabela4[[Código NBS/LC116]:[Meus serviços]],3,0))</f>
        <v>Não</v>
      </c>
      <c r="C8764" t="str">
        <f>IF(E8764=0,TEXT(dados!A8679,"00000000"),IF(E8764=2,TEXT(dados!A8679,"0000"),TEXT(dados!A8679,"#")))</f>
        <v>85158010</v>
      </c>
      <c r="D8764" t="str">
        <f>IF(dados!B8679=0,"",dados!B8679)</f>
        <v/>
      </c>
      <c r="E8764">
        <f>dados!C8679</f>
        <v>0</v>
      </c>
      <c r="F8764" t="str">
        <f>dados!D8679</f>
        <v>Maqs.e apars.p/soldar a laser</v>
      </c>
      <c r="G8764"/>
      <c r="H8764"/>
      <c r="I8764"/>
      <c r="J8764"/>
      <c r="K8764" s="13"/>
      <c r="L8764" s="13">
        <f>dados!I8679/100</f>
        <v>0.13449999999999998</v>
      </c>
      <c r="M8764" s="13">
        <f>dados!J8679/100</f>
        <v>0.1545</v>
      </c>
      <c r="N8764" s="13">
        <f>dados!K8679/100</f>
        <v>0.18</v>
      </c>
      <c r="O8764" s="13">
        <f>dados!L8679/100</f>
        <v>0</v>
      </c>
      <c r="P8764" s="12" t="str">
        <f>LEFT(Tabela2[[#This Row],[Código]],2)</f>
        <v>85</v>
      </c>
    </row>
    <row r="8765" spans="2:16" ht="15" customHeight="1" x14ac:dyDescent="0.25">
      <c r="B8765" s="31" t="str">
        <f>IF(Tabela2[[#This Row],[Tipo]] = 0,LOOKUP(Tabela2[[#This Row],[RESUMO]],Tabela3[Grupo],Tabela3[Meus produtos]),VLOOKUP(Tabela2[[#This Row],[Código]],Tabela4[[Código NBS/LC116]:[Meus serviços]],3,0))</f>
        <v>Não</v>
      </c>
      <c r="C8765" t="str">
        <f>IF(E8765=0,TEXT(dados!A8680,"00000000"),IF(E8765=2,TEXT(dados!A8680,"0000"),TEXT(dados!A8680,"#")))</f>
        <v>85158090</v>
      </c>
      <c r="D8765" t="str">
        <f>IF(dados!B8680=0,"",dados!B8680)</f>
        <v/>
      </c>
      <c r="E8765">
        <f>dados!C8680</f>
        <v>0</v>
      </c>
      <c r="F8765" t="str">
        <f>dados!D8680</f>
        <v>Outs.maqs.e apars.p/soldar,eletr.por outs.processos</v>
      </c>
      <c r="G8765"/>
      <c r="H8765"/>
      <c r="I8765"/>
      <c r="J8765"/>
      <c r="K8765" s="13"/>
      <c r="L8765" s="13">
        <f>dados!I8680/100</f>
        <v>0.13449999999999998</v>
      </c>
      <c r="M8765" s="13">
        <f>dados!J8680/100</f>
        <v>0.1699</v>
      </c>
      <c r="N8765" s="13">
        <f>dados!K8680/100</f>
        <v>0.18</v>
      </c>
      <c r="O8765" s="13">
        <f>dados!L8680/100</f>
        <v>0</v>
      </c>
      <c r="P8765" s="12" t="str">
        <f>LEFT(Tabela2[[#This Row],[Código]],2)</f>
        <v>85</v>
      </c>
    </row>
    <row r="8766" spans="2:16" ht="15" customHeight="1" x14ac:dyDescent="0.25">
      <c r="B8766" s="31" t="str">
        <f>IF(Tabela2[[#This Row],[Tipo]] = 0,LOOKUP(Tabela2[[#This Row],[RESUMO]],Tabela3[Grupo],Tabela3[Meus produtos]),VLOOKUP(Tabela2[[#This Row],[Código]],Tabela4[[Código NBS/LC116]:[Meus serviços]],3,0))</f>
        <v>Não</v>
      </c>
      <c r="C8766" t="str">
        <f>IF(E8766=0,TEXT(dados!A8681,"00000000"),IF(E8766=2,TEXT(dados!A8681,"0000"),TEXT(dados!A8681,"#")))</f>
        <v>85159000</v>
      </c>
      <c r="D8766" t="str">
        <f>IF(dados!B8681=0,"",dados!B8681)</f>
        <v/>
      </c>
      <c r="E8766">
        <f>dados!C8681</f>
        <v>0</v>
      </c>
      <c r="F8766" t="str">
        <f>dados!D8681</f>
        <v>Partes de maqs.e apars.p/soldar,eletr.</v>
      </c>
      <c r="G8766"/>
      <c r="H8766"/>
      <c r="I8766"/>
      <c r="J8766"/>
      <c r="K8766" s="13"/>
      <c r="L8766" s="13">
        <f>dados!I8681/100</f>
        <v>0.13449999999999998</v>
      </c>
      <c r="M8766" s="13">
        <f>dados!J8681/100</f>
        <v>0.1699</v>
      </c>
      <c r="N8766" s="13">
        <f>dados!K8681/100</f>
        <v>0.18</v>
      </c>
      <c r="O8766" s="13">
        <f>dados!L8681/100</f>
        <v>0</v>
      </c>
      <c r="P8766" s="12" t="str">
        <f>LEFT(Tabela2[[#This Row],[Código]],2)</f>
        <v>85</v>
      </c>
    </row>
    <row r="8767" spans="2:16" ht="15" customHeight="1" x14ac:dyDescent="0.25">
      <c r="B8767" s="31" t="str">
        <f>IF(Tabela2[[#This Row],[Tipo]] = 0,LOOKUP(Tabela2[[#This Row],[RESUMO]],Tabela3[Grupo],Tabela3[Meus produtos]),VLOOKUP(Tabela2[[#This Row],[Código]],Tabela4[[Código NBS/LC116]:[Meus serviços]],3,0))</f>
        <v>Não</v>
      </c>
      <c r="C8767" t="str">
        <f>IF(E8767=0,TEXT(dados!A8682,"00000000"),IF(E8767=2,TEXT(dados!A8682,"0000"),TEXT(dados!A8682,"#")))</f>
        <v>85161000</v>
      </c>
      <c r="D8767" t="str">
        <f>IF(dados!B8682=0,"",dados!B8682)</f>
        <v/>
      </c>
      <c r="E8767">
        <f>dados!C8682</f>
        <v>0</v>
      </c>
      <c r="F8767" t="str">
        <f>dados!D8682</f>
        <v>Aquecedores eletricos de agua,incl.os de imersao</v>
      </c>
      <c r="G8767"/>
      <c r="H8767"/>
      <c r="I8767"/>
      <c r="J8767"/>
      <c r="K8767" s="13"/>
      <c r="L8767" s="13">
        <f>dados!I8682/100</f>
        <v>0.1966</v>
      </c>
      <c r="M8767" s="13">
        <f>dados!J8682/100</f>
        <v>0.29899999999999999</v>
      </c>
      <c r="N8767" s="13">
        <f>dados!K8682/100</f>
        <v>0.18</v>
      </c>
      <c r="O8767" s="13">
        <f>dados!L8682/100</f>
        <v>0</v>
      </c>
      <c r="P8767" s="12" t="str">
        <f>LEFT(Tabela2[[#This Row],[Código]],2)</f>
        <v>85</v>
      </c>
    </row>
    <row r="8768" spans="2:16" ht="15" customHeight="1" x14ac:dyDescent="0.25">
      <c r="B8768" s="31" t="str">
        <f>IF(Tabela2[[#This Row],[Tipo]] = 0,LOOKUP(Tabela2[[#This Row],[RESUMO]],Tabela3[Grupo],Tabela3[Meus produtos]),VLOOKUP(Tabela2[[#This Row],[Código]],Tabela4[[Código NBS/LC116]:[Meus serviços]],3,0))</f>
        <v>Não</v>
      </c>
      <c r="C8768" t="str">
        <f>IF(E8768=0,TEXT(dados!A8683,"00000000"),IF(E8768=2,TEXT(dados!A8683,"0000"),TEXT(dados!A8683,"#")))</f>
        <v>85161000</v>
      </c>
      <c r="D8768">
        <f>IF(dados!B8683=0,"",dados!B8683)</f>
        <v>1</v>
      </c>
      <c r="E8768">
        <f>dados!C8683</f>
        <v>0</v>
      </c>
      <c r="F8768" t="str">
        <f>dados!D8683</f>
        <v>Chuveiro eletrico</v>
      </c>
      <c r="G8768"/>
      <c r="H8768"/>
      <c r="I8768"/>
      <c r="J8768"/>
      <c r="K8768" s="13"/>
      <c r="L8768" s="13">
        <f>dados!I8683/100</f>
        <v>0.13449999999999998</v>
      </c>
      <c r="M8768" s="13">
        <f>dados!J8683/100</f>
        <v>0.2369</v>
      </c>
      <c r="N8768" s="13">
        <f>dados!K8683/100</f>
        <v>0.18</v>
      </c>
      <c r="O8768" s="13">
        <f>dados!L8683/100</f>
        <v>0</v>
      </c>
      <c r="P8768" s="12" t="str">
        <f>LEFT(Tabela2[[#This Row],[Código]],2)</f>
        <v>85</v>
      </c>
    </row>
    <row r="8769" spans="2:16" ht="15" customHeight="1" x14ac:dyDescent="0.25">
      <c r="B8769" s="31" t="str">
        <f>IF(Tabela2[[#This Row],[Tipo]] = 0,LOOKUP(Tabela2[[#This Row],[RESUMO]],Tabela3[Grupo],Tabela3[Meus produtos]),VLOOKUP(Tabela2[[#This Row],[Código]],Tabela4[[Código NBS/LC116]:[Meus serviços]],3,0))</f>
        <v>Não</v>
      </c>
      <c r="C8769" t="str">
        <f>IF(E8769=0,TEXT(dados!A8684,"00000000"),IF(E8769=2,TEXT(dados!A8684,"0000"),TEXT(dados!A8684,"#")))</f>
        <v>85162100</v>
      </c>
      <c r="D8769" t="str">
        <f>IF(dados!B8684=0,"",dados!B8684)</f>
        <v/>
      </c>
      <c r="E8769">
        <f>dados!C8684</f>
        <v>0</v>
      </c>
      <c r="F8769" t="str">
        <f>dados!D8684</f>
        <v>Radiadores de acumulacao,p/aquecim.de ambientes,etc.</v>
      </c>
      <c r="G8769"/>
      <c r="H8769"/>
      <c r="I8769"/>
      <c r="J8769"/>
      <c r="K8769" s="13"/>
      <c r="L8769" s="13">
        <f>dados!I8684/100</f>
        <v>0.1966</v>
      </c>
      <c r="M8769" s="13">
        <f>dados!J8684/100</f>
        <v>0.29899999999999999</v>
      </c>
      <c r="N8769" s="13">
        <f>dados!K8684/100</f>
        <v>0.18</v>
      </c>
      <c r="O8769" s="13">
        <f>dados!L8684/100</f>
        <v>0</v>
      </c>
      <c r="P8769" s="12" t="str">
        <f>LEFT(Tabela2[[#This Row],[Código]],2)</f>
        <v>85</v>
      </c>
    </row>
    <row r="8770" spans="2:16" ht="15" customHeight="1" x14ac:dyDescent="0.25">
      <c r="B8770" s="31" t="str">
        <f>IF(Tabela2[[#This Row],[Tipo]] = 0,LOOKUP(Tabela2[[#This Row],[RESUMO]],Tabela3[Grupo],Tabela3[Meus produtos]),VLOOKUP(Tabela2[[#This Row],[Código]],Tabela4[[Código NBS/LC116]:[Meus serviços]],3,0))</f>
        <v>Não</v>
      </c>
      <c r="C8770" t="str">
        <f>IF(E8770=0,TEXT(dados!A8685,"00000000"),IF(E8770=2,TEXT(dados!A8685,"0000"),TEXT(dados!A8685,"#")))</f>
        <v>85162900</v>
      </c>
      <c r="D8770" t="str">
        <f>IF(dados!B8685=0,"",dados!B8685)</f>
        <v/>
      </c>
      <c r="E8770">
        <f>dados!C8685</f>
        <v>0</v>
      </c>
      <c r="F8770" t="str">
        <f>dados!D8685</f>
        <v>Outros apars.eletr.p/aquecim.de ambientes.etc</v>
      </c>
      <c r="G8770"/>
      <c r="H8770"/>
      <c r="I8770"/>
      <c r="J8770"/>
      <c r="K8770" s="13"/>
      <c r="L8770" s="13">
        <f>dados!I8685/100</f>
        <v>0.1966</v>
      </c>
      <c r="M8770" s="13">
        <f>dados!J8685/100</f>
        <v>0.29899999999999999</v>
      </c>
      <c r="N8770" s="13">
        <f>dados!K8685/100</f>
        <v>0.18</v>
      </c>
      <c r="O8770" s="13">
        <f>dados!L8685/100</f>
        <v>0</v>
      </c>
      <c r="P8770" s="12" t="str">
        <f>LEFT(Tabela2[[#This Row],[Código]],2)</f>
        <v>85</v>
      </c>
    </row>
    <row r="8771" spans="2:16" ht="15" customHeight="1" x14ac:dyDescent="0.25">
      <c r="B8771" s="31" t="str">
        <f>IF(Tabela2[[#This Row],[Tipo]] = 0,LOOKUP(Tabela2[[#This Row],[RESUMO]],Tabela3[Grupo],Tabela3[Meus produtos]),VLOOKUP(Tabela2[[#This Row],[Código]],Tabela4[[Código NBS/LC116]:[Meus serviços]],3,0))</f>
        <v>Não</v>
      </c>
      <c r="C8771" t="str">
        <f>IF(E8771=0,TEXT(dados!A8686,"00000000"),IF(E8771=2,TEXT(dados!A8686,"0000"),TEXT(dados!A8686,"#")))</f>
        <v>85163100</v>
      </c>
      <c r="D8771" t="str">
        <f>IF(dados!B8686=0,"",dados!B8686)</f>
        <v/>
      </c>
      <c r="E8771">
        <f>dados!C8686</f>
        <v>0</v>
      </c>
      <c r="F8771" t="str">
        <f>dados!D8686</f>
        <v>Secadores de cabelo,eletrotermicos</v>
      </c>
      <c r="G8771"/>
      <c r="H8771"/>
      <c r="I8771"/>
      <c r="J8771"/>
      <c r="K8771" s="13"/>
      <c r="L8771" s="13">
        <f>dados!I8686/100</f>
        <v>0.20949999999999999</v>
      </c>
      <c r="M8771" s="13">
        <f>dados!J8686/100</f>
        <v>0.29809999999999998</v>
      </c>
      <c r="N8771" s="13">
        <f>dados!K8686/100</f>
        <v>0.18</v>
      </c>
      <c r="O8771" s="13">
        <f>dados!L8686/100</f>
        <v>0</v>
      </c>
      <c r="P8771" s="12" t="str">
        <f>LEFT(Tabela2[[#This Row],[Código]],2)</f>
        <v>85</v>
      </c>
    </row>
    <row r="8772" spans="2:16" ht="15" customHeight="1" x14ac:dyDescent="0.25">
      <c r="B8772" s="31" t="str">
        <f>IF(Tabela2[[#This Row],[Tipo]] = 0,LOOKUP(Tabela2[[#This Row],[RESUMO]],Tabela3[Grupo],Tabela3[Meus produtos]),VLOOKUP(Tabela2[[#This Row],[Código]],Tabela4[[Código NBS/LC116]:[Meus serviços]],3,0))</f>
        <v>Não</v>
      </c>
      <c r="C8772" t="str">
        <f>IF(E8772=0,TEXT(dados!A8687,"00000000"),IF(E8772=2,TEXT(dados!A8687,"0000"),TEXT(dados!A8687,"#")))</f>
        <v>85163200</v>
      </c>
      <c r="D8772" t="str">
        <f>IF(dados!B8687=0,"",dados!B8687)</f>
        <v/>
      </c>
      <c r="E8772">
        <f>dados!C8687</f>
        <v>0</v>
      </c>
      <c r="F8772" t="str">
        <f>dados!D8687</f>
        <v>Outros apars.p/arranjos do cabelo, eletrotermicos</v>
      </c>
      <c r="G8772"/>
      <c r="H8772"/>
      <c r="I8772"/>
      <c r="J8772"/>
      <c r="K8772" s="13"/>
      <c r="L8772" s="13">
        <f>dados!I8687/100</f>
        <v>0.1978</v>
      </c>
      <c r="M8772" s="13">
        <f>dados!J8687/100</f>
        <v>0.27579999999999999</v>
      </c>
      <c r="N8772" s="13">
        <f>dados!K8687/100</f>
        <v>0.18</v>
      </c>
      <c r="O8772" s="13">
        <f>dados!L8687/100</f>
        <v>0</v>
      </c>
      <c r="P8772" s="12" t="str">
        <f>LEFT(Tabela2[[#This Row],[Código]],2)</f>
        <v>85</v>
      </c>
    </row>
    <row r="8773" spans="2:16" ht="15" customHeight="1" x14ac:dyDescent="0.25">
      <c r="B8773" s="31" t="str">
        <f>IF(Tabela2[[#This Row],[Tipo]] = 0,LOOKUP(Tabela2[[#This Row],[RESUMO]],Tabela3[Grupo],Tabela3[Meus produtos]),VLOOKUP(Tabela2[[#This Row],[Código]],Tabela4[[Código NBS/LC116]:[Meus serviços]],3,0))</f>
        <v>Não</v>
      </c>
      <c r="C8773" t="str">
        <f>IF(E8773=0,TEXT(dados!A8688,"00000000"),IF(E8773=2,TEXT(dados!A8688,"0000"),TEXT(dados!A8688,"#")))</f>
        <v>85163300</v>
      </c>
      <c r="D8773" t="str">
        <f>IF(dados!B8688=0,"",dados!B8688)</f>
        <v/>
      </c>
      <c r="E8773">
        <f>dados!C8688</f>
        <v>0</v>
      </c>
      <c r="F8773" t="str">
        <f>dados!D8688</f>
        <v>Apars.p/secar as maos,eletrotermicos</v>
      </c>
      <c r="G8773"/>
      <c r="H8773"/>
      <c r="I8773"/>
      <c r="J8773"/>
      <c r="K8773" s="13"/>
      <c r="L8773" s="13">
        <f>dados!I8688/100</f>
        <v>0.1966</v>
      </c>
      <c r="M8773" s="13">
        <f>dados!J8688/100</f>
        <v>0.29899999999999999</v>
      </c>
      <c r="N8773" s="13">
        <f>dados!K8688/100</f>
        <v>0.18</v>
      </c>
      <c r="O8773" s="13">
        <f>dados!L8688/100</f>
        <v>0</v>
      </c>
      <c r="P8773" s="12" t="str">
        <f>LEFT(Tabela2[[#This Row],[Código]],2)</f>
        <v>85</v>
      </c>
    </row>
    <row r="8774" spans="2:16" ht="15" customHeight="1" x14ac:dyDescent="0.25">
      <c r="B8774" s="31" t="str">
        <f>IF(Tabela2[[#This Row],[Tipo]] = 0,LOOKUP(Tabela2[[#This Row],[RESUMO]],Tabela3[Grupo],Tabela3[Meus produtos]),VLOOKUP(Tabela2[[#This Row],[Código]],Tabela4[[Código NBS/LC116]:[Meus serviços]],3,0))</f>
        <v>Não</v>
      </c>
      <c r="C8774" t="str">
        <f>IF(E8774=0,TEXT(dados!A8689,"00000000"),IF(E8774=2,TEXT(dados!A8689,"0000"),TEXT(dados!A8689,"#")))</f>
        <v>85164000</v>
      </c>
      <c r="D8774" t="str">
        <f>IF(dados!B8689=0,"",dados!B8689)</f>
        <v/>
      </c>
      <c r="E8774">
        <f>dados!C8689</f>
        <v>0</v>
      </c>
      <c r="F8774" t="str">
        <f>dados!D8689</f>
        <v>Ferros eletr.de passar</v>
      </c>
      <c r="G8774"/>
      <c r="H8774"/>
      <c r="I8774"/>
      <c r="J8774"/>
      <c r="K8774" s="13"/>
      <c r="L8774" s="13">
        <f>dados!I8689/100</f>
        <v>0.16750000000000001</v>
      </c>
      <c r="M8774" s="13">
        <f>dados!J8689/100</f>
        <v>0.26989999999999997</v>
      </c>
      <c r="N8774" s="13">
        <f>dados!K8689/100</f>
        <v>0.18</v>
      </c>
      <c r="O8774" s="13">
        <f>dados!L8689/100</f>
        <v>0</v>
      </c>
      <c r="P8774" s="12" t="str">
        <f>LEFT(Tabela2[[#This Row],[Código]],2)</f>
        <v>85</v>
      </c>
    </row>
    <row r="8775" spans="2:16" ht="15" customHeight="1" x14ac:dyDescent="0.25">
      <c r="B8775" s="31" t="str">
        <f>IF(Tabela2[[#This Row],[Tipo]] = 0,LOOKUP(Tabela2[[#This Row],[RESUMO]],Tabela3[Grupo],Tabela3[Meus produtos]),VLOOKUP(Tabela2[[#This Row],[Código]],Tabela4[[Código NBS/LC116]:[Meus serviços]],3,0))</f>
        <v>Não</v>
      </c>
      <c r="C8775" t="str">
        <f>IF(E8775=0,TEXT(dados!A8690,"00000000"),IF(E8775=2,TEXT(dados!A8690,"0000"),TEXT(dados!A8690,"#")))</f>
        <v>85165000</v>
      </c>
      <c r="D8775" t="str">
        <f>IF(dados!B8690=0,"",dados!B8690)</f>
        <v/>
      </c>
      <c r="E8775">
        <f>dados!C8690</f>
        <v>0</v>
      </c>
      <c r="F8775" t="str">
        <f>dados!D8690</f>
        <v>Fornos de microondas</v>
      </c>
      <c r="G8775"/>
      <c r="H8775"/>
      <c r="I8775"/>
      <c r="J8775"/>
      <c r="K8775" s="13"/>
      <c r="L8775" s="13">
        <f>dados!I8690/100</f>
        <v>0.27449999999999997</v>
      </c>
      <c r="M8775" s="13">
        <f>dados!J8690/100</f>
        <v>0.37689999999999996</v>
      </c>
      <c r="N8775" s="13">
        <f>dados!K8690/100</f>
        <v>0.18</v>
      </c>
      <c r="O8775" s="13">
        <f>dados!L8690/100</f>
        <v>0</v>
      </c>
      <c r="P8775" s="12" t="str">
        <f>LEFT(Tabela2[[#This Row],[Código]],2)</f>
        <v>85</v>
      </c>
    </row>
    <row r="8776" spans="2:16" ht="15" customHeight="1" x14ac:dyDescent="0.25">
      <c r="B8776" s="31" t="str">
        <f>IF(Tabela2[[#This Row],[Tipo]] = 0,LOOKUP(Tabela2[[#This Row],[RESUMO]],Tabela3[Grupo],Tabela3[Meus produtos]),VLOOKUP(Tabela2[[#This Row],[Código]],Tabela4[[Código NBS/LC116]:[Meus serviços]],3,0))</f>
        <v>Não</v>
      </c>
      <c r="C8776" t="str">
        <f>IF(E8776=0,TEXT(dados!A8691,"00000000"),IF(E8776=2,TEXT(dados!A8691,"0000"),TEXT(dados!A8691,"#")))</f>
        <v>85166000</v>
      </c>
      <c r="D8776" t="str">
        <f>IF(dados!B8691=0,"",dados!B8691)</f>
        <v/>
      </c>
      <c r="E8776">
        <f>dados!C8691</f>
        <v>0</v>
      </c>
      <c r="F8776" t="str">
        <f>dados!D8691</f>
        <v>Maquinas aparelhos e materiais eletricos e suas partes aparelhos de gravacao ou de reproducao de som aparelhos de gravacao ou de reproducao de imagens e de som em televisao e suas partes e acessorios aquecedores eletricos de agua incluindo os de imersao aparelhos eletricos para aquecimento de ambientes do solo ou para usos semelhantes aparelhos eletrotermicos para arranjos do cabelo por exemplo secadores de cabelo frisadores aquecedores de ferros</v>
      </c>
      <c r="G8776"/>
      <c r="H8776"/>
      <c r="I8776"/>
      <c r="J8776"/>
      <c r="K8776" s="13"/>
      <c r="L8776" s="13">
        <f>dados!I8691/100</f>
        <v>0.1736</v>
      </c>
      <c r="M8776" s="13">
        <f>dados!J8691/100</f>
        <v>0.27600000000000002</v>
      </c>
      <c r="N8776" s="13">
        <f>dados!K8691/100</f>
        <v>0.18</v>
      </c>
      <c r="O8776" s="13">
        <f>dados!L8691/100</f>
        <v>0</v>
      </c>
      <c r="P8776" s="12" t="str">
        <f>LEFT(Tabela2[[#This Row],[Código]],2)</f>
        <v>85</v>
      </c>
    </row>
    <row r="8777" spans="2:16" ht="15" customHeight="1" x14ac:dyDescent="0.25">
      <c r="B8777" s="31" t="str">
        <f>IF(Tabela2[[#This Row],[Tipo]] = 0,LOOKUP(Tabela2[[#This Row],[RESUMO]],Tabela3[Grupo],Tabela3[Meus produtos]),VLOOKUP(Tabela2[[#This Row],[Código]],Tabela4[[Código NBS/LC116]:[Meus serviços]],3,0))</f>
        <v>Não</v>
      </c>
      <c r="C8777" t="str">
        <f>IF(E8777=0,TEXT(dados!A8692,"00000000"),IF(E8777=2,TEXT(dados!A8692,"0000"),TEXT(dados!A8692,"#")))</f>
        <v>85166000</v>
      </c>
      <c r="D8777">
        <f>IF(dados!B8692=0,"",dados!B8692)</f>
        <v>1</v>
      </c>
      <c r="E8777">
        <f>dados!C8692</f>
        <v>0</v>
      </c>
      <c r="F8777" t="str">
        <f>dados!D8692</f>
        <v>Fogoes de cozinha</v>
      </c>
      <c r="G8777"/>
      <c r="H8777"/>
      <c r="I8777"/>
      <c r="J8777"/>
      <c r="K8777" s="13"/>
      <c r="L8777" s="13">
        <f>dados!I8692/100</f>
        <v>0.1515</v>
      </c>
      <c r="M8777" s="13">
        <f>dados!J8692/100</f>
        <v>0.25390000000000001</v>
      </c>
      <c r="N8777" s="13">
        <f>dados!K8692/100</f>
        <v>0.18</v>
      </c>
      <c r="O8777" s="13">
        <f>dados!L8692/100</f>
        <v>0</v>
      </c>
      <c r="P8777" s="12" t="str">
        <f>LEFT(Tabela2[[#This Row],[Código]],2)</f>
        <v>85</v>
      </c>
    </row>
    <row r="8778" spans="2:16" ht="15" customHeight="1" x14ac:dyDescent="0.25">
      <c r="B8778" s="31" t="str">
        <f>IF(Tabela2[[#This Row],[Tipo]] = 0,LOOKUP(Tabela2[[#This Row],[RESUMO]],Tabela3[Grupo],Tabela3[Meus produtos]),VLOOKUP(Tabela2[[#This Row],[Código]],Tabela4[[Código NBS/LC116]:[Meus serviços]],3,0))</f>
        <v>Não</v>
      </c>
      <c r="C8778" t="str">
        <f>IF(E8778=0,TEXT(dados!A8693,"00000000"),IF(E8778=2,TEXT(dados!A8693,"0000"),TEXT(dados!A8693,"#")))</f>
        <v>85167100</v>
      </c>
      <c r="D8778" t="str">
        <f>IF(dados!B8693=0,"",dados!B8693)</f>
        <v/>
      </c>
      <c r="E8778">
        <f>dados!C8693</f>
        <v>0</v>
      </c>
      <c r="F8778" t="str">
        <f>dados!D8693</f>
        <v>Apars.p/preparacao de cafe ou de cha, eletrotermicos</v>
      </c>
      <c r="G8778"/>
      <c r="H8778"/>
      <c r="I8778"/>
      <c r="J8778"/>
      <c r="K8778" s="13"/>
      <c r="L8778" s="13">
        <f>dados!I8693/100</f>
        <v>0.1736</v>
      </c>
      <c r="M8778" s="13">
        <f>dados!J8693/100</f>
        <v>0.27600000000000002</v>
      </c>
      <c r="N8778" s="13">
        <f>dados!K8693/100</f>
        <v>0.18</v>
      </c>
      <c r="O8778" s="13">
        <f>dados!L8693/100</f>
        <v>0</v>
      </c>
      <c r="P8778" s="12" t="str">
        <f>LEFT(Tabela2[[#This Row],[Código]],2)</f>
        <v>85</v>
      </c>
    </row>
    <row r="8779" spans="2:16" ht="15" customHeight="1" x14ac:dyDescent="0.25">
      <c r="B8779" s="31" t="str">
        <f>IF(Tabela2[[#This Row],[Tipo]] = 0,LOOKUP(Tabela2[[#This Row],[RESUMO]],Tabela3[Grupo],Tabela3[Meus produtos]),VLOOKUP(Tabela2[[#This Row],[Código]],Tabela4[[Código NBS/LC116]:[Meus serviços]],3,0))</f>
        <v>Não</v>
      </c>
      <c r="C8779" t="str">
        <f>IF(E8779=0,TEXT(dados!A8694,"00000000"),IF(E8779=2,TEXT(dados!A8694,"0000"),TEXT(dados!A8694,"#")))</f>
        <v>85167200</v>
      </c>
      <c r="D8779" t="str">
        <f>IF(dados!B8694=0,"",dados!B8694)</f>
        <v/>
      </c>
      <c r="E8779">
        <f>dados!C8694</f>
        <v>0</v>
      </c>
      <c r="F8779" t="str">
        <f>dados!D8694</f>
        <v>Torradeiras de pao,eletrotermicas</v>
      </c>
      <c r="G8779"/>
      <c r="H8779"/>
      <c r="I8779"/>
      <c r="J8779"/>
      <c r="K8779" s="13"/>
      <c r="L8779" s="13">
        <f>dados!I8694/100</f>
        <v>0.1736</v>
      </c>
      <c r="M8779" s="13">
        <f>dados!J8694/100</f>
        <v>0.27600000000000002</v>
      </c>
      <c r="N8779" s="13">
        <f>dados!K8694/100</f>
        <v>0.18</v>
      </c>
      <c r="O8779" s="13">
        <f>dados!L8694/100</f>
        <v>0</v>
      </c>
      <c r="P8779" s="12" t="str">
        <f>LEFT(Tabela2[[#This Row],[Código]],2)</f>
        <v>85</v>
      </c>
    </row>
    <row r="8780" spans="2:16" ht="15" customHeight="1" x14ac:dyDescent="0.25">
      <c r="B8780" s="31" t="str">
        <f>IF(Tabela2[[#This Row],[Tipo]] = 0,LOOKUP(Tabela2[[#This Row],[RESUMO]],Tabela3[Grupo],Tabela3[Meus produtos]),VLOOKUP(Tabela2[[#This Row],[Código]],Tabela4[[Código NBS/LC116]:[Meus serviços]],3,0))</f>
        <v>Não</v>
      </c>
      <c r="C8780" t="str">
        <f>IF(E8780=0,TEXT(dados!A8695,"00000000"),IF(E8780=2,TEXT(dados!A8695,"0000"),TEXT(dados!A8695,"#")))</f>
        <v>85167910</v>
      </c>
      <c r="D8780" t="str">
        <f>IF(dados!B8695=0,"",dados!B8695)</f>
        <v/>
      </c>
      <c r="E8780">
        <f>dados!C8695</f>
        <v>0</v>
      </c>
      <c r="F8780" t="str">
        <f>dados!D8695</f>
        <v>Panelas eletrotermicas</v>
      </c>
      <c r="G8780"/>
      <c r="H8780"/>
      <c r="I8780"/>
      <c r="J8780"/>
      <c r="K8780" s="13"/>
      <c r="L8780" s="13">
        <f>dados!I8695/100</f>
        <v>0.17280000000000001</v>
      </c>
      <c r="M8780" s="13">
        <f>dados!J8695/100</f>
        <v>0.27360000000000001</v>
      </c>
      <c r="N8780" s="13">
        <f>dados!K8695/100</f>
        <v>0.18</v>
      </c>
      <c r="O8780" s="13">
        <f>dados!L8695/100</f>
        <v>0</v>
      </c>
      <c r="P8780" s="12" t="str">
        <f>LEFT(Tabela2[[#This Row],[Código]],2)</f>
        <v>85</v>
      </c>
    </row>
    <row r="8781" spans="2:16" ht="15" customHeight="1" x14ac:dyDescent="0.25">
      <c r="B8781" s="31" t="str">
        <f>IF(Tabela2[[#This Row],[Tipo]] = 0,LOOKUP(Tabela2[[#This Row],[RESUMO]],Tabela3[Grupo],Tabela3[Meus produtos]),VLOOKUP(Tabela2[[#This Row],[Código]],Tabela4[[Código NBS/LC116]:[Meus serviços]],3,0))</f>
        <v>Não</v>
      </c>
      <c r="C8781" t="str">
        <f>IF(E8781=0,TEXT(dados!A8696,"00000000"),IF(E8781=2,TEXT(dados!A8696,"0000"),TEXT(dados!A8696,"#")))</f>
        <v>85167920</v>
      </c>
      <c r="D8781" t="str">
        <f>IF(dados!B8696=0,"",dados!B8696)</f>
        <v/>
      </c>
      <c r="E8781">
        <f>dados!C8696</f>
        <v>0</v>
      </c>
      <c r="F8781" t="str">
        <f>dados!D8696</f>
        <v>Fritadoras eletrotermicas</v>
      </c>
      <c r="G8781"/>
      <c r="H8781"/>
      <c r="I8781"/>
      <c r="J8781"/>
      <c r="K8781" s="13"/>
      <c r="L8781" s="13">
        <f>dados!I8696/100</f>
        <v>0.17280000000000001</v>
      </c>
      <c r="M8781" s="13">
        <f>dados!J8696/100</f>
        <v>0.27360000000000001</v>
      </c>
      <c r="N8781" s="13">
        <f>dados!K8696/100</f>
        <v>0.18</v>
      </c>
      <c r="O8781" s="13">
        <f>dados!L8696/100</f>
        <v>0</v>
      </c>
      <c r="P8781" s="12" t="str">
        <f>LEFT(Tabela2[[#This Row],[Código]],2)</f>
        <v>85</v>
      </c>
    </row>
    <row r="8782" spans="2:16" ht="15" customHeight="1" x14ac:dyDescent="0.25">
      <c r="B8782" s="31" t="str">
        <f>IF(Tabela2[[#This Row],[Tipo]] = 0,LOOKUP(Tabela2[[#This Row],[RESUMO]],Tabela3[Grupo],Tabela3[Meus produtos]),VLOOKUP(Tabela2[[#This Row],[Código]],Tabela4[[Código NBS/LC116]:[Meus serviços]],3,0))</f>
        <v>Não</v>
      </c>
      <c r="C8782" t="str">
        <f>IF(E8782=0,TEXT(dados!A8697,"00000000"),IF(E8782=2,TEXT(dados!A8697,"0000"),TEXT(dados!A8697,"#")))</f>
        <v>85167990</v>
      </c>
      <c r="D8782" t="str">
        <f>IF(dados!B8697=0,"",dados!B8697)</f>
        <v/>
      </c>
      <c r="E8782">
        <f>dados!C8697</f>
        <v>0</v>
      </c>
      <c r="F8782" t="str">
        <f>dados!D8697</f>
        <v>Outros apars.eletrotermicos,uso domestico</v>
      </c>
      <c r="G8782"/>
      <c r="H8782"/>
      <c r="I8782"/>
      <c r="J8782"/>
      <c r="K8782" s="13"/>
      <c r="L8782" s="13">
        <f>dados!I8697/100</f>
        <v>0.18160000000000001</v>
      </c>
      <c r="M8782" s="13">
        <f>dados!J8697/100</f>
        <v>0.28239999999999998</v>
      </c>
      <c r="N8782" s="13">
        <f>dados!K8697/100</f>
        <v>0.25</v>
      </c>
      <c r="O8782" s="13">
        <f>dados!L8697/100</f>
        <v>0</v>
      </c>
      <c r="P8782" s="12" t="str">
        <f>LEFT(Tabela2[[#This Row],[Código]],2)</f>
        <v>85</v>
      </c>
    </row>
    <row r="8783" spans="2:16" ht="15" customHeight="1" x14ac:dyDescent="0.25">
      <c r="B8783" s="31" t="str">
        <f>IF(Tabela2[[#This Row],[Tipo]] = 0,LOOKUP(Tabela2[[#This Row],[RESUMO]],Tabela3[Grupo],Tabela3[Meus produtos]),VLOOKUP(Tabela2[[#This Row],[Código]],Tabela4[[Código NBS/LC116]:[Meus serviços]],3,0))</f>
        <v>Não</v>
      </c>
      <c r="C8783" t="str">
        <f>IF(E8783=0,TEXT(dados!A8698,"00000000"),IF(E8783=2,TEXT(dados!A8698,"0000"),TEXT(dados!A8698,"#")))</f>
        <v>85168010</v>
      </c>
      <c r="D8783" t="str">
        <f>IF(dados!B8698=0,"",dados!B8698)</f>
        <v/>
      </c>
      <c r="E8783">
        <f>dados!C8698</f>
        <v>0</v>
      </c>
      <c r="F8783" t="str">
        <f>dados!D8698</f>
        <v>Resistencias de aquecimento p/apars.eletr/ eletrotermico</v>
      </c>
      <c r="G8783"/>
      <c r="H8783"/>
      <c r="I8783"/>
      <c r="J8783"/>
      <c r="K8783" s="13"/>
      <c r="L8783" s="13">
        <f>dados!I8698/100</f>
        <v>0.16750000000000001</v>
      </c>
      <c r="M8783" s="13">
        <f>dados!J8698/100</f>
        <v>0.2555</v>
      </c>
      <c r="N8783" s="13">
        <f>dados!K8698/100</f>
        <v>0.18</v>
      </c>
      <c r="O8783" s="13">
        <f>dados!L8698/100</f>
        <v>0</v>
      </c>
      <c r="P8783" s="12" t="str">
        <f>LEFT(Tabela2[[#This Row],[Código]],2)</f>
        <v>85</v>
      </c>
    </row>
    <row r="8784" spans="2:16" ht="15" customHeight="1" x14ac:dyDescent="0.25">
      <c r="B8784" s="31" t="str">
        <f>IF(Tabela2[[#This Row],[Tipo]] = 0,LOOKUP(Tabela2[[#This Row],[RESUMO]],Tabela3[Grupo],Tabela3[Meus produtos]),VLOOKUP(Tabela2[[#This Row],[Código]],Tabela4[[Código NBS/LC116]:[Meus serviços]],3,0))</f>
        <v>Não</v>
      </c>
      <c r="C8784" t="str">
        <f>IF(E8784=0,TEXT(dados!A8699,"00000000"),IF(E8784=2,TEXT(dados!A8699,"0000"),TEXT(dados!A8699,"#")))</f>
        <v>85168090</v>
      </c>
      <c r="D8784" t="str">
        <f>IF(dados!B8699=0,"",dados!B8699)</f>
        <v/>
      </c>
      <c r="E8784">
        <f>dados!C8699</f>
        <v>0</v>
      </c>
      <c r="F8784" t="str">
        <f>dados!D8699</f>
        <v>Outros resistencias de aquecimento</v>
      </c>
      <c r="G8784"/>
      <c r="H8784"/>
      <c r="I8784"/>
      <c r="J8784"/>
      <c r="K8784" s="13"/>
      <c r="L8784" s="13">
        <f>dados!I8699/100</f>
        <v>0.16750000000000001</v>
      </c>
      <c r="M8784" s="13">
        <f>dados!J8699/100</f>
        <v>0.26200000000000001</v>
      </c>
      <c r="N8784" s="13">
        <f>dados!K8699/100</f>
        <v>0.18</v>
      </c>
      <c r="O8784" s="13">
        <f>dados!L8699/100</f>
        <v>0</v>
      </c>
      <c r="P8784" s="12" t="str">
        <f>LEFT(Tabela2[[#This Row],[Código]],2)</f>
        <v>85</v>
      </c>
    </row>
    <row r="8785" spans="2:16" ht="15" customHeight="1" x14ac:dyDescent="0.25">
      <c r="B8785" s="31" t="str">
        <f>IF(Tabela2[[#This Row],[Tipo]] = 0,LOOKUP(Tabela2[[#This Row],[RESUMO]],Tabela3[Grupo],Tabela3[Meus produtos]),VLOOKUP(Tabela2[[#This Row],[Código]],Tabela4[[Código NBS/LC116]:[Meus serviços]],3,0))</f>
        <v>Não</v>
      </c>
      <c r="C8785" t="str">
        <f>IF(E8785=0,TEXT(dados!A8700,"00000000"),IF(E8785=2,TEXT(dados!A8700,"0000"),TEXT(dados!A8700,"#")))</f>
        <v>85169000</v>
      </c>
      <c r="D8785" t="str">
        <f>IF(dados!B8700=0,"",dados!B8700)</f>
        <v/>
      </c>
      <c r="E8785">
        <f>dados!C8700</f>
        <v>0</v>
      </c>
      <c r="F8785" t="str">
        <f>dados!D8700</f>
        <v>Partes de aquecedores eletr/apars.eletr.p/ aquecim.etc.</v>
      </c>
      <c r="G8785"/>
      <c r="H8785"/>
      <c r="I8785"/>
      <c r="J8785"/>
      <c r="K8785" s="13"/>
      <c r="L8785" s="13">
        <f>dados!I8700/100</f>
        <v>0.22539999999999999</v>
      </c>
      <c r="M8785" s="13">
        <f>dados!J8700/100</f>
        <v>0.37130000000000002</v>
      </c>
      <c r="N8785" s="13">
        <f>dados!K8700/100</f>
        <v>0.18</v>
      </c>
      <c r="O8785" s="13">
        <f>dados!L8700/100</f>
        <v>0</v>
      </c>
      <c r="P8785" s="12" t="str">
        <f>LEFT(Tabela2[[#This Row],[Código]],2)</f>
        <v>85</v>
      </c>
    </row>
    <row r="8786" spans="2:16" ht="15" customHeight="1" x14ac:dyDescent="0.25">
      <c r="B8786" s="31" t="str">
        <f>IF(Tabela2[[#This Row],[Tipo]] = 0,LOOKUP(Tabela2[[#This Row],[RESUMO]],Tabela3[Grupo],Tabela3[Meus produtos]),VLOOKUP(Tabela2[[#This Row],[Código]],Tabela4[[Código NBS/LC116]:[Meus serviços]],3,0))</f>
        <v>Não</v>
      </c>
      <c r="C8786" t="str">
        <f>IF(E8786=0,TEXT(dados!A8701,"00000000"),IF(E8786=2,TEXT(dados!A8701,"0000"),TEXT(dados!A8701,"#")))</f>
        <v>85169000</v>
      </c>
      <c r="D8786">
        <f>IF(dados!B8701=0,"",dados!B8701)</f>
        <v>1</v>
      </c>
      <c r="E8786">
        <f>dados!C8701</f>
        <v>0</v>
      </c>
      <c r="F8786" t="str">
        <f>dados!D8701</f>
        <v>De fogoes de cozinha</v>
      </c>
      <c r="G8786"/>
      <c r="H8786"/>
      <c r="I8786"/>
      <c r="J8786"/>
      <c r="K8786" s="13"/>
      <c r="L8786" s="13">
        <f>dados!I8701/100</f>
        <v>0.18210000000000001</v>
      </c>
      <c r="M8786" s="13">
        <f>dados!J8701/100</f>
        <v>0.32799999999999996</v>
      </c>
      <c r="N8786" s="13">
        <f>dados!K8701/100</f>
        <v>0.18</v>
      </c>
      <c r="O8786" s="13">
        <f>dados!L8701/100</f>
        <v>0</v>
      </c>
      <c r="P8786" s="12" t="str">
        <f>LEFT(Tabela2[[#This Row],[Código]],2)</f>
        <v>85</v>
      </c>
    </row>
    <row r="8787" spans="2:16" ht="15" customHeight="1" x14ac:dyDescent="0.25">
      <c r="B8787" s="31" t="str">
        <f>IF(Tabela2[[#This Row],[Tipo]] = 0,LOOKUP(Tabela2[[#This Row],[RESUMO]],Tabela3[Grupo],Tabela3[Meus produtos]),VLOOKUP(Tabela2[[#This Row],[Código]],Tabela4[[Código NBS/LC116]:[Meus serviços]],3,0))</f>
        <v>Não</v>
      </c>
      <c r="C8787" t="str">
        <f>IF(E8787=0,TEXT(dados!A8702,"00000000"),IF(E8787=2,TEXT(dados!A8702,"0000"),TEXT(dados!A8702,"#")))</f>
        <v>85171100</v>
      </c>
      <c r="D8787" t="str">
        <f>IF(dados!B8702=0,"",dados!B8702)</f>
        <v/>
      </c>
      <c r="E8787">
        <f>dados!C8702</f>
        <v>0</v>
      </c>
      <c r="F8787" t="str">
        <f>dados!D8702</f>
        <v>Aparelhos telefonicos por fio com unidade auscultador-microfone sem fio</v>
      </c>
      <c r="G8787"/>
      <c r="H8787"/>
      <c r="I8787"/>
      <c r="J8787"/>
      <c r="K8787" s="13"/>
      <c r="L8787" s="13">
        <f>dados!I8702/100</f>
        <v>0.15529999999999999</v>
      </c>
      <c r="M8787" s="13">
        <f>dados!J8702/100</f>
        <v>0.22719999999999999</v>
      </c>
      <c r="N8787" s="13">
        <f>dados!K8702/100</f>
        <v>0.18</v>
      </c>
      <c r="O8787" s="13">
        <f>dados!L8702/100</f>
        <v>0</v>
      </c>
      <c r="P8787" s="12" t="str">
        <f>LEFT(Tabela2[[#This Row],[Código]],2)</f>
        <v>85</v>
      </c>
    </row>
    <row r="8788" spans="2:16" ht="15" customHeight="1" x14ac:dyDescent="0.25">
      <c r="B8788" s="31" t="str">
        <f>IF(Tabela2[[#This Row],[Tipo]] = 0,LOOKUP(Tabela2[[#This Row],[RESUMO]],Tabela3[Grupo],Tabela3[Meus produtos]),VLOOKUP(Tabela2[[#This Row],[Código]],Tabela4[[Código NBS/LC116]:[Meus serviços]],3,0))</f>
        <v>Não</v>
      </c>
      <c r="C8788" t="str">
        <f>IF(E8788=0,TEXT(dados!A8703,"00000000"),IF(E8788=2,TEXT(dados!A8703,"0000"),TEXT(dados!A8703,"#")))</f>
        <v>85171300</v>
      </c>
      <c r="D8788" t="str">
        <f>IF(dados!B8703=0,"",dados!B8703)</f>
        <v/>
      </c>
      <c r="E8788">
        <f>dados!C8703</f>
        <v>0</v>
      </c>
      <c r="F8788" t="str">
        <f>dados!D8703</f>
        <v>Maquinas aparelhos e materiais eletricos e suas partes aparelhos de gravacao ou de reproducao de som aparelhos de gravacao ou de reproducao de imagens e de som em televisao e suas partes e acessorios aparelhos telefonicos incluindo os telefones para redes</v>
      </c>
      <c r="G8788"/>
      <c r="H8788"/>
      <c r="I8788"/>
      <c r="J8788"/>
      <c r="K8788" s="13"/>
      <c r="L8788" s="13">
        <f>dados!I8703/100</f>
        <v>0.17879999999999999</v>
      </c>
      <c r="M8788" s="13">
        <f>dados!J8703/100</f>
        <v>0.2457</v>
      </c>
      <c r="N8788" s="13">
        <f>dados!K8703/100</f>
        <v>0.18</v>
      </c>
      <c r="O8788" s="13">
        <f>dados!L8703/100</f>
        <v>0</v>
      </c>
      <c r="P8788" s="12" t="str">
        <f>LEFT(Tabela2[[#This Row],[Código]],2)</f>
        <v>85</v>
      </c>
    </row>
    <row r="8789" spans="2:16" ht="15" customHeight="1" x14ac:dyDescent="0.25">
      <c r="B8789" s="31" t="str">
        <f>IF(Tabela2[[#This Row],[Tipo]] = 0,LOOKUP(Tabela2[[#This Row],[RESUMO]],Tabela3[Grupo],Tabela3[Meus produtos]),VLOOKUP(Tabela2[[#This Row],[Código]],Tabela4[[Código NBS/LC116]:[Meus serviços]],3,0))</f>
        <v>Não</v>
      </c>
      <c r="C8789" t="str">
        <f>IF(E8789=0,TEXT(dados!A8704,"00000000"),IF(E8789=2,TEXT(dados!A8704,"0000"),TEXT(dados!A8704,"#")))</f>
        <v>85171410</v>
      </c>
      <c r="D8789" t="str">
        <f>IF(dados!B8704=0,"",dados!B8704)</f>
        <v/>
      </c>
      <c r="E8789">
        <f>dados!C8704</f>
        <v>0</v>
      </c>
      <c r="F8789" t="str">
        <f>dados!D8704</f>
        <v>Maquinas aparelhos e materiais eletricos e suas partes aparelhos de gravacao ou de reproducao de som aparelhos de gravacao ou de reproducao de imagens e de som em televisao e suas partes e acessorios aparelhos telefonicos incluindo os telefones para redes</v>
      </c>
      <c r="G8789"/>
      <c r="H8789"/>
      <c r="I8789"/>
      <c r="J8789"/>
      <c r="K8789" s="13"/>
      <c r="L8789" s="13">
        <f>dados!I8704/100</f>
        <v>0.15920000000000001</v>
      </c>
      <c r="M8789" s="13">
        <f>dados!J8704/100</f>
        <v>0.20629999999999998</v>
      </c>
      <c r="N8789" s="13">
        <f>dados!K8704/100</f>
        <v>0.25</v>
      </c>
      <c r="O8789" s="13">
        <f>dados!L8704/100</f>
        <v>0</v>
      </c>
      <c r="P8789" s="12" t="str">
        <f>LEFT(Tabela2[[#This Row],[Código]],2)</f>
        <v>85</v>
      </c>
    </row>
    <row r="8790" spans="2:16" ht="15" customHeight="1" x14ac:dyDescent="0.25">
      <c r="B8790" s="31" t="str">
        <f>IF(Tabela2[[#This Row],[Tipo]] = 0,LOOKUP(Tabela2[[#This Row],[RESUMO]],Tabela3[Grupo],Tabela3[Meus produtos]),VLOOKUP(Tabela2[[#This Row],[Código]],Tabela4[[Código NBS/LC116]:[Meus serviços]],3,0))</f>
        <v>Não</v>
      </c>
      <c r="C8790" t="str">
        <f>IF(E8790=0,TEXT(dados!A8705,"00000000"),IF(E8790=2,TEXT(dados!A8705,"0000"),TEXT(dados!A8705,"#")))</f>
        <v>85171431</v>
      </c>
      <c r="D8790" t="str">
        <f>IF(dados!B8705=0,"",dados!B8705)</f>
        <v/>
      </c>
      <c r="E8790">
        <f>dados!C8705</f>
        <v>0</v>
      </c>
      <c r="F8790" t="str">
        <f>dados!D8705</f>
        <v>Maquinas aparelhos e materiais eletricos e suas partes aparelhos de gravacao ou de reproducao de som aparelhos de gravacao ou de reproducao de imagens e de som em televisao e suas partes e acessorios aparelhos telefonicos incluindo os telefones para redes</v>
      </c>
      <c r="G8790"/>
      <c r="H8790"/>
      <c r="I8790"/>
      <c r="J8790"/>
      <c r="K8790" s="13"/>
      <c r="L8790" s="13">
        <f>dados!I8705/100</f>
        <v>0.16889999999999999</v>
      </c>
      <c r="M8790" s="13">
        <f>dados!J8705/100</f>
        <v>0.23579999999999998</v>
      </c>
      <c r="N8790" s="13">
        <f>dados!K8705/100</f>
        <v>0.18</v>
      </c>
      <c r="O8790" s="13">
        <f>dados!L8705/100</f>
        <v>0</v>
      </c>
      <c r="P8790" s="12" t="str">
        <f>LEFT(Tabela2[[#This Row],[Código]],2)</f>
        <v>85</v>
      </c>
    </row>
    <row r="8791" spans="2:16" ht="15" customHeight="1" x14ac:dyDescent="0.25">
      <c r="B8791" s="31" t="str">
        <f>IF(Tabela2[[#This Row],[Tipo]] = 0,LOOKUP(Tabela2[[#This Row],[RESUMO]],Tabela3[Grupo],Tabela3[Meus produtos]),VLOOKUP(Tabela2[[#This Row],[Código]],Tabela4[[Código NBS/LC116]:[Meus serviços]],3,0))</f>
        <v>Não</v>
      </c>
      <c r="C8791" t="str">
        <f>IF(E8791=0,TEXT(dados!A8706,"00000000"),IF(E8791=2,TEXT(dados!A8706,"0000"),TEXT(dados!A8706,"#")))</f>
        <v>85171432</v>
      </c>
      <c r="D8791" t="str">
        <f>IF(dados!B8706=0,"",dados!B8706)</f>
        <v/>
      </c>
      <c r="E8791">
        <f>dados!C8706</f>
        <v>0</v>
      </c>
      <c r="F8791" t="str">
        <f>dados!D8706</f>
        <v>Maquinas aparelhos e materiais eletricos e suas partes aparelhos de gravacao ou de reproducao de som aparelhos de gravacao ou de reproducao de imagens e de som em televisao e suas partes e acessorios aparelhos telefonicos incluindo os telefones para redes</v>
      </c>
      <c r="G8791"/>
      <c r="H8791"/>
      <c r="I8791"/>
      <c r="J8791"/>
      <c r="K8791" s="13"/>
      <c r="L8791" s="13">
        <f>dados!I8706/100</f>
        <v>0.16469999999999999</v>
      </c>
      <c r="M8791" s="13">
        <f>dados!J8706/100</f>
        <v>0.18469999999999998</v>
      </c>
      <c r="N8791" s="13">
        <f>dados!K8706/100</f>
        <v>0.18</v>
      </c>
      <c r="O8791" s="13">
        <f>dados!L8706/100</f>
        <v>0</v>
      </c>
      <c r="P8791" s="12" t="str">
        <f>LEFT(Tabela2[[#This Row],[Código]],2)</f>
        <v>85</v>
      </c>
    </row>
    <row r="8792" spans="2:16" ht="15" customHeight="1" x14ac:dyDescent="0.25">
      <c r="B8792" s="31" t="str">
        <f>IF(Tabela2[[#This Row],[Tipo]] = 0,LOOKUP(Tabela2[[#This Row],[RESUMO]],Tabela3[Grupo],Tabela3[Meus produtos]),VLOOKUP(Tabela2[[#This Row],[Código]],Tabela4[[Código NBS/LC116]:[Meus serviços]],3,0))</f>
        <v>Não</v>
      </c>
      <c r="C8792" t="str">
        <f>IF(E8792=0,TEXT(dados!A8707,"00000000"),IF(E8792=2,TEXT(dados!A8707,"0000"),TEXT(dados!A8707,"#")))</f>
        <v>85171439</v>
      </c>
      <c r="D8792" t="str">
        <f>IF(dados!B8707=0,"",dados!B8707)</f>
        <v/>
      </c>
      <c r="E8792">
        <f>dados!C8707</f>
        <v>0</v>
      </c>
      <c r="F8792" t="str">
        <f>dados!D8707</f>
        <v>Maquinas aparelhos e materiais eletricos e suas partes aparelhos de gravacao ou de reproducao de som aparelhos de gravacao ou de reproducao de imagens e de som em televisao e suas partes e acessorios aparelhos telefonicos incluindo os telefones para redes</v>
      </c>
      <c r="G8792"/>
      <c r="H8792"/>
      <c r="I8792"/>
      <c r="J8792"/>
      <c r="K8792" s="13"/>
      <c r="L8792" s="13">
        <f>dados!I8707/100</f>
        <v>0.16469999999999999</v>
      </c>
      <c r="M8792" s="13">
        <f>dados!J8707/100</f>
        <v>0.21780000000000002</v>
      </c>
      <c r="N8792" s="13">
        <f>dados!K8707/100</f>
        <v>0.18</v>
      </c>
      <c r="O8792" s="13">
        <f>dados!L8707/100</f>
        <v>0</v>
      </c>
      <c r="P8792" s="12" t="str">
        <f>LEFT(Tabela2[[#This Row],[Código]],2)</f>
        <v>85</v>
      </c>
    </row>
    <row r="8793" spans="2:16" ht="15" customHeight="1" x14ac:dyDescent="0.25">
      <c r="B8793" s="31" t="str">
        <f>IF(Tabela2[[#This Row],[Tipo]] = 0,LOOKUP(Tabela2[[#This Row],[RESUMO]],Tabela3[Grupo],Tabela3[Meus produtos]),VLOOKUP(Tabela2[[#This Row],[Código]],Tabela4[[Código NBS/LC116]:[Meus serviços]],3,0))</f>
        <v>Não</v>
      </c>
      <c r="C8793" t="str">
        <f>IF(E8793=0,TEXT(dados!A8708,"00000000"),IF(E8793=2,TEXT(dados!A8708,"0000"),TEXT(dados!A8708,"#")))</f>
        <v>85171441</v>
      </c>
      <c r="D8793" t="str">
        <f>IF(dados!B8708=0,"",dados!B8708)</f>
        <v/>
      </c>
      <c r="E8793">
        <f>dados!C8708</f>
        <v>0</v>
      </c>
      <c r="F8793" t="str">
        <f>dados!D8708</f>
        <v>Maquinas aparelhos e materiais eletricos e suas partes aparelhos de gravacao ou de reproducao de som aparelhos de gravacao ou de reproducao de imagens e de som em televisao e suas partes e acessorios aparelhos telefonicos incluindo os telefones para redes</v>
      </c>
      <c r="G8793"/>
      <c r="H8793"/>
      <c r="I8793"/>
      <c r="J8793"/>
      <c r="K8793" s="13"/>
      <c r="L8793" s="13">
        <f>dados!I8708/100</f>
        <v>0.16469999999999999</v>
      </c>
      <c r="M8793" s="13">
        <f>dados!J8708/100</f>
        <v>0.18469999999999998</v>
      </c>
      <c r="N8793" s="13">
        <f>dados!K8708/100</f>
        <v>0.18</v>
      </c>
      <c r="O8793" s="13">
        <f>dados!L8708/100</f>
        <v>0</v>
      </c>
      <c r="P8793" s="12" t="str">
        <f>LEFT(Tabela2[[#This Row],[Código]],2)</f>
        <v>85</v>
      </c>
    </row>
    <row r="8794" spans="2:16" ht="15" customHeight="1" x14ac:dyDescent="0.25">
      <c r="B8794" s="31" t="str">
        <f>IF(Tabela2[[#This Row],[Tipo]] = 0,LOOKUP(Tabela2[[#This Row],[RESUMO]],Tabela3[Grupo],Tabela3[Meus produtos]),VLOOKUP(Tabela2[[#This Row],[Código]],Tabela4[[Código NBS/LC116]:[Meus serviços]],3,0))</f>
        <v>Não</v>
      </c>
      <c r="C8794" t="str">
        <f>IF(E8794=0,TEXT(dados!A8709,"00000000"),IF(E8794=2,TEXT(dados!A8709,"0000"),TEXT(dados!A8709,"#")))</f>
        <v>85171449</v>
      </c>
      <c r="D8794" t="str">
        <f>IF(dados!B8709=0,"",dados!B8709)</f>
        <v/>
      </c>
      <c r="E8794">
        <f>dados!C8709</f>
        <v>0</v>
      </c>
      <c r="F8794" t="str">
        <f>dados!D8709</f>
        <v>Maquinas aparelhos e materiais eletricos e suas partes aparelhos de gravacao ou de reproducao de som aparelhos de gravacao ou de reproducao de imagens e de som em televisao e suas partes e acessorios aparelhos telefonicos incluindo os telefones para redes</v>
      </c>
      <c r="G8794"/>
      <c r="H8794"/>
      <c r="I8794"/>
      <c r="J8794"/>
      <c r="K8794" s="13"/>
      <c r="L8794" s="13">
        <f>dados!I8709/100</f>
        <v>0.16469999999999999</v>
      </c>
      <c r="M8794" s="13">
        <f>dados!J8709/100</f>
        <v>0.2316</v>
      </c>
      <c r="N8794" s="13">
        <f>dados!K8709/100</f>
        <v>0.18</v>
      </c>
      <c r="O8794" s="13">
        <f>dados!L8709/100</f>
        <v>0</v>
      </c>
      <c r="P8794" s="12" t="str">
        <f>LEFT(Tabela2[[#This Row],[Código]],2)</f>
        <v>85</v>
      </c>
    </row>
    <row r="8795" spans="2:16" ht="15" customHeight="1" x14ac:dyDescent="0.25">
      <c r="B8795" s="31" t="str">
        <f>IF(Tabela2[[#This Row],[Tipo]] = 0,LOOKUP(Tabela2[[#This Row],[RESUMO]],Tabela3[Grupo],Tabela3[Meus produtos]),VLOOKUP(Tabela2[[#This Row],[Código]],Tabela4[[Código NBS/LC116]:[Meus serviços]],3,0))</f>
        <v>Não</v>
      </c>
      <c r="C8795" t="str">
        <f>IF(E8795=0,TEXT(dados!A8710,"00000000"),IF(E8795=2,TEXT(dados!A8710,"0000"),TEXT(dados!A8710,"#")))</f>
        <v>85171490</v>
      </c>
      <c r="D8795" t="str">
        <f>IF(dados!B8710=0,"",dados!B8710)</f>
        <v/>
      </c>
      <c r="E8795">
        <f>dados!C8710</f>
        <v>0</v>
      </c>
      <c r="F8795" t="str">
        <f>dados!D8710</f>
        <v>Maquinas aparelhos e materiais eletricos e suas partes aparelhos de gravacao ou de reproducao de som aparelhos de gravacao ou de reproducao de imagens e de som em televisao e suas partes e acessorios aparelhos telefonicos incluindo os telefones para redes</v>
      </c>
      <c r="G8795"/>
      <c r="H8795"/>
      <c r="I8795"/>
      <c r="J8795"/>
      <c r="K8795" s="13"/>
      <c r="L8795" s="13">
        <f>dados!I8710/100</f>
        <v>0.16469999999999999</v>
      </c>
      <c r="M8795" s="13">
        <f>dados!J8710/100</f>
        <v>0.18469999999999998</v>
      </c>
      <c r="N8795" s="13">
        <f>dados!K8710/100</f>
        <v>0.18</v>
      </c>
      <c r="O8795" s="13">
        <f>dados!L8710/100</f>
        <v>0</v>
      </c>
      <c r="P8795" s="12" t="str">
        <f>LEFT(Tabela2[[#This Row],[Código]],2)</f>
        <v>85</v>
      </c>
    </row>
    <row r="8796" spans="2:16" ht="15" customHeight="1" x14ac:dyDescent="0.25">
      <c r="B8796" s="31" t="str">
        <f>IF(Tabela2[[#This Row],[Tipo]] = 0,LOOKUP(Tabela2[[#This Row],[RESUMO]],Tabela3[Grupo],Tabela3[Meus produtos]),VLOOKUP(Tabela2[[#This Row],[Código]],Tabela4[[Código NBS/LC116]:[Meus serviços]],3,0))</f>
        <v>Não</v>
      </c>
      <c r="C8796" t="str">
        <f>IF(E8796=0,TEXT(dados!A8711,"00000000"),IF(E8796=2,TEXT(dados!A8711,"0000"),TEXT(dados!A8711,"#")))</f>
        <v>85171830</v>
      </c>
      <c r="D8796" t="str">
        <f>IF(dados!B8711=0,"",dados!B8711)</f>
        <v/>
      </c>
      <c r="E8796">
        <f>dados!C8711</f>
        <v>0</v>
      </c>
      <c r="F8796" t="str">
        <f>dados!D8711</f>
        <v>Maquinas aparelhos e materiais eletricos e suas partes aparelhos de gravacao ou de reproducao de som aparelhos de gravacao ou de reproducao de imagens e de som em televisao e suas partes e acessorios aparelhos telefonicos incluindo os telefones para redes</v>
      </c>
      <c r="G8796"/>
      <c r="H8796"/>
      <c r="I8796"/>
      <c r="J8796"/>
      <c r="K8796" s="13"/>
      <c r="L8796" s="13">
        <f>dados!I8711/100</f>
        <v>0.15529999999999999</v>
      </c>
      <c r="M8796" s="13">
        <f>dados!J8711/100</f>
        <v>0.22719999999999999</v>
      </c>
      <c r="N8796" s="13">
        <f>dados!K8711/100</f>
        <v>0.18</v>
      </c>
      <c r="O8796" s="13">
        <f>dados!L8711/100</f>
        <v>0</v>
      </c>
      <c r="P8796" s="12" t="str">
        <f>LEFT(Tabela2[[#This Row],[Código]],2)</f>
        <v>85</v>
      </c>
    </row>
    <row r="8797" spans="2:16" ht="15" customHeight="1" x14ac:dyDescent="0.25">
      <c r="B8797" s="31" t="str">
        <f>IF(Tabela2[[#This Row],[Tipo]] = 0,LOOKUP(Tabela2[[#This Row],[RESUMO]],Tabela3[Grupo],Tabela3[Meus produtos]),VLOOKUP(Tabela2[[#This Row],[Código]],Tabela4[[Código NBS/LC116]:[Meus serviços]],3,0))</f>
        <v>Não</v>
      </c>
      <c r="C8797" t="str">
        <f>IF(E8797=0,TEXT(dados!A8712,"00000000"),IF(E8797=2,TEXT(dados!A8712,"0000"),TEXT(dados!A8712,"#")))</f>
        <v>85171890</v>
      </c>
      <c r="D8797" t="str">
        <f>IF(dados!B8712=0,"",dados!B8712)</f>
        <v/>
      </c>
      <c r="E8797">
        <f>dados!C8712</f>
        <v>0</v>
      </c>
      <c r="F8797" t="str">
        <f>dados!D8712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797"/>
      <c r="H8797"/>
      <c r="I8797"/>
      <c r="J8797"/>
      <c r="K8797" s="13"/>
      <c r="L8797" s="13">
        <f>dados!I8712/100</f>
        <v>0.15529999999999999</v>
      </c>
      <c r="M8797" s="13">
        <f>dados!J8712/100</f>
        <v>0.22719999999999999</v>
      </c>
      <c r="N8797" s="13">
        <f>dados!K8712/100</f>
        <v>0.18</v>
      </c>
      <c r="O8797" s="13">
        <f>dados!L8712/100</f>
        <v>0</v>
      </c>
      <c r="P8797" s="12" t="str">
        <f>LEFT(Tabela2[[#This Row],[Código]],2)</f>
        <v>85</v>
      </c>
    </row>
    <row r="8798" spans="2:16" ht="15" customHeight="1" x14ac:dyDescent="0.25">
      <c r="B8798" s="31" t="str">
        <f>IF(Tabela2[[#This Row],[Tipo]] = 0,LOOKUP(Tabela2[[#This Row],[RESUMO]],Tabela3[Grupo],Tabela3[Meus produtos]),VLOOKUP(Tabela2[[#This Row],[Código]],Tabela4[[Código NBS/LC116]:[Meus serviços]],3,0))</f>
        <v>Não</v>
      </c>
      <c r="C8798" t="str">
        <f>IF(E8798=0,TEXT(dados!A8713,"00000000"),IF(E8798=2,TEXT(dados!A8713,"0000"),TEXT(dados!A8713,"#")))</f>
        <v>85171890</v>
      </c>
      <c r="D8798">
        <f>IF(dados!B8713=0,"",dados!B8713)</f>
        <v>1</v>
      </c>
      <c r="E8798">
        <f>dados!C8713</f>
        <v>0</v>
      </c>
      <c r="F8798" t="str">
        <f>dados!D8713</f>
        <v xml:space="preserve"> Telefones publicos</v>
      </c>
      <c r="G8798"/>
      <c r="H8798"/>
      <c r="I8798"/>
      <c r="J8798"/>
      <c r="K8798" s="13"/>
      <c r="L8798" s="13">
        <f>dados!I8713/100</f>
        <v>0.16469999999999999</v>
      </c>
      <c r="M8798" s="13">
        <f>dados!J8713/100</f>
        <v>0.2366</v>
      </c>
      <c r="N8798" s="13">
        <f>dados!K8713/100</f>
        <v>0.18</v>
      </c>
      <c r="O8798" s="13">
        <f>dados!L8713/100</f>
        <v>0</v>
      </c>
      <c r="P8798" s="12" t="str">
        <f>LEFT(Tabela2[[#This Row],[Código]],2)</f>
        <v>85</v>
      </c>
    </row>
    <row r="8799" spans="2:16" ht="15" customHeight="1" x14ac:dyDescent="0.25">
      <c r="B8799" s="31" t="str">
        <f>IF(Tabela2[[#This Row],[Tipo]] = 0,LOOKUP(Tabela2[[#This Row],[RESUMO]],Tabela3[Grupo],Tabela3[Meus produtos]),VLOOKUP(Tabela2[[#This Row],[Código]],Tabela4[[Código NBS/LC116]:[Meus serviços]],3,0))</f>
        <v>Não</v>
      </c>
      <c r="C8799" t="str">
        <f>IF(E8799=0,TEXT(dados!A8714,"00000000"),IF(E8799=2,TEXT(dados!A8714,"0000"),TEXT(dados!A8714,"#")))</f>
        <v>85176130</v>
      </c>
      <c r="D8799" t="str">
        <f>IF(dados!B8714=0,"",dados!B8714)</f>
        <v/>
      </c>
      <c r="E8799">
        <f>dados!C8714</f>
        <v>0</v>
      </c>
      <c r="F8799" t="str">
        <f>dados!D8714</f>
        <v>Apars.transm/recep.de telefonia celular, p/estacao base</v>
      </c>
      <c r="G8799"/>
      <c r="H8799"/>
      <c r="I8799"/>
      <c r="J8799"/>
      <c r="K8799" s="13"/>
      <c r="L8799" s="13">
        <f>dados!I8714/100</f>
        <v>0.17879999999999999</v>
      </c>
      <c r="M8799" s="13">
        <f>dados!J8714/100</f>
        <v>0.2286</v>
      </c>
      <c r="N8799" s="13">
        <f>dados!K8714/100</f>
        <v>0.18</v>
      </c>
      <c r="O8799" s="13">
        <f>dados!L8714/100</f>
        <v>0</v>
      </c>
      <c r="P8799" s="12" t="str">
        <f>LEFT(Tabela2[[#This Row],[Código]],2)</f>
        <v>85</v>
      </c>
    </row>
    <row r="8800" spans="2:16" ht="15" customHeight="1" x14ac:dyDescent="0.25">
      <c r="B8800" s="31" t="str">
        <f>IF(Tabela2[[#This Row],[Tipo]] = 0,LOOKUP(Tabela2[[#This Row],[RESUMO]],Tabela3[Grupo],Tabela3[Meus produtos]),VLOOKUP(Tabela2[[#This Row],[Código]],Tabela4[[Código NBS/LC116]:[Meus serviços]],3,0))</f>
        <v>Não</v>
      </c>
      <c r="C8800" t="str">
        <f>IF(E8800=0,TEXT(dados!A8715,"00000000"),IF(E8800=2,TEXT(dados!A8715,"0000"),TEXT(dados!A8715,"#")))</f>
        <v>85176141</v>
      </c>
      <c r="D8800" t="str">
        <f>IF(dados!B8715=0,"",dados!B8715)</f>
        <v/>
      </c>
      <c r="E8800">
        <f>dados!C8715</f>
        <v>0</v>
      </c>
      <c r="F8800" t="str">
        <f>dados!D8715</f>
        <v>Apars.transm/recep.de telecom.satelite, p/estacao terren</v>
      </c>
      <c r="G8800"/>
      <c r="H8800"/>
      <c r="I8800"/>
      <c r="J8800"/>
      <c r="K8800" s="13"/>
      <c r="L8800" s="13">
        <f>dados!I8715/100</f>
        <v>0.16469999999999999</v>
      </c>
      <c r="M8800" s="13">
        <f>dados!J8715/100</f>
        <v>0.18469999999999998</v>
      </c>
      <c r="N8800" s="13">
        <f>dados!K8715/100</f>
        <v>0.18</v>
      </c>
      <c r="O8800" s="13">
        <f>dados!L8715/100</f>
        <v>0</v>
      </c>
      <c r="P8800" s="12" t="str">
        <f>LEFT(Tabela2[[#This Row],[Código]],2)</f>
        <v>85</v>
      </c>
    </row>
    <row r="8801" spans="2:16" ht="15" customHeight="1" x14ac:dyDescent="0.25">
      <c r="B8801" s="31" t="str">
        <f>IF(Tabela2[[#This Row],[Tipo]] = 0,LOOKUP(Tabela2[[#This Row],[RESUMO]],Tabela3[Grupo],Tabela3[Meus produtos]),VLOOKUP(Tabela2[[#This Row],[Código]],Tabela4[[Código NBS/LC116]:[Meus serviços]],3,0))</f>
        <v>Não</v>
      </c>
      <c r="C8801" t="str">
        <f>IF(E8801=0,TEXT(dados!A8716,"00000000"),IF(E8801=2,TEXT(dados!A8716,"0000"),TEXT(dados!A8716,"#")))</f>
        <v>85176142</v>
      </c>
      <c r="D8801" t="str">
        <f>IF(dados!B8716=0,"",dados!B8716)</f>
        <v/>
      </c>
      <c r="E8801">
        <f>dados!C8716</f>
        <v>0</v>
      </c>
      <c r="F8801" t="str">
        <f>dados!D8716</f>
        <v>Apars.transm/recep.de telecom.satelite, p/estacao vsat</v>
      </c>
      <c r="G8801"/>
      <c r="H8801"/>
      <c r="I8801"/>
      <c r="J8801"/>
      <c r="K8801" s="13"/>
      <c r="L8801" s="13">
        <f>dados!I8716/100</f>
        <v>0.16469999999999999</v>
      </c>
      <c r="M8801" s="13">
        <f>dados!J8716/100</f>
        <v>0.18469999999999998</v>
      </c>
      <c r="N8801" s="13">
        <f>dados!K8716/100</f>
        <v>0.18</v>
      </c>
      <c r="O8801" s="13">
        <f>dados!L8716/100</f>
        <v>0</v>
      </c>
      <c r="P8801" s="12" t="str">
        <f>LEFT(Tabela2[[#This Row],[Código]],2)</f>
        <v>85</v>
      </c>
    </row>
    <row r="8802" spans="2:16" ht="15" customHeight="1" x14ac:dyDescent="0.25">
      <c r="B8802" s="31" t="str">
        <f>IF(Tabela2[[#This Row],[Tipo]] = 0,LOOKUP(Tabela2[[#This Row],[RESUMO]],Tabela3[Grupo],Tabela3[Meus produtos]),VLOOKUP(Tabela2[[#This Row],[Código]],Tabela4[[Código NBS/LC116]:[Meus serviços]],3,0))</f>
        <v>Não</v>
      </c>
      <c r="C8802" t="str">
        <f>IF(E8802=0,TEXT(dados!A8717,"00000000"),IF(E8802=2,TEXT(dados!A8717,"0000"),TEXT(dados!A8717,"#")))</f>
        <v>85176143</v>
      </c>
      <c r="D8802" t="str">
        <f>IF(dados!B8717=0,"",dados!B8717)</f>
        <v/>
      </c>
      <c r="E8802">
        <f>dados!C8717</f>
        <v>0</v>
      </c>
      <c r="F8802" t="str">
        <f>dados!D8717</f>
        <v>Apars.transm/recep.de voz/dados,dig.de telecom.satelite (c ku, l ou s)</v>
      </c>
      <c r="G8802"/>
      <c r="H8802"/>
      <c r="I8802"/>
      <c r="J8802"/>
      <c r="K8802" s="13"/>
      <c r="L8802" s="13">
        <f>dados!I8717/100</f>
        <v>0.16469999999999999</v>
      </c>
      <c r="M8802" s="13">
        <f>dados!J8717/100</f>
        <v>0.18469999999999998</v>
      </c>
      <c r="N8802" s="13">
        <f>dados!K8717/100</f>
        <v>0.18</v>
      </c>
      <c r="O8802" s="13">
        <f>dados!L8717/100</f>
        <v>0</v>
      </c>
      <c r="P8802" s="12" t="str">
        <f>LEFT(Tabela2[[#This Row],[Código]],2)</f>
        <v>85</v>
      </c>
    </row>
    <row r="8803" spans="2:16" ht="15" customHeight="1" x14ac:dyDescent="0.25">
      <c r="B8803" s="31" t="str">
        <f>IF(Tabela2[[#This Row],[Tipo]] = 0,LOOKUP(Tabela2[[#This Row],[RESUMO]],Tabela3[Grupo],Tabela3[Meus produtos]),VLOOKUP(Tabela2[[#This Row],[Código]],Tabela4[[Código NBS/LC116]:[Meus serviços]],3,0))</f>
        <v>Não</v>
      </c>
      <c r="C8803" t="str">
        <f>IF(E8803=0,TEXT(dados!A8718,"00000000"),IF(E8803=2,TEXT(dados!A8718,"0000"),TEXT(dados!A8718,"#")))</f>
        <v>85176149</v>
      </c>
      <c r="D8803" t="str">
        <f>IF(dados!B8718=0,"",dados!B8718)</f>
        <v/>
      </c>
      <c r="E8803">
        <f>dados!C8718</f>
        <v>0</v>
      </c>
      <c r="F8803" t="str">
        <f>dados!D8718</f>
        <v>Outros apars.transmiss.recept.de telecom. satelite</v>
      </c>
      <c r="G8803"/>
      <c r="H8803"/>
      <c r="I8803"/>
      <c r="J8803"/>
      <c r="K8803" s="13"/>
      <c r="L8803" s="13">
        <f>dados!I8718/100</f>
        <v>0.16469999999999999</v>
      </c>
      <c r="M8803" s="13">
        <f>dados!J8718/100</f>
        <v>0.2316</v>
      </c>
      <c r="N8803" s="13">
        <f>dados!K8718/100</f>
        <v>0.12</v>
      </c>
      <c r="O8803" s="13">
        <f>dados!L8718/100</f>
        <v>0</v>
      </c>
      <c r="P8803" s="12" t="str">
        <f>LEFT(Tabela2[[#This Row],[Código]],2)</f>
        <v>85</v>
      </c>
    </row>
    <row r="8804" spans="2:16" ht="15" customHeight="1" x14ac:dyDescent="0.25">
      <c r="B8804" s="31" t="str">
        <f>IF(Tabela2[[#This Row],[Tipo]] = 0,LOOKUP(Tabela2[[#This Row],[RESUMO]],Tabela3[Grupo],Tabela3[Meus produtos]),VLOOKUP(Tabela2[[#This Row],[Código]],Tabela4[[Código NBS/LC116]:[Meus serviços]],3,0))</f>
        <v>Não</v>
      </c>
      <c r="C8804" t="str">
        <f>IF(E8804=0,TEXT(dados!A8719,"00000000"),IF(E8804=2,TEXT(dados!A8719,"0000"),TEXT(dados!A8719,"#")))</f>
        <v>85176191</v>
      </c>
      <c r="D8804" t="str">
        <f>IF(dados!B8719=0,"",dados!B8719)</f>
        <v/>
      </c>
      <c r="E8804">
        <f>dados!C8719</f>
        <v>0</v>
      </c>
      <c r="F8804" t="str">
        <f>dados!D8719</f>
        <v>Outs.apars.transmiss.recept.digit.p/radiotelef.etc. de frequencia &lt;= 23 ghz ...</v>
      </c>
      <c r="G8804"/>
      <c r="H8804"/>
      <c r="I8804"/>
      <c r="J8804"/>
      <c r="K8804" s="13"/>
      <c r="L8804" s="13">
        <f>dados!I8719/100</f>
        <v>0.16469999999999999</v>
      </c>
      <c r="M8804" s="13">
        <f>dados!J8719/100</f>
        <v>0.2316</v>
      </c>
      <c r="N8804" s="13">
        <f>dados!K8719/100</f>
        <v>0.18</v>
      </c>
      <c r="O8804" s="13">
        <f>dados!L8719/100</f>
        <v>0</v>
      </c>
      <c r="P8804" s="12" t="str">
        <f>LEFT(Tabela2[[#This Row],[Código]],2)</f>
        <v>85</v>
      </c>
    </row>
    <row r="8805" spans="2:16" ht="15" customHeight="1" x14ac:dyDescent="0.25">
      <c r="B8805" s="31" t="str">
        <f>IF(Tabela2[[#This Row],[Tipo]] = 0,LOOKUP(Tabela2[[#This Row],[RESUMO]],Tabela3[Grupo],Tabela3[Meus produtos]),VLOOKUP(Tabela2[[#This Row],[Código]],Tabela4[[Código NBS/LC116]:[Meus serviços]],3,0))</f>
        <v>Não</v>
      </c>
      <c r="C8805" t="str">
        <f>IF(E8805=0,TEXT(dados!A8720,"00000000"),IF(E8805=2,TEXT(dados!A8720,"0000"),TEXT(dados!A8720,"#")))</f>
        <v>85176192</v>
      </c>
      <c r="D8805" t="str">
        <f>IF(dados!B8720=0,"",dados!B8720)</f>
        <v/>
      </c>
      <c r="E8805">
        <f>dados!C8720</f>
        <v>0</v>
      </c>
      <c r="F8805" t="str">
        <f>dados!D8720</f>
        <v>Outs.apars.transm/recep.radiotelef.radiotelegraf.digit.</v>
      </c>
      <c r="G8805"/>
      <c r="H8805"/>
      <c r="I8805"/>
      <c r="J8805"/>
      <c r="K8805" s="13"/>
      <c r="L8805" s="13">
        <f>dados!I8720/100</f>
        <v>0.16469999999999999</v>
      </c>
      <c r="M8805" s="13">
        <f>dados!J8720/100</f>
        <v>0.2145</v>
      </c>
      <c r="N8805" s="13">
        <f>dados!K8720/100</f>
        <v>0.18</v>
      </c>
      <c r="O8805" s="13">
        <f>dados!L8720/100</f>
        <v>0</v>
      </c>
      <c r="P8805" s="12" t="str">
        <f>LEFT(Tabela2[[#This Row],[Código]],2)</f>
        <v>85</v>
      </c>
    </row>
    <row r="8806" spans="2:16" ht="15" customHeight="1" x14ac:dyDescent="0.25">
      <c r="B8806" s="31" t="str">
        <f>IF(Tabela2[[#This Row],[Tipo]] = 0,LOOKUP(Tabela2[[#This Row],[RESUMO]],Tabela3[Grupo],Tabela3[Meus produtos]),VLOOKUP(Tabela2[[#This Row],[Código]],Tabela4[[Código NBS/LC116]:[Meus serviços]],3,0))</f>
        <v>Não</v>
      </c>
      <c r="C8806" t="str">
        <f>IF(E8806=0,TEXT(dados!A8721,"00000000"),IF(E8806=2,TEXT(dados!A8721,"0000"),TEXT(dados!A8721,"#")))</f>
        <v>85176199</v>
      </c>
      <c r="D8806" t="str">
        <f>IF(dados!B8721=0,"",dados!B8721)</f>
        <v/>
      </c>
      <c r="E8806">
        <f>dados!C8721</f>
        <v>0</v>
      </c>
      <c r="F8806" t="str">
        <f>dados!D8721</f>
        <v>Apars.transm/recep.de radiotelef.</v>
      </c>
      <c r="G8806"/>
      <c r="H8806"/>
      <c r="I8806"/>
      <c r="J8806"/>
      <c r="K8806" s="13"/>
      <c r="L8806" s="13">
        <f>dados!I8721/100</f>
        <v>0.16469999999999999</v>
      </c>
      <c r="M8806" s="13">
        <f>dados!J8721/100</f>
        <v>0.18469999999999998</v>
      </c>
      <c r="N8806" s="13">
        <f>dados!K8721/100</f>
        <v>0.18</v>
      </c>
      <c r="O8806" s="13">
        <f>dados!L8721/100</f>
        <v>0</v>
      </c>
      <c r="P8806" s="12" t="str">
        <f>LEFT(Tabela2[[#This Row],[Código]],2)</f>
        <v>85</v>
      </c>
    </row>
    <row r="8807" spans="2:16" ht="15" customHeight="1" x14ac:dyDescent="0.25">
      <c r="B8807" s="31" t="str">
        <f>IF(Tabela2[[#This Row],[Tipo]] = 0,LOOKUP(Tabela2[[#This Row],[RESUMO]],Tabela3[Grupo],Tabela3[Meus produtos]),VLOOKUP(Tabela2[[#This Row],[Código]],Tabela4[[Código NBS/LC116]:[Meus serviços]],3,0))</f>
        <v>Não</v>
      </c>
      <c r="C8807" t="str">
        <f>IF(E8807=0,TEXT(dados!A8722,"00000000"),IF(E8807=2,TEXT(dados!A8722,"0000"),TEXT(dados!A8722,"#")))</f>
        <v>85176214</v>
      </c>
      <c r="D8807" t="str">
        <f>IF(dados!B8722=0,"",dados!B8722)</f>
        <v/>
      </c>
      <c r="E8807">
        <f>dados!C8722</f>
        <v>0</v>
      </c>
      <c r="F8807" t="str">
        <f>dados!D8722</f>
        <v>Concentradores de linhas de assinantes (terminais de central ou terminal remoto)</v>
      </c>
      <c r="G8807"/>
      <c r="H8807"/>
      <c r="I8807"/>
      <c r="J8807"/>
      <c r="K8807" s="13"/>
      <c r="L8807" s="13">
        <f>dados!I8722/100</f>
        <v>0.22329999999999997</v>
      </c>
      <c r="M8807" s="13">
        <f>dados!J8722/100</f>
        <v>0.38119999999999998</v>
      </c>
      <c r="N8807" s="13">
        <f>dados!K8722/100</f>
        <v>0.18</v>
      </c>
      <c r="O8807" s="13">
        <f>dados!L8722/100</f>
        <v>0</v>
      </c>
      <c r="P8807" s="12" t="str">
        <f>LEFT(Tabela2[[#This Row],[Código]],2)</f>
        <v>85</v>
      </c>
    </row>
    <row r="8808" spans="2:16" ht="15" customHeight="1" x14ac:dyDescent="0.25">
      <c r="B8808" s="31" t="str">
        <f>IF(Tabela2[[#This Row],[Tipo]] = 0,LOOKUP(Tabela2[[#This Row],[RESUMO]],Tabela3[Grupo],Tabela3[Meus produtos]),VLOOKUP(Tabela2[[#This Row],[Código]],Tabela4[[Código NBS/LC116]:[Meus serviços]],3,0))</f>
        <v>Não</v>
      </c>
      <c r="C8808" t="str">
        <f>IF(E8808=0,TEXT(dados!A8723,"00000000"),IF(E8808=2,TEXT(dados!A8723,"0000"),TEXT(dados!A8723,"#")))</f>
        <v>85176215</v>
      </c>
      <c r="D8808" t="str">
        <f>IF(dados!B8723=0,"",dados!B8723)</f>
        <v/>
      </c>
      <c r="E8808">
        <f>dados!C8723</f>
        <v>0</v>
      </c>
      <c r="F8808" t="str">
        <f>dados!D8723</f>
        <v>Maquinas aparelhos e materiais eletricos e suas partes aparelhos de gravacao ou de reproducao de som aparelhos de gravacao ou de reproducao de imagens e de som em televisao e suas partes e acessorios aparelhos telefonicos incluindo os telefones para redes</v>
      </c>
      <c r="G8808"/>
      <c r="H8808"/>
      <c r="I8808"/>
      <c r="J8808"/>
      <c r="K8808" s="13"/>
      <c r="L8808" s="13">
        <f>dados!I8723/100</f>
        <v>0.22329999999999997</v>
      </c>
      <c r="M8808" s="13">
        <f>dados!J8723/100</f>
        <v>0.34079999999999999</v>
      </c>
      <c r="N8808" s="13">
        <f>dados!K8723/100</f>
        <v>0.18</v>
      </c>
      <c r="O8808" s="13">
        <f>dados!L8723/100</f>
        <v>0</v>
      </c>
      <c r="P8808" s="12" t="str">
        <f>LEFT(Tabela2[[#This Row],[Código]],2)</f>
        <v>85</v>
      </c>
    </row>
    <row r="8809" spans="2:16" ht="15" customHeight="1" x14ac:dyDescent="0.25">
      <c r="B8809" s="31" t="str">
        <f>IF(Tabela2[[#This Row],[Tipo]] = 0,LOOKUP(Tabela2[[#This Row],[RESUMO]],Tabela3[Grupo],Tabela3[Meus produtos]),VLOOKUP(Tabela2[[#This Row],[Código]],Tabela4[[Código NBS/LC116]:[Meus serviços]],3,0))</f>
        <v>Não</v>
      </c>
      <c r="C8809" t="str">
        <f>IF(E8809=0,TEXT(dados!A8724,"00000000"),IF(E8809=2,TEXT(dados!A8724,"0000"),TEXT(dados!A8724,"#")))</f>
        <v>85176215</v>
      </c>
      <c r="D8809">
        <f>IF(dados!B8724=0,"",dados!B8724)</f>
        <v>1</v>
      </c>
      <c r="E8809">
        <f>dados!C8724</f>
        <v>0</v>
      </c>
      <c r="F8809" t="str">
        <f>dados!D8724</f>
        <v xml:space="preserve"> Moduladores oFDM orthogonal Frequency Division Multiplex com sintaxe MPeG TS MPeG Transport Stream para sistemas de televisao digital terrestre</v>
      </c>
      <c r="G8809"/>
      <c r="H8809"/>
      <c r="I8809"/>
      <c r="J8809"/>
      <c r="K8809" s="13"/>
      <c r="L8809" s="13">
        <f>dados!I8724/100</f>
        <v>0.13449999999999998</v>
      </c>
      <c r="M8809" s="13">
        <f>dados!J8724/100</f>
        <v>0.252</v>
      </c>
      <c r="N8809" s="13">
        <f>dados!K8724/100</f>
        <v>0.18</v>
      </c>
      <c r="O8809" s="13">
        <f>dados!L8724/100</f>
        <v>0</v>
      </c>
      <c r="P8809" s="12" t="str">
        <f>LEFT(Tabela2[[#This Row],[Código]],2)</f>
        <v>85</v>
      </c>
    </row>
    <row r="8810" spans="2:16" ht="15" customHeight="1" x14ac:dyDescent="0.25">
      <c r="B8810" s="31" t="str">
        <f>IF(Tabela2[[#This Row],[Tipo]] = 0,LOOKUP(Tabela2[[#This Row],[RESUMO]],Tabela3[Grupo],Tabela3[Meus produtos]),VLOOKUP(Tabela2[[#This Row],[Código]],Tabela4[[Código NBS/LC116]:[Meus serviços]],3,0))</f>
        <v>Não</v>
      </c>
      <c r="C8810" t="str">
        <f>IF(E8810=0,TEXT(dados!A8725,"00000000"),IF(E8810=2,TEXT(dados!A8725,"0000"),TEXT(dados!A8725,"#")))</f>
        <v>85176215</v>
      </c>
      <c r="D8810">
        <f>IF(dados!B8725=0,"",dados!B8725)</f>
        <v>2</v>
      </c>
      <c r="E8810">
        <f>dados!C8725</f>
        <v>0</v>
      </c>
      <c r="F8810" t="str">
        <f>dados!D8725</f>
        <v>Multiplexadores de sinais de audio video e dados para sistemas de televisao digital terrestre com entrada aSi e saida TS Transport Stream</v>
      </c>
      <c r="G8810"/>
      <c r="H8810"/>
      <c r="I8810"/>
      <c r="J8810"/>
      <c r="K8810" s="13"/>
      <c r="L8810" s="13">
        <f>dados!I8725/100</f>
        <v>0.13449999999999998</v>
      </c>
      <c r="M8810" s="13">
        <f>dados!J8725/100</f>
        <v>0.252</v>
      </c>
      <c r="N8810" s="13">
        <f>dados!K8725/100</f>
        <v>0.18</v>
      </c>
      <c r="O8810" s="13">
        <f>dados!L8725/100</f>
        <v>0</v>
      </c>
      <c r="P8810" s="12" t="str">
        <f>LEFT(Tabela2[[#This Row],[Código]],2)</f>
        <v>85</v>
      </c>
    </row>
    <row r="8811" spans="2:16" ht="15" customHeight="1" x14ac:dyDescent="0.25">
      <c r="B8811" s="31" t="str">
        <f>IF(Tabela2[[#This Row],[Tipo]] = 0,LOOKUP(Tabela2[[#This Row],[RESUMO]],Tabela3[Grupo],Tabela3[Meus produtos]),VLOOKUP(Tabela2[[#This Row],[Código]],Tabela4[[Código NBS/LC116]:[Meus serviços]],3,0))</f>
        <v>Não</v>
      </c>
      <c r="C8811" t="str">
        <f>IF(E8811=0,TEXT(dados!A8726,"00000000"),IF(E8811=2,TEXT(dados!A8726,"0000"),TEXT(dados!A8726,"#")))</f>
        <v>85176221</v>
      </c>
      <c r="D8811" t="str">
        <f>IF(dados!B8726=0,"",dados!B8726)</f>
        <v/>
      </c>
      <c r="E8811">
        <f>dados!C8726</f>
        <v>0</v>
      </c>
      <c r="F8811" t="str">
        <f>dados!D8726</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11"/>
      <c r="H8811"/>
      <c r="I8811"/>
      <c r="J8811"/>
      <c r="K8811" s="13"/>
      <c r="L8811" s="13">
        <f>dados!I8726/100</f>
        <v>0.16469999999999999</v>
      </c>
      <c r="M8811" s="13">
        <f>dados!J8726/100</f>
        <v>0.2316</v>
      </c>
      <c r="N8811" s="13">
        <f>dados!K8726/100</f>
        <v>0.18</v>
      </c>
      <c r="O8811" s="13">
        <f>dados!L8726/100</f>
        <v>0</v>
      </c>
      <c r="P8811" s="12" t="str">
        <f>LEFT(Tabela2[[#This Row],[Código]],2)</f>
        <v>85</v>
      </c>
    </row>
    <row r="8812" spans="2:16" ht="15" customHeight="1" x14ac:dyDescent="0.25">
      <c r="B8812" s="31" t="str">
        <f>IF(Tabela2[[#This Row],[Tipo]] = 0,LOOKUP(Tabela2[[#This Row],[RESUMO]],Tabela3[Grupo],Tabela3[Meus produtos]),VLOOKUP(Tabela2[[#This Row],[Código]],Tabela4[[Código NBS/LC116]:[Meus serviços]],3,0))</f>
        <v>Não</v>
      </c>
      <c r="C8812" t="str">
        <f>IF(E8812=0,TEXT(dados!A8727,"00000000"),IF(E8812=2,TEXT(dados!A8727,"0000"),TEXT(dados!A8727,"#")))</f>
        <v>85176229</v>
      </c>
      <c r="D8812" t="str">
        <f>IF(dados!B8727=0,"",dados!B8727)</f>
        <v/>
      </c>
      <c r="E8812">
        <f>dados!C8727</f>
        <v>0</v>
      </c>
      <c r="F8812" t="str">
        <f>dados!D8727</f>
        <v>Outros centrais automat.comut.linha telef.</v>
      </c>
      <c r="G8812"/>
      <c r="H8812"/>
      <c r="I8812"/>
      <c r="J8812"/>
      <c r="K8812" s="13"/>
      <c r="L8812" s="13">
        <f>dados!I8727/100</f>
        <v>0.22329999999999997</v>
      </c>
      <c r="M8812" s="13">
        <f>dados!J8727/100</f>
        <v>0.38119999999999998</v>
      </c>
      <c r="N8812" s="13">
        <f>dados!K8727/100</f>
        <v>0.18</v>
      </c>
      <c r="O8812" s="13">
        <f>dados!L8727/100</f>
        <v>0</v>
      </c>
      <c r="P8812" s="12" t="str">
        <f>LEFT(Tabela2[[#This Row],[Código]],2)</f>
        <v>85</v>
      </c>
    </row>
    <row r="8813" spans="2:16" ht="15" customHeight="1" x14ac:dyDescent="0.25">
      <c r="B8813" s="31" t="str">
        <f>IF(Tabela2[[#This Row],[Tipo]] = 0,LOOKUP(Tabela2[[#This Row],[RESUMO]],Tabela3[Grupo],Tabela3[Meus produtos]),VLOOKUP(Tabela2[[#This Row],[Código]],Tabela4[[Código NBS/LC116]:[Meus serviços]],3,0))</f>
        <v>Não</v>
      </c>
      <c r="C8813" t="str">
        <f>IF(E8813=0,TEXT(dados!A8728,"00000000"),IF(E8813=2,TEXT(dados!A8728,"0000"),TEXT(dados!A8728,"#")))</f>
        <v>85176234</v>
      </c>
      <c r="D8813" t="str">
        <f>IF(dados!B8728=0,"",dados!B8728)</f>
        <v/>
      </c>
      <c r="E8813">
        <f>dados!C8728</f>
        <v>0</v>
      </c>
      <c r="F8813" t="str">
        <f>dados!D8728</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13"/>
      <c r="H8813"/>
      <c r="I8813"/>
      <c r="J8813"/>
      <c r="K8813" s="13"/>
      <c r="L8813" s="13">
        <f>dados!I8728/100</f>
        <v>0.16469999999999999</v>
      </c>
      <c r="M8813" s="13">
        <f>dados!J8728/100</f>
        <v>0.2316</v>
      </c>
      <c r="N8813" s="13">
        <f>dados!K8728/100</f>
        <v>0.18</v>
      </c>
      <c r="O8813" s="13">
        <f>dados!L8728/100</f>
        <v>0</v>
      </c>
      <c r="P8813" s="12" t="str">
        <f>LEFT(Tabela2[[#This Row],[Código]],2)</f>
        <v>85</v>
      </c>
    </row>
    <row r="8814" spans="2:16" ht="15" customHeight="1" x14ac:dyDescent="0.25">
      <c r="B8814" s="31" t="str">
        <f>IF(Tabela2[[#This Row],[Tipo]] = 0,LOOKUP(Tabela2[[#This Row],[RESUMO]],Tabela3[Grupo],Tabela3[Meus produtos]),VLOOKUP(Tabela2[[#This Row],[Código]],Tabela4[[Código NBS/LC116]:[Meus serviços]],3,0))</f>
        <v>Não</v>
      </c>
      <c r="C8814" t="str">
        <f>IF(E8814=0,TEXT(dados!A8729,"00000000"),IF(E8814=2,TEXT(dados!A8729,"0000"),TEXT(dados!A8729,"#")))</f>
        <v>85176239</v>
      </c>
      <c r="D8814" t="str">
        <f>IF(dados!B8729=0,"",dados!B8729)</f>
        <v/>
      </c>
      <c r="E8814">
        <f>dados!C8729</f>
        <v>0</v>
      </c>
      <c r="F8814" t="str">
        <f>dados!D8729</f>
        <v>Outs.apars.eletr.de comutacao p/telefonia/ telegrafia</v>
      </c>
      <c r="G8814"/>
      <c r="H8814"/>
      <c r="I8814"/>
      <c r="J8814"/>
      <c r="K8814" s="13"/>
      <c r="L8814" s="13">
        <f>dados!I8729/100</f>
        <v>0.15049999999999999</v>
      </c>
      <c r="M8814" s="13">
        <f>dados!J8729/100</f>
        <v>0.1953</v>
      </c>
      <c r="N8814" s="13">
        <f>dados!K8729/100</f>
        <v>0.18</v>
      </c>
      <c r="O8814" s="13">
        <f>dados!L8729/100</f>
        <v>0</v>
      </c>
      <c r="P8814" s="12" t="str">
        <f>LEFT(Tabela2[[#This Row],[Código]],2)</f>
        <v>85</v>
      </c>
    </row>
    <row r="8815" spans="2:16" ht="15" customHeight="1" x14ac:dyDescent="0.25">
      <c r="B8815" s="31" t="str">
        <f>IF(Tabela2[[#This Row],[Tipo]] = 0,LOOKUP(Tabela2[[#This Row],[RESUMO]],Tabela3[Grupo],Tabela3[Meus produtos]),VLOOKUP(Tabela2[[#This Row],[Código]],Tabela4[[Código NBS/LC116]:[Meus serviços]],3,0))</f>
        <v>Não</v>
      </c>
      <c r="C8815" t="str">
        <f>IF(E8815=0,TEXT(dados!A8730,"00000000"),IF(E8815=2,TEXT(dados!A8730,"0000"),TEXT(dados!A8730,"#")))</f>
        <v>85176241</v>
      </c>
      <c r="D8815" t="str">
        <f>IF(dados!B8730=0,"",dados!B8730)</f>
        <v/>
      </c>
      <c r="E8815">
        <f>dados!C8730</f>
        <v>0</v>
      </c>
      <c r="F8815" t="str">
        <f>dados!D8730</f>
        <v>Roteadores digitais, em redes com ou sem fio com capacidade de conexao sem fio</v>
      </c>
      <c r="G8815"/>
      <c r="H8815"/>
      <c r="I8815"/>
      <c r="J8815"/>
      <c r="K8815" s="13"/>
      <c r="L8815" s="13">
        <f>dados!I8730/100</f>
        <v>0.17879999999999999</v>
      </c>
      <c r="M8815" s="13">
        <f>dados!J8730/100</f>
        <v>0.2457</v>
      </c>
      <c r="N8815" s="13">
        <f>dados!K8730/100</f>
        <v>0.18</v>
      </c>
      <c r="O8815" s="13">
        <f>dados!L8730/100</f>
        <v>0</v>
      </c>
      <c r="P8815" s="12" t="str">
        <f>LEFT(Tabela2[[#This Row],[Código]],2)</f>
        <v>85</v>
      </c>
    </row>
    <row r="8816" spans="2:16" ht="15" customHeight="1" x14ac:dyDescent="0.25">
      <c r="B8816" s="31" t="str">
        <f>IF(Tabela2[[#This Row],[Tipo]] = 0,LOOKUP(Tabela2[[#This Row],[RESUMO]],Tabela3[Grupo],Tabela3[Meus produtos]),VLOOKUP(Tabela2[[#This Row],[Código]],Tabela4[[Código NBS/LC116]:[Meus serviços]],3,0))</f>
        <v>Não</v>
      </c>
      <c r="C8816" t="str">
        <f>IF(E8816=0,TEXT(dados!A8731,"00000000"),IF(E8816=2,TEXT(dados!A8731,"0000"),TEXT(dados!A8731,"#")))</f>
        <v>85176249</v>
      </c>
      <c r="D8816" t="str">
        <f>IF(dados!B8731=0,"",dados!B8731)</f>
        <v/>
      </c>
      <c r="E8816">
        <f>dados!C8731</f>
        <v>0</v>
      </c>
      <c r="F8816" t="str">
        <f>dados!D8731</f>
        <v>Outros roteadores digitais, em redes com ou sem fio</v>
      </c>
      <c r="G8816"/>
      <c r="H8816"/>
      <c r="I8816"/>
      <c r="J8816"/>
      <c r="K8816" s="13"/>
      <c r="L8816" s="13">
        <f>dados!I8731/100</f>
        <v>0.16469999999999999</v>
      </c>
      <c r="M8816" s="13">
        <f>dados!J8731/100</f>
        <v>0.21780000000000002</v>
      </c>
      <c r="N8816" s="13">
        <f>dados!K8731/100</f>
        <v>0.18</v>
      </c>
      <c r="O8816" s="13">
        <f>dados!L8731/100</f>
        <v>0</v>
      </c>
      <c r="P8816" s="12" t="str">
        <f>LEFT(Tabela2[[#This Row],[Código]],2)</f>
        <v>85</v>
      </c>
    </row>
    <row r="8817" spans="2:16" ht="15" customHeight="1" x14ac:dyDescent="0.25">
      <c r="B8817" s="31" t="str">
        <f>IF(Tabela2[[#This Row],[Tipo]] = 0,LOOKUP(Tabela2[[#This Row],[RESUMO]],Tabela3[Grupo],Tabela3[Meus produtos]),VLOOKUP(Tabela2[[#This Row],[Código]],Tabela4[[Código NBS/LC116]:[Meus serviços]],3,0))</f>
        <v>Não</v>
      </c>
      <c r="C8817" t="str">
        <f>IF(E8817=0,TEXT(dados!A8732,"00000000"),IF(E8817=2,TEXT(dados!A8732,"0000"),TEXT(dados!A8732,"#")))</f>
        <v>85176251</v>
      </c>
      <c r="D8817" t="str">
        <f>IF(dados!B8732=0,"",dados!B8732)</f>
        <v/>
      </c>
      <c r="E8817">
        <f>dados!C8732</f>
        <v>0</v>
      </c>
      <c r="F8817" t="str">
        <f>dados!D8732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17"/>
      <c r="H8817"/>
      <c r="I8817"/>
      <c r="J8817"/>
      <c r="K8817" s="13"/>
      <c r="L8817" s="13">
        <f>dados!I8732/100</f>
        <v>0.16469999999999999</v>
      </c>
      <c r="M8817" s="13">
        <f>dados!J8732/100</f>
        <v>0.2145</v>
      </c>
      <c r="N8817" s="13">
        <f>dados!K8732/100</f>
        <v>0.18</v>
      </c>
      <c r="O8817" s="13">
        <f>dados!L8732/100</f>
        <v>0</v>
      </c>
      <c r="P8817" s="12" t="str">
        <f>LEFT(Tabela2[[#This Row],[Código]],2)</f>
        <v>85</v>
      </c>
    </row>
    <row r="8818" spans="2:16" ht="15" customHeight="1" x14ac:dyDescent="0.25">
      <c r="B8818" s="31" t="str">
        <f>IF(Tabela2[[#This Row],[Tipo]] = 0,LOOKUP(Tabela2[[#This Row],[RESUMO]],Tabela3[Grupo],Tabela3[Meus produtos]),VLOOKUP(Tabela2[[#This Row],[Código]],Tabela4[[Código NBS/LC116]:[Meus serviços]],3,0))</f>
        <v>Não</v>
      </c>
      <c r="C8818" t="str">
        <f>IF(E8818=0,TEXT(dados!A8733,"00000000"),IF(E8818=2,TEXT(dados!A8733,"0000"),TEXT(dados!A8733,"#")))</f>
        <v>85176252</v>
      </c>
      <c r="D8818" t="str">
        <f>IF(dados!B8733=0,"",dados!B8733)</f>
        <v/>
      </c>
      <c r="E8818">
        <f>dados!C8733</f>
        <v>0</v>
      </c>
      <c r="F8818" t="str">
        <f>dados!D8733</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18"/>
      <c r="H8818"/>
      <c r="I8818"/>
      <c r="J8818"/>
      <c r="K8818" s="13"/>
      <c r="L8818" s="13">
        <f>dados!I8733/100</f>
        <v>0.16469999999999999</v>
      </c>
      <c r="M8818" s="13">
        <f>dados!J8733/100</f>
        <v>0.2145</v>
      </c>
      <c r="N8818" s="13">
        <f>dados!K8733/100</f>
        <v>0.18</v>
      </c>
      <c r="O8818" s="13">
        <f>dados!L8733/100</f>
        <v>0</v>
      </c>
      <c r="P8818" s="12" t="str">
        <f>LEFT(Tabela2[[#This Row],[Código]],2)</f>
        <v>85</v>
      </c>
    </row>
    <row r="8819" spans="2:16" ht="15" customHeight="1" x14ac:dyDescent="0.25">
      <c r="B8819" s="31" t="str">
        <f>IF(Tabela2[[#This Row],[Tipo]] = 0,LOOKUP(Tabela2[[#This Row],[RESUMO]],Tabela3[Grupo],Tabela3[Meus produtos]),VLOOKUP(Tabela2[[#This Row],[Código]],Tabela4[[Código NBS/LC116]:[Meus serviços]],3,0))</f>
        <v>Não</v>
      </c>
      <c r="C8819" t="str">
        <f>IF(E8819=0,TEXT(dados!A8734,"00000000"),IF(E8819=2,TEXT(dados!A8734,"0000"),TEXT(dados!A8734,"#")))</f>
        <v>85176253</v>
      </c>
      <c r="D8819" t="str">
        <f>IF(dados!B8734=0,"",dados!B8734)</f>
        <v/>
      </c>
      <c r="E8819">
        <f>dados!C8734</f>
        <v>0</v>
      </c>
      <c r="F8819" t="str">
        <f>dados!D8734</f>
        <v>Terminais de texto que operem com codigo de transmissao baudot, providos de teclado alfanumerico e visor (display), mesmo com telefone incorporado</v>
      </c>
      <c r="G8819"/>
      <c r="H8819"/>
      <c r="I8819"/>
      <c r="J8819"/>
      <c r="K8819" s="13"/>
      <c r="L8819" s="13">
        <f>dados!I8734/100</f>
        <v>0.16469999999999999</v>
      </c>
      <c r="M8819" s="13">
        <f>dados!J8734/100</f>
        <v>0.18469999999999998</v>
      </c>
      <c r="N8819" s="13">
        <f>dados!K8734/100</f>
        <v>0.18</v>
      </c>
      <c r="O8819" s="13">
        <f>dados!L8734/100</f>
        <v>0</v>
      </c>
      <c r="P8819" s="12" t="str">
        <f>LEFT(Tabela2[[#This Row],[Código]],2)</f>
        <v>85</v>
      </c>
    </row>
    <row r="8820" spans="2:16" ht="15" customHeight="1" x14ac:dyDescent="0.25">
      <c r="B8820" s="31" t="str">
        <f>IF(Tabela2[[#This Row],[Tipo]] = 0,LOOKUP(Tabela2[[#This Row],[RESUMO]],Tabela3[Grupo],Tabela3[Meus produtos]),VLOOKUP(Tabela2[[#This Row],[Código]],Tabela4[[Código NBS/LC116]:[Meus serviços]],3,0))</f>
        <v>Não</v>
      </c>
      <c r="C8820" t="str">
        <f>IF(E8820=0,TEXT(dados!A8735,"00000000"),IF(E8820=2,TEXT(dados!A8735,"0000"),TEXT(dados!A8735,"#")))</f>
        <v>85176254</v>
      </c>
      <c r="D8820" t="str">
        <f>IF(dados!B8735=0,"",dados!B8735)</f>
        <v/>
      </c>
      <c r="E8820">
        <f>dados!C8735</f>
        <v>0</v>
      </c>
      <c r="F8820" t="str">
        <f>dados!D8735</f>
        <v>Distribuidores de conexoes para redes (hubs)</v>
      </c>
      <c r="G8820"/>
      <c r="H8820"/>
      <c r="I8820"/>
      <c r="J8820"/>
      <c r="K8820" s="13"/>
      <c r="L8820" s="13">
        <f>dados!I8735/100</f>
        <v>0.16289999999999999</v>
      </c>
      <c r="M8820" s="13">
        <f>dados!J8735/100</f>
        <v>0.2109</v>
      </c>
      <c r="N8820" s="13">
        <f>dados!K8735/100</f>
        <v>0.18</v>
      </c>
      <c r="O8820" s="13">
        <f>dados!L8735/100</f>
        <v>0</v>
      </c>
      <c r="P8820" s="12" t="str">
        <f>LEFT(Tabela2[[#This Row],[Código]],2)</f>
        <v>85</v>
      </c>
    </row>
    <row r="8821" spans="2:16" ht="15" customHeight="1" x14ac:dyDescent="0.25">
      <c r="B8821" s="31" t="str">
        <f>IF(Tabela2[[#This Row],[Tipo]] = 0,LOOKUP(Tabela2[[#This Row],[RESUMO]],Tabela3[Grupo],Tabela3[Meus produtos]),VLOOKUP(Tabela2[[#This Row],[Código]],Tabela4[[Código NBS/LC116]:[Meus serviços]],3,0))</f>
        <v>Não</v>
      </c>
      <c r="C8821" t="str">
        <f>IF(E8821=0,TEXT(dados!A8736,"00000000"),IF(E8821=2,TEXT(dados!A8736,"0000"),TEXT(dados!A8736,"#")))</f>
        <v>85176255</v>
      </c>
      <c r="D8821" t="str">
        <f>IF(dados!B8736=0,"",dados!B8736)</f>
        <v/>
      </c>
      <c r="E8821">
        <f>dados!C8736</f>
        <v>0</v>
      </c>
      <c r="F8821" t="str">
        <f>dados!D8736</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21"/>
      <c r="H8821"/>
      <c r="I8821"/>
      <c r="J8821"/>
      <c r="K8821" s="13"/>
      <c r="L8821" s="13">
        <f>dados!I8736/100</f>
        <v>0.16690000000000002</v>
      </c>
      <c r="M8821" s="13">
        <f>dados!J8736/100</f>
        <v>0.23100000000000001</v>
      </c>
      <c r="N8821" s="13">
        <f>dados!K8736/100</f>
        <v>0.18</v>
      </c>
      <c r="O8821" s="13">
        <f>dados!L8736/100</f>
        <v>0</v>
      </c>
      <c r="P8821" s="12" t="str">
        <f>LEFT(Tabela2[[#This Row],[Código]],2)</f>
        <v>85</v>
      </c>
    </row>
    <row r="8822" spans="2:16" ht="15" customHeight="1" x14ac:dyDescent="0.25">
      <c r="B8822" s="31" t="str">
        <f>IF(Tabela2[[#This Row],[Tipo]] = 0,LOOKUP(Tabela2[[#This Row],[RESUMO]],Tabela3[Grupo],Tabela3[Meus produtos]),VLOOKUP(Tabela2[[#This Row],[Código]],Tabela4[[Código NBS/LC116]:[Meus serviços]],3,0))</f>
        <v>Não</v>
      </c>
      <c r="C8822" t="str">
        <f>IF(E8822=0,TEXT(dados!A8737,"00000000"),IF(E8822=2,TEXT(dados!A8737,"0000"),TEXT(dados!A8737,"#")))</f>
        <v>85176255</v>
      </c>
      <c r="D8822">
        <f>IF(dados!B8737=0,"",dados!B8737)</f>
        <v>1</v>
      </c>
      <c r="E8822">
        <f>dados!C8737</f>
        <v>0</v>
      </c>
      <c r="F8822" t="str">
        <f>dados!D8737</f>
        <v xml:space="preserve"> Para comunicacao de dados via televisao a cabo cable modem </v>
      </c>
      <c r="G8822"/>
      <c r="H8822"/>
      <c r="I8822"/>
      <c r="J8822"/>
      <c r="K8822" s="13"/>
      <c r="L8822" s="13">
        <f>dados!I8737/100</f>
        <v>0.17620000000000002</v>
      </c>
      <c r="M8822" s="13">
        <f>dados!J8737/100</f>
        <v>0.24030000000000001</v>
      </c>
      <c r="N8822" s="13">
        <f>dados!K8737/100</f>
        <v>0.18</v>
      </c>
      <c r="O8822" s="13">
        <f>dados!L8737/100</f>
        <v>0</v>
      </c>
      <c r="P8822" s="12" t="str">
        <f>LEFT(Tabela2[[#This Row],[Código]],2)</f>
        <v>85</v>
      </c>
    </row>
    <row r="8823" spans="2:16" ht="15" customHeight="1" x14ac:dyDescent="0.25">
      <c r="B8823" s="31" t="str">
        <f>IF(Tabela2[[#This Row],[Tipo]] = 0,LOOKUP(Tabela2[[#This Row],[RESUMO]],Tabela3[Grupo],Tabela3[Meus produtos]),VLOOKUP(Tabela2[[#This Row],[Código]],Tabela4[[Código NBS/LC116]:[Meus serviços]],3,0))</f>
        <v>Não</v>
      </c>
      <c r="C8823" t="str">
        <f>IF(E8823=0,TEXT(dados!A8738,"00000000"),IF(E8823=2,TEXT(dados!A8738,"0000"),TEXT(dados!A8738,"#")))</f>
        <v>85176256</v>
      </c>
      <c r="D8823" t="str">
        <f>IF(dados!B8738=0,"",dados!B8738)</f>
        <v/>
      </c>
      <c r="E8823">
        <f>dados!C8738</f>
        <v>0</v>
      </c>
      <c r="F8823" t="str">
        <f>dados!D8738</f>
        <v>Maquinas aparelhos e materiais eletricos e suas partes aparelhos de gravacao ou de reproducao de som aparelhos de gravacao ou de reproducao de imagens e de som em televisao e suas partes e acessorios aparelhos telefonicos incluindo os telefones para redes</v>
      </c>
      <c r="G8823"/>
      <c r="H8823"/>
      <c r="I8823"/>
      <c r="J8823"/>
      <c r="K8823" s="13"/>
      <c r="L8823" s="13">
        <f>dados!I8738/100</f>
        <v>0.16539999999999999</v>
      </c>
      <c r="M8823" s="13">
        <f>dados!J8738/100</f>
        <v>0.24210000000000001</v>
      </c>
      <c r="N8823" s="13">
        <f>dados!K8738/100</f>
        <v>0.18</v>
      </c>
      <c r="O8823" s="13">
        <f>dados!L8738/100</f>
        <v>0</v>
      </c>
      <c r="P8823" s="12" t="str">
        <f>LEFT(Tabela2[[#This Row],[Código]],2)</f>
        <v>85</v>
      </c>
    </row>
    <row r="8824" spans="2:16" ht="15" customHeight="1" x14ac:dyDescent="0.25">
      <c r="B8824" s="31" t="str">
        <f>IF(Tabela2[[#This Row],[Tipo]] = 0,LOOKUP(Tabela2[[#This Row],[RESUMO]],Tabela3[Grupo],Tabela3[Meus produtos]),VLOOKUP(Tabela2[[#This Row],[Código]],Tabela4[[Código NBS/LC116]:[Meus serviços]],3,0))</f>
        <v>Não</v>
      </c>
      <c r="C8824" t="str">
        <f>IF(E8824=0,TEXT(dados!A8739,"00000000"),IF(E8824=2,TEXT(dados!A8739,"0000"),TEXT(dados!A8739,"#")))</f>
        <v>85176259</v>
      </c>
      <c r="D8824" t="str">
        <f>IF(dados!B8739=0,"",dados!B8739)</f>
        <v/>
      </c>
      <c r="E8824">
        <f>dados!C8739</f>
        <v>0</v>
      </c>
      <c r="F8824" t="str">
        <f>dados!D8739</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24"/>
      <c r="H8824"/>
      <c r="I8824"/>
      <c r="J8824"/>
      <c r="K8824" s="13"/>
      <c r="L8824" s="13">
        <f>dados!I8739/100</f>
        <v>0.17879999999999999</v>
      </c>
      <c r="M8824" s="13">
        <f>dados!J8739/100</f>
        <v>0.2555</v>
      </c>
      <c r="N8824" s="13">
        <f>dados!K8739/100</f>
        <v>0.18</v>
      </c>
      <c r="O8824" s="13">
        <f>dados!L8739/100</f>
        <v>0</v>
      </c>
      <c r="P8824" s="12" t="str">
        <f>LEFT(Tabela2[[#This Row],[Código]],2)</f>
        <v>85</v>
      </c>
    </row>
    <row r="8825" spans="2:16" ht="15" customHeight="1" x14ac:dyDescent="0.25">
      <c r="B8825" s="31" t="str">
        <f>IF(Tabela2[[#This Row],[Tipo]] = 0,LOOKUP(Tabela2[[#This Row],[RESUMO]],Tabela3[Grupo],Tabela3[Meus produtos]),VLOOKUP(Tabela2[[#This Row],[Código]],Tabela4[[Código NBS/LC116]:[Meus serviços]],3,0))</f>
        <v>Não</v>
      </c>
      <c r="C8825" t="str">
        <f>IF(E8825=0,TEXT(dados!A8740,"00000000"),IF(E8825=2,TEXT(dados!A8740,"0000"),TEXT(dados!A8740,"#")))</f>
        <v>85176262</v>
      </c>
      <c r="D8825" t="str">
        <f>IF(dados!B8740=0,"",dados!B8740)</f>
        <v/>
      </c>
      <c r="E8825">
        <f>dados!C8740</f>
        <v>0</v>
      </c>
      <c r="F8825" t="str">
        <f>dados!D8740</f>
        <v>Aparelhos emissores com receptor incorporado de tecnologia celular</v>
      </c>
      <c r="G8825"/>
      <c r="H8825"/>
      <c r="I8825"/>
      <c r="J8825"/>
      <c r="K8825" s="13"/>
      <c r="L8825" s="13">
        <f>dados!I8740/100</f>
        <v>0.26489999999999997</v>
      </c>
      <c r="M8825" s="13">
        <f>dados!J8740/100</f>
        <v>0.38240000000000002</v>
      </c>
      <c r="N8825" s="13">
        <f>dados!K8740/100</f>
        <v>0.18</v>
      </c>
      <c r="O8825" s="13">
        <f>dados!L8740/100</f>
        <v>0</v>
      </c>
      <c r="P8825" s="12" t="str">
        <f>LEFT(Tabela2[[#This Row],[Código]],2)</f>
        <v>85</v>
      </c>
    </row>
    <row r="8826" spans="2:16" ht="15" customHeight="1" x14ac:dyDescent="0.25">
      <c r="B8826" s="31" t="str">
        <f>IF(Tabela2[[#This Row],[Tipo]] = 0,LOOKUP(Tabela2[[#This Row],[RESUMO]],Tabela3[Grupo],Tabela3[Meus produtos]),VLOOKUP(Tabela2[[#This Row],[Código]],Tabela4[[Código NBS/LC116]:[Meus serviços]],3,0))</f>
        <v>Não</v>
      </c>
      <c r="C8826" t="str">
        <f>IF(E8826=0,TEXT(dados!A8741,"00000000"),IF(E8826=2,TEXT(dados!A8741,"0000"),TEXT(dados!A8741,"#")))</f>
        <v>85176264</v>
      </c>
      <c r="D8826" t="str">
        <f>IF(dados!B8741=0,"",dados!B8741)</f>
        <v/>
      </c>
      <c r="E8826">
        <f>dados!C8741</f>
        <v>0</v>
      </c>
      <c r="F8826" t="str">
        <f>dados!D8741</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26"/>
      <c r="H8826"/>
      <c r="I8826"/>
      <c r="J8826"/>
      <c r="K8826" s="13"/>
      <c r="L8826" s="13">
        <f>dados!I8741/100</f>
        <v>0.16469999999999999</v>
      </c>
      <c r="M8826" s="13">
        <f>dados!J8741/100</f>
        <v>0.18469999999999998</v>
      </c>
      <c r="N8826" s="13">
        <f>dados!K8741/100</f>
        <v>0.18</v>
      </c>
      <c r="O8826" s="13">
        <f>dados!L8741/100</f>
        <v>0</v>
      </c>
      <c r="P8826" s="12" t="str">
        <f>LEFT(Tabela2[[#This Row],[Código]],2)</f>
        <v>85</v>
      </c>
    </row>
    <row r="8827" spans="2:16" ht="15" customHeight="1" x14ac:dyDescent="0.25">
      <c r="B8827" s="31" t="str">
        <f>IF(Tabela2[[#This Row],[Tipo]] = 0,LOOKUP(Tabela2[[#This Row],[RESUMO]],Tabela3[Grupo],Tabela3[Meus produtos]),VLOOKUP(Tabela2[[#This Row],[Código]],Tabela4[[Código NBS/LC116]:[Meus serviços]],3,0))</f>
        <v>Não</v>
      </c>
      <c r="C8827" t="str">
        <f>IF(E8827=0,TEXT(dados!A8742,"00000000"),IF(E8827=2,TEXT(dados!A8742,"0000"),TEXT(dados!A8742,"#")))</f>
        <v>85176265</v>
      </c>
      <c r="D8827" t="str">
        <f>IF(dados!B8742=0,"",dados!B8742)</f>
        <v/>
      </c>
      <c r="E8827">
        <f>dados!C8742</f>
        <v>0</v>
      </c>
      <c r="F8827" t="str">
        <f>dados!D8742</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27"/>
      <c r="H8827"/>
      <c r="I8827"/>
      <c r="J8827"/>
      <c r="K8827" s="13"/>
      <c r="L8827" s="13">
        <f>dados!I8742/100</f>
        <v>0.16469999999999999</v>
      </c>
      <c r="M8827" s="13">
        <f>dados!J8742/100</f>
        <v>0.2316</v>
      </c>
      <c r="N8827" s="13">
        <f>dados!K8742/100</f>
        <v>0.18</v>
      </c>
      <c r="O8827" s="13">
        <f>dados!L8742/100</f>
        <v>0</v>
      </c>
      <c r="P8827" s="12" t="str">
        <f>LEFT(Tabela2[[#This Row],[Código]],2)</f>
        <v>85</v>
      </c>
    </row>
    <row r="8828" spans="2:16" ht="15" customHeight="1" x14ac:dyDescent="0.25">
      <c r="B8828" s="31" t="str">
        <f>IF(Tabela2[[#This Row],[Tipo]] = 0,LOOKUP(Tabela2[[#This Row],[RESUMO]],Tabela3[Grupo],Tabela3[Meus produtos]),VLOOKUP(Tabela2[[#This Row],[Código]],Tabela4[[Código NBS/LC116]:[Meus serviços]],3,0))</f>
        <v>Não</v>
      </c>
      <c r="C8828" t="str">
        <f>IF(E8828=0,TEXT(dados!A8743,"00000000"),IF(E8828=2,TEXT(dados!A8743,"0000"),TEXT(dados!A8743,"#")))</f>
        <v>85176272</v>
      </c>
      <c r="D8828" t="str">
        <f>IF(dados!B8743=0,"",dados!B8743)</f>
        <v/>
      </c>
      <c r="E8828">
        <f>dados!C8743</f>
        <v>0</v>
      </c>
      <c r="F8828" t="str">
        <f>dados!D8743</f>
        <v>Outros aparelhos emissores com receptor incorporado, digitais de frequencia inferior a 15ghz e de taxa de transmissao inferior ou igual a 34mbits/s, exceto os de sistema bidirecional de radiomensagens de taxa de transmissao inferior ou igual a 112kbits/s</v>
      </c>
      <c r="G8828"/>
      <c r="H8828"/>
      <c r="I8828"/>
      <c r="J8828"/>
      <c r="K8828" s="13"/>
      <c r="L8828" s="13">
        <f>dados!I8743/100</f>
        <v>0.17879999999999999</v>
      </c>
      <c r="M8828" s="13">
        <f>dados!J8743/100</f>
        <v>0.24160000000000001</v>
      </c>
      <c r="N8828" s="13">
        <f>dados!K8743/100</f>
        <v>0.18</v>
      </c>
      <c r="O8828" s="13">
        <f>dados!L8743/100</f>
        <v>0</v>
      </c>
      <c r="P8828" s="12" t="str">
        <f>LEFT(Tabela2[[#This Row],[Código]],2)</f>
        <v>85</v>
      </c>
    </row>
    <row r="8829" spans="2:16" ht="15" customHeight="1" x14ac:dyDescent="0.25">
      <c r="B8829" s="31" t="str">
        <f>IF(Tabela2[[#This Row],[Tipo]] = 0,LOOKUP(Tabela2[[#This Row],[RESUMO]],Tabela3[Grupo],Tabela3[Meus produtos]),VLOOKUP(Tabela2[[#This Row],[Código]],Tabela4[[Código NBS/LC116]:[Meus serviços]],3,0))</f>
        <v>Não</v>
      </c>
      <c r="C8829" t="str">
        <f>IF(E8829=0,TEXT(dados!A8744,"00000000"),IF(E8829=2,TEXT(dados!A8744,"0000"),TEXT(dados!A8744,"#")))</f>
        <v>85176273</v>
      </c>
      <c r="D8829" t="str">
        <f>IF(dados!B8744=0,"",dados!B8744)</f>
        <v/>
      </c>
      <c r="E8829">
        <f>dados!C8744</f>
        <v>0</v>
      </c>
      <c r="F8829" t="str">
        <f>dados!D8744</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29"/>
      <c r="H8829"/>
      <c r="I8829"/>
      <c r="J8829"/>
      <c r="K8829" s="13"/>
      <c r="L8829" s="13">
        <f>dados!I8744/100</f>
        <v>0.16539999999999999</v>
      </c>
      <c r="M8829" s="13">
        <f>dados!J8744/100</f>
        <v>0.24210000000000001</v>
      </c>
      <c r="N8829" s="13">
        <f>dados!K8744/100</f>
        <v>0.18</v>
      </c>
      <c r="O8829" s="13">
        <f>dados!L8744/100</f>
        <v>0</v>
      </c>
      <c r="P8829" s="12" t="str">
        <f>LEFT(Tabela2[[#This Row],[Código]],2)</f>
        <v>85</v>
      </c>
    </row>
    <row r="8830" spans="2:16" ht="15" customHeight="1" x14ac:dyDescent="0.25">
      <c r="B8830" s="31" t="str">
        <f>IF(Tabela2[[#This Row],[Tipo]] = 0,LOOKUP(Tabela2[[#This Row],[RESUMO]],Tabela3[Grupo],Tabela3[Meus produtos]),VLOOKUP(Tabela2[[#This Row],[Código]],Tabela4[[Código NBS/LC116]:[Meus serviços]],3,0))</f>
        <v>Não</v>
      </c>
      <c r="C8830" t="str">
        <f>IF(E8830=0,TEXT(dados!A8745,"00000000"),IF(E8830=2,TEXT(dados!A8745,"0000"),TEXT(dados!A8745,"#")))</f>
        <v>85176277</v>
      </c>
      <c r="D8830" t="str">
        <f>IF(dados!B8745=0,"",dados!B8745)</f>
        <v/>
      </c>
      <c r="E8830">
        <f>dados!C8745</f>
        <v>0</v>
      </c>
      <c r="F8830" t="str">
        <f>dados!D8745</f>
        <v>Outros aparelhos emissores com receptor incorporado, digitais de frequencia inferior a 15ghz</v>
      </c>
      <c r="G8830"/>
      <c r="H8830"/>
      <c r="I8830"/>
      <c r="J8830"/>
      <c r="K8830" s="13"/>
      <c r="L8830" s="13">
        <f>dados!I8745/100</f>
        <v>0.17879999999999999</v>
      </c>
      <c r="M8830" s="13">
        <f>dados!J8745/100</f>
        <v>0.2457</v>
      </c>
      <c r="N8830" s="13">
        <f>dados!K8745/100</f>
        <v>0.18</v>
      </c>
      <c r="O8830" s="13">
        <f>dados!L8745/100</f>
        <v>0</v>
      </c>
      <c r="P8830" s="12" t="str">
        <f>LEFT(Tabela2[[#This Row],[Código]],2)</f>
        <v>85</v>
      </c>
    </row>
    <row r="8831" spans="2:16" ht="15" customHeight="1" x14ac:dyDescent="0.25">
      <c r="B8831" s="31" t="str">
        <f>IF(Tabela2[[#This Row],[Tipo]] = 0,LOOKUP(Tabela2[[#This Row],[RESUMO]],Tabela3[Grupo],Tabela3[Meus produtos]),VLOOKUP(Tabela2[[#This Row],[Código]],Tabela4[[Código NBS/LC116]:[Meus serviços]],3,0))</f>
        <v>Não</v>
      </c>
      <c r="C8831" t="str">
        <f>IF(E8831=0,TEXT(dados!A8746,"00000000"),IF(E8831=2,TEXT(dados!A8746,"0000"),TEXT(dados!A8746,"#")))</f>
        <v>85176278</v>
      </c>
      <c r="D8831" t="str">
        <f>IF(dados!B8746=0,"",dados!B8746)</f>
        <v/>
      </c>
      <c r="E8831">
        <f>dados!C8746</f>
        <v>0</v>
      </c>
      <c r="F8831" t="str">
        <f>dados!D8746</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31"/>
      <c r="H8831"/>
      <c r="I8831"/>
      <c r="J8831"/>
      <c r="K8831" s="13"/>
      <c r="L8831" s="13">
        <f>dados!I8746/100</f>
        <v>0.16469999999999999</v>
      </c>
      <c r="M8831" s="13">
        <f>dados!J8746/100</f>
        <v>0.2316</v>
      </c>
      <c r="N8831" s="13">
        <f>dados!K8746/100</f>
        <v>0.18</v>
      </c>
      <c r="O8831" s="13">
        <f>dados!L8746/100</f>
        <v>0</v>
      </c>
      <c r="P8831" s="12" t="str">
        <f>LEFT(Tabela2[[#This Row],[Código]],2)</f>
        <v>85</v>
      </c>
    </row>
    <row r="8832" spans="2:16" ht="15" customHeight="1" x14ac:dyDescent="0.25">
      <c r="B8832" s="31" t="str">
        <f>IF(Tabela2[[#This Row],[Tipo]] = 0,LOOKUP(Tabela2[[#This Row],[RESUMO]],Tabela3[Grupo],Tabela3[Meus produtos]),VLOOKUP(Tabela2[[#This Row],[Código]],Tabela4[[Código NBS/LC116]:[Meus serviços]],3,0))</f>
        <v>Não</v>
      </c>
      <c r="C8832" t="str">
        <f>IF(E8832=0,TEXT(dados!A8747,"00000000"),IF(E8832=2,TEXT(dados!A8747,"0000"),TEXT(dados!A8747,"#")))</f>
        <v>85176279</v>
      </c>
      <c r="D8832" t="str">
        <f>IF(dados!B8747=0,"",dados!B8747)</f>
        <v/>
      </c>
      <c r="E8832">
        <f>dados!C8747</f>
        <v>0</v>
      </c>
      <c r="F8832" t="str">
        <f>dados!D8747</f>
        <v>Outros aparelhos emissores com receptor incorporado, digitais</v>
      </c>
      <c r="G8832"/>
      <c r="H8832"/>
      <c r="I8832"/>
      <c r="J8832"/>
      <c r="K8832" s="13"/>
      <c r="L8832" s="13">
        <f>dados!I8747/100</f>
        <v>0.17879999999999999</v>
      </c>
      <c r="M8832" s="13">
        <f>dados!J8747/100</f>
        <v>0.2286</v>
      </c>
      <c r="N8832" s="13">
        <f>dados!K8747/100</f>
        <v>0.18</v>
      </c>
      <c r="O8832" s="13">
        <f>dados!L8747/100</f>
        <v>0</v>
      </c>
      <c r="P8832" s="12" t="str">
        <f>LEFT(Tabela2[[#This Row],[Código]],2)</f>
        <v>85</v>
      </c>
    </row>
    <row r="8833" spans="2:16" ht="15" customHeight="1" x14ac:dyDescent="0.25">
      <c r="B8833" s="31" t="str">
        <f>IF(Tabela2[[#This Row],[Tipo]] = 0,LOOKUP(Tabela2[[#This Row],[RESUMO]],Tabela3[Grupo],Tabela3[Meus produtos]),VLOOKUP(Tabela2[[#This Row],[Código]],Tabela4[[Código NBS/LC116]:[Meus serviços]],3,0))</f>
        <v>Não</v>
      </c>
      <c r="C8833" t="str">
        <f>IF(E8833=0,TEXT(dados!A8748,"00000000"),IF(E8833=2,TEXT(dados!A8748,"0000"),TEXT(dados!A8748,"#")))</f>
        <v>85176291</v>
      </c>
      <c r="D8833" t="str">
        <f>IF(dados!B8748=0,"",dados!B8748)</f>
        <v/>
      </c>
      <c r="E8833">
        <f>dados!C8748</f>
        <v>0</v>
      </c>
      <c r="F8833" t="str">
        <f>dados!D8748</f>
        <v>Aparelhos transmissores (emissores)</v>
      </c>
      <c r="G8833"/>
      <c r="H8833"/>
      <c r="I8833"/>
      <c r="J8833"/>
      <c r="K8833" s="13"/>
      <c r="L8833" s="13">
        <f>dados!I8748/100</f>
        <v>0.16469999999999999</v>
      </c>
      <c r="M8833" s="13">
        <f>dados!J8748/100</f>
        <v>0.21780000000000002</v>
      </c>
      <c r="N8833" s="13">
        <f>dados!K8748/100</f>
        <v>0.18</v>
      </c>
      <c r="O8833" s="13">
        <f>dados!L8748/100</f>
        <v>0</v>
      </c>
      <c r="P8833" s="12" t="str">
        <f>LEFT(Tabela2[[#This Row],[Código]],2)</f>
        <v>85</v>
      </c>
    </row>
    <row r="8834" spans="2:16" ht="15" customHeight="1" x14ac:dyDescent="0.25">
      <c r="B8834" s="31" t="str">
        <f>IF(Tabela2[[#This Row],[Tipo]] = 0,LOOKUP(Tabela2[[#This Row],[RESUMO]],Tabela3[Grupo],Tabela3[Meus produtos]),VLOOKUP(Tabela2[[#This Row],[Código]],Tabela4[[Código NBS/LC116]:[Meus serviços]],3,0))</f>
        <v>Não</v>
      </c>
      <c r="C8834" t="str">
        <f>IF(E8834=0,TEXT(dados!A8749,"00000000"),IF(E8834=2,TEXT(dados!A8749,"0000"),TEXT(dados!A8749,"#")))</f>
        <v>85176294</v>
      </c>
      <c r="D8834" t="str">
        <f>IF(dados!B8749=0,"",dados!B8749)</f>
        <v/>
      </c>
      <c r="E8834">
        <f>dados!C8749</f>
        <v>0</v>
      </c>
      <c r="F8834" t="str">
        <f>dados!D8749</f>
        <v>Tradutores (conversores) de protocolos para interconexao de redes (“gateways”)</v>
      </c>
      <c r="G8834"/>
      <c r="H8834"/>
      <c r="I8834"/>
      <c r="J8834"/>
      <c r="K8834" s="13"/>
      <c r="L8834" s="13">
        <f>dados!I8749/100</f>
        <v>0.16469999999999999</v>
      </c>
      <c r="M8834" s="13">
        <f>dados!J8749/100</f>
        <v>0.2316</v>
      </c>
      <c r="N8834" s="13">
        <f>dados!K8749/100</f>
        <v>0.12</v>
      </c>
      <c r="O8834" s="13">
        <f>dados!L8749/100</f>
        <v>0</v>
      </c>
      <c r="P8834" s="12" t="str">
        <f>LEFT(Tabela2[[#This Row],[Código]],2)</f>
        <v>85</v>
      </c>
    </row>
    <row r="8835" spans="2:16" ht="15" customHeight="1" x14ac:dyDescent="0.25">
      <c r="B8835" s="31" t="str">
        <f>IF(Tabela2[[#This Row],[Tipo]] = 0,LOOKUP(Tabela2[[#This Row],[RESUMO]],Tabela3[Grupo],Tabela3[Meus produtos]),VLOOKUP(Tabela2[[#This Row],[Código]],Tabela4[[Código NBS/LC116]:[Meus serviços]],3,0))</f>
        <v>Não</v>
      </c>
      <c r="C8835" t="str">
        <f>IF(E8835=0,TEXT(dados!A8750,"00000000"),IF(E8835=2,TEXT(dados!A8750,"0000"),TEXT(dados!A8750,"#")))</f>
        <v>85176296</v>
      </c>
      <c r="D8835" t="str">
        <f>IF(dados!B8750=0,"",dados!B8750)</f>
        <v/>
      </c>
      <c r="E8835">
        <f>dados!C8750</f>
        <v>0</v>
      </c>
      <c r="F8835" t="str">
        <f>dados!D8750</f>
        <v>Maquinas aparelhos e materiais eletricos e suas partes aparelhos de gravacao ou de reproducao de som aparelhos de gravacao ou de reproducao de imagens e de som em televisao e suas partes e acessorios aparelhos telefonicos incluindo os telefones para redes celulares e para outras redes sem fio outros aparelhos para transmissao ou recepcao de voz imagens ou outros dados incluindo os aparelhos para comunicacao em redes por fio ou redes sem fio tal c</v>
      </c>
      <c r="G8835"/>
      <c r="H8835"/>
      <c r="I8835"/>
      <c r="J8835"/>
      <c r="K8835" s="13"/>
      <c r="L8835" s="13">
        <f>dados!I8750/100</f>
        <v>0.16469999999999999</v>
      </c>
      <c r="M8835" s="13">
        <f>dados!J8750/100</f>
        <v>0.21780000000000002</v>
      </c>
      <c r="N8835" s="13">
        <f>dados!K8750/100</f>
        <v>0.18</v>
      </c>
      <c r="O8835" s="13">
        <f>dados!L8750/100</f>
        <v>0</v>
      </c>
      <c r="P8835" s="12" t="str">
        <f>LEFT(Tabela2[[#This Row],[Código]],2)</f>
        <v>85</v>
      </c>
    </row>
    <row r="8836" spans="2:16" ht="15" customHeight="1" x14ac:dyDescent="0.25">
      <c r="B8836" s="31" t="str">
        <f>IF(Tabela2[[#This Row],[Tipo]] = 0,LOOKUP(Tabela2[[#This Row],[RESUMO]],Tabela3[Grupo],Tabela3[Meus produtos]),VLOOKUP(Tabela2[[#This Row],[Código]],Tabela4[[Código NBS/LC116]:[Meus serviços]],3,0))</f>
        <v>Não</v>
      </c>
      <c r="C8836" t="str">
        <f>IF(E8836=0,TEXT(dados!A8751,"00000000"),IF(E8836=2,TEXT(dados!A8751,"0000"),TEXT(dados!A8751,"#")))</f>
        <v>85176299</v>
      </c>
      <c r="D8836" t="str">
        <f>IF(dados!B8751=0,"",dados!B8751)</f>
        <v/>
      </c>
      <c r="E8836">
        <f>dados!C8751</f>
        <v>0</v>
      </c>
      <c r="F8836" t="str">
        <f>dados!D8751</f>
        <v>Outs.aparelhos de recepcao, conversao e transmissao ou regeneracao de voz, imagens ou outros dados</v>
      </c>
      <c r="G8836"/>
      <c r="H8836"/>
      <c r="I8836"/>
      <c r="J8836"/>
      <c r="K8836" s="13"/>
      <c r="L8836" s="13">
        <f>dados!I8751/100</f>
        <v>0.1736</v>
      </c>
      <c r="M8836" s="13">
        <f>dados!J8751/100</f>
        <v>0.2455</v>
      </c>
      <c r="N8836" s="13">
        <f>dados!K8751/100</f>
        <v>0.18</v>
      </c>
      <c r="O8836" s="13">
        <f>dados!L8751/100</f>
        <v>0</v>
      </c>
      <c r="P8836" s="12" t="str">
        <f>LEFT(Tabela2[[#This Row],[Código]],2)</f>
        <v>85</v>
      </c>
    </row>
    <row r="8837" spans="2:16" ht="15" customHeight="1" x14ac:dyDescent="0.25">
      <c r="B8837" s="31" t="str">
        <f>IF(Tabela2[[#This Row],[Tipo]] = 0,LOOKUP(Tabela2[[#This Row],[RESUMO]],Tabela3[Grupo],Tabela3[Meus produtos]),VLOOKUP(Tabela2[[#This Row],[Código]],Tabela4[[Código NBS/LC116]:[Meus serviços]],3,0))</f>
        <v>Não</v>
      </c>
      <c r="C8837" t="str">
        <f>IF(E8837=0,TEXT(dados!A8752,"00000000"),IF(E8837=2,TEXT(dados!A8752,"0000"),TEXT(dados!A8752,"#")))</f>
        <v>85176299</v>
      </c>
      <c r="D8837">
        <f>IF(dados!B8752=0,"",dados!B8752)</f>
        <v>1</v>
      </c>
      <c r="E8837">
        <f>dados!C8752</f>
        <v>0</v>
      </c>
      <c r="F8837" t="str">
        <f>dados!D8752</f>
        <v>Receptores pessoais de radiomensagens</v>
      </c>
      <c r="G8837"/>
      <c r="H8837"/>
      <c r="I8837"/>
      <c r="J8837"/>
      <c r="K8837" s="13"/>
      <c r="L8837" s="13">
        <f>dados!I8752/100</f>
        <v>0.16469999999999999</v>
      </c>
      <c r="M8837" s="13">
        <f>dados!J8752/100</f>
        <v>0.2366</v>
      </c>
      <c r="N8837" s="13">
        <f>dados!K8752/100</f>
        <v>0.18</v>
      </c>
      <c r="O8837" s="13">
        <f>dados!L8752/100</f>
        <v>0</v>
      </c>
      <c r="P8837" s="12" t="str">
        <f>LEFT(Tabela2[[#This Row],[Código]],2)</f>
        <v>85</v>
      </c>
    </row>
    <row r="8838" spans="2:16" ht="15" customHeight="1" x14ac:dyDescent="0.25">
      <c r="B8838" s="31" t="str">
        <f>IF(Tabela2[[#This Row],[Tipo]] = 0,LOOKUP(Tabela2[[#This Row],[RESUMO]],Tabela3[Grupo],Tabela3[Meus produtos]),VLOOKUP(Tabela2[[#This Row],[Código]],Tabela4[[Código NBS/LC116]:[Meus serviços]],3,0))</f>
        <v>Não</v>
      </c>
      <c r="C8838" t="str">
        <f>IF(E8838=0,TEXT(dados!A8753,"00000000"),IF(E8838=2,TEXT(dados!A8753,"0000"),TEXT(dados!A8753,"#")))</f>
        <v>85176900</v>
      </c>
      <c r="D8838" t="str">
        <f>IF(dados!B8753=0,"",dados!B8753)</f>
        <v/>
      </c>
      <c r="E8838">
        <f>dados!C8753</f>
        <v>0</v>
      </c>
      <c r="F8838" t="str">
        <f>dados!D8753</f>
        <v>Outros aparelhos para transmissao ou recepcao de voz, imagens ou outros dados</v>
      </c>
      <c r="G8838"/>
      <c r="H8838"/>
      <c r="I8838"/>
      <c r="J8838"/>
      <c r="K8838" s="13"/>
      <c r="L8838" s="13">
        <f>dados!I8753/100</f>
        <v>0.16469999999999999</v>
      </c>
      <c r="M8838" s="13">
        <f>dados!J8753/100</f>
        <v>0.22270000000000001</v>
      </c>
      <c r="N8838" s="13">
        <f>dados!K8753/100</f>
        <v>0.18</v>
      </c>
      <c r="O8838" s="13">
        <f>dados!L8753/100</f>
        <v>0</v>
      </c>
      <c r="P8838" s="12" t="str">
        <f>LEFT(Tabela2[[#This Row],[Código]],2)</f>
        <v>85</v>
      </c>
    </row>
    <row r="8839" spans="2:16" ht="15" customHeight="1" x14ac:dyDescent="0.25">
      <c r="B8839" s="31" t="str">
        <f>IF(Tabela2[[#This Row],[Tipo]] = 0,LOOKUP(Tabela2[[#This Row],[RESUMO]],Tabela3[Grupo],Tabela3[Meus produtos]),VLOOKUP(Tabela2[[#This Row],[Código]],Tabela4[[Código NBS/LC116]:[Meus serviços]],3,0))</f>
        <v>Não</v>
      </c>
      <c r="C8839" t="str">
        <f>IF(E8839=0,TEXT(dados!A8754,"00000000"),IF(E8839=2,TEXT(dados!A8754,"0000"),TEXT(dados!A8754,"#")))</f>
        <v>85177110</v>
      </c>
      <c r="D8839" t="str">
        <f>IF(dados!B8754=0,"",dados!B8754)</f>
        <v/>
      </c>
      <c r="E8839">
        <f>dados!C8754</f>
        <v>0</v>
      </c>
      <c r="F8839" t="str">
        <f>dados!D8754</f>
        <v>Maquinas aparelhos e materiais eletricos e suas partes aparelhos de gravacao ou de reproducao de som aparelhos de gravacao ou de reproducao de imagens e de som em televisao e suas partes e acessorios aparelhos telefonicos incluindo os telefones para redes</v>
      </c>
      <c r="G8839"/>
      <c r="H8839"/>
      <c r="I8839"/>
      <c r="J8839"/>
      <c r="K8839" s="13"/>
      <c r="L8839" s="13">
        <f>dados!I8754/100</f>
        <v>0.16600000000000001</v>
      </c>
      <c r="M8839" s="13">
        <f>dados!J8754/100</f>
        <v>0.18600000000000003</v>
      </c>
      <c r="N8839" s="13">
        <f>dados!K8754/100</f>
        <v>0.18</v>
      </c>
      <c r="O8839" s="13">
        <f>dados!L8754/100</f>
        <v>0</v>
      </c>
      <c r="P8839" s="12" t="str">
        <f>LEFT(Tabela2[[#This Row],[Código]],2)</f>
        <v>85</v>
      </c>
    </row>
    <row r="8840" spans="2:16" ht="15" customHeight="1" x14ac:dyDescent="0.25">
      <c r="B8840" s="31" t="str">
        <f>IF(Tabela2[[#This Row],[Tipo]] = 0,LOOKUP(Tabela2[[#This Row],[RESUMO]],Tabela3[Grupo],Tabela3[Meus produtos]),VLOOKUP(Tabela2[[#This Row],[Código]],Tabela4[[Código NBS/LC116]:[Meus serviços]],3,0))</f>
        <v>Não</v>
      </c>
      <c r="C8840" t="str">
        <f>IF(E8840=0,TEXT(dados!A8755,"00000000"),IF(E8840=2,TEXT(dados!A8755,"0000"),TEXT(dados!A8755,"#")))</f>
        <v>85177190</v>
      </c>
      <c r="D8840" t="str">
        <f>IF(dados!B8755=0,"",dados!B8755)</f>
        <v/>
      </c>
      <c r="E8840">
        <f>dados!C8755</f>
        <v>0</v>
      </c>
      <c r="F8840" t="str">
        <f>dados!D8755</f>
        <v>Maquinas aparelhos e materiais eletricos e suas partes aparelhos de gravacao ou de reproducao de som aparelhos de gravacao ou de reproducao de imagens e de som em televisao e suas partes e acessorios aparelhos telefonicos incluindo os telefones para redes</v>
      </c>
      <c r="G8840"/>
      <c r="H8840"/>
      <c r="I8840"/>
      <c r="J8840"/>
      <c r="K8840" s="13"/>
      <c r="L8840" s="13">
        <f>dados!I8755/100</f>
        <v>0.15529999999999999</v>
      </c>
      <c r="M8840" s="13">
        <f>dados!J8755/100</f>
        <v>0.22219999999999998</v>
      </c>
      <c r="N8840" s="13">
        <f>dados!K8755/100</f>
        <v>0.18</v>
      </c>
      <c r="O8840" s="13">
        <f>dados!L8755/100</f>
        <v>0</v>
      </c>
      <c r="P8840" s="12" t="str">
        <f>LEFT(Tabela2[[#This Row],[Código]],2)</f>
        <v>85</v>
      </c>
    </row>
    <row r="8841" spans="2:16" ht="15" customHeight="1" x14ac:dyDescent="0.25">
      <c r="B8841" s="31" t="str">
        <f>IF(Tabela2[[#This Row],[Tipo]] = 0,LOOKUP(Tabela2[[#This Row],[RESUMO]],Tabela3[Grupo],Tabela3[Meus produtos]),VLOOKUP(Tabela2[[#This Row],[Código]],Tabela4[[Código NBS/LC116]:[Meus serviços]],3,0))</f>
        <v>Não</v>
      </c>
      <c r="C8841" t="str">
        <f>IF(E8841=0,TEXT(dados!A8756,"00000000"),IF(E8841=2,TEXT(dados!A8756,"0000"),TEXT(dados!A8756,"#")))</f>
        <v>85177900</v>
      </c>
      <c r="D8841" t="str">
        <f>IF(dados!B8756=0,"",dados!B8756)</f>
        <v/>
      </c>
      <c r="E8841">
        <f>dados!C8756</f>
        <v>0</v>
      </c>
      <c r="F8841" t="str">
        <f>dados!D8756</f>
        <v>Maquinas aparelhos e materiais eletricos e suas partes aparelhos de gravacao ou de reproducao de som aparelhos de gravacao ou de reproducao de imagens e de som em televisao e suas partes e acessorios aparelhos telefonicos incluindo os telefones para redes</v>
      </c>
      <c r="G8841"/>
      <c r="H8841"/>
      <c r="I8841"/>
      <c r="J8841"/>
      <c r="K8841" s="13"/>
      <c r="L8841" s="13">
        <f>dados!I8756/100</f>
        <v>0.15820000000000001</v>
      </c>
      <c r="M8841" s="13">
        <f>dados!J8756/100</f>
        <v>0.20100000000000001</v>
      </c>
      <c r="N8841" s="13">
        <f>dados!K8756/100</f>
        <v>0.18</v>
      </c>
      <c r="O8841" s="13">
        <f>dados!L8756/100</f>
        <v>0</v>
      </c>
      <c r="P8841" s="12" t="str">
        <f>LEFT(Tabela2[[#This Row],[Código]],2)</f>
        <v>85</v>
      </c>
    </row>
    <row r="8842" spans="2:16" ht="15" customHeight="1" x14ac:dyDescent="0.25">
      <c r="B8842" s="31" t="str">
        <f>IF(Tabela2[[#This Row],[Tipo]] = 0,LOOKUP(Tabela2[[#This Row],[RESUMO]],Tabela3[Grupo],Tabela3[Meus produtos]),VLOOKUP(Tabela2[[#This Row],[Código]],Tabela4[[Código NBS/LC116]:[Meus serviços]],3,0))</f>
        <v>Não</v>
      </c>
      <c r="C8842" t="str">
        <f>IF(E8842=0,TEXT(dados!A8757,"00000000"),IF(E8842=2,TEXT(dados!A8757,"0000"),TEXT(dados!A8757,"#")))</f>
        <v>85177900</v>
      </c>
      <c r="D8842">
        <f>IF(dados!B8757=0,"",dados!B8757)</f>
        <v>1</v>
      </c>
      <c r="E8842">
        <f>dados!C8757</f>
        <v>0</v>
      </c>
      <c r="F8842" t="str">
        <f>dados!D8757</f>
        <v>Circuitos impressos com componentes eletricos ou eletronicos montados</v>
      </c>
      <c r="G8842"/>
      <c r="H8842"/>
      <c r="I8842"/>
      <c r="J8842"/>
      <c r="K8842" s="13"/>
      <c r="L8842" s="13">
        <f>dados!I8757/100</f>
        <v>0.17879999999999999</v>
      </c>
      <c r="M8842" s="13">
        <f>dados!J8757/100</f>
        <v>0.22159999999999999</v>
      </c>
      <c r="N8842" s="13">
        <f>dados!K8757/100</f>
        <v>0.18</v>
      </c>
      <c r="O8842" s="13">
        <f>dados!L8757/100</f>
        <v>0</v>
      </c>
      <c r="P8842" s="12" t="str">
        <f>LEFT(Tabela2[[#This Row],[Código]],2)</f>
        <v>85</v>
      </c>
    </row>
    <row r="8843" spans="2:16" ht="15" customHeight="1" x14ac:dyDescent="0.25">
      <c r="B8843" s="31" t="str">
        <f>IF(Tabela2[[#This Row],[Tipo]] = 0,LOOKUP(Tabela2[[#This Row],[RESUMO]],Tabela3[Grupo],Tabela3[Meus produtos]),VLOOKUP(Tabela2[[#This Row],[Código]],Tabela4[[Código NBS/LC116]:[Meus serviços]],3,0))</f>
        <v>Não</v>
      </c>
      <c r="C8843" t="str">
        <f>IF(E8843=0,TEXT(dados!A8758,"00000000"),IF(E8843=2,TEXT(dados!A8758,"0000"),TEXT(dados!A8758,"#")))</f>
        <v>85181010</v>
      </c>
      <c r="D8843" t="str">
        <f>IF(dados!B8758=0,"",dados!B8758)</f>
        <v/>
      </c>
      <c r="E8843">
        <f>dados!C8758</f>
        <v>0</v>
      </c>
      <c r="F8843" t="str">
        <f>dados!D8758</f>
        <v>Microfones e seus suportes, piezeletricos proprios para aparelhos telefonicos</v>
      </c>
      <c r="G8843"/>
      <c r="H8843"/>
      <c r="I8843"/>
      <c r="J8843"/>
      <c r="K8843" s="13"/>
      <c r="L8843" s="13">
        <f>dados!I8758/100</f>
        <v>0.14330000000000001</v>
      </c>
      <c r="M8843" s="13">
        <f>dados!J8758/100</f>
        <v>0.16329999999999997</v>
      </c>
      <c r="N8843" s="13">
        <f>dados!K8758/100</f>
        <v>0.18</v>
      </c>
      <c r="O8843" s="13">
        <f>dados!L8758/100</f>
        <v>0</v>
      </c>
      <c r="P8843" s="12" t="str">
        <f>LEFT(Tabela2[[#This Row],[Código]],2)</f>
        <v>85</v>
      </c>
    </row>
    <row r="8844" spans="2:16" ht="15" customHeight="1" x14ac:dyDescent="0.25">
      <c r="B8844" s="31" t="str">
        <f>IF(Tabela2[[#This Row],[Tipo]] = 0,LOOKUP(Tabela2[[#This Row],[RESUMO]],Tabela3[Grupo],Tabela3[Meus produtos]),VLOOKUP(Tabela2[[#This Row],[Código]],Tabela4[[Código NBS/LC116]:[Meus serviços]],3,0))</f>
        <v>Não</v>
      </c>
      <c r="C8844" t="str">
        <f>IF(E8844=0,TEXT(dados!A8759,"00000000"),IF(E8844=2,TEXT(dados!A8759,"0000"),TEXT(dados!A8759,"#")))</f>
        <v>85181090</v>
      </c>
      <c r="D8844" t="str">
        <f>IF(dados!B8759=0,"",dados!B8759)</f>
        <v/>
      </c>
      <c r="E8844">
        <f>dados!C8759</f>
        <v>0</v>
      </c>
      <c r="F8844" t="str">
        <f>dados!D8759</f>
        <v>Outros microfones e seus suportes</v>
      </c>
      <c r="G8844"/>
      <c r="H8844"/>
      <c r="I8844"/>
      <c r="J8844"/>
      <c r="K8844" s="13"/>
      <c r="L8844" s="13">
        <f>dados!I8759/100</f>
        <v>0.15920000000000001</v>
      </c>
      <c r="M8844" s="13">
        <f>dados!J8759/100</f>
        <v>0.22559999999999999</v>
      </c>
      <c r="N8844" s="13">
        <f>dados!K8759/100</f>
        <v>0.18</v>
      </c>
      <c r="O8844" s="13">
        <f>dados!L8759/100</f>
        <v>0</v>
      </c>
      <c r="P8844" s="12" t="str">
        <f>LEFT(Tabela2[[#This Row],[Código]],2)</f>
        <v>85</v>
      </c>
    </row>
    <row r="8845" spans="2:16" ht="15" customHeight="1" x14ac:dyDescent="0.25">
      <c r="B8845" s="31" t="str">
        <f>IF(Tabela2[[#This Row],[Tipo]] = 0,LOOKUP(Tabela2[[#This Row],[RESUMO]],Tabela3[Grupo],Tabela3[Meus produtos]),VLOOKUP(Tabela2[[#This Row],[Código]],Tabela4[[Código NBS/LC116]:[Meus serviços]],3,0))</f>
        <v>Não</v>
      </c>
      <c r="C8845" t="str">
        <f>IF(E8845=0,TEXT(dados!A8760,"00000000"),IF(E8845=2,TEXT(dados!A8760,"0000"),TEXT(dados!A8760,"#")))</f>
        <v>85182100</v>
      </c>
      <c r="D8845" t="str">
        <f>IF(dados!B8760=0,"",dados!B8760)</f>
        <v/>
      </c>
      <c r="E8845">
        <f>dados!C8760</f>
        <v>0</v>
      </c>
      <c r="F8845" t="str">
        <f>dados!D8760</f>
        <v>Alto-falante unico montado no seu proprio receptaculo</v>
      </c>
      <c r="G8845"/>
      <c r="H8845"/>
      <c r="I8845"/>
      <c r="J8845"/>
      <c r="K8845" s="13"/>
      <c r="L8845" s="13">
        <f>dados!I8760/100</f>
        <v>0.17079999999999998</v>
      </c>
      <c r="M8845" s="13">
        <f>dados!J8760/100</f>
        <v>0.23719999999999999</v>
      </c>
      <c r="N8845" s="13">
        <f>dados!K8760/100</f>
        <v>0.18</v>
      </c>
      <c r="O8845" s="13">
        <f>dados!L8760/100</f>
        <v>0</v>
      </c>
      <c r="P8845" s="12" t="str">
        <f>LEFT(Tabela2[[#This Row],[Código]],2)</f>
        <v>85</v>
      </c>
    </row>
    <row r="8846" spans="2:16" ht="15" customHeight="1" x14ac:dyDescent="0.25">
      <c r="B8846" s="31" t="str">
        <f>IF(Tabela2[[#This Row],[Tipo]] = 0,LOOKUP(Tabela2[[#This Row],[RESUMO]],Tabela3[Grupo],Tabela3[Meus produtos]),VLOOKUP(Tabela2[[#This Row],[Código]],Tabela4[[Código NBS/LC116]:[Meus serviços]],3,0))</f>
        <v>Não</v>
      </c>
      <c r="C8846" t="str">
        <f>IF(E8846=0,TEXT(dados!A8761,"00000000"),IF(E8846=2,TEXT(dados!A8761,"0000"),TEXT(dados!A8761,"#")))</f>
        <v>85182200</v>
      </c>
      <c r="D8846" t="str">
        <f>IF(dados!B8761=0,"",dados!B8761)</f>
        <v/>
      </c>
      <c r="E8846">
        <f>dados!C8761</f>
        <v>0</v>
      </c>
      <c r="F8846" t="str">
        <f>dados!D8761</f>
        <v>Alto-falantes multiplos montados no mesmo receptaculo</v>
      </c>
      <c r="G8846"/>
      <c r="H8846"/>
      <c r="I8846"/>
      <c r="J8846"/>
      <c r="K8846" s="13"/>
      <c r="L8846" s="13">
        <f>dados!I8761/100</f>
        <v>0.17079999999999998</v>
      </c>
      <c r="M8846" s="13">
        <f>dados!J8761/100</f>
        <v>0.23329999999999998</v>
      </c>
      <c r="N8846" s="13">
        <f>dados!K8761/100</f>
        <v>0.18</v>
      </c>
      <c r="O8846" s="13">
        <f>dados!L8761/100</f>
        <v>0</v>
      </c>
      <c r="P8846" s="12" t="str">
        <f>LEFT(Tabela2[[#This Row],[Código]],2)</f>
        <v>85</v>
      </c>
    </row>
    <row r="8847" spans="2:16" ht="15" customHeight="1" x14ac:dyDescent="0.25">
      <c r="B8847" s="31" t="str">
        <f>IF(Tabela2[[#This Row],[Tipo]] = 0,LOOKUP(Tabela2[[#This Row],[RESUMO]],Tabela3[Grupo],Tabela3[Meus produtos]),VLOOKUP(Tabela2[[#This Row],[Código]],Tabela4[[Código NBS/LC116]:[Meus serviços]],3,0))</f>
        <v>Não</v>
      </c>
      <c r="C8847" t="str">
        <f>IF(E8847=0,TEXT(dados!A8762,"00000000"),IF(E8847=2,TEXT(dados!A8762,"0000"),TEXT(dados!A8762,"#")))</f>
        <v>85182910</v>
      </c>
      <c r="D8847" t="str">
        <f>IF(dados!B8762=0,"",dados!B8762)</f>
        <v/>
      </c>
      <c r="E8847">
        <f>dados!C8762</f>
        <v>0</v>
      </c>
      <c r="F8847" t="str">
        <f>dados!D8762</f>
        <v>Outros alto-falantes piezeletricos proprios para aparelhos telefonicos</v>
      </c>
      <c r="G8847"/>
      <c r="H8847"/>
      <c r="I8847"/>
      <c r="J8847"/>
      <c r="K8847" s="13"/>
      <c r="L8847" s="13">
        <f>dados!I8762/100</f>
        <v>0.14330000000000001</v>
      </c>
      <c r="M8847" s="13">
        <f>dados!J8762/100</f>
        <v>0.16329999999999997</v>
      </c>
      <c r="N8847" s="13">
        <f>dados!K8762/100</f>
        <v>0.18</v>
      </c>
      <c r="O8847" s="13">
        <f>dados!L8762/100</f>
        <v>0</v>
      </c>
      <c r="P8847" s="12" t="str">
        <f>LEFT(Tabela2[[#This Row],[Código]],2)</f>
        <v>85</v>
      </c>
    </row>
    <row r="8848" spans="2:16" ht="15" customHeight="1" x14ac:dyDescent="0.25">
      <c r="B8848" s="31" t="str">
        <f>IF(Tabela2[[#This Row],[Tipo]] = 0,LOOKUP(Tabela2[[#This Row],[RESUMO]],Tabela3[Grupo],Tabela3[Meus produtos]),VLOOKUP(Tabela2[[#This Row],[Código]],Tabela4[[Código NBS/LC116]:[Meus serviços]],3,0))</f>
        <v>Não</v>
      </c>
      <c r="C8848" t="str">
        <f>IF(E8848=0,TEXT(dados!A8763,"00000000"),IF(E8848=2,TEXT(dados!A8763,"0000"),TEXT(dados!A8763,"#")))</f>
        <v>85182990</v>
      </c>
      <c r="D8848" t="str">
        <f>IF(dados!B8763=0,"",dados!B8763)</f>
        <v/>
      </c>
      <c r="E8848">
        <f>dados!C8763</f>
        <v>0</v>
      </c>
      <c r="F8848" t="str">
        <f>dados!D8763</f>
        <v>Outros alto-falantes</v>
      </c>
      <c r="G8848"/>
      <c r="H8848"/>
      <c r="I8848"/>
      <c r="J8848"/>
      <c r="K8848" s="13"/>
      <c r="L8848" s="13">
        <f>dados!I8763/100</f>
        <v>0.15920000000000001</v>
      </c>
      <c r="M8848" s="13">
        <f>dados!J8763/100</f>
        <v>0.22559999999999999</v>
      </c>
      <c r="N8848" s="13">
        <f>dados!K8763/100</f>
        <v>0.18</v>
      </c>
      <c r="O8848" s="13">
        <f>dados!L8763/100</f>
        <v>0</v>
      </c>
      <c r="P8848" s="12" t="str">
        <f>LEFT(Tabela2[[#This Row],[Código]],2)</f>
        <v>85</v>
      </c>
    </row>
    <row r="8849" spans="2:16" ht="15" customHeight="1" x14ac:dyDescent="0.25">
      <c r="B8849" s="31" t="str">
        <f>IF(Tabela2[[#This Row],[Tipo]] = 0,LOOKUP(Tabela2[[#This Row],[RESUMO]],Tabela3[Grupo],Tabela3[Meus produtos]),VLOOKUP(Tabela2[[#This Row],[Código]],Tabela4[[Código NBS/LC116]:[Meus serviços]],3,0))</f>
        <v>Não</v>
      </c>
      <c r="C8849" t="str">
        <f>IF(E8849=0,TEXT(dados!A8764,"00000000"),IF(E8849=2,TEXT(dados!A8764,"0000"),TEXT(dados!A8764,"#")))</f>
        <v>85183000</v>
      </c>
      <c r="D8849" t="str">
        <f>IF(dados!B8764=0,"",dados!B8764)</f>
        <v/>
      </c>
      <c r="E8849">
        <f>dados!C8764</f>
        <v>0</v>
      </c>
      <c r="F8849" t="str">
        <f>dados!D8764</f>
        <v>Fones de ouvido, mesmo combinados com microfone, e conjuntos ou sortidos constituidos por um microfone e um ou mais alto-falantes</v>
      </c>
      <c r="G8849"/>
      <c r="H8849"/>
      <c r="I8849"/>
      <c r="J8849"/>
      <c r="K8849" s="13"/>
      <c r="L8849" s="13">
        <f>dados!I8764/100</f>
        <v>0.15920000000000001</v>
      </c>
      <c r="M8849" s="13">
        <f>dados!J8764/100</f>
        <v>0.22170000000000001</v>
      </c>
      <c r="N8849" s="13">
        <f>dados!K8764/100</f>
        <v>0.18</v>
      </c>
      <c r="O8849" s="13">
        <f>dados!L8764/100</f>
        <v>0</v>
      </c>
      <c r="P8849" s="12" t="str">
        <f>LEFT(Tabela2[[#This Row],[Código]],2)</f>
        <v>85</v>
      </c>
    </row>
    <row r="8850" spans="2:16" ht="15" customHeight="1" x14ac:dyDescent="0.25">
      <c r="B8850" s="31" t="str">
        <f>IF(Tabela2[[#This Row],[Tipo]] = 0,LOOKUP(Tabela2[[#This Row],[RESUMO]],Tabela3[Grupo],Tabela3[Meus produtos]),VLOOKUP(Tabela2[[#This Row],[Código]],Tabela4[[Código NBS/LC116]:[Meus serviços]],3,0))</f>
        <v>Não</v>
      </c>
      <c r="C8850" t="str">
        <f>IF(E8850=0,TEXT(dados!A8765,"00000000"),IF(E8850=2,TEXT(dados!A8765,"0000"),TEXT(dados!A8765,"#")))</f>
        <v>85184000</v>
      </c>
      <c r="D8850" t="str">
        <f>IF(dados!B8765=0,"",dados!B8765)</f>
        <v/>
      </c>
      <c r="E8850">
        <f>dados!C8765</f>
        <v>0</v>
      </c>
      <c r="F8850" t="str">
        <f>dados!D8765</f>
        <v>Amplificador eletrico de audiofrequencia</v>
      </c>
      <c r="G8850"/>
      <c r="H8850"/>
      <c r="I8850"/>
      <c r="J8850"/>
      <c r="K8850" s="13"/>
      <c r="L8850" s="13">
        <f>dados!I8765/100</f>
        <v>0.17079999999999998</v>
      </c>
      <c r="M8850" s="13">
        <f>dados!J8765/100</f>
        <v>0.23719999999999999</v>
      </c>
      <c r="N8850" s="13">
        <f>dados!K8765/100</f>
        <v>0.18</v>
      </c>
      <c r="O8850" s="13">
        <f>dados!L8765/100</f>
        <v>0</v>
      </c>
      <c r="P8850" s="12" t="str">
        <f>LEFT(Tabela2[[#This Row],[Código]],2)</f>
        <v>85</v>
      </c>
    </row>
    <row r="8851" spans="2:16" ht="15" customHeight="1" x14ac:dyDescent="0.25">
      <c r="B8851" s="31" t="str">
        <f>IF(Tabela2[[#This Row],[Tipo]] = 0,LOOKUP(Tabela2[[#This Row],[RESUMO]],Tabela3[Grupo],Tabela3[Meus produtos]),VLOOKUP(Tabela2[[#This Row],[Código]],Tabela4[[Código NBS/LC116]:[Meus serviços]],3,0))</f>
        <v>Não</v>
      </c>
      <c r="C8851" t="str">
        <f>IF(E8851=0,TEXT(dados!A8766,"00000000"),IF(E8851=2,TEXT(dados!A8766,"0000"),TEXT(dados!A8766,"#")))</f>
        <v>85185000</v>
      </c>
      <c r="D8851" t="str">
        <f>IF(dados!B8766=0,"",dados!B8766)</f>
        <v/>
      </c>
      <c r="E8851">
        <f>dados!C8766</f>
        <v>0</v>
      </c>
      <c r="F8851" t="str">
        <f>dados!D8766</f>
        <v>Apars.eletr.de amplificacao de som</v>
      </c>
      <c r="G8851"/>
      <c r="H8851"/>
      <c r="I8851"/>
      <c r="J8851"/>
      <c r="K8851" s="13"/>
      <c r="L8851" s="13">
        <f>dados!I8766/100</f>
        <v>0.15920000000000001</v>
      </c>
      <c r="M8851" s="13">
        <f>dados!J8766/100</f>
        <v>0.22559999999999999</v>
      </c>
      <c r="N8851" s="13">
        <f>dados!K8766/100</f>
        <v>0.18</v>
      </c>
      <c r="O8851" s="13">
        <f>dados!L8766/100</f>
        <v>0</v>
      </c>
      <c r="P8851" s="12" t="str">
        <f>LEFT(Tabela2[[#This Row],[Código]],2)</f>
        <v>85</v>
      </c>
    </row>
    <row r="8852" spans="2:16" ht="15" customHeight="1" x14ac:dyDescent="0.25">
      <c r="B8852" s="31" t="str">
        <f>IF(Tabela2[[#This Row],[Tipo]] = 0,LOOKUP(Tabela2[[#This Row],[RESUMO]],Tabela3[Grupo],Tabela3[Meus produtos]),VLOOKUP(Tabela2[[#This Row],[Código]],Tabela4[[Código NBS/LC116]:[Meus serviços]],3,0))</f>
        <v>Não</v>
      </c>
      <c r="C8852" t="str">
        <f>IF(E8852=0,TEXT(dados!A8767,"00000000"),IF(E8852=2,TEXT(dados!A8767,"0000"),TEXT(dados!A8767,"#")))</f>
        <v>85189010</v>
      </c>
      <c r="D8852" t="str">
        <f>IF(dados!B8767=0,"",dados!B8767)</f>
        <v/>
      </c>
      <c r="E8852">
        <f>dados!C8767</f>
        <v>0</v>
      </c>
      <c r="F8852" t="str">
        <f>dados!D8767</f>
        <v>Partes de alto-falantes</v>
      </c>
      <c r="G8852"/>
      <c r="H8852"/>
      <c r="I8852"/>
      <c r="J8852"/>
      <c r="K8852" s="13"/>
      <c r="L8852" s="13">
        <f>dados!I8767/100</f>
        <v>0.15920000000000001</v>
      </c>
      <c r="M8852" s="13">
        <f>dados!J8767/100</f>
        <v>0.21760000000000002</v>
      </c>
      <c r="N8852" s="13">
        <f>dados!K8767/100</f>
        <v>0.18</v>
      </c>
      <c r="O8852" s="13">
        <f>dados!L8767/100</f>
        <v>0</v>
      </c>
      <c r="P8852" s="12" t="str">
        <f>LEFT(Tabela2[[#This Row],[Código]],2)</f>
        <v>85</v>
      </c>
    </row>
    <row r="8853" spans="2:16" ht="15" customHeight="1" x14ac:dyDescent="0.25">
      <c r="B8853" s="31" t="str">
        <f>IF(Tabela2[[#This Row],[Tipo]] = 0,LOOKUP(Tabela2[[#This Row],[RESUMO]],Tabela3[Grupo],Tabela3[Meus produtos]),VLOOKUP(Tabela2[[#This Row],[Código]],Tabela4[[Código NBS/LC116]:[Meus serviços]],3,0))</f>
        <v>Não</v>
      </c>
      <c r="C8853" t="str">
        <f>IF(E8853=0,TEXT(dados!A8768,"00000000"),IF(E8853=2,TEXT(dados!A8768,"0000"),TEXT(dados!A8768,"#")))</f>
        <v>85189090</v>
      </c>
      <c r="D8853" t="str">
        <f>IF(dados!B8768=0,"",dados!B8768)</f>
        <v/>
      </c>
      <c r="E8853">
        <f>dados!C8768</f>
        <v>0</v>
      </c>
      <c r="F8853" t="str">
        <f>dados!D8768</f>
        <v>Partes de microfones,fones de ouvido, amplificadores,etc</v>
      </c>
      <c r="G8853"/>
      <c r="H8853"/>
      <c r="I8853"/>
      <c r="J8853"/>
      <c r="K8853" s="13"/>
      <c r="L8853" s="13">
        <f>dados!I8768/100</f>
        <v>0.17079999999999998</v>
      </c>
      <c r="M8853" s="13">
        <f>dados!J8768/100</f>
        <v>0.22589999999999999</v>
      </c>
      <c r="N8853" s="13">
        <f>dados!K8768/100</f>
        <v>0.18</v>
      </c>
      <c r="O8853" s="13">
        <f>dados!L8768/100</f>
        <v>0</v>
      </c>
      <c r="P8853" s="12" t="str">
        <f>LEFT(Tabela2[[#This Row],[Código]],2)</f>
        <v>85</v>
      </c>
    </row>
    <row r="8854" spans="2:16" ht="15" customHeight="1" x14ac:dyDescent="0.25">
      <c r="B8854" s="31" t="str">
        <f>IF(Tabela2[[#This Row],[Tipo]] = 0,LOOKUP(Tabela2[[#This Row],[RESUMO]],Tabela3[Grupo],Tabela3[Meus produtos]),VLOOKUP(Tabela2[[#This Row],[Código]],Tabela4[[Código NBS/LC116]:[Meus serviços]],3,0))</f>
        <v>Não</v>
      </c>
      <c r="C8854" t="str">
        <f>IF(E8854=0,TEXT(dados!A8769,"00000000"),IF(E8854=2,TEXT(dados!A8769,"0000"),TEXT(dados!A8769,"#")))</f>
        <v>85192000</v>
      </c>
      <c r="D8854" t="str">
        <f>IF(dados!B8769=0,"",dados!B8769)</f>
        <v/>
      </c>
      <c r="E8854">
        <f>dados!C8769</f>
        <v>0</v>
      </c>
      <c r="F8854" t="str">
        <f>dados!D8769</f>
        <v>Aparelhos que funcionem por introducao de moedas, papel-moeda, cartoes de banco, fichas ou por outros meios de pagamento</v>
      </c>
      <c r="G8854"/>
      <c r="H8854"/>
      <c r="I8854"/>
      <c r="J8854"/>
      <c r="K8854" s="13"/>
      <c r="L8854" s="13">
        <f>dados!I8769/100</f>
        <v>0.20860000000000001</v>
      </c>
      <c r="M8854" s="13">
        <f>dados!J8769/100</f>
        <v>0.30940000000000001</v>
      </c>
      <c r="N8854" s="13">
        <f>dados!K8769/100</f>
        <v>0.18</v>
      </c>
      <c r="O8854" s="13">
        <f>dados!L8769/100</f>
        <v>0</v>
      </c>
      <c r="P8854" s="12" t="str">
        <f>LEFT(Tabela2[[#This Row],[Código]],2)</f>
        <v>85</v>
      </c>
    </row>
    <row r="8855" spans="2:16" ht="15" customHeight="1" x14ac:dyDescent="0.25">
      <c r="B8855" s="31" t="str">
        <f>IF(Tabela2[[#This Row],[Tipo]] = 0,LOOKUP(Tabela2[[#This Row],[RESUMO]],Tabela3[Grupo],Tabela3[Meus produtos]),VLOOKUP(Tabela2[[#This Row],[Código]],Tabela4[[Código NBS/LC116]:[Meus serviços]],3,0))</f>
        <v>Não</v>
      </c>
      <c r="C8855" t="str">
        <f>IF(E8855=0,TEXT(dados!A8770,"00000000"),IF(E8855=2,TEXT(dados!A8770,"0000"),TEXT(dados!A8770,"#")))</f>
        <v>85193000</v>
      </c>
      <c r="D8855" t="str">
        <f>IF(dados!B8770=0,"",dados!B8770)</f>
        <v/>
      </c>
      <c r="E8855">
        <f>dados!C8770</f>
        <v>0</v>
      </c>
      <c r="F8855" t="str">
        <f>dados!D8770</f>
        <v>Toca-discos, sem dispositivos de amplificacao de som</v>
      </c>
      <c r="G8855"/>
      <c r="H8855"/>
      <c r="I8855"/>
      <c r="J8855"/>
      <c r="K8855" s="13"/>
      <c r="L8855" s="13">
        <f>dados!I8770/100</f>
        <v>0.221</v>
      </c>
      <c r="M8855" s="13">
        <f>dados!J8770/100</f>
        <v>0.32179999999999997</v>
      </c>
      <c r="N8855" s="13">
        <f>dados!K8770/100</f>
        <v>0.18</v>
      </c>
      <c r="O8855" s="13">
        <f>dados!L8770/100</f>
        <v>0</v>
      </c>
      <c r="P8855" s="12" t="str">
        <f>LEFT(Tabela2[[#This Row],[Código]],2)</f>
        <v>85</v>
      </c>
    </row>
    <row r="8856" spans="2:16" ht="15" customHeight="1" x14ac:dyDescent="0.25">
      <c r="B8856" s="31" t="str">
        <f>IF(Tabela2[[#This Row],[Tipo]] = 0,LOOKUP(Tabela2[[#This Row],[RESUMO]],Tabela3[Grupo],Tabela3[Meus produtos]),VLOOKUP(Tabela2[[#This Row],[Código]],Tabela4[[Código NBS/LC116]:[Meus serviços]],3,0))</f>
        <v>Não</v>
      </c>
      <c r="C8856" t="str">
        <f>IF(E8856=0,TEXT(dados!A8771,"00000000"),IF(E8856=2,TEXT(dados!A8771,"0000"),TEXT(dados!A8771,"#")))</f>
        <v>85198110</v>
      </c>
      <c r="D8856" t="str">
        <f>IF(dados!B8771=0,"",dados!B8771)</f>
        <v/>
      </c>
      <c r="E8856">
        <f>dados!C8771</f>
        <v>0</v>
      </c>
      <c r="F8856" t="str">
        <f>dados!D8771</f>
        <v>Apars.de reprod.de som,c/sist.de leit.optica por laser</v>
      </c>
      <c r="G8856"/>
      <c r="H8856"/>
      <c r="I8856"/>
      <c r="J8856"/>
      <c r="K8856" s="13"/>
      <c r="L8856" s="13">
        <f>dados!I8771/100</f>
        <v>0.17989999999999998</v>
      </c>
      <c r="M8856" s="13">
        <f>dados!J8771/100</f>
        <v>0.24629999999999999</v>
      </c>
      <c r="N8856" s="13">
        <f>dados!K8771/100</f>
        <v>0.18</v>
      </c>
      <c r="O8856" s="13">
        <f>dados!L8771/100</f>
        <v>0</v>
      </c>
      <c r="P8856" s="12" t="str">
        <f>LEFT(Tabela2[[#This Row],[Código]],2)</f>
        <v>85</v>
      </c>
    </row>
    <row r="8857" spans="2:16" ht="15" customHeight="1" x14ac:dyDescent="0.25">
      <c r="B8857" s="31" t="str">
        <f>IF(Tabela2[[#This Row],[Tipo]] = 0,LOOKUP(Tabela2[[#This Row],[RESUMO]],Tabela3[Grupo],Tabela3[Meus produtos]),VLOOKUP(Tabela2[[#This Row],[Código]],Tabela4[[Código NBS/LC116]:[Meus serviços]],3,0))</f>
        <v>Não</v>
      </c>
      <c r="C8857" t="str">
        <f>IF(E8857=0,TEXT(dados!A8772,"00000000"),IF(E8857=2,TEXT(dados!A8772,"0000"),TEXT(dados!A8772,"#")))</f>
        <v>85198120</v>
      </c>
      <c r="D8857" t="str">
        <f>IF(dados!B8772=0,"",dados!B8772)</f>
        <v/>
      </c>
      <c r="E8857">
        <f>dados!C8772</f>
        <v>0</v>
      </c>
      <c r="F8857" t="str">
        <f>dados!D8772</f>
        <v>Gravadores de som de cabines de aeronaves</v>
      </c>
      <c r="G8857"/>
      <c r="H8857"/>
      <c r="I8857"/>
      <c r="J8857"/>
      <c r="K8857" s="13"/>
      <c r="L8857" s="13">
        <f>dados!I8772/100</f>
        <v>0.1734</v>
      </c>
      <c r="M8857" s="13">
        <f>dados!J8772/100</f>
        <v>0.19339999999999999</v>
      </c>
      <c r="N8857" s="13">
        <f>dados!K8772/100</f>
        <v>0.18</v>
      </c>
      <c r="O8857" s="13">
        <f>dados!L8772/100</f>
        <v>0</v>
      </c>
      <c r="P8857" s="12" t="str">
        <f>LEFT(Tabela2[[#This Row],[Código]],2)</f>
        <v>85</v>
      </c>
    </row>
    <row r="8858" spans="2:16" ht="15" customHeight="1" x14ac:dyDescent="0.25">
      <c r="B8858" s="31" t="str">
        <f>IF(Tabela2[[#This Row],[Tipo]] = 0,LOOKUP(Tabela2[[#This Row],[RESUMO]],Tabela3[Grupo],Tabela3[Meus produtos]),VLOOKUP(Tabela2[[#This Row],[Código]],Tabela4[[Código NBS/LC116]:[Meus serviços]],3,0))</f>
        <v>Não</v>
      </c>
      <c r="C8858" t="str">
        <f>IF(E8858=0,TEXT(dados!A8773,"00000000"),IF(E8858=2,TEXT(dados!A8773,"0000"),TEXT(dados!A8773,"#")))</f>
        <v>85198190</v>
      </c>
      <c r="D8858" t="str">
        <f>IF(dados!B8773=0,"",dados!B8773)</f>
        <v/>
      </c>
      <c r="E8858">
        <f>dados!C8773</f>
        <v>0</v>
      </c>
      <c r="F8858" t="str">
        <f>dados!D8773</f>
        <v>Outs.apars.de gravacao/reprod.som</v>
      </c>
      <c r="G8858"/>
      <c r="H8858"/>
      <c r="I8858"/>
      <c r="J8858"/>
      <c r="K8858" s="13"/>
      <c r="L8858" s="13">
        <f>dados!I8773/100</f>
        <v>0.1734</v>
      </c>
      <c r="M8858" s="13">
        <f>dados!J8773/100</f>
        <v>0.2359</v>
      </c>
      <c r="N8858" s="13">
        <f>dados!K8773/100</f>
        <v>0.18</v>
      </c>
      <c r="O8858" s="13">
        <f>dados!L8773/100</f>
        <v>0</v>
      </c>
      <c r="P8858" s="12" t="str">
        <f>LEFT(Tabela2[[#This Row],[Código]],2)</f>
        <v>85</v>
      </c>
    </row>
    <row r="8859" spans="2:16" ht="15" customHeight="1" x14ac:dyDescent="0.25">
      <c r="B8859" s="31" t="str">
        <f>IF(Tabela2[[#This Row],[Tipo]] = 0,LOOKUP(Tabela2[[#This Row],[RESUMO]],Tabela3[Grupo],Tabela3[Meus produtos]),VLOOKUP(Tabela2[[#This Row],[Código]],Tabela4[[Código NBS/LC116]:[Meus serviços]],3,0))</f>
        <v>Não</v>
      </c>
      <c r="C8859" t="str">
        <f>IF(E8859=0,TEXT(dados!A8774,"00000000"),IF(E8859=2,TEXT(dados!A8774,"0000"),TEXT(dados!A8774,"#")))</f>
        <v>85198190</v>
      </c>
      <c r="D8859">
        <f>IF(dados!B8774=0,"",dados!B8774)</f>
        <v>1</v>
      </c>
      <c r="E8859">
        <f>dados!C8774</f>
        <v>0</v>
      </c>
      <c r="F8859" t="str">
        <f>dados!D8774</f>
        <v>Aparelho gravador de som para cinema, utilizando fita magnetica em rolo aberto ou cartucho selado, registrando ao mesmo tempo, em pista de som auxiliar, um sinal de referencia de sincronismo para possibilitar a reproducao sincronica, em tempo real</v>
      </c>
      <c r="G8859"/>
      <c r="H8859"/>
      <c r="I8859"/>
      <c r="J8859"/>
      <c r="K8859" s="13"/>
      <c r="L8859" s="13">
        <f>dados!I8774/100</f>
        <v>0.13449999999999998</v>
      </c>
      <c r="M8859" s="13">
        <f>dados!J8774/100</f>
        <v>0.19699999999999998</v>
      </c>
      <c r="N8859" s="13">
        <f>dados!K8774/100</f>
        <v>0.18</v>
      </c>
      <c r="O8859" s="13">
        <f>dados!L8774/100</f>
        <v>0</v>
      </c>
      <c r="P8859" s="12" t="str">
        <f>LEFT(Tabela2[[#This Row],[Código]],2)</f>
        <v>85</v>
      </c>
    </row>
    <row r="8860" spans="2:16" ht="15" customHeight="1" x14ac:dyDescent="0.25">
      <c r="B8860" s="31" t="str">
        <f>IF(Tabela2[[#This Row],[Tipo]] = 0,LOOKUP(Tabela2[[#This Row],[RESUMO]],Tabela3[Grupo],Tabela3[Meus produtos]),VLOOKUP(Tabela2[[#This Row],[Código]],Tabela4[[Código NBS/LC116]:[Meus serviços]],3,0))</f>
        <v>Não</v>
      </c>
      <c r="C8860" t="str">
        <f>IF(E8860=0,TEXT(dados!A8775,"00000000"),IF(E8860=2,TEXT(dados!A8775,"0000"),TEXT(dados!A8775,"#")))</f>
        <v>85198190</v>
      </c>
      <c r="D8860">
        <f>IF(dados!B8775=0,"",dados!B8775)</f>
        <v>2</v>
      </c>
      <c r="E8860">
        <f>dados!C8775</f>
        <v>0</v>
      </c>
      <c r="F8860" t="str">
        <f>dados!D8775</f>
        <v>Toca-fitas</v>
      </c>
      <c r="G8860"/>
      <c r="H8860"/>
      <c r="I8860"/>
      <c r="J8860"/>
      <c r="K8860" s="13"/>
      <c r="L8860" s="13">
        <f>dados!I8775/100</f>
        <v>0.17989999999999998</v>
      </c>
      <c r="M8860" s="13">
        <f>dados!J8775/100</f>
        <v>0.24239999999999998</v>
      </c>
      <c r="N8860" s="13">
        <f>dados!K8775/100</f>
        <v>0.18</v>
      </c>
      <c r="O8860" s="13">
        <f>dados!L8775/100</f>
        <v>0</v>
      </c>
      <c r="P8860" s="12" t="str">
        <f>LEFT(Tabela2[[#This Row],[Código]],2)</f>
        <v>85</v>
      </c>
    </row>
    <row r="8861" spans="2:16" ht="15" customHeight="1" x14ac:dyDescent="0.25">
      <c r="B8861" s="31" t="str">
        <f>IF(Tabela2[[#This Row],[Tipo]] = 0,LOOKUP(Tabela2[[#This Row],[RESUMO]],Tabela3[Grupo],Tabela3[Meus produtos]),VLOOKUP(Tabela2[[#This Row],[Código]],Tabela4[[Código NBS/LC116]:[Meus serviços]],3,0))</f>
        <v>Não</v>
      </c>
      <c r="C8861" t="str">
        <f>IF(E8861=0,TEXT(dados!A8776,"00000000"),IF(E8861=2,TEXT(dados!A8776,"0000"),TEXT(dados!A8776,"#")))</f>
        <v>85198190</v>
      </c>
      <c r="D8861">
        <f>IF(dados!B8776=0,"",dados!B8776)</f>
        <v>3</v>
      </c>
      <c r="E8861">
        <f>dados!C8776</f>
        <v>0</v>
      </c>
      <c r="F8861" t="str">
        <f>dados!D8776</f>
        <v>Aparelhos de gravacao e de reproducao de som, de fitas magnetica</v>
      </c>
      <c r="G8861"/>
      <c r="H8861"/>
      <c r="I8861"/>
      <c r="J8861"/>
      <c r="K8861" s="13"/>
      <c r="L8861" s="13">
        <f>dados!I8776/100</f>
        <v>0.17989999999999998</v>
      </c>
      <c r="M8861" s="13">
        <f>dados!J8776/100</f>
        <v>0.24239999999999998</v>
      </c>
      <c r="N8861" s="13">
        <f>dados!K8776/100</f>
        <v>0.18</v>
      </c>
      <c r="O8861" s="13">
        <f>dados!L8776/100</f>
        <v>0</v>
      </c>
      <c r="P8861" s="12" t="str">
        <f>LEFT(Tabela2[[#This Row],[Código]],2)</f>
        <v>85</v>
      </c>
    </row>
    <row r="8862" spans="2:16" ht="15" customHeight="1" x14ac:dyDescent="0.25">
      <c r="B8862" s="31" t="str">
        <f>IF(Tabela2[[#This Row],[Tipo]] = 0,LOOKUP(Tabela2[[#This Row],[RESUMO]],Tabela3[Grupo],Tabela3[Meus produtos]),VLOOKUP(Tabela2[[#This Row],[Código]],Tabela4[[Código NBS/LC116]:[Meus serviços]],3,0))</f>
        <v>Não</v>
      </c>
      <c r="C8862" t="str">
        <f>IF(E8862=0,TEXT(dados!A8777,"00000000"),IF(E8862=2,TEXT(dados!A8777,"0000"),TEXT(dados!A8777,"#")))</f>
        <v>85198900</v>
      </c>
      <c r="D8862" t="str">
        <f>IF(dados!B8777=0,"",dados!B8777)</f>
        <v/>
      </c>
      <c r="E8862">
        <f>dados!C8777</f>
        <v>0</v>
      </c>
      <c r="F8862" t="str">
        <f>dados!D8777</f>
        <v>Outs.apars.de gravacao/reprod.som</v>
      </c>
      <c r="G8862"/>
      <c r="H8862"/>
      <c r="I8862"/>
      <c r="J8862"/>
      <c r="K8862" s="13"/>
      <c r="L8862" s="13">
        <f>dados!I8777/100</f>
        <v>0.20860000000000001</v>
      </c>
      <c r="M8862" s="13">
        <f>dados!J8777/100</f>
        <v>0.30940000000000001</v>
      </c>
      <c r="N8862" s="13">
        <f>dados!K8777/100</f>
        <v>0.18</v>
      </c>
      <c r="O8862" s="13">
        <f>dados!L8777/100</f>
        <v>0</v>
      </c>
      <c r="P8862" s="12" t="str">
        <f>LEFT(Tabela2[[#This Row],[Código]],2)</f>
        <v>85</v>
      </c>
    </row>
    <row r="8863" spans="2:16" ht="15" customHeight="1" x14ac:dyDescent="0.25">
      <c r="B8863" s="31" t="str">
        <f>IF(Tabela2[[#This Row],[Tipo]] = 0,LOOKUP(Tabela2[[#This Row],[RESUMO]],Tabela3[Grupo],Tabela3[Meus produtos]),VLOOKUP(Tabela2[[#This Row],[Código]],Tabela4[[Código NBS/LC116]:[Meus serviços]],3,0))</f>
        <v>Não</v>
      </c>
      <c r="C8863" t="str">
        <f>IF(E8863=0,TEXT(dados!A8778,"00000000"),IF(E8863=2,TEXT(dados!A8778,"0000"),TEXT(dados!A8778,"#")))</f>
        <v>85198900</v>
      </c>
      <c r="D8863">
        <f>IF(dados!B8778=0,"",dados!B8778)</f>
        <v>1</v>
      </c>
      <c r="E8863">
        <f>dados!C8778</f>
        <v>0</v>
      </c>
      <c r="F8863" t="str">
        <f>dados!D8778</f>
        <v>Aparelhos cinematograficos de reproducao de som</v>
      </c>
      <c r="G8863"/>
      <c r="H8863"/>
      <c r="I8863"/>
      <c r="J8863"/>
      <c r="K8863" s="13"/>
      <c r="L8863" s="13">
        <f>dados!I8778/100</f>
        <v>0.19</v>
      </c>
      <c r="M8863" s="13">
        <f>dados!J8778/100</f>
        <v>0.2908</v>
      </c>
      <c r="N8863" s="13">
        <f>dados!K8778/100</f>
        <v>0.18</v>
      </c>
      <c r="O8863" s="13">
        <f>dados!L8778/100</f>
        <v>0</v>
      </c>
      <c r="P8863" s="12" t="str">
        <f>LEFT(Tabela2[[#This Row],[Código]],2)</f>
        <v>85</v>
      </c>
    </row>
    <row r="8864" spans="2:16" ht="15" customHeight="1" x14ac:dyDescent="0.25">
      <c r="B8864" s="31" t="str">
        <f>IF(Tabela2[[#This Row],[Tipo]] = 0,LOOKUP(Tabela2[[#This Row],[RESUMO]],Tabela3[Grupo],Tabela3[Meus produtos]),VLOOKUP(Tabela2[[#This Row],[Código]],Tabela4[[Código NBS/LC116]:[Meus serviços]],3,0))</f>
        <v>Não</v>
      </c>
      <c r="C8864" t="str">
        <f>IF(E8864=0,TEXT(dados!A8779,"00000000"),IF(E8864=2,TEXT(dados!A8779,"0000"),TEXT(dados!A8779,"#")))</f>
        <v>85211010</v>
      </c>
      <c r="D8864" t="str">
        <f>IF(dados!B8779=0,"",dados!B8779)</f>
        <v/>
      </c>
      <c r="E8864">
        <f>dados!C8779</f>
        <v>0</v>
      </c>
      <c r="F8864" t="str">
        <f>dados!D8779</f>
        <v>Gravador-reprodutor de fita magnet. s/sintonizador</v>
      </c>
      <c r="G8864"/>
      <c r="H8864"/>
      <c r="I8864"/>
      <c r="J8864"/>
      <c r="K8864" s="13"/>
      <c r="L8864" s="13">
        <f>dados!I8779/100</f>
        <v>0.1537</v>
      </c>
      <c r="M8864" s="13">
        <f>dados!J8779/100</f>
        <v>0.17370000000000002</v>
      </c>
      <c r="N8864" s="13">
        <f>dados!K8779/100</f>
        <v>0.18</v>
      </c>
      <c r="O8864" s="13">
        <f>dados!L8779/100</f>
        <v>0</v>
      </c>
      <c r="P8864" s="12" t="str">
        <f>LEFT(Tabela2[[#This Row],[Código]],2)</f>
        <v>85</v>
      </c>
    </row>
    <row r="8865" spans="2:16" ht="15" customHeight="1" x14ac:dyDescent="0.25">
      <c r="B8865" s="31" t="str">
        <f>IF(Tabela2[[#This Row],[Tipo]] = 0,LOOKUP(Tabela2[[#This Row],[RESUMO]],Tabela3[Grupo],Tabela3[Meus produtos]),VLOOKUP(Tabela2[[#This Row],[Código]],Tabela4[[Código NBS/LC116]:[Meus serviços]],3,0))</f>
        <v>Não</v>
      </c>
      <c r="C8865" t="str">
        <f>IF(E8865=0,TEXT(dados!A8780,"00000000"),IF(E8865=2,TEXT(dados!A8780,"0000"),TEXT(dados!A8780,"#")))</f>
        <v>85211081</v>
      </c>
      <c r="D8865" t="str">
        <f>IF(dados!B8780=0,"",dados!B8780)</f>
        <v/>
      </c>
      <c r="E8865">
        <f>dados!C8780</f>
        <v>0</v>
      </c>
      <c r="F8865" t="str">
        <f>dados!D8780</f>
        <v>Apars.videofon.de grav/reprod.p/fitas cassetes,l=12mm</v>
      </c>
      <c r="G8865"/>
      <c r="H8865"/>
      <c r="I8865"/>
      <c r="J8865"/>
      <c r="K8865" s="13"/>
      <c r="L8865" s="13">
        <f>dados!I8780/100</f>
        <v>0.1537</v>
      </c>
      <c r="M8865" s="13">
        <f>dados!J8780/100</f>
        <v>0.19469999999999998</v>
      </c>
      <c r="N8865" s="13">
        <f>dados!K8780/100</f>
        <v>0.18</v>
      </c>
      <c r="O8865" s="13">
        <f>dados!L8780/100</f>
        <v>0</v>
      </c>
      <c r="P8865" s="12" t="str">
        <f>LEFT(Tabela2[[#This Row],[Código]],2)</f>
        <v>85</v>
      </c>
    </row>
    <row r="8866" spans="2:16" ht="15" customHeight="1" x14ac:dyDescent="0.25">
      <c r="B8866" s="31" t="str">
        <f>IF(Tabela2[[#This Row],[Tipo]] = 0,LOOKUP(Tabela2[[#This Row],[RESUMO]],Tabela3[Grupo],Tabela3[Meus produtos]),VLOOKUP(Tabela2[[#This Row],[Código]],Tabela4[[Código NBS/LC116]:[Meus serviços]],3,0))</f>
        <v>Não</v>
      </c>
      <c r="C8866" t="str">
        <f>IF(E8866=0,TEXT(dados!A8781,"00000000"),IF(E8866=2,TEXT(dados!A8781,"0000"),TEXT(dados!A8781,"#")))</f>
        <v>85211089</v>
      </c>
      <c r="D8866" t="str">
        <f>IF(dados!B8781=0,"",dados!B8781)</f>
        <v/>
      </c>
      <c r="E8866">
        <f>dados!C8781</f>
        <v>0</v>
      </c>
      <c r="F8866" t="str">
        <f>dados!D8781</f>
        <v>Outs.apars.videofon.grav/reprod.fita magnet.l&lt;19.05mm</v>
      </c>
      <c r="G8866"/>
      <c r="H8866"/>
      <c r="I8866"/>
      <c r="J8866"/>
      <c r="K8866" s="13"/>
      <c r="L8866" s="13">
        <f>dados!I8781/100</f>
        <v>0.1537</v>
      </c>
      <c r="M8866" s="13">
        <f>dados!J8781/100</f>
        <v>0.19469999999999998</v>
      </c>
      <c r="N8866" s="13">
        <f>dados!K8781/100</f>
        <v>0.18</v>
      </c>
      <c r="O8866" s="13">
        <f>dados!L8781/100</f>
        <v>0</v>
      </c>
      <c r="P8866" s="12" t="str">
        <f>LEFT(Tabela2[[#This Row],[Código]],2)</f>
        <v>85</v>
      </c>
    </row>
    <row r="8867" spans="2:16" ht="15" customHeight="1" x14ac:dyDescent="0.25">
      <c r="B8867" s="31" t="str">
        <f>IF(Tabela2[[#This Row],[Tipo]] = 0,LOOKUP(Tabela2[[#This Row],[RESUMO]],Tabela3[Grupo],Tabela3[Meus produtos]),VLOOKUP(Tabela2[[#This Row],[Código]],Tabela4[[Código NBS/LC116]:[Meus serviços]],3,0))</f>
        <v>Não</v>
      </c>
      <c r="C8867" t="str">
        <f>IF(E8867=0,TEXT(dados!A8782,"00000000"),IF(E8867=2,TEXT(dados!A8782,"0000"),TEXT(dados!A8782,"#")))</f>
        <v>85211090</v>
      </c>
      <c r="D8867" t="str">
        <f>IF(dados!B8782=0,"",dados!B8782)</f>
        <v/>
      </c>
      <c r="E8867">
        <f>dados!C8782</f>
        <v>0</v>
      </c>
      <c r="F8867" t="str">
        <f>dados!D8782</f>
        <v>Outs.apars.videofon.grav/reprod.fita magnet.l&gt;=19.05mm</v>
      </c>
      <c r="G8867"/>
      <c r="H8867"/>
      <c r="I8867"/>
      <c r="J8867"/>
      <c r="K8867" s="13"/>
      <c r="L8867" s="13">
        <f>dados!I8782/100</f>
        <v>0.1537</v>
      </c>
      <c r="M8867" s="13">
        <f>dados!J8782/100</f>
        <v>0.17370000000000002</v>
      </c>
      <c r="N8867" s="13">
        <f>dados!K8782/100</f>
        <v>0.18</v>
      </c>
      <c r="O8867" s="13">
        <f>dados!L8782/100</f>
        <v>0</v>
      </c>
      <c r="P8867" s="12" t="str">
        <f>LEFT(Tabela2[[#This Row],[Código]],2)</f>
        <v>85</v>
      </c>
    </row>
    <row r="8868" spans="2:16" ht="15" customHeight="1" x14ac:dyDescent="0.25">
      <c r="B8868" s="31" t="str">
        <f>IF(Tabela2[[#This Row],[Tipo]] = 0,LOOKUP(Tabela2[[#This Row],[RESUMO]],Tabela3[Grupo],Tabela3[Meus produtos]),VLOOKUP(Tabela2[[#This Row],[Código]],Tabela4[[Código NBS/LC116]:[Meus serviços]],3,0))</f>
        <v>Não</v>
      </c>
      <c r="C8868" t="str">
        <f>IF(E8868=0,TEXT(dados!A8783,"00000000"),IF(E8868=2,TEXT(dados!A8783,"0000"),TEXT(dados!A8783,"#")))</f>
        <v>85219000</v>
      </c>
      <c r="D8868" t="str">
        <f>IF(dados!B8783=0,"",dados!B8783)</f>
        <v/>
      </c>
      <c r="E8868">
        <f>dados!C8783</f>
        <v>0</v>
      </c>
      <c r="F8868" t="str">
        <f>dados!D8783</f>
        <v>Outros</v>
      </c>
      <c r="G8868"/>
      <c r="H8868"/>
      <c r="I8868"/>
      <c r="J8868"/>
      <c r="K8868" s="13"/>
      <c r="L8868" s="13">
        <f>dados!I8783/100</f>
        <v>0.21410000000000001</v>
      </c>
      <c r="M8868" s="13">
        <f>dados!J8783/100</f>
        <v>0.32719999999999999</v>
      </c>
      <c r="N8868" s="13">
        <f>dados!K8783/100</f>
        <v>0.18</v>
      </c>
      <c r="O8868" s="13">
        <f>dados!L8783/100</f>
        <v>0</v>
      </c>
      <c r="P8868" s="12" t="str">
        <f>LEFT(Tabela2[[#This Row],[Código]],2)</f>
        <v>85</v>
      </c>
    </row>
    <row r="8869" spans="2:16" ht="15" customHeight="1" x14ac:dyDescent="0.25">
      <c r="B8869" s="31" t="str">
        <f>IF(Tabela2[[#This Row],[Tipo]] = 0,LOOKUP(Tabela2[[#This Row],[RESUMO]],Tabela3[Grupo],Tabela3[Meus produtos]),VLOOKUP(Tabela2[[#This Row],[Código]],Tabela4[[Código NBS/LC116]:[Meus serviços]],3,0))</f>
        <v>Não</v>
      </c>
      <c r="C8869" t="str">
        <f>IF(E8869=0,TEXT(dados!A8784,"00000000"),IF(E8869=2,TEXT(dados!A8784,"0000"),TEXT(dados!A8784,"#")))</f>
        <v>85219000</v>
      </c>
      <c r="D8869">
        <f>IF(dados!B8784=0,"",dados!B8784)</f>
        <v>1</v>
      </c>
      <c r="E8869">
        <f>dados!C8784</f>
        <v>0</v>
      </c>
      <c r="F8869" t="str">
        <f>dados!D8784</f>
        <v>Aparelhos de reproducao de imagem e som em disco por meio optico ou optomagnetico</v>
      </c>
      <c r="G8869"/>
      <c r="H8869"/>
      <c r="I8869"/>
      <c r="J8869"/>
      <c r="K8869" s="13"/>
      <c r="L8869" s="13">
        <f>dados!I8784/100</f>
        <v>0.25650000000000001</v>
      </c>
      <c r="M8869" s="13">
        <f>dados!J8784/100</f>
        <v>0.36959999999999998</v>
      </c>
      <c r="N8869" s="13">
        <f>dados!K8784/100</f>
        <v>0.18</v>
      </c>
      <c r="O8869" s="13">
        <f>dados!L8784/100</f>
        <v>0</v>
      </c>
      <c r="P8869" s="12" t="str">
        <f>LEFT(Tabela2[[#This Row],[Código]],2)</f>
        <v>85</v>
      </c>
    </row>
    <row r="8870" spans="2:16" ht="15" customHeight="1" x14ac:dyDescent="0.25">
      <c r="B8870" s="31" t="str">
        <f>IF(Tabela2[[#This Row],[Tipo]] = 0,LOOKUP(Tabela2[[#This Row],[RESUMO]],Tabela3[Grupo],Tabela3[Meus produtos]),VLOOKUP(Tabela2[[#This Row],[Código]],Tabela4[[Código NBS/LC116]:[Meus serviços]],3,0))</f>
        <v>Não</v>
      </c>
      <c r="C8870" t="str">
        <f>IF(E8870=0,TEXT(dados!A8785,"00000000"),IF(E8870=2,TEXT(dados!A8785,"0000"),TEXT(dados!A8785,"#")))</f>
        <v>85221000</v>
      </c>
      <c r="D8870" t="str">
        <f>IF(dados!B8785=0,"",dados!B8785)</f>
        <v/>
      </c>
      <c r="E8870">
        <f>dados!C8785</f>
        <v>0</v>
      </c>
      <c r="F8870" t="str">
        <f>dados!D8785</f>
        <v>Fonocaptores p/apars.de gravacao/reproducao</v>
      </c>
      <c r="G8870"/>
      <c r="H8870"/>
      <c r="I8870"/>
      <c r="J8870"/>
      <c r="K8870" s="13"/>
      <c r="L8870" s="13">
        <f>dados!I8785/100</f>
        <v>0.20860000000000001</v>
      </c>
      <c r="M8870" s="13">
        <f>dados!J8785/100</f>
        <v>0.30249999999999999</v>
      </c>
      <c r="N8870" s="13">
        <f>dados!K8785/100</f>
        <v>0.18</v>
      </c>
      <c r="O8870" s="13">
        <f>dados!L8785/100</f>
        <v>0</v>
      </c>
      <c r="P8870" s="12" t="str">
        <f>LEFT(Tabela2[[#This Row],[Código]],2)</f>
        <v>85</v>
      </c>
    </row>
    <row r="8871" spans="2:16" ht="15" customHeight="1" x14ac:dyDescent="0.25">
      <c r="B8871" s="31" t="str">
        <f>IF(Tabela2[[#This Row],[Tipo]] = 0,LOOKUP(Tabela2[[#This Row],[RESUMO]],Tabela3[Grupo],Tabela3[Meus produtos]),VLOOKUP(Tabela2[[#This Row],[Código]],Tabela4[[Código NBS/LC116]:[Meus serviços]],3,0))</f>
        <v>Não</v>
      </c>
      <c r="C8871" t="str">
        <f>IF(E8871=0,TEXT(dados!A8786,"00000000"),IF(E8871=2,TEXT(dados!A8786,"0000"),TEXT(dados!A8786,"#")))</f>
        <v>85229000</v>
      </c>
      <c r="D8871" t="str">
        <f>IF(dados!B8786=0,"",dados!B8786)</f>
        <v/>
      </c>
      <c r="E8871">
        <f>dados!C8786</f>
        <v>0</v>
      </c>
      <c r="F8871" t="str">
        <f>dados!D8786</f>
        <v xml:space="preserve">Maquinas aparelhos e materiais eletricos e suas partes aparelhos de gravacao ou de reproducao de som aparelhos de gravacao ou de reproducao de imagens e de som em televisao e suas partes e acessorios Partes e acessorios reconheciveis como sendo exclusiva </v>
      </c>
      <c r="G8871"/>
      <c r="H8871"/>
      <c r="I8871"/>
      <c r="J8871"/>
      <c r="K8871" s="13"/>
      <c r="L8871" s="13">
        <f>dados!I8786/100</f>
        <v>0.20860000000000001</v>
      </c>
      <c r="M8871" s="13">
        <f>dados!J8786/100</f>
        <v>0.29530000000000001</v>
      </c>
      <c r="N8871" s="13">
        <f>dados!K8786/100</f>
        <v>0.18</v>
      </c>
      <c r="O8871" s="13">
        <f>dados!L8786/100</f>
        <v>0</v>
      </c>
      <c r="P8871" s="12" t="str">
        <f>LEFT(Tabela2[[#This Row],[Código]],2)</f>
        <v>85</v>
      </c>
    </row>
    <row r="8872" spans="2:16" ht="15" customHeight="1" x14ac:dyDescent="0.25">
      <c r="B8872" s="31" t="str">
        <f>IF(Tabela2[[#This Row],[Tipo]] = 0,LOOKUP(Tabela2[[#This Row],[RESUMO]],Tabela3[Grupo],Tabela3[Meus produtos]),VLOOKUP(Tabela2[[#This Row],[Código]],Tabela4[[Código NBS/LC116]:[Meus serviços]],3,0))</f>
        <v>Não</v>
      </c>
      <c r="C8872" t="str">
        <f>IF(E8872=0,TEXT(dados!A8787,"00000000"),IF(E8872=2,TEXT(dados!A8787,"0000"),TEXT(dados!A8787,"#")))</f>
        <v>85232110</v>
      </c>
      <c r="D8872" t="str">
        <f>IF(dados!B8787=0,"",dados!B8787)</f>
        <v/>
      </c>
      <c r="E8872">
        <f>dados!C8787</f>
        <v>0</v>
      </c>
      <c r="F8872" t="str">
        <f>dados!D8787</f>
        <v>Cartoes magnet.n/grav.</v>
      </c>
      <c r="G8872"/>
      <c r="H8872"/>
      <c r="I8872"/>
      <c r="J8872"/>
      <c r="K8872" s="13"/>
      <c r="L8872" s="13">
        <f>dados!I8787/100</f>
        <v>0.1467</v>
      </c>
      <c r="M8872" s="13">
        <f>dados!J8787/100</f>
        <v>0.184</v>
      </c>
      <c r="N8872" s="13">
        <f>dados!K8787/100</f>
        <v>0.18</v>
      </c>
      <c r="O8872" s="13">
        <f>dados!L8787/100</f>
        <v>0</v>
      </c>
      <c r="P8872" s="12" t="str">
        <f>LEFT(Tabela2[[#This Row],[Código]],2)</f>
        <v>85</v>
      </c>
    </row>
    <row r="8873" spans="2:16" ht="15" customHeight="1" x14ac:dyDescent="0.25">
      <c r="B8873" s="31" t="str">
        <f>IF(Tabela2[[#This Row],[Tipo]] = 0,LOOKUP(Tabela2[[#This Row],[RESUMO]],Tabela3[Grupo],Tabela3[Meus produtos]),VLOOKUP(Tabela2[[#This Row],[Código]],Tabela4[[Código NBS/LC116]:[Meus serviços]],3,0))</f>
        <v>Não</v>
      </c>
      <c r="C8873" t="str">
        <f>IF(E8873=0,TEXT(dados!A8788,"00000000"),IF(E8873=2,TEXT(dados!A8788,"0000"),TEXT(dados!A8788,"#")))</f>
        <v>85232120</v>
      </c>
      <c r="D8873" t="str">
        <f>IF(dados!B8788=0,"",dados!B8788)</f>
        <v/>
      </c>
      <c r="E8873">
        <f>dados!C8788</f>
        <v>0</v>
      </c>
      <c r="F8873" t="str">
        <f>dados!D8788</f>
        <v>Cartoes magnet.gravados</v>
      </c>
      <c r="G8873"/>
      <c r="H8873"/>
      <c r="I8873"/>
      <c r="J8873"/>
      <c r="K8873" s="13"/>
      <c r="L8873" s="13">
        <f>dados!I8788/100</f>
        <v>0.1467</v>
      </c>
      <c r="M8873" s="13">
        <f>dados!J8788/100</f>
        <v>0.184</v>
      </c>
      <c r="N8873" s="13">
        <f>dados!K8788/100</f>
        <v>0.18</v>
      </c>
      <c r="O8873" s="13">
        <f>dados!L8788/100</f>
        <v>0</v>
      </c>
      <c r="P8873" s="12" t="str">
        <f>LEFT(Tabela2[[#This Row],[Código]],2)</f>
        <v>85</v>
      </c>
    </row>
    <row r="8874" spans="2:16" ht="15" customHeight="1" x14ac:dyDescent="0.25">
      <c r="B8874" s="31" t="str">
        <f>IF(Tabela2[[#This Row],[Tipo]] = 0,LOOKUP(Tabela2[[#This Row],[RESUMO]],Tabela3[Grupo],Tabela3[Meus produtos]),VLOOKUP(Tabela2[[#This Row],[Código]],Tabela4[[Código NBS/LC116]:[Meus serviços]],3,0))</f>
        <v>Não</v>
      </c>
      <c r="C8874" t="str">
        <f>IF(E8874=0,TEXT(dados!A8789,"00000000"),IF(E8874=2,TEXT(dados!A8789,"0000"),TEXT(dados!A8789,"#")))</f>
        <v>85232911</v>
      </c>
      <c r="D8874" t="str">
        <f>IF(dados!B8789=0,"",dados!B8789)</f>
        <v/>
      </c>
      <c r="E8874">
        <f>dados!C8789</f>
        <v>0</v>
      </c>
      <c r="F8874" t="str">
        <f>dados!D8789</f>
        <v>Discos magnet.n/grav.p/unidades de discos rigidos</v>
      </c>
      <c r="G8874"/>
      <c r="H8874"/>
      <c r="I8874"/>
      <c r="J8874"/>
      <c r="K8874" s="13"/>
      <c r="L8874" s="13">
        <f>dados!I8789/100</f>
        <v>0.13880000000000001</v>
      </c>
      <c r="M8874" s="13">
        <f>dados!J8789/100</f>
        <v>0.1588</v>
      </c>
      <c r="N8874" s="13">
        <f>dados!K8789/100</f>
        <v>0.18</v>
      </c>
      <c r="O8874" s="13">
        <f>dados!L8789/100</f>
        <v>0</v>
      </c>
      <c r="P8874" s="12" t="str">
        <f>LEFT(Tabela2[[#This Row],[Código]],2)</f>
        <v>85</v>
      </c>
    </row>
    <row r="8875" spans="2:16" ht="15" customHeight="1" x14ac:dyDescent="0.25">
      <c r="B8875" s="31" t="str">
        <f>IF(Tabela2[[#This Row],[Tipo]] = 0,LOOKUP(Tabela2[[#This Row],[RESUMO]],Tabela3[Grupo],Tabela3[Meus produtos]),VLOOKUP(Tabela2[[#This Row],[Código]],Tabela4[[Código NBS/LC116]:[Meus serviços]],3,0))</f>
        <v>Não</v>
      </c>
      <c r="C8875" t="str">
        <f>IF(E8875=0,TEXT(dados!A8790,"00000000"),IF(E8875=2,TEXT(dados!A8790,"0000"),TEXT(dados!A8790,"#")))</f>
        <v>85232919</v>
      </c>
      <c r="D8875" t="str">
        <f>IF(dados!B8790=0,"",dados!B8790)</f>
        <v/>
      </c>
      <c r="E8875">
        <f>dados!C8790</f>
        <v>0</v>
      </c>
      <c r="F8875" t="str">
        <f>dados!D8790</f>
        <v>Outros discos magnet.n/grav.</v>
      </c>
      <c r="G8875"/>
      <c r="H8875"/>
      <c r="I8875"/>
      <c r="J8875"/>
      <c r="K8875" s="13"/>
      <c r="L8875" s="13">
        <f>dados!I8790/100</f>
        <v>0.1467</v>
      </c>
      <c r="M8875" s="13">
        <f>dados!J8790/100</f>
        <v>0.184</v>
      </c>
      <c r="N8875" s="13">
        <f>dados!K8790/100</f>
        <v>0.18</v>
      </c>
      <c r="O8875" s="13">
        <f>dados!L8790/100</f>
        <v>0</v>
      </c>
      <c r="P8875" s="12" t="str">
        <f>LEFT(Tabela2[[#This Row],[Código]],2)</f>
        <v>85</v>
      </c>
    </row>
    <row r="8876" spans="2:16" ht="15" customHeight="1" x14ac:dyDescent="0.25">
      <c r="B8876" s="31" t="str">
        <f>IF(Tabela2[[#This Row],[Tipo]] = 0,LOOKUP(Tabela2[[#This Row],[RESUMO]],Tabela3[Grupo],Tabela3[Meus produtos]),VLOOKUP(Tabela2[[#This Row],[Código]],Tabela4[[Código NBS/LC116]:[Meus serviços]],3,0))</f>
        <v>Não</v>
      </c>
      <c r="C8876" t="str">
        <f>IF(E8876=0,TEXT(dados!A8791,"00000000"),IF(E8876=2,TEXT(dados!A8791,"0000"),TEXT(dados!A8791,"#")))</f>
        <v>85232990</v>
      </c>
      <c r="D8876" t="str">
        <f>IF(dados!B8791=0,"",dados!B8791)</f>
        <v/>
      </c>
      <c r="E8876">
        <f>dados!C8791</f>
        <v>0</v>
      </c>
      <c r="F8876" t="str">
        <f>dados!D8791</f>
        <v>Outs.suportes p/gravacao de som/semelhs. n/gravados</v>
      </c>
      <c r="G8876"/>
      <c r="H8876"/>
      <c r="I8876"/>
      <c r="J8876"/>
      <c r="K8876" s="13"/>
      <c r="L8876" s="13">
        <f>dados!I8791/100</f>
        <v>0.1467</v>
      </c>
      <c r="M8876" s="13">
        <f>dados!J8791/100</f>
        <v>0.184</v>
      </c>
      <c r="N8876" s="13">
        <f>dados!K8791/100</f>
        <v>0.18</v>
      </c>
      <c r="O8876" s="13">
        <f>dados!L8791/100</f>
        <v>0</v>
      </c>
      <c r="P8876" s="12" t="str">
        <f>LEFT(Tabela2[[#This Row],[Código]],2)</f>
        <v>85</v>
      </c>
    </row>
    <row r="8877" spans="2:16" ht="15" customHeight="1" x14ac:dyDescent="0.25">
      <c r="B8877" s="31" t="str">
        <f>IF(Tabela2[[#This Row],[Tipo]] = 0,LOOKUP(Tabela2[[#This Row],[RESUMO]],Tabela3[Grupo],Tabela3[Meus produtos]),VLOOKUP(Tabela2[[#This Row],[Código]],Tabela4[[Código NBS/LC116]:[Meus serviços]],3,0))</f>
        <v>Não</v>
      </c>
      <c r="C8877" t="str">
        <f>IF(E8877=0,TEXT(dados!A8792,"00000000"),IF(E8877=2,TEXT(dados!A8792,"0000"),TEXT(dados!A8792,"#")))</f>
        <v>85232990</v>
      </c>
      <c r="D8877">
        <f>IF(dados!B8792=0,"",dados!B8792)</f>
        <v>1</v>
      </c>
      <c r="E8877">
        <f>dados!C8792</f>
        <v>0</v>
      </c>
      <c r="F8877" t="str">
        <f>dados!D8792</f>
        <v>Fitas magneticas nao gravadas</v>
      </c>
      <c r="G8877"/>
      <c r="H8877"/>
      <c r="I8877"/>
      <c r="J8877"/>
      <c r="K8877" s="13"/>
      <c r="L8877" s="13">
        <f>dados!I8792/100</f>
        <v>0.1537</v>
      </c>
      <c r="M8877" s="13">
        <f>dados!J8792/100</f>
        <v>0.191</v>
      </c>
      <c r="N8877" s="13">
        <f>dados!K8792/100</f>
        <v>0.18</v>
      </c>
      <c r="O8877" s="13">
        <f>dados!L8792/100</f>
        <v>0</v>
      </c>
      <c r="P8877" s="12" t="str">
        <f>LEFT(Tabela2[[#This Row],[Código]],2)</f>
        <v>85</v>
      </c>
    </row>
    <row r="8878" spans="2:16" ht="15" customHeight="1" x14ac:dyDescent="0.25">
      <c r="B8878" s="31" t="str">
        <f>IF(Tabela2[[#This Row],[Tipo]] = 0,LOOKUP(Tabela2[[#This Row],[RESUMO]],Tabela3[Grupo],Tabela3[Meus produtos]),VLOOKUP(Tabela2[[#This Row],[Código]],Tabela4[[Código NBS/LC116]:[Meus serviços]],3,0))</f>
        <v>Não</v>
      </c>
      <c r="C8878" t="str">
        <f>IF(E8878=0,TEXT(dados!A8793,"00000000"),IF(E8878=2,TEXT(dados!A8793,"0000"),TEXT(dados!A8793,"#")))</f>
        <v>85232990</v>
      </c>
      <c r="D8878">
        <f>IF(dados!B8793=0,"",dados!B8793)</f>
        <v>2</v>
      </c>
      <c r="E8878">
        <f>dados!C8793</f>
        <v>0</v>
      </c>
      <c r="F8878" t="str">
        <f>dados!D8793</f>
        <v xml:space="preserve"> Fitas magneticas gravadas com materia didatica</v>
      </c>
      <c r="G8878"/>
      <c r="H8878"/>
      <c r="I8878"/>
      <c r="J8878"/>
      <c r="K8878" s="13"/>
      <c r="L8878" s="13">
        <f>dados!I8793/100</f>
        <v>0.13449999999999998</v>
      </c>
      <c r="M8878" s="13">
        <f>dados!J8793/100</f>
        <v>0.17180000000000001</v>
      </c>
      <c r="N8878" s="13">
        <f>dados!K8793/100</f>
        <v>0.18</v>
      </c>
      <c r="O8878" s="13">
        <f>dados!L8793/100</f>
        <v>0</v>
      </c>
      <c r="P8878" s="12" t="str">
        <f>LEFT(Tabela2[[#This Row],[Código]],2)</f>
        <v>85</v>
      </c>
    </row>
    <row r="8879" spans="2:16" ht="15" customHeight="1" x14ac:dyDescent="0.25">
      <c r="B8879" s="31" t="str">
        <f>IF(Tabela2[[#This Row],[Tipo]] = 0,LOOKUP(Tabela2[[#This Row],[RESUMO]],Tabela3[Grupo],Tabela3[Meus produtos]),VLOOKUP(Tabela2[[#This Row],[Código]],Tabela4[[Código NBS/LC116]:[Meus serviços]],3,0))</f>
        <v>Não</v>
      </c>
      <c r="C8879" t="str">
        <f>IF(E8879=0,TEXT(dados!A8794,"00000000"),IF(E8879=2,TEXT(dados!A8794,"0000"),TEXT(dados!A8794,"#")))</f>
        <v>85232990</v>
      </c>
      <c r="D8879">
        <f>IF(dados!B8794=0,"",dados!B8794)</f>
        <v>3</v>
      </c>
      <c r="E8879">
        <f>dados!C8794</f>
        <v>0</v>
      </c>
      <c r="F8879" t="str">
        <f>dados!D8794</f>
        <v>Fitas magneticas para gravacao simultanea de imagem e som proprias para televisao videotape gravadas com materia de natureza cientifica ou educativa</v>
      </c>
      <c r="G8879"/>
      <c r="H8879"/>
      <c r="I8879"/>
      <c r="J8879"/>
      <c r="K8879" s="13"/>
      <c r="L8879" s="13">
        <f>dados!I8794/100</f>
        <v>0.13880000000000001</v>
      </c>
      <c r="M8879" s="13">
        <f>dados!J8794/100</f>
        <v>0.17610000000000001</v>
      </c>
      <c r="N8879" s="13">
        <f>dados!K8794/100</f>
        <v>0.18</v>
      </c>
      <c r="O8879" s="13">
        <f>dados!L8794/100</f>
        <v>0</v>
      </c>
      <c r="P8879" s="12" t="str">
        <f>LEFT(Tabela2[[#This Row],[Código]],2)</f>
        <v>85</v>
      </c>
    </row>
    <row r="8880" spans="2:16" ht="15" customHeight="1" x14ac:dyDescent="0.25">
      <c r="B8880" s="31" t="str">
        <f>IF(Tabela2[[#This Row],[Tipo]] = 0,LOOKUP(Tabela2[[#This Row],[RESUMO]],Tabela3[Grupo],Tabela3[Meus produtos]),VLOOKUP(Tabela2[[#This Row],[Código]],Tabela4[[Código NBS/LC116]:[Meus serviços]],3,0))</f>
        <v>Não</v>
      </c>
      <c r="C8880" t="str">
        <f>IF(E8880=0,TEXT(dados!A8795,"00000000"),IF(E8880=2,TEXT(dados!A8795,"0000"),TEXT(dados!A8795,"#")))</f>
        <v>85234110</v>
      </c>
      <c r="D8880" t="str">
        <f>IF(dados!B8795=0,"",dados!B8795)</f>
        <v/>
      </c>
      <c r="E8880">
        <f>dados!C8795</f>
        <v>0</v>
      </c>
      <c r="F8880" t="str">
        <f>dados!D8795</f>
        <v>Discos p/sist.leit.raio laser,possib.grav.1 vez (cd-r)</v>
      </c>
      <c r="G8880"/>
      <c r="H8880"/>
      <c r="I8880"/>
      <c r="J8880"/>
      <c r="K8880" s="13"/>
      <c r="L8880" s="13">
        <f>dados!I8795/100</f>
        <v>0.1467</v>
      </c>
      <c r="M8880" s="13">
        <f>dados!J8795/100</f>
        <v>0.184</v>
      </c>
      <c r="N8880" s="13">
        <f>dados!K8795/100</f>
        <v>0.18</v>
      </c>
      <c r="O8880" s="13">
        <f>dados!L8795/100</f>
        <v>0</v>
      </c>
      <c r="P8880" s="12" t="str">
        <f>LEFT(Tabela2[[#This Row],[Código]],2)</f>
        <v>85</v>
      </c>
    </row>
    <row r="8881" spans="2:16" ht="15" customHeight="1" x14ac:dyDescent="0.25">
      <c r="B8881" s="31" t="str">
        <f>IF(Tabela2[[#This Row],[Tipo]] = 0,LOOKUP(Tabela2[[#This Row],[RESUMO]],Tabela3[Grupo],Tabela3[Meus produtos]),VLOOKUP(Tabela2[[#This Row],[Código]],Tabela4[[Código NBS/LC116]:[Meus serviços]],3,0))</f>
        <v>Não</v>
      </c>
      <c r="C8881" t="str">
        <f>IF(E8881=0,TEXT(dados!A8796,"00000000"),IF(E8881=2,TEXT(dados!A8796,"0000"),TEXT(dados!A8796,"#")))</f>
        <v>85234190</v>
      </c>
      <c r="D8881" t="str">
        <f>IF(dados!B8796=0,"",dados!B8796)</f>
        <v/>
      </c>
      <c r="E8881">
        <f>dados!C8796</f>
        <v>0</v>
      </c>
      <c r="F8881" t="str">
        <f>dados!D8796</f>
        <v>Outs.suportes p/gravacao de som/semelhs. n/gravados</v>
      </c>
      <c r="G8881"/>
      <c r="H8881"/>
      <c r="I8881"/>
      <c r="J8881"/>
      <c r="K8881" s="13"/>
      <c r="L8881" s="13">
        <f>dados!I8796/100</f>
        <v>0.1467</v>
      </c>
      <c r="M8881" s="13">
        <f>dados!J8796/100</f>
        <v>0.184</v>
      </c>
      <c r="N8881" s="13">
        <f>dados!K8796/100</f>
        <v>0.18</v>
      </c>
      <c r="O8881" s="13">
        <f>dados!L8796/100</f>
        <v>0</v>
      </c>
      <c r="P8881" s="12" t="str">
        <f>LEFT(Tabela2[[#This Row],[Código]],2)</f>
        <v>85</v>
      </c>
    </row>
    <row r="8882" spans="2:16" ht="15" customHeight="1" x14ac:dyDescent="0.25">
      <c r="B8882" s="31" t="str">
        <f>IF(Tabela2[[#This Row],[Tipo]] = 0,LOOKUP(Tabela2[[#This Row],[RESUMO]],Tabela3[Grupo],Tabela3[Meus produtos]),VLOOKUP(Tabela2[[#This Row],[Código]],Tabela4[[Código NBS/LC116]:[Meus serviços]],3,0))</f>
        <v>Não</v>
      </c>
      <c r="C8882" t="str">
        <f>IF(E8882=0,TEXT(dados!A8797,"00000000"),IF(E8882=2,TEXT(dados!A8797,"0000"),TEXT(dados!A8797,"#")))</f>
        <v>85234910</v>
      </c>
      <c r="D8882" t="str">
        <f>IF(dados!B8797=0,"",dados!B8797)</f>
        <v/>
      </c>
      <c r="E8882">
        <f>dados!C8797</f>
        <v>0</v>
      </c>
      <c r="F8882" t="str">
        <f>dados!D8797</f>
        <v>Suportes gravados,p/leit.raio laser,reprod. apenas do som</v>
      </c>
      <c r="G8882"/>
      <c r="H8882"/>
      <c r="I8882"/>
      <c r="J8882"/>
      <c r="K8882" s="13"/>
      <c r="L8882" s="13">
        <f>dados!I8797/100</f>
        <v>0.15240000000000001</v>
      </c>
      <c r="M8882" s="13">
        <f>dados!J8797/100</f>
        <v>0.18969999999999998</v>
      </c>
      <c r="N8882" s="13">
        <f>dados!K8797/100</f>
        <v>0.18</v>
      </c>
      <c r="O8882" s="13">
        <f>dados!L8797/100</f>
        <v>0</v>
      </c>
      <c r="P8882" s="12" t="str">
        <f>LEFT(Tabela2[[#This Row],[Código]],2)</f>
        <v>85</v>
      </c>
    </row>
    <row r="8883" spans="2:16" ht="15" customHeight="1" x14ac:dyDescent="0.25">
      <c r="B8883" s="31" t="str">
        <f>IF(Tabela2[[#This Row],[Tipo]] = 0,LOOKUP(Tabela2[[#This Row],[RESUMO]],Tabela3[Grupo],Tabela3[Meus produtos]),VLOOKUP(Tabela2[[#This Row],[Código]],Tabela4[[Código NBS/LC116]:[Meus serviços]],3,0))</f>
        <v>Não</v>
      </c>
      <c r="C8883" t="str">
        <f>IF(E8883=0,TEXT(dados!A8798,"00000000"),IF(E8883=2,TEXT(dados!A8798,"0000"),TEXT(dados!A8798,"#")))</f>
        <v>85234920</v>
      </c>
      <c r="D8883" t="str">
        <f>IF(dados!B8798=0,"",dados!B8798)</f>
        <v/>
      </c>
      <c r="E8883">
        <f>dados!C8798</f>
        <v>0</v>
      </c>
      <c r="F8883" t="str">
        <f>dados!D8798</f>
        <v>Suportes gravados,p/leit.raio laser,de fenom. dif.som/imag</v>
      </c>
      <c r="G8883"/>
      <c r="H8883"/>
      <c r="I8883"/>
      <c r="J8883"/>
      <c r="K8883" s="13"/>
      <c r="L8883" s="13">
        <f>dados!I8798/100</f>
        <v>0.1467</v>
      </c>
      <c r="M8883" s="13">
        <f>dados!J8798/100</f>
        <v>0.184</v>
      </c>
      <c r="N8883" s="13">
        <f>dados!K8798/100</f>
        <v>0.18</v>
      </c>
      <c r="O8883" s="13">
        <f>dados!L8798/100</f>
        <v>0</v>
      </c>
      <c r="P8883" s="12" t="str">
        <f>LEFT(Tabela2[[#This Row],[Código]],2)</f>
        <v>85</v>
      </c>
    </row>
    <row r="8884" spans="2:16" ht="15" customHeight="1" x14ac:dyDescent="0.25">
      <c r="B8884" s="31" t="str">
        <f>IF(Tabela2[[#This Row],[Tipo]] = 0,LOOKUP(Tabela2[[#This Row],[RESUMO]],Tabela3[Grupo],Tabela3[Meus produtos]),VLOOKUP(Tabela2[[#This Row],[Código]],Tabela4[[Código NBS/LC116]:[Meus serviços]],3,0))</f>
        <v>Não</v>
      </c>
      <c r="C8884" t="str">
        <f>IF(E8884=0,TEXT(dados!A8799,"00000000"),IF(E8884=2,TEXT(dados!A8799,"0000"),TEXT(dados!A8799,"#")))</f>
        <v>85234990</v>
      </c>
      <c r="D8884" t="str">
        <f>IF(dados!B8799=0,"",dados!B8799)</f>
        <v/>
      </c>
      <c r="E8884">
        <f>dados!C8799</f>
        <v>0</v>
      </c>
      <c r="F8884" t="str">
        <f>dados!D8799</f>
        <v>Outros suportes gravados,p/leitura por raio laser</v>
      </c>
      <c r="G8884"/>
      <c r="H8884"/>
      <c r="I8884"/>
      <c r="J8884"/>
      <c r="K8884" s="13"/>
      <c r="L8884" s="13">
        <f>dados!I8799/100</f>
        <v>0.15240000000000001</v>
      </c>
      <c r="M8884" s="13">
        <f>dados!J8799/100</f>
        <v>0.18969999999999998</v>
      </c>
      <c r="N8884" s="13">
        <f>dados!K8799/100</f>
        <v>0.18</v>
      </c>
      <c r="O8884" s="13">
        <f>dados!L8799/100</f>
        <v>0</v>
      </c>
      <c r="P8884" s="12" t="str">
        <f>LEFT(Tabela2[[#This Row],[Código]],2)</f>
        <v>85</v>
      </c>
    </row>
    <row r="8885" spans="2:16" ht="15" customHeight="1" x14ac:dyDescent="0.25">
      <c r="B8885" s="31" t="str">
        <f>IF(Tabela2[[#This Row],[Tipo]] = 0,LOOKUP(Tabela2[[#This Row],[RESUMO]],Tabela3[Grupo],Tabela3[Meus produtos]),VLOOKUP(Tabela2[[#This Row],[Código]],Tabela4[[Código NBS/LC116]:[Meus serviços]],3,0))</f>
        <v>Não</v>
      </c>
      <c r="C8885" t="str">
        <f>IF(E8885=0,TEXT(dados!A8800,"00000000"),IF(E8885=2,TEXT(dados!A8800,"0000"),TEXT(dados!A8800,"#")))</f>
        <v>85235110</v>
      </c>
      <c r="D8885" t="str">
        <f>IF(dados!B8800=0,"",dados!B8800)</f>
        <v/>
      </c>
      <c r="E8885">
        <f>dados!C8800</f>
        <v>0</v>
      </c>
      <c r="F8885" t="str">
        <f>dados!D8800</f>
        <v>Dispositivos de armazenamento nao-volatil de dados a base de semicondutores - cartoes de memoris (memory cards)</v>
      </c>
      <c r="G8885"/>
      <c r="H8885"/>
      <c r="I8885"/>
      <c r="J8885"/>
      <c r="K8885" s="13"/>
      <c r="L8885" s="13">
        <f>dados!I8800/100</f>
        <v>0.1789</v>
      </c>
      <c r="M8885" s="13">
        <f>dados!J8800/100</f>
        <v>0.25559999999999999</v>
      </c>
      <c r="N8885" s="13">
        <f>dados!K8800/100</f>
        <v>0.18</v>
      </c>
      <c r="O8885" s="13">
        <f>dados!L8800/100</f>
        <v>0</v>
      </c>
      <c r="P8885" s="12" t="str">
        <f>LEFT(Tabela2[[#This Row],[Código]],2)</f>
        <v>85</v>
      </c>
    </row>
    <row r="8886" spans="2:16" ht="15" customHeight="1" x14ac:dyDescent="0.25">
      <c r="B8886" s="31" t="str">
        <f>IF(Tabela2[[#This Row],[Tipo]] = 0,LOOKUP(Tabela2[[#This Row],[RESUMO]],Tabela3[Grupo],Tabela3[Meus produtos]),VLOOKUP(Tabela2[[#This Row],[Código]],Tabela4[[Código NBS/LC116]:[Meus serviços]],3,0))</f>
        <v>Não</v>
      </c>
      <c r="C8886" t="str">
        <f>IF(E8886=0,TEXT(dados!A8801,"00000000"),IF(E8886=2,TEXT(dados!A8801,"0000"),TEXT(dados!A8801,"#")))</f>
        <v>85235110</v>
      </c>
      <c r="D8886">
        <f>IF(dados!B8801=0,"",dados!B8801)</f>
        <v>1</v>
      </c>
      <c r="E8886">
        <f>dados!C8801</f>
        <v>0</v>
      </c>
      <c r="F8886" t="str">
        <f>dados!D8801</f>
        <v>Das maquinas da posicao 84.71</v>
      </c>
      <c r="G8886"/>
      <c r="H8886"/>
      <c r="I8886"/>
      <c r="J8886"/>
      <c r="K8886" s="13"/>
      <c r="L8886" s="13">
        <f>dados!I8801/100</f>
        <v>0.16500000000000001</v>
      </c>
      <c r="M8886" s="13">
        <f>dados!J8801/100</f>
        <v>0.24170000000000003</v>
      </c>
      <c r="N8886" s="13">
        <f>dados!K8801/100</f>
        <v>0.18</v>
      </c>
      <c r="O8886" s="13">
        <f>dados!L8801/100</f>
        <v>0</v>
      </c>
      <c r="P8886" s="12" t="str">
        <f>LEFT(Tabela2[[#This Row],[Código]],2)</f>
        <v>85</v>
      </c>
    </row>
    <row r="8887" spans="2:16" ht="15" customHeight="1" x14ac:dyDescent="0.25">
      <c r="B8887" s="31" t="str">
        <f>IF(Tabela2[[#This Row],[Tipo]] = 0,LOOKUP(Tabela2[[#This Row],[RESUMO]],Tabela3[Grupo],Tabela3[Meus produtos]),VLOOKUP(Tabela2[[#This Row],[Código]],Tabela4[[Código NBS/LC116]:[Meus serviços]],3,0))</f>
        <v>Não</v>
      </c>
      <c r="C8887" t="str">
        <f>IF(E8887=0,TEXT(dados!A8802,"00000000"),IF(E8887=2,TEXT(dados!A8802,"0000"),TEXT(dados!A8802,"#")))</f>
        <v>85235110</v>
      </c>
      <c r="D8887">
        <f>IF(dados!B8802=0,"",dados!B8802)</f>
        <v>2</v>
      </c>
      <c r="E8887">
        <f>dados!C8802</f>
        <v>0</v>
      </c>
      <c r="F8887" t="str">
        <f>dados!D8802</f>
        <v>Que possam ser utilizados indiferentemente com as maquinas ou aparelhos de duas ou mais das posicoes 84.69 a 84.72</v>
      </c>
      <c r="G8887"/>
      <c r="H8887"/>
      <c r="I8887"/>
      <c r="J8887"/>
      <c r="K8887" s="13"/>
      <c r="L8887" s="13">
        <f>dados!I8802/100</f>
        <v>0.1409</v>
      </c>
      <c r="M8887" s="13">
        <f>dados!J8802/100</f>
        <v>0.21760000000000002</v>
      </c>
      <c r="N8887" s="13">
        <f>dados!K8802/100</f>
        <v>0.18</v>
      </c>
      <c r="O8887" s="13">
        <f>dados!L8802/100</f>
        <v>0</v>
      </c>
      <c r="P8887" s="12" t="str">
        <f>LEFT(Tabela2[[#This Row],[Código]],2)</f>
        <v>85</v>
      </c>
    </row>
    <row r="8888" spans="2:16" ht="15" customHeight="1" x14ac:dyDescent="0.25">
      <c r="B8888" s="31" t="str">
        <f>IF(Tabela2[[#This Row],[Tipo]] = 0,LOOKUP(Tabela2[[#This Row],[RESUMO]],Tabela3[Grupo],Tabela3[Meus produtos]),VLOOKUP(Tabela2[[#This Row],[Código]],Tabela4[[Código NBS/LC116]:[Meus serviços]],3,0))</f>
        <v>Não</v>
      </c>
      <c r="C8888" t="str">
        <f>IF(E8888=0,TEXT(dados!A8803,"00000000"),IF(E8888=2,TEXT(dados!A8803,"0000"),TEXT(dados!A8803,"#")))</f>
        <v>85235190</v>
      </c>
      <c r="D8888" t="str">
        <f>IF(dados!B8803=0,"",dados!B8803)</f>
        <v/>
      </c>
      <c r="E8888">
        <f>dados!C8803</f>
        <v>0</v>
      </c>
      <c r="F8888" t="str">
        <f>dados!D8803</f>
        <v>Outros - dispositivos de armazenamento nao-volatil de dados a base de semicondutores</v>
      </c>
      <c r="G8888"/>
      <c r="H8888"/>
      <c r="I8888"/>
      <c r="J8888"/>
      <c r="K8888" s="13"/>
      <c r="L8888" s="13">
        <f>dados!I8803/100</f>
        <v>0.15240000000000001</v>
      </c>
      <c r="M8888" s="13">
        <f>dados!J8803/100</f>
        <v>0.18969999999999998</v>
      </c>
      <c r="N8888" s="13">
        <f>dados!K8803/100</f>
        <v>0.18</v>
      </c>
      <c r="O8888" s="13">
        <f>dados!L8803/100</f>
        <v>0</v>
      </c>
      <c r="P8888" s="12" t="str">
        <f>LEFT(Tabela2[[#This Row],[Código]],2)</f>
        <v>85</v>
      </c>
    </row>
    <row r="8889" spans="2:16" ht="15" customHeight="1" x14ac:dyDescent="0.25">
      <c r="B8889" s="31" t="str">
        <f>IF(Tabela2[[#This Row],[Tipo]] = 0,LOOKUP(Tabela2[[#This Row],[RESUMO]],Tabela3[Grupo],Tabela3[Meus produtos]),VLOOKUP(Tabela2[[#This Row],[Código]],Tabela4[[Código NBS/LC116]:[Meus serviços]],3,0))</f>
        <v>Não</v>
      </c>
      <c r="C8889" t="str">
        <f>IF(E8889=0,TEXT(dados!A8804,"00000000"),IF(E8889=2,TEXT(dados!A8804,"0000"),TEXT(dados!A8804,"#")))</f>
        <v>85235210</v>
      </c>
      <c r="D8889" t="str">
        <f>IF(dados!B8804=0,"",dados!B8804)</f>
        <v/>
      </c>
      <c r="E8889">
        <f>dados!C8804</f>
        <v>0</v>
      </c>
      <c r="F8889" t="str">
        <f>dados!D8804</f>
        <v>Cartoes e etiquetas de acionamento por aproximacao</v>
      </c>
      <c r="G8889"/>
      <c r="H8889"/>
      <c r="I8889"/>
      <c r="J8889"/>
      <c r="K8889" s="13"/>
      <c r="L8889" s="13">
        <f>dados!I8804/100</f>
        <v>0.14119999999999999</v>
      </c>
      <c r="M8889" s="13">
        <f>dados!J8804/100</f>
        <v>0.17190000000000003</v>
      </c>
      <c r="N8889" s="13">
        <f>dados!K8804/100</f>
        <v>0.18</v>
      </c>
      <c r="O8889" s="13">
        <f>dados!L8804/100</f>
        <v>0</v>
      </c>
      <c r="P8889" s="12" t="str">
        <f>LEFT(Tabela2[[#This Row],[Código]],2)</f>
        <v>85</v>
      </c>
    </row>
    <row r="8890" spans="2:16" ht="15" customHeight="1" x14ac:dyDescent="0.25">
      <c r="B8890" s="31" t="str">
        <f>IF(Tabela2[[#This Row],[Tipo]] = 0,LOOKUP(Tabela2[[#This Row],[RESUMO]],Tabela3[Grupo],Tabela3[Meus produtos]),VLOOKUP(Tabela2[[#This Row],[Código]],Tabela4[[Código NBS/LC116]:[Meus serviços]],3,0))</f>
        <v>Não</v>
      </c>
      <c r="C8890" t="str">
        <f>IF(E8890=0,TEXT(dados!A8805,"00000000"),IF(E8890=2,TEXT(dados!A8805,"0000"),TEXT(dados!A8805,"#")))</f>
        <v>85235290</v>
      </c>
      <c r="D8890" t="str">
        <f>IF(dados!B8805=0,"",dados!B8805)</f>
        <v/>
      </c>
      <c r="E8890">
        <f>dados!C8805</f>
        <v>0</v>
      </c>
      <c r="F8890" t="str">
        <f>dados!D8805</f>
        <v>Outros</v>
      </c>
      <c r="G8890"/>
      <c r="H8890"/>
      <c r="I8890"/>
      <c r="J8890"/>
      <c r="K8890" s="13"/>
      <c r="L8890" s="13">
        <f>dados!I8805/100</f>
        <v>0.13800000000000001</v>
      </c>
      <c r="M8890" s="13">
        <f>dados!J8805/100</f>
        <v>0.1636</v>
      </c>
      <c r="N8890" s="13">
        <f>dados!K8805/100</f>
        <v>0.18</v>
      </c>
      <c r="O8890" s="13">
        <f>dados!L8805/100</f>
        <v>0</v>
      </c>
      <c r="P8890" s="12" t="str">
        <f>LEFT(Tabela2[[#This Row],[Código]],2)</f>
        <v>85</v>
      </c>
    </row>
    <row r="8891" spans="2:16" ht="15" customHeight="1" x14ac:dyDescent="0.25">
      <c r="B8891" s="31" t="str">
        <f>IF(Tabela2[[#This Row],[Tipo]] = 0,LOOKUP(Tabela2[[#This Row],[RESUMO]],Tabela3[Grupo],Tabela3[Meus produtos]),VLOOKUP(Tabela2[[#This Row],[Código]],Tabela4[[Código NBS/LC116]:[Meus serviços]],3,0))</f>
        <v>Não</v>
      </c>
      <c r="C8891" t="str">
        <f>IF(E8891=0,TEXT(dados!A8806,"00000000"),IF(E8891=2,TEXT(dados!A8806,"0000"),TEXT(dados!A8806,"#")))</f>
        <v>85235900</v>
      </c>
      <c r="D8891" t="str">
        <f>IF(dados!B8806=0,"",dados!B8806)</f>
        <v/>
      </c>
      <c r="E8891">
        <f>dados!C8806</f>
        <v>0</v>
      </c>
      <c r="F8891" t="str">
        <f>dados!D8806</f>
        <v>Outros</v>
      </c>
      <c r="G8891"/>
      <c r="H8891"/>
      <c r="I8891"/>
      <c r="J8891"/>
      <c r="K8891" s="13"/>
      <c r="L8891" s="13">
        <f>dados!I8806/100</f>
        <v>0.1467</v>
      </c>
      <c r="M8891" s="13">
        <f>dados!J8806/100</f>
        <v>0.184</v>
      </c>
      <c r="N8891" s="13">
        <f>dados!K8806/100</f>
        <v>0.18</v>
      </c>
      <c r="O8891" s="13">
        <f>dados!L8806/100</f>
        <v>0</v>
      </c>
      <c r="P8891" s="12" t="str">
        <f>LEFT(Tabela2[[#This Row],[Código]],2)</f>
        <v>85</v>
      </c>
    </row>
    <row r="8892" spans="2:16" ht="15" customHeight="1" x14ac:dyDescent="0.25">
      <c r="B8892" s="31" t="str">
        <f>IF(Tabela2[[#This Row],[Tipo]] = 0,LOOKUP(Tabela2[[#This Row],[RESUMO]],Tabela3[Grupo],Tabela3[Meus produtos]),VLOOKUP(Tabela2[[#This Row],[Código]],Tabela4[[Código NBS/LC116]:[Meus serviços]],3,0))</f>
        <v>Não</v>
      </c>
      <c r="C8892" t="str">
        <f>IF(E8892=0,TEXT(dados!A8807,"00000000"),IF(E8892=2,TEXT(dados!A8807,"0000"),TEXT(dados!A8807,"#")))</f>
        <v>85238000</v>
      </c>
      <c r="D8892" t="str">
        <f>IF(dados!B8807=0,"",dados!B8807)</f>
        <v/>
      </c>
      <c r="E8892">
        <f>dados!C8807</f>
        <v>0</v>
      </c>
      <c r="F8892" t="str">
        <f>dados!D8807</f>
        <v>Discos fonograficos,gravados</v>
      </c>
      <c r="G8892"/>
      <c r="H8892"/>
      <c r="I8892"/>
      <c r="J8892"/>
      <c r="K8892" s="13"/>
      <c r="L8892" s="13">
        <f>dados!I8807/100</f>
        <v>0.1467</v>
      </c>
      <c r="M8892" s="13">
        <f>dados!J8807/100</f>
        <v>0.184</v>
      </c>
      <c r="N8892" s="13">
        <f>dados!K8807/100</f>
        <v>0.18</v>
      </c>
      <c r="O8892" s="13">
        <f>dados!L8807/100</f>
        <v>0</v>
      </c>
      <c r="P8892" s="12" t="str">
        <f>LEFT(Tabela2[[#This Row],[Código]],2)</f>
        <v>85</v>
      </c>
    </row>
    <row r="8893" spans="2:16" ht="15" customHeight="1" x14ac:dyDescent="0.25">
      <c r="B8893" s="31" t="str">
        <f>IF(Tabela2[[#This Row],[Tipo]] = 0,LOOKUP(Tabela2[[#This Row],[RESUMO]],Tabela3[Grupo],Tabela3[Meus produtos]),VLOOKUP(Tabela2[[#This Row],[Código]],Tabela4[[Código NBS/LC116]:[Meus serviços]],3,0))</f>
        <v>Não</v>
      </c>
      <c r="C8893" t="str">
        <f>IF(E8893=0,TEXT(dados!A8808,"00000000"),IF(E8893=2,TEXT(dados!A8808,"0000"),TEXT(dados!A8808,"#")))</f>
        <v>85241100</v>
      </c>
      <c r="D8893" t="str">
        <f>IF(dados!B8808=0,"",dados!B8808)</f>
        <v/>
      </c>
      <c r="E8893">
        <f>dados!C8808</f>
        <v>0</v>
      </c>
      <c r="F8893" t="str">
        <f>dados!D8808</f>
        <v>Maquinas aparelhos e materiais eletricos e suas partes aparelhos de gravacao ou de reproducao de som aparelhos de gravacao ou de reproducao de imagens e de som em televisao e suas partes e acessorios Modulos de visualizacao de tela ecra plana mesmo que in</v>
      </c>
      <c r="G8893"/>
      <c r="H8893"/>
      <c r="I8893"/>
      <c r="J8893"/>
      <c r="K8893" s="13"/>
      <c r="L8893" s="13">
        <f>dados!I8808/100</f>
        <v>0.1429</v>
      </c>
      <c r="M8893" s="13">
        <f>dados!J8808/100</f>
        <v>0.16289999999999999</v>
      </c>
      <c r="N8893" s="13">
        <f>dados!K8808/100</f>
        <v>0.18</v>
      </c>
      <c r="O8893" s="13">
        <f>dados!L8808/100</f>
        <v>0</v>
      </c>
      <c r="P8893" s="12" t="str">
        <f>LEFT(Tabela2[[#This Row],[Código]],2)</f>
        <v>85</v>
      </c>
    </row>
    <row r="8894" spans="2:16" ht="15" customHeight="1" x14ac:dyDescent="0.25">
      <c r="B8894" s="31" t="str">
        <f>IF(Tabela2[[#This Row],[Tipo]] = 0,LOOKUP(Tabela2[[#This Row],[RESUMO]],Tabela3[Grupo],Tabela3[Meus produtos]),VLOOKUP(Tabela2[[#This Row],[Código]],Tabela4[[Código NBS/LC116]:[Meus serviços]],3,0))</f>
        <v>Não</v>
      </c>
      <c r="C8894" t="str">
        <f>IF(E8894=0,TEXT(dados!A8809,"00000000"),IF(E8894=2,TEXT(dados!A8809,"0000"),TEXT(dados!A8809,"#")))</f>
        <v>85241200</v>
      </c>
      <c r="D8894" t="str">
        <f>IF(dados!B8809=0,"",dados!B8809)</f>
        <v/>
      </c>
      <c r="E8894">
        <f>dados!C8809</f>
        <v>0</v>
      </c>
      <c r="F8894" t="str">
        <f>dados!D8809</f>
        <v>Maquinas aparelhos e materiais eletricos e suas partes aparelhos de gravacao ou de reproducao de som aparelhos de gravacao ou de reproducao de imagens e de som em televisao e suas partes e acessorios Modulos de visualizacao de tela ecra plana mesmo que in</v>
      </c>
      <c r="G8894"/>
      <c r="H8894"/>
      <c r="I8894"/>
      <c r="J8894"/>
      <c r="K8894" s="13"/>
      <c r="L8894" s="13">
        <f>dados!I8809/100</f>
        <v>0.1429</v>
      </c>
      <c r="M8894" s="13">
        <f>dados!J8809/100</f>
        <v>0.17629999999999998</v>
      </c>
      <c r="N8894" s="13">
        <f>dados!K8809/100</f>
        <v>0.18</v>
      </c>
      <c r="O8894" s="13">
        <f>dados!L8809/100</f>
        <v>0</v>
      </c>
      <c r="P8894" s="12" t="str">
        <f>LEFT(Tabela2[[#This Row],[Código]],2)</f>
        <v>85</v>
      </c>
    </row>
    <row r="8895" spans="2:16" ht="15" customHeight="1" x14ac:dyDescent="0.25">
      <c r="B8895" s="31" t="str">
        <f>IF(Tabela2[[#This Row],[Tipo]] = 0,LOOKUP(Tabela2[[#This Row],[RESUMO]],Tabela3[Grupo],Tabela3[Meus produtos]),VLOOKUP(Tabela2[[#This Row],[Código]],Tabela4[[Código NBS/LC116]:[Meus serviços]],3,0))</f>
        <v>Não</v>
      </c>
      <c r="C8895" t="str">
        <f>IF(E8895=0,TEXT(dados!A8810,"00000000"),IF(E8895=2,TEXT(dados!A8810,"0000"),TEXT(dados!A8810,"#")))</f>
        <v>85241900</v>
      </c>
      <c r="D8895" t="str">
        <f>IF(dados!B8810=0,"",dados!B8810)</f>
        <v/>
      </c>
      <c r="E8895">
        <f>dados!C8810</f>
        <v>0</v>
      </c>
      <c r="F8895" t="str">
        <f>dados!D8810</f>
        <v>Maquinas aparelhos e materiais eletricos e suas partes aparelhos de gravacao ou de reproducao de som aparelhos de gravacao ou de reproducao de imagens e de som em televisao e suas partes e acessorios Modulos de visualizacao de tela ecra plana mesmo que in</v>
      </c>
      <c r="G8895"/>
      <c r="H8895"/>
      <c r="I8895"/>
      <c r="J8895"/>
      <c r="K8895" s="13"/>
      <c r="L8895" s="13">
        <f>dados!I8810/100</f>
        <v>0.1429</v>
      </c>
      <c r="M8895" s="13">
        <f>dados!J8810/100</f>
        <v>0.17629999999999998</v>
      </c>
      <c r="N8895" s="13">
        <f>dados!K8810/100</f>
        <v>0.18</v>
      </c>
      <c r="O8895" s="13">
        <f>dados!L8810/100</f>
        <v>0</v>
      </c>
      <c r="P8895" s="12" t="str">
        <f>LEFT(Tabela2[[#This Row],[Código]],2)</f>
        <v>85</v>
      </c>
    </row>
    <row r="8896" spans="2:16" ht="15" customHeight="1" x14ac:dyDescent="0.25">
      <c r="B8896" s="31" t="str">
        <f>IF(Tabela2[[#This Row],[Tipo]] = 0,LOOKUP(Tabela2[[#This Row],[RESUMO]],Tabela3[Grupo],Tabela3[Meus produtos]),VLOOKUP(Tabela2[[#This Row],[Código]],Tabela4[[Código NBS/LC116]:[Meus serviços]],3,0))</f>
        <v>Não</v>
      </c>
      <c r="C8896" t="str">
        <f>IF(E8896=0,TEXT(dados!A8811,"00000000"),IF(E8896=2,TEXT(dados!A8811,"0000"),TEXT(dados!A8811,"#")))</f>
        <v>85249100</v>
      </c>
      <c r="D8896" t="str">
        <f>IF(dados!B8811=0,"",dados!B8811)</f>
        <v/>
      </c>
      <c r="E8896">
        <f>dados!C8811</f>
        <v>0</v>
      </c>
      <c r="F8896" t="str">
        <f>dados!D8811</f>
        <v>Maquinas aparelhos e materiais eletricos e suas partes aparelhos de gravacao ou de reproducao de som aparelhos de gravacao ou de reproducao de imagens e de som em televisao e suas partes e acessorios Modulos de visualizacao de tela ecra plana mesmo que in</v>
      </c>
      <c r="G8896"/>
      <c r="H8896"/>
      <c r="I8896"/>
      <c r="J8896"/>
      <c r="K8896" s="13"/>
      <c r="L8896" s="13">
        <f>dados!I8811/100</f>
        <v>0.14699999999999999</v>
      </c>
      <c r="M8896" s="13">
        <f>dados!J8811/100</f>
        <v>0.16699999999999998</v>
      </c>
      <c r="N8896" s="13">
        <f>dados!K8811/100</f>
        <v>0.18</v>
      </c>
      <c r="O8896" s="13">
        <f>dados!L8811/100</f>
        <v>0</v>
      </c>
      <c r="P8896" s="12" t="str">
        <f>LEFT(Tabela2[[#This Row],[Código]],2)</f>
        <v>85</v>
      </c>
    </row>
    <row r="8897" spans="2:16" ht="15" customHeight="1" x14ac:dyDescent="0.25">
      <c r="B8897" s="31" t="str">
        <f>IF(Tabela2[[#This Row],[Tipo]] = 0,LOOKUP(Tabela2[[#This Row],[RESUMO]],Tabela3[Grupo],Tabela3[Meus produtos]),VLOOKUP(Tabela2[[#This Row],[Código]],Tabela4[[Código NBS/LC116]:[Meus serviços]],3,0))</f>
        <v>Não</v>
      </c>
      <c r="C8897" t="str">
        <f>IF(E8897=0,TEXT(dados!A8812,"00000000"),IF(E8897=2,TEXT(dados!A8812,"0000"),TEXT(dados!A8812,"#")))</f>
        <v>85249200</v>
      </c>
      <c r="D8897" t="str">
        <f>IF(dados!B8812=0,"",dados!B8812)</f>
        <v/>
      </c>
      <c r="E8897">
        <f>dados!C8812</f>
        <v>0</v>
      </c>
      <c r="F8897" t="str">
        <f>dados!D8812</f>
        <v>Maquinas aparelhos e materiais eletricos e suas partes aparelhos de gravacao ou de reproducao de som aparelhos de gravacao ou de reproducao de imagens e de som em televisao e suas partes e acessorios Modulos de visualizacao de tela ecra plana mesmo que in</v>
      </c>
      <c r="G8897"/>
      <c r="H8897"/>
      <c r="I8897"/>
      <c r="J8897"/>
      <c r="K8897" s="13"/>
      <c r="L8897" s="13">
        <f>dados!I8812/100</f>
        <v>0.14699999999999999</v>
      </c>
      <c r="M8897" s="13">
        <f>dados!J8812/100</f>
        <v>0.16699999999999998</v>
      </c>
      <c r="N8897" s="13">
        <f>dados!K8812/100</f>
        <v>0.18</v>
      </c>
      <c r="O8897" s="13">
        <f>dados!L8812/100</f>
        <v>0</v>
      </c>
      <c r="P8897" s="12" t="str">
        <f>LEFT(Tabela2[[#This Row],[Código]],2)</f>
        <v>85</v>
      </c>
    </row>
    <row r="8898" spans="2:16" ht="15" customHeight="1" x14ac:dyDescent="0.25">
      <c r="B8898" s="31" t="str">
        <f>IF(Tabela2[[#This Row],[Tipo]] = 0,LOOKUP(Tabela2[[#This Row],[RESUMO]],Tabela3[Grupo],Tabela3[Meus produtos]),VLOOKUP(Tabela2[[#This Row],[Código]],Tabela4[[Código NBS/LC116]:[Meus serviços]],3,0))</f>
        <v>Não</v>
      </c>
      <c r="C8898" t="str">
        <f>IF(E8898=0,TEXT(dados!A8813,"00000000"),IF(E8898=2,TEXT(dados!A8813,"0000"),TEXT(dados!A8813,"#")))</f>
        <v>85249900</v>
      </c>
      <c r="D8898" t="str">
        <f>IF(dados!B8813=0,"",dados!B8813)</f>
        <v/>
      </c>
      <c r="E8898">
        <f>dados!C8813</f>
        <v>0</v>
      </c>
      <c r="F8898" t="str">
        <f>dados!D8813</f>
        <v>Maquinas aparelhos e materiais eletricos e suas partes aparelhos de gravacao ou de reproducao de som aparelhos de gravacao ou de reproducao de imagens e de som em televisao e suas partes e acessorios Modulos de visualizacao de tela ecra plana mesmo que in</v>
      </c>
      <c r="G8898"/>
      <c r="H8898"/>
      <c r="I8898"/>
      <c r="J8898"/>
      <c r="K8898" s="13"/>
      <c r="L8898" s="13">
        <f>dados!I8813/100</f>
        <v>0.14699999999999999</v>
      </c>
      <c r="M8898" s="13">
        <f>dados!J8813/100</f>
        <v>0.16699999999999998</v>
      </c>
      <c r="N8898" s="13">
        <f>dados!K8813/100</f>
        <v>0.18</v>
      </c>
      <c r="O8898" s="13">
        <f>dados!L8813/100</f>
        <v>0</v>
      </c>
      <c r="P8898" s="12" t="str">
        <f>LEFT(Tabela2[[#This Row],[Código]],2)</f>
        <v>85</v>
      </c>
    </row>
    <row r="8899" spans="2:16" ht="15" customHeight="1" x14ac:dyDescent="0.25">
      <c r="B8899" s="31" t="str">
        <f>IF(Tabela2[[#This Row],[Tipo]] = 0,LOOKUP(Tabela2[[#This Row],[RESUMO]],Tabela3[Grupo],Tabela3[Meus produtos]),VLOOKUP(Tabela2[[#This Row],[Código]],Tabela4[[Código NBS/LC116]:[Meus serviços]],3,0))</f>
        <v>Não</v>
      </c>
      <c r="C8899" t="str">
        <f>IF(E8899=0,TEXT(dados!A8814,"00000000"),IF(E8899=2,TEXT(dados!A8814,"0000"),TEXT(dados!A8814,"#")))</f>
        <v>85255011</v>
      </c>
      <c r="D8899" t="str">
        <f>IF(dados!B8814=0,"",dados!B8814)</f>
        <v/>
      </c>
      <c r="E8899">
        <f>dados!C8814</f>
        <v>0</v>
      </c>
      <c r="F8899" t="str">
        <f>dados!D8814</f>
        <v>Apars.transm.de radio em am,c/modul.larg. pulso,pot&gt;10kw</v>
      </c>
      <c r="G8899"/>
      <c r="H8899"/>
      <c r="I8899"/>
      <c r="J8899"/>
      <c r="K8899" s="13"/>
      <c r="L8899" s="13">
        <f>dados!I8814/100</f>
        <v>0.15920000000000001</v>
      </c>
      <c r="M8899" s="13">
        <f>dados!J8814/100</f>
        <v>0.17920000000000003</v>
      </c>
      <c r="N8899" s="13">
        <f>dados!K8814/100</f>
        <v>0.18</v>
      </c>
      <c r="O8899" s="13">
        <f>dados!L8814/100</f>
        <v>0</v>
      </c>
      <c r="P8899" s="12" t="str">
        <f>LEFT(Tabela2[[#This Row],[Código]],2)</f>
        <v>85</v>
      </c>
    </row>
    <row r="8900" spans="2:16" ht="15" customHeight="1" x14ac:dyDescent="0.25">
      <c r="B8900" s="31" t="str">
        <f>IF(Tabela2[[#This Row],[Tipo]] = 0,LOOKUP(Tabela2[[#This Row],[RESUMO]],Tabela3[Grupo],Tabela3[Meus produtos]),VLOOKUP(Tabela2[[#This Row],[Código]],Tabela4[[Código NBS/LC116]:[Meus serviços]],3,0))</f>
        <v>Não</v>
      </c>
      <c r="C8900" t="str">
        <f>IF(E8900=0,TEXT(dados!A8815,"00000000"),IF(E8900=2,TEXT(dados!A8815,"0000"),TEXT(dados!A8815,"#")))</f>
        <v>85255019</v>
      </c>
      <c r="D8900" t="str">
        <f>IF(dados!B8815=0,"",dados!B8815)</f>
        <v/>
      </c>
      <c r="E8900">
        <f>dados!C8815</f>
        <v>0</v>
      </c>
      <c r="F8900" t="str">
        <f>dados!D8815</f>
        <v>Outros apars.transmissores de radiodifusao</v>
      </c>
      <c r="G8900"/>
      <c r="H8900"/>
      <c r="I8900"/>
      <c r="J8900"/>
      <c r="K8900" s="13"/>
      <c r="L8900" s="13">
        <f>dados!I8815/100</f>
        <v>0.15920000000000001</v>
      </c>
      <c r="M8900" s="13">
        <f>dados!J8815/100</f>
        <v>0.20629999999999998</v>
      </c>
      <c r="N8900" s="13">
        <f>dados!K8815/100</f>
        <v>0.18</v>
      </c>
      <c r="O8900" s="13">
        <f>dados!L8815/100</f>
        <v>0</v>
      </c>
      <c r="P8900" s="12" t="str">
        <f>LEFT(Tabela2[[#This Row],[Código]],2)</f>
        <v>85</v>
      </c>
    </row>
    <row r="8901" spans="2:16" ht="15" customHeight="1" x14ac:dyDescent="0.25">
      <c r="B8901" s="31" t="str">
        <f>IF(Tabela2[[#This Row],[Tipo]] = 0,LOOKUP(Tabela2[[#This Row],[RESUMO]],Tabela3[Grupo],Tabela3[Meus produtos]),VLOOKUP(Tabela2[[#This Row],[Código]],Tabela4[[Código NBS/LC116]:[Meus serviços]],3,0))</f>
        <v>Não</v>
      </c>
      <c r="C8901" t="str">
        <f>IF(E8901=0,TEXT(dados!A8816,"00000000"),IF(E8901=2,TEXT(dados!A8816,"0000"),TEXT(dados!A8816,"#")))</f>
        <v>85255021</v>
      </c>
      <c r="D8901" t="str">
        <f>IF(dados!B8816=0,"",dados!B8816)</f>
        <v/>
      </c>
      <c r="E8901">
        <f>dados!C8816</f>
        <v>0</v>
      </c>
      <c r="F8901" t="str">
        <f>dados!D8816</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frequencia superior</v>
      </c>
      <c r="G8901"/>
      <c r="H8901"/>
      <c r="I8901"/>
      <c r="J8901"/>
      <c r="K8901" s="13"/>
      <c r="L8901" s="13">
        <f>dados!I8816/100</f>
        <v>0.1467</v>
      </c>
      <c r="M8901" s="13">
        <f>dados!J8816/100</f>
        <v>0.17879999999999999</v>
      </c>
      <c r="N8901" s="13">
        <f>dados!K8816/100</f>
        <v>0.18</v>
      </c>
      <c r="O8901" s="13">
        <f>dados!L8816/100</f>
        <v>0</v>
      </c>
      <c r="P8901" s="12" t="str">
        <f>LEFT(Tabela2[[#This Row],[Código]],2)</f>
        <v>85</v>
      </c>
    </row>
    <row r="8902" spans="2:16" ht="15" customHeight="1" x14ac:dyDescent="0.25">
      <c r="B8902" s="31" t="str">
        <f>IF(Tabela2[[#This Row],[Tipo]] = 0,LOOKUP(Tabela2[[#This Row],[RESUMO]],Tabela3[Grupo],Tabela3[Meus produtos]),VLOOKUP(Tabela2[[#This Row],[Código]],Tabela4[[Código NBS/LC116]:[Meus serviços]],3,0))</f>
        <v>Não</v>
      </c>
      <c r="C8902" t="str">
        <f>IF(E8902=0,TEXT(dados!A8817,"00000000"),IF(E8902=2,TEXT(dados!A8817,"0000"),TEXT(dados!A8817,"#")))</f>
        <v>85255022</v>
      </c>
      <c r="D8902" t="str">
        <f>IF(dados!B8817=0,"",dados!B8817)</f>
        <v/>
      </c>
      <c r="E8902">
        <f>dados!C8817</f>
        <v>0</v>
      </c>
      <c r="F8902" t="str">
        <f>dados!D8817</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de freque</v>
      </c>
      <c r="G8902"/>
      <c r="H8902"/>
      <c r="I8902"/>
      <c r="J8902"/>
      <c r="K8902" s="13"/>
      <c r="L8902" s="13">
        <f>dados!I8817/100</f>
        <v>0.1467</v>
      </c>
      <c r="M8902" s="13">
        <f>dados!J8817/100</f>
        <v>0.16670000000000001</v>
      </c>
      <c r="N8902" s="13">
        <f>dados!K8817/100</f>
        <v>0.18</v>
      </c>
      <c r="O8902" s="13">
        <f>dados!L8817/100</f>
        <v>0</v>
      </c>
      <c r="P8902" s="12" t="str">
        <f>LEFT(Tabela2[[#This Row],[Código]],2)</f>
        <v>85</v>
      </c>
    </row>
    <row r="8903" spans="2:16" ht="15" customHeight="1" x14ac:dyDescent="0.25">
      <c r="B8903" s="31" t="str">
        <f>IF(Tabela2[[#This Row],[Tipo]] = 0,LOOKUP(Tabela2[[#This Row],[RESUMO]],Tabela3[Grupo],Tabela3[Meus produtos]),VLOOKUP(Tabela2[[#This Row],[Código]],Tabela4[[Código NBS/LC116]:[Meus serviços]],3,0))</f>
        <v>Não</v>
      </c>
      <c r="C8903" t="str">
        <f>IF(E8903=0,TEXT(dados!A8818,"00000000"),IF(E8903=2,TEXT(dados!A8818,"0000"),TEXT(dados!A8818,"#")))</f>
        <v>85255023</v>
      </c>
      <c r="D8903" t="str">
        <f>IF(dados!B8818=0,"",dados!B8818)</f>
        <v/>
      </c>
      <c r="E8903">
        <f>dados!C8818</f>
        <v>0</v>
      </c>
      <c r="F8903" t="str">
        <f>dados!D8818</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em banda uHF com poten</v>
      </c>
      <c r="G8903"/>
      <c r="H8903"/>
      <c r="I8903"/>
      <c r="J8903"/>
      <c r="K8903" s="13"/>
      <c r="L8903" s="13">
        <f>dados!I8818/100</f>
        <v>0.1467</v>
      </c>
      <c r="M8903" s="13">
        <f>dados!J8818/100</f>
        <v>0.17879999999999999</v>
      </c>
      <c r="N8903" s="13">
        <f>dados!K8818/100</f>
        <v>0.18</v>
      </c>
      <c r="O8903" s="13">
        <f>dados!L8818/100</f>
        <v>0</v>
      </c>
      <c r="P8903" s="12" t="str">
        <f>LEFT(Tabela2[[#This Row],[Código]],2)</f>
        <v>85</v>
      </c>
    </row>
    <row r="8904" spans="2:16" ht="15" customHeight="1" x14ac:dyDescent="0.25">
      <c r="B8904" s="31" t="str">
        <f>IF(Tabela2[[#This Row],[Tipo]] = 0,LOOKUP(Tabela2[[#This Row],[RESUMO]],Tabela3[Grupo],Tabela3[Meus produtos]),VLOOKUP(Tabela2[[#This Row],[Código]],Tabela4[[Código NBS/LC116]:[Meus serviços]],3,0))</f>
        <v>Não</v>
      </c>
      <c r="C8904" t="str">
        <f>IF(E8904=0,TEXT(dados!A8819,"00000000"),IF(E8904=2,TEXT(dados!A8819,"0000"),TEXT(dados!A8819,"#")))</f>
        <v>85255024</v>
      </c>
      <c r="D8904" t="str">
        <f>IF(dados!B8819=0,"",dados!B8819)</f>
        <v/>
      </c>
      <c r="E8904">
        <f>dados!C8819</f>
        <v>0</v>
      </c>
      <c r="F8904" t="str">
        <f>dados!D8819</f>
        <v>Apars.transm.de televisao,banda vhf,pot&gt;=20kw</v>
      </c>
      <c r="G8904"/>
      <c r="H8904"/>
      <c r="I8904"/>
      <c r="J8904"/>
      <c r="K8904" s="13"/>
      <c r="L8904" s="13">
        <f>dados!I8819/100</f>
        <v>0.1467</v>
      </c>
      <c r="M8904" s="13">
        <f>dados!J8819/100</f>
        <v>0.17879999999999999</v>
      </c>
      <c r="N8904" s="13">
        <f>dados!K8819/100</f>
        <v>0.18</v>
      </c>
      <c r="O8904" s="13">
        <f>dados!L8819/100</f>
        <v>0</v>
      </c>
      <c r="P8904" s="12" t="str">
        <f>LEFT(Tabela2[[#This Row],[Código]],2)</f>
        <v>85</v>
      </c>
    </row>
    <row r="8905" spans="2:16" ht="15" customHeight="1" x14ac:dyDescent="0.25">
      <c r="B8905" s="31" t="str">
        <f>IF(Tabela2[[#This Row],[Tipo]] = 0,LOOKUP(Tabela2[[#This Row],[RESUMO]],Tabela3[Grupo],Tabela3[Meus produtos]),VLOOKUP(Tabela2[[#This Row],[Código]],Tabela4[[Código NBS/LC116]:[Meus serviços]],3,0))</f>
        <v>Não</v>
      </c>
      <c r="C8905" t="str">
        <f>IF(E8905=0,TEXT(dados!A8820,"00000000"),IF(E8905=2,TEXT(dados!A8820,"0000"),TEXT(dados!A8820,"#")))</f>
        <v>85255029</v>
      </c>
      <c r="D8905" t="str">
        <f>IF(dados!B8820=0,"",dados!B8820)</f>
        <v/>
      </c>
      <c r="E8905">
        <f>dados!C8820</f>
        <v>0</v>
      </c>
      <c r="F8905" t="str">
        <f>dados!D8820</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v>
      </c>
      <c r="G8905"/>
      <c r="H8905"/>
      <c r="I8905"/>
      <c r="J8905"/>
      <c r="K8905" s="13"/>
      <c r="L8905" s="13">
        <f>dados!I8820/100</f>
        <v>0.1467</v>
      </c>
      <c r="M8905" s="13">
        <f>dados!J8820/100</f>
        <v>0.18010000000000001</v>
      </c>
      <c r="N8905" s="13">
        <f>dados!K8820/100</f>
        <v>0.18</v>
      </c>
      <c r="O8905" s="13">
        <f>dados!L8820/100</f>
        <v>0</v>
      </c>
      <c r="P8905" s="12" t="str">
        <f>LEFT(Tabela2[[#This Row],[Código]],2)</f>
        <v>85</v>
      </c>
    </row>
    <row r="8906" spans="2:16" ht="15" customHeight="1" x14ac:dyDescent="0.25">
      <c r="B8906" s="31" t="str">
        <f>IF(Tabela2[[#This Row],[Tipo]] = 0,LOOKUP(Tabela2[[#This Row],[RESUMO]],Tabela3[Grupo],Tabela3[Meus produtos]),VLOOKUP(Tabela2[[#This Row],[Código]],Tabela4[[Código NBS/LC116]:[Meus serviços]],3,0))</f>
        <v>Não</v>
      </c>
      <c r="C8906" t="str">
        <f>IF(E8906=0,TEXT(dados!A8821,"00000000"),IF(E8906=2,TEXT(dados!A8821,"0000"),TEXT(dados!A8821,"#")))</f>
        <v>85255029</v>
      </c>
      <c r="D8906">
        <f>IF(dados!B8821=0,"",dados!B8821)</f>
        <v>1</v>
      </c>
      <c r="E8906">
        <f>dados!C8821</f>
        <v>0</v>
      </c>
      <c r="F8906" t="str">
        <f>dados!D8821</f>
        <v>Transmissores digitais de televisao, em VHF ou uHF, com potencia maior ou igual a 1 kW e intermodulacao maior que 36 dB</v>
      </c>
      <c r="G8906"/>
      <c r="H8906"/>
      <c r="I8906"/>
      <c r="J8906"/>
      <c r="K8906" s="13"/>
      <c r="L8906" s="13">
        <f>dados!I8821/100</f>
        <v>0.13449999999999998</v>
      </c>
      <c r="M8906" s="13">
        <f>dados!J8821/100</f>
        <v>0.16789999999999999</v>
      </c>
      <c r="N8906" s="13">
        <f>dados!K8821/100</f>
        <v>0.18</v>
      </c>
      <c r="O8906" s="13">
        <f>dados!L8821/100</f>
        <v>0</v>
      </c>
      <c r="P8906" s="12" t="str">
        <f>LEFT(Tabela2[[#This Row],[Código]],2)</f>
        <v>85</v>
      </c>
    </row>
    <row r="8907" spans="2:16" ht="15" customHeight="1" x14ac:dyDescent="0.25">
      <c r="B8907" s="31" t="str">
        <f>IF(Tabela2[[#This Row],[Tipo]] = 0,LOOKUP(Tabela2[[#This Row],[RESUMO]],Tabela3[Grupo],Tabela3[Meus produtos]),VLOOKUP(Tabela2[[#This Row],[Código]],Tabela4[[Código NBS/LC116]:[Meus serviços]],3,0))</f>
        <v>Não</v>
      </c>
      <c r="C8907" t="str">
        <f>IF(E8907=0,TEXT(dados!A8822,"00000000"),IF(E8907=2,TEXT(dados!A8822,"0000"),TEXT(dados!A8822,"#")))</f>
        <v>85255029</v>
      </c>
      <c r="D8907">
        <f>IF(dados!B8822=0,"",dados!B8822)</f>
        <v>2</v>
      </c>
      <c r="E8907">
        <f>dados!C8822</f>
        <v>0</v>
      </c>
      <c r="F8907" t="str">
        <f>dados!D8822</f>
        <v>Sistema irradiante configuravel, dedicado a transmissao de sinais de televisao digitais na faixa de frequencia de VHF e/ou uHF, com potencias irradiadas de ate 1MW RMS e constituidos por: antenas, cabos e/ou linhas rigidas de alimentacao, combinad</v>
      </c>
      <c r="G8907"/>
      <c r="H8907"/>
      <c r="I8907"/>
      <c r="J8907"/>
      <c r="K8907" s="13"/>
      <c r="L8907" s="13">
        <f>dados!I8822/100</f>
        <v>0.13449999999999998</v>
      </c>
      <c r="M8907" s="13">
        <f>dados!J8822/100</f>
        <v>0.16789999999999999</v>
      </c>
      <c r="N8907" s="13">
        <f>dados!K8822/100</f>
        <v>0.18</v>
      </c>
      <c r="O8907" s="13">
        <f>dados!L8822/100</f>
        <v>0</v>
      </c>
      <c r="P8907" s="12" t="str">
        <f>LEFT(Tabela2[[#This Row],[Código]],2)</f>
        <v>85</v>
      </c>
    </row>
    <row r="8908" spans="2:16" ht="15" customHeight="1" x14ac:dyDescent="0.25">
      <c r="B8908" s="31" t="str">
        <f>IF(Tabela2[[#This Row],[Tipo]] = 0,LOOKUP(Tabela2[[#This Row],[RESUMO]],Tabela3[Grupo],Tabela3[Meus produtos]),VLOOKUP(Tabela2[[#This Row],[Código]],Tabela4[[Código NBS/LC116]:[Meus serviços]],3,0))</f>
        <v>Não</v>
      </c>
      <c r="C8908" t="str">
        <f>IF(E8908=0,TEXT(dados!A8823,"00000000"),IF(E8908=2,TEXT(dados!A8823,"0000"),TEXT(dados!A8823,"#")))</f>
        <v>85256010</v>
      </c>
      <c r="D8908" t="str">
        <f>IF(dados!B8823=0,"",dados!B8823)</f>
        <v/>
      </c>
      <c r="E8908">
        <f>dados!C8823</f>
        <v>0</v>
      </c>
      <c r="F8908" t="str">
        <f>dados!D8823</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De radiodifusao</v>
      </c>
      <c r="G8908"/>
      <c r="H8908"/>
      <c r="I8908"/>
      <c r="J8908"/>
      <c r="K8908" s="13"/>
      <c r="L8908" s="13">
        <f>dados!I8823/100</f>
        <v>0.15920000000000001</v>
      </c>
      <c r="M8908" s="13">
        <f>dados!J8823/100</f>
        <v>0.20629999999999998</v>
      </c>
      <c r="N8908" s="13">
        <f>dados!K8823/100</f>
        <v>0.18</v>
      </c>
      <c r="O8908" s="13">
        <f>dados!L8823/100</f>
        <v>0</v>
      </c>
      <c r="P8908" s="12" t="str">
        <f>LEFT(Tabela2[[#This Row],[Código]],2)</f>
        <v>85</v>
      </c>
    </row>
    <row r="8909" spans="2:16" ht="15" customHeight="1" x14ac:dyDescent="0.25">
      <c r="B8909" s="31" t="str">
        <f>IF(Tabela2[[#This Row],[Tipo]] = 0,LOOKUP(Tabela2[[#This Row],[RESUMO]],Tabela3[Grupo],Tabela3[Meus produtos]),VLOOKUP(Tabela2[[#This Row],[Código]],Tabela4[[Código NBS/LC116]:[Meus serviços]],3,0))</f>
        <v>Não</v>
      </c>
      <c r="C8909" t="str">
        <f>IF(E8909=0,TEXT(dados!A8824,"00000000"),IF(E8909=2,TEXT(dados!A8824,"0000"),TEXT(dados!A8824,"#")))</f>
        <v>85256020</v>
      </c>
      <c r="D8909" t="str">
        <f>IF(dados!B8824=0,"",dados!B8824)</f>
        <v/>
      </c>
      <c r="E8909">
        <f>dados!C8824</f>
        <v>0</v>
      </c>
      <c r="F8909" t="str">
        <f>dados!D8824</f>
        <v>Apars.transm/recep.de televisao, frequencia&gt;7ghz</v>
      </c>
      <c r="G8909"/>
      <c r="H8909"/>
      <c r="I8909"/>
      <c r="J8909"/>
      <c r="K8909" s="13"/>
      <c r="L8909" s="13">
        <f>dados!I8824/100</f>
        <v>0.1467</v>
      </c>
      <c r="M8909" s="13">
        <f>dados!J8824/100</f>
        <v>0.16670000000000001</v>
      </c>
      <c r="N8909" s="13">
        <f>dados!K8824/100</f>
        <v>0.18</v>
      </c>
      <c r="O8909" s="13">
        <f>dados!L8824/100</f>
        <v>0</v>
      </c>
      <c r="P8909" s="12" t="str">
        <f>LEFT(Tabela2[[#This Row],[Código]],2)</f>
        <v>85</v>
      </c>
    </row>
    <row r="8910" spans="2:16" ht="15" customHeight="1" x14ac:dyDescent="0.25">
      <c r="B8910" s="31" t="str">
        <f>IF(Tabela2[[#This Row],[Tipo]] = 0,LOOKUP(Tabela2[[#This Row],[RESUMO]],Tabela3[Grupo],Tabela3[Meus produtos]),VLOOKUP(Tabela2[[#This Row],[Código]],Tabela4[[Código NBS/LC116]:[Meus serviços]],3,0))</f>
        <v>Não</v>
      </c>
      <c r="C8910" t="str">
        <f>IF(E8910=0,TEXT(dados!A8825,"00000000"),IF(E8910=2,TEXT(dados!A8825,"0000"),TEXT(dados!A8825,"#")))</f>
        <v>85256020</v>
      </c>
      <c r="D8910">
        <f>IF(dados!B8825=0,"",dados!B8825)</f>
        <v>1</v>
      </c>
      <c r="E8910">
        <f>dados!C8825</f>
        <v>0</v>
      </c>
      <c r="F8910" t="str">
        <f>dados!D8825</f>
        <v>Transmissores-receptores transceptores de sinal de televisao digital atraves de fibra otica</v>
      </c>
      <c r="G8910"/>
      <c r="H8910"/>
      <c r="I8910"/>
      <c r="J8910"/>
      <c r="K8910" s="13"/>
      <c r="L8910" s="13">
        <f>dados!I8825/100</f>
        <v>0.13449999999999998</v>
      </c>
      <c r="M8910" s="13">
        <f>dados!J8825/100</f>
        <v>0.1545</v>
      </c>
      <c r="N8910" s="13">
        <f>dados!K8825/100</f>
        <v>0.18</v>
      </c>
      <c r="O8910" s="13">
        <f>dados!L8825/100</f>
        <v>0</v>
      </c>
      <c r="P8910" s="12" t="str">
        <f>LEFT(Tabela2[[#This Row],[Código]],2)</f>
        <v>85</v>
      </c>
    </row>
    <row r="8911" spans="2:16" ht="15" customHeight="1" x14ac:dyDescent="0.25">
      <c r="B8911" s="31" t="str">
        <f>IF(Tabela2[[#This Row],[Tipo]] = 0,LOOKUP(Tabela2[[#This Row],[RESUMO]],Tabela3[Grupo],Tabela3[Meus produtos]),VLOOKUP(Tabela2[[#This Row],[Código]],Tabela4[[Código NBS/LC116]:[Meus serviços]],3,0))</f>
        <v>Não</v>
      </c>
      <c r="C8911" t="str">
        <f>IF(E8911=0,TEXT(dados!A8826,"00000000"),IF(E8911=2,TEXT(dados!A8826,"0000"),TEXT(dados!A8826,"#")))</f>
        <v>85256090</v>
      </c>
      <c r="D8911" t="str">
        <f>IF(dados!B8826=0,"",dados!B8826)</f>
        <v/>
      </c>
      <c r="E8911">
        <f>dados!C8826</f>
        <v>0</v>
      </c>
      <c r="F8911" t="str">
        <f>dados!D8826</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outros</v>
      </c>
      <c r="G8911"/>
      <c r="H8911"/>
      <c r="I8911"/>
      <c r="J8911"/>
      <c r="K8911" s="13"/>
      <c r="L8911" s="13">
        <f>dados!I8826/100</f>
        <v>0.1467</v>
      </c>
      <c r="M8911" s="13">
        <f>dados!J8826/100</f>
        <v>0.18010000000000001</v>
      </c>
      <c r="N8911" s="13">
        <f>dados!K8826/100</f>
        <v>0.18</v>
      </c>
      <c r="O8911" s="13">
        <f>dados!L8826/100</f>
        <v>0</v>
      </c>
      <c r="P8911" s="12" t="str">
        <f>LEFT(Tabela2[[#This Row],[Código]],2)</f>
        <v>85</v>
      </c>
    </row>
    <row r="8912" spans="2:16" ht="15" customHeight="1" x14ac:dyDescent="0.25">
      <c r="B8912" s="31" t="str">
        <f>IF(Tabela2[[#This Row],[Tipo]] = 0,LOOKUP(Tabela2[[#This Row],[RESUMO]],Tabela3[Grupo],Tabela3[Meus produtos]),VLOOKUP(Tabela2[[#This Row],[Código]],Tabela4[[Código NBS/LC116]:[Meus serviços]],3,0))</f>
        <v>Não</v>
      </c>
      <c r="C8912" t="str">
        <f>IF(E8912=0,TEXT(dados!A8827,"00000000"),IF(E8912=2,TEXT(dados!A8827,"0000"),TEXT(dados!A8827,"#")))</f>
        <v>85256090</v>
      </c>
      <c r="D8912">
        <f>IF(dados!B8827=0,"",dados!B8827)</f>
        <v>1</v>
      </c>
      <c r="E8912">
        <f>dados!C8827</f>
        <v>0</v>
      </c>
      <c r="F8912" t="str">
        <f>dados!D8827</f>
        <v>Equipamento de sinalizacao, controle e/ou corte “slicer” do fluxo de dados MPeG</v>
      </c>
      <c r="G8912"/>
      <c r="H8912"/>
      <c r="I8912"/>
      <c r="J8912"/>
      <c r="K8912" s="13"/>
      <c r="L8912" s="13">
        <f>dados!I8827/100</f>
        <v>0.13449999999999998</v>
      </c>
      <c r="M8912" s="13">
        <f>dados!J8827/100</f>
        <v>0.16789999999999999</v>
      </c>
      <c r="N8912" s="13">
        <f>dados!K8827/100</f>
        <v>0.18</v>
      </c>
      <c r="O8912" s="13">
        <f>dados!L8827/100</f>
        <v>0</v>
      </c>
      <c r="P8912" s="12" t="str">
        <f>LEFT(Tabela2[[#This Row],[Código]],2)</f>
        <v>85</v>
      </c>
    </row>
    <row r="8913" spans="2:16" ht="15" customHeight="1" x14ac:dyDescent="0.25">
      <c r="B8913" s="31" t="str">
        <f>IF(Tabela2[[#This Row],[Tipo]] = 0,LOOKUP(Tabela2[[#This Row],[RESUMO]],Tabela3[Grupo],Tabela3[Meus produtos]),VLOOKUP(Tabela2[[#This Row],[Código]],Tabela4[[Código NBS/LC116]:[Meus serviços]],3,0))</f>
        <v>Não</v>
      </c>
      <c r="C8913" t="str">
        <f>IF(E8913=0,TEXT(dados!A8828,"00000000"),IF(E8913=2,TEXT(dados!A8828,"0000"),TEXT(dados!A8828,"#")))</f>
        <v>85256090</v>
      </c>
      <c r="D8913">
        <f>IF(dados!B8828=0,"",dados!B8828)</f>
        <v>2</v>
      </c>
      <c r="E8913">
        <f>dados!C8828</f>
        <v>0</v>
      </c>
      <c r="F8913" t="str">
        <f>dados!D8828</f>
        <v xml:space="preserve"> Transmissores receptores transceptores de radio digital para televisao digital terrestre com interfaces digitais DVB aSi e ou iSDB T clock data</v>
      </c>
      <c r="G8913"/>
      <c r="H8913"/>
      <c r="I8913"/>
      <c r="J8913"/>
      <c r="K8913" s="13"/>
      <c r="L8913" s="13">
        <f>dados!I8828/100</f>
        <v>0.13449999999999998</v>
      </c>
      <c r="M8913" s="13">
        <f>dados!J8828/100</f>
        <v>0.16789999999999999</v>
      </c>
      <c r="N8913" s="13">
        <f>dados!K8828/100</f>
        <v>0.18</v>
      </c>
      <c r="O8913" s="13">
        <f>dados!L8828/100</f>
        <v>0</v>
      </c>
      <c r="P8913" s="12" t="str">
        <f>LEFT(Tabela2[[#This Row],[Código]],2)</f>
        <v>85</v>
      </c>
    </row>
    <row r="8914" spans="2:16" ht="15" customHeight="1" x14ac:dyDescent="0.25">
      <c r="B8914" s="31" t="str">
        <f>IF(Tabela2[[#This Row],[Tipo]] = 0,LOOKUP(Tabela2[[#This Row],[RESUMO]],Tabela3[Grupo],Tabela3[Meus produtos]),VLOOKUP(Tabela2[[#This Row],[Código]],Tabela4[[Código NBS/LC116]:[Meus serviços]],3,0))</f>
        <v>Não</v>
      </c>
      <c r="C8914" t="str">
        <f>IF(E8914=0,TEXT(dados!A8829,"00000000"),IF(E8914=2,TEXT(dados!A8829,"0000"),TEXT(dados!A8829,"#")))</f>
        <v>85258100</v>
      </c>
      <c r="D8914" t="str">
        <f>IF(dados!B8829=0,"",dados!B8829)</f>
        <v/>
      </c>
      <c r="E8914">
        <f>dados!C8829</f>
        <v>0</v>
      </c>
      <c r="F8914" t="str">
        <f>dados!D8829</f>
        <v xml:space="preserve">Maquinas aparelhos e materiais eletricos e suas partes aparelhos de gravacao ou de reproducao de som aparelhos de gravacao ou de reproducao de imagens e de som em televisao e suas partes e acessorios aparelhos transmissores emissores para radiodifusao ou </v>
      </c>
      <c r="G8914"/>
      <c r="H8914"/>
      <c r="I8914"/>
      <c r="J8914"/>
      <c r="K8914" s="13"/>
      <c r="L8914" s="13">
        <f>dados!I8829/100</f>
        <v>0.15240000000000001</v>
      </c>
      <c r="M8914" s="13">
        <f>dados!J8829/100</f>
        <v>0.1724</v>
      </c>
      <c r="N8914" s="13">
        <f>dados!K8829/100</f>
        <v>0.18</v>
      </c>
      <c r="O8914" s="13">
        <f>dados!L8829/100</f>
        <v>0</v>
      </c>
      <c r="P8914" s="12" t="str">
        <f>LEFT(Tabela2[[#This Row],[Código]],2)</f>
        <v>85</v>
      </c>
    </row>
    <row r="8915" spans="2:16" ht="15" customHeight="1" x14ac:dyDescent="0.25">
      <c r="B8915" s="31" t="str">
        <f>IF(Tabela2[[#This Row],[Tipo]] = 0,LOOKUP(Tabela2[[#This Row],[RESUMO]],Tabela3[Grupo],Tabela3[Meus produtos]),VLOOKUP(Tabela2[[#This Row],[Código]],Tabela4[[Código NBS/LC116]:[Meus serviços]],3,0))</f>
        <v>Não</v>
      </c>
      <c r="C8915" t="str">
        <f>IF(E8915=0,TEXT(dados!A8830,"00000000"),IF(E8915=2,TEXT(dados!A8830,"0000"),TEXT(dados!A8830,"#")))</f>
        <v>85258200</v>
      </c>
      <c r="D8915" t="str">
        <f>IF(dados!B8830=0,"",dados!B8830)</f>
        <v/>
      </c>
      <c r="E8915">
        <f>dados!C8830</f>
        <v>0</v>
      </c>
      <c r="F8915" t="str">
        <f>dados!D8830</f>
        <v>Maquinas aparelhos e materiais eletricos e suas partes aparelhos de gravacao ou de reproducao de som aparelhos de gravacao ou de reproducao de imagens e de som em televisao e suas partes e acessorios aparelhos transmissores emissores para radiodifusao ou</v>
      </c>
      <c r="G8915"/>
      <c r="H8915"/>
      <c r="I8915"/>
      <c r="J8915"/>
      <c r="K8915" s="13"/>
      <c r="L8915" s="13">
        <f>dados!I8830/100</f>
        <v>0.15240000000000001</v>
      </c>
      <c r="M8915" s="13">
        <f>dados!J8830/100</f>
        <v>0.1724</v>
      </c>
      <c r="N8915" s="13">
        <f>dados!K8830/100</f>
        <v>0.18</v>
      </c>
      <c r="O8915" s="13">
        <f>dados!L8830/100</f>
        <v>0</v>
      </c>
      <c r="P8915" s="12" t="str">
        <f>LEFT(Tabela2[[#This Row],[Código]],2)</f>
        <v>85</v>
      </c>
    </row>
    <row r="8916" spans="2:16" ht="15" customHeight="1" x14ac:dyDescent="0.25">
      <c r="B8916" s="31" t="str">
        <f>IF(Tabela2[[#This Row],[Tipo]] = 0,LOOKUP(Tabela2[[#This Row],[RESUMO]],Tabela3[Grupo],Tabela3[Meus produtos]),VLOOKUP(Tabela2[[#This Row],[Código]],Tabela4[[Código NBS/LC116]:[Meus serviços]],3,0))</f>
        <v>Não</v>
      </c>
      <c r="C8916" t="str">
        <f>IF(E8916=0,TEXT(dados!A8831,"00000000"),IF(E8916=2,TEXT(dados!A8831,"0000"),TEXT(dados!A8831,"#")))</f>
        <v>85258300</v>
      </c>
      <c r="D8916" t="str">
        <f>IF(dados!B8831=0,"",dados!B8831)</f>
        <v/>
      </c>
      <c r="E8916">
        <f>dados!C8831</f>
        <v>0</v>
      </c>
      <c r="F8916" t="str">
        <f>dados!D8831</f>
        <v xml:space="preserve">Maquinas aparelhos e materiais eletricos e suas partes aparelhos de gravacao ou de reproducao de som aparelhos de gravacao ou de reproducao de imagens e de som em televisao e suas partes e acessorios aparelhos transmissores emissores para radiodifusao ou </v>
      </c>
      <c r="G8916"/>
      <c r="H8916"/>
      <c r="I8916"/>
      <c r="J8916"/>
      <c r="K8916" s="13"/>
      <c r="L8916" s="13">
        <f>dados!I8831/100</f>
        <v>0.15240000000000001</v>
      </c>
      <c r="M8916" s="13">
        <f>dados!J8831/100</f>
        <v>0.1724</v>
      </c>
      <c r="N8916" s="13">
        <f>dados!K8831/100</f>
        <v>0.18</v>
      </c>
      <c r="O8916" s="13">
        <f>dados!L8831/100</f>
        <v>0</v>
      </c>
      <c r="P8916" s="12" t="str">
        <f>LEFT(Tabela2[[#This Row],[Código]],2)</f>
        <v>85</v>
      </c>
    </row>
    <row r="8917" spans="2:16" ht="15" customHeight="1" x14ac:dyDescent="0.25">
      <c r="B8917" s="31" t="str">
        <f>IF(Tabela2[[#This Row],[Tipo]] = 0,LOOKUP(Tabela2[[#This Row],[RESUMO]],Tabela3[Grupo],Tabela3[Meus produtos]),VLOOKUP(Tabela2[[#This Row],[Código]],Tabela4[[Código NBS/LC116]:[Meus serviços]],3,0))</f>
        <v>Não</v>
      </c>
      <c r="C8917" t="str">
        <f>IF(E8917=0,TEXT(dados!A8832,"00000000"),IF(E8917=2,TEXT(dados!A8832,"0000"),TEXT(dados!A8832,"#")))</f>
        <v>85258911</v>
      </c>
      <c r="D8917" t="str">
        <f>IF(dados!B8832=0,"",dados!B8832)</f>
        <v/>
      </c>
      <c r="E8917">
        <f>dados!C8832</f>
        <v>0</v>
      </c>
      <c r="F8917" t="str">
        <f>dados!D8832</f>
        <v>Maquinas aparelhos e materiais eletricos e suas partes aparelhos de gravacao ou de reproducao de som aparelhos de gravacao ou de reproducao de imagens e de som em televisao e suas partes e acessorios aparelhos transmissores emissores para radiodifusao ou</v>
      </c>
      <c r="G8917"/>
      <c r="H8917"/>
      <c r="I8917"/>
      <c r="J8917"/>
      <c r="K8917" s="13"/>
      <c r="L8917" s="13">
        <f>dados!I8832/100</f>
        <v>0.1736</v>
      </c>
      <c r="M8917" s="13">
        <f>dados!J8832/100</f>
        <v>0.19359999999999999</v>
      </c>
      <c r="N8917" s="13">
        <f>dados!K8832/100</f>
        <v>0.18</v>
      </c>
      <c r="O8917" s="13">
        <f>dados!L8832/100</f>
        <v>0</v>
      </c>
      <c r="P8917" s="12" t="str">
        <f>LEFT(Tabela2[[#This Row],[Código]],2)</f>
        <v>85</v>
      </c>
    </row>
    <row r="8918" spans="2:16" ht="15" customHeight="1" x14ac:dyDescent="0.25">
      <c r="B8918" s="31" t="str">
        <f>IF(Tabela2[[#This Row],[Tipo]] = 0,LOOKUP(Tabela2[[#This Row],[RESUMO]],Tabela3[Grupo],Tabela3[Meus produtos]),VLOOKUP(Tabela2[[#This Row],[Código]],Tabela4[[Código NBS/LC116]:[Meus serviços]],3,0))</f>
        <v>Não</v>
      </c>
      <c r="C8918" t="str">
        <f>IF(E8918=0,TEXT(dados!A8833,"00000000"),IF(E8918=2,TEXT(dados!A8833,"0000"),TEXT(dados!A8833,"#")))</f>
        <v>85258912</v>
      </c>
      <c r="D8918" t="str">
        <f>IF(dados!B8833=0,"",dados!B8833)</f>
        <v/>
      </c>
      <c r="E8918">
        <f>dados!C8833</f>
        <v>0</v>
      </c>
      <c r="F8918" t="str">
        <f>dados!D8833</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com sensor de imagem a</v>
      </c>
      <c r="G8918"/>
      <c r="H8918"/>
      <c r="I8918"/>
      <c r="J8918"/>
      <c r="K8918" s="13"/>
      <c r="L8918" s="13">
        <f>dados!I8833/100</f>
        <v>0.19120000000000001</v>
      </c>
      <c r="M8918" s="13">
        <f>dados!J8833/100</f>
        <v>0.2112</v>
      </c>
      <c r="N8918" s="13">
        <f>dados!K8833/100</f>
        <v>0.18</v>
      </c>
      <c r="O8918" s="13">
        <f>dados!L8833/100</f>
        <v>0</v>
      </c>
      <c r="P8918" s="12" t="str">
        <f>LEFT(Tabela2[[#This Row],[Código]],2)</f>
        <v>85</v>
      </c>
    </row>
    <row r="8919" spans="2:16" ht="15" customHeight="1" x14ac:dyDescent="0.25">
      <c r="B8919" s="31" t="str">
        <f>IF(Tabela2[[#This Row],[Tipo]] = 0,LOOKUP(Tabela2[[#This Row],[RESUMO]],Tabela3[Grupo],Tabela3[Meus produtos]),VLOOKUP(Tabela2[[#This Row],[Código]],Tabela4[[Código NBS/LC116]:[Meus serviços]],3,0))</f>
        <v>Não</v>
      </c>
      <c r="C8919" t="str">
        <f>IF(E8919=0,TEXT(dados!A8834,"00000000"),IF(E8919=2,TEXT(dados!A8834,"0000"),TEXT(dados!A8834,"#")))</f>
        <v>85258913</v>
      </c>
      <c r="D8919" t="str">
        <f>IF(dados!B8834=0,"",dados!B8834)</f>
        <v/>
      </c>
      <c r="E8919">
        <f>dados!C8834</f>
        <v>0</v>
      </c>
      <c r="F8919" t="str">
        <f>dados!D8834</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com sensor de imagem a</v>
      </c>
      <c r="G8919"/>
      <c r="H8919"/>
      <c r="I8919"/>
      <c r="J8919"/>
      <c r="K8919" s="13"/>
      <c r="L8919" s="13">
        <f>dados!I8834/100</f>
        <v>0.1736</v>
      </c>
      <c r="M8919" s="13">
        <f>dados!J8834/100</f>
        <v>0.2316</v>
      </c>
      <c r="N8919" s="13">
        <f>dados!K8834/100</f>
        <v>0.18</v>
      </c>
      <c r="O8919" s="13">
        <f>dados!L8834/100</f>
        <v>0</v>
      </c>
      <c r="P8919" s="12" t="str">
        <f>LEFT(Tabela2[[#This Row],[Código]],2)</f>
        <v>85</v>
      </c>
    </row>
    <row r="8920" spans="2:16" ht="15" customHeight="1" x14ac:dyDescent="0.25">
      <c r="B8920" s="31" t="str">
        <f>IF(Tabela2[[#This Row],[Tipo]] = 0,LOOKUP(Tabela2[[#This Row],[RESUMO]],Tabela3[Grupo],Tabela3[Meus produtos]),VLOOKUP(Tabela2[[#This Row],[Código]],Tabela4[[Código NBS/LC116]:[Meus serviços]],3,0))</f>
        <v>Não</v>
      </c>
      <c r="C8920" t="str">
        <f>IF(E8920=0,TEXT(dados!A8835,"00000000"),IF(E8920=2,TEXT(dados!A8835,"0000"),TEXT(dados!A8835,"#")))</f>
        <v>85258914</v>
      </c>
      <c r="D8920" t="str">
        <f>IF(dados!B8835=0,"",dados!B8835)</f>
        <v/>
      </c>
      <c r="E8920">
        <f>dados!C8835</f>
        <v>0</v>
      </c>
      <c r="F8920" t="str">
        <f>dados!D8835</f>
        <v xml:space="preserve">Maquinas aparelhos e materiais eletricos e suas partes aparelhos de gravacao ou de reproducao de som aparelhos de gravacao ou de reproducao de imagens e de som em televisao e suas partes e acessorios aparelhos transmissores emissores para radiodifusao ou </v>
      </c>
      <c r="G8920"/>
      <c r="H8920"/>
      <c r="I8920"/>
      <c r="J8920"/>
      <c r="K8920" s="13"/>
      <c r="L8920" s="13">
        <f>dados!I8835/100</f>
        <v>0.1736</v>
      </c>
      <c r="M8920" s="13">
        <f>dados!J8835/100</f>
        <v>0.19359999999999999</v>
      </c>
      <c r="N8920" s="13">
        <f>dados!K8835/100</f>
        <v>0.18</v>
      </c>
      <c r="O8920" s="13">
        <f>dados!L8835/100</f>
        <v>0</v>
      </c>
      <c r="P8920" s="12" t="str">
        <f>LEFT(Tabela2[[#This Row],[Código]],2)</f>
        <v>85</v>
      </c>
    </row>
    <row r="8921" spans="2:16" ht="15" customHeight="1" x14ac:dyDescent="0.25">
      <c r="B8921" s="31" t="str">
        <f>IF(Tabela2[[#This Row],[Tipo]] = 0,LOOKUP(Tabela2[[#This Row],[RESUMO]],Tabela3[Grupo],Tabela3[Meus produtos]),VLOOKUP(Tabela2[[#This Row],[Código]],Tabela4[[Código NBS/LC116]:[Meus serviços]],3,0))</f>
        <v>Não</v>
      </c>
      <c r="C8921" t="str">
        <f>IF(E8921=0,TEXT(dados!A8836,"00000000"),IF(E8921=2,TEXT(dados!A8836,"0000"),TEXT(dados!A8836,"#")))</f>
        <v>85258919</v>
      </c>
      <c r="D8921" t="str">
        <f>IF(dados!B8836=0,"",dados!B8836)</f>
        <v/>
      </c>
      <c r="E8921">
        <f>dados!C8836</f>
        <v>0</v>
      </c>
      <c r="F8921" t="str">
        <f>dados!D8836</f>
        <v xml:space="preserve">Maquinas aparelhos e materiais eletricos e suas partes aparelhos de gravacao ou de reproducao de som aparelhos de gravacao ou de reproducao de imagens e de som em televisao e suas partes e acessorios aparelhos transmissores emissores para radiodifusao ou </v>
      </c>
      <c r="G8921"/>
      <c r="H8921"/>
      <c r="I8921"/>
      <c r="J8921"/>
      <c r="K8921" s="13"/>
      <c r="L8921" s="13">
        <f>dados!I8836/100</f>
        <v>0.19120000000000001</v>
      </c>
      <c r="M8921" s="13">
        <f>dados!J8836/100</f>
        <v>0.26789999999999997</v>
      </c>
      <c r="N8921" s="13">
        <f>dados!K8836/100</f>
        <v>0.18</v>
      </c>
      <c r="O8921" s="13">
        <f>dados!L8836/100</f>
        <v>0</v>
      </c>
      <c r="P8921" s="12" t="str">
        <f>LEFT(Tabela2[[#This Row],[Código]],2)</f>
        <v>85</v>
      </c>
    </row>
    <row r="8922" spans="2:16" ht="15" customHeight="1" x14ac:dyDescent="0.25">
      <c r="B8922" s="31" t="str">
        <f>IF(Tabela2[[#This Row],[Tipo]] = 0,LOOKUP(Tabela2[[#This Row],[RESUMO]],Tabela3[Grupo],Tabela3[Meus produtos]),VLOOKUP(Tabela2[[#This Row],[Código]],Tabela4[[Código NBS/LC116]:[Meus serviços]],3,0))</f>
        <v>Não</v>
      </c>
      <c r="C8922" t="str">
        <f>IF(E8922=0,TEXT(dados!A8837,"00000000"),IF(E8922=2,TEXT(dados!A8837,"0000"),TEXT(dados!A8837,"#")))</f>
        <v>85258919</v>
      </c>
      <c r="D8922">
        <f>IF(dados!B8837=0,"",dados!B8837)</f>
        <v>1</v>
      </c>
      <c r="E8922">
        <f>dados!C8837</f>
        <v>0</v>
      </c>
      <c r="F8922" t="str">
        <f>dados!D8837</f>
        <v>Lupa eletronica do tipo utilizado por pessoas com deficiencia visual</v>
      </c>
      <c r="G8922"/>
      <c r="H8922"/>
      <c r="I8922"/>
      <c r="J8922"/>
      <c r="K8922" s="13"/>
      <c r="L8922" s="13">
        <f>dados!I8837/100</f>
        <v>0.13449999999999998</v>
      </c>
      <c r="M8922" s="13">
        <f>dados!J8837/100</f>
        <v>0.2112</v>
      </c>
      <c r="N8922" s="13">
        <f>dados!K8837/100</f>
        <v>0.18</v>
      </c>
      <c r="O8922" s="13">
        <f>dados!L8837/100</f>
        <v>0</v>
      </c>
      <c r="P8922" s="12" t="str">
        <f>LEFT(Tabela2[[#This Row],[Código]],2)</f>
        <v>85</v>
      </c>
    </row>
    <row r="8923" spans="2:16" ht="15" customHeight="1" x14ac:dyDescent="0.25">
      <c r="B8923" s="31" t="str">
        <f>IF(Tabela2[[#This Row],[Tipo]] = 0,LOOKUP(Tabela2[[#This Row],[RESUMO]],Tabela3[Grupo],Tabela3[Meus produtos]),VLOOKUP(Tabela2[[#This Row],[Código]],Tabela4[[Código NBS/LC116]:[Meus serviços]],3,0))</f>
        <v>Não</v>
      </c>
      <c r="C8923" t="str">
        <f>IF(E8923=0,TEXT(dados!A8838,"00000000"),IF(E8923=2,TEXT(dados!A8838,"0000"),TEXT(dados!A8838,"#")))</f>
        <v>85258921</v>
      </c>
      <c r="D8923" t="str">
        <f>IF(dados!B8838=0,"",dados!B8838)</f>
        <v/>
      </c>
      <c r="E8923">
        <f>dados!C8838</f>
        <v>0</v>
      </c>
      <c r="F8923" t="str">
        <f>dados!D8838</f>
        <v>Maquinas aparelhos e materiais eletricos e suas partes aparelhos de gravacao ou de reproducao de som aparelhos de gravacao ou de reproducao de imagens e de som em televisao e suas partes e acessorios aparelhos transmissores emissores para radiodifusao ou televisao mesmo que incorporem um aparelho receptor ou um aparelho de gravacao ou de reproducao de som cameras de televisao cameras fotograficas digitais e cameras de video com tres ou mais capta</v>
      </c>
      <c r="G8923"/>
      <c r="H8923"/>
      <c r="I8923"/>
      <c r="J8923"/>
      <c r="K8923" s="13"/>
      <c r="L8923" s="13">
        <f>dados!I8838/100</f>
        <v>0.1759</v>
      </c>
      <c r="M8923" s="13">
        <f>dados!J8838/100</f>
        <v>0.19589999999999999</v>
      </c>
      <c r="N8923" s="13">
        <f>dados!K8838/100</f>
        <v>0.18</v>
      </c>
      <c r="O8923" s="13">
        <f>dados!L8838/100</f>
        <v>0</v>
      </c>
      <c r="P8923" s="12" t="str">
        <f>LEFT(Tabela2[[#This Row],[Código]],2)</f>
        <v>85</v>
      </c>
    </row>
    <row r="8924" spans="2:16" ht="15" customHeight="1" x14ac:dyDescent="0.25">
      <c r="B8924" s="31" t="str">
        <f>IF(Tabela2[[#This Row],[Tipo]] = 0,LOOKUP(Tabela2[[#This Row],[RESUMO]],Tabela3[Grupo],Tabela3[Meus produtos]),VLOOKUP(Tabela2[[#This Row],[Código]],Tabela4[[Código NBS/LC116]:[Meus serviços]],3,0))</f>
        <v>Não</v>
      </c>
      <c r="C8924" t="str">
        <f>IF(E8924=0,TEXT(dados!A8839,"00000000"),IF(E8924=2,TEXT(dados!A8839,"0000"),TEXT(dados!A8839,"#")))</f>
        <v>85258922</v>
      </c>
      <c r="D8924" t="str">
        <f>IF(dados!B8839=0,"",dados!B8839)</f>
        <v/>
      </c>
      <c r="E8924">
        <f>dados!C8839</f>
        <v>0</v>
      </c>
      <c r="F8924" t="str">
        <f>dados!D8839</f>
        <v>Maquinas aparelhos e materiais eletricos e suas partes aparelhos de gravacao ou de reproducao de som aparelhos de gravacao ou de reproducao de imagens e de som em televisao e suas partes e acessorios aparelhos transmissores emissores para radiodifusao ou</v>
      </c>
      <c r="G8924"/>
      <c r="H8924"/>
      <c r="I8924"/>
      <c r="J8924"/>
      <c r="K8924" s="13"/>
      <c r="L8924" s="13">
        <f>dados!I8839/100</f>
        <v>0.1759</v>
      </c>
      <c r="M8924" s="13">
        <f>dados!J8839/100</f>
        <v>0.19589999999999999</v>
      </c>
      <c r="N8924" s="13">
        <f>dados!K8839/100</f>
        <v>0.18</v>
      </c>
      <c r="O8924" s="13">
        <f>dados!L8839/100</f>
        <v>0</v>
      </c>
      <c r="P8924" s="12" t="str">
        <f>LEFT(Tabela2[[#This Row],[Código]],2)</f>
        <v>85</v>
      </c>
    </row>
    <row r="8925" spans="2:16" ht="15" customHeight="1" x14ac:dyDescent="0.25">
      <c r="B8925" s="31" t="str">
        <f>IF(Tabela2[[#This Row],[Tipo]] = 0,LOOKUP(Tabela2[[#This Row],[RESUMO]],Tabela3[Grupo],Tabela3[Meus produtos]),VLOOKUP(Tabela2[[#This Row],[Código]],Tabela4[[Código NBS/LC116]:[Meus serviços]],3,0))</f>
        <v>Não</v>
      </c>
      <c r="C8925" t="str">
        <f>IF(E8925=0,TEXT(dados!A8840,"00000000"),IF(E8925=2,TEXT(dados!A8840,"0000"),TEXT(dados!A8840,"#")))</f>
        <v>85258929</v>
      </c>
      <c r="D8925" t="str">
        <f>IF(dados!B8840=0,"",dados!B8840)</f>
        <v/>
      </c>
      <c r="E8925">
        <f>dados!C8840</f>
        <v>0</v>
      </c>
      <c r="F8925" t="str">
        <f>dados!D8840</f>
        <v>Maquinas aparelhos e materiais eletricos e suas partes aparelhos de gravacao ou de reproducao de som aparelhos de gravacao ou de reproducao de imagens e de som em televisao e suas partes e acessorios aparelhos transmissores emissores para radiodifusao ou</v>
      </c>
      <c r="G8925"/>
      <c r="H8925"/>
      <c r="I8925"/>
      <c r="J8925"/>
      <c r="K8925" s="13"/>
      <c r="L8925" s="13">
        <f>dados!I8840/100</f>
        <v>0.18149999999999999</v>
      </c>
      <c r="M8925" s="13">
        <f>dados!J8840/100</f>
        <v>0.26150000000000001</v>
      </c>
      <c r="N8925" s="13">
        <f>dados!K8840/100</f>
        <v>0.18</v>
      </c>
      <c r="O8925" s="13">
        <f>dados!L8840/100</f>
        <v>0</v>
      </c>
      <c r="P8925" s="12" t="str">
        <f>LEFT(Tabela2[[#This Row],[Código]],2)</f>
        <v>85</v>
      </c>
    </row>
    <row r="8926" spans="2:16" ht="15" customHeight="1" x14ac:dyDescent="0.25">
      <c r="B8926" s="31" t="str">
        <f>IF(Tabela2[[#This Row],[Tipo]] = 0,LOOKUP(Tabela2[[#This Row],[RESUMO]],Tabela3[Grupo],Tabela3[Meus produtos]),VLOOKUP(Tabela2[[#This Row],[Código]],Tabela4[[Código NBS/LC116]:[Meus serviços]],3,0))</f>
        <v>Não</v>
      </c>
      <c r="C8926" t="str">
        <f>IF(E8926=0,TEXT(dados!A8841,"00000000"),IF(E8926=2,TEXT(dados!A8841,"0000"),TEXT(dados!A8841,"#")))</f>
        <v>85258929</v>
      </c>
      <c r="D8926">
        <f>IF(dados!B8841=0,"",dados!B8841)</f>
        <v>1</v>
      </c>
      <c r="E8926">
        <f>dados!C8841</f>
        <v>0</v>
      </c>
      <c r="F8926" t="str">
        <f>dados!D8841</f>
        <v xml:space="preserve"> cameras de video de imagens fixas</v>
      </c>
      <c r="G8926"/>
      <c r="H8926"/>
      <c r="I8926"/>
      <c r="J8926"/>
      <c r="K8926" s="13"/>
      <c r="L8926" s="13">
        <f>dados!I8841/100</f>
        <v>0.19450000000000001</v>
      </c>
      <c r="M8926" s="13">
        <f>dados!J8841/100</f>
        <v>0.27449999999999997</v>
      </c>
      <c r="N8926" s="13">
        <f>dados!K8841/100</f>
        <v>0.18</v>
      </c>
      <c r="O8926" s="13">
        <f>dados!L8841/100</f>
        <v>0</v>
      </c>
      <c r="P8926" s="12" t="str">
        <f>LEFT(Tabela2[[#This Row],[Código]],2)</f>
        <v>85</v>
      </c>
    </row>
    <row r="8927" spans="2:16" ht="15" customHeight="1" x14ac:dyDescent="0.25">
      <c r="B8927" s="31" t="str">
        <f>IF(Tabela2[[#This Row],[Tipo]] = 0,LOOKUP(Tabela2[[#This Row],[RESUMO]],Tabela3[Grupo],Tabela3[Meus produtos]),VLOOKUP(Tabela2[[#This Row],[Código]],Tabela4[[Código NBS/LC116]:[Meus serviços]],3,0))</f>
        <v>Não</v>
      </c>
      <c r="C8927" t="str">
        <f>IF(E8927=0,TEXT(dados!A8842,"00000000"),IF(E8927=2,TEXT(dados!A8842,"0000"),TEXT(dados!A8842,"#")))</f>
        <v>85261000</v>
      </c>
      <c r="D8927" t="str">
        <f>IF(dados!B8842=0,"",dados!B8842)</f>
        <v/>
      </c>
      <c r="E8927">
        <f>dados!C8842</f>
        <v>0</v>
      </c>
      <c r="F8927" t="str">
        <f>dados!D8842</f>
        <v>Apars.de radiodeteccao e de radiossondagem (radar)</v>
      </c>
      <c r="G8927"/>
      <c r="H8927"/>
      <c r="I8927"/>
      <c r="J8927"/>
      <c r="K8927" s="13"/>
      <c r="L8927" s="13">
        <f>dados!I8842/100</f>
        <v>0.15029999999999999</v>
      </c>
      <c r="M8927" s="13">
        <f>dados!J8842/100</f>
        <v>0.17030000000000001</v>
      </c>
      <c r="N8927" s="13">
        <f>dados!K8842/100</f>
        <v>0.18</v>
      </c>
      <c r="O8927" s="13">
        <f>dados!L8842/100</f>
        <v>0</v>
      </c>
      <c r="P8927" s="12" t="str">
        <f>LEFT(Tabela2[[#This Row],[Código]],2)</f>
        <v>85</v>
      </c>
    </row>
    <row r="8928" spans="2:16" ht="15" customHeight="1" x14ac:dyDescent="0.25">
      <c r="B8928" s="31" t="str">
        <f>IF(Tabela2[[#This Row],[Tipo]] = 0,LOOKUP(Tabela2[[#This Row],[RESUMO]],Tabela3[Grupo],Tabela3[Meus produtos]),VLOOKUP(Tabela2[[#This Row],[Código]],Tabela4[[Código NBS/LC116]:[Meus serviços]],3,0))</f>
        <v>Não</v>
      </c>
      <c r="C8928" t="str">
        <f>IF(E8928=0,TEXT(dados!A8843,"00000000"),IF(E8928=2,TEXT(dados!A8843,"0000"),TEXT(dados!A8843,"#")))</f>
        <v>85269100</v>
      </c>
      <c r="D8928" t="str">
        <f>IF(dados!B8843=0,"",dados!B8843)</f>
        <v/>
      </c>
      <c r="E8928">
        <f>dados!C8843</f>
        <v>0</v>
      </c>
      <c r="F8928" t="str">
        <f>dados!D8843</f>
        <v>Apars.de radionavegacao</v>
      </c>
      <c r="G8928"/>
      <c r="H8928"/>
      <c r="I8928"/>
      <c r="J8928"/>
      <c r="K8928" s="13"/>
      <c r="L8928" s="13">
        <f>dados!I8843/100</f>
        <v>0.15029999999999999</v>
      </c>
      <c r="M8928" s="13">
        <f>dados!J8843/100</f>
        <v>0.17030000000000001</v>
      </c>
      <c r="N8928" s="13">
        <f>dados!K8843/100</f>
        <v>0.18</v>
      </c>
      <c r="O8928" s="13">
        <f>dados!L8843/100</f>
        <v>0</v>
      </c>
      <c r="P8928" s="12" t="str">
        <f>LEFT(Tabela2[[#This Row],[Código]],2)</f>
        <v>85</v>
      </c>
    </row>
    <row r="8929" spans="2:16" ht="15" customHeight="1" x14ac:dyDescent="0.25">
      <c r="B8929" s="31" t="str">
        <f>IF(Tabela2[[#This Row],[Tipo]] = 0,LOOKUP(Tabela2[[#This Row],[RESUMO]],Tabela3[Grupo],Tabela3[Meus produtos]),VLOOKUP(Tabela2[[#This Row],[Código]],Tabela4[[Código NBS/LC116]:[Meus serviços]],3,0))</f>
        <v>Não</v>
      </c>
      <c r="C8929" t="str">
        <f>IF(E8929=0,TEXT(dados!A8844,"00000000"),IF(E8929=2,TEXT(dados!A8844,"0000"),TEXT(dados!A8844,"#")))</f>
        <v>85269200</v>
      </c>
      <c r="D8929" t="str">
        <f>IF(dados!B8844=0,"",dados!B8844)</f>
        <v/>
      </c>
      <c r="E8929">
        <f>dados!C8844</f>
        <v>0</v>
      </c>
      <c r="F8929" t="str">
        <f>dados!D8844</f>
        <v>Apars.de radiotelecomando</v>
      </c>
      <c r="G8929"/>
      <c r="H8929"/>
      <c r="I8929"/>
      <c r="J8929"/>
      <c r="K8929" s="13"/>
      <c r="L8929" s="13">
        <f>dados!I8844/100</f>
        <v>0.15029999999999999</v>
      </c>
      <c r="M8929" s="13">
        <f>dados!J8844/100</f>
        <v>0.1913</v>
      </c>
      <c r="N8929" s="13">
        <f>dados!K8844/100</f>
        <v>0.18</v>
      </c>
      <c r="O8929" s="13">
        <f>dados!L8844/100</f>
        <v>0</v>
      </c>
      <c r="P8929" s="12" t="str">
        <f>LEFT(Tabela2[[#This Row],[Código]],2)</f>
        <v>85</v>
      </c>
    </row>
    <row r="8930" spans="2:16" ht="15" customHeight="1" x14ac:dyDescent="0.25">
      <c r="B8930" s="31" t="str">
        <f>IF(Tabela2[[#This Row],[Tipo]] = 0,LOOKUP(Tabela2[[#This Row],[RESUMO]],Tabela3[Grupo],Tabela3[Meus produtos]),VLOOKUP(Tabela2[[#This Row],[Código]],Tabela4[[Código NBS/LC116]:[Meus serviços]],3,0))</f>
        <v>Não</v>
      </c>
      <c r="C8930" t="str">
        <f>IF(E8930=0,TEXT(dados!A8845,"00000000"),IF(E8930=2,TEXT(dados!A8845,"0000"),TEXT(dados!A8845,"#")))</f>
        <v>85271200</v>
      </c>
      <c r="D8930" t="str">
        <f>IF(dados!B8845=0,"",dados!B8845)</f>
        <v/>
      </c>
      <c r="E8930">
        <f>dados!C8845</f>
        <v>0</v>
      </c>
      <c r="F8930" t="str">
        <f>dados!D8845</f>
        <v>Radio toca-fitas (radio-cassetes),de bolso</v>
      </c>
      <c r="G8930"/>
      <c r="H8930"/>
      <c r="I8930"/>
      <c r="J8930"/>
      <c r="K8930" s="13"/>
      <c r="L8930" s="13">
        <f>dados!I8845/100</f>
        <v>0.19550000000000001</v>
      </c>
      <c r="M8930" s="13">
        <f>dados!J8845/100</f>
        <v>0.29630000000000001</v>
      </c>
      <c r="N8930" s="13">
        <f>dados!K8845/100</f>
        <v>0.18</v>
      </c>
      <c r="O8930" s="13">
        <f>dados!L8845/100</f>
        <v>0</v>
      </c>
      <c r="P8930" s="12" t="str">
        <f>LEFT(Tabela2[[#This Row],[Código]],2)</f>
        <v>85</v>
      </c>
    </row>
    <row r="8931" spans="2:16" ht="15" customHeight="1" x14ac:dyDescent="0.25">
      <c r="B8931" s="31" t="str">
        <f>IF(Tabela2[[#This Row],[Tipo]] = 0,LOOKUP(Tabela2[[#This Row],[RESUMO]],Tabela3[Grupo],Tabela3[Meus produtos]),VLOOKUP(Tabela2[[#This Row],[Código]],Tabela4[[Código NBS/LC116]:[Meus serviços]],3,0))</f>
        <v>Não</v>
      </c>
      <c r="C8931" t="str">
        <f>IF(E8931=0,TEXT(dados!A8846,"00000000"),IF(E8931=2,TEXT(dados!A8846,"0000"),TEXT(dados!A8846,"#")))</f>
        <v>85271300</v>
      </c>
      <c r="D8931" t="str">
        <f>IF(dados!B8846=0,"",dados!B8846)</f>
        <v/>
      </c>
      <c r="E8931">
        <f>dados!C8846</f>
        <v>0</v>
      </c>
      <c r="F8931" t="str">
        <f>dados!D8846</f>
        <v>Outros aparelhos combinados com um aparelho de gravacao ou de reproducao de som</v>
      </c>
      <c r="G8931"/>
      <c r="H8931"/>
      <c r="I8931"/>
      <c r="J8931"/>
      <c r="K8931" s="13"/>
      <c r="L8931" s="13">
        <f>dados!I8846/100</f>
        <v>0.2228</v>
      </c>
      <c r="M8931" s="13">
        <f>dados!J8846/100</f>
        <v>0.3236</v>
      </c>
      <c r="N8931" s="13">
        <f>dados!K8846/100</f>
        <v>0.18</v>
      </c>
      <c r="O8931" s="13">
        <f>dados!L8846/100</f>
        <v>0</v>
      </c>
      <c r="P8931" s="12" t="str">
        <f>LEFT(Tabela2[[#This Row],[Código]],2)</f>
        <v>85</v>
      </c>
    </row>
    <row r="8932" spans="2:16" ht="15" customHeight="1" x14ac:dyDescent="0.25">
      <c r="B8932" s="31" t="str">
        <f>IF(Tabela2[[#This Row],[Tipo]] = 0,LOOKUP(Tabela2[[#This Row],[RESUMO]],Tabela3[Grupo],Tabela3[Meus produtos]),VLOOKUP(Tabela2[[#This Row],[Código]],Tabela4[[Código NBS/LC116]:[Meus serviços]],3,0))</f>
        <v>Não</v>
      </c>
      <c r="C8932" t="str">
        <f>IF(E8932=0,TEXT(dados!A8847,"00000000"),IF(E8932=2,TEXT(dados!A8847,"0000"),TEXT(dados!A8847,"#")))</f>
        <v>85271900</v>
      </c>
      <c r="D8932" t="str">
        <f>IF(dados!B8847=0,"",dados!B8847)</f>
        <v/>
      </c>
      <c r="E8932">
        <f>dados!C8847</f>
        <v>0</v>
      </c>
      <c r="F8932" t="str">
        <f>dados!D8847</f>
        <v>Maquinas aparelhos e materiais eletricos e suas partes aparelhos de gravacao ou de reproducao de som aparelhos de gravacao ou de reproducao de imagens e de som em televisao e suas partes e acessorios aparelhos receptores para radiodifusao mesmo combinados</v>
      </c>
      <c r="G8932"/>
      <c r="H8932"/>
      <c r="I8932"/>
      <c r="J8932"/>
      <c r="K8932" s="13"/>
      <c r="L8932" s="13">
        <f>dados!I8847/100</f>
        <v>0.19550000000000001</v>
      </c>
      <c r="M8932" s="13">
        <f>dados!J8847/100</f>
        <v>0.29630000000000001</v>
      </c>
      <c r="N8932" s="13">
        <f>dados!K8847/100</f>
        <v>0.18</v>
      </c>
      <c r="O8932" s="13">
        <f>dados!L8847/100</f>
        <v>0</v>
      </c>
      <c r="P8932" s="12" t="str">
        <f>LEFT(Tabela2[[#This Row],[Código]],2)</f>
        <v>85</v>
      </c>
    </row>
    <row r="8933" spans="2:16" ht="15" customHeight="1" x14ac:dyDescent="0.25">
      <c r="B8933" s="31" t="str">
        <f>IF(Tabela2[[#This Row],[Tipo]] = 0,LOOKUP(Tabela2[[#This Row],[RESUMO]],Tabela3[Grupo],Tabela3[Meus produtos]),VLOOKUP(Tabela2[[#This Row],[Código]],Tabela4[[Código NBS/LC116]:[Meus serviços]],3,0))</f>
        <v>Não</v>
      </c>
      <c r="C8933" t="str">
        <f>IF(E8933=0,TEXT(dados!A8848,"00000000"),IF(E8933=2,TEXT(dados!A8848,"0000"),TEXT(dados!A8848,"#")))</f>
        <v>85272100</v>
      </c>
      <c r="D8933" t="str">
        <f>IF(dados!B8848=0,"",dados!B8848)</f>
        <v/>
      </c>
      <c r="E8933">
        <f>dados!C8848</f>
        <v>0</v>
      </c>
      <c r="F8933" t="str">
        <f>dados!D8848</f>
        <v>Aparelhos receptores de radiodifusao, que so funcionem com fonte externa de energia, combinados com um aparelho de gravacao ou de reproducao de som</v>
      </c>
      <c r="G8933"/>
      <c r="H8933"/>
      <c r="I8933"/>
      <c r="J8933"/>
      <c r="K8933" s="13"/>
      <c r="L8933" s="13">
        <f>dados!I8848/100</f>
        <v>0.1598</v>
      </c>
      <c r="M8933" s="13">
        <f>dados!J8848/100</f>
        <v>0.22620000000000001</v>
      </c>
      <c r="N8933" s="13">
        <f>dados!K8848/100</f>
        <v>0.18</v>
      </c>
      <c r="O8933" s="13">
        <f>dados!L8848/100</f>
        <v>0</v>
      </c>
      <c r="P8933" s="12" t="str">
        <f>LEFT(Tabela2[[#This Row],[Código]],2)</f>
        <v>85</v>
      </c>
    </row>
    <row r="8934" spans="2:16" ht="15" customHeight="1" x14ac:dyDescent="0.25">
      <c r="B8934" s="31" t="str">
        <f>IF(Tabela2[[#This Row],[Tipo]] = 0,LOOKUP(Tabela2[[#This Row],[RESUMO]],Tabela3[Grupo],Tabela3[Meus produtos]),VLOOKUP(Tabela2[[#This Row],[Código]],Tabela4[[Código NBS/LC116]:[Meus serviços]],3,0))</f>
        <v>Não</v>
      </c>
      <c r="C8934" t="str">
        <f>IF(E8934=0,TEXT(dados!A8849,"00000000"),IF(E8934=2,TEXT(dados!A8849,"0000"),TEXT(dados!A8849,"#")))</f>
        <v>85272900</v>
      </c>
      <c r="D8934" t="str">
        <f>IF(dados!B8849=0,"",dados!B8849)</f>
        <v/>
      </c>
      <c r="E8934">
        <f>dados!C8849</f>
        <v>0</v>
      </c>
      <c r="F8934" t="str">
        <f>dados!D8849</f>
        <v>Outros apars.recep.radiodif.p/veic.automoveis, etc.</v>
      </c>
      <c r="G8934"/>
      <c r="H8934"/>
      <c r="I8934"/>
      <c r="J8934"/>
      <c r="K8934" s="13"/>
      <c r="L8934" s="13">
        <f>dados!I8849/100</f>
        <v>0.1598</v>
      </c>
      <c r="M8934" s="13">
        <f>dados!J8849/100</f>
        <v>0.22620000000000001</v>
      </c>
      <c r="N8934" s="13">
        <f>dados!K8849/100</f>
        <v>0.18</v>
      </c>
      <c r="O8934" s="13">
        <f>dados!L8849/100</f>
        <v>0</v>
      </c>
      <c r="P8934" s="12" t="str">
        <f>LEFT(Tabela2[[#This Row],[Código]],2)</f>
        <v>85</v>
      </c>
    </row>
    <row r="8935" spans="2:16" ht="15" customHeight="1" x14ac:dyDescent="0.25">
      <c r="B8935" s="31" t="str">
        <f>IF(Tabela2[[#This Row],[Tipo]] = 0,LOOKUP(Tabela2[[#This Row],[RESUMO]],Tabela3[Grupo],Tabela3[Meus produtos]),VLOOKUP(Tabela2[[#This Row],[Código]],Tabela4[[Código NBS/LC116]:[Meus serviços]],3,0))</f>
        <v>Não</v>
      </c>
      <c r="C8935" t="str">
        <f>IF(E8935=0,TEXT(dados!A8850,"00000000"),IF(E8935=2,TEXT(dados!A8850,"0000"),TEXT(dados!A8850,"#")))</f>
        <v>85279100</v>
      </c>
      <c r="D8935" t="str">
        <f>IF(dados!B8850=0,"",dados!B8850)</f>
        <v/>
      </c>
      <c r="E8935">
        <f>dados!C8850</f>
        <v>0</v>
      </c>
      <c r="F8935" t="str">
        <f>dados!D8850</f>
        <v>Outros aparelhos receptores para radiodifusao, combinados com um aparelho de gravacao ou de reproducao de som</v>
      </c>
      <c r="G8935"/>
      <c r="H8935"/>
      <c r="I8935"/>
      <c r="J8935"/>
      <c r="K8935" s="13"/>
      <c r="L8935" s="13">
        <f>dados!I8850/100</f>
        <v>0.2167</v>
      </c>
      <c r="M8935" s="13">
        <f>dados!J8850/100</f>
        <v>0.33279999999999998</v>
      </c>
      <c r="N8935" s="13">
        <f>dados!K8850/100</f>
        <v>0.18</v>
      </c>
      <c r="O8935" s="13">
        <f>dados!L8850/100</f>
        <v>0</v>
      </c>
      <c r="P8935" s="12" t="str">
        <f>LEFT(Tabela2[[#This Row],[Código]],2)</f>
        <v>85</v>
      </c>
    </row>
    <row r="8936" spans="2:16" ht="15" customHeight="1" x14ac:dyDescent="0.25">
      <c r="B8936" s="31" t="str">
        <f>IF(Tabela2[[#This Row],[Tipo]] = 0,LOOKUP(Tabela2[[#This Row],[RESUMO]],Tabela3[Grupo],Tabela3[Meus produtos]),VLOOKUP(Tabela2[[#This Row],[Código]],Tabela4[[Código NBS/LC116]:[Meus serviços]],3,0))</f>
        <v>Não</v>
      </c>
      <c r="C8936" t="str">
        <f>IF(E8936=0,TEXT(dados!A8851,"00000000"),IF(E8936=2,TEXT(dados!A8851,"0000"),TEXT(dados!A8851,"#")))</f>
        <v>85279100</v>
      </c>
      <c r="D8936">
        <f>IF(dados!B8851=0,"",dados!B8851)</f>
        <v>1</v>
      </c>
      <c r="E8936">
        <f>dados!C8851</f>
        <v>0</v>
      </c>
      <c r="F8936" t="str">
        <f>dados!D8851</f>
        <v xml:space="preserve"> Radio com toca 8208 discos digitais a laser</v>
      </c>
      <c r="G8936"/>
      <c r="H8936"/>
      <c r="I8936"/>
      <c r="J8936"/>
      <c r="K8936" s="13"/>
      <c r="L8936" s="13">
        <f>dados!I8851/100</f>
        <v>0.23949999999999999</v>
      </c>
      <c r="M8936" s="13">
        <f>dados!J8851/100</f>
        <v>0.35560000000000003</v>
      </c>
      <c r="N8936" s="13">
        <f>dados!K8851/100</f>
        <v>0.18</v>
      </c>
      <c r="O8936" s="13">
        <f>dados!L8851/100</f>
        <v>0</v>
      </c>
      <c r="P8936" s="12" t="str">
        <f>LEFT(Tabela2[[#This Row],[Código]],2)</f>
        <v>85</v>
      </c>
    </row>
    <row r="8937" spans="2:16" ht="15" customHeight="1" x14ac:dyDescent="0.25">
      <c r="B8937" s="31" t="str">
        <f>IF(Tabela2[[#This Row],[Tipo]] = 0,LOOKUP(Tabela2[[#This Row],[RESUMO]],Tabela3[Grupo],Tabela3[Meus produtos]),VLOOKUP(Tabela2[[#This Row],[Código]],Tabela4[[Código NBS/LC116]:[Meus serviços]],3,0))</f>
        <v>Não</v>
      </c>
      <c r="C8937" t="str">
        <f>IF(E8937=0,TEXT(dados!A8852,"00000000"),IF(E8937=2,TEXT(dados!A8852,"0000"),TEXT(dados!A8852,"#")))</f>
        <v>85279200</v>
      </c>
      <c r="D8937" t="str">
        <f>IF(dados!B8852=0,"",dados!B8852)</f>
        <v/>
      </c>
      <c r="E8937">
        <f>dados!C8852</f>
        <v>0</v>
      </c>
      <c r="F8937" t="str">
        <f>dados!D8852</f>
        <v>Apars.recept.de radio c/relogio,a eletricidade</v>
      </c>
      <c r="G8937"/>
      <c r="H8937"/>
      <c r="I8937"/>
      <c r="J8937"/>
      <c r="K8937" s="13"/>
      <c r="L8937" s="13">
        <f>dados!I8852/100</f>
        <v>0.20699999999999999</v>
      </c>
      <c r="M8937" s="13">
        <f>dados!J8852/100</f>
        <v>0.3231</v>
      </c>
      <c r="N8937" s="13">
        <f>dados!K8852/100</f>
        <v>0.18</v>
      </c>
      <c r="O8937" s="13">
        <f>dados!L8852/100</f>
        <v>0</v>
      </c>
      <c r="P8937" s="12" t="str">
        <f>LEFT(Tabela2[[#This Row],[Código]],2)</f>
        <v>85</v>
      </c>
    </row>
    <row r="8938" spans="2:16" ht="15" customHeight="1" x14ac:dyDescent="0.25">
      <c r="B8938" s="31" t="str">
        <f>IF(Tabela2[[#This Row],[Tipo]] = 0,LOOKUP(Tabela2[[#This Row],[RESUMO]],Tabela3[Grupo],Tabela3[Meus produtos]),VLOOKUP(Tabela2[[#This Row],[Código]],Tabela4[[Código NBS/LC116]:[Meus serviços]],3,0))</f>
        <v>Não</v>
      </c>
      <c r="C8938" t="str">
        <f>IF(E8938=0,TEXT(dados!A8853,"00000000"),IF(E8938=2,TEXT(dados!A8853,"0000"),TEXT(dados!A8853,"#")))</f>
        <v>85279910</v>
      </c>
      <c r="D8938" t="str">
        <f>IF(dados!B8853=0,"",dados!B8853)</f>
        <v/>
      </c>
      <c r="E8938">
        <f>dados!C8853</f>
        <v>0</v>
      </c>
      <c r="F8938" t="str">
        <f>dados!D8853</f>
        <v>Amplificador com sintonizador (receiver)</v>
      </c>
      <c r="G8938"/>
      <c r="H8938"/>
      <c r="I8938"/>
      <c r="J8938"/>
      <c r="K8938" s="13"/>
      <c r="L8938" s="13">
        <f>dados!I8853/100</f>
        <v>0.20699999999999999</v>
      </c>
      <c r="M8938" s="13">
        <f>dados!J8853/100</f>
        <v>0.33200000000000002</v>
      </c>
      <c r="N8938" s="13">
        <f>dados!K8853/100</f>
        <v>0.18</v>
      </c>
      <c r="O8938" s="13">
        <f>dados!L8853/100</f>
        <v>0</v>
      </c>
      <c r="P8938" s="12" t="str">
        <f>LEFT(Tabela2[[#This Row],[Código]],2)</f>
        <v>85</v>
      </c>
    </row>
    <row r="8939" spans="2:16" ht="15" customHeight="1" x14ac:dyDescent="0.25">
      <c r="B8939" s="31" t="str">
        <f>IF(Tabela2[[#This Row],[Tipo]] = 0,LOOKUP(Tabela2[[#This Row],[RESUMO]],Tabela3[Grupo],Tabela3[Meus produtos]),VLOOKUP(Tabela2[[#This Row],[Código]],Tabela4[[Código NBS/LC116]:[Meus serviços]],3,0))</f>
        <v>Não</v>
      </c>
      <c r="C8939" t="str">
        <f>IF(E8939=0,TEXT(dados!A8854,"00000000"),IF(E8939=2,TEXT(dados!A8854,"0000"),TEXT(dados!A8854,"#")))</f>
        <v>85279990</v>
      </c>
      <c r="D8939" t="str">
        <f>IF(dados!B8854=0,"",dados!B8854)</f>
        <v/>
      </c>
      <c r="E8939">
        <f>dados!C8854</f>
        <v>0</v>
      </c>
      <c r="F8939" t="str">
        <f>dados!D8854</f>
        <v>Outros apars.recep.radiodif.etc.</v>
      </c>
      <c r="G8939"/>
      <c r="H8939"/>
      <c r="I8939"/>
      <c r="J8939"/>
      <c r="K8939" s="13"/>
      <c r="L8939" s="13">
        <f>dados!I8854/100</f>
        <v>0.20699999999999999</v>
      </c>
      <c r="M8939" s="13">
        <f>dados!J8854/100</f>
        <v>0.3231</v>
      </c>
      <c r="N8939" s="13">
        <f>dados!K8854/100</f>
        <v>0.18</v>
      </c>
      <c r="O8939" s="13">
        <f>dados!L8854/100</f>
        <v>0</v>
      </c>
      <c r="P8939" s="12" t="str">
        <f>LEFT(Tabela2[[#This Row],[Código]],2)</f>
        <v>85</v>
      </c>
    </row>
    <row r="8940" spans="2:16" ht="15" customHeight="1" x14ac:dyDescent="0.25">
      <c r="B8940" s="31" t="str">
        <f>IF(Tabela2[[#This Row],[Tipo]] = 0,LOOKUP(Tabela2[[#This Row],[RESUMO]],Tabela3[Grupo],Tabela3[Meus produtos]),VLOOKUP(Tabela2[[#This Row],[Código]],Tabela4[[Código NBS/LC116]:[Meus serviços]],3,0))</f>
        <v>Não</v>
      </c>
      <c r="C8940" t="str">
        <f>IF(E8940=0,TEXT(dados!A8855,"00000000"),IF(E8940=2,TEXT(dados!A8855,"0000"),TEXT(dados!A8855,"#")))</f>
        <v>85284200</v>
      </c>
      <c r="D8940" t="str">
        <f>IF(dados!B8855=0,"",dados!B8855)</f>
        <v/>
      </c>
      <c r="E8940">
        <f>dados!C8855</f>
        <v>0</v>
      </c>
      <c r="F8940" t="str">
        <f>dados!D8855</f>
        <v>Maquinas aparelhos e materiais eletricos e suas partes aparelhos de gravacao ou de reproducao de som aparelhos de gravacao ou de reproducao de imagens e de som em televisao e suas partes e acessorios Monitores e projetores que nao incorporem aparelho rece</v>
      </c>
      <c r="G8940"/>
      <c r="H8940"/>
      <c r="I8940"/>
      <c r="J8940"/>
      <c r="K8940" s="13"/>
      <c r="L8940" s="13">
        <f>dados!I8855/100</f>
        <v>0.1467</v>
      </c>
      <c r="M8940" s="13">
        <f>dados!J8855/100</f>
        <v>0.1857</v>
      </c>
      <c r="N8940" s="13">
        <f>dados!K8855/100</f>
        <v>0.18</v>
      </c>
      <c r="O8940" s="13">
        <f>dados!L8855/100</f>
        <v>0</v>
      </c>
      <c r="P8940" s="12" t="str">
        <f>LEFT(Tabela2[[#This Row],[Código]],2)</f>
        <v>85</v>
      </c>
    </row>
    <row r="8941" spans="2:16" ht="15" customHeight="1" x14ac:dyDescent="0.25">
      <c r="B8941" s="31" t="str">
        <f>IF(Tabela2[[#This Row],[Tipo]] = 0,LOOKUP(Tabela2[[#This Row],[RESUMO]],Tabela3[Grupo],Tabela3[Meus produtos]),VLOOKUP(Tabela2[[#This Row],[Código]],Tabela4[[Código NBS/LC116]:[Meus serviços]],3,0))</f>
        <v>Não</v>
      </c>
      <c r="C8941" t="str">
        <f>IF(E8941=0,TEXT(dados!A8856,"00000000"),IF(E8941=2,TEXT(dados!A8856,"0000"),TEXT(dados!A8856,"#")))</f>
        <v>85284930</v>
      </c>
      <c r="D8941" t="str">
        <f>IF(dados!B8856=0,"",dados!B8856)</f>
        <v/>
      </c>
      <c r="E8941">
        <f>dados!C8856</f>
        <v>0</v>
      </c>
      <c r="F8941" t="str">
        <f>dados!D8856</f>
        <v>Maquinas aparelhos e materiais eletricos e suas partes aparelhos de gravacao ou de reproducao de som aparelhos de gravacao ou de reproducao de imagens e de som em televisao e suas partes e acessorios Monitores e projetores que nao incorporem aparelho rece</v>
      </c>
      <c r="G8941"/>
      <c r="H8941"/>
      <c r="I8941"/>
      <c r="J8941"/>
      <c r="K8941" s="13"/>
      <c r="L8941" s="13">
        <f>dados!I8856/100</f>
        <v>0.20579999999999998</v>
      </c>
      <c r="M8941" s="13">
        <f>dados!J8856/100</f>
        <v>0.31129999999999997</v>
      </c>
      <c r="N8941" s="13">
        <f>dados!K8856/100</f>
        <v>0.18</v>
      </c>
      <c r="O8941" s="13">
        <f>dados!L8856/100</f>
        <v>0</v>
      </c>
      <c r="P8941" s="12" t="str">
        <f>LEFT(Tabela2[[#This Row],[Código]],2)</f>
        <v>85</v>
      </c>
    </row>
    <row r="8942" spans="2:16" ht="15" customHeight="1" x14ac:dyDescent="0.25">
      <c r="B8942" s="31" t="str">
        <f>IF(Tabela2[[#This Row],[Tipo]] = 0,LOOKUP(Tabela2[[#This Row],[RESUMO]],Tabela3[Grupo],Tabela3[Meus produtos]),VLOOKUP(Tabela2[[#This Row],[Código]],Tabela4[[Código NBS/LC116]:[Meus serviços]],3,0))</f>
        <v>Não</v>
      </c>
      <c r="C8942" t="str">
        <f>IF(E8942=0,TEXT(dados!A8857,"00000000"),IF(E8942=2,TEXT(dados!A8857,"0000"),TEXT(dados!A8857,"#")))</f>
        <v>85284990</v>
      </c>
      <c r="D8942" t="str">
        <f>IF(dados!B8857=0,"",dados!B8857)</f>
        <v/>
      </c>
      <c r="E8942">
        <f>dados!C8857</f>
        <v>0</v>
      </c>
      <c r="F8942" t="str">
        <f>dados!D8857</f>
        <v>Maquinas aparelhos e materiais eletricos e suas partes aparelhos de gravacao ou de reproducao de som aparelhos de gravacao ou de reproducao de imagens e de som em televisao e suas partes e acessorios Monitores e projetores que nao incorporem aparelho rece</v>
      </c>
      <c r="G8942"/>
      <c r="H8942"/>
      <c r="I8942"/>
      <c r="J8942"/>
      <c r="K8942" s="13"/>
      <c r="L8942" s="13">
        <f>dados!I8857/100</f>
        <v>0.20579999999999998</v>
      </c>
      <c r="M8942" s="13">
        <f>dados!J8857/100</f>
        <v>0.32040000000000002</v>
      </c>
      <c r="N8942" s="13">
        <f>dados!K8857/100</f>
        <v>0.18</v>
      </c>
      <c r="O8942" s="13">
        <f>dados!L8857/100</f>
        <v>0</v>
      </c>
      <c r="P8942" s="12" t="str">
        <f>LEFT(Tabela2[[#This Row],[Código]],2)</f>
        <v>85</v>
      </c>
    </row>
    <row r="8943" spans="2:16" ht="15" customHeight="1" x14ac:dyDescent="0.25">
      <c r="B8943" s="31" t="str">
        <f>IF(Tabela2[[#This Row],[Tipo]] = 0,LOOKUP(Tabela2[[#This Row],[RESUMO]],Tabela3[Grupo],Tabela3[Meus produtos]),VLOOKUP(Tabela2[[#This Row],[Código]],Tabela4[[Código NBS/LC116]:[Meus serviços]],3,0))</f>
        <v>Não</v>
      </c>
      <c r="C8943" t="str">
        <f>IF(E8943=0,TEXT(dados!A8858,"00000000"),IF(E8943=2,TEXT(dados!A8858,"0000"),TEXT(dados!A8858,"#")))</f>
        <v>85285200</v>
      </c>
      <c r="D8943" t="str">
        <f>IF(dados!B8858=0,"",dados!B8858)</f>
        <v/>
      </c>
      <c r="E8943">
        <f>dados!C8858</f>
        <v>0</v>
      </c>
      <c r="F8943" t="str">
        <f>dados!D8858</f>
        <v>Maquinas aparelhos e materiais eletricos e suas partes aparelhos de gravacao ou de reproducao de som aparelhos de gravacao ou de reproducao de imagens e de som em televisao e suas partes e acessorios Monitores e projetores que nao incorporem aparelho rece</v>
      </c>
      <c r="G8943"/>
      <c r="H8943"/>
      <c r="I8943"/>
      <c r="J8943"/>
      <c r="K8943" s="13"/>
      <c r="L8943" s="13">
        <f>dados!I8858/100</f>
        <v>0.23230000000000001</v>
      </c>
      <c r="M8943" s="13">
        <f>dados!J8858/100</f>
        <v>0.32539999999999997</v>
      </c>
      <c r="N8943" s="13">
        <f>dados!K8858/100</f>
        <v>0.18</v>
      </c>
      <c r="O8943" s="13">
        <f>dados!L8858/100</f>
        <v>0</v>
      </c>
      <c r="P8943" s="12" t="str">
        <f>LEFT(Tabela2[[#This Row],[Código]],2)</f>
        <v>85</v>
      </c>
    </row>
    <row r="8944" spans="2:16" ht="15" customHeight="1" x14ac:dyDescent="0.25">
      <c r="B8944" s="31" t="str">
        <f>IF(Tabela2[[#This Row],[Tipo]] = 0,LOOKUP(Tabela2[[#This Row],[RESUMO]],Tabela3[Grupo],Tabela3[Meus produtos]),VLOOKUP(Tabela2[[#This Row],[Código]],Tabela4[[Código NBS/LC116]:[Meus serviços]],3,0))</f>
        <v>Não</v>
      </c>
      <c r="C8944" t="str">
        <f>IF(E8944=0,TEXT(dados!A8859,"00000000"),IF(E8944=2,TEXT(dados!A8859,"0000"),TEXT(dados!A8859,"#")))</f>
        <v>85285900</v>
      </c>
      <c r="D8944" t="str">
        <f>IF(dados!B8859=0,"",dados!B8859)</f>
        <v/>
      </c>
      <c r="E8944">
        <f>dados!C8859</f>
        <v>0</v>
      </c>
      <c r="F8944" t="str">
        <f>dados!D8859</f>
        <v>Maquinas aparelhos e materiais eletricos e suas partes aparelhos de gravacao ou de reproducao de som aparelhos de gravacao ou de reproducao de imagens e de som em televisao e suas partes e acessorios Monitores e projetores que nao incorporem aparelho rece</v>
      </c>
      <c r="G8944"/>
      <c r="H8944"/>
      <c r="I8944"/>
      <c r="J8944"/>
      <c r="K8944" s="13"/>
      <c r="L8944" s="13">
        <f>dados!I8859/100</f>
        <v>0.20579999999999998</v>
      </c>
      <c r="M8944" s="13">
        <f>dados!J8859/100</f>
        <v>0.32909999999999995</v>
      </c>
      <c r="N8944" s="13">
        <f>dados!K8859/100</f>
        <v>0.18</v>
      </c>
      <c r="O8944" s="13">
        <f>dados!L8859/100</f>
        <v>0</v>
      </c>
      <c r="P8944" s="12" t="str">
        <f>LEFT(Tabela2[[#This Row],[Código]],2)</f>
        <v>85</v>
      </c>
    </row>
    <row r="8945" spans="2:16" ht="15" customHeight="1" x14ac:dyDescent="0.25">
      <c r="B8945" s="31" t="str">
        <f>IF(Tabela2[[#This Row],[Tipo]] = 0,LOOKUP(Tabela2[[#This Row],[RESUMO]],Tabela3[Grupo],Tabela3[Meus produtos]),VLOOKUP(Tabela2[[#This Row],[Código]],Tabela4[[Código NBS/LC116]:[Meus serviços]],3,0))</f>
        <v>Não</v>
      </c>
      <c r="C8945" t="str">
        <f>IF(E8945=0,TEXT(dados!A8860,"00000000"),IF(E8945=2,TEXT(dados!A8860,"0000"),TEXT(dados!A8860,"#")))</f>
        <v>85286200</v>
      </c>
      <c r="D8945" t="str">
        <f>IF(dados!B8860=0,"",dados!B8860)</f>
        <v/>
      </c>
      <c r="E8945">
        <f>dados!C8860</f>
        <v>0</v>
      </c>
      <c r="F8945" t="str">
        <f>dados!D8860</f>
        <v>Capazes de serem conectados diretamente a uma maquina automatica para processamento de dados da posicao 8471 e concebidos para serem utilizados com esta maquina</v>
      </c>
      <c r="G8945"/>
      <c r="H8945"/>
      <c r="I8945"/>
      <c r="J8945"/>
      <c r="K8945" s="13"/>
      <c r="L8945" s="13">
        <f>dados!I8860/100</f>
        <v>0.22059999999999999</v>
      </c>
      <c r="M8945" s="13">
        <f>dados!J8860/100</f>
        <v>0.33159999999999995</v>
      </c>
      <c r="N8945" s="13">
        <f>dados!K8860/100</f>
        <v>0.18</v>
      </c>
      <c r="O8945" s="13">
        <f>dados!L8860/100</f>
        <v>0</v>
      </c>
      <c r="P8945" s="12" t="str">
        <f>LEFT(Tabela2[[#This Row],[Código]],2)</f>
        <v>85</v>
      </c>
    </row>
    <row r="8946" spans="2:16" ht="15" customHeight="1" x14ac:dyDescent="0.25">
      <c r="B8946" s="31" t="str">
        <f>IF(Tabela2[[#This Row],[Tipo]] = 0,LOOKUP(Tabela2[[#This Row],[RESUMO]],Tabela3[Grupo],Tabela3[Meus produtos]),VLOOKUP(Tabela2[[#This Row],[Código]],Tabela4[[Código NBS/LC116]:[Meus serviços]],3,0))</f>
        <v>Não</v>
      </c>
      <c r="C8946" t="str">
        <f>IF(E8946=0,TEXT(dados!A8861,"00000000"),IF(E8946=2,TEXT(dados!A8861,"0000"),TEXT(dados!A8861,"#")))</f>
        <v>85286910</v>
      </c>
      <c r="D8946" t="str">
        <f>IF(dados!B8861=0,"",dados!B8861)</f>
        <v/>
      </c>
      <c r="E8946">
        <f>dados!C8861</f>
        <v>0</v>
      </c>
      <c r="F8946" t="str">
        <f>dados!D8861</f>
        <v>Outros projetores de video com tecnologia de dispositivo digital de microespelhos (“digital micromirror device” - dmd)</v>
      </c>
      <c r="G8946"/>
      <c r="H8946"/>
      <c r="I8946"/>
      <c r="J8946"/>
      <c r="K8946" s="13"/>
      <c r="L8946" s="13">
        <f>dados!I8861/100</f>
        <v>0.20579999999999998</v>
      </c>
      <c r="M8946" s="13">
        <f>dados!J8861/100</f>
        <v>0.22579999999999997</v>
      </c>
      <c r="N8946" s="13">
        <f>dados!K8861/100</f>
        <v>0.18</v>
      </c>
      <c r="O8946" s="13">
        <f>dados!L8861/100</f>
        <v>0</v>
      </c>
      <c r="P8946" s="12" t="str">
        <f>LEFT(Tabela2[[#This Row],[Código]],2)</f>
        <v>85</v>
      </c>
    </row>
    <row r="8947" spans="2:16" ht="15" customHeight="1" x14ac:dyDescent="0.25">
      <c r="B8947" s="31" t="str">
        <f>IF(Tabela2[[#This Row],[Tipo]] = 0,LOOKUP(Tabela2[[#This Row],[RESUMO]],Tabela3[Grupo],Tabela3[Meus produtos]),VLOOKUP(Tabela2[[#This Row],[Código]],Tabela4[[Código NBS/LC116]:[Meus serviços]],3,0))</f>
        <v>Não</v>
      </c>
      <c r="C8947" t="str">
        <f>IF(E8947=0,TEXT(dados!A8862,"00000000"),IF(E8947=2,TEXT(dados!A8862,"0000"),TEXT(dados!A8862,"#")))</f>
        <v>85286990</v>
      </c>
      <c r="D8947" t="str">
        <f>IF(dados!B8862=0,"",dados!B8862)</f>
        <v/>
      </c>
      <c r="E8947">
        <f>dados!C8862</f>
        <v>0</v>
      </c>
      <c r="F8947" t="str">
        <f>dados!D8862</f>
        <v>Outros projetores de video</v>
      </c>
      <c r="G8947"/>
      <c r="H8947"/>
      <c r="I8947"/>
      <c r="J8947"/>
      <c r="K8947" s="13"/>
      <c r="L8947" s="13">
        <f>dados!I8862/100</f>
        <v>0.20579999999999998</v>
      </c>
      <c r="M8947" s="13">
        <f>dados!J8862/100</f>
        <v>0.32909999999999995</v>
      </c>
      <c r="N8947" s="13">
        <f>dados!K8862/100</f>
        <v>0.18</v>
      </c>
      <c r="O8947" s="13">
        <f>dados!L8862/100</f>
        <v>0</v>
      </c>
      <c r="P8947" s="12" t="str">
        <f>LEFT(Tabela2[[#This Row],[Código]],2)</f>
        <v>85</v>
      </c>
    </row>
    <row r="8948" spans="2:16" ht="15" customHeight="1" x14ac:dyDescent="0.25">
      <c r="B8948" s="31" t="str">
        <f>IF(Tabela2[[#This Row],[Tipo]] = 0,LOOKUP(Tabela2[[#This Row],[RESUMO]],Tabela3[Grupo],Tabela3[Meus produtos]),VLOOKUP(Tabela2[[#This Row],[Código]],Tabela4[[Código NBS/LC116]:[Meus serviços]],3,0))</f>
        <v>Não</v>
      </c>
      <c r="C8948" t="str">
        <f>IF(E8948=0,TEXT(dados!A8863,"00000000"),IF(E8948=2,TEXT(dados!A8863,"0000"),TEXT(dados!A8863,"#")))</f>
        <v>85287111</v>
      </c>
      <c r="D8948" t="str">
        <f>IF(dados!B8863=0,"",dados!B8863)</f>
        <v/>
      </c>
      <c r="E8948">
        <f>dados!C8863</f>
        <v>0</v>
      </c>
      <c r="F8948" t="str">
        <f>dados!D8863</f>
        <v>Receptor-decodif.integr.sinais digit.video codif.cores, sem saida de radiofrequencia (rf( modulada (...) c/ saida de audio balanceada (...)</v>
      </c>
      <c r="G8948"/>
      <c r="H8948"/>
      <c r="I8948"/>
      <c r="J8948"/>
      <c r="K8948" s="13"/>
      <c r="L8948" s="13">
        <f>dados!I8863/100</f>
        <v>0.15429999999999999</v>
      </c>
      <c r="M8948" s="13">
        <f>dados!J8863/100</f>
        <v>0.17430000000000001</v>
      </c>
      <c r="N8948" s="13">
        <f>dados!K8863/100</f>
        <v>0.12</v>
      </c>
      <c r="O8948" s="13">
        <f>dados!L8863/100</f>
        <v>0</v>
      </c>
      <c r="P8948" s="12" t="str">
        <f>LEFT(Tabela2[[#This Row],[Código]],2)</f>
        <v>85</v>
      </c>
    </row>
    <row r="8949" spans="2:16" ht="15" customHeight="1" x14ac:dyDescent="0.25">
      <c r="B8949" s="31" t="str">
        <f>IF(Tabela2[[#This Row],[Tipo]] = 0,LOOKUP(Tabela2[[#This Row],[RESUMO]],Tabela3[Grupo],Tabela3[Meus produtos]),VLOOKUP(Tabela2[[#This Row],[Código]],Tabela4[[Código NBS/LC116]:[Meus serviços]],3,0))</f>
        <v>Não</v>
      </c>
      <c r="C8949" t="str">
        <f>IF(E8949=0,TEXT(dados!A8864,"00000000"),IF(E8949=2,TEXT(dados!A8864,"0000"),TEXT(dados!A8864,"#")))</f>
        <v>85287119</v>
      </c>
      <c r="D8949" t="str">
        <f>IF(dados!B8864=0,"",dados!B8864)</f>
        <v/>
      </c>
      <c r="E8949">
        <f>dados!C8864</f>
        <v>0</v>
      </c>
      <c r="F8949" t="str">
        <f>dados!D8864</f>
        <v>Maquinas aparelhos e materiais eletricos e suas partes aparelhos de gravacao ou de reproducao de som aparelhos de gravacao ou de reproducao de imagens e de som em televisao e suas partes e acessorios Monitores e projetores que nao incorporem aparelho receptor de televisao aparelhos receptores de televisao mesmo que incorporem um aparelho receptor de radiodifusao ou um aparelho de gravacao ou de reproducao de som ou de imagens outros</v>
      </c>
      <c r="G8949"/>
      <c r="H8949"/>
      <c r="I8949"/>
      <c r="J8949"/>
      <c r="K8949" s="13"/>
      <c r="L8949" s="13">
        <f>dados!I8864/100</f>
        <v>0.1573</v>
      </c>
      <c r="M8949" s="13">
        <f>dados!J8864/100</f>
        <v>0.27339999999999998</v>
      </c>
      <c r="N8949" s="13">
        <f>dados!K8864/100</f>
        <v>0.12</v>
      </c>
      <c r="O8949" s="13">
        <f>dados!L8864/100</f>
        <v>0</v>
      </c>
      <c r="P8949" s="12" t="str">
        <f>LEFT(Tabela2[[#This Row],[Código]],2)</f>
        <v>85</v>
      </c>
    </row>
    <row r="8950" spans="2:16" ht="15" customHeight="1" x14ac:dyDescent="0.25">
      <c r="B8950" s="31" t="str">
        <f>IF(Tabela2[[#This Row],[Tipo]] = 0,LOOKUP(Tabela2[[#This Row],[RESUMO]],Tabela3[Grupo],Tabela3[Meus produtos]),VLOOKUP(Tabela2[[#This Row],[Código]],Tabela4[[Código NBS/LC116]:[Meus serviços]],3,0))</f>
        <v>Não</v>
      </c>
      <c r="C8950" t="str">
        <f>IF(E8950=0,TEXT(dados!A8865,"00000000"),IF(E8950=2,TEXT(dados!A8865,"0000"),TEXT(dados!A8865,"#")))</f>
        <v>85287119</v>
      </c>
      <c r="D8950">
        <f>IF(dados!B8865=0,"",dados!B8865)</f>
        <v>1</v>
      </c>
      <c r="E8950">
        <f>dados!C8865</f>
        <v>0</v>
      </c>
      <c r="F8950" t="str">
        <f>dados!D8865</f>
        <v xml:space="preserve"> Receptores de sinais de televisao via cabo</v>
      </c>
      <c r="G8950"/>
      <c r="H8950"/>
      <c r="I8950"/>
      <c r="J8950"/>
      <c r="K8950" s="13"/>
      <c r="L8950" s="13">
        <f>dados!I8865/100</f>
        <v>0.16449999999999998</v>
      </c>
      <c r="M8950" s="13">
        <f>dados!J8865/100</f>
        <v>0.28059999999999996</v>
      </c>
      <c r="N8950" s="13">
        <f>dados!K8865/100</f>
        <v>0.12</v>
      </c>
      <c r="O8950" s="13">
        <f>dados!L8865/100</f>
        <v>0</v>
      </c>
      <c r="P8950" s="12" t="str">
        <f>LEFT(Tabela2[[#This Row],[Código]],2)</f>
        <v>85</v>
      </c>
    </row>
    <row r="8951" spans="2:16" ht="15" customHeight="1" x14ac:dyDescent="0.25">
      <c r="B8951" s="31" t="str">
        <f>IF(Tabela2[[#This Row],[Tipo]] = 0,LOOKUP(Tabela2[[#This Row],[RESUMO]],Tabela3[Grupo],Tabela3[Meus produtos]),VLOOKUP(Tabela2[[#This Row],[Código]],Tabela4[[Código NBS/LC116]:[Meus serviços]],3,0))</f>
        <v>Não</v>
      </c>
      <c r="C8951" t="str">
        <f>IF(E8951=0,TEXT(dados!A8866,"00000000"),IF(E8951=2,TEXT(dados!A8866,"0000"),TEXT(dados!A8866,"#")))</f>
        <v>85287190</v>
      </c>
      <c r="D8951" t="str">
        <f>IF(dados!B8866=0,"",dados!B8866)</f>
        <v/>
      </c>
      <c r="E8951">
        <f>dados!C8866</f>
        <v>0</v>
      </c>
      <c r="F8951" t="str">
        <f>dados!D8866</f>
        <v>Outs.apars.recep.televisao cores,mesmo c/apars.som/imag</v>
      </c>
      <c r="G8951"/>
      <c r="H8951"/>
      <c r="I8951"/>
      <c r="J8951"/>
      <c r="K8951" s="13"/>
      <c r="L8951" s="13">
        <f>dados!I8866/100</f>
        <v>0.2167</v>
      </c>
      <c r="M8951" s="13">
        <f>dados!J8866/100</f>
        <v>0.33279999999999998</v>
      </c>
      <c r="N8951" s="13">
        <f>dados!K8866/100</f>
        <v>0.12</v>
      </c>
      <c r="O8951" s="13">
        <f>dados!L8866/100</f>
        <v>0</v>
      </c>
      <c r="P8951" s="12" t="str">
        <f>LEFT(Tabela2[[#This Row],[Código]],2)</f>
        <v>85</v>
      </c>
    </row>
    <row r="8952" spans="2:16" ht="15" customHeight="1" x14ac:dyDescent="0.25">
      <c r="B8952" s="31" t="str">
        <f>IF(Tabela2[[#This Row],[Tipo]] = 0,LOOKUP(Tabela2[[#This Row],[RESUMO]],Tabela3[Grupo],Tabela3[Meus produtos]),VLOOKUP(Tabela2[[#This Row],[Código]],Tabela4[[Código NBS/LC116]:[Meus serviços]],3,0))</f>
        <v>Não</v>
      </c>
      <c r="C8952" t="str">
        <f>IF(E8952=0,TEXT(dados!A8867,"00000000"),IF(E8952=2,TEXT(dados!A8867,"0000"),TEXT(dados!A8867,"#")))</f>
        <v>85287190</v>
      </c>
      <c r="D8952">
        <f>IF(dados!B8867=0,"",dados!B8867)</f>
        <v>1</v>
      </c>
      <c r="E8952">
        <f>dados!C8867</f>
        <v>0</v>
      </c>
      <c r="F8952" t="str">
        <f>dados!D8867</f>
        <v xml:space="preserve"> Receptores de sinais de televisao via cabo</v>
      </c>
      <c r="G8952"/>
      <c r="H8952"/>
      <c r="I8952"/>
      <c r="J8952"/>
      <c r="K8952" s="13"/>
      <c r="L8952" s="13">
        <f>dados!I8867/100</f>
        <v>0.23949999999999999</v>
      </c>
      <c r="M8952" s="13">
        <f>dados!J8867/100</f>
        <v>0.35560000000000003</v>
      </c>
      <c r="N8952" s="13">
        <f>dados!K8867/100</f>
        <v>0.12</v>
      </c>
      <c r="O8952" s="13">
        <f>dados!L8867/100</f>
        <v>0</v>
      </c>
      <c r="P8952" s="12" t="str">
        <f>LEFT(Tabela2[[#This Row],[Código]],2)</f>
        <v>85</v>
      </c>
    </row>
    <row r="8953" spans="2:16" ht="15" customHeight="1" x14ac:dyDescent="0.25">
      <c r="B8953" s="31" t="str">
        <f>IF(Tabela2[[#This Row],[Tipo]] = 0,LOOKUP(Tabela2[[#This Row],[RESUMO]],Tabela3[Grupo],Tabela3[Meus produtos]),VLOOKUP(Tabela2[[#This Row],[Código]],Tabela4[[Código NBS/LC116]:[Meus serviços]],3,0))</f>
        <v>Não</v>
      </c>
      <c r="C8953" t="str">
        <f>IF(E8953=0,TEXT(dados!A8868,"00000000"),IF(E8953=2,TEXT(dados!A8868,"0000"),TEXT(dados!A8868,"#")))</f>
        <v>85287200</v>
      </c>
      <c r="D8953" t="str">
        <f>IF(dados!B8868=0,"",dados!B8868)</f>
        <v/>
      </c>
      <c r="E8953">
        <f>dados!C8868</f>
        <v>0</v>
      </c>
      <c r="F8953" t="str">
        <f>dados!D8868</f>
        <v>Outs.apars.recep.televisao cores,mesmo c/apars.som/imag</v>
      </c>
      <c r="G8953"/>
      <c r="H8953"/>
      <c r="I8953"/>
      <c r="J8953"/>
      <c r="K8953" s="13"/>
      <c r="L8953" s="13">
        <f>dados!I8868/100</f>
        <v>0.23949999999999999</v>
      </c>
      <c r="M8953" s="13">
        <f>dados!J8868/100</f>
        <v>0.35560000000000003</v>
      </c>
      <c r="N8953" s="13">
        <f>dados!K8868/100</f>
        <v>0.18</v>
      </c>
      <c r="O8953" s="13">
        <f>dados!L8868/100</f>
        <v>0</v>
      </c>
      <c r="P8953" s="12" t="str">
        <f>LEFT(Tabela2[[#This Row],[Código]],2)</f>
        <v>85</v>
      </c>
    </row>
    <row r="8954" spans="2:16" ht="15" customHeight="1" x14ac:dyDescent="0.25">
      <c r="B8954" s="31" t="str">
        <f>IF(Tabela2[[#This Row],[Tipo]] = 0,LOOKUP(Tabela2[[#This Row],[RESUMO]],Tabela3[Grupo],Tabela3[Meus produtos]),VLOOKUP(Tabela2[[#This Row],[Código]],Tabela4[[Código NBS/LC116]:[Meus serviços]],3,0))</f>
        <v>Não</v>
      </c>
      <c r="C8954" t="str">
        <f>IF(E8954=0,TEXT(dados!A8869,"00000000"),IF(E8954=2,TEXT(dados!A8869,"0000"),TEXT(dados!A8869,"#")))</f>
        <v>85287300</v>
      </c>
      <c r="D8954" t="str">
        <f>IF(dados!B8869=0,"",dados!B8869)</f>
        <v/>
      </c>
      <c r="E8954">
        <f>dados!C8869</f>
        <v>0</v>
      </c>
      <c r="F8954" t="str">
        <f>dados!D8869</f>
        <v>Apars.recept.de tv em preto/branco,mesmo com radio,etc.</v>
      </c>
      <c r="G8954"/>
      <c r="H8954"/>
      <c r="I8954"/>
      <c r="J8954"/>
      <c r="K8954" s="13"/>
      <c r="L8954" s="13">
        <f>dados!I8869/100</f>
        <v>0.20699999999999999</v>
      </c>
      <c r="M8954" s="13">
        <f>dados!J8869/100</f>
        <v>0.3231</v>
      </c>
      <c r="N8954" s="13">
        <f>dados!K8869/100</f>
        <v>0.18</v>
      </c>
      <c r="O8954" s="13">
        <f>dados!L8869/100</f>
        <v>0</v>
      </c>
      <c r="P8954" s="12" t="str">
        <f>LEFT(Tabela2[[#This Row],[Código]],2)</f>
        <v>85</v>
      </c>
    </row>
    <row r="8955" spans="2:16" ht="15" customHeight="1" x14ac:dyDescent="0.25">
      <c r="B8955" s="31" t="str">
        <f>IF(Tabela2[[#This Row],[Tipo]] = 0,LOOKUP(Tabela2[[#This Row],[RESUMO]],Tabela3[Grupo],Tabela3[Meus produtos]),VLOOKUP(Tabela2[[#This Row],[Código]],Tabela4[[Código NBS/LC116]:[Meus serviços]],3,0))</f>
        <v>Não</v>
      </c>
      <c r="C8955" t="str">
        <f>IF(E8955=0,TEXT(dados!A8870,"00000000"),IF(E8955=2,TEXT(dados!A8870,"0000"),TEXT(dados!A8870,"#")))</f>
        <v>85291020</v>
      </c>
      <c r="D8955" t="str">
        <f>IF(dados!B8870=0,"",dados!B8870)</f>
        <v/>
      </c>
      <c r="E8955">
        <f>dados!C8870</f>
        <v>0</v>
      </c>
      <c r="F8955" t="str">
        <f>dados!D8870</f>
        <v>Maquinas aparelhos e materiais eletricos e suas partes aparelhos de gravacao ou de reproducao de som aparelhos de gravacao ou de reproducao de imagens e de som em televisao e suas partes e acessorios Partes reconheciveis como exclusiva ou principalmente d</v>
      </c>
      <c r="G8955"/>
      <c r="H8955"/>
      <c r="I8955"/>
      <c r="J8955"/>
      <c r="K8955" s="13"/>
      <c r="L8955" s="13">
        <f>dados!I8870/100</f>
        <v>0.19550000000000001</v>
      </c>
      <c r="M8955" s="13">
        <f>dados!J8870/100</f>
        <v>0.34139999999999998</v>
      </c>
      <c r="N8955" s="13">
        <f>dados!K8870/100</f>
        <v>0.18</v>
      </c>
      <c r="O8955" s="13">
        <f>dados!L8870/100</f>
        <v>0</v>
      </c>
      <c r="P8955" s="12" t="str">
        <f>LEFT(Tabela2[[#This Row],[Código]],2)</f>
        <v>85</v>
      </c>
    </row>
    <row r="8956" spans="2:16" ht="15" customHeight="1" x14ac:dyDescent="0.25">
      <c r="B8956" s="31" t="str">
        <f>IF(Tabela2[[#This Row],[Tipo]] = 0,LOOKUP(Tabela2[[#This Row],[RESUMO]],Tabela3[Grupo],Tabela3[Meus produtos]),VLOOKUP(Tabela2[[#This Row],[Código]],Tabela4[[Código NBS/LC116]:[Meus serviços]],3,0))</f>
        <v>Não</v>
      </c>
      <c r="C8956" t="str">
        <f>IF(E8956=0,TEXT(dados!A8871,"00000000"),IF(E8956=2,TEXT(dados!A8871,"0000"),TEXT(dados!A8871,"#")))</f>
        <v>85291090</v>
      </c>
      <c r="D8956" t="str">
        <f>IF(dados!B8871=0,"",dados!B8871)</f>
        <v/>
      </c>
      <c r="E8956">
        <f>dados!C8871</f>
        <v>0</v>
      </c>
      <c r="F8956" t="str">
        <f>dados!D8871</f>
        <v>Outs.antenas e refletores de antenas,e suas partes</v>
      </c>
      <c r="G8956"/>
      <c r="H8956"/>
      <c r="I8956"/>
      <c r="J8956"/>
      <c r="K8956" s="13"/>
      <c r="L8956" s="13">
        <f>dados!I8871/100</f>
        <v>0.19550000000000001</v>
      </c>
      <c r="M8956" s="13">
        <f>dados!J8871/100</f>
        <v>0.35340000000000005</v>
      </c>
      <c r="N8956" s="13">
        <f>dados!K8871/100</f>
        <v>0.18</v>
      </c>
      <c r="O8956" s="13">
        <f>dados!L8871/100</f>
        <v>0</v>
      </c>
      <c r="P8956" s="12" t="str">
        <f>LEFT(Tabela2[[#This Row],[Código]],2)</f>
        <v>85</v>
      </c>
    </row>
    <row r="8957" spans="2:16" ht="15" customHeight="1" x14ac:dyDescent="0.25">
      <c r="B8957" s="31" t="str">
        <f>IF(Tabela2[[#This Row],[Tipo]] = 0,LOOKUP(Tabela2[[#This Row],[RESUMO]],Tabela3[Grupo],Tabela3[Meus produtos]),VLOOKUP(Tabela2[[#This Row],[Código]],Tabela4[[Código NBS/LC116]:[Meus serviços]],3,0))</f>
        <v>Não</v>
      </c>
      <c r="C8957" t="str">
        <f>IF(E8957=0,TEXT(dados!A8872,"00000000"),IF(E8957=2,TEXT(dados!A8872,"0000"),TEXT(dados!A8872,"#")))</f>
        <v>85299011</v>
      </c>
      <c r="D8957" t="str">
        <f>IF(dados!B8872=0,"",dados!B8872)</f>
        <v/>
      </c>
      <c r="E8957">
        <f>dados!C8872</f>
        <v>0</v>
      </c>
      <c r="F8957" t="str">
        <f>dados!D8872</f>
        <v>Gabinetes e bastidores p/apars.transmissores/ receptores</v>
      </c>
      <c r="G8957"/>
      <c r="H8957"/>
      <c r="I8957"/>
      <c r="J8957"/>
      <c r="K8957" s="13"/>
      <c r="L8957" s="13">
        <f>dados!I8872/100</f>
        <v>0.19550000000000001</v>
      </c>
      <c r="M8957" s="13">
        <f>dados!J8872/100</f>
        <v>0.28270000000000001</v>
      </c>
      <c r="N8957" s="13">
        <f>dados!K8872/100</f>
        <v>0.18</v>
      </c>
      <c r="O8957" s="13">
        <f>dados!L8872/100</f>
        <v>0</v>
      </c>
      <c r="P8957" s="12" t="str">
        <f>LEFT(Tabela2[[#This Row],[Código]],2)</f>
        <v>85</v>
      </c>
    </row>
    <row r="8958" spans="2:16" ht="15" customHeight="1" x14ac:dyDescent="0.25">
      <c r="B8958" s="31" t="str">
        <f>IF(Tabela2[[#This Row],[Tipo]] = 0,LOOKUP(Tabela2[[#This Row],[RESUMO]],Tabela3[Grupo],Tabela3[Meus produtos]),VLOOKUP(Tabela2[[#This Row],[Código]],Tabela4[[Código NBS/LC116]:[Meus serviços]],3,0))</f>
        <v>Não</v>
      </c>
      <c r="C8958" t="str">
        <f>IF(E8958=0,TEXT(dados!A8873,"00000000"),IF(E8958=2,TEXT(dados!A8873,"0000"),TEXT(dados!A8873,"#")))</f>
        <v>85299012</v>
      </c>
      <c r="D8958" t="str">
        <f>IF(dados!B8873=0,"",dados!B8873)</f>
        <v/>
      </c>
      <c r="E8958">
        <f>dados!C8873</f>
        <v>0</v>
      </c>
      <c r="F8958" t="str">
        <f>dados!D8873</f>
        <v>Circuito impresso montado p/apars.transmiss. recept.</v>
      </c>
      <c r="G8958"/>
      <c r="H8958"/>
      <c r="I8958"/>
      <c r="J8958"/>
      <c r="K8958" s="13"/>
      <c r="L8958" s="13">
        <f>dados!I8873/100</f>
        <v>0.26489999999999997</v>
      </c>
      <c r="M8958" s="13">
        <f>dados!J8873/100</f>
        <v>0.38240000000000002</v>
      </c>
      <c r="N8958" s="13">
        <f>dados!K8873/100</f>
        <v>0.18</v>
      </c>
      <c r="O8958" s="13">
        <f>dados!L8873/100</f>
        <v>0</v>
      </c>
      <c r="P8958" s="12" t="str">
        <f>LEFT(Tabela2[[#This Row],[Código]],2)</f>
        <v>85</v>
      </c>
    </row>
    <row r="8959" spans="2:16" ht="15" customHeight="1" x14ac:dyDescent="0.25">
      <c r="B8959" s="31" t="str">
        <f>IF(Tabela2[[#This Row],[Tipo]] = 0,LOOKUP(Tabela2[[#This Row],[RESUMO]],Tabela3[Grupo],Tabela3[Meus produtos]),VLOOKUP(Tabela2[[#This Row],[Código]],Tabela4[[Código NBS/LC116]:[Meus serviços]],3,0))</f>
        <v>Não</v>
      </c>
      <c r="C8959" t="str">
        <f>IF(E8959=0,TEXT(dados!A8874,"00000000"),IF(E8959=2,TEXT(dados!A8874,"0000"),TEXT(dados!A8874,"#")))</f>
        <v>85299019</v>
      </c>
      <c r="D8959" t="str">
        <f>IF(dados!B8874=0,"",dados!B8874)</f>
        <v/>
      </c>
      <c r="E8959">
        <f>dados!C8874</f>
        <v>0</v>
      </c>
      <c r="F8959" t="str">
        <f>dados!D8874</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v>
      </c>
      <c r="G8959"/>
      <c r="H8959"/>
      <c r="I8959"/>
      <c r="J8959"/>
      <c r="K8959" s="13"/>
      <c r="L8959" s="13">
        <f>dados!I8874/100</f>
        <v>0.19550000000000001</v>
      </c>
      <c r="M8959" s="13">
        <f>dados!J8874/100</f>
        <v>0.28270000000000001</v>
      </c>
      <c r="N8959" s="13">
        <f>dados!K8874/100</f>
        <v>0.18</v>
      </c>
      <c r="O8959" s="13">
        <f>dados!L8874/100</f>
        <v>0</v>
      </c>
      <c r="P8959" s="12" t="str">
        <f>LEFT(Tabela2[[#This Row],[Código]],2)</f>
        <v>85</v>
      </c>
    </row>
    <row r="8960" spans="2:16" ht="15" customHeight="1" x14ac:dyDescent="0.25">
      <c r="B8960" s="31" t="str">
        <f>IF(Tabela2[[#This Row],[Tipo]] = 0,LOOKUP(Tabela2[[#This Row],[RESUMO]],Tabela3[Grupo],Tabela3[Meus produtos]),VLOOKUP(Tabela2[[#This Row],[Código]],Tabela4[[Código NBS/LC116]:[Meus serviços]],3,0))</f>
        <v>Não</v>
      </c>
      <c r="C8960" t="str">
        <f>IF(E8960=0,TEXT(dados!A8875,"00000000"),IF(E8960=2,TEXT(dados!A8875,"0000"),TEXT(dados!A8875,"#")))</f>
        <v>85299019</v>
      </c>
      <c r="D8960">
        <f>IF(dados!B8875=0,"",dados!B8875)</f>
        <v>1</v>
      </c>
      <c r="E8960">
        <f>dados!C8875</f>
        <v>0</v>
      </c>
      <c r="F8960" t="str">
        <f>dados!D8875</f>
        <v>Codificadores para sinais de audio, video de alta definicao MPeG-2 e/ou MPeG-4 protocolo H.264 para sistema de transmissao de sinais de televisao digital terrestre</v>
      </c>
      <c r="G8960"/>
      <c r="H8960"/>
      <c r="I8960"/>
      <c r="J8960"/>
      <c r="K8960" s="13"/>
      <c r="L8960" s="13">
        <f>dados!I8875/100</f>
        <v>0.13449999999999998</v>
      </c>
      <c r="M8960" s="13">
        <f>dados!J8875/100</f>
        <v>0.22170000000000001</v>
      </c>
      <c r="N8960" s="13">
        <f>dados!K8875/100</f>
        <v>0.18</v>
      </c>
      <c r="O8960" s="13">
        <f>dados!L8875/100</f>
        <v>0</v>
      </c>
      <c r="P8960" s="12" t="str">
        <f>LEFT(Tabela2[[#This Row],[Código]],2)</f>
        <v>85</v>
      </c>
    </row>
    <row r="8961" spans="2:16" ht="15" customHeight="1" x14ac:dyDescent="0.25">
      <c r="B8961" s="31" t="str">
        <f>IF(Tabela2[[#This Row],[Tipo]] = 0,LOOKUP(Tabela2[[#This Row],[RESUMO]],Tabela3[Grupo],Tabela3[Meus produtos]),VLOOKUP(Tabela2[[#This Row],[Código]],Tabela4[[Código NBS/LC116]:[Meus serviços]],3,0))</f>
        <v>Não</v>
      </c>
      <c r="C8961" t="str">
        <f>IF(E8961=0,TEXT(dados!A8876,"00000000"),IF(E8961=2,TEXT(dados!A8876,"0000"),TEXT(dados!A8876,"#")))</f>
        <v>85299020</v>
      </c>
      <c r="D8961" t="str">
        <f>IF(dados!B8876=0,"",dados!B8876)</f>
        <v/>
      </c>
      <c r="E8961">
        <f>dados!C8876</f>
        <v>0</v>
      </c>
      <c r="F8961" t="str">
        <f>dados!D8876</f>
        <v>Outs.partes p/apars.recept.radiodifusao, televisao,etc.</v>
      </c>
      <c r="G8961"/>
      <c r="H8961"/>
      <c r="I8961"/>
      <c r="J8961"/>
      <c r="K8961" s="13"/>
      <c r="L8961" s="13">
        <f>dados!I8876/100</f>
        <v>0.20430000000000001</v>
      </c>
      <c r="M8961" s="13">
        <f>dados!J8876/100</f>
        <v>0.32179999999999997</v>
      </c>
      <c r="N8961" s="13">
        <f>dados!K8876/100</f>
        <v>0.18</v>
      </c>
      <c r="O8961" s="13">
        <f>dados!L8876/100</f>
        <v>0</v>
      </c>
      <c r="P8961" s="12" t="str">
        <f>LEFT(Tabela2[[#This Row],[Código]],2)</f>
        <v>85</v>
      </c>
    </row>
    <row r="8962" spans="2:16" ht="15" customHeight="1" x14ac:dyDescent="0.25">
      <c r="B8962" s="31" t="str">
        <f>IF(Tabela2[[#This Row],[Tipo]] = 0,LOOKUP(Tabela2[[#This Row],[RESUMO]],Tabela3[Grupo],Tabela3[Meus produtos]),VLOOKUP(Tabela2[[#This Row],[Código]],Tabela4[[Código NBS/LC116]:[Meus serviços]],3,0))</f>
        <v>Não</v>
      </c>
      <c r="C8962" t="str">
        <f>IF(E8962=0,TEXT(dados!A8877,"00000000"),IF(E8962=2,TEXT(dados!A8877,"0000"),TEXT(dados!A8877,"#")))</f>
        <v>85299020</v>
      </c>
      <c r="D8962">
        <f>IF(dados!B8877=0,"",dados!B8877)</f>
        <v>1</v>
      </c>
      <c r="E8962">
        <f>dados!C8877</f>
        <v>0</v>
      </c>
      <c r="F8962" t="str">
        <f>dados!D8877</f>
        <v xml:space="preserve"> Pecas plasticas moldadas por injecao</v>
      </c>
      <c r="G8962"/>
      <c r="H8962"/>
      <c r="I8962"/>
      <c r="J8962"/>
      <c r="K8962" s="13"/>
      <c r="L8962" s="13">
        <f>dados!I8877/100</f>
        <v>0.22539999999999999</v>
      </c>
      <c r="M8962" s="13">
        <f>dados!J8877/100</f>
        <v>0.34289999999999998</v>
      </c>
      <c r="N8962" s="13">
        <f>dados!K8877/100</f>
        <v>0.18</v>
      </c>
      <c r="O8962" s="13">
        <f>dados!L8877/100</f>
        <v>0</v>
      </c>
      <c r="P8962" s="12" t="str">
        <f>LEFT(Tabela2[[#This Row],[Código]],2)</f>
        <v>85</v>
      </c>
    </row>
    <row r="8963" spans="2:16" ht="15" customHeight="1" x14ac:dyDescent="0.25">
      <c r="B8963" s="31" t="str">
        <f>IF(Tabela2[[#This Row],[Tipo]] = 0,LOOKUP(Tabela2[[#This Row],[RESUMO]],Tabela3[Grupo],Tabela3[Meus produtos]),VLOOKUP(Tabela2[[#This Row],[Código]],Tabela4[[Código NBS/LC116]:[Meus serviços]],3,0))</f>
        <v>Não</v>
      </c>
      <c r="C8963" t="str">
        <f>IF(E8963=0,TEXT(dados!A8878,"00000000"),IF(E8963=2,TEXT(dados!A8878,"0000"),TEXT(dados!A8878,"#")))</f>
        <v>85299030</v>
      </c>
      <c r="D8963" t="str">
        <f>IF(dados!B8878=0,"",dados!B8878)</f>
        <v/>
      </c>
      <c r="E8963">
        <f>dados!C8878</f>
        <v>0</v>
      </c>
      <c r="F8963" t="str">
        <f>dados!D8878</f>
        <v>Outs.partes p/apars.radiodeteccao e radiossondagem</v>
      </c>
      <c r="G8963"/>
      <c r="H8963"/>
      <c r="I8963"/>
      <c r="J8963"/>
      <c r="K8963" s="13"/>
      <c r="L8963" s="13">
        <f>dados!I8878/100</f>
        <v>0.19550000000000001</v>
      </c>
      <c r="M8963" s="13">
        <f>dados!J8878/100</f>
        <v>0.2155</v>
      </c>
      <c r="N8963" s="13">
        <f>dados!K8878/100</f>
        <v>0.18</v>
      </c>
      <c r="O8963" s="13">
        <f>dados!L8878/100</f>
        <v>0</v>
      </c>
      <c r="P8963" s="12" t="str">
        <f>LEFT(Tabela2[[#This Row],[Código]],2)</f>
        <v>85</v>
      </c>
    </row>
    <row r="8964" spans="2:16" ht="15" customHeight="1" x14ac:dyDescent="0.25">
      <c r="B8964" s="31" t="str">
        <f>IF(Tabela2[[#This Row],[Tipo]] = 0,LOOKUP(Tabela2[[#This Row],[RESUMO]],Tabela3[Grupo],Tabela3[Meus produtos]),VLOOKUP(Tabela2[[#This Row],[Código]],Tabela4[[Código NBS/LC116]:[Meus serviços]],3,0))</f>
        <v>Não</v>
      </c>
      <c r="C8964" t="str">
        <f>IF(E8964=0,TEXT(dados!A8879,"00000000"),IF(E8964=2,TEXT(dados!A8879,"0000"),TEXT(dados!A8879,"#")))</f>
        <v>85299040</v>
      </c>
      <c r="D8964" t="str">
        <f>IF(dados!B8879=0,"",dados!B8879)</f>
        <v/>
      </c>
      <c r="E8964">
        <f>dados!C8879</f>
        <v>0</v>
      </c>
      <c r="F8964" t="str">
        <f>dados!D8879</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aparelhos da subposicao 8526 91</v>
      </c>
      <c r="G8964"/>
      <c r="H8964"/>
      <c r="I8964"/>
      <c r="J8964"/>
      <c r="K8964" s="13"/>
      <c r="L8964" s="13">
        <f>dados!I8879/100</f>
        <v>0.19550000000000001</v>
      </c>
      <c r="M8964" s="13">
        <f>dados!J8879/100</f>
        <v>0.2155</v>
      </c>
      <c r="N8964" s="13">
        <f>dados!K8879/100</f>
        <v>0.18</v>
      </c>
      <c r="O8964" s="13">
        <f>dados!L8879/100</f>
        <v>0</v>
      </c>
      <c r="P8964" s="12" t="str">
        <f>LEFT(Tabela2[[#This Row],[Código]],2)</f>
        <v>85</v>
      </c>
    </row>
    <row r="8965" spans="2:16" ht="15" customHeight="1" x14ac:dyDescent="0.25">
      <c r="B8965" s="31" t="str">
        <f>IF(Tabela2[[#This Row],[Tipo]] = 0,LOOKUP(Tabela2[[#This Row],[RESUMO]],Tabela3[Grupo],Tabela3[Meus produtos]),VLOOKUP(Tabela2[[#This Row],[Código]],Tabela4[[Código NBS/LC116]:[Meus serviços]],3,0))</f>
        <v>Não</v>
      </c>
      <c r="C8965" t="str">
        <f>IF(E8965=0,TEXT(dados!A8880,"00000000"),IF(E8965=2,TEXT(dados!A8880,"0000"),TEXT(dados!A8880,"#")))</f>
        <v>85299050</v>
      </c>
      <c r="D8965" t="str">
        <f>IF(dados!B8880=0,"",dados!B8880)</f>
        <v/>
      </c>
      <c r="E8965">
        <f>dados!C8880</f>
        <v>0</v>
      </c>
      <c r="F8965" t="str">
        <f>dados!D8880</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De modulos de visualizacao da posicao 85 24</v>
      </c>
      <c r="G8965"/>
      <c r="H8965"/>
      <c r="I8965"/>
      <c r="J8965"/>
      <c r="K8965" s="13"/>
      <c r="L8965" s="13">
        <f>dados!I8880/100</f>
        <v>0.19550000000000001</v>
      </c>
      <c r="M8965" s="13">
        <f>dados!J8880/100</f>
        <v>0.313</v>
      </c>
      <c r="N8965" s="13">
        <f>dados!K8880/100</f>
        <v>0.18</v>
      </c>
      <c r="O8965" s="13">
        <f>dados!L8880/100</f>
        <v>0</v>
      </c>
      <c r="P8965" s="12" t="str">
        <f>LEFT(Tabela2[[#This Row],[Código]],2)</f>
        <v>85</v>
      </c>
    </row>
    <row r="8966" spans="2:16" ht="15" customHeight="1" x14ac:dyDescent="0.25">
      <c r="B8966" s="31" t="str">
        <f>IF(Tabela2[[#This Row],[Tipo]] = 0,LOOKUP(Tabela2[[#This Row],[RESUMO]],Tabela3[Grupo],Tabela3[Meus produtos]),VLOOKUP(Tabela2[[#This Row],[Código]],Tabela4[[Código NBS/LC116]:[Meus serviços]],3,0))</f>
        <v>Não</v>
      </c>
      <c r="C8966" t="str">
        <f>IF(E8966=0,TEXT(dados!A8881,"00000000"),IF(E8966=2,TEXT(dados!A8881,"0000"),TEXT(dados!A8881,"#")))</f>
        <v>85299090</v>
      </c>
      <c r="D8966" t="str">
        <f>IF(dados!B8881=0,"",dados!B8881)</f>
        <v/>
      </c>
      <c r="E8966">
        <f>dados!C8881</f>
        <v>0</v>
      </c>
      <c r="F8966" t="str">
        <f>dados!D8881</f>
        <v>Maquinas aparelhos e materiais eletricos e suas partes aparelhos de gravacao ou de reproducao de som aparelhos de gravacao ou de reproducao de imagens e de som em televisao e suas partes e acessorios Partes reconheciveis como exclusiva ou principalmente destinadas aos aparelhos das posicoes 85 25 a 85 28 outras</v>
      </c>
      <c r="G8966"/>
      <c r="H8966"/>
      <c r="I8966"/>
      <c r="J8966"/>
      <c r="K8966" s="13"/>
      <c r="L8966" s="13">
        <f>dados!I8881/100</f>
        <v>0.19550000000000001</v>
      </c>
      <c r="M8966" s="13">
        <f>dados!J8881/100</f>
        <v>0.35340000000000005</v>
      </c>
      <c r="N8966" s="13">
        <f>dados!K8881/100</f>
        <v>0.18</v>
      </c>
      <c r="O8966" s="13">
        <f>dados!L8881/100</f>
        <v>0</v>
      </c>
      <c r="P8966" s="12" t="str">
        <f>LEFT(Tabela2[[#This Row],[Código]],2)</f>
        <v>85</v>
      </c>
    </row>
    <row r="8967" spans="2:16" ht="15" customHeight="1" x14ac:dyDescent="0.25">
      <c r="B8967" s="31" t="str">
        <f>IF(Tabela2[[#This Row],[Tipo]] = 0,LOOKUP(Tabela2[[#This Row],[RESUMO]],Tabela3[Grupo],Tabela3[Meus produtos]),VLOOKUP(Tabela2[[#This Row],[Código]],Tabela4[[Código NBS/LC116]:[Meus serviços]],3,0))</f>
        <v>Não</v>
      </c>
      <c r="C8967" t="str">
        <f>IF(E8967=0,TEXT(dados!A8882,"00000000"),IF(E8967=2,TEXT(dados!A8882,"0000"),TEXT(dados!A8882,"#")))</f>
        <v>85301010</v>
      </c>
      <c r="D8967" t="str">
        <f>IF(dados!B8882=0,"",dados!B8882)</f>
        <v/>
      </c>
      <c r="E8967">
        <f>dados!C8882</f>
        <v>0</v>
      </c>
      <c r="F8967" t="str">
        <f>dados!D8882</f>
        <v>Apars.eletr.digit.p/controle de trafego de vias ferreas</v>
      </c>
      <c r="G8967"/>
      <c r="H8967"/>
      <c r="I8967"/>
      <c r="J8967"/>
      <c r="K8967" s="13"/>
      <c r="L8967" s="13">
        <f>dados!I8882/100</f>
        <v>0.1467</v>
      </c>
      <c r="M8967" s="13">
        <f>dados!J8882/100</f>
        <v>0.18210000000000001</v>
      </c>
      <c r="N8967" s="13">
        <f>dados!K8882/100</f>
        <v>0.12</v>
      </c>
      <c r="O8967" s="13">
        <f>dados!L8882/100</f>
        <v>0</v>
      </c>
      <c r="P8967" s="12" t="str">
        <f>LEFT(Tabela2[[#This Row],[Código]],2)</f>
        <v>85</v>
      </c>
    </row>
    <row r="8968" spans="2:16" ht="15" customHeight="1" x14ac:dyDescent="0.25">
      <c r="B8968" s="31" t="str">
        <f>IF(Tabela2[[#This Row],[Tipo]] = 0,LOOKUP(Tabela2[[#This Row],[RESUMO]],Tabela3[Grupo],Tabela3[Meus produtos]),VLOOKUP(Tabela2[[#This Row],[Código]],Tabela4[[Código NBS/LC116]:[Meus serviços]],3,0))</f>
        <v>Não</v>
      </c>
      <c r="C8968" t="str">
        <f>IF(E8968=0,TEXT(dados!A8883,"00000000"),IF(E8968=2,TEXT(dados!A8883,"0000"),TEXT(dados!A8883,"#")))</f>
        <v>85301090</v>
      </c>
      <c r="D8968" t="str">
        <f>IF(dados!B8883=0,"",dados!B8883)</f>
        <v/>
      </c>
      <c r="E8968">
        <f>dados!C8883</f>
        <v>0</v>
      </c>
      <c r="F8968" t="str">
        <f>dados!D8883</f>
        <v>Outs.apars.eletr.de sinalizacao,etc.p/vias ferreas</v>
      </c>
      <c r="G8968"/>
      <c r="H8968"/>
      <c r="I8968"/>
      <c r="J8968"/>
      <c r="K8968" s="13"/>
      <c r="L8968" s="13">
        <f>dados!I8883/100</f>
        <v>0.13880000000000001</v>
      </c>
      <c r="M8968" s="13">
        <f>dados!J8883/100</f>
        <v>0.17420000000000002</v>
      </c>
      <c r="N8968" s="13">
        <f>dados!K8883/100</f>
        <v>0.12</v>
      </c>
      <c r="O8968" s="13">
        <f>dados!L8883/100</f>
        <v>0</v>
      </c>
      <c r="P8968" s="12" t="str">
        <f>LEFT(Tabela2[[#This Row],[Código]],2)</f>
        <v>85</v>
      </c>
    </row>
    <row r="8969" spans="2:16" ht="15" customHeight="1" x14ac:dyDescent="0.25">
      <c r="B8969" s="31" t="str">
        <f>IF(Tabela2[[#This Row],[Tipo]] = 0,LOOKUP(Tabela2[[#This Row],[RESUMO]],Tabela3[Grupo],Tabela3[Meus produtos]),VLOOKUP(Tabela2[[#This Row],[Código]],Tabela4[[Código NBS/LC116]:[Meus serviços]],3,0))</f>
        <v>Não</v>
      </c>
      <c r="C8969" t="str">
        <f>IF(E8969=0,TEXT(dados!A8884,"00000000"),IF(E8969=2,TEXT(dados!A8884,"0000"),TEXT(dados!A8884,"#")))</f>
        <v>85308010</v>
      </c>
      <c r="D8969" t="str">
        <f>IF(dados!B8884=0,"",dados!B8884)</f>
        <v/>
      </c>
      <c r="E8969">
        <f>dados!C8884</f>
        <v>0</v>
      </c>
      <c r="F8969" t="str">
        <f>dados!D8884</f>
        <v>Apars.eletr.digit.p/controle de trafego de automotores</v>
      </c>
      <c r="G8969"/>
      <c r="H8969"/>
      <c r="I8969"/>
      <c r="J8969"/>
      <c r="K8969" s="13"/>
      <c r="L8969" s="13">
        <f>dados!I8884/100</f>
        <v>0.1467</v>
      </c>
      <c r="M8969" s="13">
        <f>dados!J8884/100</f>
        <v>0.18210000000000001</v>
      </c>
      <c r="N8969" s="13">
        <f>dados!K8884/100</f>
        <v>0.18</v>
      </c>
      <c r="O8969" s="13">
        <f>dados!L8884/100</f>
        <v>0</v>
      </c>
      <c r="P8969" s="12" t="str">
        <f>LEFT(Tabela2[[#This Row],[Código]],2)</f>
        <v>85</v>
      </c>
    </row>
    <row r="8970" spans="2:16" ht="15" customHeight="1" x14ac:dyDescent="0.25">
      <c r="B8970" s="31" t="str">
        <f>IF(Tabela2[[#This Row],[Tipo]] = 0,LOOKUP(Tabela2[[#This Row],[RESUMO]],Tabela3[Grupo],Tabela3[Meus produtos]),VLOOKUP(Tabela2[[#This Row],[Código]],Tabela4[[Código NBS/LC116]:[Meus serviços]],3,0))</f>
        <v>Não</v>
      </c>
      <c r="C8970" t="str">
        <f>IF(E8970=0,TEXT(dados!A8885,"00000000"),IF(E8970=2,TEXT(dados!A8885,"0000"),TEXT(dados!A8885,"#")))</f>
        <v>85308090</v>
      </c>
      <c r="D8970" t="str">
        <f>IF(dados!B8885=0,"",dados!B8885)</f>
        <v/>
      </c>
      <c r="E8970">
        <f>dados!C8885</f>
        <v>0</v>
      </c>
      <c r="F8970" t="str">
        <f>dados!D8885</f>
        <v>Outs.apars.eletr.sinalizacao,etc.p/vias terrestres,etc.</v>
      </c>
      <c r="G8970"/>
      <c r="H8970"/>
      <c r="I8970"/>
      <c r="J8970"/>
      <c r="K8970" s="13"/>
      <c r="L8970" s="13">
        <f>dados!I8885/100</f>
        <v>0.1429</v>
      </c>
      <c r="M8970" s="13">
        <f>dados!J8885/100</f>
        <v>0.17829999999999999</v>
      </c>
      <c r="N8970" s="13">
        <f>dados!K8885/100</f>
        <v>0.12</v>
      </c>
      <c r="O8970" s="13">
        <f>dados!L8885/100</f>
        <v>0</v>
      </c>
      <c r="P8970" s="12" t="str">
        <f>LEFT(Tabela2[[#This Row],[Código]],2)</f>
        <v>85</v>
      </c>
    </row>
    <row r="8971" spans="2:16" ht="15" customHeight="1" x14ac:dyDescent="0.25">
      <c r="B8971" s="31" t="str">
        <f>IF(Tabela2[[#This Row],[Tipo]] = 0,LOOKUP(Tabela2[[#This Row],[RESUMO]],Tabela3[Grupo],Tabela3[Meus produtos]),VLOOKUP(Tabela2[[#This Row],[Código]],Tabela4[[Código NBS/LC116]:[Meus serviços]],3,0))</f>
        <v>Não</v>
      </c>
      <c r="C8971" t="str">
        <f>IF(E8971=0,TEXT(dados!A8886,"00000000"),IF(E8971=2,TEXT(dados!A8886,"0000"),TEXT(dados!A8886,"#")))</f>
        <v>85309000</v>
      </c>
      <c r="D8971" t="str">
        <f>IF(dados!B8886=0,"",dados!B8886)</f>
        <v/>
      </c>
      <c r="E8971">
        <f>dados!C8886</f>
        <v>0</v>
      </c>
      <c r="F8971" t="str">
        <f>dados!D8886</f>
        <v>Partes de apars.eletr.de sinaliz.etc.p/vias ferreas,etc</v>
      </c>
      <c r="G8971"/>
      <c r="H8971"/>
      <c r="I8971"/>
      <c r="J8971"/>
      <c r="K8971" s="13"/>
      <c r="L8971" s="13">
        <f>dados!I8886/100</f>
        <v>0.1429</v>
      </c>
      <c r="M8971" s="13">
        <f>dados!J8886/100</f>
        <v>0.17829999999999999</v>
      </c>
      <c r="N8971" s="13">
        <f>dados!K8886/100</f>
        <v>0.18</v>
      </c>
      <c r="O8971" s="13">
        <f>dados!L8886/100</f>
        <v>0</v>
      </c>
      <c r="P8971" s="12" t="str">
        <f>LEFT(Tabela2[[#This Row],[Código]],2)</f>
        <v>85</v>
      </c>
    </row>
    <row r="8972" spans="2:16" ht="15" customHeight="1" x14ac:dyDescent="0.25">
      <c r="B8972" s="31" t="str">
        <f>IF(Tabela2[[#This Row],[Tipo]] = 0,LOOKUP(Tabela2[[#This Row],[RESUMO]],Tabela3[Grupo],Tabela3[Meus produtos]),VLOOKUP(Tabela2[[#This Row],[Código]],Tabela4[[Código NBS/LC116]:[Meus serviços]],3,0))</f>
        <v>Não</v>
      </c>
      <c r="C8972" t="str">
        <f>IF(E8972=0,TEXT(dados!A8887,"00000000"),IF(E8972=2,TEXT(dados!A8887,"0000"),TEXT(dados!A8887,"#")))</f>
        <v>85311010</v>
      </c>
      <c r="D8972" t="str">
        <f>IF(dados!B8887=0,"",dados!B8887)</f>
        <v/>
      </c>
      <c r="E8972">
        <f>dados!C8887</f>
        <v>0</v>
      </c>
      <c r="F8972" t="str">
        <f>dados!D8887</f>
        <v>Alarmes contra incendio ou sobreaquecimento</v>
      </c>
      <c r="G8972"/>
      <c r="H8972"/>
      <c r="I8972"/>
      <c r="J8972"/>
      <c r="K8972" s="13"/>
      <c r="L8972" s="13">
        <f>dados!I8887/100</f>
        <v>0.1381</v>
      </c>
      <c r="M8972" s="13">
        <f>dados!J8887/100</f>
        <v>0.16370000000000001</v>
      </c>
      <c r="N8972" s="13">
        <f>dados!K8887/100</f>
        <v>0.18</v>
      </c>
      <c r="O8972" s="13">
        <f>dados!L8887/100</f>
        <v>0</v>
      </c>
      <c r="P8972" s="12" t="str">
        <f>LEFT(Tabela2[[#This Row],[Código]],2)</f>
        <v>85</v>
      </c>
    </row>
    <row r="8973" spans="2:16" ht="15" customHeight="1" x14ac:dyDescent="0.25">
      <c r="B8973" s="31" t="str">
        <f>IF(Tabela2[[#This Row],[Tipo]] = 0,LOOKUP(Tabela2[[#This Row],[RESUMO]],Tabela3[Grupo],Tabela3[Meus produtos]),VLOOKUP(Tabela2[[#This Row],[Código]],Tabela4[[Código NBS/LC116]:[Meus serviços]],3,0))</f>
        <v>Não</v>
      </c>
      <c r="C8973" t="str">
        <f>IF(E8973=0,TEXT(dados!A8888,"00000000"),IF(E8973=2,TEXT(dados!A8888,"0000"),TEXT(dados!A8888,"#")))</f>
        <v>85311090</v>
      </c>
      <c r="D8973" t="str">
        <f>IF(dados!B8888=0,"",dados!B8888)</f>
        <v/>
      </c>
      <c r="E8973">
        <f>dados!C8888</f>
        <v>0</v>
      </c>
      <c r="F8973" t="str">
        <f>dados!D8888</f>
        <v>Outs.apars.eletr.de alarme,p/protecao contra roubo</v>
      </c>
      <c r="G8973"/>
      <c r="H8973"/>
      <c r="I8973"/>
      <c r="J8973"/>
      <c r="K8973" s="13"/>
      <c r="L8973" s="13">
        <f>dados!I8888/100</f>
        <v>0.13970000000000002</v>
      </c>
      <c r="M8973" s="13">
        <f>dados!J8888/100</f>
        <v>0.16579999999999998</v>
      </c>
      <c r="N8973" s="13">
        <f>dados!K8888/100</f>
        <v>0.18</v>
      </c>
      <c r="O8973" s="13">
        <f>dados!L8888/100</f>
        <v>0</v>
      </c>
      <c r="P8973" s="12" t="str">
        <f>LEFT(Tabela2[[#This Row],[Código]],2)</f>
        <v>85</v>
      </c>
    </row>
    <row r="8974" spans="2:16" ht="15" customHeight="1" x14ac:dyDescent="0.25">
      <c r="B8974" s="31" t="str">
        <f>IF(Tabela2[[#This Row],[Tipo]] = 0,LOOKUP(Tabela2[[#This Row],[RESUMO]],Tabela3[Grupo],Tabela3[Meus produtos]),VLOOKUP(Tabela2[[#This Row],[Código]],Tabela4[[Código NBS/LC116]:[Meus serviços]],3,0))</f>
        <v>Não</v>
      </c>
      <c r="C8974" t="str">
        <f>IF(E8974=0,TEXT(dados!A8889,"00000000"),IF(E8974=2,TEXT(dados!A8889,"0000"),TEXT(dados!A8889,"#")))</f>
        <v>85312000</v>
      </c>
      <c r="D8974" t="str">
        <f>IF(dados!B8889=0,"",dados!B8889)</f>
        <v/>
      </c>
      <c r="E8974">
        <f>dados!C8889</f>
        <v>0</v>
      </c>
      <c r="F8974" t="str">
        <f>dados!D8889</f>
        <v>Paineis indicadores com dispositivos de cristais liquidos (lcd) ou de diodos emissores de luz (led)</v>
      </c>
      <c r="G8974"/>
      <c r="H8974"/>
      <c r="I8974"/>
      <c r="J8974"/>
      <c r="K8974" s="13"/>
      <c r="L8974" s="13">
        <f>dados!I8889/100</f>
        <v>0.1381</v>
      </c>
      <c r="M8974" s="13">
        <f>dados!J8889/100</f>
        <v>0.16200000000000001</v>
      </c>
      <c r="N8974" s="13">
        <f>dados!K8889/100</f>
        <v>0.18</v>
      </c>
      <c r="O8974" s="13">
        <f>dados!L8889/100</f>
        <v>0</v>
      </c>
      <c r="P8974" s="12" t="str">
        <f>LEFT(Tabela2[[#This Row],[Código]],2)</f>
        <v>85</v>
      </c>
    </row>
    <row r="8975" spans="2:16" ht="15" customHeight="1" x14ac:dyDescent="0.25">
      <c r="B8975" s="31" t="str">
        <f>IF(Tabela2[[#This Row],[Tipo]] = 0,LOOKUP(Tabela2[[#This Row],[RESUMO]],Tabela3[Grupo],Tabela3[Meus produtos]),VLOOKUP(Tabela2[[#This Row],[Código]],Tabela4[[Código NBS/LC116]:[Meus serviços]],3,0))</f>
        <v>Não</v>
      </c>
      <c r="C8975" t="str">
        <f>IF(E8975=0,TEXT(dados!A8890,"00000000"),IF(E8975=2,TEXT(dados!A8890,"0000"),TEXT(dados!A8890,"#")))</f>
        <v>85312000</v>
      </c>
      <c r="D8975">
        <f>IF(dados!B8890=0,"",dados!B8890)</f>
        <v>1</v>
      </c>
      <c r="E8975">
        <f>dados!C8890</f>
        <v>0</v>
      </c>
      <c r="F8975" t="str">
        <f>dados!D8890</f>
        <v xml:space="preserve">Quadro de sinalizacao, proprio para dar informacoes relativas a venda de mercadorias, constituido de painel eletronico e respectivos dispositivos de comando e controle unidade funcional </v>
      </c>
      <c r="G8975"/>
      <c r="H8975"/>
      <c r="I8975"/>
      <c r="J8975"/>
      <c r="K8975" s="13"/>
      <c r="L8975" s="13">
        <f>dados!I8890/100</f>
        <v>0.13449999999999998</v>
      </c>
      <c r="M8975" s="13">
        <f>dados!J8890/100</f>
        <v>0.15839999999999999</v>
      </c>
      <c r="N8975" s="13">
        <f>dados!K8890/100</f>
        <v>0.18</v>
      </c>
      <c r="O8975" s="13">
        <f>dados!L8890/100</f>
        <v>0</v>
      </c>
      <c r="P8975" s="12" t="str">
        <f>LEFT(Tabela2[[#This Row],[Código]],2)</f>
        <v>85</v>
      </c>
    </row>
    <row r="8976" spans="2:16" ht="15" customHeight="1" x14ac:dyDescent="0.25">
      <c r="B8976" s="31" t="str">
        <f>IF(Tabela2[[#This Row],[Tipo]] = 0,LOOKUP(Tabela2[[#This Row],[RESUMO]],Tabela3[Grupo],Tabela3[Meus produtos]),VLOOKUP(Tabela2[[#This Row],[Código]],Tabela4[[Código NBS/LC116]:[Meus serviços]],3,0))</f>
        <v>Não</v>
      </c>
      <c r="C8976" t="str">
        <f>IF(E8976=0,TEXT(dados!A8891,"00000000"),IF(E8976=2,TEXT(dados!A8891,"0000"),TEXT(dados!A8891,"#")))</f>
        <v>85318000</v>
      </c>
      <c r="D8976" t="str">
        <f>IF(dados!B8891=0,"",dados!B8891)</f>
        <v/>
      </c>
      <c r="E8976">
        <f>dados!C8891</f>
        <v>0</v>
      </c>
      <c r="F8976" t="str">
        <f>dados!D8891</f>
        <v>Outs.apars.eletr.de sinalizacao acustica ou visual</v>
      </c>
      <c r="G8976"/>
      <c r="H8976"/>
      <c r="I8976"/>
      <c r="J8976"/>
      <c r="K8976" s="13"/>
      <c r="L8976" s="13">
        <f>dados!I8891/100</f>
        <v>0.1381</v>
      </c>
      <c r="M8976" s="13">
        <f>dados!J8891/100</f>
        <v>0.16370000000000001</v>
      </c>
      <c r="N8976" s="13">
        <f>dados!K8891/100</f>
        <v>0.18</v>
      </c>
      <c r="O8976" s="13">
        <f>dados!L8891/100</f>
        <v>0</v>
      </c>
      <c r="P8976" s="12" t="str">
        <f>LEFT(Tabela2[[#This Row],[Código]],2)</f>
        <v>85</v>
      </c>
    </row>
    <row r="8977" spans="2:16" ht="15" customHeight="1" x14ac:dyDescent="0.25">
      <c r="B8977" s="31" t="str">
        <f>IF(Tabela2[[#This Row],[Tipo]] = 0,LOOKUP(Tabela2[[#This Row],[RESUMO]],Tabela3[Grupo],Tabela3[Meus produtos]),VLOOKUP(Tabela2[[#This Row],[Código]],Tabela4[[Código NBS/LC116]:[Meus serviços]],3,0))</f>
        <v>Não</v>
      </c>
      <c r="C8977" t="str">
        <f>IF(E8977=0,TEXT(dados!A8892,"00000000"),IF(E8977=2,TEXT(dados!A8892,"0000"),TEXT(dados!A8892,"#")))</f>
        <v>85319000</v>
      </c>
      <c r="D8977" t="str">
        <f>IF(dados!B8892=0,"",dados!B8892)</f>
        <v/>
      </c>
      <c r="E8977">
        <f>dados!C8892</f>
        <v>0</v>
      </c>
      <c r="F8977" t="str">
        <f>dados!D8892</f>
        <v>Partes de apars.eletr.de sinalizacao acustica ou visual</v>
      </c>
      <c r="G8977"/>
      <c r="H8977"/>
      <c r="I8977"/>
      <c r="J8977"/>
      <c r="K8977" s="13"/>
      <c r="L8977" s="13">
        <f>dados!I8892/100</f>
        <v>0.1381</v>
      </c>
      <c r="M8977" s="13">
        <f>dados!J8892/100</f>
        <v>0.1636</v>
      </c>
      <c r="N8977" s="13">
        <f>dados!K8892/100</f>
        <v>0.18</v>
      </c>
      <c r="O8977" s="13">
        <f>dados!L8892/100</f>
        <v>0</v>
      </c>
      <c r="P8977" s="12" t="str">
        <f>LEFT(Tabela2[[#This Row],[Código]],2)</f>
        <v>85</v>
      </c>
    </row>
    <row r="8978" spans="2:16" ht="15" customHeight="1" x14ac:dyDescent="0.25">
      <c r="B8978" s="31" t="str">
        <f>IF(Tabela2[[#This Row],[Tipo]] = 0,LOOKUP(Tabela2[[#This Row],[RESUMO]],Tabela3[Grupo],Tabela3[Meus produtos]),VLOOKUP(Tabela2[[#This Row],[Código]],Tabela4[[Código NBS/LC116]:[Meus serviços]],3,0))</f>
        <v>Não</v>
      </c>
      <c r="C8978" t="str">
        <f>IF(E8978=0,TEXT(dados!A8893,"00000000"),IF(E8978=2,TEXT(dados!A8893,"0000"),TEXT(dados!A8893,"#")))</f>
        <v>85321000</v>
      </c>
      <c r="D8978" t="str">
        <f>IF(dados!B8893=0,"",dados!B8893)</f>
        <v/>
      </c>
      <c r="E8978">
        <f>dados!C8893</f>
        <v>0</v>
      </c>
      <c r="F8978" t="str">
        <f>dados!D8893</f>
        <v>Condensadores fixos concebidos para linhas eletricas de 50/60hz e capazes de absorver uma potencia reativa igual ou superior a 0,5kvar (condensadores de potencia)</v>
      </c>
      <c r="G8978"/>
      <c r="H8978"/>
      <c r="I8978"/>
      <c r="J8978"/>
      <c r="K8978" s="13"/>
      <c r="L8978" s="13">
        <f>dados!I8893/100</f>
        <v>0.13449999999999998</v>
      </c>
      <c r="M8978" s="13">
        <f>dados!J8893/100</f>
        <v>0.17180000000000001</v>
      </c>
      <c r="N8978" s="13">
        <f>dados!K8893/100</f>
        <v>0.18</v>
      </c>
      <c r="O8978" s="13">
        <f>dados!L8893/100</f>
        <v>0</v>
      </c>
      <c r="P8978" s="12" t="str">
        <f>LEFT(Tabela2[[#This Row],[Código]],2)</f>
        <v>85</v>
      </c>
    </row>
    <row r="8979" spans="2:16" ht="15" customHeight="1" x14ac:dyDescent="0.25">
      <c r="B8979" s="31" t="str">
        <f>IF(Tabela2[[#This Row],[Tipo]] = 0,LOOKUP(Tabela2[[#This Row],[RESUMO]],Tabela3[Grupo],Tabela3[Meus produtos]),VLOOKUP(Tabela2[[#This Row],[Código]],Tabela4[[Código NBS/LC116]:[Meus serviços]],3,0))</f>
        <v>Não</v>
      </c>
      <c r="C8979" t="str">
        <f>IF(E8979=0,TEXT(dados!A8894,"00000000"),IF(E8979=2,TEXT(dados!A8894,"0000"),TEXT(dados!A8894,"#")))</f>
        <v>85322111</v>
      </c>
      <c r="D8979" t="str">
        <f>IF(dados!B8894=0,"",dados!B8894)</f>
        <v/>
      </c>
      <c r="E8979">
        <f>dados!C8894</f>
        <v>0</v>
      </c>
      <c r="F8979" t="str">
        <f>dados!D8894</f>
        <v>Condensador fixo eletr.de tantalo,montag. superf.t&lt;=125v</v>
      </c>
      <c r="G8979"/>
      <c r="H8979"/>
      <c r="I8979"/>
      <c r="J8979"/>
      <c r="K8979" s="13"/>
      <c r="L8979" s="13">
        <f>dados!I8894/100</f>
        <v>0.1363</v>
      </c>
      <c r="M8979" s="13">
        <f>dados!J8894/100</f>
        <v>0.15629999999999999</v>
      </c>
      <c r="N8979" s="13">
        <f>dados!K8894/100</f>
        <v>0.18</v>
      </c>
      <c r="O8979" s="13">
        <f>dados!L8894/100</f>
        <v>0</v>
      </c>
      <c r="P8979" s="12" t="str">
        <f>LEFT(Tabela2[[#This Row],[Código]],2)</f>
        <v>85</v>
      </c>
    </row>
    <row r="8980" spans="2:16" ht="15" customHeight="1" x14ac:dyDescent="0.25">
      <c r="B8980" s="31" t="str">
        <f>IF(Tabela2[[#This Row],[Tipo]] = 0,LOOKUP(Tabela2[[#This Row],[RESUMO]],Tabela3[Grupo],Tabela3[Meus produtos]),VLOOKUP(Tabela2[[#This Row],[Código]],Tabela4[[Código NBS/LC116]:[Meus serviços]],3,0))</f>
        <v>Não</v>
      </c>
      <c r="C8980" t="str">
        <f>IF(E8980=0,TEXT(dados!A8895,"00000000"),IF(E8980=2,TEXT(dados!A8895,"0000"),TEXT(dados!A8895,"#")))</f>
        <v>85322119</v>
      </c>
      <c r="D8980" t="str">
        <f>IF(dados!B8895=0,"",dados!B8895)</f>
        <v/>
      </c>
      <c r="E8980">
        <f>dados!C8895</f>
        <v>0</v>
      </c>
      <c r="F8980" t="str">
        <f>dados!D8895</f>
        <v>Outs.condensad.fixos eletr.de tantalo, p/montag. superf.</v>
      </c>
      <c r="G8980"/>
      <c r="H8980"/>
      <c r="I8980"/>
      <c r="J8980"/>
      <c r="K8980" s="13"/>
      <c r="L8980" s="13">
        <f>dados!I8895/100</f>
        <v>0.1363</v>
      </c>
      <c r="M8980" s="13">
        <f>dados!J8895/100</f>
        <v>0.17530000000000001</v>
      </c>
      <c r="N8980" s="13">
        <f>dados!K8895/100</f>
        <v>0.18</v>
      </c>
      <c r="O8980" s="13">
        <f>dados!L8895/100</f>
        <v>0</v>
      </c>
      <c r="P8980" s="12" t="str">
        <f>LEFT(Tabela2[[#This Row],[Código]],2)</f>
        <v>85</v>
      </c>
    </row>
    <row r="8981" spans="2:16" ht="15" customHeight="1" x14ac:dyDescent="0.25">
      <c r="B8981" s="31" t="str">
        <f>IF(Tabela2[[#This Row],[Tipo]] = 0,LOOKUP(Tabela2[[#This Row],[RESUMO]],Tabela3[Grupo],Tabela3[Meus produtos]),VLOOKUP(Tabela2[[#This Row],[Código]],Tabela4[[Código NBS/LC116]:[Meus serviços]],3,0))</f>
        <v>Não</v>
      </c>
      <c r="C8981" t="str">
        <f>IF(E8981=0,TEXT(dados!A8896,"00000000"),IF(E8981=2,TEXT(dados!A8896,"0000"),TEXT(dados!A8896,"#")))</f>
        <v>85322120</v>
      </c>
      <c r="D8981" t="str">
        <f>IF(dados!B8896=0,"",dados!B8896)</f>
        <v/>
      </c>
      <c r="E8981">
        <f>dados!C8896</f>
        <v>0</v>
      </c>
      <c r="F8981" t="str">
        <f>dados!D8896</f>
        <v>Proprios para montagem por insercao (PHP - Pin Through Hole)</v>
      </c>
      <c r="G8981"/>
      <c r="H8981"/>
      <c r="I8981"/>
      <c r="J8981"/>
      <c r="K8981" s="13"/>
      <c r="L8981" s="13">
        <f>dados!I8896/100</f>
        <v>0.1429</v>
      </c>
      <c r="M8981" s="13">
        <f>dados!J8896/100</f>
        <v>0.16289999999999999</v>
      </c>
      <c r="N8981" s="13">
        <f>dados!K8896/100</f>
        <v>0.18</v>
      </c>
      <c r="O8981" s="13">
        <f>dados!L8896/100</f>
        <v>0</v>
      </c>
      <c r="P8981" s="12" t="str">
        <f>LEFT(Tabela2[[#This Row],[Código]],2)</f>
        <v>85</v>
      </c>
    </row>
    <row r="8982" spans="2:16" ht="15" customHeight="1" x14ac:dyDescent="0.25">
      <c r="B8982" s="31" t="str">
        <f>IF(Tabela2[[#This Row],[Tipo]] = 0,LOOKUP(Tabela2[[#This Row],[RESUMO]],Tabela3[Grupo],Tabela3[Meus produtos]),VLOOKUP(Tabela2[[#This Row],[Código]],Tabela4[[Código NBS/LC116]:[Meus serviços]],3,0))</f>
        <v>Não</v>
      </c>
      <c r="C8982" t="str">
        <f>IF(E8982=0,TEXT(dados!A8897,"00000000"),IF(E8982=2,TEXT(dados!A8897,"0000"),TEXT(dados!A8897,"#")))</f>
        <v>85322190</v>
      </c>
      <c r="D8982" t="str">
        <f>IF(dados!B8897=0,"",dados!B8897)</f>
        <v/>
      </c>
      <c r="E8982">
        <f>dados!C8897</f>
        <v>0</v>
      </c>
      <c r="F8982" t="str">
        <f>dados!D8897</f>
        <v>Outros condensadores fixos eletr.de tantalo</v>
      </c>
      <c r="G8982"/>
      <c r="H8982"/>
      <c r="I8982"/>
      <c r="J8982"/>
      <c r="K8982" s="13"/>
      <c r="L8982" s="13">
        <f>dados!I8897/100</f>
        <v>0.1429</v>
      </c>
      <c r="M8982" s="13">
        <f>dados!J8897/100</f>
        <v>0.1802</v>
      </c>
      <c r="N8982" s="13">
        <f>dados!K8897/100</f>
        <v>0.12</v>
      </c>
      <c r="O8982" s="13">
        <f>dados!L8897/100</f>
        <v>0</v>
      </c>
      <c r="P8982" s="12" t="str">
        <f>LEFT(Tabela2[[#This Row],[Código]],2)</f>
        <v>85</v>
      </c>
    </row>
    <row r="8983" spans="2:16" ht="15" customHeight="1" x14ac:dyDescent="0.25">
      <c r="B8983" s="31" t="str">
        <f>IF(Tabela2[[#This Row],[Tipo]] = 0,LOOKUP(Tabela2[[#This Row],[RESUMO]],Tabela3[Grupo],Tabela3[Meus produtos]),VLOOKUP(Tabela2[[#This Row],[Código]],Tabela4[[Código NBS/LC116]:[Meus serviços]],3,0))</f>
        <v>Não</v>
      </c>
      <c r="C8983" t="str">
        <f>IF(E8983=0,TEXT(dados!A8898,"00000000"),IF(E8983=2,TEXT(dados!A8898,"0000"),TEXT(dados!A8898,"#")))</f>
        <v>85322200</v>
      </c>
      <c r="D8983" t="str">
        <f>IF(dados!B8898=0,"",dados!B8898)</f>
        <v/>
      </c>
      <c r="E8983">
        <f>dados!C8898</f>
        <v>0</v>
      </c>
      <c r="F8983" t="str">
        <f>dados!D8898</f>
        <v>Condensador fixo eletrolitico,de aluminio</v>
      </c>
      <c r="G8983"/>
      <c r="H8983"/>
      <c r="I8983"/>
      <c r="J8983"/>
      <c r="K8983" s="13"/>
      <c r="L8983" s="13">
        <f>dados!I8898/100</f>
        <v>0.1429</v>
      </c>
      <c r="M8983" s="13">
        <f>dados!J8898/100</f>
        <v>0.16820000000000002</v>
      </c>
      <c r="N8983" s="13">
        <f>dados!K8898/100</f>
        <v>0.12</v>
      </c>
      <c r="O8983" s="13">
        <f>dados!L8898/100</f>
        <v>0</v>
      </c>
      <c r="P8983" s="12" t="str">
        <f>LEFT(Tabela2[[#This Row],[Código]],2)</f>
        <v>85</v>
      </c>
    </row>
    <row r="8984" spans="2:16" ht="15" customHeight="1" x14ac:dyDescent="0.25">
      <c r="B8984" s="31" t="str">
        <f>IF(Tabela2[[#This Row],[Tipo]] = 0,LOOKUP(Tabela2[[#This Row],[RESUMO]],Tabela3[Grupo],Tabela3[Meus produtos]),VLOOKUP(Tabela2[[#This Row],[Código]],Tabela4[[Código NBS/LC116]:[Meus serviços]],3,0))</f>
        <v>Não</v>
      </c>
      <c r="C8984" t="str">
        <f>IF(E8984=0,TEXT(dados!A8899,"00000000"),IF(E8984=2,TEXT(dados!A8899,"0000"),TEXT(dados!A8899,"#")))</f>
        <v>85322310</v>
      </c>
      <c r="D8984" t="str">
        <f>IF(dados!B8899=0,"",dados!B8899)</f>
        <v/>
      </c>
      <c r="E8984">
        <f>dados!C8899</f>
        <v>0</v>
      </c>
      <c r="F8984" t="str">
        <f>dados!D8899</f>
        <v>Condensador fixo c/dieletr.ceram.1 camada,montag.superf</v>
      </c>
      <c r="G8984"/>
      <c r="H8984"/>
      <c r="I8984"/>
      <c r="J8984"/>
      <c r="K8984" s="13"/>
      <c r="L8984" s="13">
        <f>dados!I8899/100</f>
        <v>0.13880000000000001</v>
      </c>
      <c r="M8984" s="13">
        <f>dados!J8899/100</f>
        <v>0.1588</v>
      </c>
      <c r="N8984" s="13">
        <f>dados!K8899/100</f>
        <v>0.12</v>
      </c>
      <c r="O8984" s="13">
        <f>dados!L8899/100</f>
        <v>0</v>
      </c>
      <c r="P8984" s="12" t="str">
        <f>LEFT(Tabela2[[#This Row],[Código]],2)</f>
        <v>85</v>
      </c>
    </row>
    <row r="8985" spans="2:16" ht="15" customHeight="1" x14ac:dyDescent="0.25">
      <c r="B8985" s="31" t="str">
        <f>IF(Tabela2[[#This Row],[Tipo]] = 0,LOOKUP(Tabela2[[#This Row],[RESUMO]],Tabela3[Grupo],Tabela3[Meus produtos]),VLOOKUP(Tabela2[[#This Row],[Código]],Tabela4[[Código NBS/LC116]:[Meus serviços]],3,0))</f>
        <v>Não</v>
      </c>
      <c r="C8985" t="str">
        <f>IF(E8985=0,TEXT(dados!A8900,"00000000"),IF(E8985=2,TEXT(dados!A8900,"0000"),TEXT(dados!A8900,"#")))</f>
        <v>85322390</v>
      </c>
      <c r="D8985" t="str">
        <f>IF(dados!B8900=0,"",dados!B8900)</f>
        <v/>
      </c>
      <c r="E8985">
        <f>dados!C8900</f>
        <v>0</v>
      </c>
      <c r="F8985" t="str">
        <f>dados!D8900</f>
        <v>Outs.condensadores fixos c/dieletr.ceram.1 camada</v>
      </c>
      <c r="G8985"/>
      <c r="H8985"/>
      <c r="I8985"/>
      <c r="J8985"/>
      <c r="K8985" s="13"/>
      <c r="L8985" s="13">
        <f>dados!I8900/100</f>
        <v>0.1429</v>
      </c>
      <c r="M8985" s="13">
        <f>dados!J8900/100</f>
        <v>0.18190000000000001</v>
      </c>
      <c r="N8985" s="13">
        <f>dados!K8900/100</f>
        <v>0.12</v>
      </c>
      <c r="O8985" s="13">
        <f>dados!L8900/100</f>
        <v>0</v>
      </c>
      <c r="P8985" s="12" t="str">
        <f>LEFT(Tabela2[[#This Row],[Código]],2)</f>
        <v>85</v>
      </c>
    </row>
    <row r="8986" spans="2:16" ht="15" customHeight="1" x14ac:dyDescent="0.25">
      <c r="B8986" s="31" t="str">
        <f>IF(Tabela2[[#This Row],[Tipo]] = 0,LOOKUP(Tabela2[[#This Row],[RESUMO]],Tabela3[Grupo],Tabela3[Meus produtos]),VLOOKUP(Tabela2[[#This Row],[Código]],Tabela4[[Código NBS/LC116]:[Meus serviços]],3,0))</f>
        <v>Não</v>
      </c>
      <c r="C8986" t="str">
        <f>IF(E8986=0,TEXT(dados!A8901,"00000000"),IF(E8986=2,TEXT(dados!A8901,"0000"),TEXT(dados!A8901,"#")))</f>
        <v>85322410</v>
      </c>
      <c r="D8986" t="str">
        <f>IF(dados!B8901=0,"",dados!B8901)</f>
        <v/>
      </c>
      <c r="E8986">
        <f>dados!C8901</f>
        <v>0</v>
      </c>
      <c r="F8986" t="str">
        <f>dados!D8901</f>
        <v>Outs.condensadores fixos c/dieletr.ceram. montag.superf.</v>
      </c>
      <c r="G8986"/>
      <c r="H8986"/>
      <c r="I8986"/>
      <c r="J8986"/>
      <c r="K8986" s="13"/>
      <c r="L8986" s="13">
        <f>dados!I8901/100</f>
        <v>0.1363</v>
      </c>
      <c r="M8986" s="13">
        <f>dados!J8901/100</f>
        <v>0.15629999999999999</v>
      </c>
      <c r="N8986" s="13">
        <f>dados!K8901/100</f>
        <v>0.12</v>
      </c>
      <c r="O8986" s="13">
        <f>dados!L8901/100</f>
        <v>0</v>
      </c>
      <c r="P8986" s="12" t="str">
        <f>LEFT(Tabela2[[#This Row],[Código]],2)</f>
        <v>85</v>
      </c>
    </row>
    <row r="8987" spans="2:16" ht="15" customHeight="1" x14ac:dyDescent="0.25">
      <c r="B8987" s="31" t="str">
        <f>IF(Tabela2[[#This Row],[Tipo]] = 0,LOOKUP(Tabela2[[#This Row],[RESUMO]],Tabela3[Grupo],Tabela3[Meus produtos]),VLOOKUP(Tabela2[[#This Row],[Código]],Tabela4[[Código NBS/LC116]:[Meus serviços]],3,0))</f>
        <v>Não</v>
      </c>
      <c r="C8987" t="str">
        <f>IF(E8987=0,TEXT(dados!A8902,"00000000"),IF(E8987=2,TEXT(dados!A8902,"0000"),TEXT(dados!A8902,"#")))</f>
        <v>85322420</v>
      </c>
      <c r="D8987" t="str">
        <f>IF(dados!B8902=0,"",dados!B8902)</f>
        <v/>
      </c>
      <c r="E8987">
        <f>dados!C8902</f>
        <v>0</v>
      </c>
      <c r="F8987" t="str">
        <f>dados!D8902</f>
        <v>Proprios para montagem por insercao (PHP - Pin Through Hole)</v>
      </c>
      <c r="G8987"/>
      <c r="H8987"/>
      <c r="I8987"/>
      <c r="J8987"/>
      <c r="K8987" s="13"/>
      <c r="L8987" s="13">
        <f>dados!I8902/100</f>
        <v>0.1429</v>
      </c>
      <c r="M8987" s="13">
        <f>dados!J8902/100</f>
        <v>0.16289999999999999</v>
      </c>
      <c r="N8987" s="13">
        <f>dados!K8902/100</f>
        <v>0.12</v>
      </c>
      <c r="O8987" s="13">
        <f>dados!L8902/100</f>
        <v>0</v>
      </c>
      <c r="P8987" s="12" t="str">
        <f>LEFT(Tabela2[[#This Row],[Código]],2)</f>
        <v>85</v>
      </c>
    </row>
    <row r="8988" spans="2:16" ht="15" customHeight="1" x14ac:dyDescent="0.25">
      <c r="B8988" s="31" t="str">
        <f>IF(Tabela2[[#This Row],[Tipo]] = 0,LOOKUP(Tabela2[[#This Row],[RESUMO]],Tabela3[Grupo],Tabela3[Meus produtos]),VLOOKUP(Tabela2[[#This Row],[Código]],Tabela4[[Código NBS/LC116]:[Meus serviços]],3,0))</f>
        <v>Não</v>
      </c>
      <c r="C8988" t="str">
        <f>IF(E8988=0,TEXT(dados!A8903,"00000000"),IF(E8988=2,TEXT(dados!A8903,"0000"),TEXT(dados!A8903,"#")))</f>
        <v>85322490</v>
      </c>
      <c r="D8988" t="str">
        <f>IF(dados!B8903=0,"",dados!B8903)</f>
        <v/>
      </c>
      <c r="E8988">
        <f>dados!C8903</f>
        <v>0</v>
      </c>
      <c r="F8988" t="str">
        <f>dados!D8903</f>
        <v>Outros condensadores fixos c/dieletr.ceram.</v>
      </c>
      <c r="G8988"/>
      <c r="H8988"/>
      <c r="I8988"/>
      <c r="J8988"/>
      <c r="K8988" s="13"/>
      <c r="L8988" s="13">
        <f>dados!I8903/100</f>
        <v>0.1429</v>
      </c>
      <c r="M8988" s="13">
        <f>dados!J8903/100</f>
        <v>0.1802</v>
      </c>
      <c r="N8988" s="13">
        <f>dados!K8903/100</f>
        <v>0.12</v>
      </c>
      <c r="O8988" s="13">
        <f>dados!L8903/100</f>
        <v>0</v>
      </c>
      <c r="P8988" s="12" t="str">
        <f>LEFT(Tabela2[[#This Row],[Código]],2)</f>
        <v>85</v>
      </c>
    </row>
    <row r="8989" spans="2:16" ht="15" customHeight="1" x14ac:dyDescent="0.25">
      <c r="B8989" s="31" t="str">
        <f>IF(Tabela2[[#This Row],[Tipo]] = 0,LOOKUP(Tabela2[[#This Row],[RESUMO]],Tabela3[Grupo],Tabela3[Meus produtos]),VLOOKUP(Tabela2[[#This Row],[Código]],Tabela4[[Código NBS/LC116]:[Meus serviços]],3,0))</f>
        <v>Não</v>
      </c>
      <c r="C8989" t="str">
        <f>IF(E8989=0,TEXT(dados!A8904,"00000000"),IF(E8989=2,TEXT(dados!A8904,"0000"),TEXT(dados!A8904,"#")))</f>
        <v>85322510</v>
      </c>
      <c r="D8989" t="str">
        <f>IF(dados!B8904=0,"",dados!B8904)</f>
        <v/>
      </c>
      <c r="E8989">
        <f>dados!C8904</f>
        <v>0</v>
      </c>
      <c r="F8989" t="str">
        <f>dados!D8904</f>
        <v>Condensador fixo c/dieletr.papel/plast. p/montag.superf.</v>
      </c>
      <c r="G8989"/>
      <c r="H8989"/>
      <c r="I8989"/>
      <c r="J8989"/>
      <c r="K8989" s="13"/>
      <c r="L8989" s="13">
        <f>dados!I8904/100</f>
        <v>0.1363</v>
      </c>
      <c r="M8989" s="13">
        <f>dados!J8904/100</f>
        <v>0.15629999999999999</v>
      </c>
      <c r="N8989" s="13">
        <f>dados!K8904/100</f>
        <v>0.12</v>
      </c>
      <c r="O8989" s="13">
        <f>dados!L8904/100</f>
        <v>0</v>
      </c>
      <c r="P8989" s="12" t="str">
        <f>LEFT(Tabela2[[#This Row],[Código]],2)</f>
        <v>85</v>
      </c>
    </row>
    <row r="8990" spans="2:16" ht="15" customHeight="1" x14ac:dyDescent="0.25">
      <c r="B8990" s="31" t="str">
        <f>IF(Tabela2[[#This Row],[Tipo]] = 0,LOOKUP(Tabela2[[#This Row],[RESUMO]],Tabela3[Grupo],Tabela3[Meus produtos]),VLOOKUP(Tabela2[[#This Row],[Código]],Tabela4[[Código NBS/LC116]:[Meus serviços]],3,0))</f>
        <v>Não</v>
      </c>
      <c r="C8990" t="str">
        <f>IF(E8990=0,TEXT(dados!A8905,"00000000"),IF(E8990=2,TEXT(dados!A8905,"0000"),TEXT(dados!A8905,"#")))</f>
        <v>85322590</v>
      </c>
      <c r="D8990" t="str">
        <f>IF(dados!B8905=0,"",dados!B8905)</f>
        <v/>
      </c>
      <c r="E8990">
        <f>dados!C8905</f>
        <v>0</v>
      </c>
      <c r="F8990" t="str">
        <f>dados!D8905</f>
        <v>Outros condensadores fixos c/dieletr. papel/plast.</v>
      </c>
      <c r="G8990"/>
      <c r="H8990"/>
      <c r="I8990"/>
      <c r="J8990"/>
      <c r="K8990" s="13"/>
      <c r="L8990" s="13">
        <f>dados!I8905/100</f>
        <v>0.1429</v>
      </c>
      <c r="M8990" s="13">
        <f>dados!J8905/100</f>
        <v>0.18190000000000001</v>
      </c>
      <c r="N8990" s="13">
        <f>dados!K8905/100</f>
        <v>0.12</v>
      </c>
      <c r="O8990" s="13">
        <f>dados!L8905/100</f>
        <v>0</v>
      </c>
      <c r="P8990" s="12" t="str">
        <f>LEFT(Tabela2[[#This Row],[Código]],2)</f>
        <v>85</v>
      </c>
    </row>
    <row r="8991" spans="2:16" ht="15" customHeight="1" x14ac:dyDescent="0.25">
      <c r="B8991" s="31" t="str">
        <f>IF(Tabela2[[#This Row],[Tipo]] = 0,LOOKUP(Tabela2[[#This Row],[RESUMO]],Tabela3[Grupo],Tabela3[Meus produtos]),VLOOKUP(Tabela2[[#This Row],[Código]],Tabela4[[Código NBS/LC116]:[Meus serviços]],3,0))</f>
        <v>Não</v>
      </c>
      <c r="C8991" t="str">
        <f>IF(E8991=0,TEXT(dados!A8906,"00000000"),IF(E8991=2,TEXT(dados!A8906,"0000"),TEXT(dados!A8906,"#")))</f>
        <v>85322910</v>
      </c>
      <c r="D8991" t="str">
        <f>IF(dados!B8906=0,"",dados!B8906)</f>
        <v/>
      </c>
      <c r="E8991">
        <f>dados!C8906</f>
        <v>0</v>
      </c>
      <c r="F8991" t="str">
        <f>dados!D8906</f>
        <v>Outs.condensadores fixos eletr.p/montag.em superf.</v>
      </c>
      <c r="G8991"/>
      <c r="H8991"/>
      <c r="I8991"/>
      <c r="J8991"/>
      <c r="K8991" s="13"/>
      <c r="L8991" s="13">
        <f>dados!I8906/100</f>
        <v>0.1363</v>
      </c>
      <c r="M8991" s="13">
        <f>dados!J8906/100</f>
        <v>0.15629999999999999</v>
      </c>
      <c r="N8991" s="13">
        <f>dados!K8906/100</f>
        <v>0.12</v>
      </c>
      <c r="O8991" s="13">
        <f>dados!L8906/100</f>
        <v>0</v>
      </c>
      <c r="P8991" s="12" t="str">
        <f>LEFT(Tabela2[[#This Row],[Código]],2)</f>
        <v>85</v>
      </c>
    </row>
    <row r="8992" spans="2:16" ht="15" customHeight="1" x14ac:dyDescent="0.25">
      <c r="B8992" s="31" t="str">
        <f>IF(Tabela2[[#This Row],[Tipo]] = 0,LOOKUP(Tabela2[[#This Row],[RESUMO]],Tabela3[Grupo],Tabela3[Meus produtos]),VLOOKUP(Tabela2[[#This Row],[Código]],Tabela4[[Código NBS/LC116]:[Meus serviços]],3,0))</f>
        <v>Não</v>
      </c>
      <c r="C8992" t="str">
        <f>IF(E8992=0,TEXT(dados!A8907,"00000000"),IF(E8992=2,TEXT(dados!A8907,"0000"),TEXT(dados!A8907,"#")))</f>
        <v>85322990</v>
      </c>
      <c r="D8992" t="str">
        <f>IF(dados!B8907=0,"",dados!B8907)</f>
        <v/>
      </c>
      <c r="E8992">
        <f>dados!C8907</f>
        <v>0</v>
      </c>
      <c r="F8992" t="str">
        <f>dados!D8907</f>
        <v>Outros condensadores fixos eletr.</v>
      </c>
      <c r="G8992"/>
      <c r="H8992"/>
      <c r="I8992"/>
      <c r="J8992"/>
      <c r="K8992" s="13"/>
      <c r="L8992" s="13">
        <f>dados!I8907/100</f>
        <v>0.1429</v>
      </c>
      <c r="M8992" s="13">
        <f>dados!J8907/100</f>
        <v>0.18190000000000001</v>
      </c>
      <c r="N8992" s="13">
        <f>dados!K8907/100</f>
        <v>0.12</v>
      </c>
      <c r="O8992" s="13">
        <f>dados!L8907/100</f>
        <v>0</v>
      </c>
      <c r="P8992" s="12" t="str">
        <f>LEFT(Tabela2[[#This Row],[Código]],2)</f>
        <v>85</v>
      </c>
    </row>
    <row r="8993" spans="2:16" ht="15" customHeight="1" x14ac:dyDescent="0.25">
      <c r="B8993" s="31" t="str">
        <f>IF(Tabela2[[#This Row],[Tipo]] = 0,LOOKUP(Tabela2[[#This Row],[RESUMO]],Tabela3[Grupo],Tabela3[Meus produtos]),VLOOKUP(Tabela2[[#This Row],[Código]],Tabela4[[Código NBS/LC116]:[Meus serviços]],3,0))</f>
        <v>Não</v>
      </c>
      <c r="C8993" t="str">
        <f>IF(E8993=0,TEXT(dados!A8908,"00000000"),IF(E8993=2,TEXT(dados!A8908,"0000"),TEXT(dados!A8908,"#")))</f>
        <v>85323010</v>
      </c>
      <c r="D8993" t="str">
        <f>IF(dados!B8908=0,"",dados!B8908)</f>
        <v/>
      </c>
      <c r="E8993">
        <f>dados!C8908</f>
        <v>0</v>
      </c>
      <c r="F8993" t="str">
        <f>dados!D8908</f>
        <v>Condensadores variaveis/ajustav.eletr. p/montag.superf.</v>
      </c>
      <c r="G8993"/>
      <c r="H8993"/>
      <c r="I8993"/>
      <c r="J8993"/>
      <c r="K8993" s="13"/>
      <c r="L8993" s="13">
        <f>dados!I8908/100</f>
        <v>0.1363</v>
      </c>
      <c r="M8993" s="13">
        <f>dados!J8908/100</f>
        <v>0.15629999999999999</v>
      </c>
      <c r="N8993" s="13">
        <f>dados!K8908/100</f>
        <v>0.12</v>
      </c>
      <c r="O8993" s="13">
        <f>dados!L8908/100</f>
        <v>0</v>
      </c>
      <c r="P8993" s="12" t="str">
        <f>LEFT(Tabela2[[#This Row],[Código]],2)</f>
        <v>85</v>
      </c>
    </row>
    <row r="8994" spans="2:16" ht="15" customHeight="1" x14ac:dyDescent="0.25">
      <c r="B8994" s="31" t="str">
        <f>IF(Tabela2[[#This Row],[Tipo]] = 0,LOOKUP(Tabela2[[#This Row],[RESUMO]],Tabela3[Grupo],Tabela3[Meus produtos]),VLOOKUP(Tabela2[[#This Row],[Código]],Tabela4[[Código NBS/LC116]:[Meus serviços]],3,0))</f>
        <v>Não</v>
      </c>
      <c r="C8994" t="str">
        <f>IF(E8994=0,TEXT(dados!A8909,"00000000"),IF(E8994=2,TEXT(dados!A8909,"0000"),TEXT(dados!A8909,"#")))</f>
        <v>85323090</v>
      </c>
      <c r="D8994" t="str">
        <f>IF(dados!B8909=0,"",dados!B8909)</f>
        <v/>
      </c>
      <c r="E8994">
        <f>dados!C8909</f>
        <v>0</v>
      </c>
      <c r="F8994" t="str">
        <f>dados!D8909</f>
        <v>Outros condensadores variaveis/ajustav.eletr.</v>
      </c>
      <c r="G8994"/>
      <c r="H8994"/>
      <c r="I8994"/>
      <c r="J8994"/>
      <c r="K8994" s="13"/>
      <c r="L8994" s="13">
        <f>dados!I8909/100</f>
        <v>0.1429</v>
      </c>
      <c r="M8994" s="13">
        <f>dados!J8909/100</f>
        <v>0.18190000000000001</v>
      </c>
      <c r="N8994" s="13">
        <f>dados!K8909/100</f>
        <v>0.12</v>
      </c>
      <c r="O8994" s="13">
        <f>dados!L8909/100</f>
        <v>0</v>
      </c>
      <c r="P8994" s="12" t="str">
        <f>LEFT(Tabela2[[#This Row],[Código]],2)</f>
        <v>85</v>
      </c>
    </row>
    <row r="8995" spans="2:16" ht="15" customHeight="1" x14ac:dyDescent="0.25">
      <c r="B8995" s="31" t="str">
        <f>IF(Tabela2[[#This Row],[Tipo]] = 0,LOOKUP(Tabela2[[#This Row],[RESUMO]],Tabela3[Grupo],Tabela3[Meus produtos]),VLOOKUP(Tabela2[[#This Row],[Código]],Tabela4[[Código NBS/LC116]:[Meus serviços]],3,0))</f>
        <v>Não</v>
      </c>
      <c r="C8995" t="str">
        <f>IF(E8995=0,TEXT(dados!A8910,"00000000"),IF(E8995=2,TEXT(dados!A8910,"0000"),TEXT(dados!A8910,"#")))</f>
        <v>85329000</v>
      </c>
      <c r="D8995" t="str">
        <f>IF(dados!B8910=0,"",dados!B8910)</f>
        <v/>
      </c>
      <c r="E8995">
        <f>dados!C8910</f>
        <v>0</v>
      </c>
      <c r="F8995" t="str">
        <f>dados!D8910</f>
        <v>Partes de condensadores eletr.fixos/variaveis/ ajustav.</v>
      </c>
      <c r="G8995"/>
      <c r="H8995"/>
      <c r="I8995"/>
      <c r="J8995"/>
      <c r="K8995" s="13"/>
      <c r="L8995" s="13">
        <f>dados!I8910/100</f>
        <v>0.1429</v>
      </c>
      <c r="M8995" s="13">
        <f>dados!J8910/100</f>
        <v>0.17829999999999999</v>
      </c>
      <c r="N8995" s="13">
        <f>dados!K8910/100</f>
        <v>0.18</v>
      </c>
      <c r="O8995" s="13">
        <f>dados!L8910/100</f>
        <v>0</v>
      </c>
      <c r="P8995" s="12" t="str">
        <f>LEFT(Tabela2[[#This Row],[Código]],2)</f>
        <v>85</v>
      </c>
    </row>
    <row r="8996" spans="2:16" ht="15" customHeight="1" x14ac:dyDescent="0.25">
      <c r="B8996" s="31" t="str">
        <f>IF(Tabela2[[#This Row],[Tipo]] = 0,LOOKUP(Tabela2[[#This Row],[RESUMO]],Tabela3[Grupo],Tabela3[Meus produtos]),VLOOKUP(Tabela2[[#This Row],[Código]],Tabela4[[Código NBS/LC116]:[Meus serviços]],3,0))</f>
        <v>Não</v>
      </c>
      <c r="C8996" t="str">
        <f>IF(E8996=0,TEXT(dados!A8911,"00000000"),IF(E8996=2,TEXT(dados!A8911,"0000"),TEXT(dados!A8911,"#")))</f>
        <v>85331000</v>
      </c>
      <c r="D8996" t="str">
        <f>IF(dados!B8911=0,"",dados!B8911)</f>
        <v/>
      </c>
      <c r="E8996">
        <f>dados!C8911</f>
        <v>0</v>
      </c>
      <c r="F8996" t="str">
        <f>dados!D8911</f>
        <v>Resistencias fixas de carbono, aglomeradas ou de camada</v>
      </c>
      <c r="G8996"/>
      <c r="H8996"/>
      <c r="I8996"/>
      <c r="J8996"/>
      <c r="K8996" s="13"/>
      <c r="L8996" s="13">
        <f>dados!I8911/100</f>
        <v>0.1429</v>
      </c>
      <c r="M8996" s="13">
        <f>dados!J8911/100</f>
        <v>0.18190000000000001</v>
      </c>
      <c r="N8996" s="13">
        <f>dados!K8911/100</f>
        <v>0.18</v>
      </c>
      <c r="O8996" s="13">
        <f>dados!L8911/100</f>
        <v>0</v>
      </c>
      <c r="P8996" s="12" t="str">
        <f>LEFT(Tabela2[[#This Row],[Código]],2)</f>
        <v>85</v>
      </c>
    </row>
    <row r="8997" spans="2:16" ht="15" customHeight="1" x14ac:dyDescent="0.25">
      <c r="B8997" s="31" t="str">
        <f>IF(Tabela2[[#This Row],[Tipo]] = 0,LOOKUP(Tabela2[[#This Row],[RESUMO]],Tabela3[Grupo],Tabela3[Meus produtos]),VLOOKUP(Tabela2[[#This Row],[Código]],Tabela4[[Código NBS/LC116]:[Meus serviços]],3,0))</f>
        <v>Não</v>
      </c>
      <c r="C8997" t="str">
        <f>IF(E8997=0,TEXT(dados!A8912,"00000000"),IF(E8997=2,TEXT(dados!A8912,"0000"),TEXT(dados!A8912,"#")))</f>
        <v>85332110</v>
      </c>
      <c r="D8997" t="str">
        <f>IF(dados!B8912=0,"",dados!B8912)</f>
        <v/>
      </c>
      <c r="E8997">
        <f>dados!C8912</f>
        <v>0</v>
      </c>
      <c r="F8997" t="str">
        <f>dados!D8912</f>
        <v>Resistencias eletr.fixas,p/pot&lt;=20w,de fio</v>
      </c>
      <c r="G8997"/>
      <c r="H8997"/>
      <c r="I8997"/>
      <c r="J8997"/>
      <c r="K8997" s="13"/>
      <c r="L8997" s="13">
        <f>dados!I8912/100</f>
        <v>0.1429</v>
      </c>
      <c r="M8997" s="13">
        <f>dados!J8912/100</f>
        <v>0.18190000000000001</v>
      </c>
      <c r="N8997" s="13">
        <f>dados!K8912/100</f>
        <v>0.18</v>
      </c>
      <c r="O8997" s="13">
        <f>dados!L8912/100</f>
        <v>0</v>
      </c>
      <c r="P8997" s="12" t="str">
        <f>LEFT(Tabela2[[#This Row],[Código]],2)</f>
        <v>85</v>
      </c>
    </row>
    <row r="8998" spans="2:16" ht="15" customHeight="1" x14ac:dyDescent="0.25">
      <c r="B8998" s="31" t="str">
        <f>IF(Tabela2[[#This Row],[Tipo]] = 0,LOOKUP(Tabela2[[#This Row],[RESUMO]],Tabela3[Grupo],Tabela3[Meus produtos]),VLOOKUP(Tabela2[[#This Row],[Código]],Tabela4[[Código NBS/LC116]:[Meus serviços]],3,0))</f>
        <v>Não</v>
      </c>
      <c r="C8998" t="str">
        <f>IF(E8998=0,TEXT(dados!A8913,"00000000"),IF(E8998=2,TEXT(dados!A8913,"0000"),TEXT(dados!A8913,"#")))</f>
        <v>85332120</v>
      </c>
      <c r="D8998" t="str">
        <f>IF(dados!B8913=0,"",dados!B8913)</f>
        <v/>
      </c>
      <c r="E8998">
        <f>dados!C8913</f>
        <v>0</v>
      </c>
      <c r="F8998" t="str">
        <f>dados!D8913</f>
        <v>Resistencias eletr.fixas,p/pot&lt;=20w,p/montag.em superf.</v>
      </c>
      <c r="G8998"/>
      <c r="H8998"/>
      <c r="I8998"/>
      <c r="J8998"/>
      <c r="K8998" s="13"/>
      <c r="L8998" s="13">
        <f>dados!I8913/100</f>
        <v>0.1363</v>
      </c>
      <c r="M8998" s="13">
        <f>dados!J8913/100</f>
        <v>0.15629999999999999</v>
      </c>
      <c r="N8998" s="13">
        <f>dados!K8913/100</f>
        <v>0.18</v>
      </c>
      <c r="O8998" s="13">
        <f>dados!L8913/100</f>
        <v>0</v>
      </c>
      <c r="P8998" s="12" t="str">
        <f>LEFT(Tabela2[[#This Row],[Código]],2)</f>
        <v>85</v>
      </c>
    </row>
    <row r="8999" spans="2:16" ht="15" customHeight="1" x14ac:dyDescent="0.25">
      <c r="B8999" s="31" t="str">
        <f>IF(Tabela2[[#This Row],[Tipo]] = 0,LOOKUP(Tabela2[[#This Row],[RESUMO]],Tabela3[Grupo],Tabela3[Meus produtos]),VLOOKUP(Tabela2[[#This Row],[Código]],Tabela4[[Código NBS/LC116]:[Meus serviços]],3,0))</f>
        <v>Não</v>
      </c>
      <c r="C8999" t="str">
        <f>IF(E8999=0,TEXT(dados!A8914,"00000000"),IF(E8999=2,TEXT(dados!A8914,"0000"),TEXT(dados!A8914,"#")))</f>
        <v>85332190</v>
      </c>
      <c r="D8999" t="str">
        <f>IF(dados!B8914=0,"",dados!B8914)</f>
        <v/>
      </c>
      <c r="E8999">
        <f>dados!C8914</f>
        <v>0</v>
      </c>
      <c r="F8999" t="str">
        <f>dados!D8914</f>
        <v>Outros resistencias eletr.fixas,p/pot&lt;=20w</v>
      </c>
      <c r="G8999"/>
      <c r="H8999"/>
      <c r="I8999"/>
      <c r="J8999"/>
      <c r="K8999" s="13"/>
      <c r="L8999" s="13">
        <f>dados!I8914/100</f>
        <v>0.1429</v>
      </c>
      <c r="M8999" s="13">
        <f>dados!J8914/100</f>
        <v>0.18190000000000001</v>
      </c>
      <c r="N8999" s="13">
        <f>dados!K8914/100</f>
        <v>0.18</v>
      </c>
      <c r="O8999" s="13">
        <f>dados!L8914/100</f>
        <v>0</v>
      </c>
      <c r="P8999" s="12" t="str">
        <f>LEFT(Tabela2[[#This Row],[Código]],2)</f>
        <v>85</v>
      </c>
    </row>
    <row r="9000" spans="2:16" ht="15" customHeight="1" x14ac:dyDescent="0.25">
      <c r="B9000" s="31" t="str">
        <f>IF(Tabela2[[#This Row],[Tipo]] = 0,LOOKUP(Tabela2[[#This Row],[RESUMO]],Tabela3[Grupo],Tabela3[Meus produtos]),VLOOKUP(Tabela2[[#This Row],[Código]],Tabela4[[Código NBS/LC116]:[Meus serviços]],3,0))</f>
        <v>Não</v>
      </c>
      <c r="C9000" t="str">
        <f>IF(E9000=0,TEXT(dados!A8915,"00000000"),IF(E9000=2,TEXT(dados!A8915,"0000"),TEXT(dados!A8915,"#")))</f>
        <v>85332900</v>
      </c>
      <c r="D9000" t="str">
        <f>IF(dados!B8915=0,"",dados!B8915)</f>
        <v/>
      </c>
      <c r="E9000">
        <f>dados!C8915</f>
        <v>0</v>
      </c>
      <c r="F9000" t="str">
        <f>dados!D8915</f>
        <v>Outros resistencias eletr.fixas</v>
      </c>
      <c r="G9000"/>
      <c r="H9000"/>
      <c r="I9000"/>
      <c r="J9000"/>
      <c r="K9000" s="13"/>
      <c r="L9000" s="13">
        <f>dados!I8915/100</f>
        <v>0.1429</v>
      </c>
      <c r="M9000" s="13">
        <f>dados!J8915/100</f>
        <v>0.18190000000000001</v>
      </c>
      <c r="N9000" s="13">
        <f>dados!K8915/100</f>
        <v>0.18</v>
      </c>
      <c r="O9000" s="13">
        <f>dados!L8915/100</f>
        <v>0</v>
      </c>
      <c r="P9000" s="12" t="str">
        <f>LEFT(Tabela2[[#This Row],[Código]],2)</f>
        <v>85</v>
      </c>
    </row>
    <row r="9001" spans="2:16" ht="15" customHeight="1" x14ac:dyDescent="0.25">
      <c r="B9001" s="31" t="str">
        <f>IF(Tabela2[[#This Row],[Tipo]] = 0,LOOKUP(Tabela2[[#This Row],[RESUMO]],Tabela3[Grupo],Tabela3[Meus produtos]),VLOOKUP(Tabela2[[#This Row],[Código]],Tabela4[[Código NBS/LC116]:[Meus serviços]],3,0))</f>
        <v>Não</v>
      </c>
      <c r="C9001" t="str">
        <f>IF(E9001=0,TEXT(dados!A8916,"00000000"),IF(E9001=2,TEXT(dados!A8916,"0000"),TEXT(dados!A8916,"#")))</f>
        <v>85333110</v>
      </c>
      <c r="D9001" t="str">
        <f>IF(dados!B8916=0,"",dados!B8916)</f>
        <v/>
      </c>
      <c r="E9001">
        <f>dados!C8916</f>
        <v>0</v>
      </c>
      <c r="F9001" t="str">
        <f>dados!D8916</f>
        <v>Potenciometros p/pot&lt;=20w</v>
      </c>
      <c r="G9001"/>
      <c r="H9001"/>
      <c r="I9001"/>
      <c r="J9001"/>
      <c r="K9001" s="13"/>
      <c r="L9001" s="13">
        <f>dados!I8916/100</f>
        <v>0.1429</v>
      </c>
      <c r="M9001" s="13">
        <f>dados!J8916/100</f>
        <v>0.18190000000000001</v>
      </c>
      <c r="N9001" s="13">
        <f>dados!K8916/100</f>
        <v>0.18</v>
      </c>
      <c r="O9001" s="13">
        <f>dados!L8916/100</f>
        <v>0</v>
      </c>
      <c r="P9001" s="12" t="str">
        <f>LEFT(Tabela2[[#This Row],[Código]],2)</f>
        <v>85</v>
      </c>
    </row>
    <row r="9002" spans="2:16" ht="15" customHeight="1" x14ac:dyDescent="0.25">
      <c r="B9002" s="31" t="str">
        <f>IF(Tabela2[[#This Row],[Tipo]] = 0,LOOKUP(Tabela2[[#This Row],[RESUMO]],Tabela3[Grupo],Tabela3[Meus produtos]),VLOOKUP(Tabela2[[#This Row],[Código]],Tabela4[[Código NBS/LC116]:[Meus serviços]],3,0))</f>
        <v>Não</v>
      </c>
      <c r="C9002" t="str">
        <f>IF(E9002=0,TEXT(dados!A8917,"00000000"),IF(E9002=2,TEXT(dados!A8917,"0000"),TEXT(dados!A8917,"#")))</f>
        <v>85333190</v>
      </c>
      <c r="D9002" t="str">
        <f>IF(dados!B8917=0,"",dados!B8917)</f>
        <v/>
      </c>
      <c r="E9002">
        <f>dados!C8917</f>
        <v>0</v>
      </c>
      <c r="F9002" t="str">
        <f>dados!D8917</f>
        <v>Outs.resistencias eletr.variaveis bobinadas p/pot&lt;=20w</v>
      </c>
      <c r="G9002"/>
      <c r="H9002"/>
      <c r="I9002"/>
      <c r="J9002"/>
      <c r="K9002" s="13"/>
      <c r="L9002" s="13">
        <f>dados!I8917/100</f>
        <v>0.1429</v>
      </c>
      <c r="M9002" s="13">
        <f>dados!J8917/100</f>
        <v>0.18190000000000001</v>
      </c>
      <c r="N9002" s="13">
        <f>dados!K8917/100</f>
        <v>0.18</v>
      </c>
      <c r="O9002" s="13">
        <f>dados!L8917/100</f>
        <v>0</v>
      </c>
      <c r="P9002" s="12" t="str">
        <f>LEFT(Tabela2[[#This Row],[Código]],2)</f>
        <v>85</v>
      </c>
    </row>
    <row r="9003" spans="2:16" ht="15" customHeight="1" x14ac:dyDescent="0.25">
      <c r="B9003" s="31" t="str">
        <f>IF(Tabela2[[#This Row],[Tipo]] = 0,LOOKUP(Tabela2[[#This Row],[RESUMO]],Tabela3[Grupo],Tabela3[Meus produtos]),VLOOKUP(Tabela2[[#This Row],[Código]],Tabela4[[Código NBS/LC116]:[Meus serviços]],3,0))</f>
        <v>Não</v>
      </c>
      <c r="C9003" t="str">
        <f>IF(E9003=0,TEXT(dados!A8918,"00000000"),IF(E9003=2,TEXT(dados!A8918,"0000"),TEXT(dados!A8918,"#")))</f>
        <v>85333910</v>
      </c>
      <c r="D9003" t="str">
        <f>IF(dados!B8918=0,"",dados!B8918)</f>
        <v/>
      </c>
      <c r="E9003">
        <f>dados!C8918</f>
        <v>0</v>
      </c>
      <c r="F9003" t="str">
        <f>dados!D8918</f>
        <v>Outros potenciometros</v>
      </c>
      <c r="G9003"/>
      <c r="H9003"/>
      <c r="I9003"/>
      <c r="J9003"/>
      <c r="K9003" s="13"/>
      <c r="L9003" s="13">
        <f>dados!I8918/100</f>
        <v>0.1429</v>
      </c>
      <c r="M9003" s="13">
        <f>dados!J8918/100</f>
        <v>0.1802</v>
      </c>
      <c r="N9003" s="13">
        <f>dados!K8918/100</f>
        <v>0.18</v>
      </c>
      <c r="O9003" s="13">
        <f>dados!L8918/100</f>
        <v>0</v>
      </c>
      <c r="P9003" s="12" t="str">
        <f>LEFT(Tabela2[[#This Row],[Código]],2)</f>
        <v>85</v>
      </c>
    </row>
    <row r="9004" spans="2:16" ht="15" customHeight="1" x14ac:dyDescent="0.25">
      <c r="B9004" s="31" t="str">
        <f>IF(Tabela2[[#This Row],[Tipo]] = 0,LOOKUP(Tabela2[[#This Row],[RESUMO]],Tabela3[Grupo],Tabela3[Meus produtos]),VLOOKUP(Tabela2[[#This Row],[Código]],Tabela4[[Código NBS/LC116]:[Meus serviços]],3,0))</f>
        <v>Não</v>
      </c>
      <c r="C9004" t="str">
        <f>IF(E9004=0,TEXT(dados!A8919,"00000000"),IF(E9004=2,TEXT(dados!A8919,"0000"),TEXT(dados!A8919,"#")))</f>
        <v>85333990</v>
      </c>
      <c r="D9004" t="str">
        <f>IF(dados!B8919=0,"",dados!B8919)</f>
        <v/>
      </c>
      <c r="E9004">
        <f>dados!C8919</f>
        <v>0</v>
      </c>
      <c r="F9004" t="str">
        <f>dados!D8919</f>
        <v>Outros resistencias eletr.variaveis bobinadas</v>
      </c>
      <c r="G9004"/>
      <c r="H9004"/>
      <c r="I9004"/>
      <c r="J9004"/>
      <c r="K9004" s="13"/>
      <c r="L9004" s="13">
        <f>dados!I8919/100</f>
        <v>0.1429</v>
      </c>
      <c r="M9004" s="13">
        <f>dados!J8919/100</f>
        <v>0.18190000000000001</v>
      </c>
      <c r="N9004" s="13">
        <f>dados!K8919/100</f>
        <v>0.18</v>
      </c>
      <c r="O9004" s="13">
        <f>dados!L8919/100</f>
        <v>0</v>
      </c>
      <c r="P9004" s="12" t="str">
        <f>LEFT(Tabela2[[#This Row],[Código]],2)</f>
        <v>85</v>
      </c>
    </row>
    <row r="9005" spans="2:16" ht="15" customHeight="1" x14ac:dyDescent="0.25">
      <c r="B9005" s="31" t="str">
        <f>IF(Tabela2[[#This Row],[Tipo]] = 0,LOOKUP(Tabela2[[#This Row],[RESUMO]],Tabela3[Grupo],Tabela3[Meus produtos]),VLOOKUP(Tabela2[[#This Row],[Código]],Tabela4[[Código NBS/LC116]:[Meus serviços]],3,0))</f>
        <v>Não</v>
      </c>
      <c r="C9005" t="str">
        <f>IF(E9005=0,TEXT(dados!A8920,"00000000"),IF(E9005=2,TEXT(dados!A8920,"0000"),TEXT(dados!A8920,"#")))</f>
        <v>85334011</v>
      </c>
      <c r="D9005" t="str">
        <f>IF(dados!B8920=0,"",dados!B8920)</f>
        <v/>
      </c>
      <c r="E9005">
        <f>dados!C8920</f>
        <v>0</v>
      </c>
      <c r="F9005" t="str">
        <f>dados!D8920</f>
        <v>Termistores</v>
      </c>
      <c r="G9005"/>
      <c r="H9005"/>
      <c r="I9005"/>
      <c r="J9005"/>
      <c r="K9005" s="13"/>
      <c r="L9005" s="13">
        <f>dados!I8920/100</f>
        <v>0.1429</v>
      </c>
      <c r="M9005" s="13">
        <f>dados!J8920/100</f>
        <v>0.16289999999999999</v>
      </c>
      <c r="N9005" s="13">
        <f>dados!K8920/100</f>
        <v>0.18</v>
      </c>
      <c r="O9005" s="13">
        <f>dados!L8920/100</f>
        <v>0</v>
      </c>
      <c r="P9005" s="12" t="str">
        <f>LEFT(Tabela2[[#This Row],[Código]],2)</f>
        <v>85</v>
      </c>
    </row>
    <row r="9006" spans="2:16" ht="15" customHeight="1" x14ac:dyDescent="0.25">
      <c r="B9006" s="31" t="str">
        <f>IF(Tabela2[[#This Row],[Tipo]] = 0,LOOKUP(Tabela2[[#This Row],[RESUMO]],Tabela3[Grupo],Tabela3[Meus produtos]),VLOOKUP(Tabela2[[#This Row],[Código]],Tabela4[[Código NBS/LC116]:[Meus serviços]],3,0))</f>
        <v>Não</v>
      </c>
      <c r="C9006" t="str">
        <f>IF(E9006=0,TEXT(dados!A8921,"00000000"),IF(E9006=2,TEXT(dados!A8921,"0000"),TEXT(dados!A8921,"#")))</f>
        <v>85334012</v>
      </c>
      <c r="D9006" t="str">
        <f>IF(dados!B8921=0,"",dados!B8921)</f>
        <v/>
      </c>
      <c r="E9006">
        <f>dados!C8921</f>
        <v>0</v>
      </c>
      <c r="F9006" t="str">
        <f>dados!D8921</f>
        <v>Varistores</v>
      </c>
      <c r="G9006"/>
      <c r="H9006"/>
      <c r="I9006"/>
      <c r="J9006"/>
      <c r="K9006" s="13"/>
      <c r="L9006" s="13">
        <f>dados!I8921/100</f>
        <v>0.1429</v>
      </c>
      <c r="M9006" s="13">
        <f>dados!J8921/100</f>
        <v>0.16289999999999999</v>
      </c>
      <c r="N9006" s="13">
        <f>dados!K8921/100</f>
        <v>0.18</v>
      </c>
      <c r="O9006" s="13">
        <f>dados!L8921/100</f>
        <v>0</v>
      </c>
      <c r="P9006" s="12" t="str">
        <f>LEFT(Tabela2[[#This Row],[Código]],2)</f>
        <v>85</v>
      </c>
    </row>
    <row r="9007" spans="2:16" ht="15" customHeight="1" x14ac:dyDescent="0.25">
      <c r="B9007" s="31" t="str">
        <f>IF(Tabela2[[#This Row],[Tipo]] = 0,LOOKUP(Tabela2[[#This Row],[RESUMO]],Tabela3[Grupo],Tabela3[Meus produtos]),VLOOKUP(Tabela2[[#This Row],[Código]],Tabela4[[Código NBS/LC116]:[Meus serviços]],3,0))</f>
        <v>Não</v>
      </c>
      <c r="C9007" t="str">
        <f>IF(E9007=0,TEXT(dados!A8922,"00000000"),IF(E9007=2,TEXT(dados!A8922,"0000"),TEXT(dados!A8922,"#")))</f>
        <v>85334013</v>
      </c>
      <c r="D9007" t="str">
        <f>IF(dados!B8922=0,"",dados!B8922)</f>
        <v/>
      </c>
      <c r="E9007">
        <f>dados!C8922</f>
        <v>0</v>
      </c>
      <c r="F9007" t="str">
        <f>dados!D8922</f>
        <v>Outros varistores</v>
      </c>
      <c r="G9007"/>
      <c r="H9007"/>
      <c r="I9007"/>
      <c r="J9007"/>
      <c r="K9007" s="13"/>
      <c r="L9007" s="13">
        <f>dados!I8922/100</f>
        <v>0.1429</v>
      </c>
      <c r="M9007" s="13">
        <f>dados!J8922/100</f>
        <v>0.1802</v>
      </c>
      <c r="N9007" s="13">
        <f>dados!K8922/100</f>
        <v>0.18</v>
      </c>
      <c r="O9007" s="13">
        <f>dados!L8922/100</f>
        <v>0</v>
      </c>
      <c r="P9007" s="12" t="str">
        <f>LEFT(Tabela2[[#This Row],[Código]],2)</f>
        <v>85</v>
      </c>
    </row>
    <row r="9008" spans="2:16" ht="15" customHeight="1" x14ac:dyDescent="0.25">
      <c r="B9008" s="31" t="str">
        <f>IF(Tabela2[[#This Row],[Tipo]] = 0,LOOKUP(Tabela2[[#This Row],[RESUMO]],Tabela3[Grupo],Tabela3[Meus produtos]),VLOOKUP(Tabela2[[#This Row],[Código]],Tabela4[[Código NBS/LC116]:[Meus serviços]],3,0))</f>
        <v>Não</v>
      </c>
      <c r="C9008" t="str">
        <f>IF(E9008=0,TEXT(dados!A8923,"00000000"),IF(E9008=2,TEXT(dados!A8923,"0000"),TEXT(dados!A8923,"#")))</f>
        <v>85334019</v>
      </c>
      <c r="D9008" t="str">
        <f>IF(dados!B8923=0,"",dados!B8923)</f>
        <v/>
      </c>
      <c r="E9008">
        <f>dados!C8923</f>
        <v>0</v>
      </c>
      <c r="F9008" t="str">
        <f>dados!D8923</f>
        <v>Outs.resistencias eletr.variav.n/lineares semicondut.</v>
      </c>
      <c r="G9008"/>
      <c r="H9008"/>
      <c r="I9008"/>
      <c r="J9008"/>
      <c r="K9008" s="13"/>
      <c r="L9008" s="13">
        <f>dados!I8923/100</f>
        <v>0.1429</v>
      </c>
      <c r="M9008" s="13">
        <f>dados!J8923/100</f>
        <v>0.18190000000000001</v>
      </c>
      <c r="N9008" s="13">
        <f>dados!K8923/100</f>
        <v>0.18</v>
      </c>
      <c r="O9008" s="13">
        <f>dados!L8923/100</f>
        <v>0</v>
      </c>
      <c r="P9008" s="12" t="str">
        <f>LEFT(Tabela2[[#This Row],[Código]],2)</f>
        <v>85</v>
      </c>
    </row>
    <row r="9009" spans="2:16" ht="15" customHeight="1" x14ac:dyDescent="0.25">
      <c r="B9009" s="31" t="str">
        <f>IF(Tabela2[[#This Row],[Tipo]] = 0,LOOKUP(Tabela2[[#This Row],[RESUMO]],Tabela3[Grupo],Tabela3[Meus produtos]),VLOOKUP(Tabela2[[#This Row],[Código]],Tabela4[[Código NBS/LC116]:[Meus serviços]],3,0))</f>
        <v>Não</v>
      </c>
      <c r="C9009" t="str">
        <f>IF(E9009=0,TEXT(dados!A8924,"00000000"),IF(E9009=2,TEXT(dados!A8924,"0000"),TEXT(dados!A8924,"#")))</f>
        <v>85334091</v>
      </c>
      <c r="D9009" t="str">
        <f>IF(dados!B8924=0,"",dados!B8924)</f>
        <v/>
      </c>
      <c r="E9009">
        <f>dados!C8924</f>
        <v>0</v>
      </c>
      <c r="F9009" t="str">
        <f>dados!D8924</f>
        <v>Potenciometro de carvao, do tipo dos utilizados para determinar o angulo de abertura da borboleta, em sistemas de injecao de combustivel controlados eletronicamente</v>
      </c>
      <c r="G9009"/>
      <c r="H9009"/>
      <c r="I9009"/>
      <c r="J9009"/>
      <c r="K9009" s="13"/>
      <c r="L9009" s="13">
        <f>dados!I8924/100</f>
        <v>0.1429</v>
      </c>
      <c r="M9009" s="13">
        <f>dados!J8924/100</f>
        <v>0.16289999999999999</v>
      </c>
      <c r="N9009" s="13">
        <f>dados!K8924/100</f>
        <v>0.12</v>
      </c>
      <c r="O9009" s="13">
        <f>dados!L8924/100</f>
        <v>0</v>
      </c>
      <c r="P9009" s="12" t="str">
        <f>LEFT(Tabela2[[#This Row],[Código]],2)</f>
        <v>85</v>
      </c>
    </row>
    <row r="9010" spans="2:16" ht="15" customHeight="1" x14ac:dyDescent="0.25">
      <c r="B9010" s="31" t="str">
        <f>IF(Tabela2[[#This Row],[Tipo]] = 0,LOOKUP(Tabela2[[#This Row],[RESUMO]],Tabela3[Grupo],Tabela3[Meus produtos]),VLOOKUP(Tabela2[[#This Row],[Código]],Tabela4[[Código NBS/LC116]:[Meus serviços]],3,0))</f>
        <v>Não</v>
      </c>
      <c r="C9010" t="str">
        <f>IF(E9010=0,TEXT(dados!A8925,"00000000"),IF(E9010=2,TEXT(dados!A8925,"0000"),TEXT(dados!A8925,"#")))</f>
        <v>85334092</v>
      </c>
      <c r="D9010" t="str">
        <f>IF(dados!B8925=0,"",dados!B8925)</f>
        <v/>
      </c>
      <c r="E9010">
        <f>dados!C8925</f>
        <v>0</v>
      </c>
      <c r="F9010" t="str">
        <f>dados!D8925</f>
        <v>Outros potenciometros de carvao</v>
      </c>
      <c r="G9010"/>
      <c r="H9010"/>
      <c r="I9010"/>
      <c r="J9010"/>
      <c r="K9010" s="13"/>
      <c r="L9010" s="13">
        <f>dados!I8925/100</f>
        <v>0.1429</v>
      </c>
      <c r="M9010" s="13">
        <f>dados!J8925/100</f>
        <v>0.18190000000000001</v>
      </c>
      <c r="N9010" s="13">
        <f>dados!K8925/100</f>
        <v>0.18</v>
      </c>
      <c r="O9010" s="13">
        <f>dados!L8925/100</f>
        <v>0</v>
      </c>
      <c r="P9010" s="12" t="str">
        <f>LEFT(Tabela2[[#This Row],[Código]],2)</f>
        <v>85</v>
      </c>
    </row>
    <row r="9011" spans="2:16" ht="15" customHeight="1" x14ac:dyDescent="0.25">
      <c r="B9011" s="31" t="str">
        <f>IF(Tabela2[[#This Row],[Tipo]] = 0,LOOKUP(Tabela2[[#This Row],[RESUMO]],Tabela3[Grupo],Tabela3[Meus produtos]),VLOOKUP(Tabela2[[#This Row],[Código]],Tabela4[[Código NBS/LC116]:[Meus serviços]],3,0))</f>
        <v>Não</v>
      </c>
      <c r="C9011" t="str">
        <f>IF(E9011=0,TEXT(dados!A8926,"00000000"),IF(E9011=2,TEXT(dados!A8926,"0000"),TEXT(dados!A8926,"#")))</f>
        <v>85334099</v>
      </c>
      <c r="D9011" t="str">
        <f>IF(dados!B8926=0,"",dados!B8926)</f>
        <v/>
      </c>
      <c r="E9011">
        <f>dados!C8926</f>
        <v>0</v>
      </c>
      <c r="F9011" t="str">
        <f>dados!D8926</f>
        <v>Outros resistencias eletr.variav.</v>
      </c>
      <c r="G9011"/>
      <c r="H9011"/>
      <c r="I9011"/>
      <c r="J9011"/>
      <c r="K9011" s="13"/>
      <c r="L9011" s="13">
        <f>dados!I8926/100</f>
        <v>0.1429</v>
      </c>
      <c r="M9011" s="13">
        <f>dados!J8926/100</f>
        <v>0.18190000000000001</v>
      </c>
      <c r="N9011" s="13">
        <f>dados!K8926/100</f>
        <v>0.18</v>
      </c>
      <c r="O9011" s="13">
        <f>dados!L8926/100</f>
        <v>0</v>
      </c>
      <c r="P9011" s="12" t="str">
        <f>LEFT(Tabela2[[#This Row],[Código]],2)</f>
        <v>85</v>
      </c>
    </row>
    <row r="9012" spans="2:16" ht="15" customHeight="1" x14ac:dyDescent="0.25">
      <c r="B9012" s="31" t="str">
        <f>IF(Tabela2[[#This Row],[Tipo]] = 0,LOOKUP(Tabela2[[#This Row],[RESUMO]],Tabela3[Grupo],Tabela3[Meus produtos]),VLOOKUP(Tabela2[[#This Row],[Código]],Tabela4[[Código NBS/LC116]:[Meus serviços]],3,0))</f>
        <v>Não</v>
      </c>
      <c r="C9012" t="str">
        <f>IF(E9012=0,TEXT(dados!A8927,"00000000"),IF(E9012=2,TEXT(dados!A8927,"0000"),TEXT(dados!A8927,"#")))</f>
        <v>85339000</v>
      </c>
      <c r="D9012" t="str">
        <f>IF(dados!B8927=0,"",dados!B8927)</f>
        <v/>
      </c>
      <c r="E9012">
        <f>dados!C8927</f>
        <v>0</v>
      </c>
      <c r="F9012" t="str">
        <f>dados!D8927</f>
        <v>Partes de resistencias eletr.</v>
      </c>
      <c r="G9012"/>
      <c r="H9012"/>
      <c r="I9012"/>
      <c r="J9012"/>
      <c r="K9012" s="13"/>
      <c r="L9012" s="13">
        <f>dados!I8927/100</f>
        <v>0.1429</v>
      </c>
      <c r="M9012" s="13">
        <f>dados!J8927/100</f>
        <v>0.17829999999999999</v>
      </c>
      <c r="N9012" s="13">
        <f>dados!K8927/100</f>
        <v>0.18</v>
      </c>
      <c r="O9012" s="13">
        <f>dados!L8927/100</f>
        <v>0</v>
      </c>
      <c r="P9012" s="12" t="str">
        <f>LEFT(Tabela2[[#This Row],[Código]],2)</f>
        <v>85</v>
      </c>
    </row>
    <row r="9013" spans="2:16" ht="15" customHeight="1" x14ac:dyDescent="0.25">
      <c r="B9013" s="31" t="str">
        <f>IF(Tabela2[[#This Row],[Tipo]] = 0,LOOKUP(Tabela2[[#This Row],[RESUMO]],Tabela3[Grupo],Tabela3[Meus produtos]),VLOOKUP(Tabela2[[#This Row],[Código]],Tabela4[[Código NBS/LC116]:[Meus serviços]],3,0))</f>
        <v>Não</v>
      </c>
      <c r="C9013" t="str">
        <f>IF(E9013=0,TEXT(dados!A8928,"00000000"),IF(E9013=2,TEXT(dados!A8928,"0000"),TEXT(dados!A8928,"#")))</f>
        <v>85340011</v>
      </c>
      <c r="D9013" t="str">
        <f>IF(dados!B8928=0,"",dados!B8928)</f>
        <v/>
      </c>
      <c r="E9013">
        <f>dados!C8928</f>
        <v>0</v>
      </c>
      <c r="F9013" t="str">
        <f>dados!D8928</f>
        <v>Circuito impresso simples face rig.c/isolante res.fenol./papel celulos</v>
      </c>
      <c r="G9013"/>
      <c r="H9013"/>
      <c r="I9013"/>
      <c r="J9013"/>
      <c r="K9013" s="13"/>
      <c r="L9013" s="13">
        <f>dados!I8928/100</f>
        <v>0.19550000000000001</v>
      </c>
      <c r="M9013" s="13">
        <f>dados!J8928/100</f>
        <v>0.30309999999999998</v>
      </c>
      <c r="N9013" s="13">
        <f>dados!K8928/100</f>
        <v>0.12</v>
      </c>
      <c r="O9013" s="13">
        <f>dados!L8928/100</f>
        <v>0</v>
      </c>
      <c r="P9013" s="12" t="str">
        <f>LEFT(Tabela2[[#This Row],[Código]],2)</f>
        <v>85</v>
      </c>
    </row>
    <row r="9014" spans="2:16" ht="15" customHeight="1" x14ac:dyDescent="0.25">
      <c r="B9014" s="31" t="str">
        <f>IF(Tabela2[[#This Row],[Tipo]] = 0,LOOKUP(Tabela2[[#This Row],[RESUMO]],Tabela3[Grupo],Tabela3[Meus produtos]),VLOOKUP(Tabela2[[#This Row],[Código]],Tabela4[[Código NBS/LC116]:[Meus serviços]],3,0))</f>
        <v>Não</v>
      </c>
      <c r="C9014" t="str">
        <f>IF(E9014=0,TEXT(dados!A8929,"00000000"),IF(E9014=2,TEXT(dados!A8929,"0000"),TEXT(dados!A8929,"#")))</f>
        <v>85340012</v>
      </c>
      <c r="D9014" t="str">
        <f>IF(dados!B8929=0,"",dados!B8929)</f>
        <v/>
      </c>
      <c r="E9014">
        <f>dados!C8929</f>
        <v>0</v>
      </c>
      <c r="F9014" t="str">
        <f>dados!D8929</f>
        <v>Circuito impresso simples face rig.c/isolante res.epoxi./papel celulos</v>
      </c>
      <c r="G9014"/>
      <c r="H9014"/>
      <c r="I9014"/>
      <c r="J9014"/>
      <c r="K9014" s="13"/>
      <c r="L9014" s="13">
        <f>dados!I8929/100</f>
        <v>0.19550000000000001</v>
      </c>
      <c r="M9014" s="13">
        <f>dados!J8929/100</f>
        <v>0.30309999999999998</v>
      </c>
      <c r="N9014" s="13">
        <f>dados!K8929/100</f>
        <v>0.12</v>
      </c>
      <c r="O9014" s="13">
        <f>dados!L8929/100</f>
        <v>0</v>
      </c>
      <c r="P9014" s="12" t="str">
        <f>LEFT(Tabela2[[#This Row],[Código]],2)</f>
        <v>85</v>
      </c>
    </row>
    <row r="9015" spans="2:16" ht="15" customHeight="1" x14ac:dyDescent="0.25">
      <c r="B9015" s="31" t="str">
        <f>IF(Tabela2[[#This Row],[Tipo]] = 0,LOOKUP(Tabela2[[#This Row],[RESUMO]],Tabela3[Grupo],Tabela3[Meus produtos]),VLOOKUP(Tabela2[[#This Row],[Código]],Tabela4[[Código NBS/LC116]:[Meus serviços]],3,0))</f>
        <v>Não</v>
      </c>
      <c r="C9015" t="str">
        <f>IF(E9015=0,TEXT(dados!A8930,"00000000"),IF(E9015=2,TEXT(dados!A8930,"0000"),TEXT(dados!A8930,"#")))</f>
        <v>85340013</v>
      </c>
      <c r="D9015" t="str">
        <f>IF(dados!B8930=0,"",dados!B8930)</f>
        <v/>
      </c>
      <c r="E9015">
        <f>dados!C8930</f>
        <v>0</v>
      </c>
      <c r="F9015" t="str">
        <f>dados!D8930</f>
        <v>Circuito impresso simples face rig.c/isolante res.expox./tec.fib.vidro</v>
      </c>
      <c r="G9015"/>
      <c r="H9015"/>
      <c r="I9015"/>
      <c r="J9015"/>
      <c r="K9015" s="13"/>
      <c r="L9015" s="13">
        <f>dados!I8930/100</f>
        <v>0.19550000000000001</v>
      </c>
      <c r="M9015" s="13">
        <f>dados!J8930/100</f>
        <v>0.30309999999999998</v>
      </c>
      <c r="N9015" s="13">
        <f>dados!K8930/100</f>
        <v>0.12</v>
      </c>
      <c r="O9015" s="13">
        <f>dados!L8930/100</f>
        <v>0</v>
      </c>
      <c r="P9015" s="12" t="str">
        <f>LEFT(Tabela2[[#This Row],[Código]],2)</f>
        <v>85</v>
      </c>
    </row>
    <row r="9016" spans="2:16" ht="15" customHeight="1" x14ac:dyDescent="0.25">
      <c r="B9016" s="31" t="str">
        <f>IF(Tabela2[[#This Row],[Tipo]] = 0,LOOKUP(Tabela2[[#This Row],[RESUMO]],Tabela3[Grupo],Tabela3[Meus produtos]),VLOOKUP(Tabela2[[#This Row],[Código]],Tabela4[[Código NBS/LC116]:[Meus serviços]],3,0))</f>
        <v>Não</v>
      </c>
      <c r="C9016" t="str">
        <f>IF(E9016=0,TEXT(dados!A8931,"00000000"),IF(E9016=2,TEXT(dados!A8931,"0000"),TEXT(dados!A8931,"#")))</f>
        <v>85340019</v>
      </c>
      <c r="D9016" t="str">
        <f>IF(dados!B8931=0,"",dados!B8931)</f>
        <v/>
      </c>
      <c r="E9016">
        <f>dados!C8931</f>
        <v>0</v>
      </c>
      <c r="F9016" t="str">
        <f>dados!D8931</f>
        <v>Outros circuitos impressos simples face rigidos</v>
      </c>
      <c r="G9016"/>
      <c r="H9016"/>
      <c r="I9016"/>
      <c r="J9016"/>
      <c r="K9016" s="13"/>
      <c r="L9016" s="13">
        <f>dados!I8931/100</f>
        <v>0.19550000000000001</v>
      </c>
      <c r="M9016" s="13">
        <f>dados!J8931/100</f>
        <v>0.30309999999999998</v>
      </c>
      <c r="N9016" s="13">
        <f>dados!K8931/100</f>
        <v>0.12</v>
      </c>
      <c r="O9016" s="13">
        <f>dados!L8931/100</f>
        <v>0</v>
      </c>
      <c r="P9016" s="12" t="str">
        <f>LEFT(Tabela2[[#This Row],[Código]],2)</f>
        <v>85</v>
      </c>
    </row>
    <row r="9017" spans="2:16" ht="15" customHeight="1" x14ac:dyDescent="0.25">
      <c r="B9017" s="31" t="str">
        <f>IF(Tabela2[[#This Row],[Tipo]] = 0,LOOKUP(Tabela2[[#This Row],[RESUMO]],Tabela3[Grupo],Tabela3[Meus produtos]),VLOOKUP(Tabela2[[#This Row],[Código]],Tabela4[[Código NBS/LC116]:[Meus serviços]],3,0))</f>
        <v>Não</v>
      </c>
      <c r="C9017" t="str">
        <f>IF(E9017=0,TEXT(dados!A8932,"00000000"),IF(E9017=2,TEXT(dados!A8932,"0000"),TEXT(dados!A8932,"#")))</f>
        <v>85340020</v>
      </c>
      <c r="D9017" t="str">
        <f>IF(dados!B8932=0,"",dados!B8932)</f>
        <v/>
      </c>
      <c r="E9017">
        <f>dados!C8932</f>
        <v>0</v>
      </c>
      <c r="F9017" t="str">
        <f>dados!D8932</f>
        <v>Circuito impresso simples face flexiveis</v>
      </c>
      <c r="G9017"/>
      <c r="H9017"/>
      <c r="I9017"/>
      <c r="J9017"/>
      <c r="K9017" s="13"/>
      <c r="L9017" s="13">
        <f>dados!I8932/100</f>
        <v>0.19550000000000001</v>
      </c>
      <c r="M9017" s="13">
        <f>dados!J8932/100</f>
        <v>0.29809999999999998</v>
      </c>
      <c r="N9017" s="13">
        <f>dados!K8932/100</f>
        <v>0.12</v>
      </c>
      <c r="O9017" s="13">
        <f>dados!L8932/100</f>
        <v>0</v>
      </c>
      <c r="P9017" s="12" t="str">
        <f>LEFT(Tabela2[[#This Row],[Código]],2)</f>
        <v>85</v>
      </c>
    </row>
    <row r="9018" spans="2:16" ht="15" customHeight="1" x14ac:dyDescent="0.25">
      <c r="B9018" s="31" t="str">
        <f>IF(Tabela2[[#This Row],[Tipo]] = 0,LOOKUP(Tabela2[[#This Row],[RESUMO]],Tabela3[Grupo],Tabela3[Meus produtos]),VLOOKUP(Tabela2[[#This Row],[Código]],Tabela4[[Código NBS/LC116]:[Meus serviços]],3,0))</f>
        <v>Não</v>
      </c>
      <c r="C9018" t="str">
        <f>IF(E9018=0,TEXT(dados!A8933,"00000000"),IF(E9018=2,TEXT(dados!A8933,"0000"),TEXT(dados!A8933,"#")))</f>
        <v>85340031</v>
      </c>
      <c r="D9018" t="str">
        <f>IF(dados!B8933=0,"",dados!B8933)</f>
        <v/>
      </c>
      <c r="E9018">
        <f>dados!C8933</f>
        <v>0</v>
      </c>
      <c r="F9018" t="str">
        <f>dados!D8933</f>
        <v>Circuito impresso dupla face rig.c/isolante res.fenol./papel celulos</v>
      </c>
      <c r="G9018"/>
      <c r="H9018"/>
      <c r="I9018"/>
      <c r="J9018"/>
      <c r="K9018" s="13"/>
      <c r="L9018" s="13">
        <f>dados!I8933/100</f>
        <v>0.19550000000000001</v>
      </c>
      <c r="M9018" s="13">
        <f>dados!J8933/100</f>
        <v>0.30309999999999998</v>
      </c>
      <c r="N9018" s="13">
        <f>dados!K8933/100</f>
        <v>0.12</v>
      </c>
      <c r="O9018" s="13">
        <f>dados!L8933/100</f>
        <v>0</v>
      </c>
      <c r="P9018" s="12" t="str">
        <f>LEFT(Tabela2[[#This Row],[Código]],2)</f>
        <v>85</v>
      </c>
    </row>
    <row r="9019" spans="2:16" ht="15" customHeight="1" x14ac:dyDescent="0.25">
      <c r="B9019" s="31" t="str">
        <f>IF(Tabela2[[#This Row],[Tipo]] = 0,LOOKUP(Tabela2[[#This Row],[RESUMO]],Tabela3[Grupo],Tabela3[Meus produtos]),VLOOKUP(Tabela2[[#This Row],[Código]],Tabela4[[Código NBS/LC116]:[Meus serviços]],3,0))</f>
        <v>Não</v>
      </c>
      <c r="C9019" t="str">
        <f>IF(E9019=0,TEXT(dados!A8934,"00000000"),IF(E9019=2,TEXT(dados!A8934,"0000"),TEXT(dados!A8934,"#")))</f>
        <v>85340032</v>
      </c>
      <c r="D9019" t="str">
        <f>IF(dados!B8934=0,"",dados!B8934)</f>
        <v/>
      </c>
      <c r="E9019">
        <f>dados!C8934</f>
        <v>0</v>
      </c>
      <c r="F9019" t="str">
        <f>dados!D8934</f>
        <v>Circuito impresso dupla face rig.c/isolante res.epoxi./papel celulos</v>
      </c>
      <c r="G9019"/>
      <c r="H9019"/>
      <c r="I9019"/>
      <c r="J9019"/>
      <c r="K9019" s="13"/>
      <c r="L9019" s="13">
        <f>dados!I8934/100</f>
        <v>0.19550000000000001</v>
      </c>
      <c r="M9019" s="13">
        <f>dados!J8934/100</f>
        <v>0.30309999999999998</v>
      </c>
      <c r="N9019" s="13">
        <f>dados!K8934/100</f>
        <v>0.12</v>
      </c>
      <c r="O9019" s="13">
        <f>dados!L8934/100</f>
        <v>0</v>
      </c>
      <c r="P9019" s="12" t="str">
        <f>LEFT(Tabela2[[#This Row],[Código]],2)</f>
        <v>85</v>
      </c>
    </row>
    <row r="9020" spans="2:16" ht="15" customHeight="1" x14ac:dyDescent="0.25">
      <c r="B9020" s="31" t="str">
        <f>IF(Tabela2[[#This Row],[Tipo]] = 0,LOOKUP(Tabela2[[#This Row],[RESUMO]],Tabela3[Grupo],Tabela3[Meus produtos]),VLOOKUP(Tabela2[[#This Row],[Código]],Tabela4[[Código NBS/LC116]:[Meus serviços]],3,0))</f>
        <v>Não</v>
      </c>
      <c r="C9020" t="str">
        <f>IF(E9020=0,TEXT(dados!A8935,"00000000"),IF(E9020=2,TEXT(dados!A8935,"0000"),TEXT(dados!A8935,"#")))</f>
        <v>85340033</v>
      </c>
      <c r="D9020" t="str">
        <f>IF(dados!B8935=0,"",dados!B8935)</f>
        <v/>
      </c>
      <c r="E9020">
        <f>dados!C8935</f>
        <v>0</v>
      </c>
      <c r="F9020" t="str">
        <f>dados!D8935</f>
        <v>Circuito impresso dupla face rig.c/isolante res.epoxi./tec.fib.vidro</v>
      </c>
      <c r="G9020"/>
      <c r="H9020"/>
      <c r="I9020"/>
      <c r="J9020"/>
      <c r="K9020" s="13"/>
      <c r="L9020" s="13">
        <f>dados!I8935/100</f>
        <v>0.19550000000000001</v>
      </c>
      <c r="M9020" s="13">
        <f>dados!J8935/100</f>
        <v>0.30309999999999998</v>
      </c>
      <c r="N9020" s="13">
        <f>dados!K8935/100</f>
        <v>0.12</v>
      </c>
      <c r="O9020" s="13">
        <f>dados!L8935/100</f>
        <v>0</v>
      </c>
      <c r="P9020" s="12" t="str">
        <f>LEFT(Tabela2[[#This Row],[Código]],2)</f>
        <v>85</v>
      </c>
    </row>
    <row r="9021" spans="2:16" ht="15" customHeight="1" x14ac:dyDescent="0.25">
      <c r="B9021" s="31" t="str">
        <f>IF(Tabela2[[#This Row],[Tipo]] = 0,LOOKUP(Tabela2[[#This Row],[RESUMO]],Tabela3[Grupo],Tabela3[Meus produtos]),VLOOKUP(Tabela2[[#This Row],[Código]],Tabela4[[Código NBS/LC116]:[Meus serviços]],3,0))</f>
        <v>Não</v>
      </c>
      <c r="C9021" t="str">
        <f>IF(E9021=0,TEXT(dados!A8936,"00000000"),IF(E9021=2,TEXT(dados!A8936,"0000"),TEXT(dados!A8936,"#")))</f>
        <v>85340039</v>
      </c>
      <c r="D9021" t="str">
        <f>IF(dados!B8936=0,"",dados!B8936)</f>
        <v/>
      </c>
      <c r="E9021">
        <f>dados!C8936</f>
        <v>0</v>
      </c>
      <c r="F9021" t="str">
        <f>dados!D8936</f>
        <v>Outros circuitos impressos dubla face rigidos</v>
      </c>
      <c r="G9021"/>
      <c r="H9021"/>
      <c r="I9021"/>
      <c r="J9021"/>
      <c r="K9021" s="13"/>
      <c r="L9021" s="13">
        <f>dados!I8936/100</f>
        <v>0.19550000000000001</v>
      </c>
      <c r="M9021" s="13">
        <f>dados!J8936/100</f>
        <v>0.30309999999999998</v>
      </c>
      <c r="N9021" s="13">
        <f>dados!K8936/100</f>
        <v>0.12</v>
      </c>
      <c r="O9021" s="13">
        <f>dados!L8936/100</f>
        <v>0</v>
      </c>
      <c r="P9021" s="12" t="str">
        <f>LEFT(Tabela2[[#This Row],[Código]],2)</f>
        <v>85</v>
      </c>
    </row>
    <row r="9022" spans="2:16" ht="15" customHeight="1" x14ac:dyDescent="0.25">
      <c r="B9022" s="31" t="str">
        <f>IF(Tabela2[[#This Row],[Tipo]] = 0,LOOKUP(Tabela2[[#This Row],[RESUMO]],Tabela3[Grupo],Tabela3[Meus produtos]),VLOOKUP(Tabela2[[#This Row],[Código]],Tabela4[[Código NBS/LC116]:[Meus serviços]],3,0))</f>
        <v>Não</v>
      </c>
      <c r="C9022" t="str">
        <f>IF(E9022=0,TEXT(dados!A8937,"00000000"),IF(E9022=2,TEXT(dados!A8937,"0000"),TEXT(dados!A8937,"#")))</f>
        <v>85340040</v>
      </c>
      <c r="D9022" t="str">
        <f>IF(dados!B8937=0,"",dados!B8937)</f>
        <v/>
      </c>
      <c r="E9022">
        <f>dados!C8937</f>
        <v>0</v>
      </c>
      <c r="F9022" t="str">
        <f>dados!D8937</f>
        <v>Circuito impresso dupla face flexiveis</v>
      </c>
      <c r="G9022"/>
      <c r="H9022"/>
      <c r="I9022"/>
      <c r="J9022"/>
      <c r="K9022" s="13"/>
      <c r="L9022" s="13">
        <f>dados!I8937/100</f>
        <v>0.19550000000000001</v>
      </c>
      <c r="M9022" s="13">
        <f>dados!J8937/100</f>
        <v>0.29809999999999998</v>
      </c>
      <c r="N9022" s="13">
        <f>dados!K8937/100</f>
        <v>0.12</v>
      </c>
      <c r="O9022" s="13">
        <f>dados!L8937/100</f>
        <v>0</v>
      </c>
      <c r="P9022" s="12" t="str">
        <f>LEFT(Tabela2[[#This Row],[Código]],2)</f>
        <v>85</v>
      </c>
    </row>
    <row r="9023" spans="2:16" ht="15" customHeight="1" x14ac:dyDescent="0.25">
      <c r="B9023" s="31" t="str">
        <f>IF(Tabela2[[#This Row],[Tipo]] = 0,LOOKUP(Tabela2[[#This Row],[RESUMO]],Tabela3[Grupo],Tabela3[Meus produtos]),VLOOKUP(Tabela2[[#This Row],[Código]],Tabela4[[Código NBS/LC116]:[Meus serviços]],3,0))</f>
        <v>Não</v>
      </c>
      <c r="C9023" t="str">
        <f>IF(E9023=0,TEXT(dados!A8938,"00000000"),IF(E9023=2,TEXT(dados!A8938,"0000"),TEXT(dados!A8938,"#")))</f>
        <v>85340051</v>
      </c>
      <c r="D9023" t="str">
        <f>IF(dados!B8938=0,"",dados!B8938)</f>
        <v/>
      </c>
      <c r="E9023">
        <f>dados!C8938</f>
        <v>0</v>
      </c>
      <c r="F9023" t="str">
        <f>dados!D8938</f>
        <v>Circuito impresso multicamada c/ isolante res.epoxida/tec fibra vidro</v>
      </c>
      <c r="G9023"/>
      <c r="H9023"/>
      <c r="I9023"/>
      <c r="J9023"/>
      <c r="K9023" s="13"/>
      <c r="L9023" s="13">
        <f>dados!I8938/100</f>
        <v>0.19550000000000001</v>
      </c>
      <c r="M9023" s="13">
        <f>dados!J8938/100</f>
        <v>0.30309999999999998</v>
      </c>
      <c r="N9023" s="13">
        <f>dados!K8938/100</f>
        <v>0.12</v>
      </c>
      <c r="O9023" s="13">
        <f>dados!L8938/100</f>
        <v>0</v>
      </c>
      <c r="P9023" s="12" t="str">
        <f>LEFT(Tabela2[[#This Row],[Código]],2)</f>
        <v>85</v>
      </c>
    </row>
    <row r="9024" spans="2:16" ht="15" customHeight="1" x14ac:dyDescent="0.25">
      <c r="B9024" s="31" t="str">
        <f>IF(Tabela2[[#This Row],[Tipo]] = 0,LOOKUP(Tabela2[[#This Row],[RESUMO]],Tabela3[Grupo],Tabela3[Meus produtos]),VLOOKUP(Tabela2[[#This Row],[Código]],Tabela4[[Código NBS/LC116]:[Meus serviços]],3,0))</f>
        <v>Não</v>
      </c>
      <c r="C9024" t="str">
        <f>IF(E9024=0,TEXT(dados!A8939,"00000000"),IF(E9024=2,TEXT(dados!A8939,"0000"),TEXT(dados!A8939,"#")))</f>
        <v>85340059</v>
      </c>
      <c r="D9024" t="str">
        <f>IF(dados!B8939=0,"",dados!B8939)</f>
        <v/>
      </c>
      <c r="E9024">
        <f>dados!C8939</f>
        <v>0</v>
      </c>
      <c r="F9024" t="str">
        <f>dados!D8939</f>
        <v>Outros circuitos impressos multicamada</v>
      </c>
      <c r="G9024"/>
      <c r="H9024"/>
      <c r="I9024"/>
      <c r="J9024"/>
      <c r="K9024" s="13"/>
      <c r="L9024" s="13">
        <f>dados!I8939/100</f>
        <v>0.19550000000000001</v>
      </c>
      <c r="M9024" s="13">
        <f>dados!J8939/100</f>
        <v>0.30309999999999998</v>
      </c>
      <c r="N9024" s="13">
        <f>dados!K8939/100</f>
        <v>0.12</v>
      </c>
      <c r="O9024" s="13">
        <f>dados!L8939/100</f>
        <v>0</v>
      </c>
      <c r="P9024" s="12" t="str">
        <f>LEFT(Tabela2[[#This Row],[Código]],2)</f>
        <v>85</v>
      </c>
    </row>
    <row r="9025" spans="2:16" ht="15" customHeight="1" x14ac:dyDescent="0.25">
      <c r="B9025" s="31" t="str">
        <f>IF(Tabela2[[#This Row],[Tipo]] = 0,LOOKUP(Tabela2[[#This Row],[RESUMO]],Tabela3[Grupo],Tabela3[Meus produtos]),VLOOKUP(Tabela2[[#This Row],[Código]],Tabela4[[Código NBS/LC116]:[Meus serviços]],3,0))</f>
        <v>Não</v>
      </c>
      <c r="C9025" t="str">
        <f>IF(E9025=0,TEXT(dados!A8940,"00000000"),IF(E9025=2,TEXT(dados!A8940,"0000"),TEXT(dados!A8940,"#")))</f>
        <v>85351000</v>
      </c>
      <c r="D9025" t="str">
        <f>IF(dados!B8940=0,"",dados!B8940)</f>
        <v/>
      </c>
      <c r="E9025">
        <f>dados!C8940</f>
        <v>0</v>
      </c>
      <c r="F9025" t="str">
        <f>dados!D8940</f>
        <v>Fusiveis/corta-circuito de fusiveis, p/tensao&gt;1000 volts</v>
      </c>
      <c r="G9025"/>
      <c r="H9025"/>
      <c r="I9025"/>
      <c r="J9025"/>
      <c r="K9025" s="13"/>
      <c r="L9025" s="13">
        <f>dados!I8940/100</f>
        <v>0.13449999999999998</v>
      </c>
      <c r="M9025" s="13">
        <f>dados!J8940/100</f>
        <v>0.22</v>
      </c>
      <c r="N9025" s="13">
        <f>dados!K8940/100</f>
        <v>0.18</v>
      </c>
      <c r="O9025" s="13">
        <f>dados!L8940/100</f>
        <v>0</v>
      </c>
      <c r="P9025" s="12" t="str">
        <f>LEFT(Tabela2[[#This Row],[Código]],2)</f>
        <v>85</v>
      </c>
    </row>
    <row r="9026" spans="2:16" ht="15" customHeight="1" x14ac:dyDescent="0.25">
      <c r="B9026" s="31" t="str">
        <f>IF(Tabela2[[#This Row],[Tipo]] = 0,LOOKUP(Tabela2[[#This Row],[RESUMO]],Tabela3[Grupo],Tabela3[Meus produtos]),VLOOKUP(Tabela2[[#This Row],[Código]],Tabela4[[Código NBS/LC116]:[Meus serviços]],3,0))</f>
        <v>Não</v>
      </c>
      <c r="C9026" t="str">
        <f>IF(E9026=0,TEXT(dados!A8941,"00000000"),IF(E9026=2,TEXT(dados!A8941,"0000"),TEXT(dados!A8941,"#")))</f>
        <v>85352100</v>
      </c>
      <c r="D9026" t="str">
        <f>IF(dados!B8941=0,"",dados!B8941)</f>
        <v/>
      </c>
      <c r="E9026">
        <f>dados!C8941</f>
        <v>0</v>
      </c>
      <c r="F9026" t="str">
        <f>dados!D8941</f>
        <v>Disjuntores,p/tensao sup.1 kv e inferior a 72,5 kv</v>
      </c>
      <c r="G9026"/>
      <c r="H9026"/>
      <c r="I9026"/>
      <c r="J9026"/>
      <c r="K9026" s="13"/>
      <c r="L9026" s="13">
        <f>dados!I8941/100</f>
        <v>0.15090000000000001</v>
      </c>
      <c r="M9026" s="13">
        <f>dados!J8941/100</f>
        <v>0.2364</v>
      </c>
      <c r="N9026" s="13">
        <f>dados!K8941/100</f>
        <v>0.18</v>
      </c>
      <c r="O9026" s="13">
        <f>dados!L8941/100</f>
        <v>0</v>
      </c>
      <c r="P9026" s="12" t="str">
        <f>LEFT(Tabela2[[#This Row],[Código]],2)</f>
        <v>85</v>
      </c>
    </row>
    <row r="9027" spans="2:16" ht="15" customHeight="1" x14ac:dyDescent="0.25">
      <c r="B9027" s="31" t="str">
        <f>IF(Tabela2[[#This Row],[Tipo]] = 0,LOOKUP(Tabela2[[#This Row],[RESUMO]],Tabela3[Grupo],Tabela3[Meus produtos]),VLOOKUP(Tabela2[[#This Row],[Código]],Tabela4[[Código NBS/LC116]:[Meus serviços]],3,0))</f>
        <v>Não</v>
      </c>
      <c r="C9027" t="str">
        <f>IF(E9027=0,TEXT(dados!A8942,"00000000"),IF(E9027=2,TEXT(dados!A8942,"0000"),TEXT(dados!A8942,"#")))</f>
        <v>85352900</v>
      </c>
      <c r="D9027" t="str">
        <f>IF(dados!B8942=0,"",dados!B8942)</f>
        <v/>
      </c>
      <c r="E9027">
        <f>dados!C8942</f>
        <v>0</v>
      </c>
      <c r="F9027" t="str">
        <f>dados!D8942</f>
        <v>Outs.disjuntores p/tensao igual ou superior a 72,5 kv</v>
      </c>
      <c r="G9027"/>
      <c r="H9027"/>
      <c r="I9027"/>
      <c r="J9027"/>
      <c r="K9027" s="13"/>
      <c r="L9027" s="13">
        <f>dados!I8942/100</f>
        <v>0.13449999999999998</v>
      </c>
      <c r="M9027" s="13">
        <f>dados!J8942/100</f>
        <v>0.22</v>
      </c>
      <c r="N9027" s="13">
        <f>dados!K8942/100</f>
        <v>0.18</v>
      </c>
      <c r="O9027" s="13">
        <f>dados!L8942/100</f>
        <v>0</v>
      </c>
      <c r="P9027" s="12" t="str">
        <f>LEFT(Tabela2[[#This Row],[Código]],2)</f>
        <v>85</v>
      </c>
    </row>
    <row r="9028" spans="2:16" ht="15" customHeight="1" x14ac:dyDescent="0.25">
      <c r="B9028" s="31" t="str">
        <f>IF(Tabela2[[#This Row],[Tipo]] = 0,LOOKUP(Tabela2[[#This Row],[RESUMO]],Tabela3[Grupo],Tabela3[Meus produtos]),VLOOKUP(Tabela2[[#This Row],[Código]],Tabela4[[Código NBS/LC116]:[Meus serviços]],3,0))</f>
        <v>Não</v>
      </c>
      <c r="C9028" t="str">
        <f>IF(E9028=0,TEXT(dados!A8943,"00000000"),IF(E9028=2,TEXT(dados!A8943,"0000"),TEXT(dados!A8943,"#")))</f>
        <v>85353013</v>
      </c>
      <c r="D9028" t="str">
        <f>IF(dados!B8943=0,"",dados!B8943)</f>
        <v/>
      </c>
      <c r="E9028">
        <f>dados!C8943</f>
        <v>0</v>
      </c>
      <c r="F9028" t="str">
        <f>dados!D8943</f>
        <v>Interruptores a vacuo, sem dispositivo de acionamento (ampolas a vacuo)</v>
      </c>
      <c r="G9028"/>
      <c r="H9028"/>
      <c r="I9028"/>
      <c r="J9028"/>
      <c r="K9028" s="13"/>
      <c r="L9028" s="13">
        <f>dados!I8943/100</f>
        <v>0.14330000000000001</v>
      </c>
      <c r="M9028" s="13">
        <f>dados!J8943/100</f>
        <v>0.16329999999999997</v>
      </c>
      <c r="N9028" s="13">
        <f>dados!K8943/100</f>
        <v>0.18</v>
      </c>
      <c r="O9028" s="13">
        <f>dados!L8943/100</f>
        <v>0</v>
      </c>
      <c r="P9028" s="12" t="str">
        <f>LEFT(Tabela2[[#This Row],[Código]],2)</f>
        <v>85</v>
      </c>
    </row>
    <row r="9029" spans="2:16" ht="15" customHeight="1" x14ac:dyDescent="0.25">
      <c r="B9029" s="31" t="str">
        <f>IF(Tabela2[[#This Row],[Tipo]] = 0,LOOKUP(Tabela2[[#This Row],[RESUMO]],Tabela3[Grupo],Tabela3[Meus produtos]),VLOOKUP(Tabela2[[#This Row],[Código]],Tabela4[[Código NBS/LC116]:[Meus serviços]],3,0))</f>
        <v>Não</v>
      </c>
      <c r="C9029" t="str">
        <f>IF(E9029=0,TEXT(dados!A8944,"00000000"),IF(E9029=2,TEXT(dados!A8944,"0000"),TEXT(dados!A8944,"#")))</f>
        <v>85353017</v>
      </c>
      <c r="D9029" t="str">
        <f>IF(dados!B8944=0,"",dados!B8944)</f>
        <v/>
      </c>
      <c r="E9029">
        <f>dados!C8944</f>
        <v>0</v>
      </c>
      <c r="F9029" t="str">
        <f>dados!D8944</f>
        <v>Outs.seccionadores/interruptores,t&gt;1kv,corrente&lt;=1600a com dispositivo de acionamento nao automatico</v>
      </c>
      <c r="G9029"/>
      <c r="H9029"/>
      <c r="I9029"/>
      <c r="J9029"/>
      <c r="K9029" s="13"/>
      <c r="L9029" s="13">
        <f>dados!I8944/100</f>
        <v>0.14330000000000001</v>
      </c>
      <c r="M9029" s="13">
        <f>dados!J8944/100</f>
        <v>0.19839999999999999</v>
      </c>
      <c r="N9029" s="13">
        <f>dados!K8944/100</f>
        <v>0.18</v>
      </c>
      <c r="O9029" s="13">
        <f>dados!L8944/100</f>
        <v>0</v>
      </c>
      <c r="P9029" s="12" t="str">
        <f>LEFT(Tabela2[[#This Row],[Código]],2)</f>
        <v>85</v>
      </c>
    </row>
    <row r="9030" spans="2:16" ht="15" customHeight="1" x14ac:dyDescent="0.25">
      <c r="B9030" s="31" t="str">
        <f>IF(Tabela2[[#This Row],[Tipo]] = 0,LOOKUP(Tabela2[[#This Row],[RESUMO]],Tabela3[Grupo],Tabela3[Meus produtos]),VLOOKUP(Tabela2[[#This Row],[Código]],Tabela4[[Código NBS/LC116]:[Meus serviços]],3,0))</f>
        <v>Não</v>
      </c>
      <c r="C9030" t="str">
        <f>IF(E9030=0,TEXT(dados!A8945,"00000000"),IF(E9030=2,TEXT(dados!A8945,"0000"),TEXT(dados!A8945,"#")))</f>
        <v>85353018</v>
      </c>
      <c r="D9030" t="str">
        <f>IF(dados!B8945=0,"",dados!B8945)</f>
        <v/>
      </c>
      <c r="E9030">
        <f>dados!C8945</f>
        <v>0</v>
      </c>
      <c r="F9030" t="str">
        <f>dados!D8945</f>
        <v>Outs.seccionadores/interruptores,t&gt;1kv,corrente&lt;=1600a, com dispositivo de acionamento automatico, exceto os de contatos imersos em meio liquido</v>
      </c>
      <c r="G9030"/>
      <c r="H9030"/>
      <c r="I9030"/>
      <c r="J9030"/>
      <c r="K9030" s="13"/>
      <c r="L9030" s="13">
        <f>dados!I8945/100</f>
        <v>0.14330000000000001</v>
      </c>
      <c r="M9030" s="13">
        <f>dados!J8945/100</f>
        <v>0.19839999999999999</v>
      </c>
      <c r="N9030" s="13">
        <f>dados!K8945/100</f>
        <v>0.18</v>
      </c>
      <c r="O9030" s="13">
        <f>dados!L8945/100</f>
        <v>0</v>
      </c>
      <c r="P9030" s="12" t="str">
        <f>LEFT(Tabela2[[#This Row],[Código]],2)</f>
        <v>85</v>
      </c>
    </row>
    <row r="9031" spans="2:16" ht="15" customHeight="1" x14ac:dyDescent="0.25">
      <c r="B9031" s="31" t="str">
        <f>IF(Tabela2[[#This Row],[Tipo]] = 0,LOOKUP(Tabela2[[#This Row],[RESUMO]],Tabela3[Grupo],Tabela3[Meus produtos]),VLOOKUP(Tabela2[[#This Row],[Código]],Tabela4[[Código NBS/LC116]:[Meus serviços]],3,0))</f>
        <v>Não</v>
      </c>
      <c r="C9031" t="str">
        <f>IF(E9031=0,TEXT(dados!A8946,"00000000"),IF(E9031=2,TEXT(dados!A8946,"0000"),TEXT(dados!A8946,"#")))</f>
        <v>85353019</v>
      </c>
      <c r="D9031" t="str">
        <f>IF(dados!B8946=0,"",dados!B8946)</f>
        <v/>
      </c>
      <c r="E9031">
        <f>dados!C8946</f>
        <v>0</v>
      </c>
      <c r="F9031" t="str">
        <f>dados!D8946</f>
        <v>Outs.seccionadores/interruptores,t&gt;1kv,corrente&lt;=1600a</v>
      </c>
      <c r="G9031"/>
      <c r="H9031"/>
      <c r="I9031"/>
      <c r="J9031"/>
      <c r="K9031" s="13"/>
      <c r="L9031" s="13">
        <f>dados!I8946/100</f>
        <v>0.14330000000000001</v>
      </c>
      <c r="M9031" s="13">
        <f>dados!J8946/100</f>
        <v>0.20170000000000002</v>
      </c>
      <c r="N9031" s="13">
        <f>dados!K8946/100</f>
        <v>0.18</v>
      </c>
      <c r="O9031" s="13">
        <f>dados!L8946/100</f>
        <v>0</v>
      </c>
      <c r="P9031" s="12" t="str">
        <f>LEFT(Tabela2[[#This Row],[Código]],2)</f>
        <v>85</v>
      </c>
    </row>
    <row r="9032" spans="2:16" ht="15" customHeight="1" x14ac:dyDescent="0.25">
      <c r="B9032" s="31" t="str">
        <f>IF(Tabela2[[#This Row],[Tipo]] = 0,LOOKUP(Tabela2[[#This Row],[RESUMO]],Tabela3[Grupo],Tabela3[Meus produtos]),VLOOKUP(Tabela2[[#This Row],[Código]],Tabela4[[Código NBS/LC116]:[Meus serviços]],3,0))</f>
        <v>Não</v>
      </c>
      <c r="C9032" t="str">
        <f>IF(E9032=0,TEXT(dados!A8947,"00000000"),IF(E9032=2,TEXT(dados!A8947,"0000"),TEXT(dados!A8947,"#")))</f>
        <v>85353023</v>
      </c>
      <c r="D9032" t="str">
        <f>IF(dados!B8947=0,"",dados!B8947)</f>
        <v/>
      </c>
      <c r="E9032">
        <f>dados!C8947</f>
        <v>0</v>
      </c>
      <c r="F9032" t="str">
        <f>dados!D8947</f>
        <v>Interrup.vacuo s/disp.acionamento automatico &gt;1600a</v>
      </c>
      <c r="G9032"/>
      <c r="H9032"/>
      <c r="I9032"/>
      <c r="J9032"/>
      <c r="K9032" s="13"/>
      <c r="L9032" s="13">
        <f>dados!I8947/100</f>
        <v>0.13449999999999998</v>
      </c>
      <c r="M9032" s="13">
        <f>dados!J8947/100</f>
        <v>0.1545</v>
      </c>
      <c r="N9032" s="13">
        <f>dados!K8947/100</f>
        <v>0.18</v>
      </c>
      <c r="O9032" s="13">
        <f>dados!L8947/100</f>
        <v>0</v>
      </c>
      <c r="P9032" s="12" t="str">
        <f>LEFT(Tabela2[[#This Row],[Código]],2)</f>
        <v>85</v>
      </c>
    </row>
    <row r="9033" spans="2:16" ht="15" customHeight="1" x14ac:dyDescent="0.25">
      <c r="B9033" s="31" t="str">
        <f>IF(Tabela2[[#This Row],[Tipo]] = 0,LOOKUP(Tabela2[[#This Row],[RESUMO]],Tabela3[Grupo],Tabela3[Meus produtos]),VLOOKUP(Tabela2[[#This Row],[Código]],Tabela4[[Código NBS/LC116]:[Meus serviços]],3,0))</f>
        <v>Não</v>
      </c>
      <c r="C9033" t="str">
        <f>IF(E9033=0,TEXT(dados!A8948,"00000000"),IF(E9033=2,TEXT(dados!A8948,"0000"),TEXT(dados!A8948,"#")))</f>
        <v>85353027</v>
      </c>
      <c r="D9033" t="str">
        <f>IF(dados!B8948=0,"",dados!B8948)</f>
        <v/>
      </c>
      <c r="E9033">
        <f>dados!C8948</f>
        <v>0</v>
      </c>
      <c r="F9033" t="str">
        <f>dados!D8948</f>
        <v>Interrup.vacuo s/disp.acionamento automatico &gt;1600a, com dispositivo de acionamento nao automatico</v>
      </c>
      <c r="G9033"/>
      <c r="H9033"/>
      <c r="I9033"/>
      <c r="J9033"/>
      <c r="K9033" s="13"/>
      <c r="L9033" s="13">
        <f>dados!I8948/100</f>
        <v>0.13449999999999998</v>
      </c>
      <c r="M9033" s="13">
        <f>dados!J8948/100</f>
        <v>0.18960000000000002</v>
      </c>
      <c r="N9033" s="13">
        <f>dados!K8948/100</f>
        <v>0.18</v>
      </c>
      <c r="O9033" s="13">
        <f>dados!L8948/100</f>
        <v>0</v>
      </c>
      <c r="P9033" s="12" t="str">
        <f>LEFT(Tabela2[[#This Row],[Código]],2)</f>
        <v>85</v>
      </c>
    </row>
    <row r="9034" spans="2:16" ht="15" customHeight="1" x14ac:dyDescent="0.25">
      <c r="B9034" s="31" t="str">
        <f>IF(Tabela2[[#This Row],[Tipo]] = 0,LOOKUP(Tabela2[[#This Row],[RESUMO]],Tabela3[Grupo],Tabela3[Meus produtos]),VLOOKUP(Tabela2[[#This Row],[Código]],Tabela4[[Código NBS/LC116]:[Meus serviços]],3,0))</f>
        <v>Não</v>
      </c>
      <c r="C9034" t="str">
        <f>IF(E9034=0,TEXT(dados!A8949,"00000000"),IF(E9034=2,TEXT(dados!A8949,"0000"),TEXT(dados!A8949,"#")))</f>
        <v>85353028</v>
      </c>
      <c r="D9034" t="str">
        <f>IF(dados!B8949=0,"",dados!B8949)</f>
        <v/>
      </c>
      <c r="E9034">
        <f>dados!C8949</f>
        <v>0</v>
      </c>
      <c r="F9034" t="str">
        <f>dados!D8949</f>
        <v>Interrup.vacuo s/disp.acionamento automatico &gt;1600a, com dispositivo de acionamento automatico, exceto os de contatos imersos em meio liquido</v>
      </c>
      <c r="G9034"/>
      <c r="H9034"/>
      <c r="I9034"/>
      <c r="J9034"/>
      <c r="K9034" s="13"/>
      <c r="L9034" s="13">
        <f>dados!I8949/100</f>
        <v>0.13449999999999998</v>
      </c>
      <c r="M9034" s="13">
        <f>dados!J8949/100</f>
        <v>0.18960000000000002</v>
      </c>
      <c r="N9034" s="13">
        <f>dados!K8949/100</f>
        <v>0.18</v>
      </c>
      <c r="O9034" s="13">
        <f>dados!L8949/100</f>
        <v>0</v>
      </c>
      <c r="P9034" s="12" t="str">
        <f>LEFT(Tabela2[[#This Row],[Código]],2)</f>
        <v>85</v>
      </c>
    </row>
    <row r="9035" spans="2:16" ht="15" customHeight="1" x14ac:dyDescent="0.25">
      <c r="B9035" s="31" t="str">
        <f>IF(Tabela2[[#This Row],[Tipo]] = 0,LOOKUP(Tabela2[[#This Row],[RESUMO]],Tabela3[Grupo],Tabela3[Meus produtos]),VLOOKUP(Tabela2[[#This Row],[Código]],Tabela4[[Código NBS/LC116]:[Meus serviços]],3,0))</f>
        <v>Não</v>
      </c>
      <c r="C9035" t="str">
        <f>IF(E9035=0,TEXT(dados!A8950,"00000000"),IF(E9035=2,TEXT(dados!A8950,"0000"),TEXT(dados!A8950,"#")))</f>
        <v>85353029</v>
      </c>
      <c r="D9035" t="str">
        <f>IF(dados!B8950=0,"",dados!B8950)</f>
        <v/>
      </c>
      <c r="E9035">
        <f>dados!C8950</f>
        <v>0</v>
      </c>
      <c r="F9035" t="str">
        <f>dados!D8950</f>
        <v>Outs.seccionadores/interruptores,t&gt;1kv,corrente&gt;1600a</v>
      </c>
      <c r="G9035"/>
      <c r="H9035"/>
      <c r="I9035"/>
      <c r="J9035"/>
      <c r="K9035" s="13"/>
      <c r="L9035" s="13">
        <f>dados!I8950/100</f>
        <v>0.13449999999999998</v>
      </c>
      <c r="M9035" s="13">
        <f>dados!J8950/100</f>
        <v>0.18960000000000002</v>
      </c>
      <c r="N9035" s="13">
        <f>dados!K8950/100</f>
        <v>0.18</v>
      </c>
      <c r="O9035" s="13">
        <f>dados!L8950/100</f>
        <v>0</v>
      </c>
      <c r="P9035" s="12" t="str">
        <f>LEFT(Tabela2[[#This Row],[Código]],2)</f>
        <v>85</v>
      </c>
    </row>
    <row r="9036" spans="2:16" ht="15" customHeight="1" x14ac:dyDescent="0.25">
      <c r="B9036" s="31" t="str">
        <f>IF(Tabela2[[#This Row],[Tipo]] = 0,LOOKUP(Tabela2[[#This Row],[RESUMO]],Tabela3[Grupo],Tabela3[Meus produtos]),VLOOKUP(Tabela2[[#This Row],[Código]],Tabela4[[Código NBS/LC116]:[Meus serviços]],3,0))</f>
        <v>Não</v>
      </c>
      <c r="C9036" t="str">
        <f>IF(E9036=0,TEXT(dados!A8951,"00000000"),IF(E9036=2,TEXT(dados!A8951,"0000"),TEXT(dados!A8951,"#")))</f>
        <v>85354010</v>
      </c>
      <c r="D9036" t="str">
        <f>IF(dados!B8951=0,"",dados!B8951)</f>
        <v/>
      </c>
      <c r="E9036">
        <f>dados!C8951</f>
        <v>0</v>
      </c>
      <c r="F9036" t="str">
        <f>dados!D8951</f>
        <v>Para-raios p/prot.linhas transmiss. eletricidade, t&gt;1kv</v>
      </c>
      <c r="G9036"/>
      <c r="H9036"/>
      <c r="I9036"/>
      <c r="J9036"/>
      <c r="K9036" s="13"/>
      <c r="L9036" s="13">
        <f>dados!I8951/100</f>
        <v>0.13449999999999998</v>
      </c>
      <c r="M9036" s="13">
        <f>dados!J8951/100</f>
        <v>0.22</v>
      </c>
      <c r="N9036" s="13">
        <f>dados!K8951/100</f>
        <v>0.18</v>
      </c>
      <c r="O9036" s="13">
        <f>dados!L8951/100</f>
        <v>0</v>
      </c>
      <c r="P9036" s="12" t="str">
        <f>LEFT(Tabela2[[#This Row],[Código]],2)</f>
        <v>85</v>
      </c>
    </row>
    <row r="9037" spans="2:16" ht="15" customHeight="1" x14ac:dyDescent="0.25">
      <c r="B9037" s="31" t="str">
        <f>IF(Tabela2[[#This Row],[Tipo]] = 0,LOOKUP(Tabela2[[#This Row],[RESUMO]],Tabela3[Grupo],Tabela3[Meus produtos]),VLOOKUP(Tabela2[[#This Row],[Código]],Tabela4[[Código NBS/LC116]:[Meus serviços]],3,0))</f>
        <v>Não</v>
      </c>
      <c r="C9037" t="str">
        <f>IF(E9037=0,TEXT(dados!A8952,"00000000"),IF(E9037=2,TEXT(dados!A8952,"0000"),TEXT(dados!A8952,"#")))</f>
        <v>85354090</v>
      </c>
      <c r="D9037" t="str">
        <f>IF(dados!B8952=0,"",dados!B8952)</f>
        <v/>
      </c>
      <c r="E9037">
        <f>dados!C8952</f>
        <v>0</v>
      </c>
      <c r="F9037" t="str">
        <f>dados!D8952</f>
        <v>Limitadores de tensao/eliminadores de onda eletr.t&gt;1kv</v>
      </c>
      <c r="G9037"/>
      <c r="H9037"/>
      <c r="I9037"/>
      <c r="J9037"/>
      <c r="K9037" s="13"/>
      <c r="L9037" s="13">
        <f>dados!I8952/100</f>
        <v>0.13449999999999998</v>
      </c>
      <c r="M9037" s="13">
        <f>dados!J8952/100</f>
        <v>0.22</v>
      </c>
      <c r="N9037" s="13">
        <f>dados!K8952/100</f>
        <v>0.18</v>
      </c>
      <c r="O9037" s="13">
        <f>dados!L8952/100</f>
        <v>0</v>
      </c>
      <c r="P9037" s="12" t="str">
        <f>LEFT(Tabela2[[#This Row],[Código]],2)</f>
        <v>85</v>
      </c>
    </row>
    <row r="9038" spans="2:16" ht="15" customHeight="1" x14ac:dyDescent="0.25">
      <c r="B9038" s="31" t="str">
        <f>IF(Tabela2[[#This Row],[Tipo]] = 0,LOOKUP(Tabela2[[#This Row],[RESUMO]],Tabela3[Grupo],Tabela3[Meus produtos]),VLOOKUP(Tabela2[[#This Row],[Código]],Tabela4[[Código NBS/LC116]:[Meus serviços]],3,0))</f>
        <v>Não</v>
      </c>
      <c r="C9038" t="str">
        <f>IF(E9038=0,TEXT(dados!A8953,"00000000"),IF(E9038=2,TEXT(dados!A8953,"0000"),TEXT(dados!A8953,"#")))</f>
        <v>85359010</v>
      </c>
      <c r="D9038" t="str">
        <f>IF(dados!B8953=0,"",dados!B8953)</f>
        <v/>
      </c>
      <c r="E9038">
        <f>dados!C8953</f>
        <v>0</v>
      </c>
      <c r="F9038" t="str">
        <f>dados!D8953</f>
        <v>Comutadores com ampolas a vacuo, sem interrupcao de circulacao de corrente durante a comutacao, para uma corrente nominal igual ou superior a 100 a</v>
      </c>
      <c r="G9038"/>
      <c r="H9038"/>
      <c r="I9038"/>
      <c r="J9038"/>
      <c r="K9038" s="13"/>
      <c r="L9038" s="13">
        <f>dados!I8953/100</f>
        <v>0.15090000000000001</v>
      </c>
      <c r="M9038" s="13">
        <f>dados!J8953/100</f>
        <v>0.1709</v>
      </c>
      <c r="N9038" s="13">
        <f>dados!K8953/100</f>
        <v>0.18</v>
      </c>
      <c r="O9038" s="13">
        <f>dados!L8953/100</f>
        <v>0</v>
      </c>
      <c r="P9038" s="12" t="str">
        <f>LEFT(Tabela2[[#This Row],[Código]],2)</f>
        <v>85</v>
      </c>
    </row>
    <row r="9039" spans="2:16" ht="15" customHeight="1" x14ac:dyDescent="0.25">
      <c r="B9039" s="31" t="str">
        <f>IF(Tabela2[[#This Row],[Tipo]] = 0,LOOKUP(Tabela2[[#This Row],[RESUMO]],Tabela3[Grupo],Tabela3[Meus produtos]),VLOOKUP(Tabela2[[#This Row],[Código]],Tabela4[[Código NBS/LC116]:[Meus serviços]],3,0))</f>
        <v>Não</v>
      </c>
      <c r="C9039" t="str">
        <f>IF(E9039=0,TEXT(dados!A8954,"00000000"),IF(E9039=2,TEXT(dados!A8954,"0000"),TEXT(dados!A8954,"#")))</f>
        <v>85359090</v>
      </c>
      <c r="D9039" t="str">
        <f>IF(dados!B8954=0,"",dados!B8954)</f>
        <v/>
      </c>
      <c r="E9039">
        <f>dados!C8954</f>
        <v>0</v>
      </c>
      <c r="F9039" t="str">
        <f>dados!D8954</f>
        <v>Outros</v>
      </c>
      <c r="G9039"/>
      <c r="H9039"/>
      <c r="I9039"/>
      <c r="J9039"/>
      <c r="K9039" s="13"/>
      <c r="L9039" s="13">
        <f>dados!I8954/100</f>
        <v>0.15090000000000001</v>
      </c>
      <c r="M9039" s="13">
        <f>dados!J8954/100</f>
        <v>0.2364</v>
      </c>
      <c r="N9039" s="13">
        <f>dados!K8954/100</f>
        <v>0.18</v>
      </c>
      <c r="O9039" s="13">
        <f>dados!L8954/100</f>
        <v>0</v>
      </c>
      <c r="P9039" s="12" t="str">
        <f>LEFT(Tabela2[[#This Row],[Código]],2)</f>
        <v>85</v>
      </c>
    </row>
    <row r="9040" spans="2:16" ht="15" customHeight="1" x14ac:dyDescent="0.25">
      <c r="B9040" s="31" t="str">
        <f>IF(Tabela2[[#This Row],[Tipo]] = 0,LOOKUP(Tabela2[[#This Row],[RESUMO]],Tabela3[Grupo],Tabela3[Meus produtos]),VLOOKUP(Tabela2[[#This Row],[Código]],Tabela4[[Código NBS/LC116]:[Meus serviços]],3,0))</f>
        <v>Não</v>
      </c>
      <c r="C9040" t="str">
        <f>IF(E9040=0,TEXT(dados!A8955,"00000000"),IF(E9040=2,TEXT(dados!A8955,"0000"),TEXT(dados!A8955,"#")))</f>
        <v>85361000</v>
      </c>
      <c r="D9040" t="str">
        <f>IF(dados!B8955=0,"",dados!B8955)</f>
        <v/>
      </c>
      <c r="E9040">
        <f>dados!C8955</f>
        <v>0</v>
      </c>
      <c r="F9040" t="str">
        <f>dados!D8955</f>
        <v>Fusiveis e corta-circuitos de fusiveis, p/tensao&lt;=1kv</v>
      </c>
      <c r="G9040"/>
      <c r="H9040"/>
      <c r="I9040"/>
      <c r="J9040"/>
      <c r="K9040" s="13"/>
      <c r="L9040" s="13">
        <f>dados!I8955/100</f>
        <v>0.15920000000000001</v>
      </c>
      <c r="M9040" s="13">
        <f>dados!J8955/100</f>
        <v>0.21760000000000002</v>
      </c>
      <c r="N9040" s="13">
        <f>dados!K8955/100</f>
        <v>0.18</v>
      </c>
      <c r="O9040" s="13">
        <f>dados!L8955/100</f>
        <v>0</v>
      </c>
      <c r="P9040" s="12" t="str">
        <f>LEFT(Tabela2[[#This Row],[Código]],2)</f>
        <v>85</v>
      </c>
    </row>
    <row r="9041" spans="2:16" ht="15" customHeight="1" x14ac:dyDescent="0.25">
      <c r="B9041" s="31" t="str">
        <f>IF(Tabela2[[#This Row],[Tipo]] = 0,LOOKUP(Tabela2[[#This Row],[RESUMO]],Tabela3[Grupo],Tabela3[Meus produtos]),VLOOKUP(Tabela2[[#This Row],[Código]],Tabela4[[Código NBS/LC116]:[Meus serviços]],3,0))</f>
        <v>Não</v>
      </c>
      <c r="C9041" t="str">
        <f>IF(E9041=0,TEXT(dados!A8956,"00000000"),IF(E9041=2,TEXT(dados!A8956,"0000"),TEXT(dados!A8956,"#")))</f>
        <v>85362000</v>
      </c>
      <c r="D9041" t="str">
        <f>IF(dados!B8956=0,"",dados!B8956)</f>
        <v/>
      </c>
      <c r="E9041">
        <f>dados!C8956</f>
        <v>0</v>
      </c>
      <c r="F9041" t="str">
        <f>dados!D8956</f>
        <v>Disjuntores p/tensao&lt;=1kv</v>
      </c>
      <c r="G9041"/>
      <c r="H9041"/>
      <c r="I9041"/>
      <c r="J9041"/>
      <c r="K9041" s="13"/>
      <c r="L9041" s="13">
        <f>dados!I8956/100</f>
        <v>0.1515</v>
      </c>
      <c r="M9041" s="13">
        <f>dados!J8956/100</f>
        <v>0.19210000000000002</v>
      </c>
      <c r="N9041" s="13">
        <f>dados!K8956/100</f>
        <v>0.18</v>
      </c>
      <c r="O9041" s="13">
        <f>dados!L8956/100</f>
        <v>0</v>
      </c>
      <c r="P9041" s="12" t="str">
        <f>LEFT(Tabela2[[#This Row],[Código]],2)</f>
        <v>85</v>
      </c>
    </row>
    <row r="9042" spans="2:16" ht="15" customHeight="1" x14ac:dyDescent="0.25">
      <c r="B9042" s="31" t="str">
        <f>IF(Tabela2[[#This Row],[Tipo]] = 0,LOOKUP(Tabela2[[#This Row],[RESUMO]],Tabela3[Grupo],Tabela3[Meus produtos]),VLOOKUP(Tabela2[[#This Row],[Código]],Tabela4[[Código NBS/LC116]:[Meus serviços]],3,0))</f>
        <v>Não</v>
      </c>
      <c r="C9042" t="str">
        <f>IF(E9042=0,TEXT(dados!A8957,"00000000"),IF(E9042=2,TEXT(dados!A8957,"0000"),TEXT(dados!A8957,"#")))</f>
        <v>85363010</v>
      </c>
      <c r="D9042" t="str">
        <f>IF(dados!B8957=0,"",dados!B8957)</f>
        <v/>
      </c>
      <c r="E9042">
        <f>dados!C8957</f>
        <v>0</v>
      </c>
      <c r="F9042" t="str">
        <f>dados!D8957</f>
        <v>Centelhador a gas</v>
      </c>
      <c r="G9042"/>
      <c r="H9042"/>
      <c r="I9042"/>
      <c r="J9042"/>
      <c r="K9042" s="13"/>
      <c r="L9042" s="13">
        <f>dados!I8957/100</f>
        <v>0.1789</v>
      </c>
      <c r="M9042" s="13">
        <f>dados!J8957/100</f>
        <v>0.19889999999999999</v>
      </c>
      <c r="N9042" s="13">
        <f>dados!K8957/100</f>
        <v>0.18</v>
      </c>
      <c r="O9042" s="13">
        <f>dados!L8957/100</f>
        <v>0</v>
      </c>
      <c r="P9042" s="12" t="str">
        <f>LEFT(Tabela2[[#This Row],[Código]],2)</f>
        <v>85</v>
      </c>
    </row>
    <row r="9043" spans="2:16" ht="15" customHeight="1" x14ac:dyDescent="0.25">
      <c r="B9043" s="31" t="str">
        <f>IF(Tabela2[[#This Row],[Tipo]] = 0,LOOKUP(Tabela2[[#This Row],[RESUMO]],Tabela3[Grupo],Tabela3[Meus produtos]),VLOOKUP(Tabela2[[#This Row],[Código]],Tabela4[[Código NBS/LC116]:[Meus serviços]],3,0))</f>
        <v>Não</v>
      </c>
      <c r="C9043" t="str">
        <f>IF(E9043=0,TEXT(dados!A8958,"00000000"),IF(E9043=2,TEXT(dados!A8958,"0000"),TEXT(dados!A8958,"#")))</f>
        <v>85363090</v>
      </c>
      <c r="D9043" t="str">
        <f>IF(dados!B8958=0,"",dados!B8958)</f>
        <v/>
      </c>
      <c r="E9043">
        <f>dados!C8958</f>
        <v>0</v>
      </c>
      <c r="F9043" t="str">
        <f>dados!D8958</f>
        <v>Maquinas aparelhos e materiais eletricos e suas partes aparelhos de gravacao ou de reproducao de som aparelhos de gravacao ou de reproducao de imagens e de som em televisao e suas partes e acessorios aparelhos para interrupcao seccionamento protecao derivacao ligacao ou conexao de circuitos eletricos por exemplo interruptores comutadores reles corta circuitos supressores de picos de tensao eliminadores de onda plugues fichas e tomadas de corrente</v>
      </c>
      <c r="G9043"/>
      <c r="H9043"/>
      <c r="I9043"/>
      <c r="J9043"/>
      <c r="K9043" s="13"/>
      <c r="L9043" s="13">
        <f>dados!I8958/100</f>
        <v>0.1789</v>
      </c>
      <c r="M9043" s="13">
        <f>dados!J8958/100</f>
        <v>0.26179999999999998</v>
      </c>
      <c r="N9043" s="13">
        <f>dados!K8958/100</f>
        <v>0.18</v>
      </c>
      <c r="O9043" s="13">
        <f>dados!L8958/100</f>
        <v>0</v>
      </c>
      <c r="P9043" s="12" t="str">
        <f>LEFT(Tabela2[[#This Row],[Código]],2)</f>
        <v>85</v>
      </c>
    </row>
    <row r="9044" spans="2:16" ht="15" customHeight="1" x14ac:dyDescent="0.25">
      <c r="B9044" s="31" t="str">
        <f>IF(Tabela2[[#This Row],[Tipo]] = 0,LOOKUP(Tabela2[[#This Row],[RESUMO]],Tabela3[Grupo],Tabela3[Meus produtos]),VLOOKUP(Tabela2[[#This Row],[Código]],Tabela4[[Código NBS/LC116]:[Meus serviços]],3,0))</f>
        <v>Não</v>
      </c>
      <c r="C9044" t="str">
        <f>IF(E9044=0,TEXT(dados!A8959,"00000000"),IF(E9044=2,TEXT(dados!A8959,"0000"),TEXT(dados!A8959,"#")))</f>
        <v>85363090</v>
      </c>
      <c r="D9044">
        <f>IF(dados!B8959=0,"",dados!B8959)</f>
        <v>1</v>
      </c>
      <c r="E9044">
        <f>dados!C8959</f>
        <v>0</v>
      </c>
      <c r="F9044" t="str">
        <f>dados!D8959</f>
        <v xml:space="preserve">Dispositivos de transientes de tensao, para protecao de transmissores, de potencia igual ou superior a 20kW </v>
      </c>
      <c r="G9044"/>
      <c r="H9044"/>
      <c r="I9044"/>
      <c r="J9044"/>
      <c r="K9044" s="13"/>
      <c r="L9044" s="13">
        <f>dados!I8959/100</f>
        <v>0.1502</v>
      </c>
      <c r="M9044" s="13">
        <f>dados!J8959/100</f>
        <v>0.23309999999999997</v>
      </c>
      <c r="N9044" s="13">
        <f>dados!K8959/100</f>
        <v>0.18</v>
      </c>
      <c r="O9044" s="13">
        <f>dados!L8959/100</f>
        <v>0</v>
      </c>
      <c r="P9044" s="12" t="str">
        <f>LEFT(Tabela2[[#This Row],[Código]],2)</f>
        <v>85</v>
      </c>
    </row>
    <row r="9045" spans="2:16" ht="15" customHeight="1" x14ac:dyDescent="0.25">
      <c r="B9045" s="31" t="str">
        <f>IF(Tabela2[[#This Row],[Tipo]] = 0,LOOKUP(Tabela2[[#This Row],[RESUMO]],Tabela3[Grupo],Tabela3[Meus produtos]),VLOOKUP(Tabela2[[#This Row],[Código]],Tabela4[[Código NBS/LC116]:[Meus serviços]],3,0))</f>
        <v>Não</v>
      </c>
      <c r="C9045" t="str">
        <f>IF(E9045=0,TEXT(dados!A8960,"00000000"),IF(E9045=2,TEXT(dados!A8960,"0000"),TEXT(dados!A8960,"#")))</f>
        <v>85364100</v>
      </c>
      <c r="D9045" t="str">
        <f>IF(dados!B8960=0,"",dados!B8960)</f>
        <v/>
      </c>
      <c r="E9045">
        <f>dados!C8960</f>
        <v>0</v>
      </c>
      <c r="F9045" t="str">
        <f>dados!D8960</f>
        <v>Reles p/tensao&lt;=60volts</v>
      </c>
      <c r="G9045"/>
      <c r="H9045"/>
      <c r="I9045"/>
      <c r="J9045"/>
      <c r="K9045" s="13"/>
      <c r="L9045" s="13">
        <f>dados!I8960/100</f>
        <v>0.14330000000000001</v>
      </c>
      <c r="M9045" s="13">
        <f>dados!J8960/100</f>
        <v>0.20170000000000002</v>
      </c>
      <c r="N9045" s="13">
        <f>dados!K8960/100</f>
        <v>0.12</v>
      </c>
      <c r="O9045" s="13">
        <f>dados!L8960/100</f>
        <v>0</v>
      </c>
      <c r="P9045" s="12" t="str">
        <f>LEFT(Tabela2[[#This Row],[Código]],2)</f>
        <v>85</v>
      </c>
    </row>
    <row r="9046" spans="2:16" ht="15" customHeight="1" x14ac:dyDescent="0.25">
      <c r="B9046" s="31" t="str">
        <f>IF(Tabela2[[#This Row],[Tipo]] = 0,LOOKUP(Tabela2[[#This Row],[RESUMO]],Tabela3[Grupo],Tabela3[Meus produtos]),VLOOKUP(Tabela2[[#This Row],[Código]],Tabela4[[Código NBS/LC116]:[Meus serviços]],3,0))</f>
        <v>Não</v>
      </c>
      <c r="C9046" t="str">
        <f>IF(E9046=0,TEXT(dados!A8961,"00000000"),IF(E9046=2,TEXT(dados!A8961,"0000"),TEXT(dados!A8961,"#")))</f>
        <v>85364900</v>
      </c>
      <c r="D9046" t="str">
        <f>IF(dados!B8961=0,"",dados!B8961)</f>
        <v/>
      </c>
      <c r="E9046">
        <f>dados!C8961</f>
        <v>0</v>
      </c>
      <c r="F9046" t="str">
        <f>dados!D8961</f>
        <v>Outros reles,60volts&lt;tensao&lt;=1000volts</v>
      </c>
      <c r="G9046"/>
      <c r="H9046"/>
      <c r="I9046"/>
      <c r="J9046"/>
      <c r="K9046" s="13"/>
      <c r="L9046" s="13">
        <f>dados!I8961/100</f>
        <v>0.14330000000000001</v>
      </c>
      <c r="M9046" s="13">
        <f>dados!J8961/100</f>
        <v>0.20170000000000002</v>
      </c>
      <c r="N9046" s="13">
        <f>dados!K8961/100</f>
        <v>0.12</v>
      </c>
      <c r="O9046" s="13">
        <f>dados!L8961/100</f>
        <v>0</v>
      </c>
      <c r="P9046" s="12" t="str">
        <f>LEFT(Tabela2[[#This Row],[Código]],2)</f>
        <v>85</v>
      </c>
    </row>
    <row r="9047" spans="2:16" ht="15" customHeight="1" x14ac:dyDescent="0.25">
      <c r="B9047" s="31" t="str">
        <f>IF(Tabela2[[#This Row],[Tipo]] = 0,LOOKUP(Tabela2[[#This Row],[RESUMO]],Tabela3[Grupo],Tabela3[Meus produtos]),VLOOKUP(Tabela2[[#This Row],[Código]],Tabela4[[Código NBS/LC116]:[Meus serviços]],3,0))</f>
        <v>Não</v>
      </c>
      <c r="C9047" t="str">
        <f>IF(E9047=0,TEXT(dados!A8962,"00000000"),IF(E9047=2,TEXT(dados!A8962,"0000"),TEXT(dados!A8962,"#")))</f>
        <v>85365010</v>
      </c>
      <c r="D9047" t="str">
        <f>IF(dados!B8962=0,"",dados!B8962)</f>
        <v/>
      </c>
      <c r="E9047">
        <f>dados!C8962</f>
        <v>0</v>
      </c>
      <c r="F9047" t="str">
        <f>dados!D8962</f>
        <v>Unidade chavead.de conversor p/telecom. satelite,t&lt;=1kv</v>
      </c>
      <c r="G9047"/>
      <c r="H9047"/>
      <c r="I9047"/>
      <c r="J9047"/>
      <c r="K9047" s="13"/>
      <c r="L9047" s="13">
        <f>dados!I8962/100</f>
        <v>0.19550000000000001</v>
      </c>
      <c r="M9047" s="13">
        <f>dados!J8962/100</f>
        <v>0.2155</v>
      </c>
      <c r="N9047" s="13">
        <f>dados!K8962/100</f>
        <v>0.18</v>
      </c>
      <c r="O9047" s="13">
        <f>dados!L8962/100</f>
        <v>0</v>
      </c>
      <c r="P9047" s="12" t="str">
        <f>LEFT(Tabela2[[#This Row],[Código]],2)</f>
        <v>85</v>
      </c>
    </row>
    <row r="9048" spans="2:16" ht="15" customHeight="1" x14ac:dyDescent="0.25">
      <c r="B9048" s="31" t="str">
        <f>IF(Tabela2[[#This Row],[Tipo]] = 0,LOOKUP(Tabela2[[#This Row],[RESUMO]],Tabela3[Grupo],Tabela3[Meus produtos]),VLOOKUP(Tabela2[[#This Row],[Código]],Tabela4[[Código NBS/LC116]:[Meus serviços]],3,0))</f>
        <v>Não</v>
      </c>
      <c r="C9048" t="str">
        <f>IF(E9048=0,TEXT(dados!A8963,"00000000"),IF(E9048=2,TEXT(dados!A8963,"0000"),TEXT(dados!A8963,"#")))</f>
        <v>85365020</v>
      </c>
      <c r="D9048" t="str">
        <f>IF(dados!B8963=0,"",dados!B8963)</f>
        <v/>
      </c>
      <c r="E9048">
        <f>dados!C8963</f>
        <v>0</v>
      </c>
      <c r="F9048" t="str">
        <f>dados!D8963</f>
        <v>Unidade chavead.de amplif.hpa p/telecom. satelite,t&lt;=1kv</v>
      </c>
      <c r="G9048"/>
      <c r="H9048"/>
      <c r="I9048"/>
      <c r="J9048"/>
      <c r="K9048" s="13"/>
      <c r="L9048" s="13">
        <f>dados!I8963/100</f>
        <v>0.19550000000000001</v>
      </c>
      <c r="M9048" s="13">
        <f>dados!J8963/100</f>
        <v>0.2155</v>
      </c>
      <c r="N9048" s="13">
        <f>dados!K8963/100</f>
        <v>0.18</v>
      </c>
      <c r="O9048" s="13">
        <f>dados!L8963/100</f>
        <v>0</v>
      </c>
      <c r="P9048" s="12" t="str">
        <f>LEFT(Tabela2[[#This Row],[Código]],2)</f>
        <v>85</v>
      </c>
    </row>
    <row r="9049" spans="2:16" ht="15" customHeight="1" x14ac:dyDescent="0.25">
      <c r="B9049" s="31" t="str">
        <f>IF(Tabela2[[#This Row],[Tipo]] = 0,LOOKUP(Tabela2[[#This Row],[RESUMO]],Tabela3[Grupo],Tabela3[Meus produtos]),VLOOKUP(Tabela2[[#This Row],[Código]],Tabela4[[Código NBS/LC116]:[Meus serviços]],3,0))</f>
        <v>Não</v>
      </c>
      <c r="C9049" t="str">
        <f>IF(E9049=0,TEXT(dados!A8964,"00000000"),IF(E9049=2,TEXT(dados!A8964,"0000"),TEXT(dados!A8964,"#")))</f>
        <v>85365030</v>
      </c>
      <c r="D9049" t="str">
        <f>IF(dados!B8964=0,"",dados!B8964)</f>
        <v/>
      </c>
      <c r="E9049">
        <f>dados!C8964</f>
        <v>0</v>
      </c>
      <c r="F9049" t="str">
        <f>dados!D8964</f>
        <v>Comutadores codificadores digitais, proprios p/ montagem em circuitos impressos</v>
      </c>
      <c r="G9049"/>
      <c r="H9049"/>
      <c r="I9049"/>
      <c r="J9049"/>
      <c r="K9049" s="13"/>
      <c r="L9049" s="13">
        <f>dados!I8964/100</f>
        <v>0.14730000000000001</v>
      </c>
      <c r="M9049" s="13">
        <f>dados!J8964/100</f>
        <v>0.1673</v>
      </c>
      <c r="N9049" s="13">
        <f>dados!K8964/100</f>
        <v>0.18</v>
      </c>
      <c r="O9049" s="13">
        <f>dados!L8964/100</f>
        <v>0</v>
      </c>
      <c r="P9049" s="12" t="str">
        <f>LEFT(Tabela2[[#This Row],[Código]],2)</f>
        <v>85</v>
      </c>
    </row>
    <row r="9050" spans="2:16" ht="15" customHeight="1" x14ac:dyDescent="0.25">
      <c r="B9050" s="31" t="str">
        <f>IF(Tabela2[[#This Row],[Tipo]] = 0,LOOKUP(Tabela2[[#This Row],[RESUMO]],Tabela3[Grupo],Tabela3[Meus produtos]),VLOOKUP(Tabela2[[#This Row],[Código]],Tabela4[[Código NBS/LC116]:[Meus serviços]],3,0))</f>
        <v>Não</v>
      </c>
      <c r="C9050" t="str">
        <f>IF(E9050=0,TEXT(dados!A8965,"00000000"),IF(E9050=2,TEXT(dados!A8965,"0000"),TEXT(dados!A8965,"#")))</f>
        <v>85365090</v>
      </c>
      <c r="D9050" t="str">
        <f>IF(dados!B8965=0,"",dados!B8965)</f>
        <v/>
      </c>
      <c r="E9050">
        <f>dados!C8965</f>
        <v>0</v>
      </c>
      <c r="F9050" t="str">
        <f>dados!D8965</f>
        <v>Outs.interruptores,etc.de circuitos eletr.p/tensao&lt;=1kv</v>
      </c>
      <c r="G9050"/>
      <c r="H9050"/>
      <c r="I9050"/>
      <c r="J9050"/>
      <c r="K9050" s="13"/>
      <c r="L9050" s="13">
        <f>dados!I8965/100</f>
        <v>0.22329999999999997</v>
      </c>
      <c r="M9050" s="13">
        <f>dados!J8965/100</f>
        <v>0.38119999999999998</v>
      </c>
      <c r="N9050" s="13">
        <f>dados!K8965/100</f>
        <v>0.12</v>
      </c>
      <c r="O9050" s="13">
        <f>dados!L8965/100</f>
        <v>0</v>
      </c>
      <c r="P9050" s="12" t="str">
        <f>LEFT(Tabela2[[#This Row],[Código]],2)</f>
        <v>85</v>
      </c>
    </row>
    <row r="9051" spans="2:16" ht="15" customHeight="1" x14ac:dyDescent="0.25">
      <c r="B9051" s="31" t="str">
        <f>IF(Tabela2[[#This Row],[Tipo]] = 0,LOOKUP(Tabela2[[#This Row],[RESUMO]],Tabela3[Grupo],Tabela3[Meus produtos]),VLOOKUP(Tabela2[[#This Row],[Código]],Tabela4[[Código NBS/LC116]:[Meus serviços]],3,0))</f>
        <v>Não</v>
      </c>
      <c r="C9051" t="str">
        <f>IF(E9051=0,TEXT(dados!A8966,"00000000"),IF(E9051=2,TEXT(dados!A8966,"0000"),TEXT(dados!A8966,"#")))</f>
        <v>85365090</v>
      </c>
      <c r="D9051">
        <f>IF(dados!B8966=0,"",dados!B8966)</f>
        <v>1</v>
      </c>
      <c r="E9051">
        <f>dados!C8966</f>
        <v>0</v>
      </c>
      <c r="F9051" t="str">
        <f>dados!D8966</f>
        <v>Interruptor de embutir ou sobrepor, rotativo ou de alavanca, para sistema eletrico em 24V, proprio para onibus ou caminhoes</v>
      </c>
      <c r="G9051"/>
      <c r="H9051"/>
      <c r="I9051"/>
      <c r="J9051"/>
      <c r="K9051" s="13"/>
      <c r="L9051" s="13">
        <f>dados!I8966/100</f>
        <v>0.1598</v>
      </c>
      <c r="M9051" s="13">
        <f>dados!J8966/100</f>
        <v>0.31769999999999998</v>
      </c>
      <c r="N9051" s="13">
        <f>dados!K8966/100</f>
        <v>0.12</v>
      </c>
      <c r="O9051" s="13">
        <f>dados!L8966/100</f>
        <v>0</v>
      </c>
      <c r="P9051" s="12" t="str">
        <f>LEFT(Tabela2[[#This Row],[Código]],2)</f>
        <v>85</v>
      </c>
    </row>
    <row r="9052" spans="2:16" ht="15" customHeight="1" x14ac:dyDescent="0.25">
      <c r="B9052" s="31" t="str">
        <f>IF(Tabela2[[#This Row],[Tipo]] = 0,LOOKUP(Tabela2[[#This Row],[RESUMO]],Tabela3[Grupo],Tabela3[Meus produtos]),VLOOKUP(Tabela2[[#This Row],[Código]],Tabela4[[Código NBS/LC116]:[Meus serviços]],3,0))</f>
        <v>Não</v>
      </c>
      <c r="C9052" t="str">
        <f>IF(E9052=0,TEXT(dados!A8967,"00000000"),IF(E9052=2,TEXT(dados!A8967,"0000"),TEXT(dados!A8967,"#")))</f>
        <v>85365090</v>
      </c>
      <c r="D9052">
        <f>IF(dados!B8967=0,"",dados!B8967)</f>
        <v>2</v>
      </c>
      <c r="E9052">
        <f>dados!C8967</f>
        <v>0</v>
      </c>
      <c r="F9052" t="str">
        <f>dados!D8967</f>
        <v>Chaves de faca</v>
      </c>
      <c r="G9052"/>
      <c r="H9052"/>
      <c r="I9052"/>
      <c r="J9052"/>
      <c r="K9052" s="13"/>
      <c r="L9052" s="13">
        <f>dados!I8967/100</f>
        <v>0.16600000000000001</v>
      </c>
      <c r="M9052" s="13">
        <f>dados!J8967/100</f>
        <v>0.32390000000000002</v>
      </c>
      <c r="N9052" s="13">
        <f>dados!K8967/100</f>
        <v>0.12</v>
      </c>
      <c r="O9052" s="13">
        <f>dados!L8967/100</f>
        <v>0</v>
      </c>
      <c r="P9052" s="12" t="str">
        <f>LEFT(Tabela2[[#This Row],[Código]],2)</f>
        <v>85</v>
      </c>
    </row>
    <row r="9053" spans="2:16" ht="15" customHeight="1" x14ac:dyDescent="0.25">
      <c r="B9053" s="31" t="str">
        <f>IF(Tabela2[[#This Row],[Tipo]] = 0,LOOKUP(Tabela2[[#This Row],[RESUMO]],Tabela3[Grupo],Tabela3[Meus produtos]),VLOOKUP(Tabela2[[#This Row],[Código]],Tabela4[[Código NBS/LC116]:[Meus serviços]],3,0))</f>
        <v>Não</v>
      </c>
      <c r="C9053" t="str">
        <f>IF(E9053=0,TEXT(dados!A8968,"00000000"),IF(E9053=2,TEXT(dados!A8968,"0000"),TEXT(dados!A8968,"#")))</f>
        <v>85365090</v>
      </c>
      <c r="D9053">
        <f>IF(dados!B8968=0,"",dados!B8968)</f>
        <v>3</v>
      </c>
      <c r="E9053">
        <f>dados!C8968</f>
        <v>0</v>
      </c>
      <c r="F9053" t="str">
        <f>dados!D8968</f>
        <v>Do tipo utilizado em residencias</v>
      </c>
      <c r="G9053"/>
      <c r="H9053"/>
      <c r="I9053"/>
      <c r="J9053"/>
      <c r="K9053" s="13"/>
      <c r="L9053" s="13">
        <f>dados!I8968/100</f>
        <v>0.16600000000000001</v>
      </c>
      <c r="M9053" s="13">
        <f>dados!J8968/100</f>
        <v>0.32390000000000002</v>
      </c>
      <c r="N9053" s="13">
        <f>dados!K8968/100</f>
        <v>0.12</v>
      </c>
      <c r="O9053" s="13">
        <f>dados!L8968/100</f>
        <v>0</v>
      </c>
      <c r="P9053" s="12" t="str">
        <f>LEFT(Tabela2[[#This Row],[Código]],2)</f>
        <v>85</v>
      </c>
    </row>
    <row r="9054" spans="2:16" ht="15" customHeight="1" x14ac:dyDescent="0.25">
      <c r="B9054" s="31" t="str">
        <f>IF(Tabela2[[#This Row],[Tipo]] = 0,LOOKUP(Tabela2[[#This Row],[RESUMO]],Tabela3[Grupo],Tabela3[Meus produtos]),VLOOKUP(Tabela2[[#This Row],[Código]],Tabela4[[Código NBS/LC116]:[Meus serviços]],3,0))</f>
        <v>Não</v>
      </c>
      <c r="C9054" t="str">
        <f>IF(E9054=0,TEXT(dados!A8969,"00000000"),IF(E9054=2,TEXT(dados!A8969,"0000"),TEXT(dados!A8969,"#")))</f>
        <v>85366100</v>
      </c>
      <c r="D9054" t="str">
        <f>IF(dados!B8969=0,"",dados!B8969)</f>
        <v/>
      </c>
      <c r="E9054">
        <f>dados!C8969</f>
        <v>0</v>
      </c>
      <c r="F9054" t="str">
        <f>dados!D8969</f>
        <v>Suporte p/lampadas,p/tensao&lt;=1kv</v>
      </c>
      <c r="G9054"/>
      <c r="H9054"/>
      <c r="I9054"/>
      <c r="J9054"/>
      <c r="K9054" s="13"/>
      <c r="L9054" s="13">
        <f>dados!I8969/100</f>
        <v>0.1789</v>
      </c>
      <c r="M9054" s="13">
        <f>dados!J8969/100</f>
        <v>0.26789999999999997</v>
      </c>
      <c r="N9054" s="13">
        <f>dados!K8969/100</f>
        <v>0.18</v>
      </c>
      <c r="O9054" s="13">
        <f>dados!L8969/100</f>
        <v>0</v>
      </c>
      <c r="P9054" s="12" t="str">
        <f>LEFT(Tabela2[[#This Row],[Código]],2)</f>
        <v>85</v>
      </c>
    </row>
    <row r="9055" spans="2:16" ht="15" customHeight="1" x14ac:dyDescent="0.25">
      <c r="B9055" s="31" t="str">
        <f>IF(Tabela2[[#This Row],[Tipo]] = 0,LOOKUP(Tabela2[[#This Row],[RESUMO]],Tabela3[Grupo],Tabela3[Meus produtos]),VLOOKUP(Tabela2[[#This Row],[Código]],Tabela4[[Código NBS/LC116]:[Meus serviços]],3,0))</f>
        <v>Não</v>
      </c>
      <c r="C9055" t="str">
        <f>IF(E9055=0,TEXT(dados!A8970,"00000000"),IF(E9055=2,TEXT(dados!A8970,"0000"),TEXT(dados!A8970,"#")))</f>
        <v>85366910</v>
      </c>
      <c r="D9055" t="str">
        <f>IF(dados!B8970=0,"",dados!B8970)</f>
        <v/>
      </c>
      <c r="E9055">
        <f>dados!C8970</f>
        <v>0</v>
      </c>
      <c r="F9055" t="str">
        <f>dados!D8970</f>
        <v>Tomada polarizada e tomada blindada, p/tensao&lt;=1kv</v>
      </c>
      <c r="G9055"/>
      <c r="H9055"/>
      <c r="I9055"/>
      <c r="J9055"/>
      <c r="K9055" s="13"/>
      <c r="L9055" s="13">
        <f>dados!I8970/100</f>
        <v>0.1789</v>
      </c>
      <c r="M9055" s="13">
        <f>dados!J8970/100</f>
        <v>0.26179999999999998</v>
      </c>
      <c r="N9055" s="13">
        <f>dados!K8970/100</f>
        <v>0.18</v>
      </c>
      <c r="O9055" s="13">
        <f>dados!L8970/100</f>
        <v>0</v>
      </c>
      <c r="P9055" s="12" t="str">
        <f>LEFT(Tabela2[[#This Row],[Código]],2)</f>
        <v>85</v>
      </c>
    </row>
    <row r="9056" spans="2:16" ht="15" customHeight="1" x14ac:dyDescent="0.25">
      <c r="B9056" s="31" t="str">
        <f>IF(Tabela2[[#This Row],[Tipo]] = 0,LOOKUP(Tabela2[[#This Row],[RESUMO]],Tabela3[Grupo],Tabela3[Meus produtos]),VLOOKUP(Tabela2[[#This Row],[Código]],Tabela4[[Código NBS/LC116]:[Meus serviços]],3,0))</f>
        <v>Não</v>
      </c>
      <c r="C9056" t="str">
        <f>IF(E9056=0,TEXT(dados!A8971,"00000000"),IF(E9056=2,TEXT(dados!A8971,"0000"),TEXT(dados!A8971,"#")))</f>
        <v>85366990</v>
      </c>
      <c r="D9056" t="str">
        <f>IF(dados!B8971=0,"",dados!B8971)</f>
        <v/>
      </c>
      <c r="E9056">
        <f>dados!C8971</f>
        <v>0</v>
      </c>
      <c r="F9056" t="str">
        <f>dados!D8971</f>
        <v>Outros tomadas de corrente,p/tensao&lt;=1kv</v>
      </c>
      <c r="G9056"/>
      <c r="H9056"/>
      <c r="I9056"/>
      <c r="J9056"/>
      <c r="K9056" s="13"/>
      <c r="L9056" s="13">
        <f>dados!I8971/100</f>
        <v>0.1789</v>
      </c>
      <c r="M9056" s="13">
        <f>dados!J8971/100</f>
        <v>0.26789999999999997</v>
      </c>
      <c r="N9056" s="13">
        <f>dados!K8971/100</f>
        <v>0.18</v>
      </c>
      <c r="O9056" s="13">
        <f>dados!L8971/100</f>
        <v>0</v>
      </c>
      <c r="P9056" s="12" t="str">
        <f>LEFT(Tabela2[[#This Row],[Código]],2)</f>
        <v>85</v>
      </c>
    </row>
    <row r="9057" spans="2:16" ht="15" customHeight="1" x14ac:dyDescent="0.25">
      <c r="B9057" s="31" t="str">
        <f>IF(Tabela2[[#This Row],[Tipo]] = 0,LOOKUP(Tabela2[[#This Row],[RESUMO]],Tabela3[Grupo],Tabela3[Meus produtos]),VLOOKUP(Tabela2[[#This Row],[Código]],Tabela4[[Código NBS/LC116]:[Meus serviços]],3,0))</f>
        <v>Não</v>
      </c>
      <c r="C9057" t="str">
        <f>IF(E9057=0,TEXT(dados!A8972,"00000000"),IF(E9057=2,TEXT(dados!A8972,"0000"),TEXT(dados!A8972,"#")))</f>
        <v>85367000</v>
      </c>
      <c r="D9057" t="str">
        <f>IF(dados!B8972=0,"",dados!B8972)</f>
        <v/>
      </c>
      <c r="E9057">
        <f>dados!C8972</f>
        <v>0</v>
      </c>
      <c r="F9057" t="str">
        <f>dados!D8972</f>
        <v>Conectores para fibras opticas, feixes ou cabos de fibras opticas</v>
      </c>
      <c r="G9057"/>
      <c r="H9057"/>
      <c r="I9057"/>
      <c r="J9057"/>
      <c r="K9057" s="13"/>
      <c r="L9057" s="13">
        <f>dados!I8972/100</f>
        <v>0.1789</v>
      </c>
      <c r="M9057" s="13">
        <f>dados!J8972/100</f>
        <v>0.26179999999999998</v>
      </c>
      <c r="N9057" s="13">
        <f>dados!K8972/100</f>
        <v>0.18</v>
      </c>
      <c r="O9057" s="13">
        <f>dados!L8972/100</f>
        <v>0</v>
      </c>
      <c r="P9057" s="12" t="str">
        <f>LEFT(Tabela2[[#This Row],[Código]],2)</f>
        <v>85</v>
      </c>
    </row>
    <row r="9058" spans="2:16" ht="15" customHeight="1" x14ac:dyDescent="0.25">
      <c r="B9058" s="31" t="str">
        <f>IF(Tabela2[[#This Row],[Tipo]] = 0,LOOKUP(Tabela2[[#This Row],[RESUMO]],Tabela3[Grupo],Tabela3[Meus produtos]),VLOOKUP(Tabela2[[#This Row],[Código]],Tabela4[[Código NBS/LC116]:[Meus serviços]],3,0))</f>
        <v>Não</v>
      </c>
      <c r="C9058" t="str">
        <f>IF(E9058=0,TEXT(dados!A8973,"00000000"),IF(E9058=2,TEXT(dados!A8973,"0000"),TEXT(dados!A8973,"#")))</f>
        <v>85369010</v>
      </c>
      <c r="D9058" t="str">
        <f>IF(dados!B8973=0,"",dados!B8973)</f>
        <v/>
      </c>
      <c r="E9058">
        <f>dados!C8973</f>
        <v>0</v>
      </c>
      <c r="F9058" t="str">
        <f>dados!D8973</f>
        <v>Conectores p/cabos planos de condutor paralelo,t&lt;=1kv</v>
      </c>
      <c r="G9058"/>
      <c r="H9058"/>
      <c r="I9058"/>
      <c r="J9058"/>
      <c r="K9058" s="13"/>
      <c r="L9058" s="13">
        <f>dados!I8973/100</f>
        <v>0.1789</v>
      </c>
      <c r="M9058" s="13">
        <f>dados!J8973/100</f>
        <v>0.26789999999999997</v>
      </c>
      <c r="N9058" s="13">
        <f>dados!K8973/100</f>
        <v>0.18</v>
      </c>
      <c r="O9058" s="13">
        <f>dados!L8973/100</f>
        <v>0</v>
      </c>
      <c r="P9058" s="12" t="str">
        <f>LEFT(Tabela2[[#This Row],[Código]],2)</f>
        <v>85</v>
      </c>
    </row>
    <row r="9059" spans="2:16" ht="15" customHeight="1" x14ac:dyDescent="0.25">
      <c r="B9059" s="31" t="str">
        <f>IF(Tabela2[[#This Row],[Tipo]] = 0,LOOKUP(Tabela2[[#This Row],[RESUMO]],Tabela3[Grupo],Tabela3[Meus produtos]),VLOOKUP(Tabela2[[#This Row],[Código]],Tabela4[[Código NBS/LC116]:[Meus serviços]],3,0))</f>
        <v>Não</v>
      </c>
      <c r="C9059" t="str">
        <f>IF(E9059=0,TEXT(dados!A8974,"00000000"),IF(E9059=2,TEXT(dados!A8974,"0000"),TEXT(dados!A8974,"#")))</f>
        <v>85369020</v>
      </c>
      <c r="D9059" t="str">
        <f>IF(dados!B8974=0,"",dados!B8974)</f>
        <v/>
      </c>
      <c r="E9059">
        <f>dados!C8974</f>
        <v>0</v>
      </c>
      <c r="F9059" t="str">
        <f>dados!D8974</f>
        <v>Tomadas de contato deslizante em condutor aereo,t&lt;=1kv</v>
      </c>
      <c r="G9059"/>
      <c r="H9059"/>
      <c r="I9059"/>
      <c r="J9059"/>
      <c r="K9059" s="13"/>
      <c r="L9059" s="13">
        <f>dados!I8974/100</f>
        <v>0.1789</v>
      </c>
      <c r="M9059" s="13">
        <f>dados!J8974/100</f>
        <v>0.26179999999999998</v>
      </c>
      <c r="N9059" s="13">
        <f>dados!K8974/100</f>
        <v>0.18</v>
      </c>
      <c r="O9059" s="13">
        <f>dados!L8974/100</f>
        <v>0</v>
      </c>
      <c r="P9059" s="12" t="str">
        <f>LEFT(Tabela2[[#This Row],[Código]],2)</f>
        <v>85</v>
      </c>
    </row>
    <row r="9060" spans="2:16" ht="15" customHeight="1" x14ac:dyDescent="0.25">
      <c r="B9060" s="31" t="str">
        <f>IF(Tabela2[[#This Row],[Tipo]] = 0,LOOKUP(Tabela2[[#This Row],[RESUMO]],Tabela3[Grupo],Tabela3[Meus produtos]),VLOOKUP(Tabela2[[#This Row],[Código]],Tabela4[[Código NBS/LC116]:[Meus serviços]],3,0))</f>
        <v>Não</v>
      </c>
      <c r="C9060" t="str">
        <f>IF(E9060=0,TEXT(dados!A8975,"00000000"),IF(E9060=2,TEXT(dados!A8975,"0000"),TEXT(dados!A8975,"#")))</f>
        <v>85369030</v>
      </c>
      <c r="D9060" t="str">
        <f>IF(dados!B8975=0,"",dados!B8975)</f>
        <v/>
      </c>
      <c r="E9060">
        <f>dados!C8975</f>
        <v>0</v>
      </c>
      <c r="F9060" t="str">
        <f>dados!D8975</f>
        <v>Soquetes p/microestruturas eletronicas, p/tensao&lt;=1kv</v>
      </c>
      <c r="G9060"/>
      <c r="H9060"/>
      <c r="I9060"/>
      <c r="J9060"/>
      <c r="K9060" s="13"/>
      <c r="L9060" s="13">
        <f>dados!I8975/100</f>
        <v>0.16500000000000001</v>
      </c>
      <c r="M9060" s="13">
        <f>dados!J8975/100</f>
        <v>0.254</v>
      </c>
      <c r="N9060" s="13">
        <f>dados!K8975/100</f>
        <v>0.12</v>
      </c>
      <c r="O9060" s="13">
        <f>dados!L8975/100</f>
        <v>0</v>
      </c>
      <c r="P9060" s="12" t="str">
        <f>LEFT(Tabela2[[#This Row],[Código]],2)</f>
        <v>85</v>
      </c>
    </row>
    <row r="9061" spans="2:16" ht="15" customHeight="1" x14ac:dyDescent="0.25">
      <c r="B9061" s="31" t="str">
        <f>IF(Tabela2[[#This Row],[Tipo]] = 0,LOOKUP(Tabela2[[#This Row],[RESUMO]],Tabela3[Grupo],Tabela3[Meus produtos]),VLOOKUP(Tabela2[[#This Row],[Código]],Tabela4[[Código NBS/LC116]:[Meus serviços]],3,0))</f>
        <v>Não</v>
      </c>
      <c r="C9061" t="str">
        <f>IF(E9061=0,TEXT(dados!A8976,"00000000"),IF(E9061=2,TEXT(dados!A8976,"0000"),TEXT(dados!A8976,"#")))</f>
        <v>85369040</v>
      </c>
      <c r="D9061" t="str">
        <f>IF(dados!B8976=0,"",dados!B8976)</f>
        <v/>
      </c>
      <c r="E9061">
        <f>dados!C8976</f>
        <v>0</v>
      </c>
      <c r="F9061" t="str">
        <f>dados!D8976</f>
        <v>Conectores p/circuito impresso,p/tensao&lt;=1kv</v>
      </c>
      <c r="G9061"/>
      <c r="H9061"/>
      <c r="I9061"/>
      <c r="J9061"/>
      <c r="K9061" s="13"/>
      <c r="L9061" s="13">
        <f>dados!I8976/100</f>
        <v>0.16500000000000001</v>
      </c>
      <c r="M9061" s="13">
        <f>dados!J8976/100</f>
        <v>0.2263</v>
      </c>
      <c r="N9061" s="13">
        <f>dados!K8976/100</f>
        <v>0.12</v>
      </c>
      <c r="O9061" s="13">
        <f>dados!L8976/100</f>
        <v>0</v>
      </c>
      <c r="P9061" s="12" t="str">
        <f>LEFT(Tabela2[[#This Row],[Código]],2)</f>
        <v>85</v>
      </c>
    </row>
    <row r="9062" spans="2:16" ht="15" customHeight="1" x14ac:dyDescent="0.25">
      <c r="B9062" s="31" t="str">
        <f>IF(Tabela2[[#This Row],[Tipo]] = 0,LOOKUP(Tabela2[[#This Row],[RESUMO]],Tabela3[Grupo],Tabela3[Meus produtos]),VLOOKUP(Tabela2[[#This Row],[Código]],Tabela4[[Código NBS/LC116]:[Meus serviços]],3,0))</f>
        <v>Não</v>
      </c>
      <c r="C9062" t="str">
        <f>IF(E9062=0,TEXT(dados!A8977,"00000000"),IF(E9062=2,TEXT(dados!A8977,"0000"),TEXT(dados!A8977,"#")))</f>
        <v>85369050</v>
      </c>
      <c r="D9062" t="str">
        <f>IF(dados!B8977=0,"",dados!B8977)</f>
        <v/>
      </c>
      <c r="E9062">
        <f>dados!C8977</f>
        <v>0</v>
      </c>
      <c r="F9062" t="str">
        <f>dados!D8977</f>
        <v>Terminais de conexao para capacitores, mesmo montado em suporte isolante</v>
      </c>
      <c r="G9062"/>
      <c r="H9062"/>
      <c r="I9062"/>
      <c r="J9062"/>
      <c r="K9062" s="13"/>
      <c r="L9062" s="13">
        <f>dados!I8977/100</f>
        <v>0.1789</v>
      </c>
      <c r="M9062" s="13">
        <f>dados!J8977/100</f>
        <v>0.19889999999999999</v>
      </c>
      <c r="N9062" s="13">
        <f>dados!K8977/100</f>
        <v>0.18</v>
      </c>
      <c r="O9062" s="13">
        <f>dados!L8977/100</f>
        <v>0</v>
      </c>
      <c r="P9062" s="12" t="str">
        <f>LEFT(Tabela2[[#This Row],[Código]],2)</f>
        <v>85</v>
      </c>
    </row>
    <row r="9063" spans="2:16" ht="15" customHeight="1" x14ac:dyDescent="0.25">
      <c r="B9063" s="31" t="str">
        <f>IF(Tabela2[[#This Row],[Tipo]] = 0,LOOKUP(Tabela2[[#This Row],[RESUMO]],Tabela3[Grupo],Tabela3[Meus produtos]),VLOOKUP(Tabela2[[#This Row],[Código]],Tabela4[[Código NBS/LC116]:[Meus serviços]],3,0))</f>
        <v>Não</v>
      </c>
      <c r="C9063" t="str">
        <f>IF(E9063=0,TEXT(dados!A8978,"00000000"),IF(E9063=2,TEXT(dados!A8978,"0000"),TEXT(dados!A8978,"#")))</f>
        <v>85369060</v>
      </c>
      <c r="D9063" t="str">
        <f>IF(dados!B8978=0,"",dados!B8978)</f>
        <v/>
      </c>
      <c r="E9063">
        <f>dados!C8978</f>
        <v>0</v>
      </c>
      <c r="F9063" t="str">
        <f>dados!D8978</f>
        <v xml:space="preserve">Conector de corrente eletrica para acoplamento atraves da carcaca, do tipo utilizado em motocompressores hermeticos de refrigeracao </v>
      </c>
      <c r="G9063"/>
      <c r="H9063"/>
      <c r="I9063"/>
      <c r="J9063"/>
      <c r="K9063" s="13"/>
      <c r="L9063" s="13">
        <f>dados!I8978/100</f>
        <v>0.1789</v>
      </c>
      <c r="M9063" s="13">
        <f>dados!J8978/100</f>
        <v>0.19889999999999999</v>
      </c>
      <c r="N9063" s="13">
        <f>dados!K8978/100</f>
        <v>0.18</v>
      </c>
      <c r="O9063" s="13">
        <f>dados!L8978/100</f>
        <v>0</v>
      </c>
      <c r="P9063" s="12" t="str">
        <f>LEFT(Tabela2[[#This Row],[Código]],2)</f>
        <v>85</v>
      </c>
    </row>
    <row r="9064" spans="2:16" ht="15" customHeight="1" x14ac:dyDescent="0.25">
      <c r="B9064" s="31" t="str">
        <f>IF(Tabela2[[#This Row],[Tipo]] = 0,LOOKUP(Tabela2[[#This Row],[RESUMO]],Tabela3[Grupo],Tabela3[Meus produtos]),VLOOKUP(Tabela2[[#This Row],[Código]],Tabela4[[Código NBS/LC116]:[Meus serviços]],3,0))</f>
        <v>Não</v>
      </c>
      <c r="C9064" t="str">
        <f>IF(E9064=0,TEXT(dados!A8979,"00000000"),IF(E9064=2,TEXT(dados!A8979,"0000"),TEXT(dados!A8979,"#")))</f>
        <v>85369090</v>
      </c>
      <c r="D9064" t="str">
        <f>IF(dados!B8979=0,"",dados!B8979)</f>
        <v/>
      </c>
      <c r="E9064">
        <f>dados!C8979</f>
        <v>0</v>
      </c>
      <c r="F9064" t="str">
        <f>dados!D8979</f>
        <v>Outs.apars.p/interrupcao,etc.p/circuitos eletr.t&lt;=1kv</v>
      </c>
      <c r="G9064"/>
      <c r="H9064"/>
      <c r="I9064"/>
      <c r="J9064"/>
      <c r="K9064" s="13"/>
      <c r="L9064" s="13">
        <f>dados!I8979/100</f>
        <v>0.1789</v>
      </c>
      <c r="M9064" s="13">
        <f>dados!J8979/100</f>
        <v>0.26789999999999997</v>
      </c>
      <c r="N9064" s="13">
        <f>dados!K8979/100</f>
        <v>0.18</v>
      </c>
      <c r="O9064" s="13">
        <f>dados!L8979/100</f>
        <v>0</v>
      </c>
      <c r="P9064" s="12" t="str">
        <f>LEFT(Tabela2[[#This Row],[Código]],2)</f>
        <v>85</v>
      </c>
    </row>
    <row r="9065" spans="2:16" ht="15" customHeight="1" x14ac:dyDescent="0.25">
      <c r="B9065" s="31" t="str">
        <f>IF(Tabela2[[#This Row],[Tipo]] = 0,LOOKUP(Tabela2[[#This Row],[RESUMO]],Tabela3[Grupo],Tabela3[Meus produtos]),VLOOKUP(Tabela2[[#This Row],[Código]],Tabela4[[Código NBS/LC116]:[Meus serviços]],3,0))</f>
        <v>Não</v>
      </c>
      <c r="C9065" t="str">
        <f>IF(E9065=0,TEXT(dados!A8980,"00000000"),IF(E9065=2,TEXT(dados!A8980,"0000"),TEXT(dados!A8980,"#")))</f>
        <v>85371011</v>
      </c>
      <c r="D9065" t="str">
        <f>IF(dados!B8980=0,"",dados!B8980)</f>
        <v/>
      </c>
      <c r="E9065">
        <f>dados!C8980</f>
        <v>0</v>
      </c>
      <c r="F9065" t="str">
        <f>dados!D8980</f>
        <v>Quadros, paineis, consoles, etc, com processador e barramento de 32 bits ou superior, incorporando recursos graficos e execucao de macros, resolucao inferior ou igual a 1 micrometro e capacidade de conexao digital para servo-acionamento, com monitor policromatico</v>
      </c>
      <c r="G9065"/>
      <c r="H9065"/>
      <c r="I9065"/>
      <c r="J9065"/>
      <c r="K9065" s="13"/>
      <c r="L9065" s="13">
        <f>dados!I8980/100</f>
        <v>0.1467</v>
      </c>
      <c r="M9065" s="13">
        <f>dados!J8980/100</f>
        <v>0.16670000000000001</v>
      </c>
      <c r="N9065" s="13">
        <f>dados!K8980/100</f>
        <v>0.12</v>
      </c>
      <c r="O9065" s="13">
        <f>dados!L8980/100</f>
        <v>0</v>
      </c>
      <c r="P9065" s="12" t="str">
        <f>LEFT(Tabela2[[#This Row],[Código]],2)</f>
        <v>85</v>
      </c>
    </row>
    <row r="9066" spans="2:16" ht="15" customHeight="1" x14ac:dyDescent="0.25">
      <c r="B9066" s="31" t="str">
        <f>IF(Tabela2[[#This Row],[Tipo]] = 0,LOOKUP(Tabela2[[#This Row],[RESUMO]],Tabela3[Grupo],Tabela3[Meus produtos]),VLOOKUP(Tabela2[[#This Row],[Código]],Tabela4[[Código NBS/LC116]:[Meus serviços]],3,0))</f>
        <v>Não</v>
      </c>
      <c r="C9066" t="str">
        <f>IF(E9066=0,TEXT(dados!A8981,"00000000"),IF(E9066=2,TEXT(dados!A8981,"0000"),TEXT(dados!A8981,"#")))</f>
        <v>85371019</v>
      </c>
      <c r="D9066" t="str">
        <f>IF(dados!B8981=0,"",dados!B8981)</f>
        <v/>
      </c>
      <c r="E9066">
        <f>dados!C8981</f>
        <v>0</v>
      </c>
      <c r="F9066" t="str">
        <f>dados!D8981</f>
        <v>Outs.quadros,paineis,etc.c/apars.cmd.num.comput.t&lt;=1kv</v>
      </c>
      <c r="G9066"/>
      <c r="H9066"/>
      <c r="I9066"/>
      <c r="J9066"/>
      <c r="K9066" s="13"/>
      <c r="L9066" s="13">
        <f>dados!I8981/100</f>
        <v>0.1467</v>
      </c>
      <c r="M9066" s="13">
        <f>dados!J8981/100</f>
        <v>0.18210000000000001</v>
      </c>
      <c r="N9066" s="13">
        <f>dados!K8981/100</f>
        <v>0.12</v>
      </c>
      <c r="O9066" s="13">
        <f>dados!L8981/100</f>
        <v>0</v>
      </c>
      <c r="P9066" s="12" t="str">
        <f>LEFT(Tabela2[[#This Row],[Código]],2)</f>
        <v>85</v>
      </c>
    </row>
    <row r="9067" spans="2:16" ht="15" customHeight="1" x14ac:dyDescent="0.25">
      <c r="B9067" s="31" t="str">
        <f>IF(Tabela2[[#This Row],[Tipo]] = 0,LOOKUP(Tabela2[[#This Row],[RESUMO]],Tabela3[Grupo],Tabela3[Meus produtos]),VLOOKUP(Tabela2[[#This Row],[Código]],Tabela4[[Código NBS/LC116]:[Meus serviços]],3,0))</f>
        <v>Não</v>
      </c>
      <c r="C9067" t="str">
        <f>IF(E9067=0,TEXT(dados!A8982,"00000000"),IF(E9067=2,TEXT(dados!A8982,"0000"),TEXT(dados!A8982,"#")))</f>
        <v>85371020</v>
      </c>
      <c r="D9067" t="str">
        <f>IF(dados!B8982=0,"",dados!B8982)</f>
        <v/>
      </c>
      <c r="E9067">
        <f>dados!C8982</f>
        <v>0</v>
      </c>
      <c r="F9067" t="str">
        <f>dados!D8982</f>
        <v>Quadros c/apars.control.programaveis, t&lt;=1kv</v>
      </c>
      <c r="G9067"/>
      <c r="H9067"/>
      <c r="I9067"/>
      <c r="J9067"/>
      <c r="K9067" s="13"/>
      <c r="L9067" s="13">
        <f>dados!I8982/100</f>
        <v>0.1467</v>
      </c>
      <c r="M9067" s="13">
        <f>dados!J8982/100</f>
        <v>0.18210000000000001</v>
      </c>
      <c r="N9067" s="13">
        <f>dados!K8982/100</f>
        <v>0.18</v>
      </c>
      <c r="O9067" s="13">
        <f>dados!L8982/100</f>
        <v>0</v>
      </c>
      <c r="P9067" s="12" t="str">
        <f>LEFT(Tabela2[[#This Row],[Código]],2)</f>
        <v>85</v>
      </c>
    </row>
    <row r="9068" spans="2:16" ht="15" customHeight="1" x14ac:dyDescent="0.25">
      <c r="B9068" s="31" t="str">
        <f>IF(Tabela2[[#This Row],[Tipo]] = 0,LOOKUP(Tabela2[[#This Row],[RESUMO]],Tabela3[Grupo],Tabela3[Meus produtos]),VLOOKUP(Tabela2[[#This Row],[Código]],Tabela4[[Código NBS/LC116]:[Meus serviços]],3,0))</f>
        <v>Não</v>
      </c>
      <c r="C9068" t="str">
        <f>IF(E9068=0,TEXT(dados!A8983,"00000000"),IF(E9068=2,TEXT(dados!A8983,"0000"),TEXT(dados!A8983,"#")))</f>
        <v>85371030</v>
      </c>
      <c r="D9068" t="str">
        <f>IF(dados!B8983=0,"",dados!B8983)</f>
        <v/>
      </c>
      <c r="E9068">
        <f>dados!C8983</f>
        <v>0</v>
      </c>
      <c r="F9068" t="str">
        <f>dados!D8983</f>
        <v>Quadros c/apars.control.demanda de energia eletr.t&lt;=1kv</v>
      </c>
      <c r="G9068"/>
      <c r="H9068"/>
      <c r="I9068"/>
      <c r="J9068"/>
      <c r="K9068" s="13"/>
      <c r="L9068" s="13">
        <f>dados!I8983/100</f>
        <v>0.1467</v>
      </c>
      <c r="M9068" s="13">
        <f>dados!J8983/100</f>
        <v>0.18210000000000001</v>
      </c>
      <c r="N9068" s="13">
        <f>dados!K8983/100</f>
        <v>0.18</v>
      </c>
      <c r="O9068" s="13">
        <f>dados!L8983/100</f>
        <v>0</v>
      </c>
      <c r="P9068" s="12" t="str">
        <f>LEFT(Tabela2[[#This Row],[Código]],2)</f>
        <v>85</v>
      </c>
    </row>
    <row r="9069" spans="2:16" ht="15" customHeight="1" x14ac:dyDescent="0.25">
      <c r="B9069" s="31" t="str">
        <f>IF(Tabela2[[#This Row],[Tipo]] = 0,LOOKUP(Tabela2[[#This Row],[RESUMO]],Tabela3[Grupo],Tabela3[Meus produtos]),VLOOKUP(Tabela2[[#This Row],[Código]],Tabela4[[Código NBS/LC116]:[Meus serviços]],3,0))</f>
        <v>Não</v>
      </c>
      <c r="C9069" t="str">
        <f>IF(E9069=0,TEXT(dados!A8984,"00000000"),IF(E9069=2,TEXT(dados!A8984,"0000"),TEXT(dados!A8984,"#")))</f>
        <v>85371090</v>
      </c>
      <c r="D9069" t="str">
        <f>IF(dados!B8984=0,"",dados!B8984)</f>
        <v/>
      </c>
      <c r="E9069">
        <f>dados!C8984</f>
        <v>0</v>
      </c>
      <c r="F9069" t="str">
        <f>dados!D8984</f>
        <v>Outs.quadros,etc.c/apars.interrup.circuito eletr.t&lt;=1kv</v>
      </c>
      <c r="G9069"/>
      <c r="H9069"/>
      <c r="I9069"/>
      <c r="J9069"/>
      <c r="K9069" s="13"/>
      <c r="L9069" s="13">
        <f>dados!I8984/100</f>
        <v>0.15920000000000001</v>
      </c>
      <c r="M9069" s="13">
        <f>dados!J8984/100</f>
        <v>0.22170000000000001</v>
      </c>
      <c r="N9069" s="13">
        <f>dados!K8984/100</f>
        <v>0.12</v>
      </c>
      <c r="O9069" s="13">
        <f>dados!L8984/100</f>
        <v>0</v>
      </c>
      <c r="P9069" s="12" t="str">
        <f>LEFT(Tabela2[[#This Row],[Código]],2)</f>
        <v>85</v>
      </c>
    </row>
    <row r="9070" spans="2:16" ht="15" customHeight="1" x14ac:dyDescent="0.25">
      <c r="B9070" s="31" t="str">
        <f>IF(Tabela2[[#This Row],[Tipo]] = 0,LOOKUP(Tabela2[[#This Row],[RESUMO]],Tabela3[Grupo],Tabela3[Meus produtos]),VLOOKUP(Tabela2[[#This Row],[Código]],Tabela4[[Código NBS/LC116]:[Meus serviços]],3,0))</f>
        <v>Não</v>
      </c>
      <c r="C9070" t="str">
        <f>IF(E9070=0,TEXT(dados!A8985,"00000000"),IF(E9070=2,TEXT(dados!A8985,"0000"),TEXT(dados!A8985,"#")))</f>
        <v>85372010</v>
      </c>
      <c r="D9070" t="str">
        <f>IF(dados!B8985=0,"",dados!B8985)</f>
        <v/>
      </c>
      <c r="E9070">
        <f>dados!C8985</f>
        <v>0</v>
      </c>
      <c r="F9070" t="str">
        <f>dados!D8985</f>
        <v>Substacoes isoladas a gas(gis ou his), p/tensao&gt;52kv</v>
      </c>
      <c r="G9070"/>
      <c r="H9070"/>
      <c r="I9070"/>
      <c r="J9070"/>
      <c r="K9070" s="13"/>
      <c r="L9070" s="13">
        <f>dados!I8985/100</f>
        <v>0.13449999999999998</v>
      </c>
      <c r="M9070" s="13">
        <f>dados!J8985/100</f>
        <v>0.1545</v>
      </c>
      <c r="N9070" s="13">
        <f>dados!K8985/100</f>
        <v>0.12</v>
      </c>
      <c r="O9070" s="13">
        <f>dados!L8985/100</f>
        <v>0</v>
      </c>
      <c r="P9070" s="12" t="str">
        <f>LEFT(Tabela2[[#This Row],[Código]],2)</f>
        <v>85</v>
      </c>
    </row>
    <row r="9071" spans="2:16" ht="15" customHeight="1" x14ac:dyDescent="0.25">
      <c r="B9071" s="31" t="str">
        <f>IF(Tabela2[[#This Row],[Tipo]] = 0,LOOKUP(Tabela2[[#This Row],[RESUMO]],Tabela3[Grupo],Tabela3[Meus produtos]),VLOOKUP(Tabela2[[#This Row],[Código]],Tabela4[[Código NBS/LC116]:[Meus serviços]],3,0))</f>
        <v>Não</v>
      </c>
      <c r="C9071" t="str">
        <f>IF(E9071=0,TEXT(dados!A8986,"00000000"),IF(E9071=2,TEXT(dados!A8986,"0000"),TEXT(dados!A8986,"#")))</f>
        <v>85372090</v>
      </c>
      <c r="D9071" t="str">
        <f>IF(dados!B8986=0,"",dados!B8986)</f>
        <v/>
      </c>
      <c r="E9071">
        <f>dados!C8986</f>
        <v>0</v>
      </c>
      <c r="F9071" t="str">
        <f>dados!D8986</f>
        <v>Outs quadros etc.c/apar interrup circuito eletr t&gt;52kv</v>
      </c>
      <c r="G9071"/>
      <c r="H9071"/>
      <c r="I9071"/>
      <c r="J9071"/>
      <c r="K9071" s="13"/>
      <c r="L9071" s="13">
        <f>dados!I8986/100</f>
        <v>0.13449999999999998</v>
      </c>
      <c r="M9071" s="13">
        <f>dados!J8986/100</f>
        <v>0.17370000000000002</v>
      </c>
      <c r="N9071" s="13">
        <f>dados!K8986/100</f>
        <v>0.12</v>
      </c>
      <c r="O9071" s="13">
        <f>dados!L8986/100</f>
        <v>0</v>
      </c>
      <c r="P9071" s="12" t="str">
        <f>LEFT(Tabela2[[#This Row],[Código]],2)</f>
        <v>85</v>
      </c>
    </row>
    <row r="9072" spans="2:16" ht="15" customHeight="1" x14ac:dyDescent="0.25">
      <c r="B9072" s="31" t="str">
        <f>IF(Tabela2[[#This Row],[Tipo]] = 0,LOOKUP(Tabela2[[#This Row],[RESUMO]],Tabela3[Grupo],Tabela3[Meus produtos]),VLOOKUP(Tabela2[[#This Row],[Código]],Tabela4[[Código NBS/LC116]:[Meus serviços]],3,0))</f>
        <v>Não</v>
      </c>
      <c r="C9072" t="str">
        <f>IF(E9072=0,TEXT(dados!A8987,"00000000"),IF(E9072=2,TEXT(dados!A8987,"0000"),TEXT(dados!A8987,"#")))</f>
        <v>85381000</v>
      </c>
      <c r="D9072" t="str">
        <f>IF(dados!B8987=0,"",dados!B8987)</f>
        <v/>
      </c>
      <c r="E9072">
        <f>dados!C8987</f>
        <v>0</v>
      </c>
      <c r="F9072" t="str">
        <f>dados!D8987</f>
        <v>Quadros,paineis,etc.s/apars.interrup.circuito eletr.</v>
      </c>
      <c r="G9072"/>
      <c r="H9072"/>
      <c r="I9072"/>
      <c r="J9072"/>
      <c r="K9072" s="13"/>
      <c r="L9072" s="13">
        <f>dados!I8987/100</f>
        <v>0.15920000000000001</v>
      </c>
      <c r="M9072" s="13">
        <f>dados!J8987/100</f>
        <v>0.21760000000000002</v>
      </c>
      <c r="N9072" s="13">
        <f>dados!K8987/100</f>
        <v>0.18</v>
      </c>
      <c r="O9072" s="13">
        <f>dados!L8987/100</f>
        <v>0</v>
      </c>
      <c r="P9072" s="12" t="str">
        <f>LEFT(Tabela2[[#This Row],[Código]],2)</f>
        <v>85</v>
      </c>
    </row>
    <row r="9073" spans="2:16" ht="15" customHeight="1" x14ac:dyDescent="0.25">
      <c r="B9073" s="31" t="str">
        <f>IF(Tabela2[[#This Row],[Tipo]] = 0,LOOKUP(Tabela2[[#This Row],[RESUMO]],Tabela3[Grupo],Tabela3[Meus produtos]),VLOOKUP(Tabela2[[#This Row],[Código]],Tabela4[[Código NBS/LC116]:[Meus serviços]],3,0))</f>
        <v>Não</v>
      </c>
      <c r="C9073" t="str">
        <f>IF(E9073=0,TEXT(dados!A8988,"00000000"),IF(E9073=2,TEXT(dados!A8988,"0000"),TEXT(dados!A8988,"#")))</f>
        <v>85389010</v>
      </c>
      <c r="D9073" t="str">
        <f>IF(dados!B8988=0,"",dados!B8988)</f>
        <v/>
      </c>
      <c r="E9073">
        <f>dados!C8988</f>
        <v>0</v>
      </c>
      <c r="F9073" t="str">
        <f>dados!D8988</f>
        <v>Circuito impresso montado p/apars.interrup. circ.eletr.</v>
      </c>
      <c r="G9073"/>
      <c r="H9073"/>
      <c r="I9073"/>
      <c r="J9073"/>
      <c r="K9073" s="13"/>
      <c r="L9073" s="13">
        <f>dados!I8988/100</f>
        <v>0.15920000000000001</v>
      </c>
      <c r="M9073" s="13">
        <f>dados!J8988/100</f>
        <v>0.20629999999999998</v>
      </c>
      <c r="N9073" s="13">
        <f>dados!K8988/100</f>
        <v>0.12</v>
      </c>
      <c r="O9073" s="13">
        <f>dados!L8988/100</f>
        <v>0</v>
      </c>
      <c r="P9073" s="12" t="str">
        <f>LEFT(Tabela2[[#This Row],[Código]],2)</f>
        <v>85</v>
      </c>
    </row>
    <row r="9074" spans="2:16" ht="15" customHeight="1" x14ac:dyDescent="0.25">
      <c r="B9074" s="31" t="str">
        <f>IF(Tabela2[[#This Row],[Tipo]] = 0,LOOKUP(Tabela2[[#This Row],[RESUMO]],Tabela3[Grupo],Tabela3[Meus produtos]),VLOOKUP(Tabela2[[#This Row],[Código]],Tabela4[[Código NBS/LC116]:[Meus serviços]],3,0))</f>
        <v>Não</v>
      </c>
      <c r="C9074" t="str">
        <f>IF(E9074=0,TEXT(dados!A8989,"00000000"),IF(E9074=2,TEXT(dados!A8989,"0000"),TEXT(dados!A8989,"#")))</f>
        <v>85389020</v>
      </c>
      <c r="D9074" t="str">
        <f>IF(dados!B8989=0,"",dados!B8989)</f>
        <v/>
      </c>
      <c r="E9074">
        <f>dados!C8989</f>
        <v>0</v>
      </c>
      <c r="F9074" t="str">
        <f>dados!D8989</f>
        <v>Partes de disjuntores, p/ tensao &gt;= 72,5 kv</v>
      </c>
      <c r="G9074"/>
      <c r="H9074"/>
      <c r="I9074"/>
      <c r="J9074"/>
      <c r="K9074" s="13"/>
      <c r="L9074" s="13">
        <f>dados!I8989/100</f>
        <v>0.15920000000000001</v>
      </c>
      <c r="M9074" s="13">
        <f>dados!J8989/100</f>
        <v>0.17920000000000003</v>
      </c>
      <c r="N9074" s="13">
        <f>dados!K8989/100</f>
        <v>0.18</v>
      </c>
      <c r="O9074" s="13">
        <f>dados!L8989/100</f>
        <v>0</v>
      </c>
      <c r="P9074" s="12" t="str">
        <f>LEFT(Tabela2[[#This Row],[Código]],2)</f>
        <v>85</v>
      </c>
    </row>
    <row r="9075" spans="2:16" ht="15" customHeight="1" x14ac:dyDescent="0.25">
      <c r="B9075" s="31" t="str">
        <f>IF(Tabela2[[#This Row],[Tipo]] = 0,LOOKUP(Tabela2[[#This Row],[RESUMO]],Tabela3[Grupo],Tabela3[Meus produtos]),VLOOKUP(Tabela2[[#This Row],[Código]],Tabela4[[Código NBS/LC116]:[Meus serviços]],3,0))</f>
        <v>Não</v>
      </c>
      <c r="C9075" t="str">
        <f>IF(E9075=0,TEXT(dados!A8990,"00000000"),IF(E9075=2,TEXT(dados!A8990,"0000"),TEXT(dados!A8990,"#")))</f>
        <v>85389090</v>
      </c>
      <c r="D9075" t="str">
        <f>IF(dados!B8990=0,"",dados!B8990)</f>
        <v/>
      </c>
      <c r="E9075">
        <f>dados!C8990</f>
        <v>0</v>
      </c>
      <c r="F9075" t="str">
        <f>dados!D8990</f>
        <v>Outros partes p/apars.interrup.circuito eletr.</v>
      </c>
      <c r="G9075"/>
      <c r="H9075"/>
      <c r="I9075"/>
      <c r="J9075"/>
      <c r="K9075" s="13"/>
      <c r="L9075" s="13">
        <f>dados!I8990/100</f>
        <v>0.15920000000000001</v>
      </c>
      <c r="M9075" s="13">
        <f>dados!J8990/100</f>
        <v>0.21760000000000002</v>
      </c>
      <c r="N9075" s="13">
        <f>dados!K8990/100</f>
        <v>0.18</v>
      </c>
      <c r="O9075" s="13">
        <f>dados!L8990/100</f>
        <v>0</v>
      </c>
      <c r="P9075" s="12" t="str">
        <f>LEFT(Tabela2[[#This Row],[Código]],2)</f>
        <v>85</v>
      </c>
    </row>
    <row r="9076" spans="2:16" ht="15" customHeight="1" x14ac:dyDescent="0.25">
      <c r="B9076" s="31" t="str">
        <f>IF(Tabela2[[#This Row],[Tipo]] = 0,LOOKUP(Tabela2[[#This Row],[RESUMO]],Tabela3[Grupo],Tabela3[Meus produtos]),VLOOKUP(Tabela2[[#This Row],[Código]],Tabela4[[Código NBS/LC116]:[Meus serviços]],3,0))</f>
        <v>Não</v>
      </c>
      <c r="C9076" t="str">
        <f>IF(E9076=0,TEXT(dados!A8991,"00000000"),IF(E9076=2,TEXT(dados!A8991,"0000"),TEXT(dados!A8991,"#")))</f>
        <v>85391010</v>
      </c>
      <c r="D9076" t="str">
        <f>IF(dados!B8991=0,"",dados!B8991)</f>
        <v/>
      </c>
      <c r="E9076">
        <f>dados!C8991</f>
        <v>0</v>
      </c>
      <c r="F9076" t="str">
        <f>dados!D8991</f>
        <v>Farois e projetores em unidades seladas, p/tensao&lt;=15v</v>
      </c>
      <c r="G9076"/>
      <c r="H9076"/>
      <c r="I9076"/>
      <c r="J9076"/>
      <c r="K9076" s="13"/>
      <c r="L9076" s="13">
        <f>dados!I8991/100</f>
        <v>0.22329999999999997</v>
      </c>
      <c r="M9076" s="13">
        <f>dados!J8991/100</f>
        <v>0.39579999999999999</v>
      </c>
      <c r="N9076" s="13">
        <f>dados!K8991/100</f>
        <v>0.18</v>
      </c>
      <c r="O9076" s="13">
        <f>dados!L8991/100</f>
        <v>0</v>
      </c>
      <c r="P9076" s="12" t="str">
        <f>LEFT(Tabela2[[#This Row],[Código]],2)</f>
        <v>85</v>
      </c>
    </row>
    <row r="9077" spans="2:16" ht="15" customHeight="1" x14ac:dyDescent="0.25">
      <c r="B9077" s="31" t="str">
        <f>IF(Tabela2[[#This Row],[Tipo]] = 0,LOOKUP(Tabela2[[#This Row],[RESUMO]],Tabela3[Grupo],Tabela3[Meus produtos]),VLOOKUP(Tabela2[[#This Row],[Código]],Tabela4[[Código NBS/LC116]:[Meus serviços]],3,0))</f>
        <v>Não</v>
      </c>
      <c r="C9077" t="str">
        <f>IF(E9077=0,TEXT(dados!A8992,"00000000"),IF(E9077=2,TEXT(dados!A8992,"0000"),TEXT(dados!A8992,"#")))</f>
        <v>85391090</v>
      </c>
      <c r="D9077" t="str">
        <f>IF(dados!B8992=0,"",dados!B8992)</f>
        <v/>
      </c>
      <c r="E9077">
        <f>dados!C8992</f>
        <v>0</v>
      </c>
      <c r="F9077" t="str">
        <f>dados!D8992</f>
        <v>Outros farois e projetores em unidades seladas</v>
      </c>
      <c r="G9077"/>
      <c r="H9077"/>
      <c r="I9077"/>
      <c r="J9077"/>
      <c r="K9077" s="13"/>
      <c r="L9077" s="13">
        <f>dados!I8992/100</f>
        <v>0.22329999999999997</v>
      </c>
      <c r="M9077" s="13">
        <f>dados!J8992/100</f>
        <v>0.39579999999999999</v>
      </c>
      <c r="N9077" s="13">
        <f>dados!K8992/100</f>
        <v>0.18</v>
      </c>
      <c r="O9077" s="13">
        <f>dados!L8992/100</f>
        <v>0</v>
      </c>
      <c r="P9077" s="12" t="str">
        <f>LEFT(Tabela2[[#This Row],[Código]],2)</f>
        <v>85</v>
      </c>
    </row>
    <row r="9078" spans="2:16" ht="15" customHeight="1" x14ac:dyDescent="0.25">
      <c r="B9078" s="31" t="str">
        <f>IF(Tabela2[[#This Row],[Tipo]] = 0,LOOKUP(Tabela2[[#This Row],[RESUMO]],Tabela3[Grupo],Tabela3[Meus produtos]),VLOOKUP(Tabela2[[#This Row],[Código]],Tabela4[[Código NBS/LC116]:[Meus serviços]],3,0))</f>
        <v>Não</v>
      </c>
      <c r="C9078" t="str">
        <f>IF(E9078=0,TEXT(dados!A8993,"00000000"),IF(E9078=2,TEXT(dados!A8993,"0000"),TEXT(dados!A8993,"#")))</f>
        <v>85392110</v>
      </c>
      <c r="D9078" t="str">
        <f>IF(dados!B8993=0,"",dados!B8993)</f>
        <v/>
      </c>
      <c r="E9078">
        <f>dados!C8993</f>
        <v>0</v>
      </c>
      <c r="F9078" t="str">
        <f>dados!D8993</f>
        <v>Lampadas/tubos incandesc.halogenos,de tungstenio,t&lt;=15v</v>
      </c>
      <c r="G9078"/>
      <c r="H9078"/>
      <c r="I9078"/>
      <c r="J9078"/>
      <c r="K9078" s="13"/>
      <c r="L9078" s="13">
        <f>dados!I8993/100</f>
        <v>0.22329999999999997</v>
      </c>
      <c r="M9078" s="13">
        <f>dados!J8993/100</f>
        <v>0.39579999999999999</v>
      </c>
      <c r="N9078" s="13">
        <f>dados!K8993/100</f>
        <v>0.18</v>
      </c>
      <c r="O9078" s="13">
        <f>dados!L8993/100</f>
        <v>0</v>
      </c>
      <c r="P9078" s="12" t="str">
        <f>LEFT(Tabela2[[#This Row],[Código]],2)</f>
        <v>85</v>
      </c>
    </row>
    <row r="9079" spans="2:16" ht="15" customHeight="1" x14ac:dyDescent="0.25">
      <c r="B9079" s="31" t="str">
        <f>IF(Tabela2[[#This Row],[Tipo]] = 0,LOOKUP(Tabela2[[#This Row],[RESUMO]],Tabela3[Grupo],Tabela3[Meus produtos]),VLOOKUP(Tabela2[[#This Row],[Código]],Tabela4[[Código NBS/LC116]:[Meus serviços]],3,0))</f>
        <v>Não</v>
      </c>
      <c r="C9079" t="str">
        <f>IF(E9079=0,TEXT(dados!A8994,"00000000"),IF(E9079=2,TEXT(dados!A8994,"0000"),TEXT(dados!A8994,"#")))</f>
        <v>85392110</v>
      </c>
      <c r="D9079">
        <f>IF(dados!B8994=0,"",dados!B8994)</f>
        <v>1</v>
      </c>
      <c r="E9079">
        <f>dados!C8994</f>
        <v>0</v>
      </c>
      <c r="F9079" t="str">
        <f>dados!D8994</f>
        <v>Lampadas dicroicas</v>
      </c>
      <c r="G9079"/>
      <c r="H9079"/>
      <c r="I9079"/>
      <c r="J9079"/>
      <c r="K9079" s="13"/>
      <c r="L9079" s="13">
        <f>dados!I8994/100</f>
        <v>0.2495</v>
      </c>
      <c r="M9079" s="13">
        <f>dados!J8994/100</f>
        <v>0.42200000000000004</v>
      </c>
      <c r="N9079" s="13">
        <f>dados!K8994/100</f>
        <v>0.18</v>
      </c>
      <c r="O9079" s="13">
        <f>dados!L8994/100</f>
        <v>0</v>
      </c>
      <c r="P9079" s="12" t="str">
        <f>LEFT(Tabela2[[#This Row],[Código]],2)</f>
        <v>85</v>
      </c>
    </row>
    <row r="9080" spans="2:16" ht="15" customHeight="1" x14ac:dyDescent="0.25">
      <c r="B9080" s="31" t="str">
        <f>IF(Tabela2[[#This Row],[Tipo]] = 0,LOOKUP(Tabela2[[#This Row],[RESUMO]],Tabela3[Grupo],Tabela3[Meus produtos]),VLOOKUP(Tabela2[[#This Row],[Código]],Tabela4[[Código NBS/LC116]:[Meus serviços]],3,0))</f>
        <v>Não</v>
      </c>
      <c r="C9080" t="str">
        <f>IF(E9080=0,TEXT(dados!A8995,"00000000"),IF(E9080=2,TEXT(dados!A8995,"0000"),TEXT(dados!A8995,"#")))</f>
        <v>85392190</v>
      </c>
      <c r="D9080" t="str">
        <f>IF(dados!B8995=0,"",dados!B8995)</f>
        <v/>
      </c>
      <c r="E9080">
        <f>dados!C8995</f>
        <v>0</v>
      </c>
      <c r="F9080" t="str">
        <f>dados!D8995</f>
        <v>Outs.lampadas/tubos incandesc.halogenos,de tungstenio</v>
      </c>
      <c r="G9080"/>
      <c r="H9080"/>
      <c r="I9080"/>
      <c r="J9080"/>
      <c r="K9080" s="13"/>
      <c r="L9080" s="13">
        <f>dados!I8995/100</f>
        <v>0.22329999999999997</v>
      </c>
      <c r="M9080" s="13">
        <f>dados!J8995/100</f>
        <v>0.39579999999999999</v>
      </c>
      <c r="N9080" s="13">
        <f>dados!K8995/100</f>
        <v>0.18</v>
      </c>
      <c r="O9080" s="13">
        <f>dados!L8995/100</f>
        <v>0</v>
      </c>
      <c r="P9080" s="12" t="str">
        <f>LEFT(Tabela2[[#This Row],[Código]],2)</f>
        <v>85</v>
      </c>
    </row>
    <row r="9081" spans="2:16" ht="15" customHeight="1" x14ac:dyDescent="0.25">
      <c r="B9081" s="31" t="str">
        <f>IF(Tabela2[[#This Row],[Tipo]] = 0,LOOKUP(Tabela2[[#This Row],[RESUMO]],Tabela3[Grupo],Tabela3[Meus produtos]),VLOOKUP(Tabela2[[#This Row],[Código]],Tabela4[[Código NBS/LC116]:[Meus serviços]],3,0))</f>
        <v>Não</v>
      </c>
      <c r="C9081" t="str">
        <f>IF(E9081=0,TEXT(dados!A8996,"00000000"),IF(E9081=2,TEXT(dados!A8996,"0000"),TEXT(dados!A8996,"#")))</f>
        <v>85392190</v>
      </c>
      <c r="D9081">
        <f>IF(dados!B8996=0,"",dados!B8996)</f>
        <v>1</v>
      </c>
      <c r="E9081">
        <f>dados!C8996</f>
        <v>0</v>
      </c>
      <c r="F9081" t="str">
        <f>dados!D8996</f>
        <v>Lampadas dicroicas</v>
      </c>
      <c r="G9081"/>
      <c r="H9081"/>
      <c r="I9081"/>
      <c r="J9081"/>
      <c r="K9081" s="13"/>
      <c r="L9081" s="13">
        <f>dados!I8996/100</f>
        <v>0.2495</v>
      </c>
      <c r="M9081" s="13">
        <f>dados!J8996/100</f>
        <v>0.42200000000000004</v>
      </c>
      <c r="N9081" s="13">
        <f>dados!K8996/100</f>
        <v>0.18</v>
      </c>
      <c r="O9081" s="13">
        <f>dados!L8996/100</f>
        <v>0</v>
      </c>
      <c r="P9081" s="12" t="str">
        <f>LEFT(Tabela2[[#This Row],[Código]],2)</f>
        <v>85</v>
      </c>
    </row>
    <row r="9082" spans="2:16" ht="15" customHeight="1" x14ac:dyDescent="0.25">
      <c r="B9082" s="31" t="str">
        <f>IF(Tabela2[[#This Row],[Tipo]] = 0,LOOKUP(Tabela2[[#This Row],[RESUMO]],Tabela3[Grupo],Tabela3[Meus produtos]),VLOOKUP(Tabela2[[#This Row],[Código]],Tabela4[[Código NBS/LC116]:[Meus serviços]],3,0))</f>
        <v>Não</v>
      </c>
      <c r="C9082" t="str">
        <f>IF(E9082=0,TEXT(dados!A8997,"00000000"),IF(E9082=2,TEXT(dados!A8997,"0000"),TEXT(dados!A8997,"#")))</f>
        <v>85392200</v>
      </c>
      <c r="D9082" t="str">
        <f>IF(dados!B8997=0,"",dados!B8997)</f>
        <v/>
      </c>
      <c r="E9082">
        <f>dados!C8997</f>
        <v>0</v>
      </c>
      <c r="F9082" t="str">
        <f>dados!D8997</f>
        <v>Outros lampadas/tubos incandesc. pot&lt;=200w,t&gt;100v</v>
      </c>
      <c r="G9082"/>
      <c r="H9082"/>
      <c r="I9082"/>
      <c r="J9082"/>
      <c r="K9082" s="13"/>
      <c r="L9082" s="13">
        <f>dados!I8997/100</f>
        <v>0.22329999999999997</v>
      </c>
      <c r="M9082" s="13">
        <f>dados!J8997/100</f>
        <v>0.38270000000000004</v>
      </c>
      <c r="N9082" s="13">
        <f>dados!K8997/100</f>
        <v>0.18</v>
      </c>
      <c r="O9082" s="13">
        <f>dados!L8997/100</f>
        <v>0</v>
      </c>
      <c r="P9082" s="12" t="str">
        <f>LEFT(Tabela2[[#This Row],[Código]],2)</f>
        <v>85</v>
      </c>
    </row>
    <row r="9083" spans="2:16" ht="15" customHeight="1" x14ac:dyDescent="0.25">
      <c r="B9083" s="31" t="str">
        <f>IF(Tabela2[[#This Row],[Tipo]] = 0,LOOKUP(Tabela2[[#This Row],[RESUMO]],Tabela3[Grupo],Tabela3[Meus produtos]),VLOOKUP(Tabela2[[#This Row],[Código]],Tabela4[[Código NBS/LC116]:[Meus serviços]],3,0))</f>
        <v>Não</v>
      </c>
      <c r="C9083" t="str">
        <f>IF(E9083=0,TEXT(dados!A8998,"00000000"),IF(E9083=2,TEXT(dados!A8998,"0000"),TEXT(dados!A8998,"#")))</f>
        <v>85392200</v>
      </c>
      <c r="D9083">
        <f>IF(dados!B8998=0,"",dados!B8998)</f>
        <v>1</v>
      </c>
      <c r="E9083">
        <f>dados!C8998</f>
        <v>0</v>
      </c>
      <c r="F9083" t="str">
        <f>dados!D8998</f>
        <v>Lampadas incandescentes, de tensao superior a 100V</v>
      </c>
      <c r="G9083"/>
      <c r="H9083"/>
      <c r="I9083"/>
      <c r="J9083"/>
      <c r="K9083" s="13"/>
      <c r="L9083" s="13">
        <f>dados!I8998/100</f>
        <v>0.2495</v>
      </c>
      <c r="M9083" s="13">
        <f>dados!J8998/100</f>
        <v>0.40889999999999999</v>
      </c>
      <c r="N9083" s="13">
        <f>dados!K8998/100</f>
        <v>0.18</v>
      </c>
      <c r="O9083" s="13">
        <f>dados!L8998/100</f>
        <v>0</v>
      </c>
      <c r="P9083" s="12" t="str">
        <f>LEFT(Tabela2[[#This Row],[Código]],2)</f>
        <v>85</v>
      </c>
    </row>
    <row r="9084" spans="2:16" ht="15" customHeight="1" x14ac:dyDescent="0.25">
      <c r="B9084" s="31" t="str">
        <f>IF(Tabela2[[#This Row],[Tipo]] = 0,LOOKUP(Tabela2[[#This Row],[RESUMO]],Tabela3[Grupo],Tabela3[Meus produtos]),VLOOKUP(Tabela2[[#This Row],[Código]],Tabela4[[Código NBS/LC116]:[Meus serviços]],3,0))</f>
        <v>Não</v>
      </c>
      <c r="C9084" t="str">
        <f>IF(E9084=0,TEXT(dados!A8999,"00000000"),IF(E9084=2,TEXT(dados!A8999,"0000"),TEXT(dados!A8999,"#")))</f>
        <v>85392910</v>
      </c>
      <c r="D9084" t="str">
        <f>IF(dados!B8999=0,"",dados!B8999)</f>
        <v/>
      </c>
      <c r="E9084">
        <f>dados!C8999</f>
        <v>0</v>
      </c>
      <c r="F9084" t="str">
        <f>dados!D8999</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084"/>
      <c r="H9084"/>
      <c r="I9084"/>
      <c r="J9084"/>
      <c r="K9084" s="13"/>
      <c r="L9084" s="13">
        <f>dados!I8999/100</f>
        <v>0.22329999999999997</v>
      </c>
      <c r="M9084" s="13">
        <f>dados!J8999/100</f>
        <v>0.39579999999999999</v>
      </c>
      <c r="N9084" s="13">
        <f>dados!K8999/100</f>
        <v>0.18</v>
      </c>
      <c r="O9084" s="13">
        <f>dados!L8999/100</f>
        <v>0</v>
      </c>
      <c r="P9084" s="12" t="str">
        <f>LEFT(Tabela2[[#This Row],[Código]],2)</f>
        <v>85</v>
      </c>
    </row>
    <row r="9085" spans="2:16" ht="15" customHeight="1" x14ac:dyDescent="0.25">
      <c r="B9085" s="31" t="str">
        <f>IF(Tabela2[[#This Row],[Tipo]] = 0,LOOKUP(Tabela2[[#This Row],[RESUMO]],Tabela3[Grupo],Tabela3[Meus produtos]),VLOOKUP(Tabela2[[#This Row],[Código]],Tabela4[[Código NBS/LC116]:[Meus serviços]],3,0))</f>
        <v>Não</v>
      </c>
      <c r="C9085" t="str">
        <f>IF(E9085=0,TEXT(dados!A9000,"00000000"),IF(E9085=2,TEXT(dados!A9000,"0000"),TEXT(dados!A9000,"#")))</f>
        <v>85392910</v>
      </c>
      <c r="D9085">
        <f>IF(dados!B9000=0,"",dados!B9000)</f>
        <v>1</v>
      </c>
      <c r="E9085">
        <f>dados!C9000</f>
        <v>0</v>
      </c>
      <c r="F9085" t="str">
        <f>dados!D9000</f>
        <v>Para iluminacao e projecao, de temperatura de cor superior a 3.000°K, exclusivamente para cinematografia, cinema e atividades semelhantes, em qualquer base</v>
      </c>
      <c r="G9085"/>
      <c r="H9085"/>
      <c r="I9085"/>
      <c r="J9085"/>
      <c r="K9085" s="13"/>
      <c r="L9085" s="13">
        <f>dados!I9000/100</f>
        <v>0.13449999999999998</v>
      </c>
      <c r="M9085" s="13">
        <f>dados!J9000/100</f>
        <v>0.307</v>
      </c>
      <c r="N9085" s="13">
        <f>dados!K9000/100</f>
        <v>0.18</v>
      </c>
      <c r="O9085" s="13">
        <f>dados!L9000/100</f>
        <v>0</v>
      </c>
      <c r="P9085" s="12" t="str">
        <f>LEFT(Tabela2[[#This Row],[Código]],2)</f>
        <v>85</v>
      </c>
    </row>
    <row r="9086" spans="2:16" ht="15" customHeight="1" x14ac:dyDescent="0.25">
      <c r="B9086" s="31" t="str">
        <f>IF(Tabela2[[#This Row],[Tipo]] = 0,LOOKUP(Tabela2[[#This Row],[RESUMO]],Tabela3[Grupo],Tabela3[Meus produtos]),VLOOKUP(Tabela2[[#This Row],[Código]],Tabela4[[Código NBS/LC116]:[Meus serviços]],3,0))</f>
        <v>Não</v>
      </c>
      <c r="C9086" t="str">
        <f>IF(E9086=0,TEXT(dados!A9001,"00000000"),IF(E9086=2,TEXT(dados!A9001,"0000"),TEXT(dados!A9001,"#")))</f>
        <v>85392990</v>
      </c>
      <c r="D9086" t="str">
        <f>IF(dados!B9001=0,"",dados!B9001)</f>
        <v/>
      </c>
      <c r="E9086">
        <f>dados!C9001</f>
        <v>0</v>
      </c>
      <c r="F9086" t="str">
        <f>dados!D9001</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086"/>
      <c r="H9086"/>
      <c r="I9086"/>
      <c r="J9086"/>
      <c r="K9086" s="13"/>
      <c r="L9086" s="13">
        <f>dados!I9001/100</f>
        <v>0.22329999999999997</v>
      </c>
      <c r="M9086" s="13">
        <f>dados!J9001/100</f>
        <v>0.39579999999999999</v>
      </c>
      <c r="N9086" s="13">
        <f>dados!K9001/100</f>
        <v>0.18</v>
      </c>
      <c r="O9086" s="13">
        <f>dados!L9001/100</f>
        <v>0</v>
      </c>
      <c r="P9086" s="12" t="str">
        <f>LEFT(Tabela2[[#This Row],[Código]],2)</f>
        <v>85</v>
      </c>
    </row>
    <row r="9087" spans="2:16" ht="15" customHeight="1" x14ac:dyDescent="0.25">
      <c r="B9087" s="31" t="str">
        <f>IF(Tabela2[[#This Row],[Tipo]] = 0,LOOKUP(Tabela2[[#This Row],[RESUMO]],Tabela3[Grupo],Tabela3[Meus produtos]),VLOOKUP(Tabela2[[#This Row],[Código]],Tabela4[[Código NBS/LC116]:[Meus serviços]],3,0))</f>
        <v>Não</v>
      </c>
      <c r="C9087" t="str">
        <f>IF(E9087=0,TEXT(dados!A9002,"00000000"),IF(E9087=2,TEXT(dados!A9002,"0000"),TEXT(dados!A9002,"#")))</f>
        <v>85392990</v>
      </c>
      <c r="D9087">
        <f>IF(dados!B9002=0,"",dados!B9002)</f>
        <v>1</v>
      </c>
      <c r="E9087">
        <f>dados!C9002</f>
        <v>0</v>
      </c>
      <c r="F9087" t="str">
        <f>dados!D9002</f>
        <v>Para iluminacao e projecao, de temperatura de cor superior a 3.000°K, exclusivamente para cinematografia, cinema e atividades semelhantes, em qualquer base</v>
      </c>
      <c r="G9087"/>
      <c r="H9087"/>
      <c r="I9087"/>
      <c r="J9087"/>
      <c r="K9087" s="13"/>
      <c r="L9087" s="13">
        <f>dados!I9002/100</f>
        <v>0.13449999999999998</v>
      </c>
      <c r="M9087" s="13">
        <f>dados!J9002/100</f>
        <v>0.307</v>
      </c>
      <c r="N9087" s="13">
        <f>dados!K9002/100</f>
        <v>0.18</v>
      </c>
      <c r="O9087" s="13">
        <f>dados!L9002/100</f>
        <v>0</v>
      </c>
      <c r="P9087" s="12" t="str">
        <f>LEFT(Tabela2[[#This Row],[Código]],2)</f>
        <v>85</v>
      </c>
    </row>
    <row r="9088" spans="2:16" ht="15" customHeight="1" x14ac:dyDescent="0.25">
      <c r="B9088" s="31" t="str">
        <f>IF(Tabela2[[#This Row],[Tipo]] = 0,LOOKUP(Tabela2[[#This Row],[RESUMO]],Tabela3[Grupo],Tabela3[Meus produtos]),VLOOKUP(Tabela2[[#This Row],[Código]],Tabela4[[Código NBS/LC116]:[Meus serviços]],3,0))</f>
        <v>Não</v>
      </c>
      <c r="C9088" t="str">
        <f>IF(E9088=0,TEXT(dados!A9003,"00000000"),IF(E9088=2,TEXT(dados!A9003,"0000"),TEXT(dados!A9003,"#")))</f>
        <v>85392990</v>
      </c>
      <c r="D9088">
        <f>IF(dados!B9003=0,"",dados!B9003)</f>
        <v>2</v>
      </c>
      <c r="E9088">
        <f>dados!C9003</f>
        <v>0</v>
      </c>
      <c r="F9088" t="str">
        <f>dados!D9003</f>
        <v>Lampadas incandescentes, de tensao superior a 100V</v>
      </c>
      <c r="G9088"/>
      <c r="H9088"/>
      <c r="I9088"/>
      <c r="J9088"/>
      <c r="K9088" s="13"/>
      <c r="L9088" s="13">
        <f>dados!I9003/100</f>
        <v>0.2495</v>
      </c>
      <c r="M9088" s="13">
        <f>dados!J9003/100</f>
        <v>0.42200000000000004</v>
      </c>
      <c r="N9088" s="13">
        <f>dados!K9003/100</f>
        <v>0.18</v>
      </c>
      <c r="O9088" s="13">
        <f>dados!L9003/100</f>
        <v>0</v>
      </c>
      <c r="P9088" s="12" t="str">
        <f>LEFT(Tabela2[[#This Row],[Código]],2)</f>
        <v>85</v>
      </c>
    </row>
    <row r="9089" spans="2:16" ht="15" customHeight="1" x14ac:dyDescent="0.25">
      <c r="B9089" s="31" t="str">
        <f>IF(Tabela2[[#This Row],[Tipo]] = 0,LOOKUP(Tabela2[[#This Row],[RESUMO]],Tabela3[Grupo],Tabela3[Meus produtos]),VLOOKUP(Tabela2[[#This Row],[Código]],Tabela4[[Código NBS/LC116]:[Meus serviços]],3,0))</f>
        <v>Não</v>
      </c>
      <c r="C9089" t="str">
        <f>IF(E9089=0,TEXT(dados!A9004,"00000000"),IF(E9089=2,TEXT(dados!A9004,"0000"),TEXT(dados!A9004,"#")))</f>
        <v>85393111</v>
      </c>
      <c r="D9089" t="str">
        <f>IF(dados!B9004=0,"",dados!B9004)</f>
        <v/>
      </c>
      <c r="E9089">
        <f>dados!C9004</f>
        <v>0</v>
      </c>
      <c r="F9089" t="str">
        <f>dados!D9004</f>
        <v>Que contenham mais de 5 mg de mercurio por cada involucro (tubo)</v>
      </c>
      <c r="G9089"/>
      <c r="H9089"/>
      <c r="I9089"/>
      <c r="J9089"/>
      <c r="K9089" s="13"/>
      <c r="L9089" s="13">
        <f>dados!I9004/100</f>
        <v>0.22329999999999997</v>
      </c>
      <c r="M9089" s="13">
        <f>dados!J9004/100</f>
        <v>0.38270000000000004</v>
      </c>
      <c r="N9089" s="13">
        <f>dados!K9004/100</f>
        <v>0.18</v>
      </c>
      <c r="O9089" s="13">
        <f>dados!L9004/100</f>
        <v>0</v>
      </c>
      <c r="P9089" s="12" t="str">
        <f>LEFT(Tabela2[[#This Row],[Código]],2)</f>
        <v>85</v>
      </c>
    </row>
    <row r="9090" spans="2:16" ht="15" customHeight="1" x14ac:dyDescent="0.25">
      <c r="B9090" s="31" t="str">
        <f>IF(Tabela2[[#This Row],[Tipo]] = 0,LOOKUP(Tabela2[[#This Row],[RESUMO]],Tabela3[Grupo],Tabela3[Meus produtos]),VLOOKUP(Tabela2[[#This Row],[Código]],Tabela4[[Código NBS/LC116]:[Meus serviços]],3,0))</f>
        <v>Não</v>
      </c>
      <c r="C9090" t="str">
        <f>IF(E9090=0,TEXT(dados!A9005,"00000000"),IF(E9090=2,TEXT(dados!A9005,"0000"),TEXT(dados!A9005,"#")))</f>
        <v>85393111</v>
      </c>
      <c r="D9090">
        <f>IF(dados!B9005=0,"",dados!B9005)</f>
        <v>1</v>
      </c>
      <c r="E9090">
        <f>dados!C9005</f>
        <v>0</v>
      </c>
      <c r="F9090" t="str">
        <f>dados!D9005</f>
        <v>Ex 01 - De descarga em baixa pressao, de base unica, com ou sem reator eletronico incorporado, com eficiencia superior a 40 lumens/W (lampada fluorescente compacta)</v>
      </c>
      <c r="G9090"/>
      <c r="H9090"/>
      <c r="I9090"/>
      <c r="J9090"/>
      <c r="K9090" s="13"/>
      <c r="L9090" s="13">
        <f>dados!I9005/100</f>
        <v>0.13449999999999998</v>
      </c>
      <c r="M9090" s="13">
        <f>dados!J9005/100</f>
        <v>0.29389999999999999</v>
      </c>
      <c r="N9090" s="13">
        <f>dados!K9005/100</f>
        <v>0.18</v>
      </c>
      <c r="O9090" s="13">
        <f>dados!L9005/100</f>
        <v>0</v>
      </c>
      <c r="P9090" s="12" t="str">
        <f>LEFT(Tabela2[[#This Row],[Código]],2)</f>
        <v>85</v>
      </c>
    </row>
    <row r="9091" spans="2:16" ht="15" customHeight="1" x14ac:dyDescent="0.25">
      <c r="B9091" s="31" t="str">
        <f>IF(Tabela2[[#This Row],[Tipo]] = 0,LOOKUP(Tabela2[[#This Row],[RESUMO]],Tabela3[Grupo],Tabela3[Meus produtos]),VLOOKUP(Tabela2[[#This Row],[Código]],Tabela4[[Código NBS/LC116]:[Meus serviços]],3,0))</f>
        <v>Não</v>
      </c>
      <c r="C9091" t="str">
        <f>IF(E9091=0,TEXT(dados!A9006,"00000000"),IF(E9091=2,TEXT(dados!A9006,"0000"),TEXT(dados!A9006,"#")))</f>
        <v>85393119</v>
      </c>
      <c r="D9091" t="str">
        <f>IF(dados!B9006=0,"",dados!B9006)</f>
        <v/>
      </c>
      <c r="E9091">
        <f>dados!C9006</f>
        <v>0</v>
      </c>
      <c r="F9091" t="str">
        <f>dados!D9006</f>
        <v>Outras</v>
      </c>
      <c r="G9091"/>
      <c r="H9091"/>
      <c r="I9091"/>
      <c r="J9091"/>
      <c r="K9091" s="13"/>
      <c r="L9091" s="13">
        <f>dados!I9006/100</f>
        <v>0.22329999999999997</v>
      </c>
      <c r="M9091" s="13">
        <f>dados!J9006/100</f>
        <v>0.38270000000000004</v>
      </c>
      <c r="N9091" s="13">
        <f>dados!K9006/100</f>
        <v>0.18</v>
      </c>
      <c r="O9091" s="13">
        <f>dados!L9006/100</f>
        <v>0</v>
      </c>
      <c r="P9091" s="12" t="str">
        <f>LEFT(Tabela2[[#This Row],[Código]],2)</f>
        <v>85</v>
      </c>
    </row>
    <row r="9092" spans="2:16" ht="15" customHeight="1" x14ac:dyDescent="0.25">
      <c r="B9092" s="31" t="str">
        <f>IF(Tabela2[[#This Row],[Tipo]] = 0,LOOKUP(Tabela2[[#This Row],[RESUMO]],Tabela3[Grupo],Tabela3[Meus produtos]),VLOOKUP(Tabela2[[#This Row],[Código]],Tabela4[[Código NBS/LC116]:[Meus serviços]],3,0))</f>
        <v>Não</v>
      </c>
      <c r="C9092" t="str">
        <f>IF(E9092=0,TEXT(dados!A9007,"00000000"),IF(E9092=2,TEXT(dados!A9007,"0000"),TEXT(dados!A9007,"#")))</f>
        <v>85393119</v>
      </c>
      <c r="D9092">
        <f>IF(dados!B9007=0,"",dados!B9007)</f>
        <v>1</v>
      </c>
      <c r="E9092">
        <f>dados!C9007</f>
        <v>0</v>
      </c>
      <c r="F9092" t="str">
        <f>dados!D9007</f>
        <v>Ex 01 - De descarga em baixa pressao, com eficiencia superior a 40 lumens/W (lampada fluorescente compacta)</v>
      </c>
      <c r="G9092"/>
      <c r="H9092"/>
      <c r="I9092"/>
      <c r="J9092"/>
      <c r="K9092" s="13"/>
      <c r="L9092" s="13">
        <f>dados!I9007/100</f>
        <v>0.13449999999999998</v>
      </c>
      <c r="M9092" s="13">
        <f>dados!J9007/100</f>
        <v>0.29389999999999999</v>
      </c>
      <c r="N9092" s="13">
        <f>dados!K9007/100</f>
        <v>0.18</v>
      </c>
      <c r="O9092" s="13">
        <f>dados!L9007/100</f>
        <v>0</v>
      </c>
      <c r="P9092" s="12" t="str">
        <f>LEFT(Tabela2[[#This Row],[Código]],2)</f>
        <v>85</v>
      </c>
    </row>
    <row r="9093" spans="2:16" ht="15" customHeight="1" x14ac:dyDescent="0.25">
      <c r="B9093" s="31" t="str">
        <f>IF(Tabela2[[#This Row],[Tipo]] = 0,LOOKUP(Tabela2[[#This Row],[RESUMO]],Tabela3[Grupo],Tabela3[Meus produtos]),VLOOKUP(Tabela2[[#This Row],[Código]],Tabela4[[Código NBS/LC116]:[Meus serviços]],3,0))</f>
        <v>Não</v>
      </c>
      <c r="C9093" t="str">
        <f>IF(E9093=0,TEXT(dados!A9008,"00000000"),IF(E9093=2,TEXT(dados!A9008,"0000"),TEXT(dados!A9008,"#")))</f>
        <v>85393120</v>
      </c>
      <c r="D9093" t="str">
        <f>IF(dados!B9008=0,"",dados!B9008)</f>
        <v/>
      </c>
      <c r="E9093">
        <f>dados!C9008</f>
        <v>0</v>
      </c>
      <c r="F9093" t="str">
        <f>dados!D9008</f>
        <v>Outras lampadas</v>
      </c>
      <c r="G9093"/>
      <c r="H9093"/>
      <c r="I9093"/>
      <c r="J9093"/>
      <c r="K9093" s="13"/>
      <c r="L9093" s="13">
        <f>dados!I9008/100</f>
        <v>0.22329999999999997</v>
      </c>
      <c r="M9093" s="13">
        <f>dados!J9008/100</f>
        <v>0.38270000000000004</v>
      </c>
      <c r="N9093" s="13">
        <f>dados!K9008/100</f>
        <v>0.18</v>
      </c>
      <c r="O9093" s="13">
        <f>dados!L9008/100</f>
        <v>0</v>
      </c>
      <c r="P9093" s="12" t="str">
        <f>LEFT(Tabela2[[#This Row],[Código]],2)</f>
        <v>85</v>
      </c>
    </row>
    <row r="9094" spans="2:16" ht="15" customHeight="1" x14ac:dyDescent="0.25">
      <c r="B9094" s="31" t="str">
        <f>IF(Tabela2[[#This Row],[Tipo]] = 0,LOOKUP(Tabela2[[#This Row],[RESUMO]],Tabela3[Grupo],Tabela3[Meus produtos]),VLOOKUP(Tabela2[[#This Row],[Código]],Tabela4[[Código NBS/LC116]:[Meus serviços]],3,0))</f>
        <v>Não</v>
      </c>
      <c r="C9094" t="str">
        <f>IF(E9094=0,TEXT(dados!A9009,"00000000"),IF(E9094=2,TEXT(dados!A9009,"0000"),TEXT(dados!A9009,"#")))</f>
        <v>85393120</v>
      </c>
      <c r="D9094">
        <f>IF(dados!B9009=0,"",dados!B9009)</f>
        <v>1</v>
      </c>
      <c r="E9094">
        <f>dados!C9009</f>
        <v>0</v>
      </c>
      <c r="F9094" t="str">
        <f>dados!D9009</f>
        <v>Ex 01 - De descarga em baixa pressao, de base unica, sem reator eletronico incorporado, com eficiencia superior a 40 lumens/W (lampada fluorescente compacta)</v>
      </c>
      <c r="G9094"/>
      <c r="H9094"/>
      <c r="I9094"/>
      <c r="J9094"/>
      <c r="K9094" s="13"/>
      <c r="L9094" s="13">
        <f>dados!I9009/100</f>
        <v>0.13449999999999998</v>
      </c>
      <c r="M9094" s="13">
        <f>dados!J9009/100</f>
        <v>0.29389999999999999</v>
      </c>
      <c r="N9094" s="13">
        <f>dados!K9009/100</f>
        <v>0.18</v>
      </c>
      <c r="O9094" s="13">
        <f>dados!L9009/100</f>
        <v>0</v>
      </c>
      <c r="P9094" s="12" t="str">
        <f>LEFT(Tabela2[[#This Row],[Código]],2)</f>
        <v>85</v>
      </c>
    </row>
    <row r="9095" spans="2:16" ht="15" customHeight="1" x14ac:dyDescent="0.25">
      <c r="B9095" s="31" t="str">
        <f>IF(Tabela2[[#This Row],[Tipo]] = 0,LOOKUP(Tabela2[[#This Row],[RESUMO]],Tabela3[Grupo],Tabela3[Meus produtos]),VLOOKUP(Tabela2[[#This Row],[Código]],Tabela4[[Código NBS/LC116]:[Meus serviços]],3,0))</f>
        <v>Não</v>
      </c>
      <c r="C9095" t="str">
        <f>IF(E9095=0,TEXT(dados!A9010,"00000000"),IF(E9095=2,TEXT(dados!A9010,"0000"),TEXT(dados!A9010,"#")))</f>
        <v>85393131</v>
      </c>
      <c r="D9095" t="str">
        <f>IF(dados!B9010=0,"",dados!B9010)</f>
        <v/>
      </c>
      <c r="E9095">
        <f>dados!C9010</f>
        <v>0</v>
      </c>
      <c r="F9095" t="str">
        <f>dados!D9010</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095"/>
      <c r="H9095"/>
      <c r="I9095"/>
      <c r="J9095"/>
      <c r="K9095" s="13"/>
      <c r="L9095" s="13">
        <f>dados!I9010/100</f>
        <v>0.22329999999999997</v>
      </c>
      <c r="M9095" s="13">
        <f>dados!J9010/100</f>
        <v>0.38270000000000004</v>
      </c>
      <c r="N9095" s="13">
        <f>dados!K9010/100</f>
        <v>0.18</v>
      </c>
      <c r="O9095" s="13">
        <f>dados!L9010/100</f>
        <v>0</v>
      </c>
      <c r="P9095" s="12" t="str">
        <f>LEFT(Tabela2[[#This Row],[Código]],2)</f>
        <v>85</v>
      </c>
    </row>
    <row r="9096" spans="2:16" ht="15" customHeight="1" x14ac:dyDescent="0.25">
      <c r="B9096" s="31" t="str">
        <f>IF(Tabela2[[#This Row],[Tipo]] = 0,LOOKUP(Tabela2[[#This Row],[RESUMO]],Tabela3[Grupo],Tabela3[Meus produtos]),VLOOKUP(Tabela2[[#This Row],[Código]],Tabela4[[Código NBS/LC116]:[Meus serviços]],3,0))</f>
        <v>Não</v>
      </c>
      <c r="C9096" t="str">
        <f>IF(E9096=0,TEXT(dados!A9011,"00000000"),IF(E9096=2,TEXT(dados!A9011,"0000"),TEXT(dados!A9011,"#")))</f>
        <v>85393132</v>
      </c>
      <c r="D9096" t="str">
        <f>IF(dados!B9011=0,"",dados!B9011)</f>
        <v/>
      </c>
      <c r="E9096">
        <f>dados!C9011</f>
        <v>0</v>
      </c>
      <c r="F9096" t="str">
        <f>dados!D9011</f>
        <v>Com fosforo em halofosfato e que contenham mais de 10 mg de mercurio</v>
      </c>
      <c r="G9096"/>
      <c r="H9096"/>
      <c r="I9096"/>
      <c r="J9096"/>
      <c r="K9096" s="13"/>
      <c r="L9096" s="13">
        <f>dados!I9011/100</f>
        <v>0.22329999999999997</v>
      </c>
      <c r="M9096" s="13">
        <f>dados!J9011/100</f>
        <v>0.38270000000000004</v>
      </c>
      <c r="N9096" s="13">
        <f>dados!K9011/100</f>
        <v>0.18</v>
      </c>
      <c r="O9096" s="13">
        <f>dados!L9011/100</f>
        <v>0</v>
      </c>
      <c r="P9096" s="12" t="str">
        <f>LEFT(Tabela2[[#This Row],[Código]],2)</f>
        <v>85</v>
      </c>
    </row>
    <row r="9097" spans="2:16" ht="15" customHeight="1" x14ac:dyDescent="0.25">
      <c r="B9097" s="31" t="str">
        <f>IF(Tabela2[[#This Row],[Tipo]] = 0,LOOKUP(Tabela2[[#This Row],[RESUMO]],Tabela3[Grupo],Tabela3[Meus produtos]),VLOOKUP(Tabela2[[#This Row],[Código]],Tabela4[[Código NBS/LC116]:[Meus serviços]],3,0))</f>
        <v>Não</v>
      </c>
      <c r="C9097" t="str">
        <f>IF(E9097=0,TEXT(dados!A9012,"00000000"),IF(E9097=2,TEXT(dados!A9012,"0000"),TEXT(dados!A9012,"#")))</f>
        <v>85393139</v>
      </c>
      <c r="D9097" t="str">
        <f>IF(dados!B9012=0,"",dados!B9012)</f>
        <v/>
      </c>
      <c r="E9097">
        <f>dados!C9012</f>
        <v>0</v>
      </c>
      <c r="F9097" t="str">
        <f>dados!D9012</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097"/>
      <c r="H9097"/>
      <c r="I9097"/>
      <c r="J9097"/>
      <c r="K9097" s="13"/>
      <c r="L9097" s="13">
        <f>dados!I9012/100</f>
        <v>0.22329999999999997</v>
      </c>
      <c r="M9097" s="13">
        <f>dados!J9012/100</f>
        <v>0.38270000000000004</v>
      </c>
      <c r="N9097" s="13">
        <f>dados!K9012/100</f>
        <v>0.18</v>
      </c>
      <c r="O9097" s="13">
        <f>dados!L9012/100</f>
        <v>0</v>
      </c>
      <c r="P9097" s="12" t="str">
        <f>LEFT(Tabela2[[#This Row],[Código]],2)</f>
        <v>85</v>
      </c>
    </row>
    <row r="9098" spans="2:16" ht="15" customHeight="1" x14ac:dyDescent="0.25">
      <c r="B9098" s="31" t="str">
        <f>IF(Tabela2[[#This Row],[Tipo]] = 0,LOOKUP(Tabela2[[#This Row],[RESUMO]],Tabela3[Grupo],Tabela3[Meus produtos]),VLOOKUP(Tabela2[[#This Row],[Código]],Tabela4[[Código NBS/LC116]:[Meus serviços]],3,0))</f>
        <v>Não</v>
      </c>
      <c r="C9098" t="str">
        <f>IF(E9098=0,TEXT(dados!A9013,"00000000"),IF(E9098=2,TEXT(dados!A9013,"0000"),TEXT(dados!A9013,"#")))</f>
        <v>85393210</v>
      </c>
      <c r="D9098" t="str">
        <f>IF(dados!B9013=0,"",dados!B9013)</f>
        <v/>
      </c>
      <c r="E9098">
        <f>dados!C9013</f>
        <v>0</v>
      </c>
      <c r="F9098" t="str">
        <f>dados!D9013</f>
        <v>De vapor de mercurio</v>
      </c>
      <c r="G9098"/>
      <c r="H9098"/>
      <c r="I9098"/>
      <c r="J9098"/>
      <c r="K9098" s="13"/>
      <c r="L9098" s="13">
        <f>dados!I9013/100</f>
        <v>0.22329999999999997</v>
      </c>
      <c r="M9098" s="13">
        <f>dados!J9013/100</f>
        <v>0.38270000000000004</v>
      </c>
      <c r="N9098" s="13">
        <f>dados!K9013/100</f>
        <v>0.18</v>
      </c>
      <c r="O9098" s="13">
        <f>dados!L9013/100</f>
        <v>0</v>
      </c>
      <c r="P9098" s="12" t="str">
        <f>LEFT(Tabela2[[#This Row],[Código]],2)</f>
        <v>85</v>
      </c>
    </row>
    <row r="9099" spans="2:16" ht="15" customHeight="1" x14ac:dyDescent="0.25">
      <c r="B9099" s="31" t="str">
        <f>IF(Tabela2[[#This Row],[Tipo]] = 0,LOOKUP(Tabela2[[#This Row],[RESUMO]],Tabela3[Grupo],Tabela3[Meus produtos]),VLOOKUP(Tabela2[[#This Row],[Código]],Tabela4[[Código NBS/LC116]:[Meus serviços]],3,0))</f>
        <v>Não</v>
      </c>
      <c r="C9099" t="str">
        <f>IF(E9099=0,TEXT(dados!A9014,"00000000"),IF(E9099=2,TEXT(dados!A9014,"0000"),TEXT(dados!A9014,"#")))</f>
        <v>85393210</v>
      </c>
      <c r="D9099">
        <f>IF(dados!B9014=0,"",dados!B9014)</f>
        <v>1</v>
      </c>
      <c r="E9099">
        <f>dados!C9014</f>
        <v>0</v>
      </c>
      <c r="F9099" t="str">
        <f>dados!D9014</f>
        <v>Lampadas mistas</v>
      </c>
      <c r="G9099"/>
      <c r="H9099"/>
      <c r="I9099"/>
      <c r="J9099"/>
      <c r="K9099" s="13"/>
      <c r="L9099" s="13">
        <f>dados!I9014/100</f>
        <v>0.36080000000000001</v>
      </c>
      <c r="M9099" s="13">
        <f>dados!J9014/100</f>
        <v>0.5202</v>
      </c>
      <c r="N9099" s="13">
        <f>dados!K9014/100</f>
        <v>0.18</v>
      </c>
      <c r="O9099" s="13">
        <f>dados!L9014/100</f>
        <v>0</v>
      </c>
      <c r="P9099" s="12" t="str">
        <f>LEFT(Tabela2[[#This Row],[Código]],2)</f>
        <v>85</v>
      </c>
    </row>
    <row r="9100" spans="2:16" ht="15" customHeight="1" x14ac:dyDescent="0.25">
      <c r="B9100" s="31" t="str">
        <f>IF(Tabela2[[#This Row],[Tipo]] = 0,LOOKUP(Tabela2[[#This Row],[RESUMO]],Tabela3[Grupo],Tabela3[Meus produtos]),VLOOKUP(Tabela2[[#This Row],[Código]],Tabela4[[Código NBS/LC116]:[Meus serviços]],3,0))</f>
        <v>Não</v>
      </c>
      <c r="C9100" t="str">
        <f>IF(E9100=0,TEXT(dados!A9015,"00000000"),IF(E9100=2,TEXT(dados!A9015,"0000"),TEXT(dados!A9015,"#")))</f>
        <v>85393220</v>
      </c>
      <c r="D9100" t="str">
        <f>IF(dados!B9015=0,"",dados!B9015)</f>
        <v/>
      </c>
      <c r="E9100">
        <f>dados!C9015</f>
        <v>0</v>
      </c>
      <c r="F9100" t="str">
        <f>dados!D9015</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100"/>
      <c r="H9100"/>
      <c r="I9100"/>
      <c r="J9100"/>
      <c r="K9100" s="13"/>
      <c r="L9100" s="13">
        <f>dados!I9015/100</f>
        <v>0.22329999999999997</v>
      </c>
      <c r="M9100" s="13">
        <f>dados!J9015/100</f>
        <v>0.38270000000000004</v>
      </c>
      <c r="N9100" s="13">
        <f>dados!K9015/100</f>
        <v>0.18</v>
      </c>
      <c r="O9100" s="13">
        <f>dados!L9015/100</f>
        <v>0</v>
      </c>
      <c r="P9100" s="12" t="str">
        <f>LEFT(Tabela2[[#This Row],[Código]],2)</f>
        <v>85</v>
      </c>
    </row>
    <row r="9101" spans="2:16" ht="15" customHeight="1" x14ac:dyDescent="0.25">
      <c r="B9101" s="31" t="str">
        <f>IF(Tabela2[[#This Row],[Tipo]] = 0,LOOKUP(Tabela2[[#This Row],[RESUMO]],Tabela3[Grupo],Tabela3[Meus produtos]),VLOOKUP(Tabela2[[#This Row],[Código]],Tabela4[[Código NBS/LC116]:[Meus serviços]],3,0))</f>
        <v>Não</v>
      </c>
      <c r="C9101" t="str">
        <f>IF(E9101=0,TEXT(dados!A9016,"00000000"),IF(E9101=2,TEXT(dados!A9016,"0000"),TEXT(dados!A9016,"#")))</f>
        <v>85393220</v>
      </c>
      <c r="D9101">
        <f>IF(dados!B9016=0,"",dados!B9016)</f>
        <v>1</v>
      </c>
      <c r="E9101">
        <f>dados!C9016</f>
        <v>0</v>
      </c>
      <c r="F9101" t="str">
        <f>dados!D9016</f>
        <v>De alta pressao</v>
      </c>
      <c r="G9101"/>
      <c r="H9101"/>
      <c r="I9101"/>
      <c r="J9101"/>
      <c r="K9101" s="13"/>
      <c r="L9101" s="13">
        <f>dados!I9016/100</f>
        <v>0.13449999999999998</v>
      </c>
      <c r="M9101" s="13">
        <f>dados!J9016/100</f>
        <v>0.29389999999999999</v>
      </c>
      <c r="N9101" s="13">
        <f>dados!K9016/100</f>
        <v>0.18</v>
      </c>
      <c r="O9101" s="13">
        <f>dados!L9016/100</f>
        <v>0</v>
      </c>
      <c r="P9101" s="12" t="str">
        <f>LEFT(Tabela2[[#This Row],[Código]],2)</f>
        <v>85</v>
      </c>
    </row>
    <row r="9102" spans="2:16" ht="15" customHeight="1" x14ac:dyDescent="0.25">
      <c r="B9102" s="31" t="str">
        <f>IF(Tabela2[[#This Row],[Tipo]] = 0,LOOKUP(Tabela2[[#This Row],[RESUMO]],Tabela3[Grupo],Tabela3[Meus produtos]),VLOOKUP(Tabela2[[#This Row],[Código]],Tabela4[[Código NBS/LC116]:[Meus serviços]],3,0))</f>
        <v>Não</v>
      </c>
      <c r="C9102" t="str">
        <f>IF(E9102=0,TEXT(dados!A9017,"00000000"),IF(E9102=2,TEXT(dados!A9017,"0000"),TEXT(dados!A9017,"#")))</f>
        <v>85393230</v>
      </c>
      <c r="D9102" t="str">
        <f>IF(dados!B9017=0,"",dados!B9017)</f>
        <v/>
      </c>
      <c r="E9102">
        <f>dados!C9017</f>
        <v>0</v>
      </c>
      <c r="F9102" t="str">
        <f>dados!D9017</f>
        <v>Maquinas aparelhos e materiais eletricos e suas partes aparelhos de gravacao ou de reproducao de som aparelhos de gravacao ou de reproducao de imagens e de som em televisao e suas partes e acessorios Lampadas e tubos eletricos de incandescencia ou de descarga incluindo os artigos denominados farois e projetores em unidades seladas e as lampadas e tubos de raios ultravioleta ou infravermelhos lampadas de arco lampadas e tubos de diodos emissores d</v>
      </c>
      <c r="G9102"/>
      <c r="H9102"/>
      <c r="I9102"/>
      <c r="J9102"/>
      <c r="K9102" s="13"/>
      <c r="L9102" s="13">
        <f>dados!I9017/100</f>
        <v>0.22329999999999997</v>
      </c>
      <c r="M9102" s="13">
        <f>dados!J9017/100</f>
        <v>0.38270000000000004</v>
      </c>
      <c r="N9102" s="13">
        <f>dados!K9017/100</f>
        <v>0.18</v>
      </c>
      <c r="O9102" s="13">
        <f>dados!L9017/100</f>
        <v>0</v>
      </c>
      <c r="P9102" s="12" t="str">
        <f>LEFT(Tabela2[[#This Row],[Código]],2)</f>
        <v>85</v>
      </c>
    </row>
    <row r="9103" spans="2:16" ht="15" customHeight="1" x14ac:dyDescent="0.25">
      <c r="B9103" s="31" t="str">
        <f>IF(Tabela2[[#This Row],[Tipo]] = 0,LOOKUP(Tabela2[[#This Row],[RESUMO]],Tabela3[Grupo],Tabela3[Meus produtos]),VLOOKUP(Tabela2[[#This Row],[Código]],Tabela4[[Código NBS/LC116]:[Meus serviços]],3,0))</f>
        <v>Não</v>
      </c>
      <c r="C9103" t="str">
        <f>IF(E9103=0,TEXT(dados!A9018,"00000000"),IF(E9103=2,TEXT(dados!A9018,"0000"),TEXT(dados!A9018,"#")))</f>
        <v>85393911</v>
      </c>
      <c r="D9103" t="str">
        <f>IF(dados!B9018=0,"",dados!B9018)</f>
        <v/>
      </c>
      <c r="E9103">
        <f>dados!C9018</f>
        <v>0</v>
      </c>
      <c r="F9103" t="str">
        <f>dados!D9018</f>
        <v>De comprimento nao superior a 500 mm e que contenham mais de 3,5 mg de mercurio</v>
      </c>
      <c r="G9103"/>
      <c r="H9103"/>
      <c r="I9103"/>
      <c r="J9103"/>
      <c r="K9103" s="13"/>
      <c r="L9103" s="13">
        <f>dados!I9018/100</f>
        <v>0.22329999999999997</v>
      </c>
      <c r="M9103" s="13">
        <f>dados!J9018/100</f>
        <v>0.39579999999999999</v>
      </c>
      <c r="N9103" s="13">
        <f>dados!K9018/100</f>
        <v>0.18</v>
      </c>
      <c r="O9103" s="13">
        <f>dados!L9018/100</f>
        <v>0</v>
      </c>
      <c r="P9103" s="12" t="str">
        <f>LEFT(Tabela2[[#This Row],[Código]],2)</f>
        <v>85</v>
      </c>
    </row>
    <row r="9104" spans="2:16" ht="15" customHeight="1" x14ac:dyDescent="0.25">
      <c r="B9104" s="31" t="str">
        <f>IF(Tabela2[[#This Row],[Tipo]] = 0,LOOKUP(Tabela2[[#This Row],[RESUMO]],Tabela3[Grupo],Tabela3[Meus produtos]),VLOOKUP(Tabela2[[#This Row],[Código]],Tabela4[[Código NBS/LC116]:[Meus serviços]],3,0))</f>
        <v>Não</v>
      </c>
      <c r="C9104" t="str">
        <f>IF(E9104=0,TEXT(dados!A9019,"00000000"),IF(E9104=2,TEXT(dados!A9019,"0000"),TEXT(dados!A9019,"#")))</f>
        <v>85393912</v>
      </c>
      <c r="D9104" t="str">
        <f>IF(dados!B9019=0,"",dados!B9019)</f>
        <v/>
      </c>
      <c r="E9104">
        <f>dados!C9019</f>
        <v>0</v>
      </c>
      <c r="F9104" t="str">
        <f>dados!D9019</f>
        <v>De comprimento superior a 500 mm, mas nao superior a 1.500 mm e que contenham mais de 5 mg de mercurio</v>
      </c>
      <c r="G9104"/>
      <c r="H9104"/>
      <c r="I9104"/>
      <c r="J9104"/>
      <c r="K9104" s="13"/>
      <c r="L9104" s="13">
        <f>dados!I9019/100</f>
        <v>0.22329999999999997</v>
      </c>
      <c r="M9104" s="13">
        <f>dados!J9019/100</f>
        <v>0.39579999999999999</v>
      </c>
      <c r="N9104" s="13">
        <f>dados!K9019/100</f>
        <v>0.18</v>
      </c>
      <c r="O9104" s="13">
        <f>dados!L9019/100</f>
        <v>0</v>
      </c>
      <c r="P9104" s="12" t="str">
        <f>LEFT(Tabela2[[#This Row],[Código]],2)</f>
        <v>85</v>
      </c>
    </row>
    <row r="9105" spans="2:16" ht="15" customHeight="1" x14ac:dyDescent="0.25">
      <c r="B9105" s="31" t="str">
        <f>IF(Tabela2[[#This Row],[Tipo]] = 0,LOOKUP(Tabela2[[#This Row],[RESUMO]],Tabela3[Grupo],Tabela3[Meus produtos]),VLOOKUP(Tabela2[[#This Row],[Código]],Tabela4[[Código NBS/LC116]:[Meus serviços]],3,0))</f>
        <v>Não</v>
      </c>
      <c r="C9105" t="str">
        <f>IF(E9105=0,TEXT(dados!A9020,"00000000"),IF(E9105=2,TEXT(dados!A9020,"0000"),TEXT(dados!A9020,"#")))</f>
        <v>85393913</v>
      </c>
      <c r="D9105" t="str">
        <f>IF(dados!B9020=0,"",dados!B9020)</f>
        <v/>
      </c>
      <c r="E9105">
        <f>dados!C9020</f>
        <v>0</v>
      </c>
      <c r="F9105" t="str">
        <f>dados!D9020</f>
        <v>De comprimento superior a 1.500 mm e que contenham mais de 13 mg de mercurio</v>
      </c>
      <c r="G9105"/>
      <c r="H9105"/>
      <c r="I9105"/>
      <c r="J9105"/>
      <c r="K9105" s="13"/>
      <c r="L9105" s="13">
        <f>dados!I9020/100</f>
        <v>0.22329999999999997</v>
      </c>
      <c r="M9105" s="13">
        <f>dados!J9020/100</f>
        <v>0.39579999999999999</v>
      </c>
      <c r="N9105" s="13">
        <f>dados!K9020/100</f>
        <v>0.18</v>
      </c>
      <c r="O9105" s="13">
        <f>dados!L9020/100</f>
        <v>0</v>
      </c>
      <c r="P9105" s="12" t="str">
        <f>LEFT(Tabela2[[#This Row],[Código]],2)</f>
        <v>85</v>
      </c>
    </row>
    <row r="9106" spans="2:16" ht="15" customHeight="1" x14ac:dyDescent="0.25">
      <c r="B9106" s="31" t="str">
        <f>IF(Tabela2[[#This Row],[Tipo]] = 0,LOOKUP(Tabela2[[#This Row],[RESUMO]],Tabela3[Grupo],Tabela3[Meus produtos]),VLOOKUP(Tabela2[[#This Row],[Código]],Tabela4[[Código NBS/LC116]:[Meus serviços]],3,0))</f>
        <v>Não</v>
      </c>
      <c r="C9106" t="str">
        <f>IF(E9106=0,TEXT(dados!A9021,"00000000"),IF(E9106=2,TEXT(dados!A9021,"0000"),TEXT(dados!A9021,"#")))</f>
        <v>85393919</v>
      </c>
      <c r="D9106" t="str">
        <f>IF(dados!B9021=0,"",dados!B9021)</f>
        <v/>
      </c>
      <c r="E9106">
        <f>dados!C9021</f>
        <v>0</v>
      </c>
      <c r="F9106" t="str">
        <f>dados!D9021</f>
        <v>Outros</v>
      </c>
      <c r="G9106"/>
      <c r="H9106"/>
      <c r="I9106"/>
      <c r="J9106"/>
      <c r="K9106" s="13"/>
      <c r="L9106" s="13">
        <f>dados!I9021/100</f>
        <v>0.22329999999999997</v>
      </c>
      <c r="M9106" s="13">
        <f>dados!J9021/100</f>
        <v>0.39579999999999999</v>
      </c>
      <c r="N9106" s="13">
        <f>dados!K9021/100</f>
        <v>0.18</v>
      </c>
      <c r="O9106" s="13">
        <f>dados!L9021/100</f>
        <v>0</v>
      </c>
      <c r="P9106" s="12" t="str">
        <f>LEFT(Tabela2[[#This Row],[Código]],2)</f>
        <v>85</v>
      </c>
    </row>
    <row r="9107" spans="2:16" ht="15" customHeight="1" x14ac:dyDescent="0.25">
      <c r="B9107" s="31" t="str">
        <f>IF(Tabela2[[#This Row],[Tipo]] = 0,LOOKUP(Tabela2[[#This Row],[RESUMO]],Tabela3[Grupo],Tabela3[Meus produtos]),VLOOKUP(Tabela2[[#This Row],[Código]],Tabela4[[Código NBS/LC116]:[Meus serviços]],3,0))</f>
        <v>Não</v>
      </c>
      <c r="C9107" t="str">
        <f>IF(E9107=0,TEXT(dados!A9022,"00000000"),IF(E9107=2,TEXT(dados!A9022,"0000"),TEXT(dados!A9022,"#")))</f>
        <v>85393990</v>
      </c>
      <c r="D9107" t="str">
        <f>IF(dados!B9022=0,"",dados!B9022)</f>
        <v/>
      </c>
      <c r="E9107">
        <f>dados!C9022</f>
        <v>0</v>
      </c>
      <c r="F9107" t="str">
        <f>dados!D9022</f>
        <v>Outros</v>
      </c>
      <c r="G9107"/>
      <c r="H9107"/>
      <c r="I9107"/>
      <c r="J9107"/>
      <c r="K9107" s="13"/>
      <c r="L9107" s="13">
        <f>dados!I9022/100</f>
        <v>0.22329999999999997</v>
      </c>
      <c r="M9107" s="13">
        <f>dados!J9022/100</f>
        <v>0.39579999999999999</v>
      </c>
      <c r="N9107" s="13">
        <f>dados!K9022/100</f>
        <v>0.18</v>
      </c>
      <c r="O9107" s="13">
        <f>dados!L9022/100</f>
        <v>0</v>
      </c>
      <c r="P9107" s="12" t="str">
        <f>LEFT(Tabela2[[#This Row],[Código]],2)</f>
        <v>85</v>
      </c>
    </row>
    <row r="9108" spans="2:16" ht="15" customHeight="1" x14ac:dyDescent="0.25">
      <c r="B9108" s="31" t="str">
        <f>IF(Tabela2[[#This Row],[Tipo]] = 0,LOOKUP(Tabela2[[#This Row],[RESUMO]],Tabela3[Grupo],Tabela3[Meus produtos]),VLOOKUP(Tabela2[[#This Row],[Código]],Tabela4[[Código NBS/LC116]:[Meus serviços]],3,0))</f>
        <v>Não</v>
      </c>
      <c r="C9108" t="str">
        <f>IF(E9108=0,TEXT(dados!A9023,"00000000"),IF(E9108=2,TEXT(dados!A9023,"0000"),TEXT(dados!A9023,"#")))</f>
        <v>85394110</v>
      </c>
      <c r="D9108" t="str">
        <f>IF(dados!B9023=0,"",dados!B9023)</f>
        <v/>
      </c>
      <c r="E9108">
        <f>dados!C9023</f>
        <v>0</v>
      </c>
      <c r="F9108" t="str">
        <f>dados!D9023</f>
        <v>Lampadas de arco, de potencia superior ou igual a 1.000w</v>
      </c>
      <c r="G9108"/>
      <c r="H9108"/>
      <c r="I9108"/>
      <c r="J9108"/>
      <c r="K9108" s="13"/>
      <c r="L9108" s="13">
        <f>dados!I9023/100</f>
        <v>0.22329999999999997</v>
      </c>
      <c r="M9108" s="13">
        <f>dados!J9023/100</f>
        <v>0.24329999999999999</v>
      </c>
      <c r="N9108" s="13">
        <f>dados!K9023/100</f>
        <v>0.18</v>
      </c>
      <c r="O9108" s="13">
        <f>dados!L9023/100</f>
        <v>0</v>
      </c>
      <c r="P9108" s="12" t="str">
        <f>LEFT(Tabela2[[#This Row],[Código]],2)</f>
        <v>85</v>
      </c>
    </row>
    <row r="9109" spans="2:16" ht="15" customHeight="1" x14ac:dyDescent="0.25">
      <c r="B9109" s="31" t="str">
        <f>IF(Tabela2[[#This Row],[Tipo]] = 0,LOOKUP(Tabela2[[#This Row],[RESUMO]],Tabela3[Grupo],Tabela3[Meus produtos]),VLOOKUP(Tabela2[[#This Row],[Código]],Tabela4[[Código NBS/LC116]:[Meus serviços]],3,0))</f>
        <v>Não</v>
      </c>
      <c r="C9109" t="str">
        <f>IF(E9109=0,TEXT(dados!A9024,"00000000"),IF(E9109=2,TEXT(dados!A9024,"0000"),TEXT(dados!A9024,"#")))</f>
        <v>85394190</v>
      </c>
      <c r="D9109" t="str">
        <f>IF(dados!B9024=0,"",dados!B9024)</f>
        <v/>
      </c>
      <c r="E9109">
        <f>dados!C9024</f>
        <v>0</v>
      </c>
      <c r="F9109" t="str">
        <f>dados!D9024</f>
        <v>Outras lampadas de arco</v>
      </c>
      <c r="G9109"/>
      <c r="H9109"/>
      <c r="I9109"/>
      <c r="J9109"/>
      <c r="K9109" s="13"/>
      <c r="L9109" s="13">
        <f>dados!I9024/100</f>
        <v>0.22329999999999997</v>
      </c>
      <c r="M9109" s="13">
        <f>dados!J9024/100</f>
        <v>0.38270000000000004</v>
      </c>
      <c r="N9109" s="13">
        <f>dados!K9024/100</f>
        <v>0.18</v>
      </c>
      <c r="O9109" s="13">
        <f>dados!L9024/100</f>
        <v>0</v>
      </c>
      <c r="P9109" s="12" t="str">
        <f>LEFT(Tabela2[[#This Row],[Código]],2)</f>
        <v>85</v>
      </c>
    </row>
    <row r="9110" spans="2:16" ht="15" customHeight="1" x14ac:dyDescent="0.25">
      <c r="B9110" s="31" t="str">
        <f>IF(Tabela2[[#This Row],[Tipo]] = 0,LOOKUP(Tabela2[[#This Row],[RESUMO]],Tabela3[Grupo],Tabela3[Meus produtos]),VLOOKUP(Tabela2[[#This Row],[Código]],Tabela4[[Código NBS/LC116]:[Meus serviços]],3,0))</f>
        <v>Não</v>
      </c>
      <c r="C9110" t="str">
        <f>IF(E9110=0,TEXT(dados!A9025,"00000000"),IF(E9110=2,TEXT(dados!A9025,"0000"),TEXT(dados!A9025,"#")))</f>
        <v>85394900</v>
      </c>
      <c r="D9110" t="str">
        <f>IF(dados!B9025=0,"",dados!B9025)</f>
        <v/>
      </c>
      <c r="E9110">
        <f>dados!C9025</f>
        <v>0</v>
      </c>
      <c r="F9110" t="str">
        <f>dados!D9025</f>
        <v>Lampadas/tubos de raios ultravioleta ou infravermelhos</v>
      </c>
      <c r="G9110"/>
      <c r="H9110"/>
      <c r="I9110"/>
      <c r="J9110"/>
      <c r="K9110" s="13"/>
      <c r="L9110" s="13">
        <f>dados!I9025/100</f>
        <v>0.22329999999999997</v>
      </c>
      <c r="M9110" s="13">
        <f>dados!J9025/100</f>
        <v>0.38270000000000004</v>
      </c>
      <c r="N9110" s="13">
        <f>dados!K9025/100</f>
        <v>0.18</v>
      </c>
      <c r="O9110" s="13">
        <f>dados!L9025/100</f>
        <v>0</v>
      </c>
      <c r="P9110" s="12" t="str">
        <f>LEFT(Tabela2[[#This Row],[Código]],2)</f>
        <v>85</v>
      </c>
    </row>
    <row r="9111" spans="2:16" ht="15" customHeight="1" x14ac:dyDescent="0.25">
      <c r="B9111" s="31" t="str">
        <f>IF(Tabela2[[#This Row],[Tipo]] = 0,LOOKUP(Tabela2[[#This Row],[RESUMO]],Tabela3[Grupo],Tabela3[Meus produtos]),VLOOKUP(Tabela2[[#This Row],[Código]],Tabela4[[Código NBS/LC116]:[Meus serviços]],3,0))</f>
        <v>Não</v>
      </c>
      <c r="C9111" t="str">
        <f>IF(E9111=0,TEXT(dados!A9026,"00000000"),IF(E9111=2,TEXT(dados!A9026,"0000"),TEXT(dados!A9026,"#")))</f>
        <v>85395100</v>
      </c>
      <c r="D9111" t="str">
        <f>IF(dados!B9026=0,"",dados!B9026)</f>
        <v/>
      </c>
      <c r="E9111">
        <f>dados!C9026</f>
        <v>0</v>
      </c>
      <c r="F9111" t="str">
        <f>dados!D9026</f>
        <v>Maquinas aparelhos e materiais eletricos e suas partes aparelhos de gravacao ou de reproducao de som aparelhos de gravacao ou de reproducao de imagens e de som em televisao e suas partes e acessorios Lampadas e tubos eletricos de incandescencia ou de desc</v>
      </c>
      <c r="G9111"/>
      <c r="H9111"/>
      <c r="I9111"/>
      <c r="J9111"/>
      <c r="K9111" s="13"/>
      <c r="L9111" s="13">
        <f>dados!I9026/100</f>
        <v>0.22329999999999997</v>
      </c>
      <c r="M9111" s="13">
        <f>dados!J9026/100</f>
        <v>0.34079999999999999</v>
      </c>
      <c r="N9111" s="13">
        <f>dados!K9026/100</f>
        <v>0.18</v>
      </c>
      <c r="O9111" s="13">
        <f>dados!L9026/100</f>
        <v>0</v>
      </c>
      <c r="P9111" s="12" t="str">
        <f>LEFT(Tabela2[[#This Row],[Código]],2)</f>
        <v>85</v>
      </c>
    </row>
    <row r="9112" spans="2:16" ht="15" customHeight="1" x14ac:dyDescent="0.25">
      <c r="B9112" s="31" t="str">
        <f>IF(Tabela2[[#This Row],[Tipo]] = 0,LOOKUP(Tabela2[[#This Row],[RESUMO]],Tabela3[Grupo],Tabela3[Meus produtos]),VLOOKUP(Tabela2[[#This Row],[Código]],Tabela4[[Código NBS/LC116]:[Meus serviços]],3,0))</f>
        <v>Não</v>
      </c>
      <c r="C9112" t="str">
        <f>IF(E9112=0,TEXT(dados!A9027,"00000000"),IF(E9112=2,TEXT(dados!A9027,"0000"),TEXT(dados!A9027,"#")))</f>
        <v>85395200</v>
      </c>
      <c r="D9112" t="str">
        <f>IF(dados!B9027=0,"",dados!B9027)</f>
        <v/>
      </c>
      <c r="E9112">
        <f>dados!C9027</f>
        <v>0</v>
      </c>
      <c r="F9112" t="str">
        <f>dados!D9027</f>
        <v>Maquinas aparelhos e materiais eletricos e suas partes aparelhos de gravacao ou de reproducao de som aparelhos de gravacao ou de reproducao de imagens e de som em televisao e suas partes e acessorios Lampadas e tubos eletricos de incandescencia ou de desc</v>
      </c>
      <c r="G9112"/>
      <c r="H9112"/>
      <c r="I9112"/>
      <c r="J9112"/>
      <c r="K9112" s="13"/>
      <c r="L9112" s="13">
        <f>dados!I9027/100</f>
        <v>0.19550000000000001</v>
      </c>
      <c r="M9112" s="13">
        <f>dados!J9027/100</f>
        <v>0.3226</v>
      </c>
      <c r="N9112" s="13">
        <f>dados!K9027/100</f>
        <v>0.18</v>
      </c>
      <c r="O9112" s="13">
        <f>dados!L9027/100</f>
        <v>0</v>
      </c>
      <c r="P9112" s="12" t="str">
        <f>LEFT(Tabela2[[#This Row],[Código]],2)</f>
        <v>85</v>
      </c>
    </row>
    <row r="9113" spans="2:16" ht="15" customHeight="1" x14ac:dyDescent="0.25">
      <c r="B9113" s="31" t="str">
        <f>IF(Tabela2[[#This Row],[Tipo]] = 0,LOOKUP(Tabela2[[#This Row],[RESUMO]],Tabela3[Grupo],Tabela3[Meus produtos]),VLOOKUP(Tabela2[[#This Row],[Código]],Tabela4[[Código NBS/LC116]:[Meus serviços]],3,0))</f>
        <v>Não</v>
      </c>
      <c r="C9113" t="str">
        <f>IF(E9113=0,TEXT(dados!A9028,"00000000"),IF(E9113=2,TEXT(dados!A9028,"0000"),TEXT(dados!A9028,"#")))</f>
        <v>85399010</v>
      </c>
      <c r="D9113" t="str">
        <f>IF(dados!B9028=0,"",dados!B9028)</f>
        <v/>
      </c>
      <c r="E9113">
        <f>dados!C9028</f>
        <v>0</v>
      </c>
      <c r="F9113" t="str">
        <f>dados!D9028</f>
        <v>Eletrodos p/lampadas/tubos eletr.de incandescencia,etc.</v>
      </c>
      <c r="G9113"/>
      <c r="H9113"/>
      <c r="I9113"/>
      <c r="J9113"/>
      <c r="K9113" s="13"/>
      <c r="L9113" s="13">
        <f>dados!I9028/100</f>
        <v>0.22329999999999997</v>
      </c>
      <c r="M9113" s="13">
        <f>dados!J9028/100</f>
        <v>0.35520000000000002</v>
      </c>
      <c r="N9113" s="13">
        <f>dados!K9028/100</f>
        <v>0.18</v>
      </c>
      <c r="O9113" s="13">
        <f>dados!L9028/100</f>
        <v>0</v>
      </c>
      <c r="P9113" s="12" t="str">
        <f>LEFT(Tabela2[[#This Row],[Código]],2)</f>
        <v>85</v>
      </c>
    </row>
    <row r="9114" spans="2:16" ht="15" customHeight="1" x14ac:dyDescent="0.25">
      <c r="B9114" s="31" t="str">
        <f>IF(Tabela2[[#This Row],[Tipo]] = 0,LOOKUP(Tabela2[[#This Row],[RESUMO]],Tabela3[Grupo],Tabela3[Meus produtos]),VLOOKUP(Tabela2[[#This Row],[Código]],Tabela4[[Código NBS/LC116]:[Meus serviços]],3,0))</f>
        <v>Não</v>
      </c>
      <c r="C9114" t="str">
        <f>IF(E9114=0,TEXT(dados!A9029,"00000000"),IF(E9114=2,TEXT(dados!A9029,"0000"),TEXT(dados!A9029,"#")))</f>
        <v>85399020</v>
      </c>
      <c r="D9114" t="str">
        <f>IF(dados!B9029=0,"",dados!B9029)</f>
        <v/>
      </c>
      <c r="E9114">
        <f>dados!C9029</f>
        <v>0</v>
      </c>
      <c r="F9114" t="str">
        <f>dados!D9029</f>
        <v>Bases p/lampadas/tubos eletr.de incandescencia,etc.</v>
      </c>
      <c r="G9114"/>
      <c r="H9114"/>
      <c r="I9114"/>
      <c r="J9114"/>
      <c r="K9114" s="13"/>
      <c r="L9114" s="13">
        <f>dados!I9029/100</f>
        <v>0.22329999999999997</v>
      </c>
      <c r="M9114" s="13">
        <f>dados!J9029/100</f>
        <v>0.35520000000000002</v>
      </c>
      <c r="N9114" s="13">
        <f>dados!K9029/100</f>
        <v>0.18</v>
      </c>
      <c r="O9114" s="13">
        <f>dados!L9029/100</f>
        <v>0</v>
      </c>
      <c r="P9114" s="12" t="str">
        <f>LEFT(Tabela2[[#This Row],[Código]],2)</f>
        <v>85</v>
      </c>
    </row>
    <row r="9115" spans="2:16" ht="15" customHeight="1" x14ac:dyDescent="0.25">
      <c r="B9115" s="31" t="str">
        <f>IF(Tabela2[[#This Row],[Tipo]] = 0,LOOKUP(Tabela2[[#This Row],[RESUMO]],Tabela3[Grupo],Tabela3[Meus produtos]),VLOOKUP(Tabela2[[#This Row],[Código]],Tabela4[[Código NBS/LC116]:[Meus serviços]],3,0))</f>
        <v>Não</v>
      </c>
      <c r="C9115" t="str">
        <f>IF(E9115=0,TEXT(dados!A9030,"00000000"),IF(E9115=2,TEXT(dados!A9030,"0000"),TEXT(dados!A9030,"#")))</f>
        <v>85399090</v>
      </c>
      <c r="D9115" t="str">
        <f>IF(dados!B9030=0,"",dados!B9030)</f>
        <v/>
      </c>
      <c r="E9115">
        <f>dados!C9030</f>
        <v>0</v>
      </c>
      <c r="F9115" t="str">
        <f>dados!D9030</f>
        <v>Outs.partes p/lampadas/tubos eletr. incandescencia,etc.</v>
      </c>
      <c r="G9115"/>
      <c r="H9115"/>
      <c r="I9115"/>
      <c r="J9115"/>
      <c r="K9115" s="13"/>
      <c r="L9115" s="13">
        <f>dados!I9030/100</f>
        <v>0.22329999999999997</v>
      </c>
      <c r="M9115" s="13">
        <f>dados!J9030/100</f>
        <v>0.35520000000000002</v>
      </c>
      <c r="N9115" s="13">
        <f>dados!K9030/100</f>
        <v>0.18</v>
      </c>
      <c r="O9115" s="13">
        <f>dados!L9030/100</f>
        <v>0</v>
      </c>
      <c r="P9115" s="12" t="str">
        <f>LEFT(Tabela2[[#This Row],[Código]],2)</f>
        <v>85</v>
      </c>
    </row>
    <row r="9116" spans="2:16" ht="15" customHeight="1" x14ac:dyDescent="0.25">
      <c r="B9116" s="31" t="str">
        <f>IF(Tabela2[[#This Row],[Tipo]] = 0,LOOKUP(Tabela2[[#This Row],[RESUMO]],Tabela3[Grupo],Tabela3[Meus produtos]),VLOOKUP(Tabela2[[#This Row],[Código]],Tabela4[[Código NBS/LC116]:[Meus serviços]],3,0))</f>
        <v>Não</v>
      </c>
      <c r="C9116" t="str">
        <f>IF(E9116=0,TEXT(dados!A9031,"00000000"),IF(E9116=2,TEXT(dados!A9031,"0000"),TEXT(dados!A9031,"#")))</f>
        <v>85401100</v>
      </c>
      <c r="D9116" t="str">
        <f>IF(dados!B9031=0,"",dados!B9031)</f>
        <v/>
      </c>
      <c r="E9116">
        <f>dados!C9031</f>
        <v>0</v>
      </c>
      <c r="F9116" t="str">
        <f>dados!D9031</f>
        <v>Tubos catodicos p/recept.de televisao a cores,etc.</v>
      </c>
      <c r="G9116"/>
      <c r="H9116"/>
      <c r="I9116"/>
      <c r="J9116"/>
      <c r="K9116" s="13"/>
      <c r="L9116" s="13">
        <f>dados!I9031/100</f>
        <v>0.19550000000000001</v>
      </c>
      <c r="M9116" s="13">
        <f>dados!J9031/100</f>
        <v>0.35489999999999999</v>
      </c>
      <c r="N9116" s="13">
        <f>dados!K9031/100</f>
        <v>0.18</v>
      </c>
      <c r="O9116" s="13">
        <f>dados!L9031/100</f>
        <v>0</v>
      </c>
      <c r="P9116" s="12" t="str">
        <f>LEFT(Tabela2[[#This Row],[Código]],2)</f>
        <v>85</v>
      </c>
    </row>
    <row r="9117" spans="2:16" ht="15" customHeight="1" x14ac:dyDescent="0.25">
      <c r="B9117" s="31" t="str">
        <f>IF(Tabela2[[#This Row],[Tipo]] = 0,LOOKUP(Tabela2[[#This Row],[RESUMO]],Tabela3[Grupo],Tabela3[Meus produtos]),VLOOKUP(Tabela2[[#This Row],[Código]],Tabela4[[Código NBS/LC116]:[Meus serviços]],3,0))</f>
        <v>Não</v>
      </c>
      <c r="C9117" t="str">
        <f>IF(E9117=0,TEXT(dados!A9032,"00000000"),IF(E9117=2,TEXT(dados!A9032,"0000"),TEXT(dados!A9032,"#")))</f>
        <v>85401200</v>
      </c>
      <c r="D9117" t="str">
        <f>IF(dados!B9032=0,"",dados!B9032)</f>
        <v/>
      </c>
      <c r="E9117">
        <f>dados!C9032</f>
        <v>0</v>
      </c>
      <c r="F9117" t="str">
        <f>dados!D9032</f>
        <v>Tubos catodicos p/recept.televisao em preto/branco,etc.</v>
      </c>
      <c r="G9117"/>
      <c r="H9117"/>
      <c r="I9117"/>
      <c r="J9117"/>
      <c r="K9117" s="13"/>
      <c r="L9117" s="13">
        <f>dados!I9032/100</f>
        <v>0.19550000000000001</v>
      </c>
      <c r="M9117" s="13">
        <f>dados!J9032/100</f>
        <v>0.35489999999999999</v>
      </c>
      <c r="N9117" s="13">
        <f>dados!K9032/100</f>
        <v>0.18</v>
      </c>
      <c r="O9117" s="13">
        <f>dados!L9032/100</f>
        <v>0</v>
      </c>
      <c r="P9117" s="12" t="str">
        <f>LEFT(Tabela2[[#This Row],[Código]],2)</f>
        <v>85</v>
      </c>
    </row>
    <row r="9118" spans="2:16" ht="15" customHeight="1" x14ac:dyDescent="0.25">
      <c r="B9118" s="31" t="str">
        <f>IF(Tabela2[[#This Row],[Tipo]] = 0,LOOKUP(Tabela2[[#This Row],[RESUMO]],Tabela3[Grupo],Tabela3[Meus produtos]),VLOOKUP(Tabela2[[#This Row],[Código]],Tabela4[[Código NBS/LC116]:[Meus serviços]],3,0))</f>
        <v>Não</v>
      </c>
      <c r="C9118" t="str">
        <f>IF(E9118=0,TEXT(dados!A9033,"00000000"),IF(E9118=2,TEXT(dados!A9033,"0000"),TEXT(dados!A9033,"#")))</f>
        <v>85402011</v>
      </c>
      <c r="D9118" t="str">
        <f>IF(dados!B9033=0,"",dados!B9033)</f>
        <v/>
      </c>
      <c r="E9118">
        <f>dados!C9033</f>
        <v>0</v>
      </c>
      <c r="F9118" t="str">
        <f>dados!D9033</f>
        <v>Tubos p/cameras de televisao em preto e branco,etc.</v>
      </c>
      <c r="G9118"/>
      <c r="H9118"/>
      <c r="I9118"/>
      <c r="J9118"/>
      <c r="K9118" s="13"/>
      <c r="L9118" s="13">
        <f>dados!I9033/100</f>
        <v>0.19550000000000001</v>
      </c>
      <c r="M9118" s="13">
        <f>dados!J9033/100</f>
        <v>0.35489999999999999</v>
      </c>
      <c r="N9118" s="13">
        <f>dados!K9033/100</f>
        <v>0.18</v>
      </c>
      <c r="O9118" s="13">
        <f>dados!L9033/100</f>
        <v>0</v>
      </c>
      <c r="P9118" s="12" t="str">
        <f>LEFT(Tabela2[[#This Row],[Código]],2)</f>
        <v>85</v>
      </c>
    </row>
    <row r="9119" spans="2:16" ht="15" customHeight="1" x14ac:dyDescent="0.25">
      <c r="B9119" s="31" t="str">
        <f>IF(Tabela2[[#This Row],[Tipo]] = 0,LOOKUP(Tabela2[[#This Row],[RESUMO]],Tabela3[Grupo],Tabela3[Meus produtos]),VLOOKUP(Tabela2[[#This Row],[Código]],Tabela4[[Código NBS/LC116]:[Meus serviços]],3,0))</f>
        <v>Não</v>
      </c>
      <c r="C9119" t="str">
        <f>IF(E9119=0,TEXT(dados!A9034,"00000000"),IF(E9119=2,TEXT(dados!A9034,"0000"),TEXT(dados!A9034,"#")))</f>
        <v>85402019</v>
      </c>
      <c r="D9119" t="str">
        <f>IF(dados!B9034=0,"",dados!B9034)</f>
        <v/>
      </c>
      <c r="E9119">
        <f>dados!C9034</f>
        <v>0</v>
      </c>
      <c r="F9119" t="str">
        <f>dados!D9034</f>
        <v>Outros tubos p/cameras de televisao</v>
      </c>
      <c r="G9119"/>
      <c r="H9119"/>
      <c r="I9119"/>
      <c r="J9119"/>
      <c r="K9119" s="13"/>
      <c r="L9119" s="13">
        <f>dados!I9034/100</f>
        <v>0.19550000000000001</v>
      </c>
      <c r="M9119" s="13">
        <f>dados!J9034/100</f>
        <v>0.2155</v>
      </c>
      <c r="N9119" s="13">
        <f>dados!K9034/100</f>
        <v>0.18</v>
      </c>
      <c r="O9119" s="13">
        <f>dados!L9034/100</f>
        <v>0</v>
      </c>
      <c r="P9119" s="12" t="str">
        <f>LEFT(Tabela2[[#This Row],[Código]],2)</f>
        <v>85</v>
      </c>
    </row>
    <row r="9120" spans="2:16" ht="15" customHeight="1" x14ac:dyDescent="0.25">
      <c r="B9120" s="31" t="str">
        <f>IF(Tabela2[[#This Row],[Tipo]] = 0,LOOKUP(Tabela2[[#This Row],[RESUMO]],Tabela3[Grupo],Tabela3[Meus produtos]),VLOOKUP(Tabela2[[#This Row],[Código]],Tabela4[[Código NBS/LC116]:[Meus serviços]],3,0))</f>
        <v>Não</v>
      </c>
      <c r="C9120" t="str">
        <f>IF(E9120=0,TEXT(dados!A9035,"00000000"),IF(E9120=2,TEXT(dados!A9035,"0000"),TEXT(dados!A9035,"#")))</f>
        <v>85402020</v>
      </c>
      <c r="D9120" t="str">
        <f>IF(dados!B9035=0,"",dados!B9035)</f>
        <v/>
      </c>
      <c r="E9120">
        <f>dados!C9035</f>
        <v>0</v>
      </c>
      <c r="F9120" t="str">
        <f>dados!D9035</f>
        <v>Tubos conversores/intensificadores imagens,de raios x</v>
      </c>
      <c r="G9120"/>
      <c r="H9120"/>
      <c r="I9120"/>
      <c r="J9120"/>
      <c r="K9120" s="13"/>
      <c r="L9120" s="13">
        <f>dados!I9035/100</f>
        <v>0.19550000000000001</v>
      </c>
      <c r="M9120" s="13">
        <f>dados!J9035/100</f>
        <v>0.2155</v>
      </c>
      <c r="N9120" s="13">
        <f>dados!K9035/100</f>
        <v>0.18</v>
      </c>
      <c r="O9120" s="13">
        <f>dados!L9035/100</f>
        <v>0</v>
      </c>
      <c r="P9120" s="12" t="str">
        <f>LEFT(Tabela2[[#This Row],[Código]],2)</f>
        <v>85</v>
      </c>
    </row>
    <row r="9121" spans="2:16" ht="15" customHeight="1" x14ac:dyDescent="0.25">
      <c r="B9121" s="31" t="str">
        <f>IF(Tabela2[[#This Row],[Tipo]] = 0,LOOKUP(Tabela2[[#This Row],[RESUMO]],Tabela3[Grupo],Tabela3[Meus produtos]),VLOOKUP(Tabela2[[#This Row],[Código]],Tabela4[[Código NBS/LC116]:[Meus serviços]],3,0))</f>
        <v>Não</v>
      </c>
      <c r="C9121" t="str">
        <f>IF(E9121=0,TEXT(dados!A9036,"00000000"),IF(E9121=2,TEXT(dados!A9036,"0000"),TEXT(dados!A9036,"#")))</f>
        <v>85402090</v>
      </c>
      <c r="D9121" t="str">
        <f>IF(dados!B9036=0,"",dados!B9036)</f>
        <v/>
      </c>
      <c r="E9121">
        <f>dados!C9036</f>
        <v>0</v>
      </c>
      <c r="F9121" t="str">
        <f>dados!D9036</f>
        <v>Outs.tubos conversores/intensificadores de imagens,etc.</v>
      </c>
      <c r="G9121"/>
      <c r="H9121"/>
      <c r="I9121"/>
      <c r="J9121"/>
      <c r="K9121" s="13"/>
      <c r="L9121" s="13">
        <f>dados!I9036/100</f>
        <v>0.19550000000000001</v>
      </c>
      <c r="M9121" s="13">
        <f>dados!J9036/100</f>
        <v>0.2155</v>
      </c>
      <c r="N9121" s="13">
        <f>dados!K9036/100</f>
        <v>0.18</v>
      </c>
      <c r="O9121" s="13">
        <f>dados!L9036/100</f>
        <v>0</v>
      </c>
      <c r="P9121" s="12" t="str">
        <f>LEFT(Tabela2[[#This Row],[Código]],2)</f>
        <v>85</v>
      </c>
    </row>
    <row r="9122" spans="2:16" ht="15" customHeight="1" x14ac:dyDescent="0.25">
      <c r="B9122" s="31" t="str">
        <f>IF(Tabela2[[#This Row],[Tipo]] = 0,LOOKUP(Tabela2[[#This Row],[RESUMO]],Tabela3[Grupo],Tabela3[Meus produtos]),VLOOKUP(Tabela2[[#This Row],[Código]],Tabela4[[Código NBS/LC116]:[Meus serviços]],3,0))</f>
        <v>Não</v>
      </c>
      <c r="C9122" t="str">
        <f>IF(E9122=0,TEXT(dados!A9037,"00000000"),IF(E9122=2,TEXT(dados!A9037,"0000"),TEXT(dados!A9037,"#")))</f>
        <v>85404000</v>
      </c>
      <c r="D9122" t="str">
        <f>IF(dados!B9037=0,"",dados!B9037)</f>
        <v/>
      </c>
      <c r="E9122">
        <f>dados!C9037</f>
        <v>0</v>
      </c>
      <c r="F9122" t="str">
        <f>dados!D9037</f>
        <v>Tubos de visualizacao de dados graficos, em monocromos, tubos de visualizacao de dados graficos, a cores (policromo), com uma tela fosforica de espacamento entre os pontos inferior a 0,4 mm</v>
      </c>
      <c r="G9122"/>
      <c r="H9122"/>
      <c r="I9122"/>
      <c r="J9122"/>
      <c r="K9122" s="13"/>
      <c r="L9122" s="13">
        <f>dados!I9037/100</f>
        <v>0.19550000000000001</v>
      </c>
      <c r="M9122" s="13">
        <f>dados!J9037/100</f>
        <v>0.2155</v>
      </c>
      <c r="N9122" s="13">
        <f>dados!K9037/100</f>
        <v>0.12</v>
      </c>
      <c r="O9122" s="13">
        <f>dados!L9037/100</f>
        <v>0</v>
      </c>
      <c r="P9122" s="12" t="str">
        <f>LEFT(Tabela2[[#This Row],[Código]],2)</f>
        <v>85</v>
      </c>
    </row>
    <row r="9123" spans="2:16" ht="15" customHeight="1" x14ac:dyDescent="0.25">
      <c r="B9123" s="31" t="str">
        <f>IF(Tabela2[[#This Row],[Tipo]] = 0,LOOKUP(Tabela2[[#This Row],[RESUMO]],Tabela3[Grupo],Tabela3[Meus produtos]),VLOOKUP(Tabela2[[#This Row],[Código]],Tabela4[[Código NBS/LC116]:[Meus serviços]],3,0))</f>
        <v>Não</v>
      </c>
      <c r="C9123" t="str">
        <f>IF(E9123=0,TEXT(dados!A9038,"00000000"),IF(E9123=2,TEXT(dados!A9038,"0000"),TEXT(dados!A9038,"#")))</f>
        <v>85406010</v>
      </c>
      <c r="D9123" t="str">
        <f>IF(dados!B9038=0,"",dados!B9038)</f>
        <v/>
      </c>
      <c r="E9123">
        <f>dados!C9038</f>
        <v>0</v>
      </c>
      <c r="F9123" t="str">
        <f>dados!D9038</f>
        <v>Outs.tubos catodicos,de visualiz.dados graf.a cores,etc</v>
      </c>
      <c r="G9123"/>
      <c r="H9123"/>
      <c r="I9123"/>
      <c r="J9123"/>
      <c r="K9123" s="13"/>
      <c r="L9123" s="13">
        <f>dados!I9038/100</f>
        <v>0.19550000000000001</v>
      </c>
      <c r="M9123" s="13">
        <f>dados!J9038/100</f>
        <v>0.28270000000000001</v>
      </c>
      <c r="N9123" s="13">
        <f>dados!K9038/100</f>
        <v>0.12</v>
      </c>
      <c r="O9123" s="13">
        <f>dados!L9038/100</f>
        <v>0</v>
      </c>
      <c r="P9123" s="12" t="str">
        <f>LEFT(Tabela2[[#This Row],[Código]],2)</f>
        <v>85</v>
      </c>
    </row>
    <row r="9124" spans="2:16" ht="15" customHeight="1" x14ac:dyDescent="0.25">
      <c r="B9124" s="31" t="str">
        <f>IF(Tabela2[[#This Row],[Tipo]] = 0,LOOKUP(Tabela2[[#This Row],[RESUMO]],Tabela3[Grupo],Tabela3[Meus produtos]),VLOOKUP(Tabela2[[#This Row],[Código]],Tabela4[[Código NBS/LC116]:[Meus serviços]],3,0))</f>
        <v>Não</v>
      </c>
      <c r="C9124" t="str">
        <f>IF(E9124=0,TEXT(dados!A9039,"00000000"),IF(E9124=2,TEXT(dados!A9039,"0000"),TEXT(dados!A9039,"#")))</f>
        <v>85406090</v>
      </c>
      <c r="D9124" t="str">
        <f>IF(dados!B9039=0,"",dados!B9039)</f>
        <v/>
      </c>
      <c r="E9124">
        <f>dados!C9039</f>
        <v>0</v>
      </c>
      <c r="F9124" t="str">
        <f>dados!D9039</f>
        <v>Outros tubos catodicos</v>
      </c>
      <c r="G9124"/>
      <c r="H9124"/>
      <c r="I9124"/>
      <c r="J9124"/>
      <c r="K9124" s="13"/>
      <c r="L9124" s="13">
        <f>dados!I9039/100</f>
        <v>0.19550000000000001</v>
      </c>
      <c r="M9124" s="13">
        <f>dados!J9039/100</f>
        <v>0.35489999999999999</v>
      </c>
      <c r="N9124" s="13">
        <f>dados!K9039/100</f>
        <v>0.12</v>
      </c>
      <c r="O9124" s="13">
        <f>dados!L9039/100</f>
        <v>0</v>
      </c>
      <c r="P9124" s="12" t="str">
        <f>LEFT(Tabela2[[#This Row],[Código]],2)</f>
        <v>85</v>
      </c>
    </row>
    <row r="9125" spans="2:16" ht="15" customHeight="1" x14ac:dyDescent="0.25">
      <c r="B9125" s="31" t="str">
        <f>IF(Tabela2[[#This Row],[Tipo]] = 0,LOOKUP(Tabela2[[#This Row],[RESUMO]],Tabela3[Grupo],Tabela3[Meus produtos]),VLOOKUP(Tabela2[[#This Row],[Código]],Tabela4[[Código NBS/LC116]:[Meus serviços]],3,0))</f>
        <v>Não</v>
      </c>
      <c r="C9125" t="str">
        <f>IF(E9125=0,TEXT(dados!A9040,"00000000"),IF(E9125=2,TEXT(dados!A9040,"0000"),TEXT(dados!A9040,"#")))</f>
        <v>85407100</v>
      </c>
      <c r="D9125" t="str">
        <f>IF(dados!B9040=0,"",dados!B9040)</f>
        <v/>
      </c>
      <c r="E9125">
        <f>dados!C9040</f>
        <v>0</v>
      </c>
      <c r="F9125" t="str">
        <f>dados!D9040</f>
        <v>Tubos p/microondas,magnetrons</v>
      </c>
      <c r="G9125"/>
      <c r="H9125"/>
      <c r="I9125"/>
      <c r="J9125"/>
      <c r="K9125" s="13"/>
      <c r="L9125" s="13">
        <f>dados!I9040/100</f>
        <v>0.19550000000000001</v>
      </c>
      <c r="M9125" s="13">
        <f>dados!J9040/100</f>
        <v>0.36799999999999999</v>
      </c>
      <c r="N9125" s="13">
        <f>dados!K9040/100</f>
        <v>0.18</v>
      </c>
      <c r="O9125" s="13">
        <f>dados!L9040/100</f>
        <v>0</v>
      </c>
      <c r="P9125" s="12" t="str">
        <f>LEFT(Tabela2[[#This Row],[Código]],2)</f>
        <v>85</v>
      </c>
    </row>
    <row r="9126" spans="2:16" ht="15" customHeight="1" x14ac:dyDescent="0.25">
      <c r="B9126" s="31" t="str">
        <f>IF(Tabela2[[#This Row],[Tipo]] = 0,LOOKUP(Tabela2[[#This Row],[RESUMO]],Tabela3[Grupo],Tabela3[Meus produtos]),VLOOKUP(Tabela2[[#This Row],[Código]],Tabela4[[Código NBS/LC116]:[Meus serviços]],3,0))</f>
        <v>Não</v>
      </c>
      <c r="C9126" t="str">
        <f>IF(E9126=0,TEXT(dados!A9041,"00000000"),IF(E9126=2,TEXT(dados!A9041,"0000"),TEXT(dados!A9041,"#")))</f>
        <v>85407900</v>
      </c>
      <c r="D9126" t="str">
        <f>IF(dados!B9041=0,"",dados!B9041)</f>
        <v/>
      </c>
      <c r="E9126">
        <f>dados!C9041</f>
        <v>0</v>
      </c>
      <c r="F9126" t="str">
        <f>dados!D9041</f>
        <v>Outros tubos p/microondas</v>
      </c>
      <c r="G9126"/>
      <c r="H9126"/>
      <c r="I9126"/>
      <c r="J9126"/>
      <c r="K9126" s="13"/>
      <c r="L9126" s="13">
        <f>dados!I9041/100</f>
        <v>0.19550000000000001</v>
      </c>
      <c r="M9126" s="13">
        <f>dados!J9041/100</f>
        <v>0.35489999999999999</v>
      </c>
      <c r="N9126" s="13">
        <f>dados!K9041/100</f>
        <v>0.18</v>
      </c>
      <c r="O9126" s="13">
        <f>dados!L9041/100</f>
        <v>0</v>
      </c>
      <c r="P9126" s="12" t="str">
        <f>LEFT(Tabela2[[#This Row],[Código]],2)</f>
        <v>85</v>
      </c>
    </row>
    <row r="9127" spans="2:16" ht="15" customHeight="1" x14ac:dyDescent="0.25">
      <c r="B9127" s="31" t="str">
        <f>IF(Tabela2[[#This Row],[Tipo]] = 0,LOOKUP(Tabela2[[#This Row],[RESUMO]],Tabela3[Grupo],Tabela3[Meus produtos]),VLOOKUP(Tabela2[[#This Row],[Código]],Tabela4[[Código NBS/LC116]:[Meus serviços]],3,0))</f>
        <v>Não</v>
      </c>
      <c r="C9127" t="str">
        <f>IF(E9127=0,TEXT(dados!A9042,"00000000"),IF(E9127=2,TEXT(dados!A9042,"0000"),TEXT(dados!A9042,"#")))</f>
        <v>85408100</v>
      </c>
      <c r="D9127" t="str">
        <f>IF(dados!B9042=0,"",dados!B9042)</f>
        <v/>
      </c>
      <c r="E9127">
        <f>dados!C9042</f>
        <v>0</v>
      </c>
      <c r="F9127" t="str">
        <f>dados!D9042</f>
        <v>Tubos de recepcao ou de amplificacao</v>
      </c>
      <c r="G9127"/>
      <c r="H9127"/>
      <c r="I9127"/>
      <c r="J9127"/>
      <c r="K9127" s="13"/>
      <c r="L9127" s="13">
        <f>dados!I9042/100</f>
        <v>0.19550000000000001</v>
      </c>
      <c r="M9127" s="13">
        <f>dados!J9042/100</f>
        <v>0.35489999999999999</v>
      </c>
      <c r="N9127" s="13">
        <f>dados!K9042/100</f>
        <v>0.18</v>
      </c>
      <c r="O9127" s="13">
        <f>dados!L9042/100</f>
        <v>0</v>
      </c>
      <c r="P9127" s="12" t="str">
        <f>LEFT(Tabela2[[#This Row],[Código]],2)</f>
        <v>85</v>
      </c>
    </row>
    <row r="9128" spans="2:16" ht="15" customHeight="1" x14ac:dyDescent="0.25">
      <c r="B9128" s="31" t="str">
        <f>IF(Tabela2[[#This Row],[Tipo]] = 0,LOOKUP(Tabela2[[#This Row],[RESUMO]],Tabela3[Grupo],Tabela3[Meus produtos]),VLOOKUP(Tabela2[[#This Row],[Código]],Tabela4[[Código NBS/LC116]:[Meus serviços]],3,0))</f>
        <v>Não</v>
      </c>
      <c r="C9128" t="str">
        <f>IF(E9128=0,TEXT(dados!A9043,"00000000"),IF(E9128=2,TEXT(dados!A9043,"0000"),TEXT(dados!A9043,"#")))</f>
        <v>85408910</v>
      </c>
      <c r="D9128" t="str">
        <f>IF(dados!B9043=0,"",dados!B9043)</f>
        <v/>
      </c>
      <c r="E9128">
        <f>dados!C9043</f>
        <v>0</v>
      </c>
      <c r="F9128" t="str">
        <f>dados!D9043</f>
        <v>Valvulas de potencia p/transmissores</v>
      </c>
      <c r="G9128"/>
      <c r="H9128"/>
      <c r="I9128"/>
      <c r="J9128"/>
      <c r="K9128" s="13"/>
      <c r="L9128" s="13">
        <f>dados!I9043/100</f>
        <v>0.19550000000000001</v>
      </c>
      <c r="M9128" s="13">
        <f>dados!J9043/100</f>
        <v>0.2155</v>
      </c>
      <c r="N9128" s="13">
        <f>dados!K9043/100</f>
        <v>0.18</v>
      </c>
      <c r="O9128" s="13">
        <f>dados!L9043/100</f>
        <v>0</v>
      </c>
      <c r="P9128" s="12" t="str">
        <f>LEFT(Tabela2[[#This Row],[Código]],2)</f>
        <v>85</v>
      </c>
    </row>
    <row r="9129" spans="2:16" ht="15" customHeight="1" x14ac:dyDescent="0.25">
      <c r="B9129" s="31" t="str">
        <f>IF(Tabela2[[#This Row],[Tipo]] = 0,LOOKUP(Tabela2[[#This Row],[RESUMO]],Tabela3[Grupo],Tabela3[Meus produtos]),VLOOKUP(Tabela2[[#This Row],[Código]],Tabela4[[Código NBS/LC116]:[Meus serviços]],3,0))</f>
        <v>Não</v>
      </c>
      <c r="C9129" t="str">
        <f>IF(E9129=0,TEXT(dados!A9044,"00000000"),IF(E9129=2,TEXT(dados!A9044,"0000"),TEXT(dados!A9044,"#")))</f>
        <v>85408990</v>
      </c>
      <c r="D9129" t="str">
        <f>IF(dados!B9044=0,"",dados!B9044)</f>
        <v/>
      </c>
      <c r="E9129">
        <f>dados!C9044</f>
        <v>0</v>
      </c>
      <c r="F9129" t="str">
        <f>dados!D9044</f>
        <v>Outros lampadas,tubos e valvulas,eletronicos, etc.</v>
      </c>
      <c r="G9129"/>
      <c r="H9129"/>
      <c r="I9129"/>
      <c r="J9129"/>
      <c r="K9129" s="13"/>
      <c r="L9129" s="13">
        <f>dados!I9044/100</f>
        <v>0.19550000000000001</v>
      </c>
      <c r="M9129" s="13">
        <f>dados!J9044/100</f>
        <v>0.35489999999999999</v>
      </c>
      <c r="N9129" s="13">
        <f>dados!K9044/100</f>
        <v>0.18</v>
      </c>
      <c r="O9129" s="13">
        <f>dados!L9044/100</f>
        <v>0</v>
      </c>
      <c r="P9129" s="12" t="str">
        <f>LEFT(Tabela2[[#This Row],[Código]],2)</f>
        <v>85</v>
      </c>
    </row>
    <row r="9130" spans="2:16" ht="15" customHeight="1" x14ac:dyDescent="0.25">
      <c r="B9130" s="31" t="str">
        <f>IF(Tabela2[[#This Row],[Tipo]] = 0,LOOKUP(Tabela2[[#This Row],[RESUMO]],Tabela3[Grupo],Tabela3[Meus produtos]),VLOOKUP(Tabela2[[#This Row],[Código]],Tabela4[[Código NBS/LC116]:[Meus serviços]],3,0))</f>
        <v>Não</v>
      </c>
      <c r="C9130" t="str">
        <f>IF(E9130=0,TEXT(dados!A9045,"00000000"),IF(E9130=2,TEXT(dados!A9045,"0000"),TEXT(dados!A9045,"#")))</f>
        <v>85409110</v>
      </c>
      <c r="D9130" t="str">
        <f>IF(dados!B9045=0,"",dados!B9045)</f>
        <v/>
      </c>
      <c r="E9130">
        <f>dados!C9045</f>
        <v>0</v>
      </c>
      <c r="F9130" t="str">
        <f>dados!D9045</f>
        <v>Bobinas de deflexao (yokes) p/tubos catodicos</v>
      </c>
      <c r="G9130"/>
      <c r="H9130"/>
      <c r="I9130"/>
      <c r="J9130"/>
      <c r="K9130" s="13"/>
      <c r="L9130" s="13">
        <f>dados!I9045/100</f>
        <v>0.19550000000000001</v>
      </c>
      <c r="M9130" s="13">
        <f>dados!J9045/100</f>
        <v>0.34139999999999998</v>
      </c>
      <c r="N9130" s="13">
        <f>dados!K9045/100</f>
        <v>0.18</v>
      </c>
      <c r="O9130" s="13">
        <f>dados!L9045/100</f>
        <v>0</v>
      </c>
      <c r="P9130" s="12" t="str">
        <f>LEFT(Tabela2[[#This Row],[Código]],2)</f>
        <v>85</v>
      </c>
    </row>
    <row r="9131" spans="2:16" ht="15" customHeight="1" x14ac:dyDescent="0.25">
      <c r="B9131" s="31" t="str">
        <f>IF(Tabela2[[#This Row],[Tipo]] = 0,LOOKUP(Tabela2[[#This Row],[RESUMO]],Tabela3[Grupo],Tabela3[Meus produtos]),VLOOKUP(Tabela2[[#This Row],[Código]],Tabela4[[Código NBS/LC116]:[Meus serviços]],3,0))</f>
        <v>Não</v>
      </c>
      <c r="C9131" t="str">
        <f>IF(E9131=0,TEXT(dados!A9046,"00000000"),IF(E9131=2,TEXT(dados!A9046,"0000"),TEXT(dados!A9046,"#")))</f>
        <v>85409120</v>
      </c>
      <c r="D9131" t="str">
        <f>IF(dados!B9046=0,"",dados!B9046)</f>
        <v/>
      </c>
      <c r="E9131">
        <f>dados!C9046</f>
        <v>0</v>
      </c>
      <c r="F9131" t="str">
        <f>dados!D9046</f>
        <v>Nucleos de po ferromagnetico p/bobinas de deflexao</v>
      </c>
      <c r="G9131"/>
      <c r="H9131"/>
      <c r="I9131"/>
      <c r="J9131"/>
      <c r="K9131" s="13"/>
      <c r="L9131" s="13">
        <f>dados!I9046/100</f>
        <v>0.19550000000000001</v>
      </c>
      <c r="M9131" s="13">
        <f>dados!J9046/100</f>
        <v>0.2155</v>
      </c>
      <c r="N9131" s="13">
        <f>dados!K9046/100</f>
        <v>0.18</v>
      </c>
      <c r="O9131" s="13">
        <f>dados!L9046/100</f>
        <v>0</v>
      </c>
      <c r="P9131" s="12" t="str">
        <f>LEFT(Tabela2[[#This Row],[Código]],2)</f>
        <v>85</v>
      </c>
    </row>
    <row r="9132" spans="2:16" ht="15" customHeight="1" x14ac:dyDescent="0.25">
      <c r="B9132" s="31" t="str">
        <f>IF(Tabela2[[#This Row],[Tipo]] = 0,LOOKUP(Tabela2[[#This Row],[RESUMO]],Tabela3[Grupo],Tabela3[Meus produtos]),VLOOKUP(Tabela2[[#This Row],[Código]],Tabela4[[Código NBS/LC116]:[Meus serviços]],3,0))</f>
        <v>Não</v>
      </c>
      <c r="C9132" t="str">
        <f>IF(E9132=0,TEXT(dados!A9047,"00000000"),IF(E9132=2,TEXT(dados!A9047,"0000"),TEXT(dados!A9047,"#")))</f>
        <v>85409130</v>
      </c>
      <c r="D9132" t="str">
        <f>IF(dados!B9047=0,"",dados!B9047)</f>
        <v/>
      </c>
      <c r="E9132">
        <f>dados!C9047</f>
        <v>0</v>
      </c>
      <c r="F9132" t="str">
        <f>dados!D9047</f>
        <v>Canhoes eletronicos p/tubos catodicos</v>
      </c>
      <c r="G9132"/>
      <c r="H9132"/>
      <c r="I9132"/>
      <c r="J9132"/>
      <c r="K9132" s="13"/>
      <c r="L9132" s="13">
        <f>dados!I9047/100</f>
        <v>0.19550000000000001</v>
      </c>
      <c r="M9132" s="13">
        <f>dados!J9047/100</f>
        <v>0.34139999999999998</v>
      </c>
      <c r="N9132" s="13">
        <f>dados!K9047/100</f>
        <v>0.18</v>
      </c>
      <c r="O9132" s="13">
        <f>dados!L9047/100</f>
        <v>0</v>
      </c>
      <c r="P9132" s="12" t="str">
        <f>LEFT(Tabela2[[#This Row],[Código]],2)</f>
        <v>85</v>
      </c>
    </row>
    <row r="9133" spans="2:16" ht="15" customHeight="1" x14ac:dyDescent="0.25">
      <c r="B9133" s="31" t="str">
        <f>IF(Tabela2[[#This Row],[Tipo]] = 0,LOOKUP(Tabela2[[#This Row],[RESUMO]],Tabela3[Grupo],Tabela3[Meus produtos]),VLOOKUP(Tabela2[[#This Row],[Código]],Tabela4[[Código NBS/LC116]:[Meus serviços]],3,0))</f>
        <v>Não</v>
      </c>
      <c r="C9133" t="str">
        <f>IF(E9133=0,TEXT(dados!A9048,"00000000"),IF(E9133=2,TEXT(dados!A9048,"0000"),TEXT(dados!A9048,"#")))</f>
        <v>85409140</v>
      </c>
      <c r="D9133" t="str">
        <f>IF(dados!B9048=0,"",dados!B9048)</f>
        <v/>
      </c>
      <c r="E9133">
        <f>dados!C9048</f>
        <v>0</v>
      </c>
      <c r="F9133" t="str">
        <f>dados!D9048</f>
        <v>Painel de vidro,mascara,etc.reunidos,p/tubos tricromat.</v>
      </c>
      <c r="G9133"/>
      <c r="H9133"/>
      <c r="I9133"/>
      <c r="J9133"/>
      <c r="K9133" s="13"/>
      <c r="L9133" s="13">
        <f>dados!I9048/100</f>
        <v>0.19550000000000001</v>
      </c>
      <c r="M9133" s="13">
        <f>dados!J9048/100</f>
        <v>0.34139999999999998</v>
      </c>
      <c r="N9133" s="13">
        <f>dados!K9048/100</f>
        <v>0.18</v>
      </c>
      <c r="O9133" s="13">
        <f>dados!L9048/100</f>
        <v>0</v>
      </c>
      <c r="P9133" s="12" t="str">
        <f>LEFT(Tabela2[[#This Row],[Código]],2)</f>
        <v>85</v>
      </c>
    </row>
    <row r="9134" spans="2:16" ht="15" customHeight="1" x14ac:dyDescent="0.25">
      <c r="B9134" s="31" t="str">
        <f>IF(Tabela2[[#This Row],[Tipo]] = 0,LOOKUP(Tabela2[[#This Row],[RESUMO]],Tabela3[Grupo],Tabela3[Meus produtos]),VLOOKUP(Tabela2[[#This Row],[Código]],Tabela4[[Código NBS/LC116]:[Meus serviços]],3,0))</f>
        <v>Não</v>
      </c>
      <c r="C9134" t="str">
        <f>IF(E9134=0,TEXT(dados!A9049,"00000000"),IF(E9134=2,TEXT(dados!A9049,"0000"),TEXT(dados!A9049,"#")))</f>
        <v>85409190</v>
      </c>
      <c r="D9134" t="str">
        <f>IF(dados!B9049=0,"",dados!B9049)</f>
        <v/>
      </c>
      <c r="E9134">
        <f>dados!C9049</f>
        <v>0</v>
      </c>
      <c r="F9134" t="str">
        <f>dados!D9049</f>
        <v>Outros partes p/tubos catodicos</v>
      </c>
      <c r="G9134"/>
      <c r="H9134"/>
      <c r="I9134"/>
      <c r="J9134"/>
      <c r="K9134" s="13"/>
      <c r="L9134" s="13">
        <f>dados!I9049/100</f>
        <v>0.19550000000000001</v>
      </c>
      <c r="M9134" s="13">
        <f>dados!J9049/100</f>
        <v>0.2155</v>
      </c>
      <c r="N9134" s="13">
        <f>dados!K9049/100</f>
        <v>0.18</v>
      </c>
      <c r="O9134" s="13">
        <f>dados!L9049/100</f>
        <v>0</v>
      </c>
      <c r="P9134" s="12" t="str">
        <f>LEFT(Tabela2[[#This Row],[Código]],2)</f>
        <v>85</v>
      </c>
    </row>
    <row r="9135" spans="2:16" ht="15" customHeight="1" x14ac:dyDescent="0.25">
      <c r="B9135" s="31" t="str">
        <f>IF(Tabela2[[#This Row],[Tipo]] = 0,LOOKUP(Tabela2[[#This Row],[RESUMO]],Tabela3[Grupo],Tabela3[Meus produtos]),VLOOKUP(Tabela2[[#This Row],[Código]],Tabela4[[Código NBS/LC116]:[Meus serviços]],3,0))</f>
        <v>Não</v>
      </c>
      <c r="C9135" t="str">
        <f>IF(E9135=0,TEXT(dados!A9050,"00000000"),IF(E9135=2,TEXT(dados!A9050,"0000"),TEXT(dados!A9050,"#")))</f>
        <v>85409900</v>
      </c>
      <c r="D9135" t="str">
        <f>IF(dados!B9050=0,"",dados!B9050)</f>
        <v/>
      </c>
      <c r="E9135">
        <f>dados!C9050</f>
        <v>0</v>
      </c>
      <c r="F9135" t="str">
        <f>dados!D9050</f>
        <v>Partes p/lampadas,outs.tubos e valvulas, eletron. etc.</v>
      </c>
      <c r="G9135"/>
      <c r="H9135"/>
      <c r="I9135"/>
      <c r="J9135"/>
      <c r="K9135" s="13"/>
      <c r="L9135" s="13">
        <f>dados!I9050/100</f>
        <v>0.19550000000000001</v>
      </c>
      <c r="M9135" s="13">
        <f>dados!J9050/100</f>
        <v>0.34139999999999998</v>
      </c>
      <c r="N9135" s="13">
        <f>dados!K9050/100</f>
        <v>0.18</v>
      </c>
      <c r="O9135" s="13">
        <f>dados!L9050/100</f>
        <v>0</v>
      </c>
      <c r="P9135" s="12" t="str">
        <f>LEFT(Tabela2[[#This Row],[Código]],2)</f>
        <v>85</v>
      </c>
    </row>
    <row r="9136" spans="2:16" ht="15" customHeight="1" x14ac:dyDescent="0.25">
      <c r="B9136" s="31" t="str">
        <f>IF(Tabela2[[#This Row],[Tipo]] = 0,LOOKUP(Tabela2[[#This Row],[RESUMO]],Tabela3[Grupo],Tabela3[Meus produtos]),VLOOKUP(Tabela2[[#This Row],[Código]],Tabela4[[Código NBS/LC116]:[Meus serviços]],3,0))</f>
        <v>Não</v>
      </c>
      <c r="C9136" t="str">
        <f>IF(E9136=0,TEXT(dados!A9051,"00000000"),IF(E9136=2,TEXT(dados!A9051,"0000"),TEXT(dados!A9051,"#")))</f>
        <v>85411011</v>
      </c>
      <c r="D9136" t="str">
        <f>IF(dados!B9051=0,"",dados!B9051)</f>
        <v/>
      </c>
      <c r="E9136">
        <f>dados!C9051</f>
        <v>0</v>
      </c>
      <c r="F9136" t="str">
        <f>dados!D9051</f>
        <v>Diodos nao montados,zener</v>
      </c>
      <c r="G9136"/>
      <c r="H9136"/>
      <c r="I9136"/>
      <c r="J9136"/>
      <c r="K9136" s="13"/>
      <c r="L9136" s="13">
        <f>dados!I9051/100</f>
        <v>0.1363</v>
      </c>
      <c r="M9136" s="13">
        <f>dados!J9051/100</f>
        <v>0.15629999999999999</v>
      </c>
      <c r="N9136" s="13">
        <f>dados!K9051/100</f>
        <v>0.12</v>
      </c>
      <c r="O9136" s="13">
        <f>dados!L9051/100</f>
        <v>0</v>
      </c>
      <c r="P9136" s="12" t="str">
        <f>LEFT(Tabela2[[#This Row],[Código]],2)</f>
        <v>85</v>
      </c>
    </row>
    <row r="9137" spans="2:16" ht="15" customHeight="1" x14ac:dyDescent="0.25">
      <c r="B9137" s="31" t="str">
        <f>IF(Tabela2[[#This Row],[Tipo]] = 0,LOOKUP(Tabela2[[#This Row],[RESUMO]],Tabela3[Grupo],Tabela3[Meus produtos]),VLOOKUP(Tabela2[[#This Row],[Código]],Tabela4[[Código NBS/LC116]:[Meus serviços]],3,0))</f>
        <v>Não</v>
      </c>
      <c r="C9137" t="str">
        <f>IF(E9137=0,TEXT(dados!A9052,"00000000"),IF(E9137=2,TEXT(dados!A9052,"0000"),TEXT(dados!A9052,"#")))</f>
        <v>85411012</v>
      </c>
      <c r="D9137" t="str">
        <f>IF(dados!B9052=0,"",dados!B9052)</f>
        <v/>
      </c>
      <c r="E9137">
        <f>dados!C9052</f>
        <v>0</v>
      </c>
      <c r="F9137" t="str">
        <f>dados!D9052</f>
        <v>Diodos nao montados,de intensidade de corrente&lt;=3a</v>
      </c>
      <c r="G9137"/>
      <c r="H9137"/>
      <c r="I9137"/>
      <c r="J9137"/>
      <c r="K9137" s="13"/>
      <c r="L9137" s="13">
        <f>dados!I9052/100</f>
        <v>0.13880000000000001</v>
      </c>
      <c r="M9137" s="13">
        <f>dados!J9052/100</f>
        <v>0.1588</v>
      </c>
      <c r="N9137" s="13">
        <f>dados!K9052/100</f>
        <v>0.12</v>
      </c>
      <c r="O9137" s="13">
        <f>dados!L9052/100</f>
        <v>0</v>
      </c>
      <c r="P9137" s="12" t="str">
        <f>LEFT(Tabela2[[#This Row],[Código]],2)</f>
        <v>85</v>
      </c>
    </row>
    <row r="9138" spans="2:16" ht="15" customHeight="1" x14ac:dyDescent="0.25">
      <c r="B9138" s="31" t="str">
        <f>IF(Tabela2[[#This Row],[Tipo]] = 0,LOOKUP(Tabela2[[#This Row],[RESUMO]],Tabela3[Grupo],Tabela3[Meus produtos]),VLOOKUP(Tabela2[[#This Row],[Código]],Tabela4[[Código NBS/LC116]:[Meus serviços]],3,0))</f>
        <v>Não</v>
      </c>
      <c r="C9138" t="str">
        <f>IF(E9138=0,TEXT(dados!A9053,"00000000"),IF(E9138=2,TEXT(dados!A9053,"0000"),TEXT(dados!A9053,"#")))</f>
        <v>85411019</v>
      </c>
      <c r="D9138" t="str">
        <f>IF(dados!B9053=0,"",dados!B9053)</f>
        <v/>
      </c>
      <c r="E9138">
        <f>dados!C9053</f>
        <v>0</v>
      </c>
      <c r="F9138" t="str">
        <f>dados!D9053</f>
        <v>Outros diodos nao montados</v>
      </c>
      <c r="G9138"/>
      <c r="H9138"/>
      <c r="I9138"/>
      <c r="J9138"/>
      <c r="K9138" s="13"/>
      <c r="L9138" s="13">
        <f>dados!I9053/100</f>
        <v>0.13880000000000001</v>
      </c>
      <c r="M9138" s="13">
        <f>dados!J9053/100</f>
        <v>0.16579999999999998</v>
      </c>
      <c r="N9138" s="13">
        <f>dados!K9053/100</f>
        <v>0.12</v>
      </c>
      <c r="O9138" s="13">
        <f>dados!L9053/100</f>
        <v>0</v>
      </c>
      <c r="P9138" s="12" t="str">
        <f>LEFT(Tabela2[[#This Row],[Código]],2)</f>
        <v>85</v>
      </c>
    </row>
    <row r="9139" spans="2:16" ht="15" customHeight="1" x14ac:dyDescent="0.25">
      <c r="B9139" s="31" t="str">
        <f>IF(Tabela2[[#This Row],[Tipo]] = 0,LOOKUP(Tabela2[[#This Row],[RESUMO]],Tabela3[Grupo],Tabela3[Meus produtos]),VLOOKUP(Tabela2[[#This Row],[Código]],Tabela4[[Código NBS/LC116]:[Meus serviços]],3,0))</f>
        <v>Não</v>
      </c>
      <c r="C9139" t="str">
        <f>IF(E9139=0,TEXT(dados!A9054,"00000000"),IF(E9139=2,TEXT(dados!A9054,"0000"),TEXT(dados!A9054,"#")))</f>
        <v>85411021</v>
      </c>
      <c r="D9139" t="str">
        <f>IF(dados!B9054=0,"",dados!B9054)</f>
        <v/>
      </c>
      <c r="E9139">
        <f>dados!C9054</f>
        <v>0</v>
      </c>
      <c r="F9139" t="str">
        <f>dados!D9054</f>
        <v>Diodos montados p/montag.superf.zener</v>
      </c>
      <c r="G9139"/>
      <c r="H9139"/>
      <c r="I9139"/>
      <c r="J9139"/>
      <c r="K9139" s="13"/>
      <c r="L9139" s="13">
        <f>dados!I9054/100</f>
        <v>0.1363</v>
      </c>
      <c r="M9139" s="13">
        <f>dados!J9054/100</f>
        <v>0.15629999999999999</v>
      </c>
      <c r="N9139" s="13">
        <f>dados!K9054/100</f>
        <v>0.12</v>
      </c>
      <c r="O9139" s="13">
        <f>dados!L9054/100</f>
        <v>0</v>
      </c>
      <c r="P9139" s="12" t="str">
        <f>LEFT(Tabela2[[#This Row],[Código]],2)</f>
        <v>85</v>
      </c>
    </row>
    <row r="9140" spans="2:16" ht="15" customHeight="1" x14ac:dyDescent="0.25">
      <c r="B9140" s="31" t="str">
        <f>IF(Tabela2[[#This Row],[Tipo]] = 0,LOOKUP(Tabela2[[#This Row],[RESUMO]],Tabela3[Grupo],Tabela3[Meus produtos]),VLOOKUP(Tabela2[[#This Row],[Código]],Tabela4[[Código NBS/LC116]:[Meus serviços]],3,0))</f>
        <v>Não</v>
      </c>
      <c r="C9140" t="str">
        <f>IF(E9140=0,TEXT(dados!A9055,"00000000"),IF(E9140=2,TEXT(dados!A9055,"0000"),TEXT(dados!A9055,"#")))</f>
        <v>85411022</v>
      </c>
      <c r="D9140" t="str">
        <f>IF(dados!B9055=0,"",dados!B9055)</f>
        <v/>
      </c>
      <c r="E9140">
        <f>dados!C9055</f>
        <v>0</v>
      </c>
      <c r="F9140" t="str">
        <f>dados!D9055</f>
        <v>Diodos montados p/montag.superf.intensid. corrente&lt;=3a</v>
      </c>
      <c r="G9140"/>
      <c r="H9140"/>
      <c r="I9140"/>
      <c r="J9140"/>
      <c r="K9140" s="13"/>
      <c r="L9140" s="13">
        <f>dados!I9055/100</f>
        <v>0.1363</v>
      </c>
      <c r="M9140" s="13">
        <f>dados!J9055/100</f>
        <v>0.15629999999999999</v>
      </c>
      <c r="N9140" s="13">
        <f>dados!K9055/100</f>
        <v>0.12</v>
      </c>
      <c r="O9140" s="13">
        <f>dados!L9055/100</f>
        <v>0</v>
      </c>
      <c r="P9140" s="12" t="str">
        <f>LEFT(Tabela2[[#This Row],[Código]],2)</f>
        <v>85</v>
      </c>
    </row>
    <row r="9141" spans="2:16" ht="15" customHeight="1" x14ac:dyDescent="0.25">
      <c r="B9141" s="31" t="str">
        <f>IF(Tabela2[[#This Row],[Tipo]] = 0,LOOKUP(Tabela2[[#This Row],[RESUMO]],Tabela3[Grupo],Tabela3[Meus produtos]),VLOOKUP(Tabela2[[#This Row],[Código]],Tabela4[[Código NBS/LC116]:[Meus serviços]],3,0))</f>
        <v>Não</v>
      </c>
      <c r="C9141" t="str">
        <f>IF(E9141=0,TEXT(dados!A9056,"00000000"),IF(E9141=2,TEXT(dados!A9056,"0000"),TEXT(dados!A9056,"#")))</f>
        <v>85411029</v>
      </c>
      <c r="D9141" t="str">
        <f>IF(dados!B9056=0,"",dados!B9056)</f>
        <v/>
      </c>
      <c r="E9141">
        <f>dados!C9056</f>
        <v>0</v>
      </c>
      <c r="F9141" t="str">
        <f>dados!D9056</f>
        <v>Outros diodos montados p/montag.em superficie</v>
      </c>
      <c r="G9141"/>
      <c r="H9141"/>
      <c r="I9141"/>
      <c r="J9141"/>
      <c r="K9141" s="13"/>
      <c r="L9141" s="13">
        <f>dados!I9056/100</f>
        <v>0.1363</v>
      </c>
      <c r="M9141" s="13">
        <f>dados!J9056/100</f>
        <v>0.15629999999999999</v>
      </c>
      <c r="N9141" s="13">
        <f>dados!K9056/100</f>
        <v>0.12</v>
      </c>
      <c r="O9141" s="13">
        <f>dados!L9056/100</f>
        <v>0</v>
      </c>
      <c r="P9141" s="12" t="str">
        <f>LEFT(Tabela2[[#This Row],[Código]],2)</f>
        <v>85</v>
      </c>
    </row>
    <row r="9142" spans="2:16" ht="15" customHeight="1" x14ac:dyDescent="0.25">
      <c r="B9142" s="31" t="str">
        <f>IF(Tabela2[[#This Row],[Tipo]] = 0,LOOKUP(Tabela2[[#This Row],[RESUMO]],Tabela3[Grupo],Tabela3[Meus produtos]),VLOOKUP(Tabela2[[#This Row],[Código]],Tabela4[[Código NBS/LC116]:[Meus serviços]],3,0))</f>
        <v>Não</v>
      </c>
      <c r="C9142" t="str">
        <f>IF(E9142=0,TEXT(dados!A9057,"00000000"),IF(E9142=2,TEXT(dados!A9057,"0000"),TEXT(dados!A9057,"#")))</f>
        <v>85411031</v>
      </c>
      <c r="D9142" t="str">
        <f>IF(dados!B9057=0,"",dados!B9057)</f>
        <v/>
      </c>
      <c r="E9142">
        <f>dados!C9057</f>
        <v>0</v>
      </c>
      <c r="F9142" t="str">
        <f>dados!D9057</f>
        <v>Zener</v>
      </c>
      <c r="G9142"/>
      <c r="H9142"/>
      <c r="I9142"/>
      <c r="J9142"/>
      <c r="K9142" s="13"/>
      <c r="L9142" s="13">
        <f>dados!I9057/100</f>
        <v>0.1363</v>
      </c>
      <c r="M9142" s="13">
        <f>dados!J9057/100</f>
        <v>0.15629999999999999</v>
      </c>
      <c r="N9142" s="13">
        <f>dados!K9057/100</f>
        <v>0.12</v>
      </c>
      <c r="O9142" s="13">
        <f>dados!L9057/100</f>
        <v>0</v>
      </c>
      <c r="P9142" s="12" t="str">
        <f>LEFT(Tabela2[[#This Row],[Código]],2)</f>
        <v>85</v>
      </c>
    </row>
    <row r="9143" spans="2:16" ht="15" customHeight="1" x14ac:dyDescent="0.25">
      <c r="B9143" s="31" t="str">
        <f>IF(Tabela2[[#This Row],[Tipo]] = 0,LOOKUP(Tabela2[[#This Row],[RESUMO]],Tabela3[Grupo],Tabela3[Meus produtos]),VLOOKUP(Tabela2[[#This Row],[Código]],Tabela4[[Código NBS/LC116]:[Meus serviços]],3,0))</f>
        <v>Não</v>
      </c>
      <c r="C9143" t="str">
        <f>IF(E9143=0,TEXT(dados!A9058,"00000000"),IF(E9143=2,TEXT(dados!A9058,"0000"),TEXT(dados!A9058,"#")))</f>
        <v>85411032</v>
      </c>
      <c r="D9143" t="str">
        <f>IF(dados!B9058=0,"",dados!B9058)</f>
        <v/>
      </c>
      <c r="E9143">
        <f>dados!C9058</f>
        <v>0</v>
      </c>
      <c r="F9143" t="str">
        <f>dados!D9058</f>
        <v>Outros, de intensidade de corrente inferior ou igual a 3 a 2</v>
      </c>
      <c r="G9143"/>
      <c r="H9143"/>
      <c r="I9143"/>
      <c r="J9143"/>
      <c r="K9143" s="13"/>
      <c r="L9143" s="13">
        <f>dados!I9058/100</f>
        <v>0.1363</v>
      </c>
      <c r="M9143" s="13">
        <f>dados!J9058/100</f>
        <v>0.15629999999999999</v>
      </c>
      <c r="N9143" s="13">
        <f>dados!K9058/100</f>
        <v>0.12</v>
      </c>
      <c r="O9143" s="13">
        <f>dados!L9058/100</f>
        <v>0</v>
      </c>
      <c r="P9143" s="12" t="str">
        <f>LEFT(Tabela2[[#This Row],[Código]],2)</f>
        <v>85</v>
      </c>
    </row>
    <row r="9144" spans="2:16" ht="15" customHeight="1" x14ac:dyDescent="0.25">
      <c r="B9144" s="31" t="str">
        <f>IF(Tabela2[[#This Row],[Tipo]] = 0,LOOKUP(Tabela2[[#This Row],[RESUMO]],Tabela3[Grupo],Tabela3[Meus produtos]),VLOOKUP(Tabela2[[#This Row],[Código]],Tabela4[[Código NBS/LC116]:[Meus serviços]],3,0))</f>
        <v>Não</v>
      </c>
      <c r="C9144" t="str">
        <f>IF(E9144=0,TEXT(dados!A9059,"00000000"),IF(E9144=2,TEXT(dados!A9059,"0000"),TEXT(dados!A9059,"#")))</f>
        <v>85411039</v>
      </c>
      <c r="D9144" t="str">
        <f>IF(dados!B9059=0,"",dados!B9059)</f>
        <v/>
      </c>
      <c r="E9144">
        <f>dados!C9059</f>
        <v>0</v>
      </c>
      <c r="F9144" t="str">
        <f>dados!D9059</f>
        <v>Outros</v>
      </c>
      <c r="G9144"/>
      <c r="H9144"/>
      <c r="I9144"/>
      <c r="J9144"/>
      <c r="K9144" s="13"/>
      <c r="L9144" s="13">
        <f>dados!I9059/100</f>
        <v>0.13880000000000001</v>
      </c>
      <c r="M9144" s="13">
        <f>dados!J9059/100</f>
        <v>0.16579999999999998</v>
      </c>
      <c r="N9144" s="13">
        <f>dados!K9059/100</f>
        <v>0.12</v>
      </c>
      <c r="O9144" s="13">
        <f>dados!L9059/100</f>
        <v>0</v>
      </c>
      <c r="P9144" s="12" t="str">
        <f>LEFT(Tabela2[[#This Row],[Código]],2)</f>
        <v>85</v>
      </c>
    </row>
    <row r="9145" spans="2:16" ht="15" customHeight="1" x14ac:dyDescent="0.25">
      <c r="B9145" s="31" t="str">
        <f>IF(Tabela2[[#This Row],[Tipo]] = 0,LOOKUP(Tabela2[[#This Row],[RESUMO]],Tabela3[Grupo],Tabela3[Meus produtos]),VLOOKUP(Tabela2[[#This Row],[Código]],Tabela4[[Código NBS/LC116]:[Meus serviços]],3,0))</f>
        <v>Não</v>
      </c>
      <c r="C9145" t="str">
        <f>IF(E9145=0,TEXT(dados!A9060,"00000000"),IF(E9145=2,TEXT(dados!A9060,"0000"),TEXT(dados!A9060,"#")))</f>
        <v>85411091</v>
      </c>
      <c r="D9145" t="str">
        <f>IF(dados!B9060=0,"",dados!B9060)</f>
        <v/>
      </c>
      <c r="E9145">
        <f>dados!C9060</f>
        <v>0</v>
      </c>
      <c r="F9145" t="str">
        <f>dados!D9060</f>
        <v>Outros diodos zener</v>
      </c>
      <c r="G9145"/>
      <c r="H9145"/>
      <c r="I9145"/>
      <c r="J9145"/>
      <c r="K9145" s="13"/>
      <c r="L9145" s="13">
        <f>dados!I9060/100</f>
        <v>0.1363</v>
      </c>
      <c r="M9145" s="13">
        <f>dados!J9060/100</f>
        <v>0.15629999999999999</v>
      </c>
      <c r="N9145" s="13">
        <f>dados!K9060/100</f>
        <v>0.12</v>
      </c>
      <c r="O9145" s="13">
        <f>dados!L9060/100</f>
        <v>0</v>
      </c>
      <c r="P9145" s="12" t="str">
        <f>LEFT(Tabela2[[#This Row],[Código]],2)</f>
        <v>85</v>
      </c>
    </row>
    <row r="9146" spans="2:16" ht="15" customHeight="1" x14ac:dyDescent="0.25">
      <c r="B9146" s="31" t="str">
        <f>IF(Tabela2[[#This Row],[Tipo]] = 0,LOOKUP(Tabela2[[#This Row],[RESUMO]],Tabela3[Grupo],Tabela3[Meus produtos]),VLOOKUP(Tabela2[[#This Row],[Código]],Tabela4[[Código NBS/LC116]:[Meus serviços]],3,0))</f>
        <v>Não</v>
      </c>
      <c r="C9146" t="str">
        <f>IF(E9146=0,TEXT(dados!A9061,"00000000"),IF(E9146=2,TEXT(dados!A9061,"0000"),TEXT(dados!A9061,"#")))</f>
        <v>85411092</v>
      </c>
      <c r="D9146" t="str">
        <f>IF(dados!B9061=0,"",dados!B9061)</f>
        <v/>
      </c>
      <c r="E9146">
        <f>dados!C9061</f>
        <v>0</v>
      </c>
      <c r="F9146" t="str">
        <f>dados!D9061</f>
        <v>Outros diodos de intensidade de corrente&lt;=3a</v>
      </c>
      <c r="G9146"/>
      <c r="H9146"/>
      <c r="I9146"/>
      <c r="J9146"/>
      <c r="K9146" s="13"/>
      <c r="L9146" s="13">
        <f>dados!I9061/100</f>
        <v>0.1363</v>
      </c>
      <c r="M9146" s="13">
        <f>dados!J9061/100</f>
        <v>0.15629999999999999</v>
      </c>
      <c r="N9146" s="13">
        <f>dados!K9061/100</f>
        <v>0.12</v>
      </c>
      <c r="O9146" s="13">
        <f>dados!L9061/100</f>
        <v>0</v>
      </c>
      <c r="P9146" s="12" t="str">
        <f>LEFT(Tabela2[[#This Row],[Código]],2)</f>
        <v>85</v>
      </c>
    </row>
    <row r="9147" spans="2:16" ht="15" customHeight="1" x14ac:dyDescent="0.25">
      <c r="B9147" s="31" t="str">
        <f>IF(Tabela2[[#This Row],[Tipo]] = 0,LOOKUP(Tabela2[[#This Row],[RESUMO]],Tabela3[Grupo],Tabela3[Meus produtos]),VLOOKUP(Tabela2[[#This Row],[Código]],Tabela4[[Código NBS/LC116]:[Meus serviços]],3,0))</f>
        <v>Não</v>
      </c>
      <c r="C9147" t="str">
        <f>IF(E9147=0,TEXT(dados!A9062,"00000000"),IF(E9147=2,TEXT(dados!A9062,"0000"),TEXT(dados!A9062,"#")))</f>
        <v>85411099</v>
      </c>
      <c r="D9147" t="str">
        <f>IF(dados!B9062=0,"",dados!B9062)</f>
        <v/>
      </c>
      <c r="E9147">
        <f>dados!C9062</f>
        <v>0</v>
      </c>
      <c r="F9147" t="str">
        <f>dados!D9062</f>
        <v>Outros diodos exc.fotodiodos e diodos emissores de luz</v>
      </c>
      <c r="G9147"/>
      <c r="H9147"/>
      <c r="I9147"/>
      <c r="J9147"/>
      <c r="K9147" s="13"/>
      <c r="L9147" s="13">
        <f>dados!I9062/100</f>
        <v>0.13880000000000001</v>
      </c>
      <c r="M9147" s="13">
        <f>dados!J9062/100</f>
        <v>0.16579999999999998</v>
      </c>
      <c r="N9147" s="13">
        <f>dados!K9062/100</f>
        <v>0.12</v>
      </c>
      <c r="O9147" s="13">
        <f>dados!L9062/100</f>
        <v>0</v>
      </c>
      <c r="P9147" s="12" t="str">
        <f>LEFT(Tabela2[[#This Row],[Código]],2)</f>
        <v>85</v>
      </c>
    </row>
    <row r="9148" spans="2:16" ht="15" customHeight="1" x14ac:dyDescent="0.25">
      <c r="B9148" s="31" t="str">
        <f>IF(Tabela2[[#This Row],[Tipo]] = 0,LOOKUP(Tabela2[[#This Row],[RESUMO]],Tabela3[Grupo],Tabela3[Meus produtos]),VLOOKUP(Tabela2[[#This Row],[Código]],Tabela4[[Código NBS/LC116]:[Meus serviços]],3,0))</f>
        <v>Não</v>
      </c>
      <c r="C9148" t="str">
        <f>IF(E9148=0,TEXT(dados!A9063,"00000000"),IF(E9148=2,TEXT(dados!A9063,"0000"),TEXT(dados!A9063,"#")))</f>
        <v>85412110</v>
      </c>
      <c r="D9148" t="str">
        <f>IF(dados!B9063=0,"",dados!B9063)</f>
        <v/>
      </c>
      <c r="E9148">
        <f>dados!C9063</f>
        <v>0</v>
      </c>
      <c r="F9148" t="str">
        <f>dados!D9063</f>
        <v>Transistores c/cap.dissip.&lt;1w,nao montados</v>
      </c>
      <c r="G9148"/>
      <c r="H9148"/>
      <c r="I9148"/>
      <c r="J9148"/>
      <c r="K9148" s="13"/>
      <c r="L9148" s="13">
        <f>dados!I9063/100</f>
        <v>0.1363</v>
      </c>
      <c r="M9148" s="13">
        <f>dados!J9063/100</f>
        <v>0.15629999999999999</v>
      </c>
      <c r="N9148" s="13">
        <f>dados!K9063/100</f>
        <v>0.12</v>
      </c>
      <c r="O9148" s="13">
        <f>dados!L9063/100</f>
        <v>0</v>
      </c>
      <c r="P9148" s="12" t="str">
        <f>LEFT(Tabela2[[#This Row],[Código]],2)</f>
        <v>85</v>
      </c>
    </row>
    <row r="9149" spans="2:16" ht="15" customHeight="1" x14ac:dyDescent="0.25">
      <c r="B9149" s="31" t="str">
        <f>IF(Tabela2[[#This Row],[Tipo]] = 0,LOOKUP(Tabela2[[#This Row],[RESUMO]],Tabela3[Grupo],Tabela3[Meus produtos]),VLOOKUP(Tabela2[[#This Row],[Código]],Tabela4[[Código NBS/LC116]:[Meus serviços]],3,0))</f>
        <v>Não</v>
      </c>
      <c r="C9149" t="str">
        <f>IF(E9149=0,TEXT(dados!A9064,"00000000"),IF(E9149=2,TEXT(dados!A9064,"0000"),TEXT(dados!A9064,"#")))</f>
        <v>85412120</v>
      </c>
      <c r="D9149" t="str">
        <f>IF(dados!B9064=0,"",dados!B9064)</f>
        <v/>
      </c>
      <c r="E9149">
        <f>dados!C9064</f>
        <v>0</v>
      </c>
      <c r="F9149" t="str">
        <f>dados!D9064</f>
        <v>Transistores c/cap.dissip.&lt;1w,montados, p/montag.superf.</v>
      </c>
      <c r="G9149"/>
      <c r="H9149"/>
      <c r="I9149"/>
      <c r="J9149"/>
      <c r="K9149" s="13"/>
      <c r="L9149" s="13">
        <f>dados!I9064/100</f>
        <v>0.1363</v>
      </c>
      <c r="M9149" s="13">
        <f>dados!J9064/100</f>
        <v>0.15629999999999999</v>
      </c>
      <c r="N9149" s="13">
        <f>dados!K9064/100</f>
        <v>0.12</v>
      </c>
      <c r="O9149" s="13">
        <f>dados!L9064/100</f>
        <v>0</v>
      </c>
      <c r="P9149" s="12" t="str">
        <f>LEFT(Tabela2[[#This Row],[Código]],2)</f>
        <v>85</v>
      </c>
    </row>
    <row r="9150" spans="2:16" ht="15" customHeight="1" x14ac:dyDescent="0.25">
      <c r="B9150" s="31" t="str">
        <f>IF(Tabela2[[#This Row],[Tipo]] = 0,LOOKUP(Tabela2[[#This Row],[RESUMO]],Tabela3[Grupo],Tabela3[Meus produtos]),VLOOKUP(Tabela2[[#This Row],[Código]],Tabela4[[Código NBS/LC116]:[Meus serviços]],3,0))</f>
        <v>Não</v>
      </c>
      <c r="C9150" t="str">
        <f>IF(E9150=0,TEXT(dados!A9065,"00000000"),IF(E9150=2,TEXT(dados!A9065,"0000"),TEXT(dados!A9065,"#")))</f>
        <v>85412191</v>
      </c>
      <c r="D9150" t="str">
        <f>IF(dados!B9065=0,"",dados!B9065)</f>
        <v/>
      </c>
      <c r="E9150">
        <f>dados!C9065</f>
        <v>0</v>
      </c>
      <c r="F9150" t="str">
        <f>dados!D9065</f>
        <v>Outs.transistores c/cap.dissip.&lt;1w,exc. fototransistores, de efeito de campo, c/ juncao heterogenea (hjfet ou hemt)</v>
      </c>
      <c r="G9150"/>
      <c r="H9150"/>
      <c r="I9150"/>
      <c r="J9150"/>
      <c r="K9150" s="13"/>
      <c r="L9150" s="13">
        <f>dados!I9065/100</f>
        <v>0.1363</v>
      </c>
      <c r="M9150" s="13">
        <f>dados!J9065/100</f>
        <v>0.15629999999999999</v>
      </c>
      <c r="N9150" s="13">
        <f>dados!K9065/100</f>
        <v>0.12</v>
      </c>
      <c r="O9150" s="13">
        <f>dados!L9065/100</f>
        <v>0</v>
      </c>
      <c r="P9150" s="12" t="str">
        <f>LEFT(Tabela2[[#This Row],[Código]],2)</f>
        <v>85</v>
      </c>
    </row>
    <row r="9151" spans="2:16" ht="15" customHeight="1" x14ac:dyDescent="0.25">
      <c r="B9151" s="31" t="str">
        <f>IF(Tabela2[[#This Row],[Tipo]] = 0,LOOKUP(Tabela2[[#This Row],[RESUMO]],Tabela3[Grupo],Tabela3[Meus produtos]),VLOOKUP(Tabela2[[#This Row],[Código]],Tabela4[[Código NBS/LC116]:[Meus serviços]],3,0))</f>
        <v>Não</v>
      </c>
      <c r="C9151" t="str">
        <f>IF(E9151=0,TEXT(dados!A9066,"00000000"),IF(E9151=2,TEXT(dados!A9066,"0000"),TEXT(dados!A9066,"#")))</f>
        <v>85412199</v>
      </c>
      <c r="D9151" t="str">
        <f>IF(dados!B9066=0,"",dados!B9066)</f>
        <v/>
      </c>
      <c r="E9151">
        <f>dados!C9066</f>
        <v>0</v>
      </c>
      <c r="F9151" t="str">
        <f>dados!D9066</f>
        <v>Outs.transistores c/cap.dissip.&lt;1w,exc.fototransistores</v>
      </c>
      <c r="G9151"/>
      <c r="H9151"/>
      <c r="I9151"/>
      <c r="J9151"/>
      <c r="K9151" s="13"/>
      <c r="L9151" s="13">
        <f>dados!I9066/100</f>
        <v>0.1363</v>
      </c>
      <c r="M9151" s="13">
        <f>dados!J9066/100</f>
        <v>0.15629999999999999</v>
      </c>
      <c r="N9151" s="13">
        <f>dados!K9066/100</f>
        <v>0.12</v>
      </c>
      <c r="O9151" s="13">
        <f>dados!L9066/100</f>
        <v>0</v>
      </c>
      <c r="P9151" s="12" t="str">
        <f>LEFT(Tabela2[[#This Row],[Código]],2)</f>
        <v>85</v>
      </c>
    </row>
    <row r="9152" spans="2:16" ht="15" customHeight="1" x14ac:dyDescent="0.25">
      <c r="B9152" s="31" t="str">
        <f>IF(Tabela2[[#This Row],[Tipo]] = 0,LOOKUP(Tabela2[[#This Row],[RESUMO]],Tabela3[Grupo],Tabela3[Meus produtos]),VLOOKUP(Tabela2[[#This Row],[Código]],Tabela4[[Código NBS/LC116]:[Meus serviços]],3,0))</f>
        <v>Não</v>
      </c>
      <c r="C9152" t="str">
        <f>IF(E9152=0,TEXT(dados!A9067,"00000000"),IF(E9152=2,TEXT(dados!A9067,"0000"),TEXT(dados!A9067,"#")))</f>
        <v>85412910</v>
      </c>
      <c r="D9152" t="str">
        <f>IF(dados!B9067=0,"",dados!B9067)</f>
        <v/>
      </c>
      <c r="E9152">
        <f>dados!C9067</f>
        <v>0</v>
      </c>
      <c r="F9152" t="str">
        <f>dados!D9067</f>
        <v>Outs.transistores,nao montados, exc.fototransistores</v>
      </c>
      <c r="G9152"/>
      <c r="H9152"/>
      <c r="I9152"/>
      <c r="J9152"/>
      <c r="K9152" s="13"/>
      <c r="L9152" s="13">
        <f>dados!I9067/100</f>
        <v>0.1363</v>
      </c>
      <c r="M9152" s="13">
        <f>dados!J9067/100</f>
        <v>0.15629999999999999</v>
      </c>
      <c r="N9152" s="13">
        <f>dados!K9067/100</f>
        <v>0.18</v>
      </c>
      <c r="O9152" s="13">
        <f>dados!L9067/100</f>
        <v>0</v>
      </c>
      <c r="P9152" s="12" t="str">
        <f>LEFT(Tabela2[[#This Row],[Código]],2)</f>
        <v>85</v>
      </c>
    </row>
    <row r="9153" spans="2:16" ht="15" customHeight="1" x14ac:dyDescent="0.25">
      <c r="B9153" s="31" t="str">
        <f>IF(Tabela2[[#This Row],[Tipo]] = 0,LOOKUP(Tabela2[[#This Row],[RESUMO]],Tabela3[Grupo],Tabela3[Meus produtos]),VLOOKUP(Tabela2[[#This Row],[Código]],Tabela4[[Código NBS/LC116]:[Meus serviços]],3,0))</f>
        <v>Não</v>
      </c>
      <c r="C9153" t="str">
        <f>IF(E9153=0,TEXT(dados!A9068,"00000000"),IF(E9153=2,TEXT(dados!A9068,"0000"),TEXT(dados!A9068,"#")))</f>
        <v>85412920</v>
      </c>
      <c r="D9153" t="str">
        <f>IF(dados!B9068=0,"",dados!B9068)</f>
        <v/>
      </c>
      <c r="E9153">
        <f>dados!C9068</f>
        <v>0</v>
      </c>
      <c r="F9153" t="str">
        <f>dados!D9068</f>
        <v>Outros transistores,montados,exc. fototransistores</v>
      </c>
      <c r="G9153"/>
      <c r="H9153"/>
      <c r="I9153"/>
      <c r="J9153"/>
      <c r="K9153" s="13"/>
      <c r="L9153" s="13">
        <f>dados!I9068/100</f>
        <v>0.1363</v>
      </c>
      <c r="M9153" s="13">
        <f>dados!J9068/100</f>
        <v>0.15629999999999999</v>
      </c>
      <c r="N9153" s="13">
        <f>dados!K9068/100</f>
        <v>0.18</v>
      </c>
      <c r="O9153" s="13">
        <f>dados!L9068/100</f>
        <v>0</v>
      </c>
      <c r="P9153" s="12" t="str">
        <f>LEFT(Tabela2[[#This Row],[Código]],2)</f>
        <v>85</v>
      </c>
    </row>
    <row r="9154" spans="2:16" ht="15" customHeight="1" x14ac:dyDescent="0.25">
      <c r="B9154" s="31" t="str">
        <f>IF(Tabela2[[#This Row],[Tipo]] = 0,LOOKUP(Tabela2[[#This Row],[RESUMO]],Tabela3[Grupo],Tabela3[Meus produtos]),VLOOKUP(Tabela2[[#This Row],[Código]],Tabela4[[Código NBS/LC116]:[Meus serviços]],3,0))</f>
        <v>Não</v>
      </c>
      <c r="C9154" t="str">
        <f>IF(E9154=0,TEXT(dados!A9069,"00000000"),IF(E9154=2,TEXT(dados!A9069,"0000"),TEXT(dados!A9069,"#")))</f>
        <v>85413011</v>
      </c>
      <c r="D9154" t="str">
        <f>IF(dados!B9069=0,"",dados!B9069)</f>
        <v/>
      </c>
      <c r="E9154">
        <f>dados!C9069</f>
        <v>0</v>
      </c>
      <c r="F9154" t="str">
        <f>dados!D9069</f>
        <v>Tiristores,diacs,etc.n/montados,intensid.corrente&lt;=3a</v>
      </c>
      <c r="G9154"/>
      <c r="H9154"/>
      <c r="I9154"/>
      <c r="J9154"/>
      <c r="K9154" s="13"/>
      <c r="L9154" s="13">
        <f>dados!I9069/100</f>
        <v>0.1363</v>
      </c>
      <c r="M9154" s="13">
        <f>dados!J9069/100</f>
        <v>0.15629999999999999</v>
      </c>
      <c r="N9154" s="13">
        <f>dados!K9069/100</f>
        <v>0.18</v>
      </c>
      <c r="O9154" s="13">
        <f>dados!L9069/100</f>
        <v>0</v>
      </c>
      <c r="P9154" s="12" t="str">
        <f>LEFT(Tabela2[[#This Row],[Código]],2)</f>
        <v>85</v>
      </c>
    </row>
    <row r="9155" spans="2:16" ht="15" customHeight="1" x14ac:dyDescent="0.25">
      <c r="B9155" s="31" t="str">
        <f>IF(Tabela2[[#This Row],[Tipo]] = 0,LOOKUP(Tabela2[[#This Row],[RESUMO]],Tabela3[Grupo],Tabela3[Meus produtos]),VLOOKUP(Tabela2[[#This Row],[Código]],Tabela4[[Código NBS/LC116]:[Meus serviços]],3,0))</f>
        <v>Não</v>
      </c>
      <c r="C9155" t="str">
        <f>IF(E9155=0,TEXT(dados!A9070,"00000000"),IF(E9155=2,TEXT(dados!A9070,"0000"),TEXT(dados!A9070,"#")))</f>
        <v>85413019</v>
      </c>
      <c r="D9155" t="str">
        <f>IF(dados!B9070=0,"",dados!B9070)</f>
        <v/>
      </c>
      <c r="E9155">
        <f>dados!C9070</f>
        <v>0</v>
      </c>
      <c r="F9155" t="str">
        <f>dados!D9070</f>
        <v>Outros tiristores,diacs,triacs,n/montados</v>
      </c>
      <c r="G9155"/>
      <c r="H9155"/>
      <c r="I9155"/>
      <c r="J9155"/>
      <c r="K9155" s="13"/>
      <c r="L9155" s="13">
        <f>dados!I9070/100</f>
        <v>0.13880000000000001</v>
      </c>
      <c r="M9155" s="13">
        <f>dados!J9070/100</f>
        <v>0.16579999999999998</v>
      </c>
      <c r="N9155" s="13">
        <f>dados!K9070/100</f>
        <v>0.18</v>
      </c>
      <c r="O9155" s="13">
        <f>dados!L9070/100</f>
        <v>0</v>
      </c>
      <c r="P9155" s="12" t="str">
        <f>LEFT(Tabela2[[#This Row],[Código]],2)</f>
        <v>85</v>
      </c>
    </row>
    <row r="9156" spans="2:16" ht="15" customHeight="1" x14ac:dyDescent="0.25">
      <c r="B9156" s="31" t="str">
        <f>IF(Tabela2[[#This Row],[Tipo]] = 0,LOOKUP(Tabela2[[#This Row],[RESUMO]],Tabela3[Grupo],Tabela3[Meus produtos]),VLOOKUP(Tabela2[[#This Row],[Código]],Tabela4[[Código NBS/LC116]:[Meus serviços]],3,0))</f>
        <v>Não</v>
      </c>
      <c r="C9156" t="str">
        <f>IF(E9156=0,TEXT(dados!A9071,"00000000"),IF(E9156=2,TEXT(dados!A9071,"0000"),TEXT(dados!A9071,"#")))</f>
        <v>85413021</v>
      </c>
      <c r="D9156" t="str">
        <f>IF(dados!B9071=0,"",dados!B9071)</f>
        <v/>
      </c>
      <c r="E9156">
        <f>dados!C9071</f>
        <v>0</v>
      </c>
      <c r="F9156" t="str">
        <f>dados!D9071</f>
        <v>Tiristores,diacs,etc.montados,intensid.corrente&lt;=3a</v>
      </c>
      <c r="G9156"/>
      <c r="H9156"/>
      <c r="I9156"/>
      <c r="J9156"/>
      <c r="K9156" s="13"/>
      <c r="L9156" s="13">
        <f>dados!I9071/100</f>
        <v>0.13880000000000001</v>
      </c>
      <c r="M9156" s="13">
        <f>dados!J9071/100</f>
        <v>0.16579999999999998</v>
      </c>
      <c r="N9156" s="13">
        <f>dados!K9071/100</f>
        <v>0.18</v>
      </c>
      <c r="O9156" s="13">
        <f>dados!L9071/100</f>
        <v>0</v>
      </c>
      <c r="P9156" s="12" t="str">
        <f>LEFT(Tabela2[[#This Row],[Código]],2)</f>
        <v>85</v>
      </c>
    </row>
    <row r="9157" spans="2:16" ht="15" customHeight="1" x14ac:dyDescent="0.25">
      <c r="B9157" s="31" t="str">
        <f>IF(Tabela2[[#This Row],[Tipo]] = 0,LOOKUP(Tabela2[[#This Row],[RESUMO]],Tabela3[Grupo],Tabela3[Meus produtos]),VLOOKUP(Tabela2[[#This Row],[Código]],Tabela4[[Código NBS/LC116]:[Meus serviços]],3,0))</f>
        <v>Não</v>
      </c>
      <c r="C9157" t="str">
        <f>IF(E9157=0,TEXT(dados!A9072,"00000000"),IF(E9157=2,TEXT(dados!A9072,"0000"),TEXT(dados!A9072,"#")))</f>
        <v>85413029</v>
      </c>
      <c r="D9157" t="str">
        <f>IF(dados!B9072=0,"",dados!B9072)</f>
        <v/>
      </c>
      <c r="E9157">
        <f>dados!C9072</f>
        <v>0</v>
      </c>
      <c r="F9157" t="str">
        <f>dados!D9072</f>
        <v>Outros tiristores,diacs,triacs,montados</v>
      </c>
      <c r="G9157"/>
      <c r="H9157"/>
      <c r="I9157"/>
      <c r="J9157"/>
      <c r="K9157" s="13"/>
      <c r="L9157" s="13">
        <f>dados!I9072/100</f>
        <v>0.13880000000000001</v>
      </c>
      <c r="M9157" s="13">
        <f>dados!J9072/100</f>
        <v>0.16579999999999998</v>
      </c>
      <c r="N9157" s="13">
        <f>dados!K9072/100</f>
        <v>0.18</v>
      </c>
      <c r="O9157" s="13">
        <f>dados!L9072/100</f>
        <v>0</v>
      </c>
      <c r="P9157" s="12" t="str">
        <f>LEFT(Tabela2[[#This Row],[Código]],2)</f>
        <v>85</v>
      </c>
    </row>
    <row r="9158" spans="2:16" ht="15" customHeight="1" x14ac:dyDescent="0.25">
      <c r="B9158" s="31" t="str">
        <f>IF(Tabela2[[#This Row],[Tipo]] = 0,LOOKUP(Tabela2[[#This Row],[RESUMO]],Tabela3[Grupo],Tabela3[Meus produtos]),VLOOKUP(Tabela2[[#This Row],[Código]],Tabela4[[Código NBS/LC116]:[Meus serviços]],3,0))</f>
        <v>Não</v>
      </c>
      <c r="C9158" t="str">
        <f>IF(E9158=0,TEXT(dados!A9073,"00000000"),IF(E9158=2,TEXT(dados!A9073,"0000"),TEXT(dados!A9073,"#")))</f>
        <v>85414111</v>
      </c>
      <c r="D9158" t="str">
        <f>IF(dados!B9073=0,"",dados!B9073)</f>
        <v/>
      </c>
      <c r="E9158">
        <f>dados!C9073</f>
        <v>0</v>
      </c>
      <c r="F9158" t="str">
        <f>dados!D9073</f>
        <v>Maquinas aparelhos e materiais eletricos e suas partes aparelhos de gravacao ou de reproducao de som aparelhos de gravacao ou de reproducao de imagens e de som em televisao e suas partes e acessorios Diodos transistores e dispositivos semelhantes semicond</v>
      </c>
      <c r="G9158"/>
      <c r="H9158"/>
      <c r="I9158"/>
      <c r="J9158"/>
      <c r="K9158" s="13"/>
      <c r="L9158" s="13">
        <f>dados!I9073/100</f>
        <v>0.1376</v>
      </c>
      <c r="M9158" s="13">
        <f>dados!J9073/100</f>
        <v>0.15759999999999999</v>
      </c>
      <c r="N9158" s="13">
        <f>dados!K9073/100</f>
        <v>0.18</v>
      </c>
      <c r="O9158" s="13">
        <f>dados!L9073/100</f>
        <v>0</v>
      </c>
      <c r="P9158" s="12" t="str">
        <f>LEFT(Tabela2[[#This Row],[Código]],2)</f>
        <v>85</v>
      </c>
    </row>
    <row r="9159" spans="2:16" ht="15" customHeight="1" x14ac:dyDescent="0.25">
      <c r="B9159" s="31" t="str">
        <f>IF(Tabela2[[#This Row],[Tipo]] = 0,LOOKUP(Tabela2[[#This Row],[RESUMO]],Tabela3[Grupo],Tabela3[Meus produtos]),VLOOKUP(Tabela2[[#This Row],[Código]],Tabela4[[Código NBS/LC116]:[Meus serviços]],3,0))</f>
        <v>Não</v>
      </c>
      <c r="C9159" t="str">
        <f>IF(E9159=0,TEXT(dados!A9074,"00000000"),IF(E9159=2,TEXT(dados!A9074,"0000"),TEXT(dados!A9074,"#")))</f>
        <v>85414112</v>
      </c>
      <c r="D9159" t="str">
        <f>IF(dados!B9074=0,"",dados!B9074)</f>
        <v/>
      </c>
      <c r="E9159">
        <f>dados!C9074</f>
        <v>0</v>
      </c>
      <c r="F9159" t="str">
        <f>dados!D9074</f>
        <v>Maquinas aparelhos e materiais eletricos e suas partes aparelhos de gravacao ou de reproducao de som aparelhos de gravacao ou de reproducao de imagens e de som em televisao e suas partes e acessorios Diodos transistores e dispositivos semelhantes semicond</v>
      </c>
      <c r="G9159"/>
      <c r="H9159"/>
      <c r="I9159"/>
      <c r="J9159"/>
      <c r="K9159" s="13"/>
      <c r="L9159" s="13">
        <f>dados!I9074/100</f>
        <v>0.1363</v>
      </c>
      <c r="M9159" s="13">
        <f>dados!J9074/100</f>
        <v>0.15629999999999999</v>
      </c>
      <c r="N9159" s="13">
        <f>dados!K9074/100</f>
        <v>0.18</v>
      </c>
      <c r="O9159" s="13">
        <f>dados!L9074/100</f>
        <v>0</v>
      </c>
      <c r="P9159" s="12" t="str">
        <f>LEFT(Tabela2[[#This Row],[Código]],2)</f>
        <v>85</v>
      </c>
    </row>
    <row r="9160" spans="2:16" ht="15" customHeight="1" x14ac:dyDescent="0.25">
      <c r="B9160" s="31" t="str">
        <f>IF(Tabela2[[#This Row],[Tipo]] = 0,LOOKUP(Tabela2[[#This Row],[RESUMO]],Tabela3[Grupo],Tabela3[Meus produtos]),VLOOKUP(Tabela2[[#This Row],[Código]],Tabela4[[Código NBS/LC116]:[Meus serviços]],3,0))</f>
        <v>Não</v>
      </c>
      <c r="C9160" t="str">
        <f>IF(E9160=0,TEXT(dados!A9075,"00000000"),IF(E9160=2,TEXT(dados!A9075,"0000"),TEXT(dados!A9075,"#")))</f>
        <v>85414121</v>
      </c>
      <c r="D9160" t="str">
        <f>IF(dados!B9075=0,"",dados!B9075)</f>
        <v/>
      </c>
      <c r="E9160">
        <f>dados!C9075</f>
        <v>0</v>
      </c>
      <c r="F9160" t="str">
        <f>dados!D9075</f>
        <v>Maquinas aparelhos e materiais eletricos e suas partes aparelhos de gravacao ou de reproducao de som aparelhos de gravacao ou de reproducao de imagens e de som em televisao e suas partes e acessorios Diodos transistores e dispositivos semelhantes semicond</v>
      </c>
      <c r="G9160"/>
      <c r="H9160"/>
      <c r="I9160"/>
      <c r="J9160"/>
      <c r="K9160" s="13"/>
      <c r="L9160" s="13">
        <f>dados!I9075/100</f>
        <v>0.1358</v>
      </c>
      <c r="M9160" s="13">
        <f>dados!J9075/100</f>
        <v>0.15579999999999999</v>
      </c>
      <c r="N9160" s="13">
        <f>dados!K9075/100</f>
        <v>0.12</v>
      </c>
      <c r="O9160" s="13">
        <f>dados!L9075/100</f>
        <v>0</v>
      </c>
      <c r="P9160" s="12" t="str">
        <f>LEFT(Tabela2[[#This Row],[Código]],2)</f>
        <v>85</v>
      </c>
    </row>
    <row r="9161" spans="2:16" ht="15" customHeight="1" x14ac:dyDescent="0.25">
      <c r="B9161" s="31" t="str">
        <f>IF(Tabela2[[#This Row],[Tipo]] = 0,LOOKUP(Tabela2[[#This Row],[RESUMO]],Tabela3[Grupo],Tabela3[Meus produtos]),VLOOKUP(Tabela2[[#This Row],[Código]],Tabela4[[Código NBS/LC116]:[Meus serviços]],3,0))</f>
        <v>Não</v>
      </c>
      <c r="C9161" t="str">
        <f>IF(E9161=0,TEXT(dados!A9076,"00000000"),IF(E9161=2,TEXT(dados!A9076,"0000"),TEXT(dados!A9076,"#")))</f>
        <v>85414122</v>
      </c>
      <c r="D9161" t="str">
        <f>IF(dados!B9076=0,"",dados!B9076)</f>
        <v/>
      </c>
      <c r="E9161">
        <f>dados!C9076</f>
        <v>0</v>
      </c>
      <c r="F9161" t="str">
        <f>dados!D9076</f>
        <v>Maquinas aparelhos e materiais eletricos e suas partes aparelhos de gravacao ou de reproducao de som aparelhos de gravacao ou de reproducao de imagens e de som em televisao e suas partes e acessorios Diodos transistores e dispositivos semelhantes semicond</v>
      </c>
      <c r="G9161"/>
      <c r="H9161"/>
      <c r="I9161"/>
      <c r="J9161"/>
      <c r="K9161" s="13"/>
      <c r="L9161" s="13">
        <f>dados!I9076/100</f>
        <v>0.1358</v>
      </c>
      <c r="M9161" s="13">
        <f>dados!J9076/100</f>
        <v>0.15579999999999999</v>
      </c>
      <c r="N9161" s="13">
        <f>dados!K9076/100</f>
        <v>0.18</v>
      </c>
      <c r="O9161" s="13">
        <f>dados!L9076/100</f>
        <v>0</v>
      </c>
      <c r="P9161" s="12" t="str">
        <f>LEFT(Tabela2[[#This Row],[Código]],2)</f>
        <v>85</v>
      </c>
    </row>
    <row r="9162" spans="2:16" ht="15" customHeight="1" x14ac:dyDescent="0.25">
      <c r="B9162" s="31" t="str">
        <f>IF(Tabela2[[#This Row],[Tipo]] = 0,LOOKUP(Tabela2[[#This Row],[RESUMO]],Tabela3[Grupo],Tabela3[Meus produtos]),VLOOKUP(Tabela2[[#This Row],[Código]],Tabela4[[Código NBS/LC116]:[Meus serviços]],3,0))</f>
        <v>Não</v>
      </c>
      <c r="C9162" t="str">
        <f>IF(E9162=0,TEXT(dados!A9077,"00000000"),IF(E9162=2,TEXT(dados!A9077,"0000"),TEXT(dados!A9077,"#")))</f>
        <v>85414123</v>
      </c>
      <c r="D9162" t="str">
        <f>IF(dados!B9077=0,"",dados!B9077)</f>
        <v/>
      </c>
      <c r="E9162">
        <f>dados!C9077</f>
        <v>0</v>
      </c>
      <c r="F9162" t="str">
        <f>dados!D9077</f>
        <v>Maquinas aparelhos e materiais eletricos e suas partes aparelhos de gravacao ou de reproducao de som aparelhos de gravacao ou de reproducao de imagens e de som em televisao e suas partes e acessorios Diodos transistores e dispositivos semelhantes semicond</v>
      </c>
      <c r="G9162"/>
      <c r="H9162"/>
      <c r="I9162"/>
      <c r="J9162"/>
      <c r="K9162" s="13"/>
      <c r="L9162" s="13">
        <f>dados!I9077/100</f>
        <v>0.13880000000000001</v>
      </c>
      <c r="M9162" s="13">
        <f>dados!J9077/100</f>
        <v>0.1588</v>
      </c>
      <c r="N9162" s="13">
        <f>dados!K9077/100</f>
        <v>0.18</v>
      </c>
      <c r="O9162" s="13">
        <f>dados!L9077/100</f>
        <v>0</v>
      </c>
      <c r="P9162" s="12" t="str">
        <f>LEFT(Tabela2[[#This Row],[Código]],2)</f>
        <v>85</v>
      </c>
    </row>
    <row r="9163" spans="2:16" ht="15" customHeight="1" x14ac:dyDescent="0.25">
      <c r="B9163" s="31" t="str">
        <f>IF(Tabela2[[#This Row],[Tipo]] = 0,LOOKUP(Tabela2[[#This Row],[RESUMO]],Tabela3[Grupo],Tabela3[Meus produtos]),VLOOKUP(Tabela2[[#This Row],[Código]],Tabela4[[Código NBS/LC116]:[Meus serviços]],3,0))</f>
        <v>Não</v>
      </c>
      <c r="C9163" t="str">
        <f>IF(E9163=0,TEXT(dados!A9078,"00000000"),IF(E9163=2,TEXT(dados!A9078,"0000"),TEXT(dados!A9078,"#")))</f>
        <v>85414124</v>
      </c>
      <c r="D9163" t="str">
        <f>IF(dados!B9078=0,"",dados!B9078)</f>
        <v/>
      </c>
      <c r="E9163">
        <f>dados!C9078</f>
        <v>0</v>
      </c>
      <c r="F9163" t="str">
        <f>dados!D9078</f>
        <v>Maquinas aparelhos e materiais eletricos e suas partes aparelhos de gravacao ou de reproducao de som aparelhos de gravacao ou de reproducao de imagens e de som em televisao e suas partes e acessorios Diodos transistores e dispositivos semelhantes semicond</v>
      </c>
      <c r="G9163"/>
      <c r="H9163"/>
      <c r="I9163"/>
      <c r="J9163"/>
      <c r="K9163" s="13"/>
      <c r="L9163" s="13">
        <f>dados!I9078/100</f>
        <v>0.1363</v>
      </c>
      <c r="M9163" s="13">
        <f>dados!J9078/100</f>
        <v>0.15629999999999999</v>
      </c>
      <c r="N9163" s="13">
        <f>dados!K9078/100</f>
        <v>0.18</v>
      </c>
      <c r="O9163" s="13">
        <f>dados!L9078/100</f>
        <v>0</v>
      </c>
      <c r="P9163" s="12" t="str">
        <f>LEFT(Tabela2[[#This Row],[Código]],2)</f>
        <v>85</v>
      </c>
    </row>
    <row r="9164" spans="2:16" ht="15" customHeight="1" x14ac:dyDescent="0.25">
      <c r="B9164" s="31" t="str">
        <f>IF(Tabela2[[#This Row],[Tipo]] = 0,LOOKUP(Tabela2[[#This Row],[RESUMO]],Tabela3[Grupo],Tabela3[Meus produtos]),VLOOKUP(Tabela2[[#This Row],[Código]],Tabela4[[Código NBS/LC116]:[Meus serviços]],3,0))</f>
        <v>Não</v>
      </c>
      <c r="C9164" t="str">
        <f>IF(E9164=0,TEXT(dados!A9079,"00000000"),IF(E9164=2,TEXT(dados!A9079,"0000"),TEXT(dados!A9079,"#")))</f>
        <v>85414210</v>
      </c>
      <c r="D9164" t="str">
        <f>IF(dados!B9079=0,"",dados!B9079)</f>
        <v/>
      </c>
      <c r="E9164">
        <f>dados!C9079</f>
        <v>0</v>
      </c>
      <c r="F9164" t="str">
        <f>dados!D9079</f>
        <v>Maquinas aparelhos e materiais eletricos e suas partes aparelhos de gravacao ou de reproducao de som aparelhos de gravacao ou de reproducao de imagens e de som em televisao e suas partes e acessorios Diodos transistores e dispositivos semelhantes semicond</v>
      </c>
      <c r="G9164"/>
      <c r="H9164"/>
      <c r="I9164"/>
      <c r="J9164"/>
      <c r="K9164" s="13"/>
      <c r="L9164" s="13">
        <f>dados!I9079/100</f>
        <v>0.13449999999999998</v>
      </c>
      <c r="M9164" s="13">
        <f>dados!J9079/100</f>
        <v>0.1545</v>
      </c>
      <c r="N9164" s="13">
        <f>dados!K9079/100</f>
        <v>0.18</v>
      </c>
      <c r="O9164" s="13">
        <f>dados!L9079/100</f>
        <v>0</v>
      </c>
      <c r="P9164" s="12" t="str">
        <f>LEFT(Tabela2[[#This Row],[Código]],2)</f>
        <v>85</v>
      </c>
    </row>
    <row r="9165" spans="2:16" ht="15" customHeight="1" x14ac:dyDescent="0.25">
      <c r="B9165" s="31" t="str">
        <f>IF(Tabela2[[#This Row],[Tipo]] = 0,LOOKUP(Tabela2[[#This Row],[RESUMO]],Tabela3[Grupo],Tabela3[Meus produtos]),VLOOKUP(Tabela2[[#This Row],[Código]],Tabela4[[Código NBS/LC116]:[Meus serviços]],3,0))</f>
        <v>Não</v>
      </c>
      <c r="C9165" t="str">
        <f>IF(E9165=0,TEXT(dados!A9080,"00000000"),IF(E9165=2,TEXT(dados!A9080,"0000"),TEXT(dados!A9080,"#")))</f>
        <v>85414220</v>
      </c>
      <c r="D9165" t="str">
        <f>IF(dados!B9080=0,"",dados!B9080)</f>
        <v/>
      </c>
      <c r="E9165">
        <f>dados!C9080</f>
        <v>0</v>
      </c>
      <c r="F9165" t="str">
        <f>dados!D9080</f>
        <v>Maquinas aparelhos e materiais eletricos e suas partes aparelhos de gravacao ou de reproducao de som aparelhos de gravacao ou de reproducao de imagens e de som em televisao e suas partes e acessorios Diodos transistores e dispositivos semelhantes semicond</v>
      </c>
      <c r="G9165"/>
      <c r="H9165"/>
      <c r="I9165"/>
      <c r="J9165"/>
      <c r="K9165" s="13"/>
      <c r="L9165" s="13">
        <f>dados!I9080/100</f>
        <v>0.13449999999999998</v>
      </c>
      <c r="M9165" s="13">
        <f>dados!J9080/100</f>
        <v>0.1545</v>
      </c>
      <c r="N9165" s="13">
        <f>dados!K9080/100</f>
        <v>0.18</v>
      </c>
      <c r="O9165" s="13">
        <f>dados!L9080/100</f>
        <v>0</v>
      </c>
      <c r="P9165" s="12" t="str">
        <f>LEFT(Tabela2[[#This Row],[Código]],2)</f>
        <v>85</v>
      </c>
    </row>
    <row r="9166" spans="2:16" ht="15" customHeight="1" x14ac:dyDescent="0.25">
      <c r="B9166" s="31" t="str">
        <f>IF(Tabela2[[#This Row],[Tipo]] = 0,LOOKUP(Tabela2[[#This Row],[RESUMO]],Tabela3[Grupo],Tabela3[Meus produtos]),VLOOKUP(Tabela2[[#This Row],[Código]],Tabela4[[Código NBS/LC116]:[Meus serviços]],3,0))</f>
        <v>Não</v>
      </c>
      <c r="C9166" t="str">
        <f>IF(E9166=0,TEXT(dados!A9081,"00000000"),IF(E9166=2,TEXT(dados!A9081,"0000"),TEXT(dados!A9081,"#")))</f>
        <v>85414290</v>
      </c>
      <c r="D9166" t="str">
        <f>IF(dados!B9081=0,"",dados!B9081)</f>
        <v/>
      </c>
      <c r="E9166">
        <f>dados!C9081</f>
        <v>0</v>
      </c>
      <c r="F9166" t="str">
        <f>dados!D9081</f>
        <v>Maquinas aparelhos e materiais eletricos e suas partes aparelhos de gravacao ou de reproducao de som aparelhos de gravacao ou de reproducao de imagens e de som em televisao e suas partes e acessorios Diodos transistores e dispositivos semelhantes semicond</v>
      </c>
      <c r="G9166"/>
      <c r="H9166"/>
      <c r="I9166"/>
      <c r="J9166"/>
      <c r="K9166" s="13"/>
      <c r="L9166" s="13">
        <f>dados!I9081/100</f>
        <v>0.1363</v>
      </c>
      <c r="M9166" s="13">
        <f>dados!J9081/100</f>
        <v>0.15629999999999999</v>
      </c>
      <c r="N9166" s="13">
        <f>dados!K9081/100</f>
        <v>0.18</v>
      </c>
      <c r="O9166" s="13">
        <f>dados!L9081/100</f>
        <v>0</v>
      </c>
      <c r="P9166" s="12" t="str">
        <f>LEFT(Tabela2[[#This Row],[Código]],2)</f>
        <v>85</v>
      </c>
    </row>
    <row r="9167" spans="2:16" ht="15" customHeight="1" x14ac:dyDescent="0.25">
      <c r="B9167" s="31" t="str">
        <f>IF(Tabela2[[#This Row],[Tipo]] = 0,LOOKUP(Tabela2[[#This Row],[RESUMO]],Tabela3[Grupo],Tabela3[Meus produtos]),VLOOKUP(Tabela2[[#This Row],[Código]],Tabela4[[Código NBS/LC116]:[Meus serviços]],3,0))</f>
        <v>Não</v>
      </c>
      <c r="C9167" t="str">
        <f>IF(E9167=0,TEXT(dados!A9082,"00000000"),IF(E9167=2,TEXT(dados!A9082,"0000"),TEXT(dados!A9082,"#")))</f>
        <v>85414300</v>
      </c>
      <c r="D9167" t="str">
        <f>IF(dados!B9082=0,"",dados!B9082)</f>
        <v/>
      </c>
      <c r="E9167">
        <f>dados!C9082</f>
        <v>0</v>
      </c>
      <c r="F9167" t="str">
        <f>dados!D9082</f>
        <v>Maquinas aparelhos e materiais eletricos e suas partes aparelhos de gravacao ou de reproducao de som aparelhos de gravacao ou de reproducao de imagens e de som em televisao e suas partes e acessorios Diodos transistores e dispositivos semelhantes semicond</v>
      </c>
      <c r="G9167"/>
      <c r="H9167"/>
      <c r="I9167"/>
      <c r="J9167"/>
      <c r="K9167" s="13"/>
      <c r="L9167" s="13">
        <f>dados!I9082/100</f>
        <v>0.1429</v>
      </c>
      <c r="M9167" s="13">
        <f>dados!J9082/100</f>
        <v>0.19039999999999999</v>
      </c>
      <c r="N9167" s="13">
        <f>dados!K9082/100</f>
        <v>0.18</v>
      </c>
      <c r="O9167" s="13">
        <f>dados!L9082/100</f>
        <v>0</v>
      </c>
      <c r="P9167" s="12" t="str">
        <f>LEFT(Tabela2[[#This Row],[Código]],2)</f>
        <v>85</v>
      </c>
    </row>
    <row r="9168" spans="2:16" ht="15" customHeight="1" x14ac:dyDescent="0.25">
      <c r="B9168" s="31" t="str">
        <f>IF(Tabela2[[#This Row],[Tipo]] = 0,LOOKUP(Tabela2[[#This Row],[RESUMO]],Tabela3[Grupo],Tabela3[Meus produtos]),VLOOKUP(Tabela2[[#This Row],[Código]],Tabela4[[Código NBS/LC116]:[Meus serviços]],3,0))</f>
        <v>Não</v>
      </c>
      <c r="C9168" t="str">
        <f>IF(E9168=0,TEXT(dados!A9083,"00000000"),IF(E9168=2,TEXT(dados!A9083,"0000"),TEXT(dados!A9083,"#")))</f>
        <v>85414300</v>
      </c>
      <c r="D9168">
        <f>IF(dados!B9083=0,"",dados!B9083)</f>
        <v>1</v>
      </c>
      <c r="E9168">
        <f>dados!C9083</f>
        <v>0</v>
      </c>
      <c r="F9168" t="str">
        <f>dados!D9083</f>
        <v xml:space="preserve"> celulas solares</v>
      </c>
      <c r="G9168"/>
      <c r="H9168"/>
      <c r="I9168"/>
      <c r="J9168"/>
      <c r="K9168" s="13"/>
      <c r="L9168" s="13">
        <f>dados!I9083/100</f>
        <v>0.13449999999999998</v>
      </c>
      <c r="M9168" s="13">
        <f>dados!J9083/100</f>
        <v>0.182</v>
      </c>
      <c r="N9168" s="13">
        <f>dados!K9083/100</f>
        <v>0.18</v>
      </c>
      <c r="O9168" s="13">
        <f>dados!L9083/100</f>
        <v>0</v>
      </c>
      <c r="P9168" s="12" t="str">
        <f>LEFT(Tabela2[[#This Row],[Código]],2)</f>
        <v>85</v>
      </c>
    </row>
    <row r="9169" spans="2:16" ht="15" customHeight="1" x14ac:dyDescent="0.25">
      <c r="B9169" s="31" t="str">
        <f>IF(Tabela2[[#This Row],[Tipo]] = 0,LOOKUP(Tabela2[[#This Row],[RESUMO]],Tabela3[Grupo],Tabela3[Meus produtos]),VLOOKUP(Tabela2[[#This Row],[Código]],Tabela4[[Código NBS/LC116]:[Meus serviços]],3,0))</f>
        <v>Não</v>
      </c>
      <c r="C9169" t="str">
        <f>IF(E9169=0,TEXT(dados!A9084,"00000000"),IF(E9169=2,TEXT(dados!A9084,"0000"),TEXT(dados!A9084,"#")))</f>
        <v>85414900</v>
      </c>
      <c r="D9169" t="str">
        <f>IF(dados!B9084=0,"",dados!B9084)</f>
        <v/>
      </c>
      <c r="E9169">
        <f>dados!C9084</f>
        <v>0</v>
      </c>
      <c r="F9169" t="str">
        <f>dados!D9084</f>
        <v>Maquinas aparelhos e materiais eletricos e suas partes aparelhos de gravacao ou de reproducao de som aparelhos de gravacao ou de reproducao de imagens e de som em televisao e suas partes e acessorios Diodos transistores e dispositivos semelhantes semicond</v>
      </c>
      <c r="G9169"/>
      <c r="H9169"/>
      <c r="I9169"/>
      <c r="J9169"/>
      <c r="K9169" s="13"/>
      <c r="L9169" s="13">
        <f>dados!I9084/100</f>
        <v>0.1363</v>
      </c>
      <c r="M9169" s="13">
        <f>dados!J9084/100</f>
        <v>0.15629999999999999</v>
      </c>
      <c r="N9169" s="13">
        <f>dados!K9084/100</f>
        <v>0.18</v>
      </c>
      <c r="O9169" s="13">
        <f>dados!L9084/100</f>
        <v>0</v>
      </c>
      <c r="P9169" s="12" t="str">
        <f>LEFT(Tabela2[[#This Row],[Código]],2)</f>
        <v>85</v>
      </c>
    </row>
    <row r="9170" spans="2:16" ht="15" customHeight="1" x14ac:dyDescent="0.25">
      <c r="B9170" s="31" t="str">
        <f>IF(Tabela2[[#This Row],[Tipo]] = 0,LOOKUP(Tabela2[[#This Row],[RESUMO]],Tabela3[Grupo],Tabela3[Meus produtos]),VLOOKUP(Tabela2[[#This Row],[Código]],Tabela4[[Código NBS/LC116]:[Meus serviços]],3,0))</f>
        <v>Não</v>
      </c>
      <c r="C9170" t="str">
        <f>IF(E9170=0,TEXT(dados!A9085,"00000000"),IF(E9170=2,TEXT(dados!A9085,"0000"),TEXT(dados!A9085,"#")))</f>
        <v>85415100</v>
      </c>
      <c r="D9170" t="str">
        <f>IF(dados!B9085=0,"",dados!B9085)</f>
        <v/>
      </c>
      <c r="E9170">
        <f>dados!C9085</f>
        <v>0</v>
      </c>
      <c r="F9170" t="str">
        <f>dados!D9085</f>
        <v>Maquinas aparelhos e materiais eletricos e suas partes aparelhos de gravacao ou de reproducao de som aparelhos de gravacao ou de reproducao de imagens e de som em televisao e suas partes e acessorios Diodos transistores e dispositivos semelhantes semicond</v>
      </c>
      <c r="G9170"/>
      <c r="H9170"/>
      <c r="I9170"/>
      <c r="J9170"/>
      <c r="K9170" s="13"/>
      <c r="L9170" s="13">
        <f>dados!I9085/100</f>
        <v>0.13880000000000001</v>
      </c>
      <c r="M9170" s="13">
        <f>dados!J9085/100</f>
        <v>0.1588</v>
      </c>
      <c r="N9170" s="13">
        <f>dados!K9085/100</f>
        <v>0.18</v>
      </c>
      <c r="O9170" s="13">
        <f>dados!L9085/100</f>
        <v>0</v>
      </c>
      <c r="P9170" s="12" t="str">
        <f>LEFT(Tabela2[[#This Row],[Código]],2)</f>
        <v>85</v>
      </c>
    </row>
    <row r="9171" spans="2:16" ht="15" customHeight="1" x14ac:dyDescent="0.25">
      <c r="B9171" s="31" t="str">
        <f>IF(Tabela2[[#This Row],[Tipo]] = 0,LOOKUP(Tabela2[[#This Row],[RESUMO]],Tabela3[Grupo],Tabela3[Meus produtos]),VLOOKUP(Tabela2[[#This Row],[Código]],Tabela4[[Código NBS/LC116]:[Meus serviços]],3,0))</f>
        <v>Não</v>
      </c>
      <c r="C9171" t="str">
        <f>IF(E9171=0,TEXT(dados!A9086,"00000000"),IF(E9171=2,TEXT(dados!A9086,"0000"),TEXT(dados!A9086,"#")))</f>
        <v>85415900</v>
      </c>
      <c r="D9171" t="str">
        <f>IF(dados!B9086=0,"",dados!B9086)</f>
        <v/>
      </c>
      <c r="E9171">
        <f>dados!C9086</f>
        <v>0</v>
      </c>
      <c r="F9171" t="str">
        <f>dados!D9086</f>
        <v>Maquinas aparelhos e materiais eletricos e suas partes aparelhos de gravacao ou de reproducao de som aparelhos de gravacao ou de reproducao de imagens e de som em televisao e suas partes e acessorios Diodos transistores e dispositivos semelhantes semicond</v>
      </c>
      <c r="G9171"/>
      <c r="H9171"/>
      <c r="I9171"/>
      <c r="J9171"/>
      <c r="K9171" s="13"/>
      <c r="L9171" s="13">
        <f>dados!I9086/100</f>
        <v>0.13880000000000001</v>
      </c>
      <c r="M9171" s="13">
        <f>dados!J9086/100</f>
        <v>0.1588</v>
      </c>
      <c r="N9171" s="13">
        <f>dados!K9086/100</f>
        <v>0.18</v>
      </c>
      <c r="O9171" s="13">
        <f>dados!L9086/100</f>
        <v>0</v>
      </c>
      <c r="P9171" s="12" t="str">
        <f>LEFT(Tabela2[[#This Row],[Código]],2)</f>
        <v>85</v>
      </c>
    </row>
    <row r="9172" spans="2:16" ht="15" customHeight="1" x14ac:dyDescent="0.25">
      <c r="B9172" s="31" t="str">
        <f>IF(Tabela2[[#This Row],[Tipo]] = 0,LOOKUP(Tabela2[[#This Row],[RESUMO]],Tabela3[Grupo],Tabela3[Meus produtos]),VLOOKUP(Tabela2[[#This Row],[Código]],Tabela4[[Código NBS/LC116]:[Meus serviços]],3,0))</f>
        <v>Não</v>
      </c>
      <c r="C9172" t="str">
        <f>IF(E9172=0,TEXT(dados!A9087,"00000000"),IF(E9172=2,TEXT(dados!A9087,"0000"),TEXT(dados!A9087,"#")))</f>
        <v>85416010</v>
      </c>
      <c r="D9172" t="str">
        <f>IF(dados!B9087=0,"",dados!B9087)</f>
        <v/>
      </c>
      <c r="E9172">
        <f>dados!C9087</f>
        <v>0</v>
      </c>
      <c r="F9172" t="str">
        <f>dados!D9087</f>
        <v>Cristais piezoeletr.montados,de quartzo, 1&lt;=freq&lt;=100mhz</v>
      </c>
      <c r="G9172"/>
      <c r="H9172"/>
      <c r="I9172"/>
      <c r="J9172"/>
      <c r="K9172" s="13"/>
      <c r="L9172" s="13">
        <f>dados!I9087/100</f>
        <v>0.13880000000000001</v>
      </c>
      <c r="M9172" s="13">
        <f>dados!J9087/100</f>
        <v>0.16579999999999998</v>
      </c>
      <c r="N9172" s="13">
        <f>dados!K9087/100</f>
        <v>0.12</v>
      </c>
      <c r="O9172" s="13">
        <f>dados!L9087/100</f>
        <v>0</v>
      </c>
      <c r="P9172" s="12" t="str">
        <f>LEFT(Tabela2[[#This Row],[Código]],2)</f>
        <v>85</v>
      </c>
    </row>
    <row r="9173" spans="2:16" ht="15" customHeight="1" x14ac:dyDescent="0.25">
      <c r="B9173" s="31" t="str">
        <f>IF(Tabela2[[#This Row],[Tipo]] = 0,LOOKUP(Tabela2[[#This Row],[RESUMO]],Tabela3[Grupo],Tabela3[Meus produtos]),VLOOKUP(Tabela2[[#This Row],[Código]],Tabela4[[Código NBS/LC116]:[Meus serviços]],3,0))</f>
        <v>Não</v>
      </c>
      <c r="C9173" t="str">
        <f>IF(E9173=0,TEXT(dados!A9088,"00000000"),IF(E9173=2,TEXT(dados!A9088,"0000"),TEXT(dados!A9088,"#")))</f>
        <v>85416090</v>
      </c>
      <c r="D9173" t="str">
        <f>IF(dados!B9088=0,"",dados!B9088)</f>
        <v/>
      </c>
      <c r="E9173">
        <f>dados!C9088</f>
        <v>0</v>
      </c>
      <c r="F9173" t="str">
        <f>dados!D9088</f>
        <v>Outros cristais piezoeletricos montados</v>
      </c>
      <c r="G9173"/>
      <c r="H9173"/>
      <c r="I9173"/>
      <c r="J9173"/>
      <c r="K9173" s="13"/>
      <c r="L9173" s="13">
        <f>dados!I9088/100</f>
        <v>0.13880000000000001</v>
      </c>
      <c r="M9173" s="13">
        <f>dados!J9088/100</f>
        <v>0.16579999999999998</v>
      </c>
      <c r="N9173" s="13">
        <f>dados!K9088/100</f>
        <v>0.12</v>
      </c>
      <c r="O9173" s="13">
        <f>dados!L9088/100</f>
        <v>0</v>
      </c>
      <c r="P9173" s="12" t="str">
        <f>LEFT(Tabela2[[#This Row],[Código]],2)</f>
        <v>85</v>
      </c>
    </row>
    <row r="9174" spans="2:16" ht="15" customHeight="1" x14ac:dyDescent="0.25">
      <c r="B9174" s="31" t="str">
        <f>IF(Tabela2[[#This Row],[Tipo]] = 0,LOOKUP(Tabela2[[#This Row],[RESUMO]],Tabela3[Grupo],Tabela3[Meus produtos]),VLOOKUP(Tabela2[[#This Row],[Código]],Tabela4[[Código NBS/LC116]:[Meus serviços]],3,0))</f>
        <v>Não</v>
      </c>
      <c r="C9174" t="str">
        <f>IF(E9174=0,TEXT(dados!A9089,"00000000"),IF(E9174=2,TEXT(dados!A9089,"0000"),TEXT(dados!A9089,"#")))</f>
        <v>85419010</v>
      </c>
      <c r="D9174" t="str">
        <f>IF(dados!B9089=0,"",dados!B9089)</f>
        <v/>
      </c>
      <c r="E9174">
        <f>dados!C9089</f>
        <v>0</v>
      </c>
      <c r="F9174" t="str">
        <f>dados!D9089</f>
        <v>Suporte-conector em tiras,diodos, etc. semicondutores</v>
      </c>
      <c r="G9174"/>
      <c r="H9174"/>
      <c r="I9174"/>
      <c r="J9174"/>
      <c r="K9174" s="13"/>
      <c r="L9174" s="13">
        <f>dados!I9089/100</f>
        <v>0.1363</v>
      </c>
      <c r="M9174" s="13">
        <f>dados!J9089/100</f>
        <v>0.15629999999999999</v>
      </c>
      <c r="N9174" s="13">
        <f>dados!K9089/100</f>
        <v>0.18</v>
      </c>
      <c r="O9174" s="13">
        <f>dados!L9089/100</f>
        <v>0</v>
      </c>
      <c r="P9174" s="12" t="str">
        <f>LEFT(Tabela2[[#This Row],[Código]],2)</f>
        <v>85</v>
      </c>
    </row>
    <row r="9175" spans="2:16" ht="15" customHeight="1" x14ac:dyDescent="0.25">
      <c r="B9175" s="31" t="str">
        <f>IF(Tabela2[[#This Row],[Tipo]] = 0,LOOKUP(Tabela2[[#This Row],[RESUMO]],Tabela3[Grupo],Tabela3[Meus produtos]),VLOOKUP(Tabela2[[#This Row],[Código]],Tabela4[[Código NBS/LC116]:[Meus serviços]],3,0))</f>
        <v>Não</v>
      </c>
      <c r="C9175" t="str">
        <f>IF(E9175=0,TEXT(dados!A9090,"00000000"),IF(E9175=2,TEXT(dados!A9090,"0000"),TEXT(dados!A9090,"#")))</f>
        <v>85419020</v>
      </c>
      <c r="D9175" t="str">
        <f>IF(dados!B9090=0,"",dados!B9090)</f>
        <v/>
      </c>
      <c r="E9175">
        <f>dados!C9090</f>
        <v>0</v>
      </c>
      <c r="F9175" t="str">
        <f>dados!D9090</f>
        <v>Coberturas p/encapsulamento (capsulas)</v>
      </c>
      <c r="G9175"/>
      <c r="H9175"/>
      <c r="I9175"/>
      <c r="J9175"/>
      <c r="K9175" s="13"/>
      <c r="L9175" s="13">
        <f>dados!I9090/100</f>
        <v>0.1363</v>
      </c>
      <c r="M9175" s="13">
        <f>dados!J9090/100</f>
        <v>0.15629999999999999</v>
      </c>
      <c r="N9175" s="13">
        <f>dados!K9090/100</f>
        <v>0.18</v>
      </c>
      <c r="O9175" s="13">
        <f>dados!L9090/100</f>
        <v>0</v>
      </c>
      <c r="P9175" s="12" t="str">
        <f>LEFT(Tabela2[[#This Row],[Código]],2)</f>
        <v>85</v>
      </c>
    </row>
    <row r="9176" spans="2:16" ht="15" customHeight="1" x14ac:dyDescent="0.25">
      <c r="B9176" s="31" t="str">
        <f>IF(Tabela2[[#This Row],[Tipo]] = 0,LOOKUP(Tabela2[[#This Row],[RESUMO]],Tabela3[Grupo],Tabela3[Meus produtos]),VLOOKUP(Tabela2[[#This Row],[Código]],Tabela4[[Código NBS/LC116]:[Meus serviços]],3,0))</f>
        <v>Não</v>
      </c>
      <c r="C9176" t="str">
        <f>IF(E9176=0,TEXT(dados!A9091,"00000000"),IF(E9176=2,TEXT(dados!A9091,"0000"),TEXT(dados!A9091,"#")))</f>
        <v>85419090</v>
      </c>
      <c r="D9176" t="str">
        <f>IF(dados!B9091=0,"",dados!B9091)</f>
        <v/>
      </c>
      <c r="E9176">
        <f>dados!C9091</f>
        <v>0</v>
      </c>
      <c r="F9176" t="str">
        <f>dados!D9091</f>
        <v>Outs.partes de diodos,transistores,etc. semicondutores</v>
      </c>
      <c r="G9176"/>
      <c r="H9176"/>
      <c r="I9176"/>
      <c r="J9176"/>
      <c r="K9176" s="13"/>
      <c r="L9176" s="13">
        <f>dados!I9091/100</f>
        <v>0.1363</v>
      </c>
      <c r="M9176" s="13">
        <f>dados!J9091/100</f>
        <v>0.15629999999999999</v>
      </c>
      <c r="N9176" s="13">
        <f>dados!K9091/100</f>
        <v>0.18</v>
      </c>
      <c r="O9176" s="13">
        <f>dados!L9091/100</f>
        <v>0</v>
      </c>
      <c r="P9176" s="12" t="str">
        <f>LEFT(Tabela2[[#This Row],[Código]],2)</f>
        <v>85</v>
      </c>
    </row>
    <row r="9177" spans="2:16" ht="15" customHeight="1" x14ac:dyDescent="0.25">
      <c r="B9177" s="31" t="str">
        <f>IF(Tabela2[[#This Row],[Tipo]] = 0,LOOKUP(Tabela2[[#This Row],[RESUMO]],Tabela3[Grupo],Tabela3[Meus produtos]),VLOOKUP(Tabela2[[#This Row],[Código]],Tabela4[[Código NBS/LC116]:[Meus serviços]],3,0))</f>
        <v>Não</v>
      </c>
      <c r="C9177" t="str">
        <f>IF(E9177=0,TEXT(dados!A9092,"00000000"),IF(E9177=2,TEXT(dados!A9092,"0000"),TEXT(dados!A9092,"#")))</f>
        <v>85423110</v>
      </c>
      <c r="D9177" t="str">
        <f>IF(dados!B9092=0,"",dados!B9092)</f>
        <v/>
      </c>
      <c r="E9177">
        <f>dados!C9092</f>
        <v>0</v>
      </c>
      <c r="F9177" t="str">
        <f>dados!D9092</f>
        <v>Circuitos integrados eletronicosprocessadores e controladores, mesmo combinados com memorias, conversores, circuitos logicos, amplificadores, circuitos temporizadores e de sincronizacao, ou outros circuitos, nao montados</v>
      </c>
      <c r="G9177"/>
      <c r="H9177"/>
      <c r="I9177"/>
      <c r="J9177"/>
      <c r="K9177" s="13"/>
      <c r="L9177" s="13">
        <f>dados!I9092/100</f>
        <v>0.1363</v>
      </c>
      <c r="M9177" s="13">
        <f>dados!J9092/100</f>
        <v>0.15629999999999999</v>
      </c>
      <c r="N9177" s="13">
        <f>dados!K9092/100</f>
        <v>0.12</v>
      </c>
      <c r="O9177" s="13">
        <f>dados!L9092/100</f>
        <v>0</v>
      </c>
      <c r="P9177" s="12" t="str">
        <f>LEFT(Tabela2[[#This Row],[Código]],2)</f>
        <v>85</v>
      </c>
    </row>
    <row r="9178" spans="2:16" ht="15" customHeight="1" x14ac:dyDescent="0.25">
      <c r="B9178" s="31" t="str">
        <f>IF(Tabela2[[#This Row],[Tipo]] = 0,LOOKUP(Tabela2[[#This Row],[RESUMO]],Tabela3[Grupo],Tabela3[Meus produtos]),VLOOKUP(Tabela2[[#This Row],[Código]],Tabela4[[Código NBS/LC116]:[Meus serviços]],3,0))</f>
        <v>Não</v>
      </c>
      <c r="C9178" t="str">
        <f>IF(E9178=0,TEXT(dados!A9093,"00000000"),IF(E9178=2,TEXT(dados!A9093,"0000"),TEXT(dados!A9093,"#")))</f>
        <v>85423110</v>
      </c>
      <c r="D9178">
        <f>IF(dados!B9093=0,"",dados!B9093)</f>
        <v>1</v>
      </c>
      <c r="E9178">
        <f>dados!C9093</f>
        <v>0</v>
      </c>
      <c r="F9178" t="str">
        <f>dados!D9093</f>
        <v>Obtidos por tecnologia bipolar</v>
      </c>
      <c r="G9178"/>
      <c r="H9178"/>
      <c r="I9178"/>
      <c r="J9178"/>
      <c r="K9178" s="13"/>
      <c r="L9178" s="13">
        <f>dados!I9093/100</f>
        <v>0.13880000000000001</v>
      </c>
      <c r="M9178" s="13">
        <f>dados!J9093/100</f>
        <v>0.1588</v>
      </c>
      <c r="N9178" s="13">
        <f>dados!K9093/100</f>
        <v>0.12</v>
      </c>
      <c r="O9178" s="13">
        <f>dados!L9093/100</f>
        <v>0</v>
      </c>
      <c r="P9178" s="12" t="str">
        <f>LEFT(Tabela2[[#This Row],[Código]],2)</f>
        <v>85</v>
      </c>
    </row>
    <row r="9179" spans="2:16" ht="15" customHeight="1" x14ac:dyDescent="0.25">
      <c r="B9179" s="31" t="str">
        <f>IF(Tabela2[[#This Row],[Tipo]] = 0,LOOKUP(Tabela2[[#This Row],[RESUMO]],Tabela3[Grupo],Tabela3[Meus produtos]),VLOOKUP(Tabela2[[#This Row],[Código]],Tabela4[[Código NBS/LC116]:[Meus serviços]],3,0))</f>
        <v>Não</v>
      </c>
      <c r="C9179" t="str">
        <f>IF(E9179=0,TEXT(dados!A9094,"00000000"),IF(E9179=2,TEXT(dados!A9094,"0000"),TEXT(dados!A9094,"#")))</f>
        <v>85423120</v>
      </c>
      <c r="D9179" t="str">
        <f>IF(dados!B9094=0,"",dados!B9094)</f>
        <v/>
      </c>
      <c r="E9179">
        <f>dados!C9094</f>
        <v>0</v>
      </c>
      <c r="F9179" t="str">
        <f>dados!D9094</f>
        <v xml:space="preserve">Maquinas aparelhos e materiais eletricos e suas partes aparelhos de gravacao ou de reproducao de som aparelhos de gravacao ou de reproducao de imagens e de som em televisao e suas partes e acessorios circuitos integrados eletronicos Montados proprios para montagem em superficie SMD Surface Mounted Device </v>
      </c>
      <c r="G9179"/>
      <c r="H9179"/>
      <c r="I9179"/>
      <c r="J9179"/>
      <c r="K9179" s="13"/>
      <c r="L9179" s="13">
        <f>dados!I9094/100</f>
        <v>0.13720000000000002</v>
      </c>
      <c r="M9179" s="13">
        <f>dados!J9094/100</f>
        <v>0.15720000000000001</v>
      </c>
      <c r="N9179" s="13">
        <f>dados!K9094/100</f>
        <v>0.12</v>
      </c>
      <c r="O9179" s="13">
        <f>dados!L9094/100</f>
        <v>0</v>
      </c>
      <c r="P9179" s="12" t="str">
        <f>LEFT(Tabela2[[#This Row],[Código]],2)</f>
        <v>85</v>
      </c>
    </row>
    <row r="9180" spans="2:16" ht="15" customHeight="1" x14ac:dyDescent="0.25">
      <c r="B9180" s="31" t="str">
        <f>IF(Tabela2[[#This Row],[Tipo]] = 0,LOOKUP(Tabela2[[#This Row],[RESUMO]],Tabela3[Grupo],Tabela3[Meus produtos]),VLOOKUP(Tabela2[[#This Row],[Código]],Tabela4[[Código NBS/LC116]:[Meus serviços]],3,0))</f>
        <v>Não</v>
      </c>
      <c r="C9180" t="str">
        <f>IF(E9180=0,TEXT(dados!A9095,"00000000"),IF(E9180=2,TEXT(dados!A9095,"0000"),TEXT(dados!A9095,"#")))</f>
        <v>85423190</v>
      </c>
      <c r="D9180" t="str">
        <f>IF(dados!B9095=0,"",dados!B9095)</f>
        <v/>
      </c>
      <c r="E9180">
        <f>dados!C9095</f>
        <v>0</v>
      </c>
      <c r="F9180" t="str">
        <f>dados!D9095</f>
        <v>Outros microcontroladores montados</v>
      </c>
      <c r="G9180"/>
      <c r="H9180"/>
      <c r="I9180"/>
      <c r="J9180"/>
      <c r="K9180" s="13"/>
      <c r="L9180" s="13">
        <f>dados!I9095/100</f>
        <v>0.13720000000000002</v>
      </c>
      <c r="M9180" s="13">
        <f>dados!J9095/100</f>
        <v>0.15720000000000001</v>
      </c>
      <c r="N9180" s="13">
        <f>dados!K9095/100</f>
        <v>0.12</v>
      </c>
      <c r="O9180" s="13">
        <f>dados!L9095/100</f>
        <v>0</v>
      </c>
      <c r="P9180" s="12" t="str">
        <f>LEFT(Tabela2[[#This Row],[Código]],2)</f>
        <v>85</v>
      </c>
    </row>
    <row r="9181" spans="2:16" ht="15" customHeight="1" x14ac:dyDescent="0.25">
      <c r="B9181" s="31" t="str">
        <f>IF(Tabela2[[#This Row],[Tipo]] = 0,LOOKUP(Tabela2[[#This Row],[RESUMO]],Tabela3[Grupo],Tabela3[Meus produtos]),VLOOKUP(Tabela2[[#This Row],[Código]],Tabela4[[Código NBS/LC116]:[Meus serviços]],3,0))</f>
        <v>Não</v>
      </c>
      <c r="C9181" t="str">
        <f>IF(E9181=0,TEXT(dados!A9096,"00000000"),IF(E9181=2,TEXT(dados!A9096,"0000"),TEXT(dados!A9096,"#")))</f>
        <v>85423210</v>
      </c>
      <c r="D9181" t="str">
        <f>IF(dados!B9096=0,"",dados!B9096)</f>
        <v/>
      </c>
      <c r="E9181">
        <f>dados!C9096</f>
        <v>0</v>
      </c>
      <c r="F9181" t="str">
        <f>dados!D9096</f>
        <v>Maquinas aparelhos e materiais eletricos e suas partes aparelhos de gravacao ou de reproducao de som aparelhos de gravacao ou de reproducao de imagens e de som em televisao e suas partes e acessorios circuitos integrados eletronicos nao montadas</v>
      </c>
      <c r="G9181"/>
      <c r="H9181"/>
      <c r="I9181"/>
      <c r="J9181"/>
      <c r="K9181" s="13"/>
      <c r="L9181" s="13">
        <f>dados!I9096/100</f>
        <v>0.1363</v>
      </c>
      <c r="M9181" s="13">
        <f>dados!J9096/100</f>
        <v>0.15629999999999999</v>
      </c>
      <c r="N9181" s="13">
        <f>dados!K9096/100</f>
        <v>0.18</v>
      </c>
      <c r="O9181" s="13">
        <f>dados!L9096/100</f>
        <v>0</v>
      </c>
      <c r="P9181" s="12" t="str">
        <f>LEFT(Tabela2[[#This Row],[Código]],2)</f>
        <v>85</v>
      </c>
    </row>
    <row r="9182" spans="2:16" ht="15" customHeight="1" x14ac:dyDescent="0.25">
      <c r="B9182" s="31" t="str">
        <f>IF(Tabela2[[#This Row],[Tipo]] = 0,LOOKUP(Tabela2[[#This Row],[RESUMO]],Tabela3[Grupo],Tabela3[Meus produtos]),VLOOKUP(Tabela2[[#This Row],[Código]],Tabela4[[Código NBS/LC116]:[Meus serviços]],3,0))</f>
        <v>Não</v>
      </c>
      <c r="C9182" t="str">
        <f>IF(E9182=0,TEXT(dados!A9097,"00000000"),IF(E9182=2,TEXT(dados!A9097,"0000"),TEXT(dados!A9097,"#")))</f>
        <v>85423210</v>
      </c>
      <c r="D9182">
        <f>IF(dados!B9097=0,"",dados!B9097)</f>
        <v>1</v>
      </c>
      <c r="E9182">
        <f>dados!C9097</f>
        <v>0</v>
      </c>
      <c r="F9182" t="str">
        <f>dados!D9097</f>
        <v>Obtidos por tecnologia bipolar</v>
      </c>
      <c r="G9182"/>
      <c r="H9182"/>
      <c r="I9182"/>
      <c r="J9182"/>
      <c r="K9182" s="13"/>
      <c r="L9182" s="13">
        <f>dados!I9097/100</f>
        <v>0.13880000000000001</v>
      </c>
      <c r="M9182" s="13">
        <f>dados!J9097/100</f>
        <v>0.1588</v>
      </c>
      <c r="N9182" s="13">
        <f>dados!K9097/100</f>
        <v>0.18</v>
      </c>
      <c r="O9182" s="13">
        <f>dados!L9097/100</f>
        <v>0</v>
      </c>
      <c r="P9182" s="12" t="str">
        <f>LEFT(Tabela2[[#This Row],[Código]],2)</f>
        <v>85</v>
      </c>
    </row>
    <row r="9183" spans="2:16" ht="15" customHeight="1" x14ac:dyDescent="0.25">
      <c r="B9183" s="31" t="str">
        <f>IF(Tabela2[[#This Row],[Tipo]] = 0,LOOKUP(Tabela2[[#This Row],[RESUMO]],Tabela3[Grupo],Tabela3[Meus produtos]),VLOOKUP(Tabela2[[#This Row],[Código]],Tabela4[[Código NBS/LC116]:[Meus serviços]],3,0))</f>
        <v>Não</v>
      </c>
      <c r="C9183" t="str">
        <f>IF(E9183=0,TEXT(dados!A9098,"00000000"),IF(E9183=2,TEXT(dados!A9098,"0000"),TEXT(dados!A9098,"#")))</f>
        <v>85423221</v>
      </c>
      <c r="D9183" t="str">
        <f>IF(dados!B9098=0,"",dados!B9098)</f>
        <v/>
      </c>
      <c r="E9183">
        <f>dados!C9098</f>
        <v>0</v>
      </c>
      <c r="F9183" t="str">
        <f>dados!D9098</f>
        <v>Memorias montados,p/montagem em superficie dos tipos ram estaticas (sram) com tempo de acesso inferior ou igual a 25ns, eprom, eeprom, prom, rom e flash</v>
      </c>
      <c r="G9183"/>
      <c r="H9183"/>
      <c r="I9183"/>
      <c r="J9183"/>
      <c r="K9183" s="13"/>
      <c r="L9183" s="13">
        <f>dados!I9098/100</f>
        <v>0.13880000000000001</v>
      </c>
      <c r="M9183" s="13">
        <f>dados!J9098/100</f>
        <v>0.1588</v>
      </c>
      <c r="N9183" s="13">
        <f>dados!K9098/100</f>
        <v>0.18</v>
      </c>
      <c r="O9183" s="13">
        <f>dados!L9098/100</f>
        <v>0</v>
      </c>
      <c r="P9183" s="12" t="str">
        <f>LEFT(Tabela2[[#This Row],[Código]],2)</f>
        <v>85</v>
      </c>
    </row>
    <row r="9184" spans="2:16" ht="15" customHeight="1" x14ac:dyDescent="0.25">
      <c r="B9184" s="31" t="str">
        <f>IF(Tabela2[[#This Row],[Tipo]] = 0,LOOKUP(Tabela2[[#This Row],[RESUMO]],Tabela3[Grupo],Tabela3[Meus produtos]),VLOOKUP(Tabela2[[#This Row],[Código]],Tabela4[[Código NBS/LC116]:[Meus serviços]],3,0))</f>
        <v>Não</v>
      </c>
      <c r="C9184" t="str">
        <f>IF(E9184=0,TEXT(dados!A9099,"00000000"),IF(E9184=2,TEXT(dados!A9099,"0000"),TEXT(dados!A9099,"#")))</f>
        <v>85423229</v>
      </c>
      <c r="D9184" t="str">
        <f>IF(dados!B9099=0,"",dados!B9099)</f>
        <v/>
      </c>
      <c r="E9184">
        <f>dados!C9099</f>
        <v>0</v>
      </c>
      <c r="F9184" t="str">
        <f>dados!D9099</f>
        <v>Maquinas aparelhos e materiais eletricos e suas partes aparelhos de gravacao ou de reproducao de som aparelhos de gravacao ou de reproducao de imagens e de som em televisao e suas partes e acessorios circuitos integrados eletronicos outras</v>
      </c>
      <c r="G9184"/>
      <c r="H9184"/>
      <c r="I9184"/>
      <c r="J9184"/>
      <c r="K9184" s="13"/>
      <c r="L9184" s="13">
        <f>dados!I9099/100</f>
        <v>0.1411</v>
      </c>
      <c r="M9184" s="13">
        <f>dados!J9099/100</f>
        <v>0.17030000000000001</v>
      </c>
      <c r="N9184" s="13">
        <f>dados!K9099/100</f>
        <v>0.18</v>
      </c>
      <c r="O9184" s="13">
        <f>dados!L9099/100</f>
        <v>0</v>
      </c>
      <c r="P9184" s="12" t="str">
        <f>LEFT(Tabela2[[#This Row],[Código]],2)</f>
        <v>85</v>
      </c>
    </row>
    <row r="9185" spans="2:16" ht="15" customHeight="1" x14ac:dyDescent="0.25">
      <c r="B9185" s="31" t="str">
        <f>IF(Tabela2[[#This Row],[Tipo]] = 0,LOOKUP(Tabela2[[#This Row],[RESUMO]],Tabela3[Grupo],Tabela3[Meus produtos]),VLOOKUP(Tabela2[[#This Row],[Código]],Tabela4[[Código NBS/LC116]:[Meus serviços]],3,0))</f>
        <v>Não</v>
      </c>
      <c r="C9185" t="str">
        <f>IF(E9185=0,TEXT(dados!A9100,"00000000"),IF(E9185=2,TEXT(dados!A9100,"0000"),TEXT(dados!A9100,"#")))</f>
        <v>85423291</v>
      </c>
      <c r="D9185" t="str">
        <f>IF(dados!B9100=0,"",dados!B9100)</f>
        <v/>
      </c>
      <c r="E9185">
        <f>dados!C9100</f>
        <v>0</v>
      </c>
      <c r="F9185" t="str">
        <f>dados!D9100</f>
        <v>Maquinas aparelhos e materiais eletricos e suas partes aparelhos de gravacao ou de reproducao de som aparelhos de gravacao ou de reproducao de imagens e de som em televisao e suas partes e acessorios circuitos integrados eletronicos Dos tipos RaM estaticas SRaM com tempo de acesso inferior ou igual a 25 ns ePRoM eePRoM PRoM RoM e FLaSH</v>
      </c>
      <c r="G9185"/>
      <c r="H9185"/>
      <c r="I9185"/>
      <c r="J9185"/>
      <c r="K9185" s="13"/>
      <c r="L9185" s="13">
        <f>dados!I9100/100</f>
        <v>0.13880000000000001</v>
      </c>
      <c r="M9185" s="13">
        <f>dados!J9100/100</f>
        <v>0.1588</v>
      </c>
      <c r="N9185" s="13">
        <f>dados!K9100/100</f>
        <v>0.18</v>
      </c>
      <c r="O9185" s="13">
        <f>dados!L9100/100</f>
        <v>0</v>
      </c>
      <c r="P9185" s="12" t="str">
        <f>LEFT(Tabela2[[#This Row],[Código]],2)</f>
        <v>85</v>
      </c>
    </row>
    <row r="9186" spans="2:16" ht="15" customHeight="1" x14ac:dyDescent="0.25">
      <c r="B9186" s="31" t="str">
        <f>IF(Tabela2[[#This Row],[Tipo]] = 0,LOOKUP(Tabela2[[#This Row],[RESUMO]],Tabela3[Grupo],Tabela3[Meus produtos]),VLOOKUP(Tabela2[[#This Row],[Código]],Tabela4[[Código NBS/LC116]:[Meus serviços]],3,0))</f>
        <v>Não</v>
      </c>
      <c r="C9186" t="str">
        <f>IF(E9186=0,TEXT(dados!A9101,"00000000"),IF(E9186=2,TEXT(dados!A9101,"0000"),TEXT(dados!A9101,"#")))</f>
        <v>85423299</v>
      </c>
      <c r="D9186" t="str">
        <f>IF(dados!B9101=0,"",dados!B9101)</f>
        <v/>
      </c>
      <c r="E9186">
        <f>dados!C9101</f>
        <v>0</v>
      </c>
      <c r="F9186" t="str">
        <f>dados!D9101</f>
        <v>Maquinas aparelhos e materiais eletricos e suas partes aparelhos de gravacao ou de reproducao de som aparelhos de gravacao ou de reproducao de imagens e de som em televisao e suas partes e acessorios circuitos integrados eletronicos outras</v>
      </c>
      <c r="G9186"/>
      <c r="H9186"/>
      <c r="I9186"/>
      <c r="J9186"/>
      <c r="K9186" s="13"/>
      <c r="L9186" s="13">
        <f>dados!I9101/100</f>
        <v>0.13880000000000001</v>
      </c>
      <c r="M9186" s="13">
        <f>dados!J9101/100</f>
        <v>0.16800000000000001</v>
      </c>
      <c r="N9186" s="13">
        <f>dados!K9101/100</f>
        <v>0.18</v>
      </c>
      <c r="O9186" s="13">
        <f>dados!L9101/100</f>
        <v>0</v>
      </c>
      <c r="P9186" s="12" t="str">
        <f>LEFT(Tabela2[[#This Row],[Código]],2)</f>
        <v>85</v>
      </c>
    </row>
    <row r="9187" spans="2:16" ht="15" customHeight="1" x14ac:dyDescent="0.25">
      <c r="B9187" s="31" t="str">
        <f>IF(Tabela2[[#This Row],[Tipo]] = 0,LOOKUP(Tabela2[[#This Row],[RESUMO]],Tabela3[Grupo],Tabela3[Meus produtos]),VLOOKUP(Tabela2[[#This Row],[Código]],Tabela4[[Código NBS/LC116]:[Meus serviços]],3,0))</f>
        <v>Não</v>
      </c>
      <c r="C9187" t="str">
        <f>IF(E9187=0,TEXT(dados!A9102,"00000000"),IF(E9187=2,TEXT(dados!A9102,"0000"),TEXT(dados!A9102,"#")))</f>
        <v>85423299</v>
      </c>
      <c r="D9187">
        <f>IF(dados!B9102=0,"",dados!B9102)</f>
        <v>1</v>
      </c>
      <c r="E9187">
        <f>dados!C9102</f>
        <v>0</v>
      </c>
      <c r="F9187" t="str">
        <f>dados!D9102</f>
        <v>De oxido metalico</v>
      </c>
      <c r="G9187"/>
      <c r="H9187"/>
      <c r="I9187"/>
      <c r="J9187"/>
      <c r="K9187" s="13"/>
      <c r="L9187" s="13">
        <f>dados!I9102/100</f>
        <v>0.1363</v>
      </c>
      <c r="M9187" s="13">
        <f>dados!J9102/100</f>
        <v>0.16550000000000001</v>
      </c>
      <c r="N9187" s="13">
        <f>dados!K9102/100</f>
        <v>0.18</v>
      </c>
      <c r="O9187" s="13">
        <f>dados!L9102/100</f>
        <v>0</v>
      </c>
      <c r="P9187" s="12" t="str">
        <f>LEFT(Tabela2[[#This Row],[Código]],2)</f>
        <v>85</v>
      </c>
    </row>
    <row r="9188" spans="2:16" ht="15" customHeight="1" x14ac:dyDescent="0.25">
      <c r="B9188" s="31" t="str">
        <f>IF(Tabela2[[#This Row],[Tipo]] = 0,LOOKUP(Tabela2[[#This Row],[RESUMO]],Tabela3[Grupo],Tabela3[Meus produtos]),VLOOKUP(Tabela2[[#This Row],[Código]],Tabela4[[Código NBS/LC116]:[Meus serviços]],3,0))</f>
        <v>Não</v>
      </c>
      <c r="C9188" t="str">
        <f>IF(E9188=0,TEXT(dados!A9103,"00000000"),IF(E9188=2,TEXT(dados!A9103,"0000"),TEXT(dados!A9103,"#")))</f>
        <v>85423311</v>
      </c>
      <c r="D9188" t="str">
        <f>IF(dados!B9103=0,"",dados!B9103)</f>
        <v/>
      </c>
      <c r="E9188">
        <f>dados!C9103</f>
        <v>0</v>
      </c>
      <c r="F9188" t="str">
        <f>dados!D9103</f>
        <v>Amplificadores integrado hibrido,espessura de camada&lt;=1micron c/ frequencia de operacao &gt;= 800 mhz</v>
      </c>
      <c r="G9188"/>
      <c r="H9188"/>
      <c r="I9188"/>
      <c r="J9188"/>
      <c r="K9188" s="13"/>
      <c r="L9188" s="13">
        <f>dados!I9103/100</f>
        <v>0.1429</v>
      </c>
      <c r="M9188" s="13">
        <f>dados!J9103/100</f>
        <v>0.16289999999999999</v>
      </c>
      <c r="N9188" s="13">
        <f>dados!K9103/100</f>
        <v>0.12</v>
      </c>
      <c r="O9188" s="13">
        <f>dados!L9103/100</f>
        <v>0</v>
      </c>
      <c r="P9188" s="12" t="str">
        <f>LEFT(Tabela2[[#This Row],[Código]],2)</f>
        <v>85</v>
      </c>
    </row>
    <row r="9189" spans="2:16" ht="15" customHeight="1" x14ac:dyDescent="0.25">
      <c r="B9189" s="31" t="str">
        <f>IF(Tabela2[[#This Row],[Tipo]] = 0,LOOKUP(Tabela2[[#This Row],[RESUMO]],Tabela3[Grupo],Tabela3[Meus produtos]),VLOOKUP(Tabela2[[#This Row],[Código]],Tabela4[[Código NBS/LC116]:[Meus serviços]],3,0))</f>
        <v>Não</v>
      </c>
      <c r="C9189" t="str">
        <f>IF(E9189=0,TEXT(dados!A9104,"00000000"),IF(E9189=2,TEXT(dados!A9104,"0000"),TEXT(dados!A9104,"#")))</f>
        <v>85423319</v>
      </c>
      <c r="D9189" t="str">
        <f>IF(dados!B9104=0,"",dados!B9104)</f>
        <v/>
      </c>
      <c r="E9189">
        <f>dados!C9104</f>
        <v>0</v>
      </c>
      <c r="F9189" t="str">
        <f>dados!D9104</f>
        <v>Outros amplificadores hibridos</v>
      </c>
      <c r="G9189"/>
      <c r="H9189"/>
      <c r="I9189"/>
      <c r="J9189"/>
      <c r="K9189" s="13"/>
      <c r="L9189" s="13">
        <f>dados!I9104/100</f>
        <v>0.1429</v>
      </c>
      <c r="M9189" s="13">
        <f>dados!J9104/100</f>
        <v>0.17629999999999998</v>
      </c>
      <c r="N9189" s="13">
        <f>dados!K9104/100</f>
        <v>0.12</v>
      </c>
      <c r="O9189" s="13">
        <f>dados!L9104/100</f>
        <v>0</v>
      </c>
      <c r="P9189" s="12" t="str">
        <f>LEFT(Tabela2[[#This Row],[Código]],2)</f>
        <v>85</v>
      </c>
    </row>
    <row r="9190" spans="2:16" ht="15" customHeight="1" x14ac:dyDescent="0.25">
      <c r="B9190" s="31" t="str">
        <f>IF(Tabela2[[#This Row],[Tipo]] = 0,LOOKUP(Tabela2[[#This Row],[RESUMO]],Tabela3[Grupo],Tabela3[Meus produtos]),VLOOKUP(Tabela2[[#This Row],[Código]],Tabela4[[Código NBS/LC116]:[Meus serviços]],3,0))</f>
        <v>Não</v>
      </c>
      <c r="C9190" t="str">
        <f>IF(E9190=0,TEXT(dados!A9105,"00000000"),IF(E9190=2,TEXT(dados!A9105,"0000"),TEXT(dados!A9105,"#")))</f>
        <v>85423320</v>
      </c>
      <c r="D9190" t="str">
        <f>IF(dados!B9105=0,"",dados!B9105)</f>
        <v/>
      </c>
      <c r="E9190">
        <f>dados!C9105</f>
        <v>0</v>
      </c>
      <c r="F9190" t="str">
        <f>dados!D9105</f>
        <v>Outros amplificadores nao montados</v>
      </c>
      <c r="G9190"/>
      <c r="H9190"/>
      <c r="I9190"/>
      <c r="J9190"/>
      <c r="K9190" s="13"/>
      <c r="L9190" s="13">
        <f>dados!I9105/100</f>
        <v>0.1363</v>
      </c>
      <c r="M9190" s="13">
        <f>dados!J9105/100</f>
        <v>0.15629999999999999</v>
      </c>
      <c r="N9190" s="13">
        <f>dados!K9105/100</f>
        <v>0.18</v>
      </c>
      <c r="O9190" s="13">
        <f>dados!L9105/100</f>
        <v>0</v>
      </c>
      <c r="P9190" s="12" t="str">
        <f>LEFT(Tabela2[[#This Row],[Código]],2)</f>
        <v>85</v>
      </c>
    </row>
    <row r="9191" spans="2:16" ht="15" customHeight="1" x14ac:dyDescent="0.25">
      <c r="B9191" s="31" t="str">
        <f>IF(Tabela2[[#This Row],[Tipo]] = 0,LOOKUP(Tabela2[[#This Row],[RESUMO]],Tabela3[Grupo],Tabela3[Meus produtos]),VLOOKUP(Tabela2[[#This Row],[Código]],Tabela4[[Código NBS/LC116]:[Meus serviços]],3,0))</f>
        <v>Não</v>
      </c>
      <c r="C9191" t="str">
        <f>IF(E9191=0,TEXT(dados!A9106,"00000000"),IF(E9191=2,TEXT(dados!A9106,"0000"),TEXT(dados!A9106,"#")))</f>
        <v>85423390</v>
      </c>
      <c r="D9191" t="str">
        <f>IF(dados!B9106=0,"",dados!B9106)</f>
        <v/>
      </c>
      <c r="E9191">
        <f>dados!C9106</f>
        <v>0</v>
      </c>
      <c r="F9191" t="str">
        <f>dados!D9106</f>
        <v>Outros amplificadores</v>
      </c>
      <c r="G9191"/>
      <c r="H9191"/>
      <c r="I9191"/>
      <c r="J9191"/>
      <c r="K9191" s="13"/>
      <c r="L9191" s="13">
        <f>dados!I9106/100</f>
        <v>0.13880000000000001</v>
      </c>
      <c r="M9191" s="13">
        <f>dados!J9106/100</f>
        <v>0.1588</v>
      </c>
      <c r="N9191" s="13">
        <f>dados!K9106/100</f>
        <v>0.18</v>
      </c>
      <c r="O9191" s="13">
        <f>dados!L9106/100</f>
        <v>0</v>
      </c>
      <c r="P9191" s="12" t="str">
        <f>LEFT(Tabela2[[#This Row],[Código]],2)</f>
        <v>85</v>
      </c>
    </row>
    <row r="9192" spans="2:16" ht="15" customHeight="1" x14ac:dyDescent="0.25">
      <c r="B9192" s="31" t="str">
        <f>IF(Tabela2[[#This Row],[Tipo]] = 0,LOOKUP(Tabela2[[#This Row],[RESUMO]],Tabela3[Grupo],Tabela3[Meus produtos]),VLOOKUP(Tabela2[[#This Row],[Código]],Tabela4[[Código NBS/LC116]:[Meus serviços]],3,0))</f>
        <v>Não</v>
      </c>
      <c r="C9192" t="str">
        <f>IF(E9192=0,TEXT(dados!A9107,"00000000"),IF(E9192=2,TEXT(dados!A9107,"0000"),TEXT(dados!A9107,"#")))</f>
        <v>85423911</v>
      </c>
      <c r="D9192" t="str">
        <f>IF(dados!B9107=0,"",dados!B9107)</f>
        <v/>
      </c>
      <c r="E9192">
        <f>dados!C9107</f>
        <v>0</v>
      </c>
      <c r="F9192" t="str">
        <f>dados!D9107</f>
        <v>Outros circuitos integrados hibridos de espessura de camada inferior ou igual a 1 micrometro (micron) com frequencia de operacao superior ou igual a 800mhz</v>
      </c>
      <c r="G9192"/>
      <c r="H9192"/>
      <c r="I9192"/>
      <c r="J9192"/>
      <c r="K9192" s="13"/>
      <c r="L9192" s="13">
        <f>dados!I9107/100</f>
        <v>0.1429</v>
      </c>
      <c r="M9192" s="13">
        <f>dados!J9107/100</f>
        <v>0.16289999999999999</v>
      </c>
      <c r="N9192" s="13">
        <f>dados!K9107/100</f>
        <v>0.12</v>
      </c>
      <c r="O9192" s="13">
        <f>dados!L9107/100</f>
        <v>0</v>
      </c>
      <c r="P9192" s="12" t="str">
        <f>LEFT(Tabela2[[#This Row],[Código]],2)</f>
        <v>85</v>
      </c>
    </row>
    <row r="9193" spans="2:16" ht="15" customHeight="1" x14ac:dyDescent="0.25">
      <c r="B9193" s="31" t="str">
        <f>IF(Tabela2[[#This Row],[Tipo]] = 0,LOOKUP(Tabela2[[#This Row],[RESUMO]],Tabela3[Grupo],Tabela3[Meus produtos]),VLOOKUP(Tabela2[[#This Row],[Código]],Tabela4[[Código NBS/LC116]:[Meus serviços]],3,0))</f>
        <v>Não</v>
      </c>
      <c r="C9193" t="str">
        <f>IF(E9193=0,TEXT(dados!A9108,"00000000"),IF(E9193=2,TEXT(dados!A9108,"0000"),TEXT(dados!A9108,"#")))</f>
        <v>85423919</v>
      </c>
      <c r="D9193" t="str">
        <f>IF(dados!B9108=0,"",dados!B9108)</f>
        <v/>
      </c>
      <c r="E9193">
        <f>dados!C9108</f>
        <v>0</v>
      </c>
      <c r="F9193" t="str">
        <f>dados!D9108</f>
        <v>Outros circuitos integr.hibridos</v>
      </c>
      <c r="G9193"/>
      <c r="H9193"/>
      <c r="I9193"/>
      <c r="J9193"/>
      <c r="K9193" s="13"/>
      <c r="L9193" s="13">
        <f>dados!I9108/100</f>
        <v>0.1429</v>
      </c>
      <c r="M9193" s="13">
        <f>dados!J9108/100</f>
        <v>0.17629999999999998</v>
      </c>
      <c r="N9193" s="13">
        <f>dados!K9108/100</f>
        <v>0.12</v>
      </c>
      <c r="O9193" s="13">
        <f>dados!L9108/100</f>
        <v>0</v>
      </c>
      <c r="P9193" s="12" t="str">
        <f>LEFT(Tabela2[[#This Row],[Código]],2)</f>
        <v>85</v>
      </c>
    </row>
    <row r="9194" spans="2:16" ht="15" customHeight="1" x14ac:dyDescent="0.25">
      <c r="B9194" s="31" t="str">
        <f>IF(Tabela2[[#This Row],[Tipo]] = 0,LOOKUP(Tabela2[[#This Row],[RESUMO]],Tabela3[Grupo],Tabela3[Meus produtos]),VLOOKUP(Tabela2[[#This Row],[Código]],Tabela4[[Código NBS/LC116]:[Meus serviços]],3,0))</f>
        <v>Não</v>
      </c>
      <c r="C9194" t="str">
        <f>IF(E9194=0,TEXT(dados!A9109,"00000000"),IF(E9194=2,TEXT(dados!A9109,"0000"),TEXT(dados!A9109,"#")))</f>
        <v>85423920</v>
      </c>
      <c r="D9194" t="str">
        <f>IF(dados!B9109=0,"",dados!B9109)</f>
        <v/>
      </c>
      <c r="E9194">
        <f>dados!C9109</f>
        <v>0</v>
      </c>
      <c r="F9194" t="str">
        <f>dados!D9109</f>
        <v>Outros circuitos integr.nao montados</v>
      </c>
      <c r="G9194"/>
      <c r="H9194"/>
      <c r="I9194"/>
      <c r="J9194"/>
      <c r="K9194" s="13"/>
      <c r="L9194" s="13">
        <f>dados!I9109/100</f>
        <v>0.1363</v>
      </c>
      <c r="M9194" s="13">
        <f>dados!J9109/100</f>
        <v>0.15629999999999999</v>
      </c>
      <c r="N9194" s="13">
        <f>dados!K9109/100</f>
        <v>0.12</v>
      </c>
      <c r="O9194" s="13">
        <f>dados!L9109/100</f>
        <v>0</v>
      </c>
      <c r="P9194" s="12" t="str">
        <f>LEFT(Tabela2[[#This Row],[Código]],2)</f>
        <v>85</v>
      </c>
    </row>
    <row r="9195" spans="2:16" ht="15" customHeight="1" x14ac:dyDescent="0.25">
      <c r="B9195" s="31" t="str">
        <f>IF(Tabela2[[#This Row],[Tipo]] = 0,LOOKUP(Tabela2[[#This Row],[RESUMO]],Tabela3[Grupo],Tabela3[Meus produtos]),VLOOKUP(Tabela2[[#This Row],[Código]],Tabela4[[Código NBS/LC116]:[Meus serviços]],3,0))</f>
        <v>Não</v>
      </c>
      <c r="C9195" t="str">
        <f>IF(E9195=0,TEXT(dados!A9110,"00000000"),IF(E9195=2,TEXT(dados!A9110,"0000"),TEXT(dados!A9110,"#")))</f>
        <v>85423920</v>
      </c>
      <c r="D9195">
        <f>IF(dados!B9110=0,"",dados!B9110)</f>
        <v>1</v>
      </c>
      <c r="E9195">
        <f>dados!C9110</f>
        <v>0</v>
      </c>
      <c r="F9195" t="str">
        <f>dados!D9110</f>
        <v>Obtidos por tecnologia bipolar</v>
      </c>
      <c r="G9195"/>
      <c r="H9195"/>
      <c r="I9195"/>
      <c r="J9195"/>
      <c r="K9195" s="13"/>
      <c r="L9195" s="13">
        <f>dados!I9110/100</f>
        <v>0.13880000000000001</v>
      </c>
      <c r="M9195" s="13">
        <f>dados!J9110/100</f>
        <v>0.1588</v>
      </c>
      <c r="N9195" s="13">
        <f>dados!K9110/100</f>
        <v>0.12</v>
      </c>
      <c r="O9195" s="13">
        <f>dados!L9110/100</f>
        <v>0</v>
      </c>
      <c r="P9195" s="12" t="str">
        <f>LEFT(Tabela2[[#This Row],[Código]],2)</f>
        <v>85</v>
      </c>
    </row>
    <row r="9196" spans="2:16" ht="15" customHeight="1" x14ac:dyDescent="0.25">
      <c r="B9196" s="31" t="str">
        <f>IF(Tabela2[[#This Row],[Tipo]] = 0,LOOKUP(Tabela2[[#This Row],[RESUMO]],Tabela3[Grupo],Tabela3[Meus produtos]),VLOOKUP(Tabela2[[#This Row],[Código]],Tabela4[[Código NBS/LC116]:[Meus serviços]],3,0))</f>
        <v>Não</v>
      </c>
      <c r="C9196" t="str">
        <f>IF(E9196=0,TEXT(dados!A9111,"00000000"),IF(E9196=2,TEXT(dados!A9111,"0000"),TEXT(dados!A9111,"#")))</f>
        <v>85423931</v>
      </c>
      <c r="D9196" t="str">
        <f>IF(dados!B9111=0,"",dados!B9111)</f>
        <v/>
      </c>
      <c r="E9196">
        <f>dados!C9111</f>
        <v>0</v>
      </c>
      <c r="F9196" t="str">
        <f>dados!D9111</f>
        <v>Outros circuitos integr.montados do tipo chip-set</v>
      </c>
      <c r="G9196"/>
      <c r="H9196"/>
      <c r="I9196"/>
      <c r="J9196"/>
      <c r="K9196" s="13"/>
      <c r="L9196" s="13">
        <f>dados!I9111/100</f>
        <v>0.1363</v>
      </c>
      <c r="M9196" s="13">
        <f>dados!J9111/100</f>
        <v>0.15629999999999999</v>
      </c>
      <c r="N9196" s="13">
        <f>dados!K9111/100</f>
        <v>0.18</v>
      </c>
      <c r="O9196" s="13">
        <f>dados!L9111/100</f>
        <v>0</v>
      </c>
      <c r="P9196" s="12" t="str">
        <f>LEFT(Tabela2[[#This Row],[Código]],2)</f>
        <v>85</v>
      </c>
    </row>
    <row r="9197" spans="2:16" ht="15" customHeight="1" x14ac:dyDescent="0.25">
      <c r="B9197" s="31" t="str">
        <f>IF(Tabela2[[#This Row],[Tipo]] = 0,LOOKUP(Tabela2[[#This Row],[RESUMO]],Tabela3[Grupo],Tabela3[Meus produtos]),VLOOKUP(Tabela2[[#This Row],[Código]],Tabela4[[Código NBS/LC116]:[Meus serviços]],3,0))</f>
        <v>Não</v>
      </c>
      <c r="C9197" t="str">
        <f>IF(E9197=0,TEXT(dados!A9112,"00000000"),IF(E9197=2,TEXT(dados!A9112,"0000"),TEXT(dados!A9112,"#")))</f>
        <v>85423939</v>
      </c>
      <c r="D9197" t="str">
        <f>IF(dados!B9112=0,"",dados!B9112)</f>
        <v/>
      </c>
      <c r="E9197">
        <f>dados!C9112</f>
        <v>0</v>
      </c>
      <c r="F9197" t="str">
        <f>dados!D9112</f>
        <v>Outros circuitos integrados montados</v>
      </c>
      <c r="G9197"/>
      <c r="H9197"/>
      <c r="I9197"/>
      <c r="J9197"/>
      <c r="K9197" s="13"/>
      <c r="L9197" s="13">
        <f>dados!I9112/100</f>
        <v>0.13880000000000001</v>
      </c>
      <c r="M9197" s="13">
        <f>dados!J9112/100</f>
        <v>0.1588</v>
      </c>
      <c r="N9197" s="13">
        <f>dados!K9112/100</f>
        <v>0.18</v>
      </c>
      <c r="O9197" s="13">
        <f>dados!L9112/100</f>
        <v>0</v>
      </c>
      <c r="P9197" s="12" t="str">
        <f>LEFT(Tabela2[[#This Row],[Código]],2)</f>
        <v>85</v>
      </c>
    </row>
    <row r="9198" spans="2:16" ht="15" customHeight="1" x14ac:dyDescent="0.25">
      <c r="B9198" s="31" t="str">
        <f>IF(Tabela2[[#This Row],[Tipo]] = 0,LOOKUP(Tabela2[[#This Row],[RESUMO]],Tabela3[Grupo],Tabela3[Meus produtos]),VLOOKUP(Tabela2[[#This Row],[Código]],Tabela4[[Código NBS/LC116]:[Meus serviços]],3,0))</f>
        <v>Não</v>
      </c>
      <c r="C9198" t="str">
        <f>IF(E9198=0,TEXT(dados!A9113,"00000000"),IF(E9198=2,TEXT(dados!A9113,"0000"),TEXT(dados!A9113,"#")))</f>
        <v>85423991</v>
      </c>
      <c r="D9198" t="str">
        <f>IF(dados!B9113=0,"",dados!B9113)</f>
        <v/>
      </c>
      <c r="E9198">
        <f>dados!C9113</f>
        <v>0</v>
      </c>
      <c r="F9198" t="str">
        <f>dados!D9113</f>
        <v>Outs.circuitos integrados do tipo chip-set</v>
      </c>
      <c r="G9198"/>
      <c r="H9198"/>
      <c r="I9198"/>
      <c r="J9198"/>
      <c r="K9198" s="13"/>
      <c r="L9198" s="13">
        <f>dados!I9113/100</f>
        <v>0.1363</v>
      </c>
      <c r="M9198" s="13">
        <f>dados!J9113/100</f>
        <v>0.15629999999999999</v>
      </c>
      <c r="N9198" s="13">
        <f>dados!K9113/100</f>
        <v>0.18</v>
      </c>
      <c r="O9198" s="13">
        <f>dados!L9113/100</f>
        <v>0</v>
      </c>
      <c r="P9198" s="12" t="str">
        <f>LEFT(Tabela2[[#This Row],[Código]],2)</f>
        <v>85</v>
      </c>
    </row>
    <row r="9199" spans="2:16" ht="15" customHeight="1" x14ac:dyDescent="0.25">
      <c r="B9199" s="31" t="str">
        <f>IF(Tabela2[[#This Row],[Tipo]] = 0,LOOKUP(Tabela2[[#This Row],[RESUMO]],Tabela3[Grupo],Tabela3[Meus produtos]),VLOOKUP(Tabela2[[#This Row],[Código]],Tabela4[[Código NBS/LC116]:[Meus serviços]],3,0))</f>
        <v>Não</v>
      </c>
      <c r="C9199" t="str">
        <f>IF(E9199=0,TEXT(dados!A9114,"00000000"),IF(E9199=2,TEXT(dados!A9114,"0000"),TEXT(dados!A9114,"#")))</f>
        <v>85423999</v>
      </c>
      <c r="D9199" t="str">
        <f>IF(dados!B9114=0,"",dados!B9114)</f>
        <v/>
      </c>
      <c r="E9199">
        <f>dados!C9114</f>
        <v>0</v>
      </c>
      <c r="F9199" t="str">
        <f>dados!D9114</f>
        <v>Maquinas aparelhos e materiais eletricos e suas partes aparelhos de gravacao ou de reproducao de som aparelhos de gravacao ou de reproducao de imagens e de som em televisao e suas partes e acessorios circuitos integrados eletronicos outros</v>
      </c>
      <c r="G9199"/>
      <c r="H9199"/>
      <c r="I9199"/>
      <c r="J9199"/>
      <c r="K9199" s="13"/>
      <c r="L9199" s="13">
        <f>dados!I9114/100</f>
        <v>0.13880000000000001</v>
      </c>
      <c r="M9199" s="13">
        <f>dados!J9114/100</f>
        <v>0.1588</v>
      </c>
      <c r="N9199" s="13">
        <f>dados!K9114/100</f>
        <v>0.18</v>
      </c>
      <c r="O9199" s="13">
        <f>dados!L9114/100</f>
        <v>0</v>
      </c>
      <c r="P9199" s="12" t="str">
        <f>LEFT(Tabela2[[#This Row],[Código]],2)</f>
        <v>85</v>
      </c>
    </row>
    <row r="9200" spans="2:16" ht="15" customHeight="1" x14ac:dyDescent="0.25">
      <c r="B9200" s="31" t="str">
        <f>IF(Tabela2[[#This Row],[Tipo]] = 0,LOOKUP(Tabela2[[#This Row],[RESUMO]],Tabela3[Grupo],Tabela3[Meus produtos]),VLOOKUP(Tabela2[[#This Row],[Código]],Tabela4[[Código NBS/LC116]:[Meus serviços]],3,0))</f>
        <v>Não</v>
      </c>
      <c r="C9200" t="str">
        <f>IF(E9200=0,TEXT(dados!A9115,"00000000"),IF(E9200=2,TEXT(dados!A9115,"0000"),TEXT(dados!A9115,"#")))</f>
        <v>85429000</v>
      </c>
      <c r="D9200" t="str">
        <f>IF(dados!B9115=0,"",dados!B9115)</f>
        <v/>
      </c>
      <c r="E9200">
        <f>dados!C9115</f>
        <v>0</v>
      </c>
      <c r="F9200" t="str">
        <f>dados!D9115</f>
        <v>Maquinas aparelhos e materiais eletricos e suas partes aparelhos de gravacao ou de reproducao de som aparelhos de gravacao ou de reproducao de imagens e de som em televisao e suas partes e acessorios circuitos integrados eletronicos Partes</v>
      </c>
      <c r="G9200"/>
      <c r="H9200"/>
      <c r="I9200"/>
      <c r="J9200"/>
      <c r="K9200" s="13"/>
      <c r="L9200" s="13">
        <f>dados!I9115/100</f>
        <v>0.1363</v>
      </c>
      <c r="M9200" s="13">
        <f>dados!J9115/100</f>
        <v>0.15629999999999999</v>
      </c>
      <c r="N9200" s="13">
        <f>dados!K9115/100</f>
        <v>0.18</v>
      </c>
      <c r="O9200" s="13">
        <f>dados!L9115/100</f>
        <v>0</v>
      </c>
      <c r="P9200" s="12" t="str">
        <f>LEFT(Tabela2[[#This Row],[Código]],2)</f>
        <v>85</v>
      </c>
    </row>
    <row r="9201" spans="2:16" ht="15" customHeight="1" x14ac:dyDescent="0.25">
      <c r="B9201" s="31" t="str">
        <f>IF(Tabela2[[#This Row],[Tipo]] = 0,LOOKUP(Tabela2[[#This Row],[RESUMO]],Tabela3[Grupo],Tabela3[Meus produtos]),VLOOKUP(Tabela2[[#This Row],[Código]],Tabela4[[Código NBS/LC116]:[Meus serviços]],3,0))</f>
        <v>Não</v>
      </c>
      <c r="C9201" t="str">
        <f>IF(E9201=0,TEXT(dados!A9116,"00000000"),IF(E9201=2,TEXT(dados!A9116,"0000"),TEXT(dados!A9116,"#")))</f>
        <v>85431000</v>
      </c>
      <c r="D9201" t="str">
        <f>IF(dados!B9116=0,"",dados!B9116)</f>
        <v/>
      </c>
      <c r="E9201">
        <f>dados!C9116</f>
        <v>0</v>
      </c>
      <c r="F9201" t="str">
        <f>dados!D9116</f>
        <v>Aceleradores de particulas,eletr.</v>
      </c>
      <c r="G9201"/>
      <c r="H9201"/>
      <c r="I9201"/>
      <c r="J9201"/>
      <c r="K9201" s="13"/>
      <c r="L9201" s="13">
        <f>dados!I9116/100</f>
        <v>0.1429</v>
      </c>
      <c r="M9201" s="13">
        <f>dados!J9116/100</f>
        <v>0.16289999999999999</v>
      </c>
      <c r="N9201" s="13">
        <f>dados!K9116/100</f>
        <v>0.18</v>
      </c>
      <c r="O9201" s="13">
        <f>dados!L9116/100</f>
        <v>0</v>
      </c>
      <c r="P9201" s="12" t="str">
        <f>LEFT(Tabela2[[#This Row],[Código]],2)</f>
        <v>85</v>
      </c>
    </row>
    <row r="9202" spans="2:16" ht="15" customHeight="1" x14ac:dyDescent="0.25">
      <c r="B9202" s="31" t="str">
        <f>IF(Tabela2[[#This Row],[Tipo]] = 0,LOOKUP(Tabela2[[#This Row],[RESUMO]],Tabela3[Grupo],Tabela3[Meus produtos]),VLOOKUP(Tabela2[[#This Row],[Código]],Tabela4[[Código NBS/LC116]:[Meus serviços]],3,0))</f>
        <v>Não</v>
      </c>
      <c r="C9202" t="str">
        <f>IF(E9202=0,TEXT(dados!A9117,"00000000"),IF(E9202=2,TEXT(dados!A9117,"0000"),TEXT(dados!A9117,"#")))</f>
        <v>85432000</v>
      </c>
      <c r="D9202" t="str">
        <f>IF(dados!B9117=0,"",dados!B9117)</f>
        <v/>
      </c>
      <c r="E9202">
        <f>dados!C9117</f>
        <v>0</v>
      </c>
      <c r="F9202" t="str">
        <f>dados!D9117</f>
        <v>Geradores de sinais,eletr.</v>
      </c>
      <c r="G9202"/>
      <c r="H9202"/>
      <c r="I9202"/>
      <c r="J9202"/>
      <c r="K9202" s="13"/>
      <c r="L9202" s="13">
        <f>dados!I9117/100</f>
        <v>0.13880000000000001</v>
      </c>
      <c r="M9202" s="13">
        <f>dados!J9117/100</f>
        <v>0.17420000000000002</v>
      </c>
      <c r="N9202" s="13">
        <f>dados!K9117/100</f>
        <v>0.12</v>
      </c>
      <c r="O9202" s="13">
        <f>dados!L9117/100</f>
        <v>0</v>
      </c>
      <c r="P9202" s="12" t="str">
        <f>LEFT(Tabela2[[#This Row],[Código]],2)</f>
        <v>85</v>
      </c>
    </row>
    <row r="9203" spans="2:16" ht="15" customHeight="1" x14ac:dyDescent="0.25">
      <c r="B9203" s="31" t="str">
        <f>IF(Tabela2[[#This Row],[Tipo]] = 0,LOOKUP(Tabela2[[#This Row],[RESUMO]],Tabela3[Grupo],Tabela3[Meus produtos]),VLOOKUP(Tabela2[[#This Row],[Código]],Tabela4[[Código NBS/LC116]:[Meus serviços]],3,0))</f>
        <v>Não</v>
      </c>
      <c r="C9203" t="str">
        <f>IF(E9203=0,TEXT(dados!A9118,"00000000"),IF(E9203=2,TEXT(dados!A9118,"0000"),TEXT(dados!A9118,"#")))</f>
        <v>85432000</v>
      </c>
      <c r="D9203">
        <f>IF(dados!B9118=0,"",dados!B9118)</f>
        <v>1</v>
      </c>
      <c r="E9203">
        <f>dados!C9118</f>
        <v>0</v>
      </c>
      <c r="F9203" t="str">
        <f>dados!D9118</f>
        <v>Geradores de sinais de teste e referencia de video nos padroes SDi e HD-SDi, com capacidade de geracao de diferentes sinais de teste, dentre eles o “color bars” e “zoneplate”</v>
      </c>
      <c r="G9203"/>
      <c r="H9203"/>
      <c r="I9203"/>
      <c r="J9203"/>
      <c r="K9203" s="13"/>
      <c r="L9203" s="13">
        <f>dados!I9118/100</f>
        <v>0.13449999999999998</v>
      </c>
      <c r="M9203" s="13">
        <f>dados!J9118/100</f>
        <v>0.1699</v>
      </c>
      <c r="N9203" s="13">
        <f>dados!K9118/100</f>
        <v>0.12</v>
      </c>
      <c r="O9203" s="13">
        <f>dados!L9118/100</f>
        <v>0</v>
      </c>
      <c r="P9203" s="12" t="str">
        <f>LEFT(Tabela2[[#This Row],[Código]],2)</f>
        <v>85</v>
      </c>
    </row>
    <row r="9204" spans="2:16" ht="15" customHeight="1" x14ac:dyDescent="0.25">
      <c r="B9204" s="31" t="str">
        <f>IF(Tabela2[[#This Row],[Tipo]] = 0,LOOKUP(Tabela2[[#This Row],[RESUMO]],Tabela3[Grupo],Tabela3[Meus produtos]),VLOOKUP(Tabela2[[#This Row],[Código]],Tabela4[[Código NBS/LC116]:[Meus serviços]],3,0))</f>
        <v>Não</v>
      </c>
      <c r="C9204" t="str">
        <f>IF(E9204=0,TEXT(dados!A9119,"00000000"),IF(E9204=2,TEXT(dados!A9119,"0000"),TEXT(dados!A9119,"#")))</f>
        <v>85433010</v>
      </c>
      <c r="D9204" t="str">
        <f>IF(dados!B9119=0,"",dados!B9119)</f>
        <v/>
      </c>
      <c r="E9204">
        <f>dados!C9119</f>
        <v>0</v>
      </c>
      <c r="F9204" t="str">
        <f>dados!D9119</f>
        <v>De eletrolise, com celulas de membrana</v>
      </c>
      <c r="G9204"/>
      <c r="H9204"/>
      <c r="I9204"/>
      <c r="J9204"/>
      <c r="K9204" s="13"/>
      <c r="L9204" s="13">
        <f>dados!I9119/100</f>
        <v>0.13449999999999998</v>
      </c>
      <c r="M9204" s="13">
        <f>dados!J9119/100</f>
        <v>0.1545</v>
      </c>
      <c r="N9204" s="13">
        <f>dados!K9119/100</f>
        <v>0.12</v>
      </c>
      <c r="O9204" s="13">
        <f>dados!L9119/100</f>
        <v>0</v>
      </c>
      <c r="P9204" s="12" t="str">
        <f>LEFT(Tabela2[[#This Row],[Código]],2)</f>
        <v>85</v>
      </c>
    </row>
    <row r="9205" spans="2:16" ht="15" customHeight="1" x14ac:dyDescent="0.25">
      <c r="B9205" s="31" t="str">
        <f>IF(Tabela2[[#This Row],[Tipo]] = 0,LOOKUP(Tabela2[[#This Row],[RESUMO]],Tabela3[Grupo],Tabela3[Meus produtos]),VLOOKUP(Tabela2[[#This Row],[Código]],Tabela4[[Código NBS/LC116]:[Meus serviços]],3,0))</f>
        <v>Não</v>
      </c>
      <c r="C9205" t="str">
        <f>IF(E9205=0,TEXT(dados!A9120,"00000000"),IF(E9205=2,TEXT(dados!A9120,"0000"),TEXT(dados!A9120,"#")))</f>
        <v>85433090</v>
      </c>
      <c r="D9205" t="str">
        <f>IF(dados!B9120=0,"",dados!B9120)</f>
        <v/>
      </c>
      <c r="E9205">
        <f>dados!C9120</f>
        <v>0</v>
      </c>
      <c r="F9205" t="str">
        <f>dados!D9120</f>
        <v>Outros</v>
      </c>
      <c r="G9205"/>
      <c r="H9205"/>
      <c r="I9205"/>
      <c r="J9205"/>
      <c r="K9205" s="13"/>
      <c r="L9205" s="13">
        <f>dados!I9120/100</f>
        <v>0.13449999999999998</v>
      </c>
      <c r="M9205" s="13">
        <f>dados!J9120/100</f>
        <v>0.1699</v>
      </c>
      <c r="N9205" s="13">
        <f>dados!K9120/100</f>
        <v>0.12</v>
      </c>
      <c r="O9205" s="13">
        <f>dados!L9120/100</f>
        <v>0</v>
      </c>
      <c r="P9205" s="12" t="str">
        <f>LEFT(Tabela2[[#This Row],[Código]],2)</f>
        <v>85</v>
      </c>
    </row>
    <row r="9206" spans="2:16" ht="15" customHeight="1" x14ac:dyDescent="0.25">
      <c r="B9206" s="31" t="str">
        <f>IF(Tabela2[[#This Row],[Tipo]] = 0,LOOKUP(Tabela2[[#This Row],[RESUMO]],Tabela3[Grupo],Tabela3[Meus produtos]),VLOOKUP(Tabela2[[#This Row],[Código]],Tabela4[[Código NBS/LC116]:[Meus serviços]],3,0))</f>
        <v>Não</v>
      </c>
      <c r="C9206" t="str">
        <f>IF(E9206=0,TEXT(dados!A9121,"00000000"),IF(E9206=2,TEXT(dados!A9121,"0000"),TEXT(dados!A9121,"#")))</f>
        <v>85434000</v>
      </c>
      <c r="D9206" t="str">
        <f>IF(dados!B9121=0,"",dados!B9121)</f>
        <v/>
      </c>
      <c r="E9206">
        <f>dados!C9121</f>
        <v>0</v>
      </c>
      <c r="F9206" t="str">
        <f>dados!D9121</f>
        <v>Maquinas aparelhos e materiais eletricos e suas partes aparelhos de gravacao ou de reproducao de som aparelhos de gravacao ou de reproducao de imagens e de som em televisao e suas partes e acessorios Maquinas e aparelhos eletricos com funcao propria nao e</v>
      </c>
      <c r="G9206"/>
      <c r="H9206"/>
      <c r="I9206"/>
      <c r="J9206"/>
      <c r="K9206" s="13"/>
      <c r="L9206" s="13">
        <f>dados!I9121/100</f>
        <v>0.1429</v>
      </c>
      <c r="M9206" s="13">
        <f>dados!J9121/100</f>
        <v>0.17629999999999998</v>
      </c>
      <c r="N9206" s="13">
        <f>dados!K9121/100</f>
        <v>0.18</v>
      </c>
      <c r="O9206" s="13">
        <f>dados!L9121/100</f>
        <v>0</v>
      </c>
      <c r="P9206" s="12" t="str">
        <f>LEFT(Tabela2[[#This Row],[Código]],2)</f>
        <v>85</v>
      </c>
    </row>
    <row r="9207" spans="2:16" ht="15" customHeight="1" x14ac:dyDescent="0.25">
      <c r="B9207" s="31" t="str">
        <f>IF(Tabela2[[#This Row],[Tipo]] = 0,LOOKUP(Tabela2[[#This Row],[RESUMO]],Tabela3[Grupo],Tabela3[Meus produtos]),VLOOKUP(Tabela2[[#This Row],[Código]],Tabela4[[Código NBS/LC116]:[Meus serviços]],3,0))</f>
        <v>Não</v>
      </c>
      <c r="C9207" t="str">
        <f>IF(E9207=0,TEXT(dados!A9122,"00000000"),IF(E9207=2,TEXT(dados!A9122,"0000"),TEXT(dados!A9122,"#")))</f>
        <v>85437011</v>
      </c>
      <c r="D9207" t="str">
        <f>IF(dados!B9122=0,"",dados!B9122)</f>
        <v/>
      </c>
      <c r="E9207">
        <f>dados!C9122</f>
        <v>0</v>
      </c>
      <c r="F9207" t="str">
        <f>dados!D9122</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transmissao de sinais de micro ondas de alta potencia HPa a valvula TWT do tipo Phase combiner com potencia de saida supe</v>
      </c>
      <c r="G9207"/>
      <c r="H9207"/>
      <c r="I9207"/>
      <c r="J9207"/>
      <c r="K9207" s="13"/>
      <c r="L9207" s="13">
        <f>dados!I9122/100</f>
        <v>0.1429</v>
      </c>
      <c r="M9207" s="13">
        <f>dados!J9122/100</f>
        <v>0.16289999999999999</v>
      </c>
      <c r="N9207" s="13">
        <f>dados!K9122/100</f>
        <v>0.18</v>
      </c>
      <c r="O9207" s="13">
        <f>dados!L9122/100</f>
        <v>0</v>
      </c>
      <c r="P9207" s="12" t="str">
        <f>LEFT(Tabela2[[#This Row],[Código]],2)</f>
        <v>85</v>
      </c>
    </row>
    <row r="9208" spans="2:16" ht="15" customHeight="1" x14ac:dyDescent="0.25">
      <c r="B9208" s="31" t="str">
        <f>IF(Tabela2[[#This Row],[Tipo]] = 0,LOOKUP(Tabela2[[#This Row],[RESUMO]],Tabela3[Grupo],Tabela3[Meus produtos]),VLOOKUP(Tabela2[[#This Row],[Código]],Tabela4[[Código NBS/LC116]:[Meus serviços]],3,0))</f>
        <v>Não</v>
      </c>
      <c r="C9208" t="str">
        <f>IF(E9208=0,TEXT(dados!A9123,"00000000"),IF(E9208=2,TEXT(dados!A9123,"0000"),TEXT(dados!A9123,"#")))</f>
        <v>85437011</v>
      </c>
      <c r="D9208">
        <f>IF(dados!B9123=0,"",dados!B9123)</f>
        <v>1</v>
      </c>
      <c r="E9208">
        <f>dados!C9123</f>
        <v>0</v>
      </c>
      <c r="F9208" t="str">
        <f>dados!D9123</f>
        <v>De media ou de alta frequencia</v>
      </c>
      <c r="G9208"/>
      <c r="H9208"/>
      <c r="I9208"/>
      <c r="J9208"/>
      <c r="K9208" s="13"/>
      <c r="L9208" s="13">
        <f>dados!I9123/100</f>
        <v>0.15029999999999999</v>
      </c>
      <c r="M9208" s="13">
        <f>dados!J9123/100</f>
        <v>0.17030000000000001</v>
      </c>
      <c r="N9208" s="13">
        <f>dados!K9123/100</f>
        <v>0.18</v>
      </c>
      <c r="O9208" s="13">
        <f>dados!L9123/100</f>
        <v>0</v>
      </c>
      <c r="P9208" s="12" t="str">
        <f>LEFT(Tabela2[[#This Row],[Código]],2)</f>
        <v>85</v>
      </c>
    </row>
    <row r="9209" spans="2:16" ht="15" customHeight="1" x14ac:dyDescent="0.25">
      <c r="B9209" s="31" t="str">
        <f>IF(Tabela2[[#This Row],[Tipo]] = 0,LOOKUP(Tabela2[[#This Row],[RESUMO]],Tabela3[Grupo],Tabela3[Meus produtos]),VLOOKUP(Tabela2[[#This Row],[Código]],Tabela4[[Código NBS/LC116]:[Meus serviços]],3,0))</f>
        <v>Não</v>
      </c>
      <c r="C9209" t="str">
        <f>IF(E9209=0,TEXT(dados!A9124,"00000000"),IF(E9209=2,TEXT(dados!A9124,"0000"),TEXT(dados!A9124,"#")))</f>
        <v>85437012</v>
      </c>
      <c r="D9209" t="str">
        <f>IF(dados!B9124=0,"",dados!B9124)</f>
        <v/>
      </c>
      <c r="E9209">
        <f>dados!C9124</f>
        <v>0</v>
      </c>
      <c r="F9209" t="str">
        <f>dados!D9124</f>
        <v>Amplificador radiofreq.p/recep.sinal microonda,lna,etc</v>
      </c>
      <c r="G9209"/>
      <c r="H9209"/>
      <c r="I9209"/>
      <c r="J9209"/>
      <c r="K9209" s="13"/>
      <c r="L9209" s="13">
        <f>dados!I9124/100</f>
        <v>0.1429</v>
      </c>
      <c r="M9209" s="13">
        <f>dados!J9124/100</f>
        <v>0.16289999999999999</v>
      </c>
      <c r="N9209" s="13">
        <f>dados!K9124/100</f>
        <v>0.18</v>
      </c>
      <c r="O9209" s="13">
        <f>dados!L9124/100</f>
        <v>0</v>
      </c>
      <c r="P9209" s="12" t="str">
        <f>LEFT(Tabela2[[#This Row],[Código]],2)</f>
        <v>85</v>
      </c>
    </row>
    <row r="9210" spans="2:16" ht="15" customHeight="1" x14ac:dyDescent="0.25">
      <c r="B9210" s="31" t="str">
        <f>IF(Tabela2[[#This Row],[Tipo]] = 0,LOOKUP(Tabela2[[#This Row],[RESUMO]],Tabela3[Grupo],Tabela3[Meus produtos]),VLOOKUP(Tabela2[[#This Row],[Código]],Tabela4[[Código NBS/LC116]:[Meus serviços]],3,0))</f>
        <v>Não</v>
      </c>
      <c r="C9210" t="str">
        <f>IF(E9210=0,TEXT(dados!A9125,"00000000"),IF(E9210=2,TEXT(dados!A9125,"0000"),TEXT(dados!A9125,"#")))</f>
        <v>85437012</v>
      </c>
      <c r="D9210">
        <f>IF(dados!B9125=0,"",dados!B9125)</f>
        <v>1</v>
      </c>
      <c r="E9210">
        <f>dados!C9125</f>
        <v>0</v>
      </c>
      <c r="F9210" t="str">
        <f>dados!D9125</f>
        <v>De media ou de alta frequencia</v>
      </c>
      <c r="G9210"/>
      <c r="H9210"/>
      <c r="I9210"/>
      <c r="J9210"/>
      <c r="K9210" s="13"/>
      <c r="L9210" s="13">
        <f>dados!I9125/100</f>
        <v>0.15029999999999999</v>
      </c>
      <c r="M9210" s="13">
        <f>dados!J9125/100</f>
        <v>0.17030000000000001</v>
      </c>
      <c r="N9210" s="13">
        <f>dados!K9125/100</f>
        <v>0.18</v>
      </c>
      <c r="O9210" s="13">
        <f>dados!L9125/100</f>
        <v>0</v>
      </c>
      <c r="P9210" s="12" t="str">
        <f>LEFT(Tabela2[[#This Row],[Código]],2)</f>
        <v>85</v>
      </c>
    </row>
    <row r="9211" spans="2:16" ht="15" customHeight="1" x14ac:dyDescent="0.25">
      <c r="B9211" s="31" t="str">
        <f>IF(Tabela2[[#This Row],[Tipo]] = 0,LOOKUP(Tabela2[[#This Row],[RESUMO]],Tabela3[Grupo],Tabela3[Meus produtos]),VLOOKUP(Tabela2[[#This Row],[Código]],Tabela4[[Código NBS/LC116]:[Meus serviços]],3,0))</f>
        <v>Não</v>
      </c>
      <c r="C9211" t="str">
        <f>IF(E9211=0,TEXT(dados!A9126,"00000000"),IF(E9211=2,TEXT(dados!A9126,"0000"),TEXT(dados!A9126,"#")))</f>
        <v>85437013</v>
      </c>
      <c r="D9211" t="str">
        <f>IF(dados!B9126=0,"",dados!B9126)</f>
        <v/>
      </c>
      <c r="E9211">
        <f>dados!C9126</f>
        <v>0</v>
      </c>
      <c r="F9211" t="str">
        <f>dados!D9126</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Para distribuicao de sinais de televisao</v>
      </c>
      <c r="G9211"/>
      <c r="H9211"/>
      <c r="I9211"/>
      <c r="J9211"/>
      <c r="K9211" s="13"/>
      <c r="L9211" s="13">
        <f>dados!I9126/100</f>
        <v>0.1429</v>
      </c>
      <c r="M9211" s="13">
        <f>dados!J9126/100</f>
        <v>0.17629999999999998</v>
      </c>
      <c r="N9211" s="13">
        <f>dados!K9126/100</f>
        <v>0.18</v>
      </c>
      <c r="O9211" s="13">
        <f>dados!L9126/100</f>
        <v>0</v>
      </c>
      <c r="P9211" s="12" t="str">
        <f>LEFT(Tabela2[[#This Row],[Código]],2)</f>
        <v>85</v>
      </c>
    </row>
    <row r="9212" spans="2:16" ht="15" customHeight="1" x14ac:dyDescent="0.25">
      <c r="B9212" s="31" t="str">
        <f>IF(Tabela2[[#This Row],[Tipo]] = 0,LOOKUP(Tabela2[[#This Row],[RESUMO]],Tabela3[Grupo],Tabela3[Meus produtos]),VLOOKUP(Tabela2[[#This Row],[Código]],Tabela4[[Código NBS/LC116]:[Meus serviços]],3,0))</f>
        <v>Não</v>
      </c>
      <c r="C9212" t="str">
        <f>IF(E9212=0,TEXT(dados!A9127,"00000000"),IF(E9212=2,TEXT(dados!A9127,"0000"),TEXT(dados!A9127,"#")))</f>
        <v>85437013</v>
      </c>
      <c r="D9212">
        <f>IF(dados!B9127=0,"",dados!B9127)</f>
        <v>1</v>
      </c>
      <c r="E9212">
        <f>dados!C9127</f>
        <v>0</v>
      </c>
      <c r="F9212" t="str">
        <f>dados!D9127</f>
        <v>De media ou de alta frequencia</v>
      </c>
      <c r="G9212"/>
      <c r="H9212"/>
      <c r="I9212"/>
      <c r="J9212"/>
      <c r="K9212" s="13"/>
      <c r="L9212" s="13">
        <f>dados!I9127/100</f>
        <v>0.15029999999999999</v>
      </c>
      <c r="M9212" s="13">
        <f>dados!J9127/100</f>
        <v>0.1837</v>
      </c>
      <c r="N9212" s="13">
        <f>dados!K9127/100</f>
        <v>0.18</v>
      </c>
      <c r="O9212" s="13">
        <f>dados!L9127/100</f>
        <v>0</v>
      </c>
      <c r="P9212" s="12" t="str">
        <f>LEFT(Tabela2[[#This Row],[Código]],2)</f>
        <v>85</v>
      </c>
    </row>
    <row r="9213" spans="2:16" ht="15" customHeight="1" x14ac:dyDescent="0.25">
      <c r="B9213" s="31" t="str">
        <f>IF(Tabela2[[#This Row],[Tipo]] = 0,LOOKUP(Tabela2[[#This Row],[RESUMO]],Tabela3[Grupo],Tabela3[Meus produtos]),VLOOKUP(Tabela2[[#This Row],[Código]],Tabela4[[Código NBS/LC116]:[Meus serviços]],3,0))</f>
        <v>Não</v>
      </c>
      <c r="C9213" t="str">
        <f>IF(E9213=0,TEXT(dados!A9128,"00000000"),IF(E9213=2,TEXT(dados!A9128,"0000"),TEXT(dados!A9128,"#")))</f>
        <v>85437014</v>
      </c>
      <c r="D9213" t="str">
        <f>IF(dados!B9128=0,"",dados!B9128)</f>
        <v/>
      </c>
      <c r="E9213">
        <f>dados!C9128</f>
        <v>0</v>
      </c>
      <c r="F9213" t="str">
        <f>dados!D9128</f>
        <v>Outs.amplificad.radiofreq.p/recep.sinais microondas</v>
      </c>
      <c r="G9213"/>
      <c r="H9213"/>
      <c r="I9213"/>
      <c r="J9213"/>
      <c r="K9213" s="13"/>
      <c r="L9213" s="13">
        <f>dados!I9128/100</f>
        <v>0.1429</v>
      </c>
      <c r="M9213" s="13">
        <f>dados!J9128/100</f>
        <v>0.17629999999999998</v>
      </c>
      <c r="N9213" s="13">
        <f>dados!K9128/100</f>
        <v>0.18</v>
      </c>
      <c r="O9213" s="13">
        <f>dados!L9128/100</f>
        <v>0</v>
      </c>
      <c r="P9213" s="12" t="str">
        <f>LEFT(Tabela2[[#This Row],[Código]],2)</f>
        <v>85</v>
      </c>
    </row>
    <row r="9214" spans="2:16" ht="15" customHeight="1" x14ac:dyDescent="0.25">
      <c r="B9214" s="31" t="str">
        <f>IF(Tabela2[[#This Row],[Tipo]] = 0,LOOKUP(Tabela2[[#This Row],[RESUMO]],Tabela3[Grupo],Tabela3[Meus produtos]),VLOOKUP(Tabela2[[#This Row],[Código]],Tabela4[[Código NBS/LC116]:[Meus serviços]],3,0))</f>
        <v>Não</v>
      </c>
      <c r="C9214" t="str">
        <f>IF(E9214=0,TEXT(dados!A9129,"00000000"),IF(E9214=2,TEXT(dados!A9129,"0000"),TEXT(dados!A9129,"#")))</f>
        <v>85437014</v>
      </c>
      <c r="D9214">
        <f>IF(dados!B9129=0,"",dados!B9129)</f>
        <v>1</v>
      </c>
      <c r="E9214">
        <f>dados!C9129</f>
        <v>0</v>
      </c>
      <c r="F9214" t="str">
        <f>dados!D9129</f>
        <v>De media ou de alta frequencia</v>
      </c>
      <c r="G9214"/>
      <c r="H9214"/>
      <c r="I9214"/>
      <c r="J9214"/>
      <c r="K9214" s="13"/>
      <c r="L9214" s="13">
        <f>dados!I9129/100</f>
        <v>0.15029999999999999</v>
      </c>
      <c r="M9214" s="13">
        <f>dados!J9129/100</f>
        <v>0.1837</v>
      </c>
      <c r="N9214" s="13">
        <f>dados!K9129/100</f>
        <v>0.18</v>
      </c>
      <c r="O9214" s="13">
        <f>dados!L9129/100</f>
        <v>0</v>
      </c>
      <c r="P9214" s="12" t="str">
        <f>LEFT(Tabela2[[#This Row],[Código]],2)</f>
        <v>85</v>
      </c>
    </row>
    <row r="9215" spans="2:16" ht="15" customHeight="1" x14ac:dyDescent="0.25">
      <c r="B9215" s="31" t="str">
        <f>IF(Tabela2[[#This Row],[Tipo]] = 0,LOOKUP(Tabela2[[#This Row],[RESUMO]],Tabela3[Grupo],Tabela3[Meus produtos]),VLOOKUP(Tabela2[[#This Row],[Código]],Tabela4[[Código NBS/LC116]:[Meus serviços]],3,0))</f>
        <v>Não</v>
      </c>
      <c r="C9215" t="str">
        <f>IF(E9215=0,TEXT(dados!A9130,"00000000"),IF(E9215=2,TEXT(dados!A9130,"0000"),TEXT(dados!A9130,"#")))</f>
        <v>85437015</v>
      </c>
      <c r="D9215" t="str">
        <f>IF(dados!B9130=0,"",dados!B9130)</f>
        <v/>
      </c>
      <c r="E9215">
        <f>dados!C9130</f>
        <v>0</v>
      </c>
      <c r="F9215" t="str">
        <f>dados!D9130</f>
        <v>Outs.amplificad.radiofreq.p/transm.sinais microondas</v>
      </c>
      <c r="G9215"/>
      <c r="H9215"/>
      <c r="I9215"/>
      <c r="J9215"/>
      <c r="K9215" s="13"/>
      <c r="L9215" s="13">
        <f>dados!I9130/100</f>
        <v>0.1429</v>
      </c>
      <c r="M9215" s="13">
        <f>dados!J9130/100</f>
        <v>0.17629999999999998</v>
      </c>
      <c r="N9215" s="13">
        <f>dados!K9130/100</f>
        <v>0.18</v>
      </c>
      <c r="O9215" s="13">
        <f>dados!L9130/100</f>
        <v>0</v>
      </c>
      <c r="P9215" s="12" t="str">
        <f>LEFT(Tabela2[[#This Row],[Código]],2)</f>
        <v>85</v>
      </c>
    </row>
    <row r="9216" spans="2:16" ht="15" customHeight="1" x14ac:dyDescent="0.25">
      <c r="B9216" s="31" t="str">
        <f>IF(Tabela2[[#This Row],[Tipo]] = 0,LOOKUP(Tabela2[[#This Row],[RESUMO]],Tabela3[Grupo],Tabela3[Meus produtos]),VLOOKUP(Tabela2[[#This Row],[Código]],Tabela4[[Código NBS/LC116]:[Meus serviços]],3,0))</f>
        <v>Não</v>
      </c>
      <c r="C9216" t="str">
        <f>IF(E9216=0,TEXT(dados!A9131,"00000000"),IF(E9216=2,TEXT(dados!A9131,"0000"),TEXT(dados!A9131,"#")))</f>
        <v>85437015</v>
      </c>
      <c r="D9216">
        <f>IF(dados!B9131=0,"",dados!B9131)</f>
        <v>1</v>
      </c>
      <c r="E9216">
        <f>dados!C9131</f>
        <v>0</v>
      </c>
      <c r="F9216" t="str">
        <f>dados!D9131</f>
        <v>De media ou de alta frequencia</v>
      </c>
      <c r="G9216"/>
      <c r="H9216"/>
      <c r="I9216"/>
      <c r="J9216"/>
      <c r="K9216" s="13"/>
      <c r="L9216" s="13">
        <f>dados!I9131/100</f>
        <v>0.15029999999999999</v>
      </c>
      <c r="M9216" s="13">
        <f>dados!J9131/100</f>
        <v>0.1837</v>
      </c>
      <c r="N9216" s="13">
        <f>dados!K9131/100</f>
        <v>0.18</v>
      </c>
      <c r="O9216" s="13">
        <f>dados!L9131/100</f>
        <v>0</v>
      </c>
      <c r="P9216" s="12" t="str">
        <f>LEFT(Tabela2[[#This Row],[Código]],2)</f>
        <v>85</v>
      </c>
    </row>
    <row r="9217" spans="2:16" ht="15" customHeight="1" x14ac:dyDescent="0.25">
      <c r="B9217" s="31" t="str">
        <f>IF(Tabela2[[#This Row],[Tipo]] = 0,LOOKUP(Tabela2[[#This Row],[RESUMO]],Tabela3[Grupo],Tabela3[Meus produtos]),VLOOKUP(Tabela2[[#This Row],[Código]],Tabela4[[Código NBS/LC116]:[Meus serviços]],3,0))</f>
        <v>Não</v>
      </c>
      <c r="C9217" t="str">
        <f>IF(E9217=0,TEXT(dados!A9132,"00000000"),IF(E9217=2,TEXT(dados!A9132,"0000"),TEXT(dados!A9132,"#")))</f>
        <v>85437019</v>
      </c>
      <c r="D9217" t="str">
        <f>IF(dados!B9132=0,"",dados!B9132)</f>
        <v/>
      </c>
      <c r="E9217">
        <f>dados!C9132</f>
        <v>0</v>
      </c>
      <c r="F9217" t="str">
        <f>dados!D9132</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217"/>
      <c r="H9217"/>
      <c r="I9217"/>
      <c r="J9217"/>
      <c r="K9217" s="13"/>
      <c r="L9217" s="13">
        <f>dados!I9132/100</f>
        <v>0.1429</v>
      </c>
      <c r="M9217" s="13">
        <f>dados!J9132/100</f>
        <v>0.17629999999999998</v>
      </c>
      <c r="N9217" s="13">
        <f>dados!K9132/100</f>
        <v>0.18</v>
      </c>
      <c r="O9217" s="13">
        <f>dados!L9132/100</f>
        <v>0</v>
      </c>
      <c r="P9217" s="12" t="str">
        <f>LEFT(Tabela2[[#This Row],[Código]],2)</f>
        <v>85</v>
      </c>
    </row>
    <row r="9218" spans="2:16" ht="15" customHeight="1" x14ac:dyDescent="0.25">
      <c r="B9218" s="31" t="str">
        <f>IF(Tabela2[[#This Row],[Tipo]] = 0,LOOKUP(Tabela2[[#This Row],[RESUMO]],Tabela3[Grupo],Tabela3[Meus produtos]),VLOOKUP(Tabela2[[#This Row],[Código]],Tabela4[[Código NBS/LC116]:[Meus serviços]],3,0))</f>
        <v>Não</v>
      </c>
      <c r="C9218" t="str">
        <f>IF(E9218=0,TEXT(dados!A9133,"00000000"),IF(E9218=2,TEXT(dados!A9133,"0000"),TEXT(dados!A9133,"#")))</f>
        <v>85437019</v>
      </c>
      <c r="D9218">
        <f>IF(dados!B9133=0,"",dados!B9133)</f>
        <v>1</v>
      </c>
      <c r="E9218">
        <f>dados!C9133</f>
        <v>0</v>
      </c>
      <c r="F9218" t="str">
        <f>dados!D9133</f>
        <v>De media ou de alta frequencia</v>
      </c>
      <c r="G9218"/>
      <c r="H9218"/>
      <c r="I9218"/>
      <c r="J9218"/>
      <c r="K9218" s="13"/>
      <c r="L9218" s="13">
        <f>dados!I9133/100</f>
        <v>0.15029999999999999</v>
      </c>
      <c r="M9218" s="13">
        <f>dados!J9133/100</f>
        <v>0.1837</v>
      </c>
      <c r="N9218" s="13">
        <f>dados!K9133/100</f>
        <v>0.18</v>
      </c>
      <c r="O9218" s="13">
        <f>dados!L9133/100</f>
        <v>0</v>
      </c>
      <c r="P9218" s="12" t="str">
        <f>LEFT(Tabela2[[#This Row],[Código]],2)</f>
        <v>85</v>
      </c>
    </row>
    <row r="9219" spans="2:16" ht="15" customHeight="1" x14ac:dyDescent="0.25">
      <c r="B9219" s="31" t="str">
        <f>IF(Tabela2[[#This Row],[Tipo]] = 0,LOOKUP(Tabela2[[#This Row],[RESUMO]],Tabela3[Grupo],Tabela3[Meus produtos]),VLOOKUP(Tabela2[[#This Row],[Código]],Tabela4[[Código NBS/LC116]:[Meus serviços]],3,0))</f>
        <v>Não</v>
      </c>
      <c r="C9219" t="str">
        <f>IF(E9219=0,TEXT(dados!A9134,"00000000"),IF(E9219=2,TEXT(dados!A9134,"0000"),TEXT(dados!A9134,"#")))</f>
        <v>85437020</v>
      </c>
      <c r="D9219" t="str">
        <f>IF(dados!B9134=0,"",dados!B9134)</f>
        <v/>
      </c>
      <c r="E9219">
        <f>dados!C9134</f>
        <v>0</v>
      </c>
      <c r="F9219" t="str">
        <f>dados!D9134</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aparelhos para eletrocutar insetos</v>
      </c>
      <c r="G9219"/>
      <c r="H9219"/>
      <c r="I9219"/>
      <c r="J9219"/>
      <c r="K9219" s="13"/>
      <c r="L9219" s="13">
        <f>dados!I9134/100</f>
        <v>0.1429</v>
      </c>
      <c r="M9219" s="13">
        <f>dados!J9134/100</f>
        <v>0.18210000000000001</v>
      </c>
      <c r="N9219" s="13">
        <f>dados!K9134/100</f>
        <v>0.18</v>
      </c>
      <c r="O9219" s="13">
        <f>dados!L9134/100</f>
        <v>0</v>
      </c>
      <c r="P9219" s="12" t="str">
        <f>LEFT(Tabela2[[#This Row],[Código]],2)</f>
        <v>85</v>
      </c>
    </row>
    <row r="9220" spans="2:16" ht="15" customHeight="1" x14ac:dyDescent="0.25">
      <c r="B9220" s="31" t="str">
        <f>IF(Tabela2[[#This Row],[Tipo]] = 0,LOOKUP(Tabela2[[#This Row],[RESUMO]],Tabela3[Grupo],Tabela3[Meus produtos]),VLOOKUP(Tabela2[[#This Row],[Código]],Tabela4[[Código NBS/LC116]:[Meus serviços]],3,0))</f>
        <v>Não</v>
      </c>
      <c r="C9220" t="str">
        <f>IF(E9220=0,TEXT(dados!A9135,"00000000"),IF(E9220=2,TEXT(dados!A9135,"0000"),TEXT(dados!A9135,"#")))</f>
        <v>85437031</v>
      </c>
      <c r="D9220" t="str">
        <f>IF(dados!B9135=0,"",dados!B9135)</f>
        <v/>
      </c>
      <c r="E9220">
        <f>dados!C9135</f>
        <v>0</v>
      </c>
      <c r="F9220" t="str">
        <f>dados!D9135</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Geradores de efeitos especiais com manipulacao em 2 ou 3 dimensoes mesmo combinados com dispositivo de comutacao de mais de 10</v>
      </c>
      <c r="G9220"/>
      <c r="H9220"/>
      <c r="I9220"/>
      <c r="J9220"/>
      <c r="K9220" s="13"/>
      <c r="L9220" s="13">
        <f>dados!I9135/100</f>
        <v>0.1429</v>
      </c>
      <c r="M9220" s="13">
        <f>dados!J9135/100</f>
        <v>0.16289999999999999</v>
      </c>
      <c r="N9220" s="13">
        <f>dados!K9135/100</f>
        <v>0.18</v>
      </c>
      <c r="O9220" s="13">
        <f>dados!L9135/100</f>
        <v>0</v>
      </c>
      <c r="P9220" s="12" t="str">
        <f>LEFT(Tabela2[[#This Row],[Código]],2)</f>
        <v>85</v>
      </c>
    </row>
    <row r="9221" spans="2:16" ht="15" customHeight="1" x14ac:dyDescent="0.25">
      <c r="B9221" s="31" t="str">
        <f>IF(Tabela2[[#This Row],[Tipo]] = 0,LOOKUP(Tabela2[[#This Row],[RESUMO]],Tabela3[Grupo],Tabela3[Meus produtos]),VLOOKUP(Tabela2[[#This Row],[Código]],Tabela4[[Código NBS/LC116]:[Meus serviços]],3,0))</f>
        <v>Não</v>
      </c>
      <c r="C9221" t="str">
        <f>IF(E9221=0,TEXT(dados!A9136,"00000000"),IF(E9221=2,TEXT(dados!A9136,"0000"),TEXT(dados!A9136,"#")))</f>
        <v>85437032</v>
      </c>
      <c r="D9221" t="str">
        <f>IF(dados!B9136=0,"",dados!B9136)</f>
        <v/>
      </c>
      <c r="E9221">
        <f>dados!C9136</f>
        <v>0</v>
      </c>
      <c r="F9221" t="str">
        <f>dados!D9136</f>
        <v>Geradores de caracteres,digitais,p/video</v>
      </c>
      <c r="G9221"/>
      <c r="H9221"/>
      <c r="I9221"/>
      <c r="J9221"/>
      <c r="K9221" s="13"/>
      <c r="L9221" s="13">
        <f>dados!I9136/100</f>
        <v>0.1429</v>
      </c>
      <c r="M9221" s="13">
        <f>dados!J9136/100</f>
        <v>0.16289999999999999</v>
      </c>
      <c r="N9221" s="13">
        <f>dados!K9136/100</f>
        <v>0.18</v>
      </c>
      <c r="O9221" s="13">
        <f>dados!L9136/100</f>
        <v>0</v>
      </c>
      <c r="P9221" s="12" t="str">
        <f>LEFT(Tabela2[[#This Row],[Código]],2)</f>
        <v>85</v>
      </c>
    </row>
    <row r="9222" spans="2:16" ht="15" customHeight="1" x14ac:dyDescent="0.25">
      <c r="B9222" s="31" t="str">
        <f>IF(Tabela2[[#This Row],[Tipo]] = 0,LOOKUP(Tabela2[[#This Row],[RESUMO]],Tabela3[Grupo],Tabela3[Meus produtos]),VLOOKUP(Tabela2[[#This Row],[Código]],Tabela4[[Código NBS/LC116]:[Meus serviços]],3,0))</f>
        <v>Não</v>
      </c>
      <c r="C9222" t="str">
        <f>IF(E9222=0,TEXT(dados!A9137,"00000000"),IF(E9222=2,TEXT(dados!A9137,"0000"),TEXT(dados!A9137,"#")))</f>
        <v>85437033</v>
      </c>
      <c r="D9222" t="str">
        <f>IF(dados!B9137=0,"",dados!B9137)</f>
        <v/>
      </c>
      <c r="E9222">
        <f>dados!C9137</f>
        <v>0</v>
      </c>
      <c r="F9222" t="str">
        <f>dados!D9137</f>
        <v>Sincronizador de quadro armazen.etc.base tempo,p/video</v>
      </c>
      <c r="G9222"/>
      <c r="H9222"/>
      <c r="I9222"/>
      <c r="J9222"/>
      <c r="K9222" s="13"/>
      <c r="L9222" s="13">
        <f>dados!I9137/100</f>
        <v>0.1429</v>
      </c>
      <c r="M9222" s="13">
        <f>dados!J9137/100</f>
        <v>0.16289999999999999</v>
      </c>
      <c r="N9222" s="13">
        <f>dados!K9137/100</f>
        <v>0.18</v>
      </c>
      <c r="O9222" s="13">
        <f>dados!L9137/100</f>
        <v>0</v>
      </c>
      <c r="P9222" s="12" t="str">
        <f>LEFT(Tabela2[[#This Row],[Código]],2)</f>
        <v>85</v>
      </c>
    </row>
    <row r="9223" spans="2:16" ht="15" customHeight="1" x14ac:dyDescent="0.25">
      <c r="B9223" s="31" t="str">
        <f>IF(Tabela2[[#This Row],[Tipo]] = 0,LOOKUP(Tabela2[[#This Row],[RESUMO]],Tabela3[Grupo],Tabela3[Meus produtos]),VLOOKUP(Tabela2[[#This Row],[Código]],Tabela4[[Código NBS/LC116]:[Meus serviços]],3,0))</f>
        <v>Não</v>
      </c>
      <c r="C9223" t="str">
        <f>IF(E9223=0,TEXT(dados!A9138,"00000000"),IF(E9223=2,TEXT(dados!A9138,"0000"),TEXT(dados!A9138,"#")))</f>
        <v>85437034</v>
      </c>
      <c r="D9223" t="str">
        <f>IF(dados!B9138=0,"",dados!B9138)</f>
        <v/>
      </c>
      <c r="E9223">
        <f>dados!C9138</f>
        <v>0</v>
      </c>
      <c r="F9223" t="str">
        <f>dados!D9138</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controladores de edicao</v>
      </c>
      <c r="G9223"/>
      <c r="H9223"/>
      <c r="I9223"/>
      <c r="J9223"/>
      <c r="K9223" s="13"/>
      <c r="L9223" s="13">
        <f>dados!I9138/100</f>
        <v>0.1429</v>
      </c>
      <c r="M9223" s="13">
        <f>dados!J9138/100</f>
        <v>0.16289999999999999</v>
      </c>
      <c r="N9223" s="13">
        <f>dados!K9138/100</f>
        <v>0.18</v>
      </c>
      <c r="O9223" s="13">
        <f>dados!L9138/100</f>
        <v>0</v>
      </c>
      <c r="P9223" s="12" t="str">
        <f>LEFT(Tabela2[[#This Row],[Código]],2)</f>
        <v>85</v>
      </c>
    </row>
    <row r="9224" spans="2:16" ht="15" customHeight="1" x14ac:dyDescent="0.25">
      <c r="B9224" s="31" t="str">
        <f>IF(Tabela2[[#This Row],[Tipo]] = 0,LOOKUP(Tabela2[[#This Row],[RESUMO]],Tabela3[Grupo],Tabela3[Meus produtos]),VLOOKUP(Tabela2[[#This Row],[Código]],Tabela4[[Código NBS/LC116]:[Meus serviços]],3,0))</f>
        <v>Não</v>
      </c>
      <c r="C9224" t="str">
        <f>IF(E9224=0,TEXT(dados!A9139,"00000000"),IF(E9224=2,TEXT(dados!A9139,"0000"),TEXT(dados!A9139,"#")))</f>
        <v>85437035</v>
      </c>
      <c r="D9224" t="str">
        <f>IF(dados!B9139=0,"",dados!B9139)</f>
        <v/>
      </c>
      <c r="E9224">
        <f>dados!C9139</f>
        <v>0</v>
      </c>
      <c r="F9224" t="str">
        <f>dados!D9139</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Misturador digital em tempo real com oito ou mais entradas</v>
      </c>
      <c r="G9224"/>
      <c r="H9224"/>
      <c r="I9224"/>
      <c r="J9224"/>
      <c r="K9224" s="13"/>
      <c r="L9224" s="13">
        <f>dados!I9139/100</f>
        <v>0.1429</v>
      </c>
      <c r="M9224" s="13">
        <f>dados!J9139/100</f>
        <v>0.16289999999999999</v>
      </c>
      <c r="N9224" s="13">
        <f>dados!K9139/100</f>
        <v>0.18</v>
      </c>
      <c r="O9224" s="13">
        <f>dados!L9139/100</f>
        <v>0</v>
      </c>
      <c r="P9224" s="12" t="str">
        <f>LEFT(Tabela2[[#This Row],[Código]],2)</f>
        <v>85</v>
      </c>
    </row>
    <row r="9225" spans="2:16" ht="15" customHeight="1" x14ac:dyDescent="0.25">
      <c r="B9225" s="31" t="str">
        <f>IF(Tabela2[[#This Row],[Tipo]] = 0,LOOKUP(Tabela2[[#This Row],[RESUMO]],Tabela3[Grupo],Tabela3[Meus produtos]),VLOOKUP(Tabela2[[#This Row],[Código]],Tabela4[[Código NBS/LC116]:[Meus serviços]],3,0))</f>
        <v>Não</v>
      </c>
      <c r="C9225" t="str">
        <f>IF(E9225=0,TEXT(dados!A9140,"00000000"),IF(E9225=2,TEXT(dados!A9140,"0000"),TEXT(dados!A9140,"#")))</f>
        <v>85437036</v>
      </c>
      <c r="D9225" t="str">
        <f>IF(dados!B9140=0,"",dados!B9140)</f>
        <v/>
      </c>
      <c r="E9225">
        <f>dados!C9140</f>
        <v>0</v>
      </c>
      <c r="F9225" t="str">
        <f>dados!D9140</f>
        <v>Roteador-comutador (routing switcher) de mais de 20 entradas e mais de 16 saidas, de audio ou de video</v>
      </c>
      <c r="G9225"/>
      <c r="H9225"/>
      <c r="I9225"/>
      <c r="J9225"/>
      <c r="K9225" s="13"/>
      <c r="L9225" s="13">
        <f>dados!I9140/100</f>
        <v>0.1429</v>
      </c>
      <c r="M9225" s="13">
        <f>dados!J9140/100</f>
        <v>0.16289999999999999</v>
      </c>
      <c r="N9225" s="13">
        <f>dados!K9140/100</f>
        <v>0.18</v>
      </c>
      <c r="O9225" s="13">
        <f>dados!L9140/100</f>
        <v>0</v>
      </c>
      <c r="P9225" s="12" t="str">
        <f>LEFT(Tabela2[[#This Row],[Código]],2)</f>
        <v>85</v>
      </c>
    </row>
    <row r="9226" spans="2:16" ht="15" customHeight="1" x14ac:dyDescent="0.25">
      <c r="B9226" s="31" t="str">
        <f>IF(Tabela2[[#This Row],[Tipo]] = 0,LOOKUP(Tabela2[[#This Row],[RESUMO]],Tabela3[Grupo],Tabela3[Meus produtos]),VLOOKUP(Tabela2[[#This Row],[Código]],Tabela4[[Código NBS/LC116]:[Meus serviços]],3,0))</f>
        <v>Não</v>
      </c>
      <c r="C9226" t="str">
        <f>IF(E9226=0,TEXT(dados!A9141,"00000000"),IF(E9226=2,TEXT(dados!A9141,"0000"),TEXT(dados!A9141,"#")))</f>
        <v>85437036</v>
      </c>
      <c r="D9226">
        <f>IF(dados!B9141=0,"",dados!B9141)</f>
        <v>1</v>
      </c>
      <c r="E9226">
        <f>dados!C9141</f>
        <v>0</v>
      </c>
      <c r="F9226" t="str">
        <f>dados!D9141</f>
        <v>Roteadores-comutadores “trouting switcher” , contendo mais de 20 entradas e mais de 16 saidas de audio e/ou video, com interface de entrada de video SDi e HD-SDi e saidas em SDi e HD-SDi, entradas de audio analogico e/ou digital ou capacidade par</v>
      </c>
      <c r="G9226"/>
      <c r="H9226"/>
      <c r="I9226"/>
      <c r="J9226"/>
      <c r="K9226" s="13"/>
      <c r="L9226" s="13">
        <f>dados!I9141/100</f>
        <v>0.13449999999999998</v>
      </c>
      <c r="M9226" s="13">
        <f>dados!J9141/100</f>
        <v>0.1545</v>
      </c>
      <c r="N9226" s="13">
        <f>dados!K9141/100</f>
        <v>0.18</v>
      </c>
      <c r="O9226" s="13">
        <f>dados!L9141/100</f>
        <v>0</v>
      </c>
      <c r="P9226" s="12" t="str">
        <f>LEFT(Tabela2[[#This Row],[Código]],2)</f>
        <v>85</v>
      </c>
    </row>
    <row r="9227" spans="2:16" ht="15" customHeight="1" x14ac:dyDescent="0.25">
      <c r="B9227" s="31" t="str">
        <f>IF(Tabela2[[#This Row],[Tipo]] = 0,LOOKUP(Tabela2[[#This Row],[RESUMO]],Tabela3[Grupo],Tabela3[Meus produtos]),VLOOKUP(Tabela2[[#This Row],[Código]],Tabela4[[Código NBS/LC116]:[Meus serviços]],3,0))</f>
        <v>Não</v>
      </c>
      <c r="C9227" t="str">
        <f>IF(E9227=0,TEXT(dados!A9142,"00000000"),IF(E9227=2,TEXT(dados!A9142,"0000"),TEXT(dados!A9142,"#")))</f>
        <v>85437039</v>
      </c>
      <c r="D9227" t="str">
        <f>IF(dados!B9142=0,"",dados!B9142)</f>
        <v/>
      </c>
      <c r="E9227">
        <f>dados!C9142</f>
        <v>0</v>
      </c>
      <c r="F9227" t="str">
        <f>dados!D9142</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227"/>
      <c r="H9227"/>
      <c r="I9227"/>
      <c r="J9227"/>
      <c r="K9227" s="13"/>
      <c r="L9227" s="13">
        <f>dados!I9142/100</f>
        <v>0.1429</v>
      </c>
      <c r="M9227" s="13">
        <f>dados!J9142/100</f>
        <v>0.17629999999999998</v>
      </c>
      <c r="N9227" s="13">
        <f>dados!K9142/100</f>
        <v>0.18</v>
      </c>
      <c r="O9227" s="13">
        <f>dados!L9142/100</f>
        <v>0</v>
      </c>
      <c r="P9227" s="12" t="str">
        <f>LEFT(Tabela2[[#This Row],[Código]],2)</f>
        <v>85</v>
      </c>
    </row>
    <row r="9228" spans="2:16" ht="15" customHeight="1" x14ac:dyDescent="0.25">
      <c r="B9228" s="31" t="str">
        <f>IF(Tabela2[[#This Row],[Tipo]] = 0,LOOKUP(Tabela2[[#This Row],[RESUMO]],Tabela3[Grupo],Tabela3[Meus produtos]),VLOOKUP(Tabela2[[#This Row],[Código]],Tabela4[[Código NBS/LC116]:[Meus serviços]],3,0))</f>
        <v>Não</v>
      </c>
      <c r="C9228" t="str">
        <f>IF(E9228=0,TEXT(dados!A9143,"00000000"),IF(E9228=2,TEXT(dados!A9143,"0000"),TEXT(dados!A9143,"#")))</f>
        <v>85437039</v>
      </c>
      <c r="D9228">
        <f>IF(dados!B9143=0,"",dados!B9143)</f>
        <v>1</v>
      </c>
      <c r="E9228">
        <f>dados!C9143</f>
        <v>0</v>
      </c>
      <c r="F9228" t="str">
        <f>dados!D9143</f>
        <v xml:space="preserve"> Gravador reprodutor e editor de imagem e som em discos por meio magnetico optico ou optomagnetico</v>
      </c>
      <c r="G9228"/>
      <c r="H9228"/>
      <c r="I9228"/>
      <c r="J9228"/>
      <c r="K9228" s="13"/>
      <c r="L9228" s="13">
        <f>dados!I9143/100</f>
        <v>0.13880000000000001</v>
      </c>
      <c r="M9228" s="13">
        <f>dados!J9143/100</f>
        <v>0.17219999999999999</v>
      </c>
      <c r="N9228" s="13">
        <f>dados!K9143/100</f>
        <v>0.18</v>
      </c>
      <c r="O9228" s="13">
        <f>dados!L9143/100</f>
        <v>0</v>
      </c>
      <c r="P9228" s="12" t="str">
        <f>LEFT(Tabela2[[#This Row],[Código]],2)</f>
        <v>85</v>
      </c>
    </row>
    <row r="9229" spans="2:16" ht="15" customHeight="1" x14ac:dyDescent="0.25">
      <c r="B9229" s="31" t="str">
        <f>IF(Tabela2[[#This Row],[Tipo]] = 0,LOOKUP(Tabela2[[#This Row],[RESUMO]],Tabela3[Grupo],Tabela3[Meus produtos]),VLOOKUP(Tabela2[[#This Row],[Código]],Tabela4[[Código NBS/LC116]:[Meus serviços]],3,0))</f>
        <v>Não</v>
      </c>
      <c r="C9229" t="str">
        <f>IF(E9229=0,TEXT(dados!A9144,"00000000"),IF(E9229=2,TEXT(dados!A9144,"0000"),TEXT(dados!A9144,"#")))</f>
        <v>85437039</v>
      </c>
      <c r="D9229">
        <f>IF(dados!B9144=0,"",dados!B9144)</f>
        <v>2</v>
      </c>
      <c r="E9229">
        <f>dados!C9144</f>
        <v>0</v>
      </c>
      <c r="F9229" t="str">
        <f>dados!D9144</f>
        <v>Aparelho de gravacao ou reproducao e edicao de imagem e som de televisao em disco rigido por meio magnetico optico ou optomagnetico</v>
      </c>
      <c r="G9229"/>
      <c r="H9229"/>
      <c r="I9229"/>
      <c r="J9229"/>
      <c r="K9229" s="13"/>
      <c r="L9229" s="13">
        <f>dados!I9144/100</f>
        <v>0.13449999999999998</v>
      </c>
      <c r="M9229" s="13">
        <f>dados!J9144/100</f>
        <v>0.16789999999999999</v>
      </c>
      <c r="N9229" s="13">
        <f>dados!K9144/100</f>
        <v>0.18</v>
      </c>
      <c r="O9229" s="13">
        <f>dados!L9144/100</f>
        <v>0</v>
      </c>
      <c r="P9229" s="12" t="str">
        <f>LEFT(Tabela2[[#This Row],[Código]],2)</f>
        <v>85</v>
      </c>
    </row>
    <row r="9230" spans="2:16" ht="15" customHeight="1" x14ac:dyDescent="0.25">
      <c r="B9230" s="31" t="str">
        <f>IF(Tabela2[[#This Row],[Tipo]] = 0,LOOKUP(Tabela2[[#This Row],[RESUMO]],Tabela3[Grupo],Tabela3[Meus produtos]),VLOOKUP(Tabela2[[#This Row],[Código]],Tabela4[[Código NBS/LC116]:[Meus serviços]],3,0))</f>
        <v>Não</v>
      </c>
      <c r="C9230" t="str">
        <f>IF(E9230=0,TEXT(dados!A9145,"00000000"),IF(E9230=2,TEXT(dados!A9145,"0000"),TEXT(dados!A9145,"#")))</f>
        <v>85437040</v>
      </c>
      <c r="D9230" t="str">
        <f>IF(dados!B9145=0,"",dados!B9145)</f>
        <v/>
      </c>
      <c r="E9230">
        <f>dados!C9145</f>
        <v>0</v>
      </c>
      <c r="F9230" t="str">
        <f>dados!D9145</f>
        <v>Transcodificador ou conversor de padroes de televisao</v>
      </c>
      <c r="G9230"/>
      <c r="H9230"/>
      <c r="I9230"/>
      <c r="J9230"/>
      <c r="K9230" s="13"/>
      <c r="L9230" s="13">
        <f>dados!I9145/100</f>
        <v>0.1429</v>
      </c>
      <c r="M9230" s="13">
        <f>dados!J9145/100</f>
        <v>0.16289999999999999</v>
      </c>
      <c r="N9230" s="13">
        <f>dados!K9145/100</f>
        <v>0.18</v>
      </c>
      <c r="O9230" s="13">
        <f>dados!L9145/100</f>
        <v>0</v>
      </c>
      <c r="P9230" s="12" t="str">
        <f>LEFT(Tabela2[[#This Row],[Código]],2)</f>
        <v>85</v>
      </c>
    </row>
    <row r="9231" spans="2:16" ht="15" customHeight="1" x14ac:dyDescent="0.25">
      <c r="B9231" s="31" t="str">
        <f>IF(Tabela2[[#This Row],[Tipo]] = 0,LOOKUP(Tabela2[[#This Row],[RESUMO]],Tabela3[Grupo],Tabela3[Meus produtos]),VLOOKUP(Tabela2[[#This Row],[Código]],Tabela4[[Código NBS/LC116]:[Meus serviços]],3,0))</f>
        <v>Não</v>
      </c>
      <c r="C9231" t="str">
        <f>IF(E9231=0,TEXT(dados!A9146,"00000000"),IF(E9231=2,TEXT(dados!A9146,"0000"),TEXT(dados!A9146,"#")))</f>
        <v>85437050</v>
      </c>
      <c r="D9231" t="str">
        <f>IF(dados!B9146=0,"",dados!B9146)</f>
        <v/>
      </c>
      <c r="E9231">
        <f>dados!C9146</f>
        <v>0</v>
      </c>
      <c r="F9231" t="str">
        <f>dados!D9146</f>
        <v>Simulador de antenas para transmissores com potencia igual ou superior a 25kw (carga fantasma)</v>
      </c>
      <c r="G9231"/>
      <c r="H9231"/>
      <c r="I9231"/>
      <c r="J9231"/>
      <c r="K9231" s="13"/>
      <c r="L9231" s="13">
        <f>dados!I9146/100</f>
        <v>0.1429</v>
      </c>
      <c r="M9231" s="13">
        <f>dados!J9146/100</f>
        <v>0.16289999999999999</v>
      </c>
      <c r="N9231" s="13">
        <f>dados!K9146/100</f>
        <v>0.18</v>
      </c>
      <c r="O9231" s="13">
        <f>dados!L9146/100</f>
        <v>0</v>
      </c>
      <c r="P9231" s="12" t="str">
        <f>LEFT(Tabela2[[#This Row],[Código]],2)</f>
        <v>85</v>
      </c>
    </row>
    <row r="9232" spans="2:16" ht="15" customHeight="1" x14ac:dyDescent="0.25">
      <c r="B9232" s="31" t="str">
        <f>IF(Tabela2[[#This Row],[Tipo]] = 0,LOOKUP(Tabela2[[#This Row],[RESUMO]],Tabela3[Grupo],Tabela3[Meus produtos]),VLOOKUP(Tabela2[[#This Row],[Código]],Tabela4[[Código NBS/LC116]:[Meus serviços]],3,0))</f>
        <v>Não</v>
      </c>
      <c r="C9232" t="str">
        <f>IF(E9232=0,TEXT(dados!A9147,"00000000"),IF(E9232=2,TEXT(dados!A9147,"0000"),TEXT(dados!A9147,"#")))</f>
        <v>85437091</v>
      </c>
      <c r="D9232" t="str">
        <f>IF(dados!B9147=0,"",dados!B9147)</f>
        <v/>
      </c>
      <c r="E9232">
        <f>dados!C9147</f>
        <v>0</v>
      </c>
      <c r="F9232" t="str">
        <f>dados!D9147</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Terminais de texto que operem com codigo de transmissao Baudot providos de teclado alfanumerico e visor para acoplamento exclu</v>
      </c>
      <c r="G9232"/>
      <c r="H9232"/>
      <c r="I9232"/>
      <c r="J9232"/>
      <c r="K9232" s="13"/>
      <c r="L9232" s="13">
        <f>dados!I9147/100</f>
        <v>0.1429</v>
      </c>
      <c r="M9232" s="13">
        <f>dados!J9147/100</f>
        <v>0.16289999999999999</v>
      </c>
      <c r="N9232" s="13">
        <f>dados!K9147/100</f>
        <v>0.18</v>
      </c>
      <c r="O9232" s="13">
        <f>dados!L9147/100</f>
        <v>0</v>
      </c>
      <c r="P9232" s="12" t="str">
        <f>LEFT(Tabela2[[#This Row],[Código]],2)</f>
        <v>85</v>
      </c>
    </row>
    <row r="9233" spans="2:16" ht="15" customHeight="1" x14ac:dyDescent="0.25">
      <c r="B9233" s="31" t="str">
        <f>IF(Tabela2[[#This Row],[Tipo]] = 0,LOOKUP(Tabela2[[#This Row],[RESUMO]],Tabela3[Grupo],Tabela3[Meus produtos]),VLOOKUP(Tabela2[[#This Row],[Código]],Tabela4[[Código NBS/LC116]:[Meus serviços]],3,0))</f>
        <v>Não</v>
      </c>
      <c r="C9233" t="str">
        <f>IF(E9233=0,TEXT(dados!A9148,"00000000"),IF(E9233=2,TEXT(dados!A9148,"0000"),TEXT(dados!A9148,"#")))</f>
        <v>85437092</v>
      </c>
      <c r="D9233" t="str">
        <f>IF(dados!B9148=0,"",dados!B9148)</f>
        <v/>
      </c>
      <c r="E9233">
        <f>dados!C9148</f>
        <v>0</v>
      </c>
      <c r="F9233" t="str">
        <f>dados!D9148</f>
        <v>Eletrificadores de cercas</v>
      </c>
      <c r="G9233"/>
      <c r="H9233"/>
      <c r="I9233"/>
      <c r="J9233"/>
      <c r="K9233" s="13"/>
      <c r="L9233" s="13">
        <f>dados!I9148/100</f>
        <v>0.19550000000000001</v>
      </c>
      <c r="M9233" s="13">
        <f>dados!J9148/100</f>
        <v>0.313</v>
      </c>
      <c r="N9233" s="13">
        <f>dados!K9148/100</f>
        <v>0.18</v>
      </c>
      <c r="O9233" s="13">
        <f>dados!L9148/100</f>
        <v>0</v>
      </c>
      <c r="P9233" s="12" t="str">
        <f>LEFT(Tabela2[[#This Row],[Código]],2)</f>
        <v>85</v>
      </c>
    </row>
    <row r="9234" spans="2:16" ht="15" customHeight="1" x14ac:dyDescent="0.25">
      <c r="B9234" s="31" t="str">
        <f>IF(Tabela2[[#This Row],[Tipo]] = 0,LOOKUP(Tabela2[[#This Row],[RESUMO]],Tabela3[Grupo],Tabela3[Meus produtos]),VLOOKUP(Tabela2[[#This Row],[Código]],Tabela4[[Código NBS/LC116]:[Meus serviços]],3,0))</f>
        <v>Não</v>
      </c>
      <c r="C9234" t="str">
        <f>IF(E9234=0,TEXT(dados!A9149,"00000000"),IF(E9234=2,TEXT(dados!A9149,"0000"),TEXT(dados!A9149,"#")))</f>
        <v>85437099</v>
      </c>
      <c r="D9234" t="str">
        <f>IF(dados!B9149=0,"",dados!B9149)</f>
        <v/>
      </c>
      <c r="E9234">
        <f>dados!C9149</f>
        <v>0</v>
      </c>
      <c r="F9234" t="str">
        <f>dados!D9149</f>
        <v>Maquinas aparelhos e materiais eletricos e suas partes aparelhos de gravacao ou de reproducao de som aparelhos de gravacao ou de reproducao de imagens e de som em televisao e suas partes e acessorios Maquinas e aparelhos eletricos com funcao propria nao especificados nem compreendidos noutras posicoes do presente capitulo outros</v>
      </c>
      <c r="G9234"/>
      <c r="H9234"/>
      <c r="I9234"/>
      <c r="J9234"/>
      <c r="K9234" s="13"/>
      <c r="L9234" s="13">
        <f>dados!I9149/100</f>
        <v>0.1429</v>
      </c>
      <c r="M9234" s="13">
        <f>dados!J9149/100</f>
        <v>0.17629999999999998</v>
      </c>
      <c r="N9234" s="13">
        <f>dados!K9149/100</f>
        <v>0.18</v>
      </c>
      <c r="O9234" s="13">
        <f>dados!L9149/100</f>
        <v>0</v>
      </c>
      <c r="P9234" s="12" t="str">
        <f>LEFT(Tabela2[[#This Row],[Código]],2)</f>
        <v>85</v>
      </c>
    </row>
    <row r="9235" spans="2:16" ht="15" customHeight="1" x14ac:dyDescent="0.25">
      <c r="B9235" s="31" t="str">
        <f>IF(Tabela2[[#This Row],[Tipo]] = 0,LOOKUP(Tabela2[[#This Row],[RESUMO]],Tabela3[Grupo],Tabela3[Meus produtos]),VLOOKUP(Tabela2[[#This Row],[Código]],Tabela4[[Código NBS/LC116]:[Meus serviços]],3,0))</f>
        <v>Não</v>
      </c>
      <c r="C9235" t="str">
        <f>IF(E9235=0,TEXT(dados!A9150,"00000000"),IF(E9235=2,TEXT(dados!A9150,"0000"),TEXT(dados!A9150,"#")))</f>
        <v>85437099</v>
      </c>
      <c r="D9235">
        <f>IF(dados!B9150=0,"",dados!B9150)</f>
        <v>1</v>
      </c>
      <c r="E9235">
        <f>dados!C9150</f>
        <v>0</v>
      </c>
      <c r="F9235" t="str">
        <f>dados!D9150</f>
        <v>Amplificadores seriais digitais para distribuicao de sinais de video, com retemporizador</v>
      </c>
      <c r="G9235"/>
      <c r="H9235"/>
      <c r="I9235"/>
      <c r="J9235"/>
      <c r="K9235" s="13"/>
      <c r="L9235" s="13">
        <f>dados!I9150/100</f>
        <v>0.13449999999999998</v>
      </c>
      <c r="M9235" s="13">
        <f>dados!J9150/100</f>
        <v>0.16789999999999999</v>
      </c>
      <c r="N9235" s="13">
        <f>dados!K9150/100</f>
        <v>0.18</v>
      </c>
      <c r="O9235" s="13">
        <f>dados!L9150/100</f>
        <v>0</v>
      </c>
      <c r="P9235" s="12" t="str">
        <f>LEFT(Tabela2[[#This Row],[Código]],2)</f>
        <v>85</v>
      </c>
    </row>
    <row r="9236" spans="2:16" ht="15" customHeight="1" x14ac:dyDescent="0.25">
      <c r="B9236" s="31" t="str">
        <f>IF(Tabela2[[#This Row],[Tipo]] = 0,LOOKUP(Tabela2[[#This Row],[RESUMO]],Tabela3[Grupo],Tabela3[Meus produtos]),VLOOKUP(Tabela2[[#This Row],[Código]],Tabela4[[Código NBS/LC116]:[Meus serviços]],3,0))</f>
        <v>Não</v>
      </c>
      <c r="C9236" t="str">
        <f>IF(E9236=0,TEXT(dados!A9151,"00000000"),IF(E9236=2,TEXT(dados!A9151,"0000"),TEXT(dados!A9151,"#")))</f>
        <v>85439010</v>
      </c>
      <c r="D9236" t="str">
        <f>IF(dados!B9151=0,"",dados!B9151)</f>
        <v/>
      </c>
      <c r="E9236">
        <f>dados!C9151</f>
        <v>0</v>
      </c>
      <c r="F9236" t="str">
        <f>dados!D9151</f>
        <v>Partes de maqs.e apars.amplificad.radiofreq. video,etc.</v>
      </c>
      <c r="G9236"/>
      <c r="H9236"/>
      <c r="I9236"/>
      <c r="J9236"/>
      <c r="K9236" s="13"/>
      <c r="L9236" s="13">
        <f>dados!I9151/100</f>
        <v>0.1429</v>
      </c>
      <c r="M9236" s="13">
        <f>dados!J9151/100</f>
        <v>0.17760000000000001</v>
      </c>
      <c r="N9236" s="13">
        <f>dados!K9151/100</f>
        <v>0.18</v>
      </c>
      <c r="O9236" s="13">
        <f>dados!L9151/100</f>
        <v>0</v>
      </c>
      <c r="P9236" s="12" t="str">
        <f>LEFT(Tabela2[[#This Row],[Código]],2)</f>
        <v>85</v>
      </c>
    </row>
    <row r="9237" spans="2:16" ht="15" customHeight="1" x14ac:dyDescent="0.25">
      <c r="B9237" s="31" t="str">
        <f>IF(Tabela2[[#This Row],[Tipo]] = 0,LOOKUP(Tabela2[[#This Row],[RESUMO]],Tabela3[Grupo],Tabela3[Meus produtos]),VLOOKUP(Tabela2[[#This Row],[Código]],Tabela4[[Código NBS/LC116]:[Meus serviços]],3,0))</f>
        <v>Não</v>
      </c>
      <c r="C9237" t="str">
        <f>IF(E9237=0,TEXT(dados!A9152,"00000000"),IF(E9237=2,TEXT(dados!A9152,"0000"),TEXT(dados!A9152,"#")))</f>
        <v>85439090</v>
      </c>
      <c r="D9237" t="str">
        <f>IF(dados!B9152=0,"",dados!B9152)</f>
        <v/>
      </c>
      <c r="E9237">
        <f>dados!C9152</f>
        <v>0</v>
      </c>
      <c r="F9237" t="str">
        <f>dados!D9152</f>
        <v>Partes de outs.maqs.e apars.eletr.c/funcao propria</v>
      </c>
      <c r="G9237"/>
      <c r="H9237"/>
      <c r="I9237"/>
      <c r="J9237"/>
      <c r="K9237" s="13"/>
      <c r="L9237" s="13">
        <f>dados!I9152/100</f>
        <v>0.1429</v>
      </c>
      <c r="M9237" s="13">
        <f>dados!J9152/100</f>
        <v>0.17829999999999999</v>
      </c>
      <c r="N9237" s="13">
        <f>dados!K9152/100</f>
        <v>0.18</v>
      </c>
      <c r="O9237" s="13">
        <f>dados!L9152/100</f>
        <v>0</v>
      </c>
      <c r="P9237" s="12" t="str">
        <f>LEFT(Tabela2[[#This Row],[Código]],2)</f>
        <v>85</v>
      </c>
    </row>
    <row r="9238" spans="2:16" ht="15" customHeight="1" x14ac:dyDescent="0.25">
      <c r="B9238" s="31" t="str">
        <f>IF(Tabela2[[#This Row],[Tipo]] = 0,LOOKUP(Tabela2[[#This Row],[RESUMO]],Tabela3[Grupo],Tabela3[Meus produtos]),VLOOKUP(Tabela2[[#This Row],[Código]],Tabela4[[Código NBS/LC116]:[Meus serviços]],3,0))</f>
        <v>Não</v>
      </c>
      <c r="C9238" t="str">
        <f>IF(E9238=0,TEXT(dados!A9153,"00000000"),IF(E9238=2,TEXT(dados!A9153,"0000"),TEXT(dados!A9153,"#")))</f>
        <v>85441100</v>
      </c>
      <c r="D9238" t="str">
        <f>IF(dados!B9153=0,"",dados!B9153)</f>
        <v/>
      </c>
      <c r="E9238">
        <f>dados!C9153</f>
        <v>0</v>
      </c>
      <c r="F9238" t="str">
        <f>dados!D9153</f>
        <v>Fios de cobre p/bobinar,isolados p/uso eletr.</v>
      </c>
      <c r="G9238"/>
      <c r="H9238"/>
      <c r="I9238"/>
      <c r="J9238"/>
      <c r="K9238" s="13"/>
      <c r="L9238" s="13">
        <f>dados!I9153/100</f>
        <v>0.13449999999999998</v>
      </c>
      <c r="M9238" s="13">
        <f>dados!J9153/100</f>
        <v>0.21940000000000001</v>
      </c>
      <c r="N9238" s="13">
        <f>dados!K9153/100</f>
        <v>0.18</v>
      </c>
      <c r="O9238" s="13">
        <f>dados!L9153/100</f>
        <v>0</v>
      </c>
      <c r="P9238" s="12" t="str">
        <f>LEFT(Tabela2[[#This Row],[Código]],2)</f>
        <v>85</v>
      </c>
    </row>
    <row r="9239" spans="2:16" ht="15" customHeight="1" x14ac:dyDescent="0.25">
      <c r="B9239" s="31" t="str">
        <f>IF(Tabela2[[#This Row],[Tipo]] = 0,LOOKUP(Tabela2[[#This Row],[RESUMO]],Tabela3[Grupo],Tabela3[Meus produtos]),VLOOKUP(Tabela2[[#This Row],[Código]],Tabela4[[Código NBS/LC116]:[Meus serviços]],3,0))</f>
        <v>Não</v>
      </c>
      <c r="C9239" t="str">
        <f>IF(E9239=0,TEXT(dados!A9154,"00000000"),IF(E9239=2,TEXT(dados!A9154,"0000"),TEXT(dados!A9154,"#")))</f>
        <v>85441911</v>
      </c>
      <c r="D9239" t="str">
        <f>IF(dados!B9154=0,"",dados!B9154)</f>
        <v/>
      </c>
      <c r="E9239">
        <f>dados!C9154</f>
        <v>0</v>
      </c>
      <c r="F9239" t="str">
        <f>dados!D9154</f>
        <v>Maquinas aparelhos e materiais eletricos e suas partes aparelhos de gravacao ou de reproducao de som aparelhos de gravacao ou de reproducao de imagens e de som em televisao e suas partes e acessorios Fios cabos incluindo os cabos coaxiais e outros condutores isolados para usos eletricos incluindo os envernizados ou oxidados anodicamente mesmo com pecas de conexao cabos de fibras opticas constituidos por fibras embainhadas individualmente mesmo co</v>
      </c>
      <c r="G9239"/>
      <c r="H9239"/>
      <c r="I9239"/>
      <c r="J9239"/>
      <c r="K9239" s="13"/>
      <c r="L9239" s="13">
        <f>dados!I9154/100</f>
        <v>0.15279999999999999</v>
      </c>
      <c r="M9239" s="13">
        <f>dados!J9154/100</f>
        <v>0.17280000000000001</v>
      </c>
      <c r="N9239" s="13">
        <f>dados!K9154/100</f>
        <v>0.18</v>
      </c>
      <c r="O9239" s="13">
        <f>dados!L9154/100</f>
        <v>0</v>
      </c>
      <c r="P9239" s="12" t="str">
        <f>LEFT(Tabela2[[#This Row],[Código]],2)</f>
        <v>85</v>
      </c>
    </row>
    <row r="9240" spans="2:16" ht="15" customHeight="1" x14ac:dyDescent="0.25">
      <c r="B9240" s="31" t="str">
        <f>IF(Tabela2[[#This Row],[Tipo]] = 0,LOOKUP(Tabela2[[#This Row],[RESUMO]],Tabela3[Grupo],Tabela3[Meus produtos]),VLOOKUP(Tabela2[[#This Row],[Código]],Tabela4[[Código NBS/LC116]:[Meus serviços]],3,0))</f>
        <v>Não</v>
      </c>
      <c r="C9240" t="str">
        <f>IF(E9240=0,TEXT(dados!A9155,"00000000"),IF(E9240=2,TEXT(dados!A9155,"0000"),TEXT(dados!A9155,"#")))</f>
        <v>85441919</v>
      </c>
      <c r="D9240" t="str">
        <f>IF(dados!B9155=0,"",dados!B9155)</f>
        <v/>
      </c>
      <c r="E9240">
        <f>dados!C9155</f>
        <v>0</v>
      </c>
      <c r="F9240" t="str">
        <f>dados!D9155</f>
        <v>Maquinas aparelhos e materiais eletricos e suas partes aparelhos de gravacao ou de reproducao de som aparelhos de gravacao ou de reproducao de imagens e de som em televisao e suas partes e acessorios Fios cabos incluindo os cabos coaxiais e outros condutores isolados para usos eletricos incluindo os envernizados ou oxidados anodicamente mesmo com pecas de conexao cabos de fibras opticas constituidos por fibras embainhadas individualmente mesmo co</v>
      </c>
      <c r="G9240"/>
      <c r="H9240"/>
      <c r="I9240"/>
      <c r="J9240"/>
      <c r="K9240" s="13"/>
      <c r="L9240" s="13">
        <f>dados!I9155/100</f>
        <v>0.15279999999999999</v>
      </c>
      <c r="M9240" s="13">
        <f>dados!J9155/100</f>
        <v>0.23769999999999999</v>
      </c>
      <c r="N9240" s="13">
        <f>dados!K9155/100</f>
        <v>0.18</v>
      </c>
      <c r="O9240" s="13">
        <f>dados!L9155/100</f>
        <v>0</v>
      </c>
      <c r="P9240" s="12" t="str">
        <f>LEFT(Tabela2[[#This Row],[Código]],2)</f>
        <v>85</v>
      </c>
    </row>
    <row r="9241" spans="2:16" ht="15" customHeight="1" x14ac:dyDescent="0.25">
      <c r="B9241" s="31" t="str">
        <f>IF(Tabela2[[#This Row],[Tipo]] = 0,LOOKUP(Tabela2[[#This Row],[RESUMO]],Tabela3[Grupo],Tabela3[Meus produtos]),VLOOKUP(Tabela2[[#This Row],[Código]],Tabela4[[Código NBS/LC116]:[Meus serviços]],3,0))</f>
        <v>Não</v>
      </c>
      <c r="C9241" t="str">
        <f>IF(E9241=0,TEXT(dados!A9156,"00000000"),IF(E9241=2,TEXT(dados!A9156,"0000"),TEXT(dados!A9156,"#")))</f>
        <v>85441990</v>
      </c>
      <c r="D9241" t="str">
        <f>IF(dados!B9156=0,"",dados!B9156)</f>
        <v/>
      </c>
      <c r="E9241">
        <f>dados!C9156</f>
        <v>0</v>
      </c>
      <c r="F9241" t="str">
        <f>dados!D9156</f>
        <v>Outros fios p/bobinar,isolados p/uso eletr.</v>
      </c>
      <c r="G9241"/>
      <c r="H9241"/>
      <c r="I9241"/>
      <c r="J9241"/>
      <c r="K9241" s="13"/>
      <c r="L9241" s="13">
        <f>dados!I9156/100</f>
        <v>0.15279999999999999</v>
      </c>
      <c r="M9241" s="13">
        <f>dados!J9156/100</f>
        <v>0.23769999999999999</v>
      </c>
      <c r="N9241" s="13">
        <f>dados!K9156/100</f>
        <v>0.18</v>
      </c>
      <c r="O9241" s="13">
        <f>dados!L9156/100</f>
        <v>0</v>
      </c>
      <c r="P9241" s="12" t="str">
        <f>LEFT(Tabela2[[#This Row],[Código]],2)</f>
        <v>85</v>
      </c>
    </row>
    <row r="9242" spans="2:16" ht="15" customHeight="1" x14ac:dyDescent="0.25">
      <c r="B9242" s="31" t="str">
        <f>IF(Tabela2[[#This Row],[Tipo]] = 0,LOOKUP(Tabela2[[#This Row],[RESUMO]],Tabela3[Grupo],Tabela3[Meus produtos]),VLOOKUP(Tabela2[[#This Row],[Código]],Tabela4[[Código NBS/LC116]:[Meus serviços]],3,0))</f>
        <v>Não</v>
      </c>
      <c r="C9242" t="str">
        <f>IF(E9242=0,TEXT(dados!A9157,"00000000"),IF(E9242=2,TEXT(dados!A9157,"0000"),TEXT(dados!A9157,"#")))</f>
        <v>85442000</v>
      </c>
      <c r="D9242" t="str">
        <f>IF(dados!B9157=0,"",dados!B9157)</f>
        <v/>
      </c>
      <c r="E9242">
        <f>dados!C9157</f>
        <v>0</v>
      </c>
      <c r="F9242" t="str">
        <f>dados!D9157</f>
        <v>Cabos coaxiais e outs.condutores eletr.coaxiais</v>
      </c>
      <c r="G9242"/>
      <c r="H9242"/>
      <c r="I9242"/>
      <c r="J9242"/>
      <c r="K9242" s="13"/>
      <c r="L9242" s="13">
        <f>dados!I9157/100</f>
        <v>0.14330000000000001</v>
      </c>
      <c r="M9242" s="13">
        <f>dados!J9157/100</f>
        <v>0.20170000000000002</v>
      </c>
      <c r="N9242" s="13">
        <f>dados!K9157/100</f>
        <v>0.18</v>
      </c>
      <c r="O9242" s="13">
        <f>dados!L9157/100</f>
        <v>0</v>
      </c>
      <c r="P9242" s="12" t="str">
        <f>LEFT(Tabela2[[#This Row],[Código]],2)</f>
        <v>85</v>
      </c>
    </row>
    <row r="9243" spans="2:16" ht="15" customHeight="1" x14ac:dyDescent="0.25">
      <c r="B9243" s="31" t="str">
        <f>IF(Tabela2[[#This Row],[Tipo]] = 0,LOOKUP(Tabela2[[#This Row],[RESUMO]],Tabela3[Grupo],Tabela3[Meus produtos]),VLOOKUP(Tabela2[[#This Row],[Código]],Tabela4[[Código NBS/LC116]:[Meus serviços]],3,0))</f>
        <v>Não</v>
      </c>
      <c r="C9243" t="str">
        <f>IF(E9243=0,TEXT(dados!A9158,"00000000"),IF(E9243=2,TEXT(dados!A9158,"0000"),TEXT(dados!A9158,"#")))</f>
        <v>85443000</v>
      </c>
      <c r="D9243" t="str">
        <f>IF(dados!B9158=0,"",dados!B9158)</f>
        <v/>
      </c>
      <c r="E9243">
        <f>dados!C9158</f>
        <v>0</v>
      </c>
      <c r="F9243" t="str">
        <f>dados!D9158</f>
        <v>Jogos de fios p/velas de ignicao e outs.fios p/veiculos</v>
      </c>
      <c r="G9243"/>
      <c r="H9243"/>
      <c r="I9243"/>
      <c r="J9243"/>
      <c r="K9243" s="13"/>
      <c r="L9243" s="13">
        <f>dados!I9158/100</f>
        <v>0.1515</v>
      </c>
      <c r="M9243" s="13">
        <f>dados!J9158/100</f>
        <v>0.20989999999999998</v>
      </c>
      <c r="N9243" s="13">
        <f>dados!K9158/100</f>
        <v>0.18</v>
      </c>
      <c r="O9243" s="13">
        <f>dados!L9158/100</f>
        <v>0</v>
      </c>
      <c r="P9243" s="12" t="str">
        <f>LEFT(Tabela2[[#This Row],[Código]],2)</f>
        <v>85</v>
      </c>
    </row>
    <row r="9244" spans="2:16" ht="15" customHeight="1" x14ac:dyDescent="0.25">
      <c r="B9244" s="31" t="str">
        <f>IF(Tabela2[[#This Row],[Tipo]] = 0,LOOKUP(Tabela2[[#This Row],[RESUMO]],Tabela3[Grupo],Tabela3[Meus produtos]),VLOOKUP(Tabela2[[#This Row],[Código]],Tabela4[[Código NBS/LC116]:[Meus serviços]],3,0))</f>
        <v>Não</v>
      </c>
      <c r="C9244" t="str">
        <f>IF(E9244=0,TEXT(dados!A9159,"00000000"),IF(E9244=2,TEXT(dados!A9159,"0000"),TEXT(dados!A9159,"#")))</f>
        <v>85443000</v>
      </c>
      <c r="D9244">
        <f>IF(dados!B9159=0,"",dados!B9159)</f>
        <v>1</v>
      </c>
      <c r="E9244">
        <f>dados!C9159</f>
        <v>0</v>
      </c>
      <c r="F9244" t="str">
        <f>dados!D9159</f>
        <v>Para sistema eletrico em 24 V</v>
      </c>
      <c r="G9244"/>
      <c r="H9244"/>
      <c r="I9244"/>
      <c r="J9244"/>
      <c r="K9244" s="13"/>
      <c r="L9244" s="13">
        <f>dados!I9159/100</f>
        <v>0.1416</v>
      </c>
      <c r="M9244" s="13">
        <f>dados!J9159/100</f>
        <v>0.2</v>
      </c>
      <c r="N9244" s="13">
        <f>dados!K9159/100</f>
        <v>0.18</v>
      </c>
      <c r="O9244" s="13">
        <f>dados!L9159/100</f>
        <v>0</v>
      </c>
      <c r="P9244" s="12" t="str">
        <f>LEFT(Tabela2[[#This Row],[Código]],2)</f>
        <v>85</v>
      </c>
    </row>
    <row r="9245" spans="2:16" ht="15" customHeight="1" x14ac:dyDescent="0.25">
      <c r="B9245" s="31" t="str">
        <f>IF(Tabela2[[#This Row],[Tipo]] = 0,LOOKUP(Tabela2[[#This Row],[RESUMO]],Tabela3[Grupo],Tabela3[Meus produtos]),VLOOKUP(Tabela2[[#This Row],[Código]],Tabela4[[Código NBS/LC116]:[Meus serviços]],3,0))</f>
        <v>Não</v>
      </c>
      <c r="C9245" t="str">
        <f>IF(E9245=0,TEXT(dados!A9160,"00000000"),IF(E9245=2,TEXT(dados!A9160,"0000"),TEXT(dados!A9160,"#")))</f>
        <v>85444200</v>
      </c>
      <c r="D9245" t="str">
        <f>IF(dados!B9160=0,"",dados!B9160)</f>
        <v/>
      </c>
      <c r="E9245">
        <f>dados!C9160</f>
        <v>0</v>
      </c>
      <c r="F9245" t="str">
        <f>dados!D9160</f>
        <v>Outs.condutores eletr.munidos pecas conexao, para tensao nao superior a 1000v</v>
      </c>
      <c r="G9245"/>
      <c r="H9245"/>
      <c r="I9245"/>
      <c r="J9245"/>
      <c r="K9245" s="13"/>
      <c r="L9245" s="13">
        <f>dados!I9160/100</f>
        <v>0.16210000000000002</v>
      </c>
      <c r="M9245" s="13">
        <f>dados!J9160/100</f>
        <v>0.22510000000000002</v>
      </c>
      <c r="N9245" s="13">
        <f>dados!K9160/100</f>
        <v>0.12</v>
      </c>
      <c r="O9245" s="13">
        <f>dados!L9160/100</f>
        <v>0</v>
      </c>
      <c r="P9245" s="12" t="str">
        <f>LEFT(Tabela2[[#This Row],[Código]],2)</f>
        <v>85</v>
      </c>
    </row>
    <row r="9246" spans="2:16" ht="15" customHeight="1" x14ac:dyDescent="0.25">
      <c r="B9246" s="31" t="str">
        <f>IF(Tabela2[[#This Row],[Tipo]] = 0,LOOKUP(Tabela2[[#This Row],[RESUMO]],Tabela3[Grupo],Tabela3[Meus produtos]),VLOOKUP(Tabela2[[#This Row],[Código]],Tabela4[[Código NBS/LC116]:[Meus serviços]],3,0))</f>
        <v>Não</v>
      </c>
      <c r="C9246" t="str">
        <f>IF(E9246=0,TEXT(dados!A9161,"00000000"),IF(E9246=2,TEXT(dados!A9161,"0000"),TEXT(dados!A9161,"#")))</f>
        <v>85444900</v>
      </c>
      <c r="D9246" t="str">
        <f>IF(dados!B9161=0,"",dados!B9161)</f>
        <v/>
      </c>
      <c r="E9246">
        <f>dados!C9161</f>
        <v>0</v>
      </c>
      <c r="F9246" t="str">
        <f>dados!D9161</f>
        <v>Outros condutores eletr.80v&lt;tensao&lt;=1.000v</v>
      </c>
      <c r="G9246"/>
      <c r="H9246"/>
      <c r="I9246"/>
      <c r="J9246"/>
      <c r="K9246" s="13"/>
      <c r="L9246" s="13">
        <f>dados!I9161/100</f>
        <v>0.13449999999999998</v>
      </c>
      <c r="M9246" s="13">
        <f>dados!J9161/100</f>
        <v>0.23449999999999999</v>
      </c>
      <c r="N9246" s="13">
        <f>dados!K9161/100</f>
        <v>0.18</v>
      </c>
      <c r="O9246" s="13">
        <f>dados!L9161/100</f>
        <v>0</v>
      </c>
      <c r="P9246" s="12" t="str">
        <f>LEFT(Tabela2[[#This Row],[Código]],2)</f>
        <v>85</v>
      </c>
    </row>
    <row r="9247" spans="2:16" ht="15" customHeight="1" x14ac:dyDescent="0.25">
      <c r="B9247" s="31" t="str">
        <f>IF(Tabela2[[#This Row],[Tipo]] = 0,LOOKUP(Tabela2[[#This Row],[RESUMO]],Tabela3[Grupo],Tabela3[Meus produtos]),VLOOKUP(Tabela2[[#This Row],[Código]],Tabela4[[Código NBS/LC116]:[Meus serviços]],3,0))</f>
        <v>Não</v>
      </c>
      <c r="C9247" t="str">
        <f>IF(E9247=0,TEXT(dados!A9162,"00000000"),IF(E9247=2,TEXT(dados!A9162,"0000"),TEXT(dados!A9162,"#")))</f>
        <v>85444900</v>
      </c>
      <c r="D9247">
        <f>IF(dados!B9162=0,"",dados!B9162)</f>
        <v>1</v>
      </c>
      <c r="E9247">
        <f>dados!C9162</f>
        <v>0</v>
      </c>
      <c r="F9247" t="str">
        <f>dados!D9162</f>
        <v>Para tensao nao superior a 80 V</v>
      </c>
      <c r="G9247"/>
      <c r="H9247"/>
      <c r="I9247"/>
      <c r="J9247"/>
      <c r="K9247" s="13"/>
      <c r="L9247" s="13">
        <f>dados!I9162/100</f>
        <v>0.15279999999999999</v>
      </c>
      <c r="M9247" s="13">
        <f>dados!J9162/100</f>
        <v>0.25280000000000002</v>
      </c>
      <c r="N9247" s="13">
        <f>dados!K9162/100</f>
        <v>0.18</v>
      </c>
      <c r="O9247" s="13">
        <f>dados!L9162/100</f>
        <v>0</v>
      </c>
      <c r="P9247" s="12" t="str">
        <f>LEFT(Tabela2[[#This Row],[Código]],2)</f>
        <v>85</v>
      </c>
    </row>
    <row r="9248" spans="2:16" ht="15" customHeight="1" x14ac:dyDescent="0.25">
      <c r="B9248" s="31" t="str">
        <f>IF(Tabela2[[#This Row],[Tipo]] = 0,LOOKUP(Tabela2[[#This Row],[RESUMO]],Tabela3[Grupo],Tabela3[Meus produtos]),VLOOKUP(Tabela2[[#This Row],[Código]],Tabela4[[Código NBS/LC116]:[Meus serviços]],3,0))</f>
        <v>Não</v>
      </c>
      <c r="C9248" t="str">
        <f>IF(E9248=0,TEXT(dados!A9163,"00000000"),IF(E9248=2,TEXT(dados!A9163,"0000"),TEXT(dados!A9163,"#")))</f>
        <v>85446000</v>
      </c>
      <c r="D9248" t="str">
        <f>IF(dados!B9163=0,"",dados!B9163)</f>
        <v/>
      </c>
      <c r="E9248">
        <f>dados!C9163</f>
        <v>0</v>
      </c>
      <c r="F9248" t="str">
        <f>dados!D9163</f>
        <v>Outros condutores eletr.p/tensao&gt;1000v</v>
      </c>
      <c r="G9248"/>
      <c r="H9248"/>
      <c r="I9248"/>
      <c r="J9248"/>
      <c r="K9248" s="13"/>
      <c r="L9248" s="13">
        <f>dados!I9163/100</f>
        <v>0.15279999999999999</v>
      </c>
      <c r="M9248" s="13">
        <f>dados!J9163/100</f>
        <v>0.24579999999999999</v>
      </c>
      <c r="N9248" s="13">
        <f>dados!K9163/100</f>
        <v>0.18</v>
      </c>
      <c r="O9248" s="13">
        <f>dados!L9163/100</f>
        <v>0</v>
      </c>
      <c r="P9248" s="12" t="str">
        <f>LEFT(Tabela2[[#This Row],[Código]],2)</f>
        <v>85</v>
      </c>
    </row>
    <row r="9249" spans="2:16" ht="15" customHeight="1" x14ac:dyDescent="0.25">
      <c r="B9249" s="31" t="str">
        <f>IF(Tabela2[[#This Row],[Tipo]] = 0,LOOKUP(Tabela2[[#This Row],[RESUMO]],Tabela3[Grupo],Tabela3[Meus produtos]),VLOOKUP(Tabela2[[#This Row],[Código]],Tabela4[[Código NBS/LC116]:[Meus serviços]],3,0))</f>
        <v>Não</v>
      </c>
      <c r="C9249" t="str">
        <f>IF(E9249=0,TEXT(dados!A9164,"00000000"),IF(E9249=2,TEXT(dados!A9164,"0000"),TEXT(dados!A9164,"#")))</f>
        <v>85447010</v>
      </c>
      <c r="D9249" t="str">
        <f>IF(dados!B9164=0,"",dados!B9164)</f>
        <v/>
      </c>
      <c r="E9249">
        <f>dados!C9164</f>
        <v>0</v>
      </c>
      <c r="F9249" t="str">
        <f>dados!D9164</f>
        <v>Cabos de fibras opticas com rev.ext.de material dieletr.</v>
      </c>
      <c r="G9249"/>
      <c r="H9249"/>
      <c r="I9249"/>
      <c r="J9249"/>
      <c r="K9249" s="13"/>
      <c r="L9249" s="13">
        <f>dados!I9164/100</f>
        <v>0.18600000000000003</v>
      </c>
      <c r="M9249" s="13">
        <f>dados!J9164/100</f>
        <v>0.35639999999999999</v>
      </c>
      <c r="N9249" s="13">
        <f>dados!K9164/100</f>
        <v>0.18</v>
      </c>
      <c r="O9249" s="13">
        <f>dados!L9164/100</f>
        <v>0</v>
      </c>
      <c r="P9249" s="12" t="str">
        <f>LEFT(Tabela2[[#This Row],[Código]],2)</f>
        <v>85</v>
      </c>
    </row>
    <row r="9250" spans="2:16" ht="15" customHeight="1" x14ac:dyDescent="0.25">
      <c r="B9250" s="31" t="str">
        <f>IF(Tabela2[[#This Row],[Tipo]] = 0,LOOKUP(Tabela2[[#This Row],[RESUMO]],Tabela3[Grupo],Tabela3[Meus produtos]),VLOOKUP(Tabela2[[#This Row],[Código]],Tabela4[[Código NBS/LC116]:[Meus serviços]],3,0))</f>
        <v>Não</v>
      </c>
      <c r="C9250" t="str">
        <f>IF(E9250=0,TEXT(dados!A9165,"00000000"),IF(E9250=2,TEXT(dados!A9165,"0000"),TEXT(dados!A9165,"#")))</f>
        <v>85447020</v>
      </c>
      <c r="D9250" t="str">
        <f>IF(dados!B9165=0,"",dados!B9165)</f>
        <v/>
      </c>
      <c r="E9250">
        <f>dados!C9165</f>
        <v>0</v>
      </c>
      <c r="F9250" t="str">
        <f>dados!D9165</f>
        <v>Cabos de fibras opticas com rev.ext.de aco proprio p/inst.submarina</v>
      </c>
      <c r="G9250"/>
      <c r="H9250"/>
      <c r="I9250"/>
      <c r="J9250"/>
      <c r="K9250" s="13"/>
      <c r="L9250" s="13">
        <f>dados!I9165/100</f>
        <v>0.18600000000000003</v>
      </c>
      <c r="M9250" s="13">
        <f>dados!J9165/100</f>
        <v>0.20600000000000002</v>
      </c>
      <c r="N9250" s="13">
        <f>dados!K9165/100</f>
        <v>0.18</v>
      </c>
      <c r="O9250" s="13">
        <f>dados!L9165/100</f>
        <v>0</v>
      </c>
      <c r="P9250" s="12" t="str">
        <f>LEFT(Tabela2[[#This Row],[Código]],2)</f>
        <v>85</v>
      </c>
    </row>
    <row r="9251" spans="2:16" ht="15" customHeight="1" x14ac:dyDescent="0.25">
      <c r="B9251" s="31" t="str">
        <f>IF(Tabela2[[#This Row],[Tipo]] = 0,LOOKUP(Tabela2[[#This Row],[RESUMO]],Tabela3[Grupo],Tabela3[Meus produtos]),VLOOKUP(Tabela2[[#This Row],[Código]],Tabela4[[Código NBS/LC116]:[Meus serviços]],3,0))</f>
        <v>Não</v>
      </c>
      <c r="C9251" t="str">
        <f>IF(E9251=0,TEXT(dados!A9166,"00000000"),IF(E9251=2,TEXT(dados!A9166,"0000"),TEXT(dados!A9166,"#")))</f>
        <v>85447030</v>
      </c>
      <c r="D9251" t="str">
        <f>IF(dados!B9166=0,"",dados!B9166)</f>
        <v/>
      </c>
      <c r="E9251">
        <f>dados!C9166</f>
        <v>0</v>
      </c>
      <c r="F9251" t="str">
        <f>dados!D9166</f>
        <v>Cabos de fibras opticas rev.ext.de aluminio</v>
      </c>
      <c r="G9251"/>
      <c r="H9251"/>
      <c r="I9251"/>
      <c r="J9251"/>
      <c r="K9251" s="13"/>
      <c r="L9251" s="13">
        <f>dados!I9166/100</f>
        <v>0.18600000000000003</v>
      </c>
      <c r="M9251" s="13">
        <f>dados!J9166/100</f>
        <v>0.27089999999999997</v>
      </c>
      <c r="N9251" s="13">
        <f>dados!K9166/100</f>
        <v>0.18</v>
      </c>
      <c r="O9251" s="13">
        <f>dados!L9166/100</f>
        <v>0</v>
      </c>
      <c r="P9251" s="12" t="str">
        <f>LEFT(Tabela2[[#This Row],[Código]],2)</f>
        <v>85</v>
      </c>
    </row>
    <row r="9252" spans="2:16" ht="15" customHeight="1" x14ac:dyDescent="0.25">
      <c r="B9252" s="31" t="str">
        <f>IF(Tabela2[[#This Row],[Tipo]] = 0,LOOKUP(Tabela2[[#This Row],[RESUMO]],Tabela3[Grupo],Tabela3[Meus produtos]),VLOOKUP(Tabela2[[#This Row],[Código]],Tabela4[[Código NBS/LC116]:[Meus serviços]],3,0))</f>
        <v>Não</v>
      </c>
      <c r="C9252" t="str">
        <f>IF(E9252=0,TEXT(dados!A9167,"00000000"),IF(E9252=2,TEXT(dados!A9167,"0000"),TEXT(dados!A9167,"#")))</f>
        <v>85447090</v>
      </c>
      <c r="D9252" t="str">
        <f>IF(dados!B9167=0,"",dados!B9167)</f>
        <v/>
      </c>
      <c r="E9252">
        <f>dados!C9167</f>
        <v>0</v>
      </c>
      <c r="F9252" t="str">
        <f>dados!D9167</f>
        <v>Outros cabos de fibras opticas</v>
      </c>
      <c r="G9252"/>
      <c r="H9252"/>
      <c r="I9252"/>
      <c r="J9252"/>
      <c r="K9252" s="13"/>
      <c r="L9252" s="13">
        <f>dados!I9167/100</f>
        <v>0.18600000000000003</v>
      </c>
      <c r="M9252" s="13">
        <f>dados!J9167/100</f>
        <v>0.27089999999999997</v>
      </c>
      <c r="N9252" s="13">
        <f>dados!K9167/100</f>
        <v>0.18</v>
      </c>
      <c r="O9252" s="13">
        <f>dados!L9167/100</f>
        <v>0</v>
      </c>
      <c r="P9252" s="12" t="str">
        <f>LEFT(Tabela2[[#This Row],[Código]],2)</f>
        <v>85</v>
      </c>
    </row>
    <row r="9253" spans="2:16" ht="15" customHeight="1" x14ac:dyDescent="0.25">
      <c r="B9253" s="31" t="str">
        <f>IF(Tabela2[[#This Row],[Tipo]] = 0,LOOKUP(Tabela2[[#This Row],[RESUMO]],Tabela3[Grupo],Tabela3[Meus produtos]),VLOOKUP(Tabela2[[#This Row],[Código]],Tabela4[[Código NBS/LC116]:[Meus serviços]],3,0))</f>
        <v>Não</v>
      </c>
      <c r="C9253" t="str">
        <f>IF(E9253=0,TEXT(dados!A9168,"00000000"),IF(E9253=2,TEXT(dados!A9168,"0000"),TEXT(dados!A9168,"#")))</f>
        <v>85451100</v>
      </c>
      <c r="D9253" t="str">
        <f>IF(dados!B9168=0,"",dados!B9168)</f>
        <v/>
      </c>
      <c r="E9253">
        <f>dados!C9168</f>
        <v>0</v>
      </c>
      <c r="F9253" t="str">
        <f>dados!D9168</f>
        <v>Eletrodos de carvao p/uso em fornos eletr.</v>
      </c>
      <c r="G9253"/>
      <c r="H9253"/>
      <c r="I9253"/>
      <c r="J9253"/>
      <c r="K9253" s="13"/>
      <c r="L9253" s="13">
        <f>dados!I9168/100</f>
        <v>0.1429</v>
      </c>
      <c r="M9253" s="13">
        <f>dados!J9168/100</f>
        <v>0.17430000000000001</v>
      </c>
      <c r="N9253" s="13">
        <f>dados!K9168/100</f>
        <v>0.18</v>
      </c>
      <c r="O9253" s="13">
        <f>dados!L9168/100</f>
        <v>0</v>
      </c>
      <c r="P9253" s="12" t="str">
        <f>LEFT(Tabela2[[#This Row],[Código]],2)</f>
        <v>85</v>
      </c>
    </row>
    <row r="9254" spans="2:16" ht="15" customHeight="1" x14ac:dyDescent="0.25">
      <c r="B9254" s="31" t="str">
        <f>IF(Tabela2[[#This Row],[Tipo]] = 0,LOOKUP(Tabela2[[#This Row],[RESUMO]],Tabela3[Grupo],Tabela3[Meus produtos]),VLOOKUP(Tabela2[[#This Row],[Código]],Tabela4[[Código NBS/LC116]:[Meus serviços]],3,0))</f>
        <v>Não</v>
      </c>
      <c r="C9254" t="str">
        <f>IF(E9254=0,TEXT(dados!A9169,"00000000"),IF(E9254=2,TEXT(dados!A9169,"0000"),TEXT(dados!A9169,"#")))</f>
        <v>85451910</v>
      </c>
      <c r="D9254" t="str">
        <f>IF(dados!B9169=0,"",dados!B9169)</f>
        <v/>
      </c>
      <c r="E9254">
        <f>dados!C9169</f>
        <v>0</v>
      </c>
      <c r="F9254" t="str">
        <f>dados!D9169</f>
        <v>Eletrodos de grafita,teor carbono&gt;=99.9%,p/uso eletr.</v>
      </c>
      <c r="G9254"/>
      <c r="H9254"/>
      <c r="I9254"/>
      <c r="J9254"/>
      <c r="K9254" s="13"/>
      <c r="L9254" s="13">
        <f>dados!I9169/100</f>
        <v>0.1429</v>
      </c>
      <c r="M9254" s="13">
        <f>dados!J9169/100</f>
        <v>0.16289999999999999</v>
      </c>
      <c r="N9254" s="13">
        <f>dados!K9169/100</f>
        <v>0.18</v>
      </c>
      <c r="O9254" s="13">
        <f>dados!L9169/100</f>
        <v>0</v>
      </c>
      <c r="P9254" s="12" t="str">
        <f>LEFT(Tabela2[[#This Row],[Código]],2)</f>
        <v>85</v>
      </c>
    </row>
    <row r="9255" spans="2:16" ht="15" customHeight="1" x14ac:dyDescent="0.25">
      <c r="B9255" s="31" t="str">
        <f>IF(Tabela2[[#This Row],[Tipo]] = 0,LOOKUP(Tabela2[[#This Row],[RESUMO]],Tabela3[Grupo],Tabela3[Meus produtos]),VLOOKUP(Tabela2[[#This Row],[Código]],Tabela4[[Código NBS/LC116]:[Meus serviços]],3,0))</f>
        <v>Não</v>
      </c>
      <c r="C9255" t="str">
        <f>IF(E9255=0,TEXT(dados!A9170,"00000000"),IF(E9255=2,TEXT(dados!A9170,"0000"),TEXT(dados!A9170,"#")))</f>
        <v>85451920</v>
      </c>
      <c r="D9255" t="str">
        <f>IF(dados!B9170=0,"",dados!B9170)</f>
        <v/>
      </c>
      <c r="E9255">
        <f>dados!C9170</f>
        <v>0</v>
      </c>
      <c r="F9255" t="str">
        <f>dados!D9170</f>
        <v>Blocos de grafite, dos tipo utilizados como catodos em cubas eletroliticas</v>
      </c>
      <c r="G9255"/>
      <c r="H9255"/>
      <c r="I9255"/>
      <c r="J9255"/>
      <c r="K9255" s="13"/>
      <c r="L9255" s="13">
        <f>dados!I9170/100</f>
        <v>0.1429</v>
      </c>
      <c r="M9255" s="13">
        <f>dados!J9170/100</f>
        <v>0.16289999999999999</v>
      </c>
      <c r="N9255" s="13">
        <f>dados!K9170/100</f>
        <v>0.18</v>
      </c>
      <c r="O9255" s="13">
        <f>dados!L9170/100</f>
        <v>0</v>
      </c>
      <c r="P9255" s="12" t="str">
        <f>LEFT(Tabela2[[#This Row],[Código]],2)</f>
        <v>85</v>
      </c>
    </row>
    <row r="9256" spans="2:16" ht="15" customHeight="1" x14ac:dyDescent="0.25">
      <c r="B9256" s="31" t="str">
        <f>IF(Tabela2[[#This Row],[Tipo]] = 0,LOOKUP(Tabela2[[#This Row],[RESUMO]],Tabela3[Grupo],Tabela3[Meus produtos]),VLOOKUP(Tabela2[[#This Row],[Código]],Tabela4[[Código NBS/LC116]:[Meus serviços]],3,0))</f>
        <v>Não</v>
      </c>
      <c r="C9256" t="str">
        <f>IF(E9256=0,TEXT(dados!A9171,"00000000"),IF(E9256=2,TEXT(dados!A9171,"0000"),TEXT(dados!A9171,"#")))</f>
        <v>85451990</v>
      </c>
      <c r="D9256" t="str">
        <f>IF(dados!B9171=0,"",dados!B9171)</f>
        <v/>
      </c>
      <c r="E9256">
        <f>dados!C9171</f>
        <v>0</v>
      </c>
      <c r="F9256" t="str">
        <f>dados!D9171</f>
        <v>Outros eletrodos de carvao,p/uso eletr.</v>
      </c>
      <c r="G9256"/>
      <c r="H9256"/>
      <c r="I9256"/>
      <c r="J9256"/>
      <c r="K9256" s="13"/>
      <c r="L9256" s="13">
        <f>dados!I9171/100</f>
        <v>0.1429</v>
      </c>
      <c r="M9256" s="13">
        <f>dados!J9171/100</f>
        <v>0.17760000000000001</v>
      </c>
      <c r="N9256" s="13">
        <f>dados!K9171/100</f>
        <v>0.18</v>
      </c>
      <c r="O9256" s="13">
        <f>dados!L9171/100</f>
        <v>0</v>
      </c>
      <c r="P9256" s="12" t="str">
        <f>LEFT(Tabela2[[#This Row],[Código]],2)</f>
        <v>85</v>
      </c>
    </row>
    <row r="9257" spans="2:16" ht="15" customHeight="1" x14ac:dyDescent="0.25">
      <c r="B9257" s="31" t="str">
        <f>IF(Tabela2[[#This Row],[Tipo]] = 0,LOOKUP(Tabela2[[#This Row],[RESUMO]],Tabela3[Grupo],Tabela3[Meus produtos]),VLOOKUP(Tabela2[[#This Row],[Código]],Tabela4[[Código NBS/LC116]:[Meus serviços]],3,0))</f>
        <v>Não</v>
      </c>
      <c r="C9257" t="str">
        <f>IF(E9257=0,TEXT(dados!A9172,"00000000"),IF(E9257=2,TEXT(dados!A9172,"0000"),TEXT(dados!A9172,"#")))</f>
        <v>85452000</v>
      </c>
      <c r="D9257" t="str">
        <f>IF(dados!B9172=0,"",dados!B9172)</f>
        <v/>
      </c>
      <c r="E9257">
        <f>dados!C9172</f>
        <v>0</v>
      </c>
      <c r="F9257" t="str">
        <f>dados!D9172</f>
        <v>Escovas de carvao,p/uso eletr.</v>
      </c>
      <c r="G9257"/>
      <c r="H9257"/>
      <c r="I9257"/>
      <c r="J9257"/>
      <c r="K9257" s="13"/>
      <c r="L9257" s="13">
        <f>dados!I9172/100</f>
        <v>0.1429</v>
      </c>
      <c r="M9257" s="13">
        <f>dados!J9172/100</f>
        <v>0.17760000000000001</v>
      </c>
      <c r="N9257" s="13">
        <f>dados!K9172/100</f>
        <v>0.18</v>
      </c>
      <c r="O9257" s="13">
        <f>dados!L9172/100</f>
        <v>0</v>
      </c>
      <c r="P9257" s="12" t="str">
        <f>LEFT(Tabela2[[#This Row],[Código]],2)</f>
        <v>85</v>
      </c>
    </row>
    <row r="9258" spans="2:16" ht="15" customHeight="1" x14ac:dyDescent="0.25">
      <c r="B9258" s="31" t="str">
        <f>IF(Tabela2[[#This Row],[Tipo]] = 0,LOOKUP(Tabela2[[#This Row],[RESUMO]],Tabela3[Grupo],Tabela3[Meus produtos]),VLOOKUP(Tabela2[[#This Row],[Código]],Tabela4[[Código NBS/LC116]:[Meus serviços]],3,0))</f>
        <v>Não</v>
      </c>
      <c r="C9258" t="str">
        <f>IF(E9258=0,TEXT(dados!A9173,"00000000"),IF(E9258=2,TEXT(dados!A9173,"0000"),TEXT(dados!A9173,"#")))</f>
        <v>85459010</v>
      </c>
      <c r="D9258" t="str">
        <f>IF(dados!B9173=0,"",dados!B9173)</f>
        <v/>
      </c>
      <c r="E9258">
        <f>dados!C9173</f>
        <v>0</v>
      </c>
      <c r="F9258" t="str">
        <f>dados!D9173</f>
        <v>Carvoes p/pilhas eletricas</v>
      </c>
      <c r="G9258"/>
      <c r="H9258"/>
      <c r="I9258"/>
      <c r="J9258"/>
      <c r="K9258" s="13"/>
      <c r="L9258" s="13">
        <f>dados!I9173/100</f>
        <v>0.1429</v>
      </c>
      <c r="M9258" s="13">
        <f>dados!J9173/100</f>
        <v>0.16289999999999999</v>
      </c>
      <c r="N9258" s="13">
        <f>dados!K9173/100</f>
        <v>0.18</v>
      </c>
      <c r="O9258" s="13">
        <f>dados!L9173/100</f>
        <v>0</v>
      </c>
      <c r="P9258" s="12" t="str">
        <f>LEFT(Tabela2[[#This Row],[Código]],2)</f>
        <v>85</v>
      </c>
    </row>
    <row r="9259" spans="2:16" ht="15" customHeight="1" x14ac:dyDescent="0.25">
      <c r="B9259" s="31" t="str">
        <f>IF(Tabela2[[#This Row],[Tipo]] = 0,LOOKUP(Tabela2[[#This Row],[RESUMO]],Tabela3[Grupo],Tabela3[Meus produtos]),VLOOKUP(Tabela2[[#This Row],[Código]],Tabela4[[Código NBS/LC116]:[Meus serviços]],3,0))</f>
        <v>Não</v>
      </c>
      <c r="C9259" t="str">
        <f>IF(E9259=0,TEXT(dados!A9174,"00000000"),IF(E9259=2,TEXT(dados!A9174,"0000"),TEXT(dados!A9174,"#")))</f>
        <v>85459020</v>
      </c>
      <c r="D9259" t="str">
        <f>IF(dados!B9174=0,"",dados!B9174)</f>
        <v/>
      </c>
      <c r="E9259">
        <f>dados!C9174</f>
        <v>0</v>
      </c>
      <c r="F9259" t="str">
        <f>dados!D9174</f>
        <v>Resistencias aquecedoras desprov.de revestim/terminais</v>
      </c>
      <c r="G9259"/>
      <c r="H9259"/>
      <c r="I9259"/>
      <c r="J9259"/>
      <c r="K9259" s="13"/>
      <c r="L9259" s="13">
        <f>dados!I9174/100</f>
        <v>0.1429</v>
      </c>
      <c r="M9259" s="13">
        <f>dados!J9174/100</f>
        <v>0.17760000000000001</v>
      </c>
      <c r="N9259" s="13">
        <f>dados!K9174/100</f>
        <v>0.18</v>
      </c>
      <c r="O9259" s="13">
        <f>dados!L9174/100</f>
        <v>0</v>
      </c>
      <c r="P9259" s="12" t="str">
        <f>LEFT(Tabela2[[#This Row],[Código]],2)</f>
        <v>85</v>
      </c>
    </row>
    <row r="9260" spans="2:16" ht="15" customHeight="1" x14ac:dyDescent="0.25">
      <c r="B9260" s="31" t="str">
        <f>IF(Tabela2[[#This Row],[Tipo]] = 0,LOOKUP(Tabela2[[#This Row],[RESUMO]],Tabela3[Grupo],Tabela3[Meus produtos]),VLOOKUP(Tabela2[[#This Row],[Código]],Tabela4[[Código NBS/LC116]:[Meus serviços]],3,0))</f>
        <v>Não</v>
      </c>
      <c r="C9260" t="str">
        <f>IF(E9260=0,TEXT(dados!A9175,"00000000"),IF(E9260=2,TEXT(dados!A9175,"0000"),TEXT(dados!A9175,"#")))</f>
        <v>85459030</v>
      </c>
      <c r="D9260" t="str">
        <f>IF(dados!B9175=0,"",dados!B9175)</f>
        <v/>
      </c>
      <c r="E9260">
        <f>dados!C9175</f>
        <v>0</v>
      </c>
      <c r="F9260" t="str">
        <f>dados!D9175</f>
        <v>Suporte de conexao (nipples) p/eletrodos</v>
      </c>
      <c r="G9260"/>
      <c r="H9260"/>
      <c r="I9260"/>
      <c r="J9260"/>
      <c r="K9260" s="13"/>
      <c r="L9260" s="13">
        <f>dados!I9175/100</f>
        <v>0.1429</v>
      </c>
      <c r="M9260" s="13">
        <f>dados!J9175/100</f>
        <v>0.17760000000000001</v>
      </c>
      <c r="N9260" s="13">
        <f>dados!K9175/100</f>
        <v>0.18</v>
      </c>
      <c r="O9260" s="13">
        <f>dados!L9175/100</f>
        <v>0</v>
      </c>
      <c r="P9260" s="12" t="str">
        <f>LEFT(Tabela2[[#This Row],[Código]],2)</f>
        <v>85</v>
      </c>
    </row>
    <row r="9261" spans="2:16" ht="15" customHeight="1" x14ac:dyDescent="0.25">
      <c r="B9261" s="31" t="str">
        <f>IF(Tabela2[[#This Row],[Tipo]] = 0,LOOKUP(Tabela2[[#This Row],[RESUMO]],Tabela3[Grupo],Tabela3[Meus produtos]),VLOOKUP(Tabela2[[#This Row],[Código]],Tabela4[[Código NBS/LC116]:[Meus serviços]],3,0))</f>
        <v>Não</v>
      </c>
      <c r="C9261" t="str">
        <f>IF(E9261=0,TEXT(dados!A9176,"00000000"),IF(E9261=2,TEXT(dados!A9176,"0000"),TEXT(dados!A9176,"#")))</f>
        <v>85459090</v>
      </c>
      <c r="D9261" t="str">
        <f>IF(dados!B9176=0,"",dados!B9176)</f>
        <v/>
      </c>
      <c r="E9261">
        <f>dados!C9176</f>
        <v>0</v>
      </c>
      <c r="F9261" t="str">
        <f>dados!D9176</f>
        <v>Outs.carvoes e artigos de grafita/carvao p/uso eletr.</v>
      </c>
      <c r="G9261"/>
      <c r="H9261"/>
      <c r="I9261"/>
      <c r="J9261"/>
      <c r="K9261" s="13"/>
      <c r="L9261" s="13">
        <f>dados!I9176/100</f>
        <v>0.1429</v>
      </c>
      <c r="M9261" s="13">
        <f>dados!J9176/100</f>
        <v>0.17760000000000001</v>
      </c>
      <c r="N9261" s="13">
        <f>dados!K9176/100</f>
        <v>0.18</v>
      </c>
      <c r="O9261" s="13">
        <f>dados!L9176/100</f>
        <v>0</v>
      </c>
      <c r="P9261" s="12" t="str">
        <f>LEFT(Tabela2[[#This Row],[Código]],2)</f>
        <v>85</v>
      </c>
    </row>
    <row r="9262" spans="2:16" ht="15" customHeight="1" x14ac:dyDescent="0.25">
      <c r="B9262" s="31" t="str">
        <f>IF(Tabela2[[#This Row],[Tipo]] = 0,LOOKUP(Tabela2[[#This Row],[RESUMO]],Tabela3[Grupo],Tabela3[Meus produtos]),VLOOKUP(Tabela2[[#This Row],[Código]],Tabela4[[Código NBS/LC116]:[Meus serviços]],3,0))</f>
        <v>Não</v>
      </c>
      <c r="C9262" t="str">
        <f>IF(E9262=0,TEXT(dados!A9177,"00000000"),IF(E9262=2,TEXT(dados!A9177,"0000"),TEXT(dados!A9177,"#")))</f>
        <v>85461000</v>
      </c>
      <c r="D9262" t="str">
        <f>IF(dados!B9177=0,"",dados!B9177)</f>
        <v/>
      </c>
      <c r="E9262">
        <f>dados!C9177</f>
        <v>0</v>
      </c>
      <c r="F9262" t="str">
        <f>dados!D9177</f>
        <v>Isoladores de vidro p/uso eletrico</v>
      </c>
      <c r="G9262"/>
      <c r="H9262"/>
      <c r="I9262"/>
      <c r="J9262"/>
      <c r="K9262" s="13"/>
      <c r="L9262" s="13">
        <f>dados!I9177/100</f>
        <v>0.14599999999999999</v>
      </c>
      <c r="M9262" s="13">
        <f>dados!J9177/100</f>
        <v>0.18239999999999998</v>
      </c>
      <c r="N9262" s="13">
        <f>dados!K9177/100</f>
        <v>0.18</v>
      </c>
      <c r="O9262" s="13">
        <f>dados!L9177/100</f>
        <v>0</v>
      </c>
      <c r="P9262" s="12" t="str">
        <f>LEFT(Tabela2[[#This Row],[Código]],2)</f>
        <v>85</v>
      </c>
    </row>
    <row r="9263" spans="2:16" ht="15" customHeight="1" x14ac:dyDescent="0.25">
      <c r="B9263" s="31" t="str">
        <f>IF(Tabela2[[#This Row],[Tipo]] = 0,LOOKUP(Tabela2[[#This Row],[RESUMO]],Tabela3[Grupo],Tabela3[Meus produtos]),VLOOKUP(Tabela2[[#This Row],[Código]],Tabela4[[Código NBS/LC116]:[Meus serviços]],3,0))</f>
        <v>Não</v>
      </c>
      <c r="C9263" t="str">
        <f>IF(E9263=0,TEXT(dados!A9178,"00000000"),IF(E9263=2,TEXT(dados!A9178,"0000"),TEXT(dados!A9178,"#")))</f>
        <v>85462000</v>
      </c>
      <c r="D9263" t="str">
        <f>IF(dados!B9178=0,"",dados!B9178)</f>
        <v/>
      </c>
      <c r="E9263">
        <f>dados!C9178</f>
        <v>0</v>
      </c>
      <c r="F9263" t="str">
        <f>dados!D9178</f>
        <v>Isoladores de ceramica p/uso eletrico</v>
      </c>
      <c r="G9263"/>
      <c r="H9263"/>
      <c r="I9263"/>
      <c r="J9263"/>
      <c r="K9263" s="13"/>
      <c r="L9263" s="13">
        <f>dados!I9178/100</f>
        <v>0.14599999999999999</v>
      </c>
      <c r="M9263" s="13">
        <f>dados!J9178/100</f>
        <v>0.18390000000000001</v>
      </c>
      <c r="N9263" s="13">
        <f>dados!K9178/100</f>
        <v>0.18</v>
      </c>
      <c r="O9263" s="13">
        <f>dados!L9178/100</f>
        <v>0</v>
      </c>
      <c r="P9263" s="12" t="str">
        <f>LEFT(Tabela2[[#This Row],[Código]],2)</f>
        <v>85</v>
      </c>
    </row>
    <row r="9264" spans="2:16" ht="15" customHeight="1" x14ac:dyDescent="0.25">
      <c r="B9264" s="31" t="str">
        <f>IF(Tabela2[[#This Row],[Tipo]] = 0,LOOKUP(Tabela2[[#This Row],[RESUMO]],Tabela3[Grupo],Tabela3[Meus produtos]),VLOOKUP(Tabela2[[#This Row],[Código]],Tabela4[[Código NBS/LC116]:[Meus serviços]],3,0))</f>
        <v>Não</v>
      </c>
      <c r="C9264" t="str">
        <f>IF(E9264=0,TEXT(dados!A9179,"00000000"),IF(E9264=2,TEXT(dados!A9179,"0000"),TEXT(dados!A9179,"#")))</f>
        <v>85469000</v>
      </c>
      <c r="D9264" t="str">
        <f>IF(dados!B9179=0,"",dados!B9179)</f>
        <v/>
      </c>
      <c r="E9264">
        <f>dados!C9179</f>
        <v>0</v>
      </c>
      <c r="F9264" t="str">
        <f>dados!D9179</f>
        <v>Isoladores de outs.materias p/uso eletrico</v>
      </c>
      <c r="G9264"/>
      <c r="H9264"/>
      <c r="I9264"/>
      <c r="J9264"/>
      <c r="K9264" s="13"/>
      <c r="L9264" s="13">
        <f>dados!I9179/100</f>
        <v>0.14599999999999999</v>
      </c>
      <c r="M9264" s="13">
        <f>dados!J9179/100</f>
        <v>0.18390000000000001</v>
      </c>
      <c r="N9264" s="13">
        <f>dados!K9179/100</f>
        <v>0.18</v>
      </c>
      <c r="O9264" s="13">
        <f>dados!L9179/100</f>
        <v>0</v>
      </c>
      <c r="P9264" s="12" t="str">
        <f>LEFT(Tabela2[[#This Row],[Código]],2)</f>
        <v>85</v>
      </c>
    </row>
    <row r="9265" spans="2:16" ht="15" customHeight="1" x14ac:dyDescent="0.25">
      <c r="B9265" s="31" t="str">
        <f>IF(Tabela2[[#This Row],[Tipo]] = 0,LOOKUP(Tabela2[[#This Row],[RESUMO]],Tabela3[Grupo],Tabela3[Meus produtos]),VLOOKUP(Tabela2[[#This Row],[Código]],Tabela4[[Código NBS/LC116]:[Meus serviços]],3,0))</f>
        <v>Não</v>
      </c>
      <c r="C9265" t="str">
        <f>IF(E9265=0,TEXT(dados!A9180,"00000000"),IF(E9265=2,TEXT(dados!A9180,"0000"),TEXT(dados!A9180,"#")))</f>
        <v>85471000</v>
      </c>
      <c r="D9265" t="str">
        <f>IF(dados!B9180=0,"",dados!B9180)</f>
        <v/>
      </c>
      <c r="E9265">
        <f>dados!C9180</f>
        <v>0</v>
      </c>
      <c r="F9265" t="str">
        <f>dados!D9180</f>
        <v>Pecas isolantes de ceramica p/maqs.apars.e instal.eletr</v>
      </c>
      <c r="G9265"/>
      <c r="H9265"/>
      <c r="I9265"/>
      <c r="J9265"/>
      <c r="K9265" s="13"/>
      <c r="L9265" s="13">
        <f>dados!I9180/100</f>
        <v>0.1656</v>
      </c>
      <c r="M9265" s="13">
        <f>dados!J9180/100</f>
        <v>0.2339</v>
      </c>
      <c r="N9265" s="13">
        <f>dados!K9180/100</f>
        <v>0.18</v>
      </c>
      <c r="O9265" s="13">
        <f>dados!L9180/100</f>
        <v>0</v>
      </c>
      <c r="P9265" s="12" t="str">
        <f>LEFT(Tabela2[[#This Row],[Código]],2)</f>
        <v>85</v>
      </c>
    </row>
    <row r="9266" spans="2:16" ht="15" customHeight="1" x14ac:dyDescent="0.25">
      <c r="B9266" s="31" t="str">
        <f>IF(Tabela2[[#This Row],[Tipo]] = 0,LOOKUP(Tabela2[[#This Row],[RESUMO]],Tabela3[Grupo],Tabela3[Meus produtos]),VLOOKUP(Tabela2[[#This Row],[Código]],Tabela4[[Código NBS/LC116]:[Meus serviços]],3,0))</f>
        <v>Não</v>
      </c>
      <c r="C9266" t="str">
        <f>IF(E9266=0,TEXT(dados!A9181,"00000000"),IF(E9266=2,TEXT(dados!A9181,"0000"),TEXT(dados!A9181,"#")))</f>
        <v>85472010</v>
      </c>
      <c r="D9266" t="str">
        <f>IF(dados!B9181=0,"",dados!B9181)</f>
        <v/>
      </c>
      <c r="E9266">
        <f>dados!C9181</f>
        <v>0</v>
      </c>
      <c r="F9266" t="str">
        <f>dados!D9181</f>
        <v>Tampoes, vedadores para capacitores, com perfuracoes para terminais (de plastico)</v>
      </c>
      <c r="G9266"/>
      <c r="H9266"/>
      <c r="I9266"/>
      <c r="J9266"/>
      <c r="K9266" s="13"/>
      <c r="L9266" s="13">
        <f>dados!I9181/100</f>
        <v>0.1656</v>
      </c>
      <c r="M9266" s="13">
        <f>dados!J9181/100</f>
        <v>0.18559999999999999</v>
      </c>
      <c r="N9266" s="13">
        <f>dados!K9181/100</f>
        <v>0.18</v>
      </c>
      <c r="O9266" s="13">
        <f>dados!L9181/100</f>
        <v>0</v>
      </c>
      <c r="P9266" s="12" t="str">
        <f>LEFT(Tabela2[[#This Row],[Código]],2)</f>
        <v>85</v>
      </c>
    </row>
    <row r="9267" spans="2:16" ht="15" customHeight="1" x14ac:dyDescent="0.25">
      <c r="B9267" s="31" t="str">
        <f>IF(Tabela2[[#This Row],[Tipo]] = 0,LOOKUP(Tabela2[[#This Row],[RESUMO]],Tabela3[Grupo],Tabela3[Meus produtos]),VLOOKUP(Tabela2[[#This Row],[Código]],Tabela4[[Código NBS/LC116]:[Meus serviços]],3,0))</f>
        <v>Não</v>
      </c>
      <c r="C9267" t="str">
        <f>IF(E9267=0,TEXT(dados!A9182,"00000000"),IF(E9267=2,TEXT(dados!A9182,"0000"),TEXT(dados!A9182,"#")))</f>
        <v>85472090</v>
      </c>
      <c r="D9267" t="str">
        <f>IF(dados!B9182=0,"",dados!B9182)</f>
        <v/>
      </c>
      <c r="E9267">
        <f>dados!C9182</f>
        <v>0</v>
      </c>
      <c r="F9267" t="str">
        <f>dados!D9182</f>
        <v>Pecas isolantes de plastico p/maqs.apars.e instal.eletr</v>
      </c>
      <c r="G9267"/>
      <c r="H9267"/>
      <c r="I9267"/>
      <c r="J9267"/>
      <c r="K9267" s="13"/>
      <c r="L9267" s="13">
        <f>dados!I9182/100</f>
        <v>0.1656</v>
      </c>
      <c r="M9267" s="13">
        <f>dados!J9182/100</f>
        <v>0.2339</v>
      </c>
      <c r="N9267" s="13">
        <f>dados!K9182/100</f>
        <v>0.18</v>
      </c>
      <c r="O9267" s="13">
        <f>dados!L9182/100</f>
        <v>0</v>
      </c>
      <c r="P9267" s="12" t="str">
        <f>LEFT(Tabela2[[#This Row],[Código]],2)</f>
        <v>85</v>
      </c>
    </row>
    <row r="9268" spans="2:16" ht="15" customHeight="1" x14ac:dyDescent="0.25">
      <c r="B9268" s="31" t="str">
        <f>IF(Tabela2[[#This Row],[Tipo]] = 0,LOOKUP(Tabela2[[#This Row],[RESUMO]],Tabela3[Grupo],Tabela3[Meus produtos]),VLOOKUP(Tabela2[[#This Row],[Código]],Tabela4[[Código NBS/LC116]:[Meus serviços]],3,0))</f>
        <v>Não</v>
      </c>
      <c r="C9268" t="str">
        <f>IF(E9268=0,TEXT(dados!A9183,"00000000"),IF(E9268=2,TEXT(dados!A9183,"0000"),TEXT(dados!A9183,"#")))</f>
        <v>85479000</v>
      </c>
      <c r="D9268" t="str">
        <f>IF(dados!B9183=0,"",dados!B9183)</f>
        <v/>
      </c>
      <c r="E9268">
        <f>dados!C9183</f>
        <v>0</v>
      </c>
      <c r="F9268" t="str">
        <f>dados!D9183</f>
        <v>Outs.pecas/tubos isolantes p/maqs.apars.e instal.eletr.</v>
      </c>
      <c r="G9268"/>
      <c r="H9268"/>
      <c r="I9268"/>
      <c r="J9268"/>
      <c r="K9268" s="13"/>
      <c r="L9268" s="13">
        <f>dados!I9183/100</f>
        <v>0.1656</v>
      </c>
      <c r="M9268" s="13">
        <f>dados!J9183/100</f>
        <v>0.2339</v>
      </c>
      <c r="N9268" s="13">
        <f>dados!K9183/100</f>
        <v>0.18</v>
      </c>
      <c r="O9268" s="13">
        <f>dados!L9183/100</f>
        <v>0</v>
      </c>
      <c r="P9268" s="12" t="str">
        <f>LEFT(Tabela2[[#This Row],[Código]],2)</f>
        <v>85</v>
      </c>
    </row>
    <row r="9269" spans="2:16" ht="15" customHeight="1" x14ac:dyDescent="0.25">
      <c r="B9269" s="31" t="str">
        <f>IF(Tabela2[[#This Row],[Tipo]] = 0,LOOKUP(Tabela2[[#This Row],[RESUMO]],Tabela3[Grupo],Tabela3[Meus produtos]),VLOOKUP(Tabela2[[#This Row],[Código]],Tabela4[[Código NBS/LC116]:[Meus serviços]],3,0))</f>
        <v>Não</v>
      </c>
      <c r="C9269" t="str">
        <f>IF(E9269=0,TEXT(dados!A9184,"00000000"),IF(E9269=2,TEXT(dados!A9184,"0000"),TEXT(dados!A9184,"#")))</f>
        <v>85480010</v>
      </c>
      <c r="D9269" t="str">
        <f>IF(dados!B9184=0,"",dados!B9184)</f>
        <v/>
      </c>
      <c r="E9269">
        <f>dados!C9184</f>
        <v>0</v>
      </c>
      <c r="F9269" t="str">
        <f>dados!D9184</f>
        <v>Maquinas aparelhos e materiais eletricos e suas partes aparelhos de gravacao ou de reproducao de som aparelhos de gravacao ou de reproducao de imagens e de som em televisao e suas partes e acessorios Termopares do tipo utilizado em dispositivos termoeletr</v>
      </c>
      <c r="G9269"/>
      <c r="H9269"/>
      <c r="I9269"/>
      <c r="J9269"/>
      <c r="K9269" s="13"/>
      <c r="L9269" s="13">
        <f>dados!I9184/100</f>
        <v>0.1429</v>
      </c>
      <c r="M9269" s="13">
        <f>dados!J9184/100</f>
        <v>0.1802</v>
      </c>
      <c r="N9269" s="13">
        <f>dados!K9184/100</f>
        <v>0.18</v>
      </c>
      <c r="O9269" s="13">
        <f>dados!L9184/100</f>
        <v>0</v>
      </c>
      <c r="P9269" s="12" t="str">
        <f>LEFT(Tabela2[[#This Row],[Código]],2)</f>
        <v>85</v>
      </c>
    </row>
    <row r="9270" spans="2:16" ht="15" customHeight="1" x14ac:dyDescent="0.25">
      <c r="B9270" s="31" t="str">
        <f>IF(Tabela2[[#This Row],[Tipo]] = 0,LOOKUP(Tabela2[[#This Row],[RESUMO]],Tabela3[Grupo],Tabela3[Meus produtos]),VLOOKUP(Tabela2[[#This Row],[Código]],Tabela4[[Código NBS/LC116]:[Meus serviços]],3,0))</f>
        <v>Não</v>
      </c>
      <c r="C9270" t="str">
        <f>IF(E9270=0,TEXT(dados!A9185,"00000000"),IF(E9270=2,TEXT(dados!A9185,"0000"),TEXT(dados!A9185,"#")))</f>
        <v>85480090</v>
      </c>
      <c r="D9270" t="str">
        <f>IF(dados!B9185=0,"",dados!B9185)</f>
        <v/>
      </c>
      <c r="E9270">
        <f>dados!C9185</f>
        <v>0</v>
      </c>
      <c r="F9270" t="str">
        <f>dados!D9185</f>
        <v>Maquinas aparelhos e materiais eletricos e suas partes aparelhos de gravacao ou de reproducao de som aparelhos de gravacao ou de reproducao de imagens e de som em televisao e suas partes e acessorios outras</v>
      </c>
      <c r="G9270"/>
      <c r="H9270"/>
      <c r="I9270"/>
      <c r="J9270"/>
      <c r="K9270" s="13"/>
      <c r="L9270" s="13">
        <f>dados!I9185/100</f>
        <v>0.1429</v>
      </c>
      <c r="M9270" s="13">
        <f>dados!J9185/100</f>
        <v>0.17829999999999999</v>
      </c>
      <c r="N9270" s="13">
        <f>dados!K9185/100</f>
        <v>0.18</v>
      </c>
      <c r="O9270" s="13">
        <f>dados!L9185/100</f>
        <v>0</v>
      </c>
      <c r="P9270" s="12" t="str">
        <f>LEFT(Tabela2[[#This Row],[Código]],2)</f>
        <v>85</v>
      </c>
    </row>
    <row r="9271" spans="2:16" ht="15" customHeight="1" x14ac:dyDescent="0.25">
      <c r="B9271" s="31" t="str">
        <f>IF(Tabela2[[#This Row],[Tipo]] = 0,LOOKUP(Tabela2[[#This Row],[RESUMO]],Tabela3[Grupo],Tabela3[Meus produtos]),VLOOKUP(Tabela2[[#This Row],[Código]],Tabela4[[Código NBS/LC116]:[Meus serviços]],3,0))</f>
        <v>Não</v>
      </c>
      <c r="C9271" t="str">
        <f>IF(E9271=0,TEXT(dados!A9186,"00000000"),IF(E9271=2,TEXT(dados!A9186,"0000"),TEXT(dados!A9186,"#")))</f>
        <v>85491100</v>
      </c>
      <c r="D9271" t="str">
        <f>IF(dados!B9186=0,"",dados!B9186)</f>
        <v/>
      </c>
      <c r="E9271">
        <f>dados!C9186</f>
        <v>0</v>
      </c>
      <c r="F9271" t="str">
        <f>dados!D9186</f>
        <v>Maquinas aparelhos e materiais eletricos e suas partes aparelhos de gravacao ou de reproducao de som aparelhos de gravacao ou de reproducao de imagens e de som em televisao e suas partes e acessorios Desperdicios e residuos e sucata eletricos e eletronico</v>
      </c>
      <c r="G9271"/>
      <c r="H9271"/>
      <c r="I9271"/>
      <c r="J9271"/>
      <c r="K9271" s="13"/>
      <c r="L9271" s="13">
        <f>dados!I9186/100</f>
        <v>0.13449999999999998</v>
      </c>
      <c r="M9271" s="13">
        <f>dados!J9186/100</f>
        <v>0.1593</v>
      </c>
      <c r="N9271" s="13">
        <f>dados!K9186/100</f>
        <v>0.18</v>
      </c>
      <c r="O9271" s="13">
        <f>dados!L9186/100</f>
        <v>0</v>
      </c>
      <c r="P9271" s="12" t="str">
        <f>LEFT(Tabela2[[#This Row],[Código]],2)</f>
        <v>85</v>
      </c>
    </row>
    <row r="9272" spans="2:16" ht="15" customHeight="1" x14ac:dyDescent="0.25">
      <c r="B9272" s="31" t="str">
        <f>IF(Tabela2[[#This Row],[Tipo]] = 0,LOOKUP(Tabela2[[#This Row],[RESUMO]],Tabela3[Grupo],Tabela3[Meus produtos]),VLOOKUP(Tabela2[[#This Row],[Código]],Tabela4[[Código NBS/LC116]:[Meus serviços]],3,0))</f>
        <v>Não</v>
      </c>
      <c r="C9272" t="str">
        <f>IF(E9272=0,TEXT(dados!A9187,"00000000"),IF(E9272=2,TEXT(dados!A9187,"0000"),TEXT(dados!A9187,"#")))</f>
        <v>85491100</v>
      </c>
      <c r="D9272">
        <f>IF(dados!B9187=0,"",dados!B9187)</f>
        <v>1</v>
      </c>
      <c r="E9272">
        <f>dados!C9187</f>
        <v>0</v>
      </c>
      <c r="F9272" t="str">
        <f>dados!D9187</f>
        <v xml:space="preserve"> acumuladores inserviveis</v>
      </c>
      <c r="G9272"/>
      <c r="H9272"/>
      <c r="I9272"/>
      <c r="J9272"/>
      <c r="K9272" s="13"/>
      <c r="L9272" s="13">
        <f>dados!I9187/100</f>
        <v>0.1467</v>
      </c>
      <c r="M9272" s="13">
        <f>dados!J9187/100</f>
        <v>0.17149999999999999</v>
      </c>
      <c r="N9272" s="13">
        <f>dados!K9187/100</f>
        <v>0.18</v>
      </c>
      <c r="O9272" s="13">
        <f>dados!L9187/100</f>
        <v>0</v>
      </c>
      <c r="P9272" s="12" t="str">
        <f>LEFT(Tabela2[[#This Row],[Código]],2)</f>
        <v>85</v>
      </c>
    </row>
    <row r="9273" spans="2:16" ht="15" customHeight="1" x14ac:dyDescent="0.25">
      <c r="B9273" s="31" t="str">
        <f>IF(Tabela2[[#This Row],[Tipo]] = 0,LOOKUP(Tabela2[[#This Row],[RESUMO]],Tabela3[Grupo],Tabela3[Meus produtos]),VLOOKUP(Tabela2[[#This Row],[Código]],Tabela4[[Código NBS/LC116]:[Meus serviços]],3,0))</f>
        <v>Não</v>
      </c>
      <c r="C9273" t="str">
        <f>IF(E9273=0,TEXT(dados!A9188,"00000000"),IF(E9273=2,TEXT(dados!A9188,"0000"),TEXT(dados!A9188,"#")))</f>
        <v>85491200</v>
      </c>
      <c r="D9273" t="str">
        <f>IF(dados!B9188=0,"",dados!B9188)</f>
        <v/>
      </c>
      <c r="E9273">
        <f>dados!C9188</f>
        <v>0</v>
      </c>
      <c r="F9273" t="str">
        <f>dados!D9188</f>
        <v>Maquinas aparelhos e materiais eletricos e suas partes aparelhos de gravacao ou de reproducao de som aparelhos de gravacao ou de reproducao de imagens e de som em televisao e suas partes e acessorios Desperdicios e residuos e sucata eletricos e eletronico</v>
      </c>
      <c r="G9273"/>
      <c r="H9273"/>
      <c r="I9273"/>
      <c r="J9273"/>
      <c r="K9273" s="13"/>
      <c r="L9273" s="13">
        <f>dados!I9188/100</f>
        <v>0.13449999999999998</v>
      </c>
      <c r="M9273" s="13">
        <f>dados!J9188/100</f>
        <v>0.17370000000000002</v>
      </c>
      <c r="N9273" s="13">
        <f>dados!K9188/100</f>
        <v>0.18</v>
      </c>
      <c r="O9273" s="13">
        <f>dados!L9188/100</f>
        <v>0</v>
      </c>
      <c r="P9273" s="12" t="str">
        <f>LEFT(Tabela2[[#This Row],[Código]],2)</f>
        <v>85</v>
      </c>
    </row>
    <row r="9274" spans="2:16" ht="15" customHeight="1" x14ac:dyDescent="0.25">
      <c r="B9274" s="31" t="str">
        <f>IF(Tabela2[[#This Row],[Tipo]] = 0,LOOKUP(Tabela2[[#This Row],[RESUMO]],Tabela3[Grupo],Tabela3[Meus produtos]),VLOOKUP(Tabela2[[#This Row],[Código]],Tabela4[[Código NBS/LC116]:[Meus serviços]],3,0))</f>
        <v>Não</v>
      </c>
      <c r="C9274" t="str">
        <f>IF(E9274=0,TEXT(dados!A9189,"00000000"),IF(E9274=2,TEXT(dados!A9189,"0000"),TEXT(dados!A9189,"#")))</f>
        <v>85491200</v>
      </c>
      <c r="D9274">
        <f>IF(dados!B9189=0,"",dados!B9189)</f>
        <v>1</v>
      </c>
      <c r="E9274">
        <f>dados!C9189</f>
        <v>0</v>
      </c>
      <c r="F9274" t="str">
        <f>dados!D9189</f>
        <v>Desperdicios e residuos a base de cadmio exceto seus compostos quimicos</v>
      </c>
      <c r="G9274"/>
      <c r="H9274"/>
      <c r="I9274"/>
      <c r="J9274"/>
      <c r="K9274" s="13"/>
      <c r="L9274" s="13">
        <f>dados!I9189/100</f>
        <v>0.13449999999999998</v>
      </c>
      <c r="M9274" s="13">
        <f>dados!J9189/100</f>
        <v>0.17370000000000002</v>
      </c>
      <c r="N9274" s="13">
        <f>dados!K9189/100</f>
        <v>0.18</v>
      </c>
      <c r="O9274" s="13">
        <f>dados!L9189/100</f>
        <v>0</v>
      </c>
      <c r="P9274" s="12" t="str">
        <f>LEFT(Tabela2[[#This Row],[Código]],2)</f>
        <v>85</v>
      </c>
    </row>
    <row r="9275" spans="2:16" ht="15" customHeight="1" x14ac:dyDescent="0.25">
      <c r="B9275" s="31" t="str">
        <f>IF(Tabela2[[#This Row],[Tipo]] = 0,LOOKUP(Tabela2[[#This Row],[RESUMO]],Tabela3[Grupo],Tabela3[Meus produtos]),VLOOKUP(Tabela2[[#This Row],[Código]],Tabela4[[Código NBS/LC116]:[Meus serviços]],3,0))</f>
        <v>Não</v>
      </c>
      <c r="C9275" t="str">
        <f>IF(E9275=0,TEXT(dados!A9190,"00000000"),IF(E9275=2,TEXT(dados!A9190,"0000"),TEXT(dados!A9190,"#")))</f>
        <v>85491200</v>
      </c>
      <c r="D9275">
        <f>IF(dados!B9190=0,"",dados!B9190)</f>
        <v>2</v>
      </c>
      <c r="E9275">
        <f>dados!C9190</f>
        <v>0</v>
      </c>
      <c r="F9275" t="str">
        <f>dados!D9190</f>
        <v>Desperdicios e residuos contendo compostos quimicos de niquel cadmio mercurio ou de litio</v>
      </c>
      <c r="G9275"/>
      <c r="H9275"/>
      <c r="I9275"/>
      <c r="J9275"/>
      <c r="K9275" s="13"/>
      <c r="L9275" s="13">
        <f>dados!I9190/100</f>
        <v>0.1429</v>
      </c>
      <c r="M9275" s="13">
        <f>dados!J9190/100</f>
        <v>0.18210000000000001</v>
      </c>
      <c r="N9275" s="13">
        <f>dados!K9190/100</f>
        <v>0.18</v>
      </c>
      <c r="O9275" s="13">
        <f>dados!L9190/100</f>
        <v>0</v>
      </c>
      <c r="P9275" s="12" t="str">
        <f>LEFT(Tabela2[[#This Row],[Código]],2)</f>
        <v>85</v>
      </c>
    </row>
    <row r="9276" spans="2:16" ht="15" customHeight="1" x14ac:dyDescent="0.25">
      <c r="B9276" s="31" t="str">
        <f>IF(Tabela2[[#This Row],[Tipo]] = 0,LOOKUP(Tabela2[[#This Row],[RESUMO]],Tabela3[Grupo],Tabela3[Meus produtos]),VLOOKUP(Tabela2[[#This Row],[Código]],Tabela4[[Código NBS/LC116]:[Meus serviços]],3,0))</f>
        <v>Não</v>
      </c>
      <c r="C9276" t="str">
        <f>IF(E9276=0,TEXT(dados!A9191,"00000000"),IF(E9276=2,TEXT(dados!A9191,"0000"),TEXT(dados!A9191,"#")))</f>
        <v>85491200</v>
      </c>
      <c r="D9276">
        <f>IF(dados!B9191=0,"",dados!B9191)</f>
        <v>3</v>
      </c>
      <c r="E9276">
        <f>dados!C9191</f>
        <v>0</v>
      </c>
      <c r="F9276" t="str">
        <f>dados!D9191</f>
        <v xml:space="preserve"> Pilhas baterias de pilhas e acumuladores eletricos inserviveis exceto acumuladores de chumbo</v>
      </c>
      <c r="G9276"/>
      <c r="H9276"/>
      <c r="I9276"/>
      <c r="J9276"/>
      <c r="K9276" s="13"/>
      <c r="L9276" s="13">
        <f>dados!I9191/100</f>
        <v>0.1467</v>
      </c>
      <c r="M9276" s="13">
        <f>dados!J9191/100</f>
        <v>0.18590000000000001</v>
      </c>
      <c r="N9276" s="13">
        <f>dados!K9191/100</f>
        <v>0.18</v>
      </c>
      <c r="O9276" s="13">
        <f>dados!L9191/100</f>
        <v>0</v>
      </c>
      <c r="P9276" s="12" t="str">
        <f>LEFT(Tabela2[[#This Row],[Código]],2)</f>
        <v>85</v>
      </c>
    </row>
    <row r="9277" spans="2:16" ht="15" customHeight="1" x14ac:dyDescent="0.25">
      <c r="B9277" s="31" t="str">
        <f>IF(Tabela2[[#This Row],[Tipo]] = 0,LOOKUP(Tabela2[[#This Row],[RESUMO]],Tabela3[Grupo],Tabela3[Meus produtos]),VLOOKUP(Tabela2[[#This Row],[Código]],Tabela4[[Código NBS/LC116]:[Meus serviços]],3,0))</f>
        <v>Não</v>
      </c>
      <c r="C9277" t="str">
        <f>IF(E9277=0,TEXT(dados!A9192,"00000000"),IF(E9277=2,TEXT(dados!A9192,"0000"),TEXT(dados!A9192,"#")))</f>
        <v>85491300</v>
      </c>
      <c r="D9277" t="str">
        <f>IF(dados!B9192=0,"",dados!B9192)</f>
        <v/>
      </c>
      <c r="E9277">
        <f>dados!C9192</f>
        <v>0</v>
      </c>
      <c r="F9277" t="str">
        <f>dados!D9192</f>
        <v>Maquinas aparelhos e materiais eletricos e suas partes aparelhos de gravacao ou de reproducao de som aparelhos de gravacao ou de reproducao de imagens e de som em televisao e suas partes e acessorios Desperdicios e residuos e sucata eletricos e eletronicos Selecionados por tipo de componente quimico e que nao contenham chumbo cadmio ou mercurio</v>
      </c>
      <c r="G9277"/>
      <c r="H9277"/>
      <c r="I9277"/>
      <c r="J9277"/>
      <c r="K9277" s="13"/>
      <c r="L9277" s="13">
        <f>dados!I9192/100</f>
        <v>0.13449999999999998</v>
      </c>
      <c r="M9277" s="13">
        <f>dados!J9192/100</f>
        <v>0.17370000000000002</v>
      </c>
      <c r="N9277" s="13">
        <f>dados!K9192/100</f>
        <v>0.18</v>
      </c>
      <c r="O9277" s="13">
        <f>dados!L9192/100</f>
        <v>0</v>
      </c>
      <c r="P9277" s="12" t="str">
        <f>LEFT(Tabela2[[#This Row],[Código]],2)</f>
        <v>85</v>
      </c>
    </row>
    <row r="9278" spans="2:16" ht="15" customHeight="1" x14ac:dyDescent="0.25">
      <c r="B9278" s="31" t="str">
        <f>IF(Tabela2[[#This Row],[Tipo]] = 0,LOOKUP(Tabela2[[#This Row],[RESUMO]],Tabela3[Grupo],Tabela3[Meus produtos]),VLOOKUP(Tabela2[[#This Row],[Código]],Tabela4[[Código NBS/LC116]:[Meus serviços]],3,0))</f>
        <v>Não</v>
      </c>
      <c r="C9278" t="str">
        <f>IF(E9278=0,TEXT(dados!A9193,"00000000"),IF(E9278=2,TEXT(dados!A9193,"0000"),TEXT(dados!A9193,"#")))</f>
        <v>85491300</v>
      </c>
      <c r="D9278">
        <f>IF(dados!B9193=0,"",dados!B9193)</f>
        <v>1</v>
      </c>
      <c r="E9278">
        <f>dados!C9193</f>
        <v>0</v>
      </c>
      <c r="F9278" t="str">
        <f>dados!D9193</f>
        <v xml:space="preserve"> Desperdicios residuos e sucatas contendo compostos quimicos de niquel ou de litio</v>
      </c>
      <c r="G9278"/>
      <c r="H9278"/>
      <c r="I9278"/>
      <c r="J9278"/>
      <c r="K9278" s="13"/>
      <c r="L9278" s="13">
        <f>dados!I9193/100</f>
        <v>0.1429</v>
      </c>
      <c r="M9278" s="13">
        <f>dados!J9193/100</f>
        <v>0.18210000000000001</v>
      </c>
      <c r="N9278" s="13">
        <f>dados!K9193/100</f>
        <v>0.18</v>
      </c>
      <c r="O9278" s="13">
        <f>dados!L9193/100</f>
        <v>0</v>
      </c>
      <c r="P9278" s="12" t="str">
        <f>LEFT(Tabela2[[#This Row],[Código]],2)</f>
        <v>85</v>
      </c>
    </row>
    <row r="9279" spans="2:16" ht="15" customHeight="1" x14ac:dyDescent="0.25">
      <c r="B9279" s="31" t="str">
        <f>IF(Tabela2[[#This Row],[Tipo]] = 0,LOOKUP(Tabela2[[#This Row],[RESUMO]],Tabela3[Grupo],Tabela3[Meus produtos]),VLOOKUP(Tabela2[[#This Row],[Código]],Tabela4[[Código NBS/LC116]:[Meus serviços]],3,0))</f>
        <v>Não</v>
      </c>
      <c r="C9279" t="str">
        <f>IF(E9279=0,TEXT(dados!A9194,"00000000"),IF(E9279=2,TEXT(dados!A9194,"0000"),TEXT(dados!A9194,"#")))</f>
        <v>85491300</v>
      </c>
      <c r="D9279">
        <f>IF(dados!B9194=0,"",dados!B9194)</f>
        <v>2</v>
      </c>
      <c r="E9279">
        <f>dados!C9194</f>
        <v>0</v>
      </c>
      <c r="F9279" t="str">
        <f>dados!D9194</f>
        <v xml:space="preserve"> Pilhas baterias de pilhas e acumuladores eletricos inserviveis</v>
      </c>
      <c r="G9279"/>
      <c r="H9279"/>
      <c r="I9279"/>
      <c r="J9279"/>
      <c r="K9279" s="13"/>
      <c r="L9279" s="13">
        <f>dados!I9194/100</f>
        <v>0.1467</v>
      </c>
      <c r="M9279" s="13">
        <f>dados!J9194/100</f>
        <v>0.18590000000000001</v>
      </c>
      <c r="N9279" s="13">
        <f>dados!K9194/100</f>
        <v>0.18</v>
      </c>
      <c r="O9279" s="13">
        <f>dados!L9194/100</f>
        <v>0</v>
      </c>
      <c r="P9279" s="12" t="str">
        <f>LEFT(Tabela2[[#This Row],[Código]],2)</f>
        <v>85</v>
      </c>
    </row>
    <row r="9280" spans="2:16" ht="15" customHeight="1" x14ac:dyDescent="0.25">
      <c r="B9280" s="31" t="str">
        <f>IF(Tabela2[[#This Row],[Tipo]] = 0,LOOKUP(Tabela2[[#This Row],[RESUMO]],Tabela3[Grupo],Tabela3[Meus produtos]),VLOOKUP(Tabela2[[#This Row],[Código]],Tabela4[[Código NBS/LC116]:[Meus serviços]],3,0))</f>
        <v>Não</v>
      </c>
      <c r="C9280" t="str">
        <f>IF(E9280=0,TEXT(dados!A9195,"00000000"),IF(E9280=2,TEXT(dados!A9195,"0000"),TEXT(dados!A9195,"#")))</f>
        <v>85491400</v>
      </c>
      <c r="D9280" t="str">
        <f>IF(dados!B9195=0,"",dados!B9195)</f>
        <v/>
      </c>
      <c r="E9280">
        <f>dados!C9195</f>
        <v>0</v>
      </c>
      <c r="F9280" t="str">
        <f>dados!D9195</f>
        <v>Maquinas aparelhos e materiais eletricos e suas partes aparelhos de gravacao ou de reproducao de som aparelhos de gravacao ou de reproducao de imagens e de som em televisao e suas partes e acessorios Desperdicios e residuos e sucata eletricos e eletronicos nao selecionados e que nao contenham chumbo cadmio ou mercurio</v>
      </c>
      <c r="G9280"/>
      <c r="H9280"/>
      <c r="I9280"/>
      <c r="J9280"/>
      <c r="K9280" s="13"/>
      <c r="L9280" s="13">
        <f>dados!I9195/100</f>
        <v>0.13449999999999998</v>
      </c>
      <c r="M9280" s="13">
        <f>dados!J9195/100</f>
        <v>0.1545</v>
      </c>
      <c r="N9280" s="13">
        <f>dados!K9195/100</f>
        <v>0.18</v>
      </c>
      <c r="O9280" s="13">
        <f>dados!L9195/100</f>
        <v>0</v>
      </c>
      <c r="P9280" s="12" t="str">
        <f>LEFT(Tabela2[[#This Row],[Código]],2)</f>
        <v>85</v>
      </c>
    </row>
    <row r="9281" spans="2:16" ht="15" customHeight="1" x14ac:dyDescent="0.25">
      <c r="B9281" s="31" t="str">
        <f>IF(Tabela2[[#This Row],[Tipo]] = 0,LOOKUP(Tabela2[[#This Row],[RESUMO]],Tabela3[Grupo],Tabela3[Meus produtos]),VLOOKUP(Tabela2[[#This Row],[Código]],Tabela4[[Código NBS/LC116]:[Meus serviços]],3,0))</f>
        <v>Não</v>
      </c>
      <c r="C9281" t="str">
        <f>IF(E9281=0,TEXT(dados!A9196,"00000000"),IF(E9281=2,TEXT(dados!A9196,"0000"),TEXT(dados!A9196,"#")))</f>
        <v>85491400</v>
      </c>
      <c r="D9281">
        <f>IF(dados!B9196=0,"",dados!B9196)</f>
        <v>1</v>
      </c>
      <c r="E9281">
        <f>dados!C9196</f>
        <v>0</v>
      </c>
      <c r="F9281" t="str">
        <f>dados!D9196</f>
        <v xml:space="preserve"> Desperdicios residuos e sucatas contendo compostos quimicos de niquel ou de litio</v>
      </c>
      <c r="G9281"/>
      <c r="H9281"/>
      <c r="I9281"/>
      <c r="J9281"/>
      <c r="K9281" s="13"/>
      <c r="L9281" s="13">
        <f>dados!I9196/100</f>
        <v>0.1429</v>
      </c>
      <c r="M9281" s="13">
        <f>dados!J9196/100</f>
        <v>0.16289999999999999</v>
      </c>
      <c r="N9281" s="13">
        <f>dados!K9196/100</f>
        <v>0.18</v>
      </c>
      <c r="O9281" s="13">
        <f>dados!L9196/100</f>
        <v>0</v>
      </c>
      <c r="P9281" s="12" t="str">
        <f>LEFT(Tabela2[[#This Row],[Código]],2)</f>
        <v>85</v>
      </c>
    </row>
    <row r="9282" spans="2:16" ht="15" customHeight="1" x14ac:dyDescent="0.25">
      <c r="B9282" s="31" t="str">
        <f>IF(Tabela2[[#This Row],[Tipo]] = 0,LOOKUP(Tabela2[[#This Row],[RESUMO]],Tabela3[Grupo],Tabela3[Meus produtos]),VLOOKUP(Tabela2[[#This Row],[Código]],Tabela4[[Código NBS/LC116]:[Meus serviços]],3,0))</f>
        <v>Não</v>
      </c>
      <c r="C9282" t="str">
        <f>IF(E9282=0,TEXT(dados!A9197,"00000000"),IF(E9282=2,TEXT(dados!A9197,"0000"),TEXT(dados!A9197,"#")))</f>
        <v>85491400</v>
      </c>
      <c r="D9282">
        <f>IF(dados!B9197=0,"",dados!B9197)</f>
        <v>2</v>
      </c>
      <c r="E9282">
        <f>dados!C9197</f>
        <v>0</v>
      </c>
      <c r="F9282" t="str">
        <f>dados!D9197</f>
        <v>Pilhas baterias de pilhas e acumuladores eletricos inserviveis</v>
      </c>
      <c r="G9282"/>
      <c r="H9282"/>
      <c r="I9282"/>
      <c r="J9282"/>
      <c r="K9282" s="13"/>
      <c r="L9282" s="13">
        <f>dados!I9197/100</f>
        <v>0.1467</v>
      </c>
      <c r="M9282" s="13">
        <f>dados!J9197/100</f>
        <v>0.16670000000000001</v>
      </c>
      <c r="N9282" s="13">
        <f>dados!K9197/100</f>
        <v>0.18</v>
      </c>
      <c r="O9282" s="13">
        <f>dados!L9197/100</f>
        <v>0</v>
      </c>
      <c r="P9282" s="12" t="str">
        <f>LEFT(Tabela2[[#This Row],[Código]],2)</f>
        <v>85</v>
      </c>
    </row>
    <row r="9283" spans="2:16" ht="15" customHeight="1" x14ac:dyDescent="0.25">
      <c r="B9283" s="31" t="str">
        <f>IF(Tabela2[[#This Row],[Tipo]] = 0,LOOKUP(Tabela2[[#This Row],[RESUMO]],Tabela3[Grupo],Tabela3[Meus produtos]),VLOOKUP(Tabela2[[#This Row],[Código]],Tabela4[[Código NBS/LC116]:[Meus serviços]],3,0))</f>
        <v>Não</v>
      </c>
      <c r="C9283" t="str">
        <f>IF(E9283=0,TEXT(dados!A9198,"00000000"),IF(E9283=2,TEXT(dados!A9198,"0000"),TEXT(dados!A9198,"#")))</f>
        <v>85491900</v>
      </c>
      <c r="D9283" t="str">
        <f>IF(dados!B9198=0,"",dados!B9198)</f>
        <v/>
      </c>
      <c r="E9283">
        <f>dados!C9198</f>
        <v>0</v>
      </c>
      <c r="F9283" t="str">
        <f>dados!D9198</f>
        <v>Maquinas aparelhos e materiais eletricos e suas partes aparelhos de gravacao ou de reproducao de som aparelhos de gravacao ou de reproducao de imagens e de som em televisao e suas partes e acessorios Desperdicios e residuos e sucata eletricos e eletronico</v>
      </c>
      <c r="G9283"/>
      <c r="H9283"/>
      <c r="I9283"/>
      <c r="J9283"/>
      <c r="K9283" s="13"/>
      <c r="L9283" s="13">
        <f>dados!I9198/100</f>
        <v>0.13449999999999998</v>
      </c>
      <c r="M9283" s="13">
        <f>dados!J9198/100</f>
        <v>0.17370000000000002</v>
      </c>
      <c r="N9283" s="13">
        <f>dados!K9198/100</f>
        <v>0.18</v>
      </c>
      <c r="O9283" s="13">
        <f>dados!L9198/100</f>
        <v>0</v>
      </c>
      <c r="P9283" s="12" t="str">
        <f>LEFT(Tabela2[[#This Row],[Código]],2)</f>
        <v>85</v>
      </c>
    </row>
    <row r="9284" spans="2:16" ht="15" customHeight="1" x14ac:dyDescent="0.25">
      <c r="B9284" s="31" t="str">
        <f>IF(Tabela2[[#This Row],[Tipo]] = 0,LOOKUP(Tabela2[[#This Row],[RESUMO]],Tabela3[Grupo],Tabela3[Meus produtos]),VLOOKUP(Tabela2[[#This Row],[Código]],Tabela4[[Código NBS/LC116]:[Meus serviços]],3,0))</f>
        <v>Não</v>
      </c>
      <c r="C9284" t="str">
        <f>IF(E9284=0,TEXT(dados!A9199,"00000000"),IF(E9284=2,TEXT(dados!A9199,"0000"),TEXT(dados!A9199,"#")))</f>
        <v>85491900</v>
      </c>
      <c r="D9284">
        <f>IF(dados!B9199=0,"",dados!B9199)</f>
        <v>1</v>
      </c>
      <c r="E9284">
        <f>dados!C9199</f>
        <v>0</v>
      </c>
      <c r="F9284" t="str">
        <f>dados!D9199</f>
        <v>Desperdicios residuos e sucatas contendo compostos quimicos de niquel ou de litio</v>
      </c>
      <c r="G9284"/>
      <c r="H9284"/>
      <c r="I9284"/>
      <c r="J9284"/>
      <c r="K9284" s="13"/>
      <c r="L9284" s="13">
        <f>dados!I9199/100</f>
        <v>0.1429</v>
      </c>
      <c r="M9284" s="13">
        <f>dados!J9199/100</f>
        <v>0.18210000000000001</v>
      </c>
      <c r="N9284" s="13">
        <f>dados!K9199/100</f>
        <v>0.18</v>
      </c>
      <c r="O9284" s="13">
        <f>dados!L9199/100</f>
        <v>0</v>
      </c>
      <c r="P9284" s="12" t="str">
        <f>LEFT(Tabela2[[#This Row],[Código]],2)</f>
        <v>85</v>
      </c>
    </row>
    <row r="9285" spans="2:16" ht="15" customHeight="1" x14ac:dyDescent="0.25">
      <c r="B9285" s="31" t="str">
        <f>IF(Tabela2[[#This Row],[Tipo]] = 0,LOOKUP(Tabela2[[#This Row],[RESUMO]],Tabela3[Grupo],Tabela3[Meus produtos]),VLOOKUP(Tabela2[[#This Row],[Código]],Tabela4[[Código NBS/LC116]:[Meus serviços]],3,0))</f>
        <v>Não</v>
      </c>
      <c r="C9285" t="str">
        <f>IF(E9285=0,TEXT(dados!A9200,"00000000"),IF(E9285=2,TEXT(dados!A9200,"0000"),TEXT(dados!A9200,"#")))</f>
        <v>85491900</v>
      </c>
      <c r="D9285">
        <f>IF(dados!B9200=0,"",dados!B9200)</f>
        <v>2</v>
      </c>
      <c r="E9285">
        <f>dados!C9200</f>
        <v>0</v>
      </c>
      <c r="F9285" t="str">
        <f>dados!D9200</f>
        <v xml:space="preserve"> Pilhas baterias de pilhas e acumuladores eletricos inserviveis exceto acumuladores de chumbo acido</v>
      </c>
      <c r="G9285"/>
      <c r="H9285"/>
      <c r="I9285"/>
      <c r="J9285"/>
      <c r="K9285" s="13"/>
      <c r="L9285" s="13">
        <f>dados!I9200/100</f>
        <v>0.1467</v>
      </c>
      <c r="M9285" s="13">
        <f>dados!J9200/100</f>
        <v>0.18590000000000001</v>
      </c>
      <c r="N9285" s="13">
        <f>dados!K9200/100</f>
        <v>0.18</v>
      </c>
      <c r="O9285" s="13">
        <f>dados!L9200/100</f>
        <v>0</v>
      </c>
      <c r="P9285" s="12" t="str">
        <f>LEFT(Tabela2[[#This Row],[Código]],2)</f>
        <v>85</v>
      </c>
    </row>
    <row r="9286" spans="2:16" ht="15" customHeight="1" x14ac:dyDescent="0.25">
      <c r="B9286" s="31" t="str">
        <f>IF(Tabela2[[#This Row],[Tipo]] = 0,LOOKUP(Tabela2[[#This Row],[RESUMO]],Tabela3[Grupo],Tabela3[Meus produtos]),VLOOKUP(Tabela2[[#This Row],[Código]],Tabela4[[Código NBS/LC116]:[Meus serviços]],3,0))</f>
        <v>Não</v>
      </c>
      <c r="C9286" t="str">
        <f>IF(E9286=0,TEXT(dados!A9201,"00000000"),IF(E9286=2,TEXT(dados!A9201,"0000"),TEXT(dados!A9201,"#")))</f>
        <v>85492100</v>
      </c>
      <c r="D9286" t="str">
        <f>IF(dados!B9201=0,"",dados!B9201)</f>
        <v/>
      </c>
      <c r="E9286">
        <f>dados!C9201</f>
        <v>0</v>
      </c>
      <c r="F9286" t="str">
        <f>dados!D9201</f>
        <v>Maquinas aparelhos e materiais eletricos e suas partes aparelhos de gravacao ou de reproducao de som aparelhos de gravacao ou de reproducao de imagens e de som em televisao e suas partes e acessorios Desperdicios e residuos e sucata eletricos e eletronico</v>
      </c>
      <c r="G9286"/>
      <c r="H9286"/>
      <c r="I9286"/>
      <c r="J9286"/>
      <c r="K9286" s="13"/>
      <c r="L9286" s="13">
        <f>dados!I9201/100</f>
        <v>0.13449999999999998</v>
      </c>
      <c r="M9286" s="13">
        <f>dados!J9201/100</f>
        <v>0.1545</v>
      </c>
      <c r="N9286" s="13">
        <f>dados!K9201/100</f>
        <v>0.18</v>
      </c>
      <c r="O9286" s="13">
        <f>dados!L9201/100</f>
        <v>0</v>
      </c>
      <c r="P9286" s="12" t="str">
        <f>LEFT(Tabela2[[#This Row],[Código]],2)</f>
        <v>85</v>
      </c>
    </row>
    <row r="9287" spans="2:16" ht="15" customHeight="1" x14ac:dyDescent="0.25">
      <c r="B9287" s="31" t="str">
        <f>IF(Tabela2[[#This Row],[Tipo]] = 0,LOOKUP(Tabela2[[#This Row],[RESUMO]],Tabela3[Grupo],Tabela3[Meus produtos]),VLOOKUP(Tabela2[[#This Row],[Código]],Tabela4[[Código NBS/LC116]:[Meus serviços]],3,0))</f>
        <v>Não</v>
      </c>
      <c r="C9287" t="str">
        <f>IF(E9287=0,TEXT(dados!A9202,"00000000"),IF(E9287=2,TEXT(dados!A9202,"0000"),TEXT(dados!A9202,"#")))</f>
        <v>85492100</v>
      </c>
      <c r="D9287">
        <f>IF(dados!B9202=0,"",dados!B9202)</f>
        <v>1</v>
      </c>
      <c r="E9287">
        <f>dados!C9202</f>
        <v>0</v>
      </c>
      <c r="F9287" t="str">
        <f>dados!D9202</f>
        <v xml:space="preserve"> Produtos usados no final de seu ciclo de vida imprestaveis para uso em sua funcao original considerados residuos eletronicos</v>
      </c>
      <c r="G9287"/>
      <c r="H9287"/>
      <c r="I9287"/>
      <c r="J9287"/>
      <c r="K9287" s="13"/>
      <c r="L9287" s="13">
        <f>dados!I9202/100</f>
        <v>0.13449999999999998</v>
      </c>
      <c r="M9287" s="13">
        <f>dados!J9202/100</f>
        <v>0.1545</v>
      </c>
      <c r="N9287" s="13">
        <f>dados!K9202/100</f>
        <v>0.18</v>
      </c>
      <c r="O9287" s="13">
        <f>dados!L9202/100</f>
        <v>0</v>
      </c>
      <c r="P9287" s="12" t="str">
        <f>LEFT(Tabela2[[#This Row],[Código]],2)</f>
        <v>85</v>
      </c>
    </row>
    <row r="9288" spans="2:16" ht="15" customHeight="1" x14ac:dyDescent="0.25">
      <c r="B9288" s="31" t="str">
        <f>IF(Tabela2[[#This Row],[Tipo]] = 0,LOOKUP(Tabela2[[#This Row],[RESUMO]],Tabela3[Grupo],Tabela3[Meus produtos]),VLOOKUP(Tabela2[[#This Row],[Código]],Tabela4[[Código NBS/LC116]:[Meus serviços]],3,0))</f>
        <v>Não</v>
      </c>
      <c r="C9288" t="str">
        <f>IF(E9288=0,TEXT(dados!A9203,"00000000"),IF(E9288=2,TEXT(dados!A9203,"0000"),TEXT(dados!A9203,"#")))</f>
        <v>85492900</v>
      </c>
      <c r="D9288" t="str">
        <f>IF(dados!B9203=0,"",dados!B9203)</f>
        <v/>
      </c>
      <c r="E9288">
        <f>dados!C9203</f>
        <v>0</v>
      </c>
      <c r="F9288" t="str">
        <f>dados!D9203</f>
        <v>Maquinas aparelhos e materiais eletricos e suas partes aparelhos de gravacao ou de reproducao de som aparelhos de gravacao ou de reproducao de imagens e de som em televisao e suas partes e acessorios Desperdicios e residuos e sucata eletricos e eletronico</v>
      </c>
      <c r="G9288"/>
      <c r="H9288"/>
      <c r="I9288"/>
      <c r="J9288"/>
      <c r="K9288" s="13"/>
      <c r="L9288" s="13">
        <f>dados!I9203/100</f>
        <v>0.13449999999999998</v>
      </c>
      <c r="M9288" s="13">
        <f>dados!J9203/100</f>
        <v>0.1545</v>
      </c>
      <c r="N9288" s="13">
        <f>dados!K9203/100</f>
        <v>0.18</v>
      </c>
      <c r="O9288" s="13">
        <f>dados!L9203/100</f>
        <v>0</v>
      </c>
      <c r="P9288" s="12" t="str">
        <f>LEFT(Tabela2[[#This Row],[Código]],2)</f>
        <v>85</v>
      </c>
    </row>
    <row r="9289" spans="2:16" ht="15" customHeight="1" x14ac:dyDescent="0.25">
      <c r="B9289" s="31" t="str">
        <f>IF(Tabela2[[#This Row],[Tipo]] = 0,LOOKUP(Tabela2[[#This Row],[RESUMO]],Tabela3[Grupo],Tabela3[Meus produtos]),VLOOKUP(Tabela2[[#This Row],[Código]],Tabela4[[Código NBS/LC116]:[Meus serviços]],3,0))</f>
        <v>Não</v>
      </c>
      <c r="C9289" t="str">
        <f>IF(E9289=0,TEXT(dados!A9204,"00000000"),IF(E9289=2,TEXT(dados!A9204,"0000"),TEXT(dados!A9204,"#")))</f>
        <v>85492900</v>
      </c>
      <c r="D9289">
        <f>IF(dados!B9204=0,"",dados!B9204)</f>
        <v>1</v>
      </c>
      <c r="E9289">
        <f>dados!C9204</f>
        <v>0</v>
      </c>
      <c r="F9289" t="str">
        <f>dados!D9204</f>
        <v xml:space="preserve"> Produtos usados no final de seu ciclo de vida imprestaveis para uso em sua funcao original considerados residuos eletronicos</v>
      </c>
      <c r="G9289"/>
      <c r="H9289"/>
      <c r="I9289"/>
      <c r="J9289"/>
      <c r="K9289" s="13"/>
      <c r="L9289" s="13">
        <f>dados!I9204/100</f>
        <v>0.13449999999999998</v>
      </c>
      <c r="M9289" s="13">
        <f>dados!J9204/100</f>
        <v>0.1545</v>
      </c>
      <c r="N9289" s="13">
        <f>dados!K9204/100</f>
        <v>0.18</v>
      </c>
      <c r="O9289" s="13">
        <f>dados!L9204/100</f>
        <v>0</v>
      </c>
      <c r="P9289" s="12" t="str">
        <f>LEFT(Tabela2[[#This Row],[Código]],2)</f>
        <v>85</v>
      </c>
    </row>
    <row r="9290" spans="2:16" ht="15" customHeight="1" x14ac:dyDescent="0.25">
      <c r="B9290" s="31" t="str">
        <f>IF(Tabela2[[#This Row],[Tipo]] = 0,LOOKUP(Tabela2[[#This Row],[RESUMO]],Tabela3[Grupo],Tabela3[Meus produtos]),VLOOKUP(Tabela2[[#This Row],[Código]],Tabela4[[Código NBS/LC116]:[Meus serviços]],3,0))</f>
        <v>Não</v>
      </c>
      <c r="C9290" t="str">
        <f>IF(E9290=0,TEXT(dados!A9205,"00000000"),IF(E9290=2,TEXT(dados!A9205,"0000"),TEXT(dados!A9205,"#")))</f>
        <v>85493100</v>
      </c>
      <c r="D9290" t="str">
        <f>IF(dados!B9205=0,"",dados!B9205)</f>
        <v/>
      </c>
      <c r="E9290">
        <f>dados!C9205</f>
        <v>0</v>
      </c>
      <c r="F9290" t="str">
        <f>dados!D9205</f>
        <v>Maquinas aparelhos e materiais eletricos e suas partes aparelhos de gravacao ou de reproducao de som aparelhos de gravacao ou de reproducao de imagens e de som em televisao e suas partes e acessorios Desperdicios e residuos e sucata eletricos e eletronico</v>
      </c>
      <c r="G9290"/>
      <c r="H9290"/>
      <c r="I9290"/>
      <c r="J9290"/>
      <c r="K9290" s="13"/>
      <c r="L9290" s="13">
        <f>dados!I9205/100</f>
        <v>0.13449999999999998</v>
      </c>
      <c r="M9290" s="13">
        <f>dados!J9205/100</f>
        <v>0.17370000000000002</v>
      </c>
      <c r="N9290" s="13">
        <f>dados!K9205/100</f>
        <v>0.18</v>
      </c>
      <c r="O9290" s="13">
        <f>dados!L9205/100</f>
        <v>0</v>
      </c>
      <c r="P9290" s="12" t="str">
        <f>LEFT(Tabela2[[#This Row],[Código]],2)</f>
        <v>85</v>
      </c>
    </row>
    <row r="9291" spans="2:16" ht="15" customHeight="1" x14ac:dyDescent="0.25">
      <c r="B9291" s="31" t="str">
        <f>IF(Tabela2[[#This Row],[Tipo]] = 0,LOOKUP(Tabela2[[#This Row],[RESUMO]],Tabela3[Grupo],Tabela3[Meus produtos]),VLOOKUP(Tabela2[[#This Row],[Código]],Tabela4[[Código NBS/LC116]:[Meus serviços]],3,0))</f>
        <v>Não</v>
      </c>
      <c r="C9291" t="str">
        <f>IF(E9291=0,TEXT(dados!A9206,"00000000"),IF(E9291=2,TEXT(dados!A9206,"0000"),TEXT(dados!A9206,"#")))</f>
        <v>85493100</v>
      </c>
      <c r="D9291">
        <f>IF(dados!B9206=0,"",dados!B9206)</f>
        <v>1</v>
      </c>
      <c r="E9291">
        <f>dados!C9206</f>
        <v>0</v>
      </c>
      <c r="F9291" t="str">
        <f>dados!D9206</f>
        <v xml:space="preserve"> Produtos usados no final de seu ciclo de vida imprestaveis para uso em sua funcao original considerados residuos eletronicos</v>
      </c>
      <c r="G9291"/>
      <c r="H9291"/>
      <c r="I9291"/>
      <c r="J9291"/>
      <c r="K9291" s="13"/>
      <c r="L9291" s="13">
        <f>dados!I9206/100</f>
        <v>0.13449999999999998</v>
      </c>
      <c r="M9291" s="13">
        <f>dados!J9206/100</f>
        <v>0.17370000000000002</v>
      </c>
      <c r="N9291" s="13">
        <f>dados!K9206/100</f>
        <v>0.18</v>
      </c>
      <c r="O9291" s="13">
        <f>dados!L9206/100</f>
        <v>0</v>
      </c>
      <c r="P9291" s="12" t="str">
        <f>LEFT(Tabela2[[#This Row],[Código]],2)</f>
        <v>85</v>
      </c>
    </row>
    <row r="9292" spans="2:16" ht="15" customHeight="1" x14ac:dyDescent="0.25">
      <c r="B9292" s="31" t="str">
        <f>IF(Tabela2[[#This Row],[Tipo]] = 0,LOOKUP(Tabela2[[#This Row],[RESUMO]],Tabela3[Grupo],Tabela3[Meus produtos]),VLOOKUP(Tabela2[[#This Row],[Código]],Tabela4[[Código NBS/LC116]:[Meus serviços]],3,0))</f>
        <v>Não</v>
      </c>
      <c r="C9292" t="str">
        <f>IF(E9292=0,TEXT(dados!A9207,"00000000"),IF(E9292=2,TEXT(dados!A9207,"0000"),TEXT(dados!A9207,"#")))</f>
        <v>85493900</v>
      </c>
      <c r="D9292" t="str">
        <f>IF(dados!B9207=0,"",dados!B9207)</f>
        <v/>
      </c>
      <c r="E9292">
        <f>dados!C9207</f>
        <v>0</v>
      </c>
      <c r="F9292" t="str">
        <f>dados!D9207</f>
        <v>Maquinas aparelhos e materiais eletricos e suas partes aparelhos de gravacao ou de reproducao de som aparelhos de gravacao ou de reproducao de imagens e de som em televisao e suas partes e acessorios Desperdicios e residuos e sucata eletricos e eletronico</v>
      </c>
      <c r="G9292"/>
      <c r="H9292"/>
      <c r="I9292"/>
      <c r="J9292"/>
      <c r="K9292" s="13"/>
      <c r="L9292" s="13">
        <f>dados!I9207/100</f>
        <v>0.13449999999999998</v>
      </c>
      <c r="M9292" s="13">
        <f>dados!J9207/100</f>
        <v>0.17370000000000002</v>
      </c>
      <c r="N9292" s="13">
        <f>dados!K9207/100</f>
        <v>0.18</v>
      </c>
      <c r="O9292" s="13">
        <f>dados!L9207/100</f>
        <v>0</v>
      </c>
      <c r="P9292" s="12" t="str">
        <f>LEFT(Tabela2[[#This Row],[Código]],2)</f>
        <v>85</v>
      </c>
    </row>
    <row r="9293" spans="2:16" ht="15" customHeight="1" x14ac:dyDescent="0.25">
      <c r="B9293" s="31" t="str">
        <f>IF(Tabela2[[#This Row],[Tipo]] = 0,LOOKUP(Tabela2[[#This Row],[RESUMO]],Tabela3[Grupo],Tabela3[Meus produtos]),VLOOKUP(Tabela2[[#This Row],[Código]],Tabela4[[Código NBS/LC116]:[Meus serviços]],3,0))</f>
        <v>Não</v>
      </c>
      <c r="C9293" t="str">
        <f>IF(E9293=0,TEXT(dados!A9208,"00000000"),IF(E9293=2,TEXT(dados!A9208,"0000"),TEXT(dados!A9208,"#")))</f>
        <v>85493900</v>
      </c>
      <c r="D9293">
        <f>IF(dados!B9208=0,"",dados!B9208)</f>
        <v>1</v>
      </c>
      <c r="E9293">
        <f>dados!C9208</f>
        <v>0</v>
      </c>
      <c r="F9293" t="str">
        <f>dados!D9208</f>
        <v xml:space="preserve"> Produtos usados no final de seu ciclo de vida imprestaveis para uso em sua funcao original considerados residuos eletronicos</v>
      </c>
      <c r="G9293"/>
      <c r="H9293"/>
      <c r="I9293"/>
      <c r="J9293"/>
      <c r="K9293" s="13"/>
      <c r="L9293" s="13">
        <f>dados!I9208/100</f>
        <v>0.13449999999999998</v>
      </c>
      <c r="M9293" s="13">
        <f>dados!J9208/100</f>
        <v>0.17370000000000002</v>
      </c>
      <c r="N9293" s="13">
        <f>dados!K9208/100</f>
        <v>0.18</v>
      </c>
      <c r="O9293" s="13">
        <f>dados!L9208/100</f>
        <v>0</v>
      </c>
      <c r="P9293" s="12" t="str">
        <f>LEFT(Tabela2[[#This Row],[Código]],2)</f>
        <v>85</v>
      </c>
    </row>
    <row r="9294" spans="2:16" ht="15" customHeight="1" x14ac:dyDescent="0.25">
      <c r="B9294" s="31" t="str">
        <f>IF(Tabela2[[#This Row],[Tipo]] = 0,LOOKUP(Tabela2[[#This Row],[RESUMO]],Tabela3[Grupo],Tabela3[Meus produtos]),VLOOKUP(Tabela2[[#This Row],[Código]],Tabela4[[Código NBS/LC116]:[Meus serviços]],3,0))</f>
        <v>Não</v>
      </c>
      <c r="C9294" t="str">
        <f>IF(E9294=0,TEXT(dados!A9209,"00000000"),IF(E9294=2,TEXT(dados!A9209,"0000"),TEXT(dados!A9209,"#")))</f>
        <v>85499100</v>
      </c>
      <c r="D9294" t="str">
        <f>IF(dados!B9209=0,"",dados!B9209)</f>
        <v/>
      </c>
      <c r="E9294">
        <f>dados!C9209</f>
        <v>0</v>
      </c>
      <c r="F9294" t="str">
        <f>dados!D9209</f>
        <v>Maquinas aparelhos e materiais eletricos e suas partes aparelhos de gravacao ou de reproducao de som aparelhos de gravacao ou de reproducao de imagens e de som em televisao e suas partes e acessorios Desperdicios e residuos e sucata eletricos e eletronicos Que contenham pilhas baterias de pilhas ou acumuladores eletricos interruptores de mercurio vidro de tubos catodicos ou outros vidros ativados ou componentes eletricos ou eletronicos que conten</v>
      </c>
      <c r="G9294"/>
      <c r="H9294"/>
      <c r="I9294"/>
      <c r="J9294"/>
      <c r="K9294" s="13"/>
      <c r="L9294" s="13">
        <f>dados!I9209/100</f>
        <v>0.13449999999999998</v>
      </c>
      <c r="M9294" s="13">
        <f>dados!J9209/100</f>
        <v>0.17370000000000002</v>
      </c>
      <c r="N9294" s="13">
        <f>dados!K9209/100</f>
        <v>0.18</v>
      </c>
      <c r="O9294" s="13">
        <f>dados!L9209/100</f>
        <v>0</v>
      </c>
      <c r="P9294" s="12" t="str">
        <f>LEFT(Tabela2[[#This Row],[Código]],2)</f>
        <v>85</v>
      </c>
    </row>
    <row r="9295" spans="2:16" ht="15" customHeight="1" x14ac:dyDescent="0.25">
      <c r="B9295" s="31" t="str">
        <f>IF(Tabela2[[#This Row],[Tipo]] = 0,LOOKUP(Tabela2[[#This Row],[RESUMO]],Tabela3[Grupo],Tabela3[Meus produtos]),VLOOKUP(Tabela2[[#This Row],[Código]],Tabela4[[Código NBS/LC116]:[Meus serviços]],3,0))</f>
        <v>Não</v>
      </c>
      <c r="C9295" t="str">
        <f>IF(E9295=0,TEXT(dados!A9210,"00000000"),IF(E9295=2,TEXT(dados!A9210,"0000"),TEXT(dados!A9210,"#")))</f>
        <v>85499100</v>
      </c>
      <c r="D9295">
        <f>IF(dados!B9210=0,"",dados!B9210)</f>
        <v>1</v>
      </c>
      <c r="E9295">
        <f>dados!C9210</f>
        <v>0</v>
      </c>
      <c r="F9295" t="str">
        <f>dados!D9210</f>
        <v xml:space="preserve"> Produtos usados no final de seu ciclo de vida imprestaveis para uso em sua funcao original considerados residuos eletronicos</v>
      </c>
      <c r="G9295"/>
      <c r="H9295"/>
      <c r="I9295"/>
      <c r="J9295"/>
      <c r="K9295" s="13"/>
      <c r="L9295" s="13">
        <f>dados!I9210/100</f>
        <v>0.13449999999999998</v>
      </c>
      <c r="M9295" s="13">
        <f>dados!J9210/100</f>
        <v>0.17370000000000002</v>
      </c>
      <c r="N9295" s="13">
        <f>dados!K9210/100</f>
        <v>0.18</v>
      </c>
      <c r="O9295" s="13">
        <f>dados!L9210/100</f>
        <v>0</v>
      </c>
      <c r="P9295" s="12" t="str">
        <f>LEFT(Tabela2[[#This Row],[Código]],2)</f>
        <v>85</v>
      </c>
    </row>
    <row r="9296" spans="2:16" ht="15" customHeight="1" x14ac:dyDescent="0.25">
      <c r="B9296" s="31" t="str">
        <f>IF(Tabela2[[#This Row],[Tipo]] = 0,LOOKUP(Tabela2[[#This Row],[RESUMO]],Tabela3[Grupo],Tabela3[Meus produtos]),VLOOKUP(Tabela2[[#This Row],[Código]],Tabela4[[Código NBS/LC116]:[Meus serviços]],3,0))</f>
        <v>Não</v>
      </c>
      <c r="C9296" t="str">
        <f>IF(E9296=0,TEXT(dados!A9211,"00000000"),IF(E9296=2,TEXT(dados!A9211,"0000"),TEXT(dados!A9211,"#")))</f>
        <v>85499900</v>
      </c>
      <c r="D9296" t="str">
        <f>IF(dados!B9211=0,"",dados!B9211)</f>
        <v/>
      </c>
      <c r="E9296">
        <f>dados!C9211</f>
        <v>0</v>
      </c>
      <c r="F9296" t="str">
        <f>dados!D9211</f>
        <v>Maquinas aparelhos e materiais eletricos e suas partes aparelhos de gravacao ou de reproducao de som aparelhos de gravacao ou de reproducao de imagens e de som em televisao e suas partes e acessorios Desperdicios e residuos e sucata eletricos e eletronico</v>
      </c>
      <c r="G9296"/>
      <c r="H9296"/>
      <c r="I9296"/>
      <c r="J9296"/>
      <c r="K9296" s="13"/>
      <c r="L9296" s="13">
        <f>dados!I9211/100</f>
        <v>0.13449999999999998</v>
      </c>
      <c r="M9296" s="13">
        <f>dados!J9211/100</f>
        <v>0.17370000000000002</v>
      </c>
      <c r="N9296" s="13">
        <f>dados!K9211/100</f>
        <v>0.18</v>
      </c>
      <c r="O9296" s="13">
        <f>dados!L9211/100</f>
        <v>0</v>
      </c>
      <c r="P9296" s="12" t="str">
        <f>LEFT(Tabela2[[#This Row],[Código]],2)</f>
        <v>85</v>
      </c>
    </row>
    <row r="9297" spans="2:16" ht="15" customHeight="1" x14ac:dyDescent="0.25">
      <c r="B9297" s="31" t="str">
        <f>IF(Tabela2[[#This Row],[Tipo]] = 0,LOOKUP(Tabela2[[#This Row],[RESUMO]],Tabela3[Grupo],Tabela3[Meus produtos]),VLOOKUP(Tabela2[[#This Row],[Código]],Tabela4[[Código NBS/LC116]:[Meus serviços]],3,0))</f>
        <v>Não</v>
      </c>
      <c r="C9297" t="str">
        <f>IF(E9297=0,TEXT(dados!A9212,"00000000"),IF(E9297=2,TEXT(dados!A9212,"0000"),TEXT(dados!A9212,"#")))</f>
        <v>85499900</v>
      </c>
      <c r="D9297">
        <f>IF(dados!B9212=0,"",dados!B9212)</f>
        <v>1</v>
      </c>
      <c r="E9297">
        <f>dados!C9212</f>
        <v>0</v>
      </c>
      <c r="F9297" t="str">
        <f>dados!D9212</f>
        <v xml:space="preserve"> Produtos usados no final de seu ciclo de vida imprestaveis para uso em sua funcao original considerados residuos eletronicos</v>
      </c>
      <c r="G9297"/>
      <c r="H9297"/>
      <c r="I9297"/>
      <c r="J9297"/>
      <c r="K9297" s="13"/>
      <c r="L9297" s="13">
        <f>dados!I9212/100</f>
        <v>0.13449999999999998</v>
      </c>
      <c r="M9297" s="13">
        <f>dados!J9212/100</f>
        <v>0.17370000000000002</v>
      </c>
      <c r="N9297" s="13">
        <f>dados!K9212/100</f>
        <v>0.18</v>
      </c>
      <c r="O9297" s="13">
        <f>dados!L9212/100</f>
        <v>0</v>
      </c>
      <c r="P9297" s="12" t="str">
        <f>LEFT(Tabela2[[#This Row],[Código]],2)</f>
        <v>85</v>
      </c>
    </row>
    <row r="9298" spans="2:16" ht="15" customHeight="1" x14ac:dyDescent="0.25">
      <c r="B9298" s="31" t="str">
        <f>IF(Tabela2[[#This Row],[Tipo]] = 0,LOOKUP(Tabela2[[#This Row],[RESUMO]],Tabela3[Grupo],Tabela3[Meus produtos]),VLOOKUP(Tabela2[[#This Row],[Código]],Tabela4[[Código NBS/LC116]:[Meus serviços]],3,0))</f>
        <v>Não</v>
      </c>
      <c r="C9298" t="str">
        <f>IF(E9298=0,TEXT(dados!A9213,"00000000"),IF(E9298=2,TEXT(dados!A9213,"0000"),TEXT(dados!A9213,"#")))</f>
        <v>86011000</v>
      </c>
      <c r="D9298" t="str">
        <f>IF(dados!B9213=0,"",dados!B9213)</f>
        <v/>
      </c>
      <c r="E9298">
        <f>dados!C9213</f>
        <v>0</v>
      </c>
      <c r="F9298" t="str">
        <f>dados!D9213</f>
        <v>Locomotivas e locotratores,de fonte ext.de eletricidade</v>
      </c>
      <c r="G9298"/>
      <c r="H9298"/>
      <c r="I9298"/>
      <c r="J9298"/>
      <c r="K9298" s="13"/>
      <c r="L9298" s="13">
        <f>dados!I9213/100</f>
        <v>0.13449999999999998</v>
      </c>
      <c r="M9298" s="13">
        <f>dados!J9213/100</f>
        <v>0.1699</v>
      </c>
      <c r="N9298" s="13">
        <f>dados!K9213/100</f>
        <v>0.18</v>
      </c>
      <c r="O9298" s="13">
        <f>dados!L9213/100</f>
        <v>0</v>
      </c>
      <c r="P9298" s="12" t="str">
        <f>LEFT(Tabela2[[#This Row],[Código]],2)</f>
        <v>86</v>
      </c>
    </row>
    <row r="9299" spans="2:16" ht="15" customHeight="1" x14ac:dyDescent="0.25">
      <c r="B9299" s="31" t="str">
        <f>IF(Tabela2[[#This Row],[Tipo]] = 0,LOOKUP(Tabela2[[#This Row],[RESUMO]],Tabela3[Grupo],Tabela3[Meus produtos]),VLOOKUP(Tabela2[[#This Row],[Código]],Tabela4[[Código NBS/LC116]:[Meus serviços]],3,0))</f>
        <v>Não</v>
      </c>
      <c r="C9299" t="str">
        <f>IF(E9299=0,TEXT(dados!A9214,"00000000"),IF(E9299=2,TEXT(dados!A9214,"0000"),TEXT(dados!A9214,"#")))</f>
        <v>86012000</v>
      </c>
      <c r="D9299" t="str">
        <f>IF(dados!B9214=0,"",dados!B9214)</f>
        <v/>
      </c>
      <c r="E9299">
        <f>dados!C9214</f>
        <v>0</v>
      </c>
      <c r="F9299" t="str">
        <f>dados!D9214</f>
        <v>Locomotivas e locotratores,de acumuladores eletricos</v>
      </c>
      <c r="G9299"/>
      <c r="H9299"/>
      <c r="I9299"/>
      <c r="J9299"/>
      <c r="K9299" s="13"/>
      <c r="L9299" s="13">
        <f>dados!I9214/100</f>
        <v>0.13449999999999998</v>
      </c>
      <c r="M9299" s="13">
        <f>dados!J9214/100</f>
        <v>0.1699</v>
      </c>
      <c r="N9299" s="13">
        <f>dados!K9214/100</f>
        <v>0.18</v>
      </c>
      <c r="O9299" s="13">
        <f>dados!L9214/100</f>
        <v>0</v>
      </c>
      <c r="P9299" s="12" t="str">
        <f>LEFT(Tabela2[[#This Row],[Código]],2)</f>
        <v>86</v>
      </c>
    </row>
    <row r="9300" spans="2:16" ht="15" customHeight="1" x14ac:dyDescent="0.25">
      <c r="B9300" s="31" t="str">
        <f>IF(Tabela2[[#This Row],[Tipo]] = 0,LOOKUP(Tabela2[[#This Row],[RESUMO]],Tabela3[Grupo],Tabela3[Meus produtos]),VLOOKUP(Tabela2[[#This Row],[Código]],Tabela4[[Código NBS/LC116]:[Meus serviços]],3,0))</f>
        <v>Não</v>
      </c>
      <c r="C9300" t="str">
        <f>IF(E9300=0,TEXT(dados!A9215,"00000000"),IF(E9300=2,TEXT(dados!A9215,"0000"),TEXT(dados!A9215,"#")))</f>
        <v>86021000</v>
      </c>
      <c r="D9300" t="str">
        <f>IF(dados!B9215=0,"",dados!B9215)</f>
        <v/>
      </c>
      <c r="E9300">
        <f>dados!C9215</f>
        <v>0</v>
      </c>
      <c r="F9300" t="str">
        <f>dados!D9215</f>
        <v>Locomotivas diesel-eletricas</v>
      </c>
      <c r="G9300"/>
      <c r="H9300"/>
      <c r="I9300"/>
      <c r="J9300"/>
      <c r="K9300" s="13"/>
      <c r="L9300" s="13">
        <f>dados!I9215/100</f>
        <v>0.13449999999999998</v>
      </c>
      <c r="M9300" s="13">
        <f>dados!J9215/100</f>
        <v>0.1699</v>
      </c>
      <c r="N9300" s="13">
        <f>dados!K9215/100</f>
        <v>0.18</v>
      </c>
      <c r="O9300" s="13">
        <f>dados!L9215/100</f>
        <v>0</v>
      </c>
      <c r="P9300" s="12" t="str">
        <f>LEFT(Tabela2[[#This Row],[Código]],2)</f>
        <v>86</v>
      </c>
    </row>
    <row r="9301" spans="2:16" ht="15" customHeight="1" x14ac:dyDescent="0.25">
      <c r="B9301" s="31" t="str">
        <f>IF(Tabela2[[#This Row],[Tipo]] = 0,LOOKUP(Tabela2[[#This Row],[RESUMO]],Tabela3[Grupo],Tabela3[Meus produtos]),VLOOKUP(Tabela2[[#This Row],[Código]],Tabela4[[Código NBS/LC116]:[Meus serviços]],3,0))</f>
        <v>Não</v>
      </c>
      <c r="C9301" t="str">
        <f>IF(E9301=0,TEXT(dados!A9216,"00000000"),IF(E9301=2,TEXT(dados!A9216,"0000"),TEXT(dados!A9216,"#")))</f>
        <v>86029000</v>
      </c>
      <c r="D9301" t="str">
        <f>IF(dados!B9216=0,"",dados!B9216)</f>
        <v/>
      </c>
      <c r="E9301">
        <f>dados!C9216</f>
        <v>0</v>
      </c>
      <c r="F9301" t="str">
        <f>dados!D9216</f>
        <v>Outros locomotivas e locotratores,e tenderes</v>
      </c>
      <c r="G9301"/>
      <c r="H9301"/>
      <c r="I9301"/>
      <c r="J9301"/>
      <c r="K9301" s="13"/>
      <c r="L9301" s="13">
        <f>dados!I9216/100</f>
        <v>0.13449999999999998</v>
      </c>
      <c r="M9301" s="13">
        <f>dados!J9216/100</f>
        <v>0.1699</v>
      </c>
      <c r="N9301" s="13">
        <f>dados!K9216/100</f>
        <v>0.18</v>
      </c>
      <c r="O9301" s="13">
        <f>dados!L9216/100</f>
        <v>0</v>
      </c>
      <c r="P9301" s="12" t="str">
        <f>LEFT(Tabela2[[#This Row],[Código]],2)</f>
        <v>86</v>
      </c>
    </row>
    <row r="9302" spans="2:16" ht="15" customHeight="1" x14ac:dyDescent="0.25">
      <c r="B9302" s="31" t="str">
        <f>IF(Tabela2[[#This Row],[Tipo]] = 0,LOOKUP(Tabela2[[#This Row],[RESUMO]],Tabela3[Grupo],Tabela3[Meus produtos]),VLOOKUP(Tabela2[[#This Row],[Código]],Tabela4[[Código NBS/LC116]:[Meus serviços]],3,0))</f>
        <v>Não</v>
      </c>
      <c r="C9302" t="str">
        <f>IF(E9302=0,TEXT(dados!A9217,"00000000"),IF(E9302=2,TEXT(dados!A9217,"0000"),TEXT(dados!A9217,"#")))</f>
        <v>86031000</v>
      </c>
      <c r="D9302" t="str">
        <f>IF(dados!B9217=0,"",dados!B9217)</f>
        <v/>
      </c>
      <c r="E9302">
        <f>dados!C9217</f>
        <v>0</v>
      </c>
      <c r="F9302" t="str">
        <f>dados!D9217</f>
        <v>Litorinas (automotoras),de fonte ext.de eletricidade</v>
      </c>
      <c r="G9302"/>
      <c r="H9302"/>
      <c r="I9302"/>
      <c r="J9302"/>
      <c r="K9302" s="13"/>
      <c r="L9302" s="13">
        <f>dados!I9217/100</f>
        <v>0.13449999999999998</v>
      </c>
      <c r="M9302" s="13">
        <f>dados!J9217/100</f>
        <v>0.1699</v>
      </c>
      <c r="N9302" s="13">
        <f>dados!K9217/100</f>
        <v>0.18</v>
      </c>
      <c r="O9302" s="13">
        <f>dados!L9217/100</f>
        <v>0</v>
      </c>
      <c r="P9302" s="12" t="str">
        <f>LEFT(Tabela2[[#This Row],[Código]],2)</f>
        <v>86</v>
      </c>
    </row>
    <row r="9303" spans="2:16" ht="15" customHeight="1" x14ac:dyDescent="0.25">
      <c r="B9303" s="31" t="str">
        <f>IF(Tabela2[[#This Row],[Tipo]] = 0,LOOKUP(Tabela2[[#This Row],[RESUMO]],Tabela3[Grupo],Tabela3[Meus produtos]),VLOOKUP(Tabela2[[#This Row],[Código]],Tabela4[[Código NBS/LC116]:[Meus serviços]],3,0))</f>
        <v>Não</v>
      </c>
      <c r="C9303" t="str">
        <f>IF(E9303=0,TEXT(dados!A9218,"00000000"),IF(E9303=2,TEXT(dados!A9218,"0000"),TEXT(dados!A9218,"#")))</f>
        <v>86039000</v>
      </c>
      <c r="D9303" t="str">
        <f>IF(dados!B9218=0,"",dados!B9218)</f>
        <v/>
      </c>
      <c r="E9303">
        <f>dados!C9218</f>
        <v>0</v>
      </c>
      <c r="F9303" t="str">
        <f>dados!D9218</f>
        <v>Outros litorinas (automotoras)</v>
      </c>
      <c r="G9303"/>
      <c r="H9303"/>
      <c r="I9303"/>
      <c r="J9303"/>
      <c r="K9303" s="13"/>
      <c r="L9303" s="13">
        <f>dados!I9218/100</f>
        <v>0.13449999999999998</v>
      </c>
      <c r="M9303" s="13">
        <f>dados!J9218/100</f>
        <v>0.1699</v>
      </c>
      <c r="N9303" s="13">
        <f>dados!K9218/100</f>
        <v>0.18</v>
      </c>
      <c r="O9303" s="13">
        <f>dados!L9218/100</f>
        <v>0</v>
      </c>
      <c r="P9303" s="12" t="str">
        <f>LEFT(Tabela2[[#This Row],[Código]],2)</f>
        <v>86</v>
      </c>
    </row>
    <row r="9304" spans="2:16" ht="15" customHeight="1" x14ac:dyDescent="0.25">
      <c r="B9304" s="31" t="str">
        <f>IF(Tabela2[[#This Row],[Tipo]] = 0,LOOKUP(Tabela2[[#This Row],[RESUMO]],Tabela3[Grupo],Tabela3[Meus produtos]),VLOOKUP(Tabela2[[#This Row],[Código]],Tabela4[[Código NBS/LC116]:[Meus serviços]],3,0))</f>
        <v>Não</v>
      </c>
      <c r="C9304" t="str">
        <f>IF(E9304=0,TEXT(dados!A9219,"00000000"),IF(E9304=2,TEXT(dados!A9219,"0000"),TEXT(dados!A9219,"#")))</f>
        <v>86040010</v>
      </c>
      <c r="D9304" t="str">
        <f>IF(dados!B9219=0,"",dados!B9219)</f>
        <v/>
      </c>
      <c r="E9304">
        <f>dados!C9219</f>
        <v>0</v>
      </c>
      <c r="F9304" t="str">
        <f>dados!D9219</f>
        <v>Veics.autopropuls.batedor balastro,alinhad.vias ferreas</v>
      </c>
      <c r="G9304"/>
      <c r="H9304"/>
      <c r="I9304"/>
      <c r="J9304"/>
      <c r="K9304" s="13"/>
      <c r="L9304" s="13">
        <f>dados!I9219/100</f>
        <v>0.13449999999999998</v>
      </c>
      <c r="M9304" s="13">
        <f>dados!J9219/100</f>
        <v>0.1545</v>
      </c>
      <c r="N9304" s="13">
        <f>dados!K9219/100</f>
        <v>0.18</v>
      </c>
      <c r="O9304" s="13">
        <f>dados!L9219/100</f>
        <v>0</v>
      </c>
      <c r="P9304" s="12" t="str">
        <f>LEFT(Tabela2[[#This Row],[Código]],2)</f>
        <v>86</v>
      </c>
    </row>
    <row r="9305" spans="2:16" ht="15" customHeight="1" x14ac:dyDescent="0.25">
      <c r="B9305" s="31" t="str">
        <f>IF(Tabela2[[#This Row],[Tipo]] = 0,LOOKUP(Tabela2[[#This Row],[RESUMO]],Tabela3[Grupo],Tabela3[Meus produtos]),VLOOKUP(Tabela2[[#This Row],[Código]],Tabela4[[Código NBS/LC116]:[Meus serviços]],3,0))</f>
        <v>Não</v>
      </c>
      <c r="C9305" t="str">
        <f>IF(E9305=0,TEXT(dados!A9220,"00000000"),IF(E9305=2,TEXT(dados!A9220,"0000"),TEXT(dados!A9220,"#")))</f>
        <v>86040090</v>
      </c>
      <c r="D9305" t="str">
        <f>IF(dados!B9220=0,"",dados!B9220)</f>
        <v/>
      </c>
      <c r="E9305">
        <f>dados!C9220</f>
        <v>0</v>
      </c>
      <c r="F9305" t="str">
        <f>dados!D9220</f>
        <v>Outs.veiculos p/inspecao/manutencao de vias ferreas,etc</v>
      </c>
      <c r="G9305"/>
      <c r="H9305"/>
      <c r="I9305"/>
      <c r="J9305"/>
      <c r="K9305" s="13"/>
      <c r="L9305" s="13">
        <f>dados!I9220/100</f>
        <v>0.13449999999999998</v>
      </c>
      <c r="M9305" s="13">
        <f>dados!J9220/100</f>
        <v>0.1699</v>
      </c>
      <c r="N9305" s="13">
        <f>dados!K9220/100</f>
        <v>0.18</v>
      </c>
      <c r="O9305" s="13">
        <f>dados!L9220/100</f>
        <v>0</v>
      </c>
      <c r="P9305" s="12" t="str">
        <f>LEFT(Tabela2[[#This Row],[Código]],2)</f>
        <v>86</v>
      </c>
    </row>
    <row r="9306" spans="2:16" ht="15" customHeight="1" x14ac:dyDescent="0.25">
      <c r="B9306" s="31" t="str">
        <f>IF(Tabela2[[#This Row],[Tipo]] = 0,LOOKUP(Tabela2[[#This Row],[RESUMO]],Tabela3[Grupo],Tabela3[Meus produtos]),VLOOKUP(Tabela2[[#This Row],[Código]],Tabela4[[Código NBS/LC116]:[Meus serviços]],3,0))</f>
        <v>Não</v>
      </c>
      <c r="C9306" t="str">
        <f>IF(E9306=0,TEXT(dados!A9221,"00000000"),IF(E9306=2,TEXT(dados!A9221,"0000"),TEXT(dados!A9221,"#")))</f>
        <v>86050010</v>
      </c>
      <c r="D9306" t="str">
        <f>IF(dados!B9221=0,"",dados!B9221)</f>
        <v/>
      </c>
      <c r="E9306">
        <f>dados!C9221</f>
        <v>0</v>
      </c>
      <c r="F9306" t="str">
        <f>dados!D9221</f>
        <v>Vagoes de passageiros p/vias ferreas/semelhs.</v>
      </c>
      <c r="G9306"/>
      <c r="H9306"/>
      <c r="I9306"/>
      <c r="J9306"/>
      <c r="K9306" s="13"/>
      <c r="L9306" s="13">
        <f>dados!I9221/100</f>
        <v>0.13449999999999998</v>
      </c>
      <c r="M9306" s="13">
        <f>dados!J9221/100</f>
        <v>0.1699</v>
      </c>
      <c r="N9306" s="13">
        <f>dados!K9221/100</f>
        <v>0.18</v>
      </c>
      <c r="O9306" s="13">
        <f>dados!L9221/100</f>
        <v>0</v>
      </c>
      <c r="P9306" s="12" t="str">
        <f>LEFT(Tabela2[[#This Row],[Código]],2)</f>
        <v>86</v>
      </c>
    </row>
    <row r="9307" spans="2:16" ht="15" customHeight="1" x14ac:dyDescent="0.25">
      <c r="B9307" s="31" t="str">
        <f>IF(Tabela2[[#This Row],[Tipo]] = 0,LOOKUP(Tabela2[[#This Row],[RESUMO]],Tabela3[Grupo],Tabela3[Meus produtos]),VLOOKUP(Tabela2[[#This Row],[Código]],Tabela4[[Código NBS/LC116]:[Meus serviços]],3,0))</f>
        <v>Não</v>
      </c>
      <c r="C9307" t="str">
        <f>IF(E9307=0,TEXT(dados!A9222,"00000000"),IF(E9307=2,TEXT(dados!A9222,"0000"),TEXT(dados!A9222,"#")))</f>
        <v>86050090</v>
      </c>
      <c r="D9307" t="str">
        <f>IF(dados!B9222=0,"",dados!B9222)</f>
        <v/>
      </c>
      <c r="E9307">
        <f>dados!C9222</f>
        <v>0</v>
      </c>
      <c r="F9307" t="str">
        <f>dados!D9222</f>
        <v>Furgoes p/bagagem,vagoes-postais,etc.p/vias ferreas</v>
      </c>
      <c r="G9307"/>
      <c r="H9307"/>
      <c r="I9307"/>
      <c r="J9307"/>
      <c r="K9307" s="13"/>
      <c r="L9307" s="13">
        <f>dados!I9222/100</f>
        <v>0.13449999999999998</v>
      </c>
      <c r="M9307" s="13">
        <f>dados!J9222/100</f>
        <v>0.1699</v>
      </c>
      <c r="N9307" s="13">
        <f>dados!K9222/100</f>
        <v>0.18</v>
      </c>
      <c r="O9307" s="13">
        <f>dados!L9222/100</f>
        <v>0</v>
      </c>
      <c r="P9307" s="12" t="str">
        <f>LEFT(Tabela2[[#This Row],[Código]],2)</f>
        <v>86</v>
      </c>
    </row>
    <row r="9308" spans="2:16" ht="15" customHeight="1" x14ac:dyDescent="0.25">
      <c r="B9308" s="31" t="str">
        <f>IF(Tabela2[[#This Row],[Tipo]] = 0,LOOKUP(Tabela2[[#This Row],[RESUMO]],Tabela3[Grupo],Tabela3[Meus produtos]),VLOOKUP(Tabela2[[#This Row],[Código]],Tabela4[[Código NBS/LC116]:[Meus serviços]],3,0))</f>
        <v>Não</v>
      </c>
      <c r="C9308" t="str">
        <f>IF(E9308=0,TEXT(dados!A9223,"00000000"),IF(E9308=2,TEXT(dados!A9223,"0000"),TEXT(dados!A9223,"#")))</f>
        <v>86061000</v>
      </c>
      <c r="D9308" t="str">
        <f>IF(dados!B9223=0,"",dados!B9223)</f>
        <v/>
      </c>
      <c r="E9308">
        <f>dados!C9223</f>
        <v>0</v>
      </c>
      <c r="F9308" t="str">
        <f>dados!D9223</f>
        <v>Vagoes-tanques/semelhs.p/transp.mercad.em vias ferreas</v>
      </c>
      <c r="G9308"/>
      <c r="H9308"/>
      <c r="I9308"/>
      <c r="J9308"/>
      <c r="K9308" s="13"/>
      <c r="L9308" s="13">
        <f>dados!I9223/100</f>
        <v>0.13449999999999998</v>
      </c>
      <c r="M9308" s="13">
        <f>dados!J9223/100</f>
        <v>0.18629999999999999</v>
      </c>
      <c r="N9308" s="13">
        <f>dados!K9223/100</f>
        <v>0.18</v>
      </c>
      <c r="O9308" s="13">
        <f>dados!L9223/100</f>
        <v>0</v>
      </c>
      <c r="P9308" s="12" t="str">
        <f>LEFT(Tabela2[[#This Row],[Código]],2)</f>
        <v>86</v>
      </c>
    </row>
    <row r="9309" spans="2:16" ht="15" customHeight="1" x14ac:dyDescent="0.25">
      <c r="B9309" s="31" t="str">
        <f>IF(Tabela2[[#This Row],[Tipo]] = 0,LOOKUP(Tabela2[[#This Row],[RESUMO]],Tabela3[Grupo],Tabela3[Meus produtos]),VLOOKUP(Tabela2[[#This Row],[Código]],Tabela4[[Código NBS/LC116]:[Meus serviços]],3,0))</f>
        <v>Não</v>
      </c>
      <c r="C9309" t="str">
        <f>IF(E9309=0,TEXT(dados!A9224,"00000000"),IF(E9309=2,TEXT(dados!A9224,"0000"),TEXT(dados!A9224,"#")))</f>
        <v>86063000</v>
      </c>
      <c r="D9309" t="str">
        <f>IF(dados!B9224=0,"",dados!B9224)</f>
        <v/>
      </c>
      <c r="E9309">
        <f>dados!C9224</f>
        <v>0</v>
      </c>
      <c r="F9309" t="str">
        <f>dados!D9224</f>
        <v>Vagoes de descarga automat.mercadorias em vias ferreas</v>
      </c>
      <c r="G9309"/>
      <c r="H9309"/>
      <c r="I9309"/>
      <c r="J9309"/>
      <c r="K9309" s="13"/>
      <c r="L9309" s="13">
        <f>dados!I9224/100</f>
        <v>0.13449999999999998</v>
      </c>
      <c r="M9309" s="13">
        <f>dados!J9224/100</f>
        <v>0.1699</v>
      </c>
      <c r="N9309" s="13">
        <f>dados!K9224/100</f>
        <v>0.18</v>
      </c>
      <c r="O9309" s="13">
        <f>dados!L9224/100</f>
        <v>0</v>
      </c>
      <c r="P9309" s="12" t="str">
        <f>LEFT(Tabela2[[#This Row],[Código]],2)</f>
        <v>86</v>
      </c>
    </row>
    <row r="9310" spans="2:16" ht="15" customHeight="1" x14ac:dyDescent="0.25">
      <c r="B9310" s="31" t="str">
        <f>IF(Tabela2[[#This Row],[Tipo]] = 0,LOOKUP(Tabela2[[#This Row],[RESUMO]],Tabela3[Grupo],Tabela3[Meus produtos]),VLOOKUP(Tabela2[[#This Row],[Código]],Tabela4[[Código NBS/LC116]:[Meus serviços]],3,0))</f>
        <v>Não</v>
      </c>
      <c r="C9310" t="str">
        <f>IF(E9310=0,TEXT(dados!A9225,"00000000"),IF(E9310=2,TEXT(dados!A9225,"0000"),TEXT(dados!A9225,"#")))</f>
        <v>86069100</v>
      </c>
      <c r="D9310" t="str">
        <f>IF(dados!B9225=0,"",dados!B9225)</f>
        <v/>
      </c>
      <c r="E9310">
        <f>dados!C9225</f>
        <v>0</v>
      </c>
      <c r="F9310" t="str">
        <f>dados!D9225</f>
        <v>Vagoes cobertos/fechados,p/transp.mercad.vias ferreas</v>
      </c>
      <c r="G9310"/>
      <c r="H9310"/>
      <c r="I9310"/>
      <c r="J9310"/>
      <c r="K9310" s="13"/>
      <c r="L9310" s="13">
        <f>dados!I9225/100</f>
        <v>0.13449999999999998</v>
      </c>
      <c r="M9310" s="13">
        <f>dados!J9225/100</f>
        <v>0.18629999999999999</v>
      </c>
      <c r="N9310" s="13">
        <f>dados!K9225/100</f>
        <v>0.18</v>
      </c>
      <c r="O9310" s="13">
        <f>dados!L9225/100</f>
        <v>0</v>
      </c>
      <c r="P9310" s="12" t="str">
        <f>LEFT(Tabela2[[#This Row],[Código]],2)</f>
        <v>86</v>
      </c>
    </row>
    <row r="9311" spans="2:16" ht="15" customHeight="1" x14ac:dyDescent="0.25">
      <c r="B9311" s="31" t="str">
        <f>IF(Tabela2[[#This Row],[Tipo]] = 0,LOOKUP(Tabela2[[#This Row],[RESUMO]],Tabela3[Grupo],Tabela3[Meus produtos]),VLOOKUP(Tabela2[[#This Row],[Código]],Tabela4[[Código NBS/LC116]:[Meus serviços]],3,0))</f>
        <v>Não</v>
      </c>
      <c r="C9311" t="str">
        <f>IF(E9311=0,TEXT(dados!A9226,"00000000"),IF(E9311=2,TEXT(dados!A9226,"0000"),TEXT(dados!A9226,"#")))</f>
        <v>86069200</v>
      </c>
      <c r="D9311" t="str">
        <f>IF(dados!B9226=0,"",dados!B9226)</f>
        <v/>
      </c>
      <c r="E9311">
        <f>dados!C9226</f>
        <v>0</v>
      </c>
      <c r="F9311" t="str">
        <f>dados!D9226</f>
        <v>Vagoes abertos/paredes fixas,altura&gt;60cm p/vias ferreas</v>
      </c>
      <c r="G9311"/>
      <c r="H9311"/>
      <c r="I9311"/>
      <c r="J9311"/>
      <c r="K9311" s="13"/>
      <c r="L9311" s="13">
        <f>dados!I9226/100</f>
        <v>0.13449999999999998</v>
      </c>
      <c r="M9311" s="13">
        <f>dados!J9226/100</f>
        <v>0.18629999999999999</v>
      </c>
      <c r="N9311" s="13">
        <f>dados!K9226/100</f>
        <v>0.18</v>
      </c>
      <c r="O9311" s="13">
        <f>dados!L9226/100</f>
        <v>0</v>
      </c>
      <c r="P9311" s="12" t="str">
        <f>LEFT(Tabela2[[#This Row],[Código]],2)</f>
        <v>86</v>
      </c>
    </row>
    <row r="9312" spans="2:16" ht="15" customHeight="1" x14ac:dyDescent="0.25">
      <c r="B9312" s="31" t="str">
        <f>IF(Tabela2[[#This Row],[Tipo]] = 0,LOOKUP(Tabela2[[#This Row],[RESUMO]],Tabela3[Grupo],Tabela3[Meus produtos]),VLOOKUP(Tabela2[[#This Row],[Código]],Tabela4[[Código NBS/LC116]:[Meus serviços]],3,0))</f>
        <v>Não</v>
      </c>
      <c r="C9312" t="str">
        <f>IF(E9312=0,TEXT(dados!A9227,"00000000"),IF(E9312=2,TEXT(dados!A9227,"0000"),TEXT(dados!A9227,"#")))</f>
        <v>86069900</v>
      </c>
      <c r="D9312" t="str">
        <f>IF(dados!B9227=0,"",dados!B9227)</f>
        <v/>
      </c>
      <c r="E9312">
        <f>dados!C9227</f>
        <v>0</v>
      </c>
      <c r="F9312" t="str">
        <f>dados!D9227</f>
        <v>Outs.vagoes p/transporte de mercadorias em vias ferreas</v>
      </c>
      <c r="G9312"/>
      <c r="H9312"/>
      <c r="I9312"/>
      <c r="J9312"/>
      <c r="K9312" s="13"/>
      <c r="L9312" s="13">
        <f>dados!I9227/100</f>
        <v>0.13449999999999998</v>
      </c>
      <c r="M9312" s="13">
        <f>dados!J9227/100</f>
        <v>0.18629999999999999</v>
      </c>
      <c r="N9312" s="13">
        <f>dados!K9227/100</f>
        <v>0.18</v>
      </c>
      <c r="O9312" s="13">
        <f>dados!L9227/100</f>
        <v>0</v>
      </c>
      <c r="P9312" s="12" t="str">
        <f>LEFT(Tabela2[[#This Row],[Código]],2)</f>
        <v>86</v>
      </c>
    </row>
    <row r="9313" spans="2:16" ht="15" customHeight="1" x14ac:dyDescent="0.25">
      <c r="B9313" s="31" t="str">
        <f>IF(Tabela2[[#This Row],[Tipo]] = 0,LOOKUP(Tabela2[[#This Row],[RESUMO]],Tabela3[Grupo],Tabela3[Meus produtos]),VLOOKUP(Tabela2[[#This Row],[Código]],Tabela4[[Código NBS/LC116]:[Meus serviços]],3,0))</f>
        <v>Não</v>
      </c>
      <c r="C9313" t="str">
        <f>IF(E9313=0,TEXT(dados!A9228,"00000000"),IF(E9313=2,TEXT(dados!A9228,"0000"),TEXT(dados!A9228,"#")))</f>
        <v>86071110</v>
      </c>
      <c r="D9313" t="str">
        <f>IF(dados!B9228=0,"",dados!B9228)</f>
        <v/>
      </c>
      <c r="E9313">
        <f>dados!C9228</f>
        <v>0</v>
      </c>
      <c r="F9313" t="str">
        <f>dados!D9228</f>
        <v>Truques (bogies) de tracao de veiculos p/vias ferreas</v>
      </c>
      <c r="G9313"/>
      <c r="H9313"/>
      <c r="I9313"/>
      <c r="J9313"/>
      <c r="K9313" s="13"/>
      <c r="L9313" s="13">
        <f>dados!I9228/100</f>
        <v>0.13449999999999998</v>
      </c>
      <c r="M9313" s="13">
        <f>dados!J9228/100</f>
        <v>0.182</v>
      </c>
      <c r="N9313" s="13">
        <f>dados!K9228/100</f>
        <v>0.18</v>
      </c>
      <c r="O9313" s="13">
        <f>dados!L9228/100</f>
        <v>0</v>
      </c>
      <c r="P9313" s="12" t="str">
        <f>LEFT(Tabela2[[#This Row],[Código]],2)</f>
        <v>86</v>
      </c>
    </row>
    <row r="9314" spans="2:16" ht="15" customHeight="1" x14ac:dyDescent="0.25">
      <c r="B9314" s="31" t="str">
        <f>IF(Tabela2[[#This Row],[Tipo]] = 0,LOOKUP(Tabela2[[#This Row],[RESUMO]],Tabela3[Grupo],Tabela3[Meus produtos]),VLOOKUP(Tabela2[[#This Row],[Código]],Tabela4[[Código NBS/LC116]:[Meus serviços]],3,0))</f>
        <v>Não</v>
      </c>
      <c r="C9314" t="str">
        <f>IF(E9314=0,TEXT(dados!A9229,"00000000"),IF(E9314=2,TEXT(dados!A9229,"0000"),TEXT(dados!A9229,"#")))</f>
        <v>86071120</v>
      </c>
      <c r="D9314" t="str">
        <f>IF(dados!B9229=0,"",dados!B9229)</f>
        <v/>
      </c>
      <c r="E9314">
        <f>dados!C9229</f>
        <v>0</v>
      </c>
      <c r="F9314" t="str">
        <f>dados!D9229</f>
        <v>Bisseis de tracao de veiculos p/vias ferreas/semelhs.</v>
      </c>
      <c r="G9314"/>
      <c r="H9314"/>
      <c r="I9314"/>
      <c r="J9314"/>
      <c r="K9314" s="13"/>
      <c r="L9314" s="13">
        <f>dados!I9229/100</f>
        <v>0.13449999999999998</v>
      </c>
      <c r="M9314" s="13">
        <f>dados!J9229/100</f>
        <v>0.1699</v>
      </c>
      <c r="N9314" s="13">
        <f>dados!K9229/100</f>
        <v>0.18</v>
      </c>
      <c r="O9314" s="13">
        <f>dados!L9229/100</f>
        <v>0</v>
      </c>
      <c r="P9314" s="12" t="str">
        <f>LEFT(Tabela2[[#This Row],[Código]],2)</f>
        <v>86</v>
      </c>
    </row>
    <row r="9315" spans="2:16" ht="15" customHeight="1" x14ac:dyDescent="0.25">
      <c r="B9315" s="31" t="str">
        <f>IF(Tabela2[[#This Row],[Tipo]] = 0,LOOKUP(Tabela2[[#This Row],[RESUMO]],Tabela3[Grupo],Tabela3[Meus produtos]),VLOOKUP(Tabela2[[#This Row],[Código]],Tabela4[[Código NBS/LC116]:[Meus serviços]],3,0))</f>
        <v>Não</v>
      </c>
      <c r="C9315" t="str">
        <f>IF(E9315=0,TEXT(dados!A9230,"00000000"),IF(E9315=2,TEXT(dados!A9230,"0000"),TEXT(dados!A9230,"#")))</f>
        <v>86071200</v>
      </c>
      <c r="D9315" t="str">
        <f>IF(dados!B9230=0,"",dados!B9230)</f>
        <v/>
      </c>
      <c r="E9315">
        <f>dados!C9230</f>
        <v>0</v>
      </c>
      <c r="F9315" t="str">
        <f>dados!D9230</f>
        <v>Outs.bogies e bisseis de veiculos p/vias ferreas</v>
      </c>
      <c r="G9315"/>
      <c r="H9315"/>
      <c r="I9315"/>
      <c r="J9315"/>
      <c r="K9315" s="13"/>
      <c r="L9315" s="13">
        <f>dados!I9230/100</f>
        <v>0.13449999999999998</v>
      </c>
      <c r="M9315" s="13">
        <f>dados!J9230/100</f>
        <v>0.1699</v>
      </c>
      <c r="N9315" s="13">
        <f>dados!K9230/100</f>
        <v>0.18</v>
      </c>
      <c r="O9315" s="13">
        <f>dados!L9230/100</f>
        <v>0</v>
      </c>
      <c r="P9315" s="12" t="str">
        <f>LEFT(Tabela2[[#This Row],[Código]],2)</f>
        <v>86</v>
      </c>
    </row>
    <row r="9316" spans="2:16" ht="15" customHeight="1" x14ac:dyDescent="0.25">
      <c r="B9316" s="31" t="str">
        <f>IF(Tabela2[[#This Row],[Tipo]] = 0,LOOKUP(Tabela2[[#This Row],[RESUMO]],Tabela3[Grupo],Tabela3[Meus produtos]),VLOOKUP(Tabela2[[#This Row],[Código]],Tabela4[[Código NBS/LC116]:[Meus serviços]],3,0))</f>
        <v>Não</v>
      </c>
      <c r="C9316" t="str">
        <f>IF(E9316=0,TEXT(dados!A9231,"00000000"),IF(E9316=2,TEXT(dados!A9231,"0000"),TEXT(dados!A9231,"#")))</f>
        <v>86071911</v>
      </c>
      <c r="D9316" t="str">
        <f>IF(dados!B9231=0,"",dados!B9231)</f>
        <v/>
      </c>
      <c r="E9316">
        <f>dados!C9231</f>
        <v>0</v>
      </c>
      <c r="F9316" t="str">
        <f>dados!D9231</f>
        <v>Mancais de veiculos p/vias ferreas, c/ rolamento incorporado ...</v>
      </c>
      <c r="G9316"/>
      <c r="H9316"/>
      <c r="I9316"/>
      <c r="J9316"/>
      <c r="K9316" s="13"/>
      <c r="L9316" s="13">
        <f>dados!I9231/100</f>
        <v>0.13449999999999998</v>
      </c>
      <c r="M9316" s="13">
        <f>dados!J9231/100</f>
        <v>0.1545</v>
      </c>
      <c r="N9316" s="13">
        <f>dados!K9231/100</f>
        <v>0.18</v>
      </c>
      <c r="O9316" s="13">
        <f>dados!L9231/100</f>
        <v>0</v>
      </c>
      <c r="P9316" s="12" t="str">
        <f>LEFT(Tabela2[[#This Row],[Código]],2)</f>
        <v>86</v>
      </c>
    </row>
    <row r="9317" spans="2:16" ht="15" customHeight="1" x14ac:dyDescent="0.25">
      <c r="B9317" s="31" t="str">
        <f>IF(Tabela2[[#This Row],[Tipo]] = 0,LOOKUP(Tabela2[[#This Row],[RESUMO]],Tabela3[Grupo],Tabela3[Meus produtos]),VLOOKUP(Tabela2[[#This Row],[Código]],Tabela4[[Código NBS/LC116]:[Meus serviços]],3,0))</f>
        <v>Não</v>
      </c>
      <c r="C9317" t="str">
        <f>IF(E9317=0,TEXT(dados!A9232,"00000000"),IF(E9317=2,TEXT(dados!A9232,"0000"),TEXT(dados!A9232,"#")))</f>
        <v>86071919</v>
      </c>
      <c r="D9317" t="str">
        <f>IF(dados!B9232=0,"",dados!B9232)</f>
        <v/>
      </c>
      <c r="E9317">
        <f>dados!C9232</f>
        <v>0</v>
      </c>
      <c r="F9317" t="str">
        <f>dados!D9232</f>
        <v>Outros (mancais de veiculos p/vias ferreas)</v>
      </c>
      <c r="G9317"/>
      <c r="H9317"/>
      <c r="I9317"/>
      <c r="J9317"/>
      <c r="K9317" s="13"/>
      <c r="L9317" s="13">
        <f>dados!I9232/100</f>
        <v>0.13449999999999998</v>
      </c>
      <c r="M9317" s="13">
        <f>dados!J9232/100</f>
        <v>0.1699</v>
      </c>
      <c r="N9317" s="13">
        <f>dados!K9232/100</f>
        <v>0.18</v>
      </c>
      <c r="O9317" s="13">
        <f>dados!L9232/100</f>
        <v>0</v>
      </c>
      <c r="P9317" s="12" t="str">
        <f>LEFT(Tabela2[[#This Row],[Código]],2)</f>
        <v>86</v>
      </c>
    </row>
    <row r="9318" spans="2:16" ht="15" customHeight="1" x14ac:dyDescent="0.25">
      <c r="B9318" s="31" t="str">
        <f>IF(Tabela2[[#This Row],[Tipo]] = 0,LOOKUP(Tabela2[[#This Row],[RESUMO]],Tabela3[Grupo],Tabela3[Meus produtos]),VLOOKUP(Tabela2[[#This Row],[Código]],Tabela4[[Código NBS/LC116]:[Meus serviços]],3,0))</f>
        <v>Não</v>
      </c>
      <c r="C9318" t="str">
        <f>IF(E9318=0,TEXT(dados!A9233,"00000000"),IF(E9318=2,TEXT(dados!A9233,"0000"),TEXT(dados!A9233,"#")))</f>
        <v>86071990</v>
      </c>
      <c r="D9318" t="str">
        <f>IF(dados!B9233=0,"",dados!B9233)</f>
        <v/>
      </c>
      <c r="E9318">
        <f>dados!C9233</f>
        <v>0</v>
      </c>
      <c r="F9318" t="str">
        <f>dados!D9233</f>
        <v>Eixos,rodas e suas partes de veiculos p/vias ferreas</v>
      </c>
      <c r="G9318"/>
      <c r="H9318"/>
      <c r="I9318"/>
      <c r="J9318"/>
      <c r="K9318" s="13"/>
      <c r="L9318" s="13">
        <f>dados!I9233/100</f>
        <v>0.13449999999999998</v>
      </c>
      <c r="M9318" s="13">
        <f>dados!J9233/100</f>
        <v>0.17739999999999997</v>
      </c>
      <c r="N9318" s="13">
        <f>dados!K9233/100</f>
        <v>0.18</v>
      </c>
      <c r="O9318" s="13">
        <f>dados!L9233/100</f>
        <v>0</v>
      </c>
      <c r="P9318" s="12" t="str">
        <f>LEFT(Tabela2[[#This Row],[Código]],2)</f>
        <v>86</v>
      </c>
    </row>
    <row r="9319" spans="2:16" ht="15" customHeight="1" x14ac:dyDescent="0.25">
      <c r="B9319" s="31" t="str">
        <f>IF(Tabela2[[#This Row],[Tipo]] = 0,LOOKUP(Tabela2[[#This Row],[RESUMO]],Tabela3[Grupo],Tabela3[Meus produtos]),VLOOKUP(Tabela2[[#This Row],[Código]],Tabela4[[Código NBS/LC116]:[Meus serviços]],3,0))</f>
        <v>Não</v>
      </c>
      <c r="C9319" t="str">
        <f>IF(E9319=0,TEXT(dados!A9234,"00000000"),IF(E9319=2,TEXT(dados!A9234,"0000"),TEXT(dados!A9234,"#")))</f>
        <v>86072100</v>
      </c>
      <c r="D9319" t="str">
        <f>IF(dados!B9234=0,"",dados!B9234)</f>
        <v/>
      </c>
      <c r="E9319">
        <f>dados!C9234</f>
        <v>0</v>
      </c>
      <c r="F9319" t="str">
        <f>dados!D9234</f>
        <v>Freios a ar comprim.suas partes de veic.p/vias ferreas</v>
      </c>
      <c r="G9319"/>
      <c r="H9319"/>
      <c r="I9319"/>
      <c r="J9319"/>
      <c r="K9319" s="13"/>
      <c r="L9319" s="13">
        <f>dados!I9234/100</f>
        <v>0.13449999999999998</v>
      </c>
      <c r="M9319" s="13">
        <f>dados!J9234/100</f>
        <v>0.1699</v>
      </c>
      <c r="N9319" s="13">
        <f>dados!K9234/100</f>
        <v>0.18</v>
      </c>
      <c r="O9319" s="13">
        <f>dados!L9234/100</f>
        <v>0</v>
      </c>
      <c r="P9319" s="12" t="str">
        <f>LEFT(Tabela2[[#This Row],[Código]],2)</f>
        <v>86</v>
      </c>
    </row>
    <row r="9320" spans="2:16" ht="15" customHeight="1" x14ac:dyDescent="0.25">
      <c r="B9320" s="31" t="str">
        <f>IF(Tabela2[[#This Row],[Tipo]] = 0,LOOKUP(Tabela2[[#This Row],[RESUMO]],Tabela3[Grupo],Tabela3[Meus produtos]),VLOOKUP(Tabela2[[#This Row],[Código]],Tabela4[[Código NBS/LC116]:[Meus serviços]],3,0))</f>
        <v>Não</v>
      </c>
      <c r="C9320" t="str">
        <f>IF(E9320=0,TEXT(dados!A9235,"00000000"),IF(E9320=2,TEXT(dados!A9235,"0000"),TEXT(dados!A9235,"#")))</f>
        <v>86072900</v>
      </c>
      <c r="D9320" t="str">
        <f>IF(dados!B9235=0,"",dados!B9235)</f>
        <v/>
      </c>
      <c r="E9320">
        <f>dados!C9235</f>
        <v>0</v>
      </c>
      <c r="F9320" t="str">
        <f>dados!D9235</f>
        <v>Outs.freios e suas partes,de veiculos p/vias ferreas</v>
      </c>
      <c r="G9320"/>
      <c r="H9320"/>
      <c r="I9320"/>
      <c r="J9320"/>
      <c r="K9320" s="13"/>
      <c r="L9320" s="13">
        <f>dados!I9235/100</f>
        <v>0.13449999999999998</v>
      </c>
      <c r="M9320" s="13">
        <f>dados!J9235/100</f>
        <v>0.1699</v>
      </c>
      <c r="N9320" s="13">
        <f>dados!K9235/100</f>
        <v>0.18</v>
      </c>
      <c r="O9320" s="13">
        <f>dados!L9235/100</f>
        <v>0</v>
      </c>
      <c r="P9320" s="12" t="str">
        <f>LEFT(Tabela2[[#This Row],[Código]],2)</f>
        <v>86</v>
      </c>
    </row>
    <row r="9321" spans="2:16" ht="15" customHeight="1" x14ac:dyDescent="0.25">
      <c r="B9321" s="31" t="str">
        <f>IF(Tabela2[[#This Row],[Tipo]] = 0,LOOKUP(Tabela2[[#This Row],[RESUMO]],Tabela3[Grupo],Tabela3[Meus produtos]),VLOOKUP(Tabela2[[#This Row],[Código]],Tabela4[[Código NBS/LC116]:[Meus serviços]],3,0))</f>
        <v>Não</v>
      </c>
      <c r="C9321" t="str">
        <f>IF(E9321=0,TEXT(dados!A9236,"00000000"),IF(E9321=2,TEXT(dados!A9236,"0000"),TEXT(dados!A9236,"#")))</f>
        <v>86073000</v>
      </c>
      <c r="D9321" t="str">
        <f>IF(dados!B9236=0,"",dados!B9236)</f>
        <v/>
      </c>
      <c r="E9321">
        <f>dados!C9236</f>
        <v>0</v>
      </c>
      <c r="F9321" t="str">
        <f>dados!D9236</f>
        <v>Ganchos,para-choques,etc.de veiculos p/vias ferreas</v>
      </c>
      <c r="G9321"/>
      <c r="H9321"/>
      <c r="I9321"/>
      <c r="J9321"/>
      <c r="K9321" s="13"/>
      <c r="L9321" s="13">
        <f>dados!I9236/100</f>
        <v>0.13449999999999998</v>
      </c>
      <c r="M9321" s="13">
        <f>dados!J9236/100</f>
        <v>0.1699</v>
      </c>
      <c r="N9321" s="13">
        <f>dados!K9236/100</f>
        <v>0.18</v>
      </c>
      <c r="O9321" s="13">
        <f>dados!L9236/100</f>
        <v>0</v>
      </c>
      <c r="P9321" s="12" t="str">
        <f>LEFT(Tabela2[[#This Row],[Código]],2)</f>
        <v>86</v>
      </c>
    </row>
    <row r="9322" spans="2:16" ht="15" customHeight="1" x14ac:dyDescent="0.25">
      <c r="B9322" s="31" t="str">
        <f>IF(Tabela2[[#This Row],[Tipo]] = 0,LOOKUP(Tabela2[[#This Row],[RESUMO]],Tabela3[Grupo],Tabela3[Meus produtos]),VLOOKUP(Tabela2[[#This Row],[Código]],Tabela4[[Código NBS/LC116]:[Meus serviços]],3,0))</f>
        <v>Não</v>
      </c>
      <c r="C9322" t="str">
        <f>IF(E9322=0,TEXT(dados!A9237,"00000000"),IF(E9322=2,TEXT(dados!A9237,"0000"),TEXT(dados!A9237,"#")))</f>
        <v>86079100</v>
      </c>
      <c r="D9322" t="str">
        <f>IF(dados!B9237=0,"",dados!B9237)</f>
        <v/>
      </c>
      <c r="E9322">
        <f>dados!C9237</f>
        <v>0</v>
      </c>
      <c r="F9322" t="str">
        <f>dados!D9237</f>
        <v>Outros partes de locomotivas ou de locotratores</v>
      </c>
      <c r="G9322"/>
      <c r="H9322"/>
      <c r="I9322"/>
      <c r="J9322"/>
      <c r="K9322" s="13"/>
      <c r="L9322" s="13">
        <f>dados!I9237/100</f>
        <v>0.13449999999999998</v>
      </c>
      <c r="M9322" s="13">
        <f>dados!J9237/100</f>
        <v>0.1699</v>
      </c>
      <c r="N9322" s="13">
        <f>dados!K9237/100</f>
        <v>0.18</v>
      </c>
      <c r="O9322" s="13">
        <f>dados!L9237/100</f>
        <v>0</v>
      </c>
      <c r="P9322" s="12" t="str">
        <f>LEFT(Tabela2[[#This Row],[Código]],2)</f>
        <v>86</v>
      </c>
    </row>
    <row r="9323" spans="2:16" ht="15" customHeight="1" x14ac:dyDescent="0.25">
      <c r="B9323" s="31" t="str">
        <f>IF(Tabela2[[#This Row],[Tipo]] = 0,LOOKUP(Tabela2[[#This Row],[RESUMO]],Tabela3[Grupo],Tabela3[Meus produtos]),VLOOKUP(Tabela2[[#This Row],[Código]],Tabela4[[Código NBS/LC116]:[Meus serviços]],3,0))</f>
        <v>Não</v>
      </c>
      <c r="C9323" t="str">
        <f>IF(E9323=0,TEXT(dados!A9238,"00000000"),IF(E9323=2,TEXT(dados!A9238,"0000"),TEXT(dados!A9238,"#")))</f>
        <v>86079900</v>
      </c>
      <c r="D9323" t="str">
        <f>IF(dados!B9238=0,"",dados!B9238)</f>
        <v/>
      </c>
      <c r="E9323">
        <f>dados!C9238</f>
        <v>0</v>
      </c>
      <c r="F9323" t="str">
        <f>dados!D9238</f>
        <v>Outros partes de veiculos p/vias ferreas</v>
      </c>
      <c r="G9323"/>
      <c r="H9323"/>
      <c r="I9323"/>
      <c r="J9323"/>
      <c r="K9323" s="13"/>
      <c r="L9323" s="13">
        <f>dados!I9238/100</f>
        <v>0.13449999999999998</v>
      </c>
      <c r="M9323" s="13">
        <f>dados!J9238/100</f>
        <v>0.1699</v>
      </c>
      <c r="N9323" s="13">
        <f>dados!K9238/100</f>
        <v>0.18</v>
      </c>
      <c r="O9323" s="13">
        <f>dados!L9238/100</f>
        <v>0</v>
      </c>
      <c r="P9323" s="12" t="str">
        <f>LEFT(Tabela2[[#This Row],[Código]],2)</f>
        <v>86</v>
      </c>
    </row>
    <row r="9324" spans="2:16" ht="15" customHeight="1" x14ac:dyDescent="0.25">
      <c r="B9324" s="31" t="str">
        <f>IF(Tabela2[[#This Row],[Tipo]] = 0,LOOKUP(Tabela2[[#This Row],[RESUMO]],Tabela3[Grupo],Tabela3[Meus produtos]),VLOOKUP(Tabela2[[#This Row],[Código]],Tabela4[[Código NBS/LC116]:[Meus serviços]],3,0))</f>
        <v>Não</v>
      </c>
      <c r="C9324" t="str">
        <f>IF(E9324=0,TEXT(dados!A9239,"00000000"),IF(E9324=2,TEXT(dados!A9239,"0000"),TEXT(dados!A9239,"#")))</f>
        <v>86080011</v>
      </c>
      <c r="D9324" t="str">
        <f>IF(dados!B9239=0,"",dados!B9239)</f>
        <v/>
      </c>
      <c r="E9324">
        <f>dados!C9239</f>
        <v>0</v>
      </c>
      <c r="F9324" t="str">
        <f>dados!D9239</f>
        <v>Apars.mecanicos de sinalizacao,etc.p/vias ferreas,etc.</v>
      </c>
      <c r="G9324"/>
      <c r="H9324"/>
      <c r="I9324"/>
      <c r="J9324"/>
      <c r="K9324" s="13"/>
      <c r="L9324" s="13">
        <f>dados!I9239/100</f>
        <v>0.13449999999999998</v>
      </c>
      <c r="M9324" s="13">
        <f>dados!J9239/100</f>
        <v>0.1699</v>
      </c>
      <c r="N9324" s="13">
        <f>dados!K9239/100</f>
        <v>0.18</v>
      </c>
      <c r="O9324" s="13">
        <f>dados!L9239/100</f>
        <v>0</v>
      </c>
      <c r="P9324" s="12" t="str">
        <f>LEFT(Tabela2[[#This Row],[Código]],2)</f>
        <v>86</v>
      </c>
    </row>
    <row r="9325" spans="2:16" ht="15" customHeight="1" x14ac:dyDescent="0.25">
      <c r="B9325" s="31" t="str">
        <f>IF(Tabela2[[#This Row],[Tipo]] = 0,LOOKUP(Tabela2[[#This Row],[RESUMO]],Tabela3[Grupo],Tabela3[Meus produtos]),VLOOKUP(Tabela2[[#This Row],[Código]],Tabela4[[Código NBS/LC116]:[Meus serviços]],3,0))</f>
        <v>Não</v>
      </c>
      <c r="C9325" t="str">
        <f>IF(E9325=0,TEXT(dados!A9240,"00000000"),IF(E9325=2,TEXT(dados!A9240,"0000"),TEXT(dados!A9240,"#")))</f>
        <v>86080012</v>
      </c>
      <c r="D9325" t="str">
        <f>IF(dados!B9240=0,"",dados!B9240)</f>
        <v/>
      </c>
      <c r="E9325">
        <f>dados!C9240</f>
        <v>0</v>
      </c>
      <c r="F9325" t="str">
        <f>dados!D9240</f>
        <v>Apars.eletromecan.de sinalizacao,etc.p/vias ferreas,etc</v>
      </c>
      <c r="G9325"/>
      <c r="H9325"/>
      <c r="I9325"/>
      <c r="J9325"/>
      <c r="K9325" s="13"/>
      <c r="L9325" s="13">
        <f>dados!I9240/100</f>
        <v>0.13449999999999998</v>
      </c>
      <c r="M9325" s="13">
        <f>dados!J9240/100</f>
        <v>0.1699</v>
      </c>
      <c r="N9325" s="13">
        <f>dados!K9240/100</f>
        <v>0.18</v>
      </c>
      <c r="O9325" s="13">
        <f>dados!L9240/100</f>
        <v>0</v>
      </c>
      <c r="P9325" s="12" t="str">
        <f>LEFT(Tabela2[[#This Row],[Código]],2)</f>
        <v>86</v>
      </c>
    </row>
    <row r="9326" spans="2:16" ht="15" customHeight="1" x14ac:dyDescent="0.25">
      <c r="B9326" s="31" t="str">
        <f>IF(Tabela2[[#This Row],[Tipo]] = 0,LOOKUP(Tabela2[[#This Row],[RESUMO]],Tabela3[Grupo],Tabela3[Meus produtos]),VLOOKUP(Tabela2[[#This Row],[Código]],Tabela4[[Código NBS/LC116]:[Meus serviços]],3,0))</f>
        <v>Não</v>
      </c>
      <c r="C9326" t="str">
        <f>IF(E9326=0,TEXT(dados!A9241,"00000000"),IF(E9326=2,TEXT(dados!A9241,"0000"),TEXT(dados!A9241,"#")))</f>
        <v>86080090</v>
      </c>
      <c r="D9326" t="str">
        <f>IF(dados!B9241=0,"",dados!B9241)</f>
        <v/>
      </c>
      <c r="E9326">
        <f>dados!C9241</f>
        <v>0</v>
      </c>
      <c r="F9326" t="str">
        <f>dados!D9241</f>
        <v>Material fixo de vias ferreas/semelhs.e suas partes</v>
      </c>
      <c r="G9326"/>
      <c r="H9326"/>
      <c r="I9326"/>
      <c r="J9326"/>
      <c r="K9326" s="13"/>
      <c r="L9326" s="13">
        <f>dados!I9241/100</f>
        <v>0.13449999999999998</v>
      </c>
      <c r="M9326" s="13">
        <f>dados!J9241/100</f>
        <v>0.1699</v>
      </c>
      <c r="N9326" s="13">
        <f>dados!K9241/100</f>
        <v>0.18</v>
      </c>
      <c r="O9326" s="13">
        <f>dados!L9241/100</f>
        <v>0</v>
      </c>
      <c r="P9326" s="12" t="str">
        <f>LEFT(Tabela2[[#This Row],[Código]],2)</f>
        <v>86</v>
      </c>
    </row>
    <row r="9327" spans="2:16" ht="15" customHeight="1" x14ac:dyDescent="0.25">
      <c r="B9327" s="31" t="str">
        <f>IF(Tabela2[[#This Row],[Tipo]] = 0,LOOKUP(Tabela2[[#This Row],[RESUMO]],Tabela3[Grupo],Tabela3[Meus produtos]),VLOOKUP(Tabela2[[#This Row],[Código]],Tabela4[[Código NBS/LC116]:[Meus serviços]],3,0))</f>
        <v>Não</v>
      </c>
      <c r="C9327" t="str">
        <f>IF(E9327=0,TEXT(dados!A9242,"00000000"),IF(E9327=2,TEXT(dados!A9242,"0000"),TEXT(dados!A9242,"#")))</f>
        <v>86090000</v>
      </c>
      <c r="D9327" t="str">
        <f>IF(dados!B9242=0,"",dados!B9242)</f>
        <v/>
      </c>
      <c r="E9327">
        <f>dados!C9242</f>
        <v>0</v>
      </c>
      <c r="F9327" t="str">
        <f>dados!D9242</f>
        <v>Conteineres (contentores) incl.de transp.fluidos,etc.</v>
      </c>
      <c r="G9327"/>
      <c r="H9327"/>
      <c r="I9327"/>
      <c r="J9327"/>
      <c r="K9327" s="13"/>
      <c r="L9327" s="13">
        <f>dados!I9242/100</f>
        <v>0.13449999999999998</v>
      </c>
      <c r="M9327" s="13">
        <f>dados!J9242/100</f>
        <v>0.1699</v>
      </c>
      <c r="N9327" s="13">
        <f>dados!K9242/100</f>
        <v>0.18</v>
      </c>
      <c r="O9327" s="13">
        <f>dados!L9242/100</f>
        <v>0</v>
      </c>
      <c r="P9327" s="12" t="str">
        <f>LEFT(Tabela2[[#This Row],[Código]],2)</f>
        <v>86</v>
      </c>
    </row>
    <row r="9328" spans="2:16" ht="15" customHeight="1" x14ac:dyDescent="0.25">
      <c r="B9328" s="31" t="str">
        <f>IF(Tabela2[[#This Row],[Tipo]] = 0,LOOKUP(Tabela2[[#This Row],[RESUMO]],Tabela3[Grupo],Tabela3[Meus produtos]),VLOOKUP(Tabela2[[#This Row],[Código]],Tabela4[[Código NBS/LC116]:[Meus serviços]],3,0))</f>
        <v>Não</v>
      </c>
      <c r="C9328" t="str">
        <f>IF(E9328=0,TEXT(dados!A9243,"00000000"),IF(E9328=2,TEXT(dados!A9243,"0000"),TEXT(dados!A9243,"#")))</f>
        <v>87011000</v>
      </c>
      <c r="D9328" t="str">
        <f>IF(dados!B9243=0,"",dados!B9243)</f>
        <v/>
      </c>
      <c r="E9328">
        <f>dados!C9243</f>
        <v>0</v>
      </c>
      <c r="F9328" t="str">
        <f>dados!D9243</f>
        <v>Tratores motocultores</v>
      </c>
      <c r="G9328"/>
      <c r="H9328"/>
      <c r="I9328"/>
      <c r="J9328"/>
      <c r="K9328" s="13"/>
      <c r="L9328" s="13">
        <f>dados!I9243/100</f>
        <v>0.13449999999999998</v>
      </c>
      <c r="M9328" s="13">
        <f>dados!J9243/100</f>
        <v>0.1699</v>
      </c>
      <c r="N9328" s="13">
        <f>dados!K9243/100</f>
        <v>0.12</v>
      </c>
      <c r="O9328" s="13">
        <f>dados!L9243/100</f>
        <v>0</v>
      </c>
      <c r="P9328" s="12" t="str">
        <f>LEFT(Tabela2[[#This Row],[Código]],2)</f>
        <v>87</v>
      </c>
    </row>
    <row r="9329" spans="2:16" ht="15" customHeight="1" x14ac:dyDescent="0.25">
      <c r="B9329" s="31" t="str">
        <f>IF(Tabela2[[#This Row],[Tipo]] = 0,LOOKUP(Tabela2[[#This Row],[RESUMO]],Tabela3[Grupo],Tabela3[Meus produtos]),VLOOKUP(Tabela2[[#This Row],[Código]],Tabela4[[Código NBS/LC116]:[Meus serviços]],3,0))</f>
        <v>Não</v>
      </c>
      <c r="C9329" t="str">
        <f>IF(E9329=0,TEXT(dados!A9244,"00000000"),IF(E9329=2,TEXT(dados!A9244,"0000"),TEXT(dados!A9244,"#")))</f>
        <v>87012100</v>
      </c>
      <c r="D9329" t="str">
        <f>IF(dados!B9244=0,"",dados!B9244)</f>
        <v/>
      </c>
      <c r="E9329">
        <f>dados!C9244</f>
        <v>0</v>
      </c>
      <c r="F9329" t="str">
        <f>dados!D9244</f>
        <v xml:space="preserve">Veiculos automoveis tratores ciclos e outros veiculos terrestres suas partes e acessorios Tratores exceto os carros tratores da posicao 87 09 unicamente com motor de pistao de ignicao por compressao diesel ou semidiesel </v>
      </c>
      <c r="G9329"/>
      <c r="H9329"/>
      <c r="I9329"/>
      <c r="J9329"/>
      <c r="K9329" s="13"/>
      <c r="L9329" s="13">
        <f>dados!I9244/100</f>
        <v>0.13449999999999998</v>
      </c>
      <c r="M9329" s="13">
        <f>dados!J9244/100</f>
        <v>0.17739999999999997</v>
      </c>
      <c r="N9329" s="13">
        <f>dados!K9244/100</f>
        <v>0.12</v>
      </c>
      <c r="O9329" s="13">
        <f>dados!L9244/100</f>
        <v>0</v>
      </c>
      <c r="P9329" s="12" t="str">
        <f>LEFT(Tabela2[[#This Row],[Código]],2)</f>
        <v>87</v>
      </c>
    </row>
    <row r="9330" spans="2:16" ht="15" customHeight="1" x14ac:dyDescent="0.25">
      <c r="B9330" s="31" t="str">
        <f>IF(Tabela2[[#This Row],[Tipo]] = 0,LOOKUP(Tabela2[[#This Row],[RESUMO]],Tabela3[Grupo],Tabela3[Meus produtos]),VLOOKUP(Tabela2[[#This Row],[Código]],Tabela4[[Código NBS/LC116]:[Meus serviços]],3,0))</f>
        <v>Não</v>
      </c>
      <c r="C9330" t="str">
        <f>IF(E9330=0,TEXT(dados!A9245,"00000000"),IF(E9330=2,TEXT(dados!A9245,"0000"),TEXT(dados!A9245,"#")))</f>
        <v>87012200</v>
      </c>
      <c r="D9330" t="str">
        <f>IF(dados!B9245=0,"",dados!B9245)</f>
        <v/>
      </c>
      <c r="E9330">
        <f>dados!C9245</f>
        <v>0</v>
      </c>
      <c r="F9330" t="str">
        <f>dados!D9245</f>
        <v>Veiculos automoveis tratores ciclos e outros veiculos terrestres suas partes e acessorios Tratores exceto os carros tratores da posicao 87 09 equipados para propulsao simultaneamente com motor de pistao de ignicao por compressao diesel ou semidiesel e mot</v>
      </c>
      <c r="G9330"/>
      <c r="H9330"/>
      <c r="I9330"/>
      <c r="J9330"/>
      <c r="K9330" s="13"/>
      <c r="L9330" s="13">
        <f>dados!I9245/100</f>
        <v>0.13449999999999998</v>
      </c>
      <c r="M9330" s="13">
        <f>dados!J9245/100</f>
        <v>0.17739999999999997</v>
      </c>
      <c r="N9330" s="13">
        <f>dados!K9245/100</f>
        <v>0.12</v>
      </c>
      <c r="O9330" s="13">
        <f>dados!L9245/100</f>
        <v>0</v>
      </c>
      <c r="P9330" s="12" t="str">
        <f>LEFT(Tabela2[[#This Row],[Código]],2)</f>
        <v>87</v>
      </c>
    </row>
    <row r="9331" spans="2:16" ht="15" customHeight="1" x14ac:dyDescent="0.25">
      <c r="B9331" s="31" t="str">
        <f>IF(Tabela2[[#This Row],[Tipo]] = 0,LOOKUP(Tabela2[[#This Row],[RESUMO]],Tabela3[Grupo],Tabela3[Meus produtos]),VLOOKUP(Tabela2[[#This Row],[Código]],Tabela4[[Código NBS/LC116]:[Meus serviços]],3,0))</f>
        <v>Não</v>
      </c>
      <c r="C9331" t="str">
        <f>IF(E9331=0,TEXT(dados!A9246,"00000000"),IF(E9331=2,TEXT(dados!A9246,"0000"),TEXT(dados!A9246,"#")))</f>
        <v>87012300</v>
      </c>
      <c r="D9331" t="str">
        <f>IF(dados!B9246=0,"",dados!B9246)</f>
        <v/>
      </c>
      <c r="E9331">
        <f>dados!C9246</f>
        <v>0</v>
      </c>
      <c r="F9331" t="str">
        <f>dados!D9246</f>
        <v>Veiculos automoveis tratores ciclos e outros veiculos terrestres suas partes e acessorios Tratores exceto os carros tratores da posicao 87 09 equipados para propulsao simultaneamente com motor de pistao de ignicao por centelha faisca e motor eletrico</v>
      </c>
      <c r="G9331"/>
      <c r="H9331"/>
      <c r="I9331"/>
      <c r="J9331"/>
      <c r="K9331" s="13"/>
      <c r="L9331" s="13">
        <f>dados!I9246/100</f>
        <v>0.13449999999999998</v>
      </c>
      <c r="M9331" s="13">
        <f>dados!J9246/100</f>
        <v>0.17739999999999997</v>
      </c>
      <c r="N9331" s="13">
        <f>dados!K9246/100</f>
        <v>0.12</v>
      </c>
      <c r="O9331" s="13">
        <f>dados!L9246/100</f>
        <v>0</v>
      </c>
      <c r="P9331" s="12" t="str">
        <f>LEFT(Tabela2[[#This Row],[Código]],2)</f>
        <v>87</v>
      </c>
    </row>
    <row r="9332" spans="2:16" ht="15" customHeight="1" x14ac:dyDescent="0.25">
      <c r="B9332" s="31" t="str">
        <f>IF(Tabela2[[#This Row],[Tipo]] = 0,LOOKUP(Tabela2[[#This Row],[RESUMO]],Tabela3[Grupo],Tabela3[Meus produtos]),VLOOKUP(Tabela2[[#This Row],[Código]],Tabela4[[Código NBS/LC116]:[Meus serviços]],3,0))</f>
        <v>Não</v>
      </c>
      <c r="C9332" t="str">
        <f>IF(E9332=0,TEXT(dados!A9247,"00000000"),IF(E9332=2,TEXT(dados!A9247,"0000"),TEXT(dados!A9247,"#")))</f>
        <v>87012400</v>
      </c>
      <c r="D9332" t="str">
        <f>IF(dados!B9247=0,"",dados!B9247)</f>
        <v/>
      </c>
      <c r="E9332">
        <f>dados!C9247</f>
        <v>0</v>
      </c>
      <c r="F9332" t="str">
        <f>dados!D9247</f>
        <v>Veiculos automoveis tratores ciclos e outros veiculos terrestres suas partes e acessorios Tratores exceto os carros tratores da posicao 87 09 unicamente com motor eletrico para propulsao</v>
      </c>
      <c r="G9332"/>
      <c r="H9332"/>
      <c r="I9332"/>
      <c r="J9332"/>
      <c r="K9332" s="13"/>
      <c r="L9332" s="13">
        <f>dados!I9247/100</f>
        <v>0.13449999999999998</v>
      </c>
      <c r="M9332" s="13">
        <f>dados!J9247/100</f>
        <v>0.17739999999999997</v>
      </c>
      <c r="N9332" s="13">
        <f>dados!K9247/100</f>
        <v>0.12</v>
      </c>
      <c r="O9332" s="13">
        <f>dados!L9247/100</f>
        <v>0</v>
      </c>
      <c r="P9332" s="12" t="str">
        <f>LEFT(Tabela2[[#This Row],[Código]],2)</f>
        <v>87</v>
      </c>
    </row>
    <row r="9333" spans="2:16" ht="15" customHeight="1" x14ac:dyDescent="0.25">
      <c r="B9333" s="31" t="str">
        <f>IF(Tabela2[[#This Row],[Tipo]] = 0,LOOKUP(Tabela2[[#This Row],[RESUMO]],Tabela3[Grupo],Tabela3[Meus produtos]),VLOOKUP(Tabela2[[#This Row],[Código]],Tabela4[[Código NBS/LC116]:[Meus serviços]],3,0))</f>
        <v>Não</v>
      </c>
      <c r="C9333" t="str">
        <f>IF(E9333=0,TEXT(dados!A9248,"00000000"),IF(E9333=2,TEXT(dados!A9248,"0000"),TEXT(dados!A9248,"#")))</f>
        <v>87012900</v>
      </c>
      <c r="D9333" t="str">
        <f>IF(dados!B9248=0,"",dados!B9248)</f>
        <v/>
      </c>
      <c r="E9333">
        <f>dados!C9248</f>
        <v>0</v>
      </c>
      <c r="F9333" t="str">
        <f>dados!D9248</f>
        <v>Veiculos automoveis tratores ciclos e outros veiculos terrestres suas partes e acessorios Tratores exceto os carros tratores da posicao 87 09 outros</v>
      </c>
      <c r="G9333"/>
      <c r="H9333"/>
      <c r="I9333"/>
      <c r="J9333"/>
      <c r="K9333" s="13"/>
      <c r="L9333" s="13">
        <f>dados!I9248/100</f>
        <v>0.13449999999999998</v>
      </c>
      <c r="M9333" s="13">
        <f>dados!J9248/100</f>
        <v>0.17739999999999997</v>
      </c>
      <c r="N9333" s="13">
        <f>dados!K9248/100</f>
        <v>0.12</v>
      </c>
      <c r="O9333" s="13">
        <f>dados!L9248/100</f>
        <v>0</v>
      </c>
      <c r="P9333" s="12" t="str">
        <f>LEFT(Tabela2[[#This Row],[Código]],2)</f>
        <v>87</v>
      </c>
    </row>
    <row r="9334" spans="2:16" ht="15" customHeight="1" x14ac:dyDescent="0.25">
      <c r="B9334" s="31" t="str">
        <f>IF(Tabela2[[#This Row],[Tipo]] = 0,LOOKUP(Tabela2[[#This Row],[RESUMO]],Tabela3[Grupo],Tabela3[Meus produtos]),VLOOKUP(Tabela2[[#This Row],[Código]],Tabela4[[Código NBS/LC116]:[Meus serviços]],3,0))</f>
        <v>Não</v>
      </c>
      <c r="C9334" t="str">
        <f>IF(E9334=0,TEXT(dados!A9249,"00000000"),IF(E9334=2,TEXT(dados!A9249,"0000"),TEXT(dados!A9249,"#")))</f>
        <v>87013000</v>
      </c>
      <c r="D9334" t="str">
        <f>IF(dados!B9249=0,"",dados!B9249)</f>
        <v/>
      </c>
      <c r="E9334">
        <f>dados!C9249</f>
        <v>0</v>
      </c>
      <c r="F9334" t="str">
        <f>dados!D9249</f>
        <v>Tratores de lagartas</v>
      </c>
      <c r="G9334"/>
      <c r="H9334"/>
      <c r="I9334"/>
      <c r="J9334"/>
      <c r="K9334" s="13"/>
      <c r="L9334" s="13">
        <f>dados!I9249/100</f>
        <v>0.13449999999999998</v>
      </c>
      <c r="M9334" s="13">
        <f>dados!J9249/100</f>
        <v>0.1699</v>
      </c>
      <c r="N9334" s="13">
        <f>dados!K9249/100</f>
        <v>0.12</v>
      </c>
      <c r="O9334" s="13">
        <f>dados!L9249/100</f>
        <v>0</v>
      </c>
      <c r="P9334" s="12" t="str">
        <f>LEFT(Tabela2[[#This Row],[Código]],2)</f>
        <v>87</v>
      </c>
    </row>
    <row r="9335" spans="2:16" ht="15" customHeight="1" x14ac:dyDescent="0.25">
      <c r="B9335" s="31" t="str">
        <f>IF(Tabela2[[#This Row],[Tipo]] = 0,LOOKUP(Tabela2[[#This Row],[RESUMO]],Tabela3[Grupo],Tabela3[Meus produtos]),VLOOKUP(Tabela2[[#This Row],[Código]],Tabela4[[Código NBS/LC116]:[Meus serviços]],3,0))</f>
        <v>Não</v>
      </c>
      <c r="C9335" t="str">
        <f>IF(E9335=0,TEXT(dados!A9250,"00000000"),IF(E9335=2,TEXT(dados!A9250,"0000"),TEXT(dados!A9250,"#")))</f>
        <v>87019100</v>
      </c>
      <c r="D9335" t="str">
        <f>IF(dados!B9250=0,"",dados!B9250)</f>
        <v/>
      </c>
      <c r="E9335">
        <f>dados!C9250</f>
        <v>0</v>
      </c>
      <c r="F9335" t="str">
        <f>dados!D9250</f>
        <v>Nao superior a 18 kw</v>
      </c>
      <c r="G9335"/>
      <c r="H9335"/>
      <c r="I9335"/>
      <c r="J9335"/>
      <c r="K9335" s="13"/>
      <c r="L9335" s="13">
        <f>dados!I9250/100</f>
        <v>0.13880000000000001</v>
      </c>
      <c r="M9335" s="13">
        <f>dados!J9250/100</f>
        <v>0.17420000000000002</v>
      </c>
      <c r="N9335" s="13">
        <f>dados!K9250/100</f>
        <v>0.12</v>
      </c>
      <c r="O9335" s="13">
        <f>dados!L9250/100</f>
        <v>0</v>
      </c>
      <c r="P9335" s="12" t="str">
        <f>LEFT(Tabela2[[#This Row],[Código]],2)</f>
        <v>87</v>
      </c>
    </row>
    <row r="9336" spans="2:16" ht="15" customHeight="1" x14ac:dyDescent="0.25">
      <c r="B9336" s="31" t="str">
        <f>IF(Tabela2[[#This Row],[Tipo]] = 0,LOOKUP(Tabela2[[#This Row],[RESUMO]],Tabela3[Grupo],Tabela3[Meus produtos]),VLOOKUP(Tabela2[[#This Row],[Código]],Tabela4[[Código NBS/LC116]:[Meus serviços]],3,0))</f>
        <v>Não</v>
      </c>
      <c r="C9336" t="str">
        <f>IF(E9336=0,TEXT(dados!A9251,"00000000"),IF(E9336=2,TEXT(dados!A9251,"0000"),TEXT(dados!A9251,"#")))</f>
        <v>87019100</v>
      </c>
      <c r="D9336">
        <f>IF(dados!B9251=0,"",dados!B9251)</f>
        <v>1</v>
      </c>
      <c r="E9336">
        <f>dados!C9251</f>
        <v>0</v>
      </c>
      <c r="F9336" t="str">
        <f>dados!D9251</f>
        <v>Nao superior a 18 kw</v>
      </c>
      <c r="G9336"/>
      <c r="H9336"/>
      <c r="I9336"/>
      <c r="J9336"/>
      <c r="K9336" s="13"/>
      <c r="L9336" s="13">
        <f>dados!I9251/100</f>
        <v>0.13449999999999998</v>
      </c>
      <c r="M9336" s="13">
        <f>dados!J9251/100</f>
        <v>0.1699</v>
      </c>
      <c r="N9336" s="13">
        <f>dados!K9251/100</f>
        <v>0.12</v>
      </c>
      <c r="O9336" s="13">
        <f>dados!L9251/100</f>
        <v>0</v>
      </c>
      <c r="P9336" s="12" t="str">
        <f>LEFT(Tabela2[[#This Row],[Código]],2)</f>
        <v>87</v>
      </c>
    </row>
    <row r="9337" spans="2:16" ht="15" customHeight="1" x14ac:dyDescent="0.25">
      <c r="B9337" s="31" t="str">
        <f>IF(Tabela2[[#This Row],[Tipo]] = 0,LOOKUP(Tabela2[[#This Row],[RESUMO]],Tabela3[Grupo],Tabela3[Meus produtos]),VLOOKUP(Tabela2[[#This Row],[Código]],Tabela4[[Código NBS/LC116]:[Meus serviços]],3,0))</f>
        <v>Não</v>
      </c>
      <c r="C9337" t="str">
        <f>IF(E9337=0,TEXT(dados!A9252,"00000000"),IF(E9337=2,TEXT(dados!A9252,"0000"),TEXT(dados!A9252,"#")))</f>
        <v>87019200</v>
      </c>
      <c r="D9337" t="str">
        <f>IF(dados!B9252=0,"",dados!B9252)</f>
        <v/>
      </c>
      <c r="E9337">
        <f>dados!C9252</f>
        <v>0</v>
      </c>
      <c r="F9337" t="str">
        <f>dados!D9252</f>
        <v>Superior a 18 kw, mas nao superior a 37 kw</v>
      </c>
      <c r="G9337"/>
      <c r="H9337"/>
      <c r="I9337"/>
      <c r="J9337"/>
      <c r="K9337" s="13"/>
      <c r="L9337" s="13">
        <f>dados!I9252/100</f>
        <v>0.13880000000000001</v>
      </c>
      <c r="M9337" s="13">
        <f>dados!J9252/100</f>
        <v>0.17420000000000002</v>
      </c>
      <c r="N9337" s="13">
        <f>dados!K9252/100</f>
        <v>0.12</v>
      </c>
      <c r="O9337" s="13">
        <f>dados!L9252/100</f>
        <v>0</v>
      </c>
      <c r="P9337" s="12" t="str">
        <f>LEFT(Tabela2[[#This Row],[Código]],2)</f>
        <v>87</v>
      </c>
    </row>
    <row r="9338" spans="2:16" ht="15" customHeight="1" x14ac:dyDescent="0.25">
      <c r="B9338" s="31" t="str">
        <f>IF(Tabela2[[#This Row],[Tipo]] = 0,LOOKUP(Tabela2[[#This Row],[RESUMO]],Tabela3[Grupo],Tabela3[Meus produtos]),VLOOKUP(Tabela2[[#This Row],[Código]],Tabela4[[Código NBS/LC116]:[Meus serviços]],3,0))</f>
        <v>Não</v>
      </c>
      <c r="C9338" t="str">
        <f>IF(E9338=0,TEXT(dados!A9253,"00000000"),IF(E9338=2,TEXT(dados!A9253,"0000"),TEXT(dados!A9253,"#")))</f>
        <v>87019200</v>
      </c>
      <c r="D9338">
        <f>IF(dados!B9253=0,"",dados!B9253)</f>
        <v>1</v>
      </c>
      <c r="E9338">
        <f>dados!C9253</f>
        <v>0</v>
      </c>
      <c r="F9338" t="str">
        <f>dados!D9253</f>
        <v>Superior a 18 kw, mas nao superior a 37 kw</v>
      </c>
      <c r="G9338"/>
      <c r="H9338"/>
      <c r="I9338"/>
      <c r="J9338"/>
      <c r="K9338" s="13"/>
      <c r="L9338" s="13">
        <f>dados!I9253/100</f>
        <v>0.13449999999999998</v>
      </c>
      <c r="M9338" s="13">
        <f>dados!J9253/100</f>
        <v>0.1699</v>
      </c>
      <c r="N9338" s="13">
        <f>dados!K9253/100</f>
        <v>0.12</v>
      </c>
      <c r="O9338" s="13">
        <f>dados!L9253/100</f>
        <v>0</v>
      </c>
      <c r="P9338" s="12" t="str">
        <f>LEFT(Tabela2[[#This Row],[Código]],2)</f>
        <v>87</v>
      </c>
    </row>
    <row r="9339" spans="2:16" ht="15" customHeight="1" x14ac:dyDescent="0.25">
      <c r="B9339" s="31" t="str">
        <f>IF(Tabela2[[#This Row],[Tipo]] = 0,LOOKUP(Tabela2[[#This Row],[RESUMO]],Tabela3[Grupo],Tabela3[Meus produtos]),VLOOKUP(Tabela2[[#This Row],[Código]],Tabela4[[Código NBS/LC116]:[Meus serviços]],3,0))</f>
        <v>Não</v>
      </c>
      <c r="C9339" t="str">
        <f>IF(E9339=0,TEXT(dados!A9254,"00000000"),IF(E9339=2,TEXT(dados!A9254,"0000"),TEXT(dados!A9254,"#")))</f>
        <v>87019300</v>
      </c>
      <c r="D9339" t="str">
        <f>IF(dados!B9254=0,"",dados!B9254)</f>
        <v/>
      </c>
      <c r="E9339">
        <f>dados!C9254</f>
        <v>0</v>
      </c>
      <c r="F9339" t="str">
        <f>dados!D9254</f>
        <v>Superior a 37 kw, mas nao superior a 75 kw</v>
      </c>
      <c r="G9339"/>
      <c r="H9339"/>
      <c r="I9339"/>
      <c r="J9339"/>
      <c r="K9339" s="13"/>
      <c r="L9339" s="13">
        <f>dados!I9254/100</f>
        <v>0.13880000000000001</v>
      </c>
      <c r="M9339" s="13">
        <f>dados!J9254/100</f>
        <v>0.17420000000000002</v>
      </c>
      <c r="N9339" s="13">
        <f>dados!K9254/100</f>
        <v>0.12</v>
      </c>
      <c r="O9339" s="13">
        <f>dados!L9254/100</f>
        <v>0</v>
      </c>
      <c r="P9339" s="12" t="str">
        <f>LEFT(Tabela2[[#This Row],[Código]],2)</f>
        <v>87</v>
      </c>
    </row>
    <row r="9340" spans="2:16" ht="15" customHeight="1" x14ac:dyDescent="0.25">
      <c r="B9340" s="31" t="str">
        <f>IF(Tabela2[[#This Row],[Tipo]] = 0,LOOKUP(Tabela2[[#This Row],[RESUMO]],Tabela3[Grupo],Tabela3[Meus produtos]),VLOOKUP(Tabela2[[#This Row],[Código]],Tabela4[[Código NBS/LC116]:[Meus serviços]],3,0))</f>
        <v>Não</v>
      </c>
      <c r="C9340" t="str">
        <f>IF(E9340=0,TEXT(dados!A9255,"00000000"),IF(E9340=2,TEXT(dados!A9255,"0000"),TEXT(dados!A9255,"#")))</f>
        <v>87019300</v>
      </c>
      <c r="D9340">
        <f>IF(dados!B9255=0,"",dados!B9255)</f>
        <v>1</v>
      </c>
      <c r="E9340">
        <f>dados!C9255</f>
        <v>0</v>
      </c>
      <c r="F9340" t="str">
        <f>dados!D9255</f>
        <v>Superior a 37 kw, mas nao superior a 75 kw</v>
      </c>
      <c r="G9340"/>
      <c r="H9340"/>
      <c r="I9340"/>
      <c r="J9340"/>
      <c r="K9340" s="13"/>
      <c r="L9340" s="13">
        <f>dados!I9255/100</f>
        <v>0.13449999999999998</v>
      </c>
      <c r="M9340" s="13">
        <f>dados!J9255/100</f>
        <v>0.1699</v>
      </c>
      <c r="N9340" s="13">
        <f>dados!K9255/100</f>
        <v>0.12</v>
      </c>
      <c r="O9340" s="13">
        <f>dados!L9255/100</f>
        <v>0</v>
      </c>
      <c r="P9340" s="12" t="str">
        <f>LEFT(Tabela2[[#This Row],[Código]],2)</f>
        <v>87</v>
      </c>
    </row>
    <row r="9341" spans="2:16" ht="15" customHeight="1" x14ac:dyDescent="0.25">
      <c r="B9341" s="31" t="str">
        <f>IF(Tabela2[[#This Row],[Tipo]] = 0,LOOKUP(Tabela2[[#This Row],[RESUMO]],Tabela3[Grupo],Tabela3[Meus produtos]),VLOOKUP(Tabela2[[#This Row],[Código]],Tabela4[[Código NBS/LC116]:[Meus serviços]],3,0))</f>
        <v>Não</v>
      </c>
      <c r="C9341" t="str">
        <f>IF(E9341=0,TEXT(dados!A9256,"00000000"),IF(E9341=2,TEXT(dados!A9256,"0000"),TEXT(dados!A9256,"#")))</f>
        <v>87019410</v>
      </c>
      <c r="D9341" t="str">
        <f>IF(dados!B9256=0,"",dados!B9256)</f>
        <v/>
      </c>
      <c r="E9341">
        <f>dados!C9256</f>
        <v>0</v>
      </c>
      <c r="F9341" t="str">
        <f>dados!D9256</f>
        <v xml:space="preserve">Veiculos automoveis tratores ciclos e outros veiculos terrestres suas partes e acessorios Tratores exceto os carros tratores da posicao 87 09 Tratores especialmente concebidos para arrastar troncos log skidders </v>
      </c>
      <c r="G9341"/>
      <c r="H9341"/>
      <c r="I9341"/>
      <c r="J9341"/>
      <c r="K9341" s="13"/>
      <c r="L9341" s="13">
        <f>dados!I9256/100</f>
        <v>0.13449999999999998</v>
      </c>
      <c r="M9341" s="13">
        <f>dados!J9256/100</f>
        <v>0.1545</v>
      </c>
      <c r="N9341" s="13">
        <f>dados!K9256/100</f>
        <v>0.12</v>
      </c>
      <c r="O9341" s="13">
        <f>dados!L9256/100</f>
        <v>0</v>
      </c>
      <c r="P9341" s="12" t="str">
        <f>LEFT(Tabela2[[#This Row],[Código]],2)</f>
        <v>87</v>
      </c>
    </row>
    <row r="9342" spans="2:16" ht="15" customHeight="1" x14ac:dyDescent="0.25">
      <c r="B9342" s="31" t="str">
        <f>IF(Tabela2[[#This Row],[Tipo]] = 0,LOOKUP(Tabela2[[#This Row],[RESUMO]],Tabela3[Grupo],Tabela3[Meus produtos]),VLOOKUP(Tabela2[[#This Row],[Código]],Tabela4[[Código NBS/LC116]:[Meus serviços]],3,0))</f>
        <v>Não</v>
      </c>
      <c r="C9342" t="str">
        <f>IF(E9342=0,TEXT(dados!A9257,"00000000"),IF(E9342=2,TEXT(dados!A9257,"0000"),TEXT(dados!A9257,"#")))</f>
        <v>87019490</v>
      </c>
      <c r="D9342" t="str">
        <f>IF(dados!B9257=0,"",dados!B9257)</f>
        <v/>
      </c>
      <c r="E9342">
        <f>dados!C9257</f>
        <v>0</v>
      </c>
      <c r="F9342" t="str">
        <f>dados!D9257</f>
        <v>Outros</v>
      </c>
      <c r="G9342"/>
      <c r="H9342"/>
      <c r="I9342"/>
      <c r="J9342"/>
      <c r="K9342" s="13"/>
      <c r="L9342" s="13">
        <f>dados!I9257/100</f>
        <v>0.13880000000000001</v>
      </c>
      <c r="M9342" s="13">
        <f>dados!J9257/100</f>
        <v>0.17420000000000002</v>
      </c>
      <c r="N9342" s="13">
        <f>dados!K9257/100</f>
        <v>0.12</v>
      </c>
      <c r="O9342" s="13">
        <f>dados!L9257/100</f>
        <v>0</v>
      </c>
      <c r="P9342" s="12" t="str">
        <f>LEFT(Tabela2[[#This Row],[Código]],2)</f>
        <v>87</v>
      </c>
    </row>
    <row r="9343" spans="2:16" ht="15" customHeight="1" x14ac:dyDescent="0.25">
      <c r="B9343" s="31" t="str">
        <f>IF(Tabela2[[#This Row],[Tipo]] = 0,LOOKUP(Tabela2[[#This Row],[RESUMO]],Tabela3[Grupo],Tabela3[Meus produtos]),VLOOKUP(Tabela2[[#This Row],[Código]],Tabela4[[Código NBS/LC116]:[Meus serviços]],3,0))</f>
        <v>Não</v>
      </c>
      <c r="C9343" t="str">
        <f>IF(E9343=0,TEXT(dados!A9258,"00000000"),IF(E9343=2,TEXT(dados!A9258,"0000"),TEXT(dados!A9258,"#")))</f>
        <v>87019490</v>
      </c>
      <c r="D9343">
        <f>IF(dados!B9258=0,"",dados!B9258)</f>
        <v>1</v>
      </c>
      <c r="E9343">
        <f>dados!C9258</f>
        <v>0</v>
      </c>
      <c r="F9343" t="str">
        <f>dados!D9258</f>
        <v>Outros</v>
      </c>
      <c r="G9343"/>
      <c r="H9343"/>
      <c r="I9343"/>
      <c r="J9343"/>
      <c r="K9343" s="13"/>
      <c r="L9343" s="13">
        <f>dados!I9258/100</f>
        <v>0.13449999999999998</v>
      </c>
      <c r="M9343" s="13">
        <f>dados!J9258/100</f>
        <v>0.1699</v>
      </c>
      <c r="N9343" s="13">
        <f>dados!K9258/100</f>
        <v>0.12</v>
      </c>
      <c r="O9343" s="13">
        <f>dados!L9258/100</f>
        <v>0</v>
      </c>
      <c r="P9343" s="12" t="str">
        <f>LEFT(Tabela2[[#This Row],[Código]],2)</f>
        <v>87</v>
      </c>
    </row>
    <row r="9344" spans="2:16" ht="15" customHeight="1" x14ac:dyDescent="0.25">
      <c r="B9344" s="31" t="str">
        <f>IF(Tabela2[[#This Row],[Tipo]] = 0,LOOKUP(Tabela2[[#This Row],[RESUMO]],Tabela3[Grupo],Tabela3[Meus produtos]),VLOOKUP(Tabela2[[#This Row],[Código]],Tabela4[[Código NBS/LC116]:[Meus serviços]],3,0))</f>
        <v>Não</v>
      </c>
      <c r="C9344" t="str">
        <f>IF(E9344=0,TEXT(dados!A9259,"00000000"),IF(E9344=2,TEXT(dados!A9259,"0000"),TEXT(dados!A9259,"#")))</f>
        <v>87019510</v>
      </c>
      <c r="D9344" t="str">
        <f>IF(dados!B9259=0,"",dados!B9259)</f>
        <v/>
      </c>
      <c r="E9344">
        <f>dados!C9259</f>
        <v>0</v>
      </c>
      <c r="F9344" t="str">
        <f>dados!D9259</f>
        <v xml:space="preserve">Veiculos automoveis tratores ciclos e outros veiculos terrestres suas partes e acessorios Tratores exceto os carros tratores da posicao 87 09 Tratores especialmente concebidos para arrastar troncos log skidders </v>
      </c>
      <c r="G9344"/>
      <c r="H9344"/>
      <c r="I9344"/>
      <c r="J9344"/>
      <c r="K9344" s="13"/>
      <c r="L9344" s="13">
        <f>dados!I9259/100</f>
        <v>0.13449999999999998</v>
      </c>
      <c r="M9344" s="13">
        <f>dados!J9259/100</f>
        <v>0.1545</v>
      </c>
      <c r="N9344" s="13">
        <f>dados!K9259/100</f>
        <v>0.12</v>
      </c>
      <c r="O9344" s="13">
        <f>dados!L9259/100</f>
        <v>0</v>
      </c>
      <c r="P9344" s="12" t="str">
        <f>LEFT(Tabela2[[#This Row],[Código]],2)</f>
        <v>87</v>
      </c>
    </row>
    <row r="9345" spans="2:16" ht="15" customHeight="1" x14ac:dyDescent="0.25">
      <c r="B9345" s="31" t="str">
        <f>IF(Tabela2[[#This Row],[Tipo]] = 0,LOOKUP(Tabela2[[#This Row],[RESUMO]],Tabela3[Grupo],Tabela3[Meus produtos]),VLOOKUP(Tabela2[[#This Row],[Código]],Tabela4[[Código NBS/LC116]:[Meus serviços]],3,0))</f>
        <v>Não</v>
      </c>
      <c r="C9345" t="str">
        <f>IF(E9345=0,TEXT(dados!A9260,"00000000"),IF(E9345=2,TEXT(dados!A9260,"0000"),TEXT(dados!A9260,"#")))</f>
        <v>87019590</v>
      </c>
      <c r="D9345" t="str">
        <f>IF(dados!B9260=0,"",dados!B9260)</f>
        <v/>
      </c>
      <c r="E9345">
        <f>dados!C9260</f>
        <v>0</v>
      </c>
      <c r="F9345" t="str">
        <f>dados!D9260</f>
        <v>Outros</v>
      </c>
      <c r="G9345"/>
      <c r="H9345"/>
      <c r="I9345"/>
      <c r="J9345"/>
      <c r="K9345" s="13"/>
      <c r="L9345" s="13">
        <f>dados!I9260/100</f>
        <v>0.13880000000000001</v>
      </c>
      <c r="M9345" s="13">
        <f>dados!J9260/100</f>
        <v>0.17420000000000002</v>
      </c>
      <c r="N9345" s="13">
        <f>dados!K9260/100</f>
        <v>0.12</v>
      </c>
      <c r="O9345" s="13">
        <f>dados!L9260/100</f>
        <v>0</v>
      </c>
      <c r="P9345" s="12" t="str">
        <f>LEFT(Tabela2[[#This Row],[Código]],2)</f>
        <v>87</v>
      </c>
    </row>
    <row r="9346" spans="2:16" ht="15" customHeight="1" x14ac:dyDescent="0.25">
      <c r="B9346" s="31" t="str">
        <f>IF(Tabela2[[#This Row],[Tipo]] = 0,LOOKUP(Tabela2[[#This Row],[RESUMO]],Tabela3[Grupo],Tabela3[Meus produtos]),VLOOKUP(Tabela2[[#This Row],[Código]],Tabela4[[Código NBS/LC116]:[Meus serviços]],3,0))</f>
        <v>Não</v>
      </c>
      <c r="C9346" t="str">
        <f>IF(E9346=0,TEXT(dados!A9261,"00000000"),IF(E9346=2,TEXT(dados!A9261,"0000"),TEXT(dados!A9261,"#")))</f>
        <v>87019590</v>
      </c>
      <c r="D9346">
        <f>IF(dados!B9261=0,"",dados!B9261)</f>
        <v>1</v>
      </c>
      <c r="E9346">
        <f>dados!C9261</f>
        <v>0</v>
      </c>
      <c r="F9346" t="str">
        <f>dados!D9261</f>
        <v>Outros</v>
      </c>
      <c r="G9346"/>
      <c r="H9346"/>
      <c r="I9346"/>
      <c r="J9346"/>
      <c r="K9346" s="13"/>
      <c r="L9346" s="13">
        <f>dados!I9261/100</f>
        <v>0.13449999999999998</v>
      </c>
      <c r="M9346" s="13">
        <f>dados!J9261/100</f>
        <v>0.1699</v>
      </c>
      <c r="N9346" s="13">
        <f>dados!K9261/100</f>
        <v>0.12</v>
      </c>
      <c r="O9346" s="13">
        <f>dados!L9261/100</f>
        <v>0</v>
      </c>
      <c r="P9346" s="12" t="str">
        <f>LEFT(Tabela2[[#This Row],[Código]],2)</f>
        <v>87</v>
      </c>
    </row>
    <row r="9347" spans="2:16" ht="15" customHeight="1" x14ac:dyDescent="0.25">
      <c r="B9347" s="31" t="str">
        <f>IF(Tabela2[[#This Row],[Tipo]] = 0,LOOKUP(Tabela2[[#This Row],[RESUMO]],Tabela3[Grupo],Tabela3[Meus produtos]),VLOOKUP(Tabela2[[#This Row],[Código]],Tabela4[[Código NBS/LC116]:[Meus serviços]],3,0))</f>
        <v>Não</v>
      </c>
      <c r="C9347" t="str">
        <f>IF(E9347=0,TEXT(dados!A9262,"00000000"),IF(E9347=2,TEXT(dados!A9262,"0000"),TEXT(dados!A9262,"#")))</f>
        <v>87021000</v>
      </c>
      <c r="D9347" t="str">
        <f>IF(dados!B9262=0,"",dados!B9262)</f>
        <v/>
      </c>
      <c r="E9347">
        <f>dados!C9262</f>
        <v>0</v>
      </c>
      <c r="F9347" t="str">
        <f>dados!D9262</f>
        <v>Veiculos automoveis p/transp&gt;=10 pessoas,c/motor diesel</v>
      </c>
      <c r="G9347"/>
      <c r="H9347"/>
      <c r="I9347"/>
      <c r="J9347"/>
      <c r="K9347" s="13"/>
      <c r="L9347" s="13">
        <f>dados!I9262/100</f>
        <v>0.23230000000000001</v>
      </c>
      <c r="M9347" s="13">
        <f>dados!J9262/100</f>
        <v>0.36899999999999999</v>
      </c>
      <c r="N9347" s="13">
        <f>dados!K9262/100</f>
        <v>0.12</v>
      </c>
      <c r="O9347" s="13">
        <f>dados!L9262/100</f>
        <v>0</v>
      </c>
      <c r="P9347" s="12" t="str">
        <f>LEFT(Tabela2[[#This Row],[Código]],2)</f>
        <v>87</v>
      </c>
    </row>
    <row r="9348" spans="2:16" ht="15" customHeight="1" x14ac:dyDescent="0.25">
      <c r="B9348" s="31" t="str">
        <f>IF(Tabela2[[#This Row],[Tipo]] = 0,LOOKUP(Tabela2[[#This Row],[RESUMO]],Tabela3[Grupo],Tabela3[Meus produtos]),VLOOKUP(Tabela2[[#This Row],[Código]],Tabela4[[Código NBS/LC116]:[Meus serviços]],3,0))</f>
        <v>Não</v>
      </c>
      <c r="C9348" t="str">
        <f>IF(E9348=0,TEXT(dados!A9263,"00000000"),IF(E9348=2,TEXT(dados!A9263,"0000"),TEXT(dados!A9263,"#")))</f>
        <v>87021000</v>
      </c>
      <c r="D9348">
        <f>IF(dados!B9263=0,"",dados!B9263)</f>
        <v>1</v>
      </c>
      <c r="E9348">
        <f>dados!C9263</f>
        <v>0</v>
      </c>
      <c r="F9348" t="str">
        <f>dados!D9263</f>
        <v>Com volume interno de habitaculo, destinado a passageiros e motorista, superior a 6m³, mas inferior a 9m³</v>
      </c>
      <c r="G9348"/>
      <c r="H9348"/>
      <c r="I9348"/>
      <c r="J9348"/>
      <c r="K9348" s="13"/>
      <c r="L9348" s="13">
        <f>dados!I9263/100</f>
        <v>0.1772</v>
      </c>
      <c r="M9348" s="13">
        <f>dados!J9263/100</f>
        <v>0.31390000000000001</v>
      </c>
      <c r="N9348" s="13">
        <f>dados!K9263/100</f>
        <v>0.12</v>
      </c>
      <c r="O9348" s="13">
        <f>dados!L9263/100</f>
        <v>0</v>
      </c>
      <c r="P9348" s="12" t="str">
        <f>LEFT(Tabela2[[#This Row],[Código]],2)</f>
        <v>87</v>
      </c>
    </row>
    <row r="9349" spans="2:16" ht="15" customHeight="1" x14ac:dyDescent="0.25">
      <c r="B9349" s="31" t="str">
        <f>IF(Tabela2[[#This Row],[Tipo]] = 0,LOOKUP(Tabela2[[#This Row],[RESUMO]],Tabela3[Grupo],Tabela3[Meus produtos]),VLOOKUP(Tabela2[[#This Row],[Código]],Tabela4[[Código NBS/LC116]:[Meus serviços]],3,0))</f>
        <v>Não</v>
      </c>
      <c r="C9349" t="str">
        <f>IF(E9349=0,TEXT(dados!A9264,"00000000"),IF(E9349=2,TEXT(dados!A9264,"0000"),TEXT(dados!A9264,"#")))</f>
        <v>87021000</v>
      </c>
      <c r="D9349">
        <f>IF(dados!B9264=0,"",dados!B9264)</f>
        <v>2</v>
      </c>
      <c r="E9349">
        <f>dados!C9264</f>
        <v>0</v>
      </c>
      <c r="F9349" t="str">
        <f>dados!D9264</f>
        <v>Com volume interno de habitaculo, destinado a passageiros e motorista, igual ou superior a 9m³</v>
      </c>
      <c r="G9349"/>
      <c r="H9349"/>
      <c r="I9349"/>
      <c r="J9349"/>
      <c r="K9349" s="13"/>
      <c r="L9349" s="13">
        <f>dados!I9264/100</f>
        <v>0.13449999999999998</v>
      </c>
      <c r="M9349" s="13">
        <f>dados!J9264/100</f>
        <v>0.2712</v>
      </c>
      <c r="N9349" s="13">
        <f>dados!K9264/100</f>
        <v>0.12</v>
      </c>
      <c r="O9349" s="13">
        <f>dados!L9264/100</f>
        <v>0</v>
      </c>
      <c r="P9349" s="12" t="str">
        <f>LEFT(Tabela2[[#This Row],[Código]],2)</f>
        <v>87</v>
      </c>
    </row>
    <row r="9350" spans="2:16" ht="15" customHeight="1" x14ac:dyDescent="0.25">
      <c r="B9350" s="31" t="str">
        <f>IF(Tabela2[[#This Row],[Tipo]] = 0,LOOKUP(Tabela2[[#This Row],[RESUMO]],Tabela3[Grupo],Tabela3[Meus produtos]),VLOOKUP(Tabela2[[#This Row],[Código]],Tabela4[[Código NBS/LC116]:[Meus serviços]],3,0))</f>
        <v>Não</v>
      </c>
      <c r="C9350" t="str">
        <f>IF(E9350=0,TEXT(dados!A9265,"00000000"),IF(E9350=2,TEXT(dados!A9265,"0000"),TEXT(dados!A9265,"#")))</f>
        <v>87022000</v>
      </c>
      <c r="D9350" t="str">
        <f>IF(dados!B9265=0,"",dados!B9265)</f>
        <v/>
      </c>
      <c r="E9350">
        <f>dados!C9265</f>
        <v>0</v>
      </c>
      <c r="F9350" t="str">
        <f>dados!D9265</f>
        <v>Equipados para propulsao, simultaneamente, com um motor de pistao de ignicao por compressao (diesel ou semidiesel) e um motor eletrico</v>
      </c>
      <c r="G9350"/>
      <c r="H9350"/>
      <c r="I9350"/>
      <c r="J9350"/>
      <c r="K9350" s="13"/>
      <c r="L9350" s="13">
        <f>dados!I9265/100</f>
        <v>0.23230000000000001</v>
      </c>
      <c r="M9350" s="13">
        <f>dados!J9265/100</f>
        <v>0.36899999999999999</v>
      </c>
      <c r="N9350" s="13">
        <f>dados!K9265/100</f>
        <v>0.12</v>
      </c>
      <c r="O9350" s="13">
        <f>dados!L9265/100</f>
        <v>0</v>
      </c>
      <c r="P9350" s="12" t="str">
        <f>LEFT(Tabela2[[#This Row],[Código]],2)</f>
        <v>87</v>
      </c>
    </row>
    <row r="9351" spans="2:16" ht="15" customHeight="1" x14ac:dyDescent="0.25">
      <c r="B9351" s="31" t="str">
        <f>IF(Tabela2[[#This Row],[Tipo]] = 0,LOOKUP(Tabela2[[#This Row],[RESUMO]],Tabela3[Grupo],Tabela3[Meus produtos]),VLOOKUP(Tabela2[[#This Row],[Código]],Tabela4[[Código NBS/LC116]:[Meus serviços]],3,0))</f>
        <v>Não</v>
      </c>
      <c r="C9351" t="str">
        <f>IF(E9351=0,TEXT(dados!A9266,"00000000"),IF(E9351=2,TEXT(dados!A9266,"0000"),TEXT(dados!A9266,"#")))</f>
        <v>87022000</v>
      </c>
      <c r="D9351">
        <f>IF(dados!B9266=0,"",dados!B9266)</f>
        <v>1</v>
      </c>
      <c r="E9351">
        <f>dados!C9266</f>
        <v>0</v>
      </c>
      <c r="F9351" t="str">
        <f>dados!D9266</f>
        <v>Equipados para propulsao, simultaneamente, com um motor de pistao de ignicao por compressao (diesel ou semidiesel) e um motor eletrico</v>
      </c>
      <c r="G9351"/>
      <c r="H9351"/>
      <c r="I9351"/>
      <c r="J9351"/>
      <c r="K9351" s="13"/>
      <c r="L9351" s="13">
        <f>dados!I9266/100</f>
        <v>0.1772</v>
      </c>
      <c r="M9351" s="13">
        <f>dados!J9266/100</f>
        <v>0.31390000000000001</v>
      </c>
      <c r="N9351" s="13">
        <f>dados!K9266/100</f>
        <v>0.12</v>
      </c>
      <c r="O9351" s="13">
        <f>dados!L9266/100</f>
        <v>0</v>
      </c>
      <c r="P9351" s="12" t="str">
        <f>LEFT(Tabela2[[#This Row],[Código]],2)</f>
        <v>87</v>
      </c>
    </row>
    <row r="9352" spans="2:16" ht="15" customHeight="1" x14ac:dyDescent="0.25">
      <c r="B9352" s="31" t="str">
        <f>IF(Tabela2[[#This Row],[Tipo]] = 0,LOOKUP(Tabela2[[#This Row],[RESUMO]],Tabela3[Grupo],Tabela3[Meus produtos]),VLOOKUP(Tabela2[[#This Row],[Código]],Tabela4[[Código NBS/LC116]:[Meus serviços]],3,0))</f>
        <v>Não</v>
      </c>
      <c r="C9352" t="str">
        <f>IF(E9352=0,TEXT(dados!A9267,"00000000"),IF(E9352=2,TEXT(dados!A9267,"0000"),TEXT(dados!A9267,"#")))</f>
        <v>87022000</v>
      </c>
      <c r="D9352">
        <f>IF(dados!B9267=0,"",dados!B9267)</f>
        <v>2</v>
      </c>
      <c r="E9352">
        <f>dados!C9267</f>
        <v>0</v>
      </c>
      <c r="F9352" t="str">
        <f>dados!D9267</f>
        <v>Equipados para propulsao, simultaneamente, com um motor de pistao de ignicao por compressao (diesel ou semidiesel) e um motor eletrico</v>
      </c>
      <c r="G9352"/>
      <c r="H9352"/>
      <c r="I9352"/>
      <c r="J9352"/>
      <c r="K9352" s="13"/>
      <c r="L9352" s="13">
        <f>dados!I9267/100</f>
        <v>0.13449999999999998</v>
      </c>
      <c r="M9352" s="13">
        <f>dados!J9267/100</f>
        <v>0.2712</v>
      </c>
      <c r="N9352" s="13">
        <f>dados!K9267/100</f>
        <v>0.12</v>
      </c>
      <c r="O9352" s="13">
        <f>dados!L9267/100</f>
        <v>0</v>
      </c>
      <c r="P9352" s="12" t="str">
        <f>LEFT(Tabela2[[#This Row],[Código]],2)</f>
        <v>87</v>
      </c>
    </row>
    <row r="9353" spans="2:16" ht="15" customHeight="1" x14ac:dyDescent="0.25">
      <c r="B9353" s="31" t="str">
        <f>IF(Tabela2[[#This Row],[Tipo]] = 0,LOOKUP(Tabela2[[#This Row],[RESUMO]],Tabela3[Grupo],Tabela3[Meus produtos]),VLOOKUP(Tabela2[[#This Row],[Código]],Tabela4[[Código NBS/LC116]:[Meus serviços]],3,0))</f>
        <v>Não</v>
      </c>
      <c r="C9353" t="str">
        <f>IF(E9353=0,TEXT(dados!A9268,"00000000"),IF(E9353=2,TEXT(dados!A9268,"0000"),TEXT(dados!A9268,"#")))</f>
        <v>87023000</v>
      </c>
      <c r="D9353" t="str">
        <f>IF(dados!B9268=0,"",dados!B9268)</f>
        <v/>
      </c>
      <c r="E9353">
        <f>dados!C9268</f>
        <v>0</v>
      </c>
      <c r="F9353" t="str">
        <f>dados!D9268</f>
        <v>Equipados para propulsao, simultaneamente, com um motor de pistao alternativo de ignicao por centelha (faisca*) e um motor eletrico</v>
      </c>
      <c r="G9353"/>
      <c r="H9353"/>
      <c r="I9353"/>
      <c r="J9353"/>
      <c r="K9353" s="13"/>
      <c r="L9353" s="13">
        <f>dados!I9268/100</f>
        <v>0.23230000000000001</v>
      </c>
      <c r="M9353" s="13">
        <f>dados!J9268/100</f>
        <v>0.36899999999999999</v>
      </c>
      <c r="N9353" s="13">
        <f>dados!K9268/100</f>
        <v>0.12</v>
      </c>
      <c r="O9353" s="13">
        <f>dados!L9268/100</f>
        <v>0</v>
      </c>
      <c r="P9353" s="12" t="str">
        <f>LEFT(Tabela2[[#This Row],[Código]],2)</f>
        <v>87</v>
      </c>
    </row>
    <row r="9354" spans="2:16" ht="15" customHeight="1" x14ac:dyDescent="0.25">
      <c r="B9354" s="31" t="str">
        <f>IF(Tabela2[[#This Row],[Tipo]] = 0,LOOKUP(Tabela2[[#This Row],[RESUMO]],Tabela3[Grupo],Tabela3[Meus produtos]),VLOOKUP(Tabela2[[#This Row],[Código]],Tabela4[[Código NBS/LC116]:[Meus serviços]],3,0))</f>
        <v>Não</v>
      </c>
      <c r="C9354" t="str">
        <f>IF(E9354=0,TEXT(dados!A9269,"00000000"),IF(E9354=2,TEXT(dados!A9269,"0000"),TEXT(dados!A9269,"#")))</f>
        <v>87023000</v>
      </c>
      <c r="D9354">
        <f>IF(dados!B9269=0,"",dados!B9269)</f>
        <v>1</v>
      </c>
      <c r="E9354">
        <f>dados!C9269</f>
        <v>0</v>
      </c>
      <c r="F9354" t="str">
        <f>dados!D9269</f>
        <v>Equipados para propulsao, simultaneamente, com um motor de pistao alternativo de ignicao por centelha (faisca*) e um motor eletrico</v>
      </c>
      <c r="G9354"/>
      <c r="H9354"/>
      <c r="I9354"/>
      <c r="J9354"/>
      <c r="K9354" s="13"/>
      <c r="L9354" s="13">
        <f>dados!I9269/100</f>
        <v>0.1772</v>
      </c>
      <c r="M9354" s="13">
        <f>dados!J9269/100</f>
        <v>0.31390000000000001</v>
      </c>
      <c r="N9354" s="13">
        <f>dados!K9269/100</f>
        <v>0.12</v>
      </c>
      <c r="O9354" s="13">
        <f>dados!L9269/100</f>
        <v>0</v>
      </c>
      <c r="P9354" s="12" t="str">
        <f>LEFT(Tabela2[[#This Row],[Código]],2)</f>
        <v>87</v>
      </c>
    </row>
    <row r="9355" spans="2:16" ht="15" customHeight="1" x14ac:dyDescent="0.25">
      <c r="B9355" s="31" t="str">
        <f>IF(Tabela2[[#This Row],[Tipo]] = 0,LOOKUP(Tabela2[[#This Row],[RESUMO]],Tabela3[Grupo],Tabela3[Meus produtos]),VLOOKUP(Tabela2[[#This Row],[Código]],Tabela4[[Código NBS/LC116]:[Meus serviços]],3,0))</f>
        <v>Não</v>
      </c>
      <c r="C9355" t="str">
        <f>IF(E9355=0,TEXT(dados!A9270,"00000000"),IF(E9355=2,TEXT(dados!A9270,"0000"),TEXT(dados!A9270,"#")))</f>
        <v>87023000</v>
      </c>
      <c r="D9355">
        <f>IF(dados!B9270=0,"",dados!B9270)</f>
        <v>2</v>
      </c>
      <c r="E9355">
        <f>dados!C9270</f>
        <v>0</v>
      </c>
      <c r="F9355" t="str">
        <f>dados!D9270</f>
        <v>Equipados para propulsao, simultaneamente, com um motor de pistao alternativo de ignicao por centelha (faisca*) e um motor eletrico</v>
      </c>
      <c r="G9355"/>
      <c r="H9355"/>
      <c r="I9355"/>
      <c r="J9355"/>
      <c r="K9355" s="13"/>
      <c r="L9355" s="13">
        <f>dados!I9270/100</f>
        <v>0.13449999999999998</v>
      </c>
      <c r="M9355" s="13">
        <f>dados!J9270/100</f>
        <v>0.2712</v>
      </c>
      <c r="N9355" s="13">
        <f>dados!K9270/100</f>
        <v>0.12</v>
      </c>
      <c r="O9355" s="13">
        <f>dados!L9270/100</f>
        <v>0</v>
      </c>
      <c r="P9355" s="12" t="str">
        <f>LEFT(Tabela2[[#This Row],[Código]],2)</f>
        <v>87</v>
      </c>
    </row>
    <row r="9356" spans="2:16" ht="15" customHeight="1" x14ac:dyDescent="0.25">
      <c r="B9356" s="31" t="str">
        <f>IF(Tabela2[[#This Row],[Tipo]] = 0,LOOKUP(Tabela2[[#This Row],[RESUMO]],Tabela3[Grupo],Tabela3[Meus produtos]),VLOOKUP(Tabela2[[#This Row],[Código]],Tabela4[[Código NBS/LC116]:[Meus serviços]],3,0))</f>
        <v>Não</v>
      </c>
      <c r="C9356" t="str">
        <f>IF(E9356=0,TEXT(dados!A9271,"00000000"),IF(E9356=2,TEXT(dados!A9271,"0000"),TEXT(dados!A9271,"#")))</f>
        <v>87024010</v>
      </c>
      <c r="D9356" t="str">
        <f>IF(dados!B9271=0,"",dados!B9271)</f>
        <v/>
      </c>
      <c r="E9356">
        <f>dados!C9271</f>
        <v>0</v>
      </c>
      <c r="F9356" t="str">
        <f>dados!D9271</f>
        <v>Trolebus</v>
      </c>
      <c r="G9356"/>
      <c r="H9356"/>
      <c r="I9356"/>
      <c r="J9356"/>
      <c r="K9356" s="13"/>
      <c r="L9356" s="13">
        <f>dados!I9271/100</f>
        <v>0.13449999999999998</v>
      </c>
      <c r="M9356" s="13">
        <f>dados!J9271/100</f>
        <v>0.17739999999999997</v>
      </c>
      <c r="N9356" s="13">
        <f>dados!K9271/100</f>
        <v>0.18</v>
      </c>
      <c r="O9356" s="13">
        <f>dados!L9271/100</f>
        <v>0</v>
      </c>
      <c r="P9356" s="12" t="str">
        <f>LEFT(Tabela2[[#This Row],[Código]],2)</f>
        <v>87</v>
      </c>
    </row>
    <row r="9357" spans="2:16" ht="15" customHeight="1" x14ac:dyDescent="0.25">
      <c r="B9357" s="31" t="str">
        <f>IF(Tabela2[[#This Row],[Tipo]] = 0,LOOKUP(Tabela2[[#This Row],[RESUMO]],Tabela3[Grupo],Tabela3[Meus produtos]),VLOOKUP(Tabela2[[#This Row],[Código]],Tabela4[[Código NBS/LC116]:[Meus serviços]],3,0))</f>
        <v>Não</v>
      </c>
      <c r="C9357" t="str">
        <f>IF(E9357=0,TEXT(dados!A9272,"00000000"),IF(E9357=2,TEXT(dados!A9272,"0000"),TEXT(dados!A9272,"#")))</f>
        <v>87024090</v>
      </c>
      <c r="D9357" t="str">
        <f>IF(dados!B9272=0,"",dados!B9272)</f>
        <v/>
      </c>
      <c r="E9357">
        <f>dados!C9272</f>
        <v>0</v>
      </c>
      <c r="F9357" t="str">
        <f>dados!D9272</f>
        <v>Outros</v>
      </c>
      <c r="G9357"/>
      <c r="H9357"/>
      <c r="I9357"/>
      <c r="J9357"/>
      <c r="K9357" s="13"/>
      <c r="L9357" s="13">
        <f>dados!I9272/100</f>
        <v>0.23230000000000001</v>
      </c>
      <c r="M9357" s="13">
        <f>dados!J9272/100</f>
        <v>0.36899999999999999</v>
      </c>
      <c r="N9357" s="13">
        <f>dados!K9272/100</f>
        <v>0.12</v>
      </c>
      <c r="O9357" s="13">
        <f>dados!L9272/100</f>
        <v>0</v>
      </c>
      <c r="P9357" s="12" t="str">
        <f>LEFT(Tabela2[[#This Row],[Código]],2)</f>
        <v>87</v>
      </c>
    </row>
    <row r="9358" spans="2:16" ht="15" customHeight="1" x14ac:dyDescent="0.25">
      <c r="B9358" s="31" t="str">
        <f>IF(Tabela2[[#This Row],[Tipo]] = 0,LOOKUP(Tabela2[[#This Row],[RESUMO]],Tabela3[Grupo],Tabela3[Meus produtos]),VLOOKUP(Tabela2[[#This Row],[Código]],Tabela4[[Código NBS/LC116]:[Meus serviços]],3,0))</f>
        <v>Não</v>
      </c>
      <c r="C9358" t="str">
        <f>IF(E9358=0,TEXT(dados!A9273,"00000000"),IF(E9358=2,TEXT(dados!A9273,"0000"),TEXT(dados!A9273,"#")))</f>
        <v>87024090</v>
      </c>
      <c r="D9358">
        <f>IF(dados!B9273=0,"",dados!B9273)</f>
        <v>1</v>
      </c>
      <c r="E9358">
        <f>dados!C9273</f>
        <v>0</v>
      </c>
      <c r="F9358" t="str">
        <f>dados!D9273</f>
        <v>Outros</v>
      </c>
      <c r="G9358"/>
      <c r="H9358"/>
      <c r="I9358"/>
      <c r="J9358"/>
      <c r="K9358" s="13"/>
      <c r="L9358" s="13">
        <f>dados!I9273/100</f>
        <v>0.1772</v>
      </c>
      <c r="M9358" s="13">
        <f>dados!J9273/100</f>
        <v>0.31390000000000001</v>
      </c>
      <c r="N9358" s="13">
        <f>dados!K9273/100</f>
        <v>0.12</v>
      </c>
      <c r="O9358" s="13">
        <f>dados!L9273/100</f>
        <v>0</v>
      </c>
      <c r="P9358" s="12" t="str">
        <f>LEFT(Tabela2[[#This Row],[Código]],2)</f>
        <v>87</v>
      </c>
    </row>
    <row r="9359" spans="2:16" ht="15" customHeight="1" x14ac:dyDescent="0.25">
      <c r="B9359" s="31" t="str">
        <f>IF(Tabela2[[#This Row],[Tipo]] = 0,LOOKUP(Tabela2[[#This Row],[RESUMO]],Tabela3[Grupo],Tabela3[Meus produtos]),VLOOKUP(Tabela2[[#This Row],[Código]],Tabela4[[Código NBS/LC116]:[Meus serviços]],3,0))</f>
        <v>Não</v>
      </c>
      <c r="C9359" t="str">
        <f>IF(E9359=0,TEXT(dados!A9274,"00000000"),IF(E9359=2,TEXT(dados!A9274,"0000"),TEXT(dados!A9274,"#")))</f>
        <v>87024090</v>
      </c>
      <c r="D9359">
        <f>IF(dados!B9274=0,"",dados!B9274)</f>
        <v>2</v>
      </c>
      <c r="E9359">
        <f>dados!C9274</f>
        <v>0</v>
      </c>
      <c r="F9359" t="str">
        <f>dados!D9274</f>
        <v>Outros</v>
      </c>
      <c r="G9359"/>
      <c r="H9359"/>
      <c r="I9359"/>
      <c r="J9359"/>
      <c r="K9359" s="13"/>
      <c r="L9359" s="13">
        <f>dados!I9274/100</f>
        <v>0.13449999999999998</v>
      </c>
      <c r="M9359" s="13">
        <f>dados!J9274/100</f>
        <v>0.2712</v>
      </c>
      <c r="N9359" s="13">
        <f>dados!K9274/100</f>
        <v>0.12</v>
      </c>
      <c r="O9359" s="13">
        <f>dados!L9274/100</f>
        <v>0</v>
      </c>
      <c r="P9359" s="12" t="str">
        <f>LEFT(Tabela2[[#This Row],[Código]],2)</f>
        <v>87</v>
      </c>
    </row>
    <row r="9360" spans="2:16" ht="15" customHeight="1" x14ac:dyDescent="0.25">
      <c r="B9360" s="31" t="str">
        <f>IF(Tabela2[[#This Row],[Tipo]] = 0,LOOKUP(Tabela2[[#This Row],[RESUMO]],Tabela3[Grupo],Tabela3[Meus produtos]),VLOOKUP(Tabela2[[#This Row],[Código]],Tabela4[[Código NBS/LC116]:[Meus serviços]],3,0))</f>
        <v>Não</v>
      </c>
      <c r="C9360" t="str">
        <f>IF(E9360=0,TEXT(dados!A9275,"00000000"),IF(E9360=2,TEXT(dados!A9275,"0000"),TEXT(dados!A9275,"#")))</f>
        <v>87029000</v>
      </c>
      <c r="D9360" t="str">
        <f>IF(dados!B9275=0,"",dados!B9275)</f>
        <v/>
      </c>
      <c r="E9360">
        <f>dados!C9275</f>
        <v>0</v>
      </c>
      <c r="F9360" t="str">
        <f>dados!D9275</f>
        <v>Veiculos automoveis tratores ciclos e outros veiculos terrestres suas partes e acessorios Veiculos automoveis para transporte de dez pessoas ou mais incluindo o motorista outros</v>
      </c>
      <c r="G9360"/>
      <c r="H9360"/>
      <c r="I9360"/>
      <c r="J9360"/>
      <c r="K9360" s="13"/>
      <c r="L9360" s="13">
        <f>dados!I9275/100</f>
        <v>0.23230000000000001</v>
      </c>
      <c r="M9360" s="13">
        <f>dados!J9275/100</f>
        <v>0.36899999999999999</v>
      </c>
      <c r="N9360" s="13">
        <f>dados!K9275/100</f>
        <v>0.12</v>
      </c>
      <c r="O9360" s="13">
        <f>dados!L9275/100</f>
        <v>0</v>
      </c>
      <c r="P9360" s="12" t="str">
        <f>LEFT(Tabela2[[#This Row],[Código]],2)</f>
        <v>87</v>
      </c>
    </row>
    <row r="9361" spans="2:16" ht="15" customHeight="1" x14ac:dyDescent="0.25">
      <c r="B9361" s="31" t="str">
        <f>IF(Tabela2[[#This Row],[Tipo]] = 0,LOOKUP(Tabela2[[#This Row],[RESUMO]],Tabela3[Grupo],Tabela3[Meus produtos]),VLOOKUP(Tabela2[[#This Row],[Código]],Tabela4[[Código NBS/LC116]:[Meus serviços]],3,0))</f>
        <v>Não</v>
      </c>
      <c r="C9361" t="str">
        <f>IF(E9361=0,TEXT(dados!A9276,"00000000"),IF(E9361=2,TEXT(dados!A9276,"0000"),TEXT(dados!A9276,"#")))</f>
        <v>87029000</v>
      </c>
      <c r="D9361">
        <f>IF(dados!B9276=0,"",dados!B9276)</f>
        <v>1</v>
      </c>
      <c r="E9361">
        <f>dados!C9276</f>
        <v>0</v>
      </c>
      <c r="F9361" t="str">
        <f>dados!D9276</f>
        <v>Outros</v>
      </c>
      <c r="G9361"/>
      <c r="H9361"/>
      <c r="I9361"/>
      <c r="J9361"/>
      <c r="K9361" s="13"/>
      <c r="L9361" s="13">
        <f>dados!I9276/100</f>
        <v>0.1772</v>
      </c>
      <c r="M9361" s="13">
        <f>dados!J9276/100</f>
        <v>0.31390000000000001</v>
      </c>
      <c r="N9361" s="13">
        <f>dados!K9276/100</f>
        <v>0.12</v>
      </c>
      <c r="O9361" s="13">
        <f>dados!L9276/100</f>
        <v>0</v>
      </c>
      <c r="P9361" s="12" t="str">
        <f>LEFT(Tabela2[[#This Row],[Código]],2)</f>
        <v>87</v>
      </c>
    </row>
    <row r="9362" spans="2:16" ht="15" customHeight="1" x14ac:dyDescent="0.25">
      <c r="B9362" s="31" t="str">
        <f>IF(Tabela2[[#This Row],[Tipo]] = 0,LOOKUP(Tabela2[[#This Row],[RESUMO]],Tabela3[Grupo],Tabela3[Meus produtos]),VLOOKUP(Tabela2[[#This Row],[Código]],Tabela4[[Código NBS/LC116]:[Meus serviços]],3,0))</f>
        <v>Não</v>
      </c>
      <c r="C9362" t="str">
        <f>IF(E9362=0,TEXT(dados!A9277,"00000000"),IF(E9362=2,TEXT(dados!A9277,"0000"),TEXT(dados!A9277,"#")))</f>
        <v>87029000</v>
      </c>
      <c r="D9362">
        <f>IF(dados!B9277=0,"",dados!B9277)</f>
        <v>2</v>
      </c>
      <c r="E9362">
        <f>dados!C9277</f>
        <v>0</v>
      </c>
      <c r="F9362" t="str">
        <f>dados!D9277</f>
        <v>Outros</v>
      </c>
      <c r="G9362"/>
      <c r="H9362"/>
      <c r="I9362"/>
      <c r="J9362"/>
      <c r="K9362" s="13"/>
      <c r="L9362" s="13">
        <f>dados!I9277/100</f>
        <v>0.13449999999999998</v>
      </c>
      <c r="M9362" s="13">
        <f>dados!J9277/100</f>
        <v>0.2712</v>
      </c>
      <c r="N9362" s="13">
        <f>dados!K9277/100</f>
        <v>0.12</v>
      </c>
      <c r="O9362" s="13">
        <f>dados!L9277/100</f>
        <v>0</v>
      </c>
      <c r="P9362" s="12" t="str">
        <f>LEFT(Tabela2[[#This Row],[Código]],2)</f>
        <v>87</v>
      </c>
    </row>
    <row r="9363" spans="2:16" ht="15" customHeight="1" x14ac:dyDescent="0.25">
      <c r="B9363" s="31" t="str">
        <f>IF(Tabela2[[#This Row],[Tipo]] = 0,LOOKUP(Tabela2[[#This Row],[RESUMO]],Tabela3[Grupo],Tabela3[Meus produtos]),VLOOKUP(Tabela2[[#This Row],[Código]],Tabela4[[Código NBS/LC116]:[Meus serviços]],3,0))</f>
        <v>Não</v>
      </c>
      <c r="C9363" t="str">
        <f>IF(E9363=0,TEXT(dados!A9278,"00000000"),IF(E9363=2,TEXT(dados!A9278,"0000"),TEXT(dados!A9278,"#")))</f>
        <v>87031000</v>
      </c>
      <c r="D9363" t="str">
        <f>IF(dados!B9278=0,"",dados!B9278)</f>
        <v/>
      </c>
      <c r="E9363">
        <f>dados!C9278</f>
        <v>0</v>
      </c>
      <c r="F9363" t="str">
        <f>dados!D9278</f>
        <v>Veiculos automoveis p/deslocam.na neve,campo golfe,etc.</v>
      </c>
      <c r="G9363"/>
      <c r="H9363"/>
      <c r="I9363"/>
      <c r="J9363"/>
      <c r="K9363" s="13"/>
      <c r="L9363" s="13">
        <f>dados!I9278/100</f>
        <v>0.16930000000000001</v>
      </c>
      <c r="M9363" s="13">
        <f>dados!J9278/100</f>
        <v>0.2122</v>
      </c>
      <c r="N9363" s="13">
        <f>dados!K9278/100</f>
        <v>0.18</v>
      </c>
      <c r="O9363" s="13">
        <f>dados!L9278/100</f>
        <v>0</v>
      </c>
      <c r="P9363" s="12" t="str">
        <f>LEFT(Tabela2[[#This Row],[Código]],2)</f>
        <v>87</v>
      </c>
    </row>
    <row r="9364" spans="2:16" ht="15" customHeight="1" x14ac:dyDescent="0.25">
      <c r="B9364" s="31" t="str">
        <f>IF(Tabela2[[#This Row],[Tipo]] = 0,LOOKUP(Tabela2[[#This Row],[RESUMO]],Tabela3[Grupo],Tabela3[Meus produtos]),VLOOKUP(Tabela2[[#This Row],[Código]],Tabela4[[Código NBS/LC116]:[Meus serviços]],3,0))</f>
        <v>Não</v>
      </c>
      <c r="C9364" t="str">
        <f>IF(E9364=0,TEXT(dados!A9279,"00000000"),IF(E9364=2,TEXT(dados!A9279,"0000"),TEXT(dados!A9279,"#")))</f>
        <v>87032100</v>
      </c>
      <c r="D9364" t="str">
        <f>IF(dados!B9279=0,"",dados!B9279)</f>
        <v/>
      </c>
      <c r="E9364">
        <f>dados!C9279</f>
        <v>0</v>
      </c>
      <c r="F9364" t="str">
        <f>dados!D9279</f>
        <v>Automoveis c/motor explosao,cil&lt;=1000cm3</v>
      </c>
      <c r="G9364"/>
      <c r="H9364"/>
      <c r="I9364"/>
      <c r="J9364"/>
      <c r="K9364" s="13"/>
      <c r="L9364" s="13">
        <f>dados!I9279/100</f>
        <v>0.16949999999999998</v>
      </c>
      <c r="M9364" s="13">
        <f>dados!J9279/100</f>
        <v>0.30620000000000003</v>
      </c>
      <c r="N9364" s="13">
        <f>dados!K9279/100</f>
        <v>0.12</v>
      </c>
      <c r="O9364" s="13">
        <f>dados!L9279/100</f>
        <v>0</v>
      </c>
      <c r="P9364" s="12" t="str">
        <f>LEFT(Tabela2[[#This Row],[Código]],2)</f>
        <v>87</v>
      </c>
    </row>
    <row r="9365" spans="2:16" ht="15" customHeight="1" x14ac:dyDescent="0.25">
      <c r="B9365" s="31" t="str">
        <f>IF(Tabela2[[#This Row],[Tipo]] = 0,LOOKUP(Tabela2[[#This Row],[RESUMO]],Tabela3[Grupo],Tabela3[Meus produtos]),VLOOKUP(Tabela2[[#This Row],[Código]],Tabela4[[Código NBS/LC116]:[Meus serviços]],3,0))</f>
        <v>Não</v>
      </c>
      <c r="C9365" t="str">
        <f>IF(E9365=0,TEXT(dados!A9280,"00000000"),IF(E9365=2,TEXT(dados!A9280,"0000"),TEXT(dados!A9280,"#")))</f>
        <v>87032210</v>
      </c>
      <c r="D9365" t="str">
        <f>IF(dados!B9280=0,"",dados!B9280)</f>
        <v/>
      </c>
      <c r="E9365">
        <f>dados!C9280</f>
        <v>0</v>
      </c>
      <c r="F9365" t="str">
        <f>dados!D9280</f>
        <v>Automoveis c/motor explosao,1000&lt;cm3&lt;=1500, ate 6 passag</v>
      </c>
      <c r="G9365"/>
      <c r="H9365"/>
      <c r="I9365"/>
      <c r="J9365"/>
      <c r="K9365" s="13"/>
      <c r="L9365" s="13">
        <f>dados!I9280/100</f>
        <v>0.19690000000000002</v>
      </c>
      <c r="M9365" s="13">
        <f>dados!J9280/100</f>
        <v>0.33360000000000001</v>
      </c>
      <c r="N9365" s="13">
        <f>dados!K9280/100</f>
        <v>0.12</v>
      </c>
      <c r="O9365" s="13">
        <f>dados!L9280/100</f>
        <v>0</v>
      </c>
      <c r="P9365" s="12" t="str">
        <f>LEFT(Tabela2[[#This Row],[Código]],2)</f>
        <v>87</v>
      </c>
    </row>
    <row r="9366" spans="2:16" ht="15" customHeight="1" x14ac:dyDescent="0.25">
      <c r="B9366" s="31" t="str">
        <f>IF(Tabela2[[#This Row],[Tipo]] = 0,LOOKUP(Tabela2[[#This Row],[RESUMO]],Tabela3[Grupo],Tabela3[Meus produtos]),VLOOKUP(Tabela2[[#This Row],[Código]],Tabela4[[Código NBS/LC116]:[Meus serviços]],3,0))</f>
        <v>Não</v>
      </c>
      <c r="C9366" t="str">
        <f>IF(E9366=0,TEXT(dados!A9281,"00000000"),IF(E9366=2,TEXT(dados!A9281,"0000"),TEXT(dados!A9281,"#")))</f>
        <v>87032290</v>
      </c>
      <c r="D9366" t="str">
        <f>IF(dados!B9281=0,"",dados!B9281)</f>
        <v/>
      </c>
      <c r="E9366">
        <f>dados!C9281</f>
        <v>0</v>
      </c>
      <c r="F9366" t="str">
        <f>dados!D9281</f>
        <v>Automoveis c/motor explosao,1000&lt;cm3&lt;=1500, sup.6 passag</v>
      </c>
      <c r="G9366"/>
      <c r="H9366"/>
      <c r="I9366"/>
      <c r="J9366"/>
      <c r="K9366" s="13"/>
      <c r="L9366" s="13">
        <f>dados!I9281/100</f>
        <v>0.19690000000000002</v>
      </c>
      <c r="M9366" s="13">
        <f>dados!J9281/100</f>
        <v>0.33360000000000001</v>
      </c>
      <c r="N9366" s="13">
        <f>dados!K9281/100</f>
        <v>0.12</v>
      </c>
      <c r="O9366" s="13">
        <f>dados!L9281/100</f>
        <v>0</v>
      </c>
      <c r="P9366" s="12" t="str">
        <f>LEFT(Tabela2[[#This Row],[Código]],2)</f>
        <v>87</v>
      </c>
    </row>
    <row r="9367" spans="2:16" ht="15" customHeight="1" x14ac:dyDescent="0.25">
      <c r="B9367" s="31" t="str">
        <f>IF(Tabela2[[#This Row],[Tipo]] = 0,LOOKUP(Tabela2[[#This Row],[RESUMO]],Tabela3[Grupo],Tabela3[Meus produtos]),VLOOKUP(Tabela2[[#This Row],[Código]],Tabela4[[Código NBS/LC116]:[Meus serviços]],3,0))</f>
        <v>Não</v>
      </c>
      <c r="C9367" t="str">
        <f>IF(E9367=0,TEXT(dados!A9282,"00000000"),IF(E9367=2,TEXT(dados!A9282,"0000"),TEXT(dados!A9282,"#")))</f>
        <v>87032310</v>
      </c>
      <c r="D9367" t="str">
        <f>IF(dados!B9282=0,"",dados!B9282)</f>
        <v/>
      </c>
      <c r="E9367">
        <f>dados!C9282</f>
        <v>0</v>
      </c>
      <c r="F9367" t="str">
        <f>dados!D9282</f>
        <v>Automoveis c/motor explosao,1500&lt;cm3&lt;=3000, ate 6 passag</v>
      </c>
      <c r="G9367"/>
      <c r="H9367"/>
      <c r="I9367"/>
      <c r="J9367"/>
      <c r="K9367" s="13"/>
      <c r="L9367" s="13">
        <f>dados!I9282/100</f>
        <v>0.24530000000000002</v>
      </c>
      <c r="M9367" s="13">
        <f>dados!J9282/100</f>
        <v>0.38200000000000001</v>
      </c>
      <c r="N9367" s="13">
        <f>dados!K9282/100</f>
        <v>0.12</v>
      </c>
      <c r="O9367" s="13">
        <f>dados!L9282/100</f>
        <v>0</v>
      </c>
      <c r="P9367" s="12" t="str">
        <f>LEFT(Tabela2[[#This Row],[Código]],2)</f>
        <v>87</v>
      </c>
    </row>
    <row r="9368" spans="2:16" ht="15" customHeight="1" x14ac:dyDescent="0.25">
      <c r="B9368" s="31" t="str">
        <f>IF(Tabela2[[#This Row],[Tipo]] = 0,LOOKUP(Tabela2[[#This Row],[RESUMO]],Tabela3[Grupo],Tabela3[Meus produtos]),VLOOKUP(Tabela2[[#This Row],[Código]],Tabela4[[Código NBS/LC116]:[Meus serviços]],3,0))</f>
        <v>Não</v>
      </c>
      <c r="C9368" t="str">
        <f>IF(E9368=0,TEXT(dados!A9283,"00000000"),IF(E9368=2,TEXT(dados!A9283,"0000"),TEXT(dados!A9283,"#")))</f>
        <v>87032310</v>
      </c>
      <c r="D9368">
        <f>IF(dados!B9283=0,"",dados!B9283)</f>
        <v>1</v>
      </c>
      <c r="E9368">
        <f>dados!C9283</f>
        <v>0</v>
      </c>
      <c r="F9368" t="str">
        <f>dados!D9283</f>
        <v>De cilindrada superior a 1.500 cm³, mas nao superior a 2.000 cm³</v>
      </c>
      <c r="G9368"/>
      <c r="H9368"/>
      <c r="I9368"/>
      <c r="J9368"/>
      <c r="K9368" s="13"/>
      <c r="L9368" s="13">
        <f>dados!I9283/100</f>
        <v>0.19690000000000002</v>
      </c>
      <c r="M9368" s="13">
        <f>dados!J9283/100</f>
        <v>0.33360000000000001</v>
      </c>
      <c r="N9368" s="13">
        <f>dados!K9283/100</f>
        <v>0.12</v>
      </c>
      <c r="O9368" s="13">
        <f>dados!L9283/100</f>
        <v>0</v>
      </c>
      <c r="P9368" s="12" t="str">
        <f>LEFT(Tabela2[[#This Row],[Código]],2)</f>
        <v>87</v>
      </c>
    </row>
    <row r="9369" spans="2:16" ht="15" customHeight="1" x14ac:dyDescent="0.25">
      <c r="B9369" s="31" t="str">
        <f>IF(Tabela2[[#This Row],[Tipo]] = 0,LOOKUP(Tabela2[[#This Row],[RESUMO]],Tabela3[Grupo],Tabela3[Meus produtos]),VLOOKUP(Tabela2[[#This Row],[Código]],Tabela4[[Código NBS/LC116]:[Meus serviços]],3,0))</f>
        <v>Não</v>
      </c>
      <c r="C9369" t="str">
        <f>IF(E9369=0,TEXT(dados!A9284,"00000000"),IF(E9369=2,TEXT(dados!A9284,"0000"),TEXT(dados!A9284,"#")))</f>
        <v>87032390</v>
      </c>
      <c r="D9369" t="str">
        <f>IF(dados!B9284=0,"",dados!B9284)</f>
        <v/>
      </c>
      <c r="E9369">
        <f>dados!C9284</f>
        <v>0</v>
      </c>
      <c r="F9369" t="str">
        <f>dados!D9284</f>
        <v>Automoveis c/motor explosao,1500&lt;cm3&lt;=3000, sup.6 passag</v>
      </c>
      <c r="G9369"/>
      <c r="H9369"/>
      <c r="I9369"/>
      <c r="J9369"/>
      <c r="K9369" s="13"/>
      <c r="L9369" s="13">
        <f>dados!I9284/100</f>
        <v>0.24530000000000002</v>
      </c>
      <c r="M9369" s="13">
        <f>dados!J9284/100</f>
        <v>0.38200000000000001</v>
      </c>
      <c r="N9369" s="13">
        <f>dados!K9284/100</f>
        <v>0.12</v>
      </c>
      <c r="O9369" s="13">
        <f>dados!L9284/100</f>
        <v>0</v>
      </c>
      <c r="P9369" s="12" t="str">
        <f>LEFT(Tabela2[[#This Row],[Código]],2)</f>
        <v>87</v>
      </c>
    </row>
    <row r="9370" spans="2:16" ht="15" customHeight="1" x14ac:dyDescent="0.25">
      <c r="B9370" s="31" t="str">
        <f>IF(Tabela2[[#This Row],[Tipo]] = 0,LOOKUP(Tabela2[[#This Row],[RESUMO]],Tabela3[Grupo],Tabela3[Meus produtos]),VLOOKUP(Tabela2[[#This Row],[Código]],Tabela4[[Código NBS/LC116]:[Meus serviços]],3,0))</f>
        <v>Não</v>
      </c>
      <c r="C9370" t="str">
        <f>IF(E9370=0,TEXT(dados!A9285,"00000000"),IF(E9370=2,TEXT(dados!A9285,"0000"),TEXT(dados!A9285,"#")))</f>
        <v>87032390</v>
      </c>
      <c r="D9370">
        <f>IF(dados!B9285=0,"",dados!B9285)</f>
        <v>1</v>
      </c>
      <c r="E9370">
        <f>dados!C9285</f>
        <v>0</v>
      </c>
      <c r="F9370" t="str">
        <f>dados!D9285</f>
        <v>De cilindrada superior a 1.500 cm³, mas nao superior a 2.000 cm³</v>
      </c>
      <c r="G9370"/>
      <c r="H9370"/>
      <c r="I9370"/>
      <c r="J9370"/>
      <c r="K9370" s="13"/>
      <c r="L9370" s="13">
        <f>dados!I9285/100</f>
        <v>0.19690000000000002</v>
      </c>
      <c r="M9370" s="13">
        <f>dados!J9285/100</f>
        <v>0.33360000000000001</v>
      </c>
      <c r="N9370" s="13">
        <f>dados!K9285/100</f>
        <v>0.12</v>
      </c>
      <c r="O9370" s="13">
        <f>dados!L9285/100</f>
        <v>0</v>
      </c>
      <c r="P9370" s="12" t="str">
        <f>LEFT(Tabela2[[#This Row],[Código]],2)</f>
        <v>87</v>
      </c>
    </row>
    <row r="9371" spans="2:16" ht="15" customHeight="1" x14ac:dyDescent="0.25">
      <c r="B9371" s="31" t="str">
        <f>IF(Tabela2[[#This Row],[Tipo]] = 0,LOOKUP(Tabela2[[#This Row],[RESUMO]],Tabela3[Grupo],Tabela3[Meus produtos]),VLOOKUP(Tabela2[[#This Row],[Código]],Tabela4[[Código NBS/LC116]:[Meus serviços]],3,0))</f>
        <v>Não</v>
      </c>
      <c r="C9371" t="str">
        <f>IF(E9371=0,TEXT(dados!A9286,"00000000"),IF(E9371=2,TEXT(dados!A9286,"0000"),TEXT(dados!A9286,"#")))</f>
        <v>87032410</v>
      </c>
      <c r="D9371" t="str">
        <f>IF(dados!B9286=0,"",dados!B9286)</f>
        <v/>
      </c>
      <c r="E9371">
        <f>dados!C9286</f>
        <v>0</v>
      </c>
      <c r="F9371" t="str">
        <f>dados!D9286</f>
        <v>Automoveis c/motor explosao,cm3&gt;3000,ate 6 passageiros</v>
      </c>
      <c r="G9371"/>
      <c r="H9371"/>
      <c r="I9371"/>
      <c r="J9371"/>
      <c r="K9371" s="13"/>
      <c r="L9371" s="13">
        <f>dados!I9286/100</f>
        <v>0.24530000000000002</v>
      </c>
      <c r="M9371" s="13">
        <f>dados!J9286/100</f>
        <v>0.38200000000000001</v>
      </c>
      <c r="N9371" s="13">
        <f>dados!K9286/100</f>
        <v>0.12</v>
      </c>
      <c r="O9371" s="13">
        <f>dados!L9286/100</f>
        <v>0</v>
      </c>
      <c r="P9371" s="12" t="str">
        <f>LEFT(Tabela2[[#This Row],[Código]],2)</f>
        <v>87</v>
      </c>
    </row>
    <row r="9372" spans="2:16" ht="15" customHeight="1" x14ac:dyDescent="0.25">
      <c r="B9372" s="31" t="str">
        <f>IF(Tabela2[[#This Row],[Tipo]] = 0,LOOKUP(Tabela2[[#This Row],[RESUMO]],Tabela3[Grupo],Tabela3[Meus produtos]),VLOOKUP(Tabela2[[#This Row],[Código]],Tabela4[[Código NBS/LC116]:[Meus serviços]],3,0))</f>
        <v>Não</v>
      </c>
      <c r="C9372" t="str">
        <f>IF(E9372=0,TEXT(dados!A9287,"00000000"),IF(E9372=2,TEXT(dados!A9287,"0000"),TEXT(dados!A9287,"#")))</f>
        <v>87032490</v>
      </c>
      <c r="D9372" t="str">
        <f>IF(dados!B9287=0,"",dados!B9287)</f>
        <v/>
      </c>
      <c r="E9372">
        <f>dados!C9287</f>
        <v>0</v>
      </c>
      <c r="F9372" t="str">
        <f>dados!D9287</f>
        <v>Automoveis c/motor explosao,cm3&gt;3000,sup.6 passageiros</v>
      </c>
      <c r="G9372"/>
      <c r="H9372"/>
      <c r="I9372"/>
      <c r="J9372"/>
      <c r="K9372" s="13"/>
      <c r="L9372" s="13">
        <f>dados!I9287/100</f>
        <v>0.24530000000000002</v>
      </c>
      <c r="M9372" s="13">
        <f>dados!J9287/100</f>
        <v>0.38200000000000001</v>
      </c>
      <c r="N9372" s="13">
        <f>dados!K9287/100</f>
        <v>0.12</v>
      </c>
      <c r="O9372" s="13">
        <f>dados!L9287/100</f>
        <v>0</v>
      </c>
      <c r="P9372" s="12" t="str">
        <f>LEFT(Tabela2[[#This Row],[Código]],2)</f>
        <v>87</v>
      </c>
    </row>
    <row r="9373" spans="2:16" ht="15" customHeight="1" x14ac:dyDescent="0.25">
      <c r="B9373" s="31" t="str">
        <f>IF(Tabela2[[#This Row],[Tipo]] = 0,LOOKUP(Tabela2[[#This Row],[RESUMO]],Tabela3[Grupo],Tabela3[Meus produtos]),VLOOKUP(Tabela2[[#This Row],[Código]],Tabela4[[Código NBS/LC116]:[Meus serviços]],3,0))</f>
        <v>Não</v>
      </c>
      <c r="C9373" t="str">
        <f>IF(E9373=0,TEXT(dados!A9288,"00000000"),IF(E9373=2,TEXT(dados!A9288,"0000"),TEXT(dados!A9288,"#")))</f>
        <v>87033110</v>
      </c>
      <c r="D9373" t="str">
        <f>IF(dados!B9288=0,"",dados!B9288)</f>
        <v/>
      </c>
      <c r="E9373">
        <f>dados!C9288</f>
        <v>0</v>
      </c>
      <c r="F9373" t="str">
        <f>dados!D9288</f>
        <v>Automoveis c/motor diesel,cm3&lt;=1500,ate 6 passageiros</v>
      </c>
      <c r="G9373"/>
      <c r="H9373"/>
      <c r="I9373"/>
      <c r="J9373"/>
      <c r="K9373" s="13"/>
      <c r="L9373" s="13">
        <f>dados!I9288/100</f>
        <v>0.15629999999999999</v>
      </c>
      <c r="M9373" s="13">
        <f>dados!J9288/100</f>
        <v>0.19920000000000002</v>
      </c>
      <c r="N9373" s="13">
        <f>dados!K9288/100</f>
        <v>0.18</v>
      </c>
      <c r="O9373" s="13">
        <f>dados!L9288/100</f>
        <v>0</v>
      </c>
      <c r="P9373" s="12" t="str">
        <f>LEFT(Tabela2[[#This Row],[Código]],2)</f>
        <v>87</v>
      </c>
    </row>
    <row r="9374" spans="2:16" ht="15" customHeight="1" x14ac:dyDescent="0.25">
      <c r="B9374" s="31" t="str">
        <f>IF(Tabela2[[#This Row],[Tipo]] = 0,LOOKUP(Tabela2[[#This Row],[RESUMO]],Tabela3[Grupo],Tabela3[Meus produtos]),VLOOKUP(Tabela2[[#This Row],[Código]],Tabela4[[Código NBS/LC116]:[Meus serviços]],3,0))</f>
        <v>Não</v>
      </c>
      <c r="C9374" t="str">
        <f>IF(E9374=0,TEXT(dados!A9289,"00000000"),IF(E9374=2,TEXT(dados!A9289,"0000"),TEXT(dados!A9289,"#")))</f>
        <v>87033190</v>
      </c>
      <c r="D9374" t="str">
        <f>IF(dados!B9289=0,"",dados!B9289)</f>
        <v/>
      </c>
      <c r="E9374">
        <f>dados!C9289</f>
        <v>0</v>
      </c>
      <c r="F9374" t="str">
        <f>dados!D9289</f>
        <v>Automoveis c/motor diesel,cm3&lt;=1500,sup.6 passageiros</v>
      </c>
      <c r="G9374"/>
      <c r="H9374"/>
      <c r="I9374"/>
      <c r="J9374"/>
      <c r="K9374" s="13"/>
      <c r="L9374" s="13">
        <f>dados!I9289/100</f>
        <v>0.15629999999999999</v>
      </c>
      <c r="M9374" s="13">
        <f>dados!J9289/100</f>
        <v>0.19920000000000002</v>
      </c>
      <c r="N9374" s="13">
        <f>dados!K9289/100</f>
        <v>0.18</v>
      </c>
      <c r="O9374" s="13">
        <f>dados!L9289/100</f>
        <v>0</v>
      </c>
      <c r="P9374" s="12" t="str">
        <f>LEFT(Tabela2[[#This Row],[Código]],2)</f>
        <v>87</v>
      </c>
    </row>
    <row r="9375" spans="2:16" ht="15" customHeight="1" x14ac:dyDescent="0.25">
      <c r="B9375" s="31" t="str">
        <f>IF(Tabela2[[#This Row],[Tipo]] = 0,LOOKUP(Tabela2[[#This Row],[RESUMO]],Tabela3[Grupo],Tabela3[Meus produtos]),VLOOKUP(Tabela2[[#This Row],[Código]],Tabela4[[Código NBS/LC116]:[Meus serviços]],3,0))</f>
        <v>Não</v>
      </c>
      <c r="C9375" t="str">
        <f>IF(E9375=0,TEXT(dados!A9290,"00000000"),IF(E9375=2,TEXT(dados!A9290,"0000"),TEXT(dados!A9290,"#")))</f>
        <v>87033210</v>
      </c>
      <c r="D9375" t="str">
        <f>IF(dados!B9290=0,"",dados!B9290)</f>
        <v/>
      </c>
      <c r="E9375">
        <f>dados!C9290</f>
        <v>0</v>
      </c>
      <c r="F9375" t="str">
        <f>dados!D9290</f>
        <v>Automoveis c/motor diesel,1500&lt;cm3&lt;=2500,ate 6 passag.</v>
      </c>
      <c r="G9375"/>
      <c r="H9375"/>
      <c r="I9375"/>
      <c r="J9375"/>
      <c r="K9375" s="13"/>
      <c r="L9375" s="13">
        <f>dados!I9290/100</f>
        <v>0.24530000000000002</v>
      </c>
      <c r="M9375" s="13">
        <f>dados!J9290/100</f>
        <v>0.38200000000000001</v>
      </c>
      <c r="N9375" s="13">
        <f>dados!K9290/100</f>
        <v>0.12</v>
      </c>
      <c r="O9375" s="13">
        <f>dados!L9290/100</f>
        <v>0</v>
      </c>
      <c r="P9375" s="12" t="str">
        <f>LEFT(Tabela2[[#This Row],[Código]],2)</f>
        <v>87</v>
      </c>
    </row>
    <row r="9376" spans="2:16" ht="15" customHeight="1" x14ac:dyDescent="0.25">
      <c r="B9376" s="31" t="str">
        <f>IF(Tabela2[[#This Row],[Tipo]] = 0,LOOKUP(Tabela2[[#This Row],[RESUMO]],Tabela3[Grupo],Tabela3[Meus produtos]),VLOOKUP(Tabela2[[#This Row],[Código]],Tabela4[[Código NBS/LC116]:[Meus serviços]],3,0))</f>
        <v>Não</v>
      </c>
      <c r="C9376" t="str">
        <f>IF(E9376=0,TEXT(dados!A9291,"00000000"),IF(E9376=2,TEXT(dados!A9291,"0000"),TEXT(dados!A9291,"#")))</f>
        <v>87033290</v>
      </c>
      <c r="D9376" t="str">
        <f>IF(dados!B9291=0,"",dados!B9291)</f>
        <v/>
      </c>
      <c r="E9376">
        <f>dados!C9291</f>
        <v>0</v>
      </c>
      <c r="F9376" t="str">
        <f>dados!D9291</f>
        <v>Automoveis c/motor diesel,1500&lt;cm3&lt;=2500,sup.6 passag.</v>
      </c>
      <c r="G9376"/>
      <c r="H9376"/>
      <c r="I9376"/>
      <c r="J9376"/>
      <c r="K9376" s="13"/>
      <c r="L9376" s="13">
        <f>dados!I9291/100</f>
        <v>0.24530000000000002</v>
      </c>
      <c r="M9376" s="13">
        <f>dados!J9291/100</f>
        <v>0.38200000000000001</v>
      </c>
      <c r="N9376" s="13">
        <f>dados!K9291/100</f>
        <v>0.12</v>
      </c>
      <c r="O9376" s="13">
        <f>dados!L9291/100</f>
        <v>0</v>
      </c>
      <c r="P9376" s="12" t="str">
        <f>LEFT(Tabela2[[#This Row],[Código]],2)</f>
        <v>87</v>
      </c>
    </row>
    <row r="9377" spans="2:16" ht="15" customHeight="1" x14ac:dyDescent="0.25">
      <c r="B9377" s="31" t="str">
        <f>IF(Tabela2[[#This Row],[Tipo]] = 0,LOOKUP(Tabela2[[#This Row],[RESUMO]],Tabela3[Grupo],Tabela3[Meus produtos]),VLOOKUP(Tabela2[[#This Row],[Código]],Tabela4[[Código NBS/LC116]:[Meus serviços]],3,0))</f>
        <v>Não</v>
      </c>
      <c r="C9377" t="str">
        <f>IF(E9377=0,TEXT(dados!A9292,"00000000"),IF(E9377=2,TEXT(dados!A9292,"0000"),TEXT(dados!A9292,"#")))</f>
        <v>87033310</v>
      </c>
      <c r="D9377" t="str">
        <f>IF(dados!B9292=0,"",dados!B9292)</f>
        <v/>
      </c>
      <c r="E9377">
        <f>dados!C9292</f>
        <v>0</v>
      </c>
      <c r="F9377" t="str">
        <f>dados!D9292</f>
        <v>Automoveis c/motor diesel,cm3&gt;2500,ate 6 passageiros</v>
      </c>
      <c r="G9377"/>
      <c r="H9377"/>
      <c r="I9377"/>
      <c r="J9377"/>
      <c r="K9377" s="13"/>
      <c r="L9377" s="13">
        <f>dados!I9292/100</f>
        <v>0.24530000000000002</v>
      </c>
      <c r="M9377" s="13">
        <f>dados!J9292/100</f>
        <v>0.38200000000000001</v>
      </c>
      <c r="N9377" s="13">
        <f>dados!K9292/100</f>
        <v>0.12</v>
      </c>
      <c r="O9377" s="13">
        <f>dados!L9292/100</f>
        <v>0</v>
      </c>
      <c r="P9377" s="12" t="str">
        <f>LEFT(Tabela2[[#This Row],[Código]],2)</f>
        <v>87</v>
      </c>
    </row>
    <row r="9378" spans="2:16" ht="15" customHeight="1" x14ac:dyDescent="0.25">
      <c r="B9378" s="31" t="str">
        <f>IF(Tabela2[[#This Row],[Tipo]] = 0,LOOKUP(Tabela2[[#This Row],[RESUMO]],Tabela3[Grupo],Tabela3[Meus produtos]),VLOOKUP(Tabela2[[#This Row],[Código]],Tabela4[[Código NBS/LC116]:[Meus serviços]],3,0))</f>
        <v>Não</v>
      </c>
      <c r="C9378" t="str">
        <f>IF(E9378=0,TEXT(dados!A9293,"00000000"),IF(E9378=2,TEXT(dados!A9293,"0000"),TEXT(dados!A9293,"#")))</f>
        <v>87033390</v>
      </c>
      <c r="D9378" t="str">
        <f>IF(dados!B9293=0,"",dados!B9293)</f>
        <v/>
      </c>
      <c r="E9378">
        <f>dados!C9293</f>
        <v>0</v>
      </c>
      <c r="F9378" t="str">
        <f>dados!D9293</f>
        <v>Automoveis c/motor diesel,cm3&gt;2500,sup.6 passageiros</v>
      </c>
      <c r="G9378"/>
      <c r="H9378"/>
      <c r="I9378"/>
      <c r="J9378"/>
      <c r="K9378" s="13"/>
      <c r="L9378" s="13">
        <f>dados!I9293/100</f>
        <v>0.24530000000000002</v>
      </c>
      <c r="M9378" s="13">
        <f>dados!J9293/100</f>
        <v>0.38200000000000001</v>
      </c>
      <c r="N9378" s="13">
        <f>dados!K9293/100</f>
        <v>0.12</v>
      </c>
      <c r="O9378" s="13">
        <f>dados!L9293/100</f>
        <v>0</v>
      </c>
      <c r="P9378" s="12" t="str">
        <f>LEFT(Tabela2[[#This Row],[Código]],2)</f>
        <v>87</v>
      </c>
    </row>
    <row r="9379" spans="2:16" ht="15" customHeight="1" x14ac:dyDescent="0.25">
      <c r="B9379" s="31" t="str">
        <f>IF(Tabela2[[#This Row],[Tipo]] = 0,LOOKUP(Tabela2[[#This Row],[RESUMO]],Tabela3[Grupo],Tabela3[Meus produtos]),VLOOKUP(Tabela2[[#This Row],[Código]],Tabela4[[Código NBS/LC116]:[Meus serviços]],3,0))</f>
        <v>Não</v>
      </c>
      <c r="C9379" t="str">
        <f>IF(E9379=0,TEXT(dados!A9294,"00000000"),IF(E9379=2,TEXT(dados!A9294,"0000"),TEXT(dados!A9294,"#")))</f>
        <v>87034000</v>
      </c>
      <c r="D9379" t="str">
        <f>IF(dados!B9294=0,"",dados!B9294)</f>
        <v/>
      </c>
      <c r="E9379">
        <f>dados!C9294</f>
        <v>0</v>
      </c>
      <c r="F9379" t="str">
        <f>dados!D9294</f>
        <v>Outros veiculos, equipados para propulsao, simultaneamente, com um motor de pistao alternativo de ignicao por centelha (faisca*) e um motor eletrico, exceto os suscetiveis de serem carregados por conexao a uma fonte externa de energia eletrica</v>
      </c>
      <c r="G9379"/>
      <c r="H9379"/>
      <c r="I9379"/>
      <c r="J9379"/>
      <c r="K9379" s="13"/>
      <c r="L9379" s="13">
        <f>dados!I9294/100</f>
        <v>0.24530000000000002</v>
      </c>
      <c r="M9379" s="13">
        <f>dados!J9294/100</f>
        <v>0.44679999999999997</v>
      </c>
      <c r="N9379" s="13">
        <f>dados!K9294/100</f>
        <v>0.12</v>
      </c>
      <c r="O9379" s="13">
        <f>dados!L9294/100</f>
        <v>0</v>
      </c>
      <c r="P9379" s="12" t="str">
        <f>LEFT(Tabela2[[#This Row],[Código]],2)</f>
        <v>87</v>
      </c>
    </row>
    <row r="9380" spans="2:16" ht="15" customHeight="1" x14ac:dyDescent="0.25">
      <c r="B9380" s="31" t="str">
        <f>IF(Tabela2[[#This Row],[Tipo]] = 0,LOOKUP(Tabela2[[#This Row],[RESUMO]],Tabela3[Grupo],Tabela3[Meus produtos]),VLOOKUP(Tabela2[[#This Row],[Código]],Tabela4[[Código NBS/LC116]:[Meus serviços]],3,0))</f>
        <v>Não</v>
      </c>
      <c r="C9380" t="str">
        <f>IF(E9380=0,TEXT(dados!A9295,"00000000"),IF(E9380=2,TEXT(dados!A9295,"0000"),TEXT(dados!A9295,"#")))</f>
        <v>87035000</v>
      </c>
      <c r="D9380" t="str">
        <f>IF(dados!B9295=0,"",dados!B9295)</f>
        <v/>
      </c>
      <c r="E9380">
        <f>dados!C9295</f>
        <v>0</v>
      </c>
      <c r="F9380" t="str">
        <f>dados!D9295</f>
        <v>Outros veiculos, equipados para propulsao, simultaneamente, com um motor de pistao de ignicao por compressao (diesel ou semidiesel) e um motor eletrico, exceto os suscetiveis de serem carregados por conexao a uma fonte externa de energia eletrica</v>
      </c>
      <c r="G9380"/>
      <c r="H9380"/>
      <c r="I9380"/>
      <c r="J9380"/>
      <c r="K9380" s="13"/>
      <c r="L9380" s="13">
        <f>dados!I9295/100</f>
        <v>0.24530000000000002</v>
      </c>
      <c r="M9380" s="13">
        <f>dados!J9295/100</f>
        <v>0.38200000000000001</v>
      </c>
      <c r="N9380" s="13">
        <f>dados!K9295/100</f>
        <v>0.12</v>
      </c>
      <c r="O9380" s="13">
        <f>dados!L9295/100</f>
        <v>0</v>
      </c>
      <c r="P9380" s="12" t="str">
        <f>LEFT(Tabela2[[#This Row],[Código]],2)</f>
        <v>87</v>
      </c>
    </row>
    <row r="9381" spans="2:16" ht="15" customHeight="1" x14ac:dyDescent="0.25">
      <c r="B9381" s="31" t="str">
        <f>IF(Tabela2[[#This Row],[Tipo]] = 0,LOOKUP(Tabela2[[#This Row],[RESUMO]],Tabela3[Grupo],Tabela3[Meus produtos]),VLOOKUP(Tabela2[[#This Row],[Código]],Tabela4[[Código NBS/LC116]:[Meus serviços]],3,0))</f>
        <v>Não</v>
      </c>
      <c r="C9381" t="str">
        <f>IF(E9381=0,TEXT(dados!A9296,"00000000"),IF(E9381=2,TEXT(dados!A9296,"0000"),TEXT(dados!A9296,"#")))</f>
        <v>87036000</v>
      </c>
      <c r="D9381" t="str">
        <f>IF(dados!B9296=0,"",dados!B9296)</f>
        <v/>
      </c>
      <c r="E9381">
        <f>dados!C9296</f>
        <v>0</v>
      </c>
      <c r="F9381" t="str">
        <f>dados!D9296</f>
        <v>Outros veiculos, equipados para propulsao, simultaneamente, com um motor de pistao alternativo de ignicao por centelha (faisca*) e um motor eletrico, suscetiveis de serem carregados por conexao a uma fonte externa de energia eletrica</v>
      </c>
      <c r="G9381"/>
      <c r="H9381"/>
      <c r="I9381"/>
      <c r="J9381"/>
      <c r="K9381" s="13"/>
      <c r="L9381" s="13">
        <f>dados!I9296/100</f>
        <v>0.24530000000000002</v>
      </c>
      <c r="M9381" s="13">
        <f>dados!J9296/100</f>
        <v>0.44679999999999997</v>
      </c>
      <c r="N9381" s="13">
        <f>dados!K9296/100</f>
        <v>0.12</v>
      </c>
      <c r="O9381" s="13">
        <f>dados!L9296/100</f>
        <v>0</v>
      </c>
      <c r="P9381" s="12" t="str">
        <f>LEFT(Tabela2[[#This Row],[Código]],2)</f>
        <v>87</v>
      </c>
    </row>
    <row r="9382" spans="2:16" ht="15" customHeight="1" x14ac:dyDescent="0.25">
      <c r="B9382" s="31" t="str">
        <f>IF(Tabela2[[#This Row],[Tipo]] = 0,LOOKUP(Tabela2[[#This Row],[RESUMO]],Tabela3[Grupo],Tabela3[Meus produtos]),VLOOKUP(Tabela2[[#This Row],[Código]],Tabela4[[Código NBS/LC116]:[Meus serviços]],3,0))</f>
        <v>Não</v>
      </c>
      <c r="C9382" t="str">
        <f>IF(E9382=0,TEXT(dados!A9297,"00000000"),IF(E9382=2,TEXT(dados!A9297,"0000"),TEXT(dados!A9297,"#")))</f>
        <v>87037000</v>
      </c>
      <c r="D9382" t="str">
        <f>IF(dados!B9297=0,"",dados!B9297)</f>
        <v/>
      </c>
      <c r="E9382">
        <f>dados!C9297</f>
        <v>0</v>
      </c>
      <c r="F9382" t="str">
        <f>dados!D9297</f>
        <v>Outros veiculos, equipados para propulsao, simultaneamente, com um motor de pistao de ignicao por compressao (diesel ou semidiesel) e um motor eletrico, suscetiveis de serem carregados por conexao a uma fonte externa de energia eletrica</v>
      </c>
      <c r="G9382"/>
      <c r="H9382"/>
      <c r="I9382"/>
      <c r="J9382"/>
      <c r="K9382" s="13"/>
      <c r="L9382" s="13">
        <f>dados!I9297/100</f>
        <v>0.24530000000000002</v>
      </c>
      <c r="M9382" s="13">
        <f>dados!J9297/100</f>
        <v>0.38200000000000001</v>
      </c>
      <c r="N9382" s="13">
        <f>dados!K9297/100</f>
        <v>0.12</v>
      </c>
      <c r="O9382" s="13">
        <f>dados!L9297/100</f>
        <v>0</v>
      </c>
      <c r="P9382" s="12" t="str">
        <f>LEFT(Tabela2[[#This Row],[Código]],2)</f>
        <v>87</v>
      </c>
    </row>
    <row r="9383" spans="2:16" ht="15" customHeight="1" x14ac:dyDescent="0.25">
      <c r="B9383" s="31" t="str">
        <f>IF(Tabela2[[#This Row],[Tipo]] = 0,LOOKUP(Tabela2[[#This Row],[RESUMO]],Tabela3[Grupo],Tabela3[Meus produtos]),VLOOKUP(Tabela2[[#This Row],[Código]],Tabela4[[Código NBS/LC116]:[Meus serviços]],3,0))</f>
        <v>Não</v>
      </c>
      <c r="C9383" t="str">
        <f>IF(E9383=0,TEXT(dados!A9298,"00000000"),IF(E9383=2,TEXT(dados!A9298,"0000"),TEXT(dados!A9298,"#")))</f>
        <v>87038000</v>
      </c>
      <c r="D9383" t="str">
        <f>IF(dados!B9298=0,"",dados!B9298)</f>
        <v/>
      </c>
      <c r="E9383">
        <f>dados!C9298</f>
        <v>0</v>
      </c>
      <c r="F9383" t="str">
        <f>dados!D9298</f>
        <v>Outros veiculos, equipados unicamente com motor eletrico para propulsao</v>
      </c>
      <c r="G9383"/>
      <c r="H9383"/>
      <c r="I9383"/>
      <c r="J9383"/>
      <c r="K9383" s="13"/>
      <c r="L9383" s="13">
        <f>dados!I9298/100</f>
        <v>0.24530000000000002</v>
      </c>
      <c r="M9383" s="13">
        <f>dados!J9298/100</f>
        <v>0.44679999999999997</v>
      </c>
      <c r="N9383" s="13">
        <f>dados!K9298/100</f>
        <v>0.12</v>
      </c>
      <c r="O9383" s="13">
        <f>dados!L9298/100</f>
        <v>0</v>
      </c>
      <c r="P9383" s="12" t="str">
        <f>LEFT(Tabela2[[#This Row],[Código]],2)</f>
        <v>87</v>
      </c>
    </row>
    <row r="9384" spans="2:16" ht="15" customHeight="1" x14ac:dyDescent="0.25">
      <c r="B9384" s="31" t="str">
        <f>IF(Tabela2[[#This Row],[Tipo]] = 0,LOOKUP(Tabela2[[#This Row],[RESUMO]],Tabela3[Grupo],Tabela3[Meus produtos]),VLOOKUP(Tabela2[[#This Row],[Código]],Tabela4[[Código NBS/LC116]:[Meus serviços]],3,0))</f>
        <v>Não</v>
      </c>
      <c r="C9384" t="str">
        <f>IF(E9384=0,TEXT(dados!A9299,"00000000"),IF(E9384=2,TEXT(dados!A9299,"0000"),TEXT(dados!A9299,"#")))</f>
        <v>87039000</v>
      </c>
      <c r="D9384" t="str">
        <f>IF(dados!B9299=0,"",dados!B9299)</f>
        <v/>
      </c>
      <c r="E9384">
        <f>dados!C9299</f>
        <v>0</v>
      </c>
      <c r="F9384" t="str">
        <f>dados!D9299</f>
        <v>Outs.automoveis de passageiros,incl.de uso misto,etc.</v>
      </c>
      <c r="G9384"/>
      <c r="H9384"/>
      <c r="I9384"/>
      <c r="J9384"/>
      <c r="K9384" s="13"/>
      <c r="L9384" s="13">
        <f>dados!I9299/100</f>
        <v>0.15629999999999999</v>
      </c>
      <c r="M9384" s="13">
        <f>dados!J9299/100</f>
        <v>0.19920000000000002</v>
      </c>
      <c r="N9384" s="13">
        <f>dados!K9299/100</f>
        <v>0.18</v>
      </c>
      <c r="O9384" s="13">
        <f>dados!L9299/100</f>
        <v>0</v>
      </c>
      <c r="P9384" s="12" t="str">
        <f>LEFT(Tabela2[[#This Row],[Código]],2)</f>
        <v>87</v>
      </c>
    </row>
    <row r="9385" spans="2:16" ht="15" customHeight="1" x14ac:dyDescent="0.25">
      <c r="B9385" s="31" t="str">
        <f>IF(Tabela2[[#This Row],[Tipo]] = 0,LOOKUP(Tabela2[[#This Row],[RESUMO]],Tabela3[Grupo],Tabela3[Meus produtos]),VLOOKUP(Tabela2[[#This Row],[Código]],Tabela4[[Código NBS/LC116]:[Meus serviços]],3,0))</f>
        <v>Não</v>
      </c>
      <c r="C9385" t="str">
        <f>IF(E9385=0,TEXT(dados!A9300,"00000000"),IF(E9385=2,TEXT(dados!A9300,"0000"),TEXT(dados!A9300,"#")))</f>
        <v>87041010</v>
      </c>
      <c r="D9385" t="str">
        <f>IF(dados!B9300=0,"",dados!B9300)</f>
        <v/>
      </c>
      <c r="E9385">
        <f>dados!C9300</f>
        <v>0</v>
      </c>
      <c r="F9385" t="str">
        <f>dados!D9300</f>
        <v>Dumpers p/transp.mercadoria&gt;=85t,util.fora de rodovias</v>
      </c>
      <c r="G9385"/>
      <c r="H9385"/>
      <c r="I9385"/>
      <c r="J9385"/>
      <c r="K9385" s="13"/>
      <c r="L9385" s="13">
        <f>dados!I9300/100</f>
        <v>0.13449999999999998</v>
      </c>
      <c r="M9385" s="13">
        <f>dados!J9300/100</f>
        <v>0.1545</v>
      </c>
      <c r="N9385" s="13">
        <f>dados!K9300/100</f>
        <v>0.12</v>
      </c>
      <c r="O9385" s="13">
        <f>dados!L9300/100</f>
        <v>0</v>
      </c>
      <c r="P9385" s="12" t="str">
        <f>LEFT(Tabela2[[#This Row],[Código]],2)</f>
        <v>87</v>
      </c>
    </row>
    <row r="9386" spans="2:16" ht="15" customHeight="1" x14ac:dyDescent="0.25">
      <c r="B9386" s="31" t="str">
        <f>IF(Tabela2[[#This Row],[Tipo]] = 0,LOOKUP(Tabela2[[#This Row],[RESUMO]],Tabela3[Grupo],Tabela3[Meus produtos]),VLOOKUP(Tabela2[[#This Row],[Código]],Tabela4[[Código NBS/LC116]:[Meus serviços]],3,0))</f>
        <v>Não</v>
      </c>
      <c r="C9386" t="str">
        <f>IF(E9386=0,TEXT(dados!A9301,"00000000"),IF(E9386=2,TEXT(dados!A9301,"0000"),TEXT(dados!A9301,"#")))</f>
        <v>87041090</v>
      </c>
      <c r="D9386" t="str">
        <f>IF(dados!B9301=0,"",dados!B9301)</f>
        <v/>
      </c>
      <c r="E9386">
        <f>dados!C9301</f>
        <v>0</v>
      </c>
      <c r="F9386" t="str">
        <f>dados!D9301</f>
        <v>Outs.dumpers p/transp.mercadoria,util.fora de rodovias</v>
      </c>
      <c r="G9386"/>
      <c r="H9386"/>
      <c r="I9386"/>
      <c r="J9386"/>
      <c r="K9386" s="13"/>
      <c r="L9386" s="13">
        <f>dados!I9301/100</f>
        <v>0.13449999999999998</v>
      </c>
      <c r="M9386" s="13">
        <f>dados!J9301/100</f>
        <v>0.1699</v>
      </c>
      <c r="N9386" s="13">
        <f>dados!K9301/100</f>
        <v>0.12</v>
      </c>
      <c r="O9386" s="13">
        <f>dados!L9301/100</f>
        <v>0</v>
      </c>
      <c r="P9386" s="12" t="str">
        <f>LEFT(Tabela2[[#This Row],[Código]],2)</f>
        <v>87</v>
      </c>
    </row>
    <row r="9387" spans="2:16" ht="15" customHeight="1" x14ac:dyDescent="0.25">
      <c r="B9387" s="31" t="str">
        <f>IF(Tabela2[[#This Row],[Tipo]] = 0,LOOKUP(Tabela2[[#This Row],[RESUMO]],Tabela3[Grupo],Tabela3[Meus produtos]),VLOOKUP(Tabela2[[#This Row],[Código]],Tabela4[[Código NBS/LC116]:[Meus serviços]],3,0))</f>
        <v>Não</v>
      </c>
      <c r="C9387" t="str">
        <f>IF(E9387=0,TEXT(dados!A9302,"00000000"),IF(E9387=2,TEXT(dados!A9302,"0000"),TEXT(dados!A9302,"#")))</f>
        <v>87042110</v>
      </c>
      <c r="D9387" t="str">
        <f>IF(dados!B9302=0,"",dados!B9302)</f>
        <v/>
      </c>
      <c r="E9387">
        <f>dados!C9302</f>
        <v>0</v>
      </c>
      <c r="F9387" t="str">
        <f>dados!D9302</f>
        <v>Chassis c/motor diesel e cabina,p/carga&lt;=5t</v>
      </c>
      <c r="G9387"/>
      <c r="H9387"/>
      <c r="I9387"/>
      <c r="J9387"/>
      <c r="K9387" s="13"/>
      <c r="L9387" s="13">
        <f>dados!I9302/100</f>
        <v>0.13449999999999998</v>
      </c>
      <c r="M9387" s="13">
        <f>dados!J9302/100</f>
        <v>0.2712</v>
      </c>
      <c r="N9387" s="13">
        <f>dados!K9302/100</f>
        <v>0.12</v>
      </c>
      <c r="O9387" s="13">
        <f>dados!L9302/100</f>
        <v>0</v>
      </c>
      <c r="P9387" s="12" t="str">
        <f>LEFT(Tabela2[[#This Row],[Código]],2)</f>
        <v>87</v>
      </c>
    </row>
    <row r="9388" spans="2:16" ht="15" customHeight="1" x14ac:dyDescent="0.25">
      <c r="B9388" s="31" t="str">
        <f>IF(Tabela2[[#This Row],[Tipo]] = 0,LOOKUP(Tabela2[[#This Row],[RESUMO]],Tabela3[Grupo],Tabela3[Meus produtos]),VLOOKUP(Tabela2[[#This Row],[Código]],Tabela4[[Código NBS/LC116]:[Meus serviços]],3,0))</f>
        <v>Não</v>
      </c>
      <c r="C9388" t="str">
        <f>IF(E9388=0,TEXT(dados!A9303,"00000000"),IF(E9388=2,TEXT(dados!A9303,"0000"),TEXT(dados!A9303,"#")))</f>
        <v>87042110</v>
      </c>
      <c r="D9388">
        <f>IF(dados!B9303=0,"",dados!B9303)</f>
        <v>1</v>
      </c>
      <c r="E9388">
        <f>dados!C9303</f>
        <v>0</v>
      </c>
      <c r="F9388" t="str">
        <f>dados!D9303</f>
        <v>De camionetas, furgoes, “pick-ups” e semelhantes</v>
      </c>
      <c r="G9388"/>
      <c r="H9388"/>
      <c r="I9388"/>
      <c r="J9388"/>
      <c r="K9388" s="13"/>
      <c r="L9388" s="13">
        <f>dados!I9303/100</f>
        <v>0.1691</v>
      </c>
      <c r="M9388" s="13">
        <f>dados!J9303/100</f>
        <v>0.30579999999999996</v>
      </c>
      <c r="N9388" s="13">
        <f>dados!K9303/100</f>
        <v>0.12</v>
      </c>
      <c r="O9388" s="13">
        <f>dados!L9303/100</f>
        <v>0</v>
      </c>
      <c r="P9388" s="12" t="str">
        <f>LEFT(Tabela2[[#This Row],[Código]],2)</f>
        <v>87</v>
      </c>
    </row>
    <row r="9389" spans="2:16" ht="15" customHeight="1" x14ac:dyDescent="0.25">
      <c r="B9389" s="31" t="str">
        <f>IF(Tabela2[[#This Row],[Tipo]] = 0,LOOKUP(Tabela2[[#This Row],[RESUMO]],Tabela3[Grupo],Tabela3[Meus produtos]),VLOOKUP(Tabela2[[#This Row],[Código]],Tabela4[[Código NBS/LC116]:[Meus serviços]],3,0))</f>
        <v>Não</v>
      </c>
      <c r="C9389" t="str">
        <f>IF(E9389=0,TEXT(dados!A9304,"00000000"),IF(E9389=2,TEXT(dados!A9304,"0000"),TEXT(dados!A9304,"#")))</f>
        <v>87042120</v>
      </c>
      <c r="D9389" t="str">
        <f>IF(dados!B9304=0,"",dados!B9304)</f>
        <v/>
      </c>
      <c r="E9389">
        <f>dados!C9304</f>
        <v>0</v>
      </c>
      <c r="F9389" t="str">
        <f>dados!D9304</f>
        <v>Veic.automov.c/motor diesel/caixa bascul.p/carga&lt;=5t</v>
      </c>
      <c r="G9389"/>
      <c r="H9389"/>
      <c r="I9389"/>
      <c r="J9389"/>
      <c r="K9389" s="13"/>
      <c r="L9389" s="13">
        <f>dados!I9304/100</f>
        <v>0.13449999999999998</v>
      </c>
      <c r="M9389" s="13">
        <f>dados!J9304/100</f>
        <v>0.2712</v>
      </c>
      <c r="N9389" s="13">
        <f>dados!K9304/100</f>
        <v>0.12</v>
      </c>
      <c r="O9389" s="13">
        <f>dados!L9304/100</f>
        <v>0</v>
      </c>
      <c r="P9389" s="12" t="str">
        <f>LEFT(Tabela2[[#This Row],[Código]],2)</f>
        <v>87</v>
      </c>
    </row>
    <row r="9390" spans="2:16" ht="15" customHeight="1" x14ac:dyDescent="0.25">
      <c r="B9390" s="31" t="str">
        <f>IF(Tabela2[[#This Row],[Tipo]] = 0,LOOKUP(Tabela2[[#This Row],[RESUMO]],Tabela3[Grupo],Tabela3[Meus produtos]),VLOOKUP(Tabela2[[#This Row],[Código]],Tabela4[[Código NBS/LC116]:[Meus serviços]],3,0))</f>
        <v>Não</v>
      </c>
      <c r="C9390" t="str">
        <f>IF(E9390=0,TEXT(dados!A9305,"00000000"),IF(E9390=2,TEXT(dados!A9305,"0000"),TEXT(dados!A9305,"#")))</f>
        <v>87042120</v>
      </c>
      <c r="D9390">
        <f>IF(dados!B9305=0,"",dados!B9305)</f>
        <v>1</v>
      </c>
      <c r="E9390">
        <f>dados!C9305</f>
        <v>0</v>
      </c>
      <c r="F9390" t="str">
        <f>dados!D9305</f>
        <v>De camionetas, furgoes, “pick-ups” e semelhantes</v>
      </c>
      <c r="G9390"/>
      <c r="H9390"/>
      <c r="I9390"/>
      <c r="J9390"/>
      <c r="K9390" s="13"/>
      <c r="L9390" s="13">
        <f>dados!I9305/100</f>
        <v>0.1522</v>
      </c>
      <c r="M9390" s="13">
        <f>dados!J9305/100</f>
        <v>0.28889999999999999</v>
      </c>
      <c r="N9390" s="13">
        <f>dados!K9305/100</f>
        <v>0.12</v>
      </c>
      <c r="O9390" s="13">
        <f>dados!L9305/100</f>
        <v>0</v>
      </c>
      <c r="P9390" s="12" t="str">
        <f>LEFT(Tabela2[[#This Row],[Código]],2)</f>
        <v>87</v>
      </c>
    </row>
    <row r="9391" spans="2:16" ht="15" customHeight="1" x14ac:dyDescent="0.25">
      <c r="B9391" s="31" t="str">
        <f>IF(Tabela2[[#This Row],[Tipo]] = 0,LOOKUP(Tabela2[[#This Row],[RESUMO]],Tabela3[Grupo],Tabela3[Meus produtos]),VLOOKUP(Tabela2[[#This Row],[Código]],Tabela4[[Código NBS/LC116]:[Meus serviços]],3,0))</f>
        <v>Não</v>
      </c>
      <c r="C9391" t="str">
        <f>IF(E9391=0,TEXT(dados!A9306,"00000000"),IF(E9391=2,TEXT(dados!A9306,"0000"),TEXT(dados!A9306,"#")))</f>
        <v>87042130</v>
      </c>
      <c r="D9391" t="str">
        <f>IF(dados!B9306=0,"",dados!B9306)</f>
        <v/>
      </c>
      <c r="E9391">
        <f>dados!C9306</f>
        <v>0</v>
      </c>
      <c r="F9391" t="str">
        <f>dados!D9306</f>
        <v>Veiculos automoveis tratores ciclos e outros veiculos terrestres suas partes e acessorios Veiculos automoveis para transporte de mercadorias Frigorificos ou isotermicos</v>
      </c>
      <c r="G9391"/>
      <c r="H9391"/>
      <c r="I9391"/>
      <c r="J9391"/>
      <c r="K9391" s="13"/>
      <c r="L9391" s="13">
        <f>dados!I9306/100</f>
        <v>0.13449999999999998</v>
      </c>
      <c r="M9391" s="13">
        <f>dados!J9306/100</f>
        <v>0.2712</v>
      </c>
      <c r="N9391" s="13">
        <f>dados!K9306/100</f>
        <v>0.12</v>
      </c>
      <c r="O9391" s="13">
        <f>dados!L9306/100</f>
        <v>0</v>
      </c>
      <c r="P9391" s="12" t="str">
        <f>LEFT(Tabela2[[#This Row],[Código]],2)</f>
        <v>87</v>
      </c>
    </row>
    <row r="9392" spans="2:16" ht="15" customHeight="1" x14ac:dyDescent="0.25">
      <c r="B9392" s="31" t="str">
        <f>IF(Tabela2[[#This Row],[Tipo]] = 0,LOOKUP(Tabela2[[#This Row],[RESUMO]],Tabela3[Grupo],Tabela3[Meus produtos]),VLOOKUP(Tabela2[[#This Row],[Código]],Tabela4[[Código NBS/LC116]:[Meus serviços]],3,0))</f>
        <v>Não</v>
      </c>
      <c r="C9392" t="str">
        <f>IF(E9392=0,TEXT(dados!A9307,"00000000"),IF(E9392=2,TEXT(dados!A9307,"0000"),TEXT(dados!A9307,"#")))</f>
        <v>87042130</v>
      </c>
      <c r="D9392">
        <f>IF(dados!B9307=0,"",dados!B9307)</f>
        <v>1</v>
      </c>
      <c r="E9392">
        <f>dados!C9307</f>
        <v>0</v>
      </c>
      <c r="F9392" t="str">
        <f>dados!D9307</f>
        <v>De camionetas, furgoes, “pick-ups” e semelhantes</v>
      </c>
      <c r="G9392"/>
      <c r="H9392"/>
      <c r="I9392"/>
      <c r="J9392"/>
      <c r="K9392" s="13"/>
      <c r="L9392" s="13">
        <f>dados!I9307/100</f>
        <v>0.1522</v>
      </c>
      <c r="M9392" s="13">
        <f>dados!J9307/100</f>
        <v>0.28889999999999999</v>
      </c>
      <c r="N9392" s="13">
        <f>dados!K9307/100</f>
        <v>0.12</v>
      </c>
      <c r="O9392" s="13">
        <f>dados!L9307/100</f>
        <v>0</v>
      </c>
      <c r="P9392" s="12" t="str">
        <f>LEFT(Tabela2[[#This Row],[Código]],2)</f>
        <v>87</v>
      </c>
    </row>
    <row r="9393" spans="2:16" ht="15" customHeight="1" x14ac:dyDescent="0.25">
      <c r="B9393" s="31" t="str">
        <f>IF(Tabela2[[#This Row],[Tipo]] = 0,LOOKUP(Tabela2[[#This Row],[RESUMO]],Tabela3[Grupo],Tabela3[Meus produtos]),VLOOKUP(Tabela2[[#This Row],[Código]],Tabela4[[Código NBS/LC116]:[Meus serviços]],3,0))</f>
        <v>Não</v>
      </c>
      <c r="C9393" t="str">
        <f>IF(E9393=0,TEXT(dados!A9308,"00000000"),IF(E9393=2,TEXT(dados!A9308,"0000"),TEXT(dados!A9308,"#")))</f>
        <v>87042190</v>
      </c>
      <c r="D9393" t="str">
        <f>IF(dados!B9308=0,"",dados!B9308)</f>
        <v/>
      </c>
      <c r="E9393">
        <f>dados!C9308</f>
        <v>0</v>
      </c>
      <c r="F9393" t="str">
        <f>dados!D9308</f>
        <v>Outs.veiculos automoveis c/motor diesel,p/carga&lt;=5t</v>
      </c>
      <c r="G9393"/>
      <c r="H9393"/>
      <c r="I9393"/>
      <c r="J9393"/>
      <c r="K9393" s="13"/>
      <c r="L9393" s="13">
        <f>dados!I9308/100</f>
        <v>0.13449999999999998</v>
      </c>
      <c r="M9393" s="13">
        <f>dados!J9308/100</f>
        <v>0.2712</v>
      </c>
      <c r="N9393" s="13">
        <f>dados!K9308/100</f>
        <v>0.12</v>
      </c>
      <c r="O9393" s="13">
        <f>dados!L9308/100</f>
        <v>0</v>
      </c>
      <c r="P9393" s="12" t="str">
        <f>LEFT(Tabela2[[#This Row],[Código]],2)</f>
        <v>87</v>
      </c>
    </row>
    <row r="9394" spans="2:16" ht="15" customHeight="1" x14ac:dyDescent="0.25">
      <c r="B9394" s="31" t="str">
        <f>IF(Tabela2[[#This Row],[Tipo]] = 0,LOOKUP(Tabela2[[#This Row],[RESUMO]],Tabela3[Grupo],Tabela3[Meus produtos]),VLOOKUP(Tabela2[[#This Row],[Código]],Tabela4[[Código NBS/LC116]:[Meus serviços]],3,0))</f>
        <v>Não</v>
      </c>
      <c r="C9394" t="str">
        <f>IF(E9394=0,TEXT(dados!A9309,"00000000"),IF(E9394=2,TEXT(dados!A9309,"0000"),TEXT(dados!A9309,"#")))</f>
        <v>87042190</v>
      </c>
      <c r="D9394">
        <f>IF(dados!B9309=0,"",dados!B9309)</f>
        <v>1</v>
      </c>
      <c r="E9394">
        <f>dados!C9309</f>
        <v>0</v>
      </c>
      <c r="F9394" t="str">
        <f>dados!D9309</f>
        <v>De camionetas, furgoes, “pick-ups” e semelhantes</v>
      </c>
      <c r="G9394"/>
      <c r="H9394"/>
      <c r="I9394"/>
      <c r="J9394"/>
      <c r="K9394" s="13"/>
      <c r="L9394" s="13">
        <f>dados!I9309/100</f>
        <v>0.1691</v>
      </c>
      <c r="M9394" s="13">
        <f>dados!J9309/100</f>
        <v>0.30579999999999996</v>
      </c>
      <c r="N9394" s="13">
        <f>dados!K9309/100</f>
        <v>0.12</v>
      </c>
      <c r="O9394" s="13">
        <f>dados!L9309/100</f>
        <v>0</v>
      </c>
      <c r="P9394" s="12" t="str">
        <f>LEFT(Tabela2[[#This Row],[Código]],2)</f>
        <v>87</v>
      </c>
    </row>
    <row r="9395" spans="2:16" ht="15" customHeight="1" x14ac:dyDescent="0.25">
      <c r="B9395" s="31" t="str">
        <f>IF(Tabela2[[#This Row],[Tipo]] = 0,LOOKUP(Tabela2[[#This Row],[RESUMO]],Tabela3[Grupo],Tabela3[Meus produtos]),VLOOKUP(Tabela2[[#This Row],[Código]],Tabela4[[Código NBS/LC116]:[Meus serviços]],3,0))</f>
        <v>Não</v>
      </c>
      <c r="C9395" t="str">
        <f>IF(E9395=0,TEXT(dados!A9310,"00000000"),IF(E9395=2,TEXT(dados!A9310,"0000"),TEXT(dados!A9310,"#")))</f>
        <v>87042190</v>
      </c>
      <c r="D9395">
        <f>IF(dados!B9310=0,"",dados!B9310)</f>
        <v>2</v>
      </c>
      <c r="E9395">
        <f>dados!C9310</f>
        <v>0</v>
      </c>
      <c r="F9395" t="str">
        <f>dados!D9310</f>
        <v>Carro-forte para transporte de valores</v>
      </c>
      <c r="G9395"/>
      <c r="H9395"/>
      <c r="I9395"/>
      <c r="J9395"/>
      <c r="K9395" s="13"/>
      <c r="L9395" s="13">
        <f>dados!I9310/100</f>
        <v>0.1772</v>
      </c>
      <c r="M9395" s="13">
        <f>dados!J9310/100</f>
        <v>0.31390000000000001</v>
      </c>
      <c r="N9395" s="13">
        <f>dados!K9310/100</f>
        <v>0.12</v>
      </c>
      <c r="O9395" s="13">
        <f>dados!L9310/100</f>
        <v>0</v>
      </c>
      <c r="P9395" s="12" t="str">
        <f>LEFT(Tabela2[[#This Row],[Código]],2)</f>
        <v>87</v>
      </c>
    </row>
    <row r="9396" spans="2:16" ht="15" customHeight="1" x14ac:dyDescent="0.25">
      <c r="B9396" s="31" t="str">
        <f>IF(Tabela2[[#This Row],[Tipo]] = 0,LOOKUP(Tabela2[[#This Row],[RESUMO]],Tabela3[Grupo],Tabela3[Meus produtos]),VLOOKUP(Tabela2[[#This Row],[Código]],Tabela4[[Código NBS/LC116]:[Meus serviços]],3,0))</f>
        <v>Não</v>
      </c>
      <c r="C9396" t="str">
        <f>IF(E9396=0,TEXT(dados!A9311,"00000000"),IF(E9396=2,TEXT(dados!A9311,"0000"),TEXT(dados!A9311,"#")))</f>
        <v>87042210</v>
      </c>
      <c r="D9396" t="str">
        <f>IF(dados!B9311=0,"",dados!B9311)</f>
        <v/>
      </c>
      <c r="E9396">
        <f>dados!C9311</f>
        <v>0</v>
      </c>
      <c r="F9396" t="str">
        <f>dados!D9311</f>
        <v>Chassis c/motor diesel e cabina,5t&lt;carga&lt;=20t</v>
      </c>
      <c r="G9396"/>
      <c r="H9396"/>
      <c r="I9396"/>
      <c r="J9396"/>
      <c r="K9396" s="13"/>
      <c r="L9396" s="13">
        <f>dados!I9311/100</f>
        <v>0.13449999999999998</v>
      </c>
      <c r="M9396" s="13">
        <f>dados!J9311/100</f>
        <v>0.17739999999999997</v>
      </c>
      <c r="N9396" s="13">
        <f>dados!K9311/100</f>
        <v>0.12</v>
      </c>
      <c r="O9396" s="13">
        <f>dados!L9311/100</f>
        <v>0</v>
      </c>
      <c r="P9396" s="12" t="str">
        <f>LEFT(Tabela2[[#This Row],[Código]],2)</f>
        <v>87</v>
      </c>
    </row>
    <row r="9397" spans="2:16" ht="15" customHeight="1" x14ac:dyDescent="0.25">
      <c r="B9397" s="31" t="str">
        <f>IF(Tabela2[[#This Row],[Tipo]] = 0,LOOKUP(Tabela2[[#This Row],[RESUMO]],Tabela3[Grupo],Tabela3[Meus produtos]),VLOOKUP(Tabela2[[#This Row],[Código]],Tabela4[[Código NBS/LC116]:[Meus serviços]],3,0))</f>
        <v>Não</v>
      </c>
      <c r="C9397" t="str">
        <f>IF(E9397=0,TEXT(dados!A9312,"00000000"),IF(E9397=2,TEXT(dados!A9312,"0000"),TEXT(dados!A9312,"#")))</f>
        <v>87042220</v>
      </c>
      <c r="D9397" t="str">
        <f>IF(dados!B9312=0,"",dados!B9312)</f>
        <v/>
      </c>
      <c r="E9397">
        <f>dados!C9312</f>
        <v>0</v>
      </c>
      <c r="F9397" t="str">
        <f>dados!D9312</f>
        <v>Veic.automov.c/motor diesel/caixa bascul.5t&lt;carga&lt;=20t</v>
      </c>
      <c r="G9397"/>
      <c r="H9397"/>
      <c r="I9397"/>
      <c r="J9397"/>
      <c r="K9397" s="13"/>
      <c r="L9397" s="13">
        <f>dados!I9312/100</f>
        <v>0.13449999999999998</v>
      </c>
      <c r="M9397" s="13">
        <f>dados!J9312/100</f>
        <v>0.17739999999999997</v>
      </c>
      <c r="N9397" s="13">
        <f>dados!K9312/100</f>
        <v>0.18</v>
      </c>
      <c r="O9397" s="13">
        <f>dados!L9312/100</f>
        <v>0</v>
      </c>
      <c r="P9397" s="12" t="str">
        <f>LEFT(Tabela2[[#This Row],[Código]],2)</f>
        <v>87</v>
      </c>
    </row>
    <row r="9398" spans="2:16" ht="15" customHeight="1" x14ac:dyDescent="0.25">
      <c r="B9398" s="31" t="str">
        <f>IF(Tabela2[[#This Row],[Tipo]] = 0,LOOKUP(Tabela2[[#This Row],[RESUMO]],Tabela3[Grupo],Tabela3[Meus produtos]),VLOOKUP(Tabela2[[#This Row],[Código]],Tabela4[[Código NBS/LC116]:[Meus serviços]],3,0))</f>
        <v>Não</v>
      </c>
      <c r="C9398" t="str">
        <f>IF(E9398=0,TEXT(dados!A9313,"00000000"),IF(E9398=2,TEXT(dados!A9313,"0000"),TEXT(dados!A9313,"#")))</f>
        <v>87042230</v>
      </c>
      <c r="D9398" t="str">
        <f>IF(dados!B9313=0,"",dados!B9313)</f>
        <v/>
      </c>
      <c r="E9398">
        <f>dados!C9313</f>
        <v>0</v>
      </c>
      <c r="F9398" t="str">
        <f>dados!D9313</f>
        <v>Veic.automov.frigorif.etc.c/motor diesel,5t&lt;carga&lt;=20t</v>
      </c>
      <c r="G9398"/>
      <c r="H9398"/>
      <c r="I9398"/>
      <c r="J9398"/>
      <c r="K9398" s="13"/>
      <c r="L9398" s="13">
        <f>dados!I9313/100</f>
        <v>0.13449999999999998</v>
      </c>
      <c r="M9398" s="13">
        <f>dados!J9313/100</f>
        <v>0.17739999999999997</v>
      </c>
      <c r="N9398" s="13">
        <f>dados!K9313/100</f>
        <v>0.18</v>
      </c>
      <c r="O9398" s="13">
        <f>dados!L9313/100</f>
        <v>0</v>
      </c>
      <c r="P9398" s="12" t="str">
        <f>LEFT(Tabela2[[#This Row],[Código]],2)</f>
        <v>87</v>
      </c>
    </row>
    <row r="9399" spans="2:16" ht="15" customHeight="1" x14ac:dyDescent="0.25">
      <c r="B9399" s="31" t="str">
        <f>IF(Tabela2[[#This Row],[Tipo]] = 0,LOOKUP(Tabela2[[#This Row],[RESUMO]],Tabela3[Grupo],Tabela3[Meus produtos]),VLOOKUP(Tabela2[[#This Row],[Código]],Tabela4[[Código NBS/LC116]:[Meus serviços]],3,0))</f>
        <v>Não</v>
      </c>
      <c r="C9399" t="str">
        <f>IF(E9399=0,TEXT(dados!A9314,"00000000"),IF(E9399=2,TEXT(dados!A9314,"0000"),TEXT(dados!A9314,"#")))</f>
        <v>87042290</v>
      </c>
      <c r="D9399" t="str">
        <f>IF(dados!B9314=0,"",dados!B9314)</f>
        <v/>
      </c>
      <c r="E9399">
        <f>dados!C9314</f>
        <v>0</v>
      </c>
      <c r="F9399" t="str">
        <f>dados!D9314</f>
        <v>Outs.veiculos automoveis c/motor diesel,5t&lt;carga&lt;=20t</v>
      </c>
      <c r="G9399"/>
      <c r="H9399"/>
      <c r="I9399"/>
      <c r="J9399"/>
      <c r="K9399" s="13"/>
      <c r="L9399" s="13">
        <f>dados!I9314/100</f>
        <v>0.13449999999999998</v>
      </c>
      <c r="M9399" s="13">
        <f>dados!J9314/100</f>
        <v>0.17739999999999997</v>
      </c>
      <c r="N9399" s="13">
        <f>dados!K9314/100</f>
        <v>0.18</v>
      </c>
      <c r="O9399" s="13">
        <f>dados!L9314/100</f>
        <v>0</v>
      </c>
      <c r="P9399" s="12" t="str">
        <f>LEFT(Tabela2[[#This Row],[Código]],2)</f>
        <v>87</v>
      </c>
    </row>
    <row r="9400" spans="2:16" ht="15" customHeight="1" x14ac:dyDescent="0.25">
      <c r="B9400" s="31" t="str">
        <f>IF(Tabela2[[#This Row],[Tipo]] = 0,LOOKUP(Tabela2[[#This Row],[RESUMO]],Tabela3[Grupo],Tabela3[Meus produtos]),VLOOKUP(Tabela2[[#This Row],[Código]],Tabela4[[Código NBS/LC116]:[Meus serviços]],3,0))</f>
        <v>Não</v>
      </c>
      <c r="C9400" t="str">
        <f>IF(E9400=0,TEXT(dados!A9315,"00000000"),IF(E9400=2,TEXT(dados!A9315,"0000"),TEXT(dados!A9315,"#")))</f>
        <v>87042310</v>
      </c>
      <c r="D9400" t="str">
        <f>IF(dados!B9315=0,"",dados!B9315)</f>
        <v/>
      </c>
      <c r="E9400">
        <f>dados!C9315</f>
        <v>0</v>
      </c>
      <c r="F9400" t="str">
        <f>dados!D9315</f>
        <v>Chassis c/motor diesel e cabina,carga&gt;20t</v>
      </c>
      <c r="G9400"/>
      <c r="H9400"/>
      <c r="I9400"/>
      <c r="J9400"/>
      <c r="K9400" s="13"/>
      <c r="L9400" s="13">
        <f>dados!I9315/100</f>
        <v>0.13449999999999998</v>
      </c>
      <c r="M9400" s="13">
        <f>dados!J9315/100</f>
        <v>0.17739999999999997</v>
      </c>
      <c r="N9400" s="13">
        <f>dados!K9315/100</f>
        <v>0.12</v>
      </c>
      <c r="O9400" s="13">
        <f>dados!L9315/100</f>
        <v>0</v>
      </c>
      <c r="P9400" s="12" t="str">
        <f>LEFT(Tabela2[[#This Row],[Código]],2)</f>
        <v>87</v>
      </c>
    </row>
    <row r="9401" spans="2:16" ht="15" customHeight="1" x14ac:dyDescent="0.25">
      <c r="B9401" s="31" t="str">
        <f>IF(Tabela2[[#This Row],[Tipo]] = 0,LOOKUP(Tabela2[[#This Row],[RESUMO]],Tabela3[Grupo],Tabela3[Meus produtos]),VLOOKUP(Tabela2[[#This Row],[Código]],Tabela4[[Código NBS/LC116]:[Meus serviços]],3,0))</f>
        <v>Não</v>
      </c>
      <c r="C9401" t="str">
        <f>IF(E9401=0,TEXT(dados!A9316,"00000000"),IF(E9401=2,TEXT(dados!A9316,"0000"),TEXT(dados!A9316,"#")))</f>
        <v>87042320</v>
      </c>
      <c r="D9401" t="str">
        <f>IF(dados!B9316=0,"",dados!B9316)</f>
        <v/>
      </c>
      <c r="E9401">
        <f>dados!C9316</f>
        <v>0</v>
      </c>
      <c r="F9401" t="str">
        <f>dados!D9316</f>
        <v>Veic.automov.c/motor diesel/caixa bascul.carga&gt;20t</v>
      </c>
      <c r="G9401"/>
      <c r="H9401"/>
      <c r="I9401"/>
      <c r="J9401"/>
      <c r="K9401" s="13"/>
      <c r="L9401" s="13">
        <f>dados!I9316/100</f>
        <v>0.13449999999999998</v>
      </c>
      <c r="M9401" s="13">
        <f>dados!J9316/100</f>
        <v>0.17739999999999997</v>
      </c>
      <c r="N9401" s="13">
        <f>dados!K9316/100</f>
        <v>0.18</v>
      </c>
      <c r="O9401" s="13">
        <f>dados!L9316/100</f>
        <v>0</v>
      </c>
      <c r="P9401" s="12" t="str">
        <f>LEFT(Tabela2[[#This Row],[Código]],2)</f>
        <v>87</v>
      </c>
    </row>
    <row r="9402" spans="2:16" ht="15" customHeight="1" x14ac:dyDescent="0.25">
      <c r="B9402" s="31" t="str">
        <f>IF(Tabela2[[#This Row],[Tipo]] = 0,LOOKUP(Tabela2[[#This Row],[RESUMO]],Tabela3[Grupo],Tabela3[Meus produtos]),VLOOKUP(Tabela2[[#This Row],[Código]],Tabela4[[Código NBS/LC116]:[Meus serviços]],3,0))</f>
        <v>Não</v>
      </c>
      <c r="C9402" t="str">
        <f>IF(E9402=0,TEXT(dados!A9317,"00000000"),IF(E9402=2,TEXT(dados!A9317,"0000"),TEXT(dados!A9317,"#")))</f>
        <v>87042330</v>
      </c>
      <c r="D9402" t="str">
        <f>IF(dados!B9317=0,"",dados!B9317)</f>
        <v/>
      </c>
      <c r="E9402">
        <f>dados!C9317</f>
        <v>0</v>
      </c>
      <c r="F9402" t="str">
        <f>dados!D9317</f>
        <v>Veiculos automoveis tratores ciclos e outros veiculos terrestres suas partes e acessorios Veiculos automoveis para transporte de mercadorias Frigorificos ou isotermicos</v>
      </c>
      <c r="G9402"/>
      <c r="H9402"/>
      <c r="I9402"/>
      <c r="J9402"/>
      <c r="K9402" s="13"/>
      <c r="L9402" s="13">
        <f>dados!I9317/100</f>
        <v>0.13449999999999998</v>
      </c>
      <c r="M9402" s="13">
        <f>dados!J9317/100</f>
        <v>0.17739999999999997</v>
      </c>
      <c r="N9402" s="13">
        <f>dados!K9317/100</f>
        <v>0.18</v>
      </c>
      <c r="O9402" s="13">
        <f>dados!L9317/100</f>
        <v>0</v>
      </c>
      <c r="P9402" s="12" t="str">
        <f>LEFT(Tabela2[[#This Row],[Código]],2)</f>
        <v>87</v>
      </c>
    </row>
    <row r="9403" spans="2:16" ht="15" customHeight="1" x14ac:dyDescent="0.25">
      <c r="B9403" s="31" t="str">
        <f>IF(Tabela2[[#This Row],[Tipo]] = 0,LOOKUP(Tabela2[[#This Row],[RESUMO]],Tabela3[Grupo],Tabela3[Meus produtos]),VLOOKUP(Tabela2[[#This Row],[Código]],Tabela4[[Código NBS/LC116]:[Meus serviços]],3,0))</f>
        <v>Não</v>
      </c>
      <c r="C9403" t="str">
        <f>IF(E9403=0,TEXT(dados!A9318,"00000000"),IF(E9403=2,TEXT(dados!A9318,"0000"),TEXT(dados!A9318,"#")))</f>
        <v>87042340</v>
      </c>
      <c r="D9403" t="str">
        <f>IF(dados!B9318=0,"",dados!B9318)</f>
        <v/>
      </c>
      <c r="E9403">
        <f>dados!C9318</f>
        <v>0</v>
      </c>
      <c r="F9403" t="str">
        <f>dados!D9318</f>
        <v xml:space="preserve">Veiculos automoveis tratores ciclos e outros veiculos terrestres suas partes e acessorios Veiculos automoveis para transporte de mercadorias De chassis articulado para o transporte de troncos forwarder com grua incorporada de potencia maxima igual ou superior a 126 kW 170 HP </v>
      </c>
      <c r="G9403"/>
      <c r="H9403"/>
      <c r="I9403"/>
      <c r="J9403"/>
      <c r="K9403" s="13"/>
      <c r="L9403" s="13">
        <f>dados!I9318/100</f>
        <v>0.13880000000000001</v>
      </c>
      <c r="M9403" s="13">
        <f>dados!J9318/100</f>
        <v>0.17420000000000002</v>
      </c>
      <c r="N9403" s="13">
        <f>dados!K9318/100</f>
        <v>0.18</v>
      </c>
      <c r="O9403" s="13">
        <f>dados!L9318/100</f>
        <v>0</v>
      </c>
      <c r="P9403" s="12" t="str">
        <f>LEFT(Tabela2[[#This Row],[Código]],2)</f>
        <v>87</v>
      </c>
    </row>
    <row r="9404" spans="2:16" ht="15" customHeight="1" x14ac:dyDescent="0.25">
      <c r="B9404" s="31" t="str">
        <f>IF(Tabela2[[#This Row],[Tipo]] = 0,LOOKUP(Tabela2[[#This Row],[RESUMO]],Tabela3[Grupo],Tabela3[Meus produtos]),VLOOKUP(Tabela2[[#This Row],[Código]],Tabela4[[Código NBS/LC116]:[Meus serviços]],3,0))</f>
        <v>Não</v>
      </c>
      <c r="C9404" t="str">
        <f>IF(E9404=0,TEXT(dados!A9319,"00000000"),IF(E9404=2,TEXT(dados!A9319,"0000"),TEXT(dados!A9319,"#")))</f>
        <v>87042390</v>
      </c>
      <c r="D9404" t="str">
        <f>IF(dados!B9319=0,"",dados!B9319)</f>
        <v/>
      </c>
      <c r="E9404">
        <f>dados!C9319</f>
        <v>0</v>
      </c>
      <c r="F9404" t="str">
        <f>dados!D9319</f>
        <v>Outs.veiculos automoveis c/motor diesel,carga&gt;20t</v>
      </c>
      <c r="G9404"/>
      <c r="H9404"/>
      <c r="I9404"/>
      <c r="J9404"/>
      <c r="K9404" s="13"/>
      <c r="L9404" s="13">
        <f>dados!I9319/100</f>
        <v>0.13449999999999998</v>
      </c>
      <c r="M9404" s="13">
        <f>dados!J9319/100</f>
        <v>0.17739999999999997</v>
      </c>
      <c r="N9404" s="13">
        <f>dados!K9319/100</f>
        <v>0.18</v>
      </c>
      <c r="O9404" s="13">
        <f>dados!L9319/100</f>
        <v>0</v>
      </c>
      <c r="P9404" s="12" t="str">
        <f>LEFT(Tabela2[[#This Row],[Código]],2)</f>
        <v>87</v>
      </c>
    </row>
    <row r="9405" spans="2:16" ht="15" customHeight="1" x14ac:dyDescent="0.25">
      <c r="B9405" s="31" t="str">
        <f>IF(Tabela2[[#This Row],[Tipo]] = 0,LOOKUP(Tabela2[[#This Row],[RESUMO]],Tabela3[Grupo],Tabela3[Meus produtos]),VLOOKUP(Tabela2[[#This Row],[Código]],Tabela4[[Código NBS/LC116]:[Meus serviços]],3,0))</f>
        <v>Não</v>
      </c>
      <c r="C9405" t="str">
        <f>IF(E9405=0,TEXT(dados!A9320,"00000000"),IF(E9405=2,TEXT(dados!A9320,"0000"),TEXT(dados!A9320,"#")))</f>
        <v>87042390</v>
      </c>
      <c r="D9405">
        <f>IF(dados!B9320=0,"",dados!B9320)</f>
        <v>1</v>
      </c>
      <c r="E9405">
        <f>dados!C9320</f>
        <v>0</v>
      </c>
      <c r="F9405" t="str">
        <f>dados!D9320</f>
        <v>Veiculo automovel para transporte de toras de madeira, denominado comercialmente “trator florestal” e, tecnicamente, “forwarder”</v>
      </c>
      <c r="G9405"/>
      <c r="H9405"/>
      <c r="I9405"/>
      <c r="J9405"/>
      <c r="K9405" s="13"/>
      <c r="L9405" s="13">
        <f>dados!I9320/100</f>
        <v>0.13880000000000001</v>
      </c>
      <c r="M9405" s="13">
        <f>dados!J9320/100</f>
        <v>0.18170000000000003</v>
      </c>
      <c r="N9405" s="13">
        <f>dados!K9320/100</f>
        <v>0.18</v>
      </c>
      <c r="O9405" s="13">
        <f>dados!L9320/100</f>
        <v>0</v>
      </c>
      <c r="P9405" s="12" t="str">
        <f>LEFT(Tabela2[[#This Row],[Código]],2)</f>
        <v>87</v>
      </c>
    </row>
    <row r="9406" spans="2:16" ht="15" customHeight="1" x14ac:dyDescent="0.25">
      <c r="B9406" s="31" t="str">
        <f>IF(Tabela2[[#This Row],[Tipo]] = 0,LOOKUP(Tabela2[[#This Row],[RESUMO]],Tabela3[Grupo],Tabela3[Meus produtos]),VLOOKUP(Tabela2[[#This Row],[Código]],Tabela4[[Código NBS/LC116]:[Meus serviços]],3,0))</f>
        <v>Não</v>
      </c>
      <c r="C9406" t="str">
        <f>IF(E9406=0,TEXT(dados!A9321,"00000000"),IF(E9406=2,TEXT(dados!A9321,"0000"),TEXT(dados!A9321,"#")))</f>
        <v>87043110</v>
      </c>
      <c r="D9406" t="str">
        <f>IF(dados!B9321=0,"",dados!B9321)</f>
        <v/>
      </c>
      <c r="E9406">
        <f>dados!C9321</f>
        <v>0</v>
      </c>
      <c r="F9406" t="str">
        <f>dados!D9321</f>
        <v>Veiculos automoveis tratores ciclos e outros veiculos terrestres suas partes e acessorios Veiculos automoveis para transporte de mercadorias chassis com motor e cabina</v>
      </c>
      <c r="G9406"/>
      <c r="H9406"/>
      <c r="I9406"/>
      <c r="J9406"/>
      <c r="K9406" s="13"/>
      <c r="L9406" s="13">
        <f>dados!I9321/100</f>
        <v>0.1772</v>
      </c>
      <c r="M9406" s="13">
        <f>dados!J9321/100</f>
        <v>0.31390000000000001</v>
      </c>
      <c r="N9406" s="13">
        <f>dados!K9321/100</f>
        <v>0.12</v>
      </c>
      <c r="O9406" s="13">
        <f>dados!L9321/100</f>
        <v>0</v>
      </c>
      <c r="P9406" s="12" t="str">
        <f>LEFT(Tabela2[[#This Row],[Código]],2)</f>
        <v>87</v>
      </c>
    </row>
    <row r="9407" spans="2:16" ht="15" customHeight="1" x14ac:dyDescent="0.25">
      <c r="B9407" s="31" t="str">
        <f>IF(Tabela2[[#This Row],[Tipo]] = 0,LOOKUP(Tabela2[[#This Row],[RESUMO]],Tabela3[Grupo],Tabela3[Meus produtos]),VLOOKUP(Tabela2[[#This Row],[Código]],Tabela4[[Código NBS/LC116]:[Meus serviços]],3,0))</f>
        <v>Não</v>
      </c>
      <c r="C9407" t="str">
        <f>IF(E9407=0,TEXT(dados!A9322,"00000000"),IF(E9407=2,TEXT(dados!A9322,"0000"),TEXT(dados!A9322,"#")))</f>
        <v>87043110</v>
      </c>
      <c r="D9407">
        <f>IF(dados!B9322=0,"",dados!B9322)</f>
        <v>1</v>
      </c>
      <c r="E9407">
        <f>dados!C9322</f>
        <v>0</v>
      </c>
      <c r="F9407" t="str">
        <f>dados!D9322</f>
        <v>De caminhao</v>
      </c>
      <c r="G9407"/>
      <c r="H9407"/>
      <c r="I9407"/>
      <c r="J9407"/>
      <c r="K9407" s="13"/>
      <c r="L9407" s="13">
        <f>dados!I9322/100</f>
        <v>0.13449999999999998</v>
      </c>
      <c r="M9407" s="13">
        <f>dados!J9322/100</f>
        <v>0.2712</v>
      </c>
      <c r="N9407" s="13">
        <f>dados!K9322/100</f>
        <v>0.12</v>
      </c>
      <c r="O9407" s="13">
        <f>dados!L9322/100</f>
        <v>0</v>
      </c>
      <c r="P9407" s="12" t="str">
        <f>LEFT(Tabela2[[#This Row],[Código]],2)</f>
        <v>87</v>
      </c>
    </row>
    <row r="9408" spans="2:16" ht="15" customHeight="1" x14ac:dyDescent="0.25">
      <c r="B9408" s="31" t="str">
        <f>IF(Tabela2[[#This Row],[Tipo]] = 0,LOOKUP(Tabela2[[#This Row],[RESUMO]],Tabela3[Grupo],Tabela3[Meus produtos]),VLOOKUP(Tabela2[[#This Row],[Código]],Tabela4[[Código NBS/LC116]:[Meus serviços]],3,0))</f>
        <v>Não</v>
      </c>
      <c r="C9408" t="str">
        <f>IF(E9408=0,TEXT(dados!A9323,"00000000"),IF(E9408=2,TEXT(dados!A9323,"0000"),TEXT(dados!A9323,"#")))</f>
        <v>87043120</v>
      </c>
      <c r="D9408" t="str">
        <f>IF(dados!B9323=0,"",dados!B9323)</f>
        <v/>
      </c>
      <c r="E9408">
        <f>dados!C9323</f>
        <v>0</v>
      </c>
      <c r="F9408" t="str">
        <f>dados!D9323</f>
        <v>Veiculos automoveis tratores ciclos e outros veiculos terrestres suas partes e acessorios Veiculos automoveis para transporte de mercadorias com caixa basculante</v>
      </c>
      <c r="G9408"/>
      <c r="H9408"/>
      <c r="I9408"/>
      <c r="J9408"/>
      <c r="K9408" s="13"/>
      <c r="L9408" s="13">
        <f>dados!I9323/100</f>
        <v>0.1522</v>
      </c>
      <c r="M9408" s="13">
        <f>dados!J9323/100</f>
        <v>0.28889999999999999</v>
      </c>
      <c r="N9408" s="13">
        <f>dados!K9323/100</f>
        <v>0.12</v>
      </c>
      <c r="O9408" s="13">
        <f>dados!L9323/100</f>
        <v>0</v>
      </c>
      <c r="P9408" s="12" t="str">
        <f>LEFT(Tabela2[[#This Row],[Código]],2)</f>
        <v>87</v>
      </c>
    </row>
    <row r="9409" spans="2:16" ht="15" customHeight="1" x14ac:dyDescent="0.25">
      <c r="B9409" s="31" t="str">
        <f>IF(Tabela2[[#This Row],[Tipo]] = 0,LOOKUP(Tabela2[[#This Row],[RESUMO]],Tabela3[Grupo],Tabela3[Meus produtos]),VLOOKUP(Tabela2[[#This Row],[Código]],Tabela4[[Código NBS/LC116]:[Meus serviços]],3,0))</f>
        <v>Não</v>
      </c>
      <c r="C9409" t="str">
        <f>IF(E9409=0,TEXT(dados!A9324,"00000000"),IF(E9409=2,TEXT(dados!A9324,"0000"),TEXT(dados!A9324,"#")))</f>
        <v>87043120</v>
      </c>
      <c r="D9409">
        <f>IF(dados!B9324=0,"",dados!B9324)</f>
        <v>1</v>
      </c>
      <c r="E9409">
        <f>dados!C9324</f>
        <v>0</v>
      </c>
      <c r="F9409" t="str">
        <f>dados!D9324</f>
        <v>Caminhao</v>
      </c>
      <c r="G9409"/>
      <c r="H9409"/>
      <c r="I9409"/>
      <c r="J9409"/>
      <c r="K9409" s="13"/>
      <c r="L9409" s="13">
        <f>dados!I9324/100</f>
        <v>0.13449999999999998</v>
      </c>
      <c r="M9409" s="13">
        <f>dados!J9324/100</f>
        <v>0.2712</v>
      </c>
      <c r="N9409" s="13">
        <f>dados!K9324/100</f>
        <v>0.12</v>
      </c>
      <c r="O9409" s="13">
        <f>dados!L9324/100</f>
        <v>0</v>
      </c>
      <c r="P9409" s="12" t="str">
        <f>LEFT(Tabela2[[#This Row],[Código]],2)</f>
        <v>87</v>
      </c>
    </row>
    <row r="9410" spans="2:16" ht="15" customHeight="1" x14ac:dyDescent="0.25">
      <c r="B9410" s="31" t="str">
        <f>IF(Tabela2[[#This Row],[Tipo]] = 0,LOOKUP(Tabela2[[#This Row],[RESUMO]],Tabela3[Grupo],Tabela3[Meus produtos]),VLOOKUP(Tabela2[[#This Row],[Código]],Tabela4[[Código NBS/LC116]:[Meus serviços]],3,0))</f>
        <v>Não</v>
      </c>
      <c r="C9410" t="str">
        <f>IF(E9410=0,TEXT(dados!A9325,"00000000"),IF(E9410=2,TEXT(dados!A9325,"0000"),TEXT(dados!A9325,"#")))</f>
        <v>87043130</v>
      </c>
      <c r="D9410" t="str">
        <f>IF(dados!B9325=0,"",dados!B9325)</f>
        <v/>
      </c>
      <c r="E9410">
        <f>dados!C9325</f>
        <v>0</v>
      </c>
      <c r="F9410" t="str">
        <f>dados!D9325</f>
        <v>Veiculos automoveis tratores ciclos e outros veiculos terrestres suas partes e acessorios Veiculos automoveis para transporte de mercadorias Frigorificos ou isotermicos</v>
      </c>
      <c r="G9410"/>
      <c r="H9410"/>
      <c r="I9410"/>
      <c r="J9410"/>
      <c r="K9410" s="13"/>
      <c r="L9410" s="13">
        <f>dados!I9325/100</f>
        <v>0.1522</v>
      </c>
      <c r="M9410" s="13">
        <f>dados!J9325/100</f>
        <v>0.28889999999999999</v>
      </c>
      <c r="N9410" s="13">
        <f>dados!K9325/100</f>
        <v>0.12</v>
      </c>
      <c r="O9410" s="13">
        <f>dados!L9325/100</f>
        <v>0</v>
      </c>
      <c r="P9410" s="12" t="str">
        <f>LEFT(Tabela2[[#This Row],[Código]],2)</f>
        <v>87</v>
      </c>
    </row>
    <row r="9411" spans="2:16" ht="15" customHeight="1" x14ac:dyDescent="0.25">
      <c r="B9411" s="31" t="str">
        <f>IF(Tabela2[[#This Row],[Tipo]] = 0,LOOKUP(Tabela2[[#This Row],[RESUMO]],Tabela3[Grupo],Tabela3[Meus produtos]),VLOOKUP(Tabela2[[#This Row],[Código]],Tabela4[[Código NBS/LC116]:[Meus serviços]],3,0))</f>
        <v>Não</v>
      </c>
      <c r="C9411" t="str">
        <f>IF(E9411=0,TEXT(dados!A9326,"00000000"),IF(E9411=2,TEXT(dados!A9326,"0000"),TEXT(dados!A9326,"#")))</f>
        <v>87043130</v>
      </c>
      <c r="D9411">
        <f>IF(dados!B9326=0,"",dados!B9326)</f>
        <v>1</v>
      </c>
      <c r="E9411">
        <f>dados!C9326</f>
        <v>0</v>
      </c>
      <c r="F9411" t="str">
        <f>dados!D9326</f>
        <v>Caminhao</v>
      </c>
      <c r="G9411"/>
      <c r="H9411"/>
      <c r="I9411"/>
      <c r="J9411"/>
      <c r="K9411" s="13"/>
      <c r="L9411" s="13">
        <f>dados!I9326/100</f>
        <v>0.13449999999999998</v>
      </c>
      <c r="M9411" s="13">
        <f>dados!J9326/100</f>
        <v>0.2712</v>
      </c>
      <c r="N9411" s="13">
        <f>dados!K9326/100</f>
        <v>0.12</v>
      </c>
      <c r="O9411" s="13">
        <f>dados!L9326/100</f>
        <v>0</v>
      </c>
      <c r="P9411" s="12" t="str">
        <f>LEFT(Tabela2[[#This Row],[Código]],2)</f>
        <v>87</v>
      </c>
    </row>
    <row r="9412" spans="2:16" ht="15" customHeight="1" x14ac:dyDescent="0.25">
      <c r="B9412" s="31" t="str">
        <f>IF(Tabela2[[#This Row],[Tipo]] = 0,LOOKUP(Tabela2[[#This Row],[RESUMO]],Tabela3[Grupo],Tabela3[Meus produtos]),VLOOKUP(Tabela2[[#This Row],[Código]],Tabela4[[Código NBS/LC116]:[Meus serviços]],3,0))</f>
        <v>Não</v>
      </c>
      <c r="C9412" t="str">
        <f>IF(E9412=0,TEXT(dados!A9327,"00000000"),IF(E9412=2,TEXT(dados!A9327,"0000"),TEXT(dados!A9327,"#")))</f>
        <v>87043190</v>
      </c>
      <c r="D9412" t="str">
        <f>IF(dados!B9327=0,"",dados!B9327)</f>
        <v/>
      </c>
      <c r="E9412">
        <f>dados!C9327</f>
        <v>0</v>
      </c>
      <c r="F9412" t="str">
        <f>dados!D9327</f>
        <v>Veiculos automoveis tratores ciclos e outros veiculos terrestres suas partes e acessorios Veiculos automoveis para transporte de mercadorias outros</v>
      </c>
      <c r="G9412"/>
      <c r="H9412"/>
      <c r="I9412"/>
      <c r="J9412"/>
      <c r="K9412" s="13"/>
      <c r="L9412" s="13">
        <f>dados!I9327/100</f>
        <v>0.1691</v>
      </c>
      <c r="M9412" s="13">
        <f>dados!J9327/100</f>
        <v>0.30579999999999996</v>
      </c>
      <c r="N9412" s="13">
        <f>dados!K9327/100</f>
        <v>0.12</v>
      </c>
      <c r="O9412" s="13">
        <f>dados!L9327/100</f>
        <v>0</v>
      </c>
      <c r="P9412" s="12" t="str">
        <f>LEFT(Tabela2[[#This Row],[Código]],2)</f>
        <v>87</v>
      </c>
    </row>
    <row r="9413" spans="2:16" ht="15" customHeight="1" x14ac:dyDescent="0.25">
      <c r="B9413" s="31" t="str">
        <f>IF(Tabela2[[#This Row],[Tipo]] = 0,LOOKUP(Tabela2[[#This Row],[RESUMO]],Tabela3[Grupo],Tabela3[Meus produtos]),VLOOKUP(Tabela2[[#This Row],[Código]],Tabela4[[Código NBS/LC116]:[Meus serviços]],3,0))</f>
        <v>Não</v>
      </c>
      <c r="C9413" t="str">
        <f>IF(E9413=0,TEXT(dados!A9328,"00000000"),IF(E9413=2,TEXT(dados!A9328,"0000"),TEXT(dados!A9328,"#")))</f>
        <v>87043190</v>
      </c>
      <c r="D9413">
        <f>IF(dados!B9328=0,"",dados!B9328)</f>
        <v>1</v>
      </c>
      <c r="E9413">
        <f>dados!C9328</f>
        <v>0</v>
      </c>
      <c r="F9413" t="str">
        <f>dados!D9328</f>
        <v>Caminhao</v>
      </c>
      <c r="G9413"/>
      <c r="H9413"/>
      <c r="I9413"/>
      <c r="J9413"/>
      <c r="K9413" s="13"/>
      <c r="L9413" s="13">
        <f>dados!I9328/100</f>
        <v>0.13449999999999998</v>
      </c>
      <c r="M9413" s="13">
        <f>dados!J9328/100</f>
        <v>0.2712</v>
      </c>
      <c r="N9413" s="13">
        <f>dados!K9328/100</f>
        <v>0.12</v>
      </c>
      <c r="O9413" s="13">
        <f>dados!L9328/100</f>
        <v>0</v>
      </c>
      <c r="P9413" s="12" t="str">
        <f>LEFT(Tabela2[[#This Row],[Código]],2)</f>
        <v>87</v>
      </c>
    </row>
    <row r="9414" spans="2:16" ht="15" customHeight="1" x14ac:dyDescent="0.25">
      <c r="B9414" s="31" t="str">
        <f>IF(Tabela2[[#This Row],[Tipo]] = 0,LOOKUP(Tabela2[[#This Row],[RESUMO]],Tabela3[Grupo],Tabela3[Meus produtos]),VLOOKUP(Tabela2[[#This Row],[Código]],Tabela4[[Código NBS/LC116]:[Meus serviços]],3,0))</f>
        <v>Não</v>
      </c>
      <c r="C9414" t="str">
        <f>IF(E9414=0,TEXT(dados!A9329,"00000000"),IF(E9414=2,TEXT(dados!A9329,"0000"),TEXT(dados!A9329,"#")))</f>
        <v>87043210</v>
      </c>
      <c r="D9414" t="str">
        <f>IF(dados!B9329=0,"",dados!B9329)</f>
        <v/>
      </c>
      <c r="E9414">
        <f>dados!C9329</f>
        <v>0</v>
      </c>
      <c r="F9414" t="str">
        <f>dados!D9329</f>
        <v>Chassis c/motor explosao e cabina,carga&gt;5t</v>
      </c>
      <c r="G9414"/>
      <c r="H9414"/>
      <c r="I9414"/>
      <c r="J9414"/>
      <c r="K9414" s="13"/>
      <c r="L9414" s="13">
        <f>dados!I9329/100</f>
        <v>0.13449999999999998</v>
      </c>
      <c r="M9414" s="13">
        <f>dados!J9329/100</f>
        <v>0.17739999999999997</v>
      </c>
      <c r="N9414" s="13">
        <f>dados!K9329/100</f>
        <v>0.12</v>
      </c>
      <c r="O9414" s="13">
        <f>dados!L9329/100</f>
        <v>0</v>
      </c>
      <c r="P9414" s="12" t="str">
        <f>LEFT(Tabela2[[#This Row],[Código]],2)</f>
        <v>87</v>
      </c>
    </row>
    <row r="9415" spans="2:16" ht="15" customHeight="1" x14ac:dyDescent="0.25">
      <c r="B9415" s="31" t="str">
        <f>IF(Tabela2[[#This Row],[Tipo]] = 0,LOOKUP(Tabela2[[#This Row],[RESUMO]],Tabela3[Grupo],Tabela3[Meus produtos]),VLOOKUP(Tabela2[[#This Row],[Código]],Tabela4[[Código NBS/LC116]:[Meus serviços]],3,0))</f>
        <v>Não</v>
      </c>
      <c r="C9415" t="str">
        <f>IF(E9415=0,TEXT(dados!A9330,"00000000"),IF(E9415=2,TEXT(dados!A9330,"0000"),TEXT(dados!A9330,"#")))</f>
        <v>87043220</v>
      </c>
      <c r="D9415" t="str">
        <f>IF(dados!B9330=0,"",dados!B9330)</f>
        <v/>
      </c>
      <c r="E9415">
        <f>dados!C9330</f>
        <v>0</v>
      </c>
      <c r="F9415" t="str">
        <f>dados!D9330</f>
        <v>Veic.automov.c/motor explosao/caixa bascul. carga&gt;5t</v>
      </c>
      <c r="G9415"/>
      <c r="H9415"/>
      <c r="I9415"/>
      <c r="J9415"/>
      <c r="K9415" s="13"/>
      <c r="L9415" s="13">
        <f>dados!I9330/100</f>
        <v>0.13449999999999998</v>
      </c>
      <c r="M9415" s="13">
        <f>dados!J9330/100</f>
        <v>0.17739999999999997</v>
      </c>
      <c r="N9415" s="13">
        <f>dados!K9330/100</f>
        <v>0.18</v>
      </c>
      <c r="O9415" s="13">
        <f>dados!L9330/100</f>
        <v>0</v>
      </c>
      <c r="P9415" s="12" t="str">
        <f>LEFT(Tabela2[[#This Row],[Código]],2)</f>
        <v>87</v>
      </c>
    </row>
    <row r="9416" spans="2:16" ht="15" customHeight="1" x14ac:dyDescent="0.25">
      <c r="B9416" s="31" t="str">
        <f>IF(Tabela2[[#This Row],[Tipo]] = 0,LOOKUP(Tabela2[[#This Row],[RESUMO]],Tabela3[Grupo],Tabela3[Meus produtos]),VLOOKUP(Tabela2[[#This Row],[Código]],Tabela4[[Código NBS/LC116]:[Meus serviços]],3,0))</f>
        <v>Não</v>
      </c>
      <c r="C9416" t="str">
        <f>IF(E9416=0,TEXT(dados!A9331,"00000000"),IF(E9416=2,TEXT(dados!A9331,"0000"),TEXT(dados!A9331,"#")))</f>
        <v>87043230</v>
      </c>
      <c r="D9416" t="str">
        <f>IF(dados!B9331=0,"",dados!B9331)</f>
        <v/>
      </c>
      <c r="E9416">
        <f>dados!C9331</f>
        <v>0</v>
      </c>
      <c r="F9416" t="str">
        <f>dados!D9331</f>
        <v>Veic.automov.frigorif.etc.c/motor explosao, carga&gt;5t</v>
      </c>
      <c r="G9416"/>
      <c r="H9416"/>
      <c r="I9416"/>
      <c r="J9416"/>
      <c r="K9416" s="13"/>
      <c r="L9416" s="13">
        <f>dados!I9331/100</f>
        <v>0.13449999999999998</v>
      </c>
      <c r="M9416" s="13">
        <f>dados!J9331/100</f>
        <v>0.17739999999999997</v>
      </c>
      <c r="N9416" s="13">
        <f>dados!K9331/100</f>
        <v>0.18</v>
      </c>
      <c r="O9416" s="13">
        <f>dados!L9331/100</f>
        <v>0</v>
      </c>
      <c r="P9416" s="12" t="str">
        <f>LEFT(Tabela2[[#This Row],[Código]],2)</f>
        <v>87</v>
      </c>
    </row>
    <row r="9417" spans="2:16" ht="15" customHeight="1" x14ac:dyDescent="0.25">
      <c r="B9417" s="31" t="str">
        <f>IF(Tabela2[[#This Row],[Tipo]] = 0,LOOKUP(Tabela2[[#This Row],[RESUMO]],Tabela3[Grupo],Tabela3[Meus produtos]),VLOOKUP(Tabela2[[#This Row],[Código]],Tabela4[[Código NBS/LC116]:[Meus serviços]],3,0))</f>
        <v>Não</v>
      </c>
      <c r="C9417" t="str">
        <f>IF(E9417=0,TEXT(dados!A9332,"00000000"),IF(E9417=2,TEXT(dados!A9332,"0000"),TEXT(dados!A9332,"#")))</f>
        <v>87043290</v>
      </c>
      <c r="D9417" t="str">
        <f>IF(dados!B9332=0,"",dados!B9332)</f>
        <v/>
      </c>
      <c r="E9417">
        <f>dados!C9332</f>
        <v>0</v>
      </c>
      <c r="F9417" t="str">
        <f>dados!D9332</f>
        <v>Outs.veiculos automoveis c/motor explosao, carga&gt;5t</v>
      </c>
      <c r="G9417"/>
      <c r="H9417"/>
      <c r="I9417"/>
      <c r="J9417"/>
      <c r="K9417" s="13"/>
      <c r="L9417" s="13">
        <f>dados!I9332/100</f>
        <v>0.13449999999999998</v>
      </c>
      <c r="M9417" s="13">
        <f>dados!J9332/100</f>
        <v>0.17739999999999997</v>
      </c>
      <c r="N9417" s="13">
        <f>dados!K9332/100</f>
        <v>0.12</v>
      </c>
      <c r="O9417" s="13">
        <f>dados!L9332/100</f>
        <v>0</v>
      </c>
      <c r="P9417" s="12" t="str">
        <f>LEFT(Tabela2[[#This Row],[Código]],2)</f>
        <v>87</v>
      </c>
    </row>
    <row r="9418" spans="2:16" ht="15" customHeight="1" x14ac:dyDescent="0.25">
      <c r="B9418" s="31" t="str">
        <f>IF(Tabela2[[#This Row],[Tipo]] = 0,LOOKUP(Tabela2[[#This Row],[RESUMO]],Tabela3[Grupo],Tabela3[Meus produtos]),VLOOKUP(Tabela2[[#This Row],[Código]],Tabela4[[Código NBS/LC116]:[Meus serviços]],3,0))</f>
        <v>Não</v>
      </c>
      <c r="C9418" t="str">
        <f>IF(E9418=0,TEXT(dados!A9333,"00000000"),IF(E9418=2,TEXT(dados!A9333,"0000"),TEXT(dados!A9333,"#")))</f>
        <v>87044100</v>
      </c>
      <c r="D9418" t="str">
        <f>IF(dados!B9333=0,"",dados!B9333)</f>
        <v/>
      </c>
      <c r="E9418">
        <f>dados!C9333</f>
        <v>0</v>
      </c>
      <c r="F9418" t="str">
        <f>dados!D9333</f>
        <v>Veiculos automoveis tratores ciclos e outros veiculos terrestres suas partes e acessorios Veiculos automoveis para transporte de mercadorias De peso em carga maxima bruto nao superior a 5 toneladas</v>
      </c>
      <c r="G9418"/>
      <c r="H9418"/>
      <c r="I9418"/>
      <c r="J9418"/>
      <c r="K9418" s="13"/>
      <c r="L9418" s="13">
        <f>dados!I9333/100</f>
        <v>0.13449999999999998</v>
      </c>
      <c r="M9418" s="13">
        <f>dados!J9333/100</f>
        <v>0.2712</v>
      </c>
      <c r="N9418" s="13">
        <f>dados!K9333/100</f>
        <v>0.12</v>
      </c>
      <c r="O9418" s="13">
        <f>dados!L9333/100</f>
        <v>0</v>
      </c>
      <c r="P9418" s="12" t="str">
        <f>LEFT(Tabela2[[#This Row],[Código]],2)</f>
        <v>87</v>
      </c>
    </row>
    <row r="9419" spans="2:16" ht="15" customHeight="1" x14ac:dyDescent="0.25">
      <c r="B9419" s="31" t="str">
        <f>IF(Tabela2[[#This Row],[Tipo]] = 0,LOOKUP(Tabela2[[#This Row],[RESUMO]],Tabela3[Grupo],Tabela3[Meus produtos]),VLOOKUP(Tabela2[[#This Row],[Código]],Tabela4[[Código NBS/LC116]:[Meus serviços]],3,0))</f>
        <v>Não</v>
      </c>
      <c r="C9419" t="str">
        <f>IF(E9419=0,TEXT(dados!A9334,"00000000"),IF(E9419=2,TEXT(dados!A9334,"0000"),TEXT(dados!A9334,"#")))</f>
        <v>87044100</v>
      </c>
      <c r="D9419">
        <f>IF(dados!B9334=0,"",dados!B9334)</f>
        <v>1</v>
      </c>
      <c r="E9419">
        <f>dados!C9334</f>
        <v>0</v>
      </c>
      <c r="F9419" t="str">
        <f>dados!D9334</f>
        <v xml:space="preserve"> chassis com motor e cabina de furgoes pick ups camionetas e semelhantes</v>
      </c>
      <c r="G9419"/>
      <c r="H9419"/>
      <c r="I9419"/>
      <c r="J9419"/>
      <c r="K9419" s="13"/>
      <c r="L9419" s="13">
        <f>dados!I9334/100</f>
        <v>0.1691</v>
      </c>
      <c r="M9419" s="13">
        <f>dados!J9334/100</f>
        <v>0.30579999999999996</v>
      </c>
      <c r="N9419" s="13">
        <f>dados!K9334/100</f>
        <v>0.12</v>
      </c>
      <c r="O9419" s="13">
        <f>dados!L9334/100</f>
        <v>0</v>
      </c>
      <c r="P9419" s="12" t="str">
        <f>LEFT(Tabela2[[#This Row],[Código]],2)</f>
        <v>87</v>
      </c>
    </row>
    <row r="9420" spans="2:16" ht="15" customHeight="1" x14ac:dyDescent="0.25">
      <c r="B9420" s="31" t="str">
        <f>IF(Tabela2[[#This Row],[Tipo]] = 0,LOOKUP(Tabela2[[#This Row],[RESUMO]],Tabela3[Grupo],Tabela3[Meus produtos]),VLOOKUP(Tabela2[[#This Row],[Código]],Tabela4[[Código NBS/LC116]:[Meus serviços]],3,0))</f>
        <v>Não</v>
      </c>
      <c r="C9420" t="str">
        <f>IF(E9420=0,TEXT(dados!A9335,"00000000"),IF(E9420=2,TEXT(dados!A9335,"0000"),TEXT(dados!A9335,"#")))</f>
        <v>87044100</v>
      </c>
      <c r="D9420">
        <f>IF(dados!B9335=0,"",dados!B9335)</f>
        <v>2</v>
      </c>
      <c r="E9420">
        <f>dados!C9335</f>
        <v>0</v>
      </c>
      <c r="F9420" t="str">
        <f>dados!D9335</f>
        <v xml:space="preserve"> Furgoes pick ups camionetas e semelhantes com caixa basculante ou frigorificos ou isotermicos</v>
      </c>
      <c r="G9420"/>
      <c r="H9420"/>
      <c r="I9420"/>
      <c r="J9420"/>
      <c r="K9420" s="13"/>
      <c r="L9420" s="13">
        <f>dados!I9335/100</f>
        <v>0.1522</v>
      </c>
      <c r="M9420" s="13">
        <f>dados!J9335/100</f>
        <v>0.28889999999999999</v>
      </c>
      <c r="N9420" s="13">
        <f>dados!K9335/100</f>
        <v>0.12</v>
      </c>
      <c r="O9420" s="13">
        <f>dados!L9335/100</f>
        <v>0</v>
      </c>
      <c r="P9420" s="12" t="str">
        <f>LEFT(Tabela2[[#This Row],[Código]],2)</f>
        <v>87</v>
      </c>
    </row>
    <row r="9421" spans="2:16" ht="15" customHeight="1" x14ac:dyDescent="0.25">
      <c r="B9421" s="31" t="str">
        <f>IF(Tabela2[[#This Row],[Tipo]] = 0,LOOKUP(Tabela2[[#This Row],[RESUMO]],Tabela3[Grupo],Tabela3[Meus produtos]),VLOOKUP(Tabela2[[#This Row],[Código]],Tabela4[[Código NBS/LC116]:[Meus serviços]],3,0))</f>
        <v>Não</v>
      </c>
      <c r="C9421" t="str">
        <f>IF(E9421=0,TEXT(dados!A9336,"00000000"),IF(E9421=2,TEXT(dados!A9336,"0000"),TEXT(dados!A9336,"#")))</f>
        <v>87044100</v>
      </c>
      <c r="D9421">
        <f>IF(dados!B9336=0,"",dados!B9336)</f>
        <v>3</v>
      </c>
      <c r="E9421">
        <f>dados!C9336</f>
        <v>0</v>
      </c>
      <c r="F9421" t="str">
        <f>dados!D9336</f>
        <v>Outros furgoes pick ups camionetas e semelhantes</v>
      </c>
      <c r="G9421"/>
      <c r="H9421"/>
      <c r="I9421"/>
      <c r="J9421"/>
      <c r="K9421" s="13"/>
      <c r="L9421" s="13">
        <f>dados!I9336/100</f>
        <v>0.1691</v>
      </c>
      <c r="M9421" s="13">
        <f>dados!J9336/100</f>
        <v>0.30579999999999996</v>
      </c>
      <c r="N9421" s="13">
        <f>dados!K9336/100</f>
        <v>0.12</v>
      </c>
      <c r="O9421" s="13">
        <f>dados!L9336/100</f>
        <v>0</v>
      </c>
      <c r="P9421" s="12" t="str">
        <f>LEFT(Tabela2[[#This Row],[Código]],2)</f>
        <v>87</v>
      </c>
    </row>
    <row r="9422" spans="2:16" ht="15" customHeight="1" x14ac:dyDescent="0.25">
      <c r="B9422" s="31" t="str">
        <f>IF(Tabela2[[#This Row],[Tipo]] = 0,LOOKUP(Tabela2[[#This Row],[RESUMO]],Tabela3[Grupo],Tabela3[Meus produtos]),VLOOKUP(Tabela2[[#This Row],[Código]],Tabela4[[Código NBS/LC116]:[Meus serviços]],3,0))</f>
        <v>Não</v>
      </c>
      <c r="C9422" t="str">
        <f>IF(E9422=0,TEXT(dados!A9337,"00000000"),IF(E9422=2,TEXT(dados!A9337,"0000"),TEXT(dados!A9337,"#")))</f>
        <v>87044100</v>
      </c>
      <c r="D9422">
        <f>IF(dados!B9337=0,"",dados!B9337)</f>
        <v>4</v>
      </c>
      <c r="E9422">
        <f>dados!C9337</f>
        <v>0</v>
      </c>
      <c r="F9422" t="str">
        <f>dados!D9337</f>
        <v xml:space="preserve"> carro forte para transporte de valores</v>
      </c>
      <c r="G9422"/>
      <c r="H9422"/>
      <c r="I9422"/>
      <c r="J9422"/>
      <c r="K9422" s="13"/>
      <c r="L9422" s="13">
        <f>dados!I9337/100</f>
        <v>0.1772</v>
      </c>
      <c r="M9422" s="13">
        <f>dados!J9337/100</f>
        <v>0.31390000000000001</v>
      </c>
      <c r="N9422" s="13">
        <f>dados!K9337/100</f>
        <v>0.12</v>
      </c>
      <c r="O9422" s="13">
        <f>dados!L9337/100</f>
        <v>0</v>
      </c>
      <c r="P9422" s="12" t="str">
        <f>LEFT(Tabela2[[#This Row],[Código]],2)</f>
        <v>87</v>
      </c>
    </row>
    <row r="9423" spans="2:16" ht="15" customHeight="1" x14ac:dyDescent="0.25">
      <c r="B9423" s="31" t="str">
        <f>IF(Tabela2[[#This Row],[Tipo]] = 0,LOOKUP(Tabela2[[#This Row],[RESUMO]],Tabela3[Grupo],Tabela3[Meus produtos]),VLOOKUP(Tabela2[[#This Row],[Código]],Tabela4[[Código NBS/LC116]:[Meus serviços]],3,0))</f>
        <v>Não</v>
      </c>
      <c r="C9423" t="str">
        <f>IF(E9423=0,TEXT(dados!A9338,"00000000"),IF(E9423=2,TEXT(dados!A9338,"0000"),TEXT(dados!A9338,"#")))</f>
        <v>87044200</v>
      </c>
      <c r="D9423" t="str">
        <f>IF(dados!B9338=0,"",dados!B9338)</f>
        <v/>
      </c>
      <c r="E9423">
        <f>dados!C9338</f>
        <v>0</v>
      </c>
      <c r="F9423" t="str">
        <f>dados!D9338</f>
        <v>Veiculos automoveis tratores ciclos e outros veiculos terrestres suas partes e acessorios Veiculos automoveis para transporte de mercadorias De peso em carga maxima bruto superior a 5 toneladas mas nao superior a 20 toneladas</v>
      </c>
      <c r="G9423"/>
      <c r="H9423"/>
      <c r="I9423"/>
      <c r="J9423"/>
      <c r="K9423" s="13"/>
      <c r="L9423" s="13">
        <f>dados!I9338/100</f>
        <v>0.13449999999999998</v>
      </c>
      <c r="M9423" s="13">
        <f>dados!J9338/100</f>
        <v>0.17739999999999997</v>
      </c>
      <c r="N9423" s="13">
        <f>dados!K9338/100</f>
        <v>0.18</v>
      </c>
      <c r="O9423" s="13">
        <f>dados!L9338/100</f>
        <v>0</v>
      </c>
      <c r="P9423" s="12" t="str">
        <f>LEFT(Tabela2[[#This Row],[Código]],2)</f>
        <v>87</v>
      </c>
    </row>
    <row r="9424" spans="2:16" ht="15" customHeight="1" x14ac:dyDescent="0.25">
      <c r="B9424" s="31" t="str">
        <f>IF(Tabela2[[#This Row],[Tipo]] = 0,LOOKUP(Tabela2[[#This Row],[RESUMO]],Tabela3[Grupo],Tabela3[Meus produtos]),VLOOKUP(Tabela2[[#This Row],[Código]],Tabela4[[Código NBS/LC116]:[Meus serviços]],3,0))</f>
        <v>Não</v>
      </c>
      <c r="C9424" t="str">
        <f>IF(E9424=0,TEXT(dados!A9339,"00000000"),IF(E9424=2,TEXT(dados!A9339,"0000"),TEXT(dados!A9339,"#")))</f>
        <v>87044300</v>
      </c>
      <c r="D9424" t="str">
        <f>IF(dados!B9339=0,"",dados!B9339)</f>
        <v/>
      </c>
      <c r="E9424">
        <f>dados!C9339</f>
        <v>0</v>
      </c>
      <c r="F9424" t="str">
        <f>dados!D9339</f>
        <v>Veiculos automoveis tratores ciclos e outros veiculos terrestres suas partes e acessorios Veiculos automoveis para transporte de mercadorias De peso em carga maxima bruto superior a 20 toneladas</v>
      </c>
      <c r="G9424"/>
      <c r="H9424"/>
      <c r="I9424"/>
      <c r="J9424"/>
      <c r="K9424" s="13"/>
      <c r="L9424" s="13">
        <f>dados!I9339/100</f>
        <v>0.13449999999999998</v>
      </c>
      <c r="M9424" s="13">
        <f>dados!J9339/100</f>
        <v>0.17739999999999997</v>
      </c>
      <c r="N9424" s="13">
        <f>dados!K9339/100</f>
        <v>0.18</v>
      </c>
      <c r="O9424" s="13">
        <f>dados!L9339/100</f>
        <v>0</v>
      </c>
      <c r="P9424" s="12" t="str">
        <f>LEFT(Tabela2[[#This Row],[Código]],2)</f>
        <v>87</v>
      </c>
    </row>
    <row r="9425" spans="2:16" ht="15" customHeight="1" x14ac:dyDescent="0.25">
      <c r="B9425" s="31" t="str">
        <f>IF(Tabela2[[#This Row],[Tipo]] = 0,LOOKUP(Tabela2[[#This Row],[RESUMO]],Tabela3[Grupo],Tabela3[Meus produtos]),VLOOKUP(Tabela2[[#This Row],[Código]],Tabela4[[Código NBS/LC116]:[Meus serviços]],3,0))</f>
        <v>Não</v>
      </c>
      <c r="C9425" t="str">
        <f>IF(E9425=0,TEXT(dados!A9340,"00000000"),IF(E9425=2,TEXT(dados!A9340,"0000"),TEXT(dados!A9340,"#")))</f>
        <v>87044300</v>
      </c>
      <c r="D9425">
        <f>IF(dados!B9340=0,"",dados!B9340)</f>
        <v>1</v>
      </c>
      <c r="E9425">
        <f>dados!C9340</f>
        <v>0</v>
      </c>
      <c r="F9425" t="str">
        <f>dados!D9340</f>
        <v>Veiculo automovel para transporte de toras de madeira denominado comercialmente trator florestal e tecnicamente forwarder</v>
      </c>
      <c r="G9425"/>
      <c r="H9425"/>
      <c r="I9425"/>
      <c r="J9425"/>
      <c r="K9425" s="13"/>
      <c r="L9425" s="13">
        <f>dados!I9340/100</f>
        <v>0.13880000000000001</v>
      </c>
      <c r="M9425" s="13">
        <f>dados!J9340/100</f>
        <v>0.18170000000000003</v>
      </c>
      <c r="N9425" s="13">
        <f>dados!K9340/100</f>
        <v>0.18</v>
      </c>
      <c r="O9425" s="13">
        <f>dados!L9340/100</f>
        <v>0</v>
      </c>
      <c r="P9425" s="12" t="str">
        <f>LEFT(Tabela2[[#This Row],[Código]],2)</f>
        <v>87</v>
      </c>
    </row>
    <row r="9426" spans="2:16" ht="15" customHeight="1" x14ac:dyDescent="0.25">
      <c r="B9426" s="31" t="str">
        <f>IF(Tabela2[[#This Row],[Tipo]] = 0,LOOKUP(Tabela2[[#This Row],[RESUMO]],Tabela3[Grupo],Tabela3[Meus produtos]),VLOOKUP(Tabela2[[#This Row],[Código]],Tabela4[[Código NBS/LC116]:[Meus serviços]],3,0))</f>
        <v>Não</v>
      </c>
      <c r="C9426" t="str">
        <f>IF(E9426=0,TEXT(dados!A9341,"00000000"),IF(E9426=2,TEXT(dados!A9341,"0000"),TEXT(dados!A9341,"#")))</f>
        <v>87045100</v>
      </c>
      <c r="D9426" t="str">
        <f>IF(dados!B9341=0,"",dados!B9341)</f>
        <v/>
      </c>
      <c r="E9426">
        <f>dados!C9341</f>
        <v>0</v>
      </c>
      <c r="F9426" t="str">
        <f>dados!D9341</f>
        <v>Veiculos automoveis tratores ciclos e outros veiculos terrestres suas partes e acessorios Veiculos automoveis para transporte de mercadorias De peso em carga maxima bruto nao superior a 5 toneladas</v>
      </c>
      <c r="G9426"/>
      <c r="H9426"/>
      <c r="I9426"/>
      <c r="J9426"/>
      <c r="K9426" s="13"/>
      <c r="L9426" s="13">
        <f>dados!I9341/100</f>
        <v>0.1691</v>
      </c>
      <c r="M9426" s="13">
        <f>dados!J9341/100</f>
        <v>0.30579999999999996</v>
      </c>
      <c r="N9426" s="13">
        <f>dados!K9341/100</f>
        <v>0.12</v>
      </c>
      <c r="O9426" s="13">
        <f>dados!L9341/100</f>
        <v>0</v>
      </c>
      <c r="P9426" s="12" t="str">
        <f>LEFT(Tabela2[[#This Row],[Código]],2)</f>
        <v>87</v>
      </c>
    </row>
    <row r="9427" spans="2:16" ht="15" customHeight="1" x14ac:dyDescent="0.25">
      <c r="B9427" s="31" t="str">
        <f>IF(Tabela2[[#This Row],[Tipo]] = 0,LOOKUP(Tabela2[[#This Row],[RESUMO]],Tabela3[Grupo],Tabela3[Meus produtos]),VLOOKUP(Tabela2[[#This Row],[Código]],Tabela4[[Código NBS/LC116]:[Meus serviços]],3,0))</f>
        <v>Não</v>
      </c>
      <c r="C9427" t="str">
        <f>IF(E9427=0,TEXT(dados!A9342,"00000000"),IF(E9427=2,TEXT(dados!A9342,"0000"),TEXT(dados!A9342,"#")))</f>
        <v>87045100</v>
      </c>
      <c r="D9427">
        <f>IF(dados!B9342=0,"",dados!B9342)</f>
        <v>1</v>
      </c>
      <c r="E9427">
        <f>dados!C9342</f>
        <v>0</v>
      </c>
      <c r="F9427" t="str">
        <f>dados!D9342</f>
        <v>Chassis com motor e cabina exceto de caminhao</v>
      </c>
      <c r="G9427"/>
      <c r="H9427"/>
      <c r="I9427"/>
      <c r="J9427"/>
      <c r="K9427" s="13"/>
      <c r="L9427" s="13">
        <f>dados!I9342/100</f>
        <v>0.1772</v>
      </c>
      <c r="M9427" s="13">
        <f>dados!J9342/100</f>
        <v>0.31390000000000001</v>
      </c>
      <c r="N9427" s="13">
        <f>dados!K9342/100</f>
        <v>0.12</v>
      </c>
      <c r="O9427" s="13">
        <f>dados!L9342/100</f>
        <v>0</v>
      </c>
      <c r="P9427" s="12" t="str">
        <f>LEFT(Tabela2[[#This Row],[Código]],2)</f>
        <v>87</v>
      </c>
    </row>
    <row r="9428" spans="2:16" ht="15" customHeight="1" x14ac:dyDescent="0.25">
      <c r="B9428" s="31" t="str">
        <f>IF(Tabela2[[#This Row],[Tipo]] = 0,LOOKUP(Tabela2[[#This Row],[RESUMO]],Tabela3[Grupo],Tabela3[Meus produtos]),VLOOKUP(Tabela2[[#This Row],[Código]],Tabela4[[Código NBS/LC116]:[Meus serviços]],3,0))</f>
        <v>Não</v>
      </c>
      <c r="C9428" t="str">
        <f>IF(E9428=0,TEXT(dados!A9343,"00000000"),IF(E9428=2,TEXT(dados!A9343,"0000"),TEXT(dados!A9343,"#")))</f>
        <v>87045100</v>
      </c>
      <c r="D9428">
        <f>IF(dados!B9343=0,"",dados!B9343)</f>
        <v>2</v>
      </c>
      <c r="E9428">
        <f>dados!C9343</f>
        <v>0</v>
      </c>
      <c r="F9428" t="str">
        <f>dados!D9343</f>
        <v>Com caixa basculante ou frigorificos ou isotermicos exceto caminhoes</v>
      </c>
      <c r="G9428"/>
      <c r="H9428"/>
      <c r="I9428"/>
      <c r="J9428"/>
      <c r="K9428" s="13"/>
      <c r="L9428" s="13">
        <f>dados!I9343/100</f>
        <v>0.1522</v>
      </c>
      <c r="M9428" s="13">
        <f>dados!J9343/100</f>
        <v>0.28889999999999999</v>
      </c>
      <c r="N9428" s="13">
        <f>dados!K9343/100</f>
        <v>0.12</v>
      </c>
      <c r="O9428" s="13">
        <f>dados!L9343/100</f>
        <v>0</v>
      </c>
      <c r="P9428" s="12" t="str">
        <f>LEFT(Tabela2[[#This Row],[Código]],2)</f>
        <v>87</v>
      </c>
    </row>
    <row r="9429" spans="2:16" ht="15" customHeight="1" x14ac:dyDescent="0.25">
      <c r="B9429" s="31" t="str">
        <f>IF(Tabela2[[#This Row],[Tipo]] = 0,LOOKUP(Tabela2[[#This Row],[RESUMO]],Tabela3[Grupo],Tabela3[Meus produtos]),VLOOKUP(Tabela2[[#This Row],[Código]],Tabela4[[Código NBS/LC116]:[Meus serviços]],3,0))</f>
        <v>Não</v>
      </c>
      <c r="C9429" t="str">
        <f>IF(E9429=0,TEXT(dados!A9344,"00000000"),IF(E9429=2,TEXT(dados!A9344,"0000"),TEXT(dados!A9344,"#")))</f>
        <v>87045100</v>
      </c>
      <c r="D9429">
        <f>IF(dados!B9344=0,"",dados!B9344)</f>
        <v>3</v>
      </c>
      <c r="E9429">
        <f>dados!C9344</f>
        <v>0</v>
      </c>
      <c r="F9429" t="str">
        <f>dados!D9344</f>
        <v>Caminhoes inclusive com caixa basculante ou frigorificos ou isotermicos chassis de caminhao com motor e cabina</v>
      </c>
      <c r="G9429"/>
      <c r="H9429"/>
      <c r="I9429"/>
      <c r="J9429"/>
      <c r="K9429" s="13"/>
      <c r="L9429" s="13">
        <f>dados!I9344/100</f>
        <v>0.13449999999999998</v>
      </c>
      <c r="M9429" s="13">
        <f>dados!J9344/100</f>
        <v>0.2712</v>
      </c>
      <c r="N9429" s="13">
        <f>dados!K9344/100</f>
        <v>0.12</v>
      </c>
      <c r="O9429" s="13">
        <f>dados!L9344/100</f>
        <v>0</v>
      </c>
      <c r="P9429" s="12" t="str">
        <f>LEFT(Tabela2[[#This Row],[Código]],2)</f>
        <v>87</v>
      </c>
    </row>
    <row r="9430" spans="2:16" ht="15" customHeight="1" x14ac:dyDescent="0.25">
      <c r="B9430" s="31" t="str">
        <f>IF(Tabela2[[#This Row],[Tipo]] = 0,LOOKUP(Tabela2[[#This Row],[RESUMO]],Tabela3[Grupo],Tabela3[Meus produtos]),VLOOKUP(Tabela2[[#This Row],[Código]],Tabela4[[Código NBS/LC116]:[Meus serviços]],3,0))</f>
        <v>Não</v>
      </c>
      <c r="C9430" t="str">
        <f>IF(E9430=0,TEXT(dados!A9345,"00000000"),IF(E9430=2,TEXT(dados!A9345,"0000"),TEXT(dados!A9345,"#")))</f>
        <v>87045200</v>
      </c>
      <c r="D9430" t="str">
        <f>IF(dados!B9345=0,"",dados!B9345)</f>
        <v/>
      </c>
      <c r="E9430">
        <f>dados!C9345</f>
        <v>0</v>
      </c>
      <c r="F9430" t="str">
        <f>dados!D9345</f>
        <v>Veiculos automoveis tratores ciclos e outros veiculos terrestres suas partes e acessorios Veiculos automoveis para transporte de mercadorias De peso em carga maxima bruto superior a 5 toneladas</v>
      </c>
      <c r="G9430"/>
      <c r="H9430"/>
      <c r="I9430"/>
      <c r="J9430"/>
      <c r="K9430" s="13"/>
      <c r="L9430" s="13">
        <f>dados!I9345/100</f>
        <v>0.13449999999999998</v>
      </c>
      <c r="M9430" s="13">
        <f>dados!J9345/100</f>
        <v>0.17739999999999997</v>
      </c>
      <c r="N9430" s="13">
        <f>dados!K9345/100</f>
        <v>0.18</v>
      </c>
      <c r="O9430" s="13">
        <f>dados!L9345/100</f>
        <v>0</v>
      </c>
      <c r="P9430" s="12" t="str">
        <f>LEFT(Tabela2[[#This Row],[Código]],2)</f>
        <v>87</v>
      </c>
    </row>
    <row r="9431" spans="2:16" ht="15" customHeight="1" x14ac:dyDescent="0.25">
      <c r="B9431" s="31" t="str">
        <f>IF(Tabela2[[#This Row],[Tipo]] = 0,LOOKUP(Tabela2[[#This Row],[RESUMO]],Tabela3[Grupo],Tabela3[Meus produtos]),VLOOKUP(Tabela2[[#This Row],[Código]],Tabela4[[Código NBS/LC116]:[Meus serviços]],3,0))</f>
        <v>Não</v>
      </c>
      <c r="C9431" t="str">
        <f>IF(E9431=0,TEXT(dados!A9346,"00000000"),IF(E9431=2,TEXT(dados!A9346,"0000"),TEXT(dados!A9346,"#")))</f>
        <v>87046000</v>
      </c>
      <c r="D9431" t="str">
        <f>IF(dados!B9346=0,"",dados!B9346)</f>
        <v/>
      </c>
      <c r="E9431">
        <f>dados!C9346</f>
        <v>0</v>
      </c>
      <c r="F9431" t="str">
        <f>dados!D9346</f>
        <v>Veiculos automoveis tratores ciclos e outros veiculos terrestres suas partes e acessorios Veiculos automoveis para transporte de mercadorias outros unicamente com motor eletrico para propulsao</v>
      </c>
      <c r="G9431"/>
      <c r="H9431"/>
      <c r="I9431"/>
      <c r="J9431"/>
      <c r="K9431" s="13"/>
      <c r="L9431" s="13">
        <f>dados!I9346/100</f>
        <v>0.13449999999999998</v>
      </c>
      <c r="M9431" s="13">
        <f>dados!J9346/100</f>
        <v>0.17739999999999997</v>
      </c>
      <c r="N9431" s="13">
        <f>dados!K9346/100</f>
        <v>0.18</v>
      </c>
      <c r="O9431" s="13">
        <f>dados!L9346/100</f>
        <v>0</v>
      </c>
      <c r="P9431" s="12" t="str">
        <f>LEFT(Tabela2[[#This Row],[Código]],2)</f>
        <v>87</v>
      </c>
    </row>
    <row r="9432" spans="2:16" ht="15" customHeight="1" x14ac:dyDescent="0.25">
      <c r="B9432" s="31" t="str">
        <f>IF(Tabela2[[#This Row],[Tipo]] = 0,LOOKUP(Tabela2[[#This Row],[RESUMO]],Tabela3[Grupo],Tabela3[Meus produtos]),VLOOKUP(Tabela2[[#This Row],[Código]],Tabela4[[Código NBS/LC116]:[Meus serviços]],3,0))</f>
        <v>Não</v>
      </c>
      <c r="C9432" t="str">
        <f>IF(E9432=0,TEXT(dados!A9347,"00000000"),IF(E9432=2,TEXT(dados!A9347,"0000"),TEXT(dados!A9347,"#")))</f>
        <v>87049000</v>
      </c>
      <c r="D9432" t="str">
        <f>IF(dados!B9347=0,"",dados!B9347)</f>
        <v/>
      </c>
      <c r="E9432">
        <f>dados!C9347</f>
        <v>0</v>
      </c>
      <c r="F9432" t="str">
        <f>dados!D9347</f>
        <v>Outs.veiculos automoveis p/transporte de mercadorias</v>
      </c>
      <c r="G9432"/>
      <c r="H9432"/>
      <c r="I9432"/>
      <c r="J9432"/>
      <c r="K9432" s="13"/>
      <c r="L9432" s="13">
        <f>dados!I9347/100</f>
        <v>0.13449999999999998</v>
      </c>
      <c r="M9432" s="13">
        <f>dados!J9347/100</f>
        <v>0.19020000000000001</v>
      </c>
      <c r="N9432" s="13">
        <f>dados!K9347/100</f>
        <v>0.12</v>
      </c>
      <c r="O9432" s="13">
        <f>dados!L9347/100</f>
        <v>0</v>
      </c>
      <c r="P9432" s="12" t="str">
        <f>LEFT(Tabela2[[#This Row],[Código]],2)</f>
        <v>87</v>
      </c>
    </row>
    <row r="9433" spans="2:16" ht="15" customHeight="1" x14ac:dyDescent="0.25">
      <c r="B9433" s="31" t="str">
        <f>IF(Tabela2[[#This Row],[Tipo]] = 0,LOOKUP(Tabela2[[#This Row],[RESUMO]],Tabela3[Grupo],Tabela3[Meus produtos]),VLOOKUP(Tabela2[[#This Row],[Código]],Tabela4[[Código NBS/LC116]:[Meus serviços]],3,0))</f>
        <v>Não</v>
      </c>
      <c r="C9433" t="str">
        <f>IF(E9433=0,TEXT(dados!A9348,"00000000"),IF(E9433=2,TEXT(dados!A9348,"0000"),TEXT(dados!A9348,"#")))</f>
        <v>87051020</v>
      </c>
      <c r="D9433" t="str">
        <f>IF(dados!B9348=0,"",dados!B9348)</f>
        <v/>
      </c>
      <c r="E9433">
        <f>dados!C9348</f>
        <v>0</v>
      </c>
      <c r="F9433" t="str">
        <f>dados!D9348</f>
        <v>Veiculos automoveis tratores ciclos e outros veiculos terrestres suas partes e acessorios Veiculos automoveis para usos especiais por exemplo auto socorros caminhoes guindastes veiculos de combate a incendio caminhoes betoneiras veiculos para varrer veicu</v>
      </c>
      <c r="G9433"/>
      <c r="H9433"/>
      <c r="I9433"/>
      <c r="J9433"/>
      <c r="K9433" s="13"/>
      <c r="L9433" s="13">
        <f>dados!I9348/100</f>
        <v>0.13449999999999998</v>
      </c>
      <c r="M9433" s="13">
        <f>dados!J9348/100</f>
        <v>0.1545</v>
      </c>
      <c r="N9433" s="13">
        <f>dados!K9348/100</f>
        <v>0.12</v>
      </c>
      <c r="O9433" s="13">
        <f>dados!L9348/100</f>
        <v>0</v>
      </c>
      <c r="P9433" s="12" t="str">
        <f>LEFT(Tabela2[[#This Row],[Código]],2)</f>
        <v>87</v>
      </c>
    </row>
    <row r="9434" spans="2:16" ht="15" customHeight="1" x14ac:dyDescent="0.25">
      <c r="B9434" s="31" t="str">
        <f>IF(Tabela2[[#This Row],[Tipo]] = 0,LOOKUP(Tabela2[[#This Row],[RESUMO]],Tabela3[Grupo],Tabela3[Meus produtos]),VLOOKUP(Tabela2[[#This Row],[Código]],Tabela4[[Código NBS/LC116]:[Meus serviços]],3,0))</f>
        <v>Não</v>
      </c>
      <c r="C9434" t="str">
        <f>IF(E9434=0,TEXT(dados!A9349,"00000000"),IF(E9434=2,TEXT(dados!A9349,"0000"),TEXT(dados!A9349,"#")))</f>
        <v>87051030</v>
      </c>
      <c r="D9434" t="str">
        <f>IF(dados!B9349=0,"",dados!B9349)</f>
        <v/>
      </c>
      <c r="E9434">
        <f>dados!C9349</f>
        <v>0</v>
      </c>
      <c r="F9434" t="str">
        <f>dados!D9349</f>
        <v>Veiculos automoveis tratores ciclos e outros veiculos terrestres suas partes e acessorios Veiculos automoveis para usos especiais por exemplo auto socorros caminhoes guindastes veiculos de combate a incendio caminhoes betoneiras veiculos para varrer veicu</v>
      </c>
      <c r="G9434"/>
      <c r="H9434"/>
      <c r="I9434"/>
      <c r="J9434"/>
      <c r="K9434" s="13"/>
      <c r="L9434" s="13">
        <f>dados!I9349/100</f>
        <v>0.13449999999999998</v>
      </c>
      <c r="M9434" s="13">
        <f>dados!J9349/100</f>
        <v>0.1545</v>
      </c>
      <c r="N9434" s="13">
        <f>dados!K9349/100</f>
        <v>0.12</v>
      </c>
      <c r="O9434" s="13">
        <f>dados!L9349/100</f>
        <v>0</v>
      </c>
      <c r="P9434" s="12" t="str">
        <f>LEFT(Tabela2[[#This Row],[Código]],2)</f>
        <v>87</v>
      </c>
    </row>
    <row r="9435" spans="2:16" ht="15" customHeight="1" x14ac:dyDescent="0.25">
      <c r="B9435" s="31" t="str">
        <f>IF(Tabela2[[#This Row],[Tipo]] = 0,LOOKUP(Tabela2[[#This Row],[RESUMO]],Tabela3[Grupo],Tabela3[Meus produtos]),VLOOKUP(Tabela2[[#This Row],[Código]],Tabela4[[Código NBS/LC116]:[Meus serviços]],3,0))</f>
        <v>Não</v>
      </c>
      <c r="C9435" t="str">
        <f>IF(E9435=0,TEXT(dados!A9350,"00000000"),IF(E9435=2,TEXT(dados!A9350,"0000"),TEXT(dados!A9350,"#")))</f>
        <v>87051090</v>
      </c>
      <c r="D9435" t="str">
        <f>IF(dados!B9350=0,"",dados!B9350)</f>
        <v/>
      </c>
      <c r="E9435">
        <f>dados!C9350</f>
        <v>0</v>
      </c>
      <c r="F9435" t="str">
        <f>dados!D9350</f>
        <v>Outros caminhoes-guindastes</v>
      </c>
      <c r="G9435"/>
      <c r="H9435"/>
      <c r="I9435"/>
      <c r="J9435"/>
      <c r="K9435" s="13"/>
      <c r="L9435" s="13">
        <f>dados!I9350/100</f>
        <v>0.13449999999999998</v>
      </c>
      <c r="M9435" s="13">
        <f>dados!J9350/100</f>
        <v>0.17550000000000002</v>
      </c>
      <c r="N9435" s="13">
        <f>dados!K9350/100</f>
        <v>0.12</v>
      </c>
      <c r="O9435" s="13">
        <f>dados!L9350/100</f>
        <v>0</v>
      </c>
      <c r="P9435" s="12" t="str">
        <f>LEFT(Tabela2[[#This Row],[Código]],2)</f>
        <v>87</v>
      </c>
    </row>
    <row r="9436" spans="2:16" ht="15" customHeight="1" x14ac:dyDescent="0.25">
      <c r="B9436" s="31" t="str">
        <f>IF(Tabela2[[#This Row],[Tipo]] = 0,LOOKUP(Tabela2[[#This Row],[RESUMO]],Tabela3[Grupo],Tabela3[Meus produtos]),VLOOKUP(Tabela2[[#This Row],[Código]],Tabela4[[Código NBS/LC116]:[Meus serviços]],3,0))</f>
        <v>Não</v>
      </c>
      <c r="C9436" t="str">
        <f>IF(E9436=0,TEXT(dados!A9351,"00000000"),IF(E9436=2,TEXT(dados!A9351,"0000"),TEXT(dados!A9351,"#")))</f>
        <v>87052000</v>
      </c>
      <c r="D9436" t="str">
        <f>IF(dados!B9351=0,"",dados!B9351)</f>
        <v/>
      </c>
      <c r="E9436">
        <f>dados!C9351</f>
        <v>0</v>
      </c>
      <c r="F9436" t="str">
        <f>dados!D9351</f>
        <v>Torres (derricks) automoveis,p/sondagem/ perfuracao</v>
      </c>
      <c r="G9436"/>
      <c r="H9436"/>
      <c r="I9436"/>
      <c r="J9436"/>
      <c r="K9436" s="13"/>
      <c r="L9436" s="13">
        <f>dados!I9351/100</f>
        <v>0.13449999999999998</v>
      </c>
      <c r="M9436" s="13">
        <f>dados!J9351/100</f>
        <v>0.17739999999999997</v>
      </c>
      <c r="N9436" s="13">
        <f>dados!K9351/100</f>
        <v>0.12</v>
      </c>
      <c r="O9436" s="13">
        <f>dados!L9351/100</f>
        <v>0</v>
      </c>
      <c r="P9436" s="12" t="str">
        <f>LEFT(Tabela2[[#This Row],[Código]],2)</f>
        <v>87</v>
      </c>
    </row>
    <row r="9437" spans="2:16" ht="15" customHeight="1" x14ac:dyDescent="0.25">
      <c r="B9437" s="31" t="str">
        <f>IF(Tabela2[[#This Row],[Tipo]] = 0,LOOKUP(Tabela2[[#This Row],[RESUMO]],Tabela3[Grupo],Tabela3[Meus produtos]),VLOOKUP(Tabela2[[#This Row],[Código]],Tabela4[[Código NBS/LC116]:[Meus serviços]],3,0))</f>
        <v>Não</v>
      </c>
      <c r="C9437" t="str">
        <f>IF(E9437=0,TEXT(dados!A9352,"00000000"),IF(E9437=2,TEXT(dados!A9352,"0000"),TEXT(dados!A9352,"#")))</f>
        <v>87053000</v>
      </c>
      <c r="D9437" t="str">
        <f>IF(dados!B9352=0,"",dados!B9352)</f>
        <v/>
      </c>
      <c r="E9437">
        <f>dados!C9352</f>
        <v>0</v>
      </c>
      <c r="F9437" t="str">
        <f>dados!D9352</f>
        <v>Veiculos automoveis de combate a incendios</v>
      </c>
      <c r="G9437"/>
      <c r="H9437"/>
      <c r="I9437"/>
      <c r="J9437"/>
      <c r="K9437" s="13"/>
      <c r="L9437" s="13">
        <f>dados!I9352/100</f>
        <v>0.13449999999999998</v>
      </c>
      <c r="M9437" s="13">
        <f>dados!J9352/100</f>
        <v>0.17739999999999997</v>
      </c>
      <c r="N9437" s="13">
        <f>dados!K9352/100</f>
        <v>0.18</v>
      </c>
      <c r="O9437" s="13">
        <f>dados!L9352/100</f>
        <v>0</v>
      </c>
      <c r="P9437" s="12" t="str">
        <f>LEFT(Tabela2[[#This Row],[Código]],2)</f>
        <v>87</v>
      </c>
    </row>
    <row r="9438" spans="2:16" ht="15" customHeight="1" x14ac:dyDescent="0.25">
      <c r="B9438" s="31" t="str">
        <f>IF(Tabela2[[#This Row],[Tipo]] = 0,LOOKUP(Tabela2[[#This Row],[RESUMO]],Tabela3[Grupo],Tabela3[Meus produtos]),VLOOKUP(Tabela2[[#This Row],[Código]],Tabela4[[Código NBS/LC116]:[Meus serviços]],3,0))</f>
        <v>Não</v>
      </c>
      <c r="C9438" t="str">
        <f>IF(E9438=0,TEXT(dados!A9353,"00000000"),IF(E9438=2,TEXT(dados!A9353,"0000"),TEXT(dados!A9353,"#")))</f>
        <v>87054000</v>
      </c>
      <c r="D9438" t="str">
        <f>IF(dados!B9353=0,"",dados!B9353)</f>
        <v/>
      </c>
      <c r="E9438">
        <f>dados!C9353</f>
        <v>0</v>
      </c>
      <c r="F9438" t="str">
        <f>dados!D9353</f>
        <v>Caminhoes-betoneiras</v>
      </c>
      <c r="G9438"/>
      <c r="H9438"/>
      <c r="I9438"/>
      <c r="J9438"/>
      <c r="K9438" s="13"/>
      <c r="L9438" s="13">
        <f>dados!I9353/100</f>
        <v>0.13449999999999998</v>
      </c>
      <c r="M9438" s="13">
        <f>dados!J9353/100</f>
        <v>0.17739999999999997</v>
      </c>
      <c r="N9438" s="13">
        <f>dados!K9353/100</f>
        <v>0.18</v>
      </c>
      <c r="O9438" s="13">
        <f>dados!L9353/100</f>
        <v>0</v>
      </c>
      <c r="P9438" s="12" t="str">
        <f>LEFT(Tabela2[[#This Row],[Código]],2)</f>
        <v>87</v>
      </c>
    </row>
    <row r="9439" spans="2:16" ht="15" customHeight="1" x14ac:dyDescent="0.25">
      <c r="B9439" s="31" t="str">
        <f>IF(Tabela2[[#This Row],[Tipo]] = 0,LOOKUP(Tabela2[[#This Row],[RESUMO]],Tabela3[Grupo],Tabela3[Meus produtos]),VLOOKUP(Tabela2[[#This Row],[Código]],Tabela4[[Código NBS/LC116]:[Meus serviços]],3,0))</f>
        <v>Não</v>
      </c>
      <c r="C9439" t="str">
        <f>IF(E9439=0,TEXT(dados!A9354,"00000000"),IF(E9439=2,TEXT(dados!A9354,"0000"),TEXT(dados!A9354,"#")))</f>
        <v>87059010</v>
      </c>
      <c r="D9439" t="str">
        <f>IF(dados!B9354=0,"",dados!B9354)</f>
        <v/>
      </c>
      <c r="E9439">
        <f>dados!C9354</f>
        <v>0</v>
      </c>
      <c r="F9439" t="str">
        <f>dados!D9354</f>
        <v>Caminhoes p/ determinacao de parametros fisicos caracteristicos (perfilagem) de pocos petroliferos</v>
      </c>
      <c r="G9439"/>
      <c r="H9439"/>
      <c r="I9439"/>
      <c r="J9439"/>
      <c r="K9439" s="13"/>
      <c r="L9439" s="13">
        <f>dados!I9354/100</f>
        <v>0.13880000000000001</v>
      </c>
      <c r="M9439" s="13">
        <f>dados!J9354/100</f>
        <v>0.1588</v>
      </c>
      <c r="N9439" s="13">
        <f>dados!K9354/100</f>
        <v>0.18</v>
      </c>
      <c r="O9439" s="13">
        <f>dados!L9354/100</f>
        <v>0</v>
      </c>
      <c r="P9439" s="12" t="str">
        <f>LEFT(Tabela2[[#This Row],[Código]],2)</f>
        <v>87</v>
      </c>
    </row>
    <row r="9440" spans="2:16" ht="15" customHeight="1" x14ac:dyDescent="0.25">
      <c r="B9440" s="31" t="str">
        <f>IF(Tabela2[[#This Row],[Tipo]] = 0,LOOKUP(Tabela2[[#This Row],[RESUMO]],Tabela3[Grupo],Tabela3[Meus produtos]),VLOOKUP(Tabela2[[#This Row],[Código]],Tabela4[[Código NBS/LC116]:[Meus serviços]],3,0))</f>
        <v>Não</v>
      </c>
      <c r="C9440" t="str">
        <f>IF(E9440=0,TEXT(dados!A9355,"00000000"),IF(E9440=2,TEXT(dados!A9355,"0000"),TEXT(dados!A9355,"#")))</f>
        <v>87059090</v>
      </c>
      <c r="D9440" t="str">
        <f>IF(dados!B9355=0,"",dados!B9355)</f>
        <v/>
      </c>
      <c r="E9440">
        <f>dados!C9355</f>
        <v>0</v>
      </c>
      <c r="F9440" t="str">
        <f>dados!D9355</f>
        <v>Outros veiculos automoveis p/usos especiais</v>
      </c>
      <c r="G9440"/>
      <c r="H9440"/>
      <c r="I9440"/>
      <c r="J9440"/>
      <c r="K9440" s="13"/>
      <c r="L9440" s="13">
        <f>dados!I9355/100</f>
        <v>0.13880000000000001</v>
      </c>
      <c r="M9440" s="13">
        <f>dados!J9355/100</f>
        <v>0.18170000000000003</v>
      </c>
      <c r="N9440" s="13">
        <f>dados!K9355/100</f>
        <v>0.18</v>
      </c>
      <c r="O9440" s="13">
        <f>dados!L9355/100</f>
        <v>0</v>
      </c>
      <c r="P9440" s="12" t="str">
        <f>LEFT(Tabela2[[#This Row],[Código]],2)</f>
        <v>87</v>
      </c>
    </row>
    <row r="9441" spans="2:16" ht="15" customHeight="1" x14ac:dyDescent="0.25">
      <c r="B9441" s="31" t="str">
        <f>IF(Tabela2[[#This Row],[Tipo]] = 0,LOOKUP(Tabela2[[#This Row],[RESUMO]],Tabela3[Grupo],Tabela3[Meus produtos]),VLOOKUP(Tabela2[[#This Row],[Código]],Tabela4[[Código NBS/LC116]:[Meus serviços]],3,0))</f>
        <v>Não</v>
      </c>
      <c r="C9441" t="str">
        <f>IF(E9441=0,TEXT(dados!A9356,"00000000"),IF(E9441=2,TEXT(dados!A9356,"0000"),TEXT(dados!A9356,"#")))</f>
        <v>87060010</v>
      </c>
      <c r="D9441" t="str">
        <f>IF(dados!B9356=0,"",dados!B9356)</f>
        <v/>
      </c>
      <c r="E9441">
        <f>dados!C9356</f>
        <v>0</v>
      </c>
      <c r="F9441" t="str">
        <f>dados!D9356</f>
        <v>Veiculos automoveis tratores ciclos e outros veiculos terrestres suas partes e acessorios Dos veiculos da posicao 87 02</v>
      </c>
      <c r="G9441"/>
      <c r="H9441"/>
      <c r="I9441"/>
      <c r="J9441"/>
      <c r="K9441" s="13"/>
      <c r="L9441" s="13">
        <f>dados!I9356/100</f>
        <v>0.1734</v>
      </c>
      <c r="M9441" s="13">
        <f>dados!J9356/100</f>
        <v>0.2359</v>
      </c>
      <c r="N9441" s="13">
        <f>dados!K9356/100</f>
        <v>0.12</v>
      </c>
      <c r="O9441" s="13">
        <f>dados!L9356/100</f>
        <v>0</v>
      </c>
      <c r="P9441" s="12" t="str">
        <f>LEFT(Tabela2[[#This Row],[Código]],2)</f>
        <v>87</v>
      </c>
    </row>
    <row r="9442" spans="2:16" ht="15" customHeight="1" x14ac:dyDescent="0.25">
      <c r="B9442" s="31" t="str">
        <f>IF(Tabela2[[#This Row],[Tipo]] = 0,LOOKUP(Tabela2[[#This Row],[RESUMO]],Tabela3[Grupo],Tabela3[Meus produtos]),VLOOKUP(Tabela2[[#This Row],[Código]],Tabela4[[Código NBS/LC116]:[Meus serviços]],3,0))</f>
        <v>Não</v>
      </c>
      <c r="C9442" t="str">
        <f>IF(E9442=0,TEXT(dados!A9357,"00000000"),IF(E9442=2,TEXT(dados!A9357,"0000"),TEXT(dados!A9357,"#")))</f>
        <v>87060010</v>
      </c>
      <c r="D9442">
        <f>IF(dados!B9357=0,"",dados!B9357)</f>
        <v>1</v>
      </c>
      <c r="E9442">
        <f>dados!C9357</f>
        <v>0</v>
      </c>
      <c r="F9442" t="str">
        <f>dados!D9357</f>
        <v>De veiculos dos ex 01 e 02 dos codigos 8702.10.00 e 8702.90.90</v>
      </c>
      <c r="G9442"/>
      <c r="H9442"/>
      <c r="I9442"/>
      <c r="J9442"/>
      <c r="K9442" s="13"/>
      <c r="L9442" s="13">
        <f>dados!I9357/100</f>
        <v>0.13449999999999998</v>
      </c>
      <c r="M9442" s="13">
        <f>dados!J9357/100</f>
        <v>0.19699999999999998</v>
      </c>
      <c r="N9442" s="13">
        <f>dados!K9357/100</f>
        <v>0.12</v>
      </c>
      <c r="O9442" s="13">
        <f>dados!L9357/100</f>
        <v>0</v>
      </c>
      <c r="P9442" s="12" t="str">
        <f>LEFT(Tabela2[[#This Row],[Código]],2)</f>
        <v>87</v>
      </c>
    </row>
    <row r="9443" spans="2:16" ht="15" customHeight="1" x14ac:dyDescent="0.25">
      <c r="B9443" s="31" t="str">
        <f>IF(Tabela2[[#This Row],[Tipo]] = 0,LOOKUP(Tabela2[[#This Row],[RESUMO]],Tabela3[Grupo],Tabela3[Meus produtos]),VLOOKUP(Tabela2[[#This Row],[Código]],Tabela4[[Código NBS/LC116]:[Meus serviços]],3,0))</f>
        <v>Não</v>
      </c>
      <c r="C9443" t="str">
        <f>IF(E9443=0,TEXT(dados!A9358,"00000000"),IF(E9443=2,TEXT(dados!A9358,"0000"),TEXT(dados!A9358,"#")))</f>
        <v>87060020</v>
      </c>
      <c r="D9443" t="str">
        <f>IF(dados!B9358=0,"",dados!B9358)</f>
        <v/>
      </c>
      <c r="E9443">
        <f>dados!C9358</f>
        <v>0</v>
      </c>
      <c r="F9443" t="str">
        <f>dados!D9358</f>
        <v>Veiculos automoveis tratores ciclos e outros veiculos terrestres suas partes e acessorios Dos veiculos das subposicoes 8701 10 8701 30 8701 91 a 8701 95 ou 8704 10</v>
      </c>
      <c r="G9443"/>
      <c r="H9443"/>
      <c r="I9443"/>
      <c r="J9443"/>
      <c r="K9443" s="13"/>
      <c r="L9443" s="13">
        <f>dados!I9358/100</f>
        <v>0.14330000000000001</v>
      </c>
      <c r="M9443" s="13">
        <f>dados!J9358/100</f>
        <v>0.19450000000000001</v>
      </c>
      <c r="N9443" s="13">
        <f>dados!K9358/100</f>
        <v>0.18</v>
      </c>
      <c r="O9443" s="13">
        <f>dados!L9358/100</f>
        <v>0</v>
      </c>
      <c r="P9443" s="12" t="str">
        <f>LEFT(Tabela2[[#This Row],[Código]],2)</f>
        <v>87</v>
      </c>
    </row>
    <row r="9444" spans="2:16" ht="15" customHeight="1" x14ac:dyDescent="0.25">
      <c r="B9444" s="31" t="str">
        <f>IF(Tabela2[[#This Row],[Tipo]] = 0,LOOKUP(Tabela2[[#This Row],[RESUMO]],Tabela3[Grupo],Tabela3[Meus produtos]),VLOOKUP(Tabela2[[#This Row],[Código]],Tabela4[[Código NBS/LC116]:[Meus serviços]],3,0))</f>
        <v>Não</v>
      </c>
      <c r="C9444" t="str">
        <f>IF(E9444=0,TEXT(dados!A9359,"00000000"),IF(E9444=2,TEXT(dados!A9359,"0000"),TEXT(dados!A9359,"#")))</f>
        <v>87060090</v>
      </c>
      <c r="D9444" t="str">
        <f>IF(dados!B9359=0,"",dados!B9359)</f>
        <v/>
      </c>
      <c r="E9444">
        <f>dados!C9359</f>
        <v>0</v>
      </c>
      <c r="F9444" t="str">
        <f>dados!D9359</f>
        <v>Outs.chassis c/motor p/automoveis de passag/ mercadorias</v>
      </c>
      <c r="G9444"/>
      <c r="H9444"/>
      <c r="I9444"/>
      <c r="J9444"/>
      <c r="K9444" s="13"/>
      <c r="L9444" s="13">
        <f>dados!I9359/100</f>
        <v>0.1515</v>
      </c>
      <c r="M9444" s="13">
        <f>dados!J9359/100</f>
        <v>0.214</v>
      </c>
      <c r="N9444" s="13">
        <f>dados!K9359/100</f>
        <v>0.18</v>
      </c>
      <c r="O9444" s="13">
        <f>dados!L9359/100</f>
        <v>0</v>
      </c>
      <c r="P9444" s="12" t="str">
        <f>LEFT(Tabela2[[#This Row],[Código]],2)</f>
        <v>87</v>
      </c>
    </row>
    <row r="9445" spans="2:16" ht="15" customHeight="1" x14ac:dyDescent="0.25">
      <c r="B9445" s="31" t="str">
        <f>IF(Tabela2[[#This Row],[Tipo]] = 0,LOOKUP(Tabela2[[#This Row],[RESUMO]],Tabela3[Grupo],Tabela3[Meus produtos]),VLOOKUP(Tabela2[[#This Row],[Código]],Tabela4[[Código NBS/LC116]:[Meus serviços]],3,0))</f>
        <v>Não</v>
      </c>
      <c r="C9445" t="str">
        <f>IF(E9445=0,TEXT(dados!A9360,"00000000"),IF(E9445=2,TEXT(dados!A9360,"0000"),TEXT(dados!A9360,"#")))</f>
        <v>87060090</v>
      </c>
      <c r="D9445">
        <f>IF(dados!B9360=0,"",dados!B9360)</f>
        <v>1</v>
      </c>
      <c r="E9445">
        <f>dados!C9360</f>
        <v>0</v>
      </c>
      <c r="F9445" t="str">
        <f>dados!D9360</f>
        <v>De caminhoes</v>
      </c>
      <c r="G9445"/>
      <c r="H9445"/>
      <c r="I9445"/>
      <c r="J9445"/>
      <c r="K9445" s="13"/>
      <c r="L9445" s="13">
        <f>dados!I9360/100</f>
        <v>0.13449999999999998</v>
      </c>
      <c r="M9445" s="13">
        <f>dados!J9360/100</f>
        <v>0.19699999999999998</v>
      </c>
      <c r="N9445" s="13">
        <f>dados!K9360/100</f>
        <v>0.18</v>
      </c>
      <c r="O9445" s="13">
        <f>dados!L9360/100</f>
        <v>0</v>
      </c>
      <c r="P9445" s="12" t="str">
        <f>LEFT(Tabela2[[#This Row],[Código]],2)</f>
        <v>87</v>
      </c>
    </row>
    <row r="9446" spans="2:16" ht="15" customHeight="1" x14ac:dyDescent="0.25">
      <c r="B9446" s="31" t="str">
        <f>IF(Tabela2[[#This Row],[Tipo]] = 0,LOOKUP(Tabela2[[#This Row],[RESUMO]],Tabela3[Grupo],Tabela3[Meus produtos]),VLOOKUP(Tabela2[[#This Row],[Código]],Tabela4[[Código NBS/LC116]:[Meus serviços]],3,0))</f>
        <v>Não</v>
      </c>
      <c r="C9446" t="str">
        <f>IF(E9446=0,TEXT(dados!A9361,"00000000"),IF(E9446=2,TEXT(dados!A9361,"0000"),TEXT(dados!A9361,"#")))</f>
        <v>87071000</v>
      </c>
      <c r="D9446" t="str">
        <f>IF(dados!B9361=0,"",dados!B9361)</f>
        <v/>
      </c>
      <c r="E9446">
        <f>dados!C9361</f>
        <v>0</v>
      </c>
      <c r="F9446" t="str">
        <f>dados!D9361</f>
        <v>Carrocarias p/automoveis de passageiros,incl. as cabinas</v>
      </c>
      <c r="G9446"/>
      <c r="H9446"/>
      <c r="I9446"/>
      <c r="J9446"/>
      <c r="K9446" s="13"/>
      <c r="L9446" s="13">
        <f>dados!I9361/100</f>
        <v>0.1515</v>
      </c>
      <c r="M9446" s="13">
        <f>dados!J9361/100</f>
        <v>0.214</v>
      </c>
      <c r="N9446" s="13">
        <f>dados!K9361/100</f>
        <v>0.18</v>
      </c>
      <c r="O9446" s="13">
        <f>dados!L9361/100</f>
        <v>0</v>
      </c>
      <c r="P9446" s="12" t="str">
        <f>LEFT(Tabela2[[#This Row],[Código]],2)</f>
        <v>87</v>
      </c>
    </row>
    <row r="9447" spans="2:16" ht="15" customHeight="1" x14ac:dyDescent="0.25">
      <c r="B9447" s="31" t="str">
        <f>IF(Tabela2[[#This Row],[Tipo]] = 0,LOOKUP(Tabela2[[#This Row],[RESUMO]],Tabela3[Grupo],Tabela3[Meus produtos]),VLOOKUP(Tabela2[[#This Row],[Código]],Tabela4[[Código NBS/LC116]:[Meus serviços]],3,0))</f>
        <v>Não</v>
      </c>
      <c r="C9447" t="str">
        <f>IF(E9447=0,TEXT(dados!A9362,"00000000"),IF(E9447=2,TEXT(dados!A9362,"0000"),TEXT(dados!A9362,"#")))</f>
        <v>87079010</v>
      </c>
      <c r="D9447" t="str">
        <f>IF(dados!B9362=0,"",dados!B9362)</f>
        <v/>
      </c>
      <c r="E9447">
        <f>dados!C9362</f>
        <v>0</v>
      </c>
      <c r="F9447" t="str">
        <f>dados!D9362</f>
        <v>Carrocarias p/tratores e dumpers,incl.as cabinas</v>
      </c>
      <c r="G9447"/>
      <c r="H9447"/>
      <c r="I9447"/>
      <c r="J9447"/>
      <c r="K9447" s="13"/>
      <c r="L9447" s="13">
        <f>dados!I9362/100</f>
        <v>0.14330000000000001</v>
      </c>
      <c r="M9447" s="13">
        <f>dados!J9362/100</f>
        <v>0.19450000000000001</v>
      </c>
      <c r="N9447" s="13">
        <f>dados!K9362/100</f>
        <v>0.18</v>
      </c>
      <c r="O9447" s="13">
        <f>dados!L9362/100</f>
        <v>0</v>
      </c>
      <c r="P9447" s="12" t="str">
        <f>LEFT(Tabela2[[#This Row],[Código]],2)</f>
        <v>87</v>
      </c>
    </row>
    <row r="9448" spans="2:16" ht="15" customHeight="1" x14ac:dyDescent="0.25">
      <c r="B9448" s="31" t="str">
        <f>IF(Tabela2[[#This Row],[Tipo]] = 0,LOOKUP(Tabela2[[#This Row],[RESUMO]],Tabela3[Grupo],Tabela3[Meus produtos]),VLOOKUP(Tabela2[[#This Row],[Código]],Tabela4[[Código NBS/LC116]:[Meus serviços]],3,0))</f>
        <v>Não</v>
      </c>
      <c r="C9448" t="str">
        <f>IF(E9448=0,TEXT(dados!A9363,"00000000"),IF(E9448=2,TEXT(dados!A9363,"0000"),TEXT(dados!A9363,"#")))</f>
        <v>87079090</v>
      </c>
      <c r="D9448" t="str">
        <f>IF(dados!B9363=0,"",dados!B9363)</f>
        <v/>
      </c>
      <c r="E9448">
        <f>dados!C9363</f>
        <v>0</v>
      </c>
      <c r="F9448" t="str">
        <f>dados!D9363</f>
        <v>Veiculos automoveis tratores ciclos e outros veiculos terrestres suas partes e acessorios carrocarias para os veiculos automoveis das posicoes 87 01 a 87 05 incluindo as cabinas outras</v>
      </c>
      <c r="G9448"/>
      <c r="H9448"/>
      <c r="I9448"/>
      <c r="J9448"/>
      <c r="K9448" s="13"/>
      <c r="L9448" s="13">
        <f>dados!I9363/100</f>
        <v>0.14330000000000001</v>
      </c>
      <c r="M9448" s="13">
        <f>dados!J9363/100</f>
        <v>0.20579999999999998</v>
      </c>
      <c r="N9448" s="13">
        <f>dados!K9363/100</f>
        <v>0.12</v>
      </c>
      <c r="O9448" s="13">
        <f>dados!L9363/100</f>
        <v>0</v>
      </c>
      <c r="P9448" s="12" t="str">
        <f>LEFT(Tabela2[[#This Row],[Código]],2)</f>
        <v>87</v>
      </c>
    </row>
    <row r="9449" spans="2:16" ht="15" customHeight="1" x14ac:dyDescent="0.25">
      <c r="B9449" s="31" t="str">
        <f>IF(Tabela2[[#This Row],[Tipo]] = 0,LOOKUP(Tabela2[[#This Row],[RESUMO]],Tabela3[Grupo],Tabela3[Meus produtos]),VLOOKUP(Tabela2[[#This Row],[Código]],Tabela4[[Código NBS/LC116]:[Meus serviços]],3,0))</f>
        <v>Não</v>
      </c>
      <c r="C9449" t="str">
        <f>IF(E9449=0,TEXT(dados!A9364,"00000000"),IF(E9449=2,TEXT(dados!A9364,"0000"),TEXT(dados!A9364,"#")))</f>
        <v>87079090</v>
      </c>
      <c r="D9449">
        <f>IF(dados!B9364=0,"",dados!B9364)</f>
        <v>1</v>
      </c>
      <c r="E9449">
        <f>dados!C9364</f>
        <v>0</v>
      </c>
      <c r="F9449" t="str">
        <f>dados!D9364</f>
        <v>De veiculos dos ex 01 e 02 dos codigos 8702.10.00 e 8702.90.90</v>
      </c>
      <c r="G9449"/>
      <c r="H9449"/>
      <c r="I9449"/>
      <c r="J9449"/>
      <c r="K9449" s="13"/>
      <c r="L9449" s="13">
        <f>dados!I9364/100</f>
        <v>0.13449999999999998</v>
      </c>
      <c r="M9449" s="13">
        <f>dados!J9364/100</f>
        <v>0.19699999999999998</v>
      </c>
      <c r="N9449" s="13">
        <f>dados!K9364/100</f>
        <v>0.12</v>
      </c>
      <c r="O9449" s="13">
        <f>dados!L9364/100</f>
        <v>0</v>
      </c>
      <c r="P9449" s="12" t="str">
        <f>LEFT(Tabela2[[#This Row],[Código]],2)</f>
        <v>87</v>
      </c>
    </row>
    <row r="9450" spans="2:16" ht="15" customHeight="1" x14ac:dyDescent="0.25">
      <c r="B9450" s="31" t="str">
        <f>IF(Tabela2[[#This Row],[Tipo]] = 0,LOOKUP(Tabela2[[#This Row],[RESUMO]],Tabela3[Grupo],Tabela3[Meus produtos]),VLOOKUP(Tabela2[[#This Row],[Código]],Tabela4[[Código NBS/LC116]:[Meus serviços]],3,0))</f>
        <v>Não</v>
      </c>
      <c r="C9450" t="str">
        <f>IF(E9450=0,TEXT(dados!A9365,"00000000"),IF(E9450=2,TEXT(dados!A9365,"0000"),TEXT(dados!A9365,"#")))</f>
        <v>87081000</v>
      </c>
      <c r="D9450" t="str">
        <f>IF(dados!B9365=0,"",dados!B9365)</f>
        <v/>
      </c>
      <c r="E9450">
        <f>dados!C9365</f>
        <v>0</v>
      </c>
      <c r="F9450" t="str">
        <f>dados!D9365</f>
        <v>Para-choques e suas partes p/veiculos automoveis</v>
      </c>
      <c r="G9450"/>
      <c r="H9450"/>
      <c r="I9450"/>
      <c r="J9450"/>
      <c r="K9450" s="13"/>
      <c r="L9450" s="13">
        <f>dados!I9365/100</f>
        <v>0.14330000000000001</v>
      </c>
      <c r="M9450" s="13">
        <f>dados!J9365/100</f>
        <v>0.20579999999999998</v>
      </c>
      <c r="N9450" s="13">
        <f>dados!K9365/100</f>
        <v>0.18</v>
      </c>
      <c r="O9450" s="13">
        <f>dados!L9365/100</f>
        <v>0</v>
      </c>
      <c r="P9450" s="12" t="str">
        <f>LEFT(Tabela2[[#This Row],[Código]],2)</f>
        <v>87</v>
      </c>
    </row>
    <row r="9451" spans="2:16" ht="15" customHeight="1" x14ac:dyDescent="0.25">
      <c r="B9451" s="31" t="str">
        <f>IF(Tabela2[[#This Row],[Tipo]] = 0,LOOKUP(Tabela2[[#This Row],[RESUMO]],Tabela3[Grupo],Tabela3[Meus produtos]),VLOOKUP(Tabela2[[#This Row],[Código]],Tabela4[[Código NBS/LC116]:[Meus serviços]],3,0))</f>
        <v>Não</v>
      </c>
      <c r="C9451" t="str">
        <f>IF(E9451=0,TEXT(dados!A9366,"00000000"),IF(E9451=2,TEXT(dados!A9366,"0000"),TEXT(dados!A9366,"#")))</f>
        <v>87082100</v>
      </c>
      <c r="D9451" t="str">
        <f>IF(dados!B9366=0,"",dados!B9366)</f>
        <v/>
      </c>
      <c r="E9451">
        <f>dados!C9366</f>
        <v>0</v>
      </c>
      <c r="F9451" t="str">
        <f>dados!D9366</f>
        <v>Cintos de seguranca p/veiculos automoveis</v>
      </c>
      <c r="G9451"/>
      <c r="H9451"/>
      <c r="I9451"/>
      <c r="J9451"/>
      <c r="K9451" s="13"/>
      <c r="L9451" s="13">
        <f>dados!I9366/100</f>
        <v>0.14330000000000001</v>
      </c>
      <c r="M9451" s="13">
        <f>dados!J9366/100</f>
        <v>0.20579999999999998</v>
      </c>
      <c r="N9451" s="13">
        <f>dados!K9366/100</f>
        <v>0.18</v>
      </c>
      <c r="O9451" s="13">
        <f>dados!L9366/100</f>
        <v>0</v>
      </c>
      <c r="P9451" s="12" t="str">
        <f>LEFT(Tabela2[[#This Row],[Código]],2)</f>
        <v>87</v>
      </c>
    </row>
    <row r="9452" spans="2:16" ht="15" customHeight="1" x14ac:dyDescent="0.25">
      <c r="B9452" s="31" t="str">
        <f>IF(Tabela2[[#This Row],[Tipo]] = 0,LOOKUP(Tabela2[[#This Row],[RESUMO]],Tabela3[Grupo],Tabela3[Meus produtos]),VLOOKUP(Tabela2[[#This Row],[Código]],Tabela4[[Código NBS/LC116]:[Meus serviços]],3,0))</f>
        <v>Não</v>
      </c>
      <c r="C9452" t="str">
        <f>IF(E9452=0,TEXT(dados!A9367,"00000000"),IF(E9452=2,TEXT(dados!A9367,"0000"),TEXT(dados!A9367,"#")))</f>
        <v>87082200</v>
      </c>
      <c r="D9452" t="str">
        <f>IF(dados!B9367=0,"",dados!B9367)</f>
        <v/>
      </c>
      <c r="E9452">
        <f>dados!C9367</f>
        <v>0</v>
      </c>
      <c r="F9452" t="str">
        <f>dados!D9367</f>
        <v>Veiculos automoveis tratores ciclos e outros veiculos terrestres suas partes e acessorios Partes e acessorios dos veiculos automoveis das posicoes 87 01 a 87 05 Para brisas vidros traseiros e outros vidros especificados na nota de subposicao 1 do presente</v>
      </c>
      <c r="G9452"/>
      <c r="H9452"/>
      <c r="I9452"/>
      <c r="J9452"/>
      <c r="K9452" s="13"/>
      <c r="L9452" s="13">
        <f>dados!I9367/100</f>
        <v>0.14330000000000001</v>
      </c>
      <c r="M9452" s="13">
        <f>dados!J9367/100</f>
        <v>0.20579999999999998</v>
      </c>
      <c r="N9452" s="13">
        <f>dados!K9367/100</f>
        <v>0.18</v>
      </c>
      <c r="O9452" s="13">
        <f>dados!L9367/100</f>
        <v>0</v>
      </c>
      <c r="P9452" s="12" t="str">
        <f>LEFT(Tabela2[[#This Row],[Código]],2)</f>
        <v>87</v>
      </c>
    </row>
    <row r="9453" spans="2:16" ht="15" customHeight="1" x14ac:dyDescent="0.25">
      <c r="B9453" s="31" t="str">
        <f>IF(Tabela2[[#This Row],[Tipo]] = 0,LOOKUP(Tabela2[[#This Row],[RESUMO]],Tabela3[Grupo],Tabela3[Meus produtos]),VLOOKUP(Tabela2[[#This Row],[Código]],Tabela4[[Código NBS/LC116]:[Meus serviços]],3,0))</f>
        <v>Não</v>
      </c>
      <c r="C9453" t="str">
        <f>IF(E9453=0,TEXT(dados!A9368,"00000000"),IF(E9453=2,TEXT(dados!A9368,"0000"),TEXT(dados!A9368,"#")))</f>
        <v>87082911</v>
      </c>
      <c r="D9453" t="str">
        <f>IF(dados!B9368=0,"",dados!B9368)</f>
        <v/>
      </c>
      <c r="E9453">
        <f>dados!C9368</f>
        <v>0</v>
      </c>
      <c r="F9453" t="str">
        <f>dados!D9368</f>
        <v>Para-lamas p/tratores e dumpers,exc. rodoviarios</v>
      </c>
      <c r="G9453"/>
      <c r="H9453"/>
      <c r="I9453"/>
      <c r="J9453"/>
      <c r="K9453" s="13"/>
      <c r="L9453" s="13">
        <f>dados!I9368/100</f>
        <v>0.14330000000000001</v>
      </c>
      <c r="M9453" s="13">
        <f>dados!J9368/100</f>
        <v>0.19450000000000001</v>
      </c>
      <c r="N9453" s="13">
        <f>dados!K9368/100</f>
        <v>0.18</v>
      </c>
      <c r="O9453" s="13">
        <f>dados!L9368/100</f>
        <v>0</v>
      </c>
      <c r="P9453" s="12" t="str">
        <f>LEFT(Tabela2[[#This Row],[Código]],2)</f>
        <v>87</v>
      </c>
    </row>
    <row r="9454" spans="2:16" ht="15" customHeight="1" x14ac:dyDescent="0.25">
      <c r="B9454" s="31" t="str">
        <f>IF(Tabela2[[#This Row],[Tipo]] = 0,LOOKUP(Tabela2[[#This Row],[RESUMO]],Tabela3[Grupo],Tabela3[Meus produtos]),VLOOKUP(Tabela2[[#This Row],[Código]],Tabela4[[Código NBS/LC116]:[Meus serviços]],3,0))</f>
        <v>Não</v>
      </c>
      <c r="C9454" t="str">
        <f>IF(E9454=0,TEXT(dados!A9369,"00000000"),IF(E9454=2,TEXT(dados!A9369,"0000"),TEXT(dados!A9369,"#")))</f>
        <v>87082912</v>
      </c>
      <c r="D9454" t="str">
        <f>IF(dados!B9369=0,"",dados!B9369)</f>
        <v/>
      </c>
      <c r="E9454">
        <f>dados!C9369</f>
        <v>0</v>
      </c>
      <c r="F9454" t="str">
        <f>dados!D9369</f>
        <v>Grades de radiadores p/tratores e dumpers,exc. rodov.</v>
      </c>
      <c r="G9454"/>
      <c r="H9454"/>
      <c r="I9454"/>
      <c r="J9454"/>
      <c r="K9454" s="13"/>
      <c r="L9454" s="13">
        <f>dados!I9369/100</f>
        <v>0.14330000000000001</v>
      </c>
      <c r="M9454" s="13">
        <f>dados!J9369/100</f>
        <v>0.19450000000000001</v>
      </c>
      <c r="N9454" s="13">
        <f>dados!K9369/100</f>
        <v>0.18</v>
      </c>
      <c r="O9454" s="13">
        <f>dados!L9369/100</f>
        <v>0</v>
      </c>
      <c r="P9454" s="12" t="str">
        <f>LEFT(Tabela2[[#This Row],[Código]],2)</f>
        <v>87</v>
      </c>
    </row>
    <row r="9455" spans="2:16" ht="15" customHeight="1" x14ac:dyDescent="0.25">
      <c r="B9455" s="31" t="str">
        <f>IF(Tabela2[[#This Row],[Tipo]] = 0,LOOKUP(Tabela2[[#This Row],[RESUMO]],Tabela3[Grupo],Tabela3[Meus produtos]),VLOOKUP(Tabela2[[#This Row],[Código]],Tabela4[[Código NBS/LC116]:[Meus serviços]],3,0))</f>
        <v>Não</v>
      </c>
      <c r="C9455" t="str">
        <f>IF(E9455=0,TEXT(dados!A9370,"00000000"),IF(E9455=2,TEXT(dados!A9370,"0000"),TEXT(dados!A9370,"#")))</f>
        <v>87082913</v>
      </c>
      <c r="D9455" t="str">
        <f>IF(dados!B9370=0,"",dados!B9370)</f>
        <v/>
      </c>
      <c r="E9455">
        <f>dados!C9370</f>
        <v>0</v>
      </c>
      <c r="F9455" t="str">
        <f>dados!D9370</f>
        <v>Portas p/tratores e dumpers,exc.rodoviarios</v>
      </c>
      <c r="G9455"/>
      <c r="H9455"/>
      <c r="I9455"/>
      <c r="J9455"/>
      <c r="K9455" s="13"/>
      <c r="L9455" s="13">
        <f>dados!I9370/100</f>
        <v>0.14330000000000001</v>
      </c>
      <c r="M9455" s="13">
        <f>dados!J9370/100</f>
        <v>0.19450000000000001</v>
      </c>
      <c r="N9455" s="13">
        <f>dados!K9370/100</f>
        <v>0.18</v>
      </c>
      <c r="O9455" s="13">
        <f>dados!L9370/100</f>
        <v>0</v>
      </c>
      <c r="P9455" s="12" t="str">
        <f>LEFT(Tabela2[[#This Row],[Código]],2)</f>
        <v>87</v>
      </c>
    </row>
    <row r="9456" spans="2:16" ht="15" customHeight="1" x14ac:dyDescent="0.25">
      <c r="B9456" s="31" t="str">
        <f>IF(Tabela2[[#This Row],[Tipo]] = 0,LOOKUP(Tabela2[[#This Row],[RESUMO]],Tabela3[Grupo],Tabela3[Meus produtos]),VLOOKUP(Tabela2[[#This Row],[Código]],Tabela4[[Código NBS/LC116]:[Meus serviços]],3,0))</f>
        <v>Não</v>
      </c>
      <c r="C9456" t="str">
        <f>IF(E9456=0,TEXT(dados!A9371,"00000000"),IF(E9456=2,TEXT(dados!A9371,"0000"),TEXT(dados!A9371,"#")))</f>
        <v>87082914</v>
      </c>
      <c r="D9456" t="str">
        <f>IF(dados!B9371=0,"",dados!B9371)</f>
        <v/>
      </c>
      <c r="E9456">
        <f>dados!C9371</f>
        <v>0</v>
      </c>
      <c r="F9456" t="str">
        <f>dados!D9371</f>
        <v>Paineis de instrumentos p/tratores e dumpers exc.rodov</v>
      </c>
      <c r="G9456"/>
      <c r="H9456"/>
      <c r="I9456"/>
      <c r="J9456"/>
      <c r="K9456" s="13"/>
      <c r="L9456" s="13">
        <f>dados!I9371/100</f>
        <v>0.14330000000000001</v>
      </c>
      <c r="M9456" s="13">
        <f>dados!J9371/100</f>
        <v>0.19450000000000001</v>
      </c>
      <c r="N9456" s="13">
        <f>dados!K9371/100</f>
        <v>0.18</v>
      </c>
      <c r="O9456" s="13">
        <f>dados!L9371/100</f>
        <v>0</v>
      </c>
      <c r="P9456" s="12" t="str">
        <f>LEFT(Tabela2[[#This Row],[Código]],2)</f>
        <v>87</v>
      </c>
    </row>
    <row r="9457" spans="2:16" ht="15" customHeight="1" x14ac:dyDescent="0.25">
      <c r="B9457" s="31" t="str">
        <f>IF(Tabela2[[#This Row],[Tipo]] = 0,LOOKUP(Tabela2[[#This Row],[RESUMO]],Tabela3[Grupo],Tabela3[Meus produtos]),VLOOKUP(Tabela2[[#This Row],[Código]],Tabela4[[Código NBS/LC116]:[Meus serviços]],3,0))</f>
        <v>Não</v>
      </c>
      <c r="C9457" t="str">
        <f>IF(E9457=0,TEXT(dados!A9372,"00000000"),IF(E9457=2,TEXT(dados!A9372,"0000"),TEXT(dados!A9372,"#")))</f>
        <v>87082919</v>
      </c>
      <c r="D9457" t="str">
        <f>IF(dados!B9372=0,"",dados!B9372)</f>
        <v/>
      </c>
      <c r="E9457">
        <f>dados!C9372</f>
        <v>0</v>
      </c>
      <c r="F9457" t="str">
        <f>dados!D9372</f>
        <v>Outs.partes e acess.de carrocarias p/tratores/ dumpers</v>
      </c>
      <c r="G9457"/>
      <c r="H9457"/>
      <c r="I9457"/>
      <c r="J9457"/>
      <c r="K9457" s="13"/>
      <c r="L9457" s="13">
        <f>dados!I9372/100</f>
        <v>0.14330000000000001</v>
      </c>
      <c r="M9457" s="13">
        <f>dados!J9372/100</f>
        <v>0.19450000000000001</v>
      </c>
      <c r="N9457" s="13">
        <f>dados!K9372/100</f>
        <v>0.18</v>
      </c>
      <c r="O9457" s="13">
        <f>dados!L9372/100</f>
        <v>0</v>
      </c>
      <c r="P9457" s="12" t="str">
        <f>LEFT(Tabela2[[#This Row],[Código]],2)</f>
        <v>87</v>
      </c>
    </row>
    <row r="9458" spans="2:16" ht="15" customHeight="1" x14ac:dyDescent="0.25">
      <c r="B9458" s="31" t="str">
        <f>IF(Tabela2[[#This Row],[Tipo]] = 0,LOOKUP(Tabela2[[#This Row],[RESUMO]],Tabela3[Grupo],Tabela3[Meus produtos]),VLOOKUP(Tabela2[[#This Row],[Código]],Tabela4[[Código NBS/LC116]:[Meus serviços]],3,0))</f>
        <v>Não</v>
      </c>
      <c r="C9458" t="str">
        <f>IF(E9458=0,TEXT(dados!A9373,"00000000"),IF(E9458=2,TEXT(dados!A9373,"0000"),TEXT(dados!A9373,"#")))</f>
        <v>87082991</v>
      </c>
      <c r="D9458" t="str">
        <f>IF(dados!B9373=0,"",dados!B9373)</f>
        <v/>
      </c>
      <c r="E9458">
        <f>dados!C9373</f>
        <v>0</v>
      </c>
      <c r="F9458" t="str">
        <f>dados!D9373</f>
        <v>Para-lamas p/veiculos automoveis</v>
      </c>
      <c r="G9458"/>
      <c r="H9458"/>
      <c r="I9458"/>
      <c r="J9458"/>
      <c r="K9458" s="13"/>
      <c r="L9458" s="13">
        <f>dados!I9373/100</f>
        <v>0.14330000000000001</v>
      </c>
      <c r="M9458" s="13">
        <f>dados!J9373/100</f>
        <v>0.20579999999999998</v>
      </c>
      <c r="N9458" s="13">
        <f>dados!K9373/100</f>
        <v>0.18</v>
      </c>
      <c r="O9458" s="13">
        <f>dados!L9373/100</f>
        <v>0</v>
      </c>
      <c r="P9458" s="12" t="str">
        <f>LEFT(Tabela2[[#This Row],[Código]],2)</f>
        <v>87</v>
      </c>
    </row>
    <row r="9459" spans="2:16" ht="15" customHeight="1" x14ac:dyDescent="0.25">
      <c r="B9459" s="31" t="str">
        <f>IF(Tabela2[[#This Row],[Tipo]] = 0,LOOKUP(Tabela2[[#This Row],[RESUMO]],Tabela3[Grupo],Tabela3[Meus produtos]),VLOOKUP(Tabela2[[#This Row],[Código]],Tabela4[[Código NBS/LC116]:[Meus serviços]],3,0))</f>
        <v>Não</v>
      </c>
      <c r="C9459" t="str">
        <f>IF(E9459=0,TEXT(dados!A9374,"00000000"),IF(E9459=2,TEXT(dados!A9374,"0000"),TEXT(dados!A9374,"#")))</f>
        <v>87082992</v>
      </c>
      <c r="D9459" t="str">
        <f>IF(dados!B9374=0,"",dados!B9374)</f>
        <v/>
      </c>
      <c r="E9459">
        <f>dados!C9374</f>
        <v>0</v>
      </c>
      <c r="F9459" t="str">
        <f>dados!D9374</f>
        <v>Grades de radiadores p/veiculos automoveis</v>
      </c>
      <c r="G9459"/>
      <c r="H9459"/>
      <c r="I9459"/>
      <c r="J9459"/>
      <c r="K9459" s="13"/>
      <c r="L9459" s="13">
        <f>dados!I9374/100</f>
        <v>0.14330000000000001</v>
      </c>
      <c r="M9459" s="13">
        <f>dados!J9374/100</f>
        <v>0.20579999999999998</v>
      </c>
      <c r="N9459" s="13">
        <f>dados!K9374/100</f>
        <v>0.18</v>
      </c>
      <c r="O9459" s="13">
        <f>dados!L9374/100</f>
        <v>0</v>
      </c>
      <c r="P9459" s="12" t="str">
        <f>LEFT(Tabela2[[#This Row],[Código]],2)</f>
        <v>87</v>
      </c>
    </row>
    <row r="9460" spans="2:16" ht="15" customHeight="1" x14ac:dyDescent="0.25">
      <c r="B9460" s="31" t="str">
        <f>IF(Tabela2[[#This Row],[Tipo]] = 0,LOOKUP(Tabela2[[#This Row],[RESUMO]],Tabela3[Grupo],Tabela3[Meus produtos]),VLOOKUP(Tabela2[[#This Row],[Código]],Tabela4[[Código NBS/LC116]:[Meus serviços]],3,0))</f>
        <v>Não</v>
      </c>
      <c r="C9460" t="str">
        <f>IF(E9460=0,TEXT(dados!A9375,"00000000"),IF(E9460=2,TEXT(dados!A9375,"0000"),TEXT(dados!A9375,"#")))</f>
        <v>87082993</v>
      </c>
      <c r="D9460" t="str">
        <f>IF(dados!B9375=0,"",dados!B9375)</f>
        <v/>
      </c>
      <c r="E9460">
        <f>dados!C9375</f>
        <v>0</v>
      </c>
      <c r="F9460" t="str">
        <f>dados!D9375</f>
        <v>Portas p/veiculos automoveis</v>
      </c>
      <c r="G9460"/>
      <c r="H9460"/>
      <c r="I9460"/>
      <c r="J9460"/>
      <c r="K9460" s="13"/>
      <c r="L9460" s="13">
        <f>dados!I9375/100</f>
        <v>0.14330000000000001</v>
      </c>
      <c r="M9460" s="13">
        <f>dados!J9375/100</f>
        <v>0.20579999999999998</v>
      </c>
      <c r="N9460" s="13">
        <f>dados!K9375/100</f>
        <v>0.18</v>
      </c>
      <c r="O9460" s="13">
        <f>dados!L9375/100</f>
        <v>0</v>
      </c>
      <c r="P9460" s="12" t="str">
        <f>LEFT(Tabela2[[#This Row],[Código]],2)</f>
        <v>87</v>
      </c>
    </row>
    <row r="9461" spans="2:16" ht="15" customHeight="1" x14ac:dyDescent="0.25">
      <c r="B9461" s="31" t="str">
        <f>IF(Tabela2[[#This Row],[Tipo]] = 0,LOOKUP(Tabela2[[#This Row],[RESUMO]],Tabela3[Grupo],Tabela3[Meus produtos]),VLOOKUP(Tabela2[[#This Row],[Código]],Tabela4[[Código NBS/LC116]:[Meus serviços]],3,0))</f>
        <v>Não</v>
      </c>
      <c r="C9461" t="str">
        <f>IF(E9461=0,TEXT(dados!A9376,"00000000"),IF(E9461=2,TEXT(dados!A9376,"0000"),TEXT(dados!A9376,"#")))</f>
        <v>87082994</v>
      </c>
      <c r="D9461" t="str">
        <f>IF(dados!B9376=0,"",dados!B9376)</f>
        <v/>
      </c>
      <c r="E9461">
        <f>dados!C9376</f>
        <v>0</v>
      </c>
      <c r="F9461" t="str">
        <f>dados!D9376</f>
        <v>Paineis de instrumentos p/veiculos automoveis</v>
      </c>
      <c r="G9461"/>
      <c r="H9461"/>
      <c r="I9461"/>
      <c r="J9461"/>
      <c r="K9461" s="13"/>
      <c r="L9461" s="13">
        <f>dados!I9376/100</f>
        <v>0.14330000000000001</v>
      </c>
      <c r="M9461" s="13">
        <f>dados!J9376/100</f>
        <v>0.20579999999999998</v>
      </c>
      <c r="N9461" s="13">
        <f>dados!K9376/100</f>
        <v>0.18</v>
      </c>
      <c r="O9461" s="13">
        <f>dados!L9376/100</f>
        <v>0</v>
      </c>
      <c r="P9461" s="12" t="str">
        <f>LEFT(Tabela2[[#This Row],[Código]],2)</f>
        <v>87</v>
      </c>
    </row>
    <row r="9462" spans="2:16" ht="15" customHeight="1" x14ac:dyDescent="0.25">
      <c r="B9462" s="31" t="str">
        <f>IF(Tabela2[[#This Row],[Tipo]] = 0,LOOKUP(Tabela2[[#This Row],[RESUMO]],Tabela3[Grupo],Tabela3[Meus produtos]),VLOOKUP(Tabela2[[#This Row],[Código]],Tabela4[[Código NBS/LC116]:[Meus serviços]],3,0))</f>
        <v>Não</v>
      </c>
      <c r="C9462" t="str">
        <f>IF(E9462=0,TEXT(dados!A9377,"00000000"),IF(E9462=2,TEXT(dados!A9377,"0000"),TEXT(dados!A9377,"#")))</f>
        <v>87082995</v>
      </c>
      <c r="D9462" t="str">
        <f>IF(dados!B9377=0,"",dados!B9377)</f>
        <v/>
      </c>
      <c r="E9462">
        <f>dados!C9377</f>
        <v>0</v>
      </c>
      <c r="F9462" t="str">
        <f>dados!D9377</f>
        <v>Geradores de gas para acionar retratores de cintos de seguranca</v>
      </c>
      <c r="G9462"/>
      <c r="H9462"/>
      <c r="I9462"/>
      <c r="J9462"/>
      <c r="K9462" s="13"/>
      <c r="L9462" s="13">
        <f>dados!I9377/100</f>
        <v>0.14330000000000001</v>
      </c>
      <c r="M9462" s="13">
        <f>dados!J9377/100</f>
        <v>0.16329999999999997</v>
      </c>
      <c r="N9462" s="13">
        <f>dados!K9377/100</f>
        <v>0.18</v>
      </c>
      <c r="O9462" s="13">
        <f>dados!L9377/100</f>
        <v>0</v>
      </c>
      <c r="P9462" s="12" t="str">
        <f>LEFT(Tabela2[[#This Row],[Código]],2)</f>
        <v>87</v>
      </c>
    </row>
    <row r="9463" spans="2:16" ht="15" customHeight="1" x14ac:dyDescent="0.25">
      <c r="B9463" s="31" t="str">
        <f>IF(Tabela2[[#This Row],[Tipo]] = 0,LOOKUP(Tabela2[[#This Row],[RESUMO]],Tabela3[Grupo],Tabela3[Meus produtos]),VLOOKUP(Tabela2[[#This Row],[Código]],Tabela4[[Código NBS/LC116]:[Meus serviços]],3,0))</f>
        <v>Não</v>
      </c>
      <c r="C9463" t="str">
        <f>IF(E9463=0,TEXT(dados!A9378,"00000000"),IF(E9463=2,TEXT(dados!A9378,"0000"),TEXT(dados!A9378,"#")))</f>
        <v>87082999</v>
      </c>
      <c r="D9463" t="str">
        <f>IF(dados!B9378=0,"",dados!B9378)</f>
        <v/>
      </c>
      <c r="E9463">
        <f>dados!C9378</f>
        <v>0</v>
      </c>
      <c r="F9463" t="str">
        <f>dados!D9378</f>
        <v>Outs.partes e acess.de carrocarias p/veic.automoveis</v>
      </c>
      <c r="G9463"/>
      <c r="H9463"/>
      <c r="I9463"/>
      <c r="J9463"/>
      <c r="K9463" s="13"/>
      <c r="L9463" s="13">
        <f>dados!I9378/100</f>
        <v>0.14330000000000001</v>
      </c>
      <c r="M9463" s="13">
        <f>dados!J9378/100</f>
        <v>0.20579999999999998</v>
      </c>
      <c r="N9463" s="13">
        <f>dados!K9378/100</f>
        <v>0.18</v>
      </c>
      <c r="O9463" s="13">
        <f>dados!L9378/100</f>
        <v>0</v>
      </c>
      <c r="P9463" s="12" t="str">
        <f>LEFT(Tabela2[[#This Row],[Código]],2)</f>
        <v>87</v>
      </c>
    </row>
    <row r="9464" spans="2:16" ht="15" customHeight="1" x14ac:dyDescent="0.25">
      <c r="B9464" s="31" t="str">
        <f>IF(Tabela2[[#This Row],[Tipo]] = 0,LOOKUP(Tabela2[[#This Row],[RESUMO]],Tabela3[Grupo],Tabela3[Meus produtos]),VLOOKUP(Tabela2[[#This Row],[Código]],Tabela4[[Código NBS/LC116]:[Meus serviços]],3,0))</f>
        <v>Não</v>
      </c>
      <c r="C9464" t="str">
        <f>IF(E9464=0,TEXT(dados!A9379,"00000000"),IF(E9464=2,TEXT(dados!A9379,"0000"),TEXT(dados!A9379,"#")))</f>
        <v>87083011</v>
      </c>
      <c r="D9464" t="str">
        <f>IF(dados!B9379=0,"",dados!B9379)</f>
        <v/>
      </c>
      <c r="E9464">
        <f>dados!C9379</f>
        <v>0</v>
      </c>
      <c r="F9464" t="str">
        <f>dados!D9379</f>
        <v>Guarnicoes de freios,montadas,p/tratores e dumpers</v>
      </c>
      <c r="G9464"/>
      <c r="H9464"/>
      <c r="I9464"/>
      <c r="J9464"/>
      <c r="K9464" s="13"/>
      <c r="L9464" s="13">
        <f>dados!I9379/100</f>
        <v>0.14330000000000001</v>
      </c>
      <c r="M9464" s="13">
        <f>dados!J9379/100</f>
        <v>0.19450000000000001</v>
      </c>
      <c r="N9464" s="13">
        <f>dados!K9379/100</f>
        <v>0.18</v>
      </c>
      <c r="O9464" s="13">
        <f>dados!L9379/100</f>
        <v>0</v>
      </c>
      <c r="P9464" s="12" t="str">
        <f>LEFT(Tabela2[[#This Row],[Código]],2)</f>
        <v>87</v>
      </c>
    </row>
    <row r="9465" spans="2:16" ht="15" customHeight="1" x14ac:dyDescent="0.25">
      <c r="B9465" s="31" t="str">
        <f>IF(Tabela2[[#This Row],[Tipo]] = 0,LOOKUP(Tabela2[[#This Row],[RESUMO]],Tabela3[Grupo],Tabela3[Meus produtos]),VLOOKUP(Tabela2[[#This Row],[Código]],Tabela4[[Código NBS/LC116]:[Meus serviços]],3,0))</f>
        <v>Não</v>
      </c>
      <c r="C9465" t="str">
        <f>IF(E9465=0,TEXT(dados!A9380,"00000000"),IF(E9465=2,TEXT(dados!A9380,"0000"),TEXT(dados!A9380,"#")))</f>
        <v>87083019</v>
      </c>
      <c r="D9465" t="str">
        <f>IF(dados!B9380=0,"",dados!B9380)</f>
        <v/>
      </c>
      <c r="E9465">
        <f>dados!C9380</f>
        <v>0</v>
      </c>
      <c r="F9465" t="str">
        <f>dados!D9380</f>
        <v>Guarnicoes de freios,montadas,p/veiculos automoveis</v>
      </c>
      <c r="G9465"/>
      <c r="H9465"/>
      <c r="I9465"/>
      <c r="J9465"/>
      <c r="K9465" s="13"/>
      <c r="L9465" s="13">
        <f>dados!I9380/100</f>
        <v>0.14330000000000001</v>
      </c>
      <c r="M9465" s="13">
        <f>dados!J9380/100</f>
        <v>0.20579999999999998</v>
      </c>
      <c r="N9465" s="13">
        <f>dados!K9380/100</f>
        <v>0.18</v>
      </c>
      <c r="O9465" s="13">
        <f>dados!L9380/100</f>
        <v>0</v>
      </c>
      <c r="P9465" s="12" t="str">
        <f>LEFT(Tabela2[[#This Row],[Código]],2)</f>
        <v>87</v>
      </c>
    </row>
    <row r="9466" spans="2:16" ht="15" customHeight="1" x14ac:dyDescent="0.25">
      <c r="B9466" s="31" t="str">
        <f>IF(Tabela2[[#This Row],[Tipo]] = 0,LOOKUP(Tabela2[[#This Row],[RESUMO]],Tabela3[Grupo],Tabela3[Meus produtos]),VLOOKUP(Tabela2[[#This Row],[Código]],Tabela4[[Código NBS/LC116]:[Meus serviços]],3,0))</f>
        <v>Não</v>
      </c>
      <c r="C9466" t="str">
        <f>IF(E9466=0,TEXT(dados!A9381,"00000000"),IF(E9466=2,TEXT(dados!A9381,"0000"),TEXT(dados!A9381,"#")))</f>
        <v>87083090</v>
      </c>
      <c r="D9466" t="str">
        <f>IF(dados!B9381=0,"",dados!B9381)</f>
        <v/>
      </c>
      <c r="E9466">
        <f>dados!C9381</f>
        <v>0</v>
      </c>
      <c r="F9466" t="str">
        <f>dados!D9381</f>
        <v>Outs.freios e suas partes,p/tratores/veic. automoveis</v>
      </c>
      <c r="G9466"/>
      <c r="H9466"/>
      <c r="I9466"/>
      <c r="J9466"/>
      <c r="K9466" s="13"/>
      <c r="L9466" s="13">
        <f>dados!I9381/100</f>
        <v>0.14330000000000001</v>
      </c>
      <c r="M9466" s="13">
        <f>dados!J9381/100</f>
        <v>0.20579999999999998</v>
      </c>
      <c r="N9466" s="13">
        <f>dados!K9381/100</f>
        <v>0.18</v>
      </c>
      <c r="O9466" s="13">
        <f>dados!L9381/100</f>
        <v>0</v>
      </c>
      <c r="P9466" s="12" t="str">
        <f>LEFT(Tabela2[[#This Row],[Código]],2)</f>
        <v>87</v>
      </c>
    </row>
    <row r="9467" spans="2:16" ht="15" customHeight="1" x14ac:dyDescent="0.25">
      <c r="B9467" s="31" t="str">
        <f>IF(Tabela2[[#This Row],[Tipo]] = 0,LOOKUP(Tabela2[[#This Row],[RESUMO]],Tabela3[Grupo],Tabela3[Meus produtos]),VLOOKUP(Tabela2[[#This Row],[Código]],Tabela4[[Código NBS/LC116]:[Meus serviços]],3,0))</f>
        <v>Não</v>
      </c>
      <c r="C9467" t="str">
        <f>IF(E9467=0,TEXT(dados!A9382,"00000000"),IF(E9467=2,TEXT(dados!A9382,"0000"),TEXT(dados!A9382,"#")))</f>
        <v>87084011</v>
      </c>
      <c r="D9467" t="str">
        <f>IF(dados!B9382=0,"",dados!B9382)</f>
        <v/>
      </c>
      <c r="E9467">
        <f>dados!C9382</f>
        <v>0</v>
      </c>
      <c r="F9467" t="str">
        <f>dados!D9382</f>
        <v>Caixas de marchas servo-assistidas, proprias para torques de entrada superiores ou iguais a 750nm</v>
      </c>
      <c r="G9467"/>
      <c r="H9467"/>
      <c r="I9467"/>
      <c r="J9467"/>
      <c r="K9467" s="13"/>
      <c r="L9467" s="13">
        <f>dados!I9382/100</f>
        <v>0.14330000000000001</v>
      </c>
      <c r="M9467" s="13">
        <f>dados!J9382/100</f>
        <v>0.16329999999999997</v>
      </c>
      <c r="N9467" s="13">
        <f>dados!K9382/100</f>
        <v>0.18</v>
      </c>
      <c r="O9467" s="13">
        <f>dados!L9382/100</f>
        <v>0</v>
      </c>
      <c r="P9467" s="12" t="str">
        <f>LEFT(Tabela2[[#This Row],[Código]],2)</f>
        <v>87</v>
      </c>
    </row>
    <row r="9468" spans="2:16" ht="15" customHeight="1" x14ac:dyDescent="0.25">
      <c r="B9468" s="31" t="str">
        <f>IF(Tabela2[[#This Row],[Tipo]] = 0,LOOKUP(Tabela2[[#This Row],[RESUMO]],Tabela3[Grupo],Tabela3[Meus produtos]),VLOOKUP(Tabela2[[#This Row],[Código]],Tabela4[[Código NBS/LC116]:[Meus serviços]],3,0))</f>
        <v>Não</v>
      </c>
      <c r="C9468" t="str">
        <f>IF(E9468=0,TEXT(dados!A9383,"00000000"),IF(E9468=2,TEXT(dados!A9383,"0000"),TEXT(dados!A9383,"#")))</f>
        <v>87084019</v>
      </c>
      <c r="D9468" t="str">
        <f>IF(dados!B9383=0,"",dados!B9383)</f>
        <v/>
      </c>
      <c r="E9468">
        <f>dados!C9383</f>
        <v>0</v>
      </c>
      <c r="F9468" t="str">
        <f>dados!D9383</f>
        <v>Outras (caixas de marchas p/tratores e dumpers, exc. rodoviario)</v>
      </c>
      <c r="G9468"/>
      <c r="H9468"/>
      <c r="I9468"/>
      <c r="J9468"/>
      <c r="K9468" s="13"/>
      <c r="L9468" s="13">
        <f>dados!I9383/100</f>
        <v>0.14330000000000001</v>
      </c>
      <c r="M9468" s="13">
        <f>dados!J9383/100</f>
        <v>0.19450000000000001</v>
      </c>
      <c r="N9468" s="13">
        <f>dados!K9383/100</f>
        <v>0.18</v>
      </c>
      <c r="O9468" s="13">
        <f>dados!L9383/100</f>
        <v>0</v>
      </c>
      <c r="P9468" s="12" t="str">
        <f>LEFT(Tabela2[[#This Row],[Código]],2)</f>
        <v>87</v>
      </c>
    </row>
    <row r="9469" spans="2:16" ht="15" customHeight="1" x14ac:dyDescent="0.25">
      <c r="B9469" s="31" t="str">
        <f>IF(Tabela2[[#This Row],[Tipo]] = 0,LOOKUP(Tabela2[[#This Row],[RESUMO]],Tabela3[Grupo],Tabela3[Meus produtos]),VLOOKUP(Tabela2[[#This Row],[Código]],Tabela4[[Código NBS/LC116]:[Meus serviços]],3,0))</f>
        <v>Não</v>
      </c>
      <c r="C9469" t="str">
        <f>IF(E9469=0,TEXT(dados!A9384,"00000000"),IF(E9469=2,TEXT(dados!A9384,"0000"),TEXT(dados!A9384,"#")))</f>
        <v>87084080</v>
      </c>
      <c r="D9469" t="str">
        <f>IF(dados!B9384=0,"",dados!B9384)</f>
        <v/>
      </c>
      <c r="E9469">
        <f>dados!C9384</f>
        <v>0</v>
      </c>
      <c r="F9469" t="str">
        <f>dados!D9384</f>
        <v>Caixas de marchas p/veiculos automoveis</v>
      </c>
      <c r="G9469"/>
      <c r="H9469"/>
      <c r="I9469"/>
      <c r="J9469"/>
      <c r="K9469" s="13"/>
      <c r="L9469" s="13">
        <f>dados!I9384/100</f>
        <v>0.14330000000000001</v>
      </c>
      <c r="M9469" s="13">
        <f>dados!J9384/100</f>
        <v>0.20579999999999998</v>
      </c>
      <c r="N9469" s="13">
        <f>dados!K9384/100</f>
        <v>0.18</v>
      </c>
      <c r="O9469" s="13">
        <f>dados!L9384/100</f>
        <v>0</v>
      </c>
      <c r="P9469" s="12" t="str">
        <f>LEFT(Tabela2[[#This Row],[Código]],2)</f>
        <v>87</v>
      </c>
    </row>
    <row r="9470" spans="2:16" ht="15" customHeight="1" x14ac:dyDescent="0.25">
      <c r="B9470" s="31" t="str">
        <f>IF(Tabela2[[#This Row],[Tipo]] = 0,LOOKUP(Tabela2[[#This Row],[RESUMO]],Tabela3[Grupo],Tabela3[Meus produtos]),VLOOKUP(Tabela2[[#This Row],[Código]],Tabela4[[Código NBS/LC116]:[Meus serviços]],3,0))</f>
        <v>Não</v>
      </c>
      <c r="C9470" t="str">
        <f>IF(E9470=0,TEXT(dados!A9385,"00000000"),IF(E9470=2,TEXT(dados!A9385,"0000"),TEXT(dados!A9385,"#")))</f>
        <v>87084090</v>
      </c>
      <c r="D9470" t="str">
        <f>IF(dados!B9385=0,"",dados!B9385)</f>
        <v/>
      </c>
      <c r="E9470">
        <f>dados!C9385</f>
        <v>0</v>
      </c>
      <c r="F9470" t="str">
        <f>dados!D9385</f>
        <v>Pecas para caixas de marchas p/veiculos automoveis</v>
      </c>
      <c r="G9470"/>
      <c r="H9470"/>
      <c r="I9470"/>
      <c r="J9470"/>
      <c r="K9470" s="13"/>
      <c r="L9470" s="13">
        <f>dados!I9385/100</f>
        <v>0.14330000000000001</v>
      </c>
      <c r="M9470" s="13">
        <f>dados!J9385/100</f>
        <v>0.20579999999999998</v>
      </c>
      <c r="N9470" s="13">
        <f>dados!K9385/100</f>
        <v>0.18</v>
      </c>
      <c r="O9470" s="13">
        <f>dados!L9385/100</f>
        <v>0</v>
      </c>
      <c r="P9470" s="12" t="str">
        <f>LEFT(Tabela2[[#This Row],[Código]],2)</f>
        <v>87</v>
      </c>
    </row>
    <row r="9471" spans="2:16" ht="15" customHeight="1" x14ac:dyDescent="0.25">
      <c r="B9471" s="31" t="str">
        <f>IF(Tabela2[[#This Row],[Tipo]] = 0,LOOKUP(Tabela2[[#This Row],[RESUMO]],Tabela3[Grupo],Tabela3[Meus produtos]),VLOOKUP(Tabela2[[#This Row],[Código]],Tabela4[[Código NBS/LC116]:[Meus serviços]],3,0))</f>
        <v>Não</v>
      </c>
      <c r="C9471" t="str">
        <f>IF(E9471=0,TEXT(dados!A9386,"00000000"),IF(E9471=2,TEXT(dados!A9386,"0000"),TEXT(dados!A9386,"#")))</f>
        <v>87085011</v>
      </c>
      <c r="D9471" t="str">
        <f>IF(dados!B9386=0,"",dados!B9386)</f>
        <v/>
      </c>
      <c r="E9471">
        <f>dados!C9386</f>
        <v>0</v>
      </c>
      <c r="F9471" t="str">
        <f>dados!D9386</f>
        <v>Eixos de transmissao c/diferenc.p/dumpers, carga&gt;=14t</v>
      </c>
      <c r="G9471"/>
      <c r="H9471"/>
      <c r="I9471"/>
      <c r="J9471"/>
      <c r="K9471" s="13"/>
      <c r="L9471" s="13">
        <f>dados!I9386/100</f>
        <v>0.14330000000000001</v>
      </c>
      <c r="M9471" s="13">
        <f>dados!J9386/100</f>
        <v>0.16329999999999997</v>
      </c>
      <c r="N9471" s="13">
        <f>dados!K9386/100</f>
        <v>0.18</v>
      </c>
      <c r="O9471" s="13">
        <f>dados!L9386/100</f>
        <v>0</v>
      </c>
      <c r="P9471" s="12" t="str">
        <f>LEFT(Tabela2[[#This Row],[Código]],2)</f>
        <v>87</v>
      </c>
    </row>
    <row r="9472" spans="2:16" ht="15" customHeight="1" x14ac:dyDescent="0.25">
      <c r="B9472" s="31" t="str">
        <f>IF(Tabela2[[#This Row],[Tipo]] = 0,LOOKUP(Tabela2[[#This Row],[RESUMO]],Tabela3[Grupo],Tabela3[Meus produtos]),VLOOKUP(Tabela2[[#This Row],[Código]],Tabela4[[Código NBS/LC116]:[Meus serviços]],3,0))</f>
        <v>Não</v>
      </c>
      <c r="C9472" t="str">
        <f>IF(E9472=0,TEXT(dados!A9387,"00000000"),IF(E9472=2,TEXT(dados!A9387,"0000"),TEXT(dados!A9387,"#")))</f>
        <v>87085012</v>
      </c>
      <c r="D9472" t="str">
        <f>IF(dados!B9387=0,"",dados!B9387)</f>
        <v/>
      </c>
      <c r="E9472">
        <f>dados!C9387</f>
        <v>0</v>
      </c>
      <c r="F9472" t="str">
        <f>dados!D9387</f>
        <v>Outs.eixos e suas partes,p/tratores/dumpers, exc.rodov</v>
      </c>
      <c r="G9472"/>
      <c r="H9472"/>
      <c r="I9472"/>
      <c r="J9472"/>
      <c r="K9472" s="13"/>
      <c r="L9472" s="13">
        <f>dados!I9387/100</f>
        <v>0.14330000000000001</v>
      </c>
      <c r="M9472" s="13">
        <f>dados!J9387/100</f>
        <v>0.19450000000000001</v>
      </c>
      <c r="N9472" s="13">
        <f>dados!K9387/100</f>
        <v>0.18</v>
      </c>
      <c r="O9472" s="13">
        <f>dados!L9387/100</f>
        <v>0</v>
      </c>
      <c r="P9472" s="12" t="str">
        <f>LEFT(Tabela2[[#This Row],[Código]],2)</f>
        <v>87</v>
      </c>
    </row>
    <row r="9473" spans="2:16" ht="15" customHeight="1" x14ac:dyDescent="0.25">
      <c r="B9473" s="31" t="str">
        <f>IF(Tabela2[[#This Row],[Tipo]] = 0,LOOKUP(Tabela2[[#This Row],[RESUMO]],Tabela3[Grupo],Tabela3[Meus produtos]),VLOOKUP(Tabela2[[#This Row],[Código]],Tabela4[[Código NBS/LC116]:[Meus serviços]],3,0))</f>
        <v>Não</v>
      </c>
      <c r="C9473" t="str">
        <f>IF(E9473=0,TEXT(dados!A9388,"00000000"),IF(E9473=2,TEXT(dados!A9388,"0000"),TEXT(dados!A9388,"#")))</f>
        <v>87085019</v>
      </c>
      <c r="D9473" t="str">
        <f>IF(dados!B9388=0,"",dados!B9388)</f>
        <v/>
      </c>
      <c r="E9473">
        <f>dados!C9388</f>
        <v>0</v>
      </c>
      <c r="F9473" t="str">
        <f>dados!D9388</f>
        <v>Outs.eixos e suas partes</v>
      </c>
      <c r="G9473"/>
      <c r="H9473"/>
      <c r="I9473"/>
      <c r="J9473"/>
      <c r="K9473" s="13"/>
      <c r="L9473" s="13">
        <f>dados!I9388/100</f>
        <v>0.14330000000000001</v>
      </c>
      <c r="M9473" s="13">
        <f>dados!J9388/100</f>
        <v>0.19450000000000001</v>
      </c>
      <c r="N9473" s="13">
        <f>dados!K9388/100</f>
        <v>0.18</v>
      </c>
      <c r="O9473" s="13">
        <f>dados!L9388/100</f>
        <v>0</v>
      </c>
      <c r="P9473" s="12" t="str">
        <f>LEFT(Tabela2[[#This Row],[Código]],2)</f>
        <v>87</v>
      </c>
    </row>
    <row r="9474" spans="2:16" ht="15" customHeight="1" x14ac:dyDescent="0.25">
      <c r="B9474" s="31" t="str">
        <f>IF(Tabela2[[#This Row],[Tipo]] = 0,LOOKUP(Tabela2[[#This Row],[RESUMO]],Tabela3[Grupo],Tabela3[Meus produtos]),VLOOKUP(Tabela2[[#This Row],[Código]],Tabela4[[Código NBS/LC116]:[Meus serviços]],3,0))</f>
        <v>Não</v>
      </c>
      <c r="C9474" t="str">
        <f>IF(E9474=0,TEXT(dados!A9389,"00000000"),IF(E9474=2,TEXT(dados!A9389,"0000"),TEXT(dados!A9389,"#")))</f>
        <v>87085080</v>
      </c>
      <c r="D9474" t="str">
        <f>IF(dados!B9389=0,"",dados!B9389)</f>
        <v/>
      </c>
      <c r="E9474">
        <f>dados!C9389</f>
        <v>0</v>
      </c>
      <c r="F9474" t="str">
        <f>dados!D9389</f>
        <v>Eixos de transmissao c/diferencial p/veic. automoveis</v>
      </c>
      <c r="G9474"/>
      <c r="H9474"/>
      <c r="I9474"/>
      <c r="J9474"/>
      <c r="K9474" s="13"/>
      <c r="L9474" s="13">
        <f>dados!I9389/100</f>
        <v>0.14330000000000001</v>
      </c>
      <c r="M9474" s="13">
        <f>dados!J9389/100</f>
        <v>0.20579999999999998</v>
      </c>
      <c r="N9474" s="13">
        <f>dados!K9389/100</f>
        <v>0.18</v>
      </c>
      <c r="O9474" s="13">
        <f>dados!L9389/100</f>
        <v>0</v>
      </c>
      <c r="P9474" s="12" t="str">
        <f>LEFT(Tabela2[[#This Row],[Código]],2)</f>
        <v>87</v>
      </c>
    </row>
    <row r="9475" spans="2:16" ht="15" customHeight="1" x14ac:dyDescent="0.25">
      <c r="B9475" s="31" t="str">
        <f>IF(Tabela2[[#This Row],[Tipo]] = 0,LOOKUP(Tabela2[[#This Row],[RESUMO]],Tabela3[Grupo],Tabela3[Meus produtos]),VLOOKUP(Tabela2[[#This Row],[Código]],Tabela4[[Código NBS/LC116]:[Meus serviços]],3,0))</f>
        <v>Não</v>
      </c>
      <c r="C9475" t="str">
        <f>IF(E9475=0,TEXT(dados!A9390,"00000000"),IF(E9475=2,TEXT(dados!A9390,"0000"),TEXT(dados!A9390,"#")))</f>
        <v>87085091</v>
      </c>
      <c r="D9475" t="str">
        <f>IF(dados!B9390=0,"",dados!B9390)</f>
        <v/>
      </c>
      <c r="E9475">
        <f>dados!C9390</f>
        <v>0</v>
      </c>
      <c r="F9475" t="str">
        <f>dados!D9390</f>
        <v>Partes de eixos nao motores para dumpers, tratores e veiculos automoveis</v>
      </c>
      <c r="G9475"/>
      <c r="H9475"/>
      <c r="I9475"/>
      <c r="J9475"/>
      <c r="K9475" s="13"/>
      <c r="L9475" s="13">
        <f>dados!I9390/100</f>
        <v>0.14330000000000001</v>
      </c>
      <c r="M9475" s="13">
        <f>dados!J9390/100</f>
        <v>0.19450000000000001</v>
      </c>
      <c r="N9475" s="13">
        <f>dados!K9390/100</f>
        <v>0.18</v>
      </c>
      <c r="O9475" s="13">
        <f>dados!L9390/100</f>
        <v>0</v>
      </c>
      <c r="P9475" s="12" t="str">
        <f>LEFT(Tabela2[[#This Row],[Código]],2)</f>
        <v>87</v>
      </c>
    </row>
    <row r="9476" spans="2:16" ht="15" customHeight="1" x14ac:dyDescent="0.25">
      <c r="B9476" s="31" t="str">
        <f>IF(Tabela2[[#This Row],[Tipo]] = 0,LOOKUP(Tabela2[[#This Row],[RESUMO]],Tabela3[Grupo],Tabela3[Meus produtos]),VLOOKUP(Tabela2[[#This Row],[Código]],Tabela4[[Código NBS/LC116]:[Meus serviços]],3,0))</f>
        <v>Não</v>
      </c>
      <c r="C9476" t="str">
        <f>IF(E9476=0,TEXT(dados!A9391,"00000000"),IF(E9476=2,TEXT(dados!A9391,"0000"),TEXT(dados!A9391,"#")))</f>
        <v>87085099</v>
      </c>
      <c r="D9476" t="str">
        <f>IF(dados!B9391=0,"",dados!B9391)</f>
        <v/>
      </c>
      <c r="E9476">
        <f>dados!C9391</f>
        <v>0</v>
      </c>
      <c r="F9476" t="str">
        <f>dados!D9391</f>
        <v>Partes e acess.de outros eixos p/tratores e veiculos automoveis</v>
      </c>
      <c r="G9476"/>
      <c r="H9476"/>
      <c r="I9476"/>
      <c r="J9476"/>
      <c r="K9476" s="13"/>
      <c r="L9476" s="13">
        <f>dados!I9391/100</f>
        <v>0.14330000000000001</v>
      </c>
      <c r="M9476" s="13">
        <f>dados!J9391/100</f>
        <v>0.20579999999999998</v>
      </c>
      <c r="N9476" s="13">
        <f>dados!K9391/100</f>
        <v>0.18</v>
      </c>
      <c r="O9476" s="13">
        <f>dados!L9391/100</f>
        <v>0</v>
      </c>
      <c r="P9476" s="12" t="str">
        <f>LEFT(Tabela2[[#This Row],[Código]],2)</f>
        <v>87</v>
      </c>
    </row>
    <row r="9477" spans="2:16" ht="15" customHeight="1" x14ac:dyDescent="0.25">
      <c r="B9477" s="31" t="str">
        <f>IF(Tabela2[[#This Row],[Tipo]] = 0,LOOKUP(Tabela2[[#This Row],[RESUMO]],Tabela3[Grupo],Tabela3[Meus produtos]),VLOOKUP(Tabela2[[#This Row],[Código]],Tabela4[[Código NBS/LC116]:[Meus serviços]],3,0))</f>
        <v>Não</v>
      </c>
      <c r="C9477" t="str">
        <f>IF(E9477=0,TEXT(dados!A9392,"00000000"),IF(E9477=2,TEXT(dados!A9392,"0000"),TEXT(dados!A9392,"#")))</f>
        <v>87087010</v>
      </c>
      <c r="D9477" t="str">
        <f>IF(dados!B9392=0,"",dados!B9392)</f>
        <v/>
      </c>
      <c r="E9477">
        <f>dados!C9392</f>
        <v>0</v>
      </c>
      <c r="F9477" t="str">
        <f>dados!D9392</f>
        <v>Rodas de eixos propulsor.e partes,p/tratores/ dumpers/veiculos automoveis</v>
      </c>
      <c r="G9477"/>
      <c r="H9477"/>
      <c r="I9477"/>
      <c r="J9477"/>
      <c r="K9477" s="13"/>
      <c r="L9477" s="13">
        <f>dados!I9392/100</f>
        <v>0.14330000000000001</v>
      </c>
      <c r="M9477" s="13">
        <f>dados!J9392/100</f>
        <v>0.19450000000000001</v>
      </c>
      <c r="N9477" s="13">
        <f>dados!K9392/100</f>
        <v>0.18</v>
      </c>
      <c r="O9477" s="13">
        <f>dados!L9392/100</f>
        <v>0</v>
      </c>
      <c r="P9477" s="12" t="str">
        <f>LEFT(Tabela2[[#This Row],[Código]],2)</f>
        <v>87</v>
      </c>
    </row>
    <row r="9478" spans="2:16" ht="15" customHeight="1" x14ac:dyDescent="0.25">
      <c r="B9478" s="31" t="str">
        <f>IF(Tabela2[[#This Row],[Tipo]] = 0,LOOKUP(Tabela2[[#This Row],[RESUMO]],Tabela3[Grupo],Tabela3[Meus produtos]),VLOOKUP(Tabela2[[#This Row],[Código]],Tabela4[[Código NBS/LC116]:[Meus serviços]],3,0))</f>
        <v>Não</v>
      </c>
      <c r="C9478" t="str">
        <f>IF(E9478=0,TEXT(dados!A9393,"00000000"),IF(E9478=2,TEXT(dados!A9393,"0000"),TEXT(dados!A9393,"#")))</f>
        <v>87087090</v>
      </c>
      <c r="D9478" t="str">
        <f>IF(dados!B9393=0,"",dados!B9393)</f>
        <v/>
      </c>
      <c r="E9478">
        <f>dados!C9393</f>
        <v>0</v>
      </c>
      <c r="F9478" t="str">
        <f>dados!D9393</f>
        <v>Outs.rodas,suas partes e acess.p/veiculos automoveis</v>
      </c>
      <c r="G9478"/>
      <c r="H9478"/>
      <c r="I9478"/>
      <c r="J9478"/>
      <c r="K9478" s="13"/>
      <c r="L9478" s="13">
        <f>dados!I9393/100</f>
        <v>0.14330000000000001</v>
      </c>
      <c r="M9478" s="13">
        <f>dados!J9393/100</f>
        <v>0.20579999999999998</v>
      </c>
      <c r="N9478" s="13">
        <f>dados!K9393/100</f>
        <v>0.18</v>
      </c>
      <c r="O9478" s="13">
        <f>dados!L9393/100</f>
        <v>0</v>
      </c>
      <c r="P9478" s="12" t="str">
        <f>LEFT(Tabela2[[#This Row],[Código]],2)</f>
        <v>87</v>
      </c>
    </row>
    <row r="9479" spans="2:16" ht="15" customHeight="1" x14ac:dyDescent="0.25">
      <c r="B9479" s="31" t="str">
        <f>IF(Tabela2[[#This Row],[Tipo]] = 0,LOOKUP(Tabela2[[#This Row],[RESUMO]],Tabela3[Grupo],Tabela3[Meus produtos]),VLOOKUP(Tabela2[[#This Row],[Código]],Tabela4[[Código NBS/LC116]:[Meus serviços]],3,0))</f>
        <v>Não</v>
      </c>
      <c r="C9479" t="str">
        <f>IF(E9479=0,TEXT(dados!A9394,"00000000"),IF(E9479=2,TEXT(dados!A9394,"0000"),TEXT(dados!A9394,"#")))</f>
        <v>87088000</v>
      </c>
      <c r="D9479" t="str">
        <f>IF(dados!B9394=0,"",dados!B9394)</f>
        <v/>
      </c>
      <c r="E9479">
        <f>dados!C9394</f>
        <v>0</v>
      </c>
      <c r="F9479" t="str">
        <f>dados!D9394</f>
        <v xml:space="preserve">Veiculos automoveis tratores ciclos e outros veiculos terrestres suas partes e acessorios Partes e acessorios dos veiculos automoveis das posicoes 87 01 a 87 05 sistemas de suspensao e suas Partes incluindo os amortecedores de suspensao </v>
      </c>
      <c r="G9479"/>
      <c r="H9479"/>
      <c r="I9479"/>
      <c r="J9479"/>
      <c r="K9479" s="13"/>
      <c r="L9479" s="13">
        <f>dados!I9394/100</f>
        <v>0.14330000000000001</v>
      </c>
      <c r="M9479" s="13">
        <f>dados!J9394/100</f>
        <v>0.20579999999999998</v>
      </c>
      <c r="N9479" s="13">
        <f>dados!K9394/100</f>
        <v>0.18</v>
      </c>
      <c r="O9479" s="13">
        <f>dados!L9394/100</f>
        <v>0</v>
      </c>
      <c r="P9479" s="12" t="str">
        <f>LEFT(Tabela2[[#This Row],[Código]],2)</f>
        <v>87</v>
      </c>
    </row>
    <row r="9480" spans="2:16" ht="15" customHeight="1" x14ac:dyDescent="0.25">
      <c r="B9480" s="31" t="str">
        <f>IF(Tabela2[[#This Row],[Tipo]] = 0,LOOKUP(Tabela2[[#This Row],[RESUMO]],Tabela3[Grupo],Tabela3[Meus produtos]),VLOOKUP(Tabela2[[#This Row],[Código]],Tabela4[[Código NBS/LC116]:[Meus serviços]],3,0))</f>
        <v>Não</v>
      </c>
      <c r="C9480" t="str">
        <f>IF(E9480=0,TEXT(dados!A9395,"00000000"),IF(E9480=2,TEXT(dados!A9395,"0000"),TEXT(dados!A9395,"#")))</f>
        <v>87088000</v>
      </c>
      <c r="D9480">
        <f>IF(dados!B9395=0,"",dados!B9395)</f>
        <v>1</v>
      </c>
      <c r="E9480">
        <f>dados!C9395</f>
        <v>0</v>
      </c>
      <c r="F9480" t="str">
        <f>dados!D9395</f>
        <v>Amortecedores de suspensao de veiculos das posicoes 87.02, 87.04 exceto a subposicao 8704.10 e 87.05 e da subposicao 8701.20</v>
      </c>
      <c r="G9480"/>
      <c r="H9480"/>
      <c r="I9480"/>
      <c r="J9480"/>
      <c r="K9480" s="13"/>
      <c r="L9480" s="13">
        <f>dados!I9395/100</f>
        <v>0.1416</v>
      </c>
      <c r="M9480" s="13">
        <f>dados!J9395/100</f>
        <v>0.2041</v>
      </c>
      <c r="N9480" s="13">
        <f>dados!K9395/100</f>
        <v>0.18</v>
      </c>
      <c r="O9480" s="13">
        <f>dados!L9395/100</f>
        <v>0</v>
      </c>
      <c r="P9480" s="12" t="str">
        <f>LEFT(Tabela2[[#This Row],[Código]],2)</f>
        <v>87</v>
      </c>
    </row>
    <row r="9481" spans="2:16" ht="15" customHeight="1" x14ac:dyDescent="0.25">
      <c r="B9481" s="31" t="str">
        <f>IF(Tabela2[[#This Row],[Tipo]] = 0,LOOKUP(Tabela2[[#This Row],[RESUMO]],Tabela3[Grupo],Tabela3[Meus produtos]),VLOOKUP(Tabela2[[#This Row],[Código]],Tabela4[[Código NBS/LC116]:[Meus serviços]],3,0))</f>
        <v>Não</v>
      </c>
      <c r="C9481" t="str">
        <f>IF(E9481=0,TEXT(dados!A9396,"00000000"),IF(E9481=2,TEXT(dados!A9396,"0000"),TEXT(dados!A9396,"#")))</f>
        <v>87088000</v>
      </c>
      <c r="D9481">
        <f>IF(dados!B9396=0,"",dados!B9396)</f>
        <v>2</v>
      </c>
      <c r="E9481">
        <f>dados!C9396</f>
        <v>0</v>
      </c>
      <c r="F9481" t="str">
        <f>dados!D9396</f>
        <v>Outros amortecedores de suspensao</v>
      </c>
      <c r="G9481"/>
      <c r="H9481"/>
      <c r="I9481"/>
      <c r="J9481"/>
      <c r="K9481" s="13"/>
      <c r="L9481" s="13">
        <f>dados!I9396/100</f>
        <v>0.16070000000000001</v>
      </c>
      <c r="M9481" s="13">
        <f>dados!J9396/100</f>
        <v>0.22320000000000001</v>
      </c>
      <c r="N9481" s="13">
        <f>dados!K9396/100</f>
        <v>0.18</v>
      </c>
      <c r="O9481" s="13">
        <f>dados!L9396/100</f>
        <v>0</v>
      </c>
      <c r="P9481" s="12" t="str">
        <f>LEFT(Tabela2[[#This Row],[Código]],2)</f>
        <v>87</v>
      </c>
    </row>
    <row r="9482" spans="2:16" ht="15" customHeight="1" x14ac:dyDescent="0.25">
      <c r="B9482" s="31" t="str">
        <f>IF(Tabela2[[#This Row],[Tipo]] = 0,LOOKUP(Tabela2[[#This Row],[RESUMO]],Tabela3[Grupo],Tabela3[Meus produtos]),VLOOKUP(Tabela2[[#This Row],[Código]],Tabela4[[Código NBS/LC116]:[Meus serviços]],3,0))</f>
        <v>Não</v>
      </c>
      <c r="C9482" t="str">
        <f>IF(E9482=0,TEXT(dados!A9397,"00000000"),IF(E9482=2,TEXT(dados!A9397,"0000"),TEXT(dados!A9397,"#")))</f>
        <v>87089100</v>
      </c>
      <c r="D9482" t="str">
        <f>IF(dados!B9397=0,"",dados!B9397)</f>
        <v/>
      </c>
      <c r="E9482">
        <f>dados!C9397</f>
        <v>0</v>
      </c>
      <c r="F9482" t="str">
        <f>dados!D9397</f>
        <v>Radiadores p/tratores e veiculos automoveis</v>
      </c>
      <c r="G9482"/>
      <c r="H9482"/>
      <c r="I9482"/>
      <c r="J9482"/>
      <c r="K9482" s="13"/>
      <c r="L9482" s="13">
        <f>dados!I9397/100</f>
        <v>0.14330000000000001</v>
      </c>
      <c r="M9482" s="13">
        <f>dados!J9397/100</f>
        <v>0.20579999999999998</v>
      </c>
      <c r="N9482" s="13">
        <f>dados!K9397/100</f>
        <v>0.18</v>
      </c>
      <c r="O9482" s="13">
        <f>dados!L9397/100</f>
        <v>0</v>
      </c>
      <c r="P9482" s="12" t="str">
        <f>LEFT(Tabela2[[#This Row],[Código]],2)</f>
        <v>87</v>
      </c>
    </row>
    <row r="9483" spans="2:16" ht="15" customHeight="1" x14ac:dyDescent="0.25">
      <c r="B9483" s="31" t="str">
        <f>IF(Tabela2[[#This Row],[Tipo]] = 0,LOOKUP(Tabela2[[#This Row],[RESUMO]],Tabela3[Grupo],Tabela3[Meus produtos]),VLOOKUP(Tabela2[[#This Row],[Código]],Tabela4[[Código NBS/LC116]:[Meus serviços]],3,0))</f>
        <v>Não</v>
      </c>
      <c r="C9483" t="str">
        <f>IF(E9483=0,TEXT(dados!A9398,"00000000"),IF(E9483=2,TEXT(dados!A9398,"0000"),TEXT(dados!A9398,"#")))</f>
        <v>87089200</v>
      </c>
      <c r="D9483" t="str">
        <f>IF(dados!B9398=0,"",dados!B9398)</f>
        <v/>
      </c>
      <c r="E9483">
        <f>dados!C9398</f>
        <v>0</v>
      </c>
      <c r="F9483" t="str">
        <f>dados!D9398</f>
        <v>Silenciosos e tubos de escape p/tratores/veic. automov.</v>
      </c>
      <c r="G9483"/>
      <c r="H9483"/>
      <c r="I9483"/>
      <c r="J9483"/>
      <c r="K9483" s="13"/>
      <c r="L9483" s="13">
        <f>dados!I9398/100</f>
        <v>0.16070000000000001</v>
      </c>
      <c r="M9483" s="13">
        <f>dados!J9398/100</f>
        <v>0.22320000000000001</v>
      </c>
      <c r="N9483" s="13">
        <f>dados!K9398/100</f>
        <v>0.18</v>
      </c>
      <c r="O9483" s="13">
        <f>dados!L9398/100</f>
        <v>0</v>
      </c>
      <c r="P9483" s="12" t="str">
        <f>LEFT(Tabela2[[#This Row],[Código]],2)</f>
        <v>87</v>
      </c>
    </row>
    <row r="9484" spans="2:16" ht="15" customHeight="1" x14ac:dyDescent="0.25">
      <c r="B9484" s="31" t="str">
        <f>IF(Tabela2[[#This Row],[Tipo]] = 0,LOOKUP(Tabela2[[#This Row],[RESUMO]],Tabela3[Grupo],Tabela3[Meus produtos]),VLOOKUP(Tabela2[[#This Row],[Código]],Tabela4[[Código NBS/LC116]:[Meus serviços]],3,0))</f>
        <v>Não</v>
      </c>
      <c r="C9484" t="str">
        <f>IF(E9484=0,TEXT(dados!A9399,"00000000"),IF(E9484=2,TEXT(dados!A9399,"0000"),TEXT(dados!A9399,"#")))</f>
        <v>87089200</v>
      </c>
      <c r="D9484">
        <f>IF(dados!B9399=0,"",dados!B9399)</f>
        <v>1</v>
      </c>
      <c r="E9484">
        <f>dados!C9399</f>
        <v>0</v>
      </c>
      <c r="F9484" t="str">
        <f>dados!D9399</f>
        <v xml:space="preserve">De veiculos das posicoes 87.01, 87.02, 87.04 e 87.05 exceto partes </v>
      </c>
      <c r="G9484"/>
      <c r="H9484"/>
      <c r="I9484"/>
      <c r="J9484"/>
      <c r="K9484" s="13"/>
      <c r="L9484" s="13">
        <f>dados!I9399/100</f>
        <v>0.1416</v>
      </c>
      <c r="M9484" s="13">
        <f>dados!J9399/100</f>
        <v>0.2041</v>
      </c>
      <c r="N9484" s="13">
        <f>dados!K9399/100</f>
        <v>0.18</v>
      </c>
      <c r="O9484" s="13">
        <f>dados!L9399/100</f>
        <v>0</v>
      </c>
      <c r="P9484" s="12" t="str">
        <f>LEFT(Tabela2[[#This Row],[Código]],2)</f>
        <v>87</v>
      </c>
    </row>
    <row r="9485" spans="2:16" ht="15" customHeight="1" x14ac:dyDescent="0.25">
      <c r="B9485" s="31" t="str">
        <f>IF(Tabela2[[#This Row],[Tipo]] = 0,LOOKUP(Tabela2[[#This Row],[RESUMO]],Tabela3[Grupo],Tabela3[Meus produtos]),VLOOKUP(Tabela2[[#This Row],[Código]],Tabela4[[Código NBS/LC116]:[Meus serviços]],3,0))</f>
        <v>Não</v>
      </c>
      <c r="C9485" t="str">
        <f>IF(E9485=0,TEXT(dados!A9400,"00000000"),IF(E9485=2,TEXT(dados!A9400,"0000"),TEXT(dados!A9400,"#")))</f>
        <v>87089200</v>
      </c>
      <c r="D9485">
        <f>IF(dados!B9400=0,"",dados!B9400)</f>
        <v>2</v>
      </c>
      <c r="E9485">
        <f>dados!C9400</f>
        <v>0</v>
      </c>
      <c r="F9485" t="str">
        <f>dados!D9400</f>
        <v>Partes</v>
      </c>
      <c r="G9485"/>
      <c r="H9485"/>
      <c r="I9485"/>
      <c r="J9485"/>
      <c r="K9485" s="13"/>
      <c r="L9485" s="13">
        <f>dados!I9400/100</f>
        <v>0.14330000000000001</v>
      </c>
      <c r="M9485" s="13">
        <f>dados!J9400/100</f>
        <v>0.20579999999999998</v>
      </c>
      <c r="N9485" s="13">
        <f>dados!K9400/100</f>
        <v>0.18</v>
      </c>
      <c r="O9485" s="13">
        <f>dados!L9400/100</f>
        <v>0</v>
      </c>
      <c r="P9485" s="12" t="str">
        <f>LEFT(Tabela2[[#This Row],[Código]],2)</f>
        <v>87</v>
      </c>
    </row>
    <row r="9486" spans="2:16" ht="15" customHeight="1" x14ac:dyDescent="0.25">
      <c r="B9486" s="31" t="str">
        <f>IF(Tabela2[[#This Row],[Tipo]] = 0,LOOKUP(Tabela2[[#This Row],[RESUMO]],Tabela3[Grupo],Tabela3[Meus produtos]),VLOOKUP(Tabela2[[#This Row],[Código]],Tabela4[[Código NBS/LC116]:[Meus serviços]],3,0))</f>
        <v>Não</v>
      </c>
      <c r="C9486" t="str">
        <f>IF(E9486=0,TEXT(dados!A9401,"00000000"),IF(E9486=2,TEXT(dados!A9401,"0000"),TEXT(dados!A9401,"#")))</f>
        <v>87089300</v>
      </c>
      <c r="D9486" t="str">
        <f>IF(dados!B9401=0,"",dados!B9401)</f>
        <v/>
      </c>
      <c r="E9486">
        <f>dados!C9401</f>
        <v>0</v>
      </c>
      <c r="F9486" t="str">
        <f>dados!D9401</f>
        <v>Veiculos automoveis tratores ciclos e outros veiculos terrestres suas partes e acessorios Partes e acessorios dos veiculos automoveis das posicoes 87 01 a 87 05 embreagens e suas Partes</v>
      </c>
      <c r="G9486"/>
      <c r="H9486"/>
      <c r="I9486"/>
      <c r="J9486"/>
      <c r="K9486" s="13"/>
      <c r="L9486" s="13">
        <f>dados!I9401/100</f>
        <v>0.16070000000000001</v>
      </c>
      <c r="M9486" s="13">
        <f>dados!J9401/100</f>
        <v>0.22320000000000001</v>
      </c>
      <c r="N9486" s="13">
        <f>dados!K9401/100</f>
        <v>0.18</v>
      </c>
      <c r="O9486" s="13">
        <f>dados!L9401/100</f>
        <v>0</v>
      </c>
      <c r="P9486" s="12" t="str">
        <f>LEFT(Tabela2[[#This Row],[Código]],2)</f>
        <v>87</v>
      </c>
    </row>
    <row r="9487" spans="2:16" ht="15" customHeight="1" x14ac:dyDescent="0.25">
      <c r="B9487" s="31" t="str">
        <f>IF(Tabela2[[#This Row],[Tipo]] = 0,LOOKUP(Tabela2[[#This Row],[RESUMO]],Tabela3[Grupo],Tabela3[Meus produtos]),VLOOKUP(Tabela2[[#This Row],[Código]],Tabela4[[Código NBS/LC116]:[Meus serviços]],3,0))</f>
        <v>Não</v>
      </c>
      <c r="C9487" t="str">
        <f>IF(E9487=0,TEXT(dados!A9402,"00000000"),IF(E9487=2,TEXT(dados!A9402,"0000"),TEXT(dados!A9402,"#")))</f>
        <v>87089300</v>
      </c>
      <c r="D9487">
        <f>IF(dados!B9402=0,"",dados!B9402)</f>
        <v>1</v>
      </c>
      <c r="E9487">
        <f>dados!C9402</f>
        <v>0</v>
      </c>
      <c r="F9487" t="str">
        <f>dados!D9402</f>
        <v>De veiculos das posicoes 87.01, 87.02, 87.04 e 87.05</v>
      </c>
      <c r="G9487"/>
      <c r="H9487"/>
      <c r="I9487"/>
      <c r="J9487"/>
      <c r="K9487" s="13"/>
      <c r="L9487" s="13">
        <f>dados!I9402/100</f>
        <v>0.1416</v>
      </c>
      <c r="M9487" s="13">
        <f>dados!J9402/100</f>
        <v>0.2041</v>
      </c>
      <c r="N9487" s="13">
        <f>dados!K9402/100</f>
        <v>0.18</v>
      </c>
      <c r="O9487" s="13">
        <f>dados!L9402/100</f>
        <v>0</v>
      </c>
      <c r="P9487" s="12" t="str">
        <f>LEFT(Tabela2[[#This Row],[Código]],2)</f>
        <v>87</v>
      </c>
    </row>
    <row r="9488" spans="2:16" ht="15" customHeight="1" x14ac:dyDescent="0.25">
      <c r="B9488" s="31" t="str">
        <f>IF(Tabela2[[#This Row],[Tipo]] = 0,LOOKUP(Tabela2[[#This Row],[RESUMO]],Tabela3[Grupo],Tabela3[Meus produtos]),VLOOKUP(Tabela2[[#This Row],[Código]],Tabela4[[Código NBS/LC116]:[Meus serviços]],3,0))</f>
        <v>Não</v>
      </c>
      <c r="C9488" t="str">
        <f>IF(E9488=0,TEXT(dados!A9403,"00000000"),IF(E9488=2,TEXT(dados!A9403,"0000"),TEXT(dados!A9403,"#")))</f>
        <v>87089411</v>
      </c>
      <c r="D9488" t="str">
        <f>IF(dados!B9403=0,"",dados!B9403)</f>
        <v/>
      </c>
      <c r="E9488">
        <f>dados!C9403</f>
        <v>0</v>
      </c>
      <c r="F9488" t="str">
        <f>dados!D9403</f>
        <v>Volantes de direcao p/tratores/dumpers, exc rodoviarios</v>
      </c>
      <c r="G9488"/>
      <c r="H9488"/>
      <c r="I9488"/>
      <c r="J9488"/>
      <c r="K9488" s="13"/>
      <c r="L9488" s="13">
        <f>dados!I9403/100</f>
        <v>0.1416</v>
      </c>
      <c r="M9488" s="13">
        <f>dados!J9403/100</f>
        <v>0.1928</v>
      </c>
      <c r="N9488" s="13">
        <f>dados!K9403/100</f>
        <v>0.18</v>
      </c>
      <c r="O9488" s="13">
        <f>dados!L9403/100</f>
        <v>0</v>
      </c>
      <c r="P9488" s="12" t="str">
        <f>LEFT(Tabela2[[#This Row],[Código]],2)</f>
        <v>87</v>
      </c>
    </row>
    <row r="9489" spans="2:16" ht="15" customHeight="1" x14ac:dyDescent="0.25">
      <c r="B9489" s="31" t="str">
        <f>IF(Tabela2[[#This Row],[Tipo]] = 0,LOOKUP(Tabela2[[#This Row],[RESUMO]],Tabela3[Grupo],Tabela3[Meus produtos]),VLOOKUP(Tabela2[[#This Row],[Código]],Tabela4[[Código NBS/LC116]:[Meus serviços]],3,0))</f>
        <v>Não</v>
      </c>
      <c r="C9489" t="str">
        <f>IF(E9489=0,TEXT(dados!A9404,"00000000"),IF(E9489=2,TEXT(dados!A9404,"0000"),TEXT(dados!A9404,"#")))</f>
        <v>87089412</v>
      </c>
      <c r="D9489" t="str">
        <f>IF(dados!B9404=0,"",dados!B9404)</f>
        <v/>
      </c>
      <c r="E9489">
        <f>dados!C9404</f>
        <v>0</v>
      </c>
      <c r="F9489" t="str">
        <f>dados!D9404</f>
        <v>Barras de direcao p/tratores/dumpers, exc.rodoviarios</v>
      </c>
      <c r="G9489"/>
      <c r="H9489"/>
      <c r="I9489"/>
      <c r="J9489"/>
      <c r="K9489" s="13"/>
      <c r="L9489" s="13">
        <f>dados!I9404/100</f>
        <v>0.1416</v>
      </c>
      <c r="M9489" s="13">
        <f>dados!J9404/100</f>
        <v>0.1928</v>
      </c>
      <c r="N9489" s="13">
        <f>dados!K9404/100</f>
        <v>0.18</v>
      </c>
      <c r="O9489" s="13">
        <f>dados!L9404/100</f>
        <v>0</v>
      </c>
      <c r="P9489" s="12" t="str">
        <f>LEFT(Tabela2[[#This Row],[Código]],2)</f>
        <v>87</v>
      </c>
    </row>
    <row r="9490" spans="2:16" ht="15" customHeight="1" x14ac:dyDescent="0.25">
      <c r="B9490" s="31" t="str">
        <f>IF(Tabela2[[#This Row],[Tipo]] = 0,LOOKUP(Tabela2[[#This Row],[RESUMO]],Tabela3[Grupo],Tabela3[Meus produtos]),VLOOKUP(Tabela2[[#This Row],[Código]],Tabela4[[Código NBS/LC116]:[Meus serviços]],3,0))</f>
        <v>Não</v>
      </c>
      <c r="C9490" t="str">
        <f>IF(E9490=0,TEXT(dados!A9405,"00000000"),IF(E9490=2,TEXT(dados!A9405,"0000"),TEXT(dados!A9405,"#")))</f>
        <v>87089413</v>
      </c>
      <c r="D9490" t="str">
        <f>IF(dados!B9405=0,"",dados!B9405)</f>
        <v/>
      </c>
      <c r="E9490">
        <f>dados!C9405</f>
        <v>0</v>
      </c>
      <c r="F9490" t="str">
        <f>dados!D9405</f>
        <v>Caixas de direcao p/tratores/dumpers, exc.rodoviarios</v>
      </c>
      <c r="G9490"/>
      <c r="H9490"/>
      <c r="I9490"/>
      <c r="J9490"/>
      <c r="K9490" s="13"/>
      <c r="L9490" s="13">
        <f>dados!I9405/100</f>
        <v>0.1416</v>
      </c>
      <c r="M9490" s="13">
        <f>dados!J9405/100</f>
        <v>0.1928</v>
      </c>
      <c r="N9490" s="13">
        <f>dados!K9405/100</f>
        <v>0.18</v>
      </c>
      <c r="O9490" s="13">
        <f>dados!L9405/100</f>
        <v>0</v>
      </c>
      <c r="P9490" s="12" t="str">
        <f>LEFT(Tabela2[[#This Row],[Código]],2)</f>
        <v>87</v>
      </c>
    </row>
    <row r="9491" spans="2:16" ht="15" customHeight="1" x14ac:dyDescent="0.25">
      <c r="B9491" s="31" t="str">
        <f>IF(Tabela2[[#This Row],[Tipo]] = 0,LOOKUP(Tabela2[[#This Row],[RESUMO]],Tabela3[Grupo],Tabela3[Meus produtos]),VLOOKUP(Tabela2[[#This Row],[Código]],Tabela4[[Código NBS/LC116]:[Meus serviços]],3,0))</f>
        <v>Não</v>
      </c>
      <c r="C9491" t="str">
        <f>IF(E9491=0,TEXT(dados!A9406,"00000000"),IF(E9491=2,TEXT(dados!A9406,"0000"),TEXT(dados!A9406,"#")))</f>
        <v>87089481</v>
      </c>
      <c r="D9491" t="str">
        <f>IF(dados!B9406=0,"",dados!B9406)</f>
        <v/>
      </c>
      <c r="E9491">
        <f>dados!C9406</f>
        <v>0</v>
      </c>
      <c r="F9491" t="str">
        <f>dados!D9406</f>
        <v>Volantes de direcao p/veiculos automoveis</v>
      </c>
      <c r="G9491"/>
      <c r="H9491"/>
      <c r="I9491"/>
      <c r="J9491"/>
      <c r="K9491" s="13"/>
      <c r="L9491" s="13">
        <f>dados!I9406/100</f>
        <v>0.14330000000000001</v>
      </c>
      <c r="M9491" s="13">
        <f>dados!J9406/100</f>
        <v>0.20579999999999998</v>
      </c>
      <c r="N9491" s="13">
        <f>dados!K9406/100</f>
        <v>0.18</v>
      </c>
      <c r="O9491" s="13">
        <f>dados!L9406/100</f>
        <v>0</v>
      </c>
      <c r="P9491" s="12" t="str">
        <f>LEFT(Tabela2[[#This Row],[Código]],2)</f>
        <v>87</v>
      </c>
    </row>
    <row r="9492" spans="2:16" ht="15" customHeight="1" x14ac:dyDescent="0.25">
      <c r="B9492" s="31" t="str">
        <f>IF(Tabela2[[#This Row],[Tipo]] = 0,LOOKUP(Tabela2[[#This Row],[RESUMO]],Tabela3[Grupo],Tabela3[Meus produtos]),VLOOKUP(Tabela2[[#This Row],[Código]],Tabela4[[Código NBS/LC116]:[Meus serviços]],3,0))</f>
        <v>Não</v>
      </c>
      <c r="C9492" t="str">
        <f>IF(E9492=0,TEXT(dados!A9407,"00000000"),IF(E9492=2,TEXT(dados!A9407,"0000"),TEXT(dados!A9407,"#")))</f>
        <v>87089482</v>
      </c>
      <c r="D9492" t="str">
        <f>IF(dados!B9407=0,"",dados!B9407)</f>
        <v/>
      </c>
      <c r="E9492">
        <f>dados!C9407</f>
        <v>0</v>
      </c>
      <c r="F9492" t="str">
        <f>dados!D9407</f>
        <v>Barras de direcao p/veiculos automoveis</v>
      </c>
      <c r="G9492"/>
      <c r="H9492"/>
      <c r="I9492"/>
      <c r="J9492"/>
      <c r="K9492" s="13"/>
      <c r="L9492" s="13">
        <f>dados!I9407/100</f>
        <v>0.14330000000000001</v>
      </c>
      <c r="M9492" s="13">
        <f>dados!J9407/100</f>
        <v>0.20579999999999998</v>
      </c>
      <c r="N9492" s="13">
        <f>dados!K9407/100</f>
        <v>0.18</v>
      </c>
      <c r="O9492" s="13">
        <f>dados!L9407/100</f>
        <v>0</v>
      </c>
      <c r="P9492" s="12" t="str">
        <f>LEFT(Tabela2[[#This Row],[Código]],2)</f>
        <v>87</v>
      </c>
    </row>
    <row r="9493" spans="2:16" ht="15" customHeight="1" x14ac:dyDescent="0.25">
      <c r="B9493" s="31" t="str">
        <f>IF(Tabela2[[#This Row],[Tipo]] = 0,LOOKUP(Tabela2[[#This Row],[RESUMO]],Tabela3[Grupo],Tabela3[Meus produtos]),VLOOKUP(Tabela2[[#This Row],[Código]],Tabela4[[Código NBS/LC116]:[Meus serviços]],3,0))</f>
        <v>Não</v>
      </c>
      <c r="C9493" t="str">
        <f>IF(E9493=0,TEXT(dados!A9408,"00000000"),IF(E9493=2,TEXT(dados!A9408,"0000"),TEXT(dados!A9408,"#")))</f>
        <v>87089483</v>
      </c>
      <c r="D9493" t="str">
        <f>IF(dados!B9408=0,"",dados!B9408)</f>
        <v/>
      </c>
      <c r="E9493">
        <f>dados!C9408</f>
        <v>0</v>
      </c>
      <c r="F9493" t="str">
        <f>dados!D9408</f>
        <v>Caixas de direcao p/veiculos automoveis</v>
      </c>
      <c r="G9493"/>
      <c r="H9493"/>
      <c r="I9493"/>
      <c r="J9493"/>
      <c r="K9493" s="13"/>
      <c r="L9493" s="13">
        <f>dados!I9408/100</f>
        <v>0.14330000000000001</v>
      </c>
      <c r="M9493" s="13">
        <f>dados!J9408/100</f>
        <v>0.20579999999999998</v>
      </c>
      <c r="N9493" s="13">
        <f>dados!K9408/100</f>
        <v>0.18</v>
      </c>
      <c r="O9493" s="13">
        <f>dados!L9408/100</f>
        <v>0</v>
      </c>
      <c r="P9493" s="12" t="str">
        <f>LEFT(Tabela2[[#This Row],[Código]],2)</f>
        <v>87</v>
      </c>
    </row>
    <row r="9494" spans="2:16" ht="15" customHeight="1" x14ac:dyDescent="0.25">
      <c r="B9494" s="31" t="str">
        <f>IF(Tabela2[[#This Row],[Tipo]] = 0,LOOKUP(Tabela2[[#This Row],[RESUMO]],Tabela3[Grupo],Tabela3[Meus produtos]),VLOOKUP(Tabela2[[#This Row],[Código]],Tabela4[[Código NBS/LC116]:[Meus serviços]],3,0))</f>
        <v>Não</v>
      </c>
      <c r="C9494" t="str">
        <f>IF(E9494=0,TEXT(dados!A9409,"00000000"),IF(E9494=2,TEXT(dados!A9409,"0000"),TEXT(dados!A9409,"#")))</f>
        <v>87089490</v>
      </c>
      <c r="D9494" t="str">
        <f>IF(dados!B9409=0,"",dados!B9409)</f>
        <v/>
      </c>
      <c r="E9494">
        <f>dados!C9409</f>
        <v>0</v>
      </c>
      <c r="F9494" t="str">
        <f>dados!D9409</f>
        <v>Pecas para volantes, barras e caixas de direcao p/veiculos automoveis</v>
      </c>
      <c r="G9494"/>
      <c r="H9494"/>
      <c r="I9494"/>
      <c r="J9494"/>
      <c r="K9494" s="13"/>
      <c r="L9494" s="13">
        <f>dados!I9409/100</f>
        <v>0.14330000000000001</v>
      </c>
      <c r="M9494" s="13">
        <f>dados!J9409/100</f>
        <v>0.20579999999999998</v>
      </c>
      <c r="N9494" s="13">
        <f>dados!K9409/100</f>
        <v>0.18</v>
      </c>
      <c r="O9494" s="13">
        <f>dados!L9409/100</f>
        <v>0</v>
      </c>
      <c r="P9494" s="12" t="str">
        <f>LEFT(Tabela2[[#This Row],[Código]],2)</f>
        <v>87</v>
      </c>
    </row>
    <row r="9495" spans="2:16" ht="15" customHeight="1" x14ac:dyDescent="0.25">
      <c r="B9495" s="31" t="str">
        <f>IF(Tabela2[[#This Row],[Tipo]] = 0,LOOKUP(Tabela2[[#This Row],[RESUMO]],Tabela3[Grupo],Tabela3[Meus produtos]),VLOOKUP(Tabela2[[#This Row],[Código]],Tabela4[[Código NBS/LC116]:[Meus serviços]],3,0))</f>
        <v>Não</v>
      </c>
      <c r="C9495" t="str">
        <f>IF(E9495=0,TEXT(dados!A9410,"00000000"),IF(E9495=2,TEXT(dados!A9410,"0000"),TEXT(dados!A9410,"#")))</f>
        <v>87089510</v>
      </c>
      <c r="D9495" t="str">
        <f>IF(dados!B9410=0,"",dados!B9410)</f>
        <v/>
      </c>
      <c r="E9495">
        <f>dados!C9410</f>
        <v>0</v>
      </c>
      <c r="F9495" t="str">
        <f>dados!D9410</f>
        <v>Bolsas inflaveis de seguranca com sistema de insuflacao (“airbags)</v>
      </c>
      <c r="G9495"/>
      <c r="H9495"/>
      <c r="I9495"/>
      <c r="J9495"/>
      <c r="K9495" s="13"/>
      <c r="L9495" s="13">
        <f>dados!I9410/100</f>
        <v>0.14330000000000001</v>
      </c>
      <c r="M9495" s="13">
        <f>dados!J9410/100</f>
        <v>0.20579999999999998</v>
      </c>
      <c r="N9495" s="13">
        <f>dados!K9410/100</f>
        <v>0.18</v>
      </c>
      <c r="O9495" s="13">
        <f>dados!L9410/100</f>
        <v>0</v>
      </c>
      <c r="P9495" s="12" t="str">
        <f>LEFT(Tabela2[[#This Row],[Código]],2)</f>
        <v>87</v>
      </c>
    </row>
    <row r="9496" spans="2:16" ht="15" customHeight="1" x14ac:dyDescent="0.25">
      <c r="B9496" s="31" t="str">
        <f>IF(Tabela2[[#This Row],[Tipo]] = 0,LOOKUP(Tabela2[[#This Row],[RESUMO]],Tabela3[Grupo],Tabela3[Meus produtos]),VLOOKUP(Tabela2[[#This Row],[Código]],Tabela4[[Código NBS/LC116]:[Meus serviços]],3,0))</f>
        <v>Não</v>
      </c>
      <c r="C9496" t="str">
        <f>IF(E9496=0,TEXT(dados!A9411,"00000000"),IF(E9496=2,TEXT(dados!A9411,"0000"),TEXT(dados!A9411,"#")))</f>
        <v>87089521</v>
      </c>
      <c r="D9496" t="str">
        <f>IF(dados!B9411=0,"",dados!B9411)</f>
        <v/>
      </c>
      <c r="E9496">
        <f>dados!C9411</f>
        <v>0</v>
      </c>
      <c r="F9496" t="str">
        <f>dados!D9411</f>
        <v>Bolsas inflaveis para airbags</v>
      </c>
      <c r="G9496"/>
      <c r="H9496"/>
      <c r="I9496"/>
      <c r="J9496"/>
      <c r="K9496" s="13"/>
      <c r="L9496" s="13">
        <f>dados!I9411/100</f>
        <v>0.14330000000000001</v>
      </c>
      <c r="M9496" s="13">
        <f>dados!J9411/100</f>
        <v>0.20579999999999998</v>
      </c>
      <c r="N9496" s="13">
        <f>dados!K9411/100</f>
        <v>0.18</v>
      </c>
      <c r="O9496" s="13">
        <f>dados!L9411/100</f>
        <v>0</v>
      </c>
      <c r="P9496" s="12" t="str">
        <f>LEFT(Tabela2[[#This Row],[Código]],2)</f>
        <v>87</v>
      </c>
    </row>
    <row r="9497" spans="2:16" ht="15" customHeight="1" x14ac:dyDescent="0.25">
      <c r="B9497" s="31" t="str">
        <f>IF(Tabela2[[#This Row],[Tipo]] = 0,LOOKUP(Tabela2[[#This Row],[RESUMO]],Tabela3[Grupo],Tabela3[Meus produtos]),VLOOKUP(Tabela2[[#This Row],[Código]],Tabela4[[Código NBS/LC116]:[Meus serviços]],3,0))</f>
        <v>Não</v>
      </c>
      <c r="C9497" t="str">
        <f>IF(E9497=0,TEXT(dados!A9412,"00000000"),IF(E9497=2,TEXT(dados!A9412,"0000"),TEXT(dados!A9412,"#")))</f>
        <v>87089522</v>
      </c>
      <c r="D9497" t="str">
        <f>IF(dados!B9412=0,"",dados!B9412)</f>
        <v/>
      </c>
      <c r="E9497">
        <f>dados!C9412</f>
        <v>0</v>
      </c>
      <c r="F9497" t="str">
        <f>dados!D9412</f>
        <v>Sistema de insuflacao</v>
      </c>
      <c r="G9497"/>
      <c r="H9497"/>
      <c r="I9497"/>
      <c r="J9497"/>
      <c r="K9497" s="13"/>
      <c r="L9497" s="13">
        <f>dados!I9412/100</f>
        <v>0.14330000000000001</v>
      </c>
      <c r="M9497" s="13">
        <f>dados!J9412/100</f>
        <v>0.16329999999999997</v>
      </c>
      <c r="N9497" s="13">
        <f>dados!K9412/100</f>
        <v>0.18</v>
      </c>
      <c r="O9497" s="13">
        <f>dados!L9412/100</f>
        <v>0</v>
      </c>
      <c r="P9497" s="12" t="str">
        <f>LEFT(Tabela2[[#This Row],[Código]],2)</f>
        <v>87</v>
      </c>
    </row>
    <row r="9498" spans="2:16" ht="15" customHeight="1" x14ac:dyDescent="0.25">
      <c r="B9498" s="31" t="str">
        <f>IF(Tabela2[[#This Row],[Tipo]] = 0,LOOKUP(Tabela2[[#This Row],[RESUMO]],Tabela3[Grupo],Tabela3[Meus produtos]),VLOOKUP(Tabela2[[#This Row],[Código]],Tabela4[[Código NBS/LC116]:[Meus serviços]],3,0))</f>
        <v>Não</v>
      </c>
      <c r="C9498" t="str">
        <f>IF(E9498=0,TEXT(dados!A9413,"00000000"),IF(E9498=2,TEXT(dados!A9413,"0000"),TEXT(dados!A9413,"#")))</f>
        <v>87089529</v>
      </c>
      <c r="D9498" t="str">
        <f>IF(dados!B9413=0,"",dados!B9413)</f>
        <v/>
      </c>
      <c r="E9498">
        <f>dados!C9413</f>
        <v>0</v>
      </c>
      <c r="F9498" t="str">
        <f>dados!D9413</f>
        <v>Outras partes para bolsas inflaveis de seguranca com sistema de insuflacao (“airbags)</v>
      </c>
      <c r="G9498"/>
      <c r="H9498"/>
      <c r="I9498"/>
      <c r="J9498"/>
      <c r="K9498" s="13"/>
      <c r="L9498" s="13">
        <f>dados!I9413/100</f>
        <v>0.14330000000000001</v>
      </c>
      <c r="M9498" s="13">
        <f>dados!J9413/100</f>
        <v>0.20579999999999998</v>
      </c>
      <c r="N9498" s="13">
        <f>dados!K9413/100</f>
        <v>0.18</v>
      </c>
      <c r="O9498" s="13">
        <f>dados!L9413/100</f>
        <v>0</v>
      </c>
      <c r="P9498" s="12" t="str">
        <f>LEFT(Tabela2[[#This Row],[Código]],2)</f>
        <v>87</v>
      </c>
    </row>
    <row r="9499" spans="2:16" ht="15" customHeight="1" x14ac:dyDescent="0.25">
      <c r="B9499" s="31" t="str">
        <f>IF(Tabela2[[#This Row],[Tipo]] = 0,LOOKUP(Tabela2[[#This Row],[RESUMO]],Tabela3[Grupo],Tabela3[Meus produtos]),VLOOKUP(Tabela2[[#This Row],[Código]],Tabela4[[Código NBS/LC116]:[Meus serviços]],3,0))</f>
        <v>Não</v>
      </c>
      <c r="C9499" t="str">
        <f>IF(E9499=0,TEXT(dados!A9414,"00000000"),IF(E9499=2,TEXT(dados!A9414,"0000"),TEXT(dados!A9414,"#")))</f>
        <v>87089910</v>
      </c>
      <c r="D9499" t="str">
        <f>IF(dados!B9414=0,"",dados!B9414)</f>
        <v/>
      </c>
      <c r="E9499">
        <f>dados!C9414</f>
        <v>0</v>
      </c>
      <c r="F9499" t="str">
        <f>dados!D9414</f>
        <v>Dispositivos para comando de acelerador, freio, embreagem, direcao ou caixa de marchas mesmo os de adaptacao dos preexistentes, do tipo dos utilizados por pessoas incapacitadas</v>
      </c>
      <c r="G9499"/>
      <c r="H9499"/>
      <c r="I9499"/>
      <c r="J9499"/>
      <c r="K9499" s="13"/>
      <c r="L9499" s="13">
        <f>dados!I9414/100</f>
        <v>0.13449999999999998</v>
      </c>
      <c r="M9499" s="13">
        <f>dados!J9414/100</f>
        <v>0.1545</v>
      </c>
      <c r="N9499" s="13">
        <f>dados!K9414/100</f>
        <v>0.18</v>
      </c>
      <c r="O9499" s="13">
        <f>dados!L9414/100</f>
        <v>0</v>
      </c>
      <c r="P9499" s="12" t="str">
        <f>LEFT(Tabela2[[#This Row],[Código]],2)</f>
        <v>87</v>
      </c>
    </row>
    <row r="9500" spans="2:16" ht="15" customHeight="1" x14ac:dyDescent="0.25">
      <c r="B9500" s="31" t="str">
        <f>IF(Tabela2[[#This Row],[Tipo]] = 0,LOOKUP(Tabela2[[#This Row],[RESUMO]],Tabela3[Grupo],Tabela3[Meus produtos]),VLOOKUP(Tabela2[[#This Row],[Código]],Tabela4[[Código NBS/LC116]:[Meus serviços]],3,0))</f>
        <v>Não</v>
      </c>
      <c r="C9500" t="str">
        <f>IF(E9500=0,TEXT(dados!A9415,"00000000"),IF(E9500=2,TEXT(dados!A9415,"0000"),TEXT(dados!A9415,"#")))</f>
        <v>87089990</v>
      </c>
      <c r="D9500" t="str">
        <f>IF(dados!B9415=0,"",dados!B9415)</f>
        <v/>
      </c>
      <c r="E9500">
        <f>dados!C9415</f>
        <v>0</v>
      </c>
      <c r="F9500" t="str">
        <f>dados!D9415</f>
        <v>Outs.partes e acess.p/tratores e veiculos automoveis</v>
      </c>
      <c r="G9500"/>
      <c r="H9500"/>
      <c r="I9500"/>
      <c r="J9500"/>
      <c r="K9500" s="13"/>
      <c r="L9500" s="13">
        <f>dados!I9415/100</f>
        <v>0.14330000000000001</v>
      </c>
      <c r="M9500" s="13">
        <f>dados!J9415/100</f>
        <v>0.20579999999999998</v>
      </c>
      <c r="N9500" s="13">
        <f>dados!K9415/100</f>
        <v>0.18</v>
      </c>
      <c r="O9500" s="13">
        <f>dados!L9415/100</f>
        <v>0</v>
      </c>
      <c r="P9500" s="12" t="str">
        <f>LEFT(Tabela2[[#This Row],[Código]],2)</f>
        <v>87</v>
      </c>
    </row>
    <row r="9501" spans="2:16" ht="15" customHeight="1" x14ac:dyDescent="0.25">
      <c r="B9501" s="31" t="str">
        <f>IF(Tabela2[[#This Row],[Tipo]] = 0,LOOKUP(Tabela2[[#This Row],[RESUMO]],Tabela3[Grupo],Tabela3[Meus produtos]),VLOOKUP(Tabela2[[#This Row],[Código]],Tabela4[[Código NBS/LC116]:[Meus serviços]],3,0))</f>
        <v>Não</v>
      </c>
      <c r="C9501" t="str">
        <f>IF(E9501=0,TEXT(dados!A9416,"00000000"),IF(E9501=2,TEXT(dados!A9416,"0000"),TEXT(dados!A9416,"#")))</f>
        <v>87091100</v>
      </c>
      <c r="D9501" t="str">
        <f>IF(dados!B9416=0,"",dados!B9416)</f>
        <v/>
      </c>
      <c r="E9501">
        <f>dados!C9416</f>
        <v>0</v>
      </c>
      <c r="F9501" t="str">
        <f>dados!D9416</f>
        <v>Veiculos automov.eletr.s/disp.elev.util.em fabricas,etc</v>
      </c>
      <c r="G9501"/>
      <c r="H9501"/>
      <c r="I9501"/>
      <c r="J9501"/>
      <c r="K9501" s="13"/>
      <c r="L9501" s="13">
        <f>dados!I9416/100</f>
        <v>0.13449999999999998</v>
      </c>
      <c r="M9501" s="13">
        <f>dados!J9416/100</f>
        <v>0.1699</v>
      </c>
      <c r="N9501" s="13">
        <f>dados!K9416/100</f>
        <v>0.12</v>
      </c>
      <c r="O9501" s="13">
        <f>dados!L9416/100</f>
        <v>0</v>
      </c>
      <c r="P9501" s="12" t="str">
        <f>LEFT(Tabela2[[#This Row],[Código]],2)</f>
        <v>87</v>
      </c>
    </row>
    <row r="9502" spans="2:16" ht="15" customHeight="1" x14ac:dyDescent="0.25">
      <c r="B9502" s="31" t="str">
        <f>IF(Tabela2[[#This Row],[Tipo]] = 0,LOOKUP(Tabela2[[#This Row],[RESUMO]],Tabela3[Grupo],Tabela3[Meus produtos]),VLOOKUP(Tabela2[[#This Row],[Código]],Tabela4[[Código NBS/LC116]:[Meus serviços]],3,0))</f>
        <v>Não</v>
      </c>
      <c r="C9502" t="str">
        <f>IF(E9502=0,TEXT(dados!A9417,"00000000"),IF(E9502=2,TEXT(dados!A9417,"0000"),TEXT(dados!A9417,"#")))</f>
        <v>87091900</v>
      </c>
      <c r="D9502" t="str">
        <f>IF(dados!B9417=0,"",dados!B9417)</f>
        <v/>
      </c>
      <c r="E9502">
        <f>dados!C9417</f>
        <v>0</v>
      </c>
      <c r="F9502" t="str">
        <f>dados!D9417</f>
        <v>Outs.veiculos automov.s/disp.elev.util.em fabricas,etc.</v>
      </c>
      <c r="G9502"/>
      <c r="H9502"/>
      <c r="I9502"/>
      <c r="J9502"/>
      <c r="K9502" s="13"/>
      <c r="L9502" s="13">
        <f>dados!I9417/100</f>
        <v>0.13449999999999998</v>
      </c>
      <c r="M9502" s="13">
        <f>dados!J9417/100</f>
        <v>0.1699</v>
      </c>
      <c r="N9502" s="13">
        <f>dados!K9417/100</f>
        <v>0.12</v>
      </c>
      <c r="O9502" s="13">
        <f>dados!L9417/100</f>
        <v>0</v>
      </c>
      <c r="P9502" s="12" t="str">
        <f>LEFT(Tabela2[[#This Row],[Código]],2)</f>
        <v>87</v>
      </c>
    </row>
    <row r="9503" spans="2:16" ht="15" customHeight="1" x14ac:dyDescent="0.25">
      <c r="B9503" s="31" t="str">
        <f>IF(Tabela2[[#This Row],[Tipo]] = 0,LOOKUP(Tabela2[[#This Row],[RESUMO]],Tabela3[Grupo],Tabela3[Meus produtos]),VLOOKUP(Tabela2[[#This Row],[Código]],Tabela4[[Código NBS/LC116]:[Meus serviços]],3,0))</f>
        <v>Não</v>
      </c>
      <c r="C9503" t="str">
        <f>IF(E9503=0,TEXT(dados!A9418,"00000000"),IF(E9503=2,TEXT(dados!A9418,"0000"),TEXT(dados!A9418,"#")))</f>
        <v>87099000</v>
      </c>
      <c r="D9503" t="str">
        <f>IF(dados!B9418=0,"",dados!B9418)</f>
        <v/>
      </c>
      <c r="E9503">
        <f>dados!C9418</f>
        <v>0</v>
      </c>
      <c r="F9503" t="str">
        <f>dados!D9418</f>
        <v>Partes de veic.automov.s/disp.elev.util.em fabricas,etc</v>
      </c>
      <c r="G9503"/>
      <c r="H9503"/>
      <c r="I9503"/>
      <c r="J9503"/>
      <c r="K9503" s="13"/>
      <c r="L9503" s="13">
        <f>dados!I9418/100</f>
        <v>0.14330000000000001</v>
      </c>
      <c r="M9503" s="13">
        <f>dados!J9418/100</f>
        <v>0.19450000000000001</v>
      </c>
      <c r="N9503" s="13">
        <f>dados!K9418/100</f>
        <v>0.18</v>
      </c>
      <c r="O9503" s="13">
        <f>dados!L9418/100</f>
        <v>0</v>
      </c>
      <c r="P9503" s="12" t="str">
        <f>LEFT(Tabela2[[#This Row],[Código]],2)</f>
        <v>87</v>
      </c>
    </row>
    <row r="9504" spans="2:16" ht="15" customHeight="1" x14ac:dyDescent="0.25">
      <c r="B9504" s="31" t="str">
        <f>IF(Tabela2[[#This Row],[Tipo]] = 0,LOOKUP(Tabela2[[#This Row],[RESUMO]],Tabela3[Grupo],Tabela3[Meus produtos]),VLOOKUP(Tabela2[[#This Row],[Código]],Tabela4[[Código NBS/LC116]:[Meus serviços]],3,0))</f>
        <v>Não</v>
      </c>
      <c r="C9504" t="str">
        <f>IF(E9504=0,TEXT(dados!A9419,"00000000"),IF(E9504=2,TEXT(dados!A9419,"0000"),TEXT(dados!A9419,"#")))</f>
        <v>87100000</v>
      </c>
      <c r="D9504" t="str">
        <f>IF(dados!B9419=0,"",dados!B9419)</f>
        <v/>
      </c>
      <c r="E9504">
        <f>dados!C9419</f>
        <v>0</v>
      </c>
      <c r="F9504" t="str">
        <f>dados!D9419</f>
        <v>Veiculos e carros blindados de combate e suas partes</v>
      </c>
      <c r="G9504"/>
      <c r="H9504"/>
      <c r="I9504"/>
      <c r="J9504"/>
      <c r="K9504" s="13"/>
      <c r="L9504" s="13">
        <f>dados!I9419/100</f>
        <v>0.13449999999999998</v>
      </c>
      <c r="M9504" s="13">
        <f>dados!J9419/100</f>
        <v>0.1545</v>
      </c>
      <c r="N9504" s="13">
        <f>dados!K9419/100</f>
        <v>0.18</v>
      </c>
      <c r="O9504" s="13">
        <f>dados!L9419/100</f>
        <v>0</v>
      </c>
      <c r="P9504" s="12" t="str">
        <f>LEFT(Tabela2[[#This Row],[Código]],2)</f>
        <v>87</v>
      </c>
    </row>
    <row r="9505" spans="2:16" ht="15" customHeight="1" x14ac:dyDescent="0.25">
      <c r="B9505" s="31" t="str">
        <f>IF(Tabela2[[#This Row],[Tipo]] = 0,LOOKUP(Tabela2[[#This Row],[RESUMO]],Tabela3[Grupo],Tabela3[Meus produtos]),VLOOKUP(Tabela2[[#This Row],[Código]],Tabela4[[Código NBS/LC116]:[Meus serviços]],3,0))</f>
        <v>Não</v>
      </c>
      <c r="C9505" t="str">
        <f>IF(E9505=0,TEXT(dados!A9420,"00000000"),IF(E9505=2,TEXT(dados!A9420,"0000"),TEXT(dados!A9420,"#")))</f>
        <v>87111000</v>
      </c>
      <c r="D9505" t="str">
        <f>IF(dados!B9420=0,"",dados!B9420)</f>
        <v/>
      </c>
      <c r="E9505">
        <f>dados!C9420</f>
        <v>0</v>
      </c>
      <c r="F9505" t="str">
        <f>dados!D9420</f>
        <v>Motocicletas,etc.c/motor pistao alternat.cil&lt;=50cm3</v>
      </c>
      <c r="G9505"/>
      <c r="H9505"/>
      <c r="I9505"/>
      <c r="J9505"/>
      <c r="K9505" s="13"/>
      <c r="L9505" s="13">
        <f>dados!I9420/100</f>
        <v>0.30559999999999998</v>
      </c>
      <c r="M9505" s="13">
        <f>dados!J9420/100</f>
        <v>0.42630000000000001</v>
      </c>
      <c r="N9505" s="13">
        <f>dados!K9420/100</f>
        <v>0.12</v>
      </c>
      <c r="O9505" s="13">
        <f>dados!L9420/100</f>
        <v>0</v>
      </c>
      <c r="P9505" s="12" t="str">
        <f>LEFT(Tabela2[[#This Row],[Código]],2)</f>
        <v>87</v>
      </c>
    </row>
    <row r="9506" spans="2:16" ht="15" customHeight="1" x14ac:dyDescent="0.25">
      <c r="B9506" s="31" t="str">
        <f>IF(Tabela2[[#This Row],[Tipo]] = 0,LOOKUP(Tabela2[[#This Row],[RESUMO]],Tabela3[Grupo],Tabela3[Meus produtos]),VLOOKUP(Tabela2[[#This Row],[Código]],Tabela4[[Código NBS/LC116]:[Meus serviços]],3,0))</f>
        <v>Não</v>
      </c>
      <c r="C9506" t="str">
        <f>IF(E9506=0,TEXT(dados!A9421,"00000000"),IF(E9506=2,TEXT(dados!A9421,"0000"),TEXT(dados!A9421,"#")))</f>
        <v>87112010</v>
      </c>
      <c r="D9506" t="str">
        <f>IF(dados!B9421=0,"",dados!B9421)</f>
        <v/>
      </c>
      <c r="E9506">
        <f>dados!C9421</f>
        <v>0</v>
      </c>
      <c r="F9506" t="str">
        <f>dados!D9421</f>
        <v>Motocicletas c/motor pistao alternat.50cm3&lt;cil&lt;=125cm3</v>
      </c>
      <c r="G9506"/>
      <c r="H9506"/>
      <c r="I9506"/>
      <c r="J9506"/>
      <c r="K9506" s="13"/>
      <c r="L9506" s="13">
        <f>dados!I9421/100</f>
        <v>0.30559999999999998</v>
      </c>
      <c r="M9506" s="13">
        <f>dados!J9421/100</f>
        <v>0.42630000000000001</v>
      </c>
      <c r="N9506" s="13">
        <f>dados!K9421/100</f>
        <v>0.12</v>
      </c>
      <c r="O9506" s="13">
        <f>dados!L9421/100</f>
        <v>0</v>
      </c>
      <c r="P9506" s="12" t="str">
        <f>LEFT(Tabela2[[#This Row],[Código]],2)</f>
        <v>87</v>
      </c>
    </row>
    <row r="9507" spans="2:16" ht="15" customHeight="1" x14ac:dyDescent="0.25">
      <c r="B9507" s="31" t="str">
        <f>IF(Tabela2[[#This Row],[Tipo]] = 0,LOOKUP(Tabela2[[#This Row],[RESUMO]],Tabela3[Grupo],Tabela3[Meus produtos]),VLOOKUP(Tabela2[[#This Row],[Código]],Tabela4[[Código NBS/LC116]:[Meus serviços]],3,0))</f>
        <v>Não</v>
      </c>
      <c r="C9507" t="str">
        <f>IF(E9507=0,TEXT(dados!A9422,"00000000"),IF(E9507=2,TEXT(dados!A9422,"0000"),TEXT(dados!A9422,"#")))</f>
        <v>87112020</v>
      </c>
      <c r="D9507" t="str">
        <f>IF(dados!B9422=0,"",dados!B9422)</f>
        <v/>
      </c>
      <c r="E9507">
        <f>dados!C9422</f>
        <v>0</v>
      </c>
      <c r="F9507" t="str">
        <f>dados!D9422</f>
        <v>Motocicletas c/motor pistao alternat.125cm3&lt;cil&lt;=250cm3</v>
      </c>
      <c r="G9507"/>
      <c r="H9507"/>
      <c r="I9507"/>
      <c r="J9507"/>
      <c r="K9507" s="13"/>
      <c r="L9507" s="13">
        <f>dados!I9422/100</f>
        <v>0.30559999999999998</v>
      </c>
      <c r="M9507" s="13">
        <f>dados!J9422/100</f>
        <v>0.42630000000000001</v>
      </c>
      <c r="N9507" s="13">
        <f>dados!K9422/100</f>
        <v>0.25</v>
      </c>
      <c r="O9507" s="13">
        <f>dados!L9422/100</f>
        <v>0</v>
      </c>
      <c r="P9507" s="12" t="str">
        <f>LEFT(Tabela2[[#This Row],[Código]],2)</f>
        <v>87</v>
      </c>
    </row>
    <row r="9508" spans="2:16" ht="15" customHeight="1" x14ac:dyDescent="0.25">
      <c r="B9508" s="31" t="str">
        <f>IF(Tabela2[[#This Row],[Tipo]] = 0,LOOKUP(Tabela2[[#This Row],[RESUMO]],Tabela3[Grupo],Tabela3[Meus produtos]),VLOOKUP(Tabela2[[#This Row],[Código]],Tabela4[[Código NBS/LC116]:[Meus serviços]],3,0))</f>
        <v>Não</v>
      </c>
      <c r="C9508" t="str">
        <f>IF(E9508=0,TEXT(dados!A9423,"00000000"),IF(E9508=2,TEXT(dados!A9423,"0000"),TEXT(dados!A9423,"#")))</f>
        <v>87112090</v>
      </c>
      <c r="D9508" t="str">
        <f>IF(dados!B9423=0,"",dados!B9423)</f>
        <v/>
      </c>
      <c r="E9508">
        <f>dados!C9423</f>
        <v>0</v>
      </c>
      <c r="F9508" t="str">
        <f>dados!D9423</f>
        <v>Outs.ciclos c/motor pistao alternat.50cm3&lt;cil&lt;=250cm3</v>
      </c>
      <c r="G9508"/>
      <c r="H9508"/>
      <c r="I9508"/>
      <c r="J9508"/>
      <c r="K9508" s="13"/>
      <c r="L9508" s="13">
        <f>dados!I9423/100</f>
        <v>0.30559999999999998</v>
      </c>
      <c r="M9508" s="13">
        <f>dados!J9423/100</f>
        <v>0.42630000000000001</v>
      </c>
      <c r="N9508" s="13">
        <f>dados!K9423/100</f>
        <v>0.12</v>
      </c>
      <c r="O9508" s="13">
        <f>dados!L9423/100</f>
        <v>0</v>
      </c>
      <c r="P9508" s="12" t="str">
        <f>LEFT(Tabela2[[#This Row],[Código]],2)</f>
        <v>87</v>
      </c>
    </row>
    <row r="9509" spans="2:16" ht="15" customHeight="1" x14ac:dyDescent="0.25">
      <c r="B9509" s="31" t="str">
        <f>IF(Tabela2[[#This Row],[Tipo]] = 0,LOOKUP(Tabela2[[#This Row],[RESUMO]],Tabela3[Grupo],Tabela3[Meus produtos]),VLOOKUP(Tabela2[[#This Row],[Código]],Tabela4[[Código NBS/LC116]:[Meus serviços]],3,0))</f>
        <v>Não</v>
      </c>
      <c r="C9509" t="str">
        <f>IF(E9509=0,TEXT(dados!A9424,"00000000"),IF(E9509=2,TEXT(dados!A9424,"0000"),TEXT(dados!A9424,"#")))</f>
        <v>87113000</v>
      </c>
      <c r="D9509" t="str">
        <f>IF(dados!B9424=0,"",dados!B9424)</f>
        <v/>
      </c>
      <c r="E9509">
        <f>dados!C9424</f>
        <v>0</v>
      </c>
      <c r="F9509" t="str">
        <f>dados!D9424</f>
        <v>Motocicletas,etc.c/motor pistao alternat.250&lt;c&lt;=500cm3</v>
      </c>
      <c r="G9509"/>
      <c r="H9509"/>
      <c r="I9509"/>
      <c r="J9509"/>
      <c r="K9509" s="13"/>
      <c r="L9509" s="13">
        <f>dados!I9424/100</f>
        <v>0.30559999999999998</v>
      </c>
      <c r="M9509" s="13">
        <f>dados!J9424/100</f>
        <v>0.42630000000000001</v>
      </c>
      <c r="N9509" s="13">
        <f>dados!K9424/100</f>
        <v>0.25</v>
      </c>
      <c r="O9509" s="13">
        <f>dados!L9424/100</f>
        <v>0</v>
      </c>
      <c r="P9509" s="12" t="str">
        <f>LEFT(Tabela2[[#This Row],[Código]],2)</f>
        <v>87</v>
      </c>
    </row>
    <row r="9510" spans="2:16" ht="15" customHeight="1" x14ac:dyDescent="0.25">
      <c r="B9510" s="31" t="str">
        <f>IF(Tabela2[[#This Row],[Tipo]] = 0,LOOKUP(Tabela2[[#This Row],[RESUMO]],Tabela3[Grupo],Tabela3[Meus produtos]),VLOOKUP(Tabela2[[#This Row],[Código]],Tabela4[[Código NBS/LC116]:[Meus serviços]],3,0))</f>
        <v>Não</v>
      </c>
      <c r="C9510" t="str">
        <f>IF(E9510=0,TEXT(dados!A9425,"00000000"),IF(E9510=2,TEXT(dados!A9425,"0000"),TEXT(dados!A9425,"#")))</f>
        <v>87114000</v>
      </c>
      <c r="D9510" t="str">
        <f>IF(dados!B9425=0,"",dados!B9425)</f>
        <v/>
      </c>
      <c r="E9510">
        <f>dados!C9425</f>
        <v>0</v>
      </c>
      <c r="F9510" t="str">
        <f>dados!D9425</f>
        <v>Motocicletas,etc.c/motor pistao alternat.500&lt;c&lt;=800cm3</v>
      </c>
      <c r="G9510"/>
      <c r="H9510"/>
      <c r="I9510"/>
      <c r="J9510"/>
      <c r="K9510" s="13"/>
      <c r="L9510" s="13">
        <f>dados!I9425/100</f>
        <v>0.30559999999999998</v>
      </c>
      <c r="M9510" s="13">
        <f>dados!J9425/100</f>
        <v>0.42630000000000001</v>
      </c>
      <c r="N9510" s="13">
        <f>dados!K9425/100</f>
        <v>0.25</v>
      </c>
      <c r="O9510" s="13">
        <f>dados!L9425/100</f>
        <v>0</v>
      </c>
      <c r="P9510" s="12" t="str">
        <f>LEFT(Tabela2[[#This Row],[Código]],2)</f>
        <v>87</v>
      </c>
    </row>
    <row r="9511" spans="2:16" ht="15" customHeight="1" x14ac:dyDescent="0.25">
      <c r="B9511" s="31" t="str">
        <f>IF(Tabela2[[#This Row],[Tipo]] = 0,LOOKUP(Tabela2[[#This Row],[RESUMO]],Tabela3[Grupo],Tabela3[Meus produtos]),VLOOKUP(Tabela2[[#This Row],[Código]],Tabela4[[Código NBS/LC116]:[Meus serviços]],3,0))</f>
        <v>Não</v>
      </c>
      <c r="C9511" t="str">
        <f>IF(E9511=0,TEXT(dados!A9426,"00000000"),IF(E9511=2,TEXT(dados!A9426,"0000"),TEXT(dados!A9426,"#")))</f>
        <v>87115000</v>
      </c>
      <c r="D9511" t="str">
        <f>IF(dados!B9426=0,"",dados!B9426)</f>
        <v/>
      </c>
      <c r="E9511">
        <f>dados!C9426</f>
        <v>0</v>
      </c>
      <c r="F9511" t="str">
        <f>dados!D9426</f>
        <v>Motocicletas,etc.c/motor pistao alternat.cil&gt;800cm3</v>
      </c>
      <c r="G9511"/>
      <c r="H9511"/>
      <c r="I9511"/>
      <c r="J9511"/>
      <c r="K9511" s="13"/>
      <c r="L9511" s="13">
        <f>dados!I9426/100</f>
        <v>0.30559999999999998</v>
      </c>
      <c r="M9511" s="13">
        <f>dados!J9426/100</f>
        <v>0.42630000000000001</v>
      </c>
      <c r="N9511" s="13">
        <f>dados!K9426/100</f>
        <v>0.12</v>
      </c>
      <c r="O9511" s="13">
        <f>dados!L9426/100</f>
        <v>0</v>
      </c>
      <c r="P9511" s="12" t="str">
        <f>LEFT(Tabela2[[#This Row],[Código]],2)</f>
        <v>87</v>
      </c>
    </row>
    <row r="9512" spans="2:16" ht="15" customHeight="1" x14ac:dyDescent="0.25">
      <c r="B9512" s="31" t="str">
        <f>IF(Tabela2[[#This Row],[Tipo]] = 0,LOOKUP(Tabela2[[#This Row],[RESUMO]],Tabela3[Grupo],Tabela3[Meus produtos]),VLOOKUP(Tabela2[[#This Row],[Código]],Tabela4[[Código NBS/LC116]:[Meus serviços]],3,0))</f>
        <v>Não</v>
      </c>
      <c r="C9512" t="str">
        <f>IF(E9512=0,TEXT(dados!A9427,"00000000"),IF(E9512=2,TEXT(dados!A9427,"0000"),TEXT(dados!A9427,"#")))</f>
        <v>87116000</v>
      </c>
      <c r="D9512" t="str">
        <f>IF(dados!B9427=0,"",dados!B9427)</f>
        <v/>
      </c>
      <c r="E9512">
        <f>dados!C9427</f>
        <v>0</v>
      </c>
      <c r="F9512" t="str">
        <f>dados!D9427</f>
        <v>Com motor eletrico para propulsao</v>
      </c>
      <c r="G9512"/>
      <c r="H9512"/>
      <c r="I9512"/>
      <c r="J9512"/>
      <c r="K9512" s="13"/>
      <c r="L9512" s="13">
        <f>dados!I9427/100</f>
        <v>0.30559999999999998</v>
      </c>
      <c r="M9512" s="13">
        <f>dados!J9427/100</f>
        <v>0.42630000000000001</v>
      </c>
      <c r="N9512" s="13">
        <f>dados!K9427/100</f>
        <v>0.12</v>
      </c>
      <c r="O9512" s="13">
        <f>dados!L9427/100</f>
        <v>0</v>
      </c>
      <c r="P9512" s="12" t="str">
        <f>LEFT(Tabela2[[#This Row],[Código]],2)</f>
        <v>87</v>
      </c>
    </row>
    <row r="9513" spans="2:16" ht="15" customHeight="1" x14ac:dyDescent="0.25">
      <c r="B9513" s="31" t="str">
        <f>IF(Tabela2[[#This Row],[Tipo]] = 0,LOOKUP(Tabela2[[#This Row],[RESUMO]],Tabela3[Grupo],Tabela3[Meus produtos]),VLOOKUP(Tabela2[[#This Row],[Código]],Tabela4[[Código NBS/LC116]:[Meus serviços]],3,0))</f>
        <v>Não</v>
      </c>
      <c r="C9513" t="str">
        <f>IF(E9513=0,TEXT(dados!A9428,"00000000"),IF(E9513=2,TEXT(dados!A9428,"0000"),TEXT(dados!A9428,"#")))</f>
        <v>87119000</v>
      </c>
      <c r="D9513" t="str">
        <f>IF(dados!B9428=0,"",dados!B9428)</f>
        <v/>
      </c>
      <c r="E9513">
        <f>dados!C9428</f>
        <v>0</v>
      </c>
      <c r="F9513" t="str">
        <f>dados!D9428</f>
        <v>Outs.motocicletas/ciclos c/motor auxil.carros laterais</v>
      </c>
      <c r="G9513"/>
      <c r="H9513"/>
      <c r="I9513"/>
      <c r="J9513"/>
      <c r="K9513" s="13"/>
      <c r="L9513" s="13">
        <f>dados!I9428/100</f>
        <v>0.30559999999999998</v>
      </c>
      <c r="M9513" s="13">
        <f>dados!J9428/100</f>
        <v>0.42630000000000001</v>
      </c>
      <c r="N9513" s="13">
        <f>dados!K9428/100</f>
        <v>0.12</v>
      </c>
      <c r="O9513" s="13">
        <f>dados!L9428/100</f>
        <v>0</v>
      </c>
      <c r="P9513" s="12" t="str">
        <f>LEFT(Tabela2[[#This Row],[Código]],2)</f>
        <v>87</v>
      </c>
    </row>
    <row r="9514" spans="2:16" ht="15" customHeight="1" x14ac:dyDescent="0.25">
      <c r="B9514" s="31" t="str">
        <f>IF(Tabela2[[#This Row],[Tipo]] = 0,LOOKUP(Tabela2[[#This Row],[RESUMO]],Tabela3[Grupo],Tabela3[Meus produtos]),VLOOKUP(Tabela2[[#This Row],[Código]],Tabela4[[Código NBS/LC116]:[Meus serviços]],3,0))</f>
        <v>Não</v>
      </c>
      <c r="C9514" t="str">
        <f>IF(E9514=0,TEXT(dados!A9429,"00000000"),IF(E9514=2,TEXT(dados!A9429,"0000"),TEXT(dados!A9429,"#")))</f>
        <v>87120010</v>
      </c>
      <c r="D9514" t="str">
        <f>IF(dados!B9429=0,"",dados!B9429)</f>
        <v/>
      </c>
      <c r="E9514">
        <f>dados!C9429</f>
        <v>0</v>
      </c>
      <c r="F9514" t="str">
        <f>dados!D9429</f>
        <v>Veiculos automoveis tratores ciclos e outros veiculos terrestres suas partes e acessorios Bicicletas</v>
      </c>
      <c r="G9514"/>
      <c r="H9514"/>
      <c r="I9514"/>
      <c r="J9514"/>
      <c r="K9514" s="13"/>
      <c r="L9514" s="13">
        <f>dados!I9429/100</f>
        <v>0.14410000000000001</v>
      </c>
      <c r="M9514" s="13">
        <f>dados!J9429/100</f>
        <v>0.1971</v>
      </c>
      <c r="N9514" s="13">
        <f>dados!K9429/100</f>
        <v>0.18</v>
      </c>
      <c r="O9514" s="13">
        <f>dados!L9429/100</f>
        <v>0</v>
      </c>
      <c r="P9514" s="12" t="str">
        <f>LEFT(Tabela2[[#This Row],[Código]],2)</f>
        <v>87</v>
      </c>
    </row>
    <row r="9515" spans="2:16" ht="15" customHeight="1" x14ac:dyDescent="0.25">
      <c r="B9515" s="31" t="str">
        <f>IF(Tabela2[[#This Row],[Tipo]] = 0,LOOKUP(Tabela2[[#This Row],[RESUMO]],Tabela3[Grupo],Tabela3[Meus produtos]),VLOOKUP(Tabela2[[#This Row],[Código]],Tabela4[[Código NBS/LC116]:[Meus serviços]],3,0))</f>
        <v>Não</v>
      </c>
      <c r="C9515" t="str">
        <f>IF(E9515=0,TEXT(dados!A9430,"00000000"),IF(E9515=2,TEXT(dados!A9430,"0000"),TEXT(dados!A9430,"#")))</f>
        <v>87120010</v>
      </c>
      <c r="D9515">
        <f>IF(dados!B9430=0,"",dados!B9430)</f>
        <v>1</v>
      </c>
      <c r="E9515">
        <f>dados!C9430</f>
        <v>0</v>
      </c>
      <c r="F9515" t="str">
        <f>dados!D9430</f>
        <v xml:space="preserve"> Bicicletas com cambio</v>
      </c>
      <c r="G9515"/>
      <c r="H9515"/>
      <c r="I9515"/>
      <c r="J9515"/>
      <c r="K9515" s="13"/>
      <c r="L9515" s="13">
        <f>dados!I9430/100</f>
        <v>0.14699999999999999</v>
      </c>
      <c r="M9515" s="13">
        <f>dados!J9430/100</f>
        <v>0.2</v>
      </c>
      <c r="N9515" s="13">
        <f>dados!K9430/100</f>
        <v>0.18</v>
      </c>
      <c r="O9515" s="13">
        <f>dados!L9430/100</f>
        <v>0</v>
      </c>
      <c r="P9515" s="12" t="str">
        <f>LEFT(Tabela2[[#This Row],[Código]],2)</f>
        <v>87</v>
      </c>
    </row>
    <row r="9516" spans="2:16" ht="15" customHeight="1" x14ac:dyDescent="0.25">
      <c r="B9516" s="31" t="str">
        <f>IF(Tabela2[[#This Row],[Tipo]] = 0,LOOKUP(Tabela2[[#This Row],[RESUMO]],Tabela3[Grupo],Tabela3[Meus produtos]),VLOOKUP(Tabela2[[#This Row],[Código]],Tabela4[[Código NBS/LC116]:[Meus serviços]],3,0))</f>
        <v>Não</v>
      </c>
      <c r="C9516" t="str">
        <f>IF(E9516=0,TEXT(dados!A9431,"00000000"),IF(E9516=2,TEXT(dados!A9431,"0000"),TEXT(dados!A9431,"#")))</f>
        <v>87120090</v>
      </c>
      <c r="D9516" t="str">
        <f>IF(dados!B9431=0,"",dados!B9431)</f>
        <v/>
      </c>
      <c r="E9516">
        <f>dados!C9431</f>
        <v>0</v>
      </c>
      <c r="F9516" t="str">
        <f>dados!D9431</f>
        <v>Outros ciclos sem motor,incl.triciclos</v>
      </c>
      <c r="G9516"/>
      <c r="H9516"/>
      <c r="I9516"/>
      <c r="J9516"/>
      <c r="K9516" s="13"/>
      <c r="L9516" s="13">
        <f>dados!I9431/100</f>
        <v>0.1429</v>
      </c>
      <c r="M9516" s="13">
        <f>dados!J9431/100</f>
        <v>0.18390000000000001</v>
      </c>
      <c r="N9516" s="13">
        <f>dados!K9431/100</f>
        <v>0.18</v>
      </c>
      <c r="O9516" s="13">
        <f>dados!L9431/100</f>
        <v>0</v>
      </c>
      <c r="P9516" s="12" t="str">
        <f>LEFT(Tabela2[[#This Row],[Código]],2)</f>
        <v>87</v>
      </c>
    </row>
    <row r="9517" spans="2:16" ht="15" customHeight="1" x14ac:dyDescent="0.25">
      <c r="B9517" s="31" t="str">
        <f>IF(Tabela2[[#This Row],[Tipo]] = 0,LOOKUP(Tabela2[[#This Row],[RESUMO]],Tabela3[Grupo],Tabela3[Meus produtos]),VLOOKUP(Tabela2[[#This Row],[Código]],Tabela4[[Código NBS/LC116]:[Meus serviços]],3,0))</f>
        <v>Não</v>
      </c>
      <c r="C9517" t="str">
        <f>IF(E9517=0,TEXT(dados!A9432,"00000000"),IF(E9517=2,TEXT(dados!A9432,"0000"),TEXT(dados!A9432,"#")))</f>
        <v>87131000</v>
      </c>
      <c r="D9517" t="str">
        <f>IF(dados!B9432=0,"",dados!B9432)</f>
        <v/>
      </c>
      <c r="E9517">
        <f>dados!C9432</f>
        <v>0</v>
      </c>
      <c r="F9517" t="str">
        <f>dados!D9432</f>
        <v>Cadeiras de rodas,etc.sem mecanismo de propulsao</v>
      </c>
      <c r="G9517"/>
      <c r="H9517"/>
      <c r="I9517"/>
      <c r="J9517"/>
      <c r="K9517" s="13"/>
      <c r="L9517" s="13">
        <f>dados!I9432/100</f>
        <v>0.13449999999999998</v>
      </c>
      <c r="M9517" s="13">
        <f>dados!J9432/100</f>
        <v>0.16920000000000002</v>
      </c>
      <c r="N9517" s="13">
        <f>dados!K9432/100</f>
        <v>0.18</v>
      </c>
      <c r="O9517" s="13">
        <f>dados!L9432/100</f>
        <v>0</v>
      </c>
      <c r="P9517" s="12" t="str">
        <f>LEFT(Tabela2[[#This Row],[Código]],2)</f>
        <v>87</v>
      </c>
    </row>
    <row r="9518" spans="2:16" ht="15" customHeight="1" x14ac:dyDescent="0.25">
      <c r="B9518" s="31" t="str">
        <f>IF(Tabela2[[#This Row],[Tipo]] = 0,LOOKUP(Tabela2[[#This Row],[RESUMO]],Tabela3[Grupo],Tabela3[Meus produtos]),VLOOKUP(Tabela2[[#This Row],[Código]],Tabela4[[Código NBS/LC116]:[Meus serviços]],3,0))</f>
        <v>Não</v>
      </c>
      <c r="C9518" t="str">
        <f>IF(E9518=0,TEXT(dados!A9433,"00000000"),IF(E9518=2,TEXT(dados!A9433,"0000"),TEXT(dados!A9433,"#")))</f>
        <v>87139000</v>
      </c>
      <c r="D9518" t="str">
        <f>IF(dados!B9433=0,"",dados!B9433)</f>
        <v/>
      </c>
      <c r="E9518">
        <f>dados!C9433</f>
        <v>0</v>
      </c>
      <c r="F9518" t="str">
        <f>dados!D9433</f>
        <v>Outs.cadeiras de rodas e outs.veiculos p/invalidos</v>
      </c>
      <c r="G9518"/>
      <c r="H9518"/>
      <c r="I9518"/>
      <c r="J9518"/>
      <c r="K9518" s="13"/>
      <c r="L9518" s="13">
        <f>dados!I9433/100</f>
        <v>0.13449999999999998</v>
      </c>
      <c r="M9518" s="13">
        <f>dados!J9433/100</f>
        <v>0.1545</v>
      </c>
      <c r="N9518" s="13">
        <f>dados!K9433/100</f>
        <v>0.18</v>
      </c>
      <c r="O9518" s="13">
        <f>dados!L9433/100</f>
        <v>0</v>
      </c>
      <c r="P9518" s="12" t="str">
        <f>LEFT(Tabela2[[#This Row],[Código]],2)</f>
        <v>87</v>
      </c>
    </row>
    <row r="9519" spans="2:16" ht="15" customHeight="1" x14ac:dyDescent="0.25">
      <c r="B9519" s="31" t="str">
        <f>IF(Tabela2[[#This Row],[Tipo]] = 0,LOOKUP(Tabela2[[#This Row],[RESUMO]],Tabela3[Grupo],Tabela3[Meus produtos]),VLOOKUP(Tabela2[[#This Row],[Código]],Tabela4[[Código NBS/LC116]:[Meus serviços]],3,0))</f>
        <v>Não</v>
      </c>
      <c r="C9519" t="str">
        <f>IF(E9519=0,TEXT(dados!A9434,"00000000"),IF(E9519=2,TEXT(dados!A9434,"0000"),TEXT(dados!A9434,"#")))</f>
        <v>87141000</v>
      </c>
      <c r="D9519" t="str">
        <f>IF(dados!B9434=0,"",dados!B9434)</f>
        <v/>
      </c>
      <c r="E9519">
        <f>dados!C9434</f>
        <v>0</v>
      </c>
      <c r="F9519" t="str">
        <f>dados!D9434</f>
        <v>Partes e acess.p/motocicletas incl. ciclomotores</v>
      </c>
      <c r="G9519"/>
      <c r="H9519"/>
      <c r="I9519"/>
      <c r="J9519"/>
      <c r="K9519" s="13"/>
      <c r="L9519" s="13">
        <f>dados!I9434/100</f>
        <v>0.1575</v>
      </c>
      <c r="M9519" s="13">
        <f>dados!J9434/100</f>
        <v>0.21260000000000001</v>
      </c>
      <c r="N9519" s="13">
        <f>dados!K9434/100</f>
        <v>0.18</v>
      </c>
      <c r="O9519" s="13">
        <f>dados!L9434/100</f>
        <v>0</v>
      </c>
      <c r="P9519" s="12" t="str">
        <f>LEFT(Tabela2[[#This Row],[Código]],2)</f>
        <v>87</v>
      </c>
    </row>
    <row r="9520" spans="2:16" ht="15" customHeight="1" x14ac:dyDescent="0.25">
      <c r="B9520" s="31" t="str">
        <f>IF(Tabela2[[#This Row],[Tipo]] = 0,LOOKUP(Tabela2[[#This Row],[RESUMO]],Tabela3[Grupo],Tabela3[Meus produtos]),VLOOKUP(Tabela2[[#This Row],[Código]],Tabela4[[Código NBS/LC116]:[Meus serviços]],3,0))</f>
        <v>Não</v>
      </c>
      <c r="C9520" t="str">
        <f>IF(E9520=0,TEXT(dados!A9435,"00000000"),IF(E9520=2,TEXT(dados!A9435,"0000"),TEXT(dados!A9435,"#")))</f>
        <v>87141000</v>
      </c>
      <c r="D9520">
        <f>IF(dados!B9435=0,"",dados!B9435)</f>
        <v>1</v>
      </c>
      <c r="E9520">
        <f>dados!C9435</f>
        <v>0</v>
      </c>
      <c r="F9520" t="str">
        <f>dados!D9435</f>
        <v xml:space="preserve"> Pecas plasticas moldadas por injecao</v>
      </c>
      <c r="G9520"/>
      <c r="H9520"/>
      <c r="I9520"/>
      <c r="J9520"/>
      <c r="K9520" s="13"/>
      <c r="L9520" s="13">
        <f>dados!I9435/100</f>
        <v>0.1643</v>
      </c>
      <c r="M9520" s="13">
        <f>dados!J9435/100</f>
        <v>0.21940000000000001</v>
      </c>
      <c r="N9520" s="13">
        <f>dados!K9435/100</f>
        <v>0.18</v>
      </c>
      <c r="O9520" s="13">
        <f>dados!L9435/100</f>
        <v>0</v>
      </c>
      <c r="P9520" s="12" t="str">
        <f>LEFT(Tabela2[[#This Row],[Código]],2)</f>
        <v>87</v>
      </c>
    </row>
    <row r="9521" spans="2:16" ht="15" customHeight="1" x14ac:dyDescent="0.25">
      <c r="B9521" s="31" t="str">
        <f>IF(Tabela2[[#This Row],[Tipo]] = 0,LOOKUP(Tabela2[[#This Row],[RESUMO]],Tabela3[Grupo],Tabela3[Meus produtos]),VLOOKUP(Tabela2[[#This Row],[Código]],Tabela4[[Código NBS/LC116]:[Meus serviços]],3,0))</f>
        <v>Não</v>
      </c>
      <c r="C9521" t="str">
        <f>IF(E9521=0,TEXT(dados!A9436,"00000000"),IF(E9521=2,TEXT(dados!A9436,"0000"),TEXT(dados!A9436,"#")))</f>
        <v>87142000</v>
      </c>
      <c r="D9521" t="str">
        <f>IF(dados!B9436=0,"",dados!B9436)</f>
        <v/>
      </c>
      <c r="E9521">
        <f>dados!C9436</f>
        <v>0</v>
      </c>
      <c r="F9521" t="str">
        <f>dados!D9436</f>
        <v>Partes e acess.p/cadeiras de rodas/outs.veic.p/invalido</v>
      </c>
      <c r="G9521"/>
      <c r="H9521"/>
      <c r="I9521"/>
      <c r="J9521"/>
      <c r="K9521" s="13"/>
      <c r="L9521" s="13">
        <f>dados!I9436/100</f>
        <v>0.13449999999999998</v>
      </c>
      <c r="M9521" s="13">
        <f>dados!J9436/100</f>
        <v>0.17749999999999999</v>
      </c>
      <c r="N9521" s="13">
        <f>dados!K9436/100</f>
        <v>0.18</v>
      </c>
      <c r="O9521" s="13">
        <f>dados!L9436/100</f>
        <v>0</v>
      </c>
      <c r="P9521" s="12" t="str">
        <f>LEFT(Tabela2[[#This Row],[Código]],2)</f>
        <v>87</v>
      </c>
    </row>
    <row r="9522" spans="2:16" ht="15" customHeight="1" x14ac:dyDescent="0.25">
      <c r="B9522" s="31" t="str">
        <f>IF(Tabela2[[#This Row],[Tipo]] = 0,LOOKUP(Tabela2[[#This Row],[RESUMO]],Tabela3[Grupo],Tabela3[Meus produtos]),VLOOKUP(Tabela2[[#This Row],[Código]],Tabela4[[Código NBS/LC116]:[Meus serviços]],3,0))</f>
        <v>Não</v>
      </c>
      <c r="C9522" t="str">
        <f>IF(E9522=0,TEXT(dados!A9437,"00000000"),IF(E9522=2,TEXT(dados!A9437,"0000"),TEXT(dados!A9437,"#")))</f>
        <v>87149100</v>
      </c>
      <c r="D9522" t="str">
        <f>IF(dados!B9437=0,"",dados!B9437)</f>
        <v/>
      </c>
      <c r="E9522">
        <f>dados!C9437</f>
        <v>0</v>
      </c>
      <c r="F9522" t="str">
        <f>dados!D9437</f>
        <v>Quadros,garfos e suas partes p/bicicletas e outs.ciclos</v>
      </c>
      <c r="G9522"/>
      <c r="H9522"/>
      <c r="I9522"/>
      <c r="J9522"/>
      <c r="K9522" s="13"/>
      <c r="L9522" s="13">
        <f>dados!I9437/100</f>
        <v>0.1515</v>
      </c>
      <c r="M9522" s="13">
        <f>dados!J9437/100</f>
        <v>0.20660000000000001</v>
      </c>
      <c r="N9522" s="13">
        <f>dados!K9437/100</f>
        <v>0.18</v>
      </c>
      <c r="O9522" s="13">
        <f>dados!L9437/100</f>
        <v>0</v>
      </c>
      <c r="P9522" s="12" t="str">
        <f>LEFT(Tabela2[[#This Row],[Código]],2)</f>
        <v>87</v>
      </c>
    </row>
    <row r="9523" spans="2:16" ht="15" customHeight="1" x14ac:dyDescent="0.25">
      <c r="B9523" s="31" t="str">
        <f>IF(Tabela2[[#This Row],[Tipo]] = 0,LOOKUP(Tabela2[[#This Row],[RESUMO]],Tabela3[Grupo],Tabela3[Meus produtos]),VLOOKUP(Tabela2[[#This Row],[Código]],Tabela4[[Código NBS/LC116]:[Meus serviços]],3,0))</f>
        <v>Não</v>
      </c>
      <c r="C9523" t="str">
        <f>IF(E9523=0,TEXT(dados!A9438,"00000000"),IF(E9523=2,TEXT(dados!A9438,"0000"),TEXT(dados!A9438,"#")))</f>
        <v>87149200</v>
      </c>
      <c r="D9523" t="str">
        <f>IF(dados!B9438=0,"",dados!B9438)</f>
        <v/>
      </c>
      <c r="E9523">
        <f>dados!C9438</f>
        <v>0</v>
      </c>
      <c r="F9523" t="str">
        <f>dados!D9438</f>
        <v>Aros e raios para bicicletas e outs.ciclos</v>
      </c>
      <c r="G9523"/>
      <c r="H9523"/>
      <c r="I9523"/>
      <c r="J9523"/>
      <c r="K9523" s="13"/>
      <c r="L9523" s="13">
        <f>dados!I9438/100</f>
        <v>0.1515</v>
      </c>
      <c r="M9523" s="13">
        <f>dados!J9438/100</f>
        <v>0.20660000000000001</v>
      </c>
      <c r="N9523" s="13">
        <f>dados!K9438/100</f>
        <v>0.18</v>
      </c>
      <c r="O9523" s="13">
        <f>dados!L9438/100</f>
        <v>0</v>
      </c>
      <c r="P9523" s="12" t="str">
        <f>LEFT(Tabela2[[#This Row],[Código]],2)</f>
        <v>87</v>
      </c>
    </row>
    <row r="9524" spans="2:16" ht="15" customHeight="1" x14ac:dyDescent="0.25">
      <c r="B9524" s="31" t="str">
        <f>IF(Tabela2[[#This Row],[Tipo]] = 0,LOOKUP(Tabela2[[#This Row],[RESUMO]],Tabela3[Grupo],Tabela3[Meus produtos]),VLOOKUP(Tabela2[[#This Row],[Código]],Tabela4[[Código NBS/LC116]:[Meus serviços]],3,0))</f>
        <v>Não</v>
      </c>
      <c r="C9524" t="str">
        <f>IF(E9524=0,TEXT(dados!A9439,"00000000"),IF(E9524=2,TEXT(dados!A9439,"0000"),TEXT(dados!A9439,"#")))</f>
        <v>87149311</v>
      </c>
      <c r="D9524" t="str">
        <f>IF(dados!B9439=0,"",dados!B9439)</f>
        <v/>
      </c>
      <c r="E9524">
        <f>dados!C9439</f>
        <v>0</v>
      </c>
      <c r="F9524" t="str">
        <f>dados!D9439</f>
        <v>Veiculos automoveis tratores ciclos e outros veiculos terrestres suas partes e acessorios Partes e acessorios dos veiculos das posicoes 87 11 a 87 13 Sem rosca para pinhoes do tipo cassete</v>
      </c>
      <c r="G9524"/>
      <c r="H9524"/>
      <c r="I9524"/>
      <c r="J9524"/>
      <c r="K9524" s="13"/>
      <c r="L9524" s="13">
        <f>dados!I9439/100</f>
        <v>0.1429</v>
      </c>
      <c r="M9524" s="13">
        <f>dados!J9439/100</f>
        <v>0.16289999999999999</v>
      </c>
      <c r="N9524" s="13">
        <f>dados!K9439/100</f>
        <v>0.18</v>
      </c>
      <c r="O9524" s="13">
        <f>dados!L9439/100</f>
        <v>0</v>
      </c>
      <c r="P9524" s="12" t="str">
        <f>LEFT(Tabela2[[#This Row],[Código]],2)</f>
        <v>87</v>
      </c>
    </row>
    <row r="9525" spans="2:16" ht="15" customHeight="1" x14ac:dyDescent="0.25">
      <c r="B9525" s="31" t="str">
        <f>IF(Tabela2[[#This Row],[Tipo]] = 0,LOOKUP(Tabela2[[#This Row],[RESUMO]],Tabela3[Grupo],Tabela3[Meus produtos]),VLOOKUP(Tabela2[[#This Row],[Código]],Tabela4[[Código NBS/LC116]:[Meus serviços]],3,0))</f>
        <v>Não</v>
      </c>
      <c r="C9525" t="str">
        <f>IF(E9525=0,TEXT(dados!A9440,"00000000"),IF(E9525=2,TEXT(dados!A9440,"0000"),TEXT(dados!A9440,"#")))</f>
        <v>87149319</v>
      </c>
      <c r="D9525" t="str">
        <f>IF(dados!B9440=0,"",dados!B9440)</f>
        <v/>
      </c>
      <c r="E9525">
        <f>dados!C9440</f>
        <v>0</v>
      </c>
      <c r="F9525" t="str">
        <f>dados!D9440</f>
        <v>Veiculos automoveis tratores ciclos e outros veiculos terrestres suas partes e acessorios Partes e acessorios dos veiculos das posicoes 87 11 a 87 13 outros</v>
      </c>
      <c r="G9525"/>
      <c r="H9525"/>
      <c r="I9525"/>
      <c r="J9525"/>
      <c r="K9525" s="13"/>
      <c r="L9525" s="13">
        <f>dados!I9440/100</f>
        <v>0.1429</v>
      </c>
      <c r="M9525" s="13">
        <f>dados!J9440/100</f>
        <v>0.1802</v>
      </c>
      <c r="N9525" s="13">
        <f>dados!K9440/100</f>
        <v>0.18</v>
      </c>
      <c r="O9525" s="13">
        <f>dados!L9440/100</f>
        <v>0</v>
      </c>
      <c r="P9525" s="12" t="str">
        <f>LEFT(Tabela2[[#This Row],[Código]],2)</f>
        <v>87</v>
      </c>
    </row>
    <row r="9526" spans="2:16" ht="15" customHeight="1" x14ac:dyDescent="0.25">
      <c r="B9526" s="31" t="str">
        <f>IF(Tabela2[[#This Row],[Tipo]] = 0,LOOKUP(Tabela2[[#This Row],[RESUMO]],Tabela3[Grupo],Tabela3[Meus produtos]),VLOOKUP(Tabela2[[#This Row],[Código]],Tabela4[[Código NBS/LC116]:[Meus serviços]],3,0))</f>
        <v>Não</v>
      </c>
      <c r="C9526" t="str">
        <f>IF(E9526=0,TEXT(dados!A9441,"00000000"),IF(E9526=2,TEXT(dados!A9441,"0000"),TEXT(dados!A9441,"#")))</f>
        <v>87149320</v>
      </c>
      <c r="D9526" t="str">
        <f>IF(dados!B9441=0,"",dados!B9441)</f>
        <v/>
      </c>
      <c r="E9526">
        <f>dados!C9441</f>
        <v>0</v>
      </c>
      <c r="F9526" t="str">
        <f>dados!D9441</f>
        <v>Outs.pinhoes de rodas livres p/bicibletas,etc.</v>
      </c>
      <c r="G9526"/>
      <c r="H9526"/>
      <c r="I9526"/>
      <c r="J9526"/>
      <c r="K9526" s="13"/>
      <c r="L9526" s="13">
        <f>dados!I9441/100</f>
        <v>0.1515</v>
      </c>
      <c r="M9526" s="13">
        <f>dados!J9441/100</f>
        <v>0.17149999999999999</v>
      </c>
      <c r="N9526" s="13">
        <f>dados!K9441/100</f>
        <v>0.18</v>
      </c>
      <c r="O9526" s="13">
        <f>dados!L9441/100</f>
        <v>0</v>
      </c>
      <c r="P9526" s="12" t="str">
        <f>LEFT(Tabela2[[#This Row],[Código]],2)</f>
        <v>87</v>
      </c>
    </row>
    <row r="9527" spans="2:16" ht="15" customHeight="1" x14ac:dyDescent="0.25">
      <c r="B9527" s="31" t="str">
        <f>IF(Tabela2[[#This Row],[Tipo]] = 0,LOOKUP(Tabela2[[#This Row],[RESUMO]],Tabela3[Grupo],Tabela3[Meus produtos]),VLOOKUP(Tabela2[[#This Row],[Código]],Tabela4[[Código NBS/LC116]:[Meus serviços]],3,0))</f>
        <v>Não</v>
      </c>
      <c r="C9527" t="str">
        <f>IF(E9527=0,TEXT(dados!A9442,"00000000"),IF(E9527=2,TEXT(dados!A9442,"0000"),TEXT(dados!A9442,"#")))</f>
        <v>87149410</v>
      </c>
      <c r="D9527" t="str">
        <f>IF(dados!B9442=0,"",dados!B9442)</f>
        <v/>
      </c>
      <c r="E9527">
        <f>dados!C9442</f>
        <v>0</v>
      </c>
      <c r="F9527" t="str">
        <f>dados!D9442</f>
        <v>Cubos de freios p/bicicletas e outs.ciclos</v>
      </c>
      <c r="G9527"/>
      <c r="H9527"/>
      <c r="I9527"/>
      <c r="J9527"/>
      <c r="K9527" s="13"/>
      <c r="L9527" s="13">
        <f>dados!I9442/100</f>
        <v>0.1515</v>
      </c>
      <c r="M9527" s="13">
        <f>dados!J9442/100</f>
        <v>0.20660000000000001</v>
      </c>
      <c r="N9527" s="13">
        <f>dados!K9442/100</f>
        <v>0.18</v>
      </c>
      <c r="O9527" s="13">
        <f>dados!L9442/100</f>
        <v>0</v>
      </c>
      <c r="P9527" s="12" t="str">
        <f>LEFT(Tabela2[[#This Row],[Código]],2)</f>
        <v>87</v>
      </c>
    </row>
    <row r="9528" spans="2:16" ht="15" customHeight="1" x14ac:dyDescent="0.25">
      <c r="B9528" s="31" t="str">
        <f>IF(Tabela2[[#This Row],[Tipo]] = 0,LOOKUP(Tabela2[[#This Row],[RESUMO]],Tabela3[Grupo],Tabela3[Meus produtos]),VLOOKUP(Tabela2[[#This Row],[Código]],Tabela4[[Código NBS/LC116]:[Meus serviços]],3,0))</f>
        <v>Não</v>
      </c>
      <c r="C9528" t="str">
        <f>IF(E9528=0,TEXT(dados!A9443,"00000000"),IF(E9528=2,TEXT(dados!A9443,"0000"),TEXT(dados!A9443,"#")))</f>
        <v>87149490</v>
      </c>
      <c r="D9528" t="str">
        <f>IF(dados!B9443=0,"",dados!B9443)</f>
        <v/>
      </c>
      <c r="E9528">
        <f>dados!C9443</f>
        <v>0</v>
      </c>
      <c r="F9528" t="str">
        <f>dados!D9443</f>
        <v>Outs.freios e suas partes p/bicicletas e outs.ciclos</v>
      </c>
      <c r="G9528"/>
      <c r="H9528"/>
      <c r="I9528"/>
      <c r="J9528"/>
      <c r="K9528" s="13"/>
      <c r="L9528" s="13">
        <f>dados!I9443/100</f>
        <v>0.1515</v>
      </c>
      <c r="M9528" s="13">
        <f>dados!J9443/100</f>
        <v>0.20989999999999998</v>
      </c>
      <c r="N9528" s="13">
        <f>dados!K9443/100</f>
        <v>0.18</v>
      </c>
      <c r="O9528" s="13">
        <f>dados!L9443/100</f>
        <v>0</v>
      </c>
      <c r="P9528" s="12" t="str">
        <f>LEFT(Tabela2[[#This Row],[Código]],2)</f>
        <v>87</v>
      </c>
    </row>
    <row r="9529" spans="2:16" ht="15" customHeight="1" x14ac:dyDescent="0.25">
      <c r="B9529" s="31" t="str">
        <f>IF(Tabela2[[#This Row],[Tipo]] = 0,LOOKUP(Tabela2[[#This Row],[RESUMO]],Tabela3[Grupo],Tabela3[Meus produtos]),VLOOKUP(Tabela2[[#This Row],[Código]],Tabela4[[Código NBS/LC116]:[Meus serviços]],3,0))</f>
        <v>Não</v>
      </c>
      <c r="C9529" t="str">
        <f>IF(E9529=0,TEXT(dados!A9444,"00000000"),IF(E9529=2,TEXT(dados!A9444,"0000"),TEXT(dados!A9444,"#")))</f>
        <v>87149500</v>
      </c>
      <c r="D9529" t="str">
        <f>IF(dados!B9444=0,"",dados!B9444)</f>
        <v/>
      </c>
      <c r="E9529">
        <f>dados!C9444</f>
        <v>0</v>
      </c>
      <c r="F9529" t="str">
        <f>dados!D9444</f>
        <v>Selins de bicicletas e outs.ciclos</v>
      </c>
      <c r="G9529"/>
      <c r="H9529"/>
      <c r="I9529"/>
      <c r="J9529"/>
      <c r="K9529" s="13"/>
      <c r="L9529" s="13">
        <f>dados!I9444/100</f>
        <v>0.1515</v>
      </c>
      <c r="M9529" s="13">
        <f>dados!J9444/100</f>
        <v>0.20660000000000001</v>
      </c>
      <c r="N9529" s="13">
        <f>dados!K9444/100</f>
        <v>0.18</v>
      </c>
      <c r="O9529" s="13">
        <f>dados!L9444/100</f>
        <v>0</v>
      </c>
      <c r="P9529" s="12" t="str">
        <f>LEFT(Tabela2[[#This Row],[Código]],2)</f>
        <v>87</v>
      </c>
    </row>
    <row r="9530" spans="2:16" ht="15" customHeight="1" x14ac:dyDescent="0.25">
      <c r="B9530" s="31" t="str">
        <f>IF(Tabela2[[#This Row],[Tipo]] = 0,LOOKUP(Tabela2[[#This Row],[RESUMO]],Tabela3[Grupo],Tabela3[Meus produtos]),VLOOKUP(Tabela2[[#This Row],[Código]],Tabela4[[Código NBS/LC116]:[Meus serviços]],3,0))</f>
        <v>Não</v>
      </c>
      <c r="C9530" t="str">
        <f>IF(E9530=0,TEXT(dados!A9445,"00000000"),IF(E9530=2,TEXT(dados!A9445,"0000"),TEXT(dados!A9445,"#")))</f>
        <v>87149611</v>
      </c>
      <c r="D9530" t="str">
        <f>IF(dados!B9445=0,"",dados!B9445)</f>
        <v/>
      </c>
      <c r="E9530">
        <f>dados!C9445</f>
        <v>0</v>
      </c>
      <c r="F9530" t="str">
        <f>dados!D9445</f>
        <v xml:space="preserve">Veiculos automoveis tratores ciclos e outros veiculos terrestres suas partes e acessorios Partes e acessorios dos veiculos das posicoes 87 11 a 87 13 Pedaleiros com pedivelas de peca unica monobloco </v>
      </c>
      <c r="G9530"/>
      <c r="H9530"/>
      <c r="I9530"/>
      <c r="J9530"/>
      <c r="K9530" s="13"/>
      <c r="L9530" s="13">
        <f>dados!I9445/100</f>
        <v>0.1429</v>
      </c>
      <c r="M9530" s="13">
        <f>dados!J9445/100</f>
        <v>0.1802</v>
      </c>
      <c r="N9530" s="13">
        <f>dados!K9445/100</f>
        <v>0.18</v>
      </c>
      <c r="O9530" s="13">
        <f>dados!L9445/100</f>
        <v>0</v>
      </c>
      <c r="P9530" s="12" t="str">
        <f>LEFT(Tabela2[[#This Row],[Código]],2)</f>
        <v>87</v>
      </c>
    </row>
    <row r="9531" spans="2:16" ht="15" customHeight="1" x14ac:dyDescent="0.25">
      <c r="B9531" s="31" t="str">
        <f>IF(Tabela2[[#This Row],[Tipo]] = 0,LOOKUP(Tabela2[[#This Row],[RESUMO]],Tabela3[Grupo],Tabela3[Meus produtos]),VLOOKUP(Tabela2[[#This Row],[Código]],Tabela4[[Código NBS/LC116]:[Meus serviços]],3,0))</f>
        <v>Não</v>
      </c>
      <c r="C9531" t="str">
        <f>IF(E9531=0,TEXT(dados!A9446,"00000000"),IF(E9531=2,TEXT(dados!A9446,"0000"),TEXT(dados!A9446,"#")))</f>
        <v>87149612</v>
      </c>
      <c r="D9531" t="str">
        <f>IF(dados!B9446=0,"",dados!B9446)</f>
        <v/>
      </c>
      <c r="E9531">
        <f>dados!C9446</f>
        <v>0</v>
      </c>
      <c r="F9531" t="str">
        <f>dados!D9446</f>
        <v xml:space="preserve">Veiculos automoveis tratores ciclos e outros veiculos terrestres suas partes e acessorios Partes e acessorios dos veiculos das posicoes 87 11 a 87 13 Pedivelas de peca unica monobloco </v>
      </c>
      <c r="G9531"/>
      <c r="H9531"/>
      <c r="I9531"/>
      <c r="J9531"/>
      <c r="K9531" s="13"/>
      <c r="L9531" s="13">
        <f>dados!I9446/100</f>
        <v>0.1429</v>
      </c>
      <c r="M9531" s="13">
        <f>dados!J9446/100</f>
        <v>0.1802</v>
      </c>
      <c r="N9531" s="13">
        <f>dados!K9446/100</f>
        <v>0.18</v>
      </c>
      <c r="O9531" s="13">
        <f>dados!L9446/100</f>
        <v>0</v>
      </c>
      <c r="P9531" s="12" t="str">
        <f>LEFT(Tabela2[[#This Row],[Código]],2)</f>
        <v>87</v>
      </c>
    </row>
    <row r="9532" spans="2:16" ht="15" customHeight="1" x14ac:dyDescent="0.25">
      <c r="B9532" s="31" t="str">
        <f>IF(Tabela2[[#This Row],[Tipo]] = 0,LOOKUP(Tabela2[[#This Row],[RESUMO]],Tabela3[Grupo],Tabela3[Meus produtos]),VLOOKUP(Tabela2[[#This Row],[Código]],Tabela4[[Código NBS/LC116]:[Meus serviços]],3,0))</f>
        <v>Não</v>
      </c>
      <c r="C9532" t="str">
        <f>IF(E9532=0,TEXT(dados!A9447,"00000000"),IF(E9532=2,TEXT(dados!A9447,"0000"),TEXT(dados!A9447,"#")))</f>
        <v>87149619</v>
      </c>
      <c r="D9532" t="str">
        <f>IF(dados!B9447=0,"",dados!B9447)</f>
        <v/>
      </c>
      <c r="E9532">
        <f>dados!C9447</f>
        <v>0</v>
      </c>
      <c r="F9532" t="str">
        <f>dados!D9447</f>
        <v>Veiculos automoveis tratores ciclos e outros veiculos terrestres suas partes e acessorios Partes e acessorios dos veiculos das posicoes 87 11 a 87 13 outros</v>
      </c>
      <c r="G9532"/>
      <c r="H9532"/>
      <c r="I9532"/>
      <c r="J9532"/>
      <c r="K9532" s="13"/>
      <c r="L9532" s="13">
        <f>dados!I9447/100</f>
        <v>0.1429</v>
      </c>
      <c r="M9532" s="13">
        <f>dados!J9447/100</f>
        <v>0.16289999999999999</v>
      </c>
      <c r="N9532" s="13">
        <f>dados!K9447/100</f>
        <v>0.18</v>
      </c>
      <c r="O9532" s="13">
        <f>dados!L9447/100</f>
        <v>0</v>
      </c>
      <c r="P9532" s="12" t="str">
        <f>LEFT(Tabela2[[#This Row],[Código]],2)</f>
        <v>87</v>
      </c>
    </row>
    <row r="9533" spans="2:16" ht="15" customHeight="1" x14ac:dyDescent="0.25">
      <c r="B9533" s="31" t="str">
        <f>IF(Tabela2[[#This Row],[Tipo]] = 0,LOOKUP(Tabela2[[#This Row],[RESUMO]],Tabela3[Grupo],Tabela3[Meus produtos]),VLOOKUP(Tabela2[[#This Row],[Código]],Tabela4[[Código NBS/LC116]:[Meus serviços]],3,0))</f>
        <v>Não</v>
      </c>
      <c r="C9533" t="str">
        <f>IF(E9533=0,TEXT(dados!A9448,"00000000"),IF(E9533=2,TEXT(dados!A9448,"0000"),TEXT(dados!A9448,"#")))</f>
        <v>87149690</v>
      </c>
      <c r="D9533" t="str">
        <f>IF(dados!B9448=0,"",dados!B9448)</f>
        <v/>
      </c>
      <c r="E9533">
        <f>dados!C9448</f>
        <v>0</v>
      </c>
      <c r="F9533" t="str">
        <f>dados!D9448</f>
        <v>Veiculos automoveis tratores ciclos e outros veiculos terrestres suas partes e acessorios Partes e acessorios dos veiculos das posicoes 87 11 a 87 13 outros</v>
      </c>
      <c r="G9533"/>
      <c r="H9533"/>
      <c r="I9533"/>
      <c r="J9533"/>
      <c r="K9533" s="13"/>
      <c r="L9533" s="13">
        <f>dados!I9448/100</f>
        <v>0.1429</v>
      </c>
      <c r="M9533" s="13">
        <f>dados!J9448/100</f>
        <v>0.1802</v>
      </c>
      <c r="N9533" s="13">
        <f>dados!K9448/100</f>
        <v>0.18</v>
      </c>
      <c r="O9533" s="13">
        <f>dados!L9448/100</f>
        <v>0</v>
      </c>
      <c r="P9533" s="12" t="str">
        <f>LEFT(Tabela2[[#This Row],[Código]],2)</f>
        <v>87</v>
      </c>
    </row>
    <row r="9534" spans="2:16" ht="15" customHeight="1" x14ac:dyDescent="0.25">
      <c r="B9534" s="31" t="str">
        <f>IF(Tabela2[[#This Row],[Tipo]] = 0,LOOKUP(Tabela2[[#This Row],[RESUMO]],Tabela3[Grupo],Tabela3[Meus produtos]),VLOOKUP(Tabela2[[#This Row],[Código]],Tabela4[[Código NBS/LC116]:[Meus serviços]],3,0))</f>
        <v>Não</v>
      </c>
      <c r="C9534" t="str">
        <f>IF(E9534=0,TEXT(dados!A9449,"00000000"),IF(E9534=2,TEXT(dados!A9449,"0000"),TEXT(dados!A9449,"#")))</f>
        <v>87149910</v>
      </c>
      <c r="D9534" t="str">
        <f>IF(dados!B9449=0,"",dados!B9449)</f>
        <v/>
      </c>
      <c r="E9534">
        <f>dados!C9449</f>
        <v>0</v>
      </c>
      <c r="F9534" t="str">
        <f>dados!D9449</f>
        <v>Cambio de velocidades</v>
      </c>
      <c r="G9534"/>
      <c r="H9534"/>
      <c r="I9534"/>
      <c r="J9534"/>
      <c r="K9534" s="13"/>
      <c r="L9534" s="13">
        <f>dados!I9449/100</f>
        <v>0.1515</v>
      </c>
      <c r="M9534" s="13">
        <f>dados!J9449/100</f>
        <v>0.17149999999999999</v>
      </c>
      <c r="N9534" s="13">
        <f>dados!K9449/100</f>
        <v>0.18</v>
      </c>
      <c r="O9534" s="13">
        <f>dados!L9449/100</f>
        <v>0</v>
      </c>
      <c r="P9534" s="12" t="str">
        <f>LEFT(Tabela2[[#This Row],[Código]],2)</f>
        <v>87</v>
      </c>
    </row>
    <row r="9535" spans="2:16" ht="15" customHeight="1" x14ac:dyDescent="0.25">
      <c r="B9535" s="31" t="str">
        <f>IF(Tabela2[[#This Row],[Tipo]] = 0,LOOKUP(Tabela2[[#This Row],[RESUMO]],Tabela3[Grupo],Tabela3[Meus produtos]),VLOOKUP(Tabela2[[#This Row],[Código]],Tabela4[[Código NBS/LC116]:[Meus serviços]],3,0))</f>
        <v>Não</v>
      </c>
      <c r="C9535" t="str">
        <f>IF(E9535=0,TEXT(dados!A9450,"00000000"),IF(E9535=2,TEXT(dados!A9450,"0000"),TEXT(dados!A9450,"#")))</f>
        <v>87149920</v>
      </c>
      <c r="D9535" t="str">
        <f>IF(dados!B9450=0,"",dados!B9450)</f>
        <v/>
      </c>
      <c r="E9535">
        <f>dados!C9450</f>
        <v>0</v>
      </c>
      <c r="F9535" t="str">
        <f>dados!D9450</f>
        <v>Veiculos automoveis tratores ciclos e outros veiculos terrestres suas partes e acessorios Partes e acessorios dos veiculos das posicoes 87 11 a 87 13 caixas de direcao sem rosca</v>
      </c>
      <c r="G9535"/>
      <c r="H9535"/>
      <c r="I9535"/>
      <c r="J9535"/>
      <c r="K9535" s="13"/>
      <c r="L9535" s="13">
        <f>dados!I9450/100</f>
        <v>0.1429</v>
      </c>
      <c r="M9535" s="13">
        <f>dados!J9450/100</f>
        <v>0.16289999999999999</v>
      </c>
      <c r="N9535" s="13">
        <f>dados!K9450/100</f>
        <v>0.18</v>
      </c>
      <c r="O9535" s="13">
        <f>dados!L9450/100</f>
        <v>0</v>
      </c>
      <c r="P9535" s="12" t="str">
        <f>LEFT(Tabela2[[#This Row],[Código]],2)</f>
        <v>87</v>
      </c>
    </row>
    <row r="9536" spans="2:16" ht="15" customHeight="1" x14ac:dyDescent="0.25">
      <c r="B9536" s="31" t="str">
        <f>IF(Tabela2[[#This Row],[Tipo]] = 0,LOOKUP(Tabela2[[#This Row],[RESUMO]],Tabela3[Grupo],Tabela3[Meus produtos]),VLOOKUP(Tabela2[[#This Row],[Código]],Tabela4[[Código NBS/LC116]:[Meus serviços]],3,0))</f>
        <v>Não</v>
      </c>
      <c r="C9536" t="str">
        <f>IF(E9536=0,TEXT(dados!A9451,"00000000"),IF(E9536=2,TEXT(dados!A9451,"0000"),TEXT(dados!A9451,"#")))</f>
        <v>87149990</v>
      </c>
      <c r="D9536" t="str">
        <f>IF(dados!B9451=0,"",dados!B9451)</f>
        <v/>
      </c>
      <c r="E9536">
        <f>dados!C9451</f>
        <v>0</v>
      </c>
      <c r="F9536" t="str">
        <f>dados!D9451</f>
        <v>Outros partes e acess.p/bicicletas e outs.ciclos</v>
      </c>
      <c r="G9536"/>
      <c r="H9536"/>
      <c r="I9536"/>
      <c r="J9536"/>
      <c r="K9536" s="13"/>
      <c r="L9536" s="13">
        <f>dados!I9451/100</f>
        <v>0.1515</v>
      </c>
      <c r="M9536" s="13">
        <f>dados!J9451/100</f>
        <v>0.20660000000000001</v>
      </c>
      <c r="N9536" s="13">
        <f>dados!K9451/100</f>
        <v>0.18</v>
      </c>
      <c r="O9536" s="13">
        <f>dados!L9451/100</f>
        <v>0</v>
      </c>
      <c r="P9536" s="12" t="str">
        <f>LEFT(Tabela2[[#This Row],[Código]],2)</f>
        <v>87</v>
      </c>
    </row>
    <row r="9537" spans="2:16" ht="15" customHeight="1" x14ac:dyDescent="0.25">
      <c r="B9537" s="31" t="str">
        <f>IF(Tabela2[[#This Row],[Tipo]] = 0,LOOKUP(Tabela2[[#This Row],[RESUMO]],Tabela3[Grupo],Tabela3[Meus produtos]),VLOOKUP(Tabela2[[#This Row],[Código]],Tabela4[[Código NBS/LC116]:[Meus serviços]],3,0))</f>
        <v>Não</v>
      </c>
      <c r="C9537" t="str">
        <f>IF(E9537=0,TEXT(dados!A9452,"00000000"),IF(E9537=2,TEXT(dados!A9452,"0000"),TEXT(dados!A9452,"#")))</f>
        <v>87150000</v>
      </c>
      <c r="D9537" t="str">
        <f>IF(dados!B9452=0,"",dados!B9452)</f>
        <v/>
      </c>
      <c r="E9537">
        <f>dados!C9452</f>
        <v>0</v>
      </c>
      <c r="F9537" t="str">
        <f>dados!D9452</f>
        <v>Carrinhos,veic.semelh.e suas partes,p/transp. criancas</v>
      </c>
      <c r="G9537"/>
      <c r="H9537"/>
      <c r="I9537"/>
      <c r="J9537"/>
      <c r="K9537" s="13"/>
      <c r="L9537" s="13">
        <f>dados!I9452/100</f>
        <v>0.1429</v>
      </c>
      <c r="M9537" s="13">
        <f>dados!J9452/100</f>
        <v>0.18390000000000001</v>
      </c>
      <c r="N9537" s="13">
        <f>dados!K9452/100</f>
        <v>0.18</v>
      </c>
      <c r="O9537" s="13">
        <f>dados!L9452/100</f>
        <v>0</v>
      </c>
      <c r="P9537" s="12" t="str">
        <f>LEFT(Tabela2[[#This Row],[Código]],2)</f>
        <v>87</v>
      </c>
    </row>
    <row r="9538" spans="2:16" ht="15" customHeight="1" x14ac:dyDescent="0.25">
      <c r="B9538" s="31" t="str">
        <f>IF(Tabela2[[#This Row],[Tipo]] = 0,LOOKUP(Tabela2[[#This Row],[RESUMO]],Tabela3[Grupo],Tabela3[Meus produtos]),VLOOKUP(Tabela2[[#This Row],[Código]],Tabela4[[Código NBS/LC116]:[Meus serviços]],3,0))</f>
        <v>Não</v>
      </c>
      <c r="C9538" t="str">
        <f>IF(E9538=0,TEXT(dados!A9453,"00000000"),IF(E9538=2,TEXT(dados!A9453,"0000"),TEXT(dados!A9453,"#")))</f>
        <v>87161000</v>
      </c>
      <c r="D9538" t="str">
        <f>IF(dados!B9453=0,"",dados!B9453)</f>
        <v/>
      </c>
      <c r="E9538">
        <f>dados!C9453</f>
        <v>0</v>
      </c>
      <c r="F9538" t="str">
        <f>dados!D9453</f>
        <v>Reboques/semi-reboques p/habitacao/acampar trailer</v>
      </c>
      <c r="G9538"/>
      <c r="H9538"/>
      <c r="I9538"/>
      <c r="J9538"/>
      <c r="K9538" s="13"/>
      <c r="L9538" s="13">
        <f>dados!I9453/100</f>
        <v>0.1429</v>
      </c>
      <c r="M9538" s="13">
        <f>dados!J9453/100</f>
        <v>0.18390000000000001</v>
      </c>
      <c r="N9538" s="13">
        <f>dados!K9453/100</f>
        <v>0.18</v>
      </c>
      <c r="O9538" s="13">
        <f>dados!L9453/100</f>
        <v>0</v>
      </c>
      <c r="P9538" s="12" t="str">
        <f>LEFT(Tabela2[[#This Row],[Código]],2)</f>
        <v>87</v>
      </c>
    </row>
    <row r="9539" spans="2:16" ht="15" customHeight="1" x14ac:dyDescent="0.25">
      <c r="B9539" s="31" t="str">
        <f>IF(Tabela2[[#This Row],[Tipo]] = 0,LOOKUP(Tabela2[[#This Row],[RESUMO]],Tabela3[Grupo],Tabela3[Meus produtos]),VLOOKUP(Tabela2[[#This Row],[Código]],Tabela4[[Código NBS/LC116]:[Meus serviços]],3,0))</f>
        <v>Não</v>
      </c>
      <c r="C9539" t="str">
        <f>IF(E9539=0,TEXT(dados!A9454,"00000000"),IF(E9539=2,TEXT(dados!A9454,"0000"),TEXT(dados!A9454,"#")))</f>
        <v>87162000</v>
      </c>
      <c r="D9539" t="str">
        <f>IF(dados!B9454=0,"",dados!B9454)</f>
        <v/>
      </c>
      <c r="E9539">
        <f>dados!C9454</f>
        <v>0</v>
      </c>
      <c r="F9539" t="str">
        <f>dados!D9454</f>
        <v>Reboques/semi-reboques autocarregaveis, etc.uso agricola</v>
      </c>
      <c r="G9539"/>
      <c r="H9539"/>
      <c r="I9539"/>
      <c r="J9539"/>
      <c r="K9539" s="13"/>
      <c r="L9539" s="13">
        <f>dados!I9454/100</f>
        <v>0.13449999999999998</v>
      </c>
      <c r="M9539" s="13">
        <f>dados!J9454/100</f>
        <v>0.1699</v>
      </c>
      <c r="N9539" s="13">
        <f>dados!K9454/100</f>
        <v>0.12</v>
      </c>
      <c r="O9539" s="13">
        <f>dados!L9454/100</f>
        <v>0</v>
      </c>
      <c r="P9539" s="12" t="str">
        <f>LEFT(Tabela2[[#This Row],[Código]],2)</f>
        <v>87</v>
      </c>
    </row>
    <row r="9540" spans="2:16" ht="15" customHeight="1" x14ac:dyDescent="0.25">
      <c r="B9540" s="31" t="str">
        <f>IF(Tabela2[[#This Row],[Tipo]] = 0,LOOKUP(Tabela2[[#This Row],[RESUMO]],Tabela3[Grupo],Tabela3[Meus produtos]),VLOOKUP(Tabela2[[#This Row],[Código]],Tabela4[[Código NBS/LC116]:[Meus serviços]],3,0))</f>
        <v>Não</v>
      </c>
      <c r="C9540" t="str">
        <f>IF(E9540=0,TEXT(dados!A9455,"00000000"),IF(E9540=2,TEXT(dados!A9455,"0000"),TEXT(dados!A9455,"#")))</f>
        <v>87163100</v>
      </c>
      <c r="D9540" t="str">
        <f>IF(dados!B9455=0,"",dados!B9455)</f>
        <v/>
      </c>
      <c r="E9540">
        <f>dados!C9455</f>
        <v>0</v>
      </c>
      <c r="F9540" t="str">
        <f>dados!D9455</f>
        <v>Reboques-cisternas p/transporte de mercadorias</v>
      </c>
      <c r="G9540"/>
      <c r="H9540"/>
      <c r="I9540"/>
      <c r="J9540"/>
      <c r="K9540" s="13"/>
      <c r="L9540" s="13">
        <f>dados!I9455/100</f>
        <v>0.13449999999999998</v>
      </c>
      <c r="M9540" s="13">
        <f>dados!J9455/100</f>
        <v>0.17550000000000002</v>
      </c>
      <c r="N9540" s="13">
        <f>dados!K9455/100</f>
        <v>0.12</v>
      </c>
      <c r="O9540" s="13">
        <f>dados!L9455/100</f>
        <v>0</v>
      </c>
      <c r="P9540" s="12" t="str">
        <f>LEFT(Tabela2[[#This Row],[Código]],2)</f>
        <v>87</v>
      </c>
    </row>
    <row r="9541" spans="2:16" ht="15" customHeight="1" x14ac:dyDescent="0.25">
      <c r="B9541" s="31" t="str">
        <f>IF(Tabela2[[#This Row],[Tipo]] = 0,LOOKUP(Tabela2[[#This Row],[RESUMO]],Tabela3[Grupo],Tabela3[Meus produtos]),VLOOKUP(Tabela2[[#This Row],[Código]],Tabela4[[Código NBS/LC116]:[Meus serviços]],3,0))</f>
        <v>Não</v>
      </c>
      <c r="C9541" t="str">
        <f>IF(E9541=0,TEXT(dados!A9456,"00000000"),IF(E9541=2,TEXT(dados!A9456,"0000"),TEXT(dados!A9456,"#")))</f>
        <v>87163900</v>
      </c>
      <c r="D9541" t="str">
        <f>IF(dados!B9456=0,"",dados!B9456)</f>
        <v/>
      </c>
      <c r="E9541">
        <f>dados!C9456</f>
        <v>0</v>
      </c>
      <c r="F9541" t="str">
        <f>dados!D9456</f>
        <v>Outs.reboques e semi-reboques p/transp.de mercadorias</v>
      </c>
      <c r="G9541"/>
      <c r="H9541"/>
      <c r="I9541"/>
      <c r="J9541"/>
      <c r="K9541" s="13"/>
      <c r="L9541" s="13">
        <f>dados!I9456/100</f>
        <v>0.13449999999999998</v>
      </c>
      <c r="M9541" s="13">
        <f>dados!J9456/100</f>
        <v>0.19020000000000001</v>
      </c>
      <c r="N9541" s="13">
        <f>dados!K9456/100</f>
        <v>0.12</v>
      </c>
      <c r="O9541" s="13">
        <f>dados!L9456/100</f>
        <v>0</v>
      </c>
      <c r="P9541" s="12" t="str">
        <f>LEFT(Tabela2[[#This Row],[Código]],2)</f>
        <v>87</v>
      </c>
    </row>
    <row r="9542" spans="2:16" ht="15" customHeight="1" x14ac:dyDescent="0.25">
      <c r="B9542" s="31" t="str">
        <f>IF(Tabela2[[#This Row],[Tipo]] = 0,LOOKUP(Tabela2[[#This Row],[RESUMO]],Tabela3[Grupo],Tabela3[Meus produtos]),VLOOKUP(Tabela2[[#This Row],[Código]],Tabela4[[Código NBS/LC116]:[Meus serviços]],3,0))</f>
        <v>Não</v>
      </c>
      <c r="C9542" t="str">
        <f>IF(E9542=0,TEXT(dados!A9457,"00000000"),IF(E9542=2,TEXT(dados!A9457,"0000"),TEXT(dados!A9457,"#")))</f>
        <v>87164000</v>
      </c>
      <c r="D9542" t="str">
        <f>IF(dados!B9457=0,"",dados!B9457)</f>
        <v/>
      </c>
      <c r="E9542">
        <f>dados!C9457</f>
        <v>0</v>
      </c>
      <c r="F9542" t="str">
        <f>dados!D9457</f>
        <v>Outros reboques e semi-reboques</v>
      </c>
      <c r="G9542"/>
      <c r="H9542"/>
      <c r="I9542"/>
      <c r="J9542"/>
      <c r="K9542" s="13"/>
      <c r="L9542" s="13">
        <f>dados!I9457/100</f>
        <v>0.13880000000000001</v>
      </c>
      <c r="M9542" s="13">
        <f>dados!J9457/100</f>
        <v>0.17980000000000002</v>
      </c>
      <c r="N9542" s="13">
        <f>dados!K9457/100</f>
        <v>0.12</v>
      </c>
      <c r="O9542" s="13">
        <f>dados!L9457/100</f>
        <v>0</v>
      </c>
      <c r="P9542" s="12" t="str">
        <f>LEFT(Tabela2[[#This Row],[Código]],2)</f>
        <v>87</v>
      </c>
    </row>
    <row r="9543" spans="2:16" ht="15" customHeight="1" x14ac:dyDescent="0.25">
      <c r="B9543" s="31" t="str">
        <f>IF(Tabela2[[#This Row],[Tipo]] = 0,LOOKUP(Tabela2[[#This Row],[RESUMO]],Tabela3[Grupo],Tabela3[Meus produtos]),VLOOKUP(Tabela2[[#This Row],[Código]],Tabela4[[Código NBS/LC116]:[Meus serviços]],3,0))</f>
        <v>Não</v>
      </c>
      <c r="C9543" t="str">
        <f>IF(E9543=0,TEXT(dados!A9458,"00000000"),IF(E9543=2,TEXT(dados!A9458,"0000"),TEXT(dados!A9458,"#")))</f>
        <v>87168000</v>
      </c>
      <c r="D9543" t="str">
        <f>IF(dados!B9458=0,"",dados!B9458)</f>
        <v/>
      </c>
      <c r="E9543">
        <f>dados!C9458</f>
        <v>0</v>
      </c>
      <c r="F9543" t="str">
        <f>dados!D9458</f>
        <v>Outros veiculos nao autopropulsores</v>
      </c>
      <c r="G9543"/>
      <c r="H9543"/>
      <c r="I9543"/>
      <c r="J9543"/>
      <c r="K9543" s="13"/>
      <c r="L9543" s="13">
        <f>dados!I9458/100</f>
        <v>0.13880000000000001</v>
      </c>
      <c r="M9543" s="13">
        <f>dados!J9458/100</f>
        <v>0.17980000000000002</v>
      </c>
      <c r="N9543" s="13">
        <f>dados!K9458/100</f>
        <v>0.12</v>
      </c>
      <c r="O9543" s="13">
        <f>dados!L9458/100</f>
        <v>0</v>
      </c>
      <c r="P9543" s="12" t="str">
        <f>LEFT(Tabela2[[#This Row],[Código]],2)</f>
        <v>87</v>
      </c>
    </row>
    <row r="9544" spans="2:16" ht="15" customHeight="1" x14ac:dyDescent="0.25">
      <c r="B9544" s="31" t="str">
        <f>IF(Tabela2[[#This Row],[Tipo]] = 0,LOOKUP(Tabela2[[#This Row],[RESUMO]],Tabela3[Grupo],Tabela3[Meus produtos]),VLOOKUP(Tabela2[[#This Row],[Código]],Tabela4[[Código NBS/LC116]:[Meus serviços]],3,0))</f>
        <v>Não</v>
      </c>
      <c r="C9544" t="str">
        <f>IF(E9544=0,TEXT(dados!A9459,"00000000"),IF(E9544=2,TEXT(dados!A9459,"0000"),TEXT(dados!A9459,"#")))</f>
        <v>87168000</v>
      </c>
      <c r="D9544">
        <f>IF(dados!B9459=0,"",dados!B9459)</f>
        <v>1</v>
      </c>
      <c r="E9544">
        <f>dados!C9459</f>
        <v>0</v>
      </c>
      <c r="F9544" t="str">
        <f>dados!D9459</f>
        <v>Carrinhos de tracao manual, de ferro, para construcao</v>
      </c>
      <c r="G9544"/>
      <c r="H9544"/>
      <c r="I9544"/>
      <c r="J9544"/>
      <c r="K9544" s="13"/>
      <c r="L9544" s="13">
        <f>dados!I9459/100</f>
        <v>0.13449999999999998</v>
      </c>
      <c r="M9544" s="13">
        <f>dados!J9459/100</f>
        <v>0.17550000000000002</v>
      </c>
      <c r="N9544" s="13">
        <f>dados!K9459/100</f>
        <v>0.12</v>
      </c>
      <c r="O9544" s="13">
        <f>dados!L9459/100</f>
        <v>0</v>
      </c>
      <c r="P9544" s="12" t="str">
        <f>LEFT(Tabela2[[#This Row],[Código]],2)</f>
        <v>87</v>
      </c>
    </row>
    <row r="9545" spans="2:16" ht="15" customHeight="1" x14ac:dyDescent="0.25">
      <c r="B9545" s="31" t="str">
        <f>IF(Tabela2[[#This Row],[Tipo]] = 0,LOOKUP(Tabela2[[#This Row],[RESUMO]],Tabela3[Grupo],Tabela3[Meus produtos]),VLOOKUP(Tabela2[[#This Row],[Código]],Tabela4[[Código NBS/LC116]:[Meus serviços]],3,0))</f>
        <v>Não</v>
      </c>
      <c r="C9545" t="str">
        <f>IF(E9545=0,TEXT(dados!A9460,"00000000"),IF(E9545=2,TEXT(dados!A9460,"0000"),TEXT(dados!A9460,"#")))</f>
        <v>87168000</v>
      </c>
      <c r="D9545">
        <f>IF(dados!B9460=0,"",dados!B9460)</f>
        <v>2</v>
      </c>
      <c r="E9545">
        <f>dados!C9460</f>
        <v>0</v>
      </c>
      <c r="F9545" t="str">
        <f>dados!D9460</f>
        <v>Veiculos de tracao animal</v>
      </c>
      <c r="G9545"/>
      <c r="H9545"/>
      <c r="I9545"/>
      <c r="J9545"/>
      <c r="K9545" s="13"/>
      <c r="L9545" s="13">
        <f>dados!I9460/100</f>
        <v>0.13449999999999998</v>
      </c>
      <c r="M9545" s="13">
        <f>dados!J9460/100</f>
        <v>0.17550000000000002</v>
      </c>
      <c r="N9545" s="13">
        <f>dados!K9460/100</f>
        <v>0.12</v>
      </c>
      <c r="O9545" s="13">
        <f>dados!L9460/100</f>
        <v>0</v>
      </c>
      <c r="P9545" s="12" t="str">
        <f>LEFT(Tabela2[[#This Row],[Código]],2)</f>
        <v>87</v>
      </c>
    </row>
    <row r="9546" spans="2:16" ht="15" customHeight="1" x14ac:dyDescent="0.25">
      <c r="B9546" s="31" t="str">
        <f>IF(Tabela2[[#This Row],[Tipo]] = 0,LOOKUP(Tabela2[[#This Row],[RESUMO]],Tabela3[Grupo],Tabela3[Meus produtos]),VLOOKUP(Tabela2[[#This Row],[Código]],Tabela4[[Código NBS/LC116]:[Meus serviços]],3,0))</f>
        <v>Não</v>
      </c>
      <c r="C9546" t="str">
        <f>IF(E9546=0,TEXT(dados!A9461,"00000000"),IF(E9546=2,TEXT(dados!A9461,"0000"),TEXT(dados!A9461,"#")))</f>
        <v>87169010</v>
      </c>
      <c r="D9546" t="str">
        <f>IF(dados!B9461=0,"",dados!B9461)</f>
        <v/>
      </c>
      <c r="E9546">
        <f>dados!C9461</f>
        <v>0</v>
      </c>
      <c r="F9546" t="str">
        <f>dados!D9461</f>
        <v>Chassis de reboques e semi-reboques</v>
      </c>
      <c r="G9546"/>
      <c r="H9546"/>
      <c r="I9546"/>
      <c r="J9546"/>
      <c r="K9546" s="13"/>
      <c r="L9546" s="13">
        <f>dados!I9461/100</f>
        <v>0.13880000000000001</v>
      </c>
      <c r="M9546" s="13">
        <f>dados!J9461/100</f>
        <v>0.17780000000000001</v>
      </c>
      <c r="N9546" s="13">
        <f>dados!K9461/100</f>
        <v>0.18</v>
      </c>
      <c r="O9546" s="13">
        <f>dados!L9461/100</f>
        <v>0</v>
      </c>
      <c r="P9546" s="12" t="str">
        <f>LEFT(Tabela2[[#This Row],[Código]],2)</f>
        <v>87</v>
      </c>
    </row>
    <row r="9547" spans="2:16" ht="15" customHeight="1" x14ac:dyDescent="0.25">
      <c r="B9547" s="31" t="str">
        <f>IF(Tabela2[[#This Row],[Tipo]] = 0,LOOKUP(Tabela2[[#This Row],[RESUMO]],Tabela3[Grupo],Tabela3[Meus produtos]),VLOOKUP(Tabela2[[#This Row],[Código]],Tabela4[[Código NBS/LC116]:[Meus serviços]],3,0))</f>
        <v>Não</v>
      </c>
      <c r="C9547" t="str">
        <f>IF(E9547=0,TEXT(dados!A9462,"00000000"),IF(E9547=2,TEXT(dados!A9462,"0000"),TEXT(dados!A9462,"#")))</f>
        <v>87169090</v>
      </c>
      <c r="D9547" t="str">
        <f>IF(dados!B9462=0,"",dados!B9462)</f>
        <v/>
      </c>
      <c r="E9547">
        <f>dados!C9462</f>
        <v>0</v>
      </c>
      <c r="F9547" t="str">
        <f>dados!D9462</f>
        <v>Outs.partes de reboques/semi-reboques/ veic. n/autopropul</v>
      </c>
      <c r="G9547"/>
      <c r="H9547"/>
      <c r="I9547"/>
      <c r="J9547"/>
      <c r="K9547" s="13"/>
      <c r="L9547" s="13">
        <f>dados!I9462/100</f>
        <v>0.14330000000000001</v>
      </c>
      <c r="M9547" s="13">
        <f>dados!J9462/100</f>
        <v>0.20170000000000002</v>
      </c>
      <c r="N9547" s="13">
        <f>dados!K9462/100</f>
        <v>0.18</v>
      </c>
      <c r="O9547" s="13">
        <f>dados!L9462/100</f>
        <v>0</v>
      </c>
      <c r="P9547" s="12" t="str">
        <f>LEFT(Tabela2[[#This Row],[Código]],2)</f>
        <v>87</v>
      </c>
    </row>
    <row r="9548" spans="2:16" ht="15" customHeight="1" x14ac:dyDescent="0.25">
      <c r="B9548" s="31" t="str">
        <f>IF(Tabela2[[#This Row],[Tipo]] = 0,LOOKUP(Tabela2[[#This Row],[RESUMO]],Tabela3[Grupo],Tabela3[Meus produtos]),VLOOKUP(Tabela2[[#This Row],[Código]],Tabela4[[Código NBS/LC116]:[Meus serviços]],3,0))</f>
        <v>Não</v>
      </c>
      <c r="C9548" t="str">
        <f>IF(E9548=0,TEXT(dados!A9463,"00000000"),IF(E9548=2,TEXT(dados!A9463,"0000"),TEXT(dados!A9463,"#")))</f>
        <v>88010000</v>
      </c>
      <c r="D9548" t="str">
        <f>IF(dados!B9463=0,"",dados!B9463)</f>
        <v/>
      </c>
      <c r="E9548">
        <f>dados!C9463</f>
        <v>0</v>
      </c>
      <c r="F9548" t="str">
        <f>dados!D9463</f>
        <v>Baloes e dirigiveis, planadores, asas voadoras e outros veiculos aereos, nao concebidos para propulsao com motor.</v>
      </c>
      <c r="G9548"/>
      <c r="H9548"/>
      <c r="I9548"/>
      <c r="J9548"/>
      <c r="K9548" s="13"/>
      <c r="L9548" s="13">
        <f>dados!I9463/100</f>
        <v>0.1429</v>
      </c>
      <c r="M9548" s="13">
        <f>dados!J9463/100</f>
        <v>0.16289999999999999</v>
      </c>
      <c r="N9548" s="13">
        <f>dados!K9463/100</f>
        <v>0.25</v>
      </c>
      <c r="O9548" s="13">
        <f>dados!L9463/100</f>
        <v>0</v>
      </c>
      <c r="P9548" s="12" t="str">
        <f>LEFT(Tabela2[[#This Row],[Código]],2)</f>
        <v>88</v>
      </c>
    </row>
    <row r="9549" spans="2:16" ht="15" customHeight="1" x14ac:dyDescent="0.25">
      <c r="B9549" s="31" t="str">
        <f>IF(Tabela2[[#This Row],[Tipo]] = 0,LOOKUP(Tabela2[[#This Row],[RESUMO]],Tabela3[Grupo],Tabela3[Meus produtos]),VLOOKUP(Tabela2[[#This Row],[Código]],Tabela4[[Código NBS/LC116]:[Meus serviços]],3,0))</f>
        <v>Não</v>
      </c>
      <c r="C9549" t="str">
        <f>IF(E9549=0,TEXT(dados!A9464,"00000000"),IF(E9549=2,TEXT(dados!A9464,"0000"),TEXT(dados!A9464,"#")))</f>
        <v>88021100</v>
      </c>
      <c r="D9549" t="str">
        <f>IF(dados!B9464=0,"",dados!B9464)</f>
        <v/>
      </c>
      <c r="E9549">
        <f>dados!C9464</f>
        <v>0</v>
      </c>
      <c r="F9549" t="str">
        <f>dados!D9464</f>
        <v>Helicopteros de peso&lt;=2000kg,vazios</v>
      </c>
      <c r="G9549"/>
      <c r="H9549"/>
      <c r="I9549"/>
      <c r="J9549"/>
      <c r="K9549" s="13"/>
      <c r="L9549" s="13">
        <f>dados!I9464/100</f>
        <v>0.1429</v>
      </c>
      <c r="M9549" s="13">
        <f>dados!J9464/100</f>
        <v>0.16289999999999999</v>
      </c>
      <c r="N9549" s="13">
        <f>dados!K9464/100</f>
        <v>0.18</v>
      </c>
      <c r="O9549" s="13">
        <f>dados!L9464/100</f>
        <v>0</v>
      </c>
      <c r="P9549" s="12" t="str">
        <f>LEFT(Tabela2[[#This Row],[Código]],2)</f>
        <v>88</v>
      </c>
    </row>
    <row r="9550" spans="2:16" ht="15" customHeight="1" x14ac:dyDescent="0.25">
      <c r="B9550" s="31" t="str">
        <f>IF(Tabela2[[#This Row],[Tipo]] = 0,LOOKUP(Tabela2[[#This Row],[RESUMO]],Tabela3[Grupo],Tabela3[Meus produtos]),VLOOKUP(Tabela2[[#This Row],[Código]],Tabela4[[Código NBS/LC116]:[Meus serviços]],3,0))</f>
        <v>Não</v>
      </c>
      <c r="C9550" t="str">
        <f>IF(E9550=0,TEXT(dados!A9465,"00000000"),IF(E9550=2,TEXT(dados!A9465,"0000"),TEXT(dados!A9465,"#")))</f>
        <v>88021210</v>
      </c>
      <c r="D9550" t="str">
        <f>IF(dados!B9465=0,"",dados!B9465)</f>
        <v/>
      </c>
      <c r="E9550">
        <f>dados!C9465</f>
        <v>0</v>
      </c>
      <c r="F9550" t="str">
        <f>dados!D9465</f>
        <v>Helicopteros de 2000kg&lt;peso&lt;=3500kg,vazios</v>
      </c>
      <c r="G9550"/>
      <c r="H9550"/>
      <c r="I9550"/>
      <c r="J9550"/>
      <c r="K9550" s="13"/>
      <c r="L9550" s="13">
        <f>dados!I9465/100</f>
        <v>0.1429</v>
      </c>
      <c r="M9550" s="13">
        <f>dados!J9465/100</f>
        <v>0.16289999999999999</v>
      </c>
      <c r="N9550" s="13">
        <f>dados!K9465/100</f>
        <v>0.18</v>
      </c>
      <c r="O9550" s="13">
        <f>dados!L9465/100</f>
        <v>0</v>
      </c>
      <c r="P9550" s="12" t="str">
        <f>LEFT(Tabela2[[#This Row],[Código]],2)</f>
        <v>88</v>
      </c>
    </row>
    <row r="9551" spans="2:16" ht="15" customHeight="1" x14ac:dyDescent="0.25">
      <c r="B9551" s="31" t="str">
        <f>IF(Tabela2[[#This Row],[Tipo]] = 0,LOOKUP(Tabela2[[#This Row],[RESUMO]],Tabela3[Grupo],Tabela3[Meus produtos]),VLOOKUP(Tabela2[[#This Row],[Código]],Tabela4[[Código NBS/LC116]:[Meus serviços]],3,0))</f>
        <v>Não</v>
      </c>
      <c r="C9551" t="str">
        <f>IF(E9551=0,TEXT(dados!A9466,"00000000"),IF(E9551=2,TEXT(dados!A9466,"0000"),TEXT(dados!A9466,"#")))</f>
        <v>88021290</v>
      </c>
      <c r="D9551" t="str">
        <f>IF(dados!B9466=0,"",dados!B9466)</f>
        <v/>
      </c>
      <c r="E9551">
        <f>dados!C9466</f>
        <v>0</v>
      </c>
      <c r="F9551" t="str">
        <f>dados!D9466</f>
        <v>Outros helicopteros de peso&gt;3500kg,vazios</v>
      </c>
      <c r="G9551"/>
      <c r="H9551"/>
      <c r="I9551"/>
      <c r="J9551"/>
      <c r="K9551" s="13"/>
      <c r="L9551" s="13">
        <f>dados!I9466/100</f>
        <v>0.1429</v>
      </c>
      <c r="M9551" s="13">
        <f>dados!J9466/100</f>
        <v>0.16289999999999999</v>
      </c>
      <c r="N9551" s="13">
        <f>dados!K9466/100</f>
        <v>0.18</v>
      </c>
      <c r="O9551" s="13">
        <f>dados!L9466/100</f>
        <v>0</v>
      </c>
      <c r="P9551" s="12" t="str">
        <f>LEFT(Tabela2[[#This Row],[Código]],2)</f>
        <v>88</v>
      </c>
    </row>
    <row r="9552" spans="2:16" ht="15" customHeight="1" x14ac:dyDescent="0.25">
      <c r="B9552" s="31" t="str">
        <f>IF(Tabela2[[#This Row],[Tipo]] = 0,LOOKUP(Tabela2[[#This Row],[RESUMO]],Tabela3[Grupo],Tabela3[Meus produtos]),VLOOKUP(Tabela2[[#This Row],[Código]],Tabela4[[Código NBS/LC116]:[Meus serviços]],3,0))</f>
        <v>Não</v>
      </c>
      <c r="C9552" t="str">
        <f>IF(E9552=0,TEXT(dados!A9467,"00000000"),IF(E9552=2,TEXT(dados!A9467,"0000"),TEXT(dados!A9467,"#")))</f>
        <v>88022010</v>
      </c>
      <c r="D9552" t="str">
        <f>IF(dados!B9467=0,"",dados!B9467)</f>
        <v/>
      </c>
      <c r="E9552">
        <f>dados!C9467</f>
        <v>0</v>
      </c>
      <c r="F9552" t="str">
        <f>dados!D9467</f>
        <v>Avioes a helice,etc.peso&lt;=2000kg,vazios</v>
      </c>
      <c r="G9552"/>
      <c r="H9552"/>
      <c r="I9552"/>
      <c r="J9552"/>
      <c r="K9552" s="13"/>
      <c r="L9552" s="13">
        <f>dados!I9467/100</f>
        <v>0.1429</v>
      </c>
      <c r="M9552" s="13">
        <f>dados!J9467/100</f>
        <v>0.16289999999999999</v>
      </c>
      <c r="N9552" s="13">
        <f>dados!K9467/100</f>
        <v>0.12</v>
      </c>
      <c r="O9552" s="13">
        <f>dados!L9467/100</f>
        <v>0</v>
      </c>
      <c r="P9552" s="12" t="str">
        <f>LEFT(Tabela2[[#This Row],[Código]],2)</f>
        <v>88</v>
      </c>
    </row>
    <row r="9553" spans="2:16" ht="15" customHeight="1" x14ac:dyDescent="0.25">
      <c r="B9553" s="31" t="str">
        <f>IF(Tabela2[[#This Row],[Tipo]] = 0,LOOKUP(Tabela2[[#This Row],[RESUMO]],Tabela3[Grupo],Tabela3[Meus produtos]),VLOOKUP(Tabela2[[#This Row],[Código]],Tabela4[[Código NBS/LC116]:[Meus serviços]],3,0))</f>
        <v>Não</v>
      </c>
      <c r="C9553" t="str">
        <f>IF(E9553=0,TEXT(dados!A9468,"00000000"),IF(E9553=2,TEXT(dados!A9468,"0000"),TEXT(dados!A9468,"#")))</f>
        <v>88022021</v>
      </c>
      <c r="D9553" t="str">
        <f>IF(dados!B9468=0,"",dados!B9468)</f>
        <v/>
      </c>
      <c r="E9553">
        <f>dados!C9468</f>
        <v>0</v>
      </c>
      <c r="F9553" t="str">
        <f>dados!D9468</f>
        <v>Avioes a turboelice,etc.monomotores, p&lt;=2000kg,vazios</v>
      </c>
      <c r="G9553"/>
      <c r="H9553"/>
      <c r="I9553"/>
      <c r="J9553"/>
      <c r="K9553" s="13"/>
      <c r="L9553" s="13">
        <f>dados!I9468/100</f>
        <v>0.1429</v>
      </c>
      <c r="M9553" s="13">
        <f>dados!J9468/100</f>
        <v>0.16289999999999999</v>
      </c>
      <c r="N9553" s="13">
        <f>dados!K9468/100</f>
        <v>0.18</v>
      </c>
      <c r="O9553" s="13">
        <f>dados!L9468/100</f>
        <v>0</v>
      </c>
      <c r="P9553" s="12" t="str">
        <f>LEFT(Tabela2[[#This Row],[Código]],2)</f>
        <v>88</v>
      </c>
    </row>
    <row r="9554" spans="2:16" ht="15" customHeight="1" x14ac:dyDescent="0.25">
      <c r="B9554" s="31" t="str">
        <f>IF(Tabela2[[#This Row],[Tipo]] = 0,LOOKUP(Tabela2[[#This Row],[RESUMO]],Tabela3[Grupo],Tabela3[Meus produtos]),VLOOKUP(Tabela2[[#This Row],[Código]],Tabela4[[Código NBS/LC116]:[Meus serviços]],3,0))</f>
        <v>Não</v>
      </c>
      <c r="C9554" t="str">
        <f>IF(E9554=0,TEXT(dados!A9469,"00000000"),IF(E9554=2,TEXT(dados!A9469,"0000"),TEXT(dados!A9469,"#")))</f>
        <v>88022022</v>
      </c>
      <c r="D9554" t="str">
        <f>IF(dados!B9469=0,"",dados!B9469)</f>
        <v/>
      </c>
      <c r="E9554">
        <f>dados!C9469</f>
        <v>0</v>
      </c>
      <c r="F9554" t="str">
        <f>dados!D9469</f>
        <v>Avioes a turboelice,etc.multimotores, p&lt;=2000kg, vazios</v>
      </c>
      <c r="G9554"/>
      <c r="H9554"/>
      <c r="I9554"/>
      <c r="J9554"/>
      <c r="K9554" s="13"/>
      <c r="L9554" s="13">
        <f>dados!I9469/100</f>
        <v>0.1429</v>
      </c>
      <c r="M9554" s="13">
        <f>dados!J9469/100</f>
        <v>0.16289999999999999</v>
      </c>
      <c r="N9554" s="13">
        <f>dados!K9469/100</f>
        <v>0.18</v>
      </c>
      <c r="O9554" s="13">
        <f>dados!L9469/100</f>
        <v>0</v>
      </c>
      <c r="P9554" s="12" t="str">
        <f>LEFT(Tabela2[[#This Row],[Código]],2)</f>
        <v>88</v>
      </c>
    </row>
    <row r="9555" spans="2:16" ht="15" customHeight="1" x14ac:dyDescent="0.25">
      <c r="B9555" s="31" t="str">
        <f>IF(Tabela2[[#This Row],[Tipo]] = 0,LOOKUP(Tabela2[[#This Row],[RESUMO]],Tabela3[Grupo],Tabela3[Meus produtos]),VLOOKUP(Tabela2[[#This Row],[Código]],Tabela4[[Código NBS/LC116]:[Meus serviços]],3,0))</f>
        <v>Não</v>
      </c>
      <c r="C9555" t="str">
        <f>IF(E9555=0,TEXT(dados!A9470,"00000000"),IF(E9555=2,TEXT(dados!A9470,"0000"),TEXT(dados!A9470,"#")))</f>
        <v>88022090</v>
      </c>
      <c r="D9555" t="str">
        <f>IF(dados!B9470=0,"",dados!B9470)</f>
        <v/>
      </c>
      <c r="E9555">
        <f>dados!C9470</f>
        <v>0</v>
      </c>
      <c r="F9555" t="str">
        <f>dados!D9470</f>
        <v>Outros avioes/veiculos aereos,peso&lt;=2000kg, vazios</v>
      </c>
      <c r="G9555"/>
      <c r="H9555"/>
      <c r="I9555"/>
      <c r="J9555"/>
      <c r="K9555" s="13"/>
      <c r="L9555" s="13">
        <f>dados!I9470/100</f>
        <v>0.1429</v>
      </c>
      <c r="M9555" s="13">
        <f>dados!J9470/100</f>
        <v>0.16289999999999999</v>
      </c>
      <c r="N9555" s="13">
        <f>dados!K9470/100</f>
        <v>0.18</v>
      </c>
      <c r="O9555" s="13">
        <f>dados!L9470/100</f>
        <v>0</v>
      </c>
      <c r="P9555" s="12" t="str">
        <f>LEFT(Tabela2[[#This Row],[Código]],2)</f>
        <v>88</v>
      </c>
    </row>
    <row r="9556" spans="2:16" ht="15" customHeight="1" x14ac:dyDescent="0.25">
      <c r="B9556" s="31" t="str">
        <f>IF(Tabela2[[#This Row],[Tipo]] = 0,LOOKUP(Tabela2[[#This Row],[RESUMO]],Tabela3[Grupo],Tabela3[Meus produtos]),VLOOKUP(Tabela2[[#This Row],[Código]],Tabela4[[Código NBS/LC116]:[Meus serviços]],3,0))</f>
        <v>Não</v>
      </c>
      <c r="C9556" t="str">
        <f>IF(E9556=0,TEXT(dados!A9471,"00000000"),IF(E9556=2,TEXT(dados!A9471,"0000"),TEXT(dados!A9471,"#")))</f>
        <v>88023010</v>
      </c>
      <c r="D9556" t="str">
        <f>IF(dados!B9471=0,"",dados!B9471)</f>
        <v/>
      </c>
      <c r="E9556">
        <f>dados!C9471</f>
        <v>0</v>
      </c>
      <c r="F9556" t="str">
        <f>dados!D9471</f>
        <v>Avioes a helice,etc.2000kg&lt;peso&lt;=15000kg,vazios</v>
      </c>
      <c r="G9556"/>
      <c r="H9556"/>
      <c r="I9556"/>
      <c r="J9556"/>
      <c r="K9556" s="13"/>
      <c r="L9556" s="13">
        <f>dados!I9471/100</f>
        <v>0.1429</v>
      </c>
      <c r="M9556" s="13">
        <f>dados!J9471/100</f>
        <v>0.16289999999999999</v>
      </c>
      <c r="N9556" s="13">
        <f>dados!K9471/100</f>
        <v>0.12</v>
      </c>
      <c r="O9556" s="13">
        <f>dados!L9471/100</f>
        <v>0</v>
      </c>
      <c r="P9556" s="12" t="str">
        <f>LEFT(Tabela2[[#This Row],[Código]],2)</f>
        <v>88</v>
      </c>
    </row>
    <row r="9557" spans="2:16" ht="15" customHeight="1" x14ac:dyDescent="0.25">
      <c r="B9557" s="31" t="str">
        <f>IF(Tabela2[[#This Row],[Tipo]] = 0,LOOKUP(Tabela2[[#This Row],[RESUMO]],Tabela3[Grupo],Tabela3[Meus produtos]),VLOOKUP(Tabela2[[#This Row],[Código]],Tabela4[[Código NBS/LC116]:[Meus serviços]],3,0))</f>
        <v>Não</v>
      </c>
      <c r="C9557" t="str">
        <f>IF(E9557=0,TEXT(dados!A9472,"00000000"),IF(E9557=2,TEXT(dados!A9472,"0000"),TEXT(dados!A9472,"#")))</f>
        <v>88023021</v>
      </c>
      <c r="D9557" t="str">
        <f>IF(dados!B9472=0,"",dados!B9472)</f>
        <v/>
      </c>
      <c r="E9557">
        <f>dados!C9472</f>
        <v>0</v>
      </c>
      <c r="F9557" t="str">
        <f>dados!D9472</f>
        <v>Avioes a turboelice,etc.multimotores,2t&lt;peso&lt;=7t, vazios</v>
      </c>
      <c r="G9557"/>
      <c r="H9557"/>
      <c r="I9557"/>
      <c r="J9557"/>
      <c r="K9557" s="13"/>
      <c r="L9557" s="13">
        <f>dados!I9472/100</f>
        <v>0.1429</v>
      </c>
      <c r="M9557" s="13">
        <f>dados!J9472/100</f>
        <v>0.16289999999999999</v>
      </c>
      <c r="N9557" s="13">
        <f>dados!K9472/100</f>
        <v>0.18</v>
      </c>
      <c r="O9557" s="13">
        <f>dados!L9472/100</f>
        <v>0</v>
      </c>
      <c r="P9557" s="12" t="str">
        <f>LEFT(Tabela2[[#This Row],[Código]],2)</f>
        <v>88</v>
      </c>
    </row>
    <row r="9558" spans="2:16" ht="15" customHeight="1" x14ac:dyDescent="0.25">
      <c r="B9558" s="31" t="str">
        <f>IF(Tabela2[[#This Row],[Tipo]] = 0,LOOKUP(Tabela2[[#This Row],[RESUMO]],Tabela3[Grupo],Tabela3[Meus produtos]),VLOOKUP(Tabela2[[#This Row],[Código]],Tabela4[[Código NBS/LC116]:[Meus serviços]],3,0))</f>
        <v>Não</v>
      </c>
      <c r="C9558" t="str">
        <f>IF(E9558=0,TEXT(dados!A9473,"00000000"),IF(E9558=2,TEXT(dados!A9473,"0000"),TEXT(dados!A9473,"#")))</f>
        <v>88023029</v>
      </c>
      <c r="D9558" t="str">
        <f>IF(dados!B9473=0,"",dados!B9473)</f>
        <v/>
      </c>
      <c r="E9558">
        <f>dados!C9473</f>
        <v>0</v>
      </c>
      <c r="F9558" t="str">
        <f>dados!D9473</f>
        <v>Outros avioes a turboelice,etc.7t&lt;peso&lt;=15t, vazios</v>
      </c>
      <c r="G9558"/>
      <c r="H9558"/>
      <c r="I9558"/>
      <c r="J9558"/>
      <c r="K9558" s="13"/>
      <c r="L9558" s="13">
        <f>dados!I9473/100</f>
        <v>0.1429</v>
      </c>
      <c r="M9558" s="13">
        <f>dados!J9473/100</f>
        <v>0.16289999999999999</v>
      </c>
      <c r="N9558" s="13">
        <f>dados!K9473/100</f>
        <v>0.18</v>
      </c>
      <c r="O9558" s="13">
        <f>dados!L9473/100</f>
        <v>0</v>
      </c>
      <c r="P9558" s="12" t="str">
        <f>LEFT(Tabela2[[#This Row],[Código]],2)</f>
        <v>88</v>
      </c>
    </row>
    <row r="9559" spans="2:16" ht="15" customHeight="1" x14ac:dyDescent="0.25">
      <c r="B9559" s="31" t="str">
        <f>IF(Tabela2[[#This Row],[Tipo]] = 0,LOOKUP(Tabela2[[#This Row],[RESUMO]],Tabela3[Grupo],Tabela3[Meus produtos]),VLOOKUP(Tabela2[[#This Row],[Código]],Tabela4[[Código NBS/LC116]:[Meus serviços]],3,0))</f>
        <v>Não</v>
      </c>
      <c r="C9559" t="str">
        <f>IF(E9559=0,TEXT(dados!A9474,"00000000"),IF(E9559=2,TEXT(dados!A9474,"0000"),TEXT(dados!A9474,"#")))</f>
        <v>88023031</v>
      </c>
      <c r="D9559" t="str">
        <f>IF(dados!B9474=0,"",dados!B9474)</f>
        <v/>
      </c>
      <c r="E9559">
        <f>dados!C9474</f>
        <v>0</v>
      </c>
      <c r="F9559" t="str">
        <f>dados!D9474</f>
        <v>Avioes a turbojato,etc.2000kg&lt;peso&lt;=7000kg, vazios</v>
      </c>
      <c r="G9559"/>
      <c r="H9559"/>
      <c r="I9559"/>
      <c r="J9559"/>
      <c r="K9559" s="13"/>
      <c r="L9559" s="13">
        <f>dados!I9474/100</f>
        <v>0.1429</v>
      </c>
      <c r="M9559" s="13">
        <f>dados!J9474/100</f>
        <v>0.16289999999999999</v>
      </c>
      <c r="N9559" s="13">
        <f>dados!K9474/100</f>
        <v>0.18</v>
      </c>
      <c r="O9559" s="13">
        <f>dados!L9474/100</f>
        <v>0</v>
      </c>
      <c r="P9559" s="12" t="str">
        <f>LEFT(Tabela2[[#This Row],[Código]],2)</f>
        <v>88</v>
      </c>
    </row>
    <row r="9560" spans="2:16" ht="15" customHeight="1" x14ac:dyDescent="0.25">
      <c r="B9560" s="31" t="str">
        <f>IF(Tabela2[[#This Row],[Tipo]] = 0,LOOKUP(Tabela2[[#This Row],[RESUMO]],Tabela3[Grupo],Tabela3[Meus produtos]),VLOOKUP(Tabela2[[#This Row],[Código]],Tabela4[[Código NBS/LC116]:[Meus serviços]],3,0))</f>
        <v>Não</v>
      </c>
      <c r="C9560" t="str">
        <f>IF(E9560=0,TEXT(dados!A9475,"00000000"),IF(E9560=2,TEXT(dados!A9475,"0000"),TEXT(dados!A9475,"#")))</f>
        <v>88023039</v>
      </c>
      <c r="D9560" t="str">
        <f>IF(dados!B9475=0,"",dados!B9475)</f>
        <v/>
      </c>
      <c r="E9560">
        <f>dados!C9475</f>
        <v>0</v>
      </c>
      <c r="F9560" t="str">
        <f>dados!D9475</f>
        <v>Outs.avioes a turbojato,etc.7000kg&lt;peso&lt;=15000kg, vazios</v>
      </c>
      <c r="G9560"/>
      <c r="H9560"/>
      <c r="I9560"/>
      <c r="J9560"/>
      <c r="K9560" s="13"/>
      <c r="L9560" s="13">
        <f>dados!I9475/100</f>
        <v>0.1429</v>
      </c>
      <c r="M9560" s="13">
        <f>dados!J9475/100</f>
        <v>0.16289999999999999</v>
      </c>
      <c r="N9560" s="13">
        <f>dados!K9475/100</f>
        <v>0.18</v>
      </c>
      <c r="O9560" s="13">
        <f>dados!L9475/100</f>
        <v>0</v>
      </c>
      <c r="P9560" s="12" t="str">
        <f>LEFT(Tabela2[[#This Row],[Código]],2)</f>
        <v>88</v>
      </c>
    </row>
    <row r="9561" spans="2:16" ht="15" customHeight="1" x14ac:dyDescent="0.25">
      <c r="B9561" s="31" t="str">
        <f>IF(Tabela2[[#This Row],[Tipo]] = 0,LOOKUP(Tabela2[[#This Row],[RESUMO]],Tabela3[Grupo],Tabela3[Meus produtos]),VLOOKUP(Tabela2[[#This Row],[Código]],Tabela4[[Código NBS/LC116]:[Meus serviços]],3,0))</f>
        <v>Não</v>
      </c>
      <c r="C9561" t="str">
        <f>IF(E9561=0,TEXT(dados!A9476,"00000000"),IF(E9561=2,TEXT(dados!A9476,"0000"),TEXT(dados!A9476,"#")))</f>
        <v>88023090</v>
      </c>
      <c r="D9561" t="str">
        <f>IF(dados!B9476=0,"",dados!B9476)</f>
        <v/>
      </c>
      <c r="E9561">
        <f>dados!C9476</f>
        <v>0</v>
      </c>
      <c r="F9561" t="str">
        <f>dados!D9476</f>
        <v>Outs.avioes/veiculos aereos, 2000kg&lt;peso&lt;=15000kg, vazios</v>
      </c>
      <c r="G9561"/>
      <c r="H9561"/>
      <c r="I9561"/>
      <c r="J9561"/>
      <c r="K9561" s="13"/>
      <c r="L9561" s="13">
        <f>dados!I9476/100</f>
        <v>0.1429</v>
      </c>
      <c r="M9561" s="13">
        <f>dados!J9476/100</f>
        <v>0.16289999999999999</v>
      </c>
      <c r="N9561" s="13">
        <f>dados!K9476/100</f>
        <v>0.18</v>
      </c>
      <c r="O9561" s="13">
        <f>dados!L9476/100</f>
        <v>0</v>
      </c>
      <c r="P9561" s="12" t="str">
        <f>LEFT(Tabela2[[#This Row],[Código]],2)</f>
        <v>88</v>
      </c>
    </row>
    <row r="9562" spans="2:16" ht="15" customHeight="1" x14ac:dyDescent="0.25">
      <c r="B9562" s="31" t="str">
        <f>IF(Tabela2[[#This Row],[Tipo]] = 0,LOOKUP(Tabela2[[#This Row],[RESUMO]],Tabela3[Grupo],Tabela3[Meus produtos]),VLOOKUP(Tabela2[[#This Row],[Código]],Tabela4[[Código NBS/LC116]:[Meus serviços]],3,0))</f>
        <v>Não</v>
      </c>
      <c r="C9562" t="str">
        <f>IF(E9562=0,TEXT(dados!A9477,"00000000"),IF(E9562=2,TEXT(dados!A9477,"0000"),TEXT(dados!A9477,"#")))</f>
        <v>88024010</v>
      </c>
      <c r="D9562" t="str">
        <f>IF(dados!B9477=0,"",dados!B9477)</f>
        <v/>
      </c>
      <c r="E9562">
        <f>dados!C9477</f>
        <v>0</v>
      </c>
      <c r="F9562" t="str">
        <f>dados!D9477</f>
        <v>Avioes a turboelice,etc.peso&gt;15000kg,vazios</v>
      </c>
      <c r="G9562"/>
      <c r="H9562"/>
      <c r="I9562"/>
      <c r="J9562"/>
      <c r="K9562" s="13"/>
      <c r="L9562" s="13">
        <f>dados!I9477/100</f>
        <v>0.1429</v>
      </c>
      <c r="M9562" s="13">
        <f>dados!J9477/100</f>
        <v>0.16289999999999999</v>
      </c>
      <c r="N9562" s="13">
        <f>dados!K9477/100</f>
        <v>0.18</v>
      </c>
      <c r="O9562" s="13">
        <f>dados!L9477/100</f>
        <v>0</v>
      </c>
      <c r="P9562" s="12" t="str">
        <f>LEFT(Tabela2[[#This Row],[Código]],2)</f>
        <v>88</v>
      </c>
    </row>
    <row r="9563" spans="2:16" ht="15" customHeight="1" x14ac:dyDescent="0.25">
      <c r="B9563" s="31" t="str">
        <f>IF(Tabela2[[#This Row],[Tipo]] = 0,LOOKUP(Tabela2[[#This Row],[RESUMO]],Tabela3[Grupo],Tabela3[Meus produtos]),VLOOKUP(Tabela2[[#This Row],[Código]],Tabela4[[Código NBS/LC116]:[Meus serviços]],3,0))</f>
        <v>Não</v>
      </c>
      <c r="C9563" t="str">
        <f>IF(E9563=0,TEXT(dados!A9478,"00000000"),IF(E9563=2,TEXT(dados!A9478,"0000"),TEXT(dados!A9478,"#")))</f>
        <v>88024090</v>
      </c>
      <c r="D9563" t="str">
        <f>IF(dados!B9478=0,"",dados!B9478)</f>
        <v/>
      </c>
      <c r="E9563">
        <f>dados!C9478</f>
        <v>0</v>
      </c>
      <c r="F9563" t="str">
        <f>dados!D9478</f>
        <v>Outros avioes/veiculos aereos,peso&gt;15000kg, vazios</v>
      </c>
      <c r="G9563"/>
      <c r="H9563"/>
      <c r="I9563"/>
      <c r="J9563"/>
      <c r="K9563" s="13"/>
      <c r="L9563" s="13">
        <f>dados!I9478/100</f>
        <v>0.1429</v>
      </c>
      <c r="M9563" s="13">
        <f>dados!J9478/100</f>
        <v>0.16289999999999999</v>
      </c>
      <c r="N9563" s="13">
        <f>dados!K9478/100</f>
        <v>0.18</v>
      </c>
      <c r="O9563" s="13">
        <f>dados!L9478/100</f>
        <v>0</v>
      </c>
      <c r="P9563" s="12" t="str">
        <f>LEFT(Tabela2[[#This Row],[Código]],2)</f>
        <v>88</v>
      </c>
    </row>
    <row r="9564" spans="2:16" ht="15" customHeight="1" x14ac:dyDescent="0.25">
      <c r="B9564" s="31" t="str">
        <f>IF(Tabela2[[#This Row],[Tipo]] = 0,LOOKUP(Tabela2[[#This Row],[RESUMO]],Tabela3[Grupo],Tabela3[Meus produtos]),VLOOKUP(Tabela2[[#This Row],[Código]],Tabela4[[Código NBS/LC116]:[Meus serviços]],3,0))</f>
        <v>Não</v>
      </c>
      <c r="C9564" t="str">
        <f>IF(E9564=0,TEXT(dados!A9479,"00000000"),IF(E9564=2,TEXT(dados!A9479,"0000"),TEXT(dados!A9479,"#")))</f>
        <v>88026000</v>
      </c>
      <c r="D9564" t="str">
        <f>IF(dados!B9479=0,"",dados!B9479)</f>
        <v/>
      </c>
      <c r="E9564">
        <f>dados!C9479</f>
        <v>0</v>
      </c>
      <c r="F9564" t="str">
        <f>dados!D9479</f>
        <v>Veiculos espaciais e seus veiculos de lancamento,etc.</v>
      </c>
      <c r="G9564"/>
      <c r="H9564"/>
      <c r="I9564"/>
      <c r="J9564"/>
      <c r="K9564" s="13"/>
      <c r="L9564" s="13">
        <f>dados!I9479/100</f>
        <v>0.13449999999999998</v>
      </c>
      <c r="M9564" s="13">
        <f>dados!J9479/100</f>
        <v>0.1545</v>
      </c>
      <c r="N9564" s="13">
        <f>dados!K9479/100</f>
        <v>0.18</v>
      </c>
      <c r="O9564" s="13">
        <f>dados!L9479/100</f>
        <v>0</v>
      </c>
      <c r="P9564" s="12" t="str">
        <f>LEFT(Tabela2[[#This Row],[Código]],2)</f>
        <v>88</v>
      </c>
    </row>
    <row r="9565" spans="2:16" ht="15" customHeight="1" x14ac:dyDescent="0.25">
      <c r="B9565" s="31" t="str">
        <f>IF(Tabela2[[#This Row],[Tipo]] = 0,LOOKUP(Tabela2[[#This Row],[RESUMO]],Tabela3[Grupo],Tabela3[Meus produtos]),VLOOKUP(Tabela2[[#This Row],[Código]],Tabela4[[Código NBS/LC116]:[Meus serviços]],3,0))</f>
        <v>Não</v>
      </c>
      <c r="C9565" t="str">
        <f>IF(E9565=0,TEXT(dados!A9480,"00000000"),IF(E9565=2,TEXT(dados!A9480,"0000"),TEXT(dados!A9480,"#")))</f>
        <v>88040000</v>
      </c>
      <c r="D9565" t="str">
        <f>IF(dados!B9480=0,"",dados!B9480)</f>
        <v/>
      </c>
      <c r="E9565">
        <f>dados!C9480</f>
        <v>0</v>
      </c>
      <c r="F9565" t="str">
        <f>dados!D9480</f>
        <v>Para-quedas/para-quedas giratorios,suas partes e acess.</v>
      </c>
      <c r="G9565"/>
      <c r="H9565"/>
      <c r="I9565"/>
      <c r="J9565"/>
      <c r="K9565" s="13"/>
      <c r="L9565" s="13">
        <f>dados!I9480/100</f>
        <v>0.1429</v>
      </c>
      <c r="M9565" s="13">
        <f>dados!J9480/100</f>
        <v>0.17829999999999999</v>
      </c>
      <c r="N9565" s="13">
        <f>dados!K9480/100</f>
        <v>0.18</v>
      </c>
      <c r="O9565" s="13">
        <f>dados!L9480/100</f>
        <v>0</v>
      </c>
      <c r="P9565" s="12" t="str">
        <f>LEFT(Tabela2[[#This Row],[Código]],2)</f>
        <v>88</v>
      </c>
    </row>
    <row r="9566" spans="2:16" ht="15" customHeight="1" x14ac:dyDescent="0.25">
      <c r="B9566" s="31" t="str">
        <f>IF(Tabela2[[#This Row],[Tipo]] = 0,LOOKUP(Tabela2[[#This Row],[RESUMO]],Tabela3[Grupo],Tabela3[Meus produtos]),VLOOKUP(Tabela2[[#This Row],[Código]],Tabela4[[Código NBS/LC116]:[Meus serviços]],3,0))</f>
        <v>Não</v>
      </c>
      <c r="C9566" t="str">
        <f>IF(E9566=0,TEXT(dados!A9481,"00000000"),IF(E9566=2,TEXT(dados!A9481,"0000"),TEXT(dados!A9481,"#")))</f>
        <v>88051000</v>
      </c>
      <c r="D9566" t="str">
        <f>IF(dados!B9481=0,"",dados!B9481)</f>
        <v/>
      </c>
      <c r="E9566">
        <f>dados!C9481</f>
        <v>0</v>
      </c>
      <c r="F9566" t="str">
        <f>dados!D9481</f>
        <v>Apars.e dispositivos p/lancam.de veic.aereo, etc.partes</v>
      </c>
      <c r="G9566"/>
      <c r="H9566"/>
      <c r="I9566"/>
      <c r="J9566"/>
      <c r="K9566" s="13"/>
      <c r="L9566" s="13">
        <f>dados!I9481/100</f>
        <v>0.13449999999999998</v>
      </c>
      <c r="M9566" s="13">
        <f>dados!J9481/100</f>
        <v>0.1545</v>
      </c>
      <c r="N9566" s="13">
        <f>dados!K9481/100</f>
        <v>0.18</v>
      </c>
      <c r="O9566" s="13">
        <f>dados!L9481/100</f>
        <v>0</v>
      </c>
      <c r="P9566" s="12" t="str">
        <f>LEFT(Tabela2[[#This Row],[Código]],2)</f>
        <v>88</v>
      </c>
    </row>
    <row r="9567" spans="2:16" ht="15" customHeight="1" x14ac:dyDescent="0.25">
      <c r="B9567" s="31" t="str">
        <f>IF(Tabela2[[#This Row],[Tipo]] = 0,LOOKUP(Tabela2[[#This Row],[RESUMO]],Tabela3[Grupo],Tabela3[Meus produtos]),VLOOKUP(Tabela2[[#This Row],[Código]],Tabela4[[Código NBS/LC116]:[Meus serviços]],3,0))</f>
        <v>Não</v>
      </c>
      <c r="C9567" t="str">
        <f>IF(E9567=0,TEXT(dados!A9482,"00000000"),IF(E9567=2,TEXT(dados!A9482,"0000"),TEXT(dados!A9482,"#")))</f>
        <v>88052100</v>
      </c>
      <c r="D9567" t="str">
        <f>IF(dados!B9482=0,"",dados!B9482)</f>
        <v/>
      </c>
      <c r="E9567">
        <f>dados!C9482</f>
        <v>0</v>
      </c>
      <c r="F9567" t="str">
        <f>dados!D9482</f>
        <v>Apars.simuladores de combate aereo e suas partes</v>
      </c>
      <c r="G9567"/>
      <c r="H9567"/>
      <c r="I9567"/>
      <c r="J9567"/>
      <c r="K9567" s="13"/>
      <c r="L9567" s="13">
        <f>dados!I9482/100</f>
        <v>0.13449999999999998</v>
      </c>
      <c r="M9567" s="13">
        <f>dados!J9482/100</f>
        <v>0.1545</v>
      </c>
      <c r="N9567" s="13">
        <f>dados!K9482/100</f>
        <v>0.18</v>
      </c>
      <c r="O9567" s="13">
        <f>dados!L9482/100</f>
        <v>0</v>
      </c>
      <c r="P9567" s="12" t="str">
        <f>LEFT(Tabela2[[#This Row],[Código]],2)</f>
        <v>88</v>
      </c>
    </row>
    <row r="9568" spans="2:16" ht="15" customHeight="1" x14ac:dyDescent="0.25">
      <c r="B9568" s="31" t="str">
        <f>IF(Tabela2[[#This Row],[Tipo]] = 0,LOOKUP(Tabela2[[#This Row],[RESUMO]],Tabela3[Grupo],Tabela3[Meus produtos]),VLOOKUP(Tabela2[[#This Row],[Código]],Tabela4[[Código NBS/LC116]:[Meus serviços]],3,0))</f>
        <v>Não</v>
      </c>
      <c r="C9568" t="str">
        <f>IF(E9568=0,TEXT(dados!A9483,"00000000"),IF(E9568=2,TEXT(dados!A9483,"0000"),TEXT(dados!A9483,"#")))</f>
        <v>88052900</v>
      </c>
      <c r="D9568" t="str">
        <f>IF(dados!B9483=0,"",dados!B9483)</f>
        <v/>
      </c>
      <c r="E9568">
        <f>dados!C9483</f>
        <v>0</v>
      </c>
      <c r="F9568" t="str">
        <f>dados!D9483</f>
        <v>Apars.simuladores de voo em terra e suas partes</v>
      </c>
      <c r="G9568"/>
      <c r="H9568"/>
      <c r="I9568"/>
      <c r="J9568"/>
      <c r="K9568" s="13"/>
      <c r="L9568" s="13">
        <f>dados!I9483/100</f>
        <v>0.13449999999999998</v>
      </c>
      <c r="M9568" s="13">
        <f>dados!J9483/100</f>
        <v>0.1545</v>
      </c>
      <c r="N9568" s="13">
        <f>dados!K9483/100</f>
        <v>0.18</v>
      </c>
      <c r="O9568" s="13">
        <f>dados!L9483/100</f>
        <v>0</v>
      </c>
      <c r="P9568" s="12" t="str">
        <f>LEFT(Tabela2[[#This Row],[Código]],2)</f>
        <v>88</v>
      </c>
    </row>
    <row r="9569" spans="2:16" ht="15" customHeight="1" x14ac:dyDescent="0.25">
      <c r="B9569" s="31" t="str">
        <f>IF(Tabela2[[#This Row],[Tipo]] = 0,LOOKUP(Tabela2[[#This Row],[RESUMO]],Tabela3[Grupo],Tabela3[Meus produtos]),VLOOKUP(Tabela2[[#This Row],[Código]],Tabela4[[Código NBS/LC116]:[Meus serviços]],3,0))</f>
        <v>Não</v>
      </c>
      <c r="C9569" t="str">
        <f>IF(E9569=0,TEXT(dados!A9484,"00000000"),IF(E9569=2,TEXT(dados!A9484,"0000"),TEXT(dados!A9484,"#")))</f>
        <v>88061000</v>
      </c>
      <c r="D9569" t="str">
        <f>IF(dados!B9484=0,"",dados!B9484)</f>
        <v/>
      </c>
      <c r="E9569">
        <f>dados!C9484</f>
        <v>0</v>
      </c>
      <c r="F9569" t="str">
        <f>dados!D9484</f>
        <v>Aeronaves e aparelhos espaciais e suas partes Veiculos aereos aeronaves nao tripulados concebidos para o transporte de passageiros</v>
      </c>
      <c r="G9569"/>
      <c r="H9569"/>
      <c r="I9569"/>
      <c r="J9569"/>
      <c r="K9569" s="13"/>
      <c r="L9569" s="13">
        <f>dados!I9484/100</f>
        <v>0.1429</v>
      </c>
      <c r="M9569" s="13">
        <f>dados!J9484/100</f>
        <v>0.16289999999999999</v>
      </c>
      <c r="N9569" s="13">
        <f>dados!K9484/100</f>
        <v>0.18</v>
      </c>
      <c r="O9569" s="13">
        <f>dados!L9484/100</f>
        <v>0</v>
      </c>
      <c r="P9569" s="12" t="str">
        <f>LEFT(Tabela2[[#This Row],[Código]],2)</f>
        <v>88</v>
      </c>
    </row>
    <row r="9570" spans="2:16" ht="15" customHeight="1" x14ac:dyDescent="0.25">
      <c r="B9570" s="31" t="str">
        <f>IF(Tabela2[[#This Row],[Tipo]] = 0,LOOKUP(Tabela2[[#This Row],[RESUMO]],Tabela3[Grupo],Tabela3[Meus produtos]),VLOOKUP(Tabela2[[#This Row],[Código]],Tabela4[[Código NBS/LC116]:[Meus serviços]],3,0))</f>
        <v>Não</v>
      </c>
      <c r="C9570" t="str">
        <f>IF(E9570=0,TEXT(dados!A9485,"00000000"),IF(E9570=2,TEXT(dados!A9485,"0000"),TEXT(dados!A9485,"#")))</f>
        <v>88062100</v>
      </c>
      <c r="D9570" t="str">
        <f>IF(dados!B9485=0,"",dados!B9485)</f>
        <v/>
      </c>
      <c r="E9570">
        <f>dados!C9485</f>
        <v>0</v>
      </c>
      <c r="F9570" t="str">
        <f>dados!D9485</f>
        <v>Aeronaves e aparelhos espaciais e suas partes Veiculos aereos aeronaves nao tripulados De peso maximo de decolagem nao superior a 250 g</v>
      </c>
      <c r="G9570"/>
      <c r="H9570"/>
      <c r="I9570"/>
      <c r="J9570"/>
      <c r="K9570" s="13"/>
      <c r="L9570" s="13">
        <f>dados!I9485/100</f>
        <v>0.1429</v>
      </c>
      <c r="M9570" s="13">
        <f>dados!J9485/100</f>
        <v>0.16289999999999999</v>
      </c>
      <c r="N9570" s="13">
        <f>dados!K9485/100</f>
        <v>0.18</v>
      </c>
      <c r="O9570" s="13">
        <f>dados!L9485/100</f>
        <v>0</v>
      </c>
      <c r="P9570" s="12" t="str">
        <f>LEFT(Tabela2[[#This Row],[Código]],2)</f>
        <v>88</v>
      </c>
    </row>
    <row r="9571" spans="2:16" ht="15" customHeight="1" x14ac:dyDescent="0.25">
      <c r="B9571" s="31" t="str">
        <f>IF(Tabela2[[#This Row],[Tipo]] = 0,LOOKUP(Tabela2[[#This Row],[RESUMO]],Tabela3[Grupo],Tabela3[Meus produtos]),VLOOKUP(Tabela2[[#This Row],[Código]],Tabela4[[Código NBS/LC116]:[Meus serviços]],3,0))</f>
        <v>Não</v>
      </c>
      <c r="C9571" t="str">
        <f>IF(E9571=0,TEXT(dados!A9486,"00000000"),IF(E9571=2,TEXT(dados!A9486,"0000"),TEXT(dados!A9486,"#")))</f>
        <v>88062100</v>
      </c>
      <c r="D9571">
        <f>IF(dados!B9486=0,"",dados!B9486)</f>
        <v>1</v>
      </c>
      <c r="E9571">
        <f>dados!C9486</f>
        <v>0</v>
      </c>
      <c r="F9571" t="str">
        <f>dados!D9486</f>
        <v>Concebidos para a obtencao ou captura de imagens</v>
      </c>
      <c r="G9571"/>
      <c r="H9571"/>
      <c r="I9571"/>
      <c r="J9571"/>
      <c r="K9571" s="13"/>
      <c r="L9571" s="13">
        <f>dados!I9486/100</f>
        <v>0.15029999999999999</v>
      </c>
      <c r="M9571" s="13">
        <f>dados!J9486/100</f>
        <v>0.17030000000000001</v>
      </c>
      <c r="N9571" s="13">
        <f>dados!K9486/100</f>
        <v>0.18</v>
      </c>
      <c r="O9571" s="13">
        <f>dados!L9486/100</f>
        <v>0</v>
      </c>
      <c r="P9571" s="12" t="str">
        <f>LEFT(Tabela2[[#This Row],[Código]],2)</f>
        <v>88</v>
      </c>
    </row>
    <row r="9572" spans="2:16" ht="15" customHeight="1" x14ac:dyDescent="0.25">
      <c r="B9572" s="31" t="str">
        <f>IF(Tabela2[[#This Row],[Tipo]] = 0,LOOKUP(Tabela2[[#This Row],[RESUMO]],Tabela3[Grupo],Tabela3[Meus produtos]),VLOOKUP(Tabela2[[#This Row],[Código]],Tabela4[[Código NBS/LC116]:[Meus serviços]],3,0))</f>
        <v>Não</v>
      </c>
      <c r="C9572" t="str">
        <f>IF(E9572=0,TEXT(dados!A9487,"00000000"),IF(E9572=2,TEXT(dados!A9487,"0000"),TEXT(dados!A9487,"#")))</f>
        <v>88062200</v>
      </c>
      <c r="D9572" t="str">
        <f>IF(dados!B9487=0,"",dados!B9487)</f>
        <v/>
      </c>
      <c r="E9572">
        <f>dados!C9487</f>
        <v>0</v>
      </c>
      <c r="F9572" t="str">
        <f>dados!D9487</f>
        <v>Aeronaves e aparelhos espaciais e suas partes Veiculos aereos aeronaves nao tripulados De peso maximo de decolagem superior a 250 g mas nao superior a 7 kg</v>
      </c>
      <c r="G9572"/>
      <c r="H9572"/>
      <c r="I9572"/>
      <c r="J9572"/>
      <c r="K9572" s="13"/>
      <c r="L9572" s="13">
        <f>dados!I9487/100</f>
        <v>0.1429</v>
      </c>
      <c r="M9572" s="13">
        <f>dados!J9487/100</f>
        <v>0.16289999999999999</v>
      </c>
      <c r="N9572" s="13">
        <f>dados!K9487/100</f>
        <v>0.18</v>
      </c>
      <c r="O9572" s="13">
        <f>dados!L9487/100</f>
        <v>0</v>
      </c>
      <c r="P9572" s="12" t="str">
        <f>LEFT(Tabela2[[#This Row],[Código]],2)</f>
        <v>88</v>
      </c>
    </row>
    <row r="9573" spans="2:16" ht="15" customHeight="1" x14ac:dyDescent="0.25">
      <c r="B9573" s="31" t="str">
        <f>IF(Tabela2[[#This Row],[Tipo]] = 0,LOOKUP(Tabela2[[#This Row],[RESUMO]],Tabela3[Grupo],Tabela3[Meus produtos]),VLOOKUP(Tabela2[[#This Row],[Código]],Tabela4[[Código NBS/LC116]:[Meus serviços]],3,0))</f>
        <v>Não</v>
      </c>
      <c r="C9573" t="str">
        <f>IF(E9573=0,TEXT(dados!A9488,"00000000"),IF(E9573=2,TEXT(dados!A9488,"0000"),TEXT(dados!A9488,"#")))</f>
        <v>88062200</v>
      </c>
      <c r="D9573">
        <f>IF(dados!B9488=0,"",dados!B9488)</f>
        <v>1</v>
      </c>
      <c r="E9573">
        <f>dados!C9488</f>
        <v>0</v>
      </c>
      <c r="F9573" t="str">
        <f>dados!D9488</f>
        <v>Concebidos para a obtencao ou captura de imagens</v>
      </c>
      <c r="G9573"/>
      <c r="H9573"/>
      <c r="I9573"/>
      <c r="J9573"/>
      <c r="K9573" s="13"/>
      <c r="L9573" s="13">
        <f>dados!I9488/100</f>
        <v>0.15029999999999999</v>
      </c>
      <c r="M9573" s="13">
        <f>dados!J9488/100</f>
        <v>0.17030000000000001</v>
      </c>
      <c r="N9573" s="13">
        <f>dados!K9488/100</f>
        <v>0.18</v>
      </c>
      <c r="O9573" s="13">
        <f>dados!L9488/100</f>
        <v>0</v>
      </c>
      <c r="P9573" s="12" t="str">
        <f>LEFT(Tabela2[[#This Row],[Código]],2)</f>
        <v>88</v>
      </c>
    </row>
    <row r="9574" spans="2:16" ht="15" customHeight="1" x14ac:dyDescent="0.25">
      <c r="B9574" s="31" t="str">
        <f>IF(Tabela2[[#This Row],[Tipo]] = 0,LOOKUP(Tabela2[[#This Row],[RESUMO]],Tabela3[Grupo],Tabela3[Meus produtos]),VLOOKUP(Tabela2[[#This Row],[Código]],Tabela4[[Código NBS/LC116]:[Meus serviços]],3,0))</f>
        <v>Não</v>
      </c>
      <c r="C9574" t="str">
        <f>IF(E9574=0,TEXT(dados!A9489,"00000000"),IF(E9574=2,TEXT(dados!A9489,"0000"),TEXT(dados!A9489,"#")))</f>
        <v>88062300</v>
      </c>
      <c r="D9574" t="str">
        <f>IF(dados!B9489=0,"",dados!B9489)</f>
        <v/>
      </c>
      <c r="E9574">
        <f>dados!C9489</f>
        <v>0</v>
      </c>
      <c r="F9574" t="str">
        <f>dados!D9489</f>
        <v>Aeronaves e aparelhos espaciais e suas partes Veiculos aereos aeronaves nao tripulados De peso maximo de decolagem superior a 7 kg mas nao superior a 25 kg</v>
      </c>
      <c r="G9574"/>
      <c r="H9574"/>
      <c r="I9574"/>
      <c r="J9574"/>
      <c r="K9574" s="13"/>
      <c r="L9574" s="13">
        <f>dados!I9489/100</f>
        <v>0.1429</v>
      </c>
      <c r="M9574" s="13">
        <f>dados!J9489/100</f>
        <v>0.16289999999999999</v>
      </c>
      <c r="N9574" s="13">
        <f>dados!K9489/100</f>
        <v>0.18</v>
      </c>
      <c r="O9574" s="13">
        <f>dados!L9489/100</f>
        <v>0</v>
      </c>
      <c r="P9574" s="12" t="str">
        <f>LEFT(Tabela2[[#This Row],[Código]],2)</f>
        <v>88</v>
      </c>
    </row>
    <row r="9575" spans="2:16" ht="15" customHeight="1" x14ac:dyDescent="0.25">
      <c r="B9575" s="31" t="str">
        <f>IF(Tabela2[[#This Row],[Tipo]] = 0,LOOKUP(Tabela2[[#This Row],[RESUMO]],Tabela3[Grupo],Tabela3[Meus produtos]),VLOOKUP(Tabela2[[#This Row],[Código]],Tabela4[[Código NBS/LC116]:[Meus serviços]],3,0))</f>
        <v>Não</v>
      </c>
      <c r="C9575" t="str">
        <f>IF(E9575=0,TEXT(dados!A9490,"00000000"),IF(E9575=2,TEXT(dados!A9490,"0000"),TEXT(dados!A9490,"#")))</f>
        <v>88062300</v>
      </c>
      <c r="D9575">
        <f>IF(dados!B9490=0,"",dados!B9490)</f>
        <v>1</v>
      </c>
      <c r="E9575">
        <f>dados!C9490</f>
        <v>0</v>
      </c>
      <c r="F9575" t="str">
        <f>dados!D9490</f>
        <v xml:space="preserve"> concebidos para a obtencao ou captura de imagens</v>
      </c>
      <c r="G9575"/>
      <c r="H9575"/>
      <c r="I9575"/>
      <c r="J9575"/>
      <c r="K9575" s="13"/>
      <c r="L9575" s="13">
        <f>dados!I9490/100</f>
        <v>0.15029999999999999</v>
      </c>
      <c r="M9575" s="13">
        <f>dados!J9490/100</f>
        <v>0.17030000000000001</v>
      </c>
      <c r="N9575" s="13">
        <f>dados!K9490/100</f>
        <v>0.18</v>
      </c>
      <c r="O9575" s="13">
        <f>dados!L9490/100</f>
        <v>0</v>
      </c>
      <c r="P9575" s="12" t="str">
        <f>LEFT(Tabela2[[#This Row],[Código]],2)</f>
        <v>88</v>
      </c>
    </row>
    <row r="9576" spans="2:16" ht="15" customHeight="1" x14ac:dyDescent="0.25">
      <c r="B9576" s="31" t="str">
        <f>IF(Tabela2[[#This Row],[Tipo]] = 0,LOOKUP(Tabela2[[#This Row],[RESUMO]],Tabela3[Grupo],Tabela3[Meus produtos]),VLOOKUP(Tabela2[[#This Row],[Código]],Tabela4[[Código NBS/LC116]:[Meus serviços]],3,0))</f>
        <v>Não</v>
      </c>
      <c r="C9576" t="str">
        <f>IF(E9576=0,TEXT(dados!A9491,"00000000"),IF(E9576=2,TEXT(dados!A9491,"0000"),TEXT(dados!A9491,"#")))</f>
        <v>88062400</v>
      </c>
      <c r="D9576" t="str">
        <f>IF(dados!B9491=0,"",dados!B9491)</f>
        <v/>
      </c>
      <c r="E9576">
        <f>dados!C9491</f>
        <v>0</v>
      </c>
      <c r="F9576" t="str">
        <f>dados!D9491</f>
        <v>Aeronaves e aparelhos espaciais e suas partes Veiculos aereos aeronaves nao tripulados De peso maximo de decolagem superior a 25 kg mas nao superior a 150 kg</v>
      </c>
      <c r="G9576"/>
      <c r="H9576"/>
      <c r="I9576"/>
      <c r="J9576"/>
      <c r="K9576" s="13"/>
      <c r="L9576" s="13">
        <f>dados!I9491/100</f>
        <v>0.1429</v>
      </c>
      <c r="M9576" s="13">
        <f>dados!J9491/100</f>
        <v>0.16289999999999999</v>
      </c>
      <c r="N9576" s="13">
        <f>dados!K9491/100</f>
        <v>0.18</v>
      </c>
      <c r="O9576" s="13">
        <f>dados!L9491/100</f>
        <v>0</v>
      </c>
      <c r="P9576" s="12" t="str">
        <f>LEFT(Tabela2[[#This Row],[Código]],2)</f>
        <v>88</v>
      </c>
    </row>
    <row r="9577" spans="2:16" ht="15" customHeight="1" x14ac:dyDescent="0.25">
      <c r="B9577" s="31" t="str">
        <f>IF(Tabela2[[#This Row],[Tipo]] = 0,LOOKUP(Tabela2[[#This Row],[RESUMO]],Tabela3[Grupo],Tabela3[Meus produtos]),VLOOKUP(Tabela2[[#This Row],[Código]],Tabela4[[Código NBS/LC116]:[Meus serviços]],3,0))</f>
        <v>Não</v>
      </c>
      <c r="C9577" t="str">
        <f>IF(E9577=0,TEXT(dados!A9492,"00000000"),IF(E9577=2,TEXT(dados!A9492,"0000"),TEXT(dados!A9492,"#")))</f>
        <v>88062400</v>
      </c>
      <c r="D9577">
        <f>IF(dados!B9492=0,"",dados!B9492)</f>
        <v>1</v>
      </c>
      <c r="E9577">
        <f>dados!C9492</f>
        <v>0</v>
      </c>
      <c r="F9577" t="str">
        <f>dados!D9492</f>
        <v xml:space="preserve"> concebidos para a obtencao ou captura de imagens</v>
      </c>
      <c r="G9577"/>
      <c r="H9577"/>
      <c r="I9577"/>
      <c r="J9577"/>
      <c r="K9577" s="13"/>
      <c r="L9577" s="13">
        <f>dados!I9492/100</f>
        <v>0.15029999999999999</v>
      </c>
      <c r="M9577" s="13">
        <f>dados!J9492/100</f>
        <v>0.17030000000000001</v>
      </c>
      <c r="N9577" s="13">
        <f>dados!K9492/100</f>
        <v>0.18</v>
      </c>
      <c r="O9577" s="13">
        <f>dados!L9492/100</f>
        <v>0</v>
      </c>
      <c r="P9577" s="12" t="str">
        <f>LEFT(Tabela2[[#This Row],[Código]],2)</f>
        <v>88</v>
      </c>
    </row>
    <row r="9578" spans="2:16" ht="15" customHeight="1" x14ac:dyDescent="0.25">
      <c r="B9578" s="31" t="str">
        <f>IF(Tabela2[[#This Row],[Tipo]] = 0,LOOKUP(Tabela2[[#This Row],[RESUMO]],Tabela3[Grupo],Tabela3[Meus produtos]),VLOOKUP(Tabela2[[#This Row],[Código]],Tabela4[[Código NBS/LC116]:[Meus serviços]],3,0))</f>
        <v>Não</v>
      </c>
      <c r="C9578" t="str">
        <f>IF(E9578=0,TEXT(dados!A9493,"00000000"),IF(E9578=2,TEXT(dados!A9493,"0000"),TEXT(dados!A9493,"#")))</f>
        <v>88062900</v>
      </c>
      <c r="D9578" t="str">
        <f>IF(dados!B9493=0,"",dados!B9493)</f>
        <v/>
      </c>
      <c r="E9578">
        <f>dados!C9493</f>
        <v>0</v>
      </c>
      <c r="F9578" t="str">
        <f>dados!D9493</f>
        <v>Aeronaves e aparelhos espaciais e suas partes Veiculos aereos aeronaves nao tripulados outros</v>
      </c>
      <c r="G9578"/>
      <c r="H9578"/>
      <c r="I9578"/>
      <c r="J9578"/>
      <c r="K9578" s="13"/>
      <c r="L9578" s="13">
        <f>dados!I9493/100</f>
        <v>0.1429</v>
      </c>
      <c r="M9578" s="13">
        <f>dados!J9493/100</f>
        <v>0.16289999999999999</v>
      </c>
      <c r="N9578" s="13">
        <f>dados!K9493/100</f>
        <v>0.18</v>
      </c>
      <c r="O9578" s="13">
        <f>dados!L9493/100</f>
        <v>0</v>
      </c>
      <c r="P9578" s="12" t="str">
        <f>LEFT(Tabela2[[#This Row],[Código]],2)</f>
        <v>88</v>
      </c>
    </row>
    <row r="9579" spans="2:16" ht="15" customHeight="1" x14ac:dyDescent="0.25">
      <c r="B9579" s="31" t="str">
        <f>IF(Tabela2[[#This Row],[Tipo]] = 0,LOOKUP(Tabela2[[#This Row],[RESUMO]],Tabela3[Grupo],Tabela3[Meus produtos]),VLOOKUP(Tabela2[[#This Row],[Código]],Tabela4[[Código NBS/LC116]:[Meus serviços]],3,0))</f>
        <v>Não</v>
      </c>
      <c r="C9579" t="str">
        <f>IF(E9579=0,TEXT(dados!A9494,"00000000"),IF(E9579=2,TEXT(dados!A9494,"0000"),TEXT(dados!A9494,"#")))</f>
        <v>88062900</v>
      </c>
      <c r="D9579">
        <f>IF(dados!B9494=0,"",dados!B9494)</f>
        <v>1</v>
      </c>
      <c r="E9579">
        <f>dados!C9494</f>
        <v>0</v>
      </c>
      <c r="F9579" t="str">
        <f>dados!D9494</f>
        <v xml:space="preserve"> concebidos para a obtencao ou captura de imagens</v>
      </c>
      <c r="G9579"/>
      <c r="H9579"/>
      <c r="I9579"/>
      <c r="J9579"/>
      <c r="K9579" s="13"/>
      <c r="L9579" s="13">
        <f>dados!I9494/100</f>
        <v>0.15029999999999999</v>
      </c>
      <c r="M9579" s="13">
        <f>dados!J9494/100</f>
        <v>0.17030000000000001</v>
      </c>
      <c r="N9579" s="13">
        <f>dados!K9494/100</f>
        <v>0.18</v>
      </c>
      <c r="O9579" s="13">
        <f>dados!L9494/100</f>
        <v>0</v>
      </c>
      <c r="P9579" s="12" t="str">
        <f>LEFT(Tabela2[[#This Row],[Código]],2)</f>
        <v>88</v>
      </c>
    </row>
    <row r="9580" spans="2:16" ht="15" customHeight="1" x14ac:dyDescent="0.25">
      <c r="B9580" s="31" t="str">
        <f>IF(Tabela2[[#This Row],[Tipo]] = 0,LOOKUP(Tabela2[[#This Row],[RESUMO]],Tabela3[Grupo],Tabela3[Meus produtos]),VLOOKUP(Tabela2[[#This Row],[Código]],Tabela4[[Código NBS/LC116]:[Meus serviços]],3,0))</f>
        <v>Não</v>
      </c>
      <c r="C9580" t="str">
        <f>IF(E9580=0,TEXT(dados!A9495,"00000000"),IF(E9580=2,TEXT(dados!A9495,"0000"),TEXT(dados!A9495,"#")))</f>
        <v>88069100</v>
      </c>
      <c r="D9580" t="str">
        <f>IF(dados!B9495=0,"",dados!B9495)</f>
        <v/>
      </c>
      <c r="E9580">
        <f>dados!C9495</f>
        <v>0</v>
      </c>
      <c r="F9580" t="str">
        <f>dados!D9495</f>
        <v>Aeronaves e aparelhos espaciais e suas partes Veiculos aereos aeronaves nao tripulados De peso maximo de decolagem nao superior a 250 g</v>
      </c>
      <c r="G9580"/>
      <c r="H9580"/>
      <c r="I9580"/>
      <c r="J9580"/>
      <c r="K9580" s="13"/>
      <c r="L9580" s="13">
        <f>dados!I9495/100</f>
        <v>0.1429</v>
      </c>
      <c r="M9580" s="13">
        <f>dados!J9495/100</f>
        <v>0.16289999999999999</v>
      </c>
      <c r="N9580" s="13">
        <f>dados!K9495/100</f>
        <v>0.18</v>
      </c>
      <c r="O9580" s="13">
        <f>dados!L9495/100</f>
        <v>0</v>
      </c>
      <c r="P9580" s="12" t="str">
        <f>LEFT(Tabela2[[#This Row],[Código]],2)</f>
        <v>88</v>
      </c>
    </row>
    <row r="9581" spans="2:16" ht="15" customHeight="1" x14ac:dyDescent="0.25">
      <c r="B9581" s="31" t="str">
        <f>IF(Tabela2[[#This Row],[Tipo]] = 0,LOOKUP(Tabela2[[#This Row],[RESUMO]],Tabela3[Grupo],Tabela3[Meus produtos]),VLOOKUP(Tabela2[[#This Row],[Código]],Tabela4[[Código NBS/LC116]:[Meus serviços]],3,0))</f>
        <v>Não</v>
      </c>
      <c r="C9581" t="str">
        <f>IF(E9581=0,TEXT(dados!A9496,"00000000"),IF(E9581=2,TEXT(dados!A9496,"0000"),TEXT(dados!A9496,"#")))</f>
        <v>88069100</v>
      </c>
      <c r="D9581">
        <f>IF(dados!B9496=0,"",dados!B9496)</f>
        <v>1</v>
      </c>
      <c r="E9581">
        <f>dados!C9496</f>
        <v>0</v>
      </c>
      <c r="F9581" t="str">
        <f>dados!D9496</f>
        <v xml:space="preserve"> concebidos para a obtencao ou captura de imagens</v>
      </c>
      <c r="G9581"/>
      <c r="H9581"/>
      <c r="I9581"/>
      <c r="J9581"/>
      <c r="K9581" s="13"/>
      <c r="L9581" s="13">
        <f>dados!I9496/100</f>
        <v>0.15029999999999999</v>
      </c>
      <c r="M9581" s="13">
        <f>dados!J9496/100</f>
        <v>0.17030000000000001</v>
      </c>
      <c r="N9581" s="13">
        <f>dados!K9496/100</f>
        <v>0.18</v>
      </c>
      <c r="O9581" s="13">
        <f>dados!L9496/100</f>
        <v>0</v>
      </c>
      <c r="P9581" s="12" t="str">
        <f>LEFT(Tabela2[[#This Row],[Código]],2)</f>
        <v>88</v>
      </c>
    </row>
    <row r="9582" spans="2:16" ht="15" customHeight="1" x14ac:dyDescent="0.25">
      <c r="B9582" s="31" t="str">
        <f>IF(Tabela2[[#This Row],[Tipo]] = 0,LOOKUP(Tabela2[[#This Row],[RESUMO]],Tabela3[Grupo],Tabela3[Meus produtos]),VLOOKUP(Tabela2[[#This Row],[Código]],Tabela4[[Código NBS/LC116]:[Meus serviços]],3,0))</f>
        <v>Não</v>
      </c>
      <c r="C9582" t="str">
        <f>IF(E9582=0,TEXT(dados!A9497,"00000000"),IF(E9582=2,TEXT(dados!A9497,"0000"),TEXT(dados!A9497,"#")))</f>
        <v>88069200</v>
      </c>
      <c r="D9582" t="str">
        <f>IF(dados!B9497=0,"",dados!B9497)</f>
        <v/>
      </c>
      <c r="E9582">
        <f>dados!C9497</f>
        <v>0</v>
      </c>
      <c r="F9582" t="str">
        <f>dados!D9497</f>
        <v>Aeronaves e aparelhos espaciais e suas partes Veiculos aereos aeronaves nao tripulados De peso maximo de decolagem superior a 250 g mas nao superior a 7 kg</v>
      </c>
      <c r="G9582"/>
      <c r="H9582"/>
      <c r="I9582"/>
      <c r="J9582"/>
      <c r="K9582" s="13"/>
      <c r="L9582" s="13">
        <f>dados!I9497/100</f>
        <v>0.1429</v>
      </c>
      <c r="M9582" s="13">
        <f>dados!J9497/100</f>
        <v>0.16289999999999999</v>
      </c>
      <c r="N9582" s="13">
        <f>dados!K9497/100</f>
        <v>0.18</v>
      </c>
      <c r="O9582" s="13">
        <f>dados!L9497/100</f>
        <v>0</v>
      </c>
      <c r="P9582" s="12" t="str">
        <f>LEFT(Tabela2[[#This Row],[Código]],2)</f>
        <v>88</v>
      </c>
    </row>
    <row r="9583" spans="2:16" ht="15" customHeight="1" x14ac:dyDescent="0.25">
      <c r="B9583" s="31" t="str">
        <f>IF(Tabela2[[#This Row],[Tipo]] = 0,LOOKUP(Tabela2[[#This Row],[RESUMO]],Tabela3[Grupo],Tabela3[Meus produtos]),VLOOKUP(Tabela2[[#This Row],[Código]],Tabela4[[Código NBS/LC116]:[Meus serviços]],3,0))</f>
        <v>Não</v>
      </c>
      <c r="C9583" t="str">
        <f>IF(E9583=0,TEXT(dados!A9498,"00000000"),IF(E9583=2,TEXT(dados!A9498,"0000"),TEXT(dados!A9498,"#")))</f>
        <v>88069200</v>
      </c>
      <c r="D9583">
        <f>IF(dados!B9498=0,"",dados!B9498)</f>
        <v>1</v>
      </c>
      <c r="E9583">
        <f>dados!C9498</f>
        <v>0</v>
      </c>
      <c r="F9583" t="str">
        <f>dados!D9498</f>
        <v xml:space="preserve"> concebidos para a obtencao ou captura de imagens</v>
      </c>
      <c r="G9583"/>
      <c r="H9583"/>
      <c r="I9583"/>
      <c r="J9583"/>
      <c r="K9583" s="13"/>
      <c r="L9583" s="13">
        <f>dados!I9498/100</f>
        <v>0.15029999999999999</v>
      </c>
      <c r="M9583" s="13">
        <f>dados!J9498/100</f>
        <v>0.17030000000000001</v>
      </c>
      <c r="N9583" s="13">
        <f>dados!K9498/100</f>
        <v>0.18</v>
      </c>
      <c r="O9583" s="13">
        <f>dados!L9498/100</f>
        <v>0</v>
      </c>
      <c r="P9583" s="12" t="str">
        <f>LEFT(Tabela2[[#This Row],[Código]],2)</f>
        <v>88</v>
      </c>
    </row>
    <row r="9584" spans="2:16" ht="15" customHeight="1" x14ac:dyDescent="0.25">
      <c r="B9584" s="31" t="str">
        <f>IF(Tabela2[[#This Row],[Tipo]] = 0,LOOKUP(Tabela2[[#This Row],[RESUMO]],Tabela3[Grupo],Tabela3[Meus produtos]),VLOOKUP(Tabela2[[#This Row],[Código]],Tabela4[[Código NBS/LC116]:[Meus serviços]],3,0))</f>
        <v>Não</v>
      </c>
      <c r="C9584" t="str">
        <f>IF(E9584=0,TEXT(dados!A9499,"00000000"),IF(E9584=2,TEXT(dados!A9499,"0000"),TEXT(dados!A9499,"#")))</f>
        <v>88069300</v>
      </c>
      <c r="D9584" t="str">
        <f>IF(dados!B9499=0,"",dados!B9499)</f>
        <v/>
      </c>
      <c r="E9584">
        <f>dados!C9499</f>
        <v>0</v>
      </c>
      <c r="F9584" t="str">
        <f>dados!D9499</f>
        <v>Aeronaves e aparelhos espaciais e suas partes Veiculos aereos aeronaves nao tripulados De peso maximo de decolagem superior a 7 kg mas nao superior a 25 kg</v>
      </c>
      <c r="G9584"/>
      <c r="H9584"/>
      <c r="I9584"/>
      <c r="J9584"/>
      <c r="K9584" s="13"/>
      <c r="L9584" s="13">
        <f>dados!I9499/100</f>
        <v>0.1429</v>
      </c>
      <c r="M9584" s="13">
        <f>dados!J9499/100</f>
        <v>0.16289999999999999</v>
      </c>
      <c r="N9584" s="13">
        <f>dados!K9499/100</f>
        <v>0.18</v>
      </c>
      <c r="O9584" s="13">
        <f>dados!L9499/100</f>
        <v>0</v>
      </c>
      <c r="P9584" s="12" t="str">
        <f>LEFT(Tabela2[[#This Row],[Código]],2)</f>
        <v>88</v>
      </c>
    </row>
    <row r="9585" spans="2:16" ht="15" customHeight="1" x14ac:dyDescent="0.25">
      <c r="B9585" s="31" t="str">
        <f>IF(Tabela2[[#This Row],[Tipo]] = 0,LOOKUP(Tabela2[[#This Row],[RESUMO]],Tabela3[Grupo],Tabela3[Meus produtos]),VLOOKUP(Tabela2[[#This Row],[Código]],Tabela4[[Código NBS/LC116]:[Meus serviços]],3,0))</f>
        <v>Não</v>
      </c>
      <c r="C9585" t="str">
        <f>IF(E9585=0,TEXT(dados!A9500,"00000000"),IF(E9585=2,TEXT(dados!A9500,"0000"),TEXT(dados!A9500,"#")))</f>
        <v>88069300</v>
      </c>
      <c r="D9585">
        <f>IF(dados!B9500=0,"",dados!B9500)</f>
        <v>1</v>
      </c>
      <c r="E9585">
        <f>dados!C9500</f>
        <v>0</v>
      </c>
      <c r="F9585" t="str">
        <f>dados!D9500</f>
        <v>Concebidos para a obtencao ou captura de imagens</v>
      </c>
      <c r="G9585"/>
      <c r="H9585"/>
      <c r="I9585"/>
      <c r="J9585"/>
      <c r="K9585" s="13"/>
      <c r="L9585" s="13">
        <f>dados!I9500/100</f>
        <v>0.15029999999999999</v>
      </c>
      <c r="M9585" s="13">
        <f>dados!J9500/100</f>
        <v>0.17030000000000001</v>
      </c>
      <c r="N9585" s="13">
        <f>dados!K9500/100</f>
        <v>0.18</v>
      </c>
      <c r="O9585" s="13">
        <f>dados!L9500/100</f>
        <v>0</v>
      </c>
      <c r="P9585" s="12" t="str">
        <f>LEFT(Tabela2[[#This Row],[Código]],2)</f>
        <v>88</v>
      </c>
    </row>
    <row r="9586" spans="2:16" ht="15" customHeight="1" x14ac:dyDescent="0.25">
      <c r="B9586" s="31" t="str">
        <f>IF(Tabela2[[#This Row],[Tipo]] = 0,LOOKUP(Tabela2[[#This Row],[RESUMO]],Tabela3[Grupo],Tabela3[Meus produtos]),VLOOKUP(Tabela2[[#This Row],[Código]],Tabela4[[Código NBS/LC116]:[Meus serviços]],3,0))</f>
        <v>Não</v>
      </c>
      <c r="C9586" t="str">
        <f>IF(E9586=0,TEXT(dados!A9501,"00000000"),IF(E9586=2,TEXT(dados!A9501,"0000"),TEXT(dados!A9501,"#")))</f>
        <v>88069400</v>
      </c>
      <c r="D9586" t="str">
        <f>IF(dados!B9501=0,"",dados!B9501)</f>
        <v/>
      </c>
      <c r="E9586">
        <f>dados!C9501</f>
        <v>0</v>
      </c>
      <c r="F9586" t="str">
        <f>dados!D9501</f>
        <v>Aeronaves e aparelhos espaciais e suas partes Veiculos aereos aeronaves nao tripulados De peso maximo de decolagem superior a 25 kg mas nao superior a 150 kg</v>
      </c>
      <c r="G9586"/>
      <c r="H9586"/>
      <c r="I9586"/>
      <c r="J9586"/>
      <c r="K9586" s="13"/>
      <c r="L9586" s="13">
        <f>dados!I9501/100</f>
        <v>0.1429</v>
      </c>
      <c r="M9586" s="13">
        <f>dados!J9501/100</f>
        <v>0.16289999999999999</v>
      </c>
      <c r="N9586" s="13">
        <f>dados!K9501/100</f>
        <v>0.18</v>
      </c>
      <c r="O9586" s="13">
        <f>dados!L9501/100</f>
        <v>0</v>
      </c>
      <c r="P9586" s="12" t="str">
        <f>LEFT(Tabela2[[#This Row],[Código]],2)</f>
        <v>88</v>
      </c>
    </row>
    <row r="9587" spans="2:16" ht="15" customHeight="1" x14ac:dyDescent="0.25">
      <c r="B9587" s="31" t="str">
        <f>IF(Tabela2[[#This Row],[Tipo]] = 0,LOOKUP(Tabela2[[#This Row],[RESUMO]],Tabela3[Grupo],Tabela3[Meus produtos]),VLOOKUP(Tabela2[[#This Row],[Código]],Tabela4[[Código NBS/LC116]:[Meus serviços]],3,0))</f>
        <v>Não</v>
      </c>
      <c r="C9587" t="str">
        <f>IF(E9587=0,TEXT(dados!A9502,"00000000"),IF(E9587=2,TEXT(dados!A9502,"0000"),TEXT(dados!A9502,"#")))</f>
        <v>88069400</v>
      </c>
      <c r="D9587">
        <f>IF(dados!B9502=0,"",dados!B9502)</f>
        <v>1</v>
      </c>
      <c r="E9587">
        <f>dados!C9502</f>
        <v>0</v>
      </c>
      <c r="F9587" t="str">
        <f>dados!D9502</f>
        <v>Concebidos para a obtencao ou captura de imagens</v>
      </c>
      <c r="G9587"/>
      <c r="H9587"/>
      <c r="I9587"/>
      <c r="J9587"/>
      <c r="K9587" s="13"/>
      <c r="L9587" s="13">
        <f>dados!I9502/100</f>
        <v>0.15029999999999999</v>
      </c>
      <c r="M9587" s="13">
        <f>dados!J9502/100</f>
        <v>0.17030000000000001</v>
      </c>
      <c r="N9587" s="13">
        <f>dados!K9502/100</f>
        <v>0.18</v>
      </c>
      <c r="O9587" s="13">
        <f>dados!L9502/100</f>
        <v>0</v>
      </c>
      <c r="P9587" s="12" t="str">
        <f>LEFT(Tabela2[[#This Row],[Código]],2)</f>
        <v>88</v>
      </c>
    </row>
    <row r="9588" spans="2:16" ht="15" customHeight="1" x14ac:dyDescent="0.25">
      <c r="B9588" s="31" t="str">
        <f>IF(Tabela2[[#This Row],[Tipo]] = 0,LOOKUP(Tabela2[[#This Row],[RESUMO]],Tabela3[Grupo],Tabela3[Meus produtos]),VLOOKUP(Tabela2[[#This Row],[Código]],Tabela4[[Código NBS/LC116]:[Meus serviços]],3,0))</f>
        <v>Não</v>
      </c>
      <c r="C9588" t="str">
        <f>IF(E9588=0,TEXT(dados!A9503,"00000000"),IF(E9588=2,TEXT(dados!A9503,"0000"),TEXT(dados!A9503,"#")))</f>
        <v>88069900</v>
      </c>
      <c r="D9588" t="str">
        <f>IF(dados!B9503=0,"",dados!B9503)</f>
        <v/>
      </c>
      <c r="E9588">
        <f>dados!C9503</f>
        <v>0</v>
      </c>
      <c r="F9588" t="str">
        <f>dados!D9503</f>
        <v>Aeronaves e aparelhos espaciais e suas partes Veiculos aereos aeronaves nao tripulados outros</v>
      </c>
      <c r="G9588"/>
      <c r="H9588"/>
      <c r="I9588"/>
      <c r="J9588"/>
      <c r="K9588" s="13"/>
      <c r="L9588" s="13">
        <f>dados!I9503/100</f>
        <v>0.1429</v>
      </c>
      <c r="M9588" s="13">
        <f>dados!J9503/100</f>
        <v>0.16289999999999999</v>
      </c>
      <c r="N9588" s="13">
        <f>dados!K9503/100</f>
        <v>0.18</v>
      </c>
      <c r="O9588" s="13">
        <f>dados!L9503/100</f>
        <v>0</v>
      </c>
      <c r="P9588" s="12" t="str">
        <f>LEFT(Tabela2[[#This Row],[Código]],2)</f>
        <v>88</v>
      </c>
    </row>
    <row r="9589" spans="2:16" ht="15" customHeight="1" x14ac:dyDescent="0.25">
      <c r="B9589" s="31" t="str">
        <f>IF(Tabela2[[#This Row],[Tipo]] = 0,LOOKUP(Tabela2[[#This Row],[RESUMO]],Tabela3[Grupo],Tabela3[Meus produtos]),VLOOKUP(Tabela2[[#This Row],[Código]],Tabela4[[Código NBS/LC116]:[Meus serviços]],3,0))</f>
        <v>Não</v>
      </c>
      <c r="C9589" t="str">
        <f>IF(E9589=0,TEXT(dados!A9504,"00000000"),IF(E9589=2,TEXT(dados!A9504,"0000"),TEXT(dados!A9504,"#")))</f>
        <v>88069900</v>
      </c>
      <c r="D9589">
        <f>IF(dados!B9504=0,"",dados!B9504)</f>
        <v>1</v>
      </c>
      <c r="E9589">
        <f>dados!C9504</f>
        <v>0</v>
      </c>
      <c r="F9589" t="str">
        <f>dados!D9504</f>
        <v>Concebidos para a obtencao ou captura de imagens</v>
      </c>
      <c r="G9589"/>
      <c r="H9589"/>
      <c r="I9589"/>
      <c r="J9589"/>
      <c r="K9589" s="13"/>
      <c r="L9589" s="13">
        <f>dados!I9504/100</f>
        <v>0.15029999999999999</v>
      </c>
      <c r="M9589" s="13">
        <f>dados!J9504/100</f>
        <v>0.17030000000000001</v>
      </c>
      <c r="N9589" s="13">
        <f>dados!K9504/100</f>
        <v>0.18</v>
      </c>
      <c r="O9589" s="13">
        <f>dados!L9504/100</f>
        <v>0</v>
      </c>
      <c r="P9589" s="12" t="str">
        <f>LEFT(Tabela2[[#This Row],[Código]],2)</f>
        <v>88</v>
      </c>
    </row>
    <row r="9590" spans="2:16" ht="15" customHeight="1" x14ac:dyDescent="0.25">
      <c r="B9590" s="31" t="str">
        <f>IF(Tabela2[[#This Row],[Tipo]] = 0,LOOKUP(Tabela2[[#This Row],[RESUMO]],Tabela3[Grupo],Tabela3[Meus produtos]),VLOOKUP(Tabela2[[#This Row],[Código]],Tabela4[[Código NBS/LC116]:[Meus serviços]],3,0))</f>
        <v>Não</v>
      </c>
      <c r="C9590" t="str">
        <f>IF(E9590=0,TEXT(dados!A9505,"00000000"),IF(E9590=2,TEXT(dados!A9505,"0000"),TEXT(dados!A9505,"#")))</f>
        <v>88071000</v>
      </c>
      <c r="D9590" t="str">
        <f>IF(dados!B9505=0,"",dados!B9505)</f>
        <v/>
      </c>
      <c r="E9590">
        <f>dados!C9505</f>
        <v>0</v>
      </c>
      <c r="F9590" t="str">
        <f>dados!D9505</f>
        <v>Aeronaves e aparelhos espaciais e suas partes Partes dos veiculos e aparelhos das posicoes 88 01 ou 88 02 Helices e rotores e suas partes</v>
      </c>
      <c r="G9590"/>
      <c r="H9590"/>
      <c r="I9590"/>
      <c r="J9590"/>
      <c r="K9590" s="13"/>
      <c r="L9590" s="13">
        <f>dados!I9505/100</f>
        <v>0.13449999999999998</v>
      </c>
      <c r="M9590" s="13">
        <f>dados!J9505/100</f>
        <v>0.1545</v>
      </c>
      <c r="N9590" s="13">
        <f>dados!K9505/100</f>
        <v>0.18</v>
      </c>
      <c r="O9590" s="13">
        <f>dados!L9505/100</f>
        <v>0</v>
      </c>
      <c r="P9590" s="12" t="str">
        <f>LEFT(Tabela2[[#This Row],[Código]],2)</f>
        <v>88</v>
      </c>
    </row>
    <row r="9591" spans="2:16" ht="15" customHeight="1" x14ac:dyDescent="0.25">
      <c r="B9591" s="31" t="str">
        <f>IF(Tabela2[[#This Row],[Tipo]] = 0,LOOKUP(Tabela2[[#This Row],[RESUMO]],Tabela3[Grupo],Tabela3[Meus produtos]),VLOOKUP(Tabela2[[#This Row],[Código]],Tabela4[[Código NBS/LC116]:[Meus serviços]],3,0))</f>
        <v>Não</v>
      </c>
      <c r="C9591" t="str">
        <f>IF(E9591=0,TEXT(dados!A9506,"00000000"),IF(E9591=2,TEXT(dados!A9506,"0000"),TEXT(dados!A9506,"#")))</f>
        <v>88072000</v>
      </c>
      <c r="D9591" t="str">
        <f>IF(dados!B9506=0,"",dados!B9506)</f>
        <v/>
      </c>
      <c r="E9591">
        <f>dados!C9506</f>
        <v>0</v>
      </c>
      <c r="F9591" t="str">
        <f>dados!D9506</f>
        <v>Aeronaves e aparelhos espaciais e suas partes Partes dos veiculos e aparelhos das posicoes 88 01 ou 88 02 Trens de aterrissagem aterragem e suas partes</v>
      </c>
      <c r="G9591"/>
      <c r="H9591"/>
      <c r="I9591"/>
      <c r="J9591"/>
      <c r="K9591" s="13"/>
      <c r="L9591" s="13">
        <f>dados!I9506/100</f>
        <v>0.13449999999999998</v>
      </c>
      <c r="M9591" s="13">
        <f>dados!J9506/100</f>
        <v>0.1545</v>
      </c>
      <c r="N9591" s="13">
        <f>dados!K9506/100</f>
        <v>0.18</v>
      </c>
      <c r="O9591" s="13">
        <f>dados!L9506/100</f>
        <v>0</v>
      </c>
      <c r="P9591" s="12" t="str">
        <f>LEFT(Tabela2[[#This Row],[Código]],2)</f>
        <v>88</v>
      </c>
    </row>
    <row r="9592" spans="2:16" ht="15" customHeight="1" x14ac:dyDescent="0.25">
      <c r="B9592" s="31" t="str">
        <f>IF(Tabela2[[#This Row],[Tipo]] = 0,LOOKUP(Tabela2[[#This Row],[RESUMO]],Tabela3[Grupo],Tabela3[Meus produtos]),VLOOKUP(Tabela2[[#This Row],[Código]],Tabela4[[Código NBS/LC116]:[Meus serviços]],3,0))</f>
        <v>Não</v>
      </c>
      <c r="C9592" t="str">
        <f>IF(E9592=0,TEXT(dados!A9507,"00000000"),IF(E9592=2,TEXT(dados!A9507,"0000"),TEXT(dados!A9507,"#")))</f>
        <v>88073000</v>
      </c>
      <c r="D9592" t="str">
        <f>IF(dados!B9507=0,"",dados!B9507)</f>
        <v/>
      </c>
      <c r="E9592">
        <f>dados!C9507</f>
        <v>0</v>
      </c>
      <c r="F9592" t="str">
        <f>dados!D9507</f>
        <v>Aeronaves e aparelhos espaciais e suas partes Partes dos veiculos e aparelhos das posicoes 88 01 ou 88 02 outras partes de avioes ou de helicopteros</v>
      </c>
      <c r="G9592"/>
      <c r="H9592"/>
      <c r="I9592"/>
      <c r="J9592"/>
      <c r="K9592" s="13"/>
      <c r="L9592" s="13">
        <f>dados!I9507/100</f>
        <v>0.13449999999999998</v>
      </c>
      <c r="M9592" s="13">
        <f>dados!J9507/100</f>
        <v>0.1545</v>
      </c>
      <c r="N9592" s="13">
        <f>dados!K9507/100</f>
        <v>0.18</v>
      </c>
      <c r="O9592" s="13">
        <f>dados!L9507/100</f>
        <v>0</v>
      </c>
      <c r="P9592" s="12" t="str">
        <f>LEFT(Tabela2[[#This Row],[Código]],2)</f>
        <v>88</v>
      </c>
    </row>
    <row r="9593" spans="2:16" ht="15" customHeight="1" x14ac:dyDescent="0.25">
      <c r="B9593" s="31" t="str">
        <f>IF(Tabela2[[#This Row],[Tipo]] = 0,LOOKUP(Tabela2[[#This Row],[RESUMO]],Tabela3[Grupo],Tabela3[Meus produtos]),VLOOKUP(Tabela2[[#This Row],[Código]],Tabela4[[Código NBS/LC116]:[Meus serviços]],3,0))</f>
        <v>Não</v>
      </c>
      <c r="C9593" t="str">
        <f>IF(E9593=0,TEXT(dados!A9508,"00000000"),IF(E9593=2,TEXT(dados!A9508,"0000"),TEXT(dados!A9508,"#")))</f>
        <v>88079000</v>
      </c>
      <c r="D9593" t="str">
        <f>IF(dados!B9508=0,"",dados!B9508)</f>
        <v/>
      </c>
      <c r="E9593">
        <f>dados!C9508</f>
        <v>0</v>
      </c>
      <c r="F9593" t="str">
        <f>dados!D9508</f>
        <v>Aeronaves e aparelhos espaciais e suas partes Partes dos veiculos e aparelhos das posicoes 88 01 ou 88 02 outras</v>
      </c>
      <c r="G9593"/>
      <c r="H9593"/>
      <c r="I9593"/>
      <c r="J9593"/>
      <c r="K9593" s="13"/>
      <c r="L9593" s="13">
        <f>dados!I9508/100</f>
        <v>0.13449999999999998</v>
      </c>
      <c r="M9593" s="13">
        <f>dados!J9508/100</f>
        <v>0.1545</v>
      </c>
      <c r="N9593" s="13">
        <f>dados!K9508/100</f>
        <v>0.18</v>
      </c>
      <c r="O9593" s="13">
        <f>dados!L9508/100</f>
        <v>0</v>
      </c>
      <c r="P9593" s="12" t="str">
        <f>LEFT(Tabela2[[#This Row],[Código]],2)</f>
        <v>88</v>
      </c>
    </row>
    <row r="9594" spans="2:16" ht="15" customHeight="1" x14ac:dyDescent="0.25">
      <c r="B9594" s="31" t="str">
        <f>IF(Tabela2[[#This Row],[Tipo]] = 0,LOOKUP(Tabela2[[#This Row],[RESUMO]],Tabela3[Grupo],Tabela3[Meus produtos]),VLOOKUP(Tabela2[[#This Row],[Código]],Tabela4[[Código NBS/LC116]:[Meus serviços]],3,0))</f>
        <v>Não</v>
      </c>
      <c r="C9594" t="str">
        <f>IF(E9594=0,TEXT(dados!A9509,"00000000"),IF(E9594=2,TEXT(dados!A9509,"0000"),TEXT(dados!A9509,"#")))</f>
        <v>89011000</v>
      </c>
      <c r="D9594" t="str">
        <f>IF(dados!B9509=0,"",dados!B9509)</f>
        <v/>
      </c>
      <c r="E9594">
        <f>dados!C9509</f>
        <v>0</v>
      </c>
      <c r="F9594" t="str">
        <f>dados!D9509</f>
        <v>Transatlanticos, barcos de excursao e embarcacoes semelhantes principalmente concebidas para o transporte de pessoas, ferry-boats</v>
      </c>
      <c r="G9594"/>
      <c r="H9594"/>
      <c r="I9594"/>
      <c r="J9594"/>
      <c r="K9594" s="13"/>
      <c r="L9594" s="13">
        <f>dados!I9509/100</f>
        <v>0.13449999999999998</v>
      </c>
      <c r="M9594" s="13">
        <f>dados!J9509/100</f>
        <v>0.1699</v>
      </c>
      <c r="N9594" s="13">
        <f>dados!K9509/100</f>
        <v>0.18</v>
      </c>
      <c r="O9594" s="13">
        <f>dados!L9509/100</f>
        <v>0</v>
      </c>
      <c r="P9594" s="12" t="str">
        <f>LEFT(Tabela2[[#This Row],[Código]],2)</f>
        <v>89</v>
      </c>
    </row>
    <row r="9595" spans="2:16" ht="15" customHeight="1" x14ac:dyDescent="0.25">
      <c r="B9595" s="31" t="str">
        <f>IF(Tabela2[[#This Row],[Tipo]] = 0,LOOKUP(Tabela2[[#This Row],[RESUMO]],Tabela3[Grupo],Tabela3[Meus produtos]),VLOOKUP(Tabela2[[#This Row],[Código]],Tabela4[[Código NBS/LC116]:[Meus serviços]],3,0))</f>
        <v>Não</v>
      </c>
      <c r="C9595" t="str">
        <f>IF(E9595=0,TEXT(dados!A9510,"00000000"),IF(E9595=2,TEXT(dados!A9510,"0000"),TEXT(dados!A9510,"#")))</f>
        <v>89012000</v>
      </c>
      <c r="D9595" t="str">
        <f>IF(dados!B9510=0,"",dados!B9510)</f>
        <v/>
      </c>
      <c r="E9595">
        <f>dados!C9510</f>
        <v>0</v>
      </c>
      <c r="F9595" t="str">
        <f>dados!D9510</f>
        <v>Navios-tanque</v>
      </c>
      <c r="G9595"/>
      <c r="H9595"/>
      <c r="I9595"/>
      <c r="J9595"/>
      <c r="K9595" s="13"/>
      <c r="L9595" s="13">
        <f>dados!I9510/100</f>
        <v>0.13449999999999998</v>
      </c>
      <c r="M9595" s="13">
        <f>dados!J9510/100</f>
        <v>0.19020000000000001</v>
      </c>
      <c r="N9595" s="13">
        <f>dados!K9510/100</f>
        <v>0.18</v>
      </c>
      <c r="O9595" s="13">
        <f>dados!L9510/100</f>
        <v>0</v>
      </c>
      <c r="P9595" s="12" t="str">
        <f>LEFT(Tabela2[[#This Row],[Código]],2)</f>
        <v>89</v>
      </c>
    </row>
    <row r="9596" spans="2:16" ht="15" customHeight="1" x14ac:dyDescent="0.25">
      <c r="B9596" s="31" t="str">
        <f>IF(Tabela2[[#This Row],[Tipo]] = 0,LOOKUP(Tabela2[[#This Row],[RESUMO]],Tabela3[Grupo],Tabela3[Meus produtos]),VLOOKUP(Tabela2[[#This Row],[Código]],Tabela4[[Código NBS/LC116]:[Meus serviços]],3,0))</f>
        <v>Não</v>
      </c>
      <c r="C9596" t="str">
        <f>IF(E9596=0,TEXT(dados!A9511,"00000000"),IF(E9596=2,TEXT(dados!A9511,"0000"),TEXT(dados!A9511,"#")))</f>
        <v>89013000</v>
      </c>
      <c r="D9596" t="str">
        <f>IF(dados!B9511=0,"",dados!B9511)</f>
        <v/>
      </c>
      <c r="E9596">
        <f>dados!C9511</f>
        <v>0</v>
      </c>
      <c r="F9596" t="str">
        <f>dados!D9511</f>
        <v>Barcos frigorificos,exc.os navios-tanque</v>
      </c>
      <c r="G9596"/>
      <c r="H9596"/>
      <c r="I9596"/>
      <c r="J9596"/>
      <c r="K9596" s="13"/>
      <c r="L9596" s="13">
        <f>dados!I9511/100</f>
        <v>0.13449999999999998</v>
      </c>
      <c r="M9596" s="13">
        <f>dados!J9511/100</f>
        <v>0.1699</v>
      </c>
      <c r="N9596" s="13">
        <f>dados!K9511/100</f>
        <v>0.18</v>
      </c>
      <c r="O9596" s="13">
        <f>dados!L9511/100</f>
        <v>0</v>
      </c>
      <c r="P9596" s="12" t="str">
        <f>LEFT(Tabela2[[#This Row],[Código]],2)</f>
        <v>89</v>
      </c>
    </row>
    <row r="9597" spans="2:16" ht="15" customHeight="1" x14ac:dyDescent="0.25">
      <c r="B9597" s="31" t="str">
        <f>IF(Tabela2[[#This Row],[Tipo]] = 0,LOOKUP(Tabela2[[#This Row],[RESUMO]],Tabela3[Grupo],Tabela3[Meus produtos]),VLOOKUP(Tabela2[[#This Row],[Código]],Tabela4[[Código NBS/LC116]:[Meus serviços]],3,0))</f>
        <v>Não</v>
      </c>
      <c r="C9597" t="str">
        <f>IF(E9597=0,TEXT(dados!A9512,"00000000"),IF(E9597=2,TEXT(dados!A9512,"0000"),TEXT(dados!A9512,"#")))</f>
        <v>89019000</v>
      </c>
      <c r="D9597" t="str">
        <f>IF(dados!B9512=0,"",dados!B9512)</f>
        <v/>
      </c>
      <c r="E9597">
        <f>dados!C9512</f>
        <v>0</v>
      </c>
      <c r="F9597" t="str">
        <f>dados!D9512</f>
        <v>Outs.embarcacoes p/transp.mercadorias ou pessoas/mercad</v>
      </c>
      <c r="G9597"/>
      <c r="H9597"/>
      <c r="I9597"/>
      <c r="J9597"/>
      <c r="K9597" s="13"/>
      <c r="L9597" s="13">
        <f>dados!I9512/100</f>
        <v>0.13449999999999998</v>
      </c>
      <c r="M9597" s="13">
        <f>dados!J9512/100</f>
        <v>0.1699</v>
      </c>
      <c r="N9597" s="13">
        <f>dados!K9512/100</f>
        <v>0.18</v>
      </c>
      <c r="O9597" s="13">
        <f>dados!L9512/100</f>
        <v>0</v>
      </c>
      <c r="P9597" s="12" t="str">
        <f>LEFT(Tabela2[[#This Row],[Código]],2)</f>
        <v>89</v>
      </c>
    </row>
    <row r="9598" spans="2:16" ht="15" customHeight="1" x14ac:dyDescent="0.25">
      <c r="B9598" s="31" t="str">
        <f>IF(Tabela2[[#This Row],[Tipo]] = 0,LOOKUP(Tabela2[[#This Row],[RESUMO]],Tabela3[Grupo],Tabela3[Meus produtos]),VLOOKUP(Tabela2[[#This Row],[Código]],Tabela4[[Código NBS/LC116]:[Meus serviços]],3,0))</f>
        <v>Não</v>
      </c>
      <c r="C9598" t="str">
        <f>IF(E9598=0,TEXT(dados!A9513,"00000000"),IF(E9598=2,TEXT(dados!A9513,"0000"),TEXT(dados!A9513,"#")))</f>
        <v>89020010</v>
      </c>
      <c r="D9598" t="str">
        <f>IF(dados!B9513=0,"",dados!B9513)</f>
        <v/>
      </c>
      <c r="E9598">
        <f>dados!C9513</f>
        <v>0</v>
      </c>
      <c r="F9598" t="str">
        <f>dados!D9513</f>
        <v>Barcos de pesca,navios-fabricas,etc. comprimento&gt;=35m</v>
      </c>
      <c r="G9598"/>
      <c r="H9598"/>
      <c r="I9598"/>
      <c r="J9598"/>
      <c r="K9598" s="13"/>
      <c r="L9598" s="13">
        <f>dados!I9513/100</f>
        <v>0.13449999999999998</v>
      </c>
      <c r="M9598" s="13">
        <f>dados!J9513/100</f>
        <v>0.1699</v>
      </c>
      <c r="N9598" s="13">
        <f>dados!K9513/100</f>
        <v>0.18</v>
      </c>
      <c r="O9598" s="13">
        <f>dados!L9513/100</f>
        <v>0</v>
      </c>
      <c r="P9598" s="12" t="str">
        <f>LEFT(Tabela2[[#This Row],[Código]],2)</f>
        <v>89</v>
      </c>
    </row>
    <row r="9599" spans="2:16" ht="15" customHeight="1" x14ac:dyDescent="0.25">
      <c r="B9599" s="31" t="str">
        <f>IF(Tabela2[[#This Row],[Tipo]] = 0,LOOKUP(Tabela2[[#This Row],[RESUMO]],Tabela3[Grupo],Tabela3[Meus produtos]),VLOOKUP(Tabela2[[#This Row],[Código]],Tabela4[[Código NBS/LC116]:[Meus serviços]],3,0))</f>
        <v>Não</v>
      </c>
      <c r="C9599" t="str">
        <f>IF(E9599=0,TEXT(dados!A9514,"00000000"),IF(E9599=2,TEXT(dados!A9514,"0000"),TEXT(dados!A9514,"#")))</f>
        <v>89020090</v>
      </c>
      <c r="D9599" t="str">
        <f>IF(dados!B9514=0,"",dados!B9514)</f>
        <v/>
      </c>
      <c r="E9599">
        <f>dados!C9514</f>
        <v>0</v>
      </c>
      <c r="F9599" t="str">
        <f>dados!D9514</f>
        <v>Outros barcos de pesca,navios-fabricas,etc.</v>
      </c>
      <c r="G9599"/>
      <c r="H9599"/>
      <c r="I9599"/>
      <c r="J9599"/>
      <c r="K9599" s="13"/>
      <c r="L9599" s="13">
        <f>dados!I9514/100</f>
        <v>0.13449999999999998</v>
      </c>
      <c r="M9599" s="13">
        <f>dados!J9514/100</f>
        <v>0.1699</v>
      </c>
      <c r="N9599" s="13">
        <f>dados!K9514/100</f>
        <v>0.18</v>
      </c>
      <c r="O9599" s="13">
        <f>dados!L9514/100</f>
        <v>0</v>
      </c>
      <c r="P9599" s="12" t="str">
        <f>LEFT(Tabela2[[#This Row],[Código]],2)</f>
        <v>89</v>
      </c>
    </row>
    <row r="9600" spans="2:16" ht="15" customHeight="1" x14ac:dyDescent="0.25">
      <c r="B9600" s="31" t="str">
        <f>IF(Tabela2[[#This Row],[Tipo]] = 0,LOOKUP(Tabela2[[#This Row],[RESUMO]],Tabela3[Grupo],Tabela3[Meus produtos]),VLOOKUP(Tabela2[[#This Row],[Código]],Tabela4[[Código NBS/LC116]:[Meus serviços]],3,0))</f>
        <v>Não</v>
      </c>
      <c r="C9600" t="str">
        <f>IF(E9600=0,TEXT(dados!A9515,"00000000"),IF(E9600=2,TEXT(dados!A9515,"0000"),TEXT(dados!A9515,"#")))</f>
        <v>89031100</v>
      </c>
      <c r="D9600" t="str">
        <f>IF(dados!B9515=0,"",dados!B9515)</f>
        <v/>
      </c>
      <c r="E9600">
        <f>dados!C9515</f>
        <v>0</v>
      </c>
      <c r="F9600" t="str">
        <f>dados!D9515</f>
        <v>Embarcacoes e estruturas flutuantes iates e outros barcos e embarcacoes de recreio ou de esporte barcos a remos e canoas equipados com um motor ou concebidos para comporta lo de peso vazio sem carga sem motor nao superior a 100 kg</v>
      </c>
      <c r="G9600"/>
      <c r="H9600"/>
      <c r="I9600"/>
      <c r="J9600"/>
      <c r="K9600" s="13"/>
      <c r="L9600" s="13">
        <f>dados!I9515/100</f>
        <v>0.1429</v>
      </c>
      <c r="M9600" s="13">
        <f>dados!J9515/100</f>
        <v>0.18390000000000001</v>
      </c>
      <c r="N9600" s="13">
        <f>dados!K9515/100</f>
        <v>0.25</v>
      </c>
      <c r="O9600" s="13">
        <f>dados!L9515/100</f>
        <v>0</v>
      </c>
      <c r="P9600" s="12" t="str">
        <f>LEFT(Tabela2[[#This Row],[Código]],2)</f>
        <v>89</v>
      </c>
    </row>
    <row r="9601" spans="2:16" ht="15" customHeight="1" x14ac:dyDescent="0.25">
      <c r="B9601" s="31" t="str">
        <f>IF(Tabela2[[#This Row],[Tipo]] = 0,LOOKUP(Tabela2[[#This Row],[RESUMO]],Tabela3[Grupo],Tabela3[Meus produtos]),VLOOKUP(Tabela2[[#This Row],[Código]],Tabela4[[Código NBS/LC116]:[Meus serviços]],3,0))</f>
        <v>Não</v>
      </c>
      <c r="C9601" t="str">
        <f>IF(E9601=0,TEXT(dados!A9516,"00000000"),IF(E9601=2,TEXT(dados!A9516,"0000"),TEXT(dados!A9516,"#")))</f>
        <v>89031200</v>
      </c>
      <c r="D9601" t="str">
        <f>IF(dados!B9516=0,"",dados!B9516)</f>
        <v/>
      </c>
      <c r="E9601">
        <f>dados!C9516</f>
        <v>0</v>
      </c>
      <c r="F9601" t="str">
        <f>dados!D9516</f>
        <v>Embarcacoes e estruturas flutuantes iates e outros barcos e embarcacoes de recreio ou de esporte barcos a remos e canoas nao concebidos para serem utilizados com um motor e de peso vazio sem carga nao superior a 100 kg</v>
      </c>
      <c r="G9601"/>
      <c r="H9601"/>
      <c r="I9601"/>
      <c r="J9601"/>
      <c r="K9601" s="13"/>
      <c r="L9601" s="13">
        <f>dados!I9516/100</f>
        <v>0.1429</v>
      </c>
      <c r="M9601" s="13">
        <f>dados!J9516/100</f>
        <v>0.18390000000000001</v>
      </c>
      <c r="N9601" s="13">
        <f>dados!K9516/100</f>
        <v>0.25</v>
      </c>
      <c r="O9601" s="13">
        <f>dados!L9516/100</f>
        <v>0</v>
      </c>
      <c r="P9601" s="12" t="str">
        <f>LEFT(Tabela2[[#This Row],[Código]],2)</f>
        <v>89</v>
      </c>
    </row>
    <row r="9602" spans="2:16" ht="15" customHeight="1" x14ac:dyDescent="0.25">
      <c r="B9602" s="31" t="str">
        <f>IF(Tabela2[[#This Row],[Tipo]] = 0,LOOKUP(Tabela2[[#This Row],[RESUMO]],Tabela3[Grupo],Tabela3[Meus produtos]),VLOOKUP(Tabela2[[#This Row],[Código]],Tabela4[[Código NBS/LC116]:[Meus serviços]],3,0))</f>
        <v>Não</v>
      </c>
      <c r="C9602" t="str">
        <f>IF(E9602=0,TEXT(dados!A9517,"00000000"),IF(E9602=2,TEXT(dados!A9517,"0000"),TEXT(dados!A9517,"#")))</f>
        <v>89031900</v>
      </c>
      <c r="D9602" t="str">
        <f>IF(dados!B9517=0,"",dados!B9517)</f>
        <v/>
      </c>
      <c r="E9602">
        <f>dados!C9517</f>
        <v>0</v>
      </c>
      <c r="F9602" t="str">
        <f>dados!D9517</f>
        <v>Embarcacoes e estruturas flutuantes iates e outros barcos e embarcacoes de recreio ou de esporte barcos a remos e canoas outros</v>
      </c>
      <c r="G9602"/>
      <c r="H9602"/>
      <c r="I9602"/>
      <c r="J9602"/>
      <c r="K9602" s="13"/>
      <c r="L9602" s="13">
        <f>dados!I9517/100</f>
        <v>0.1429</v>
      </c>
      <c r="M9602" s="13">
        <f>dados!J9517/100</f>
        <v>0.18390000000000001</v>
      </c>
      <c r="N9602" s="13">
        <f>dados!K9517/100</f>
        <v>0.25</v>
      </c>
      <c r="O9602" s="13">
        <f>dados!L9517/100</f>
        <v>0</v>
      </c>
      <c r="P9602" s="12" t="str">
        <f>LEFT(Tabela2[[#This Row],[Código]],2)</f>
        <v>89</v>
      </c>
    </row>
    <row r="9603" spans="2:16" ht="15" customHeight="1" x14ac:dyDescent="0.25">
      <c r="B9603" s="31" t="str">
        <f>IF(Tabela2[[#This Row],[Tipo]] = 0,LOOKUP(Tabela2[[#This Row],[RESUMO]],Tabela3[Grupo],Tabela3[Meus produtos]),VLOOKUP(Tabela2[[#This Row],[Código]],Tabela4[[Código NBS/LC116]:[Meus serviços]],3,0))</f>
        <v>Não</v>
      </c>
      <c r="C9603" t="str">
        <f>IF(E9603=0,TEXT(dados!A9518,"00000000"),IF(E9603=2,TEXT(dados!A9518,"0000"),TEXT(dados!A9518,"#")))</f>
        <v>89032100</v>
      </c>
      <c r="D9603" t="str">
        <f>IF(dados!B9518=0,"",dados!B9518)</f>
        <v/>
      </c>
      <c r="E9603">
        <f>dados!C9518</f>
        <v>0</v>
      </c>
      <c r="F9603" t="str">
        <f>dados!D9518</f>
        <v>Embarcacoes e estruturas flutuantes iates e outros barcos e embarcacoes de recreio ou de esporte barcos a remos e canoas De comprimento nao superior a 7 5 m</v>
      </c>
      <c r="G9603"/>
      <c r="H9603"/>
      <c r="I9603"/>
      <c r="J9603"/>
      <c r="K9603" s="13"/>
      <c r="L9603" s="13">
        <f>dados!I9518/100</f>
        <v>0.1429</v>
      </c>
      <c r="M9603" s="13">
        <f>dados!J9518/100</f>
        <v>0.16289999999999999</v>
      </c>
      <c r="N9603" s="13">
        <f>dados!K9518/100</f>
        <v>0.25</v>
      </c>
      <c r="O9603" s="13">
        <f>dados!L9518/100</f>
        <v>0</v>
      </c>
      <c r="P9603" s="12" t="str">
        <f>LEFT(Tabela2[[#This Row],[Código]],2)</f>
        <v>89</v>
      </c>
    </row>
    <row r="9604" spans="2:16" ht="15" customHeight="1" x14ac:dyDescent="0.25">
      <c r="B9604" s="31" t="str">
        <f>IF(Tabela2[[#This Row],[Tipo]] = 0,LOOKUP(Tabela2[[#This Row],[RESUMO]],Tabela3[Grupo],Tabela3[Meus produtos]),VLOOKUP(Tabela2[[#This Row],[Código]],Tabela4[[Código NBS/LC116]:[Meus serviços]],3,0))</f>
        <v>Não</v>
      </c>
      <c r="C9604" t="str">
        <f>IF(E9604=0,TEXT(dados!A9519,"00000000"),IF(E9604=2,TEXT(dados!A9519,"0000"),TEXT(dados!A9519,"#")))</f>
        <v>89032200</v>
      </c>
      <c r="D9604" t="str">
        <f>IF(dados!B9519=0,"",dados!B9519)</f>
        <v/>
      </c>
      <c r="E9604">
        <f>dados!C9519</f>
        <v>0</v>
      </c>
      <c r="F9604" t="str">
        <f>dados!D9519</f>
        <v>Embarcacoes e estruturas flutuantes iates e outros barcos e embarcacoes de recreio ou de esporte barcos a remos e canoas De comprimento superior a 7 5 m mas nao superior a 24 m</v>
      </c>
      <c r="G9604"/>
      <c r="H9604"/>
      <c r="I9604"/>
      <c r="J9604"/>
      <c r="K9604" s="13"/>
      <c r="L9604" s="13">
        <f>dados!I9519/100</f>
        <v>0.1429</v>
      </c>
      <c r="M9604" s="13">
        <f>dados!J9519/100</f>
        <v>0.16289999999999999</v>
      </c>
      <c r="N9604" s="13">
        <f>dados!K9519/100</f>
        <v>0.25</v>
      </c>
      <c r="O9604" s="13">
        <f>dados!L9519/100</f>
        <v>0</v>
      </c>
      <c r="P9604" s="12" t="str">
        <f>LEFT(Tabela2[[#This Row],[Código]],2)</f>
        <v>89</v>
      </c>
    </row>
    <row r="9605" spans="2:16" ht="15" customHeight="1" x14ac:dyDescent="0.25">
      <c r="B9605" s="31" t="str">
        <f>IF(Tabela2[[#This Row],[Tipo]] = 0,LOOKUP(Tabela2[[#This Row],[RESUMO]],Tabela3[Grupo],Tabela3[Meus produtos]),VLOOKUP(Tabela2[[#This Row],[Código]],Tabela4[[Código NBS/LC116]:[Meus serviços]],3,0))</f>
        <v>Não</v>
      </c>
      <c r="C9605" t="str">
        <f>IF(E9605=0,TEXT(dados!A9520,"00000000"),IF(E9605=2,TEXT(dados!A9520,"0000"),TEXT(dados!A9520,"#")))</f>
        <v>89032300</v>
      </c>
      <c r="D9605" t="str">
        <f>IF(dados!B9520=0,"",dados!B9520)</f>
        <v/>
      </c>
      <c r="E9605">
        <f>dados!C9520</f>
        <v>0</v>
      </c>
      <c r="F9605" t="str">
        <f>dados!D9520</f>
        <v>Embarcacoes e estruturas flutuantes iates e outros barcos e embarcacoes de recreio ou de esporte barcos a remos e canoas De comprimento superior a 24 m</v>
      </c>
      <c r="G9605"/>
      <c r="H9605"/>
      <c r="I9605"/>
      <c r="J9605"/>
      <c r="K9605" s="13"/>
      <c r="L9605" s="13">
        <f>dados!I9520/100</f>
        <v>0.1429</v>
      </c>
      <c r="M9605" s="13">
        <f>dados!J9520/100</f>
        <v>0.18390000000000001</v>
      </c>
      <c r="N9605" s="13">
        <f>dados!K9520/100</f>
        <v>0.25</v>
      </c>
      <c r="O9605" s="13">
        <f>dados!L9520/100</f>
        <v>0</v>
      </c>
      <c r="P9605" s="12" t="str">
        <f>LEFT(Tabela2[[#This Row],[Código]],2)</f>
        <v>89</v>
      </c>
    </row>
    <row r="9606" spans="2:16" ht="15" customHeight="1" x14ac:dyDescent="0.25">
      <c r="B9606" s="31" t="str">
        <f>IF(Tabela2[[#This Row],[Tipo]] = 0,LOOKUP(Tabela2[[#This Row],[RESUMO]],Tabela3[Grupo],Tabela3[Meus produtos]),VLOOKUP(Tabela2[[#This Row],[Código]],Tabela4[[Código NBS/LC116]:[Meus serviços]],3,0))</f>
        <v>Não</v>
      </c>
      <c r="C9606" t="str">
        <f>IF(E9606=0,TEXT(dados!A9521,"00000000"),IF(E9606=2,TEXT(dados!A9521,"0000"),TEXT(dados!A9521,"#")))</f>
        <v>89033100</v>
      </c>
      <c r="D9606" t="str">
        <f>IF(dados!B9521=0,"",dados!B9521)</f>
        <v/>
      </c>
      <c r="E9606">
        <f>dados!C9521</f>
        <v>0</v>
      </c>
      <c r="F9606" t="str">
        <f>dados!D9521</f>
        <v>Embarcacoes e estruturas flutuantes iates e outros barcos e embarcacoes de recreio ou de esporte barcos a remos e canoas De comprimento nao superior a 7 5 m</v>
      </c>
      <c r="G9606"/>
      <c r="H9606"/>
      <c r="I9606"/>
      <c r="J9606"/>
      <c r="K9606" s="13"/>
      <c r="L9606" s="13">
        <f>dados!I9521/100</f>
        <v>0.14699999999999999</v>
      </c>
      <c r="M9606" s="13">
        <f>dados!J9521/100</f>
        <v>0.188</v>
      </c>
      <c r="N9606" s="13">
        <f>dados!K9521/100</f>
        <v>0.25</v>
      </c>
      <c r="O9606" s="13">
        <f>dados!L9521/100</f>
        <v>0</v>
      </c>
      <c r="P9606" s="12" t="str">
        <f>LEFT(Tabela2[[#This Row],[Código]],2)</f>
        <v>89</v>
      </c>
    </row>
    <row r="9607" spans="2:16" ht="15" customHeight="1" x14ac:dyDescent="0.25">
      <c r="B9607" s="31" t="str">
        <f>IF(Tabela2[[#This Row],[Tipo]] = 0,LOOKUP(Tabela2[[#This Row],[RESUMO]],Tabela3[Grupo],Tabela3[Meus produtos]),VLOOKUP(Tabela2[[#This Row],[Código]],Tabela4[[Código NBS/LC116]:[Meus serviços]],3,0))</f>
        <v>Não</v>
      </c>
      <c r="C9607" t="str">
        <f>IF(E9607=0,TEXT(dados!A9522,"00000000"),IF(E9607=2,TEXT(dados!A9522,"0000"),TEXT(dados!A9522,"#")))</f>
        <v>89033200</v>
      </c>
      <c r="D9607" t="str">
        <f>IF(dados!B9522=0,"",dados!B9522)</f>
        <v/>
      </c>
      <c r="E9607">
        <f>dados!C9522</f>
        <v>0</v>
      </c>
      <c r="F9607" t="str">
        <f>dados!D9522</f>
        <v>Embarcacoes e estruturas flutuantes iates e outros barcos e embarcacoes de recreio ou de esporte barcos a remos e canoas De comprimento superior a 7 5 m mas nao superior a 24 m</v>
      </c>
      <c r="G9607"/>
      <c r="H9607"/>
      <c r="I9607"/>
      <c r="J9607"/>
      <c r="K9607" s="13"/>
      <c r="L9607" s="13">
        <f>dados!I9522/100</f>
        <v>0.14699999999999999</v>
      </c>
      <c r="M9607" s="13">
        <f>dados!J9522/100</f>
        <v>0.188</v>
      </c>
      <c r="N9607" s="13">
        <f>dados!K9522/100</f>
        <v>0.25</v>
      </c>
      <c r="O9607" s="13">
        <f>dados!L9522/100</f>
        <v>0</v>
      </c>
      <c r="P9607" s="12" t="str">
        <f>LEFT(Tabela2[[#This Row],[Código]],2)</f>
        <v>89</v>
      </c>
    </row>
    <row r="9608" spans="2:16" ht="15" customHeight="1" x14ac:dyDescent="0.25">
      <c r="B9608" s="31" t="str">
        <f>IF(Tabela2[[#This Row],[Tipo]] = 0,LOOKUP(Tabela2[[#This Row],[RESUMO]],Tabela3[Grupo],Tabela3[Meus produtos]),VLOOKUP(Tabela2[[#This Row],[Código]],Tabela4[[Código NBS/LC116]:[Meus serviços]],3,0))</f>
        <v>Não</v>
      </c>
      <c r="C9608" t="str">
        <f>IF(E9608=0,TEXT(dados!A9523,"00000000"),IF(E9608=2,TEXT(dados!A9523,"0000"),TEXT(dados!A9523,"#")))</f>
        <v>89033300</v>
      </c>
      <c r="D9608" t="str">
        <f>IF(dados!B9523=0,"",dados!B9523)</f>
        <v/>
      </c>
      <c r="E9608">
        <f>dados!C9523</f>
        <v>0</v>
      </c>
      <c r="F9608" t="str">
        <f>dados!D9523</f>
        <v>Embarcacoes e estruturas flutuantes iates e outros barcos e embarcacoes de recreio ou de esporte barcos a remos e canoas De comprimento superior a 24 m</v>
      </c>
      <c r="G9608"/>
      <c r="H9608"/>
      <c r="I9608"/>
      <c r="J9608"/>
      <c r="K9608" s="13"/>
      <c r="L9608" s="13">
        <f>dados!I9523/100</f>
        <v>0.14699999999999999</v>
      </c>
      <c r="M9608" s="13">
        <f>dados!J9523/100</f>
        <v>0.188</v>
      </c>
      <c r="N9608" s="13">
        <f>dados!K9523/100</f>
        <v>0.25</v>
      </c>
      <c r="O9608" s="13">
        <f>dados!L9523/100</f>
        <v>0</v>
      </c>
      <c r="P9608" s="12" t="str">
        <f>LEFT(Tabela2[[#This Row],[Código]],2)</f>
        <v>89</v>
      </c>
    </row>
    <row r="9609" spans="2:16" ht="15" customHeight="1" x14ac:dyDescent="0.25">
      <c r="B9609" s="31" t="str">
        <f>IF(Tabela2[[#This Row],[Tipo]] = 0,LOOKUP(Tabela2[[#This Row],[RESUMO]],Tabela3[Grupo],Tabela3[Meus produtos]),VLOOKUP(Tabela2[[#This Row],[Código]],Tabela4[[Código NBS/LC116]:[Meus serviços]],3,0))</f>
        <v>Não</v>
      </c>
      <c r="C9609" t="str">
        <f>IF(E9609=0,TEXT(dados!A9524,"00000000"),IF(E9609=2,TEXT(dados!A9524,"0000"),TEXT(dados!A9524,"#")))</f>
        <v>89039300</v>
      </c>
      <c r="D9609" t="str">
        <f>IF(dados!B9524=0,"",dados!B9524)</f>
        <v/>
      </c>
      <c r="E9609">
        <f>dados!C9524</f>
        <v>0</v>
      </c>
      <c r="F9609" t="str">
        <f>dados!D9524</f>
        <v>Embarcacoes e estruturas flutuantes iates e outros barcos e embarcacoes de recreio ou de esporte barcos a remos e canoas De comprimento nao superior a 7 5 m</v>
      </c>
      <c r="G9609"/>
      <c r="H9609"/>
      <c r="I9609"/>
      <c r="J9609"/>
      <c r="K9609" s="13"/>
      <c r="L9609" s="13">
        <f>dados!I9524/100</f>
        <v>0.1429</v>
      </c>
      <c r="M9609" s="13">
        <f>dados!J9524/100</f>
        <v>0.18390000000000001</v>
      </c>
      <c r="N9609" s="13">
        <f>dados!K9524/100</f>
        <v>0.25</v>
      </c>
      <c r="O9609" s="13">
        <f>dados!L9524/100</f>
        <v>0</v>
      </c>
      <c r="P9609" s="12" t="str">
        <f>LEFT(Tabela2[[#This Row],[Código]],2)</f>
        <v>89</v>
      </c>
    </row>
    <row r="9610" spans="2:16" ht="15" customHeight="1" x14ac:dyDescent="0.25">
      <c r="B9610" s="31" t="str">
        <f>IF(Tabela2[[#This Row],[Tipo]] = 0,LOOKUP(Tabela2[[#This Row],[RESUMO]],Tabela3[Grupo],Tabela3[Meus produtos]),VLOOKUP(Tabela2[[#This Row],[Código]],Tabela4[[Código NBS/LC116]:[Meus serviços]],3,0))</f>
        <v>Não</v>
      </c>
      <c r="C9610" t="str">
        <f>IF(E9610=0,TEXT(dados!A9525,"00000000"),IF(E9610=2,TEXT(dados!A9525,"0000"),TEXT(dados!A9525,"#")))</f>
        <v>89039900</v>
      </c>
      <c r="D9610" t="str">
        <f>IF(dados!B9525=0,"",dados!B9525)</f>
        <v/>
      </c>
      <c r="E9610">
        <f>dados!C9525</f>
        <v>0</v>
      </c>
      <c r="F9610" t="str">
        <f>dados!D9525</f>
        <v>Outs.barcos/embarcacoes de recreio/esporte, incl.canoas</v>
      </c>
      <c r="G9610"/>
      <c r="H9610"/>
      <c r="I9610"/>
      <c r="J9610"/>
      <c r="K9610" s="13"/>
      <c r="L9610" s="13">
        <f>dados!I9525/100</f>
        <v>0.1429</v>
      </c>
      <c r="M9610" s="13">
        <f>dados!J9525/100</f>
        <v>0.18390000000000001</v>
      </c>
      <c r="N9610" s="13">
        <f>dados!K9525/100</f>
        <v>0.25</v>
      </c>
      <c r="O9610" s="13">
        <f>dados!L9525/100</f>
        <v>0</v>
      </c>
      <c r="P9610" s="12" t="str">
        <f>LEFT(Tabela2[[#This Row],[Código]],2)</f>
        <v>89</v>
      </c>
    </row>
    <row r="9611" spans="2:16" ht="15" customHeight="1" x14ac:dyDescent="0.25">
      <c r="B9611" s="31" t="str">
        <f>IF(Tabela2[[#This Row],[Tipo]] = 0,LOOKUP(Tabela2[[#This Row],[RESUMO]],Tabela3[Grupo],Tabela3[Meus produtos]),VLOOKUP(Tabela2[[#This Row],[Código]],Tabela4[[Código NBS/LC116]:[Meus serviços]],3,0))</f>
        <v>Não</v>
      </c>
      <c r="C9611" t="str">
        <f>IF(E9611=0,TEXT(dados!A9526,"00000000"),IF(E9611=2,TEXT(dados!A9526,"0000"),TEXT(dados!A9526,"#")))</f>
        <v>89040000</v>
      </c>
      <c r="D9611" t="str">
        <f>IF(dados!B9526=0,"",dados!B9526)</f>
        <v/>
      </c>
      <c r="E9611">
        <f>dados!C9526</f>
        <v>0</v>
      </c>
      <c r="F9611" t="str">
        <f>dados!D9526</f>
        <v>Rebocadores e barcos p/empurrar outs. embarcacoes</v>
      </c>
      <c r="G9611"/>
      <c r="H9611"/>
      <c r="I9611"/>
      <c r="J9611"/>
      <c r="K9611" s="13"/>
      <c r="L9611" s="13">
        <f>dados!I9526/100</f>
        <v>0.13449999999999998</v>
      </c>
      <c r="M9611" s="13">
        <f>dados!J9526/100</f>
        <v>0.1699</v>
      </c>
      <c r="N9611" s="13">
        <f>dados!K9526/100</f>
        <v>0.18</v>
      </c>
      <c r="O9611" s="13">
        <f>dados!L9526/100</f>
        <v>0</v>
      </c>
      <c r="P9611" s="12" t="str">
        <f>LEFT(Tabela2[[#This Row],[Código]],2)</f>
        <v>89</v>
      </c>
    </row>
    <row r="9612" spans="2:16" ht="15" customHeight="1" x14ac:dyDescent="0.25">
      <c r="B9612" s="31" t="str">
        <f>IF(Tabela2[[#This Row],[Tipo]] = 0,LOOKUP(Tabela2[[#This Row],[RESUMO]],Tabela3[Grupo],Tabela3[Meus produtos]),VLOOKUP(Tabela2[[#This Row],[Código]],Tabela4[[Código NBS/LC116]:[Meus serviços]],3,0))</f>
        <v>Não</v>
      </c>
      <c r="C9612" t="str">
        <f>IF(E9612=0,TEXT(dados!A9527,"00000000"),IF(E9612=2,TEXT(dados!A9527,"0000"),TEXT(dados!A9527,"#")))</f>
        <v>89051000</v>
      </c>
      <c r="D9612" t="str">
        <f>IF(dados!B9527=0,"",dados!B9527)</f>
        <v/>
      </c>
      <c r="E9612">
        <f>dados!C9527</f>
        <v>0</v>
      </c>
      <c r="F9612" t="str">
        <f>dados!D9527</f>
        <v>Dragas</v>
      </c>
      <c r="G9612"/>
      <c r="H9612"/>
      <c r="I9612"/>
      <c r="J9612"/>
      <c r="K9612" s="13"/>
      <c r="L9612" s="13">
        <f>dados!I9527/100</f>
        <v>0.13449999999999998</v>
      </c>
      <c r="M9612" s="13">
        <f>dados!J9527/100</f>
        <v>0.1699</v>
      </c>
      <c r="N9612" s="13">
        <f>dados!K9527/100</f>
        <v>0.18</v>
      </c>
      <c r="O9612" s="13">
        <f>dados!L9527/100</f>
        <v>0</v>
      </c>
      <c r="P9612" s="12" t="str">
        <f>LEFT(Tabela2[[#This Row],[Código]],2)</f>
        <v>89</v>
      </c>
    </row>
    <row r="9613" spans="2:16" ht="15" customHeight="1" x14ac:dyDescent="0.25">
      <c r="B9613" s="31" t="str">
        <f>IF(Tabela2[[#This Row],[Tipo]] = 0,LOOKUP(Tabela2[[#This Row],[RESUMO]],Tabela3[Grupo],Tabela3[Meus produtos]),VLOOKUP(Tabela2[[#This Row],[Código]],Tabela4[[Código NBS/LC116]:[Meus serviços]],3,0))</f>
        <v>Não</v>
      </c>
      <c r="C9613" t="str">
        <f>IF(E9613=0,TEXT(dados!A9528,"00000000"),IF(E9613=2,TEXT(dados!A9528,"0000"),TEXT(dados!A9528,"#")))</f>
        <v>89052000</v>
      </c>
      <c r="D9613" t="str">
        <f>IF(dados!B9528=0,"",dados!B9528)</f>
        <v/>
      </c>
      <c r="E9613">
        <f>dados!C9528</f>
        <v>0</v>
      </c>
      <c r="F9613" t="str">
        <f>dados!D9528</f>
        <v>Plataformas de perfuracao/exploracao, flutuantes,etc.</v>
      </c>
      <c r="G9613"/>
      <c r="H9613"/>
      <c r="I9613"/>
      <c r="J9613"/>
      <c r="K9613" s="13"/>
      <c r="L9613" s="13">
        <f>dados!I9528/100</f>
        <v>0.13449999999999998</v>
      </c>
      <c r="M9613" s="13">
        <f>dados!J9528/100</f>
        <v>0.1699</v>
      </c>
      <c r="N9613" s="13">
        <f>dados!K9528/100</f>
        <v>0.18</v>
      </c>
      <c r="O9613" s="13">
        <f>dados!L9528/100</f>
        <v>0</v>
      </c>
      <c r="P9613" s="12" t="str">
        <f>LEFT(Tabela2[[#This Row],[Código]],2)</f>
        <v>89</v>
      </c>
    </row>
    <row r="9614" spans="2:16" ht="15" customHeight="1" x14ac:dyDescent="0.25">
      <c r="B9614" s="31" t="str">
        <f>IF(Tabela2[[#This Row],[Tipo]] = 0,LOOKUP(Tabela2[[#This Row],[RESUMO]],Tabela3[Grupo],Tabela3[Meus produtos]),VLOOKUP(Tabela2[[#This Row],[Código]],Tabela4[[Código NBS/LC116]:[Meus serviços]],3,0))</f>
        <v>Não</v>
      </c>
      <c r="C9614" t="str">
        <f>IF(E9614=0,TEXT(dados!A9529,"00000000"),IF(E9614=2,TEXT(dados!A9529,"0000"),TEXT(dados!A9529,"#")))</f>
        <v>89059000</v>
      </c>
      <c r="D9614" t="str">
        <f>IF(dados!B9529=0,"",dados!B9529)</f>
        <v/>
      </c>
      <c r="E9614">
        <f>dados!C9529</f>
        <v>0</v>
      </c>
      <c r="F9614" t="str">
        <f>dados!D9529</f>
        <v>Barcos-farois/quindastes/docas/diques flutuantes,etc.</v>
      </c>
      <c r="G9614"/>
      <c r="H9614"/>
      <c r="I9614"/>
      <c r="J9614"/>
      <c r="K9614" s="13"/>
      <c r="L9614" s="13">
        <f>dados!I9529/100</f>
        <v>0.13449999999999998</v>
      </c>
      <c r="M9614" s="13">
        <f>dados!J9529/100</f>
        <v>0.1699</v>
      </c>
      <c r="N9614" s="13">
        <f>dados!K9529/100</f>
        <v>0.18</v>
      </c>
      <c r="O9614" s="13">
        <f>dados!L9529/100</f>
        <v>0</v>
      </c>
      <c r="P9614" s="12" t="str">
        <f>LEFT(Tabela2[[#This Row],[Código]],2)</f>
        <v>89</v>
      </c>
    </row>
    <row r="9615" spans="2:16" ht="15" customHeight="1" x14ac:dyDescent="0.25">
      <c r="B9615" s="31" t="str">
        <f>IF(Tabela2[[#This Row],[Tipo]] = 0,LOOKUP(Tabela2[[#This Row],[RESUMO]],Tabela3[Grupo],Tabela3[Meus produtos]),VLOOKUP(Tabela2[[#This Row],[Código]],Tabela4[[Código NBS/LC116]:[Meus serviços]],3,0))</f>
        <v>Não</v>
      </c>
      <c r="C9615" t="str">
        <f>IF(E9615=0,TEXT(dados!A9530,"00000000"),IF(E9615=2,TEXT(dados!A9530,"0000"),TEXT(dados!A9530,"#")))</f>
        <v>89059000</v>
      </c>
      <c r="D9615">
        <f>IF(dados!B9530=0,"",dados!B9530)</f>
        <v>1</v>
      </c>
      <c r="E9615">
        <f>dados!C9530</f>
        <v>0</v>
      </c>
      <c r="F9615" t="str">
        <f>dados!D9530</f>
        <v>Docas flutuantes</v>
      </c>
      <c r="G9615"/>
      <c r="H9615"/>
      <c r="I9615"/>
      <c r="J9615"/>
      <c r="K9615" s="13"/>
      <c r="L9615" s="13">
        <f>dados!I9530/100</f>
        <v>0.13880000000000001</v>
      </c>
      <c r="M9615" s="13">
        <f>dados!J9530/100</f>
        <v>0.17420000000000002</v>
      </c>
      <c r="N9615" s="13">
        <f>dados!K9530/100</f>
        <v>0.18</v>
      </c>
      <c r="O9615" s="13">
        <f>dados!L9530/100</f>
        <v>0</v>
      </c>
      <c r="P9615" s="12" t="str">
        <f>LEFT(Tabela2[[#This Row],[Código]],2)</f>
        <v>89</v>
      </c>
    </row>
    <row r="9616" spans="2:16" ht="15" customHeight="1" x14ac:dyDescent="0.25">
      <c r="B9616" s="31" t="str">
        <f>IF(Tabela2[[#This Row],[Tipo]] = 0,LOOKUP(Tabela2[[#This Row],[RESUMO]],Tabela3[Grupo],Tabela3[Meus produtos]),VLOOKUP(Tabela2[[#This Row],[Código]],Tabela4[[Código NBS/LC116]:[Meus serviços]],3,0))</f>
        <v>Não</v>
      </c>
      <c r="C9616" t="str">
        <f>IF(E9616=0,TEXT(dados!A9531,"00000000"),IF(E9616=2,TEXT(dados!A9531,"0000"),TEXT(dados!A9531,"#")))</f>
        <v>89061000</v>
      </c>
      <c r="D9616" t="str">
        <f>IF(dados!B9531=0,"",dados!B9531)</f>
        <v/>
      </c>
      <c r="E9616">
        <f>dados!C9531</f>
        <v>0</v>
      </c>
      <c r="F9616" t="str">
        <f>dados!D9531</f>
        <v>Navios de guerra</v>
      </c>
      <c r="G9616"/>
      <c r="H9616"/>
      <c r="I9616"/>
      <c r="J9616"/>
      <c r="K9616" s="13"/>
      <c r="L9616" s="13">
        <f>dados!I9531/100</f>
        <v>0.13449999999999998</v>
      </c>
      <c r="M9616" s="13">
        <f>dados!J9531/100</f>
        <v>0.1699</v>
      </c>
      <c r="N9616" s="13">
        <f>dados!K9531/100</f>
        <v>0.18</v>
      </c>
      <c r="O9616" s="13">
        <f>dados!L9531/100</f>
        <v>0</v>
      </c>
      <c r="P9616" s="12" t="str">
        <f>LEFT(Tabela2[[#This Row],[Código]],2)</f>
        <v>89</v>
      </c>
    </row>
    <row r="9617" spans="2:16" ht="15" customHeight="1" x14ac:dyDescent="0.25">
      <c r="B9617" s="31" t="str">
        <f>IF(Tabela2[[#This Row],[Tipo]] = 0,LOOKUP(Tabela2[[#This Row],[RESUMO]],Tabela3[Grupo],Tabela3[Meus produtos]),VLOOKUP(Tabela2[[#This Row],[Código]],Tabela4[[Código NBS/LC116]:[Meus serviços]],3,0))</f>
        <v>Não</v>
      </c>
      <c r="C9617" t="str">
        <f>IF(E9617=0,TEXT(dados!A9532,"00000000"),IF(E9617=2,TEXT(dados!A9532,"0000"),TEXT(dados!A9532,"#")))</f>
        <v>89069000</v>
      </c>
      <c r="D9617" t="str">
        <f>IF(dados!B9532=0,"",dados!B9532)</f>
        <v/>
      </c>
      <c r="E9617">
        <f>dados!C9532</f>
        <v>0</v>
      </c>
      <c r="F9617" t="str">
        <f>dados!D9532</f>
        <v>Outros embarcacoes</v>
      </c>
      <c r="G9617"/>
      <c r="H9617"/>
      <c r="I9617"/>
      <c r="J9617"/>
      <c r="K9617" s="13"/>
      <c r="L9617" s="13">
        <f>dados!I9532/100</f>
        <v>0.13449999999999998</v>
      </c>
      <c r="M9617" s="13">
        <f>dados!J9532/100</f>
        <v>0.1699</v>
      </c>
      <c r="N9617" s="13">
        <f>dados!K9532/100</f>
        <v>0.18</v>
      </c>
      <c r="O9617" s="13">
        <f>dados!L9532/100</f>
        <v>0</v>
      </c>
      <c r="P9617" s="12" t="str">
        <f>LEFT(Tabela2[[#This Row],[Código]],2)</f>
        <v>89</v>
      </c>
    </row>
    <row r="9618" spans="2:16" ht="15" customHeight="1" x14ac:dyDescent="0.25">
      <c r="B9618" s="31" t="str">
        <f>IF(Tabela2[[#This Row],[Tipo]] = 0,LOOKUP(Tabela2[[#This Row],[RESUMO]],Tabela3[Grupo],Tabela3[Meus produtos]),VLOOKUP(Tabela2[[#This Row],[Código]],Tabela4[[Código NBS/LC116]:[Meus serviços]],3,0))</f>
        <v>Não</v>
      </c>
      <c r="C9618" t="str">
        <f>IF(E9618=0,TEXT(dados!A9533,"00000000"),IF(E9618=2,TEXT(dados!A9533,"0000"),TEXT(dados!A9533,"#")))</f>
        <v>89071000</v>
      </c>
      <c r="D9618" t="str">
        <f>IF(dados!B9533=0,"",dados!B9533)</f>
        <v/>
      </c>
      <c r="E9618">
        <f>dados!C9533</f>
        <v>0</v>
      </c>
      <c r="F9618" t="str">
        <f>dados!D9533</f>
        <v>Balsas inflaveis</v>
      </c>
      <c r="G9618"/>
      <c r="H9618"/>
      <c r="I9618"/>
      <c r="J9618"/>
      <c r="K9618" s="13"/>
      <c r="L9618" s="13">
        <f>dados!I9533/100</f>
        <v>0.13880000000000001</v>
      </c>
      <c r="M9618" s="13">
        <f>dados!J9533/100</f>
        <v>0.17420000000000002</v>
      </c>
      <c r="N9618" s="13">
        <f>dados!K9533/100</f>
        <v>0.18</v>
      </c>
      <c r="O9618" s="13">
        <f>dados!L9533/100</f>
        <v>0</v>
      </c>
      <c r="P9618" s="12" t="str">
        <f>LEFT(Tabela2[[#This Row],[Código]],2)</f>
        <v>89</v>
      </c>
    </row>
    <row r="9619" spans="2:16" ht="15" customHeight="1" x14ac:dyDescent="0.25">
      <c r="B9619" s="31" t="str">
        <f>IF(Tabela2[[#This Row],[Tipo]] = 0,LOOKUP(Tabela2[[#This Row],[RESUMO]],Tabela3[Grupo],Tabela3[Meus produtos]),VLOOKUP(Tabela2[[#This Row],[Código]],Tabela4[[Código NBS/LC116]:[Meus serviços]],3,0))</f>
        <v>Não</v>
      </c>
      <c r="C9619" t="str">
        <f>IF(E9619=0,TEXT(dados!A9534,"00000000"),IF(E9619=2,TEXT(dados!A9534,"0000"),TEXT(dados!A9534,"#")))</f>
        <v>89079000</v>
      </c>
      <c r="D9619" t="str">
        <f>IF(dados!B9534=0,"",dados!B9534)</f>
        <v/>
      </c>
      <c r="E9619">
        <f>dados!C9534</f>
        <v>0</v>
      </c>
      <c r="F9619" t="str">
        <f>dados!D9534</f>
        <v>Outros estruturas flutuantes</v>
      </c>
      <c r="G9619"/>
      <c r="H9619"/>
      <c r="I9619"/>
      <c r="J9619"/>
      <c r="K9619" s="13"/>
      <c r="L9619" s="13">
        <f>dados!I9534/100</f>
        <v>0.13949999999999999</v>
      </c>
      <c r="M9619" s="13">
        <f>dados!J9534/100</f>
        <v>0.17489999999999997</v>
      </c>
      <c r="N9619" s="13">
        <f>dados!K9534/100</f>
        <v>0.18</v>
      </c>
      <c r="O9619" s="13">
        <f>dados!L9534/100</f>
        <v>0</v>
      </c>
      <c r="P9619" s="12" t="str">
        <f>LEFT(Tabela2[[#This Row],[Código]],2)</f>
        <v>89</v>
      </c>
    </row>
    <row r="9620" spans="2:16" ht="15" customHeight="1" x14ac:dyDescent="0.25">
      <c r="B9620" s="31" t="str">
        <f>IF(Tabela2[[#This Row],[Tipo]] = 0,LOOKUP(Tabela2[[#This Row],[RESUMO]],Tabela3[Grupo],Tabela3[Meus produtos]),VLOOKUP(Tabela2[[#This Row],[Código]],Tabela4[[Código NBS/LC116]:[Meus serviços]],3,0))</f>
        <v>Não</v>
      </c>
      <c r="C9620" t="str">
        <f>IF(E9620=0,TEXT(dados!A9535,"00000000"),IF(E9620=2,TEXT(dados!A9535,"0000"),TEXT(dados!A9535,"#")))</f>
        <v>89079000</v>
      </c>
      <c r="D9620">
        <f>IF(dados!B9535=0,"",dados!B9535)</f>
        <v>1</v>
      </c>
      <c r="E9620">
        <f>dados!C9535</f>
        <v>0</v>
      </c>
      <c r="F9620" t="str">
        <f>dados!D9535</f>
        <v xml:space="preserve"> Balsas para transporte</v>
      </c>
      <c r="G9620"/>
      <c r="H9620"/>
      <c r="I9620"/>
      <c r="J9620"/>
      <c r="K9620" s="13"/>
      <c r="L9620" s="13">
        <f>dados!I9535/100</f>
        <v>0.1411</v>
      </c>
      <c r="M9620" s="13">
        <f>dados!J9535/100</f>
        <v>0.17649999999999999</v>
      </c>
      <c r="N9620" s="13">
        <f>dados!K9535/100</f>
        <v>0.18</v>
      </c>
      <c r="O9620" s="13">
        <f>dados!L9535/100</f>
        <v>0</v>
      </c>
      <c r="P9620" s="12" t="str">
        <f>LEFT(Tabela2[[#This Row],[Código]],2)</f>
        <v>89</v>
      </c>
    </row>
    <row r="9621" spans="2:16" ht="15" customHeight="1" x14ac:dyDescent="0.25">
      <c r="B9621" s="31" t="str">
        <f>IF(Tabela2[[#This Row],[Tipo]] = 0,LOOKUP(Tabela2[[#This Row],[RESUMO]],Tabela3[Grupo],Tabela3[Meus produtos]),VLOOKUP(Tabela2[[#This Row],[Código]],Tabela4[[Código NBS/LC116]:[Meus serviços]],3,0))</f>
        <v>Não</v>
      </c>
      <c r="C9621" t="str">
        <f>IF(E9621=0,TEXT(dados!A9536,"00000000"),IF(E9621=2,TEXT(dados!A9536,"0000"),TEXT(dados!A9536,"#")))</f>
        <v>89080000</v>
      </c>
      <c r="D9621" t="str">
        <f>IF(dados!B9536=0,"",dados!B9536)</f>
        <v/>
      </c>
      <c r="E9621">
        <f>dados!C9536</f>
        <v>0</v>
      </c>
      <c r="F9621" t="str">
        <f>dados!D9536</f>
        <v xml:space="preserve">Embarcacoes e estruturas flutuantes embarcacoes e outras estruturas flutuantes para desmantelar </v>
      </c>
      <c r="G9621"/>
      <c r="H9621"/>
      <c r="I9621"/>
      <c r="J9621"/>
      <c r="K9621" s="13"/>
      <c r="L9621" s="13">
        <f>dados!I9536/100</f>
        <v>0.13449999999999998</v>
      </c>
      <c r="M9621" s="13">
        <f>dados!J9536/100</f>
        <v>0.1545</v>
      </c>
      <c r="N9621" s="13">
        <f>dados!K9536/100</f>
        <v>0.18</v>
      </c>
      <c r="O9621" s="13">
        <f>dados!L9536/100</f>
        <v>0</v>
      </c>
      <c r="P9621" s="12" t="str">
        <f>LEFT(Tabela2[[#This Row],[Código]],2)</f>
        <v>89</v>
      </c>
    </row>
    <row r="9622" spans="2:16" ht="15" customHeight="1" x14ac:dyDescent="0.25">
      <c r="B9622" s="31" t="str">
        <f>IF(Tabela2[[#This Row],[Tipo]] = 0,LOOKUP(Tabela2[[#This Row],[RESUMO]],Tabela3[Grupo],Tabela3[Meus produtos]),VLOOKUP(Tabela2[[#This Row],[Código]],Tabela4[[Código NBS/LC116]:[Meus serviços]],3,0))</f>
        <v>Não</v>
      </c>
      <c r="C9622" t="str">
        <f>IF(E9622=0,TEXT(dados!A9537,"00000000"),IF(E9622=2,TEXT(dados!A9537,"0000"),TEXT(dados!A9537,"#")))</f>
        <v>89080000</v>
      </c>
      <c r="D9622">
        <f>IF(dados!B9537=0,"",dados!B9537)</f>
        <v>1</v>
      </c>
      <c r="E9622">
        <f>dados!C9537</f>
        <v>0</v>
      </c>
      <c r="F9622" t="str">
        <f>dados!D9537</f>
        <v>Estruturas flutuantes</v>
      </c>
      <c r="G9622"/>
      <c r="H9622"/>
      <c r="I9622"/>
      <c r="J9622"/>
      <c r="K9622" s="13"/>
      <c r="L9622" s="13">
        <f>dados!I9537/100</f>
        <v>0.13449999999999998</v>
      </c>
      <c r="M9622" s="13">
        <f>dados!J9537/100</f>
        <v>0.1545</v>
      </c>
      <c r="N9622" s="13">
        <f>dados!K9537/100</f>
        <v>0.18</v>
      </c>
      <c r="O9622" s="13">
        <f>dados!L9537/100</f>
        <v>0</v>
      </c>
      <c r="P9622" s="12" t="str">
        <f>LEFT(Tabela2[[#This Row],[Código]],2)</f>
        <v>89</v>
      </c>
    </row>
    <row r="9623" spans="2:16" ht="15" customHeight="1" x14ac:dyDescent="0.25">
      <c r="B9623" s="31" t="str">
        <f>IF(Tabela2[[#This Row],[Tipo]] = 0,LOOKUP(Tabela2[[#This Row],[RESUMO]],Tabela3[Grupo],Tabela3[Meus produtos]),VLOOKUP(Tabela2[[#This Row],[Código]],Tabela4[[Código NBS/LC116]:[Meus serviços]],3,0))</f>
        <v>Não</v>
      </c>
      <c r="C9623" t="str">
        <f>IF(E9623=0,TEXT(dados!A9538,"00000000"),IF(E9623=2,TEXT(dados!A9538,"0000"),TEXT(dados!A9538,"#")))</f>
        <v>90011011</v>
      </c>
      <c r="D9623" t="str">
        <f>IF(dados!B9538=0,"",dados!B9538)</f>
        <v/>
      </c>
      <c r="E9623">
        <f>dados!C9538</f>
        <v>0</v>
      </c>
      <c r="F9623" t="str">
        <f>dados!D9538</f>
        <v>Fibras opticas,diametro de nucleo&lt;11microns</v>
      </c>
      <c r="G9623"/>
      <c r="H9623"/>
      <c r="I9623"/>
      <c r="J9623"/>
      <c r="K9623" s="13"/>
      <c r="L9623" s="13">
        <f>dados!I9538/100</f>
        <v>0.1429</v>
      </c>
      <c r="M9623" s="13">
        <f>dados!J9538/100</f>
        <v>0.1986</v>
      </c>
      <c r="N9623" s="13">
        <f>dados!K9538/100</f>
        <v>0.18</v>
      </c>
      <c r="O9623" s="13">
        <f>dados!L9538/100</f>
        <v>0</v>
      </c>
      <c r="P9623" s="12" t="str">
        <f>LEFT(Tabela2[[#This Row],[Código]],2)</f>
        <v>90</v>
      </c>
    </row>
    <row r="9624" spans="2:16" ht="15" customHeight="1" x14ac:dyDescent="0.25">
      <c r="B9624" s="31" t="str">
        <f>IF(Tabela2[[#This Row],[Tipo]] = 0,LOOKUP(Tabela2[[#This Row],[RESUMO]],Tabela3[Grupo],Tabela3[Meus produtos]),VLOOKUP(Tabela2[[#This Row],[Código]],Tabela4[[Código NBS/LC116]:[Meus serviços]],3,0))</f>
        <v>Não</v>
      </c>
      <c r="C9624" t="str">
        <f>IF(E9624=0,TEXT(dados!A9539,"00000000"),IF(E9624=2,TEXT(dados!A9539,"0000"),TEXT(dados!A9539,"#")))</f>
        <v>90011019</v>
      </c>
      <c r="D9624" t="str">
        <f>IF(dados!B9539=0,"",dados!B9539)</f>
        <v/>
      </c>
      <c r="E9624">
        <f>dados!C9539</f>
        <v>0</v>
      </c>
      <c r="F9624" t="str">
        <f>dados!D9539</f>
        <v>Outros fibras opticas</v>
      </c>
      <c r="G9624"/>
      <c r="H9624"/>
      <c r="I9624"/>
      <c r="J9624"/>
      <c r="K9624" s="13"/>
      <c r="L9624" s="13">
        <f>dados!I9539/100</f>
        <v>0.1429</v>
      </c>
      <c r="M9624" s="13">
        <f>dados!J9539/100</f>
        <v>0.17629999999999998</v>
      </c>
      <c r="N9624" s="13">
        <f>dados!K9539/100</f>
        <v>0.18</v>
      </c>
      <c r="O9624" s="13">
        <f>dados!L9539/100</f>
        <v>0</v>
      </c>
      <c r="P9624" s="12" t="str">
        <f>LEFT(Tabela2[[#This Row],[Código]],2)</f>
        <v>90</v>
      </c>
    </row>
    <row r="9625" spans="2:16" ht="15" customHeight="1" x14ac:dyDescent="0.25">
      <c r="B9625" s="31" t="str">
        <f>IF(Tabela2[[#This Row],[Tipo]] = 0,LOOKUP(Tabela2[[#This Row],[RESUMO]],Tabela3[Grupo],Tabela3[Meus produtos]),VLOOKUP(Tabela2[[#This Row],[Código]],Tabela4[[Código NBS/LC116]:[Meus serviços]],3,0))</f>
        <v>Não</v>
      </c>
      <c r="C9625" t="str">
        <f>IF(E9625=0,TEXT(dados!A9540,"00000000"),IF(E9625=2,TEXT(dados!A9540,"0000"),TEXT(dados!A9540,"#")))</f>
        <v>90011020</v>
      </c>
      <c r="D9625" t="str">
        <f>IF(dados!B9540=0,"",dados!B9540)</f>
        <v/>
      </c>
      <c r="E9625">
        <f>dados!C9540</f>
        <v>0</v>
      </c>
      <c r="F9625" t="str">
        <f>dados!D9540</f>
        <v>Feixes e cabos de fibras opticas</v>
      </c>
      <c r="G9625"/>
      <c r="H9625"/>
      <c r="I9625"/>
      <c r="J9625"/>
      <c r="K9625" s="13"/>
      <c r="L9625" s="13">
        <f>dados!I9540/100</f>
        <v>0.1467</v>
      </c>
      <c r="M9625" s="13">
        <f>dados!J9540/100</f>
        <v>0.18210000000000001</v>
      </c>
      <c r="N9625" s="13">
        <f>dados!K9540/100</f>
        <v>0.18</v>
      </c>
      <c r="O9625" s="13">
        <f>dados!L9540/100</f>
        <v>0</v>
      </c>
      <c r="P9625" s="12" t="str">
        <f>LEFT(Tabela2[[#This Row],[Código]],2)</f>
        <v>90</v>
      </c>
    </row>
    <row r="9626" spans="2:16" ht="15" customHeight="1" x14ac:dyDescent="0.25">
      <c r="B9626" s="31" t="str">
        <f>IF(Tabela2[[#This Row],[Tipo]] = 0,LOOKUP(Tabela2[[#This Row],[RESUMO]],Tabela3[Grupo],Tabela3[Meus produtos]),VLOOKUP(Tabela2[[#This Row],[Código]],Tabela4[[Código NBS/LC116]:[Meus serviços]],3,0))</f>
        <v>Não</v>
      </c>
      <c r="C9626" t="str">
        <f>IF(E9626=0,TEXT(dados!A9541,"00000000"),IF(E9626=2,TEXT(dados!A9541,"0000"),TEXT(dados!A9541,"#")))</f>
        <v>90012000</v>
      </c>
      <c r="D9626" t="str">
        <f>IF(dados!B9541=0,"",dados!B9541)</f>
        <v/>
      </c>
      <c r="E9626">
        <f>dados!C9541</f>
        <v>0</v>
      </c>
      <c r="F9626" t="str">
        <f>dados!D9541</f>
        <v>Materias polarizantes,em folhas e placas</v>
      </c>
      <c r="G9626"/>
      <c r="H9626"/>
      <c r="I9626"/>
      <c r="J9626"/>
      <c r="K9626" s="13"/>
      <c r="L9626" s="13">
        <f>dados!I9541/100</f>
        <v>0.1467</v>
      </c>
      <c r="M9626" s="13">
        <f>dados!J9541/100</f>
        <v>0.18590000000000001</v>
      </c>
      <c r="N9626" s="13">
        <f>dados!K9541/100</f>
        <v>0.18</v>
      </c>
      <c r="O9626" s="13">
        <f>dados!L9541/100</f>
        <v>0</v>
      </c>
      <c r="P9626" s="12" t="str">
        <f>LEFT(Tabela2[[#This Row],[Código]],2)</f>
        <v>90</v>
      </c>
    </row>
    <row r="9627" spans="2:16" ht="15" customHeight="1" x14ac:dyDescent="0.25">
      <c r="B9627" s="31" t="str">
        <f>IF(Tabela2[[#This Row],[Tipo]] = 0,LOOKUP(Tabela2[[#This Row],[RESUMO]],Tabela3[Grupo],Tabela3[Meus produtos]),VLOOKUP(Tabela2[[#This Row],[Código]],Tabela4[[Código NBS/LC116]:[Meus serviços]],3,0))</f>
        <v>Não</v>
      </c>
      <c r="C9627" t="str">
        <f>IF(E9627=0,TEXT(dados!A9542,"00000000"),IF(E9627=2,TEXT(dados!A9542,"0000"),TEXT(dados!A9542,"#")))</f>
        <v>90013000</v>
      </c>
      <c r="D9627" t="str">
        <f>IF(dados!B9542=0,"",dados!B9542)</f>
        <v/>
      </c>
      <c r="E9627">
        <f>dados!C9542</f>
        <v>0</v>
      </c>
      <c r="F9627" t="str">
        <f>dados!D9542</f>
        <v>Lentes de contato</v>
      </c>
      <c r="G9627"/>
      <c r="H9627"/>
      <c r="I9627"/>
      <c r="J9627"/>
      <c r="K9627" s="13"/>
      <c r="L9627" s="13">
        <f>dados!I9542/100</f>
        <v>0.13449999999999998</v>
      </c>
      <c r="M9627" s="13">
        <f>dados!J9542/100</f>
        <v>0.17370000000000002</v>
      </c>
      <c r="N9627" s="13">
        <f>dados!K9542/100</f>
        <v>0.18</v>
      </c>
      <c r="O9627" s="13">
        <f>dados!L9542/100</f>
        <v>0</v>
      </c>
      <c r="P9627" s="12" t="str">
        <f>LEFT(Tabela2[[#This Row],[Código]],2)</f>
        <v>90</v>
      </c>
    </row>
    <row r="9628" spans="2:16" ht="15" customHeight="1" x14ac:dyDescent="0.25">
      <c r="B9628" s="31" t="str">
        <f>IF(Tabela2[[#This Row],[Tipo]] = 0,LOOKUP(Tabela2[[#This Row],[RESUMO]],Tabela3[Grupo],Tabela3[Meus produtos]),VLOOKUP(Tabela2[[#This Row],[Código]],Tabela4[[Código NBS/LC116]:[Meus serviços]],3,0))</f>
        <v>Não</v>
      </c>
      <c r="C9628" t="str">
        <f>IF(E9628=0,TEXT(dados!A9543,"00000000"),IF(E9628=2,TEXT(dados!A9543,"0000"),TEXT(dados!A9543,"#")))</f>
        <v>90014000</v>
      </c>
      <c r="D9628" t="str">
        <f>IF(dados!B9543=0,"",dados!B9543)</f>
        <v/>
      </c>
      <c r="E9628">
        <f>dados!C9543</f>
        <v>0</v>
      </c>
      <c r="F9628" t="str">
        <f>dados!D9543</f>
        <v>Lentes de vidro,p/oculos</v>
      </c>
      <c r="G9628"/>
      <c r="H9628"/>
      <c r="I9628"/>
      <c r="J9628"/>
      <c r="K9628" s="13"/>
      <c r="L9628" s="13">
        <f>dados!I9543/100</f>
        <v>0.13449999999999998</v>
      </c>
      <c r="M9628" s="13">
        <f>dados!J9543/100</f>
        <v>0.17370000000000002</v>
      </c>
      <c r="N9628" s="13">
        <f>dados!K9543/100</f>
        <v>0.18</v>
      </c>
      <c r="O9628" s="13">
        <f>dados!L9543/100</f>
        <v>0</v>
      </c>
      <c r="P9628" s="12" t="str">
        <f>LEFT(Tabela2[[#This Row],[Código]],2)</f>
        <v>90</v>
      </c>
    </row>
    <row r="9629" spans="2:16" ht="15" customHeight="1" x14ac:dyDescent="0.25">
      <c r="B9629" s="31" t="str">
        <f>IF(Tabela2[[#This Row],[Tipo]] = 0,LOOKUP(Tabela2[[#This Row],[RESUMO]],Tabela3[Grupo],Tabela3[Meus produtos]),VLOOKUP(Tabela2[[#This Row],[Código]],Tabela4[[Código NBS/LC116]:[Meus serviços]],3,0))</f>
        <v>Não</v>
      </c>
      <c r="C9629" t="str">
        <f>IF(E9629=0,TEXT(dados!A9544,"00000000"),IF(E9629=2,TEXT(dados!A9544,"0000"),TEXT(dados!A9544,"#")))</f>
        <v>90015000</v>
      </c>
      <c r="D9629" t="str">
        <f>IF(dados!B9544=0,"",dados!B9544)</f>
        <v/>
      </c>
      <c r="E9629">
        <f>dados!C9544</f>
        <v>0</v>
      </c>
      <c r="F9629" t="str">
        <f>dados!D9544</f>
        <v>Lentes de outs.materias,p/oculos</v>
      </c>
      <c r="G9629"/>
      <c r="H9629"/>
      <c r="I9629"/>
      <c r="J9629"/>
      <c r="K9629" s="13"/>
      <c r="L9629" s="13">
        <f>dados!I9544/100</f>
        <v>0.13449999999999998</v>
      </c>
      <c r="M9629" s="13">
        <f>dados!J9544/100</f>
        <v>0.17370000000000002</v>
      </c>
      <c r="N9629" s="13">
        <f>dados!K9544/100</f>
        <v>0.18</v>
      </c>
      <c r="O9629" s="13">
        <f>dados!L9544/100</f>
        <v>0</v>
      </c>
      <c r="P9629" s="12" t="str">
        <f>LEFT(Tabela2[[#This Row],[Código]],2)</f>
        <v>90</v>
      </c>
    </row>
    <row r="9630" spans="2:16" ht="15" customHeight="1" x14ac:dyDescent="0.25">
      <c r="B9630" s="31" t="str">
        <f>IF(Tabela2[[#This Row],[Tipo]] = 0,LOOKUP(Tabela2[[#This Row],[RESUMO]],Tabela3[Grupo],Tabela3[Meus produtos]),VLOOKUP(Tabela2[[#This Row],[Código]],Tabela4[[Código NBS/LC116]:[Meus serviços]],3,0))</f>
        <v>Não</v>
      </c>
      <c r="C9630" t="str">
        <f>IF(E9630=0,TEXT(dados!A9545,"00000000"),IF(E9630=2,TEXT(dados!A9545,"0000"),TEXT(dados!A9545,"#")))</f>
        <v>90019010</v>
      </c>
      <c r="D9630" t="str">
        <f>IF(dados!B9545=0,"",dados!B9545)</f>
        <v/>
      </c>
      <c r="E9630">
        <f>dados!C9545</f>
        <v>0</v>
      </c>
      <c r="F9630" t="str">
        <f>dados!D9545</f>
        <v>Outros lentes n/montadas</v>
      </c>
      <c r="G9630"/>
      <c r="H9630"/>
      <c r="I9630"/>
      <c r="J9630"/>
      <c r="K9630" s="13"/>
      <c r="L9630" s="13">
        <f>dados!I9545/100</f>
        <v>0.13449999999999998</v>
      </c>
      <c r="M9630" s="13">
        <f>dados!J9545/100</f>
        <v>0.17370000000000002</v>
      </c>
      <c r="N9630" s="13">
        <f>dados!K9545/100</f>
        <v>0.18</v>
      </c>
      <c r="O9630" s="13">
        <f>dados!L9545/100</f>
        <v>0</v>
      </c>
      <c r="P9630" s="12" t="str">
        <f>LEFT(Tabela2[[#This Row],[Código]],2)</f>
        <v>90</v>
      </c>
    </row>
    <row r="9631" spans="2:16" ht="15" customHeight="1" x14ac:dyDescent="0.25">
      <c r="B9631" s="31" t="str">
        <f>IF(Tabela2[[#This Row],[Tipo]] = 0,LOOKUP(Tabela2[[#This Row],[RESUMO]],Tabela3[Grupo],Tabela3[Meus produtos]),VLOOKUP(Tabela2[[#This Row],[Código]],Tabela4[[Código NBS/LC116]:[Meus serviços]],3,0))</f>
        <v>Não</v>
      </c>
      <c r="C9631" t="str">
        <f>IF(E9631=0,TEXT(dados!A9546,"00000000"),IF(E9631=2,TEXT(dados!A9546,"0000"),TEXT(dados!A9546,"#")))</f>
        <v>90019090</v>
      </c>
      <c r="D9631" t="str">
        <f>IF(dados!B9546=0,"",dados!B9546)</f>
        <v/>
      </c>
      <c r="E9631">
        <f>dados!C9546</f>
        <v>0</v>
      </c>
      <c r="F9631" t="str">
        <f>dados!D9546</f>
        <v>Prismas,espelhos e outs.elementos de optica, n/montados</v>
      </c>
      <c r="G9631"/>
      <c r="H9631"/>
      <c r="I9631"/>
      <c r="J9631"/>
      <c r="K9631" s="13"/>
      <c r="L9631" s="13">
        <f>dados!I9546/100</f>
        <v>0.1467</v>
      </c>
      <c r="M9631" s="13">
        <f>dados!J9546/100</f>
        <v>0.18590000000000001</v>
      </c>
      <c r="N9631" s="13">
        <f>dados!K9546/100</f>
        <v>0.18</v>
      </c>
      <c r="O9631" s="13">
        <f>dados!L9546/100</f>
        <v>0</v>
      </c>
      <c r="P9631" s="12" t="str">
        <f>LEFT(Tabela2[[#This Row],[Código]],2)</f>
        <v>90</v>
      </c>
    </row>
    <row r="9632" spans="2:16" ht="15" customHeight="1" x14ac:dyDescent="0.25">
      <c r="B9632" s="31" t="str">
        <f>IF(Tabela2[[#This Row],[Tipo]] = 0,LOOKUP(Tabela2[[#This Row],[RESUMO]],Tabela3[Grupo],Tabela3[Meus produtos]),VLOOKUP(Tabela2[[#This Row],[Código]],Tabela4[[Código NBS/LC116]:[Meus serviços]],3,0))</f>
        <v>Não</v>
      </c>
      <c r="C9632" t="str">
        <f>IF(E9632=0,TEXT(dados!A9547,"00000000"),IF(E9632=2,TEXT(dados!A9547,"0000"),TEXT(dados!A9547,"#")))</f>
        <v>90021111</v>
      </c>
      <c r="D9632" t="str">
        <f>IF(dados!B9547=0,"",dados!B9547)</f>
        <v/>
      </c>
      <c r="E9632">
        <f>dados!C9547</f>
        <v>0</v>
      </c>
      <c r="F9632" t="str">
        <f>dados!D9547</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Para cameras fotograficas</v>
      </c>
      <c r="G9632"/>
      <c r="H9632"/>
      <c r="I9632"/>
      <c r="J9632"/>
      <c r="K9632" s="13"/>
      <c r="L9632" s="13">
        <f>dados!I9547/100</f>
        <v>0.1467</v>
      </c>
      <c r="M9632" s="13">
        <f>dados!J9547/100</f>
        <v>0.16670000000000001</v>
      </c>
      <c r="N9632" s="13">
        <f>dados!K9547/100</f>
        <v>0.18</v>
      </c>
      <c r="O9632" s="13">
        <f>dados!L9547/100</f>
        <v>0</v>
      </c>
      <c r="P9632" s="12" t="str">
        <f>LEFT(Tabela2[[#This Row],[Código]],2)</f>
        <v>90</v>
      </c>
    </row>
    <row r="9633" spans="2:16" ht="15" customHeight="1" x14ac:dyDescent="0.25">
      <c r="B9633" s="31" t="str">
        <f>IF(Tabela2[[#This Row],[Tipo]] = 0,LOOKUP(Tabela2[[#This Row],[RESUMO]],Tabela3[Grupo],Tabela3[Meus produtos]),VLOOKUP(Tabela2[[#This Row],[Código]],Tabela4[[Código NBS/LC116]:[Meus serviços]],3,0))</f>
        <v>Não</v>
      </c>
      <c r="C9633" t="str">
        <f>IF(E9633=0,TEXT(dados!A9548,"00000000"),IF(E9633=2,TEXT(dados!A9548,"0000"),TEXT(dados!A9548,"#")))</f>
        <v>90021119</v>
      </c>
      <c r="D9633" t="str">
        <f>IF(dados!B9548=0,"",dados!B9548)</f>
        <v/>
      </c>
      <c r="E9633">
        <f>dados!C9548</f>
        <v>0</v>
      </c>
      <c r="F9633" t="str">
        <f>dados!D9548</f>
        <v>Outras</v>
      </c>
      <c r="G9633"/>
      <c r="H9633"/>
      <c r="I9633"/>
      <c r="J9633"/>
      <c r="K9633" s="13"/>
      <c r="L9633" s="13">
        <f>dados!I9548/100</f>
        <v>0.1467</v>
      </c>
      <c r="M9633" s="13">
        <f>dados!J9548/100</f>
        <v>0.184</v>
      </c>
      <c r="N9633" s="13">
        <f>dados!K9548/100</f>
        <v>0.18</v>
      </c>
      <c r="O9633" s="13">
        <f>dados!L9548/100</f>
        <v>0</v>
      </c>
      <c r="P9633" s="12" t="str">
        <f>LEFT(Tabela2[[#This Row],[Código]],2)</f>
        <v>90</v>
      </c>
    </row>
    <row r="9634" spans="2:16" ht="15" customHeight="1" x14ac:dyDescent="0.25">
      <c r="B9634" s="31" t="str">
        <f>IF(Tabela2[[#This Row],[Tipo]] = 0,LOOKUP(Tabela2[[#This Row],[RESUMO]],Tabela3[Grupo],Tabela3[Meus produtos]),VLOOKUP(Tabela2[[#This Row],[Código]],Tabela4[[Código NBS/LC116]:[Meus serviços]],3,0))</f>
        <v>Não</v>
      </c>
      <c r="C9634" t="str">
        <f>IF(E9634=0,TEXT(dados!A9549,"00000000"),IF(E9634=2,TEXT(dados!A9549,"0000"),TEXT(dados!A9549,"#")))</f>
        <v>90021119</v>
      </c>
      <c r="D9634">
        <f>IF(dados!B9549=0,"",dados!B9549)</f>
        <v>1</v>
      </c>
      <c r="E9634">
        <f>dados!C9549</f>
        <v>0</v>
      </c>
      <c r="F9634" t="str">
        <f>dados!D9549</f>
        <v>Ex 01 - Para cameras cinematograficas</v>
      </c>
      <c r="G9634"/>
      <c r="H9634"/>
      <c r="I9634"/>
      <c r="J9634"/>
      <c r="K9634" s="13"/>
      <c r="L9634" s="13">
        <f>dados!I9549/100</f>
        <v>0.13449999999999998</v>
      </c>
      <c r="M9634" s="13">
        <f>dados!J9549/100</f>
        <v>0.17180000000000001</v>
      </c>
      <c r="N9634" s="13">
        <f>dados!K9549/100</f>
        <v>0.18</v>
      </c>
      <c r="O9634" s="13">
        <f>dados!L9549/100</f>
        <v>0</v>
      </c>
      <c r="P9634" s="12" t="str">
        <f>LEFT(Tabela2[[#This Row],[Código]],2)</f>
        <v>90</v>
      </c>
    </row>
    <row r="9635" spans="2:16" ht="15" customHeight="1" x14ac:dyDescent="0.25">
      <c r="B9635" s="31" t="str">
        <f>IF(Tabela2[[#This Row],[Tipo]] = 0,LOOKUP(Tabela2[[#This Row],[RESUMO]],Tabela3[Grupo],Tabela3[Meus produtos]),VLOOKUP(Tabela2[[#This Row],[Código]],Tabela4[[Código NBS/LC116]:[Meus serviços]],3,0))</f>
        <v>Não</v>
      </c>
      <c r="C9635" t="str">
        <f>IF(E9635=0,TEXT(dados!A9550,"00000000"),IF(E9635=2,TEXT(dados!A9550,"0000"),TEXT(dados!A9550,"#")))</f>
        <v>90021120</v>
      </c>
      <c r="D9635" t="str">
        <f>IF(dados!B9550=0,"",dados!B9550)</f>
        <v/>
      </c>
      <c r="E9635">
        <f>dados!C9550</f>
        <v>0</v>
      </c>
      <c r="F9635" t="str">
        <f>dados!D9550</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De aproximacao zoom para cameras de televisao de 20 ou mais aumentos</v>
      </c>
      <c r="G9635"/>
      <c r="H9635"/>
      <c r="I9635"/>
      <c r="J9635"/>
      <c r="K9635" s="13"/>
      <c r="L9635" s="13">
        <f>dados!I9550/100</f>
        <v>0.1467</v>
      </c>
      <c r="M9635" s="13">
        <f>dados!J9550/100</f>
        <v>0.16670000000000001</v>
      </c>
      <c r="N9635" s="13">
        <f>dados!K9550/100</f>
        <v>0.18</v>
      </c>
      <c r="O9635" s="13">
        <f>dados!L9550/100</f>
        <v>0</v>
      </c>
      <c r="P9635" s="12" t="str">
        <f>LEFT(Tabela2[[#This Row],[Código]],2)</f>
        <v>90</v>
      </c>
    </row>
    <row r="9636" spans="2:16" ht="15" customHeight="1" x14ac:dyDescent="0.25">
      <c r="B9636" s="31" t="str">
        <f>IF(Tabela2[[#This Row],[Tipo]] = 0,LOOKUP(Tabela2[[#This Row],[RESUMO]],Tabela3[Grupo],Tabela3[Meus produtos]),VLOOKUP(Tabela2[[#This Row],[Código]],Tabela4[[Código NBS/LC116]:[Meus serviços]],3,0))</f>
        <v>Não</v>
      </c>
      <c r="C9636" t="str">
        <f>IF(E9636=0,TEXT(dados!A9551,"00000000"),IF(E9636=2,TEXT(dados!A9551,"0000"),TEXT(dados!A9551,"#")))</f>
        <v>90021190</v>
      </c>
      <c r="D9636" t="str">
        <f>IF(dados!B9551=0,"",dados!B9551)</f>
        <v/>
      </c>
      <c r="E9636">
        <f>dados!C9551</f>
        <v>0</v>
      </c>
      <c r="F9636" t="str">
        <f>dados!D9551</f>
        <v>Outs.lentes objetiv.montadas,p/cameras, apars.fotograf.</v>
      </c>
      <c r="G9636"/>
      <c r="H9636"/>
      <c r="I9636"/>
      <c r="J9636"/>
      <c r="K9636" s="13"/>
      <c r="L9636" s="13">
        <f>dados!I9551/100</f>
        <v>0.1467</v>
      </c>
      <c r="M9636" s="13">
        <f>dados!J9551/100</f>
        <v>0.184</v>
      </c>
      <c r="N9636" s="13">
        <f>dados!K9551/100</f>
        <v>0.18</v>
      </c>
      <c r="O9636" s="13">
        <f>dados!L9551/100</f>
        <v>0</v>
      </c>
      <c r="P9636" s="12" t="str">
        <f>LEFT(Tabela2[[#This Row],[Código]],2)</f>
        <v>90</v>
      </c>
    </row>
    <row r="9637" spans="2:16" ht="15" customHeight="1" x14ac:dyDescent="0.25">
      <c r="B9637" s="31" t="str">
        <f>IF(Tabela2[[#This Row],[Tipo]] = 0,LOOKUP(Tabela2[[#This Row],[RESUMO]],Tabela3[Grupo],Tabela3[Meus produtos]),VLOOKUP(Tabela2[[#This Row],[Código]],Tabela4[[Código NBS/LC116]:[Meus serviços]],3,0))</f>
        <v>Não</v>
      </c>
      <c r="C9637" t="str">
        <f>IF(E9637=0,TEXT(dados!A9552,"00000000"),IF(E9637=2,TEXT(dados!A9552,"0000"),TEXT(dados!A9552,"#")))</f>
        <v>90021900</v>
      </c>
      <c r="D9637" t="str">
        <f>IF(dados!B9552=0,"",dados!B9552)</f>
        <v/>
      </c>
      <c r="E9637">
        <f>dados!C9552</f>
        <v>0</v>
      </c>
      <c r="F9637" t="str">
        <f>dados!D9552</f>
        <v>Outros lentes objetiv.montadas</v>
      </c>
      <c r="G9637"/>
      <c r="H9637"/>
      <c r="I9637"/>
      <c r="J9637"/>
      <c r="K9637" s="13"/>
      <c r="L9637" s="13">
        <f>dados!I9552/100</f>
        <v>0.1467</v>
      </c>
      <c r="M9637" s="13">
        <f>dados!J9552/100</f>
        <v>0.184</v>
      </c>
      <c r="N9637" s="13">
        <f>dados!K9552/100</f>
        <v>0.18</v>
      </c>
      <c r="O9637" s="13">
        <f>dados!L9552/100</f>
        <v>0</v>
      </c>
      <c r="P9637" s="12" t="str">
        <f>LEFT(Tabela2[[#This Row],[Código]],2)</f>
        <v>90</v>
      </c>
    </row>
    <row r="9638" spans="2:16" ht="15" customHeight="1" x14ac:dyDescent="0.25">
      <c r="B9638" s="31" t="str">
        <f>IF(Tabela2[[#This Row],[Tipo]] = 0,LOOKUP(Tabela2[[#This Row],[RESUMO]],Tabela3[Grupo],Tabela3[Meus produtos]),VLOOKUP(Tabela2[[#This Row],[Código]],Tabela4[[Código NBS/LC116]:[Meus serviços]],3,0))</f>
        <v>Não</v>
      </c>
      <c r="C9638" t="str">
        <f>IF(E9638=0,TEXT(dados!A9553,"00000000"),IF(E9638=2,TEXT(dados!A9553,"0000"),TEXT(dados!A9553,"#")))</f>
        <v>90022010</v>
      </c>
      <c r="D9638" t="str">
        <f>IF(dados!B9553=0,"",dados!B9553)</f>
        <v/>
      </c>
      <c r="E9638">
        <f>dados!C9553</f>
        <v>0</v>
      </c>
      <c r="F9638" t="str">
        <f>dados!D9553</f>
        <v>Filtros polarizantes,montados</v>
      </c>
      <c r="G9638"/>
      <c r="H9638"/>
      <c r="I9638"/>
      <c r="J9638"/>
      <c r="K9638" s="13"/>
      <c r="L9638" s="13">
        <f>dados!I9553/100</f>
        <v>0.1467</v>
      </c>
      <c r="M9638" s="13">
        <f>dados!J9553/100</f>
        <v>0.184</v>
      </c>
      <c r="N9638" s="13">
        <f>dados!K9553/100</f>
        <v>0.18</v>
      </c>
      <c r="O9638" s="13">
        <f>dados!L9553/100</f>
        <v>0</v>
      </c>
      <c r="P9638" s="12" t="str">
        <f>LEFT(Tabela2[[#This Row],[Código]],2)</f>
        <v>90</v>
      </c>
    </row>
    <row r="9639" spans="2:16" ht="15" customHeight="1" x14ac:dyDescent="0.25">
      <c r="B9639" s="31" t="str">
        <f>IF(Tabela2[[#This Row],[Tipo]] = 0,LOOKUP(Tabela2[[#This Row],[RESUMO]],Tabela3[Grupo],Tabela3[Meus produtos]),VLOOKUP(Tabela2[[#This Row],[Código]],Tabela4[[Código NBS/LC116]:[Meus serviços]],3,0))</f>
        <v>Não</v>
      </c>
      <c r="C9639" t="str">
        <f>IF(E9639=0,TEXT(dados!A9554,"00000000"),IF(E9639=2,TEXT(dados!A9554,"0000"),TEXT(dados!A9554,"#")))</f>
        <v>90022090</v>
      </c>
      <c r="D9639" t="str">
        <f>IF(dados!B9554=0,"",dados!B9554)</f>
        <v/>
      </c>
      <c r="E9639">
        <f>dados!C9554</f>
        <v>0</v>
      </c>
      <c r="F9639" t="str">
        <f>dados!D9554</f>
        <v>Outros filtros opticos,montados</v>
      </c>
      <c r="G9639"/>
      <c r="H9639"/>
      <c r="I9639"/>
      <c r="J9639"/>
      <c r="K9639" s="13"/>
      <c r="L9639" s="13">
        <f>dados!I9554/100</f>
        <v>0.1467</v>
      </c>
      <c r="M9639" s="13">
        <f>dados!J9554/100</f>
        <v>0.184</v>
      </c>
      <c r="N9639" s="13">
        <f>dados!K9554/100</f>
        <v>0.18</v>
      </c>
      <c r="O9639" s="13">
        <f>dados!L9554/100</f>
        <v>0</v>
      </c>
      <c r="P9639" s="12" t="str">
        <f>LEFT(Tabela2[[#This Row],[Código]],2)</f>
        <v>90</v>
      </c>
    </row>
    <row r="9640" spans="2:16" ht="15" customHeight="1" x14ac:dyDescent="0.25">
      <c r="B9640" s="31" t="str">
        <f>IF(Tabela2[[#This Row],[Tipo]] = 0,LOOKUP(Tabela2[[#This Row],[RESUMO]],Tabela3[Grupo],Tabela3[Meus produtos]),VLOOKUP(Tabela2[[#This Row],[Código]],Tabela4[[Código NBS/LC116]:[Meus serviços]],3,0))</f>
        <v>Não</v>
      </c>
      <c r="C9640" t="str">
        <f>IF(E9640=0,TEXT(dados!A9555,"00000000"),IF(E9640=2,TEXT(dados!A9555,"0000"),TEXT(dados!A9555,"#")))</f>
        <v>90029010</v>
      </c>
      <c r="D9640" t="str">
        <f>IF(dados!B9555=0,"",dados!B9555)</f>
        <v/>
      </c>
      <c r="E9640">
        <f>dados!C9555</f>
        <v>0</v>
      </c>
      <c r="F9640" t="str">
        <f>dados!D9555</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comutadores switches optomecanicos do tipo utilizado em redes opticas de transmissao de dados proprios para montagem po</v>
      </c>
      <c r="G9640"/>
      <c r="H9640"/>
      <c r="I9640"/>
      <c r="J9640"/>
      <c r="K9640" s="13"/>
      <c r="L9640" s="13">
        <f>dados!I9555/100</f>
        <v>0.1467</v>
      </c>
      <c r="M9640" s="13">
        <f>dados!J9555/100</f>
        <v>0.16670000000000001</v>
      </c>
      <c r="N9640" s="13">
        <f>dados!K9555/100</f>
        <v>0.18</v>
      </c>
      <c r="O9640" s="13">
        <f>dados!L9555/100</f>
        <v>0</v>
      </c>
      <c r="P9640" s="12" t="str">
        <f>LEFT(Tabela2[[#This Row],[Código]],2)</f>
        <v>90</v>
      </c>
    </row>
    <row r="9641" spans="2:16" ht="15" customHeight="1" x14ac:dyDescent="0.25">
      <c r="B9641" s="31" t="str">
        <f>IF(Tabela2[[#This Row],[Tipo]] = 0,LOOKUP(Tabela2[[#This Row],[RESUMO]],Tabela3[Grupo],Tabela3[Meus produtos]),VLOOKUP(Tabela2[[#This Row],[Código]],Tabela4[[Código NBS/LC116]:[Meus serviços]],3,0))</f>
        <v>Não</v>
      </c>
      <c r="C9641" t="str">
        <f>IF(E9641=0,TEXT(dados!A9556,"00000000"),IF(E9641=2,TEXT(dados!A9556,"0000"),TEXT(dados!A9556,"#")))</f>
        <v>90029090</v>
      </c>
      <c r="D9641" t="str">
        <f>IF(dados!B9556=0,"",dados!B9556)</f>
        <v/>
      </c>
      <c r="E9641">
        <f>dados!C9556</f>
        <v>0</v>
      </c>
      <c r="F9641" t="str">
        <f>dados!D9556</f>
        <v>Instrumentos e aparelhos de optica de fotografia de cinematografia de medida de controle ou de precisao instrumentos e aparelhos medico cirurgicos suas partes e acessorios Lentes prismas espelhos e outros elementos de optica de qualquer materia montados para instrumentos ou aparelhos exceto os de vidro nao trabalhado opticamente outros</v>
      </c>
      <c r="G9641"/>
      <c r="H9641"/>
      <c r="I9641"/>
      <c r="J9641"/>
      <c r="K9641" s="13"/>
      <c r="L9641" s="13">
        <f>dados!I9556/100</f>
        <v>0.1467</v>
      </c>
      <c r="M9641" s="13">
        <f>dados!J9556/100</f>
        <v>0.1857</v>
      </c>
      <c r="N9641" s="13">
        <f>dados!K9556/100</f>
        <v>0.18</v>
      </c>
      <c r="O9641" s="13">
        <f>dados!L9556/100</f>
        <v>0</v>
      </c>
      <c r="P9641" s="12" t="str">
        <f>LEFT(Tabela2[[#This Row],[Código]],2)</f>
        <v>90</v>
      </c>
    </row>
    <row r="9642" spans="2:16" ht="15" customHeight="1" x14ac:dyDescent="0.25">
      <c r="B9642" s="31" t="str">
        <f>IF(Tabela2[[#This Row],[Tipo]] = 0,LOOKUP(Tabela2[[#This Row],[RESUMO]],Tabela3[Grupo],Tabela3[Meus produtos]),VLOOKUP(Tabela2[[#This Row],[Código]],Tabela4[[Código NBS/LC116]:[Meus serviços]],3,0))</f>
        <v>Não</v>
      </c>
      <c r="C9642" t="str">
        <f>IF(E9642=0,TEXT(dados!A9557,"00000000"),IF(E9642=2,TEXT(dados!A9557,"0000"),TEXT(dados!A9557,"#")))</f>
        <v>90031100</v>
      </c>
      <c r="D9642" t="str">
        <f>IF(dados!B9557=0,"",dados!B9557)</f>
        <v/>
      </c>
      <c r="E9642">
        <f>dados!C9557</f>
        <v>0</v>
      </c>
      <c r="F9642" t="str">
        <f>dados!D9557</f>
        <v>Armacoes de plasticos,para oculos</v>
      </c>
      <c r="G9642"/>
      <c r="H9642"/>
      <c r="I9642"/>
      <c r="J9642"/>
      <c r="K9642" s="13"/>
      <c r="L9642" s="13">
        <f>dados!I9557/100</f>
        <v>0.13880000000000001</v>
      </c>
      <c r="M9642" s="13">
        <f>dados!J9557/100</f>
        <v>0.17800000000000002</v>
      </c>
      <c r="N9642" s="13">
        <f>dados!K9557/100</f>
        <v>0.18</v>
      </c>
      <c r="O9642" s="13">
        <f>dados!L9557/100</f>
        <v>0</v>
      </c>
      <c r="P9642" s="12" t="str">
        <f>LEFT(Tabela2[[#This Row],[Código]],2)</f>
        <v>90</v>
      </c>
    </row>
    <row r="9643" spans="2:16" ht="15" customHeight="1" x14ac:dyDescent="0.25">
      <c r="B9643" s="31" t="str">
        <f>IF(Tabela2[[#This Row],[Tipo]] = 0,LOOKUP(Tabela2[[#This Row],[RESUMO]],Tabela3[Grupo],Tabela3[Meus produtos]),VLOOKUP(Tabela2[[#This Row],[Código]],Tabela4[[Código NBS/LC116]:[Meus serviços]],3,0))</f>
        <v>Não</v>
      </c>
      <c r="C9643" t="str">
        <f>IF(E9643=0,TEXT(dados!A9558,"00000000"),IF(E9643=2,TEXT(dados!A9558,"0000"),TEXT(dados!A9558,"#")))</f>
        <v>90031910</v>
      </c>
      <c r="D9643" t="str">
        <f>IF(dados!B9558=0,"",dados!B9558)</f>
        <v/>
      </c>
      <c r="E9643">
        <f>dados!C9558</f>
        <v>0</v>
      </c>
      <c r="F9643" t="str">
        <f>dados!D9558</f>
        <v>Armacoes de metais comuns,p/oculos,mesmo folheado,etc.</v>
      </c>
      <c r="G9643"/>
      <c r="H9643"/>
      <c r="I9643"/>
      <c r="J9643"/>
      <c r="K9643" s="13"/>
      <c r="L9643" s="13">
        <f>dados!I9558/100</f>
        <v>0.13880000000000001</v>
      </c>
      <c r="M9643" s="13">
        <f>dados!J9558/100</f>
        <v>0.17800000000000002</v>
      </c>
      <c r="N9643" s="13">
        <f>dados!K9558/100</f>
        <v>0.18</v>
      </c>
      <c r="O9643" s="13">
        <f>dados!L9558/100</f>
        <v>0</v>
      </c>
      <c r="P9643" s="12" t="str">
        <f>LEFT(Tabela2[[#This Row],[Código]],2)</f>
        <v>90</v>
      </c>
    </row>
    <row r="9644" spans="2:16" ht="15" customHeight="1" x14ac:dyDescent="0.25">
      <c r="B9644" s="31" t="str">
        <f>IF(Tabela2[[#This Row],[Tipo]] = 0,LOOKUP(Tabela2[[#This Row],[RESUMO]],Tabela3[Grupo],Tabela3[Meus produtos]),VLOOKUP(Tabela2[[#This Row],[Código]],Tabela4[[Código NBS/LC116]:[Meus serviços]],3,0))</f>
        <v>Não</v>
      </c>
      <c r="C9644" t="str">
        <f>IF(E9644=0,TEXT(dados!A9559,"00000000"),IF(E9644=2,TEXT(dados!A9559,"0000"),TEXT(dados!A9559,"#")))</f>
        <v>90031990</v>
      </c>
      <c r="D9644" t="str">
        <f>IF(dados!B9559=0,"",dados!B9559)</f>
        <v/>
      </c>
      <c r="E9644">
        <f>dados!C9559</f>
        <v>0</v>
      </c>
      <c r="F9644" t="str">
        <f>dados!D9559</f>
        <v>Armacoes de outs.materias,para oculos</v>
      </c>
      <c r="G9644"/>
      <c r="H9644"/>
      <c r="I9644"/>
      <c r="J9644"/>
      <c r="K9644" s="13"/>
      <c r="L9644" s="13">
        <f>dados!I9559/100</f>
        <v>0.13880000000000001</v>
      </c>
      <c r="M9644" s="13">
        <f>dados!J9559/100</f>
        <v>0.17800000000000002</v>
      </c>
      <c r="N9644" s="13">
        <f>dados!K9559/100</f>
        <v>0.18</v>
      </c>
      <c r="O9644" s="13">
        <f>dados!L9559/100</f>
        <v>0</v>
      </c>
      <c r="P9644" s="12" t="str">
        <f>LEFT(Tabela2[[#This Row],[Código]],2)</f>
        <v>90</v>
      </c>
    </row>
    <row r="9645" spans="2:16" ht="15" customHeight="1" x14ac:dyDescent="0.25">
      <c r="B9645" s="31" t="str">
        <f>IF(Tabela2[[#This Row],[Tipo]] = 0,LOOKUP(Tabela2[[#This Row],[RESUMO]],Tabela3[Grupo],Tabela3[Meus produtos]),VLOOKUP(Tabela2[[#This Row],[Código]],Tabela4[[Código NBS/LC116]:[Meus serviços]],3,0))</f>
        <v>Não</v>
      </c>
      <c r="C9645" t="str">
        <f>IF(E9645=0,TEXT(dados!A9560,"00000000"),IF(E9645=2,TEXT(dados!A9560,"0000"),TEXT(dados!A9560,"#")))</f>
        <v>90039010</v>
      </c>
      <c r="D9645" t="str">
        <f>IF(dados!B9560=0,"",dados!B9560)</f>
        <v/>
      </c>
      <c r="E9645">
        <f>dados!C9560</f>
        <v>0</v>
      </c>
      <c r="F9645" t="str">
        <f>dados!D9560</f>
        <v>Charneiras p/armacoes de oculos</v>
      </c>
      <c r="G9645"/>
      <c r="H9645"/>
      <c r="I9645"/>
      <c r="J9645"/>
      <c r="K9645" s="13"/>
      <c r="L9645" s="13">
        <f>dados!I9560/100</f>
        <v>0.13880000000000001</v>
      </c>
      <c r="M9645" s="13">
        <f>dados!J9560/100</f>
        <v>0.17610000000000001</v>
      </c>
      <c r="N9645" s="13">
        <f>dados!K9560/100</f>
        <v>0.18</v>
      </c>
      <c r="O9645" s="13">
        <f>dados!L9560/100</f>
        <v>0</v>
      </c>
      <c r="P9645" s="12" t="str">
        <f>LEFT(Tabela2[[#This Row],[Código]],2)</f>
        <v>90</v>
      </c>
    </row>
    <row r="9646" spans="2:16" ht="15" customHeight="1" x14ac:dyDescent="0.25">
      <c r="B9646" s="31" t="str">
        <f>IF(Tabela2[[#This Row],[Tipo]] = 0,LOOKUP(Tabela2[[#This Row],[RESUMO]],Tabela3[Grupo],Tabela3[Meus produtos]),VLOOKUP(Tabela2[[#This Row],[Código]],Tabela4[[Código NBS/LC116]:[Meus serviços]],3,0))</f>
        <v>Não</v>
      </c>
      <c r="C9646" t="str">
        <f>IF(E9646=0,TEXT(dados!A9561,"00000000"),IF(E9646=2,TEXT(dados!A9561,"0000"),TEXT(dados!A9561,"#")))</f>
        <v>90039090</v>
      </c>
      <c r="D9646" t="str">
        <f>IF(dados!B9561=0,"",dados!B9561)</f>
        <v/>
      </c>
      <c r="E9646">
        <f>dados!C9561</f>
        <v>0</v>
      </c>
      <c r="F9646" t="str">
        <f>dados!D9561</f>
        <v>Outs.partes p/armacoes de oculos e artigos semelhs.</v>
      </c>
      <c r="G9646"/>
      <c r="H9646"/>
      <c r="I9646"/>
      <c r="J9646"/>
      <c r="K9646" s="13"/>
      <c r="L9646" s="13">
        <f>dados!I9561/100</f>
        <v>0.13880000000000001</v>
      </c>
      <c r="M9646" s="13">
        <f>dados!J9561/100</f>
        <v>0.17610000000000001</v>
      </c>
      <c r="N9646" s="13">
        <f>dados!K9561/100</f>
        <v>0.18</v>
      </c>
      <c r="O9646" s="13">
        <f>dados!L9561/100</f>
        <v>0</v>
      </c>
      <c r="P9646" s="12" t="str">
        <f>LEFT(Tabela2[[#This Row],[Código]],2)</f>
        <v>90</v>
      </c>
    </row>
    <row r="9647" spans="2:16" ht="15" customHeight="1" x14ac:dyDescent="0.25">
      <c r="B9647" s="31" t="str">
        <f>IF(Tabela2[[#This Row],[Tipo]] = 0,LOOKUP(Tabela2[[#This Row],[RESUMO]],Tabela3[Grupo],Tabela3[Meus produtos]),VLOOKUP(Tabela2[[#This Row],[Código]],Tabela4[[Código NBS/LC116]:[Meus serviços]],3,0))</f>
        <v>Não</v>
      </c>
      <c r="C9647" t="str">
        <f>IF(E9647=0,TEXT(dados!A9562,"00000000"),IF(E9647=2,TEXT(dados!A9562,"0000"),TEXT(dados!A9562,"#")))</f>
        <v>90041000</v>
      </c>
      <c r="D9647" t="str">
        <f>IF(dados!B9562=0,"",dados!B9562)</f>
        <v/>
      </c>
      <c r="E9647">
        <f>dados!C9562</f>
        <v>0</v>
      </c>
      <c r="F9647" t="str">
        <f>dados!D9562</f>
        <v>Oculos de sol</v>
      </c>
      <c r="G9647"/>
      <c r="H9647"/>
      <c r="I9647"/>
      <c r="J9647"/>
      <c r="K9647" s="13"/>
      <c r="L9647" s="13">
        <f>dados!I9562/100</f>
        <v>0.1467</v>
      </c>
      <c r="M9647" s="13">
        <f>dados!J9562/100</f>
        <v>0.18770000000000001</v>
      </c>
      <c r="N9647" s="13">
        <f>dados!K9562/100</f>
        <v>0.18</v>
      </c>
      <c r="O9647" s="13">
        <f>dados!L9562/100</f>
        <v>0</v>
      </c>
      <c r="P9647" s="12" t="str">
        <f>LEFT(Tabela2[[#This Row],[Código]],2)</f>
        <v>90</v>
      </c>
    </row>
    <row r="9648" spans="2:16" ht="15" customHeight="1" x14ac:dyDescent="0.25">
      <c r="B9648" s="31" t="str">
        <f>IF(Tabela2[[#This Row],[Tipo]] = 0,LOOKUP(Tabela2[[#This Row],[RESUMO]],Tabela3[Grupo],Tabela3[Meus produtos]),VLOOKUP(Tabela2[[#This Row],[Código]],Tabela4[[Código NBS/LC116]:[Meus serviços]],3,0))</f>
        <v>Não</v>
      </c>
      <c r="C9648" t="str">
        <f>IF(E9648=0,TEXT(dados!A9563,"00000000"),IF(E9648=2,TEXT(dados!A9563,"0000"),TEXT(dados!A9563,"#")))</f>
        <v>90049010</v>
      </c>
      <c r="D9648" t="str">
        <f>IF(dados!B9563=0,"",dados!B9563)</f>
        <v/>
      </c>
      <c r="E9648">
        <f>dados!C9563</f>
        <v>0</v>
      </c>
      <c r="F9648" t="str">
        <f>dados!D9563</f>
        <v>Oculos p/correcao</v>
      </c>
      <c r="G9648"/>
      <c r="H9648"/>
      <c r="I9648"/>
      <c r="J9648"/>
      <c r="K9648" s="13"/>
      <c r="L9648" s="13">
        <f>dados!I9563/100</f>
        <v>0.13880000000000001</v>
      </c>
      <c r="M9648" s="13">
        <f>dados!J9563/100</f>
        <v>0.17800000000000002</v>
      </c>
      <c r="N9648" s="13">
        <f>dados!K9563/100</f>
        <v>0.18</v>
      </c>
      <c r="O9648" s="13">
        <f>dados!L9563/100</f>
        <v>0</v>
      </c>
      <c r="P9648" s="12" t="str">
        <f>LEFT(Tabela2[[#This Row],[Código]],2)</f>
        <v>90</v>
      </c>
    </row>
    <row r="9649" spans="2:16" ht="15" customHeight="1" x14ac:dyDescent="0.25">
      <c r="B9649" s="31" t="str">
        <f>IF(Tabela2[[#This Row],[Tipo]] = 0,LOOKUP(Tabela2[[#This Row],[RESUMO]],Tabela3[Grupo],Tabela3[Meus produtos]),VLOOKUP(Tabela2[[#This Row],[Código]],Tabela4[[Código NBS/LC116]:[Meus serviços]],3,0))</f>
        <v>Não</v>
      </c>
      <c r="C9649" t="str">
        <f>IF(E9649=0,TEXT(dados!A9564,"00000000"),IF(E9649=2,TEXT(dados!A9564,"0000"),TEXT(dados!A9564,"#")))</f>
        <v>90049020</v>
      </c>
      <c r="D9649" t="str">
        <f>IF(dados!B9564=0,"",dados!B9564)</f>
        <v/>
      </c>
      <c r="E9649">
        <f>dados!C9564</f>
        <v>0</v>
      </c>
      <c r="F9649" t="str">
        <f>dados!D9564</f>
        <v>Oculos de seguranca</v>
      </c>
      <c r="G9649"/>
      <c r="H9649"/>
      <c r="I9649"/>
      <c r="J9649"/>
      <c r="K9649" s="13"/>
      <c r="L9649" s="13">
        <f>dados!I9564/100</f>
        <v>0.13880000000000001</v>
      </c>
      <c r="M9649" s="13">
        <f>dados!J9564/100</f>
        <v>0.17800000000000002</v>
      </c>
      <c r="N9649" s="13">
        <f>dados!K9564/100</f>
        <v>0.18</v>
      </c>
      <c r="O9649" s="13">
        <f>dados!L9564/100</f>
        <v>0</v>
      </c>
      <c r="P9649" s="12" t="str">
        <f>LEFT(Tabela2[[#This Row],[Código]],2)</f>
        <v>90</v>
      </c>
    </row>
    <row r="9650" spans="2:16" ht="15" customHeight="1" x14ac:dyDescent="0.25">
      <c r="B9650" s="31" t="str">
        <f>IF(Tabela2[[#This Row],[Tipo]] = 0,LOOKUP(Tabela2[[#This Row],[RESUMO]],Tabela3[Grupo],Tabela3[Meus produtos]),VLOOKUP(Tabela2[[#This Row],[Código]],Tabela4[[Código NBS/LC116]:[Meus serviços]],3,0))</f>
        <v>Não</v>
      </c>
      <c r="C9650" t="str">
        <f>IF(E9650=0,TEXT(dados!A9565,"00000000"),IF(E9650=2,TEXT(dados!A9565,"0000"),TEXT(dados!A9565,"#")))</f>
        <v>90049090</v>
      </c>
      <c r="D9650" t="str">
        <f>IF(dados!B9565=0,"",dados!B9565)</f>
        <v/>
      </c>
      <c r="E9650">
        <f>dados!C9565</f>
        <v>0</v>
      </c>
      <c r="F9650" t="str">
        <f>dados!D9565</f>
        <v>Outs.oculos p/protecao ou outs.fins e artigos semelhs.</v>
      </c>
      <c r="G9650"/>
      <c r="H9650"/>
      <c r="I9650"/>
      <c r="J9650"/>
      <c r="K9650" s="13"/>
      <c r="L9650" s="13">
        <f>dados!I9565/100</f>
        <v>0.13880000000000001</v>
      </c>
      <c r="M9650" s="13">
        <f>dados!J9565/100</f>
        <v>0.17800000000000002</v>
      </c>
      <c r="N9650" s="13">
        <f>dados!K9565/100</f>
        <v>0.18</v>
      </c>
      <c r="O9650" s="13">
        <f>dados!L9565/100</f>
        <v>0</v>
      </c>
      <c r="P9650" s="12" t="str">
        <f>LEFT(Tabela2[[#This Row],[Código]],2)</f>
        <v>90</v>
      </c>
    </row>
    <row r="9651" spans="2:16" ht="15" customHeight="1" x14ac:dyDescent="0.25">
      <c r="B9651" s="31" t="str">
        <f>IF(Tabela2[[#This Row],[Tipo]] = 0,LOOKUP(Tabela2[[#This Row],[RESUMO]],Tabela3[Grupo],Tabela3[Meus produtos]),VLOOKUP(Tabela2[[#This Row],[Código]],Tabela4[[Código NBS/LC116]:[Meus serviços]],3,0))</f>
        <v>Não</v>
      </c>
      <c r="C9651" t="str">
        <f>IF(E9651=0,TEXT(dados!A9566,"00000000"),IF(E9651=2,TEXT(dados!A9566,"0000"),TEXT(dados!A9566,"#")))</f>
        <v>90051000</v>
      </c>
      <c r="D9651" t="str">
        <f>IF(dados!B9566=0,"",dados!B9566)</f>
        <v/>
      </c>
      <c r="E9651">
        <f>dados!C9566</f>
        <v>0</v>
      </c>
      <c r="F9651" t="str">
        <f>dados!D9566</f>
        <v>Binoculos</v>
      </c>
      <c r="G9651"/>
      <c r="H9651"/>
      <c r="I9651"/>
      <c r="J9651"/>
      <c r="K9651" s="13"/>
      <c r="L9651" s="13">
        <f>dados!I9566/100</f>
        <v>0.1467</v>
      </c>
      <c r="M9651" s="13">
        <f>dados!J9566/100</f>
        <v>0.18590000000000001</v>
      </c>
      <c r="N9651" s="13">
        <f>dados!K9566/100</f>
        <v>0.25</v>
      </c>
      <c r="O9651" s="13">
        <f>dados!L9566/100</f>
        <v>0</v>
      </c>
      <c r="P9651" s="12" t="str">
        <f>LEFT(Tabela2[[#This Row],[Código]],2)</f>
        <v>90</v>
      </c>
    </row>
    <row r="9652" spans="2:16" ht="15" customHeight="1" x14ac:dyDescent="0.25">
      <c r="B9652" s="31" t="str">
        <f>IF(Tabela2[[#This Row],[Tipo]] = 0,LOOKUP(Tabela2[[#This Row],[RESUMO]],Tabela3[Grupo],Tabela3[Meus produtos]),VLOOKUP(Tabela2[[#This Row],[Código]],Tabela4[[Código NBS/LC116]:[Meus serviços]],3,0))</f>
        <v>Não</v>
      </c>
      <c r="C9652" t="str">
        <f>IF(E9652=0,TEXT(dados!A9567,"00000000"),IF(E9652=2,TEXT(dados!A9567,"0000"),TEXT(dados!A9567,"#")))</f>
        <v>90058000</v>
      </c>
      <c r="D9652" t="str">
        <f>IF(dados!B9567=0,"",dados!B9567)</f>
        <v/>
      </c>
      <c r="E9652">
        <f>dados!C9567</f>
        <v>0</v>
      </c>
      <c r="F9652" t="str">
        <f>dados!D9567</f>
        <v>Lunetas e outs.instrum.de astronomia e suas armacoes</v>
      </c>
      <c r="G9652"/>
      <c r="H9652"/>
      <c r="I9652"/>
      <c r="J9652"/>
      <c r="K9652" s="13"/>
      <c r="L9652" s="13">
        <f>dados!I9567/100</f>
        <v>0.1467</v>
      </c>
      <c r="M9652" s="13">
        <f>dados!J9567/100</f>
        <v>0.18210000000000001</v>
      </c>
      <c r="N9652" s="13">
        <f>dados!K9567/100</f>
        <v>0.18</v>
      </c>
      <c r="O9652" s="13">
        <f>dados!L9567/100</f>
        <v>0</v>
      </c>
      <c r="P9652" s="12" t="str">
        <f>LEFT(Tabela2[[#This Row],[Código]],2)</f>
        <v>90</v>
      </c>
    </row>
    <row r="9653" spans="2:16" ht="15" customHeight="1" x14ac:dyDescent="0.25">
      <c r="B9653" s="31" t="str">
        <f>IF(Tabela2[[#This Row],[Tipo]] = 0,LOOKUP(Tabela2[[#This Row],[RESUMO]],Tabela3[Grupo],Tabela3[Meus produtos]),VLOOKUP(Tabela2[[#This Row],[Código]],Tabela4[[Código NBS/LC116]:[Meus serviços]],3,0))</f>
        <v>Não</v>
      </c>
      <c r="C9653" t="str">
        <f>IF(E9653=0,TEXT(dados!A9568,"00000000"),IF(E9653=2,TEXT(dados!A9568,"0000"),TEXT(dados!A9568,"#")))</f>
        <v>90059010</v>
      </c>
      <c r="D9653" t="str">
        <f>IF(dados!B9568=0,"",dados!B9568)</f>
        <v/>
      </c>
      <c r="E9653">
        <f>dados!C9568</f>
        <v>0</v>
      </c>
      <c r="F9653" t="str">
        <f>dados!D9568</f>
        <v>Partes e acess.de binoculos</v>
      </c>
      <c r="G9653"/>
      <c r="H9653"/>
      <c r="I9653"/>
      <c r="J9653"/>
      <c r="K9653" s="13"/>
      <c r="L9653" s="13">
        <f>dados!I9568/100</f>
        <v>0.1467</v>
      </c>
      <c r="M9653" s="13">
        <f>dados!J9568/100</f>
        <v>0.184</v>
      </c>
      <c r="N9653" s="13">
        <f>dados!K9568/100</f>
        <v>0.18</v>
      </c>
      <c r="O9653" s="13">
        <f>dados!L9568/100</f>
        <v>0</v>
      </c>
      <c r="P9653" s="12" t="str">
        <f>LEFT(Tabela2[[#This Row],[Código]],2)</f>
        <v>90</v>
      </c>
    </row>
    <row r="9654" spans="2:16" ht="15" customHeight="1" x14ac:dyDescent="0.25">
      <c r="B9654" s="31" t="str">
        <f>IF(Tabela2[[#This Row],[Tipo]] = 0,LOOKUP(Tabela2[[#This Row],[RESUMO]],Tabela3[Grupo],Tabela3[Meus produtos]),VLOOKUP(Tabela2[[#This Row],[Código]],Tabela4[[Código NBS/LC116]:[Meus serviços]],3,0))</f>
        <v>Não</v>
      </c>
      <c r="C9654" t="str">
        <f>IF(E9654=0,TEXT(dados!A9569,"00000000"),IF(E9654=2,TEXT(dados!A9569,"0000"),TEXT(dados!A9569,"#")))</f>
        <v>90059090</v>
      </c>
      <c r="D9654" t="str">
        <f>IF(dados!B9569=0,"",dados!B9569)</f>
        <v/>
      </c>
      <c r="E9654">
        <f>dados!C9569</f>
        <v>0</v>
      </c>
      <c r="F9654" t="str">
        <f>dados!D9569</f>
        <v>Partes e acess.de lunetas e outs.instrum.de astronomia</v>
      </c>
      <c r="G9654"/>
      <c r="H9654"/>
      <c r="I9654"/>
      <c r="J9654"/>
      <c r="K9654" s="13"/>
      <c r="L9654" s="13">
        <f>dados!I9569/100</f>
        <v>0.1467</v>
      </c>
      <c r="M9654" s="13">
        <f>dados!J9569/100</f>
        <v>0.18210000000000001</v>
      </c>
      <c r="N9654" s="13">
        <f>dados!K9569/100</f>
        <v>0.18</v>
      </c>
      <c r="O9654" s="13">
        <f>dados!L9569/100</f>
        <v>0</v>
      </c>
      <c r="P9654" s="12" t="str">
        <f>LEFT(Tabela2[[#This Row],[Código]],2)</f>
        <v>90</v>
      </c>
    </row>
    <row r="9655" spans="2:16" ht="15" customHeight="1" x14ac:dyDescent="0.25">
      <c r="B9655" s="31" t="str">
        <f>IF(Tabela2[[#This Row],[Tipo]] = 0,LOOKUP(Tabela2[[#This Row],[RESUMO]],Tabela3[Grupo],Tabela3[Meus produtos]),VLOOKUP(Tabela2[[#This Row],[Código]],Tabela4[[Código NBS/LC116]:[Meus serviços]],3,0))</f>
        <v>Não</v>
      </c>
      <c r="C9655" t="str">
        <f>IF(E9655=0,TEXT(dados!A9570,"00000000"),IF(E9655=2,TEXT(dados!A9570,"0000"),TEXT(dados!A9570,"#")))</f>
        <v>90063000</v>
      </c>
      <c r="D9655" t="str">
        <f>IF(dados!B9570=0,"",dados!B9570)</f>
        <v/>
      </c>
      <c r="E9655">
        <f>dados!C9570</f>
        <v>0</v>
      </c>
      <c r="F9655" t="str">
        <f>dados!D9570</f>
        <v>Cameras fotograficas especialmente concebidas para fotografia submarina ou aerea, para exame medico de orgaos internos, para laboratorios de medicina legal ou para investigacao judicial</v>
      </c>
      <c r="G9655"/>
      <c r="H9655"/>
      <c r="I9655"/>
      <c r="J9655"/>
      <c r="K9655" s="13"/>
      <c r="L9655" s="13">
        <f>dados!I9570/100</f>
        <v>0.1467</v>
      </c>
      <c r="M9655" s="13">
        <f>dados!J9570/100</f>
        <v>0.18210000000000001</v>
      </c>
      <c r="N9655" s="13">
        <f>dados!K9570/100</f>
        <v>0.18</v>
      </c>
      <c r="O9655" s="13">
        <f>dados!L9570/100</f>
        <v>0</v>
      </c>
      <c r="P9655" s="12" t="str">
        <f>LEFT(Tabela2[[#This Row],[Código]],2)</f>
        <v>90</v>
      </c>
    </row>
    <row r="9656" spans="2:16" ht="15" customHeight="1" x14ac:dyDescent="0.25">
      <c r="B9656" s="31" t="str">
        <f>IF(Tabela2[[#This Row],[Tipo]] = 0,LOOKUP(Tabela2[[#This Row],[RESUMO]],Tabela3[Grupo],Tabela3[Meus produtos]),VLOOKUP(Tabela2[[#This Row],[Código]],Tabela4[[Código NBS/LC116]:[Meus serviços]],3,0))</f>
        <v>Não</v>
      </c>
      <c r="C9656" t="str">
        <f>IF(E9656=0,TEXT(dados!A9571,"00000000"),IF(E9656=2,TEXT(dados!A9571,"0000"),TEXT(dados!A9571,"#")))</f>
        <v>90064000</v>
      </c>
      <c r="D9656" t="str">
        <f>IF(dados!B9571=0,"",dados!B9571)</f>
        <v/>
      </c>
      <c r="E9656">
        <f>dados!C9571</f>
        <v>0</v>
      </c>
      <c r="F9656" t="str">
        <f>dados!D9571</f>
        <v>Camaras fotograf.p/filmes de revelacao/ copiagem instantan</v>
      </c>
      <c r="G9656"/>
      <c r="H9656"/>
      <c r="I9656"/>
      <c r="J9656"/>
      <c r="K9656" s="13"/>
      <c r="L9656" s="13">
        <f>dados!I9571/100</f>
        <v>0.1754</v>
      </c>
      <c r="M9656" s="13">
        <f>dados!J9571/100</f>
        <v>0.19539999999999999</v>
      </c>
      <c r="N9656" s="13">
        <f>dados!K9571/100</f>
        <v>0.18</v>
      </c>
      <c r="O9656" s="13">
        <f>dados!L9571/100</f>
        <v>0</v>
      </c>
      <c r="P9656" s="12" t="str">
        <f>LEFT(Tabela2[[#This Row],[Código]],2)</f>
        <v>90</v>
      </c>
    </row>
    <row r="9657" spans="2:16" ht="15" customHeight="1" x14ac:dyDescent="0.25">
      <c r="B9657" s="31" t="str">
        <f>IF(Tabela2[[#This Row],[Tipo]] = 0,LOOKUP(Tabela2[[#This Row],[RESUMO]],Tabela3[Grupo],Tabela3[Meus produtos]),VLOOKUP(Tabela2[[#This Row],[Código]],Tabela4[[Código NBS/LC116]:[Meus serviços]],3,0))</f>
        <v>Não</v>
      </c>
      <c r="C9657" t="str">
        <f>IF(E9657=0,TEXT(dados!A9572,"00000000"),IF(E9657=2,TEXT(dados!A9572,"0000"),TEXT(dados!A9572,"#")))</f>
        <v>90065310</v>
      </c>
      <c r="D9657" t="str">
        <f>IF(dados!B9572=0,"",dados!B9572)</f>
        <v/>
      </c>
      <c r="E9657">
        <f>dados!C9572</f>
        <v>0</v>
      </c>
      <c r="F9657" t="str">
        <f>dados!D9572</f>
        <v>Camaras .fotograf.de foco fixo,p/peliculas,em rolos,l=35mm</v>
      </c>
      <c r="G9657"/>
      <c r="H9657"/>
      <c r="I9657"/>
      <c r="J9657"/>
      <c r="K9657" s="13"/>
      <c r="L9657" s="13">
        <f>dados!I9572/100</f>
        <v>0.1467</v>
      </c>
      <c r="M9657" s="13">
        <f>dados!J9572/100</f>
        <v>0.18590000000000001</v>
      </c>
      <c r="N9657" s="13">
        <f>dados!K9572/100</f>
        <v>0.18</v>
      </c>
      <c r="O9657" s="13">
        <f>dados!L9572/100</f>
        <v>0</v>
      </c>
      <c r="P9657" s="12" t="str">
        <f>LEFT(Tabela2[[#This Row],[Código]],2)</f>
        <v>90</v>
      </c>
    </row>
    <row r="9658" spans="2:16" ht="15" customHeight="1" x14ac:dyDescent="0.25">
      <c r="B9658" s="31" t="str">
        <f>IF(Tabela2[[#This Row],[Tipo]] = 0,LOOKUP(Tabela2[[#This Row],[RESUMO]],Tabela3[Grupo],Tabela3[Meus produtos]),VLOOKUP(Tabela2[[#This Row],[Código]],Tabela4[[Código NBS/LC116]:[Meus serviços]],3,0))</f>
        <v>Não</v>
      </c>
      <c r="C9658" t="str">
        <f>IF(E9658=0,TEXT(dados!A9573,"00000000"),IF(E9658=2,TEXT(dados!A9573,"0000"),TEXT(dados!A9573,"#")))</f>
        <v>90065320</v>
      </c>
      <c r="D9658" t="str">
        <f>IF(dados!B9573=0,"",dados!B9573)</f>
        <v/>
      </c>
      <c r="E9658">
        <f>dados!C9573</f>
        <v>0</v>
      </c>
      <c r="F9658" t="str">
        <f>dados!D9573</f>
        <v>Camaras .fotograf.de foco ajustav.p/pelic.em rolos,l=35mm</v>
      </c>
      <c r="G9658"/>
      <c r="H9658"/>
      <c r="I9658"/>
      <c r="J9658"/>
      <c r="K9658" s="13"/>
      <c r="L9658" s="13">
        <f>dados!I9573/100</f>
        <v>0.1467</v>
      </c>
      <c r="M9658" s="13">
        <f>dados!J9573/100</f>
        <v>0.18590000000000001</v>
      </c>
      <c r="N9658" s="13">
        <f>dados!K9573/100</f>
        <v>0.18</v>
      </c>
      <c r="O9658" s="13">
        <f>dados!L9573/100</f>
        <v>0</v>
      </c>
      <c r="P9658" s="12" t="str">
        <f>LEFT(Tabela2[[#This Row],[Código]],2)</f>
        <v>90</v>
      </c>
    </row>
    <row r="9659" spans="2:16" ht="15" customHeight="1" x14ac:dyDescent="0.25">
      <c r="B9659" s="31" t="str">
        <f>IF(Tabela2[[#This Row],[Tipo]] = 0,LOOKUP(Tabela2[[#This Row],[RESUMO]],Tabela3[Grupo],Tabela3[Meus produtos]),VLOOKUP(Tabela2[[#This Row],[Código]],Tabela4[[Código NBS/LC116]:[Meus serviços]],3,0))</f>
        <v>Não</v>
      </c>
      <c r="C9659" t="str">
        <f>IF(E9659=0,TEXT(dados!A9574,"00000000"),IF(E9659=2,TEXT(dados!A9574,"0000"),TEXT(dados!A9574,"#")))</f>
        <v>90065930</v>
      </c>
      <c r="D9659" t="str">
        <f>IF(dados!B9574=0,"",dados!B9574)</f>
        <v/>
      </c>
      <c r="E9659">
        <f>dados!C9574</f>
        <v>0</v>
      </c>
      <c r="F9659" t="str">
        <f>dados!D9574</f>
        <v>Fotocompositoras a laser para preparacao de cliches</v>
      </c>
      <c r="G9659"/>
      <c r="H9659"/>
      <c r="I9659"/>
      <c r="J9659"/>
      <c r="K9659" s="13"/>
      <c r="L9659" s="13">
        <f>dados!I9574/100</f>
        <v>0.13449999999999998</v>
      </c>
      <c r="M9659" s="13">
        <f>dados!J9574/100</f>
        <v>0.1545</v>
      </c>
      <c r="N9659" s="13">
        <f>dados!K9574/100</f>
        <v>0.18</v>
      </c>
      <c r="O9659" s="13">
        <f>dados!L9574/100</f>
        <v>0</v>
      </c>
      <c r="P9659" s="12" t="str">
        <f>LEFT(Tabela2[[#This Row],[Código]],2)</f>
        <v>90</v>
      </c>
    </row>
    <row r="9660" spans="2:16" ht="15" customHeight="1" x14ac:dyDescent="0.25">
      <c r="B9660" s="31" t="str">
        <f>IF(Tabela2[[#This Row],[Tipo]] = 0,LOOKUP(Tabela2[[#This Row],[RESUMO]],Tabela3[Grupo],Tabela3[Meus produtos]),VLOOKUP(Tabela2[[#This Row],[Código]],Tabela4[[Código NBS/LC116]:[Meus serviços]],3,0))</f>
        <v>Não</v>
      </c>
      <c r="C9660" t="str">
        <f>IF(E9660=0,TEXT(dados!A9575,"00000000"),IF(E9660=2,TEXT(dados!A9575,"0000"),TEXT(dados!A9575,"#")))</f>
        <v>90065940</v>
      </c>
      <c r="D9660" t="str">
        <f>IF(dados!B9575=0,"",dados!B9575)</f>
        <v/>
      </c>
      <c r="E9660">
        <f>dados!C9575</f>
        <v>0</v>
      </c>
      <c r="F9660" t="str">
        <f>dados!D9575</f>
        <v>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 de foco fixo</v>
      </c>
      <c r="G9660"/>
      <c r="H9660"/>
      <c r="I9660"/>
      <c r="J9660"/>
      <c r="K9660" s="13"/>
      <c r="L9660" s="13">
        <f>dados!I9575/100</f>
        <v>0.22329999999999997</v>
      </c>
      <c r="M9660" s="13">
        <f>dados!J9575/100</f>
        <v>0.38270000000000004</v>
      </c>
      <c r="N9660" s="13">
        <f>dados!K9575/100</f>
        <v>0.18</v>
      </c>
      <c r="O9660" s="13">
        <f>dados!L9575/100</f>
        <v>0</v>
      </c>
      <c r="P9660" s="12" t="str">
        <f>LEFT(Tabela2[[#This Row],[Código]],2)</f>
        <v>90</v>
      </c>
    </row>
    <row r="9661" spans="2:16" ht="15" customHeight="1" x14ac:dyDescent="0.25">
      <c r="B9661" s="31" t="str">
        <f>IF(Tabela2[[#This Row],[Tipo]] = 0,LOOKUP(Tabela2[[#This Row],[RESUMO]],Tabela3[Grupo],Tabela3[Meus produtos]),VLOOKUP(Tabela2[[#This Row],[Código]],Tabela4[[Código NBS/LC116]:[Meus serviços]],3,0))</f>
        <v>Não</v>
      </c>
      <c r="C9661" t="str">
        <f>IF(E9661=0,TEXT(dados!A9576,"00000000"),IF(E9661=2,TEXT(dados!A9576,"0000"),TEXT(dados!A9576,"#")))</f>
        <v>90065951</v>
      </c>
      <c r="D9661" t="str">
        <f>IF(dados!B9576=0,"",dados!B9576)</f>
        <v/>
      </c>
      <c r="E9661">
        <f>dados!C9576</f>
        <v>0</v>
      </c>
      <c r="F9661" t="str">
        <f>dados!D9576</f>
        <v>Para obtencao de negativos de 45 mm x 60 mm ou de dimensoes superiores</v>
      </c>
      <c r="G9661"/>
      <c r="H9661"/>
      <c r="I9661"/>
      <c r="J9661"/>
      <c r="K9661" s="13"/>
      <c r="L9661" s="13">
        <f>dados!I9576/100</f>
        <v>0.22329999999999997</v>
      </c>
      <c r="M9661" s="13">
        <f>dados!J9576/100</f>
        <v>0.32590000000000002</v>
      </c>
      <c r="N9661" s="13">
        <f>dados!K9576/100</f>
        <v>0.18</v>
      </c>
      <c r="O9661" s="13">
        <f>dados!L9576/100</f>
        <v>0</v>
      </c>
      <c r="P9661" s="12" t="str">
        <f>LEFT(Tabela2[[#This Row],[Código]],2)</f>
        <v>90</v>
      </c>
    </row>
    <row r="9662" spans="2:16" ht="15" customHeight="1" x14ac:dyDescent="0.25">
      <c r="B9662" s="31" t="str">
        <f>IF(Tabela2[[#This Row],[Tipo]] = 0,LOOKUP(Tabela2[[#This Row],[RESUMO]],Tabela3[Grupo],Tabela3[Meus produtos]),VLOOKUP(Tabela2[[#This Row],[Código]],Tabela4[[Código NBS/LC116]:[Meus serviços]],3,0))</f>
        <v>Não</v>
      </c>
      <c r="C9662" t="str">
        <f>IF(E9662=0,TEXT(dados!A9577,"00000000"),IF(E9662=2,TEXT(dados!A9577,"0000"),TEXT(dados!A9577,"#")))</f>
        <v>90065959</v>
      </c>
      <c r="D9662" t="str">
        <f>IF(dados!B9577=0,"",dados!B9577)</f>
        <v/>
      </c>
      <c r="E9662">
        <f>dados!C9577</f>
        <v>0</v>
      </c>
      <c r="F9662" t="str">
        <f>dados!D9577</f>
        <v>Instrumentos e aparelhos de optica de fotografia de cinematografia de medida de controle ou de precisao instrumentos e aparelhos medico cirurgicos suas partes e acessorios cameras fotograficas aparelhos e dispositivos incluindo as lampadas e tubos de luz relampago flash para fotografia exceto as lampadas e tubos de descarga da posicao 85 39 outras</v>
      </c>
      <c r="G9662"/>
      <c r="H9662"/>
      <c r="I9662"/>
      <c r="J9662"/>
      <c r="K9662" s="13"/>
      <c r="L9662" s="13">
        <f>dados!I9577/100</f>
        <v>0.22329999999999997</v>
      </c>
      <c r="M9662" s="13">
        <f>dados!J9577/100</f>
        <v>0.38270000000000004</v>
      </c>
      <c r="N9662" s="13">
        <f>dados!K9577/100</f>
        <v>0.12</v>
      </c>
      <c r="O9662" s="13">
        <f>dados!L9577/100</f>
        <v>0</v>
      </c>
      <c r="P9662" s="12" t="str">
        <f>LEFT(Tabela2[[#This Row],[Código]],2)</f>
        <v>90</v>
      </c>
    </row>
    <row r="9663" spans="2:16" ht="15" customHeight="1" x14ac:dyDescent="0.25">
      <c r="B9663" s="31" t="str">
        <f>IF(Tabela2[[#This Row],[Tipo]] = 0,LOOKUP(Tabela2[[#This Row],[RESUMO]],Tabela3[Grupo],Tabela3[Meus produtos]),VLOOKUP(Tabela2[[#This Row],[Código]],Tabela4[[Código NBS/LC116]:[Meus serviços]],3,0))</f>
        <v>Não</v>
      </c>
      <c r="C9663" t="str">
        <f>IF(E9663=0,TEXT(dados!A9578,"00000000"),IF(E9663=2,TEXT(dados!A9578,"0000"),TEXT(dados!A9578,"#")))</f>
        <v>90065959</v>
      </c>
      <c r="D9663">
        <f>IF(dados!B9578=0,"",dados!B9578)</f>
        <v>1</v>
      </c>
      <c r="E9663">
        <f>dados!C9578</f>
        <v>0</v>
      </c>
      <c r="F9663" t="str">
        <f>dados!D9578</f>
        <v>Outras</v>
      </c>
      <c r="G9663"/>
      <c r="H9663"/>
      <c r="I9663"/>
      <c r="J9663"/>
      <c r="K9663" s="13"/>
      <c r="L9663" s="13">
        <f>dados!I9578/100</f>
        <v>0.13449999999999998</v>
      </c>
      <c r="M9663" s="13">
        <f>dados!J9578/100</f>
        <v>0.29389999999999999</v>
      </c>
      <c r="N9663" s="13">
        <f>dados!K9578/100</f>
        <v>0.12</v>
      </c>
      <c r="O9663" s="13">
        <f>dados!L9578/100</f>
        <v>0</v>
      </c>
      <c r="P9663" s="12" t="str">
        <f>LEFT(Tabela2[[#This Row],[Código]],2)</f>
        <v>90</v>
      </c>
    </row>
    <row r="9664" spans="2:16" ht="15" customHeight="1" x14ac:dyDescent="0.25">
      <c r="B9664" s="31" t="str">
        <f>IF(Tabela2[[#This Row],[Tipo]] = 0,LOOKUP(Tabela2[[#This Row],[RESUMO]],Tabela3[Grupo],Tabela3[Meus produtos]),VLOOKUP(Tabela2[[#This Row],[Código]],Tabela4[[Código NBS/LC116]:[Meus serviços]],3,0))</f>
        <v>Não</v>
      </c>
      <c r="C9664" t="str">
        <f>IF(E9664=0,TEXT(dados!A9579,"00000000"),IF(E9664=2,TEXT(dados!A9579,"0000"),TEXT(dados!A9579,"#")))</f>
        <v>90066100</v>
      </c>
      <c r="D9664" t="str">
        <f>IF(dados!B9579=0,"",dados!B9579)</f>
        <v/>
      </c>
      <c r="E9664">
        <f>dados!C9579</f>
        <v>0</v>
      </c>
      <c r="F9664" t="str">
        <f>dados!D9579</f>
        <v>Apars.de tubo de descarga,p/producao de luz-relampago</v>
      </c>
      <c r="G9664"/>
      <c r="H9664"/>
      <c r="I9664"/>
      <c r="J9664"/>
      <c r="K9664" s="13"/>
      <c r="L9664" s="13">
        <f>dados!I9579/100</f>
        <v>0.1467</v>
      </c>
      <c r="M9664" s="13">
        <f>dados!J9579/100</f>
        <v>0.18590000000000001</v>
      </c>
      <c r="N9664" s="13">
        <f>dados!K9579/100</f>
        <v>0.18</v>
      </c>
      <c r="O9664" s="13">
        <f>dados!L9579/100</f>
        <v>0</v>
      </c>
      <c r="P9664" s="12" t="str">
        <f>LEFT(Tabela2[[#This Row],[Código]],2)</f>
        <v>90</v>
      </c>
    </row>
    <row r="9665" spans="2:16" ht="15" customHeight="1" x14ac:dyDescent="0.25">
      <c r="B9665" s="31" t="str">
        <f>IF(Tabela2[[#This Row],[Tipo]] = 0,LOOKUP(Tabela2[[#This Row],[RESUMO]],Tabela3[Grupo],Tabela3[Meus produtos]),VLOOKUP(Tabela2[[#This Row],[Código]],Tabela4[[Código NBS/LC116]:[Meus serviços]],3,0))</f>
        <v>Não</v>
      </c>
      <c r="C9665" t="str">
        <f>IF(E9665=0,TEXT(dados!A9580,"00000000"),IF(E9665=2,TEXT(dados!A9580,"0000"),TEXT(dados!A9580,"#")))</f>
        <v>90066900</v>
      </c>
      <c r="D9665" t="str">
        <f>IF(dados!B9580=0,"",dados!B9580)</f>
        <v/>
      </c>
      <c r="E9665">
        <f>dados!C9580</f>
        <v>0</v>
      </c>
      <c r="F9665" t="str">
        <f>dados!D9580</f>
        <v>Outros apars.e dispositivos p/fotografia</v>
      </c>
      <c r="G9665"/>
      <c r="H9665"/>
      <c r="I9665"/>
      <c r="J9665"/>
      <c r="K9665" s="13"/>
      <c r="L9665" s="13">
        <f>dados!I9580/100</f>
        <v>0.1467</v>
      </c>
      <c r="M9665" s="13">
        <f>dados!J9580/100</f>
        <v>0.18590000000000001</v>
      </c>
      <c r="N9665" s="13">
        <f>dados!K9580/100</f>
        <v>0.18</v>
      </c>
      <c r="O9665" s="13">
        <f>dados!L9580/100</f>
        <v>0</v>
      </c>
      <c r="P9665" s="12" t="str">
        <f>LEFT(Tabela2[[#This Row],[Código]],2)</f>
        <v>90</v>
      </c>
    </row>
    <row r="9666" spans="2:16" ht="15" customHeight="1" x14ac:dyDescent="0.25">
      <c r="B9666" s="31" t="str">
        <f>IF(Tabela2[[#This Row],[Tipo]] = 0,LOOKUP(Tabela2[[#This Row],[RESUMO]],Tabela3[Grupo],Tabela3[Meus produtos]),VLOOKUP(Tabela2[[#This Row],[Código]],Tabela4[[Código NBS/LC116]:[Meus serviços]],3,0))</f>
        <v>Não</v>
      </c>
      <c r="C9666" t="str">
        <f>IF(E9666=0,TEXT(dados!A9581,"00000000"),IF(E9666=2,TEXT(dados!A9581,"0000"),TEXT(dados!A9581,"#")))</f>
        <v>90066900</v>
      </c>
      <c r="D9666">
        <f>IF(dados!B9581=0,"",dados!B9581)</f>
        <v>1</v>
      </c>
      <c r="E9666">
        <f>dados!C9581</f>
        <v>0</v>
      </c>
      <c r="F9666" t="str">
        <f>dados!D9581</f>
        <v xml:space="preserve">Lampadas de luz relampago “flash” </v>
      </c>
      <c r="G9666"/>
      <c r="H9666"/>
      <c r="I9666"/>
      <c r="J9666"/>
      <c r="K9666" s="13"/>
      <c r="L9666" s="13">
        <f>dados!I9581/100</f>
        <v>0.1429</v>
      </c>
      <c r="M9666" s="13">
        <f>dados!J9581/100</f>
        <v>0.18210000000000001</v>
      </c>
      <c r="N9666" s="13">
        <f>dados!K9581/100</f>
        <v>0.18</v>
      </c>
      <c r="O9666" s="13">
        <f>dados!L9581/100</f>
        <v>0</v>
      </c>
      <c r="P9666" s="12" t="str">
        <f>LEFT(Tabela2[[#This Row],[Código]],2)</f>
        <v>90</v>
      </c>
    </row>
    <row r="9667" spans="2:16" ht="15" customHeight="1" x14ac:dyDescent="0.25">
      <c r="B9667" s="31" t="str">
        <f>IF(Tabela2[[#This Row],[Tipo]] = 0,LOOKUP(Tabela2[[#This Row],[RESUMO]],Tabela3[Grupo],Tabela3[Meus produtos]),VLOOKUP(Tabela2[[#This Row],[Código]],Tabela4[[Código NBS/LC116]:[Meus serviços]],3,0))</f>
        <v>Não</v>
      </c>
      <c r="C9667" t="str">
        <f>IF(E9667=0,TEXT(dados!A9582,"00000000"),IF(E9667=2,TEXT(dados!A9582,"0000"),TEXT(dados!A9582,"#")))</f>
        <v>90069110</v>
      </c>
      <c r="D9667" t="str">
        <f>IF(dados!B9582=0,"",dados!B9582)</f>
        <v/>
      </c>
      <c r="E9667">
        <f>dados!C9582</f>
        <v>0</v>
      </c>
      <c r="F9667" t="str">
        <f>dados!D9582</f>
        <v>Corpos p/ camaras fotograficas</v>
      </c>
      <c r="G9667"/>
      <c r="H9667"/>
      <c r="I9667"/>
      <c r="J9667"/>
      <c r="K9667" s="13"/>
      <c r="L9667" s="13">
        <f>dados!I9582/100</f>
        <v>0.1467</v>
      </c>
      <c r="M9667" s="13">
        <f>dados!J9582/100</f>
        <v>0.184</v>
      </c>
      <c r="N9667" s="13">
        <f>dados!K9582/100</f>
        <v>0.18</v>
      </c>
      <c r="O9667" s="13">
        <f>dados!L9582/100</f>
        <v>0</v>
      </c>
      <c r="P9667" s="12" t="str">
        <f>LEFT(Tabela2[[#This Row],[Código]],2)</f>
        <v>90</v>
      </c>
    </row>
    <row r="9668" spans="2:16" ht="15" customHeight="1" x14ac:dyDescent="0.25">
      <c r="B9668" s="31" t="str">
        <f>IF(Tabela2[[#This Row],[Tipo]] = 0,LOOKUP(Tabela2[[#This Row],[RESUMO]],Tabela3[Grupo],Tabela3[Meus produtos]),VLOOKUP(Tabela2[[#This Row],[Código]],Tabela4[[Código NBS/LC116]:[Meus serviços]],3,0))</f>
        <v>Não</v>
      </c>
      <c r="C9668" t="str">
        <f>IF(E9668=0,TEXT(dados!A9583,"00000000"),IF(E9668=2,TEXT(dados!A9583,"0000"),TEXT(dados!A9583,"#")))</f>
        <v>90069190</v>
      </c>
      <c r="D9668" t="str">
        <f>IF(dados!B9583=0,"",dados!B9583)</f>
        <v/>
      </c>
      <c r="E9668">
        <f>dados!C9583</f>
        <v>0</v>
      </c>
      <c r="F9668" t="str">
        <f>dados!D9583</f>
        <v>Outros partes e acess.p/camaras fotograficas</v>
      </c>
      <c r="G9668"/>
      <c r="H9668"/>
      <c r="I9668"/>
      <c r="J9668"/>
      <c r="K9668" s="13"/>
      <c r="L9668" s="13">
        <f>dados!I9583/100</f>
        <v>0.1467</v>
      </c>
      <c r="M9668" s="13">
        <f>dados!J9583/100</f>
        <v>0.184</v>
      </c>
      <c r="N9668" s="13">
        <f>dados!K9583/100</f>
        <v>0.18</v>
      </c>
      <c r="O9668" s="13">
        <f>dados!L9583/100</f>
        <v>0</v>
      </c>
      <c r="P9668" s="12" t="str">
        <f>LEFT(Tabela2[[#This Row],[Código]],2)</f>
        <v>90</v>
      </c>
    </row>
    <row r="9669" spans="2:16" ht="15" customHeight="1" x14ac:dyDescent="0.25">
      <c r="B9669" s="31" t="str">
        <f>IF(Tabela2[[#This Row],[Tipo]] = 0,LOOKUP(Tabela2[[#This Row],[RESUMO]],Tabela3[Grupo],Tabela3[Meus produtos]),VLOOKUP(Tabela2[[#This Row],[Código]],Tabela4[[Código NBS/LC116]:[Meus serviços]],3,0))</f>
        <v>Não</v>
      </c>
      <c r="C9669" t="str">
        <f>IF(E9669=0,TEXT(dados!A9584,"00000000"),IF(E9669=2,TEXT(dados!A9584,"0000"),TEXT(dados!A9584,"#")))</f>
        <v>90069900</v>
      </c>
      <c r="D9669" t="str">
        <f>IF(dados!B9584=0,"",dados!B9584)</f>
        <v/>
      </c>
      <c r="E9669">
        <f>dados!C9584</f>
        <v>0</v>
      </c>
      <c r="F9669" t="str">
        <f>dados!D9584</f>
        <v>Outs.partes e acess.p/apars.e dispositivos p/fotografia</v>
      </c>
      <c r="G9669"/>
      <c r="H9669"/>
      <c r="I9669"/>
      <c r="J9669"/>
      <c r="K9669" s="13"/>
      <c r="L9669" s="13">
        <f>dados!I9584/100</f>
        <v>0.1467</v>
      </c>
      <c r="M9669" s="13">
        <f>dados!J9584/100</f>
        <v>0.184</v>
      </c>
      <c r="N9669" s="13">
        <f>dados!K9584/100</f>
        <v>0.18</v>
      </c>
      <c r="O9669" s="13">
        <f>dados!L9584/100</f>
        <v>0</v>
      </c>
      <c r="P9669" s="12" t="str">
        <f>LEFT(Tabela2[[#This Row],[Código]],2)</f>
        <v>90</v>
      </c>
    </row>
    <row r="9670" spans="2:16" ht="15" customHeight="1" x14ac:dyDescent="0.25">
      <c r="B9670" s="31" t="str">
        <f>IF(Tabela2[[#This Row],[Tipo]] = 0,LOOKUP(Tabela2[[#This Row],[RESUMO]],Tabela3[Grupo],Tabela3[Meus produtos]),VLOOKUP(Tabela2[[#This Row],[Código]],Tabela4[[Código NBS/LC116]:[Meus serviços]],3,0))</f>
        <v>Não</v>
      </c>
      <c r="C9670" t="str">
        <f>IF(E9670=0,TEXT(dados!A9585,"00000000"),IF(E9670=2,TEXT(dados!A9585,"0000"),TEXT(dados!A9585,"#")))</f>
        <v>90071000</v>
      </c>
      <c r="D9670" t="str">
        <f>IF(dados!B9585=0,"",dados!B9585)</f>
        <v/>
      </c>
      <c r="E9670">
        <f>dados!C9585</f>
        <v>0</v>
      </c>
      <c r="F9670" t="str">
        <f>dados!D9585</f>
        <v>Instrumentos e aparelhos de optica de fotografia de cinematografia de medida de controle ou de precisao instrumentos e aparelhos medico cirurgicos suas partes e acessorios cameras e projetores cinematograficos mesmo com aparelhos de gravacao ou de reproducao de som incorporados cameras</v>
      </c>
      <c r="G9670"/>
      <c r="H9670"/>
      <c r="I9670"/>
      <c r="J9670"/>
      <c r="K9670" s="13"/>
      <c r="L9670" s="13">
        <f>dados!I9585/100</f>
        <v>0.157</v>
      </c>
      <c r="M9670" s="13">
        <f>dados!J9585/100</f>
        <v>0.19239999999999999</v>
      </c>
      <c r="N9670" s="13">
        <f>dados!K9585/100</f>
        <v>0.18</v>
      </c>
      <c r="O9670" s="13">
        <f>dados!L9585/100</f>
        <v>0</v>
      </c>
      <c r="P9670" s="12" t="str">
        <f>LEFT(Tabela2[[#This Row],[Código]],2)</f>
        <v>90</v>
      </c>
    </row>
    <row r="9671" spans="2:16" ht="15" customHeight="1" x14ac:dyDescent="0.25">
      <c r="B9671" s="31" t="str">
        <f>IF(Tabela2[[#This Row],[Tipo]] = 0,LOOKUP(Tabela2[[#This Row],[RESUMO]],Tabela3[Grupo],Tabela3[Meus produtos]),VLOOKUP(Tabela2[[#This Row],[Código]],Tabela4[[Código NBS/LC116]:[Meus serviços]],3,0))</f>
        <v>Não</v>
      </c>
      <c r="C9671" t="str">
        <f>IF(E9671=0,TEXT(dados!A9586,"00000000"),IF(E9671=2,TEXT(dados!A9586,"0000"),TEXT(dados!A9586,"#")))</f>
        <v>90071000</v>
      </c>
      <c r="D9671">
        <f>IF(dados!B9586=0,"",dados!B9586)</f>
        <v>1</v>
      </c>
      <c r="E9671">
        <f>dados!C9586</f>
        <v>0</v>
      </c>
      <c r="F9671" t="str">
        <f>dados!D9586</f>
        <v>Para filmes de 16 mm de largura ou de largura nao inferior a 35 mm</v>
      </c>
      <c r="G9671"/>
      <c r="H9671"/>
      <c r="I9671"/>
      <c r="J9671"/>
      <c r="K9671" s="13"/>
      <c r="L9671" s="13">
        <f>dados!I9586/100</f>
        <v>0.13449999999999998</v>
      </c>
      <c r="M9671" s="13">
        <f>dados!J9586/100</f>
        <v>0.1699</v>
      </c>
      <c r="N9671" s="13">
        <f>dados!K9586/100</f>
        <v>0.18</v>
      </c>
      <c r="O9671" s="13">
        <f>dados!L9586/100</f>
        <v>0</v>
      </c>
      <c r="P9671" s="12" t="str">
        <f>LEFT(Tabela2[[#This Row],[Código]],2)</f>
        <v>90</v>
      </c>
    </row>
    <row r="9672" spans="2:16" ht="15" customHeight="1" x14ac:dyDescent="0.25">
      <c r="B9672" s="31" t="str">
        <f>IF(Tabela2[[#This Row],[Tipo]] = 0,LOOKUP(Tabela2[[#This Row],[RESUMO]],Tabela3[Grupo],Tabela3[Meus produtos]),VLOOKUP(Tabela2[[#This Row],[Código]],Tabela4[[Código NBS/LC116]:[Meus serviços]],3,0))</f>
        <v>Não</v>
      </c>
      <c r="C9672" t="str">
        <f>IF(E9672=0,TEXT(dados!A9587,"00000000"),IF(E9672=2,TEXT(dados!A9587,"0000"),TEXT(dados!A9587,"#")))</f>
        <v>90072020</v>
      </c>
      <c r="D9672" t="str">
        <f>IF(dados!B9587=0,"",dados!B9587)</f>
        <v/>
      </c>
      <c r="E9672">
        <f>dados!C9587</f>
        <v>0</v>
      </c>
      <c r="F9672" t="str">
        <f>dados!D9587</f>
        <v>Projetores para filmes, largura&gt;=35mm, mas &lt;=70mm</v>
      </c>
      <c r="G9672"/>
      <c r="H9672"/>
      <c r="I9672"/>
      <c r="J9672"/>
      <c r="K9672" s="13"/>
      <c r="L9672" s="13">
        <f>dados!I9587/100</f>
        <v>0.15029999999999999</v>
      </c>
      <c r="M9672" s="13">
        <f>dados!J9587/100</f>
        <v>0.17030000000000001</v>
      </c>
      <c r="N9672" s="13">
        <f>dados!K9587/100</f>
        <v>0.18</v>
      </c>
      <c r="O9672" s="13">
        <f>dados!L9587/100</f>
        <v>0</v>
      </c>
      <c r="P9672" s="12" t="str">
        <f>LEFT(Tabela2[[#This Row],[Código]],2)</f>
        <v>90</v>
      </c>
    </row>
    <row r="9673" spans="2:16" ht="15" customHeight="1" x14ac:dyDescent="0.25">
      <c r="B9673" s="31" t="str">
        <f>IF(Tabela2[[#This Row],[Tipo]] = 0,LOOKUP(Tabela2[[#This Row],[RESUMO]],Tabela3[Grupo],Tabela3[Meus produtos]),VLOOKUP(Tabela2[[#This Row],[Código]],Tabela4[[Código NBS/LC116]:[Meus serviços]],3,0))</f>
        <v>Não</v>
      </c>
      <c r="C9673" t="str">
        <f>IF(E9673=0,TEXT(dados!A9588,"00000000"),IF(E9673=2,TEXT(dados!A9588,"0000"),TEXT(dados!A9588,"#")))</f>
        <v>90072090</v>
      </c>
      <c r="D9673" t="str">
        <f>IF(dados!B9588=0,"",dados!B9588)</f>
        <v/>
      </c>
      <c r="E9673">
        <f>dados!C9588</f>
        <v>0</v>
      </c>
      <c r="F9673" t="str">
        <f>dados!D9588</f>
        <v>Outros projetores cinematograficos</v>
      </c>
      <c r="G9673"/>
      <c r="H9673"/>
      <c r="I9673"/>
      <c r="J9673"/>
      <c r="K9673" s="13"/>
      <c r="L9673" s="13">
        <f>dados!I9588/100</f>
        <v>0.15029999999999999</v>
      </c>
      <c r="M9673" s="13">
        <f>dados!J9588/100</f>
        <v>0.1857</v>
      </c>
      <c r="N9673" s="13">
        <f>dados!K9588/100</f>
        <v>0.18</v>
      </c>
      <c r="O9673" s="13">
        <f>dados!L9588/100</f>
        <v>0</v>
      </c>
      <c r="P9673" s="12" t="str">
        <f>LEFT(Tabela2[[#This Row],[Código]],2)</f>
        <v>90</v>
      </c>
    </row>
    <row r="9674" spans="2:16" ht="15" customHeight="1" x14ac:dyDescent="0.25">
      <c r="B9674" s="31" t="str">
        <f>IF(Tabela2[[#This Row],[Tipo]] = 0,LOOKUP(Tabela2[[#This Row],[RESUMO]],Tabela3[Grupo],Tabela3[Meus produtos]),VLOOKUP(Tabela2[[#This Row],[Código]],Tabela4[[Código NBS/LC116]:[Meus serviços]],3,0))</f>
        <v>Não</v>
      </c>
      <c r="C9674" t="str">
        <f>IF(E9674=0,TEXT(dados!A9589,"00000000"),IF(E9674=2,TEXT(dados!A9589,"0000"),TEXT(dados!A9589,"#")))</f>
        <v>90079100</v>
      </c>
      <c r="D9674" t="str">
        <f>IF(dados!B9589=0,"",dados!B9589)</f>
        <v/>
      </c>
      <c r="E9674">
        <f>dados!C9589</f>
        <v>0</v>
      </c>
      <c r="F9674" t="str">
        <f>dados!D9589</f>
        <v>Partes e acess.p/cameras cinematograficas</v>
      </c>
      <c r="G9674"/>
      <c r="H9674"/>
      <c r="I9674"/>
      <c r="J9674"/>
      <c r="K9674" s="13"/>
      <c r="L9674" s="13">
        <f>dados!I9589/100</f>
        <v>0.15029999999999999</v>
      </c>
      <c r="M9674" s="13">
        <f>dados!J9589/100</f>
        <v>0.1857</v>
      </c>
      <c r="N9674" s="13">
        <f>dados!K9589/100</f>
        <v>0.18</v>
      </c>
      <c r="O9674" s="13">
        <f>dados!L9589/100</f>
        <v>0</v>
      </c>
      <c r="P9674" s="12" t="str">
        <f>LEFT(Tabela2[[#This Row],[Código]],2)</f>
        <v>90</v>
      </c>
    </row>
    <row r="9675" spans="2:16" ht="15" customHeight="1" x14ac:dyDescent="0.25">
      <c r="B9675" s="31" t="str">
        <f>IF(Tabela2[[#This Row],[Tipo]] = 0,LOOKUP(Tabela2[[#This Row],[RESUMO]],Tabela3[Grupo],Tabela3[Meus produtos]),VLOOKUP(Tabela2[[#This Row],[Código]],Tabela4[[Código NBS/LC116]:[Meus serviços]],3,0))</f>
        <v>Não</v>
      </c>
      <c r="C9675" t="str">
        <f>IF(E9675=0,TEXT(dados!A9590,"00000000"),IF(E9675=2,TEXT(dados!A9590,"0000"),TEXT(dados!A9590,"#")))</f>
        <v>90079200</v>
      </c>
      <c r="D9675" t="str">
        <f>IF(dados!B9590=0,"",dados!B9590)</f>
        <v/>
      </c>
      <c r="E9675">
        <f>dados!C9590</f>
        <v>0</v>
      </c>
      <c r="F9675" t="str">
        <f>dados!D9590</f>
        <v>Partes e acess.p/projetores cinematograficos</v>
      </c>
      <c r="G9675"/>
      <c r="H9675"/>
      <c r="I9675"/>
      <c r="J9675"/>
      <c r="K9675" s="13"/>
      <c r="L9675" s="13">
        <f>dados!I9590/100</f>
        <v>0.15029999999999999</v>
      </c>
      <c r="M9675" s="13">
        <f>dados!J9590/100</f>
        <v>0.1857</v>
      </c>
      <c r="N9675" s="13">
        <f>dados!K9590/100</f>
        <v>0.18</v>
      </c>
      <c r="O9675" s="13">
        <f>dados!L9590/100</f>
        <v>0</v>
      </c>
      <c r="P9675" s="12" t="str">
        <f>LEFT(Tabela2[[#This Row],[Código]],2)</f>
        <v>90</v>
      </c>
    </row>
    <row r="9676" spans="2:16" ht="15" customHeight="1" x14ac:dyDescent="0.25">
      <c r="B9676" s="31" t="str">
        <f>IF(Tabela2[[#This Row],[Tipo]] = 0,LOOKUP(Tabela2[[#This Row],[RESUMO]],Tabela3[Grupo],Tabela3[Meus produtos]),VLOOKUP(Tabela2[[#This Row],[Código]],Tabela4[[Código NBS/LC116]:[Meus serviços]],3,0))</f>
        <v>Não</v>
      </c>
      <c r="C9676" t="str">
        <f>IF(E9676=0,TEXT(dados!A9591,"00000000"),IF(E9676=2,TEXT(dados!A9591,"0000"),TEXT(dados!A9591,"#")))</f>
        <v>90085000</v>
      </c>
      <c r="D9676" t="str">
        <f>IF(dados!B9591=0,"",dados!B9591)</f>
        <v/>
      </c>
      <c r="E9676">
        <f>dados!C9591</f>
        <v>0</v>
      </c>
      <c r="F9676" t="str">
        <f>dados!D9591</f>
        <v>Projetores e aparelhos fotograficos de ampliacao ou de reducao</v>
      </c>
      <c r="G9676"/>
      <c r="H9676"/>
      <c r="I9676"/>
      <c r="J9676"/>
      <c r="K9676" s="13"/>
      <c r="L9676" s="13">
        <f>dados!I9591/100</f>
        <v>0.15029999999999999</v>
      </c>
      <c r="M9676" s="13">
        <f>dados!J9591/100</f>
        <v>0.1895</v>
      </c>
      <c r="N9676" s="13">
        <f>dados!K9591/100</f>
        <v>0.18</v>
      </c>
      <c r="O9676" s="13">
        <f>dados!L9591/100</f>
        <v>0</v>
      </c>
      <c r="P9676" s="12" t="str">
        <f>LEFT(Tabela2[[#This Row],[Código]],2)</f>
        <v>90</v>
      </c>
    </row>
    <row r="9677" spans="2:16" ht="15" customHeight="1" x14ac:dyDescent="0.25">
      <c r="B9677" s="31" t="str">
        <f>IF(Tabela2[[#This Row],[Tipo]] = 0,LOOKUP(Tabela2[[#This Row],[RESUMO]],Tabela3[Grupo],Tabela3[Meus produtos]),VLOOKUP(Tabela2[[#This Row],[Código]],Tabela4[[Código NBS/LC116]:[Meus serviços]],3,0))</f>
        <v>Não</v>
      </c>
      <c r="C9677" t="str">
        <f>IF(E9677=0,TEXT(dados!A9592,"00000000"),IF(E9677=2,TEXT(dados!A9592,"0000"),TEXT(dados!A9592,"#")))</f>
        <v>90089000</v>
      </c>
      <c r="D9677" t="str">
        <f>IF(dados!B9592=0,"",dados!B9592)</f>
        <v/>
      </c>
      <c r="E9677">
        <f>dados!C9592</f>
        <v>0</v>
      </c>
      <c r="F9677" t="str">
        <f>dados!D9592</f>
        <v>Partes e acess.p/apars.de projecao fixa,etc.</v>
      </c>
      <c r="G9677"/>
      <c r="H9677"/>
      <c r="I9677"/>
      <c r="J9677"/>
      <c r="K9677" s="13"/>
      <c r="L9677" s="13">
        <f>dados!I9592/100</f>
        <v>0.15029999999999999</v>
      </c>
      <c r="M9677" s="13">
        <f>dados!J9592/100</f>
        <v>0.18760000000000002</v>
      </c>
      <c r="N9677" s="13">
        <f>dados!K9592/100</f>
        <v>0.18</v>
      </c>
      <c r="O9677" s="13">
        <f>dados!L9592/100</f>
        <v>0</v>
      </c>
      <c r="P9677" s="12" t="str">
        <f>LEFT(Tabela2[[#This Row],[Código]],2)</f>
        <v>90</v>
      </c>
    </row>
    <row r="9678" spans="2:16" ht="15" customHeight="1" x14ac:dyDescent="0.25">
      <c r="B9678" s="31" t="str">
        <f>IF(Tabela2[[#This Row],[Tipo]] = 0,LOOKUP(Tabela2[[#This Row],[RESUMO]],Tabela3[Grupo],Tabela3[Meus produtos]),VLOOKUP(Tabela2[[#This Row],[Código]],Tabela4[[Código NBS/LC116]:[Meus serviços]],3,0))</f>
        <v>Não</v>
      </c>
      <c r="C9678" t="str">
        <f>IF(E9678=0,TEXT(dados!A9593,"00000000"),IF(E9678=2,TEXT(dados!A9593,"0000"),TEXT(dados!A9593,"#")))</f>
        <v>90101010</v>
      </c>
      <c r="D9678" t="str">
        <f>IF(dados!B9593=0,"",dados!B9593)</f>
        <v/>
      </c>
      <c r="E9678">
        <f>dados!C9593</f>
        <v>0</v>
      </c>
      <c r="F9678" t="str">
        <f>dados!D9593</f>
        <v>Cubas e cubetas automat.progr.eletron.p/ revel. peliculas</v>
      </c>
      <c r="G9678"/>
      <c r="H9678"/>
      <c r="I9678"/>
      <c r="J9678"/>
      <c r="K9678" s="13"/>
      <c r="L9678" s="13">
        <f>dados!I9593/100</f>
        <v>0.15029999999999999</v>
      </c>
      <c r="M9678" s="13">
        <f>dados!J9593/100</f>
        <v>0.17030000000000001</v>
      </c>
      <c r="N9678" s="13">
        <f>dados!K9593/100</f>
        <v>0.18</v>
      </c>
      <c r="O9678" s="13">
        <f>dados!L9593/100</f>
        <v>0</v>
      </c>
      <c r="P9678" s="12" t="str">
        <f>LEFT(Tabela2[[#This Row],[Código]],2)</f>
        <v>90</v>
      </c>
    </row>
    <row r="9679" spans="2:16" ht="15" customHeight="1" x14ac:dyDescent="0.25">
      <c r="B9679" s="31" t="str">
        <f>IF(Tabela2[[#This Row],[Tipo]] = 0,LOOKUP(Tabela2[[#This Row],[RESUMO]],Tabela3[Grupo],Tabela3[Meus produtos]),VLOOKUP(Tabela2[[#This Row],[Código]],Tabela4[[Código NBS/LC116]:[Meus serviços]],3,0))</f>
        <v>Não</v>
      </c>
      <c r="C9679" t="str">
        <f>IF(E9679=0,TEXT(dados!A9594,"00000000"),IF(E9679=2,TEXT(dados!A9594,"0000"),TEXT(dados!A9594,"#")))</f>
        <v>90101020</v>
      </c>
      <c r="D9679" t="str">
        <f>IF(dados!B9594=0,"",dados!B9594)</f>
        <v/>
      </c>
      <c r="E9679">
        <f>dados!C9594</f>
        <v>0</v>
      </c>
      <c r="F9679" t="str">
        <f>dados!D9594</f>
        <v>Ampliadoras-copiadoras automat.p/papel fotograf&gt;1000c/h</v>
      </c>
      <c r="G9679"/>
      <c r="H9679"/>
      <c r="I9679"/>
      <c r="J9679"/>
      <c r="K9679" s="13"/>
      <c r="L9679" s="13">
        <f>dados!I9594/100</f>
        <v>0.15029999999999999</v>
      </c>
      <c r="M9679" s="13">
        <f>dados!J9594/100</f>
        <v>0.17030000000000001</v>
      </c>
      <c r="N9679" s="13">
        <f>dados!K9594/100</f>
        <v>0.18</v>
      </c>
      <c r="O9679" s="13">
        <f>dados!L9594/100</f>
        <v>0</v>
      </c>
      <c r="P9679" s="12" t="str">
        <f>LEFT(Tabela2[[#This Row],[Código]],2)</f>
        <v>90</v>
      </c>
    </row>
    <row r="9680" spans="2:16" ht="15" customHeight="1" x14ac:dyDescent="0.25">
      <c r="B9680" s="31" t="str">
        <f>IF(Tabela2[[#This Row],[Tipo]] = 0,LOOKUP(Tabela2[[#This Row],[RESUMO]],Tabela3[Grupo],Tabela3[Meus produtos]),VLOOKUP(Tabela2[[#This Row],[Código]],Tabela4[[Código NBS/LC116]:[Meus serviços]],3,0))</f>
        <v>Não</v>
      </c>
      <c r="C9680" t="str">
        <f>IF(E9680=0,TEXT(dados!A9595,"00000000"),IF(E9680=2,TEXT(dados!A9595,"0000"),TEXT(dados!A9595,"#")))</f>
        <v>90101090</v>
      </c>
      <c r="D9680" t="str">
        <f>IF(dados!B9595=0,"",dados!B9595)</f>
        <v/>
      </c>
      <c r="E9680">
        <f>dados!C9595</f>
        <v>0</v>
      </c>
      <c r="F9680" t="str">
        <f>dados!D9595</f>
        <v>Outs.apars.e mater.p/revel.automat.pelic. fotograf.etc.</v>
      </c>
      <c r="G9680"/>
      <c r="H9680"/>
      <c r="I9680"/>
      <c r="J9680"/>
      <c r="K9680" s="13"/>
      <c r="L9680" s="13">
        <f>dados!I9595/100</f>
        <v>0.15029999999999999</v>
      </c>
      <c r="M9680" s="13">
        <f>dados!J9595/100</f>
        <v>0.1857</v>
      </c>
      <c r="N9680" s="13">
        <f>dados!K9595/100</f>
        <v>0.18</v>
      </c>
      <c r="O9680" s="13">
        <f>dados!L9595/100</f>
        <v>0</v>
      </c>
      <c r="P9680" s="12" t="str">
        <f>LEFT(Tabela2[[#This Row],[Código]],2)</f>
        <v>90</v>
      </c>
    </row>
    <row r="9681" spans="2:16" ht="15" customHeight="1" x14ac:dyDescent="0.25">
      <c r="B9681" s="31" t="str">
        <f>IF(Tabela2[[#This Row],[Tipo]] = 0,LOOKUP(Tabela2[[#This Row],[RESUMO]],Tabela3[Grupo],Tabela3[Meus produtos]),VLOOKUP(Tabela2[[#This Row],[Código]],Tabela4[[Código NBS/LC116]:[Meus serviços]],3,0))</f>
        <v>Não</v>
      </c>
      <c r="C9681" t="str">
        <f>IF(E9681=0,TEXT(dados!A9596,"00000000"),IF(E9681=2,TEXT(dados!A9596,"0000"),TEXT(dados!A9596,"#")))</f>
        <v>90105010</v>
      </c>
      <c r="D9681" t="str">
        <f>IF(dados!B9596=0,"",dados!B9596)</f>
        <v/>
      </c>
      <c r="E9681">
        <f>dados!C9596</f>
        <v>0</v>
      </c>
      <c r="F9681" t="str">
        <f>dados!D9596</f>
        <v>Processadores fotograficos para o tratamento eletronico de imagens, mesmo com saida digital</v>
      </c>
      <c r="G9681"/>
      <c r="H9681"/>
      <c r="I9681"/>
      <c r="J9681"/>
      <c r="K9681" s="13"/>
      <c r="L9681" s="13">
        <f>dados!I9596/100</f>
        <v>0.15029999999999999</v>
      </c>
      <c r="M9681" s="13">
        <f>dados!J9596/100</f>
        <v>0.17030000000000001</v>
      </c>
      <c r="N9681" s="13">
        <f>dados!K9596/100</f>
        <v>0.18</v>
      </c>
      <c r="O9681" s="13">
        <f>dados!L9596/100</f>
        <v>0</v>
      </c>
      <c r="P9681" s="12" t="str">
        <f>LEFT(Tabela2[[#This Row],[Código]],2)</f>
        <v>90</v>
      </c>
    </row>
    <row r="9682" spans="2:16" ht="15" customHeight="1" x14ac:dyDescent="0.25">
      <c r="B9682" s="31" t="str">
        <f>IF(Tabela2[[#This Row],[Tipo]] = 0,LOOKUP(Tabela2[[#This Row],[RESUMO]],Tabela3[Grupo],Tabela3[Meus produtos]),VLOOKUP(Tabela2[[#This Row],[Código]],Tabela4[[Código NBS/LC116]:[Meus serviços]],3,0))</f>
        <v>Não</v>
      </c>
      <c r="C9682" t="str">
        <f>IF(E9682=0,TEXT(dados!A9597,"00000000"),IF(E9682=2,TEXT(dados!A9597,"0000"),TEXT(dados!A9597,"#")))</f>
        <v>90105020</v>
      </c>
      <c r="D9682" t="str">
        <f>IF(dados!B9597=0,"",dados!B9597)</f>
        <v/>
      </c>
      <c r="E9682">
        <f>dados!C9597</f>
        <v>0</v>
      </c>
      <c r="F9682" t="str">
        <f>dados!D9597</f>
        <v>Aparelhos para revelacao automatica de chapas de fotopolimeros com suporte metalico</v>
      </c>
      <c r="G9682"/>
      <c r="H9682"/>
      <c r="I9682"/>
      <c r="J9682"/>
      <c r="K9682" s="13"/>
      <c r="L9682" s="13">
        <f>dados!I9597/100</f>
        <v>0.15029999999999999</v>
      </c>
      <c r="M9682" s="13">
        <f>dados!J9597/100</f>
        <v>0.17030000000000001</v>
      </c>
      <c r="N9682" s="13">
        <f>dados!K9597/100</f>
        <v>0.18</v>
      </c>
      <c r="O9682" s="13">
        <f>dados!L9597/100</f>
        <v>0</v>
      </c>
      <c r="P9682" s="12" t="str">
        <f>LEFT(Tabela2[[#This Row],[Código]],2)</f>
        <v>90</v>
      </c>
    </row>
    <row r="9683" spans="2:16" ht="15" customHeight="1" x14ac:dyDescent="0.25">
      <c r="B9683" s="31" t="str">
        <f>IF(Tabela2[[#This Row],[Tipo]] = 0,LOOKUP(Tabela2[[#This Row],[RESUMO]],Tabela3[Grupo],Tabela3[Meus produtos]),VLOOKUP(Tabela2[[#This Row],[Código]],Tabela4[[Código NBS/LC116]:[Meus serviços]],3,0))</f>
        <v>Não</v>
      </c>
      <c r="C9683" t="str">
        <f>IF(E9683=0,TEXT(dados!A9598,"00000000"),IF(E9683=2,TEXT(dados!A9598,"0000"),TEXT(dados!A9598,"#")))</f>
        <v>90105090</v>
      </c>
      <c r="D9683" t="str">
        <f>IF(dados!B9598=0,"",dados!B9598)</f>
        <v/>
      </c>
      <c r="E9683">
        <f>dados!C9598</f>
        <v>0</v>
      </c>
      <c r="F9683" t="str">
        <f>dados!D9598</f>
        <v>Instrumentos e aparelhos de optica de fotografia de cinematografia de medida de controle ou de precisao instrumentos e aparelhos medico cirurgicos suas partes e acessorios aparelhos e equipamento do tipo utilizado nos laboratorios fotograficos ou cinematograficos nao especificados nem compreendidos noutras posicoes do presente capitulo negatoscopios telas para projecao outros</v>
      </c>
      <c r="G9683"/>
      <c r="H9683"/>
      <c r="I9683"/>
      <c r="J9683"/>
      <c r="K9683" s="13"/>
      <c r="L9683" s="13">
        <f>dados!I9598/100</f>
        <v>0.15029999999999999</v>
      </c>
      <c r="M9683" s="13">
        <f>dados!J9598/100</f>
        <v>0.1895</v>
      </c>
      <c r="N9683" s="13">
        <f>dados!K9598/100</f>
        <v>0.18</v>
      </c>
      <c r="O9683" s="13">
        <f>dados!L9598/100</f>
        <v>0</v>
      </c>
      <c r="P9683" s="12" t="str">
        <f>LEFT(Tabela2[[#This Row],[Código]],2)</f>
        <v>90</v>
      </c>
    </row>
    <row r="9684" spans="2:16" ht="15" customHeight="1" x14ac:dyDescent="0.25">
      <c r="B9684" s="31" t="str">
        <f>IF(Tabela2[[#This Row],[Tipo]] = 0,LOOKUP(Tabela2[[#This Row],[RESUMO]],Tabela3[Grupo],Tabela3[Meus produtos]),VLOOKUP(Tabela2[[#This Row],[Código]],Tabela4[[Código NBS/LC116]:[Meus serviços]],3,0))</f>
        <v>Não</v>
      </c>
      <c r="C9684" t="str">
        <f>IF(E9684=0,TEXT(dados!A9599,"00000000"),IF(E9684=2,TEXT(dados!A9599,"0000"),TEXT(dados!A9599,"#")))</f>
        <v>90105090</v>
      </c>
      <c r="D9684">
        <f>IF(dados!B9599=0,"",dados!B9599)</f>
        <v>1</v>
      </c>
      <c r="E9684">
        <f>dados!C9599</f>
        <v>0</v>
      </c>
      <c r="F9684" t="str">
        <f>dados!D9599</f>
        <v>Moviolas</v>
      </c>
      <c r="G9684"/>
      <c r="H9684"/>
      <c r="I9684"/>
      <c r="J9684"/>
      <c r="K9684" s="13"/>
      <c r="L9684" s="13">
        <f>dados!I9599/100</f>
        <v>0.13449999999999998</v>
      </c>
      <c r="M9684" s="13">
        <f>dados!J9599/100</f>
        <v>0.17370000000000002</v>
      </c>
      <c r="N9684" s="13">
        <f>dados!K9599/100</f>
        <v>0.18</v>
      </c>
      <c r="O9684" s="13">
        <f>dados!L9599/100</f>
        <v>0</v>
      </c>
      <c r="P9684" s="12" t="str">
        <f>LEFT(Tabela2[[#This Row],[Código]],2)</f>
        <v>90</v>
      </c>
    </row>
    <row r="9685" spans="2:16" ht="15" customHeight="1" x14ac:dyDescent="0.25">
      <c r="B9685" s="31" t="str">
        <f>IF(Tabela2[[#This Row],[Tipo]] = 0,LOOKUP(Tabela2[[#This Row],[RESUMO]],Tabela3[Grupo],Tabela3[Meus produtos]),VLOOKUP(Tabela2[[#This Row],[Código]],Tabela4[[Código NBS/LC116]:[Meus serviços]],3,0))</f>
        <v>Não</v>
      </c>
      <c r="C9685" t="str">
        <f>IF(E9685=0,TEXT(dados!A9600,"00000000"),IF(E9685=2,TEXT(dados!A9600,"0000"),TEXT(dados!A9600,"#")))</f>
        <v>90106000</v>
      </c>
      <c r="D9685" t="str">
        <f>IF(dados!B9600=0,"",dados!B9600)</f>
        <v/>
      </c>
      <c r="E9685">
        <f>dados!C9600</f>
        <v>0</v>
      </c>
      <c r="F9685" t="str">
        <f>dados!D9600</f>
        <v>Telas p/projecao fotografica/cinematografica</v>
      </c>
      <c r="G9685"/>
      <c r="H9685"/>
      <c r="I9685"/>
      <c r="J9685"/>
      <c r="K9685" s="13"/>
      <c r="L9685" s="13">
        <f>dados!I9600/100</f>
        <v>0.15029999999999999</v>
      </c>
      <c r="M9685" s="13">
        <f>dados!J9600/100</f>
        <v>0.1895</v>
      </c>
      <c r="N9685" s="13">
        <f>dados!K9600/100</f>
        <v>0.18</v>
      </c>
      <c r="O9685" s="13">
        <f>dados!L9600/100</f>
        <v>0</v>
      </c>
      <c r="P9685" s="12" t="str">
        <f>LEFT(Tabela2[[#This Row],[Código]],2)</f>
        <v>90</v>
      </c>
    </row>
    <row r="9686" spans="2:16" ht="15" customHeight="1" x14ac:dyDescent="0.25">
      <c r="B9686" s="31" t="str">
        <f>IF(Tabela2[[#This Row],[Tipo]] = 0,LOOKUP(Tabela2[[#This Row],[RESUMO]],Tabela3[Grupo],Tabela3[Meus produtos]),VLOOKUP(Tabela2[[#This Row],[Código]],Tabela4[[Código NBS/LC116]:[Meus serviços]],3,0))</f>
        <v>Não</v>
      </c>
      <c r="C9686" t="str">
        <f>IF(E9686=0,TEXT(dados!A9601,"00000000"),IF(E9686=2,TEXT(dados!A9601,"0000"),TEXT(dados!A9601,"#")))</f>
        <v>90109010</v>
      </c>
      <c r="D9686" t="str">
        <f>IF(dados!B9601=0,"",dados!B9601)</f>
        <v/>
      </c>
      <c r="E9686">
        <f>dados!C9601</f>
        <v>0</v>
      </c>
      <c r="F9686" t="str">
        <f>dados!D9601</f>
        <v>Partes e acess.p/apars.revel.automat. pelic. fotograf.etc</v>
      </c>
      <c r="G9686"/>
      <c r="H9686"/>
      <c r="I9686"/>
      <c r="J9686"/>
      <c r="K9686" s="13"/>
      <c r="L9686" s="13">
        <f>dados!I9601/100</f>
        <v>0.15029999999999999</v>
      </c>
      <c r="M9686" s="13">
        <f>dados!J9601/100</f>
        <v>0.1857</v>
      </c>
      <c r="N9686" s="13">
        <f>dados!K9601/100</f>
        <v>0.18</v>
      </c>
      <c r="O9686" s="13">
        <f>dados!L9601/100</f>
        <v>0</v>
      </c>
      <c r="P9686" s="12" t="str">
        <f>LEFT(Tabela2[[#This Row],[Código]],2)</f>
        <v>90</v>
      </c>
    </row>
    <row r="9687" spans="2:16" ht="15" customHeight="1" x14ac:dyDescent="0.25">
      <c r="B9687" s="31" t="str">
        <f>IF(Tabela2[[#This Row],[Tipo]] = 0,LOOKUP(Tabela2[[#This Row],[RESUMO]],Tabela3[Grupo],Tabela3[Meus produtos]),VLOOKUP(Tabela2[[#This Row],[Código]],Tabela4[[Código NBS/LC116]:[Meus serviços]],3,0))</f>
        <v>Não</v>
      </c>
      <c r="C9687" t="str">
        <f>IF(E9687=0,TEXT(dados!A9602,"00000000"),IF(E9687=2,TEXT(dados!A9602,"0000"),TEXT(dados!A9602,"#")))</f>
        <v>90109090</v>
      </c>
      <c r="D9687" t="str">
        <f>IF(dados!B9602=0,"",dados!B9602)</f>
        <v/>
      </c>
      <c r="E9687">
        <f>dados!C9602</f>
        <v>0</v>
      </c>
      <c r="F9687" t="str">
        <f>dados!D9602</f>
        <v>Partes e acess.p/outs.apars.util.laborat. fotograf.etc.</v>
      </c>
      <c r="G9687"/>
      <c r="H9687"/>
      <c r="I9687"/>
      <c r="J9687"/>
      <c r="K9687" s="13"/>
      <c r="L9687" s="13">
        <f>dados!I9602/100</f>
        <v>0.15029999999999999</v>
      </c>
      <c r="M9687" s="13">
        <f>dados!J9602/100</f>
        <v>0.18760000000000002</v>
      </c>
      <c r="N9687" s="13">
        <f>dados!K9602/100</f>
        <v>0.18</v>
      </c>
      <c r="O9687" s="13">
        <f>dados!L9602/100</f>
        <v>0</v>
      </c>
      <c r="P9687" s="12" t="str">
        <f>LEFT(Tabela2[[#This Row],[Código]],2)</f>
        <v>90</v>
      </c>
    </row>
    <row r="9688" spans="2:16" ht="15" customHeight="1" x14ac:dyDescent="0.25">
      <c r="B9688" s="31" t="str">
        <f>IF(Tabela2[[#This Row],[Tipo]] = 0,LOOKUP(Tabela2[[#This Row],[RESUMO]],Tabela3[Grupo],Tabela3[Meus produtos]),VLOOKUP(Tabela2[[#This Row],[Código]],Tabela4[[Código NBS/LC116]:[Meus serviços]],3,0))</f>
        <v>Não</v>
      </c>
      <c r="C9688" t="str">
        <f>IF(E9688=0,TEXT(dados!A9603,"00000000"),IF(E9688=2,TEXT(dados!A9603,"0000"),TEXT(dados!A9603,"#")))</f>
        <v>90111000</v>
      </c>
      <c r="D9688" t="str">
        <f>IF(dados!B9603=0,"",dados!B9603)</f>
        <v/>
      </c>
      <c r="E9688">
        <f>dados!C9603</f>
        <v>0</v>
      </c>
      <c r="F9688" t="str">
        <f>dados!D9603</f>
        <v>Microscopios opticos estereoscopicos</v>
      </c>
      <c r="G9688"/>
      <c r="H9688"/>
      <c r="I9688"/>
      <c r="J9688"/>
      <c r="K9688" s="13"/>
      <c r="L9688" s="13">
        <f>dados!I9603/100</f>
        <v>0.13880000000000001</v>
      </c>
      <c r="M9688" s="13">
        <f>dados!J9603/100</f>
        <v>0.17420000000000002</v>
      </c>
      <c r="N9688" s="13">
        <f>dados!K9603/100</f>
        <v>0.12</v>
      </c>
      <c r="O9688" s="13">
        <f>dados!L9603/100</f>
        <v>0</v>
      </c>
      <c r="P9688" s="12" t="str">
        <f>LEFT(Tabela2[[#This Row],[Código]],2)</f>
        <v>90</v>
      </c>
    </row>
    <row r="9689" spans="2:16" ht="15" customHeight="1" x14ac:dyDescent="0.25">
      <c r="B9689" s="31" t="str">
        <f>IF(Tabela2[[#This Row],[Tipo]] = 0,LOOKUP(Tabela2[[#This Row],[RESUMO]],Tabela3[Grupo],Tabela3[Meus produtos]),VLOOKUP(Tabela2[[#This Row],[Código]],Tabela4[[Código NBS/LC116]:[Meus serviços]],3,0))</f>
        <v>Não</v>
      </c>
      <c r="C9689" t="str">
        <f>IF(E9689=0,TEXT(dados!A9604,"00000000"),IF(E9689=2,TEXT(dados!A9604,"0000"),TEXT(dados!A9604,"#")))</f>
        <v>90112010</v>
      </c>
      <c r="D9689" t="str">
        <f>IF(dados!B9604=0,"",dados!B9604)</f>
        <v/>
      </c>
      <c r="E9689">
        <f>dados!C9604</f>
        <v>0</v>
      </c>
      <c r="F9689" t="str">
        <f>dados!D9604</f>
        <v>Microscopios p/fotomicrografia</v>
      </c>
      <c r="G9689"/>
      <c r="H9689"/>
      <c r="I9689"/>
      <c r="J9689"/>
      <c r="K9689" s="13"/>
      <c r="L9689" s="13">
        <f>dados!I9604/100</f>
        <v>0.13880000000000001</v>
      </c>
      <c r="M9689" s="13">
        <f>dados!J9604/100</f>
        <v>0.1588</v>
      </c>
      <c r="N9689" s="13">
        <f>dados!K9604/100</f>
        <v>0.12</v>
      </c>
      <c r="O9689" s="13">
        <f>dados!L9604/100</f>
        <v>0</v>
      </c>
      <c r="P9689" s="12" t="str">
        <f>LEFT(Tabela2[[#This Row],[Código]],2)</f>
        <v>90</v>
      </c>
    </row>
    <row r="9690" spans="2:16" ht="15" customHeight="1" x14ac:dyDescent="0.25">
      <c r="B9690" s="31" t="str">
        <f>IF(Tabela2[[#This Row],[Tipo]] = 0,LOOKUP(Tabela2[[#This Row],[RESUMO]],Tabela3[Grupo],Tabela3[Meus produtos]),VLOOKUP(Tabela2[[#This Row],[Código]],Tabela4[[Código NBS/LC116]:[Meus serviços]],3,0))</f>
        <v>Não</v>
      </c>
      <c r="C9690" t="str">
        <f>IF(E9690=0,TEXT(dados!A9605,"00000000"),IF(E9690=2,TEXT(dados!A9605,"0000"),TEXT(dados!A9605,"#")))</f>
        <v>90112020</v>
      </c>
      <c r="D9690" t="str">
        <f>IF(dados!B9605=0,"",dados!B9605)</f>
        <v/>
      </c>
      <c r="E9690">
        <f>dados!C9605</f>
        <v>0</v>
      </c>
      <c r="F9690" t="str">
        <f>dados!D9605</f>
        <v>Microscopios p/cinefotomicrografia</v>
      </c>
      <c r="G9690"/>
      <c r="H9690"/>
      <c r="I9690"/>
      <c r="J9690"/>
      <c r="K9690" s="13"/>
      <c r="L9690" s="13">
        <f>dados!I9605/100</f>
        <v>0.13880000000000001</v>
      </c>
      <c r="M9690" s="13">
        <f>dados!J9605/100</f>
        <v>0.1588</v>
      </c>
      <c r="N9690" s="13">
        <f>dados!K9605/100</f>
        <v>0.18</v>
      </c>
      <c r="O9690" s="13">
        <f>dados!L9605/100</f>
        <v>0</v>
      </c>
      <c r="P9690" s="12" t="str">
        <f>LEFT(Tabela2[[#This Row],[Código]],2)</f>
        <v>90</v>
      </c>
    </row>
    <row r="9691" spans="2:16" ht="15" customHeight="1" x14ac:dyDescent="0.25">
      <c r="B9691" s="31" t="str">
        <f>IF(Tabela2[[#This Row],[Tipo]] = 0,LOOKUP(Tabela2[[#This Row],[RESUMO]],Tabela3[Grupo],Tabela3[Meus produtos]),VLOOKUP(Tabela2[[#This Row],[Código]],Tabela4[[Código NBS/LC116]:[Meus serviços]],3,0))</f>
        <v>Não</v>
      </c>
      <c r="C9691" t="str">
        <f>IF(E9691=0,TEXT(dados!A9606,"00000000"),IF(E9691=2,TEXT(dados!A9606,"0000"),TEXT(dados!A9606,"#")))</f>
        <v>90112030</v>
      </c>
      <c r="D9691" t="str">
        <f>IF(dados!B9606=0,"",dados!B9606)</f>
        <v/>
      </c>
      <c r="E9691">
        <f>dados!C9606</f>
        <v>0</v>
      </c>
      <c r="F9691" t="str">
        <f>dados!D9606</f>
        <v>Microscopios p/microprojecao</v>
      </c>
      <c r="G9691"/>
      <c r="H9691"/>
      <c r="I9691"/>
      <c r="J9691"/>
      <c r="K9691" s="13"/>
      <c r="L9691" s="13">
        <f>dados!I9606/100</f>
        <v>0.13880000000000001</v>
      </c>
      <c r="M9691" s="13">
        <f>dados!J9606/100</f>
        <v>0.1588</v>
      </c>
      <c r="N9691" s="13">
        <f>dados!K9606/100</f>
        <v>0.12</v>
      </c>
      <c r="O9691" s="13">
        <f>dados!L9606/100</f>
        <v>0</v>
      </c>
      <c r="P9691" s="12" t="str">
        <f>LEFT(Tabela2[[#This Row],[Código]],2)</f>
        <v>90</v>
      </c>
    </row>
    <row r="9692" spans="2:16" ht="15" customHeight="1" x14ac:dyDescent="0.25">
      <c r="B9692" s="31" t="str">
        <f>IF(Tabela2[[#This Row],[Tipo]] = 0,LOOKUP(Tabela2[[#This Row],[RESUMO]],Tabela3[Grupo],Tabela3[Meus produtos]),VLOOKUP(Tabela2[[#This Row],[Código]],Tabela4[[Código NBS/LC116]:[Meus serviços]],3,0))</f>
        <v>Não</v>
      </c>
      <c r="C9692" t="str">
        <f>IF(E9692=0,TEXT(dados!A9607,"00000000"),IF(E9692=2,TEXT(dados!A9607,"0000"),TEXT(dados!A9607,"#")))</f>
        <v>90118010</v>
      </c>
      <c r="D9692" t="str">
        <f>IF(dados!B9607=0,"",dados!B9607)</f>
        <v/>
      </c>
      <c r="E9692">
        <f>dados!C9607</f>
        <v>0</v>
      </c>
      <c r="F9692" t="str">
        <f>dados!D9607</f>
        <v>Microscopios opticos binoculares de platina movel</v>
      </c>
      <c r="G9692"/>
      <c r="H9692"/>
      <c r="I9692"/>
      <c r="J9692"/>
      <c r="K9692" s="13"/>
      <c r="L9692" s="13">
        <f>dados!I9607/100</f>
        <v>0.13880000000000001</v>
      </c>
      <c r="M9692" s="13">
        <f>dados!J9607/100</f>
        <v>0.1588</v>
      </c>
      <c r="N9692" s="13">
        <f>dados!K9607/100</f>
        <v>0.18</v>
      </c>
      <c r="O9692" s="13">
        <f>dados!L9607/100</f>
        <v>0</v>
      </c>
      <c r="P9692" s="12" t="str">
        <f>LEFT(Tabela2[[#This Row],[Código]],2)</f>
        <v>90</v>
      </c>
    </row>
    <row r="9693" spans="2:16" ht="15" customHeight="1" x14ac:dyDescent="0.25">
      <c r="B9693" s="31" t="str">
        <f>IF(Tabela2[[#This Row],[Tipo]] = 0,LOOKUP(Tabela2[[#This Row],[RESUMO]],Tabela3[Grupo],Tabela3[Meus produtos]),VLOOKUP(Tabela2[[#This Row],[Código]],Tabela4[[Código NBS/LC116]:[Meus serviços]],3,0))</f>
        <v>Não</v>
      </c>
      <c r="C9693" t="str">
        <f>IF(E9693=0,TEXT(dados!A9608,"00000000"),IF(E9693=2,TEXT(dados!A9608,"0000"),TEXT(dados!A9608,"#")))</f>
        <v>90118090</v>
      </c>
      <c r="D9693" t="str">
        <f>IF(dados!B9608=0,"",dados!B9608)</f>
        <v/>
      </c>
      <c r="E9693">
        <f>dados!C9608</f>
        <v>0</v>
      </c>
      <c r="F9693" t="str">
        <f>dados!D9608</f>
        <v>Outros microscopios opticos</v>
      </c>
      <c r="G9693"/>
      <c r="H9693"/>
      <c r="I9693"/>
      <c r="J9693"/>
      <c r="K9693" s="13"/>
      <c r="L9693" s="13">
        <f>dados!I9608/100</f>
        <v>0.13880000000000001</v>
      </c>
      <c r="M9693" s="13">
        <f>dados!J9608/100</f>
        <v>0.17420000000000002</v>
      </c>
      <c r="N9693" s="13">
        <f>dados!K9608/100</f>
        <v>0.12</v>
      </c>
      <c r="O9693" s="13">
        <f>dados!L9608/100</f>
        <v>0</v>
      </c>
      <c r="P9693" s="12" t="str">
        <f>LEFT(Tabela2[[#This Row],[Código]],2)</f>
        <v>90</v>
      </c>
    </row>
    <row r="9694" spans="2:16" ht="15" customHeight="1" x14ac:dyDescent="0.25">
      <c r="B9694" s="31" t="str">
        <f>IF(Tabela2[[#This Row],[Tipo]] = 0,LOOKUP(Tabela2[[#This Row],[RESUMO]],Tabela3[Grupo],Tabela3[Meus produtos]),VLOOKUP(Tabela2[[#This Row],[Código]],Tabela4[[Código NBS/LC116]:[Meus serviços]],3,0))</f>
        <v>Não</v>
      </c>
      <c r="C9694" t="str">
        <f>IF(E9694=0,TEXT(dados!A9609,"00000000"),IF(E9694=2,TEXT(dados!A9609,"0000"),TEXT(dados!A9609,"#")))</f>
        <v>90119010</v>
      </c>
      <c r="D9694" t="str">
        <f>IF(dados!B9609=0,"",dados!B9609)</f>
        <v/>
      </c>
      <c r="E9694">
        <f>dados!C9609</f>
        <v>0</v>
      </c>
      <c r="F9694" t="str">
        <f>dados!D9609</f>
        <v>Partes e acess.p/microscopios p/ fotomicrografia, etc.</v>
      </c>
      <c r="G9694"/>
      <c r="H9694"/>
      <c r="I9694"/>
      <c r="J9694"/>
      <c r="K9694" s="13"/>
      <c r="L9694" s="13">
        <f>dados!I9609/100</f>
        <v>0.13880000000000001</v>
      </c>
      <c r="M9694" s="13">
        <f>dados!J9609/100</f>
        <v>0.1588</v>
      </c>
      <c r="N9694" s="13">
        <f>dados!K9609/100</f>
        <v>0.18</v>
      </c>
      <c r="O9694" s="13">
        <f>dados!L9609/100</f>
        <v>0</v>
      </c>
      <c r="P9694" s="12" t="str">
        <f>LEFT(Tabela2[[#This Row],[Código]],2)</f>
        <v>90</v>
      </c>
    </row>
    <row r="9695" spans="2:16" ht="15" customHeight="1" x14ac:dyDescent="0.25">
      <c r="B9695" s="31" t="str">
        <f>IF(Tabela2[[#This Row],[Tipo]] = 0,LOOKUP(Tabela2[[#This Row],[RESUMO]],Tabela3[Grupo],Tabela3[Meus produtos]),VLOOKUP(Tabela2[[#This Row],[Código]],Tabela4[[Código NBS/LC116]:[Meus serviços]],3,0))</f>
        <v>Não</v>
      </c>
      <c r="C9695" t="str">
        <f>IF(E9695=0,TEXT(dados!A9610,"00000000"),IF(E9695=2,TEXT(dados!A9610,"0000"),TEXT(dados!A9610,"#")))</f>
        <v>90119090</v>
      </c>
      <c r="D9695" t="str">
        <f>IF(dados!B9610=0,"",dados!B9610)</f>
        <v/>
      </c>
      <c r="E9695">
        <f>dados!C9610</f>
        <v>0</v>
      </c>
      <c r="F9695" t="str">
        <f>dados!D9610</f>
        <v>Partes e acess.p/microscopios opticos</v>
      </c>
      <c r="G9695"/>
      <c r="H9695"/>
      <c r="I9695"/>
      <c r="J9695"/>
      <c r="K9695" s="13"/>
      <c r="L9695" s="13">
        <f>dados!I9610/100</f>
        <v>0.13880000000000001</v>
      </c>
      <c r="M9695" s="13">
        <f>dados!J9610/100</f>
        <v>0.17420000000000002</v>
      </c>
      <c r="N9695" s="13">
        <f>dados!K9610/100</f>
        <v>0.18</v>
      </c>
      <c r="O9695" s="13">
        <f>dados!L9610/100</f>
        <v>0</v>
      </c>
      <c r="P9695" s="12" t="str">
        <f>LEFT(Tabela2[[#This Row],[Código]],2)</f>
        <v>90</v>
      </c>
    </row>
    <row r="9696" spans="2:16" ht="15" customHeight="1" x14ac:dyDescent="0.25">
      <c r="B9696" s="31" t="str">
        <f>IF(Tabela2[[#This Row],[Tipo]] = 0,LOOKUP(Tabela2[[#This Row],[RESUMO]],Tabela3[Grupo],Tabela3[Meus produtos]),VLOOKUP(Tabela2[[#This Row],[Código]],Tabela4[[Código NBS/LC116]:[Meus serviços]],3,0))</f>
        <v>Não</v>
      </c>
      <c r="C9696" t="str">
        <f>IF(E9696=0,TEXT(dados!A9611,"00000000"),IF(E9696=2,TEXT(dados!A9611,"0000"),TEXT(dados!A9611,"#")))</f>
        <v>90121010</v>
      </c>
      <c r="D9696" t="str">
        <f>IF(dados!B9611=0,"",dados!B9611)</f>
        <v/>
      </c>
      <c r="E9696">
        <f>dados!C9611</f>
        <v>0</v>
      </c>
      <c r="F9696" t="str">
        <f>dados!D9611</f>
        <v>Microscopios eletronicos</v>
      </c>
      <c r="G9696"/>
      <c r="H9696"/>
      <c r="I9696"/>
      <c r="J9696"/>
      <c r="K9696" s="13"/>
      <c r="L9696" s="13">
        <f>dados!I9611/100</f>
        <v>0.13449999999999998</v>
      </c>
      <c r="M9696" s="13">
        <f>dados!J9611/100</f>
        <v>0.1545</v>
      </c>
      <c r="N9696" s="13">
        <f>dados!K9611/100</f>
        <v>0.12</v>
      </c>
      <c r="O9696" s="13">
        <f>dados!L9611/100</f>
        <v>0</v>
      </c>
      <c r="P9696" s="12" t="str">
        <f>LEFT(Tabela2[[#This Row],[Código]],2)</f>
        <v>90</v>
      </c>
    </row>
    <row r="9697" spans="2:16" ht="15" customHeight="1" x14ac:dyDescent="0.25">
      <c r="B9697" s="31" t="str">
        <f>IF(Tabela2[[#This Row],[Tipo]] = 0,LOOKUP(Tabela2[[#This Row],[RESUMO]],Tabela3[Grupo],Tabela3[Meus produtos]),VLOOKUP(Tabela2[[#This Row],[Código]],Tabela4[[Código NBS/LC116]:[Meus serviços]],3,0))</f>
        <v>Não</v>
      </c>
      <c r="C9697" t="str">
        <f>IF(E9697=0,TEXT(dados!A9612,"00000000"),IF(E9697=2,TEXT(dados!A9612,"0000"),TEXT(dados!A9612,"#")))</f>
        <v>90121090</v>
      </c>
      <c r="D9697" t="str">
        <f>IF(dados!B9612=0,"",dados!B9612)</f>
        <v/>
      </c>
      <c r="E9697">
        <f>dados!C9612</f>
        <v>0</v>
      </c>
      <c r="F9697" t="str">
        <f>dados!D9612</f>
        <v>Outros microscopios e difratografos</v>
      </c>
      <c r="G9697"/>
      <c r="H9697"/>
      <c r="I9697"/>
      <c r="J9697"/>
      <c r="K9697" s="13"/>
      <c r="L9697" s="13">
        <f>dados!I9612/100</f>
        <v>0.13449999999999998</v>
      </c>
      <c r="M9697" s="13">
        <f>dados!J9612/100</f>
        <v>0.1714</v>
      </c>
      <c r="N9697" s="13">
        <f>dados!K9612/100</f>
        <v>0.12</v>
      </c>
      <c r="O9697" s="13">
        <f>dados!L9612/100</f>
        <v>0</v>
      </c>
      <c r="P9697" s="12" t="str">
        <f>LEFT(Tabela2[[#This Row],[Código]],2)</f>
        <v>90</v>
      </c>
    </row>
    <row r="9698" spans="2:16" ht="15" customHeight="1" x14ac:dyDescent="0.25">
      <c r="B9698" s="31" t="str">
        <f>IF(Tabela2[[#This Row],[Tipo]] = 0,LOOKUP(Tabela2[[#This Row],[RESUMO]],Tabela3[Grupo],Tabela3[Meus produtos]),VLOOKUP(Tabela2[[#This Row],[Código]],Tabela4[[Código NBS/LC116]:[Meus serviços]],3,0))</f>
        <v>Não</v>
      </c>
      <c r="C9698" t="str">
        <f>IF(E9698=0,TEXT(dados!A9613,"00000000"),IF(E9698=2,TEXT(dados!A9613,"0000"),TEXT(dados!A9613,"#")))</f>
        <v>90129010</v>
      </c>
      <c r="D9698" t="str">
        <f>IF(dados!B9613=0,"",dados!B9613)</f>
        <v/>
      </c>
      <c r="E9698">
        <f>dados!C9613</f>
        <v>0</v>
      </c>
      <c r="F9698" t="str">
        <f>dados!D9613</f>
        <v>Partes e acess.p/microscopios eletronicos</v>
      </c>
      <c r="G9698"/>
      <c r="H9698"/>
      <c r="I9698"/>
      <c r="J9698"/>
      <c r="K9698" s="13"/>
      <c r="L9698" s="13">
        <f>dados!I9613/100</f>
        <v>0.13880000000000001</v>
      </c>
      <c r="M9698" s="13">
        <f>dados!J9613/100</f>
        <v>0.1588</v>
      </c>
      <c r="N9698" s="13">
        <f>dados!K9613/100</f>
        <v>0.18</v>
      </c>
      <c r="O9698" s="13">
        <f>dados!L9613/100</f>
        <v>0</v>
      </c>
      <c r="P9698" s="12" t="str">
        <f>LEFT(Tabela2[[#This Row],[Código]],2)</f>
        <v>90</v>
      </c>
    </row>
    <row r="9699" spans="2:16" ht="15" customHeight="1" x14ac:dyDescent="0.25">
      <c r="B9699" s="31" t="str">
        <f>IF(Tabela2[[#This Row],[Tipo]] = 0,LOOKUP(Tabela2[[#This Row],[RESUMO]],Tabela3[Grupo],Tabela3[Meus produtos]),VLOOKUP(Tabela2[[#This Row],[Código]],Tabela4[[Código NBS/LC116]:[Meus serviços]],3,0))</f>
        <v>Não</v>
      </c>
      <c r="C9699" t="str">
        <f>IF(E9699=0,TEXT(dados!A9614,"00000000"),IF(E9699=2,TEXT(dados!A9614,"0000"),TEXT(dados!A9614,"#")))</f>
        <v>90129090</v>
      </c>
      <c r="D9699" t="str">
        <f>IF(dados!B9614=0,"",dados!B9614)</f>
        <v/>
      </c>
      <c r="E9699">
        <f>dados!C9614</f>
        <v>0</v>
      </c>
      <c r="F9699" t="str">
        <f>dados!D9614</f>
        <v>Partes e acess.p/outs.microscopios e difratografos</v>
      </c>
      <c r="G9699"/>
      <c r="H9699"/>
      <c r="I9699"/>
      <c r="J9699"/>
      <c r="K9699" s="13"/>
      <c r="L9699" s="13">
        <f>dados!I9614/100</f>
        <v>0.13880000000000001</v>
      </c>
      <c r="M9699" s="13">
        <f>dados!J9614/100</f>
        <v>0.17420000000000002</v>
      </c>
      <c r="N9699" s="13">
        <f>dados!K9614/100</f>
        <v>0.18</v>
      </c>
      <c r="O9699" s="13">
        <f>dados!L9614/100</f>
        <v>0</v>
      </c>
      <c r="P9699" s="12" t="str">
        <f>LEFT(Tabela2[[#This Row],[Código]],2)</f>
        <v>90</v>
      </c>
    </row>
    <row r="9700" spans="2:16" ht="15" customHeight="1" x14ac:dyDescent="0.25">
      <c r="B9700" s="31" t="str">
        <f>IF(Tabela2[[#This Row],[Tipo]] = 0,LOOKUP(Tabela2[[#This Row],[RESUMO]],Tabela3[Grupo],Tabela3[Meus produtos]),VLOOKUP(Tabela2[[#This Row],[Código]],Tabela4[[Código NBS/LC116]:[Meus serviços]],3,0))</f>
        <v>Não</v>
      </c>
      <c r="C9700" t="str">
        <f>IF(E9700=0,TEXT(dados!A9615,"00000000"),IF(E9700=2,TEXT(dados!A9615,"0000"),TEXT(dados!A9615,"#")))</f>
        <v>90131010</v>
      </c>
      <c r="D9700" t="str">
        <f>IF(dados!B9615=0,"",dados!B9615)</f>
        <v/>
      </c>
      <c r="E9700">
        <f>dados!C9615</f>
        <v>0</v>
      </c>
      <c r="F9700" t="str">
        <f>dados!D9615</f>
        <v>Miras telescopicas p/armas</v>
      </c>
      <c r="G9700"/>
      <c r="H9700"/>
      <c r="I9700"/>
      <c r="J9700"/>
      <c r="K9700" s="13"/>
      <c r="L9700" s="13">
        <f>dados!I9615/100</f>
        <v>0.1467</v>
      </c>
      <c r="M9700" s="13">
        <f>dados!J9615/100</f>
        <v>0.18590000000000001</v>
      </c>
      <c r="N9700" s="13">
        <f>dados!K9615/100</f>
        <v>0.18</v>
      </c>
      <c r="O9700" s="13">
        <f>dados!L9615/100</f>
        <v>0</v>
      </c>
      <c r="P9700" s="12" t="str">
        <f>LEFT(Tabela2[[#This Row],[Código]],2)</f>
        <v>90</v>
      </c>
    </row>
    <row r="9701" spans="2:16" ht="15" customHeight="1" x14ac:dyDescent="0.25">
      <c r="B9701" s="31" t="str">
        <f>IF(Tabela2[[#This Row],[Tipo]] = 0,LOOKUP(Tabela2[[#This Row],[RESUMO]],Tabela3[Grupo],Tabela3[Meus produtos]),VLOOKUP(Tabela2[[#This Row],[Código]],Tabela4[[Código NBS/LC116]:[Meus serviços]],3,0))</f>
        <v>Não</v>
      </c>
      <c r="C9701" t="str">
        <f>IF(E9701=0,TEXT(dados!A9616,"00000000"),IF(E9701=2,TEXT(dados!A9616,"0000"),TEXT(dados!A9616,"#")))</f>
        <v>90131090</v>
      </c>
      <c r="D9701" t="str">
        <f>IF(dados!B9616=0,"",dados!B9616)</f>
        <v/>
      </c>
      <c r="E9701">
        <f>dados!C9616</f>
        <v>0</v>
      </c>
      <c r="F9701" t="str">
        <f>dados!D9616</f>
        <v>Periscopios,lunetas p/maqs.apars.e instrumentos opticos</v>
      </c>
      <c r="G9701"/>
      <c r="H9701"/>
      <c r="I9701"/>
      <c r="J9701"/>
      <c r="K9701" s="13"/>
      <c r="L9701" s="13">
        <f>dados!I9616/100</f>
        <v>0.1467</v>
      </c>
      <c r="M9701" s="13">
        <f>dados!J9616/100</f>
        <v>0.18210000000000001</v>
      </c>
      <c r="N9701" s="13">
        <f>dados!K9616/100</f>
        <v>0.18</v>
      </c>
      <c r="O9701" s="13">
        <f>dados!L9616/100</f>
        <v>0</v>
      </c>
      <c r="P9701" s="12" t="str">
        <f>LEFT(Tabela2[[#This Row],[Código]],2)</f>
        <v>90</v>
      </c>
    </row>
    <row r="9702" spans="2:16" ht="15" customHeight="1" x14ac:dyDescent="0.25">
      <c r="B9702" s="31" t="str">
        <f>IF(Tabela2[[#This Row],[Tipo]] = 0,LOOKUP(Tabela2[[#This Row],[RESUMO]],Tabela3[Grupo],Tabela3[Meus produtos]),VLOOKUP(Tabela2[[#This Row],[Código]],Tabela4[[Código NBS/LC116]:[Meus serviços]],3,0))</f>
        <v>Não</v>
      </c>
      <c r="C9702" t="str">
        <f>IF(E9702=0,TEXT(dados!A9617,"00000000"),IF(E9702=2,TEXT(dados!A9617,"0000"),TEXT(dados!A9617,"#")))</f>
        <v>90132000</v>
      </c>
      <c r="D9702" t="str">
        <f>IF(dados!B9617=0,"",dados!B9617)</f>
        <v/>
      </c>
      <c r="E9702">
        <f>dados!C9617</f>
        <v>0</v>
      </c>
      <c r="F9702" t="str">
        <f>dados!D9617</f>
        <v>Lasers exc.os diodos laser</v>
      </c>
      <c r="G9702"/>
      <c r="H9702"/>
      <c r="I9702"/>
      <c r="J9702"/>
      <c r="K9702" s="13"/>
      <c r="L9702" s="13">
        <f>dados!I9617/100</f>
        <v>0.1467</v>
      </c>
      <c r="M9702" s="13">
        <f>dados!J9617/100</f>
        <v>0.18210000000000001</v>
      </c>
      <c r="N9702" s="13">
        <f>dados!K9617/100</f>
        <v>0.18</v>
      </c>
      <c r="O9702" s="13">
        <f>dados!L9617/100</f>
        <v>0</v>
      </c>
      <c r="P9702" s="12" t="str">
        <f>LEFT(Tabela2[[#This Row],[Código]],2)</f>
        <v>90</v>
      </c>
    </row>
    <row r="9703" spans="2:16" ht="15" customHeight="1" x14ac:dyDescent="0.25">
      <c r="B9703" s="31" t="str">
        <f>IF(Tabela2[[#This Row],[Tipo]] = 0,LOOKUP(Tabela2[[#This Row],[RESUMO]],Tabela3[Grupo],Tabela3[Meus produtos]),VLOOKUP(Tabela2[[#This Row],[Código]],Tabela4[[Código NBS/LC116]:[Meus serviços]],3,0))</f>
        <v>Não</v>
      </c>
      <c r="C9703" t="str">
        <f>IF(E9703=0,TEXT(dados!A9618,"00000000"),IF(E9703=2,TEXT(dados!A9618,"0000"),TEXT(dados!A9618,"#")))</f>
        <v>90138000</v>
      </c>
      <c r="D9703" t="str">
        <f>IF(dados!B9618=0,"",dados!B9618)</f>
        <v/>
      </c>
      <c r="E9703">
        <f>dados!C9618</f>
        <v>0</v>
      </c>
      <c r="F9703" t="str">
        <f>dados!D9618</f>
        <v>Instrumentos e aparelhos de optica de fotografia de cinematografia de medida de controle ou de precisao instrumentos e aparelhos medico cirurgicos suas partes e acessorios Dispositivos de cristais liquidos que nao constituam artigos compreendidos mais esp</v>
      </c>
      <c r="G9703"/>
      <c r="H9703"/>
      <c r="I9703"/>
      <c r="J9703"/>
      <c r="K9703" s="13"/>
      <c r="L9703" s="13">
        <f>dados!I9618/100</f>
        <v>0.1467</v>
      </c>
      <c r="M9703" s="13">
        <f>dados!J9618/100</f>
        <v>0.18770000000000001</v>
      </c>
      <c r="N9703" s="13">
        <f>dados!K9618/100</f>
        <v>0.18</v>
      </c>
      <c r="O9703" s="13">
        <f>dados!L9618/100</f>
        <v>0</v>
      </c>
      <c r="P9703" s="12" t="str">
        <f>LEFT(Tabela2[[#This Row],[Código]],2)</f>
        <v>90</v>
      </c>
    </row>
    <row r="9704" spans="2:16" ht="15" customHeight="1" x14ac:dyDescent="0.25">
      <c r="B9704" s="31" t="str">
        <f>IF(Tabela2[[#This Row],[Tipo]] = 0,LOOKUP(Tabela2[[#This Row],[RESUMO]],Tabela3[Grupo],Tabela3[Meus produtos]),VLOOKUP(Tabela2[[#This Row],[Código]],Tabela4[[Código NBS/LC116]:[Meus serviços]],3,0))</f>
        <v>Não</v>
      </c>
      <c r="C9704" t="str">
        <f>IF(E9704=0,TEXT(dados!A9619,"00000000"),IF(E9704=2,TEXT(dados!A9619,"0000"),TEXT(dados!A9619,"#")))</f>
        <v>90138000</v>
      </c>
      <c r="D9704">
        <f>IF(dados!B9619=0,"",dados!B9619)</f>
        <v>1</v>
      </c>
      <c r="E9704">
        <f>dados!C9619</f>
        <v>0</v>
      </c>
      <c r="F9704" t="str">
        <f>dados!D9619</f>
        <v xml:space="preserve"> conta fios</v>
      </c>
      <c r="G9704"/>
      <c r="H9704"/>
      <c r="I9704"/>
      <c r="J9704"/>
      <c r="K9704" s="13"/>
      <c r="L9704" s="13">
        <f>dados!I9619/100</f>
        <v>0.13880000000000001</v>
      </c>
      <c r="M9704" s="13">
        <f>dados!J9619/100</f>
        <v>0.17980000000000002</v>
      </c>
      <c r="N9704" s="13">
        <f>dados!K9619/100</f>
        <v>0.18</v>
      </c>
      <c r="O9704" s="13">
        <f>dados!L9619/100</f>
        <v>0</v>
      </c>
      <c r="P9704" s="12" t="str">
        <f>LEFT(Tabela2[[#This Row],[Código]],2)</f>
        <v>90</v>
      </c>
    </row>
    <row r="9705" spans="2:16" ht="15" customHeight="1" x14ac:dyDescent="0.25">
      <c r="B9705" s="31" t="str">
        <f>IF(Tabela2[[#This Row],[Tipo]] = 0,LOOKUP(Tabela2[[#This Row],[RESUMO]],Tabela3[Grupo],Tabela3[Meus produtos]),VLOOKUP(Tabela2[[#This Row],[Código]],Tabela4[[Código NBS/LC116]:[Meus serviços]],3,0))</f>
        <v>Não</v>
      </c>
      <c r="C9705" t="str">
        <f>IF(E9705=0,TEXT(dados!A9620,"00000000"),IF(E9705=2,TEXT(dados!A9620,"0000"),TEXT(dados!A9620,"#")))</f>
        <v>90139000</v>
      </c>
      <c r="D9705" t="str">
        <f>IF(dados!B9620=0,"",dados!B9620)</f>
        <v/>
      </c>
      <c r="E9705">
        <f>dados!C9620</f>
        <v>0</v>
      </c>
      <c r="F9705" t="str">
        <f>dados!D9620</f>
        <v>Partes e acess.de miras telescopicas, periscopios,etc.</v>
      </c>
      <c r="G9705"/>
      <c r="H9705"/>
      <c r="I9705"/>
      <c r="J9705"/>
      <c r="K9705" s="13"/>
      <c r="L9705" s="13">
        <f>dados!I9620/100</f>
        <v>0.1467</v>
      </c>
      <c r="M9705" s="13">
        <f>dados!J9620/100</f>
        <v>0.18210000000000001</v>
      </c>
      <c r="N9705" s="13">
        <f>dados!K9620/100</f>
        <v>0.18</v>
      </c>
      <c r="O9705" s="13">
        <f>dados!L9620/100</f>
        <v>0</v>
      </c>
      <c r="P9705" s="12" t="str">
        <f>LEFT(Tabela2[[#This Row],[Código]],2)</f>
        <v>90</v>
      </c>
    </row>
    <row r="9706" spans="2:16" ht="15" customHeight="1" x14ac:dyDescent="0.25">
      <c r="B9706" s="31" t="str">
        <f>IF(Tabela2[[#This Row],[Tipo]] = 0,LOOKUP(Tabela2[[#This Row],[RESUMO]],Tabela3[Grupo],Tabela3[Meus produtos]),VLOOKUP(Tabela2[[#This Row],[Código]],Tabela4[[Código NBS/LC116]:[Meus serviços]],3,0))</f>
        <v>Não</v>
      </c>
      <c r="C9706" t="str">
        <f>IF(E9706=0,TEXT(dados!A9621,"00000000"),IF(E9706=2,TEXT(dados!A9621,"0000"),TEXT(dados!A9621,"#")))</f>
        <v>90141000</v>
      </c>
      <c r="D9706" t="str">
        <f>IF(dados!B9621=0,"",dados!B9621)</f>
        <v/>
      </c>
      <c r="E9706">
        <f>dados!C9621</f>
        <v>0</v>
      </c>
      <c r="F9706" t="str">
        <f>dados!D9621</f>
        <v>Bussolas incl.as agulhas de marear</v>
      </c>
      <c r="G9706"/>
      <c r="H9706"/>
      <c r="I9706"/>
      <c r="J9706"/>
      <c r="K9706" s="13"/>
      <c r="L9706" s="13">
        <f>dados!I9621/100</f>
        <v>0.14330000000000001</v>
      </c>
      <c r="M9706" s="13">
        <f>dados!J9621/100</f>
        <v>0.19450000000000001</v>
      </c>
      <c r="N9706" s="13">
        <f>dados!K9621/100</f>
        <v>0.18</v>
      </c>
      <c r="O9706" s="13">
        <f>dados!L9621/100</f>
        <v>0</v>
      </c>
      <c r="P9706" s="12" t="str">
        <f>LEFT(Tabela2[[#This Row],[Código]],2)</f>
        <v>90</v>
      </c>
    </row>
    <row r="9707" spans="2:16" ht="15" customHeight="1" x14ac:dyDescent="0.25">
      <c r="B9707" s="31" t="str">
        <f>IF(Tabela2[[#This Row],[Tipo]] = 0,LOOKUP(Tabela2[[#This Row],[RESUMO]],Tabela3[Grupo],Tabela3[Meus produtos]),VLOOKUP(Tabela2[[#This Row],[Código]],Tabela4[[Código NBS/LC116]:[Meus serviços]],3,0))</f>
        <v>Não</v>
      </c>
      <c r="C9707" t="str">
        <f>IF(E9707=0,TEXT(dados!A9622,"00000000"),IF(E9707=2,TEXT(dados!A9622,"0000"),TEXT(dados!A9622,"#")))</f>
        <v>90142010</v>
      </c>
      <c r="D9707" t="str">
        <f>IF(dados!B9622=0,"",dados!B9622)</f>
        <v/>
      </c>
      <c r="E9707">
        <f>dados!C9622</f>
        <v>0</v>
      </c>
      <c r="F9707" t="str">
        <f>dados!D9622</f>
        <v>Altimetros para navegacao aerea ou espacial</v>
      </c>
      <c r="G9707"/>
      <c r="H9707"/>
      <c r="I9707"/>
      <c r="J9707"/>
      <c r="K9707" s="13"/>
      <c r="L9707" s="13">
        <f>dados!I9622/100</f>
        <v>0.13880000000000001</v>
      </c>
      <c r="M9707" s="13">
        <f>dados!J9622/100</f>
        <v>0.1588</v>
      </c>
      <c r="N9707" s="13">
        <f>dados!K9622/100</f>
        <v>0.18</v>
      </c>
      <c r="O9707" s="13">
        <f>dados!L9622/100</f>
        <v>0</v>
      </c>
      <c r="P9707" s="12" t="str">
        <f>LEFT(Tabela2[[#This Row],[Código]],2)</f>
        <v>90</v>
      </c>
    </row>
    <row r="9708" spans="2:16" ht="15" customHeight="1" x14ac:dyDescent="0.25">
      <c r="B9708" s="31" t="str">
        <f>IF(Tabela2[[#This Row],[Tipo]] = 0,LOOKUP(Tabela2[[#This Row],[RESUMO]],Tabela3[Grupo],Tabela3[Meus produtos]),VLOOKUP(Tabela2[[#This Row],[Código]],Tabela4[[Código NBS/LC116]:[Meus serviços]],3,0))</f>
        <v>Não</v>
      </c>
      <c r="C9708" t="str">
        <f>IF(E9708=0,TEXT(dados!A9623,"00000000"),IF(E9708=2,TEXT(dados!A9623,"0000"),TEXT(dados!A9623,"#")))</f>
        <v>90142020</v>
      </c>
      <c r="D9708" t="str">
        <f>IF(dados!B9623=0,"",dados!B9623)</f>
        <v/>
      </c>
      <c r="E9708">
        <f>dados!C9623</f>
        <v>0</v>
      </c>
      <c r="F9708" t="str">
        <f>dados!D9623</f>
        <v>Pilotos automaticos p/navegacao aerea/ espacial</v>
      </c>
      <c r="G9708"/>
      <c r="H9708"/>
      <c r="I9708"/>
      <c r="J9708"/>
      <c r="K9708" s="13"/>
      <c r="L9708" s="13">
        <f>dados!I9623/100</f>
        <v>0.13880000000000001</v>
      </c>
      <c r="M9708" s="13">
        <f>dados!J9623/100</f>
        <v>0.1588</v>
      </c>
      <c r="N9708" s="13">
        <f>dados!K9623/100</f>
        <v>0.18</v>
      </c>
      <c r="O9708" s="13">
        <f>dados!L9623/100</f>
        <v>0</v>
      </c>
      <c r="P9708" s="12" t="str">
        <f>LEFT(Tabela2[[#This Row],[Código]],2)</f>
        <v>90</v>
      </c>
    </row>
    <row r="9709" spans="2:16" ht="15" customHeight="1" x14ac:dyDescent="0.25">
      <c r="B9709" s="31" t="str">
        <f>IF(Tabela2[[#This Row],[Tipo]] = 0,LOOKUP(Tabela2[[#This Row],[RESUMO]],Tabela3[Grupo],Tabela3[Meus produtos]),VLOOKUP(Tabela2[[#This Row],[Código]],Tabela4[[Código NBS/LC116]:[Meus serviços]],3,0))</f>
        <v>Não</v>
      </c>
      <c r="C9709" t="str">
        <f>IF(E9709=0,TEXT(dados!A9624,"00000000"),IF(E9709=2,TEXT(dados!A9624,"0000"),TEXT(dados!A9624,"#")))</f>
        <v>90142030</v>
      </c>
      <c r="D9709" t="str">
        <f>IF(dados!B9624=0,"",dados!B9624)</f>
        <v/>
      </c>
      <c r="E9709">
        <f>dados!C9624</f>
        <v>0</v>
      </c>
      <c r="F9709" t="str">
        <f>dados!D9624</f>
        <v>Inclinometros p/navegacao aerea/espacial</v>
      </c>
      <c r="G9709"/>
      <c r="H9709"/>
      <c r="I9709"/>
      <c r="J9709"/>
      <c r="K9709" s="13"/>
      <c r="L9709" s="13">
        <f>dados!I9624/100</f>
        <v>0.13880000000000001</v>
      </c>
      <c r="M9709" s="13">
        <f>dados!J9624/100</f>
        <v>0.1588</v>
      </c>
      <c r="N9709" s="13">
        <f>dados!K9624/100</f>
        <v>0.18</v>
      </c>
      <c r="O9709" s="13">
        <f>dados!L9624/100</f>
        <v>0</v>
      </c>
      <c r="P9709" s="12" t="str">
        <f>LEFT(Tabela2[[#This Row],[Código]],2)</f>
        <v>90</v>
      </c>
    </row>
    <row r="9710" spans="2:16" ht="15" customHeight="1" x14ac:dyDescent="0.25">
      <c r="B9710" s="31" t="str">
        <f>IF(Tabela2[[#This Row],[Tipo]] = 0,LOOKUP(Tabela2[[#This Row],[RESUMO]],Tabela3[Grupo],Tabela3[Meus produtos]),VLOOKUP(Tabela2[[#This Row],[Código]],Tabela4[[Código NBS/LC116]:[Meus serviços]],3,0))</f>
        <v>Não</v>
      </c>
      <c r="C9710" t="str">
        <f>IF(E9710=0,TEXT(dados!A9625,"00000000"),IF(E9710=2,TEXT(dados!A9625,"0000"),TEXT(dados!A9625,"#")))</f>
        <v>90142090</v>
      </c>
      <c r="D9710" t="str">
        <f>IF(dados!B9625=0,"",dados!B9625)</f>
        <v/>
      </c>
      <c r="E9710">
        <f>dados!C9625</f>
        <v>0</v>
      </c>
      <c r="F9710" t="str">
        <f>dados!D9625</f>
        <v>Outs.instrumentos e apars.p/navegacao aerea/espacial</v>
      </c>
      <c r="G9710"/>
      <c r="H9710"/>
      <c r="I9710"/>
      <c r="J9710"/>
      <c r="K9710" s="13"/>
      <c r="L9710" s="13">
        <f>dados!I9625/100</f>
        <v>0.13880000000000001</v>
      </c>
      <c r="M9710" s="13">
        <f>dados!J9625/100</f>
        <v>0.1588</v>
      </c>
      <c r="N9710" s="13">
        <f>dados!K9625/100</f>
        <v>0.18</v>
      </c>
      <c r="O9710" s="13">
        <f>dados!L9625/100</f>
        <v>0</v>
      </c>
      <c r="P9710" s="12" t="str">
        <f>LEFT(Tabela2[[#This Row],[Código]],2)</f>
        <v>90</v>
      </c>
    </row>
    <row r="9711" spans="2:16" ht="15" customHeight="1" x14ac:dyDescent="0.25">
      <c r="B9711" s="31" t="str">
        <f>IF(Tabela2[[#This Row],[Tipo]] = 0,LOOKUP(Tabela2[[#This Row],[RESUMO]],Tabela3[Grupo],Tabela3[Meus produtos]),VLOOKUP(Tabela2[[#This Row],[Código]],Tabela4[[Código NBS/LC116]:[Meus serviços]],3,0))</f>
        <v>Não</v>
      </c>
      <c r="C9711" t="str">
        <f>IF(E9711=0,TEXT(dados!A9626,"00000000"),IF(E9711=2,TEXT(dados!A9626,"0000"),TEXT(dados!A9626,"#")))</f>
        <v>90148010</v>
      </c>
      <c r="D9711" t="str">
        <f>IF(dados!B9626=0,"",dados!B9626)</f>
        <v/>
      </c>
      <c r="E9711">
        <f>dados!C9626</f>
        <v>0</v>
      </c>
      <c r="F9711" t="str">
        <f>dados!D9626</f>
        <v>Sondas acusticas ou de ultra-sons p/navegacao</v>
      </c>
      <c r="G9711"/>
      <c r="H9711"/>
      <c r="I9711"/>
      <c r="J9711"/>
      <c r="K9711" s="13"/>
      <c r="L9711" s="13">
        <f>dados!I9626/100</f>
        <v>0.13880000000000001</v>
      </c>
      <c r="M9711" s="13">
        <f>dados!J9626/100</f>
        <v>0.17420000000000002</v>
      </c>
      <c r="N9711" s="13">
        <f>dados!K9626/100</f>
        <v>0.18</v>
      </c>
      <c r="O9711" s="13">
        <f>dados!L9626/100</f>
        <v>0</v>
      </c>
      <c r="P9711" s="12" t="str">
        <f>LEFT(Tabela2[[#This Row],[Código]],2)</f>
        <v>90</v>
      </c>
    </row>
    <row r="9712" spans="2:16" ht="15" customHeight="1" x14ac:dyDescent="0.25">
      <c r="B9712" s="31" t="str">
        <f>IF(Tabela2[[#This Row],[Tipo]] = 0,LOOKUP(Tabela2[[#This Row],[RESUMO]],Tabela3[Grupo],Tabela3[Meus produtos]),VLOOKUP(Tabela2[[#This Row],[Código]],Tabela4[[Código NBS/LC116]:[Meus serviços]],3,0))</f>
        <v>Não</v>
      </c>
      <c r="C9712" t="str">
        <f>IF(E9712=0,TEXT(dados!A9627,"00000000"),IF(E9712=2,TEXT(dados!A9627,"0000"),TEXT(dados!A9627,"#")))</f>
        <v>90148090</v>
      </c>
      <c r="D9712" t="str">
        <f>IF(dados!B9627=0,"",dados!B9627)</f>
        <v/>
      </c>
      <c r="E9712">
        <f>dados!C9627</f>
        <v>0</v>
      </c>
      <c r="F9712" t="str">
        <f>dados!D9627</f>
        <v>Outros apars.e instrumentos p/navegacao</v>
      </c>
      <c r="G9712"/>
      <c r="H9712"/>
      <c r="I9712"/>
      <c r="J9712"/>
      <c r="K9712" s="13"/>
      <c r="L9712" s="13">
        <f>dados!I9627/100</f>
        <v>0.13880000000000001</v>
      </c>
      <c r="M9712" s="13">
        <f>dados!J9627/100</f>
        <v>0.17420000000000002</v>
      </c>
      <c r="N9712" s="13">
        <f>dados!K9627/100</f>
        <v>0.18</v>
      </c>
      <c r="O9712" s="13">
        <f>dados!L9627/100</f>
        <v>0</v>
      </c>
      <c r="P9712" s="12" t="str">
        <f>LEFT(Tabela2[[#This Row],[Código]],2)</f>
        <v>90</v>
      </c>
    </row>
    <row r="9713" spans="2:16" ht="15" customHeight="1" x14ac:dyDescent="0.25">
      <c r="B9713" s="31" t="str">
        <f>IF(Tabela2[[#This Row],[Tipo]] = 0,LOOKUP(Tabela2[[#This Row],[RESUMO]],Tabela3[Grupo],Tabela3[Meus produtos]),VLOOKUP(Tabela2[[#This Row],[Código]],Tabela4[[Código NBS/LC116]:[Meus serviços]],3,0))</f>
        <v>Não</v>
      </c>
      <c r="C9713" t="str">
        <f>IF(E9713=0,TEXT(dados!A9628,"00000000"),IF(E9713=2,TEXT(dados!A9628,"0000"),TEXT(dados!A9628,"#")))</f>
        <v>90149000</v>
      </c>
      <c r="D9713" t="str">
        <f>IF(dados!B9628=0,"",dados!B9628)</f>
        <v/>
      </c>
      <c r="E9713">
        <f>dados!C9628</f>
        <v>0</v>
      </c>
      <c r="F9713" t="str">
        <f>dados!D9628</f>
        <v>Partes e acess.p/instrumentos e apars.p/ navegacao</v>
      </c>
      <c r="G9713"/>
      <c r="H9713"/>
      <c r="I9713"/>
      <c r="J9713"/>
      <c r="K9713" s="13"/>
      <c r="L9713" s="13">
        <f>dados!I9628/100</f>
        <v>0.13880000000000001</v>
      </c>
      <c r="M9713" s="13">
        <f>dados!J9628/100</f>
        <v>0.17420000000000002</v>
      </c>
      <c r="N9713" s="13">
        <f>dados!K9628/100</f>
        <v>0.18</v>
      </c>
      <c r="O9713" s="13">
        <f>dados!L9628/100</f>
        <v>0</v>
      </c>
      <c r="P9713" s="12" t="str">
        <f>LEFT(Tabela2[[#This Row],[Código]],2)</f>
        <v>90</v>
      </c>
    </row>
    <row r="9714" spans="2:16" ht="15" customHeight="1" x14ac:dyDescent="0.25">
      <c r="B9714" s="31" t="str">
        <f>IF(Tabela2[[#This Row],[Tipo]] = 0,LOOKUP(Tabela2[[#This Row],[RESUMO]],Tabela3[Grupo],Tabela3[Meus produtos]),VLOOKUP(Tabela2[[#This Row],[Código]],Tabela4[[Código NBS/LC116]:[Meus serviços]],3,0))</f>
        <v>Não</v>
      </c>
      <c r="C9714" t="str">
        <f>IF(E9714=0,TEXT(dados!A9629,"00000000"),IF(E9714=2,TEXT(dados!A9629,"0000"),TEXT(dados!A9629,"#")))</f>
        <v>90151000</v>
      </c>
      <c r="D9714" t="str">
        <f>IF(dados!B9629=0,"",dados!B9629)</f>
        <v/>
      </c>
      <c r="E9714">
        <f>dados!C9629</f>
        <v>0</v>
      </c>
      <c r="F9714" t="str">
        <f>dados!D9629</f>
        <v>Telemetros</v>
      </c>
      <c r="G9714"/>
      <c r="H9714"/>
      <c r="I9714"/>
      <c r="J9714"/>
      <c r="K9714" s="13"/>
      <c r="L9714" s="13">
        <f>dados!I9629/100</f>
        <v>0.14710000000000001</v>
      </c>
      <c r="M9714" s="13">
        <f>dados!J9629/100</f>
        <v>0.21190000000000001</v>
      </c>
      <c r="N9714" s="13">
        <f>dados!K9629/100</f>
        <v>0.18</v>
      </c>
      <c r="O9714" s="13">
        <f>dados!L9629/100</f>
        <v>0</v>
      </c>
      <c r="P9714" s="12" t="str">
        <f>LEFT(Tabela2[[#This Row],[Código]],2)</f>
        <v>90</v>
      </c>
    </row>
    <row r="9715" spans="2:16" ht="15" customHeight="1" x14ac:dyDescent="0.25">
      <c r="B9715" s="31" t="str">
        <f>IF(Tabela2[[#This Row],[Tipo]] = 0,LOOKUP(Tabela2[[#This Row],[RESUMO]],Tabela3[Grupo],Tabela3[Meus produtos]),VLOOKUP(Tabela2[[#This Row],[Código]],Tabela4[[Código NBS/LC116]:[Meus serviços]],3,0))</f>
        <v>Não</v>
      </c>
      <c r="C9715" t="str">
        <f>IF(E9715=0,TEXT(dados!A9630,"00000000"),IF(E9715=2,TEXT(dados!A9630,"0000"),TEXT(dados!A9630,"#")))</f>
        <v>90152010</v>
      </c>
      <c r="D9715" t="str">
        <f>IF(dados!B9630=0,"",dados!B9630)</f>
        <v/>
      </c>
      <c r="E9715">
        <f>dados!C9630</f>
        <v>0</v>
      </c>
      <c r="F9715" t="str">
        <f>dados!D9630</f>
        <v>Teodolitos e taqueometros,leit.por prisma,etc. prec=1seg</v>
      </c>
      <c r="G9715"/>
      <c r="H9715"/>
      <c r="I9715"/>
      <c r="J9715"/>
      <c r="K9715" s="13"/>
      <c r="L9715" s="13">
        <f>dados!I9630/100</f>
        <v>0.14710000000000001</v>
      </c>
      <c r="M9715" s="13">
        <f>dados!J9630/100</f>
        <v>0.21190000000000001</v>
      </c>
      <c r="N9715" s="13">
        <f>dados!K9630/100</f>
        <v>0.12</v>
      </c>
      <c r="O9715" s="13">
        <f>dados!L9630/100</f>
        <v>0</v>
      </c>
      <c r="P9715" s="12" t="str">
        <f>LEFT(Tabela2[[#This Row],[Código]],2)</f>
        <v>90</v>
      </c>
    </row>
    <row r="9716" spans="2:16" ht="15" customHeight="1" x14ac:dyDescent="0.25">
      <c r="B9716" s="31" t="str">
        <f>IF(Tabela2[[#This Row],[Tipo]] = 0,LOOKUP(Tabela2[[#This Row],[RESUMO]],Tabela3[Grupo],Tabela3[Meus produtos]),VLOOKUP(Tabela2[[#This Row],[Código]],Tabela4[[Código NBS/LC116]:[Meus serviços]],3,0))</f>
        <v>Não</v>
      </c>
      <c r="C9716" t="str">
        <f>IF(E9716=0,TEXT(dados!A9631,"00000000"),IF(E9716=2,TEXT(dados!A9631,"0000"),TEXT(dados!A9631,"#")))</f>
        <v>90152090</v>
      </c>
      <c r="D9716" t="str">
        <f>IF(dados!B9631=0,"",dados!B9631)</f>
        <v/>
      </c>
      <c r="E9716">
        <f>dados!C9631</f>
        <v>0</v>
      </c>
      <c r="F9716" t="str">
        <f>dados!D9631</f>
        <v>Outros teodolitos e taqueometros</v>
      </c>
      <c r="G9716"/>
      <c r="H9716"/>
      <c r="I9716"/>
      <c r="J9716"/>
      <c r="K9716" s="13"/>
      <c r="L9716" s="13">
        <f>dados!I9631/100</f>
        <v>0.14710000000000001</v>
      </c>
      <c r="M9716" s="13">
        <f>dados!J9631/100</f>
        <v>0.21190000000000001</v>
      </c>
      <c r="N9716" s="13">
        <f>dados!K9631/100</f>
        <v>0.12</v>
      </c>
      <c r="O9716" s="13">
        <f>dados!L9631/100</f>
        <v>0</v>
      </c>
      <c r="P9716" s="12" t="str">
        <f>LEFT(Tabela2[[#This Row],[Código]],2)</f>
        <v>90</v>
      </c>
    </row>
    <row r="9717" spans="2:16" ht="15" customHeight="1" x14ac:dyDescent="0.25">
      <c r="B9717" s="31" t="str">
        <f>IF(Tabela2[[#This Row],[Tipo]] = 0,LOOKUP(Tabela2[[#This Row],[RESUMO]],Tabela3[Grupo],Tabela3[Meus produtos]),VLOOKUP(Tabela2[[#This Row],[Código]],Tabela4[[Código NBS/LC116]:[Meus serviços]],3,0))</f>
        <v>Não</v>
      </c>
      <c r="C9717" t="str">
        <f>IF(E9717=0,TEXT(dados!A9632,"00000000"),IF(E9717=2,TEXT(dados!A9632,"0000"),TEXT(dados!A9632,"#")))</f>
        <v>90153000</v>
      </c>
      <c r="D9717" t="str">
        <f>IF(dados!B9632=0,"",dados!B9632)</f>
        <v/>
      </c>
      <c r="E9717">
        <f>dados!C9632</f>
        <v>0</v>
      </c>
      <c r="F9717" t="str">
        <f>dados!D9632</f>
        <v>Niveis</v>
      </c>
      <c r="G9717"/>
      <c r="H9717"/>
      <c r="I9717"/>
      <c r="J9717"/>
      <c r="K9717" s="13"/>
      <c r="L9717" s="13">
        <f>dados!I9632/100</f>
        <v>0.14710000000000001</v>
      </c>
      <c r="M9717" s="13">
        <f>dados!J9632/100</f>
        <v>0.21190000000000001</v>
      </c>
      <c r="N9717" s="13">
        <f>dados!K9632/100</f>
        <v>0.18</v>
      </c>
      <c r="O9717" s="13">
        <f>dados!L9632/100</f>
        <v>0</v>
      </c>
      <c r="P9717" s="12" t="str">
        <f>LEFT(Tabela2[[#This Row],[Código]],2)</f>
        <v>90</v>
      </c>
    </row>
    <row r="9718" spans="2:16" ht="15" customHeight="1" x14ac:dyDescent="0.25">
      <c r="B9718" s="31" t="str">
        <f>IF(Tabela2[[#This Row],[Tipo]] = 0,LOOKUP(Tabela2[[#This Row],[RESUMO]],Tabela3[Grupo],Tabela3[Meus produtos]),VLOOKUP(Tabela2[[#This Row],[Código]],Tabela4[[Código NBS/LC116]:[Meus serviços]],3,0))</f>
        <v>Não</v>
      </c>
      <c r="C9718" t="str">
        <f>IF(E9718=0,TEXT(dados!A9633,"00000000"),IF(E9718=2,TEXT(dados!A9633,"0000"),TEXT(dados!A9633,"#")))</f>
        <v>90154000</v>
      </c>
      <c r="D9718" t="str">
        <f>IF(dados!B9633=0,"",dados!B9633)</f>
        <v/>
      </c>
      <c r="E9718">
        <f>dados!C9633</f>
        <v>0</v>
      </c>
      <c r="F9718" t="str">
        <f>dados!D9633</f>
        <v>Instrumentos e apars.de fotogrametria</v>
      </c>
      <c r="G9718"/>
      <c r="H9718"/>
      <c r="I9718"/>
      <c r="J9718"/>
      <c r="K9718" s="13"/>
      <c r="L9718" s="13">
        <f>dados!I9633/100</f>
        <v>0.14710000000000001</v>
      </c>
      <c r="M9718" s="13">
        <f>dados!J9633/100</f>
        <v>0.1671</v>
      </c>
      <c r="N9718" s="13">
        <f>dados!K9633/100</f>
        <v>0.18</v>
      </c>
      <c r="O9718" s="13">
        <f>dados!L9633/100</f>
        <v>0</v>
      </c>
      <c r="P9718" s="12" t="str">
        <f>LEFT(Tabela2[[#This Row],[Código]],2)</f>
        <v>90</v>
      </c>
    </row>
    <row r="9719" spans="2:16" ht="15" customHeight="1" x14ac:dyDescent="0.25">
      <c r="B9719" s="31" t="str">
        <f>IF(Tabela2[[#This Row],[Tipo]] = 0,LOOKUP(Tabela2[[#This Row],[RESUMO]],Tabela3[Grupo],Tabela3[Meus produtos]),VLOOKUP(Tabela2[[#This Row],[Código]],Tabela4[[Código NBS/LC116]:[Meus serviços]],3,0))</f>
        <v>Não</v>
      </c>
      <c r="C9719" t="str">
        <f>IF(E9719=0,TEXT(dados!A9634,"00000000"),IF(E9719=2,TEXT(dados!A9634,"0000"),TEXT(dados!A9634,"#")))</f>
        <v>90158010</v>
      </c>
      <c r="D9719" t="str">
        <f>IF(dados!B9634=0,"",dados!B9634)</f>
        <v/>
      </c>
      <c r="E9719">
        <f>dados!C9634</f>
        <v>0</v>
      </c>
      <c r="F9719" t="str">
        <f>dados!D9634</f>
        <v>Molinetes hidrometricos</v>
      </c>
      <c r="G9719"/>
      <c r="H9719"/>
      <c r="I9719"/>
      <c r="J9719"/>
      <c r="K9719" s="13"/>
      <c r="L9719" s="13">
        <f>dados!I9634/100</f>
        <v>0.14710000000000001</v>
      </c>
      <c r="M9719" s="13">
        <f>dados!J9634/100</f>
        <v>0.21190000000000001</v>
      </c>
      <c r="N9719" s="13">
        <f>dados!K9634/100</f>
        <v>0.18</v>
      </c>
      <c r="O9719" s="13">
        <f>dados!L9634/100</f>
        <v>0</v>
      </c>
      <c r="P9719" s="12" t="str">
        <f>LEFT(Tabela2[[#This Row],[Código]],2)</f>
        <v>90</v>
      </c>
    </row>
    <row r="9720" spans="2:16" ht="15" customHeight="1" x14ac:dyDescent="0.25">
      <c r="B9720" s="31" t="str">
        <f>IF(Tabela2[[#This Row],[Tipo]] = 0,LOOKUP(Tabela2[[#This Row],[RESUMO]],Tabela3[Grupo],Tabela3[Meus produtos]),VLOOKUP(Tabela2[[#This Row],[Código]],Tabela4[[Código NBS/LC116]:[Meus serviços]],3,0))</f>
        <v>Não</v>
      </c>
      <c r="C9720" t="str">
        <f>IF(E9720=0,TEXT(dados!A9635,"00000000"),IF(E9720=2,TEXT(dados!A9635,"0000"),TEXT(dados!A9635,"#")))</f>
        <v>90158090</v>
      </c>
      <c r="D9720" t="str">
        <f>IF(dados!B9635=0,"",dados!B9635)</f>
        <v/>
      </c>
      <c r="E9720">
        <f>dados!C9635</f>
        <v>0</v>
      </c>
      <c r="F9720" t="str">
        <f>dados!D9635</f>
        <v>Outs.instrumentos e apars.de geodesia, topografia,etc.</v>
      </c>
      <c r="G9720"/>
      <c r="H9720"/>
      <c r="I9720"/>
      <c r="J9720"/>
      <c r="K9720" s="13"/>
      <c r="L9720" s="13">
        <f>dados!I9635/100</f>
        <v>0.14710000000000001</v>
      </c>
      <c r="M9720" s="13">
        <f>dados!J9635/100</f>
        <v>0.21190000000000001</v>
      </c>
      <c r="N9720" s="13">
        <f>dados!K9635/100</f>
        <v>0.18</v>
      </c>
      <c r="O9720" s="13">
        <f>dados!L9635/100</f>
        <v>0</v>
      </c>
      <c r="P9720" s="12" t="str">
        <f>LEFT(Tabela2[[#This Row],[Código]],2)</f>
        <v>90</v>
      </c>
    </row>
    <row r="9721" spans="2:16" ht="15" customHeight="1" x14ac:dyDescent="0.25">
      <c r="B9721" s="31" t="str">
        <f>IF(Tabela2[[#This Row],[Tipo]] = 0,LOOKUP(Tabela2[[#This Row],[RESUMO]],Tabela3[Grupo],Tabela3[Meus produtos]),VLOOKUP(Tabela2[[#This Row],[Código]],Tabela4[[Código NBS/LC116]:[Meus serviços]],3,0))</f>
        <v>Não</v>
      </c>
      <c r="C9721" t="str">
        <f>IF(E9721=0,TEXT(dados!A9636,"00000000"),IF(E9721=2,TEXT(dados!A9636,"0000"),TEXT(dados!A9636,"#")))</f>
        <v>90159010</v>
      </c>
      <c r="D9721" t="str">
        <f>IF(dados!B9636=0,"",dados!B9636)</f>
        <v/>
      </c>
      <c r="E9721">
        <f>dados!C9636</f>
        <v>0</v>
      </c>
      <c r="F9721" t="str">
        <f>dados!D9636</f>
        <v>Partes e acess.de instrumentos e apars.de fotogrametria</v>
      </c>
      <c r="G9721"/>
      <c r="H9721"/>
      <c r="I9721"/>
      <c r="J9721"/>
      <c r="K9721" s="13"/>
      <c r="L9721" s="13">
        <f>dados!I9636/100</f>
        <v>0.14710000000000001</v>
      </c>
      <c r="M9721" s="13">
        <f>dados!J9636/100</f>
        <v>0.1671</v>
      </c>
      <c r="N9721" s="13">
        <f>dados!K9636/100</f>
        <v>0.18</v>
      </c>
      <c r="O9721" s="13">
        <f>dados!L9636/100</f>
        <v>0</v>
      </c>
      <c r="P9721" s="12" t="str">
        <f>LEFT(Tabela2[[#This Row],[Código]],2)</f>
        <v>90</v>
      </c>
    </row>
    <row r="9722" spans="2:16" ht="15" customHeight="1" x14ac:dyDescent="0.25">
      <c r="B9722" s="31" t="str">
        <f>IF(Tabela2[[#This Row],[Tipo]] = 0,LOOKUP(Tabela2[[#This Row],[RESUMO]],Tabela3[Grupo],Tabela3[Meus produtos]),VLOOKUP(Tabela2[[#This Row],[Código]],Tabela4[[Código NBS/LC116]:[Meus serviços]],3,0))</f>
        <v>Não</v>
      </c>
      <c r="C9722" t="str">
        <f>IF(E9722=0,TEXT(dados!A9637,"00000000"),IF(E9722=2,TEXT(dados!A9637,"0000"),TEXT(dados!A9637,"#")))</f>
        <v>90159090</v>
      </c>
      <c r="D9722" t="str">
        <f>IF(dados!B9637=0,"",dados!B9637)</f>
        <v/>
      </c>
      <c r="E9722">
        <f>dados!C9637</f>
        <v>0</v>
      </c>
      <c r="F9722" t="str">
        <f>dados!D9637</f>
        <v>Partes e acess.de instrumentos e apars.de geodesia,etc.</v>
      </c>
      <c r="G9722"/>
      <c r="H9722"/>
      <c r="I9722"/>
      <c r="J9722"/>
      <c r="K9722" s="13"/>
      <c r="L9722" s="13">
        <f>dados!I9637/100</f>
        <v>0.14710000000000001</v>
      </c>
      <c r="M9722" s="13">
        <f>dados!J9637/100</f>
        <v>0.21190000000000001</v>
      </c>
      <c r="N9722" s="13">
        <f>dados!K9637/100</f>
        <v>0.18</v>
      </c>
      <c r="O9722" s="13">
        <f>dados!L9637/100</f>
        <v>0</v>
      </c>
      <c r="P9722" s="12" t="str">
        <f>LEFT(Tabela2[[#This Row],[Código]],2)</f>
        <v>90</v>
      </c>
    </row>
    <row r="9723" spans="2:16" ht="15" customHeight="1" x14ac:dyDescent="0.25">
      <c r="B9723" s="31" t="str">
        <f>IF(Tabela2[[#This Row],[Tipo]] = 0,LOOKUP(Tabela2[[#This Row],[RESUMO]],Tabela3[Grupo],Tabela3[Meus produtos]),VLOOKUP(Tabela2[[#This Row],[Código]],Tabela4[[Código NBS/LC116]:[Meus serviços]],3,0))</f>
        <v>Não</v>
      </c>
      <c r="C9723" t="str">
        <f>IF(E9723=0,TEXT(dados!A9638,"00000000"),IF(E9723=2,TEXT(dados!A9638,"0000"),TEXT(dados!A9638,"#")))</f>
        <v>90160010</v>
      </c>
      <c r="D9723" t="str">
        <f>IF(dados!B9638=0,"",dados!B9638)</f>
        <v/>
      </c>
      <c r="E9723">
        <f>dados!C9638</f>
        <v>0</v>
      </c>
      <c r="F9723" t="str">
        <f>dados!D9638</f>
        <v>Balancas sensiveis a pesos&lt;=0.2mg</v>
      </c>
      <c r="G9723"/>
      <c r="H9723"/>
      <c r="I9723"/>
      <c r="J9723"/>
      <c r="K9723" s="13"/>
      <c r="L9723" s="13">
        <f>dados!I9638/100</f>
        <v>0.13449999999999998</v>
      </c>
      <c r="M9723" s="13">
        <f>dados!J9638/100</f>
        <v>0.1699</v>
      </c>
      <c r="N9723" s="13">
        <f>dados!K9638/100</f>
        <v>0.12</v>
      </c>
      <c r="O9723" s="13">
        <f>dados!L9638/100</f>
        <v>0</v>
      </c>
      <c r="P9723" s="12" t="str">
        <f>LEFT(Tabela2[[#This Row],[Código]],2)</f>
        <v>90</v>
      </c>
    </row>
    <row r="9724" spans="2:16" ht="15" customHeight="1" x14ac:dyDescent="0.25">
      <c r="B9724" s="31" t="str">
        <f>IF(Tabela2[[#This Row],[Tipo]] = 0,LOOKUP(Tabela2[[#This Row],[RESUMO]],Tabela3[Grupo],Tabela3[Meus produtos]),VLOOKUP(Tabela2[[#This Row],[Código]],Tabela4[[Código NBS/LC116]:[Meus serviços]],3,0))</f>
        <v>Não</v>
      </c>
      <c r="C9724" t="str">
        <f>IF(E9724=0,TEXT(dados!A9639,"00000000"),IF(E9724=2,TEXT(dados!A9639,"0000"),TEXT(dados!A9639,"#")))</f>
        <v>90160090</v>
      </c>
      <c r="D9724" t="str">
        <f>IF(dados!B9639=0,"",dados!B9639)</f>
        <v/>
      </c>
      <c r="E9724">
        <f>dados!C9639</f>
        <v>0</v>
      </c>
      <c r="F9724" t="str">
        <f>dados!D9639</f>
        <v>Balancas sensiveis a 0.2mg&lt;pesos&lt;=50mg, com/ sem pesos</v>
      </c>
      <c r="G9724"/>
      <c r="H9724"/>
      <c r="I9724"/>
      <c r="J9724"/>
      <c r="K9724" s="13"/>
      <c r="L9724" s="13">
        <f>dados!I9639/100</f>
        <v>0.13449999999999998</v>
      </c>
      <c r="M9724" s="13">
        <f>dados!J9639/100</f>
        <v>0.1699</v>
      </c>
      <c r="N9724" s="13">
        <f>dados!K9639/100</f>
        <v>0.12</v>
      </c>
      <c r="O9724" s="13">
        <f>dados!L9639/100</f>
        <v>0</v>
      </c>
      <c r="P9724" s="12" t="str">
        <f>LEFT(Tabela2[[#This Row],[Código]],2)</f>
        <v>90</v>
      </c>
    </row>
    <row r="9725" spans="2:16" ht="15" customHeight="1" x14ac:dyDescent="0.25">
      <c r="B9725" s="31" t="str">
        <f>IF(Tabela2[[#This Row],[Tipo]] = 0,LOOKUP(Tabela2[[#This Row],[RESUMO]],Tabela3[Grupo],Tabela3[Meus produtos]),VLOOKUP(Tabela2[[#This Row],[Código]],Tabela4[[Código NBS/LC116]:[Meus serviços]],3,0))</f>
        <v>Não</v>
      </c>
      <c r="C9725" t="str">
        <f>IF(E9725=0,TEXT(dados!A9640,"00000000"),IF(E9725=2,TEXT(dados!A9640,"0000"),TEXT(dados!A9640,"#")))</f>
        <v>90171010</v>
      </c>
      <c r="D9725" t="str">
        <f>IF(dados!B9640=0,"",dados!B9640)</f>
        <v/>
      </c>
      <c r="E9725">
        <f>dados!C9640</f>
        <v>0</v>
      </c>
      <c r="F9725" t="str">
        <f>dados!D9640</f>
        <v>Mesas e maqs.de desenhar,automaticas</v>
      </c>
      <c r="G9725"/>
      <c r="H9725"/>
      <c r="I9725"/>
      <c r="J9725"/>
      <c r="K9725" s="13"/>
      <c r="L9725" s="13">
        <f>dados!I9640/100</f>
        <v>0.1467</v>
      </c>
      <c r="M9725" s="13">
        <f>dados!J9640/100</f>
        <v>0.16670000000000001</v>
      </c>
      <c r="N9725" s="13">
        <f>dados!K9640/100</f>
        <v>0.18</v>
      </c>
      <c r="O9725" s="13">
        <f>dados!L9640/100</f>
        <v>0</v>
      </c>
      <c r="P9725" s="12" t="str">
        <f>LEFT(Tabela2[[#This Row],[Código]],2)</f>
        <v>90</v>
      </c>
    </row>
    <row r="9726" spans="2:16" ht="15" customHeight="1" x14ac:dyDescent="0.25">
      <c r="B9726" s="31" t="str">
        <f>IF(Tabela2[[#This Row],[Tipo]] = 0,LOOKUP(Tabela2[[#This Row],[RESUMO]],Tabela3[Grupo],Tabela3[Meus produtos]),VLOOKUP(Tabela2[[#This Row],[Código]],Tabela4[[Código NBS/LC116]:[Meus serviços]],3,0))</f>
        <v>Não</v>
      </c>
      <c r="C9726" t="str">
        <f>IF(E9726=0,TEXT(dados!A9641,"00000000"),IF(E9726=2,TEXT(dados!A9641,"0000"),TEXT(dados!A9641,"#")))</f>
        <v>90171090</v>
      </c>
      <c r="D9726" t="str">
        <f>IF(dados!B9641=0,"",dados!B9641)</f>
        <v/>
      </c>
      <c r="E9726">
        <f>dados!C9641</f>
        <v>0</v>
      </c>
      <c r="F9726" t="str">
        <f>dados!D9641</f>
        <v>Outros mesas e maqs.de desenhar</v>
      </c>
      <c r="G9726"/>
      <c r="H9726"/>
      <c r="I9726"/>
      <c r="J9726"/>
      <c r="K9726" s="13"/>
      <c r="L9726" s="13">
        <f>dados!I9641/100</f>
        <v>0.1467</v>
      </c>
      <c r="M9726" s="13">
        <f>dados!J9641/100</f>
        <v>0.18590000000000001</v>
      </c>
      <c r="N9726" s="13">
        <f>dados!K9641/100</f>
        <v>0.18</v>
      </c>
      <c r="O9726" s="13">
        <f>dados!L9641/100</f>
        <v>0</v>
      </c>
      <c r="P9726" s="12" t="str">
        <f>LEFT(Tabela2[[#This Row],[Código]],2)</f>
        <v>90</v>
      </c>
    </row>
    <row r="9727" spans="2:16" ht="15" customHeight="1" x14ac:dyDescent="0.25">
      <c r="B9727" s="31" t="str">
        <f>IF(Tabela2[[#This Row],[Tipo]] = 0,LOOKUP(Tabela2[[#This Row],[RESUMO]],Tabela3[Grupo],Tabela3[Meus produtos]),VLOOKUP(Tabela2[[#This Row],[Código]],Tabela4[[Código NBS/LC116]:[Meus serviços]],3,0))</f>
        <v>Não</v>
      </c>
      <c r="C9727" t="str">
        <f>IF(E9727=0,TEXT(dados!A9642,"00000000"),IF(E9727=2,TEXT(dados!A9642,"0000"),TEXT(dados!A9642,"#")))</f>
        <v>90172000</v>
      </c>
      <c r="D9727" t="str">
        <f>IF(dados!B9642=0,"",dados!B9642)</f>
        <v/>
      </c>
      <c r="E9727">
        <f>dados!C9642</f>
        <v>0</v>
      </c>
      <c r="F9727" t="str">
        <f>dados!D9642</f>
        <v>Outs.instrumentos de desenho,de tracado ou de calculo</v>
      </c>
      <c r="G9727"/>
      <c r="H9727"/>
      <c r="I9727"/>
      <c r="J9727"/>
      <c r="K9727" s="13"/>
      <c r="L9727" s="13">
        <f>dados!I9642/100</f>
        <v>0.16829999999999998</v>
      </c>
      <c r="M9727" s="13">
        <f>dados!J9642/100</f>
        <v>0.24129999999999999</v>
      </c>
      <c r="N9727" s="13">
        <f>dados!K9642/100</f>
        <v>0.12</v>
      </c>
      <c r="O9727" s="13">
        <f>dados!L9642/100</f>
        <v>0</v>
      </c>
      <c r="P9727" s="12" t="str">
        <f>LEFT(Tabela2[[#This Row],[Código]],2)</f>
        <v>90</v>
      </c>
    </row>
    <row r="9728" spans="2:16" ht="15" customHeight="1" x14ac:dyDescent="0.25">
      <c r="B9728" s="31" t="str">
        <f>IF(Tabela2[[#This Row],[Tipo]] = 0,LOOKUP(Tabela2[[#This Row],[RESUMO]],Tabela3[Grupo],Tabela3[Meus produtos]),VLOOKUP(Tabela2[[#This Row],[Código]],Tabela4[[Código NBS/LC116]:[Meus serviços]],3,0))</f>
        <v>Não</v>
      </c>
      <c r="C9728" t="str">
        <f>IF(E9728=0,TEXT(dados!A9643,"00000000"),IF(E9728=2,TEXT(dados!A9643,"0000"),TEXT(dados!A9643,"#")))</f>
        <v>90173010</v>
      </c>
      <c r="D9728" t="str">
        <f>IF(dados!B9643=0,"",dados!B9643)</f>
        <v/>
      </c>
      <c r="E9728">
        <f>dados!C9643</f>
        <v>0</v>
      </c>
      <c r="F9728" t="str">
        <f>dados!D9643</f>
        <v>Micrometros (instrum.de medida manual de distancias)</v>
      </c>
      <c r="G9728"/>
      <c r="H9728"/>
      <c r="I9728"/>
      <c r="J9728"/>
      <c r="K9728" s="13"/>
      <c r="L9728" s="13">
        <f>dados!I9643/100</f>
        <v>0.13449999999999998</v>
      </c>
      <c r="M9728" s="13">
        <f>dados!J9643/100</f>
        <v>0.18590000000000001</v>
      </c>
      <c r="N9728" s="13">
        <f>dados!K9643/100</f>
        <v>0.12</v>
      </c>
      <c r="O9728" s="13">
        <f>dados!L9643/100</f>
        <v>0</v>
      </c>
      <c r="P9728" s="12" t="str">
        <f>LEFT(Tabela2[[#This Row],[Código]],2)</f>
        <v>90</v>
      </c>
    </row>
    <row r="9729" spans="2:16" ht="15" customHeight="1" x14ac:dyDescent="0.25">
      <c r="B9729" s="31" t="str">
        <f>IF(Tabela2[[#This Row],[Tipo]] = 0,LOOKUP(Tabela2[[#This Row],[RESUMO]],Tabela3[Grupo],Tabela3[Meus produtos]),VLOOKUP(Tabela2[[#This Row],[Código]],Tabela4[[Código NBS/LC116]:[Meus serviços]],3,0))</f>
        <v>Não</v>
      </c>
      <c r="C9729" t="str">
        <f>IF(E9729=0,TEXT(dados!A9644,"00000000"),IF(E9729=2,TEXT(dados!A9644,"0000"),TEXT(dados!A9644,"#")))</f>
        <v>90173020</v>
      </c>
      <c r="D9729" t="str">
        <f>IF(dados!B9644=0,"",dados!B9644)</f>
        <v/>
      </c>
      <c r="E9729">
        <f>dados!C9644</f>
        <v>0</v>
      </c>
      <c r="F9729" t="str">
        <f>dados!D9644</f>
        <v>Paquimetros (instrum.de medida manual de distancias)</v>
      </c>
      <c r="G9729"/>
      <c r="H9729"/>
      <c r="I9729"/>
      <c r="J9729"/>
      <c r="K9729" s="13"/>
      <c r="L9729" s="13">
        <f>dados!I9644/100</f>
        <v>0.13449999999999998</v>
      </c>
      <c r="M9729" s="13">
        <f>dados!J9644/100</f>
        <v>0.20749999999999999</v>
      </c>
      <c r="N9729" s="13">
        <f>dados!K9644/100</f>
        <v>0.12</v>
      </c>
      <c r="O9729" s="13">
        <f>dados!L9644/100</f>
        <v>0</v>
      </c>
      <c r="P9729" s="12" t="str">
        <f>LEFT(Tabela2[[#This Row],[Código]],2)</f>
        <v>90</v>
      </c>
    </row>
    <row r="9730" spans="2:16" ht="15" customHeight="1" x14ac:dyDescent="0.25">
      <c r="B9730" s="31" t="str">
        <f>IF(Tabela2[[#This Row],[Tipo]] = 0,LOOKUP(Tabela2[[#This Row],[RESUMO]],Tabela3[Grupo],Tabela3[Meus produtos]),VLOOKUP(Tabela2[[#This Row],[Código]],Tabela4[[Código NBS/LC116]:[Meus serviços]],3,0))</f>
        <v>Não</v>
      </c>
      <c r="C9730" t="str">
        <f>IF(E9730=0,TEXT(dados!A9645,"00000000"),IF(E9730=2,TEXT(dados!A9645,"0000"),TEXT(dados!A9645,"#")))</f>
        <v>90173090</v>
      </c>
      <c r="D9730" t="str">
        <f>IF(dados!B9645=0,"",dados!B9645)</f>
        <v/>
      </c>
      <c r="E9730">
        <f>dados!C9645</f>
        <v>0</v>
      </c>
      <c r="F9730" t="str">
        <f>dados!D9645</f>
        <v>Calibres e semelhs.(instrum.medida manual de distancias</v>
      </c>
      <c r="G9730"/>
      <c r="H9730"/>
      <c r="I9730"/>
      <c r="J9730"/>
      <c r="K9730" s="13"/>
      <c r="L9730" s="13">
        <f>dados!I9645/100</f>
        <v>0.13449999999999998</v>
      </c>
      <c r="M9730" s="13">
        <f>dados!J9645/100</f>
        <v>0.20749999999999999</v>
      </c>
      <c r="N9730" s="13">
        <f>dados!K9645/100</f>
        <v>0.12</v>
      </c>
      <c r="O9730" s="13">
        <f>dados!L9645/100</f>
        <v>0</v>
      </c>
      <c r="P9730" s="12" t="str">
        <f>LEFT(Tabela2[[#This Row],[Código]],2)</f>
        <v>90</v>
      </c>
    </row>
    <row r="9731" spans="2:16" ht="15" customHeight="1" x14ac:dyDescent="0.25">
      <c r="B9731" s="31" t="str">
        <f>IF(Tabela2[[#This Row],[Tipo]] = 0,LOOKUP(Tabela2[[#This Row],[RESUMO]],Tabela3[Grupo],Tabela3[Meus produtos]),VLOOKUP(Tabela2[[#This Row],[Código]],Tabela4[[Código NBS/LC116]:[Meus serviços]],3,0))</f>
        <v>Não</v>
      </c>
      <c r="C9731" t="str">
        <f>IF(E9731=0,TEXT(dados!A9646,"00000000"),IF(E9731=2,TEXT(dados!A9646,"0000"),TEXT(dados!A9646,"#")))</f>
        <v>90178010</v>
      </c>
      <c r="D9731" t="str">
        <f>IF(dados!B9646=0,"",dados!B9646)</f>
        <v/>
      </c>
      <c r="E9731">
        <f>dados!C9646</f>
        <v>0</v>
      </c>
      <c r="F9731" t="str">
        <f>dados!D9646</f>
        <v>Metros (instrum.de medida manual de distancias)</v>
      </c>
      <c r="G9731"/>
      <c r="H9731"/>
      <c r="I9731"/>
      <c r="J9731"/>
      <c r="K9731" s="13"/>
      <c r="L9731" s="13">
        <f>dados!I9646/100</f>
        <v>0.16829999999999998</v>
      </c>
      <c r="M9731" s="13">
        <f>dados!J9646/100</f>
        <v>0.24129999999999999</v>
      </c>
      <c r="N9731" s="13">
        <f>dados!K9646/100</f>
        <v>0.18</v>
      </c>
      <c r="O9731" s="13">
        <f>dados!L9646/100</f>
        <v>0</v>
      </c>
      <c r="P9731" s="12" t="str">
        <f>LEFT(Tabela2[[#This Row],[Código]],2)</f>
        <v>90</v>
      </c>
    </row>
    <row r="9732" spans="2:16" ht="15" customHeight="1" x14ac:dyDescent="0.25">
      <c r="B9732" s="31" t="str">
        <f>IF(Tabela2[[#This Row],[Tipo]] = 0,LOOKUP(Tabela2[[#This Row],[RESUMO]],Tabela3[Grupo],Tabela3[Meus produtos]),VLOOKUP(Tabela2[[#This Row],[Código]],Tabela4[[Código NBS/LC116]:[Meus serviços]],3,0))</f>
        <v>Não</v>
      </c>
      <c r="C9732" t="str">
        <f>IF(E9732=0,TEXT(dados!A9647,"00000000"),IF(E9732=2,TEXT(dados!A9647,"0000"),TEXT(dados!A9647,"#")))</f>
        <v>90178090</v>
      </c>
      <c r="D9732" t="str">
        <f>IF(dados!B9647=0,"",dados!B9647)</f>
        <v/>
      </c>
      <c r="E9732">
        <f>dados!C9647</f>
        <v>0</v>
      </c>
      <c r="F9732" t="str">
        <f>dados!D9647</f>
        <v>Outros instrumentos de medida manual de distancias</v>
      </c>
      <c r="G9732"/>
      <c r="H9732"/>
      <c r="I9732"/>
      <c r="J9732"/>
      <c r="K9732" s="13"/>
      <c r="L9732" s="13">
        <f>dados!I9647/100</f>
        <v>0.16829999999999998</v>
      </c>
      <c r="M9732" s="13">
        <f>dados!J9647/100</f>
        <v>0.24129999999999999</v>
      </c>
      <c r="N9732" s="13">
        <f>dados!K9647/100</f>
        <v>0.18</v>
      </c>
      <c r="O9732" s="13">
        <f>dados!L9647/100</f>
        <v>0</v>
      </c>
      <c r="P9732" s="12" t="str">
        <f>LEFT(Tabela2[[#This Row],[Código]],2)</f>
        <v>90</v>
      </c>
    </row>
    <row r="9733" spans="2:16" ht="15" customHeight="1" x14ac:dyDescent="0.25">
      <c r="B9733" s="31" t="str">
        <f>IF(Tabela2[[#This Row],[Tipo]] = 0,LOOKUP(Tabela2[[#This Row],[RESUMO]],Tabela3[Grupo],Tabela3[Meus produtos]),VLOOKUP(Tabela2[[#This Row],[Código]],Tabela4[[Código NBS/LC116]:[Meus serviços]],3,0))</f>
        <v>Não</v>
      </c>
      <c r="C9733" t="str">
        <f>IF(E9733=0,TEXT(dados!A9648,"00000000"),IF(E9733=2,TEXT(dados!A9648,"0000"),TEXT(dados!A9648,"#")))</f>
        <v>90179010</v>
      </c>
      <c r="D9733" t="str">
        <f>IF(dados!B9648=0,"",dados!B9648)</f>
        <v/>
      </c>
      <c r="E9733">
        <f>dados!C9648</f>
        <v>0</v>
      </c>
      <c r="F9733" t="str">
        <f>dados!D9648</f>
        <v>Partes e acess.de mesas e maqs.de desenhar, automaticas</v>
      </c>
      <c r="G9733"/>
      <c r="H9733"/>
      <c r="I9733"/>
      <c r="J9733"/>
      <c r="K9733" s="13"/>
      <c r="L9733" s="13">
        <f>dados!I9648/100</f>
        <v>0.16829999999999998</v>
      </c>
      <c r="M9733" s="13">
        <f>dados!J9648/100</f>
        <v>0.1883</v>
      </c>
      <c r="N9733" s="13">
        <f>dados!K9648/100</f>
        <v>0.18</v>
      </c>
      <c r="O9733" s="13">
        <f>dados!L9648/100</f>
        <v>0</v>
      </c>
      <c r="P9733" s="12" t="str">
        <f>LEFT(Tabela2[[#This Row],[Código]],2)</f>
        <v>90</v>
      </c>
    </row>
    <row r="9734" spans="2:16" ht="15" customHeight="1" x14ac:dyDescent="0.25">
      <c r="B9734" s="31" t="str">
        <f>IF(Tabela2[[#This Row],[Tipo]] = 0,LOOKUP(Tabela2[[#This Row],[RESUMO]],Tabela3[Grupo],Tabela3[Meus produtos]),VLOOKUP(Tabela2[[#This Row],[Código]],Tabela4[[Código NBS/LC116]:[Meus serviços]],3,0))</f>
        <v>Não</v>
      </c>
      <c r="C9734" t="str">
        <f>IF(E9734=0,TEXT(dados!A9649,"00000000"),IF(E9734=2,TEXT(dados!A9649,"0000"),TEXT(dados!A9649,"#")))</f>
        <v>90179090</v>
      </c>
      <c r="D9734" t="str">
        <f>IF(dados!B9649=0,"",dados!B9649)</f>
        <v/>
      </c>
      <c r="E9734">
        <f>dados!C9649</f>
        <v>0</v>
      </c>
      <c r="F9734" t="str">
        <f>dados!D9649</f>
        <v>Partes e acess.de outs.instrum.de desenho, medida,etc.</v>
      </c>
      <c r="G9734"/>
      <c r="H9734"/>
      <c r="I9734"/>
      <c r="J9734"/>
      <c r="K9734" s="13"/>
      <c r="L9734" s="13">
        <f>dados!I9649/100</f>
        <v>0.16829999999999998</v>
      </c>
      <c r="M9734" s="13">
        <f>dados!J9649/100</f>
        <v>0.2361</v>
      </c>
      <c r="N9734" s="13">
        <f>dados!K9649/100</f>
        <v>0.18</v>
      </c>
      <c r="O9734" s="13">
        <f>dados!L9649/100</f>
        <v>0</v>
      </c>
      <c r="P9734" s="12" t="str">
        <f>LEFT(Tabela2[[#This Row],[Código]],2)</f>
        <v>90</v>
      </c>
    </row>
    <row r="9735" spans="2:16" ht="15" customHeight="1" x14ac:dyDescent="0.25">
      <c r="B9735" s="31" t="str">
        <f>IF(Tabela2[[#This Row],[Tipo]] = 0,LOOKUP(Tabela2[[#This Row],[RESUMO]],Tabela3[Grupo],Tabela3[Meus produtos]),VLOOKUP(Tabela2[[#This Row],[Código]],Tabela4[[Código NBS/LC116]:[Meus serviços]],3,0))</f>
        <v>Não</v>
      </c>
      <c r="C9735" t="str">
        <f>IF(E9735=0,TEXT(dados!A9650,"00000000"),IF(E9735=2,TEXT(dados!A9650,"0000"),TEXT(dados!A9650,"#")))</f>
        <v>90181100</v>
      </c>
      <c r="D9735" t="str">
        <f>IF(dados!B9650=0,"",dados!B9650)</f>
        <v/>
      </c>
      <c r="E9735">
        <f>dados!C9650</f>
        <v>0</v>
      </c>
      <c r="F9735" t="str">
        <f>dados!D9650</f>
        <v>Eletrocardiografos</v>
      </c>
      <c r="G9735"/>
      <c r="H9735"/>
      <c r="I9735"/>
      <c r="J9735"/>
      <c r="K9735" s="13"/>
      <c r="L9735" s="13">
        <f>dados!I9650/100</f>
        <v>0.1363</v>
      </c>
      <c r="M9735" s="13">
        <f>dados!J9650/100</f>
        <v>0.17170000000000002</v>
      </c>
      <c r="N9735" s="13">
        <f>dados!K9650/100</f>
        <v>0.18</v>
      </c>
      <c r="O9735" s="13">
        <f>dados!L9650/100</f>
        <v>0</v>
      </c>
      <c r="P9735" s="12" t="str">
        <f>LEFT(Tabela2[[#This Row],[Código]],2)</f>
        <v>90</v>
      </c>
    </row>
    <row r="9736" spans="2:16" ht="15" customHeight="1" x14ac:dyDescent="0.25">
      <c r="B9736" s="31" t="str">
        <f>IF(Tabela2[[#This Row],[Tipo]] = 0,LOOKUP(Tabela2[[#This Row],[RESUMO]],Tabela3[Grupo],Tabela3[Meus produtos]),VLOOKUP(Tabela2[[#This Row],[Código]],Tabela4[[Código NBS/LC116]:[Meus serviços]],3,0))</f>
        <v>Não</v>
      </c>
      <c r="C9736" t="str">
        <f>IF(E9736=0,TEXT(dados!A9651,"00000000"),IF(E9736=2,TEXT(dados!A9651,"0000"),TEXT(dados!A9651,"#")))</f>
        <v>90181210</v>
      </c>
      <c r="D9736" t="str">
        <f>IF(dados!B9651=0,"",dados!B9651)</f>
        <v/>
      </c>
      <c r="E9736">
        <f>dados!C9651</f>
        <v>0</v>
      </c>
      <c r="F9736" t="str">
        <f>dados!D9651</f>
        <v>Ecografos c/analise espectral doppler</v>
      </c>
      <c r="G9736"/>
      <c r="H9736"/>
      <c r="I9736"/>
      <c r="J9736"/>
      <c r="K9736" s="13"/>
      <c r="L9736" s="13">
        <f>dados!I9651/100</f>
        <v>0.1363</v>
      </c>
      <c r="M9736" s="13">
        <f>dados!J9651/100</f>
        <v>0.15629999999999999</v>
      </c>
      <c r="N9736" s="13">
        <f>dados!K9651/100</f>
        <v>0.18</v>
      </c>
      <c r="O9736" s="13">
        <f>dados!L9651/100</f>
        <v>0</v>
      </c>
      <c r="P9736" s="12" t="str">
        <f>LEFT(Tabela2[[#This Row],[Código]],2)</f>
        <v>90</v>
      </c>
    </row>
    <row r="9737" spans="2:16" ht="15" customHeight="1" x14ac:dyDescent="0.25">
      <c r="B9737" s="31" t="str">
        <f>IF(Tabela2[[#This Row],[Tipo]] = 0,LOOKUP(Tabela2[[#This Row],[RESUMO]],Tabela3[Grupo],Tabela3[Meus produtos]),VLOOKUP(Tabela2[[#This Row],[Código]],Tabela4[[Código NBS/LC116]:[Meus serviços]],3,0))</f>
        <v>Não</v>
      </c>
      <c r="C9737" t="str">
        <f>IF(E9737=0,TEXT(dados!A9652,"00000000"),IF(E9737=2,TEXT(dados!A9652,"0000"),TEXT(dados!A9652,"#")))</f>
        <v>90181290</v>
      </c>
      <c r="D9737" t="str">
        <f>IF(dados!B9652=0,"",dados!B9652)</f>
        <v/>
      </c>
      <c r="E9737">
        <f>dados!C9652</f>
        <v>0</v>
      </c>
      <c r="F9737" t="str">
        <f>dados!D9652</f>
        <v>Outs.apars.de eletrodiagnost.por varredura ultra-sonica</v>
      </c>
      <c r="G9737"/>
      <c r="H9737"/>
      <c r="I9737"/>
      <c r="J9737"/>
      <c r="K9737" s="13"/>
      <c r="L9737" s="13">
        <f>dados!I9652/100</f>
        <v>0.1363</v>
      </c>
      <c r="M9737" s="13">
        <f>dados!J9652/100</f>
        <v>0.17170000000000002</v>
      </c>
      <c r="N9737" s="13">
        <f>dados!K9652/100</f>
        <v>0.18</v>
      </c>
      <c r="O9737" s="13">
        <f>dados!L9652/100</f>
        <v>0</v>
      </c>
      <c r="P9737" s="12" t="str">
        <f>LEFT(Tabela2[[#This Row],[Código]],2)</f>
        <v>90</v>
      </c>
    </row>
    <row r="9738" spans="2:16" ht="15" customHeight="1" x14ac:dyDescent="0.25">
      <c r="B9738" s="31" t="str">
        <f>IF(Tabela2[[#This Row],[Tipo]] = 0,LOOKUP(Tabela2[[#This Row],[RESUMO]],Tabela3[Grupo],Tabela3[Meus produtos]),VLOOKUP(Tabela2[[#This Row],[Código]],Tabela4[[Código NBS/LC116]:[Meus serviços]],3,0))</f>
        <v>Não</v>
      </c>
      <c r="C9738" t="str">
        <f>IF(E9738=0,TEXT(dados!A9653,"00000000"),IF(E9738=2,TEXT(dados!A9653,"0000"),TEXT(dados!A9653,"#")))</f>
        <v>90181300</v>
      </c>
      <c r="D9738" t="str">
        <f>IF(dados!B9653=0,"",dados!B9653)</f>
        <v/>
      </c>
      <c r="E9738">
        <f>dados!C9653</f>
        <v>0</v>
      </c>
      <c r="F9738" t="str">
        <f>dados!D9653</f>
        <v>Apars.de diagnostico por visualiz.de ressonancia magnet</v>
      </c>
      <c r="G9738"/>
      <c r="H9738"/>
      <c r="I9738"/>
      <c r="J9738"/>
      <c r="K9738" s="13"/>
      <c r="L9738" s="13">
        <f>dados!I9653/100</f>
        <v>0.1363</v>
      </c>
      <c r="M9738" s="13">
        <f>dados!J9653/100</f>
        <v>0.15629999999999999</v>
      </c>
      <c r="N9738" s="13">
        <f>dados!K9653/100</f>
        <v>0.18</v>
      </c>
      <c r="O9738" s="13">
        <f>dados!L9653/100</f>
        <v>0</v>
      </c>
      <c r="P9738" s="12" t="str">
        <f>LEFT(Tabela2[[#This Row],[Código]],2)</f>
        <v>90</v>
      </c>
    </row>
    <row r="9739" spans="2:16" ht="15" customHeight="1" x14ac:dyDescent="0.25">
      <c r="B9739" s="31" t="str">
        <f>IF(Tabela2[[#This Row],[Tipo]] = 0,LOOKUP(Tabela2[[#This Row],[RESUMO]],Tabela3[Grupo],Tabela3[Meus produtos]),VLOOKUP(Tabela2[[#This Row],[Código]],Tabela4[[Código NBS/LC116]:[Meus serviços]],3,0))</f>
        <v>Não</v>
      </c>
      <c r="C9739" t="str">
        <f>IF(E9739=0,TEXT(dados!A9654,"00000000"),IF(E9739=2,TEXT(dados!A9654,"0000"),TEXT(dados!A9654,"#")))</f>
        <v>90181410</v>
      </c>
      <c r="D9739" t="str">
        <f>IF(dados!B9654=0,"",dados!B9654)</f>
        <v/>
      </c>
      <c r="E9739">
        <f>dados!C9654</f>
        <v>0</v>
      </c>
      <c r="F9739" t="str">
        <f>dados!D9654</f>
        <v>Scanner de tomografia por emissao de positrons</v>
      </c>
      <c r="G9739"/>
      <c r="H9739"/>
      <c r="I9739"/>
      <c r="J9739"/>
      <c r="K9739" s="13"/>
      <c r="L9739" s="13">
        <f>dados!I9654/100</f>
        <v>0.1363</v>
      </c>
      <c r="M9739" s="13">
        <f>dados!J9654/100</f>
        <v>0.15629999999999999</v>
      </c>
      <c r="N9739" s="13">
        <f>dados!K9654/100</f>
        <v>0.18</v>
      </c>
      <c r="O9739" s="13">
        <f>dados!L9654/100</f>
        <v>0</v>
      </c>
      <c r="P9739" s="12" t="str">
        <f>LEFT(Tabela2[[#This Row],[Código]],2)</f>
        <v>90</v>
      </c>
    </row>
    <row r="9740" spans="2:16" ht="15" customHeight="1" x14ac:dyDescent="0.25">
      <c r="B9740" s="31" t="str">
        <f>IF(Tabela2[[#This Row],[Tipo]] = 0,LOOKUP(Tabela2[[#This Row],[RESUMO]],Tabela3[Grupo],Tabela3[Meus produtos]),VLOOKUP(Tabela2[[#This Row],[Código]],Tabela4[[Código NBS/LC116]:[Meus serviços]],3,0))</f>
        <v>Não</v>
      </c>
      <c r="C9740" t="str">
        <f>IF(E9740=0,TEXT(dados!A9655,"00000000"),IF(E9740=2,TEXT(dados!A9655,"0000"),TEXT(dados!A9655,"#")))</f>
        <v>90181420</v>
      </c>
      <c r="D9740" t="str">
        <f>IF(dados!B9655=0,"",dados!B9655)</f>
        <v/>
      </c>
      <c r="E9740">
        <f>dados!C9655</f>
        <v>0</v>
      </c>
      <c r="F9740" t="str">
        <f>dados!D9655</f>
        <v>Camaras gama</v>
      </c>
      <c r="G9740"/>
      <c r="H9740"/>
      <c r="I9740"/>
      <c r="J9740"/>
      <c r="K9740" s="13"/>
      <c r="L9740" s="13">
        <f>dados!I9655/100</f>
        <v>0.1363</v>
      </c>
      <c r="M9740" s="13">
        <f>dados!J9655/100</f>
        <v>0.15629999999999999</v>
      </c>
      <c r="N9740" s="13">
        <f>dados!K9655/100</f>
        <v>0.18</v>
      </c>
      <c r="O9740" s="13">
        <f>dados!L9655/100</f>
        <v>0</v>
      </c>
      <c r="P9740" s="12" t="str">
        <f>LEFT(Tabela2[[#This Row],[Código]],2)</f>
        <v>90</v>
      </c>
    </row>
    <row r="9741" spans="2:16" ht="15" customHeight="1" x14ac:dyDescent="0.25">
      <c r="B9741" s="31" t="str">
        <f>IF(Tabela2[[#This Row],[Tipo]] = 0,LOOKUP(Tabela2[[#This Row],[RESUMO]],Tabela3[Grupo],Tabela3[Meus produtos]),VLOOKUP(Tabela2[[#This Row],[Código]],Tabela4[[Código NBS/LC116]:[Meus serviços]],3,0))</f>
        <v>Não</v>
      </c>
      <c r="C9741" t="str">
        <f>IF(E9741=0,TEXT(dados!A9656,"00000000"),IF(E9741=2,TEXT(dados!A9656,"0000"),TEXT(dados!A9656,"#")))</f>
        <v>90181490</v>
      </c>
      <c r="D9741" t="str">
        <f>IF(dados!B9656=0,"",dados!B9656)</f>
        <v/>
      </c>
      <c r="E9741">
        <f>dados!C9656</f>
        <v>0</v>
      </c>
      <c r="F9741" t="str">
        <f>dados!D9656</f>
        <v>Outs.aparelhos de cintilografia</v>
      </c>
      <c r="G9741"/>
      <c r="H9741"/>
      <c r="I9741"/>
      <c r="J9741"/>
      <c r="K9741" s="13"/>
      <c r="L9741" s="13">
        <f>dados!I9656/100</f>
        <v>0.1363</v>
      </c>
      <c r="M9741" s="13">
        <f>dados!J9656/100</f>
        <v>0.17170000000000002</v>
      </c>
      <c r="N9741" s="13">
        <f>dados!K9656/100</f>
        <v>0.18</v>
      </c>
      <c r="O9741" s="13">
        <f>dados!L9656/100</f>
        <v>0</v>
      </c>
      <c r="P9741" s="12" t="str">
        <f>LEFT(Tabela2[[#This Row],[Código]],2)</f>
        <v>90</v>
      </c>
    </row>
    <row r="9742" spans="2:16" ht="15" customHeight="1" x14ac:dyDescent="0.25">
      <c r="B9742" s="31" t="str">
        <f>IF(Tabela2[[#This Row],[Tipo]] = 0,LOOKUP(Tabela2[[#This Row],[RESUMO]],Tabela3[Grupo],Tabela3[Meus produtos]),VLOOKUP(Tabela2[[#This Row],[Código]],Tabela4[[Código NBS/LC116]:[Meus serviços]],3,0))</f>
        <v>Não</v>
      </c>
      <c r="C9742" t="str">
        <f>IF(E9742=0,TEXT(dados!A9657,"00000000"),IF(E9742=2,TEXT(dados!A9657,"0000"),TEXT(dados!A9657,"#")))</f>
        <v>90181910</v>
      </c>
      <c r="D9742" t="str">
        <f>IF(dados!B9657=0,"",dados!B9657)</f>
        <v/>
      </c>
      <c r="E9742">
        <f>dados!C9657</f>
        <v>0</v>
      </c>
      <c r="F9742" t="str">
        <f>dados!D9657</f>
        <v>Endoscopios</v>
      </c>
      <c r="G9742"/>
      <c r="H9742"/>
      <c r="I9742"/>
      <c r="J9742"/>
      <c r="K9742" s="13"/>
      <c r="L9742" s="13">
        <f>dados!I9657/100</f>
        <v>0.1363</v>
      </c>
      <c r="M9742" s="13">
        <f>dados!J9657/100</f>
        <v>0.15629999999999999</v>
      </c>
      <c r="N9742" s="13">
        <f>dados!K9657/100</f>
        <v>0.18</v>
      </c>
      <c r="O9742" s="13">
        <f>dados!L9657/100</f>
        <v>0</v>
      </c>
      <c r="P9742" s="12" t="str">
        <f>LEFT(Tabela2[[#This Row],[Código]],2)</f>
        <v>90</v>
      </c>
    </row>
    <row r="9743" spans="2:16" ht="15" customHeight="1" x14ac:dyDescent="0.25">
      <c r="B9743" s="31" t="str">
        <f>IF(Tabela2[[#This Row],[Tipo]] = 0,LOOKUP(Tabela2[[#This Row],[RESUMO]],Tabela3[Grupo],Tabela3[Meus produtos]),VLOOKUP(Tabela2[[#This Row],[Código]],Tabela4[[Código NBS/LC116]:[Meus serviços]],3,0))</f>
        <v>Não</v>
      </c>
      <c r="C9743" t="str">
        <f>IF(E9743=0,TEXT(dados!A9658,"00000000"),IF(E9743=2,TEXT(dados!A9658,"0000"),TEXT(dados!A9658,"#")))</f>
        <v>90181920</v>
      </c>
      <c r="D9743" t="str">
        <f>IF(dados!B9658=0,"",dados!B9658)</f>
        <v/>
      </c>
      <c r="E9743">
        <f>dados!C9658</f>
        <v>0</v>
      </c>
      <c r="F9743" t="str">
        <f>dados!D9658</f>
        <v>Audiometros</v>
      </c>
      <c r="G9743"/>
      <c r="H9743"/>
      <c r="I9743"/>
      <c r="J9743"/>
      <c r="K9743" s="13"/>
      <c r="L9743" s="13">
        <f>dados!I9658/100</f>
        <v>0.1363</v>
      </c>
      <c r="M9743" s="13">
        <f>dados!J9658/100</f>
        <v>0.17170000000000002</v>
      </c>
      <c r="N9743" s="13">
        <f>dados!K9658/100</f>
        <v>0.18</v>
      </c>
      <c r="O9743" s="13">
        <f>dados!L9658/100</f>
        <v>0</v>
      </c>
      <c r="P9743" s="12" t="str">
        <f>LEFT(Tabela2[[#This Row],[Código]],2)</f>
        <v>90</v>
      </c>
    </row>
    <row r="9744" spans="2:16" ht="15" customHeight="1" x14ac:dyDescent="0.25">
      <c r="B9744" s="31" t="str">
        <f>IF(Tabela2[[#This Row],[Tipo]] = 0,LOOKUP(Tabela2[[#This Row],[RESUMO]],Tabela3[Grupo],Tabela3[Meus produtos]),VLOOKUP(Tabela2[[#This Row],[Código]],Tabela4[[Código NBS/LC116]:[Meus serviços]],3,0))</f>
        <v>Não</v>
      </c>
      <c r="C9744" t="str">
        <f>IF(E9744=0,TEXT(dados!A9659,"00000000"),IF(E9744=2,TEXT(dados!A9659,"0000"),TEXT(dados!A9659,"#")))</f>
        <v>90181980</v>
      </c>
      <c r="D9744" t="str">
        <f>IF(dados!B9659=0,"",dados!B9659)</f>
        <v/>
      </c>
      <c r="E9744">
        <f>dados!C9659</f>
        <v>0</v>
      </c>
      <c r="F9744" t="str">
        <f>dados!D9659</f>
        <v>Outros apars.de eletrodiagnostico</v>
      </c>
      <c r="G9744"/>
      <c r="H9744"/>
      <c r="I9744"/>
      <c r="J9744"/>
      <c r="K9744" s="13"/>
      <c r="L9744" s="13">
        <f>dados!I9659/100</f>
        <v>0.1363</v>
      </c>
      <c r="M9744" s="13">
        <f>dados!J9659/100</f>
        <v>0.17170000000000002</v>
      </c>
      <c r="N9744" s="13">
        <f>dados!K9659/100</f>
        <v>0.18</v>
      </c>
      <c r="O9744" s="13">
        <f>dados!L9659/100</f>
        <v>0</v>
      </c>
      <c r="P9744" s="12" t="str">
        <f>LEFT(Tabela2[[#This Row],[Código]],2)</f>
        <v>90</v>
      </c>
    </row>
    <row r="9745" spans="2:16" ht="15" customHeight="1" x14ac:dyDescent="0.25">
      <c r="B9745" s="31" t="str">
        <f>IF(Tabela2[[#This Row],[Tipo]] = 0,LOOKUP(Tabela2[[#This Row],[RESUMO]],Tabela3[Grupo],Tabela3[Meus produtos]),VLOOKUP(Tabela2[[#This Row],[Código]],Tabela4[[Código NBS/LC116]:[Meus serviços]],3,0))</f>
        <v>Não</v>
      </c>
      <c r="C9745" t="str">
        <f>IF(E9745=0,TEXT(dados!A9660,"00000000"),IF(E9745=2,TEXT(dados!A9660,"0000"),TEXT(dados!A9660,"#")))</f>
        <v>90181990</v>
      </c>
      <c r="D9745" t="str">
        <f>IF(dados!B9660=0,"",dados!B9660)</f>
        <v/>
      </c>
      <c r="E9745">
        <f>dados!C9660</f>
        <v>0</v>
      </c>
      <c r="F9745" t="str">
        <f>dados!D9660</f>
        <v>Partes de apars.de eletrodiagnostico</v>
      </c>
      <c r="G9745"/>
      <c r="H9745"/>
      <c r="I9745"/>
      <c r="J9745"/>
      <c r="K9745" s="13"/>
      <c r="L9745" s="13">
        <f>dados!I9660/100</f>
        <v>0.1363</v>
      </c>
      <c r="M9745" s="13">
        <f>dados!J9660/100</f>
        <v>0.17170000000000002</v>
      </c>
      <c r="N9745" s="13">
        <f>dados!K9660/100</f>
        <v>0.18</v>
      </c>
      <c r="O9745" s="13">
        <f>dados!L9660/100</f>
        <v>0</v>
      </c>
      <c r="P9745" s="12" t="str">
        <f>LEFT(Tabela2[[#This Row],[Código]],2)</f>
        <v>90</v>
      </c>
    </row>
    <row r="9746" spans="2:16" ht="15" customHeight="1" x14ac:dyDescent="0.25">
      <c r="B9746" s="31" t="str">
        <f>IF(Tabela2[[#This Row],[Tipo]] = 0,LOOKUP(Tabela2[[#This Row],[RESUMO]],Tabela3[Grupo],Tabela3[Meus produtos]),VLOOKUP(Tabela2[[#This Row],[Código]],Tabela4[[Código NBS/LC116]:[Meus serviços]],3,0))</f>
        <v>Não</v>
      </c>
      <c r="C9746" t="str">
        <f>IF(E9746=0,TEXT(dados!A9661,"00000000"),IF(E9746=2,TEXT(dados!A9661,"0000"),TEXT(dados!A9661,"#")))</f>
        <v>90182010</v>
      </c>
      <c r="D9746" t="str">
        <f>IF(dados!B9661=0,"",dados!B9661)</f>
        <v/>
      </c>
      <c r="E9746">
        <f>dados!C9661</f>
        <v>0</v>
      </c>
      <c r="F9746" t="str">
        <f>dados!D9661</f>
        <v>Apars.de raios ultravioleta ou infravermelhos, p/ cirurgias, que operam por laser</v>
      </c>
      <c r="G9746"/>
      <c r="H9746"/>
      <c r="I9746"/>
      <c r="J9746"/>
      <c r="K9746" s="13"/>
      <c r="L9746" s="13">
        <f>dados!I9661/100</f>
        <v>0.14130000000000001</v>
      </c>
      <c r="M9746" s="13">
        <f>dados!J9661/100</f>
        <v>0.1613</v>
      </c>
      <c r="N9746" s="13">
        <f>dados!K9661/100</f>
        <v>0.18</v>
      </c>
      <c r="O9746" s="13">
        <f>dados!L9661/100</f>
        <v>0</v>
      </c>
      <c r="P9746" s="12" t="str">
        <f>LEFT(Tabela2[[#This Row],[Código]],2)</f>
        <v>90</v>
      </c>
    </row>
    <row r="9747" spans="2:16" ht="15" customHeight="1" x14ac:dyDescent="0.25">
      <c r="B9747" s="31" t="str">
        <f>IF(Tabela2[[#This Row],[Tipo]] = 0,LOOKUP(Tabela2[[#This Row],[RESUMO]],Tabela3[Grupo],Tabela3[Meus produtos]),VLOOKUP(Tabela2[[#This Row],[Código]],Tabela4[[Código NBS/LC116]:[Meus serviços]],3,0))</f>
        <v>Não</v>
      </c>
      <c r="C9747" t="str">
        <f>IF(E9747=0,TEXT(dados!A9662,"00000000"),IF(E9747=2,TEXT(dados!A9662,"0000"),TEXT(dados!A9662,"#")))</f>
        <v>90182020</v>
      </c>
      <c r="D9747" t="str">
        <f>IF(dados!B9662=0,"",dados!B9662)</f>
        <v/>
      </c>
      <c r="E9747">
        <f>dados!C9662</f>
        <v>0</v>
      </c>
      <c r="F9747" t="str">
        <f>dados!D9662</f>
        <v>Apars.operando por laser p/tratamento bucal</v>
      </c>
      <c r="G9747"/>
      <c r="H9747"/>
      <c r="I9747"/>
      <c r="J9747"/>
      <c r="K9747" s="13"/>
      <c r="L9747" s="13">
        <f>dados!I9662/100</f>
        <v>0.14130000000000001</v>
      </c>
      <c r="M9747" s="13">
        <f>dados!J9662/100</f>
        <v>0.1613</v>
      </c>
      <c r="N9747" s="13">
        <f>dados!K9662/100</f>
        <v>0.18</v>
      </c>
      <c r="O9747" s="13">
        <f>dados!L9662/100</f>
        <v>0</v>
      </c>
      <c r="P9747" s="12" t="str">
        <f>LEFT(Tabela2[[#This Row],[Código]],2)</f>
        <v>90</v>
      </c>
    </row>
    <row r="9748" spans="2:16" ht="15" customHeight="1" x14ac:dyDescent="0.25">
      <c r="B9748" s="31" t="str">
        <f>IF(Tabela2[[#This Row],[Tipo]] = 0,LOOKUP(Tabela2[[#This Row],[RESUMO]],Tabela3[Grupo],Tabela3[Meus produtos]),VLOOKUP(Tabela2[[#This Row],[Código]],Tabela4[[Código NBS/LC116]:[Meus serviços]],3,0))</f>
        <v>Não</v>
      </c>
      <c r="C9748" t="str">
        <f>IF(E9748=0,TEXT(dados!A9663,"00000000"),IF(E9748=2,TEXT(dados!A9663,"0000"),TEXT(dados!A9663,"#")))</f>
        <v>90182090</v>
      </c>
      <c r="D9748" t="str">
        <f>IF(dados!B9663=0,"",dados!B9663)</f>
        <v/>
      </c>
      <c r="E9748">
        <f>dados!C9663</f>
        <v>0</v>
      </c>
      <c r="F9748" t="str">
        <f>dados!D9663</f>
        <v>Outros (apars.de raios ultravioleta ou infravermelhos)</v>
      </c>
      <c r="G9748"/>
      <c r="H9748"/>
      <c r="I9748"/>
      <c r="J9748"/>
      <c r="K9748" s="13"/>
      <c r="L9748" s="13">
        <f>dados!I9663/100</f>
        <v>0.14130000000000001</v>
      </c>
      <c r="M9748" s="13">
        <f>dados!J9663/100</f>
        <v>0.17670000000000002</v>
      </c>
      <c r="N9748" s="13">
        <f>dados!K9663/100</f>
        <v>0.18</v>
      </c>
      <c r="O9748" s="13">
        <f>dados!L9663/100</f>
        <v>0</v>
      </c>
      <c r="P9748" s="12" t="str">
        <f>LEFT(Tabela2[[#This Row],[Código]],2)</f>
        <v>90</v>
      </c>
    </row>
    <row r="9749" spans="2:16" ht="15" customHeight="1" x14ac:dyDescent="0.25">
      <c r="B9749" s="31" t="str">
        <f>IF(Tabela2[[#This Row],[Tipo]] = 0,LOOKUP(Tabela2[[#This Row],[RESUMO]],Tabela3[Grupo],Tabela3[Meus produtos]),VLOOKUP(Tabela2[[#This Row],[Código]],Tabela4[[Código NBS/LC116]:[Meus serviços]],3,0))</f>
        <v>Não</v>
      </c>
      <c r="C9749" t="str">
        <f>IF(E9749=0,TEXT(dados!A9664,"00000000"),IF(E9749=2,TEXT(dados!A9664,"0000"),TEXT(dados!A9664,"#")))</f>
        <v>90183111</v>
      </c>
      <c r="D9749" t="str">
        <f>IF(dados!B9664=0,"",dados!B9664)</f>
        <v/>
      </c>
      <c r="E9749">
        <f>dados!C9664</f>
        <v>0</v>
      </c>
      <c r="F9749" t="str">
        <f>dados!D9664</f>
        <v>Seringas de plastico,mesmo c/agulhas, capacidade &lt;=2cm3</v>
      </c>
      <c r="G9749"/>
      <c r="H9749"/>
      <c r="I9749"/>
      <c r="J9749"/>
      <c r="K9749" s="13"/>
      <c r="L9749" s="13">
        <f>dados!I9664/100</f>
        <v>0.13449999999999998</v>
      </c>
      <c r="M9749" s="13">
        <f>dados!J9664/100</f>
        <v>0.19409999999999999</v>
      </c>
      <c r="N9749" s="13">
        <f>dados!K9664/100</f>
        <v>0.18</v>
      </c>
      <c r="O9749" s="13">
        <f>dados!L9664/100</f>
        <v>0</v>
      </c>
      <c r="P9749" s="12" t="str">
        <f>LEFT(Tabela2[[#This Row],[Código]],2)</f>
        <v>90</v>
      </c>
    </row>
    <row r="9750" spans="2:16" ht="15" customHeight="1" x14ac:dyDescent="0.25">
      <c r="B9750" s="31" t="str">
        <f>IF(Tabela2[[#This Row],[Tipo]] = 0,LOOKUP(Tabela2[[#This Row],[RESUMO]],Tabela3[Grupo],Tabela3[Meus produtos]),VLOOKUP(Tabela2[[#This Row],[Código]],Tabela4[[Código NBS/LC116]:[Meus serviços]],3,0))</f>
        <v>Não</v>
      </c>
      <c r="C9750" t="str">
        <f>IF(E9750=0,TEXT(dados!A9665,"00000000"),IF(E9750=2,TEXT(dados!A9665,"0000"),TEXT(dados!A9665,"#")))</f>
        <v>90183119</v>
      </c>
      <c r="D9750" t="str">
        <f>IF(dados!B9665=0,"",dados!B9665)</f>
        <v/>
      </c>
      <c r="E9750">
        <f>dados!C9665</f>
        <v>0</v>
      </c>
      <c r="F9750" t="str">
        <f>dados!D9665</f>
        <v>Outros seringas de plastico,mesmo c/agulhas</v>
      </c>
      <c r="G9750"/>
      <c r="H9750"/>
      <c r="I9750"/>
      <c r="J9750"/>
      <c r="K9750" s="13"/>
      <c r="L9750" s="13">
        <f>dados!I9665/100</f>
        <v>0.13449999999999998</v>
      </c>
      <c r="M9750" s="13">
        <f>dados!J9665/100</f>
        <v>0.19409999999999999</v>
      </c>
      <c r="N9750" s="13">
        <f>dados!K9665/100</f>
        <v>0.12</v>
      </c>
      <c r="O9750" s="13">
        <f>dados!L9665/100</f>
        <v>0</v>
      </c>
      <c r="P9750" s="12" t="str">
        <f>LEFT(Tabela2[[#This Row],[Código]],2)</f>
        <v>90</v>
      </c>
    </row>
    <row r="9751" spans="2:16" ht="15" customHeight="1" x14ac:dyDescent="0.25">
      <c r="B9751" s="31" t="str">
        <f>IF(Tabela2[[#This Row],[Tipo]] = 0,LOOKUP(Tabela2[[#This Row],[RESUMO]],Tabela3[Grupo],Tabela3[Meus produtos]),VLOOKUP(Tabela2[[#This Row],[Código]],Tabela4[[Código NBS/LC116]:[Meus serviços]],3,0))</f>
        <v>Não</v>
      </c>
      <c r="C9751" t="str">
        <f>IF(E9751=0,TEXT(dados!A9666,"00000000"),IF(E9751=2,TEXT(dados!A9666,"0000"),TEXT(dados!A9666,"#")))</f>
        <v>90183190</v>
      </c>
      <c r="D9751" t="str">
        <f>IF(dados!B9666=0,"",dados!B9666)</f>
        <v/>
      </c>
      <c r="E9751">
        <f>dados!C9666</f>
        <v>0</v>
      </c>
      <c r="F9751" t="str">
        <f>dados!D9666</f>
        <v>Seringas de outs.materias,mesmo c/agulhas</v>
      </c>
      <c r="G9751"/>
      <c r="H9751"/>
      <c r="I9751"/>
      <c r="J9751"/>
      <c r="K9751" s="13"/>
      <c r="L9751" s="13">
        <f>dados!I9666/100</f>
        <v>0.13449999999999998</v>
      </c>
      <c r="M9751" s="13">
        <f>dados!J9666/100</f>
        <v>0.1545</v>
      </c>
      <c r="N9751" s="13">
        <f>dados!K9666/100</f>
        <v>0.18</v>
      </c>
      <c r="O9751" s="13">
        <f>dados!L9666/100</f>
        <v>0</v>
      </c>
      <c r="P9751" s="12" t="str">
        <f>LEFT(Tabela2[[#This Row],[Código]],2)</f>
        <v>90</v>
      </c>
    </row>
    <row r="9752" spans="2:16" ht="15" customHeight="1" x14ac:dyDescent="0.25">
      <c r="B9752" s="31" t="str">
        <f>IF(Tabela2[[#This Row],[Tipo]] = 0,LOOKUP(Tabela2[[#This Row],[RESUMO]],Tabela3[Grupo],Tabela3[Meus produtos]),VLOOKUP(Tabela2[[#This Row],[Código]],Tabela4[[Código NBS/LC116]:[Meus serviços]],3,0))</f>
        <v>Não</v>
      </c>
      <c r="C9752" t="str">
        <f>IF(E9752=0,TEXT(dados!A9667,"00000000"),IF(E9752=2,TEXT(dados!A9667,"0000"),TEXT(dados!A9667,"#")))</f>
        <v>90183211</v>
      </c>
      <c r="D9752" t="str">
        <f>IF(dados!B9667=0,"",dados!B9667)</f>
        <v/>
      </c>
      <c r="E9752">
        <f>dados!C9667</f>
        <v>0</v>
      </c>
      <c r="F9752" t="str">
        <f>dados!D9667</f>
        <v>Agulhas tubulares de metal,gengivais</v>
      </c>
      <c r="G9752"/>
      <c r="H9752"/>
      <c r="I9752"/>
      <c r="J9752"/>
      <c r="K9752" s="13"/>
      <c r="L9752" s="13">
        <f>dados!I9667/100</f>
        <v>0.15010000000000001</v>
      </c>
      <c r="M9752" s="13">
        <f>dados!J9667/100</f>
        <v>0.2097</v>
      </c>
      <c r="N9752" s="13">
        <f>dados!K9667/100</f>
        <v>0.18</v>
      </c>
      <c r="O9752" s="13">
        <f>dados!L9667/100</f>
        <v>0</v>
      </c>
      <c r="P9752" s="12" t="str">
        <f>LEFT(Tabela2[[#This Row],[Código]],2)</f>
        <v>90</v>
      </c>
    </row>
    <row r="9753" spans="2:16" ht="15" customHeight="1" x14ac:dyDescent="0.25">
      <c r="B9753" s="31" t="str">
        <f>IF(Tabela2[[#This Row],[Tipo]] = 0,LOOKUP(Tabela2[[#This Row],[RESUMO]],Tabela3[Grupo],Tabela3[Meus produtos]),VLOOKUP(Tabela2[[#This Row],[Código]],Tabela4[[Código NBS/LC116]:[Meus serviços]],3,0))</f>
        <v>Não</v>
      </c>
      <c r="C9753" t="str">
        <f>IF(E9753=0,TEXT(dados!A9668,"00000000"),IF(E9753=2,TEXT(dados!A9668,"0000"),TEXT(dados!A9668,"#")))</f>
        <v>90183212</v>
      </c>
      <c r="D9753" t="str">
        <f>IF(dados!B9668=0,"",dados!B9668)</f>
        <v/>
      </c>
      <c r="E9753">
        <f>dados!C9668</f>
        <v>0</v>
      </c>
      <c r="F9753" t="str">
        <f>dados!D9668</f>
        <v>Agulhas tubulares de aco cromo-niquel/bisel trifacetado (...), utilizadas com bolsas de sangue</v>
      </c>
      <c r="G9753"/>
      <c r="H9753"/>
      <c r="I9753"/>
      <c r="J9753"/>
      <c r="K9753" s="13"/>
      <c r="L9753" s="13">
        <f>dados!I9668/100</f>
        <v>0.15010000000000001</v>
      </c>
      <c r="M9753" s="13">
        <f>dados!J9668/100</f>
        <v>0.17010000000000003</v>
      </c>
      <c r="N9753" s="13">
        <f>dados!K9668/100</f>
        <v>0.18</v>
      </c>
      <c r="O9753" s="13">
        <f>dados!L9668/100</f>
        <v>0</v>
      </c>
      <c r="P9753" s="12" t="str">
        <f>LEFT(Tabela2[[#This Row],[Código]],2)</f>
        <v>90</v>
      </c>
    </row>
    <row r="9754" spans="2:16" ht="15" customHeight="1" x14ac:dyDescent="0.25">
      <c r="B9754" s="31" t="str">
        <f>IF(Tabela2[[#This Row],[Tipo]] = 0,LOOKUP(Tabela2[[#This Row],[RESUMO]],Tabela3[Grupo],Tabela3[Meus produtos]),VLOOKUP(Tabela2[[#This Row],[Código]],Tabela4[[Código NBS/LC116]:[Meus serviços]],3,0))</f>
        <v>Não</v>
      </c>
      <c r="C9754" t="str">
        <f>IF(E9754=0,TEXT(dados!A9669,"00000000"),IF(E9754=2,TEXT(dados!A9669,"0000"),TEXT(dados!A9669,"#")))</f>
        <v>90183213</v>
      </c>
      <c r="D9754" t="str">
        <f>IF(dados!B9669=0,"",dados!B9669)</f>
        <v/>
      </c>
      <c r="E9754">
        <f>dados!C9669</f>
        <v>0</v>
      </c>
      <c r="F9754" t="str">
        <f>dados!D9669</f>
        <v>Agulhas ponta de lapis, do tipo das utilizadas em anestesia epidural ou raquidiana</v>
      </c>
      <c r="G9754"/>
      <c r="H9754"/>
      <c r="I9754"/>
      <c r="J9754"/>
      <c r="K9754" s="13"/>
      <c r="L9754" s="13">
        <f>dados!I9669/100</f>
        <v>0.15010000000000001</v>
      </c>
      <c r="M9754" s="13">
        <f>dados!J9669/100</f>
        <v>0.17010000000000003</v>
      </c>
      <c r="N9754" s="13">
        <f>dados!K9669/100</f>
        <v>0.12</v>
      </c>
      <c r="O9754" s="13">
        <f>dados!L9669/100</f>
        <v>0</v>
      </c>
      <c r="P9754" s="12" t="str">
        <f>LEFT(Tabela2[[#This Row],[Código]],2)</f>
        <v>90</v>
      </c>
    </row>
    <row r="9755" spans="2:16" ht="15" customHeight="1" x14ac:dyDescent="0.25">
      <c r="B9755" s="31" t="str">
        <f>IF(Tabela2[[#This Row],[Tipo]] = 0,LOOKUP(Tabela2[[#This Row],[RESUMO]],Tabela3[Grupo],Tabela3[Meus produtos]),VLOOKUP(Tabela2[[#This Row],[Código]],Tabela4[[Código NBS/LC116]:[Meus serviços]],3,0))</f>
        <v>Não</v>
      </c>
      <c r="C9755" t="str">
        <f>IF(E9755=0,TEXT(dados!A9670,"00000000"),IF(E9755=2,TEXT(dados!A9670,"0000"),TEXT(dados!A9670,"#")))</f>
        <v>90183219</v>
      </c>
      <c r="D9755" t="str">
        <f>IF(dados!B9670=0,"",dados!B9670)</f>
        <v/>
      </c>
      <c r="E9755">
        <f>dados!C9670</f>
        <v>0</v>
      </c>
      <c r="F9755" t="str">
        <f>dados!D9670</f>
        <v>Outros agulhas tubulares de metal</v>
      </c>
      <c r="G9755"/>
      <c r="H9755"/>
      <c r="I9755"/>
      <c r="J9755"/>
      <c r="K9755" s="13"/>
      <c r="L9755" s="13">
        <f>dados!I9670/100</f>
        <v>0.1578</v>
      </c>
      <c r="M9755" s="13">
        <f>dados!J9670/100</f>
        <v>0.21739999999999998</v>
      </c>
      <c r="N9755" s="13">
        <f>dados!K9670/100</f>
        <v>0.12</v>
      </c>
      <c r="O9755" s="13">
        <f>dados!L9670/100</f>
        <v>0</v>
      </c>
      <c r="P9755" s="12" t="str">
        <f>LEFT(Tabela2[[#This Row],[Código]],2)</f>
        <v>90</v>
      </c>
    </row>
    <row r="9756" spans="2:16" ht="15" customHeight="1" x14ac:dyDescent="0.25">
      <c r="B9756" s="31" t="str">
        <f>IF(Tabela2[[#This Row],[Tipo]] = 0,LOOKUP(Tabela2[[#This Row],[RESUMO]],Tabela3[Grupo],Tabela3[Meus produtos]),VLOOKUP(Tabela2[[#This Row],[Código]],Tabela4[[Código NBS/LC116]:[Meus serviços]],3,0))</f>
        <v>Não</v>
      </c>
      <c r="C9756" t="str">
        <f>IF(E9756=0,TEXT(dados!A9671,"00000000"),IF(E9756=2,TEXT(dados!A9671,"0000"),TEXT(dados!A9671,"#")))</f>
        <v>90183220</v>
      </c>
      <c r="D9756" t="str">
        <f>IF(dados!B9671=0,"",dados!B9671)</f>
        <v/>
      </c>
      <c r="E9756">
        <f>dados!C9671</f>
        <v>0</v>
      </c>
      <c r="F9756" t="str">
        <f>dados!D9671</f>
        <v>Agulhas para suturas</v>
      </c>
      <c r="G9756"/>
      <c r="H9756"/>
      <c r="I9756"/>
      <c r="J9756"/>
      <c r="K9756" s="13"/>
      <c r="L9756" s="13">
        <f>dados!I9671/100</f>
        <v>0.14130000000000001</v>
      </c>
      <c r="M9756" s="13">
        <f>dados!J9671/100</f>
        <v>0.1613</v>
      </c>
      <c r="N9756" s="13">
        <f>dados!K9671/100</f>
        <v>0.18</v>
      </c>
      <c r="O9756" s="13">
        <f>dados!L9671/100</f>
        <v>0</v>
      </c>
      <c r="P9756" s="12" t="str">
        <f>LEFT(Tabela2[[#This Row],[Código]],2)</f>
        <v>90</v>
      </c>
    </row>
    <row r="9757" spans="2:16" ht="15" customHeight="1" x14ac:dyDescent="0.25">
      <c r="B9757" s="31" t="str">
        <f>IF(Tabela2[[#This Row],[Tipo]] = 0,LOOKUP(Tabela2[[#This Row],[RESUMO]],Tabela3[Grupo],Tabela3[Meus produtos]),VLOOKUP(Tabela2[[#This Row],[Código]],Tabela4[[Código NBS/LC116]:[Meus serviços]],3,0))</f>
        <v>Não</v>
      </c>
      <c r="C9757" t="str">
        <f>IF(E9757=0,TEXT(dados!A9672,"00000000"),IF(E9757=2,TEXT(dados!A9672,"0000"),TEXT(dados!A9672,"#")))</f>
        <v>90183910</v>
      </c>
      <c r="D9757" t="str">
        <f>IF(dados!B9672=0,"",dados!B9672)</f>
        <v/>
      </c>
      <c r="E9757">
        <f>dados!C9672</f>
        <v>0</v>
      </c>
      <c r="F9757" t="str">
        <f>dados!D9672</f>
        <v>Outros agulhas</v>
      </c>
      <c r="G9757"/>
      <c r="H9757"/>
      <c r="I9757"/>
      <c r="J9757"/>
      <c r="K9757" s="13"/>
      <c r="L9757" s="13">
        <f>dados!I9672/100</f>
        <v>0.15010000000000001</v>
      </c>
      <c r="M9757" s="13">
        <f>dados!J9672/100</f>
        <v>0.2097</v>
      </c>
      <c r="N9757" s="13">
        <f>dados!K9672/100</f>
        <v>0.18</v>
      </c>
      <c r="O9757" s="13">
        <f>dados!L9672/100</f>
        <v>0</v>
      </c>
      <c r="P9757" s="12" t="str">
        <f>LEFT(Tabela2[[#This Row],[Código]],2)</f>
        <v>90</v>
      </c>
    </row>
    <row r="9758" spans="2:16" ht="15" customHeight="1" x14ac:dyDescent="0.25">
      <c r="B9758" s="31" t="str">
        <f>IF(Tabela2[[#This Row],[Tipo]] = 0,LOOKUP(Tabela2[[#This Row],[RESUMO]],Tabela3[Grupo],Tabela3[Meus produtos]),VLOOKUP(Tabela2[[#This Row],[Código]],Tabela4[[Código NBS/LC116]:[Meus serviços]],3,0))</f>
        <v>Não</v>
      </c>
      <c r="C9758" t="str">
        <f>IF(E9758=0,TEXT(dados!A9673,"00000000"),IF(E9758=2,TEXT(dados!A9673,"0000"),TEXT(dados!A9673,"#")))</f>
        <v>90183921</v>
      </c>
      <c r="D9758" t="str">
        <f>IF(dados!B9673=0,"",dados!B9673)</f>
        <v/>
      </c>
      <c r="E9758">
        <f>dados!C9673</f>
        <v>0</v>
      </c>
      <c r="F9758" t="str">
        <f>dados!D9673</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borracha</v>
      </c>
      <c r="G9758"/>
      <c r="H9758"/>
      <c r="I9758"/>
      <c r="J9758"/>
      <c r="K9758" s="13"/>
      <c r="L9758" s="13">
        <f>dados!I9673/100</f>
        <v>0.13449999999999998</v>
      </c>
      <c r="M9758" s="13">
        <f>dados!J9673/100</f>
        <v>0.1545</v>
      </c>
      <c r="N9758" s="13">
        <f>dados!K9673/100</f>
        <v>0.18</v>
      </c>
      <c r="O9758" s="13">
        <f>dados!L9673/100</f>
        <v>0</v>
      </c>
      <c r="P9758" s="12" t="str">
        <f>LEFT(Tabela2[[#This Row],[Código]],2)</f>
        <v>90</v>
      </c>
    </row>
    <row r="9759" spans="2:16" ht="15" customHeight="1" x14ac:dyDescent="0.25">
      <c r="B9759" s="31" t="str">
        <f>IF(Tabela2[[#This Row],[Tipo]] = 0,LOOKUP(Tabela2[[#This Row],[RESUMO]],Tabela3[Grupo],Tabela3[Meus produtos]),VLOOKUP(Tabela2[[#This Row],[Código]],Tabela4[[Código NBS/LC116]:[Meus serviços]],3,0))</f>
        <v>Não</v>
      </c>
      <c r="C9759" t="str">
        <f>IF(E9759=0,TEXT(dados!A9674,"00000000"),IF(E9759=2,TEXT(dados!A9674,"0000"),TEXT(dados!A9674,"#")))</f>
        <v>90183922</v>
      </c>
      <c r="D9759" t="str">
        <f>IF(dados!B9674=0,"",dados!B9674)</f>
        <v/>
      </c>
      <c r="E9759">
        <f>dados!C9674</f>
        <v>0</v>
      </c>
      <c r="F9759" t="str">
        <f>dados!D9674</f>
        <v>Cateter de policloreto vinila,p/embolectomia arterial</v>
      </c>
      <c r="G9759"/>
      <c r="H9759"/>
      <c r="I9759"/>
      <c r="J9759"/>
      <c r="K9759" s="13"/>
      <c r="L9759" s="13">
        <f>dados!I9674/100</f>
        <v>0.13449999999999998</v>
      </c>
      <c r="M9759" s="13">
        <f>dados!J9674/100</f>
        <v>0.1545</v>
      </c>
      <c r="N9759" s="13">
        <f>dados!K9674/100</f>
        <v>0.18</v>
      </c>
      <c r="O9759" s="13">
        <f>dados!L9674/100</f>
        <v>0</v>
      </c>
      <c r="P9759" s="12" t="str">
        <f>LEFT(Tabela2[[#This Row],[Código]],2)</f>
        <v>90</v>
      </c>
    </row>
    <row r="9760" spans="2:16" ht="15" customHeight="1" x14ac:dyDescent="0.25">
      <c r="B9760" s="31" t="str">
        <f>IF(Tabela2[[#This Row],[Tipo]] = 0,LOOKUP(Tabela2[[#This Row],[RESUMO]],Tabela3[Grupo],Tabela3[Meus produtos]),VLOOKUP(Tabela2[[#This Row],[Código]],Tabela4[[Código NBS/LC116]:[Meus serviços]],3,0))</f>
        <v>Não</v>
      </c>
      <c r="C9760" t="str">
        <f>IF(E9760=0,TEXT(dados!A9675,"00000000"),IF(E9760=2,TEXT(dados!A9675,"0000"),TEXT(dados!A9675,"#")))</f>
        <v>90183923</v>
      </c>
      <c r="D9760" t="str">
        <f>IF(dados!B9675=0,"",dados!B9675)</f>
        <v/>
      </c>
      <c r="E9760">
        <f>dados!C9675</f>
        <v>0</v>
      </c>
      <c r="F9760" t="str">
        <f>dados!D9675</f>
        <v>Cateter de policloreto vinila,p/termodiluicao</v>
      </c>
      <c r="G9760"/>
      <c r="H9760"/>
      <c r="I9760"/>
      <c r="J9760"/>
      <c r="K9760" s="13"/>
      <c r="L9760" s="13">
        <f>dados!I9675/100</f>
        <v>0.14130000000000001</v>
      </c>
      <c r="M9760" s="13">
        <f>dados!J9675/100</f>
        <v>0.1613</v>
      </c>
      <c r="N9760" s="13">
        <f>dados!K9675/100</f>
        <v>0.18</v>
      </c>
      <c r="O9760" s="13">
        <f>dados!L9675/100</f>
        <v>0</v>
      </c>
      <c r="P9760" s="12" t="str">
        <f>LEFT(Tabela2[[#This Row],[Código]],2)</f>
        <v>90</v>
      </c>
    </row>
    <row r="9761" spans="2:16" ht="15" customHeight="1" x14ac:dyDescent="0.25">
      <c r="B9761" s="31" t="str">
        <f>IF(Tabela2[[#This Row],[Tipo]] = 0,LOOKUP(Tabela2[[#This Row],[RESUMO]],Tabela3[Grupo],Tabela3[Meus produtos]),VLOOKUP(Tabela2[[#This Row],[Código]],Tabela4[[Código NBS/LC116]:[Meus serviços]],3,0))</f>
        <v>Não</v>
      </c>
      <c r="C9761" t="str">
        <f>IF(E9761=0,TEXT(dados!A9676,"00000000"),IF(E9761=2,TEXT(dados!A9676,"0000"),TEXT(dados!A9676,"#")))</f>
        <v>90183925</v>
      </c>
      <c r="D9761" t="str">
        <f>IF(dados!B9676=0,"",dados!B9676)</f>
        <v/>
      </c>
      <c r="E9761">
        <f>dados!C9676</f>
        <v>0</v>
      </c>
      <c r="F9761" t="str">
        <f>dados!D9676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Sondas vesicais estereis de poliuretano com revestimento hidrofilico de uso intermitent</v>
      </c>
      <c r="G9761"/>
      <c r="H9761"/>
      <c r="I9761"/>
      <c r="J9761"/>
      <c r="K9761" s="13"/>
      <c r="L9761" s="13">
        <f>dados!I9676/100</f>
        <v>0.13449999999999998</v>
      </c>
      <c r="M9761" s="13">
        <f>dados!J9676/100</f>
        <v>0.15689999999999998</v>
      </c>
      <c r="N9761" s="13">
        <f>dados!K9676/100</f>
        <v>0.18</v>
      </c>
      <c r="O9761" s="13">
        <f>dados!L9676/100</f>
        <v>0</v>
      </c>
      <c r="P9761" s="12" t="str">
        <f>LEFT(Tabela2[[#This Row],[Código]],2)</f>
        <v>90</v>
      </c>
    </row>
    <row r="9762" spans="2:16" ht="15" customHeight="1" x14ac:dyDescent="0.25">
      <c r="B9762" s="31" t="str">
        <f>IF(Tabela2[[#This Row],[Tipo]] = 0,LOOKUP(Tabela2[[#This Row],[RESUMO]],Tabela3[Grupo],Tabela3[Meus produtos]),VLOOKUP(Tabela2[[#This Row],[Código]],Tabela4[[Código NBS/LC116]:[Meus serviços]],3,0))</f>
        <v>Não</v>
      </c>
      <c r="C9762" t="str">
        <f>IF(E9762=0,TEXT(dados!A9677,"00000000"),IF(E9762=2,TEXT(dados!A9677,"0000"),TEXT(dados!A9677,"#")))</f>
        <v>90183926</v>
      </c>
      <c r="D9762" t="str">
        <f>IF(dados!B9677=0,"",dados!B9677)</f>
        <v/>
      </c>
      <c r="E9762">
        <f>dados!C9677</f>
        <v>0</v>
      </c>
      <c r="F9762" t="str">
        <f>dados!D9677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cateteres intravenosos perifericos de plastico</v>
      </c>
      <c r="G9762"/>
      <c r="H9762"/>
      <c r="I9762"/>
      <c r="J9762"/>
      <c r="K9762" s="13"/>
      <c r="L9762" s="13">
        <f>dados!I9677/100</f>
        <v>0.13449999999999998</v>
      </c>
      <c r="M9762" s="13">
        <f>dados!J9677/100</f>
        <v>0.17180000000000001</v>
      </c>
      <c r="N9762" s="13">
        <f>dados!K9677/100</f>
        <v>0.18</v>
      </c>
      <c r="O9762" s="13">
        <f>dados!L9677/100</f>
        <v>0</v>
      </c>
      <c r="P9762" s="12" t="str">
        <f>LEFT(Tabela2[[#This Row],[Código]],2)</f>
        <v>90</v>
      </c>
    </row>
    <row r="9763" spans="2:16" ht="15" customHeight="1" x14ac:dyDescent="0.25">
      <c r="B9763" s="31" t="str">
        <f>IF(Tabela2[[#This Row],[Tipo]] = 0,LOOKUP(Tabela2[[#This Row],[RESUMO]],Tabela3[Grupo],Tabela3[Meus produtos]),VLOOKUP(Tabela2[[#This Row],[Código]],Tabela4[[Código NBS/LC116]:[Meus serviços]],3,0))</f>
        <v>Não</v>
      </c>
      <c r="C9763" t="str">
        <f>IF(E9763=0,TEXT(dados!A9678,"00000000"),IF(E9763=2,TEXT(dados!A9678,"0000"),TEXT(dados!A9678,"#")))</f>
        <v>90183929</v>
      </c>
      <c r="D9763" t="str">
        <f>IF(dados!B9678=0,"",dados!B9678)</f>
        <v/>
      </c>
      <c r="E9763">
        <f>dados!C9678</f>
        <v>0</v>
      </c>
      <c r="F9763" t="str">
        <f>dados!D9678</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63"/>
      <c r="H9763"/>
      <c r="I9763"/>
      <c r="J9763"/>
      <c r="K9763" s="13"/>
      <c r="L9763" s="13">
        <f>dados!I9678/100</f>
        <v>0.13449999999999998</v>
      </c>
      <c r="M9763" s="13">
        <f>dados!J9678/100</f>
        <v>0.1545</v>
      </c>
      <c r="N9763" s="13">
        <f>dados!K9678/100</f>
        <v>0.18</v>
      </c>
      <c r="O9763" s="13">
        <f>dados!L9678/100</f>
        <v>0</v>
      </c>
      <c r="P9763" s="12" t="str">
        <f>LEFT(Tabela2[[#This Row],[Código]],2)</f>
        <v>90</v>
      </c>
    </row>
    <row r="9764" spans="2:16" ht="15" customHeight="1" x14ac:dyDescent="0.25">
      <c r="B9764" s="31" t="str">
        <f>IF(Tabela2[[#This Row],[Tipo]] = 0,LOOKUP(Tabela2[[#This Row],[RESUMO]],Tabela3[Grupo],Tabela3[Meus produtos]),VLOOKUP(Tabela2[[#This Row],[Código]],Tabela4[[Código NBS/LC116]:[Meus serviços]],3,0))</f>
        <v>Não</v>
      </c>
      <c r="C9764" t="str">
        <f>IF(E9764=0,TEXT(dados!A9679,"00000000"),IF(E9764=2,TEXT(dados!A9679,"0000"),TEXT(dados!A9679,"#")))</f>
        <v>90183930</v>
      </c>
      <c r="D9764" t="str">
        <f>IF(dados!B9679=0,"",dados!B9679)</f>
        <v/>
      </c>
      <c r="E9764">
        <f>dados!C9679</f>
        <v>0</v>
      </c>
      <c r="F9764" t="str">
        <f>dados!D9679</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Lancetas para vacinacao e cauterios</v>
      </c>
      <c r="G9764"/>
      <c r="H9764"/>
      <c r="I9764"/>
      <c r="J9764"/>
      <c r="K9764" s="13"/>
      <c r="L9764" s="13">
        <f>dados!I9679/100</f>
        <v>0.14130000000000001</v>
      </c>
      <c r="M9764" s="13">
        <f>dados!J9679/100</f>
        <v>0.17859999999999998</v>
      </c>
      <c r="N9764" s="13">
        <f>dados!K9679/100</f>
        <v>0.18</v>
      </c>
      <c r="O9764" s="13">
        <f>dados!L9679/100</f>
        <v>0</v>
      </c>
      <c r="P9764" s="12" t="str">
        <f>LEFT(Tabela2[[#This Row],[Código]],2)</f>
        <v>90</v>
      </c>
    </row>
    <row r="9765" spans="2:16" ht="15" customHeight="1" x14ac:dyDescent="0.25">
      <c r="B9765" s="31" t="str">
        <f>IF(Tabela2[[#This Row],[Tipo]] = 0,LOOKUP(Tabela2[[#This Row],[RESUMO]],Tabela3[Grupo],Tabela3[Meus produtos]),VLOOKUP(Tabela2[[#This Row],[Código]],Tabela4[[Código NBS/LC116]:[Meus serviços]],3,0))</f>
        <v>Não</v>
      </c>
      <c r="C9765" t="str">
        <f>IF(E9765=0,TEXT(dados!A9680,"00000000"),IF(E9765=2,TEXT(dados!A9680,"0000"),TEXT(dados!A9680,"#")))</f>
        <v>90183991</v>
      </c>
      <c r="D9765" t="str">
        <f>IF(dados!B9680=0,"",dados!B9680)</f>
        <v/>
      </c>
      <c r="E9765">
        <f>dados!C9680</f>
        <v>0</v>
      </c>
      <c r="F9765" t="str">
        <f>dados!D9680</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artigo para fistula arteriovenosa composto de agulha base de fixacao tipo borboleta tub</v>
      </c>
      <c r="G9765"/>
      <c r="H9765"/>
      <c r="I9765"/>
      <c r="J9765"/>
      <c r="K9765" s="13"/>
      <c r="L9765" s="13">
        <f>dados!I9680/100</f>
        <v>0.13449999999999998</v>
      </c>
      <c r="M9765" s="13">
        <f>dados!J9680/100</f>
        <v>0.17180000000000001</v>
      </c>
      <c r="N9765" s="13">
        <f>dados!K9680/100</f>
        <v>0.18</v>
      </c>
      <c r="O9765" s="13">
        <f>dados!L9680/100</f>
        <v>0</v>
      </c>
      <c r="P9765" s="12" t="str">
        <f>LEFT(Tabela2[[#This Row],[Código]],2)</f>
        <v>90</v>
      </c>
    </row>
    <row r="9766" spans="2:16" ht="15" customHeight="1" x14ac:dyDescent="0.25">
      <c r="B9766" s="31" t="str">
        <f>IF(Tabela2[[#This Row],[Tipo]] = 0,LOOKUP(Tabela2[[#This Row],[RESUMO]],Tabela3[Grupo],Tabela3[Meus produtos]),VLOOKUP(Tabela2[[#This Row],[Código]],Tabela4[[Código NBS/LC116]:[Meus serviços]],3,0))</f>
        <v>Não</v>
      </c>
      <c r="C9766" t="str">
        <f>IF(E9766=0,TEXT(dados!A9681,"00000000"),IF(E9766=2,TEXT(dados!A9681,"0000"),TEXT(dados!A9681,"#")))</f>
        <v>90183999</v>
      </c>
      <c r="D9766" t="str">
        <f>IF(dados!B9681=0,"",dados!B9681)</f>
        <v/>
      </c>
      <c r="E9766">
        <f>dados!C9681</f>
        <v>0</v>
      </c>
      <c r="F9766" t="str">
        <f>dados!D9681</f>
        <v>Outs.instrumentos semelh.seringas,agulhas, cateteres,etc</v>
      </c>
      <c r="G9766"/>
      <c r="H9766"/>
      <c r="I9766"/>
      <c r="J9766"/>
      <c r="K9766" s="13"/>
      <c r="L9766" s="13">
        <f>dados!I9681/100</f>
        <v>0.14130000000000001</v>
      </c>
      <c r="M9766" s="13">
        <f>dados!J9681/100</f>
        <v>0.17859999999999998</v>
      </c>
      <c r="N9766" s="13">
        <f>dados!K9681/100</f>
        <v>0.18</v>
      </c>
      <c r="O9766" s="13">
        <f>dados!L9681/100</f>
        <v>0</v>
      </c>
      <c r="P9766" s="12" t="str">
        <f>LEFT(Tabela2[[#This Row],[Código]],2)</f>
        <v>90</v>
      </c>
    </row>
    <row r="9767" spans="2:16" ht="15" customHeight="1" x14ac:dyDescent="0.25">
      <c r="B9767" s="31" t="str">
        <f>IF(Tabela2[[#This Row],[Tipo]] = 0,LOOKUP(Tabela2[[#This Row],[RESUMO]],Tabela3[Grupo],Tabela3[Meus produtos]),VLOOKUP(Tabela2[[#This Row],[Código]],Tabela4[[Código NBS/LC116]:[Meus serviços]],3,0))</f>
        <v>Não</v>
      </c>
      <c r="C9767" t="str">
        <f>IF(E9767=0,TEXT(dados!A9682,"00000000"),IF(E9767=2,TEXT(dados!A9682,"0000"),TEXT(dados!A9682,"#")))</f>
        <v>90183999</v>
      </c>
      <c r="D9767">
        <f>IF(dados!B9682=0,"",dados!B9682)</f>
        <v>1</v>
      </c>
      <c r="E9767">
        <f>dados!C9682</f>
        <v>0</v>
      </c>
      <c r="F9767" t="str">
        <f>dados!D9682</f>
        <v>Para transfusao de sangue ou infusao intravenosa</v>
      </c>
      <c r="G9767"/>
      <c r="H9767"/>
      <c r="I9767"/>
      <c r="J9767"/>
      <c r="K9767" s="13"/>
      <c r="L9767" s="13">
        <f>dados!I9682/100</f>
        <v>0.13449999999999998</v>
      </c>
      <c r="M9767" s="13">
        <f>dados!J9682/100</f>
        <v>0.17180000000000001</v>
      </c>
      <c r="N9767" s="13">
        <f>dados!K9682/100</f>
        <v>0.18</v>
      </c>
      <c r="O9767" s="13">
        <f>dados!L9682/100</f>
        <v>0</v>
      </c>
      <c r="P9767" s="12" t="str">
        <f>LEFT(Tabela2[[#This Row],[Código]],2)</f>
        <v>90</v>
      </c>
    </row>
    <row r="9768" spans="2:16" ht="15" customHeight="1" x14ac:dyDescent="0.25">
      <c r="B9768" s="31" t="str">
        <f>IF(Tabela2[[#This Row],[Tipo]] = 0,LOOKUP(Tabela2[[#This Row],[RESUMO]],Tabela3[Grupo],Tabela3[Meus produtos]),VLOOKUP(Tabela2[[#This Row],[Código]],Tabela4[[Código NBS/LC116]:[Meus serviços]],3,0))</f>
        <v>Não</v>
      </c>
      <c r="C9768" t="str">
        <f>IF(E9768=0,TEXT(dados!A9683,"00000000"),IF(E9768=2,TEXT(dados!A9683,"0000"),TEXT(dados!A9683,"#")))</f>
        <v>90184100</v>
      </c>
      <c r="D9768" t="str">
        <f>IF(dados!B9683=0,"",dados!B9683)</f>
        <v/>
      </c>
      <c r="E9768">
        <f>dados!C9683</f>
        <v>0</v>
      </c>
      <c r="F9768" t="str">
        <f>dados!D9683</f>
        <v>Apars.dentarios de brocar mesmo c/outs. equip.dentarios</v>
      </c>
      <c r="G9768"/>
      <c r="H9768"/>
      <c r="I9768"/>
      <c r="J9768"/>
      <c r="K9768" s="13"/>
      <c r="L9768" s="13">
        <f>dados!I9683/100</f>
        <v>0.14130000000000001</v>
      </c>
      <c r="M9768" s="13">
        <f>dados!J9683/100</f>
        <v>0.17670000000000002</v>
      </c>
      <c r="N9768" s="13">
        <f>dados!K9683/100</f>
        <v>0.18</v>
      </c>
      <c r="O9768" s="13">
        <f>dados!L9683/100</f>
        <v>0</v>
      </c>
      <c r="P9768" s="12" t="str">
        <f>LEFT(Tabela2[[#This Row],[Código]],2)</f>
        <v>90</v>
      </c>
    </row>
    <row r="9769" spans="2:16" ht="15" customHeight="1" x14ac:dyDescent="0.25">
      <c r="B9769" s="31" t="str">
        <f>IF(Tabela2[[#This Row],[Tipo]] = 0,LOOKUP(Tabela2[[#This Row],[RESUMO]],Tabela3[Grupo],Tabela3[Meus produtos]),VLOOKUP(Tabela2[[#This Row],[Código]],Tabela4[[Código NBS/LC116]:[Meus serviços]],3,0))</f>
        <v>Não</v>
      </c>
      <c r="C9769" t="str">
        <f>IF(E9769=0,TEXT(dados!A9684,"00000000"),IF(E9769=2,TEXT(dados!A9684,"0000"),TEXT(dados!A9684,"#")))</f>
        <v>90184911</v>
      </c>
      <c r="D9769" t="str">
        <f>IF(dados!B9684=0,"",dados!B9684)</f>
        <v/>
      </c>
      <c r="E9769">
        <f>dados!C9684</f>
        <v>0</v>
      </c>
      <c r="F9769" t="str">
        <f>dados!D9684</f>
        <v xml:space="preserve">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 carboneto de tungstenio volframio </v>
      </c>
      <c r="G9769"/>
      <c r="H9769"/>
      <c r="I9769"/>
      <c r="J9769"/>
      <c r="K9769" s="13"/>
      <c r="L9769" s="13">
        <f>dados!I9684/100</f>
        <v>0.14130000000000001</v>
      </c>
      <c r="M9769" s="13">
        <f>dados!J9684/100</f>
        <v>0.17859999999999998</v>
      </c>
      <c r="N9769" s="13">
        <f>dados!K9684/100</f>
        <v>0.18</v>
      </c>
      <c r="O9769" s="13">
        <f>dados!L9684/100</f>
        <v>0</v>
      </c>
      <c r="P9769" s="12" t="str">
        <f>LEFT(Tabela2[[#This Row],[Código]],2)</f>
        <v>90</v>
      </c>
    </row>
    <row r="9770" spans="2:16" ht="15" customHeight="1" x14ac:dyDescent="0.25">
      <c r="B9770" s="31" t="str">
        <f>IF(Tabela2[[#This Row],[Tipo]] = 0,LOOKUP(Tabela2[[#This Row],[RESUMO]],Tabela3[Grupo],Tabela3[Meus produtos]),VLOOKUP(Tabela2[[#This Row],[Código]],Tabela4[[Código NBS/LC116]:[Meus serviços]],3,0))</f>
        <v>Não</v>
      </c>
      <c r="C9770" t="str">
        <f>IF(E9770=0,TEXT(dados!A9685,"00000000"),IF(E9770=2,TEXT(dados!A9685,"0000"),TEXT(dados!A9685,"#")))</f>
        <v>90184912</v>
      </c>
      <c r="D9770" t="str">
        <f>IF(dados!B9685=0,"",dados!B9685)</f>
        <v/>
      </c>
      <c r="E9770">
        <f>dados!C9685</f>
        <v>0</v>
      </c>
      <c r="F9770" t="str">
        <f>dados!D9685</f>
        <v>Brocas p/odontologia,de aco-vanadio</v>
      </c>
      <c r="G9770"/>
      <c r="H9770"/>
      <c r="I9770"/>
      <c r="J9770"/>
      <c r="K9770" s="13"/>
      <c r="L9770" s="13">
        <f>dados!I9685/100</f>
        <v>0.14130000000000001</v>
      </c>
      <c r="M9770" s="13">
        <f>dados!J9685/100</f>
        <v>0.17859999999999998</v>
      </c>
      <c r="N9770" s="13">
        <f>dados!K9685/100</f>
        <v>0.18</v>
      </c>
      <c r="O9770" s="13">
        <f>dados!L9685/100</f>
        <v>0</v>
      </c>
      <c r="P9770" s="12" t="str">
        <f>LEFT(Tabela2[[#This Row],[Código]],2)</f>
        <v>90</v>
      </c>
    </row>
    <row r="9771" spans="2:16" ht="15" customHeight="1" x14ac:dyDescent="0.25">
      <c r="B9771" s="31" t="str">
        <f>IF(Tabela2[[#This Row],[Tipo]] = 0,LOOKUP(Tabela2[[#This Row],[RESUMO]],Tabela3[Grupo],Tabela3[Meus produtos]),VLOOKUP(Tabela2[[#This Row],[Código]],Tabela4[[Código NBS/LC116]:[Meus serviços]],3,0))</f>
        <v>Não</v>
      </c>
      <c r="C9771" t="str">
        <f>IF(E9771=0,TEXT(dados!A9686,"00000000"),IF(E9771=2,TEXT(dados!A9686,"0000"),TEXT(dados!A9686,"#")))</f>
        <v>90184919</v>
      </c>
      <c r="D9771" t="str">
        <f>IF(dados!B9686=0,"",dados!B9686)</f>
        <v/>
      </c>
      <c r="E9771">
        <f>dados!C9686</f>
        <v>0</v>
      </c>
      <c r="F9771" t="str">
        <f>dados!D9686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outras</v>
      </c>
      <c r="G9771"/>
      <c r="H9771"/>
      <c r="I9771"/>
      <c r="J9771"/>
      <c r="K9771" s="13"/>
      <c r="L9771" s="13">
        <f>dados!I9686/100</f>
        <v>0.14130000000000001</v>
      </c>
      <c r="M9771" s="13">
        <f>dados!J9686/100</f>
        <v>0.17859999999999998</v>
      </c>
      <c r="N9771" s="13">
        <f>dados!K9686/100</f>
        <v>0.18</v>
      </c>
      <c r="O9771" s="13">
        <f>dados!L9686/100</f>
        <v>0</v>
      </c>
      <c r="P9771" s="12" t="str">
        <f>LEFT(Tabela2[[#This Row],[Código]],2)</f>
        <v>90</v>
      </c>
    </row>
    <row r="9772" spans="2:16" ht="15" customHeight="1" x14ac:dyDescent="0.25">
      <c r="B9772" s="31" t="str">
        <f>IF(Tabela2[[#This Row],[Tipo]] = 0,LOOKUP(Tabela2[[#This Row],[RESUMO]],Tabela3[Grupo],Tabela3[Meus produtos]),VLOOKUP(Tabela2[[#This Row],[Código]],Tabela4[[Código NBS/LC116]:[Meus serviços]],3,0))</f>
        <v>Não</v>
      </c>
      <c r="C9772" t="str">
        <f>IF(E9772=0,TEXT(dados!A9687,"00000000"),IF(E9772=2,TEXT(dados!A9687,"0000"),TEXT(dados!A9687,"#")))</f>
        <v>90184920</v>
      </c>
      <c r="D9772" t="str">
        <f>IF(dados!B9687=0,"",dados!B9687)</f>
        <v/>
      </c>
      <c r="E9772">
        <f>dados!C9687</f>
        <v>0</v>
      </c>
      <c r="F9772" t="str">
        <f>dados!D9687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Limas</v>
      </c>
      <c r="G9772"/>
      <c r="H9772"/>
      <c r="I9772"/>
      <c r="J9772"/>
      <c r="K9772" s="13"/>
      <c r="L9772" s="13">
        <f>dados!I9687/100</f>
        <v>0.14130000000000001</v>
      </c>
      <c r="M9772" s="13">
        <f>dados!J9687/100</f>
        <v>0.17859999999999998</v>
      </c>
      <c r="N9772" s="13">
        <f>dados!K9687/100</f>
        <v>0.18</v>
      </c>
      <c r="O9772" s="13">
        <f>dados!L9687/100</f>
        <v>0</v>
      </c>
      <c r="P9772" s="12" t="str">
        <f>LEFT(Tabela2[[#This Row],[Código]],2)</f>
        <v>90</v>
      </c>
    </row>
    <row r="9773" spans="2:16" ht="15" customHeight="1" x14ac:dyDescent="0.25">
      <c r="B9773" s="31" t="str">
        <f>IF(Tabela2[[#This Row],[Tipo]] = 0,LOOKUP(Tabela2[[#This Row],[RESUMO]],Tabela3[Grupo],Tabela3[Meus produtos]),VLOOKUP(Tabela2[[#This Row],[Código]],Tabela4[[Código NBS/LC116]:[Meus serviços]],3,0))</f>
        <v>Não</v>
      </c>
      <c r="C9773" t="str">
        <f>IF(E9773=0,TEXT(dados!A9688,"00000000"),IF(E9773=2,TEXT(dados!A9688,"0000"),TEXT(dados!A9688,"#")))</f>
        <v>90184940</v>
      </c>
      <c r="D9773" t="str">
        <f>IF(dados!B9688=0,"",dados!B9688)</f>
        <v/>
      </c>
      <c r="E9773">
        <f>dados!C9688</f>
        <v>0</v>
      </c>
      <c r="F9773" t="str">
        <f>dados!D9688</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tratamento bucal que operem por projecao cinetica de particulas</v>
      </c>
      <c r="G9773"/>
      <c r="H9773"/>
      <c r="I9773"/>
      <c r="J9773"/>
      <c r="K9773" s="13"/>
      <c r="L9773" s="13">
        <f>dados!I9688/100</f>
        <v>0.14130000000000001</v>
      </c>
      <c r="M9773" s="13">
        <f>dados!J9688/100</f>
        <v>0.1613</v>
      </c>
      <c r="N9773" s="13">
        <f>dados!K9688/100</f>
        <v>0.18</v>
      </c>
      <c r="O9773" s="13">
        <f>dados!L9688/100</f>
        <v>0</v>
      </c>
      <c r="P9773" s="12" t="str">
        <f>LEFT(Tabela2[[#This Row],[Código]],2)</f>
        <v>90</v>
      </c>
    </row>
    <row r="9774" spans="2:16" ht="15" customHeight="1" x14ac:dyDescent="0.25">
      <c r="B9774" s="31" t="str">
        <f>IF(Tabela2[[#This Row],[Tipo]] = 0,LOOKUP(Tabela2[[#This Row],[RESUMO]],Tabela3[Grupo],Tabela3[Meus produtos]),VLOOKUP(Tabela2[[#This Row],[Código]],Tabela4[[Código NBS/LC116]:[Meus serviços]],3,0))</f>
        <v>Não</v>
      </c>
      <c r="C9774" t="str">
        <f>IF(E9774=0,TEXT(dados!A9689,"00000000"),IF(E9774=2,TEXT(dados!A9689,"0000"),TEXT(dados!A9689,"#")))</f>
        <v>90184991</v>
      </c>
      <c r="D9774" t="str">
        <f>IF(dados!B9689=0,"",dados!B9689)</f>
        <v/>
      </c>
      <c r="E9774">
        <f>dados!C9689</f>
        <v>0</v>
      </c>
      <c r="F9774" t="str">
        <f>dados!D9689</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desenho e construcao de pecas ceramicas para restauracoes dentarias computadorizad</v>
      </c>
      <c r="G9774"/>
      <c r="H9774"/>
      <c r="I9774"/>
      <c r="J9774"/>
      <c r="K9774" s="13"/>
      <c r="L9774" s="13">
        <f>dados!I9689/100</f>
        <v>0.14130000000000001</v>
      </c>
      <c r="M9774" s="13">
        <f>dados!J9689/100</f>
        <v>0.1613</v>
      </c>
      <c r="N9774" s="13">
        <f>dados!K9689/100</f>
        <v>0.18</v>
      </c>
      <c r="O9774" s="13">
        <f>dados!L9689/100</f>
        <v>0</v>
      </c>
      <c r="P9774" s="12" t="str">
        <f>LEFT(Tabela2[[#This Row],[Código]],2)</f>
        <v>90</v>
      </c>
    </row>
    <row r="9775" spans="2:16" ht="15" customHeight="1" x14ac:dyDescent="0.25">
      <c r="B9775" s="31" t="str">
        <f>IF(Tabela2[[#This Row],[Tipo]] = 0,LOOKUP(Tabela2[[#This Row],[RESUMO]],Tabela3[Grupo],Tabela3[Meus produtos]),VLOOKUP(Tabela2[[#This Row],[Código]],Tabela4[[Código NBS/LC116]:[Meus serviços]],3,0))</f>
        <v>Não</v>
      </c>
      <c r="C9775" t="str">
        <f>IF(E9775=0,TEXT(dados!A9690,"00000000"),IF(E9775=2,TEXT(dados!A9690,"0000"),TEXT(dados!A9690,"#")))</f>
        <v>90184999</v>
      </c>
      <c r="D9775" t="str">
        <f>IF(dados!B9690=0,"",dados!B9690)</f>
        <v/>
      </c>
      <c r="E9775">
        <f>dados!C9690</f>
        <v>0</v>
      </c>
      <c r="F9775" t="str">
        <f>dados!D9690</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75"/>
      <c r="H9775"/>
      <c r="I9775"/>
      <c r="J9775"/>
      <c r="K9775" s="13"/>
      <c r="L9775" s="13">
        <f>dados!I9690/100</f>
        <v>0.14130000000000001</v>
      </c>
      <c r="M9775" s="13">
        <f>dados!J9690/100</f>
        <v>0.17859999999999998</v>
      </c>
      <c r="N9775" s="13">
        <f>dados!K9690/100</f>
        <v>0.18</v>
      </c>
      <c r="O9775" s="13">
        <f>dados!L9690/100</f>
        <v>0</v>
      </c>
      <c r="P9775" s="12" t="str">
        <f>LEFT(Tabela2[[#This Row],[Código]],2)</f>
        <v>90</v>
      </c>
    </row>
    <row r="9776" spans="2:16" ht="15" customHeight="1" x14ac:dyDescent="0.25">
      <c r="B9776" s="31" t="str">
        <f>IF(Tabela2[[#This Row],[Tipo]] = 0,LOOKUP(Tabela2[[#This Row],[RESUMO]],Tabela3[Grupo],Tabela3[Meus produtos]),VLOOKUP(Tabela2[[#This Row],[Código]],Tabela4[[Código NBS/LC116]:[Meus serviços]],3,0))</f>
        <v>Não</v>
      </c>
      <c r="C9776" t="str">
        <f>IF(E9776=0,TEXT(dados!A9691,"00000000"),IF(E9776=2,TEXT(dados!A9691,"0000"),TEXT(dados!A9691,"#")))</f>
        <v>90184999</v>
      </c>
      <c r="D9776">
        <f>IF(dados!B9691=0,"",dados!B9691)</f>
        <v>1</v>
      </c>
      <c r="E9776">
        <f>dados!C9691</f>
        <v>0</v>
      </c>
      <c r="F9776" t="str">
        <f>dados!D9691</f>
        <v>Cadeiras de dentista equipadas com aparelhos de odontologia</v>
      </c>
      <c r="G9776"/>
      <c r="H9776"/>
      <c r="I9776"/>
      <c r="J9776"/>
      <c r="K9776" s="13"/>
      <c r="L9776" s="13">
        <f>dados!I9691/100</f>
        <v>0.13800000000000001</v>
      </c>
      <c r="M9776" s="13">
        <f>dados!J9691/100</f>
        <v>0.17530000000000001</v>
      </c>
      <c r="N9776" s="13">
        <f>dados!K9691/100</f>
        <v>0.18</v>
      </c>
      <c r="O9776" s="13">
        <f>dados!L9691/100</f>
        <v>0</v>
      </c>
      <c r="P9776" s="12" t="str">
        <f>LEFT(Tabela2[[#This Row],[Código]],2)</f>
        <v>90</v>
      </c>
    </row>
    <row r="9777" spans="2:16" ht="15" customHeight="1" x14ac:dyDescent="0.25">
      <c r="B9777" s="31" t="str">
        <f>IF(Tabela2[[#This Row],[Tipo]] = 0,LOOKUP(Tabela2[[#This Row],[RESUMO]],Tabela3[Grupo],Tabela3[Meus produtos]),VLOOKUP(Tabela2[[#This Row],[Código]],Tabela4[[Código NBS/LC116]:[Meus serviços]],3,0))</f>
        <v>Não</v>
      </c>
      <c r="C9777" t="str">
        <f>IF(E9777=0,TEXT(dados!A9692,"00000000"),IF(E9777=2,TEXT(dados!A9692,"0000"),TEXT(dados!A9692,"#")))</f>
        <v>90185010</v>
      </c>
      <c r="D9777" t="str">
        <f>IF(dados!B9692=0,"",dados!B9692)</f>
        <v/>
      </c>
      <c r="E9777">
        <f>dados!C9692</f>
        <v>0</v>
      </c>
      <c r="F9777" t="str">
        <f>dados!D9692</f>
        <v>Microscopios binoculares,util.cirurgia oftalmologica</v>
      </c>
      <c r="G9777"/>
      <c r="H9777"/>
      <c r="I9777"/>
      <c r="J9777"/>
      <c r="K9777" s="13"/>
      <c r="L9777" s="13">
        <f>dados!I9692/100</f>
        <v>0.14130000000000001</v>
      </c>
      <c r="M9777" s="13">
        <f>dados!J9692/100</f>
        <v>0.1613</v>
      </c>
      <c r="N9777" s="13">
        <f>dados!K9692/100</f>
        <v>0.18</v>
      </c>
      <c r="O9777" s="13">
        <f>dados!L9692/100</f>
        <v>0</v>
      </c>
      <c r="P9777" s="12" t="str">
        <f>LEFT(Tabela2[[#This Row],[Código]],2)</f>
        <v>90</v>
      </c>
    </row>
    <row r="9778" spans="2:16" ht="15" customHeight="1" x14ac:dyDescent="0.25">
      <c r="B9778" s="31" t="str">
        <f>IF(Tabela2[[#This Row],[Tipo]] = 0,LOOKUP(Tabela2[[#This Row],[RESUMO]],Tabela3[Grupo],Tabela3[Meus produtos]),VLOOKUP(Tabela2[[#This Row],[Código]],Tabela4[[Código NBS/LC116]:[Meus serviços]],3,0))</f>
        <v>Não</v>
      </c>
      <c r="C9778" t="str">
        <f>IF(E9778=0,TEXT(dados!A9693,"00000000"),IF(E9778=2,TEXT(dados!A9693,"0000"),TEXT(dados!A9693,"#")))</f>
        <v>90185090</v>
      </c>
      <c r="D9778" t="str">
        <f>IF(dados!B9693=0,"",dados!B9693)</f>
        <v/>
      </c>
      <c r="E9778">
        <f>dados!C9693</f>
        <v>0</v>
      </c>
      <c r="F9778" t="str">
        <f>dados!D9693</f>
        <v>Outs.instrumentos e aparelhos de oftalmologia</v>
      </c>
      <c r="G9778"/>
      <c r="H9778"/>
      <c r="I9778"/>
      <c r="J9778"/>
      <c r="K9778" s="13"/>
      <c r="L9778" s="13">
        <f>dados!I9693/100</f>
        <v>0.14130000000000001</v>
      </c>
      <c r="M9778" s="13">
        <f>dados!J9693/100</f>
        <v>0.17670000000000002</v>
      </c>
      <c r="N9778" s="13">
        <f>dados!K9693/100</f>
        <v>0.18</v>
      </c>
      <c r="O9778" s="13">
        <f>dados!L9693/100</f>
        <v>0</v>
      </c>
      <c r="P9778" s="12" t="str">
        <f>LEFT(Tabela2[[#This Row],[Código]],2)</f>
        <v>90</v>
      </c>
    </row>
    <row r="9779" spans="2:16" ht="15" customHeight="1" x14ac:dyDescent="0.25">
      <c r="B9779" s="31" t="str">
        <f>IF(Tabela2[[#This Row],[Tipo]] = 0,LOOKUP(Tabela2[[#This Row],[RESUMO]],Tabela3[Grupo],Tabela3[Meus produtos]),VLOOKUP(Tabela2[[#This Row],[Código]],Tabela4[[Código NBS/LC116]:[Meus serviços]],3,0))</f>
        <v>Não</v>
      </c>
      <c r="C9779" t="str">
        <f>IF(E9779=0,TEXT(dados!A9694,"00000000"),IF(E9779=2,TEXT(dados!A9694,"0000"),TEXT(dados!A9694,"#")))</f>
        <v>90189010</v>
      </c>
      <c r="D9779" t="str">
        <f>IF(dados!B9694=0,"",dados!B9694)</f>
        <v/>
      </c>
      <c r="E9779">
        <f>dados!C9694</f>
        <v>0</v>
      </c>
      <c r="F9779" t="str">
        <f>dados!D9694</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Para transfusao de sangue ou infusao intravenosa</v>
      </c>
      <c r="G9779"/>
      <c r="H9779"/>
      <c r="I9779"/>
      <c r="J9779"/>
      <c r="K9779" s="13"/>
      <c r="L9779" s="13">
        <f>dados!I9694/100</f>
        <v>0.13449999999999998</v>
      </c>
      <c r="M9779" s="13">
        <f>dados!J9694/100</f>
        <v>0.1545</v>
      </c>
      <c r="N9779" s="13">
        <f>dados!K9694/100</f>
        <v>0.18</v>
      </c>
      <c r="O9779" s="13">
        <f>dados!L9694/100</f>
        <v>0</v>
      </c>
      <c r="P9779" s="12" t="str">
        <f>LEFT(Tabela2[[#This Row],[Código]],2)</f>
        <v>90</v>
      </c>
    </row>
    <row r="9780" spans="2:16" ht="15" customHeight="1" x14ac:dyDescent="0.25">
      <c r="B9780" s="31" t="str">
        <f>IF(Tabela2[[#This Row],[Tipo]] = 0,LOOKUP(Tabela2[[#This Row],[RESUMO]],Tabela3[Grupo],Tabela3[Meus produtos]),VLOOKUP(Tabela2[[#This Row],[Código]],Tabela4[[Código NBS/LC116]:[Meus serviços]],3,0))</f>
        <v>Não</v>
      </c>
      <c r="C9780" t="str">
        <f>IF(E9780=0,TEXT(dados!A9695,"00000000"),IF(E9780=2,TEXT(dados!A9695,"0000"),TEXT(dados!A9695,"#")))</f>
        <v>90189021</v>
      </c>
      <c r="D9780" t="str">
        <f>IF(dados!B9695=0,"",dados!B9695)</f>
        <v/>
      </c>
      <c r="E9780">
        <f>dados!C9695</f>
        <v>0</v>
      </c>
      <c r="F9780" t="str">
        <f>dados!D9695</f>
        <v>Bisturis eletricos</v>
      </c>
      <c r="G9780"/>
      <c r="H9780"/>
      <c r="I9780"/>
      <c r="J9780"/>
      <c r="K9780" s="13"/>
      <c r="L9780" s="13">
        <f>dados!I9695/100</f>
        <v>0.14130000000000001</v>
      </c>
      <c r="M9780" s="13">
        <f>dados!J9695/100</f>
        <v>0.17859999999999998</v>
      </c>
      <c r="N9780" s="13">
        <f>dados!K9695/100</f>
        <v>0.18</v>
      </c>
      <c r="O9780" s="13">
        <f>dados!L9695/100</f>
        <v>0</v>
      </c>
      <c r="P9780" s="12" t="str">
        <f>LEFT(Tabela2[[#This Row],[Código]],2)</f>
        <v>90</v>
      </c>
    </row>
    <row r="9781" spans="2:16" ht="15" customHeight="1" x14ac:dyDescent="0.25">
      <c r="B9781" s="31" t="str">
        <f>IF(Tabela2[[#This Row],[Tipo]] = 0,LOOKUP(Tabela2[[#This Row],[RESUMO]],Tabela3[Grupo],Tabela3[Meus produtos]),VLOOKUP(Tabela2[[#This Row],[Código]],Tabela4[[Código NBS/LC116]:[Meus serviços]],3,0))</f>
        <v>Não</v>
      </c>
      <c r="C9781" t="str">
        <f>IF(E9781=0,TEXT(dados!A9696,"00000000"),IF(E9781=2,TEXT(dados!A9696,"0000"),TEXT(dados!A9696,"#")))</f>
        <v>90189029</v>
      </c>
      <c r="D9781" t="str">
        <f>IF(dados!B9696=0,"",dados!B9696)</f>
        <v/>
      </c>
      <c r="E9781">
        <f>dados!C9696</f>
        <v>0</v>
      </c>
      <c r="F9781" t="str">
        <f>dados!D9696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81"/>
      <c r="H9781"/>
      <c r="I9781"/>
      <c r="J9781"/>
      <c r="K9781" s="13"/>
      <c r="L9781" s="13">
        <f>dados!I9696/100</f>
        <v>0.14130000000000001</v>
      </c>
      <c r="M9781" s="13">
        <f>dados!J9696/100</f>
        <v>0.17859999999999998</v>
      </c>
      <c r="N9781" s="13">
        <f>dados!K9696/100</f>
        <v>0.18</v>
      </c>
      <c r="O9781" s="13">
        <f>dados!L9696/100</f>
        <v>0</v>
      </c>
      <c r="P9781" s="12" t="str">
        <f>LEFT(Tabela2[[#This Row],[Código]],2)</f>
        <v>90</v>
      </c>
    </row>
    <row r="9782" spans="2:16" ht="15" customHeight="1" x14ac:dyDescent="0.25">
      <c r="B9782" s="31" t="str">
        <f>IF(Tabela2[[#This Row],[Tipo]] = 0,LOOKUP(Tabela2[[#This Row],[RESUMO]],Tabela3[Grupo],Tabela3[Meus produtos]),VLOOKUP(Tabela2[[#This Row],[Código]],Tabela4[[Código NBS/LC116]:[Meus serviços]],3,0))</f>
        <v>Não</v>
      </c>
      <c r="C9782" t="str">
        <f>IF(E9782=0,TEXT(dados!A9697,"00000000"),IF(E9782=2,TEXT(dados!A9697,"0000"),TEXT(dados!A9697,"#")))</f>
        <v>90189031</v>
      </c>
      <c r="D9782" t="str">
        <f>IF(dados!B9697=0,"",dados!B9697)</f>
        <v/>
      </c>
      <c r="E9782">
        <f>dados!C9697</f>
        <v>0</v>
      </c>
      <c r="F9782" t="str">
        <f>dados!D9697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Litotritores por onda de choque</v>
      </c>
      <c r="G9782"/>
      <c r="H9782"/>
      <c r="I9782"/>
      <c r="J9782"/>
      <c r="K9782" s="13"/>
      <c r="L9782" s="13">
        <f>dados!I9697/100</f>
        <v>0.14130000000000001</v>
      </c>
      <c r="M9782" s="13">
        <f>dados!J9697/100</f>
        <v>0.1613</v>
      </c>
      <c r="N9782" s="13">
        <f>dados!K9697/100</f>
        <v>0.18</v>
      </c>
      <c r="O9782" s="13">
        <f>dados!L9697/100</f>
        <v>0</v>
      </c>
      <c r="P9782" s="12" t="str">
        <f>LEFT(Tabela2[[#This Row],[Código]],2)</f>
        <v>90</v>
      </c>
    </row>
    <row r="9783" spans="2:16" ht="15" customHeight="1" x14ac:dyDescent="0.25">
      <c r="B9783" s="31" t="str">
        <f>IF(Tabela2[[#This Row],[Tipo]] = 0,LOOKUP(Tabela2[[#This Row],[RESUMO]],Tabela3[Grupo],Tabela3[Meus produtos]),VLOOKUP(Tabela2[[#This Row],[Código]],Tabela4[[Código NBS/LC116]:[Meus serviços]],3,0))</f>
        <v>Não</v>
      </c>
      <c r="C9783" t="str">
        <f>IF(E9783=0,TEXT(dados!A9698,"00000000"),IF(E9783=2,TEXT(dados!A9698,"0000"),TEXT(dados!A9698,"#")))</f>
        <v>90189039</v>
      </c>
      <c r="D9783" t="str">
        <f>IF(dados!B9698=0,"",dados!B9698)</f>
        <v/>
      </c>
      <c r="E9783">
        <f>dados!C9698</f>
        <v>0</v>
      </c>
      <c r="F9783" t="str">
        <f>dados!D9698</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83"/>
      <c r="H9783"/>
      <c r="I9783"/>
      <c r="J9783"/>
      <c r="K9783" s="13"/>
      <c r="L9783" s="13">
        <f>dados!I9698/100</f>
        <v>0.14130000000000001</v>
      </c>
      <c r="M9783" s="13">
        <f>dados!J9698/100</f>
        <v>0.17670000000000002</v>
      </c>
      <c r="N9783" s="13">
        <f>dados!K9698/100</f>
        <v>0.18</v>
      </c>
      <c r="O9783" s="13">
        <f>dados!L9698/100</f>
        <v>0</v>
      </c>
      <c r="P9783" s="12" t="str">
        <f>LEFT(Tabela2[[#This Row],[Código]],2)</f>
        <v>90</v>
      </c>
    </row>
    <row r="9784" spans="2:16" ht="15" customHeight="1" x14ac:dyDescent="0.25">
      <c r="B9784" s="31" t="str">
        <f>IF(Tabela2[[#This Row],[Tipo]] = 0,LOOKUP(Tabela2[[#This Row],[RESUMO]],Tabela3[Grupo],Tabela3[Meus produtos]),VLOOKUP(Tabela2[[#This Row],[Código]],Tabela4[[Código NBS/LC116]:[Meus serviços]],3,0))</f>
        <v>Não</v>
      </c>
      <c r="C9784" t="str">
        <f>IF(E9784=0,TEXT(dados!A9699,"00000000"),IF(E9784=2,TEXT(dados!A9699,"0000"),TEXT(dados!A9699,"#")))</f>
        <v>90189040</v>
      </c>
      <c r="D9784" t="str">
        <f>IF(dados!B9699=0,"",dados!B9699)</f>
        <v/>
      </c>
      <c r="E9784">
        <f>dados!C9699</f>
        <v>0</v>
      </c>
      <c r="F9784" t="str">
        <f>dados!D9699</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Rins artificiais</v>
      </c>
      <c r="G9784"/>
      <c r="H9784"/>
      <c r="I9784"/>
      <c r="J9784"/>
      <c r="K9784" s="13"/>
      <c r="L9784" s="13">
        <f>dados!I9699/100</f>
        <v>0.13449999999999998</v>
      </c>
      <c r="M9784" s="13">
        <f>dados!J9699/100</f>
        <v>0.16370000000000001</v>
      </c>
      <c r="N9784" s="13">
        <f>dados!K9699/100</f>
        <v>0.18</v>
      </c>
      <c r="O9784" s="13">
        <f>dados!L9699/100</f>
        <v>0</v>
      </c>
      <c r="P9784" s="12" t="str">
        <f>LEFT(Tabela2[[#This Row],[Código]],2)</f>
        <v>90</v>
      </c>
    </row>
    <row r="9785" spans="2:16" ht="15" customHeight="1" x14ac:dyDescent="0.25">
      <c r="B9785" s="31" t="str">
        <f>IF(Tabela2[[#This Row],[Tipo]] = 0,LOOKUP(Tabela2[[#This Row],[RESUMO]],Tabela3[Grupo],Tabela3[Meus produtos]),VLOOKUP(Tabela2[[#This Row],[Código]],Tabela4[[Código NBS/LC116]:[Meus serviços]],3,0))</f>
        <v>Não</v>
      </c>
      <c r="C9785" t="str">
        <f>IF(E9785=0,TEXT(dados!A9700,"00000000"),IF(E9785=2,TEXT(dados!A9700,"0000"),TEXT(dados!A9700,"#")))</f>
        <v>90189050</v>
      </c>
      <c r="D9785" t="str">
        <f>IF(dados!B9700=0,"",dados!B9700)</f>
        <v/>
      </c>
      <c r="E9785">
        <f>dados!C9700</f>
        <v>0</v>
      </c>
      <c r="F9785" t="str">
        <f>dados!D9700</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de diatermia</v>
      </c>
      <c r="G9785"/>
      <c r="H9785"/>
      <c r="I9785"/>
      <c r="J9785"/>
      <c r="K9785" s="13"/>
      <c r="L9785" s="13">
        <f>dados!I9700/100</f>
        <v>0.18390000000000001</v>
      </c>
      <c r="M9785" s="13">
        <f>dados!J9700/100</f>
        <v>0.31579999999999997</v>
      </c>
      <c r="N9785" s="13">
        <f>dados!K9700/100</f>
        <v>0.18</v>
      </c>
      <c r="O9785" s="13">
        <f>dados!L9700/100</f>
        <v>0</v>
      </c>
      <c r="P9785" s="12" t="str">
        <f>LEFT(Tabela2[[#This Row],[Código]],2)</f>
        <v>90</v>
      </c>
    </row>
    <row r="9786" spans="2:16" ht="15" customHeight="1" x14ac:dyDescent="0.25">
      <c r="B9786" s="31" t="str">
        <f>IF(Tabela2[[#This Row],[Tipo]] = 0,LOOKUP(Tabela2[[#This Row],[RESUMO]],Tabela3[Grupo],Tabela3[Meus produtos]),VLOOKUP(Tabela2[[#This Row],[Código]],Tabela4[[Código NBS/LC116]:[Meus serviços]],3,0))</f>
        <v>Não</v>
      </c>
      <c r="C9786" t="str">
        <f>IF(E9786=0,TEXT(dados!A9701,"00000000"),IF(E9786=2,TEXT(dados!A9701,"0000"),TEXT(dados!A9701,"#")))</f>
        <v>90189061</v>
      </c>
      <c r="D9786" t="str">
        <f>IF(dados!B9701=0,"",dados!B9701)</f>
        <v/>
      </c>
      <c r="E9786">
        <f>dados!C9701</f>
        <v>0</v>
      </c>
      <c r="F9786" t="str">
        <f>dados!D9701</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Que contenham mercurio</v>
      </c>
      <c r="G9786"/>
      <c r="H9786"/>
      <c r="I9786"/>
      <c r="J9786"/>
      <c r="K9786" s="13"/>
      <c r="L9786" s="13">
        <f>dados!I9701/100</f>
        <v>0.14130000000000001</v>
      </c>
      <c r="M9786" s="13">
        <f>dados!J9701/100</f>
        <v>0.17859999999999998</v>
      </c>
      <c r="N9786" s="13">
        <f>dados!K9701/100</f>
        <v>0.18</v>
      </c>
      <c r="O9786" s="13">
        <f>dados!L9701/100</f>
        <v>0</v>
      </c>
      <c r="P9786" s="12" t="str">
        <f>LEFT(Tabela2[[#This Row],[Código]],2)</f>
        <v>90</v>
      </c>
    </row>
    <row r="9787" spans="2:16" ht="15" customHeight="1" x14ac:dyDescent="0.25">
      <c r="B9787" s="31" t="str">
        <f>IF(Tabela2[[#This Row],[Tipo]] = 0,LOOKUP(Tabela2[[#This Row],[RESUMO]],Tabela3[Grupo],Tabela3[Meus produtos]),VLOOKUP(Tabela2[[#This Row],[Código]],Tabela4[[Código NBS/LC116]:[Meus serviços]],3,0))</f>
        <v>Não</v>
      </c>
      <c r="C9787" t="str">
        <f>IF(E9787=0,TEXT(dados!A9702,"00000000"),IF(E9787=2,TEXT(dados!A9702,"0000"),TEXT(dados!A9702,"#")))</f>
        <v>90189069</v>
      </c>
      <c r="D9787" t="str">
        <f>IF(dados!B9702=0,"",dados!B9702)</f>
        <v/>
      </c>
      <c r="E9787">
        <f>dados!C9702</f>
        <v>0</v>
      </c>
      <c r="F9787" t="str">
        <f>dados!D9702</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87"/>
      <c r="H9787"/>
      <c r="I9787"/>
      <c r="J9787"/>
      <c r="K9787" s="13"/>
      <c r="L9787" s="13">
        <f>dados!I9702/100</f>
        <v>0.14130000000000001</v>
      </c>
      <c r="M9787" s="13">
        <f>dados!J9702/100</f>
        <v>0.17859999999999998</v>
      </c>
      <c r="N9787" s="13">
        <f>dados!K9702/100</f>
        <v>0.18</v>
      </c>
      <c r="O9787" s="13">
        <f>dados!L9702/100</f>
        <v>0</v>
      </c>
      <c r="P9787" s="12" t="str">
        <f>LEFT(Tabela2[[#This Row],[Código]],2)</f>
        <v>90</v>
      </c>
    </row>
    <row r="9788" spans="2:16" ht="15" customHeight="1" x14ac:dyDescent="0.25">
      <c r="B9788" s="31" t="str">
        <f>IF(Tabela2[[#This Row],[Tipo]] = 0,LOOKUP(Tabela2[[#This Row],[RESUMO]],Tabela3[Grupo],Tabela3[Meus produtos]),VLOOKUP(Tabela2[[#This Row],[Código]],Tabela4[[Código NBS/LC116]:[Meus serviços]],3,0))</f>
        <v>Não</v>
      </c>
      <c r="C9788" t="str">
        <f>IF(E9788=0,TEXT(dados!A9703,"00000000"),IF(E9788=2,TEXT(dados!A9703,"0000"),TEXT(dados!A9703,"#")))</f>
        <v>90189091</v>
      </c>
      <c r="D9788" t="str">
        <f>IF(dados!B9703=0,"",dados!B9703)</f>
        <v/>
      </c>
      <c r="E9788">
        <f>dados!C9703</f>
        <v>0</v>
      </c>
      <c r="F9788" t="str">
        <f>dados!D9703</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incubadoras para bebes</v>
      </c>
      <c r="G9788"/>
      <c r="H9788"/>
      <c r="I9788"/>
      <c r="J9788"/>
      <c r="K9788" s="13"/>
      <c r="L9788" s="13">
        <f>dados!I9703/100</f>
        <v>0.14130000000000001</v>
      </c>
      <c r="M9788" s="13">
        <f>dados!J9703/100</f>
        <v>0.17670000000000002</v>
      </c>
      <c r="N9788" s="13">
        <f>dados!K9703/100</f>
        <v>0.18</v>
      </c>
      <c r="O9788" s="13">
        <f>dados!L9703/100</f>
        <v>0</v>
      </c>
      <c r="P9788" s="12" t="str">
        <f>LEFT(Tabela2[[#This Row],[Código]],2)</f>
        <v>90</v>
      </c>
    </row>
    <row r="9789" spans="2:16" ht="15" customHeight="1" x14ac:dyDescent="0.25">
      <c r="B9789" s="31" t="str">
        <f>IF(Tabela2[[#This Row],[Tipo]] = 0,LOOKUP(Tabela2[[#This Row],[RESUMO]],Tabela3[Grupo],Tabela3[Meus produtos]),VLOOKUP(Tabela2[[#This Row],[Código]],Tabela4[[Código NBS/LC116]:[Meus serviços]],3,0))</f>
        <v>Não</v>
      </c>
      <c r="C9789" t="str">
        <f>IF(E9789=0,TEXT(dados!A9704,"00000000"),IF(E9789=2,TEXT(dados!A9704,"0000"),TEXT(dados!A9704,"#")))</f>
        <v>90189093</v>
      </c>
      <c r="D9789" t="str">
        <f>IF(dados!B9704=0,"",dados!B9704)</f>
        <v/>
      </c>
      <c r="E9789">
        <f>dados!C9704</f>
        <v>0</v>
      </c>
      <c r="F9789" t="str">
        <f>dados!D9704</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aparelhos para terapia intra uretral por micro ondas TuMT proprios para o tratamento de</v>
      </c>
      <c r="G9789"/>
      <c r="H9789"/>
      <c r="I9789"/>
      <c r="J9789"/>
      <c r="K9789" s="13"/>
      <c r="L9789" s="13">
        <f>dados!I9704/100</f>
        <v>0.14130000000000001</v>
      </c>
      <c r="M9789" s="13">
        <f>dados!J9704/100</f>
        <v>0.1613</v>
      </c>
      <c r="N9789" s="13">
        <f>dados!K9704/100</f>
        <v>0.18</v>
      </c>
      <c r="O9789" s="13">
        <f>dados!L9704/100</f>
        <v>0</v>
      </c>
      <c r="P9789" s="12" t="str">
        <f>LEFT(Tabela2[[#This Row],[Código]],2)</f>
        <v>90</v>
      </c>
    </row>
    <row r="9790" spans="2:16" ht="15" customHeight="1" x14ac:dyDescent="0.25">
      <c r="B9790" s="31" t="str">
        <f>IF(Tabela2[[#This Row],[Tipo]] = 0,LOOKUP(Tabela2[[#This Row],[RESUMO]],Tabela3[Grupo],Tabela3[Meus produtos]),VLOOKUP(Tabela2[[#This Row],[Código]],Tabela4[[Código NBS/LC116]:[Meus serviços]],3,0))</f>
        <v>Não</v>
      </c>
      <c r="C9790" t="str">
        <f>IF(E9790=0,TEXT(dados!A9705,"00000000"),IF(E9790=2,TEXT(dados!A9705,"0000"),TEXT(dados!A9705,"#")))</f>
        <v>90189094</v>
      </c>
      <c r="D9790" t="str">
        <f>IF(dados!B9705=0,"",dados!B9705)</f>
        <v/>
      </c>
      <c r="E9790">
        <f>dados!C9705</f>
        <v>0</v>
      </c>
      <c r="F9790" t="str">
        <f>dados!D9705</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endoscopios</v>
      </c>
      <c r="G9790"/>
      <c r="H9790"/>
      <c r="I9790"/>
      <c r="J9790"/>
      <c r="K9790" s="13"/>
      <c r="L9790" s="13">
        <f>dados!I9705/100</f>
        <v>0.14130000000000001</v>
      </c>
      <c r="M9790" s="13">
        <f>dados!J9705/100</f>
        <v>0.1613</v>
      </c>
      <c r="N9790" s="13">
        <f>dados!K9705/100</f>
        <v>0.18</v>
      </c>
      <c r="O9790" s="13">
        <f>dados!L9705/100</f>
        <v>0</v>
      </c>
      <c r="P9790" s="12" t="str">
        <f>LEFT(Tabela2[[#This Row],[Código]],2)</f>
        <v>90</v>
      </c>
    </row>
    <row r="9791" spans="2:16" ht="15" customHeight="1" x14ac:dyDescent="0.25">
      <c r="B9791" s="31" t="str">
        <f>IF(Tabela2[[#This Row],[Tipo]] = 0,LOOKUP(Tabela2[[#This Row],[RESUMO]],Tabela3[Grupo],Tabela3[Meus produtos]),VLOOKUP(Tabela2[[#This Row],[Código]],Tabela4[[Código NBS/LC116]:[Meus serviços]],3,0))</f>
        <v>Não</v>
      </c>
      <c r="C9791" t="str">
        <f>IF(E9791=0,TEXT(dados!A9706,"00000000"),IF(E9791=2,TEXT(dados!A9706,"0000"),TEXT(dados!A9706,"#")))</f>
        <v>90189095</v>
      </c>
      <c r="D9791" t="str">
        <f>IF(dados!B9706=0,"",dados!B9706)</f>
        <v/>
      </c>
      <c r="E9791">
        <f>dados!C9706</f>
        <v>0</v>
      </c>
      <c r="F9791" t="str">
        <f>dados!D9706</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Grampos e clipes seus aplicadores e extratores</v>
      </c>
      <c r="G9791"/>
      <c r="H9791"/>
      <c r="I9791"/>
      <c r="J9791"/>
      <c r="K9791" s="13"/>
      <c r="L9791" s="13">
        <f>dados!I9706/100</f>
        <v>0.13449999999999998</v>
      </c>
      <c r="M9791" s="13">
        <f>dados!J9706/100</f>
        <v>0.1545</v>
      </c>
      <c r="N9791" s="13">
        <f>dados!K9706/100</f>
        <v>0.18</v>
      </c>
      <c r="O9791" s="13">
        <f>dados!L9706/100</f>
        <v>0</v>
      </c>
      <c r="P9791" s="12" t="str">
        <f>LEFT(Tabela2[[#This Row],[Código]],2)</f>
        <v>90</v>
      </c>
    </row>
    <row r="9792" spans="2:16" ht="15" customHeight="1" x14ac:dyDescent="0.25">
      <c r="B9792" s="31" t="str">
        <f>IF(Tabela2[[#This Row],[Tipo]] = 0,LOOKUP(Tabela2[[#This Row],[RESUMO]],Tabela3[Grupo],Tabela3[Meus produtos]),VLOOKUP(Tabela2[[#This Row],[Código]],Tabela4[[Código NBS/LC116]:[Meus serviços]],3,0))</f>
        <v>Não</v>
      </c>
      <c r="C9792" t="str">
        <f>IF(E9792=0,TEXT(dados!A9707,"00000000"),IF(E9792=2,TEXT(dados!A9707,"0000"),TEXT(dados!A9707,"#")))</f>
        <v>90189096</v>
      </c>
      <c r="D9792" t="str">
        <f>IF(dados!B9707=0,"",dados!B9707)</f>
        <v/>
      </c>
      <c r="E9792">
        <f>dados!C9707</f>
        <v>0</v>
      </c>
      <c r="F9792" t="str">
        <f>dados!D9707</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Desfibriladores externos que operem unicamente em modo automatico aeD automatic externa</v>
      </c>
      <c r="G9792"/>
      <c r="H9792"/>
      <c r="I9792"/>
      <c r="J9792"/>
      <c r="K9792" s="13"/>
      <c r="L9792" s="13">
        <f>dados!I9707/100</f>
        <v>0.14130000000000001</v>
      </c>
      <c r="M9792" s="13">
        <f>dados!J9707/100</f>
        <v>0.1613</v>
      </c>
      <c r="N9792" s="13">
        <f>dados!K9707/100</f>
        <v>0.18</v>
      </c>
      <c r="O9792" s="13">
        <f>dados!L9707/100</f>
        <v>0</v>
      </c>
      <c r="P9792" s="12" t="str">
        <f>LEFT(Tabela2[[#This Row],[Código]],2)</f>
        <v>90</v>
      </c>
    </row>
    <row r="9793" spans="2:16" ht="15" customHeight="1" x14ac:dyDescent="0.25">
      <c r="B9793" s="31" t="str">
        <f>IF(Tabela2[[#This Row],[Tipo]] = 0,LOOKUP(Tabela2[[#This Row],[RESUMO]],Tabela3[Grupo],Tabela3[Meus produtos]),VLOOKUP(Tabela2[[#This Row],[Código]],Tabela4[[Código NBS/LC116]:[Meus serviços]],3,0))</f>
        <v>Não</v>
      </c>
      <c r="C9793" t="str">
        <f>IF(E9793=0,TEXT(dados!A9708,"00000000"),IF(E9793=2,TEXT(dados!A9708,"0000"),TEXT(dados!A9708,"#")))</f>
        <v>90189099</v>
      </c>
      <c r="D9793" t="str">
        <f>IF(dados!B9708=0,"",dados!B9708)</f>
        <v/>
      </c>
      <c r="E9793">
        <f>dados!C9708</f>
        <v>0</v>
      </c>
      <c r="F9793" t="str">
        <f>dados!D9708</f>
        <v>Instrumentos e aparelhos de optica de fotografia de cinematografia de medida de controle ou de precisao instrumentos e aparelhos medico cirurgicos suas partes e acessorios instrumentos e aparelhos para medicina cirurgia odontologia e veterinaria incluindo os aparelhos para cintilografia e outros aparelhos eletromedicos bem como os aparelhos para testes visuais outros</v>
      </c>
      <c r="G9793"/>
      <c r="H9793"/>
      <c r="I9793"/>
      <c r="J9793"/>
      <c r="K9793" s="13"/>
      <c r="L9793" s="13">
        <f>dados!I9708/100</f>
        <v>0.15010000000000001</v>
      </c>
      <c r="M9793" s="13">
        <f>dados!J9708/100</f>
        <v>0.2097</v>
      </c>
      <c r="N9793" s="13">
        <f>dados!K9708/100</f>
        <v>0.18</v>
      </c>
      <c r="O9793" s="13">
        <f>dados!L9708/100</f>
        <v>0</v>
      </c>
      <c r="P9793" s="12" t="str">
        <f>LEFT(Tabela2[[#This Row],[Código]],2)</f>
        <v>90</v>
      </c>
    </row>
    <row r="9794" spans="2:16" ht="15" customHeight="1" x14ac:dyDescent="0.25">
      <c r="B9794" s="31" t="str">
        <f>IF(Tabela2[[#This Row],[Tipo]] = 0,LOOKUP(Tabela2[[#This Row],[RESUMO]],Tabela3[Grupo],Tabela3[Meus produtos]),VLOOKUP(Tabela2[[#This Row],[Código]],Tabela4[[Código NBS/LC116]:[Meus serviços]],3,0))</f>
        <v>Não</v>
      </c>
      <c r="C9794" t="str">
        <f>IF(E9794=0,TEXT(dados!A9709,"00000000"),IF(E9794=2,TEXT(dados!A9709,"0000"),TEXT(dados!A9709,"#")))</f>
        <v>90189099</v>
      </c>
      <c r="D9794">
        <f>IF(dados!B9709=0,"",dados!B9709)</f>
        <v>1</v>
      </c>
      <c r="E9794">
        <f>dados!C9709</f>
        <v>0</v>
      </c>
      <c r="F9794" t="str">
        <f>dados!D9709</f>
        <v>Conjunto descartavel de circulacao assistida e conjunto descartavel de balao intra-aortico</v>
      </c>
      <c r="G9794"/>
      <c r="H9794"/>
      <c r="I9794"/>
      <c r="J9794"/>
      <c r="K9794" s="13"/>
      <c r="L9794" s="13">
        <f>dados!I9709/100</f>
        <v>0.13449999999999998</v>
      </c>
      <c r="M9794" s="13">
        <f>dados!J9709/100</f>
        <v>0.19409999999999999</v>
      </c>
      <c r="N9794" s="13">
        <f>dados!K9709/100</f>
        <v>0.18</v>
      </c>
      <c r="O9794" s="13">
        <f>dados!L9709/100</f>
        <v>0</v>
      </c>
      <c r="P9794" s="12" t="str">
        <f>LEFT(Tabela2[[#This Row],[Código]],2)</f>
        <v>90</v>
      </c>
    </row>
    <row r="9795" spans="2:16" ht="15" customHeight="1" x14ac:dyDescent="0.25">
      <c r="B9795" s="31" t="str">
        <f>IF(Tabela2[[#This Row],[Tipo]] = 0,LOOKUP(Tabela2[[#This Row],[RESUMO]],Tabela3[Grupo],Tabela3[Meus produtos]),VLOOKUP(Tabela2[[#This Row],[Código]],Tabela4[[Código NBS/LC116]:[Meus serviços]],3,0))</f>
        <v>Não</v>
      </c>
      <c r="C9795" t="str">
        <f>IF(E9795=0,TEXT(dados!A9710,"00000000"),IF(E9795=2,TEXT(dados!A9710,"0000"),TEXT(dados!A9710,"#")))</f>
        <v>90189099</v>
      </c>
      <c r="D9795">
        <f>IF(dados!B9710=0,"",dados!B9710)</f>
        <v>2</v>
      </c>
      <c r="E9795">
        <f>dados!C9710</f>
        <v>0</v>
      </c>
      <c r="F9795" t="str">
        <f>dados!D9710</f>
        <v>Maquinas cicladoras para dialise peritoneal e seus acessorios</v>
      </c>
      <c r="G9795"/>
      <c r="H9795"/>
      <c r="I9795"/>
      <c r="J9795"/>
      <c r="K9795" s="13"/>
      <c r="L9795" s="13">
        <f>dados!I9710/100</f>
        <v>0.13449999999999998</v>
      </c>
      <c r="M9795" s="13">
        <f>dados!J9710/100</f>
        <v>0.19409999999999999</v>
      </c>
      <c r="N9795" s="13">
        <f>dados!K9710/100</f>
        <v>0.18</v>
      </c>
      <c r="O9795" s="13">
        <f>dados!L9710/100</f>
        <v>0</v>
      </c>
      <c r="P9795" s="12" t="str">
        <f>LEFT(Tabela2[[#This Row],[Código]],2)</f>
        <v>90</v>
      </c>
    </row>
    <row r="9796" spans="2:16" ht="15" customHeight="1" x14ac:dyDescent="0.25">
      <c r="B9796" s="31" t="str">
        <f>IF(Tabela2[[#This Row],[Tipo]] = 0,LOOKUP(Tabela2[[#This Row],[RESUMO]],Tabela3[Grupo],Tabela3[Meus produtos]),VLOOKUP(Tabela2[[#This Row],[Código]],Tabela4[[Código NBS/LC116]:[Meus serviços]],3,0))</f>
        <v>Não</v>
      </c>
      <c r="C9796" t="str">
        <f>IF(E9796=0,TEXT(dados!A9711,"00000000"),IF(E9796=2,TEXT(dados!A9711,"0000"),TEXT(dados!A9711,"#")))</f>
        <v>90189099</v>
      </c>
      <c r="D9796">
        <f>IF(dados!B9711=0,"",dados!B9711)</f>
        <v>3</v>
      </c>
      <c r="E9796">
        <f>dados!C9711</f>
        <v>0</v>
      </c>
      <c r="F9796" t="str">
        <f>dados!D9711</f>
        <v>Equipamento de drenagem, capsula protetora do adaptador de titanio, equipamentos de transferencia ou similar e equipamento cassete cicladora, para dialise peritoneal</v>
      </c>
      <c r="G9796"/>
      <c r="H9796"/>
      <c r="I9796"/>
      <c r="J9796"/>
      <c r="K9796" s="13"/>
      <c r="L9796" s="13">
        <f>dados!I9711/100</f>
        <v>0.13449999999999998</v>
      </c>
      <c r="M9796" s="13">
        <f>dados!J9711/100</f>
        <v>0.19409999999999999</v>
      </c>
      <c r="N9796" s="13">
        <f>dados!K9711/100</f>
        <v>0.18</v>
      </c>
      <c r="O9796" s="13">
        <f>dados!L9711/100</f>
        <v>0</v>
      </c>
      <c r="P9796" s="12" t="str">
        <f>LEFT(Tabela2[[#This Row],[Código]],2)</f>
        <v>90</v>
      </c>
    </row>
    <row r="9797" spans="2:16" ht="15" customHeight="1" x14ac:dyDescent="0.25">
      <c r="B9797" s="31" t="str">
        <f>IF(Tabela2[[#This Row],[Tipo]] = 0,LOOKUP(Tabela2[[#This Row],[RESUMO]],Tabela3[Grupo],Tabela3[Meus produtos]),VLOOKUP(Tabela2[[#This Row],[Código]],Tabela4[[Código NBS/LC116]:[Meus serviços]],3,0))</f>
        <v>Não</v>
      </c>
      <c r="C9797" t="str">
        <f>IF(E9797=0,TEXT(dados!A9712,"00000000"),IF(E9797=2,TEXT(dados!A9712,"0000"),TEXT(dados!A9712,"#")))</f>
        <v>90189099</v>
      </c>
      <c r="D9797">
        <f>IF(dados!B9712=0,"",dados!B9712)</f>
        <v>4</v>
      </c>
      <c r="E9797">
        <f>dados!C9712</f>
        <v>0</v>
      </c>
      <c r="F9797" t="str">
        <f>dados!D9712</f>
        <v xml:space="preserve"> Kits para aferese</v>
      </c>
      <c r="G9797"/>
      <c r="H9797"/>
      <c r="I9797"/>
      <c r="J9797"/>
      <c r="K9797" s="13"/>
      <c r="L9797" s="13">
        <f>dados!I9712/100</f>
        <v>0.13449999999999998</v>
      </c>
      <c r="M9797" s="13">
        <f>dados!J9712/100</f>
        <v>0.19409999999999999</v>
      </c>
      <c r="N9797" s="13">
        <f>dados!K9712/100</f>
        <v>0.18</v>
      </c>
      <c r="O9797" s="13">
        <f>dados!L9712/100</f>
        <v>0</v>
      </c>
      <c r="P9797" s="12" t="str">
        <f>LEFT(Tabela2[[#This Row],[Código]],2)</f>
        <v>90</v>
      </c>
    </row>
    <row r="9798" spans="2:16" ht="15" customHeight="1" x14ac:dyDescent="0.25">
      <c r="B9798" s="31" t="str">
        <f>IF(Tabela2[[#This Row],[Tipo]] = 0,LOOKUP(Tabela2[[#This Row],[RESUMO]],Tabela3[Grupo],Tabela3[Meus produtos]),VLOOKUP(Tabela2[[#This Row],[Código]],Tabela4[[Código NBS/LC116]:[Meus serviços]],3,0))</f>
        <v>Não</v>
      </c>
      <c r="C9798" t="str">
        <f>IF(E9798=0,TEXT(dados!A9713,"00000000"),IF(E9798=2,TEXT(dados!A9713,"0000"),TEXT(dados!A9713,"#")))</f>
        <v>90191000</v>
      </c>
      <c r="D9798" t="str">
        <f>IF(dados!B9713=0,"",dados!B9713)</f>
        <v/>
      </c>
      <c r="E9798">
        <f>dados!C9713</f>
        <v>0</v>
      </c>
      <c r="F9798" t="str">
        <f>dados!D9713</f>
        <v>Apars.de mecanoterapia,de massagem ou de psicotecnica</v>
      </c>
      <c r="G9798"/>
      <c r="H9798"/>
      <c r="I9798"/>
      <c r="J9798"/>
      <c r="K9798" s="13"/>
      <c r="L9798" s="13">
        <f>dados!I9713/100</f>
        <v>0.18390000000000001</v>
      </c>
      <c r="M9798" s="13">
        <f>dados!J9713/100</f>
        <v>0.31579999999999997</v>
      </c>
      <c r="N9798" s="13">
        <f>dados!K9713/100</f>
        <v>0.18</v>
      </c>
      <c r="O9798" s="13">
        <f>dados!L9713/100</f>
        <v>0</v>
      </c>
      <c r="P9798" s="12" t="str">
        <f>LEFT(Tabela2[[#This Row],[Código]],2)</f>
        <v>90</v>
      </c>
    </row>
    <row r="9799" spans="2:16" ht="15" customHeight="1" x14ac:dyDescent="0.25">
      <c r="B9799" s="31" t="str">
        <f>IF(Tabela2[[#This Row],[Tipo]] = 0,LOOKUP(Tabela2[[#This Row],[RESUMO]],Tabela3[Grupo],Tabela3[Meus produtos]),VLOOKUP(Tabela2[[#This Row],[Código]],Tabela4[[Código NBS/LC116]:[Meus serviços]],3,0))</f>
        <v>Não</v>
      </c>
      <c r="C9799" t="str">
        <f>IF(E9799=0,TEXT(dados!A9714,"00000000"),IF(E9799=2,TEXT(dados!A9714,"0000"),TEXT(dados!A9714,"#")))</f>
        <v>90192010</v>
      </c>
      <c r="D9799" t="str">
        <f>IF(dados!B9714=0,"",dados!B9714)</f>
        <v/>
      </c>
      <c r="E9799">
        <f>dados!C9714</f>
        <v>0</v>
      </c>
      <c r="F9799" t="str">
        <f>dados!D9714</f>
        <v>Apars.de oxigenoterapia</v>
      </c>
      <c r="G9799"/>
      <c r="H9799"/>
      <c r="I9799"/>
      <c r="J9799"/>
      <c r="K9799" s="13"/>
      <c r="L9799" s="13">
        <f>dados!I9714/100</f>
        <v>0.1363</v>
      </c>
      <c r="M9799" s="13">
        <f>dados!J9714/100</f>
        <v>0.17170000000000002</v>
      </c>
      <c r="N9799" s="13">
        <f>dados!K9714/100</f>
        <v>0.18</v>
      </c>
      <c r="O9799" s="13">
        <f>dados!L9714/100</f>
        <v>0</v>
      </c>
      <c r="P9799" s="12" t="str">
        <f>LEFT(Tabela2[[#This Row],[Código]],2)</f>
        <v>90</v>
      </c>
    </row>
    <row r="9800" spans="2:16" ht="15" customHeight="1" x14ac:dyDescent="0.25">
      <c r="B9800" s="31" t="str">
        <f>IF(Tabela2[[#This Row],[Tipo]] = 0,LOOKUP(Tabela2[[#This Row],[RESUMO]],Tabela3[Grupo],Tabela3[Meus produtos]),VLOOKUP(Tabela2[[#This Row],[Código]],Tabela4[[Código NBS/LC116]:[Meus serviços]],3,0))</f>
        <v>Não</v>
      </c>
      <c r="C9800" t="str">
        <f>IF(E9800=0,TEXT(dados!A9715,"00000000"),IF(E9800=2,TEXT(dados!A9715,"0000"),TEXT(dados!A9715,"#")))</f>
        <v>90192020</v>
      </c>
      <c r="D9800" t="str">
        <f>IF(dados!B9715=0,"",dados!B9715)</f>
        <v/>
      </c>
      <c r="E9800">
        <f>dados!C9715</f>
        <v>0</v>
      </c>
      <c r="F9800" t="str">
        <f>dados!D9715</f>
        <v>Apars.de aerossolterapia</v>
      </c>
      <c r="G9800"/>
      <c r="H9800"/>
      <c r="I9800"/>
      <c r="J9800"/>
      <c r="K9800" s="13"/>
      <c r="L9800" s="13">
        <f>dados!I9715/100</f>
        <v>0.1363</v>
      </c>
      <c r="M9800" s="13">
        <f>dados!J9715/100</f>
        <v>0.17170000000000002</v>
      </c>
      <c r="N9800" s="13">
        <f>dados!K9715/100</f>
        <v>0.18</v>
      </c>
      <c r="O9800" s="13">
        <f>dados!L9715/100</f>
        <v>0</v>
      </c>
      <c r="P9800" s="12" t="str">
        <f>LEFT(Tabela2[[#This Row],[Código]],2)</f>
        <v>90</v>
      </c>
    </row>
    <row r="9801" spans="2:16" ht="15" customHeight="1" x14ac:dyDescent="0.25">
      <c r="B9801" s="31" t="str">
        <f>IF(Tabela2[[#This Row],[Tipo]] = 0,LOOKUP(Tabela2[[#This Row],[RESUMO]],Tabela3[Grupo],Tabela3[Meus produtos]),VLOOKUP(Tabela2[[#This Row],[Código]],Tabela4[[Código NBS/LC116]:[Meus serviços]],3,0))</f>
        <v>Não</v>
      </c>
      <c r="C9801" t="str">
        <f>IF(E9801=0,TEXT(dados!A9716,"00000000"),IF(E9801=2,TEXT(dados!A9716,"0000"),TEXT(dados!A9716,"#")))</f>
        <v>90192030</v>
      </c>
      <c r="D9801" t="str">
        <f>IF(dados!B9716=0,"",dados!B9716)</f>
        <v/>
      </c>
      <c r="E9801">
        <f>dados!C9716</f>
        <v>0</v>
      </c>
      <c r="F9801" t="str">
        <f>dados!D9716</f>
        <v>Respiratorios de reanimacao</v>
      </c>
      <c r="G9801"/>
      <c r="H9801"/>
      <c r="I9801"/>
      <c r="J9801"/>
      <c r="K9801" s="13"/>
      <c r="L9801" s="13">
        <f>dados!I9716/100</f>
        <v>0.14130000000000001</v>
      </c>
      <c r="M9801" s="13">
        <f>dados!J9716/100</f>
        <v>0.17670000000000002</v>
      </c>
      <c r="N9801" s="13">
        <f>dados!K9716/100</f>
        <v>0.18</v>
      </c>
      <c r="O9801" s="13">
        <f>dados!L9716/100</f>
        <v>0</v>
      </c>
      <c r="P9801" s="12" t="str">
        <f>LEFT(Tabela2[[#This Row],[Código]],2)</f>
        <v>90</v>
      </c>
    </row>
    <row r="9802" spans="2:16" ht="15" customHeight="1" x14ac:dyDescent="0.25">
      <c r="B9802" s="31" t="str">
        <f>IF(Tabela2[[#This Row],[Tipo]] = 0,LOOKUP(Tabela2[[#This Row],[RESUMO]],Tabela3[Grupo],Tabela3[Meus produtos]),VLOOKUP(Tabela2[[#This Row],[Código]],Tabela4[[Código NBS/LC116]:[Meus serviços]],3,0))</f>
        <v>Não</v>
      </c>
      <c r="C9802" t="str">
        <f>IF(E9802=0,TEXT(dados!A9717,"00000000"),IF(E9802=2,TEXT(dados!A9717,"0000"),TEXT(dados!A9717,"#")))</f>
        <v>90192040</v>
      </c>
      <c r="D9802" t="str">
        <f>IF(dados!B9717=0,"",dados!B9717)</f>
        <v/>
      </c>
      <c r="E9802">
        <f>dados!C9717</f>
        <v>0</v>
      </c>
      <c r="F9802" t="str">
        <f>dados!D9717</f>
        <v>Respiradores automaticos (pulmoes de aco)</v>
      </c>
      <c r="G9802"/>
      <c r="H9802"/>
      <c r="I9802"/>
      <c r="J9802"/>
      <c r="K9802" s="13"/>
      <c r="L9802" s="13">
        <f>dados!I9717/100</f>
        <v>0.14130000000000001</v>
      </c>
      <c r="M9802" s="13">
        <f>dados!J9717/100</f>
        <v>0.17670000000000002</v>
      </c>
      <c r="N9802" s="13">
        <f>dados!K9717/100</f>
        <v>0.18</v>
      </c>
      <c r="O9802" s="13">
        <f>dados!L9717/100</f>
        <v>0</v>
      </c>
      <c r="P9802" s="12" t="str">
        <f>LEFT(Tabela2[[#This Row],[Código]],2)</f>
        <v>90</v>
      </c>
    </row>
    <row r="9803" spans="2:16" ht="15" customHeight="1" x14ac:dyDescent="0.25">
      <c r="B9803" s="31" t="str">
        <f>IF(Tabela2[[#This Row],[Tipo]] = 0,LOOKUP(Tabela2[[#This Row],[RESUMO]],Tabela3[Grupo],Tabela3[Meus produtos]),VLOOKUP(Tabela2[[#This Row],[Código]],Tabela4[[Código NBS/LC116]:[Meus serviços]],3,0))</f>
        <v>Não</v>
      </c>
      <c r="C9803" t="str">
        <f>IF(E9803=0,TEXT(dados!A9718,"00000000"),IF(E9803=2,TEXT(dados!A9718,"0000"),TEXT(dados!A9718,"#")))</f>
        <v>90192090</v>
      </c>
      <c r="D9803" t="str">
        <f>IF(dados!B9718=0,"",dados!B9718)</f>
        <v/>
      </c>
      <c r="E9803">
        <f>dados!C9718</f>
        <v>0</v>
      </c>
      <c r="F9803" t="str">
        <f>dados!D9718</f>
        <v>Apars.de ozonoterapia e outs.de terapia respiratoria</v>
      </c>
      <c r="G9803"/>
      <c r="H9803"/>
      <c r="I9803"/>
      <c r="J9803"/>
      <c r="K9803" s="13"/>
      <c r="L9803" s="13">
        <f>dados!I9718/100</f>
        <v>0.14130000000000001</v>
      </c>
      <c r="M9803" s="13">
        <f>dados!J9718/100</f>
        <v>0.17670000000000002</v>
      </c>
      <c r="N9803" s="13">
        <f>dados!K9718/100</f>
        <v>0.18</v>
      </c>
      <c r="O9803" s="13">
        <f>dados!L9718/100</f>
        <v>0</v>
      </c>
      <c r="P9803" s="12" t="str">
        <f>LEFT(Tabela2[[#This Row],[Código]],2)</f>
        <v>90</v>
      </c>
    </row>
    <row r="9804" spans="2:16" ht="15" customHeight="1" x14ac:dyDescent="0.25">
      <c r="B9804" s="31" t="str">
        <f>IF(Tabela2[[#This Row],[Tipo]] = 0,LOOKUP(Tabela2[[#This Row],[RESUMO]],Tabela3[Grupo],Tabela3[Meus produtos]),VLOOKUP(Tabela2[[#This Row],[Código]],Tabela4[[Código NBS/LC116]:[Meus serviços]],3,0))</f>
        <v>Não</v>
      </c>
      <c r="C9804" t="str">
        <f>IF(E9804=0,TEXT(dados!A9719,"00000000"),IF(E9804=2,TEXT(dados!A9719,"0000"),TEXT(dados!A9719,"#")))</f>
        <v>90200010</v>
      </c>
      <c r="D9804" t="str">
        <f>IF(dados!B9719=0,"",dados!B9719)</f>
        <v/>
      </c>
      <c r="E9804">
        <f>dados!C9719</f>
        <v>0</v>
      </c>
      <c r="F9804" t="str">
        <f>dados!D9719</f>
        <v>Mascaras contra gases</v>
      </c>
      <c r="G9804"/>
      <c r="H9804"/>
      <c r="I9804"/>
      <c r="J9804"/>
      <c r="K9804" s="13"/>
      <c r="L9804" s="13">
        <f>dados!I9719/100</f>
        <v>0.13449999999999998</v>
      </c>
      <c r="M9804" s="13">
        <f>dados!J9719/100</f>
        <v>0.1545</v>
      </c>
      <c r="N9804" s="13">
        <f>dados!K9719/100</f>
        <v>0.18</v>
      </c>
      <c r="O9804" s="13">
        <f>dados!L9719/100</f>
        <v>0</v>
      </c>
      <c r="P9804" s="12" t="str">
        <f>LEFT(Tabela2[[#This Row],[Código]],2)</f>
        <v>90</v>
      </c>
    </row>
    <row r="9805" spans="2:16" ht="15" customHeight="1" x14ac:dyDescent="0.25">
      <c r="B9805" s="31" t="str">
        <f>IF(Tabela2[[#This Row],[Tipo]] = 0,LOOKUP(Tabela2[[#This Row],[RESUMO]],Tabela3[Grupo],Tabela3[Meus produtos]),VLOOKUP(Tabela2[[#This Row],[Código]],Tabela4[[Código NBS/LC116]:[Meus serviços]],3,0))</f>
        <v>Não</v>
      </c>
      <c r="C9805" t="str">
        <f>IF(E9805=0,TEXT(dados!A9720,"00000000"),IF(E9805=2,TEXT(dados!A9720,"0000"),TEXT(dados!A9720,"#")))</f>
        <v>90200090</v>
      </c>
      <c r="D9805" t="str">
        <f>IF(dados!B9720=0,"",dados!B9720)</f>
        <v/>
      </c>
      <c r="E9805">
        <f>dados!C9720</f>
        <v>0</v>
      </c>
      <c r="F9805" t="str">
        <f>dados!D9720</f>
        <v>Outros apars.respiratorios</v>
      </c>
      <c r="G9805"/>
      <c r="H9805"/>
      <c r="I9805"/>
      <c r="J9805"/>
      <c r="K9805" s="13"/>
      <c r="L9805" s="13">
        <f>dados!I9720/100</f>
        <v>0.14130000000000001</v>
      </c>
      <c r="M9805" s="13">
        <f>dados!J9720/100</f>
        <v>0.17859999999999998</v>
      </c>
      <c r="N9805" s="13">
        <f>dados!K9720/100</f>
        <v>0.18</v>
      </c>
      <c r="O9805" s="13">
        <f>dados!L9720/100</f>
        <v>0</v>
      </c>
      <c r="P9805" s="12" t="str">
        <f>LEFT(Tabela2[[#This Row],[Código]],2)</f>
        <v>90</v>
      </c>
    </row>
    <row r="9806" spans="2:16" ht="15" customHeight="1" x14ac:dyDescent="0.25">
      <c r="B9806" s="31" t="str">
        <f>IF(Tabela2[[#This Row],[Tipo]] = 0,LOOKUP(Tabela2[[#This Row],[RESUMO]],Tabela3[Grupo],Tabela3[Meus produtos]),VLOOKUP(Tabela2[[#This Row],[Código]],Tabela4[[Código NBS/LC116]:[Meus serviços]],3,0))</f>
        <v>Não</v>
      </c>
      <c r="C9806" t="str">
        <f>IF(E9806=0,TEXT(dados!A9721,"00000000"),IF(E9806=2,TEXT(dados!A9721,"0000"),TEXT(dados!A9721,"#")))</f>
        <v>90211010</v>
      </c>
      <c r="D9806" t="str">
        <f>IF(dados!B9721=0,"",dados!B9721)</f>
        <v/>
      </c>
      <c r="E9806">
        <f>dados!C9721</f>
        <v>0</v>
      </c>
      <c r="F9806" t="str">
        <f>dados!D9721</f>
        <v>Artigos e apars.ortopedicos</v>
      </c>
      <c r="G9806"/>
      <c r="H9806"/>
      <c r="I9806"/>
      <c r="J9806"/>
      <c r="K9806" s="13"/>
      <c r="L9806" s="13">
        <f>dados!I9721/100</f>
        <v>0.13449999999999998</v>
      </c>
      <c r="M9806" s="13">
        <f>dados!J9721/100</f>
        <v>0.1699</v>
      </c>
      <c r="N9806" s="13">
        <f>dados!K9721/100</f>
        <v>0.18</v>
      </c>
      <c r="O9806" s="13">
        <f>dados!L9721/100</f>
        <v>0</v>
      </c>
      <c r="P9806" s="12" t="str">
        <f>LEFT(Tabela2[[#This Row],[Código]],2)</f>
        <v>90</v>
      </c>
    </row>
    <row r="9807" spans="2:16" ht="15" customHeight="1" x14ac:dyDescent="0.25">
      <c r="B9807" s="31" t="str">
        <f>IF(Tabela2[[#This Row],[Tipo]] = 0,LOOKUP(Tabela2[[#This Row],[RESUMO]],Tabela3[Grupo],Tabela3[Meus produtos]),VLOOKUP(Tabela2[[#This Row],[Código]],Tabela4[[Código NBS/LC116]:[Meus serviços]],3,0))</f>
        <v>Não</v>
      </c>
      <c r="C9807" t="str">
        <f>IF(E9807=0,TEXT(dados!A9722,"00000000"),IF(E9807=2,TEXT(dados!A9722,"0000"),TEXT(dados!A9722,"#")))</f>
        <v>90211020</v>
      </c>
      <c r="D9807" t="str">
        <f>IF(dados!B9722=0,"",dados!B9722)</f>
        <v/>
      </c>
      <c r="E9807">
        <f>dados!C9722</f>
        <v>0</v>
      </c>
      <c r="F9807" t="str">
        <f>dados!D9722</f>
        <v>Artigos e apars.para fraturas</v>
      </c>
      <c r="G9807"/>
      <c r="H9807"/>
      <c r="I9807"/>
      <c r="J9807"/>
      <c r="K9807" s="13"/>
      <c r="L9807" s="13">
        <f>dados!I9722/100</f>
        <v>0.13449999999999998</v>
      </c>
      <c r="M9807" s="13">
        <f>dados!J9722/100</f>
        <v>0.1598</v>
      </c>
      <c r="N9807" s="13">
        <f>dados!K9722/100</f>
        <v>0.18</v>
      </c>
      <c r="O9807" s="13">
        <f>dados!L9722/100</f>
        <v>0</v>
      </c>
      <c r="P9807" s="12" t="str">
        <f>LEFT(Tabela2[[#This Row],[Código]],2)</f>
        <v>90</v>
      </c>
    </row>
    <row r="9808" spans="2:16" ht="15" customHeight="1" x14ac:dyDescent="0.25">
      <c r="B9808" s="31" t="str">
        <f>IF(Tabela2[[#This Row],[Tipo]] = 0,LOOKUP(Tabela2[[#This Row],[RESUMO]],Tabela3[Grupo],Tabela3[Meus produtos]),VLOOKUP(Tabela2[[#This Row],[Código]],Tabela4[[Código NBS/LC116]:[Meus serviços]],3,0))</f>
        <v>Não</v>
      </c>
      <c r="C9808" t="str">
        <f>IF(E9808=0,TEXT(dados!A9723,"00000000"),IF(E9808=2,TEXT(dados!A9723,"0000"),TEXT(dados!A9723,"#")))</f>
        <v>90211091</v>
      </c>
      <c r="D9808" t="str">
        <f>IF(dados!B9723=0,"",dados!B9723)</f>
        <v/>
      </c>
      <c r="E9808">
        <f>dados!C9723</f>
        <v>0</v>
      </c>
      <c r="F9808" t="str">
        <f>dados!D9723</f>
        <v>Partes e acess.de artigos e apars.ortopedia,articulares</v>
      </c>
      <c r="G9808"/>
      <c r="H9808"/>
      <c r="I9808"/>
      <c r="J9808"/>
      <c r="K9808" s="13"/>
      <c r="L9808" s="13">
        <f>dados!I9723/100</f>
        <v>0.13449999999999998</v>
      </c>
      <c r="M9808" s="13">
        <f>dados!J9723/100</f>
        <v>0.1545</v>
      </c>
      <c r="N9808" s="13">
        <f>dados!K9723/100</f>
        <v>0.18</v>
      </c>
      <c r="O9808" s="13">
        <f>dados!L9723/100</f>
        <v>0</v>
      </c>
      <c r="P9808" s="12" t="str">
        <f>LEFT(Tabela2[[#This Row],[Código]],2)</f>
        <v>90</v>
      </c>
    </row>
    <row r="9809" spans="2:16" ht="15" customHeight="1" x14ac:dyDescent="0.25">
      <c r="B9809" s="31" t="str">
        <f>IF(Tabela2[[#This Row],[Tipo]] = 0,LOOKUP(Tabela2[[#This Row],[RESUMO]],Tabela3[Grupo],Tabela3[Meus produtos]),VLOOKUP(Tabela2[[#This Row],[Código]],Tabela4[[Código NBS/LC116]:[Meus serviços]],3,0))</f>
        <v>Não</v>
      </c>
      <c r="C9809" t="str">
        <f>IF(E9809=0,TEXT(dados!A9724,"00000000"),IF(E9809=2,TEXT(dados!A9724,"0000"),TEXT(dados!A9724,"#")))</f>
        <v>90211099</v>
      </c>
      <c r="D9809" t="str">
        <f>IF(dados!B9724=0,"",dados!B9724)</f>
        <v/>
      </c>
      <c r="E9809">
        <f>dados!C9724</f>
        <v>0</v>
      </c>
      <c r="F9809" t="str">
        <f>dados!D9724</f>
        <v>Outs.partes e acess.de proteses articul/apars.ortoped.</v>
      </c>
      <c r="G9809"/>
      <c r="H9809"/>
      <c r="I9809"/>
      <c r="J9809"/>
      <c r="K9809" s="13"/>
      <c r="L9809" s="13">
        <f>dados!I9724/100</f>
        <v>0.13449999999999998</v>
      </c>
      <c r="M9809" s="13">
        <f>dados!J9724/100</f>
        <v>0.1699</v>
      </c>
      <c r="N9809" s="13">
        <f>dados!K9724/100</f>
        <v>0.18</v>
      </c>
      <c r="O9809" s="13">
        <f>dados!L9724/100</f>
        <v>0</v>
      </c>
      <c r="P9809" s="12" t="str">
        <f>LEFT(Tabela2[[#This Row],[Código]],2)</f>
        <v>90</v>
      </c>
    </row>
    <row r="9810" spans="2:16" ht="15" customHeight="1" x14ac:dyDescent="0.25">
      <c r="B9810" s="31" t="str">
        <f>IF(Tabela2[[#This Row],[Tipo]] = 0,LOOKUP(Tabela2[[#This Row],[RESUMO]],Tabela3[Grupo],Tabela3[Meus produtos]),VLOOKUP(Tabela2[[#This Row],[Código]],Tabela4[[Código NBS/LC116]:[Meus serviços]],3,0))</f>
        <v>Não</v>
      </c>
      <c r="C9810" t="str">
        <f>IF(E9810=0,TEXT(dados!A9725,"00000000"),IF(E9810=2,TEXT(dados!A9725,"0000"),TEXT(dados!A9725,"#")))</f>
        <v>90212110</v>
      </c>
      <c r="D9810" t="str">
        <f>IF(dados!B9725=0,"",dados!B9725)</f>
        <v/>
      </c>
      <c r="E9810">
        <f>dados!C9725</f>
        <v>0</v>
      </c>
      <c r="F9810" t="str">
        <f>dados!D9725</f>
        <v>Dentes artificiais de acrilico</v>
      </c>
      <c r="G9810"/>
      <c r="H9810"/>
      <c r="I9810"/>
      <c r="J9810"/>
      <c r="K9810" s="13"/>
      <c r="L9810" s="13">
        <f>dados!I9725/100</f>
        <v>0.13449999999999998</v>
      </c>
      <c r="M9810" s="13">
        <f>dados!J9725/100</f>
        <v>0.17180000000000001</v>
      </c>
      <c r="N9810" s="13">
        <f>dados!K9725/100</f>
        <v>0.18</v>
      </c>
      <c r="O9810" s="13">
        <f>dados!L9725/100</f>
        <v>0</v>
      </c>
      <c r="P9810" s="12" t="str">
        <f>LEFT(Tabela2[[#This Row],[Código]],2)</f>
        <v>90</v>
      </c>
    </row>
    <row r="9811" spans="2:16" ht="15" customHeight="1" x14ac:dyDescent="0.25">
      <c r="B9811" s="31" t="str">
        <f>IF(Tabela2[[#This Row],[Tipo]] = 0,LOOKUP(Tabela2[[#This Row],[RESUMO]],Tabela3[Grupo],Tabela3[Meus produtos]),VLOOKUP(Tabela2[[#This Row],[Código]],Tabela4[[Código NBS/LC116]:[Meus serviços]],3,0))</f>
        <v>Não</v>
      </c>
      <c r="C9811" t="str">
        <f>IF(E9811=0,TEXT(dados!A9726,"00000000"),IF(E9811=2,TEXT(dados!A9726,"0000"),TEXT(dados!A9726,"#")))</f>
        <v>90212190</v>
      </c>
      <c r="D9811" t="str">
        <f>IF(dados!B9726=0,"",dados!B9726)</f>
        <v/>
      </c>
      <c r="E9811">
        <f>dados!C9726</f>
        <v>0</v>
      </c>
      <c r="F9811" t="str">
        <f>dados!D9726</f>
        <v>Outros dentes artificiais exc.de acrilico</v>
      </c>
      <c r="G9811"/>
      <c r="H9811"/>
      <c r="I9811"/>
      <c r="J9811"/>
      <c r="K9811" s="13"/>
      <c r="L9811" s="13">
        <f>dados!I9726/100</f>
        <v>0.13449999999999998</v>
      </c>
      <c r="M9811" s="13">
        <f>dados!J9726/100</f>
        <v>0.17180000000000001</v>
      </c>
      <c r="N9811" s="13">
        <f>dados!K9726/100</f>
        <v>0.18</v>
      </c>
      <c r="O9811" s="13">
        <f>dados!L9726/100</f>
        <v>0</v>
      </c>
      <c r="P9811" s="12" t="str">
        <f>LEFT(Tabela2[[#This Row],[Código]],2)</f>
        <v>90</v>
      </c>
    </row>
    <row r="9812" spans="2:16" ht="15" customHeight="1" x14ac:dyDescent="0.25">
      <c r="B9812" s="31" t="str">
        <f>IF(Tabela2[[#This Row],[Tipo]] = 0,LOOKUP(Tabela2[[#This Row],[RESUMO]],Tabela3[Grupo],Tabela3[Meus produtos]),VLOOKUP(Tabela2[[#This Row],[Código]],Tabela4[[Código NBS/LC116]:[Meus serviços]],3,0))</f>
        <v>Não</v>
      </c>
      <c r="C9812" t="str">
        <f>IF(E9812=0,TEXT(dados!A9727,"00000000"),IF(E9812=2,TEXT(dados!A9727,"0000"),TEXT(dados!A9727,"#")))</f>
        <v>90212900</v>
      </c>
      <c r="D9812" t="str">
        <f>IF(dados!B9727=0,"",dados!B9727)</f>
        <v/>
      </c>
      <c r="E9812">
        <f>dados!C9727</f>
        <v>0</v>
      </c>
      <c r="F9812" t="str">
        <f>dados!D9727</f>
        <v>Outros artigos e apars.de protese dentaria</v>
      </c>
      <c r="G9812"/>
      <c r="H9812"/>
      <c r="I9812"/>
      <c r="J9812"/>
      <c r="K9812" s="13"/>
      <c r="L9812" s="13">
        <f>dados!I9727/100</f>
        <v>0.13449999999999998</v>
      </c>
      <c r="M9812" s="13">
        <f>dados!J9727/100</f>
        <v>0.17180000000000001</v>
      </c>
      <c r="N9812" s="13">
        <f>dados!K9727/100</f>
        <v>0.18</v>
      </c>
      <c r="O9812" s="13">
        <f>dados!L9727/100</f>
        <v>0</v>
      </c>
      <c r="P9812" s="12" t="str">
        <f>LEFT(Tabela2[[#This Row],[Código]],2)</f>
        <v>90</v>
      </c>
    </row>
    <row r="9813" spans="2:16" ht="15" customHeight="1" x14ac:dyDescent="0.25">
      <c r="B9813" s="31" t="str">
        <f>IF(Tabela2[[#This Row],[Tipo]] = 0,LOOKUP(Tabela2[[#This Row],[RESUMO]],Tabela3[Grupo],Tabela3[Meus produtos]),VLOOKUP(Tabela2[[#This Row],[Código]],Tabela4[[Código NBS/LC116]:[Meus serviços]],3,0))</f>
        <v>Não</v>
      </c>
      <c r="C9813" t="str">
        <f>IF(E9813=0,TEXT(dados!A9728,"00000000"),IF(E9813=2,TEXT(dados!A9728,"0000"),TEXT(dados!A9728,"#")))</f>
        <v>90213110</v>
      </c>
      <c r="D9813" t="str">
        <f>IF(dados!B9728=0,"",dados!B9728)</f>
        <v/>
      </c>
      <c r="E9813">
        <f>dados!C9728</f>
        <v>0</v>
      </c>
      <c r="F9813" t="str">
        <f>dados!D9728</f>
        <v>Proteses articulares,femurais</v>
      </c>
      <c r="G9813"/>
      <c r="H9813"/>
      <c r="I9813"/>
      <c r="J9813"/>
      <c r="K9813" s="13"/>
      <c r="L9813" s="13">
        <f>dados!I9728/100</f>
        <v>0.13449999999999998</v>
      </c>
      <c r="M9813" s="13">
        <f>dados!J9728/100</f>
        <v>0.1598</v>
      </c>
      <c r="N9813" s="13">
        <f>dados!K9728/100</f>
        <v>0.18</v>
      </c>
      <c r="O9813" s="13">
        <f>dados!L9728/100</f>
        <v>0</v>
      </c>
      <c r="P9813" s="12" t="str">
        <f>LEFT(Tabela2[[#This Row],[Código]],2)</f>
        <v>90</v>
      </c>
    </row>
    <row r="9814" spans="2:16" ht="15" customHeight="1" x14ac:dyDescent="0.25">
      <c r="B9814" s="31" t="str">
        <f>IF(Tabela2[[#This Row],[Tipo]] = 0,LOOKUP(Tabela2[[#This Row],[RESUMO]],Tabela3[Grupo],Tabela3[Meus produtos]),VLOOKUP(Tabela2[[#This Row],[Código]],Tabela4[[Código NBS/LC116]:[Meus serviços]],3,0))</f>
        <v>Não</v>
      </c>
      <c r="C9814" t="str">
        <f>IF(E9814=0,TEXT(dados!A9729,"00000000"),IF(E9814=2,TEXT(dados!A9729,"0000"),TEXT(dados!A9729,"#")))</f>
        <v>90213120</v>
      </c>
      <c r="D9814" t="str">
        <f>IF(dados!B9729=0,"",dados!B9729)</f>
        <v/>
      </c>
      <c r="E9814">
        <f>dados!C9729</f>
        <v>0</v>
      </c>
      <c r="F9814" t="str">
        <f>dados!D9729</f>
        <v>Proteses articulares,mioletricas</v>
      </c>
      <c r="G9814"/>
      <c r="H9814"/>
      <c r="I9814"/>
      <c r="J9814"/>
      <c r="K9814" s="13"/>
      <c r="L9814" s="13">
        <f>dados!I9729/100</f>
        <v>0.13449999999999998</v>
      </c>
      <c r="M9814" s="13">
        <f>dados!J9729/100</f>
        <v>0.1545</v>
      </c>
      <c r="N9814" s="13">
        <f>dados!K9729/100</f>
        <v>0.18</v>
      </c>
      <c r="O9814" s="13">
        <f>dados!L9729/100</f>
        <v>0</v>
      </c>
      <c r="P9814" s="12" t="str">
        <f>LEFT(Tabela2[[#This Row],[Código]],2)</f>
        <v>90</v>
      </c>
    </row>
    <row r="9815" spans="2:16" ht="15" customHeight="1" x14ac:dyDescent="0.25">
      <c r="B9815" s="31" t="str">
        <f>IF(Tabela2[[#This Row],[Tipo]] = 0,LOOKUP(Tabela2[[#This Row],[RESUMO]],Tabela3[Grupo],Tabela3[Meus produtos]),VLOOKUP(Tabela2[[#This Row],[Código]],Tabela4[[Código NBS/LC116]:[Meus serviços]],3,0))</f>
        <v>Não</v>
      </c>
      <c r="C9815" t="str">
        <f>IF(E9815=0,TEXT(dados!A9730,"00000000"),IF(E9815=2,TEXT(dados!A9730,"0000"),TEXT(dados!A9730,"#")))</f>
        <v>90213190</v>
      </c>
      <c r="D9815" t="str">
        <f>IF(dados!B9730=0,"",dados!B9730)</f>
        <v/>
      </c>
      <c r="E9815">
        <f>dados!C9730</f>
        <v>0</v>
      </c>
      <c r="F9815" t="str">
        <f>dados!D9730</f>
        <v>Outros proteses articulares</v>
      </c>
      <c r="G9815"/>
      <c r="H9815"/>
      <c r="I9815"/>
      <c r="J9815"/>
      <c r="K9815" s="13"/>
      <c r="L9815" s="13">
        <f>dados!I9730/100</f>
        <v>0.13449999999999998</v>
      </c>
      <c r="M9815" s="13">
        <f>dados!J9730/100</f>
        <v>0.1598</v>
      </c>
      <c r="N9815" s="13">
        <f>dados!K9730/100</f>
        <v>0.18</v>
      </c>
      <c r="O9815" s="13">
        <f>dados!L9730/100</f>
        <v>0</v>
      </c>
      <c r="P9815" s="12" t="str">
        <f>LEFT(Tabela2[[#This Row],[Código]],2)</f>
        <v>90</v>
      </c>
    </row>
    <row r="9816" spans="2:16" ht="15" customHeight="1" x14ac:dyDescent="0.25">
      <c r="B9816" s="31" t="str">
        <f>IF(Tabela2[[#This Row],[Tipo]] = 0,LOOKUP(Tabela2[[#This Row],[RESUMO]],Tabela3[Grupo],Tabela3[Meus produtos]),VLOOKUP(Tabela2[[#This Row],[Código]],Tabela4[[Código NBS/LC116]:[Meus serviços]],3,0))</f>
        <v>Não</v>
      </c>
      <c r="C9816" t="str">
        <f>IF(E9816=0,TEXT(dados!A9731,"00000000"),IF(E9816=2,TEXT(dados!A9731,"0000"),TEXT(dados!A9731,"#")))</f>
        <v>90213911</v>
      </c>
      <c r="D9816" t="str">
        <f>IF(dados!B9731=0,"",dados!B9731)</f>
        <v/>
      </c>
      <c r="E9816">
        <f>dados!C9731</f>
        <v>0</v>
      </c>
      <c r="F9816" t="str">
        <f>dados!D9731</f>
        <v>Valvulas cardiacas mecanicas</v>
      </c>
      <c r="G9816"/>
      <c r="H9816"/>
      <c r="I9816"/>
      <c r="J9816"/>
      <c r="K9816" s="13"/>
      <c r="L9816" s="13">
        <f>dados!I9731/100</f>
        <v>0.13449999999999998</v>
      </c>
      <c r="M9816" s="13">
        <f>dados!J9731/100</f>
        <v>0.1545</v>
      </c>
      <c r="N9816" s="13">
        <f>dados!K9731/100</f>
        <v>0.18</v>
      </c>
      <c r="O9816" s="13">
        <f>dados!L9731/100</f>
        <v>0</v>
      </c>
      <c r="P9816" s="12" t="str">
        <f>LEFT(Tabela2[[#This Row],[Código]],2)</f>
        <v>90</v>
      </c>
    </row>
    <row r="9817" spans="2:16" ht="15" customHeight="1" x14ac:dyDescent="0.25">
      <c r="B9817" s="31" t="str">
        <f>IF(Tabela2[[#This Row],[Tipo]] = 0,LOOKUP(Tabela2[[#This Row],[RESUMO]],Tabela3[Grupo],Tabela3[Meus produtos]),VLOOKUP(Tabela2[[#This Row],[Código]],Tabela4[[Código NBS/LC116]:[Meus serviços]],3,0))</f>
        <v>Não</v>
      </c>
      <c r="C9817" t="str">
        <f>IF(E9817=0,TEXT(dados!A9732,"00000000"),IF(E9817=2,TEXT(dados!A9732,"0000"),TEXT(dados!A9732,"#")))</f>
        <v>90213919</v>
      </c>
      <c r="D9817" t="str">
        <f>IF(dados!B9732=0,"",dados!B9732)</f>
        <v/>
      </c>
      <c r="E9817">
        <f>dados!C9732</f>
        <v>0</v>
      </c>
      <c r="F9817" t="str">
        <f>dados!D9732</f>
        <v>Outros valvulas cardiacas,exc.mecanicas</v>
      </c>
      <c r="G9817"/>
      <c r="H9817"/>
      <c r="I9817"/>
      <c r="J9817"/>
      <c r="K9817" s="13"/>
      <c r="L9817" s="13">
        <f>dados!I9732/100</f>
        <v>0.13449999999999998</v>
      </c>
      <c r="M9817" s="13">
        <f>dados!J9732/100</f>
        <v>0.1699</v>
      </c>
      <c r="N9817" s="13">
        <f>dados!K9732/100</f>
        <v>0.18</v>
      </c>
      <c r="O9817" s="13">
        <f>dados!L9732/100</f>
        <v>0</v>
      </c>
      <c r="P9817" s="12" t="str">
        <f>LEFT(Tabela2[[#This Row],[Código]],2)</f>
        <v>90</v>
      </c>
    </row>
    <row r="9818" spans="2:16" ht="15" customHeight="1" x14ac:dyDescent="0.25">
      <c r="B9818" s="31" t="str">
        <f>IF(Tabela2[[#This Row],[Tipo]] = 0,LOOKUP(Tabela2[[#This Row],[RESUMO]],Tabela3[Grupo],Tabela3[Meus produtos]),VLOOKUP(Tabela2[[#This Row],[Código]],Tabela4[[Código NBS/LC116]:[Meus serviços]],3,0))</f>
        <v>Não</v>
      </c>
      <c r="C9818" t="str">
        <f>IF(E9818=0,TEXT(dados!A9733,"00000000"),IF(E9818=2,TEXT(dados!A9733,"0000"),TEXT(dados!A9733,"#")))</f>
        <v>90213920</v>
      </c>
      <c r="D9818" t="str">
        <f>IF(dados!B9733=0,"",dados!B9733)</f>
        <v/>
      </c>
      <c r="E9818">
        <f>dados!C9733</f>
        <v>0</v>
      </c>
      <c r="F9818" t="str">
        <f>dados!D9733</f>
        <v>Lentes intraoculares</v>
      </c>
      <c r="G9818"/>
      <c r="H9818"/>
      <c r="I9818"/>
      <c r="J9818"/>
      <c r="K9818" s="13"/>
      <c r="L9818" s="13">
        <f>dados!I9733/100</f>
        <v>0.13449999999999998</v>
      </c>
      <c r="M9818" s="13">
        <f>dados!J9733/100</f>
        <v>0.1545</v>
      </c>
      <c r="N9818" s="13">
        <f>dados!K9733/100</f>
        <v>0.18</v>
      </c>
      <c r="O9818" s="13">
        <f>dados!L9733/100</f>
        <v>0</v>
      </c>
      <c r="P9818" s="12" t="str">
        <f>LEFT(Tabela2[[#This Row],[Código]],2)</f>
        <v>90</v>
      </c>
    </row>
    <row r="9819" spans="2:16" ht="15" customHeight="1" x14ac:dyDescent="0.25">
      <c r="B9819" s="31" t="str">
        <f>IF(Tabela2[[#This Row],[Tipo]] = 0,LOOKUP(Tabela2[[#This Row],[RESUMO]],Tabela3[Grupo],Tabela3[Meus produtos]),VLOOKUP(Tabela2[[#This Row],[Código]],Tabela4[[Código NBS/LC116]:[Meus serviços]],3,0))</f>
        <v>Não</v>
      </c>
      <c r="C9819" t="str">
        <f>IF(E9819=0,TEXT(dados!A9734,"00000000"),IF(E9819=2,TEXT(dados!A9734,"0000"),TEXT(dados!A9734,"#")))</f>
        <v>90213930</v>
      </c>
      <c r="D9819" t="str">
        <f>IF(dados!B9734=0,"",dados!B9734)</f>
        <v/>
      </c>
      <c r="E9819">
        <f>dados!C9734</f>
        <v>0</v>
      </c>
      <c r="F9819" t="str">
        <f>dados!D9734</f>
        <v>Proteses de arterias vasculares revestidas</v>
      </c>
      <c r="G9819"/>
      <c r="H9819"/>
      <c r="I9819"/>
      <c r="J9819"/>
      <c r="K9819" s="13"/>
      <c r="L9819" s="13">
        <f>dados!I9734/100</f>
        <v>0.13449999999999998</v>
      </c>
      <c r="M9819" s="13">
        <f>dados!J9734/100</f>
        <v>0.1545</v>
      </c>
      <c r="N9819" s="13">
        <f>dados!K9734/100</f>
        <v>0.18</v>
      </c>
      <c r="O9819" s="13">
        <f>dados!L9734/100</f>
        <v>0</v>
      </c>
      <c r="P9819" s="12" t="str">
        <f>LEFT(Tabela2[[#This Row],[Código]],2)</f>
        <v>90</v>
      </c>
    </row>
    <row r="9820" spans="2:16" ht="15" customHeight="1" x14ac:dyDescent="0.25">
      <c r="B9820" s="31" t="str">
        <f>IF(Tabela2[[#This Row],[Tipo]] = 0,LOOKUP(Tabela2[[#This Row],[RESUMO]],Tabela3[Grupo],Tabela3[Meus produtos]),VLOOKUP(Tabela2[[#This Row],[Código]],Tabela4[[Código NBS/LC116]:[Meus serviços]],3,0))</f>
        <v>Não</v>
      </c>
      <c r="C9820" t="str">
        <f>IF(E9820=0,TEXT(dados!A9735,"00000000"),IF(E9820=2,TEXT(dados!A9735,"0000"),TEXT(dados!A9735,"#")))</f>
        <v>90213940</v>
      </c>
      <c r="D9820" t="str">
        <f>IF(dados!B9735=0,"",dados!B9735)</f>
        <v/>
      </c>
      <c r="E9820">
        <f>dados!C9735</f>
        <v>0</v>
      </c>
      <c r="F9820" t="str">
        <f>dados!D9735</f>
        <v>Proteses mamarias nao implantaveis</v>
      </c>
      <c r="G9820"/>
      <c r="H9820"/>
      <c r="I9820"/>
      <c r="J9820"/>
      <c r="K9820" s="13"/>
      <c r="L9820" s="13">
        <f>dados!I9735/100</f>
        <v>0.13449999999999998</v>
      </c>
      <c r="M9820" s="13">
        <f>dados!J9735/100</f>
        <v>0.1545</v>
      </c>
      <c r="N9820" s="13">
        <f>dados!K9735/100</f>
        <v>0.18</v>
      </c>
      <c r="O9820" s="13">
        <f>dados!L9735/100</f>
        <v>0</v>
      </c>
      <c r="P9820" s="12" t="str">
        <f>LEFT(Tabela2[[#This Row],[Código]],2)</f>
        <v>90</v>
      </c>
    </row>
    <row r="9821" spans="2:16" ht="15" customHeight="1" x14ac:dyDescent="0.25">
      <c r="B9821" s="31" t="str">
        <f>IF(Tabela2[[#This Row],[Tipo]] = 0,LOOKUP(Tabela2[[#This Row],[RESUMO]],Tabela3[Grupo],Tabela3[Meus produtos]),VLOOKUP(Tabela2[[#This Row],[Código]],Tabela4[[Código NBS/LC116]:[Meus serviços]],3,0))</f>
        <v>Não</v>
      </c>
      <c r="C9821" t="str">
        <f>IF(E9821=0,TEXT(dados!A9736,"00000000"),IF(E9821=2,TEXT(dados!A9736,"0000"),TEXT(dados!A9736,"#")))</f>
        <v>90213980</v>
      </c>
      <c r="D9821" t="str">
        <f>IF(dados!B9736=0,"",dados!B9736)</f>
        <v/>
      </c>
      <c r="E9821">
        <f>dados!C9736</f>
        <v>0</v>
      </c>
      <c r="F9821" t="str">
        <f>dados!D9736</f>
        <v>Outros artigos e apars.de protese</v>
      </c>
      <c r="G9821"/>
      <c r="H9821"/>
      <c r="I9821"/>
      <c r="J9821"/>
      <c r="K9821" s="13"/>
      <c r="L9821" s="13">
        <f>dados!I9736/100</f>
        <v>0.13449999999999998</v>
      </c>
      <c r="M9821" s="13">
        <f>dados!J9736/100</f>
        <v>0.1699</v>
      </c>
      <c r="N9821" s="13">
        <f>dados!K9736/100</f>
        <v>0.18</v>
      </c>
      <c r="O9821" s="13">
        <f>dados!L9736/100</f>
        <v>0</v>
      </c>
      <c r="P9821" s="12" t="str">
        <f>LEFT(Tabela2[[#This Row],[Código]],2)</f>
        <v>90</v>
      </c>
    </row>
    <row r="9822" spans="2:16" ht="15" customHeight="1" x14ac:dyDescent="0.25">
      <c r="B9822" s="31" t="str">
        <f>IF(Tabela2[[#This Row],[Tipo]] = 0,LOOKUP(Tabela2[[#This Row],[RESUMO]],Tabela3[Grupo],Tabela3[Meus produtos]),VLOOKUP(Tabela2[[#This Row],[Código]],Tabela4[[Código NBS/LC116]:[Meus serviços]],3,0))</f>
        <v>Não</v>
      </c>
      <c r="C9822" t="str">
        <f>IF(E9822=0,TEXT(dados!A9737,"00000000"),IF(E9822=2,TEXT(dados!A9737,"0000"),TEXT(dados!A9737,"#")))</f>
        <v>90213991</v>
      </c>
      <c r="D9822" t="str">
        <f>IF(dados!B9737=0,"",dados!B9737)</f>
        <v/>
      </c>
      <c r="E9822">
        <f>dados!C9737</f>
        <v>0</v>
      </c>
      <c r="F9822" t="str">
        <f>dados!D9737</f>
        <v>Partes de proteses modulares subst.membros super.infer.</v>
      </c>
      <c r="G9822"/>
      <c r="H9822"/>
      <c r="I9822"/>
      <c r="J9822"/>
      <c r="K9822" s="13"/>
      <c r="L9822" s="13">
        <f>dados!I9737/100</f>
        <v>0.13449999999999998</v>
      </c>
      <c r="M9822" s="13">
        <f>dados!J9737/100</f>
        <v>0.1545</v>
      </c>
      <c r="N9822" s="13">
        <f>dados!K9737/100</f>
        <v>0.18</v>
      </c>
      <c r="O9822" s="13">
        <f>dados!L9737/100</f>
        <v>0</v>
      </c>
      <c r="P9822" s="12" t="str">
        <f>LEFT(Tabela2[[#This Row],[Código]],2)</f>
        <v>90</v>
      </c>
    </row>
    <row r="9823" spans="2:16" ht="15" customHeight="1" x14ac:dyDescent="0.25">
      <c r="B9823" s="31" t="str">
        <f>IF(Tabela2[[#This Row],[Tipo]] = 0,LOOKUP(Tabela2[[#This Row],[RESUMO]],Tabela3[Grupo],Tabela3[Meus produtos]),VLOOKUP(Tabela2[[#This Row],[Código]],Tabela4[[Código NBS/LC116]:[Meus serviços]],3,0))</f>
        <v>Não</v>
      </c>
      <c r="C9823" t="str">
        <f>IF(E9823=0,TEXT(dados!A9738,"00000000"),IF(E9823=2,TEXT(dados!A9738,"0000"),TEXT(dados!A9738,"#")))</f>
        <v>90213999</v>
      </c>
      <c r="D9823" t="str">
        <f>IF(dados!B9738=0,"",dados!B9738)</f>
        <v/>
      </c>
      <c r="E9823">
        <f>dados!C9738</f>
        <v>0</v>
      </c>
      <c r="F9823" t="str">
        <f>dados!D9738</f>
        <v>Partes e acess.de outs.artigos e apars.de protese</v>
      </c>
      <c r="G9823"/>
      <c r="H9823"/>
      <c r="I9823"/>
      <c r="J9823"/>
      <c r="K9823" s="13"/>
      <c r="L9823" s="13">
        <f>dados!I9738/100</f>
        <v>0.13449999999999998</v>
      </c>
      <c r="M9823" s="13">
        <f>dados!J9738/100</f>
        <v>0.1699</v>
      </c>
      <c r="N9823" s="13">
        <f>dados!K9738/100</f>
        <v>0.18</v>
      </c>
      <c r="O9823" s="13">
        <f>dados!L9738/100</f>
        <v>0</v>
      </c>
      <c r="P9823" s="12" t="str">
        <f>LEFT(Tabela2[[#This Row],[Código]],2)</f>
        <v>90</v>
      </c>
    </row>
    <row r="9824" spans="2:16" ht="15" customHeight="1" x14ac:dyDescent="0.25">
      <c r="B9824" s="31" t="str">
        <f>IF(Tabela2[[#This Row],[Tipo]] = 0,LOOKUP(Tabela2[[#This Row],[RESUMO]],Tabela3[Grupo],Tabela3[Meus produtos]),VLOOKUP(Tabela2[[#This Row],[Código]],Tabela4[[Código NBS/LC116]:[Meus serviços]],3,0))</f>
        <v>Não</v>
      </c>
      <c r="C9824" t="str">
        <f>IF(E9824=0,TEXT(dados!A9739,"00000000"),IF(E9824=2,TEXT(dados!A9739,"0000"),TEXT(dados!A9739,"#")))</f>
        <v>90214000</v>
      </c>
      <c r="D9824" t="str">
        <f>IF(dados!B9739=0,"",dados!B9739)</f>
        <v/>
      </c>
      <c r="E9824">
        <f>dados!C9739</f>
        <v>0</v>
      </c>
      <c r="F9824" t="str">
        <f>dados!D9739</f>
        <v>Apars.p/facilitar a audicao de surdos,exc.partes/acess.</v>
      </c>
      <c r="G9824"/>
      <c r="H9824"/>
      <c r="I9824"/>
      <c r="J9824"/>
      <c r="K9824" s="13"/>
      <c r="L9824" s="13">
        <f>dados!I9739/100</f>
        <v>0.13449999999999998</v>
      </c>
      <c r="M9824" s="13">
        <f>dados!J9739/100</f>
        <v>0.1545</v>
      </c>
      <c r="N9824" s="13">
        <f>dados!K9739/100</f>
        <v>0.18</v>
      </c>
      <c r="O9824" s="13">
        <f>dados!L9739/100</f>
        <v>0</v>
      </c>
      <c r="P9824" s="12" t="str">
        <f>LEFT(Tabela2[[#This Row],[Código]],2)</f>
        <v>90</v>
      </c>
    </row>
    <row r="9825" spans="2:16" ht="15" customHeight="1" x14ac:dyDescent="0.25">
      <c r="B9825" s="31" t="str">
        <f>IF(Tabela2[[#This Row],[Tipo]] = 0,LOOKUP(Tabela2[[#This Row],[RESUMO]],Tabela3[Grupo],Tabela3[Meus produtos]),VLOOKUP(Tabela2[[#This Row],[Código]],Tabela4[[Código NBS/LC116]:[Meus serviços]],3,0))</f>
        <v>Não</v>
      </c>
      <c r="C9825" t="str">
        <f>IF(E9825=0,TEXT(dados!A9740,"00000000"),IF(E9825=2,TEXT(dados!A9740,"0000"),TEXT(dados!A9740,"#")))</f>
        <v>90215000</v>
      </c>
      <c r="D9825" t="str">
        <f>IF(dados!B9740=0,"",dados!B9740)</f>
        <v/>
      </c>
      <c r="E9825">
        <f>dados!C9740</f>
        <v>0</v>
      </c>
      <c r="F9825" t="str">
        <f>dados!D9740</f>
        <v>Marca-passos cardiacos,exc.partes e acess.</v>
      </c>
      <c r="G9825"/>
      <c r="H9825"/>
      <c r="I9825"/>
      <c r="J9825"/>
      <c r="K9825" s="13"/>
      <c r="L9825" s="13">
        <f>dados!I9740/100</f>
        <v>0.13449999999999998</v>
      </c>
      <c r="M9825" s="13">
        <f>dados!J9740/100</f>
        <v>0.1545</v>
      </c>
      <c r="N9825" s="13">
        <f>dados!K9740/100</f>
        <v>0.18</v>
      </c>
      <c r="O9825" s="13">
        <f>dados!L9740/100</f>
        <v>0</v>
      </c>
      <c r="P9825" s="12" t="str">
        <f>LEFT(Tabela2[[#This Row],[Código]],2)</f>
        <v>90</v>
      </c>
    </row>
    <row r="9826" spans="2:16" ht="15" customHeight="1" x14ac:dyDescent="0.25">
      <c r="B9826" s="31" t="str">
        <f>IF(Tabela2[[#This Row],[Tipo]] = 0,LOOKUP(Tabela2[[#This Row],[RESUMO]],Tabela3[Grupo],Tabela3[Meus produtos]),VLOOKUP(Tabela2[[#This Row],[Código]],Tabela4[[Código NBS/LC116]:[Meus serviços]],3,0))</f>
        <v>Não</v>
      </c>
      <c r="C9826" t="str">
        <f>IF(E9826=0,TEXT(dados!A9741,"00000000"),IF(E9826=2,TEXT(dados!A9741,"0000"),TEXT(dados!A9741,"#")))</f>
        <v>90219011</v>
      </c>
      <c r="D9826" t="str">
        <f>IF(dados!B9741=0,"",dados!B9741)</f>
        <v/>
      </c>
      <c r="E9826">
        <f>dados!C9741</f>
        <v>0</v>
      </c>
      <c r="F9826" t="str">
        <f>dados!D9741</f>
        <v>Cardiodesfibrilador automatico</v>
      </c>
      <c r="G9826"/>
      <c r="H9826"/>
      <c r="I9826"/>
      <c r="J9826"/>
      <c r="K9826" s="13"/>
      <c r="L9826" s="13">
        <f>dados!I9741/100</f>
        <v>0.13449999999999998</v>
      </c>
      <c r="M9826" s="13">
        <f>dados!J9741/100</f>
        <v>0.1545</v>
      </c>
      <c r="N9826" s="13">
        <f>dados!K9741/100</f>
        <v>0.18</v>
      </c>
      <c r="O9826" s="13">
        <f>dados!L9741/100</f>
        <v>0</v>
      </c>
      <c r="P9826" s="12" t="str">
        <f>LEFT(Tabela2[[#This Row],[Código]],2)</f>
        <v>90</v>
      </c>
    </row>
    <row r="9827" spans="2:16" ht="15" customHeight="1" x14ac:dyDescent="0.25">
      <c r="B9827" s="31" t="str">
        <f>IF(Tabela2[[#This Row],[Tipo]] = 0,LOOKUP(Tabela2[[#This Row],[RESUMO]],Tabela3[Grupo],Tabela3[Meus produtos]),VLOOKUP(Tabela2[[#This Row],[Código]],Tabela4[[Código NBS/LC116]:[Meus serviços]],3,0))</f>
        <v>Não</v>
      </c>
      <c r="C9827" t="str">
        <f>IF(E9827=0,TEXT(dados!A9742,"00000000"),IF(E9827=2,TEXT(dados!A9742,"0000"),TEXT(dados!A9742,"#")))</f>
        <v>90219012</v>
      </c>
      <c r="D9827" t="str">
        <f>IF(dados!B9742=0,"",dados!B9742)</f>
        <v/>
      </c>
      <c r="E9827">
        <f>dados!C9742</f>
        <v>0</v>
      </c>
      <c r="F9827" t="str">
        <f>dados!D9742</f>
        <v>Implantes expansiveis (stents), mesmo montados sobre cateter do tipo balao</v>
      </c>
      <c r="G9827"/>
      <c r="H9827"/>
      <c r="I9827"/>
      <c r="J9827"/>
      <c r="K9827" s="13"/>
      <c r="L9827" s="13">
        <f>dados!I9742/100</f>
        <v>0.13449999999999998</v>
      </c>
      <c r="M9827" s="13">
        <f>dados!J9742/100</f>
        <v>0.1545</v>
      </c>
      <c r="N9827" s="13">
        <f>dados!K9742/100</f>
        <v>0.18</v>
      </c>
      <c r="O9827" s="13">
        <f>dados!L9742/100</f>
        <v>0</v>
      </c>
      <c r="P9827" s="12" t="str">
        <f>LEFT(Tabela2[[#This Row],[Código]],2)</f>
        <v>90</v>
      </c>
    </row>
    <row r="9828" spans="2:16" ht="15" customHeight="1" x14ac:dyDescent="0.25">
      <c r="B9828" s="31" t="str">
        <f>IF(Tabela2[[#This Row],[Tipo]] = 0,LOOKUP(Tabela2[[#This Row],[RESUMO]],Tabela3[Grupo],Tabela3[Meus produtos]),VLOOKUP(Tabela2[[#This Row],[Código]],Tabela4[[Código NBS/LC116]:[Meus serviços]],3,0))</f>
        <v>Não</v>
      </c>
      <c r="C9828" t="str">
        <f>IF(E9828=0,TEXT(dados!A9743,"00000000"),IF(E9828=2,TEXT(dados!A9743,"0000"),TEXT(dados!A9743,"#")))</f>
        <v>90219013</v>
      </c>
      <c r="D9828" t="str">
        <f>IF(dados!B9743=0,"",dados!B9743)</f>
        <v/>
      </c>
      <c r="E9828">
        <f>dados!C9743</f>
        <v>0</v>
      </c>
      <c r="F9828" t="str">
        <f>dados!D9743</f>
        <v>Oclusores interauriculares constituidos por uma malha de fios de niquel e titanio preenchida com tecido de poliester, mesmo apresentados com seu respectivo cateter</v>
      </c>
      <c r="G9828"/>
      <c r="H9828"/>
      <c r="I9828"/>
      <c r="J9828"/>
      <c r="K9828" s="13"/>
      <c r="L9828" s="13">
        <f>dados!I9743/100</f>
        <v>0.13449999999999998</v>
      </c>
      <c r="M9828" s="13">
        <f>dados!J9743/100</f>
        <v>0.1545</v>
      </c>
      <c r="N9828" s="13">
        <f>dados!K9743/100</f>
        <v>0.18</v>
      </c>
      <c r="O9828" s="13">
        <f>dados!L9743/100</f>
        <v>0</v>
      </c>
      <c r="P9828" s="12" t="str">
        <f>LEFT(Tabela2[[#This Row],[Código]],2)</f>
        <v>90</v>
      </c>
    </row>
    <row r="9829" spans="2:16" ht="15" customHeight="1" x14ac:dyDescent="0.25">
      <c r="B9829" s="31" t="str">
        <f>IF(Tabela2[[#This Row],[Tipo]] = 0,LOOKUP(Tabela2[[#This Row],[RESUMO]],Tabela3[Grupo],Tabela3[Meus produtos]),VLOOKUP(Tabela2[[#This Row],[Código]],Tabela4[[Código NBS/LC116]:[Meus serviços]],3,0))</f>
        <v>Não</v>
      </c>
      <c r="C9829" t="str">
        <f>IF(E9829=0,TEXT(dados!A9744,"00000000"),IF(E9829=2,TEXT(dados!A9744,"0000"),TEXT(dados!A9744,"#")))</f>
        <v>90219019</v>
      </c>
      <c r="D9829" t="str">
        <f>IF(dados!B9744=0,"",dados!B9744)</f>
        <v/>
      </c>
      <c r="E9829">
        <f>dados!C9744</f>
        <v>0</v>
      </c>
      <c r="F9829" t="str">
        <f>dados!D9744</f>
        <v>Outs.apars.implant.organ.p/compensar defeito/incapacid.</v>
      </c>
      <c r="G9829"/>
      <c r="H9829"/>
      <c r="I9829"/>
      <c r="J9829"/>
      <c r="K9829" s="13"/>
      <c r="L9829" s="13">
        <f>dados!I9744/100</f>
        <v>0.13449999999999998</v>
      </c>
      <c r="M9829" s="13">
        <f>dados!J9744/100</f>
        <v>0.1545</v>
      </c>
      <c r="N9829" s="13">
        <f>dados!K9744/100</f>
        <v>0.18</v>
      </c>
      <c r="O9829" s="13">
        <f>dados!L9744/100</f>
        <v>0</v>
      </c>
      <c r="P9829" s="12" t="str">
        <f>LEFT(Tabela2[[#This Row],[Código]],2)</f>
        <v>90</v>
      </c>
    </row>
    <row r="9830" spans="2:16" ht="15" customHeight="1" x14ac:dyDescent="0.25">
      <c r="B9830" s="31" t="str">
        <f>IF(Tabela2[[#This Row],[Tipo]] = 0,LOOKUP(Tabela2[[#This Row],[RESUMO]],Tabela3[Grupo],Tabela3[Meus produtos]),VLOOKUP(Tabela2[[#This Row],[Código]],Tabela4[[Código NBS/LC116]:[Meus serviços]],3,0))</f>
        <v>Não</v>
      </c>
      <c r="C9830" t="str">
        <f>IF(E9830=0,TEXT(dados!A9745,"00000000"),IF(E9830=2,TEXT(dados!A9745,"0000"),TEXT(dados!A9745,"#")))</f>
        <v>90219080</v>
      </c>
      <c r="D9830" t="str">
        <f>IF(dados!B9745=0,"",dados!B9745)</f>
        <v/>
      </c>
      <c r="E9830">
        <f>dados!C9745</f>
        <v>0</v>
      </c>
      <c r="F9830" t="str">
        <f>dados!D9745</f>
        <v>Outros</v>
      </c>
      <c r="G9830"/>
      <c r="H9830"/>
      <c r="I9830"/>
      <c r="J9830"/>
      <c r="K9830" s="13"/>
      <c r="L9830" s="13">
        <f>dados!I9745/100</f>
        <v>0.13449999999999998</v>
      </c>
      <c r="M9830" s="13">
        <f>dados!J9745/100</f>
        <v>0.1699</v>
      </c>
      <c r="N9830" s="13">
        <f>dados!K9745/100</f>
        <v>0.18</v>
      </c>
      <c r="O9830" s="13">
        <f>dados!L9745/100</f>
        <v>0</v>
      </c>
      <c r="P9830" s="12" t="str">
        <f>LEFT(Tabela2[[#This Row],[Código]],2)</f>
        <v>90</v>
      </c>
    </row>
    <row r="9831" spans="2:16" ht="15" customHeight="1" x14ac:dyDescent="0.25">
      <c r="B9831" s="31" t="str">
        <f>IF(Tabela2[[#This Row],[Tipo]] = 0,LOOKUP(Tabela2[[#This Row],[RESUMO]],Tabela3[Grupo],Tabela3[Meus produtos]),VLOOKUP(Tabela2[[#This Row],[Código]],Tabela4[[Código NBS/LC116]:[Meus serviços]],3,0))</f>
        <v>Não</v>
      </c>
      <c r="C9831" t="str">
        <f>IF(E9831=0,TEXT(dados!A9746,"00000000"),IF(E9831=2,TEXT(dados!A9746,"0000"),TEXT(dados!A9746,"#")))</f>
        <v>90219091</v>
      </c>
      <c r="D9831" t="str">
        <f>IF(dados!B9746=0,"",dados!B9746)</f>
        <v/>
      </c>
      <c r="E9831">
        <f>dados!C9746</f>
        <v>0</v>
      </c>
      <c r="F9831" t="str">
        <f>dados!D9746</f>
        <v>Partes e acess.de marca-passos cardiacos</v>
      </c>
      <c r="G9831"/>
      <c r="H9831"/>
      <c r="I9831"/>
      <c r="J9831"/>
      <c r="K9831" s="13"/>
      <c r="L9831" s="13">
        <f>dados!I9746/100</f>
        <v>0.13449999999999998</v>
      </c>
      <c r="M9831" s="13">
        <f>dados!J9746/100</f>
        <v>0.1545</v>
      </c>
      <c r="N9831" s="13">
        <f>dados!K9746/100</f>
        <v>0.18</v>
      </c>
      <c r="O9831" s="13">
        <f>dados!L9746/100</f>
        <v>0</v>
      </c>
      <c r="P9831" s="12" t="str">
        <f>LEFT(Tabela2[[#This Row],[Código]],2)</f>
        <v>90</v>
      </c>
    </row>
    <row r="9832" spans="2:16" ht="15" customHeight="1" x14ac:dyDescent="0.25">
      <c r="B9832" s="31" t="str">
        <f>IF(Tabela2[[#This Row],[Tipo]] = 0,LOOKUP(Tabela2[[#This Row],[RESUMO]],Tabela3[Grupo],Tabela3[Meus produtos]),VLOOKUP(Tabela2[[#This Row],[Código]],Tabela4[[Código NBS/LC116]:[Meus serviços]],3,0))</f>
        <v>Não</v>
      </c>
      <c r="C9832" t="str">
        <f>IF(E9832=0,TEXT(dados!A9747,"00000000"),IF(E9832=2,TEXT(dados!A9747,"0000"),TEXT(dados!A9747,"#")))</f>
        <v>90219092</v>
      </c>
      <c r="D9832" t="str">
        <f>IF(dados!B9747=0,"",dados!B9747)</f>
        <v/>
      </c>
      <c r="E9832">
        <f>dados!C9747</f>
        <v>0</v>
      </c>
      <c r="F9832" t="str">
        <f>dados!D9747</f>
        <v>Partes e acess.de apars.p/facilitar audicao dos surdos</v>
      </c>
      <c r="G9832"/>
      <c r="H9832"/>
      <c r="I9832"/>
      <c r="J9832"/>
      <c r="K9832" s="13"/>
      <c r="L9832" s="13">
        <f>dados!I9747/100</f>
        <v>0.13449999999999998</v>
      </c>
      <c r="M9832" s="13">
        <f>dados!J9747/100</f>
        <v>0.1545</v>
      </c>
      <c r="N9832" s="13">
        <f>dados!K9747/100</f>
        <v>0.18</v>
      </c>
      <c r="O9832" s="13">
        <f>dados!L9747/100</f>
        <v>0</v>
      </c>
      <c r="P9832" s="12" t="str">
        <f>LEFT(Tabela2[[#This Row],[Código]],2)</f>
        <v>90</v>
      </c>
    </row>
    <row r="9833" spans="2:16" ht="15" customHeight="1" x14ac:dyDescent="0.25">
      <c r="B9833" s="31" t="str">
        <f>IF(Tabela2[[#This Row],[Tipo]] = 0,LOOKUP(Tabela2[[#This Row],[RESUMO]],Tabela3[Grupo],Tabela3[Meus produtos]),VLOOKUP(Tabela2[[#This Row],[Código]],Tabela4[[Código NBS/LC116]:[Meus serviços]],3,0))</f>
        <v>Não</v>
      </c>
      <c r="C9833" t="str">
        <f>IF(E9833=0,TEXT(dados!A9748,"00000000"),IF(E9833=2,TEXT(dados!A9748,"0000"),TEXT(dados!A9748,"#")))</f>
        <v>90219099</v>
      </c>
      <c r="D9833" t="str">
        <f>IF(dados!B9748=0,"",dados!B9748)</f>
        <v/>
      </c>
      <c r="E9833">
        <f>dados!C9748</f>
        <v>0</v>
      </c>
      <c r="F9833" t="str">
        <f>dados!D9748</f>
        <v>Partes e acess.de artigos/apars.p/compensar deficiencia</v>
      </c>
      <c r="G9833"/>
      <c r="H9833"/>
      <c r="I9833"/>
      <c r="J9833"/>
      <c r="K9833" s="13"/>
      <c r="L9833" s="13">
        <f>dados!I9748/100</f>
        <v>0.13449999999999998</v>
      </c>
      <c r="M9833" s="13">
        <f>dados!J9748/100</f>
        <v>0.1699</v>
      </c>
      <c r="N9833" s="13">
        <f>dados!K9748/100</f>
        <v>0.18</v>
      </c>
      <c r="O9833" s="13">
        <f>dados!L9748/100</f>
        <v>0</v>
      </c>
      <c r="P9833" s="12" t="str">
        <f>LEFT(Tabela2[[#This Row],[Código]],2)</f>
        <v>90</v>
      </c>
    </row>
    <row r="9834" spans="2:16" ht="15" customHeight="1" x14ac:dyDescent="0.25">
      <c r="B9834" s="31" t="str">
        <f>IF(Tabela2[[#This Row],[Tipo]] = 0,LOOKUP(Tabela2[[#This Row],[RESUMO]],Tabela3[Grupo],Tabela3[Meus produtos]),VLOOKUP(Tabela2[[#This Row],[Código]],Tabela4[[Código NBS/LC116]:[Meus serviços]],3,0))</f>
        <v>Não</v>
      </c>
      <c r="C9834" t="str">
        <f>IF(E9834=0,TEXT(dados!A9749,"00000000"),IF(E9834=2,TEXT(dados!A9749,"0000"),TEXT(dados!A9749,"#")))</f>
        <v>90221200</v>
      </c>
      <c r="D9834" t="str">
        <f>IF(dados!B9749=0,"",dados!B9749)</f>
        <v/>
      </c>
      <c r="E9834">
        <f>dados!C9749</f>
        <v>0</v>
      </c>
      <c r="F9834" t="str">
        <f>dados!D9749</f>
        <v>Apars.de tomografia computadorizada</v>
      </c>
      <c r="G9834"/>
      <c r="H9834"/>
      <c r="I9834"/>
      <c r="J9834"/>
      <c r="K9834" s="13"/>
      <c r="L9834" s="13">
        <f>dados!I9749/100</f>
        <v>0.13880000000000001</v>
      </c>
      <c r="M9834" s="13">
        <f>dados!J9749/100</f>
        <v>0.1588</v>
      </c>
      <c r="N9834" s="13">
        <f>dados!K9749/100</f>
        <v>0.18</v>
      </c>
      <c r="O9834" s="13">
        <f>dados!L9749/100</f>
        <v>0</v>
      </c>
      <c r="P9834" s="12" t="str">
        <f>LEFT(Tabela2[[#This Row],[Código]],2)</f>
        <v>90</v>
      </c>
    </row>
    <row r="9835" spans="2:16" ht="15" customHeight="1" x14ac:dyDescent="0.25">
      <c r="B9835" s="31" t="str">
        <f>IF(Tabela2[[#This Row],[Tipo]] = 0,LOOKUP(Tabela2[[#This Row],[RESUMO]],Tabela3[Grupo],Tabela3[Meus produtos]),VLOOKUP(Tabela2[[#This Row],[Código]],Tabela4[[Código NBS/LC116]:[Meus serviços]],3,0))</f>
        <v>Não</v>
      </c>
      <c r="C9835" t="str">
        <f>IF(E9835=0,TEXT(dados!A9750,"00000000"),IF(E9835=2,TEXT(dados!A9750,"0000"),TEXT(dados!A9750,"#")))</f>
        <v>90221311</v>
      </c>
      <c r="D9835" t="str">
        <f>IF(dados!B9750=0,"",dados!B9750)</f>
        <v/>
      </c>
      <c r="E9835">
        <f>dados!C9750</f>
        <v>0</v>
      </c>
      <c r="F9835" t="str">
        <f>dados!D9750</f>
        <v>Apars.de raios x,de diagnost.de tomada maxilar panoram.</v>
      </c>
      <c r="G9835"/>
      <c r="H9835"/>
      <c r="I9835"/>
      <c r="J9835"/>
      <c r="K9835" s="13"/>
      <c r="L9835" s="13">
        <f>dados!I9750/100</f>
        <v>0.13880000000000001</v>
      </c>
      <c r="M9835" s="13">
        <f>dados!J9750/100</f>
        <v>0.1588</v>
      </c>
      <c r="N9835" s="13">
        <f>dados!K9750/100</f>
        <v>0.18</v>
      </c>
      <c r="O9835" s="13">
        <f>dados!L9750/100</f>
        <v>0</v>
      </c>
      <c r="P9835" s="12" t="str">
        <f>LEFT(Tabela2[[#This Row],[Código]],2)</f>
        <v>90</v>
      </c>
    </row>
    <row r="9836" spans="2:16" ht="15" customHeight="1" x14ac:dyDescent="0.25">
      <c r="B9836" s="31" t="str">
        <f>IF(Tabela2[[#This Row],[Tipo]] = 0,LOOKUP(Tabela2[[#This Row],[RESUMO]],Tabela3[Grupo],Tabela3[Meus produtos]),VLOOKUP(Tabela2[[#This Row],[Código]],Tabela4[[Código NBS/LC116]:[Meus serviços]],3,0))</f>
        <v>Não</v>
      </c>
      <c r="C9836" t="str">
        <f>IF(E9836=0,TEXT(dados!A9751,"00000000"),IF(E9836=2,TEXT(dados!A9751,"0000"),TEXT(dados!A9751,"#")))</f>
        <v>90221319</v>
      </c>
      <c r="D9836" t="str">
        <f>IF(dados!B9751=0,"",dados!B9751)</f>
        <v/>
      </c>
      <c r="E9836">
        <f>dados!C9751</f>
        <v>0</v>
      </c>
      <c r="F9836" t="str">
        <f>dados!D9751</f>
        <v>Outros apars.de raios x,p/diagnost.de odontologia</v>
      </c>
      <c r="G9836"/>
      <c r="H9836"/>
      <c r="I9836"/>
      <c r="J9836"/>
      <c r="K9836" s="13"/>
      <c r="L9836" s="13">
        <f>dados!I9751/100</f>
        <v>0.13880000000000001</v>
      </c>
      <c r="M9836" s="13">
        <f>dados!J9751/100</f>
        <v>0.17420000000000002</v>
      </c>
      <c r="N9836" s="13">
        <f>dados!K9751/100</f>
        <v>0.18</v>
      </c>
      <c r="O9836" s="13">
        <f>dados!L9751/100</f>
        <v>0</v>
      </c>
      <c r="P9836" s="12" t="str">
        <f>LEFT(Tabela2[[#This Row],[Código]],2)</f>
        <v>90</v>
      </c>
    </row>
    <row r="9837" spans="2:16" ht="15" customHeight="1" x14ac:dyDescent="0.25">
      <c r="B9837" s="31" t="str">
        <f>IF(Tabela2[[#This Row],[Tipo]] = 0,LOOKUP(Tabela2[[#This Row],[RESUMO]],Tabela3[Grupo],Tabela3[Meus produtos]),VLOOKUP(Tabela2[[#This Row],[Código]],Tabela4[[Código NBS/LC116]:[Meus serviços]],3,0))</f>
        <v>Não</v>
      </c>
      <c r="C9837" t="str">
        <f>IF(E9837=0,TEXT(dados!A9752,"00000000"),IF(E9837=2,TEXT(dados!A9752,"0000"),TEXT(dados!A9752,"#")))</f>
        <v>90221390</v>
      </c>
      <c r="D9837" t="str">
        <f>IF(dados!B9752=0,"",dados!B9752)</f>
        <v/>
      </c>
      <c r="E9837">
        <f>dados!C9752</f>
        <v>0</v>
      </c>
      <c r="F9837" t="str">
        <f>dados!D9752</f>
        <v>Outros apars.de raios x,p/odontologia</v>
      </c>
      <c r="G9837"/>
      <c r="H9837"/>
      <c r="I9837"/>
      <c r="J9837"/>
      <c r="K9837" s="13"/>
      <c r="L9837" s="13">
        <f>dados!I9752/100</f>
        <v>0.13880000000000001</v>
      </c>
      <c r="M9837" s="13">
        <f>dados!J9752/100</f>
        <v>0.1588</v>
      </c>
      <c r="N9837" s="13">
        <f>dados!K9752/100</f>
        <v>0.18</v>
      </c>
      <c r="O9837" s="13">
        <f>dados!L9752/100</f>
        <v>0</v>
      </c>
      <c r="P9837" s="12" t="str">
        <f>LEFT(Tabela2[[#This Row],[Código]],2)</f>
        <v>90</v>
      </c>
    </row>
    <row r="9838" spans="2:16" ht="15" customHeight="1" x14ac:dyDescent="0.25">
      <c r="B9838" s="31" t="str">
        <f>IF(Tabela2[[#This Row],[Tipo]] = 0,LOOKUP(Tabela2[[#This Row],[RESUMO]],Tabela3[Grupo],Tabela3[Meus produtos]),VLOOKUP(Tabela2[[#This Row],[Código]],Tabela4[[Código NBS/LC116]:[Meus serviços]],3,0))</f>
        <v>Não</v>
      </c>
      <c r="C9838" t="str">
        <f>IF(E9838=0,TEXT(dados!A9753,"00000000"),IF(E9838=2,TEXT(dados!A9753,"0000"),TEXT(dados!A9753,"#")))</f>
        <v>90221411</v>
      </c>
      <c r="D9838" t="str">
        <f>IF(dados!B9753=0,"",dados!B9753)</f>
        <v/>
      </c>
      <c r="E9838">
        <f>dados!C9753</f>
        <v>0</v>
      </c>
      <c r="F9838" t="str">
        <f>dados!D9753</f>
        <v>Apars.de raios x,de diagnost.p/mamografia</v>
      </c>
      <c r="G9838"/>
      <c r="H9838"/>
      <c r="I9838"/>
      <c r="J9838"/>
      <c r="K9838" s="13"/>
      <c r="L9838" s="13">
        <f>dados!I9753/100</f>
        <v>0.13880000000000001</v>
      </c>
      <c r="M9838" s="13">
        <f>dados!J9753/100</f>
        <v>0.17420000000000002</v>
      </c>
      <c r="N9838" s="13">
        <f>dados!K9753/100</f>
        <v>0.18</v>
      </c>
      <c r="O9838" s="13">
        <f>dados!L9753/100</f>
        <v>0</v>
      </c>
      <c r="P9838" s="12" t="str">
        <f>LEFT(Tabela2[[#This Row],[Código]],2)</f>
        <v>90</v>
      </c>
    </row>
    <row r="9839" spans="2:16" ht="15" customHeight="1" x14ac:dyDescent="0.25">
      <c r="B9839" s="31" t="str">
        <f>IF(Tabela2[[#This Row],[Tipo]] = 0,LOOKUP(Tabela2[[#This Row],[RESUMO]],Tabela3[Grupo],Tabela3[Meus produtos]),VLOOKUP(Tabela2[[#This Row],[Código]],Tabela4[[Código NBS/LC116]:[Meus serviços]],3,0))</f>
        <v>Não</v>
      </c>
      <c r="C9839" t="str">
        <f>IF(E9839=0,TEXT(dados!A9754,"00000000"),IF(E9839=2,TEXT(dados!A9754,"0000"),TEXT(dados!A9754,"#")))</f>
        <v>90221412</v>
      </c>
      <c r="D9839" t="str">
        <f>IF(dados!B9754=0,"",dados!B9754)</f>
        <v/>
      </c>
      <c r="E9839">
        <f>dados!C9754</f>
        <v>0</v>
      </c>
      <c r="F9839" t="str">
        <f>dados!D9754</f>
        <v>Apars.de raios x,de diagnost.p/angiografia</v>
      </c>
      <c r="G9839"/>
      <c r="H9839"/>
      <c r="I9839"/>
      <c r="J9839"/>
      <c r="K9839" s="13"/>
      <c r="L9839" s="13">
        <f>dados!I9754/100</f>
        <v>0.13880000000000001</v>
      </c>
      <c r="M9839" s="13">
        <f>dados!J9754/100</f>
        <v>0.1588</v>
      </c>
      <c r="N9839" s="13">
        <f>dados!K9754/100</f>
        <v>0.18</v>
      </c>
      <c r="O9839" s="13">
        <f>dados!L9754/100</f>
        <v>0</v>
      </c>
      <c r="P9839" s="12" t="str">
        <f>LEFT(Tabela2[[#This Row],[Código]],2)</f>
        <v>90</v>
      </c>
    </row>
    <row r="9840" spans="2:16" ht="15" customHeight="1" x14ac:dyDescent="0.25">
      <c r="B9840" s="31" t="str">
        <f>IF(Tabela2[[#This Row],[Tipo]] = 0,LOOKUP(Tabela2[[#This Row],[RESUMO]],Tabela3[Grupo],Tabela3[Meus produtos]),VLOOKUP(Tabela2[[#This Row],[Código]],Tabela4[[Código NBS/LC116]:[Meus serviços]],3,0))</f>
        <v>Não</v>
      </c>
      <c r="C9840" t="str">
        <f>IF(E9840=0,TEXT(dados!A9755,"00000000"),IF(E9840=2,TEXT(dados!A9755,"0000"),TEXT(dados!A9755,"#")))</f>
        <v>90221413</v>
      </c>
      <c r="D9840" t="str">
        <f>IF(dados!B9755=0,"",dados!B9755)</f>
        <v/>
      </c>
      <c r="E9840">
        <f>dados!C9755</f>
        <v>0</v>
      </c>
      <c r="F9840" t="str">
        <f>dados!D9755</f>
        <v>Apars.computadoriz.de diagnostico, p/densitometria ossea</v>
      </c>
      <c r="G9840"/>
      <c r="H9840"/>
      <c r="I9840"/>
      <c r="J9840"/>
      <c r="K9840" s="13"/>
      <c r="L9840" s="13">
        <f>dados!I9755/100</f>
        <v>0.13880000000000001</v>
      </c>
      <c r="M9840" s="13">
        <f>dados!J9755/100</f>
        <v>0.1588</v>
      </c>
      <c r="N9840" s="13">
        <f>dados!K9755/100</f>
        <v>0.18</v>
      </c>
      <c r="O9840" s="13">
        <f>dados!L9755/100</f>
        <v>0</v>
      </c>
      <c r="P9840" s="12" t="str">
        <f>LEFT(Tabela2[[#This Row],[Código]],2)</f>
        <v>90</v>
      </c>
    </row>
    <row r="9841" spans="2:16" ht="15" customHeight="1" x14ac:dyDescent="0.25">
      <c r="B9841" s="31" t="str">
        <f>IF(Tabela2[[#This Row],[Tipo]] = 0,LOOKUP(Tabela2[[#This Row],[RESUMO]],Tabela3[Grupo],Tabela3[Meus produtos]),VLOOKUP(Tabela2[[#This Row],[Código]],Tabela4[[Código NBS/LC116]:[Meus serviços]],3,0))</f>
        <v>Não</v>
      </c>
      <c r="C9841" t="str">
        <f>IF(E9841=0,TEXT(dados!A9756,"00000000"),IF(E9841=2,TEXT(dados!A9756,"0000"),TEXT(dados!A9756,"#")))</f>
        <v>90221419</v>
      </c>
      <c r="D9841" t="str">
        <f>IF(dados!B9756=0,"",dados!B9756)</f>
        <v/>
      </c>
      <c r="E9841">
        <f>dados!C9756</f>
        <v>0</v>
      </c>
      <c r="F9841" t="str">
        <f>dados!D9756</f>
        <v>Outs.apars.de raios x,p/diagnost.medico, cirurgico,etc.</v>
      </c>
      <c r="G9841"/>
      <c r="H9841"/>
      <c r="I9841"/>
      <c r="J9841"/>
      <c r="K9841" s="13"/>
      <c r="L9841" s="13">
        <f>dados!I9756/100</f>
        <v>0.13880000000000001</v>
      </c>
      <c r="M9841" s="13">
        <f>dados!J9756/100</f>
        <v>0.17420000000000002</v>
      </c>
      <c r="N9841" s="13">
        <f>dados!K9756/100</f>
        <v>0.18</v>
      </c>
      <c r="O9841" s="13">
        <f>dados!L9756/100</f>
        <v>0</v>
      </c>
      <c r="P9841" s="12" t="str">
        <f>LEFT(Tabela2[[#This Row],[Código]],2)</f>
        <v>90</v>
      </c>
    </row>
    <row r="9842" spans="2:16" ht="15" customHeight="1" x14ac:dyDescent="0.25">
      <c r="B9842" s="31" t="str">
        <f>IF(Tabela2[[#This Row],[Tipo]] = 0,LOOKUP(Tabela2[[#This Row],[RESUMO]],Tabela3[Grupo],Tabela3[Meus produtos]),VLOOKUP(Tabela2[[#This Row],[Código]],Tabela4[[Código NBS/LC116]:[Meus serviços]],3,0))</f>
        <v>Não</v>
      </c>
      <c r="C9842" t="str">
        <f>IF(E9842=0,TEXT(dados!A9757,"00000000"),IF(E9842=2,TEXT(dados!A9757,"0000"),TEXT(dados!A9757,"#")))</f>
        <v>90221490</v>
      </c>
      <c r="D9842" t="str">
        <f>IF(dados!B9757=0,"",dados!B9757)</f>
        <v/>
      </c>
      <c r="E9842">
        <f>dados!C9757</f>
        <v>0</v>
      </c>
      <c r="F9842" t="str">
        <f>dados!D9757</f>
        <v>Outs.apars.de raios x,p/uso medico,cirurgico, veterinar.</v>
      </c>
      <c r="G9842"/>
      <c r="H9842"/>
      <c r="I9842"/>
      <c r="J9842"/>
      <c r="K9842" s="13"/>
      <c r="L9842" s="13">
        <f>dados!I9757/100</f>
        <v>0.13880000000000001</v>
      </c>
      <c r="M9842" s="13">
        <f>dados!J9757/100</f>
        <v>0.1588</v>
      </c>
      <c r="N9842" s="13">
        <f>dados!K9757/100</f>
        <v>0.18</v>
      </c>
      <c r="O9842" s="13">
        <f>dados!L9757/100</f>
        <v>0</v>
      </c>
      <c r="P9842" s="12" t="str">
        <f>LEFT(Tabela2[[#This Row],[Código]],2)</f>
        <v>90</v>
      </c>
    </row>
    <row r="9843" spans="2:16" ht="15" customHeight="1" x14ac:dyDescent="0.25">
      <c r="B9843" s="31" t="str">
        <f>IF(Tabela2[[#This Row],[Tipo]] = 0,LOOKUP(Tabela2[[#This Row],[RESUMO]],Tabela3[Grupo],Tabela3[Meus produtos]),VLOOKUP(Tabela2[[#This Row],[Código]],Tabela4[[Código NBS/LC116]:[Meus serviços]],3,0))</f>
        <v>Não</v>
      </c>
      <c r="C9843" t="str">
        <f>IF(E9843=0,TEXT(dados!A9758,"00000000"),IF(E9843=2,TEXT(dados!A9758,"0000"),TEXT(dados!A9758,"#")))</f>
        <v>90221910</v>
      </c>
      <c r="D9843" t="str">
        <f>IF(dados!B9758=0,"",dados!B9758)</f>
        <v/>
      </c>
      <c r="E9843">
        <f>dados!C9758</f>
        <v>0</v>
      </c>
      <c r="F9843" t="str">
        <f>dados!D9758</f>
        <v>Espectrometros ou espectrografos,de raios x</v>
      </c>
      <c r="G9843"/>
      <c r="H9843"/>
      <c r="I9843"/>
      <c r="J9843"/>
      <c r="K9843" s="13"/>
      <c r="L9843" s="13">
        <f>dados!I9758/100</f>
        <v>0.13880000000000001</v>
      </c>
      <c r="M9843" s="13">
        <f>dados!J9758/100</f>
        <v>0.1588</v>
      </c>
      <c r="N9843" s="13">
        <f>dados!K9758/100</f>
        <v>0.12</v>
      </c>
      <c r="O9843" s="13">
        <f>dados!L9758/100</f>
        <v>0</v>
      </c>
      <c r="P9843" s="12" t="str">
        <f>LEFT(Tabela2[[#This Row],[Código]],2)</f>
        <v>90</v>
      </c>
    </row>
    <row r="9844" spans="2:16" ht="15" customHeight="1" x14ac:dyDescent="0.25">
      <c r="B9844" s="31" t="str">
        <f>IF(Tabela2[[#This Row],[Tipo]] = 0,LOOKUP(Tabela2[[#This Row],[RESUMO]],Tabela3[Grupo],Tabela3[Meus produtos]),VLOOKUP(Tabela2[[#This Row],[Código]],Tabela4[[Código NBS/LC116]:[Meus serviços]],3,0))</f>
        <v>Não</v>
      </c>
      <c r="C9844" t="str">
        <f>IF(E9844=0,TEXT(dados!A9759,"00000000"),IF(E9844=2,TEXT(dados!A9759,"0000"),TEXT(dados!A9759,"#")))</f>
        <v>90221991</v>
      </c>
      <c r="D9844" t="str">
        <f>IF(dados!B9759=0,"",dados!B9759)</f>
        <v/>
      </c>
      <c r="E9844">
        <f>dados!C9759</f>
        <v>0</v>
      </c>
      <c r="F9844" t="str">
        <f>dados!D9759</f>
        <v>Outs.apars.de raios x,radiofotografia ou radioterapia dos tipos utilizados para inspecao de bagagens, com tunel de altura inferior ou igual a 0,4m, largura inferior ou igual a 0,6m e comprimento inferior ou igual a 1,2m</v>
      </c>
      <c r="G9844"/>
      <c r="H9844"/>
      <c r="I9844"/>
      <c r="J9844"/>
      <c r="K9844" s="13"/>
      <c r="L9844" s="13">
        <f>dados!I9759/100</f>
        <v>0.13880000000000001</v>
      </c>
      <c r="M9844" s="13">
        <f>dados!J9759/100</f>
        <v>0.17420000000000002</v>
      </c>
      <c r="N9844" s="13">
        <f>dados!K9759/100</f>
        <v>0.18</v>
      </c>
      <c r="O9844" s="13">
        <f>dados!L9759/100</f>
        <v>0</v>
      </c>
      <c r="P9844" s="12" t="str">
        <f>LEFT(Tabela2[[#This Row],[Código]],2)</f>
        <v>90</v>
      </c>
    </row>
    <row r="9845" spans="2:16" ht="15" customHeight="1" x14ac:dyDescent="0.25">
      <c r="B9845" s="31" t="str">
        <f>IF(Tabela2[[#This Row],[Tipo]] = 0,LOOKUP(Tabela2[[#This Row],[RESUMO]],Tabela3[Grupo],Tabela3[Meus produtos]),VLOOKUP(Tabela2[[#This Row],[Código]],Tabela4[[Código NBS/LC116]:[Meus serviços]],3,0))</f>
        <v>Não</v>
      </c>
      <c r="C9845" t="str">
        <f>IF(E9845=0,TEXT(dados!A9760,"00000000"),IF(E9845=2,TEXT(dados!A9760,"0000"),TEXT(dados!A9760,"#")))</f>
        <v>90221999</v>
      </c>
      <c r="D9845" t="str">
        <f>IF(dados!B9760=0,"",dados!B9760)</f>
        <v/>
      </c>
      <c r="E9845">
        <f>dados!C9760</f>
        <v>0</v>
      </c>
      <c r="F9845" t="str">
        <f>dados!D9760</f>
        <v>Outs.apars.de raios x,radiofotografia ou radioterapia</v>
      </c>
      <c r="G9845"/>
      <c r="H9845"/>
      <c r="I9845"/>
      <c r="J9845"/>
      <c r="K9845" s="13"/>
      <c r="L9845" s="13">
        <f>dados!I9760/100</f>
        <v>0.13880000000000001</v>
      </c>
      <c r="M9845" s="13">
        <f>dados!J9760/100</f>
        <v>0.18629999999999999</v>
      </c>
      <c r="N9845" s="13">
        <f>dados!K9760/100</f>
        <v>0.12</v>
      </c>
      <c r="O9845" s="13">
        <f>dados!L9760/100</f>
        <v>0</v>
      </c>
      <c r="P9845" s="12" t="str">
        <f>LEFT(Tabela2[[#This Row],[Código]],2)</f>
        <v>90</v>
      </c>
    </row>
    <row r="9846" spans="2:16" ht="15" customHeight="1" x14ac:dyDescent="0.25">
      <c r="B9846" s="31" t="str">
        <f>IF(Tabela2[[#This Row],[Tipo]] = 0,LOOKUP(Tabela2[[#This Row],[RESUMO]],Tabela3[Grupo],Tabela3[Meus produtos]),VLOOKUP(Tabela2[[#This Row],[Código]],Tabela4[[Código NBS/LC116]:[Meus serviços]],3,0))</f>
        <v>Não</v>
      </c>
      <c r="C9846" t="str">
        <f>IF(E9846=0,TEXT(dados!A9761,"00000000"),IF(E9846=2,TEXT(dados!A9761,"0000"),TEXT(dados!A9761,"#")))</f>
        <v>90222110</v>
      </c>
      <c r="D9846" t="str">
        <f>IF(dados!B9761=0,"",dados!B9761)</f>
        <v/>
      </c>
      <c r="E9846">
        <f>dados!C9761</f>
        <v>0</v>
      </c>
      <c r="F9846" t="str">
        <f>dados!D9761</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46"/>
      <c r="H9846"/>
      <c r="I9846"/>
      <c r="J9846"/>
      <c r="K9846" s="13"/>
      <c r="L9846" s="13">
        <f>dados!I9761/100</f>
        <v>0.13449999999999998</v>
      </c>
      <c r="M9846" s="13">
        <f>dados!J9761/100</f>
        <v>0.1699</v>
      </c>
      <c r="N9846" s="13">
        <f>dados!K9761/100</f>
        <v>0.18</v>
      </c>
      <c r="O9846" s="13">
        <f>dados!L9761/100</f>
        <v>0</v>
      </c>
      <c r="P9846" s="12" t="str">
        <f>LEFT(Tabela2[[#This Row],[Código]],2)</f>
        <v>90</v>
      </c>
    </row>
    <row r="9847" spans="2:16" ht="15" customHeight="1" x14ac:dyDescent="0.25">
      <c r="B9847" s="31" t="str">
        <f>IF(Tabela2[[#This Row],[Tipo]] = 0,LOOKUP(Tabela2[[#This Row],[RESUMO]],Tabela3[Grupo],Tabela3[Meus produtos]),VLOOKUP(Tabela2[[#This Row],[Código]],Tabela4[[Código NBS/LC116]:[Meus serviços]],3,0))</f>
        <v>Não</v>
      </c>
      <c r="C9847" t="str">
        <f>IF(E9847=0,TEXT(dados!A9762,"00000000"),IF(E9847=2,TEXT(dados!A9762,"0000"),TEXT(dados!A9762,"#")))</f>
        <v>90222120</v>
      </c>
      <c r="D9847" t="str">
        <f>IF(dados!B9762=0,"",dados!B9762)</f>
        <v/>
      </c>
      <c r="E9847">
        <f>dados!C9762</f>
        <v>0</v>
      </c>
      <c r="F9847" t="str">
        <f>dados!D9762</f>
        <v>Apars.de gamaterapia p/uso medico, cirurgico,etc.</v>
      </c>
      <c r="G9847"/>
      <c r="H9847"/>
      <c r="I9847"/>
      <c r="J9847"/>
      <c r="K9847" s="13"/>
      <c r="L9847" s="13">
        <f>dados!I9762/100</f>
        <v>0.13449999999999998</v>
      </c>
      <c r="M9847" s="13">
        <f>dados!J9762/100</f>
        <v>0.1545</v>
      </c>
      <c r="N9847" s="13">
        <f>dados!K9762/100</f>
        <v>0.18</v>
      </c>
      <c r="O9847" s="13">
        <f>dados!L9762/100</f>
        <v>0</v>
      </c>
      <c r="P9847" s="12" t="str">
        <f>LEFT(Tabela2[[#This Row],[Código]],2)</f>
        <v>90</v>
      </c>
    </row>
    <row r="9848" spans="2:16" ht="15" customHeight="1" x14ac:dyDescent="0.25">
      <c r="B9848" s="31" t="str">
        <f>IF(Tabela2[[#This Row],[Tipo]] = 0,LOOKUP(Tabela2[[#This Row],[RESUMO]],Tabela3[Grupo],Tabela3[Meus produtos]),VLOOKUP(Tabela2[[#This Row],[Código]],Tabela4[[Código NBS/LC116]:[Meus serviços]],3,0))</f>
        <v>Não</v>
      </c>
      <c r="C9848" t="str">
        <f>IF(E9848=0,TEXT(dados!A9763,"00000000"),IF(E9848=2,TEXT(dados!A9763,"0000"),TEXT(dados!A9763,"#")))</f>
        <v>90222190</v>
      </c>
      <c r="D9848" t="str">
        <f>IF(dados!B9763=0,"",dados!B9763)</f>
        <v/>
      </c>
      <c r="E9848">
        <f>dados!C9763</f>
        <v>0</v>
      </c>
      <c r="F9848" t="str">
        <f>dados!D9763</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48"/>
      <c r="H9848"/>
      <c r="I9848"/>
      <c r="J9848"/>
      <c r="K9848" s="13"/>
      <c r="L9848" s="13">
        <f>dados!I9763/100</f>
        <v>0.13449999999999998</v>
      </c>
      <c r="M9848" s="13">
        <f>dados!J9763/100</f>
        <v>0.1699</v>
      </c>
      <c r="N9848" s="13">
        <f>dados!K9763/100</f>
        <v>0.18</v>
      </c>
      <c r="O9848" s="13">
        <f>dados!L9763/100</f>
        <v>0</v>
      </c>
      <c r="P9848" s="12" t="str">
        <f>LEFT(Tabela2[[#This Row],[Código]],2)</f>
        <v>90</v>
      </c>
    </row>
    <row r="9849" spans="2:16" ht="15" customHeight="1" x14ac:dyDescent="0.25">
      <c r="B9849" s="31" t="str">
        <f>IF(Tabela2[[#This Row],[Tipo]] = 0,LOOKUP(Tabela2[[#This Row],[RESUMO]],Tabela3[Grupo],Tabela3[Meus produtos]),VLOOKUP(Tabela2[[#This Row],[Código]],Tabela4[[Código NBS/LC116]:[Meus serviços]],3,0))</f>
        <v>Não</v>
      </c>
      <c r="C9849" t="str">
        <f>IF(E9849=0,TEXT(dados!A9764,"00000000"),IF(E9849=2,TEXT(dados!A9764,"0000"),TEXT(dados!A9764,"#")))</f>
        <v>90222190</v>
      </c>
      <c r="D9849">
        <f>IF(dados!B9764=0,"",dados!B9764)</f>
        <v>1</v>
      </c>
      <c r="E9849">
        <f>dados!C9764</f>
        <v>0</v>
      </c>
      <c r="F9849" t="str">
        <f>dados!D9764</f>
        <v xml:space="preserve"> exceto aparelhos que utilizem radiacoes alfa beta ou gama</v>
      </c>
      <c r="G9849"/>
      <c r="H9849"/>
      <c r="I9849"/>
      <c r="J9849"/>
      <c r="K9849" s="13"/>
      <c r="L9849" s="13">
        <f>dados!I9764/100</f>
        <v>0.14130000000000001</v>
      </c>
      <c r="M9849" s="13">
        <f>dados!J9764/100</f>
        <v>0.17670000000000002</v>
      </c>
      <c r="N9849" s="13">
        <f>dados!K9764/100</f>
        <v>0.18</v>
      </c>
      <c r="O9849" s="13">
        <f>dados!L9764/100</f>
        <v>0</v>
      </c>
      <c r="P9849" s="12" t="str">
        <f>LEFT(Tabela2[[#This Row],[Código]],2)</f>
        <v>90</v>
      </c>
    </row>
    <row r="9850" spans="2:16" ht="15" customHeight="1" x14ac:dyDescent="0.25">
      <c r="B9850" s="31" t="str">
        <f>IF(Tabela2[[#This Row],[Tipo]] = 0,LOOKUP(Tabela2[[#This Row],[RESUMO]],Tabela3[Grupo],Tabela3[Meus produtos]),VLOOKUP(Tabela2[[#This Row],[Código]],Tabela4[[Código NBS/LC116]:[Meus serviços]],3,0))</f>
        <v>Não</v>
      </c>
      <c r="C9850" t="str">
        <f>IF(E9850=0,TEXT(dados!A9765,"00000000"),IF(E9850=2,TEXT(dados!A9765,"0000"),TEXT(dados!A9765,"#")))</f>
        <v>90222910</v>
      </c>
      <c r="D9850" t="str">
        <f>IF(dados!B9765=0,"",dados!B9765)</f>
        <v/>
      </c>
      <c r="E9850">
        <f>dados!C9765</f>
        <v>0</v>
      </c>
      <c r="F9850" t="str">
        <f>dados!D9765</f>
        <v>Apars.raios gama,p/detec.nivel enchim/tampa lata bebida</v>
      </c>
      <c r="G9850"/>
      <c r="H9850"/>
      <c r="I9850"/>
      <c r="J9850"/>
      <c r="K9850" s="13"/>
      <c r="L9850" s="13">
        <f>dados!I9765/100</f>
        <v>0.13449999999999998</v>
      </c>
      <c r="M9850" s="13">
        <f>dados!J9765/100</f>
        <v>0.1545</v>
      </c>
      <c r="N9850" s="13">
        <f>dados!K9765/100</f>
        <v>0.18</v>
      </c>
      <c r="O9850" s="13">
        <f>dados!L9765/100</f>
        <v>0</v>
      </c>
      <c r="P9850" s="12" t="str">
        <f>LEFT(Tabela2[[#This Row],[Código]],2)</f>
        <v>90</v>
      </c>
    </row>
    <row r="9851" spans="2:16" ht="15" customHeight="1" x14ac:dyDescent="0.25">
      <c r="B9851" s="31" t="str">
        <f>IF(Tabela2[[#This Row],[Tipo]] = 0,LOOKUP(Tabela2[[#This Row],[RESUMO]],Tabela3[Grupo],Tabela3[Meus produtos]),VLOOKUP(Tabela2[[#This Row],[Código]],Tabela4[[Código NBS/LC116]:[Meus serviços]],3,0))</f>
        <v>Não</v>
      </c>
      <c r="C9851" t="str">
        <f>IF(E9851=0,TEXT(dados!A9766,"00000000"),IF(E9851=2,TEXT(dados!A9766,"0000"),TEXT(dados!A9766,"#")))</f>
        <v>90222990</v>
      </c>
      <c r="D9851" t="str">
        <f>IF(dados!B9766=0,"",dados!B9766)</f>
        <v/>
      </c>
      <c r="E9851">
        <f>dados!C9766</f>
        <v>0</v>
      </c>
      <c r="F9851" t="str">
        <f>dados!D9766</f>
        <v>Outros aparelhos de radiacao alfa,beta ou gama</v>
      </c>
      <c r="G9851"/>
      <c r="H9851"/>
      <c r="I9851"/>
      <c r="J9851"/>
      <c r="K9851" s="13"/>
      <c r="L9851" s="13">
        <f>dados!I9766/100</f>
        <v>0.13449999999999998</v>
      </c>
      <c r="M9851" s="13">
        <f>dados!J9766/100</f>
        <v>0.1699</v>
      </c>
      <c r="N9851" s="13">
        <f>dados!K9766/100</f>
        <v>0.18</v>
      </c>
      <c r="O9851" s="13">
        <f>dados!L9766/100</f>
        <v>0</v>
      </c>
      <c r="P9851" s="12" t="str">
        <f>LEFT(Tabela2[[#This Row],[Código]],2)</f>
        <v>90</v>
      </c>
    </row>
    <row r="9852" spans="2:16" ht="15" customHeight="1" x14ac:dyDescent="0.25">
      <c r="B9852" s="31" t="str">
        <f>IF(Tabela2[[#This Row],[Tipo]] = 0,LOOKUP(Tabela2[[#This Row],[RESUMO]],Tabela3[Grupo],Tabela3[Meus produtos]),VLOOKUP(Tabela2[[#This Row],[Código]],Tabela4[[Código NBS/LC116]:[Meus serviços]],3,0))</f>
        <v>Não</v>
      </c>
      <c r="C9852" t="str">
        <f>IF(E9852=0,TEXT(dados!A9767,"00000000"),IF(E9852=2,TEXT(dados!A9767,"0000"),TEXT(dados!A9767,"#")))</f>
        <v>90223000</v>
      </c>
      <c r="D9852" t="str">
        <f>IF(dados!B9767=0,"",dados!B9767)</f>
        <v/>
      </c>
      <c r="E9852">
        <f>dados!C9767</f>
        <v>0</v>
      </c>
      <c r="F9852" t="str">
        <f>dados!D9767</f>
        <v>Tubos de raios x</v>
      </c>
      <c r="G9852"/>
      <c r="H9852"/>
      <c r="I9852"/>
      <c r="J9852"/>
      <c r="K9852" s="13"/>
      <c r="L9852" s="13">
        <f>dados!I9767/100</f>
        <v>0.13449999999999998</v>
      </c>
      <c r="M9852" s="13">
        <f>dados!J9767/100</f>
        <v>0.1545</v>
      </c>
      <c r="N9852" s="13">
        <f>dados!K9767/100</f>
        <v>0.18</v>
      </c>
      <c r="O9852" s="13">
        <f>dados!L9767/100</f>
        <v>0</v>
      </c>
      <c r="P9852" s="12" t="str">
        <f>LEFT(Tabela2[[#This Row],[Código]],2)</f>
        <v>90</v>
      </c>
    </row>
    <row r="9853" spans="2:16" ht="15" customHeight="1" x14ac:dyDescent="0.25">
      <c r="B9853" s="31" t="str">
        <f>IF(Tabela2[[#This Row],[Tipo]] = 0,LOOKUP(Tabela2[[#This Row],[RESUMO]],Tabela3[Grupo],Tabela3[Meus produtos]),VLOOKUP(Tabela2[[#This Row],[Código]],Tabela4[[Código NBS/LC116]:[Meus serviços]],3,0))</f>
        <v>Não</v>
      </c>
      <c r="C9853" t="str">
        <f>IF(E9853=0,TEXT(dados!A9768,"00000000"),IF(E9853=2,TEXT(dados!A9768,"0000"),TEXT(dados!A9768,"#")))</f>
        <v>90229010</v>
      </c>
      <c r="D9853" t="str">
        <f>IF(dados!B9768=0,"",dados!B9768)</f>
        <v/>
      </c>
      <c r="E9853">
        <f>dados!C9768</f>
        <v>0</v>
      </c>
      <c r="F9853" t="str">
        <f>dados!D9768</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53"/>
      <c r="H9853"/>
      <c r="I9853"/>
      <c r="J9853"/>
      <c r="K9853" s="13"/>
      <c r="L9853" s="13">
        <f>dados!I9768/100</f>
        <v>0.13880000000000001</v>
      </c>
      <c r="M9853" s="13">
        <f>dados!J9768/100</f>
        <v>0.17420000000000002</v>
      </c>
      <c r="N9853" s="13">
        <f>dados!K9768/100</f>
        <v>0.18</v>
      </c>
      <c r="O9853" s="13">
        <f>dados!L9768/100</f>
        <v>0</v>
      </c>
      <c r="P9853" s="12" t="str">
        <f>LEFT(Tabela2[[#This Row],[Código]],2)</f>
        <v>90</v>
      </c>
    </row>
    <row r="9854" spans="2:16" ht="15" customHeight="1" x14ac:dyDescent="0.25">
      <c r="B9854" s="31" t="str">
        <f>IF(Tabela2[[#This Row],[Tipo]] = 0,LOOKUP(Tabela2[[#This Row],[RESUMO]],Tabela3[Grupo],Tabela3[Meus produtos]),VLOOKUP(Tabela2[[#This Row],[Código]],Tabela4[[Código NBS/LC116]:[Meus serviços]],3,0))</f>
        <v>Não</v>
      </c>
      <c r="C9854" t="str">
        <f>IF(E9854=0,TEXT(dados!A9769,"00000000"),IF(E9854=2,TEXT(dados!A9769,"0000"),TEXT(dados!A9769,"#")))</f>
        <v>90229020</v>
      </c>
      <c r="D9854" t="str">
        <f>IF(dados!B9769=0,"",dados!B9769)</f>
        <v/>
      </c>
      <c r="E9854">
        <f>dados!C9769</f>
        <v>0</v>
      </c>
      <c r="F9854" t="str">
        <f>dados!D9769</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54"/>
      <c r="H9854"/>
      <c r="I9854"/>
      <c r="J9854"/>
      <c r="K9854" s="13"/>
      <c r="L9854" s="13">
        <f>dados!I9769/100</f>
        <v>0.13880000000000001</v>
      </c>
      <c r="M9854" s="13">
        <f>dados!J9769/100</f>
        <v>0.17420000000000002</v>
      </c>
      <c r="N9854" s="13">
        <f>dados!K9769/100</f>
        <v>0.18</v>
      </c>
      <c r="O9854" s="13">
        <f>dados!L9769/100</f>
        <v>0</v>
      </c>
      <c r="P9854" s="12" t="str">
        <f>LEFT(Tabela2[[#This Row],[Código]],2)</f>
        <v>90</v>
      </c>
    </row>
    <row r="9855" spans="2:16" ht="15" customHeight="1" x14ac:dyDescent="0.25">
      <c r="B9855" s="31" t="str">
        <f>IF(Tabela2[[#This Row],[Tipo]] = 0,LOOKUP(Tabela2[[#This Row],[RESUMO]],Tabela3[Grupo],Tabela3[Meus produtos]),VLOOKUP(Tabela2[[#This Row],[Código]],Tabela4[[Código NBS/LC116]:[Meus serviços]],3,0))</f>
        <v>Não</v>
      </c>
      <c r="C9855" t="str">
        <f>IF(E9855=0,TEXT(dados!A9770,"00000000"),IF(E9855=2,TEXT(dados!A9770,"0000"),TEXT(dados!A9770,"#")))</f>
        <v>90229080</v>
      </c>
      <c r="D9855" t="str">
        <f>IF(dados!B9770=0,"",dados!B9770)</f>
        <v/>
      </c>
      <c r="E9855">
        <f>dados!C9770</f>
        <v>0</v>
      </c>
      <c r="F9855" t="str">
        <f>dados!D9770</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55"/>
      <c r="H9855"/>
      <c r="I9855"/>
      <c r="J9855"/>
      <c r="K9855" s="13"/>
      <c r="L9855" s="13">
        <f>dados!I9770/100</f>
        <v>0.13880000000000001</v>
      </c>
      <c r="M9855" s="13">
        <f>dados!J9770/100</f>
        <v>0.17420000000000002</v>
      </c>
      <c r="N9855" s="13">
        <f>dados!K9770/100</f>
        <v>0.18</v>
      </c>
      <c r="O9855" s="13">
        <f>dados!L9770/100</f>
        <v>0</v>
      </c>
      <c r="P9855" s="12" t="str">
        <f>LEFT(Tabela2[[#This Row],[Código]],2)</f>
        <v>90</v>
      </c>
    </row>
    <row r="9856" spans="2:16" ht="15" customHeight="1" x14ac:dyDescent="0.25">
      <c r="B9856" s="31" t="str">
        <f>IF(Tabela2[[#This Row],[Tipo]] = 0,LOOKUP(Tabela2[[#This Row],[RESUMO]],Tabela3[Grupo],Tabela3[Meus produtos]),VLOOKUP(Tabela2[[#This Row],[Código]],Tabela4[[Código NBS/LC116]:[Meus serviços]],3,0))</f>
        <v>Não</v>
      </c>
      <c r="C9856" t="str">
        <f>IF(E9856=0,TEXT(dados!A9771,"00000000"),IF(E9856=2,TEXT(dados!A9771,"0000"),TEXT(dados!A9771,"#")))</f>
        <v>90229091</v>
      </c>
      <c r="D9856" t="str">
        <f>IF(dados!B9771=0,"",dados!B9771)</f>
        <v/>
      </c>
      <c r="E9856">
        <f>dados!C9771</f>
        <v>0</v>
      </c>
      <c r="F9856" t="str">
        <f>dados!D9771</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56"/>
      <c r="H9856"/>
      <c r="I9856"/>
      <c r="J9856"/>
      <c r="K9856" s="13"/>
      <c r="L9856" s="13">
        <f>dados!I9771/100</f>
        <v>0.13880000000000001</v>
      </c>
      <c r="M9856" s="13">
        <f>dados!J9771/100</f>
        <v>0.17420000000000002</v>
      </c>
      <c r="N9856" s="13">
        <f>dados!K9771/100</f>
        <v>0.18</v>
      </c>
      <c r="O9856" s="13">
        <f>dados!L9771/100</f>
        <v>0</v>
      </c>
      <c r="P9856" s="12" t="str">
        <f>LEFT(Tabela2[[#This Row],[Código]],2)</f>
        <v>90</v>
      </c>
    </row>
    <row r="9857" spans="2:16" ht="15" customHeight="1" x14ac:dyDescent="0.25">
      <c r="B9857" s="31" t="str">
        <f>IF(Tabela2[[#This Row],[Tipo]] = 0,LOOKUP(Tabela2[[#This Row],[RESUMO]],Tabela3[Grupo],Tabela3[Meus produtos]),VLOOKUP(Tabela2[[#This Row],[Código]],Tabela4[[Código NBS/LC116]:[Meus serviços]],3,0))</f>
        <v>Não</v>
      </c>
      <c r="C9857" t="str">
        <f>IF(E9857=0,TEXT(dados!A9772,"00000000"),IF(E9857=2,TEXT(dados!A9772,"0000"),TEXT(dados!A9772,"#")))</f>
        <v>90229099</v>
      </c>
      <c r="D9857" t="str">
        <f>IF(dados!B9772=0,"",dados!B9772)</f>
        <v/>
      </c>
      <c r="E9857">
        <f>dados!C9772</f>
        <v>0</v>
      </c>
      <c r="F9857" t="str">
        <f>dados!D9772</f>
        <v>Instrumentos e aparelhos de optica de fotografia de cinematografia de medida de controle ou de precisao instrumentos e aparelhos medico cirurgicos suas partes e acessorios aparelhos de raios X e aparelhos que utilizem radiacoes alfa beta ou gama mesmo para usos medicos cirurgicos odontologicos ou veterinarios incluindo os aparelhos de radiofotografia ou de radioterapia os tubos de raios X e outros dispositivos geradores de raios X os geradores de</v>
      </c>
      <c r="G9857"/>
      <c r="H9857"/>
      <c r="I9857"/>
      <c r="J9857"/>
      <c r="K9857" s="13"/>
      <c r="L9857" s="13">
        <f>dados!I9772/100</f>
        <v>0.13880000000000001</v>
      </c>
      <c r="M9857" s="13">
        <f>dados!J9772/100</f>
        <v>0.17420000000000002</v>
      </c>
      <c r="N9857" s="13">
        <f>dados!K9772/100</f>
        <v>0.18</v>
      </c>
      <c r="O9857" s="13">
        <f>dados!L9772/100</f>
        <v>0</v>
      </c>
      <c r="P9857" s="12" t="str">
        <f>LEFT(Tabela2[[#This Row],[Código]],2)</f>
        <v>90</v>
      </c>
    </row>
    <row r="9858" spans="2:16" ht="15" customHeight="1" x14ac:dyDescent="0.25">
      <c r="B9858" s="31" t="str">
        <f>IF(Tabela2[[#This Row],[Tipo]] = 0,LOOKUP(Tabela2[[#This Row],[RESUMO]],Tabela3[Grupo],Tabela3[Meus produtos]),VLOOKUP(Tabela2[[#This Row],[Código]],Tabela4[[Código NBS/LC116]:[Meus serviços]],3,0))</f>
        <v>Não</v>
      </c>
      <c r="C9858" t="str">
        <f>IF(E9858=0,TEXT(dados!A9773,"00000000"),IF(E9858=2,TEXT(dados!A9773,"0000"),TEXT(dados!A9773,"#")))</f>
        <v>90229099</v>
      </c>
      <c r="D9858">
        <f>IF(dados!B9773=0,"",dados!B9773)</f>
        <v>1</v>
      </c>
      <c r="E9858">
        <f>dados!C9773</f>
        <v>0</v>
      </c>
      <c r="F9858" t="str">
        <f>dados!D9773</f>
        <v>Exceto partes e acessorios de aparelhos que utilizem radiacoes alfa beta ou gama</v>
      </c>
      <c r="G9858"/>
      <c r="H9858"/>
      <c r="I9858"/>
      <c r="J9858"/>
      <c r="K9858" s="13"/>
      <c r="L9858" s="13">
        <f>dados!I9773/100</f>
        <v>0.14130000000000001</v>
      </c>
      <c r="M9858" s="13">
        <f>dados!J9773/100</f>
        <v>0.17670000000000002</v>
      </c>
      <c r="N9858" s="13">
        <f>dados!K9773/100</f>
        <v>0.18</v>
      </c>
      <c r="O9858" s="13">
        <f>dados!L9773/100</f>
        <v>0</v>
      </c>
      <c r="P9858" s="12" t="str">
        <f>LEFT(Tabela2[[#This Row],[Código]],2)</f>
        <v>90</v>
      </c>
    </row>
    <row r="9859" spans="2:16" ht="15" customHeight="1" x14ac:dyDescent="0.25">
      <c r="B9859" s="31" t="str">
        <f>IF(Tabela2[[#This Row],[Tipo]] = 0,LOOKUP(Tabela2[[#This Row],[RESUMO]],Tabela3[Grupo],Tabela3[Meus produtos]),VLOOKUP(Tabela2[[#This Row],[Código]],Tabela4[[Código NBS/LC116]:[Meus serviços]],3,0))</f>
        <v>Não</v>
      </c>
      <c r="C9859" t="str">
        <f>IF(E9859=0,TEXT(dados!A9774,"00000000"),IF(E9859=2,TEXT(dados!A9774,"0000"),TEXT(dados!A9774,"#")))</f>
        <v>90230000</v>
      </c>
      <c r="D9859" t="str">
        <f>IF(dados!B9774=0,"",dados!B9774)</f>
        <v/>
      </c>
      <c r="E9859">
        <f>dados!C9774</f>
        <v>0</v>
      </c>
      <c r="F9859" t="str">
        <f>dados!D9774</f>
        <v xml:space="preserve">Instrumentos e aparelhos de optica de fotografia de cinematografia de medida de controle ou de precisao instrumentos e aparelhos medico cirurgicos suas partes e acessorios instrumentos aparelhos e modelos concebidos para demonstracao por exemplo no ensino e nas exposicoes nao suscetiveis de outros usos </v>
      </c>
      <c r="G9859"/>
      <c r="H9859"/>
      <c r="I9859"/>
      <c r="J9859"/>
      <c r="K9859" s="13"/>
      <c r="L9859" s="13">
        <f>dados!I9774/100</f>
        <v>0.1467</v>
      </c>
      <c r="M9859" s="13">
        <f>dados!J9774/100</f>
        <v>0.184</v>
      </c>
      <c r="N9859" s="13">
        <f>dados!K9774/100</f>
        <v>0.18</v>
      </c>
      <c r="O9859" s="13">
        <f>dados!L9774/100</f>
        <v>0</v>
      </c>
      <c r="P9859" s="12" t="str">
        <f>LEFT(Tabela2[[#This Row],[Código]],2)</f>
        <v>90</v>
      </c>
    </row>
    <row r="9860" spans="2:16" ht="15" customHeight="1" x14ac:dyDescent="0.25">
      <c r="B9860" s="31" t="str">
        <f>IF(Tabela2[[#This Row],[Tipo]] = 0,LOOKUP(Tabela2[[#This Row],[RESUMO]],Tabela3[Grupo],Tabela3[Meus produtos]),VLOOKUP(Tabela2[[#This Row],[Código]],Tabela4[[Código NBS/LC116]:[Meus serviços]],3,0))</f>
        <v>Não</v>
      </c>
      <c r="C9860" t="str">
        <f>IF(E9860=0,TEXT(dados!A9775,"00000000"),IF(E9860=2,TEXT(dados!A9775,"0000"),TEXT(dados!A9775,"#")))</f>
        <v>90230000</v>
      </c>
      <c r="D9860">
        <f>IF(dados!B9775=0,"",dados!B9775)</f>
        <v>1</v>
      </c>
      <c r="E9860">
        <f>dados!C9775</f>
        <v>0</v>
      </c>
      <c r="F9860" t="str">
        <f>dados!D9775</f>
        <v xml:space="preserve">Lamina preparada preparacao microscopica </v>
      </c>
      <c r="G9860"/>
      <c r="H9860"/>
      <c r="I9860"/>
      <c r="J9860"/>
      <c r="K9860" s="13"/>
      <c r="L9860" s="13">
        <f>dados!I9775/100</f>
        <v>0.13449999999999998</v>
      </c>
      <c r="M9860" s="13">
        <f>dados!J9775/100</f>
        <v>0.17180000000000001</v>
      </c>
      <c r="N9860" s="13">
        <f>dados!K9775/100</f>
        <v>0.18</v>
      </c>
      <c r="O9860" s="13">
        <f>dados!L9775/100</f>
        <v>0</v>
      </c>
      <c r="P9860" s="12" t="str">
        <f>LEFT(Tabela2[[#This Row],[Código]],2)</f>
        <v>90</v>
      </c>
    </row>
    <row r="9861" spans="2:16" ht="15" customHeight="1" x14ac:dyDescent="0.25">
      <c r="B9861" s="31" t="str">
        <f>IF(Tabela2[[#This Row],[Tipo]] = 0,LOOKUP(Tabela2[[#This Row],[RESUMO]],Tabela3[Grupo],Tabela3[Meus produtos]),VLOOKUP(Tabela2[[#This Row],[Código]],Tabela4[[Código NBS/LC116]:[Meus serviços]],3,0))</f>
        <v>Não</v>
      </c>
      <c r="C9861" t="str">
        <f>IF(E9861=0,TEXT(dados!A9776,"00000000"),IF(E9861=2,TEXT(dados!A9776,"0000"),TEXT(dados!A9776,"#")))</f>
        <v>90230000</v>
      </c>
      <c r="D9861">
        <f>IF(dados!B9776=0,"",dados!B9776)</f>
        <v>2</v>
      </c>
      <c r="E9861">
        <f>dados!C9776</f>
        <v>0</v>
      </c>
      <c r="F9861" t="str">
        <f>dados!D9776</f>
        <v>Modelos de anatomia para ensino</v>
      </c>
      <c r="G9861"/>
      <c r="H9861"/>
      <c r="I9861"/>
      <c r="J9861"/>
      <c r="K9861" s="13"/>
      <c r="L9861" s="13">
        <f>dados!I9776/100</f>
        <v>0.13449999999999998</v>
      </c>
      <c r="M9861" s="13">
        <f>dados!J9776/100</f>
        <v>0.17180000000000001</v>
      </c>
      <c r="N9861" s="13">
        <f>dados!K9776/100</f>
        <v>0.18</v>
      </c>
      <c r="O9861" s="13">
        <f>dados!L9776/100</f>
        <v>0</v>
      </c>
      <c r="P9861" s="12" t="str">
        <f>LEFT(Tabela2[[#This Row],[Código]],2)</f>
        <v>90</v>
      </c>
    </row>
    <row r="9862" spans="2:16" ht="15" customHeight="1" x14ac:dyDescent="0.25">
      <c r="B9862" s="31" t="str">
        <f>IF(Tabela2[[#This Row],[Tipo]] = 0,LOOKUP(Tabela2[[#This Row],[RESUMO]],Tabela3[Grupo],Tabela3[Meus produtos]),VLOOKUP(Tabela2[[#This Row],[Código]],Tabela4[[Código NBS/LC116]:[Meus serviços]],3,0))</f>
        <v>Não</v>
      </c>
      <c r="C9862" t="str">
        <f>IF(E9862=0,TEXT(dados!A9777,"00000000"),IF(E9862=2,TEXT(dados!A9777,"0000"),TEXT(dados!A9777,"#")))</f>
        <v>90241010</v>
      </c>
      <c r="D9862" t="str">
        <f>IF(dados!B9777=0,"",dados!B9777)</f>
        <v/>
      </c>
      <c r="E9862">
        <f>dados!C9777</f>
        <v>0</v>
      </c>
      <c r="F9862" t="str">
        <f>dados!D9777</f>
        <v>Maqs.e apars.p/ensaios de tracao/compressao de metais</v>
      </c>
      <c r="G9862"/>
      <c r="H9862"/>
      <c r="I9862"/>
      <c r="J9862"/>
      <c r="K9862" s="13"/>
      <c r="L9862" s="13">
        <f>dados!I9777/100</f>
        <v>0.13449999999999998</v>
      </c>
      <c r="M9862" s="13">
        <f>dados!J9777/100</f>
        <v>0.1699</v>
      </c>
      <c r="N9862" s="13">
        <f>dados!K9777/100</f>
        <v>0.12</v>
      </c>
      <c r="O9862" s="13">
        <f>dados!L9777/100</f>
        <v>0</v>
      </c>
      <c r="P9862" s="12" t="str">
        <f>LEFT(Tabela2[[#This Row],[Código]],2)</f>
        <v>90</v>
      </c>
    </row>
    <row r="9863" spans="2:16" ht="15" customHeight="1" x14ac:dyDescent="0.25">
      <c r="B9863" s="31" t="str">
        <f>IF(Tabela2[[#This Row],[Tipo]] = 0,LOOKUP(Tabela2[[#This Row],[RESUMO]],Tabela3[Grupo],Tabela3[Meus produtos]),VLOOKUP(Tabela2[[#This Row],[Código]],Tabela4[[Código NBS/LC116]:[Meus serviços]],3,0))</f>
        <v>Não</v>
      </c>
      <c r="C9863" t="str">
        <f>IF(E9863=0,TEXT(dados!A9778,"00000000"),IF(E9863=2,TEXT(dados!A9778,"0000"),TEXT(dados!A9778,"#")))</f>
        <v>90241020</v>
      </c>
      <c r="D9863" t="str">
        <f>IF(dados!B9778=0,"",dados!B9778)</f>
        <v/>
      </c>
      <c r="E9863">
        <f>dados!C9778</f>
        <v>0</v>
      </c>
      <c r="F9863" t="str">
        <f>dados!D9778</f>
        <v>Maqs.e apars.p/ensaios de dureza de metais</v>
      </c>
      <c r="G9863"/>
      <c r="H9863"/>
      <c r="I9863"/>
      <c r="J9863"/>
      <c r="K9863" s="13"/>
      <c r="L9863" s="13">
        <f>dados!I9778/100</f>
        <v>0.13449999999999998</v>
      </c>
      <c r="M9863" s="13">
        <f>dados!J9778/100</f>
        <v>0.1699</v>
      </c>
      <c r="N9863" s="13">
        <f>dados!K9778/100</f>
        <v>0.12</v>
      </c>
      <c r="O9863" s="13">
        <f>dados!L9778/100</f>
        <v>0</v>
      </c>
      <c r="P9863" s="12" t="str">
        <f>LEFT(Tabela2[[#This Row],[Código]],2)</f>
        <v>90</v>
      </c>
    </row>
    <row r="9864" spans="2:16" ht="15" customHeight="1" x14ac:dyDescent="0.25">
      <c r="B9864" s="31" t="str">
        <f>IF(Tabela2[[#This Row],[Tipo]] = 0,LOOKUP(Tabela2[[#This Row],[RESUMO]],Tabela3[Grupo],Tabela3[Meus produtos]),VLOOKUP(Tabela2[[#This Row],[Código]],Tabela4[[Código NBS/LC116]:[Meus serviços]],3,0))</f>
        <v>Não</v>
      </c>
      <c r="C9864" t="str">
        <f>IF(E9864=0,TEXT(dados!A9779,"00000000"),IF(E9864=2,TEXT(dados!A9779,"0000"),TEXT(dados!A9779,"#")))</f>
        <v>90241090</v>
      </c>
      <c r="D9864" t="str">
        <f>IF(dados!B9779=0,"",dados!B9779)</f>
        <v/>
      </c>
      <c r="E9864">
        <f>dados!C9779</f>
        <v>0</v>
      </c>
      <c r="F9864" t="str">
        <f>dados!D9779</f>
        <v>Maqs.e apars.p/outs.ensaios de metais</v>
      </c>
      <c r="G9864"/>
      <c r="H9864"/>
      <c r="I9864"/>
      <c r="J9864"/>
      <c r="K9864" s="13"/>
      <c r="L9864" s="13">
        <f>dados!I9779/100</f>
        <v>0.13449999999999998</v>
      </c>
      <c r="M9864" s="13">
        <f>dados!J9779/100</f>
        <v>0.1699</v>
      </c>
      <c r="N9864" s="13">
        <f>dados!K9779/100</f>
        <v>0.12</v>
      </c>
      <c r="O9864" s="13">
        <f>dados!L9779/100</f>
        <v>0</v>
      </c>
      <c r="P9864" s="12" t="str">
        <f>LEFT(Tabela2[[#This Row],[Código]],2)</f>
        <v>90</v>
      </c>
    </row>
    <row r="9865" spans="2:16" ht="15" customHeight="1" x14ac:dyDescent="0.25">
      <c r="B9865" s="31" t="str">
        <f>IF(Tabela2[[#This Row],[Tipo]] = 0,LOOKUP(Tabela2[[#This Row],[RESUMO]],Tabela3[Grupo],Tabela3[Meus produtos]),VLOOKUP(Tabela2[[#This Row],[Código]],Tabela4[[Código NBS/LC116]:[Meus serviços]],3,0))</f>
        <v>Não</v>
      </c>
      <c r="C9865" t="str">
        <f>IF(E9865=0,TEXT(dados!A9780,"00000000"),IF(E9865=2,TEXT(dados!A9780,"0000"),TEXT(dados!A9780,"#")))</f>
        <v>90248011</v>
      </c>
      <c r="D9865" t="str">
        <f>IF(dados!B9780=0,"",dados!B9780)</f>
        <v/>
      </c>
      <c r="E9865">
        <f>dados!C9780</f>
        <v>0</v>
      </c>
      <c r="F9865" t="str">
        <f>dados!D9780</f>
        <v>Maqs.e apars.p/ensaios de texteis,automaticos</v>
      </c>
      <c r="G9865"/>
      <c r="H9865"/>
      <c r="I9865"/>
      <c r="J9865"/>
      <c r="K9865" s="13"/>
      <c r="L9865" s="13">
        <f>dados!I9780/100</f>
        <v>0.13449999999999998</v>
      </c>
      <c r="M9865" s="13">
        <f>dados!J9780/100</f>
        <v>0.1545</v>
      </c>
      <c r="N9865" s="13">
        <f>dados!K9780/100</f>
        <v>0.12</v>
      </c>
      <c r="O9865" s="13">
        <f>dados!L9780/100</f>
        <v>0</v>
      </c>
      <c r="P9865" s="12" t="str">
        <f>LEFT(Tabela2[[#This Row],[Código]],2)</f>
        <v>90</v>
      </c>
    </row>
    <row r="9866" spans="2:16" ht="15" customHeight="1" x14ac:dyDescent="0.25">
      <c r="B9866" s="31" t="str">
        <f>IF(Tabela2[[#This Row],[Tipo]] = 0,LOOKUP(Tabela2[[#This Row],[RESUMO]],Tabela3[Grupo],Tabela3[Meus produtos]),VLOOKUP(Tabela2[[#This Row],[Código]],Tabela4[[Código NBS/LC116]:[Meus serviços]],3,0))</f>
        <v>Não</v>
      </c>
      <c r="C9866" t="str">
        <f>IF(E9866=0,TEXT(dados!A9781,"00000000"),IF(E9866=2,TEXT(dados!A9781,"0000"),TEXT(dados!A9781,"#")))</f>
        <v>90248019</v>
      </c>
      <c r="D9866" t="str">
        <f>IF(dados!B9781=0,"",dados!B9781)</f>
        <v/>
      </c>
      <c r="E9866">
        <f>dados!C9781</f>
        <v>0</v>
      </c>
      <c r="F9866" t="str">
        <f>dados!D9781</f>
        <v>Outros maqs.e apars.p/ensaios de texteis</v>
      </c>
      <c r="G9866"/>
      <c r="H9866"/>
      <c r="I9866"/>
      <c r="J9866"/>
      <c r="K9866" s="13"/>
      <c r="L9866" s="13">
        <f>dados!I9781/100</f>
        <v>0.13449999999999998</v>
      </c>
      <c r="M9866" s="13">
        <f>dados!J9781/100</f>
        <v>0.1699</v>
      </c>
      <c r="N9866" s="13">
        <f>dados!K9781/100</f>
        <v>0.12</v>
      </c>
      <c r="O9866" s="13">
        <f>dados!L9781/100</f>
        <v>0</v>
      </c>
      <c r="P9866" s="12" t="str">
        <f>LEFT(Tabela2[[#This Row],[Código]],2)</f>
        <v>90</v>
      </c>
    </row>
    <row r="9867" spans="2:16" ht="15" customHeight="1" x14ac:dyDescent="0.25">
      <c r="B9867" s="31" t="str">
        <f>IF(Tabela2[[#This Row],[Tipo]] = 0,LOOKUP(Tabela2[[#This Row],[RESUMO]],Tabela3[Grupo],Tabela3[Meus produtos]),VLOOKUP(Tabela2[[#This Row],[Código]],Tabela4[[Código NBS/LC116]:[Meus serviços]],3,0))</f>
        <v>Não</v>
      </c>
      <c r="C9867" t="str">
        <f>IF(E9867=0,TEXT(dados!A9782,"00000000"),IF(E9867=2,TEXT(dados!A9782,"0000"),TEXT(dados!A9782,"#")))</f>
        <v>90248021</v>
      </c>
      <c r="D9867" t="str">
        <f>IF(dados!B9782=0,"",dados!B9782)</f>
        <v/>
      </c>
      <c r="E9867">
        <f>dados!C9782</f>
        <v>0</v>
      </c>
      <c r="F9867" t="str">
        <f>dados!D9782</f>
        <v>Maquinas para ensaio de pneumaticos</v>
      </c>
      <c r="G9867"/>
      <c r="H9867"/>
      <c r="I9867"/>
      <c r="J9867"/>
      <c r="K9867" s="13"/>
      <c r="L9867" s="13">
        <f>dados!I9782/100</f>
        <v>0.13449999999999998</v>
      </c>
      <c r="M9867" s="13">
        <f>dados!J9782/100</f>
        <v>0.1545</v>
      </c>
      <c r="N9867" s="13">
        <f>dados!K9782/100</f>
        <v>0.12</v>
      </c>
      <c r="O9867" s="13">
        <f>dados!L9782/100</f>
        <v>0</v>
      </c>
      <c r="P9867" s="12" t="str">
        <f>LEFT(Tabela2[[#This Row],[Código]],2)</f>
        <v>90</v>
      </c>
    </row>
    <row r="9868" spans="2:16" ht="15" customHeight="1" x14ac:dyDescent="0.25">
      <c r="B9868" s="31" t="str">
        <f>IF(Tabela2[[#This Row],[Tipo]] = 0,LOOKUP(Tabela2[[#This Row],[RESUMO]],Tabela3[Grupo],Tabela3[Meus produtos]),VLOOKUP(Tabela2[[#This Row],[Código]],Tabela4[[Código NBS/LC116]:[Meus serviços]],3,0))</f>
        <v>Não</v>
      </c>
      <c r="C9868" t="str">
        <f>IF(E9868=0,TEXT(dados!A9783,"00000000"),IF(E9868=2,TEXT(dados!A9783,"0000"),TEXT(dados!A9783,"#")))</f>
        <v>90248029</v>
      </c>
      <c r="D9868" t="str">
        <f>IF(dados!B9783=0,"",dados!B9783)</f>
        <v/>
      </c>
      <c r="E9868">
        <f>dados!C9783</f>
        <v>0</v>
      </c>
      <c r="F9868" t="str">
        <f>dados!D9783</f>
        <v>Maqs.e apars.p/ensaios de papeis,cartao, linoleo,etc.</v>
      </c>
      <c r="G9868"/>
      <c r="H9868"/>
      <c r="I9868"/>
      <c r="J9868"/>
      <c r="K9868" s="13"/>
      <c r="L9868" s="13">
        <f>dados!I9783/100</f>
        <v>0.13449999999999998</v>
      </c>
      <c r="M9868" s="13">
        <f>dados!J9783/100</f>
        <v>0.1699</v>
      </c>
      <c r="N9868" s="13">
        <f>dados!K9783/100</f>
        <v>0.12</v>
      </c>
      <c r="O9868" s="13">
        <f>dados!L9783/100</f>
        <v>0</v>
      </c>
      <c r="P9868" s="12" t="str">
        <f>LEFT(Tabela2[[#This Row],[Código]],2)</f>
        <v>90</v>
      </c>
    </row>
    <row r="9869" spans="2:16" ht="15" customHeight="1" x14ac:dyDescent="0.25">
      <c r="B9869" s="31" t="str">
        <f>IF(Tabela2[[#This Row],[Tipo]] = 0,LOOKUP(Tabela2[[#This Row],[RESUMO]],Tabela3[Grupo],Tabela3[Meus produtos]),VLOOKUP(Tabela2[[#This Row],[Código]],Tabela4[[Código NBS/LC116]:[Meus serviços]],3,0))</f>
        <v>Não</v>
      </c>
      <c r="C9869" t="str">
        <f>IF(E9869=0,TEXT(dados!A9784,"00000000"),IF(E9869=2,TEXT(dados!A9784,"0000"),TEXT(dados!A9784,"#")))</f>
        <v>90248090</v>
      </c>
      <c r="D9869" t="str">
        <f>IF(dados!B9784=0,"",dados!B9784)</f>
        <v/>
      </c>
      <c r="E9869">
        <f>dados!C9784</f>
        <v>0</v>
      </c>
      <c r="F9869" t="str">
        <f>dados!D9784</f>
        <v>Outs.maqs.e apars.p/ensaios de dureza,etc.de materiais</v>
      </c>
      <c r="G9869"/>
      <c r="H9869"/>
      <c r="I9869"/>
      <c r="J9869"/>
      <c r="K9869" s="13"/>
      <c r="L9869" s="13">
        <f>dados!I9784/100</f>
        <v>0.13449999999999998</v>
      </c>
      <c r="M9869" s="13">
        <f>dados!J9784/100</f>
        <v>0.1699</v>
      </c>
      <c r="N9869" s="13">
        <f>dados!K9784/100</f>
        <v>0.12</v>
      </c>
      <c r="O9869" s="13">
        <f>dados!L9784/100</f>
        <v>0</v>
      </c>
      <c r="P9869" s="12" t="str">
        <f>LEFT(Tabela2[[#This Row],[Código]],2)</f>
        <v>90</v>
      </c>
    </row>
    <row r="9870" spans="2:16" ht="15" customHeight="1" x14ac:dyDescent="0.25">
      <c r="B9870" s="31" t="str">
        <f>IF(Tabela2[[#This Row],[Tipo]] = 0,LOOKUP(Tabela2[[#This Row],[RESUMO]],Tabela3[Grupo],Tabela3[Meus produtos]),VLOOKUP(Tabela2[[#This Row],[Código]],Tabela4[[Código NBS/LC116]:[Meus serviços]],3,0))</f>
        <v>Não</v>
      </c>
      <c r="C9870" t="str">
        <f>IF(E9870=0,TEXT(dados!A9785,"00000000"),IF(E9870=2,TEXT(dados!A9785,"0000"),TEXT(dados!A9785,"#")))</f>
        <v>90249000</v>
      </c>
      <c r="D9870" t="str">
        <f>IF(dados!B9785=0,"",dados!B9785)</f>
        <v/>
      </c>
      <c r="E9870">
        <f>dados!C9785</f>
        <v>0</v>
      </c>
      <c r="F9870" t="str">
        <f>dados!D9785</f>
        <v>Partes e acess.de maqs.e apars.p/ensaios de dureza,etc.</v>
      </c>
      <c r="G9870"/>
      <c r="H9870"/>
      <c r="I9870"/>
      <c r="J9870"/>
      <c r="K9870" s="13"/>
      <c r="L9870" s="13">
        <f>dados!I9785/100</f>
        <v>0.13880000000000001</v>
      </c>
      <c r="M9870" s="13">
        <f>dados!J9785/100</f>
        <v>0.17420000000000002</v>
      </c>
      <c r="N9870" s="13">
        <f>dados!K9785/100</f>
        <v>0.18</v>
      </c>
      <c r="O9870" s="13">
        <f>dados!L9785/100</f>
        <v>0</v>
      </c>
      <c r="P9870" s="12" t="str">
        <f>LEFT(Tabela2[[#This Row],[Código]],2)</f>
        <v>90</v>
      </c>
    </row>
    <row r="9871" spans="2:16" ht="15" customHeight="1" x14ac:dyDescent="0.25">
      <c r="B9871" s="31" t="str">
        <f>IF(Tabela2[[#This Row],[Tipo]] = 0,LOOKUP(Tabela2[[#This Row],[RESUMO]],Tabela3[Grupo],Tabela3[Meus produtos]),VLOOKUP(Tabela2[[#This Row],[Código]],Tabela4[[Código NBS/LC116]:[Meus serviços]],3,0))</f>
        <v>Não</v>
      </c>
      <c r="C9871" t="str">
        <f>IF(E9871=0,TEXT(dados!A9786,"00000000"),IF(E9871=2,TEXT(dados!A9786,"0000"),TEXT(dados!A9786,"#")))</f>
        <v>90251111</v>
      </c>
      <c r="D9871" t="str">
        <f>IF(dados!B9786=0,"",dados!B9786)</f>
        <v/>
      </c>
      <c r="E9871">
        <f>dados!C9786</f>
        <v>0</v>
      </c>
      <c r="F9871" t="str">
        <f>dados!D9786</f>
        <v>Que contenham mercurio</v>
      </c>
      <c r="G9871"/>
      <c r="H9871"/>
      <c r="I9871"/>
      <c r="J9871"/>
      <c r="K9871" s="13"/>
      <c r="L9871" s="13">
        <f>dados!I9786/100</f>
        <v>0.22329999999999997</v>
      </c>
      <c r="M9871" s="13">
        <f>dados!J9786/100</f>
        <v>0.38270000000000004</v>
      </c>
      <c r="N9871" s="13">
        <f>dados!K9786/100</f>
        <v>0.18</v>
      </c>
      <c r="O9871" s="13">
        <f>dados!L9786/100</f>
        <v>0</v>
      </c>
      <c r="P9871" s="12" t="str">
        <f>LEFT(Tabela2[[#This Row],[Código]],2)</f>
        <v>90</v>
      </c>
    </row>
    <row r="9872" spans="2:16" ht="15" customHeight="1" x14ac:dyDescent="0.25">
      <c r="B9872" s="31" t="str">
        <f>IF(Tabela2[[#This Row],[Tipo]] = 0,LOOKUP(Tabela2[[#This Row],[RESUMO]],Tabela3[Grupo],Tabela3[Meus produtos]),VLOOKUP(Tabela2[[#This Row],[Código]],Tabela4[[Código NBS/LC116]:[Meus serviços]],3,0))</f>
        <v>Não</v>
      </c>
      <c r="C9872" t="str">
        <f>IF(E9872=0,TEXT(dados!A9787,"00000000"),IF(E9872=2,TEXT(dados!A9787,"0000"),TEXT(dados!A9787,"#")))</f>
        <v>90251119</v>
      </c>
      <c r="D9872" t="str">
        <f>IF(dados!B9787=0,"",dados!B9787)</f>
        <v/>
      </c>
      <c r="E9872">
        <f>dados!C9787</f>
        <v>0</v>
      </c>
      <c r="F9872" t="str">
        <f>dados!D9787</f>
        <v>Outros</v>
      </c>
      <c r="G9872"/>
      <c r="H9872"/>
      <c r="I9872"/>
      <c r="J9872"/>
      <c r="K9872" s="13"/>
      <c r="L9872" s="13">
        <f>dados!I9787/100</f>
        <v>0.22329999999999997</v>
      </c>
      <c r="M9872" s="13">
        <f>dados!J9787/100</f>
        <v>0.38270000000000004</v>
      </c>
      <c r="N9872" s="13">
        <f>dados!K9787/100</f>
        <v>0.18</v>
      </c>
      <c r="O9872" s="13">
        <f>dados!L9787/100</f>
        <v>0</v>
      </c>
      <c r="P9872" s="12" t="str">
        <f>LEFT(Tabela2[[#This Row],[Código]],2)</f>
        <v>90</v>
      </c>
    </row>
    <row r="9873" spans="2:16" ht="15" customHeight="1" x14ac:dyDescent="0.25">
      <c r="B9873" s="31" t="str">
        <f>IF(Tabela2[[#This Row],[Tipo]] = 0,LOOKUP(Tabela2[[#This Row],[RESUMO]],Tabela3[Grupo],Tabela3[Meus produtos]),VLOOKUP(Tabela2[[#This Row],[Código]],Tabela4[[Código NBS/LC116]:[Meus serviços]],3,0))</f>
        <v>Não</v>
      </c>
      <c r="C9873" t="str">
        <f>IF(E9873=0,TEXT(dados!A9788,"00000000"),IF(E9873=2,TEXT(dados!A9788,"0000"),TEXT(dados!A9788,"#")))</f>
        <v>90251191</v>
      </c>
      <c r="D9873" t="str">
        <f>IF(dados!B9788=0,"",dados!B9788)</f>
        <v/>
      </c>
      <c r="E9873">
        <f>dados!C9788</f>
        <v>0</v>
      </c>
      <c r="F9873" t="str">
        <f>dados!D9788</f>
        <v>Que contenham mercurio</v>
      </c>
      <c r="G9873"/>
      <c r="H9873"/>
      <c r="I9873"/>
      <c r="J9873"/>
      <c r="K9873" s="13"/>
      <c r="L9873" s="13">
        <f>dados!I9788/100</f>
        <v>0.1467</v>
      </c>
      <c r="M9873" s="13">
        <f>dados!J9788/100</f>
        <v>0.18770000000000001</v>
      </c>
      <c r="N9873" s="13">
        <f>dados!K9788/100</f>
        <v>0.18</v>
      </c>
      <c r="O9873" s="13">
        <f>dados!L9788/100</f>
        <v>0</v>
      </c>
      <c r="P9873" s="12" t="str">
        <f>LEFT(Tabela2[[#This Row],[Código]],2)</f>
        <v>90</v>
      </c>
    </row>
    <row r="9874" spans="2:16" ht="15" customHeight="1" x14ac:dyDescent="0.25">
      <c r="B9874" s="31" t="str">
        <f>IF(Tabela2[[#This Row],[Tipo]] = 0,LOOKUP(Tabela2[[#This Row],[RESUMO]],Tabela3[Grupo],Tabela3[Meus produtos]),VLOOKUP(Tabela2[[#This Row],[Código]],Tabela4[[Código NBS/LC116]:[Meus serviços]],3,0))</f>
        <v>Não</v>
      </c>
      <c r="C9874" t="str">
        <f>IF(E9874=0,TEXT(dados!A9789,"00000000"),IF(E9874=2,TEXT(dados!A9789,"0000"),TEXT(dados!A9789,"#")))</f>
        <v>90251199</v>
      </c>
      <c r="D9874" t="str">
        <f>IF(dados!B9789=0,"",dados!B9789)</f>
        <v/>
      </c>
      <c r="E9874">
        <f>dados!C9789</f>
        <v>0</v>
      </c>
      <c r="F9874" t="str">
        <f>dados!D9789</f>
        <v>Outros</v>
      </c>
      <c r="G9874"/>
      <c r="H9874"/>
      <c r="I9874"/>
      <c r="J9874"/>
      <c r="K9874" s="13"/>
      <c r="L9874" s="13">
        <f>dados!I9789/100</f>
        <v>0.1467</v>
      </c>
      <c r="M9874" s="13">
        <f>dados!J9789/100</f>
        <v>0.18770000000000001</v>
      </c>
      <c r="N9874" s="13">
        <f>dados!K9789/100</f>
        <v>0.18</v>
      </c>
      <c r="O9874" s="13">
        <f>dados!L9789/100</f>
        <v>0</v>
      </c>
      <c r="P9874" s="12" t="str">
        <f>LEFT(Tabela2[[#This Row],[Código]],2)</f>
        <v>90</v>
      </c>
    </row>
    <row r="9875" spans="2:16" ht="15" customHeight="1" x14ac:dyDescent="0.25">
      <c r="B9875" s="31" t="str">
        <f>IF(Tabela2[[#This Row],[Tipo]] = 0,LOOKUP(Tabela2[[#This Row],[RESUMO]],Tabela3[Grupo],Tabela3[Meus produtos]),VLOOKUP(Tabela2[[#This Row],[Código]],Tabela4[[Código NBS/LC116]:[Meus serviços]],3,0))</f>
        <v>Não</v>
      </c>
      <c r="C9875" t="str">
        <f>IF(E9875=0,TEXT(dados!A9790,"00000000"),IF(E9875=2,TEXT(dados!A9790,"0000"),TEXT(dados!A9790,"#")))</f>
        <v>90251910</v>
      </c>
      <c r="D9875" t="str">
        <f>IF(dados!B9790=0,"",dados!B9790)</f>
        <v/>
      </c>
      <c r="E9875">
        <f>dados!C9790</f>
        <v>0</v>
      </c>
      <c r="F9875" t="str">
        <f>dados!D9790</f>
        <v>Pirometros opticos</v>
      </c>
      <c r="G9875"/>
      <c r="H9875"/>
      <c r="I9875"/>
      <c r="J9875"/>
      <c r="K9875" s="13"/>
      <c r="L9875" s="13">
        <f>dados!I9790/100</f>
        <v>0.15939999999999999</v>
      </c>
      <c r="M9875" s="13">
        <f>dados!J9790/100</f>
        <v>0.1794</v>
      </c>
      <c r="N9875" s="13">
        <f>dados!K9790/100</f>
        <v>0.18</v>
      </c>
      <c r="O9875" s="13">
        <f>dados!L9790/100</f>
        <v>0</v>
      </c>
      <c r="P9875" s="12" t="str">
        <f>LEFT(Tabela2[[#This Row],[Código]],2)</f>
        <v>90</v>
      </c>
    </row>
    <row r="9876" spans="2:16" ht="15" customHeight="1" x14ac:dyDescent="0.25">
      <c r="B9876" s="31" t="str">
        <f>IF(Tabela2[[#This Row],[Tipo]] = 0,LOOKUP(Tabela2[[#This Row],[RESUMO]],Tabela3[Grupo],Tabela3[Meus produtos]),VLOOKUP(Tabela2[[#This Row],[Código]],Tabela4[[Código NBS/LC116]:[Meus serviços]],3,0))</f>
        <v>Não</v>
      </c>
      <c r="C9876" t="str">
        <f>IF(E9876=0,TEXT(dados!A9791,"00000000"),IF(E9876=2,TEXT(dados!A9791,"0000"),TEXT(dados!A9791,"#")))</f>
        <v>90251990</v>
      </c>
      <c r="D9876" t="str">
        <f>IF(dados!B9791=0,"",dados!B9791)</f>
        <v/>
      </c>
      <c r="E9876">
        <f>dados!C9791</f>
        <v>0</v>
      </c>
      <c r="F9876" t="str">
        <f>dados!D9791</f>
        <v>Outros termometros e pirometros</v>
      </c>
      <c r="G9876"/>
      <c r="H9876"/>
      <c r="I9876"/>
      <c r="J9876"/>
      <c r="K9876" s="13"/>
      <c r="L9876" s="13">
        <f>dados!I9791/100</f>
        <v>0.22329999999999997</v>
      </c>
      <c r="M9876" s="13">
        <f>dados!J9791/100</f>
        <v>0.39579999999999999</v>
      </c>
      <c r="N9876" s="13">
        <f>dados!K9791/100</f>
        <v>0.12</v>
      </c>
      <c r="O9876" s="13">
        <f>dados!L9791/100</f>
        <v>0</v>
      </c>
      <c r="P9876" s="12" t="str">
        <f>LEFT(Tabela2[[#This Row],[Código]],2)</f>
        <v>90</v>
      </c>
    </row>
    <row r="9877" spans="2:16" ht="15" customHeight="1" x14ac:dyDescent="0.25">
      <c r="B9877" s="31" t="str">
        <f>IF(Tabela2[[#This Row],[Tipo]] = 0,LOOKUP(Tabela2[[#This Row],[RESUMO]],Tabela3[Grupo],Tabela3[Meus produtos]),VLOOKUP(Tabela2[[#This Row],[Código]],Tabela4[[Código NBS/LC116]:[Meus serviços]],3,0))</f>
        <v>Não</v>
      </c>
      <c r="C9877" t="str">
        <f>IF(E9877=0,TEXT(dados!A9792,"00000000"),IF(E9877=2,TEXT(dados!A9792,"0000"),TEXT(dados!A9792,"#")))</f>
        <v>90258000</v>
      </c>
      <c r="D9877" t="str">
        <f>IF(dados!B9792=0,"",dados!B9792)</f>
        <v/>
      </c>
      <c r="E9877">
        <f>dados!C9792</f>
        <v>0</v>
      </c>
      <c r="F9877" t="str">
        <f>dados!D9792</f>
        <v>Densimetros,areometros,higrometros e outs. instrumentos</v>
      </c>
      <c r="G9877"/>
      <c r="H9877"/>
      <c r="I9877"/>
      <c r="J9877"/>
      <c r="K9877" s="13"/>
      <c r="L9877" s="13">
        <f>dados!I9792/100</f>
        <v>0.1467</v>
      </c>
      <c r="M9877" s="13">
        <f>dados!J9792/100</f>
        <v>0.18590000000000001</v>
      </c>
      <c r="N9877" s="13">
        <f>dados!K9792/100</f>
        <v>0.12</v>
      </c>
      <c r="O9877" s="13">
        <f>dados!L9792/100</f>
        <v>0</v>
      </c>
      <c r="P9877" s="12" t="str">
        <f>LEFT(Tabela2[[#This Row],[Código]],2)</f>
        <v>90</v>
      </c>
    </row>
    <row r="9878" spans="2:16" ht="15" customHeight="1" x14ac:dyDescent="0.25">
      <c r="B9878" s="31" t="str">
        <f>IF(Tabela2[[#This Row],[Tipo]] = 0,LOOKUP(Tabela2[[#This Row],[RESUMO]],Tabela3[Grupo],Tabela3[Meus produtos]),VLOOKUP(Tabela2[[#This Row],[Código]],Tabela4[[Código NBS/LC116]:[Meus serviços]],3,0))</f>
        <v>Não</v>
      </c>
      <c r="C9878" t="str">
        <f>IF(E9878=0,TEXT(dados!A9793,"00000000"),IF(E9878=2,TEXT(dados!A9793,"0000"),TEXT(dados!A9793,"#")))</f>
        <v>90259010</v>
      </c>
      <c r="D9878" t="str">
        <f>IF(dados!B9793=0,"",dados!B9793)</f>
        <v/>
      </c>
      <c r="E9878">
        <f>dados!C9793</f>
        <v>0</v>
      </c>
      <c r="F9878" t="str">
        <f>dados!D9793</f>
        <v>Partes e acess.de termometros</v>
      </c>
      <c r="G9878"/>
      <c r="H9878"/>
      <c r="I9878"/>
      <c r="J9878"/>
      <c r="K9878" s="13"/>
      <c r="L9878" s="13">
        <f>dados!I9793/100</f>
        <v>0.15920000000000001</v>
      </c>
      <c r="M9878" s="13">
        <f>dados!J9793/100</f>
        <v>0.21760000000000002</v>
      </c>
      <c r="N9878" s="13">
        <f>dados!K9793/100</f>
        <v>0.12</v>
      </c>
      <c r="O9878" s="13">
        <f>dados!L9793/100</f>
        <v>0</v>
      </c>
      <c r="P9878" s="12" t="str">
        <f>LEFT(Tabela2[[#This Row],[Código]],2)</f>
        <v>90</v>
      </c>
    </row>
    <row r="9879" spans="2:16" ht="15" customHeight="1" x14ac:dyDescent="0.25">
      <c r="B9879" s="31" t="str">
        <f>IF(Tabela2[[#This Row],[Tipo]] = 0,LOOKUP(Tabela2[[#This Row],[RESUMO]],Tabela3[Grupo],Tabela3[Meus produtos]),VLOOKUP(Tabela2[[#This Row],[Código]],Tabela4[[Código NBS/LC116]:[Meus serviços]],3,0))</f>
        <v>Não</v>
      </c>
      <c r="C9879" t="str">
        <f>IF(E9879=0,TEXT(dados!A9794,"00000000"),IF(E9879=2,TEXT(dados!A9794,"0000"),TEXT(dados!A9794,"#")))</f>
        <v>90259090</v>
      </c>
      <c r="D9879" t="str">
        <f>IF(dados!B9794=0,"",dados!B9794)</f>
        <v/>
      </c>
      <c r="E9879">
        <f>dados!C9794</f>
        <v>0</v>
      </c>
      <c r="F9879" t="str">
        <f>dados!D9794</f>
        <v>Partes e acess.de densimetros e outs. instrumentos</v>
      </c>
      <c r="G9879"/>
      <c r="H9879"/>
      <c r="I9879"/>
      <c r="J9879"/>
      <c r="K9879" s="13"/>
      <c r="L9879" s="13">
        <f>dados!I9794/100</f>
        <v>0.15939999999999999</v>
      </c>
      <c r="M9879" s="13">
        <f>dados!J9794/100</f>
        <v>0.218</v>
      </c>
      <c r="N9879" s="13">
        <f>dados!K9794/100</f>
        <v>0.12</v>
      </c>
      <c r="O9879" s="13">
        <f>dados!L9794/100</f>
        <v>0</v>
      </c>
      <c r="P9879" s="12" t="str">
        <f>LEFT(Tabela2[[#This Row],[Código]],2)</f>
        <v>90</v>
      </c>
    </row>
    <row r="9880" spans="2:16" ht="15" customHeight="1" x14ac:dyDescent="0.25">
      <c r="B9880" s="31" t="str">
        <f>IF(Tabela2[[#This Row],[Tipo]] = 0,LOOKUP(Tabela2[[#This Row],[RESUMO]],Tabela3[Grupo],Tabela3[Meus produtos]),VLOOKUP(Tabela2[[#This Row],[Código]],Tabela4[[Código NBS/LC116]:[Meus serviços]],3,0))</f>
        <v>Não</v>
      </c>
      <c r="C9880" t="str">
        <f>IF(E9880=0,TEXT(dados!A9795,"00000000"),IF(E9880=2,TEXT(dados!A9795,"0000"),TEXT(dados!A9795,"#")))</f>
        <v>90261011</v>
      </c>
      <c r="D9880" t="str">
        <f>IF(dados!B9795=0,"",dados!B9795)</f>
        <v/>
      </c>
      <c r="E9880">
        <f>dados!C9795</f>
        <v>0</v>
      </c>
      <c r="F9880" t="str">
        <f>dados!D9795</f>
        <v>Medidor-transmissor eletron.induc. eletromagnet. de vazao</v>
      </c>
      <c r="G9880"/>
      <c r="H9880"/>
      <c r="I9880"/>
      <c r="J9880"/>
      <c r="K9880" s="13"/>
      <c r="L9880" s="13">
        <f>dados!I9795/100</f>
        <v>0.15920000000000001</v>
      </c>
      <c r="M9880" s="13">
        <f>dados!J9795/100</f>
        <v>0.2104</v>
      </c>
      <c r="N9880" s="13">
        <f>dados!K9795/100</f>
        <v>0.12</v>
      </c>
      <c r="O9880" s="13">
        <f>dados!L9795/100</f>
        <v>0</v>
      </c>
      <c r="P9880" s="12" t="str">
        <f>LEFT(Tabela2[[#This Row],[Código]],2)</f>
        <v>90</v>
      </c>
    </row>
    <row r="9881" spans="2:16" ht="15" customHeight="1" x14ac:dyDescent="0.25">
      <c r="B9881" s="31" t="str">
        <f>IF(Tabela2[[#This Row],[Tipo]] = 0,LOOKUP(Tabela2[[#This Row],[RESUMO]],Tabela3[Grupo],Tabela3[Meus produtos]),VLOOKUP(Tabela2[[#This Row],[Código]],Tabela4[[Código NBS/LC116]:[Meus serviços]],3,0))</f>
        <v>Não</v>
      </c>
      <c r="C9881" t="str">
        <f>IF(E9881=0,TEXT(dados!A9796,"00000000"),IF(E9881=2,TEXT(dados!A9796,"0000"),TEXT(dados!A9796,"#")))</f>
        <v>90261019</v>
      </c>
      <c r="D9881" t="str">
        <f>IF(dados!B9796=0,"",dados!B9796)</f>
        <v/>
      </c>
      <c r="E9881">
        <f>dados!C9796</f>
        <v>0</v>
      </c>
      <c r="F9881" t="str">
        <f>dados!D9796</f>
        <v>Outs.instrumentos e apars.p/medida/controle de vazao</v>
      </c>
      <c r="G9881"/>
      <c r="H9881"/>
      <c r="I9881"/>
      <c r="J9881"/>
      <c r="K9881" s="13"/>
      <c r="L9881" s="13">
        <f>dados!I9796/100</f>
        <v>0.15920000000000001</v>
      </c>
      <c r="M9881" s="13">
        <f>dados!J9796/100</f>
        <v>0.22170000000000001</v>
      </c>
      <c r="N9881" s="13">
        <f>dados!K9796/100</f>
        <v>0.12</v>
      </c>
      <c r="O9881" s="13">
        <f>dados!L9796/100</f>
        <v>0</v>
      </c>
      <c r="P9881" s="12" t="str">
        <f>LEFT(Tabela2[[#This Row],[Código]],2)</f>
        <v>90</v>
      </c>
    </row>
    <row r="9882" spans="2:16" ht="15" customHeight="1" x14ac:dyDescent="0.25">
      <c r="B9882" s="31" t="str">
        <f>IF(Tabela2[[#This Row],[Tipo]] = 0,LOOKUP(Tabela2[[#This Row],[RESUMO]],Tabela3[Grupo],Tabela3[Meus produtos]),VLOOKUP(Tabela2[[#This Row],[Código]],Tabela4[[Código NBS/LC116]:[Meus serviços]],3,0))</f>
        <v>Não</v>
      </c>
      <c r="C9882" t="str">
        <f>IF(E9882=0,TEXT(dados!A9797,"00000000"),IF(E9882=2,TEXT(dados!A9797,"0000"),TEXT(dados!A9797,"#")))</f>
        <v>90261021</v>
      </c>
      <c r="D9882" t="str">
        <f>IF(dados!B9797=0,"",dados!B9797)</f>
        <v/>
      </c>
      <c r="E9882">
        <f>dados!C9797</f>
        <v>0</v>
      </c>
      <c r="F9882" t="str">
        <f>dados!D9797</f>
        <v>Instrumentos e apars.p/medida/controle do nivel, de metais, mediante corentes parasitas</v>
      </c>
      <c r="G9882"/>
      <c r="H9882"/>
      <c r="I9882"/>
      <c r="J9882"/>
      <c r="K9882" s="13"/>
      <c r="L9882" s="13">
        <f>dados!I9797/100</f>
        <v>0.13449999999999998</v>
      </c>
      <c r="M9882" s="13">
        <f>dados!J9797/100</f>
        <v>0.1545</v>
      </c>
      <c r="N9882" s="13">
        <f>dados!K9797/100</f>
        <v>0.18</v>
      </c>
      <c r="O9882" s="13">
        <f>dados!L9797/100</f>
        <v>0</v>
      </c>
      <c r="P9882" s="12" t="str">
        <f>LEFT(Tabela2[[#This Row],[Código]],2)</f>
        <v>90</v>
      </c>
    </row>
    <row r="9883" spans="2:16" ht="15" customHeight="1" x14ac:dyDescent="0.25">
      <c r="B9883" s="31" t="str">
        <f>IF(Tabela2[[#This Row],[Tipo]] = 0,LOOKUP(Tabela2[[#This Row],[RESUMO]],Tabela3[Grupo],Tabela3[Meus produtos]),VLOOKUP(Tabela2[[#This Row],[Código]],Tabela4[[Código NBS/LC116]:[Meus serviços]],3,0))</f>
        <v>Não</v>
      </c>
      <c r="C9883" t="str">
        <f>IF(E9883=0,TEXT(dados!A9798,"00000000"),IF(E9883=2,TEXT(dados!A9798,"0000"),TEXT(dados!A9798,"#")))</f>
        <v>90261029</v>
      </c>
      <c r="D9883" t="str">
        <f>IF(dados!B9798=0,"",dados!B9798)</f>
        <v/>
      </c>
      <c r="E9883">
        <f>dados!C9798</f>
        <v>0</v>
      </c>
      <c r="F9883" t="str">
        <f>dados!D9798</f>
        <v>Outros (instrumentos e apars.p/medida/controle do nivel)</v>
      </c>
      <c r="G9883"/>
      <c r="H9883"/>
      <c r="I9883"/>
      <c r="J9883"/>
      <c r="K9883" s="13"/>
      <c r="L9883" s="13">
        <f>dados!I9798/100</f>
        <v>0.13449999999999998</v>
      </c>
      <c r="M9883" s="13">
        <f>dados!J9798/100</f>
        <v>0.19699999999999998</v>
      </c>
      <c r="N9883" s="13">
        <f>dados!K9798/100</f>
        <v>0.12</v>
      </c>
      <c r="O9883" s="13">
        <f>dados!L9798/100</f>
        <v>0</v>
      </c>
      <c r="P9883" s="12" t="str">
        <f>LEFT(Tabela2[[#This Row],[Código]],2)</f>
        <v>90</v>
      </c>
    </row>
    <row r="9884" spans="2:16" ht="15" customHeight="1" x14ac:dyDescent="0.25">
      <c r="B9884" s="31" t="str">
        <f>IF(Tabela2[[#This Row],[Tipo]] = 0,LOOKUP(Tabela2[[#This Row],[RESUMO]],Tabela3[Grupo],Tabela3[Meus produtos]),VLOOKUP(Tabela2[[#This Row],[Código]],Tabela4[[Código NBS/LC116]:[Meus serviços]],3,0))</f>
        <v>Não</v>
      </c>
      <c r="C9884" t="str">
        <f>IF(E9884=0,TEXT(dados!A9799,"00000000"),IF(E9884=2,TEXT(dados!A9799,"0000"),TEXT(dados!A9799,"#")))</f>
        <v>90262010</v>
      </c>
      <c r="D9884" t="str">
        <f>IF(dados!B9799=0,"",dados!B9799)</f>
        <v/>
      </c>
      <c r="E9884">
        <f>dados!C9799</f>
        <v>0</v>
      </c>
      <c r="F9884" t="str">
        <f>dados!D9799</f>
        <v>Manometros</v>
      </c>
      <c r="G9884"/>
      <c r="H9884"/>
      <c r="I9884"/>
      <c r="J9884"/>
      <c r="K9884" s="13"/>
      <c r="L9884" s="13">
        <f>dados!I9799/100</f>
        <v>0.13449999999999998</v>
      </c>
      <c r="M9884" s="13">
        <f>dados!J9799/100</f>
        <v>0.19699999999999998</v>
      </c>
      <c r="N9884" s="13">
        <f>dados!K9799/100</f>
        <v>0.12</v>
      </c>
      <c r="O9884" s="13">
        <f>dados!L9799/100</f>
        <v>0</v>
      </c>
      <c r="P9884" s="12" t="str">
        <f>LEFT(Tabela2[[#This Row],[Código]],2)</f>
        <v>90</v>
      </c>
    </row>
    <row r="9885" spans="2:16" ht="15" customHeight="1" x14ac:dyDescent="0.25">
      <c r="B9885" s="31" t="str">
        <f>IF(Tabela2[[#This Row],[Tipo]] = 0,LOOKUP(Tabela2[[#This Row],[RESUMO]],Tabela3[Grupo],Tabela3[Meus produtos]),VLOOKUP(Tabela2[[#This Row],[Código]],Tabela4[[Código NBS/LC116]:[Meus serviços]],3,0))</f>
        <v>Não</v>
      </c>
      <c r="C9885" t="str">
        <f>IF(E9885=0,TEXT(dados!A9800,"00000000"),IF(E9885=2,TEXT(dados!A9800,"0000"),TEXT(dados!A9800,"#")))</f>
        <v>90262090</v>
      </c>
      <c r="D9885" t="str">
        <f>IF(dados!B9800=0,"",dados!B9800)</f>
        <v/>
      </c>
      <c r="E9885">
        <f>dados!C9800</f>
        <v>0</v>
      </c>
      <c r="F9885" t="str">
        <f>dados!D9800</f>
        <v>Outs.instrumentos e apars.p/medida/controle da pressao</v>
      </c>
      <c r="G9885"/>
      <c r="H9885"/>
      <c r="I9885"/>
      <c r="J9885"/>
      <c r="K9885" s="13"/>
      <c r="L9885" s="13">
        <f>dados!I9800/100</f>
        <v>0.13449999999999998</v>
      </c>
      <c r="M9885" s="13">
        <f>dados!J9800/100</f>
        <v>0.19699999999999998</v>
      </c>
      <c r="N9885" s="13">
        <f>dados!K9800/100</f>
        <v>0.12</v>
      </c>
      <c r="O9885" s="13">
        <f>dados!L9800/100</f>
        <v>0</v>
      </c>
      <c r="P9885" s="12" t="str">
        <f>LEFT(Tabela2[[#This Row],[Código]],2)</f>
        <v>90</v>
      </c>
    </row>
    <row r="9886" spans="2:16" ht="15" customHeight="1" x14ac:dyDescent="0.25">
      <c r="B9886" s="31" t="str">
        <f>IF(Tabela2[[#This Row],[Tipo]] = 0,LOOKUP(Tabela2[[#This Row],[RESUMO]],Tabela3[Grupo],Tabela3[Meus produtos]),VLOOKUP(Tabela2[[#This Row],[Código]],Tabela4[[Código NBS/LC116]:[Meus serviços]],3,0))</f>
        <v>Não</v>
      </c>
      <c r="C9886" t="str">
        <f>IF(E9886=0,TEXT(dados!A9801,"00000000"),IF(E9886=2,TEXT(dados!A9801,"0000"),TEXT(dados!A9801,"#")))</f>
        <v>90268000</v>
      </c>
      <c r="D9886" t="str">
        <f>IF(dados!B9801=0,"",dados!B9801)</f>
        <v/>
      </c>
      <c r="E9886">
        <f>dados!C9801</f>
        <v>0</v>
      </c>
      <c r="F9886" t="str">
        <f>dados!D9801</f>
        <v>Outs.instrumentos e apars.p/medida/controle de liq.etc.</v>
      </c>
      <c r="G9886"/>
      <c r="H9886"/>
      <c r="I9886"/>
      <c r="J9886"/>
      <c r="K9886" s="13"/>
      <c r="L9886" s="13">
        <f>dados!I9801/100</f>
        <v>0.1467</v>
      </c>
      <c r="M9886" s="13">
        <f>dados!J9801/100</f>
        <v>0.18770000000000001</v>
      </c>
      <c r="N9886" s="13">
        <f>dados!K9801/100</f>
        <v>0.18</v>
      </c>
      <c r="O9886" s="13">
        <f>dados!L9801/100</f>
        <v>0</v>
      </c>
      <c r="P9886" s="12" t="str">
        <f>LEFT(Tabela2[[#This Row],[Código]],2)</f>
        <v>90</v>
      </c>
    </row>
    <row r="9887" spans="2:16" ht="15" customHeight="1" x14ac:dyDescent="0.25">
      <c r="B9887" s="31" t="str">
        <f>IF(Tabela2[[#This Row],[Tipo]] = 0,LOOKUP(Tabela2[[#This Row],[RESUMO]],Tabela3[Grupo],Tabela3[Meus produtos]),VLOOKUP(Tabela2[[#This Row],[Código]],Tabela4[[Código NBS/LC116]:[Meus serviços]],3,0))</f>
        <v>Não</v>
      </c>
      <c r="C9887" t="str">
        <f>IF(E9887=0,TEXT(dados!A9802,"00000000"),IF(E9887=2,TEXT(dados!A9802,"0000"),TEXT(dados!A9802,"#")))</f>
        <v>90269010</v>
      </c>
      <c r="D9887" t="str">
        <f>IF(dados!B9802=0,"",dados!B9802)</f>
        <v/>
      </c>
      <c r="E9887">
        <f>dados!C9802</f>
        <v>0</v>
      </c>
      <c r="F9887" t="str">
        <f>dados!D9802</f>
        <v>Partes e acess.p/instrum.e apars.medida/ controle nivel</v>
      </c>
      <c r="G9887"/>
      <c r="H9887"/>
      <c r="I9887"/>
      <c r="J9887"/>
      <c r="K9887" s="13"/>
      <c r="L9887" s="13">
        <f>dados!I9802/100</f>
        <v>0.17079999999999998</v>
      </c>
      <c r="M9887" s="13">
        <f>dados!J9802/100</f>
        <v>0.22920000000000001</v>
      </c>
      <c r="N9887" s="13">
        <f>dados!K9802/100</f>
        <v>0.18</v>
      </c>
      <c r="O9887" s="13">
        <f>dados!L9802/100</f>
        <v>0</v>
      </c>
      <c r="P9887" s="12" t="str">
        <f>LEFT(Tabela2[[#This Row],[Código]],2)</f>
        <v>90</v>
      </c>
    </row>
    <row r="9888" spans="2:16" ht="15" customHeight="1" x14ac:dyDescent="0.25">
      <c r="B9888" s="31" t="str">
        <f>IF(Tabela2[[#This Row],[Tipo]] = 0,LOOKUP(Tabela2[[#This Row],[RESUMO]],Tabela3[Grupo],Tabela3[Meus produtos]),VLOOKUP(Tabela2[[#This Row],[Código]],Tabela4[[Código NBS/LC116]:[Meus serviços]],3,0))</f>
        <v>Não</v>
      </c>
      <c r="C9888" t="str">
        <f>IF(E9888=0,TEXT(dados!A9803,"00000000"),IF(E9888=2,TEXT(dados!A9803,"0000"),TEXT(dados!A9803,"#")))</f>
        <v>90269020</v>
      </c>
      <c r="D9888" t="str">
        <f>IF(dados!B9803=0,"",dados!B9803)</f>
        <v/>
      </c>
      <c r="E9888">
        <f>dados!C9803</f>
        <v>0</v>
      </c>
      <c r="F9888" t="str">
        <f>dados!D9803</f>
        <v>Partes e acess.p/manometros</v>
      </c>
      <c r="G9888"/>
      <c r="H9888"/>
      <c r="I9888"/>
      <c r="J9888"/>
      <c r="K9888" s="13"/>
      <c r="L9888" s="13">
        <f>dados!I9803/100</f>
        <v>0.15920000000000001</v>
      </c>
      <c r="M9888" s="13">
        <f>dados!J9803/100</f>
        <v>0.21760000000000002</v>
      </c>
      <c r="N9888" s="13">
        <f>dados!K9803/100</f>
        <v>0.18</v>
      </c>
      <c r="O9888" s="13">
        <f>dados!L9803/100</f>
        <v>0</v>
      </c>
      <c r="P9888" s="12" t="str">
        <f>LEFT(Tabela2[[#This Row],[Código]],2)</f>
        <v>90</v>
      </c>
    </row>
    <row r="9889" spans="2:16" ht="15" customHeight="1" x14ac:dyDescent="0.25">
      <c r="B9889" s="31" t="str">
        <f>IF(Tabela2[[#This Row],[Tipo]] = 0,LOOKUP(Tabela2[[#This Row],[RESUMO]],Tabela3[Grupo],Tabela3[Meus produtos]),VLOOKUP(Tabela2[[#This Row],[Código]],Tabela4[[Código NBS/LC116]:[Meus serviços]],3,0))</f>
        <v>Não</v>
      </c>
      <c r="C9889" t="str">
        <f>IF(E9889=0,TEXT(dados!A9804,"00000000"),IF(E9889=2,TEXT(dados!A9804,"0000"),TEXT(dados!A9804,"#")))</f>
        <v>90269090</v>
      </c>
      <c r="D9889" t="str">
        <f>IF(dados!B9804=0,"",dados!B9804)</f>
        <v/>
      </c>
      <c r="E9889">
        <f>dados!C9804</f>
        <v>0</v>
      </c>
      <c r="F9889" t="str">
        <f>dados!D9804</f>
        <v>Partes e acess.p/outs.instrum.e apars.de medida/control</v>
      </c>
      <c r="G9889"/>
      <c r="H9889"/>
      <c r="I9889"/>
      <c r="J9889"/>
      <c r="K9889" s="13"/>
      <c r="L9889" s="13">
        <f>dados!I9804/100</f>
        <v>0.15920000000000001</v>
      </c>
      <c r="M9889" s="13">
        <f>dados!J9804/100</f>
        <v>0.21760000000000002</v>
      </c>
      <c r="N9889" s="13">
        <f>dados!K9804/100</f>
        <v>0.18</v>
      </c>
      <c r="O9889" s="13">
        <f>dados!L9804/100</f>
        <v>0</v>
      </c>
      <c r="P9889" s="12" t="str">
        <f>LEFT(Tabela2[[#This Row],[Código]],2)</f>
        <v>90</v>
      </c>
    </row>
    <row r="9890" spans="2:16" ht="15" customHeight="1" x14ac:dyDescent="0.25">
      <c r="B9890" s="31" t="str">
        <f>IF(Tabela2[[#This Row],[Tipo]] = 0,LOOKUP(Tabela2[[#This Row],[RESUMO]],Tabela3[Grupo],Tabela3[Meus produtos]),VLOOKUP(Tabela2[[#This Row],[Código]],Tabela4[[Código NBS/LC116]:[Meus serviços]],3,0))</f>
        <v>Não</v>
      </c>
      <c r="C9890" t="str">
        <f>IF(E9890=0,TEXT(dados!A9805,"00000000"),IF(E9890=2,TEXT(dados!A9805,"0000"),TEXT(dados!A9805,"#")))</f>
        <v>90271000</v>
      </c>
      <c r="D9890" t="str">
        <f>IF(dados!B9805=0,"",dados!B9805)</f>
        <v/>
      </c>
      <c r="E9890">
        <f>dados!C9805</f>
        <v>0</v>
      </c>
      <c r="F9890" t="str">
        <f>dados!D9805</f>
        <v>Analisadores de gases ou de fumaca (fumo)</v>
      </c>
      <c r="G9890"/>
      <c r="H9890"/>
      <c r="I9890"/>
      <c r="J9890"/>
      <c r="K9890" s="13"/>
      <c r="L9890" s="13">
        <f>dados!I9805/100</f>
        <v>0.13449999999999998</v>
      </c>
      <c r="M9890" s="13">
        <f>dados!J9805/100</f>
        <v>0.1857</v>
      </c>
      <c r="N9890" s="13">
        <f>dados!K9805/100</f>
        <v>0.12</v>
      </c>
      <c r="O9890" s="13">
        <f>dados!L9805/100</f>
        <v>0</v>
      </c>
      <c r="P9890" s="12" t="str">
        <f>LEFT(Tabela2[[#This Row],[Código]],2)</f>
        <v>90</v>
      </c>
    </row>
    <row r="9891" spans="2:16" ht="15" customHeight="1" x14ac:dyDescent="0.25">
      <c r="B9891" s="31" t="str">
        <f>IF(Tabela2[[#This Row],[Tipo]] = 0,LOOKUP(Tabela2[[#This Row],[RESUMO]],Tabela3[Grupo],Tabela3[Meus produtos]),VLOOKUP(Tabela2[[#This Row],[Código]],Tabela4[[Código NBS/LC116]:[Meus serviços]],3,0))</f>
        <v>Não</v>
      </c>
      <c r="C9891" t="str">
        <f>IF(E9891=0,TEXT(dados!A9806,"00000000"),IF(E9891=2,TEXT(dados!A9806,"0000"),TEXT(dados!A9806,"#")))</f>
        <v>90272011</v>
      </c>
      <c r="D9891" t="str">
        <f>IF(dados!B9806=0,"",dados!B9806)</f>
        <v/>
      </c>
      <c r="E9891">
        <f>dados!C9806</f>
        <v>0</v>
      </c>
      <c r="F9891" t="str">
        <f>dados!D9806</f>
        <v>Cromatografos de fase gasosa</v>
      </c>
      <c r="G9891"/>
      <c r="H9891"/>
      <c r="I9891"/>
      <c r="J9891"/>
      <c r="K9891" s="13"/>
      <c r="L9891" s="13">
        <f>dados!I9806/100</f>
        <v>0.13449999999999998</v>
      </c>
      <c r="M9891" s="13">
        <f>dados!J9806/100</f>
        <v>0.1545</v>
      </c>
      <c r="N9891" s="13">
        <f>dados!K9806/100</f>
        <v>0.12</v>
      </c>
      <c r="O9891" s="13">
        <f>dados!L9806/100</f>
        <v>0</v>
      </c>
      <c r="P9891" s="12" t="str">
        <f>LEFT(Tabela2[[#This Row],[Código]],2)</f>
        <v>90</v>
      </c>
    </row>
    <row r="9892" spans="2:16" ht="15" customHeight="1" x14ac:dyDescent="0.25">
      <c r="B9892" s="31" t="str">
        <f>IF(Tabela2[[#This Row],[Tipo]] = 0,LOOKUP(Tabela2[[#This Row],[RESUMO]],Tabela3[Grupo],Tabela3[Meus produtos]),VLOOKUP(Tabela2[[#This Row],[Código]],Tabela4[[Código NBS/LC116]:[Meus serviços]],3,0))</f>
        <v>Não</v>
      </c>
      <c r="C9892" t="str">
        <f>IF(E9892=0,TEXT(dados!A9807,"00000000"),IF(E9892=2,TEXT(dados!A9807,"0000"),TEXT(dados!A9807,"#")))</f>
        <v>90272012</v>
      </c>
      <c r="D9892" t="str">
        <f>IF(dados!B9807=0,"",dados!B9807)</f>
        <v/>
      </c>
      <c r="E9892">
        <f>dados!C9807</f>
        <v>0</v>
      </c>
      <c r="F9892" t="str">
        <f>dados!D9807</f>
        <v>Cromatografos de fase liquida</v>
      </c>
      <c r="G9892"/>
      <c r="H9892"/>
      <c r="I9892"/>
      <c r="J9892"/>
      <c r="K9892" s="13"/>
      <c r="L9892" s="13">
        <f>dados!I9807/100</f>
        <v>0.13449999999999998</v>
      </c>
      <c r="M9892" s="13">
        <f>dados!J9807/100</f>
        <v>0.1545</v>
      </c>
      <c r="N9892" s="13">
        <f>dados!K9807/100</f>
        <v>0.12</v>
      </c>
      <c r="O9892" s="13">
        <f>dados!L9807/100</f>
        <v>0</v>
      </c>
      <c r="P9892" s="12" t="str">
        <f>LEFT(Tabela2[[#This Row],[Código]],2)</f>
        <v>90</v>
      </c>
    </row>
    <row r="9893" spans="2:16" ht="15" customHeight="1" x14ac:dyDescent="0.25">
      <c r="B9893" s="31" t="str">
        <f>IF(Tabela2[[#This Row],[Tipo]] = 0,LOOKUP(Tabela2[[#This Row],[RESUMO]],Tabela3[Grupo],Tabela3[Meus produtos]),VLOOKUP(Tabela2[[#This Row],[Código]],Tabela4[[Código NBS/LC116]:[Meus serviços]],3,0))</f>
        <v>Não</v>
      </c>
      <c r="C9893" t="str">
        <f>IF(E9893=0,TEXT(dados!A9808,"00000000"),IF(E9893=2,TEXT(dados!A9808,"0000"),TEXT(dados!A9808,"#")))</f>
        <v>90272019</v>
      </c>
      <c r="D9893" t="str">
        <f>IF(dados!B9808=0,"",dados!B9808)</f>
        <v/>
      </c>
      <c r="E9893">
        <f>dados!C9808</f>
        <v>0</v>
      </c>
      <c r="F9893" t="str">
        <f>dados!D9808</f>
        <v>Outros cromatografos</v>
      </c>
      <c r="G9893"/>
      <c r="H9893"/>
      <c r="I9893"/>
      <c r="J9893"/>
      <c r="K9893" s="13"/>
      <c r="L9893" s="13">
        <f>dados!I9808/100</f>
        <v>0.13449999999999998</v>
      </c>
      <c r="M9893" s="13">
        <f>dados!J9808/100</f>
        <v>0.1545</v>
      </c>
      <c r="N9893" s="13">
        <f>dados!K9808/100</f>
        <v>0.12</v>
      </c>
      <c r="O9893" s="13">
        <f>dados!L9808/100</f>
        <v>0</v>
      </c>
      <c r="P9893" s="12" t="str">
        <f>LEFT(Tabela2[[#This Row],[Código]],2)</f>
        <v>90</v>
      </c>
    </row>
    <row r="9894" spans="2:16" ht="15" customHeight="1" x14ac:dyDescent="0.25">
      <c r="B9894" s="31" t="str">
        <f>IF(Tabela2[[#This Row],[Tipo]] = 0,LOOKUP(Tabela2[[#This Row],[RESUMO]],Tabela3[Grupo],Tabela3[Meus produtos]),VLOOKUP(Tabela2[[#This Row],[Código]],Tabela4[[Código NBS/LC116]:[Meus serviços]],3,0))</f>
        <v>Não</v>
      </c>
      <c r="C9894" t="str">
        <f>IF(E9894=0,TEXT(dados!A9809,"00000000"),IF(E9894=2,TEXT(dados!A9809,"0000"),TEXT(dados!A9809,"#")))</f>
        <v>90272021</v>
      </c>
      <c r="D9894" t="str">
        <f>IF(dados!B9809=0,"",dados!B9809)</f>
        <v/>
      </c>
      <c r="E9894">
        <f>dados!C9809</f>
        <v>0</v>
      </c>
      <c r="F9894" t="str">
        <f>dados!D9809</f>
        <v>Sequenciadores automaticos de adn mediante eletroforese capilar</v>
      </c>
      <c r="G9894"/>
      <c r="H9894"/>
      <c r="I9894"/>
      <c r="J9894"/>
      <c r="K9894" s="13"/>
      <c r="L9894" s="13">
        <f>dados!I9809/100</f>
        <v>0.13449999999999998</v>
      </c>
      <c r="M9894" s="13">
        <f>dados!J9809/100</f>
        <v>0.1545</v>
      </c>
      <c r="N9894" s="13">
        <f>dados!K9809/100</f>
        <v>0.12</v>
      </c>
      <c r="O9894" s="13">
        <f>dados!L9809/100</f>
        <v>0</v>
      </c>
      <c r="P9894" s="12" t="str">
        <f>LEFT(Tabela2[[#This Row],[Código]],2)</f>
        <v>90</v>
      </c>
    </row>
    <row r="9895" spans="2:16" ht="15" customHeight="1" x14ac:dyDescent="0.25">
      <c r="B9895" s="31" t="str">
        <f>IF(Tabela2[[#This Row],[Tipo]] = 0,LOOKUP(Tabela2[[#This Row],[RESUMO]],Tabela3[Grupo],Tabela3[Meus produtos]),VLOOKUP(Tabela2[[#This Row],[Código]],Tabela4[[Código NBS/LC116]:[Meus serviços]],3,0))</f>
        <v>Não</v>
      </c>
      <c r="C9895" t="str">
        <f>IF(E9895=0,TEXT(dados!A9810,"00000000"),IF(E9895=2,TEXT(dados!A9810,"0000"),TEXT(dados!A9810,"#")))</f>
        <v>90272029</v>
      </c>
      <c r="D9895" t="str">
        <f>IF(dados!B9810=0,"",dados!B9810)</f>
        <v/>
      </c>
      <c r="E9895">
        <f>dados!C9810</f>
        <v>0</v>
      </c>
      <c r="F9895" t="str">
        <f>dados!D9810</f>
        <v>Outs apars.de eletroforese</v>
      </c>
      <c r="G9895"/>
      <c r="H9895"/>
      <c r="I9895"/>
      <c r="J9895"/>
      <c r="K9895" s="13"/>
      <c r="L9895" s="13">
        <f>dados!I9810/100</f>
        <v>0.13449999999999998</v>
      </c>
      <c r="M9895" s="13">
        <f>dados!J9810/100</f>
        <v>0.1699</v>
      </c>
      <c r="N9895" s="13">
        <f>dados!K9810/100</f>
        <v>0.12</v>
      </c>
      <c r="O9895" s="13">
        <f>dados!L9810/100</f>
        <v>0</v>
      </c>
      <c r="P9895" s="12" t="str">
        <f>LEFT(Tabela2[[#This Row],[Código]],2)</f>
        <v>90</v>
      </c>
    </row>
    <row r="9896" spans="2:16" ht="15" customHeight="1" x14ac:dyDescent="0.25">
      <c r="B9896" s="31" t="str">
        <f>IF(Tabela2[[#This Row],[Tipo]] = 0,LOOKUP(Tabela2[[#This Row],[RESUMO]],Tabela3[Grupo],Tabela3[Meus produtos]),VLOOKUP(Tabela2[[#This Row],[Código]],Tabela4[[Código NBS/LC116]:[Meus serviços]],3,0))</f>
        <v>Não</v>
      </c>
      <c r="C9896" t="str">
        <f>IF(E9896=0,TEXT(dados!A9811,"00000000"),IF(E9896=2,TEXT(dados!A9811,"0000"),TEXT(dados!A9811,"#")))</f>
        <v>90273011</v>
      </c>
      <c r="D9896" t="str">
        <f>IF(dados!B9811=0,"",dados!B9811)</f>
        <v/>
      </c>
      <c r="E9896">
        <f>dados!C9811</f>
        <v>0</v>
      </c>
      <c r="F9896" t="str">
        <f>dados!D9811</f>
        <v>Espectrometros e espectrografos de emissao optica (emissao atomica),</v>
      </c>
      <c r="G9896"/>
      <c r="H9896"/>
      <c r="I9896"/>
      <c r="J9896"/>
      <c r="K9896" s="13"/>
      <c r="L9896" s="13">
        <f>dados!I9811/100</f>
        <v>0.13449999999999998</v>
      </c>
      <c r="M9896" s="13">
        <f>dados!J9811/100</f>
        <v>0.1545</v>
      </c>
      <c r="N9896" s="13">
        <f>dados!K9811/100</f>
        <v>0.12</v>
      </c>
      <c r="O9896" s="13">
        <f>dados!L9811/100</f>
        <v>0</v>
      </c>
      <c r="P9896" s="12" t="str">
        <f>LEFT(Tabela2[[#This Row],[Código]],2)</f>
        <v>90</v>
      </c>
    </row>
    <row r="9897" spans="2:16" ht="15" customHeight="1" x14ac:dyDescent="0.25">
      <c r="B9897" s="31" t="str">
        <f>IF(Tabela2[[#This Row],[Tipo]] = 0,LOOKUP(Tabela2[[#This Row],[RESUMO]],Tabela3[Grupo],Tabela3[Meus produtos]),VLOOKUP(Tabela2[[#This Row],[Código]],Tabela4[[Código NBS/LC116]:[Meus serviços]],3,0))</f>
        <v>Não</v>
      </c>
      <c r="C9897" t="str">
        <f>IF(E9897=0,TEXT(dados!A9812,"00000000"),IF(E9897=2,TEXT(dados!A9812,"0000"),TEXT(dados!A9812,"#")))</f>
        <v>90273019</v>
      </c>
      <c r="D9897" t="str">
        <f>IF(dados!B9812=0,"",dados!B9812)</f>
        <v/>
      </c>
      <c r="E9897">
        <f>dados!C9812</f>
        <v>0</v>
      </c>
      <c r="F9897" t="str">
        <f>dados!D9812</f>
        <v>Outros espectrometros, outros espectrografos</v>
      </c>
      <c r="G9897"/>
      <c r="H9897"/>
      <c r="I9897"/>
      <c r="J9897"/>
      <c r="K9897" s="13"/>
      <c r="L9897" s="13">
        <f>dados!I9812/100</f>
        <v>0.13449999999999998</v>
      </c>
      <c r="M9897" s="13">
        <f>dados!J9812/100</f>
        <v>0.1699</v>
      </c>
      <c r="N9897" s="13">
        <f>dados!K9812/100</f>
        <v>0.12</v>
      </c>
      <c r="O9897" s="13">
        <f>dados!L9812/100</f>
        <v>0</v>
      </c>
      <c r="P9897" s="12" t="str">
        <f>LEFT(Tabela2[[#This Row],[Código]],2)</f>
        <v>90</v>
      </c>
    </row>
    <row r="9898" spans="2:16" ht="15" customHeight="1" x14ac:dyDescent="0.25">
      <c r="B9898" s="31" t="str">
        <f>IF(Tabela2[[#This Row],[Tipo]] = 0,LOOKUP(Tabela2[[#This Row],[RESUMO]],Tabela3[Grupo],Tabela3[Meus produtos]),VLOOKUP(Tabela2[[#This Row],[Código]],Tabela4[[Código NBS/LC116]:[Meus serviços]],3,0))</f>
        <v>Não</v>
      </c>
      <c r="C9898" t="str">
        <f>IF(E9898=0,TEXT(dados!A9813,"00000000"),IF(E9898=2,TEXT(dados!A9813,"0000"),TEXT(dados!A9813,"#")))</f>
        <v>90273020</v>
      </c>
      <c r="D9898" t="str">
        <f>IF(dados!B9813=0,"",dados!B9813)</f>
        <v/>
      </c>
      <c r="E9898">
        <f>dados!C9813</f>
        <v>0</v>
      </c>
      <c r="F9898" t="str">
        <f>dados!D9813</f>
        <v>Espectrofotometros de radiacoes uv,visiveis e iv</v>
      </c>
      <c r="G9898"/>
      <c r="H9898"/>
      <c r="I9898"/>
      <c r="J9898"/>
      <c r="K9898" s="13"/>
      <c r="L9898" s="13">
        <f>dados!I9813/100</f>
        <v>0.13449999999999998</v>
      </c>
      <c r="M9898" s="13">
        <f>dados!J9813/100</f>
        <v>0.1699</v>
      </c>
      <c r="N9898" s="13">
        <f>dados!K9813/100</f>
        <v>0.12</v>
      </c>
      <c r="O9898" s="13">
        <f>dados!L9813/100</f>
        <v>0</v>
      </c>
      <c r="P9898" s="12" t="str">
        <f>LEFT(Tabela2[[#This Row],[Código]],2)</f>
        <v>90</v>
      </c>
    </row>
    <row r="9899" spans="2:16" ht="15" customHeight="1" x14ac:dyDescent="0.25">
      <c r="B9899" s="31" t="str">
        <f>IF(Tabela2[[#This Row],[Tipo]] = 0,LOOKUP(Tabela2[[#This Row],[RESUMO]],Tabela3[Grupo],Tabela3[Meus produtos]),VLOOKUP(Tabela2[[#This Row],[Código]],Tabela4[[Código NBS/LC116]:[Meus serviços]],3,0))</f>
        <v>Não</v>
      </c>
      <c r="C9899" t="str">
        <f>IF(E9899=0,TEXT(dados!A9814,"00000000"),IF(E9899=2,TEXT(dados!A9814,"0000"),TEXT(dados!A9814,"#")))</f>
        <v>90275010</v>
      </c>
      <c r="D9899" t="str">
        <f>IF(dados!B9814=0,"",dados!B9814)</f>
        <v/>
      </c>
      <c r="E9899">
        <f>dados!C9814</f>
        <v>0</v>
      </c>
      <c r="F9899" t="str">
        <f>dados!D9814</f>
        <v>Colorimetros</v>
      </c>
      <c r="G9899"/>
      <c r="H9899"/>
      <c r="I9899"/>
      <c r="J9899"/>
      <c r="K9899" s="13"/>
      <c r="L9899" s="13">
        <f>dados!I9814/100</f>
        <v>0.13449999999999998</v>
      </c>
      <c r="M9899" s="13">
        <f>dados!J9814/100</f>
        <v>0.1699</v>
      </c>
      <c r="N9899" s="13">
        <f>dados!K9814/100</f>
        <v>0.12</v>
      </c>
      <c r="O9899" s="13">
        <f>dados!L9814/100</f>
        <v>0</v>
      </c>
      <c r="P9899" s="12" t="str">
        <f>LEFT(Tabela2[[#This Row],[Código]],2)</f>
        <v>90</v>
      </c>
    </row>
    <row r="9900" spans="2:16" ht="15" customHeight="1" x14ac:dyDescent="0.25">
      <c r="B9900" s="31" t="str">
        <f>IF(Tabela2[[#This Row],[Tipo]] = 0,LOOKUP(Tabela2[[#This Row],[RESUMO]],Tabela3[Grupo],Tabela3[Meus produtos]),VLOOKUP(Tabela2[[#This Row],[Código]],Tabela4[[Código NBS/LC116]:[Meus serviços]],3,0))</f>
        <v>Não</v>
      </c>
      <c r="C9900" t="str">
        <f>IF(E9900=0,TEXT(dados!A9815,"00000000"),IF(E9900=2,TEXT(dados!A9815,"0000"),TEXT(dados!A9815,"#")))</f>
        <v>90275020</v>
      </c>
      <c r="D9900" t="str">
        <f>IF(dados!B9815=0,"",dados!B9815)</f>
        <v/>
      </c>
      <c r="E9900">
        <f>dados!C9815</f>
        <v>0</v>
      </c>
      <c r="F9900" t="str">
        <f>dados!D9815</f>
        <v>Fotometros</v>
      </c>
      <c r="G9900"/>
      <c r="H9900"/>
      <c r="I9900"/>
      <c r="J9900"/>
      <c r="K9900" s="13"/>
      <c r="L9900" s="13">
        <f>dados!I9815/100</f>
        <v>0.13449999999999998</v>
      </c>
      <c r="M9900" s="13">
        <f>dados!J9815/100</f>
        <v>0.1699</v>
      </c>
      <c r="N9900" s="13">
        <f>dados!K9815/100</f>
        <v>0.12</v>
      </c>
      <c r="O9900" s="13">
        <f>dados!L9815/100</f>
        <v>0</v>
      </c>
      <c r="P9900" s="12" t="str">
        <f>LEFT(Tabela2[[#This Row],[Código]],2)</f>
        <v>90</v>
      </c>
    </row>
    <row r="9901" spans="2:16" ht="15" customHeight="1" x14ac:dyDescent="0.25">
      <c r="B9901" s="31" t="str">
        <f>IF(Tabela2[[#This Row],[Tipo]] = 0,LOOKUP(Tabela2[[#This Row],[RESUMO]],Tabela3[Grupo],Tabela3[Meus produtos]),VLOOKUP(Tabela2[[#This Row],[Código]],Tabela4[[Código NBS/LC116]:[Meus serviços]],3,0))</f>
        <v>Não</v>
      </c>
      <c r="C9901" t="str">
        <f>IF(E9901=0,TEXT(dados!A9816,"00000000"),IF(E9901=2,TEXT(dados!A9816,"0000"),TEXT(dados!A9816,"#")))</f>
        <v>90275030</v>
      </c>
      <c r="D9901" t="str">
        <f>IF(dados!B9816=0,"",dados!B9816)</f>
        <v/>
      </c>
      <c r="E9901">
        <f>dados!C9816</f>
        <v>0</v>
      </c>
      <c r="F9901" t="str">
        <f>dados!D9816</f>
        <v>Refratometros</v>
      </c>
      <c r="G9901"/>
      <c r="H9901"/>
      <c r="I9901"/>
      <c r="J9901"/>
      <c r="K9901" s="13"/>
      <c r="L9901" s="13">
        <f>dados!I9816/100</f>
        <v>0.13449999999999998</v>
      </c>
      <c r="M9901" s="13">
        <f>dados!J9816/100</f>
        <v>0.1699</v>
      </c>
      <c r="N9901" s="13">
        <f>dados!K9816/100</f>
        <v>0.12</v>
      </c>
      <c r="O9901" s="13">
        <f>dados!L9816/100</f>
        <v>0</v>
      </c>
      <c r="P9901" s="12" t="str">
        <f>LEFT(Tabela2[[#This Row],[Código]],2)</f>
        <v>90</v>
      </c>
    </row>
    <row r="9902" spans="2:16" ht="15" customHeight="1" x14ac:dyDescent="0.25">
      <c r="B9902" s="31" t="str">
        <f>IF(Tabela2[[#This Row],[Tipo]] = 0,LOOKUP(Tabela2[[#This Row],[RESUMO]],Tabela3[Grupo],Tabela3[Meus produtos]),VLOOKUP(Tabela2[[#This Row],[Código]],Tabela4[[Código NBS/LC116]:[Meus serviços]],3,0))</f>
        <v>Não</v>
      </c>
      <c r="C9902" t="str">
        <f>IF(E9902=0,TEXT(dados!A9817,"00000000"),IF(E9902=2,TEXT(dados!A9817,"0000"),TEXT(dados!A9817,"#")))</f>
        <v>90275040</v>
      </c>
      <c r="D9902" t="str">
        <f>IF(dados!B9817=0,"",dados!B9817)</f>
        <v/>
      </c>
      <c r="E9902">
        <f>dados!C9817</f>
        <v>0</v>
      </c>
      <c r="F9902" t="str">
        <f>dados!D9817</f>
        <v>Sacarimetros</v>
      </c>
      <c r="G9902"/>
      <c r="H9902"/>
      <c r="I9902"/>
      <c r="J9902"/>
      <c r="K9902" s="13"/>
      <c r="L9902" s="13">
        <f>dados!I9817/100</f>
        <v>0.13449999999999998</v>
      </c>
      <c r="M9902" s="13">
        <f>dados!J9817/100</f>
        <v>0.1699</v>
      </c>
      <c r="N9902" s="13">
        <f>dados!K9817/100</f>
        <v>0.12</v>
      </c>
      <c r="O9902" s="13">
        <f>dados!L9817/100</f>
        <v>0</v>
      </c>
      <c r="P9902" s="12" t="str">
        <f>LEFT(Tabela2[[#This Row],[Código]],2)</f>
        <v>90</v>
      </c>
    </row>
    <row r="9903" spans="2:16" ht="15" customHeight="1" x14ac:dyDescent="0.25">
      <c r="B9903" s="31" t="str">
        <f>IF(Tabela2[[#This Row],[Tipo]] = 0,LOOKUP(Tabela2[[#This Row],[RESUMO]],Tabela3[Grupo],Tabela3[Meus produtos]),VLOOKUP(Tabela2[[#This Row],[Código]],Tabela4[[Código NBS/LC116]:[Meus serviços]],3,0))</f>
        <v>Não</v>
      </c>
      <c r="C9903" t="str">
        <f>IF(E9903=0,TEXT(dados!A9818,"00000000"),IF(E9903=2,TEXT(dados!A9818,"0000"),TEXT(dados!A9818,"#")))</f>
        <v>90275050</v>
      </c>
      <c r="D9903" t="str">
        <f>IF(dados!B9818=0,"",dados!B9818)</f>
        <v/>
      </c>
      <c r="E9903">
        <f>dados!C9818</f>
        <v>0</v>
      </c>
      <c r="F9903" t="str">
        <f>dados!D9818</f>
        <v>Citometro de fluxo</v>
      </c>
      <c r="G9903"/>
      <c r="H9903"/>
      <c r="I9903"/>
      <c r="J9903"/>
      <c r="K9903" s="13"/>
      <c r="L9903" s="13">
        <f>dados!I9818/100</f>
        <v>0.13449999999999998</v>
      </c>
      <c r="M9903" s="13">
        <f>dados!J9818/100</f>
        <v>0.1545</v>
      </c>
      <c r="N9903" s="13">
        <f>dados!K9818/100</f>
        <v>0.18</v>
      </c>
      <c r="O9903" s="13">
        <f>dados!L9818/100</f>
        <v>0</v>
      </c>
      <c r="P9903" s="12" t="str">
        <f>LEFT(Tabela2[[#This Row],[Código]],2)</f>
        <v>90</v>
      </c>
    </row>
    <row r="9904" spans="2:16" ht="15" customHeight="1" x14ac:dyDescent="0.25">
      <c r="B9904" s="31" t="str">
        <f>IF(Tabela2[[#This Row],[Tipo]] = 0,LOOKUP(Tabela2[[#This Row],[RESUMO]],Tabela3[Grupo],Tabela3[Meus produtos]),VLOOKUP(Tabela2[[#This Row],[Código]],Tabela4[[Código NBS/LC116]:[Meus serviços]],3,0))</f>
        <v>Não</v>
      </c>
      <c r="C9904" t="str">
        <f>IF(E9904=0,TEXT(dados!A9819,"00000000"),IF(E9904=2,TEXT(dados!A9819,"0000"),TEXT(dados!A9819,"#")))</f>
        <v>90275090</v>
      </c>
      <c r="D9904" t="str">
        <f>IF(dados!B9819=0,"",dados!B9819)</f>
        <v/>
      </c>
      <c r="E9904">
        <f>dados!C9819</f>
        <v>0</v>
      </c>
      <c r="F9904" t="str">
        <f>dados!D9819</f>
        <v>Outs.instrumentos e apars.que utiliz.radiacoes opticas</v>
      </c>
      <c r="G9904"/>
      <c r="H9904"/>
      <c r="I9904"/>
      <c r="J9904"/>
      <c r="K9904" s="13"/>
      <c r="L9904" s="13">
        <f>dados!I9819/100</f>
        <v>0.13449999999999998</v>
      </c>
      <c r="M9904" s="13">
        <f>dados!J9819/100</f>
        <v>0.1699</v>
      </c>
      <c r="N9904" s="13">
        <f>dados!K9819/100</f>
        <v>0.12</v>
      </c>
      <c r="O9904" s="13">
        <f>dados!L9819/100</f>
        <v>0</v>
      </c>
      <c r="P9904" s="12" t="str">
        <f>LEFT(Tabela2[[#This Row],[Código]],2)</f>
        <v>90</v>
      </c>
    </row>
    <row r="9905" spans="2:16" ht="15" customHeight="1" x14ac:dyDescent="0.25">
      <c r="B9905" s="31" t="str">
        <f>IF(Tabela2[[#This Row],[Tipo]] = 0,LOOKUP(Tabela2[[#This Row],[RESUMO]],Tabela3[Grupo],Tabela3[Meus produtos]),VLOOKUP(Tabela2[[#This Row],[Código]],Tabela4[[Código NBS/LC116]:[Meus serviços]],3,0))</f>
        <v>Não</v>
      </c>
      <c r="C9905" t="str">
        <f>IF(E9905=0,TEXT(dados!A9820,"00000000"),IF(E9905=2,TEXT(dados!A9820,"0000"),TEXT(dados!A9820,"#")))</f>
        <v>90278100</v>
      </c>
      <c r="D9905" t="str">
        <f>IF(dados!B9820=0,"",dados!B9820)</f>
        <v/>
      </c>
      <c r="E9905">
        <f>dados!C9820</f>
        <v>0</v>
      </c>
      <c r="F9905" t="str">
        <f>dados!D9820</f>
        <v>Instrumentos e aparelhos de optica de fotografia de cinematografia de medida de controle ou de precisao instrumentos e aparelhos medico cirurgicos suas partes e acessorios instrumentos e aparelhos para analises fisicas ou quimicas por exemplo polarimetros</v>
      </c>
      <c r="G9905"/>
      <c r="H9905"/>
      <c r="I9905"/>
      <c r="J9905"/>
      <c r="K9905" s="13"/>
      <c r="L9905" s="13">
        <f>dados!I9820/100</f>
        <v>0.13449999999999998</v>
      </c>
      <c r="M9905" s="13">
        <f>dados!J9820/100</f>
        <v>0.1699</v>
      </c>
      <c r="N9905" s="13">
        <f>dados!K9820/100</f>
        <v>0.18</v>
      </c>
      <c r="O9905" s="13">
        <f>dados!L9820/100</f>
        <v>0</v>
      </c>
      <c r="P9905" s="12" t="str">
        <f>LEFT(Tabela2[[#This Row],[Código]],2)</f>
        <v>90</v>
      </c>
    </row>
    <row r="9906" spans="2:16" ht="15" customHeight="1" x14ac:dyDescent="0.25">
      <c r="B9906" s="31" t="str">
        <f>IF(Tabela2[[#This Row],[Tipo]] = 0,LOOKUP(Tabela2[[#This Row],[RESUMO]],Tabela3[Grupo],Tabela3[Meus produtos]),VLOOKUP(Tabela2[[#This Row],[Código]],Tabela4[[Código NBS/LC116]:[Meus serviços]],3,0))</f>
        <v>Não</v>
      </c>
      <c r="C9906" t="str">
        <f>IF(E9906=0,TEXT(dados!A9821,"00000000"),IF(E9906=2,TEXT(dados!A9821,"0000"),TEXT(dados!A9821,"#")))</f>
        <v>90278911</v>
      </c>
      <c r="D9906" t="str">
        <f>IF(dados!B9821=0,"",dados!B9821)</f>
        <v/>
      </c>
      <c r="E9906">
        <f>dados!C9821</f>
        <v>0</v>
      </c>
      <c r="F9906" t="str">
        <f>dados!D9821</f>
        <v>Instrumentos e aparelhos de optica de fotografia de cinematografia de medida de controle ou de precisao instrumentos e aparelhos medico cirurgicos suas partes e acessorios instrumentos e aparelhos para analises fisicas ou quimicas por exemplo polarimetros</v>
      </c>
      <c r="G9906"/>
      <c r="H9906"/>
      <c r="I9906"/>
      <c r="J9906"/>
      <c r="K9906" s="13"/>
      <c r="L9906" s="13">
        <f>dados!I9821/100</f>
        <v>0.13449999999999998</v>
      </c>
      <c r="M9906" s="13">
        <f>dados!J9821/100</f>
        <v>0.1545</v>
      </c>
      <c r="N9906" s="13">
        <f>dados!K9821/100</f>
        <v>0.18</v>
      </c>
      <c r="O9906" s="13">
        <f>dados!L9821/100</f>
        <v>0</v>
      </c>
      <c r="P9906" s="12" t="str">
        <f>LEFT(Tabela2[[#This Row],[Código]],2)</f>
        <v>90</v>
      </c>
    </row>
    <row r="9907" spans="2:16" ht="15" customHeight="1" x14ac:dyDescent="0.25">
      <c r="B9907" s="31" t="str">
        <f>IF(Tabela2[[#This Row],[Tipo]] = 0,LOOKUP(Tabela2[[#This Row],[RESUMO]],Tabela3[Grupo],Tabela3[Meus produtos]),VLOOKUP(Tabela2[[#This Row],[Código]],Tabela4[[Código NBS/LC116]:[Meus serviços]],3,0))</f>
        <v>Não</v>
      </c>
      <c r="C9907" t="str">
        <f>IF(E9907=0,TEXT(dados!A9822,"00000000"),IF(E9907=2,TEXT(dados!A9822,"0000"),TEXT(dados!A9822,"#")))</f>
        <v>90278912</v>
      </c>
      <c r="D9907" t="str">
        <f>IF(dados!B9822=0,"",dados!B9822)</f>
        <v/>
      </c>
      <c r="E9907">
        <f>dados!C9822</f>
        <v>0</v>
      </c>
      <c r="F9907" t="str">
        <f>dados!D9822</f>
        <v>Instrumentos e aparelhos de optica de fotografia de cinematografia de medida de controle ou de precisao instrumentos e aparelhos medico cirurgicos suas partes e acessorios instrumentos e aparelhos para analises fisicas ou quimicas por exemplo polarimetros</v>
      </c>
      <c r="G9907"/>
      <c r="H9907"/>
      <c r="I9907"/>
      <c r="J9907"/>
      <c r="K9907" s="13"/>
      <c r="L9907" s="13">
        <f>dados!I9822/100</f>
        <v>0.13449999999999998</v>
      </c>
      <c r="M9907" s="13">
        <f>dados!J9822/100</f>
        <v>0.1699</v>
      </c>
      <c r="N9907" s="13">
        <f>dados!K9822/100</f>
        <v>0.18</v>
      </c>
      <c r="O9907" s="13">
        <f>dados!L9822/100</f>
        <v>0</v>
      </c>
      <c r="P9907" s="12" t="str">
        <f>LEFT(Tabela2[[#This Row],[Código]],2)</f>
        <v>90</v>
      </c>
    </row>
    <row r="9908" spans="2:16" ht="15" customHeight="1" x14ac:dyDescent="0.25">
      <c r="B9908" s="31" t="str">
        <f>IF(Tabela2[[#This Row],[Tipo]] = 0,LOOKUP(Tabela2[[#This Row],[RESUMO]],Tabela3[Grupo],Tabela3[Meus produtos]),VLOOKUP(Tabela2[[#This Row],[Código]],Tabela4[[Código NBS/LC116]:[Meus serviços]],3,0))</f>
        <v>Não</v>
      </c>
      <c r="C9908" t="str">
        <f>IF(E9908=0,TEXT(dados!A9823,"00000000"),IF(E9908=2,TEXT(dados!A9823,"0000"),TEXT(dados!A9823,"#")))</f>
        <v>90278913</v>
      </c>
      <c r="D9908" t="str">
        <f>IF(dados!B9823=0,"",dados!B9823)</f>
        <v/>
      </c>
      <c r="E9908">
        <f>dados!C9823</f>
        <v>0</v>
      </c>
      <c r="F9908" t="str">
        <f>dados!D9823</f>
        <v>Instrumentos e aparelhos de optica de fotografia de cinematografia de medida de controle ou de precisao instrumentos e aparelhos medico cirurgicos suas partes e acessorios instrumentos e aparelhos para analises fisicas ou quimicas por exemplo polarimetros</v>
      </c>
      <c r="G9908"/>
      <c r="H9908"/>
      <c r="I9908"/>
      <c r="J9908"/>
      <c r="K9908" s="13"/>
      <c r="L9908" s="13">
        <f>dados!I9823/100</f>
        <v>0.13449999999999998</v>
      </c>
      <c r="M9908" s="13">
        <f>dados!J9823/100</f>
        <v>0.1699</v>
      </c>
      <c r="N9908" s="13">
        <f>dados!K9823/100</f>
        <v>0.18</v>
      </c>
      <c r="O9908" s="13">
        <f>dados!L9823/100</f>
        <v>0</v>
      </c>
      <c r="P9908" s="12" t="str">
        <f>LEFT(Tabela2[[#This Row],[Código]],2)</f>
        <v>90</v>
      </c>
    </row>
    <row r="9909" spans="2:16" ht="15" customHeight="1" x14ac:dyDescent="0.25">
      <c r="B9909" s="31" t="str">
        <f>IF(Tabela2[[#This Row],[Tipo]] = 0,LOOKUP(Tabela2[[#This Row],[RESUMO]],Tabela3[Grupo],Tabela3[Meus produtos]),VLOOKUP(Tabela2[[#This Row],[Código]],Tabela4[[Código NBS/LC116]:[Meus serviços]],3,0))</f>
        <v>Não</v>
      </c>
      <c r="C9909" t="str">
        <f>IF(E9909=0,TEXT(dados!A9824,"00000000"),IF(E9909=2,TEXT(dados!A9824,"0000"),TEXT(dados!A9824,"#")))</f>
        <v>90278914</v>
      </c>
      <c r="D9909" t="str">
        <f>IF(dados!B9824=0,"",dados!B9824)</f>
        <v/>
      </c>
      <c r="E9909">
        <f>dados!C9824</f>
        <v>0</v>
      </c>
      <c r="F9909" t="str">
        <f>dados!D9824</f>
        <v>Instrumentos e aparelhos de optica de fotografia de cinematografia de medida de controle ou de precisao instrumentos e aparelhos medico cirurgicos suas partes e acessorios instrumentos e aparelhos para analises fisicas ou quimicas por exemplo polarimetros</v>
      </c>
      <c r="G9909"/>
      <c r="H9909"/>
      <c r="I9909"/>
      <c r="J9909"/>
      <c r="K9909" s="13"/>
      <c r="L9909" s="13">
        <f>dados!I9824/100</f>
        <v>0.13449999999999998</v>
      </c>
      <c r="M9909" s="13">
        <f>dados!J9824/100</f>
        <v>0.1699</v>
      </c>
      <c r="N9909" s="13">
        <f>dados!K9824/100</f>
        <v>0.12</v>
      </c>
      <c r="O9909" s="13">
        <f>dados!L9824/100</f>
        <v>0</v>
      </c>
      <c r="P9909" s="12" t="str">
        <f>LEFT(Tabela2[[#This Row],[Código]],2)</f>
        <v>90</v>
      </c>
    </row>
    <row r="9910" spans="2:16" ht="15" customHeight="1" x14ac:dyDescent="0.25">
      <c r="B9910" s="31" t="str">
        <f>IF(Tabela2[[#This Row],[Tipo]] = 0,LOOKUP(Tabela2[[#This Row],[RESUMO]],Tabela3[Grupo],Tabela3[Meus produtos]),VLOOKUP(Tabela2[[#This Row],[Código]],Tabela4[[Código NBS/LC116]:[Meus serviços]],3,0))</f>
        <v>Não</v>
      </c>
      <c r="C9910" t="str">
        <f>IF(E9910=0,TEXT(dados!A9825,"00000000"),IF(E9910=2,TEXT(dados!A9825,"0000"),TEXT(dados!A9825,"#")))</f>
        <v>90278920</v>
      </c>
      <c r="D9910" t="str">
        <f>IF(dados!B9825=0,"",dados!B9825)</f>
        <v/>
      </c>
      <c r="E9910">
        <f>dados!C9825</f>
        <v>0</v>
      </c>
      <c r="F9910" t="str">
        <f>dados!D9825</f>
        <v>Instrumentos e aparelhos de optica de fotografia de cinematografia de medida de controle ou de precisao instrumentos e aparelhos medico cirurgicos suas partes e acessorios instrumentos e aparelhos para analises fisicas ou quimicas por exemplo polarimetros</v>
      </c>
      <c r="G9910"/>
      <c r="H9910"/>
      <c r="I9910"/>
      <c r="J9910"/>
      <c r="K9910" s="13"/>
      <c r="L9910" s="13">
        <f>dados!I9825/100</f>
        <v>0.13449999999999998</v>
      </c>
      <c r="M9910" s="13">
        <f>dados!J9825/100</f>
        <v>0.1545</v>
      </c>
      <c r="N9910" s="13">
        <f>dados!K9825/100</f>
        <v>0.18</v>
      </c>
      <c r="O9910" s="13">
        <f>dados!L9825/100</f>
        <v>0</v>
      </c>
      <c r="P9910" s="12" t="str">
        <f>LEFT(Tabela2[[#This Row],[Código]],2)</f>
        <v>90</v>
      </c>
    </row>
    <row r="9911" spans="2:16" ht="15" customHeight="1" x14ac:dyDescent="0.25">
      <c r="B9911" s="31" t="str">
        <f>IF(Tabela2[[#This Row],[Tipo]] = 0,LOOKUP(Tabela2[[#This Row],[RESUMO]],Tabela3[Grupo],Tabela3[Meus produtos]),VLOOKUP(Tabela2[[#This Row],[Código]],Tabela4[[Código NBS/LC116]:[Meus serviços]],3,0))</f>
        <v>Não</v>
      </c>
      <c r="C9911" t="str">
        <f>IF(E9911=0,TEXT(dados!A9826,"00000000"),IF(E9911=2,TEXT(dados!A9826,"0000"),TEXT(dados!A9826,"#")))</f>
        <v>90278991</v>
      </c>
      <c r="D9911" t="str">
        <f>IF(dados!B9826=0,"",dados!B9826)</f>
        <v/>
      </c>
      <c r="E9911">
        <f>dados!C9826</f>
        <v>0</v>
      </c>
      <c r="F9911" t="str">
        <f>dados!D9826</f>
        <v>Instrumentos e aparelhos de optica de fotografia de cinematografia de medida de controle ou de precisao instrumentos e aparelhos medico cirurgicos suas partes e acessorios instrumentos e aparelhos para analises fisicas ou quimicas por exemplo polarimetros</v>
      </c>
      <c r="G9911"/>
      <c r="H9911"/>
      <c r="I9911"/>
      <c r="J9911"/>
      <c r="K9911" s="13"/>
      <c r="L9911" s="13">
        <f>dados!I9826/100</f>
        <v>0.13449999999999998</v>
      </c>
      <c r="M9911" s="13">
        <f>dados!J9826/100</f>
        <v>0.1545</v>
      </c>
      <c r="N9911" s="13">
        <f>dados!K9826/100</f>
        <v>0.18</v>
      </c>
      <c r="O9911" s="13">
        <f>dados!L9826/100</f>
        <v>0</v>
      </c>
      <c r="P9911" s="12" t="str">
        <f>LEFT(Tabela2[[#This Row],[Código]],2)</f>
        <v>90</v>
      </c>
    </row>
    <row r="9912" spans="2:16" ht="15" customHeight="1" x14ac:dyDescent="0.25">
      <c r="B9912" s="31" t="str">
        <f>IF(Tabela2[[#This Row],[Tipo]] = 0,LOOKUP(Tabela2[[#This Row],[RESUMO]],Tabela3[Grupo],Tabela3[Meus produtos]),VLOOKUP(Tabela2[[#This Row],[Código]],Tabela4[[Código NBS/LC116]:[Meus serviços]],3,0))</f>
        <v>Não</v>
      </c>
      <c r="C9912" t="str">
        <f>IF(E9912=0,TEXT(dados!A9827,"00000000"),IF(E9912=2,TEXT(dados!A9827,"0000"),TEXT(dados!A9827,"#")))</f>
        <v>90278999</v>
      </c>
      <c r="D9912" t="str">
        <f>IF(dados!B9827=0,"",dados!B9827)</f>
        <v/>
      </c>
      <c r="E9912">
        <f>dados!C9827</f>
        <v>0</v>
      </c>
      <c r="F9912" t="str">
        <f>dados!D9827</f>
        <v>Instrumentos e aparelhos de optica de fotografia de cinematografia de medida de controle ou de precisao instrumentos e aparelhos medico cirurgicos suas partes e acessorios instrumentos e aparelhos para analises fisicas ou quimicas por exemplo polarimetros</v>
      </c>
      <c r="G9912"/>
      <c r="H9912"/>
      <c r="I9912"/>
      <c r="J9912"/>
      <c r="K9912" s="13"/>
      <c r="L9912" s="13">
        <f>dados!I9827/100</f>
        <v>0.13449999999999998</v>
      </c>
      <c r="M9912" s="13">
        <f>dados!J9827/100</f>
        <v>0.1699</v>
      </c>
      <c r="N9912" s="13">
        <f>dados!K9827/100</f>
        <v>0.18</v>
      </c>
      <c r="O9912" s="13">
        <f>dados!L9827/100</f>
        <v>0</v>
      </c>
      <c r="P9912" s="12" t="str">
        <f>LEFT(Tabela2[[#This Row],[Código]],2)</f>
        <v>90</v>
      </c>
    </row>
    <row r="9913" spans="2:16" ht="15" customHeight="1" x14ac:dyDescent="0.25">
      <c r="B9913" s="31" t="str">
        <f>IF(Tabela2[[#This Row],[Tipo]] = 0,LOOKUP(Tabela2[[#This Row],[RESUMO]],Tabela3[Grupo],Tabela3[Meus produtos]),VLOOKUP(Tabela2[[#This Row],[Código]],Tabela4[[Código NBS/LC116]:[Meus serviços]],3,0))</f>
        <v>Não</v>
      </c>
      <c r="C9913" t="str">
        <f>IF(E9913=0,TEXT(dados!A9828,"00000000"),IF(E9913=2,TEXT(dados!A9828,"0000"),TEXT(dados!A9828,"#")))</f>
        <v>90279010</v>
      </c>
      <c r="D9913" t="str">
        <f>IF(dados!B9828=0,"",dados!B9828)</f>
        <v/>
      </c>
      <c r="E9913">
        <f>dados!C9828</f>
        <v>0</v>
      </c>
      <c r="F9913" t="str">
        <f>dados!D9828</f>
        <v>Microtomos</v>
      </c>
      <c r="G9913"/>
      <c r="H9913"/>
      <c r="I9913"/>
      <c r="J9913"/>
      <c r="K9913" s="13"/>
      <c r="L9913" s="13">
        <f>dados!I9828/100</f>
        <v>0.13880000000000001</v>
      </c>
      <c r="M9913" s="13">
        <f>dados!J9828/100</f>
        <v>0.1588</v>
      </c>
      <c r="N9913" s="13">
        <f>dados!K9828/100</f>
        <v>0.18</v>
      </c>
      <c r="O9913" s="13">
        <f>dados!L9828/100</f>
        <v>0</v>
      </c>
      <c r="P9913" s="12" t="str">
        <f>LEFT(Tabela2[[#This Row],[Código]],2)</f>
        <v>90</v>
      </c>
    </row>
    <row r="9914" spans="2:16" ht="15" customHeight="1" x14ac:dyDescent="0.25">
      <c r="B9914" s="31" t="str">
        <f>IF(Tabela2[[#This Row],[Tipo]] = 0,LOOKUP(Tabela2[[#This Row],[RESUMO]],Tabela3[Grupo],Tabela3[Meus produtos]),VLOOKUP(Tabela2[[#This Row],[Código]],Tabela4[[Código NBS/LC116]:[Meus serviços]],3,0))</f>
        <v>Não</v>
      </c>
      <c r="C9914" t="str">
        <f>IF(E9914=0,TEXT(dados!A9829,"00000000"),IF(E9914=2,TEXT(dados!A9829,"0000"),TEXT(dados!A9829,"#")))</f>
        <v>90279091</v>
      </c>
      <c r="D9914" t="str">
        <f>IF(dados!B9829=0,"",dados!B9829)</f>
        <v/>
      </c>
      <c r="E9914">
        <f>dados!C9829</f>
        <v>0</v>
      </c>
      <c r="F9914" t="str">
        <f>dados!D9829</f>
        <v>Partes e acess.p/espectrometros e de espectrografos de emissao optica</v>
      </c>
      <c r="G9914"/>
      <c r="H9914"/>
      <c r="I9914"/>
      <c r="J9914"/>
      <c r="K9914" s="13"/>
      <c r="L9914" s="13">
        <f>dados!I9829/100</f>
        <v>0.13880000000000001</v>
      </c>
      <c r="M9914" s="13">
        <f>dados!J9829/100</f>
        <v>0.1588</v>
      </c>
      <c r="N9914" s="13">
        <f>dados!K9829/100</f>
        <v>0.18</v>
      </c>
      <c r="O9914" s="13">
        <f>dados!L9829/100</f>
        <v>0</v>
      </c>
      <c r="P9914" s="12" t="str">
        <f>LEFT(Tabela2[[#This Row],[Código]],2)</f>
        <v>90</v>
      </c>
    </row>
    <row r="9915" spans="2:16" ht="15" customHeight="1" x14ac:dyDescent="0.25">
      <c r="B9915" s="31" t="str">
        <f>IF(Tabela2[[#This Row],[Tipo]] = 0,LOOKUP(Tabela2[[#This Row],[RESUMO]],Tabela3[Grupo],Tabela3[Meus produtos]),VLOOKUP(Tabela2[[#This Row],[Código]],Tabela4[[Código NBS/LC116]:[Meus serviços]],3,0))</f>
        <v>Não</v>
      </c>
      <c r="C9915" t="str">
        <f>IF(E9915=0,TEXT(dados!A9830,"00000000"),IF(E9915=2,TEXT(dados!A9830,"0000"),TEXT(dados!A9830,"#")))</f>
        <v>90279093</v>
      </c>
      <c r="D9915" t="str">
        <f>IF(dados!B9830=0,"",dados!B9830)</f>
        <v/>
      </c>
      <c r="E9915">
        <f>dados!C9830</f>
        <v>0</v>
      </c>
      <c r="F9915" t="str">
        <f>dados!D9830</f>
        <v>Partes e acess.p/polarografos</v>
      </c>
      <c r="G9915"/>
      <c r="H9915"/>
      <c r="I9915"/>
      <c r="J9915"/>
      <c r="K9915" s="13"/>
      <c r="L9915" s="13">
        <f>dados!I9830/100</f>
        <v>0.13880000000000001</v>
      </c>
      <c r="M9915" s="13">
        <f>dados!J9830/100</f>
        <v>0.1588</v>
      </c>
      <c r="N9915" s="13">
        <f>dados!K9830/100</f>
        <v>0.18</v>
      </c>
      <c r="O9915" s="13">
        <f>dados!L9830/100</f>
        <v>0</v>
      </c>
      <c r="P9915" s="12" t="str">
        <f>LEFT(Tabela2[[#This Row],[Código]],2)</f>
        <v>90</v>
      </c>
    </row>
    <row r="9916" spans="2:16" ht="15" customHeight="1" x14ac:dyDescent="0.25">
      <c r="B9916" s="31" t="str">
        <f>IF(Tabela2[[#This Row],[Tipo]] = 0,LOOKUP(Tabela2[[#This Row],[RESUMO]],Tabela3[Grupo],Tabela3[Meus produtos]),VLOOKUP(Tabela2[[#This Row],[Código]],Tabela4[[Código NBS/LC116]:[Meus serviços]],3,0))</f>
        <v>Não</v>
      </c>
      <c r="C9916" t="str">
        <f>IF(E9916=0,TEXT(dados!A9831,"00000000"),IF(E9916=2,TEXT(dados!A9831,"0000"),TEXT(dados!A9831,"#")))</f>
        <v>90279099</v>
      </c>
      <c r="D9916" t="str">
        <f>IF(dados!B9831=0,"",dados!B9831)</f>
        <v/>
      </c>
      <c r="E9916">
        <f>dados!C9831</f>
        <v>0</v>
      </c>
      <c r="F9916" t="str">
        <f>dados!D9831</f>
        <v>Partes e acess.p/outs.instrum.e apars.p/analise,etc.</v>
      </c>
      <c r="G9916"/>
      <c r="H9916"/>
      <c r="I9916"/>
      <c r="J9916"/>
      <c r="K9916" s="13"/>
      <c r="L9916" s="13">
        <f>dados!I9831/100</f>
        <v>0.13880000000000001</v>
      </c>
      <c r="M9916" s="13">
        <f>dados!J9831/100</f>
        <v>0.17420000000000002</v>
      </c>
      <c r="N9916" s="13">
        <f>dados!K9831/100</f>
        <v>0.12</v>
      </c>
      <c r="O9916" s="13">
        <f>dados!L9831/100</f>
        <v>0</v>
      </c>
      <c r="P9916" s="12" t="str">
        <f>LEFT(Tabela2[[#This Row],[Código]],2)</f>
        <v>90</v>
      </c>
    </row>
    <row r="9917" spans="2:16" ht="15" customHeight="1" x14ac:dyDescent="0.25">
      <c r="B9917" s="31" t="str">
        <f>IF(Tabela2[[#This Row],[Tipo]] = 0,LOOKUP(Tabela2[[#This Row],[RESUMO]],Tabela3[Grupo],Tabela3[Meus produtos]),VLOOKUP(Tabela2[[#This Row],[Código]],Tabela4[[Código NBS/LC116]:[Meus serviços]],3,0))</f>
        <v>Não</v>
      </c>
      <c r="C9917" t="str">
        <f>IF(E9917=0,TEXT(dados!A9832,"00000000"),IF(E9917=2,TEXT(dados!A9832,"0000"),TEXT(dados!A9832,"#")))</f>
        <v>90281011</v>
      </c>
      <c r="D9917" t="str">
        <f>IF(dados!B9832=0,"",dados!B9832)</f>
        <v/>
      </c>
      <c r="E9917">
        <f>dados!C9832</f>
        <v>0</v>
      </c>
      <c r="F9917" t="str">
        <f>dados!D9832</f>
        <v>Contadores de gas natural comprimido,eletronicos, dos tipos utilizados em postos (estacoes) de servico ou garagens</v>
      </c>
      <c r="G9917"/>
      <c r="H9917"/>
      <c r="I9917"/>
      <c r="J9917"/>
      <c r="K9917" s="13"/>
      <c r="L9917" s="13">
        <f>dados!I9832/100</f>
        <v>0.13880000000000001</v>
      </c>
      <c r="M9917" s="13">
        <f>dados!J9832/100</f>
        <v>0.17420000000000002</v>
      </c>
      <c r="N9917" s="13">
        <f>dados!K9832/100</f>
        <v>0.12</v>
      </c>
      <c r="O9917" s="13">
        <f>dados!L9832/100</f>
        <v>0</v>
      </c>
      <c r="P9917" s="12" t="str">
        <f>LEFT(Tabela2[[#This Row],[Código]],2)</f>
        <v>90</v>
      </c>
    </row>
    <row r="9918" spans="2:16" ht="15" customHeight="1" x14ac:dyDescent="0.25">
      <c r="B9918" s="31" t="str">
        <f>IF(Tabela2[[#This Row],[Tipo]] = 0,LOOKUP(Tabela2[[#This Row],[RESUMO]],Tabela3[Grupo],Tabela3[Meus produtos]),VLOOKUP(Tabela2[[#This Row],[Código]],Tabela4[[Código NBS/LC116]:[Meus serviços]],3,0))</f>
        <v>Não</v>
      </c>
      <c r="C9918" t="str">
        <f>IF(E9918=0,TEXT(dados!A9833,"00000000"),IF(E9918=2,TEXT(dados!A9833,"0000"),TEXT(dados!A9833,"#")))</f>
        <v>90281019</v>
      </c>
      <c r="D9918" t="str">
        <f>IF(dados!B9833=0,"",dados!B9833)</f>
        <v/>
      </c>
      <c r="E9918">
        <f>dados!C9833</f>
        <v>0</v>
      </c>
      <c r="F9918" t="str">
        <f>dados!D9833</f>
        <v>Outros (contadores de gas natural comprimido,eletronicos)</v>
      </c>
      <c r="G9918"/>
      <c r="H9918"/>
      <c r="I9918"/>
      <c r="J9918"/>
      <c r="K9918" s="13"/>
      <c r="L9918" s="13">
        <f>dados!I9833/100</f>
        <v>0.13880000000000001</v>
      </c>
      <c r="M9918" s="13">
        <f>dados!J9833/100</f>
        <v>0.17420000000000002</v>
      </c>
      <c r="N9918" s="13">
        <f>dados!K9833/100</f>
        <v>0.12</v>
      </c>
      <c r="O9918" s="13">
        <f>dados!L9833/100</f>
        <v>0</v>
      </c>
      <c r="P9918" s="12" t="str">
        <f>LEFT(Tabela2[[#This Row],[Código]],2)</f>
        <v>90</v>
      </c>
    </row>
    <row r="9919" spans="2:16" ht="15" customHeight="1" x14ac:dyDescent="0.25">
      <c r="B9919" s="31" t="str">
        <f>IF(Tabela2[[#This Row],[Tipo]] = 0,LOOKUP(Tabela2[[#This Row],[RESUMO]],Tabela3[Grupo],Tabela3[Meus produtos]),VLOOKUP(Tabela2[[#This Row],[Código]],Tabela4[[Código NBS/LC116]:[Meus serviços]],3,0))</f>
        <v>Não</v>
      </c>
      <c r="C9919" t="str">
        <f>IF(E9919=0,TEXT(dados!A9834,"00000000"),IF(E9919=2,TEXT(dados!A9834,"0000"),TEXT(dados!A9834,"#")))</f>
        <v>90281090</v>
      </c>
      <c r="D9919" t="str">
        <f>IF(dados!B9834=0,"",dados!B9834)</f>
        <v/>
      </c>
      <c r="E9919">
        <f>dados!C9834</f>
        <v>0</v>
      </c>
      <c r="F9919" t="str">
        <f>dados!D9834</f>
        <v>Outros contadores de gases</v>
      </c>
      <c r="G9919"/>
      <c r="H9919"/>
      <c r="I9919"/>
      <c r="J9919"/>
      <c r="K9919" s="13"/>
      <c r="L9919" s="13">
        <f>dados!I9834/100</f>
        <v>0.13880000000000001</v>
      </c>
      <c r="M9919" s="13">
        <f>dados!J9834/100</f>
        <v>0.17800000000000002</v>
      </c>
      <c r="N9919" s="13">
        <f>dados!K9834/100</f>
        <v>0.12</v>
      </c>
      <c r="O9919" s="13">
        <f>dados!L9834/100</f>
        <v>0</v>
      </c>
      <c r="P9919" s="12" t="str">
        <f>LEFT(Tabela2[[#This Row],[Código]],2)</f>
        <v>90</v>
      </c>
    </row>
    <row r="9920" spans="2:16" ht="15" customHeight="1" x14ac:dyDescent="0.25">
      <c r="B9920" s="31" t="str">
        <f>IF(Tabela2[[#This Row],[Tipo]] = 0,LOOKUP(Tabela2[[#This Row],[RESUMO]],Tabela3[Grupo],Tabela3[Meus produtos]),VLOOKUP(Tabela2[[#This Row],[Código]],Tabela4[[Código NBS/LC116]:[Meus serviços]],3,0))</f>
        <v>Não</v>
      </c>
      <c r="C9920" t="str">
        <f>IF(E9920=0,TEXT(dados!A9835,"00000000"),IF(E9920=2,TEXT(dados!A9835,"0000"),TEXT(dados!A9835,"#")))</f>
        <v>90282010</v>
      </c>
      <c r="D9920" t="str">
        <f>IF(dados!B9835=0,"",dados!B9835)</f>
        <v/>
      </c>
      <c r="E9920">
        <f>dados!C9835</f>
        <v>0</v>
      </c>
      <c r="F9920" t="str">
        <f>dados!D9835</f>
        <v>Contadores de liquidos,peso&lt;=50kg</v>
      </c>
      <c r="G9920"/>
      <c r="H9920"/>
      <c r="I9920"/>
      <c r="J9920"/>
      <c r="K9920" s="13"/>
      <c r="L9920" s="13">
        <f>dados!I9835/100</f>
        <v>0.13880000000000001</v>
      </c>
      <c r="M9920" s="13">
        <f>dados!J9835/100</f>
        <v>0.17980000000000002</v>
      </c>
      <c r="N9920" s="13">
        <f>dados!K9835/100</f>
        <v>0.12</v>
      </c>
      <c r="O9920" s="13">
        <f>dados!L9835/100</f>
        <v>0</v>
      </c>
      <c r="P9920" s="12" t="str">
        <f>LEFT(Tabela2[[#This Row],[Código]],2)</f>
        <v>90</v>
      </c>
    </row>
    <row r="9921" spans="2:16" ht="15" customHeight="1" x14ac:dyDescent="0.25">
      <c r="B9921" s="31" t="str">
        <f>IF(Tabela2[[#This Row],[Tipo]] = 0,LOOKUP(Tabela2[[#This Row],[RESUMO]],Tabela3[Grupo],Tabela3[Meus produtos]),VLOOKUP(Tabela2[[#This Row],[Código]],Tabela4[[Código NBS/LC116]:[Meus serviços]],3,0))</f>
        <v>Não</v>
      </c>
      <c r="C9921" t="str">
        <f>IF(E9921=0,TEXT(dados!A9836,"00000000"),IF(E9921=2,TEXT(dados!A9836,"0000"),TEXT(dados!A9836,"#")))</f>
        <v>90282020</v>
      </c>
      <c r="D9921" t="str">
        <f>IF(dados!B9836=0,"",dados!B9836)</f>
        <v/>
      </c>
      <c r="E9921">
        <f>dados!C9836</f>
        <v>0</v>
      </c>
      <c r="F9921" t="str">
        <f>dados!D9836</f>
        <v>Contadores de liquidos,peso&gt;50kg</v>
      </c>
      <c r="G9921"/>
      <c r="H9921"/>
      <c r="I9921"/>
      <c r="J9921"/>
      <c r="K9921" s="13"/>
      <c r="L9921" s="13">
        <f>dados!I9836/100</f>
        <v>0.13880000000000001</v>
      </c>
      <c r="M9921" s="13">
        <f>dados!J9836/100</f>
        <v>0.17420000000000002</v>
      </c>
      <c r="N9921" s="13">
        <f>dados!K9836/100</f>
        <v>0.12</v>
      </c>
      <c r="O9921" s="13">
        <f>dados!L9836/100</f>
        <v>0</v>
      </c>
      <c r="P9921" s="12" t="str">
        <f>LEFT(Tabela2[[#This Row],[Código]],2)</f>
        <v>90</v>
      </c>
    </row>
    <row r="9922" spans="2:16" ht="15" customHeight="1" x14ac:dyDescent="0.25">
      <c r="B9922" s="31" t="str">
        <f>IF(Tabela2[[#This Row],[Tipo]] = 0,LOOKUP(Tabela2[[#This Row],[RESUMO]],Tabela3[Grupo],Tabela3[Meus produtos]),VLOOKUP(Tabela2[[#This Row],[Código]],Tabela4[[Código NBS/LC116]:[Meus serviços]],3,0))</f>
        <v>Não</v>
      </c>
      <c r="C9922" t="str">
        <f>IF(E9922=0,TEXT(dados!A9837,"00000000"),IF(E9922=2,TEXT(dados!A9837,"0000"),TEXT(dados!A9837,"#")))</f>
        <v>90283011</v>
      </c>
      <c r="D9922" t="str">
        <f>IF(dados!B9837=0,"",dados!B9837)</f>
        <v/>
      </c>
      <c r="E9922">
        <f>dados!C9837</f>
        <v>0</v>
      </c>
      <c r="F9922" t="str">
        <f>dados!D9837</f>
        <v>Contadores monofasicos,p/corr.eletr.alternada,digitais</v>
      </c>
      <c r="G9922"/>
      <c r="H9922"/>
      <c r="I9922"/>
      <c r="J9922"/>
      <c r="K9922" s="13"/>
      <c r="L9922" s="13">
        <f>dados!I9837/100</f>
        <v>0.15240000000000001</v>
      </c>
      <c r="M9922" s="13">
        <f>dados!J9837/100</f>
        <v>0.18780000000000002</v>
      </c>
      <c r="N9922" s="13">
        <f>dados!K9837/100</f>
        <v>0.12</v>
      </c>
      <c r="O9922" s="13">
        <f>dados!L9837/100</f>
        <v>0</v>
      </c>
      <c r="P9922" s="12" t="str">
        <f>LEFT(Tabela2[[#This Row],[Código]],2)</f>
        <v>90</v>
      </c>
    </row>
    <row r="9923" spans="2:16" ht="15" customHeight="1" x14ac:dyDescent="0.25">
      <c r="B9923" s="31" t="str">
        <f>IF(Tabela2[[#This Row],[Tipo]] = 0,LOOKUP(Tabela2[[#This Row],[RESUMO]],Tabela3[Grupo],Tabela3[Meus produtos]),VLOOKUP(Tabela2[[#This Row],[Código]],Tabela4[[Código NBS/LC116]:[Meus serviços]],3,0))</f>
        <v>Não</v>
      </c>
      <c r="C9923" t="str">
        <f>IF(E9923=0,TEXT(dados!A9838,"00000000"),IF(E9923=2,TEXT(dados!A9838,"0000"),TEXT(dados!A9838,"#")))</f>
        <v>90283019</v>
      </c>
      <c r="D9923" t="str">
        <f>IF(dados!B9838=0,"",dados!B9838)</f>
        <v/>
      </c>
      <c r="E9923">
        <f>dados!C9838</f>
        <v>0</v>
      </c>
      <c r="F9923" t="str">
        <f>dados!D9838</f>
        <v>Outs.contadores monofasicos,p/corr.eletr.alternada</v>
      </c>
      <c r="G9923"/>
      <c r="H9923"/>
      <c r="I9923"/>
      <c r="J9923"/>
      <c r="K9923" s="13"/>
      <c r="L9923" s="13">
        <f>dados!I9838/100</f>
        <v>0.13880000000000001</v>
      </c>
      <c r="M9923" s="13">
        <f>dados!J9838/100</f>
        <v>0.17800000000000002</v>
      </c>
      <c r="N9923" s="13">
        <f>dados!K9838/100</f>
        <v>0.12</v>
      </c>
      <c r="O9923" s="13">
        <f>dados!L9838/100</f>
        <v>0</v>
      </c>
      <c r="P9923" s="12" t="str">
        <f>LEFT(Tabela2[[#This Row],[Código]],2)</f>
        <v>90</v>
      </c>
    </row>
    <row r="9924" spans="2:16" ht="15" customHeight="1" x14ac:dyDescent="0.25">
      <c r="B9924" s="31" t="str">
        <f>IF(Tabela2[[#This Row],[Tipo]] = 0,LOOKUP(Tabela2[[#This Row],[RESUMO]],Tabela3[Grupo],Tabela3[Meus produtos]),VLOOKUP(Tabela2[[#This Row],[Código]],Tabela4[[Código NBS/LC116]:[Meus serviços]],3,0))</f>
        <v>Não</v>
      </c>
      <c r="C9924" t="str">
        <f>IF(E9924=0,TEXT(dados!A9839,"00000000"),IF(E9924=2,TEXT(dados!A9839,"0000"),TEXT(dados!A9839,"#")))</f>
        <v>90283021</v>
      </c>
      <c r="D9924" t="str">
        <f>IF(dados!B9839=0,"",dados!B9839)</f>
        <v/>
      </c>
      <c r="E9924">
        <f>dados!C9839</f>
        <v>0</v>
      </c>
      <c r="F9924" t="str">
        <f>dados!D9839</f>
        <v>Contadores bifasicos de eletricidade,digitais</v>
      </c>
      <c r="G9924"/>
      <c r="H9924"/>
      <c r="I9924"/>
      <c r="J9924"/>
      <c r="K9924" s="13"/>
      <c r="L9924" s="13">
        <f>dados!I9839/100</f>
        <v>0.1467</v>
      </c>
      <c r="M9924" s="13">
        <f>dados!J9839/100</f>
        <v>0.18210000000000001</v>
      </c>
      <c r="N9924" s="13">
        <f>dados!K9839/100</f>
        <v>0.12</v>
      </c>
      <c r="O9924" s="13">
        <f>dados!L9839/100</f>
        <v>0</v>
      </c>
      <c r="P9924" s="12" t="str">
        <f>LEFT(Tabela2[[#This Row],[Código]],2)</f>
        <v>90</v>
      </c>
    </row>
    <row r="9925" spans="2:16" ht="15" customHeight="1" x14ac:dyDescent="0.25">
      <c r="B9925" s="31" t="str">
        <f>IF(Tabela2[[#This Row],[Tipo]] = 0,LOOKUP(Tabela2[[#This Row],[RESUMO]],Tabela3[Grupo],Tabela3[Meus produtos]),VLOOKUP(Tabela2[[#This Row],[Código]],Tabela4[[Código NBS/LC116]:[Meus serviços]],3,0))</f>
        <v>Não</v>
      </c>
      <c r="C9925" t="str">
        <f>IF(E9925=0,TEXT(dados!A9840,"00000000"),IF(E9925=2,TEXT(dados!A9840,"0000"),TEXT(dados!A9840,"#")))</f>
        <v>90283029</v>
      </c>
      <c r="D9925" t="str">
        <f>IF(dados!B9840=0,"",dados!B9840)</f>
        <v/>
      </c>
      <c r="E9925">
        <f>dados!C9840</f>
        <v>0</v>
      </c>
      <c r="F9925" t="str">
        <f>dados!D9840</f>
        <v>Outros contadores bifasicos de eletricidade</v>
      </c>
      <c r="G9925"/>
      <c r="H9925"/>
      <c r="I9925"/>
      <c r="J9925"/>
      <c r="K9925" s="13"/>
      <c r="L9925" s="13">
        <f>dados!I9840/100</f>
        <v>0.13880000000000001</v>
      </c>
      <c r="M9925" s="13">
        <f>dados!J9840/100</f>
        <v>0.17800000000000002</v>
      </c>
      <c r="N9925" s="13">
        <f>dados!K9840/100</f>
        <v>0.12</v>
      </c>
      <c r="O9925" s="13">
        <f>dados!L9840/100</f>
        <v>0</v>
      </c>
      <c r="P9925" s="12" t="str">
        <f>LEFT(Tabela2[[#This Row],[Código]],2)</f>
        <v>90</v>
      </c>
    </row>
    <row r="9926" spans="2:16" ht="15" customHeight="1" x14ac:dyDescent="0.25">
      <c r="B9926" s="31" t="str">
        <f>IF(Tabela2[[#This Row],[Tipo]] = 0,LOOKUP(Tabela2[[#This Row],[RESUMO]],Tabela3[Grupo],Tabela3[Meus produtos]),VLOOKUP(Tabela2[[#This Row],[Código]],Tabela4[[Código NBS/LC116]:[Meus serviços]],3,0))</f>
        <v>Não</v>
      </c>
      <c r="C9926" t="str">
        <f>IF(E9926=0,TEXT(dados!A9841,"00000000"),IF(E9926=2,TEXT(dados!A9841,"0000"),TEXT(dados!A9841,"#")))</f>
        <v>90283031</v>
      </c>
      <c r="D9926" t="str">
        <f>IF(dados!B9841=0,"",dados!B9841)</f>
        <v/>
      </c>
      <c r="E9926">
        <f>dados!C9841</f>
        <v>0</v>
      </c>
      <c r="F9926" t="str">
        <f>dados!D9841</f>
        <v>Contadores trifasicos de eletricidade,digitais</v>
      </c>
      <c r="G9926"/>
      <c r="H9926"/>
      <c r="I9926"/>
      <c r="J9926"/>
      <c r="K9926" s="13"/>
      <c r="L9926" s="13">
        <f>dados!I9841/100</f>
        <v>0.1467</v>
      </c>
      <c r="M9926" s="13">
        <f>dados!J9841/100</f>
        <v>0.18210000000000001</v>
      </c>
      <c r="N9926" s="13">
        <f>dados!K9841/100</f>
        <v>0.12</v>
      </c>
      <c r="O9926" s="13">
        <f>dados!L9841/100</f>
        <v>0</v>
      </c>
      <c r="P9926" s="12" t="str">
        <f>LEFT(Tabela2[[#This Row],[Código]],2)</f>
        <v>90</v>
      </c>
    </row>
    <row r="9927" spans="2:16" ht="15" customHeight="1" x14ac:dyDescent="0.25">
      <c r="B9927" s="31" t="str">
        <f>IF(Tabela2[[#This Row],[Tipo]] = 0,LOOKUP(Tabela2[[#This Row],[RESUMO]],Tabela3[Grupo],Tabela3[Meus produtos]),VLOOKUP(Tabela2[[#This Row],[Código]],Tabela4[[Código NBS/LC116]:[Meus serviços]],3,0))</f>
        <v>Não</v>
      </c>
      <c r="C9927" t="str">
        <f>IF(E9927=0,TEXT(dados!A9842,"00000000"),IF(E9927=2,TEXT(dados!A9842,"0000"),TEXT(dados!A9842,"#")))</f>
        <v>90283039</v>
      </c>
      <c r="D9927" t="str">
        <f>IF(dados!B9842=0,"",dados!B9842)</f>
        <v/>
      </c>
      <c r="E9927">
        <f>dados!C9842</f>
        <v>0</v>
      </c>
      <c r="F9927" t="str">
        <f>dados!D9842</f>
        <v>Outros contadores trifasicos de eletricidade</v>
      </c>
      <c r="G9927"/>
      <c r="H9927"/>
      <c r="I9927"/>
      <c r="J9927"/>
      <c r="K9927" s="13"/>
      <c r="L9927" s="13">
        <f>dados!I9842/100</f>
        <v>0.13880000000000001</v>
      </c>
      <c r="M9927" s="13">
        <f>dados!J9842/100</f>
        <v>0.17800000000000002</v>
      </c>
      <c r="N9927" s="13">
        <f>dados!K9842/100</f>
        <v>0.12</v>
      </c>
      <c r="O9927" s="13">
        <f>dados!L9842/100</f>
        <v>0</v>
      </c>
      <c r="P9927" s="12" t="str">
        <f>LEFT(Tabela2[[#This Row],[Código]],2)</f>
        <v>90</v>
      </c>
    </row>
    <row r="9928" spans="2:16" ht="15" customHeight="1" x14ac:dyDescent="0.25">
      <c r="B9928" s="31" t="str">
        <f>IF(Tabela2[[#This Row],[Tipo]] = 0,LOOKUP(Tabela2[[#This Row],[RESUMO]],Tabela3[Grupo],Tabela3[Meus produtos]),VLOOKUP(Tabela2[[#This Row],[Código]],Tabela4[[Código NBS/LC116]:[Meus serviços]],3,0))</f>
        <v>Não</v>
      </c>
      <c r="C9928" t="str">
        <f>IF(E9928=0,TEXT(dados!A9843,"00000000"),IF(E9928=2,TEXT(dados!A9843,"0000"),TEXT(dados!A9843,"#")))</f>
        <v>90283090</v>
      </c>
      <c r="D9928" t="str">
        <f>IF(dados!B9843=0,"",dados!B9843)</f>
        <v/>
      </c>
      <c r="E9928">
        <f>dados!C9843</f>
        <v>0</v>
      </c>
      <c r="F9928" t="str">
        <f>dados!D9843</f>
        <v>Outros contadores de eletricidade</v>
      </c>
      <c r="G9928"/>
      <c r="H9928"/>
      <c r="I9928"/>
      <c r="J9928"/>
      <c r="K9928" s="13"/>
      <c r="L9928" s="13">
        <f>dados!I9843/100</f>
        <v>0.13880000000000001</v>
      </c>
      <c r="M9928" s="13">
        <f>dados!J9843/100</f>
        <v>0.17800000000000002</v>
      </c>
      <c r="N9928" s="13">
        <f>dados!K9843/100</f>
        <v>0.12</v>
      </c>
      <c r="O9928" s="13">
        <f>dados!L9843/100</f>
        <v>0</v>
      </c>
      <c r="P9928" s="12" t="str">
        <f>LEFT(Tabela2[[#This Row],[Código]],2)</f>
        <v>90</v>
      </c>
    </row>
    <row r="9929" spans="2:16" ht="15" customHeight="1" x14ac:dyDescent="0.25">
      <c r="B9929" s="31" t="str">
        <f>IF(Tabela2[[#This Row],[Tipo]] = 0,LOOKUP(Tabela2[[#This Row],[RESUMO]],Tabela3[Grupo],Tabela3[Meus produtos]),VLOOKUP(Tabela2[[#This Row],[Código]],Tabela4[[Código NBS/LC116]:[Meus serviços]],3,0))</f>
        <v>Não</v>
      </c>
      <c r="C9929" t="str">
        <f>IF(E9929=0,TEXT(dados!A9844,"00000000"),IF(E9929=2,TEXT(dados!A9844,"0000"),TEXT(dados!A9844,"#")))</f>
        <v>90289010</v>
      </c>
      <c r="D9929" t="str">
        <f>IF(dados!B9844=0,"",dados!B9844)</f>
        <v/>
      </c>
      <c r="E9929">
        <f>dados!C9844</f>
        <v>0</v>
      </c>
      <c r="F9929" t="str">
        <f>dados!D9844</f>
        <v>Partes e acess.p/contadores de eletricidade</v>
      </c>
      <c r="G9929"/>
      <c r="H9929"/>
      <c r="I9929"/>
      <c r="J9929"/>
      <c r="K9929" s="13"/>
      <c r="L9929" s="13">
        <f>dados!I9844/100</f>
        <v>0.1467</v>
      </c>
      <c r="M9929" s="13">
        <f>dados!J9844/100</f>
        <v>0.184</v>
      </c>
      <c r="N9929" s="13">
        <f>dados!K9844/100</f>
        <v>0.18</v>
      </c>
      <c r="O9929" s="13">
        <f>dados!L9844/100</f>
        <v>0</v>
      </c>
      <c r="P9929" s="12" t="str">
        <f>LEFT(Tabela2[[#This Row],[Código]],2)</f>
        <v>90</v>
      </c>
    </row>
    <row r="9930" spans="2:16" ht="15" customHeight="1" x14ac:dyDescent="0.25">
      <c r="B9930" s="31" t="str">
        <f>IF(Tabela2[[#This Row],[Tipo]] = 0,LOOKUP(Tabela2[[#This Row],[RESUMO]],Tabela3[Grupo],Tabela3[Meus produtos]),VLOOKUP(Tabela2[[#This Row],[Código]],Tabela4[[Código NBS/LC116]:[Meus serviços]],3,0))</f>
        <v>Não</v>
      </c>
      <c r="C9930" t="str">
        <f>IF(E9930=0,TEXT(dados!A9845,"00000000"),IF(E9930=2,TEXT(dados!A9845,"0000"),TEXT(dados!A9845,"#")))</f>
        <v>90289090</v>
      </c>
      <c r="D9930" t="str">
        <f>IF(dados!B9845=0,"",dados!B9845)</f>
        <v/>
      </c>
      <c r="E9930">
        <f>dados!C9845</f>
        <v>0</v>
      </c>
      <c r="F9930" t="str">
        <f>dados!D9845</f>
        <v>Partes e acess.p/contadores de gases/liquidos</v>
      </c>
      <c r="G9930"/>
      <c r="H9930"/>
      <c r="I9930"/>
      <c r="J9930"/>
      <c r="K9930" s="13"/>
      <c r="L9930" s="13">
        <f>dados!I9845/100</f>
        <v>0.1467</v>
      </c>
      <c r="M9930" s="13">
        <f>dados!J9845/100</f>
        <v>0.184</v>
      </c>
      <c r="N9930" s="13">
        <f>dados!K9845/100</f>
        <v>0.18</v>
      </c>
      <c r="O9930" s="13">
        <f>dados!L9845/100</f>
        <v>0</v>
      </c>
      <c r="P9930" s="12" t="str">
        <f>LEFT(Tabela2[[#This Row],[Código]],2)</f>
        <v>90</v>
      </c>
    </row>
    <row r="9931" spans="2:16" ht="15" customHeight="1" x14ac:dyDescent="0.25">
      <c r="B9931" s="31" t="str">
        <f>IF(Tabela2[[#This Row],[Tipo]] = 0,LOOKUP(Tabela2[[#This Row],[RESUMO]],Tabela3[Grupo],Tabela3[Meus produtos]),VLOOKUP(Tabela2[[#This Row],[Código]],Tabela4[[Código NBS/LC116]:[Meus serviços]],3,0))</f>
        <v>Não</v>
      </c>
      <c r="C9931" t="str">
        <f>IF(E9931=0,TEXT(dados!A9846,"00000000"),IF(E9931=2,TEXT(dados!A9846,"0000"),TEXT(dados!A9846,"#")))</f>
        <v>90291010</v>
      </c>
      <c r="D9931" t="str">
        <f>IF(dados!B9846=0,"",dados!B9846)</f>
        <v/>
      </c>
      <c r="E9931">
        <f>dados!C9846</f>
        <v>0</v>
      </c>
      <c r="F9931" t="str">
        <f>dados!D9846</f>
        <v>Contadores de voltas ou de producao/horas de trabalho</v>
      </c>
      <c r="G9931"/>
      <c r="H9931"/>
      <c r="I9931"/>
      <c r="J9931"/>
      <c r="K9931" s="13"/>
      <c r="L9931" s="13">
        <f>dados!I9846/100</f>
        <v>0.15920000000000001</v>
      </c>
      <c r="M9931" s="13">
        <f>dados!J9846/100</f>
        <v>0.2104</v>
      </c>
      <c r="N9931" s="13">
        <f>dados!K9846/100</f>
        <v>0.18</v>
      </c>
      <c r="O9931" s="13">
        <f>dados!L9846/100</f>
        <v>0</v>
      </c>
      <c r="P9931" s="12" t="str">
        <f>LEFT(Tabela2[[#This Row],[Código]],2)</f>
        <v>90</v>
      </c>
    </row>
    <row r="9932" spans="2:16" ht="15" customHeight="1" x14ac:dyDescent="0.25">
      <c r="B9932" s="31" t="str">
        <f>IF(Tabela2[[#This Row],[Tipo]] = 0,LOOKUP(Tabela2[[#This Row],[RESUMO]],Tabela3[Grupo],Tabela3[Meus produtos]),VLOOKUP(Tabela2[[#This Row],[Código]],Tabela4[[Código NBS/LC116]:[Meus serviços]],3,0))</f>
        <v>Não</v>
      </c>
      <c r="C9932" t="str">
        <f>IF(E9932=0,TEXT(dados!A9847,"00000000"),IF(E9932=2,TEXT(dados!A9847,"0000"),TEXT(dados!A9847,"#")))</f>
        <v>90291090</v>
      </c>
      <c r="D9932" t="str">
        <f>IF(dados!B9847=0,"",dados!B9847)</f>
        <v/>
      </c>
      <c r="E9932">
        <f>dados!C9847</f>
        <v>0</v>
      </c>
      <c r="F9932" t="str">
        <f>dados!D9847</f>
        <v>Taximetros,totalizadores de caminho percorrido,etc.</v>
      </c>
      <c r="G9932"/>
      <c r="H9932"/>
      <c r="I9932"/>
      <c r="J9932"/>
      <c r="K9932" s="13"/>
      <c r="L9932" s="13">
        <f>dados!I9847/100</f>
        <v>0.15920000000000001</v>
      </c>
      <c r="M9932" s="13">
        <f>dados!J9847/100</f>
        <v>0.22170000000000001</v>
      </c>
      <c r="N9932" s="13">
        <f>dados!K9847/100</f>
        <v>0.18</v>
      </c>
      <c r="O9932" s="13">
        <f>dados!L9847/100</f>
        <v>0</v>
      </c>
      <c r="P9932" s="12" t="str">
        <f>LEFT(Tabela2[[#This Row],[Código]],2)</f>
        <v>90</v>
      </c>
    </row>
    <row r="9933" spans="2:16" ht="15" customHeight="1" x14ac:dyDescent="0.25">
      <c r="B9933" s="31" t="str">
        <f>IF(Tabela2[[#This Row],[Tipo]] = 0,LOOKUP(Tabela2[[#This Row],[RESUMO]],Tabela3[Grupo],Tabela3[Meus produtos]),VLOOKUP(Tabela2[[#This Row],[Código]],Tabela4[[Código NBS/LC116]:[Meus serviços]],3,0))</f>
        <v>Não</v>
      </c>
      <c r="C9933" t="str">
        <f>IF(E9933=0,TEXT(dados!A9848,"00000000"),IF(E9933=2,TEXT(dados!A9848,"0000"),TEXT(dados!A9848,"#")))</f>
        <v>90292010</v>
      </c>
      <c r="D9933" t="str">
        <f>IF(dados!B9848=0,"",dados!B9848)</f>
        <v/>
      </c>
      <c r="E9933">
        <f>dados!C9848</f>
        <v>0</v>
      </c>
      <c r="F9933" t="str">
        <f>dados!D9848</f>
        <v>Indicadores de velocidade e tacometros</v>
      </c>
      <c r="G9933"/>
      <c r="H9933"/>
      <c r="I9933"/>
      <c r="J9933"/>
      <c r="K9933" s="13"/>
      <c r="L9933" s="13">
        <f>dados!I9848/100</f>
        <v>0.15920000000000001</v>
      </c>
      <c r="M9933" s="13">
        <f>dados!J9848/100</f>
        <v>0.22170000000000001</v>
      </c>
      <c r="N9933" s="13">
        <f>dados!K9848/100</f>
        <v>0.18</v>
      </c>
      <c r="O9933" s="13">
        <f>dados!L9848/100</f>
        <v>0</v>
      </c>
      <c r="P9933" s="12" t="str">
        <f>LEFT(Tabela2[[#This Row],[Código]],2)</f>
        <v>90</v>
      </c>
    </row>
    <row r="9934" spans="2:16" ht="15" customHeight="1" x14ac:dyDescent="0.25">
      <c r="B9934" s="31" t="str">
        <f>IF(Tabela2[[#This Row],[Tipo]] = 0,LOOKUP(Tabela2[[#This Row],[RESUMO]],Tabela3[Grupo],Tabela3[Meus produtos]),VLOOKUP(Tabela2[[#This Row],[Código]],Tabela4[[Código NBS/LC116]:[Meus serviços]],3,0))</f>
        <v>Não</v>
      </c>
      <c r="C9934" t="str">
        <f>IF(E9934=0,TEXT(dados!A9849,"00000000"),IF(E9934=2,TEXT(dados!A9849,"0000"),TEXT(dados!A9849,"#")))</f>
        <v>90292010</v>
      </c>
      <c r="D9934">
        <f>IF(dados!B9849=0,"",dados!B9849)</f>
        <v>1</v>
      </c>
      <c r="E9934">
        <f>dados!C9849</f>
        <v>0</v>
      </c>
      <c r="F9934" t="str">
        <f>dados!D9849</f>
        <v>Para veiculos com sistema eletrico em 24V</v>
      </c>
      <c r="G9934"/>
      <c r="H9934"/>
      <c r="I9934"/>
      <c r="J9934"/>
      <c r="K9934" s="13"/>
      <c r="L9934" s="13">
        <f>dados!I9849/100</f>
        <v>0.1416</v>
      </c>
      <c r="M9934" s="13">
        <f>dados!J9849/100</f>
        <v>0.2041</v>
      </c>
      <c r="N9934" s="13">
        <f>dados!K9849/100</f>
        <v>0.18</v>
      </c>
      <c r="O9934" s="13">
        <f>dados!L9849/100</f>
        <v>0</v>
      </c>
      <c r="P9934" s="12" t="str">
        <f>LEFT(Tabela2[[#This Row],[Código]],2)</f>
        <v>90</v>
      </c>
    </row>
    <row r="9935" spans="2:16" ht="15" customHeight="1" x14ac:dyDescent="0.25">
      <c r="B9935" s="31" t="str">
        <f>IF(Tabela2[[#This Row],[Tipo]] = 0,LOOKUP(Tabela2[[#This Row],[RESUMO]],Tabela3[Grupo],Tabela3[Meus produtos]),VLOOKUP(Tabela2[[#This Row],[Código]],Tabela4[[Código NBS/LC116]:[Meus serviços]],3,0))</f>
        <v>Não</v>
      </c>
      <c r="C9935" t="str">
        <f>IF(E9935=0,TEXT(dados!A9850,"00000000"),IF(E9935=2,TEXT(dados!A9850,"0000"),TEXT(dados!A9850,"#")))</f>
        <v>90292020</v>
      </c>
      <c r="D9935" t="str">
        <f>IF(dados!B9850=0,"",dados!B9850)</f>
        <v/>
      </c>
      <c r="E9935">
        <f>dados!C9850</f>
        <v>0</v>
      </c>
      <c r="F9935" t="str">
        <f>dados!D9850</f>
        <v>Instrumentos e aparelhos de optica de fotografia de cinematografia de medida de controle ou de precisao instrumentos e aparelhos medico cirurgicos suas partes e acessorios outros contadores por exemplo contadores de voltas contadores de producao taximetros totalizadores de caminho percorrido podometros indicadores de velocidade e tacometros exceto os das posicoes 90 14 ou 90 15 estroboscopios estroboscopios</v>
      </c>
      <c r="G9935"/>
      <c r="H9935"/>
      <c r="I9935"/>
      <c r="J9935"/>
      <c r="K9935" s="13"/>
      <c r="L9935" s="13">
        <f>dados!I9850/100</f>
        <v>0.15920000000000001</v>
      </c>
      <c r="M9935" s="13">
        <f>dados!J9850/100</f>
        <v>0.218</v>
      </c>
      <c r="N9935" s="13">
        <f>dados!K9850/100</f>
        <v>0.18</v>
      </c>
      <c r="O9935" s="13">
        <f>dados!L9850/100</f>
        <v>0</v>
      </c>
      <c r="P9935" s="12" t="str">
        <f>LEFT(Tabela2[[#This Row],[Código]],2)</f>
        <v>90</v>
      </c>
    </row>
    <row r="9936" spans="2:16" ht="15" customHeight="1" x14ac:dyDescent="0.25">
      <c r="B9936" s="31" t="str">
        <f>IF(Tabela2[[#This Row],[Tipo]] = 0,LOOKUP(Tabela2[[#This Row],[RESUMO]],Tabela3[Grupo],Tabela3[Meus produtos]),VLOOKUP(Tabela2[[#This Row],[Código]],Tabela4[[Código NBS/LC116]:[Meus serviços]],3,0))</f>
        <v>Não</v>
      </c>
      <c r="C9936" t="str">
        <f>IF(E9936=0,TEXT(dados!A9851,"00000000"),IF(E9936=2,TEXT(dados!A9851,"0000"),TEXT(dados!A9851,"#")))</f>
        <v>90299010</v>
      </c>
      <c r="D9936" t="str">
        <f>IF(dados!B9851=0,"",dados!B9851)</f>
        <v/>
      </c>
      <c r="E9936">
        <f>dados!C9851</f>
        <v>0</v>
      </c>
      <c r="F9936" t="str">
        <f>dados!D9851</f>
        <v>Partes e acess.p/indicadores de velocidade/tacometros</v>
      </c>
      <c r="G9936"/>
      <c r="H9936"/>
      <c r="I9936"/>
      <c r="J9936"/>
      <c r="K9936" s="13"/>
      <c r="L9936" s="13">
        <f>dados!I9851/100</f>
        <v>0.15920000000000001</v>
      </c>
      <c r="M9936" s="13">
        <f>dados!J9851/100</f>
        <v>0.21760000000000002</v>
      </c>
      <c r="N9936" s="13">
        <f>dados!K9851/100</f>
        <v>0.18</v>
      </c>
      <c r="O9936" s="13">
        <f>dados!L9851/100</f>
        <v>0</v>
      </c>
      <c r="P9936" s="12" t="str">
        <f>LEFT(Tabela2[[#This Row],[Código]],2)</f>
        <v>90</v>
      </c>
    </row>
    <row r="9937" spans="2:16" ht="15" customHeight="1" x14ac:dyDescent="0.25">
      <c r="B9937" s="31" t="str">
        <f>IF(Tabela2[[#This Row],[Tipo]] = 0,LOOKUP(Tabela2[[#This Row],[RESUMO]],Tabela3[Grupo],Tabela3[Meus produtos]),VLOOKUP(Tabela2[[#This Row],[Código]],Tabela4[[Código NBS/LC116]:[Meus serviços]],3,0))</f>
        <v>Não</v>
      </c>
      <c r="C9937" t="str">
        <f>IF(E9937=0,TEXT(dados!A9852,"00000000"),IF(E9937=2,TEXT(dados!A9852,"0000"),TEXT(dados!A9852,"#")))</f>
        <v>90299090</v>
      </c>
      <c r="D9937" t="str">
        <f>IF(dados!B9852=0,"",dados!B9852)</f>
        <v/>
      </c>
      <c r="E9937">
        <f>dados!C9852</f>
        <v>0</v>
      </c>
      <c r="F9937" t="str">
        <f>dados!D9852</f>
        <v>Partes e acess.p/outs.contadores/estroboscopios</v>
      </c>
      <c r="G9937"/>
      <c r="H9937"/>
      <c r="I9937"/>
      <c r="J9937"/>
      <c r="K9937" s="13"/>
      <c r="L9937" s="13">
        <f>dados!I9852/100</f>
        <v>0.15920000000000001</v>
      </c>
      <c r="M9937" s="13">
        <f>dados!J9852/100</f>
        <v>0.21760000000000002</v>
      </c>
      <c r="N9937" s="13">
        <f>dados!K9852/100</f>
        <v>0.18</v>
      </c>
      <c r="O9937" s="13">
        <f>dados!L9852/100</f>
        <v>0</v>
      </c>
      <c r="P9937" s="12" t="str">
        <f>LEFT(Tabela2[[#This Row],[Código]],2)</f>
        <v>90</v>
      </c>
    </row>
    <row r="9938" spans="2:16" ht="15" customHeight="1" x14ac:dyDescent="0.25">
      <c r="B9938" s="31" t="str">
        <f>IF(Tabela2[[#This Row],[Tipo]] = 0,LOOKUP(Tabela2[[#This Row],[RESUMO]],Tabela3[Grupo],Tabela3[Meus produtos]),VLOOKUP(Tabela2[[#This Row],[Código]],Tabela4[[Código NBS/LC116]:[Meus serviços]],3,0))</f>
        <v>Não</v>
      </c>
      <c r="C9938" t="str">
        <f>IF(E9938=0,TEXT(dados!A9853,"00000000"),IF(E9938=2,TEXT(dados!A9853,"0000"),TEXT(dados!A9853,"#")))</f>
        <v>90301010</v>
      </c>
      <c r="D9938" t="str">
        <f>IF(dados!B9853=0,"",dados!B9853)</f>
        <v/>
      </c>
      <c r="E9938">
        <f>dados!C9853</f>
        <v>0</v>
      </c>
      <c r="F9938" t="str">
        <f>dados!D9853</f>
        <v>Medidores de radioatividade</v>
      </c>
      <c r="G9938"/>
      <c r="H9938"/>
      <c r="I9938"/>
      <c r="J9938"/>
      <c r="K9938" s="13"/>
      <c r="L9938" s="13">
        <f>dados!I9853/100</f>
        <v>0.13880000000000001</v>
      </c>
      <c r="M9938" s="13">
        <f>dados!J9853/100</f>
        <v>0.17129999999999998</v>
      </c>
      <c r="N9938" s="13">
        <f>dados!K9853/100</f>
        <v>0.12</v>
      </c>
      <c r="O9938" s="13">
        <f>dados!L9853/100</f>
        <v>0</v>
      </c>
      <c r="P9938" s="12" t="str">
        <f>LEFT(Tabela2[[#This Row],[Código]],2)</f>
        <v>90</v>
      </c>
    </row>
    <row r="9939" spans="2:16" ht="15" customHeight="1" x14ac:dyDescent="0.25">
      <c r="B9939" s="31" t="str">
        <f>IF(Tabela2[[#This Row],[Tipo]] = 0,LOOKUP(Tabela2[[#This Row],[RESUMO]],Tabela3[Grupo],Tabela3[Meus produtos]),VLOOKUP(Tabela2[[#This Row],[Código]],Tabela4[[Código NBS/LC116]:[Meus serviços]],3,0))</f>
        <v>Não</v>
      </c>
      <c r="C9939" t="str">
        <f>IF(E9939=0,TEXT(dados!A9854,"00000000"),IF(E9939=2,TEXT(dados!A9854,"0000"),TEXT(dados!A9854,"#")))</f>
        <v>90301090</v>
      </c>
      <c r="D9939" t="str">
        <f>IF(dados!B9854=0,"",dados!B9854)</f>
        <v/>
      </c>
      <c r="E9939">
        <f>dados!C9854</f>
        <v>0</v>
      </c>
      <c r="F9939" t="str">
        <f>dados!D9854</f>
        <v>Outs.instrumentos e apars.p/medida radiacoes ionizantes</v>
      </c>
      <c r="G9939"/>
      <c r="H9939"/>
      <c r="I9939"/>
      <c r="J9939"/>
      <c r="K9939" s="13"/>
      <c r="L9939" s="13">
        <f>dados!I9854/100</f>
        <v>0.13880000000000001</v>
      </c>
      <c r="M9939" s="13">
        <f>dados!J9854/100</f>
        <v>0.17420000000000002</v>
      </c>
      <c r="N9939" s="13">
        <f>dados!K9854/100</f>
        <v>0.12</v>
      </c>
      <c r="O9939" s="13">
        <f>dados!L9854/100</f>
        <v>0</v>
      </c>
      <c r="P9939" s="12" t="str">
        <f>LEFT(Tabela2[[#This Row],[Código]],2)</f>
        <v>90</v>
      </c>
    </row>
    <row r="9940" spans="2:16" ht="15" customHeight="1" x14ac:dyDescent="0.25">
      <c r="B9940" s="31" t="str">
        <f>IF(Tabela2[[#This Row],[Tipo]] = 0,LOOKUP(Tabela2[[#This Row],[RESUMO]],Tabela3[Grupo],Tabela3[Meus produtos]),VLOOKUP(Tabela2[[#This Row],[Código]],Tabela4[[Código NBS/LC116]:[Meus serviços]],3,0))</f>
        <v>Não</v>
      </c>
      <c r="C9940" t="str">
        <f>IF(E9940=0,TEXT(dados!A9855,"00000000"),IF(E9940=2,TEXT(dados!A9855,"0000"),TEXT(dados!A9855,"#")))</f>
        <v>90302010</v>
      </c>
      <c r="D9940" t="str">
        <f>IF(dados!B9855=0,"",dados!B9855)</f>
        <v/>
      </c>
      <c r="E9940">
        <f>dados!C9855</f>
        <v>0</v>
      </c>
      <c r="F9940" t="str">
        <f>dados!D9855</f>
        <v>Osciloscopios digitais</v>
      </c>
      <c r="G9940"/>
      <c r="H9940"/>
      <c r="I9940"/>
      <c r="J9940"/>
      <c r="K9940" s="13"/>
      <c r="L9940" s="13">
        <f>dados!I9855/100</f>
        <v>0.13880000000000001</v>
      </c>
      <c r="M9940" s="13">
        <f>dados!J9855/100</f>
        <v>0.1588</v>
      </c>
      <c r="N9940" s="13">
        <f>dados!K9855/100</f>
        <v>0.12</v>
      </c>
      <c r="O9940" s="13">
        <f>dados!L9855/100</f>
        <v>0</v>
      </c>
      <c r="P9940" s="12" t="str">
        <f>LEFT(Tabela2[[#This Row],[Código]],2)</f>
        <v>90</v>
      </c>
    </row>
    <row r="9941" spans="2:16" ht="15" customHeight="1" x14ac:dyDescent="0.25">
      <c r="B9941" s="31" t="str">
        <f>IF(Tabela2[[#This Row],[Tipo]] = 0,LOOKUP(Tabela2[[#This Row],[RESUMO]],Tabela3[Grupo],Tabela3[Meus produtos]),VLOOKUP(Tabela2[[#This Row],[Código]],Tabela4[[Código NBS/LC116]:[Meus serviços]],3,0))</f>
        <v>Não</v>
      </c>
      <c r="C9941" t="str">
        <f>IF(E9941=0,TEXT(dados!A9856,"00000000"),IF(E9941=2,TEXT(dados!A9856,"0000"),TEXT(dados!A9856,"#")))</f>
        <v>90302021</v>
      </c>
      <c r="D9941" t="str">
        <f>IF(dados!B9856=0,"",dados!B9856)</f>
        <v/>
      </c>
      <c r="E9941">
        <f>dados!C9856</f>
        <v>0</v>
      </c>
      <c r="F9941" t="str">
        <f>dados!D9856</f>
        <v>Osciloscopios catodicos analogicos, frequencia&gt;=60mhz</v>
      </c>
      <c r="G9941"/>
      <c r="H9941"/>
      <c r="I9941"/>
      <c r="J9941"/>
      <c r="K9941" s="13"/>
      <c r="L9941" s="13">
        <f>dados!I9856/100</f>
        <v>0.13880000000000001</v>
      </c>
      <c r="M9941" s="13">
        <f>dados!J9856/100</f>
        <v>0.1588</v>
      </c>
      <c r="N9941" s="13">
        <f>dados!K9856/100</f>
        <v>0.18</v>
      </c>
      <c r="O9941" s="13">
        <f>dados!L9856/100</f>
        <v>0</v>
      </c>
      <c r="P9941" s="12" t="str">
        <f>LEFT(Tabela2[[#This Row],[Código]],2)</f>
        <v>90</v>
      </c>
    </row>
    <row r="9942" spans="2:16" ht="15" customHeight="1" x14ac:dyDescent="0.25">
      <c r="B9942" s="31" t="str">
        <f>IF(Tabela2[[#This Row],[Tipo]] = 0,LOOKUP(Tabela2[[#This Row],[RESUMO]],Tabela3[Grupo],Tabela3[Meus produtos]),VLOOKUP(Tabela2[[#This Row],[Código]],Tabela4[[Código NBS/LC116]:[Meus serviços]],3,0))</f>
        <v>Não</v>
      </c>
      <c r="C9942" t="str">
        <f>IF(E9942=0,TEXT(dados!A9857,"00000000"),IF(E9942=2,TEXT(dados!A9857,"0000"),TEXT(dados!A9857,"#")))</f>
        <v>90302022</v>
      </c>
      <c r="D9942" t="str">
        <f>IF(dados!B9857=0,"",dados!B9857)</f>
        <v/>
      </c>
      <c r="E9942">
        <f>dados!C9857</f>
        <v>0</v>
      </c>
      <c r="F9942" t="str">
        <f>dados!D9857</f>
        <v>Vetorscopio (osciloscopios catodicos analogicos)</v>
      </c>
      <c r="G9942"/>
      <c r="H9942"/>
      <c r="I9942"/>
      <c r="J9942"/>
      <c r="K9942" s="13"/>
      <c r="L9942" s="13">
        <f>dados!I9857/100</f>
        <v>0.13880000000000001</v>
      </c>
      <c r="M9942" s="13">
        <f>dados!J9857/100</f>
        <v>0.1588</v>
      </c>
      <c r="N9942" s="13">
        <f>dados!K9857/100</f>
        <v>0.18</v>
      </c>
      <c r="O9942" s="13">
        <f>dados!L9857/100</f>
        <v>0</v>
      </c>
      <c r="P9942" s="12" t="str">
        <f>LEFT(Tabela2[[#This Row],[Código]],2)</f>
        <v>90</v>
      </c>
    </row>
    <row r="9943" spans="2:16" ht="15" customHeight="1" x14ac:dyDescent="0.25">
      <c r="B9943" s="31" t="str">
        <f>IF(Tabela2[[#This Row],[Tipo]] = 0,LOOKUP(Tabela2[[#This Row],[RESUMO]],Tabela3[Grupo],Tabela3[Meus produtos]),VLOOKUP(Tabela2[[#This Row],[Código]],Tabela4[[Código NBS/LC116]:[Meus serviços]],3,0))</f>
        <v>Não</v>
      </c>
      <c r="C9943" t="str">
        <f>IF(E9943=0,TEXT(dados!A9858,"00000000"),IF(E9943=2,TEXT(dados!A9858,"0000"),TEXT(dados!A9858,"#")))</f>
        <v>90302029</v>
      </c>
      <c r="D9943" t="str">
        <f>IF(dados!B9858=0,"",dados!B9858)</f>
        <v/>
      </c>
      <c r="E9943">
        <f>dados!C9858</f>
        <v>0</v>
      </c>
      <c r="F9943" t="str">
        <f>dados!D9858</f>
        <v>Outros osciloscopios catodicos analogicos</v>
      </c>
      <c r="G9943"/>
      <c r="H9943"/>
      <c r="I9943"/>
      <c r="J9943"/>
      <c r="K9943" s="13"/>
      <c r="L9943" s="13">
        <f>dados!I9858/100</f>
        <v>0.13880000000000001</v>
      </c>
      <c r="M9943" s="13">
        <f>dados!J9858/100</f>
        <v>0.17219999999999999</v>
      </c>
      <c r="N9943" s="13">
        <f>dados!K9858/100</f>
        <v>0.18</v>
      </c>
      <c r="O9943" s="13">
        <f>dados!L9858/100</f>
        <v>0</v>
      </c>
      <c r="P9943" s="12" t="str">
        <f>LEFT(Tabela2[[#This Row],[Código]],2)</f>
        <v>90</v>
      </c>
    </row>
    <row r="9944" spans="2:16" ht="15" customHeight="1" x14ac:dyDescent="0.25">
      <c r="B9944" s="31" t="str">
        <f>IF(Tabela2[[#This Row],[Tipo]] = 0,LOOKUP(Tabela2[[#This Row],[RESUMO]],Tabela3[Grupo],Tabela3[Meus produtos]),VLOOKUP(Tabela2[[#This Row],[Código]],Tabela4[[Código NBS/LC116]:[Meus serviços]],3,0))</f>
        <v>Não</v>
      </c>
      <c r="C9944" t="str">
        <f>IF(E9944=0,TEXT(dados!A9859,"00000000"),IF(E9944=2,TEXT(dados!A9859,"0000"),TEXT(dados!A9859,"#")))</f>
        <v>90302030</v>
      </c>
      <c r="D9944" t="str">
        <f>IF(dados!B9859=0,"",dados!B9859)</f>
        <v/>
      </c>
      <c r="E9944">
        <f>dados!C9859</f>
        <v>0</v>
      </c>
      <c r="F9944" t="str">
        <f>dados!D9859</f>
        <v>Oscilografos</v>
      </c>
      <c r="G9944"/>
      <c r="H9944"/>
      <c r="I9944"/>
      <c r="J9944"/>
      <c r="K9944" s="13"/>
      <c r="L9944" s="13">
        <f>dados!I9859/100</f>
        <v>0.13880000000000001</v>
      </c>
      <c r="M9944" s="13">
        <f>dados!J9859/100</f>
        <v>0.1588</v>
      </c>
      <c r="N9944" s="13">
        <f>dados!K9859/100</f>
        <v>0.12</v>
      </c>
      <c r="O9944" s="13">
        <f>dados!L9859/100</f>
        <v>0</v>
      </c>
      <c r="P9944" s="12" t="str">
        <f>LEFT(Tabela2[[#This Row],[Código]],2)</f>
        <v>90</v>
      </c>
    </row>
    <row r="9945" spans="2:16" ht="15" customHeight="1" x14ac:dyDescent="0.25">
      <c r="B9945" s="31" t="str">
        <f>IF(Tabela2[[#This Row],[Tipo]] = 0,LOOKUP(Tabela2[[#This Row],[RESUMO]],Tabela3[Grupo],Tabela3[Meus produtos]),VLOOKUP(Tabela2[[#This Row],[Código]],Tabela4[[Código NBS/LC116]:[Meus serviços]],3,0))</f>
        <v>Não</v>
      </c>
      <c r="C9945" t="str">
        <f>IF(E9945=0,TEXT(dados!A9860,"00000000"),IF(E9945=2,TEXT(dados!A9860,"0000"),TEXT(dados!A9860,"#")))</f>
        <v>90303100</v>
      </c>
      <c r="D9945" t="str">
        <f>IF(dados!B9860=0,"",dados!B9860)</f>
        <v/>
      </c>
      <c r="E9945">
        <f>dados!C9860</f>
        <v>0</v>
      </c>
      <c r="F9945" t="str">
        <f>dados!D9860</f>
        <v>Multimetros sem dispositivo registrador</v>
      </c>
      <c r="G9945"/>
      <c r="H9945"/>
      <c r="I9945"/>
      <c r="J9945"/>
      <c r="K9945" s="13"/>
      <c r="L9945" s="13">
        <f>dados!I9860/100</f>
        <v>0.1414</v>
      </c>
      <c r="M9945" s="13">
        <f>dados!J9860/100</f>
        <v>0.18600000000000003</v>
      </c>
      <c r="N9945" s="13">
        <f>dados!K9860/100</f>
        <v>0.12</v>
      </c>
      <c r="O9945" s="13">
        <f>dados!L9860/100</f>
        <v>0</v>
      </c>
      <c r="P9945" s="12" t="str">
        <f>LEFT(Tabela2[[#This Row],[Código]],2)</f>
        <v>90</v>
      </c>
    </row>
    <row r="9946" spans="2:16" ht="15" customHeight="1" x14ac:dyDescent="0.25">
      <c r="B9946" s="31" t="str">
        <f>IF(Tabela2[[#This Row],[Tipo]] = 0,LOOKUP(Tabela2[[#This Row],[RESUMO]],Tabela3[Grupo],Tabela3[Meus produtos]),VLOOKUP(Tabela2[[#This Row],[Código]],Tabela4[[Código NBS/LC116]:[Meus serviços]],3,0))</f>
        <v>Não</v>
      </c>
      <c r="C9946" t="str">
        <f>IF(E9946=0,TEXT(dados!A9861,"00000000"),IF(E9946=2,TEXT(dados!A9861,"0000"),TEXT(dados!A9861,"#")))</f>
        <v>90303200</v>
      </c>
      <c r="D9946" t="str">
        <f>IF(dados!B9861=0,"",dados!B9861)</f>
        <v/>
      </c>
      <c r="E9946">
        <f>dados!C9861</f>
        <v>0</v>
      </c>
      <c r="F9946" t="str">
        <f>dados!D9861</f>
        <v>Multimetros com dispositivo registrador</v>
      </c>
      <c r="G9946"/>
      <c r="H9946"/>
      <c r="I9946"/>
      <c r="J9946"/>
      <c r="K9946" s="13"/>
      <c r="L9946" s="13">
        <f>dados!I9861/100</f>
        <v>0.1414</v>
      </c>
      <c r="M9946" s="13">
        <f>dados!J9861/100</f>
        <v>0.18600000000000003</v>
      </c>
      <c r="N9946" s="13">
        <f>dados!K9861/100</f>
        <v>0.18</v>
      </c>
      <c r="O9946" s="13">
        <f>dados!L9861/100</f>
        <v>0</v>
      </c>
      <c r="P9946" s="12" t="str">
        <f>LEFT(Tabela2[[#This Row],[Código]],2)</f>
        <v>90</v>
      </c>
    </row>
    <row r="9947" spans="2:16" ht="15" customHeight="1" x14ac:dyDescent="0.25">
      <c r="B9947" s="31" t="str">
        <f>IF(Tabela2[[#This Row],[Tipo]] = 0,LOOKUP(Tabela2[[#This Row],[RESUMO]],Tabela3[Grupo],Tabela3[Meus produtos]),VLOOKUP(Tabela2[[#This Row],[Código]],Tabela4[[Código NBS/LC116]:[Meus serviços]],3,0))</f>
        <v>Não</v>
      </c>
      <c r="C9947" t="str">
        <f>IF(E9947=0,TEXT(dados!A9862,"00000000"),IF(E9947=2,TEXT(dados!A9862,"0000"),TEXT(dados!A9862,"#")))</f>
        <v>90303311</v>
      </c>
      <c r="D9947" t="str">
        <f>IF(dados!B9862=0,"",dados!B9862)</f>
        <v/>
      </c>
      <c r="E9947">
        <f>dados!C9862</f>
        <v>0</v>
      </c>
      <c r="F9947" t="str">
        <f>dados!D9862</f>
        <v>Voltimetros digitais,sem dispositivo registrador</v>
      </c>
      <c r="G9947"/>
      <c r="H9947"/>
      <c r="I9947"/>
      <c r="J9947"/>
      <c r="K9947" s="13"/>
      <c r="L9947" s="13">
        <f>dados!I9862/100</f>
        <v>0.1414</v>
      </c>
      <c r="M9947" s="13">
        <f>dados!J9862/100</f>
        <v>0.18280000000000002</v>
      </c>
      <c r="N9947" s="13">
        <f>dados!K9862/100</f>
        <v>0.12</v>
      </c>
      <c r="O9947" s="13">
        <f>dados!L9862/100</f>
        <v>0</v>
      </c>
      <c r="P9947" s="12" t="str">
        <f>LEFT(Tabela2[[#This Row],[Código]],2)</f>
        <v>90</v>
      </c>
    </row>
    <row r="9948" spans="2:16" ht="15" customHeight="1" x14ac:dyDescent="0.25">
      <c r="B9948" s="31" t="str">
        <f>IF(Tabela2[[#This Row],[Tipo]] = 0,LOOKUP(Tabela2[[#This Row],[RESUMO]],Tabela3[Grupo],Tabela3[Meus produtos]),VLOOKUP(Tabela2[[#This Row],[Código]],Tabela4[[Código NBS/LC116]:[Meus serviços]],3,0))</f>
        <v>Não</v>
      </c>
      <c r="C9948" t="str">
        <f>IF(E9948=0,TEXT(dados!A9863,"00000000"),IF(E9948=2,TEXT(dados!A9863,"0000"),TEXT(dados!A9863,"#")))</f>
        <v>90303319</v>
      </c>
      <c r="D9948" t="str">
        <f>IF(dados!B9863=0,"",dados!B9863)</f>
        <v/>
      </c>
      <c r="E9948">
        <f>dados!C9863</f>
        <v>0</v>
      </c>
      <c r="F9948" t="str">
        <f>dados!D9863</f>
        <v>Outros voltimetros sem dispositivo registrador</v>
      </c>
      <c r="G9948"/>
      <c r="H9948"/>
      <c r="I9948"/>
      <c r="J9948"/>
      <c r="K9948" s="13"/>
      <c r="L9948" s="13">
        <f>dados!I9863/100</f>
        <v>0.1414</v>
      </c>
      <c r="M9948" s="13">
        <f>dados!J9863/100</f>
        <v>0.18280000000000002</v>
      </c>
      <c r="N9948" s="13">
        <f>dados!K9863/100</f>
        <v>0.12</v>
      </c>
      <c r="O9948" s="13">
        <f>dados!L9863/100</f>
        <v>0</v>
      </c>
      <c r="P9948" s="12" t="str">
        <f>LEFT(Tabela2[[#This Row],[Código]],2)</f>
        <v>90</v>
      </c>
    </row>
    <row r="9949" spans="2:16" ht="15" customHeight="1" x14ac:dyDescent="0.25">
      <c r="B9949" s="31" t="str">
        <f>IF(Tabela2[[#This Row],[Tipo]] = 0,LOOKUP(Tabela2[[#This Row],[RESUMO]],Tabela3[Grupo],Tabela3[Meus produtos]),VLOOKUP(Tabela2[[#This Row],[Código]],Tabela4[[Código NBS/LC116]:[Meus serviços]],3,0))</f>
        <v>Não</v>
      </c>
      <c r="C9949" t="str">
        <f>IF(E9949=0,TEXT(dados!A9864,"00000000"),IF(E9949=2,TEXT(dados!A9864,"0000"),TEXT(dados!A9864,"#")))</f>
        <v>90303321</v>
      </c>
      <c r="D9949" t="str">
        <f>IF(dados!B9864=0,"",dados!B9864)</f>
        <v/>
      </c>
      <c r="E9949">
        <f>dados!C9864</f>
        <v>0</v>
      </c>
      <c r="F9949" t="str">
        <f>dados!D9864</f>
        <v>Amperimetros sem disposit.registrador, p/veic.automoveis</v>
      </c>
      <c r="G9949"/>
      <c r="H9949"/>
      <c r="I9949"/>
      <c r="J9949"/>
      <c r="K9949" s="13"/>
      <c r="L9949" s="13">
        <f>dados!I9864/100</f>
        <v>0.1414</v>
      </c>
      <c r="M9949" s="13">
        <f>dados!J9864/100</f>
        <v>0.19500000000000001</v>
      </c>
      <c r="N9949" s="13">
        <f>dados!K9864/100</f>
        <v>0.12</v>
      </c>
      <c r="O9949" s="13">
        <f>dados!L9864/100</f>
        <v>0</v>
      </c>
      <c r="P9949" s="12" t="str">
        <f>LEFT(Tabela2[[#This Row],[Código]],2)</f>
        <v>90</v>
      </c>
    </row>
    <row r="9950" spans="2:16" ht="15" customHeight="1" x14ac:dyDescent="0.25">
      <c r="B9950" s="31" t="str">
        <f>IF(Tabela2[[#This Row],[Tipo]] = 0,LOOKUP(Tabela2[[#This Row],[RESUMO]],Tabela3[Grupo],Tabela3[Meus produtos]),VLOOKUP(Tabela2[[#This Row],[Código]],Tabela4[[Código NBS/LC116]:[Meus serviços]],3,0))</f>
        <v>Não</v>
      </c>
      <c r="C9950" t="str">
        <f>IF(E9950=0,TEXT(dados!A9865,"00000000"),IF(E9950=2,TEXT(dados!A9865,"0000"),TEXT(dados!A9865,"#")))</f>
        <v>90303329</v>
      </c>
      <c r="D9950" t="str">
        <f>IF(dados!B9865=0,"",dados!B9865)</f>
        <v/>
      </c>
      <c r="E9950">
        <f>dados!C9865</f>
        <v>0</v>
      </c>
      <c r="F9950" t="str">
        <f>dados!D9865</f>
        <v>Outros amperimetros s/dispositivo registrador</v>
      </c>
      <c r="G9950"/>
      <c r="H9950"/>
      <c r="I9950"/>
      <c r="J9950"/>
      <c r="K9950" s="13"/>
      <c r="L9950" s="13">
        <f>dados!I9865/100</f>
        <v>0.1414</v>
      </c>
      <c r="M9950" s="13">
        <f>dados!J9865/100</f>
        <v>0.18600000000000003</v>
      </c>
      <c r="N9950" s="13">
        <f>dados!K9865/100</f>
        <v>0.12</v>
      </c>
      <c r="O9950" s="13">
        <f>dados!L9865/100</f>
        <v>0</v>
      </c>
      <c r="P9950" s="12" t="str">
        <f>LEFT(Tabela2[[#This Row],[Código]],2)</f>
        <v>90</v>
      </c>
    </row>
    <row r="9951" spans="2:16" ht="15" customHeight="1" x14ac:dyDescent="0.25">
      <c r="B9951" s="31" t="str">
        <f>IF(Tabela2[[#This Row],[Tipo]] = 0,LOOKUP(Tabela2[[#This Row],[RESUMO]],Tabela3[Grupo],Tabela3[Meus produtos]),VLOOKUP(Tabela2[[#This Row],[Código]],Tabela4[[Código NBS/LC116]:[Meus serviços]],3,0))</f>
        <v>Não</v>
      </c>
      <c r="C9951" t="str">
        <f>IF(E9951=0,TEXT(dados!A9866,"00000000"),IF(E9951=2,TEXT(dados!A9866,"0000"),TEXT(dados!A9866,"#")))</f>
        <v>90303390</v>
      </c>
      <c r="D9951" t="str">
        <f>IF(dados!B9866=0,"",dados!B9866)</f>
        <v/>
      </c>
      <c r="E9951">
        <f>dados!C9866</f>
        <v>0</v>
      </c>
      <c r="F9951" t="str">
        <f>dados!D9866</f>
        <v>Outs.apars.e instrum.p/medida/controle tensao, intensidade, resistencia ou da potencia</v>
      </c>
      <c r="G9951"/>
      <c r="H9951"/>
      <c r="I9951"/>
      <c r="J9951"/>
      <c r="K9951" s="13"/>
      <c r="L9951" s="13">
        <f>dados!I9866/100</f>
        <v>0.1414</v>
      </c>
      <c r="M9951" s="13">
        <f>dados!J9866/100</f>
        <v>0.18600000000000003</v>
      </c>
      <c r="N9951" s="13">
        <f>dados!K9866/100</f>
        <v>0.12</v>
      </c>
      <c r="O9951" s="13">
        <f>dados!L9866/100</f>
        <v>0</v>
      </c>
      <c r="P9951" s="12" t="str">
        <f>LEFT(Tabela2[[#This Row],[Código]],2)</f>
        <v>90</v>
      </c>
    </row>
    <row r="9952" spans="2:16" ht="15" customHeight="1" x14ac:dyDescent="0.25">
      <c r="B9952" s="31" t="str">
        <f>IF(Tabela2[[#This Row],[Tipo]] = 0,LOOKUP(Tabela2[[#This Row],[RESUMO]],Tabela3[Grupo],Tabela3[Meus produtos]),VLOOKUP(Tabela2[[#This Row],[Código]],Tabela4[[Código NBS/LC116]:[Meus serviços]],3,0))</f>
        <v>Não</v>
      </c>
      <c r="C9952" t="str">
        <f>IF(E9952=0,TEXT(dados!A9867,"00000000"),IF(E9952=2,TEXT(dados!A9867,"0000"),TEXT(dados!A9867,"#")))</f>
        <v>90303910</v>
      </c>
      <c r="D9952" t="str">
        <f>IF(dados!B9867=0,"",dados!B9867)</f>
        <v/>
      </c>
      <c r="E9952">
        <f>dados!C9867</f>
        <v>0</v>
      </c>
      <c r="F9952" t="str">
        <f>dados!D9867</f>
        <v>Apars.de teste de contin.de circuit.impresso, c/disp.reg</v>
      </c>
      <c r="G9952"/>
      <c r="H9952"/>
      <c r="I9952"/>
      <c r="J9952"/>
      <c r="K9952" s="13"/>
      <c r="L9952" s="13">
        <f>dados!I9867/100</f>
        <v>0.1414</v>
      </c>
      <c r="M9952" s="13">
        <f>dados!J9867/100</f>
        <v>0.18280000000000002</v>
      </c>
      <c r="N9952" s="13">
        <f>dados!K9867/100</f>
        <v>0.18</v>
      </c>
      <c r="O9952" s="13">
        <f>dados!L9867/100</f>
        <v>0</v>
      </c>
      <c r="P9952" s="12" t="str">
        <f>LEFT(Tabela2[[#This Row],[Código]],2)</f>
        <v>90</v>
      </c>
    </row>
    <row r="9953" spans="2:16" ht="15" customHeight="1" x14ac:dyDescent="0.25">
      <c r="B9953" s="31" t="str">
        <f>IF(Tabela2[[#This Row],[Tipo]] = 0,LOOKUP(Tabela2[[#This Row],[RESUMO]],Tabela3[Grupo],Tabela3[Meus produtos]),VLOOKUP(Tabela2[[#This Row],[Código]],Tabela4[[Código NBS/LC116]:[Meus serviços]],3,0))</f>
        <v>Não</v>
      </c>
      <c r="C9953" t="str">
        <f>IF(E9953=0,TEXT(dados!A9868,"00000000"),IF(E9953=2,TEXT(dados!A9868,"0000"),TEXT(dados!A9868,"#")))</f>
        <v>90303990</v>
      </c>
      <c r="D9953" t="str">
        <f>IF(dados!B9868=0,"",dados!B9868)</f>
        <v/>
      </c>
      <c r="E9953">
        <f>dados!C9868</f>
        <v>0</v>
      </c>
      <c r="F9953" t="str">
        <f>dados!D9868</f>
        <v>Outs.instrum.e apars.p/medida/controle eletr.c/disp.reg</v>
      </c>
      <c r="G9953"/>
      <c r="H9953"/>
      <c r="I9953"/>
      <c r="J9953"/>
      <c r="K9953" s="13"/>
      <c r="L9953" s="13">
        <f>dados!I9868/100</f>
        <v>0.1414</v>
      </c>
      <c r="M9953" s="13">
        <f>dados!J9868/100</f>
        <v>0.18600000000000003</v>
      </c>
      <c r="N9953" s="13">
        <f>dados!K9868/100</f>
        <v>0.12</v>
      </c>
      <c r="O9953" s="13">
        <f>dados!L9868/100</f>
        <v>0</v>
      </c>
      <c r="P9953" s="12" t="str">
        <f>LEFT(Tabela2[[#This Row],[Código]],2)</f>
        <v>90</v>
      </c>
    </row>
    <row r="9954" spans="2:16" ht="15" customHeight="1" x14ac:dyDescent="0.25">
      <c r="B9954" s="31" t="str">
        <f>IF(Tabela2[[#This Row],[Tipo]] = 0,LOOKUP(Tabela2[[#This Row],[RESUMO]],Tabela3[Grupo],Tabela3[Meus produtos]),VLOOKUP(Tabela2[[#This Row],[Código]],Tabela4[[Código NBS/LC116]:[Meus serviços]],3,0))</f>
        <v>Não</v>
      </c>
      <c r="C9954" t="str">
        <f>IF(E9954=0,TEXT(dados!A9869,"00000000"),IF(E9954=2,TEXT(dados!A9869,"0000"),TEXT(dados!A9869,"#")))</f>
        <v>90304010</v>
      </c>
      <c r="D9954" t="str">
        <f>IF(dados!B9869=0,"",dados!B9869)</f>
        <v/>
      </c>
      <c r="E9954">
        <f>dados!C9869</f>
        <v>0</v>
      </c>
      <c r="F9954" t="str">
        <f>dados!D9869</f>
        <v>Analisadores de protocolo,para telecomunicacao</v>
      </c>
      <c r="G9954"/>
      <c r="H9954"/>
      <c r="I9954"/>
      <c r="J9954"/>
      <c r="K9954" s="13"/>
      <c r="L9954" s="13">
        <f>dados!I9869/100</f>
        <v>0.13880000000000001</v>
      </c>
      <c r="M9954" s="13">
        <f>dados!J9869/100</f>
        <v>0.17219999999999999</v>
      </c>
      <c r="N9954" s="13">
        <f>dados!K9869/100</f>
        <v>0.12</v>
      </c>
      <c r="O9954" s="13">
        <f>dados!L9869/100</f>
        <v>0</v>
      </c>
      <c r="P9954" s="12" t="str">
        <f>LEFT(Tabela2[[#This Row],[Código]],2)</f>
        <v>90</v>
      </c>
    </row>
    <row r="9955" spans="2:16" ht="15" customHeight="1" x14ac:dyDescent="0.25">
      <c r="B9955" s="31" t="str">
        <f>IF(Tabela2[[#This Row],[Tipo]] = 0,LOOKUP(Tabela2[[#This Row],[RESUMO]],Tabela3[Grupo],Tabela3[Meus produtos]),VLOOKUP(Tabela2[[#This Row],[Código]],Tabela4[[Código NBS/LC116]:[Meus serviços]],3,0))</f>
        <v>Não</v>
      </c>
      <c r="C9955" t="str">
        <f>IF(E9955=0,TEXT(dados!A9870,"00000000"),IF(E9955=2,TEXT(dados!A9870,"0000"),TEXT(dados!A9870,"#")))</f>
        <v>90304020</v>
      </c>
      <c r="D9955" t="str">
        <f>IF(dados!B9870=0,"",dados!B9870)</f>
        <v/>
      </c>
      <c r="E9955">
        <f>dados!C9870</f>
        <v>0</v>
      </c>
      <c r="F9955" t="str">
        <f>dados!D9870</f>
        <v>Analisadores de nivel seletivo,para telecomunicacao</v>
      </c>
      <c r="G9955"/>
      <c r="H9955"/>
      <c r="I9955"/>
      <c r="J9955"/>
      <c r="K9955" s="13"/>
      <c r="L9955" s="13">
        <f>dados!I9870/100</f>
        <v>0.13880000000000001</v>
      </c>
      <c r="M9955" s="13">
        <f>dados!J9870/100</f>
        <v>0.17219999999999999</v>
      </c>
      <c r="N9955" s="13">
        <f>dados!K9870/100</f>
        <v>0.12</v>
      </c>
      <c r="O9955" s="13">
        <f>dados!L9870/100</f>
        <v>0</v>
      </c>
      <c r="P9955" s="12" t="str">
        <f>LEFT(Tabela2[[#This Row],[Código]],2)</f>
        <v>90</v>
      </c>
    </row>
    <row r="9956" spans="2:16" ht="15" customHeight="1" x14ac:dyDescent="0.25">
      <c r="B9956" s="31" t="str">
        <f>IF(Tabela2[[#This Row],[Tipo]] = 0,LOOKUP(Tabela2[[#This Row],[RESUMO]],Tabela3[Grupo],Tabela3[Meus produtos]),VLOOKUP(Tabela2[[#This Row],[Código]],Tabela4[[Código NBS/LC116]:[Meus serviços]],3,0))</f>
        <v>Não</v>
      </c>
      <c r="C9956" t="str">
        <f>IF(E9956=0,TEXT(dados!A9871,"00000000"),IF(E9956=2,TEXT(dados!A9871,"0000"),TEXT(dados!A9871,"#")))</f>
        <v>90304030</v>
      </c>
      <c r="D9956" t="str">
        <f>IF(dados!B9871=0,"",dados!B9871)</f>
        <v/>
      </c>
      <c r="E9956">
        <f>dados!C9871</f>
        <v>0</v>
      </c>
      <c r="F9956" t="str">
        <f>dados!D9871</f>
        <v>Analisadores digitais de transmissao,p/telecomunicacao</v>
      </c>
      <c r="G9956"/>
      <c r="H9956"/>
      <c r="I9956"/>
      <c r="J9956"/>
      <c r="K9956" s="13"/>
      <c r="L9956" s="13">
        <f>dados!I9871/100</f>
        <v>0.13880000000000001</v>
      </c>
      <c r="M9956" s="13">
        <f>dados!J9871/100</f>
        <v>0.17219999999999999</v>
      </c>
      <c r="N9956" s="13">
        <f>dados!K9871/100</f>
        <v>0.12</v>
      </c>
      <c r="O9956" s="13">
        <f>dados!L9871/100</f>
        <v>0</v>
      </c>
      <c r="P9956" s="12" t="str">
        <f>LEFT(Tabela2[[#This Row],[Código]],2)</f>
        <v>90</v>
      </c>
    </row>
    <row r="9957" spans="2:16" ht="15" customHeight="1" x14ac:dyDescent="0.25">
      <c r="B9957" s="31" t="str">
        <f>IF(Tabela2[[#This Row],[Tipo]] = 0,LOOKUP(Tabela2[[#This Row],[RESUMO]],Tabela3[Grupo],Tabela3[Meus produtos]),VLOOKUP(Tabela2[[#This Row],[Código]],Tabela4[[Código NBS/LC116]:[Meus serviços]],3,0))</f>
        <v>Não</v>
      </c>
      <c r="C9957" t="str">
        <f>IF(E9957=0,TEXT(dados!A9872,"00000000"),IF(E9957=2,TEXT(dados!A9872,"0000"),TEXT(dados!A9872,"#")))</f>
        <v>90304090</v>
      </c>
      <c r="D9957" t="str">
        <f>IF(dados!B9872=0,"",dados!B9872)</f>
        <v/>
      </c>
      <c r="E9957">
        <f>dados!C9872</f>
        <v>0</v>
      </c>
      <c r="F9957" t="str">
        <f>dados!D9872</f>
        <v>Outros instrumentos e apars.p/telecomunicacao</v>
      </c>
      <c r="G9957"/>
      <c r="H9957"/>
      <c r="I9957"/>
      <c r="J9957"/>
      <c r="K9957" s="13"/>
      <c r="L9957" s="13">
        <f>dados!I9872/100</f>
        <v>0.13880000000000001</v>
      </c>
      <c r="M9957" s="13">
        <f>dados!J9872/100</f>
        <v>0.17219999999999999</v>
      </c>
      <c r="N9957" s="13">
        <f>dados!K9872/100</f>
        <v>0.12</v>
      </c>
      <c r="O9957" s="13">
        <f>dados!L9872/100</f>
        <v>0</v>
      </c>
      <c r="P9957" s="12" t="str">
        <f>LEFT(Tabela2[[#This Row],[Código]],2)</f>
        <v>90</v>
      </c>
    </row>
    <row r="9958" spans="2:16" ht="15" customHeight="1" x14ac:dyDescent="0.25">
      <c r="B9958" s="31" t="str">
        <f>IF(Tabela2[[#This Row],[Tipo]] = 0,LOOKUP(Tabela2[[#This Row],[RESUMO]],Tabela3[Grupo],Tabela3[Meus produtos]),VLOOKUP(Tabela2[[#This Row],[Código]],Tabela4[[Código NBS/LC116]:[Meus serviços]],3,0))</f>
        <v>Não</v>
      </c>
      <c r="C9958" t="str">
        <f>IF(E9958=0,TEXT(dados!A9873,"00000000"),IF(E9958=2,TEXT(dados!A9873,"0000"),TEXT(dados!A9873,"#")))</f>
        <v>90308210</v>
      </c>
      <c r="D9958" t="str">
        <f>IF(dados!B9873=0,"",dados!B9873)</f>
        <v/>
      </c>
      <c r="E9958">
        <f>dados!C9873</f>
        <v>0</v>
      </c>
      <c r="F9958" t="str">
        <f>dados!D9873</f>
        <v>Instrumentos e apars.p/testes de circuitos integrados</v>
      </c>
      <c r="G9958"/>
      <c r="H9958"/>
      <c r="I9958"/>
      <c r="J9958"/>
      <c r="K9958" s="13"/>
      <c r="L9958" s="13">
        <f>dados!I9873/100</f>
        <v>0.13880000000000001</v>
      </c>
      <c r="M9958" s="13">
        <f>dados!J9873/100</f>
        <v>0.17219999999999999</v>
      </c>
      <c r="N9958" s="13">
        <f>dados!K9873/100</f>
        <v>0.18</v>
      </c>
      <c r="O9958" s="13">
        <f>dados!L9873/100</f>
        <v>0</v>
      </c>
      <c r="P9958" s="12" t="str">
        <f>LEFT(Tabela2[[#This Row],[Código]],2)</f>
        <v>90</v>
      </c>
    </row>
    <row r="9959" spans="2:16" ht="15" customHeight="1" x14ac:dyDescent="0.25">
      <c r="B9959" s="31" t="str">
        <f>IF(Tabela2[[#This Row],[Tipo]] = 0,LOOKUP(Tabela2[[#This Row],[RESUMO]],Tabela3[Grupo],Tabela3[Meus produtos]),VLOOKUP(Tabela2[[#This Row],[Código]],Tabela4[[Código NBS/LC116]:[Meus serviços]],3,0))</f>
        <v>Não</v>
      </c>
      <c r="C9959" t="str">
        <f>IF(E9959=0,TEXT(dados!A9874,"00000000"),IF(E9959=2,TEXT(dados!A9874,"0000"),TEXT(dados!A9874,"#")))</f>
        <v>90308290</v>
      </c>
      <c r="D9959" t="str">
        <f>IF(dados!B9874=0,"",dados!B9874)</f>
        <v/>
      </c>
      <c r="E9959">
        <f>dados!C9874</f>
        <v>0</v>
      </c>
      <c r="F9959" t="str">
        <f>dados!D9874</f>
        <v>Outs.instrumentos e apars.p/medida/controle discos,etc.</v>
      </c>
      <c r="G9959"/>
      <c r="H9959"/>
      <c r="I9959"/>
      <c r="J9959"/>
      <c r="K9959" s="13"/>
      <c r="L9959" s="13">
        <f>dados!I9874/100</f>
        <v>0.13880000000000001</v>
      </c>
      <c r="M9959" s="13">
        <f>dados!J9874/100</f>
        <v>0.17219999999999999</v>
      </c>
      <c r="N9959" s="13">
        <f>dados!K9874/100</f>
        <v>0.18</v>
      </c>
      <c r="O9959" s="13">
        <f>dados!L9874/100</f>
        <v>0</v>
      </c>
      <c r="P9959" s="12" t="str">
        <f>LEFT(Tabela2[[#This Row],[Código]],2)</f>
        <v>90</v>
      </c>
    </row>
    <row r="9960" spans="2:16" ht="15" customHeight="1" x14ac:dyDescent="0.25">
      <c r="B9960" s="31" t="str">
        <f>IF(Tabela2[[#This Row],[Tipo]] = 0,LOOKUP(Tabela2[[#This Row],[RESUMO]],Tabela3[Grupo],Tabela3[Meus produtos]),VLOOKUP(Tabela2[[#This Row],[Código]],Tabela4[[Código NBS/LC116]:[Meus serviços]],3,0))</f>
        <v>Não</v>
      </c>
      <c r="C9960" t="str">
        <f>IF(E9960=0,TEXT(dados!A9875,"00000000"),IF(E9960=2,TEXT(dados!A9875,"0000"),TEXT(dados!A9875,"#")))</f>
        <v>90308410</v>
      </c>
      <c r="D9960" t="str">
        <f>IF(dados!B9875=0,"",dados!B9875)</f>
        <v/>
      </c>
      <c r="E9960">
        <f>dados!C9875</f>
        <v>0</v>
      </c>
      <c r="F9960" t="str">
        <f>dados!D9875</f>
        <v>Apars.de teste automat.circuit.impresso,mont. c/disp.reg</v>
      </c>
      <c r="G9960"/>
      <c r="H9960"/>
      <c r="I9960"/>
      <c r="J9960"/>
      <c r="K9960" s="13"/>
      <c r="L9960" s="13">
        <f>dados!I9875/100</f>
        <v>0.13880000000000001</v>
      </c>
      <c r="M9960" s="13">
        <f>dados!J9875/100</f>
        <v>0.1588</v>
      </c>
      <c r="N9960" s="13">
        <f>dados!K9875/100</f>
        <v>0.12</v>
      </c>
      <c r="O9960" s="13">
        <f>dados!L9875/100</f>
        <v>0</v>
      </c>
      <c r="P9960" s="12" t="str">
        <f>LEFT(Tabela2[[#This Row],[Código]],2)</f>
        <v>90</v>
      </c>
    </row>
    <row r="9961" spans="2:16" ht="15" customHeight="1" x14ac:dyDescent="0.25">
      <c r="B9961" s="31" t="str">
        <f>IF(Tabela2[[#This Row],[Tipo]] = 0,LOOKUP(Tabela2[[#This Row],[RESUMO]],Tabela3[Grupo],Tabela3[Meus produtos]),VLOOKUP(Tabela2[[#This Row],[Código]],Tabela4[[Código NBS/LC116]:[Meus serviços]],3,0))</f>
        <v>Não</v>
      </c>
      <c r="C9961" t="str">
        <f>IF(E9961=0,TEXT(dados!A9876,"00000000"),IF(E9961=2,TEXT(dados!A9876,"0000"),TEXT(dados!A9876,"#")))</f>
        <v>90308420</v>
      </c>
      <c r="D9961" t="str">
        <f>IF(dados!B9876=0,"",dados!B9876)</f>
        <v/>
      </c>
      <c r="E9961">
        <f>dados!C9876</f>
        <v>0</v>
      </c>
      <c r="F9961" t="str">
        <f>dados!D9876</f>
        <v>Apars.de medidas de parametros caracteristicos de sinais de televisao ou de video</v>
      </c>
      <c r="G9961"/>
      <c r="H9961"/>
      <c r="I9961"/>
      <c r="J9961"/>
      <c r="K9961" s="13"/>
      <c r="L9961" s="13">
        <f>dados!I9876/100</f>
        <v>0.13880000000000001</v>
      </c>
      <c r="M9961" s="13">
        <f>dados!J9876/100</f>
        <v>0.1588</v>
      </c>
      <c r="N9961" s="13">
        <f>dados!K9876/100</f>
        <v>0.12</v>
      </c>
      <c r="O9961" s="13">
        <f>dados!L9876/100</f>
        <v>0</v>
      </c>
      <c r="P9961" s="12" t="str">
        <f>LEFT(Tabela2[[#This Row],[Código]],2)</f>
        <v>90</v>
      </c>
    </row>
    <row r="9962" spans="2:16" ht="15" customHeight="1" x14ac:dyDescent="0.25">
      <c r="B9962" s="31" t="str">
        <f>IF(Tabela2[[#This Row],[Tipo]] = 0,LOOKUP(Tabela2[[#This Row],[RESUMO]],Tabela3[Grupo],Tabela3[Meus produtos]),VLOOKUP(Tabela2[[#This Row],[Código]],Tabela4[[Código NBS/LC116]:[Meus serviços]],3,0))</f>
        <v>Não</v>
      </c>
      <c r="C9962" t="str">
        <f>IF(E9962=0,TEXT(dados!A9877,"00000000"),IF(E9962=2,TEXT(dados!A9877,"0000"),TEXT(dados!A9877,"#")))</f>
        <v>90308490</v>
      </c>
      <c r="D9962" t="str">
        <f>IF(dados!B9877=0,"",dados!B9877)</f>
        <v/>
      </c>
      <c r="E9962">
        <f>dados!C9877</f>
        <v>0</v>
      </c>
      <c r="F9962" t="str">
        <f>dados!D9877</f>
        <v>Outs.instrum.e apars.p/medida/controle eletr.c/disp.reg</v>
      </c>
      <c r="G9962"/>
      <c r="H9962"/>
      <c r="I9962"/>
      <c r="J9962"/>
      <c r="K9962" s="13"/>
      <c r="L9962" s="13">
        <f>dados!I9877/100</f>
        <v>0.13880000000000001</v>
      </c>
      <c r="M9962" s="13">
        <f>dados!J9877/100</f>
        <v>0.17420000000000002</v>
      </c>
      <c r="N9962" s="13">
        <f>dados!K9877/100</f>
        <v>0.12</v>
      </c>
      <c r="O9962" s="13">
        <f>dados!L9877/100</f>
        <v>0</v>
      </c>
      <c r="P9962" s="12" t="str">
        <f>LEFT(Tabela2[[#This Row],[Código]],2)</f>
        <v>90</v>
      </c>
    </row>
    <row r="9963" spans="2:16" ht="15" customHeight="1" x14ac:dyDescent="0.25">
      <c r="B9963" s="31" t="str">
        <f>IF(Tabela2[[#This Row],[Tipo]] = 0,LOOKUP(Tabela2[[#This Row],[RESUMO]],Tabela3[Grupo],Tabela3[Meus produtos]),VLOOKUP(Tabela2[[#This Row],[Código]],Tabela4[[Código NBS/LC116]:[Meus serviços]],3,0))</f>
        <v>Não</v>
      </c>
      <c r="C9963" t="str">
        <f>IF(E9963=0,TEXT(dados!A9878,"00000000"),IF(E9963=2,TEXT(dados!A9878,"0000"),TEXT(dados!A9878,"#")))</f>
        <v>90308910</v>
      </c>
      <c r="D9963" t="str">
        <f>IF(dados!B9878=0,"",dados!B9878)</f>
        <v/>
      </c>
      <c r="E9963">
        <f>dados!C9878</f>
        <v>0</v>
      </c>
      <c r="F9963" t="str">
        <f>dados!D9878</f>
        <v>Analisadores logicos de circuitos digitais</v>
      </c>
      <c r="G9963"/>
      <c r="H9963"/>
      <c r="I9963"/>
      <c r="J9963"/>
      <c r="K9963" s="13"/>
      <c r="L9963" s="13">
        <f>dados!I9878/100</f>
        <v>0.1421</v>
      </c>
      <c r="M9963" s="13">
        <f>dados!J9878/100</f>
        <v>0.16210000000000002</v>
      </c>
      <c r="N9963" s="13">
        <f>dados!K9878/100</f>
        <v>0.12</v>
      </c>
      <c r="O9963" s="13">
        <f>dados!L9878/100</f>
        <v>0</v>
      </c>
      <c r="P9963" s="12" t="str">
        <f>LEFT(Tabela2[[#This Row],[Código]],2)</f>
        <v>90</v>
      </c>
    </row>
    <row r="9964" spans="2:16" ht="15" customHeight="1" x14ac:dyDescent="0.25">
      <c r="B9964" s="31" t="str">
        <f>IF(Tabela2[[#This Row],[Tipo]] = 0,LOOKUP(Tabela2[[#This Row],[RESUMO]],Tabela3[Grupo],Tabela3[Meus produtos]),VLOOKUP(Tabela2[[#This Row],[Código]],Tabela4[[Código NBS/LC116]:[Meus serviços]],3,0))</f>
        <v>Não</v>
      </c>
      <c r="C9964" t="str">
        <f>IF(E9964=0,TEXT(dados!A9879,"00000000"),IF(E9964=2,TEXT(dados!A9879,"0000"),TEXT(dados!A9879,"#")))</f>
        <v>90308920</v>
      </c>
      <c r="D9964" t="str">
        <f>IF(dados!B9879=0,"",dados!B9879)</f>
        <v/>
      </c>
      <c r="E9964">
        <f>dados!C9879</f>
        <v>0</v>
      </c>
      <c r="F9964" t="str">
        <f>dados!D9879</f>
        <v>Analisadores de espectro de frequencia</v>
      </c>
      <c r="G9964"/>
      <c r="H9964"/>
      <c r="I9964"/>
      <c r="J9964"/>
      <c r="K9964" s="13"/>
      <c r="L9964" s="13">
        <f>dados!I9879/100</f>
        <v>0.1421</v>
      </c>
      <c r="M9964" s="13">
        <f>dados!J9879/100</f>
        <v>0.16210000000000002</v>
      </c>
      <c r="N9964" s="13">
        <f>dados!K9879/100</f>
        <v>0.12</v>
      </c>
      <c r="O9964" s="13">
        <f>dados!L9879/100</f>
        <v>0</v>
      </c>
      <c r="P9964" s="12" t="str">
        <f>LEFT(Tabela2[[#This Row],[Código]],2)</f>
        <v>90</v>
      </c>
    </row>
    <row r="9965" spans="2:16" ht="15" customHeight="1" x14ac:dyDescent="0.25">
      <c r="B9965" s="31" t="str">
        <f>IF(Tabela2[[#This Row],[Tipo]] = 0,LOOKUP(Tabela2[[#This Row],[RESUMO]],Tabela3[Grupo],Tabela3[Meus produtos]),VLOOKUP(Tabela2[[#This Row],[Código]],Tabela4[[Código NBS/LC116]:[Meus serviços]],3,0))</f>
        <v>Não</v>
      </c>
      <c r="C9965" t="str">
        <f>IF(E9965=0,TEXT(dados!A9880,"00000000"),IF(E9965=2,TEXT(dados!A9880,"0000"),TEXT(dados!A9880,"#")))</f>
        <v>90308930</v>
      </c>
      <c r="D9965" t="str">
        <f>IF(dados!B9880=0,"",dados!B9880)</f>
        <v/>
      </c>
      <c r="E9965">
        <f>dados!C9880</f>
        <v>0</v>
      </c>
      <c r="F9965" t="str">
        <f>dados!D9880</f>
        <v>Frequencimetros</v>
      </c>
      <c r="G9965"/>
      <c r="H9965"/>
      <c r="I9965"/>
      <c r="J9965"/>
      <c r="K9965" s="13"/>
      <c r="L9965" s="13">
        <f>dados!I9880/100</f>
        <v>0.1421</v>
      </c>
      <c r="M9965" s="13">
        <f>dados!J9880/100</f>
        <v>0.1855</v>
      </c>
      <c r="N9965" s="13">
        <f>dados!K9880/100</f>
        <v>0.12</v>
      </c>
      <c r="O9965" s="13">
        <f>dados!L9880/100</f>
        <v>0</v>
      </c>
      <c r="P9965" s="12" t="str">
        <f>LEFT(Tabela2[[#This Row],[Código]],2)</f>
        <v>90</v>
      </c>
    </row>
    <row r="9966" spans="2:16" ht="15" customHeight="1" x14ac:dyDescent="0.25">
      <c r="B9966" s="31" t="str">
        <f>IF(Tabela2[[#This Row],[Tipo]] = 0,LOOKUP(Tabela2[[#This Row],[RESUMO]],Tabela3[Grupo],Tabela3[Meus produtos]),VLOOKUP(Tabela2[[#This Row],[Código]],Tabela4[[Código NBS/LC116]:[Meus serviços]],3,0))</f>
        <v>Não</v>
      </c>
      <c r="C9966" t="str">
        <f>IF(E9966=0,TEXT(dados!A9881,"00000000"),IF(E9966=2,TEXT(dados!A9881,"0000"),TEXT(dados!A9881,"#")))</f>
        <v>90308940</v>
      </c>
      <c r="D9966" t="str">
        <f>IF(dados!B9881=0,"",dados!B9881)</f>
        <v/>
      </c>
      <c r="E9966">
        <f>dados!C9881</f>
        <v>0</v>
      </c>
      <c r="F9966" t="str">
        <f>dados!D9881</f>
        <v>Fasimetros</v>
      </c>
      <c r="G9966"/>
      <c r="H9966"/>
      <c r="I9966"/>
      <c r="J9966"/>
      <c r="K9966" s="13"/>
      <c r="L9966" s="13">
        <f>dados!I9881/100</f>
        <v>0.1421</v>
      </c>
      <c r="M9966" s="13">
        <f>dados!J9881/100</f>
        <v>0.1855</v>
      </c>
      <c r="N9966" s="13">
        <f>dados!K9881/100</f>
        <v>0.12</v>
      </c>
      <c r="O9966" s="13">
        <f>dados!L9881/100</f>
        <v>0</v>
      </c>
      <c r="P9966" s="12" t="str">
        <f>LEFT(Tabela2[[#This Row],[Código]],2)</f>
        <v>90</v>
      </c>
    </row>
    <row r="9967" spans="2:16" ht="15" customHeight="1" x14ac:dyDescent="0.25">
      <c r="B9967" s="31" t="str">
        <f>IF(Tabela2[[#This Row],[Tipo]] = 0,LOOKUP(Tabela2[[#This Row],[RESUMO]],Tabela3[Grupo],Tabela3[Meus produtos]),VLOOKUP(Tabela2[[#This Row],[Código]],Tabela4[[Código NBS/LC116]:[Meus serviços]],3,0))</f>
        <v>Não</v>
      </c>
      <c r="C9967" t="str">
        <f>IF(E9967=0,TEXT(dados!A9882,"00000000"),IF(E9967=2,TEXT(dados!A9882,"0000"),TEXT(dados!A9882,"#")))</f>
        <v>90308990</v>
      </c>
      <c r="D9967" t="str">
        <f>IF(dados!B9882=0,"",dados!B9882)</f>
        <v/>
      </c>
      <c r="E9967">
        <f>dados!C9882</f>
        <v>0</v>
      </c>
      <c r="F9967" t="str">
        <f>dados!D9882</f>
        <v>Outs.instrum.e apars.p/medida/controle eletr.etc.</v>
      </c>
      <c r="G9967"/>
      <c r="H9967"/>
      <c r="I9967"/>
      <c r="J9967"/>
      <c r="K9967" s="13"/>
      <c r="L9967" s="13">
        <f>dados!I9882/100</f>
        <v>0.1421</v>
      </c>
      <c r="M9967" s="13">
        <f>dados!J9882/100</f>
        <v>0.1855</v>
      </c>
      <c r="N9967" s="13">
        <f>dados!K9882/100</f>
        <v>0.12</v>
      </c>
      <c r="O9967" s="13">
        <f>dados!L9882/100</f>
        <v>0</v>
      </c>
      <c r="P9967" s="12" t="str">
        <f>LEFT(Tabela2[[#This Row],[Código]],2)</f>
        <v>90</v>
      </c>
    </row>
    <row r="9968" spans="2:16" ht="15" customHeight="1" x14ac:dyDescent="0.25">
      <c r="B9968" s="31" t="str">
        <f>IF(Tabela2[[#This Row],[Tipo]] = 0,LOOKUP(Tabela2[[#This Row],[RESUMO]],Tabela3[Grupo],Tabela3[Meus produtos]),VLOOKUP(Tabela2[[#This Row],[Código]],Tabela4[[Código NBS/LC116]:[Meus serviços]],3,0))</f>
        <v>Não</v>
      </c>
      <c r="C9968" t="str">
        <f>IF(E9968=0,TEXT(dados!A9883,"00000000"),IF(E9968=2,TEXT(dados!A9883,"0000"),TEXT(dados!A9883,"#")))</f>
        <v>90309010</v>
      </c>
      <c r="D9968" t="str">
        <f>IF(dados!B9883=0,"",dados!B9883)</f>
        <v/>
      </c>
      <c r="E9968">
        <f>dados!C9883</f>
        <v>0</v>
      </c>
      <c r="F9968" t="str">
        <f>dados!D9883</f>
        <v>Partes e acess.p/apars.de medida,etc.radiacao ionizante</v>
      </c>
      <c r="G9968"/>
      <c r="H9968"/>
      <c r="I9968"/>
      <c r="J9968"/>
      <c r="K9968" s="13"/>
      <c r="L9968" s="13">
        <f>dados!I9883/100</f>
        <v>0.13880000000000001</v>
      </c>
      <c r="M9968" s="13">
        <f>dados!J9883/100</f>
        <v>0.17420000000000002</v>
      </c>
      <c r="N9968" s="13">
        <f>dados!K9883/100</f>
        <v>0.18</v>
      </c>
      <c r="O9968" s="13">
        <f>dados!L9883/100</f>
        <v>0</v>
      </c>
      <c r="P9968" s="12" t="str">
        <f>LEFT(Tabela2[[#This Row],[Código]],2)</f>
        <v>90</v>
      </c>
    </row>
    <row r="9969" spans="2:16" ht="15" customHeight="1" x14ac:dyDescent="0.25">
      <c r="B9969" s="31" t="str">
        <f>IF(Tabela2[[#This Row],[Tipo]] = 0,LOOKUP(Tabela2[[#This Row],[RESUMO]],Tabela3[Grupo],Tabela3[Meus produtos]),VLOOKUP(Tabela2[[#This Row],[Código]],Tabela4[[Código NBS/LC116]:[Meus serviços]],3,0))</f>
        <v>Não</v>
      </c>
      <c r="C9969" t="str">
        <f>IF(E9969=0,TEXT(dados!A9884,"00000000"),IF(E9969=2,TEXT(dados!A9884,"0000"),TEXT(dados!A9884,"#")))</f>
        <v>90309090</v>
      </c>
      <c r="D9969" t="str">
        <f>IF(dados!B9884=0,"",dados!B9884)</f>
        <v/>
      </c>
      <c r="E9969">
        <f>dados!C9884</f>
        <v>0</v>
      </c>
      <c r="F9969" t="str">
        <f>dados!D9884</f>
        <v>Partes e acess.p/apars.de medida,etc.eletr. s/disp.reg.</v>
      </c>
      <c r="G9969"/>
      <c r="H9969"/>
      <c r="I9969"/>
      <c r="J9969"/>
      <c r="K9969" s="13"/>
      <c r="L9969" s="13">
        <f>dados!I9884/100</f>
        <v>0.13880000000000001</v>
      </c>
      <c r="M9969" s="13">
        <f>dados!J9884/100</f>
        <v>0.16800000000000001</v>
      </c>
      <c r="N9969" s="13">
        <f>dados!K9884/100</f>
        <v>0.18</v>
      </c>
      <c r="O9969" s="13">
        <f>dados!L9884/100</f>
        <v>0</v>
      </c>
      <c r="P9969" s="12" t="str">
        <f>LEFT(Tabela2[[#This Row],[Código]],2)</f>
        <v>90</v>
      </c>
    </row>
    <row r="9970" spans="2:16" ht="15" customHeight="1" x14ac:dyDescent="0.25">
      <c r="B9970" s="31" t="str">
        <f>IF(Tabela2[[#This Row],[Tipo]] = 0,LOOKUP(Tabela2[[#This Row],[RESUMO]],Tabela3[Grupo],Tabela3[Meus produtos]),VLOOKUP(Tabela2[[#This Row],[Código]],Tabela4[[Código NBS/LC116]:[Meus serviços]],3,0))</f>
        <v>Não</v>
      </c>
      <c r="C9970" t="str">
        <f>IF(E9970=0,TEXT(dados!A9885,"00000000"),IF(E9970=2,TEXT(dados!A9885,"0000"),TEXT(dados!A9885,"#")))</f>
        <v>90311000</v>
      </c>
      <c r="D9970" t="str">
        <f>IF(dados!B9885=0,"",dados!B9885)</f>
        <v/>
      </c>
      <c r="E9970">
        <f>dados!C9885</f>
        <v>0</v>
      </c>
      <c r="F9970" t="str">
        <f>dados!D9885</f>
        <v>Maqs.de equilibrar pecas mecanicas</v>
      </c>
      <c r="G9970"/>
      <c r="H9970"/>
      <c r="I9970"/>
      <c r="J9970"/>
      <c r="K9970" s="13"/>
      <c r="L9970" s="13">
        <f>dados!I9885/100</f>
        <v>0.13449999999999998</v>
      </c>
      <c r="M9970" s="13">
        <f>dados!J9885/100</f>
        <v>0.1699</v>
      </c>
      <c r="N9970" s="13">
        <f>dados!K9885/100</f>
        <v>0.12</v>
      </c>
      <c r="O9970" s="13">
        <f>dados!L9885/100</f>
        <v>0</v>
      </c>
      <c r="P9970" s="12" t="str">
        <f>LEFT(Tabela2[[#This Row],[Código]],2)</f>
        <v>90</v>
      </c>
    </row>
    <row r="9971" spans="2:16" ht="15" customHeight="1" x14ac:dyDescent="0.25">
      <c r="B9971" s="31" t="str">
        <f>IF(Tabela2[[#This Row],[Tipo]] = 0,LOOKUP(Tabela2[[#This Row],[RESUMO]],Tabela3[Grupo],Tabela3[Meus produtos]),VLOOKUP(Tabela2[[#This Row],[Código]],Tabela4[[Código NBS/LC116]:[Meus serviços]],3,0))</f>
        <v>Não</v>
      </c>
      <c r="C9971" t="str">
        <f>IF(E9971=0,TEXT(dados!A9886,"00000000"),IF(E9971=2,TEXT(dados!A9886,"0000"),TEXT(dados!A9886,"#")))</f>
        <v>90312010</v>
      </c>
      <c r="D9971" t="str">
        <f>IF(dados!B9886=0,"",dados!B9886)</f>
        <v/>
      </c>
      <c r="E9971">
        <f>dados!C9886</f>
        <v>0</v>
      </c>
      <c r="F9971" t="str">
        <f>dados!D9886</f>
        <v>Bancos de ensaio p/motores</v>
      </c>
      <c r="G9971"/>
      <c r="H9971"/>
      <c r="I9971"/>
      <c r="J9971"/>
      <c r="K9971" s="13"/>
      <c r="L9971" s="13">
        <f>dados!I9886/100</f>
        <v>0.13449999999999998</v>
      </c>
      <c r="M9971" s="13">
        <f>dados!J9886/100</f>
        <v>0.1699</v>
      </c>
      <c r="N9971" s="13">
        <f>dados!K9886/100</f>
        <v>0.12</v>
      </c>
      <c r="O9971" s="13">
        <f>dados!L9886/100</f>
        <v>0</v>
      </c>
      <c r="P9971" s="12" t="str">
        <f>LEFT(Tabela2[[#This Row],[Código]],2)</f>
        <v>90</v>
      </c>
    </row>
    <row r="9972" spans="2:16" ht="15" customHeight="1" x14ac:dyDescent="0.25">
      <c r="B9972" s="31" t="str">
        <f>IF(Tabela2[[#This Row],[Tipo]] = 0,LOOKUP(Tabela2[[#This Row],[RESUMO]],Tabela3[Grupo],Tabela3[Meus produtos]),VLOOKUP(Tabela2[[#This Row],[Código]],Tabela4[[Código NBS/LC116]:[Meus serviços]],3,0))</f>
        <v>Não</v>
      </c>
      <c r="C9972" t="str">
        <f>IF(E9972=0,TEXT(dados!A9887,"00000000"),IF(E9972=2,TEXT(dados!A9887,"0000"),TEXT(dados!A9887,"#")))</f>
        <v>90312090</v>
      </c>
      <c r="D9972" t="str">
        <f>IF(dados!B9887=0,"",dados!B9887)</f>
        <v/>
      </c>
      <c r="E9972">
        <f>dados!C9887</f>
        <v>0</v>
      </c>
      <c r="F9972" t="str">
        <f>dados!D9887</f>
        <v>Outros bancos de ensaio,exc.p/motores</v>
      </c>
      <c r="G9972"/>
      <c r="H9972"/>
      <c r="I9972"/>
      <c r="J9972"/>
      <c r="K9972" s="13"/>
      <c r="L9972" s="13">
        <f>dados!I9887/100</f>
        <v>0.13449999999999998</v>
      </c>
      <c r="M9972" s="13">
        <f>dados!J9887/100</f>
        <v>0.1699</v>
      </c>
      <c r="N9972" s="13">
        <f>dados!K9887/100</f>
        <v>0.12</v>
      </c>
      <c r="O9972" s="13">
        <f>dados!L9887/100</f>
        <v>0</v>
      </c>
      <c r="P9972" s="12" t="str">
        <f>LEFT(Tabela2[[#This Row],[Código]],2)</f>
        <v>90</v>
      </c>
    </row>
    <row r="9973" spans="2:16" ht="15" customHeight="1" x14ac:dyDescent="0.25">
      <c r="B9973" s="31" t="str">
        <f>IF(Tabela2[[#This Row],[Tipo]] = 0,LOOKUP(Tabela2[[#This Row],[RESUMO]],Tabela3[Grupo],Tabela3[Meus produtos]),VLOOKUP(Tabela2[[#This Row],[Código]],Tabela4[[Código NBS/LC116]:[Meus serviços]],3,0))</f>
        <v>Não</v>
      </c>
      <c r="C9973" t="str">
        <f>IF(E9973=0,TEXT(dados!A9888,"00000000"),IF(E9973=2,TEXT(dados!A9888,"0000"),TEXT(dados!A9888,"#")))</f>
        <v>90314100</v>
      </c>
      <c r="D9973" t="str">
        <f>IF(dados!B9888=0,"",dados!B9888)</f>
        <v/>
      </c>
      <c r="E9973">
        <f>dados!C9888</f>
        <v>0</v>
      </c>
      <c r="F9973" t="str">
        <f>dados!D9888</f>
        <v>Instrumentos e apars.opticos,p/controle de discos,etc.</v>
      </c>
      <c r="G9973"/>
      <c r="H9973"/>
      <c r="I9973"/>
      <c r="J9973"/>
      <c r="K9973" s="13"/>
      <c r="L9973" s="13">
        <f>dados!I9888/100</f>
        <v>0.13449999999999998</v>
      </c>
      <c r="M9973" s="13">
        <f>dados!J9888/100</f>
        <v>0.1699</v>
      </c>
      <c r="N9973" s="13">
        <f>dados!K9888/100</f>
        <v>0.18</v>
      </c>
      <c r="O9973" s="13">
        <f>dados!L9888/100</f>
        <v>0</v>
      </c>
      <c r="P9973" s="12" t="str">
        <f>LEFT(Tabela2[[#This Row],[Código]],2)</f>
        <v>90</v>
      </c>
    </row>
    <row r="9974" spans="2:16" ht="15" customHeight="1" x14ac:dyDescent="0.25">
      <c r="B9974" s="31" t="str">
        <f>IF(Tabela2[[#This Row],[Tipo]] = 0,LOOKUP(Tabela2[[#This Row],[RESUMO]],Tabela3[Grupo],Tabela3[Meus produtos]),VLOOKUP(Tabela2[[#This Row],[Código]],Tabela4[[Código NBS/LC116]:[Meus serviços]],3,0))</f>
        <v>Não</v>
      </c>
      <c r="C9974" t="str">
        <f>IF(E9974=0,TEXT(dados!A9889,"00000000"),IF(E9974=2,TEXT(dados!A9889,"0000"),TEXT(dados!A9889,"#")))</f>
        <v>90314910</v>
      </c>
      <c r="D9974" t="str">
        <f>IF(dados!B9889=0,"",dados!B9889)</f>
        <v/>
      </c>
      <c r="E9974">
        <f>dados!C9889</f>
        <v>0</v>
      </c>
      <c r="F9974" t="str">
        <f>dados!D9889</f>
        <v>Instrums.e apars.raios laser,p/medir dim.fibra celulose</v>
      </c>
      <c r="G9974"/>
      <c r="H9974"/>
      <c r="I9974"/>
      <c r="J9974"/>
      <c r="K9974" s="13"/>
      <c r="L9974" s="13">
        <f>dados!I9889/100</f>
        <v>0.13880000000000001</v>
      </c>
      <c r="M9974" s="13">
        <f>dados!J9889/100</f>
        <v>0.1588</v>
      </c>
      <c r="N9974" s="13">
        <f>dados!K9889/100</f>
        <v>0.12</v>
      </c>
      <c r="O9974" s="13">
        <f>dados!L9889/100</f>
        <v>0</v>
      </c>
      <c r="P9974" s="12" t="str">
        <f>LEFT(Tabela2[[#This Row],[Código]],2)</f>
        <v>90</v>
      </c>
    </row>
    <row r="9975" spans="2:16" ht="15" customHeight="1" x14ac:dyDescent="0.25">
      <c r="B9975" s="31" t="str">
        <f>IF(Tabela2[[#This Row],[Tipo]] = 0,LOOKUP(Tabela2[[#This Row],[RESUMO]],Tabela3[Grupo],Tabela3[Meus produtos]),VLOOKUP(Tabela2[[#This Row],[Código]],Tabela4[[Código NBS/LC116]:[Meus serviços]],3,0))</f>
        <v>Não</v>
      </c>
      <c r="C9975" t="str">
        <f>IF(E9975=0,TEXT(dados!A9890,"00000000"),IF(E9975=2,TEXT(dados!A9890,"0000"),TEXT(dados!A9890,"#")))</f>
        <v>90314920</v>
      </c>
      <c r="D9975" t="str">
        <f>IF(dados!B9890=0,"",dados!B9890)</f>
        <v/>
      </c>
      <c r="E9975">
        <f>dados!C9890</f>
        <v>0</v>
      </c>
      <c r="F9975" t="str">
        <f>dados!D9890</f>
        <v>Instrums.e apars.raios laser,p/medir esp.pneumaticos</v>
      </c>
      <c r="G9975"/>
      <c r="H9975"/>
      <c r="I9975"/>
      <c r="J9975"/>
      <c r="K9975" s="13"/>
      <c r="L9975" s="13">
        <f>dados!I9890/100</f>
        <v>0.13880000000000001</v>
      </c>
      <c r="M9975" s="13">
        <f>dados!J9890/100</f>
        <v>0.1588</v>
      </c>
      <c r="N9975" s="13">
        <f>dados!K9890/100</f>
        <v>0.12</v>
      </c>
      <c r="O9975" s="13">
        <f>dados!L9890/100</f>
        <v>0</v>
      </c>
      <c r="P9975" s="12" t="str">
        <f>LEFT(Tabela2[[#This Row],[Código]],2)</f>
        <v>90</v>
      </c>
    </row>
    <row r="9976" spans="2:16" ht="15" customHeight="1" x14ac:dyDescent="0.25">
      <c r="B9976" s="31" t="str">
        <f>IF(Tabela2[[#This Row],[Tipo]] = 0,LOOKUP(Tabela2[[#This Row],[RESUMO]],Tabela3[Grupo],Tabela3[Meus produtos]),VLOOKUP(Tabela2[[#This Row],[Código]],Tabela4[[Código NBS/LC116]:[Meus serviços]],3,0))</f>
        <v>Não</v>
      </c>
      <c r="C9976" t="str">
        <f>IF(E9976=0,TEXT(dados!A9891,"00000000"),IF(E9976=2,TEXT(dados!A9891,"0000"),TEXT(dados!A9891,"#")))</f>
        <v>90314990</v>
      </c>
      <c r="D9976" t="str">
        <f>IF(dados!B9891=0,"",dados!B9891)</f>
        <v/>
      </c>
      <c r="E9976">
        <f>dados!C9891</f>
        <v>0</v>
      </c>
      <c r="F9976" t="str">
        <f>dados!D9891</f>
        <v>Instrumentos e aparelhos de optica de fotografia de cinematografia de medida de controle ou de precisao instrumentos e aparelhos medico cirurgicos suas partes e acessorios instrumentos aparelhos e maquinas de medida ou controle nao especificados nem compreendidos noutras posicoes do presente capitulo projetores de perfis outros</v>
      </c>
      <c r="G9976"/>
      <c r="H9976"/>
      <c r="I9976"/>
      <c r="J9976"/>
      <c r="K9976" s="13"/>
      <c r="L9976" s="13">
        <f>dados!I9891/100</f>
        <v>0.13880000000000001</v>
      </c>
      <c r="M9976" s="13">
        <f>dados!J9891/100</f>
        <v>0.17420000000000002</v>
      </c>
      <c r="N9976" s="13">
        <f>dados!K9891/100</f>
        <v>0.12</v>
      </c>
      <c r="O9976" s="13">
        <f>dados!L9891/100</f>
        <v>0</v>
      </c>
      <c r="P9976" s="12" t="str">
        <f>LEFT(Tabela2[[#This Row],[Código]],2)</f>
        <v>90</v>
      </c>
    </row>
    <row r="9977" spans="2:16" ht="15" customHeight="1" x14ac:dyDescent="0.25">
      <c r="B9977" s="31" t="str">
        <f>IF(Tabela2[[#This Row],[Tipo]] = 0,LOOKUP(Tabela2[[#This Row],[RESUMO]],Tabela3[Grupo],Tabela3[Meus produtos]),VLOOKUP(Tabela2[[#This Row],[Código]],Tabela4[[Código NBS/LC116]:[Meus serviços]],3,0))</f>
        <v>Não</v>
      </c>
      <c r="C9977" t="str">
        <f>IF(E9977=0,TEXT(dados!A9892,"00000000"),IF(E9977=2,TEXT(dados!A9892,"0000"),TEXT(dados!A9892,"#")))</f>
        <v>90314990</v>
      </c>
      <c r="D9977">
        <f>IF(dados!B9892=0,"",dados!B9892)</f>
        <v>1</v>
      </c>
      <c r="E9977">
        <f>dados!C9892</f>
        <v>0</v>
      </c>
      <c r="F9977" t="str">
        <f>dados!D9892</f>
        <v>Projetores de perfis</v>
      </c>
      <c r="G9977"/>
      <c r="H9977"/>
      <c r="I9977"/>
      <c r="J9977"/>
      <c r="K9977" s="13"/>
      <c r="L9977" s="13">
        <f>dados!I9892/100</f>
        <v>0.13449999999999998</v>
      </c>
      <c r="M9977" s="13">
        <f>dados!J9892/100</f>
        <v>0.1699</v>
      </c>
      <c r="N9977" s="13">
        <f>dados!K9892/100</f>
        <v>0.12</v>
      </c>
      <c r="O9977" s="13">
        <f>dados!L9892/100</f>
        <v>0</v>
      </c>
      <c r="P9977" s="12" t="str">
        <f>LEFT(Tabela2[[#This Row],[Código]],2)</f>
        <v>90</v>
      </c>
    </row>
    <row r="9978" spans="2:16" ht="15" customHeight="1" x14ac:dyDescent="0.25">
      <c r="B9978" s="31" t="str">
        <f>IF(Tabela2[[#This Row],[Tipo]] = 0,LOOKUP(Tabela2[[#This Row],[RESUMO]],Tabela3[Grupo],Tabela3[Meus produtos]),VLOOKUP(Tabela2[[#This Row],[Código]],Tabela4[[Código NBS/LC116]:[Meus serviços]],3,0))</f>
        <v>Não</v>
      </c>
      <c r="C9978" t="str">
        <f>IF(E9978=0,TEXT(dados!A9893,"00000000"),IF(E9978=2,TEXT(dados!A9893,"0000"),TEXT(dados!A9893,"#")))</f>
        <v>90318011</v>
      </c>
      <c r="D9978" t="str">
        <f>IF(dados!B9893=0,"",dados!B9893)</f>
        <v/>
      </c>
      <c r="E9978">
        <f>dados!C9893</f>
        <v>0</v>
      </c>
      <c r="F9978" t="str">
        <f>dados!D9893</f>
        <v>Dinamometros</v>
      </c>
      <c r="G9978"/>
      <c r="H9978"/>
      <c r="I9978"/>
      <c r="J9978"/>
      <c r="K9978" s="13"/>
      <c r="L9978" s="13">
        <f>dados!I9893/100</f>
        <v>0.13449999999999998</v>
      </c>
      <c r="M9978" s="13">
        <f>dados!J9893/100</f>
        <v>0.1699</v>
      </c>
      <c r="N9978" s="13">
        <f>dados!K9893/100</f>
        <v>0.12</v>
      </c>
      <c r="O9978" s="13">
        <f>dados!L9893/100</f>
        <v>0</v>
      </c>
      <c r="P9978" s="12" t="str">
        <f>LEFT(Tabela2[[#This Row],[Código]],2)</f>
        <v>90</v>
      </c>
    </row>
    <row r="9979" spans="2:16" ht="15" customHeight="1" x14ac:dyDescent="0.25">
      <c r="B9979" s="31" t="str">
        <f>IF(Tabela2[[#This Row],[Tipo]] = 0,LOOKUP(Tabela2[[#This Row],[RESUMO]],Tabela3[Grupo],Tabela3[Meus produtos]),VLOOKUP(Tabela2[[#This Row],[Código]],Tabela4[[Código NBS/LC116]:[Meus serviços]],3,0))</f>
        <v>Não</v>
      </c>
      <c r="C9979" t="str">
        <f>IF(E9979=0,TEXT(dados!A9894,"00000000"),IF(E9979=2,TEXT(dados!A9894,"0000"),TEXT(dados!A9894,"#")))</f>
        <v>90318012</v>
      </c>
      <c r="D9979" t="str">
        <f>IF(dados!B9894=0,"",dados!B9894)</f>
        <v/>
      </c>
      <c r="E9979">
        <f>dados!C9894</f>
        <v>0</v>
      </c>
      <c r="F9979" t="str">
        <f>dados!D9894</f>
        <v>Rugosimetros</v>
      </c>
      <c r="G9979"/>
      <c r="H9979"/>
      <c r="I9979"/>
      <c r="J9979"/>
      <c r="K9979" s="13"/>
      <c r="L9979" s="13">
        <f>dados!I9894/100</f>
        <v>0.13449999999999998</v>
      </c>
      <c r="M9979" s="13">
        <f>dados!J9894/100</f>
        <v>0.1699</v>
      </c>
      <c r="N9979" s="13">
        <f>dados!K9894/100</f>
        <v>0.12</v>
      </c>
      <c r="O9979" s="13">
        <f>dados!L9894/100</f>
        <v>0</v>
      </c>
      <c r="P9979" s="12" t="str">
        <f>LEFT(Tabela2[[#This Row],[Código]],2)</f>
        <v>90</v>
      </c>
    </row>
    <row r="9980" spans="2:16" ht="15" customHeight="1" x14ac:dyDescent="0.25">
      <c r="B9980" s="31" t="str">
        <f>IF(Tabela2[[#This Row],[Tipo]] = 0,LOOKUP(Tabela2[[#This Row],[RESUMO]],Tabela3[Grupo],Tabela3[Meus produtos]),VLOOKUP(Tabela2[[#This Row],[Código]],Tabela4[[Código NBS/LC116]:[Meus serviços]],3,0))</f>
        <v>Não</v>
      </c>
      <c r="C9980" t="str">
        <f>IF(E9980=0,TEXT(dados!A9895,"00000000"),IF(E9980=2,TEXT(dados!A9895,"0000"),TEXT(dados!A9895,"#")))</f>
        <v>90318020</v>
      </c>
      <c r="D9980" t="str">
        <f>IF(dados!B9895=0,"",dados!B9895)</f>
        <v/>
      </c>
      <c r="E9980">
        <f>dados!C9895</f>
        <v>0</v>
      </c>
      <c r="F9980" t="str">
        <f>dados!D9895</f>
        <v>Maqs.p/medicao tridimensional</v>
      </c>
      <c r="G9980"/>
      <c r="H9980"/>
      <c r="I9980"/>
      <c r="J9980"/>
      <c r="K9980" s="13"/>
      <c r="L9980" s="13">
        <f>dados!I9895/100</f>
        <v>0.13449999999999998</v>
      </c>
      <c r="M9980" s="13">
        <f>dados!J9895/100</f>
        <v>0.1699</v>
      </c>
      <c r="N9980" s="13">
        <f>dados!K9895/100</f>
        <v>0.12</v>
      </c>
      <c r="O9980" s="13">
        <f>dados!L9895/100</f>
        <v>0</v>
      </c>
      <c r="P9980" s="12" t="str">
        <f>LEFT(Tabela2[[#This Row],[Código]],2)</f>
        <v>90</v>
      </c>
    </row>
    <row r="9981" spans="2:16" ht="15" customHeight="1" x14ac:dyDescent="0.25">
      <c r="B9981" s="31" t="str">
        <f>IF(Tabela2[[#This Row],[Tipo]] = 0,LOOKUP(Tabela2[[#This Row],[RESUMO]],Tabela3[Grupo],Tabela3[Meus produtos]),VLOOKUP(Tabela2[[#This Row],[Código]],Tabela4[[Código NBS/LC116]:[Meus serviços]],3,0))</f>
        <v>Não</v>
      </c>
      <c r="C9981" t="str">
        <f>IF(E9981=0,TEXT(dados!A9896,"00000000"),IF(E9981=2,TEXT(dados!A9896,"0000"),TEXT(dados!A9896,"#")))</f>
        <v>90318030</v>
      </c>
      <c r="D9981" t="str">
        <f>IF(dados!B9896=0,"",dados!B9896)</f>
        <v/>
      </c>
      <c r="E9981">
        <f>dados!C9896</f>
        <v>0</v>
      </c>
      <c r="F9981" t="str">
        <f>dados!D9896</f>
        <v>Metros padroes</v>
      </c>
      <c r="G9981"/>
      <c r="H9981"/>
      <c r="I9981"/>
      <c r="J9981"/>
      <c r="K9981" s="13"/>
      <c r="L9981" s="13">
        <f>dados!I9896/100</f>
        <v>0.13880000000000001</v>
      </c>
      <c r="M9981" s="13">
        <f>dados!J9896/100</f>
        <v>0.17019999999999999</v>
      </c>
      <c r="N9981" s="13">
        <f>dados!K9896/100</f>
        <v>0.18</v>
      </c>
      <c r="O9981" s="13">
        <f>dados!L9896/100</f>
        <v>0</v>
      </c>
      <c r="P9981" s="12" t="str">
        <f>LEFT(Tabela2[[#This Row],[Código]],2)</f>
        <v>90</v>
      </c>
    </row>
    <row r="9982" spans="2:16" ht="15" customHeight="1" x14ac:dyDescent="0.25">
      <c r="B9982" s="31" t="str">
        <f>IF(Tabela2[[#This Row],[Tipo]] = 0,LOOKUP(Tabela2[[#This Row],[RESUMO]],Tabela3[Grupo],Tabela3[Meus produtos]),VLOOKUP(Tabela2[[#This Row],[Código]],Tabela4[[Código NBS/LC116]:[Meus serviços]],3,0))</f>
        <v>Não</v>
      </c>
      <c r="C9982" t="str">
        <f>IF(E9982=0,TEXT(dados!A9897,"00000000"),IF(E9982=2,TEXT(dados!A9897,"0000"),TEXT(dados!A9897,"#")))</f>
        <v>90318040</v>
      </c>
      <c r="D9982" t="str">
        <f>IF(dados!B9897=0,"",dados!B9897)</f>
        <v/>
      </c>
      <c r="E9982">
        <f>dados!C9897</f>
        <v>0</v>
      </c>
      <c r="F9982" t="str">
        <f>dados!D9897</f>
        <v>Apars.digitais util.em automoveis (computador de bordo)</v>
      </c>
      <c r="G9982"/>
      <c r="H9982"/>
      <c r="I9982"/>
      <c r="J9982"/>
      <c r="K9982" s="13"/>
      <c r="L9982" s="13">
        <f>dados!I9897/100</f>
        <v>0.15920000000000001</v>
      </c>
      <c r="M9982" s="13">
        <f>dados!J9897/100</f>
        <v>0.21760000000000002</v>
      </c>
      <c r="N9982" s="13">
        <f>dados!K9897/100</f>
        <v>0.12</v>
      </c>
      <c r="O9982" s="13">
        <f>dados!L9897/100</f>
        <v>0</v>
      </c>
      <c r="P9982" s="12" t="str">
        <f>LEFT(Tabela2[[#This Row],[Código]],2)</f>
        <v>90</v>
      </c>
    </row>
    <row r="9983" spans="2:16" ht="15" customHeight="1" x14ac:dyDescent="0.25">
      <c r="B9983" s="31" t="str">
        <f>IF(Tabela2[[#This Row],[Tipo]] = 0,LOOKUP(Tabela2[[#This Row],[RESUMO]],Tabela3[Grupo],Tabela3[Meus produtos]),VLOOKUP(Tabela2[[#This Row],[Código]],Tabela4[[Código NBS/LC116]:[Meus serviços]],3,0))</f>
        <v>Não</v>
      </c>
      <c r="C9983" t="str">
        <f>IF(E9983=0,TEXT(dados!A9898,"00000000"),IF(E9983=2,TEXT(dados!A9898,"0000"),TEXT(dados!A9898,"#")))</f>
        <v>90318050</v>
      </c>
      <c r="D9983" t="str">
        <f>IF(dados!B9898=0,"",dados!B9898)</f>
        <v/>
      </c>
      <c r="E9983">
        <f>dados!C9898</f>
        <v>0</v>
      </c>
      <c r="F9983" t="str">
        <f>dados!D9898</f>
        <v>Apars.p/analise de texteis,computadorizados</v>
      </c>
      <c r="G9983"/>
      <c r="H9983"/>
      <c r="I9983"/>
      <c r="J9983"/>
      <c r="K9983" s="13"/>
      <c r="L9983" s="13">
        <f>dados!I9898/100</f>
        <v>0.13449999999999998</v>
      </c>
      <c r="M9983" s="13">
        <f>dados!J9898/100</f>
        <v>0.1545</v>
      </c>
      <c r="N9983" s="13">
        <f>dados!K9898/100</f>
        <v>0.18</v>
      </c>
      <c r="O9983" s="13">
        <f>dados!L9898/100</f>
        <v>0</v>
      </c>
      <c r="P9983" s="12" t="str">
        <f>LEFT(Tabela2[[#This Row],[Código]],2)</f>
        <v>90</v>
      </c>
    </row>
    <row r="9984" spans="2:16" ht="15" customHeight="1" x14ac:dyDescent="0.25">
      <c r="B9984" s="31" t="str">
        <f>IF(Tabela2[[#This Row],[Tipo]] = 0,LOOKUP(Tabela2[[#This Row],[RESUMO]],Tabela3[Grupo],Tabela3[Meus produtos]),VLOOKUP(Tabela2[[#This Row],[Código]],Tabela4[[Código NBS/LC116]:[Meus serviços]],3,0))</f>
        <v>Não</v>
      </c>
      <c r="C9984" t="str">
        <f>IF(E9984=0,TEXT(dados!A9899,"00000000"),IF(E9984=2,TEXT(dados!A9899,"0000"),TEXT(dados!A9899,"#")))</f>
        <v>90318060</v>
      </c>
      <c r="D9984" t="str">
        <f>IF(dados!B9899=0,"",dados!B9899)</f>
        <v/>
      </c>
      <c r="E9984">
        <f>dados!C9899</f>
        <v>0</v>
      </c>
      <c r="F9984" t="str">
        <f>dados!D9899</f>
        <v>Celulas de carga</v>
      </c>
      <c r="G9984"/>
      <c r="H9984"/>
      <c r="I9984"/>
      <c r="J9984"/>
      <c r="K9984" s="13"/>
      <c r="L9984" s="13">
        <f>dados!I9899/100</f>
        <v>0.13880000000000001</v>
      </c>
      <c r="M9984" s="13">
        <f>dados!J9899/100</f>
        <v>0.17420000000000002</v>
      </c>
      <c r="N9984" s="13">
        <f>dados!K9899/100</f>
        <v>0.18</v>
      </c>
      <c r="O9984" s="13">
        <f>dados!L9899/100</f>
        <v>0</v>
      </c>
      <c r="P9984" s="12" t="str">
        <f>LEFT(Tabela2[[#This Row],[Código]],2)</f>
        <v>90</v>
      </c>
    </row>
    <row r="9985" spans="2:16" ht="15" customHeight="1" x14ac:dyDescent="0.25">
      <c r="B9985" s="31" t="str">
        <f>IF(Tabela2[[#This Row],[Tipo]] = 0,LOOKUP(Tabela2[[#This Row],[RESUMO]],Tabela3[Grupo],Tabela3[Meus produtos]),VLOOKUP(Tabela2[[#This Row],[Código]],Tabela4[[Código NBS/LC116]:[Meus serviços]],3,0))</f>
        <v>Não</v>
      </c>
      <c r="C9985" t="str">
        <f>IF(E9985=0,TEXT(dados!A9900,"00000000"),IF(E9985=2,TEXT(dados!A9900,"0000"),TEXT(dados!A9900,"#")))</f>
        <v>90318091</v>
      </c>
      <c r="D9985" t="str">
        <f>IF(dados!B9900=0,"",dados!B9900)</f>
        <v/>
      </c>
      <c r="E9985">
        <f>dados!C9900</f>
        <v>0</v>
      </c>
      <c r="F9985" t="str">
        <f>dados!D9900</f>
        <v>Outs.instrumentos,apars.e maqs para controle dimensional de pneumaticos, em condicoes de carga</v>
      </c>
      <c r="G9985"/>
      <c r="H9985"/>
      <c r="I9985"/>
      <c r="J9985"/>
      <c r="K9985" s="13"/>
      <c r="L9985" s="13">
        <f>dados!I9900/100</f>
        <v>0.13880000000000001</v>
      </c>
      <c r="M9985" s="13">
        <f>dados!J9900/100</f>
        <v>0.1588</v>
      </c>
      <c r="N9985" s="13">
        <f>dados!K9900/100</f>
        <v>0.12</v>
      </c>
      <c r="O9985" s="13">
        <f>dados!L9900/100</f>
        <v>0</v>
      </c>
      <c r="P9985" s="12" t="str">
        <f>LEFT(Tabela2[[#This Row],[Código]],2)</f>
        <v>90</v>
      </c>
    </row>
    <row r="9986" spans="2:16" ht="15" customHeight="1" x14ac:dyDescent="0.25">
      <c r="B9986" s="31" t="str">
        <f>IF(Tabela2[[#This Row],[Tipo]] = 0,LOOKUP(Tabela2[[#This Row],[RESUMO]],Tabela3[Grupo],Tabela3[Meus produtos]),VLOOKUP(Tabela2[[#This Row],[Código]],Tabela4[[Código NBS/LC116]:[Meus serviços]],3,0))</f>
        <v>Não</v>
      </c>
      <c r="C9986" t="str">
        <f>IF(E9986=0,TEXT(dados!A9901,"00000000"),IF(E9986=2,TEXT(dados!A9901,"0000"),TEXT(dados!A9901,"#")))</f>
        <v>90318099</v>
      </c>
      <c r="D9986" t="str">
        <f>IF(dados!B9901=0,"",dados!B9901)</f>
        <v/>
      </c>
      <c r="E9986">
        <f>dados!C9901</f>
        <v>0</v>
      </c>
      <c r="F9986" t="str">
        <f>dados!D9901</f>
        <v>Outs.instrumentos,apars.e maqs.de medida/ controle</v>
      </c>
      <c r="G9986"/>
      <c r="H9986"/>
      <c r="I9986"/>
      <c r="J9986"/>
      <c r="K9986" s="13"/>
      <c r="L9986" s="13">
        <f>dados!I9901/100</f>
        <v>0.13880000000000001</v>
      </c>
      <c r="M9986" s="13">
        <f>dados!J9901/100</f>
        <v>0.17420000000000002</v>
      </c>
      <c r="N9986" s="13">
        <f>dados!K9901/100</f>
        <v>0.12</v>
      </c>
      <c r="O9986" s="13">
        <f>dados!L9901/100</f>
        <v>0</v>
      </c>
      <c r="P9986" s="12" t="str">
        <f>LEFT(Tabela2[[#This Row],[Código]],2)</f>
        <v>90</v>
      </c>
    </row>
    <row r="9987" spans="2:16" ht="15" customHeight="1" x14ac:dyDescent="0.25">
      <c r="B9987" s="31" t="str">
        <f>IF(Tabela2[[#This Row],[Tipo]] = 0,LOOKUP(Tabela2[[#This Row],[RESUMO]],Tabela3[Grupo],Tabela3[Meus produtos]),VLOOKUP(Tabela2[[#This Row],[Código]],Tabela4[[Código NBS/LC116]:[Meus serviços]],3,0))</f>
        <v>Não</v>
      </c>
      <c r="C9987" t="str">
        <f>IF(E9987=0,TEXT(dados!A9902,"00000000"),IF(E9987=2,TEXT(dados!A9902,"0000"),TEXT(dados!A9902,"#")))</f>
        <v>90319010</v>
      </c>
      <c r="D9987" t="str">
        <f>IF(dados!B9902=0,"",dados!B9902)</f>
        <v/>
      </c>
      <c r="E9987">
        <f>dados!C9902</f>
        <v>0</v>
      </c>
      <c r="F9987" t="str">
        <f>dados!D9902</f>
        <v>Partes e acess.p/bancos de ensaio</v>
      </c>
      <c r="G9987"/>
      <c r="H9987"/>
      <c r="I9987"/>
      <c r="J9987"/>
      <c r="K9987" s="13"/>
      <c r="L9987" s="13">
        <f>dados!I9902/100</f>
        <v>0.1467</v>
      </c>
      <c r="M9987" s="13">
        <f>dados!J9902/100</f>
        <v>0.18210000000000001</v>
      </c>
      <c r="N9987" s="13">
        <f>dados!K9902/100</f>
        <v>0.18</v>
      </c>
      <c r="O9987" s="13">
        <f>dados!L9902/100</f>
        <v>0</v>
      </c>
      <c r="P9987" s="12" t="str">
        <f>LEFT(Tabela2[[#This Row],[Código]],2)</f>
        <v>90</v>
      </c>
    </row>
    <row r="9988" spans="2:16" ht="15" customHeight="1" x14ac:dyDescent="0.25">
      <c r="B9988" s="31" t="str">
        <f>IF(Tabela2[[#This Row],[Tipo]] = 0,LOOKUP(Tabela2[[#This Row],[RESUMO]],Tabela3[Grupo],Tabela3[Meus produtos]),VLOOKUP(Tabela2[[#This Row],[Código]],Tabela4[[Código NBS/LC116]:[Meus serviços]],3,0))</f>
        <v>Não</v>
      </c>
      <c r="C9988" t="str">
        <f>IF(E9988=0,TEXT(dados!A9903,"00000000"),IF(E9988=2,TEXT(dados!A9903,"0000"),TEXT(dados!A9903,"#")))</f>
        <v>90319090</v>
      </c>
      <c r="D9988" t="str">
        <f>IF(dados!B9903=0,"",dados!B9903)</f>
        <v/>
      </c>
      <c r="E9988">
        <f>dados!C9903</f>
        <v>0</v>
      </c>
      <c r="F9988" t="str">
        <f>dados!D9903</f>
        <v>Partes e acess.p/outs.instrum.e apars.medida/ controle</v>
      </c>
      <c r="G9988"/>
      <c r="H9988"/>
      <c r="I9988"/>
      <c r="J9988"/>
      <c r="K9988" s="13"/>
      <c r="L9988" s="13">
        <f>dados!I9903/100</f>
        <v>0.1467</v>
      </c>
      <c r="M9988" s="13">
        <f>dados!J9903/100</f>
        <v>0.18210000000000001</v>
      </c>
      <c r="N9988" s="13">
        <f>dados!K9903/100</f>
        <v>0.18</v>
      </c>
      <c r="O9988" s="13">
        <f>dados!L9903/100</f>
        <v>0</v>
      </c>
      <c r="P9988" s="12" t="str">
        <f>LEFT(Tabela2[[#This Row],[Código]],2)</f>
        <v>90</v>
      </c>
    </row>
    <row r="9989" spans="2:16" ht="15" customHeight="1" x14ac:dyDescent="0.25">
      <c r="B9989" s="31" t="str">
        <f>IF(Tabela2[[#This Row],[Tipo]] = 0,LOOKUP(Tabela2[[#This Row],[RESUMO]],Tabela3[Grupo],Tabela3[Meus produtos]),VLOOKUP(Tabela2[[#This Row],[Código]],Tabela4[[Código NBS/LC116]:[Meus serviços]],3,0))</f>
        <v>Não</v>
      </c>
      <c r="C9989" t="str">
        <f>IF(E9989=0,TEXT(dados!A9904,"00000000"),IF(E9989=2,TEXT(dados!A9904,"0000"),TEXT(dados!A9904,"#")))</f>
        <v>90321010</v>
      </c>
      <c r="D9989" t="str">
        <f>IF(dados!B9904=0,"",dados!B9904)</f>
        <v/>
      </c>
      <c r="E9989">
        <f>dados!C9904</f>
        <v>0</v>
      </c>
      <c r="F9989" t="str">
        <f>dados!D9904</f>
        <v>Termostatos automaticos,de expansao de fluidos</v>
      </c>
      <c r="G9989"/>
      <c r="H9989"/>
      <c r="I9989"/>
      <c r="J9989"/>
      <c r="K9989" s="13"/>
      <c r="L9989" s="13">
        <f>dados!I9904/100</f>
        <v>0.15920000000000001</v>
      </c>
      <c r="M9989" s="13">
        <f>dados!J9904/100</f>
        <v>0.22170000000000001</v>
      </c>
      <c r="N9989" s="13">
        <f>dados!K9904/100</f>
        <v>0.12</v>
      </c>
      <c r="O9989" s="13">
        <f>dados!L9904/100</f>
        <v>0</v>
      </c>
      <c r="P9989" s="12" t="str">
        <f>LEFT(Tabela2[[#This Row],[Código]],2)</f>
        <v>90</v>
      </c>
    </row>
    <row r="9990" spans="2:16" ht="15" customHeight="1" x14ac:dyDescent="0.25">
      <c r="B9990" s="31" t="str">
        <f>IF(Tabela2[[#This Row],[Tipo]] = 0,LOOKUP(Tabela2[[#This Row],[RESUMO]],Tabela3[Grupo],Tabela3[Meus produtos]),VLOOKUP(Tabela2[[#This Row],[Código]],Tabela4[[Código NBS/LC116]:[Meus serviços]],3,0))</f>
        <v>Não</v>
      </c>
      <c r="C9990" t="str">
        <f>IF(E9990=0,TEXT(dados!A9905,"00000000"),IF(E9990=2,TEXT(dados!A9905,"0000"),TEXT(dados!A9905,"#")))</f>
        <v>90321090</v>
      </c>
      <c r="D9990" t="str">
        <f>IF(dados!B9905=0,"",dados!B9905)</f>
        <v/>
      </c>
      <c r="E9990">
        <f>dados!C9905</f>
        <v>0</v>
      </c>
      <c r="F9990" t="str">
        <f>dados!D9905</f>
        <v>Outros termostatos automaticos</v>
      </c>
      <c r="G9990"/>
      <c r="H9990"/>
      <c r="I9990"/>
      <c r="J9990"/>
      <c r="K9990" s="13"/>
      <c r="L9990" s="13">
        <f>dados!I9905/100</f>
        <v>0.15920000000000001</v>
      </c>
      <c r="M9990" s="13">
        <f>dados!J9905/100</f>
        <v>0.22170000000000001</v>
      </c>
      <c r="N9990" s="13">
        <f>dados!K9905/100</f>
        <v>0.12</v>
      </c>
      <c r="O9990" s="13">
        <f>dados!L9905/100</f>
        <v>0</v>
      </c>
      <c r="P9990" s="12" t="str">
        <f>LEFT(Tabela2[[#This Row],[Código]],2)</f>
        <v>90</v>
      </c>
    </row>
    <row r="9991" spans="2:16" ht="15" customHeight="1" x14ac:dyDescent="0.25">
      <c r="B9991" s="31" t="str">
        <f>IF(Tabela2[[#This Row],[Tipo]] = 0,LOOKUP(Tabela2[[#This Row],[RESUMO]],Tabela3[Grupo],Tabela3[Meus produtos]),VLOOKUP(Tabela2[[#This Row],[Código]],Tabela4[[Código NBS/LC116]:[Meus serviços]],3,0))</f>
        <v>Não</v>
      </c>
      <c r="C9991" t="str">
        <f>IF(E9991=0,TEXT(dados!A9906,"00000000"),IF(E9991=2,TEXT(dados!A9906,"0000"),TEXT(dados!A9906,"#")))</f>
        <v>90322000</v>
      </c>
      <c r="D9991" t="str">
        <f>IF(dados!B9906=0,"",dados!B9906)</f>
        <v/>
      </c>
      <c r="E9991">
        <f>dados!C9906</f>
        <v>0</v>
      </c>
      <c r="F9991" t="str">
        <f>dados!D9906</f>
        <v>Manostatos automaticos (pressostatos)</v>
      </c>
      <c r="G9991"/>
      <c r="H9991"/>
      <c r="I9991"/>
      <c r="J9991"/>
      <c r="K9991" s="13"/>
      <c r="L9991" s="13">
        <f>dados!I9906/100</f>
        <v>0.15920000000000001</v>
      </c>
      <c r="M9991" s="13">
        <f>dados!J9906/100</f>
        <v>0.22170000000000001</v>
      </c>
      <c r="N9991" s="13">
        <f>dados!K9906/100</f>
        <v>0.12</v>
      </c>
      <c r="O9991" s="13">
        <f>dados!L9906/100</f>
        <v>0</v>
      </c>
      <c r="P9991" s="12" t="str">
        <f>LEFT(Tabela2[[#This Row],[Código]],2)</f>
        <v>90</v>
      </c>
    </row>
    <row r="9992" spans="2:16" ht="15" customHeight="1" x14ac:dyDescent="0.25">
      <c r="B9992" s="31" t="str">
        <f>IF(Tabela2[[#This Row],[Tipo]] = 0,LOOKUP(Tabela2[[#This Row],[RESUMO]],Tabela3[Grupo],Tabela3[Meus produtos]),VLOOKUP(Tabela2[[#This Row],[Código]],Tabela4[[Código NBS/LC116]:[Meus serviços]],3,0))</f>
        <v>Não</v>
      </c>
      <c r="C9992" t="str">
        <f>IF(E9992=0,TEXT(dados!A9907,"00000000"),IF(E9992=2,TEXT(dados!A9907,"0000"),TEXT(dados!A9907,"#")))</f>
        <v>90328100</v>
      </c>
      <c r="D9992" t="str">
        <f>IF(dados!B9907=0,"",dados!B9907)</f>
        <v/>
      </c>
      <c r="E9992">
        <f>dados!C9907</f>
        <v>0</v>
      </c>
      <c r="F9992" t="str">
        <f>dados!D9907</f>
        <v>Instrumentos e apars.hidraulicos/ pneumaticos, automat.</v>
      </c>
      <c r="G9992"/>
      <c r="H9992"/>
      <c r="I9992"/>
      <c r="J9992"/>
      <c r="K9992" s="13"/>
      <c r="L9992" s="13">
        <f>dados!I9907/100</f>
        <v>0.13449999999999998</v>
      </c>
      <c r="M9992" s="13">
        <f>dados!J9907/100</f>
        <v>0.17370000000000002</v>
      </c>
      <c r="N9992" s="13">
        <f>dados!K9907/100</f>
        <v>0.12</v>
      </c>
      <c r="O9992" s="13">
        <f>dados!L9907/100</f>
        <v>0</v>
      </c>
      <c r="P9992" s="12" t="str">
        <f>LEFT(Tabela2[[#This Row],[Código]],2)</f>
        <v>90</v>
      </c>
    </row>
    <row r="9993" spans="2:16" ht="15" customHeight="1" x14ac:dyDescent="0.25">
      <c r="B9993" s="31" t="str">
        <f>IF(Tabela2[[#This Row],[Tipo]] = 0,LOOKUP(Tabela2[[#This Row],[RESUMO]],Tabela3[Grupo],Tabela3[Meus produtos]),VLOOKUP(Tabela2[[#This Row],[Código]],Tabela4[[Código NBS/LC116]:[Meus serviços]],3,0))</f>
        <v>Não</v>
      </c>
      <c r="C9993" t="str">
        <f>IF(E9993=0,TEXT(dados!A9908,"00000000"),IF(E9993=2,TEXT(dados!A9908,"0000"),TEXT(dados!A9908,"#")))</f>
        <v>90328911</v>
      </c>
      <c r="D9993" t="str">
        <f>IF(dados!B9908=0,"",dados!B9908)</f>
        <v/>
      </c>
      <c r="E9993">
        <f>dados!C9908</f>
        <v>0</v>
      </c>
      <c r="F9993" t="str">
        <f>dados!D9908</f>
        <v>Reguladores eletronicos,de voltagem, automaticos</v>
      </c>
      <c r="G9993"/>
      <c r="H9993"/>
      <c r="I9993"/>
      <c r="J9993"/>
      <c r="K9993" s="13"/>
      <c r="L9993" s="13">
        <f>dados!I9908/100</f>
        <v>0.18690000000000001</v>
      </c>
      <c r="M9993" s="13">
        <f>dados!J9908/100</f>
        <v>0.26440000000000002</v>
      </c>
      <c r="N9993" s="13">
        <f>dados!K9908/100</f>
        <v>0.12</v>
      </c>
      <c r="O9993" s="13">
        <f>dados!L9908/100</f>
        <v>0</v>
      </c>
      <c r="P9993" s="12" t="str">
        <f>LEFT(Tabela2[[#This Row],[Código]],2)</f>
        <v>90</v>
      </c>
    </row>
    <row r="9994" spans="2:16" ht="15" customHeight="1" x14ac:dyDescent="0.25">
      <c r="B9994" s="31" t="str">
        <f>IF(Tabela2[[#This Row],[Tipo]] = 0,LOOKUP(Tabela2[[#This Row],[RESUMO]],Tabela3[Grupo],Tabela3[Meus produtos]),VLOOKUP(Tabela2[[#This Row],[Código]],Tabela4[[Código NBS/LC116]:[Meus serviços]],3,0))</f>
        <v>Não</v>
      </c>
      <c r="C9994" t="str">
        <f>IF(E9994=0,TEXT(dados!A9909,"00000000"),IF(E9994=2,TEXT(dados!A9909,"0000"),TEXT(dados!A9909,"#")))</f>
        <v>90328919</v>
      </c>
      <c r="D9994" t="str">
        <f>IF(dados!B9909=0,"",dados!B9909)</f>
        <v/>
      </c>
      <c r="E9994">
        <f>dados!C9909</f>
        <v>0</v>
      </c>
      <c r="F9994" t="str">
        <f>dados!D9909</f>
        <v>Outros reguladores de voltagem,automaticos</v>
      </c>
      <c r="G9994"/>
      <c r="H9994"/>
      <c r="I9994"/>
      <c r="J9994"/>
      <c r="K9994" s="13"/>
      <c r="L9994" s="13">
        <f>dados!I9909/100</f>
        <v>0.1467</v>
      </c>
      <c r="M9994" s="13">
        <f>dados!J9909/100</f>
        <v>0.18770000000000001</v>
      </c>
      <c r="N9994" s="13">
        <f>dados!K9909/100</f>
        <v>0.12</v>
      </c>
      <c r="O9994" s="13">
        <f>dados!L9909/100</f>
        <v>0</v>
      </c>
      <c r="P9994" s="12" t="str">
        <f>LEFT(Tabela2[[#This Row],[Código]],2)</f>
        <v>90</v>
      </c>
    </row>
    <row r="9995" spans="2:16" ht="15" customHeight="1" x14ac:dyDescent="0.25">
      <c r="B9995" s="31" t="str">
        <f>IF(Tabela2[[#This Row],[Tipo]] = 0,LOOKUP(Tabela2[[#This Row],[RESUMO]],Tabela3[Grupo],Tabela3[Meus produtos]),VLOOKUP(Tabela2[[#This Row],[Código]],Tabela4[[Código NBS/LC116]:[Meus serviços]],3,0))</f>
        <v>Não</v>
      </c>
      <c r="C9995" t="str">
        <f>IF(E9995=0,TEXT(dados!A9910,"00000000"),IF(E9995=2,TEXT(dados!A9910,"0000"),TEXT(dados!A9910,"#")))</f>
        <v>90328921</v>
      </c>
      <c r="D9995" t="str">
        <f>IF(dados!B9910=0,"",dados!B9910)</f>
        <v/>
      </c>
      <c r="E9995">
        <f>dados!C9910</f>
        <v>0</v>
      </c>
      <c r="F9995" t="str">
        <f>dados!D9910</f>
        <v>Controladores eletron.p/sist.antibloq.de freio,automat.</v>
      </c>
      <c r="G9995"/>
      <c r="H9995"/>
      <c r="I9995"/>
      <c r="J9995"/>
      <c r="K9995" s="13"/>
      <c r="L9995" s="13">
        <f>dados!I9910/100</f>
        <v>0.15920000000000001</v>
      </c>
      <c r="M9995" s="13">
        <f>dados!J9910/100</f>
        <v>0.21760000000000002</v>
      </c>
      <c r="N9995" s="13">
        <f>dados!K9910/100</f>
        <v>0.12</v>
      </c>
      <c r="O9995" s="13">
        <f>dados!L9910/100</f>
        <v>0</v>
      </c>
      <c r="P9995" s="12" t="str">
        <f>LEFT(Tabela2[[#This Row],[Código]],2)</f>
        <v>90</v>
      </c>
    </row>
    <row r="9996" spans="2:16" ht="15" customHeight="1" x14ac:dyDescent="0.25">
      <c r="B9996" s="31" t="str">
        <f>IF(Tabela2[[#This Row],[Tipo]] = 0,LOOKUP(Tabela2[[#This Row],[RESUMO]],Tabela3[Grupo],Tabela3[Meus produtos]),VLOOKUP(Tabela2[[#This Row],[Código]],Tabela4[[Código NBS/LC116]:[Meus serviços]],3,0))</f>
        <v>Não</v>
      </c>
      <c r="C9996" t="str">
        <f>IF(E9996=0,TEXT(dados!A9911,"00000000"),IF(E9996=2,TEXT(dados!A9911,"0000"),TEXT(dados!A9911,"#")))</f>
        <v>90328922</v>
      </c>
      <c r="D9996" t="str">
        <f>IF(dados!B9911=0,"",dados!B9911)</f>
        <v/>
      </c>
      <c r="E9996">
        <f>dados!C9911</f>
        <v>0</v>
      </c>
      <c r="F9996" t="str">
        <f>dados!D9911</f>
        <v>Controladores eletron.p/sist.de suspensao, automaticos</v>
      </c>
      <c r="G9996"/>
      <c r="H9996"/>
      <c r="I9996"/>
      <c r="J9996"/>
      <c r="K9996" s="13"/>
      <c r="L9996" s="13">
        <f>dados!I9911/100</f>
        <v>0.15920000000000001</v>
      </c>
      <c r="M9996" s="13">
        <f>dados!J9911/100</f>
        <v>0.21760000000000002</v>
      </c>
      <c r="N9996" s="13">
        <f>dados!K9911/100</f>
        <v>0.12</v>
      </c>
      <c r="O9996" s="13">
        <f>dados!L9911/100</f>
        <v>0</v>
      </c>
      <c r="P9996" s="12" t="str">
        <f>LEFT(Tabela2[[#This Row],[Código]],2)</f>
        <v>90</v>
      </c>
    </row>
    <row r="9997" spans="2:16" ht="15" customHeight="1" x14ac:dyDescent="0.25">
      <c r="B9997" s="31" t="str">
        <f>IF(Tabela2[[#This Row],[Tipo]] = 0,LOOKUP(Tabela2[[#This Row],[RESUMO]],Tabela3[Grupo],Tabela3[Meus produtos]),VLOOKUP(Tabela2[[#This Row],[Código]],Tabela4[[Código NBS/LC116]:[Meus serviços]],3,0))</f>
        <v>Não</v>
      </c>
      <c r="C9997" t="str">
        <f>IF(E9997=0,TEXT(dados!A9912,"00000000"),IF(E9997=2,TEXT(dados!A9912,"0000"),TEXT(dados!A9912,"#")))</f>
        <v>90328923</v>
      </c>
      <c r="D9997" t="str">
        <f>IF(dados!B9912=0,"",dados!B9912)</f>
        <v/>
      </c>
      <c r="E9997">
        <f>dados!C9912</f>
        <v>0</v>
      </c>
      <c r="F9997" t="str">
        <f>dados!D9912</f>
        <v>Controladores eletron.p/sist.de transmissao, automaticos</v>
      </c>
      <c r="G9997"/>
      <c r="H9997"/>
      <c r="I9997"/>
      <c r="J9997"/>
      <c r="K9997" s="13"/>
      <c r="L9997" s="13">
        <f>dados!I9912/100</f>
        <v>0.15920000000000001</v>
      </c>
      <c r="M9997" s="13">
        <f>dados!J9912/100</f>
        <v>0.21760000000000002</v>
      </c>
      <c r="N9997" s="13">
        <f>dados!K9912/100</f>
        <v>0.12</v>
      </c>
      <c r="O9997" s="13">
        <f>dados!L9912/100</f>
        <v>0</v>
      </c>
      <c r="P9997" s="12" t="str">
        <f>LEFT(Tabela2[[#This Row],[Código]],2)</f>
        <v>90</v>
      </c>
    </row>
    <row r="9998" spans="2:16" ht="15" customHeight="1" x14ac:dyDescent="0.25">
      <c r="B9998" s="31" t="str">
        <f>IF(Tabela2[[#This Row],[Tipo]] = 0,LOOKUP(Tabela2[[#This Row],[RESUMO]],Tabela3[Grupo],Tabela3[Meus produtos]),VLOOKUP(Tabela2[[#This Row],[Código]],Tabela4[[Código NBS/LC116]:[Meus serviços]],3,0))</f>
        <v>Não</v>
      </c>
      <c r="C9998" t="str">
        <f>IF(E9998=0,TEXT(dados!A9913,"00000000"),IF(E9998=2,TEXT(dados!A9913,"0000"),TEXT(dados!A9913,"#")))</f>
        <v>90328924</v>
      </c>
      <c r="D9998" t="str">
        <f>IF(dados!B9913=0,"",dados!B9913)</f>
        <v/>
      </c>
      <c r="E9998">
        <f>dados!C9913</f>
        <v>0</v>
      </c>
      <c r="F9998" t="str">
        <f>dados!D9913</f>
        <v>Controladores eletron.p/sist.de ignicao, automaticos</v>
      </c>
      <c r="G9998"/>
      <c r="H9998"/>
      <c r="I9998"/>
      <c r="J9998"/>
      <c r="K9998" s="13"/>
      <c r="L9998" s="13">
        <f>dados!I9913/100</f>
        <v>0.15920000000000001</v>
      </c>
      <c r="M9998" s="13">
        <f>dados!J9913/100</f>
        <v>0.21760000000000002</v>
      </c>
      <c r="N9998" s="13">
        <f>dados!K9913/100</f>
        <v>0.12</v>
      </c>
      <c r="O9998" s="13">
        <f>dados!L9913/100</f>
        <v>0</v>
      </c>
      <c r="P9998" s="12" t="str">
        <f>LEFT(Tabela2[[#This Row],[Código]],2)</f>
        <v>90</v>
      </c>
    </row>
    <row r="9999" spans="2:16" ht="15" customHeight="1" x14ac:dyDescent="0.25">
      <c r="B9999" s="31" t="str">
        <f>IF(Tabela2[[#This Row],[Tipo]] = 0,LOOKUP(Tabela2[[#This Row],[RESUMO]],Tabela3[Grupo],Tabela3[Meus produtos]),VLOOKUP(Tabela2[[#This Row],[Código]],Tabela4[[Código NBS/LC116]:[Meus serviços]],3,0))</f>
        <v>Não</v>
      </c>
      <c r="C9999" t="str">
        <f>IF(E9999=0,TEXT(dados!A9914,"00000000"),IF(E9999=2,TEXT(dados!A9914,"0000"),TEXT(dados!A9914,"#")))</f>
        <v>90328925</v>
      </c>
      <c r="D9999" t="str">
        <f>IF(dados!B9914=0,"",dados!B9914)</f>
        <v/>
      </c>
      <c r="E9999">
        <f>dados!C9914</f>
        <v>0</v>
      </c>
      <c r="F9999" t="str">
        <f>dados!D9914</f>
        <v>Controladores eletron.p/sist.de injecao, automaticos</v>
      </c>
      <c r="G9999"/>
      <c r="H9999"/>
      <c r="I9999"/>
      <c r="J9999"/>
      <c r="K9999" s="13"/>
      <c r="L9999" s="13">
        <f>dados!I9914/100</f>
        <v>0.15920000000000001</v>
      </c>
      <c r="M9999" s="13">
        <f>dados!J9914/100</f>
        <v>0.21760000000000002</v>
      </c>
      <c r="N9999" s="13">
        <f>dados!K9914/100</f>
        <v>0.12</v>
      </c>
      <c r="O9999" s="13">
        <f>dados!L9914/100</f>
        <v>0</v>
      </c>
      <c r="P9999" s="12" t="str">
        <f>LEFT(Tabela2[[#This Row],[Código]],2)</f>
        <v>90</v>
      </c>
    </row>
    <row r="10000" spans="2:16" ht="15" customHeight="1" x14ac:dyDescent="0.25">
      <c r="B10000" s="31" t="str">
        <f>IF(Tabela2[[#This Row],[Tipo]] = 0,LOOKUP(Tabela2[[#This Row],[RESUMO]],Tabela3[Grupo],Tabela3[Meus produtos]),VLOOKUP(Tabela2[[#This Row],[Código]],Tabela4[[Código NBS/LC116]:[Meus serviços]],3,0))</f>
        <v>Não</v>
      </c>
      <c r="C10000" t="str">
        <f>IF(E10000=0,TEXT(dados!A9915,"00000000"),IF(E10000=2,TEXT(dados!A9915,"0000"),TEXT(dados!A9915,"#")))</f>
        <v>90328929</v>
      </c>
      <c r="D10000" t="str">
        <f>IF(dados!B9915=0,"",dados!B9915)</f>
        <v/>
      </c>
      <c r="E10000">
        <f>dados!C9915</f>
        <v>0</v>
      </c>
      <c r="F10000" t="str">
        <f>dados!D9915</f>
        <v>Outs.controladores eletron.automat.p/veic. automoveis</v>
      </c>
      <c r="G10000"/>
      <c r="H10000"/>
      <c r="I10000"/>
      <c r="J10000"/>
      <c r="K10000" s="13"/>
      <c r="L10000" s="13">
        <f>dados!I9915/100</f>
        <v>0.15920000000000001</v>
      </c>
      <c r="M10000" s="13">
        <f>dados!J9915/100</f>
        <v>0.21760000000000002</v>
      </c>
      <c r="N10000" s="13">
        <f>dados!K9915/100</f>
        <v>0.12</v>
      </c>
      <c r="O10000" s="13">
        <f>dados!L9915/100</f>
        <v>0</v>
      </c>
      <c r="P10000" s="12" t="str">
        <f>LEFT(Tabela2[[#This Row],[Código]],2)</f>
        <v>90</v>
      </c>
    </row>
    <row r="10001" spans="2:16" ht="15" customHeight="1" x14ac:dyDescent="0.25">
      <c r="B10001" s="31" t="str">
        <f>IF(Tabela2[[#This Row],[Tipo]] = 0,LOOKUP(Tabela2[[#This Row],[RESUMO]],Tabela3[Grupo],Tabela3[Meus produtos]),VLOOKUP(Tabela2[[#This Row],[Código]],Tabela4[[Código NBS/LC116]:[Meus serviços]],3,0))</f>
        <v>Não</v>
      </c>
      <c r="C10001" t="str">
        <f>IF(E10001=0,TEXT(dados!A9916,"00000000"),IF(E10001=2,TEXT(dados!A9916,"0000"),TEXT(dados!A9916,"#")))</f>
        <v>90328930</v>
      </c>
      <c r="D10001" t="str">
        <f>IF(dados!B9916=0,"",dados!B9916)</f>
        <v/>
      </c>
      <c r="E10001">
        <f>dados!C9916</f>
        <v>0</v>
      </c>
      <c r="F10001" t="str">
        <f>dados!D9916</f>
        <v>Equipamento digital automat.p/controle de veic.ferrov.</v>
      </c>
      <c r="G10001"/>
      <c r="H10001"/>
      <c r="I10001"/>
      <c r="J10001"/>
      <c r="K10001" s="13"/>
      <c r="L10001" s="13">
        <f>dados!I9916/100</f>
        <v>0.1467</v>
      </c>
      <c r="M10001" s="13">
        <f>dados!J9916/100</f>
        <v>0.18210000000000001</v>
      </c>
      <c r="N10001" s="13">
        <f>dados!K9916/100</f>
        <v>0.12</v>
      </c>
      <c r="O10001" s="13">
        <f>dados!L9916/100</f>
        <v>0</v>
      </c>
      <c r="P10001" s="12" t="str">
        <f>LEFT(Tabela2[[#This Row],[Código]],2)</f>
        <v>90</v>
      </c>
    </row>
    <row r="10002" spans="2:16" ht="15" customHeight="1" x14ac:dyDescent="0.25">
      <c r="B10002" s="31" t="str">
        <f>IF(Tabela2[[#This Row],[Tipo]] = 0,LOOKUP(Tabela2[[#This Row],[RESUMO]],Tabela3[Grupo],Tabela3[Meus produtos]),VLOOKUP(Tabela2[[#This Row],[Código]],Tabela4[[Código NBS/LC116]:[Meus serviços]],3,0))</f>
        <v>Não</v>
      </c>
      <c r="C10002" t="str">
        <f>IF(E10002=0,TEXT(dados!A9917,"00000000"),IF(E10002=2,TEXT(dados!A9917,"0000"),TEXT(dados!A9917,"#")))</f>
        <v>90328981</v>
      </c>
      <c r="D10002" t="str">
        <f>IF(dados!B9917=0,"",dados!B9917)</f>
        <v/>
      </c>
      <c r="E10002">
        <f>dados!C9917</f>
        <v>0</v>
      </c>
      <c r="F10002" t="str">
        <f>dados!D9917</f>
        <v>Instrumentos e apars.automat.p/controle de pressao</v>
      </c>
      <c r="G10002"/>
      <c r="H10002"/>
      <c r="I10002"/>
      <c r="J10002"/>
      <c r="K10002" s="13"/>
      <c r="L10002" s="13">
        <f>dados!I9917/100</f>
        <v>0.15920000000000001</v>
      </c>
      <c r="M10002" s="13">
        <f>dados!J9917/100</f>
        <v>0.2104</v>
      </c>
      <c r="N10002" s="13">
        <f>dados!K9917/100</f>
        <v>0.12</v>
      </c>
      <c r="O10002" s="13">
        <f>dados!L9917/100</f>
        <v>0</v>
      </c>
      <c r="P10002" s="12" t="str">
        <f>LEFT(Tabela2[[#This Row],[Código]],2)</f>
        <v>90</v>
      </c>
    </row>
    <row r="10003" spans="2:16" ht="15" customHeight="1" x14ac:dyDescent="0.25">
      <c r="B10003" s="31" t="str">
        <f>IF(Tabela2[[#This Row],[Tipo]] = 0,LOOKUP(Tabela2[[#This Row],[RESUMO]],Tabela3[Grupo],Tabela3[Meus produtos]),VLOOKUP(Tabela2[[#This Row],[Código]],Tabela4[[Código NBS/LC116]:[Meus serviços]],3,0))</f>
        <v>Não</v>
      </c>
      <c r="C10003" t="str">
        <f>IF(E10003=0,TEXT(dados!A9918,"00000000"),IF(E10003=2,TEXT(dados!A9918,"0000"),TEXT(dados!A9918,"#")))</f>
        <v>90328982</v>
      </c>
      <c r="D10003" t="str">
        <f>IF(dados!B9918=0,"",dados!B9918)</f>
        <v/>
      </c>
      <c r="E10003">
        <f>dados!C9918</f>
        <v>0</v>
      </c>
      <c r="F10003" t="str">
        <f>dados!D9918</f>
        <v>Instrumentos e apars.automat.p/controle de temperatura</v>
      </c>
      <c r="G10003"/>
      <c r="H10003"/>
      <c r="I10003"/>
      <c r="J10003"/>
      <c r="K10003" s="13"/>
      <c r="L10003" s="13">
        <f>dados!I9918/100</f>
        <v>0.15920000000000001</v>
      </c>
      <c r="M10003" s="13">
        <f>dados!J9918/100</f>
        <v>0.2104</v>
      </c>
      <c r="N10003" s="13">
        <f>dados!K9918/100</f>
        <v>0.12</v>
      </c>
      <c r="O10003" s="13">
        <f>dados!L9918/100</f>
        <v>0</v>
      </c>
      <c r="P10003" s="12" t="str">
        <f>LEFT(Tabela2[[#This Row],[Código]],2)</f>
        <v>90</v>
      </c>
    </row>
    <row r="10004" spans="2:16" ht="15" customHeight="1" x14ac:dyDescent="0.25">
      <c r="B10004" s="31" t="str">
        <f>IF(Tabela2[[#This Row],[Tipo]] = 0,LOOKUP(Tabela2[[#This Row],[RESUMO]],Tabela3[Grupo],Tabela3[Meus produtos]),VLOOKUP(Tabela2[[#This Row],[Código]],Tabela4[[Código NBS/LC116]:[Meus serviços]],3,0))</f>
        <v>Não</v>
      </c>
      <c r="C10004" t="str">
        <f>IF(E10004=0,TEXT(dados!A9919,"00000000"),IF(E10004=2,TEXT(dados!A9919,"0000"),TEXT(dados!A9919,"#")))</f>
        <v>90328983</v>
      </c>
      <c r="D10004" t="str">
        <f>IF(dados!B9919=0,"",dados!B9919)</f>
        <v/>
      </c>
      <c r="E10004">
        <f>dados!C9919</f>
        <v>0</v>
      </c>
      <c r="F10004" t="str">
        <f>dados!D9919</f>
        <v>Instrumentos e apars.automat.p/controle de umidade</v>
      </c>
      <c r="G10004"/>
      <c r="H10004"/>
      <c r="I10004"/>
      <c r="J10004"/>
      <c r="K10004" s="13"/>
      <c r="L10004" s="13">
        <f>dados!I9919/100</f>
        <v>0.15920000000000001</v>
      </c>
      <c r="M10004" s="13">
        <f>dados!J9919/100</f>
        <v>0.2104</v>
      </c>
      <c r="N10004" s="13">
        <f>dados!K9919/100</f>
        <v>0.12</v>
      </c>
      <c r="O10004" s="13">
        <f>dados!L9919/100</f>
        <v>0</v>
      </c>
      <c r="P10004" s="12" t="str">
        <f>LEFT(Tabela2[[#This Row],[Código]],2)</f>
        <v>90</v>
      </c>
    </row>
    <row r="10005" spans="2:16" ht="15" customHeight="1" x14ac:dyDescent="0.25">
      <c r="B10005" s="31" t="str">
        <f>IF(Tabela2[[#This Row],[Tipo]] = 0,LOOKUP(Tabela2[[#This Row],[RESUMO]],Tabela3[Grupo],Tabela3[Meus produtos]),VLOOKUP(Tabela2[[#This Row],[Código]],Tabela4[[Código NBS/LC116]:[Meus serviços]],3,0))</f>
        <v>Não</v>
      </c>
      <c r="C10005" t="str">
        <f>IF(E10005=0,TEXT(dados!A9920,"00000000"),IF(E10005=2,TEXT(dados!A9920,"0000"),TEXT(dados!A9920,"#")))</f>
        <v>90328984</v>
      </c>
      <c r="D10005" t="str">
        <f>IF(dados!B9920=0,"",dados!B9920)</f>
        <v/>
      </c>
      <c r="E10005">
        <f>dados!C9920</f>
        <v>0</v>
      </c>
      <c r="F10005" t="str">
        <f>dados!D9920</f>
        <v>Instrumentos e apars.automat.p/controle velocid.motores</v>
      </c>
      <c r="G10005"/>
      <c r="H10005"/>
      <c r="I10005"/>
      <c r="J10005"/>
      <c r="K10005" s="13"/>
      <c r="L10005" s="13">
        <f>dados!I9920/100</f>
        <v>0.15920000000000001</v>
      </c>
      <c r="M10005" s="13">
        <f>dados!J9920/100</f>
        <v>0.2104</v>
      </c>
      <c r="N10005" s="13">
        <f>dados!K9920/100</f>
        <v>0.12</v>
      </c>
      <c r="O10005" s="13">
        <f>dados!L9920/100</f>
        <v>0</v>
      </c>
      <c r="P10005" s="12" t="str">
        <f>LEFT(Tabela2[[#This Row],[Código]],2)</f>
        <v>90</v>
      </c>
    </row>
    <row r="10006" spans="2:16" ht="15" customHeight="1" x14ac:dyDescent="0.25">
      <c r="B10006" s="31" t="str">
        <f>IF(Tabela2[[#This Row],[Tipo]] = 0,LOOKUP(Tabela2[[#This Row],[RESUMO]],Tabela3[Grupo],Tabela3[Meus produtos]),VLOOKUP(Tabela2[[#This Row],[Código]],Tabela4[[Código NBS/LC116]:[Meus serviços]],3,0))</f>
        <v>Não</v>
      </c>
      <c r="C10006" t="str">
        <f>IF(E10006=0,TEXT(dados!A9921,"00000000"),IF(E10006=2,TEXT(dados!A9921,"0000"),TEXT(dados!A9921,"#")))</f>
        <v>90328989</v>
      </c>
      <c r="D10006" t="str">
        <f>IF(dados!B9921=0,"",dados!B9921)</f>
        <v/>
      </c>
      <c r="E10006">
        <f>dados!C9921</f>
        <v>0</v>
      </c>
      <c r="F10006" t="str">
        <f>dados!D9921</f>
        <v>Outs.instrum.e apars.automat.p/controle grandez.n/eletr</v>
      </c>
      <c r="G10006"/>
      <c r="H10006"/>
      <c r="I10006"/>
      <c r="J10006"/>
      <c r="K10006" s="13"/>
      <c r="L10006" s="13">
        <f>dados!I9921/100</f>
        <v>0.15920000000000001</v>
      </c>
      <c r="M10006" s="13">
        <f>dados!J9921/100</f>
        <v>0.2104</v>
      </c>
      <c r="N10006" s="13">
        <f>dados!K9921/100</f>
        <v>0.12</v>
      </c>
      <c r="O10006" s="13">
        <f>dados!L9921/100</f>
        <v>0</v>
      </c>
      <c r="P10006" s="12" t="str">
        <f>LEFT(Tabela2[[#This Row],[Código]],2)</f>
        <v>90</v>
      </c>
    </row>
    <row r="10007" spans="2:16" ht="15" customHeight="1" x14ac:dyDescent="0.25">
      <c r="B10007" s="31" t="str">
        <f>IF(Tabela2[[#This Row],[Tipo]] = 0,LOOKUP(Tabela2[[#This Row],[RESUMO]],Tabela3[Grupo],Tabela3[Meus produtos]),VLOOKUP(Tabela2[[#This Row],[Código]],Tabela4[[Código NBS/LC116]:[Meus serviços]],3,0))</f>
        <v>Não</v>
      </c>
      <c r="C10007" t="str">
        <f>IF(E10007=0,TEXT(dados!A9922,"00000000"),IF(E10007=2,TEXT(dados!A9922,"0000"),TEXT(dados!A9922,"#")))</f>
        <v>90328990</v>
      </c>
      <c r="D10007" t="str">
        <f>IF(dados!B9922=0,"",dados!B9922)</f>
        <v/>
      </c>
      <c r="E10007">
        <f>dados!C9922</f>
        <v>0</v>
      </c>
      <c r="F10007" t="str">
        <f>dados!D9922</f>
        <v>Outs.instrums.e apars.automat.p/regulacao/ controle</v>
      </c>
      <c r="G10007"/>
      <c r="H10007"/>
      <c r="I10007"/>
      <c r="J10007"/>
      <c r="K10007" s="13"/>
      <c r="L10007" s="13">
        <f>dados!I9922/100</f>
        <v>0.15920000000000001</v>
      </c>
      <c r="M10007" s="13">
        <f>dados!J9922/100</f>
        <v>0.22170000000000001</v>
      </c>
      <c r="N10007" s="13">
        <f>dados!K9922/100</f>
        <v>0.12</v>
      </c>
      <c r="O10007" s="13">
        <f>dados!L9922/100</f>
        <v>0</v>
      </c>
      <c r="P10007" s="12" t="str">
        <f>LEFT(Tabela2[[#This Row],[Código]],2)</f>
        <v>90</v>
      </c>
    </row>
    <row r="10008" spans="2:16" ht="15" customHeight="1" x14ac:dyDescent="0.25">
      <c r="B10008" s="31" t="str">
        <f>IF(Tabela2[[#This Row],[Tipo]] = 0,LOOKUP(Tabela2[[#This Row],[RESUMO]],Tabela3[Grupo],Tabela3[Meus produtos]),VLOOKUP(Tabela2[[#This Row],[Código]],Tabela4[[Código NBS/LC116]:[Meus serviços]],3,0))</f>
        <v>Não</v>
      </c>
      <c r="C10008" t="str">
        <f>IF(E10008=0,TEXT(dados!A9923,"00000000"),IF(E10008=2,TEXT(dados!A9923,"0000"),TEXT(dados!A9923,"#")))</f>
        <v>90329010</v>
      </c>
      <c r="D10008" t="str">
        <f>IF(dados!B9923=0,"",dados!B9923)</f>
        <v/>
      </c>
      <c r="E10008">
        <f>dados!C9923</f>
        <v>0</v>
      </c>
      <c r="F10008" t="str">
        <f>dados!D9923</f>
        <v>Circuito impresso montado,p/apars.automat. regulacao,etc</v>
      </c>
      <c r="G10008"/>
      <c r="H10008"/>
      <c r="I10008"/>
      <c r="J10008"/>
      <c r="K10008" s="13"/>
      <c r="L10008" s="13">
        <f>dados!I9923/100</f>
        <v>0.1467</v>
      </c>
      <c r="M10008" s="13">
        <f>dados!J9923/100</f>
        <v>0.18010000000000001</v>
      </c>
      <c r="N10008" s="13">
        <f>dados!K9923/100</f>
        <v>0.18</v>
      </c>
      <c r="O10008" s="13">
        <f>dados!L9923/100</f>
        <v>0</v>
      </c>
      <c r="P10008" s="12" t="str">
        <f>LEFT(Tabela2[[#This Row],[Código]],2)</f>
        <v>90</v>
      </c>
    </row>
    <row r="10009" spans="2:16" ht="15" customHeight="1" x14ac:dyDescent="0.25">
      <c r="B10009" s="31" t="str">
        <f>IF(Tabela2[[#This Row],[Tipo]] = 0,LOOKUP(Tabela2[[#This Row],[RESUMO]],Tabela3[Grupo],Tabela3[Meus produtos]),VLOOKUP(Tabela2[[#This Row],[Código]],Tabela4[[Código NBS/LC116]:[Meus serviços]],3,0))</f>
        <v>Não</v>
      </c>
      <c r="C10009" t="str">
        <f>IF(E10009=0,TEXT(dados!A9924,"00000000"),IF(E10009=2,TEXT(dados!A9924,"0000"),TEXT(dados!A9924,"#")))</f>
        <v>90329091</v>
      </c>
      <c r="D10009" t="str">
        <f>IF(dados!B9924=0,"",dados!B9924)</f>
        <v/>
      </c>
      <c r="E10009">
        <f>dados!C9924</f>
        <v>0</v>
      </c>
      <c r="F10009" t="str">
        <f>dados!D9924</f>
        <v>Partes e acess.p/termostatos automaticos</v>
      </c>
      <c r="G10009"/>
      <c r="H10009"/>
      <c r="I10009"/>
      <c r="J10009"/>
      <c r="K10009" s="13"/>
      <c r="L10009" s="13">
        <f>dados!I9924/100</f>
        <v>0.1467</v>
      </c>
      <c r="M10009" s="13">
        <f>dados!J9924/100</f>
        <v>0.1857</v>
      </c>
      <c r="N10009" s="13">
        <f>dados!K9924/100</f>
        <v>0.18</v>
      </c>
      <c r="O10009" s="13">
        <f>dados!L9924/100</f>
        <v>0</v>
      </c>
      <c r="P10009" s="12" t="str">
        <f>LEFT(Tabela2[[#This Row],[Código]],2)</f>
        <v>90</v>
      </c>
    </row>
    <row r="10010" spans="2:16" ht="15" customHeight="1" x14ac:dyDescent="0.25">
      <c r="B10010" s="31" t="str">
        <f>IF(Tabela2[[#This Row],[Tipo]] = 0,LOOKUP(Tabela2[[#This Row],[RESUMO]],Tabela3[Grupo],Tabela3[Meus produtos]),VLOOKUP(Tabela2[[#This Row],[Código]],Tabela4[[Código NBS/LC116]:[Meus serviços]],3,0))</f>
        <v>Não</v>
      </c>
      <c r="C10010" t="str">
        <f>IF(E10010=0,TEXT(dados!A9925,"00000000"),IF(E10010=2,TEXT(dados!A9925,"0000"),TEXT(dados!A9925,"#")))</f>
        <v>90329099</v>
      </c>
      <c r="D10010" t="str">
        <f>IF(dados!B9925=0,"",dados!B9925)</f>
        <v/>
      </c>
      <c r="E10010">
        <f>dados!C9925</f>
        <v>0</v>
      </c>
      <c r="F10010" t="str">
        <f>dados!D9925</f>
        <v>Partes e acess.p/outs.apars.automat.p/ regulacao,etc.</v>
      </c>
      <c r="G10010"/>
      <c r="H10010"/>
      <c r="I10010"/>
      <c r="J10010"/>
      <c r="K10010" s="13"/>
      <c r="L10010" s="13">
        <f>dados!I9925/100</f>
        <v>0.1467</v>
      </c>
      <c r="M10010" s="13">
        <f>dados!J9925/100</f>
        <v>0.1759</v>
      </c>
      <c r="N10010" s="13">
        <f>dados!K9925/100</f>
        <v>0.12</v>
      </c>
      <c r="O10010" s="13">
        <f>dados!L9925/100</f>
        <v>0</v>
      </c>
      <c r="P10010" s="12" t="str">
        <f>LEFT(Tabela2[[#This Row],[Código]],2)</f>
        <v>90</v>
      </c>
    </row>
    <row r="10011" spans="2:16" ht="15" customHeight="1" x14ac:dyDescent="0.25">
      <c r="B10011" s="31" t="str">
        <f>IF(Tabela2[[#This Row],[Tipo]] = 0,LOOKUP(Tabela2[[#This Row],[RESUMO]],Tabela3[Grupo],Tabela3[Meus produtos]),VLOOKUP(Tabela2[[#This Row],[Código]],Tabela4[[Código NBS/LC116]:[Meus serviços]],3,0))</f>
        <v>Não</v>
      </c>
      <c r="C10011" t="str">
        <f>IF(E10011=0,TEXT(dados!A9926,"00000000"),IF(E10011=2,TEXT(dados!A9926,"0000"),TEXT(dados!A9926,"#")))</f>
        <v>90330000</v>
      </c>
      <c r="D10011" t="str">
        <f>IF(dados!B9926=0,"",dados!B9926)</f>
        <v/>
      </c>
      <c r="E10011">
        <f>dados!C9926</f>
        <v>0</v>
      </c>
      <c r="F10011" t="str">
        <f>dados!D9926</f>
        <v>Partes e acess.p/outs.maqs.apars.instrum.de optica,etc.</v>
      </c>
      <c r="G10011"/>
      <c r="H10011"/>
      <c r="I10011"/>
      <c r="J10011"/>
      <c r="K10011" s="13"/>
      <c r="L10011" s="13">
        <f>dados!I9926/100</f>
        <v>0.1467</v>
      </c>
      <c r="M10011" s="13">
        <f>dados!J9926/100</f>
        <v>0.184</v>
      </c>
      <c r="N10011" s="13">
        <f>dados!K9926/100</f>
        <v>0.18</v>
      </c>
      <c r="O10011" s="13">
        <f>dados!L9926/100</f>
        <v>0</v>
      </c>
      <c r="P10011" s="12" t="str">
        <f>LEFT(Tabela2[[#This Row],[Código]],2)</f>
        <v>90</v>
      </c>
    </row>
    <row r="10012" spans="2:16" ht="15" customHeight="1" x14ac:dyDescent="0.25">
      <c r="B10012" s="31" t="str">
        <f>IF(Tabela2[[#This Row],[Tipo]] = 0,LOOKUP(Tabela2[[#This Row],[RESUMO]],Tabela3[Grupo],Tabela3[Meus produtos]),VLOOKUP(Tabela2[[#This Row],[Código]],Tabela4[[Código NBS/LC116]:[Meus serviços]],3,0))</f>
        <v>Não</v>
      </c>
      <c r="C10012" t="str">
        <f>IF(E10012=0,TEXT(dados!A9927,"00000000"),IF(E10012=2,TEXT(dados!A9927,"0000"),TEXT(dados!A9927,"#")))</f>
        <v>91011100</v>
      </c>
      <c r="D10012" t="str">
        <f>IF(dados!B9927=0,"",dados!B9927)</f>
        <v/>
      </c>
      <c r="E10012">
        <f>dados!C9927</f>
        <v>0</v>
      </c>
      <c r="F10012" t="str">
        <f>dados!D9927</f>
        <v>Relogio de pulso,cx.met.prec.func.eletr. mostr.mecan.</v>
      </c>
      <c r="G10012"/>
      <c r="H10012"/>
      <c r="I10012"/>
      <c r="J10012"/>
      <c r="K10012" s="13"/>
      <c r="L10012" s="13">
        <f>dados!I9927/100</f>
        <v>0.1537</v>
      </c>
      <c r="M10012" s="13">
        <f>dados!J9927/100</f>
        <v>0.19469999999999998</v>
      </c>
      <c r="N10012" s="13">
        <f>dados!K9927/100</f>
        <v>0.18</v>
      </c>
      <c r="O10012" s="13">
        <f>dados!L9927/100</f>
        <v>0</v>
      </c>
      <c r="P10012" s="12" t="str">
        <f>LEFT(Tabela2[[#This Row],[Código]],2)</f>
        <v>91</v>
      </c>
    </row>
    <row r="10013" spans="2:16" ht="15" customHeight="1" x14ac:dyDescent="0.25">
      <c r="B10013" s="31" t="str">
        <f>IF(Tabela2[[#This Row],[Tipo]] = 0,LOOKUP(Tabela2[[#This Row],[RESUMO]],Tabela3[Grupo],Tabela3[Meus produtos]),VLOOKUP(Tabela2[[#This Row],[Código]],Tabela4[[Código NBS/LC116]:[Meus serviços]],3,0))</f>
        <v>Não</v>
      </c>
      <c r="C10013" t="str">
        <f>IF(E10013=0,TEXT(dados!A9928,"00000000"),IF(E10013=2,TEXT(dados!A9928,"0000"),TEXT(dados!A9928,"#")))</f>
        <v>91011900</v>
      </c>
      <c r="D10013" t="str">
        <f>IF(dados!B9928=0,"",dados!B9928)</f>
        <v/>
      </c>
      <c r="E10013">
        <f>dados!C9928</f>
        <v>0</v>
      </c>
      <c r="F10013" t="str">
        <f>dados!D9928</f>
        <v>Outs.relogios de pulso,cx.de metal prec.etc. func. eletr.</v>
      </c>
      <c r="G10013"/>
      <c r="H10013"/>
      <c r="I10013"/>
      <c r="J10013"/>
      <c r="K10013" s="13"/>
      <c r="L10013" s="13">
        <f>dados!I9928/100</f>
        <v>0.1537</v>
      </c>
      <c r="M10013" s="13">
        <f>dados!J9928/100</f>
        <v>0.19469999999999998</v>
      </c>
      <c r="N10013" s="13">
        <f>dados!K9928/100</f>
        <v>0.18</v>
      </c>
      <c r="O10013" s="13">
        <f>dados!L9928/100</f>
        <v>0</v>
      </c>
      <c r="P10013" s="12" t="str">
        <f>LEFT(Tabela2[[#This Row],[Código]],2)</f>
        <v>91</v>
      </c>
    </row>
    <row r="10014" spans="2:16" ht="15" customHeight="1" x14ac:dyDescent="0.25">
      <c r="B10014" s="31" t="str">
        <f>IF(Tabela2[[#This Row],[Tipo]] = 0,LOOKUP(Tabela2[[#This Row],[RESUMO]],Tabela3[Grupo],Tabela3[Meus produtos]),VLOOKUP(Tabela2[[#This Row],[Código]],Tabela4[[Código NBS/LC116]:[Meus serviços]],3,0))</f>
        <v>Não</v>
      </c>
      <c r="C10014" t="str">
        <f>IF(E10014=0,TEXT(dados!A9929,"00000000"),IF(E10014=2,TEXT(dados!A9929,"0000"),TEXT(dados!A9929,"#")))</f>
        <v>91012100</v>
      </c>
      <c r="D10014" t="str">
        <f>IF(dados!B9929=0,"",dados!B9929)</f>
        <v/>
      </c>
      <c r="E10014">
        <f>dados!C9929</f>
        <v>0</v>
      </c>
      <c r="F10014" t="str">
        <f>dados!D9929</f>
        <v>Relogio de pulso,cx.met.prec.etc.corda automat.</v>
      </c>
      <c r="G10014"/>
      <c r="H10014"/>
      <c r="I10014"/>
      <c r="J10014"/>
      <c r="K10014" s="13"/>
      <c r="L10014" s="13">
        <f>dados!I9929/100</f>
        <v>0.1537</v>
      </c>
      <c r="M10014" s="13">
        <f>dados!J9929/100</f>
        <v>0.19469999999999998</v>
      </c>
      <c r="N10014" s="13">
        <f>dados!K9929/100</f>
        <v>0.18</v>
      </c>
      <c r="O10014" s="13">
        <f>dados!L9929/100</f>
        <v>0</v>
      </c>
      <c r="P10014" s="12" t="str">
        <f>LEFT(Tabela2[[#This Row],[Código]],2)</f>
        <v>91</v>
      </c>
    </row>
    <row r="10015" spans="2:16" ht="15" customHeight="1" x14ac:dyDescent="0.25">
      <c r="B10015" s="31" t="str">
        <f>IF(Tabela2[[#This Row],[Tipo]] = 0,LOOKUP(Tabela2[[#This Row],[RESUMO]],Tabela3[Grupo],Tabela3[Meus produtos]),VLOOKUP(Tabela2[[#This Row],[Código]],Tabela4[[Código NBS/LC116]:[Meus serviços]],3,0))</f>
        <v>Não</v>
      </c>
      <c r="C10015" t="str">
        <f>IF(E10015=0,TEXT(dados!A9930,"00000000"),IF(E10015=2,TEXT(dados!A9930,"0000"),TEXT(dados!A9930,"#")))</f>
        <v>91012900</v>
      </c>
      <c r="D10015" t="str">
        <f>IF(dados!B9930=0,"",dados!B9930)</f>
        <v/>
      </c>
      <c r="E10015">
        <f>dados!C9930</f>
        <v>0</v>
      </c>
      <c r="F10015" t="str">
        <f>dados!D9930</f>
        <v>Outros relogios de pulso,cx.metal prec.etc.</v>
      </c>
      <c r="G10015"/>
      <c r="H10015"/>
      <c r="I10015"/>
      <c r="J10015"/>
      <c r="K10015" s="13"/>
      <c r="L10015" s="13">
        <f>dados!I9930/100</f>
        <v>0.1537</v>
      </c>
      <c r="M10015" s="13">
        <f>dados!J9930/100</f>
        <v>0.19469999999999998</v>
      </c>
      <c r="N10015" s="13">
        <f>dados!K9930/100</f>
        <v>0.18</v>
      </c>
      <c r="O10015" s="13">
        <f>dados!L9930/100</f>
        <v>0</v>
      </c>
      <c r="P10015" s="12" t="str">
        <f>LEFT(Tabela2[[#This Row],[Código]],2)</f>
        <v>91</v>
      </c>
    </row>
    <row r="10016" spans="2:16" ht="15" customHeight="1" x14ac:dyDescent="0.25">
      <c r="B10016" s="31" t="str">
        <f>IF(Tabela2[[#This Row],[Tipo]] = 0,LOOKUP(Tabela2[[#This Row],[RESUMO]],Tabela3[Grupo],Tabela3[Meus produtos]),VLOOKUP(Tabela2[[#This Row],[Código]],Tabela4[[Código NBS/LC116]:[Meus serviços]],3,0))</f>
        <v>Não</v>
      </c>
      <c r="C10016" t="str">
        <f>IF(E10016=0,TEXT(dados!A9931,"00000000"),IF(E10016=2,TEXT(dados!A9931,"0000"),TEXT(dados!A9931,"#")))</f>
        <v>91019100</v>
      </c>
      <c r="D10016" t="str">
        <f>IF(dados!B9931=0,"",dados!B9931)</f>
        <v/>
      </c>
      <c r="E10016">
        <f>dados!C9931</f>
        <v>0</v>
      </c>
      <c r="F10016" t="str">
        <f>dados!D9931</f>
        <v>Relogio de bolso,semelh.cx.met.prec.etc. func.eletr.</v>
      </c>
      <c r="G10016"/>
      <c r="H10016"/>
      <c r="I10016"/>
      <c r="J10016"/>
      <c r="K10016" s="13"/>
      <c r="L10016" s="13">
        <f>dados!I9931/100</f>
        <v>0.1537</v>
      </c>
      <c r="M10016" s="13">
        <f>dados!J9931/100</f>
        <v>0.19469999999999998</v>
      </c>
      <c r="N10016" s="13">
        <f>dados!K9931/100</f>
        <v>0.18</v>
      </c>
      <c r="O10016" s="13">
        <f>dados!L9931/100</f>
        <v>0</v>
      </c>
      <c r="P10016" s="12" t="str">
        <f>LEFT(Tabela2[[#This Row],[Código]],2)</f>
        <v>91</v>
      </c>
    </row>
    <row r="10017" spans="2:16" ht="15" customHeight="1" x14ac:dyDescent="0.25">
      <c r="B10017" s="31" t="str">
        <f>IF(Tabela2[[#This Row],[Tipo]] = 0,LOOKUP(Tabela2[[#This Row],[RESUMO]],Tabela3[Grupo],Tabela3[Meus produtos]),VLOOKUP(Tabela2[[#This Row],[Código]],Tabela4[[Código NBS/LC116]:[Meus serviços]],3,0))</f>
        <v>Não</v>
      </c>
      <c r="C10017" t="str">
        <f>IF(E10017=0,TEXT(dados!A9932,"00000000"),IF(E10017=2,TEXT(dados!A9932,"0000"),TEXT(dados!A9932,"#")))</f>
        <v>91019900</v>
      </c>
      <c r="D10017" t="str">
        <f>IF(dados!B9932=0,"",dados!B9932)</f>
        <v/>
      </c>
      <c r="E10017">
        <f>dados!C9932</f>
        <v>0</v>
      </c>
      <c r="F10017" t="str">
        <f>dados!D9932</f>
        <v>Outros relogios de bolso,semelh.cx.metal prec.etc.</v>
      </c>
      <c r="G10017"/>
      <c r="H10017"/>
      <c r="I10017"/>
      <c r="J10017"/>
      <c r="K10017" s="13"/>
      <c r="L10017" s="13">
        <f>dados!I9932/100</f>
        <v>0.1537</v>
      </c>
      <c r="M10017" s="13">
        <f>dados!J9932/100</f>
        <v>0.19469999999999998</v>
      </c>
      <c r="N10017" s="13">
        <f>dados!K9932/100</f>
        <v>0.18</v>
      </c>
      <c r="O10017" s="13">
        <f>dados!L9932/100</f>
        <v>0</v>
      </c>
      <c r="P10017" s="12" t="str">
        <f>LEFT(Tabela2[[#This Row],[Código]],2)</f>
        <v>91</v>
      </c>
    </row>
    <row r="10018" spans="2:16" ht="15" customHeight="1" x14ac:dyDescent="0.25">
      <c r="B10018" s="31" t="str">
        <f>IF(Tabela2[[#This Row],[Tipo]] = 0,LOOKUP(Tabela2[[#This Row],[RESUMO]],Tabela3[Grupo],Tabela3[Meus produtos]),VLOOKUP(Tabela2[[#This Row],[Código]],Tabela4[[Código NBS/LC116]:[Meus serviços]],3,0))</f>
        <v>Não</v>
      </c>
      <c r="C10018" t="str">
        <f>IF(E10018=0,TEXT(dados!A9933,"00000000"),IF(E10018=2,TEXT(dados!A9933,"0000"),TEXT(dados!A9933,"#")))</f>
        <v>91021110</v>
      </c>
      <c r="D10018" t="str">
        <f>IF(dados!B9933=0,"",dados!B9933)</f>
        <v/>
      </c>
      <c r="E10018">
        <f>dados!C9933</f>
        <v>0</v>
      </c>
      <c r="F10018" t="str">
        <f>dados!D9933</f>
        <v>Relogio de pulso,cx.met.comum,func.eletr. mostr.mecan.</v>
      </c>
      <c r="G10018"/>
      <c r="H10018"/>
      <c r="I10018"/>
      <c r="J10018"/>
      <c r="K10018" s="13"/>
      <c r="L10018" s="13">
        <f>dados!I9933/100</f>
        <v>0.15740000000000001</v>
      </c>
      <c r="M10018" s="13">
        <f>dados!J9933/100</f>
        <v>0.19839999999999999</v>
      </c>
      <c r="N10018" s="13">
        <f>dados!K9933/100</f>
        <v>0.18</v>
      </c>
      <c r="O10018" s="13">
        <f>dados!L9933/100</f>
        <v>0</v>
      </c>
      <c r="P10018" s="12" t="str">
        <f>LEFT(Tabela2[[#This Row],[Código]],2)</f>
        <v>91</v>
      </c>
    </row>
    <row r="10019" spans="2:16" ht="15" customHeight="1" x14ac:dyDescent="0.25">
      <c r="B10019" s="31" t="str">
        <f>IF(Tabela2[[#This Row],[Tipo]] = 0,LOOKUP(Tabela2[[#This Row],[RESUMO]],Tabela3[Grupo],Tabela3[Meus produtos]),VLOOKUP(Tabela2[[#This Row],[Código]],Tabela4[[Código NBS/LC116]:[Meus serviços]],3,0))</f>
        <v>Não</v>
      </c>
      <c r="C10019" t="str">
        <f>IF(E10019=0,TEXT(dados!A9934,"00000000"),IF(E10019=2,TEXT(dados!A9934,"0000"),TEXT(dados!A9934,"#")))</f>
        <v>91021190</v>
      </c>
      <c r="D10019" t="str">
        <f>IF(dados!B9934=0,"",dados!B9934)</f>
        <v/>
      </c>
      <c r="E10019">
        <f>dados!C9934</f>
        <v>0</v>
      </c>
      <c r="F10019" t="str">
        <f>dados!D9934</f>
        <v>Outros relogios de pulso,func.eletr.mostr. mecan.</v>
      </c>
      <c r="G10019"/>
      <c r="H10019"/>
      <c r="I10019"/>
      <c r="J10019"/>
      <c r="K10019" s="13"/>
      <c r="L10019" s="13">
        <f>dados!I9934/100</f>
        <v>0.15740000000000001</v>
      </c>
      <c r="M10019" s="13">
        <f>dados!J9934/100</f>
        <v>0.19839999999999999</v>
      </c>
      <c r="N10019" s="13">
        <f>dados!K9934/100</f>
        <v>0.18</v>
      </c>
      <c r="O10019" s="13">
        <f>dados!L9934/100</f>
        <v>0</v>
      </c>
      <c r="P10019" s="12" t="str">
        <f>LEFT(Tabela2[[#This Row],[Código]],2)</f>
        <v>91</v>
      </c>
    </row>
    <row r="10020" spans="2:16" ht="15" customHeight="1" x14ac:dyDescent="0.25">
      <c r="B10020" s="31" t="str">
        <f>IF(Tabela2[[#This Row],[Tipo]] = 0,LOOKUP(Tabela2[[#This Row],[RESUMO]],Tabela3[Grupo],Tabela3[Meus produtos]),VLOOKUP(Tabela2[[#This Row],[Código]],Tabela4[[Código NBS/LC116]:[Meus serviços]],3,0))</f>
        <v>Não</v>
      </c>
      <c r="C10020" t="str">
        <f>IF(E10020=0,TEXT(dados!A9935,"00000000"),IF(E10020=2,TEXT(dados!A9935,"0000"),TEXT(dados!A9935,"#")))</f>
        <v>91021210</v>
      </c>
      <c r="D10020" t="str">
        <f>IF(dados!B9935=0,"",dados!B9935)</f>
        <v/>
      </c>
      <c r="E10020">
        <f>dados!C9935</f>
        <v>0</v>
      </c>
      <c r="F10020" t="str">
        <f>dados!D9935</f>
        <v>Relogio de pulso,cx.met.comum,func.eletr. mostr. optoelet</v>
      </c>
      <c r="G10020"/>
      <c r="H10020"/>
      <c r="I10020"/>
      <c r="J10020"/>
      <c r="K10020" s="13"/>
      <c r="L10020" s="13">
        <f>dados!I9935/100</f>
        <v>0.15740000000000001</v>
      </c>
      <c r="M10020" s="13">
        <f>dados!J9935/100</f>
        <v>0.19839999999999999</v>
      </c>
      <c r="N10020" s="13">
        <f>dados!K9935/100</f>
        <v>0.18</v>
      </c>
      <c r="O10020" s="13">
        <f>dados!L9935/100</f>
        <v>0</v>
      </c>
      <c r="P10020" s="12" t="str">
        <f>LEFT(Tabela2[[#This Row],[Código]],2)</f>
        <v>91</v>
      </c>
    </row>
    <row r="10021" spans="2:16" ht="15" customHeight="1" x14ac:dyDescent="0.25">
      <c r="B10021" s="31" t="str">
        <f>IF(Tabela2[[#This Row],[Tipo]] = 0,LOOKUP(Tabela2[[#This Row],[RESUMO]],Tabela3[Grupo],Tabela3[Meus produtos]),VLOOKUP(Tabela2[[#This Row],[Código]],Tabela4[[Código NBS/LC116]:[Meus serviços]],3,0))</f>
        <v>Não</v>
      </c>
      <c r="C10021" t="str">
        <f>IF(E10021=0,TEXT(dados!A9936,"00000000"),IF(E10021=2,TEXT(dados!A9936,"0000"),TEXT(dados!A9936,"#")))</f>
        <v>91021220</v>
      </c>
      <c r="D10021" t="str">
        <f>IF(dados!B9936=0,"",dados!B9936)</f>
        <v/>
      </c>
      <c r="E10021">
        <f>dados!C9936</f>
        <v>0</v>
      </c>
      <c r="F10021" t="str">
        <f>dados!D9936</f>
        <v>Relogio de pulso,cx.plastico,func.eletr. mostr.optoeletr</v>
      </c>
      <c r="G10021"/>
      <c r="H10021"/>
      <c r="I10021"/>
      <c r="J10021"/>
      <c r="K10021" s="13"/>
      <c r="L10021" s="13">
        <f>dados!I9936/100</f>
        <v>0.15740000000000001</v>
      </c>
      <c r="M10021" s="13">
        <f>dados!J9936/100</f>
        <v>0.19839999999999999</v>
      </c>
      <c r="N10021" s="13">
        <f>dados!K9936/100</f>
        <v>0.18</v>
      </c>
      <c r="O10021" s="13">
        <f>dados!L9936/100</f>
        <v>0</v>
      </c>
      <c r="P10021" s="12" t="str">
        <f>LEFT(Tabela2[[#This Row],[Código]],2)</f>
        <v>91</v>
      </c>
    </row>
    <row r="10022" spans="2:16" ht="15" customHeight="1" x14ac:dyDescent="0.25">
      <c r="B10022" s="31" t="str">
        <f>IF(Tabela2[[#This Row],[Tipo]] = 0,LOOKUP(Tabela2[[#This Row],[RESUMO]],Tabela3[Grupo],Tabela3[Meus produtos]),VLOOKUP(Tabela2[[#This Row],[Código]],Tabela4[[Código NBS/LC116]:[Meus serviços]],3,0))</f>
        <v>Não</v>
      </c>
      <c r="C10022" t="str">
        <f>IF(E10022=0,TEXT(dados!A9937,"00000000"),IF(E10022=2,TEXT(dados!A9937,"0000"),TEXT(dados!A9937,"#")))</f>
        <v>91021290</v>
      </c>
      <c r="D10022" t="str">
        <f>IF(dados!B9937=0,"",dados!B9937)</f>
        <v/>
      </c>
      <c r="E10022">
        <f>dados!C9937</f>
        <v>0</v>
      </c>
      <c r="F10022" t="str">
        <f>dados!D9937</f>
        <v>Outs.relogios de pulso,func.eletr.mostr. optoeletr.</v>
      </c>
      <c r="G10022"/>
      <c r="H10022"/>
      <c r="I10022"/>
      <c r="J10022"/>
      <c r="K10022" s="13"/>
      <c r="L10022" s="13">
        <f>dados!I9937/100</f>
        <v>0.15029999999999999</v>
      </c>
      <c r="M10022" s="13">
        <f>dados!J9937/100</f>
        <v>0.1913</v>
      </c>
      <c r="N10022" s="13">
        <f>dados!K9937/100</f>
        <v>0.18</v>
      </c>
      <c r="O10022" s="13">
        <f>dados!L9937/100</f>
        <v>0</v>
      </c>
      <c r="P10022" s="12" t="str">
        <f>LEFT(Tabela2[[#This Row],[Código]],2)</f>
        <v>91</v>
      </c>
    </row>
    <row r="10023" spans="2:16" ht="15" customHeight="1" x14ac:dyDescent="0.25">
      <c r="B10023" s="31" t="str">
        <f>IF(Tabela2[[#This Row],[Tipo]] = 0,LOOKUP(Tabela2[[#This Row],[RESUMO]],Tabela3[Grupo],Tabela3[Meus produtos]),VLOOKUP(Tabela2[[#This Row],[Código]],Tabela4[[Código NBS/LC116]:[Meus serviços]],3,0))</f>
        <v>Não</v>
      </c>
      <c r="C10023" t="str">
        <f>IF(E10023=0,TEXT(dados!A9938,"00000000"),IF(E10023=2,TEXT(dados!A9938,"0000"),TEXT(dados!A9938,"#")))</f>
        <v>91021900</v>
      </c>
      <c r="D10023" t="str">
        <f>IF(dados!B9938=0,"",dados!B9938)</f>
        <v/>
      </c>
      <c r="E10023">
        <f>dados!C9938</f>
        <v>0</v>
      </c>
      <c r="F10023" t="str">
        <f>dados!D9938</f>
        <v>Outros relogios de pulso,func.eletr.</v>
      </c>
      <c r="G10023"/>
      <c r="H10023"/>
      <c r="I10023"/>
      <c r="J10023"/>
      <c r="K10023" s="13"/>
      <c r="L10023" s="13">
        <f>dados!I9938/100</f>
        <v>0.15740000000000001</v>
      </c>
      <c r="M10023" s="13">
        <f>dados!J9938/100</f>
        <v>0.19839999999999999</v>
      </c>
      <c r="N10023" s="13">
        <f>dados!K9938/100</f>
        <v>0.18</v>
      </c>
      <c r="O10023" s="13">
        <f>dados!L9938/100</f>
        <v>0</v>
      </c>
      <c r="P10023" s="12" t="str">
        <f>LEFT(Tabela2[[#This Row],[Código]],2)</f>
        <v>91</v>
      </c>
    </row>
    <row r="10024" spans="2:16" ht="15" customHeight="1" x14ac:dyDescent="0.25">
      <c r="B10024" s="31" t="str">
        <f>IF(Tabela2[[#This Row],[Tipo]] = 0,LOOKUP(Tabela2[[#This Row],[RESUMO]],Tabela3[Grupo],Tabela3[Meus produtos]),VLOOKUP(Tabela2[[#This Row],[Código]],Tabela4[[Código NBS/LC116]:[Meus serviços]],3,0))</f>
        <v>Não</v>
      </c>
      <c r="C10024" t="str">
        <f>IF(E10024=0,TEXT(dados!A9939,"00000000"),IF(E10024=2,TEXT(dados!A9939,"0000"),TEXT(dados!A9939,"#")))</f>
        <v>91022100</v>
      </c>
      <c r="D10024" t="str">
        <f>IF(dados!B9939=0,"",dados!B9939)</f>
        <v/>
      </c>
      <c r="E10024">
        <f>dados!C9939</f>
        <v>0</v>
      </c>
      <c r="F10024" t="str">
        <f>dados!D9939</f>
        <v>Relogio de pulso,de corda automat.</v>
      </c>
      <c r="G10024"/>
      <c r="H10024"/>
      <c r="I10024"/>
      <c r="J10024"/>
      <c r="K10024" s="13"/>
      <c r="L10024" s="13">
        <f>dados!I9939/100</f>
        <v>0.15740000000000001</v>
      </c>
      <c r="M10024" s="13">
        <f>dados!J9939/100</f>
        <v>0.19839999999999999</v>
      </c>
      <c r="N10024" s="13">
        <f>dados!K9939/100</f>
        <v>0.18</v>
      </c>
      <c r="O10024" s="13">
        <f>dados!L9939/100</f>
        <v>0</v>
      </c>
      <c r="P10024" s="12" t="str">
        <f>LEFT(Tabela2[[#This Row],[Código]],2)</f>
        <v>91</v>
      </c>
    </row>
    <row r="10025" spans="2:16" ht="15" customHeight="1" x14ac:dyDescent="0.25">
      <c r="B10025" s="31" t="str">
        <f>IF(Tabela2[[#This Row],[Tipo]] = 0,LOOKUP(Tabela2[[#This Row],[RESUMO]],Tabela3[Grupo],Tabela3[Meus produtos]),VLOOKUP(Tabela2[[#This Row],[Código]],Tabela4[[Código NBS/LC116]:[Meus serviços]],3,0))</f>
        <v>Não</v>
      </c>
      <c r="C10025" t="str">
        <f>IF(E10025=0,TEXT(dados!A9940,"00000000"),IF(E10025=2,TEXT(dados!A9940,"0000"),TEXT(dados!A9940,"#")))</f>
        <v>91022900</v>
      </c>
      <c r="D10025" t="str">
        <f>IF(dados!B9940=0,"",dados!B9940)</f>
        <v/>
      </c>
      <c r="E10025">
        <f>dados!C9940</f>
        <v>0</v>
      </c>
      <c r="F10025" t="str">
        <f>dados!D9940</f>
        <v>Outros relogio de pulso</v>
      </c>
      <c r="G10025"/>
      <c r="H10025"/>
      <c r="I10025"/>
      <c r="J10025"/>
      <c r="K10025" s="13"/>
      <c r="L10025" s="13">
        <f>dados!I9940/100</f>
        <v>0.15029999999999999</v>
      </c>
      <c r="M10025" s="13">
        <f>dados!J9940/100</f>
        <v>0.1913</v>
      </c>
      <c r="N10025" s="13">
        <f>dados!K9940/100</f>
        <v>0.18</v>
      </c>
      <c r="O10025" s="13">
        <f>dados!L9940/100</f>
        <v>0</v>
      </c>
      <c r="P10025" s="12" t="str">
        <f>LEFT(Tabela2[[#This Row],[Código]],2)</f>
        <v>91</v>
      </c>
    </row>
    <row r="10026" spans="2:16" ht="15" customHeight="1" x14ac:dyDescent="0.25">
      <c r="B10026" s="31" t="str">
        <f>IF(Tabela2[[#This Row],[Tipo]] = 0,LOOKUP(Tabela2[[#This Row],[RESUMO]],Tabela3[Grupo],Tabela3[Meus produtos]),VLOOKUP(Tabela2[[#This Row],[Código]],Tabela4[[Código NBS/LC116]:[Meus serviços]],3,0))</f>
        <v>Não</v>
      </c>
      <c r="C10026" t="str">
        <f>IF(E10026=0,TEXT(dados!A9941,"00000000"),IF(E10026=2,TEXT(dados!A9941,"0000"),TEXT(dados!A9941,"#")))</f>
        <v>91029100</v>
      </c>
      <c r="D10026" t="str">
        <f>IF(dados!B9941=0,"",dados!B9941)</f>
        <v/>
      </c>
      <c r="E10026">
        <f>dados!C9941</f>
        <v>0</v>
      </c>
      <c r="F10026" t="str">
        <f>dados!D9941</f>
        <v>Relogio de bolso,semelh.func.eletr.</v>
      </c>
      <c r="G10026"/>
      <c r="H10026"/>
      <c r="I10026"/>
      <c r="J10026"/>
      <c r="K10026" s="13"/>
      <c r="L10026" s="13">
        <f>dados!I9941/100</f>
        <v>0.15029999999999999</v>
      </c>
      <c r="M10026" s="13">
        <f>dados!J9941/100</f>
        <v>0.1913</v>
      </c>
      <c r="N10026" s="13">
        <f>dados!K9941/100</f>
        <v>0.18</v>
      </c>
      <c r="O10026" s="13">
        <f>dados!L9941/100</f>
        <v>0</v>
      </c>
      <c r="P10026" s="12" t="str">
        <f>LEFT(Tabela2[[#This Row],[Código]],2)</f>
        <v>91</v>
      </c>
    </row>
    <row r="10027" spans="2:16" ht="15" customHeight="1" x14ac:dyDescent="0.25">
      <c r="B10027" s="31" t="str">
        <f>IF(Tabela2[[#This Row],[Tipo]] = 0,LOOKUP(Tabela2[[#This Row],[RESUMO]],Tabela3[Grupo],Tabela3[Meus produtos]),VLOOKUP(Tabela2[[#This Row],[Código]],Tabela4[[Código NBS/LC116]:[Meus serviços]],3,0))</f>
        <v>Não</v>
      </c>
      <c r="C10027" t="str">
        <f>IF(E10027=0,TEXT(dados!A9942,"00000000"),IF(E10027=2,TEXT(dados!A9942,"0000"),TEXT(dados!A9942,"#")))</f>
        <v>91029100</v>
      </c>
      <c r="D10027">
        <f>IF(dados!B9942=0,"",dados!B9942)</f>
        <v>1</v>
      </c>
      <c r="E10027">
        <f>dados!C9942</f>
        <v>0</v>
      </c>
      <c r="F10027" t="str">
        <f>dados!D9942</f>
        <v>Com caixa de metal comum, mesmo dourado, prateado ou platinado</v>
      </c>
      <c r="G10027"/>
      <c r="H10027"/>
      <c r="I10027"/>
      <c r="J10027"/>
      <c r="K10027" s="13"/>
      <c r="L10027" s="13">
        <f>dados!I9942/100</f>
        <v>0.1467</v>
      </c>
      <c r="M10027" s="13">
        <f>dados!J9942/100</f>
        <v>0.18770000000000001</v>
      </c>
      <c r="N10027" s="13">
        <f>dados!K9942/100</f>
        <v>0.18</v>
      </c>
      <c r="O10027" s="13">
        <f>dados!L9942/100</f>
        <v>0</v>
      </c>
      <c r="P10027" s="12" t="str">
        <f>LEFT(Tabela2[[#This Row],[Código]],2)</f>
        <v>91</v>
      </c>
    </row>
    <row r="10028" spans="2:16" ht="15" customHeight="1" x14ac:dyDescent="0.25">
      <c r="B10028" s="31" t="str">
        <f>IF(Tabela2[[#This Row],[Tipo]] = 0,LOOKUP(Tabela2[[#This Row],[RESUMO]],Tabela3[Grupo],Tabela3[Meus produtos]),VLOOKUP(Tabela2[[#This Row],[Código]],Tabela4[[Código NBS/LC116]:[Meus serviços]],3,0))</f>
        <v>Não</v>
      </c>
      <c r="C10028" t="str">
        <f>IF(E10028=0,TEXT(dados!A9943,"00000000"),IF(E10028=2,TEXT(dados!A9943,"0000"),TEXT(dados!A9943,"#")))</f>
        <v>91029100</v>
      </c>
      <c r="D10028">
        <f>IF(dados!B9943=0,"",dados!B9943)</f>
        <v>2</v>
      </c>
      <c r="E10028">
        <f>dados!C9943</f>
        <v>0</v>
      </c>
      <c r="F10028" t="str">
        <f>dados!D9943</f>
        <v>Com caixa de plasticos sem carga ou reforco de fibras de vidro</v>
      </c>
      <c r="G10028"/>
      <c r="H10028"/>
      <c r="I10028"/>
      <c r="J10028"/>
      <c r="K10028" s="13"/>
      <c r="L10028" s="13">
        <f>dados!I9943/100</f>
        <v>0.1467</v>
      </c>
      <c r="M10028" s="13">
        <f>dados!J9943/100</f>
        <v>0.18770000000000001</v>
      </c>
      <c r="N10028" s="13">
        <f>dados!K9943/100</f>
        <v>0.18</v>
      </c>
      <c r="O10028" s="13">
        <f>dados!L9943/100</f>
        <v>0</v>
      </c>
      <c r="P10028" s="12" t="str">
        <f>LEFT(Tabela2[[#This Row],[Código]],2)</f>
        <v>91</v>
      </c>
    </row>
    <row r="10029" spans="2:16" ht="15" customHeight="1" x14ac:dyDescent="0.25">
      <c r="B10029" s="31" t="str">
        <f>IF(Tabela2[[#This Row],[Tipo]] = 0,LOOKUP(Tabela2[[#This Row],[RESUMO]],Tabela3[Grupo],Tabela3[Meus produtos]),VLOOKUP(Tabela2[[#This Row],[Código]],Tabela4[[Código NBS/LC116]:[Meus serviços]],3,0))</f>
        <v>Não</v>
      </c>
      <c r="C10029" t="str">
        <f>IF(E10029=0,TEXT(dados!A9944,"00000000"),IF(E10029=2,TEXT(dados!A9944,"0000"),TEXT(dados!A9944,"#")))</f>
        <v>91029900</v>
      </c>
      <c r="D10029" t="str">
        <f>IF(dados!B9944=0,"",dados!B9944)</f>
        <v/>
      </c>
      <c r="E10029">
        <f>dados!C9944</f>
        <v>0</v>
      </c>
      <c r="F10029" t="str">
        <f>dados!D9944</f>
        <v>Outros relogios de bolso,semelh.</v>
      </c>
      <c r="G10029"/>
      <c r="H10029"/>
      <c r="I10029"/>
      <c r="J10029"/>
      <c r="K10029" s="13"/>
      <c r="L10029" s="13">
        <f>dados!I9944/100</f>
        <v>0.15029999999999999</v>
      </c>
      <c r="M10029" s="13">
        <f>dados!J9944/100</f>
        <v>0.1913</v>
      </c>
      <c r="N10029" s="13">
        <f>dados!K9944/100</f>
        <v>0.18</v>
      </c>
      <c r="O10029" s="13">
        <f>dados!L9944/100</f>
        <v>0</v>
      </c>
      <c r="P10029" s="12" t="str">
        <f>LEFT(Tabela2[[#This Row],[Código]],2)</f>
        <v>91</v>
      </c>
    </row>
    <row r="10030" spans="2:16" ht="15" customHeight="1" x14ac:dyDescent="0.25">
      <c r="B10030" s="31" t="str">
        <f>IF(Tabela2[[#This Row],[Tipo]] = 0,LOOKUP(Tabela2[[#This Row],[RESUMO]],Tabela3[Grupo],Tabela3[Meus produtos]),VLOOKUP(Tabela2[[#This Row],[Código]],Tabela4[[Código NBS/LC116]:[Meus serviços]],3,0))</f>
        <v>Não</v>
      </c>
      <c r="C10030" t="str">
        <f>IF(E10030=0,TEXT(dados!A9945,"00000000"),IF(E10030=2,TEXT(dados!A9945,"0000"),TEXT(dados!A9945,"#")))</f>
        <v>91031000</v>
      </c>
      <c r="D10030" t="str">
        <f>IF(dados!B9945=0,"",dados!B9945)</f>
        <v/>
      </c>
      <c r="E10030">
        <f>dados!C9945</f>
        <v>0</v>
      </c>
      <c r="F10030" t="str">
        <f>dados!D9945</f>
        <v>Despertadores e outs.relogios,maquin.peq.vol. func.eletr</v>
      </c>
      <c r="G10030"/>
      <c r="H10030"/>
      <c r="I10030"/>
      <c r="J10030"/>
      <c r="K10030" s="13"/>
      <c r="L10030" s="13">
        <f>dados!I9945/100</f>
        <v>0.15029999999999999</v>
      </c>
      <c r="M10030" s="13">
        <f>dados!J9945/100</f>
        <v>0.1913</v>
      </c>
      <c r="N10030" s="13">
        <f>dados!K9945/100</f>
        <v>0.18</v>
      </c>
      <c r="O10030" s="13">
        <f>dados!L9945/100</f>
        <v>0</v>
      </c>
      <c r="P10030" s="12" t="str">
        <f>LEFT(Tabela2[[#This Row],[Código]],2)</f>
        <v>91</v>
      </c>
    </row>
    <row r="10031" spans="2:16" ht="15" customHeight="1" x14ac:dyDescent="0.25">
      <c r="B10031" s="31" t="str">
        <f>IF(Tabela2[[#This Row],[Tipo]] = 0,LOOKUP(Tabela2[[#This Row],[RESUMO]],Tabela3[Grupo],Tabela3[Meus produtos]),VLOOKUP(Tabela2[[#This Row],[Código]],Tabela4[[Código NBS/LC116]:[Meus serviços]],3,0))</f>
        <v>Não</v>
      </c>
      <c r="C10031" t="str">
        <f>IF(E10031=0,TEXT(dados!A9946,"00000000"),IF(E10031=2,TEXT(dados!A9946,"0000"),TEXT(dados!A9946,"#")))</f>
        <v>91039000</v>
      </c>
      <c r="D10031" t="str">
        <f>IF(dados!B9946=0,"",dados!B9946)</f>
        <v/>
      </c>
      <c r="E10031">
        <f>dados!C9946</f>
        <v>0</v>
      </c>
      <c r="F10031" t="str">
        <f>dados!D9946</f>
        <v>Outros despertadores/outs.relogios,maquin. peq.vol.</v>
      </c>
      <c r="G10031"/>
      <c r="H10031"/>
      <c r="I10031"/>
      <c r="J10031"/>
      <c r="K10031" s="13"/>
      <c r="L10031" s="13">
        <f>dados!I9946/100</f>
        <v>0.15029999999999999</v>
      </c>
      <c r="M10031" s="13">
        <f>dados!J9946/100</f>
        <v>0.1913</v>
      </c>
      <c r="N10031" s="13">
        <f>dados!K9946/100</f>
        <v>0.18</v>
      </c>
      <c r="O10031" s="13">
        <f>dados!L9946/100</f>
        <v>0</v>
      </c>
      <c r="P10031" s="12" t="str">
        <f>LEFT(Tabela2[[#This Row],[Código]],2)</f>
        <v>91</v>
      </c>
    </row>
    <row r="10032" spans="2:16" ht="15" customHeight="1" x14ac:dyDescent="0.25">
      <c r="B10032" s="31" t="str">
        <f>IF(Tabela2[[#This Row],[Tipo]] = 0,LOOKUP(Tabela2[[#This Row],[RESUMO]],Tabela3[Grupo],Tabela3[Meus produtos]),VLOOKUP(Tabela2[[#This Row],[Código]],Tabela4[[Código NBS/LC116]:[Meus serviços]],3,0))</f>
        <v>Não</v>
      </c>
      <c r="C10032" t="str">
        <f>IF(E10032=0,TEXT(dados!A9947,"00000000"),IF(E10032=2,TEXT(dados!A9947,"0000"),TEXT(dados!A9947,"#")))</f>
        <v>91040000</v>
      </c>
      <c r="D10032" t="str">
        <f>IF(dados!B9947=0,"",dados!B9947)</f>
        <v/>
      </c>
      <c r="E10032">
        <f>dados!C9947</f>
        <v>0</v>
      </c>
      <c r="F10032" t="str">
        <f>dados!D9947</f>
        <v>Relogios p/paineis de instrum.p/automoveis e outs.veics</v>
      </c>
      <c r="G10032"/>
      <c r="H10032"/>
      <c r="I10032"/>
      <c r="J10032"/>
      <c r="K10032" s="13"/>
      <c r="L10032" s="13">
        <f>dados!I9947/100</f>
        <v>0.16370000000000001</v>
      </c>
      <c r="M10032" s="13">
        <f>dados!J9947/100</f>
        <v>0.23010000000000003</v>
      </c>
      <c r="N10032" s="13">
        <f>dados!K9947/100</f>
        <v>0.18</v>
      </c>
      <c r="O10032" s="13">
        <f>dados!L9947/100</f>
        <v>0</v>
      </c>
      <c r="P10032" s="12" t="str">
        <f>LEFT(Tabela2[[#This Row],[Código]],2)</f>
        <v>91</v>
      </c>
    </row>
    <row r="10033" spans="2:16" ht="15" customHeight="1" x14ac:dyDescent="0.25">
      <c r="B10033" s="31" t="str">
        <f>IF(Tabela2[[#This Row],[Tipo]] = 0,LOOKUP(Tabela2[[#This Row],[RESUMO]],Tabela3[Grupo],Tabela3[Meus produtos]),VLOOKUP(Tabela2[[#This Row],[Código]],Tabela4[[Código NBS/LC116]:[Meus serviços]],3,0))</f>
        <v>Não</v>
      </c>
      <c r="C10033" t="str">
        <f>IF(E10033=0,TEXT(dados!A9948,"00000000"),IF(E10033=2,TEXT(dados!A9948,"0000"),TEXT(dados!A9948,"#")))</f>
        <v>91051100</v>
      </c>
      <c r="D10033" t="str">
        <f>IF(dados!B9948=0,"",dados!B9948)</f>
        <v/>
      </c>
      <c r="E10033">
        <f>dados!C9948</f>
        <v>0</v>
      </c>
      <c r="F10033" t="str">
        <f>dados!D9948</f>
        <v>Outs.despertadores func.eletr.exc.maquin. peq.vol.</v>
      </c>
      <c r="G10033"/>
      <c r="H10033"/>
      <c r="I10033"/>
      <c r="J10033"/>
      <c r="K10033" s="13"/>
      <c r="L10033" s="13">
        <f>dados!I9948/100</f>
        <v>0.15029999999999999</v>
      </c>
      <c r="M10033" s="13">
        <f>dados!J9948/100</f>
        <v>0.1913</v>
      </c>
      <c r="N10033" s="13">
        <f>dados!K9948/100</f>
        <v>0.18</v>
      </c>
      <c r="O10033" s="13">
        <f>dados!L9948/100</f>
        <v>0</v>
      </c>
      <c r="P10033" s="12" t="str">
        <f>LEFT(Tabela2[[#This Row],[Código]],2)</f>
        <v>91</v>
      </c>
    </row>
    <row r="10034" spans="2:16" ht="15" customHeight="1" x14ac:dyDescent="0.25">
      <c r="B10034" s="31" t="str">
        <f>IF(Tabela2[[#This Row],[Tipo]] = 0,LOOKUP(Tabela2[[#This Row],[RESUMO]],Tabela3[Grupo],Tabela3[Meus produtos]),VLOOKUP(Tabela2[[#This Row],[Código]],Tabela4[[Código NBS/LC116]:[Meus serviços]],3,0))</f>
        <v>Não</v>
      </c>
      <c r="C10034" t="str">
        <f>IF(E10034=0,TEXT(dados!A9949,"00000000"),IF(E10034=2,TEXT(dados!A9949,"0000"),TEXT(dados!A9949,"#")))</f>
        <v>91051900</v>
      </c>
      <c r="D10034" t="str">
        <f>IF(dados!B9949=0,"",dados!B9949)</f>
        <v/>
      </c>
      <c r="E10034">
        <f>dados!C9949</f>
        <v>0</v>
      </c>
      <c r="F10034" t="str">
        <f>dados!D9949</f>
        <v>Outros despertadores exc.maquin.peq.vol.</v>
      </c>
      <c r="G10034"/>
      <c r="H10034"/>
      <c r="I10034"/>
      <c r="J10034"/>
      <c r="K10034" s="13"/>
      <c r="L10034" s="13">
        <f>dados!I9949/100</f>
        <v>0.15029999999999999</v>
      </c>
      <c r="M10034" s="13">
        <f>dados!J9949/100</f>
        <v>0.1913</v>
      </c>
      <c r="N10034" s="13">
        <f>dados!K9949/100</f>
        <v>0.18</v>
      </c>
      <c r="O10034" s="13">
        <f>dados!L9949/100</f>
        <v>0</v>
      </c>
      <c r="P10034" s="12" t="str">
        <f>LEFT(Tabela2[[#This Row],[Código]],2)</f>
        <v>91</v>
      </c>
    </row>
    <row r="10035" spans="2:16" ht="15" customHeight="1" x14ac:dyDescent="0.25">
      <c r="B10035" s="31" t="str">
        <f>IF(Tabela2[[#This Row],[Tipo]] = 0,LOOKUP(Tabela2[[#This Row],[RESUMO]],Tabela3[Grupo],Tabela3[Meus produtos]),VLOOKUP(Tabela2[[#This Row],[Código]],Tabela4[[Código NBS/LC116]:[Meus serviços]],3,0))</f>
        <v>Não</v>
      </c>
      <c r="C10035" t="str">
        <f>IF(E10035=0,TEXT(dados!A9950,"00000000"),IF(E10035=2,TEXT(dados!A9950,"0000"),TEXT(dados!A9950,"#")))</f>
        <v>91052100</v>
      </c>
      <c r="D10035" t="str">
        <f>IF(dados!B9950=0,"",dados!B9950)</f>
        <v/>
      </c>
      <c r="E10035">
        <f>dados!C9950</f>
        <v>0</v>
      </c>
      <c r="F10035" t="str">
        <f>dados!D9950</f>
        <v>Pendulas/relogios parede,func.eletr.exc.maquin. peq.vol.</v>
      </c>
      <c r="G10035"/>
      <c r="H10035"/>
      <c r="I10035"/>
      <c r="J10035"/>
      <c r="K10035" s="13"/>
      <c r="L10035" s="13">
        <f>dados!I9950/100</f>
        <v>0.15029999999999999</v>
      </c>
      <c r="M10035" s="13">
        <f>dados!J9950/100</f>
        <v>0.1913</v>
      </c>
      <c r="N10035" s="13">
        <f>dados!K9950/100</f>
        <v>0.18</v>
      </c>
      <c r="O10035" s="13">
        <f>dados!L9950/100</f>
        <v>0</v>
      </c>
      <c r="P10035" s="12" t="str">
        <f>LEFT(Tabela2[[#This Row],[Código]],2)</f>
        <v>91</v>
      </c>
    </row>
    <row r="10036" spans="2:16" ht="15" customHeight="1" x14ac:dyDescent="0.25">
      <c r="B10036" s="31" t="str">
        <f>IF(Tabela2[[#This Row],[Tipo]] = 0,LOOKUP(Tabela2[[#This Row],[RESUMO]],Tabela3[Grupo],Tabela3[Meus produtos]),VLOOKUP(Tabela2[[#This Row],[Código]],Tabela4[[Código NBS/LC116]:[Meus serviços]],3,0))</f>
        <v>Não</v>
      </c>
      <c r="C10036" t="str">
        <f>IF(E10036=0,TEXT(dados!A9951,"00000000"),IF(E10036=2,TEXT(dados!A9951,"0000"),TEXT(dados!A9951,"#")))</f>
        <v>91052900</v>
      </c>
      <c r="D10036" t="str">
        <f>IF(dados!B9951=0,"",dados!B9951)</f>
        <v/>
      </c>
      <c r="E10036">
        <f>dados!C9951</f>
        <v>0</v>
      </c>
      <c r="F10036" t="str">
        <f>dados!D9951</f>
        <v>Outs.pendulas e relogios de parede,exc.maquin. peq.vol.</v>
      </c>
      <c r="G10036"/>
      <c r="H10036"/>
      <c r="I10036"/>
      <c r="J10036"/>
      <c r="K10036" s="13"/>
      <c r="L10036" s="13">
        <f>dados!I9951/100</f>
        <v>0.15029999999999999</v>
      </c>
      <c r="M10036" s="13">
        <f>dados!J9951/100</f>
        <v>0.1913</v>
      </c>
      <c r="N10036" s="13">
        <f>dados!K9951/100</f>
        <v>0.18</v>
      </c>
      <c r="O10036" s="13">
        <f>dados!L9951/100</f>
        <v>0</v>
      </c>
      <c r="P10036" s="12" t="str">
        <f>LEFT(Tabela2[[#This Row],[Código]],2)</f>
        <v>91</v>
      </c>
    </row>
    <row r="10037" spans="2:16" ht="15" customHeight="1" x14ac:dyDescent="0.25">
      <c r="B10037" s="31" t="str">
        <f>IF(Tabela2[[#This Row],[Tipo]] = 0,LOOKUP(Tabela2[[#This Row],[RESUMO]],Tabela3[Grupo],Tabela3[Meus produtos]),VLOOKUP(Tabela2[[#This Row],[Código]],Tabela4[[Código NBS/LC116]:[Meus serviços]],3,0))</f>
        <v>Não</v>
      </c>
      <c r="C10037" t="str">
        <f>IF(E10037=0,TEXT(dados!A9952,"00000000"),IF(E10037=2,TEXT(dados!A9952,"0000"),TEXT(dados!A9952,"#")))</f>
        <v>91059100</v>
      </c>
      <c r="D10037" t="str">
        <f>IF(dados!B9952=0,"",dados!B9952)</f>
        <v/>
      </c>
      <c r="E10037">
        <f>dados!C9952</f>
        <v>0</v>
      </c>
      <c r="F10037" t="str">
        <f>dados!D9952</f>
        <v>Outs.apars.de relojoaria,func.eletr.exc.maquin. peq.vol.</v>
      </c>
      <c r="G10037"/>
      <c r="H10037"/>
      <c r="I10037"/>
      <c r="J10037"/>
      <c r="K10037" s="13"/>
      <c r="L10037" s="13">
        <f>dados!I9952/100</f>
        <v>0.15029999999999999</v>
      </c>
      <c r="M10037" s="13">
        <f>dados!J9952/100</f>
        <v>0.1913</v>
      </c>
      <c r="N10037" s="13">
        <f>dados!K9952/100</f>
        <v>0.18</v>
      </c>
      <c r="O10037" s="13">
        <f>dados!L9952/100</f>
        <v>0</v>
      </c>
      <c r="P10037" s="12" t="str">
        <f>LEFT(Tabela2[[#This Row],[Código]],2)</f>
        <v>91</v>
      </c>
    </row>
    <row r="10038" spans="2:16" ht="15" customHeight="1" x14ac:dyDescent="0.25">
      <c r="B10038" s="31" t="str">
        <f>IF(Tabela2[[#This Row],[Tipo]] = 0,LOOKUP(Tabela2[[#This Row],[RESUMO]],Tabela3[Grupo],Tabela3[Meus produtos]),VLOOKUP(Tabela2[[#This Row],[Código]],Tabela4[[Código NBS/LC116]:[Meus serviços]],3,0))</f>
        <v>Não</v>
      </c>
      <c r="C10038" t="str">
        <f>IF(E10038=0,TEXT(dados!A9953,"00000000"),IF(E10038=2,TEXT(dados!A9953,"0000"),TEXT(dados!A9953,"#")))</f>
        <v>91059900</v>
      </c>
      <c r="D10038" t="str">
        <f>IF(dados!B9953=0,"",dados!B9953)</f>
        <v/>
      </c>
      <c r="E10038">
        <f>dados!C9953</f>
        <v>0</v>
      </c>
      <c r="F10038" t="str">
        <f>dados!D9953</f>
        <v>Outros apars.de relojoaria,exc.maquin.peq.vol.</v>
      </c>
      <c r="G10038"/>
      <c r="H10038"/>
      <c r="I10038"/>
      <c r="J10038"/>
      <c r="K10038" s="13"/>
      <c r="L10038" s="13">
        <f>dados!I9953/100</f>
        <v>0.15029999999999999</v>
      </c>
      <c r="M10038" s="13">
        <f>dados!J9953/100</f>
        <v>0.1913</v>
      </c>
      <c r="N10038" s="13">
        <f>dados!K9953/100</f>
        <v>0.18</v>
      </c>
      <c r="O10038" s="13">
        <f>dados!L9953/100</f>
        <v>0</v>
      </c>
      <c r="P10038" s="12" t="str">
        <f>LEFT(Tabela2[[#This Row],[Código]],2)</f>
        <v>91</v>
      </c>
    </row>
    <row r="10039" spans="2:16" ht="15" customHeight="1" x14ac:dyDescent="0.25">
      <c r="B10039" s="31" t="str">
        <f>IF(Tabela2[[#This Row],[Tipo]] = 0,LOOKUP(Tabela2[[#This Row],[RESUMO]],Tabela3[Grupo],Tabela3[Meus produtos]),VLOOKUP(Tabela2[[#This Row],[Código]],Tabela4[[Código NBS/LC116]:[Meus serviços]],3,0))</f>
        <v>Não</v>
      </c>
      <c r="C10039" t="str">
        <f>IF(E10039=0,TEXT(dados!A9954,"00000000"),IF(E10039=2,TEXT(dados!A9954,"0000"),TEXT(dados!A9954,"#")))</f>
        <v>91061000</v>
      </c>
      <c r="D10039" t="str">
        <f>IF(dados!B9954=0,"",dados!B9954)</f>
        <v/>
      </c>
      <c r="E10039">
        <f>dados!C9954</f>
        <v>0</v>
      </c>
      <c r="F10039" t="str">
        <f>dados!D9954</f>
        <v>Relogios de ponto,relog.datadores e contadores de horas</v>
      </c>
      <c r="G10039"/>
      <c r="H10039"/>
      <c r="I10039"/>
      <c r="J10039"/>
      <c r="K10039" s="13"/>
      <c r="L10039" s="13">
        <f>dados!I9954/100</f>
        <v>0.1467</v>
      </c>
      <c r="M10039" s="13">
        <f>dados!J9954/100</f>
        <v>0.18770000000000001</v>
      </c>
      <c r="N10039" s="13">
        <f>dados!K9954/100</f>
        <v>0.18</v>
      </c>
      <c r="O10039" s="13">
        <f>dados!L9954/100</f>
        <v>0</v>
      </c>
      <c r="P10039" s="12" t="str">
        <f>LEFT(Tabela2[[#This Row],[Código]],2)</f>
        <v>91</v>
      </c>
    </row>
    <row r="10040" spans="2:16" ht="15" customHeight="1" x14ac:dyDescent="0.25">
      <c r="B10040" s="31" t="str">
        <f>IF(Tabela2[[#This Row],[Tipo]] = 0,LOOKUP(Tabela2[[#This Row],[RESUMO]],Tabela3[Grupo],Tabela3[Meus produtos]),VLOOKUP(Tabela2[[#This Row],[Código]],Tabela4[[Código NBS/LC116]:[Meus serviços]],3,0))</f>
        <v>Não</v>
      </c>
      <c r="C10040" t="str">
        <f>IF(E10040=0,TEXT(dados!A9955,"00000000"),IF(E10040=2,TEXT(dados!A9955,"0000"),TEXT(dados!A9955,"#")))</f>
        <v>91069000</v>
      </c>
      <c r="D10040" t="str">
        <f>IF(dados!B9955=0,"",dados!B9955)</f>
        <v/>
      </c>
      <c r="E10040">
        <f>dados!C9955</f>
        <v>0</v>
      </c>
      <c r="F10040" t="str">
        <f>dados!D9955</f>
        <v>Outros apars.de controle/contadores de tempo,etc.</v>
      </c>
      <c r="G10040"/>
      <c r="H10040"/>
      <c r="I10040"/>
      <c r="J10040"/>
      <c r="K10040" s="13"/>
      <c r="L10040" s="13">
        <f>dados!I9955/100</f>
        <v>0.1467</v>
      </c>
      <c r="M10040" s="13">
        <f>dados!J9955/100</f>
        <v>0.18770000000000001</v>
      </c>
      <c r="N10040" s="13">
        <f>dados!K9955/100</f>
        <v>0.18</v>
      </c>
      <c r="O10040" s="13">
        <f>dados!L9955/100</f>
        <v>0</v>
      </c>
      <c r="P10040" s="12" t="str">
        <f>LEFT(Tabela2[[#This Row],[Código]],2)</f>
        <v>91</v>
      </c>
    </row>
    <row r="10041" spans="2:16" ht="15" customHeight="1" x14ac:dyDescent="0.25">
      <c r="B10041" s="31" t="str">
        <f>IF(Tabela2[[#This Row],[Tipo]] = 0,LOOKUP(Tabela2[[#This Row],[RESUMO]],Tabela3[Grupo],Tabela3[Meus produtos]),VLOOKUP(Tabela2[[#This Row],[Código]],Tabela4[[Código NBS/LC116]:[Meus serviços]],3,0))</f>
        <v>Não</v>
      </c>
      <c r="C10041" t="str">
        <f>IF(E10041=0,TEXT(dados!A9956,"00000000"),IF(E10041=2,TEXT(dados!A9956,"0000"),TEXT(dados!A9956,"#")))</f>
        <v>91070010</v>
      </c>
      <c r="D10041" t="str">
        <f>IF(dados!B9956=0,"",dados!B9956)</f>
        <v/>
      </c>
      <c r="E10041">
        <f>dados!C9956</f>
        <v>0</v>
      </c>
      <c r="F10041" t="str">
        <f>dados!D9956</f>
        <v>Interruptores horarios</v>
      </c>
      <c r="G10041"/>
      <c r="H10041"/>
      <c r="I10041"/>
      <c r="J10041"/>
      <c r="K10041" s="13"/>
      <c r="L10041" s="13">
        <f>dados!I9956/100</f>
        <v>0.1736</v>
      </c>
      <c r="M10041" s="13">
        <f>dados!J9956/100</f>
        <v>0.26069999999999999</v>
      </c>
      <c r="N10041" s="13">
        <f>dados!K9956/100</f>
        <v>0.18</v>
      </c>
      <c r="O10041" s="13">
        <f>dados!L9956/100</f>
        <v>0</v>
      </c>
      <c r="P10041" s="12" t="str">
        <f>LEFT(Tabela2[[#This Row],[Código]],2)</f>
        <v>91</v>
      </c>
    </row>
    <row r="10042" spans="2:16" ht="15" customHeight="1" x14ac:dyDescent="0.25">
      <c r="B10042" s="31" t="str">
        <f>IF(Tabela2[[#This Row],[Tipo]] = 0,LOOKUP(Tabela2[[#This Row],[RESUMO]],Tabela3[Grupo],Tabela3[Meus produtos]),VLOOKUP(Tabela2[[#This Row],[Código]],Tabela4[[Código NBS/LC116]:[Meus serviços]],3,0))</f>
        <v>Não</v>
      </c>
      <c r="C10042" t="str">
        <f>IF(E10042=0,TEXT(dados!A9957,"00000000"),IF(E10042=2,TEXT(dados!A9957,"0000"),TEXT(dados!A9957,"#")))</f>
        <v>91070090</v>
      </c>
      <c r="D10042" t="str">
        <f>IF(dados!B9957=0,"",dados!B9957)</f>
        <v/>
      </c>
      <c r="E10042">
        <f>dados!C9957</f>
        <v>0</v>
      </c>
      <c r="F10042" t="str">
        <f>dados!D9957</f>
        <v>Outs.apars.p/acionar mecanismo em tempo determinado,etc</v>
      </c>
      <c r="G10042"/>
      <c r="H10042"/>
      <c r="I10042"/>
      <c r="J10042"/>
      <c r="K10042" s="13"/>
      <c r="L10042" s="13">
        <f>dados!I9957/100</f>
        <v>0.1736</v>
      </c>
      <c r="M10042" s="13">
        <f>dados!J9957/100</f>
        <v>0.26069999999999999</v>
      </c>
      <c r="N10042" s="13">
        <f>dados!K9957/100</f>
        <v>0.18</v>
      </c>
      <c r="O10042" s="13">
        <f>dados!L9957/100</f>
        <v>0</v>
      </c>
      <c r="P10042" s="12" t="str">
        <f>LEFT(Tabela2[[#This Row],[Código]],2)</f>
        <v>91</v>
      </c>
    </row>
    <row r="10043" spans="2:16" ht="15" customHeight="1" x14ac:dyDescent="0.25">
      <c r="B10043" s="31" t="str">
        <f>IF(Tabela2[[#This Row],[Tipo]] = 0,LOOKUP(Tabela2[[#This Row],[RESUMO]],Tabela3[Grupo],Tabela3[Meus produtos]),VLOOKUP(Tabela2[[#This Row],[Código]],Tabela4[[Código NBS/LC116]:[Meus serviços]],3,0))</f>
        <v>Não</v>
      </c>
      <c r="C10043" t="str">
        <f>IF(E10043=0,TEXT(dados!A9958,"00000000"),IF(E10043=2,TEXT(dados!A9958,"0000"),TEXT(dados!A9958,"#")))</f>
        <v>91081110</v>
      </c>
      <c r="D10043" t="str">
        <f>IF(dados!B9958=0,"",dados!B9958)</f>
        <v/>
      </c>
      <c r="E10043">
        <f>dados!C9958</f>
        <v>0</v>
      </c>
      <c r="F10043" t="str">
        <f>dados!D9958</f>
        <v>Maquinismo montado p/relog.pulso,func.eletr. mostr.mecan</v>
      </c>
      <c r="G10043"/>
      <c r="H10043"/>
      <c r="I10043"/>
      <c r="J10043"/>
      <c r="K10043" s="13"/>
      <c r="L10043" s="13">
        <f>dados!I9958/100</f>
        <v>0.15029999999999999</v>
      </c>
      <c r="M10043" s="13">
        <f>dados!J9958/100</f>
        <v>0.1895</v>
      </c>
      <c r="N10043" s="13">
        <f>dados!K9958/100</f>
        <v>0.18</v>
      </c>
      <c r="O10043" s="13">
        <f>dados!L9958/100</f>
        <v>0</v>
      </c>
      <c r="P10043" s="12" t="str">
        <f>LEFT(Tabela2[[#This Row],[Código]],2)</f>
        <v>91</v>
      </c>
    </row>
    <row r="10044" spans="2:16" ht="15" customHeight="1" x14ac:dyDescent="0.25">
      <c r="B10044" s="31" t="str">
        <f>IF(Tabela2[[#This Row],[Tipo]] = 0,LOOKUP(Tabela2[[#This Row],[RESUMO]],Tabela3[Grupo],Tabela3[Meus produtos]),VLOOKUP(Tabela2[[#This Row],[Código]],Tabela4[[Código NBS/LC116]:[Meus serviços]],3,0))</f>
        <v>Não</v>
      </c>
      <c r="C10044" t="str">
        <f>IF(E10044=0,TEXT(dados!A9959,"00000000"),IF(E10044=2,TEXT(dados!A9959,"0000"),TEXT(dados!A9959,"#")))</f>
        <v>91081190</v>
      </c>
      <c r="D10044" t="str">
        <f>IF(dados!B9959=0,"",dados!B9959)</f>
        <v/>
      </c>
      <c r="E10044">
        <f>dados!C9959</f>
        <v>0</v>
      </c>
      <c r="F10044" t="str">
        <f>dados!D9959</f>
        <v>Maquinismo montado p/outs.relog.peq.vol.f. eletr. m.mecan</v>
      </c>
      <c r="G10044"/>
      <c r="H10044"/>
      <c r="I10044"/>
      <c r="J10044"/>
      <c r="K10044" s="13"/>
      <c r="L10044" s="13">
        <f>dados!I9959/100</f>
        <v>0.15029999999999999</v>
      </c>
      <c r="M10044" s="13">
        <f>dados!J9959/100</f>
        <v>0.1895</v>
      </c>
      <c r="N10044" s="13">
        <f>dados!K9959/100</f>
        <v>0.18</v>
      </c>
      <c r="O10044" s="13">
        <f>dados!L9959/100</f>
        <v>0</v>
      </c>
      <c r="P10044" s="12" t="str">
        <f>LEFT(Tabela2[[#This Row],[Código]],2)</f>
        <v>91</v>
      </c>
    </row>
    <row r="10045" spans="2:16" ht="15" customHeight="1" x14ac:dyDescent="0.25">
      <c r="B10045" s="31" t="str">
        <f>IF(Tabela2[[#This Row],[Tipo]] = 0,LOOKUP(Tabela2[[#This Row],[RESUMO]],Tabela3[Grupo],Tabela3[Meus produtos]),VLOOKUP(Tabela2[[#This Row],[Código]],Tabela4[[Código NBS/LC116]:[Meus serviços]],3,0))</f>
        <v>Não</v>
      </c>
      <c r="C10045" t="str">
        <f>IF(E10045=0,TEXT(dados!A9960,"00000000"),IF(E10045=2,TEXT(dados!A9960,"0000"),TEXT(dados!A9960,"#")))</f>
        <v>91081200</v>
      </c>
      <c r="D10045" t="str">
        <f>IF(dados!B9960=0,"",dados!B9960)</f>
        <v/>
      </c>
      <c r="E10045">
        <f>dados!C9960</f>
        <v>0</v>
      </c>
      <c r="F10045" t="str">
        <f>dados!D9960</f>
        <v>Maquinismo montado p/relog.pulso,func.eletr. mostr.optoe</v>
      </c>
      <c r="G10045"/>
      <c r="H10045"/>
      <c r="I10045"/>
      <c r="J10045"/>
      <c r="K10045" s="13"/>
      <c r="L10045" s="13">
        <f>dados!I9960/100</f>
        <v>0.15029999999999999</v>
      </c>
      <c r="M10045" s="13">
        <f>dados!J9960/100</f>
        <v>0.1895</v>
      </c>
      <c r="N10045" s="13">
        <f>dados!K9960/100</f>
        <v>0.18</v>
      </c>
      <c r="O10045" s="13">
        <f>dados!L9960/100</f>
        <v>0</v>
      </c>
      <c r="P10045" s="12" t="str">
        <f>LEFT(Tabela2[[#This Row],[Código]],2)</f>
        <v>91</v>
      </c>
    </row>
    <row r="10046" spans="2:16" ht="15" customHeight="1" x14ac:dyDescent="0.25">
      <c r="B10046" s="31" t="str">
        <f>IF(Tabela2[[#This Row],[Tipo]] = 0,LOOKUP(Tabela2[[#This Row],[RESUMO]],Tabela3[Grupo],Tabela3[Meus produtos]),VLOOKUP(Tabela2[[#This Row],[Código]],Tabela4[[Código NBS/LC116]:[Meus serviços]],3,0))</f>
        <v>Não</v>
      </c>
      <c r="C10046" t="str">
        <f>IF(E10046=0,TEXT(dados!A9961,"00000000"),IF(E10046=2,TEXT(dados!A9961,"0000"),TEXT(dados!A9961,"#")))</f>
        <v>91081900</v>
      </c>
      <c r="D10046" t="str">
        <f>IF(dados!B9961=0,"",dados!B9961)</f>
        <v/>
      </c>
      <c r="E10046">
        <f>dados!C9961</f>
        <v>0</v>
      </c>
      <c r="F10046" t="str">
        <f>dados!D9961</f>
        <v>Maquinismo montado p/outs.relog.peq.vol.f. eletr. m.optoe</v>
      </c>
      <c r="G10046"/>
      <c r="H10046"/>
      <c r="I10046"/>
      <c r="J10046"/>
      <c r="K10046" s="13"/>
      <c r="L10046" s="13">
        <f>dados!I9961/100</f>
        <v>0.15029999999999999</v>
      </c>
      <c r="M10046" s="13">
        <f>dados!J9961/100</f>
        <v>0.1895</v>
      </c>
      <c r="N10046" s="13">
        <f>dados!K9961/100</f>
        <v>0.18</v>
      </c>
      <c r="O10046" s="13">
        <f>dados!L9961/100</f>
        <v>0</v>
      </c>
      <c r="P10046" s="12" t="str">
        <f>LEFT(Tabela2[[#This Row],[Código]],2)</f>
        <v>91</v>
      </c>
    </row>
    <row r="10047" spans="2:16" ht="15" customHeight="1" x14ac:dyDescent="0.25">
      <c r="B10047" s="31" t="str">
        <f>IF(Tabela2[[#This Row],[Tipo]] = 0,LOOKUP(Tabela2[[#This Row],[RESUMO]],Tabela3[Grupo],Tabela3[Meus produtos]),VLOOKUP(Tabela2[[#This Row],[Código]],Tabela4[[Código NBS/LC116]:[Meus serviços]],3,0))</f>
        <v>Não</v>
      </c>
      <c r="C10047" t="str">
        <f>IF(E10047=0,TEXT(dados!A9962,"00000000"),IF(E10047=2,TEXT(dados!A9962,"0000"),TEXT(dados!A9962,"#")))</f>
        <v>91082000</v>
      </c>
      <c r="D10047" t="str">
        <f>IF(dados!B9962=0,"",dados!B9962)</f>
        <v/>
      </c>
      <c r="E10047">
        <f>dados!C9962</f>
        <v>0</v>
      </c>
      <c r="F10047" t="str">
        <f>dados!D9962</f>
        <v>Maquinismo montado p/relogio peq.vol.de corda automat.</v>
      </c>
      <c r="G10047"/>
      <c r="H10047"/>
      <c r="I10047"/>
      <c r="J10047"/>
      <c r="K10047" s="13"/>
      <c r="L10047" s="13">
        <f>dados!I9962/100</f>
        <v>0.15029999999999999</v>
      </c>
      <c r="M10047" s="13">
        <f>dados!J9962/100</f>
        <v>0.1895</v>
      </c>
      <c r="N10047" s="13">
        <f>dados!K9962/100</f>
        <v>0.18</v>
      </c>
      <c r="O10047" s="13">
        <f>dados!L9962/100</f>
        <v>0</v>
      </c>
      <c r="P10047" s="12" t="str">
        <f>LEFT(Tabela2[[#This Row],[Código]],2)</f>
        <v>91</v>
      </c>
    </row>
    <row r="10048" spans="2:16" ht="15" customHeight="1" x14ac:dyDescent="0.25">
      <c r="B10048" s="31" t="str">
        <f>IF(Tabela2[[#This Row],[Tipo]] = 0,LOOKUP(Tabela2[[#This Row],[RESUMO]],Tabela3[Grupo],Tabela3[Meus produtos]),VLOOKUP(Tabela2[[#This Row],[Código]],Tabela4[[Código NBS/LC116]:[Meus serviços]],3,0))</f>
        <v>Não</v>
      </c>
      <c r="C10048" t="str">
        <f>IF(E10048=0,TEXT(dados!A9963,"00000000"),IF(E10048=2,TEXT(dados!A9963,"0000"),TEXT(dados!A9963,"#")))</f>
        <v>91089000</v>
      </c>
      <c r="D10048" t="str">
        <f>IF(dados!B9963=0,"",dados!B9963)</f>
        <v/>
      </c>
      <c r="E10048">
        <f>dados!C9963</f>
        <v>0</v>
      </c>
      <c r="F10048" t="str">
        <f>dados!D9963</f>
        <v>Outs.maquinismos montados peq.vol.compl.p/ outs.relogios</v>
      </c>
      <c r="G10048"/>
      <c r="H10048"/>
      <c r="I10048"/>
      <c r="J10048"/>
      <c r="K10048" s="13"/>
      <c r="L10048" s="13">
        <f>dados!I9963/100</f>
        <v>0.15029999999999999</v>
      </c>
      <c r="M10048" s="13">
        <f>dados!J9963/100</f>
        <v>0.1895</v>
      </c>
      <c r="N10048" s="13">
        <f>dados!K9963/100</f>
        <v>0.18</v>
      </c>
      <c r="O10048" s="13">
        <f>dados!L9963/100</f>
        <v>0</v>
      </c>
      <c r="P10048" s="12" t="str">
        <f>LEFT(Tabela2[[#This Row],[Código]],2)</f>
        <v>91</v>
      </c>
    </row>
    <row r="10049" spans="2:16" ht="15" customHeight="1" x14ac:dyDescent="0.25">
      <c r="B10049" s="31" t="str">
        <f>IF(Tabela2[[#This Row],[Tipo]] = 0,LOOKUP(Tabela2[[#This Row],[RESUMO]],Tabela3[Grupo],Tabela3[Meus produtos]),VLOOKUP(Tabela2[[#This Row],[Código]],Tabela4[[Código NBS/LC116]:[Meus serviços]],3,0))</f>
        <v>Não</v>
      </c>
      <c r="C10049" t="str">
        <f>IF(E10049=0,TEXT(dados!A9964,"00000000"),IF(E10049=2,TEXT(dados!A9964,"0000"),TEXT(dados!A9964,"#")))</f>
        <v>91091000</v>
      </c>
      <c r="D10049" t="str">
        <f>IF(dados!B9964=0,"",dados!B9964)</f>
        <v/>
      </c>
      <c r="E10049">
        <f>dados!C9964</f>
        <v>0</v>
      </c>
      <c r="F10049" t="str">
        <f>dados!D9964</f>
        <v>Maquinismo montado exc.peq.vol.p/relog. func.eletr.</v>
      </c>
      <c r="G10049"/>
      <c r="H10049"/>
      <c r="I10049"/>
      <c r="J10049"/>
      <c r="K10049" s="13"/>
      <c r="L10049" s="13">
        <f>dados!I9964/100</f>
        <v>0.15029999999999999</v>
      </c>
      <c r="M10049" s="13">
        <f>dados!J9964/100</f>
        <v>0.1913</v>
      </c>
      <c r="N10049" s="13">
        <f>dados!K9964/100</f>
        <v>0.18</v>
      </c>
      <c r="O10049" s="13">
        <f>dados!L9964/100</f>
        <v>0</v>
      </c>
      <c r="P10049" s="12" t="str">
        <f>LEFT(Tabela2[[#This Row],[Código]],2)</f>
        <v>91</v>
      </c>
    </row>
    <row r="10050" spans="2:16" ht="15" customHeight="1" x14ac:dyDescent="0.25">
      <c r="B10050" s="31" t="str">
        <f>IF(Tabela2[[#This Row],[Tipo]] = 0,LOOKUP(Tabela2[[#This Row],[RESUMO]],Tabela3[Grupo],Tabela3[Meus produtos]),VLOOKUP(Tabela2[[#This Row],[Código]],Tabela4[[Código NBS/LC116]:[Meus serviços]],3,0))</f>
        <v>Não</v>
      </c>
      <c r="C10050" t="str">
        <f>IF(E10050=0,TEXT(dados!A9965,"00000000"),IF(E10050=2,TEXT(dados!A9965,"0000"),TEXT(dados!A9965,"#")))</f>
        <v>91099000</v>
      </c>
      <c r="D10050" t="str">
        <f>IF(dados!B9965=0,"",dados!B9965)</f>
        <v/>
      </c>
      <c r="E10050">
        <f>dados!C9965</f>
        <v>0</v>
      </c>
      <c r="F10050" t="str">
        <f>dados!D9965</f>
        <v>Maquinismo montado exc.peq.vol.p/outs.apars. relojoaria</v>
      </c>
      <c r="G10050"/>
      <c r="H10050"/>
      <c r="I10050"/>
      <c r="J10050"/>
      <c r="K10050" s="13"/>
      <c r="L10050" s="13">
        <f>dados!I9965/100</f>
        <v>0.15029999999999999</v>
      </c>
      <c r="M10050" s="13">
        <f>dados!J9965/100</f>
        <v>0.1895</v>
      </c>
      <c r="N10050" s="13">
        <f>dados!K9965/100</f>
        <v>0.18</v>
      </c>
      <c r="O10050" s="13">
        <f>dados!L9965/100</f>
        <v>0</v>
      </c>
      <c r="P10050" s="12" t="str">
        <f>LEFT(Tabela2[[#This Row],[Código]],2)</f>
        <v>91</v>
      </c>
    </row>
    <row r="10051" spans="2:16" ht="15" customHeight="1" x14ac:dyDescent="0.25">
      <c r="B10051" s="31" t="str">
        <f>IF(Tabela2[[#This Row],[Tipo]] = 0,LOOKUP(Tabela2[[#This Row],[RESUMO]],Tabela3[Grupo],Tabela3[Meus produtos]),VLOOKUP(Tabela2[[#This Row],[Código]],Tabela4[[Código NBS/LC116]:[Meus serviços]],3,0))</f>
        <v>Não</v>
      </c>
      <c r="C10051" t="str">
        <f>IF(E10051=0,TEXT(dados!A9966,"00000000"),IF(E10051=2,TEXT(dados!A9966,"0000"),TEXT(dados!A9966,"#")))</f>
        <v>91101110</v>
      </c>
      <c r="D10051" t="str">
        <f>IF(dados!B9966=0,"",dados!B9966)</f>
        <v/>
      </c>
      <c r="E10051">
        <f>dados!C9966</f>
        <v>0</v>
      </c>
      <c r="F10051" t="str">
        <f>dados!D9966</f>
        <v>Maquinismo n/montado compl.p/relogio de pulso,bolso,etc</v>
      </c>
      <c r="G10051"/>
      <c r="H10051"/>
      <c r="I10051"/>
      <c r="J10051"/>
      <c r="K10051" s="13"/>
      <c r="L10051" s="13">
        <f>dados!I9966/100</f>
        <v>0.15029999999999999</v>
      </c>
      <c r="M10051" s="13">
        <f>dados!J9966/100</f>
        <v>0.1895</v>
      </c>
      <c r="N10051" s="13">
        <f>dados!K9966/100</f>
        <v>0.18</v>
      </c>
      <c r="O10051" s="13">
        <f>dados!L9966/100</f>
        <v>0</v>
      </c>
      <c r="P10051" s="12" t="str">
        <f>LEFT(Tabela2[[#This Row],[Código]],2)</f>
        <v>91</v>
      </c>
    </row>
    <row r="10052" spans="2:16" ht="15" customHeight="1" x14ac:dyDescent="0.25">
      <c r="B10052" s="31" t="str">
        <f>IF(Tabela2[[#This Row],[Tipo]] = 0,LOOKUP(Tabela2[[#This Row],[RESUMO]],Tabela3[Grupo],Tabela3[Meus produtos]),VLOOKUP(Tabela2[[#This Row],[Código]],Tabela4[[Código NBS/LC116]:[Meus serviços]],3,0))</f>
        <v>Não</v>
      </c>
      <c r="C10052" t="str">
        <f>IF(E10052=0,TEXT(dados!A9967,"00000000"),IF(E10052=2,TEXT(dados!A9967,"0000"),TEXT(dados!A9967,"#")))</f>
        <v>91101190</v>
      </c>
      <c r="D10052" t="str">
        <f>IF(dados!B9967=0,"",dados!B9967)</f>
        <v/>
      </c>
      <c r="E10052">
        <f>dados!C9967</f>
        <v>0</v>
      </c>
      <c r="F10052" t="str">
        <f>dados!D9967</f>
        <v>Maquinismo n/montado compl.p/outs.relogios de peq.vol.</v>
      </c>
      <c r="G10052"/>
      <c r="H10052"/>
      <c r="I10052"/>
      <c r="J10052"/>
      <c r="K10052" s="13"/>
      <c r="L10052" s="13">
        <f>dados!I9967/100</f>
        <v>0.15029999999999999</v>
      </c>
      <c r="M10052" s="13">
        <f>dados!J9967/100</f>
        <v>0.1895</v>
      </c>
      <c r="N10052" s="13">
        <f>dados!K9967/100</f>
        <v>0.18</v>
      </c>
      <c r="O10052" s="13">
        <f>dados!L9967/100</f>
        <v>0</v>
      </c>
      <c r="P10052" s="12" t="str">
        <f>LEFT(Tabela2[[#This Row],[Código]],2)</f>
        <v>91</v>
      </c>
    </row>
    <row r="10053" spans="2:16" ht="15" customHeight="1" x14ac:dyDescent="0.25">
      <c r="B10053" s="31" t="str">
        <f>IF(Tabela2[[#This Row],[Tipo]] = 0,LOOKUP(Tabela2[[#This Row],[RESUMO]],Tabela3[Grupo],Tabela3[Meus produtos]),VLOOKUP(Tabela2[[#This Row],[Código]],Tabela4[[Código NBS/LC116]:[Meus serviços]],3,0))</f>
        <v>Não</v>
      </c>
      <c r="C10053" t="str">
        <f>IF(E10053=0,TEXT(dados!A9968,"00000000"),IF(E10053=2,TEXT(dados!A9968,"0000"),TEXT(dados!A9968,"#")))</f>
        <v>91101200</v>
      </c>
      <c r="D10053" t="str">
        <f>IF(dados!B9968=0,"",dados!B9968)</f>
        <v/>
      </c>
      <c r="E10053">
        <f>dados!C9968</f>
        <v>0</v>
      </c>
      <c r="F10053" t="str">
        <f>dados!D9968</f>
        <v>Maquinismo montado incompl.p/apars.relojoaria peq.vol.</v>
      </c>
      <c r="G10053"/>
      <c r="H10053"/>
      <c r="I10053"/>
      <c r="J10053"/>
      <c r="K10053" s="13"/>
      <c r="L10053" s="13">
        <f>dados!I9968/100</f>
        <v>0.15029999999999999</v>
      </c>
      <c r="M10053" s="13">
        <f>dados!J9968/100</f>
        <v>0.1895</v>
      </c>
      <c r="N10053" s="13">
        <f>dados!K9968/100</f>
        <v>0.18</v>
      </c>
      <c r="O10053" s="13">
        <f>dados!L9968/100</f>
        <v>0</v>
      </c>
      <c r="P10053" s="12" t="str">
        <f>LEFT(Tabela2[[#This Row],[Código]],2)</f>
        <v>91</v>
      </c>
    </row>
    <row r="10054" spans="2:16" ht="15" customHeight="1" x14ac:dyDescent="0.25">
      <c r="B10054" s="31" t="str">
        <f>IF(Tabela2[[#This Row],[Tipo]] = 0,LOOKUP(Tabela2[[#This Row],[RESUMO]],Tabela3[Grupo],Tabela3[Meus produtos]),VLOOKUP(Tabela2[[#This Row],[Código]],Tabela4[[Código NBS/LC116]:[Meus serviços]],3,0))</f>
        <v>Não</v>
      </c>
      <c r="C10054" t="str">
        <f>IF(E10054=0,TEXT(dados!A9969,"00000000"),IF(E10054=2,TEXT(dados!A9969,"0000"),TEXT(dados!A9969,"#")))</f>
        <v>91101900</v>
      </c>
      <c r="D10054" t="str">
        <f>IF(dados!B9969=0,"",dados!B9969)</f>
        <v/>
      </c>
      <c r="E10054">
        <f>dados!C9969</f>
        <v>0</v>
      </c>
      <c r="F10054" t="str">
        <f>dados!D9969</f>
        <v>Esbocos de maquinismos p/apars.relojoaria de peq.vol.</v>
      </c>
      <c r="G10054"/>
      <c r="H10054"/>
      <c r="I10054"/>
      <c r="J10054"/>
      <c r="K10054" s="13"/>
      <c r="L10054" s="13">
        <f>dados!I9969/100</f>
        <v>0.15029999999999999</v>
      </c>
      <c r="M10054" s="13">
        <f>dados!J9969/100</f>
        <v>0.1895</v>
      </c>
      <c r="N10054" s="13">
        <f>dados!K9969/100</f>
        <v>0.18</v>
      </c>
      <c r="O10054" s="13">
        <f>dados!L9969/100</f>
        <v>0</v>
      </c>
      <c r="P10054" s="12" t="str">
        <f>LEFT(Tabela2[[#This Row],[Código]],2)</f>
        <v>91</v>
      </c>
    </row>
    <row r="10055" spans="2:16" ht="15" customHeight="1" x14ac:dyDescent="0.25">
      <c r="B10055" s="31" t="str">
        <f>IF(Tabela2[[#This Row],[Tipo]] = 0,LOOKUP(Tabela2[[#This Row],[RESUMO]],Tabela3[Grupo],Tabela3[Meus produtos]),VLOOKUP(Tabela2[[#This Row],[Código]],Tabela4[[Código NBS/LC116]:[Meus serviços]],3,0))</f>
        <v>Não</v>
      </c>
      <c r="C10055" t="str">
        <f>IF(E10055=0,TEXT(dados!A9970,"00000000"),IF(E10055=2,TEXT(dados!A9970,"0000"),TEXT(dados!A9970,"#")))</f>
        <v>91109000</v>
      </c>
      <c r="D10055" t="str">
        <f>IF(dados!B9970=0,"",dados!B9970)</f>
        <v/>
      </c>
      <c r="E10055">
        <f>dados!C9970</f>
        <v>0</v>
      </c>
      <c r="F10055" t="str">
        <f>dados!D9970</f>
        <v>Maquinismo n/montado compl.p/apars.relojoar. exc.peq.vol</v>
      </c>
      <c r="G10055"/>
      <c r="H10055"/>
      <c r="I10055"/>
      <c r="J10055"/>
      <c r="K10055" s="13"/>
      <c r="L10055" s="13">
        <f>dados!I9970/100</f>
        <v>0.15029999999999999</v>
      </c>
      <c r="M10055" s="13">
        <f>dados!J9970/100</f>
        <v>0.1895</v>
      </c>
      <c r="N10055" s="13">
        <f>dados!K9970/100</f>
        <v>0.18</v>
      </c>
      <c r="O10055" s="13">
        <f>dados!L9970/100</f>
        <v>0</v>
      </c>
      <c r="P10055" s="12" t="str">
        <f>LEFT(Tabela2[[#This Row],[Código]],2)</f>
        <v>91</v>
      </c>
    </row>
    <row r="10056" spans="2:16" ht="15" customHeight="1" x14ac:dyDescent="0.25">
      <c r="B10056" s="31" t="str">
        <f>IF(Tabela2[[#This Row],[Tipo]] = 0,LOOKUP(Tabela2[[#This Row],[RESUMO]],Tabela3[Grupo],Tabela3[Meus produtos]),VLOOKUP(Tabela2[[#This Row],[Código]],Tabela4[[Código NBS/LC116]:[Meus serviços]],3,0))</f>
        <v>Não</v>
      </c>
      <c r="C10056" t="str">
        <f>IF(E10056=0,TEXT(dados!A9971,"00000000"),IF(E10056=2,TEXT(dados!A9971,"0000"),TEXT(dados!A9971,"#")))</f>
        <v>91111000</v>
      </c>
      <c r="D10056" t="str">
        <f>IF(dados!B9971=0,"",dados!B9971)</f>
        <v/>
      </c>
      <c r="E10056">
        <f>dados!C9971</f>
        <v>0</v>
      </c>
      <c r="F10056" t="str">
        <f>dados!D9971</f>
        <v>Caixas p/relogio de pulso/bolso,de metal precioso,etc.</v>
      </c>
      <c r="G10056"/>
      <c r="H10056"/>
      <c r="I10056"/>
      <c r="J10056"/>
      <c r="K10056" s="13"/>
      <c r="L10056" s="13">
        <f>dados!I9971/100</f>
        <v>0.15029999999999999</v>
      </c>
      <c r="M10056" s="13">
        <f>dados!J9971/100</f>
        <v>0.1895</v>
      </c>
      <c r="N10056" s="13">
        <f>dados!K9971/100</f>
        <v>0.18</v>
      </c>
      <c r="O10056" s="13">
        <f>dados!L9971/100</f>
        <v>0</v>
      </c>
      <c r="P10056" s="12" t="str">
        <f>LEFT(Tabela2[[#This Row],[Código]],2)</f>
        <v>91</v>
      </c>
    </row>
    <row r="10057" spans="2:16" ht="15" customHeight="1" x14ac:dyDescent="0.25">
      <c r="B10057" s="31" t="str">
        <f>IF(Tabela2[[#This Row],[Tipo]] = 0,LOOKUP(Tabela2[[#This Row],[RESUMO]],Tabela3[Grupo],Tabela3[Meus produtos]),VLOOKUP(Tabela2[[#This Row],[Código]],Tabela4[[Código NBS/LC116]:[Meus serviços]],3,0))</f>
        <v>Não</v>
      </c>
      <c r="C10057" t="str">
        <f>IF(E10057=0,TEXT(dados!A9972,"00000000"),IF(E10057=2,TEXT(dados!A9972,"0000"),TEXT(dados!A9972,"#")))</f>
        <v>91112010</v>
      </c>
      <c r="D10057" t="str">
        <f>IF(dados!B9972=0,"",dados!B9972)</f>
        <v/>
      </c>
      <c r="E10057">
        <f>dados!C9972</f>
        <v>0</v>
      </c>
      <c r="F10057" t="str">
        <f>dados!D9972</f>
        <v>Caixas p/relogio de pulso/bolso,de latao,em esboco</v>
      </c>
      <c r="G10057"/>
      <c r="H10057"/>
      <c r="I10057"/>
      <c r="J10057"/>
      <c r="K10057" s="13"/>
      <c r="L10057" s="13">
        <f>dados!I9972/100</f>
        <v>0.15029999999999999</v>
      </c>
      <c r="M10057" s="13">
        <f>dados!J9972/100</f>
        <v>0.1895</v>
      </c>
      <c r="N10057" s="13">
        <f>dados!K9972/100</f>
        <v>0.18</v>
      </c>
      <c r="O10057" s="13">
        <f>dados!L9972/100</f>
        <v>0</v>
      </c>
      <c r="P10057" s="12" t="str">
        <f>LEFT(Tabela2[[#This Row],[Código]],2)</f>
        <v>91</v>
      </c>
    </row>
    <row r="10058" spans="2:16" ht="15" customHeight="1" x14ac:dyDescent="0.25">
      <c r="B10058" s="31" t="str">
        <f>IF(Tabela2[[#This Row],[Tipo]] = 0,LOOKUP(Tabela2[[#This Row],[RESUMO]],Tabela3[Grupo],Tabela3[Meus produtos]),VLOOKUP(Tabela2[[#This Row],[Código]],Tabela4[[Código NBS/LC116]:[Meus serviços]],3,0))</f>
        <v>Não</v>
      </c>
      <c r="C10058" t="str">
        <f>IF(E10058=0,TEXT(dados!A9973,"00000000"),IF(E10058=2,TEXT(dados!A9973,"0000"),TEXT(dados!A9973,"#")))</f>
        <v>91112090</v>
      </c>
      <c r="D10058" t="str">
        <f>IF(dados!B9973=0,"",dados!B9973)</f>
        <v/>
      </c>
      <c r="E10058">
        <f>dados!C9973</f>
        <v>0</v>
      </c>
      <c r="F10058" t="str">
        <f>dados!D9973</f>
        <v>Caixas p/relogio de pulso/bolso,de outs.metais comuns</v>
      </c>
      <c r="G10058"/>
      <c r="H10058"/>
      <c r="I10058"/>
      <c r="J10058"/>
      <c r="K10058" s="13"/>
      <c r="L10058" s="13">
        <f>dados!I9973/100</f>
        <v>0.15029999999999999</v>
      </c>
      <c r="M10058" s="13">
        <f>dados!J9973/100</f>
        <v>0.1895</v>
      </c>
      <c r="N10058" s="13">
        <f>dados!K9973/100</f>
        <v>0.18</v>
      </c>
      <c r="O10058" s="13">
        <f>dados!L9973/100</f>
        <v>0</v>
      </c>
      <c r="P10058" s="12" t="str">
        <f>LEFT(Tabela2[[#This Row],[Código]],2)</f>
        <v>91</v>
      </c>
    </row>
    <row r="10059" spans="2:16" ht="15" customHeight="1" x14ac:dyDescent="0.25">
      <c r="B10059" s="31" t="str">
        <f>IF(Tabela2[[#This Row],[Tipo]] = 0,LOOKUP(Tabela2[[#This Row],[RESUMO]],Tabela3[Grupo],Tabela3[Meus produtos]),VLOOKUP(Tabela2[[#This Row],[Código]],Tabela4[[Código NBS/LC116]:[Meus serviços]],3,0))</f>
        <v>Não</v>
      </c>
      <c r="C10059" t="str">
        <f>IF(E10059=0,TEXT(dados!A9974,"00000000"),IF(E10059=2,TEXT(dados!A9974,"0000"),TEXT(dados!A9974,"#")))</f>
        <v>91118000</v>
      </c>
      <c r="D10059" t="str">
        <f>IF(dados!B9974=0,"",dados!B9974)</f>
        <v/>
      </c>
      <c r="E10059">
        <f>dados!C9974</f>
        <v>0</v>
      </c>
      <c r="F10059" t="str">
        <f>dados!D9974</f>
        <v>Caixas p/relogio de pulso/bolso,de outs. materias</v>
      </c>
      <c r="G10059"/>
      <c r="H10059"/>
      <c r="I10059"/>
      <c r="J10059"/>
      <c r="K10059" s="13"/>
      <c r="L10059" s="13">
        <f>dados!I9974/100</f>
        <v>0.15029999999999999</v>
      </c>
      <c r="M10059" s="13">
        <f>dados!J9974/100</f>
        <v>0.1895</v>
      </c>
      <c r="N10059" s="13">
        <f>dados!K9974/100</f>
        <v>0.18</v>
      </c>
      <c r="O10059" s="13">
        <f>dados!L9974/100</f>
        <v>0</v>
      </c>
      <c r="P10059" s="12" t="str">
        <f>LEFT(Tabela2[[#This Row],[Código]],2)</f>
        <v>91</v>
      </c>
    </row>
    <row r="10060" spans="2:16" ht="15" customHeight="1" x14ac:dyDescent="0.25">
      <c r="B10060" s="31" t="str">
        <f>IF(Tabela2[[#This Row],[Tipo]] = 0,LOOKUP(Tabela2[[#This Row],[RESUMO]],Tabela3[Grupo],Tabela3[Meus produtos]),VLOOKUP(Tabela2[[#This Row],[Código]],Tabela4[[Código NBS/LC116]:[Meus serviços]],3,0))</f>
        <v>Não</v>
      </c>
      <c r="C10060" t="str">
        <f>IF(E10060=0,TEXT(dados!A9975,"00000000"),IF(E10060=2,TEXT(dados!A9975,"0000"),TEXT(dados!A9975,"#")))</f>
        <v>91119010</v>
      </c>
      <c r="D10060" t="str">
        <f>IF(dados!B9975=0,"",dados!B9975)</f>
        <v/>
      </c>
      <c r="E10060">
        <f>dados!C9975</f>
        <v>0</v>
      </c>
      <c r="F10060" t="str">
        <f>dados!D9975</f>
        <v>Fundos p/caixa de relogio de pulso/bolso,de metal comum</v>
      </c>
      <c r="G10060"/>
      <c r="H10060"/>
      <c r="I10060"/>
      <c r="J10060"/>
      <c r="K10060" s="13"/>
      <c r="L10060" s="13">
        <f>dados!I9975/100</f>
        <v>0.15029999999999999</v>
      </c>
      <c r="M10060" s="13">
        <f>dados!J9975/100</f>
        <v>0.1895</v>
      </c>
      <c r="N10060" s="13">
        <f>dados!K9975/100</f>
        <v>0.18</v>
      </c>
      <c r="O10060" s="13">
        <f>dados!L9975/100</f>
        <v>0</v>
      </c>
      <c r="P10060" s="12" t="str">
        <f>LEFT(Tabela2[[#This Row],[Código]],2)</f>
        <v>91</v>
      </c>
    </row>
    <row r="10061" spans="2:16" ht="15" customHeight="1" x14ac:dyDescent="0.25">
      <c r="B10061" s="31" t="str">
        <f>IF(Tabela2[[#This Row],[Tipo]] = 0,LOOKUP(Tabela2[[#This Row],[RESUMO]],Tabela3[Grupo],Tabela3[Meus produtos]),VLOOKUP(Tabela2[[#This Row],[Código]],Tabela4[[Código NBS/LC116]:[Meus serviços]],3,0))</f>
        <v>Não</v>
      </c>
      <c r="C10061" t="str">
        <f>IF(E10061=0,TEXT(dados!A9976,"00000000"),IF(E10061=2,TEXT(dados!A9976,"0000"),TEXT(dados!A9976,"#")))</f>
        <v>91119090</v>
      </c>
      <c r="D10061" t="str">
        <f>IF(dados!B9976=0,"",dados!B9976)</f>
        <v/>
      </c>
      <c r="E10061">
        <f>dados!C9976</f>
        <v>0</v>
      </c>
      <c r="F10061" t="str">
        <f>dados!D9976</f>
        <v>Outros partes p/caixa de relogio de pulso/ bolso</v>
      </c>
      <c r="G10061"/>
      <c r="H10061"/>
      <c r="I10061"/>
      <c r="J10061"/>
      <c r="K10061" s="13"/>
      <c r="L10061" s="13">
        <f>dados!I9976/100</f>
        <v>0.15029999999999999</v>
      </c>
      <c r="M10061" s="13">
        <f>dados!J9976/100</f>
        <v>0.1895</v>
      </c>
      <c r="N10061" s="13">
        <f>dados!K9976/100</f>
        <v>0.18</v>
      </c>
      <c r="O10061" s="13">
        <f>dados!L9976/100</f>
        <v>0</v>
      </c>
      <c r="P10061" s="12" t="str">
        <f>LEFT(Tabela2[[#This Row],[Código]],2)</f>
        <v>91</v>
      </c>
    </row>
    <row r="10062" spans="2:16" ht="15" customHeight="1" x14ac:dyDescent="0.25">
      <c r="B10062" s="31" t="str">
        <f>IF(Tabela2[[#This Row],[Tipo]] = 0,LOOKUP(Tabela2[[#This Row],[RESUMO]],Tabela3[Grupo],Tabela3[Meus produtos]),VLOOKUP(Tabela2[[#This Row],[Código]],Tabela4[[Código NBS/LC116]:[Meus serviços]],3,0))</f>
        <v>Não</v>
      </c>
      <c r="C10062" t="str">
        <f>IF(E10062=0,TEXT(dados!A9977,"00000000"),IF(E10062=2,TEXT(dados!A9977,"0000"),TEXT(dados!A9977,"#")))</f>
        <v>91122000</v>
      </c>
      <c r="D10062" t="str">
        <f>IF(dados!B9977=0,"",dados!B9977)</f>
        <v/>
      </c>
      <c r="E10062">
        <f>dados!C9977</f>
        <v>0</v>
      </c>
      <c r="F10062" t="str">
        <f>dados!D9977</f>
        <v>Caixas e semelh.p/apars.de relojoaria</v>
      </c>
      <c r="G10062"/>
      <c r="H10062"/>
      <c r="I10062"/>
      <c r="J10062"/>
      <c r="K10062" s="13"/>
      <c r="L10062" s="13">
        <f>dados!I9977/100</f>
        <v>0.15029999999999999</v>
      </c>
      <c r="M10062" s="13">
        <f>dados!J9977/100</f>
        <v>0.1895</v>
      </c>
      <c r="N10062" s="13">
        <f>dados!K9977/100</f>
        <v>0.18</v>
      </c>
      <c r="O10062" s="13">
        <f>dados!L9977/100</f>
        <v>0</v>
      </c>
      <c r="P10062" s="12" t="str">
        <f>LEFT(Tabela2[[#This Row],[Código]],2)</f>
        <v>91</v>
      </c>
    </row>
    <row r="10063" spans="2:16" ht="15" customHeight="1" x14ac:dyDescent="0.25">
      <c r="B10063" s="31" t="str">
        <f>IF(Tabela2[[#This Row],[Tipo]] = 0,LOOKUP(Tabela2[[#This Row],[RESUMO]],Tabela3[Grupo],Tabela3[Meus produtos]),VLOOKUP(Tabela2[[#This Row],[Código]],Tabela4[[Código NBS/LC116]:[Meus serviços]],3,0))</f>
        <v>Não</v>
      </c>
      <c r="C10063" t="str">
        <f>IF(E10063=0,TEXT(dados!A9978,"00000000"),IF(E10063=2,TEXT(dados!A9978,"0000"),TEXT(dados!A9978,"#")))</f>
        <v>91129000</v>
      </c>
      <c r="D10063" t="str">
        <f>IF(dados!B9978=0,"",dados!B9978)</f>
        <v/>
      </c>
      <c r="E10063">
        <f>dados!C9978</f>
        <v>0</v>
      </c>
      <c r="F10063" t="str">
        <f>dados!D9978</f>
        <v>Partes p/caixas e semelh.p/apars.de relojoaria</v>
      </c>
      <c r="G10063"/>
      <c r="H10063"/>
      <c r="I10063"/>
      <c r="J10063"/>
      <c r="K10063" s="13"/>
      <c r="L10063" s="13">
        <f>dados!I9978/100</f>
        <v>0.15029999999999999</v>
      </c>
      <c r="M10063" s="13">
        <f>dados!J9978/100</f>
        <v>0.1895</v>
      </c>
      <c r="N10063" s="13">
        <f>dados!K9978/100</f>
        <v>0.18</v>
      </c>
      <c r="O10063" s="13">
        <f>dados!L9978/100</f>
        <v>0</v>
      </c>
      <c r="P10063" s="12" t="str">
        <f>LEFT(Tabela2[[#This Row],[Código]],2)</f>
        <v>91</v>
      </c>
    </row>
    <row r="10064" spans="2:16" ht="15" customHeight="1" x14ac:dyDescent="0.25">
      <c r="B10064" s="31" t="str">
        <f>IF(Tabela2[[#This Row],[Tipo]] = 0,LOOKUP(Tabela2[[#This Row],[RESUMO]],Tabela3[Grupo],Tabela3[Meus produtos]),VLOOKUP(Tabela2[[#This Row],[Código]],Tabela4[[Código NBS/LC116]:[Meus serviços]],3,0))</f>
        <v>Não</v>
      </c>
      <c r="C10064" t="str">
        <f>IF(E10064=0,TEXT(dados!A9979,"00000000"),IF(E10064=2,TEXT(dados!A9979,"0000"),TEXT(dados!A9979,"#")))</f>
        <v>91131000</v>
      </c>
      <c r="D10064" t="str">
        <f>IF(dados!B9979=0,"",dados!B9979)</f>
        <v/>
      </c>
      <c r="E10064">
        <f>dados!C9979</f>
        <v>0</v>
      </c>
      <c r="F10064" t="str">
        <f>dados!D9979</f>
        <v>Pulseiras p/relogios,de metal precioso, folheado,etc.</v>
      </c>
      <c r="G10064"/>
      <c r="H10064"/>
      <c r="I10064"/>
      <c r="J10064"/>
      <c r="K10064" s="13"/>
      <c r="L10064" s="13">
        <f>dados!I9979/100</f>
        <v>0.1429</v>
      </c>
      <c r="M10064" s="13">
        <f>dados!J9979/100</f>
        <v>0.18210000000000001</v>
      </c>
      <c r="N10064" s="13">
        <f>dados!K9979/100</f>
        <v>0.18</v>
      </c>
      <c r="O10064" s="13">
        <f>dados!L9979/100</f>
        <v>0</v>
      </c>
      <c r="P10064" s="12" t="str">
        <f>LEFT(Tabela2[[#This Row],[Código]],2)</f>
        <v>91</v>
      </c>
    </row>
    <row r="10065" spans="2:16" ht="15" customHeight="1" x14ac:dyDescent="0.25">
      <c r="B10065" s="31" t="str">
        <f>IF(Tabela2[[#This Row],[Tipo]] = 0,LOOKUP(Tabela2[[#This Row],[RESUMO]],Tabela3[Grupo],Tabela3[Meus produtos]),VLOOKUP(Tabela2[[#This Row],[Código]],Tabela4[[Código NBS/LC116]:[Meus serviços]],3,0))</f>
        <v>Não</v>
      </c>
      <c r="C10065" t="str">
        <f>IF(E10065=0,TEXT(dados!A9980,"00000000"),IF(E10065=2,TEXT(dados!A9980,"0000"),TEXT(dados!A9980,"#")))</f>
        <v>91132000</v>
      </c>
      <c r="D10065" t="str">
        <f>IF(dados!B9980=0,"",dados!B9980)</f>
        <v/>
      </c>
      <c r="E10065">
        <f>dados!C9980</f>
        <v>0</v>
      </c>
      <c r="F10065" t="str">
        <f>dados!D9980</f>
        <v>Pulseiras p/relogios,de metal comum</v>
      </c>
      <c r="G10065"/>
      <c r="H10065"/>
      <c r="I10065"/>
      <c r="J10065"/>
      <c r="K10065" s="13"/>
      <c r="L10065" s="13">
        <f>dados!I9980/100</f>
        <v>0.1429</v>
      </c>
      <c r="M10065" s="13">
        <f>dados!J9980/100</f>
        <v>0.18210000000000001</v>
      </c>
      <c r="N10065" s="13">
        <f>dados!K9980/100</f>
        <v>0.18</v>
      </c>
      <c r="O10065" s="13">
        <f>dados!L9980/100</f>
        <v>0</v>
      </c>
      <c r="P10065" s="12" t="str">
        <f>LEFT(Tabela2[[#This Row],[Código]],2)</f>
        <v>91</v>
      </c>
    </row>
    <row r="10066" spans="2:16" ht="15" customHeight="1" x14ac:dyDescent="0.25">
      <c r="B10066" s="31" t="str">
        <f>IF(Tabela2[[#This Row],[Tipo]] = 0,LOOKUP(Tabela2[[#This Row],[RESUMO]],Tabela3[Grupo],Tabela3[Meus produtos]),VLOOKUP(Tabela2[[#This Row],[Código]],Tabela4[[Código NBS/LC116]:[Meus serviços]],3,0))</f>
        <v>Não</v>
      </c>
      <c r="C10066" t="str">
        <f>IF(E10066=0,TEXT(dados!A9981,"00000000"),IF(E10066=2,TEXT(dados!A9981,"0000"),TEXT(dados!A9981,"#")))</f>
        <v>91139000</v>
      </c>
      <c r="D10066" t="str">
        <f>IF(dados!B9981=0,"",dados!B9981)</f>
        <v/>
      </c>
      <c r="E10066">
        <f>dados!C9981</f>
        <v>0</v>
      </c>
      <c r="F10066" t="str">
        <f>dados!D9981</f>
        <v>Pulseiras p/relogios,de outs.mater.e partes p/pulseiras</v>
      </c>
      <c r="G10066"/>
      <c r="H10066"/>
      <c r="I10066"/>
      <c r="J10066"/>
      <c r="K10066" s="13"/>
      <c r="L10066" s="13">
        <f>dados!I9981/100</f>
        <v>0.1429</v>
      </c>
      <c r="M10066" s="13">
        <f>dados!J9981/100</f>
        <v>0.18210000000000001</v>
      </c>
      <c r="N10066" s="13">
        <f>dados!K9981/100</f>
        <v>0.18</v>
      </c>
      <c r="O10066" s="13">
        <f>dados!L9981/100</f>
        <v>0</v>
      </c>
      <c r="P10066" s="12" t="str">
        <f>LEFT(Tabela2[[#This Row],[Código]],2)</f>
        <v>91</v>
      </c>
    </row>
    <row r="10067" spans="2:16" ht="15" customHeight="1" x14ac:dyDescent="0.25">
      <c r="B10067" s="31" t="str">
        <f>IF(Tabela2[[#This Row],[Tipo]] = 0,LOOKUP(Tabela2[[#This Row],[RESUMO]],Tabela3[Grupo],Tabela3[Meus produtos]),VLOOKUP(Tabela2[[#This Row],[Código]],Tabela4[[Código NBS/LC116]:[Meus serviços]],3,0))</f>
        <v>Não</v>
      </c>
      <c r="C10067" t="str">
        <f>IF(E10067=0,TEXT(dados!A9982,"00000000"),IF(E10067=2,TEXT(dados!A9982,"0000"),TEXT(dados!A9982,"#")))</f>
        <v>91143000</v>
      </c>
      <c r="D10067" t="str">
        <f>IF(dados!B9982=0,"",dados!B9982)</f>
        <v/>
      </c>
      <c r="E10067">
        <f>dados!C9982</f>
        <v>0</v>
      </c>
      <c r="F10067" t="str">
        <f>dados!D9982</f>
        <v>Quadrantes p/apars.de relojoaria</v>
      </c>
      <c r="G10067"/>
      <c r="H10067"/>
      <c r="I10067"/>
      <c r="J10067"/>
      <c r="K10067" s="13"/>
      <c r="L10067" s="13">
        <f>dados!I9982/100</f>
        <v>0.15029999999999999</v>
      </c>
      <c r="M10067" s="13">
        <f>dados!J9982/100</f>
        <v>0.1895</v>
      </c>
      <c r="N10067" s="13">
        <f>dados!K9982/100</f>
        <v>0.18</v>
      </c>
      <c r="O10067" s="13">
        <f>dados!L9982/100</f>
        <v>0</v>
      </c>
      <c r="P10067" s="12" t="str">
        <f>LEFT(Tabela2[[#This Row],[Código]],2)</f>
        <v>91</v>
      </c>
    </row>
    <row r="10068" spans="2:16" ht="15" customHeight="1" x14ac:dyDescent="0.25">
      <c r="B10068" s="31" t="str">
        <f>IF(Tabela2[[#This Row],[Tipo]] = 0,LOOKUP(Tabela2[[#This Row],[RESUMO]],Tabela3[Grupo],Tabela3[Meus produtos]),VLOOKUP(Tabela2[[#This Row],[Código]],Tabela4[[Código NBS/LC116]:[Meus serviços]],3,0))</f>
        <v>Não</v>
      </c>
      <c r="C10068" t="str">
        <f>IF(E10068=0,TEXT(dados!A9983,"00000000"),IF(E10068=2,TEXT(dados!A9983,"0000"),TEXT(dados!A9983,"#")))</f>
        <v>91144000</v>
      </c>
      <c r="D10068" t="str">
        <f>IF(dados!B9983=0,"",dados!B9983)</f>
        <v/>
      </c>
      <c r="E10068">
        <f>dados!C9983</f>
        <v>0</v>
      </c>
      <c r="F10068" t="str">
        <f>dados!D9983</f>
        <v>Platinas e pontes p/apars.de relojoaria</v>
      </c>
      <c r="G10068"/>
      <c r="H10068"/>
      <c r="I10068"/>
      <c r="J10068"/>
      <c r="K10068" s="13"/>
      <c r="L10068" s="13">
        <f>dados!I9983/100</f>
        <v>0.15029999999999999</v>
      </c>
      <c r="M10068" s="13">
        <f>dados!J9983/100</f>
        <v>0.1895</v>
      </c>
      <c r="N10068" s="13">
        <f>dados!K9983/100</f>
        <v>0.18</v>
      </c>
      <c r="O10068" s="13">
        <f>dados!L9983/100</f>
        <v>0</v>
      </c>
      <c r="P10068" s="12" t="str">
        <f>LEFT(Tabela2[[#This Row],[Código]],2)</f>
        <v>91</v>
      </c>
    </row>
    <row r="10069" spans="2:16" ht="15" customHeight="1" x14ac:dyDescent="0.25">
      <c r="B10069" s="31" t="str">
        <f>IF(Tabela2[[#This Row],[Tipo]] = 0,LOOKUP(Tabela2[[#This Row],[RESUMO]],Tabela3[Grupo],Tabela3[Meus produtos]),VLOOKUP(Tabela2[[#This Row],[Código]],Tabela4[[Código NBS/LC116]:[Meus serviços]],3,0))</f>
        <v>Não</v>
      </c>
      <c r="C10069" t="str">
        <f>IF(E10069=0,TEXT(dados!A9984,"00000000"),IF(E10069=2,TEXT(dados!A9984,"0000"),TEXT(dados!A9984,"#")))</f>
        <v>91149000</v>
      </c>
      <c r="D10069" t="str">
        <f>IF(dados!B9984=0,"",dados!B9984)</f>
        <v/>
      </c>
      <c r="E10069">
        <f>dados!C9984</f>
        <v>0</v>
      </c>
      <c r="F10069" t="str">
        <f>dados!D9984</f>
        <v>Artigos de relojoaria outras partes de artigos de relojoaria outras</v>
      </c>
      <c r="G10069"/>
      <c r="H10069"/>
      <c r="I10069"/>
      <c r="J10069"/>
      <c r="K10069" s="13"/>
      <c r="L10069" s="13">
        <f>dados!I9984/100</f>
        <v>0.15029999999999999</v>
      </c>
      <c r="M10069" s="13">
        <f>dados!J9984/100</f>
        <v>0.1913</v>
      </c>
      <c r="N10069" s="13">
        <f>dados!K9984/100</f>
        <v>0.18</v>
      </c>
      <c r="O10069" s="13">
        <f>dados!L9984/100</f>
        <v>0</v>
      </c>
      <c r="P10069" s="12" t="str">
        <f>LEFT(Tabela2[[#This Row],[Código]],2)</f>
        <v>91</v>
      </c>
    </row>
    <row r="10070" spans="2:16" ht="15" customHeight="1" x14ac:dyDescent="0.25">
      <c r="B10070" s="31" t="str">
        <f>IF(Tabela2[[#This Row],[Tipo]] = 0,LOOKUP(Tabela2[[#This Row],[RESUMO]],Tabela3[Grupo],Tabela3[Meus produtos]),VLOOKUP(Tabela2[[#This Row],[Código]],Tabela4[[Código NBS/LC116]:[Meus serviços]],3,0))</f>
        <v>Não</v>
      </c>
      <c r="C10070" t="str">
        <f>IF(E10070=0,TEXT(dados!A9985,"00000000"),IF(E10070=2,TEXT(dados!A9985,"0000"),TEXT(dados!A9985,"#")))</f>
        <v>92011000</v>
      </c>
      <c r="D10070" t="str">
        <f>IF(dados!B9985=0,"",dados!B9985)</f>
        <v/>
      </c>
      <c r="E10070">
        <f>dados!C9985</f>
        <v>0</v>
      </c>
      <c r="F10070" t="str">
        <f>dados!D9985</f>
        <v>Pianos verticais</v>
      </c>
      <c r="G10070"/>
      <c r="H10070"/>
      <c r="I10070"/>
      <c r="J10070"/>
      <c r="K10070" s="13"/>
      <c r="L10070" s="13">
        <f>dados!I9985/100</f>
        <v>0.13449999999999998</v>
      </c>
      <c r="M10070" s="13">
        <f>dados!J9985/100</f>
        <v>0.17370000000000002</v>
      </c>
      <c r="N10070" s="13">
        <f>dados!K9985/100</f>
        <v>0.18</v>
      </c>
      <c r="O10070" s="13">
        <f>dados!L9985/100</f>
        <v>0</v>
      </c>
      <c r="P10070" s="12" t="str">
        <f>LEFT(Tabela2[[#This Row],[Código]],2)</f>
        <v>92</v>
      </c>
    </row>
    <row r="10071" spans="2:16" ht="15" customHeight="1" x14ac:dyDescent="0.25">
      <c r="B10071" s="31" t="str">
        <f>IF(Tabela2[[#This Row],[Tipo]] = 0,LOOKUP(Tabela2[[#This Row],[RESUMO]],Tabela3[Grupo],Tabela3[Meus produtos]),VLOOKUP(Tabela2[[#This Row],[Código]],Tabela4[[Código NBS/LC116]:[Meus serviços]],3,0))</f>
        <v>Não</v>
      </c>
      <c r="C10071" t="str">
        <f>IF(E10071=0,TEXT(dados!A9986,"00000000"),IF(E10071=2,TEXT(dados!A9986,"0000"),TEXT(dados!A9986,"#")))</f>
        <v>92012000</v>
      </c>
      <c r="D10071" t="str">
        <f>IF(dados!B9986=0,"",dados!B9986)</f>
        <v/>
      </c>
      <c r="E10071">
        <f>dados!C9986</f>
        <v>0</v>
      </c>
      <c r="F10071" t="str">
        <f>dados!D9986</f>
        <v>Pianos de cauda</v>
      </c>
      <c r="G10071"/>
      <c r="H10071"/>
      <c r="I10071"/>
      <c r="J10071"/>
      <c r="K10071" s="13"/>
      <c r="L10071" s="13">
        <f>dados!I9986/100</f>
        <v>0.13449999999999998</v>
      </c>
      <c r="M10071" s="13">
        <f>dados!J9986/100</f>
        <v>0.17370000000000002</v>
      </c>
      <c r="N10071" s="13">
        <f>dados!K9986/100</f>
        <v>0.18</v>
      </c>
      <c r="O10071" s="13">
        <f>dados!L9986/100</f>
        <v>0</v>
      </c>
      <c r="P10071" s="12" t="str">
        <f>LEFT(Tabela2[[#This Row],[Código]],2)</f>
        <v>92</v>
      </c>
    </row>
    <row r="10072" spans="2:16" ht="15" customHeight="1" x14ac:dyDescent="0.25">
      <c r="B10072" s="31" t="str">
        <f>IF(Tabela2[[#This Row],[Tipo]] = 0,LOOKUP(Tabela2[[#This Row],[RESUMO]],Tabela3[Grupo],Tabela3[Meus produtos]),VLOOKUP(Tabela2[[#This Row],[Código]],Tabela4[[Código NBS/LC116]:[Meus serviços]],3,0))</f>
        <v>Não</v>
      </c>
      <c r="C10072" t="str">
        <f>IF(E10072=0,TEXT(dados!A9987,"00000000"),IF(E10072=2,TEXT(dados!A9987,"0000"),TEXT(dados!A9987,"#")))</f>
        <v>92019000</v>
      </c>
      <c r="D10072" t="str">
        <f>IF(dados!B9987=0,"",dados!B9987)</f>
        <v/>
      </c>
      <c r="E10072">
        <f>dados!C9987</f>
        <v>0</v>
      </c>
      <c r="F10072" t="str">
        <f>dados!D9987</f>
        <v>Outs.pianos,cravos e outs.instrum.de cordas, c/teclado</v>
      </c>
      <c r="G10072"/>
      <c r="H10072"/>
      <c r="I10072"/>
      <c r="J10072"/>
      <c r="K10072" s="13"/>
      <c r="L10072" s="13">
        <f>dados!I9987/100</f>
        <v>0.13449999999999998</v>
      </c>
      <c r="M10072" s="13">
        <f>dados!J9987/100</f>
        <v>0.17370000000000002</v>
      </c>
      <c r="N10072" s="13">
        <f>dados!K9987/100</f>
        <v>0.18</v>
      </c>
      <c r="O10072" s="13">
        <f>dados!L9987/100</f>
        <v>0</v>
      </c>
      <c r="P10072" s="12" t="str">
        <f>LEFT(Tabela2[[#This Row],[Código]],2)</f>
        <v>92</v>
      </c>
    </row>
    <row r="10073" spans="2:16" ht="15" customHeight="1" x14ac:dyDescent="0.25">
      <c r="B10073" s="31" t="str">
        <f>IF(Tabela2[[#This Row],[Tipo]] = 0,LOOKUP(Tabela2[[#This Row],[RESUMO]],Tabela3[Grupo],Tabela3[Meus produtos]),VLOOKUP(Tabela2[[#This Row],[Código]],Tabela4[[Código NBS/LC116]:[Meus serviços]],3,0))</f>
        <v>Não</v>
      </c>
      <c r="C10073" t="str">
        <f>IF(E10073=0,TEXT(dados!A9988,"00000000"),IF(E10073=2,TEXT(dados!A9988,"0000"),TEXT(dados!A9988,"#")))</f>
        <v>92021000</v>
      </c>
      <c r="D10073" t="str">
        <f>IF(dados!B9988=0,"",dados!B9988)</f>
        <v/>
      </c>
      <c r="E10073">
        <f>dados!C9988</f>
        <v>0</v>
      </c>
      <c r="F10073" t="str">
        <f>dados!D9988</f>
        <v>Instrumentos musicais de cordas,tocados c/auxilio arco</v>
      </c>
      <c r="G10073"/>
      <c r="H10073"/>
      <c r="I10073"/>
      <c r="J10073"/>
      <c r="K10073" s="13"/>
      <c r="L10073" s="13">
        <f>dados!I9988/100</f>
        <v>0.13449999999999998</v>
      </c>
      <c r="M10073" s="13">
        <f>dados!J9988/100</f>
        <v>0.17370000000000002</v>
      </c>
      <c r="N10073" s="13">
        <f>dados!K9988/100</f>
        <v>0.18</v>
      </c>
      <c r="O10073" s="13">
        <f>dados!L9988/100</f>
        <v>0</v>
      </c>
      <c r="P10073" s="12" t="str">
        <f>LEFT(Tabela2[[#This Row],[Código]],2)</f>
        <v>92</v>
      </c>
    </row>
    <row r="10074" spans="2:16" ht="15" customHeight="1" x14ac:dyDescent="0.25">
      <c r="B10074" s="31" t="str">
        <f>IF(Tabela2[[#This Row],[Tipo]] = 0,LOOKUP(Tabela2[[#This Row],[RESUMO]],Tabela3[Grupo],Tabela3[Meus produtos]),VLOOKUP(Tabela2[[#This Row],[Código]],Tabela4[[Código NBS/LC116]:[Meus serviços]],3,0))</f>
        <v>Não</v>
      </c>
      <c r="C10074" t="str">
        <f>IF(E10074=0,TEXT(dados!A9989,"00000000"),IF(E10074=2,TEXT(dados!A9989,"0000"),TEXT(dados!A9989,"#")))</f>
        <v>92029000</v>
      </c>
      <c r="D10074" t="str">
        <f>IF(dados!B9989=0,"",dados!B9989)</f>
        <v/>
      </c>
      <c r="E10074">
        <f>dados!C9989</f>
        <v>0</v>
      </c>
      <c r="F10074" t="str">
        <f>dados!D9989</f>
        <v>Outros instrumentos musicais de cordas</v>
      </c>
      <c r="G10074"/>
      <c r="H10074"/>
      <c r="I10074"/>
      <c r="J10074"/>
      <c r="K10074" s="13"/>
      <c r="L10074" s="13">
        <f>dados!I9989/100</f>
        <v>0.13449999999999998</v>
      </c>
      <c r="M10074" s="13">
        <f>dados!J9989/100</f>
        <v>0.16109999999999999</v>
      </c>
      <c r="N10074" s="13">
        <f>dados!K9989/100</f>
        <v>0.18</v>
      </c>
      <c r="O10074" s="13">
        <f>dados!L9989/100</f>
        <v>0</v>
      </c>
      <c r="P10074" s="12" t="str">
        <f>LEFT(Tabela2[[#This Row],[Código]],2)</f>
        <v>92</v>
      </c>
    </row>
    <row r="10075" spans="2:16" ht="15" customHeight="1" x14ac:dyDescent="0.25">
      <c r="B10075" s="31" t="str">
        <f>IF(Tabela2[[#This Row],[Tipo]] = 0,LOOKUP(Tabela2[[#This Row],[RESUMO]],Tabela3[Grupo],Tabela3[Meus produtos]),VLOOKUP(Tabela2[[#This Row],[Código]],Tabela4[[Código NBS/LC116]:[Meus serviços]],3,0))</f>
        <v>Não</v>
      </c>
      <c r="C10075" t="str">
        <f>IF(E10075=0,TEXT(dados!A9990,"00000000"),IF(E10075=2,TEXT(dados!A9990,"0000"),TEXT(dados!A9990,"#")))</f>
        <v>92051000</v>
      </c>
      <c r="D10075" t="str">
        <f>IF(dados!B9990=0,"",dados!B9990)</f>
        <v/>
      </c>
      <c r="E10075">
        <f>dados!C9990</f>
        <v>0</v>
      </c>
      <c r="F10075" t="str">
        <f>dados!D9990</f>
        <v>Instrumentos musicais de sopro denominados metais</v>
      </c>
      <c r="G10075"/>
      <c r="H10075"/>
      <c r="I10075"/>
      <c r="J10075"/>
      <c r="K10075" s="13"/>
      <c r="L10075" s="13">
        <f>dados!I9990/100</f>
        <v>0.13449999999999998</v>
      </c>
      <c r="M10075" s="13">
        <f>dados!J9990/100</f>
        <v>0.17370000000000002</v>
      </c>
      <c r="N10075" s="13">
        <f>dados!K9990/100</f>
        <v>0.18</v>
      </c>
      <c r="O10075" s="13">
        <f>dados!L9990/100</f>
        <v>0</v>
      </c>
      <c r="P10075" s="12" t="str">
        <f>LEFT(Tabela2[[#This Row],[Código]],2)</f>
        <v>92</v>
      </c>
    </row>
    <row r="10076" spans="2:16" ht="15" customHeight="1" x14ac:dyDescent="0.25">
      <c r="B10076" s="31" t="str">
        <f>IF(Tabela2[[#This Row],[Tipo]] = 0,LOOKUP(Tabela2[[#This Row],[RESUMO]],Tabela3[Grupo],Tabela3[Meus produtos]),VLOOKUP(Tabela2[[#This Row],[Código]],Tabela4[[Código NBS/LC116]:[Meus serviços]],3,0))</f>
        <v>Não</v>
      </c>
      <c r="C10076" t="str">
        <f>IF(E10076=0,TEXT(dados!A9991,"00000000"),IF(E10076=2,TEXT(dados!A9991,"0000"),TEXT(dados!A9991,"#")))</f>
        <v>92059000</v>
      </c>
      <c r="D10076" t="str">
        <f>IF(dados!B9991=0,"",dados!B9991)</f>
        <v/>
      </c>
      <c r="E10076">
        <f>dados!C9991</f>
        <v>0</v>
      </c>
      <c r="F10076" t="str">
        <f>dados!D9991</f>
        <v>Outros instrumentos musicais de sopro</v>
      </c>
      <c r="G10076"/>
      <c r="H10076"/>
      <c r="I10076"/>
      <c r="J10076"/>
      <c r="K10076" s="13"/>
      <c r="L10076" s="13">
        <f>dados!I9991/100</f>
        <v>0.13449999999999998</v>
      </c>
      <c r="M10076" s="13">
        <f>dados!J9991/100</f>
        <v>0.17370000000000002</v>
      </c>
      <c r="N10076" s="13">
        <f>dados!K9991/100</f>
        <v>0.18</v>
      </c>
      <c r="O10076" s="13">
        <f>dados!L9991/100</f>
        <v>0</v>
      </c>
      <c r="P10076" s="12" t="str">
        <f>LEFT(Tabela2[[#This Row],[Código]],2)</f>
        <v>92</v>
      </c>
    </row>
    <row r="10077" spans="2:16" ht="15" customHeight="1" x14ac:dyDescent="0.25">
      <c r="B10077" s="31" t="str">
        <f>IF(Tabela2[[#This Row],[Tipo]] = 0,LOOKUP(Tabela2[[#This Row],[RESUMO]],Tabela3[Grupo],Tabela3[Meus produtos]),VLOOKUP(Tabela2[[#This Row],[Código]],Tabela4[[Código NBS/LC116]:[Meus serviços]],3,0))</f>
        <v>Não</v>
      </c>
      <c r="C10077" t="str">
        <f>IF(E10077=0,TEXT(dados!A9992,"00000000"),IF(E10077=2,TEXT(dados!A9992,"0000"),TEXT(dados!A9992,"#")))</f>
        <v>92060000</v>
      </c>
      <c r="D10077" t="str">
        <f>IF(dados!B9992=0,"",dados!B9992)</f>
        <v/>
      </c>
      <c r="E10077">
        <f>dados!C9992</f>
        <v>0</v>
      </c>
      <c r="F10077" t="str">
        <f>dados!D9992</f>
        <v>Instrumentos musicais de percussao (tambores,etc.)</v>
      </c>
      <c r="G10077"/>
      <c r="H10077"/>
      <c r="I10077"/>
      <c r="J10077"/>
      <c r="K10077" s="13"/>
      <c r="L10077" s="13">
        <f>dados!I9992/100</f>
        <v>0.13449999999999998</v>
      </c>
      <c r="M10077" s="13">
        <f>dados!J9992/100</f>
        <v>0.17370000000000002</v>
      </c>
      <c r="N10077" s="13">
        <f>dados!K9992/100</f>
        <v>0.18</v>
      </c>
      <c r="O10077" s="13">
        <f>dados!L9992/100</f>
        <v>0</v>
      </c>
      <c r="P10077" s="12" t="str">
        <f>LEFT(Tabela2[[#This Row],[Código]],2)</f>
        <v>92</v>
      </c>
    </row>
    <row r="10078" spans="2:16" ht="15" customHeight="1" x14ac:dyDescent="0.25">
      <c r="B10078" s="31" t="str">
        <f>IF(Tabela2[[#This Row],[Tipo]] = 0,LOOKUP(Tabela2[[#This Row],[RESUMO]],Tabela3[Grupo],Tabela3[Meus produtos]),VLOOKUP(Tabela2[[#This Row],[Código]],Tabela4[[Código NBS/LC116]:[Meus serviços]],3,0))</f>
        <v>Não</v>
      </c>
      <c r="C10078" t="str">
        <f>IF(E10078=0,TEXT(dados!A9993,"00000000"),IF(E10078=2,TEXT(dados!A9993,"0000"),TEXT(dados!A9993,"#")))</f>
        <v>92071010</v>
      </c>
      <c r="D10078" t="str">
        <f>IF(dados!B9993=0,"",dados!B9993)</f>
        <v/>
      </c>
      <c r="E10078">
        <f>dados!C9993</f>
        <v>0</v>
      </c>
      <c r="F10078" t="str">
        <f>dados!D9993</f>
        <v>Sintetizadores (instrumentos musicais de teclado)</v>
      </c>
      <c r="G10078"/>
      <c r="H10078"/>
      <c r="I10078"/>
      <c r="J10078"/>
      <c r="K10078" s="13"/>
      <c r="L10078" s="13">
        <f>dados!I9993/100</f>
        <v>0.13449999999999998</v>
      </c>
      <c r="M10078" s="13">
        <f>dados!J9993/100</f>
        <v>0.16589999999999999</v>
      </c>
      <c r="N10078" s="13">
        <f>dados!K9993/100</f>
        <v>0.18</v>
      </c>
      <c r="O10078" s="13">
        <f>dados!L9993/100</f>
        <v>0</v>
      </c>
      <c r="P10078" s="12" t="str">
        <f>LEFT(Tabela2[[#This Row],[Código]],2)</f>
        <v>92</v>
      </c>
    </row>
    <row r="10079" spans="2:16" ht="15" customHeight="1" x14ac:dyDescent="0.25">
      <c r="B10079" s="31" t="str">
        <f>IF(Tabela2[[#This Row],[Tipo]] = 0,LOOKUP(Tabela2[[#This Row],[RESUMO]],Tabela3[Grupo],Tabela3[Meus produtos]),VLOOKUP(Tabela2[[#This Row],[Código]],Tabela4[[Código NBS/LC116]:[Meus serviços]],3,0))</f>
        <v>Não</v>
      </c>
      <c r="C10079" t="str">
        <f>IF(E10079=0,TEXT(dados!A9994,"00000000"),IF(E10079=2,TEXT(dados!A9994,"0000"),TEXT(dados!A9994,"#")))</f>
        <v>92071090</v>
      </c>
      <c r="D10079" t="str">
        <f>IF(dados!B9994=0,"",dados!B9994)</f>
        <v/>
      </c>
      <c r="E10079">
        <f>dados!C9994</f>
        <v>0</v>
      </c>
      <c r="F10079" t="str">
        <f>dados!D9994</f>
        <v>Outros instrumentos musicais de teclado</v>
      </c>
      <c r="G10079"/>
      <c r="H10079"/>
      <c r="I10079"/>
      <c r="J10079"/>
      <c r="K10079" s="13"/>
      <c r="L10079" s="13">
        <f>dados!I9994/100</f>
        <v>0.13449999999999998</v>
      </c>
      <c r="M10079" s="13">
        <f>dados!J9994/100</f>
        <v>0.16589999999999999</v>
      </c>
      <c r="N10079" s="13">
        <f>dados!K9994/100</f>
        <v>0.18</v>
      </c>
      <c r="O10079" s="13">
        <f>dados!L9994/100</f>
        <v>0</v>
      </c>
      <c r="P10079" s="12" t="str">
        <f>LEFT(Tabela2[[#This Row],[Código]],2)</f>
        <v>92</v>
      </c>
    </row>
    <row r="10080" spans="2:16" ht="15" customHeight="1" x14ac:dyDescent="0.25">
      <c r="B10080" s="31" t="str">
        <f>IF(Tabela2[[#This Row],[Tipo]] = 0,LOOKUP(Tabela2[[#This Row],[RESUMO]],Tabela3[Grupo],Tabela3[Meus produtos]),VLOOKUP(Tabela2[[#This Row],[Código]],Tabela4[[Código NBS/LC116]:[Meus serviços]],3,0))</f>
        <v>Não</v>
      </c>
      <c r="C10080" t="str">
        <f>IF(E10080=0,TEXT(dados!A9995,"00000000"),IF(E10080=2,TEXT(dados!A9995,"0000"),TEXT(dados!A9995,"#")))</f>
        <v>92079010</v>
      </c>
      <c r="D10080" t="str">
        <f>IF(dados!B9995=0,"",dados!B9995)</f>
        <v/>
      </c>
      <c r="E10080">
        <f>dados!C9995</f>
        <v>0</v>
      </c>
      <c r="F10080" t="str">
        <f>dados!D9995</f>
        <v>Guitarra e contrabaixo</v>
      </c>
      <c r="G10080"/>
      <c r="H10080"/>
      <c r="I10080"/>
      <c r="J10080"/>
      <c r="K10080" s="13"/>
      <c r="L10080" s="13">
        <f>dados!I9995/100</f>
        <v>0.13449999999999998</v>
      </c>
      <c r="M10080" s="13">
        <f>dados!J9995/100</f>
        <v>0.17370000000000002</v>
      </c>
      <c r="N10080" s="13">
        <f>dados!K9995/100</f>
        <v>0.18</v>
      </c>
      <c r="O10080" s="13">
        <f>dados!L9995/100</f>
        <v>0</v>
      </c>
      <c r="P10080" s="12" t="str">
        <f>LEFT(Tabela2[[#This Row],[Código]],2)</f>
        <v>92</v>
      </c>
    </row>
    <row r="10081" spans="2:16" ht="15" customHeight="1" x14ac:dyDescent="0.25">
      <c r="B10081" s="31" t="str">
        <f>IF(Tabela2[[#This Row],[Tipo]] = 0,LOOKUP(Tabela2[[#This Row],[RESUMO]],Tabela3[Grupo],Tabela3[Meus produtos]),VLOOKUP(Tabela2[[#This Row],[Código]],Tabela4[[Código NBS/LC116]:[Meus serviços]],3,0))</f>
        <v>Não</v>
      </c>
      <c r="C10081" t="str">
        <f>IF(E10081=0,TEXT(dados!A9996,"00000000"),IF(E10081=2,TEXT(dados!A9996,"0000"),TEXT(dados!A9996,"#")))</f>
        <v>92079090</v>
      </c>
      <c r="D10081" t="str">
        <f>IF(dados!B9996=0,"",dados!B9996)</f>
        <v/>
      </c>
      <c r="E10081">
        <f>dados!C9996</f>
        <v>0</v>
      </c>
      <c r="F10081" t="str">
        <f>dados!D9996</f>
        <v>Outros instrumentos musicais c/som amplif.por meio elet</v>
      </c>
      <c r="G10081"/>
      <c r="H10081"/>
      <c r="I10081"/>
      <c r="J10081"/>
      <c r="K10081" s="13"/>
      <c r="L10081" s="13">
        <f>dados!I9996/100</f>
        <v>0.13449999999999998</v>
      </c>
      <c r="M10081" s="13">
        <f>dados!J9996/100</f>
        <v>0.17370000000000002</v>
      </c>
      <c r="N10081" s="13">
        <f>dados!K9996/100</f>
        <v>0.18</v>
      </c>
      <c r="O10081" s="13">
        <f>dados!L9996/100</f>
        <v>0</v>
      </c>
      <c r="P10081" s="12" t="str">
        <f>LEFT(Tabela2[[#This Row],[Código]],2)</f>
        <v>92</v>
      </c>
    </row>
    <row r="10082" spans="2:16" ht="15" customHeight="1" x14ac:dyDescent="0.25">
      <c r="B10082" s="31" t="str">
        <f>IF(Tabela2[[#This Row],[Tipo]] = 0,LOOKUP(Tabela2[[#This Row],[RESUMO]],Tabela3[Grupo],Tabela3[Meus produtos]),VLOOKUP(Tabela2[[#This Row],[Código]],Tabela4[[Código NBS/LC116]:[Meus serviços]],3,0))</f>
        <v>Não</v>
      </c>
      <c r="C10082" t="str">
        <f>IF(E10082=0,TEXT(dados!A9997,"00000000"),IF(E10082=2,TEXT(dados!A9997,"0000"),TEXT(dados!A9997,"#")))</f>
        <v>92081000</v>
      </c>
      <c r="D10082" t="str">
        <f>IF(dados!B9997=0,"",dados!B9997)</f>
        <v/>
      </c>
      <c r="E10082">
        <f>dados!C9997</f>
        <v>0</v>
      </c>
      <c r="F10082" t="str">
        <f>dados!D9997</f>
        <v>Caixas de musica</v>
      </c>
      <c r="G10082"/>
      <c r="H10082"/>
      <c r="I10082"/>
      <c r="J10082"/>
      <c r="K10082" s="13"/>
      <c r="L10082" s="13">
        <f>dados!I9997/100</f>
        <v>0.13449999999999998</v>
      </c>
      <c r="M10082" s="13">
        <f>dados!J9997/100</f>
        <v>0.17370000000000002</v>
      </c>
      <c r="N10082" s="13">
        <f>dados!K9997/100</f>
        <v>0.18</v>
      </c>
      <c r="O10082" s="13">
        <f>dados!L9997/100</f>
        <v>0</v>
      </c>
      <c r="P10082" s="12" t="str">
        <f>LEFT(Tabela2[[#This Row],[Código]],2)</f>
        <v>92</v>
      </c>
    </row>
    <row r="10083" spans="2:16" ht="15" customHeight="1" x14ac:dyDescent="0.25">
      <c r="B10083" s="31" t="str">
        <f>IF(Tabela2[[#This Row],[Tipo]] = 0,LOOKUP(Tabela2[[#This Row],[RESUMO]],Tabela3[Grupo],Tabela3[Meus produtos]),VLOOKUP(Tabela2[[#This Row],[Código]],Tabela4[[Código NBS/LC116]:[Meus serviços]],3,0))</f>
        <v>Não</v>
      </c>
      <c r="C10083" t="str">
        <f>IF(E10083=0,TEXT(dados!A9998,"00000000"),IF(E10083=2,TEXT(dados!A9998,"0000"),TEXT(dados!A9998,"#")))</f>
        <v>92089000</v>
      </c>
      <c r="D10083" t="str">
        <f>IF(dados!B9998=0,"",dados!B9998)</f>
        <v/>
      </c>
      <c r="E10083">
        <f>dados!C9998</f>
        <v>0</v>
      </c>
      <c r="F10083" t="str">
        <f>dados!D9998</f>
        <v>Orgaos mecanicos de feira e outs.instrum. musicais</v>
      </c>
      <c r="G10083"/>
      <c r="H10083"/>
      <c r="I10083"/>
      <c r="J10083"/>
      <c r="K10083" s="13"/>
      <c r="L10083" s="13">
        <f>dados!I9998/100</f>
        <v>0.13449999999999998</v>
      </c>
      <c r="M10083" s="13">
        <f>dados!J9998/100</f>
        <v>0.17370000000000002</v>
      </c>
      <c r="N10083" s="13">
        <f>dados!K9998/100</f>
        <v>0.18</v>
      </c>
      <c r="O10083" s="13">
        <f>dados!L9998/100</f>
        <v>0</v>
      </c>
      <c r="P10083" s="12" t="str">
        <f>LEFT(Tabela2[[#This Row],[Código]],2)</f>
        <v>92</v>
      </c>
    </row>
    <row r="10084" spans="2:16" ht="15" customHeight="1" x14ac:dyDescent="0.25">
      <c r="B10084" s="31" t="str">
        <f>IF(Tabela2[[#This Row],[Tipo]] = 0,LOOKUP(Tabela2[[#This Row],[RESUMO]],Tabela3[Grupo],Tabela3[Meus produtos]),VLOOKUP(Tabela2[[#This Row],[Código]],Tabela4[[Código NBS/LC116]:[Meus serviços]],3,0))</f>
        <v>Não</v>
      </c>
      <c r="C10084" t="str">
        <f>IF(E10084=0,TEXT(dados!A9999,"00000000"),IF(E10084=2,TEXT(dados!A9999,"0000"),TEXT(dados!A9999,"#")))</f>
        <v>92093000</v>
      </c>
      <c r="D10084" t="str">
        <f>IF(dados!B9999=0,"",dados!B9999)</f>
        <v/>
      </c>
      <c r="E10084">
        <f>dados!C9999</f>
        <v>0</v>
      </c>
      <c r="F10084" t="str">
        <f>dados!D9999</f>
        <v>Cordas p/instrumentos musicais</v>
      </c>
      <c r="G10084"/>
      <c r="H10084"/>
      <c r="I10084"/>
      <c r="J10084"/>
      <c r="K10084" s="13"/>
      <c r="L10084" s="13">
        <f>dados!I9999/100</f>
        <v>0.13449999999999998</v>
      </c>
      <c r="M10084" s="13">
        <f>dados!J9999/100</f>
        <v>0.17180000000000001</v>
      </c>
      <c r="N10084" s="13">
        <f>dados!K9999/100</f>
        <v>0.18</v>
      </c>
      <c r="O10084" s="13">
        <f>dados!L9999/100</f>
        <v>0</v>
      </c>
      <c r="P10084" s="12" t="str">
        <f>LEFT(Tabela2[[#This Row],[Código]],2)</f>
        <v>92</v>
      </c>
    </row>
    <row r="10085" spans="2:16" ht="15" customHeight="1" x14ac:dyDescent="0.25">
      <c r="B10085" s="31" t="str">
        <f>IF(Tabela2[[#This Row],[Tipo]] = 0,LOOKUP(Tabela2[[#This Row],[RESUMO]],Tabela3[Grupo],Tabela3[Meus produtos]),VLOOKUP(Tabela2[[#This Row],[Código]],Tabela4[[Código NBS/LC116]:[Meus serviços]],3,0))</f>
        <v>Não</v>
      </c>
      <c r="C10085" t="str">
        <f>IF(E10085=0,TEXT(dados!A10000,"00000000"),IF(E10085=2,TEXT(dados!A10000,"0000"),TEXT(dados!A10000,"#")))</f>
        <v>92099100</v>
      </c>
      <c r="D10085" t="str">
        <f>IF(dados!B10000=0,"",dados!B10000)</f>
        <v/>
      </c>
      <c r="E10085">
        <f>dados!C10000</f>
        <v>0</v>
      </c>
      <c r="F10085" t="str">
        <f>dados!D10000</f>
        <v>Partes e acess.p/pianos</v>
      </c>
      <c r="G10085"/>
      <c r="H10085"/>
      <c r="I10085"/>
      <c r="J10085"/>
      <c r="K10085" s="13"/>
      <c r="L10085" s="13">
        <f>dados!I10000/100</f>
        <v>0.13449999999999998</v>
      </c>
      <c r="M10085" s="13">
        <f>dados!J10000/100</f>
        <v>0.1545</v>
      </c>
      <c r="N10085" s="13">
        <f>dados!K10000/100</f>
        <v>0.18</v>
      </c>
      <c r="O10085" s="13">
        <f>dados!L10000/100</f>
        <v>0</v>
      </c>
      <c r="P10085" s="12" t="str">
        <f>LEFT(Tabela2[[#This Row],[Código]],2)</f>
        <v>92</v>
      </c>
    </row>
    <row r="10086" spans="2:16" ht="15" customHeight="1" x14ac:dyDescent="0.25">
      <c r="B10086" s="31" t="str">
        <f>IF(Tabela2[[#This Row],[Tipo]] = 0,LOOKUP(Tabela2[[#This Row],[RESUMO]],Tabela3[Grupo],Tabela3[Meus produtos]),VLOOKUP(Tabela2[[#This Row],[Código]],Tabela4[[Código NBS/LC116]:[Meus serviços]],3,0))</f>
        <v>Não</v>
      </c>
      <c r="C10086" t="str">
        <f>IF(E10086=0,TEXT(dados!A10001,"00000000"),IF(E10086=2,TEXT(dados!A10001,"0000"),TEXT(dados!A10001,"#")))</f>
        <v>92099200</v>
      </c>
      <c r="D10086" t="str">
        <f>IF(dados!B10001=0,"",dados!B10001)</f>
        <v/>
      </c>
      <c r="E10086">
        <f>dados!C10001</f>
        <v>0</v>
      </c>
      <c r="F10086" t="str">
        <f>dados!D10001</f>
        <v>Partes e acess.p/instrumentos musicais de cordas</v>
      </c>
      <c r="G10086"/>
      <c r="H10086"/>
      <c r="I10086"/>
      <c r="J10086"/>
      <c r="K10086" s="13"/>
      <c r="L10086" s="13">
        <f>dados!I10001/100</f>
        <v>0.13449999999999998</v>
      </c>
      <c r="M10086" s="13">
        <f>dados!J10001/100</f>
        <v>0.17180000000000001</v>
      </c>
      <c r="N10086" s="13">
        <f>dados!K10001/100</f>
        <v>0.18</v>
      </c>
      <c r="O10086" s="13">
        <f>dados!L10001/100</f>
        <v>0</v>
      </c>
      <c r="P10086" s="12" t="str">
        <f>LEFT(Tabela2[[#This Row],[Código]],2)</f>
        <v>92</v>
      </c>
    </row>
    <row r="10087" spans="2:16" ht="15" customHeight="1" x14ac:dyDescent="0.25">
      <c r="B10087" s="31" t="str">
        <f>IF(Tabela2[[#This Row],[Tipo]] = 0,LOOKUP(Tabela2[[#This Row],[RESUMO]],Tabela3[Grupo],Tabela3[Meus produtos]),VLOOKUP(Tabela2[[#This Row],[Código]],Tabela4[[Código NBS/LC116]:[Meus serviços]],3,0))</f>
        <v>Não</v>
      </c>
      <c r="C10087" t="str">
        <f>IF(E10087=0,TEXT(dados!A10002,"00000000"),IF(E10087=2,TEXT(dados!A10002,"0000"),TEXT(dados!A10002,"#")))</f>
        <v>92099400</v>
      </c>
      <c r="D10087" t="str">
        <f>IF(dados!B10002=0,"",dados!B10002)</f>
        <v/>
      </c>
      <c r="E10087">
        <f>dados!C10002</f>
        <v>0</v>
      </c>
      <c r="F10087" t="str">
        <f>dados!D10002</f>
        <v>Partes e acess.p/instrum.musicais som amplif.meio eletr</v>
      </c>
      <c r="G10087"/>
      <c r="H10087"/>
      <c r="I10087"/>
      <c r="J10087"/>
      <c r="K10087" s="13"/>
      <c r="L10087" s="13">
        <f>dados!I10002/100</f>
        <v>0.13449999999999998</v>
      </c>
      <c r="M10087" s="13">
        <f>dados!J10002/100</f>
        <v>0.17180000000000001</v>
      </c>
      <c r="N10087" s="13">
        <f>dados!K10002/100</f>
        <v>0.18</v>
      </c>
      <c r="O10087" s="13">
        <f>dados!L10002/100</f>
        <v>0</v>
      </c>
      <c r="P10087" s="12" t="str">
        <f>LEFT(Tabela2[[#This Row],[Código]],2)</f>
        <v>92</v>
      </c>
    </row>
    <row r="10088" spans="2:16" ht="15" customHeight="1" x14ac:dyDescent="0.25">
      <c r="B10088" s="31" t="str">
        <f>IF(Tabela2[[#This Row],[Tipo]] = 0,LOOKUP(Tabela2[[#This Row],[RESUMO]],Tabela3[Grupo],Tabela3[Meus produtos]),VLOOKUP(Tabela2[[#This Row],[Código]],Tabela4[[Código NBS/LC116]:[Meus serviços]],3,0))</f>
        <v>Não</v>
      </c>
      <c r="C10088" t="str">
        <f>IF(E10088=0,TEXT(dados!A10003,"00000000"),IF(E10088=2,TEXT(dados!A10003,"0000"),TEXT(dados!A10003,"#")))</f>
        <v>92099900</v>
      </c>
      <c r="D10088" t="str">
        <f>IF(dados!B10003=0,"",dados!B10003)</f>
        <v/>
      </c>
      <c r="E10088">
        <f>dados!C10003</f>
        <v>0</v>
      </c>
      <c r="F10088" t="str">
        <f>dados!D10003</f>
        <v>Partes e acess.p/outs.instrumentos musicais</v>
      </c>
      <c r="G10088"/>
      <c r="H10088"/>
      <c r="I10088"/>
      <c r="J10088"/>
      <c r="K10088" s="13"/>
      <c r="L10088" s="13">
        <f>dados!I10003/100</f>
        <v>0.13449999999999998</v>
      </c>
      <c r="M10088" s="13">
        <f>dados!J10003/100</f>
        <v>0.17180000000000001</v>
      </c>
      <c r="N10088" s="13">
        <f>dados!K10003/100</f>
        <v>0.18</v>
      </c>
      <c r="O10088" s="13">
        <f>dados!L10003/100</f>
        <v>0</v>
      </c>
      <c r="P10088" s="12" t="str">
        <f>LEFT(Tabela2[[#This Row],[Código]],2)</f>
        <v>92</v>
      </c>
    </row>
    <row r="10089" spans="2:16" ht="15" customHeight="1" x14ac:dyDescent="0.25">
      <c r="B10089" s="31" t="str">
        <f>IF(Tabela2[[#This Row],[Tipo]] = 0,LOOKUP(Tabela2[[#This Row],[RESUMO]],Tabela3[Grupo],Tabela3[Meus produtos]),VLOOKUP(Tabela2[[#This Row],[Código]],Tabela4[[Código NBS/LC116]:[Meus serviços]],3,0))</f>
        <v>Não</v>
      </c>
      <c r="C10089" t="str">
        <f>IF(E10089=0,TEXT(dados!A10004,"00000000"),IF(E10089=2,TEXT(dados!A10004,"0000"),TEXT(dados!A10004,"#")))</f>
        <v>93011000</v>
      </c>
      <c r="D10089" t="str">
        <f>IF(dados!B10004=0,"",dados!B10004)</f>
        <v/>
      </c>
      <c r="E10089">
        <f>dados!C10004</f>
        <v>0</v>
      </c>
      <c r="F10089" t="str">
        <f>dados!D10004</f>
        <v>Pecas de artilharia (p.ex. canhoes, obuses, morteiros)</v>
      </c>
      <c r="G10089"/>
      <c r="H10089"/>
      <c r="I10089"/>
      <c r="J10089"/>
      <c r="K10089" s="13"/>
      <c r="L10089" s="13">
        <f>dados!I10004/100</f>
        <v>0.13449999999999998</v>
      </c>
      <c r="M10089" s="13">
        <f>dados!J10004/100</f>
        <v>0.17550000000000002</v>
      </c>
      <c r="N10089" s="13">
        <f>dados!K10004/100</f>
        <v>0.25</v>
      </c>
      <c r="O10089" s="13">
        <f>dados!L10004/100</f>
        <v>0</v>
      </c>
      <c r="P10089" s="12" t="str">
        <f>LEFT(Tabela2[[#This Row],[Código]],2)</f>
        <v>93</v>
      </c>
    </row>
    <row r="10090" spans="2:16" ht="15" customHeight="1" x14ac:dyDescent="0.25">
      <c r="B10090" s="31" t="str">
        <f>IF(Tabela2[[#This Row],[Tipo]] = 0,LOOKUP(Tabela2[[#This Row],[RESUMO]],Tabela3[Grupo],Tabela3[Meus produtos]),VLOOKUP(Tabela2[[#This Row],[Código]],Tabela4[[Código NBS/LC116]:[Meus serviços]],3,0))</f>
        <v>Não</v>
      </c>
      <c r="C10090" t="str">
        <f>IF(E10090=0,TEXT(dados!A10005,"00000000"),IF(E10090=2,TEXT(dados!A10005,"0000"),TEXT(dados!A10005,"#")))</f>
        <v>93012000</v>
      </c>
      <c r="D10090" t="str">
        <f>IF(dados!B10005=0,"",dados!B10005)</f>
        <v/>
      </c>
      <c r="E10090">
        <f>dados!C10005</f>
        <v>0</v>
      </c>
      <c r="F10090" t="str">
        <f>dados!D10005</f>
        <v>Lanca-foguetes, lanca-chamas, laca-granadas, tubos lanca-torpedos e lancadores similares</v>
      </c>
      <c r="G10090"/>
      <c r="H10090"/>
      <c r="I10090"/>
      <c r="J10090"/>
      <c r="K10090" s="13"/>
      <c r="L10090" s="13">
        <f>dados!I10005/100</f>
        <v>0.13449999999999998</v>
      </c>
      <c r="M10090" s="13">
        <f>dados!J10005/100</f>
        <v>0.17550000000000002</v>
      </c>
      <c r="N10090" s="13">
        <f>dados!K10005/100</f>
        <v>0.25</v>
      </c>
      <c r="O10090" s="13">
        <f>dados!L10005/100</f>
        <v>0</v>
      </c>
      <c r="P10090" s="12" t="str">
        <f>LEFT(Tabela2[[#This Row],[Código]],2)</f>
        <v>93</v>
      </c>
    </row>
    <row r="10091" spans="2:16" ht="15" customHeight="1" x14ac:dyDescent="0.25">
      <c r="B10091" s="31" t="str">
        <f>IF(Tabela2[[#This Row],[Tipo]] = 0,LOOKUP(Tabela2[[#This Row],[RESUMO]],Tabela3[Grupo],Tabela3[Meus produtos]),VLOOKUP(Tabela2[[#This Row],[Código]],Tabela4[[Código NBS/LC116]:[Meus serviços]],3,0))</f>
        <v>Não</v>
      </c>
      <c r="C10091" t="str">
        <f>IF(E10091=0,TEXT(dados!A10006,"00000000"),IF(E10091=2,TEXT(dados!A10006,"0000"),TEXT(dados!A10006,"#")))</f>
        <v>93019000</v>
      </c>
      <c r="D10091" t="str">
        <f>IF(dados!B10006=0,"",dados!B10006)</f>
        <v/>
      </c>
      <c r="E10091">
        <f>dados!C10006</f>
        <v>0</v>
      </c>
      <c r="F10091" t="str">
        <f>dados!D10006</f>
        <v>Outras armas de guerra,exc.revolveres, pistolas e armas brancas</v>
      </c>
      <c r="G10091"/>
      <c r="H10091"/>
      <c r="I10091"/>
      <c r="J10091"/>
      <c r="K10091" s="13"/>
      <c r="L10091" s="13">
        <f>dados!I10006/100</f>
        <v>0.13449999999999998</v>
      </c>
      <c r="M10091" s="13">
        <f>dados!J10006/100</f>
        <v>0.17550000000000002</v>
      </c>
      <c r="N10091" s="13">
        <f>dados!K10006/100</f>
        <v>0.25</v>
      </c>
      <c r="O10091" s="13">
        <f>dados!L10006/100</f>
        <v>0</v>
      </c>
      <c r="P10091" s="12" t="str">
        <f>LEFT(Tabela2[[#This Row],[Código]],2)</f>
        <v>93</v>
      </c>
    </row>
    <row r="10092" spans="2:16" ht="15" customHeight="1" x14ac:dyDescent="0.25">
      <c r="B10092" s="31" t="str">
        <f>IF(Tabela2[[#This Row],[Tipo]] = 0,LOOKUP(Tabela2[[#This Row],[RESUMO]],Tabela3[Grupo],Tabela3[Meus produtos]),VLOOKUP(Tabela2[[#This Row],[Código]],Tabela4[[Código NBS/LC116]:[Meus serviços]],3,0))</f>
        <v>Não</v>
      </c>
      <c r="C10092" t="str">
        <f>IF(E10092=0,TEXT(dados!A10007,"00000000"),IF(E10092=2,TEXT(dados!A10007,"0000"),TEXT(dados!A10007,"#")))</f>
        <v>93020000</v>
      </c>
      <c r="D10092" t="str">
        <f>IF(dados!B10007=0,"",dados!B10007)</f>
        <v/>
      </c>
      <c r="E10092">
        <f>dados!C10007</f>
        <v>0</v>
      </c>
      <c r="F10092" t="str">
        <f>dados!D10007</f>
        <v>Revolveres e pistolas</v>
      </c>
      <c r="G10092"/>
      <c r="H10092"/>
      <c r="I10092"/>
      <c r="J10092"/>
      <c r="K10092" s="13"/>
      <c r="L10092" s="13">
        <f>dados!I10007/100</f>
        <v>0.18329999999999999</v>
      </c>
      <c r="M10092" s="13">
        <f>dados!J10007/100</f>
        <v>0.23079999999999998</v>
      </c>
      <c r="N10092" s="13">
        <f>dados!K10007/100</f>
        <v>0.25</v>
      </c>
      <c r="O10092" s="13">
        <f>dados!L10007/100</f>
        <v>0</v>
      </c>
      <c r="P10092" s="12" t="str">
        <f>LEFT(Tabela2[[#This Row],[Código]],2)</f>
        <v>93</v>
      </c>
    </row>
    <row r="10093" spans="2:16" ht="15" customHeight="1" x14ac:dyDescent="0.25">
      <c r="B10093" s="31" t="str">
        <f>IF(Tabela2[[#This Row],[Tipo]] = 0,LOOKUP(Tabela2[[#This Row],[RESUMO]],Tabela3[Grupo],Tabela3[Meus produtos]),VLOOKUP(Tabela2[[#This Row],[Código]],Tabela4[[Código NBS/LC116]:[Meus serviços]],3,0))</f>
        <v>Não</v>
      </c>
      <c r="C10093" t="str">
        <f>IF(E10093=0,TEXT(dados!A10008,"00000000"),IF(E10093=2,TEXT(dados!A10008,"0000"),TEXT(dados!A10008,"#")))</f>
        <v>93031000</v>
      </c>
      <c r="D10093" t="str">
        <f>IF(dados!B10008=0,"",dados!B10008)</f>
        <v/>
      </c>
      <c r="E10093">
        <f>dados!C10008</f>
        <v>0</v>
      </c>
      <c r="F10093" t="str">
        <f>dados!D10008</f>
        <v>Armas de fogo carregaveis exclusivamente pela boca</v>
      </c>
      <c r="G10093"/>
      <c r="H10093"/>
      <c r="I10093"/>
      <c r="J10093"/>
      <c r="K10093" s="13"/>
      <c r="L10093" s="13">
        <f>dados!I10008/100</f>
        <v>0.18329999999999999</v>
      </c>
      <c r="M10093" s="13">
        <f>dados!J10008/100</f>
        <v>0.2243</v>
      </c>
      <c r="N10093" s="13">
        <f>dados!K10008/100</f>
        <v>0.25</v>
      </c>
      <c r="O10093" s="13">
        <f>dados!L10008/100</f>
        <v>0</v>
      </c>
      <c r="P10093" s="12" t="str">
        <f>LEFT(Tabela2[[#This Row],[Código]],2)</f>
        <v>93</v>
      </c>
    </row>
    <row r="10094" spans="2:16" ht="15" customHeight="1" x14ac:dyDescent="0.25">
      <c r="B10094" s="31" t="str">
        <f>IF(Tabela2[[#This Row],[Tipo]] = 0,LOOKUP(Tabela2[[#This Row],[RESUMO]],Tabela3[Grupo],Tabela3[Meus produtos]),VLOOKUP(Tabela2[[#This Row],[Código]],Tabela4[[Código NBS/LC116]:[Meus serviços]],3,0))</f>
        <v>Não</v>
      </c>
      <c r="C10094" t="str">
        <f>IF(E10094=0,TEXT(dados!A10009,"00000000"),IF(E10094=2,TEXT(dados!A10009,"0000"),TEXT(dados!A10009,"#")))</f>
        <v>93032000</v>
      </c>
      <c r="D10094" t="str">
        <f>IF(dados!B10009=0,"",dados!B10009)</f>
        <v/>
      </c>
      <c r="E10094">
        <f>dados!C10009</f>
        <v>0</v>
      </c>
      <c r="F10094" t="str">
        <f>dados!D10009</f>
        <v>Espingardas/carabinas p/caca/tiro-ao-alvo,cano liso&gt;=1</v>
      </c>
      <c r="G10094"/>
      <c r="H10094"/>
      <c r="I10094"/>
      <c r="J10094"/>
      <c r="K10094" s="13"/>
      <c r="L10094" s="13">
        <f>dados!I10009/100</f>
        <v>0.18329999999999999</v>
      </c>
      <c r="M10094" s="13">
        <f>dados!J10009/100</f>
        <v>0.2243</v>
      </c>
      <c r="N10094" s="13">
        <f>dados!K10009/100</f>
        <v>0.25</v>
      </c>
      <c r="O10094" s="13">
        <f>dados!L10009/100</f>
        <v>0</v>
      </c>
      <c r="P10094" s="12" t="str">
        <f>LEFT(Tabela2[[#This Row],[Código]],2)</f>
        <v>93</v>
      </c>
    </row>
    <row r="10095" spans="2:16" ht="15" customHeight="1" x14ac:dyDescent="0.25">
      <c r="B10095" s="31" t="str">
        <f>IF(Tabela2[[#This Row],[Tipo]] = 0,LOOKUP(Tabela2[[#This Row],[RESUMO]],Tabela3[Grupo],Tabela3[Meus produtos]),VLOOKUP(Tabela2[[#This Row],[Código]],Tabela4[[Código NBS/LC116]:[Meus serviços]],3,0))</f>
        <v>Não</v>
      </c>
      <c r="C10095" t="str">
        <f>IF(E10095=0,TEXT(dados!A10010,"00000000"),IF(E10095=2,TEXT(dados!A10010,"0000"),TEXT(dados!A10010,"#")))</f>
        <v>93033000</v>
      </c>
      <c r="D10095" t="str">
        <f>IF(dados!B10010=0,"",dados!B10010)</f>
        <v/>
      </c>
      <c r="E10095">
        <f>dados!C10010</f>
        <v>0</v>
      </c>
      <c r="F10095" t="str">
        <f>dados!D10010</f>
        <v>Outros espingardas/carabinas p/caca/tiro-ao-alvo</v>
      </c>
      <c r="G10095"/>
      <c r="H10095"/>
      <c r="I10095"/>
      <c r="J10095"/>
      <c r="K10095" s="13"/>
      <c r="L10095" s="13">
        <f>dados!I10010/100</f>
        <v>0.18329999999999999</v>
      </c>
      <c r="M10095" s="13">
        <f>dados!J10010/100</f>
        <v>0.2243</v>
      </c>
      <c r="N10095" s="13">
        <f>dados!K10010/100</f>
        <v>0.25</v>
      </c>
      <c r="O10095" s="13">
        <f>dados!L10010/100</f>
        <v>0</v>
      </c>
      <c r="P10095" s="12" t="str">
        <f>LEFT(Tabela2[[#This Row],[Código]],2)</f>
        <v>93</v>
      </c>
    </row>
    <row r="10096" spans="2:16" ht="15" customHeight="1" x14ac:dyDescent="0.25">
      <c r="B10096" s="31" t="str">
        <f>IF(Tabela2[[#This Row],[Tipo]] = 0,LOOKUP(Tabela2[[#This Row],[RESUMO]],Tabela3[Grupo],Tabela3[Meus produtos]),VLOOKUP(Tabela2[[#This Row],[Código]],Tabela4[[Código NBS/LC116]:[Meus serviços]],3,0))</f>
        <v>Não</v>
      </c>
      <c r="C10096" t="str">
        <f>IF(E10096=0,TEXT(dados!A10011,"00000000"),IF(E10096=2,TEXT(dados!A10011,"0000"),TEXT(dados!A10011,"#")))</f>
        <v>93039010</v>
      </c>
      <c r="D10096" t="str">
        <f>IF(dados!B10011=0,"",dados!B10011)</f>
        <v/>
      </c>
      <c r="E10096">
        <f>dados!C10011</f>
        <v>0</v>
      </c>
      <c r="F10096" t="str">
        <f>dados!D10011</f>
        <v xml:space="preserve">Lancadores do tipo utilizado com cartuchos dos itens 9306.21.10, 9306.21.20 ou 9306.21.30 </v>
      </c>
      <c r="G10096"/>
      <c r="H10096"/>
      <c r="I10096"/>
      <c r="J10096"/>
      <c r="K10096" s="13"/>
      <c r="L10096" s="13">
        <f>dados!I10011/100</f>
        <v>0.18329999999999999</v>
      </c>
      <c r="M10096" s="13">
        <f>dados!J10011/100</f>
        <v>0.2243</v>
      </c>
      <c r="N10096" s="13">
        <f>dados!K10011/100</f>
        <v>0.25</v>
      </c>
      <c r="O10096" s="13">
        <f>dados!L10011/100</f>
        <v>0</v>
      </c>
      <c r="P10096" s="12" t="str">
        <f>LEFT(Tabela2[[#This Row],[Código]],2)</f>
        <v>93</v>
      </c>
    </row>
    <row r="10097" spans="2:16" ht="15" customHeight="1" x14ac:dyDescent="0.25">
      <c r="B10097" s="31" t="str">
        <f>IF(Tabela2[[#This Row],[Tipo]] = 0,LOOKUP(Tabela2[[#This Row],[RESUMO]],Tabela3[Grupo],Tabela3[Meus produtos]),VLOOKUP(Tabela2[[#This Row],[Código]],Tabela4[[Código NBS/LC116]:[Meus serviços]],3,0))</f>
        <v>Não</v>
      </c>
      <c r="C10097" t="str">
        <f>IF(E10097=0,TEXT(dados!A10012,"00000000"),IF(E10097=2,TEXT(dados!A10012,"0000"),TEXT(dados!A10012,"#")))</f>
        <v>93039090</v>
      </c>
      <c r="D10097" t="str">
        <f>IF(dados!B10012=0,"",dados!B10012)</f>
        <v/>
      </c>
      <c r="E10097">
        <f>dados!C10012</f>
        <v>0</v>
      </c>
      <c r="F10097" t="str">
        <f>dados!D10012</f>
        <v>Armas e municoes suas partes e acessorios outras armas de fogo e aparelhos semelhantes que utilizem a deflagracao da polvora por exemplo espingardas e carabinas de caca armas de fogo carregaveis exclusivamente pela boca pistolas lanca foguetes e outros aparelhos concebidos apenas para lancar foguetes de sinalizacao pistolas e revolveres para tiro de festim tiro sem bala pistolas de embolo cativo para abater animais canhoes lanca amarras outros</v>
      </c>
      <c r="G10097"/>
      <c r="H10097"/>
      <c r="I10097"/>
      <c r="J10097"/>
      <c r="K10097" s="13"/>
      <c r="L10097" s="13">
        <f>dados!I10012/100</f>
        <v>0.18329999999999999</v>
      </c>
      <c r="M10097" s="13">
        <f>dados!J10012/100</f>
        <v>0.2243</v>
      </c>
      <c r="N10097" s="13">
        <f>dados!K10012/100</f>
        <v>0.25</v>
      </c>
      <c r="O10097" s="13">
        <f>dados!L10012/100</f>
        <v>0</v>
      </c>
      <c r="P10097" s="12" t="str">
        <f>LEFT(Tabela2[[#This Row],[Código]],2)</f>
        <v>93</v>
      </c>
    </row>
    <row r="10098" spans="2:16" ht="15" customHeight="1" x14ac:dyDescent="0.25">
      <c r="B10098" s="31" t="str">
        <f>IF(Tabela2[[#This Row],[Tipo]] = 0,LOOKUP(Tabela2[[#This Row],[RESUMO]],Tabela3[Grupo],Tabela3[Meus produtos]),VLOOKUP(Tabela2[[#This Row],[Código]],Tabela4[[Código NBS/LC116]:[Meus serviços]],3,0))</f>
        <v>Não</v>
      </c>
      <c r="C10098" t="str">
        <f>IF(E10098=0,TEXT(dados!A10013,"00000000"),IF(E10098=2,TEXT(dados!A10013,"0000"),TEXT(dados!A10013,"#")))</f>
        <v>93039090</v>
      </c>
      <c r="D10098">
        <f>IF(dados!B10013=0,"",dados!B10013)</f>
        <v>1</v>
      </c>
      <c r="E10098">
        <f>dados!C10013</f>
        <v>0</v>
      </c>
      <c r="F10098" t="str">
        <f>dados!D10013</f>
        <v>Ex 01 - Pistolas de sinalizacao</v>
      </c>
      <c r="G10098"/>
      <c r="H10098"/>
      <c r="I10098"/>
      <c r="J10098"/>
      <c r="K10098" s="13"/>
      <c r="L10098" s="13">
        <f>dados!I10013/100</f>
        <v>0.157</v>
      </c>
      <c r="M10098" s="13">
        <f>dados!J10013/100</f>
        <v>0.19800000000000001</v>
      </c>
      <c r="N10098" s="13">
        <f>dados!K10013/100</f>
        <v>0.25</v>
      </c>
      <c r="O10098" s="13">
        <f>dados!L10013/100</f>
        <v>0</v>
      </c>
      <c r="P10098" s="12" t="str">
        <f>LEFT(Tabela2[[#This Row],[Código]],2)</f>
        <v>93</v>
      </c>
    </row>
    <row r="10099" spans="2:16" ht="15" customHeight="1" x14ac:dyDescent="0.25">
      <c r="B10099" s="31" t="str">
        <f>IF(Tabela2[[#This Row],[Tipo]] = 0,LOOKUP(Tabela2[[#This Row],[RESUMO]],Tabela3[Grupo],Tabela3[Meus produtos]),VLOOKUP(Tabela2[[#This Row],[Código]],Tabela4[[Código NBS/LC116]:[Meus serviços]],3,0))</f>
        <v>Não</v>
      </c>
      <c r="C10099" t="str">
        <f>IF(E10099=0,TEXT(dados!A10014,"00000000"),IF(E10099=2,TEXT(dados!A10014,"0000"),TEXT(dados!A10014,"#")))</f>
        <v>93040010</v>
      </c>
      <c r="D10099" t="str">
        <f>IF(dados!B10014=0,"",dados!B10014)</f>
        <v/>
      </c>
      <c r="E10099">
        <f>dados!C10014</f>
        <v>0</v>
      </c>
      <c r="F10099" t="str">
        <f>dados!D10014</f>
        <v>Recipientes do tipo aerossol que contenham produtos quimicos ou oleorresina decapsicum, com fins irritantes</v>
      </c>
      <c r="G10099"/>
      <c r="H10099"/>
      <c r="I10099"/>
      <c r="J10099"/>
      <c r="K10099" s="13"/>
      <c r="L10099" s="13">
        <f>dados!I10014/100</f>
        <v>0.18329999999999999</v>
      </c>
      <c r="M10099" s="13">
        <f>dados!J10014/100</f>
        <v>0.2243</v>
      </c>
      <c r="N10099" s="13">
        <f>dados!K10014/100</f>
        <v>0.25</v>
      </c>
      <c r="O10099" s="13">
        <f>dados!L10014/100</f>
        <v>0</v>
      </c>
      <c r="P10099" s="12" t="str">
        <f>LEFT(Tabela2[[#This Row],[Código]],2)</f>
        <v>93</v>
      </c>
    </row>
    <row r="10100" spans="2:16" ht="15" customHeight="1" x14ac:dyDescent="0.25">
      <c r="B10100" s="31" t="str">
        <f>IF(Tabela2[[#This Row],[Tipo]] = 0,LOOKUP(Tabela2[[#This Row],[RESUMO]],Tabela3[Grupo],Tabela3[Meus produtos]),VLOOKUP(Tabela2[[#This Row],[Código]],Tabela4[[Código NBS/LC116]:[Meus serviços]],3,0))</f>
        <v>Não</v>
      </c>
      <c r="C10100" t="str">
        <f>IF(E10100=0,TEXT(dados!A10015,"00000000"),IF(E10100=2,TEXT(dados!A10015,"0000"),TEXT(dados!A10015,"#")))</f>
        <v>93040090</v>
      </c>
      <c r="D10100" t="str">
        <f>IF(dados!B10015=0,"",dados!B10015)</f>
        <v/>
      </c>
      <c r="E10100">
        <f>dados!C10015</f>
        <v>0</v>
      </c>
      <c r="F10100" t="str">
        <f>dados!D10015</f>
        <v>Outras</v>
      </c>
      <c r="G10100"/>
      <c r="H10100"/>
      <c r="I10100"/>
      <c r="J10100"/>
      <c r="K10100" s="13"/>
      <c r="L10100" s="13">
        <f>dados!I10015/100</f>
        <v>0.18329999999999999</v>
      </c>
      <c r="M10100" s="13">
        <f>dados!J10015/100</f>
        <v>0.2243</v>
      </c>
      <c r="N10100" s="13">
        <f>dados!K10015/100</f>
        <v>0.25</v>
      </c>
      <c r="O10100" s="13">
        <f>dados!L10015/100</f>
        <v>0</v>
      </c>
      <c r="P10100" s="12" t="str">
        <f>LEFT(Tabela2[[#This Row],[Código]],2)</f>
        <v>93</v>
      </c>
    </row>
    <row r="10101" spans="2:16" ht="15" customHeight="1" x14ac:dyDescent="0.25">
      <c r="B10101" s="31" t="str">
        <f>IF(Tabela2[[#This Row],[Tipo]] = 0,LOOKUP(Tabela2[[#This Row],[RESUMO]],Tabela3[Grupo],Tabela3[Meus produtos]),VLOOKUP(Tabela2[[#This Row],[Código]],Tabela4[[Código NBS/LC116]:[Meus serviços]],3,0))</f>
        <v>Não</v>
      </c>
      <c r="C10101" t="str">
        <f>IF(E10101=0,TEXT(dados!A10016,"00000000"),IF(E10101=2,TEXT(dados!A10016,"0000"),TEXT(dados!A10016,"#")))</f>
        <v>93051000</v>
      </c>
      <c r="D10101" t="str">
        <f>IF(dados!B10016=0,"",dados!B10016)</f>
        <v/>
      </c>
      <c r="E10101">
        <f>dados!C10016</f>
        <v>0</v>
      </c>
      <c r="F10101" t="str">
        <f>dados!D10016</f>
        <v>Partes e acess.p/revolveres/pistolas</v>
      </c>
      <c r="G10101"/>
      <c r="H10101"/>
      <c r="I10101"/>
      <c r="J10101"/>
      <c r="K10101" s="13"/>
      <c r="L10101" s="13">
        <f>dados!I10016/100</f>
        <v>0.1656</v>
      </c>
      <c r="M10101" s="13">
        <f>dados!J10016/100</f>
        <v>0.20660000000000001</v>
      </c>
      <c r="N10101" s="13">
        <f>dados!K10016/100</f>
        <v>0.25</v>
      </c>
      <c r="O10101" s="13">
        <f>dados!L10016/100</f>
        <v>0</v>
      </c>
      <c r="P10101" s="12" t="str">
        <f>LEFT(Tabela2[[#This Row],[Código]],2)</f>
        <v>93</v>
      </c>
    </row>
    <row r="10102" spans="2:16" ht="15" customHeight="1" x14ac:dyDescent="0.25">
      <c r="B10102" s="31" t="str">
        <f>IF(Tabela2[[#This Row],[Tipo]] = 0,LOOKUP(Tabela2[[#This Row],[RESUMO]],Tabela3[Grupo],Tabela3[Meus produtos]),VLOOKUP(Tabela2[[#This Row],[Código]],Tabela4[[Código NBS/LC116]:[Meus serviços]],3,0))</f>
        <v>Não</v>
      </c>
      <c r="C10102" t="str">
        <f>IF(E10102=0,TEXT(dados!A10017,"00000000"),IF(E10102=2,TEXT(dados!A10017,"0000"),TEXT(dados!A10017,"#")))</f>
        <v>93052000</v>
      </c>
      <c r="D10102" t="str">
        <f>IF(dados!B10017=0,"",dados!B10017)</f>
        <v/>
      </c>
      <c r="E10102">
        <f>dados!C10017</f>
        <v>0</v>
      </c>
      <c r="F10102" t="str">
        <f>dados!D10017</f>
        <v>Partes e acess.para espingardas/carabinas de fogo</v>
      </c>
      <c r="G10102"/>
      <c r="H10102"/>
      <c r="I10102"/>
      <c r="J10102"/>
      <c r="K10102" s="13"/>
      <c r="L10102" s="13">
        <f>dados!I10017/100</f>
        <v>0.1656</v>
      </c>
      <c r="M10102" s="13">
        <f>dados!J10017/100</f>
        <v>0.20660000000000001</v>
      </c>
      <c r="N10102" s="13">
        <f>dados!K10017/100</f>
        <v>0.25</v>
      </c>
      <c r="O10102" s="13">
        <f>dados!L10017/100</f>
        <v>0</v>
      </c>
      <c r="P10102" s="12" t="str">
        <f>LEFT(Tabela2[[#This Row],[Código]],2)</f>
        <v>93</v>
      </c>
    </row>
    <row r="10103" spans="2:16" ht="15" customHeight="1" x14ac:dyDescent="0.25">
      <c r="B10103" s="31" t="str">
        <f>IF(Tabela2[[#This Row],[Tipo]] = 0,LOOKUP(Tabela2[[#This Row],[RESUMO]],Tabela3[Grupo],Tabela3[Meus produtos]),VLOOKUP(Tabela2[[#This Row],[Código]],Tabela4[[Código NBS/LC116]:[Meus serviços]],3,0))</f>
        <v>Não</v>
      </c>
      <c r="C10103" t="str">
        <f>IF(E10103=0,TEXT(dados!A10018,"00000000"),IF(E10103=2,TEXT(dados!A10018,"0000"),TEXT(dados!A10018,"#")))</f>
        <v>93059100</v>
      </c>
      <c r="D10103" t="str">
        <f>IF(dados!B10018=0,"",dados!B10018)</f>
        <v/>
      </c>
      <c r="E10103">
        <f>dados!C10018</f>
        <v>0</v>
      </c>
      <c r="F10103" t="str">
        <f>dados!D10018</f>
        <v>Partes e acess.p/armas de guerra</v>
      </c>
      <c r="G10103"/>
      <c r="H10103"/>
      <c r="I10103"/>
      <c r="J10103"/>
      <c r="K10103" s="13"/>
      <c r="L10103" s="13">
        <f>dados!I10018/100</f>
        <v>0.13449999999999998</v>
      </c>
      <c r="M10103" s="13">
        <f>dados!J10018/100</f>
        <v>0.17550000000000002</v>
      </c>
      <c r="N10103" s="13">
        <f>dados!K10018/100</f>
        <v>0.25</v>
      </c>
      <c r="O10103" s="13">
        <f>dados!L10018/100</f>
        <v>0</v>
      </c>
      <c r="P10103" s="12" t="str">
        <f>LEFT(Tabela2[[#This Row],[Código]],2)</f>
        <v>93</v>
      </c>
    </row>
    <row r="10104" spans="2:16" ht="15" customHeight="1" x14ac:dyDescent="0.25">
      <c r="B10104" s="31" t="str">
        <f>IF(Tabela2[[#This Row],[Tipo]] = 0,LOOKUP(Tabela2[[#This Row],[RESUMO]],Tabela3[Grupo],Tabela3[Meus produtos]),VLOOKUP(Tabela2[[#This Row],[Código]],Tabela4[[Código NBS/LC116]:[Meus serviços]],3,0))</f>
        <v>Não</v>
      </c>
      <c r="C10104" t="str">
        <f>IF(E10104=0,TEXT(dados!A10019,"00000000"),IF(E10104=2,TEXT(dados!A10019,"0000"),TEXT(dados!A10019,"#")))</f>
        <v>93059900</v>
      </c>
      <c r="D10104" t="str">
        <f>IF(dados!B10019=0,"",dados!B10019)</f>
        <v/>
      </c>
      <c r="E10104">
        <f>dados!C10019</f>
        <v>0</v>
      </c>
      <c r="F10104" t="str">
        <f>dados!D10019</f>
        <v>Partes e acess.p/outs.armas</v>
      </c>
      <c r="G10104"/>
      <c r="H10104"/>
      <c r="I10104"/>
      <c r="J10104"/>
      <c r="K10104" s="13"/>
      <c r="L10104" s="13">
        <f>dados!I10019/100</f>
        <v>0.1656</v>
      </c>
      <c r="M10104" s="13">
        <f>dados!J10019/100</f>
        <v>0.20660000000000001</v>
      </c>
      <c r="N10104" s="13">
        <f>dados!K10019/100</f>
        <v>0.25</v>
      </c>
      <c r="O10104" s="13">
        <f>dados!L10019/100</f>
        <v>0</v>
      </c>
      <c r="P10104" s="12" t="str">
        <f>LEFT(Tabela2[[#This Row],[Código]],2)</f>
        <v>93</v>
      </c>
    </row>
    <row r="10105" spans="2:16" ht="15" customHeight="1" x14ac:dyDescent="0.25">
      <c r="B10105" s="31" t="str">
        <f>IF(Tabela2[[#This Row],[Tipo]] = 0,LOOKUP(Tabela2[[#This Row],[RESUMO]],Tabela3[Grupo],Tabela3[Meus produtos]),VLOOKUP(Tabela2[[#This Row],[Código]],Tabela4[[Código NBS/LC116]:[Meus serviços]],3,0))</f>
        <v>Não</v>
      </c>
      <c r="C10105" t="str">
        <f>IF(E10105=0,TEXT(dados!A10020,"00000000"),IF(E10105=2,TEXT(dados!A10020,"0000"),TEXT(dados!A10020,"#")))</f>
        <v>93062110</v>
      </c>
      <c r="D10105" t="str">
        <f>IF(dados!B10020=0,"",dados!B10020)</f>
        <v/>
      </c>
      <c r="E10105">
        <f>dados!C10020</f>
        <v>0</v>
      </c>
      <c r="F10105" t="str">
        <f>dados!D10020</f>
        <v>Que contenham produtos quimicos ou oleorresina de capsicum, com fins irritantes</v>
      </c>
      <c r="G10105"/>
      <c r="H10105"/>
      <c r="I10105"/>
      <c r="J10105"/>
      <c r="K10105" s="13"/>
      <c r="L10105" s="13">
        <f>dados!I10020/100</f>
        <v>0.15029999999999999</v>
      </c>
      <c r="M10105" s="13">
        <f>dados!J10020/100</f>
        <v>0.17030000000000001</v>
      </c>
      <c r="N10105" s="13">
        <f>dados!K10020/100</f>
        <v>0.25</v>
      </c>
      <c r="O10105" s="13">
        <f>dados!L10020/100</f>
        <v>0</v>
      </c>
      <c r="P10105" s="12" t="str">
        <f>LEFT(Tabela2[[#This Row],[Código]],2)</f>
        <v>93</v>
      </c>
    </row>
    <row r="10106" spans="2:16" ht="15" customHeight="1" x14ac:dyDescent="0.25">
      <c r="B10106" s="31" t="str">
        <f>IF(Tabela2[[#This Row],[Tipo]] = 0,LOOKUP(Tabela2[[#This Row],[RESUMO]],Tabela3[Grupo],Tabela3[Meus produtos]),VLOOKUP(Tabela2[[#This Row],[Código]],Tabela4[[Código NBS/LC116]:[Meus serviços]],3,0))</f>
        <v>Não</v>
      </c>
      <c r="C10106" t="str">
        <f>IF(E10106=0,TEXT(dados!A10021,"00000000"),IF(E10106=2,TEXT(dados!A10021,"0000"),TEXT(dados!A10021,"#")))</f>
        <v>93062120</v>
      </c>
      <c r="D10106" t="str">
        <f>IF(dados!B10021=0,"",dados!B10021)</f>
        <v/>
      </c>
      <c r="E10106">
        <f>dados!C10021</f>
        <v>0</v>
      </c>
      <c r="F10106" t="str">
        <f>dados!D10021</f>
        <v>Outros, que produzem efeitos fumigenos, de iluminacao, de som ou de identificacao mediante tintas ou corantes</v>
      </c>
      <c r="G10106"/>
      <c r="H10106"/>
      <c r="I10106"/>
      <c r="J10106"/>
      <c r="K10106" s="13"/>
      <c r="L10106" s="13">
        <f>dados!I10021/100</f>
        <v>0.15029999999999999</v>
      </c>
      <c r="M10106" s="13">
        <f>dados!J10021/100</f>
        <v>0.1913</v>
      </c>
      <c r="N10106" s="13">
        <f>dados!K10021/100</f>
        <v>0.25</v>
      </c>
      <c r="O10106" s="13">
        <f>dados!L10021/100</f>
        <v>0</v>
      </c>
      <c r="P10106" s="12" t="str">
        <f>LEFT(Tabela2[[#This Row],[Código]],2)</f>
        <v>93</v>
      </c>
    </row>
    <row r="10107" spans="2:16" ht="15" customHeight="1" x14ac:dyDescent="0.25">
      <c r="B10107" s="31" t="str">
        <f>IF(Tabela2[[#This Row],[Tipo]] = 0,LOOKUP(Tabela2[[#This Row],[RESUMO]],Tabela3[Grupo],Tabela3[Meus produtos]),VLOOKUP(Tabela2[[#This Row],[Código]],Tabela4[[Código NBS/LC116]:[Meus serviços]],3,0))</f>
        <v>Não</v>
      </c>
      <c r="C10107" t="str">
        <f>IF(E10107=0,TEXT(dados!A10022,"00000000"),IF(E10107=2,TEXT(dados!A10022,"0000"),TEXT(dados!A10022,"#")))</f>
        <v>93062130</v>
      </c>
      <c r="D10107" t="str">
        <f>IF(dados!B10022=0,"",dados!B10022)</f>
        <v/>
      </c>
      <c r="E10107">
        <f>dados!C10022</f>
        <v>0</v>
      </c>
      <c r="F10107" t="str">
        <f>dados!D10022</f>
        <v>Outros, com um ou mais projeteis de elastomeros</v>
      </c>
      <c r="G10107"/>
      <c r="H10107"/>
      <c r="I10107"/>
      <c r="J10107"/>
      <c r="K10107" s="13"/>
      <c r="L10107" s="13">
        <f>dados!I10022/100</f>
        <v>0.15029999999999999</v>
      </c>
      <c r="M10107" s="13">
        <f>dados!J10022/100</f>
        <v>0.1913</v>
      </c>
      <c r="N10107" s="13">
        <f>dados!K10022/100</f>
        <v>0.25</v>
      </c>
      <c r="O10107" s="13">
        <f>dados!L10022/100</f>
        <v>0</v>
      </c>
      <c r="P10107" s="12" t="str">
        <f>LEFT(Tabela2[[#This Row],[Código]],2)</f>
        <v>93</v>
      </c>
    </row>
    <row r="10108" spans="2:16" ht="15" customHeight="1" x14ac:dyDescent="0.25">
      <c r="B10108" s="31" t="str">
        <f>IF(Tabela2[[#This Row],[Tipo]] = 0,LOOKUP(Tabela2[[#This Row],[RESUMO]],Tabela3[Grupo],Tabela3[Meus produtos]),VLOOKUP(Tabela2[[#This Row],[Código]],Tabela4[[Código NBS/LC116]:[Meus serviços]],3,0))</f>
        <v>Não</v>
      </c>
      <c r="C10108" t="str">
        <f>IF(E10108=0,TEXT(dados!A10023,"00000000"),IF(E10108=2,TEXT(dados!A10023,"0000"),TEXT(dados!A10023,"#")))</f>
        <v>93062190</v>
      </c>
      <c r="D10108" t="str">
        <f>IF(dados!B10023=0,"",dados!B10023)</f>
        <v/>
      </c>
      <c r="E10108">
        <f>dados!C10023</f>
        <v>0</v>
      </c>
      <c r="F10108" t="str">
        <f>dados!D10023</f>
        <v>Outros</v>
      </c>
      <c r="G10108"/>
      <c r="H10108"/>
      <c r="I10108"/>
      <c r="J10108"/>
      <c r="K10108" s="13"/>
      <c r="L10108" s="13">
        <f>dados!I10023/100</f>
        <v>0.16200000000000001</v>
      </c>
      <c r="M10108" s="13">
        <f>dados!J10023/100</f>
        <v>0.20300000000000001</v>
      </c>
      <c r="N10108" s="13">
        <f>dados!K10023/100</f>
        <v>0.25</v>
      </c>
      <c r="O10108" s="13">
        <f>dados!L10023/100</f>
        <v>0</v>
      </c>
      <c r="P10108" s="12" t="str">
        <f>LEFT(Tabela2[[#This Row],[Código]],2)</f>
        <v>93</v>
      </c>
    </row>
    <row r="10109" spans="2:16" ht="15" customHeight="1" x14ac:dyDescent="0.25">
      <c r="B10109" s="31" t="str">
        <f>IF(Tabela2[[#This Row],[Tipo]] = 0,LOOKUP(Tabela2[[#This Row],[RESUMO]],Tabela3[Grupo],Tabela3[Meus produtos]),VLOOKUP(Tabela2[[#This Row],[Código]],Tabela4[[Código NBS/LC116]:[Meus serviços]],3,0))</f>
        <v>Não</v>
      </c>
      <c r="C10109" t="str">
        <f>IF(E10109=0,TEXT(dados!A10024,"00000000"),IF(E10109=2,TEXT(dados!A10024,"0000"),TEXT(dados!A10024,"#")))</f>
        <v>93062900</v>
      </c>
      <c r="D10109" t="str">
        <f>IF(dados!B10024=0,"",dados!B10024)</f>
        <v/>
      </c>
      <c r="E10109">
        <f>dados!C10024</f>
        <v>0</v>
      </c>
      <c r="F10109" t="str">
        <f>dados!D10024</f>
        <v>Armas e municoes suas partes e acessorios Bombas granadas torpedos minas misseis cartuchos e outras municoes e projeteis e suas partes incluindo os zagalotes chumbos de caca e buchas para cartuchos outros</v>
      </c>
      <c r="G10109"/>
      <c r="H10109"/>
      <c r="I10109"/>
      <c r="J10109"/>
      <c r="K10109" s="13"/>
      <c r="L10109" s="13">
        <f>dados!I10024/100</f>
        <v>0.18329999999999999</v>
      </c>
      <c r="M10109" s="13">
        <f>dados!J10024/100</f>
        <v>0.2243</v>
      </c>
      <c r="N10109" s="13">
        <f>dados!K10024/100</f>
        <v>0.25</v>
      </c>
      <c r="O10109" s="13">
        <f>dados!L10024/100</f>
        <v>0</v>
      </c>
      <c r="P10109" s="12" t="str">
        <f>LEFT(Tabela2[[#This Row],[Código]],2)</f>
        <v>93</v>
      </c>
    </row>
    <row r="10110" spans="2:16" ht="15" customHeight="1" x14ac:dyDescent="0.25">
      <c r="B10110" s="31" t="str">
        <f>IF(Tabela2[[#This Row],[Tipo]] = 0,LOOKUP(Tabela2[[#This Row],[RESUMO]],Tabela3[Grupo],Tabela3[Meus produtos]),VLOOKUP(Tabela2[[#This Row],[Código]],Tabela4[[Código NBS/LC116]:[Meus serviços]],3,0))</f>
        <v>Não</v>
      </c>
      <c r="C10110" t="str">
        <f>IF(E10110=0,TEXT(dados!A10025,"00000000"),IF(E10110=2,TEXT(dados!A10025,"0000"),TEXT(dados!A10025,"#")))</f>
        <v>93062900</v>
      </c>
      <c r="D10110">
        <f>IF(dados!B10025=0,"",dados!B10025)</f>
        <v>1</v>
      </c>
      <c r="E10110">
        <f>dados!C10025</f>
        <v>0</v>
      </c>
      <c r="F10110" t="str">
        <f>dados!D10025</f>
        <v>Partes de cartuchos</v>
      </c>
      <c r="G10110"/>
      <c r="H10110"/>
      <c r="I10110"/>
      <c r="J10110"/>
      <c r="K10110" s="13"/>
      <c r="L10110" s="13">
        <f>dados!I10025/100</f>
        <v>0.15029999999999999</v>
      </c>
      <c r="M10110" s="13">
        <f>dados!J10025/100</f>
        <v>0.1913</v>
      </c>
      <c r="N10110" s="13">
        <f>dados!K10025/100</f>
        <v>0.25</v>
      </c>
      <c r="O10110" s="13">
        <f>dados!L10025/100</f>
        <v>0</v>
      </c>
      <c r="P10110" s="12" t="str">
        <f>LEFT(Tabela2[[#This Row],[Código]],2)</f>
        <v>93</v>
      </c>
    </row>
    <row r="10111" spans="2:16" ht="15" customHeight="1" x14ac:dyDescent="0.25">
      <c r="B10111" s="31" t="str">
        <f>IF(Tabela2[[#This Row],[Tipo]] = 0,LOOKUP(Tabela2[[#This Row],[RESUMO]],Tabela3[Grupo],Tabela3[Meus produtos]),VLOOKUP(Tabela2[[#This Row],[Código]],Tabela4[[Código NBS/LC116]:[Meus serviços]],3,0))</f>
        <v>Não</v>
      </c>
      <c r="C10111" t="str">
        <f>IF(E10111=0,TEXT(dados!A10026,"00000000"),IF(E10111=2,TEXT(dados!A10026,"0000"),TEXT(dados!A10026,"#")))</f>
        <v>93063000</v>
      </c>
      <c r="D10111" t="str">
        <f>IF(dados!B10026=0,"",dados!B10026)</f>
        <v/>
      </c>
      <c r="E10111">
        <f>dados!C10026</f>
        <v>0</v>
      </c>
      <c r="F10111" t="str">
        <f>dados!D10026</f>
        <v>Armas e municoes suas partes e acessorios Bombas granadas torpedos minas misseis cartuchos e outras municoes e projeteis e suas partes incluindo os zagalotes chumbos de caca e buchas para cartuchos outros cartuchos e suas Partes</v>
      </c>
      <c r="G10111"/>
      <c r="H10111"/>
      <c r="I10111"/>
      <c r="J10111"/>
      <c r="K10111" s="13"/>
      <c r="L10111" s="13">
        <f>dados!I10026/100</f>
        <v>0.16200000000000001</v>
      </c>
      <c r="M10111" s="13">
        <f>dados!J10026/100</f>
        <v>0.20300000000000001</v>
      </c>
      <c r="N10111" s="13">
        <f>dados!K10026/100</f>
        <v>0.25</v>
      </c>
      <c r="O10111" s="13">
        <f>dados!L10026/100</f>
        <v>0</v>
      </c>
      <c r="P10111" s="12" t="str">
        <f>LEFT(Tabela2[[#This Row],[Código]],2)</f>
        <v>93</v>
      </c>
    </row>
    <row r="10112" spans="2:16" ht="15" customHeight="1" x14ac:dyDescent="0.25">
      <c r="B10112" s="31" t="str">
        <f>IF(Tabela2[[#This Row],[Tipo]] = 0,LOOKUP(Tabela2[[#This Row],[RESUMO]],Tabela3[Grupo],Tabela3[Meus produtos]),VLOOKUP(Tabela2[[#This Row],[Código]],Tabela4[[Código NBS/LC116]:[Meus serviços]],3,0))</f>
        <v>Não</v>
      </c>
      <c r="C10112" t="str">
        <f>IF(E10112=0,TEXT(dados!A10027,"00000000"),IF(E10112=2,TEXT(dados!A10027,"0000"),TEXT(dados!A10027,"#")))</f>
        <v>93063000</v>
      </c>
      <c r="D10112">
        <f>IF(dados!B10027=0,"",dados!B10027)</f>
        <v>1</v>
      </c>
      <c r="E10112">
        <f>dados!C10027</f>
        <v>0</v>
      </c>
      <c r="F10112" t="str">
        <f>dados!D10027</f>
        <v>Cartuchos sem projetil ou carga de chumbo, para uso tecnico, e suas partes</v>
      </c>
      <c r="G10112"/>
      <c r="H10112"/>
      <c r="I10112"/>
      <c r="J10112"/>
      <c r="K10112" s="13"/>
      <c r="L10112" s="13">
        <f>dados!I10027/100</f>
        <v>0.1429</v>
      </c>
      <c r="M10112" s="13">
        <f>dados!J10027/100</f>
        <v>0.18390000000000001</v>
      </c>
      <c r="N10112" s="13">
        <f>dados!K10027/100</f>
        <v>0.25</v>
      </c>
      <c r="O10112" s="13">
        <f>dados!L10027/100</f>
        <v>0</v>
      </c>
      <c r="P10112" s="12" t="str">
        <f>LEFT(Tabela2[[#This Row],[Código]],2)</f>
        <v>93</v>
      </c>
    </row>
    <row r="10113" spans="2:16" ht="15" customHeight="1" x14ac:dyDescent="0.25">
      <c r="B10113" s="31" t="str">
        <f>IF(Tabela2[[#This Row],[Tipo]] = 0,LOOKUP(Tabela2[[#This Row],[RESUMO]],Tabela3[Grupo],Tabela3[Meus produtos]),VLOOKUP(Tabela2[[#This Row],[Código]],Tabela4[[Código NBS/LC116]:[Meus serviços]],3,0))</f>
        <v>Não</v>
      </c>
      <c r="C10113" t="str">
        <f>IF(E10113=0,TEXT(dados!A10028,"00000000"),IF(E10113=2,TEXT(dados!A10028,"0000"),TEXT(dados!A10028,"#")))</f>
        <v>93063000</v>
      </c>
      <c r="D10113">
        <f>IF(dados!B10028=0,"",dados!B10028)</f>
        <v>2</v>
      </c>
      <c r="E10113">
        <f>dados!C10028</f>
        <v>0</v>
      </c>
      <c r="F10113" t="str">
        <f>dados!D10028</f>
        <v>Para pistolas de rebitar ou de usos semelhantes ou para pistolas de embolo cativo para abate de animais</v>
      </c>
      <c r="G10113"/>
      <c r="H10113"/>
      <c r="I10113"/>
      <c r="J10113"/>
      <c r="K10113" s="13"/>
      <c r="L10113" s="13">
        <f>dados!I10028/100</f>
        <v>0.1429</v>
      </c>
      <c r="M10113" s="13">
        <f>dados!J10028/100</f>
        <v>0.18390000000000001</v>
      </c>
      <c r="N10113" s="13">
        <f>dados!K10028/100</f>
        <v>0.25</v>
      </c>
      <c r="O10113" s="13">
        <f>dados!L10028/100</f>
        <v>0</v>
      </c>
      <c r="P10113" s="12" t="str">
        <f>LEFT(Tabela2[[#This Row],[Código]],2)</f>
        <v>93</v>
      </c>
    </row>
    <row r="10114" spans="2:16" ht="15" customHeight="1" x14ac:dyDescent="0.25">
      <c r="B10114" s="31" t="str">
        <f>IF(Tabela2[[#This Row],[Tipo]] = 0,LOOKUP(Tabela2[[#This Row],[RESUMO]],Tabela3[Grupo],Tabela3[Meus produtos]),VLOOKUP(Tabela2[[#This Row],[Código]],Tabela4[[Código NBS/LC116]:[Meus serviços]],3,0))</f>
        <v>Não</v>
      </c>
      <c r="C10114" t="str">
        <f>IF(E10114=0,TEXT(dados!A10029,"00000000"),IF(E10114=2,TEXT(dados!A10029,"0000"),TEXT(dados!A10029,"#")))</f>
        <v>93069010</v>
      </c>
      <c r="D10114" t="str">
        <f>IF(dados!B10029=0,"",dados!B10029)</f>
        <v/>
      </c>
      <c r="E10114">
        <f>dados!C10029</f>
        <v>0</v>
      </c>
      <c r="F10114" t="str">
        <f>dados!D10029</f>
        <v>Granadas que contenham produtos quimicos ou oleorresina de capsicum, com fins irritantes</v>
      </c>
      <c r="G10114"/>
      <c r="H10114"/>
      <c r="I10114"/>
      <c r="J10114"/>
      <c r="K10114" s="13"/>
      <c r="L10114" s="13">
        <f>dados!I10029/100</f>
        <v>0.1656</v>
      </c>
      <c r="M10114" s="13">
        <f>dados!J10029/100</f>
        <v>0.20660000000000001</v>
      </c>
      <c r="N10114" s="13">
        <f>dados!K10029/100</f>
        <v>0.25</v>
      </c>
      <c r="O10114" s="13">
        <f>dados!L10029/100</f>
        <v>0</v>
      </c>
      <c r="P10114" s="12" t="str">
        <f>LEFT(Tabela2[[#This Row],[Código]],2)</f>
        <v>93</v>
      </c>
    </row>
    <row r="10115" spans="2:16" ht="15" customHeight="1" x14ac:dyDescent="0.25">
      <c r="B10115" s="31" t="str">
        <f>IF(Tabela2[[#This Row],[Tipo]] = 0,LOOKUP(Tabela2[[#This Row],[RESUMO]],Tabela3[Grupo],Tabela3[Meus produtos]),VLOOKUP(Tabela2[[#This Row],[Código]],Tabela4[[Código NBS/LC116]:[Meus serviços]],3,0))</f>
        <v>Não</v>
      </c>
      <c r="C10115" t="str">
        <f>IF(E10115=0,TEXT(dados!A10030,"00000000"),IF(E10115=2,TEXT(dados!A10030,"0000"),TEXT(dados!A10030,"#")))</f>
        <v>93069020</v>
      </c>
      <c r="D10115" t="str">
        <f>IF(dados!B10030=0,"",dados!B10030)</f>
        <v/>
      </c>
      <c r="E10115">
        <f>dados!C10030</f>
        <v>0</v>
      </c>
      <c r="F10115" t="str">
        <f>dados!D10030</f>
        <v>Outras granadas, que produzem efeitos fumigenos, de iluminacao, de som ou de identificacao mediante tintas ou corantes</v>
      </c>
      <c r="G10115"/>
      <c r="H10115"/>
      <c r="I10115"/>
      <c r="J10115"/>
      <c r="K10115" s="13"/>
      <c r="L10115" s="13">
        <f>dados!I10030/100</f>
        <v>0.1656</v>
      </c>
      <c r="M10115" s="13">
        <f>dados!J10030/100</f>
        <v>0.20660000000000001</v>
      </c>
      <c r="N10115" s="13">
        <f>dados!K10030/100</f>
        <v>0.25</v>
      </c>
      <c r="O10115" s="13">
        <f>dados!L10030/100</f>
        <v>0</v>
      </c>
      <c r="P10115" s="12" t="str">
        <f>LEFT(Tabela2[[#This Row],[Código]],2)</f>
        <v>93</v>
      </c>
    </row>
    <row r="10116" spans="2:16" ht="15" customHeight="1" x14ac:dyDescent="0.25">
      <c r="B10116" s="31" t="str">
        <f>IF(Tabela2[[#This Row],[Tipo]] = 0,LOOKUP(Tabela2[[#This Row],[RESUMO]],Tabela3[Grupo],Tabela3[Meus produtos]),VLOOKUP(Tabela2[[#This Row],[Código]],Tabela4[[Código NBS/LC116]:[Meus serviços]],3,0))</f>
        <v>Não</v>
      </c>
      <c r="C10116" t="str">
        <f>IF(E10116=0,TEXT(dados!A10031,"00000000"),IF(E10116=2,TEXT(dados!A10031,"0000"),TEXT(dados!A10031,"#")))</f>
        <v>93069090</v>
      </c>
      <c r="D10116" t="str">
        <f>IF(dados!B10031=0,"",dados!B10031)</f>
        <v/>
      </c>
      <c r="E10116">
        <f>dados!C10031</f>
        <v>0</v>
      </c>
      <c r="F10116" t="str">
        <f>dados!D10031</f>
        <v>Outros</v>
      </c>
      <c r="G10116"/>
      <c r="H10116"/>
      <c r="I10116"/>
      <c r="J10116"/>
      <c r="K10116" s="13"/>
      <c r="L10116" s="13">
        <f>dados!I10031/100</f>
        <v>0.18329999999999999</v>
      </c>
      <c r="M10116" s="13">
        <f>dados!J10031/100</f>
        <v>0.2243</v>
      </c>
      <c r="N10116" s="13">
        <f>dados!K10031/100</f>
        <v>0.25</v>
      </c>
      <c r="O10116" s="13">
        <f>dados!L10031/100</f>
        <v>0</v>
      </c>
      <c r="P10116" s="12" t="str">
        <f>LEFT(Tabela2[[#This Row],[Código]],2)</f>
        <v>93</v>
      </c>
    </row>
    <row r="10117" spans="2:16" ht="15" customHeight="1" x14ac:dyDescent="0.25">
      <c r="B10117" s="31" t="str">
        <f>IF(Tabela2[[#This Row],[Tipo]] = 0,LOOKUP(Tabela2[[#This Row],[RESUMO]],Tabela3[Grupo],Tabela3[Meus produtos]),VLOOKUP(Tabela2[[#This Row],[Código]],Tabela4[[Código NBS/LC116]:[Meus serviços]],3,0))</f>
        <v>Não</v>
      </c>
      <c r="C10117" t="str">
        <f>IF(E10117=0,TEXT(dados!A10032,"00000000"),IF(E10117=2,TEXT(dados!A10032,"0000"),TEXT(dados!A10032,"#")))</f>
        <v>93070000</v>
      </c>
      <c r="D10117" t="str">
        <f>IF(dados!B10032=0,"",dados!B10032)</f>
        <v/>
      </c>
      <c r="E10117">
        <f>dados!C10032</f>
        <v>0</v>
      </c>
      <c r="F10117" t="str">
        <f>dados!D10032</f>
        <v>Sabres,espadas,baionetas,outs.armas brancas,suas partes e bainhas</v>
      </c>
      <c r="G10117"/>
      <c r="H10117"/>
      <c r="I10117"/>
      <c r="J10117"/>
      <c r="K10117" s="13"/>
      <c r="L10117" s="13">
        <f>dados!I10032/100</f>
        <v>0.1656</v>
      </c>
      <c r="M10117" s="13">
        <f>dados!J10032/100</f>
        <v>0.20660000000000001</v>
      </c>
      <c r="N10117" s="13">
        <f>dados!K10032/100</f>
        <v>0.25</v>
      </c>
      <c r="O10117" s="13">
        <f>dados!L10032/100</f>
        <v>0</v>
      </c>
      <c r="P10117" s="12" t="str">
        <f>LEFT(Tabela2[[#This Row],[Código]],2)</f>
        <v>93</v>
      </c>
    </row>
    <row r="10118" spans="2:16" ht="15" customHeight="1" x14ac:dyDescent="0.25">
      <c r="B10118" s="31" t="str">
        <f>IF(Tabela2[[#This Row],[Tipo]] = 0,LOOKUP(Tabela2[[#This Row],[RESUMO]],Tabela3[Grupo],Tabela3[Meus produtos]),VLOOKUP(Tabela2[[#This Row],[Código]],Tabela4[[Código NBS/LC116]:[Meus serviços]],3,0))</f>
        <v>Não</v>
      </c>
      <c r="C10118" t="str">
        <f>IF(E10118=0,TEXT(dados!A10033,"00000000"),IF(E10118=2,TEXT(dados!A10033,"0000"),TEXT(dados!A10033,"#")))</f>
        <v>94011010</v>
      </c>
      <c r="D10118" t="str">
        <f>IF(dados!B10033=0,"",dados!B10033)</f>
        <v/>
      </c>
      <c r="E10118">
        <f>dados!C10033</f>
        <v>0</v>
      </c>
      <c r="F10118" t="str">
        <f>dados!D10033</f>
        <v>Assentos ejetaveis,para veiculos aereos</v>
      </c>
      <c r="G10118"/>
      <c r="H10118"/>
      <c r="I10118"/>
      <c r="J10118"/>
      <c r="K10118" s="13"/>
      <c r="L10118" s="13">
        <f>dados!I10033/100</f>
        <v>0.1429</v>
      </c>
      <c r="M10118" s="13">
        <f>dados!J10033/100</f>
        <v>0.18210000000000001</v>
      </c>
      <c r="N10118" s="13">
        <f>dados!K10033/100</f>
        <v>0.12</v>
      </c>
      <c r="O10118" s="13">
        <f>dados!L10033/100</f>
        <v>0</v>
      </c>
      <c r="P10118" s="12" t="str">
        <f>LEFT(Tabela2[[#This Row],[Código]],2)</f>
        <v>94</v>
      </c>
    </row>
    <row r="10119" spans="2:16" ht="15" customHeight="1" x14ac:dyDescent="0.25">
      <c r="B10119" s="31" t="str">
        <f>IF(Tabela2[[#This Row],[Tipo]] = 0,LOOKUP(Tabela2[[#This Row],[RESUMO]],Tabela3[Grupo],Tabela3[Meus produtos]),VLOOKUP(Tabela2[[#This Row],[Código]],Tabela4[[Código NBS/LC116]:[Meus serviços]],3,0))</f>
        <v>Não</v>
      </c>
      <c r="C10119" t="str">
        <f>IF(E10119=0,TEXT(dados!A10034,"00000000"),IF(E10119=2,TEXT(dados!A10034,"0000"),TEXT(dados!A10034,"#")))</f>
        <v>94011090</v>
      </c>
      <c r="D10119" t="str">
        <f>IF(dados!B10034=0,"",dados!B10034)</f>
        <v/>
      </c>
      <c r="E10119">
        <f>dados!C10034</f>
        <v>0</v>
      </c>
      <c r="F10119" t="str">
        <f>dados!D10034</f>
        <v>Outros assentos p/veiculos aereos,exc. ejetaveis</v>
      </c>
      <c r="G10119"/>
      <c r="H10119"/>
      <c r="I10119"/>
      <c r="J10119"/>
      <c r="K10119" s="13"/>
      <c r="L10119" s="13">
        <f>dados!I10034/100</f>
        <v>0.1429</v>
      </c>
      <c r="M10119" s="13">
        <f>dados!J10034/100</f>
        <v>0.18210000000000001</v>
      </c>
      <c r="N10119" s="13">
        <f>dados!K10034/100</f>
        <v>0.12</v>
      </c>
      <c r="O10119" s="13">
        <f>dados!L10034/100</f>
        <v>0</v>
      </c>
      <c r="P10119" s="12" t="str">
        <f>LEFT(Tabela2[[#This Row],[Código]],2)</f>
        <v>94</v>
      </c>
    </row>
    <row r="10120" spans="2:16" ht="15" customHeight="1" x14ac:dyDescent="0.25">
      <c r="B10120" s="31" t="str">
        <f>IF(Tabela2[[#This Row],[Tipo]] = 0,LOOKUP(Tabela2[[#This Row],[RESUMO]],Tabela3[Grupo],Tabela3[Meus produtos]),VLOOKUP(Tabela2[[#This Row],[Código]],Tabela4[[Código NBS/LC116]:[Meus serviços]],3,0))</f>
        <v>Não</v>
      </c>
      <c r="C10120" t="str">
        <f>IF(E10120=0,TEXT(dados!A10035,"00000000"),IF(E10120=2,TEXT(dados!A10035,"0000"),TEXT(dados!A10035,"#")))</f>
        <v>94012000</v>
      </c>
      <c r="D10120" t="str">
        <f>IF(dados!B10035=0,"",dados!B10035)</f>
        <v/>
      </c>
      <c r="E10120">
        <f>dados!C10035</f>
        <v>0</v>
      </c>
      <c r="F10120" t="str">
        <f>dados!D10035</f>
        <v>Moveis mobiliario medico cirurgico colchoes almofadas e semelhantes aparelhos de iluminacao nao especificados nem compreendidos noutros capitulos anuncios cartazes ou tabuletas e placas indicadoras luminosos e artigos semelhantes construcoes pre fabricadas assentos exceto os da posicao 94 02 mesmo transformaveis em camas e suas partes assentos do tipo utilizado em veiculos automoveis</v>
      </c>
      <c r="G10120"/>
      <c r="H10120"/>
      <c r="I10120"/>
      <c r="J10120"/>
      <c r="K10120" s="13"/>
      <c r="L10120" s="13">
        <f>dados!I10035/100</f>
        <v>0.15920000000000001</v>
      </c>
      <c r="M10120" s="13">
        <f>dados!J10035/100</f>
        <v>0.22170000000000001</v>
      </c>
      <c r="N10120" s="13">
        <f>dados!K10035/100</f>
        <v>0.12</v>
      </c>
      <c r="O10120" s="13">
        <f>dados!L10035/100</f>
        <v>0</v>
      </c>
      <c r="P10120" s="12" t="str">
        <f>LEFT(Tabela2[[#This Row],[Código]],2)</f>
        <v>94</v>
      </c>
    </row>
    <row r="10121" spans="2:16" ht="15" customHeight="1" x14ac:dyDescent="0.25">
      <c r="B10121" s="31" t="str">
        <f>IF(Tabela2[[#This Row],[Tipo]] = 0,LOOKUP(Tabela2[[#This Row],[RESUMO]],Tabela3[Grupo],Tabela3[Meus produtos]),VLOOKUP(Tabela2[[#This Row],[Código]],Tabela4[[Código NBS/LC116]:[Meus serviços]],3,0))</f>
        <v>Não</v>
      </c>
      <c r="C10121" t="str">
        <f>IF(E10121=0,TEXT(dados!A10036,"00000000"),IF(E10121=2,TEXT(dados!A10036,"0000"),TEXT(dados!A10036,"#")))</f>
        <v>94012000</v>
      </c>
      <c r="D10121">
        <f>IF(dados!B10036=0,"",dados!B10036)</f>
        <v>1</v>
      </c>
      <c r="E10121">
        <f>dados!C10036</f>
        <v>0</v>
      </c>
      <c r="F10121" t="str">
        <f>dados!D10036</f>
        <v>De onibus</v>
      </c>
      <c r="G10121"/>
      <c r="H10121"/>
      <c r="I10121"/>
      <c r="J10121"/>
      <c r="K10121" s="13"/>
      <c r="L10121" s="13">
        <f>dados!I10036/100</f>
        <v>0.1416</v>
      </c>
      <c r="M10121" s="13">
        <f>dados!J10036/100</f>
        <v>0.2041</v>
      </c>
      <c r="N10121" s="13">
        <f>dados!K10036/100</f>
        <v>0.12</v>
      </c>
      <c r="O10121" s="13">
        <f>dados!L10036/100</f>
        <v>0</v>
      </c>
      <c r="P10121" s="12" t="str">
        <f>LEFT(Tabela2[[#This Row],[Código]],2)</f>
        <v>94</v>
      </c>
    </row>
    <row r="10122" spans="2:16" ht="15" customHeight="1" x14ac:dyDescent="0.25">
      <c r="B10122" s="31" t="str">
        <f>IF(Tabela2[[#This Row],[Tipo]] = 0,LOOKUP(Tabela2[[#This Row],[RESUMO]],Tabela3[Grupo],Tabela3[Meus produtos]),VLOOKUP(Tabela2[[#This Row],[Código]],Tabela4[[Código NBS/LC116]:[Meus serviços]],3,0))</f>
        <v>Não</v>
      </c>
      <c r="C10122" t="str">
        <f>IF(E10122=0,TEXT(dados!A10037,"00000000"),IF(E10122=2,TEXT(dados!A10037,"0000"),TEXT(dados!A10037,"#")))</f>
        <v>94012000</v>
      </c>
      <c r="D10122">
        <f>IF(dados!B10037=0,"",dados!B10037)</f>
        <v>2</v>
      </c>
      <c r="E10122">
        <f>dados!C10037</f>
        <v>0</v>
      </c>
      <c r="F10122" t="str">
        <f>dados!D10037</f>
        <v>De caminhoes</v>
      </c>
      <c r="G10122"/>
      <c r="H10122"/>
      <c r="I10122"/>
      <c r="J10122"/>
      <c r="K10122" s="13"/>
      <c r="L10122" s="13">
        <f>dados!I10037/100</f>
        <v>0.1416</v>
      </c>
      <c r="M10122" s="13">
        <f>dados!J10037/100</f>
        <v>0.2041</v>
      </c>
      <c r="N10122" s="13">
        <f>dados!K10037/100</f>
        <v>0.12</v>
      </c>
      <c r="O10122" s="13">
        <f>dados!L10037/100</f>
        <v>0</v>
      </c>
      <c r="P10122" s="12" t="str">
        <f>LEFT(Tabela2[[#This Row],[Código]],2)</f>
        <v>94</v>
      </c>
    </row>
    <row r="10123" spans="2:16" ht="15" customHeight="1" x14ac:dyDescent="0.25">
      <c r="B10123" s="31" t="str">
        <f>IF(Tabela2[[#This Row],[Tipo]] = 0,LOOKUP(Tabela2[[#This Row],[RESUMO]],Tabela3[Grupo],Tabela3[Meus produtos]),VLOOKUP(Tabela2[[#This Row],[Código]],Tabela4[[Código NBS/LC116]:[Meus serviços]],3,0))</f>
        <v>Não</v>
      </c>
      <c r="C10123" t="str">
        <f>IF(E10123=0,TEXT(dados!A10038,"00000000"),IF(E10123=2,TEXT(dados!A10038,"0000"),TEXT(dados!A10038,"#")))</f>
        <v>94012000</v>
      </c>
      <c r="D10123">
        <f>IF(dados!B10038=0,"",dados!B10038)</f>
        <v>3</v>
      </c>
      <c r="E10123">
        <f>dados!C10038</f>
        <v>0</v>
      </c>
      <c r="F10123" t="str">
        <f>dados!D10038</f>
        <v>De tratores agricolas ou de colheitadeiras</v>
      </c>
      <c r="G10123"/>
      <c r="H10123"/>
      <c r="I10123"/>
      <c r="J10123"/>
      <c r="K10123" s="13"/>
      <c r="L10123" s="13">
        <f>dados!I10038/100</f>
        <v>0.1416</v>
      </c>
      <c r="M10123" s="13">
        <f>dados!J10038/100</f>
        <v>0.2041</v>
      </c>
      <c r="N10123" s="13">
        <f>dados!K10038/100</f>
        <v>0.12</v>
      </c>
      <c r="O10123" s="13">
        <f>dados!L10038/100</f>
        <v>0</v>
      </c>
      <c r="P10123" s="12" t="str">
        <f>LEFT(Tabela2[[#This Row],[Código]],2)</f>
        <v>94</v>
      </c>
    </row>
    <row r="10124" spans="2:16" ht="15" customHeight="1" x14ac:dyDescent="0.25">
      <c r="B10124" s="31" t="str">
        <f>IF(Tabela2[[#This Row],[Tipo]] = 0,LOOKUP(Tabela2[[#This Row],[RESUMO]],Tabela3[Grupo],Tabela3[Meus produtos]),VLOOKUP(Tabela2[[#This Row],[Código]],Tabela4[[Código NBS/LC116]:[Meus serviços]],3,0))</f>
        <v>Não</v>
      </c>
      <c r="C10124" t="str">
        <f>IF(E10124=0,TEXT(dados!A10039,"00000000"),IF(E10124=2,TEXT(dados!A10039,"0000"),TEXT(dados!A10039,"#")))</f>
        <v>94012000</v>
      </c>
      <c r="D10124">
        <f>IF(dados!B10039=0,"",dados!B10039)</f>
        <v>4</v>
      </c>
      <c r="E10124">
        <f>dados!C10039</f>
        <v>0</v>
      </c>
      <c r="F10124" t="str">
        <f>dados!D10039</f>
        <v>De ferro ou aco, dos tipos usados em colheitadeiras</v>
      </c>
      <c r="G10124"/>
      <c r="H10124"/>
      <c r="I10124"/>
      <c r="J10124"/>
      <c r="K10124" s="13"/>
      <c r="L10124" s="13">
        <f>dados!I10039/100</f>
        <v>0.1416</v>
      </c>
      <c r="M10124" s="13">
        <f>dados!J10039/100</f>
        <v>0.2041</v>
      </c>
      <c r="N10124" s="13">
        <f>dados!K10039/100</f>
        <v>0.12</v>
      </c>
      <c r="O10124" s="13">
        <f>dados!L10039/100</f>
        <v>0</v>
      </c>
      <c r="P10124" s="12" t="str">
        <f>LEFT(Tabela2[[#This Row],[Código]],2)</f>
        <v>94</v>
      </c>
    </row>
    <row r="10125" spans="2:16" ht="15" customHeight="1" x14ac:dyDescent="0.25">
      <c r="B10125" s="31" t="str">
        <f>IF(Tabela2[[#This Row],[Tipo]] = 0,LOOKUP(Tabela2[[#This Row],[RESUMO]],Tabela3[Grupo],Tabela3[Meus produtos]),VLOOKUP(Tabela2[[#This Row],[Código]],Tabela4[[Código NBS/LC116]:[Meus serviços]],3,0))</f>
        <v>Não</v>
      </c>
      <c r="C10125" t="str">
        <f>IF(E10125=0,TEXT(dados!A10040,"00000000"),IF(E10125=2,TEXT(dados!A10040,"0000"),TEXT(dados!A10040,"#")))</f>
        <v>94013100</v>
      </c>
      <c r="D10125" t="str">
        <f>IF(dados!B10040=0,"",dados!B10040)</f>
        <v/>
      </c>
      <c r="E10125">
        <f>dados!C10040</f>
        <v>0</v>
      </c>
      <c r="F10125" t="str">
        <f>dados!D10040</f>
        <v>Moveis mobiliario medico cirurgico colchoes almofadas e semelhantes aparelhos de iluminacao nao especificados nem compreendidos noutros capitulos anuncios cartazes ou tabuletas e placas indicadoras luminosos e artigos semelhantes construcoes pre fabricada</v>
      </c>
      <c r="G10125"/>
      <c r="H10125"/>
      <c r="I10125"/>
      <c r="J10125"/>
      <c r="K10125" s="13"/>
      <c r="L10125" s="13">
        <f>dados!I10040/100</f>
        <v>0.13880000000000001</v>
      </c>
      <c r="M10125" s="13">
        <f>dados!J10040/100</f>
        <v>0.17800000000000002</v>
      </c>
      <c r="N10125" s="13">
        <f>dados!K10040/100</f>
        <v>0.12</v>
      </c>
      <c r="O10125" s="13">
        <f>dados!L10040/100</f>
        <v>0</v>
      </c>
      <c r="P10125" s="12" t="str">
        <f>LEFT(Tabela2[[#This Row],[Código]],2)</f>
        <v>94</v>
      </c>
    </row>
    <row r="10126" spans="2:16" ht="15" customHeight="1" x14ac:dyDescent="0.25">
      <c r="B10126" s="31" t="str">
        <f>IF(Tabela2[[#This Row],[Tipo]] = 0,LOOKUP(Tabela2[[#This Row],[RESUMO]],Tabela3[Grupo],Tabela3[Meus produtos]),VLOOKUP(Tabela2[[#This Row],[Código]],Tabela4[[Código NBS/LC116]:[Meus serviços]],3,0))</f>
        <v>Não</v>
      </c>
      <c r="C10126" t="str">
        <f>IF(E10126=0,TEXT(dados!A10041,"00000000"),IF(E10126=2,TEXT(dados!A10041,"0000"),TEXT(dados!A10041,"#")))</f>
        <v>94013900</v>
      </c>
      <c r="D10126" t="str">
        <f>IF(dados!B10041=0,"",dados!B10041)</f>
        <v/>
      </c>
      <c r="E10126">
        <f>dados!C10041</f>
        <v>0</v>
      </c>
      <c r="F10126" t="str">
        <f>dados!D10041</f>
        <v>Moveis mobiliario medico cirurgico colchoes almofadas e semelhantes aparelhos de iluminacao nao especificados nem compreendidos noutros capitulos anuncios cartazes ou tabuletas e placas indicadoras luminosos e artigos semelhantes construcoes pre fabricada</v>
      </c>
      <c r="G10126"/>
      <c r="H10126"/>
      <c r="I10126"/>
      <c r="J10126"/>
      <c r="K10126" s="13"/>
      <c r="L10126" s="13">
        <f>dados!I10041/100</f>
        <v>0.13880000000000001</v>
      </c>
      <c r="M10126" s="13">
        <f>dados!J10041/100</f>
        <v>0.17800000000000002</v>
      </c>
      <c r="N10126" s="13">
        <f>dados!K10041/100</f>
        <v>0.12</v>
      </c>
      <c r="O10126" s="13">
        <f>dados!L10041/100</f>
        <v>0</v>
      </c>
      <c r="P10126" s="12" t="str">
        <f>LEFT(Tabela2[[#This Row],[Código]],2)</f>
        <v>94</v>
      </c>
    </row>
    <row r="10127" spans="2:16" ht="15" customHeight="1" x14ac:dyDescent="0.25">
      <c r="B10127" s="31" t="str">
        <f>IF(Tabela2[[#This Row],[Tipo]] = 0,LOOKUP(Tabela2[[#This Row],[RESUMO]],Tabela3[Grupo],Tabela3[Meus produtos]),VLOOKUP(Tabela2[[#This Row],[Código]],Tabela4[[Código NBS/LC116]:[Meus serviços]],3,0))</f>
        <v>Não</v>
      </c>
      <c r="C10127" t="str">
        <f>IF(E10127=0,TEXT(dados!A10042,"00000000"),IF(E10127=2,TEXT(dados!A10042,"0000"),TEXT(dados!A10042,"#")))</f>
        <v>94014100</v>
      </c>
      <c r="D10127" t="str">
        <f>IF(dados!B10042=0,"",dados!B10042)</f>
        <v/>
      </c>
      <c r="E10127">
        <f>dados!C10042</f>
        <v>0</v>
      </c>
      <c r="F10127" t="str">
        <f>dados!D10042</f>
        <v>Moveis mobiliario medico cirurgico colchoes almofadas e semelhantes aparelhos de iluminacao nao especificados nem compreendidos noutros capitulos anuncios cartazes ou tabuletas e placas indicadoras luminosos e artigos semelhantes construcoes pre fabricada</v>
      </c>
      <c r="G10127"/>
      <c r="H10127"/>
      <c r="I10127"/>
      <c r="J10127"/>
      <c r="K10127" s="13"/>
      <c r="L10127" s="13">
        <f>dados!I10042/100</f>
        <v>0.13880000000000001</v>
      </c>
      <c r="M10127" s="13">
        <f>dados!J10042/100</f>
        <v>0.17800000000000002</v>
      </c>
      <c r="N10127" s="13">
        <f>dados!K10042/100</f>
        <v>0.12</v>
      </c>
      <c r="O10127" s="13">
        <f>dados!L10042/100</f>
        <v>0</v>
      </c>
      <c r="P10127" s="12" t="str">
        <f>LEFT(Tabela2[[#This Row],[Código]],2)</f>
        <v>94</v>
      </c>
    </row>
    <row r="10128" spans="2:16" ht="15" customHeight="1" x14ac:dyDescent="0.25">
      <c r="B10128" s="31" t="str">
        <f>IF(Tabela2[[#This Row],[Tipo]] = 0,LOOKUP(Tabela2[[#This Row],[RESUMO]],Tabela3[Grupo],Tabela3[Meus produtos]),VLOOKUP(Tabela2[[#This Row],[Código]],Tabela4[[Código NBS/LC116]:[Meus serviços]],3,0))</f>
        <v>Não</v>
      </c>
      <c r="C10128" t="str">
        <f>IF(E10128=0,TEXT(dados!A10043,"00000000"),IF(E10128=2,TEXT(dados!A10043,"0000"),TEXT(dados!A10043,"#")))</f>
        <v>94014900</v>
      </c>
      <c r="D10128" t="str">
        <f>IF(dados!B10043=0,"",dados!B10043)</f>
        <v/>
      </c>
      <c r="E10128">
        <f>dados!C10043</f>
        <v>0</v>
      </c>
      <c r="F10128" t="str">
        <f>dados!D10043</f>
        <v>Moveis mobiliario medico cirurgico colchoes almofadas e semelhantes aparelhos de iluminacao nao especificados nem compreendidos noutros capitulos anuncios cartazes ou tabuletas e placas indicadoras luminosos e artigos semelhantes construcoes pre fabricada</v>
      </c>
      <c r="G10128"/>
      <c r="H10128"/>
      <c r="I10128"/>
      <c r="J10128"/>
      <c r="K10128" s="13"/>
      <c r="L10128" s="13">
        <f>dados!I10043/100</f>
        <v>0.13880000000000001</v>
      </c>
      <c r="M10128" s="13">
        <f>dados!J10043/100</f>
        <v>0.17800000000000002</v>
      </c>
      <c r="N10128" s="13">
        <f>dados!K10043/100</f>
        <v>0.12</v>
      </c>
      <c r="O10128" s="13">
        <f>dados!L10043/100</f>
        <v>0</v>
      </c>
      <c r="P10128" s="12" t="str">
        <f>LEFT(Tabela2[[#This Row],[Código]],2)</f>
        <v>94</v>
      </c>
    </row>
    <row r="10129" spans="2:16" ht="15" customHeight="1" x14ac:dyDescent="0.25">
      <c r="B10129" s="31" t="str">
        <f>IF(Tabela2[[#This Row],[Tipo]] = 0,LOOKUP(Tabela2[[#This Row],[RESUMO]],Tabela3[Grupo],Tabela3[Meus produtos]),VLOOKUP(Tabela2[[#This Row],[Código]],Tabela4[[Código NBS/LC116]:[Meus serviços]],3,0))</f>
        <v>Não</v>
      </c>
      <c r="C10129" t="str">
        <f>IF(E10129=0,TEXT(dados!A10044,"00000000"),IF(E10129=2,TEXT(dados!A10044,"0000"),TEXT(dados!A10044,"#")))</f>
        <v>94015200</v>
      </c>
      <c r="D10129" t="str">
        <f>IF(dados!B10044=0,"",dados!B10044)</f>
        <v/>
      </c>
      <c r="E10129">
        <f>dados!C10044</f>
        <v>0</v>
      </c>
      <c r="F10129" t="str">
        <f>dados!D10044</f>
        <v>De bambu</v>
      </c>
      <c r="G10129"/>
      <c r="H10129"/>
      <c r="I10129"/>
      <c r="J10129"/>
      <c r="K10129" s="13"/>
      <c r="L10129" s="13">
        <f>dados!I10044/100</f>
        <v>0.13880000000000001</v>
      </c>
      <c r="M10129" s="13">
        <f>dados!J10044/100</f>
        <v>0.17800000000000002</v>
      </c>
      <c r="N10129" s="13">
        <f>dados!K10044/100</f>
        <v>0.12</v>
      </c>
      <c r="O10129" s="13">
        <f>dados!L10044/100</f>
        <v>0</v>
      </c>
      <c r="P10129" s="12" t="str">
        <f>LEFT(Tabela2[[#This Row],[Código]],2)</f>
        <v>94</v>
      </c>
    </row>
    <row r="10130" spans="2:16" ht="15" customHeight="1" x14ac:dyDescent="0.25">
      <c r="B10130" s="31" t="str">
        <f>IF(Tabela2[[#This Row],[Tipo]] = 0,LOOKUP(Tabela2[[#This Row],[RESUMO]],Tabela3[Grupo],Tabela3[Meus produtos]),VLOOKUP(Tabela2[[#This Row],[Código]],Tabela4[[Código NBS/LC116]:[Meus serviços]],3,0))</f>
        <v>Não</v>
      </c>
      <c r="C10130" t="str">
        <f>IF(E10130=0,TEXT(dados!A10045,"00000000"),IF(E10130=2,TEXT(dados!A10045,"0000"),TEXT(dados!A10045,"#")))</f>
        <v>94015300</v>
      </c>
      <c r="D10130" t="str">
        <f>IF(dados!B10045=0,"",dados!B10045)</f>
        <v/>
      </c>
      <c r="E10130">
        <f>dados!C10045</f>
        <v>0</v>
      </c>
      <c r="F10130" t="str">
        <f>dados!D10045</f>
        <v>De rotim</v>
      </c>
      <c r="G10130"/>
      <c r="H10130"/>
      <c r="I10130"/>
      <c r="J10130"/>
      <c r="K10130" s="13"/>
      <c r="L10130" s="13">
        <f>dados!I10045/100</f>
        <v>0.13880000000000001</v>
      </c>
      <c r="M10130" s="13">
        <f>dados!J10045/100</f>
        <v>0.17800000000000002</v>
      </c>
      <c r="N10130" s="13">
        <f>dados!K10045/100</f>
        <v>0.12</v>
      </c>
      <c r="O10130" s="13">
        <f>dados!L10045/100</f>
        <v>0</v>
      </c>
      <c r="P10130" s="12" t="str">
        <f>LEFT(Tabela2[[#This Row],[Código]],2)</f>
        <v>94</v>
      </c>
    </row>
    <row r="10131" spans="2:16" ht="15" customHeight="1" x14ac:dyDescent="0.25">
      <c r="B10131" s="31" t="str">
        <f>IF(Tabela2[[#This Row],[Tipo]] = 0,LOOKUP(Tabela2[[#This Row],[RESUMO]],Tabela3[Grupo],Tabela3[Meus produtos]),VLOOKUP(Tabela2[[#This Row],[Código]],Tabela4[[Código NBS/LC116]:[Meus serviços]],3,0))</f>
        <v>Não</v>
      </c>
      <c r="C10131" t="str">
        <f>IF(E10131=0,TEXT(dados!A10046,"00000000"),IF(E10131=2,TEXT(dados!A10046,"0000"),TEXT(dados!A10046,"#")))</f>
        <v>94015900</v>
      </c>
      <c r="D10131" t="str">
        <f>IF(dados!B10046=0,"",dados!B10046)</f>
        <v/>
      </c>
      <c r="E10131">
        <f>dados!C10046</f>
        <v>0</v>
      </c>
      <c r="F10131" t="str">
        <f>dados!D10046</f>
        <v>Assentos de cana,vime ou de materias semelhantes</v>
      </c>
      <c r="G10131"/>
      <c r="H10131"/>
      <c r="I10131"/>
      <c r="J10131"/>
      <c r="K10131" s="13"/>
      <c r="L10131" s="13">
        <f>dados!I10046/100</f>
        <v>0.13880000000000001</v>
      </c>
      <c r="M10131" s="13">
        <f>dados!J10046/100</f>
        <v>0.17800000000000002</v>
      </c>
      <c r="N10131" s="13">
        <f>dados!K10046/100</f>
        <v>0.12</v>
      </c>
      <c r="O10131" s="13">
        <f>dados!L10046/100</f>
        <v>0</v>
      </c>
      <c r="P10131" s="12" t="str">
        <f>LEFT(Tabela2[[#This Row],[Código]],2)</f>
        <v>94</v>
      </c>
    </row>
    <row r="10132" spans="2:16" ht="15" customHeight="1" x14ac:dyDescent="0.25">
      <c r="B10132" s="31" t="str">
        <f>IF(Tabela2[[#This Row],[Tipo]] = 0,LOOKUP(Tabela2[[#This Row],[RESUMO]],Tabela3[Grupo],Tabela3[Meus produtos]),VLOOKUP(Tabela2[[#This Row],[Código]],Tabela4[[Código NBS/LC116]:[Meus serviços]],3,0))</f>
        <v>Não</v>
      </c>
      <c r="C10132" t="str">
        <f>IF(E10132=0,TEXT(dados!A10047,"00000000"),IF(E10132=2,TEXT(dados!A10047,"0000"),TEXT(dados!A10047,"#")))</f>
        <v>94016100</v>
      </c>
      <c r="D10132" t="str">
        <f>IF(dados!B10047=0,"",dados!B10047)</f>
        <v/>
      </c>
      <c r="E10132">
        <f>dados!C10047</f>
        <v>0</v>
      </c>
      <c r="F10132" t="str">
        <f>dados!D10047</f>
        <v>Assentos estofados,com armacao de madeira</v>
      </c>
      <c r="G10132"/>
      <c r="H10132"/>
      <c r="I10132"/>
      <c r="J10132"/>
      <c r="K10132" s="13"/>
      <c r="L10132" s="13">
        <f>dados!I10047/100</f>
        <v>0.13880000000000001</v>
      </c>
      <c r="M10132" s="13">
        <f>dados!J10047/100</f>
        <v>0.17800000000000002</v>
      </c>
      <c r="N10132" s="13">
        <f>dados!K10047/100</f>
        <v>0.12</v>
      </c>
      <c r="O10132" s="13">
        <f>dados!L10047/100</f>
        <v>0</v>
      </c>
      <c r="P10132" s="12" t="str">
        <f>LEFT(Tabela2[[#This Row],[Código]],2)</f>
        <v>94</v>
      </c>
    </row>
    <row r="10133" spans="2:16" ht="15" customHeight="1" x14ac:dyDescent="0.25">
      <c r="B10133" s="31" t="str">
        <f>IF(Tabela2[[#This Row],[Tipo]] = 0,LOOKUP(Tabela2[[#This Row],[RESUMO]],Tabela3[Grupo],Tabela3[Meus produtos]),VLOOKUP(Tabela2[[#This Row],[Código]],Tabela4[[Código NBS/LC116]:[Meus serviços]],3,0))</f>
        <v>Não</v>
      </c>
      <c r="C10133" t="str">
        <f>IF(E10133=0,TEXT(dados!A10048,"00000000"),IF(E10133=2,TEXT(dados!A10048,"0000"),TEXT(dados!A10048,"#")))</f>
        <v>94016900</v>
      </c>
      <c r="D10133" t="str">
        <f>IF(dados!B10048=0,"",dados!B10048)</f>
        <v/>
      </c>
      <c r="E10133">
        <f>dados!C10048</f>
        <v>0</v>
      </c>
      <c r="F10133" t="str">
        <f>dados!D10048</f>
        <v>Outros assentos c/armacao de madeira</v>
      </c>
      <c r="G10133"/>
      <c r="H10133"/>
      <c r="I10133"/>
      <c r="J10133"/>
      <c r="K10133" s="13"/>
      <c r="L10133" s="13">
        <f>dados!I10048/100</f>
        <v>0.13880000000000001</v>
      </c>
      <c r="M10133" s="13">
        <f>dados!J10048/100</f>
        <v>0.17800000000000002</v>
      </c>
      <c r="N10133" s="13">
        <f>dados!K10048/100</f>
        <v>0.12</v>
      </c>
      <c r="O10133" s="13">
        <f>dados!L10048/100</f>
        <v>0</v>
      </c>
      <c r="P10133" s="12" t="str">
        <f>LEFT(Tabela2[[#This Row],[Código]],2)</f>
        <v>94</v>
      </c>
    </row>
    <row r="10134" spans="2:16" ht="15" customHeight="1" x14ac:dyDescent="0.25">
      <c r="B10134" s="31" t="str">
        <f>IF(Tabela2[[#This Row],[Tipo]] = 0,LOOKUP(Tabela2[[#This Row],[RESUMO]],Tabela3[Grupo],Tabela3[Meus produtos]),VLOOKUP(Tabela2[[#This Row],[Código]],Tabela4[[Código NBS/LC116]:[Meus serviços]],3,0))</f>
        <v>Não</v>
      </c>
      <c r="C10134" t="str">
        <f>IF(E10134=0,TEXT(dados!A10049,"00000000"),IF(E10134=2,TEXT(dados!A10049,"0000"),TEXT(dados!A10049,"#")))</f>
        <v>94017100</v>
      </c>
      <c r="D10134" t="str">
        <f>IF(dados!B10049=0,"",dados!B10049)</f>
        <v/>
      </c>
      <c r="E10134">
        <f>dados!C10049</f>
        <v>0</v>
      </c>
      <c r="F10134" t="str">
        <f>dados!D10049</f>
        <v>Assentos estofados,com armacao de metal</v>
      </c>
      <c r="G10134"/>
      <c r="H10134"/>
      <c r="I10134"/>
      <c r="J10134"/>
      <c r="K10134" s="13"/>
      <c r="L10134" s="13">
        <f>dados!I10049/100</f>
        <v>0.13880000000000001</v>
      </c>
      <c r="M10134" s="13">
        <f>dados!J10049/100</f>
        <v>0.17800000000000002</v>
      </c>
      <c r="N10134" s="13">
        <f>dados!K10049/100</f>
        <v>0.12</v>
      </c>
      <c r="O10134" s="13">
        <f>dados!L10049/100</f>
        <v>0</v>
      </c>
      <c r="P10134" s="12" t="str">
        <f>LEFT(Tabela2[[#This Row],[Código]],2)</f>
        <v>94</v>
      </c>
    </row>
    <row r="10135" spans="2:16" ht="15" customHeight="1" x14ac:dyDescent="0.25">
      <c r="B10135" s="31" t="str">
        <f>IF(Tabela2[[#This Row],[Tipo]] = 0,LOOKUP(Tabela2[[#This Row],[RESUMO]],Tabela3[Grupo],Tabela3[Meus produtos]),VLOOKUP(Tabela2[[#This Row],[Código]],Tabela4[[Código NBS/LC116]:[Meus serviços]],3,0))</f>
        <v>Não</v>
      </c>
      <c r="C10135" t="str">
        <f>IF(E10135=0,TEXT(dados!A10050,"00000000"),IF(E10135=2,TEXT(dados!A10050,"0000"),TEXT(dados!A10050,"#")))</f>
        <v>94017900</v>
      </c>
      <c r="D10135" t="str">
        <f>IF(dados!B10050=0,"",dados!B10050)</f>
        <v/>
      </c>
      <c r="E10135">
        <f>dados!C10050</f>
        <v>0</v>
      </c>
      <c r="F10135" t="str">
        <f>dados!D10050</f>
        <v>Outros assentos c/armacao de metal</v>
      </c>
      <c r="G10135"/>
      <c r="H10135"/>
      <c r="I10135"/>
      <c r="J10135"/>
      <c r="K10135" s="13"/>
      <c r="L10135" s="13">
        <f>dados!I10050/100</f>
        <v>0.13880000000000001</v>
      </c>
      <c r="M10135" s="13">
        <f>dados!J10050/100</f>
        <v>0.17800000000000002</v>
      </c>
      <c r="N10135" s="13">
        <f>dados!K10050/100</f>
        <v>0.12</v>
      </c>
      <c r="O10135" s="13">
        <f>dados!L10050/100</f>
        <v>0</v>
      </c>
      <c r="P10135" s="12" t="str">
        <f>LEFT(Tabela2[[#This Row],[Código]],2)</f>
        <v>94</v>
      </c>
    </row>
    <row r="10136" spans="2:16" ht="15.75" customHeight="1" x14ac:dyDescent="0.25">
      <c r="B10136" s="31" t="str">
        <f>IF(Tabela2[[#This Row],[Tipo]] = 0,LOOKUP(Tabela2[[#This Row],[RESUMO]],Tabela3[Grupo],Tabela3[Meus produtos]),VLOOKUP(Tabela2[[#This Row],[Código]],Tabela4[[Código NBS/LC116]:[Meus serviços]],3,0))</f>
        <v>Não</v>
      </c>
      <c r="C10136" t="str">
        <f>IF(E10136=0,TEXT(dados!A10051,"00000000"),IF(E10136=2,TEXT(dados!A10051,"0000"),TEXT(dados!A10051,"#")))</f>
        <v>94018000</v>
      </c>
      <c r="D10136" t="str">
        <f>IF(dados!B10051=0,"",dados!B10051)</f>
        <v/>
      </c>
      <c r="E10136">
        <f>dados!C10051</f>
        <v>0</v>
      </c>
      <c r="F10136" t="str">
        <f>dados!D10051</f>
        <v>Outros assentos</v>
      </c>
      <c r="G10136"/>
      <c r="H10136"/>
      <c r="I10136"/>
      <c r="J10136"/>
      <c r="K10136" s="13"/>
      <c r="L10136" s="13">
        <f>dados!I10051/100</f>
        <v>0.13880000000000001</v>
      </c>
      <c r="M10136" s="13">
        <f>dados!J10051/100</f>
        <v>0.17980000000000002</v>
      </c>
      <c r="N10136" s="13">
        <f>dados!K10051/100</f>
        <v>0.12</v>
      </c>
      <c r="O10136" s="13">
        <f>dados!L10051/100</f>
        <v>0</v>
      </c>
      <c r="P10136" s="12" t="str">
        <f>LEFT(Tabela2[[#This Row],[Código]],2)</f>
        <v>94</v>
      </c>
    </row>
    <row r="10137" spans="2:16" ht="15" customHeight="1" x14ac:dyDescent="0.25">
      <c r="B10137" s="31" t="str">
        <f>IF(Tabela2[[#This Row],[Tipo]] = 0,LOOKUP(Tabela2[[#This Row],[RESUMO]],Tabela3[Grupo],Tabela3[Meus produtos]),VLOOKUP(Tabela2[[#This Row],[Código]],Tabela4[[Código NBS/LC116]:[Meus serviços]],3,0))</f>
        <v>Não</v>
      </c>
      <c r="C10137" t="str">
        <f>IF(E10137=0,TEXT(dados!A10052,"00000000"),IF(E10137=2,TEXT(dados!A10052,"0000"),TEXT(dados!A10052,"#")))</f>
        <v>94019100</v>
      </c>
      <c r="D10137" t="str">
        <f>IF(dados!B10052=0,"",dados!B10052)</f>
        <v/>
      </c>
      <c r="E10137">
        <f>dados!C10052</f>
        <v>0</v>
      </c>
      <c r="F10137" t="str">
        <f>dados!D10052</f>
        <v>Moveis mobiliario medico cirurgico colchoes almofadas e semelhantes aparelhos de iluminacao nao especificados nem compreendidos noutros capitulos anuncios cartazes ou tabuletas e placas indicadoras luminosos e artigos semelhantes construcoes pre fabricada</v>
      </c>
      <c r="G10137"/>
      <c r="H10137"/>
      <c r="I10137"/>
      <c r="J10137"/>
      <c r="K10137" s="13"/>
      <c r="L10137" s="13">
        <f>dados!I10052/100</f>
        <v>0.14330000000000001</v>
      </c>
      <c r="M10137" s="13">
        <f>dados!J10052/100</f>
        <v>0.2021</v>
      </c>
      <c r="N10137" s="13">
        <f>dados!K10052/100</f>
        <v>0.12</v>
      </c>
      <c r="O10137" s="13">
        <f>dados!L10052/100</f>
        <v>0</v>
      </c>
      <c r="P10137" s="12" t="str">
        <f>LEFT(Tabela2[[#This Row],[Código]],2)</f>
        <v>94</v>
      </c>
    </row>
    <row r="10138" spans="2:16" ht="15" customHeight="1" x14ac:dyDescent="0.25">
      <c r="B10138" s="31" t="str">
        <f>IF(Tabela2[[#This Row],[Tipo]] = 0,LOOKUP(Tabela2[[#This Row],[RESUMO]],Tabela3[Grupo],Tabela3[Meus produtos]),VLOOKUP(Tabela2[[#This Row],[Código]],Tabela4[[Código NBS/LC116]:[Meus serviços]],3,0))</f>
        <v>Não</v>
      </c>
      <c r="C10138" t="str">
        <f>IF(E10138=0,TEXT(dados!A10053,"00000000"),IF(E10138=2,TEXT(dados!A10053,"0000"),TEXT(dados!A10053,"#")))</f>
        <v>94019900</v>
      </c>
      <c r="D10138" t="str">
        <f>IF(dados!B10053=0,"",dados!B10053)</f>
        <v/>
      </c>
      <c r="E10138">
        <f>dados!C10053</f>
        <v>0</v>
      </c>
      <c r="F10138" t="str">
        <f>dados!D10053</f>
        <v>Moveis mobiliario medico cirurgico colchoes almofadas e semelhantes aparelhos de iluminacao nao especificados nem compreendidos noutros capitulos anuncios cartazes ou tabuletas e placas indicadoras luminosos e artigos semelhantes construcoes pre fabricada</v>
      </c>
      <c r="G10138"/>
      <c r="H10138"/>
      <c r="I10138"/>
      <c r="J10138"/>
      <c r="K10138" s="13"/>
      <c r="L10138" s="13">
        <f>dados!I10053/100</f>
        <v>0.14330000000000001</v>
      </c>
      <c r="M10138" s="13">
        <f>dados!J10053/100</f>
        <v>0.2021</v>
      </c>
      <c r="N10138" s="13">
        <f>dados!K10053/100</f>
        <v>0.12</v>
      </c>
      <c r="O10138" s="13">
        <f>dados!L10053/100</f>
        <v>0</v>
      </c>
      <c r="P10138" s="12" t="str">
        <f>LEFT(Tabela2[[#This Row],[Código]],2)</f>
        <v>94</v>
      </c>
    </row>
    <row r="10139" spans="2:16" ht="15" customHeight="1" x14ac:dyDescent="0.25">
      <c r="B10139" s="31" t="str">
        <f>IF(Tabela2[[#This Row],[Tipo]] = 0,LOOKUP(Tabela2[[#This Row],[RESUMO]],Tabela3[Grupo],Tabela3[Meus produtos]),VLOOKUP(Tabela2[[#This Row],[Código]],Tabela4[[Código NBS/LC116]:[Meus serviços]],3,0))</f>
        <v>Não</v>
      </c>
      <c r="C10139" t="str">
        <f>IF(E10139=0,TEXT(dados!A10054,"00000000"),IF(E10139=2,TEXT(dados!A10054,"0000"),TEXT(dados!A10054,"#")))</f>
        <v>94021000</v>
      </c>
      <c r="D10139" t="str">
        <f>IF(dados!B10054=0,"",dados!B10054)</f>
        <v/>
      </c>
      <c r="E10139">
        <f>dados!C10054</f>
        <v>0</v>
      </c>
      <c r="F10139" t="str">
        <f>dados!D10054</f>
        <v>Cadeiras de dentista/saloes de cabeleireiro,etc. partes</v>
      </c>
      <c r="G10139"/>
      <c r="H10139"/>
      <c r="I10139"/>
      <c r="J10139"/>
      <c r="K10139" s="13"/>
      <c r="L10139" s="13">
        <f>dados!I10054/100</f>
        <v>0.13880000000000001</v>
      </c>
      <c r="M10139" s="13">
        <f>dados!J10054/100</f>
        <v>0.17800000000000002</v>
      </c>
      <c r="N10139" s="13">
        <f>dados!K10054/100</f>
        <v>0.18</v>
      </c>
      <c r="O10139" s="13">
        <f>dados!L10054/100</f>
        <v>0</v>
      </c>
      <c r="P10139" s="12" t="str">
        <f>LEFT(Tabela2[[#This Row],[Código]],2)</f>
        <v>94</v>
      </c>
    </row>
    <row r="10140" spans="2:16" ht="15" customHeight="1" x14ac:dyDescent="0.25">
      <c r="B10140" s="31" t="str">
        <f>IF(Tabela2[[#This Row],[Tipo]] = 0,LOOKUP(Tabela2[[#This Row],[RESUMO]],Tabela3[Grupo],Tabela3[Meus produtos]),VLOOKUP(Tabela2[[#This Row],[Código]],Tabela4[[Código NBS/LC116]:[Meus serviços]],3,0))</f>
        <v>Não</v>
      </c>
      <c r="C10140" t="str">
        <f>IF(E10140=0,TEXT(dados!A10055,"00000000"),IF(E10140=2,TEXT(dados!A10055,"0000"),TEXT(dados!A10055,"#")))</f>
        <v>94029010</v>
      </c>
      <c r="D10140" t="str">
        <f>IF(dados!B10055=0,"",dados!B10055)</f>
        <v/>
      </c>
      <c r="E10140">
        <f>dados!C10055</f>
        <v>0</v>
      </c>
      <c r="F10140" t="str">
        <f>dados!D10055</f>
        <v>Mesas p/operacao cirurgica</v>
      </c>
      <c r="G10140"/>
      <c r="H10140"/>
      <c r="I10140"/>
      <c r="J10140"/>
      <c r="K10140" s="13"/>
      <c r="L10140" s="13">
        <f>dados!I10055/100</f>
        <v>0.13880000000000001</v>
      </c>
      <c r="M10140" s="13">
        <f>dados!J10055/100</f>
        <v>0.17420000000000002</v>
      </c>
      <c r="N10140" s="13">
        <f>dados!K10055/100</f>
        <v>0.18</v>
      </c>
      <c r="O10140" s="13">
        <f>dados!L10055/100</f>
        <v>0</v>
      </c>
      <c r="P10140" s="12" t="str">
        <f>LEFT(Tabela2[[#This Row],[Código]],2)</f>
        <v>94</v>
      </c>
    </row>
    <row r="10141" spans="2:16" ht="15" customHeight="1" x14ac:dyDescent="0.25">
      <c r="B10141" s="31" t="str">
        <f>IF(Tabela2[[#This Row],[Tipo]] = 0,LOOKUP(Tabela2[[#This Row],[RESUMO]],Tabela3[Grupo],Tabela3[Meus produtos]),VLOOKUP(Tabela2[[#This Row],[Código]],Tabela4[[Código NBS/LC116]:[Meus serviços]],3,0))</f>
        <v>Não</v>
      </c>
      <c r="C10141" t="str">
        <f>IF(E10141=0,TEXT(dados!A10056,"00000000"),IF(E10141=2,TEXT(dados!A10056,"0000"),TEXT(dados!A10056,"#")))</f>
        <v>94029020</v>
      </c>
      <c r="D10141" t="str">
        <f>IF(dados!B10056=0,"",dados!B10056)</f>
        <v/>
      </c>
      <c r="E10141">
        <f>dados!C10056</f>
        <v>0</v>
      </c>
      <c r="F10141" t="str">
        <f>dados!D10056</f>
        <v>Camas dotadas de mecanismos p/usos clinicos</v>
      </c>
      <c r="G10141"/>
      <c r="H10141"/>
      <c r="I10141"/>
      <c r="J10141"/>
      <c r="K10141" s="13"/>
      <c r="L10141" s="13">
        <f>dados!I10056/100</f>
        <v>0.13880000000000001</v>
      </c>
      <c r="M10141" s="13">
        <f>dados!J10056/100</f>
        <v>0.17420000000000002</v>
      </c>
      <c r="N10141" s="13">
        <f>dados!K10056/100</f>
        <v>0.18</v>
      </c>
      <c r="O10141" s="13">
        <f>dados!L10056/100</f>
        <v>0</v>
      </c>
      <c r="P10141" s="12" t="str">
        <f>LEFT(Tabela2[[#This Row],[Código]],2)</f>
        <v>94</v>
      </c>
    </row>
    <row r="10142" spans="2:16" ht="15" customHeight="1" x14ac:dyDescent="0.25">
      <c r="B10142" s="31" t="str">
        <f>IF(Tabela2[[#This Row],[Tipo]] = 0,LOOKUP(Tabela2[[#This Row],[RESUMO]],Tabela3[Grupo],Tabela3[Meus produtos]),VLOOKUP(Tabela2[[#This Row],[Código]],Tabela4[[Código NBS/LC116]:[Meus serviços]],3,0))</f>
        <v>Não</v>
      </c>
      <c r="C10142" t="str">
        <f>IF(E10142=0,TEXT(dados!A10057,"00000000"),IF(E10142=2,TEXT(dados!A10057,"0000"),TEXT(dados!A10057,"#")))</f>
        <v>94029090</v>
      </c>
      <c r="D10142" t="str">
        <f>IF(dados!B10057=0,"",dados!B10057)</f>
        <v/>
      </c>
      <c r="E10142">
        <f>dados!C10057</f>
        <v>0</v>
      </c>
      <c r="F10142" t="str">
        <f>dados!D10057</f>
        <v>Outs.mobiliarios p/medicina,cirurgia, odontologia, etc.</v>
      </c>
      <c r="G10142"/>
      <c r="H10142"/>
      <c r="I10142"/>
      <c r="J10142"/>
      <c r="K10142" s="13"/>
      <c r="L10142" s="13">
        <f>dados!I10057/100</f>
        <v>0.13880000000000001</v>
      </c>
      <c r="M10142" s="13">
        <f>dados!J10057/100</f>
        <v>0.17610000000000001</v>
      </c>
      <c r="N10142" s="13">
        <f>dados!K10057/100</f>
        <v>0.18</v>
      </c>
      <c r="O10142" s="13">
        <f>dados!L10057/100</f>
        <v>0</v>
      </c>
      <c r="P10142" s="12" t="str">
        <f>LEFT(Tabela2[[#This Row],[Código]],2)</f>
        <v>94</v>
      </c>
    </row>
    <row r="10143" spans="2:16" ht="15" customHeight="1" x14ac:dyDescent="0.25">
      <c r="B10143" s="31" t="str">
        <f>IF(Tabela2[[#This Row],[Tipo]] = 0,LOOKUP(Tabela2[[#This Row],[RESUMO]],Tabela3[Grupo],Tabela3[Meus produtos]),VLOOKUP(Tabela2[[#This Row],[Código]],Tabela4[[Código NBS/LC116]:[Meus serviços]],3,0))</f>
        <v>Não</v>
      </c>
      <c r="C10143" t="str">
        <f>IF(E10143=0,TEXT(dados!A10058,"00000000"),IF(E10143=2,TEXT(dados!A10058,"0000"),TEXT(dados!A10058,"#")))</f>
        <v>94031000</v>
      </c>
      <c r="D10143" t="str">
        <f>IF(dados!B10058=0,"",dados!B10058)</f>
        <v/>
      </c>
      <c r="E10143">
        <f>dados!C10058</f>
        <v>0</v>
      </c>
      <c r="F10143" t="str">
        <f>dados!D10058</f>
        <v>Moveis de metal p/escritorios</v>
      </c>
      <c r="G10143"/>
      <c r="H10143"/>
      <c r="I10143"/>
      <c r="J10143"/>
      <c r="K10143" s="13"/>
      <c r="L10143" s="13">
        <f>dados!I10058/100</f>
        <v>0.13880000000000001</v>
      </c>
      <c r="M10143" s="13">
        <f>dados!J10058/100</f>
        <v>0.17800000000000002</v>
      </c>
      <c r="N10143" s="13">
        <f>dados!K10058/100</f>
        <v>0.12</v>
      </c>
      <c r="O10143" s="13">
        <f>dados!L10058/100</f>
        <v>0</v>
      </c>
      <c r="P10143" s="12" t="str">
        <f>LEFT(Tabela2[[#This Row],[Código]],2)</f>
        <v>94</v>
      </c>
    </row>
    <row r="10144" spans="2:16" ht="15" customHeight="1" x14ac:dyDescent="0.25">
      <c r="B10144" s="31" t="str">
        <f>IF(Tabela2[[#This Row],[Tipo]] = 0,LOOKUP(Tabela2[[#This Row],[RESUMO]],Tabela3[Grupo],Tabela3[Meus produtos]),VLOOKUP(Tabela2[[#This Row],[Código]],Tabela4[[Código NBS/LC116]:[Meus serviços]],3,0))</f>
        <v>Não</v>
      </c>
      <c r="C10144" t="str">
        <f>IF(E10144=0,TEXT(dados!A10059,"00000000"),IF(E10144=2,TEXT(dados!A10059,"0000"),TEXT(dados!A10059,"#")))</f>
        <v>94032010</v>
      </c>
      <c r="D10144" t="str">
        <f>IF(dados!B10059=0,"",dados!B10059)</f>
        <v/>
      </c>
      <c r="E10144">
        <f>dados!C10059</f>
        <v>0</v>
      </c>
      <c r="F10144" t="str">
        <f>dados!D10059</f>
        <v>Moveis mobiliario medico cirurgico colchoes almofadas e semelhantes aparelhos de iluminacao nao especificados nem compreendidos noutros capitulos anuncios cartazes ou tabuletas e placas indicadoras luminosos e artigos semelhantes construcoes pre fabricadas outros moveis e suas partes Do tipo utilizado em cozinhas</v>
      </c>
      <c r="G10144"/>
      <c r="H10144"/>
      <c r="I10144"/>
      <c r="J10144"/>
      <c r="K10144" s="13"/>
      <c r="L10144" s="13">
        <f>dados!I10059/100</f>
        <v>0.13880000000000001</v>
      </c>
      <c r="M10144" s="13">
        <f>dados!J10059/100</f>
        <v>0.17800000000000002</v>
      </c>
      <c r="N10144" s="13">
        <f>dados!K10059/100</f>
        <v>0.12</v>
      </c>
      <c r="O10144" s="13">
        <f>dados!L10059/100</f>
        <v>0</v>
      </c>
      <c r="P10144" s="12" t="str">
        <f>LEFT(Tabela2[[#This Row],[Código]],2)</f>
        <v>94</v>
      </c>
    </row>
    <row r="10145" spans="2:16" ht="15" customHeight="1" x14ac:dyDescent="0.25">
      <c r="B10145" s="31" t="str">
        <f>IF(Tabela2[[#This Row],[Tipo]] = 0,LOOKUP(Tabela2[[#This Row],[RESUMO]],Tabela3[Grupo],Tabela3[Meus produtos]),VLOOKUP(Tabela2[[#This Row],[Código]],Tabela4[[Código NBS/LC116]:[Meus serviços]],3,0))</f>
        <v>Não</v>
      </c>
      <c r="C10145" t="str">
        <f>IF(E10145=0,TEXT(dados!A10060,"00000000"),IF(E10145=2,TEXT(dados!A10060,"0000"),TEXT(dados!A10060,"#")))</f>
        <v>94032090</v>
      </c>
      <c r="D10145" t="str">
        <f>IF(dados!B10060=0,"",dados!B10060)</f>
        <v/>
      </c>
      <c r="E10145">
        <f>dados!C10060</f>
        <v>0</v>
      </c>
      <c r="F10145" t="str">
        <f>dados!D10060</f>
        <v>Moveis mobiliario medico cirurgico colchoes almofadas e semelhantes aparelhos de iluminacao nao especificados nem compreendidos noutros capitulos anuncios cartazes ou tabuletas e placas indicadoras luminosos e artigos semelhantes construcoes pre fabricadas outros moveis e suas partes outros</v>
      </c>
      <c r="G10145"/>
      <c r="H10145"/>
      <c r="I10145"/>
      <c r="J10145"/>
      <c r="K10145" s="13"/>
      <c r="L10145" s="13">
        <f>dados!I10060/100</f>
        <v>0.13880000000000001</v>
      </c>
      <c r="M10145" s="13">
        <f>dados!J10060/100</f>
        <v>0.17800000000000002</v>
      </c>
      <c r="N10145" s="13">
        <f>dados!K10060/100</f>
        <v>0.12</v>
      </c>
      <c r="O10145" s="13">
        <f>dados!L10060/100</f>
        <v>0</v>
      </c>
      <c r="P10145" s="12" t="str">
        <f>LEFT(Tabela2[[#This Row],[Código]],2)</f>
        <v>94</v>
      </c>
    </row>
    <row r="10146" spans="2:16" ht="15" customHeight="1" x14ac:dyDescent="0.25">
      <c r="B10146" s="31" t="str">
        <f>IF(Tabela2[[#This Row],[Tipo]] = 0,LOOKUP(Tabela2[[#This Row],[RESUMO]],Tabela3[Grupo],Tabela3[Meus produtos]),VLOOKUP(Tabela2[[#This Row],[Código]],Tabela4[[Código NBS/LC116]:[Meus serviços]],3,0))</f>
        <v>Não</v>
      </c>
      <c r="C10146" t="str">
        <f>IF(E10146=0,TEXT(dados!A10061,"00000000"),IF(E10146=2,TEXT(dados!A10061,"0000"),TEXT(dados!A10061,"#")))</f>
        <v>94033000</v>
      </c>
      <c r="D10146" t="str">
        <f>IF(dados!B10061=0,"",dados!B10061)</f>
        <v/>
      </c>
      <c r="E10146">
        <f>dados!C10061</f>
        <v>0</v>
      </c>
      <c r="F10146" t="str">
        <f>dados!D10061</f>
        <v>Moveis de madeira p/escritorios</v>
      </c>
      <c r="G10146"/>
      <c r="H10146"/>
      <c r="I10146"/>
      <c r="J10146"/>
      <c r="K10146" s="13"/>
      <c r="L10146" s="13">
        <f>dados!I10061/100</f>
        <v>0.13880000000000001</v>
      </c>
      <c r="M10146" s="13">
        <f>dados!J10061/100</f>
        <v>0.17800000000000002</v>
      </c>
      <c r="N10146" s="13">
        <f>dados!K10061/100</f>
        <v>0.12</v>
      </c>
      <c r="O10146" s="13">
        <f>dados!L10061/100</f>
        <v>0</v>
      </c>
      <c r="P10146" s="12" t="str">
        <f>LEFT(Tabela2[[#This Row],[Código]],2)</f>
        <v>94</v>
      </c>
    </row>
    <row r="10147" spans="2:16" ht="15" customHeight="1" x14ac:dyDescent="0.25">
      <c r="B10147" s="31" t="str">
        <f>IF(Tabela2[[#This Row],[Tipo]] = 0,LOOKUP(Tabela2[[#This Row],[RESUMO]],Tabela3[Grupo],Tabela3[Meus produtos]),VLOOKUP(Tabela2[[#This Row],[Código]],Tabela4[[Código NBS/LC116]:[Meus serviços]],3,0))</f>
        <v>Não</v>
      </c>
      <c r="C10147" t="str">
        <f>IF(E10147=0,TEXT(dados!A10062,"00000000"),IF(E10147=2,TEXT(dados!A10062,"0000"),TEXT(dados!A10062,"#")))</f>
        <v>94034000</v>
      </c>
      <c r="D10147" t="str">
        <f>IF(dados!B10062=0,"",dados!B10062)</f>
        <v/>
      </c>
      <c r="E10147">
        <f>dados!C10062</f>
        <v>0</v>
      </c>
      <c r="F10147" t="str">
        <f>dados!D10062</f>
        <v>Moveis de madeira p/cozinhas</v>
      </c>
      <c r="G10147"/>
      <c r="H10147"/>
      <c r="I10147"/>
      <c r="J10147"/>
      <c r="K10147" s="13"/>
      <c r="L10147" s="13">
        <f>dados!I10062/100</f>
        <v>0.13880000000000001</v>
      </c>
      <c r="M10147" s="13">
        <f>dados!J10062/100</f>
        <v>0.17800000000000002</v>
      </c>
      <c r="N10147" s="13">
        <f>dados!K10062/100</f>
        <v>0.12</v>
      </c>
      <c r="O10147" s="13">
        <f>dados!L10062/100</f>
        <v>0</v>
      </c>
      <c r="P10147" s="12" t="str">
        <f>LEFT(Tabela2[[#This Row],[Código]],2)</f>
        <v>94</v>
      </c>
    </row>
    <row r="10148" spans="2:16" ht="15" customHeight="1" x14ac:dyDescent="0.25">
      <c r="B10148" s="31" t="str">
        <f>IF(Tabela2[[#This Row],[Tipo]] = 0,LOOKUP(Tabela2[[#This Row],[RESUMO]],Tabela3[Grupo],Tabela3[Meus produtos]),VLOOKUP(Tabela2[[#This Row],[Código]],Tabela4[[Código NBS/LC116]:[Meus serviços]],3,0))</f>
        <v>Não</v>
      </c>
      <c r="C10148" t="str">
        <f>IF(E10148=0,TEXT(dados!A10063,"00000000"),IF(E10148=2,TEXT(dados!A10063,"0000"),TEXT(dados!A10063,"#")))</f>
        <v>94035000</v>
      </c>
      <c r="D10148" t="str">
        <f>IF(dados!B10063=0,"",dados!B10063)</f>
        <v/>
      </c>
      <c r="E10148">
        <f>dados!C10063</f>
        <v>0</v>
      </c>
      <c r="F10148" t="str">
        <f>dados!D10063</f>
        <v>Moveis de madeira p/quartos de dormir</v>
      </c>
      <c r="G10148"/>
      <c r="H10148"/>
      <c r="I10148"/>
      <c r="J10148"/>
      <c r="K10148" s="13"/>
      <c r="L10148" s="13">
        <f>dados!I10063/100</f>
        <v>0.13880000000000001</v>
      </c>
      <c r="M10148" s="13">
        <f>dados!J10063/100</f>
        <v>0.17800000000000002</v>
      </c>
      <c r="N10148" s="13">
        <f>dados!K10063/100</f>
        <v>0.12</v>
      </c>
      <c r="O10148" s="13">
        <f>dados!L10063/100</f>
        <v>0</v>
      </c>
      <c r="P10148" s="12" t="str">
        <f>LEFT(Tabela2[[#This Row],[Código]],2)</f>
        <v>94</v>
      </c>
    </row>
    <row r="10149" spans="2:16" ht="15" customHeight="1" x14ac:dyDescent="0.25">
      <c r="B10149" s="31" t="str">
        <f>IF(Tabela2[[#This Row],[Tipo]] = 0,LOOKUP(Tabela2[[#This Row],[RESUMO]],Tabela3[Grupo],Tabela3[Meus produtos]),VLOOKUP(Tabela2[[#This Row],[Código]],Tabela4[[Código NBS/LC116]:[Meus serviços]],3,0))</f>
        <v>Não</v>
      </c>
      <c r="C10149" t="str">
        <f>IF(E10149=0,TEXT(dados!A10064,"00000000"),IF(E10149=2,TEXT(dados!A10064,"0000"),TEXT(dados!A10064,"#")))</f>
        <v>94036000</v>
      </c>
      <c r="D10149" t="str">
        <f>IF(dados!B10064=0,"",dados!B10064)</f>
        <v/>
      </c>
      <c r="E10149">
        <f>dados!C10064</f>
        <v>0</v>
      </c>
      <c r="F10149" t="str">
        <f>dados!D10064</f>
        <v>Outros moveis de madeira</v>
      </c>
      <c r="G10149"/>
      <c r="H10149"/>
      <c r="I10149"/>
      <c r="J10149"/>
      <c r="K10149" s="13"/>
      <c r="L10149" s="13">
        <f>dados!I10064/100</f>
        <v>0.13880000000000001</v>
      </c>
      <c r="M10149" s="13">
        <f>dados!J10064/100</f>
        <v>0.17800000000000002</v>
      </c>
      <c r="N10149" s="13">
        <f>dados!K10064/100</f>
        <v>0.12</v>
      </c>
      <c r="O10149" s="13">
        <f>dados!L10064/100</f>
        <v>0</v>
      </c>
      <c r="P10149" s="12" t="str">
        <f>LEFT(Tabela2[[#This Row],[Código]],2)</f>
        <v>94</v>
      </c>
    </row>
    <row r="10150" spans="2:16" ht="15" customHeight="1" x14ac:dyDescent="0.25">
      <c r="B10150" s="31" t="str">
        <f>IF(Tabela2[[#This Row],[Tipo]] = 0,LOOKUP(Tabela2[[#This Row],[RESUMO]],Tabela3[Grupo],Tabela3[Meus produtos]),VLOOKUP(Tabela2[[#This Row],[Código]],Tabela4[[Código NBS/LC116]:[Meus serviços]],3,0))</f>
        <v>Não</v>
      </c>
      <c r="C10150" t="str">
        <f>IF(E10150=0,TEXT(dados!A10065,"00000000"),IF(E10150=2,TEXT(dados!A10065,"0000"),TEXT(dados!A10065,"#")))</f>
        <v>94037000</v>
      </c>
      <c r="D10150" t="str">
        <f>IF(dados!B10065=0,"",dados!B10065)</f>
        <v/>
      </c>
      <c r="E10150">
        <f>dados!C10065</f>
        <v>0</v>
      </c>
      <c r="F10150" t="str">
        <f>dados!D10065</f>
        <v>Moveis de plasticos</v>
      </c>
      <c r="G10150"/>
      <c r="H10150"/>
      <c r="I10150"/>
      <c r="J10150"/>
      <c r="K10150" s="13"/>
      <c r="L10150" s="13">
        <f>dados!I10065/100</f>
        <v>0.13880000000000001</v>
      </c>
      <c r="M10150" s="13">
        <f>dados!J10065/100</f>
        <v>0.17800000000000002</v>
      </c>
      <c r="N10150" s="13">
        <f>dados!K10065/100</f>
        <v>0.12</v>
      </c>
      <c r="O10150" s="13">
        <f>dados!L10065/100</f>
        <v>0</v>
      </c>
      <c r="P10150" s="12" t="str">
        <f>LEFT(Tabela2[[#This Row],[Código]],2)</f>
        <v>94</v>
      </c>
    </row>
    <row r="10151" spans="2:16" ht="15" customHeight="1" x14ac:dyDescent="0.25">
      <c r="B10151" s="31" t="str">
        <f>IF(Tabela2[[#This Row],[Tipo]] = 0,LOOKUP(Tabela2[[#This Row],[RESUMO]],Tabela3[Grupo],Tabela3[Meus produtos]),VLOOKUP(Tabela2[[#This Row],[Código]],Tabela4[[Código NBS/LC116]:[Meus serviços]],3,0))</f>
        <v>Não</v>
      </c>
      <c r="C10151" t="str">
        <f>IF(E10151=0,TEXT(dados!A10066,"00000000"),IF(E10151=2,TEXT(dados!A10066,"0000"),TEXT(dados!A10066,"#")))</f>
        <v>94038200</v>
      </c>
      <c r="D10151" t="str">
        <f>IF(dados!B10066=0,"",dados!B10066)</f>
        <v/>
      </c>
      <c r="E10151">
        <f>dados!C10066</f>
        <v>0</v>
      </c>
      <c r="F10151" t="str">
        <f>dados!D10066</f>
        <v>De bambu</v>
      </c>
      <c r="G10151"/>
      <c r="H10151"/>
      <c r="I10151"/>
      <c r="J10151"/>
      <c r="K10151" s="13"/>
      <c r="L10151" s="13">
        <f>dados!I10066/100</f>
        <v>0.13880000000000001</v>
      </c>
      <c r="M10151" s="13">
        <f>dados!J10066/100</f>
        <v>0.17800000000000002</v>
      </c>
      <c r="N10151" s="13">
        <f>dados!K10066/100</f>
        <v>0.12</v>
      </c>
      <c r="O10151" s="13">
        <f>dados!L10066/100</f>
        <v>0</v>
      </c>
      <c r="P10151" s="12" t="str">
        <f>LEFT(Tabela2[[#This Row],[Código]],2)</f>
        <v>94</v>
      </c>
    </row>
    <row r="10152" spans="2:16" ht="15" customHeight="1" x14ac:dyDescent="0.25">
      <c r="B10152" s="31" t="str">
        <f>IF(Tabela2[[#This Row],[Tipo]] = 0,LOOKUP(Tabela2[[#This Row],[RESUMO]],Tabela3[Grupo],Tabela3[Meus produtos]),VLOOKUP(Tabela2[[#This Row],[Código]],Tabela4[[Código NBS/LC116]:[Meus serviços]],3,0))</f>
        <v>Não</v>
      </c>
      <c r="C10152" t="str">
        <f>IF(E10152=0,TEXT(dados!A10067,"00000000"),IF(E10152=2,TEXT(dados!A10067,"0000"),TEXT(dados!A10067,"#")))</f>
        <v>94038300</v>
      </c>
      <c r="D10152" t="str">
        <f>IF(dados!B10067=0,"",dados!B10067)</f>
        <v/>
      </c>
      <c r="E10152">
        <f>dados!C10067</f>
        <v>0</v>
      </c>
      <c r="F10152" t="str">
        <f>dados!D10067</f>
        <v>De rotim</v>
      </c>
      <c r="G10152"/>
      <c r="H10152"/>
      <c r="I10152"/>
      <c r="J10152"/>
      <c r="K10152" s="13"/>
      <c r="L10152" s="13">
        <f>dados!I10067/100</f>
        <v>0.13880000000000001</v>
      </c>
      <c r="M10152" s="13">
        <f>dados!J10067/100</f>
        <v>0.17800000000000002</v>
      </c>
      <c r="N10152" s="13">
        <f>dados!K10067/100</f>
        <v>0.12</v>
      </c>
      <c r="O10152" s="13">
        <f>dados!L10067/100</f>
        <v>0</v>
      </c>
      <c r="P10152" s="12" t="str">
        <f>LEFT(Tabela2[[#This Row],[Código]],2)</f>
        <v>94</v>
      </c>
    </row>
    <row r="10153" spans="2:16" ht="15" customHeight="1" x14ac:dyDescent="0.25">
      <c r="B10153" s="31" t="str">
        <f>IF(Tabela2[[#This Row],[Tipo]] = 0,LOOKUP(Tabela2[[#This Row],[RESUMO]],Tabela3[Grupo],Tabela3[Meus produtos]),VLOOKUP(Tabela2[[#This Row],[Código]],Tabela4[[Código NBS/LC116]:[Meus serviços]],3,0))</f>
        <v>Não</v>
      </c>
      <c r="C10153" t="str">
        <f>IF(E10153=0,TEXT(dados!A10068,"00000000"),IF(E10153=2,TEXT(dados!A10068,"0000"),TEXT(dados!A10068,"#")))</f>
        <v>94038900</v>
      </c>
      <c r="D10153" t="str">
        <f>IF(dados!B10068=0,"",dados!B10068)</f>
        <v/>
      </c>
      <c r="E10153">
        <f>dados!C10068</f>
        <v>0</v>
      </c>
      <c r="F10153" t="str">
        <f>dados!D10068</f>
        <v>Moveis de outs.materias,incl.vime, etc.</v>
      </c>
      <c r="G10153"/>
      <c r="H10153"/>
      <c r="I10153"/>
      <c r="J10153"/>
      <c r="K10153" s="13"/>
      <c r="L10153" s="13">
        <f>dados!I10068/100</f>
        <v>0.13880000000000001</v>
      </c>
      <c r="M10153" s="13">
        <f>dados!J10068/100</f>
        <v>0.17800000000000002</v>
      </c>
      <c r="N10153" s="13">
        <f>dados!K10068/100</f>
        <v>0.12</v>
      </c>
      <c r="O10153" s="13">
        <f>dados!L10068/100</f>
        <v>0</v>
      </c>
      <c r="P10153" s="12" t="str">
        <f>LEFT(Tabela2[[#This Row],[Código]],2)</f>
        <v>94</v>
      </c>
    </row>
    <row r="10154" spans="2:16" ht="15" customHeight="1" x14ac:dyDescent="0.25">
      <c r="B10154" s="31" t="str">
        <f>IF(Tabela2[[#This Row],[Tipo]] = 0,LOOKUP(Tabela2[[#This Row],[RESUMO]],Tabela3[Grupo],Tabela3[Meus produtos]),VLOOKUP(Tabela2[[#This Row],[Código]],Tabela4[[Código NBS/LC116]:[Meus serviços]],3,0))</f>
        <v>Não</v>
      </c>
      <c r="C10154" t="str">
        <f>IF(E10154=0,TEXT(dados!A10069,"00000000"),IF(E10154=2,TEXT(dados!A10069,"0000"),TEXT(dados!A10069,"#")))</f>
        <v>94039100</v>
      </c>
      <c r="D10154" t="str">
        <f>IF(dados!B10069=0,"",dados!B10069)</f>
        <v/>
      </c>
      <c r="E10154">
        <f>dados!C10069</f>
        <v>0</v>
      </c>
      <c r="F10154" t="str">
        <f>dados!D10069</f>
        <v>Moveis mobiliario medico cirurgico colchoes almofadas e semelhantes aparelhos de iluminacao nao especificados nem compreendidos noutros capitulos anuncios cartazes ou tabuletas e placas indicadoras luminosos e artigos semelhantes construcoes pre fabricada</v>
      </c>
      <c r="G10154"/>
      <c r="H10154"/>
      <c r="I10154"/>
      <c r="J10154"/>
      <c r="K10154" s="13"/>
      <c r="L10154" s="13">
        <f>dados!I10069/100</f>
        <v>0.13880000000000001</v>
      </c>
      <c r="M10154" s="13">
        <f>dados!J10069/100</f>
        <v>0.17800000000000002</v>
      </c>
      <c r="N10154" s="13">
        <f>dados!K10069/100</f>
        <v>0.12</v>
      </c>
      <c r="O10154" s="13">
        <f>dados!L10069/100</f>
        <v>0</v>
      </c>
      <c r="P10154" s="12" t="str">
        <f>LEFT(Tabela2[[#This Row],[Código]],2)</f>
        <v>94</v>
      </c>
    </row>
    <row r="10155" spans="2:16" ht="15" customHeight="1" x14ac:dyDescent="0.25">
      <c r="B10155" s="31" t="str">
        <f>IF(Tabela2[[#This Row],[Tipo]] = 0,LOOKUP(Tabela2[[#This Row],[RESUMO]],Tabela3[Grupo],Tabela3[Meus produtos]),VLOOKUP(Tabela2[[#This Row],[Código]],Tabela4[[Código NBS/LC116]:[Meus serviços]],3,0))</f>
        <v>Não</v>
      </c>
      <c r="C10155" t="str">
        <f>IF(E10155=0,TEXT(dados!A10070,"00000000"),IF(E10155=2,TEXT(dados!A10070,"0000"),TEXT(dados!A10070,"#")))</f>
        <v>94039900</v>
      </c>
      <c r="D10155" t="str">
        <f>IF(dados!B10070=0,"",dados!B10070)</f>
        <v/>
      </c>
      <c r="E10155">
        <f>dados!C10070</f>
        <v>0</v>
      </c>
      <c r="F10155" t="str">
        <f>dados!D10070</f>
        <v>Moveis mobiliario medico cirurgico colchoes almofadas e semelhantes aparelhos de iluminacao nao especificados nem compreendidos noutros capitulos anuncios cartazes ou tabuletas e placas indicadoras luminosos e artigos semelhantes construcoes pre fabricada</v>
      </c>
      <c r="G10155"/>
      <c r="H10155"/>
      <c r="I10155"/>
      <c r="J10155"/>
      <c r="K10155" s="13"/>
      <c r="L10155" s="13">
        <f>dados!I10070/100</f>
        <v>0.13880000000000001</v>
      </c>
      <c r="M10155" s="13">
        <f>dados!J10070/100</f>
        <v>0.17800000000000002</v>
      </c>
      <c r="N10155" s="13">
        <f>dados!K10070/100</f>
        <v>0.12</v>
      </c>
      <c r="O10155" s="13">
        <f>dados!L10070/100</f>
        <v>0</v>
      </c>
      <c r="P10155" s="12" t="str">
        <f>LEFT(Tabela2[[#This Row],[Código]],2)</f>
        <v>94</v>
      </c>
    </row>
    <row r="10156" spans="2:16" ht="15" customHeight="1" x14ac:dyDescent="0.25">
      <c r="B10156" s="31" t="str">
        <f>IF(Tabela2[[#This Row],[Tipo]] = 0,LOOKUP(Tabela2[[#This Row],[RESUMO]],Tabela3[Grupo],Tabela3[Meus produtos]),VLOOKUP(Tabela2[[#This Row],[Código]],Tabela4[[Código NBS/LC116]:[Meus serviços]],3,0))</f>
        <v>Não</v>
      </c>
      <c r="C10156" t="str">
        <f>IF(E10156=0,TEXT(dados!A10071,"00000000"),IF(E10156=2,TEXT(dados!A10071,"0000"),TEXT(dados!A10071,"#")))</f>
        <v>94041000</v>
      </c>
      <c r="D10156" t="str">
        <f>IF(dados!B10071=0,"",dados!B10071)</f>
        <v/>
      </c>
      <c r="E10156">
        <f>dados!C10071</f>
        <v>0</v>
      </c>
      <c r="F10156" t="str">
        <f>dados!D10071</f>
        <v>Suporte elastico p/camas</v>
      </c>
      <c r="G10156"/>
      <c r="H10156"/>
      <c r="I10156"/>
      <c r="J10156"/>
      <c r="K10156" s="13"/>
      <c r="L10156" s="13">
        <f>dados!I10071/100</f>
        <v>0.13449999999999998</v>
      </c>
      <c r="M10156" s="13">
        <f>dados!J10071/100</f>
        <v>0.17370000000000002</v>
      </c>
      <c r="N10156" s="13">
        <f>dados!K10071/100</f>
        <v>0.12</v>
      </c>
      <c r="O10156" s="13">
        <f>dados!L10071/100</f>
        <v>0</v>
      </c>
      <c r="P10156" s="12" t="str">
        <f>LEFT(Tabela2[[#This Row],[Código]],2)</f>
        <v>94</v>
      </c>
    </row>
    <row r="10157" spans="2:16" ht="15" customHeight="1" x14ac:dyDescent="0.25">
      <c r="B10157" s="31" t="str">
        <f>IF(Tabela2[[#This Row],[Tipo]] = 0,LOOKUP(Tabela2[[#This Row],[RESUMO]],Tabela3[Grupo],Tabela3[Meus produtos]),VLOOKUP(Tabela2[[#This Row],[Código]],Tabela4[[Código NBS/LC116]:[Meus serviços]],3,0))</f>
        <v>Não</v>
      </c>
      <c r="C10157" t="str">
        <f>IF(E10157=0,TEXT(dados!A10072,"00000000"),IF(E10157=2,TEXT(dados!A10072,"0000"),TEXT(dados!A10072,"#")))</f>
        <v>94042100</v>
      </c>
      <c r="D10157" t="str">
        <f>IF(dados!B10072=0,"",dados!B10072)</f>
        <v/>
      </c>
      <c r="E10157">
        <f>dados!C10072</f>
        <v>0</v>
      </c>
      <c r="F10157" t="str">
        <f>dados!D10072</f>
        <v>Colchoes de borracha/plasticos alveolares, mesmo rocob.</v>
      </c>
      <c r="G10157"/>
      <c r="H10157"/>
      <c r="I10157"/>
      <c r="J10157"/>
      <c r="K10157" s="13"/>
      <c r="L10157" s="13">
        <f>dados!I10072/100</f>
        <v>0.13449999999999998</v>
      </c>
      <c r="M10157" s="13">
        <f>dados!J10072/100</f>
        <v>0.17370000000000002</v>
      </c>
      <c r="N10157" s="13">
        <f>dados!K10072/100</f>
        <v>0.12</v>
      </c>
      <c r="O10157" s="13">
        <f>dados!L10072/100</f>
        <v>0</v>
      </c>
      <c r="P10157" s="12" t="str">
        <f>LEFT(Tabela2[[#This Row],[Código]],2)</f>
        <v>94</v>
      </c>
    </row>
    <row r="10158" spans="2:16" ht="15" customHeight="1" x14ac:dyDescent="0.25">
      <c r="B10158" s="31" t="str">
        <f>IF(Tabela2[[#This Row],[Tipo]] = 0,LOOKUP(Tabela2[[#This Row],[RESUMO]],Tabela3[Grupo],Tabela3[Meus produtos]),VLOOKUP(Tabela2[[#This Row],[Código]],Tabela4[[Código NBS/LC116]:[Meus serviços]],3,0))</f>
        <v>Não</v>
      </c>
      <c r="C10158" t="str">
        <f>IF(E10158=0,TEXT(dados!A10073,"00000000"),IF(E10158=2,TEXT(dados!A10073,"0000"),TEXT(dados!A10073,"#")))</f>
        <v>94042900</v>
      </c>
      <c r="D10158" t="str">
        <f>IF(dados!B10073=0,"",dados!B10073)</f>
        <v/>
      </c>
      <c r="E10158">
        <f>dados!C10073</f>
        <v>0</v>
      </c>
      <c r="F10158" t="str">
        <f>dados!D10073</f>
        <v>Colchoes de outs.materias</v>
      </c>
      <c r="G10158"/>
      <c r="H10158"/>
      <c r="I10158"/>
      <c r="J10158"/>
      <c r="K10158" s="13"/>
      <c r="L10158" s="13">
        <f>dados!I10073/100</f>
        <v>0.13449999999999998</v>
      </c>
      <c r="M10158" s="13">
        <f>dados!J10073/100</f>
        <v>0.17370000000000002</v>
      </c>
      <c r="N10158" s="13">
        <f>dados!K10073/100</f>
        <v>0.12</v>
      </c>
      <c r="O10158" s="13">
        <f>dados!L10073/100</f>
        <v>0</v>
      </c>
      <c r="P10158" s="12" t="str">
        <f>LEFT(Tabela2[[#This Row],[Código]],2)</f>
        <v>94</v>
      </c>
    </row>
    <row r="10159" spans="2:16" ht="15" customHeight="1" x14ac:dyDescent="0.25">
      <c r="B10159" s="31" t="str">
        <f>IF(Tabela2[[#This Row],[Tipo]] = 0,LOOKUP(Tabela2[[#This Row],[RESUMO]],Tabela3[Grupo],Tabela3[Meus produtos]),VLOOKUP(Tabela2[[#This Row],[Código]],Tabela4[[Código NBS/LC116]:[Meus serviços]],3,0))</f>
        <v>Não</v>
      </c>
      <c r="C10159" t="str">
        <f>IF(E10159=0,TEXT(dados!A10074,"00000000"),IF(E10159=2,TEXT(dados!A10074,"0000"),TEXT(dados!A10074,"#")))</f>
        <v>94043000</v>
      </c>
      <c r="D10159" t="str">
        <f>IF(dados!B10074=0,"",dados!B10074)</f>
        <v/>
      </c>
      <c r="E10159">
        <f>dados!C10074</f>
        <v>0</v>
      </c>
      <c r="F10159" t="str">
        <f>dados!D10074</f>
        <v>Sacos de dormir</v>
      </c>
      <c r="G10159"/>
      <c r="H10159"/>
      <c r="I10159"/>
      <c r="J10159"/>
      <c r="K10159" s="13"/>
      <c r="L10159" s="13">
        <f>dados!I10074/100</f>
        <v>0.13449999999999998</v>
      </c>
      <c r="M10159" s="13">
        <f>dados!J10074/100</f>
        <v>0.17370000000000002</v>
      </c>
      <c r="N10159" s="13">
        <f>dados!K10074/100</f>
        <v>0.18</v>
      </c>
      <c r="O10159" s="13">
        <f>dados!L10074/100</f>
        <v>0</v>
      </c>
      <c r="P10159" s="12" t="str">
        <f>LEFT(Tabela2[[#This Row],[Código]],2)</f>
        <v>94</v>
      </c>
    </row>
    <row r="10160" spans="2:16" ht="15" customHeight="1" x14ac:dyDescent="0.25">
      <c r="B10160" s="31" t="str">
        <f>IF(Tabela2[[#This Row],[Tipo]] = 0,LOOKUP(Tabela2[[#This Row],[RESUMO]],Tabela3[Grupo],Tabela3[Meus produtos]),VLOOKUP(Tabela2[[#This Row],[Código]],Tabela4[[Código NBS/LC116]:[Meus serviços]],3,0))</f>
        <v>Não</v>
      </c>
      <c r="C10160" t="str">
        <f>IF(E10160=0,TEXT(dados!A10075,"00000000"),IF(E10160=2,TEXT(dados!A10075,"0000"),TEXT(dados!A10075,"#")))</f>
        <v>94044000</v>
      </c>
      <c r="D10160" t="str">
        <f>IF(dados!B10075=0,"",dados!B10075)</f>
        <v/>
      </c>
      <c r="E10160">
        <f>dados!C10075</f>
        <v>0</v>
      </c>
      <c r="F10160" t="str">
        <f>dados!D10075</f>
        <v>Moveis mobiliario medico cirurgico colchoes almofadas e semelhantes aparelhos de iluminacao nao especificados nem compreendidos noutros capitulos anuncios cartazes ou tabuletas e placas indicadoras luminosos e artigos semelhantes construcoes pre fabricada</v>
      </c>
      <c r="G10160"/>
      <c r="H10160"/>
      <c r="I10160"/>
      <c r="J10160"/>
      <c r="K10160" s="13"/>
      <c r="L10160" s="13">
        <f>dados!I10075/100</f>
        <v>0.13449999999999998</v>
      </c>
      <c r="M10160" s="13">
        <f>dados!J10075/100</f>
        <v>0.17370000000000002</v>
      </c>
      <c r="N10160" s="13">
        <f>dados!K10075/100</f>
        <v>0.18</v>
      </c>
      <c r="O10160" s="13">
        <f>dados!L10075/100</f>
        <v>0</v>
      </c>
      <c r="P10160" s="12" t="str">
        <f>LEFT(Tabela2[[#This Row],[Código]],2)</f>
        <v>94</v>
      </c>
    </row>
    <row r="10161" spans="2:16" ht="15" customHeight="1" x14ac:dyDescent="0.25">
      <c r="B10161" s="31" t="str">
        <f>IF(Tabela2[[#This Row],[Tipo]] = 0,LOOKUP(Tabela2[[#This Row],[RESUMO]],Tabela3[Grupo],Tabela3[Meus produtos]),VLOOKUP(Tabela2[[#This Row],[Código]],Tabela4[[Código NBS/LC116]:[Meus serviços]],3,0))</f>
        <v>Não</v>
      </c>
      <c r="C10161" t="str">
        <f>IF(E10161=0,TEXT(dados!A10076,"00000000"),IF(E10161=2,TEXT(dados!A10076,"0000"),TEXT(dados!A10076,"#")))</f>
        <v>94049000</v>
      </c>
      <c r="D10161" t="str">
        <f>IF(dados!B10076=0,"",dados!B10076)</f>
        <v/>
      </c>
      <c r="E10161">
        <f>dados!C10076</f>
        <v>0</v>
      </c>
      <c r="F10161" t="str">
        <f>dados!D10076</f>
        <v>Ededroes,almofadas,pufes,travesseiros e artigos semelh.</v>
      </c>
      <c r="G10161"/>
      <c r="H10161"/>
      <c r="I10161"/>
      <c r="J10161"/>
      <c r="K10161" s="13"/>
      <c r="L10161" s="13">
        <f>dados!I10076/100</f>
        <v>0.13449999999999998</v>
      </c>
      <c r="M10161" s="13">
        <f>dados!J10076/100</f>
        <v>0.17370000000000002</v>
      </c>
      <c r="N10161" s="13">
        <f>dados!K10076/100</f>
        <v>0.18</v>
      </c>
      <c r="O10161" s="13">
        <f>dados!L10076/100</f>
        <v>0</v>
      </c>
      <c r="P10161" s="12" t="str">
        <f>LEFT(Tabela2[[#This Row],[Código]],2)</f>
        <v>94</v>
      </c>
    </row>
    <row r="10162" spans="2:16" ht="15" customHeight="1" x14ac:dyDescent="0.25">
      <c r="B10162" s="31" t="str">
        <f>IF(Tabela2[[#This Row],[Tipo]] = 0,LOOKUP(Tabela2[[#This Row],[RESUMO]],Tabela3[Grupo],Tabela3[Meus produtos]),VLOOKUP(Tabela2[[#This Row],[Código]],Tabela4[[Código NBS/LC116]:[Meus serviços]],3,0))</f>
        <v>Não</v>
      </c>
      <c r="C10162" t="str">
        <f>IF(E10162=0,TEXT(dados!A10077,"00000000"),IF(E10162=2,TEXT(dados!A10077,"0000"),TEXT(dados!A10077,"#")))</f>
        <v>94051110</v>
      </c>
      <c r="D10162" t="str">
        <f>IF(dados!B10077=0,"",dados!B10077)</f>
        <v/>
      </c>
      <c r="E10162">
        <f>dados!C10077</f>
        <v>0</v>
      </c>
      <c r="F10162" t="str">
        <f>dados!D10077</f>
        <v>Moveis mobiliario medico cirurgico colchoes almofadas e semelhantes aparelhos de iluminacao nao especificados nem compreendidos noutros capitulos anuncios cartazes ou tabuletas e placas indicadoras luminosos e artigos semelhantes construcoes pre fabricada</v>
      </c>
      <c r="G10162"/>
      <c r="H10162"/>
      <c r="I10162"/>
      <c r="J10162"/>
      <c r="K10162" s="13"/>
      <c r="L10162" s="13">
        <f>dados!I10077/100</f>
        <v>0.17</v>
      </c>
      <c r="M10162" s="13">
        <f>dados!J10077/100</f>
        <v>0.24579999999999999</v>
      </c>
      <c r="N10162" s="13">
        <f>dados!K10077/100</f>
        <v>0.18</v>
      </c>
      <c r="O10162" s="13">
        <f>dados!L10077/100</f>
        <v>0</v>
      </c>
      <c r="P10162" s="12" t="str">
        <f>LEFT(Tabela2[[#This Row],[Código]],2)</f>
        <v>94</v>
      </c>
    </row>
    <row r="10163" spans="2:16" ht="15" customHeight="1" x14ac:dyDescent="0.25">
      <c r="B10163" s="31" t="str">
        <f>IF(Tabela2[[#This Row],[Tipo]] = 0,LOOKUP(Tabela2[[#This Row],[RESUMO]],Tabela3[Grupo],Tabela3[Meus produtos]),VLOOKUP(Tabela2[[#This Row],[Código]],Tabela4[[Código NBS/LC116]:[Meus serviços]],3,0))</f>
        <v>Não</v>
      </c>
      <c r="C10163" t="str">
        <f>IF(E10163=0,TEXT(dados!A10078,"00000000"),IF(E10163=2,TEXT(dados!A10078,"0000"),TEXT(dados!A10078,"#")))</f>
        <v>94051190</v>
      </c>
      <c r="D10163" t="str">
        <f>IF(dados!B10078=0,"",dados!B10078)</f>
        <v/>
      </c>
      <c r="E10163">
        <f>dados!C10078</f>
        <v>0</v>
      </c>
      <c r="F10163" t="str">
        <f>dados!D10078</f>
        <v>Moveis mobiliario medico cirurgico colchoes almofadas e semelhantes aparelhos de iluminacao nao especificados nem compreendidos noutros capitulos anuncios cartazes ou tabuletas e placas indicadoras luminosos e artigos semelhantes construcoes pre fabricada</v>
      </c>
      <c r="G10163"/>
      <c r="H10163"/>
      <c r="I10163"/>
      <c r="J10163"/>
      <c r="K10163" s="13"/>
      <c r="L10163" s="13">
        <f>dados!I10078/100</f>
        <v>0.17</v>
      </c>
      <c r="M10163" s="13">
        <f>dados!J10078/100</f>
        <v>0.24579999999999999</v>
      </c>
      <c r="N10163" s="13">
        <f>dados!K10078/100</f>
        <v>0.18</v>
      </c>
      <c r="O10163" s="13">
        <f>dados!L10078/100</f>
        <v>0</v>
      </c>
      <c r="P10163" s="12" t="str">
        <f>LEFT(Tabela2[[#This Row],[Código]],2)</f>
        <v>94</v>
      </c>
    </row>
    <row r="10164" spans="2:16" ht="15" customHeight="1" x14ac:dyDescent="0.25">
      <c r="B10164" s="31" t="str">
        <f>IF(Tabela2[[#This Row],[Tipo]] = 0,LOOKUP(Tabela2[[#This Row],[RESUMO]],Tabela3[Grupo],Tabela3[Meus produtos]),VLOOKUP(Tabela2[[#This Row],[Código]],Tabela4[[Código NBS/LC116]:[Meus serviços]],3,0))</f>
        <v>Não</v>
      </c>
      <c r="C10164" t="str">
        <f>IF(E10164=0,TEXT(dados!A10079,"00000000"),IF(E10164=2,TEXT(dados!A10079,"0000"),TEXT(dados!A10079,"#")))</f>
        <v>94051910</v>
      </c>
      <c r="D10164" t="str">
        <f>IF(dados!B10079=0,"",dados!B10079)</f>
        <v/>
      </c>
      <c r="E10164">
        <f>dados!C10079</f>
        <v>0</v>
      </c>
      <c r="F10164" t="str">
        <f>dados!D10079</f>
        <v>Moveis mobiliario medico cirurgico colchoes almofadas e semelhantes aparelhos de iluminacao nao especificados nem compreendidos noutros capitulos anuncios cartazes ou tabuletas e placas indicadoras luminosos e artigos semelhantes construcoes pre fabricada</v>
      </c>
      <c r="G10164"/>
      <c r="H10164"/>
      <c r="I10164"/>
      <c r="J10164"/>
      <c r="K10164" s="13"/>
      <c r="L10164" s="13">
        <f>dados!I10079/100</f>
        <v>0.17</v>
      </c>
      <c r="M10164" s="13">
        <f>dados!J10079/100</f>
        <v>0.24579999999999999</v>
      </c>
      <c r="N10164" s="13">
        <f>dados!K10079/100</f>
        <v>0.18</v>
      </c>
      <c r="O10164" s="13">
        <f>dados!L10079/100</f>
        <v>0</v>
      </c>
      <c r="P10164" s="12" t="str">
        <f>LEFT(Tabela2[[#This Row],[Código]],2)</f>
        <v>94</v>
      </c>
    </row>
    <row r="10165" spans="2:16" ht="15" customHeight="1" x14ac:dyDescent="0.25">
      <c r="B10165" s="31" t="str">
        <f>IF(Tabela2[[#This Row],[Tipo]] = 0,LOOKUP(Tabela2[[#This Row],[RESUMO]],Tabela3[Grupo],Tabela3[Meus produtos]),VLOOKUP(Tabela2[[#This Row],[Código]],Tabela4[[Código NBS/LC116]:[Meus serviços]],3,0))</f>
        <v>Não</v>
      </c>
      <c r="C10165" t="str">
        <f>IF(E10165=0,TEXT(dados!A10080,"00000000"),IF(E10165=2,TEXT(dados!A10080,"0000"),TEXT(dados!A10080,"#")))</f>
        <v>94051990</v>
      </c>
      <c r="D10165" t="str">
        <f>IF(dados!B10080=0,"",dados!B10080)</f>
        <v/>
      </c>
      <c r="E10165">
        <f>dados!C10080</f>
        <v>0</v>
      </c>
      <c r="F10165" t="str">
        <f>dados!D10080</f>
        <v>Moveis mobiliario medico cirurgico colchoes almofadas e semelhantes aparelhos de iluminacao nao especificados nem compreendidos noutros capitulos anuncios cartazes ou tabuletas e placas indicadoras luminosos e artigos semelhantes construcoes pre fabricada</v>
      </c>
      <c r="G10165"/>
      <c r="H10165"/>
      <c r="I10165"/>
      <c r="J10165"/>
      <c r="K10165" s="13"/>
      <c r="L10165" s="13">
        <f>dados!I10080/100</f>
        <v>0.1867</v>
      </c>
      <c r="M10165" s="13">
        <f>dados!J10080/100</f>
        <v>0.26250000000000001</v>
      </c>
      <c r="N10165" s="13">
        <f>dados!K10080/100</f>
        <v>0.18</v>
      </c>
      <c r="O10165" s="13">
        <f>dados!L10080/100</f>
        <v>0</v>
      </c>
      <c r="P10165" s="12" t="str">
        <f>LEFT(Tabela2[[#This Row],[Código]],2)</f>
        <v>94</v>
      </c>
    </row>
    <row r="10166" spans="2:16" ht="15" customHeight="1" x14ac:dyDescent="0.25">
      <c r="B10166" s="31" t="str">
        <f>IF(Tabela2[[#This Row],[Tipo]] = 0,LOOKUP(Tabela2[[#This Row],[RESUMO]],Tabela3[Grupo],Tabela3[Meus produtos]),VLOOKUP(Tabela2[[#This Row],[Código]],Tabela4[[Código NBS/LC116]:[Meus serviços]],3,0))</f>
        <v>Não</v>
      </c>
      <c r="C10166" t="str">
        <f>IF(E10166=0,TEXT(dados!A10081,"00000000"),IF(E10166=2,TEXT(dados!A10081,"0000"),TEXT(dados!A10081,"#")))</f>
        <v>94052100</v>
      </c>
      <c r="D10166" t="str">
        <f>IF(dados!B10081=0,"",dados!B10081)</f>
        <v/>
      </c>
      <c r="E10166">
        <f>dados!C10081</f>
        <v>0</v>
      </c>
      <c r="F10166" t="str">
        <f>dados!D10081</f>
        <v>Moveis mobiliario medico cirurgico colchoes almofadas e semelhantes aparelhos de iluminacao nao especificados nem compreendidos noutros capitulos anuncios cartazes ou tabuletas e placas indicadoras luminosos e artigos semelhantes construcoes pre fabricada</v>
      </c>
      <c r="G10166"/>
      <c r="H10166"/>
      <c r="I10166"/>
      <c r="J10166"/>
      <c r="K10166" s="13"/>
      <c r="L10166" s="13">
        <f>dados!I10081/100</f>
        <v>0.17</v>
      </c>
      <c r="M10166" s="13">
        <f>dados!J10081/100</f>
        <v>0.24579999999999999</v>
      </c>
      <c r="N10166" s="13">
        <f>dados!K10081/100</f>
        <v>0.18</v>
      </c>
      <c r="O10166" s="13">
        <f>dados!L10081/100</f>
        <v>0</v>
      </c>
      <c r="P10166" s="12" t="str">
        <f>LEFT(Tabela2[[#This Row],[Código]],2)</f>
        <v>94</v>
      </c>
    </row>
    <row r="10167" spans="2:16" ht="15" customHeight="1" x14ac:dyDescent="0.25">
      <c r="B10167" s="31" t="str">
        <f>IF(Tabela2[[#This Row],[Tipo]] = 0,LOOKUP(Tabela2[[#This Row],[RESUMO]],Tabela3[Grupo],Tabela3[Meus produtos]),VLOOKUP(Tabela2[[#This Row],[Código]],Tabela4[[Código NBS/LC116]:[Meus serviços]],3,0))</f>
        <v>Não</v>
      </c>
      <c r="C10167" t="str">
        <f>IF(E10167=0,TEXT(dados!A10082,"00000000"),IF(E10167=2,TEXT(dados!A10082,"0000"),TEXT(dados!A10082,"#")))</f>
        <v>94052900</v>
      </c>
      <c r="D10167" t="str">
        <f>IF(dados!B10082=0,"",dados!B10082)</f>
        <v/>
      </c>
      <c r="E10167">
        <f>dados!C10082</f>
        <v>0</v>
      </c>
      <c r="F10167" t="str">
        <f>dados!D10082</f>
        <v>Moveis mobiliario medico cirurgico colchoes almofadas e semelhantes aparelhos de iluminacao nao especificados nem compreendidos noutros capitulos anuncios cartazes ou tabuletas e placas indicadoras luminosos e artigos semelhantes construcoes pre fabricada</v>
      </c>
      <c r="G10167"/>
      <c r="H10167"/>
      <c r="I10167"/>
      <c r="J10167"/>
      <c r="K10167" s="13"/>
      <c r="L10167" s="13">
        <f>dados!I10082/100</f>
        <v>0.17</v>
      </c>
      <c r="M10167" s="13">
        <f>dados!J10082/100</f>
        <v>0.24579999999999999</v>
      </c>
      <c r="N10167" s="13">
        <f>dados!K10082/100</f>
        <v>0.18</v>
      </c>
      <c r="O10167" s="13">
        <f>dados!L10082/100</f>
        <v>0</v>
      </c>
      <c r="P10167" s="12" t="str">
        <f>LEFT(Tabela2[[#This Row],[Código]],2)</f>
        <v>94</v>
      </c>
    </row>
    <row r="10168" spans="2:16" ht="15" customHeight="1" x14ac:dyDescent="0.25">
      <c r="B10168" s="31" t="str">
        <f>IF(Tabela2[[#This Row],[Tipo]] = 0,LOOKUP(Tabela2[[#This Row],[RESUMO]],Tabela3[Grupo],Tabela3[Meus produtos]),VLOOKUP(Tabela2[[#This Row],[Código]],Tabela4[[Código NBS/LC116]:[Meus serviços]],3,0))</f>
        <v>Não</v>
      </c>
      <c r="C10168" t="str">
        <f>IF(E10168=0,TEXT(dados!A10083,"00000000"),IF(E10168=2,TEXT(dados!A10083,"0000"),TEXT(dados!A10083,"#")))</f>
        <v>94053100</v>
      </c>
      <c r="D10168" t="str">
        <f>IF(dados!B10083=0,"",dados!B10083)</f>
        <v/>
      </c>
      <c r="E10168">
        <f>dados!C10083</f>
        <v>0</v>
      </c>
      <c r="F10168" t="str">
        <f>dados!D10083</f>
        <v>Moveis mobiliario medico cirurgico colchoes almofadas e semelhantes aparelhos de iluminacao nao especificados nem compreendidos noutros capitulos anuncios cartazes ou tabuletas e placas indicadoras luminosos e artigos semelhantes construcoes pre fabricada</v>
      </c>
      <c r="G10168"/>
      <c r="H10168"/>
      <c r="I10168"/>
      <c r="J10168"/>
      <c r="K10168" s="13"/>
      <c r="L10168" s="13">
        <f>dados!I10083/100</f>
        <v>0.17</v>
      </c>
      <c r="M10168" s="13">
        <f>dados!J10083/100</f>
        <v>0.24579999999999999</v>
      </c>
      <c r="N10168" s="13">
        <f>dados!K10083/100</f>
        <v>0.18</v>
      </c>
      <c r="O10168" s="13">
        <f>dados!L10083/100</f>
        <v>0</v>
      </c>
      <c r="P10168" s="12" t="str">
        <f>LEFT(Tabela2[[#This Row],[Código]],2)</f>
        <v>94</v>
      </c>
    </row>
    <row r="10169" spans="2:16" ht="15" customHeight="1" x14ac:dyDescent="0.25">
      <c r="B10169" s="31" t="str">
        <f>IF(Tabela2[[#This Row],[Tipo]] = 0,LOOKUP(Tabela2[[#This Row],[RESUMO]],Tabela3[Grupo],Tabela3[Meus produtos]),VLOOKUP(Tabela2[[#This Row],[Código]],Tabela4[[Código NBS/LC116]:[Meus serviços]],3,0))</f>
        <v>Não</v>
      </c>
      <c r="C10169" t="str">
        <f>IF(E10169=0,TEXT(dados!A10084,"00000000"),IF(E10169=2,TEXT(dados!A10084,"0000"),TEXT(dados!A10084,"#")))</f>
        <v>94053900</v>
      </c>
      <c r="D10169" t="str">
        <f>IF(dados!B10084=0,"",dados!B10084)</f>
        <v/>
      </c>
      <c r="E10169">
        <f>dados!C10084</f>
        <v>0</v>
      </c>
      <c r="F10169" t="str">
        <f>dados!D10084</f>
        <v>Moveis mobiliario medico cirurgico colchoes almofadas e semelhantes aparelhos de iluminacao nao especificados nem compreendidos noutros capitulos anuncios cartazes ou tabuletas e placas indicadoras luminosos e artigos semelhantes construcoes pre fabricada</v>
      </c>
      <c r="G10169"/>
      <c r="H10169"/>
      <c r="I10169"/>
      <c r="J10169"/>
      <c r="K10169" s="13"/>
      <c r="L10169" s="13">
        <f>dados!I10084/100</f>
        <v>0.17</v>
      </c>
      <c r="M10169" s="13">
        <f>dados!J10084/100</f>
        <v>0.24579999999999999</v>
      </c>
      <c r="N10169" s="13">
        <f>dados!K10084/100</f>
        <v>0.18</v>
      </c>
      <c r="O10169" s="13">
        <f>dados!L10084/100</f>
        <v>0</v>
      </c>
      <c r="P10169" s="12" t="str">
        <f>LEFT(Tabela2[[#This Row],[Código]],2)</f>
        <v>94</v>
      </c>
    </row>
    <row r="10170" spans="2:16" ht="15" customHeight="1" x14ac:dyDescent="0.25">
      <c r="B10170" s="31" t="str">
        <f>IF(Tabela2[[#This Row],[Tipo]] = 0,LOOKUP(Tabela2[[#This Row],[RESUMO]],Tabela3[Grupo],Tabela3[Meus produtos]),VLOOKUP(Tabela2[[#This Row],[Código]],Tabela4[[Código NBS/LC116]:[Meus serviços]],3,0))</f>
        <v>Não</v>
      </c>
      <c r="C10170" t="str">
        <f>IF(E10170=0,TEXT(dados!A10085,"00000000"),IF(E10170=2,TEXT(dados!A10085,"0000"),TEXT(dados!A10085,"#")))</f>
        <v>94054100</v>
      </c>
      <c r="D10170" t="str">
        <f>IF(dados!B10085=0,"",dados!B10085)</f>
        <v/>
      </c>
      <c r="E10170">
        <f>dados!C10085</f>
        <v>0</v>
      </c>
      <c r="F10170" t="str">
        <f>dados!D10085</f>
        <v>Moveis mobiliario medico cirurgico colchoes almofadas e semelhantes aparelhos de iluminacao nao especificados nem compreendidos noutros capitulos anuncios cartazes ou tabuletas e placas indicadoras luminosos e artigos semelhantes construcoes pre fabricada</v>
      </c>
      <c r="G10170"/>
      <c r="H10170"/>
      <c r="I10170"/>
      <c r="J10170"/>
      <c r="K10170" s="13"/>
      <c r="L10170" s="13">
        <f>dados!I10085/100</f>
        <v>0.17</v>
      </c>
      <c r="M10170" s="13">
        <f>dados!J10085/100</f>
        <v>0.24579999999999999</v>
      </c>
      <c r="N10170" s="13">
        <f>dados!K10085/100</f>
        <v>0.18</v>
      </c>
      <c r="O10170" s="13">
        <f>dados!L10085/100</f>
        <v>0</v>
      </c>
      <c r="P10170" s="12" t="str">
        <f>LEFT(Tabela2[[#This Row],[Código]],2)</f>
        <v>94</v>
      </c>
    </row>
    <row r="10171" spans="2:16" ht="15" customHeight="1" x14ac:dyDescent="0.25">
      <c r="B10171" s="31" t="str">
        <f>IF(Tabela2[[#This Row],[Tipo]] = 0,LOOKUP(Tabela2[[#This Row],[RESUMO]],Tabela3[Grupo],Tabela3[Meus produtos]),VLOOKUP(Tabela2[[#This Row],[Código]],Tabela4[[Código NBS/LC116]:[Meus serviços]],3,0))</f>
        <v>Não</v>
      </c>
      <c r="C10171" t="str">
        <f>IF(E10171=0,TEXT(dados!A10086,"00000000"),IF(E10171=2,TEXT(dados!A10086,"0000"),TEXT(dados!A10086,"#")))</f>
        <v>94054200</v>
      </c>
      <c r="D10171" t="str">
        <f>IF(dados!B10086=0,"",dados!B10086)</f>
        <v/>
      </c>
      <c r="E10171">
        <f>dados!C10086</f>
        <v>0</v>
      </c>
      <c r="F10171" t="str">
        <f>dados!D10086</f>
        <v>Moveis mobiliario medico cirurgico colchoes almofadas e semelhantes aparelhos de iluminacao nao especificados nem compreendidos noutros capitulos anuncios cartazes ou tabuletas e placas indicadoras luminosos e artigos semelhantes construcoes pre fabricada</v>
      </c>
      <c r="G10171"/>
      <c r="H10171"/>
      <c r="I10171"/>
      <c r="J10171"/>
      <c r="K10171" s="13"/>
      <c r="L10171" s="13">
        <f>dados!I10086/100</f>
        <v>0.17</v>
      </c>
      <c r="M10171" s="13">
        <f>dados!J10086/100</f>
        <v>0.24579999999999999</v>
      </c>
      <c r="N10171" s="13">
        <f>dados!K10086/100</f>
        <v>0.18</v>
      </c>
      <c r="O10171" s="13">
        <f>dados!L10086/100</f>
        <v>0</v>
      </c>
      <c r="P10171" s="12" t="str">
        <f>LEFT(Tabela2[[#This Row],[Código]],2)</f>
        <v>94</v>
      </c>
    </row>
    <row r="10172" spans="2:16" ht="15" customHeight="1" x14ac:dyDescent="0.25">
      <c r="B10172" s="31" t="str">
        <f>IF(Tabela2[[#This Row],[Tipo]] = 0,LOOKUP(Tabela2[[#This Row],[RESUMO]],Tabela3[Grupo],Tabela3[Meus produtos]),VLOOKUP(Tabela2[[#This Row],[Código]],Tabela4[[Código NBS/LC116]:[Meus serviços]],3,0))</f>
        <v>Não</v>
      </c>
      <c r="C10172" t="str">
        <f>IF(E10172=0,TEXT(dados!A10087,"00000000"),IF(E10172=2,TEXT(dados!A10087,"0000"),TEXT(dados!A10087,"#")))</f>
        <v>94054900</v>
      </c>
      <c r="D10172" t="str">
        <f>IF(dados!B10087=0,"",dados!B10087)</f>
        <v/>
      </c>
      <c r="E10172">
        <f>dados!C10087</f>
        <v>0</v>
      </c>
      <c r="F10172" t="str">
        <f>dados!D10087</f>
        <v>Moveis mobiliario medico cirurgico colchoes almofadas e semelhantes aparelhos de iluminacao nao especificados nem compreendidos noutros capitulos anuncios cartazes ou tabuletas e placas indicadoras luminosos e artigos semelhantes construcoes pre fabricadas aparelhos de iluminacao incluindo os projetores e suas partes nao especificados nem compreendidos noutras posicoes anuncios cartazes ou tabuletas e placas indicadoras luminosos e artigos semelh</v>
      </c>
      <c r="G10172"/>
      <c r="H10172"/>
      <c r="I10172"/>
      <c r="J10172"/>
      <c r="K10172" s="13"/>
      <c r="L10172" s="13">
        <f>dados!I10087/100</f>
        <v>0.17</v>
      </c>
      <c r="M10172" s="13">
        <f>dados!J10087/100</f>
        <v>0.24579999999999999</v>
      </c>
      <c r="N10172" s="13">
        <f>dados!K10087/100</f>
        <v>0.18</v>
      </c>
      <c r="O10172" s="13">
        <f>dados!L10087/100</f>
        <v>0</v>
      </c>
      <c r="P10172" s="12" t="str">
        <f>LEFT(Tabela2[[#This Row],[Código]],2)</f>
        <v>94</v>
      </c>
    </row>
    <row r="10173" spans="2:16" ht="15" customHeight="1" x14ac:dyDescent="0.25">
      <c r="B10173" s="31" t="str">
        <f>IF(Tabela2[[#This Row],[Tipo]] = 0,LOOKUP(Tabela2[[#This Row],[RESUMO]],Tabela3[Grupo],Tabela3[Meus produtos]),VLOOKUP(Tabela2[[#This Row],[Código]],Tabela4[[Código NBS/LC116]:[Meus serviços]],3,0))</f>
        <v>Não</v>
      </c>
      <c r="C10173" t="str">
        <f>IF(E10173=0,TEXT(dados!A10088,"00000000"),IF(E10173=2,TEXT(dados!A10088,"0000"),TEXT(dados!A10088,"#")))</f>
        <v>94054900</v>
      </c>
      <c r="D10173">
        <f>IF(dados!B10088=0,"",dados!B10088)</f>
        <v>1</v>
      </c>
      <c r="E10173">
        <f>dados!C10088</f>
        <v>0</v>
      </c>
      <c r="F10173" t="str">
        <f>dados!D10088</f>
        <v xml:space="preserve"> Refletores projetores de lampadas halogenas ou HMi abertos ou com lentes de Fresnel</v>
      </c>
      <c r="G10173"/>
      <c r="H10173"/>
      <c r="I10173"/>
      <c r="J10173"/>
      <c r="K10173" s="13"/>
      <c r="L10173" s="13">
        <f>dados!I10088/100</f>
        <v>0.13449999999999998</v>
      </c>
      <c r="M10173" s="13">
        <f>dados!J10088/100</f>
        <v>0.21030000000000001</v>
      </c>
      <c r="N10173" s="13">
        <f>dados!K10088/100</f>
        <v>0.18</v>
      </c>
      <c r="O10173" s="13">
        <f>dados!L10088/100</f>
        <v>0</v>
      </c>
      <c r="P10173" s="12" t="str">
        <f>LEFT(Tabela2[[#This Row],[Código]],2)</f>
        <v>94</v>
      </c>
    </row>
    <row r="10174" spans="2:16" ht="15" customHeight="1" x14ac:dyDescent="0.25">
      <c r="B10174" s="31" t="str">
        <f>IF(Tabela2[[#This Row],[Tipo]] = 0,LOOKUP(Tabela2[[#This Row],[RESUMO]],Tabela3[Grupo],Tabela3[Meus produtos]),VLOOKUP(Tabela2[[#This Row],[Código]],Tabela4[[Código NBS/LC116]:[Meus serviços]],3,0))</f>
        <v>Não</v>
      </c>
      <c r="C10174" t="str">
        <f>IF(E10174=0,TEXT(dados!A10089,"00000000"),IF(E10174=2,TEXT(dados!A10089,"0000"),TEXT(dados!A10089,"#")))</f>
        <v>94055000</v>
      </c>
      <c r="D10174" t="str">
        <f>IF(dados!B10089=0,"",dados!B10089)</f>
        <v/>
      </c>
      <c r="E10174">
        <f>dados!C10089</f>
        <v>0</v>
      </c>
      <c r="F10174" t="str">
        <f>dados!D10089</f>
        <v>Apars.nao eletricos de iluminacao</v>
      </c>
      <c r="G10174"/>
      <c r="H10174"/>
      <c r="I10174"/>
      <c r="J10174"/>
      <c r="K10174" s="13"/>
      <c r="L10174" s="13">
        <f>dados!I10089/100</f>
        <v>0.14710000000000001</v>
      </c>
      <c r="M10174" s="13">
        <f>dados!J10089/100</f>
        <v>0.22289999999999999</v>
      </c>
      <c r="N10174" s="13">
        <f>dados!K10089/100</f>
        <v>0.18</v>
      </c>
      <c r="O10174" s="13">
        <f>dados!L10089/100</f>
        <v>0</v>
      </c>
      <c r="P10174" s="12" t="str">
        <f>LEFT(Tabela2[[#This Row],[Código]],2)</f>
        <v>94</v>
      </c>
    </row>
    <row r="10175" spans="2:16" ht="15" customHeight="1" x14ac:dyDescent="0.25">
      <c r="B10175" s="31" t="str">
        <f>IF(Tabela2[[#This Row],[Tipo]] = 0,LOOKUP(Tabela2[[#This Row],[RESUMO]],Tabela3[Grupo],Tabela3[Meus produtos]),VLOOKUP(Tabela2[[#This Row],[Código]],Tabela4[[Código NBS/LC116]:[Meus serviços]],3,0))</f>
        <v>Não</v>
      </c>
      <c r="C10175" t="str">
        <f>IF(E10175=0,TEXT(dados!A10090,"00000000"),IF(E10175=2,TEXT(dados!A10090,"0000"),TEXT(dados!A10090,"#")))</f>
        <v>94056100</v>
      </c>
      <c r="D10175" t="str">
        <f>IF(dados!B10090=0,"",dados!B10090)</f>
        <v/>
      </c>
      <c r="E10175">
        <f>dados!C10090</f>
        <v>0</v>
      </c>
      <c r="F10175" t="str">
        <f>dados!D10090</f>
        <v>Moveis mobiliario medico cirurgico colchoes almofadas e semelhantes aparelhos de iluminacao nao especificados nem compreendidos noutros capitulos anuncios cartazes ou tabuletas e placas indicadoras luminosos e artigos semelhantes construcoes pre fabricada</v>
      </c>
      <c r="G10175"/>
      <c r="H10175"/>
      <c r="I10175"/>
      <c r="J10175"/>
      <c r="K10175" s="13"/>
      <c r="L10175" s="13">
        <f>dados!I10090/100</f>
        <v>0.17</v>
      </c>
      <c r="M10175" s="13">
        <f>dados!J10090/100</f>
        <v>0.24579999999999999</v>
      </c>
      <c r="N10175" s="13">
        <f>dados!K10090/100</f>
        <v>0.18</v>
      </c>
      <c r="O10175" s="13">
        <f>dados!L10090/100</f>
        <v>0</v>
      </c>
      <c r="P10175" s="12" t="str">
        <f>LEFT(Tabela2[[#This Row],[Código]],2)</f>
        <v>94</v>
      </c>
    </row>
    <row r="10176" spans="2:16" ht="15" customHeight="1" x14ac:dyDescent="0.25">
      <c r="B10176" s="31" t="str">
        <f>IF(Tabela2[[#This Row],[Tipo]] = 0,LOOKUP(Tabela2[[#This Row],[RESUMO]],Tabela3[Grupo],Tabela3[Meus produtos]),VLOOKUP(Tabela2[[#This Row],[Código]],Tabela4[[Código NBS/LC116]:[Meus serviços]],3,0))</f>
        <v>Não</v>
      </c>
      <c r="C10176" t="str">
        <f>IF(E10176=0,TEXT(dados!A10091,"00000000"),IF(E10176=2,TEXT(dados!A10091,"0000"),TEXT(dados!A10091,"#")))</f>
        <v>94056900</v>
      </c>
      <c r="D10176" t="str">
        <f>IF(dados!B10091=0,"",dados!B10091)</f>
        <v/>
      </c>
      <c r="E10176">
        <f>dados!C10091</f>
        <v>0</v>
      </c>
      <c r="F10176" t="str">
        <f>dados!D10091</f>
        <v>Moveis mobiliario medico cirurgico colchoes almofadas e semelhantes aparelhos de iluminacao nao especificados nem compreendidos noutros capitulos anuncios cartazes ou tabuletas e placas indicadoras luminosos e artigos semelhantes construcoes pre fabricada</v>
      </c>
      <c r="G10176"/>
      <c r="H10176"/>
      <c r="I10176"/>
      <c r="J10176"/>
      <c r="K10176" s="13"/>
      <c r="L10176" s="13">
        <f>dados!I10091/100</f>
        <v>0.17</v>
      </c>
      <c r="M10176" s="13">
        <f>dados!J10091/100</f>
        <v>0.24579999999999999</v>
      </c>
      <c r="N10176" s="13">
        <f>dados!K10091/100</f>
        <v>0.18</v>
      </c>
      <c r="O10176" s="13">
        <f>dados!L10091/100</f>
        <v>0</v>
      </c>
      <c r="P10176" s="12" t="str">
        <f>LEFT(Tabela2[[#This Row],[Código]],2)</f>
        <v>94</v>
      </c>
    </row>
    <row r="10177" spans="2:16" ht="15" customHeight="1" x14ac:dyDescent="0.25">
      <c r="B10177" s="31" t="str">
        <f>IF(Tabela2[[#This Row],[Tipo]] = 0,LOOKUP(Tabela2[[#This Row],[RESUMO]],Tabela3[Grupo],Tabela3[Meus produtos]),VLOOKUP(Tabela2[[#This Row],[Código]],Tabela4[[Código NBS/LC116]:[Meus serviços]],3,0))</f>
        <v>Não</v>
      </c>
      <c r="C10177" t="str">
        <f>IF(E10177=0,TEXT(dados!A10092,"00000000"),IF(E10177=2,TEXT(dados!A10092,"0000"),TEXT(dados!A10092,"#")))</f>
        <v>94059100</v>
      </c>
      <c r="D10177" t="str">
        <f>IF(dados!B10092=0,"",dados!B10092)</f>
        <v/>
      </c>
      <c r="E10177">
        <f>dados!C10092</f>
        <v>0</v>
      </c>
      <c r="F10177" t="str">
        <f>dados!D10092</f>
        <v>Partes p/apars.de iluminacao,de vidro</v>
      </c>
      <c r="G10177"/>
      <c r="H10177"/>
      <c r="I10177"/>
      <c r="J10177"/>
      <c r="K10177" s="13"/>
      <c r="L10177" s="13">
        <f>dados!I10092/100</f>
        <v>0.17</v>
      </c>
      <c r="M10177" s="13">
        <f>dados!J10092/100</f>
        <v>0.24579999999999999</v>
      </c>
      <c r="N10177" s="13">
        <f>dados!K10092/100</f>
        <v>0.18</v>
      </c>
      <c r="O10177" s="13">
        <f>dados!L10092/100</f>
        <v>0</v>
      </c>
      <c r="P10177" s="12" t="str">
        <f>LEFT(Tabela2[[#This Row],[Código]],2)</f>
        <v>94</v>
      </c>
    </row>
    <row r="10178" spans="2:16" ht="15" customHeight="1" x14ac:dyDescent="0.25">
      <c r="B10178" s="31" t="str">
        <f>IF(Tabela2[[#This Row],[Tipo]] = 0,LOOKUP(Tabela2[[#This Row],[RESUMO]],Tabela3[Grupo],Tabela3[Meus produtos]),VLOOKUP(Tabela2[[#This Row],[Código]],Tabela4[[Código NBS/LC116]:[Meus serviços]],3,0))</f>
        <v>Não</v>
      </c>
      <c r="C10178" t="str">
        <f>IF(E10178=0,TEXT(dados!A10093,"00000000"),IF(E10178=2,TEXT(dados!A10093,"0000"),TEXT(dados!A10093,"#")))</f>
        <v>94059200</v>
      </c>
      <c r="D10178" t="str">
        <f>IF(dados!B10093=0,"",dados!B10093)</f>
        <v/>
      </c>
      <c r="E10178">
        <f>dados!C10093</f>
        <v>0</v>
      </c>
      <c r="F10178" t="str">
        <f>dados!D10093</f>
        <v>Partes p/apars.de iluminacao,de plasticos</v>
      </c>
      <c r="G10178"/>
      <c r="H10178"/>
      <c r="I10178"/>
      <c r="J10178"/>
      <c r="K10178" s="13"/>
      <c r="L10178" s="13">
        <f>dados!I10093/100</f>
        <v>0.17</v>
      </c>
      <c r="M10178" s="13">
        <f>dados!J10093/100</f>
        <v>0.24579999999999999</v>
      </c>
      <c r="N10178" s="13">
        <f>dados!K10093/100</f>
        <v>0.18</v>
      </c>
      <c r="O10178" s="13">
        <f>dados!L10093/100</f>
        <v>0</v>
      </c>
      <c r="P10178" s="12" t="str">
        <f>LEFT(Tabela2[[#This Row],[Código]],2)</f>
        <v>94</v>
      </c>
    </row>
    <row r="10179" spans="2:16" ht="15" customHeight="1" x14ac:dyDescent="0.25">
      <c r="B10179" s="31" t="str">
        <f>IF(Tabela2[[#This Row],[Tipo]] = 0,LOOKUP(Tabela2[[#This Row],[RESUMO]],Tabela3[Grupo],Tabela3[Meus produtos]),VLOOKUP(Tabela2[[#This Row],[Código]],Tabela4[[Código NBS/LC116]:[Meus serviços]],3,0))</f>
        <v>Não</v>
      </c>
      <c r="C10179" t="str">
        <f>IF(E10179=0,TEXT(dados!A10094,"00000000"),IF(E10179=2,TEXT(dados!A10094,"0000"),TEXT(dados!A10094,"#")))</f>
        <v>94059900</v>
      </c>
      <c r="D10179" t="str">
        <f>IF(dados!B10094=0,"",dados!B10094)</f>
        <v/>
      </c>
      <c r="E10179">
        <f>dados!C10094</f>
        <v>0</v>
      </c>
      <c r="F10179" t="str">
        <f>dados!D10094</f>
        <v>Partes p/apars.de iluminacao,de outs.materias</v>
      </c>
      <c r="G10179"/>
      <c r="H10179"/>
      <c r="I10179"/>
      <c r="J10179"/>
      <c r="K10179" s="13"/>
      <c r="L10179" s="13">
        <f>dados!I10094/100</f>
        <v>0.17</v>
      </c>
      <c r="M10179" s="13">
        <f>dados!J10094/100</f>
        <v>0.24579999999999999</v>
      </c>
      <c r="N10179" s="13">
        <f>dados!K10094/100</f>
        <v>0.18</v>
      </c>
      <c r="O10179" s="13">
        <f>dados!L10094/100</f>
        <v>0</v>
      </c>
      <c r="P10179" s="12" t="str">
        <f>LEFT(Tabela2[[#This Row],[Código]],2)</f>
        <v>94</v>
      </c>
    </row>
    <row r="10180" spans="2:16" ht="15" customHeight="1" x14ac:dyDescent="0.25">
      <c r="B10180" s="31" t="str">
        <f>IF(Tabela2[[#This Row],[Tipo]] = 0,LOOKUP(Tabela2[[#This Row],[RESUMO]],Tabela3[Grupo],Tabela3[Meus produtos]),VLOOKUP(Tabela2[[#This Row],[Código]],Tabela4[[Código NBS/LC116]:[Meus serviços]],3,0))</f>
        <v>Não</v>
      </c>
      <c r="C10180" t="str">
        <f>IF(E10180=0,TEXT(dados!A10095,"00000000"),IF(E10180=2,TEXT(dados!A10095,"0000"),TEXT(dados!A10095,"#")))</f>
        <v>94061010</v>
      </c>
      <c r="D10180" t="str">
        <f>IF(dados!B10095=0,"",dados!B10095)</f>
        <v/>
      </c>
      <c r="E10180">
        <f>dados!C10095</f>
        <v>0</v>
      </c>
      <c r="F10180" t="str">
        <f>dados!D10095</f>
        <v>Estufas</v>
      </c>
      <c r="G10180"/>
      <c r="H10180"/>
      <c r="I10180"/>
      <c r="J10180"/>
      <c r="K10180" s="13"/>
      <c r="L10180" s="13">
        <f>dados!I10095/100</f>
        <v>0.13449999999999998</v>
      </c>
      <c r="M10180" s="13">
        <f>dados!J10095/100</f>
        <v>0.1699</v>
      </c>
      <c r="N10180" s="13">
        <f>dados!K10095/100</f>
        <v>0.18</v>
      </c>
      <c r="O10180" s="13">
        <f>dados!L10095/100</f>
        <v>0</v>
      </c>
      <c r="P10180" s="12" t="str">
        <f>LEFT(Tabela2[[#This Row],[Código]],2)</f>
        <v>94</v>
      </c>
    </row>
    <row r="10181" spans="2:16" ht="15" customHeight="1" x14ac:dyDescent="0.25">
      <c r="B10181" s="31" t="str">
        <f>IF(Tabela2[[#This Row],[Tipo]] = 0,LOOKUP(Tabela2[[#This Row],[RESUMO]],Tabela3[Grupo],Tabela3[Meus produtos]),VLOOKUP(Tabela2[[#This Row],[Código]],Tabela4[[Código NBS/LC116]:[Meus serviços]],3,0))</f>
        <v>Não</v>
      </c>
      <c r="C10181" t="str">
        <f>IF(E10181=0,TEXT(dados!A10096,"00000000"),IF(E10181=2,TEXT(dados!A10096,"0000"),TEXT(dados!A10096,"#")))</f>
        <v>94061090</v>
      </c>
      <c r="D10181" t="str">
        <f>IF(dados!B10096=0,"",dados!B10096)</f>
        <v/>
      </c>
      <c r="E10181">
        <f>dados!C10096</f>
        <v>0</v>
      </c>
      <c r="F10181" t="str">
        <f>dados!D10096</f>
        <v>Outras</v>
      </c>
      <c r="G10181"/>
      <c r="H10181"/>
      <c r="I10181"/>
      <c r="J10181"/>
      <c r="K10181" s="13"/>
      <c r="L10181" s="13">
        <f>dados!I10096/100</f>
        <v>0.13449999999999998</v>
      </c>
      <c r="M10181" s="13">
        <f>dados!J10096/100</f>
        <v>0.17370000000000002</v>
      </c>
      <c r="N10181" s="13">
        <f>dados!K10096/100</f>
        <v>0.18</v>
      </c>
      <c r="O10181" s="13">
        <f>dados!L10096/100</f>
        <v>0</v>
      </c>
      <c r="P10181" s="12" t="str">
        <f>LEFT(Tabela2[[#This Row],[Código]],2)</f>
        <v>94</v>
      </c>
    </row>
    <row r="10182" spans="2:16" ht="15" customHeight="1" x14ac:dyDescent="0.25">
      <c r="B10182" s="31" t="str">
        <f>IF(Tabela2[[#This Row],[Tipo]] = 0,LOOKUP(Tabela2[[#This Row],[RESUMO]],Tabela3[Grupo],Tabela3[Meus produtos]),VLOOKUP(Tabela2[[#This Row],[Código]],Tabela4[[Código NBS/LC116]:[Meus serviços]],3,0))</f>
        <v>Não</v>
      </c>
      <c r="C10182" t="str">
        <f>IF(E10182=0,TEXT(dados!A10097,"00000000"),IF(E10182=2,TEXT(dados!A10097,"0000"),TEXT(dados!A10097,"#")))</f>
        <v>94062000</v>
      </c>
      <c r="D10182" t="str">
        <f>IF(dados!B10097=0,"",dados!B10097)</f>
        <v/>
      </c>
      <c r="E10182">
        <f>dados!C10097</f>
        <v>0</v>
      </c>
      <c r="F10182" t="str">
        <f>dados!D10097</f>
        <v>Moveis mobiliario medico cirurgico colchoes almofadas e semelhantes aparelhos de iluminacao nao especificados nem compreendidos noutros capitulos anuncios cartazes ou tabuletas e placas indicadoras luminosos e artigos semelhantes construcoes pre fabricada</v>
      </c>
      <c r="G10182"/>
      <c r="H10182"/>
      <c r="I10182"/>
      <c r="J10182"/>
      <c r="K10182" s="13"/>
      <c r="L10182" s="13">
        <f>dados!I10097/100</f>
        <v>0.13449999999999998</v>
      </c>
      <c r="M10182" s="13">
        <f>dados!J10097/100</f>
        <v>0.1699</v>
      </c>
      <c r="N10182" s="13">
        <f>dados!K10097/100</f>
        <v>0.18</v>
      </c>
      <c r="O10182" s="13">
        <f>dados!L10097/100</f>
        <v>0</v>
      </c>
      <c r="P10182" s="12" t="str">
        <f>LEFT(Tabela2[[#This Row],[Código]],2)</f>
        <v>94</v>
      </c>
    </row>
    <row r="10183" spans="2:16" ht="15" customHeight="1" x14ac:dyDescent="0.25">
      <c r="B10183" s="31" t="str">
        <f>IF(Tabela2[[#This Row],[Tipo]] = 0,LOOKUP(Tabela2[[#This Row],[RESUMO]],Tabela3[Grupo],Tabela3[Meus produtos]),VLOOKUP(Tabela2[[#This Row],[Código]],Tabela4[[Código NBS/LC116]:[Meus serviços]],3,0))</f>
        <v>Não</v>
      </c>
      <c r="C10183" t="str">
        <f>IF(E10183=0,TEXT(dados!A10098,"00000000"),IF(E10183=2,TEXT(dados!A10098,"0000"),TEXT(dados!A10098,"#")))</f>
        <v>94069010</v>
      </c>
      <c r="D10183" t="str">
        <f>IF(dados!B10098=0,"",dados!B10098)</f>
        <v/>
      </c>
      <c r="E10183">
        <f>dados!C10098</f>
        <v>0</v>
      </c>
      <c r="F10183" t="str">
        <f>dados!D10098</f>
        <v>Estufas</v>
      </c>
      <c r="G10183"/>
      <c r="H10183"/>
      <c r="I10183"/>
      <c r="J10183"/>
      <c r="K10183" s="13"/>
      <c r="L10183" s="13">
        <f>dados!I10098/100</f>
        <v>0.13449999999999998</v>
      </c>
      <c r="M10183" s="13">
        <f>dados!J10098/100</f>
        <v>0.1699</v>
      </c>
      <c r="N10183" s="13">
        <f>dados!K10098/100</f>
        <v>0.12</v>
      </c>
      <c r="O10183" s="13">
        <f>dados!L10098/100</f>
        <v>0</v>
      </c>
      <c r="P10183" s="12" t="str">
        <f>LEFT(Tabela2[[#This Row],[Código]],2)</f>
        <v>94</v>
      </c>
    </row>
    <row r="10184" spans="2:16" ht="15" customHeight="1" x14ac:dyDescent="0.25">
      <c r="B10184" s="31" t="str">
        <f>IF(Tabela2[[#This Row],[Tipo]] = 0,LOOKUP(Tabela2[[#This Row],[RESUMO]],Tabela3[Grupo],Tabela3[Meus produtos]),VLOOKUP(Tabela2[[#This Row],[Código]],Tabela4[[Código NBS/LC116]:[Meus serviços]],3,0))</f>
        <v>Não</v>
      </c>
      <c r="C10184" t="str">
        <f>IF(E10184=0,TEXT(dados!A10099,"00000000"),IF(E10184=2,TEXT(dados!A10099,"0000"),TEXT(dados!A10099,"#")))</f>
        <v>94069020</v>
      </c>
      <c r="D10184" t="str">
        <f>IF(dados!B10099=0,"",dados!B10099)</f>
        <v/>
      </c>
      <c r="E10184">
        <f>dados!C10099</f>
        <v>0</v>
      </c>
      <c r="F10184" t="str">
        <f>dados!D10099</f>
        <v>Com estrutura de ferro ou aco e paredes exteriores constituidas principalmente dessas materias</v>
      </c>
      <c r="G10184"/>
      <c r="H10184"/>
      <c r="I10184"/>
      <c r="J10184"/>
      <c r="K10184" s="13"/>
      <c r="L10184" s="13">
        <f>dados!I10099/100</f>
        <v>0.13449999999999998</v>
      </c>
      <c r="M10184" s="13">
        <f>dados!J10099/100</f>
        <v>0.1699</v>
      </c>
      <c r="N10184" s="13">
        <f>dados!K10099/100</f>
        <v>0.12</v>
      </c>
      <c r="O10184" s="13">
        <f>dados!L10099/100</f>
        <v>0</v>
      </c>
      <c r="P10184" s="12" t="str">
        <f>LEFT(Tabela2[[#This Row],[Código]],2)</f>
        <v>94</v>
      </c>
    </row>
    <row r="10185" spans="2:16" ht="15" customHeight="1" x14ac:dyDescent="0.25">
      <c r="B10185" s="31" t="str">
        <f>IF(Tabela2[[#This Row],[Tipo]] = 0,LOOKUP(Tabela2[[#This Row],[RESUMO]],Tabela3[Grupo],Tabela3[Meus produtos]),VLOOKUP(Tabela2[[#This Row],[Código]],Tabela4[[Código NBS/LC116]:[Meus serviços]],3,0))</f>
        <v>Não</v>
      </c>
      <c r="C10185" t="str">
        <f>IF(E10185=0,TEXT(dados!A10100,"00000000"),IF(E10185=2,TEXT(dados!A10100,"0000"),TEXT(dados!A10100,"#")))</f>
        <v>94069090</v>
      </c>
      <c r="D10185" t="str">
        <f>IF(dados!B10100=0,"",dados!B10100)</f>
        <v/>
      </c>
      <c r="E10185">
        <f>dados!C10100</f>
        <v>0</v>
      </c>
      <c r="F10185" t="str">
        <f>dados!D10100</f>
        <v>Outras</v>
      </c>
      <c r="G10185"/>
      <c r="H10185"/>
      <c r="I10185"/>
      <c r="J10185"/>
      <c r="K10185" s="13"/>
      <c r="L10185" s="13">
        <f>dados!I10100/100</f>
        <v>0.13449999999999998</v>
      </c>
      <c r="M10185" s="13">
        <f>dados!J10100/100</f>
        <v>0.17370000000000002</v>
      </c>
      <c r="N10185" s="13">
        <f>dados!K10100/100</f>
        <v>0.18</v>
      </c>
      <c r="O10185" s="13">
        <f>dados!L10100/100</f>
        <v>0</v>
      </c>
      <c r="P10185" s="12" t="str">
        <f>LEFT(Tabela2[[#This Row],[Código]],2)</f>
        <v>94</v>
      </c>
    </row>
    <row r="10186" spans="2:16" ht="15" customHeight="1" x14ac:dyDescent="0.25">
      <c r="B10186" s="31" t="str">
        <f>IF(Tabela2[[#This Row],[Tipo]] = 0,LOOKUP(Tabela2[[#This Row],[RESUMO]],Tabela3[Grupo],Tabela3[Meus produtos]),VLOOKUP(Tabela2[[#This Row],[Código]],Tabela4[[Código NBS/LC116]:[Meus serviços]],3,0))</f>
        <v>Não</v>
      </c>
      <c r="C10186" t="str">
        <f>IF(E10186=0,TEXT(dados!A10101,"00000000"),IF(E10186=2,TEXT(dados!A10101,"0000"),TEXT(dados!A10101,"#")))</f>
        <v>95030010</v>
      </c>
      <c r="D10186" t="str">
        <f>IF(dados!B10101=0,"",dados!B10101)</f>
        <v/>
      </c>
      <c r="E10186">
        <f>dados!C10101</f>
        <v>0</v>
      </c>
      <c r="F10186" t="str">
        <f>dados!D10101</f>
        <v>Triciclos, patinetes, carros de pedais e outros brinquedos semelhantes com rodas, carrinhos para bonecos</v>
      </c>
      <c r="G10186"/>
      <c r="H10186"/>
      <c r="I10186"/>
      <c r="J10186"/>
      <c r="K10186" s="13"/>
      <c r="L10186" s="13">
        <f>dados!I10101/100</f>
        <v>0.1429</v>
      </c>
      <c r="M10186" s="13">
        <f>dados!J10101/100</f>
        <v>0.18579999999999999</v>
      </c>
      <c r="N10186" s="13">
        <f>dados!K10101/100</f>
        <v>0.18</v>
      </c>
      <c r="O10186" s="13">
        <f>dados!L10101/100</f>
        <v>0</v>
      </c>
      <c r="P10186" s="12" t="str">
        <f>LEFT(Tabela2[[#This Row],[Código]],2)</f>
        <v>95</v>
      </c>
    </row>
    <row r="10187" spans="2:16" ht="15" customHeight="1" x14ac:dyDescent="0.25">
      <c r="B10187" s="31" t="str">
        <f>IF(Tabela2[[#This Row],[Tipo]] = 0,LOOKUP(Tabela2[[#This Row],[RESUMO]],Tabela3[Grupo],Tabela3[Meus produtos]),VLOOKUP(Tabela2[[#This Row],[Código]],Tabela4[[Código NBS/LC116]:[Meus serviços]],3,0))</f>
        <v>Não</v>
      </c>
      <c r="C10187" t="str">
        <f>IF(E10187=0,TEXT(dados!A10102,"00000000"),IF(E10187=2,TEXT(dados!A10102,"0000"),TEXT(dados!A10102,"#")))</f>
        <v>95030021</v>
      </c>
      <c r="D10187" t="str">
        <f>IF(dados!B10102=0,"",dados!B10102)</f>
        <v/>
      </c>
      <c r="E10187">
        <f>dados!C10102</f>
        <v>0</v>
      </c>
      <c r="F10187" t="str">
        <f>dados!D10102</f>
        <v>Bonecos de figura humana, mesmo vestidos, c/mecanismo a corda/eletr.</v>
      </c>
      <c r="G10187"/>
      <c r="H10187"/>
      <c r="I10187"/>
      <c r="J10187"/>
      <c r="K10187" s="13"/>
      <c r="L10187" s="13">
        <f>dados!I10102/100</f>
        <v>0.1429</v>
      </c>
      <c r="M10187" s="13">
        <f>dados!J10102/100</f>
        <v>0.18579999999999999</v>
      </c>
      <c r="N10187" s="13">
        <f>dados!K10102/100</f>
        <v>0.18</v>
      </c>
      <c r="O10187" s="13">
        <f>dados!L10102/100</f>
        <v>0</v>
      </c>
      <c r="P10187" s="12" t="str">
        <f>LEFT(Tabela2[[#This Row],[Código]],2)</f>
        <v>95</v>
      </c>
    </row>
    <row r="10188" spans="2:16" ht="15" customHeight="1" x14ac:dyDescent="0.25">
      <c r="B10188" s="31" t="str">
        <f>IF(Tabela2[[#This Row],[Tipo]] = 0,LOOKUP(Tabela2[[#This Row],[RESUMO]],Tabela3[Grupo],Tabela3[Meus produtos]),VLOOKUP(Tabela2[[#This Row],[Código]],Tabela4[[Código NBS/LC116]:[Meus serviços]],3,0))</f>
        <v>Não</v>
      </c>
      <c r="C10188" t="str">
        <f>IF(E10188=0,TEXT(dados!A10103,"00000000"),IF(E10188=2,TEXT(dados!A10103,"0000"),TEXT(dados!A10103,"#")))</f>
        <v>95030022</v>
      </c>
      <c r="D10188" t="str">
        <f>IF(dados!B10103=0,"",dados!B10103)</f>
        <v/>
      </c>
      <c r="E10188">
        <f>dados!C10103</f>
        <v>0</v>
      </c>
      <c r="F10188" t="str">
        <f>dados!D10103</f>
        <v>Outros bonecos ,mesmo vestidos</v>
      </c>
      <c r="G10188"/>
      <c r="H10188"/>
      <c r="I10188"/>
      <c r="J10188"/>
      <c r="K10188" s="13"/>
      <c r="L10188" s="13">
        <f>dados!I10103/100</f>
        <v>0.1429</v>
      </c>
      <c r="M10188" s="13">
        <f>dados!J10103/100</f>
        <v>0.18579999999999999</v>
      </c>
      <c r="N10188" s="13">
        <f>dados!K10103/100</f>
        <v>0.18</v>
      </c>
      <c r="O10188" s="13">
        <f>dados!L10103/100</f>
        <v>0</v>
      </c>
      <c r="P10188" s="12" t="str">
        <f>LEFT(Tabela2[[#This Row],[Código]],2)</f>
        <v>95</v>
      </c>
    </row>
    <row r="10189" spans="2:16" ht="15" customHeight="1" x14ac:dyDescent="0.25">
      <c r="B10189" s="31" t="str">
        <f>IF(Tabela2[[#This Row],[Tipo]] = 0,LOOKUP(Tabela2[[#This Row],[RESUMO]],Tabela3[Grupo],Tabela3[Meus produtos]),VLOOKUP(Tabela2[[#This Row],[Código]],Tabela4[[Código NBS/LC116]:[Meus serviços]],3,0))</f>
        <v>Não</v>
      </c>
      <c r="C10189" t="str">
        <f>IF(E10189=0,TEXT(dados!A10104,"00000000"),IF(E10189=2,TEXT(dados!A10104,"0000"),TEXT(dados!A10104,"#")))</f>
        <v>95030029</v>
      </c>
      <c r="D10189" t="str">
        <f>IF(dados!B10104=0,"",dados!B10104)</f>
        <v/>
      </c>
      <c r="E10189">
        <f>dados!C10104</f>
        <v>0</v>
      </c>
      <c r="F10189" t="str">
        <f>dados!D10104</f>
        <v>Outros partes e acess.p/bonecos de figura humana</v>
      </c>
      <c r="G10189"/>
      <c r="H10189"/>
      <c r="I10189"/>
      <c r="J10189"/>
      <c r="K10189" s="13"/>
      <c r="L10189" s="13">
        <f>dados!I10104/100</f>
        <v>0.1429</v>
      </c>
      <c r="M10189" s="13">
        <f>dados!J10104/100</f>
        <v>0.18390000000000001</v>
      </c>
      <c r="N10189" s="13">
        <f>dados!K10104/100</f>
        <v>0.18</v>
      </c>
      <c r="O10189" s="13">
        <f>dados!L10104/100</f>
        <v>0</v>
      </c>
      <c r="P10189" s="12" t="str">
        <f>LEFT(Tabela2[[#This Row],[Código]],2)</f>
        <v>95</v>
      </c>
    </row>
    <row r="10190" spans="2:16" ht="15" customHeight="1" x14ac:dyDescent="0.25">
      <c r="B10190" s="31" t="str">
        <f>IF(Tabela2[[#This Row],[Tipo]] = 0,LOOKUP(Tabela2[[#This Row],[RESUMO]],Tabela3[Grupo],Tabela3[Meus produtos]),VLOOKUP(Tabela2[[#This Row],[Código]],Tabela4[[Código NBS/LC116]:[Meus serviços]],3,0))</f>
        <v>Não</v>
      </c>
      <c r="C10190" t="str">
        <f>IF(E10190=0,TEXT(dados!A10105,"00000000"),IF(E10190=2,TEXT(dados!A10105,"0000"),TEXT(dados!A10105,"#")))</f>
        <v>95030031</v>
      </c>
      <c r="D10190" t="str">
        <f>IF(dados!B10105=0,"",dados!B10105)</f>
        <v/>
      </c>
      <c r="E10190">
        <f>dados!C10105</f>
        <v>0</v>
      </c>
      <c r="F10190" t="str">
        <f>dados!D10105</f>
        <v>Brinquedos c/enchimento,de figura animal ou nao-humana</v>
      </c>
      <c r="G10190"/>
      <c r="H10190"/>
      <c r="I10190"/>
      <c r="J10190"/>
      <c r="K10190" s="13"/>
      <c r="L10190" s="13">
        <f>dados!I10105/100</f>
        <v>0.1429</v>
      </c>
      <c r="M10190" s="13">
        <f>dados!J10105/100</f>
        <v>0.18579999999999999</v>
      </c>
      <c r="N10190" s="13">
        <f>dados!K10105/100</f>
        <v>0.18</v>
      </c>
      <c r="O10190" s="13">
        <f>dados!L10105/100</f>
        <v>0</v>
      </c>
      <c r="P10190" s="12" t="str">
        <f>LEFT(Tabela2[[#This Row],[Código]],2)</f>
        <v>95</v>
      </c>
    </row>
    <row r="10191" spans="2:16" ht="15" customHeight="1" x14ac:dyDescent="0.25">
      <c r="B10191" s="31" t="str">
        <f>IF(Tabela2[[#This Row],[Tipo]] = 0,LOOKUP(Tabela2[[#This Row],[RESUMO]],Tabela3[Grupo],Tabela3[Meus produtos]),VLOOKUP(Tabela2[[#This Row],[Código]],Tabela4[[Código NBS/LC116]:[Meus serviços]],3,0))</f>
        <v>Não</v>
      </c>
      <c r="C10191" t="str">
        <f>IF(E10191=0,TEXT(dados!A10106,"00000000"),IF(E10191=2,TEXT(dados!A10106,"0000"),TEXT(dados!A10106,"#")))</f>
        <v>95030039</v>
      </c>
      <c r="D10191" t="str">
        <f>IF(dados!B10106=0,"",dados!B10106)</f>
        <v/>
      </c>
      <c r="E10191">
        <f>dados!C10106</f>
        <v>0</v>
      </c>
      <c r="F10191" t="str">
        <f>dados!D10106</f>
        <v>Outros brinquedos de figura animal ou nao humana</v>
      </c>
      <c r="G10191"/>
      <c r="H10191"/>
      <c r="I10191"/>
      <c r="J10191"/>
      <c r="K10191" s="13"/>
      <c r="L10191" s="13">
        <f>dados!I10106/100</f>
        <v>0.1429</v>
      </c>
      <c r="M10191" s="13">
        <f>dados!J10106/100</f>
        <v>0.18579999999999999</v>
      </c>
      <c r="N10191" s="13">
        <f>dados!K10106/100</f>
        <v>0.18</v>
      </c>
      <c r="O10191" s="13">
        <f>dados!L10106/100</f>
        <v>0</v>
      </c>
      <c r="P10191" s="12" t="str">
        <f>LEFT(Tabela2[[#This Row],[Código]],2)</f>
        <v>95</v>
      </c>
    </row>
    <row r="10192" spans="2:16" ht="15" customHeight="1" x14ac:dyDescent="0.25">
      <c r="B10192" s="31" t="str">
        <f>IF(Tabela2[[#This Row],[Tipo]] = 0,LOOKUP(Tabela2[[#This Row],[RESUMO]],Tabela3[Grupo],Tabela3[Meus produtos]),VLOOKUP(Tabela2[[#This Row],[Código]],Tabela4[[Código NBS/LC116]:[Meus serviços]],3,0))</f>
        <v>Não</v>
      </c>
      <c r="C10192" t="str">
        <f>IF(E10192=0,TEXT(dados!A10107,"00000000"),IF(E10192=2,TEXT(dados!A10107,"0000"),TEXT(dados!A10107,"#")))</f>
        <v>95030040</v>
      </c>
      <c r="D10192" t="str">
        <f>IF(dados!B10107=0,"",dados!B10107)</f>
        <v/>
      </c>
      <c r="E10192">
        <f>dados!C10107</f>
        <v>0</v>
      </c>
      <c r="F10192" t="str">
        <f>dados!D10107</f>
        <v>Trens eletr.de brinquedo,incl.trilhos/sinais/ outs.acess</v>
      </c>
      <c r="G10192"/>
      <c r="H10192"/>
      <c r="I10192"/>
      <c r="J10192"/>
      <c r="K10192" s="13"/>
      <c r="L10192" s="13">
        <f>dados!I10107/100</f>
        <v>0.1429</v>
      </c>
      <c r="M10192" s="13">
        <f>dados!J10107/100</f>
        <v>0.18579999999999999</v>
      </c>
      <c r="N10192" s="13">
        <f>dados!K10107/100</f>
        <v>0.18</v>
      </c>
      <c r="O10192" s="13">
        <f>dados!L10107/100</f>
        <v>0</v>
      </c>
      <c r="P10192" s="12" t="str">
        <f>LEFT(Tabela2[[#This Row],[Código]],2)</f>
        <v>95</v>
      </c>
    </row>
    <row r="10193" spans="2:16" ht="15" customHeight="1" x14ac:dyDescent="0.25">
      <c r="B10193" s="31" t="str">
        <f>IF(Tabela2[[#This Row],[Tipo]] = 0,LOOKUP(Tabela2[[#This Row],[RESUMO]],Tabela3[Grupo],Tabela3[Meus produtos]),VLOOKUP(Tabela2[[#This Row],[Código]],Tabela4[[Código NBS/LC116]:[Meus serviços]],3,0))</f>
        <v>Não</v>
      </c>
      <c r="C10193" t="str">
        <f>IF(E10193=0,TEXT(dados!A10108,"00000000"),IF(E10193=2,TEXT(dados!A10108,"0000"),TEXT(dados!A10108,"#")))</f>
        <v>95030050</v>
      </c>
      <c r="D10193" t="str">
        <f>IF(dados!B10108=0,"",dados!B10108)</f>
        <v/>
      </c>
      <c r="E10193">
        <f>dados!C10108</f>
        <v>0</v>
      </c>
      <c r="F10193" t="str">
        <f>dados!D10108</f>
        <v>Modelos reduzidos,de brinquedo,em conj.p/montagem</v>
      </c>
      <c r="G10193"/>
      <c r="H10193"/>
      <c r="I10193"/>
      <c r="J10193"/>
      <c r="K10193" s="13"/>
      <c r="L10193" s="13">
        <f>dados!I10108/100</f>
        <v>0.1429</v>
      </c>
      <c r="M10193" s="13">
        <f>dados!J10108/100</f>
        <v>0.18579999999999999</v>
      </c>
      <c r="N10193" s="13">
        <f>dados!K10108/100</f>
        <v>0.18</v>
      </c>
      <c r="O10193" s="13">
        <f>dados!L10108/100</f>
        <v>0</v>
      </c>
      <c r="P10193" s="12" t="str">
        <f>LEFT(Tabela2[[#This Row],[Código]],2)</f>
        <v>95</v>
      </c>
    </row>
    <row r="10194" spans="2:16" ht="15" customHeight="1" x14ac:dyDescent="0.25">
      <c r="B10194" s="31" t="str">
        <f>IF(Tabela2[[#This Row],[Tipo]] = 0,LOOKUP(Tabela2[[#This Row],[RESUMO]],Tabela3[Grupo],Tabela3[Meus produtos]),VLOOKUP(Tabela2[[#This Row],[Código]],Tabela4[[Código NBS/LC116]:[Meus serviços]],3,0))</f>
        <v>Não</v>
      </c>
      <c r="C10194" t="str">
        <f>IF(E10194=0,TEXT(dados!A10109,"00000000"),IF(E10194=2,TEXT(dados!A10109,"0000"),TEXT(dados!A10109,"#")))</f>
        <v>95030060</v>
      </c>
      <c r="D10194" t="str">
        <f>IF(dados!B10109=0,"",dados!B10109)</f>
        <v/>
      </c>
      <c r="E10194">
        <f>dados!C10109</f>
        <v>0</v>
      </c>
      <c r="F10194" t="str">
        <f>dados!D10109</f>
        <v>Outros conjuntos e brinquedos,p/construcao</v>
      </c>
      <c r="G10194"/>
      <c r="H10194"/>
      <c r="I10194"/>
      <c r="J10194"/>
      <c r="K10194" s="13"/>
      <c r="L10194" s="13">
        <f>dados!I10109/100</f>
        <v>0.1429</v>
      </c>
      <c r="M10194" s="13">
        <f>dados!J10109/100</f>
        <v>0.18579999999999999</v>
      </c>
      <c r="N10194" s="13">
        <f>dados!K10109/100</f>
        <v>0.18</v>
      </c>
      <c r="O10194" s="13">
        <f>dados!L10109/100</f>
        <v>0</v>
      </c>
      <c r="P10194" s="12" t="str">
        <f>LEFT(Tabela2[[#This Row],[Código]],2)</f>
        <v>95</v>
      </c>
    </row>
    <row r="10195" spans="2:16" ht="15" customHeight="1" x14ac:dyDescent="0.25">
      <c r="B10195" s="31" t="str">
        <f>IF(Tabela2[[#This Row],[Tipo]] = 0,LOOKUP(Tabela2[[#This Row],[RESUMO]],Tabela3[Grupo],Tabela3[Meus produtos]),VLOOKUP(Tabela2[[#This Row],[Código]],Tabela4[[Código NBS/LC116]:[Meus serviços]],3,0))</f>
        <v>Não</v>
      </c>
      <c r="C10195" t="str">
        <f>IF(E10195=0,TEXT(dados!A10110,"00000000"),IF(E10195=2,TEXT(dados!A10110,"0000"),TEXT(dados!A10110,"#")))</f>
        <v>95030070</v>
      </c>
      <c r="D10195" t="str">
        <f>IF(dados!B10110=0,"",dados!B10110)</f>
        <v/>
      </c>
      <c r="E10195">
        <f>dados!C10110</f>
        <v>0</v>
      </c>
      <c r="F10195" t="str">
        <f>dados!D10110</f>
        <v>Quebra-cabecas (puzzles)</v>
      </c>
      <c r="G10195"/>
      <c r="H10195"/>
      <c r="I10195"/>
      <c r="J10195"/>
      <c r="K10195" s="13"/>
      <c r="L10195" s="13">
        <f>dados!I10110/100</f>
        <v>0.1429</v>
      </c>
      <c r="M10195" s="13">
        <f>dados!J10110/100</f>
        <v>0.18579999999999999</v>
      </c>
      <c r="N10195" s="13">
        <f>dados!K10110/100</f>
        <v>0.18</v>
      </c>
      <c r="O10195" s="13">
        <f>dados!L10110/100</f>
        <v>0</v>
      </c>
      <c r="P10195" s="12" t="str">
        <f>LEFT(Tabela2[[#This Row],[Código]],2)</f>
        <v>95</v>
      </c>
    </row>
    <row r="10196" spans="2:16" ht="15" customHeight="1" x14ac:dyDescent="0.25">
      <c r="B10196" s="31" t="str">
        <f>IF(Tabela2[[#This Row],[Tipo]] = 0,LOOKUP(Tabela2[[#This Row],[RESUMO]],Tabela3[Grupo],Tabela3[Meus produtos]),VLOOKUP(Tabela2[[#This Row],[Código]],Tabela4[[Código NBS/LC116]:[Meus serviços]],3,0))</f>
        <v>Não</v>
      </c>
      <c r="C10196" t="str">
        <f>IF(E10196=0,TEXT(dados!A10111,"00000000"),IF(E10196=2,TEXT(dados!A10111,"0000"),TEXT(dados!A10111,"#")))</f>
        <v>95030080</v>
      </c>
      <c r="D10196" t="str">
        <f>IF(dados!B10111=0,"",dados!B10111)</f>
        <v/>
      </c>
      <c r="E10196">
        <f>dados!C10111</f>
        <v>0</v>
      </c>
      <c r="F10196" t="str">
        <f>dados!D10111</f>
        <v>Outros brinquedos em sortidos ou em panoplias</v>
      </c>
      <c r="G10196"/>
      <c r="H10196"/>
      <c r="I10196"/>
      <c r="J10196"/>
      <c r="K10196" s="13"/>
      <c r="L10196" s="13">
        <f>dados!I10111/100</f>
        <v>0.1429</v>
      </c>
      <c r="M10196" s="13">
        <f>dados!J10111/100</f>
        <v>0.18579999999999999</v>
      </c>
      <c r="N10196" s="13">
        <f>dados!K10111/100</f>
        <v>0.18</v>
      </c>
      <c r="O10196" s="13">
        <f>dados!L10111/100</f>
        <v>0</v>
      </c>
      <c r="P10196" s="12" t="str">
        <f>LEFT(Tabela2[[#This Row],[Código]],2)</f>
        <v>95</v>
      </c>
    </row>
    <row r="10197" spans="2:16" ht="15" customHeight="1" x14ac:dyDescent="0.25">
      <c r="B10197" s="31" t="str">
        <f>IF(Tabela2[[#This Row],[Tipo]] = 0,LOOKUP(Tabela2[[#This Row],[RESUMO]],Tabela3[Grupo],Tabela3[Meus produtos]),VLOOKUP(Tabela2[[#This Row],[Código]],Tabela4[[Código NBS/LC116]:[Meus serviços]],3,0))</f>
        <v>Não</v>
      </c>
      <c r="C10197" t="str">
        <f>IF(E10197=0,TEXT(dados!A10112,"00000000"),IF(E10197=2,TEXT(dados!A10112,"0000"),TEXT(dados!A10112,"#")))</f>
        <v>95030091</v>
      </c>
      <c r="D10197" t="str">
        <f>IF(dados!B10112=0,"",dados!B10112)</f>
        <v/>
      </c>
      <c r="E10197">
        <f>dados!C10112</f>
        <v>0</v>
      </c>
      <c r="F10197" t="str">
        <f>dados!D10112</f>
        <v>Instrumentos e apars.musicais,de brinquedo</v>
      </c>
      <c r="G10197"/>
      <c r="H10197"/>
      <c r="I10197"/>
      <c r="J10197"/>
      <c r="K10197" s="13"/>
      <c r="L10197" s="13">
        <f>dados!I10112/100</f>
        <v>0.1429</v>
      </c>
      <c r="M10197" s="13">
        <f>dados!J10112/100</f>
        <v>0.18579999999999999</v>
      </c>
      <c r="N10197" s="13">
        <f>dados!K10112/100</f>
        <v>0.18</v>
      </c>
      <c r="O10197" s="13">
        <f>dados!L10112/100</f>
        <v>0</v>
      </c>
      <c r="P10197" s="12" t="str">
        <f>LEFT(Tabela2[[#This Row],[Código]],2)</f>
        <v>95</v>
      </c>
    </row>
    <row r="10198" spans="2:16" ht="15" customHeight="1" x14ac:dyDescent="0.25">
      <c r="B10198" s="31" t="str">
        <f>IF(Tabela2[[#This Row],[Tipo]] = 0,LOOKUP(Tabela2[[#This Row],[RESUMO]],Tabela3[Grupo],Tabela3[Meus produtos]),VLOOKUP(Tabela2[[#This Row],[Código]],Tabela4[[Código NBS/LC116]:[Meus serviços]],3,0))</f>
        <v>Não</v>
      </c>
      <c r="C10198" t="str">
        <f>IF(E10198=0,TEXT(dados!A10113,"00000000"),IF(E10198=2,TEXT(dados!A10113,"0000"),TEXT(dados!A10113,"#")))</f>
        <v>95030097</v>
      </c>
      <c r="D10198" t="str">
        <f>IF(dados!B10113=0,"",dados!B10113)</f>
        <v/>
      </c>
      <c r="E10198">
        <f>dados!C10113</f>
        <v>0</v>
      </c>
      <c r="F10198" t="str">
        <f>dados!D10113</f>
        <v>Outros brinquedos e modelos,motorizados, eletricos</v>
      </c>
      <c r="G10198"/>
      <c r="H10198"/>
      <c r="I10198"/>
      <c r="J10198"/>
      <c r="K10198" s="13"/>
      <c r="L10198" s="13">
        <f>dados!I10113/100</f>
        <v>0.1429</v>
      </c>
      <c r="M10198" s="13">
        <f>dados!J10113/100</f>
        <v>0.18579999999999999</v>
      </c>
      <c r="N10198" s="13">
        <f>dados!K10113/100</f>
        <v>0.18</v>
      </c>
      <c r="O10198" s="13">
        <f>dados!L10113/100</f>
        <v>0</v>
      </c>
      <c r="P10198" s="12" t="str">
        <f>LEFT(Tabela2[[#This Row],[Código]],2)</f>
        <v>95</v>
      </c>
    </row>
    <row r="10199" spans="2:16" ht="15" customHeight="1" x14ac:dyDescent="0.25">
      <c r="B10199" s="31" t="str">
        <f>IF(Tabela2[[#This Row],[Tipo]] = 0,LOOKUP(Tabela2[[#This Row],[RESUMO]],Tabela3[Grupo],Tabela3[Meus produtos]),VLOOKUP(Tabela2[[#This Row],[Código]],Tabela4[[Código NBS/LC116]:[Meus serviços]],3,0))</f>
        <v>Não</v>
      </c>
      <c r="C10199" t="str">
        <f>IF(E10199=0,TEXT(dados!A10114,"00000000"),IF(E10199=2,TEXT(dados!A10114,"0000"),TEXT(dados!A10114,"#")))</f>
        <v>95030098</v>
      </c>
      <c r="D10199" t="str">
        <f>IF(dados!B10114=0,"",dados!B10114)</f>
        <v/>
      </c>
      <c r="E10199">
        <f>dados!C10114</f>
        <v>0</v>
      </c>
      <c r="F10199" t="str">
        <f>dados!D10114</f>
        <v>Outros brinquedos de friccao,de corda ou de mola</v>
      </c>
      <c r="G10199"/>
      <c r="H10199"/>
      <c r="I10199"/>
      <c r="J10199"/>
      <c r="K10199" s="13"/>
      <c r="L10199" s="13">
        <f>dados!I10114/100</f>
        <v>0.1429</v>
      </c>
      <c r="M10199" s="13">
        <f>dados!J10114/100</f>
        <v>0.18579999999999999</v>
      </c>
      <c r="N10199" s="13">
        <f>dados!K10114/100</f>
        <v>0.18</v>
      </c>
      <c r="O10199" s="13">
        <f>dados!L10114/100</f>
        <v>0</v>
      </c>
      <c r="P10199" s="12" t="str">
        <f>LEFT(Tabela2[[#This Row],[Código]],2)</f>
        <v>95</v>
      </c>
    </row>
    <row r="10200" spans="2:16" ht="15" customHeight="1" x14ac:dyDescent="0.25">
      <c r="B10200" s="31" t="str">
        <f>IF(Tabela2[[#This Row],[Tipo]] = 0,LOOKUP(Tabela2[[#This Row],[RESUMO]],Tabela3[Grupo],Tabela3[Meus produtos]),VLOOKUP(Tabela2[[#This Row],[Código]],Tabela4[[Código NBS/LC116]:[Meus serviços]],3,0))</f>
        <v>Não</v>
      </c>
      <c r="C10200" t="str">
        <f>IF(E10200=0,TEXT(dados!A10115,"00000000"),IF(E10200=2,TEXT(dados!A10115,"0000"),TEXT(dados!A10115,"#")))</f>
        <v>95030099</v>
      </c>
      <c r="D10200" t="str">
        <f>IF(dados!B10115=0,"",dados!B10115)</f>
        <v/>
      </c>
      <c r="E10200">
        <f>dados!C10115</f>
        <v>0</v>
      </c>
      <c r="F10200" t="str">
        <f>dados!D10115</f>
        <v>Outros brinquedos</v>
      </c>
      <c r="G10200"/>
      <c r="H10200"/>
      <c r="I10200"/>
      <c r="J10200"/>
      <c r="K10200" s="13"/>
      <c r="L10200" s="13">
        <f>dados!I10115/100</f>
        <v>0.1429</v>
      </c>
      <c r="M10200" s="13">
        <f>dados!J10115/100</f>
        <v>0.18579999999999999</v>
      </c>
      <c r="N10200" s="13">
        <f>dados!K10115/100</f>
        <v>0.18</v>
      </c>
      <c r="O10200" s="13">
        <f>dados!L10115/100</f>
        <v>0</v>
      </c>
      <c r="P10200" s="12" t="str">
        <f>LEFT(Tabela2[[#This Row],[Código]],2)</f>
        <v>95</v>
      </c>
    </row>
    <row r="10201" spans="2:16" ht="15" customHeight="1" x14ac:dyDescent="0.25">
      <c r="B10201" s="31" t="str">
        <f>IF(Tabela2[[#This Row],[Tipo]] = 0,LOOKUP(Tabela2[[#This Row],[RESUMO]],Tabela3[Grupo],Tabela3[Meus produtos]),VLOOKUP(Tabela2[[#This Row],[Código]],Tabela4[[Código NBS/LC116]:[Meus serviços]],3,0))</f>
        <v>Não</v>
      </c>
      <c r="C10201" t="str">
        <f>IF(E10201=0,TEXT(dados!A10116,"00000000"),IF(E10201=2,TEXT(dados!A10116,"0000"),TEXT(dados!A10116,"#")))</f>
        <v>95042000</v>
      </c>
      <c r="D10201" t="str">
        <f>IF(dados!B10116=0,"",dados!B10116)</f>
        <v/>
      </c>
      <c r="E10201">
        <f>dados!C10116</f>
        <v>0</v>
      </c>
      <c r="F10201" t="str">
        <f>dados!D10116</f>
        <v>Bilhares e seus acess.</v>
      </c>
      <c r="G10201"/>
      <c r="H10201"/>
      <c r="I10201"/>
      <c r="J10201"/>
      <c r="K10201" s="13"/>
      <c r="L10201" s="13">
        <f>dados!I10116/100</f>
        <v>0.16289999999999999</v>
      </c>
      <c r="M10201" s="13">
        <f>dados!J10116/100</f>
        <v>0.2039</v>
      </c>
      <c r="N10201" s="13">
        <f>dados!K10116/100</f>
        <v>0.25</v>
      </c>
      <c r="O10201" s="13">
        <f>dados!L10116/100</f>
        <v>0</v>
      </c>
      <c r="P10201" s="12" t="str">
        <f>LEFT(Tabela2[[#This Row],[Código]],2)</f>
        <v>95</v>
      </c>
    </row>
    <row r="10202" spans="2:16" ht="15" customHeight="1" x14ac:dyDescent="0.25">
      <c r="B10202" s="31" t="str">
        <f>IF(Tabela2[[#This Row],[Tipo]] = 0,LOOKUP(Tabela2[[#This Row],[RESUMO]],Tabela3[Grupo],Tabela3[Meus produtos]),VLOOKUP(Tabela2[[#This Row],[Código]],Tabela4[[Código NBS/LC116]:[Meus serviços]],3,0))</f>
        <v>Não</v>
      </c>
      <c r="C10202" t="str">
        <f>IF(E10202=0,TEXT(dados!A10117,"00000000"),IF(E10202=2,TEXT(dados!A10117,"0000"),TEXT(dados!A10117,"#")))</f>
        <v>95042000</v>
      </c>
      <c r="D10202">
        <f>IF(dados!B10117=0,"",dados!B10117)</f>
        <v>1</v>
      </c>
      <c r="E10202">
        <f>dados!C10117</f>
        <v>0</v>
      </c>
      <c r="F10202" t="str">
        <f>dados!D10117</f>
        <v>Gizes</v>
      </c>
      <c r="G10202"/>
      <c r="H10202"/>
      <c r="I10202"/>
      <c r="J10202"/>
      <c r="K10202" s="13"/>
      <c r="L10202" s="13">
        <f>dados!I10117/100</f>
        <v>0.15029999999999999</v>
      </c>
      <c r="M10202" s="13">
        <f>dados!J10117/100</f>
        <v>0.1913</v>
      </c>
      <c r="N10202" s="13">
        <f>dados!K10117/100</f>
        <v>0.25</v>
      </c>
      <c r="O10202" s="13">
        <f>dados!L10117/100</f>
        <v>0</v>
      </c>
      <c r="P10202" s="12" t="str">
        <f>LEFT(Tabela2[[#This Row],[Código]],2)</f>
        <v>95</v>
      </c>
    </row>
    <row r="10203" spans="2:16" ht="15" customHeight="1" x14ac:dyDescent="0.25">
      <c r="B10203" s="31" t="str">
        <f>IF(Tabela2[[#This Row],[Tipo]] = 0,LOOKUP(Tabela2[[#This Row],[RESUMO]],Tabela3[Grupo],Tabela3[Meus produtos]),VLOOKUP(Tabela2[[#This Row],[Código]],Tabela4[[Código NBS/LC116]:[Meus serviços]],3,0))</f>
        <v>Não</v>
      </c>
      <c r="C10203" t="str">
        <f>IF(E10203=0,TEXT(dados!A10118,"00000000"),IF(E10203=2,TEXT(dados!A10118,"0000"),TEXT(dados!A10118,"#")))</f>
        <v>95043000</v>
      </c>
      <c r="D10203" t="str">
        <f>IF(dados!B10118=0,"",dados!B10118)</f>
        <v/>
      </c>
      <c r="E10203">
        <f>dados!C10118</f>
        <v>0</v>
      </c>
      <c r="F10203" t="str">
        <f>dados!D10118</f>
        <v>Outs.jogos acionados por ficha/moeda,exc. jogos balizas</v>
      </c>
      <c r="G10203"/>
      <c r="H10203"/>
      <c r="I10203"/>
      <c r="J10203"/>
      <c r="K10203" s="13"/>
      <c r="L10203" s="13">
        <f>dados!I10118/100</f>
        <v>0.15029999999999999</v>
      </c>
      <c r="M10203" s="13">
        <f>dados!J10118/100</f>
        <v>0.1913</v>
      </c>
      <c r="N10203" s="13">
        <f>dados!K10118/100</f>
        <v>0.18</v>
      </c>
      <c r="O10203" s="13">
        <f>dados!L10118/100</f>
        <v>0</v>
      </c>
      <c r="P10203" s="12" t="str">
        <f>LEFT(Tabela2[[#This Row],[Código]],2)</f>
        <v>95</v>
      </c>
    </row>
    <row r="10204" spans="2:16" ht="15" customHeight="1" x14ac:dyDescent="0.25">
      <c r="B10204" s="31" t="str">
        <f>IF(Tabela2[[#This Row],[Tipo]] = 0,LOOKUP(Tabela2[[#This Row],[RESUMO]],Tabela3[Grupo],Tabela3[Meus produtos]),VLOOKUP(Tabela2[[#This Row],[Código]],Tabela4[[Código NBS/LC116]:[Meus serviços]],3,0))</f>
        <v>Não</v>
      </c>
      <c r="C10204" t="str">
        <f>IF(E10204=0,TEXT(dados!A10119,"00000000"),IF(E10204=2,TEXT(dados!A10119,"0000"),TEXT(dados!A10119,"#")))</f>
        <v>95044000</v>
      </c>
      <c r="D10204" t="str">
        <f>IF(dados!B10119=0,"",dados!B10119)</f>
        <v/>
      </c>
      <c r="E10204">
        <f>dados!C10119</f>
        <v>0</v>
      </c>
      <c r="F10204" t="str">
        <f>dados!D10119</f>
        <v>Cartas de jogar</v>
      </c>
      <c r="G10204"/>
      <c r="H10204"/>
      <c r="I10204"/>
      <c r="J10204"/>
      <c r="K10204" s="13"/>
      <c r="L10204" s="13">
        <f>dados!I10119/100</f>
        <v>0.14699999999999999</v>
      </c>
      <c r="M10204" s="13">
        <f>dados!J10119/100</f>
        <v>0.188</v>
      </c>
      <c r="N10204" s="13">
        <f>dados!K10119/100</f>
        <v>0.25</v>
      </c>
      <c r="O10204" s="13">
        <f>dados!L10119/100</f>
        <v>0</v>
      </c>
      <c r="P10204" s="12" t="str">
        <f>LEFT(Tabela2[[#This Row],[Código]],2)</f>
        <v>95</v>
      </c>
    </row>
    <row r="10205" spans="2:16" ht="15" customHeight="1" x14ac:dyDescent="0.25">
      <c r="B10205" s="31" t="str">
        <f>IF(Tabela2[[#This Row],[Tipo]] = 0,LOOKUP(Tabela2[[#This Row],[RESUMO]],Tabela3[Grupo],Tabela3[Meus produtos]),VLOOKUP(Tabela2[[#This Row],[Código]],Tabela4[[Código NBS/LC116]:[Meus serviços]],3,0))</f>
        <v>Não</v>
      </c>
      <c r="C10205" t="str">
        <f>IF(E10205=0,TEXT(dados!A10120,"00000000"),IF(E10205=2,TEXT(dados!A10120,"0000"),TEXT(dados!A10120,"#")))</f>
        <v>95045000</v>
      </c>
      <c r="D10205" t="str">
        <f>IF(dados!B10120=0,"",dados!B10120)</f>
        <v/>
      </c>
      <c r="E10205">
        <f>dados!C10120</f>
        <v>0</v>
      </c>
      <c r="F10205" t="str">
        <f>dados!D10120</f>
        <v>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consoles e maquinas de jogos de video exceto os classificados na subposicao 9504 30</v>
      </c>
      <c r="G10205"/>
      <c r="H10205"/>
      <c r="I10205"/>
      <c r="J10205"/>
      <c r="K10205" s="13"/>
      <c r="L10205" s="13">
        <f>dados!I10120/100</f>
        <v>0.25120000000000003</v>
      </c>
      <c r="M10205" s="13">
        <f>dados!J10120/100</f>
        <v>0.37799999999999995</v>
      </c>
      <c r="N10205" s="13">
        <f>dados!K10120/100</f>
        <v>0.25</v>
      </c>
      <c r="O10205" s="13">
        <f>dados!L10120/100</f>
        <v>0</v>
      </c>
      <c r="P10205" s="12" t="str">
        <f>LEFT(Tabela2[[#This Row],[Código]],2)</f>
        <v>95</v>
      </c>
    </row>
    <row r="10206" spans="2:16" ht="15" customHeight="1" x14ac:dyDescent="0.25">
      <c r="B10206" s="31" t="str">
        <f>IF(Tabela2[[#This Row],[Tipo]] = 0,LOOKUP(Tabela2[[#This Row],[RESUMO]],Tabela3[Grupo],Tabela3[Meus produtos]),VLOOKUP(Tabela2[[#This Row],[Código]],Tabela4[[Código NBS/LC116]:[Meus serviços]],3,0))</f>
        <v>Não</v>
      </c>
      <c r="C10206" t="str">
        <f>IF(E10206=0,TEXT(dados!A10121,"00000000"),IF(E10206=2,TEXT(dados!A10121,"0000"),TEXT(dados!A10121,"#")))</f>
        <v>95045000</v>
      </c>
      <c r="D10206">
        <f>IF(dados!B10121=0,"",dados!B10121)</f>
        <v>1</v>
      </c>
      <c r="E10206">
        <f>dados!C10121</f>
        <v>0</v>
      </c>
      <c r="F10206" t="str">
        <f>dados!D10121</f>
        <v>Partes e acessorios dos consoles e das maquinas de jogos de video cujas imagens sao reproduzidas numa tela de um receptor de televisao, num monitor ou noutra tela ou superficie externa</v>
      </c>
      <c r="G10206"/>
      <c r="H10206"/>
      <c r="I10206"/>
      <c r="J10206"/>
      <c r="K10206" s="13"/>
      <c r="L10206" s="13">
        <f>dados!I10121/100</f>
        <v>0.1923</v>
      </c>
      <c r="M10206" s="13">
        <f>dados!J10121/100</f>
        <v>0.31909999999999999</v>
      </c>
      <c r="N10206" s="13">
        <f>dados!K10121/100</f>
        <v>0.25</v>
      </c>
      <c r="O10206" s="13">
        <f>dados!L10121/100</f>
        <v>0</v>
      </c>
      <c r="P10206" s="12" t="str">
        <f>LEFT(Tabela2[[#This Row],[Código]],2)</f>
        <v>95</v>
      </c>
    </row>
    <row r="10207" spans="2:16" ht="15" customHeight="1" x14ac:dyDescent="0.25">
      <c r="B10207" s="31" t="str">
        <f>IF(Tabela2[[#This Row],[Tipo]] = 0,LOOKUP(Tabela2[[#This Row],[RESUMO]],Tabela3[Grupo],Tabela3[Meus produtos]),VLOOKUP(Tabela2[[#This Row],[Código]],Tabela4[[Código NBS/LC116]:[Meus serviços]],3,0))</f>
        <v>Não</v>
      </c>
      <c r="C10207" t="str">
        <f>IF(E10207=0,TEXT(dados!A10122,"00000000"),IF(E10207=2,TEXT(dados!A10122,"0000"),TEXT(dados!A10122,"#")))</f>
        <v>95045000</v>
      </c>
      <c r="D10207">
        <f>IF(dados!B10122=0,"",dados!B10122)</f>
        <v>2</v>
      </c>
      <c r="E10207">
        <f>dados!C10122</f>
        <v>0</v>
      </c>
      <c r="F10207" t="str">
        <f>dados!D10122</f>
        <v>Maquinas de jogos de video com tela incorporada, portateis ou nao, e suas partes e acessorios</v>
      </c>
      <c r="G10207"/>
      <c r="H10207"/>
      <c r="I10207"/>
      <c r="J10207"/>
      <c r="K10207" s="13"/>
      <c r="L10207" s="13">
        <f>dados!I10122/100</f>
        <v>0.13449999999999998</v>
      </c>
      <c r="M10207" s="13">
        <f>dados!J10122/100</f>
        <v>0.26129999999999998</v>
      </c>
      <c r="N10207" s="13">
        <f>dados!K10122/100</f>
        <v>0.25</v>
      </c>
      <c r="O10207" s="13">
        <f>dados!L10122/100</f>
        <v>0</v>
      </c>
      <c r="P10207" s="12" t="str">
        <f>LEFT(Tabela2[[#This Row],[Código]],2)</f>
        <v>95</v>
      </c>
    </row>
    <row r="10208" spans="2:16" ht="15" customHeight="1" x14ac:dyDescent="0.25">
      <c r="B10208" s="31" t="str">
        <f>IF(Tabela2[[#This Row],[Tipo]] = 0,LOOKUP(Tabela2[[#This Row],[RESUMO]],Tabela3[Grupo],Tabela3[Meus produtos]),VLOOKUP(Tabela2[[#This Row],[Código]],Tabela4[[Código NBS/LC116]:[Meus serviços]],3,0))</f>
        <v>Não</v>
      </c>
      <c r="C10208" t="str">
        <f>IF(E10208=0,TEXT(dados!A10123,"00000000"),IF(E10208=2,TEXT(dados!A10123,"0000"),TEXT(dados!A10123,"#")))</f>
        <v>95049010</v>
      </c>
      <c r="D10208" t="str">
        <f>IF(dados!B10123=0,"",dados!B10123)</f>
        <v/>
      </c>
      <c r="E10208">
        <f>dados!C10123</f>
        <v>0</v>
      </c>
      <c r="F10208" t="str">
        <f>dados!D10123</f>
        <v>Boliches automaticos</v>
      </c>
      <c r="G10208"/>
      <c r="H10208"/>
      <c r="I10208"/>
      <c r="J10208"/>
      <c r="K10208" s="13"/>
      <c r="L10208" s="13">
        <f>dados!I10123/100</f>
        <v>0.15029999999999999</v>
      </c>
      <c r="M10208" s="13">
        <f>dados!J10123/100</f>
        <v>0.17030000000000001</v>
      </c>
      <c r="N10208" s="13">
        <f>dados!K10123/100</f>
        <v>0.18</v>
      </c>
      <c r="O10208" s="13">
        <f>dados!L10123/100</f>
        <v>0</v>
      </c>
      <c r="P10208" s="12" t="str">
        <f>LEFT(Tabela2[[#This Row],[Código]],2)</f>
        <v>95</v>
      </c>
    </row>
    <row r="10209" spans="2:16" ht="15" customHeight="1" x14ac:dyDescent="0.25">
      <c r="B10209" s="31" t="str">
        <f>IF(Tabela2[[#This Row],[Tipo]] = 0,LOOKUP(Tabela2[[#This Row],[RESUMO]],Tabela3[Grupo],Tabela3[Meus produtos]),VLOOKUP(Tabela2[[#This Row],[Código]],Tabela4[[Código NBS/LC116]:[Meus serviços]],3,0))</f>
        <v>Não</v>
      </c>
      <c r="C10209" t="str">
        <f>IF(E10209=0,TEXT(dados!A10124,"00000000"),IF(E10209=2,TEXT(dados!A10124,"0000"),TEXT(dados!A10124,"#")))</f>
        <v>95049090</v>
      </c>
      <c r="D10209" t="str">
        <f>IF(dados!B10124=0,"",dados!B10124)</f>
        <v/>
      </c>
      <c r="E10209">
        <f>dados!C10124</f>
        <v>0</v>
      </c>
      <c r="F10209" t="str">
        <f>dados!D10124</f>
        <v>Brinquedos jogos artigos para divertimento ou para esporte suas partes e acessorios consoles e maquinas de jogos de video artigos para jogos de salao incluindo os jogos com motor ou outro mecanismo os bilhares as mesas especiais para jogos de cassino e os jogos de balizas pinos automaticos boliche outros</v>
      </c>
      <c r="G10209"/>
      <c r="H10209"/>
      <c r="I10209"/>
      <c r="J10209"/>
      <c r="K10209" s="13"/>
      <c r="L10209" s="13">
        <f>dados!I10124/100</f>
        <v>0.15029999999999999</v>
      </c>
      <c r="M10209" s="13">
        <f>dados!J10124/100</f>
        <v>0.1913</v>
      </c>
      <c r="N10209" s="13">
        <f>dados!K10124/100</f>
        <v>0.18</v>
      </c>
      <c r="O10209" s="13">
        <f>dados!L10124/100</f>
        <v>0</v>
      </c>
      <c r="P10209" s="12" t="str">
        <f>LEFT(Tabela2[[#This Row],[Código]],2)</f>
        <v>95</v>
      </c>
    </row>
    <row r="10210" spans="2:16" ht="15" customHeight="1" x14ac:dyDescent="0.25">
      <c r="B10210" s="31" t="str">
        <f>IF(Tabela2[[#This Row],[Tipo]] = 0,LOOKUP(Tabela2[[#This Row],[RESUMO]],Tabela3[Grupo],Tabela3[Meus produtos]),VLOOKUP(Tabela2[[#This Row],[Código]],Tabela4[[Código NBS/LC116]:[Meus serviços]],3,0))</f>
        <v>Não</v>
      </c>
      <c r="C10210" t="str">
        <f>IF(E10210=0,TEXT(dados!A10125,"00000000"),IF(E10210=2,TEXT(dados!A10125,"0000"),TEXT(dados!A10125,"#")))</f>
        <v>95049090</v>
      </c>
      <c r="D10210">
        <f>IF(dados!B10125=0,"",dados!B10125)</f>
        <v>1</v>
      </c>
      <c r="E10210">
        <f>dados!C10125</f>
        <v>0</v>
      </c>
      <c r="F10210" t="str">
        <f>dados!D10125</f>
        <v>Dados e copos para dados</v>
      </c>
      <c r="G10210"/>
      <c r="H10210"/>
      <c r="I10210"/>
      <c r="J10210"/>
      <c r="K10210" s="13"/>
      <c r="L10210" s="13">
        <f>dados!I10125/100</f>
        <v>0.16289999999999999</v>
      </c>
      <c r="M10210" s="13">
        <f>dados!J10125/100</f>
        <v>0.2039</v>
      </c>
      <c r="N10210" s="13">
        <f>dados!K10125/100</f>
        <v>0.18</v>
      </c>
      <c r="O10210" s="13">
        <f>dados!L10125/100</f>
        <v>0</v>
      </c>
      <c r="P10210" s="12" t="str">
        <f>LEFT(Tabela2[[#This Row],[Código]],2)</f>
        <v>95</v>
      </c>
    </row>
    <row r="10211" spans="2:16" ht="15" customHeight="1" x14ac:dyDescent="0.25">
      <c r="B10211" s="31" t="str">
        <f>IF(Tabela2[[#This Row],[Tipo]] = 0,LOOKUP(Tabela2[[#This Row],[RESUMO]],Tabela3[Grupo],Tabela3[Meus produtos]),VLOOKUP(Tabela2[[#This Row],[Código]],Tabela4[[Código NBS/LC116]:[Meus serviços]],3,0))</f>
        <v>Não</v>
      </c>
      <c r="C10211" t="str">
        <f>IF(E10211=0,TEXT(dados!A10126,"00000000"),IF(E10211=2,TEXT(dados!A10126,"0000"),TEXT(dados!A10126,"#")))</f>
        <v>95049090</v>
      </c>
      <c r="D10211">
        <f>IF(dados!B10126=0,"",dados!B10126)</f>
        <v>2</v>
      </c>
      <c r="E10211">
        <f>dados!C10126</f>
        <v>0</v>
      </c>
      <c r="F10211" t="str">
        <f>dados!D10126</f>
        <v>Ficha, marca escore ou tento</v>
      </c>
      <c r="G10211"/>
      <c r="H10211"/>
      <c r="I10211"/>
      <c r="J10211"/>
      <c r="K10211" s="13"/>
      <c r="L10211" s="13">
        <f>dados!I10126/100</f>
        <v>0.16289999999999999</v>
      </c>
      <c r="M10211" s="13">
        <f>dados!J10126/100</f>
        <v>0.2039</v>
      </c>
      <c r="N10211" s="13">
        <f>dados!K10126/100</f>
        <v>0.18</v>
      </c>
      <c r="O10211" s="13">
        <f>dados!L10126/100</f>
        <v>0</v>
      </c>
      <c r="P10211" s="12" t="str">
        <f>LEFT(Tabela2[[#This Row],[Código]],2)</f>
        <v>95</v>
      </c>
    </row>
    <row r="10212" spans="2:16" ht="15" customHeight="1" x14ac:dyDescent="0.25">
      <c r="B10212" s="31" t="str">
        <f>IF(Tabela2[[#This Row],[Tipo]] = 0,LOOKUP(Tabela2[[#This Row],[RESUMO]],Tabela3[Grupo],Tabela3[Meus produtos]),VLOOKUP(Tabela2[[#This Row],[Código]],Tabela4[[Código NBS/LC116]:[Meus serviços]],3,0))</f>
        <v>Não</v>
      </c>
      <c r="C10212" t="str">
        <f>IF(E10212=0,TEXT(dados!A10127,"00000000"),IF(E10212=2,TEXT(dados!A10127,"0000"),TEXT(dados!A10127,"#")))</f>
        <v>95051000</v>
      </c>
      <c r="D10212" t="str">
        <f>IF(dados!B10127=0,"",dados!B10127)</f>
        <v/>
      </c>
      <c r="E10212">
        <f>dados!C10127</f>
        <v>0</v>
      </c>
      <c r="F10212" t="str">
        <f>dados!D10127</f>
        <v>Artigos para festas de natal</v>
      </c>
      <c r="G10212"/>
      <c r="H10212"/>
      <c r="I10212"/>
      <c r="J10212"/>
      <c r="K10212" s="13"/>
      <c r="L10212" s="13">
        <f>dados!I10127/100</f>
        <v>0.15029999999999999</v>
      </c>
      <c r="M10212" s="13">
        <f>dados!J10127/100</f>
        <v>0.1913</v>
      </c>
      <c r="N10212" s="13">
        <f>dados!K10127/100</f>
        <v>0.18</v>
      </c>
      <c r="O10212" s="13">
        <f>dados!L10127/100</f>
        <v>0</v>
      </c>
      <c r="P10212" s="12" t="str">
        <f>LEFT(Tabela2[[#This Row],[Código]],2)</f>
        <v>95</v>
      </c>
    </row>
    <row r="10213" spans="2:16" ht="15" customHeight="1" x14ac:dyDescent="0.25">
      <c r="B10213" s="31" t="str">
        <f>IF(Tabela2[[#This Row],[Tipo]] = 0,LOOKUP(Tabela2[[#This Row],[RESUMO]],Tabela3[Grupo],Tabela3[Meus produtos]),VLOOKUP(Tabela2[[#This Row],[Código]],Tabela4[[Código NBS/LC116]:[Meus serviços]],3,0))</f>
        <v>Não</v>
      </c>
      <c r="C10213" t="str">
        <f>IF(E10213=0,TEXT(dados!A10128,"00000000"),IF(E10213=2,TEXT(dados!A10128,"0000"),TEXT(dados!A10128,"#")))</f>
        <v>95059000</v>
      </c>
      <c r="D10213" t="str">
        <f>IF(dados!B10128=0,"",dados!B10128)</f>
        <v/>
      </c>
      <c r="E10213">
        <f>dados!C10128</f>
        <v>0</v>
      </c>
      <c r="F10213" t="str">
        <f>dados!D10128</f>
        <v>Artigos para outs.festas,carnaval ou outs. divertimentos</v>
      </c>
      <c r="G10213"/>
      <c r="H10213"/>
      <c r="I10213"/>
      <c r="J10213"/>
      <c r="K10213" s="13"/>
      <c r="L10213" s="13">
        <f>dados!I10128/100</f>
        <v>0.15029999999999999</v>
      </c>
      <c r="M10213" s="13">
        <f>dados!J10128/100</f>
        <v>0.1913</v>
      </c>
      <c r="N10213" s="13">
        <f>dados!K10128/100</f>
        <v>0.25</v>
      </c>
      <c r="O10213" s="13">
        <f>dados!L10128/100</f>
        <v>0</v>
      </c>
      <c r="P10213" s="12" t="str">
        <f>LEFT(Tabela2[[#This Row],[Código]],2)</f>
        <v>95</v>
      </c>
    </row>
    <row r="10214" spans="2:16" ht="15" customHeight="1" x14ac:dyDescent="0.25">
      <c r="B10214" s="31" t="str">
        <f>IF(Tabela2[[#This Row],[Tipo]] = 0,LOOKUP(Tabela2[[#This Row],[RESUMO]],Tabela3[Grupo],Tabela3[Meus produtos]),VLOOKUP(Tabela2[[#This Row],[Código]],Tabela4[[Código NBS/LC116]:[Meus serviços]],3,0))</f>
        <v>Não</v>
      </c>
      <c r="C10214" t="str">
        <f>IF(E10214=0,TEXT(dados!A10129,"00000000"),IF(E10214=2,TEXT(dados!A10129,"0000"),TEXT(dados!A10129,"#")))</f>
        <v>95061100</v>
      </c>
      <c r="D10214" t="str">
        <f>IF(dados!B10129=0,"",dados!B10129)</f>
        <v/>
      </c>
      <c r="E10214">
        <f>dados!C10129</f>
        <v>0</v>
      </c>
      <c r="F10214" t="str">
        <f>dados!D10129</f>
        <v>Esquis p/neve</v>
      </c>
      <c r="G10214"/>
      <c r="H10214"/>
      <c r="I10214"/>
      <c r="J10214"/>
      <c r="K10214" s="13"/>
      <c r="L10214" s="13">
        <f>dados!I10129/100</f>
        <v>0.15029999999999999</v>
      </c>
      <c r="M10214" s="13">
        <f>dados!J10129/100</f>
        <v>0.17030000000000001</v>
      </c>
      <c r="N10214" s="13">
        <f>dados!K10129/100</f>
        <v>0.18</v>
      </c>
      <c r="O10214" s="13">
        <f>dados!L10129/100</f>
        <v>0</v>
      </c>
      <c r="P10214" s="12" t="str">
        <f>LEFT(Tabela2[[#This Row],[Código]],2)</f>
        <v>95</v>
      </c>
    </row>
    <row r="10215" spans="2:16" ht="15" customHeight="1" x14ac:dyDescent="0.25">
      <c r="B10215" s="31" t="str">
        <f>IF(Tabela2[[#This Row],[Tipo]] = 0,LOOKUP(Tabela2[[#This Row],[RESUMO]],Tabela3[Grupo],Tabela3[Meus produtos]),VLOOKUP(Tabela2[[#This Row],[Código]],Tabela4[[Código NBS/LC116]:[Meus serviços]],3,0))</f>
        <v>Não</v>
      </c>
      <c r="C10215" t="str">
        <f>IF(E10215=0,TEXT(dados!A10130,"00000000"),IF(E10215=2,TEXT(dados!A10130,"0000"),TEXT(dados!A10130,"#")))</f>
        <v>95061200</v>
      </c>
      <c r="D10215" t="str">
        <f>IF(dados!B10130=0,"",dados!B10130)</f>
        <v/>
      </c>
      <c r="E10215">
        <f>dados!C10130</f>
        <v>0</v>
      </c>
      <c r="F10215" t="str">
        <f>dados!D10130</f>
        <v>Fixadores p/esquis</v>
      </c>
      <c r="G10215"/>
      <c r="H10215"/>
      <c r="I10215"/>
      <c r="J10215"/>
      <c r="K10215" s="13"/>
      <c r="L10215" s="13">
        <f>dados!I10130/100</f>
        <v>0.15029999999999999</v>
      </c>
      <c r="M10215" s="13">
        <f>dados!J10130/100</f>
        <v>0.17030000000000001</v>
      </c>
      <c r="N10215" s="13">
        <f>dados!K10130/100</f>
        <v>0.18</v>
      </c>
      <c r="O10215" s="13">
        <f>dados!L10130/100</f>
        <v>0</v>
      </c>
      <c r="P10215" s="12" t="str">
        <f>LEFT(Tabela2[[#This Row],[Código]],2)</f>
        <v>95</v>
      </c>
    </row>
    <row r="10216" spans="2:16" ht="15" customHeight="1" x14ac:dyDescent="0.25">
      <c r="B10216" s="31" t="str">
        <f>IF(Tabela2[[#This Row],[Tipo]] = 0,LOOKUP(Tabela2[[#This Row],[RESUMO]],Tabela3[Grupo],Tabela3[Meus produtos]),VLOOKUP(Tabela2[[#This Row],[Código]],Tabela4[[Código NBS/LC116]:[Meus serviços]],3,0))</f>
        <v>Não</v>
      </c>
      <c r="C10216" t="str">
        <f>IF(E10216=0,TEXT(dados!A10131,"00000000"),IF(E10216=2,TEXT(dados!A10131,"0000"),TEXT(dados!A10131,"#")))</f>
        <v>95061900</v>
      </c>
      <c r="D10216" t="str">
        <f>IF(dados!B10131=0,"",dados!B10131)</f>
        <v/>
      </c>
      <c r="E10216">
        <f>dados!C10131</f>
        <v>0</v>
      </c>
      <c r="F10216" t="str">
        <f>dados!D10131</f>
        <v>Outros equipamentos p/esquiar na neve</v>
      </c>
      <c r="G10216"/>
      <c r="H10216"/>
      <c r="I10216"/>
      <c r="J10216"/>
      <c r="K10216" s="13"/>
      <c r="L10216" s="13">
        <f>dados!I10131/100</f>
        <v>0.15029999999999999</v>
      </c>
      <c r="M10216" s="13">
        <f>dados!J10131/100</f>
        <v>0.1913</v>
      </c>
      <c r="N10216" s="13">
        <f>dados!K10131/100</f>
        <v>0.18</v>
      </c>
      <c r="O10216" s="13">
        <f>dados!L10131/100</f>
        <v>0</v>
      </c>
      <c r="P10216" s="12" t="str">
        <f>LEFT(Tabela2[[#This Row],[Código]],2)</f>
        <v>95</v>
      </c>
    </row>
    <row r="10217" spans="2:16" ht="15" customHeight="1" x14ac:dyDescent="0.25">
      <c r="B10217" s="31" t="str">
        <f>IF(Tabela2[[#This Row],[Tipo]] = 0,LOOKUP(Tabela2[[#This Row],[RESUMO]],Tabela3[Grupo],Tabela3[Meus produtos]),VLOOKUP(Tabela2[[#This Row],[Código]],Tabela4[[Código NBS/LC116]:[Meus serviços]],3,0))</f>
        <v>Não</v>
      </c>
      <c r="C10217" t="str">
        <f>IF(E10217=0,TEXT(dados!A10132,"00000000"),IF(E10217=2,TEXT(dados!A10132,"0000"),TEXT(dados!A10132,"#")))</f>
        <v>95062100</v>
      </c>
      <c r="D10217" t="str">
        <f>IF(dados!B10132=0,"",dados!B10132)</f>
        <v/>
      </c>
      <c r="E10217">
        <f>dados!C10132</f>
        <v>0</v>
      </c>
      <c r="F10217" t="str">
        <f>dados!D10132</f>
        <v>Pranchas a vela</v>
      </c>
      <c r="G10217"/>
      <c r="H10217"/>
      <c r="I10217"/>
      <c r="J10217"/>
      <c r="K10217" s="13"/>
      <c r="L10217" s="13">
        <f>dados!I10132/100</f>
        <v>0.15029999999999999</v>
      </c>
      <c r="M10217" s="13">
        <f>dados!J10132/100</f>
        <v>0.1913</v>
      </c>
      <c r="N10217" s="13">
        <f>dados!K10132/100</f>
        <v>0.18</v>
      </c>
      <c r="O10217" s="13">
        <f>dados!L10132/100</f>
        <v>0</v>
      </c>
      <c r="P10217" s="12" t="str">
        <f>LEFT(Tabela2[[#This Row],[Código]],2)</f>
        <v>95</v>
      </c>
    </row>
    <row r="10218" spans="2:16" ht="15" customHeight="1" x14ac:dyDescent="0.25">
      <c r="B10218" s="31" t="str">
        <f>IF(Tabela2[[#This Row],[Tipo]] = 0,LOOKUP(Tabela2[[#This Row],[RESUMO]],Tabela3[Grupo],Tabela3[Meus produtos]),VLOOKUP(Tabela2[[#This Row],[Código]],Tabela4[[Código NBS/LC116]:[Meus serviços]],3,0))</f>
        <v>Não</v>
      </c>
      <c r="C10218" t="str">
        <f>IF(E10218=0,TEXT(dados!A10133,"00000000"),IF(E10218=2,TEXT(dados!A10133,"0000"),TEXT(dados!A10133,"#")))</f>
        <v>95062900</v>
      </c>
      <c r="D10218" t="str">
        <f>IF(dados!B10133=0,"",dados!B10133)</f>
        <v/>
      </c>
      <c r="E10218">
        <f>dados!C10133</f>
        <v>0</v>
      </c>
      <c r="F10218" t="str">
        <f>dados!D10133</f>
        <v>Esquis aquaticos e outs.equipam.p/esportes aquaticos</v>
      </c>
      <c r="G10218"/>
      <c r="H10218"/>
      <c r="I10218"/>
      <c r="J10218"/>
      <c r="K10218" s="13"/>
      <c r="L10218" s="13">
        <f>dados!I10133/100</f>
        <v>0.15029999999999999</v>
      </c>
      <c r="M10218" s="13">
        <f>dados!J10133/100</f>
        <v>0.1913</v>
      </c>
      <c r="N10218" s="13">
        <f>dados!K10133/100</f>
        <v>0.25</v>
      </c>
      <c r="O10218" s="13">
        <f>dados!L10133/100</f>
        <v>0</v>
      </c>
      <c r="P10218" s="12" t="str">
        <f>LEFT(Tabela2[[#This Row],[Código]],2)</f>
        <v>95</v>
      </c>
    </row>
    <row r="10219" spans="2:16" ht="15" customHeight="1" x14ac:dyDescent="0.25">
      <c r="B10219" s="31" t="str">
        <f>IF(Tabela2[[#This Row],[Tipo]] = 0,LOOKUP(Tabela2[[#This Row],[RESUMO]],Tabela3[Grupo],Tabela3[Meus produtos]),VLOOKUP(Tabela2[[#This Row],[Código]],Tabela4[[Código NBS/LC116]:[Meus serviços]],3,0))</f>
        <v>Não</v>
      </c>
      <c r="C10219" t="str">
        <f>IF(E10219=0,TEXT(dados!A10134,"00000000"),IF(E10219=2,TEXT(dados!A10134,"0000"),TEXT(dados!A10134,"#")))</f>
        <v>95063100</v>
      </c>
      <c r="D10219" t="str">
        <f>IF(dados!B10134=0,"",dados!B10134)</f>
        <v/>
      </c>
      <c r="E10219">
        <f>dados!C10134</f>
        <v>0</v>
      </c>
      <c r="F10219" t="str">
        <f>dados!D10134</f>
        <v>Tacos completos p/golfe</v>
      </c>
      <c r="G10219"/>
      <c r="H10219"/>
      <c r="I10219"/>
      <c r="J10219"/>
      <c r="K10219" s="13"/>
      <c r="L10219" s="13">
        <f>dados!I10134/100</f>
        <v>0.15029999999999999</v>
      </c>
      <c r="M10219" s="13">
        <f>dados!J10134/100</f>
        <v>0.1913</v>
      </c>
      <c r="N10219" s="13">
        <f>dados!K10134/100</f>
        <v>0.25</v>
      </c>
      <c r="O10219" s="13">
        <f>dados!L10134/100</f>
        <v>0</v>
      </c>
      <c r="P10219" s="12" t="str">
        <f>LEFT(Tabela2[[#This Row],[Código]],2)</f>
        <v>95</v>
      </c>
    </row>
    <row r="10220" spans="2:16" ht="15" customHeight="1" x14ac:dyDescent="0.25">
      <c r="B10220" s="31" t="str">
        <f>IF(Tabela2[[#This Row],[Tipo]] = 0,LOOKUP(Tabela2[[#This Row],[RESUMO]],Tabela3[Grupo],Tabela3[Meus produtos]),VLOOKUP(Tabela2[[#This Row],[Código]],Tabela4[[Código NBS/LC116]:[Meus serviços]],3,0))</f>
        <v>Não</v>
      </c>
      <c r="C10220" t="str">
        <f>IF(E10220=0,TEXT(dados!A10135,"00000000"),IF(E10220=2,TEXT(dados!A10135,"0000"),TEXT(dados!A10135,"#")))</f>
        <v>95063200</v>
      </c>
      <c r="D10220" t="str">
        <f>IF(dados!B10135=0,"",dados!B10135)</f>
        <v/>
      </c>
      <c r="E10220">
        <f>dados!C10135</f>
        <v>0</v>
      </c>
      <c r="F10220" t="str">
        <f>dados!D10135</f>
        <v>Bolas p/golfe</v>
      </c>
      <c r="G10220"/>
      <c r="H10220"/>
      <c r="I10220"/>
      <c r="J10220"/>
      <c r="K10220" s="13"/>
      <c r="L10220" s="13">
        <f>dados!I10135/100</f>
        <v>0.15029999999999999</v>
      </c>
      <c r="M10220" s="13">
        <f>dados!J10135/100</f>
        <v>0.1913</v>
      </c>
      <c r="N10220" s="13">
        <f>dados!K10135/100</f>
        <v>0.25</v>
      </c>
      <c r="O10220" s="13">
        <f>dados!L10135/100</f>
        <v>0</v>
      </c>
      <c r="P10220" s="12" t="str">
        <f>LEFT(Tabela2[[#This Row],[Código]],2)</f>
        <v>95</v>
      </c>
    </row>
    <row r="10221" spans="2:16" ht="15" customHeight="1" x14ac:dyDescent="0.25">
      <c r="B10221" s="31" t="str">
        <f>IF(Tabela2[[#This Row],[Tipo]] = 0,LOOKUP(Tabela2[[#This Row],[RESUMO]],Tabela3[Grupo],Tabela3[Meus produtos]),VLOOKUP(Tabela2[[#This Row],[Código]],Tabela4[[Código NBS/LC116]:[Meus serviços]],3,0))</f>
        <v>Não</v>
      </c>
      <c r="C10221" t="str">
        <f>IF(E10221=0,TEXT(dados!A10136,"00000000"),IF(E10221=2,TEXT(dados!A10136,"0000"),TEXT(dados!A10136,"#")))</f>
        <v>95063900</v>
      </c>
      <c r="D10221" t="str">
        <f>IF(dados!B10136=0,"",dados!B10136)</f>
        <v/>
      </c>
      <c r="E10221">
        <f>dados!C10136</f>
        <v>0</v>
      </c>
      <c r="F10221" t="str">
        <f>dados!D10136</f>
        <v>Outros equipamentos p/golfe</v>
      </c>
      <c r="G10221"/>
      <c r="H10221"/>
      <c r="I10221"/>
      <c r="J10221"/>
      <c r="K10221" s="13"/>
      <c r="L10221" s="13">
        <f>dados!I10136/100</f>
        <v>0.15029999999999999</v>
      </c>
      <c r="M10221" s="13">
        <f>dados!J10136/100</f>
        <v>0.1913</v>
      </c>
      <c r="N10221" s="13">
        <f>dados!K10136/100</f>
        <v>0.18</v>
      </c>
      <c r="O10221" s="13">
        <f>dados!L10136/100</f>
        <v>0</v>
      </c>
      <c r="P10221" s="12" t="str">
        <f>LEFT(Tabela2[[#This Row],[Código]],2)</f>
        <v>95</v>
      </c>
    </row>
    <row r="10222" spans="2:16" ht="15" customHeight="1" x14ac:dyDescent="0.25">
      <c r="B10222" s="31" t="str">
        <f>IF(Tabela2[[#This Row],[Tipo]] = 0,LOOKUP(Tabela2[[#This Row],[RESUMO]],Tabela3[Grupo],Tabela3[Meus produtos]),VLOOKUP(Tabela2[[#This Row],[Código]],Tabela4[[Código NBS/LC116]:[Meus serviços]],3,0))</f>
        <v>Não</v>
      </c>
      <c r="C10222" t="str">
        <f>IF(E10222=0,TEXT(dados!A10137,"00000000"),IF(E10222=2,TEXT(dados!A10137,"0000"),TEXT(dados!A10137,"#")))</f>
        <v>95064000</v>
      </c>
      <c r="D10222" t="str">
        <f>IF(dados!B10137=0,"",dados!B10137)</f>
        <v/>
      </c>
      <c r="E10222">
        <f>dados!C10137</f>
        <v>0</v>
      </c>
      <c r="F10222" t="str">
        <f>dados!D10137</f>
        <v>Artigos e equipamentos p/tenis de mesa</v>
      </c>
      <c r="G10222"/>
      <c r="H10222"/>
      <c r="I10222"/>
      <c r="J10222"/>
      <c r="K10222" s="13"/>
      <c r="L10222" s="13">
        <f>dados!I10137/100</f>
        <v>0.15029999999999999</v>
      </c>
      <c r="M10222" s="13">
        <f>dados!J10137/100</f>
        <v>0.1913</v>
      </c>
      <c r="N10222" s="13">
        <f>dados!K10137/100</f>
        <v>0.18</v>
      </c>
      <c r="O10222" s="13">
        <f>dados!L10137/100</f>
        <v>0</v>
      </c>
      <c r="P10222" s="12" t="str">
        <f>LEFT(Tabela2[[#This Row],[Código]],2)</f>
        <v>95</v>
      </c>
    </row>
    <row r="10223" spans="2:16" ht="15" customHeight="1" x14ac:dyDescent="0.25">
      <c r="B10223" s="31" t="str">
        <f>IF(Tabela2[[#This Row],[Tipo]] = 0,LOOKUP(Tabela2[[#This Row],[RESUMO]],Tabela3[Grupo],Tabela3[Meus produtos]),VLOOKUP(Tabela2[[#This Row],[Código]],Tabela4[[Código NBS/LC116]:[Meus serviços]],3,0))</f>
        <v>Não</v>
      </c>
      <c r="C10223" t="str">
        <f>IF(E10223=0,TEXT(dados!A10138,"00000000"),IF(E10223=2,TEXT(dados!A10138,"0000"),TEXT(dados!A10138,"#")))</f>
        <v>95065100</v>
      </c>
      <c r="D10223" t="str">
        <f>IF(dados!B10138=0,"",dados!B10138)</f>
        <v/>
      </c>
      <c r="E10223">
        <f>dados!C10138</f>
        <v>0</v>
      </c>
      <c r="F10223" t="str">
        <f>dados!D10138</f>
        <v>Raquetes de tenis,mesmo nao encordoadas</v>
      </c>
      <c r="G10223"/>
      <c r="H10223"/>
      <c r="I10223"/>
      <c r="J10223"/>
      <c r="K10223" s="13"/>
      <c r="L10223" s="13">
        <f>dados!I10138/100</f>
        <v>0.15029999999999999</v>
      </c>
      <c r="M10223" s="13">
        <f>dados!J10138/100</f>
        <v>0.19320000000000001</v>
      </c>
      <c r="N10223" s="13">
        <f>dados!K10138/100</f>
        <v>0.25</v>
      </c>
      <c r="O10223" s="13">
        <f>dados!L10138/100</f>
        <v>0</v>
      </c>
      <c r="P10223" s="12" t="str">
        <f>LEFT(Tabela2[[#This Row],[Código]],2)</f>
        <v>95</v>
      </c>
    </row>
    <row r="10224" spans="2:16" ht="15" customHeight="1" x14ac:dyDescent="0.25">
      <c r="B10224" s="31" t="str">
        <f>IF(Tabela2[[#This Row],[Tipo]] = 0,LOOKUP(Tabela2[[#This Row],[RESUMO]],Tabela3[Grupo],Tabela3[Meus produtos]),VLOOKUP(Tabela2[[#This Row],[Código]],Tabela4[[Código NBS/LC116]:[Meus serviços]],3,0))</f>
        <v>Não</v>
      </c>
      <c r="C10224" t="str">
        <f>IF(E10224=0,TEXT(dados!A10139,"00000000"),IF(E10224=2,TEXT(dados!A10139,"0000"),TEXT(dados!A10139,"#")))</f>
        <v>95065900</v>
      </c>
      <c r="D10224" t="str">
        <f>IF(dados!B10139=0,"",dados!B10139)</f>
        <v/>
      </c>
      <c r="E10224">
        <f>dados!C10139</f>
        <v>0</v>
      </c>
      <c r="F10224" t="str">
        <f>dados!D10139</f>
        <v>Raquetes de badminton e raquetes semelh.</v>
      </c>
      <c r="G10224"/>
      <c r="H10224"/>
      <c r="I10224"/>
      <c r="J10224"/>
      <c r="K10224" s="13"/>
      <c r="L10224" s="13">
        <f>dados!I10139/100</f>
        <v>0.15029999999999999</v>
      </c>
      <c r="M10224" s="13">
        <f>dados!J10139/100</f>
        <v>0.1913</v>
      </c>
      <c r="N10224" s="13">
        <f>dados!K10139/100</f>
        <v>0.18</v>
      </c>
      <c r="O10224" s="13">
        <f>dados!L10139/100</f>
        <v>0</v>
      </c>
      <c r="P10224" s="12" t="str">
        <f>LEFT(Tabela2[[#This Row],[Código]],2)</f>
        <v>95</v>
      </c>
    </row>
    <row r="10225" spans="2:16" ht="15" customHeight="1" x14ac:dyDescent="0.25">
      <c r="B10225" s="31" t="str">
        <f>IF(Tabela2[[#This Row],[Tipo]] = 0,LOOKUP(Tabela2[[#This Row],[RESUMO]],Tabela3[Grupo],Tabela3[Meus produtos]),VLOOKUP(Tabela2[[#This Row],[Código]],Tabela4[[Código NBS/LC116]:[Meus serviços]],3,0))</f>
        <v>Não</v>
      </c>
      <c r="C10225" t="str">
        <f>IF(E10225=0,TEXT(dados!A10140,"00000000"),IF(E10225=2,TEXT(dados!A10140,"0000"),TEXT(dados!A10140,"#")))</f>
        <v>95066100</v>
      </c>
      <c r="D10225" t="str">
        <f>IF(dados!B10140=0,"",dados!B10140)</f>
        <v/>
      </c>
      <c r="E10225">
        <f>dados!C10140</f>
        <v>0</v>
      </c>
      <c r="F10225" t="str">
        <f>dados!D10140</f>
        <v>Bolas p/tenis,exc.tenis de mesa</v>
      </c>
      <c r="G10225"/>
      <c r="H10225"/>
      <c r="I10225"/>
      <c r="J10225"/>
      <c r="K10225" s="13"/>
      <c r="L10225" s="13">
        <f>dados!I10140/100</f>
        <v>0.15029999999999999</v>
      </c>
      <c r="M10225" s="13">
        <f>dados!J10140/100</f>
        <v>0.1913</v>
      </c>
      <c r="N10225" s="13">
        <f>dados!K10140/100</f>
        <v>0.25</v>
      </c>
      <c r="O10225" s="13">
        <f>dados!L10140/100</f>
        <v>0</v>
      </c>
      <c r="P10225" s="12" t="str">
        <f>LEFT(Tabela2[[#This Row],[Código]],2)</f>
        <v>95</v>
      </c>
    </row>
    <row r="10226" spans="2:16" ht="15" customHeight="1" x14ac:dyDescent="0.25">
      <c r="B10226" s="31" t="str">
        <f>IF(Tabela2[[#This Row],[Tipo]] = 0,LOOKUP(Tabela2[[#This Row],[RESUMO]],Tabela3[Grupo],Tabela3[Meus produtos]),VLOOKUP(Tabela2[[#This Row],[Código]],Tabela4[[Código NBS/LC116]:[Meus serviços]],3,0))</f>
        <v>Não</v>
      </c>
      <c r="C10226" t="str">
        <f>IF(E10226=0,TEXT(dados!A10141,"00000000"),IF(E10226=2,TEXT(dados!A10141,"0000"),TEXT(dados!A10141,"#")))</f>
        <v>95066200</v>
      </c>
      <c r="D10226" t="str">
        <f>IF(dados!B10141=0,"",dados!B10141)</f>
        <v/>
      </c>
      <c r="E10226">
        <f>dados!C10141</f>
        <v>0</v>
      </c>
      <c r="F10226" t="str">
        <f>dados!D10141</f>
        <v>Bolas inflaveis</v>
      </c>
      <c r="G10226"/>
      <c r="H10226"/>
      <c r="I10226"/>
      <c r="J10226"/>
      <c r="K10226" s="13"/>
      <c r="L10226" s="13">
        <f>dados!I10141/100</f>
        <v>0.13449999999999998</v>
      </c>
      <c r="M10226" s="13">
        <f>dados!J10141/100</f>
        <v>0.17550000000000002</v>
      </c>
      <c r="N10226" s="13">
        <f>dados!K10141/100</f>
        <v>0.18</v>
      </c>
      <c r="O10226" s="13">
        <f>dados!L10141/100</f>
        <v>0</v>
      </c>
      <c r="P10226" s="12" t="str">
        <f>LEFT(Tabela2[[#This Row],[Código]],2)</f>
        <v>95</v>
      </c>
    </row>
    <row r="10227" spans="2:16" ht="15" customHeight="1" x14ac:dyDescent="0.25">
      <c r="B10227" s="31" t="str">
        <f>IF(Tabela2[[#This Row],[Tipo]] = 0,LOOKUP(Tabela2[[#This Row],[RESUMO]],Tabela3[Grupo],Tabela3[Meus produtos]),VLOOKUP(Tabela2[[#This Row],[Código]],Tabela4[[Código NBS/LC116]:[Meus serviços]],3,0))</f>
        <v>Não</v>
      </c>
      <c r="C10227" t="str">
        <f>IF(E10227=0,TEXT(dados!A10142,"00000000"),IF(E10227=2,TEXT(dados!A10142,"0000"),TEXT(dados!A10142,"#")))</f>
        <v>95066900</v>
      </c>
      <c r="D10227" t="str">
        <f>IF(dados!B10142=0,"",dados!B10142)</f>
        <v/>
      </c>
      <c r="E10227">
        <f>dados!C10142</f>
        <v>0</v>
      </c>
      <c r="F10227" t="str">
        <f>dados!D10142</f>
        <v>Outros bolas</v>
      </c>
      <c r="G10227"/>
      <c r="H10227"/>
      <c r="I10227"/>
      <c r="J10227"/>
      <c r="K10227" s="13"/>
      <c r="L10227" s="13">
        <f>dados!I10142/100</f>
        <v>0.15029999999999999</v>
      </c>
      <c r="M10227" s="13">
        <f>dados!J10142/100</f>
        <v>0.1913</v>
      </c>
      <c r="N10227" s="13">
        <f>dados!K10142/100</f>
        <v>0.18</v>
      </c>
      <c r="O10227" s="13">
        <f>dados!L10142/100</f>
        <v>0</v>
      </c>
      <c r="P10227" s="12" t="str">
        <f>LEFT(Tabela2[[#This Row],[Código]],2)</f>
        <v>95</v>
      </c>
    </row>
    <row r="10228" spans="2:16" ht="15" customHeight="1" x14ac:dyDescent="0.25">
      <c r="B10228" s="31" t="str">
        <f>IF(Tabela2[[#This Row],[Tipo]] = 0,LOOKUP(Tabela2[[#This Row],[RESUMO]],Tabela3[Grupo],Tabela3[Meus produtos]),VLOOKUP(Tabela2[[#This Row],[Código]],Tabela4[[Código NBS/LC116]:[Meus serviços]],3,0))</f>
        <v>Não</v>
      </c>
      <c r="C10228" t="str">
        <f>IF(E10228=0,TEXT(dados!A10143,"00000000"),IF(E10228=2,TEXT(dados!A10143,"0000"),TEXT(dados!A10143,"#")))</f>
        <v>95067000</v>
      </c>
      <c r="D10228" t="str">
        <f>IF(dados!B10143=0,"",dados!B10143)</f>
        <v/>
      </c>
      <c r="E10228">
        <f>dados!C10143</f>
        <v>0</v>
      </c>
      <c r="F10228" t="str">
        <f>dados!D10143</f>
        <v>Patins p/gelo e patins de rodas,incl.fixados em calcado</v>
      </c>
      <c r="G10228"/>
      <c r="H10228"/>
      <c r="I10228"/>
      <c r="J10228"/>
      <c r="K10228" s="13"/>
      <c r="L10228" s="13">
        <f>dados!I10143/100</f>
        <v>0.15029999999999999</v>
      </c>
      <c r="M10228" s="13">
        <f>dados!J10143/100</f>
        <v>0.1913</v>
      </c>
      <c r="N10228" s="13">
        <f>dados!K10143/100</f>
        <v>0.18</v>
      </c>
      <c r="O10228" s="13">
        <f>dados!L10143/100</f>
        <v>0</v>
      </c>
      <c r="P10228" s="12" t="str">
        <f>LEFT(Tabela2[[#This Row],[Código]],2)</f>
        <v>95</v>
      </c>
    </row>
    <row r="10229" spans="2:16" ht="15" customHeight="1" x14ac:dyDescent="0.25">
      <c r="B10229" s="31" t="str">
        <f>IF(Tabela2[[#This Row],[Tipo]] = 0,LOOKUP(Tabela2[[#This Row],[RESUMO]],Tabela3[Grupo],Tabela3[Meus produtos]),VLOOKUP(Tabela2[[#This Row],[Código]],Tabela4[[Código NBS/LC116]:[Meus serviços]],3,0))</f>
        <v>Não</v>
      </c>
      <c r="C10229" t="str">
        <f>IF(E10229=0,TEXT(dados!A10144,"00000000"),IF(E10229=2,TEXT(dados!A10144,"0000"),TEXT(dados!A10144,"#")))</f>
        <v>95069100</v>
      </c>
      <c r="D10229" t="str">
        <f>IF(dados!B10144=0,"",dados!B10144)</f>
        <v/>
      </c>
      <c r="E10229">
        <f>dados!C10144</f>
        <v>0</v>
      </c>
      <c r="F10229" t="str">
        <f>dados!D10144</f>
        <v>Artigos e equipamentos p/cultura fisica, ginastica,etc.</v>
      </c>
      <c r="G10229"/>
      <c r="H10229"/>
      <c r="I10229"/>
      <c r="J10229"/>
      <c r="K10229" s="13"/>
      <c r="L10229" s="13">
        <f>dados!I10144/100</f>
        <v>0.15029999999999999</v>
      </c>
      <c r="M10229" s="13">
        <f>dados!J10144/100</f>
        <v>0.1913</v>
      </c>
      <c r="N10229" s="13">
        <f>dados!K10144/100</f>
        <v>0.18</v>
      </c>
      <c r="O10229" s="13">
        <f>dados!L10144/100</f>
        <v>0</v>
      </c>
      <c r="P10229" s="12" t="str">
        <f>LEFT(Tabela2[[#This Row],[Código]],2)</f>
        <v>95</v>
      </c>
    </row>
    <row r="10230" spans="2:16" ht="15" customHeight="1" x14ac:dyDescent="0.25">
      <c r="B10230" s="31" t="str">
        <f>IF(Tabela2[[#This Row],[Tipo]] = 0,LOOKUP(Tabela2[[#This Row],[RESUMO]],Tabela3[Grupo],Tabela3[Meus produtos]),VLOOKUP(Tabela2[[#This Row],[Código]],Tabela4[[Código NBS/LC116]:[Meus serviços]],3,0))</f>
        <v>Não</v>
      </c>
      <c r="C10230" t="str">
        <f>IF(E10230=0,TEXT(dados!A10145,"00000000"),IF(E10230=2,TEXT(dados!A10145,"0000"),TEXT(dados!A10145,"#")))</f>
        <v>95069100</v>
      </c>
      <c r="D10230">
        <f>IF(dados!B10145=0,"",dados!B10145)</f>
        <v>1</v>
      </c>
      <c r="E10230">
        <f>dados!C10145</f>
        <v>0</v>
      </c>
      <c r="F10230" t="str">
        <f>dados!D10145</f>
        <v xml:space="preserve"> Pecas plasticas moldadas por injecao</v>
      </c>
      <c r="G10230"/>
      <c r="H10230"/>
      <c r="I10230"/>
      <c r="J10230"/>
      <c r="K10230" s="13"/>
      <c r="L10230" s="13">
        <f>dados!I10145/100</f>
        <v>0.15740000000000001</v>
      </c>
      <c r="M10230" s="13">
        <f>dados!J10145/100</f>
        <v>0.19839999999999999</v>
      </c>
      <c r="N10230" s="13">
        <f>dados!K10145/100</f>
        <v>0.18</v>
      </c>
      <c r="O10230" s="13">
        <f>dados!L10145/100</f>
        <v>0</v>
      </c>
      <c r="P10230" s="12" t="str">
        <f>LEFT(Tabela2[[#This Row],[Código]],2)</f>
        <v>95</v>
      </c>
    </row>
    <row r="10231" spans="2:16" ht="15" customHeight="1" x14ac:dyDescent="0.25">
      <c r="B10231" s="31" t="str">
        <f>IF(Tabela2[[#This Row],[Tipo]] = 0,LOOKUP(Tabela2[[#This Row],[RESUMO]],Tabela3[Grupo],Tabela3[Meus produtos]),VLOOKUP(Tabela2[[#This Row],[Código]],Tabela4[[Código NBS/LC116]:[Meus serviços]],3,0))</f>
        <v>Não</v>
      </c>
      <c r="C10231" t="str">
        <f>IF(E10231=0,TEXT(dados!A10146,"00000000"),IF(E10231=2,TEXT(dados!A10146,"0000"),TEXT(dados!A10146,"#")))</f>
        <v>95069900</v>
      </c>
      <c r="D10231" t="str">
        <f>IF(dados!B10146=0,"",dados!B10146)</f>
        <v/>
      </c>
      <c r="E10231">
        <f>dados!C10146</f>
        <v>0</v>
      </c>
      <c r="F10231" t="str">
        <f>dados!D10146</f>
        <v>Artigos e equipamentos p/outs.esportes e piscinas</v>
      </c>
      <c r="G10231"/>
      <c r="H10231"/>
      <c r="I10231"/>
      <c r="J10231"/>
      <c r="K10231" s="13"/>
      <c r="L10231" s="13">
        <f>dados!I10146/100</f>
        <v>0.15029999999999999</v>
      </c>
      <c r="M10231" s="13">
        <f>dados!J10146/100</f>
        <v>0.1913</v>
      </c>
      <c r="N10231" s="13">
        <f>dados!K10146/100</f>
        <v>0.18</v>
      </c>
      <c r="O10231" s="13">
        <f>dados!L10146/100</f>
        <v>0</v>
      </c>
      <c r="P10231" s="12" t="str">
        <f>LEFT(Tabela2[[#This Row],[Código]],2)</f>
        <v>95</v>
      </c>
    </row>
    <row r="10232" spans="2:16" ht="15" customHeight="1" x14ac:dyDescent="0.25">
      <c r="B10232" s="31" t="str">
        <f>IF(Tabela2[[#This Row],[Tipo]] = 0,LOOKUP(Tabela2[[#This Row],[RESUMO]],Tabela3[Grupo],Tabela3[Meus produtos]),VLOOKUP(Tabela2[[#This Row],[Código]],Tabela4[[Código NBS/LC116]:[Meus serviços]],3,0))</f>
        <v>Não</v>
      </c>
      <c r="C10232" t="str">
        <f>IF(E10232=0,TEXT(dados!A10147,"00000000"),IF(E10232=2,TEXT(dados!A10147,"0000"),TEXT(dados!A10147,"#")))</f>
        <v>95071000</v>
      </c>
      <c r="D10232" t="str">
        <f>IF(dados!B10147=0,"",dados!B10147)</f>
        <v/>
      </c>
      <c r="E10232">
        <f>dados!C10147</f>
        <v>0</v>
      </c>
      <c r="F10232" t="str">
        <f>dados!D10147</f>
        <v>Varas (canas) de pesca</v>
      </c>
      <c r="G10232"/>
      <c r="H10232"/>
      <c r="I10232"/>
      <c r="J10232"/>
      <c r="K10232" s="13"/>
      <c r="L10232" s="13">
        <f>dados!I10147/100</f>
        <v>0.15029999999999999</v>
      </c>
      <c r="M10232" s="13">
        <f>dados!J10147/100</f>
        <v>0.1913</v>
      </c>
      <c r="N10232" s="13">
        <f>dados!K10147/100</f>
        <v>0.18</v>
      </c>
      <c r="O10232" s="13">
        <f>dados!L10147/100</f>
        <v>0</v>
      </c>
      <c r="P10232" s="12" t="str">
        <f>LEFT(Tabela2[[#This Row],[Código]],2)</f>
        <v>95</v>
      </c>
    </row>
    <row r="10233" spans="2:16" ht="15" customHeight="1" x14ac:dyDescent="0.25">
      <c r="B10233" s="31" t="str">
        <f>IF(Tabela2[[#This Row],[Tipo]] = 0,LOOKUP(Tabela2[[#This Row],[RESUMO]],Tabela3[Grupo],Tabela3[Meus produtos]),VLOOKUP(Tabela2[[#This Row],[Código]],Tabela4[[Código NBS/LC116]:[Meus serviços]],3,0))</f>
        <v>Não</v>
      </c>
      <c r="C10233" t="str">
        <f>IF(E10233=0,TEXT(dados!A10148,"00000000"),IF(E10233=2,TEXT(dados!A10148,"0000"),TEXT(dados!A10148,"#")))</f>
        <v>95072000</v>
      </c>
      <c r="D10233" t="str">
        <f>IF(dados!B10148=0,"",dados!B10148)</f>
        <v/>
      </c>
      <c r="E10233">
        <f>dados!C10148</f>
        <v>0</v>
      </c>
      <c r="F10233" t="str">
        <f>dados!D10148</f>
        <v>Anzois,mesmo montados em sedelas (terminais)</v>
      </c>
      <c r="G10233"/>
      <c r="H10233"/>
      <c r="I10233"/>
      <c r="J10233"/>
      <c r="K10233" s="13"/>
      <c r="L10233" s="13">
        <f>dados!I10148/100</f>
        <v>0.15029999999999999</v>
      </c>
      <c r="M10233" s="13">
        <f>dados!J10148/100</f>
        <v>0.1913</v>
      </c>
      <c r="N10233" s="13">
        <f>dados!K10148/100</f>
        <v>0.18</v>
      </c>
      <c r="O10233" s="13">
        <f>dados!L10148/100</f>
        <v>0</v>
      </c>
      <c r="P10233" s="12" t="str">
        <f>LEFT(Tabela2[[#This Row],[Código]],2)</f>
        <v>95</v>
      </c>
    </row>
    <row r="10234" spans="2:16" ht="15" customHeight="1" x14ac:dyDescent="0.25">
      <c r="B10234" s="31" t="str">
        <f>IF(Tabela2[[#This Row],[Tipo]] = 0,LOOKUP(Tabela2[[#This Row],[RESUMO]],Tabela3[Grupo],Tabela3[Meus produtos]),VLOOKUP(Tabela2[[#This Row],[Código]],Tabela4[[Código NBS/LC116]:[Meus serviços]],3,0))</f>
        <v>Não</v>
      </c>
      <c r="C10234" t="str">
        <f>IF(E10234=0,TEXT(dados!A10149,"00000000"),IF(E10234=2,TEXT(dados!A10149,"0000"),TEXT(dados!A10149,"#")))</f>
        <v>95073000</v>
      </c>
      <c r="D10234" t="str">
        <f>IF(dados!B10149=0,"",dados!B10149)</f>
        <v/>
      </c>
      <c r="E10234">
        <f>dados!C10149</f>
        <v>0</v>
      </c>
      <c r="F10234" t="str">
        <f>dados!D10149</f>
        <v>Molinetes (carretos) de pesca</v>
      </c>
      <c r="G10234"/>
      <c r="H10234"/>
      <c r="I10234"/>
      <c r="J10234"/>
      <c r="K10234" s="13"/>
      <c r="L10234" s="13">
        <f>dados!I10149/100</f>
        <v>0.15029999999999999</v>
      </c>
      <c r="M10234" s="13">
        <f>dados!J10149/100</f>
        <v>0.1913</v>
      </c>
      <c r="N10234" s="13">
        <f>dados!K10149/100</f>
        <v>0.18</v>
      </c>
      <c r="O10234" s="13">
        <f>dados!L10149/100</f>
        <v>0</v>
      </c>
      <c r="P10234" s="12" t="str">
        <f>LEFT(Tabela2[[#This Row],[Código]],2)</f>
        <v>95</v>
      </c>
    </row>
    <row r="10235" spans="2:16" ht="15" customHeight="1" x14ac:dyDescent="0.25">
      <c r="B10235" s="31" t="str">
        <f>IF(Tabela2[[#This Row],[Tipo]] = 0,LOOKUP(Tabela2[[#This Row],[RESUMO]],Tabela3[Grupo],Tabela3[Meus produtos]),VLOOKUP(Tabela2[[#This Row],[Código]],Tabela4[[Código NBS/LC116]:[Meus serviços]],3,0))</f>
        <v>Não</v>
      </c>
      <c r="C10235" t="str">
        <f>IF(E10235=0,TEXT(dados!A10150,"00000000"),IF(E10235=2,TEXT(dados!A10150,"0000"),TEXT(dados!A10150,"#")))</f>
        <v>95079000</v>
      </c>
      <c r="D10235" t="str">
        <f>IF(dados!B10150=0,"",dados!B10150)</f>
        <v/>
      </c>
      <c r="E10235">
        <f>dados!C10150</f>
        <v>0</v>
      </c>
      <c r="F10235" t="str">
        <f>dados!D10150</f>
        <v>Outs.artigos p/pesca a linha,pucas,redes,iscas, caca,etc</v>
      </c>
      <c r="G10235"/>
      <c r="H10235"/>
      <c r="I10235"/>
      <c r="J10235"/>
      <c r="K10235" s="13"/>
      <c r="L10235" s="13">
        <f>dados!I10150/100</f>
        <v>0.15029999999999999</v>
      </c>
      <c r="M10235" s="13">
        <f>dados!J10150/100</f>
        <v>0.1913</v>
      </c>
      <c r="N10235" s="13">
        <f>dados!K10150/100</f>
        <v>0.18</v>
      </c>
      <c r="O10235" s="13">
        <f>dados!L10150/100</f>
        <v>0</v>
      </c>
      <c r="P10235" s="12" t="str">
        <f>LEFT(Tabela2[[#This Row],[Código]],2)</f>
        <v>95</v>
      </c>
    </row>
    <row r="10236" spans="2:16" ht="15" customHeight="1" x14ac:dyDescent="0.25">
      <c r="B10236" s="31" t="str">
        <f>IF(Tabela2[[#This Row],[Tipo]] = 0,LOOKUP(Tabela2[[#This Row],[RESUMO]],Tabela3[Grupo],Tabela3[Meus produtos]),VLOOKUP(Tabela2[[#This Row],[Código]],Tabela4[[Código NBS/LC116]:[Meus serviços]],3,0))</f>
        <v>Não</v>
      </c>
      <c r="C10236" t="str">
        <f>IF(E10236=0,TEXT(dados!A10151,"00000000"),IF(E10236=2,TEXT(dados!A10151,"0000"),TEXT(dados!A10151,"#")))</f>
        <v>95081000</v>
      </c>
      <c r="D10236" t="str">
        <f>IF(dados!B10151=0,"",dados!B10151)</f>
        <v/>
      </c>
      <c r="E10236">
        <f>dados!C10151</f>
        <v>0</v>
      </c>
      <c r="F10236" t="str">
        <f>dados!D10151</f>
        <v>Circos e colecoes de animais ambulante</v>
      </c>
      <c r="G10236"/>
      <c r="H10236"/>
      <c r="I10236"/>
      <c r="J10236"/>
      <c r="K10236" s="13"/>
      <c r="L10236" s="13">
        <f>dados!I10151/100</f>
        <v>0.1429</v>
      </c>
      <c r="M10236" s="13">
        <f>dados!J10151/100</f>
        <v>0.18390000000000001</v>
      </c>
      <c r="N10236" s="13">
        <f>dados!K10151/100</f>
        <v>0.18</v>
      </c>
      <c r="O10236" s="13">
        <f>dados!L10151/100</f>
        <v>0</v>
      </c>
      <c r="P10236" s="12" t="str">
        <f>LEFT(Tabela2[[#This Row],[Código]],2)</f>
        <v>95</v>
      </c>
    </row>
    <row r="10237" spans="2:16" ht="15" customHeight="1" x14ac:dyDescent="0.25">
      <c r="B10237" s="31" t="str">
        <f>IF(Tabela2[[#This Row],[Tipo]] = 0,LOOKUP(Tabela2[[#This Row],[RESUMO]],Tabela3[Grupo],Tabela3[Meus produtos]),VLOOKUP(Tabela2[[#This Row],[Código]],Tabela4[[Código NBS/LC116]:[Meus serviços]],3,0))</f>
        <v>Não</v>
      </c>
      <c r="C10237" t="str">
        <f>IF(E10237=0,TEXT(dados!A10152,"00000000"),IF(E10237=2,TEXT(dados!A10152,"0000"),TEXT(dados!A10152,"#")))</f>
        <v>95081000</v>
      </c>
      <c r="D10237">
        <f>IF(dados!B10152=0,"",dados!B10152)</f>
        <v>1</v>
      </c>
      <c r="E10237">
        <f>dados!C10152</f>
        <v>0</v>
      </c>
      <c r="F10237" t="str">
        <f>dados!D10152</f>
        <v>Colecoes de animais de zoologicos, de circos ou de outras atracoes itinerantes</v>
      </c>
      <c r="G10237"/>
      <c r="H10237"/>
      <c r="I10237"/>
      <c r="J10237"/>
      <c r="K10237" s="13"/>
      <c r="L10237" s="13">
        <f>dados!I10152/100</f>
        <v>0.13449999999999998</v>
      </c>
      <c r="M10237" s="13">
        <f>dados!J10152/100</f>
        <v>0.17550000000000002</v>
      </c>
      <c r="N10237" s="13">
        <f>dados!K10152/100</f>
        <v>0.18</v>
      </c>
      <c r="O10237" s="13">
        <f>dados!L10152/100</f>
        <v>0</v>
      </c>
      <c r="P10237" s="12" t="str">
        <f>LEFT(Tabela2[[#This Row],[Código]],2)</f>
        <v>95</v>
      </c>
    </row>
    <row r="10238" spans="2:16" ht="15" customHeight="1" x14ac:dyDescent="0.25">
      <c r="B10238" s="31" t="str">
        <f>IF(Tabela2[[#This Row],[Tipo]] = 0,LOOKUP(Tabela2[[#This Row],[RESUMO]],Tabela3[Grupo],Tabela3[Meus produtos]),VLOOKUP(Tabela2[[#This Row],[Código]],Tabela4[[Código NBS/LC116]:[Meus serviços]],3,0))</f>
        <v>Não</v>
      </c>
      <c r="C10238" t="str">
        <f>IF(E10238=0,TEXT(dados!A10153,"00000000"),IF(E10238=2,TEXT(dados!A10153,"0000"),TEXT(dados!A10153,"#")))</f>
        <v>95082110</v>
      </c>
      <c r="D10238" t="str">
        <f>IF(dados!B10153=0,"",dados!B10153)</f>
        <v/>
      </c>
      <c r="E10238">
        <f>dados!C10153</f>
        <v>0</v>
      </c>
      <c r="F10238" t="str">
        <f>dados!D10153</f>
        <v>Brinquedos jogos artigos para divertimento ou para esporte suas partes e acessorios carrosseis balancos baloicos instalacoes de tiro ao alvo e outras diversoes de parques e feiras circos ambulantes e colecoes de animais ambulantes teatros ambulantes com p</v>
      </c>
      <c r="G10238"/>
      <c r="H10238"/>
      <c r="I10238"/>
      <c r="J10238"/>
      <c r="K10238" s="13"/>
      <c r="L10238" s="13">
        <f>dados!I10153/100</f>
        <v>0.1429</v>
      </c>
      <c r="M10238" s="13">
        <f>dados!J10153/100</f>
        <v>0.16289999999999999</v>
      </c>
      <c r="N10238" s="13">
        <f>dados!K10153/100</f>
        <v>0.18</v>
      </c>
      <c r="O10238" s="13">
        <f>dados!L10153/100</f>
        <v>0</v>
      </c>
      <c r="P10238" s="12" t="str">
        <f>LEFT(Tabela2[[#This Row],[Código]],2)</f>
        <v>95</v>
      </c>
    </row>
    <row r="10239" spans="2:16" ht="15" customHeight="1" x14ac:dyDescent="0.25">
      <c r="B10239" s="31" t="str">
        <f>IF(Tabela2[[#This Row],[Tipo]] = 0,LOOKUP(Tabela2[[#This Row],[RESUMO]],Tabela3[Grupo],Tabela3[Meus produtos]),VLOOKUP(Tabela2[[#This Row],[Código]],Tabela4[[Código NBS/LC116]:[Meus serviços]],3,0))</f>
        <v>Não</v>
      </c>
      <c r="C10239" t="str">
        <f>IF(E10239=0,TEXT(dados!A10154,"00000000"),IF(E10239=2,TEXT(dados!A10154,"0000"),TEXT(dados!A10154,"#")))</f>
        <v>95082120</v>
      </c>
      <c r="D10239" t="str">
        <f>IF(dados!B10154=0,"",dados!B10154)</f>
        <v/>
      </c>
      <c r="E10239">
        <f>dados!C10154</f>
        <v>0</v>
      </c>
      <c r="F10239" t="str">
        <f>dados!D10154</f>
        <v>Brinquedos jogos artigos para divertimento ou para esporte suas partes e acessorios carrosseis balancos baloicos instalacoes de tiro ao alvo e outras diversoes de parques e feiras circos ambulantes e colecoes de animais ambulantes teatros ambulantes Vagon</v>
      </c>
      <c r="G10239"/>
      <c r="H10239"/>
      <c r="I10239"/>
      <c r="J10239"/>
      <c r="K10239" s="13"/>
      <c r="L10239" s="13">
        <f>dados!I10154/100</f>
        <v>0.1429</v>
      </c>
      <c r="M10239" s="13">
        <f>dados!J10154/100</f>
        <v>0.16289999999999999</v>
      </c>
      <c r="N10239" s="13">
        <f>dados!K10154/100</f>
        <v>0.18</v>
      </c>
      <c r="O10239" s="13">
        <f>dados!L10154/100</f>
        <v>0</v>
      </c>
      <c r="P10239" s="12" t="str">
        <f>LEFT(Tabela2[[#This Row],[Código]],2)</f>
        <v>95</v>
      </c>
    </row>
    <row r="10240" spans="2:16" ht="15" customHeight="1" x14ac:dyDescent="0.25">
      <c r="B10240" s="31" t="str">
        <f>IF(Tabela2[[#This Row],[Tipo]] = 0,LOOKUP(Tabela2[[#This Row],[RESUMO]],Tabela3[Grupo],Tabela3[Meus produtos]),VLOOKUP(Tabela2[[#This Row],[Código]],Tabela4[[Código NBS/LC116]:[Meus serviços]],3,0))</f>
        <v>Não</v>
      </c>
      <c r="C10240" t="str">
        <f>IF(E10240=0,TEXT(dados!A10155,"00000000"),IF(E10240=2,TEXT(dados!A10155,"0000"),TEXT(dados!A10155,"#")))</f>
        <v>95082190</v>
      </c>
      <c r="D10240" t="str">
        <f>IF(dados!B10155=0,"",dados!B10155)</f>
        <v/>
      </c>
      <c r="E10240">
        <f>dados!C10155</f>
        <v>0</v>
      </c>
      <c r="F10240" t="str">
        <f>dados!D10155</f>
        <v>Brinquedos jogos artigos para divertimento ou para esporte suas partes e acessorios carrosseis balancos baloicos instalacoes de tiro ao alvo e outras diversoes de parques e feiras circos ambulantes e colecoes de animais ambulantes teatros ambulantes outra</v>
      </c>
      <c r="G10240"/>
      <c r="H10240"/>
      <c r="I10240"/>
      <c r="J10240"/>
      <c r="K10240" s="13"/>
      <c r="L10240" s="13">
        <f>dados!I10155/100</f>
        <v>0.1429</v>
      </c>
      <c r="M10240" s="13">
        <f>dados!J10155/100</f>
        <v>0.18390000000000001</v>
      </c>
      <c r="N10240" s="13">
        <f>dados!K10155/100</f>
        <v>0.18</v>
      </c>
      <c r="O10240" s="13">
        <f>dados!L10155/100</f>
        <v>0</v>
      </c>
      <c r="P10240" s="12" t="str">
        <f>LEFT(Tabela2[[#This Row],[Código]],2)</f>
        <v>95</v>
      </c>
    </row>
    <row r="10241" spans="2:16" ht="15" customHeight="1" x14ac:dyDescent="0.25">
      <c r="B10241" s="31" t="str">
        <f>IF(Tabela2[[#This Row],[Tipo]] = 0,LOOKUP(Tabela2[[#This Row],[RESUMO]],Tabela3[Grupo],Tabela3[Meus produtos]),VLOOKUP(Tabela2[[#This Row],[Código]],Tabela4[[Código NBS/LC116]:[Meus serviços]],3,0))</f>
        <v>Não</v>
      </c>
      <c r="C10241" t="str">
        <f>IF(E10241=0,TEXT(dados!A10156,"00000000"),IF(E10241=2,TEXT(dados!A10156,"0000"),TEXT(dados!A10156,"#")))</f>
        <v>95082210</v>
      </c>
      <c r="D10241" t="str">
        <f>IF(dados!B10156=0,"",dados!B10156)</f>
        <v/>
      </c>
      <c r="E10241">
        <f>dados!C10156</f>
        <v>0</v>
      </c>
      <c r="F10241" t="str">
        <f>dados!D10156</f>
        <v>Brinquedos jogos artigos para divertimento ou para esporte suas partes e acessorios carrosseis balancos baloicos instalacoes de tiro ao alvo e outras diversoes de parques e feiras circos ambulantes e colecoes de animais ambulantes teatros ambulantes carro</v>
      </c>
      <c r="G10241"/>
      <c r="H10241"/>
      <c r="I10241"/>
      <c r="J10241"/>
      <c r="K10241" s="13"/>
      <c r="L10241" s="13">
        <f>dados!I10156/100</f>
        <v>0.1429</v>
      </c>
      <c r="M10241" s="13">
        <f>dados!J10156/100</f>
        <v>0.18390000000000001</v>
      </c>
      <c r="N10241" s="13">
        <f>dados!K10156/100</f>
        <v>0.18</v>
      </c>
      <c r="O10241" s="13">
        <f>dados!L10156/100</f>
        <v>0</v>
      </c>
      <c r="P10241" s="12" t="str">
        <f>LEFT(Tabela2[[#This Row],[Código]],2)</f>
        <v>95</v>
      </c>
    </row>
    <row r="10242" spans="2:16" ht="15" customHeight="1" x14ac:dyDescent="0.25">
      <c r="B10242" s="31" t="str">
        <f>IF(Tabela2[[#This Row],[Tipo]] = 0,LOOKUP(Tabela2[[#This Row],[RESUMO]],Tabela3[Grupo],Tabela3[Meus produtos]),VLOOKUP(Tabela2[[#This Row],[Código]],Tabela4[[Código NBS/LC116]:[Meus serviços]],3,0))</f>
        <v>Não</v>
      </c>
      <c r="C10242" t="str">
        <f>IF(E10242=0,TEXT(dados!A10157,"00000000"),IF(E10242=2,TEXT(dados!A10157,"0000"),TEXT(dados!A10157,"#")))</f>
        <v>95082290</v>
      </c>
      <c r="D10242" t="str">
        <f>IF(dados!B10157=0,"",dados!B10157)</f>
        <v/>
      </c>
      <c r="E10242">
        <f>dados!C10157</f>
        <v>0</v>
      </c>
      <c r="F10242" t="str">
        <f>dados!D10157</f>
        <v>Brinquedos jogos artigos para divertimento ou para esporte suas partes e acessorios carrosseis balancos baloicos instalacoes de tiro ao alvo e outras diversoes de parques e feiras circos ambulantes e colecoes de animais ambulantes teatros ambulantes outro</v>
      </c>
      <c r="G10242"/>
      <c r="H10242"/>
      <c r="I10242"/>
      <c r="J10242"/>
      <c r="K10242" s="13"/>
      <c r="L10242" s="13">
        <f>dados!I10157/100</f>
        <v>0.1429</v>
      </c>
      <c r="M10242" s="13">
        <f>dados!J10157/100</f>
        <v>0.16289999999999999</v>
      </c>
      <c r="N10242" s="13">
        <f>dados!K10157/100</f>
        <v>0.18</v>
      </c>
      <c r="O10242" s="13">
        <f>dados!L10157/100</f>
        <v>0</v>
      </c>
      <c r="P10242" s="12" t="str">
        <f>LEFT(Tabela2[[#This Row],[Código]],2)</f>
        <v>95</v>
      </c>
    </row>
    <row r="10243" spans="2:16" ht="15" customHeight="1" x14ac:dyDescent="0.25">
      <c r="B10243" s="31" t="str">
        <f>IF(Tabela2[[#This Row],[Tipo]] = 0,LOOKUP(Tabela2[[#This Row],[RESUMO]],Tabela3[Grupo],Tabela3[Meus produtos]),VLOOKUP(Tabela2[[#This Row],[Código]],Tabela4[[Código NBS/LC116]:[Meus serviços]],3,0))</f>
        <v>Não</v>
      </c>
      <c r="C10243" t="str">
        <f>IF(E10243=0,TEXT(dados!A10158,"00000000"),IF(E10243=2,TEXT(dados!A10158,"0000"),TEXT(dados!A10158,"#")))</f>
        <v>95082300</v>
      </c>
      <c r="D10243" t="str">
        <f>IF(dados!B10158=0,"",dados!B10158)</f>
        <v/>
      </c>
      <c r="E10243">
        <f>dados!C10158</f>
        <v>0</v>
      </c>
      <c r="F10243" t="str">
        <f>dados!D10158</f>
        <v>Brinquedos jogos artigos para divertimento ou para esporte suas partes e acessorios carrosseis balancos baloicos instalacoes de tiro ao alvo e outras diversoes de parques e feiras circos ambulantes e colecoes de animais ambulantes teatros ambulantes carri</v>
      </c>
      <c r="G10243"/>
      <c r="H10243"/>
      <c r="I10243"/>
      <c r="J10243"/>
      <c r="K10243" s="13"/>
      <c r="L10243" s="13">
        <f>dados!I10158/100</f>
        <v>0.1429</v>
      </c>
      <c r="M10243" s="13">
        <f>dados!J10158/100</f>
        <v>0.16289999999999999</v>
      </c>
      <c r="N10243" s="13">
        <f>dados!K10158/100</f>
        <v>0.18</v>
      </c>
      <c r="O10243" s="13">
        <f>dados!L10158/100</f>
        <v>0</v>
      </c>
      <c r="P10243" s="12" t="str">
        <f>LEFT(Tabela2[[#This Row],[Código]],2)</f>
        <v>95</v>
      </c>
    </row>
    <row r="10244" spans="2:16" ht="15" customHeight="1" x14ac:dyDescent="0.25">
      <c r="B10244" s="31" t="str">
        <f>IF(Tabela2[[#This Row],[Tipo]] = 0,LOOKUP(Tabela2[[#This Row],[RESUMO]],Tabela3[Grupo],Tabela3[Meus produtos]),VLOOKUP(Tabela2[[#This Row],[Código]],Tabela4[[Código NBS/LC116]:[Meus serviços]],3,0))</f>
        <v>Não</v>
      </c>
      <c r="C10244" t="str">
        <f>IF(E10244=0,TEXT(dados!A10159,"00000000"),IF(E10244=2,TEXT(dados!A10159,"0000"),TEXT(dados!A10159,"#")))</f>
        <v>95082400</v>
      </c>
      <c r="D10244" t="str">
        <f>IF(dados!B10159=0,"",dados!B10159)</f>
        <v/>
      </c>
      <c r="E10244">
        <f>dados!C10159</f>
        <v>0</v>
      </c>
      <c r="F10244" t="str">
        <f>dados!D10159</f>
        <v>Brinquedos jogos artigos para divertimento ou para esporte suas partes e acessorios carrosseis balancos baloicos instalacoes de tiro ao alvo e outras diversoes de parques e feiras circos ambulantes e colecoes de animais ambulantes teatros ambulantes Simul</v>
      </c>
      <c r="G10244"/>
      <c r="H10244"/>
      <c r="I10244"/>
      <c r="J10244"/>
      <c r="K10244" s="13"/>
      <c r="L10244" s="13">
        <f>dados!I10159/100</f>
        <v>0.1429</v>
      </c>
      <c r="M10244" s="13">
        <f>dados!J10159/100</f>
        <v>0.16289999999999999</v>
      </c>
      <c r="N10244" s="13">
        <f>dados!K10159/100</f>
        <v>0.18</v>
      </c>
      <c r="O10244" s="13">
        <f>dados!L10159/100</f>
        <v>0</v>
      </c>
      <c r="P10244" s="12" t="str">
        <f>LEFT(Tabela2[[#This Row],[Código]],2)</f>
        <v>95</v>
      </c>
    </row>
    <row r="10245" spans="2:16" ht="15" customHeight="1" x14ac:dyDescent="0.25">
      <c r="B10245" s="31" t="str">
        <f>IF(Tabela2[[#This Row],[Tipo]] = 0,LOOKUP(Tabela2[[#This Row],[RESUMO]],Tabela3[Grupo],Tabela3[Meus produtos]),VLOOKUP(Tabela2[[#This Row],[Código]],Tabela4[[Código NBS/LC116]:[Meus serviços]],3,0))</f>
        <v>Não</v>
      </c>
      <c r="C10245" t="str">
        <f>IF(E10245=0,TEXT(dados!A10160,"00000000"),IF(E10245=2,TEXT(dados!A10160,"0000"),TEXT(dados!A10160,"#")))</f>
        <v>95082500</v>
      </c>
      <c r="D10245" t="str">
        <f>IF(dados!B10160=0,"",dados!B10160)</f>
        <v/>
      </c>
      <c r="E10245">
        <f>dados!C10160</f>
        <v>0</v>
      </c>
      <c r="F10245" t="str">
        <f>dados!D10160</f>
        <v>Brinquedos jogos artigos para divertimento ou para esporte suas partes e acessorios carrosseis balancos baloicos instalacoes de tiro ao alvo e outras diversoes de parques e feiras circos ambulantes e colecoes de animais ambulantes teatros ambulantes Percu</v>
      </c>
      <c r="G10245"/>
      <c r="H10245"/>
      <c r="I10245"/>
      <c r="J10245"/>
      <c r="K10245" s="13"/>
      <c r="L10245" s="13">
        <f>dados!I10160/100</f>
        <v>0.1429</v>
      </c>
      <c r="M10245" s="13">
        <f>dados!J10160/100</f>
        <v>0.16289999999999999</v>
      </c>
      <c r="N10245" s="13">
        <f>dados!K10160/100</f>
        <v>0.18</v>
      </c>
      <c r="O10245" s="13">
        <f>dados!L10160/100</f>
        <v>0</v>
      </c>
      <c r="P10245" s="12" t="str">
        <f>LEFT(Tabela2[[#This Row],[Código]],2)</f>
        <v>95</v>
      </c>
    </row>
    <row r="10246" spans="2:16" ht="15" customHeight="1" x14ac:dyDescent="0.25">
      <c r="B10246" s="31" t="str">
        <f>IF(Tabela2[[#This Row],[Tipo]] = 0,LOOKUP(Tabela2[[#This Row],[RESUMO]],Tabela3[Grupo],Tabela3[Meus produtos]),VLOOKUP(Tabela2[[#This Row],[Código]],Tabela4[[Código NBS/LC116]:[Meus serviços]],3,0))</f>
        <v>Não</v>
      </c>
      <c r="C10246" t="str">
        <f>IF(E10246=0,TEXT(dados!A10161,"00000000"),IF(E10246=2,TEXT(dados!A10161,"0000"),TEXT(dados!A10161,"#")))</f>
        <v>95082600</v>
      </c>
      <c r="D10246" t="str">
        <f>IF(dados!B10161=0,"",dados!B10161)</f>
        <v/>
      </c>
      <c r="E10246">
        <f>dados!C10161</f>
        <v>0</v>
      </c>
      <c r="F10246" t="str">
        <f>dados!D10161</f>
        <v>Brinquedos jogos artigos para divertimento ou para esporte suas partes e acessorios carrosseis balancos baloicos instalacoes de tiro ao alvo e outras diversoes de parques e feiras circos ambulantes e colecoes de animais ambulantes teatros ambulantes equip</v>
      </c>
      <c r="G10246"/>
      <c r="H10246"/>
      <c r="I10246"/>
      <c r="J10246"/>
      <c r="K10246" s="13"/>
      <c r="L10246" s="13">
        <f>dados!I10161/100</f>
        <v>0.1429</v>
      </c>
      <c r="M10246" s="13">
        <f>dados!J10161/100</f>
        <v>0.16289999999999999</v>
      </c>
      <c r="N10246" s="13">
        <f>dados!K10161/100</f>
        <v>0.18</v>
      </c>
      <c r="O10246" s="13">
        <f>dados!L10161/100</f>
        <v>0</v>
      </c>
      <c r="P10246" s="12" t="str">
        <f>LEFT(Tabela2[[#This Row],[Código]],2)</f>
        <v>95</v>
      </c>
    </row>
    <row r="10247" spans="2:16" ht="15" customHeight="1" x14ac:dyDescent="0.25">
      <c r="B10247" s="31" t="str">
        <f>IF(Tabela2[[#This Row],[Tipo]] = 0,LOOKUP(Tabela2[[#This Row],[RESUMO]],Tabela3[Grupo],Tabela3[Meus produtos]),VLOOKUP(Tabela2[[#This Row],[Código]],Tabela4[[Código NBS/LC116]:[Meus serviços]],3,0))</f>
        <v>Não</v>
      </c>
      <c r="C10247" t="str">
        <f>IF(E10247=0,TEXT(dados!A10162,"00000000"),IF(E10247=2,TEXT(dados!A10162,"0000"),TEXT(dados!A10162,"#")))</f>
        <v>95082900</v>
      </c>
      <c r="D10247" t="str">
        <f>IF(dados!B10162=0,"",dados!B10162)</f>
        <v/>
      </c>
      <c r="E10247">
        <f>dados!C10162</f>
        <v>0</v>
      </c>
      <c r="F10247" t="str">
        <f>dados!D10162</f>
        <v>Brinquedos jogos artigos para divertimento ou para esporte suas partes e acessorios carrosseis balancos baloicos instalacoes de tiro ao alvo e outras diversoes de parques e feiras circos ambulantes e colecoes de animais ambulantes teatros ambulantes outro</v>
      </c>
      <c r="G10247"/>
      <c r="H10247"/>
      <c r="I10247"/>
      <c r="J10247"/>
      <c r="K10247" s="13"/>
      <c r="L10247" s="13">
        <f>dados!I10162/100</f>
        <v>0.1429</v>
      </c>
      <c r="M10247" s="13">
        <f>dados!J10162/100</f>
        <v>0.16289999999999999</v>
      </c>
      <c r="N10247" s="13">
        <f>dados!K10162/100</f>
        <v>0.18</v>
      </c>
      <c r="O10247" s="13">
        <f>dados!L10162/100</f>
        <v>0</v>
      </c>
      <c r="P10247" s="12" t="str">
        <f>LEFT(Tabela2[[#This Row],[Código]],2)</f>
        <v>95</v>
      </c>
    </row>
    <row r="10248" spans="2:16" ht="15" customHeight="1" x14ac:dyDescent="0.25">
      <c r="B10248" s="31" t="str">
        <f>IF(Tabela2[[#This Row],[Tipo]] = 0,LOOKUP(Tabela2[[#This Row],[RESUMO]],Tabela3[Grupo],Tabela3[Meus produtos]),VLOOKUP(Tabela2[[#This Row],[Código]],Tabela4[[Código NBS/LC116]:[Meus serviços]],3,0))</f>
        <v>Não</v>
      </c>
      <c r="C10248" t="str">
        <f>IF(E10248=0,TEXT(dados!A10163,"00000000"),IF(E10248=2,TEXT(dados!A10163,"0000"),TEXT(dados!A10163,"#")))</f>
        <v>95083000</v>
      </c>
      <c r="D10248" t="str">
        <f>IF(dados!B10163=0,"",dados!B10163)</f>
        <v/>
      </c>
      <c r="E10248">
        <f>dados!C10163</f>
        <v>0</v>
      </c>
      <c r="F10248" t="str">
        <f>dados!D10163</f>
        <v>Brinquedos jogos artigos para divertimento ou para esporte suas partes e acessorios carrosseis balancos baloicos instalacoes de tiro ao alvo e outras diversoes de parques e feiras circos ambulantes e colecoes de animais ambulantes teatros ambulantes atrac</v>
      </c>
      <c r="G10248"/>
      <c r="H10248"/>
      <c r="I10248"/>
      <c r="J10248"/>
      <c r="K10248" s="13"/>
      <c r="L10248" s="13">
        <f>dados!I10163/100</f>
        <v>0.1429</v>
      </c>
      <c r="M10248" s="13">
        <f>dados!J10163/100</f>
        <v>0.16289999999999999</v>
      </c>
      <c r="N10248" s="13">
        <f>dados!K10163/100</f>
        <v>0.18</v>
      </c>
      <c r="O10248" s="13">
        <f>dados!L10163/100</f>
        <v>0</v>
      </c>
      <c r="P10248" s="12" t="str">
        <f>LEFT(Tabela2[[#This Row],[Código]],2)</f>
        <v>95</v>
      </c>
    </row>
    <row r="10249" spans="2:16" ht="15" customHeight="1" x14ac:dyDescent="0.25">
      <c r="B10249" s="31" t="str">
        <f>IF(Tabela2[[#This Row],[Tipo]] = 0,LOOKUP(Tabela2[[#This Row],[RESUMO]],Tabela3[Grupo],Tabela3[Meus produtos]),VLOOKUP(Tabela2[[#This Row],[Código]],Tabela4[[Código NBS/LC116]:[Meus serviços]],3,0))</f>
        <v>Não</v>
      </c>
      <c r="C10249" t="str">
        <f>IF(E10249=0,TEXT(dados!A10164,"00000000"),IF(E10249=2,TEXT(dados!A10164,"0000"),TEXT(dados!A10164,"#")))</f>
        <v>95084000</v>
      </c>
      <c r="D10249" t="str">
        <f>IF(dados!B10164=0,"",dados!B10164)</f>
        <v/>
      </c>
      <c r="E10249">
        <f>dados!C10164</f>
        <v>0</v>
      </c>
      <c r="F10249" t="str">
        <f>dados!D10164</f>
        <v>Brinquedos jogos artigos para divertimento ou para esporte suas partes e acessorios carrosseis balancos baloicos instalacoes de tiro ao alvo e outras diversoes de parques e feiras circos ambulantes e colecoes de animais ambulantes teatros ambulantes Teatr</v>
      </c>
      <c r="G10249"/>
      <c r="H10249"/>
      <c r="I10249"/>
      <c r="J10249"/>
      <c r="K10249" s="13"/>
      <c r="L10249" s="13">
        <f>dados!I10164/100</f>
        <v>0.1429</v>
      </c>
      <c r="M10249" s="13">
        <f>dados!J10164/100</f>
        <v>0.16289999999999999</v>
      </c>
      <c r="N10249" s="13">
        <f>dados!K10164/100</f>
        <v>0.18</v>
      </c>
      <c r="O10249" s="13">
        <f>dados!L10164/100</f>
        <v>0</v>
      </c>
      <c r="P10249" s="12" t="str">
        <f>LEFT(Tabela2[[#This Row],[Código]],2)</f>
        <v>95</v>
      </c>
    </row>
    <row r="10250" spans="2:16" ht="15" customHeight="1" x14ac:dyDescent="0.25">
      <c r="B10250" s="31" t="str">
        <f>IF(Tabela2[[#This Row],[Tipo]] = 0,LOOKUP(Tabela2[[#This Row],[RESUMO]],Tabela3[Grupo],Tabela3[Meus produtos]),VLOOKUP(Tabela2[[#This Row],[Código]],Tabela4[[Código NBS/LC116]:[Meus serviços]],3,0))</f>
        <v>Não</v>
      </c>
      <c r="C10250" t="str">
        <f>IF(E10250=0,TEXT(dados!A10165,"00000000"),IF(E10250=2,TEXT(dados!A10165,"0000"),TEXT(dados!A10165,"#")))</f>
        <v>96011000</v>
      </c>
      <c r="D10250" t="str">
        <f>IF(dados!B10165=0,"",dados!B10165)</f>
        <v/>
      </c>
      <c r="E10250">
        <f>dados!C10165</f>
        <v>0</v>
      </c>
      <c r="F10250" t="str">
        <f>dados!D10165</f>
        <v>Marfim trabalhado e obras de marfim</v>
      </c>
      <c r="G10250"/>
      <c r="H10250"/>
      <c r="I10250"/>
      <c r="J10250"/>
      <c r="K10250" s="13"/>
      <c r="L10250" s="13">
        <f>dados!I10165/100</f>
        <v>0.13449999999999998</v>
      </c>
      <c r="M10250" s="13">
        <f>dados!J10165/100</f>
        <v>0.17370000000000002</v>
      </c>
      <c r="N10250" s="13">
        <f>dados!K10165/100</f>
        <v>0.18</v>
      </c>
      <c r="O10250" s="13">
        <f>dados!L10165/100</f>
        <v>0</v>
      </c>
      <c r="P10250" s="12" t="str">
        <f>LEFT(Tabela2[[#This Row],[Código]],2)</f>
        <v>96</v>
      </c>
    </row>
    <row r="10251" spans="2:16" ht="15" customHeight="1" x14ac:dyDescent="0.25">
      <c r="B10251" s="31" t="str">
        <f>IF(Tabela2[[#This Row],[Tipo]] = 0,LOOKUP(Tabela2[[#This Row],[RESUMO]],Tabela3[Grupo],Tabela3[Meus produtos]),VLOOKUP(Tabela2[[#This Row],[Código]],Tabela4[[Código NBS/LC116]:[Meus serviços]],3,0))</f>
        <v>Não</v>
      </c>
      <c r="C10251" t="str">
        <f>IF(E10251=0,TEXT(dados!A10166,"00000000"),IF(E10251=2,TEXT(dados!A10166,"0000"),TEXT(dados!A10166,"#")))</f>
        <v>96019000</v>
      </c>
      <c r="D10251" t="str">
        <f>IF(dados!B10166=0,"",dados!B10166)</f>
        <v/>
      </c>
      <c r="E10251">
        <f>dados!C10166</f>
        <v>0</v>
      </c>
      <c r="F10251" t="str">
        <f>dados!D10166</f>
        <v>Outs.materias animais p/entalhar,trabalhados e obras</v>
      </c>
      <c r="G10251"/>
      <c r="H10251"/>
      <c r="I10251"/>
      <c r="J10251"/>
      <c r="K10251" s="13"/>
      <c r="L10251" s="13">
        <f>dados!I10166/100</f>
        <v>0.13449999999999998</v>
      </c>
      <c r="M10251" s="13">
        <f>dados!J10166/100</f>
        <v>0.17370000000000002</v>
      </c>
      <c r="N10251" s="13">
        <f>dados!K10166/100</f>
        <v>0.18</v>
      </c>
      <c r="O10251" s="13">
        <f>dados!L10166/100</f>
        <v>0</v>
      </c>
      <c r="P10251" s="12" t="str">
        <f>LEFT(Tabela2[[#This Row],[Código]],2)</f>
        <v>96</v>
      </c>
    </row>
    <row r="10252" spans="2:16" ht="15" customHeight="1" x14ac:dyDescent="0.25">
      <c r="B10252" s="31" t="str">
        <f>IF(Tabela2[[#This Row],[Tipo]] = 0,LOOKUP(Tabela2[[#This Row],[RESUMO]],Tabela3[Grupo],Tabela3[Meus produtos]),VLOOKUP(Tabela2[[#This Row],[Código]],Tabela4[[Código NBS/LC116]:[Meus serviços]],3,0))</f>
        <v>Não</v>
      </c>
      <c r="C10252" t="str">
        <f>IF(E10252=0,TEXT(dados!A10167,"00000000"),IF(E10252=2,TEXT(dados!A10167,"0000"),TEXT(dados!A10167,"#")))</f>
        <v>96020010</v>
      </c>
      <c r="D10252" t="str">
        <f>IF(dados!B10167=0,"",dados!B10167)</f>
        <v/>
      </c>
      <c r="E10252">
        <f>dados!C10167</f>
        <v>0</v>
      </c>
      <c r="F10252" t="str">
        <f>dados!D10167</f>
        <v>Capsulas de gelatinas digeriveis</v>
      </c>
      <c r="G10252"/>
      <c r="H10252"/>
      <c r="I10252"/>
      <c r="J10252"/>
      <c r="K10252" s="13"/>
      <c r="L10252" s="13">
        <f>dados!I10167/100</f>
        <v>0.13449999999999998</v>
      </c>
      <c r="M10252" s="13">
        <f>dados!J10167/100</f>
        <v>0.1699</v>
      </c>
      <c r="N10252" s="13">
        <f>dados!K10167/100</f>
        <v>0.18</v>
      </c>
      <c r="O10252" s="13">
        <f>dados!L10167/100</f>
        <v>0</v>
      </c>
      <c r="P10252" s="12" t="str">
        <f>LEFT(Tabela2[[#This Row],[Código]],2)</f>
        <v>96</v>
      </c>
    </row>
    <row r="10253" spans="2:16" ht="15" customHeight="1" x14ac:dyDescent="0.25">
      <c r="B10253" s="31" t="str">
        <f>IF(Tabela2[[#This Row],[Tipo]] = 0,LOOKUP(Tabela2[[#This Row],[RESUMO]],Tabela3[Grupo],Tabela3[Meus produtos]),VLOOKUP(Tabela2[[#This Row],[Código]],Tabela4[[Código NBS/LC116]:[Meus serviços]],3,0))</f>
        <v>Não</v>
      </c>
      <c r="C10253" t="str">
        <f>IF(E10253=0,TEXT(dados!A10168,"00000000"),IF(E10253=2,TEXT(dados!A10168,"0000"),TEXT(dados!A10168,"#")))</f>
        <v>96020020</v>
      </c>
      <c r="D10253" t="str">
        <f>IF(dados!B10168=0,"",dados!B10168)</f>
        <v/>
      </c>
      <c r="E10253">
        <f>dados!C10168</f>
        <v>0</v>
      </c>
      <c r="F10253" t="str">
        <f>dados!D10168</f>
        <v>Colmeias artificiais</v>
      </c>
      <c r="G10253"/>
      <c r="H10253"/>
      <c r="I10253"/>
      <c r="J10253"/>
      <c r="K10253" s="13"/>
      <c r="L10253" s="13">
        <f>dados!I10168/100</f>
        <v>0.13449999999999998</v>
      </c>
      <c r="M10253" s="13">
        <f>dados!J10168/100</f>
        <v>0.17370000000000002</v>
      </c>
      <c r="N10253" s="13">
        <f>dados!K10168/100</f>
        <v>0.18</v>
      </c>
      <c r="O10253" s="13">
        <f>dados!L10168/100</f>
        <v>0</v>
      </c>
      <c r="P10253" s="12" t="str">
        <f>LEFT(Tabela2[[#This Row],[Código]],2)</f>
        <v>96</v>
      </c>
    </row>
    <row r="10254" spans="2:16" ht="15" customHeight="1" x14ac:dyDescent="0.25">
      <c r="B10254" s="31" t="str">
        <f>IF(Tabela2[[#This Row],[Tipo]] = 0,LOOKUP(Tabela2[[#This Row],[RESUMO]],Tabela3[Grupo],Tabela3[Meus produtos]),VLOOKUP(Tabela2[[#This Row],[Código]],Tabela4[[Código NBS/LC116]:[Meus serviços]],3,0))</f>
        <v>Não</v>
      </c>
      <c r="C10254" t="str">
        <f>IF(E10254=0,TEXT(dados!A10169,"00000000"),IF(E10254=2,TEXT(dados!A10169,"0000"),TEXT(dados!A10169,"#")))</f>
        <v>96020090</v>
      </c>
      <c r="D10254" t="str">
        <f>IF(dados!B10169=0,"",dados!B10169)</f>
        <v/>
      </c>
      <c r="E10254">
        <f>dados!C10169</f>
        <v>0</v>
      </c>
      <c r="F10254" t="str">
        <f>dados!D10169</f>
        <v>Outs.materias veget/miner.de entalhar,trabalh. obras,etc</v>
      </c>
      <c r="G10254"/>
      <c r="H10254"/>
      <c r="I10254"/>
      <c r="J10254"/>
      <c r="K10254" s="13"/>
      <c r="L10254" s="13">
        <f>dados!I10169/100</f>
        <v>0.13449999999999998</v>
      </c>
      <c r="M10254" s="13">
        <f>dados!J10169/100</f>
        <v>0.17370000000000002</v>
      </c>
      <c r="N10254" s="13">
        <f>dados!K10169/100</f>
        <v>0.18</v>
      </c>
      <c r="O10254" s="13">
        <f>dados!L10169/100</f>
        <v>0</v>
      </c>
      <c r="P10254" s="12" t="str">
        <f>LEFT(Tabela2[[#This Row],[Código]],2)</f>
        <v>96</v>
      </c>
    </row>
    <row r="10255" spans="2:16" ht="15" customHeight="1" x14ac:dyDescent="0.25">
      <c r="B10255" s="31" t="str">
        <f>IF(Tabela2[[#This Row],[Tipo]] = 0,LOOKUP(Tabela2[[#This Row],[RESUMO]],Tabela3[Grupo],Tabela3[Meus produtos]),VLOOKUP(Tabela2[[#This Row],[Código]],Tabela4[[Código NBS/LC116]:[Meus serviços]],3,0))</f>
        <v>Não</v>
      </c>
      <c r="C10255" t="str">
        <f>IF(E10255=0,TEXT(dados!A10170,"00000000"),IF(E10255=2,TEXT(dados!A10170,"0000"),TEXT(dados!A10170,"#")))</f>
        <v>96031000</v>
      </c>
      <c r="D10255" t="str">
        <f>IF(dados!B10170=0,"",dados!B10170)</f>
        <v/>
      </c>
      <c r="E10255">
        <f>dados!C10170</f>
        <v>0</v>
      </c>
      <c r="F10255" t="str">
        <f>dados!D10170</f>
        <v>Vassouras e escovas,de materias vegetais em feixes</v>
      </c>
      <c r="G10255"/>
      <c r="H10255"/>
      <c r="I10255"/>
      <c r="J10255"/>
      <c r="K10255" s="13"/>
      <c r="L10255" s="13">
        <f>dados!I10170/100</f>
        <v>0.13449999999999998</v>
      </c>
      <c r="M10255" s="13">
        <f>dados!J10170/100</f>
        <v>0.29389999999999999</v>
      </c>
      <c r="N10255" s="13">
        <f>dados!K10170/100</f>
        <v>0.18</v>
      </c>
      <c r="O10255" s="13">
        <f>dados!L10170/100</f>
        <v>0</v>
      </c>
      <c r="P10255" s="12" t="str">
        <f>LEFT(Tabela2[[#This Row],[Código]],2)</f>
        <v>96</v>
      </c>
    </row>
    <row r="10256" spans="2:16" ht="15" customHeight="1" x14ac:dyDescent="0.25">
      <c r="B10256" s="31" t="str">
        <f>IF(Tabela2[[#This Row],[Tipo]] = 0,LOOKUP(Tabela2[[#This Row],[RESUMO]],Tabela3[Grupo],Tabela3[Meus produtos]),VLOOKUP(Tabela2[[#This Row],[Código]],Tabela4[[Código NBS/LC116]:[Meus serviços]],3,0))</f>
        <v>Não</v>
      </c>
      <c r="C10256" t="str">
        <f>IF(E10256=0,TEXT(dados!A10171,"00000000"),IF(E10256=2,TEXT(dados!A10171,"0000"),TEXT(dados!A10171,"#")))</f>
        <v>96032100</v>
      </c>
      <c r="D10256" t="str">
        <f>IF(dados!B10171=0,"",dados!B10171)</f>
        <v/>
      </c>
      <c r="E10256">
        <f>dados!C10171</f>
        <v>0</v>
      </c>
      <c r="F10256" t="str">
        <f>dados!D10171</f>
        <v>Escovas de dentes,incl.as escovas p/dentaduras</v>
      </c>
      <c r="G10256"/>
      <c r="H10256"/>
      <c r="I10256"/>
      <c r="J10256"/>
      <c r="K10256" s="13"/>
      <c r="L10256" s="13">
        <f>dados!I10171/100</f>
        <v>0.13449999999999998</v>
      </c>
      <c r="M10256" s="13">
        <f>dados!J10171/100</f>
        <v>0.29389999999999999</v>
      </c>
      <c r="N10256" s="13">
        <f>dados!K10171/100</f>
        <v>0.12</v>
      </c>
      <c r="O10256" s="13">
        <f>dados!L10171/100</f>
        <v>0</v>
      </c>
      <c r="P10256" s="12" t="str">
        <f>LEFT(Tabela2[[#This Row],[Código]],2)</f>
        <v>96</v>
      </c>
    </row>
    <row r="10257" spans="2:16" ht="15" customHeight="1" x14ac:dyDescent="0.25">
      <c r="B10257" s="31" t="str">
        <f>IF(Tabela2[[#This Row],[Tipo]] = 0,LOOKUP(Tabela2[[#This Row],[RESUMO]],Tabela3[Grupo],Tabela3[Meus produtos]),VLOOKUP(Tabela2[[#This Row],[Código]],Tabela4[[Código NBS/LC116]:[Meus serviços]],3,0))</f>
        <v>Não</v>
      </c>
      <c r="C10257" t="str">
        <f>IF(E10257=0,TEXT(dados!A10172,"00000000"),IF(E10257=2,TEXT(dados!A10172,"0000"),TEXT(dados!A10172,"#")))</f>
        <v>96032900</v>
      </c>
      <c r="D10257" t="str">
        <f>IF(dados!B10172=0,"",dados!B10172)</f>
        <v/>
      </c>
      <c r="E10257">
        <f>dados!C10172</f>
        <v>0</v>
      </c>
      <c r="F10257" t="str">
        <f>dados!D10172</f>
        <v>Escovas e pinceis de barba,escovas p/cabelos, cilios,etc</v>
      </c>
      <c r="G10257"/>
      <c r="H10257"/>
      <c r="I10257"/>
      <c r="J10257"/>
      <c r="K10257" s="13"/>
      <c r="L10257" s="13">
        <f>dados!I10172/100</f>
        <v>0.13449999999999998</v>
      </c>
      <c r="M10257" s="13">
        <f>dados!J10172/100</f>
        <v>0.29389999999999999</v>
      </c>
      <c r="N10257" s="13">
        <f>dados!K10172/100</f>
        <v>0.18</v>
      </c>
      <c r="O10257" s="13">
        <f>dados!L10172/100</f>
        <v>0</v>
      </c>
      <c r="P10257" s="12" t="str">
        <f>LEFT(Tabela2[[#This Row],[Código]],2)</f>
        <v>96</v>
      </c>
    </row>
    <row r="10258" spans="2:16" ht="15" customHeight="1" x14ac:dyDescent="0.25">
      <c r="B10258" s="31" t="str">
        <f>IF(Tabela2[[#This Row],[Tipo]] = 0,LOOKUP(Tabela2[[#This Row],[RESUMO]],Tabela3[Grupo],Tabela3[Meus produtos]),VLOOKUP(Tabela2[[#This Row],[Código]],Tabela4[[Código NBS/LC116]:[Meus serviços]],3,0))</f>
        <v>Não</v>
      </c>
      <c r="C10258" t="str">
        <f>IF(E10258=0,TEXT(dados!A10173,"00000000"),IF(E10258=2,TEXT(dados!A10173,"0000"),TEXT(dados!A10173,"#")))</f>
        <v>96033000</v>
      </c>
      <c r="D10258" t="str">
        <f>IF(dados!B10173=0,"",dados!B10173)</f>
        <v/>
      </c>
      <c r="E10258">
        <f>dados!C10173</f>
        <v>0</v>
      </c>
      <c r="F10258" t="str">
        <f>dados!D10173</f>
        <v>Pinceis e escovas p/artistas,p/prods. cosmeticos,etc.</v>
      </c>
      <c r="G10258"/>
      <c r="H10258"/>
      <c r="I10258"/>
      <c r="J10258"/>
      <c r="K10258" s="13"/>
      <c r="L10258" s="13">
        <f>dados!I10173/100</f>
        <v>0.13449999999999998</v>
      </c>
      <c r="M10258" s="13">
        <f>dados!J10173/100</f>
        <v>0.29389999999999999</v>
      </c>
      <c r="N10258" s="13">
        <f>dados!K10173/100</f>
        <v>0.18</v>
      </c>
      <c r="O10258" s="13">
        <f>dados!L10173/100</f>
        <v>0</v>
      </c>
      <c r="P10258" s="12" t="str">
        <f>LEFT(Tabela2[[#This Row],[Código]],2)</f>
        <v>96</v>
      </c>
    </row>
    <row r="10259" spans="2:16" ht="15" customHeight="1" x14ac:dyDescent="0.25">
      <c r="B10259" s="31" t="str">
        <f>IF(Tabela2[[#This Row],[Tipo]] = 0,LOOKUP(Tabela2[[#This Row],[RESUMO]],Tabela3[Grupo],Tabela3[Meus produtos]),VLOOKUP(Tabela2[[#This Row],[Código]],Tabela4[[Código NBS/LC116]:[Meus serviços]],3,0))</f>
        <v>Não</v>
      </c>
      <c r="C10259" t="str">
        <f>IF(E10259=0,TEXT(dados!A10174,"00000000"),IF(E10259=2,TEXT(dados!A10174,"0000"),TEXT(dados!A10174,"#")))</f>
        <v>96034010</v>
      </c>
      <c r="D10259" t="str">
        <f>IF(dados!B10174=0,"",dados!B10174)</f>
        <v/>
      </c>
      <c r="E10259">
        <f>dados!C10174</f>
        <v>0</v>
      </c>
      <c r="F10259" t="str">
        <f>dados!D10174</f>
        <v>Rolos p/pintura</v>
      </c>
      <c r="G10259"/>
      <c r="H10259"/>
      <c r="I10259"/>
      <c r="J10259"/>
      <c r="K10259" s="13"/>
      <c r="L10259" s="13">
        <f>dados!I10174/100</f>
        <v>0.13449999999999998</v>
      </c>
      <c r="M10259" s="13">
        <f>dados!J10174/100</f>
        <v>0.17370000000000002</v>
      </c>
      <c r="N10259" s="13">
        <f>dados!K10174/100</f>
        <v>0.18</v>
      </c>
      <c r="O10259" s="13">
        <f>dados!L10174/100</f>
        <v>0</v>
      </c>
      <c r="P10259" s="12" t="str">
        <f>LEFT(Tabela2[[#This Row],[Código]],2)</f>
        <v>96</v>
      </c>
    </row>
    <row r="10260" spans="2:16" ht="15" customHeight="1" x14ac:dyDescent="0.25">
      <c r="B10260" s="31" t="str">
        <f>IF(Tabela2[[#This Row],[Tipo]] = 0,LOOKUP(Tabela2[[#This Row],[RESUMO]],Tabela3[Grupo],Tabela3[Meus produtos]),VLOOKUP(Tabela2[[#This Row],[Código]],Tabela4[[Código NBS/LC116]:[Meus serviços]],3,0))</f>
        <v>Não</v>
      </c>
      <c r="C10260" t="str">
        <f>IF(E10260=0,TEXT(dados!A10175,"00000000"),IF(E10260=2,TEXT(dados!A10175,"0000"),TEXT(dados!A10175,"#")))</f>
        <v>96034090</v>
      </c>
      <c r="D10260" t="str">
        <f>IF(dados!B10175=0,"",dados!B10175)</f>
        <v/>
      </c>
      <c r="E10260">
        <f>dados!C10175</f>
        <v>0</v>
      </c>
      <c r="F10260" t="str">
        <f>dados!D10175</f>
        <v>Escovas e pinceis p/pintar,caiar,envernizar,etc. bonecas</v>
      </c>
      <c r="G10260"/>
      <c r="H10260"/>
      <c r="I10260"/>
      <c r="J10260"/>
      <c r="K10260" s="13"/>
      <c r="L10260" s="13">
        <f>dados!I10175/100</f>
        <v>0.13449999999999998</v>
      </c>
      <c r="M10260" s="13">
        <f>dados!J10175/100</f>
        <v>0.17370000000000002</v>
      </c>
      <c r="N10260" s="13">
        <f>dados!K10175/100</f>
        <v>0.18</v>
      </c>
      <c r="O10260" s="13">
        <f>dados!L10175/100</f>
        <v>0</v>
      </c>
      <c r="P10260" s="12" t="str">
        <f>LEFT(Tabela2[[#This Row],[Código]],2)</f>
        <v>96</v>
      </c>
    </row>
    <row r="10261" spans="2:16" ht="15" customHeight="1" x14ac:dyDescent="0.25">
      <c r="B10261" s="31" t="str">
        <f>IF(Tabela2[[#This Row],[Tipo]] = 0,LOOKUP(Tabela2[[#This Row],[RESUMO]],Tabela3[Grupo],Tabela3[Meus produtos]),VLOOKUP(Tabela2[[#This Row],[Código]],Tabela4[[Código NBS/LC116]:[Meus serviços]],3,0))</f>
        <v>Não</v>
      </c>
      <c r="C10261" t="str">
        <f>IF(E10261=0,TEXT(dados!A10176,"00000000"),IF(E10261=2,TEXT(dados!A10176,"0000"),TEXT(dados!A10176,"#")))</f>
        <v>96035000</v>
      </c>
      <c r="D10261" t="str">
        <f>IF(dados!B10176=0,"",dados!B10176)</f>
        <v/>
      </c>
      <c r="E10261">
        <f>dados!C10176</f>
        <v>0</v>
      </c>
      <c r="F10261" t="str">
        <f>dados!D10176</f>
        <v>Outs.escovas constit.partes de maqs.apars.ou veiculos</v>
      </c>
      <c r="G10261"/>
      <c r="H10261"/>
      <c r="I10261"/>
      <c r="J10261"/>
      <c r="K10261" s="13"/>
      <c r="L10261" s="13">
        <f>dados!I10176/100</f>
        <v>0.13449999999999998</v>
      </c>
      <c r="M10261" s="13">
        <f>dados!J10176/100</f>
        <v>0.17550000000000002</v>
      </c>
      <c r="N10261" s="13">
        <f>dados!K10176/100</f>
        <v>0.18</v>
      </c>
      <c r="O10261" s="13">
        <f>dados!L10176/100</f>
        <v>0</v>
      </c>
      <c r="P10261" s="12" t="str">
        <f>LEFT(Tabela2[[#This Row],[Código]],2)</f>
        <v>96</v>
      </c>
    </row>
    <row r="10262" spans="2:16" ht="15" customHeight="1" x14ac:dyDescent="0.25">
      <c r="B10262" s="31" t="str">
        <f>IF(Tabela2[[#This Row],[Tipo]] = 0,LOOKUP(Tabela2[[#This Row],[RESUMO]],Tabela3[Grupo],Tabela3[Meus produtos]),VLOOKUP(Tabela2[[#This Row],[Código]],Tabela4[[Código NBS/LC116]:[Meus serviços]],3,0))</f>
        <v>Não</v>
      </c>
      <c r="C10262" t="str">
        <f>IF(E10262=0,TEXT(dados!A10177,"00000000"),IF(E10262=2,TEXT(dados!A10177,"0000"),TEXT(dados!A10177,"#")))</f>
        <v>96039000</v>
      </c>
      <c r="D10262" t="str">
        <f>IF(dados!B10177=0,"",dados!B10177)</f>
        <v/>
      </c>
      <c r="E10262">
        <f>dados!C10177</f>
        <v>0</v>
      </c>
      <c r="F10262" t="str">
        <f>dados!D10177</f>
        <v>Outs.vassouras,escovas,pinceis,espanadores,rodos,etc.</v>
      </c>
      <c r="G10262"/>
      <c r="H10262"/>
      <c r="I10262"/>
      <c r="J10262"/>
      <c r="K10262" s="13"/>
      <c r="L10262" s="13">
        <f>dados!I10177/100</f>
        <v>0.13449999999999998</v>
      </c>
      <c r="M10262" s="13">
        <f>dados!J10177/100</f>
        <v>0.17370000000000002</v>
      </c>
      <c r="N10262" s="13">
        <f>dados!K10177/100</f>
        <v>0.18</v>
      </c>
      <c r="O10262" s="13">
        <f>dados!L10177/100</f>
        <v>0</v>
      </c>
      <c r="P10262" s="12" t="str">
        <f>LEFT(Tabela2[[#This Row],[Código]],2)</f>
        <v>96</v>
      </c>
    </row>
    <row r="10263" spans="2:16" ht="15" customHeight="1" x14ac:dyDescent="0.25">
      <c r="B10263" s="31" t="str">
        <f>IF(Tabela2[[#This Row],[Tipo]] = 0,LOOKUP(Tabela2[[#This Row],[RESUMO]],Tabela3[Grupo],Tabela3[Meus produtos]),VLOOKUP(Tabela2[[#This Row],[Código]],Tabela4[[Código NBS/LC116]:[Meus serviços]],3,0))</f>
        <v>Não</v>
      </c>
      <c r="C10263" t="str">
        <f>IF(E10263=0,TEXT(dados!A10178,"00000000"),IF(E10263=2,TEXT(dados!A10178,"0000"),TEXT(dados!A10178,"#")))</f>
        <v>96040000</v>
      </c>
      <c r="D10263" t="str">
        <f>IF(dados!B10178=0,"",dados!B10178)</f>
        <v/>
      </c>
      <c r="E10263">
        <f>dados!C10178</f>
        <v>0</v>
      </c>
      <c r="F10263" t="str">
        <f>dados!D10178</f>
        <v>Peneiras e crivos,manuais</v>
      </c>
      <c r="G10263"/>
      <c r="H10263"/>
      <c r="I10263"/>
      <c r="J10263"/>
      <c r="K10263" s="13"/>
      <c r="L10263" s="13">
        <f>dados!I10178/100</f>
        <v>0.13449999999999998</v>
      </c>
      <c r="M10263" s="13">
        <f>dados!J10178/100</f>
        <v>0.17370000000000002</v>
      </c>
      <c r="N10263" s="13">
        <f>dados!K10178/100</f>
        <v>0.18</v>
      </c>
      <c r="O10263" s="13">
        <f>dados!L10178/100</f>
        <v>0</v>
      </c>
      <c r="P10263" s="12" t="str">
        <f>LEFT(Tabela2[[#This Row],[Código]],2)</f>
        <v>96</v>
      </c>
    </row>
    <row r="10264" spans="2:16" ht="15" customHeight="1" x14ac:dyDescent="0.25">
      <c r="B10264" s="31" t="str">
        <f>IF(Tabela2[[#This Row],[Tipo]] = 0,LOOKUP(Tabela2[[#This Row],[RESUMO]],Tabela3[Grupo],Tabela3[Meus produtos]),VLOOKUP(Tabela2[[#This Row],[Código]],Tabela4[[Código NBS/LC116]:[Meus serviços]],3,0))</f>
        <v>Não</v>
      </c>
      <c r="C10264" t="str">
        <f>IF(E10264=0,TEXT(dados!A10179,"00000000"),IF(E10264=2,TEXT(dados!A10179,"0000"),TEXT(dados!A10179,"#")))</f>
        <v>96050000</v>
      </c>
      <c r="D10264" t="str">
        <f>IF(dados!B10179=0,"",dados!B10179)</f>
        <v/>
      </c>
      <c r="E10264">
        <f>dados!C10179</f>
        <v>0</v>
      </c>
      <c r="F10264" t="str">
        <f>dados!D10179</f>
        <v>Sortidos de viagem,p/toucador,p/costura/ limpeza roupas</v>
      </c>
      <c r="G10264"/>
      <c r="H10264"/>
      <c r="I10264"/>
      <c r="J10264"/>
      <c r="K10264" s="13"/>
      <c r="L10264" s="13">
        <f>dados!I10179/100</f>
        <v>0.19550000000000001</v>
      </c>
      <c r="M10264" s="13">
        <f>dados!J10179/100</f>
        <v>0.35489999999999999</v>
      </c>
      <c r="N10264" s="13">
        <f>dados!K10179/100</f>
        <v>0.18</v>
      </c>
      <c r="O10264" s="13">
        <f>dados!L10179/100</f>
        <v>0</v>
      </c>
      <c r="P10264" s="12" t="str">
        <f>LEFT(Tabela2[[#This Row],[Código]],2)</f>
        <v>96</v>
      </c>
    </row>
    <row r="10265" spans="2:16" ht="15" customHeight="1" x14ac:dyDescent="0.25">
      <c r="B10265" s="31" t="str">
        <f>IF(Tabela2[[#This Row],[Tipo]] = 0,LOOKUP(Tabela2[[#This Row],[RESUMO]],Tabela3[Grupo],Tabela3[Meus produtos]),VLOOKUP(Tabela2[[#This Row],[Código]],Tabela4[[Código NBS/LC116]:[Meus serviços]],3,0))</f>
        <v>Não</v>
      </c>
      <c r="C10265" t="str">
        <f>IF(E10265=0,TEXT(dados!A10180,"00000000"),IF(E10265=2,TEXT(dados!A10180,"0000"),TEXT(dados!A10180,"#")))</f>
        <v>96061000</v>
      </c>
      <c r="D10265" t="str">
        <f>IF(dados!B10180=0,"",dados!B10180)</f>
        <v/>
      </c>
      <c r="E10265">
        <f>dados!C10180</f>
        <v>0</v>
      </c>
      <c r="F10265" t="str">
        <f>dados!D10180</f>
        <v>Botoes de pressao e suas partes</v>
      </c>
      <c r="G10265"/>
      <c r="H10265"/>
      <c r="I10265"/>
      <c r="J10265"/>
      <c r="K10265" s="13"/>
      <c r="L10265" s="13">
        <f>dados!I10180/100</f>
        <v>0.13449999999999998</v>
      </c>
      <c r="M10265" s="13">
        <f>dados!J10180/100</f>
        <v>0.17370000000000002</v>
      </c>
      <c r="N10265" s="13">
        <f>dados!K10180/100</f>
        <v>0.18</v>
      </c>
      <c r="O10265" s="13">
        <f>dados!L10180/100</f>
        <v>0</v>
      </c>
      <c r="P10265" s="12" t="str">
        <f>LEFT(Tabela2[[#This Row],[Código]],2)</f>
        <v>96</v>
      </c>
    </row>
    <row r="10266" spans="2:16" ht="15" customHeight="1" x14ac:dyDescent="0.25">
      <c r="B10266" s="31" t="str">
        <f>IF(Tabela2[[#This Row],[Tipo]] = 0,LOOKUP(Tabela2[[#This Row],[RESUMO]],Tabela3[Grupo],Tabela3[Meus produtos]),VLOOKUP(Tabela2[[#This Row],[Código]],Tabela4[[Código NBS/LC116]:[Meus serviços]],3,0))</f>
        <v>Não</v>
      </c>
      <c r="C10266" t="str">
        <f>IF(E10266=0,TEXT(dados!A10181,"00000000"),IF(E10266=2,TEXT(dados!A10181,"0000"),TEXT(dados!A10181,"#")))</f>
        <v>96062100</v>
      </c>
      <c r="D10266" t="str">
        <f>IF(dados!B10181=0,"",dados!B10181)</f>
        <v/>
      </c>
      <c r="E10266">
        <f>dados!C10181</f>
        <v>0</v>
      </c>
      <c r="F10266" t="str">
        <f>dados!D10181</f>
        <v>Botoes de plastico,n/recob.de materias texteis</v>
      </c>
      <c r="G10266"/>
      <c r="H10266"/>
      <c r="I10266"/>
      <c r="J10266"/>
      <c r="K10266" s="13"/>
      <c r="L10266" s="13">
        <f>dados!I10181/100</f>
        <v>0.13449999999999998</v>
      </c>
      <c r="M10266" s="13">
        <f>dados!J10181/100</f>
        <v>0.17370000000000002</v>
      </c>
      <c r="N10266" s="13">
        <f>dados!K10181/100</f>
        <v>0.18</v>
      </c>
      <c r="O10266" s="13">
        <f>dados!L10181/100</f>
        <v>0</v>
      </c>
      <c r="P10266" s="12" t="str">
        <f>LEFT(Tabela2[[#This Row],[Código]],2)</f>
        <v>96</v>
      </c>
    </row>
    <row r="10267" spans="2:16" ht="15" customHeight="1" x14ac:dyDescent="0.25">
      <c r="B10267" s="31" t="str">
        <f>IF(Tabela2[[#This Row],[Tipo]] = 0,LOOKUP(Tabela2[[#This Row],[RESUMO]],Tabela3[Grupo],Tabela3[Meus produtos]),VLOOKUP(Tabela2[[#This Row],[Código]],Tabela4[[Código NBS/LC116]:[Meus serviços]],3,0))</f>
        <v>Não</v>
      </c>
      <c r="C10267" t="str">
        <f>IF(E10267=0,TEXT(dados!A10182,"00000000"),IF(E10267=2,TEXT(dados!A10182,"0000"),TEXT(dados!A10182,"#")))</f>
        <v>96062200</v>
      </c>
      <c r="D10267" t="str">
        <f>IF(dados!B10182=0,"",dados!B10182)</f>
        <v/>
      </c>
      <c r="E10267">
        <f>dados!C10182</f>
        <v>0</v>
      </c>
      <c r="F10267" t="str">
        <f>dados!D10182</f>
        <v>Botoes de metais comuns,n/recob.de materias texteis</v>
      </c>
      <c r="G10267"/>
      <c r="H10267"/>
      <c r="I10267"/>
      <c r="J10267"/>
      <c r="K10267" s="13"/>
      <c r="L10267" s="13">
        <f>dados!I10182/100</f>
        <v>0.13449999999999998</v>
      </c>
      <c r="M10267" s="13">
        <f>dados!J10182/100</f>
        <v>0.17370000000000002</v>
      </c>
      <c r="N10267" s="13">
        <f>dados!K10182/100</f>
        <v>0.18</v>
      </c>
      <c r="O10267" s="13">
        <f>dados!L10182/100</f>
        <v>0</v>
      </c>
      <c r="P10267" s="12" t="str">
        <f>LEFT(Tabela2[[#This Row],[Código]],2)</f>
        <v>96</v>
      </c>
    </row>
    <row r="10268" spans="2:16" ht="15" customHeight="1" x14ac:dyDescent="0.25">
      <c r="B10268" s="31" t="str">
        <f>IF(Tabela2[[#This Row],[Tipo]] = 0,LOOKUP(Tabela2[[#This Row],[RESUMO]],Tabela3[Grupo],Tabela3[Meus produtos]),VLOOKUP(Tabela2[[#This Row],[Código]],Tabela4[[Código NBS/LC116]:[Meus serviços]],3,0))</f>
        <v>Não</v>
      </c>
      <c r="C10268" t="str">
        <f>IF(E10268=0,TEXT(dados!A10183,"00000000"),IF(E10268=2,TEXT(dados!A10183,"0000"),TEXT(dados!A10183,"#")))</f>
        <v>96062900</v>
      </c>
      <c r="D10268" t="str">
        <f>IF(dados!B10183=0,"",dados!B10183)</f>
        <v/>
      </c>
      <c r="E10268">
        <f>dados!C10183</f>
        <v>0</v>
      </c>
      <c r="F10268" t="str">
        <f>dados!D10183</f>
        <v>Outros botoes</v>
      </c>
      <c r="G10268"/>
      <c r="H10268"/>
      <c r="I10268"/>
      <c r="J10268"/>
      <c r="K10268" s="13"/>
      <c r="L10268" s="13">
        <f>dados!I10183/100</f>
        <v>0.13449999999999998</v>
      </c>
      <c r="M10268" s="13">
        <f>dados!J10183/100</f>
        <v>0.17370000000000002</v>
      </c>
      <c r="N10268" s="13">
        <f>dados!K10183/100</f>
        <v>0.18</v>
      </c>
      <c r="O10268" s="13">
        <f>dados!L10183/100</f>
        <v>0</v>
      </c>
      <c r="P10268" s="12" t="str">
        <f>LEFT(Tabela2[[#This Row],[Código]],2)</f>
        <v>96</v>
      </c>
    </row>
    <row r="10269" spans="2:16" ht="15" customHeight="1" x14ac:dyDescent="0.25">
      <c r="B10269" s="31" t="str">
        <f>IF(Tabela2[[#This Row],[Tipo]] = 0,LOOKUP(Tabela2[[#This Row],[RESUMO]],Tabela3[Grupo],Tabela3[Meus produtos]),VLOOKUP(Tabela2[[#This Row],[Código]],Tabela4[[Código NBS/LC116]:[Meus serviços]],3,0))</f>
        <v>Não</v>
      </c>
      <c r="C10269" t="str">
        <f>IF(E10269=0,TEXT(dados!A10184,"00000000"),IF(E10269=2,TEXT(dados!A10184,"0000"),TEXT(dados!A10184,"#")))</f>
        <v>96063000</v>
      </c>
      <c r="D10269" t="str">
        <f>IF(dados!B10184=0,"",dados!B10184)</f>
        <v/>
      </c>
      <c r="E10269">
        <f>dados!C10184</f>
        <v>0</v>
      </c>
      <c r="F10269" t="str">
        <f>dados!D10184</f>
        <v>Formas e outs.partes de botoes e esbocos de botoes</v>
      </c>
      <c r="G10269"/>
      <c r="H10269"/>
      <c r="I10269"/>
      <c r="J10269"/>
      <c r="K10269" s="13"/>
      <c r="L10269" s="13">
        <f>dados!I10184/100</f>
        <v>0.13449999999999998</v>
      </c>
      <c r="M10269" s="13">
        <f>dados!J10184/100</f>
        <v>0.17370000000000002</v>
      </c>
      <c r="N10269" s="13">
        <f>dados!K10184/100</f>
        <v>0.18</v>
      </c>
      <c r="O10269" s="13">
        <f>dados!L10184/100</f>
        <v>0</v>
      </c>
      <c r="P10269" s="12" t="str">
        <f>LEFT(Tabela2[[#This Row],[Código]],2)</f>
        <v>96</v>
      </c>
    </row>
    <row r="10270" spans="2:16" ht="15" customHeight="1" x14ac:dyDescent="0.25">
      <c r="B10270" s="31" t="str">
        <f>IF(Tabela2[[#This Row],[Tipo]] = 0,LOOKUP(Tabela2[[#This Row],[RESUMO]],Tabela3[Grupo],Tabela3[Meus produtos]),VLOOKUP(Tabela2[[#This Row],[Código]],Tabela4[[Código NBS/LC116]:[Meus serviços]],3,0))</f>
        <v>Não</v>
      </c>
      <c r="C10270" t="str">
        <f>IF(E10270=0,TEXT(dados!A10185,"00000000"),IF(E10270=2,TEXT(dados!A10185,"0000"),TEXT(dados!A10185,"#")))</f>
        <v>96071100</v>
      </c>
      <c r="D10270" t="str">
        <f>IF(dados!B10185=0,"",dados!B10185)</f>
        <v/>
      </c>
      <c r="E10270">
        <f>dados!C10185</f>
        <v>0</v>
      </c>
      <c r="F10270" t="str">
        <f>dados!D10185</f>
        <v>Fechos ecler c/grampos de metal comum</v>
      </c>
      <c r="G10270"/>
      <c r="H10270"/>
      <c r="I10270"/>
      <c r="J10270"/>
      <c r="K10270" s="13"/>
      <c r="L10270" s="13">
        <f>dados!I10185/100</f>
        <v>0.13449999999999998</v>
      </c>
      <c r="M10270" s="13">
        <f>dados!J10185/100</f>
        <v>0.17370000000000002</v>
      </c>
      <c r="N10270" s="13">
        <f>dados!K10185/100</f>
        <v>0.18</v>
      </c>
      <c r="O10270" s="13">
        <f>dados!L10185/100</f>
        <v>0</v>
      </c>
      <c r="P10270" s="12" t="str">
        <f>LEFT(Tabela2[[#This Row],[Código]],2)</f>
        <v>96</v>
      </c>
    </row>
    <row r="10271" spans="2:16" ht="15" customHeight="1" x14ac:dyDescent="0.25">
      <c r="B10271" s="31" t="str">
        <f>IF(Tabela2[[#This Row],[Tipo]] = 0,LOOKUP(Tabela2[[#This Row],[RESUMO]],Tabela3[Grupo],Tabela3[Meus produtos]),VLOOKUP(Tabela2[[#This Row],[Código]],Tabela4[[Código NBS/LC116]:[Meus serviços]],3,0))</f>
        <v>Não</v>
      </c>
      <c r="C10271" t="str">
        <f>IF(E10271=0,TEXT(dados!A10186,"00000000"),IF(E10271=2,TEXT(dados!A10186,"0000"),TEXT(dados!A10186,"#")))</f>
        <v>96071900</v>
      </c>
      <c r="D10271" t="str">
        <f>IF(dados!B10186=0,"",dados!B10186)</f>
        <v/>
      </c>
      <c r="E10271">
        <f>dados!C10186</f>
        <v>0</v>
      </c>
      <c r="F10271" t="str">
        <f>dados!D10186</f>
        <v>Outros fechos ecler</v>
      </c>
      <c r="G10271"/>
      <c r="H10271"/>
      <c r="I10271"/>
      <c r="J10271"/>
      <c r="K10271" s="13"/>
      <c r="L10271" s="13">
        <f>dados!I10186/100</f>
        <v>0.13449999999999998</v>
      </c>
      <c r="M10271" s="13">
        <f>dados!J10186/100</f>
        <v>0.17370000000000002</v>
      </c>
      <c r="N10271" s="13">
        <f>dados!K10186/100</f>
        <v>0.18</v>
      </c>
      <c r="O10271" s="13">
        <f>dados!L10186/100</f>
        <v>0</v>
      </c>
      <c r="P10271" s="12" t="str">
        <f>LEFT(Tabela2[[#This Row],[Código]],2)</f>
        <v>96</v>
      </c>
    </row>
    <row r="10272" spans="2:16" ht="15" customHeight="1" x14ac:dyDescent="0.25">
      <c r="B10272" s="31" t="str">
        <f>IF(Tabela2[[#This Row],[Tipo]] = 0,LOOKUP(Tabela2[[#This Row],[RESUMO]],Tabela3[Grupo],Tabela3[Meus produtos]),VLOOKUP(Tabela2[[#This Row],[Código]],Tabela4[[Código NBS/LC116]:[Meus serviços]],3,0))</f>
        <v>Não</v>
      </c>
      <c r="C10272" t="str">
        <f>IF(E10272=0,TEXT(dados!A10187,"00000000"),IF(E10272=2,TEXT(dados!A10187,"0000"),TEXT(dados!A10187,"#")))</f>
        <v>96072000</v>
      </c>
      <c r="D10272" t="str">
        <f>IF(dados!B10187=0,"",dados!B10187)</f>
        <v/>
      </c>
      <c r="E10272">
        <f>dados!C10187</f>
        <v>0</v>
      </c>
      <c r="F10272" t="str">
        <f>dados!D10187</f>
        <v>Partes de fechos ecler</v>
      </c>
      <c r="G10272"/>
      <c r="H10272"/>
      <c r="I10272"/>
      <c r="J10272"/>
      <c r="K10272" s="13"/>
      <c r="L10272" s="13">
        <f>dados!I10187/100</f>
        <v>0.13449999999999998</v>
      </c>
      <c r="M10272" s="13">
        <f>dados!J10187/100</f>
        <v>0.17370000000000002</v>
      </c>
      <c r="N10272" s="13">
        <f>dados!K10187/100</f>
        <v>0.18</v>
      </c>
      <c r="O10272" s="13">
        <f>dados!L10187/100</f>
        <v>0</v>
      </c>
      <c r="P10272" s="12" t="str">
        <f>LEFT(Tabela2[[#This Row],[Código]],2)</f>
        <v>96</v>
      </c>
    </row>
    <row r="10273" spans="2:16" ht="15" customHeight="1" x14ac:dyDescent="0.25">
      <c r="B10273" s="31" t="str">
        <f>IF(Tabela2[[#This Row],[Tipo]] = 0,LOOKUP(Tabela2[[#This Row],[RESUMO]],Tabela3[Grupo],Tabela3[Meus produtos]),VLOOKUP(Tabela2[[#This Row],[Código]],Tabela4[[Código NBS/LC116]:[Meus serviços]],3,0))</f>
        <v>Não</v>
      </c>
      <c r="C10273" t="str">
        <f>IF(E10273=0,TEXT(dados!A10188,"00000000"),IF(E10273=2,TEXT(dados!A10188,"0000"),TEXT(dados!A10188,"#")))</f>
        <v>96081000</v>
      </c>
      <c r="D10273" t="str">
        <f>IF(dados!B10188=0,"",dados!B10188)</f>
        <v/>
      </c>
      <c r="E10273">
        <f>dados!C10188</f>
        <v>0</v>
      </c>
      <c r="F10273" t="str">
        <f>dados!D10188</f>
        <v>Canetas esferograficas</v>
      </c>
      <c r="G10273"/>
      <c r="H10273"/>
      <c r="I10273"/>
      <c r="J10273"/>
      <c r="K10273" s="13"/>
      <c r="L10273" s="13">
        <f>dados!I10188/100</f>
        <v>0.1938</v>
      </c>
      <c r="M10273" s="13">
        <f>dados!J10188/100</f>
        <v>0.26340000000000002</v>
      </c>
      <c r="N10273" s="13">
        <f>dados!K10188/100</f>
        <v>0.18</v>
      </c>
      <c r="O10273" s="13">
        <f>dados!L10188/100</f>
        <v>0</v>
      </c>
      <c r="P10273" s="12" t="str">
        <f>LEFT(Tabela2[[#This Row],[Código]],2)</f>
        <v>96</v>
      </c>
    </row>
    <row r="10274" spans="2:16" ht="15" customHeight="1" x14ac:dyDescent="0.25">
      <c r="B10274" s="31" t="str">
        <f>IF(Tabela2[[#This Row],[Tipo]] = 0,LOOKUP(Tabela2[[#This Row],[RESUMO]],Tabela3[Grupo],Tabela3[Meus produtos]),VLOOKUP(Tabela2[[#This Row],[Código]],Tabela4[[Código NBS/LC116]:[Meus serviços]],3,0))</f>
        <v>Não</v>
      </c>
      <c r="C10274" t="str">
        <f>IF(E10274=0,TEXT(dados!A10189,"00000000"),IF(E10274=2,TEXT(dados!A10189,"0000"),TEXT(dados!A10189,"#")))</f>
        <v>96082000</v>
      </c>
      <c r="D10274" t="str">
        <f>IF(dados!B10189=0,"",dados!B10189)</f>
        <v/>
      </c>
      <c r="E10274">
        <f>dados!C10189</f>
        <v>0</v>
      </c>
      <c r="F10274" t="str">
        <f>dados!D10189</f>
        <v>Canetas e marcadores,c/ponta de feltro/pontas porosas</v>
      </c>
      <c r="G10274"/>
      <c r="H10274"/>
      <c r="I10274"/>
      <c r="J10274"/>
      <c r="K10274" s="13"/>
      <c r="L10274" s="13">
        <f>dados!I10189/100</f>
        <v>0.1754</v>
      </c>
      <c r="M10274" s="13">
        <f>dados!J10189/100</f>
        <v>0.245</v>
      </c>
      <c r="N10274" s="13">
        <f>dados!K10189/100</f>
        <v>0.18</v>
      </c>
      <c r="O10274" s="13">
        <f>dados!L10189/100</f>
        <v>0</v>
      </c>
      <c r="P10274" s="12" t="str">
        <f>LEFT(Tabela2[[#This Row],[Código]],2)</f>
        <v>96</v>
      </c>
    </row>
    <row r="10275" spans="2:16" ht="15" customHeight="1" x14ac:dyDescent="0.25">
      <c r="B10275" s="31" t="str">
        <f>IF(Tabela2[[#This Row],[Tipo]] = 0,LOOKUP(Tabela2[[#This Row],[RESUMO]],Tabela3[Grupo],Tabela3[Meus produtos]),VLOOKUP(Tabela2[[#This Row],[Código]],Tabela4[[Código NBS/LC116]:[Meus serviços]],3,0))</f>
        <v>Não</v>
      </c>
      <c r="C10275" t="str">
        <f>IF(E10275=0,TEXT(dados!A10190,"00000000"),IF(E10275=2,TEXT(dados!A10190,"0000"),TEXT(dados!A10190,"#")))</f>
        <v>96083000</v>
      </c>
      <c r="D10275" t="str">
        <f>IF(dados!B10190=0,"",dados!B10190)</f>
        <v/>
      </c>
      <c r="E10275">
        <f>dados!C10190</f>
        <v>0</v>
      </c>
      <c r="F10275" t="str">
        <f>dados!D10190</f>
        <v>Canetas-tinteiro e outras canetas</v>
      </c>
      <c r="G10275"/>
      <c r="H10275"/>
      <c r="I10275"/>
      <c r="J10275"/>
      <c r="K10275" s="13"/>
      <c r="L10275" s="13">
        <f>dados!I10190/100</f>
        <v>0.2495</v>
      </c>
      <c r="M10275" s="13">
        <f>dados!J10190/100</f>
        <v>0.40889999999999999</v>
      </c>
      <c r="N10275" s="13">
        <f>dados!K10190/100</f>
        <v>0.18</v>
      </c>
      <c r="O10275" s="13">
        <f>dados!L10190/100</f>
        <v>0</v>
      </c>
      <c r="P10275" s="12" t="str">
        <f>LEFT(Tabela2[[#This Row],[Código]],2)</f>
        <v>96</v>
      </c>
    </row>
    <row r="10276" spans="2:16" ht="15" customHeight="1" x14ac:dyDescent="0.25">
      <c r="B10276" s="31" t="str">
        <f>IF(Tabela2[[#This Row],[Tipo]] = 0,LOOKUP(Tabela2[[#This Row],[RESUMO]],Tabela3[Grupo],Tabela3[Meus produtos]),VLOOKUP(Tabela2[[#This Row],[Código]],Tabela4[[Código NBS/LC116]:[Meus serviços]],3,0))</f>
        <v>Não</v>
      </c>
      <c r="C10276" t="str">
        <f>IF(E10276=0,TEXT(dados!A10191,"00000000"),IF(E10276=2,TEXT(dados!A10191,"0000"),TEXT(dados!A10191,"#")))</f>
        <v>96084000</v>
      </c>
      <c r="D10276" t="str">
        <f>IF(dados!B10191=0,"",dados!B10191)</f>
        <v/>
      </c>
      <c r="E10276">
        <f>dados!C10191</f>
        <v>0</v>
      </c>
      <c r="F10276" t="str">
        <f>dados!D10191</f>
        <v>Lapiseiras</v>
      </c>
      <c r="G10276"/>
      <c r="H10276"/>
      <c r="I10276"/>
      <c r="J10276"/>
      <c r="K10276" s="13"/>
      <c r="L10276" s="13">
        <f>dados!I10191/100</f>
        <v>0.1754</v>
      </c>
      <c r="M10276" s="13">
        <f>dados!J10191/100</f>
        <v>0.245</v>
      </c>
      <c r="N10276" s="13">
        <f>dados!K10191/100</f>
        <v>0.18</v>
      </c>
      <c r="O10276" s="13">
        <f>dados!L10191/100</f>
        <v>0</v>
      </c>
      <c r="P10276" s="12" t="str">
        <f>LEFT(Tabela2[[#This Row],[Código]],2)</f>
        <v>96</v>
      </c>
    </row>
    <row r="10277" spans="2:16" ht="15" customHeight="1" x14ac:dyDescent="0.25">
      <c r="B10277" s="31" t="str">
        <f>IF(Tabela2[[#This Row],[Tipo]] = 0,LOOKUP(Tabela2[[#This Row],[RESUMO]],Tabela3[Grupo],Tabela3[Meus produtos]),VLOOKUP(Tabela2[[#This Row],[Código]],Tabela4[[Código NBS/LC116]:[Meus serviços]],3,0))</f>
        <v>Não</v>
      </c>
      <c r="C10277" t="str">
        <f>IF(E10277=0,TEXT(dados!A10192,"00000000"),IF(E10277=2,TEXT(dados!A10192,"0000"),TEXT(dados!A10192,"#")))</f>
        <v>96085000</v>
      </c>
      <c r="D10277" t="str">
        <f>IF(dados!B10192=0,"",dados!B10192)</f>
        <v/>
      </c>
      <c r="E10277">
        <f>dados!C10192</f>
        <v>0</v>
      </c>
      <c r="F10277" t="str">
        <f>dados!D10192</f>
        <v>Sortidos de canetas com lapiseiras</v>
      </c>
      <c r="G10277"/>
      <c r="H10277"/>
      <c r="I10277"/>
      <c r="J10277"/>
      <c r="K10277" s="13"/>
      <c r="L10277" s="13">
        <f>dados!I10192/100</f>
        <v>0.1754</v>
      </c>
      <c r="M10277" s="13">
        <f>dados!J10192/100</f>
        <v>0.245</v>
      </c>
      <c r="N10277" s="13">
        <f>dados!K10192/100</f>
        <v>0.18</v>
      </c>
      <c r="O10277" s="13">
        <f>dados!L10192/100</f>
        <v>0</v>
      </c>
      <c r="P10277" s="12" t="str">
        <f>LEFT(Tabela2[[#This Row],[Código]],2)</f>
        <v>96</v>
      </c>
    </row>
    <row r="10278" spans="2:16" ht="15" customHeight="1" x14ac:dyDescent="0.25">
      <c r="B10278" s="31" t="str">
        <f>IF(Tabela2[[#This Row],[Tipo]] = 0,LOOKUP(Tabela2[[#This Row],[RESUMO]],Tabela3[Grupo],Tabela3[Meus produtos]),VLOOKUP(Tabela2[[#This Row],[Código]],Tabela4[[Código NBS/LC116]:[Meus serviços]],3,0))</f>
        <v>Não</v>
      </c>
      <c r="C10278" t="str">
        <f>IF(E10278=0,TEXT(dados!A10193,"00000000"),IF(E10278=2,TEXT(dados!A10193,"0000"),TEXT(dados!A10193,"#")))</f>
        <v>96086000</v>
      </c>
      <c r="D10278" t="str">
        <f>IF(dados!B10193=0,"",dados!B10193)</f>
        <v/>
      </c>
      <c r="E10278">
        <f>dados!C10193</f>
        <v>0</v>
      </c>
      <c r="F10278" t="str">
        <f>dados!D10193</f>
        <v>Cargas c/ponta,p/canetas esferograficas</v>
      </c>
      <c r="G10278"/>
      <c r="H10278"/>
      <c r="I10278"/>
      <c r="J10278"/>
      <c r="K10278" s="13"/>
      <c r="L10278" s="13">
        <f>dados!I10193/100</f>
        <v>0.1754</v>
      </c>
      <c r="M10278" s="13">
        <f>dados!J10193/100</f>
        <v>0.245</v>
      </c>
      <c r="N10278" s="13">
        <f>dados!K10193/100</f>
        <v>0.18</v>
      </c>
      <c r="O10278" s="13">
        <f>dados!L10193/100</f>
        <v>0</v>
      </c>
      <c r="P10278" s="12" t="str">
        <f>LEFT(Tabela2[[#This Row],[Código]],2)</f>
        <v>96</v>
      </c>
    </row>
    <row r="10279" spans="2:16" ht="15" customHeight="1" x14ac:dyDescent="0.25">
      <c r="B10279" s="31" t="str">
        <f>IF(Tabela2[[#This Row],[Tipo]] = 0,LOOKUP(Tabela2[[#This Row],[RESUMO]],Tabela3[Grupo],Tabela3[Meus produtos]),VLOOKUP(Tabela2[[#This Row],[Código]],Tabela4[[Código NBS/LC116]:[Meus serviços]],3,0))</f>
        <v>Não</v>
      </c>
      <c r="C10279" t="str">
        <f>IF(E10279=0,TEXT(dados!A10194,"00000000"),IF(E10279=2,TEXT(dados!A10194,"0000"),TEXT(dados!A10194,"#")))</f>
        <v>96089100</v>
      </c>
      <c r="D10279" t="str">
        <f>IF(dados!B10194=0,"",dados!B10194)</f>
        <v/>
      </c>
      <c r="E10279">
        <f>dados!C10194</f>
        <v>0</v>
      </c>
      <c r="F10279" t="str">
        <f>dados!D10194</f>
        <v>Penas (aparos) e suas pontas,p/canetas-tinteiro</v>
      </c>
      <c r="G10279"/>
      <c r="H10279"/>
      <c r="I10279"/>
      <c r="J10279"/>
      <c r="K10279" s="13"/>
      <c r="L10279" s="13">
        <f>dados!I10194/100</f>
        <v>0.1754</v>
      </c>
      <c r="M10279" s="13">
        <f>dados!J10194/100</f>
        <v>0.245</v>
      </c>
      <c r="N10279" s="13">
        <f>dados!K10194/100</f>
        <v>0.18</v>
      </c>
      <c r="O10279" s="13">
        <f>dados!L10194/100</f>
        <v>0</v>
      </c>
      <c r="P10279" s="12" t="str">
        <f>LEFT(Tabela2[[#This Row],[Código]],2)</f>
        <v>96</v>
      </c>
    </row>
    <row r="10280" spans="2:16" ht="15" customHeight="1" x14ac:dyDescent="0.25">
      <c r="B10280" s="31" t="str">
        <f>IF(Tabela2[[#This Row],[Tipo]] = 0,LOOKUP(Tabela2[[#This Row],[RESUMO]],Tabela3[Grupo],Tabela3[Meus produtos]),VLOOKUP(Tabela2[[#This Row],[Código]],Tabela4[[Código NBS/LC116]:[Meus serviços]],3,0))</f>
        <v>Não</v>
      </c>
      <c r="C10280" t="str">
        <f>IF(E10280=0,TEXT(dados!A10195,"00000000"),IF(E10280=2,TEXT(dados!A10195,"0000"),TEXT(dados!A10195,"#")))</f>
        <v>96089981</v>
      </c>
      <c r="D10280" t="str">
        <f>IF(dados!B10195=0,"",dados!B10195)</f>
        <v/>
      </c>
      <c r="E10280">
        <f>dados!C10195</f>
        <v>0</v>
      </c>
      <c r="F10280" t="str">
        <f>dados!D10195</f>
        <v>Pontas porosas,p/canetas e marcadores</v>
      </c>
      <c r="G10280"/>
      <c r="H10280"/>
      <c r="I10280"/>
      <c r="J10280"/>
      <c r="K10280" s="13"/>
      <c r="L10280" s="13">
        <f>dados!I10195/100</f>
        <v>0.1754</v>
      </c>
      <c r="M10280" s="13">
        <f>dados!J10195/100</f>
        <v>0.245</v>
      </c>
      <c r="N10280" s="13">
        <f>dados!K10195/100</f>
        <v>0.18</v>
      </c>
      <c r="O10280" s="13">
        <f>dados!L10195/100</f>
        <v>0</v>
      </c>
      <c r="P10280" s="12" t="str">
        <f>LEFT(Tabela2[[#This Row],[Código]],2)</f>
        <v>96</v>
      </c>
    </row>
    <row r="10281" spans="2:16" ht="15" customHeight="1" x14ac:dyDescent="0.25">
      <c r="B10281" s="31" t="str">
        <f>IF(Tabela2[[#This Row],[Tipo]] = 0,LOOKUP(Tabela2[[#This Row],[RESUMO]],Tabela3[Grupo],Tabela3[Meus produtos]),VLOOKUP(Tabela2[[#This Row],[Código]],Tabela4[[Código NBS/LC116]:[Meus serviços]],3,0))</f>
        <v>Não</v>
      </c>
      <c r="C10281" t="str">
        <f>IF(E10281=0,TEXT(dados!A10196,"00000000"),IF(E10281=2,TEXT(dados!A10196,"0000"),TEXT(dados!A10196,"#")))</f>
        <v>96089989</v>
      </c>
      <c r="D10281" t="str">
        <f>IF(dados!B10196=0,"",dados!B10196)</f>
        <v/>
      </c>
      <c r="E10281">
        <f>dados!C10196</f>
        <v>0</v>
      </c>
      <c r="F10281" t="str">
        <f>dados!D10196</f>
        <v>Outros partes p/canetas,lapiseiras,etc.</v>
      </c>
      <c r="G10281"/>
      <c r="H10281"/>
      <c r="I10281"/>
      <c r="J10281"/>
      <c r="K10281" s="13"/>
      <c r="L10281" s="13">
        <f>dados!I10196/100</f>
        <v>0.1754</v>
      </c>
      <c r="M10281" s="13">
        <f>dados!J10196/100</f>
        <v>0.245</v>
      </c>
      <c r="N10281" s="13">
        <f>dados!K10196/100</f>
        <v>0.18</v>
      </c>
      <c r="O10281" s="13">
        <f>dados!L10196/100</f>
        <v>0</v>
      </c>
      <c r="P10281" s="12" t="str">
        <f>LEFT(Tabela2[[#This Row],[Código]],2)</f>
        <v>96</v>
      </c>
    </row>
    <row r="10282" spans="2:16" ht="15" customHeight="1" x14ac:dyDescent="0.25">
      <c r="B10282" s="31" t="str">
        <f>IF(Tabela2[[#This Row],[Tipo]] = 0,LOOKUP(Tabela2[[#This Row],[RESUMO]],Tabela3[Grupo],Tabela3[Meus produtos]),VLOOKUP(Tabela2[[#This Row],[Código]],Tabela4[[Código NBS/LC116]:[Meus serviços]],3,0))</f>
        <v>Não</v>
      </c>
      <c r="C10282" t="str">
        <f>IF(E10282=0,TEXT(dados!A10197,"00000000"),IF(E10282=2,TEXT(dados!A10197,"0000"),TEXT(dados!A10197,"#")))</f>
        <v>96089990</v>
      </c>
      <c r="D10282" t="str">
        <f>IF(dados!B10197=0,"",dados!B10197)</f>
        <v/>
      </c>
      <c r="E10282">
        <f>dados!C10197</f>
        <v>0</v>
      </c>
      <c r="F10282" t="str">
        <f>dados!D10197</f>
        <v>Estiletes p/duplicadores,porta-lapis e artigos semelhs.</v>
      </c>
      <c r="G10282"/>
      <c r="H10282"/>
      <c r="I10282"/>
      <c r="J10282"/>
      <c r="K10282" s="13"/>
      <c r="L10282" s="13">
        <f>dados!I10197/100</f>
        <v>0.1754</v>
      </c>
      <c r="M10282" s="13">
        <f>dados!J10197/100</f>
        <v>0.245</v>
      </c>
      <c r="N10282" s="13">
        <f>dados!K10197/100</f>
        <v>0.18</v>
      </c>
      <c r="O10282" s="13">
        <f>dados!L10197/100</f>
        <v>0</v>
      </c>
      <c r="P10282" s="12" t="str">
        <f>LEFT(Tabela2[[#This Row],[Código]],2)</f>
        <v>96</v>
      </c>
    </row>
    <row r="10283" spans="2:16" ht="15" customHeight="1" x14ac:dyDescent="0.25">
      <c r="B10283" s="31" t="str">
        <f>IF(Tabela2[[#This Row],[Tipo]] = 0,LOOKUP(Tabela2[[#This Row],[RESUMO]],Tabela3[Grupo],Tabela3[Meus produtos]),VLOOKUP(Tabela2[[#This Row],[Código]],Tabela4[[Código NBS/LC116]:[Meus serviços]],3,0))</f>
        <v>Não</v>
      </c>
      <c r="C10283" t="str">
        <f>IF(E10283=0,TEXT(dados!A10198,"00000000"),IF(E10283=2,TEXT(dados!A10198,"0000"),TEXT(dados!A10198,"#")))</f>
        <v>96091000</v>
      </c>
      <c r="D10283" t="str">
        <f>IF(dados!B10198=0,"",dados!B10198)</f>
        <v/>
      </c>
      <c r="E10283">
        <f>dados!C10198</f>
        <v>0</v>
      </c>
      <c r="F10283" t="str">
        <f>dados!D10198</f>
        <v>Lapis</v>
      </c>
      <c r="G10283"/>
      <c r="H10283"/>
      <c r="I10283"/>
      <c r="J10283"/>
      <c r="K10283" s="13"/>
      <c r="L10283" s="13">
        <f>dados!I10198/100</f>
        <v>0.13449999999999998</v>
      </c>
      <c r="M10283" s="13">
        <f>dados!J10198/100</f>
        <v>0.17370000000000002</v>
      </c>
      <c r="N10283" s="13">
        <f>dados!K10198/100</f>
        <v>0.18</v>
      </c>
      <c r="O10283" s="13">
        <f>dados!L10198/100</f>
        <v>0</v>
      </c>
      <c r="P10283" s="12" t="str">
        <f>LEFT(Tabela2[[#This Row],[Código]],2)</f>
        <v>96</v>
      </c>
    </row>
    <row r="10284" spans="2:16" ht="15" customHeight="1" x14ac:dyDescent="0.25">
      <c r="B10284" s="31" t="str">
        <f>IF(Tabela2[[#This Row],[Tipo]] = 0,LOOKUP(Tabela2[[#This Row],[RESUMO]],Tabela3[Grupo],Tabela3[Meus produtos]),VLOOKUP(Tabela2[[#This Row],[Código]],Tabela4[[Código NBS/LC116]:[Meus serviços]],3,0))</f>
        <v>Não</v>
      </c>
      <c r="C10284" t="str">
        <f>IF(E10284=0,TEXT(dados!A10199,"00000000"),IF(E10284=2,TEXT(dados!A10199,"0000"),TEXT(dados!A10199,"#")))</f>
        <v>96092000</v>
      </c>
      <c r="D10284" t="str">
        <f>IF(dados!B10199=0,"",dados!B10199)</f>
        <v/>
      </c>
      <c r="E10284">
        <f>dados!C10199</f>
        <v>0</v>
      </c>
      <c r="F10284" t="str">
        <f>dados!D10199</f>
        <v>Minas p/lapis/lapiseiras</v>
      </c>
      <c r="G10284"/>
      <c r="H10284"/>
      <c r="I10284"/>
      <c r="J10284"/>
      <c r="K10284" s="13"/>
      <c r="L10284" s="13">
        <f>dados!I10199/100</f>
        <v>0.13449999999999998</v>
      </c>
      <c r="M10284" s="13">
        <f>dados!J10199/100</f>
        <v>0.17370000000000002</v>
      </c>
      <c r="N10284" s="13">
        <f>dados!K10199/100</f>
        <v>0.18</v>
      </c>
      <c r="O10284" s="13">
        <f>dados!L10199/100</f>
        <v>0</v>
      </c>
      <c r="P10284" s="12" t="str">
        <f>LEFT(Tabela2[[#This Row],[Código]],2)</f>
        <v>96</v>
      </c>
    </row>
    <row r="10285" spans="2:16" ht="15" customHeight="1" x14ac:dyDescent="0.25">
      <c r="B10285" s="31" t="str">
        <f>IF(Tabela2[[#This Row],[Tipo]] = 0,LOOKUP(Tabela2[[#This Row],[RESUMO]],Tabela3[Grupo],Tabela3[Meus produtos]),VLOOKUP(Tabela2[[#This Row],[Código]],Tabela4[[Código NBS/LC116]:[Meus serviços]],3,0))</f>
        <v>Não</v>
      </c>
      <c r="C10285" t="str">
        <f>IF(E10285=0,TEXT(dados!A10200,"00000000"),IF(E10285=2,TEXT(dados!A10200,"0000"),TEXT(dados!A10200,"#")))</f>
        <v>96099000</v>
      </c>
      <c r="D10285" t="str">
        <f>IF(dados!B10200=0,"",dados!B10200)</f>
        <v/>
      </c>
      <c r="E10285">
        <f>dados!C10200</f>
        <v>0</v>
      </c>
      <c r="F10285" t="str">
        <f>dados!D10200</f>
        <v>Pasteis,carvoes,gizes p/escrever/desenhar e de alfaiate</v>
      </c>
      <c r="G10285"/>
      <c r="H10285"/>
      <c r="I10285"/>
      <c r="J10285"/>
      <c r="K10285" s="13"/>
      <c r="L10285" s="13">
        <f>dados!I10200/100</f>
        <v>0.13449999999999998</v>
      </c>
      <c r="M10285" s="13">
        <f>dados!J10200/100</f>
        <v>0.17370000000000002</v>
      </c>
      <c r="N10285" s="13">
        <f>dados!K10200/100</f>
        <v>0.18</v>
      </c>
      <c r="O10285" s="13">
        <f>dados!L10200/100</f>
        <v>0</v>
      </c>
      <c r="P10285" s="12" t="str">
        <f>LEFT(Tabela2[[#This Row],[Código]],2)</f>
        <v>96</v>
      </c>
    </row>
    <row r="10286" spans="2:16" ht="15" customHeight="1" x14ac:dyDescent="0.25">
      <c r="B10286" s="31" t="str">
        <f>IF(Tabela2[[#This Row],[Tipo]] = 0,LOOKUP(Tabela2[[#This Row],[RESUMO]],Tabela3[Grupo],Tabela3[Meus produtos]),VLOOKUP(Tabela2[[#This Row],[Código]],Tabela4[[Código NBS/LC116]:[Meus serviços]],3,0))</f>
        <v>Não</v>
      </c>
      <c r="C10286" t="str">
        <f>IF(E10286=0,TEXT(dados!A10201,"00000000"),IF(E10286=2,TEXT(dados!A10201,"0000"),TEXT(dados!A10201,"#")))</f>
        <v>96100000</v>
      </c>
      <c r="D10286" t="str">
        <f>IF(dados!B10201=0,"",dados!B10201)</f>
        <v/>
      </c>
      <c r="E10286">
        <f>dados!C10201</f>
        <v>0</v>
      </c>
      <c r="F10286" t="str">
        <f>dados!D10201</f>
        <v>Lousas e quadros p/escrever/desenhar,mesmo emoldurados</v>
      </c>
      <c r="G10286"/>
      <c r="H10286"/>
      <c r="I10286"/>
      <c r="J10286"/>
      <c r="K10286" s="13"/>
      <c r="L10286" s="13">
        <f>dados!I10201/100</f>
        <v>0.13449999999999998</v>
      </c>
      <c r="M10286" s="13">
        <f>dados!J10201/100</f>
        <v>0.17370000000000002</v>
      </c>
      <c r="N10286" s="13">
        <f>dados!K10201/100</f>
        <v>0.18</v>
      </c>
      <c r="O10286" s="13">
        <f>dados!L10201/100</f>
        <v>0</v>
      </c>
      <c r="P10286" s="12" t="str">
        <f>LEFT(Tabela2[[#This Row],[Código]],2)</f>
        <v>96</v>
      </c>
    </row>
    <row r="10287" spans="2:16" ht="15" customHeight="1" x14ac:dyDescent="0.25">
      <c r="B10287" s="31" t="str">
        <f>IF(Tabela2[[#This Row],[Tipo]] = 0,LOOKUP(Tabela2[[#This Row],[RESUMO]],Tabela3[Grupo],Tabela3[Meus produtos]),VLOOKUP(Tabela2[[#This Row],[Código]],Tabela4[[Código NBS/LC116]:[Meus serviços]],3,0))</f>
        <v>Não</v>
      </c>
      <c r="C10287" t="str">
        <f>IF(E10287=0,TEXT(dados!A10202,"00000000"),IF(E10287=2,TEXT(dados!A10202,"0000"),TEXT(dados!A10202,"#")))</f>
        <v>96110000</v>
      </c>
      <c r="D10287" t="str">
        <f>IF(dados!B10202=0,"",dados!B10202)</f>
        <v/>
      </c>
      <c r="E10287">
        <f>dados!C10202</f>
        <v>0</v>
      </c>
      <c r="F10287" t="str">
        <f>dados!D10202</f>
        <v>Carimbos,datadores,numeradores,sinetes e artigos semelh</v>
      </c>
      <c r="G10287"/>
      <c r="H10287"/>
      <c r="I10287"/>
      <c r="J10287"/>
      <c r="K10287" s="13"/>
      <c r="L10287" s="13">
        <f>dados!I10202/100</f>
        <v>0.13449999999999998</v>
      </c>
      <c r="M10287" s="13">
        <f>dados!J10202/100</f>
        <v>0.17370000000000002</v>
      </c>
      <c r="N10287" s="13">
        <f>dados!K10202/100</f>
        <v>0.18</v>
      </c>
      <c r="O10287" s="13">
        <f>dados!L10202/100</f>
        <v>0</v>
      </c>
      <c r="P10287" s="12" t="str">
        <f>LEFT(Tabela2[[#This Row],[Código]],2)</f>
        <v>96</v>
      </c>
    </row>
    <row r="10288" spans="2:16" ht="15" customHeight="1" x14ac:dyDescent="0.25">
      <c r="B10288" s="31" t="str">
        <f>IF(Tabela2[[#This Row],[Tipo]] = 0,LOOKUP(Tabela2[[#This Row],[RESUMO]],Tabela3[Grupo],Tabela3[Meus produtos]),VLOOKUP(Tabela2[[#This Row],[Código]],Tabela4[[Código NBS/LC116]:[Meus serviços]],3,0))</f>
        <v>Não</v>
      </c>
      <c r="C10288" t="str">
        <f>IF(E10288=0,TEXT(dados!A10203,"00000000"),IF(E10288=2,TEXT(dados!A10203,"0000"),TEXT(dados!A10203,"#")))</f>
        <v>96121000</v>
      </c>
      <c r="D10288" t="str">
        <f>IF(dados!B10203=0,"",dados!B10203)</f>
        <v/>
      </c>
      <c r="E10288">
        <f>dados!C10203</f>
        <v>0</v>
      </c>
      <c r="F10288" t="str">
        <f>dados!D10203</f>
        <v>Obras diversas Fitas impressoras para maquinas de escrever e fitas impressoras semelhantes tintadas ou preparadas de outra forma para imprimir montadas ou nao em carreteis ou cartuchos almofadas de carimbo impregnadas ou nao mesmo com caixa Fitas impressoras</v>
      </c>
      <c r="G10288"/>
      <c r="H10288"/>
      <c r="I10288"/>
      <c r="J10288"/>
      <c r="K10288" s="13"/>
      <c r="L10288" s="13">
        <f>dados!I10203/100</f>
        <v>0.15240000000000001</v>
      </c>
      <c r="M10288" s="13">
        <f>dados!J10203/100</f>
        <v>0.19159999999999999</v>
      </c>
      <c r="N10288" s="13">
        <f>dados!K10203/100</f>
        <v>0.18</v>
      </c>
      <c r="O10288" s="13">
        <f>dados!L10203/100</f>
        <v>0</v>
      </c>
      <c r="P10288" s="12" t="str">
        <f>LEFT(Tabela2[[#This Row],[Código]],2)</f>
        <v>96</v>
      </c>
    </row>
    <row r="10289" spans="2:16" ht="15" customHeight="1" x14ac:dyDescent="0.25">
      <c r="B10289" s="31" t="str">
        <f>IF(Tabela2[[#This Row],[Tipo]] = 0,LOOKUP(Tabela2[[#This Row],[RESUMO]],Tabela3[Grupo],Tabela3[Meus produtos]),VLOOKUP(Tabela2[[#This Row],[Código]],Tabela4[[Código NBS/LC116]:[Meus serviços]],3,0))</f>
        <v>Não</v>
      </c>
      <c r="C10289" t="str">
        <f>IF(E10289=0,TEXT(dados!A10204,"00000000"),IF(E10289=2,TEXT(dados!A10204,"0000"),TEXT(dados!A10204,"#")))</f>
        <v>96121000</v>
      </c>
      <c r="D10289">
        <f>IF(dados!B10204=0,"",dados!B10204)</f>
        <v>1</v>
      </c>
      <c r="E10289">
        <f>dados!C10204</f>
        <v>0</v>
      </c>
      <c r="F10289" t="str">
        <f>dados!D10204</f>
        <v xml:space="preserve"> De poliester</v>
      </c>
      <c r="G10289"/>
      <c r="H10289"/>
      <c r="I10289"/>
      <c r="J10289"/>
      <c r="K10289" s="13"/>
      <c r="L10289" s="13">
        <f>dados!I10204/100</f>
        <v>0.15740000000000001</v>
      </c>
      <c r="M10289" s="13">
        <f>dados!J10204/100</f>
        <v>0.1966</v>
      </c>
      <c r="N10289" s="13">
        <f>dados!K10204/100</f>
        <v>0.18</v>
      </c>
      <c r="O10289" s="13">
        <f>dados!L10204/100</f>
        <v>0</v>
      </c>
      <c r="P10289" s="12" t="str">
        <f>LEFT(Tabela2[[#This Row],[Código]],2)</f>
        <v>96</v>
      </c>
    </row>
    <row r="10290" spans="2:16" ht="15" customHeight="1" x14ac:dyDescent="0.25">
      <c r="B10290" s="31" t="str">
        <f>IF(Tabela2[[#This Row],[Tipo]] = 0,LOOKUP(Tabela2[[#This Row],[RESUMO]],Tabela3[Grupo],Tabela3[Meus produtos]),VLOOKUP(Tabela2[[#This Row],[Código]],Tabela4[[Código NBS/LC116]:[Meus serviços]],3,0))</f>
        <v>Não</v>
      </c>
      <c r="C10290" t="str">
        <f>IF(E10290=0,TEXT(dados!A10205,"00000000"),IF(E10290=2,TEXT(dados!A10205,"0000"),TEXT(dados!A10205,"#")))</f>
        <v>96122000</v>
      </c>
      <c r="D10290" t="str">
        <f>IF(dados!B10205=0,"",dados!B10205)</f>
        <v/>
      </c>
      <c r="E10290">
        <f>dados!C10205</f>
        <v>0</v>
      </c>
      <c r="F10290" t="str">
        <f>dados!D10205</f>
        <v>Almofadas de carimbo</v>
      </c>
      <c r="G10290"/>
      <c r="H10290"/>
      <c r="I10290"/>
      <c r="J10290"/>
      <c r="K10290" s="13"/>
      <c r="L10290" s="13">
        <f>dados!I10205/100</f>
        <v>0.15029999999999999</v>
      </c>
      <c r="M10290" s="13">
        <f>dados!J10205/100</f>
        <v>0.1895</v>
      </c>
      <c r="N10290" s="13">
        <f>dados!K10205/100</f>
        <v>0.18</v>
      </c>
      <c r="O10290" s="13">
        <f>dados!L10205/100</f>
        <v>0</v>
      </c>
      <c r="P10290" s="12" t="str">
        <f>LEFT(Tabela2[[#This Row],[Código]],2)</f>
        <v>96</v>
      </c>
    </row>
    <row r="10291" spans="2:16" ht="15" customHeight="1" x14ac:dyDescent="0.25">
      <c r="B10291" s="31" t="str">
        <f>IF(Tabela2[[#This Row],[Tipo]] = 0,LOOKUP(Tabela2[[#This Row],[RESUMO]],Tabela3[Grupo],Tabela3[Meus produtos]),VLOOKUP(Tabela2[[#This Row],[Código]],Tabela4[[Código NBS/LC116]:[Meus serviços]],3,0))</f>
        <v>Não</v>
      </c>
      <c r="C10291" t="str">
        <f>IF(E10291=0,TEXT(dados!A10206,"00000000"),IF(E10291=2,TEXT(dados!A10206,"0000"),TEXT(dados!A10206,"#")))</f>
        <v>96131000</v>
      </c>
      <c r="D10291" t="str">
        <f>IF(dados!B10206=0,"",dados!B10206)</f>
        <v/>
      </c>
      <c r="E10291">
        <f>dados!C10206</f>
        <v>0</v>
      </c>
      <c r="F10291" t="str">
        <f>dados!D10206</f>
        <v>Isqueiros de bolso,a gas,n/recarregaveis</v>
      </c>
      <c r="G10291"/>
      <c r="H10291"/>
      <c r="I10291"/>
      <c r="J10291"/>
      <c r="K10291" s="13"/>
      <c r="L10291" s="13">
        <f>dados!I10206/100</f>
        <v>0.17379999999999998</v>
      </c>
      <c r="M10291" s="13">
        <f>dados!J10206/100</f>
        <v>0.21299999999999999</v>
      </c>
      <c r="N10291" s="13">
        <f>dados!K10206/100</f>
        <v>0.18</v>
      </c>
      <c r="O10291" s="13">
        <f>dados!L10206/100</f>
        <v>0</v>
      </c>
      <c r="P10291" s="12" t="str">
        <f>LEFT(Tabela2[[#This Row],[Código]],2)</f>
        <v>96</v>
      </c>
    </row>
    <row r="10292" spans="2:16" ht="15" customHeight="1" x14ac:dyDescent="0.25">
      <c r="B10292" s="31" t="str">
        <f>IF(Tabela2[[#This Row],[Tipo]] = 0,LOOKUP(Tabela2[[#This Row],[RESUMO]],Tabela3[Grupo],Tabela3[Meus produtos]),VLOOKUP(Tabela2[[#This Row],[Código]],Tabela4[[Código NBS/LC116]:[Meus serviços]],3,0))</f>
        <v>Não</v>
      </c>
      <c r="C10292" t="str">
        <f>IF(E10292=0,TEXT(dados!A10207,"00000000"),IF(E10292=2,TEXT(dados!A10207,"0000"),TEXT(dados!A10207,"#")))</f>
        <v>96132000</v>
      </c>
      <c r="D10292" t="str">
        <f>IF(dados!B10207=0,"",dados!B10207)</f>
        <v/>
      </c>
      <c r="E10292">
        <f>dados!C10207</f>
        <v>0</v>
      </c>
      <c r="F10292" t="str">
        <f>dados!D10207</f>
        <v>Isqueiros de bolso,a gas,recarregaveis</v>
      </c>
      <c r="G10292"/>
      <c r="H10292"/>
      <c r="I10292"/>
      <c r="J10292"/>
      <c r="K10292" s="13"/>
      <c r="L10292" s="13">
        <f>dados!I10207/100</f>
        <v>0.16289999999999999</v>
      </c>
      <c r="M10292" s="13">
        <f>dados!J10207/100</f>
        <v>0.2021</v>
      </c>
      <c r="N10292" s="13">
        <f>dados!K10207/100</f>
        <v>0.18</v>
      </c>
      <c r="O10292" s="13">
        <f>dados!L10207/100</f>
        <v>0</v>
      </c>
      <c r="P10292" s="12" t="str">
        <f>LEFT(Tabela2[[#This Row],[Código]],2)</f>
        <v>96</v>
      </c>
    </row>
    <row r="10293" spans="2:16" ht="15" customHeight="1" x14ac:dyDescent="0.25">
      <c r="B10293" s="31" t="str">
        <f>IF(Tabela2[[#This Row],[Tipo]] = 0,LOOKUP(Tabela2[[#This Row],[RESUMO]],Tabela3[Grupo],Tabela3[Meus produtos]),VLOOKUP(Tabela2[[#This Row],[Código]],Tabela4[[Código NBS/LC116]:[Meus serviços]],3,0))</f>
        <v>Não</v>
      </c>
      <c r="C10293" t="str">
        <f>IF(E10293=0,TEXT(dados!A10208,"00000000"),IF(E10293=2,TEXT(dados!A10208,"0000"),TEXT(dados!A10208,"#")))</f>
        <v>96138000</v>
      </c>
      <c r="D10293" t="str">
        <f>IF(dados!B10208=0,"",dados!B10208)</f>
        <v/>
      </c>
      <c r="E10293">
        <f>dados!C10208</f>
        <v>0</v>
      </c>
      <c r="F10293" t="str">
        <f>dados!D10208</f>
        <v>Outros isqueiros e acendedores</v>
      </c>
      <c r="G10293"/>
      <c r="H10293"/>
      <c r="I10293"/>
      <c r="J10293"/>
      <c r="K10293" s="13"/>
      <c r="L10293" s="13">
        <f>dados!I10208/100</f>
        <v>0.192</v>
      </c>
      <c r="M10293" s="13">
        <f>dados!J10208/100</f>
        <v>0.2545</v>
      </c>
      <c r="N10293" s="13">
        <f>dados!K10208/100</f>
        <v>0.18</v>
      </c>
      <c r="O10293" s="13">
        <f>dados!L10208/100</f>
        <v>0</v>
      </c>
      <c r="P10293" s="12" t="str">
        <f>LEFT(Tabela2[[#This Row],[Código]],2)</f>
        <v>96</v>
      </c>
    </row>
    <row r="10294" spans="2:16" ht="15" customHeight="1" x14ac:dyDescent="0.25">
      <c r="B10294" s="31" t="str">
        <f>IF(Tabela2[[#This Row],[Tipo]] = 0,LOOKUP(Tabela2[[#This Row],[RESUMO]],Tabela3[Grupo],Tabela3[Meus produtos]),VLOOKUP(Tabela2[[#This Row],[Código]],Tabela4[[Código NBS/LC116]:[Meus serviços]],3,0))</f>
        <v>Não</v>
      </c>
      <c r="C10294" t="str">
        <f>IF(E10294=0,TEXT(dados!A10209,"00000000"),IF(E10294=2,TEXT(dados!A10209,"0000"),TEXT(dados!A10209,"#")))</f>
        <v>96139000</v>
      </c>
      <c r="D10294" t="str">
        <f>IF(dados!B10209=0,"",dados!B10209)</f>
        <v/>
      </c>
      <c r="E10294">
        <f>dados!C10209</f>
        <v>0</v>
      </c>
      <c r="F10294" t="str">
        <f>dados!D10209</f>
        <v>Partes de isqueiros e outs.acendedores</v>
      </c>
      <c r="G10294"/>
      <c r="H10294"/>
      <c r="I10294"/>
      <c r="J10294"/>
      <c r="K10294" s="13"/>
      <c r="L10294" s="13">
        <f>dados!I10209/100</f>
        <v>0.16289999999999999</v>
      </c>
      <c r="M10294" s="13">
        <f>dados!J10209/100</f>
        <v>0.2039</v>
      </c>
      <c r="N10294" s="13">
        <f>dados!K10209/100</f>
        <v>0.18</v>
      </c>
      <c r="O10294" s="13">
        <f>dados!L10209/100</f>
        <v>0</v>
      </c>
      <c r="P10294" s="12" t="str">
        <f>LEFT(Tabela2[[#This Row],[Código]],2)</f>
        <v>96</v>
      </c>
    </row>
    <row r="10295" spans="2:16" ht="15" customHeight="1" x14ac:dyDescent="0.25">
      <c r="B10295" s="31" t="str">
        <f>IF(Tabela2[[#This Row],[Tipo]] = 0,LOOKUP(Tabela2[[#This Row],[RESUMO]],Tabela3[Grupo],Tabela3[Meus produtos]),VLOOKUP(Tabela2[[#This Row],[Código]],Tabela4[[Código NBS/LC116]:[Meus serviços]],3,0))</f>
        <v>Não</v>
      </c>
      <c r="C10295" t="str">
        <f>IF(E10295=0,TEXT(dados!A10210,"00000000"),IF(E10295=2,TEXT(dados!A10210,"0000"),TEXT(dados!A10210,"#")))</f>
        <v>96140000</v>
      </c>
      <c r="D10295" t="str">
        <f>IF(dados!B10210=0,"",dados!B10210)</f>
        <v/>
      </c>
      <c r="E10295">
        <f>dados!C10210</f>
        <v>0</v>
      </c>
      <c r="F10295" t="str">
        <f>dados!D10210</f>
        <v>Cachimbos (incluidos os seus fornilhos) e piteiras para charutos e para cigarros, e suas partes.</v>
      </c>
      <c r="G10295"/>
      <c r="H10295"/>
      <c r="I10295"/>
      <c r="J10295"/>
      <c r="K10295" s="13"/>
      <c r="L10295" s="13">
        <f>dados!I10210/100</f>
        <v>0.157</v>
      </c>
      <c r="M10295" s="13">
        <f>dados!J10210/100</f>
        <v>0.19620000000000001</v>
      </c>
      <c r="N10295" s="13">
        <f>dados!K10210/100</f>
        <v>0.25</v>
      </c>
      <c r="O10295" s="13">
        <f>dados!L10210/100</f>
        <v>0</v>
      </c>
      <c r="P10295" s="12" t="str">
        <f>LEFT(Tabela2[[#This Row],[Código]],2)</f>
        <v>96</v>
      </c>
    </row>
    <row r="10296" spans="2:16" ht="15" customHeight="1" x14ac:dyDescent="0.25">
      <c r="B10296" s="31" t="str">
        <f>IF(Tabela2[[#This Row],[Tipo]] = 0,LOOKUP(Tabela2[[#This Row],[RESUMO]],Tabela3[Grupo],Tabela3[Meus produtos]),VLOOKUP(Tabela2[[#This Row],[Código]],Tabela4[[Código NBS/LC116]:[Meus serviços]],3,0))</f>
        <v>Não</v>
      </c>
      <c r="C10296" t="str">
        <f>IF(E10296=0,TEXT(dados!A10211,"00000000"),IF(E10296=2,TEXT(dados!A10211,"0000"),TEXT(dados!A10211,"#")))</f>
        <v>96151100</v>
      </c>
      <c r="D10296" t="str">
        <f>IF(dados!B10211=0,"",dados!B10211)</f>
        <v/>
      </c>
      <c r="E10296">
        <f>dados!C10211</f>
        <v>0</v>
      </c>
      <c r="F10296" t="str">
        <f>dados!D10211</f>
        <v>Pentes e travessas p/cabelo,de borracha endur/plastico</v>
      </c>
      <c r="G10296"/>
      <c r="H10296"/>
      <c r="I10296"/>
      <c r="J10296"/>
      <c r="K10296" s="13"/>
      <c r="L10296" s="13">
        <f>dados!I10211/100</f>
        <v>0.22329999999999997</v>
      </c>
      <c r="M10296" s="13">
        <f>dados!J10211/100</f>
        <v>0.38270000000000004</v>
      </c>
      <c r="N10296" s="13">
        <f>dados!K10211/100</f>
        <v>0.18</v>
      </c>
      <c r="O10296" s="13">
        <f>dados!L10211/100</f>
        <v>0</v>
      </c>
      <c r="P10296" s="12" t="str">
        <f>LEFT(Tabela2[[#This Row],[Código]],2)</f>
        <v>96</v>
      </c>
    </row>
    <row r="10297" spans="2:16" ht="15" customHeight="1" x14ac:dyDescent="0.25">
      <c r="B10297" s="31" t="str">
        <f>IF(Tabela2[[#This Row],[Tipo]] = 0,LOOKUP(Tabela2[[#This Row],[RESUMO]],Tabela3[Grupo],Tabela3[Meus produtos]),VLOOKUP(Tabela2[[#This Row],[Código]],Tabela4[[Código NBS/LC116]:[Meus serviços]],3,0))</f>
        <v>Não</v>
      </c>
      <c r="C10297" t="str">
        <f>IF(E10297=0,TEXT(dados!A10212,"00000000"),IF(E10297=2,TEXT(dados!A10212,"0000"),TEXT(dados!A10212,"#")))</f>
        <v>96151900</v>
      </c>
      <c r="D10297" t="str">
        <f>IF(dados!B10212=0,"",dados!B10212)</f>
        <v/>
      </c>
      <c r="E10297">
        <f>dados!C10212</f>
        <v>0</v>
      </c>
      <c r="F10297" t="str">
        <f>dados!D10212</f>
        <v>Outs.pentes e travessas p/cabelo,de outs.materias</v>
      </c>
      <c r="G10297"/>
      <c r="H10297"/>
      <c r="I10297"/>
      <c r="J10297"/>
      <c r="K10297" s="13"/>
      <c r="L10297" s="13">
        <f>dados!I10212/100</f>
        <v>0.22329999999999997</v>
      </c>
      <c r="M10297" s="13">
        <f>dados!J10212/100</f>
        <v>0.38270000000000004</v>
      </c>
      <c r="N10297" s="13">
        <f>dados!K10212/100</f>
        <v>0.18</v>
      </c>
      <c r="O10297" s="13">
        <f>dados!L10212/100</f>
        <v>0</v>
      </c>
      <c r="P10297" s="12" t="str">
        <f>LEFT(Tabela2[[#This Row],[Código]],2)</f>
        <v>96</v>
      </c>
    </row>
    <row r="10298" spans="2:16" ht="15" customHeight="1" x14ac:dyDescent="0.25">
      <c r="B10298" s="31" t="str">
        <f>IF(Tabela2[[#This Row],[Tipo]] = 0,LOOKUP(Tabela2[[#This Row],[RESUMO]],Tabela3[Grupo],Tabela3[Meus produtos]),VLOOKUP(Tabela2[[#This Row],[Código]],Tabela4[[Código NBS/LC116]:[Meus serviços]],3,0))</f>
        <v>Não</v>
      </c>
      <c r="C10298" t="str">
        <f>IF(E10298=0,TEXT(dados!A10213,"00000000"),IF(E10298=2,TEXT(dados!A10213,"0000"),TEXT(dados!A10213,"#")))</f>
        <v>96159000</v>
      </c>
      <c r="D10298" t="str">
        <f>IF(dados!B10213=0,"",dados!B10213)</f>
        <v/>
      </c>
      <c r="E10298">
        <f>dados!C10213</f>
        <v>0</v>
      </c>
      <c r="F10298" t="str">
        <f>dados!D10213</f>
        <v>Grampos p/cabelo,pincas e outs.artigos p/penteados</v>
      </c>
      <c r="G10298"/>
      <c r="H10298"/>
      <c r="I10298"/>
      <c r="J10298"/>
      <c r="K10298" s="13"/>
      <c r="L10298" s="13">
        <f>dados!I10213/100</f>
        <v>0.22329999999999997</v>
      </c>
      <c r="M10298" s="13">
        <f>dados!J10213/100</f>
        <v>0.38270000000000004</v>
      </c>
      <c r="N10298" s="13">
        <f>dados!K10213/100</f>
        <v>0.18</v>
      </c>
      <c r="O10298" s="13">
        <f>dados!L10213/100</f>
        <v>0</v>
      </c>
      <c r="P10298" s="12" t="str">
        <f>LEFT(Tabela2[[#This Row],[Código]],2)</f>
        <v>96</v>
      </c>
    </row>
    <row r="10299" spans="2:16" ht="15" customHeight="1" x14ac:dyDescent="0.25">
      <c r="B10299" s="31" t="str">
        <f>IF(Tabela2[[#This Row],[Tipo]] = 0,LOOKUP(Tabela2[[#This Row],[RESUMO]],Tabela3[Grupo],Tabela3[Meus produtos]),VLOOKUP(Tabela2[[#This Row],[Código]],Tabela4[[Código NBS/LC116]:[Meus serviços]],3,0))</f>
        <v>Não</v>
      </c>
      <c r="C10299" t="str">
        <f>IF(E10299=0,TEXT(dados!A10214,"00000000"),IF(E10299=2,TEXT(dados!A10214,"0000"),TEXT(dados!A10214,"#")))</f>
        <v>96161000</v>
      </c>
      <c r="D10299" t="str">
        <f>IF(dados!B10214=0,"",dados!B10214)</f>
        <v/>
      </c>
      <c r="E10299">
        <f>dados!C10214</f>
        <v>0</v>
      </c>
      <c r="F10299" t="str">
        <f>dados!D10214</f>
        <v>Vaporizadores de toucador,armacoes e suas cabecas</v>
      </c>
      <c r="G10299"/>
      <c r="H10299"/>
      <c r="I10299"/>
      <c r="J10299"/>
      <c r="K10299" s="13"/>
      <c r="L10299" s="13">
        <f>dados!I10214/100</f>
        <v>0.15029999999999999</v>
      </c>
      <c r="M10299" s="13">
        <f>dados!J10214/100</f>
        <v>0.1895</v>
      </c>
      <c r="N10299" s="13">
        <f>dados!K10214/100</f>
        <v>0.18</v>
      </c>
      <c r="O10299" s="13">
        <f>dados!L10214/100</f>
        <v>0</v>
      </c>
      <c r="P10299" s="12" t="str">
        <f>LEFT(Tabela2[[#This Row],[Código]],2)</f>
        <v>96</v>
      </c>
    </row>
    <row r="10300" spans="2:16" ht="15" customHeight="1" x14ac:dyDescent="0.25">
      <c r="B10300" s="31" t="str">
        <f>IF(Tabela2[[#This Row],[Tipo]] = 0,LOOKUP(Tabela2[[#This Row],[RESUMO]],Tabela3[Grupo],Tabela3[Meus produtos]),VLOOKUP(Tabela2[[#This Row],[Código]],Tabela4[[Código NBS/LC116]:[Meus serviços]],3,0))</f>
        <v>Não</v>
      </c>
      <c r="C10300" t="str">
        <f>IF(E10300=0,TEXT(dados!A10215,"00000000"),IF(E10300=2,TEXT(dados!A10215,"0000"),TEXT(dados!A10215,"#")))</f>
        <v>96162000</v>
      </c>
      <c r="D10300" t="str">
        <f>IF(dados!B10215=0,"",dados!B10215)</f>
        <v/>
      </c>
      <c r="E10300">
        <f>dados!C10215</f>
        <v>0</v>
      </c>
      <c r="F10300" t="str">
        <f>dados!D10215</f>
        <v>Borlas/esponjas p/pos/outs.cosmeticos/prods. de toucador</v>
      </c>
      <c r="G10300"/>
      <c r="H10300"/>
      <c r="I10300"/>
      <c r="J10300"/>
      <c r="K10300" s="13"/>
      <c r="L10300" s="13">
        <f>dados!I10215/100</f>
        <v>0.13449999999999998</v>
      </c>
      <c r="M10300" s="13">
        <f>dados!J10215/100</f>
        <v>0.29389999999999999</v>
      </c>
      <c r="N10300" s="13">
        <f>dados!K10215/100</f>
        <v>0.18</v>
      </c>
      <c r="O10300" s="13">
        <f>dados!L10215/100</f>
        <v>0</v>
      </c>
      <c r="P10300" s="12" t="str">
        <f>LEFT(Tabela2[[#This Row],[Código]],2)</f>
        <v>96</v>
      </c>
    </row>
    <row r="10301" spans="2:16" ht="15" customHeight="1" x14ac:dyDescent="0.25">
      <c r="B10301" s="31" t="str">
        <f>IF(Tabela2[[#This Row],[Tipo]] = 0,LOOKUP(Tabela2[[#This Row],[RESUMO]],Tabela3[Grupo],Tabela3[Meus produtos]),VLOOKUP(Tabela2[[#This Row],[Código]],Tabela4[[Código NBS/LC116]:[Meus serviços]],3,0))</f>
        <v>Não</v>
      </c>
      <c r="C10301" t="str">
        <f>IF(E10301=0,TEXT(dados!A10216,"00000000"),IF(E10301=2,TEXT(dados!A10216,"0000"),TEXT(dados!A10216,"#")))</f>
        <v>96170010</v>
      </c>
      <c r="D10301" t="str">
        <f>IF(dados!B10216=0,"",dados!B10216)</f>
        <v/>
      </c>
      <c r="E10301">
        <f>dados!C10216</f>
        <v>0</v>
      </c>
      <c r="F10301" t="str">
        <f>dados!D10216</f>
        <v>Garrafa termica/outs.recip.isoterm.montados,isol.vacuo</v>
      </c>
      <c r="G10301"/>
      <c r="H10301"/>
      <c r="I10301"/>
      <c r="J10301"/>
      <c r="K10301" s="13"/>
      <c r="L10301" s="13">
        <f>dados!I10216/100</f>
        <v>0.1467</v>
      </c>
      <c r="M10301" s="13">
        <f>dados!J10216/100</f>
        <v>0.18590000000000001</v>
      </c>
      <c r="N10301" s="13">
        <f>dados!K10216/100</f>
        <v>0.18</v>
      </c>
      <c r="O10301" s="13">
        <f>dados!L10216/100</f>
        <v>0</v>
      </c>
      <c r="P10301" s="12" t="str">
        <f>LEFT(Tabela2[[#This Row],[Código]],2)</f>
        <v>96</v>
      </c>
    </row>
    <row r="10302" spans="2:16" ht="15" customHeight="1" x14ac:dyDescent="0.25">
      <c r="B10302" s="31" t="str">
        <f>IF(Tabela2[[#This Row],[Tipo]] = 0,LOOKUP(Tabela2[[#This Row],[RESUMO]],Tabela3[Grupo],Tabela3[Meus produtos]),VLOOKUP(Tabela2[[#This Row],[Código]],Tabela4[[Código NBS/LC116]:[Meus serviços]],3,0))</f>
        <v>Não</v>
      </c>
      <c r="C10302" t="str">
        <f>IF(E10302=0,TEXT(dados!A10217,"00000000"),IF(E10302=2,TEXT(dados!A10217,"0000"),TEXT(dados!A10217,"#")))</f>
        <v>96170020</v>
      </c>
      <c r="D10302" t="str">
        <f>IF(dados!B10217=0,"",dados!B10217)</f>
        <v/>
      </c>
      <c r="E10302">
        <f>dados!C10217</f>
        <v>0</v>
      </c>
      <c r="F10302" t="str">
        <f>dados!D10217</f>
        <v>Partes de garrafas termicas e outs.recips. isotermicos</v>
      </c>
      <c r="G10302"/>
      <c r="H10302"/>
      <c r="I10302"/>
      <c r="J10302"/>
      <c r="K10302" s="13"/>
      <c r="L10302" s="13">
        <f>dados!I10217/100</f>
        <v>0.15240000000000001</v>
      </c>
      <c r="M10302" s="13">
        <f>dados!J10217/100</f>
        <v>0.18969999999999998</v>
      </c>
      <c r="N10302" s="13">
        <f>dados!K10217/100</f>
        <v>0.18</v>
      </c>
      <c r="O10302" s="13">
        <f>dados!L10217/100</f>
        <v>0</v>
      </c>
      <c r="P10302" s="12" t="str">
        <f>LEFT(Tabela2[[#This Row],[Código]],2)</f>
        <v>96</v>
      </c>
    </row>
    <row r="10303" spans="2:16" ht="15" customHeight="1" x14ac:dyDescent="0.25">
      <c r="B10303" s="31" t="str">
        <f>IF(Tabela2[[#This Row],[Tipo]] = 0,LOOKUP(Tabela2[[#This Row],[RESUMO]],Tabela3[Grupo],Tabela3[Meus produtos]),VLOOKUP(Tabela2[[#This Row],[Código]],Tabela4[[Código NBS/LC116]:[Meus serviços]],3,0))</f>
        <v>Não</v>
      </c>
      <c r="C10303" t="str">
        <f>IF(E10303=0,TEXT(dados!A10218,"00000000"),IF(E10303=2,TEXT(dados!A10218,"0000"),TEXT(dados!A10218,"#")))</f>
        <v>96180000</v>
      </c>
      <c r="D10303" t="str">
        <f>IF(dados!B10218=0,"",dados!B10218)</f>
        <v/>
      </c>
      <c r="E10303">
        <f>dados!C10218</f>
        <v>0</v>
      </c>
      <c r="F10303" t="str">
        <f>dados!D10218</f>
        <v>Manequim,automato e cenas animadas p/vitrine/mostruario</v>
      </c>
      <c r="G10303"/>
      <c r="H10303"/>
      <c r="I10303"/>
      <c r="J10303"/>
      <c r="K10303" s="13"/>
      <c r="L10303" s="13">
        <f>dados!I10218/100</f>
        <v>0.1489</v>
      </c>
      <c r="M10303" s="13">
        <f>dados!J10218/100</f>
        <v>0.18809999999999999</v>
      </c>
      <c r="N10303" s="13">
        <f>dados!K10218/100</f>
        <v>0.18</v>
      </c>
      <c r="O10303" s="13">
        <f>dados!L10218/100</f>
        <v>0</v>
      </c>
      <c r="P10303" s="12" t="str">
        <f>LEFT(Tabela2[[#This Row],[Código]],2)</f>
        <v>96</v>
      </c>
    </row>
    <row r="10304" spans="2:16" ht="15" customHeight="1" x14ac:dyDescent="0.25">
      <c r="B10304" s="31" t="str">
        <f>IF(Tabela2[[#This Row],[Tipo]] = 0,LOOKUP(Tabela2[[#This Row],[RESUMO]],Tabela3[Grupo],Tabela3[Meus produtos]),VLOOKUP(Tabela2[[#This Row],[Código]],Tabela4[[Código NBS/LC116]:[Meus serviços]],3,0))</f>
        <v>Não</v>
      </c>
      <c r="C10304" t="str">
        <f>IF(E10304=0,TEXT(dados!A10219,"00000000"),IF(E10304=2,TEXT(dados!A10219,"0000"),TEXT(dados!A10219,"#")))</f>
        <v>96190000</v>
      </c>
      <c r="D10304" t="str">
        <f>IF(dados!B10219=0,"",dados!B10219)</f>
        <v/>
      </c>
      <c r="E10304">
        <f>dados!C10219</f>
        <v>0</v>
      </c>
      <c r="F10304" t="str">
        <f>dados!D10219</f>
        <v>Absorventes e tampoes higienicos,cueiro e fralda p/bebe</v>
      </c>
      <c r="G10304"/>
      <c r="H10304"/>
      <c r="I10304"/>
      <c r="J10304"/>
      <c r="K10304" s="13"/>
      <c r="L10304" s="13">
        <f>dados!I10219/100</f>
        <v>0.13449999999999998</v>
      </c>
      <c r="M10304" s="13">
        <f>dados!J10219/100</f>
        <v>0.24539999999999998</v>
      </c>
      <c r="N10304" s="13">
        <f>dados!K10219/100</f>
        <v>0.18</v>
      </c>
      <c r="O10304" s="13">
        <f>dados!L10219/100</f>
        <v>0</v>
      </c>
      <c r="P10304" s="12" t="str">
        <f>LEFT(Tabela2[[#This Row],[Código]],2)</f>
        <v>96</v>
      </c>
    </row>
    <row r="10305" spans="2:16" ht="15" customHeight="1" x14ac:dyDescent="0.25">
      <c r="B10305" s="31" t="str">
        <f>IF(Tabela2[[#This Row],[Tipo]] = 0,LOOKUP(Tabela2[[#This Row],[RESUMO]],Tabela3[Grupo],Tabela3[Meus produtos]),VLOOKUP(Tabela2[[#This Row],[Código]],Tabela4[[Código NBS/LC116]:[Meus serviços]],3,0))</f>
        <v>Não</v>
      </c>
      <c r="C10305" t="str">
        <f>IF(E10305=0,TEXT(dados!A10220,"00000000"),IF(E10305=2,TEXT(dados!A10220,"0000"),TEXT(dados!A10220,"#")))</f>
        <v>96190000</v>
      </c>
      <c r="D10305">
        <f>IF(dados!B10220=0,"",dados!B10220)</f>
        <v>1</v>
      </c>
      <c r="E10305">
        <f>dados!C10220</f>
        <v>0</v>
      </c>
      <c r="F10305" t="str">
        <f>dados!D10220</f>
        <v>Artigos de vestuario, de plastico</v>
      </c>
      <c r="G10305"/>
      <c r="H10305"/>
      <c r="I10305"/>
      <c r="J10305"/>
      <c r="K10305" s="13"/>
      <c r="L10305" s="13">
        <f>dados!I10220/100</f>
        <v>0.16600000000000001</v>
      </c>
      <c r="M10305" s="13">
        <f>dados!J10220/100</f>
        <v>0.27690000000000003</v>
      </c>
      <c r="N10305" s="13">
        <f>dados!K10220/100</f>
        <v>0.18</v>
      </c>
      <c r="O10305" s="13">
        <f>dados!L10220/100</f>
        <v>0</v>
      </c>
      <c r="P10305" s="12" t="str">
        <f>LEFT(Tabela2[[#This Row],[Código]],2)</f>
        <v>96</v>
      </c>
    </row>
    <row r="10306" spans="2:16" ht="15" customHeight="1" x14ac:dyDescent="0.25">
      <c r="B10306" s="31" t="str">
        <f>IF(Tabela2[[#This Row],[Tipo]] = 0,LOOKUP(Tabela2[[#This Row],[RESUMO]],Tabela3[Grupo],Tabela3[Meus produtos]),VLOOKUP(Tabela2[[#This Row],[Código]],Tabela4[[Código NBS/LC116]:[Meus serviços]],3,0))</f>
        <v>Não</v>
      </c>
      <c r="C10306" t="str">
        <f>IF(E10306=0,TEXT(dados!A10221,"00000000"),IF(E10306=2,TEXT(dados!A10221,"0000"),TEXT(dados!A10221,"#")))</f>
        <v>96190000</v>
      </c>
      <c r="D10306">
        <f>IF(dados!B10221=0,"",dados!B10221)</f>
        <v>2</v>
      </c>
      <c r="E10306">
        <f>dados!C10221</f>
        <v>0</v>
      </c>
      <c r="F10306" t="str">
        <f>dados!D10221</f>
        <v>Outros artigos higienicos, de plastico</v>
      </c>
      <c r="G10306"/>
      <c r="H10306"/>
      <c r="I10306"/>
      <c r="J10306"/>
      <c r="K10306" s="13"/>
      <c r="L10306" s="13">
        <f>dados!I10221/100</f>
        <v>0.22329999999999997</v>
      </c>
      <c r="M10306" s="13">
        <f>dados!J10221/100</f>
        <v>0.3342</v>
      </c>
      <c r="N10306" s="13">
        <f>dados!K10221/100</f>
        <v>0.18</v>
      </c>
      <c r="O10306" s="13">
        <f>dados!L10221/100</f>
        <v>0</v>
      </c>
      <c r="P10306" s="12" t="str">
        <f>LEFT(Tabela2[[#This Row],[Código]],2)</f>
        <v>96</v>
      </c>
    </row>
    <row r="10307" spans="2:16" ht="15" customHeight="1" x14ac:dyDescent="0.25">
      <c r="B10307" s="31" t="str">
        <f>IF(Tabela2[[#This Row],[Tipo]] = 0,LOOKUP(Tabela2[[#This Row],[RESUMO]],Tabela3[Grupo],Tabela3[Meus produtos]),VLOOKUP(Tabela2[[#This Row],[Código]],Tabela4[[Código NBS/LC116]:[Meus serviços]],3,0))</f>
        <v>Não</v>
      </c>
      <c r="C10307" t="str">
        <f>IF(E10307=0,TEXT(dados!A10222,"00000000"),IF(E10307=2,TEXT(dados!A10222,"0000"),TEXT(dados!A10222,"#")))</f>
        <v>96200000</v>
      </c>
      <c r="D10307" t="str">
        <f>IF(dados!B10222=0,"",dados!B10222)</f>
        <v/>
      </c>
      <c r="E10307">
        <f>dados!C10222</f>
        <v>0</v>
      </c>
      <c r="F10307" t="str">
        <f>dados!D10222</f>
        <v>Monopes, bipes, tripes e artigos semelhantes.</v>
      </c>
      <c r="G10307"/>
      <c r="H10307"/>
      <c r="I10307"/>
      <c r="J10307"/>
      <c r="K10307" s="13"/>
      <c r="L10307" s="13">
        <f>dados!I10222/100</f>
        <v>0.1467</v>
      </c>
      <c r="M10307" s="13">
        <f>dados!J10222/100</f>
        <v>0.184</v>
      </c>
      <c r="N10307" s="13">
        <f>dados!K10222/100</f>
        <v>0.18</v>
      </c>
      <c r="O10307" s="13">
        <f>dados!L10222/100</f>
        <v>0</v>
      </c>
      <c r="P10307" s="12" t="str">
        <f>LEFT(Tabela2[[#This Row],[Código]],2)</f>
        <v>96</v>
      </c>
    </row>
    <row r="10308" spans="2:16" ht="15" customHeight="1" x14ac:dyDescent="0.25">
      <c r="B10308" s="31" t="str">
        <f>IF(Tabela2[[#This Row],[Tipo]] = 0,LOOKUP(Tabela2[[#This Row],[RESUMO]],Tabela3[Grupo],Tabela3[Meus produtos]),VLOOKUP(Tabela2[[#This Row],[Código]],Tabela4[[Código NBS/LC116]:[Meus serviços]],3,0))</f>
        <v>Não</v>
      </c>
      <c r="C10308" t="str">
        <f>IF(E10308=0,TEXT(dados!A10223,"00000000"),IF(E10308=2,TEXT(dados!A10223,"0000"),TEXT(dados!A10223,"#")))</f>
        <v>97012100</v>
      </c>
      <c r="D10308" t="str">
        <f>IF(dados!B10223=0,"",dados!B10223)</f>
        <v/>
      </c>
      <c r="E10308">
        <f>dados!C10223</f>
        <v>0</v>
      </c>
      <c r="F10308" t="str">
        <f>dados!D10223</f>
        <v>Objetos de arte de colecao e antiguidades Quadros pinturas e desenhos feitos inteiramente a mao exceto os desenhos da posicao 49 06 e os artigos manufaturados decorados a mao colagens e quadros decorativos semelhantes Quadros pinturas e desenhos</v>
      </c>
      <c r="G10308"/>
      <c r="H10308"/>
      <c r="I10308"/>
      <c r="J10308"/>
      <c r="K10308" s="13"/>
      <c r="L10308" s="13">
        <f>dados!I10223/100</f>
        <v>0.13449999999999998</v>
      </c>
      <c r="M10308" s="13">
        <f>dados!J10223/100</f>
        <v>0.1593</v>
      </c>
      <c r="N10308" s="13">
        <f>dados!K10223/100</f>
        <v>0.18</v>
      </c>
      <c r="O10308" s="13">
        <f>dados!L10223/100</f>
        <v>0</v>
      </c>
      <c r="P10308" s="12" t="str">
        <f>LEFT(Tabela2[[#This Row],[Código]],2)</f>
        <v>97</v>
      </c>
    </row>
    <row r="10309" spans="2:16" ht="15" customHeight="1" x14ac:dyDescent="0.25">
      <c r="B10309" s="31" t="str">
        <f>IF(Tabela2[[#This Row],[Tipo]] = 0,LOOKUP(Tabela2[[#This Row],[RESUMO]],Tabela3[Grupo],Tabela3[Meus produtos]),VLOOKUP(Tabela2[[#This Row],[Código]],Tabela4[[Código NBS/LC116]:[Meus serviços]],3,0))</f>
        <v>Não</v>
      </c>
      <c r="C10309" t="str">
        <f>IF(E10309=0,TEXT(dados!A10224,"00000000"),IF(E10309=2,TEXT(dados!A10224,"0000"),TEXT(dados!A10224,"#")))</f>
        <v>97012200</v>
      </c>
      <c r="D10309" t="str">
        <f>IF(dados!B10224=0,"",dados!B10224)</f>
        <v/>
      </c>
      <c r="E10309">
        <f>dados!C10224</f>
        <v>0</v>
      </c>
      <c r="F10309" t="str">
        <f>dados!D10224</f>
        <v>Objetos de arte de colecao e antiguidades Quadros pinturas e desenhos feitos inteiramente a mao exceto os desenhos da posicao 49 06 e os artigos manufaturados decorados a mao colagens e quadros decorativos semelhantes Mosaicos</v>
      </c>
      <c r="G10309"/>
      <c r="H10309"/>
      <c r="I10309"/>
      <c r="J10309"/>
      <c r="K10309" s="13"/>
      <c r="L10309" s="13">
        <f>dados!I10224/100</f>
        <v>0.13449999999999998</v>
      </c>
      <c r="M10309" s="13">
        <f>dados!J10224/100</f>
        <v>0.1593</v>
      </c>
      <c r="N10309" s="13">
        <f>dados!K10224/100</f>
        <v>0.18</v>
      </c>
      <c r="O10309" s="13">
        <f>dados!L10224/100</f>
        <v>0</v>
      </c>
      <c r="P10309" s="12" t="str">
        <f>LEFT(Tabela2[[#This Row],[Código]],2)</f>
        <v>97</v>
      </c>
    </row>
    <row r="10310" spans="2:16" ht="15" customHeight="1" x14ac:dyDescent="0.25">
      <c r="B10310" s="31" t="str">
        <f>IF(Tabela2[[#This Row],[Tipo]] = 0,LOOKUP(Tabela2[[#This Row],[RESUMO]],Tabela3[Grupo],Tabela3[Meus produtos]),VLOOKUP(Tabela2[[#This Row],[Código]],Tabela4[[Código NBS/LC116]:[Meus serviços]],3,0))</f>
        <v>Não</v>
      </c>
      <c r="C10310" t="str">
        <f>IF(E10310=0,TEXT(dados!A10225,"00000000"),IF(E10310=2,TEXT(dados!A10225,"0000"),TEXT(dados!A10225,"#")))</f>
        <v>97012200</v>
      </c>
      <c r="D10310">
        <f>IF(dados!B10225=0,"",dados!B10225)</f>
        <v>1</v>
      </c>
      <c r="E10310">
        <f>dados!C10225</f>
        <v>0</v>
      </c>
      <c r="F10310" t="str">
        <f>dados!D10225</f>
        <v xml:space="preserve"> De flores botoes de flores ou de outras partes de plantas naturais ervas musgos e liquens</v>
      </c>
      <c r="G10310"/>
      <c r="H10310"/>
      <c r="I10310"/>
      <c r="J10310"/>
      <c r="K10310" s="13"/>
      <c r="L10310" s="13">
        <f>dados!I10225/100</f>
        <v>0.13449999999999998</v>
      </c>
      <c r="M10310" s="13">
        <f>dados!J10225/100</f>
        <v>0.1593</v>
      </c>
      <c r="N10310" s="13">
        <f>dados!K10225/100</f>
        <v>0.18</v>
      </c>
      <c r="O10310" s="13">
        <f>dados!L10225/100</f>
        <v>0</v>
      </c>
      <c r="P10310" s="12" t="str">
        <f>LEFT(Tabela2[[#This Row],[Código]],2)</f>
        <v>97</v>
      </c>
    </row>
    <row r="10311" spans="2:16" ht="15" customHeight="1" x14ac:dyDescent="0.25">
      <c r="B10311" s="31" t="str">
        <f>IF(Tabela2[[#This Row],[Tipo]] = 0,LOOKUP(Tabela2[[#This Row],[RESUMO]],Tabela3[Grupo],Tabela3[Meus produtos]),VLOOKUP(Tabela2[[#This Row],[Código]],Tabela4[[Código NBS/LC116]:[Meus serviços]],3,0))</f>
        <v>Não</v>
      </c>
      <c r="C10311" t="str">
        <f>IF(E10311=0,TEXT(dados!A10226,"00000000"),IF(E10311=2,TEXT(dados!A10226,"0000"),TEXT(dados!A10226,"#")))</f>
        <v>97012900</v>
      </c>
      <c r="D10311" t="str">
        <f>IF(dados!B10226=0,"",dados!B10226)</f>
        <v/>
      </c>
      <c r="E10311">
        <f>dados!C10226</f>
        <v>0</v>
      </c>
      <c r="F10311" t="str">
        <f>dados!D10226</f>
        <v>Objetos de arte de colecao e antiguidades Quadros pinturas e desenhos feitos inteiramente a mao exceto os desenhos da posicao 49 06 e os artigos manufaturados decorados a mao colagens e quadros decorativos semelhantes outros</v>
      </c>
      <c r="G10311"/>
      <c r="H10311"/>
      <c r="I10311"/>
      <c r="J10311"/>
      <c r="K10311" s="13"/>
      <c r="L10311" s="13">
        <f>dados!I10226/100</f>
        <v>0.13449999999999998</v>
      </c>
      <c r="M10311" s="13">
        <f>dados!J10226/100</f>
        <v>0.1593</v>
      </c>
      <c r="N10311" s="13">
        <f>dados!K10226/100</f>
        <v>0.18</v>
      </c>
      <c r="O10311" s="13">
        <f>dados!L10226/100</f>
        <v>0</v>
      </c>
      <c r="P10311" s="12" t="str">
        <f>LEFT(Tabela2[[#This Row],[Código]],2)</f>
        <v>97</v>
      </c>
    </row>
    <row r="10312" spans="2:16" ht="15" customHeight="1" x14ac:dyDescent="0.25">
      <c r="B10312" s="31" t="str">
        <f>IF(Tabela2[[#This Row],[Tipo]] = 0,LOOKUP(Tabela2[[#This Row],[RESUMO]],Tabela3[Grupo],Tabela3[Meus produtos]),VLOOKUP(Tabela2[[#This Row],[Código]],Tabela4[[Código NBS/LC116]:[Meus serviços]],3,0))</f>
        <v>Não</v>
      </c>
      <c r="C10312" t="str">
        <f>IF(E10312=0,TEXT(dados!A10227,"00000000"),IF(E10312=2,TEXT(dados!A10227,"0000"),TEXT(dados!A10227,"#")))</f>
        <v>97012900</v>
      </c>
      <c r="D10312">
        <f>IF(dados!B10227=0,"",dados!B10227)</f>
        <v>1</v>
      </c>
      <c r="E10312">
        <f>dados!C10227</f>
        <v>0</v>
      </c>
      <c r="F10312" t="str">
        <f>dados!D10227</f>
        <v xml:space="preserve"> De flores botoes de flores ou de outras partes de plantas naturais ervas musgos e liquens</v>
      </c>
      <c r="G10312"/>
      <c r="H10312"/>
      <c r="I10312"/>
      <c r="J10312"/>
      <c r="K10312" s="13"/>
      <c r="L10312" s="13">
        <f>dados!I10227/100</f>
        <v>0.13449999999999998</v>
      </c>
      <c r="M10312" s="13">
        <f>dados!J10227/100</f>
        <v>0.1593</v>
      </c>
      <c r="N10312" s="13">
        <f>dados!K10227/100</f>
        <v>0.18</v>
      </c>
      <c r="O10312" s="13">
        <f>dados!L10227/100</f>
        <v>0</v>
      </c>
      <c r="P10312" s="12" t="str">
        <f>LEFT(Tabela2[[#This Row],[Código]],2)</f>
        <v>97</v>
      </c>
    </row>
    <row r="10313" spans="2:16" ht="15" customHeight="1" x14ac:dyDescent="0.25">
      <c r="B10313" s="31" t="str">
        <f>IF(Tabela2[[#This Row],[Tipo]] = 0,LOOKUP(Tabela2[[#This Row],[RESUMO]],Tabela3[Grupo],Tabela3[Meus produtos]),VLOOKUP(Tabela2[[#This Row],[Código]],Tabela4[[Código NBS/LC116]:[Meus serviços]],3,0))</f>
        <v>Não</v>
      </c>
      <c r="C10313" t="str">
        <f>IF(E10313=0,TEXT(dados!A10228,"00000000"),IF(E10313=2,TEXT(dados!A10228,"0000"),TEXT(dados!A10228,"#")))</f>
        <v>97019100</v>
      </c>
      <c r="D10313" t="str">
        <f>IF(dados!B10228=0,"",dados!B10228)</f>
        <v/>
      </c>
      <c r="E10313">
        <f>dados!C10228</f>
        <v>0</v>
      </c>
      <c r="F10313" t="str">
        <f>dados!D10228</f>
        <v>Objetos de arte de colecao e antiguidades Quadros pinturas e desenhos feitos inteiramente a mao exceto os desenhos da posicao 49 06 e os artigos manufaturados decorados a mao colagens e quadros decorativos semelhantes Quadros pinturas e desenhos</v>
      </c>
      <c r="G10313"/>
      <c r="H10313"/>
      <c r="I10313"/>
      <c r="J10313"/>
      <c r="K10313" s="13"/>
      <c r="L10313" s="13">
        <f>dados!I10228/100</f>
        <v>0.13449999999999998</v>
      </c>
      <c r="M10313" s="13">
        <f>dados!J10228/100</f>
        <v>0.1593</v>
      </c>
      <c r="N10313" s="13">
        <f>dados!K10228/100</f>
        <v>0.18</v>
      </c>
      <c r="O10313" s="13">
        <f>dados!L10228/100</f>
        <v>0</v>
      </c>
      <c r="P10313" s="12" t="str">
        <f>LEFT(Tabela2[[#This Row],[Código]],2)</f>
        <v>97</v>
      </c>
    </row>
    <row r="10314" spans="2:16" ht="15" customHeight="1" x14ac:dyDescent="0.25">
      <c r="B10314" s="31" t="str">
        <f>IF(Tabela2[[#This Row],[Tipo]] = 0,LOOKUP(Tabela2[[#This Row],[RESUMO]],Tabela3[Grupo],Tabela3[Meus produtos]),VLOOKUP(Tabela2[[#This Row],[Código]],Tabela4[[Código NBS/LC116]:[Meus serviços]],3,0))</f>
        <v>Não</v>
      </c>
      <c r="C10314" t="str">
        <f>IF(E10314=0,TEXT(dados!A10229,"00000000"),IF(E10314=2,TEXT(dados!A10229,"0000"),TEXT(dados!A10229,"#")))</f>
        <v>97019200</v>
      </c>
      <c r="D10314" t="str">
        <f>IF(dados!B10229=0,"",dados!B10229)</f>
        <v/>
      </c>
      <c r="E10314">
        <f>dados!C10229</f>
        <v>0</v>
      </c>
      <c r="F10314" t="str">
        <f>dados!D10229</f>
        <v>Objetos de arte de colecao e antiguidades Quadros pinturas e desenhos feitos inteiramente a mao exceto os desenhos da posicao 49 06 e os artigos manufaturados decorados a mao colagens e quadros decorativos semelhantes Mosaicos</v>
      </c>
      <c r="G10314"/>
      <c r="H10314"/>
      <c r="I10314"/>
      <c r="J10314"/>
      <c r="K10314" s="13"/>
      <c r="L10314" s="13">
        <f>dados!I10229/100</f>
        <v>0.13449999999999998</v>
      </c>
      <c r="M10314" s="13">
        <f>dados!J10229/100</f>
        <v>0.1593</v>
      </c>
      <c r="N10314" s="13">
        <f>dados!K10229/100</f>
        <v>0.18</v>
      </c>
      <c r="O10314" s="13">
        <f>dados!L10229/100</f>
        <v>0</v>
      </c>
      <c r="P10314" s="12" t="str">
        <f>LEFT(Tabela2[[#This Row],[Código]],2)</f>
        <v>97</v>
      </c>
    </row>
    <row r="10315" spans="2:16" ht="15" customHeight="1" x14ac:dyDescent="0.25">
      <c r="B10315" s="31" t="str">
        <f>IF(Tabela2[[#This Row],[Tipo]] = 0,LOOKUP(Tabela2[[#This Row],[RESUMO]],Tabela3[Grupo],Tabela3[Meus produtos]),VLOOKUP(Tabela2[[#This Row],[Código]],Tabela4[[Código NBS/LC116]:[Meus serviços]],3,0))</f>
        <v>Não</v>
      </c>
      <c r="C10315" t="str">
        <f>IF(E10315=0,TEXT(dados!A10230,"00000000"),IF(E10315=2,TEXT(dados!A10230,"0000"),TEXT(dados!A10230,"#")))</f>
        <v>97019200</v>
      </c>
      <c r="D10315">
        <f>IF(dados!B10230=0,"",dados!B10230)</f>
        <v>1</v>
      </c>
      <c r="E10315">
        <f>dados!C10230</f>
        <v>0</v>
      </c>
      <c r="F10315" t="str">
        <f>dados!D10230</f>
        <v xml:space="preserve"> De flores botoes de flores ou de outras partes de plantas naturais ervas musgos e liquens</v>
      </c>
      <c r="G10315"/>
      <c r="H10315"/>
      <c r="I10315"/>
      <c r="J10315"/>
      <c r="K10315" s="13"/>
      <c r="L10315" s="13">
        <f>dados!I10230/100</f>
        <v>0.13449999999999998</v>
      </c>
      <c r="M10315" s="13">
        <f>dados!J10230/100</f>
        <v>0.1593</v>
      </c>
      <c r="N10315" s="13">
        <f>dados!K10230/100</f>
        <v>0.18</v>
      </c>
      <c r="O10315" s="13">
        <f>dados!L10230/100</f>
        <v>0</v>
      </c>
      <c r="P10315" s="12" t="str">
        <f>LEFT(Tabela2[[#This Row],[Código]],2)</f>
        <v>97</v>
      </c>
    </row>
    <row r="10316" spans="2:16" ht="15" customHeight="1" x14ac:dyDescent="0.25">
      <c r="B10316" s="31" t="str">
        <f>IF(Tabela2[[#This Row],[Tipo]] = 0,LOOKUP(Tabela2[[#This Row],[RESUMO]],Tabela3[Grupo],Tabela3[Meus produtos]),VLOOKUP(Tabela2[[#This Row],[Código]],Tabela4[[Código NBS/LC116]:[Meus serviços]],3,0))</f>
        <v>Não</v>
      </c>
      <c r="C10316" t="str">
        <f>IF(E10316=0,TEXT(dados!A10231,"00000000"),IF(E10316=2,TEXT(dados!A10231,"0000"),TEXT(dados!A10231,"#")))</f>
        <v>97019900</v>
      </c>
      <c r="D10316" t="str">
        <f>IF(dados!B10231=0,"",dados!B10231)</f>
        <v/>
      </c>
      <c r="E10316">
        <f>dados!C10231</f>
        <v>0</v>
      </c>
      <c r="F10316" t="str">
        <f>dados!D10231</f>
        <v>Objetos de arte de colecao e antiguidades Quadros pinturas e desenhos feitos inteiramente a mao exceto os desenhos da posicao 49 06 e os artigos manufaturados decorados a mao colagens e quadros decorativos semelhantes outros</v>
      </c>
      <c r="G10316"/>
      <c r="H10316"/>
      <c r="I10316"/>
      <c r="J10316"/>
      <c r="K10316" s="13"/>
      <c r="L10316" s="13">
        <f>dados!I10231/100</f>
        <v>0.13449999999999998</v>
      </c>
      <c r="M10316" s="13">
        <f>dados!J10231/100</f>
        <v>0.1593</v>
      </c>
      <c r="N10316" s="13">
        <f>dados!K10231/100</f>
        <v>0.18</v>
      </c>
      <c r="O10316" s="13">
        <f>dados!L10231/100</f>
        <v>0</v>
      </c>
      <c r="P10316" s="12" t="str">
        <f>LEFT(Tabela2[[#This Row],[Código]],2)</f>
        <v>97</v>
      </c>
    </row>
    <row r="10317" spans="2:16" ht="15" customHeight="1" x14ac:dyDescent="0.25">
      <c r="B10317" s="31" t="str">
        <f>IF(Tabela2[[#This Row],[Tipo]] = 0,LOOKUP(Tabela2[[#This Row],[RESUMO]],Tabela3[Grupo],Tabela3[Meus produtos]),VLOOKUP(Tabela2[[#This Row],[Código]],Tabela4[[Código NBS/LC116]:[Meus serviços]],3,0))</f>
        <v>Não</v>
      </c>
      <c r="C10317" t="str">
        <f>IF(E10317=0,TEXT(dados!A10232,"00000000"),IF(E10317=2,TEXT(dados!A10232,"0000"),TEXT(dados!A10232,"#")))</f>
        <v>97019900</v>
      </c>
      <c r="D10317">
        <f>IF(dados!B10232=0,"",dados!B10232)</f>
        <v>1</v>
      </c>
      <c r="E10317">
        <f>dados!C10232</f>
        <v>0</v>
      </c>
      <c r="F10317" t="str">
        <f>dados!D10232</f>
        <v xml:space="preserve"> De flores botoes de flores ou de outras partes de plantas naturais ervas musgos e liquens</v>
      </c>
      <c r="G10317"/>
      <c r="H10317"/>
      <c r="I10317"/>
      <c r="J10317"/>
      <c r="K10317" s="13"/>
      <c r="L10317" s="13">
        <f>dados!I10232/100</f>
        <v>0.13449999999999998</v>
      </c>
      <c r="M10317" s="13">
        <f>dados!J10232/100</f>
        <v>0.1593</v>
      </c>
      <c r="N10317" s="13">
        <f>dados!K10232/100</f>
        <v>0.18</v>
      </c>
      <c r="O10317" s="13">
        <f>dados!L10232/100</f>
        <v>0</v>
      </c>
      <c r="P10317" s="12" t="str">
        <f>LEFT(Tabela2[[#This Row],[Código]],2)</f>
        <v>97</v>
      </c>
    </row>
    <row r="10318" spans="2:16" ht="15" customHeight="1" x14ac:dyDescent="0.25">
      <c r="B10318" s="31" t="str">
        <f>IF(Tabela2[[#This Row],[Tipo]] = 0,LOOKUP(Tabela2[[#This Row],[RESUMO]],Tabela3[Grupo],Tabela3[Meus produtos]),VLOOKUP(Tabela2[[#This Row],[Código]],Tabela4[[Código NBS/LC116]:[Meus serviços]],3,0))</f>
        <v>Não</v>
      </c>
      <c r="C10318" t="str">
        <f>IF(E10318=0,TEXT(dados!A10233,"00000000"),IF(E10318=2,TEXT(dados!A10233,"0000"),TEXT(dados!A10233,"#")))</f>
        <v>97021000</v>
      </c>
      <c r="D10318" t="str">
        <f>IF(dados!B10233=0,"",dados!B10233)</f>
        <v/>
      </c>
      <c r="E10318">
        <f>dados!C10233</f>
        <v>0</v>
      </c>
      <c r="F10318" t="str">
        <f>dados!D10233</f>
        <v>Objetos de arte de colecao e antiguidades Gravuras estampas e litografias originais com mais de 100 anos</v>
      </c>
      <c r="G10318"/>
      <c r="H10318"/>
      <c r="I10318"/>
      <c r="J10318"/>
      <c r="K10318" s="13"/>
      <c r="L10318" s="13">
        <f>dados!I10233/100</f>
        <v>0.13449999999999998</v>
      </c>
      <c r="M10318" s="13">
        <f>dados!J10233/100</f>
        <v>0.1593</v>
      </c>
      <c r="N10318" s="13">
        <f>dados!K10233/100</f>
        <v>0.18</v>
      </c>
      <c r="O10318" s="13">
        <f>dados!L10233/100</f>
        <v>0</v>
      </c>
      <c r="P10318" s="12" t="str">
        <f>LEFT(Tabela2[[#This Row],[Código]],2)</f>
        <v>97</v>
      </c>
    </row>
    <row r="10319" spans="2:16" ht="15" customHeight="1" x14ac:dyDescent="0.25">
      <c r="B10319" s="31" t="str">
        <f>IF(Tabela2[[#This Row],[Tipo]] = 0,LOOKUP(Tabela2[[#This Row],[RESUMO]],Tabela3[Grupo],Tabela3[Meus produtos]),VLOOKUP(Tabela2[[#This Row],[Código]],Tabela4[[Código NBS/LC116]:[Meus serviços]],3,0))</f>
        <v>Não</v>
      </c>
      <c r="C10319" t="str">
        <f>IF(E10319=0,TEXT(dados!A10234,"00000000"),IF(E10319=2,TEXT(dados!A10234,"0000"),TEXT(dados!A10234,"#")))</f>
        <v>97029000</v>
      </c>
      <c r="D10319" t="str">
        <f>IF(dados!B10234=0,"",dados!B10234)</f>
        <v/>
      </c>
      <c r="E10319">
        <f>dados!C10234</f>
        <v>0</v>
      </c>
      <c r="F10319" t="str">
        <f>dados!D10234</f>
        <v>Objetos de arte de colecao e antiguidades Gravuras estampas e litografias originais outras</v>
      </c>
      <c r="G10319"/>
      <c r="H10319"/>
      <c r="I10319"/>
      <c r="J10319"/>
      <c r="K10319" s="13"/>
      <c r="L10319" s="13">
        <f>dados!I10234/100</f>
        <v>0.13449999999999998</v>
      </c>
      <c r="M10319" s="13">
        <f>dados!J10234/100</f>
        <v>0.1593</v>
      </c>
      <c r="N10319" s="13">
        <f>dados!K10234/100</f>
        <v>0.18</v>
      </c>
      <c r="O10319" s="13">
        <f>dados!L10234/100</f>
        <v>0</v>
      </c>
      <c r="P10319" s="12" t="str">
        <f>LEFT(Tabela2[[#This Row],[Código]],2)</f>
        <v>97</v>
      </c>
    </row>
    <row r="10320" spans="2:16" ht="15" customHeight="1" x14ac:dyDescent="0.25">
      <c r="B10320" s="31" t="str">
        <f>IF(Tabela2[[#This Row],[Tipo]] = 0,LOOKUP(Tabela2[[#This Row],[RESUMO]],Tabela3[Grupo],Tabela3[Meus produtos]),VLOOKUP(Tabela2[[#This Row],[Código]],Tabela4[[Código NBS/LC116]:[Meus serviços]],3,0))</f>
        <v>Não</v>
      </c>
      <c r="C10320" t="str">
        <f>IF(E10320=0,TEXT(dados!A10235,"00000000"),IF(E10320=2,TEXT(dados!A10235,"0000"),TEXT(dados!A10235,"#")))</f>
        <v>97031000</v>
      </c>
      <c r="D10320" t="str">
        <f>IF(dados!B10235=0,"",dados!B10235)</f>
        <v/>
      </c>
      <c r="E10320">
        <f>dados!C10235</f>
        <v>0</v>
      </c>
      <c r="F10320" t="str">
        <f>dados!D10235</f>
        <v>Objetos de arte de colecao e antiguidades Producoes originais de arte estatuaria ou de escultura de quaisquer materias com mais de 100 anos</v>
      </c>
      <c r="G10320"/>
      <c r="H10320"/>
      <c r="I10320"/>
      <c r="J10320"/>
      <c r="K10320" s="13"/>
      <c r="L10320" s="13">
        <f>dados!I10235/100</f>
        <v>0.13449999999999998</v>
      </c>
      <c r="M10320" s="13">
        <f>dados!J10235/100</f>
        <v>0.1593</v>
      </c>
      <c r="N10320" s="13">
        <f>dados!K10235/100</f>
        <v>0.18</v>
      </c>
      <c r="O10320" s="13">
        <f>dados!L10235/100</f>
        <v>0</v>
      </c>
      <c r="P10320" s="12" t="str">
        <f>LEFT(Tabela2[[#This Row],[Código]],2)</f>
        <v>97</v>
      </c>
    </row>
    <row r="10321" spans="2:16" ht="15" customHeight="1" x14ac:dyDescent="0.25">
      <c r="B10321" s="31" t="str">
        <f>IF(Tabela2[[#This Row],[Tipo]] = 0,LOOKUP(Tabela2[[#This Row],[RESUMO]],Tabela3[Grupo],Tabela3[Meus produtos]),VLOOKUP(Tabela2[[#This Row],[Código]],Tabela4[[Código NBS/LC116]:[Meus serviços]],3,0))</f>
        <v>Não</v>
      </c>
      <c r="C10321" t="str">
        <f>IF(E10321=0,TEXT(dados!A10236,"00000000"),IF(E10321=2,TEXT(dados!A10236,"0000"),TEXT(dados!A10236,"#")))</f>
        <v>97039000</v>
      </c>
      <c r="D10321" t="str">
        <f>IF(dados!B10236=0,"",dados!B10236)</f>
        <v/>
      </c>
      <c r="E10321">
        <f>dados!C10236</f>
        <v>0</v>
      </c>
      <c r="F10321" t="str">
        <f>dados!D10236</f>
        <v>Objetos de arte de colecao e antiguidades Producoes originais de arte estatuaria ou de escultura de quaisquer materias outras</v>
      </c>
      <c r="G10321"/>
      <c r="H10321"/>
      <c r="I10321"/>
      <c r="J10321"/>
      <c r="K10321" s="13"/>
      <c r="L10321" s="13">
        <f>dados!I10236/100</f>
        <v>0.13449999999999998</v>
      </c>
      <c r="M10321" s="13">
        <f>dados!J10236/100</f>
        <v>0.1593</v>
      </c>
      <c r="N10321" s="13">
        <f>dados!K10236/100</f>
        <v>0.18</v>
      </c>
      <c r="O10321" s="13">
        <f>dados!L10236/100</f>
        <v>0</v>
      </c>
      <c r="P10321" s="12" t="str">
        <f>LEFT(Tabela2[[#This Row],[Código]],2)</f>
        <v>97</v>
      </c>
    </row>
    <row r="10322" spans="2:16" ht="15" customHeight="1" x14ac:dyDescent="0.25">
      <c r="B10322" s="31" t="str">
        <f>IF(Tabela2[[#This Row],[Tipo]] = 0,LOOKUP(Tabela2[[#This Row],[RESUMO]],Tabela3[Grupo],Tabela3[Meus produtos]),VLOOKUP(Tabela2[[#This Row],[Código]],Tabela4[[Código NBS/LC116]:[Meus serviços]],3,0))</f>
        <v>Não</v>
      </c>
      <c r="C10322" t="str">
        <f>IF(E10322=0,TEXT(dados!A10237,"00000000"),IF(E10322=2,TEXT(dados!A10237,"0000"),TEXT(dados!A10237,"#")))</f>
        <v>97040000</v>
      </c>
      <c r="D10322" t="str">
        <f>IF(dados!B10237=0,"",dados!B10237)</f>
        <v/>
      </c>
      <c r="E10322">
        <f>dados!C10237</f>
        <v>0</v>
      </c>
      <c r="F10322" t="str">
        <f>dados!D10237</f>
        <v>Selos postais, selos fiscais, marcas postais, envelopes de primeiro dia (f.d.c. – “first-day cover”), inteiros postais e semelhantes, obliterados, ou nao obliterados, exceto os artigos da posicao 49.07.</v>
      </c>
      <c r="G10322"/>
      <c r="H10322"/>
      <c r="I10322"/>
      <c r="J10322"/>
      <c r="K10322" s="13"/>
      <c r="L10322" s="13">
        <f>dados!I10237/100</f>
        <v>0.13449999999999998</v>
      </c>
      <c r="M10322" s="13">
        <f>dados!J10237/100</f>
        <v>0.1593</v>
      </c>
      <c r="N10322" s="13">
        <f>dados!K10237/100</f>
        <v>0.18</v>
      </c>
      <c r="O10322" s="13">
        <f>dados!L10237/100</f>
        <v>0</v>
      </c>
      <c r="P10322" s="12" t="str">
        <f>LEFT(Tabela2[[#This Row],[Código]],2)</f>
        <v>97</v>
      </c>
    </row>
    <row r="10323" spans="2:16" ht="15" customHeight="1" x14ac:dyDescent="0.25">
      <c r="B10323" s="31" t="str">
        <f>IF(Tabela2[[#This Row],[Tipo]] = 0,LOOKUP(Tabela2[[#This Row],[RESUMO]],Tabela3[Grupo],Tabela3[Meus produtos]),VLOOKUP(Tabela2[[#This Row],[Código]],Tabela4[[Código NBS/LC116]:[Meus serviços]],3,0))</f>
        <v>Não</v>
      </c>
      <c r="C10323" t="str">
        <f>IF(E10323=0,TEXT(dados!A10238,"00000000"),IF(E10323=2,TEXT(dados!A10238,"0000"),TEXT(dados!A10238,"#")))</f>
        <v>97051000</v>
      </c>
      <c r="D10323" t="str">
        <f>IF(dados!B10238=0,"",dados!B10238)</f>
        <v/>
      </c>
      <c r="E10323">
        <f>dados!C10238</f>
        <v>0</v>
      </c>
      <c r="F10323" t="str">
        <f>dados!D10238</f>
        <v>Objetos de arte de colecao e antiguidades colecoes e pecas de colecao que apresentem um interesse arqueologico etnografico historico zoologico botanico mineralogico anatomico paleontologico ou numismatico colecoes e pecas de colecao que apresentem um inte</v>
      </c>
      <c r="G10323"/>
      <c r="H10323"/>
      <c r="I10323"/>
      <c r="J10323"/>
      <c r="K10323" s="13"/>
      <c r="L10323" s="13">
        <f>dados!I10238/100</f>
        <v>0.13449999999999998</v>
      </c>
      <c r="M10323" s="13">
        <f>dados!J10238/100</f>
        <v>0.1593</v>
      </c>
      <c r="N10323" s="13">
        <f>dados!K10238/100</f>
        <v>0.18</v>
      </c>
      <c r="O10323" s="13">
        <f>dados!L10238/100</f>
        <v>0</v>
      </c>
      <c r="P10323" s="12" t="str">
        <f>LEFT(Tabela2[[#This Row],[Código]],2)</f>
        <v>97</v>
      </c>
    </row>
    <row r="10324" spans="2:16" ht="15" customHeight="1" x14ac:dyDescent="0.25">
      <c r="B10324" s="31" t="str">
        <f>IF(Tabela2[[#This Row],[Tipo]] = 0,LOOKUP(Tabela2[[#This Row],[RESUMO]],Tabela3[Grupo],Tabela3[Meus produtos]),VLOOKUP(Tabela2[[#This Row],[Código]],Tabela4[[Código NBS/LC116]:[Meus serviços]],3,0))</f>
        <v>Não</v>
      </c>
      <c r="C10324" t="str">
        <f>IF(E10324=0,TEXT(dados!A10239,"00000000"),IF(E10324=2,TEXT(dados!A10239,"0000"),TEXT(dados!A10239,"#")))</f>
        <v>97052100</v>
      </c>
      <c r="D10324" t="str">
        <f>IF(dados!B10239=0,"",dados!B10239)</f>
        <v/>
      </c>
      <c r="E10324">
        <f>dados!C10239</f>
        <v>0</v>
      </c>
      <c r="F10324" t="str">
        <f>dados!D10239</f>
        <v>Objetos de arte de colecao e antiguidades colecoes e pecas de colecao que apresentem um interesse arqueologico etnografico historico zoologico botanico mineralogico anatomico paleontologico ou numismatico especimes humanos e suas partes</v>
      </c>
      <c r="G10324"/>
      <c r="H10324"/>
      <c r="I10324"/>
      <c r="J10324"/>
      <c r="K10324" s="13"/>
      <c r="L10324" s="13">
        <f>dados!I10239/100</f>
        <v>0.13449999999999998</v>
      </c>
      <c r="M10324" s="13">
        <f>dados!J10239/100</f>
        <v>0.1593</v>
      </c>
      <c r="N10324" s="13">
        <f>dados!K10239/100</f>
        <v>0.18</v>
      </c>
      <c r="O10324" s="13">
        <f>dados!L10239/100</f>
        <v>0</v>
      </c>
      <c r="P10324" s="12" t="str">
        <f>LEFT(Tabela2[[#This Row],[Código]],2)</f>
        <v>97</v>
      </c>
    </row>
    <row r="10325" spans="2:16" ht="15" customHeight="1" x14ac:dyDescent="0.25">
      <c r="B10325" s="31" t="str">
        <f>IF(Tabela2[[#This Row],[Tipo]] = 0,LOOKUP(Tabela2[[#This Row],[RESUMO]],Tabela3[Grupo],Tabela3[Meus produtos]),VLOOKUP(Tabela2[[#This Row],[Código]],Tabela4[[Código NBS/LC116]:[Meus serviços]],3,0))</f>
        <v>Não</v>
      </c>
      <c r="C10325" t="str">
        <f>IF(E10325=0,TEXT(dados!A10240,"00000000"),IF(E10325=2,TEXT(dados!A10240,"0000"),TEXT(dados!A10240,"#")))</f>
        <v>97052200</v>
      </c>
      <c r="D10325" t="str">
        <f>IF(dados!B10240=0,"",dados!B10240)</f>
        <v/>
      </c>
      <c r="E10325">
        <f>dados!C10240</f>
        <v>0</v>
      </c>
      <c r="F10325" t="str">
        <f>dados!D10240</f>
        <v xml:space="preserve">Objetos de arte de colecao e antiguidades colecoes e pecas de colecao que apresentem um interesse arqueologico etnografico historico zoologico botanico mineralogico anatomico paleontologico ou numismatico especies extintas ou ameacadas de extincao e suas </v>
      </c>
      <c r="G10325"/>
      <c r="H10325"/>
      <c r="I10325"/>
      <c r="J10325"/>
      <c r="K10325" s="13"/>
      <c r="L10325" s="13">
        <f>dados!I10240/100</f>
        <v>0.13449999999999998</v>
      </c>
      <c r="M10325" s="13">
        <f>dados!J10240/100</f>
        <v>0.1593</v>
      </c>
      <c r="N10325" s="13">
        <f>dados!K10240/100</f>
        <v>0.18</v>
      </c>
      <c r="O10325" s="13">
        <f>dados!L10240/100</f>
        <v>0</v>
      </c>
      <c r="P10325" s="12" t="str">
        <f>LEFT(Tabela2[[#This Row],[Código]],2)</f>
        <v>97</v>
      </c>
    </row>
    <row r="10326" spans="2:16" ht="15" customHeight="1" x14ac:dyDescent="0.25">
      <c r="B10326" s="31" t="str">
        <f>IF(Tabela2[[#This Row],[Tipo]] = 0,LOOKUP(Tabela2[[#This Row],[RESUMO]],Tabela3[Grupo],Tabela3[Meus produtos]),VLOOKUP(Tabela2[[#This Row],[Código]],Tabela4[[Código NBS/LC116]:[Meus serviços]],3,0))</f>
        <v>Não</v>
      </c>
      <c r="C10326" t="str">
        <f>IF(E10326=0,TEXT(dados!A10241,"00000000"),IF(E10326=2,TEXT(dados!A10241,"0000"),TEXT(dados!A10241,"#")))</f>
        <v>97052900</v>
      </c>
      <c r="D10326" t="str">
        <f>IF(dados!B10241=0,"",dados!B10241)</f>
        <v/>
      </c>
      <c r="E10326">
        <f>dados!C10241</f>
        <v>0</v>
      </c>
      <c r="F10326" t="str">
        <f>dados!D10241</f>
        <v>Objetos de arte de colecao e antiguidades colecoes e pecas de colecao que apresentem um interesse arqueologico etnografico historico zoologico botanico mineralogico anatomico paleontologico ou numismatico outras</v>
      </c>
      <c r="G10326"/>
      <c r="H10326"/>
      <c r="I10326"/>
      <c r="J10326"/>
      <c r="K10326" s="13"/>
      <c r="L10326" s="13">
        <f>dados!I10241/100</f>
        <v>0.13449999999999998</v>
      </c>
      <c r="M10326" s="13">
        <f>dados!J10241/100</f>
        <v>0.1593</v>
      </c>
      <c r="N10326" s="13">
        <f>dados!K10241/100</f>
        <v>0.18</v>
      </c>
      <c r="O10326" s="13">
        <f>dados!L10241/100</f>
        <v>0</v>
      </c>
      <c r="P10326" s="12" t="str">
        <f>LEFT(Tabela2[[#This Row],[Código]],2)</f>
        <v>97</v>
      </c>
    </row>
    <row r="10327" spans="2:16" ht="15" customHeight="1" x14ac:dyDescent="0.25">
      <c r="B10327" s="31" t="str">
        <f>IF(Tabela2[[#This Row],[Tipo]] = 0,LOOKUP(Tabela2[[#This Row],[RESUMO]],Tabela3[Grupo],Tabela3[Meus produtos]),VLOOKUP(Tabela2[[#This Row],[Código]],Tabela4[[Código NBS/LC116]:[Meus serviços]],3,0))</f>
        <v>Não</v>
      </c>
      <c r="C10327" t="str">
        <f>IF(E10327=0,TEXT(dados!A10242,"00000000"),IF(E10327=2,TEXT(dados!A10242,"0000"),TEXT(dados!A10242,"#")))</f>
        <v>97053100</v>
      </c>
      <c r="D10327" t="str">
        <f>IF(dados!B10242=0,"",dados!B10242)</f>
        <v/>
      </c>
      <c r="E10327">
        <f>dados!C10242</f>
        <v>0</v>
      </c>
      <c r="F10327" t="str">
        <f>dados!D10242</f>
        <v>Objetos de arte de colecao e antiguidades colecoes e pecas de colecao que apresentem um interesse arqueologico etnografico historico zoologico botanico mineralogico anatomico paleontologico ou numismatico com mais de 100 anos</v>
      </c>
      <c r="G10327"/>
      <c r="H10327"/>
      <c r="I10327"/>
      <c r="J10327"/>
      <c r="K10327" s="13"/>
      <c r="L10327" s="13">
        <f>dados!I10242/100</f>
        <v>0.13449999999999998</v>
      </c>
      <c r="M10327" s="13">
        <f>dados!J10242/100</f>
        <v>0.1593</v>
      </c>
      <c r="N10327" s="13">
        <f>dados!K10242/100</f>
        <v>0.18</v>
      </c>
      <c r="O10327" s="13">
        <f>dados!L10242/100</f>
        <v>0</v>
      </c>
      <c r="P10327" s="12" t="str">
        <f>LEFT(Tabela2[[#This Row],[Código]],2)</f>
        <v>97</v>
      </c>
    </row>
    <row r="10328" spans="2:16" ht="15" customHeight="1" x14ac:dyDescent="0.25">
      <c r="B10328" s="31" t="str">
        <f>IF(Tabela2[[#This Row],[Tipo]] = 0,LOOKUP(Tabela2[[#This Row],[RESUMO]],Tabela3[Grupo],Tabela3[Meus produtos]),VLOOKUP(Tabela2[[#This Row],[Código]],Tabela4[[Código NBS/LC116]:[Meus serviços]],3,0))</f>
        <v>Não</v>
      </c>
      <c r="C10328" t="str">
        <f>IF(E10328=0,TEXT(dados!A10243,"00000000"),IF(E10328=2,TEXT(dados!A10243,"0000"),TEXT(dados!A10243,"#")))</f>
        <v>97053900</v>
      </c>
      <c r="D10328" t="str">
        <f>IF(dados!B10243=0,"",dados!B10243)</f>
        <v/>
      </c>
      <c r="E10328">
        <f>dados!C10243</f>
        <v>0</v>
      </c>
      <c r="F10328" t="str">
        <f>dados!D10243</f>
        <v>Objetos de arte de colecao e antiguidades colecoes e pecas de colecao que apresentem um interesse arqueologico etnografico historico zoologico botanico mineralogico anatomico paleontologico ou numismatico outras</v>
      </c>
      <c r="G10328"/>
      <c r="H10328"/>
      <c r="I10328"/>
      <c r="J10328"/>
      <c r="K10328" s="13"/>
      <c r="L10328" s="13">
        <f>dados!I10243/100</f>
        <v>0.13449999999999998</v>
      </c>
      <c r="M10328" s="13">
        <f>dados!J10243/100</f>
        <v>0.1593</v>
      </c>
      <c r="N10328" s="13">
        <f>dados!K10243/100</f>
        <v>0.18</v>
      </c>
      <c r="O10328" s="13">
        <f>dados!L10243/100</f>
        <v>0</v>
      </c>
      <c r="P10328" s="12" t="str">
        <f>LEFT(Tabela2[[#This Row],[Código]],2)</f>
        <v>97</v>
      </c>
    </row>
    <row r="10329" spans="2:16" ht="15" customHeight="1" x14ac:dyDescent="0.25">
      <c r="B10329" s="31" t="str">
        <f>IF(Tabela2[[#This Row],[Tipo]] = 0,LOOKUP(Tabela2[[#This Row],[RESUMO]],Tabela3[Grupo],Tabela3[Meus produtos]),VLOOKUP(Tabela2[[#This Row],[Código]],Tabela4[[Código NBS/LC116]:[Meus serviços]],3,0))</f>
        <v>Não</v>
      </c>
      <c r="C10329" t="str">
        <f>IF(E10329=0,TEXT(dados!A10244,"00000000"),IF(E10329=2,TEXT(dados!A10244,"0000"),TEXT(dados!A10244,"#")))</f>
        <v>97061000</v>
      </c>
      <c r="D10329" t="str">
        <f>IF(dados!B10244=0,"",dados!B10244)</f>
        <v/>
      </c>
      <c r="E10329">
        <f>dados!C10244</f>
        <v>0</v>
      </c>
      <c r="F10329" t="str">
        <f>dados!D10244</f>
        <v>Objetos de arte de colecao e antiguidades antiguidades com mais de 100 anos com mais de 250 anos</v>
      </c>
      <c r="G10329"/>
      <c r="H10329"/>
      <c r="I10329"/>
      <c r="J10329"/>
      <c r="K10329" s="13"/>
      <c r="L10329" s="13">
        <f>dados!I10244/100</f>
        <v>0.13449999999999998</v>
      </c>
      <c r="M10329" s="13">
        <f>dados!J10244/100</f>
        <v>0.1593</v>
      </c>
      <c r="N10329" s="13">
        <f>dados!K10244/100</f>
        <v>0.18</v>
      </c>
      <c r="O10329" s="13">
        <f>dados!L10244/100</f>
        <v>0</v>
      </c>
      <c r="P10329" s="12" t="str">
        <f>LEFT(Tabela2[[#This Row],[Código]],2)</f>
        <v>97</v>
      </c>
    </row>
    <row r="10330" spans="2:16" ht="15" customHeight="1" x14ac:dyDescent="0.25">
      <c r="B10330" s="31" t="str">
        <f>IF(Tabela2[[#This Row],[Tipo]] = 0,LOOKUP(Tabela2[[#This Row],[RESUMO]],Tabela3[Grupo],Tabela3[Meus produtos]),VLOOKUP(Tabela2[[#This Row],[Código]],Tabela4[[Código NBS/LC116]:[Meus serviços]],3,0))</f>
        <v>Não</v>
      </c>
      <c r="C10330" t="str">
        <f>IF(E10330=0,TEXT(dados!A10245,"00000000"),IF(E10330=2,TEXT(dados!A10245,"0000"),TEXT(dados!A10245,"#")))</f>
        <v>97069000</v>
      </c>
      <c r="D10330" t="str">
        <f>IF(dados!B10245=0,"",dados!B10245)</f>
        <v/>
      </c>
      <c r="E10330">
        <f>dados!C10245</f>
        <v>0</v>
      </c>
      <c r="F10330" t="str">
        <f>dados!D10245</f>
        <v>Objetos de arte de colecao e antiguidades antiguidades com mais de 100 anos outras</v>
      </c>
      <c r="G10330"/>
      <c r="H10330"/>
      <c r="I10330"/>
      <c r="J10330"/>
      <c r="K10330" s="13"/>
      <c r="L10330" s="13">
        <f>dados!I10245/100</f>
        <v>0.13449999999999998</v>
      </c>
      <c r="M10330" s="13">
        <f>dados!J10245/100</f>
        <v>0.1593</v>
      </c>
      <c r="N10330" s="13">
        <f>dados!K10245/100</f>
        <v>0.18</v>
      </c>
      <c r="O10330" s="13">
        <f>dados!L10245/100</f>
        <v>0</v>
      </c>
      <c r="P10330" s="12" t="str">
        <f>LEFT(Tabela2[[#This Row],[Código]],2)</f>
        <v>97</v>
      </c>
    </row>
    <row r="10331" spans="2:16" ht="15" customHeight="1" x14ac:dyDescent="0.25">
      <c r="B10331" s="31" t="str">
        <f>IF(Tabela2[[#This Row],[Tipo]] = 0,LOOKUP(Tabela2[[#This Row],[RESUMO]],Tabela3[Grupo],Tabela3[Meus produtos]),VLOOKUP(Tabela2[[#This Row],[Código]],Tabela4[[Código NBS/LC116]:[Meus serviços]],3,0))</f>
        <v>Não</v>
      </c>
      <c r="C10331" t="str">
        <f>IF(E10331=0,TEXT(dados!A10246,"00000000"),IF(E10331=2,TEXT(dados!A10246,"0000"),TEXT(dados!A10246,"#")))</f>
        <v>101011000</v>
      </c>
      <c r="D10331" t="str">
        <f>IF(dados!B10246=0,"",dados!B10246)</f>
        <v/>
      </c>
      <c r="E10331">
        <f>dados!C10246</f>
        <v>1</v>
      </c>
      <c r="F10331" t="str">
        <f>dados!D10246</f>
        <v>Servicos de construcao de edificacoes residenciais de um e dois pavimentos</v>
      </c>
      <c r="G10331"/>
      <c r="H10331"/>
      <c r="I10331"/>
      <c r="J10331"/>
      <c r="K10331" s="13"/>
      <c r="L10331" s="13">
        <f>dados!I10246/100</f>
        <v>0.13449999999999998</v>
      </c>
      <c r="M10331" s="13">
        <f>dados!J10246/100</f>
        <v>0.1545</v>
      </c>
      <c r="N10331" s="13">
        <f>dados!K10246/100</f>
        <v>0</v>
      </c>
      <c r="O10331" s="13">
        <f>dados!L10246/100</f>
        <v>4.3299999999999998E-2</v>
      </c>
      <c r="P10331" s="12" t="str">
        <f>LEFT(Tabela2[[#This Row],[Código]],2)</f>
        <v>10</v>
      </c>
    </row>
    <row r="10332" spans="2:16" ht="15" customHeight="1" x14ac:dyDescent="0.25">
      <c r="B10332" s="31" t="str">
        <f>IF(Tabela2[[#This Row],[Tipo]] = 0,LOOKUP(Tabela2[[#This Row],[RESUMO]],Tabela3[Grupo],Tabela3[Meus produtos]),VLOOKUP(Tabela2[[#This Row],[Código]],Tabela4[[Código NBS/LC116]:[Meus serviços]],3,0))</f>
        <v>Não</v>
      </c>
      <c r="C10332" t="str">
        <f>IF(E10332=0,TEXT(dados!A10247,"00000000"),IF(E10332=2,TEXT(dados!A10247,"0000"),TEXT(dados!A10247,"#")))</f>
        <v>101012000</v>
      </c>
      <c r="D10332" t="str">
        <f>IF(dados!B10247=0,"",dados!B10247)</f>
        <v/>
      </c>
      <c r="E10332">
        <f>dados!C10247</f>
        <v>1</v>
      </c>
      <c r="F10332" t="str">
        <f>dados!D10247</f>
        <v>Servicos de construcao de edificacoes residenciais com mais de dois pavimentos</v>
      </c>
      <c r="G10332"/>
      <c r="H10332"/>
      <c r="I10332"/>
      <c r="J10332"/>
      <c r="K10332" s="13"/>
      <c r="L10332" s="13">
        <f>dados!I10247/100</f>
        <v>0.13449999999999998</v>
      </c>
      <c r="M10332" s="13">
        <f>dados!J10247/100</f>
        <v>0.1545</v>
      </c>
      <c r="N10332" s="13">
        <f>dados!K10247/100</f>
        <v>0</v>
      </c>
      <c r="O10332" s="13">
        <f>dados!L10247/100</f>
        <v>4.3299999999999998E-2</v>
      </c>
      <c r="P10332" s="12" t="str">
        <f>LEFT(Tabela2[[#This Row],[Código]],2)</f>
        <v>10</v>
      </c>
    </row>
    <row r="10333" spans="2:16" ht="15" customHeight="1" x14ac:dyDescent="0.25">
      <c r="B10333" s="31" t="str">
        <f>IF(Tabela2[[#This Row],[Tipo]] = 0,LOOKUP(Tabela2[[#This Row],[RESUMO]],Tabela3[Grupo],Tabela3[Meus produtos]),VLOOKUP(Tabela2[[#This Row],[Código]],Tabela4[[Código NBS/LC116]:[Meus serviços]],3,0))</f>
        <v>Não</v>
      </c>
      <c r="C10333" t="str">
        <f>IF(E10333=0,TEXT(dados!A10248,"00000000"),IF(E10333=2,TEXT(dados!A10248,"0000"),TEXT(dados!A10248,"#")))</f>
        <v>101021000</v>
      </c>
      <c r="D10333" t="str">
        <f>IF(dados!B10248=0,"",dados!B10248)</f>
        <v/>
      </c>
      <c r="E10333">
        <f>dados!C10248</f>
        <v>1</v>
      </c>
      <c r="F10333" t="str">
        <f>dados!D10248</f>
        <v>Servicos de construcao de edificacoes industriais</v>
      </c>
      <c r="G10333"/>
      <c r="H10333"/>
      <c r="I10333"/>
      <c r="J10333"/>
      <c r="K10333" s="13"/>
      <c r="L10333" s="13">
        <f>dados!I10248/100</f>
        <v>0.13449999999999998</v>
      </c>
      <c r="M10333" s="13">
        <f>dados!J10248/100</f>
        <v>0.1545</v>
      </c>
      <c r="N10333" s="13">
        <f>dados!K10248/100</f>
        <v>0</v>
      </c>
      <c r="O10333" s="13">
        <f>dados!L10248/100</f>
        <v>4.3299999999999998E-2</v>
      </c>
      <c r="P10333" s="12" t="str">
        <f>LEFT(Tabela2[[#This Row],[Código]],2)</f>
        <v>10</v>
      </c>
    </row>
    <row r="10334" spans="2:16" ht="15" customHeight="1" x14ac:dyDescent="0.25">
      <c r="B10334" s="31" t="str">
        <f>IF(Tabela2[[#This Row],[Tipo]] = 0,LOOKUP(Tabela2[[#This Row],[RESUMO]],Tabela3[Grupo],Tabela3[Meus produtos]),VLOOKUP(Tabela2[[#This Row],[Código]],Tabela4[[Código NBS/LC116]:[Meus serviços]],3,0))</f>
        <v>Não</v>
      </c>
      <c r="C10334" t="str">
        <f>IF(E10334=0,TEXT(dados!A10249,"00000000"),IF(E10334=2,TEXT(dados!A10249,"0000"),TEXT(dados!A10249,"#")))</f>
        <v>101022000</v>
      </c>
      <c r="D10334" t="str">
        <f>IF(dados!B10249=0,"",dados!B10249)</f>
        <v/>
      </c>
      <c r="E10334">
        <f>dados!C10249</f>
        <v>1</v>
      </c>
      <c r="F10334" t="str">
        <f>dados!D10249</f>
        <v>Servicos de construcao de edificacoes comerciais</v>
      </c>
      <c r="G10334"/>
      <c r="H10334"/>
      <c r="I10334"/>
      <c r="J10334"/>
      <c r="K10334" s="13"/>
      <c r="L10334" s="13">
        <f>dados!I10249/100</f>
        <v>0.13449999999999998</v>
      </c>
      <c r="M10334" s="13">
        <f>dados!J10249/100</f>
        <v>0.1545</v>
      </c>
      <c r="N10334" s="13">
        <f>dados!K10249/100</f>
        <v>0</v>
      </c>
      <c r="O10334" s="13">
        <f>dados!L10249/100</f>
        <v>4.3299999999999998E-2</v>
      </c>
      <c r="P10334" s="12" t="str">
        <f>LEFT(Tabela2[[#This Row],[Código]],2)</f>
        <v>10</v>
      </c>
    </row>
    <row r="10335" spans="2:16" ht="15" customHeight="1" x14ac:dyDescent="0.25">
      <c r="B10335" s="31" t="str">
        <f>IF(Tabela2[[#This Row],[Tipo]] = 0,LOOKUP(Tabela2[[#This Row],[RESUMO]],Tabela3[Grupo],Tabela3[Meus produtos]),VLOOKUP(Tabela2[[#This Row],[Código]],Tabela4[[Código NBS/LC116]:[Meus serviços]],3,0))</f>
        <v>Não</v>
      </c>
      <c r="C10335" t="str">
        <f>IF(E10335=0,TEXT(dados!A10250,"00000000"),IF(E10335=2,TEXT(dados!A10250,"0000"),TEXT(dados!A10250,"#")))</f>
        <v>101029000</v>
      </c>
      <c r="D10335" t="str">
        <f>IF(dados!B10250=0,"",dados!B10250)</f>
        <v/>
      </c>
      <c r="E10335">
        <f>dados!C10250</f>
        <v>1</v>
      </c>
      <c r="F10335" t="str">
        <f>dados!D10250</f>
        <v>Outros servicos de construcao de edificacoes nao residenciais</v>
      </c>
      <c r="G10335"/>
      <c r="H10335"/>
      <c r="I10335"/>
      <c r="J10335"/>
      <c r="K10335" s="13"/>
      <c r="L10335" s="13">
        <f>dados!I10250/100</f>
        <v>0.13449999999999998</v>
      </c>
      <c r="M10335" s="13">
        <f>dados!J10250/100</f>
        <v>0.1545</v>
      </c>
      <c r="N10335" s="13">
        <f>dados!K10250/100</f>
        <v>0</v>
      </c>
      <c r="O10335" s="13">
        <f>dados!L10250/100</f>
        <v>4.2000000000000003E-2</v>
      </c>
      <c r="P10335" s="12" t="str">
        <f>LEFT(Tabela2[[#This Row],[Código]],2)</f>
        <v>10</v>
      </c>
    </row>
    <row r="10336" spans="2:16" ht="15" customHeight="1" x14ac:dyDescent="0.25">
      <c r="B10336" s="31" t="str">
        <f>IF(Tabela2[[#This Row],[Tipo]] = 0,LOOKUP(Tabela2[[#This Row],[RESUMO]],Tabela3[Grupo],Tabela3[Meus produtos]),VLOOKUP(Tabela2[[#This Row],[Código]],Tabela4[[Código NBS/LC116]:[Meus serviços]],3,0))</f>
        <v>Não</v>
      </c>
      <c r="C10336" t="str">
        <f>IF(E10336=0,TEXT(dados!A10251,"00000000"),IF(E10336=2,TEXT(dados!A10251,"0000"),TEXT(dados!A10251,"#")))</f>
        <v>101031000</v>
      </c>
      <c r="D10336" t="str">
        <f>IF(dados!B10251=0,"",dados!B10251)</f>
        <v/>
      </c>
      <c r="E10336">
        <f>dados!C10251</f>
        <v>1</v>
      </c>
      <c r="F10336" t="str">
        <f>dados!D10251</f>
        <v>Servicos de construcao de autoestradas (exceto autoestradas elevadas), ruas e estradas.</v>
      </c>
      <c r="G10336"/>
      <c r="H10336"/>
      <c r="I10336"/>
      <c r="J10336"/>
      <c r="K10336" s="13"/>
      <c r="L10336" s="13">
        <f>dados!I10251/100</f>
        <v>0.13449999999999998</v>
      </c>
      <c r="M10336" s="13">
        <f>dados!J10251/100</f>
        <v>0.1545</v>
      </c>
      <c r="N10336" s="13">
        <f>dados!K10251/100</f>
        <v>0</v>
      </c>
      <c r="O10336" s="13">
        <f>dados!L10251/100</f>
        <v>4.2900000000000001E-2</v>
      </c>
      <c r="P10336" s="12" t="str">
        <f>LEFT(Tabela2[[#This Row],[Código]],2)</f>
        <v>10</v>
      </c>
    </row>
    <row r="10337" spans="2:16" ht="15" customHeight="1" x14ac:dyDescent="0.25">
      <c r="B10337" s="31" t="str">
        <f>IF(Tabela2[[#This Row],[Tipo]] = 0,LOOKUP(Tabela2[[#This Row],[RESUMO]],Tabela3[Grupo],Tabela3[Meus produtos]),VLOOKUP(Tabela2[[#This Row],[Código]],Tabela4[[Código NBS/LC116]:[Meus serviços]],3,0))</f>
        <v>Não</v>
      </c>
      <c r="C10337" t="str">
        <f>IF(E10337=0,TEXT(dados!A10252,"00000000"),IF(E10337=2,TEXT(dados!A10252,"0000"),TEXT(dados!A10252,"#")))</f>
        <v>101032000</v>
      </c>
      <c r="D10337" t="str">
        <f>IF(dados!B10252=0,"",dados!B10252)</f>
        <v/>
      </c>
      <c r="E10337">
        <f>dados!C10252</f>
        <v>1</v>
      </c>
      <c r="F10337" t="str">
        <f>dados!D10252</f>
        <v>Servicos de construcao de estradas ferreas</v>
      </c>
      <c r="G10337"/>
      <c r="H10337"/>
      <c r="I10337"/>
      <c r="J10337"/>
      <c r="K10337" s="13"/>
      <c r="L10337" s="13">
        <f>dados!I10252/100</f>
        <v>0.13449999999999998</v>
      </c>
      <c r="M10337" s="13">
        <f>dados!J10252/100</f>
        <v>0.1545</v>
      </c>
      <c r="N10337" s="13">
        <f>dados!K10252/100</f>
        <v>0</v>
      </c>
      <c r="O10337" s="13">
        <f>dados!L10252/100</f>
        <v>4.2900000000000001E-2</v>
      </c>
      <c r="P10337" s="12" t="str">
        <f>LEFT(Tabela2[[#This Row],[Código]],2)</f>
        <v>10</v>
      </c>
    </row>
    <row r="10338" spans="2:16" ht="15" customHeight="1" x14ac:dyDescent="0.25">
      <c r="B10338" s="31" t="str">
        <f>IF(Tabela2[[#This Row],[Tipo]] = 0,LOOKUP(Tabela2[[#This Row],[RESUMO]],Tabela3[Grupo],Tabela3[Meus produtos]),VLOOKUP(Tabela2[[#This Row],[Código]],Tabela4[[Código NBS/LC116]:[Meus serviços]],3,0))</f>
        <v>Não</v>
      </c>
      <c r="C10338" t="str">
        <f>IF(E10338=0,TEXT(dados!A10253,"00000000"),IF(E10338=2,TEXT(dados!A10253,"0000"),TEXT(dados!A10253,"#")))</f>
        <v>101033000</v>
      </c>
      <c r="D10338" t="str">
        <f>IF(dados!B10253=0,"",dados!B10253)</f>
        <v/>
      </c>
      <c r="E10338">
        <f>dados!C10253</f>
        <v>1</v>
      </c>
      <c r="F10338" t="str">
        <f>dados!D10253</f>
        <v>Servicos de construcao de pistas de pouso e decolagem em aeroportos</v>
      </c>
      <c r="G10338"/>
      <c r="H10338"/>
      <c r="I10338"/>
      <c r="J10338"/>
      <c r="K10338" s="13"/>
      <c r="L10338" s="13">
        <f>dados!I10253/100</f>
        <v>0.13449999999999998</v>
      </c>
      <c r="M10338" s="13">
        <f>dados!J10253/100</f>
        <v>0.1545</v>
      </c>
      <c r="N10338" s="13">
        <f>dados!K10253/100</f>
        <v>0</v>
      </c>
      <c r="O10338" s="13">
        <f>dados!L10253/100</f>
        <v>4.2900000000000001E-2</v>
      </c>
      <c r="P10338" s="12" t="str">
        <f>LEFT(Tabela2[[#This Row],[Código]],2)</f>
        <v>10</v>
      </c>
    </row>
    <row r="10339" spans="2:16" ht="15" customHeight="1" x14ac:dyDescent="0.25">
      <c r="B10339" s="31" t="str">
        <f>IF(Tabela2[[#This Row],[Tipo]] = 0,LOOKUP(Tabela2[[#This Row],[RESUMO]],Tabela3[Grupo],Tabela3[Meus produtos]),VLOOKUP(Tabela2[[#This Row],[Código]],Tabela4[[Código NBS/LC116]:[Meus serviços]],3,0))</f>
        <v>Não</v>
      </c>
      <c r="C10339" t="str">
        <f>IF(E10339=0,TEXT(dados!A10254,"00000000"),IF(E10339=2,TEXT(dados!A10254,"0000"),TEXT(dados!A10254,"#")))</f>
        <v>101034000</v>
      </c>
      <c r="D10339" t="str">
        <f>IF(dados!B10254=0,"",dados!B10254)</f>
        <v/>
      </c>
      <c r="E10339">
        <f>dados!C10254</f>
        <v>1</v>
      </c>
      <c r="F10339" t="str">
        <f>dados!D10254</f>
        <v>Servicos de construcao de infraestrutura aeroportuaria</v>
      </c>
      <c r="G10339"/>
      <c r="H10339"/>
      <c r="I10339"/>
      <c r="J10339"/>
      <c r="K10339" s="13"/>
      <c r="L10339" s="13">
        <f>dados!I10254/100</f>
        <v>0.13449999999999998</v>
      </c>
      <c r="M10339" s="13">
        <f>dados!J10254/100</f>
        <v>0.1545</v>
      </c>
      <c r="N10339" s="13">
        <f>dados!K10254/100</f>
        <v>0</v>
      </c>
      <c r="O10339" s="13">
        <f>dados!L10254/100</f>
        <v>4.2900000000000001E-2</v>
      </c>
      <c r="P10339" s="12" t="str">
        <f>LEFT(Tabela2[[#This Row],[Código]],2)</f>
        <v>10</v>
      </c>
    </row>
    <row r="10340" spans="2:16" ht="15" customHeight="1" x14ac:dyDescent="0.25">
      <c r="B10340" s="31" t="str">
        <f>IF(Tabela2[[#This Row],[Tipo]] = 0,LOOKUP(Tabela2[[#This Row],[RESUMO]],Tabela3[Grupo],Tabela3[Meus produtos]),VLOOKUP(Tabela2[[#This Row],[Código]],Tabela4[[Código NBS/LC116]:[Meus serviços]],3,0))</f>
        <v>Não</v>
      </c>
      <c r="C10340" t="str">
        <f>IF(E10340=0,TEXT(dados!A10255,"00000000"),IF(E10340=2,TEXT(dados!A10255,"0000"),TEXT(dados!A10255,"#")))</f>
        <v>101040000</v>
      </c>
      <c r="D10340" t="str">
        <f>IF(dados!B10255=0,"",dados!B10255)</f>
        <v/>
      </c>
      <c r="E10340">
        <f>dados!C10255</f>
        <v>1</v>
      </c>
      <c r="F10340" t="str">
        <f>dados!D10255</f>
        <v>Servicos de construcao de pontes, autoestradas elevadas e tuneis</v>
      </c>
      <c r="G10340"/>
      <c r="H10340"/>
      <c r="I10340"/>
      <c r="J10340"/>
      <c r="K10340" s="13"/>
      <c r="L10340" s="13">
        <f>dados!I10255/100</f>
        <v>0.13449999999999998</v>
      </c>
      <c r="M10340" s="13">
        <f>dados!J10255/100</f>
        <v>0.1545</v>
      </c>
      <c r="N10340" s="13">
        <f>dados!K10255/100</f>
        <v>0</v>
      </c>
      <c r="O10340" s="13">
        <f>dados!L10255/100</f>
        <v>4.3299999999999998E-2</v>
      </c>
      <c r="P10340" s="12" t="str">
        <f>LEFT(Tabela2[[#This Row],[Código]],2)</f>
        <v>10</v>
      </c>
    </row>
    <row r="10341" spans="2:16" ht="15" customHeight="1" x14ac:dyDescent="0.25">
      <c r="B10341" s="31" t="str">
        <f>IF(Tabela2[[#This Row],[Tipo]] = 0,LOOKUP(Tabela2[[#This Row],[RESUMO]],Tabela3[Grupo],Tabela3[Meus produtos]),VLOOKUP(Tabela2[[#This Row],[Código]],Tabela4[[Código NBS/LC116]:[Meus serviços]],3,0))</f>
        <v>Não</v>
      </c>
      <c r="C10341" t="str">
        <f>IF(E10341=0,TEXT(dados!A10256,"00000000"),IF(E10341=2,TEXT(dados!A10256,"0000"),TEXT(dados!A10256,"#")))</f>
        <v>101051100</v>
      </c>
      <c r="D10341" t="str">
        <f>IF(dados!B10256=0,"",dados!B10256)</f>
        <v/>
      </c>
      <c r="E10341">
        <f>dados!C10256</f>
        <v>1</v>
      </c>
      <c r="F10341" t="str">
        <f>dados!D10256</f>
        <v>Servicos de construcao de guias-corrente, espigoes, quebra-mares, canais de acesso, bacias de evolucao, balizamento e sinalizacao, derrocagens e dragagens.</v>
      </c>
      <c r="G10341"/>
      <c r="H10341"/>
      <c r="I10341"/>
      <c r="J10341"/>
      <c r="K10341" s="13"/>
      <c r="L10341" s="13">
        <f>dados!I10256/100</f>
        <v>0.13449999999999998</v>
      </c>
      <c r="M10341" s="13">
        <f>dados!J10256/100</f>
        <v>0.1545</v>
      </c>
      <c r="N10341" s="13">
        <f>dados!K10256/100</f>
        <v>0</v>
      </c>
      <c r="O10341" s="13">
        <f>dados!L10256/100</f>
        <v>4.2900000000000001E-2</v>
      </c>
      <c r="P10341" s="12" t="str">
        <f>LEFT(Tabela2[[#This Row],[Código]],2)</f>
        <v>10</v>
      </c>
    </row>
    <row r="10342" spans="2:16" ht="15" customHeight="1" x14ac:dyDescent="0.25">
      <c r="B10342" s="31" t="str">
        <f>IF(Tabela2[[#This Row],[Tipo]] = 0,LOOKUP(Tabela2[[#This Row],[RESUMO]],Tabela3[Grupo],Tabela3[Meus produtos]),VLOOKUP(Tabela2[[#This Row],[Código]],Tabela4[[Código NBS/LC116]:[Meus serviços]],3,0))</f>
        <v>Não</v>
      </c>
      <c r="C10342" t="str">
        <f>IF(E10342=0,TEXT(dados!A10257,"00000000"),IF(E10342=2,TEXT(dados!A10257,"0000"),TEXT(dados!A10257,"#")))</f>
        <v>101051900</v>
      </c>
      <c r="D10342" t="str">
        <f>IF(dados!B10257=0,"",dados!B10257)</f>
        <v/>
      </c>
      <c r="E10342">
        <f>dados!C10257</f>
        <v>1</v>
      </c>
      <c r="F10342" t="str">
        <f>dados!D10257</f>
        <v>Outros servicos de construcao de infraestrutura de protecao e acesso aquaviario</v>
      </c>
      <c r="G10342"/>
      <c r="H10342"/>
      <c r="I10342"/>
      <c r="J10342"/>
      <c r="K10342" s="13"/>
      <c r="L10342" s="13">
        <f>dados!I10257/100</f>
        <v>0.13449999999999998</v>
      </c>
      <c r="M10342" s="13">
        <f>dados!J10257/100</f>
        <v>0.1545</v>
      </c>
      <c r="N10342" s="13">
        <f>dados!K10257/100</f>
        <v>0</v>
      </c>
      <c r="O10342" s="13">
        <f>dados!L10257/100</f>
        <v>4.2900000000000001E-2</v>
      </c>
      <c r="P10342" s="12" t="str">
        <f>LEFT(Tabela2[[#This Row],[Código]],2)</f>
        <v>10</v>
      </c>
    </row>
    <row r="10343" spans="2:16" ht="15" customHeight="1" x14ac:dyDescent="0.25">
      <c r="B10343" s="31" t="str">
        <f>IF(Tabela2[[#This Row],[Tipo]] = 0,LOOKUP(Tabela2[[#This Row],[RESUMO]],Tabela3[Grupo],Tabela3[Meus produtos]),VLOOKUP(Tabela2[[#This Row],[Código]],Tabela4[[Código NBS/LC116]:[Meus serviços]],3,0))</f>
        <v>Não</v>
      </c>
      <c r="C10343" t="str">
        <f>IF(E10343=0,TEXT(dados!A10258,"00000000"),IF(E10343=2,TEXT(dados!A10258,"0000"),TEXT(dados!A10258,"#")))</f>
        <v>101052100</v>
      </c>
      <c r="D10343" t="str">
        <f>IF(dados!B10258=0,"",dados!B10258)</f>
        <v/>
      </c>
      <c r="E10343">
        <f>dados!C10258</f>
        <v>1</v>
      </c>
      <c r="F10343" t="str">
        <f>dados!D10258</f>
        <v>Servicos de construcao de ancoradouros, docas, cais, pontes, dolfins e pieres</v>
      </c>
      <c r="G10343"/>
      <c r="H10343"/>
      <c r="I10343"/>
      <c r="J10343"/>
      <c r="K10343" s="13"/>
      <c r="L10343" s="13">
        <f>dados!I10258/100</f>
        <v>0.13449999999999998</v>
      </c>
      <c r="M10343" s="13">
        <f>dados!J10258/100</f>
        <v>0.1545</v>
      </c>
      <c r="N10343" s="13">
        <f>dados!K10258/100</f>
        <v>0</v>
      </c>
      <c r="O10343" s="13">
        <f>dados!L10258/100</f>
        <v>4.2900000000000001E-2</v>
      </c>
      <c r="P10343" s="12" t="str">
        <f>LEFT(Tabela2[[#This Row],[Código]],2)</f>
        <v>10</v>
      </c>
    </row>
    <row r="10344" spans="2:16" ht="15" customHeight="1" x14ac:dyDescent="0.25">
      <c r="B10344" s="31" t="str">
        <f>IF(Tabela2[[#This Row],[Tipo]] = 0,LOOKUP(Tabela2[[#This Row],[RESUMO]],Tabela3[Grupo],Tabela3[Meus produtos]),VLOOKUP(Tabela2[[#This Row],[Código]],Tabela4[[Código NBS/LC116]:[Meus serviços]],3,0))</f>
        <v>Não</v>
      </c>
      <c r="C10344" t="str">
        <f>IF(E10344=0,TEXT(dados!A10259,"00000000"),IF(E10344=2,TEXT(dados!A10259,"0000"),TEXT(dados!A10259,"#")))</f>
        <v>101052900</v>
      </c>
      <c r="D10344" t="str">
        <f>IF(dados!B10259=0,"",dados!B10259)</f>
        <v/>
      </c>
      <c r="E10344">
        <f>dados!C10259</f>
        <v>1</v>
      </c>
      <c r="F10344" t="str">
        <f>dados!D10259</f>
        <v>Outros servicos de construcao de infraestrutura de acostagem aquaviaria</v>
      </c>
      <c r="G10344"/>
      <c r="H10344"/>
      <c r="I10344"/>
      <c r="J10344"/>
      <c r="K10344" s="13"/>
      <c r="L10344" s="13">
        <f>dados!I10259/100</f>
        <v>0.13449999999999998</v>
      </c>
      <c r="M10344" s="13">
        <f>dados!J10259/100</f>
        <v>0.1545</v>
      </c>
      <c r="N10344" s="13">
        <f>dados!K10259/100</f>
        <v>0</v>
      </c>
      <c r="O10344" s="13">
        <f>dados!L10259/100</f>
        <v>4.2900000000000001E-2</v>
      </c>
      <c r="P10344" s="12" t="str">
        <f>LEFT(Tabela2[[#This Row],[Código]],2)</f>
        <v>10</v>
      </c>
    </row>
    <row r="10345" spans="2:16" ht="15" customHeight="1" x14ac:dyDescent="0.25">
      <c r="B10345" s="31" t="str">
        <f>IF(Tabela2[[#This Row],[Tipo]] = 0,LOOKUP(Tabela2[[#This Row],[RESUMO]],Tabela3[Grupo],Tabela3[Meus produtos]),VLOOKUP(Tabela2[[#This Row],[Código]],Tabela4[[Código NBS/LC116]:[Meus serviços]],3,0))</f>
        <v>Não</v>
      </c>
      <c r="C10345" t="str">
        <f>IF(E10345=0,TEXT(dados!A10260,"00000000"),IF(E10345=2,TEXT(dados!A10260,"0000"),TEXT(dados!A10260,"#")))</f>
        <v>101053100</v>
      </c>
      <c r="D10345" t="str">
        <f>IF(dados!B10260=0,"",dados!B10260)</f>
        <v/>
      </c>
      <c r="E10345">
        <f>dados!C10260</f>
        <v>1</v>
      </c>
      <c r="F10345" t="str">
        <f>dados!D10260</f>
        <v>Servicos de construcao de armazens, inclusive os especiais, silos, patios e vias de circulacao</v>
      </c>
      <c r="G10345"/>
      <c r="H10345"/>
      <c r="I10345"/>
      <c r="J10345"/>
      <c r="K10345" s="13"/>
      <c r="L10345" s="13">
        <f>dados!I10260/100</f>
        <v>0.13449999999999998</v>
      </c>
      <c r="M10345" s="13">
        <f>dados!J10260/100</f>
        <v>0.1545</v>
      </c>
      <c r="N10345" s="13">
        <f>dados!K10260/100</f>
        <v>0</v>
      </c>
      <c r="O10345" s="13">
        <f>dados!L10260/100</f>
        <v>4.1900000000000007E-2</v>
      </c>
      <c r="P10345" s="12" t="str">
        <f>LEFT(Tabela2[[#This Row],[Código]],2)</f>
        <v>10</v>
      </c>
    </row>
    <row r="10346" spans="2:16" ht="15" customHeight="1" x14ac:dyDescent="0.25">
      <c r="B10346" s="31" t="str">
        <f>IF(Tabela2[[#This Row],[Tipo]] = 0,LOOKUP(Tabela2[[#This Row],[RESUMO]],Tabela3[Grupo],Tabela3[Meus produtos]),VLOOKUP(Tabela2[[#This Row],[Código]],Tabela4[[Código NBS/LC116]:[Meus serviços]],3,0))</f>
        <v>Não</v>
      </c>
      <c r="C10346" t="str">
        <f>IF(E10346=0,TEXT(dados!A10261,"00000000"),IF(E10346=2,TEXT(dados!A10261,"0000"),TEXT(dados!A10261,"#")))</f>
        <v>101053900</v>
      </c>
      <c r="D10346" t="str">
        <f>IF(dados!B10261=0,"",dados!B10261)</f>
        <v/>
      </c>
      <c r="E10346">
        <f>dados!C10261</f>
        <v>1</v>
      </c>
      <c r="F10346" t="str">
        <f>dados!D10261</f>
        <v>Outros servicos de construcao de infraestrutura terrestre nos portos</v>
      </c>
      <c r="G10346"/>
      <c r="H10346"/>
      <c r="I10346"/>
      <c r="J10346"/>
      <c r="K10346" s="13"/>
      <c r="L10346" s="13">
        <f>dados!I10261/100</f>
        <v>0.13449999999999998</v>
      </c>
      <c r="M10346" s="13">
        <f>dados!J10261/100</f>
        <v>0.1545</v>
      </c>
      <c r="N10346" s="13">
        <f>dados!K10261/100</f>
        <v>0</v>
      </c>
      <c r="O10346" s="13">
        <f>dados!L10261/100</f>
        <v>4.1900000000000007E-2</v>
      </c>
      <c r="P10346" s="12" t="str">
        <f>LEFT(Tabela2[[#This Row],[Código]],2)</f>
        <v>10</v>
      </c>
    </row>
    <row r="10347" spans="2:16" ht="15" customHeight="1" x14ac:dyDescent="0.25">
      <c r="B10347" s="31" t="str">
        <f>IF(Tabela2[[#This Row],[Tipo]] = 0,LOOKUP(Tabela2[[#This Row],[RESUMO]],Tabela3[Grupo],Tabela3[Meus produtos]),VLOOKUP(Tabela2[[#This Row],[Código]],Tabela4[[Código NBS/LC116]:[Meus serviços]],3,0))</f>
        <v>Não</v>
      </c>
      <c r="C10347" t="str">
        <f>IF(E10347=0,TEXT(dados!A10262,"00000000"),IF(E10347=2,TEXT(dados!A10262,"0000"),TEXT(dados!A10262,"#")))</f>
        <v>101061000</v>
      </c>
      <c r="D10347" t="str">
        <f>IF(dados!B10262=0,"",dados!B10262)</f>
        <v/>
      </c>
      <c r="E10347">
        <f>dados!C10262</f>
        <v>1</v>
      </c>
      <c r="F10347" t="str">
        <f>dados!D10262</f>
        <v>Servicos de construcao de barragens e adutoras</v>
      </c>
      <c r="G10347"/>
      <c r="H10347"/>
      <c r="I10347"/>
      <c r="J10347"/>
      <c r="K10347" s="13"/>
      <c r="L10347" s="13">
        <f>dados!I10262/100</f>
        <v>0.13449999999999998</v>
      </c>
      <c r="M10347" s="13">
        <f>dados!J10262/100</f>
        <v>0.1545</v>
      </c>
      <c r="N10347" s="13">
        <f>dados!K10262/100</f>
        <v>0</v>
      </c>
      <c r="O10347" s="13">
        <f>dados!L10262/100</f>
        <v>4.1900000000000007E-2</v>
      </c>
      <c r="P10347" s="12" t="str">
        <f>LEFT(Tabela2[[#This Row],[Código]],2)</f>
        <v>10</v>
      </c>
    </row>
    <row r="10348" spans="2:16" ht="15" customHeight="1" x14ac:dyDescent="0.25">
      <c r="B10348" s="31" t="str">
        <f>IF(Tabela2[[#This Row],[Tipo]] = 0,LOOKUP(Tabela2[[#This Row],[RESUMO]],Tabela3[Grupo],Tabela3[Meus produtos]),VLOOKUP(Tabela2[[#This Row],[Código]],Tabela4[[Código NBS/LC116]:[Meus serviços]],3,0))</f>
        <v>Não</v>
      </c>
      <c r="C10348" t="str">
        <f>IF(E10348=0,TEXT(dados!A10263,"00000000"),IF(E10348=2,TEXT(dados!A10263,"0000"),TEXT(dados!A10263,"#")))</f>
        <v>101062100</v>
      </c>
      <c r="D10348" t="str">
        <f>IF(dados!B10263=0,"",dados!B10263)</f>
        <v/>
      </c>
      <c r="E10348">
        <f>dados!C10263</f>
        <v>1</v>
      </c>
      <c r="F10348" t="str">
        <f>dados!D10263</f>
        <v>Servicos de construcao de sistemas de irrigacao  </v>
      </c>
      <c r="G10348"/>
      <c r="H10348"/>
      <c r="I10348"/>
      <c r="J10348"/>
      <c r="K10348" s="13"/>
      <c r="L10348" s="13">
        <f>dados!I10263/100</f>
        <v>0.13449999999999998</v>
      </c>
      <c r="M10348" s="13">
        <f>dados!J10263/100</f>
        <v>0.1545</v>
      </c>
      <c r="N10348" s="13">
        <f>dados!K10263/100</f>
        <v>0</v>
      </c>
      <c r="O10348" s="13">
        <f>dados!L10263/100</f>
        <v>4.3299999999999998E-2</v>
      </c>
      <c r="P10348" s="12" t="str">
        <f>LEFT(Tabela2[[#This Row],[Código]],2)</f>
        <v>10</v>
      </c>
    </row>
    <row r="10349" spans="2:16" ht="15" customHeight="1" x14ac:dyDescent="0.25">
      <c r="B10349" s="31" t="str">
        <f>IF(Tabela2[[#This Row],[Tipo]] = 0,LOOKUP(Tabela2[[#This Row],[RESUMO]],Tabela3[Grupo],Tabela3[Meus produtos]),VLOOKUP(Tabela2[[#This Row],[Código]],Tabela4[[Código NBS/LC116]:[Meus serviços]],3,0))</f>
        <v>Não</v>
      </c>
      <c r="C10349" t="str">
        <f>IF(E10349=0,TEXT(dados!A10264,"00000000"),IF(E10349=2,TEXT(dados!A10264,"0000"),TEXT(dados!A10264,"#")))</f>
        <v>101062200</v>
      </c>
      <c r="D10349" t="str">
        <f>IF(dados!B10264=0,"",dados!B10264)</f>
        <v/>
      </c>
      <c r="E10349">
        <f>dados!C10264</f>
        <v>1</v>
      </c>
      <c r="F10349" t="str">
        <f>dados!D10264</f>
        <v>Servicos de construcao de sistemas de esgotos</v>
      </c>
      <c r="G10349"/>
      <c r="H10349"/>
      <c r="I10349"/>
      <c r="J10349"/>
      <c r="K10349" s="13"/>
      <c r="L10349" s="13">
        <f>dados!I10264/100</f>
        <v>0.13449999999999998</v>
      </c>
      <c r="M10349" s="13">
        <f>dados!J10264/100</f>
        <v>0.1545</v>
      </c>
      <c r="N10349" s="13">
        <f>dados!K10264/100</f>
        <v>0</v>
      </c>
      <c r="O10349" s="13">
        <f>dados!L10264/100</f>
        <v>4.1900000000000007E-2</v>
      </c>
      <c r="P10349" s="12" t="str">
        <f>LEFT(Tabela2[[#This Row],[Código]],2)</f>
        <v>10</v>
      </c>
    </row>
    <row r="10350" spans="2:16" ht="15" customHeight="1" x14ac:dyDescent="0.25">
      <c r="B10350" s="31" t="str">
        <f>IF(Tabela2[[#This Row],[Tipo]] = 0,LOOKUP(Tabela2[[#This Row],[RESUMO]],Tabela3[Grupo],Tabela3[Meus produtos]),VLOOKUP(Tabela2[[#This Row],[Código]],Tabela4[[Código NBS/LC116]:[Meus serviços]],3,0))</f>
        <v>Não</v>
      </c>
      <c r="C10350" t="str">
        <f>IF(E10350=0,TEXT(dados!A10265,"00000000"),IF(E10350=2,TEXT(dados!A10265,"0000"),TEXT(dados!A10265,"#")))</f>
        <v>101062300</v>
      </c>
      <c r="D10350" t="str">
        <f>IF(dados!B10265=0,"",dados!B10265)</f>
        <v/>
      </c>
      <c r="E10350">
        <f>dados!C10265</f>
        <v>1</v>
      </c>
      <c r="F10350" t="str">
        <f>dados!D10265</f>
        <v>Servicos de construcao de sistemas de unidades para tratamento e purificacao de agua  </v>
      </c>
      <c r="G10350"/>
      <c r="H10350"/>
      <c r="I10350"/>
      <c r="J10350"/>
      <c r="K10350" s="13"/>
      <c r="L10350" s="13">
        <f>dados!I10265/100</f>
        <v>0.13449999999999998</v>
      </c>
      <c r="M10350" s="13">
        <f>dados!J10265/100</f>
        <v>0.1545</v>
      </c>
      <c r="N10350" s="13">
        <f>dados!K10265/100</f>
        <v>0</v>
      </c>
      <c r="O10350" s="13">
        <f>dados!L10265/100</f>
        <v>4.1900000000000007E-2</v>
      </c>
      <c r="P10350" s="12" t="str">
        <f>LEFT(Tabela2[[#This Row],[Código]],2)</f>
        <v>10</v>
      </c>
    </row>
    <row r="10351" spans="2:16" ht="15" customHeight="1" x14ac:dyDescent="0.25">
      <c r="B10351" s="31" t="str">
        <f>IF(Tabela2[[#This Row],[Tipo]] = 0,LOOKUP(Tabela2[[#This Row],[RESUMO]],Tabela3[Grupo],Tabela3[Meus produtos]),VLOOKUP(Tabela2[[#This Row],[Código]],Tabela4[[Código NBS/LC116]:[Meus serviços]],3,0))</f>
        <v>Não</v>
      </c>
      <c r="C10351" t="str">
        <f>IF(E10351=0,TEXT(dados!A10266,"00000000"),IF(E10351=2,TEXT(dados!A10266,"0000"),TEXT(dados!A10266,"#")))</f>
        <v>101069000</v>
      </c>
      <c r="D10351" t="str">
        <f>IF(dados!B10266=0,"",dados!B10266)</f>
        <v/>
      </c>
      <c r="E10351">
        <f>dados!C10266</f>
        <v>1</v>
      </c>
      <c r="F10351" t="str">
        <f>dados!D10266</f>
        <v>Outros servicos de construcao de sistemas hidricos</v>
      </c>
      <c r="G10351"/>
      <c r="H10351"/>
      <c r="I10351"/>
      <c r="J10351"/>
      <c r="K10351" s="13"/>
      <c r="L10351" s="13">
        <f>dados!I10266/100</f>
        <v>0.13449999999999998</v>
      </c>
      <c r="M10351" s="13">
        <f>dados!J10266/100</f>
        <v>0.1545</v>
      </c>
      <c r="N10351" s="13">
        <f>dados!K10266/100</f>
        <v>0</v>
      </c>
      <c r="O10351" s="13">
        <f>dados!L10266/100</f>
        <v>4.1900000000000007E-2</v>
      </c>
      <c r="P10351" s="12" t="str">
        <f>LEFT(Tabela2[[#This Row],[Código]],2)</f>
        <v>10</v>
      </c>
    </row>
    <row r="10352" spans="2:16" ht="15" customHeight="1" x14ac:dyDescent="0.25">
      <c r="B10352" s="31" t="str">
        <f>IF(Tabela2[[#This Row],[Tipo]] = 0,LOOKUP(Tabela2[[#This Row],[RESUMO]],Tabela3[Grupo],Tabela3[Meus produtos]),VLOOKUP(Tabela2[[#This Row],[Código]],Tabela4[[Código NBS/LC116]:[Meus serviços]],3,0))</f>
        <v>Não</v>
      </c>
      <c r="C10352" t="str">
        <f>IF(E10352=0,TEXT(dados!A10267,"00000000"),IF(E10352=2,TEXT(dados!A10267,"0000"),TEXT(dados!A10267,"#")))</f>
        <v>101071100</v>
      </c>
      <c r="D10352" t="str">
        <f>IF(dados!B10267=0,"",dados!B10267)</f>
        <v/>
      </c>
      <c r="E10352">
        <f>dados!C10267</f>
        <v>1</v>
      </c>
      <c r="F10352" t="str">
        <f>dados!D10267</f>
        <v>Servicos de construcao de dutos de longo curso para o transporte de petroleo, seus derivados, e gas</v>
      </c>
      <c r="G10352"/>
      <c r="H10352"/>
      <c r="I10352"/>
      <c r="J10352"/>
      <c r="K10352" s="13"/>
      <c r="L10352" s="13">
        <f>dados!I10267/100</f>
        <v>0.13449999999999998</v>
      </c>
      <c r="M10352" s="13">
        <f>dados!J10267/100</f>
        <v>0.1545</v>
      </c>
      <c r="N10352" s="13">
        <f>dados!K10267/100</f>
        <v>0</v>
      </c>
      <c r="O10352" s="13">
        <f>dados!L10267/100</f>
        <v>4.3299999999999998E-2</v>
      </c>
      <c r="P10352" s="12" t="str">
        <f>LEFT(Tabela2[[#This Row],[Código]],2)</f>
        <v>10</v>
      </c>
    </row>
    <row r="10353" spans="2:16" ht="15" customHeight="1" x14ac:dyDescent="0.25">
      <c r="B10353" s="31" t="str">
        <f>IF(Tabela2[[#This Row],[Tipo]] = 0,LOOKUP(Tabela2[[#This Row],[RESUMO]],Tabela3[Grupo],Tabela3[Meus produtos]),VLOOKUP(Tabela2[[#This Row],[Código]],Tabela4[[Código NBS/LC116]:[Meus serviços]],3,0))</f>
        <v>Não</v>
      </c>
      <c r="C10353" t="str">
        <f>IF(E10353=0,TEXT(dados!A10268,"00000000"),IF(E10353=2,TEXT(dados!A10268,"0000"),TEXT(dados!A10268,"#")))</f>
        <v>101071200</v>
      </c>
      <c r="D10353" t="str">
        <f>IF(dados!B10268=0,"",dados!B10268)</f>
        <v/>
      </c>
      <c r="E10353">
        <f>dados!C10268</f>
        <v>1</v>
      </c>
      <c r="F10353" t="str">
        <f>dados!D10268</f>
        <v>Servicos de construcao de dutos de longo curso para o transporte e escoamento de aguas e esgotos</v>
      </c>
      <c r="G10353"/>
      <c r="H10353"/>
      <c r="I10353"/>
      <c r="J10353"/>
      <c r="K10353" s="13"/>
      <c r="L10353" s="13">
        <f>dados!I10268/100</f>
        <v>0.13449999999999998</v>
      </c>
      <c r="M10353" s="13">
        <f>dados!J10268/100</f>
        <v>0.1545</v>
      </c>
      <c r="N10353" s="13">
        <f>dados!K10268/100</f>
        <v>0</v>
      </c>
      <c r="O10353" s="13">
        <f>dados!L10268/100</f>
        <v>4.3299999999999998E-2</v>
      </c>
      <c r="P10353" s="12" t="str">
        <f>LEFT(Tabela2[[#This Row],[Código]],2)</f>
        <v>10</v>
      </c>
    </row>
    <row r="10354" spans="2:16" ht="15" customHeight="1" x14ac:dyDescent="0.25">
      <c r="B10354" s="31" t="str">
        <f>IF(Tabela2[[#This Row],[Tipo]] = 0,LOOKUP(Tabela2[[#This Row],[RESUMO]],Tabela3[Grupo],Tabela3[Meus produtos]),VLOOKUP(Tabela2[[#This Row],[Código]],Tabela4[[Código NBS/LC116]:[Meus serviços]],3,0))</f>
        <v>Não</v>
      </c>
      <c r="C10354" t="str">
        <f>IF(E10354=0,TEXT(dados!A10269,"00000000"),IF(E10354=2,TEXT(dados!A10269,"0000"),TEXT(dados!A10269,"#")))</f>
        <v>101071900</v>
      </c>
      <c r="D10354" t="str">
        <f>IF(dados!B10269=0,"",dados!B10269)</f>
        <v/>
      </c>
      <c r="E10354">
        <f>dados!C10269</f>
        <v>1</v>
      </c>
      <c r="F10354" t="str">
        <f>dados!D10269</f>
        <v>Servicos de construcao de outros dutos de longo curso</v>
      </c>
      <c r="G10354"/>
      <c r="H10354"/>
      <c r="I10354"/>
      <c r="J10354"/>
      <c r="K10354" s="13"/>
      <c r="L10354" s="13">
        <f>dados!I10269/100</f>
        <v>0.13449999999999998</v>
      </c>
      <c r="M10354" s="13">
        <f>dados!J10269/100</f>
        <v>0.1545</v>
      </c>
      <c r="N10354" s="13">
        <f>dados!K10269/100</f>
        <v>0</v>
      </c>
      <c r="O10354" s="13">
        <f>dados!L10269/100</f>
        <v>4.3299999999999998E-2</v>
      </c>
      <c r="P10354" s="12" t="str">
        <f>LEFT(Tabela2[[#This Row],[Código]],2)</f>
        <v>10</v>
      </c>
    </row>
    <row r="10355" spans="2:16" ht="15" customHeight="1" x14ac:dyDescent="0.25">
      <c r="B10355" s="31" t="str">
        <f>IF(Tabela2[[#This Row],[Tipo]] = 0,LOOKUP(Tabela2[[#This Row],[RESUMO]],Tabela3[Grupo],Tabela3[Meus produtos]),VLOOKUP(Tabela2[[#This Row],[Código]],Tabela4[[Código NBS/LC116]:[Meus serviços]],3,0))</f>
        <v>Não</v>
      </c>
      <c r="C10355" t="str">
        <f>IF(E10355=0,TEXT(dados!A10270,"00000000"),IF(E10355=2,TEXT(dados!A10270,"0000"),TEXT(dados!A10270,"#")))</f>
        <v>101072100</v>
      </c>
      <c r="D10355" t="str">
        <f>IF(dados!B10270=0,"",dados!B10270)</f>
        <v/>
      </c>
      <c r="E10355">
        <f>dados!C10270</f>
        <v>1</v>
      </c>
      <c r="F10355" t="str">
        <f>dados!D10270</f>
        <v>Servicos de construcao de linhas de comunicacao de longo curso</v>
      </c>
      <c r="G10355"/>
      <c r="H10355"/>
      <c r="I10355"/>
      <c r="J10355"/>
      <c r="K10355" s="13"/>
      <c r="L10355" s="13">
        <f>dados!I10270/100</f>
        <v>0.13449999999999998</v>
      </c>
      <c r="M10355" s="13">
        <f>dados!J10270/100</f>
        <v>0.1545</v>
      </c>
      <c r="N10355" s="13">
        <f>dados!K10270/100</f>
        <v>0</v>
      </c>
      <c r="O10355" s="13">
        <f>dados!L10270/100</f>
        <v>4.3299999999999998E-2</v>
      </c>
      <c r="P10355" s="12" t="str">
        <f>LEFT(Tabela2[[#This Row],[Código]],2)</f>
        <v>10</v>
      </c>
    </row>
    <row r="10356" spans="2:16" ht="15" customHeight="1" x14ac:dyDescent="0.25">
      <c r="B10356" s="31" t="str">
        <f>IF(Tabela2[[#This Row],[Tipo]] = 0,LOOKUP(Tabela2[[#This Row],[RESUMO]],Tabela3[Grupo],Tabela3[Meus produtos]),VLOOKUP(Tabela2[[#This Row],[Código]],Tabela4[[Código NBS/LC116]:[Meus serviços]],3,0))</f>
        <v>Não</v>
      </c>
      <c r="C10356" t="str">
        <f>IF(E10356=0,TEXT(dados!A10271,"00000000"),IF(E10356=2,TEXT(dados!A10271,"0000"),TEXT(dados!A10271,"#")))</f>
        <v>101072210</v>
      </c>
      <c r="D10356" t="str">
        <f>IF(dados!B10271=0,"",dados!B10271)</f>
        <v/>
      </c>
      <c r="E10356">
        <f>dados!C10271</f>
        <v>1</v>
      </c>
      <c r="F10356" t="str">
        <f>dados!D10271</f>
        <v>Servicos de construcao de linhas de transmissao de alta tensao em corrente continua</v>
      </c>
      <c r="G10356"/>
      <c r="H10356"/>
      <c r="I10356"/>
      <c r="J10356"/>
      <c r="K10356" s="13"/>
      <c r="L10356" s="13">
        <f>dados!I10271/100</f>
        <v>0.13449999999999998</v>
      </c>
      <c r="M10356" s="13">
        <f>dados!J10271/100</f>
        <v>0.1545</v>
      </c>
      <c r="N10356" s="13">
        <f>dados!K10271/100</f>
        <v>0</v>
      </c>
      <c r="O10356" s="13">
        <f>dados!L10271/100</f>
        <v>4.3299999999999998E-2</v>
      </c>
      <c r="P10356" s="12" t="str">
        <f>LEFT(Tabela2[[#This Row],[Código]],2)</f>
        <v>10</v>
      </c>
    </row>
    <row r="10357" spans="2:16" ht="15" customHeight="1" x14ac:dyDescent="0.25">
      <c r="B10357" s="31" t="str">
        <f>IF(Tabela2[[#This Row],[Tipo]] = 0,LOOKUP(Tabela2[[#This Row],[RESUMO]],Tabela3[Grupo],Tabela3[Meus produtos]),VLOOKUP(Tabela2[[#This Row],[Código]],Tabela4[[Código NBS/LC116]:[Meus serviços]],3,0))</f>
        <v>Não</v>
      </c>
      <c r="C10357" t="str">
        <f>IF(E10357=0,TEXT(dados!A10272,"00000000"),IF(E10357=2,TEXT(dados!A10272,"0000"),TEXT(dados!A10272,"#")))</f>
        <v>101072220</v>
      </c>
      <c r="D10357" t="str">
        <f>IF(dados!B10272=0,"",dados!B10272)</f>
        <v/>
      </c>
      <c r="E10357">
        <f>dados!C10272</f>
        <v>1</v>
      </c>
      <c r="F10357" t="str">
        <f>dados!D10272</f>
        <v>Servicos de construcao de linhas de transmissao de alta tensao em corrente alternada</v>
      </c>
      <c r="G10357"/>
      <c r="H10357"/>
      <c r="I10357"/>
      <c r="J10357"/>
      <c r="K10357" s="13"/>
      <c r="L10357" s="13">
        <f>dados!I10272/100</f>
        <v>0.13449999999999998</v>
      </c>
      <c r="M10357" s="13">
        <f>dados!J10272/100</f>
        <v>0.1545</v>
      </c>
      <c r="N10357" s="13">
        <f>dados!K10272/100</f>
        <v>0</v>
      </c>
      <c r="O10357" s="13">
        <f>dados!L10272/100</f>
        <v>4.3299999999999998E-2</v>
      </c>
      <c r="P10357" s="12" t="str">
        <f>LEFT(Tabela2[[#This Row],[Código]],2)</f>
        <v>10</v>
      </c>
    </row>
    <row r="10358" spans="2:16" ht="15" customHeight="1" x14ac:dyDescent="0.25">
      <c r="B10358" s="31" t="str">
        <f>IF(Tabela2[[#This Row],[Tipo]] = 0,LOOKUP(Tabela2[[#This Row],[RESUMO]],Tabela3[Grupo],Tabela3[Meus produtos]),VLOOKUP(Tabela2[[#This Row],[Código]],Tabela4[[Código NBS/LC116]:[Meus serviços]],3,0))</f>
        <v>Não</v>
      </c>
      <c r="C10358" t="str">
        <f>IF(E10358=0,TEXT(dados!A10273,"00000000"),IF(E10358=2,TEXT(dados!A10273,"0000"),TEXT(dados!A10273,"#")))</f>
        <v>101081000</v>
      </c>
      <c r="D10358" t="str">
        <f>IF(dados!B10273=0,"",dados!B10273)</f>
        <v/>
      </c>
      <c r="E10358">
        <f>dados!C10273</f>
        <v>1</v>
      </c>
      <c r="F10358" t="str">
        <f>dados!D10273</f>
        <v>Servicos de construcao de dutos locais</v>
      </c>
      <c r="G10358"/>
      <c r="H10358"/>
      <c r="I10358"/>
      <c r="J10358"/>
      <c r="K10358" s="13"/>
      <c r="L10358" s="13">
        <f>dados!I10273/100</f>
        <v>0.13449999999999998</v>
      </c>
      <c r="M10358" s="13">
        <f>dados!J10273/100</f>
        <v>0.1545</v>
      </c>
      <c r="N10358" s="13">
        <f>dados!K10273/100</f>
        <v>0</v>
      </c>
      <c r="O10358" s="13">
        <f>dados!L10273/100</f>
        <v>4.3299999999999998E-2</v>
      </c>
      <c r="P10358" s="12" t="str">
        <f>LEFT(Tabela2[[#This Row],[Código]],2)</f>
        <v>10</v>
      </c>
    </row>
    <row r="10359" spans="2:16" ht="15" customHeight="1" x14ac:dyDescent="0.25">
      <c r="B10359" s="31" t="str">
        <f>IF(Tabela2[[#This Row],[Tipo]] = 0,LOOKUP(Tabela2[[#This Row],[RESUMO]],Tabela3[Grupo],Tabela3[Meus produtos]),VLOOKUP(Tabela2[[#This Row],[Código]],Tabela4[[Código NBS/LC116]:[Meus serviços]],3,0))</f>
        <v>Não</v>
      </c>
      <c r="C10359" t="str">
        <f>IF(E10359=0,TEXT(dados!A10274,"00000000"),IF(E10359=2,TEXT(dados!A10274,"0000"),TEXT(dados!A10274,"#")))</f>
        <v>101082110</v>
      </c>
      <c r="D10359" t="str">
        <f>IF(dados!B10274=0,"",dados!B10274)</f>
        <v/>
      </c>
      <c r="E10359">
        <f>dados!C10274</f>
        <v>1</v>
      </c>
      <c r="F10359" t="str">
        <f>dados!D10274</f>
        <v>Servicos de construcao de linhas locais de transmissao de baixa e media tensao</v>
      </c>
      <c r="G10359"/>
      <c r="H10359"/>
      <c r="I10359"/>
      <c r="J10359"/>
      <c r="K10359" s="13"/>
      <c r="L10359" s="13">
        <f>dados!I10274/100</f>
        <v>0.13449999999999998</v>
      </c>
      <c r="M10359" s="13">
        <f>dados!J10274/100</f>
        <v>0.1545</v>
      </c>
      <c r="N10359" s="13">
        <f>dados!K10274/100</f>
        <v>0</v>
      </c>
      <c r="O10359" s="13">
        <f>dados!L10274/100</f>
        <v>4.3299999999999998E-2</v>
      </c>
      <c r="P10359" s="12" t="str">
        <f>LEFT(Tabela2[[#This Row],[Código]],2)</f>
        <v>10</v>
      </c>
    </row>
    <row r="10360" spans="2:16" ht="15" customHeight="1" x14ac:dyDescent="0.25">
      <c r="B10360" s="31" t="str">
        <f>IF(Tabela2[[#This Row],[Tipo]] = 0,LOOKUP(Tabela2[[#This Row],[RESUMO]],Tabela3[Grupo],Tabela3[Meus produtos]),VLOOKUP(Tabela2[[#This Row],[Código]],Tabela4[[Código NBS/LC116]:[Meus serviços]],3,0))</f>
        <v>Não</v>
      </c>
      <c r="C10360" t="str">
        <f>IF(E10360=0,TEXT(dados!A10275,"00000000"),IF(E10360=2,TEXT(dados!A10275,"0000"),TEXT(dados!A10275,"#")))</f>
        <v>101082120</v>
      </c>
      <c r="D10360" t="str">
        <f>IF(dados!B10275=0,"",dados!B10275)</f>
        <v/>
      </c>
      <c r="E10360">
        <f>dados!C10275</f>
        <v>1</v>
      </c>
      <c r="F10360" t="str">
        <f>dados!D10275</f>
        <v>Servicos de construcao de linhas locais de comunicacao</v>
      </c>
      <c r="G10360"/>
      <c r="H10360"/>
      <c r="I10360"/>
      <c r="J10360"/>
      <c r="K10360" s="13"/>
      <c r="L10360" s="13">
        <f>dados!I10275/100</f>
        <v>0.13449999999999998</v>
      </c>
      <c r="M10360" s="13">
        <f>dados!J10275/100</f>
        <v>0.1545</v>
      </c>
      <c r="N10360" s="13">
        <f>dados!K10275/100</f>
        <v>0</v>
      </c>
      <c r="O10360" s="13">
        <f>dados!L10275/100</f>
        <v>4.3299999999999998E-2</v>
      </c>
      <c r="P10360" s="12" t="str">
        <f>LEFT(Tabela2[[#This Row],[Código]],2)</f>
        <v>10</v>
      </c>
    </row>
    <row r="10361" spans="2:16" ht="15" customHeight="1" x14ac:dyDescent="0.25">
      <c r="B10361" s="31" t="str">
        <f>IF(Tabela2[[#This Row],[Tipo]] = 0,LOOKUP(Tabela2[[#This Row],[RESUMO]],Tabela3[Grupo],Tabela3[Meus produtos]),VLOOKUP(Tabela2[[#This Row],[Código]],Tabela4[[Código NBS/LC116]:[Meus serviços]],3,0))</f>
        <v>Não</v>
      </c>
      <c r="C10361" t="str">
        <f>IF(E10361=0,TEXT(dados!A10276,"00000000"),IF(E10361=2,TEXT(dados!A10276,"0000"),TEXT(dados!A10276,"#")))</f>
        <v>101082900</v>
      </c>
      <c r="D10361" t="str">
        <f>IF(dados!B10276=0,"",dados!B10276)</f>
        <v/>
      </c>
      <c r="E10361">
        <f>dados!C10276</f>
        <v>1</v>
      </c>
      <c r="F10361" t="str">
        <f>dados!D10276</f>
        <v>Outros servicos de construcao relacionados</v>
      </c>
      <c r="G10361"/>
      <c r="H10361"/>
      <c r="I10361"/>
      <c r="J10361"/>
      <c r="K10361" s="13"/>
      <c r="L10361" s="13">
        <f>dados!I10276/100</f>
        <v>0.13449999999999998</v>
      </c>
      <c r="M10361" s="13">
        <f>dados!J10276/100</f>
        <v>0.1545</v>
      </c>
      <c r="N10361" s="13">
        <f>dados!K10276/100</f>
        <v>0</v>
      </c>
      <c r="O10361" s="13">
        <f>dados!L10276/100</f>
        <v>4.3299999999999998E-2</v>
      </c>
      <c r="P10361" s="12" t="str">
        <f>LEFT(Tabela2[[#This Row],[Código]],2)</f>
        <v>10</v>
      </c>
    </row>
    <row r="10362" spans="2:16" ht="15" customHeight="1" x14ac:dyDescent="0.25">
      <c r="B10362" s="31" t="str">
        <f>IF(Tabela2[[#This Row],[Tipo]] = 0,LOOKUP(Tabela2[[#This Row],[RESUMO]],Tabela3[Grupo],Tabela3[Meus produtos]),VLOOKUP(Tabela2[[#This Row],[Código]],Tabela4[[Código NBS/LC116]:[Meus serviços]],3,0))</f>
        <v>Não</v>
      </c>
      <c r="C10362" t="str">
        <f>IF(E10362=0,TEXT(dados!A10277,"00000000"),IF(E10362=2,TEXT(dados!A10277,"0000"),TEXT(dados!A10277,"#")))</f>
        <v>101091000</v>
      </c>
      <c r="D10362" t="str">
        <f>IF(dados!B10277=0,"",dados!B10277)</f>
        <v/>
      </c>
      <c r="E10362">
        <f>dados!C10277</f>
        <v>1</v>
      </c>
      <c r="F10362" t="str">
        <f>dados!D10277</f>
        <v>Servicos de construcao de usinas de geracao de energia</v>
      </c>
      <c r="G10362"/>
      <c r="H10362"/>
      <c r="I10362"/>
      <c r="J10362"/>
      <c r="K10362" s="13"/>
      <c r="L10362" s="13">
        <f>dados!I10277/100</f>
        <v>0.13449999999999998</v>
      </c>
      <c r="M10362" s="13">
        <f>dados!J10277/100</f>
        <v>0.1545</v>
      </c>
      <c r="N10362" s="13">
        <f>dados!K10277/100</f>
        <v>0</v>
      </c>
      <c r="O10362" s="13">
        <f>dados!L10277/100</f>
        <v>4.3299999999999998E-2</v>
      </c>
      <c r="P10362" s="12" t="str">
        <f>LEFT(Tabela2[[#This Row],[Código]],2)</f>
        <v>10</v>
      </c>
    </row>
    <row r="10363" spans="2:16" ht="15" customHeight="1" x14ac:dyDescent="0.25">
      <c r="B10363" s="31" t="str">
        <f>IF(Tabela2[[#This Row],[Tipo]] = 0,LOOKUP(Tabela2[[#This Row],[RESUMO]],Tabela3[Grupo],Tabela3[Meus produtos]),VLOOKUP(Tabela2[[#This Row],[Código]],Tabela4[[Código NBS/LC116]:[Meus serviços]],3,0))</f>
        <v>Não</v>
      </c>
      <c r="C10363" t="str">
        <f>IF(E10363=0,TEXT(dados!A10278,"00000000"),IF(E10363=2,TEXT(dados!A10278,"0000"),TEXT(dados!A10278,"#")))</f>
        <v>101092000</v>
      </c>
      <c r="D10363" t="str">
        <f>IF(dados!B10278=0,"",dados!B10278)</f>
        <v/>
      </c>
      <c r="E10363">
        <f>dados!C10278</f>
        <v>1</v>
      </c>
      <c r="F10363" t="str">
        <f>dados!D10278</f>
        <v>Servicos de construcao de subestacoes de forca</v>
      </c>
      <c r="G10363"/>
      <c r="H10363"/>
      <c r="I10363"/>
      <c r="J10363"/>
      <c r="K10363" s="13"/>
      <c r="L10363" s="13">
        <f>dados!I10278/100</f>
        <v>0.13449999999999998</v>
      </c>
      <c r="M10363" s="13">
        <f>dados!J10278/100</f>
        <v>0.1545</v>
      </c>
      <c r="N10363" s="13">
        <f>dados!K10278/100</f>
        <v>0</v>
      </c>
      <c r="O10363" s="13">
        <f>dados!L10278/100</f>
        <v>4.3299999999999998E-2</v>
      </c>
      <c r="P10363" s="12" t="str">
        <f>LEFT(Tabela2[[#This Row],[Código]],2)</f>
        <v>10</v>
      </c>
    </row>
    <row r="10364" spans="2:16" ht="15" customHeight="1" x14ac:dyDescent="0.25">
      <c r="B10364" s="31" t="str">
        <f>IF(Tabela2[[#This Row],[Tipo]] = 0,LOOKUP(Tabela2[[#This Row],[RESUMO]],Tabela3[Grupo],Tabela3[Meus produtos]),VLOOKUP(Tabela2[[#This Row],[Código]],Tabela4[[Código NBS/LC116]:[Meus serviços]],3,0))</f>
        <v>Não</v>
      </c>
      <c r="C10364" t="str">
        <f>IF(E10364=0,TEXT(dados!A10279,"00000000"),IF(E10364=2,TEXT(dados!A10279,"0000"),TEXT(dados!A10279,"#")))</f>
        <v>101101000</v>
      </c>
      <c r="D10364" t="str">
        <f>IF(dados!B10279=0,"",dados!B10279)</f>
        <v/>
      </c>
      <c r="E10364">
        <f>dados!C10279</f>
        <v>1</v>
      </c>
      <c r="F10364" t="str">
        <f>dados!D10279</f>
        <v>Servicos de construcao de minas</v>
      </c>
      <c r="G10364"/>
      <c r="H10364"/>
      <c r="I10364"/>
      <c r="J10364"/>
      <c r="K10364" s="13"/>
      <c r="L10364" s="13">
        <f>dados!I10279/100</f>
        <v>0.13449999999999998</v>
      </c>
      <c r="M10364" s="13">
        <f>dados!J10279/100</f>
        <v>0.1545</v>
      </c>
      <c r="N10364" s="13">
        <f>dados!K10279/100</f>
        <v>0</v>
      </c>
      <c r="O10364" s="13">
        <f>dados!L10279/100</f>
        <v>4.1900000000000007E-2</v>
      </c>
      <c r="P10364" s="12" t="str">
        <f>LEFT(Tabela2[[#This Row],[Código]],2)</f>
        <v>10</v>
      </c>
    </row>
    <row r="10365" spans="2:16" ht="15" customHeight="1" x14ac:dyDescent="0.25">
      <c r="B10365" s="31" t="str">
        <f>IF(Tabela2[[#This Row],[Tipo]] = 0,LOOKUP(Tabela2[[#This Row],[RESUMO]],Tabela3[Grupo],Tabela3[Meus produtos]),VLOOKUP(Tabela2[[#This Row],[Código]],Tabela4[[Código NBS/LC116]:[Meus serviços]],3,0))</f>
        <v>Não</v>
      </c>
      <c r="C10365" t="str">
        <f>IF(E10365=0,TEXT(dados!A10280,"00000000"),IF(E10365=2,TEXT(dados!A10280,"0000"),TEXT(dados!A10280,"#")))</f>
        <v>101102000</v>
      </c>
      <c r="D10365" t="str">
        <f>IF(dados!B10280=0,"",dados!B10280)</f>
        <v/>
      </c>
      <c r="E10365">
        <f>dados!C10280</f>
        <v>1</v>
      </c>
      <c r="F10365" t="str">
        <f>dados!D10280</f>
        <v>Servicos de construcao de unidades industriais relacionadas a mineracao</v>
      </c>
      <c r="G10365"/>
      <c r="H10365"/>
      <c r="I10365"/>
      <c r="J10365"/>
      <c r="K10365" s="13"/>
      <c r="L10365" s="13">
        <f>dados!I10280/100</f>
        <v>0.13449999999999998</v>
      </c>
      <c r="M10365" s="13">
        <f>dados!J10280/100</f>
        <v>0.1545</v>
      </c>
      <c r="N10365" s="13">
        <f>dados!K10280/100</f>
        <v>0</v>
      </c>
      <c r="O10365" s="13">
        <f>dados!L10280/100</f>
        <v>4.1900000000000007E-2</v>
      </c>
      <c r="P10365" s="12" t="str">
        <f>LEFT(Tabela2[[#This Row],[Código]],2)</f>
        <v>10</v>
      </c>
    </row>
    <row r="10366" spans="2:16" ht="15" customHeight="1" x14ac:dyDescent="0.25">
      <c r="B10366" s="31" t="str">
        <f>IF(Tabela2[[#This Row],[Tipo]] = 0,LOOKUP(Tabela2[[#This Row],[RESUMO]],Tabela3[Grupo],Tabela3[Meus produtos]),VLOOKUP(Tabela2[[#This Row],[Código]],Tabela4[[Código NBS/LC116]:[Meus serviços]],3,0))</f>
        <v>Não</v>
      </c>
      <c r="C10366" t="str">
        <f>IF(E10366=0,TEXT(dados!A10281,"00000000"),IF(E10366=2,TEXT(dados!A10281,"0000"),TEXT(dados!A10281,"#")))</f>
        <v>101110000</v>
      </c>
      <c r="D10366" t="str">
        <f>IF(dados!B10281=0,"",dados!B10281)</f>
        <v/>
      </c>
      <c r="E10366">
        <f>dados!C10281</f>
        <v>1</v>
      </c>
      <c r="F10366" t="str">
        <f>dados!D10281</f>
        <v>Servicos de construcao de instalacoes para recreacao e atividades desportivas ao ar livre</v>
      </c>
      <c r="G10366"/>
      <c r="H10366"/>
      <c r="I10366"/>
      <c r="J10366"/>
      <c r="K10366" s="13"/>
      <c r="L10366" s="13">
        <f>dados!I10281/100</f>
        <v>0.13449999999999998</v>
      </c>
      <c r="M10366" s="13">
        <f>dados!J10281/100</f>
        <v>0.1545</v>
      </c>
      <c r="N10366" s="13">
        <f>dados!K10281/100</f>
        <v>0</v>
      </c>
      <c r="O10366" s="13">
        <f>dados!L10281/100</f>
        <v>4.1900000000000007E-2</v>
      </c>
      <c r="P10366" s="12" t="str">
        <f>LEFT(Tabela2[[#This Row],[Código]],2)</f>
        <v>10</v>
      </c>
    </row>
    <row r="10367" spans="2:16" ht="15" customHeight="1" x14ac:dyDescent="0.25">
      <c r="B10367" s="31" t="str">
        <f>IF(Tabela2[[#This Row],[Tipo]] = 0,LOOKUP(Tabela2[[#This Row],[RESUMO]],Tabela3[Grupo],Tabela3[Meus produtos]),VLOOKUP(Tabela2[[#This Row],[Código]],Tabela4[[Código NBS/LC116]:[Meus serviços]],3,0))</f>
        <v>Não</v>
      </c>
      <c r="C10367" t="str">
        <f>IF(E10367=0,TEXT(dados!A10282,"00000000"),IF(E10367=2,TEXT(dados!A10282,"0000"),TEXT(dados!A10282,"#")))</f>
        <v>101120000</v>
      </c>
      <c r="D10367" t="str">
        <f>IF(dados!B10282=0,"",dados!B10282)</f>
        <v/>
      </c>
      <c r="E10367">
        <f>dados!C10282</f>
        <v>1</v>
      </c>
      <c r="F10367" t="str">
        <f>dados!D10282</f>
        <v>Outros servicos de construcao civil nao classificados nas posicoes anteriores</v>
      </c>
      <c r="G10367"/>
      <c r="H10367"/>
      <c r="I10367"/>
      <c r="J10367"/>
      <c r="K10367" s="13"/>
      <c r="L10367" s="13">
        <f>dados!I10282/100</f>
        <v>0.13449999999999998</v>
      </c>
      <c r="M10367" s="13">
        <f>dados!J10282/100</f>
        <v>0.1545</v>
      </c>
      <c r="N10367" s="13">
        <f>dados!K10282/100</f>
        <v>0</v>
      </c>
      <c r="O10367" s="13">
        <f>dados!L10282/100</f>
        <v>4.1900000000000007E-2</v>
      </c>
      <c r="P10367" s="12" t="str">
        <f>LEFT(Tabela2[[#This Row],[Código]],2)</f>
        <v>10</v>
      </c>
    </row>
    <row r="10368" spans="2:16" ht="15" customHeight="1" x14ac:dyDescent="0.25">
      <c r="B10368" s="31" t="str">
        <f>IF(Tabela2[[#This Row],[Tipo]] = 0,LOOKUP(Tabela2[[#This Row],[RESUMO]],Tabela3[Grupo],Tabela3[Meus produtos]),VLOOKUP(Tabela2[[#This Row],[Código]],Tabela4[[Código NBS/LC116]:[Meus serviços]],3,0))</f>
        <v>Não</v>
      </c>
      <c r="C10368" t="str">
        <f>IF(E10368=0,TEXT(dados!A10283,"00000000"),IF(E10368=2,TEXT(dados!A10283,"0000"),TEXT(dados!A10283,"#")))</f>
        <v>101130000</v>
      </c>
      <c r="D10368" t="str">
        <f>IF(dados!B10283=0,"",dados!B10283)</f>
        <v/>
      </c>
      <c r="E10368">
        <f>dados!C10283</f>
        <v>1</v>
      </c>
      <c r="F10368" t="str">
        <f>dados!D10283</f>
        <v>Servicos de demolicao</v>
      </c>
      <c r="G10368"/>
      <c r="H10368"/>
      <c r="I10368"/>
      <c r="J10368"/>
      <c r="K10368" s="13"/>
      <c r="L10368" s="13">
        <f>dados!I10283/100</f>
        <v>0.13449999999999998</v>
      </c>
      <c r="M10368" s="13">
        <f>dados!J10283/100</f>
        <v>0.1545</v>
      </c>
      <c r="N10368" s="13">
        <f>dados!K10283/100</f>
        <v>0</v>
      </c>
      <c r="O10368" s="13">
        <f>dados!L10283/100</f>
        <v>4.1900000000000007E-2</v>
      </c>
      <c r="P10368" s="12" t="str">
        <f>LEFT(Tabela2[[#This Row],[Código]],2)</f>
        <v>10</v>
      </c>
    </row>
    <row r="10369" spans="2:16" ht="15" customHeight="1" x14ac:dyDescent="0.25">
      <c r="B10369" s="31" t="str">
        <f>IF(Tabela2[[#This Row],[Tipo]] = 0,LOOKUP(Tabela2[[#This Row],[RESUMO]],Tabela3[Grupo],Tabela3[Meus produtos]),VLOOKUP(Tabela2[[#This Row],[Código]],Tabela4[[Código NBS/LC116]:[Meus serviços]],3,0))</f>
        <v>Não</v>
      </c>
      <c r="C10369" t="str">
        <f>IF(E10369=0,TEXT(dados!A10284,"00000000"),IF(E10369=2,TEXT(dados!A10284,"0000"),TEXT(dados!A10284,"#")))</f>
        <v>101140000</v>
      </c>
      <c r="D10369" t="str">
        <f>IF(dados!B10284=0,"",dados!B10284)</f>
        <v/>
      </c>
      <c r="E10369">
        <f>dados!C10284</f>
        <v>1</v>
      </c>
      <c r="F10369" t="str">
        <f>dados!D10284</f>
        <v>Servicos de preparacao de terrenos e construcao de canteiros de obras</v>
      </c>
      <c r="G10369"/>
      <c r="H10369"/>
      <c r="I10369"/>
      <c r="J10369"/>
      <c r="K10369" s="13"/>
      <c r="L10369" s="13">
        <f>dados!I10284/100</f>
        <v>0.13449999999999998</v>
      </c>
      <c r="M10369" s="13">
        <f>dados!J10284/100</f>
        <v>0.1545</v>
      </c>
      <c r="N10369" s="13">
        <f>dados!K10284/100</f>
        <v>0</v>
      </c>
      <c r="O10369" s="13">
        <f>dados!L10284/100</f>
        <v>4.2800000000000005E-2</v>
      </c>
      <c r="P10369" s="12" t="str">
        <f>LEFT(Tabela2[[#This Row],[Código]],2)</f>
        <v>10</v>
      </c>
    </row>
    <row r="10370" spans="2:16" ht="15" customHeight="1" x14ac:dyDescent="0.25">
      <c r="B10370" s="31" t="str">
        <f>IF(Tabela2[[#This Row],[Tipo]] = 0,LOOKUP(Tabela2[[#This Row],[RESUMO]],Tabela3[Grupo],Tabela3[Meus produtos]),VLOOKUP(Tabela2[[#This Row],[Código]],Tabela4[[Código NBS/LC116]:[Meus serviços]],3,0))</f>
        <v>Não</v>
      </c>
      <c r="C10370" t="str">
        <f>IF(E10370=0,TEXT(dados!A10285,"00000000"),IF(E10370=2,TEXT(dados!A10285,"0000"),TEXT(dados!A10285,"#")))</f>
        <v>101150000</v>
      </c>
      <c r="D10370" t="str">
        <f>IF(dados!B10285=0,"",dados!B10285)</f>
        <v/>
      </c>
      <c r="E10370">
        <f>dados!C10285</f>
        <v>1</v>
      </c>
      <c r="F10370" t="str">
        <f>dados!D10285</f>
        <v>Servicos de escavacao e remocao de terra</v>
      </c>
      <c r="G10370"/>
      <c r="H10370"/>
      <c r="I10370"/>
      <c r="J10370"/>
      <c r="K10370" s="13"/>
      <c r="L10370" s="13">
        <f>dados!I10285/100</f>
        <v>0.13449999999999998</v>
      </c>
      <c r="M10370" s="13">
        <f>dados!J10285/100</f>
        <v>0.1545</v>
      </c>
      <c r="N10370" s="13">
        <f>dados!K10285/100</f>
        <v>0</v>
      </c>
      <c r="O10370" s="13">
        <f>dados!L10285/100</f>
        <v>4.1900000000000007E-2</v>
      </c>
      <c r="P10370" s="12" t="str">
        <f>LEFT(Tabela2[[#This Row],[Código]],2)</f>
        <v>10</v>
      </c>
    </row>
    <row r="10371" spans="2:16" ht="15" customHeight="1" x14ac:dyDescent="0.25">
      <c r="B10371" s="31" t="str">
        <f>IF(Tabela2[[#This Row],[Tipo]] = 0,LOOKUP(Tabela2[[#This Row],[RESUMO]],Tabela3[Grupo],Tabela3[Meus produtos]),VLOOKUP(Tabela2[[#This Row],[Código]],Tabela4[[Código NBS/LC116]:[Meus serviços]],3,0))</f>
        <v>Não</v>
      </c>
      <c r="C10371" t="str">
        <f>IF(E10371=0,TEXT(dados!A10286,"00000000"),IF(E10371=2,TEXT(dados!A10286,"0000"),TEXT(dados!A10286,"#")))</f>
        <v>101161000</v>
      </c>
      <c r="D10371" t="str">
        <f>IF(dados!B10286=0,"",dados!B10286)</f>
        <v/>
      </c>
      <c r="E10371">
        <f>dados!C10286</f>
        <v>1</v>
      </c>
      <c r="F10371" t="str">
        <f>dados!D10286</f>
        <v>Servicos de perfuracao de pocos de agua</v>
      </c>
      <c r="G10371"/>
      <c r="H10371"/>
      <c r="I10371"/>
      <c r="J10371"/>
      <c r="K10371" s="13"/>
      <c r="L10371" s="13">
        <f>dados!I10286/100</f>
        <v>0.13449999999999998</v>
      </c>
      <c r="M10371" s="13">
        <f>dados!J10286/100</f>
        <v>0.1545</v>
      </c>
      <c r="N10371" s="13">
        <f>dados!K10286/100</f>
        <v>0</v>
      </c>
      <c r="O10371" s="13">
        <f>dados!L10286/100</f>
        <v>4.1900000000000007E-2</v>
      </c>
      <c r="P10371" s="12" t="str">
        <f>LEFT(Tabela2[[#This Row],[Código]],2)</f>
        <v>10</v>
      </c>
    </row>
    <row r="10372" spans="2:16" ht="15" customHeight="1" x14ac:dyDescent="0.25">
      <c r="B10372" s="31" t="str">
        <f>IF(Tabela2[[#This Row],[Tipo]] = 0,LOOKUP(Tabela2[[#This Row],[RESUMO]],Tabela3[Grupo],Tabela3[Meus produtos]),VLOOKUP(Tabela2[[#This Row],[Código]],Tabela4[[Código NBS/LC116]:[Meus serviços]],3,0))</f>
        <v>Não</v>
      </c>
      <c r="C10372" t="str">
        <f>IF(E10372=0,TEXT(dados!A10287,"00000000"),IF(E10372=2,TEXT(dados!A10287,"0000"),TEXT(dados!A10287,"#")))</f>
        <v>101162000</v>
      </c>
      <c r="D10372" t="str">
        <f>IF(dados!B10287=0,"",dados!B10287)</f>
        <v/>
      </c>
      <c r="E10372">
        <f>dados!C10287</f>
        <v>1</v>
      </c>
      <c r="F10372" t="str">
        <f>dados!D10287</f>
        <v>Servicos de instalacao de sistemas septicos</v>
      </c>
      <c r="G10372"/>
      <c r="H10372"/>
      <c r="I10372"/>
      <c r="J10372"/>
      <c r="K10372" s="13"/>
      <c r="L10372" s="13">
        <f>dados!I10287/100</f>
        <v>0.13449999999999998</v>
      </c>
      <c r="M10372" s="13">
        <f>dados!J10287/100</f>
        <v>0.1545</v>
      </c>
      <c r="N10372" s="13">
        <f>dados!K10287/100</f>
        <v>0</v>
      </c>
      <c r="O10372" s="13">
        <f>dados!L10287/100</f>
        <v>4.1900000000000007E-2</v>
      </c>
      <c r="P10372" s="12" t="str">
        <f>LEFT(Tabela2[[#This Row],[Código]],2)</f>
        <v>10</v>
      </c>
    </row>
    <row r="10373" spans="2:16" ht="15" customHeight="1" x14ac:dyDescent="0.25">
      <c r="B10373" s="31" t="str">
        <f>IF(Tabela2[[#This Row],[Tipo]] = 0,LOOKUP(Tabela2[[#This Row],[RESUMO]],Tabela3[Grupo],Tabela3[Meus produtos]),VLOOKUP(Tabela2[[#This Row],[Código]],Tabela4[[Código NBS/LC116]:[Meus serviços]],3,0))</f>
        <v>Não</v>
      </c>
      <c r="C10373" t="str">
        <f>IF(E10373=0,TEXT(dados!A10288,"00000000"),IF(E10373=2,TEXT(dados!A10288,"0000"),TEXT(dados!A10288,"#")))</f>
        <v>101170000</v>
      </c>
      <c r="D10373" t="str">
        <f>IF(dados!B10288=0,"",dados!B10288)</f>
        <v/>
      </c>
      <c r="E10373">
        <f>dados!C10288</f>
        <v>1</v>
      </c>
      <c r="F10373" t="str">
        <f>dados!D10288</f>
        <v>Servicos de montagem e edificacao de construcoes pre-fabricadas</v>
      </c>
      <c r="G10373"/>
      <c r="H10373"/>
      <c r="I10373"/>
      <c r="J10373"/>
      <c r="K10373" s="13"/>
      <c r="L10373" s="13">
        <f>dados!I10288/100</f>
        <v>0.13449999999999998</v>
      </c>
      <c r="M10373" s="13">
        <f>dados!J10288/100</f>
        <v>0.1545</v>
      </c>
      <c r="N10373" s="13">
        <f>dados!K10288/100</f>
        <v>0</v>
      </c>
      <c r="O10373" s="13">
        <f>dados!L10288/100</f>
        <v>4.1900000000000007E-2</v>
      </c>
      <c r="P10373" s="12" t="str">
        <f>LEFT(Tabela2[[#This Row],[Código]],2)</f>
        <v>10</v>
      </c>
    </row>
    <row r="10374" spans="2:16" ht="15" customHeight="1" x14ac:dyDescent="0.25">
      <c r="B10374" s="31" t="str">
        <f>IF(Tabela2[[#This Row],[Tipo]] = 0,LOOKUP(Tabela2[[#This Row],[RESUMO]],Tabela3[Grupo],Tabela3[Meus produtos]),VLOOKUP(Tabela2[[#This Row],[Código]],Tabela4[[Código NBS/LC116]:[Meus serviços]],3,0))</f>
        <v>Não</v>
      </c>
      <c r="C10374" t="str">
        <f>IF(E10374=0,TEXT(dados!A10289,"00000000"),IF(E10374=2,TEXT(dados!A10289,"0000"),TEXT(dados!A10289,"#")))</f>
        <v>101181000</v>
      </c>
      <c r="D10374" t="str">
        <f>IF(dados!B10289=0,"",dados!B10289)</f>
        <v/>
      </c>
      <c r="E10374">
        <f>dados!C10289</f>
        <v>1</v>
      </c>
      <c r="F10374" t="str">
        <f>dados!D10289</f>
        <v>Servicos de estaqueamento</v>
      </c>
      <c r="G10374"/>
      <c r="H10374"/>
      <c r="I10374"/>
      <c r="J10374"/>
      <c r="K10374" s="13"/>
      <c r="L10374" s="13">
        <f>dados!I10289/100</f>
        <v>0.13449999999999998</v>
      </c>
      <c r="M10374" s="13">
        <f>dados!J10289/100</f>
        <v>0.1545</v>
      </c>
      <c r="N10374" s="13">
        <f>dados!K10289/100</f>
        <v>0</v>
      </c>
      <c r="O10374" s="13">
        <f>dados!L10289/100</f>
        <v>0.05</v>
      </c>
      <c r="P10374" s="12" t="str">
        <f>LEFT(Tabela2[[#This Row],[Código]],2)</f>
        <v>10</v>
      </c>
    </row>
    <row r="10375" spans="2:16" ht="15" customHeight="1" x14ac:dyDescent="0.25">
      <c r="B10375" s="31" t="str">
        <f>IF(Tabela2[[#This Row],[Tipo]] = 0,LOOKUP(Tabela2[[#This Row],[RESUMO]],Tabela3[Grupo],Tabela3[Meus produtos]),VLOOKUP(Tabela2[[#This Row],[Código]],Tabela4[[Código NBS/LC116]:[Meus serviços]],3,0))</f>
        <v>Não</v>
      </c>
      <c r="C10375" t="str">
        <f>IF(E10375=0,TEXT(dados!A10290,"00000000"),IF(E10375=2,TEXT(dados!A10290,"0000"),TEXT(dados!A10290,"#")))</f>
        <v>101182000</v>
      </c>
      <c r="D10375" t="str">
        <f>IF(dados!B10290=0,"",dados!B10290)</f>
        <v/>
      </c>
      <c r="E10375">
        <f>dados!C10290</f>
        <v>1</v>
      </c>
      <c r="F10375" t="str">
        <f>dados!D10290</f>
        <v>Servicos de fundacao</v>
      </c>
      <c r="G10375"/>
      <c r="H10375"/>
      <c r="I10375"/>
      <c r="J10375"/>
      <c r="K10375" s="13"/>
      <c r="L10375" s="13">
        <f>dados!I10290/100</f>
        <v>0.13449999999999998</v>
      </c>
      <c r="M10375" s="13">
        <f>dados!J10290/100</f>
        <v>0.1545</v>
      </c>
      <c r="N10375" s="13">
        <f>dados!K10290/100</f>
        <v>0</v>
      </c>
      <c r="O10375" s="13">
        <f>dados!L10290/100</f>
        <v>0.05</v>
      </c>
      <c r="P10375" s="12" t="str">
        <f>LEFT(Tabela2[[#This Row],[Código]],2)</f>
        <v>10</v>
      </c>
    </row>
    <row r="10376" spans="2:16" ht="15" customHeight="1" x14ac:dyDescent="0.25">
      <c r="B10376" s="31" t="str">
        <f>IF(Tabela2[[#This Row],[Tipo]] = 0,LOOKUP(Tabela2[[#This Row],[RESUMO]],Tabela3[Grupo],Tabela3[Meus produtos]),VLOOKUP(Tabela2[[#This Row],[Código]],Tabela4[[Código NBS/LC116]:[Meus serviços]],3,0))</f>
        <v>Não</v>
      </c>
      <c r="C10376" t="str">
        <f>IF(E10376=0,TEXT(dados!A10291,"00000000"),IF(E10376=2,TEXT(dados!A10291,"0000"),TEXT(dados!A10291,"#")))</f>
        <v>101191000</v>
      </c>
      <c r="D10376" t="str">
        <f>IF(dados!B10291=0,"",dados!B10291)</f>
        <v/>
      </c>
      <c r="E10376">
        <f>dados!C10291</f>
        <v>1</v>
      </c>
      <c r="F10376" t="str">
        <f>dados!D10291</f>
        <v>Servicos de construcao de estruturas de predios</v>
      </c>
      <c r="G10376"/>
      <c r="H10376"/>
      <c r="I10376"/>
      <c r="J10376"/>
      <c r="K10376" s="13"/>
      <c r="L10376" s="13">
        <f>dados!I10291/100</f>
        <v>0.13449999999999998</v>
      </c>
      <c r="M10376" s="13">
        <f>dados!J10291/100</f>
        <v>0.1545</v>
      </c>
      <c r="N10376" s="13">
        <f>dados!K10291/100</f>
        <v>0</v>
      </c>
      <c r="O10376" s="13">
        <f>dados!L10291/100</f>
        <v>4.1900000000000007E-2</v>
      </c>
      <c r="P10376" s="12" t="str">
        <f>LEFT(Tabela2[[#This Row],[Código]],2)</f>
        <v>10</v>
      </c>
    </row>
    <row r="10377" spans="2:16" ht="15" customHeight="1" x14ac:dyDescent="0.25">
      <c r="B10377" s="31" t="str">
        <f>IF(Tabela2[[#This Row],[Tipo]] = 0,LOOKUP(Tabela2[[#This Row],[RESUMO]],Tabela3[Grupo],Tabela3[Meus produtos]),VLOOKUP(Tabela2[[#This Row],[Código]],Tabela4[[Código NBS/LC116]:[Meus serviços]],3,0))</f>
        <v>Não</v>
      </c>
      <c r="C10377" t="str">
        <f>IF(E10377=0,TEXT(dados!A10292,"00000000"),IF(E10377=2,TEXT(dados!A10292,"0000"),TEXT(dados!A10292,"#")))</f>
        <v>101192000</v>
      </c>
      <c r="D10377" t="str">
        <f>IF(dados!B10292=0,"",dados!B10292)</f>
        <v/>
      </c>
      <c r="E10377">
        <f>dados!C10292</f>
        <v>1</v>
      </c>
      <c r="F10377" t="str">
        <f>dados!D10292</f>
        <v>Servicos de construcao de estruturas de telhados e coberturas</v>
      </c>
      <c r="G10377"/>
      <c r="H10377"/>
      <c r="I10377"/>
      <c r="J10377"/>
      <c r="K10377" s="13"/>
      <c r="L10377" s="13">
        <f>dados!I10292/100</f>
        <v>0.13449999999999998</v>
      </c>
      <c r="M10377" s="13">
        <f>dados!J10292/100</f>
        <v>0.1545</v>
      </c>
      <c r="N10377" s="13">
        <f>dados!K10292/100</f>
        <v>0</v>
      </c>
      <c r="O10377" s="13">
        <f>dados!L10292/100</f>
        <v>4.1900000000000007E-2</v>
      </c>
      <c r="P10377" s="12" t="str">
        <f>LEFT(Tabela2[[#This Row],[Código]],2)</f>
        <v>10</v>
      </c>
    </row>
    <row r="10378" spans="2:16" ht="15" customHeight="1" x14ac:dyDescent="0.25">
      <c r="B10378" s="31" t="str">
        <f>IF(Tabela2[[#This Row],[Tipo]] = 0,LOOKUP(Tabela2[[#This Row],[RESUMO]],Tabela3[Grupo],Tabela3[Meus produtos]),VLOOKUP(Tabela2[[#This Row],[Código]],Tabela4[[Código NBS/LC116]:[Meus serviços]],3,0))</f>
        <v>Não</v>
      </c>
      <c r="C10378" t="str">
        <f>IF(E10378=0,TEXT(dados!A10293,"00000000"),IF(E10378=2,TEXT(dados!A10293,"0000"),TEXT(dados!A10293,"#")))</f>
        <v>101200000</v>
      </c>
      <c r="D10378" t="str">
        <f>IF(dados!B10293=0,"",dados!B10293)</f>
        <v/>
      </c>
      <c r="E10378">
        <f>dados!C10293</f>
        <v>1</v>
      </c>
      <c r="F10378" t="str">
        <f>dados!D10293</f>
        <v>Servicos de construcao de telhados e coberturas e servicos de impermeabilizacao</v>
      </c>
      <c r="G10378"/>
      <c r="H10378"/>
      <c r="I10378"/>
      <c r="J10378"/>
      <c r="K10378" s="13"/>
      <c r="L10378" s="13">
        <f>dados!I10293/100</f>
        <v>0.13449999999999998</v>
      </c>
      <c r="M10378" s="13">
        <f>dados!J10293/100</f>
        <v>0.1545</v>
      </c>
      <c r="N10378" s="13">
        <f>dados!K10293/100</f>
        <v>0</v>
      </c>
      <c r="O10378" s="13">
        <f>dados!L10293/100</f>
        <v>4.2300000000000004E-2</v>
      </c>
      <c r="P10378" s="12" t="str">
        <f>LEFT(Tabela2[[#This Row],[Código]],2)</f>
        <v>10</v>
      </c>
    </row>
    <row r="10379" spans="2:16" ht="15" customHeight="1" x14ac:dyDescent="0.25">
      <c r="B10379" s="31" t="str">
        <f>IF(Tabela2[[#This Row],[Tipo]] = 0,LOOKUP(Tabela2[[#This Row],[RESUMO]],Tabela3[Grupo],Tabela3[Meus produtos]),VLOOKUP(Tabela2[[#This Row],[Código]],Tabela4[[Código NBS/LC116]:[Meus serviços]],3,0))</f>
        <v>Não</v>
      </c>
      <c r="C10379" t="str">
        <f>IF(E10379=0,TEXT(dados!A10294,"00000000"),IF(E10379=2,TEXT(dados!A10294,"0000"),TEXT(dados!A10294,"#")))</f>
        <v>101210000</v>
      </c>
      <c r="D10379" t="str">
        <f>IF(dados!B10294=0,"",dados!B10294)</f>
        <v/>
      </c>
      <c r="E10379">
        <f>dados!C10294</f>
        <v>1</v>
      </c>
      <c r="F10379" t="str">
        <f>dados!D10294</f>
        <v>Servicos de concretagem</v>
      </c>
      <c r="G10379"/>
      <c r="H10379"/>
      <c r="I10379"/>
      <c r="J10379"/>
      <c r="K10379" s="13"/>
      <c r="L10379" s="13">
        <f>dados!I10294/100</f>
        <v>0.13449999999999998</v>
      </c>
      <c r="M10379" s="13">
        <f>dados!J10294/100</f>
        <v>0.1545</v>
      </c>
      <c r="N10379" s="13">
        <f>dados!K10294/100</f>
        <v>0</v>
      </c>
      <c r="O10379" s="13">
        <f>dados!L10294/100</f>
        <v>2.29E-2</v>
      </c>
      <c r="P10379" s="12" t="str">
        <f>LEFT(Tabela2[[#This Row],[Código]],2)</f>
        <v>10</v>
      </c>
    </row>
    <row r="10380" spans="2:16" ht="15" customHeight="1" x14ac:dyDescent="0.25">
      <c r="B10380" s="31" t="str">
        <f>IF(Tabela2[[#This Row],[Tipo]] = 0,LOOKUP(Tabela2[[#This Row],[RESUMO]],Tabela3[Grupo],Tabela3[Meus produtos]),VLOOKUP(Tabela2[[#This Row],[Código]],Tabela4[[Código NBS/LC116]:[Meus serviços]],3,0))</f>
        <v>Não</v>
      </c>
      <c r="C10380" t="str">
        <f>IF(E10380=0,TEXT(dados!A10295,"00000000"),IF(E10380=2,TEXT(dados!A10295,"0000"),TEXT(dados!A10295,"#")))</f>
        <v>101220000</v>
      </c>
      <c r="D10380" t="str">
        <f>IF(dados!B10295=0,"",dados!B10295)</f>
        <v/>
      </c>
      <c r="E10380">
        <f>dados!C10295</f>
        <v>1</v>
      </c>
      <c r="F10380" t="str">
        <f>dados!D10295</f>
        <v>Servicos de estruturas de aco estrutural</v>
      </c>
      <c r="G10380"/>
      <c r="H10380"/>
      <c r="I10380"/>
      <c r="J10380"/>
      <c r="K10380" s="13"/>
      <c r="L10380" s="13">
        <f>dados!I10295/100</f>
        <v>0.13449999999999998</v>
      </c>
      <c r="M10380" s="13">
        <f>dados!J10295/100</f>
        <v>0.1545</v>
      </c>
      <c r="N10380" s="13">
        <f>dados!K10295/100</f>
        <v>0</v>
      </c>
      <c r="O10380" s="13">
        <f>dados!L10295/100</f>
        <v>4.1900000000000007E-2</v>
      </c>
      <c r="P10380" s="12" t="str">
        <f>LEFT(Tabela2[[#This Row],[Código]],2)</f>
        <v>10</v>
      </c>
    </row>
    <row r="10381" spans="2:16" ht="15" customHeight="1" x14ac:dyDescent="0.25">
      <c r="B10381" s="31" t="str">
        <f>IF(Tabela2[[#This Row],[Tipo]] = 0,LOOKUP(Tabela2[[#This Row],[RESUMO]],Tabela3[Grupo],Tabela3[Meus produtos]),VLOOKUP(Tabela2[[#This Row],[Código]],Tabela4[[Código NBS/LC116]:[Meus serviços]],3,0))</f>
        <v>Não</v>
      </c>
      <c r="C10381" t="str">
        <f>IF(E10381=0,TEXT(dados!A10296,"00000000"),IF(E10381=2,TEXT(dados!A10296,"0000"),TEXT(dados!A10296,"#")))</f>
        <v>101230000</v>
      </c>
      <c r="D10381" t="str">
        <f>IF(dados!B10296=0,"",dados!B10296)</f>
        <v/>
      </c>
      <c r="E10381">
        <f>dados!C10296</f>
        <v>1</v>
      </c>
      <c r="F10381" t="str">
        <f>dados!D10296</f>
        <v>Servicos de alvenaria</v>
      </c>
      <c r="G10381"/>
      <c r="H10381"/>
      <c r="I10381"/>
      <c r="J10381"/>
      <c r="K10381" s="13"/>
      <c r="L10381" s="13">
        <f>dados!I10296/100</f>
        <v>0.13449999999999998</v>
      </c>
      <c r="M10381" s="13">
        <f>dados!J10296/100</f>
        <v>0.1545</v>
      </c>
      <c r="N10381" s="13">
        <f>dados!K10296/100</f>
        <v>0</v>
      </c>
      <c r="O10381" s="13">
        <f>dados!L10296/100</f>
        <v>4.3299999999999998E-2</v>
      </c>
      <c r="P10381" s="12" t="str">
        <f>LEFT(Tabela2[[#This Row],[Código]],2)</f>
        <v>10</v>
      </c>
    </row>
    <row r="10382" spans="2:16" ht="15" customHeight="1" x14ac:dyDescent="0.25">
      <c r="B10382" s="31" t="str">
        <f>IF(Tabela2[[#This Row],[Tipo]] = 0,LOOKUP(Tabela2[[#This Row],[RESUMO]],Tabela3[Grupo],Tabela3[Meus produtos]),VLOOKUP(Tabela2[[#This Row],[Código]],Tabela4[[Código NBS/LC116]:[Meus serviços]],3,0))</f>
        <v>Não</v>
      </c>
      <c r="C10382" t="str">
        <f>IF(E10382=0,TEXT(dados!A10297,"00000000"),IF(E10382=2,TEXT(dados!A10297,"0000"),TEXT(dados!A10297,"#")))</f>
        <v>101240000</v>
      </c>
      <c r="D10382" t="str">
        <f>IF(dados!B10297=0,"",dados!B10297)</f>
        <v/>
      </c>
      <c r="E10382">
        <f>dados!C10297</f>
        <v>1</v>
      </c>
      <c r="F10382" t="str">
        <f>dados!D10297</f>
        <v>Servicos de andaimes</v>
      </c>
      <c r="G10382"/>
      <c r="H10382"/>
      <c r="I10382"/>
      <c r="J10382"/>
      <c r="K10382" s="13"/>
      <c r="L10382" s="13">
        <f>dados!I10297/100</f>
        <v>0.13449999999999998</v>
      </c>
      <c r="M10382" s="13">
        <f>dados!J10297/100</f>
        <v>0.1545</v>
      </c>
      <c r="N10382" s="13">
        <f>dados!K10297/100</f>
        <v>0</v>
      </c>
      <c r="O10382" s="13">
        <f>dados!L10297/100</f>
        <v>4.3299999999999998E-2</v>
      </c>
      <c r="P10382" s="12" t="str">
        <f>LEFT(Tabela2[[#This Row],[Código]],2)</f>
        <v>10</v>
      </c>
    </row>
    <row r="10383" spans="2:16" ht="15" customHeight="1" x14ac:dyDescent="0.25">
      <c r="B10383" s="31" t="str">
        <f>IF(Tabela2[[#This Row],[Tipo]] = 0,LOOKUP(Tabela2[[#This Row],[RESUMO]],Tabela3[Grupo],Tabela3[Meus produtos]),VLOOKUP(Tabela2[[#This Row],[Código]],Tabela4[[Código NBS/LC116]:[Meus serviços]],3,0))</f>
        <v>Não</v>
      </c>
      <c r="C10383" t="str">
        <f>IF(E10383=0,TEXT(dados!A10298,"00000000"),IF(E10383=2,TEXT(dados!A10298,"0000"),TEXT(dados!A10298,"#")))</f>
        <v>101250000</v>
      </c>
      <c r="D10383" t="str">
        <f>IF(dados!B10298=0,"",dados!B10298)</f>
        <v/>
      </c>
      <c r="E10383">
        <f>dados!C10298</f>
        <v>1</v>
      </c>
      <c r="F10383" t="str">
        <f>dados!D10298</f>
        <v>Outros servicos especializados de construcao</v>
      </c>
      <c r="G10383"/>
      <c r="H10383"/>
      <c r="I10383"/>
      <c r="J10383"/>
      <c r="K10383" s="13"/>
      <c r="L10383" s="13">
        <f>dados!I10298/100</f>
        <v>0.13449999999999998</v>
      </c>
      <c r="M10383" s="13">
        <f>dados!J10298/100</f>
        <v>0.1545</v>
      </c>
      <c r="N10383" s="13">
        <f>dados!K10298/100</f>
        <v>0</v>
      </c>
      <c r="O10383" s="13">
        <f>dados!L10298/100</f>
        <v>4.3299999999999998E-2</v>
      </c>
      <c r="P10383" s="12" t="str">
        <f>LEFT(Tabela2[[#This Row],[Código]],2)</f>
        <v>10</v>
      </c>
    </row>
    <row r="10384" spans="2:16" ht="15" customHeight="1" x14ac:dyDescent="0.25">
      <c r="B10384" s="31" t="str">
        <f>IF(Tabela2[[#This Row],[Tipo]] = 0,LOOKUP(Tabela2[[#This Row],[RESUMO]],Tabela3[Grupo],Tabela3[Meus produtos]),VLOOKUP(Tabela2[[#This Row],[Código]],Tabela4[[Código NBS/LC116]:[Meus serviços]],3,0))</f>
        <v>Não</v>
      </c>
      <c r="C10384" t="str">
        <f>IF(E10384=0,TEXT(dados!A10299,"00000000"),IF(E10384=2,TEXT(dados!A10299,"0000"),TEXT(dados!A10299,"#")))</f>
        <v>101261000</v>
      </c>
      <c r="D10384" t="str">
        <f>IF(dados!B10299=0,"",dados!B10299)</f>
        <v/>
      </c>
      <c r="E10384">
        <f>dados!C10299</f>
        <v>1</v>
      </c>
      <c r="F10384" t="str">
        <f>dados!D10299</f>
        <v>Servicos de instalacao de fiacao eletrica e componentes</v>
      </c>
      <c r="G10384"/>
      <c r="H10384"/>
      <c r="I10384"/>
      <c r="J10384"/>
      <c r="K10384" s="13"/>
      <c r="L10384" s="13">
        <f>dados!I10299/100</f>
        <v>0.13449999999999998</v>
      </c>
      <c r="M10384" s="13">
        <f>dados!J10299/100</f>
        <v>0.1545</v>
      </c>
      <c r="N10384" s="13">
        <f>dados!K10299/100</f>
        <v>0</v>
      </c>
      <c r="O10384" s="13">
        <f>dados!L10299/100</f>
        <v>4.1900000000000007E-2</v>
      </c>
      <c r="P10384" s="12" t="str">
        <f>LEFT(Tabela2[[#This Row],[Código]],2)</f>
        <v>10</v>
      </c>
    </row>
    <row r="10385" spans="2:16" ht="15" customHeight="1" x14ac:dyDescent="0.25">
      <c r="B10385" s="31" t="str">
        <f>IF(Tabela2[[#This Row],[Tipo]] = 0,LOOKUP(Tabela2[[#This Row],[RESUMO]],Tabela3[Grupo],Tabela3[Meus produtos]),VLOOKUP(Tabela2[[#This Row],[Código]],Tabela4[[Código NBS/LC116]:[Meus serviços]],3,0))</f>
        <v>Não</v>
      </c>
      <c r="C10385" t="str">
        <f>IF(E10385=0,TEXT(dados!A10300,"00000000"),IF(E10385=2,TEXT(dados!A10300,"0000"),TEXT(dados!A10300,"#")))</f>
        <v>101262000</v>
      </c>
      <c r="D10385" t="str">
        <f>IF(dados!B10300=0,"",dados!B10300)</f>
        <v/>
      </c>
      <c r="E10385">
        <f>dados!C10300</f>
        <v>1</v>
      </c>
      <c r="F10385" t="str">
        <f>dados!D10300</f>
        <v>Servicos de instalacao de alarmes contra incendio</v>
      </c>
      <c r="G10385"/>
      <c r="H10385"/>
      <c r="I10385"/>
      <c r="J10385"/>
      <c r="K10385" s="13"/>
      <c r="L10385" s="13">
        <f>dados!I10300/100</f>
        <v>0.13449999999999998</v>
      </c>
      <c r="M10385" s="13">
        <f>dados!J10300/100</f>
        <v>0.1545</v>
      </c>
      <c r="N10385" s="13">
        <f>dados!K10300/100</f>
        <v>0</v>
      </c>
      <c r="O10385" s="13">
        <f>dados!L10300/100</f>
        <v>4.1900000000000007E-2</v>
      </c>
      <c r="P10385" s="12" t="str">
        <f>LEFT(Tabela2[[#This Row],[Código]],2)</f>
        <v>10</v>
      </c>
    </row>
    <row r="10386" spans="2:16" ht="15" customHeight="1" x14ac:dyDescent="0.25">
      <c r="B10386" s="31" t="str">
        <f>IF(Tabela2[[#This Row],[Tipo]] = 0,LOOKUP(Tabela2[[#This Row],[RESUMO]],Tabela3[Grupo],Tabela3[Meus produtos]),VLOOKUP(Tabela2[[#This Row],[Código]],Tabela4[[Código NBS/LC116]:[Meus serviços]],3,0))</f>
        <v>Não</v>
      </c>
      <c r="C10386" t="str">
        <f>IF(E10386=0,TEXT(dados!A10301,"00000000"),IF(E10386=2,TEXT(dados!A10301,"0000"),TEXT(dados!A10301,"#")))</f>
        <v>101263000</v>
      </c>
      <c r="D10386" t="str">
        <f>IF(dados!B10301=0,"",dados!B10301)</f>
        <v/>
      </c>
      <c r="E10386">
        <f>dados!C10301</f>
        <v>1</v>
      </c>
      <c r="F10386" t="str">
        <f>dados!D10301</f>
        <v>Servicos de instalacao de sistemas de alarmes antifurto</v>
      </c>
      <c r="G10386"/>
      <c r="H10386"/>
      <c r="I10386"/>
      <c r="J10386"/>
      <c r="K10386" s="13"/>
      <c r="L10386" s="13">
        <f>dados!I10301/100</f>
        <v>0.13449999999999998</v>
      </c>
      <c r="M10386" s="13">
        <f>dados!J10301/100</f>
        <v>0.1545</v>
      </c>
      <c r="N10386" s="13">
        <f>dados!K10301/100</f>
        <v>0</v>
      </c>
      <c r="O10386" s="13">
        <f>dados!L10301/100</f>
        <v>4.1900000000000007E-2</v>
      </c>
      <c r="P10386" s="12" t="str">
        <f>LEFT(Tabela2[[#This Row],[Código]],2)</f>
        <v>10</v>
      </c>
    </row>
    <row r="10387" spans="2:16" ht="15" customHeight="1" x14ac:dyDescent="0.25">
      <c r="B10387" s="31" t="str">
        <f>IF(Tabela2[[#This Row],[Tipo]] = 0,LOOKUP(Tabela2[[#This Row],[RESUMO]],Tabela3[Grupo],Tabela3[Meus produtos]),VLOOKUP(Tabela2[[#This Row],[Código]],Tabela4[[Código NBS/LC116]:[Meus serviços]],3,0))</f>
        <v>Não</v>
      </c>
      <c r="C10387" t="str">
        <f>IF(E10387=0,TEXT(dados!A10302,"00000000"),IF(E10387=2,TEXT(dados!A10302,"0000"),TEXT(dados!A10302,"#")))</f>
        <v>101264000</v>
      </c>
      <c r="D10387" t="str">
        <f>IF(dados!B10302=0,"",dados!B10302)</f>
        <v/>
      </c>
      <c r="E10387">
        <f>dados!C10302</f>
        <v>1</v>
      </c>
      <c r="F10387" t="str">
        <f>dados!D10302</f>
        <v>Servicos de instalacao de antenas residenciais</v>
      </c>
      <c r="G10387"/>
      <c r="H10387"/>
      <c r="I10387"/>
      <c r="J10387"/>
      <c r="K10387" s="13"/>
      <c r="L10387" s="13">
        <f>dados!I10302/100</f>
        <v>0.13449999999999998</v>
      </c>
      <c r="M10387" s="13">
        <f>dados!J10302/100</f>
        <v>0.1545</v>
      </c>
      <c r="N10387" s="13">
        <f>dados!K10302/100</f>
        <v>0</v>
      </c>
      <c r="O10387" s="13">
        <f>dados!L10302/100</f>
        <v>4.1900000000000007E-2</v>
      </c>
      <c r="P10387" s="12" t="str">
        <f>LEFT(Tabela2[[#This Row],[Código]],2)</f>
        <v>10</v>
      </c>
    </row>
    <row r="10388" spans="2:16" ht="15" customHeight="1" x14ac:dyDescent="0.25">
      <c r="B10388" s="31" t="str">
        <f>IF(Tabela2[[#This Row],[Tipo]] = 0,LOOKUP(Tabela2[[#This Row],[RESUMO]],Tabela3[Grupo],Tabela3[Meus produtos]),VLOOKUP(Tabela2[[#This Row],[Código]],Tabela4[[Código NBS/LC116]:[Meus serviços]],3,0))</f>
        <v>Não</v>
      </c>
      <c r="C10388" t="str">
        <f>IF(E10388=0,TEXT(dados!A10303,"00000000"),IF(E10388=2,TEXT(dados!A10303,"0000"),TEXT(dados!A10303,"#")))</f>
        <v>101269000</v>
      </c>
      <c r="D10388" t="str">
        <f>IF(dados!B10303=0,"",dados!B10303)</f>
        <v/>
      </c>
      <c r="E10388">
        <f>dados!C10303</f>
        <v>1</v>
      </c>
      <c r="F10388" t="str">
        <f>dados!D10303</f>
        <v>Outros servicos de instalacao eletrica</v>
      </c>
      <c r="G10388"/>
      <c r="H10388"/>
      <c r="I10388"/>
      <c r="J10388"/>
      <c r="K10388" s="13"/>
      <c r="L10388" s="13">
        <f>dados!I10303/100</f>
        <v>0.13449999999999998</v>
      </c>
      <c r="M10388" s="13">
        <f>dados!J10303/100</f>
        <v>0.1545</v>
      </c>
      <c r="N10388" s="13">
        <f>dados!K10303/100</f>
        <v>0</v>
      </c>
      <c r="O10388" s="13">
        <f>dados!L10303/100</f>
        <v>4.1900000000000007E-2</v>
      </c>
      <c r="P10388" s="12" t="str">
        <f>LEFT(Tabela2[[#This Row],[Código]],2)</f>
        <v>10</v>
      </c>
    </row>
    <row r="10389" spans="2:16" ht="15" customHeight="1" x14ac:dyDescent="0.25">
      <c r="B10389" s="31" t="str">
        <f>IF(Tabela2[[#This Row],[Tipo]] = 0,LOOKUP(Tabela2[[#This Row],[RESUMO]],Tabela3[Grupo],Tabela3[Meus produtos]),VLOOKUP(Tabela2[[#This Row],[Código]],Tabela4[[Código NBS/LC116]:[Meus serviços]],3,0))</f>
        <v>Não</v>
      </c>
      <c r="C10389" t="str">
        <f>IF(E10389=0,TEXT(dados!A10304,"00000000"),IF(E10389=2,TEXT(dados!A10304,"0000"),TEXT(dados!A10304,"#")))</f>
        <v>101271000</v>
      </c>
      <c r="D10389" t="str">
        <f>IF(dados!B10304=0,"",dados!B10304)</f>
        <v/>
      </c>
      <c r="E10389">
        <f>dados!C10304</f>
        <v>1</v>
      </c>
      <c r="F10389" t="str">
        <f>dados!D10304</f>
        <v>Servicos de tubulacao para fornecimento de agua</v>
      </c>
      <c r="G10389"/>
      <c r="H10389"/>
      <c r="I10389"/>
      <c r="J10389"/>
      <c r="K10389" s="13"/>
      <c r="L10389" s="13">
        <f>dados!I10304/100</f>
        <v>0.13449999999999998</v>
      </c>
      <c r="M10389" s="13">
        <f>dados!J10304/100</f>
        <v>0.1545</v>
      </c>
      <c r="N10389" s="13">
        <f>dados!K10304/100</f>
        <v>0</v>
      </c>
      <c r="O10389" s="13">
        <f>dados!L10304/100</f>
        <v>4.1900000000000007E-2</v>
      </c>
      <c r="P10389" s="12" t="str">
        <f>LEFT(Tabela2[[#This Row],[Código]],2)</f>
        <v>10</v>
      </c>
    </row>
    <row r="10390" spans="2:16" ht="15" customHeight="1" x14ac:dyDescent="0.25">
      <c r="B10390" s="31" t="str">
        <f>IF(Tabela2[[#This Row],[Tipo]] = 0,LOOKUP(Tabela2[[#This Row],[RESUMO]],Tabela3[Grupo],Tabela3[Meus produtos]),VLOOKUP(Tabela2[[#This Row],[Código]],Tabela4[[Código NBS/LC116]:[Meus serviços]],3,0))</f>
        <v>Não</v>
      </c>
      <c r="C10390" t="str">
        <f>IF(E10390=0,TEXT(dados!A10305,"00000000"),IF(E10390=2,TEXT(dados!A10305,"0000"),TEXT(dados!A10305,"#")))</f>
        <v>101272000</v>
      </c>
      <c r="D10390" t="str">
        <f>IF(dados!B10305=0,"",dados!B10305)</f>
        <v/>
      </c>
      <c r="E10390">
        <f>dados!C10305</f>
        <v>1</v>
      </c>
      <c r="F10390" t="str">
        <f>dados!D10305</f>
        <v>Servicos de tubulacao de escoamento de agua</v>
      </c>
      <c r="G10390"/>
      <c r="H10390"/>
      <c r="I10390"/>
      <c r="J10390"/>
      <c r="K10390" s="13"/>
      <c r="L10390" s="13">
        <f>dados!I10305/100</f>
        <v>0.13449999999999998</v>
      </c>
      <c r="M10390" s="13">
        <f>dados!J10305/100</f>
        <v>0.1545</v>
      </c>
      <c r="N10390" s="13">
        <f>dados!K10305/100</f>
        <v>0</v>
      </c>
      <c r="O10390" s="13">
        <f>dados!L10305/100</f>
        <v>4.1900000000000007E-2</v>
      </c>
      <c r="P10390" s="12" t="str">
        <f>LEFT(Tabela2[[#This Row],[Código]],2)</f>
        <v>10</v>
      </c>
    </row>
    <row r="10391" spans="2:16" ht="15" customHeight="1" x14ac:dyDescent="0.25">
      <c r="B10391" s="31" t="str">
        <f>IF(Tabela2[[#This Row],[Tipo]] = 0,LOOKUP(Tabela2[[#This Row],[RESUMO]],Tabela3[Grupo],Tabela3[Meus produtos]),VLOOKUP(Tabela2[[#This Row],[Código]],Tabela4[[Código NBS/LC116]:[Meus serviços]],3,0))</f>
        <v>Não</v>
      </c>
      <c r="C10391" t="str">
        <f>IF(E10391=0,TEXT(dados!A10306,"00000000"),IF(E10391=2,TEXT(dados!A10306,"0000"),TEXT(dados!A10306,"#")))</f>
        <v>101281000</v>
      </c>
      <c r="D10391" t="str">
        <f>IF(dados!B10306=0,"",dados!B10306)</f>
        <v/>
      </c>
      <c r="E10391">
        <f>dados!C10306</f>
        <v>1</v>
      </c>
      <c r="F10391" t="str">
        <f>dados!D10306</f>
        <v>Servicos de instalacao de aquecimento</v>
      </c>
      <c r="G10391"/>
      <c r="H10391"/>
      <c r="I10391"/>
      <c r="J10391"/>
      <c r="K10391" s="13"/>
      <c r="L10391" s="13">
        <f>dados!I10306/100</f>
        <v>0.13449999999999998</v>
      </c>
      <c r="M10391" s="13">
        <f>dados!J10306/100</f>
        <v>0.1545</v>
      </c>
      <c r="N10391" s="13">
        <f>dados!K10306/100</f>
        <v>0</v>
      </c>
      <c r="O10391" s="13">
        <f>dados!L10306/100</f>
        <v>4.1900000000000007E-2</v>
      </c>
      <c r="P10391" s="12" t="str">
        <f>LEFT(Tabela2[[#This Row],[Código]],2)</f>
        <v>10</v>
      </c>
    </row>
    <row r="10392" spans="2:16" ht="15" customHeight="1" x14ac:dyDescent="0.25">
      <c r="B10392" s="31" t="str">
        <f>IF(Tabela2[[#This Row],[Tipo]] = 0,LOOKUP(Tabela2[[#This Row],[RESUMO]],Tabela3[Grupo],Tabela3[Meus produtos]),VLOOKUP(Tabela2[[#This Row],[Código]],Tabela4[[Código NBS/LC116]:[Meus serviços]],3,0))</f>
        <v>Não</v>
      </c>
      <c r="C10392" t="str">
        <f>IF(E10392=0,TEXT(dados!A10307,"00000000"),IF(E10392=2,TEXT(dados!A10307,"0000"),TEXT(dados!A10307,"#")))</f>
        <v>101282000</v>
      </c>
      <c r="D10392" t="str">
        <f>IF(dados!B10307=0,"",dados!B10307)</f>
        <v/>
      </c>
      <c r="E10392">
        <f>dados!C10307</f>
        <v>1</v>
      </c>
      <c r="F10392" t="str">
        <f>dados!D10307</f>
        <v>Servicos de instalacao de ventilacao e ar condicionado</v>
      </c>
      <c r="G10392"/>
      <c r="H10392"/>
      <c r="I10392"/>
      <c r="J10392"/>
      <c r="K10392" s="13"/>
      <c r="L10392" s="13">
        <f>dados!I10307/100</f>
        <v>0.13449999999999998</v>
      </c>
      <c r="M10392" s="13">
        <f>dados!J10307/100</f>
        <v>0.1545</v>
      </c>
      <c r="N10392" s="13">
        <f>dados!K10307/100</f>
        <v>0</v>
      </c>
      <c r="O10392" s="13">
        <f>dados!L10307/100</f>
        <v>4.1900000000000007E-2</v>
      </c>
      <c r="P10392" s="12" t="str">
        <f>LEFT(Tabela2[[#This Row],[Código]],2)</f>
        <v>10</v>
      </c>
    </row>
    <row r="10393" spans="2:16" ht="15" customHeight="1" x14ac:dyDescent="0.25">
      <c r="B10393" s="31" t="str">
        <f>IF(Tabela2[[#This Row],[Tipo]] = 0,LOOKUP(Tabela2[[#This Row],[RESUMO]],Tabela3[Grupo],Tabela3[Meus produtos]),VLOOKUP(Tabela2[[#This Row],[Código]],Tabela4[[Código NBS/LC116]:[Meus serviços]],3,0))</f>
        <v>Não</v>
      </c>
      <c r="C10393" t="str">
        <f>IF(E10393=0,TEXT(dados!A10308,"00000000"),IF(E10393=2,TEXT(dados!A10308,"0000"),TEXT(dados!A10308,"#")))</f>
        <v>101290000</v>
      </c>
      <c r="D10393" t="str">
        <f>IF(dados!B10308=0,"",dados!B10308)</f>
        <v/>
      </c>
      <c r="E10393">
        <f>dados!C10308</f>
        <v>1</v>
      </c>
      <c r="F10393" t="str">
        <f>dados!D10308</f>
        <v>Servicos de instalacao de gas</v>
      </c>
      <c r="G10393"/>
      <c r="H10393"/>
      <c r="I10393"/>
      <c r="J10393"/>
      <c r="K10393" s="13"/>
      <c r="L10393" s="13">
        <f>dados!I10308/100</f>
        <v>0.13449999999999998</v>
      </c>
      <c r="M10393" s="13">
        <f>dados!J10308/100</f>
        <v>0.1545</v>
      </c>
      <c r="N10393" s="13">
        <f>dados!K10308/100</f>
        <v>0</v>
      </c>
      <c r="O10393" s="13">
        <f>dados!L10308/100</f>
        <v>4.1900000000000007E-2</v>
      </c>
      <c r="P10393" s="12" t="str">
        <f>LEFT(Tabela2[[#This Row],[Código]],2)</f>
        <v>10</v>
      </c>
    </row>
    <row r="10394" spans="2:16" ht="15" customHeight="1" x14ac:dyDescent="0.25">
      <c r="B10394" s="31" t="str">
        <f>IF(Tabela2[[#This Row],[Tipo]] = 0,LOOKUP(Tabela2[[#This Row],[RESUMO]],Tabela3[Grupo],Tabela3[Meus produtos]),VLOOKUP(Tabela2[[#This Row],[Código]],Tabela4[[Código NBS/LC116]:[Meus serviços]],3,0))</f>
        <v>Não</v>
      </c>
      <c r="C10394" t="str">
        <f>IF(E10394=0,TEXT(dados!A10309,"00000000"),IF(E10394=2,TEXT(dados!A10309,"0000"),TEXT(dados!A10309,"#")))</f>
        <v>101300000</v>
      </c>
      <c r="D10394" t="str">
        <f>IF(dados!B10309=0,"",dados!B10309)</f>
        <v/>
      </c>
      <c r="E10394">
        <f>dados!C10309</f>
        <v>1</v>
      </c>
      <c r="F10394" t="str">
        <f>dados!D10309</f>
        <v>Servicos de isolamento</v>
      </c>
      <c r="G10394"/>
      <c r="H10394"/>
      <c r="I10394"/>
      <c r="J10394"/>
      <c r="K10394" s="13"/>
      <c r="L10394" s="13">
        <f>dados!I10309/100</f>
        <v>0.13449999999999998</v>
      </c>
      <c r="M10394" s="13">
        <f>dados!J10309/100</f>
        <v>0.1545</v>
      </c>
      <c r="N10394" s="13">
        <f>dados!K10309/100</f>
        <v>0</v>
      </c>
      <c r="O10394" s="13">
        <f>dados!L10309/100</f>
        <v>4.1900000000000007E-2</v>
      </c>
      <c r="P10394" s="12" t="str">
        <f>LEFT(Tabela2[[#This Row],[Código]],2)</f>
        <v>10</v>
      </c>
    </row>
    <row r="10395" spans="2:16" ht="15" customHeight="1" x14ac:dyDescent="0.25">
      <c r="B10395" s="31" t="str">
        <f>IF(Tabela2[[#This Row],[Tipo]] = 0,LOOKUP(Tabela2[[#This Row],[RESUMO]],Tabela3[Grupo],Tabela3[Meus produtos]),VLOOKUP(Tabela2[[#This Row],[Código]],Tabela4[[Código NBS/LC116]:[Meus serviços]],3,0))</f>
        <v>Não</v>
      </c>
      <c r="C10395" t="str">
        <f>IF(E10395=0,TEXT(dados!A10310,"00000000"),IF(E10395=2,TEXT(dados!A10310,"0000"),TEXT(dados!A10310,"#")))</f>
        <v>101311000</v>
      </c>
      <c r="D10395" t="str">
        <f>IF(dados!B10310=0,"",dados!B10310)</f>
        <v/>
      </c>
      <c r="E10395">
        <f>dados!C10310</f>
        <v>1</v>
      </c>
      <c r="F10395" t="str">
        <f>dados!D10310</f>
        <v>Servicos de instalacao de elevadores, esteiras e escadas rolantes</v>
      </c>
      <c r="G10395"/>
      <c r="H10395"/>
      <c r="I10395"/>
      <c r="J10395"/>
      <c r="K10395" s="13"/>
      <c r="L10395" s="13">
        <f>dados!I10310/100</f>
        <v>0.13449999999999998</v>
      </c>
      <c r="M10395" s="13">
        <f>dados!J10310/100</f>
        <v>0.1545</v>
      </c>
      <c r="N10395" s="13">
        <f>dados!K10310/100</f>
        <v>0</v>
      </c>
      <c r="O10395" s="13">
        <f>dados!L10310/100</f>
        <v>4.1900000000000007E-2</v>
      </c>
      <c r="P10395" s="12" t="str">
        <f>LEFT(Tabela2[[#This Row],[Código]],2)</f>
        <v>10</v>
      </c>
    </row>
    <row r="10396" spans="2:16" ht="15" customHeight="1" x14ac:dyDescent="0.25">
      <c r="B10396" s="31" t="str">
        <f>IF(Tabela2[[#This Row],[Tipo]] = 0,LOOKUP(Tabela2[[#This Row],[RESUMO]],Tabela3[Grupo],Tabela3[Meus produtos]),VLOOKUP(Tabela2[[#This Row],[Código]],Tabela4[[Código NBS/LC116]:[Meus serviços]],3,0))</f>
        <v>Não</v>
      </c>
      <c r="C10396" t="str">
        <f>IF(E10396=0,TEXT(dados!A10311,"00000000"),IF(E10396=2,TEXT(dados!A10311,"0000"),TEXT(dados!A10311,"#")))</f>
        <v>101319000</v>
      </c>
      <c r="D10396" t="str">
        <f>IF(dados!B10311=0,"",dados!B10311)</f>
        <v/>
      </c>
      <c r="E10396">
        <f>dados!C10311</f>
        <v>1</v>
      </c>
      <c r="F10396" t="str">
        <f>dados!D10311</f>
        <v>Outros servicos de instalacao</v>
      </c>
      <c r="G10396"/>
      <c r="H10396"/>
      <c r="I10396"/>
      <c r="J10396"/>
      <c r="K10396" s="13"/>
      <c r="L10396" s="13">
        <f>dados!I10311/100</f>
        <v>0.13449999999999998</v>
      </c>
      <c r="M10396" s="13">
        <f>dados!J10311/100</f>
        <v>0.1545</v>
      </c>
      <c r="N10396" s="13">
        <f>dados!K10311/100</f>
        <v>0</v>
      </c>
      <c r="O10396" s="13">
        <f>dados!L10311/100</f>
        <v>4.1900000000000007E-2</v>
      </c>
      <c r="P10396" s="12" t="str">
        <f>LEFT(Tabela2[[#This Row],[Código]],2)</f>
        <v>10</v>
      </c>
    </row>
    <row r="10397" spans="2:16" ht="15" customHeight="1" x14ac:dyDescent="0.25">
      <c r="B10397" s="31" t="str">
        <f>IF(Tabela2[[#This Row],[Tipo]] = 0,LOOKUP(Tabela2[[#This Row],[RESUMO]],Tabela3[Grupo],Tabela3[Meus produtos]),VLOOKUP(Tabela2[[#This Row],[Código]],Tabela4[[Código NBS/LC116]:[Meus serviços]],3,0))</f>
        <v>Não</v>
      </c>
      <c r="C10397" t="str">
        <f>IF(E10397=0,TEXT(dados!A10312,"00000000"),IF(E10397=2,TEXT(dados!A10312,"0000"),TEXT(dados!A10312,"#")))</f>
        <v>101320000</v>
      </c>
      <c r="D10397" t="str">
        <f>IF(dados!B10312=0,"",dados!B10312)</f>
        <v/>
      </c>
      <c r="E10397">
        <f>dados!C10312</f>
        <v>1</v>
      </c>
      <c r="F10397" t="str">
        <f>dados!D10312</f>
        <v>Servicos de vidracaria</v>
      </c>
      <c r="G10397"/>
      <c r="H10397"/>
      <c r="I10397"/>
      <c r="J10397"/>
      <c r="K10397" s="13"/>
      <c r="L10397" s="13">
        <f>dados!I10312/100</f>
        <v>0.13449999999999998</v>
      </c>
      <c r="M10397" s="13">
        <f>dados!J10312/100</f>
        <v>0.1545</v>
      </c>
      <c r="N10397" s="13">
        <f>dados!K10312/100</f>
        <v>0</v>
      </c>
      <c r="O10397" s="13">
        <f>dados!L10312/100</f>
        <v>4.3400000000000001E-2</v>
      </c>
      <c r="P10397" s="12" t="str">
        <f>LEFT(Tabela2[[#This Row],[Código]],2)</f>
        <v>10</v>
      </c>
    </row>
    <row r="10398" spans="2:16" ht="15" customHeight="1" x14ac:dyDescent="0.25">
      <c r="B10398" s="31" t="str">
        <f>IF(Tabela2[[#This Row],[Tipo]] = 0,LOOKUP(Tabela2[[#This Row],[RESUMO]],Tabela3[Grupo],Tabela3[Meus produtos]),VLOOKUP(Tabela2[[#This Row],[Código]],Tabela4[[Código NBS/LC116]:[Meus serviços]],3,0))</f>
        <v>Não</v>
      </c>
      <c r="C10398" t="str">
        <f>IF(E10398=0,TEXT(dados!A10313,"00000000"),IF(E10398=2,TEXT(dados!A10313,"0000"),TEXT(dados!A10313,"#")))</f>
        <v>101330000</v>
      </c>
      <c r="D10398" t="str">
        <f>IF(dados!B10313=0,"",dados!B10313)</f>
        <v/>
      </c>
      <c r="E10398">
        <f>dados!C10313</f>
        <v>1</v>
      </c>
      <c r="F10398" t="str">
        <f>dados!D10313</f>
        <v>Servicos de gesso</v>
      </c>
      <c r="G10398"/>
      <c r="H10398"/>
      <c r="I10398"/>
      <c r="J10398"/>
      <c r="K10398" s="13"/>
      <c r="L10398" s="13">
        <f>dados!I10313/100</f>
        <v>0.13449999999999998</v>
      </c>
      <c r="M10398" s="13">
        <f>dados!J10313/100</f>
        <v>0.1545</v>
      </c>
      <c r="N10398" s="13">
        <f>dados!K10313/100</f>
        <v>0</v>
      </c>
      <c r="O10398" s="13">
        <f>dados!L10313/100</f>
        <v>4.3400000000000001E-2</v>
      </c>
      <c r="P10398" s="12" t="str">
        <f>LEFT(Tabela2[[#This Row],[Código]],2)</f>
        <v>10</v>
      </c>
    </row>
    <row r="10399" spans="2:16" ht="15" customHeight="1" x14ac:dyDescent="0.25">
      <c r="B10399" s="31" t="str">
        <f>IF(Tabela2[[#This Row],[Tipo]] = 0,LOOKUP(Tabela2[[#This Row],[RESUMO]],Tabela3[Grupo],Tabela3[Meus produtos]),VLOOKUP(Tabela2[[#This Row],[Código]],Tabela4[[Código NBS/LC116]:[Meus serviços]],3,0))</f>
        <v>Não</v>
      </c>
      <c r="C10399" t="str">
        <f>IF(E10399=0,TEXT(dados!A10314,"00000000"),IF(E10399=2,TEXT(dados!A10314,"0000"),TEXT(dados!A10314,"#")))</f>
        <v>101340000</v>
      </c>
      <c r="D10399" t="str">
        <f>IF(dados!B10314=0,"",dados!B10314)</f>
        <v/>
      </c>
      <c r="E10399">
        <f>dados!C10314</f>
        <v>1</v>
      </c>
      <c r="F10399" t="str">
        <f>dados!D10314</f>
        <v>Servicos de pintura</v>
      </c>
      <c r="G10399"/>
      <c r="H10399"/>
      <c r="I10399"/>
      <c r="J10399"/>
      <c r="K10399" s="13"/>
      <c r="L10399" s="13">
        <f>dados!I10314/100</f>
        <v>0.13449999999999998</v>
      </c>
      <c r="M10399" s="13">
        <f>dados!J10314/100</f>
        <v>0.1545</v>
      </c>
      <c r="N10399" s="13">
        <f>dados!K10314/100</f>
        <v>0</v>
      </c>
      <c r="O10399" s="13">
        <f>dados!L10314/100</f>
        <v>4.3400000000000001E-2</v>
      </c>
      <c r="P10399" s="12" t="str">
        <f>LEFT(Tabela2[[#This Row],[Código]],2)</f>
        <v>10</v>
      </c>
    </row>
    <row r="10400" spans="2:16" ht="15" customHeight="1" x14ac:dyDescent="0.25">
      <c r="B10400" s="31" t="str">
        <f>IF(Tabela2[[#This Row],[Tipo]] = 0,LOOKUP(Tabela2[[#This Row],[RESUMO]],Tabela3[Grupo],Tabela3[Meus produtos]),VLOOKUP(Tabela2[[#This Row],[Código]],Tabela4[[Código NBS/LC116]:[Meus serviços]],3,0))</f>
        <v>Não</v>
      </c>
      <c r="C10400" t="str">
        <f>IF(E10400=0,TEXT(dados!A10315,"00000000"),IF(E10400=2,TEXT(dados!A10315,"0000"),TEXT(dados!A10315,"#")))</f>
        <v>101350000</v>
      </c>
      <c r="D10400" t="str">
        <f>IF(dados!B10315=0,"",dados!B10315)</f>
        <v/>
      </c>
      <c r="E10400">
        <f>dados!C10315</f>
        <v>1</v>
      </c>
      <c r="F10400" t="str">
        <f>dados!D10315</f>
        <v>Servicos de assentamento de revestimentos em paredes e pisos</v>
      </c>
      <c r="G10400"/>
      <c r="H10400"/>
      <c r="I10400"/>
      <c r="J10400"/>
      <c r="K10400" s="13"/>
      <c r="L10400" s="13">
        <f>dados!I10315/100</f>
        <v>0.13449999999999998</v>
      </c>
      <c r="M10400" s="13">
        <f>dados!J10315/100</f>
        <v>0.1545</v>
      </c>
      <c r="N10400" s="13">
        <f>dados!K10315/100</f>
        <v>0</v>
      </c>
      <c r="O10400" s="13">
        <f>dados!L10315/100</f>
        <v>4.2699999999999995E-2</v>
      </c>
      <c r="P10400" s="12" t="str">
        <f>LEFT(Tabela2[[#This Row],[Código]],2)</f>
        <v>10</v>
      </c>
    </row>
    <row r="10401" spans="2:16" ht="15" customHeight="1" x14ac:dyDescent="0.25">
      <c r="B10401" s="31" t="str">
        <f>IF(Tabela2[[#This Row],[Tipo]] = 0,LOOKUP(Tabela2[[#This Row],[RESUMO]],Tabela3[Grupo],Tabela3[Meus produtos]),VLOOKUP(Tabela2[[#This Row],[Código]],Tabela4[[Código NBS/LC116]:[Meus serviços]],3,0))</f>
        <v>Não</v>
      </c>
      <c r="C10401" t="str">
        <f>IF(E10401=0,TEXT(dados!A10316,"00000000"),IF(E10401=2,TEXT(dados!A10316,"0000"),TEXT(dados!A10316,"#")))</f>
        <v>101360000</v>
      </c>
      <c r="D10401" t="str">
        <f>IF(dados!B10316=0,"",dados!B10316)</f>
        <v/>
      </c>
      <c r="E10401">
        <f>dados!C10316</f>
        <v>1</v>
      </c>
      <c r="F10401" t="str">
        <f>dados!D10316</f>
        <v>Outros servicos de cobertura de pisos e paredes e papel de parede</v>
      </c>
      <c r="G10401"/>
      <c r="H10401"/>
      <c r="I10401"/>
      <c r="J10401"/>
      <c r="K10401" s="13"/>
      <c r="L10401" s="13">
        <f>dados!I10316/100</f>
        <v>0.13449999999999998</v>
      </c>
      <c r="M10401" s="13">
        <f>dados!J10316/100</f>
        <v>0.1545</v>
      </c>
      <c r="N10401" s="13">
        <f>dados!K10316/100</f>
        <v>0</v>
      </c>
      <c r="O10401" s="13">
        <f>dados!L10316/100</f>
        <v>4.3400000000000001E-2</v>
      </c>
      <c r="P10401" s="12" t="str">
        <f>LEFT(Tabela2[[#This Row],[Código]],2)</f>
        <v>10</v>
      </c>
    </row>
    <row r="10402" spans="2:16" ht="15" customHeight="1" x14ac:dyDescent="0.25">
      <c r="B10402" s="31" t="str">
        <f>IF(Tabela2[[#This Row],[Tipo]] = 0,LOOKUP(Tabela2[[#This Row],[RESUMO]],Tabela3[Grupo],Tabela3[Meus produtos]),VLOOKUP(Tabela2[[#This Row],[Código]],Tabela4[[Código NBS/LC116]:[Meus serviços]],3,0))</f>
        <v>Não</v>
      </c>
      <c r="C10402" t="str">
        <f>IF(E10402=0,TEXT(dados!A10317,"00000000"),IF(E10402=2,TEXT(dados!A10317,"0000"),TEXT(dados!A10317,"#")))</f>
        <v>101370000</v>
      </c>
      <c r="D10402" t="str">
        <f>IF(dados!B10317=0,"",dados!B10317)</f>
        <v/>
      </c>
      <c r="E10402">
        <f>dados!C10317</f>
        <v>1</v>
      </c>
      <c r="F10402" t="str">
        <f>dados!D10317</f>
        <v>Servicos de carpintaria e serralheria, inclusive suas instalacoes e monstagens</v>
      </c>
      <c r="G10402"/>
      <c r="H10402"/>
      <c r="I10402"/>
      <c r="J10402"/>
      <c r="K10402" s="13"/>
      <c r="L10402" s="13">
        <f>dados!I10317/100</f>
        <v>0.13449999999999998</v>
      </c>
      <c r="M10402" s="13">
        <f>dados!J10317/100</f>
        <v>0.1545</v>
      </c>
      <c r="N10402" s="13">
        <f>dados!K10317/100</f>
        <v>0</v>
      </c>
      <c r="O10402" s="13">
        <f>dados!L10317/100</f>
        <v>4.3299999999999998E-2</v>
      </c>
      <c r="P10402" s="12" t="str">
        <f>LEFT(Tabela2[[#This Row],[Código]],2)</f>
        <v>10</v>
      </c>
    </row>
    <row r="10403" spans="2:16" ht="15" customHeight="1" x14ac:dyDescent="0.25">
      <c r="B10403" s="31" t="str">
        <f>IF(Tabela2[[#This Row],[Tipo]] = 0,LOOKUP(Tabela2[[#This Row],[RESUMO]],Tabela3[Grupo],Tabela3[Meus produtos]),VLOOKUP(Tabela2[[#This Row],[Código]],Tabela4[[Código NBS/LC116]:[Meus serviços]],3,0))</f>
        <v>Não</v>
      </c>
      <c r="C10403" t="str">
        <f>IF(E10403=0,TEXT(dados!A10318,"00000000"),IF(E10403=2,TEXT(dados!A10318,"0000"),TEXT(dados!A10318,"#")))</f>
        <v>101380000</v>
      </c>
      <c r="D10403" t="str">
        <f>IF(dados!B10318=0,"",dados!B10318)</f>
        <v/>
      </c>
      <c r="E10403">
        <f>dados!C10318</f>
        <v>1</v>
      </c>
      <c r="F10403" t="str">
        <f>dados!D10318</f>
        <v>Servicos de instalacao de cercas e grades</v>
      </c>
      <c r="G10403"/>
      <c r="H10403"/>
      <c r="I10403"/>
      <c r="J10403"/>
      <c r="K10403" s="13"/>
      <c r="L10403" s="13">
        <f>dados!I10318/100</f>
        <v>0.13449999999999998</v>
      </c>
      <c r="M10403" s="13">
        <f>dados!J10318/100</f>
        <v>0.1545</v>
      </c>
      <c r="N10403" s="13">
        <f>dados!K10318/100</f>
        <v>0</v>
      </c>
      <c r="O10403" s="13">
        <f>dados!L10318/100</f>
        <v>4.3400000000000001E-2</v>
      </c>
      <c r="P10403" s="12" t="str">
        <f>LEFT(Tabela2[[#This Row],[Código]],2)</f>
        <v>10</v>
      </c>
    </row>
    <row r="10404" spans="2:16" ht="15" customHeight="1" x14ac:dyDescent="0.25">
      <c r="B10404" s="31" t="str">
        <f>IF(Tabela2[[#This Row],[Tipo]] = 0,LOOKUP(Tabela2[[#This Row],[RESUMO]],Tabela3[Grupo],Tabela3[Meus produtos]),VLOOKUP(Tabela2[[#This Row],[Código]],Tabela4[[Código NBS/LC116]:[Meus serviços]],3,0))</f>
        <v>Não</v>
      </c>
      <c r="C10404" t="str">
        <f>IF(E10404=0,TEXT(dados!A10319,"00000000"),IF(E10404=2,TEXT(dados!A10319,"0000"),TEXT(dados!A10319,"#")))</f>
        <v>101390000</v>
      </c>
      <c r="D10404" t="str">
        <f>IF(dados!B10319=0,"",dados!B10319)</f>
        <v/>
      </c>
      <c r="E10404">
        <f>dados!C10319</f>
        <v>1</v>
      </c>
      <c r="F10404" t="str">
        <f>dados!D10319</f>
        <v>Outros servicos de acabamento das construcoes</v>
      </c>
      <c r="G10404"/>
      <c r="H10404"/>
      <c r="I10404"/>
      <c r="J10404"/>
      <c r="K10404" s="13"/>
      <c r="L10404" s="13">
        <f>dados!I10319/100</f>
        <v>0.13449999999999998</v>
      </c>
      <c r="M10404" s="13">
        <f>dados!J10319/100</f>
        <v>0.1545</v>
      </c>
      <c r="N10404" s="13">
        <f>dados!K10319/100</f>
        <v>0</v>
      </c>
      <c r="O10404" s="13">
        <f>dados!L10319/100</f>
        <v>4.3400000000000001E-2</v>
      </c>
      <c r="P10404" s="12" t="str">
        <f>LEFT(Tabela2[[#This Row],[Código]],2)</f>
        <v>10</v>
      </c>
    </row>
    <row r="10405" spans="2:16" ht="15" customHeight="1" x14ac:dyDescent="0.25">
      <c r="B10405" s="31" t="str">
        <f>IF(Tabela2[[#This Row],[Tipo]] = 0,LOOKUP(Tabela2[[#This Row],[RESUMO]],Tabela3[Grupo],Tabela3[Meus produtos]),VLOOKUP(Tabela2[[#This Row],[Código]],Tabela4[[Código NBS/LC116]:[Meus serviços]],3,0))</f>
        <v>Não</v>
      </c>
      <c r="C10405" t="str">
        <f>IF(E10405=0,TEXT(dados!A10320,"00000000"),IF(E10405=2,TEXT(dados!A10320,"0000"),TEXT(dados!A10320,"#")))</f>
        <v>102010000</v>
      </c>
      <c r="D10405" t="str">
        <f>IF(dados!B10320=0,"",dados!B10320)</f>
        <v/>
      </c>
      <c r="E10405">
        <f>dados!C10320</f>
        <v>1</v>
      </c>
      <c r="F10405" t="str">
        <f>dados!D10320</f>
        <v>Servicos de agentes de distribuicao de mercadorias</v>
      </c>
      <c r="G10405"/>
      <c r="H10405"/>
      <c r="I10405"/>
      <c r="J10405"/>
      <c r="K10405" s="13"/>
      <c r="L10405" s="13">
        <f>dados!I10320/100</f>
        <v>0.13449999999999998</v>
      </c>
      <c r="M10405" s="13">
        <f>dados!J10320/100</f>
        <v>0.1545</v>
      </c>
      <c r="N10405" s="13">
        <f>dados!K10320/100</f>
        <v>0</v>
      </c>
      <c r="O10405" s="13">
        <f>dados!L10320/100</f>
        <v>4.1299999999999996E-2</v>
      </c>
      <c r="P10405" s="12" t="str">
        <f>LEFT(Tabela2[[#This Row],[Código]],2)</f>
        <v>10</v>
      </c>
    </row>
    <row r="10406" spans="2:16" ht="15" customHeight="1" x14ac:dyDescent="0.25">
      <c r="B10406" s="31" t="str">
        <f>IF(Tabela2[[#This Row],[Tipo]] = 0,LOOKUP(Tabela2[[#This Row],[RESUMO]],Tabela3[Grupo],Tabela3[Meus produtos]),VLOOKUP(Tabela2[[#This Row],[Código]],Tabela4[[Código NBS/LC116]:[Meus serviços]],3,0))</f>
        <v>Não</v>
      </c>
      <c r="C10406" t="str">
        <f>IF(E10406=0,TEXT(dados!A10321,"00000000"),IF(E10406=2,TEXT(dados!A10321,"0000"),TEXT(dados!A10321,"#")))</f>
        <v>102020000</v>
      </c>
      <c r="D10406" t="str">
        <f>IF(dados!B10321=0,"",dados!B10321)</f>
        <v/>
      </c>
      <c r="E10406">
        <f>dados!C10321</f>
        <v>1</v>
      </c>
      <c r="F10406" t="str">
        <f>dados!D10321</f>
        <v>Comercio atacadista</v>
      </c>
      <c r="G10406"/>
      <c r="H10406"/>
      <c r="I10406"/>
      <c r="J10406"/>
      <c r="K10406" s="13"/>
      <c r="L10406" s="13">
        <f>dados!I10321/100</f>
        <v>0.13449999999999998</v>
      </c>
      <c r="M10406" s="13">
        <f>dados!J10321/100</f>
        <v>0.1545</v>
      </c>
      <c r="N10406" s="13">
        <f>dados!K10321/100</f>
        <v>0</v>
      </c>
      <c r="O10406" s="13">
        <f>dados!L10321/100</f>
        <v>4.07E-2</v>
      </c>
      <c r="P10406" s="12" t="str">
        <f>LEFT(Tabela2[[#This Row],[Código]],2)</f>
        <v>10</v>
      </c>
    </row>
    <row r="10407" spans="2:16" ht="15" customHeight="1" x14ac:dyDescent="0.25">
      <c r="B10407" s="31" t="str">
        <f>IF(Tabela2[[#This Row],[Tipo]] = 0,LOOKUP(Tabela2[[#This Row],[RESUMO]],Tabela3[Grupo],Tabela3[Meus produtos]),VLOOKUP(Tabela2[[#This Row],[Código]],Tabela4[[Código NBS/LC116]:[Meus serviços]],3,0))</f>
        <v>Não</v>
      </c>
      <c r="C10407" t="str">
        <f>IF(E10407=0,TEXT(dados!A10322,"00000000"),IF(E10407=2,TEXT(dados!A10322,"0000"),TEXT(dados!A10322,"#")))</f>
        <v>102030000</v>
      </c>
      <c r="D10407" t="str">
        <f>IF(dados!B10322=0,"",dados!B10322)</f>
        <v/>
      </c>
      <c r="E10407">
        <f>dados!C10322</f>
        <v>1</v>
      </c>
      <c r="F10407" t="str">
        <f>dados!D10322</f>
        <v>Comercio varejista</v>
      </c>
      <c r="G10407"/>
      <c r="H10407"/>
      <c r="I10407"/>
      <c r="J10407"/>
      <c r="K10407" s="13"/>
      <c r="L10407" s="13">
        <f>dados!I10322/100</f>
        <v>0.13449999999999998</v>
      </c>
      <c r="M10407" s="13">
        <f>dados!J10322/100</f>
        <v>0.1545</v>
      </c>
      <c r="N10407" s="13">
        <f>dados!K10322/100</f>
        <v>0</v>
      </c>
      <c r="O10407" s="13">
        <f>dados!L10322/100</f>
        <v>4.1100000000000005E-2</v>
      </c>
      <c r="P10407" s="12" t="str">
        <f>LEFT(Tabela2[[#This Row],[Código]],2)</f>
        <v>10</v>
      </c>
    </row>
    <row r="10408" spans="2:16" ht="15" customHeight="1" x14ac:dyDescent="0.25">
      <c r="B10408" s="31" t="str">
        <f>IF(Tabela2[[#This Row],[Tipo]] = 0,LOOKUP(Tabela2[[#This Row],[RESUMO]],Tabela3[Grupo],Tabela3[Meus produtos]),VLOOKUP(Tabela2[[#This Row],[Código]],Tabela4[[Código NBS/LC116]:[Meus serviços]],3,0))</f>
        <v>Não</v>
      </c>
      <c r="C10408" t="str">
        <f>IF(E10408=0,TEXT(dados!A10323,"00000000"),IF(E10408=2,TEXT(dados!A10323,"0000"),TEXT(dados!A10323,"#")))</f>
        <v>102041000</v>
      </c>
      <c r="D10408" t="str">
        <f>IF(dados!B10323=0,"",dados!B10323)</f>
        <v/>
      </c>
      <c r="E10408">
        <f>dados!C10323</f>
        <v>1</v>
      </c>
      <c r="F10408" t="str">
        <f>dados!D10323</f>
        <v>Servicos de despachante aduaneiro na importacao</v>
      </c>
      <c r="G10408"/>
      <c r="H10408"/>
      <c r="I10408"/>
      <c r="J10408"/>
      <c r="K10408" s="13"/>
      <c r="L10408" s="13">
        <f>dados!I10323/100</f>
        <v>0.13449999999999998</v>
      </c>
      <c r="M10408" s="13">
        <f>dados!J10323/100</f>
        <v>0.1545</v>
      </c>
      <c r="N10408" s="13">
        <f>dados!K10323/100</f>
        <v>0</v>
      </c>
      <c r="O10408" s="13">
        <f>dados!L10323/100</f>
        <v>4.0800000000000003E-2</v>
      </c>
      <c r="P10408" s="12" t="str">
        <f>LEFT(Tabela2[[#This Row],[Código]],2)</f>
        <v>10</v>
      </c>
    </row>
    <row r="10409" spans="2:16" ht="15" customHeight="1" x14ac:dyDescent="0.25">
      <c r="B10409" s="31" t="str">
        <f>IF(Tabela2[[#This Row],[Tipo]] = 0,LOOKUP(Tabela2[[#This Row],[RESUMO]],Tabela3[Grupo],Tabela3[Meus produtos]),VLOOKUP(Tabela2[[#This Row],[Código]],Tabela4[[Código NBS/LC116]:[Meus serviços]],3,0))</f>
        <v>Não</v>
      </c>
      <c r="C10409" t="str">
        <f>IF(E10409=0,TEXT(dados!A10324,"00000000"),IF(E10409=2,TEXT(dados!A10324,"0000"),TEXT(dados!A10324,"#")))</f>
        <v>102042000</v>
      </c>
      <c r="D10409" t="str">
        <f>IF(dados!B10324=0,"",dados!B10324)</f>
        <v/>
      </c>
      <c r="E10409">
        <f>dados!C10324</f>
        <v>1</v>
      </c>
      <c r="F10409" t="str">
        <f>dados!D10324</f>
        <v>Servicos de despachante aduaneiro na exportacao</v>
      </c>
      <c r="G10409"/>
      <c r="H10409"/>
      <c r="I10409"/>
      <c r="J10409"/>
      <c r="K10409" s="13"/>
      <c r="L10409" s="13">
        <f>dados!I10324/100</f>
        <v>0.13449999999999998</v>
      </c>
      <c r="M10409" s="13">
        <f>dados!J10324/100</f>
        <v>0.1545</v>
      </c>
      <c r="N10409" s="13">
        <f>dados!K10324/100</f>
        <v>0</v>
      </c>
      <c r="O10409" s="13">
        <f>dados!L10324/100</f>
        <v>4.1100000000000005E-2</v>
      </c>
      <c r="P10409" s="12" t="str">
        <f>LEFT(Tabela2[[#This Row],[Código]],2)</f>
        <v>10</v>
      </c>
    </row>
    <row r="10410" spans="2:16" ht="15" customHeight="1" x14ac:dyDescent="0.25">
      <c r="B10410" s="31" t="str">
        <f>IF(Tabela2[[#This Row],[Tipo]] = 0,LOOKUP(Tabela2[[#This Row],[RESUMO]],Tabela3[Grupo],Tabela3[Meus produtos]),VLOOKUP(Tabela2[[#This Row],[Código]],Tabela4[[Código NBS/LC116]:[Meus serviços]],3,0))</f>
        <v>Não</v>
      </c>
      <c r="C10410" t="str">
        <f>IF(E10410=0,TEXT(dados!A10325,"00000000"),IF(E10410=2,TEXT(dados!A10325,"0000"),TEXT(dados!A10325,"#")))</f>
        <v>102050000</v>
      </c>
      <c r="D10410" t="str">
        <f>IF(dados!B10325=0,"",dados!B10325)</f>
        <v/>
      </c>
      <c r="E10410">
        <f>dados!C10325</f>
        <v>1</v>
      </c>
      <c r="F10410" t="str">
        <f>dados!D10325</f>
        <v>Servicos de agentes na comercializacao de energia eletrica</v>
      </c>
      <c r="G10410"/>
      <c r="H10410"/>
      <c r="I10410"/>
      <c r="J10410"/>
      <c r="K10410" s="13"/>
      <c r="L10410" s="13">
        <f>dados!I10325/100</f>
        <v>0.13449999999999998</v>
      </c>
      <c r="M10410" s="13">
        <f>dados!J10325/100</f>
        <v>0.1545</v>
      </c>
      <c r="N10410" s="13">
        <f>dados!K10325/100</f>
        <v>0</v>
      </c>
      <c r="O10410" s="13">
        <f>dados!L10325/100</f>
        <v>4.1100000000000005E-2</v>
      </c>
      <c r="P10410" s="12" t="str">
        <f>LEFT(Tabela2[[#This Row],[Código]],2)</f>
        <v>10</v>
      </c>
    </row>
    <row r="10411" spans="2:16" ht="15" customHeight="1" x14ac:dyDescent="0.25">
      <c r="B10411" s="31" t="str">
        <f>IF(Tabela2[[#This Row],[Tipo]] = 0,LOOKUP(Tabela2[[#This Row],[RESUMO]],Tabela3[Grupo],Tabela3[Meus produtos]),VLOOKUP(Tabela2[[#This Row],[Código]],Tabela4[[Código NBS/LC116]:[Meus serviços]],3,0))</f>
        <v>Não</v>
      </c>
      <c r="C10411" t="str">
        <f>IF(E10411=0,TEXT(dados!A10326,"00000000"),IF(E10411=2,TEXT(dados!A10326,"0000"),TEXT(dados!A10326,"#")))</f>
        <v>103011000</v>
      </c>
      <c r="D10411" t="str">
        <f>IF(dados!B10326=0,"",dados!B10326)</f>
        <v/>
      </c>
      <c r="E10411">
        <f>dados!C10326</f>
        <v>1</v>
      </c>
      <c r="F10411" t="str">
        <f>dados!D10326</f>
        <v>Fornecimento de refeicoes acompanhado de servicos de restaurante</v>
      </c>
      <c r="G10411"/>
      <c r="H10411"/>
      <c r="I10411"/>
      <c r="J10411"/>
      <c r="K10411" s="13"/>
      <c r="L10411" s="13">
        <f>dados!I10326/100</f>
        <v>0.13449999999999998</v>
      </c>
      <c r="M10411" s="13">
        <f>dados!J10326/100</f>
        <v>0.1545</v>
      </c>
      <c r="N10411" s="13">
        <f>dados!K10326/100</f>
        <v>0</v>
      </c>
      <c r="O10411" s="13">
        <f>dados!L10326/100</f>
        <v>4.0899999999999999E-2</v>
      </c>
      <c r="P10411" s="12" t="str">
        <f>LEFT(Tabela2[[#This Row],[Código]],2)</f>
        <v>10</v>
      </c>
    </row>
    <row r="10412" spans="2:16" ht="15" customHeight="1" x14ac:dyDescent="0.25">
      <c r="B10412" s="31" t="str">
        <f>IF(Tabela2[[#This Row],[Tipo]] = 0,LOOKUP(Tabela2[[#This Row],[RESUMO]],Tabela3[Grupo],Tabela3[Meus produtos]),VLOOKUP(Tabela2[[#This Row],[Código]],Tabela4[[Código NBS/LC116]:[Meus serviços]],3,0))</f>
        <v>Não</v>
      </c>
      <c r="C10412" t="str">
        <f>IF(E10412=0,TEXT(dados!A10327,"00000000"),IF(E10412=2,TEXT(dados!A10327,"0000"),TEXT(dados!A10327,"#")))</f>
        <v>103012100</v>
      </c>
      <c r="D10412" t="str">
        <f>IF(dados!B10327=0,"",dados!B10327)</f>
        <v/>
      </c>
      <c r="E10412">
        <f>dados!C10327</f>
        <v>1</v>
      </c>
      <c r="F10412" t="str">
        <f>dados!D10327</f>
        <v>Fornecimento de refeicoes pelo sistema de autoservico (self-service)</v>
      </c>
      <c r="G10412"/>
      <c r="H10412"/>
      <c r="I10412"/>
      <c r="J10412"/>
      <c r="K10412" s="13"/>
      <c r="L10412" s="13">
        <f>dados!I10327/100</f>
        <v>0.13449999999999998</v>
      </c>
      <c r="M10412" s="13">
        <f>dados!J10327/100</f>
        <v>0.1545</v>
      </c>
      <c r="N10412" s="13">
        <f>dados!K10327/100</f>
        <v>0</v>
      </c>
      <c r="O10412" s="13">
        <f>dados!L10327/100</f>
        <v>4.0899999999999999E-2</v>
      </c>
      <c r="P10412" s="12" t="str">
        <f>LEFT(Tabela2[[#This Row],[Código]],2)</f>
        <v>10</v>
      </c>
    </row>
    <row r="10413" spans="2:16" ht="15" customHeight="1" x14ac:dyDescent="0.25">
      <c r="B10413" s="31" t="str">
        <f>IF(Tabela2[[#This Row],[Tipo]] = 0,LOOKUP(Tabela2[[#This Row],[RESUMO]],Tabela3[Grupo],Tabela3[Meus produtos]),VLOOKUP(Tabela2[[#This Row],[Código]],Tabela4[[Código NBS/LC116]:[Meus serviços]],3,0))</f>
        <v>Não</v>
      </c>
      <c r="C10413" t="str">
        <f>IF(E10413=0,TEXT(dados!A10328,"00000000"),IF(E10413=2,TEXT(dados!A10328,"0000"),TEXT(dados!A10328,"#")))</f>
        <v>103012200</v>
      </c>
      <c r="D10413" t="str">
        <f>IF(dados!B10328=0,"",dados!B10328)</f>
        <v/>
      </c>
      <c r="E10413">
        <f>dados!C10328</f>
        <v>1</v>
      </c>
      <c r="F10413" t="str">
        <f>dados!D10328</f>
        <v>Fornecimento de comidas do tipo “comidas rapidas” (fast-food)</v>
      </c>
      <c r="G10413"/>
      <c r="H10413"/>
      <c r="I10413"/>
      <c r="J10413"/>
      <c r="K10413" s="13"/>
      <c r="L10413" s="13">
        <f>dados!I10328/100</f>
        <v>0.13449999999999998</v>
      </c>
      <c r="M10413" s="13">
        <f>dados!J10328/100</f>
        <v>0.1545</v>
      </c>
      <c r="N10413" s="13">
        <f>dados!K10328/100</f>
        <v>0</v>
      </c>
      <c r="O10413" s="13">
        <f>dados!L10328/100</f>
        <v>4.0899999999999999E-2</v>
      </c>
      <c r="P10413" s="12" t="str">
        <f>LEFT(Tabela2[[#This Row],[Código]],2)</f>
        <v>10</v>
      </c>
    </row>
    <row r="10414" spans="2:16" ht="15" customHeight="1" x14ac:dyDescent="0.25">
      <c r="B10414" s="31" t="str">
        <f>IF(Tabela2[[#This Row],[Tipo]] = 0,LOOKUP(Tabela2[[#This Row],[RESUMO]],Tabela3[Grupo],Tabela3[Meus produtos]),VLOOKUP(Tabela2[[#This Row],[Código]],Tabela4[[Código NBS/LC116]:[Meus serviços]],3,0))</f>
        <v>Não</v>
      </c>
      <c r="C10414" t="str">
        <f>IF(E10414=0,TEXT(dados!A10329,"00000000"),IF(E10414=2,TEXT(dados!A10329,"0000"),TEXT(dados!A10329,"#")))</f>
        <v>103012900</v>
      </c>
      <c r="D10414" t="str">
        <f>IF(dados!B10329=0,"",dados!B10329)</f>
        <v/>
      </c>
      <c r="E10414">
        <f>dados!C10329</f>
        <v>1</v>
      </c>
      <c r="F10414" t="str">
        <f>dados!D10329</f>
        <v>Outros fornecimentos de refeicoes com servicos limitados de restaurante</v>
      </c>
      <c r="G10414"/>
      <c r="H10414"/>
      <c r="I10414"/>
      <c r="J10414"/>
      <c r="K10414" s="13"/>
      <c r="L10414" s="13">
        <f>dados!I10329/100</f>
        <v>0.13449999999999998</v>
      </c>
      <c r="M10414" s="13">
        <f>dados!J10329/100</f>
        <v>0.1545</v>
      </c>
      <c r="N10414" s="13">
        <f>dados!K10329/100</f>
        <v>0</v>
      </c>
      <c r="O10414" s="13">
        <f>dados!L10329/100</f>
        <v>4.0899999999999999E-2</v>
      </c>
      <c r="P10414" s="12" t="str">
        <f>LEFT(Tabela2[[#This Row],[Código]],2)</f>
        <v>10</v>
      </c>
    </row>
    <row r="10415" spans="2:16" ht="15" customHeight="1" x14ac:dyDescent="0.25">
      <c r="B10415" s="31" t="str">
        <f>IF(Tabela2[[#This Row],[Tipo]] = 0,LOOKUP(Tabela2[[#This Row],[RESUMO]],Tabela3[Grupo],Tabela3[Meus produtos]),VLOOKUP(Tabela2[[#This Row],[Código]],Tabela4[[Código NBS/LC116]:[Meus serviços]],3,0))</f>
        <v>Não</v>
      </c>
      <c r="C10415" t="str">
        <f>IF(E10415=0,TEXT(dados!A10330,"00000000"),IF(E10415=2,TEXT(dados!A10330,"0000"),TEXT(dados!A10330,"#")))</f>
        <v>103013100</v>
      </c>
      <c r="D10415" t="str">
        <f>IF(dados!B10330=0,"",dados!B10330)</f>
        <v/>
      </c>
      <c r="E10415">
        <f>dados!C10330</f>
        <v>1</v>
      </c>
      <c r="F10415" t="str">
        <f>dados!D10330</f>
        <v>Fornecimento de alimentacao, para eventos, sob contrato</v>
      </c>
      <c r="G10415"/>
      <c r="H10415"/>
      <c r="I10415"/>
      <c r="J10415"/>
      <c r="K10415" s="13"/>
      <c r="L10415" s="13">
        <f>dados!I10330/100</f>
        <v>0.13449999999999998</v>
      </c>
      <c r="M10415" s="13">
        <f>dados!J10330/100</f>
        <v>0.1545</v>
      </c>
      <c r="N10415" s="13">
        <f>dados!K10330/100</f>
        <v>0</v>
      </c>
      <c r="O10415" s="13">
        <f>dados!L10330/100</f>
        <v>4.0800000000000003E-2</v>
      </c>
      <c r="P10415" s="12" t="str">
        <f>LEFT(Tabela2[[#This Row],[Código]],2)</f>
        <v>10</v>
      </c>
    </row>
    <row r="10416" spans="2:16" ht="15" customHeight="1" x14ac:dyDescent="0.25">
      <c r="B10416" s="31" t="str">
        <f>IF(Tabela2[[#This Row],[Tipo]] = 0,LOOKUP(Tabela2[[#This Row],[RESUMO]],Tabela3[Grupo],Tabela3[Meus produtos]),VLOOKUP(Tabela2[[#This Row],[Código]],Tabela4[[Código NBS/LC116]:[Meus serviços]],3,0))</f>
        <v>Não</v>
      </c>
      <c r="C10416" t="str">
        <f>IF(E10416=0,TEXT(dados!A10331,"00000000"),IF(E10416=2,TEXT(dados!A10331,"0000"),TEXT(dados!A10331,"#")))</f>
        <v>103013200</v>
      </c>
      <c r="D10416" t="str">
        <f>IF(dados!B10331=0,"",dados!B10331)</f>
        <v/>
      </c>
      <c r="E10416">
        <f>dados!C10331</f>
        <v>1</v>
      </c>
      <c r="F10416" t="str">
        <f>dados!D10331</f>
        <v>Fornecimento de alimentacao, incluindo refeicoes para operadoras de transportes (comissaria ou catering)</v>
      </c>
      <c r="G10416"/>
      <c r="H10416"/>
      <c r="I10416"/>
      <c r="J10416"/>
      <c r="K10416" s="13"/>
      <c r="L10416" s="13">
        <f>dados!I10331/100</f>
        <v>0.13449999999999998</v>
      </c>
      <c r="M10416" s="13">
        <f>dados!J10331/100</f>
        <v>0.1545</v>
      </c>
      <c r="N10416" s="13">
        <f>dados!K10331/100</f>
        <v>0</v>
      </c>
      <c r="O10416" s="13">
        <f>dados!L10331/100</f>
        <v>4.0899999999999999E-2</v>
      </c>
      <c r="P10416" s="12" t="str">
        <f>LEFT(Tabela2[[#This Row],[Código]],2)</f>
        <v>10</v>
      </c>
    </row>
    <row r="10417" spans="2:16" ht="15" customHeight="1" x14ac:dyDescent="0.25">
      <c r="B10417" s="31" t="str">
        <f>IF(Tabela2[[#This Row],[Tipo]] = 0,LOOKUP(Tabela2[[#This Row],[RESUMO]],Tabela3[Grupo],Tabela3[Meus produtos]),VLOOKUP(Tabela2[[#This Row],[Código]],Tabela4[[Código NBS/LC116]:[Meus serviços]],3,0))</f>
        <v>Não</v>
      </c>
      <c r="C10417" t="str">
        <f>IF(E10417=0,TEXT(dados!A10332,"00000000"),IF(E10417=2,TEXT(dados!A10332,"0000"),TEXT(dados!A10332,"#")))</f>
        <v>103013900</v>
      </c>
      <c r="D10417" t="str">
        <f>IF(dados!B10332=0,"",dados!B10332)</f>
        <v/>
      </c>
      <c r="E10417">
        <f>dados!C10332</f>
        <v>1</v>
      </c>
      <c r="F10417" t="str">
        <f>dados!D10332</f>
        <v>Outros fornecimentos de alimentacao, incluindo refeicoes, sob contrato</v>
      </c>
      <c r="G10417"/>
      <c r="H10417"/>
      <c r="I10417"/>
      <c r="J10417"/>
      <c r="K10417" s="13"/>
      <c r="L10417" s="13">
        <f>dados!I10332/100</f>
        <v>0.13449999999999998</v>
      </c>
      <c r="M10417" s="13">
        <f>dados!J10332/100</f>
        <v>0.1545</v>
      </c>
      <c r="N10417" s="13">
        <f>dados!K10332/100</f>
        <v>0</v>
      </c>
      <c r="O10417" s="13">
        <f>dados!L10332/100</f>
        <v>4.0899999999999999E-2</v>
      </c>
      <c r="P10417" s="12" t="str">
        <f>LEFT(Tabela2[[#This Row],[Código]],2)</f>
        <v>10</v>
      </c>
    </row>
    <row r="10418" spans="2:16" ht="15" customHeight="1" x14ac:dyDescent="0.25">
      <c r="B10418" s="31" t="str">
        <f>IF(Tabela2[[#This Row],[Tipo]] = 0,LOOKUP(Tabela2[[#This Row],[RESUMO]],Tabela3[Grupo],Tabela3[Meus produtos]),VLOOKUP(Tabela2[[#This Row],[Código]],Tabela4[[Código NBS/LC116]:[Meus serviços]],3,0))</f>
        <v>Não</v>
      </c>
      <c r="C10418" t="str">
        <f>IF(E10418=0,TEXT(dados!A10333,"00000000"),IF(E10418=2,TEXT(dados!A10333,"0000"),TEXT(dados!A10333,"#")))</f>
        <v>103019000</v>
      </c>
      <c r="D10418" t="str">
        <f>IF(dados!B10333=0,"",dados!B10333)</f>
        <v/>
      </c>
      <c r="E10418">
        <f>dados!C10333</f>
        <v>1</v>
      </c>
      <c r="F10418" t="str">
        <f>dados!D10333</f>
        <v>Outros fornecimentos de alimentacao</v>
      </c>
      <c r="G10418"/>
      <c r="H10418"/>
      <c r="I10418"/>
      <c r="J10418"/>
      <c r="K10418" s="13"/>
      <c r="L10418" s="13">
        <f>dados!I10333/100</f>
        <v>0.13449999999999998</v>
      </c>
      <c r="M10418" s="13">
        <f>dados!J10333/100</f>
        <v>0.1545</v>
      </c>
      <c r="N10418" s="13">
        <f>dados!K10333/100</f>
        <v>0</v>
      </c>
      <c r="O10418" s="13">
        <f>dados!L10333/100</f>
        <v>0.05</v>
      </c>
      <c r="P10418" s="12" t="str">
        <f>LEFT(Tabela2[[#This Row],[Código]],2)</f>
        <v>10</v>
      </c>
    </row>
    <row r="10419" spans="2:16" ht="15" customHeight="1" x14ac:dyDescent="0.25">
      <c r="B10419" s="31" t="str">
        <f>IF(Tabela2[[#This Row],[Tipo]] = 0,LOOKUP(Tabela2[[#This Row],[RESUMO]],Tabela3[Grupo],Tabela3[Meus produtos]),VLOOKUP(Tabela2[[#This Row],[Código]],Tabela4[[Código NBS/LC116]:[Meus serviços]],3,0))</f>
        <v>Não</v>
      </c>
      <c r="C10419" t="str">
        <f>IF(E10419=0,TEXT(dados!A10334,"00000000"),IF(E10419=2,TEXT(dados!A10334,"0000"),TEXT(dados!A10334,"#")))</f>
        <v>103020000</v>
      </c>
      <c r="D10419" t="str">
        <f>IF(dados!B10334=0,"",dados!B10334)</f>
        <v/>
      </c>
      <c r="E10419">
        <f>dados!C10334</f>
        <v>1</v>
      </c>
      <c r="F10419" t="str">
        <f>dados!D10334</f>
        <v>Fornecimento de bebidas em bares, cervejarias e outros</v>
      </c>
      <c r="G10419"/>
      <c r="H10419"/>
      <c r="I10419"/>
      <c r="J10419"/>
      <c r="K10419" s="13"/>
      <c r="L10419" s="13">
        <f>dados!I10334/100</f>
        <v>0.13449999999999998</v>
      </c>
      <c r="M10419" s="13">
        <f>dados!J10334/100</f>
        <v>0.1545</v>
      </c>
      <c r="N10419" s="13">
        <f>dados!K10334/100</f>
        <v>0</v>
      </c>
      <c r="O10419" s="13">
        <f>dados!L10334/100</f>
        <v>4.0899999999999999E-2</v>
      </c>
      <c r="P10419" s="12" t="str">
        <f>LEFT(Tabela2[[#This Row],[Código]],2)</f>
        <v>10</v>
      </c>
    </row>
    <row r="10420" spans="2:16" ht="15" customHeight="1" x14ac:dyDescent="0.25">
      <c r="B10420" s="31" t="str">
        <f>IF(Tabela2[[#This Row],[Tipo]] = 0,LOOKUP(Tabela2[[#This Row],[RESUMO]],Tabela3[Grupo],Tabela3[Meus produtos]),VLOOKUP(Tabela2[[#This Row],[Código]],Tabela4[[Código NBS/LC116]:[Meus serviços]],3,0))</f>
        <v>Não</v>
      </c>
      <c r="C10420" t="str">
        <f>IF(E10420=0,TEXT(dados!A10335,"00000000"),IF(E10420=2,TEXT(dados!A10335,"0000"),TEXT(dados!A10335,"#")))</f>
        <v>103031100</v>
      </c>
      <c r="D10420" t="str">
        <f>IF(dados!B10335=0,"",dados!B10335)</f>
        <v/>
      </c>
      <c r="E10420">
        <f>dados!C10335</f>
        <v>1</v>
      </c>
      <c r="F10420" t="str">
        <f>dados!D10335</f>
        <v>Servicos de quarto ou de unidades de hospedagem para visitantes, com servicos diarios de faxina</v>
      </c>
      <c r="G10420"/>
      <c r="H10420"/>
      <c r="I10420"/>
      <c r="J10420"/>
      <c r="K10420" s="13"/>
      <c r="L10420" s="13">
        <f>dados!I10335/100</f>
        <v>0.13449999999999998</v>
      </c>
      <c r="M10420" s="13">
        <f>dados!J10335/100</f>
        <v>0.1545</v>
      </c>
      <c r="N10420" s="13">
        <f>dados!K10335/100</f>
        <v>0</v>
      </c>
      <c r="O10420" s="13">
        <f>dados!L10335/100</f>
        <v>4.0899999999999999E-2</v>
      </c>
      <c r="P10420" s="12" t="str">
        <f>LEFT(Tabela2[[#This Row],[Código]],2)</f>
        <v>10</v>
      </c>
    </row>
    <row r="10421" spans="2:16" ht="15" customHeight="1" x14ac:dyDescent="0.25">
      <c r="B10421" s="31" t="str">
        <f>IF(Tabela2[[#This Row],[Tipo]] = 0,LOOKUP(Tabela2[[#This Row],[RESUMO]],Tabela3[Grupo],Tabela3[Meus produtos]),VLOOKUP(Tabela2[[#This Row],[Código]],Tabela4[[Código NBS/LC116]:[Meus serviços]],3,0))</f>
        <v>Não</v>
      </c>
      <c r="C10421" t="str">
        <f>IF(E10421=0,TEXT(dados!A10336,"00000000"),IF(E10421=2,TEXT(dados!A10336,"0000"),TEXT(dados!A10336,"#")))</f>
        <v>103031200</v>
      </c>
      <c r="D10421" t="str">
        <f>IF(dados!B10336=0,"",dados!B10336)</f>
        <v/>
      </c>
      <c r="E10421">
        <f>dados!C10336</f>
        <v>1</v>
      </c>
      <c r="F10421" t="str">
        <f>dados!D10336</f>
        <v>Servicos de quarto ou de unidades de hospedagem para visitantes, sem servicos diarios de faxina</v>
      </c>
      <c r="G10421"/>
      <c r="H10421"/>
      <c r="I10421"/>
      <c r="J10421"/>
      <c r="K10421" s="13"/>
      <c r="L10421" s="13">
        <f>dados!I10336/100</f>
        <v>0.13449999999999998</v>
      </c>
      <c r="M10421" s="13">
        <f>dados!J10336/100</f>
        <v>0.1545</v>
      </c>
      <c r="N10421" s="13">
        <f>dados!K10336/100</f>
        <v>0</v>
      </c>
      <c r="O10421" s="13">
        <f>dados!L10336/100</f>
        <v>4.0899999999999999E-2</v>
      </c>
      <c r="P10421" s="12" t="str">
        <f>LEFT(Tabela2[[#This Row],[Código]],2)</f>
        <v>10</v>
      </c>
    </row>
    <row r="10422" spans="2:16" ht="15" customHeight="1" x14ac:dyDescent="0.25">
      <c r="B10422" s="31" t="str">
        <f>IF(Tabela2[[#This Row],[Tipo]] = 0,LOOKUP(Tabela2[[#This Row],[RESUMO]],Tabela3[Grupo],Tabela3[Meus produtos]),VLOOKUP(Tabela2[[#This Row],[Código]],Tabela4[[Código NBS/LC116]:[Meus serviços]],3,0))</f>
        <v>Não</v>
      </c>
      <c r="C10422" t="str">
        <f>IF(E10422=0,TEXT(dados!A10337,"00000000"),IF(E10422=2,TEXT(dados!A10337,"0000"),TEXT(dados!A10337,"#")))</f>
        <v>103031300</v>
      </c>
      <c r="D10422" t="str">
        <f>IF(dados!B10337=0,"",dados!B10337)</f>
        <v/>
      </c>
      <c r="E10422">
        <f>dados!C10337</f>
        <v>1</v>
      </c>
      <c r="F10422" t="str">
        <f>dados!D10337</f>
        <v>Servicos de quarto ou de unidades de hospedagem para visitantes, em propriedades partilhadas</v>
      </c>
      <c r="G10422"/>
      <c r="H10422"/>
      <c r="I10422"/>
      <c r="J10422"/>
      <c r="K10422" s="13"/>
      <c r="L10422" s="13">
        <f>dados!I10337/100</f>
        <v>0.13449999999999998</v>
      </c>
      <c r="M10422" s="13">
        <f>dados!J10337/100</f>
        <v>0.1545</v>
      </c>
      <c r="N10422" s="13">
        <f>dados!K10337/100</f>
        <v>0</v>
      </c>
      <c r="O10422" s="13">
        <f>dados!L10337/100</f>
        <v>4.0899999999999999E-2</v>
      </c>
      <c r="P10422" s="12" t="str">
        <f>LEFT(Tabela2[[#This Row],[Código]],2)</f>
        <v>10</v>
      </c>
    </row>
    <row r="10423" spans="2:16" ht="15" customHeight="1" x14ac:dyDescent="0.25">
      <c r="B10423" s="31" t="str">
        <f>IF(Tabela2[[#This Row],[Tipo]] = 0,LOOKUP(Tabela2[[#This Row],[RESUMO]],Tabela3[Grupo],Tabela3[Meus produtos]),VLOOKUP(Tabela2[[#This Row],[Código]],Tabela4[[Código NBS/LC116]:[Meus serviços]],3,0))</f>
        <v>Não</v>
      </c>
      <c r="C10423" t="str">
        <f>IF(E10423=0,TEXT(dados!A10338,"00000000"),IF(E10423=2,TEXT(dados!A10338,"0000"),TEXT(dados!A10338,"#")))</f>
        <v>103031400</v>
      </c>
      <c r="D10423" t="str">
        <f>IF(dados!B10338=0,"",dados!B10338)</f>
        <v/>
      </c>
      <c r="E10423">
        <f>dados!C10338</f>
        <v>1</v>
      </c>
      <c r="F10423" t="str">
        <f>dados!D10338</f>
        <v>Servicos de quarto ou de unidades de hospedagem para visitantes, em quartos de multipla ocupacao</v>
      </c>
      <c r="G10423"/>
      <c r="H10423"/>
      <c r="I10423"/>
      <c r="J10423"/>
      <c r="K10423" s="13"/>
      <c r="L10423" s="13">
        <f>dados!I10338/100</f>
        <v>0.13449999999999998</v>
      </c>
      <c r="M10423" s="13">
        <f>dados!J10338/100</f>
        <v>0.1545</v>
      </c>
      <c r="N10423" s="13">
        <f>dados!K10338/100</f>
        <v>0</v>
      </c>
      <c r="O10423" s="13">
        <f>dados!L10338/100</f>
        <v>4.0899999999999999E-2</v>
      </c>
      <c r="P10423" s="12" t="str">
        <f>LEFT(Tabela2[[#This Row],[Código]],2)</f>
        <v>10</v>
      </c>
    </row>
    <row r="10424" spans="2:16" ht="15" customHeight="1" x14ac:dyDescent="0.25">
      <c r="B10424" s="31" t="str">
        <f>IF(Tabela2[[#This Row],[Tipo]] = 0,LOOKUP(Tabela2[[#This Row],[RESUMO]],Tabela3[Grupo],Tabela3[Meus produtos]),VLOOKUP(Tabela2[[#This Row],[Código]],Tabela4[[Código NBS/LC116]:[Meus serviços]],3,0))</f>
        <v>Não</v>
      </c>
      <c r="C10424" t="str">
        <f>IF(E10424=0,TEXT(dados!A10339,"00000000"),IF(E10424=2,TEXT(dados!A10339,"0000"),TEXT(dados!A10339,"#")))</f>
        <v>103032000</v>
      </c>
      <c r="D10424" t="str">
        <f>IF(dados!B10339=0,"",dados!B10339)</f>
        <v/>
      </c>
      <c r="E10424">
        <f>dados!C10339</f>
        <v>1</v>
      </c>
      <c r="F10424" t="str">
        <f>dados!D10339</f>
        <v>Servicos de acampamentos turisticos (camping)</v>
      </c>
      <c r="G10424"/>
      <c r="H10424"/>
      <c r="I10424"/>
      <c r="J10424"/>
      <c r="K10424" s="13"/>
      <c r="L10424" s="13">
        <f>dados!I10339/100</f>
        <v>0.13449999999999998</v>
      </c>
      <c r="M10424" s="13">
        <f>dados!J10339/100</f>
        <v>0.1545</v>
      </c>
      <c r="N10424" s="13">
        <f>dados!K10339/100</f>
        <v>0</v>
      </c>
      <c r="O10424" s="13">
        <f>dados!L10339/100</f>
        <v>4.0800000000000003E-2</v>
      </c>
      <c r="P10424" s="12" t="str">
        <f>LEFT(Tabela2[[#This Row],[Código]],2)</f>
        <v>10</v>
      </c>
    </row>
    <row r="10425" spans="2:16" ht="15" customHeight="1" x14ac:dyDescent="0.25">
      <c r="B10425" s="31" t="str">
        <f>IF(Tabela2[[#This Row],[Tipo]] = 0,LOOKUP(Tabela2[[#This Row],[RESUMO]],Tabela3[Grupo],Tabela3[Meus produtos]),VLOOKUP(Tabela2[[#This Row],[Código]],Tabela4[[Código NBS/LC116]:[Meus serviços]],3,0))</f>
        <v>Não</v>
      </c>
      <c r="C10425" t="str">
        <f>IF(E10425=0,TEXT(dados!A10340,"00000000"),IF(E10425=2,TEXT(dados!A10340,"0000"),TEXT(dados!A10340,"#")))</f>
        <v>103039000</v>
      </c>
      <c r="D10425" t="str">
        <f>IF(dados!B10340=0,"",dados!B10340)</f>
        <v/>
      </c>
      <c r="E10425">
        <f>dados!C10340</f>
        <v>1</v>
      </c>
      <c r="F10425" t="str">
        <f>dados!D10340</f>
        <v>Outros servicos de hospedagem para visitantes</v>
      </c>
      <c r="G10425"/>
      <c r="H10425"/>
      <c r="I10425"/>
      <c r="J10425"/>
      <c r="K10425" s="13"/>
      <c r="L10425" s="13">
        <f>dados!I10340/100</f>
        <v>0.13449999999999998</v>
      </c>
      <c r="M10425" s="13">
        <f>dados!J10340/100</f>
        <v>0.1545</v>
      </c>
      <c r="N10425" s="13">
        <f>dados!K10340/100</f>
        <v>0</v>
      </c>
      <c r="O10425" s="13">
        <f>dados!L10340/100</f>
        <v>4.0800000000000003E-2</v>
      </c>
      <c r="P10425" s="12" t="str">
        <f>LEFT(Tabela2[[#This Row],[Código]],2)</f>
        <v>10</v>
      </c>
    </row>
    <row r="10426" spans="2:16" ht="15" customHeight="1" x14ac:dyDescent="0.25">
      <c r="B10426" s="31" t="str">
        <f>IF(Tabela2[[#This Row],[Tipo]] = 0,LOOKUP(Tabela2[[#This Row],[RESUMO]],Tabela3[Grupo],Tabela3[Meus produtos]),VLOOKUP(Tabela2[[#This Row],[Código]],Tabela4[[Código NBS/LC116]:[Meus serviços]],3,0))</f>
        <v>Não</v>
      </c>
      <c r="C10426" t="str">
        <f>IF(E10426=0,TEXT(dados!A10341,"00000000"),IF(E10426=2,TEXT(dados!A10341,"0000"),TEXT(dados!A10341,"#")))</f>
        <v>103041000</v>
      </c>
      <c r="D10426" t="str">
        <f>IF(dados!B10341=0,"",dados!B10341)</f>
        <v/>
      </c>
      <c r="E10426">
        <f>dados!C10341</f>
        <v>1</v>
      </c>
      <c r="F10426" t="str">
        <f>dados!D10341</f>
        <v>Servicos de quarto ou de unidades de hospedagem para estudantes em residencias estudantis</v>
      </c>
      <c r="G10426"/>
      <c r="H10426"/>
      <c r="I10426"/>
      <c r="J10426"/>
      <c r="K10426" s="13"/>
      <c r="L10426" s="13">
        <f>dados!I10341/100</f>
        <v>0.13449999999999998</v>
      </c>
      <c r="M10426" s="13">
        <f>dados!J10341/100</f>
        <v>0.1545</v>
      </c>
      <c r="N10426" s="13">
        <f>dados!K10341/100</f>
        <v>0</v>
      </c>
      <c r="O10426" s="13">
        <f>dados!L10341/100</f>
        <v>4.0899999999999999E-2</v>
      </c>
      <c r="P10426" s="12" t="str">
        <f>LEFT(Tabela2[[#This Row],[Código]],2)</f>
        <v>10</v>
      </c>
    </row>
    <row r="10427" spans="2:16" ht="15" customHeight="1" x14ac:dyDescent="0.25">
      <c r="B10427" s="31" t="str">
        <f>IF(Tabela2[[#This Row],[Tipo]] = 0,LOOKUP(Tabela2[[#This Row],[RESUMO]],Tabela3[Grupo],Tabela3[Meus produtos]),VLOOKUP(Tabela2[[#This Row],[Código]],Tabela4[[Código NBS/LC116]:[Meus serviços]],3,0))</f>
        <v>Não</v>
      </c>
      <c r="C10427" t="str">
        <f>IF(E10427=0,TEXT(dados!A10342,"00000000"),IF(E10427=2,TEXT(dados!A10342,"0000"),TEXT(dados!A10342,"#")))</f>
        <v>103042000</v>
      </c>
      <c r="D10427" t="str">
        <f>IF(dados!B10342=0,"",dados!B10342)</f>
        <v/>
      </c>
      <c r="E10427">
        <f>dados!C10342</f>
        <v>1</v>
      </c>
      <c r="F10427" t="str">
        <f>dados!D10342</f>
        <v>Servicos de quarto ou de unidades de hospedagem para trabalhadores em hoteis ou campos</v>
      </c>
      <c r="G10427"/>
      <c r="H10427"/>
      <c r="I10427"/>
      <c r="J10427"/>
      <c r="K10427" s="13"/>
      <c r="L10427" s="13">
        <f>dados!I10342/100</f>
        <v>0.13449999999999998</v>
      </c>
      <c r="M10427" s="13">
        <f>dados!J10342/100</f>
        <v>0.1545</v>
      </c>
      <c r="N10427" s="13">
        <f>dados!K10342/100</f>
        <v>0</v>
      </c>
      <c r="O10427" s="13">
        <f>dados!L10342/100</f>
        <v>4.0899999999999999E-2</v>
      </c>
      <c r="P10427" s="12" t="str">
        <f>LEFT(Tabela2[[#This Row],[Código]],2)</f>
        <v>10</v>
      </c>
    </row>
    <row r="10428" spans="2:16" ht="15" customHeight="1" x14ac:dyDescent="0.25">
      <c r="B10428" s="31" t="str">
        <f>IF(Tabela2[[#This Row],[Tipo]] = 0,LOOKUP(Tabela2[[#This Row],[RESUMO]],Tabela3[Grupo],Tabela3[Meus produtos]),VLOOKUP(Tabela2[[#This Row],[Código]],Tabela4[[Código NBS/LC116]:[Meus serviços]],3,0))</f>
        <v>Não</v>
      </c>
      <c r="C10428" t="str">
        <f>IF(E10428=0,TEXT(dados!A10343,"00000000"),IF(E10428=2,TEXT(dados!A10343,"0000"),TEXT(dados!A10343,"#")))</f>
        <v>103049000</v>
      </c>
      <c r="D10428" t="str">
        <f>IF(dados!B10343=0,"",dados!B10343)</f>
        <v/>
      </c>
      <c r="E10428">
        <f>dados!C10343</f>
        <v>1</v>
      </c>
      <c r="F10428" t="str">
        <f>dados!D10343</f>
        <v>Outros servicos de quarto ou de unidades de hospedagem</v>
      </c>
      <c r="G10428"/>
      <c r="H10428"/>
      <c r="I10428"/>
      <c r="J10428"/>
      <c r="K10428" s="13"/>
      <c r="L10428" s="13">
        <f>dados!I10343/100</f>
        <v>0.13449999999999998</v>
      </c>
      <c r="M10428" s="13">
        <f>dados!J10343/100</f>
        <v>0.1545</v>
      </c>
      <c r="N10428" s="13">
        <f>dados!K10343/100</f>
        <v>0</v>
      </c>
      <c r="O10428" s="13">
        <f>dados!L10343/100</f>
        <v>4.0899999999999999E-2</v>
      </c>
      <c r="P10428" s="12" t="str">
        <f>LEFT(Tabela2[[#This Row],[Código]],2)</f>
        <v>10</v>
      </c>
    </row>
    <row r="10429" spans="2:16" ht="15" customHeight="1" x14ac:dyDescent="0.25">
      <c r="B10429" s="31" t="str">
        <f>IF(Tabela2[[#This Row],[Tipo]] = 0,LOOKUP(Tabela2[[#This Row],[RESUMO]],Tabela3[Grupo],Tabela3[Meus produtos]),VLOOKUP(Tabela2[[#This Row],[Código]],Tabela4[[Código NBS/LC116]:[Meus serviços]],3,0))</f>
        <v>Não</v>
      </c>
      <c r="C10429" t="str">
        <f>IF(E10429=0,TEXT(dados!A10344,"00000000"),IF(E10429=2,TEXT(dados!A10344,"0000"),TEXT(dados!A10344,"#")))</f>
        <v>104011110</v>
      </c>
      <c r="D10429" t="str">
        <f>IF(dados!B10344=0,"",dados!B10344)</f>
        <v/>
      </c>
      <c r="E10429">
        <f>dados!C10344</f>
        <v>1</v>
      </c>
      <c r="F10429" t="str">
        <f>dados!D10344</f>
        <v>Servicos prestados unica e exclusivamente por meio de onibus</v>
      </c>
      <c r="G10429"/>
      <c r="H10429"/>
      <c r="I10429"/>
      <c r="J10429"/>
      <c r="K10429" s="13"/>
      <c r="L10429" s="13">
        <f>dados!I10344/100</f>
        <v>0.13449999999999998</v>
      </c>
      <c r="M10429" s="13">
        <f>dados!J10344/100</f>
        <v>0.1545</v>
      </c>
      <c r="N10429" s="13">
        <f>dados!K10344/100</f>
        <v>0</v>
      </c>
      <c r="O10429" s="13">
        <f>dados!L10344/100</f>
        <v>2.4500000000000001E-2</v>
      </c>
      <c r="P10429" s="12" t="str">
        <f>LEFT(Tabela2[[#This Row],[Código]],2)</f>
        <v>10</v>
      </c>
    </row>
    <row r="10430" spans="2:16" ht="15" customHeight="1" x14ac:dyDescent="0.25">
      <c r="B10430" s="31" t="str">
        <f>IF(Tabela2[[#This Row],[Tipo]] = 0,LOOKUP(Tabela2[[#This Row],[RESUMO]],Tabela3[Grupo],Tabela3[Meus produtos]),VLOOKUP(Tabela2[[#This Row],[Código]],Tabela4[[Código NBS/LC116]:[Meus serviços]],3,0))</f>
        <v>Não</v>
      </c>
      <c r="C10430" t="str">
        <f>IF(E10430=0,TEXT(dados!A10345,"00000000"),IF(E10430=2,TEXT(dados!A10345,"0000"),TEXT(dados!A10345,"#")))</f>
        <v>104011190</v>
      </c>
      <c r="D10430" t="str">
        <f>IF(dados!B10345=0,"",dados!B10345)</f>
        <v/>
      </c>
      <c r="E10430">
        <f>dados!C10345</f>
        <v>1</v>
      </c>
      <c r="F10430" t="str">
        <f>dados!D10345</f>
        <v>Servicos prestados por meio de outros veiculos rodoviarios</v>
      </c>
      <c r="G10430"/>
      <c r="H10430"/>
      <c r="I10430"/>
      <c r="J10430"/>
      <c r="K10430" s="13"/>
      <c r="L10430" s="13">
        <f>dados!I10345/100</f>
        <v>0.13449999999999998</v>
      </c>
      <c r="M10430" s="13">
        <f>dados!J10345/100</f>
        <v>0.1545</v>
      </c>
      <c r="N10430" s="13">
        <f>dados!K10345/100</f>
        <v>0</v>
      </c>
      <c r="O10430" s="13">
        <f>dados!L10345/100</f>
        <v>2.4500000000000001E-2</v>
      </c>
      <c r="P10430" s="12" t="str">
        <f>LEFT(Tabela2[[#This Row],[Código]],2)</f>
        <v>10</v>
      </c>
    </row>
    <row r="10431" spans="2:16" ht="15" customHeight="1" x14ac:dyDescent="0.25">
      <c r="B10431" s="31" t="str">
        <f>IF(Tabela2[[#This Row],[Tipo]] = 0,LOOKUP(Tabela2[[#This Row],[RESUMO]],Tabela3[Grupo],Tabela3[Meus produtos]),VLOOKUP(Tabela2[[#This Row],[Código]],Tabela4[[Código NBS/LC116]:[Meus serviços]],3,0))</f>
        <v>Não</v>
      </c>
      <c r="C10431" t="str">
        <f>IF(E10431=0,TEXT(dados!A10346,"00000000"),IF(E10431=2,TEXT(dados!A10346,"0000"),TEXT(dados!A10346,"#")))</f>
        <v>104011200</v>
      </c>
      <c r="D10431" t="str">
        <f>IF(dados!B10346=0,"",dados!B10346)</f>
        <v/>
      </c>
      <c r="E10431">
        <f>dados!C10346</f>
        <v>1</v>
      </c>
      <c r="F10431" t="str">
        <f>dados!D10346</f>
        <v>Servicos de transporte rodoviario de passageiros nas areas metropolitanas</v>
      </c>
      <c r="G10431"/>
      <c r="H10431"/>
      <c r="I10431"/>
      <c r="J10431"/>
      <c r="K10431" s="13"/>
      <c r="L10431" s="13">
        <f>dados!I10346/100</f>
        <v>0.13449999999999998</v>
      </c>
      <c r="M10431" s="13">
        <f>dados!J10346/100</f>
        <v>0.1545</v>
      </c>
      <c r="N10431" s="13">
        <f>dados!K10346/100</f>
        <v>0</v>
      </c>
      <c r="O10431" s="13">
        <f>dados!L10346/100</f>
        <v>2.4500000000000001E-2</v>
      </c>
      <c r="P10431" s="12" t="str">
        <f>LEFT(Tabela2[[#This Row],[Código]],2)</f>
        <v>10</v>
      </c>
    </row>
    <row r="10432" spans="2:16" ht="15" customHeight="1" x14ac:dyDescent="0.25">
      <c r="B10432" s="31" t="str">
        <f>IF(Tabela2[[#This Row],[Tipo]] = 0,LOOKUP(Tabela2[[#This Row],[RESUMO]],Tabela3[Grupo],Tabela3[Meus produtos]),VLOOKUP(Tabela2[[#This Row],[Código]],Tabela4[[Código NBS/LC116]:[Meus serviços]],3,0))</f>
        <v>Não</v>
      </c>
      <c r="C10432" t="str">
        <f>IF(E10432=0,TEXT(dados!A10347,"00000000"),IF(E10432=2,TEXT(dados!A10347,"0000"),TEXT(dados!A10347,"#")))</f>
        <v>104011300</v>
      </c>
      <c r="D10432" t="str">
        <f>IF(dados!B10347=0,"",dados!B10347)</f>
        <v/>
      </c>
      <c r="E10432">
        <f>dados!C10347</f>
        <v>1</v>
      </c>
      <c r="F10432" t="str">
        <f>dados!D10347</f>
        <v>Servicos de transporte ferroviario urbano ou rural, inclusive nas areas metropolitanas, de passageiros</v>
      </c>
      <c r="G10432"/>
      <c r="H10432"/>
      <c r="I10432"/>
      <c r="J10432"/>
      <c r="K10432" s="13"/>
      <c r="L10432" s="13">
        <f>dados!I10347/100</f>
        <v>0.13449999999999998</v>
      </c>
      <c r="M10432" s="13">
        <f>dados!J10347/100</f>
        <v>0.1545</v>
      </c>
      <c r="N10432" s="13">
        <f>dados!K10347/100</f>
        <v>0</v>
      </c>
      <c r="O10432" s="13">
        <f>dados!L10347/100</f>
        <v>2.4500000000000001E-2</v>
      </c>
      <c r="P10432" s="12" t="str">
        <f>LEFT(Tabela2[[#This Row],[Código]],2)</f>
        <v>10</v>
      </c>
    </row>
    <row r="10433" spans="2:16" ht="15" customHeight="1" x14ac:dyDescent="0.25">
      <c r="B10433" s="31" t="str">
        <f>IF(Tabela2[[#This Row],[Tipo]] = 0,LOOKUP(Tabela2[[#This Row],[RESUMO]],Tabela3[Grupo],Tabela3[Meus produtos]),VLOOKUP(Tabela2[[#This Row],[Código]],Tabela4[[Código NBS/LC116]:[Meus serviços]],3,0))</f>
        <v>Não</v>
      </c>
      <c r="C10433" t="str">
        <f>IF(E10433=0,TEXT(dados!A10348,"00000000"),IF(E10433=2,TEXT(dados!A10348,"0000"),TEXT(dados!A10348,"#")))</f>
        <v>104011400</v>
      </c>
      <c r="D10433" t="str">
        <f>IF(dados!B10348=0,"",dados!B10348)</f>
        <v/>
      </c>
      <c r="E10433">
        <f>dados!C10348</f>
        <v>1</v>
      </c>
      <c r="F10433" t="str">
        <f>dados!D10348</f>
        <v>Servicos de transporte metroviario (metro) de passageiros</v>
      </c>
      <c r="G10433"/>
      <c r="H10433"/>
      <c r="I10433"/>
      <c r="J10433"/>
      <c r="K10433" s="13"/>
      <c r="L10433" s="13">
        <f>dados!I10348/100</f>
        <v>0.13449999999999998</v>
      </c>
      <c r="M10433" s="13">
        <f>dados!J10348/100</f>
        <v>0.1545</v>
      </c>
      <c r="N10433" s="13">
        <f>dados!K10348/100</f>
        <v>0</v>
      </c>
      <c r="O10433" s="13">
        <f>dados!L10348/100</f>
        <v>2.4500000000000001E-2</v>
      </c>
      <c r="P10433" s="12" t="str">
        <f>LEFT(Tabela2[[#This Row],[Código]],2)</f>
        <v>10</v>
      </c>
    </row>
    <row r="10434" spans="2:16" ht="15" customHeight="1" x14ac:dyDescent="0.25">
      <c r="B10434" s="31" t="str">
        <f>IF(Tabela2[[#This Row],[Tipo]] = 0,LOOKUP(Tabela2[[#This Row],[RESUMO]],Tabela3[Grupo],Tabela3[Meus produtos]),VLOOKUP(Tabela2[[#This Row],[Código]],Tabela4[[Código NBS/LC116]:[Meus serviços]],3,0))</f>
        <v>Não</v>
      </c>
      <c r="C10434" t="str">
        <f>IF(E10434=0,TEXT(dados!A10349,"00000000"),IF(E10434=2,TEXT(dados!A10349,"0000"),TEXT(dados!A10349,"#")))</f>
        <v>104011500</v>
      </c>
      <c r="D10434" t="str">
        <f>IF(dados!B10349=0,"",dados!B10349)</f>
        <v/>
      </c>
      <c r="E10434">
        <f>dados!C10349</f>
        <v>1</v>
      </c>
      <c r="F10434" t="str">
        <f>dados!D10349</f>
        <v>Servicos de transporte integrado urbano ou rural, inclusive nas areas metropolitanas, de passageiros</v>
      </c>
      <c r="G10434"/>
      <c r="H10434"/>
      <c r="I10434"/>
      <c r="J10434"/>
      <c r="K10434" s="13"/>
      <c r="L10434" s="13">
        <f>dados!I10349/100</f>
        <v>0.13449999999999998</v>
      </c>
      <c r="M10434" s="13">
        <f>dados!J10349/100</f>
        <v>0.1545</v>
      </c>
      <c r="N10434" s="13">
        <f>dados!K10349/100</f>
        <v>0</v>
      </c>
      <c r="O10434" s="13">
        <f>dados!L10349/100</f>
        <v>2.4500000000000001E-2</v>
      </c>
      <c r="P10434" s="12" t="str">
        <f>LEFT(Tabela2[[#This Row],[Código]],2)</f>
        <v>10</v>
      </c>
    </row>
    <row r="10435" spans="2:16" ht="15" customHeight="1" x14ac:dyDescent="0.25">
      <c r="B10435" s="31" t="str">
        <f>IF(Tabela2[[#This Row],[Tipo]] = 0,LOOKUP(Tabela2[[#This Row],[RESUMO]],Tabela3[Grupo],Tabela3[Meus produtos]),VLOOKUP(Tabela2[[#This Row],[Código]],Tabela4[[Código NBS/LC116]:[Meus serviços]],3,0))</f>
        <v>Não</v>
      </c>
      <c r="C10435" t="str">
        <f>IF(E10435=0,TEXT(dados!A10350,"00000000"),IF(E10435=2,TEXT(dados!A10350,"0000"),TEXT(dados!A10350,"#")))</f>
        <v>104011600</v>
      </c>
      <c r="D10435" t="str">
        <f>IF(dados!B10350=0,"",dados!B10350)</f>
        <v/>
      </c>
      <c r="E10435">
        <f>dados!C10350</f>
        <v>1</v>
      </c>
      <c r="F10435" t="str">
        <f>dados!D10350</f>
        <v>Servicos de taxi</v>
      </c>
      <c r="G10435"/>
      <c r="H10435"/>
      <c r="I10435"/>
      <c r="J10435"/>
      <c r="K10435" s="13"/>
      <c r="L10435" s="13">
        <f>dados!I10350/100</f>
        <v>0.13449999999999998</v>
      </c>
      <c r="M10435" s="13">
        <f>dados!J10350/100</f>
        <v>0.1545</v>
      </c>
      <c r="N10435" s="13">
        <f>dados!K10350/100</f>
        <v>0</v>
      </c>
      <c r="O10435" s="13">
        <f>dados!L10350/100</f>
        <v>2.4500000000000001E-2</v>
      </c>
      <c r="P10435" s="12" t="str">
        <f>LEFT(Tabela2[[#This Row],[Código]],2)</f>
        <v>10</v>
      </c>
    </row>
    <row r="10436" spans="2:16" ht="15" customHeight="1" x14ac:dyDescent="0.25">
      <c r="B10436" s="31" t="str">
        <f>IF(Tabela2[[#This Row],[Tipo]] = 0,LOOKUP(Tabela2[[#This Row],[RESUMO]],Tabela3[Grupo],Tabela3[Meus produtos]),VLOOKUP(Tabela2[[#This Row],[Código]],Tabela4[[Código NBS/LC116]:[Meus serviços]],3,0))</f>
        <v>Não</v>
      </c>
      <c r="C10436" t="str">
        <f>IF(E10436=0,TEXT(dados!A10351,"00000000"),IF(E10436=2,TEXT(dados!A10351,"0000"),TEXT(dados!A10351,"#")))</f>
        <v>104011700</v>
      </c>
      <c r="D10436" t="str">
        <f>IF(dados!B10351=0,"",dados!B10351)</f>
        <v/>
      </c>
      <c r="E10436">
        <f>dados!C10351</f>
        <v>1</v>
      </c>
      <c r="F10436" t="str">
        <f>dados!D10351</f>
        <v>Servico de aluguel de carros com motorista</v>
      </c>
      <c r="G10436"/>
      <c r="H10436"/>
      <c r="I10436"/>
      <c r="J10436"/>
      <c r="K10436" s="13"/>
      <c r="L10436" s="13">
        <f>dados!I10351/100</f>
        <v>0.13449999999999998</v>
      </c>
      <c r="M10436" s="13">
        <f>dados!J10351/100</f>
        <v>0.1545</v>
      </c>
      <c r="N10436" s="13">
        <f>dados!K10351/100</f>
        <v>0</v>
      </c>
      <c r="O10436" s="13">
        <f>dados!L10351/100</f>
        <v>2.4500000000000001E-2</v>
      </c>
      <c r="P10436" s="12" t="str">
        <f>LEFT(Tabela2[[#This Row],[Código]],2)</f>
        <v>10</v>
      </c>
    </row>
    <row r="10437" spans="2:16" ht="15" customHeight="1" x14ac:dyDescent="0.25">
      <c r="B10437" s="31" t="str">
        <f>IF(Tabela2[[#This Row],[Tipo]] = 0,LOOKUP(Tabela2[[#This Row],[RESUMO]],Tabela3[Grupo],Tabela3[Meus produtos]),VLOOKUP(Tabela2[[#This Row],[Código]],Tabela4[[Código NBS/LC116]:[Meus serviços]],3,0))</f>
        <v>Não</v>
      </c>
      <c r="C10437" t="str">
        <f>IF(E10437=0,TEXT(dados!A10352,"00000000"),IF(E10437=2,TEXT(dados!A10352,"0000"),TEXT(dados!A10352,"#")))</f>
        <v>104011910</v>
      </c>
      <c r="D10437" t="str">
        <f>IF(dados!B10352=0,"",dados!B10352)</f>
        <v/>
      </c>
      <c r="E10437">
        <f>dados!C10352</f>
        <v>1</v>
      </c>
      <c r="F10437" t="str">
        <f>dados!D10352</f>
        <v>Servicos de transporte escolar</v>
      </c>
      <c r="G10437"/>
      <c r="H10437"/>
      <c r="I10437"/>
      <c r="J10437"/>
      <c r="K10437" s="13"/>
      <c r="L10437" s="13">
        <f>dados!I10352/100</f>
        <v>0.13449999999999998</v>
      </c>
      <c r="M10437" s="13">
        <f>dados!J10352/100</f>
        <v>0.1545</v>
      </c>
      <c r="N10437" s="13">
        <f>dados!K10352/100</f>
        <v>0</v>
      </c>
      <c r="O10437" s="13">
        <f>dados!L10352/100</f>
        <v>2.4500000000000001E-2</v>
      </c>
      <c r="P10437" s="12" t="str">
        <f>LEFT(Tabela2[[#This Row],[Código]],2)</f>
        <v>10</v>
      </c>
    </row>
    <row r="10438" spans="2:16" ht="15" customHeight="1" x14ac:dyDescent="0.25">
      <c r="B10438" s="31" t="str">
        <f>IF(Tabela2[[#This Row],[Tipo]] = 0,LOOKUP(Tabela2[[#This Row],[RESUMO]],Tabela3[Grupo],Tabela3[Meus produtos]),VLOOKUP(Tabela2[[#This Row],[Código]],Tabela4[[Código NBS/LC116]:[Meus serviços]],3,0))</f>
        <v>Não</v>
      </c>
      <c r="C10438" t="str">
        <f>IF(E10438=0,TEXT(dados!A10353,"00000000"),IF(E10438=2,TEXT(dados!A10353,"0000"),TEXT(dados!A10353,"#")))</f>
        <v>104011990</v>
      </c>
      <c r="D10438" t="str">
        <f>IF(dados!B10353=0,"",dados!B10353)</f>
        <v/>
      </c>
      <c r="E10438">
        <f>dados!C10353</f>
        <v>1</v>
      </c>
      <c r="F10438" t="str">
        <f>dados!D10353</f>
        <v>Outros servicos terrestres de transporte de passageiros</v>
      </c>
      <c r="G10438"/>
      <c r="H10438"/>
      <c r="I10438"/>
      <c r="J10438"/>
      <c r="K10438" s="13"/>
      <c r="L10438" s="13">
        <f>dados!I10353/100</f>
        <v>0.13449999999999998</v>
      </c>
      <c r="M10438" s="13">
        <f>dados!J10353/100</f>
        <v>0.1545</v>
      </c>
      <c r="N10438" s="13">
        <f>dados!K10353/100</f>
        <v>0</v>
      </c>
      <c r="O10438" s="13">
        <f>dados!L10353/100</f>
        <v>2.4500000000000001E-2</v>
      </c>
      <c r="P10438" s="12" t="str">
        <f>LEFT(Tabela2[[#This Row],[Código]],2)</f>
        <v>10</v>
      </c>
    </row>
    <row r="10439" spans="2:16" ht="15" customHeight="1" x14ac:dyDescent="0.25">
      <c r="B10439" s="31" t="str">
        <f>IF(Tabela2[[#This Row],[Tipo]] = 0,LOOKUP(Tabela2[[#This Row],[RESUMO]],Tabela3[Grupo],Tabela3[Meus produtos]),VLOOKUP(Tabela2[[#This Row],[Código]],Tabela4[[Código NBS/LC116]:[Meus serviços]],3,0))</f>
        <v>Não</v>
      </c>
      <c r="C10439" t="str">
        <f>IF(E10439=0,TEXT(dados!A10354,"00000000"),IF(E10439=2,TEXT(dados!A10354,"0000"),TEXT(dados!A10354,"#")))</f>
        <v>104012100</v>
      </c>
      <c r="D10439" t="str">
        <f>IF(dados!B10354=0,"",dados!B10354)</f>
        <v/>
      </c>
      <c r="E10439">
        <f>dados!C10354</f>
        <v>1</v>
      </c>
      <c r="F10439" t="str">
        <f>dados!D10354</f>
        <v>Servicos de transporte por navegacao interior de passageiros por embarcacoes para travessia</v>
      </c>
      <c r="G10439"/>
      <c r="H10439"/>
      <c r="I10439"/>
      <c r="J10439"/>
      <c r="K10439" s="13"/>
      <c r="L10439" s="13">
        <f>dados!I10354/100</f>
        <v>0.13449999999999998</v>
      </c>
      <c r="M10439" s="13">
        <f>dados!J10354/100</f>
        <v>0.1545</v>
      </c>
      <c r="N10439" s="13">
        <f>dados!K10354/100</f>
        <v>0</v>
      </c>
      <c r="O10439" s="13">
        <f>dados!L10354/100</f>
        <v>2.4500000000000001E-2</v>
      </c>
      <c r="P10439" s="12" t="str">
        <f>LEFT(Tabela2[[#This Row],[Código]],2)</f>
        <v>10</v>
      </c>
    </row>
    <row r="10440" spans="2:16" ht="15" customHeight="1" x14ac:dyDescent="0.25">
      <c r="B10440" s="31" t="str">
        <f>IF(Tabela2[[#This Row],[Tipo]] = 0,LOOKUP(Tabela2[[#This Row],[RESUMO]],Tabela3[Grupo],Tabela3[Meus produtos]),VLOOKUP(Tabela2[[#This Row],[Código]],Tabela4[[Código NBS/LC116]:[Meus serviços]],3,0))</f>
        <v>Não</v>
      </c>
      <c r="C10440" t="str">
        <f>IF(E10440=0,TEXT(dados!A10355,"00000000"),IF(E10440=2,TEXT(dados!A10355,"0000"),TEXT(dados!A10355,"#")))</f>
        <v>104012200</v>
      </c>
      <c r="D10440" t="str">
        <f>IF(dados!B10355=0,"",dados!B10355)</f>
        <v/>
      </c>
      <c r="E10440">
        <f>dados!C10355</f>
        <v>1</v>
      </c>
      <c r="F10440" t="str">
        <f>dados!D10355</f>
        <v>Servicos de transporte por navegacao interior de passageiros por embarcacoes para cruzeiros</v>
      </c>
      <c r="G10440"/>
      <c r="H10440"/>
      <c r="I10440"/>
      <c r="J10440"/>
      <c r="K10440" s="13"/>
      <c r="L10440" s="13">
        <f>dados!I10355/100</f>
        <v>0.13449999999999998</v>
      </c>
      <c r="M10440" s="13">
        <f>dados!J10355/100</f>
        <v>0.1545</v>
      </c>
      <c r="N10440" s="13">
        <f>dados!K10355/100</f>
        <v>0</v>
      </c>
      <c r="O10440" s="13">
        <f>dados!L10355/100</f>
        <v>2.4500000000000001E-2</v>
      </c>
      <c r="P10440" s="12" t="str">
        <f>LEFT(Tabela2[[#This Row],[Código]],2)</f>
        <v>10</v>
      </c>
    </row>
    <row r="10441" spans="2:16" ht="15" customHeight="1" x14ac:dyDescent="0.25">
      <c r="B10441" s="31" t="str">
        <f>IF(Tabela2[[#This Row],[Tipo]] = 0,LOOKUP(Tabela2[[#This Row],[RESUMO]],Tabela3[Grupo],Tabela3[Meus produtos]),VLOOKUP(Tabela2[[#This Row],[Código]],Tabela4[[Código NBS/LC116]:[Meus serviços]],3,0))</f>
        <v>Não</v>
      </c>
      <c r="C10441" t="str">
        <f>IF(E10441=0,TEXT(dados!A10356,"00000000"),IF(E10441=2,TEXT(dados!A10356,"0000"),TEXT(dados!A10356,"#")))</f>
        <v>104012900</v>
      </c>
      <c r="D10441" t="str">
        <f>IF(dados!B10356=0,"",dados!B10356)</f>
        <v/>
      </c>
      <c r="E10441">
        <f>dados!C10356</f>
        <v>1</v>
      </c>
      <c r="F10441" t="str">
        <f>dados!D10356</f>
        <v>Outros servicos de transporte por navegacao interior de passageiros</v>
      </c>
      <c r="G10441"/>
      <c r="H10441"/>
      <c r="I10441"/>
      <c r="J10441"/>
      <c r="K10441" s="13"/>
      <c r="L10441" s="13">
        <f>dados!I10356/100</f>
        <v>0.13449999999999998</v>
      </c>
      <c r="M10441" s="13">
        <f>dados!J10356/100</f>
        <v>0.1545</v>
      </c>
      <c r="N10441" s="13">
        <f>dados!K10356/100</f>
        <v>0</v>
      </c>
      <c r="O10441" s="13">
        <f>dados!L10356/100</f>
        <v>2.4500000000000001E-2</v>
      </c>
      <c r="P10441" s="12" t="str">
        <f>LEFT(Tabela2[[#This Row],[Código]],2)</f>
        <v>10</v>
      </c>
    </row>
    <row r="10442" spans="2:16" ht="15" customHeight="1" x14ac:dyDescent="0.25">
      <c r="B10442" s="31" t="str">
        <f>IF(Tabela2[[#This Row],[Tipo]] = 0,LOOKUP(Tabela2[[#This Row],[RESUMO]],Tabela3[Grupo],Tabela3[Meus produtos]),VLOOKUP(Tabela2[[#This Row],[Código]],Tabela4[[Código NBS/LC116]:[Meus serviços]],3,0))</f>
        <v>Não</v>
      </c>
      <c r="C10442" t="str">
        <f>IF(E10442=0,TEXT(dados!A10357,"00000000"),IF(E10442=2,TEXT(dados!A10357,"0000"),TEXT(dados!A10357,"#")))</f>
        <v>104019000</v>
      </c>
      <c r="D10442" t="str">
        <f>IF(dados!B10357=0,"",dados!B10357)</f>
        <v/>
      </c>
      <c r="E10442">
        <f>dados!C10357</f>
        <v>1</v>
      </c>
      <c r="F10442" t="str">
        <f>dados!D10357</f>
        <v>Outros servicos de transporte de passageiros em areas urbanas ou rurais, inclusive metropolitanas</v>
      </c>
      <c r="G10442"/>
      <c r="H10442"/>
      <c r="I10442"/>
      <c r="J10442"/>
      <c r="K10442" s="13"/>
      <c r="L10442" s="13">
        <f>dados!I10357/100</f>
        <v>0.13449999999999998</v>
      </c>
      <c r="M10442" s="13">
        <f>dados!J10357/100</f>
        <v>0.1545</v>
      </c>
      <c r="N10442" s="13">
        <f>dados!K10357/100</f>
        <v>0</v>
      </c>
      <c r="O10442" s="13">
        <f>dados!L10357/100</f>
        <v>2.4500000000000001E-2</v>
      </c>
      <c r="P10442" s="12" t="str">
        <f>LEFT(Tabela2[[#This Row],[Código]],2)</f>
        <v>10</v>
      </c>
    </row>
    <row r="10443" spans="2:16" ht="15" customHeight="1" x14ac:dyDescent="0.25">
      <c r="B10443" s="31" t="str">
        <f>IF(Tabela2[[#This Row],[Tipo]] = 0,LOOKUP(Tabela2[[#This Row],[RESUMO]],Tabela3[Grupo],Tabela3[Meus produtos]),VLOOKUP(Tabela2[[#This Row],[Código]],Tabela4[[Código NBS/LC116]:[Meus serviços]],3,0))</f>
        <v>Não</v>
      </c>
      <c r="C10443" t="str">
        <f>IF(E10443=0,TEXT(dados!A10358,"00000000"),IF(E10443=2,TEXT(dados!A10358,"0000"),TEXT(dados!A10358,"#")))</f>
        <v>104021100</v>
      </c>
      <c r="D10443" t="str">
        <f>IF(dados!B10358=0,"",dados!B10358)</f>
        <v/>
      </c>
      <c r="E10443">
        <f>dados!C10358</f>
        <v>1</v>
      </c>
      <c r="F10443" t="str">
        <f>dados!D10358</f>
        <v>Servicos de transporte rodoviario para passeios turisticos (sightseeing)</v>
      </c>
      <c r="G10443"/>
      <c r="H10443"/>
      <c r="I10443"/>
      <c r="J10443"/>
      <c r="K10443" s="13"/>
      <c r="L10443" s="13">
        <f>dados!I10358/100</f>
        <v>0.13449999999999998</v>
      </c>
      <c r="M10443" s="13">
        <f>dados!J10358/100</f>
        <v>0.1545</v>
      </c>
      <c r="N10443" s="13">
        <f>dados!K10358/100</f>
        <v>0</v>
      </c>
      <c r="O10443" s="13">
        <f>dados!L10358/100</f>
        <v>2.4500000000000001E-2</v>
      </c>
      <c r="P10443" s="12" t="str">
        <f>LEFT(Tabela2[[#This Row],[Código]],2)</f>
        <v>10</v>
      </c>
    </row>
    <row r="10444" spans="2:16" ht="15" customHeight="1" x14ac:dyDescent="0.25">
      <c r="B10444" s="31" t="str">
        <f>IF(Tabela2[[#This Row],[Tipo]] = 0,LOOKUP(Tabela2[[#This Row],[RESUMO]],Tabela3[Grupo],Tabela3[Meus produtos]),VLOOKUP(Tabela2[[#This Row],[Código]],Tabela4[[Código NBS/LC116]:[Meus serviços]],3,0))</f>
        <v>Não</v>
      </c>
      <c r="C10444" t="str">
        <f>IF(E10444=0,TEXT(dados!A10359,"00000000"),IF(E10444=2,TEXT(dados!A10359,"0000"),TEXT(dados!A10359,"#")))</f>
        <v>104021200</v>
      </c>
      <c r="D10444" t="str">
        <f>IF(dados!B10359=0,"",dados!B10359)</f>
        <v/>
      </c>
      <c r="E10444">
        <f>dados!C10359</f>
        <v>1</v>
      </c>
      <c r="F10444" t="str">
        <f>dados!D10359</f>
        <v>Servicos de transporte ferroviario para passeios turisticos (sightseeing)</v>
      </c>
      <c r="G10444"/>
      <c r="H10444"/>
      <c r="I10444"/>
      <c r="J10444"/>
      <c r="K10444" s="13"/>
      <c r="L10444" s="13">
        <f>dados!I10359/100</f>
        <v>0.13449999999999998</v>
      </c>
      <c r="M10444" s="13">
        <f>dados!J10359/100</f>
        <v>0.1545</v>
      </c>
      <c r="N10444" s="13">
        <f>dados!K10359/100</f>
        <v>0</v>
      </c>
      <c r="O10444" s="13">
        <f>dados!L10359/100</f>
        <v>2.4500000000000001E-2</v>
      </c>
      <c r="P10444" s="12" t="str">
        <f>LEFT(Tabela2[[#This Row],[Código]],2)</f>
        <v>10</v>
      </c>
    </row>
    <row r="10445" spans="2:16" ht="15" customHeight="1" x14ac:dyDescent="0.25">
      <c r="B10445" s="31" t="str">
        <f>IF(Tabela2[[#This Row],[Tipo]] = 0,LOOKUP(Tabela2[[#This Row],[RESUMO]],Tabela3[Grupo],Tabela3[Meus produtos]),VLOOKUP(Tabela2[[#This Row],[Código]],Tabela4[[Código NBS/LC116]:[Meus serviços]],3,0))</f>
        <v>Não</v>
      </c>
      <c r="C10445" t="str">
        <f>IF(E10445=0,TEXT(dados!A10360,"00000000"),IF(E10445=2,TEXT(dados!A10360,"0000"),TEXT(dados!A10360,"#")))</f>
        <v>104021300</v>
      </c>
      <c r="D10445" t="str">
        <f>IF(dados!B10360=0,"",dados!B10360)</f>
        <v/>
      </c>
      <c r="E10445">
        <f>dados!C10360</f>
        <v>1</v>
      </c>
      <c r="F10445" t="str">
        <f>dados!D10360</f>
        <v>Servicos de transporte aquaviario para passeios turisticos (sightseeing)</v>
      </c>
      <c r="G10445"/>
      <c r="H10445"/>
      <c r="I10445"/>
      <c r="J10445"/>
      <c r="K10445" s="13"/>
      <c r="L10445" s="13">
        <f>dados!I10360/100</f>
        <v>0.13449999999999998</v>
      </c>
      <c r="M10445" s="13">
        <f>dados!J10360/100</f>
        <v>0.1545</v>
      </c>
      <c r="N10445" s="13">
        <f>dados!K10360/100</f>
        <v>0</v>
      </c>
      <c r="O10445" s="13">
        <f>dados!L10360/100</f>
        <v>2.4500000000000001E-2</v>
      </c>
      <c r="P10445" s="12" t="str">
        <f>LEFT(Tabela2[[#This Row],[Código]],2)</f>
        <v>10</v>
      </c>
    </row>
    <row r="10446" spans="2:16" ht="15" customHeight="1" x14ac:dyDescent="0.25">
      <c r="B10446" s="31" t="str">
        <f>IF(Tabela2[[#This Row],[Tipo]] = 0,LOOKUP(Tabela2[[#This Row],[RESUMO]],Tabela3[Grupo],Tabela3[Meus produtos]),VLOOKUP(Tabela2[[#This Row],[Código]],Tabela4[[Código NBS/LC116]:[Meus serviços]],3,0))</f>
        <v>Não</v>
      </c>
      <c r="C10446" t="str">
        <f>IF(E10446=0,TEXT(dados!A10361,"00000000"),IF(E10446=2,TEXT(dados!A10361,"0000"),TEXT(dados!A10361,"#")))</f>
        <v>104021400</v>
      </c>
      <c r="D10446" t="str">
        <f>IF(dados!B10361=0,"",dados!B10361)</f>
        <v/>
      </c>
      <c r="E10446">
        <f>dados!C10361</f>
        <v>1</v>
      </c>
      <c r="F10446" t="str">
        <f>dados!D10361</f>
        <v>Servicos de transporte aereo para passeios turisticos (sightseeing)</v>
      </c>
      <c r="G10446"/>
      <c r="H10446"/>
      <c r="I10446"/>
      <c r="J10446"/>
      <c r="K10446" s="13"/>
      <c r="L10446" s="13">
        <f>dados!I10361/100</f>
        <v>0.13449999999999998</v>
      </c>
      <c r="M10446" s="13">
        <f>dados!J10361/100</f>
        <v>0.1545</v>
      </c>
      <c r="N10446" s="13">
        <f>dados!K10361/100</f>
        <v>0</v>
      </c>
      <c r="O10446" s="13">
        <f>dados!L10361/100</f>
        <v>2.4500000000000001E-2</v>
      </c>
      <c r="P10446" s="12" t="str">
        <f>LEFT(Tabela2[[#This Row],[Código]],2)</f>
        <v>10</v>
      </c>
    </row>
    <row r="10447" spans="2:16" ht="15" customHeight="1" x14ac:dyDescent="0.25">
      <c r="B10447" s="31" t="str">
        <f>IF(Tabela2[[#This Row],[Tipo]] = 0,LOOKUP(Tabela2[[#This Row],[RESUMO]],Tabela3[Grupo],Tabela3[Meus produtos]),VLOOKUP(Tabela2[[#This Row],[Código]],Tabela4[[Código NBS/LC116]:[Meus serviços]],3,0))</f>
        <v>Não</v>
      </c>
      <c r="C10447" t="str">
        <f>IF(E10447=0,TEXT(dados!A10362,"00000000"),IF(E10447=2,TEXT(dados!A10362,"0000"),TEXT(dados!A10362,"#")))</f>
        <v>104021900</v>
      </c>
      <c r="D10447" t="str">
        <f>IF(dados!B10362=0,"",dados!B10362)</f>
        <v/>
      </c>
      <c r="E10447">
        <f>dados!C10362</f>
        <v>1</v>
      </c>
      <c r="F10447" t="str">
        <f>dados!D10362</f>
        <v>Outros servicos transporte para passeios turisticos (sightseeing)</v>
      </c>
      <c r="G10447"/>
      <c r="H10447"/>
      <c r="I10447"/>
      <c r="J10447"/>
      <c r="K10447" s="13"/>
      <c r="L10447" s="13">
        <f>dados!I10362/100</f>
        <v>0.13449999999999998</v>
      </c>
      <c r="M10447" s="13">
        <f>dados!J10362/100</f>
        <v>0.1545</v>
      </c>
      <c r="N10447" s="13">
        <f>dados!K10362/100</f>
        <v>0</v>
      </c>
      <c r="O10447" s="13">
        <f>dados!L10362/100</f>
        <v>2.4500000000000001E-2</v>
      </c>
      <c r="P10447" s="12" t="str">
        <f>LEFT(Tabela2[[#This Row],[Código]],2)</f>
        <v>10</v>
      </c>
    </row>
    <row r="10448" spans="2:16" ht="15" customHeight="1" x14ac:dyDescent="0.25">
      <c r="B10448" s="31" t="str">
        <f>IF(Tabela2[[#This Row],[Tipo]] = 0,LOOKUP(Tabela2[[#This Row],[RESUMO]],Tabela3[Grupo],Tabela3[Meus produtos]),VLOOKUP(Tabela2[[#This Row],[Código]],Tabela4[[Código NBS/LC116]:[Meus serviços]],3,0))</f>
        <v>Não</v>
      </c>
      <c r="C10448" t="str">
        <f>IF(E10448=0,TEXT(dados!A10363,"00000000"),IF(E10448=2,TEXT(dados!A10363,"0000"),TEXT(dados!A10363,"#")))</f>
        <v>104022100</v>
      </c>
      <c r="D10448" t="str">
        <f>IF(dados!B10363=0,"",dados!B10363)</f>
        <v/>
      </c>
      <c r="E10448">
        <f>dados!C10363</f>
        <v>1</v>
      </c>
      <c r="F10448" t="str">
        <f>dados!D10363</f>
        <v>Servicos de fretamento continuo</v>
      </c>
      <c r="G10448"/>
      <c r="H10448"/>
      <c r="I10448"/>
      <c r="J10448"/>
      <c r="K10448" s="13"/>
      <c r="L10448" s="13">
        <f>dados!I10363/100</f>
        <v>0.13449999999999998</v>
      </c>
      <c r="M10448" s="13">
        <f>dados!J10363/100</f>
        <v>0.1545</v>
      </c>
      <c r="N10448" s="13">
        <f>dados!K10363/100</f>
        <v>0</v>
      </c>
      <c r="O10448" s="13">
        <f>dados!L10363/100</f>
        <v>2.4500000000000001E-2</v>
      </c>
      <c r="P10448" s="12" t="str">
        <f>LEFT(Tabela2[[#This Row],[Código]],2)</f>
        <v>10</v>
      </c>
    </row>
    <row r="10449" spans="2:16" ht="15" customHeight="1" x14ac:dyDescent="0.25">
      <c r="B10449" s="31" t="str">
        <f>IF(Tabela2[[#This Row],[Tipo]] = 0,LOOKUP(Tabela2[[#This Row],[RESUMO]],Tabela3[Grupo],Tabela3[Meus produtos]),VLOOKUP(Tabela2[[#This Row],[Código]],Tabela4[[Código NBS/LC116]:[Meus serviços]],3,0))</f>
        <v>Não</v>
      </c>
      <c r="C10449" t="str">
        <f>IF(E10449=0,TEXT(dados!A10364,"00000000"),IF(E10449=2,TEXT(dados!A10364,"0000"),TEXT(dados!A10364,"#")))</f>
        <v>104022200</v>
      </c>
      <c r="D10449" t="str">
        <f>IF(dados!B10364=0,"",dados!B10364)</f>
        <v/>
      </c>
      <c r="E10449">
        <f>dados!C10364</f>
        <v>1</v>
      </c>
      <c r="F10449" t="str">
        <f>dados!D10364</f>
        <v>Servicos de fretamento eventual ou turistico</v>
      </c>
      <c r="G10449"/>
      <c r="H10449"/>
      <c r="I10449"/>
      <c r="J10449"/>
      <c r="K10449" s="13"/>
      <c r="L10449" s="13">
        <f>dados!I10364/100</f>
        <v>0.13449999999999998</v>
      </c>
      <c r="M10449" s="13">
        <f>dados!J10364/100</f>
        <v>0.1545</v>
      </c>
      <c r="N10449" s="13">
        <f>dados!K10364/100</f>
        <v>0</v>
      </c>
      <c r="O10449" s="13">
        <f>dados!L10364/100</f>
        <v>2.4500000000000001E-2</v>
      </c>
      <c r="P10449" s="12" t="str">
        <f>LEFT(Tabela2[[#This Row],[Código]],2)</f>
        <v>10</v>
      </c>
    </row>
    <row r="10450" spans="2:16" ht="15" customHeight="1" x14ac:dyDescent="0.25">
      <c r="B10450" s="31" t="str">
        <f>IF(Tabela2[[#This Row],[Tipo]] = 0,LOOKUP(Tabela2[[#This Row],[RESUMO]],Tabela3[Grupo],Tabela3[Meus produtos]),VLOOKUP(Tabela2[[#This Row],[Código]],Tabela4[[Código NBS/LC116]:[Meus serviços]],3,0))</f>
        <v>Não</v>
      </c>
      <c r="C10450" t="str">
        <f>IF(E10450=0,TEXT(dados!A10365,"00000000"),IF(E10450=2,TEXT(dados!A10365,"0000"),TEXT(dados!A10365,"#")))</f>
        <v>104022900</v>
      </c>
      <c r="D10450" t="str">
        <f>IF(dados!B10365=0,"",dados!B10365)</f>
        <v/>
      </c>
      <c r="E10450">
        <f>dados!C10365</f>
        <v>1</v>
      </c>
      <c r="F10450" t="str">
        <f>dados!D10365</f>
        <v>Outros servicos de fretamento, exceto aereo</v>
      </c>
      <c r="G10450"/>
      <c r="H10450"/>
      <c r="I10450"/>
      <c r="J10450"/>
      <c r="K10450" s="13"/>
      <c r="L10450" s="13">
        <f>dados!I10365/100</f>
        <v>0.13449999999999998</v>
      </c>
      <c r="M10450" s="13">
        <f>dados!J10365/100</f>
        <v>0.1545</v>
      </c>
      <c r="N10450" s="13">
        <f>dados!K10365/100</f>
        <v>0</v>
      </c>
      <c r="O10450" s="13">
        <f>dados!L10365/100</f>
        <v>2.4500000000000001E-2</v>
      </c>
      <c r="P10450" s="12" t="str">
        <f>LEFT(Tabela2[[#This Row],[Código]],2)</f>
        <v>10</v>
      </c>
    </row>
    <row r="10451" spans="2:16" ht="15" customHeight="1" x14ac:dyDescent="0.25">
      <c r="B10451" s="31" t="str">
        <f>IF(Tabela2[[#This Row],[Tipo]] = 0,LOOKUP(Tabela2[[#This Row],[RESUMO]],Tabela3[Grupo],Tabela3[Meus produtos]),VLOOKUP(Tabela2[[#This Row],[Código]],Tabela4[[Código NBS/LC116]:[Meus serviços]],3,0))</f>
        <v>Não</v>
      </c>
      <c r="C10451" t="str">
        <f>IF(E10451=0,TEXT(dados!A10366,"00000000"),IF(E10451=2,TEXT(dados!A10366,"0000"),TEXT(dados!A10366,"#")))</f>
        <v>104031110</v>
      </c>
      <c r="D10451" t="str">
        <f>IF(dados!B10366=0,"",dados!B10366)</f>
        <v/>
      </c>
      <c r="E10451">
        <f>dados!C10366</f>
        <v>1</v>
      </c>
      <c r="F10451" t="str">
        <f>dados!D10366</f>
        <v>Servicos prestados unica e exclusivamente por meio de onibus</v>
      </c>
      <c r="G10451"/>
      <c r="H10451"/>
      <c r="I10451"/>
      <c r="J10451"/>
      <c r="K10451" s="13"/>
      <c r="L10451" s="13">
        <f>dados!I10366/100</f>
        <v>0.13449999999999998</v>
      </c>
      <c r="M10451" s="13">
        <f>dados!J10366/100</f>
        <v>0.1545</v>
      </c>
      <c r="N10451" s="13">
        <f>dados!K10366/100</f>
        <v>0</v>
      </c>
      <c r="O10451" s="13">
        <f>dados!L10366/100</f>
        <v>2.4500000000000001E-2</v>
      </c>
      <c r="P10451" s="12" t="str">
        <f>LEFT(Tabela2[[#This Row],[Código]],2)</f>
        <v>10</v>
      </c>
    </row>
    <row r="10452" spans="2:16" ht="15" customHeight="1" x14ac:dyDescent="0.25">
      <c r="B10452" s="31" t="str">
        <f>IF(Tabela2[[#This Row],[Tipo]] = 0,LOOKUP(Tabela2[[#This Row],[RESUMO]],Tabela3[Grupo],Tabela3[Meus produtos]),VLOOKUP(Tabela2[[#This Row],[Código]],Tabela4[[Código NBS/LC116]:[Meus serviços]],3,0))</f>
        <v>Não</v>
      </c>
      <c r="C10452" t="str">
        <f>IF(E10452=0,TEXT(dados!A10367,"00000000"),IF(E10452=2,TEXT(dados!A10367,"0000"),TEXT(dados!A10367,"#")))</f>
        <v>104031190</v>
      </c>
      <c r="D10452" t="str">
        <f>IF(dados!B10367=0,"",dados!B10367)</f>
        <v/>
      </c>
      <c r="E10452">
        <f>dados!C10367</f>
        <v>1</v>
      </c>
      <c r="F10452" t="str">
        <f>dados!D10367</f>
        <v>Servicos prestados por meio de outros veiculos rodoviarios</v>
      </c>
      <c r="G10452"/>
      <c r="H10452"/>
      <c r="I10452"/>
      <c r="J10452"/>
      <c r="K10452" s="13"/>
      <c r="L10452" s="13">
        <f>dados!I10367/100</f>
        <v>0.13449999999999998</v>
      </c>
      <c r="M10452" s="13">
        <f>dados!J10367/100</f>
        <v>0.1545</v>
      </c>
      <c r="N10452" s="13">
        <f>dados!K10367/100</f>
        <v>0</v>
      </c>
      <c r="O10452" s="13">
        <f>dados!L10367/100</f>
        <v>2.4500000000000001E-2</v>
      </c>
      <c r="P10452" s="12" t="str">
        <f>LEFT(Tabela2[[#This Row],[Código]],2)</f>
        <v>10</v>
      </c>
    </row>
    <row r="10453" spans="2:16" ht="15" customHeight="1" x14ac:dyDescent="0.25">
      <c r="B10453" s="31" t="str">
        <f>IF(Tabela2[[#This Row],[Tipo]] = 0,LOOKUP(Tabela2[[#This Row],[RESUMO]],Tabela3[Grupo],Tabela3[Meus produtos]),VLOOKUP(Tabela2[[#This Row],[Código]],Tabela4[[Código NBS/LC116]:[Meus serviços]],3,0))</f>
        <v>Não</v>
      </c>
      <c r="C10453" t="str">
        <f>IF(E10453=0,TEXT(dados!A10368,"00000000"),IF(E10453=2,TEXT(dados!A10368,"0000"),TEXT(dados!A10368,"#")))</f>
        <v>104031200</v>
      </c>
      <c r="D10453" t="str">
        <f>IF(dados!B10368=0,"",dados!B10368)</f>
        <v/>
      </c>
      <c r="E10453">
        <f>dados!C10368</f>
        <v>1</v>
      </c>
      <c r="F10453" t="str">
        <f>dados!D10368</f>
        <v>Servicos de transporte ferroviario interestadual, inclusive interestadual semiurbano, de passageiros</v>
      </c>
      <c r="G10453"/>
      <c r="H10453"/>
      <c r="I10453"/>
      <c r="J10453"/>
      <c r="K10453" s="13"/>
      <c r="L10453" s="13">
        <f>dados!I10368/100</f>
        <v>0.13449999999999998</v>
      </c>
      <c r="M10453" s="13">
        <f>dados!J10368/100</f>
        <v>0.1545</v>
      </c>
      <c r="N10453" s="13">
        <f>dados!K10368/100</f>
        <v>0</v>
      </c>
      <c r="O10453" s="13">
        <f>dados!L10368/100</f>
        <v>2.4500000000000001E-2</v>
      </c>
      <c r="P10453" s="12" t="str">
        <f>LEFT(Tabela2[[#This Row],[Código]],2)</f>
        <v>10</v>
      </c>
    </row>
    <row r="10454" spans="2:16" ht="15" customHeight="1" x14ac:dyDescent="0.25">
      <c r="B10454" s="31" t="str">
        <f>IF(Tabela2[[#This Row],[Tipo]] = 0,LOOKUP(Tabela2[[#This Row],[RESUMO]],Tabela3[Grupo],Tabela3[Meus produtos]),VLOOKUP(Tabela2[[#This Row],[Código]],Tabela4[[Código NBS/LC116]:[Meus serviços]],3,0))</f>
        <v>Não</v>
      </c>
      <c r="C10454" t="str">
        <f>IF(E10454=0,TEXT(dados!A10369,"00000000"),IF(E10454=2,TEXT(dados!A10369,"0000"),TEXT(dados!A10369,"#")))</f>
        <v>104031900</v>
      </c>
      <c r="D10454" t="str">
        <f>IF(dados!B10369=0,"",dados!B10369)</f>
        <v/>
      </c>
      <c r="E10454">
        <f>dados!C10369</f>
        <v>1</v>
      </c>
      <c r="F10454" t="str">
        <f>dados!D10369</f>
        <v>Outros servicos terrestres de transporte interestadual, inclusive interestadual semiurbano, nao classificados em outra posicao, e de transporte internacional de passageiros</v>
      </c>
      <c r="G10454"/>
      <c r="H10454"/>
      <c r="I10454"/>
      <c r="J10454"/>
      <c r="K10454" s="13"/>
      <c r="L10454" s="13">
        <f>dados!I10369/100</f>
        <v>0.13449999999999998</v>
      </c>
      <c r="M10454" s="13">
        <f>dados!J10369/100</f>
        <v>0.1545</v>
      </c>
      <c r="N10454" s="13">
        <f>dados!K10369/100</f>
        <v>0</v>
      </c>
      <c r="O10454" s="13">
        <f>dados!L10369/100</f>
        <v>2.4500000000000001E-2</v>
      </c>
      <c r="P10454" s="12" t="str">
        <f>LEFT(Tabela2[[#This Row],[Código]],2)</f>
        <v>10</v>
      </c>
    </row>
    <row r="10455" spans="2:16" ht="15" customHeight="1" x14ac:dyDescent="0.25">
      <c r="B10455" s="31" t="str">
        <f>IF(Tabela2[[#This Row],[Tipo]] = 0,LOOKUP(Tabela2[[#This Row],[RESUMO]],Tabela3[Grupo],Tabela3[Meus produtos]),VLOOKUP(Tabela2[[#This Row],[Código]],Tabela4[[Código NBS/LC116]:[Meus serviços]],3,0))</f>
        <v>Não</v>
      </c>
      <c r="C10455" t="str">
        <f>IF(E10455=0,TEXT(dados!A10370,"00000000"),IF(E10455=2,TEXT(dados!A10370,"0000"),TEXT(dados!A10370,"#")))</f>
        <v>104032100</v>
      </c>
      <c r="D10455" t="str">
        <f>IF(dados!B10370=0,"",dados!B10370)</f>
        <v/>
      </c>
      <c r="E10455">
        <f>dados!C10370</f>
        <v>1</v>
      </c>
      <c r="F10455" t="str">
        <f>dados!D10370</f>
        <v>Servicos de transporte interestadual, inclusive interestadual semiurbano, por navegacao interior, de passageiros por embarcacoes para travessia</v>
      </c>
      <c r="G10455"/>
      <c r="H10455"/>
      <c r="I10455"/>
      <c r="J10455"/>
      <c r="K10455" s="13"/>
      <c r="L10455" s="13">
        <f>dados!I10370/100</f>
        <v>0.13449999999999998</v>
      </c>
      <c r="M10455" s="13">
        <f>dados!J10370/100</f>
        <v>0.1545</v>
      </c>
      <c r="N10455" s="13">
        <f>dados!K10370/100</f>
        <v>0</v>
      </c>
      <c r="O10455" s="13">
        <f>dados!L10370/100</f>
        <v>2.4500000000000001E-2</v>
      </c>
      <c r="P10455" s="12" t="str">
        <f>LEFT(Tabela2[[#This Row],[Código]],2)</f>
        <v>10</v>
      </c>
    </row>
    <row r="10456" spans="2:16" ht="15" customHeight="1" x14ac:dyDescent="0.25">
      <c r="B10456" s="31" t="str">
        <f>IF(Tabela2[[#This Row],[Tipo]] = 0,LOOKUP(Tabela2[[#This Row],[RESUMO]],Tabela3[Grupo],Tabela3[Meus produtos]),VLOOKUP(Tabela2[[#This Row],[Código]],Tabela4[[Código NBS/LC116]:[Meus serviços]],3,0))</f>
        <v>Não</v>
      </c>
      <c r="C10456" t="str">
        <f>IF(E10456=0,TEXT(dados!A10371,"00000000"),IF(E10456=2,TEXT(dados!A10371,"0000"),TEXT(dados!A10371,"#")))</f>
        <v>104032200</v>
      </c>
      <c r="D10456" t="str">
        <f>IF(dados!B10371=0,"",dados!B10371)</f>
        <v/>
      </c>
      <c r="E10456">
        <f>dados!C10371</f>
        <v>1</v>
      </c>
      <c r="F10456" t="str">
        <f>dados!D10371</f>
        <v>Servicos de transporte interestadual, inclusive interestadual semiurbano, por navegacao interior, de passageiros por embarcacoes para cruzeiros</v>
      </c>
      <c r="G10456"/>
      <c r="H10456"/>
      <c r="I10456"/>
      <c r="J10456"/>
      <c r="K10456" s="13"/>
      <c r="L10456" s="13">
        <f>dados!I10371/100</f>
        <v>0.13449999999999998</v>
      </c>
      <c r="M10456" s="13">
        <f>dados!J10371/100</f>
        <v>0.1545</v>
      </c>
      <c r="N10456" s="13">
        <f>dados!K10371/100</f>
        <v>0</v>
      </c>
      <c r="O10456" s="13">
        <f>dados!L10371/100</f>
        <v>2.4500000000000001E-2</v>
      </c>
      <c r="P10456" s="12" t="str">
        <f>LEFT(Tabela2[[#This Row],[Código]],2)</f>
        <v>10</v>
      </c>
    </row>
    <row r="10457" spans="2:16" ht="15" customHeight="1" x14ac:dyDescent="0.25">
      <c r="B10457" s="31" t="str">
        <f>IF(Tabela2[[#This Row],[Tipo]] = 0,LOOKUP(Tabela2[[#This Row],[RESUMO]],Tabela3[Grupo],Tabela3[Meus produtos]),VLOOKUP(Tabela2[[#This Row],[Código]],Tabela4[[Código NBS/LC116]:[Meus serviços]],3,0))</f>
        <v>Não</v>
      </c>
      <c r="C10457" t="str">
        <f>IF(E10457=0,TEXT(dados!A10372,"00000000"),IF(E10457=2,TEXT(dados!A10372,"0000"),TEXT(dados!A10372,"#")))</f>
        <v>104032300</v>
      </c>
      <c r="D10457" t="str">
        <f>IF(dados!B10372=0,"",dados!B10372)</f>
        <v/>
      </c>
      <c r="E10457">
        <f>dados!C10372</f>
        <v>1</v>
      </c>
      <c r="F10457" t="str">
        <f>dados!D10372</f>
        <v>Servicos de transporte internacional, de passageiros por embarcacoes para cruzeiros</v>
      </c>
      <c r="G10457"/>
      <c r="H10457"/>
      <c r="I10457"/>
      <c r="J10457"/>
      <c r="K10457" s="13"/>
      <c r="L10457" s="13">
        <f>dados!I10372/100</f>
        <v>0.13449999999999998</v>
      </c>
      <c r="M10457" s="13">
        <f>dados!J10372/100</f>
        <v>0.1545</v>
      </c>
      <c r="N10457" s="13">
        <f>dados!K10372/100</f>
        <v>0</v>
      </c>
      <c r="O10457" s="13">
        <f>dados!L10372/100</f>
        <v>2.4500000000000001E-2</v>
      </c>
      <c r="P10457" s="12" t="str">
        <f>LEFT(Tabela2[[#This Row],[Código]],2)</f>
        <v>10</v>
      </c>
    </row>
    <row r="10458" spans="2:16" ht="15" customHeight="1" x14ac:dyDescent="0.25">
      <c r="B10458" s="31" t="str">
        <f>IF(Tabela2[[#This Row],[Tipo]] = 0,LOOKUP(Tabela2[[#This Row],[RESUMO]],Tabela3[Grupo],Tabela3[Meus produtos]),VLOOKUP(Tabela2[[#This Row],[Código]],Tabela4[[Código NBS/LC116]:[Meus serviços]],3,0))</f>
        <v>Não</v>
      </c>
      <c r="C10458" t="str">
        <f>IF(E10458=0,TEXT(dados!A10373,"00000000"),IF(E10458=2,TEXT(dados!A10373,"0000"),TEXT(dados!A10373,"#")))</f>
        <v>104032900</v>
      </c>
      <c r="D10458" t="str">
        <f>IF(dados!B10373=0,"",dados!B10373)</f>
        <v/>
      </c>
      <c r="E10458">
        <f>dados!C10373</f>
        <v>1</v>
      </c>
      <c r="F10458" t="str">
        <f>dados!D10373</f>
        <v>Outros servicos de transporte aquaviario interestadual, inclusive interestadual semiurbano de passageiros</v>
      </c>
      <c r="G10458"/>
      <c r="H10458"/>
      <c r="I10458"/>
      <c r="J10458"/>
      <c r="K10458" s="13"/>
      <c r="L10458" s="13">
        <f>dados!I10373/100</f>
        <v>0.13449999999999998</v>
      </c>
      <c r="M10458" s="13">
        <f>dados!J10373/100</f>
        <v>0.1545</v>
      </c>
      <c r="N10458" s="13">
        <f>dados!K10373/100</f>
        <v>0</v>
      </c>
      <c r="O10458" s="13">
        <f>dados!L10373/100</f>
        <v>2.4500000000000001E-2</v>
      </c>
      <c r="P10458" s="12" t="str">
        <f>LEFT(Tabela2[[#This Row],[Código]],2)</f>
        <v>10</v>
      </c>
    </row>
    <row r="10459" spans="2:16" ht="15" customHeight="1" x14ac:dyDescent="0.25">
      <c r="B10459" s="31" t="str">
        <f>IF(Tabela2[[#This Row],[Tipo]] = 0,LOOKUP(Tabela2[[#This Row],[RESUMO]],Tabela3[Grupo],Tabela3[Meus produtos]),VLOOKUP(Tabela2[[#This Row],[Código]],Tabela4[[Código NBS/LC116]:[Meus serviços]],3,0))</f>
        <v>Não</v>
      </c>
      <c r="C10459" t="str">
        <f>IF(E10459=0,TEXT(dados!A10374,"00000000"),IF(E10459=2,TEXT(dados!A10374,"0000"),TEXT(dados!A10374,"#")))</f>
        <v>104039000</v>
      </c>
      <c r="D10459" t="str">
        <f>IF(dados!B10374=0,"",dados!B10374)</f>
        <v/>
      </c>
      <c r="E10459">
        <f>dados!C10374</f>
        <v>1</v>
      </c>
      <c r="F10459" t="str">
        <f>dados!D10374</f>
        <v>Outros servicos de transporte interestadual, inclusive interestadual semiurbano e internacional de passageiros, exceto servicos de transporte aereo</v>
      </c>
      <c r="G10459"/>
      <c r="H10459"/>
      <c r="I10459"/>
      <c r="J10459"/>
      <c r="K10459" s="13"/>
      <c r="L10459" s="13">
        <f>dados!I10374/100</f>
        <v>0.13449999999999998</v>
      </c>
      <c r="M10459" s="13">
        <f>dados!J10374/100</f>
        <v>0.1545</v>
      </c>
      <c r="N10459" s="13">
        <f>dados!K10374/100</f>
        <v>0</v>
      </c>
      <c r="O10459" s="13">
        <f>dados!L10374/100</f>
        <v>0.05</v>
      </c>
      <c r="P10459" s="12" t="str">
        <f>LEFT(Tabela2[[#This Row],[Código]],2)</f>
        <v>10</v>
      </c>
    </row>
    <row r="10460" spans="2:16" ht="15" customHeight="1" x14ac:dyDescent="0.25">
      <c r="B10460" s="31" t="str">
        <f>IF(Tabela2[[#This Row],[Tipo]] = 0,LOOKUP(Tabela2[[#This Row],[RESUMO]],Tabela3[Grupo],Tabela3[Meus produtos]),VLOOKUP(Tabela2[[#This Row],[Código]],Tabela4[[Código NBS/LC116]:[Meus serviços]],3,0))</f>
        <v>Não</v>
      </c>
      <c r="C10460" t="str">
        <f>IF(E10460=0,TEXT(dados!A10375,"00000000"),IF(E10460=2,TEXT(dados!A10375,"0000"),TEXT(dados!A10375,"#")))</f>
        <v>104041100</v>
      </c>
      <c r="D10460" t="str">
        <f>IF(dados!B10375=0,"",dados!B10375)</f>
        <v/>
      </c>
      <c r="E10460">
        <f>dados!C10375</f>
        <v>1</v>
      </c>
      <c r="F10460" t="str">
        <f>dados!D10375</f>
        <v>Servicos de transporte aereo domestico de passageiros</v>
      </c>
      <c r="G10460"/>
      <c r="H10460"/>
      <c r="I10460"/>
      <c r="J10460"/>
      <c r="K10460" s="13"/>
      <c r="L10460" s="13">
        <f>dados!I10375/100</f>
        <v>0.13449999999999998</v>
      </c>
      <c r="M10460" s="13">
        <f>dados!J10375/100</f>
        <v>0.1545</v>
      </c>
      <c r="N10460" s="13">
        <f>dados!K10375/100</f>
        <v>0</v>
      </c>
      <c r="O10460" s="13">
        <f>dados!L10375/100</f>
        <v>2.4500000000000001E-2</v>
      </c>
      <c r="P10460" s="12" t="str">
        <f>LEFT(Tabela2[[#This Row],[Código]],2)</f>
        <v>10</v>
      </c>
    </row>
    <row r="10461" spans="2:16" ht="15" customHeight="1" x14ac:dyDescent="0.25">
      <c r="B10461" s="31" t="str">
        <f>IF(Tabela2[[#This Row],[Tipo]] = 0,LOOKUP(Tabela2[[#This Row],[RESUMO]],Tabela3[Grupo],Tabela3[Meus produtos]),VLOOKUP(Tabela2[[#This Row],[Código]],Tabela4[[Código NBS/LC116]:[Meus serviços]],3,0))</f>
        <v>Não</v>
      </c>
      <c r="C10461" t="str">
        <f>IF(E10461=0,TEXT(dados!A10376,"00000000"),IF(E10461=2,TEXT(dados!A10376,"0000"),TEXT(dados!A10376,"#")))</f>
        <v>104041200</v>
      </c>
      <c r="D10461" t="str">
        <f>IF(dados!B10376=0,"",dados!B10376)</f>
        <v/>
      </c>
      <c r="E10461">
        <f>dados!C10376</f>
        <v>1</v>
      </c>
      <c r="F10461" t="str">
        <f>dados!D10376</f>
        <v>Servicos de transporte aereo internacional de passageiros</v>
      </c>
      <c r="G10461"/>
      <c r="H10461"/>
      <c r="I10461"/>
      <c r="J10461"/>
      <c r="K10461" s="13"/>
      <c r="L10461" s="13">
        <f>dados!I10376/100</f>
        <v>0.13449999999999998</v>
      </c>
      <c r="M10461" s="13">
        <f>dados!J10376/100</f>
        <v>0.1545</v>
      </c>
      <c r="N10461" s="13">
        <f>dados!K10376/100</f>
        <v>0</v>
      </c>
      <c r="O10461" s="13">
        <f>dados!L10376/100</f>
        <v>2.4500000000000001E-2</v>
      </c>
      <c r="P10461" s="12" t="str">
        <f>LEFT(Tabela2[[#This Row],[Código]],2)</f>
        <v>10</v>
      </c>
    </row>
    <row r="10462" spans="2:16" ht="15" customHeight="1" x14ac:dyDescent="0.25">
      <c r="B10462" s="31" t="str">
        <f>IF(Tabela2[[#This Row],[Tipo]] = 0,LOOKUP(Tabela2[[#This Row],[RESUMO]],Tabela3[Grupo],Tabela3[Meus produtos]),VLOOKUP(Tabela2[[#This Row],[Código]],Tabela4[[Código NBS/LC116]:[Meus serviços]],3,0))</f>
        <v>Não</v>
      </c>
      <c r="C10462" t="str">
        <f>IF(E10462=0,TEXT(dados!A10377,"00000000"),IF(E10462=2,TEXT(dados!A10377,"0000"),TEXT(dados!A10377,"#")))</f>
        <v>104042000</v>
      </c>
      <c r="D10462" t="str">
        <f>IF(dados!B10377=0,"",dados!B10377)</f>
        <v/>
      </c>
      <c r="E10462">
        <f>dados!C10377</f>
        <v>1</v>
      </c>
      <c r="F10462" t="str">
        <f>dados!D10377</f>
        <v>Servicos de transporte aereo por fretamento</v>
      </c>
      <c r="G10462"/>
      <c r="H10462"/>
      <c r="I10462"/>
      <c r="J10462"/>
      <c r="K10462" s="13"/>
      <c r="L10462" s="13">
        <f>dados!I10377/100</f>
        <v>0.13449999999999998</v>
      </c>
      <c r="M10462" s="13">
        <f>dados!J10377/100</f>
        <v>0.1545</v>
      </c>
      <c r="N10462" s="13">
        <f>dados!K10377/100</f>
        <v>0</v>
      </c>
      <c r="O10462" s="13">
        <f>dados!L10377/100</f>
        <v>2.4500000000000001E-2</v>
      </c>
      <c r="P10462" s="12" t="str">
        <f>LEFT(Tabela2[[#This Row],[Código]],2)</f>
        <v>10</v>
      </c>
    </row>
    <row r="10463" spans="2:16" ht="15" customHeight="1" x14ac:dyDescent="0.25">
      <c r="B10463" s="31" t="str">
        <f>IF(Tabela2[[#This Row],[Tipo]] = 0,LOOKUP(Tabela2[[#This Row],[RESUMO]],Tabela3[Grupo],Tabela3[Meus produtos]),VLOOKUP(Tabela2[[#This Row],[Código]],Tabela4[[Código NBS/LC116]:[Meus serviços]],3,0))</f>
        <v>Não</v>
      </c>
      <c r="C10463" t="str">
        <f>IF(E10463=0,TEXT(dados!A10378,"00000000"),IF(E10463=2,TEXT(dados!A10378,"0000"),TEXT(dados!A10378,"#")))</f>
        <v>104049100</v>
      </c>
      <c r="D10463" t="str">
        <f>IF(dados!B10378=0,"",dados!B10378)</f>
        <v/>
      </c>
      <c r="E10463">
        <f>dados!C10378</f>
        <v>1</v>
      </c>
      <c r="F10463" t="str">
        <f>dados!D10378</f>
        <v>Servicos de taxi aereo</v>
      </c>
      <c r="G10463"/>
      <c r="H10463"/>
      <c r="I10463"/>
      <c r="J10463"/>
      <c r="K10463" s="13"/>
      <c r="L10463" s="13">
        <f>dados!I10378/100</f>
        <v>0.13449999999999998</v>
      </c>
      <c r="M10463" s="13">
        <f>dados!J10378/100</f>
        <v>0.1545</v>
      </c>
      <c r="N10463" s="13">
        <f>dados!K10378/100</f>
        <v>0</v>
      </c>
      <c r="O10463" s="13">
        <f>dados!L10378/100</f>
        <v>2.4500000000000001E-2</v>
      </c>
      <c r="P10463" s="12" t="str">
        <f>LEFT(Tabela2[[#This Row],[Código]],2)</f>
        <v>10</v>
      </c>
    </row>
    <row r="10464" spans="2:16" ht="15" customHeight="1" x14ac:dyDescent="0.25">
      <c r="B10464" s="31" t="str">
        <f>IF(Tabela2[[#This Row],[Tipo]] = 0,LOOKUP(Tabela2[[#This Row],[RESUMO]],Tabela3[Grupo],Tabela3[Meus produtos]),VLOOKUP(Tabela2[[#This Row],[Código]],Tabela4[[Código NBS/LC116]:[Meus serviços]],3,0))</f>
        <v>Não</v>
      </c>
      <c r="C10464" t="str">
        <f>IF(E10464=0,TEXT(dados!A10379,"00000000"),IF(E10464=2,TEXT(dados!A10379,"0000"),TEXT(dados!A10379,"#")))</f>
        <v>104049900</v>
      </c>
      <c r="D10464" t="str">
        <f>IF(dados!B10379=0,"",dados!B10379)</f>
        <v/>
      </c>
      <c r="E10464">
        <f>dados!C10379</f>
        <v>1</v>
      </c>
      <c r="F10464" t="str">
        <f>dados!D10379</f>
        <v>Outros servicos de transporte aereo de passageiros</v>
      </c>
      <c r="G10464"/>
      <c r="H10464"/>
      <c r="I10464"/>
      <c r="J10464"/>
      <c r="K10464" s="13"/>
      <c r="L10464" s="13">
        <f>dados!I10379/100</f>
        <v>0.13449999999999998</v>
      </c>
      <c r="M10464" s="13">
        <f>dados!J10379/100</f>
        <v>0.1545</v>
      </c>
      <c r="N10464" s="13">
        <f>dados!K10379/100</f>
        <v>0</v>
      </c>
      <c r="O10464" s="13">
        <f>dados!L10379/100</f>
        <v>2.4500000000000001E-2</v>
      </c>
      <c r="P10464" s="12" t="str">
        <f>LEFT(Tabela2[[#This Row],[Código]],2)</f>
        <v>10</v>
      </c>
    </row>
    <row r="10465" spans="2:16" ht="15" customHeight="1" x14ac:dyDescent="0.25">
      <c r="B10465" s="31" t="str">
        <f>IF(Tabela2[[#This Row],[Tipo]] = 0,LOOKUP(Tabela2[[#This Row],[RESUMO]],Tabela3[Grupo],Tabela3[Meus produtos]),VLOOKUP(Tabela2[[#This Row],[Código]],Tabela4[[Código NBS/LC116]:[Meus serviços]],3,0))</f>
        <v>Não</v>
      </c>
      <c r="C10465" t="str">
        <f>IF(E10465=0,TEXT(dados!A10380,"00000000"),IF(E10465=2,TEXT(dados!A10380,"0000"),TEXT(dados!A10380,"#")))</f>
        <v>104900000</v>
      </c>
      <c r="D10465" t="str">
        <f>IF(dados!B10380=0,"",dados!B10380)</f>
        <v/>
      </c>
      <c r="E10465">
        <f>dados!C10380</f>
        <v>1</v>
      </c>
      <c r="F10465" t="str">
        <f>dados!D10380</f>
        <v>Outros servicos de transporte de passageiros</v>
      </c>
      <c r="G10465"/>
      <c r="H10465"/>
      <c r="I10465"/>
      <c r="J10465"/>
      <c r="K10465" s="13"/>
      <c r="L10465" s="13">
        <f>dados!I10380/100</f>
        <v>0.13449999999999998</v>
      </c>
      <c r="M10465" s="13">
        <f>dados!J10380/100</f>
        <v>0.1545</v>
      </c>
      <c r="N10465" s="13">
        <f>dados!K10380/100</f>
        <v>0</v>
      </c>
      <c r="O10465" s="13">
        <f>dados!L10380/100</f>
        <v>0.05</v>
      </c>
      <c r="P10465" s="12" t="str">
        <f>LEFT(Tabela2[[#This Row],[Código]],2)</f>
        <v>10</v>
      </c>
    </row>
    <row r="10466" spans="2:16" ht="15" customHeight="1" x14ac:dyDescent="0.25">
      <c r="B10466" s="31" t="str">
        <f>IF(Tabela2[[#This Row],[Tipo]] = 0,LOOKUP(Tabela2[[#This Row],[RESUMO]],Tabela3[Grupo],Tabela3[Meus produtos]),VLOOKUP(Tabela2[[#This Row],[Código]],Tabela4[[Código NBS/LC116]:[Meus serviços]],3,0))</f>
        <v>Não</v>
      </c>
      <c r="C10466" t="str">
        <f>IF(E10466=0,TEXT(dados!A10381,"00000000"),IF(E10466=2,TEXT(dados!A10381,"0000"),TEXT(dados!A10381,"#")))</f>
        <v>105011110</v>
      </c>
      <c r="D10466" t="str">
        <f>IF(dados!B10381=0,"",dados!B10381)</f>
        <v/>
      </c>
      <c r="E10466">
        <f>dados!C10381</f>
        <v>1</v>
      </c>
      <c r="F10466" t="str">
        <f>dados!D10381</f>
        <v>Servicos de transporte rodoviario de cargas solidas a granel</v>
      </c>
      <c r="G10466"/>
      <c r="H10466"/>
      <c r="I10466"/>
      <c r="J10466"/>
      <c r="K10466" s="13"/>
      <c r="L10466" s="13">
        <f>dados!I10381/100</f>
        <v>0.13449999999999998</v>
      </c>
      <c r="M10466" s="13">
        <f>dados!J10381/100</f>
        <v>0.1545</v>
      </c>
      <c r="N10466" s="13">
        <f>dados!K10381/100</f>
        <v>0</v>
      </c>
      <c r="O10466" s="13">
        <f>dados!L10381/100</f>
        <v>2.4500000000000001E-2</v>
      </c>
      <c r="P10466" s="12" t="str">
        <f>LEFT(Tabela2[[#This Row],[Código]],2)</f>
        <v>10</v>
      </c>
    </row>
    <row r="10467" spans="2:16" ht="15" customHeight="1" x14ac:dyDescent="0.25">
      <c r="B10467" s="31" t="str">
        <f>IF(Tabela2[[#This Row],[Tipo]] = 0,LOOKUP(Tabela2[[#This Row],[RESUMO]],Tabela3[Grupo],Tabela3[Meus produtos]),VLOOKUP(Tabela2[[#This Row],[Código]],Tabela4[[Código NBS/LC116]:[Meus serviços]],3,0))</f>
        <v>Não</v>
      </c>
      <c r="C10467" t="str">
        <f>IF(E10467=0,TEXT(dados!A10382,"00000000"),IF(E10467=2,TEXT(dados!A10382,"0000"),TEXT(dados!A10382,"#")))</f>
        <v>105011120</v>
      </c>
      <c r="D10467" t="str">
        <f>IF(dados!B10382=0,"",dados!B10382)</f>
        <v/>
      </c>
      <c r="E10467">
        <f>dados!C10382</f>
        <v>1</v>
      </c>
      <c r="F10467" t="str">
        <f>dados!D10382</f>
        <v>Servicos de transporte rodoviario de cargas liquidas ou liquefeitas, a granel</v>
      </c>
      <c r="G10467"/>
      <c r="H10467"/>
      <c r="I10467"/>
      <c r="J10467"/>
      <c r="K10467" s="13"/>
      <c r="L10467" s="13">
        <f>dados!I10382/100</f>
        <v>0.13449999999999998</v>
      </c>
      <c r="M10467" s="13">
        <f>dados!J10382/100</f>
        <v>0.1545</v>
      </c>
      <c r="N10467" s="13">
        <f>dados!K10382/100</f>
        <v>0</v>
      </c>
      <c r="O10467" s="13">
        <f>dados!L10382/100</f>
        <v>2.4500000000000001E-2</v>
      </c>
      <c r="P10467" s="12" t="str">
        <f>LEFT(Tabela2[[#This Row],[Código]],2)</f>
        <v>10</v>
      </c>
    </row>
    <row r="10468" spans="2:16" ht="15" customHeight="1" x14ac:dyDescent="0.25">
      <c r="B10468" s="31" t="str">
        <f>IF(Tabela2[[#This Row],[Tipo]] = 0,LOOKUP(Tabela2[[#This Row],[RESUMO]],Tabela3[Grupo],Tabela3[Meus produtos]),VLOOKUP(Tabela2[[#This Row],[Código]],Tabela4[[Código NBS/LC116]:[Meus serviços]],3,0))</f>
        <v>Não</v>
      </c>
      <c r="C10468" t="str">
        <f>IF(E10468=0,TEXT(dados!A10383,"00000000"),IF(E10468=2,TEXT(dados!A10383,"0000"),TEXT(dados!A10383,"#")))</f>
        <v>105011130</v>
      </c>
      <c r="D10468" t="str">
        <f>IF(dados!B10383=0,"",dados!B10383)</f>
        <v/>
      </c>
      <c r="E10468">
        <f>dados!C10383</f>
        <v>1</v>
      </c>
      <c r="F10468" t="str">
        <f>dados!D10383</f>
        <v>Servicos de transporte rodoviario de cargas gasosas a granel</v>
      </c>
      <c r="G10468"/>
      <c r="H10468"/>
      <c r="I10468"/>
      <c r="J10468"/>
      <c r="K10468" s="13"/>
      <c r="L10468" s="13">
        <f>dados!I10383/100</f>
        <v>0.13449999999999998</v>
      </c>
      <c r="M10468" s="13">
        <f>dados!J10383/100</f>
        <v>0.1545</v>
      </c>
      <c r="N10468" s="13">
        <f>dados!K10383/100</f>
        <v>0</v>
      </c>
      <c r="O10468" s="13">
        <f>dados!L10383/100</f>
        <v>2.4500000000000001E-2</v>
      </c>
      <c r="P10468" s="12" t="str">
        <f>LEFT(Tabela2[[#This Row],[Código]],2)</f>
        <v>10</v>
      </c>
    </row>
    <row r="10469" spans="2:16" ht="15" customHeight="1" x14ac:dyDescent="0.25">
      <c r="B10469" s="31" t="str">
        <f>IF(Tabela2[[#This Row],[Tipo]] = 0,LOOKUP(Tabela2[[#This Row],[RESUMO]],Tabela3[Grupo],Tabela3[Meus produtos]),VLOOKUP(Tabela2[[#This Row],[Código]],Tabela4[[Código NBS/LC116]:[Meus serviços]],3,0))</f>
        <v>Não</v>
      </c>
      <c r="C10469" t="str">
        <f>IF(E10469=0,TEXT(dados!A10384,"00000000"),IF(E10469=2,TEXT(dados!A10384,"0000"),TEXT(dados!A10384,"#")))</f>
        <v>105011200</v>
      </c>
      <c r="D10469" t="str">
        <f>IF(dados!B10384=0,"",dados!B10384)</f>
        <v/>
      </c>
      <c r="E10469">
        <f>dados!C10384</f>
        <v>1</v>
      </c>
      <c r="F10469" t="str">
        <f>dados!D10384</f>
        <v>Servicos de transporte rodoviario de cargas vivas</v>
      </c>
      <c r="G10469"/>
      <c r="H10469"/>
      <c r="I10469"/>
      <c r="J10469"/>
      <c r="K10469" s="13"/>
      <c r="L10469" s="13">
        <f>dados!I10384/100</f>
        <v>0.13449999999999998</v>
      </c>
      <c r="M10469" s="13">
        <f>dados!J10384/100</f>
        <v>0.1545</v>
      </c>
      <c r="N10469" s="13">
        <f>dados!K10384/100</f>
        <v>0</v>
      </c>
      <c r="O10469" s="13">
        <f>dados!L10384/100</f>
        <v>2.4500000000000001E-2</v>
      </c>
      <c r="P10469" s="12" t="str">
        <f>LEFT(Tabela2[[#This Row],[Código]],2)</f>
        <v>10</v>
      </c>
    </row>
    <row r="10470" spans="2:16" ht="15" customHeight="1" x14ac:dyDescent="0.25">
      <c r="B10470" s="31" t="str">
        <f>IF(Tabela2[[#This Row],[Tipo]] = 0,LOOKUP(Tabela2[[#This Row],[RESUMO]],Tabela3[Grupo],Tabela3[Meus produtos]),VLOOKUP(Tabela2[[#This Row],[Código]],Tabela4[[Código NBS/LC116]:[Meus serviços]],3,0))</f>
        <v>Não</v>
      </c>
      <c r="C10470" t="str">
        <f>IF(E10470=0,TEXT(dados!A10385,"00000000"),IF(E10470=2,TEXT(dados!A10385,"0000"),TEXT(dados!A10385,"#")))</f>
        <v>105011310</v>
      </c>
      <c r="D10470" t="str">
        <f>IF(dados!B10385=0,"",dados!B10385)</f>
        <v/>
      </c>
      <c r="E10470">
        <f>dados!C10385</f>
        <v>1</v>
      </c>
      <c r="F10470" t="str">
        <f>dados!D10385</f>
        <v>Servicos de transporte rodoviario de carga solta, nao unitizada.</v>
      </c>
      <c r="G10470"/>
      <c r="H10470"/>
      <c r="I10470"/>
      <c r="J10470"/>
      <c r="K10470" s="13"/>
      <c r="L10470" s="13">
        <f>dados!I10385/100</f>
        <v>0.13449999999999998</v>
      </c>
      <c r="M10470" s="13">
        <f>dados!J10385/100</f>
        <v>0.1545</v>
      </c>
      <c r="N10470" s="13">
        <f>dados!K10385/100</f>
        <v>0</v>
      </c>
      <c r="O10470" s="13">
        <f>dados!L10385/100</f>
        <v>2.4500000000000001E-2</v>
      </c>
      <c r="P10470" s="12" t="str">
        <f>LEFT(Tabela2[[#This Row],[Código]],2)</f>
        <v>10</v>
      </c>
    </row>
    <row r="10471" spans="2:16" ht="15" customHeight="1" x14ac:dyDescent="0.25">
      <c r="B10471" s="31" t="str">
        <f>IF(Tabela2[[#This Row],[Tipo]] = 0,LOOKUP(Tabela2[[#This Row],[RESUMO]],Tabela3[Grupo],Tabela3[Meus produtos]),VLOOKUP(Tabela2[[#This Row],[Código]],Tabela4[[Código NBS/LC116]:[Meus serviços]],3,0))</f>
        <v>Não</v>
      </c>
      <c r="C10471" t="str">
        <f>IF(E10471=0,TEXT(dados!A10386,"00000000"),IF(E10471=2,TEXT(dados!A10386,"0000"),TEXT(dados!A10386,"#")))</f>
        <v>105011320</v>
      </c>
      <c r="D10471" t="str">
        <f>IF(dados!B10386=0,"",dados!B10386)</f>
        <v/>
      </c>
      <c r="E10471">
        <f>dados!C10386</f>
        <v>1</v>
      </c>
      <c r="F10471" t="str">
        <f>dados!D10386</f>
        <v>Servicos de transporte rodoviario de carga unitizada, exceto em conteineres</v>
      </c>
      <c r="G10471"/>
      <c r="H10471"/>
      <c r="I10471"/>
      <c r="J10471"/>
      <c r="K10471" s="13"/>
      <c r="L10471" s="13">
        <f>dados!I10386/100</f>
        <v>0.13449999999999998</v>
      </c>
      <c r="M10471" s="13">
        <f>dados!J10386/100</f>
        <v>0.1545</v>
      </c>
      <c r="N10471" s="13">
        <f>dados!K10386/100</f>
        <v>0</v>
      </c>
      <c r="O10471" s="13">
        <f>dados!L10386/100</f>
        <v>2.4500000000000001E-2</v>
      </c>
      <c r="P10471" s="12" t="str">
        <f>LEFT(Tabela2[[#This Row],[Código]],2)</f>
        <v>10</v>
      </c>
    </row>
    <row r="10472" spans="2:16" ht="15" customHeight="1" x14ac:dyDescent="0.25">
      <c r="B10472" s="31" t="str">
        <f>IF(Tabela2[[#This Row],[Tipo]] = 0,LOOKUP(Tabela2[[#This Row],[RESUMO]],Tabela3[Grupo],Tabela3[Meus produtos]),VLOOKUP(Tabela2[[#This Row],[Código]],Tabela4[[Código NBS/LC116]:[Meus serviços]],3,0))</f>
        <v>Não</v>
      </c>
      <c r="C10472" t="str">
        <f>IF(E10472=0,TEXT(dados!A10387,"00000000"),IF(E10472=2,TEXT(dados!A10387,"0000"),TEXT(dados!A10387,"#")))</f>
        <v>105011410</v>
      </c>
      <c r="D10472" t="str">
        <f>IF(dados!B10387=0,"",dados!B10387)</f>
        <v/>
      </c>
      <c r="E10472">
        <f>dados!C10387</f>
        <v>1</v>
      </c>
      <c r="F10472" t="str">
        <f>dados!D10387</f>
        <v>Servicos de transporte rodoviario de cargas em conteineres frigorificados</v>
      </c>
      <c r="G10472"/>
      <c r="H10472"/>
      <c r="I10472"/>
      <c r="J10472"/>
      <c r="K10472" s="13"/>
      <c r="L10472" s="13">
        <f>dados!I10387/100</f>
        <v>0.13449999999999998</v>
      </c>
      <c r="M10472" s="13">
        <f>dados!J10387/100</f>
        <v>0.1545</v>
      </c>
      <c r="N10472" s="13">
        <f>dados!K10387/100</f>
        <v>0</v>
      </c>
      <c r="O10472" s="13">
        <f>dados!L10387/100</f>
        <v>2.4500000000000001E-2</v>
      </c>
      <c r="P10472" s="12" t="str">
        <f>LEFT(Tabela2[[#This Row],[Código]],2)</f>
        <v>10</v>
      </c>
    </row>
    <row r="10473" spans="2:16" ht="15" customHeight="1" x14ac:dyDescent="0.25">
      <c r="B10473" s="31" t="str">
        <f>IF(Tabela2[[#This Row],[Tipo]] = 0,LOOKUP(Tabela2[[#This Row],[RESUMO]],Tabela3[Grupo],Tabela3[Meus produtos]),VLOOKUP(Tabela2[[#This Row],[Código]],Tabela4[[Código NBS/LC116]:[Meus serviços]],3,0))</f>
        <v>Não</v>
      </c>
      <c r="C10473" t="str">
        <f>IF(E10473=0,TEXT(dados!A10388,"00000000"),IF(E10473=2,TEXT(dados!A10388,"0000"),TEXT(dados!A10388,"#")))</f>
        <v>105011490</v>
      </c>
      <c r="D10473" t="str">
        <f>IF(dados!B10388=0,"",dados!B10388)</f>
        <v/>
      </c>
      <c r="E10473">
        <f>dados!C10388</f>
        <v>1</v>
      </c>
      <c r="F10473" t="str">
        <f>dados!D10388</f>
        <v>Servicos de transporte rodoviario de cargas em outros tipos de conteineres</v>
      </c>
      <c r="G10473"/>
      <c r="H10473"/>
      <c r="I10473"/>
      <c r="J10473"/>
      <c r="K10473" s="13"/>
      <c r="L10473" s="13">
        <f>dados!I10388/100</f>
        <v>0.13449999999999998</v>
      </c>
      <c r="M10473" s="13">
        <f>dados!J10388/100</f>
        <v>0.1545</v>
      </c>
      <c r="N10473" s="13">
        <f>dados!K10388/100</f>
        <v>0</v>
      </c>
      <c r="O10473" s="13">
        <f>dados!L10388/100</f>
        <v>2.4500000000000001E-2</v>
      </c>
      <c r="P10473" s="12" t="str">
        <f>LEFT(Tabela2[[#This Row],[Código]],2)</f>
        <v>10</v>
      </c>
    </row>
    <row r="10474" spans="2:16" ht="15" customHeight="1" x14ac:dyDescent="0.25">
      <c r="B10474" s="31" t="str">
        <f>IF(Tabela2[[#This Row],[Tipo]] = 0,LOOKUP(Tabela2[[#This Row],[RESUMO]],Tabela3[Grupo],Tabela3[Meus produtos]),VLOOKUP(Tabela2[[#This Row],[Código]],Tabela4[[Código NBS/LC116]:[Meus serviços]],3,0))</f>
        <v>Não</v>
      </c>
      <c r="C10474" t="str">
        <f>IF(E10474=0,TEXT(dados!A10389,"00000000"),IF(E10474=2,TEXT(dados!A10389,"0000"),TEXT(dados!A10389,"#")))</f>
        <v>105011500</v>
      </c>
      <c r="D10474" t="str">
        <f>IF(dados!B10389=0,"",dados!B10389)</f>
        <v/>
      </c>
      <c r="E10474">
        <f>dados!C10389</f>
        <v>1</v>
      </c>
      <c r="F10474" t="str">
        <f>dados!D10389</f>
        <v>Servicos de transporte rodoviario de mudancas domesticas, e de mobilia e outros objetos de escritorio</v>
      </c>
      <c r="G10474"/>
      <c r="H10474"/>
      <c r="I10474"/>
      <c r="J10474"/>
      <c r="K10474" s="13"/>
      <c r="L10474" s="13">
        <f>dados!I10389/100</f>
        <v>0.13449999999999998</v>
      </c>
      <c r="M10474" s="13">
        <f>dados!J10389/100</f>
        <v>0.1545</v>
      </c>
      <c r="N10474" s="13">
        <f>dados!K10389/100</f>
        <v>0</v>
      </c>
      <c r="O10474" s="13">
        <f>dados!L10389/100</f>
        <v>2.4500000000000001E-2</v>
      </c>
      <c r="P10474" s="12" t="str">
        <f>LEFT(Tabela2[[#This Row],[Código]],2)</f>
        <v>10</v>
      </c>
    </row>
    <row r="10475" spans="2:16" ht="15" customHeight="1" x14ac:dyDescent="0.25">
      <c r="B10475" s="31" t="str">
        <f>IF(Tabela2[[#This Row],[Tipo]] = 0,LOOKUP(Tabela2[[#This Row],[RESUMO]],Tabela3[Grupo],Tabela3[Meus produtos]),VLOOKUP(Tabela2[[#This Row],[Código]],Tabela4[[Código NBS/LC116]:[Meus serviços]],3,0))</f>
        <v>Não</v>
      </c>
      <c r="C10475" t="str">
        <f>IF(E10475=0,TEXT(dados!A10390,"00000000"),IF(E10475=2,TEXT(dados!A10390,"0000"),TEXT(dados!A10390,"#")))</f>
        <v>105011600</v>
      </c>
      <c r="D10475" t="str">
        <f>IF(dados!B10390=0,"",dados!B10390)</f>
        <v/>
      </c>
      <c r="E10475">
        <f>dados!C10390</f>
        <v>1</v>
      </c>
      <c r="F10475" t="str">
        <f>dados!D10390</f>
        <v>Servicos de transporte rodoviario de cargas especiais e de grande porte</v>
      </c>
      <c r="G10475"/>
      <c r="H10475"/>
      <c r="I10475"/>
      <c r="J10475"/>
      <c r="K10475" s="13"/>
      <c r="L10475" s="13">
        <f>dados!I10390/100</f>
        <v>0.13449999999999998</v>
      </c>
      <c r="M10475" s="13">
        <f>dados!J10390/100</f>
        <v>0.1545</v>
      </c>
      <c r="N10475" s="13">
        <f>dados!K10390/100</f>
        <v>0</v>
      </c>
      <c r="O10475" s="13">
        <f>dados!L10390/100</f>
        <v>2.4500000000000001E-2</v>
      </c>
      <c r="P10475" s="12" t="str">
        <f>LEFT(Tabela2[[#This Row],[Código]],2)</f>
        <v>10</v>
      </c>
    </row>
    <row r="10476" spans="2:16" ht="15" customHeight="1" x14ac:dyDescent="0.25">
      <c r="B10476" s="31" t="str">
        <f>IF(Tabela2[[#This Row],[Tipo]] = 0,LOOKUP(Tabela2[[#This Row],[RESUMO]],Tabela3[Grupo],Tabela3[Meus produtos]),VLOOKUP(Tabela2[[#This Row],[Código]],Tabela4[[Código NBS/LC116]:[Meus serviços]],3,0))</f>
        <v>Não</v>
      </c>
      <c r="C10476" t="str">
        <f>IF(E10476=0,TEXT(dados!A10391,"00000000"),IF(E10476=2,TEXT(dados!A10391,"0000"),TEXT(dados!A10391,"#")))</f>
        <v>105011700</v>
      </c>
      <c r="D10476" t="str">
        <f>IF(dados!B10391=0,"",dados!B10391)</f>
        <v/>
      </c>
      <c r="E10476">
        <f>dados!C10391</f>
        <v>1</v>
      </c>
      <c r="F10476" t="str">
        <f>dados!D10391</f>
        <v>Servicos de transporte rodoviario de veiculos</v>
      </c>
      <c r="G10476"/>
      <c r="H10476"/>
      <c r="I10476"/>
      <c r="J10476"/>
      <c r="K10476" s="13"/>
      <c r="L10476" s="13">
        <f>dados!I10391/100</f>
        <v>0.13449999999999998</v>
      </c>
      <c r="M10476" s="13">
        <f>dados!J10391/100</f>
        <v>0.1545</v>
      </c>
      <c r="N10476" s="13">
        <f>dados!K10391/100</f>
        <v>0</v>
      </c>
      <c r="O10476" s="13">
        <f>dados!L10391/100</f>
        <v>2.4500000000000001E-2</v>
      </c>
      <c r="P10476" s="12" t="str">
        <f>LEFT(Tabela2[[#This Row],[Código]],2)</f>
        <v>10</v>
      </c>
    </row>
    <row r="10477" spans="2:16" ht="15" customHeight="1" x14ac:dyDescent="0.25">
      <c r="B10477" s="31" t="str">
        <f>IF(Tabela2[[#This Row],[Tipo]] = 0,LOOKUP(Tabela2[[#This Row],[RESUMO]],Tabela3[Grupo],Tabela3[Meus produtos]),VLOOKUP(Tabela2[[#This Row],[Código]],Tabela4[[Código NBS/LC116]:[Meus serviços]],3,0))</f>
        <v>Não</v>
      </c>
      <c r="C10477" t="str">
        <f>IF(E10477=0,TEXT(dados!A10392,"00000000"),IF(E10477=2,TEXT(dados!A10392,"0000"),TEXT(dados!A10392,"#")))</f>
        <v>105011810</v>
      </c>
      <c r="D10477" t="str">
        <f>IF(dados!B10392=0,"",dados!B10392)</f>
        <v/>
      </c>
      <c r="E10477">
        <f>dados!C10392</f>
        <v>1</v>
      </c>
      <c r="F10477" t="str">
        <f>dados!D10392</f>
        <v>Servicos de transporte rodoviario de combustiveis, lubrificantes e glp, inclusive apresentado em botijoes metalicos</v>
      </c>
      <c r="G10477"/>
      <c r="H10477"/>
      <c r="I10477"/>
      <c r="J10477"/>
      <c r="K10477" s="13"/>
      <c r="L10477" s="13">
        <f>dados!I10392/100</f>
        <v>0.13449999999999998</v>
      </c>
      <c r="M10477" s="13">
        <f>dados!J10392/100</f>
        <v>0.1545</v>
      </c>
      <c r="N10477" s="13">
        <f>dados!K10392/100</f>
        <v>0</v>
      </c>
      <c r="O10477" s="13">
        <f>dados!L10392/100</f>
        <v>2.4500000000000001E-2</v>
      </c>
      <c r="P10477" s="12" t="str">
        <f>LEFT(Tabela2[[#This Row],[Código]],2)</f>
        <v>10</v>
      </c>
    </row>
    <row r="10478" spans="2:16" ht="15" customHeight="1" x14ac:dyDescent="0.25">
      <c r="B10478" s="31" t="str">
        <f>IF(Tabela2[[#This Row],[Tipo]] = 0,LOOKUP(Tabela2[[#This Row],[RESUMO]],Tabela3[Grupo],Tabela3[Meus produtos]),VLOOKUP(Tabela2[[#This Row],[Código]],Tabela4[[Código NBS/LC116]:[Meus serviços]],3,0))</f>
        <v>Não</v>
      </c>
      <c r="C10478" t="str">
        <f>IF(E10478=0,TEXT(dados!A10393,"00000000"),IF(E10478=2,TEXT(dados!A10393,"0000"),TEXT(dados!A10393,"#")))</f>
        <v>105011820</v>
      </c>
      <c r="D10478" t="str">
        <f>IF(dados!B10393=0,"",dados!B10393)</f>
        <v/>
      </c>
      <c r="E10478">
        <f>dados!C10393</f>
        <v>1</v>
      </c>
      <c r="F10478" t="str">
        <f>dados!D10393</f>
        <v>Servicos de transporte rodoviario de produtos quimicos perigosos</v>
      </c>
      <c r="G10478"/>
      <c r="H10478"/>
      <c r="I10478"/>
      <c r="J10478"/>
      <c r="K10478" s="13"/>
      <c r="L10478" s="13">
        <f>dados!I10393/100</f>
        <v>0.13449999999999998</v>
      </c>
      <c r="M10478" s="13">
        <f>dados!J10393/100</f>
        <v>0.1545</v>
      </c>
      <c r="N10478" s="13">
        <f>dados!K10393/100</f>
        <v>0</v>
      </c>
      <c r="O10478" s="13">
        <f>dados!L10393/100</f>
        <v>2.4500000000000001E-2</v>
      </c>
      <c r="P10478" s="12" t="str">
        <f>LEFT(Tabela2[[#This Row],[Código]],2)</f>
        <v>10</v>
      </c>
    </row>
    <row r="10479" spans="2:16" ht="15" customHeight="1" x14ac:dyDescent="0.25">
      <c r="B10479" s="31" t="str">
        <f>IF(Tabela2[[#This Row],[Tipo]] = 0,LOOKUP(Tabela2[[#This Row],[RESUMO]],Tabela3[Grupo],Tabela3[Meus produtos]),VLOOKUP(Tabela2[[#This Row],[Código]],Tabela4[[Código NBS/LC116]:[Meus serviços]],3,0))</f>
        <v>Não</v>
      </c>
      <c r="C10479" t="str">
        <f>IF(E10479=0,TEXT(dados!A10394,"00000000"),IF(E10479=2,TEXT(dados!A10394,"0000"),TEXT(dados!A10394,"#")))</f>
        <v>105011890</v>
      </c>
      <c r="D10479" t="str">
        <f>IF(dados!B10394=0,"",dados!B10394)</f>
        <v/>
      </c>
      <c r="E10479">
        <f>dados!C10394</f>
        <v>1</v>
      </c>
      <c r="F10479" t="str">
        <f>dados!D10394</f>
        <v>Servicos de transporte rodoviario de  outros produtos perigosos</v>
      </c>
      <c r="G10479"/>
      <c r="H10479"/>
      <c r="I10479"/>
      <c r="J10479"/>
      <c r="K10479" s="13"/>
      <c r="L10479" s="13">
        <f>dados!I10394/100</f>
        <v>0.13449999999999998</v>
      </c>
      <c r="M10479" s="13">
        <f>dados!J10394/100</f>
        <v>0.1545</v>
      </c>
      <c r="N10479" s="13">
        <f>dados!K10394/100</f>
        <v>0</v>
      </c>
      <c r="O10479" s="13">
        <f>dados!L10394/100</f>
        <v>2.4500000000000001E-2</v>
      </c>
      <c r="P10479" s="12" t="str">
        <f>LEFT(Tabela2[[#This Row],[Código]],2)</f>
        <v>10</v>
      </c>
    </row>
    <row r="10480" spans="2:16" ht="15" customHeight="1" x14ac:dyDescent="0.25">
      <c r="B10480" s="31" t="str">
        <f>IF(Tabela2[[#This Row],[Tipo]] = 0,LOOKUP(Tabela2[[#This Row],[RESUMO]],Tabela3[Grupo],Tabela3[Meus produtos]),VLOOKUP(Tabela2[[#This Row],[Código]],Tabela4[[Código NBS/LC116]:[Meus serviços]],3,0))</f>
        <v>Não</v>
      </c>
      <c r="C10480" t="str">
        <f>IF(E10480=0,TEXT(dados!A10395,"00000000"),IF(E10480=2,TEXT(dados!A10395,"0000"),TEXT(dados!A10395,"#")))</f>
        <v>105011900</v>
      </c>
      <c r="D10480" t="str">
        <f>IF(dados!B10395=0,"",dados!B10395)</f>
        <v/>
      </c>
      <c r="E10480">
        <f>dados!C10395</f>
        <v>1</v>
      </c>
      <c r="F10480" t="str">
        <f>dados!D10395</f>
        <v>Servicos de transporte rodoviario de outros tipos de carga</v>
      </c>
      <c r="G10480"/>
      <c r="H10480"/>
      <c r="I10480"/>
      <c r="J10480"/>
      <c r="K10480" s="13"/>
      <c r="L10480" s="13">
        <f>dados!I10395/100</f>
        <v>0.13449999999999998</v>
      </c>
      <c r="M10480" s="13">
        <f>dados!J10395/100</f>
        <v>0.1545</v>
      </c>
      <c r="N10480" s="13">
        <f>dados!K10395/100</f>
        <v>0</v>
      </c>
      <c r="O10480" s="13">
        <f>dados!L10395/100</f>
        <v>2.4500000000000001E-2</v>
      </c>
      <c r="P10480" s="12" t="str">
        <f>LEFT(Tabela2[[#This Row],[Código]],2)</f>
        <v>10</v>
      </c>
    </row>
    <row r="10481" spans="2:16" ht="15" customHeight="1" x14ac:dyDescent="0.25">
      <c r="B10481" s="31" t="str">
        <f>IF(Tabela2[[#This Row],[Tipo]] = 0,LOOKUP(Tabela2[[#This Row],[RESUMO]],Tabela3[Grupo],Tabela3[Meus produtos]),VLOOKUP(Tabela2[[#This Row],[Código]],Tabela4[[Código NBS/LC116]:[Meus serviços]],3,0))</f>
        <v>Não</v>
      </c>
      <c r="C10481" t="str">
        <f>IF(E10481=0,TEXT(dados!A10396,"00000000"),IF(E10481=2,TEXT(dados!A10396,"0000"),TEXT(dados!A10396,"#")))</f>
        <v>105012110</v>
      </c>
      <c r="D10481" t="str">
        <f>IF(dados!B10396=0,"",dados!B10396)</f>
        <v/>
      </c>
      <c r="E10481">
        <f>dados!C10396</f>
        <v>1</v>
      </c>
      <c r="F10481" t="str">
        <f>dados!D10396</f>
        <v>Servicos de transporte ferroviario de cargas solidas a granel</v>
      </c>
      <c r="G10481"/>
      <c r="H10481"/>
      <c r="I10481"/>
      <c r="J10481"/>
      <c r="K10481" s="13"/>
      <c r="L10481" s="13">
        <f>dados!I10396/100</f>
        <v>0.13449999999999998</v>
      </c>
      <c r="M10481" s="13">
        <f>dados!J10396/100</f>
        <v>0.1545</v>
      </c>
      <c r="N10481" s="13">
        <f>dados!K10396/100</f>
        <v>0</v>
      </c>
      <c r="O10481" s="13">
        <f>dados!L10396/100</f>
        <v>2.4500000000000001E-2</v>
      </c>
      <c r="P10481" s="12" t="str">
        <f>LEFT(Tabela2[[#This Row],[Código]],2)</f>
        <v>10</v>
      </c>
    </row>
    <row r="10482" spans="2:16" ht="15" customHeight="1" x14ac:dyDescent="0.25">
      <c r="B10482" s="31" t="str">
        <f>IF(Tabela2[[#This Row],[Tipo]] = 0,LOOKUP(Tabela2[[#This Row],[RESUMO]],Tabela3[Grupo],Tabela3[Meus produtos]),VLOOKUP(Tabela2[[#This Row],[Código]],Tabela4[[Código NBS/LC116]:[Meus serviços]],3,0))</f>
        <v>Não</v>
      </c>
      <c r="C10482" t="str">
        <f>IF(E10482=0,TEXT(dados!A10397,"00000000"),IF(E10482=2,TEXT(dados!A10397,"0000"),TEXT(dados!A10397,"#")))</f>
        <v>105012120</v>
      </c>
      <c r="D10482" t="str">
        <f>IF(dados!B10397=0,"",dados!B10397)</f>
        <v/>
      </c>
      <c r="E10482">
        <f>dados!C10397</f>
        <v>1</v>
      </c>
      <c r="F10482" t="str">
        <f>dados!D10397</f>
        <v>Servicos de transporte ferroviario de cargas liquidas ou liquefeitas, a granel</v>
      </c>
      <c r="G10482"/>
      <c r="H10482"/>
      <c r="I10482"/>
      <c r="J10482"/>
      <c r="K10482" s="13"/>
      <c r="L10482" s="13">
        <f>dados!I10397/100</f>
        <v>0.13449999999999998</v>
      </c>
      <c r="M10482" s="13">
        <f>dados!J10397/100</f>
        <v>0.1545</v>
      </c>
      <c r="N10482" s="13">
        <f>dados!K10397/100</f>
        <v>0</v>
      </c>
      <c r="O10482" s="13">
        <f>dados!L10397/100</f>
        <v>2.4500000000000001E-2</v>
      </c>
      <c r="P10482" s="12" t="str">
        <f>LEFT(Tabela2[[#This Row],[Código]],2)</f>
        <v>10</v>
      </c>
    </row>
    <row r="10483" spans="2:16" ht="15" customHeight="1" x14ac:dyDescent="0.25">
      <c r="B10483" s="31" t="str">
        <f>IF(Tabela2[[#This Row],[Tipo]] = 0,LOOKUP(Tabela2[[#This Row],[RESUMO]],Tabela3[Grupo],Tabela3[Meus produtos]),VLOOKUP(Tabela2[[#This Row],[Código]],Tabela4[[Código NBS/LC116]:[Meus serviços]],3,0))</f>
        <v>Não</v>
      </c>
      <c r="C10483" t="str">
        <f>IF(E10483=0,TEXT(dados!A10398,"00000000"),IF(E10483=2,TEXT(dados!A10398,"0000"),TEXT(dados!A10398,"#")))</f>
        <v>105012130</v>
      </c>
      <c r="D10483" t="str">
        <f>IF(dados!B10398=0,"",dados!B10398)</f>
        <v/>
      </c>
      <c r="E10483">
        <f>dados!C10398</f>
        <v>1</v>
      </c>
      <c r="F10483" t="str">
        <f>dados!D10398</f>
        <v>Servicos de transporte ferroviario de cargas gasosas a granel</v>
      </c>
      <c r="G10483"/>
      <c r="H10483"/>
      <c r="I10483"/>
      <c r="J10483"/>
      <c r="K10483" s="13"/>
      <c r="L10483" s="13">
        <f>dados!I10398/100</f>
        <v>0.13449999999999998</v>
      </c>
      <c r="M10483" s="13">
        <f>dados!J10398/100</f>
        <v>0.1545</v>
      </c>
      <c r="N10483" s="13">
        <f>dados!K10398/100</f>
        <v>0</v>
      </c>
      <c r="O10483" s="13">
        <f>dados!L10398/100</f>
        <v>2.4500000000000001E-2</v>
      </c>
      <c r="P10483" s="12" t="str">
        <f>LEFT(Tabela2[[#This Row],[Código]],2)</f>
        <v>10</v>
      </c>
    </row>
    <row r="10484" spans="2:16" ht="15" customHeight="1" x14ac:dyDescent="0.25">
      <c r="B10484" s="31" t="str">
        <f>IF(Tabela2[[#This Row],[Tipo]] = 0,LOOKUP(Tabela2[[#This Row],[RESUMO]],Tabela3[Grupo],Tabela3[Meus produtos]),VLOOKUP(Tabela2[[#This Row],[Código]],Tabela4[[Código NBS/LC116]:[Meus serviços]],3,0))</f>
        <v>Não</v>
      </c>
      <c r="C10484" t="str">
        <f>IF(E10484=0,TEXT(dados!A10399,"00000000"),IF(E10484=2,TEXT(dados!A10399,"0000"),TEXT(dados!A10399,"#")))</f>
        <v>105012200</v>
      </c>
      <c r="D10484" t="str">
        <f>IF(dados!B10399=0,"",dados!B10399)</f>
        <v/>
      </c>
      <c r="E10484">
        <f>dados!C10399</f>
        <v>1</v>
      </c>
      <c r="F10484" t="str">
        <f>dados!D10399</f>
        <v>Servicos de transporte ferroviario de cargas vivas</v>
      </c>
      <c r="G10484"/>
      <c r="H10484"/>
      <c r="I10484"/>
      <c r="J10484"/>
      <c r="K10484" s="13"/>
      <c r="L10484" s="13">
        <f>dados!I10399/100</f>
        <v>0.13449999999999998</v>
      </c>
      <c r="M10484" s="13">
        <f>dados!J10399/100</f>
        <v>0.1545</v>
      </c>
      <c r="N10484" s="13">
        <f>dados!K10399/100</f>
        <v>0</v>
      </c>
      <c r="O10484" s="13">
        <f>dados!L10399/100</f>
        <v>2.4500000000000001E-2</v>
      </c>
      <c r="P10484" s="12" t="str">
        <f>LEFT(Tabela2[[#This Row],[Código]],2)</f>
        <v>10</v>
      </c>
    </row>
    <row r="10485" spans="2:16" ht="15" customHeight="1" x14ac:dyDescent="0.25">
      <c r="B10485" s="31" t="str">
        <f>IF(Tabela2[[#This Row],[Tipo]] = 0,LOOKUP(Tabela2[[#This Row],[RESUMO]],Tabela3[Grupo],Tabela3[Meus produtos]),VLOOKUP(Tabela2[[#This Row],[Código]],Tabela4[[Código NBS/LC116]:[Meus serviços]],3,0))</f>
        <v>Não</v>
      </c>
      <c r="C10485" t="str">
        <f>IF(E10485=0,TEXT(dados!A10400,"00000000"),IF(E10485=2,TEXT(dados!A10400,"0000"),TEXT(dados!A10400,"#")))</f>
        <v>105012310</v>
      </c>
      <c r="D10485" t="str">
        <f>IF(dados!B10400=0,"",dados!B10400)</f>
        <v/>
      </c>
      <c r="E10485">
        <f>dados!C10400</f>
        <v>1</v>
      </c>
      <c r="F10485" t="str">
        <f>dados!D10400</f>
        <v>Servicos de transporte ferroviario de carga solta, nao unitizada </v>
      </c>
      <c r="G10485"/>
      <c r="H10485"/>
      <c r="I10485"/>
      <c r="J10485"/>
      <c r="K10485" s="13"/>
      <c r="L10485" s="13">
        <f>dados!I10400/100</f>
        <v>0.13449999999999998</v>
      </c>
      <c r="M10485" s="13">
        <f>dados!J10400/100</f>
        <v>0.1545</v>
      </c>
      <c r="N10485" s="13">
        <f>dados!K10400/100</f>
        <v>0</v>
      </c>
      <c r="O10485" s="13">
        <f>dados!L10400/100</f>
        <v>2.4500000000000001E-2</v>
      </c>
      <c r="P10485" s="12" t="str">
        <f>LEFT(Tabela2[[#This Row],[Código]],2)</f>
        <v>10</v>
      </c>
    </row>
    <row r="10486" spans="2:16" ht="15" customHeight="1" x14ac:dyDescent="0.25">
      <c r="B10486" s="31" t="str">
        <f>IF(Tabela2[[#This Row],[Tipo]] = 0,LOOKUP(Tabela2[[#This Row],[RESUMO]],Tabela3[Grupo],Tabela3[Meus produtos]),VLOOKUP(Tabela2[[#This Row],[Código]],Tabela4[[Código NBS/LC116]:[Meus serviços]],3,0))</f>
        <v>Não</v>
      </c>
      <c r="C10486" t="str">
        <f>IF(E10486=0,TEXT(dados!A10401,"00000000"),IF(E10486=2,TEXT(dados!A10401,"0000"),TEXT(dados!A10401,"#")))</f>
        <v>105012320</v>
      </c>
      <c r="D10486" t="str">
        <f>IF(dados!B10401=0,"",dados!B10401)</f>
        <v/>
      </c>
      <c r="E10486">
        <f>dados!C10401</f>
        <v>1</v>
      </c>
      <c r="F10486" t="str">
        <f>dados!D10401</f>
        <v>Servicos de transporte ferroviario de carga unitizada, exceto de em conteineres</v>
      </c>
      <c r="G10486"/>
      <c r="H10486"/>
      <c r="I10486"/>
      <c r="J10486"/>
      <c r="K10486" s="13"/>
      <c r="L10486" s="13">
        <f>dados!I10401/100</f>
        <v>0.13449999999999998</v>
      </c>
      <c r="M10486" s="13">
        <f>dados!J10401/100</f>
        <v>0.1545</v>
      </c>
      <c r="N10486" s="13">
        <f>dados!K10401/100</f>
        <v>0</v>
      </c>
      <c r="O10486" s="13">
        <f>dados!L10401/100</f>
        <v>2.4500000000000001E-2</v>
      </c>
      <c r="P10486" s="12" t="str">
        <f>LEFT(Tabela2[[#This Row],[Código]],2)</f>
        <v>10</v>
      </c>
    </row>
    <row r="10487" spans="2:16" ht="15" customHeight="1" x14ac:dyDescent="0.25">
      <c r="B10487" s="31" t="str">
        <f>IF(Tabela2[[#This Row],[Tipo]] = 0,LOOKUP(Tabela2[[#This Row],[RESUMO]],Tabela3[Grupo],Tabela3[Meus produtos]),VLOOKUP(Tabela2[[#This Row],[Código]],Tabela4[[Código NBS/LC116]:[Meus serviços]],3,0))</f>
        <v>Não</v>
      </c>
      <c r="C10487" t="str">
        <f>IF(E10487=0,TEXT(dados!A10402,"00000000"),IF(E10487=2,TEXT(dados!A10402,"0000"),TEXT(dados!A10402,"#")))</f>
        <v>105012330</v>
      </c>
      <c r="D10487" t="str">
        <f>IF(dados!B10402=0,"",dados!B10402)</f>
        <v/>
      </c>
      <c r="E10487">
        <f>dados!C10402</f>
        <v>1</v>
      </c>
      <c r="F10487" t="str">
        <f>dados!D10402</f>
        <v>Servicos de transporte ferroviario de bens e valores</v>
      </c>
      <c r="G10487"/>
      <c r="H10487"/>
      <c r="I10487"/>
      <c r="J10487"/>
      <c r="K10487" s="13"/>
      <c r="L10487" s="13">
        <f>dados!I10402/100</f>
        <v>0.13449999999999998</v>
      </c>
      <c r="M10487" s="13">
        <f>dados!J10402/100</f>
        <v>0.1545</v>
      </c>
      <c r="N10487" s="13">
        <f>dados!K10402/100</f>
        <v>0</v>
      </c>
      <c r="O10487" s="13">
        <f>dados!L10402/100</f>
        <v>2.4500000000000001E-2</v>
      </c>
      <c r="P10487" s="12" t="str">
        <f>LEFT(Tabela2[[#This Row],[Código]],2)</f>
        <v>10</v>
      </c>
    </row>
    <row r="10488" spans="2:16" ht="15" customHeight="1" x14ac:dyDescent="0.25">
      <c r="B10488" s="31" t="str">
        <f>IF(Tabela2[[#This Row],[Tipo]] = 0,LOOKUP(Tabela2[[#This Row],[RESUMO]],Tabela3[Grupo],Tabela3[Meus produtos]),VLOOKUP(Tabela2[[#This Row],[Código]],Tabela4[[Código NBS/LC116]:[Meus serviços]],3,0))</f>
        <v>Não</v>
      </c>
      <c r="C10488" t="str">
        <f>IF(E10488=0,TEXT(dados!A10403,"00000000"),IF(E10488=2,TEXT(dados!A10403,"0000"),TEXT(dados!A10403,"#")))</f>
        <v>105012410</v>
      </c>
      <c r="D10488" t="str">
        <f>IF(dados!B10403=0,"",dados!B10403)</f>
        <v/>
      </c>
      <c r="E10488">
        <f>dados!C10403</f>
        <v>1</v>
      </c>
      <c r="F10488" t="str">
        <f>dados!D10403</f>
        <v>Servicos de transporte ferroviario de cargas em conteineres frigorificados climatizados</v>
      </c>
      <c r="G10488"/>
      <c r="H10488"/>
      <c r="I10488"/>
      <c r="J10488"/>
      <c r="K10488" s="13"/>
      <c r="L10488" s="13">
        <f>dados!I10403/100</f>
        <v>0.13449999999999998</v>
      </c>
      <c r="M10488" s="13">
        <f>dados!J10403/100</f>
        <v>0.1545</v>
      </c>
      <c r="N10488" s="13">
        <f>dados!K10403/100</f>
        <v>0</v>
      </c>
      <c r="O10488" s="13">
        <f>dados!L10403/100</f>
        <v>2.4500000000000001E-2</v>
      </c>
      <c r="P10488" s="12" t="str">
        <f>LEFT(Tabela2[[#This Row],[Código]],2)</f>
        <v>10</v>
      </c>
    </row>
    <row r="10489" spans="2:16" ht="15" customHeight="1" x14ac:dyDescent="0.25">
      <c r="B10489" s="31" t="str">
        <f>IF(Tabela2[[#This Row],[Tipo]] = 0,LOOKUP(Tabela2[[#This Row],[RESUMO]],Tabela3[Grupo],Tabela3[Meus produtos]),VLOOKUP(Tabela2[[#This Row],[Código]],Tabela4[[Código NBS/LC116]:[Meus serviços]],3,0))</f>
        <v>Não</v>
      </c>
      <c r="C10489" t="str">
        <f>IF(E10489=0,TEXT(dados!A10404,"00000000"),IF(E10489=2,TEXT(dados!A10404,"0000"),TEXT(dados!A10404,"#")))</f>
        <v>105012490</v>
      </c>
      <c r="D10489" t="str">
        <f>IF(dados!B10404=0,"",dados!B10404)</f>
        <v/>
      </c>
      <c r="E10489">
        <f>dados!C10404</f>
        <v>1</v>
      </c>
      <c r="F10489" t="str">
        <f>dados!D10404</f>
        <v>Servicos de transporte ferroviario de cargas em outros tipos de conteineres</v>
      </c>
      <c r="G10489"/>
      <c r="H10489"/>
      <c r="I10489"/>
      <c r="J10489"/>
      <c r="K10489" s="13"/>
      <c r="L10489" s="13">
        <f>dados!I10404/100</f>
        <v>0.13449999999999998</v>
      </c>
      <c r="M10489" s="13">
        <f>dados!J10404/100</f>
        <v>0.1545</v>
      </c>
      <c r="N10489" s="13">
        <f>dados!K10404/100</f>
        <v>0</v>
      </c>
      <c r="O10489" s="13">
        <f>dados!L10404/100</f>
        <v>2.4500000000000001E-2</v>
      </c>
      <c r="P10489" s="12" t="str">
        <f>LEFT(Tabela2[[#This Row],[Código]],2)</f>
        <v>10</v>
      </c>
    </row>
    <row r="10490" spans="2:16" ht="15" customHeight="1" x14ac:dyDescent="0.25">
      <c r="B10490" s="31" t="str">
        <f>IF(Tabela2[[#This Row],[Tipo]] = 0,LOOKUP(Tabela2[[#This Row],[RESUMO]],Tabela3[Grupo],Tabela3[Meus produtos]),VLOOKUP(Tabela2[[#This Row],[Código]],Tabela4[[Código NBS/LC116]:[Meus serviços]],3,0))</f>
        <v>Não</v>
      </c>
      <c r="C10490" t="str">
        <f>IF(E10490=0,TEXT(dados!A10405,"00000000"),IF(E10490=2,TEXT(dados!A10405,"0000"),TEXT(dados!A10405,"#")))</f>
        <v>105012510</v>
      </c>
      <c r="D10490" t="str">
        <f>IF(dados!B10405=0,"",dados!B10405)</f>
        <v/>
      </c>
      <c r="E10490">
        <f>dados!C10405</f>
        <v>1</v>
      </c>
      <c r="F10490" t="str">
        <f>dados!D10405</f>
        <v>Servicos de transporte ferroviario de combustiveis, lubrificantes e glp, inclusive apresentado em botijoes metalicos</v>
      </c>
      <c r="G10490"/>
      <c r="H10490"/>
      <c r="I10490"/>
      <c r="J10490"/>
      <c r="K10490" s="13"/>
      <c r="L10490" s="13">
        <f>dados!I10405/100</f>
        <v>0.13449999999999998</v>
      </c>
      <c r="M10490" s="13">
        <f>dados!J10405/100</f>
        <v>0.1545</v>
      </c>
      <c r="N10490" s="13">
        <f>dados!K10405/100</f>
        <v>0</v>
      </c>
      <c r="O10490" s="13">
        <f>dados!L10405/100</f>
        <v>2.4500000000000001E-2</v>
      </c>
      <c r="P10490" s="12" t="str">
        <f>LEFT(Tabela2[[#This Row],[Código]],2)</f>
        <v>10</v>
      </c>
    </row>
    <row r="10491" spans="2:16" ht="15" customHeight="1" x14ac:dyDescent="0.25">
      <c r="B10491" s="31" t="str">
        <f>IF(Tabela2[[#This Row],[Tipo]] = 0,LOOKUP(Tabela2[[#This Row],[RESUMO]],Tabela3[Grupo],Tabela3[Meus produtos]),VLOOKUP(Tabela2[[#This Row],[Código]],Tabela4[[Código NBS/LC116]:[Meus serviços]],3,0))</f>
        <v>Não</v>
      </c>
      <c r="C10491" t="str">
        <f>IF(E10491=0,TEXT(dados!A10406,"00000000"),IF(E10491=2,TEXT(dados!A10406,"0000"),TEXT(dados!A10406,"#")))</f>
        <v>105012520</v>
      </c>
      <c r="D10491" t="str">
        <f>IF(dados!B10406=0,"",dados!B10406)</f>
        <v/>
      </c>
      <c r="E10491">
        <f>dados!C10406</f>
        <v>1</v>
      </c>
      <c r="F10491" t="str">
        <f>dados!D10406</f>
        <v>Servicos de transporte ferroviario de produtos quimicos perigosos</v>
      </c>
      <c r="G10491"/>
      <c r="H10491"/>
      <c r="I10491"/>
      <c r="J10491"/>
      <c r="K10491" s="13"/>
      <c r="L10491" s="13">
        <f>dados!I10406/100</f>
        <v>0.13449999999999998</v>
      </c>
      <c r="M10491" s="13">
        <f>dados!J10406/100</f>
        <v>0.1545</v>
      </c>
      <c r="N10491" s="13">
        <f>dados!K10406/100</f>
        <v>0</v>
      </c>
      <c r="O10491" s="13">
        <f>dados!L10406/100</f>
        <v>2.4500000000000001E-2</v>
      </c>
      <c r="P10491" s="12" t="str">
        <f>LEFT(Tabela2[[#This Row],[Código]],2)</f>
        <v>10</v>
      </c>
    </row>
    <row r="10492" spans="2:16" ht="15" customHeight="1" x14ac:dyDescent="0.25">
      <c r="B10492" s="31" t="str">
        <f>IF(Tabela2[[#This Row],[Tipo]] = 0,LOOKUP(Tabela2[[#This Row],[RESUMO]],Tabela3[Grupo],Tabela3[Meus produtos]),VLOOKUP(Tabela2[[#This Row],[Código]],Tabela4[[Código NBS/LC116]:[Meus serviços]],3,0))</f>
        <v>Não</v>
      </c>
      <c r="C10492" t="str">
        <f>IF(E10492=0,TEXT(dados!A10407,"00000000"),IF(E10492=2,TEXT(dados!A10407,"0000"),TEXT(dados!A10407,"#")))</f>
        <v>105012530</v>
      </c>
      <c r="D10492" t="str">
        <f>IF(dados!B10407=0,"",dados!B10407)</f>
        <v/>
      </c>
      <c r="E10492">
        <f>dados!C10407</f>
        <v>1</v>
      </c>
      <c r="F10492" t="str">
        <f>dados!D10407</f>
        <v>Servicos de transporte ferroviario de armamentos militares e municoes</v>
      </c>
      <c r="G10492"/>
      <c r="H10492"/>
      <c r="I10492"/>
      <c r="J10492"/>
      <c r="K10492" s="13"/>
      <c r="L10492" s="13">
        <f>dados!I10407/100</f>
        <v>0.13449999999999998</v>
      </c>
      <c r="M10492" s="13">
        <f>dados!J10407/100</f>
        <v>0.1545</v>
      </c>
      <c r="N10492" s="13">
        <f>dados!K10407/100</f>
        <v>0</v>
      </c>
      <c r="O10492" s="13">
        <f>dados!L10407/100</f>
        <v>2.4500000000000001E-2</v>
      </c>
      <c r="P10492" s="12" t="str">
        <f>LEFT(Tabela2[[#This Row],[Código]],2)</f>
        <v>10</v>
      </c>
    </row>
    <row r="10493" spans="2:16" ht="15" customHeight="1" x14ac:dyDescent="0.25">
      <c r="B10493" s="31" t="str">
        <f>IF(Tabela2[[#This Row],[Tipo]] = 0,LOOKUP(Tabela2[[#This Row],[RESUMO]],Tabela3[Grupo],Tabela3[Meus produtos]),VLOOKUP(Tabela2[[#This Row],[Código]],Tabela4[[Código NBS/LC116]:[Meus serviços]],3,0))</f>
        <v>Não</v>
      </c>
      <c r="C10493" t="str">
        <f>IF(E10493=0,TEXT(dados!A10408,"00000000"),IF(E10493=2,TEXT(dados!A10408,"0000"),TEXT(dados!A10408,"#")))</f>
        <v>105012540</v>
      </c>
      <c r="D10493" t="str">
        <f>IF(dados!B10408=0,"",dados!B10408)</f>
        <v/>
      </c>
      <c r="E10493">
        <f>dados!C10408</f>
        <v>1</v>
      </c>
      <c r="F10493" t="str">
        <f>dados!D10408</f>
        <v>Servicos de transporte ferroviario de fundidos em estado liquido</v>
      </c>
      <c r="G10493"/>
      <c r="H10493"/>
      <c r="I10493"/>
      <c r="J10493"/>
      <c r="K10493" s="13"/>
      <c r="L10493" s="13">
        <f>dados!I10408/100</f>
        <v>0.13449999999999998</v>
      </c>
      <c r="M10493" s="13">
        <f>dados!J10408/100</f>
        <v>0.1545</v>
      </c>
      <c r="N10493" s="13">
        <f>dados!K10408/100</f>
        <v>0</v>
      </c>
      <c r="O10493" s="13">
        <f>dados!L10408/100</f>
        <v>2.4500000000000001E-2</v>
      </c>
      <c r="P10493" s="12" t="str">
        <f>LEFT(Tabela2[[#This Row],[Código]],2)</f>
        <v>10</v>
      </c>
    </row>
    <row r="10494" spans="2:16" ht="15" customHeight="1" x14ac:dyDescent="0.25">
      <c r="B10494" s="31" t="str">
        <f>IF(Tabela2[[#This Row],[Tipo]] = 0,LOOKUP(Tabela2[[#This Row],[RESUMO]],Tabela3[Grupo],Tabela3[Meus produtos]),VLOOKUP(Tabela2[[#This Row],[Código]],Tabela4[[Código NBS/LC116]:[Meus serviços]],3,0))</f>
        <v>Não</v>
      </c>
      <c r="C10494" t="str">
        <f>IF(E10494=0,TEXT(dados!A10409,"00000000"),IF(E10494=2,TEXT(dados!A10409,"0000"),TEXT(dados!A10409,"#")))</f>
        <v>105012550</v>
      </c>
      <c r="D10494" t="str">
        <f>IF(dados!B10409=0,"",dados!B10409)</f>
        <v/>
      </c>
      <c r="E10494">
        <f>dados!C10409</f>
        <v>1</v>
      </c>
      <c r="F10494" t="str">
        <f>dados!D10409</f>
        <v>Servicos de transporte ferroviario de material radioativo</v>
      </c>
      <c r="G10494"/>
      <c r="H10494"/>
      <c r="I10494"/>
      <c r="J10494"/>
      <c r="K10494" s="13"/>
      <c r="L10494" s="13">
        <f>dados!I10409/100</f>
        <v>0.13449999999999998</v>
      </c>
      <c r="M10494" s="13">
        <f>dados!J10409/100</f>
        <v>0.1545</v>
      </c>
      <c r="N10494" s="13">
        <f>dados!K10409/100</f>
        <v>0</v>
      </c>
      <c r="O10494" s="13">
        <f>dados!L10409/100</f>
        <v>2.4500000000000001E-2</v>
      </c>
      <c r="P10494" s="12" t="str">
        <f>LEFT(Tabela2[[#This Row],[Código]],2)</f>
        <v>10</v>
      </c>
    </row>
    <row r="10495" spans="2:16" ht="15" customHeight="1" x14ac:dyDescent="0.25">
      <c r="B10495" s="31" t="str">
        <f>IF(Tabela2[[#This Row],[Tipo]] = 0,LOOKUP(Tabela2[[#This Row],[RESUMO]],Tabela3[Grupo],Tabela3[Meus produtos]),VLOOKUP(Tabela2[[#This Row],[Código]],Tabela4[[Código NBS/LC116]:[Meus serviços]],3,0))</f>
        <v>Não</v>
      </c>
      <c r="C10495" t="str">
        <f>IF(E10495=0,TEXT(dados!A10410,"00000000"),IF(E10495=2,TEXT(dados!A10410,"0000"),TEXT(dados!A10410,"#")))</f>
        <v>105012590</v>
      </c>
      <c r="D10495" t="str">
        <f>IF(dados!B10410=0,"",dados!B10410)</f>
        <v/>
      </c>
      <c r="E10495">
        <f>dados!C10410</f>
        <v>1</v>
      </c>
      <c r="F10495" t="str">
        <f>dados!D10410</f>
        <v>Servicos de transporte ferroviario de outros produtos perigosos</v>
      </c>
      <c r="G10495"/>
      <c r="H10495"/>
      <c r="I10495"/>
      <c r="J10495"/>
      <c r="K10495" s="13"/>
      <c r="L10495" s="13">
        <f>dados!I10410/100</f>
        <v>0.13449999999999998</v>
      </c>
      <c r="M10495" s="13">
        <f>dados!J10410/100</f>
        <v>0.1545</v>
      </c>
      <c r="N10495" s="13">
        <f>dados!K10410/100</f>
        <v>0</v>
      </c>
      <c r="O10495" s="13">
        <f>dados!L10410/100</f>
        <v>2.4500000000000001E-2</v>
      </c>
      <c r="P10495" s="12" t="str">
        <f>LEFT(Tabela2[[#This Row],[Código]],2)</f>
        <v>10</v>
      </c>
    </row>
    <row r="10496" spans="2:16" ht="15" customHeight="1" x14ac:dyDescent="0.25">
      <c r="B10496" s="31" t="str">
        <f>IF(Tabela2[[#This Row],[Tipo]] = 0,LOOKUP(Tabela2[[#This Row],[RESUMO]],Tabela3[Grupo],Tabela3[Meus produtos]),VLOOKUP(Tabela2[[#This Row],[Código]],Tabela4[[Código NBS/LC116]:[Meus serviços]],3,0))</f>
        <v>Não</v>
      </c>
      <c r="C10496" t="str">
        <f>IF(E10496=0,TEXT(dados!A10411,"00000000"),IF(E10496=2,TEXT(dados!A10411,"0000"),TEXT(dados!A10411,"#")))</f>
        <v>105012900</v>
      </c>
      <c r="D10496" t="str">
        <f>IF(dados!B10411=0,"",dados!B10411)</f>
        <v/>
      </c>
      <c r="E10496">
        <f>dados!C10411</f>
        <v>1</v>
      </c>
      <c r="F10496" t="str">
        <f>dados!D10411</f>
        <v>Servicos de transporte ferroviario de outros tipos de carga</v>
      </c>
      <c r="G10496"/>
      <c r="H10496"/>
      <c r="I10496"/>
      <c r="J10496"/>
      <c r="K10496" s="13"/>
      <c r="L10496" s="13">
        <f>dados!I10411/100</f>
        <v>0.13449999999999998</v>
      </c>
      <c r="M10496" s="13">
        <f>dados!J10411/100</f>
        <v>0.1545</v>
      </c>
      <c r="N10496" s="13">
        <f>dados!K10411/100</f>
        <v>0</v>
      </c>
      <c r="O10496" s="13">
        <f>dados!L10411/100</f>
        <v>2.4500000000000001E-2</v>
      </c>
      <c r="P10496" s="12" t="str">
        <f>LEFT(Tabela2[[#This Row],[Código]],2)</f>
        <v>10</v>
      </c>
    </row>
    <row r="10497" spans="2:16" ht="15" customHeight="1" x14ac:dyDescent="0.25">
      <c r="B10497" s="31" t="str">
        <f>IF(Tabela2[[#This Row],[Tipo]] = 0,LOOKUP(Tabela2[[#This Row],[RESUMO]],Tabela3[Grupo],Tabela3[Meus produtos]),VLOOKUP(Tabela2[[#This Row],[Código]],Tabela4[[Código NBS/LC116]:[Meus serviços]],3,0))</f>
        <v>Não</v>
      </c>
      <c r="C10497" t="str">
        <f>IF(E10497=0,TEXT(dados!A10412,"00000000"),IF(E10497=2,TEXT(dados!A10412,"0000"),TEXT(dados!A10412,"#")))</f>
        <v>105013100</v>
      </c>
      <c r="D10497" t="str">
        <f>IF(dados!B10412=0,"",dados!B10412)</f>
        <v/>
      </c>
      <c r="E10497">
        <f>dados!C10412</f>
        <v>1</v>
      </c>
      <c r="F10497" t="str">
        <f>dados!D10412</f>
        <v>Servicos de transporte de petroleo, gas natural e combustivel</v>
      </c>
      <c r="G10497"/>
      <c r="H10497"/>
      <c r="I10497"/>
      <c r="J10497"/>
      <c r="K10497" s="13"/>
      <c r="L10497" s="13">
        <f>dados!I10412/100</f>
        <v>0.13449999999999998</v>
      </c>
      <c r="M10497" s="13">
        <f>dados!J10412/100</f>
        <v>0.1545</v>
      </c>
      <c r="N10497" s="13">
        <f>dados!K10412/100</f>
        <v>0</v>
      </c>
      <c r="O10497" s="13">
        <f>dados!L10412/100</f>
        <v>2.4500000000000001E-2</v>
      </c>
      <c r="P10497" s="12" t="str">
        <f>LEFT(Tabela2[[#This Row],[Código]],2)</f>
        <v>10</v>
      </c>
    </row>
    <row r="10498" spans="2:16" ht="15" customHeight="1" x14ac:dyDescent="0.25">
      <c r="B10498" s="31" t="str">
        <f>IF(Tabela2[[#This Row],[Tipo]] = 0,LOOKUP(Tabela2[[#This Row],[RESUMO]],Tabela3[Grupo],Tabela3[Meus produtos]),VLOOKUP(Tabela2[[#This Row],[Código]],Tabela4[[Código NBS/LC116]:[Meus serviços]],3,0))</f>
        <v>Não</v>
      </c>
      <c r="C10498" t="str">
        <f>IF(E10498=0,TEXT(dados!A10413,"00000000"),IF(E10498=2,TEXT(dados!A10413,"0000"),TEXT(dados!A10413,"#")))</f>
        <v>105013200</v>
      </c>
      <c r="D10498" t="str">
        <f>IF(dados!B10413=0,"",dados!B10413)</f>
        <v/>
      </c>
      <c r="E10498">
        <f>dados!C10413</f>
        <v>1</v>
      </c>
      <c r="F10498" t="str">
        <f>dados!D10413</f>
        <v>Servicos de transporte de minerios</v>
      </c>
      <c r="G10498"/>
      <c r="H10498"/>
      <c r="I10498"/>
      <c r="J10498"/>
      <c r="K10498" s="13"/>
      <c r="L10498" s="13">
        <f>dados!I10413/100</f>
        <v>0.13449999999999998</v>
      </c>
      <c r="M10498" s="13">
        <f>dados!J10413/100</f>
        <v>0.1545</v>
      </c>
      <c r="N10498" s="13">
        <f>dados!K10413/100</f>
        <v>0</v>
      </c>
      <c r="O10498" s="13">
        <f>dados!L10413/100</f>
        <v>2.4500000000000001E-2</v>
      </c>
      <c r="P10498" s="12" t="str">
        <f>LEFT(Tabela2[[#This Row],[Código]],2)</f>
        <v>10</v>
      </c>
    </row>
    <row r="10499" spans="2:16" ht="15" customHeight="1" x14ac:dyDescent="0.25">
      <c r="B10499" s="31" t="str">
        <f>IF(Tabela2[[#This Row],[Tipo]] = 0,LOOKUP(Tabela2[[#This Row],[RESUMO]],Tabela3[Grupo],Tabela3[Meus produtos]),VLOOKUP(Tabela2[[#This Row],[Código]],Tabela4[[Código NBS/LC116]:[Meus serviços]],3,0))</f>
        <v>Não</v>
      </c>
      <c r="C10499" t="str">
        <f>IF(E10499=0,TEXT(dados!A10414,"00000000"),IF(E10499=2,TEXT(dados!A10414,"0000"),TEXT(dados!A10414,"#")))</f>
        <v>105013900</v>
      </c>
      <c r="D10499" t="str">
        <f>IF(dados!B10414=0,"",dados!B10414)</f>
        <v/>
      </c>
      <c r="E10499">
        <f>dados!C10414</f>
        <v>1</v>
      </c>
      <c r="F10499" t="str">
        <f>dados!D10414</f>
        <v>Servicos de transporte de outras mercadorias</v>
      </c>
      <c r="G10499"/>
      <c r="H10499"/>
      <c r="I10499"/>
      <c r="J10499"/>
      <c r="K10499" s="13"/>
      <c r="L10499" s="13">
        <f>dados!I10414/100</f>
        <v>0.13449999999999998</v>
      </c>
      <c r="M10499" s="13">
        <f>dados!J10414/100</f>
        <v>0.1545</v>
      </c>
      <c r="N10499" s="13">
        <f>dados!K10414/100</f>
        <v>0</v>
      </c>
      <c r="O10499" s="13">
        <f>dados!L10414/100</f>
        <v>2.4500000000000001E-2</v>
      </c>
      <c r="P10499" s="12" t="str">
        <f>LEFT(Tabela2[[#This Row],[Código]],2)</f>
        <v>10</v>
      </c>
    </row>
    <row r="10500" spans="2:16" ht="15" customHeight="1" x14ac:dyDescent="0.25">
      <c r="B10500" s="31" t="str">
        <f>IF(Tabela2[[#This Row],[Tipo]] = 0,LOOKUP(Tabela2[[#This Row],[RESUMO]],Tabela3[Grupo],Tabela3[Meus produtos]),VLOOKUP(Tabela2[[#This Row],[Código]],Tabela4[[Código NBS/LC116]:[Meus serviços]],3,0))</f>
        <v>Não</v>
      </c>
      <c r="C10500" t="str">
        <f>IF(E10500=0,TEXT(dados!A10415,"00000000"),IF(E10500=2,TEXT(dados!A10415,"0000"),TEXT(dados!A10415,"#")))</f>
        <v>105021110</v>
      </c>
      <c r="D10500" t="str">
        <f>IF(dados!B10415=0,"",dados!B10415)</f>
        <v/>
      </c>
      <c r="E10500">
        <f>dados!C10415</f>
        <v>1</v>
      </c>
      <c r="F10500" t="str">
        <f>dados!D10415</f>
        <v>Servicos de transporte aquaviario de navegacao de cabotagem e de longo curso de cargas solidas, a granel</v>
      </c>
      <c r="G10500"/>
      <c r="H10500"/>
      <c r="I10500"/>
      <c r="J10500"/>
      <c r="K10500" s="13"/>
      <c r="L10500" s="13">
        <f>dados!I10415/100</f>
        <v>0.13449999999999998</v>
      </c>
      <c r="M10500" s="13">
        <f>dados!J10415/100</f>
        <v>0.1545</v>
      </c>
      <c r="N10500" s="13">
        <f>dados!K10415/100</f>
        <v>0</v>
      </c>
      <c r="O10500" s="13">
        <f>dados!L10415/100</f>
        <v>2.4500000000000001E-2</v>
      </c>
      <c r="P10500" s="12" t="str">
        <f>LEFT(Tabela2[[#This Row],[Código]],2)</f>
        <v>10</v>
      </c>
    </row>
    <row r="10501" spans="2:16" ht="15" customHeight="1" x14ac:dyDescent="0.25">
      <c r="B10501" s="31" t="str">
        <f>IF(Tabela2[[#This Row],[Tipo]] = 0,LOOKUP(Tabela2[[#This Row],[RESUMO]],Tabela3[Grupo],Tabela3[Meus produtos]),VLOOKUP(Tabela2[[#This Row],[Código]],Tabela4[[Código NBS/LC116]:[Meus serviços]],3,0))</f>
        <v>Não</v>
      </c>
      <c r="C10501" t="str">
        <f>IF(E10501=0,TEXT(dados!A10416,"00000000"),IF(E10501=2,TEXT(dados!A10416,"0000"),TEXT(dados!A10416,"#")))</f>
        <v>105021120</v>
      </c>
      <c r="D10501" t="str">
        <f>IF(dados!B10416=0,"",dados!B10416)</f>
        <v/>
      </c>
      <c r="E10501">
        <f>dados!C10416</f>
        <v>1</v>
      </c>
      <c r="F10501" t="str">
        <f>dados!D10416</f>
        <v>Servicos de transporte aquaviario de navegacao de cabotagem e de longo curso de cargas liquidas ou liquefeitas, a granel</v>
      </c>
      <c r="G10501"/>
      <c r="H10501"/>
      <c r="I10501"/>
      <c r="J10501"/>
      <c r="K10501" s="13"/>
      <c r="L10501" s="13">
        <f>dados!I10416/100</f>
        <v>0.13449999999999998</v>
      </c>
      <c r="M10501" s="13">
        <f>dados!J10416/100</f>
        <v>0.1545</v>
      </c>
      <c r="N10501" s="13">
        <f>dados!K10416/100</f>
        <v>0</v>
      </c>
      <c r="O10501" s="13">
        <f>dados!L10416/100</f>
        <v>2.4500000000000001E-2</v>
      </c>
      <c r="P10501" s="12" t="str">
        <f>LEFT(Tabela2[[#This Row],[Código]],2)</f>
        <v>10</v>
      </c>
    </row>
    <row r="10502" spans="2:16" ht="15" customHeight="1" x14ac:dyDescent="0.25">
      <c r="B10502" s="31" t="str">
        <f>IF(Tabela2[[#This Row],[Tipo]] = 0,LOOKUP(Tabela2[[#This Row],[RESUMO]],Tabela3[Grupo],Tabela3[Meus produtos]),VLOOKUP(Tabela2[[#This Row],[Código]],Tabela4[[Código NBS/LC116]:[Meus serviços]],3,0))</f>
        <v>Não</v>
      </c>
      <c r="C10502" t="str">
        <f>IF(E10502=0,TEXT(dados!A10417,"00000000"),IF(E10502=2,TEXT(dados!A10417,"0000"),TEXT(dados!A10417,"#")))</f>
        <v>105021130</v>
      </c>
      <c r="D10502" t="str">
        <f>IF(dados!B10417=0,"",dados!B10417)</f>
        <v/>
      </c>
      <c r="E10502">
        <f>dados!C10417</f>
        <v>1</v>
      </c>
      <c r="F10502" t="str">
        <f>dados!D10417</f>
        <v>Servicos de transporte aquaviario de navegacao de cabotagem e de longo curso de cargas gasosas a granel</v>
      </c>
      <c r="G10502"/>
      <c r="H10502"/>
      <c r="I10502"/>
      <c r="J10502"/>
      <c r="K10502" s="13"/>
      <c r="L10502" s="13">
        <f>dados!I10417/100</f>
        <v>0.13449999999999998</v>
      </c>
      <c r="M10502" s="13">
        <f>dados!J10417/100</f>
        <v>0.1545</v>
      </c>
      <c r="N10502" s="13">
        <f>dados!K10417/100</f>
        <v>0</v>
      </c>
      <c r="O10502" s="13">
        <f>dados!L10417/100</f>
        <v>2.4500000000000001E-2</v>
      </c>
      <c r="P10502" s="12" t="str">
        <f>LEFT(Tabela2[[#This Row],[Código]],2)</f>
        <v>10</v>
      </c>
    </row>
    <row r="10503" spans="2:16" ht="15" customHeight="1" x14ac:dyDescent="0.25">
      <c r="B10503" s="31" t="str">
        <f>IF(Tabela2[[#This Row],[Tipo]] = 0,LOOKUP(Tabela2[[#This Row],[RESUMO]],Tabela3[Grupo],Tabela3[Meus produtos]),VLOOKUP(Tabela2[[#This Row],[Código]],Tabela4[[Código NBS/LC116]:[Meus serviços]],3,0))</f>
        <v>Não</v>
      </c>
      <c r="C10503" t="str">
        <f>IF(E10503=0,TEXT(dados!A10418,"00000000"),IF(E10503=2,TEXT(dados!A10418,"0000"),TEXT(dados!A10418,"#")))</f>
        <v>105021200</v>
      </c>
      <c r="D10503" t="str">
        <f>IF(dados!B10418=0,"",dados!B10418)</f>
        <v/>
      </c>
      <c r="E10503">
        <f>dados!C10418</f>
        <v>1</v>
      </c>
      <c r="F10503" t="str">
        <f>dados!D10418</f>
        <v>Servicos de transporte aquaviario de navegacao de cabotagem e de longo curso  de cargas vivas</v>
      </c>
      <c r="G10503"/>
      <c r="H10503"/>
      <c r="I10503"/>
      <c r="J10503"/>
      <c r="K10503" s="13"/>
      <c r="L10503" s="13">
        <f>dados!I10418/100</f>
        <v>0.13449999999999998</v>
      </c>
      <c r="M10503" s="13">
        <f>dados!J10418/100</f>
        <v>0.1545</v>
      </c>
      <c r="N10503" s="13">
        <f>dados!K10418/100</f>
        <v>0</v>
      </c>
      <c r="O10503" s="13">
        <f>dados!L10418/100</f>
        <v>2.4500000000000001E-2</v>
      </c>
      <c r="P10503" s="12" t="str">
        <f>LEFT(Tabela2[[#This Row],[Código]],2)</f>
        <v>10</v>
      </c>
    </row>
    <row r="10504" spans="2:16" ht="15" customHeight="1" x14ac:dyDescent="0.25">
      <c r="B10504" s="31" t="str">
        <f>IF(Tabela2[[#This Row],[Tipo]] = 0,LOOKUP(Tabela2[[#This Row],[RESUMO]],Tabela3[Grupo],Tabela3[Meus produtos]),VLOOKUP(Tabela2[[#This Row],[Código]],Tabela4[[Código NBS/LC116]:[Meus serviços]],3,0))</f>
        <v>Não</v>
      </c>
      <c r="C10504" t="str">
        <f>IF(E10504=0,TEXT(dados!A10419,"00000000"),IF(E10504=2,TEXT(dados!A10419,"0000"),TEXT(dados!A10419,"#")))</f>
        <v>105021310</v>
      </c>
      <c r="D10504" t="str">
        <f>IF(dados!B10419=0,"",dados!B10419)</f>
        <v/>
      </c>
      <c r="E10504">
        <f>dados!C10419</f>
        <v>1</v>
      </c>
      <c r="F10504" t="str">
        <f>dados!D10419</f>
        <v>Servicos de transporte aquaviario de navegacao de cabotagem e de longo curso de carga solta, nao unitizada</v>
      </c>
      <c r="G10504"/>
      <c r="H10504"/>
      <c r="I10504"/>
      <c r="J10504"/>
      <c r="K10504" s="13"/>
      <c r="L10504" s="13">
        <f>dados!I10419/100</f>
        <v>0.13449999999999998</v>
      </c>
      <c r="M10504" s="13">
        <f>dados!J10419/100</f>
        <v>0.1545</v>
      </c>
      <c r="N10504" s="13">
        <f>dados!K10419/100</f>
        <v>0</v>
      </c>
      <c r="O10504" s="13">
        <f>dados!L10419/100</f>
        <v>2.4500000000000001E-2</v>
      </c>
      <c r="P10504" s="12" t="str">
        <f>LEFT(Tabela2[[#This Row],[Código]],2)</f>
        <v>10</v>
      </c>
    </row>
    <row r="10505" spans="2:16" ht="15" customHeight="1" x14ac:dyDescent="0.25">
      <c r="B10505" s="31" t="str">
        <f>IF(Tabela2[[#This Row],[Tipo]] = 0,LOOKUP(Tabela2[[#This Row],[RESUMO]],Tabela3[Grupo],Tabela3[Meus produtos]),VLOOKUP(Tabela2[[#This Row],[Código]],Tabela4[[Código NBS/LC116]:[Meus serviços]],3,0))</f>
        <v>Não</v>
      </c>
      <c r="C10505" t="str">
        <f>IF(E10505=0,TEXT(dados!A10420,"00000000"),IF(E10505=2,TEXT(dados!A10420,"0000"),TEXT(dados!A10420,"#")))</f>
        <v>105021320</v>
      </c>
      <c r="D10505" t="str">
        <f>IF(dados!B10420=0,"",dados!B10420)</f>
        <v/>
      </c>
      <c r="E10505">
        <f>dados!C10420</f>
        <v>1</v>
      </c>
      <c r="F10505" t="str">
        <f>dados!D10420</f>
        <v>Servicos de transporte aquaviario de navegacao de cabotagem e de longo curso  de carga unitizada, exceto de em conteineres</v>
      </c>
      <c r="G10505"/>
      <c r="H10505"/>
      <c r="I10505"/>
      <c r="J10505"/>
      <c r="K10505" s="13"/>
      <c r="L10505" s="13">
        <f>dados!I10420/100</f>
        <v>0.13449999999999998</v>
      </c>
      <c r="M10505" s="13">
        <f>dados!J10420/100</f>
        <v>0.1545</v>
      </c>
      <c r="N10505" s="13">
        <f>dados!K10420/100</f>
        <v>0</v>
      </c>
      <c r="O10505" s="13">
        <f>dados!L10420/100</f>
        <v>2.4500000000000001E-2</v>
      </c>
      <c r="P10505" s="12" t="str">
        <f>LEFT(Tabela2[[#This Row],[Código]],2)</f>
        <v>10</v>
      </c>
    </row>
    <row r="10506" spans="2:16" ht="15" customHeight="1" x14ac:dyDescent="0.25">
      <c r="B10506" s="31" t="str">
        <f>IF(Tabela2[[#This Row],[Tipo]] = 0,LOOKUP(Tabela2[[#This Row],[RESUMO]],Tabela3[Grupo],Tabela3[Meus produtos]),VLOOKUP(Tabela2[[#This Row],[Código]],Tabela4[[Código NBS/LC116]:[Meus serviços]],3,0))</f>
        <v>Não</v>
      </c>
      <c r="C10506" t="str">
        <f>IF(E10506=0,TEXT(dados!A10421,"00000000"),IF(E10506=2,TEXT(dados!A10421,"0000"),TEXT(dados!A10421,"#")))</f>
        <v>105021410</v>
      </c>
      <c r="D10506" t="str">
        <f>IF(dados!B10421=0,"",dados!B10421)</f>
        <v/>
      </c>
      <c r="E10506">
        <f>dados!C10421</f>
        <v>1</v>
      </c>
      <c r="F10506" t="str">
        <f>dados!D10421</f>
        <v>Servicos de transporte aquaviario de navegacao de cabotagem e de longo curso  de cargas em conteineres frigorificados ou climatizados</v>
      </c>
      <c r="G10506"/>
      <c r="H10506"/>
      <c r="I10506"/>
      <c r="J10506"/>
      <c r="K10506" s="13"/>
      <c r="L10506" s="13">
        <f>dados!I10421/100</f>
        <v>0.13449999999999998</v>
      </c>
      <c r="M10506" s="13">
        <f>dados!J10421/100</f>
        <v>0.1545</v>
      </c>
      <c r="N10506" s="13">
        <f>dados!K10421/100</f>
        <v>0</v>
      </c>
      <c r="O10506" s="13">
        <f>dados!L10421/100</f>
        <v>2.4500000000000001E-2</v>
      </c>
      <c r="P10506" s="12" t="str">
        <f>LEFT(Tabela2[[#This Row],[Código]],2)</f>
        <v>10</v>
      </c>
    </row>
    <row r="10507" spans="2:16" ht="15" customHeight="1" x14ac:dyDescent="0.25">
      <c r="B10507" s="31" t="str">
        <f>IF(Tabela2[[#This Row],[Tipo]] = 0,LOOKUP(Tabela2[[#This Row],[RESUMO]],Tabela3[Grupo],Tabela3[Meus produtos]),VLOOKUP(Tabela2[[#This Row],[Código]],Tabela4[[Código NBS/LC116]:[Meus serviços]],3,0))</f>
        <v>Não</v>
      </c>
      <c r="C10507" t="str">
        <f>IF(E10507=0,TEXT(dados!A10422,"00000000"),IF(E10507=2,TEXT(dados!A10422,"0000"),TEXT(dados!A10422,"#")))</f>
        <v>105021490</v>
      </c>
      <c r="D10507" t="str">
        <f>IF(dados!B10422=0,"",dados!B10422)</f>
        <v/>
      </c>
      <c r="E10507">
        <f>dados!C10422</f>
        <v>1</v>
      </c>
      <c r="F10507" t="str">
        <f>dados!D10422</f>
        <v>Servicos de transporte aquaviario de navegacao de cabotagem e de longo curso  de cargas em outros tipos de conteineres</v>
      </c>
      <c r="G10507"/>
      <c r="H10507"/>
      <c r="I10507"/>
      <c r="J10507"/>
      <c r="K10507" s="13"/>
      <c r="L10507" s="13">
        <f>dados!I10422/100</f>
        <v>0.13449999999999998</v>
      </c>
      <c r="M10507" s="13">
        <f>dados!J10422/100</f>
        <v>0.1545</v>
      </c>
      <c r="N10507" s="13">
        <f>dados!K10422/100</f>
        <v>0</v>
      </c>
      <c r="O10507" s="13">
        <f>dados!L10422/100</f>
        <v>2.4500000000000001E-2</v>
      </c>
      <c r="P10507" s="12" t="str">
        <f>LEFT(Tabela2[[#This Row],[Código]],2)</f>
        <v>10</v>
      </c>
    </row>
    <row r="10508" spans="2:16" ht="15" customHeight="1" x14ac:dyDescent="0.25">
      <c r="B10508" s="31" t="str">
        <f>IF(Tabela2[[#This Row],[Tipo]] = 0,LOOKUP(Tabela2[[#This Row],[RESUMO]],Tabela3[Grupo],Tabela3[Meus produtos]),VLOOKUP(Tabela2[[#This Row],[Código]],Tabela4[[Código NBS/LC116]:[Meus serviços]],3,0))</f>
        <v>Não</v>
      </c>
      <c r="C10508" t="str">
        <f>IF(E10508=0,TEXT(dados!A10423,"00000000"),IF(E10508=2,TEXT(dados!A10423,"0000"),TEXT(dados!A10423,"#")))</f>
        <v>105021500</v>
      </c>
      <c r="D10508" t="str">
        <f>IF(dados!B10423=0,"",dados!B10423)</f>
        <v/>
      </c>
      <c r="E10508">
        <f>dados!C10423</f>
        <v>1</v>
      </c>
      <c r="F10508" t="str">
        <f>dados!D10423</f>
        <v>Servicos de transporte aquaviario de navegacao de cabotagem e de longo curso de mudancas domesticas, e de mobilia e outros objetos de escritorio</v>
      </c>
      <c r="G10508"/>
      <c r="H10508"/>
      <c r="I10508"/>
      <c r="J10508"/>
      <c r="K10508" s="13"/>
      <c r="L10508" s="13">
        <f>dados!I10423/100</f>
        <v>0.13449999999999998</v>
      </c>
      <c r="M10508" s="13">
        <f>dados!J10423/100</f>
        <v>0.1545</v>
      </c>
      <c r="N10508" s="13">
        <f>dados!K10423/100</f>
        <v>0</v>
      </c>
      <c r="O10508" s="13">
        <f>dados!L10423/100</f>
        <v>2.4500000000000001E-2</v>
      </c>
      <c r="P10508" s="12" t="str">
        <f>LEFT(Tabela2[[#This Row],[Código]],2)</f>
        <v>10</v>
      </c>
    </row>
    <row r="10509" spans="2:16" ht="15" customHeight="1" x14ac:dyDescent="0.25">
      <c r="B10509" s="31" t="str">
        <f>IF(Tabela2[[#This Row],[Tipo]] = 0,LOOKUP(Tabela2[[#This Row],[RESUMO]],Tabela3[Grupo],Tabela3[Meus produtos]),VLOOKUP(Tabela2[[#This Row],[Código]],Tabela4[[Código NBS/LC116]:[Meus serviços]],3,0))</f>
        <v>Não</v>
      </c>
      <c r="C10509" t="str">
        <f>IF(E10509=0,TEXT(dados!A10424,"00000000"),IF(E10509=2,TEXT(dados!A10424,"0000"),TEXT(dados!A10424,"#")))</f>
        <v>105021600</v>
      </c>
      <c r="D10509" t="str">
        <f>IF(dados!B10424=0,"",dados!B10424)</f>
        <v/>
      </c>
      <c r="E10509">
        <f>dados!C10424</f>
        <v>1</v>
      </c>
      <c r="F10509" t="str">
        <f>dados!D10424</f>
        <v>Servicos de transporte aquaviario de navegacao de cabotagem e de longo curso de cargas especiais e de grande porte</v>
      </c>
      <c r="G10509"/>
      <c r="H10509"/>
      <c r="I10509"/>
      <c r="J10509"/>
      <c r="K10509" s="13"/>
      <c r="L10509" s="13">
        <f>dados!I10424/100</f>
        <v>0.13449999999999998</v>
      </c>
      <c r="M10509" s="13">
        <f>dados!J10424/100</f>
        <v>0.1545</v>
      </c>
      <c r="N10509" s="13">
        <f>dados!K10424/100</f>
        <v>0</v>
      </c>
      <c r="O10509" s="13">
        <f>dados!L10424/100</f>
        <v>2.4500000000000001E-2</v>
      </c>
      <c r="P10509" s="12" t="str">
        <f>LEFT(Tabela2[[#This Row],[Código]],2)</f>
        <v>10</v>
      </c>
    </row>
    <row r="10510" spans="2:16" ht="15" customHeight="1" x14ac:dyDescent="0.25">
      <c r="B10510" s="31" t="str">
        <f>IF(Tabela2[[#This Row],[Tipo]] = 0,LOOKUP(Tabela2[[#This Row],[RESUMO]],Tabela3[Grupo],Tabela3[Meus produtos]),VLOOKUP(Tabela2[[#This Row],[Código]],Tabela4[[Código NBS/LC116]:[Meus serviços]],3,0))</f>
        <v>Não</v>
      </c>
      <c r="C10510" t="str">
        <f>IF(E10510=0,TEXT(dados!A10425,"00000000"),IF(E10510=2,TEXT(dados!A10425,"0000"),TEXT(dados!A10425,"#")))</f>
        <v>105021700</v>
      </c>
      <c r="D10510" t="str">
        <f>IF(dados!B10425=0,"",dados!B10425)</f>
        <v/>
      </c>
      <c r="E10510">
        <f>dados!C10425</f>
        <v>1</v>
      </c>
      <c r="F10510" t="str">
        <f>dados!D10425</f>
        <v>Servicos de transporte aquaviario de navegacao de cabotagem e de longo curso de veiculos</v>
      </c>
      <c r="G10510"/>
      <c r="H10510"/>
      <c r="I10510"/>
      <c r="J10510"/>
      <c r="K10510" s="13"/>
      <c r="L10510" s="13">
        <f>dados!I10425/100</f>
        <v>0.13449999999999998</v>
      </c>
      <c r="M10510" s="13">
        <f>dados!J10425/100</f>
        <v>0.1545</v>
      </c>
      <c r="N10510" s="13">
        <f>dados!K10425/100</f>
        <v>0</v>
      </c>
      <c r="O10510" s="13">
        <f>dados!L10425/100</f>
        <v>2.4500000000000001E-2</v>
      </c>
      <c r="P10510" s="12" t="str">
        <f>LEFT(Tabela2[[#This Row],[Código]],2)</f>
        <v>10</v>
      </c>
    </row>
    <row r="10511" spans="2:16" ht="15" customHeight="1" x14ac:dyDescent="0.25">
      <c r="B10511" s="31" t="str">
        <f>IF(Tabela2[[#This Row],[Tipo]] = 0,LOOKUP(Tabela2[[#This Row],[RESUMO]],Tabela3[Grupo],Tabela3[Meus produtos]),VLOOKUP(Tabela2[[#This Row],[Código]],Tabela4[[Código NBS/LC116]:[Meus serviços]],3,0))</f>
        <v>Não</v>
      </c>
      <c r="C10511" t="str">
        <f>IF(E10511=0,TEXT(dados!A10426,"00000000"),IF(E10511=2,TEXT(dados!A10426,"0000"),TEXT(dados!A10426,"#")))</f>
        <v>105021810</v>
      </c>
      <c r="D10511" t="str">
        <f>IF(dados!B10426=0,"",dados!B10426)</f>
        <v/>
      </c>
      <c r="E10511">
        <f>dados!C10426</f>
        <v>1</v>
      </c>
      <c r="F10511" t="str">
        <f>dados!D10426</f>
        <v>Servicos de transporte aquaviario de navegacao de cabotagem e de longo curso de combustiveis, lubrificantes e glp, inclusive apresentado em botijoes metalicos</v>
      </c>
      <c r="G10511"/>
      <c r="H10511"/>
      <c r="I10511"/>
      <c r="J10511"/>
      <c r="K10511" s="13"/>
      <c r="L10511" s="13">
        <f>dados!I10426/100</f>
        <v>0.13449999999999998</v>
      </c>
      <c r="M10511" s="13">
        <f>dados!J10426/100</f>
        <v>0.1545</v>
      </c>
      <c r="N10511" s="13">
        <f>dados!K10426/100</f>
        <v>0</v>
      </c>
      <c r="O10511" s="13">
        <f>dados!L10426/100</f>
        <v>2.4500000000000001E-2</v>
      </c>
      <c r="P10511" s="12" t="str">
        <f>LEFT(Tabela2[[#This Row],[Código]],2)</f>
        <v>10</v>
      </c>
    </row>
    <row r="10512" spans="2:16" ht="15" customHeight="1" x14ac:dyDescent="0.25">
      <c r="B10512" s="31" t="str">
        <f>IF(Tabela2[[#This Row],[Tipo]] = 0,LOOKUP(Tabela2[[#This Row],[RESUMO]],Tabela3[Grupo],Tabela3[Meus produtos]),VLOOKUP(Tabela2[[#This Row],[Código]],Tabela4[[Código NBS/LC116]:[Meus serviços]],3,0))</f>
        <v>Não</v>
      </c>
      <c r="C10512" t="str">
        <f>IF(E10512=0,TEXT(dados!A10427,"00000000"),IF(E10512=2,TEXT(dados!A10427,"0000"),TEXT(dados!A10427,"#")))</f>
        <v>105021820</v>
      </c>
      <c r="D10512" t="str">
        <f>IF(dados!B10427=0,"",dados!B10427)</f>
        <v/>
      </c>
      <c r="E10512">
        <f>dados!C10427</f>
        <v>1</v>
      </c>
      <c r="F10512" t="str">
        <f>dados!D10427</f>
        <v>Servicos de transporte aquaviario de navegacao de cabotagem e de longo curso de produtos quimicos perigosos</v>
      </c>
      <c r="G10512"/>
      <c r="H10512"/>
      <c r="I10512"/>
      <c r="J10512"/>
      <c r="K10512" s="13"/>
      <c r="L10512" s="13">
        <f>dados!I10427/100</f>
        <v>0.13449999999999998</v>
      </c>
      <c r="M10512" s="13">
        <f>dados!J10427/100</f>
        <v>0.1545</v>
      </c>
      <c r="N10512" s="13">
        <f>dados!K10427/100</f>
        <v>0</v>
      </c>
      <c r="O10512" s="13">
        <f>dados!L10427/100</f>
        <v>2.4500000000000001E-2</v>
      </c>
      <c r="P10512" s="12" t="str">
        <f>LEFT(Tabela2[[#This Row],[Código]],2)</f>
        <v>10</v>
      </c>
    </row>
    <row r="10513" spans="2:16" ht="15" customHeight="1" x14ac:dyDescent="0.25">
      <c r="B10513" s="31" t="str">
        <f>IF(Tabela2[[#This Row],[Tipo]] = 0,LOOKUP(Tabela2[[#This Row],[RESUMO]],Tabela3[Grupo],Tabela3[Meus produtos]),VLOOKUP(Tabela2[[#This Row],[Código]],Tabela4[[Código NBS/LC116]:[Meus serviços]],3,0))</f>
        <v>Não</v>
      </c>
      <c r="C10513" t="str">
        <f>IF(E10513=0,TEXT(dados!A10428,"00000000"),IF(E10513=2,TEXT(dados!A10428,"0000"),TEXT(dados!A10428,"#")))</f>
        <v>105021890</v>
      </c>
      <c r="D10513" t="str">
        <f>IF(dados!B10428=0,"",dados!B10428)</f>
        <v/>
      </c>
      <c r="E10513">
        <f>dados!C10428</f>
        <v>1</v>
      </c>
      <c r="F10513" t="str">
        <f>dados!D10428</f>
        <v>Servicos de transporte aquaviario de navegacao de cabotagem e de longo curso de outros produtos perigosos</v>
      </c>
      <c r="G10513"/>
      <c r="H10513"/>
      <c r="I10513"/>
      <c r="J10513"/>
      <c r="K10513" s="13"/>
      <c r="L10513" s="13">
        <f>dados!I10428/100</f>
        <v>0.13449999999999998</v>
      </c>
      <c r="M10513" s="13">
        <f>dados!J10428/100</f>
        <v>0.1545</v>
      </c>
      <c r="N10513" s="13">
        <f>dados!K10428/100</f>
        <v>0</v>
      </c>
      <c r="O10513" s="13">
        <f>dados!L10428/100</f>
        <v>2.4500000000000001E-2</v>
      </c>
      <c r="P10513" s="12" t="str">
        <f>LEFT(Tabela2[[#This Row],[Código]],2)</f>
        <v>10</v>
      </c>
    </row>
    <row r="10514" spans="2:16" ht="15" customHeight="1" x14ac:dyDescent="0.25">
      <c r="B10514" s="31" t="str">
        <f>IF(Tabela2[[#This Row],[Tipo]] = 0,LOOKUP(Tabela2[[#This Row],[RESUMO]],Tabela3[Grupo],Tabela3[Meus produtos]),VLOOKUP(Tabela2[[#This Row],[Código]],Tabela4[[Código NBS/LC116]:[Meus serviços]],3,0))</f>
        <v>Não</v>
      </c>
      <c r="C10514" t="str">
        <f>IF(E10514=0,TEXT(dados!A10429,"00000000"),IF(E10514=2,TEXT(dados!A10429,"0000"),TEXT(dados!A10429,"#")))</f>
        <v>105021900</v>
      </c>
      <c r="D10514" t="str">
        <f>IF(dados!B10429=0,"",dados!B10429)</f>
        <v/>
      </c>
      <c r="E10514">
        <f>dados!C10429</f>
        <v>1</v>
      </c>
      <c r="F10514" t="str">
        <f>dados!D10429</f>
        <v>Servicos de transporte aquaviario de navegacao de cabotagem e de longo curso de outros tipos de carga</v>
      </c>
      <c r="G10514"/>
      <c r="H10514"/>
      <c r="I10514"/>
      <c r="J10514"/>
      <c r="K10514" s="13"/>
      <c r="L10514" s="13">
        <f>dados!I10429/100</f>
        <v>0.13449999999999998</v>
      </c>
      <c r="M10514" s="13">
        <f>dados!J10429/100</f>
        <v>0.1545</v>
      </c>
      <c r="N10514" s="13">
        <f>dados!K10429/100</f>
        <v>0</v>
      </c>
      <c r="O10514" s="13">
        <f>dados!L10429/100</f>
        <v>2.4500000000000001E-2</v>
      </c>
      <c r="P10514" s="12" t="str">
        <f>LEFT(Tabela2[[#This Row],[Código]],2)</f>
        <v>10</v>
      </c>
    </row>
    <row r="10515" spans="2:16" ht="15" customHeight="1" x14ac:dyDescent="0.25">
      <c r="B10515" s="31" t="str">
        <f>IF(Tabela2[[#This Row],[Tipo]] = 0,LOOKUP(Tabela2[[#This Row],[RESUMO]],Tabela3[Grupo],Tabela3[Meus produtos]),VLOOKUP(Tabela2[[#This Row],[Código]],Tabela4[[Código NBS/LC116]:[Meus serviços]],3,0))</f>
        <v>Não</v>
      </c>
      <c r="C10515" t="str">
        <f>IF(E10515=0,TEXT(dados!A10430,"00000000"),IF(E10515=2,TEXT(dados!A10430,"0000"),TEXT(dados!A10430,"#")))</f>
        <v>105022110</v>
      </c>
      <c r="D10515" t="str">
        <f>IF(dados!B10430=0,"",dados!B10430)</f>
        <v/>
      </c>
      <c r="E10515">
        <f>dados!C10430</f>
        <v>1</v>
      </c>
      <c r="F10515" t="str">
        <f>dados!D10430</f>
        <v>Servicos de transporte aquaviario por navegacao interior de cargas solidas, a granel</v>
      </c>
      <c r="G10515"/>
      <c r="H10515"/>
      <c r="I10515"/>
      <c r="J10515"/>
      <c r="K10515" s="13"/>
      <c r="L10515" s="13">
        <f>dados!I10430/100</f>
        <v>0.13449999999999998</v>
      </c>
      <c r="M10515" s="13">
        <f>dados!J10430/100</f>
        <v>0.1545</v>
      </c>
      <c r="N10515" s="13">
        <f>dados!K10430/100</f>
        <v>0</v>
      </c>
      <c r="O10515" s="13">
        <f>dados!L10430/100</f>
        <v>2.4500000000000001E-2</v>
      </c>
      <c r="P10515" s="12" t="str">
        <f>LEFT(Tabela2[[#This Row],[Código]],2)</f>
        <v>10</v>
      </c>
    </row>
    <row r="10516" spans="2:16" ht="15" customHeight="1" x14ac:dyDescent="0.25">
      <c r="B10516" s="31" t="str">
        <f>IF(Tabela2[[#This Row],[Tipo]] = 0,LOOKUP(Tabela2[[#This Row],[RESUMO]],Tabela3[Grupo],Tabela3[Meus produtos]),VLOOKUP(Tabela2[[#This Row],[Código]],Tabela4[[Código NBS/LC116]:[Meus serviços]],3,0))</f>
        <v>Não</v>
      </c>
      <c r="C10516" t="str">
        <f>IF(E10516=0,TEXT(dados!A10431,"00000000"),IF(E10516=2,TEXT(dados!A10431,"0000"),TEXT(dados!A10431,"#")))</f>
        <v>105022120</v>
      </c>
      <c r="D10516" t="str">
        <f>IF(dados!B10431=0,"",dados!B10431)</f>
        <v/>
      </c>
      <c r="E10516">
        <f>dados!C10431</f>
        <v>1</v>
      </c>
      <c r="F10516" t="str">
        <f>dados!D10431</f>
        <v>Servicos de transporte aquaviario por navegacao interior de cargas liquidas ou liquefeitas, a granel</v>
      </c>
      <c r="G10516"/>
      <c r="H10516"/>
      <c r="I10516"/>
      <c r="J10516"/>
      <c r="K10516" s="13"/>
      <c r="L10516" s="13">
        <f>dados!I10431/100</f>
        <v>0.13449999999999998</v>
      </c>
      <c r="M10516" s="13">
        <f>dados!J10431/100</f>
        <v>0.1545</v>
      </c>
      <c r="N10516" s="13">
        <f>dados!K10431/100</f>
        <v>0</v>
      </c>
      <c r="O10516" s="13">
        <f>dados!L10431/100</f>
        <v>2.4500000000000001E-2</v>
      </c>
      <c r="P10516" s="12" t="str">
        <f>LEFT(Tabela2[[#This Row],[Código]],2)</f>
        <v>10</v>
      </c>
    </row>
    <row r="10517" spans="2:16" ht="15" customHeight="1" x14ac:dyDescent="0.25">
      <c r="B10517" s="31" t="str">
        <f>IF(Tabela2[[#This Row],[Tipo]] = 0,LOOKUP(Tabela2[[#This Row],[RESUMO]],Tabela3[Grupo],Tabela3[Meus produtos]),VLOOKUP(Tabela2[[#This Row],[Código]],Tabela4[[Código NBS/LC116]:[Meus serviços]],3,0))</f>
        <v>Não</v>
      </c>
      <c r="C10517" t="str">
        <f>IF(E10517=0,TEXT(dados!A10432,"00000000"),IF(E10517=2,TEXT(dados!A10432,"0000"),TEXT(dados!A10432,"#")))</f>
        <v>105022130</v>
      </c>
      <c r="D10517" t="str">
        <f>IF(dados!B10432=0,"",dados!B10432)</f>
        <v/>
      </c>
      <c r="E10517">
        <f>dados!C10432</f>
        <v>1</v>
      </c>
      <c r="F10517" t="str">
        <f>dados!D10432</f>
        <v>Servicos de transporte aquaviario por navegacao interior de cargas gasosas a granel</v>
      </c>
      <c r="G10517"/>
      <c r="H10517"/>
      <c r="I10517"/>
      <c r="J10517"/>
      <c r="K10517" s="13"/>
      <c r="L10517" s="13">
        <f>dados!I10432/100</f>
        <v>0.13449999999999998</v>
      </c>
      <c r="M10517" s="13">
        <f>dados!J10432/100</f>
        <v>0.1545</v>
      </c>
      <c r="N10517" s="13">
        <f>dados!K10432/100</f>
        <v>0</v>
      </c>
      <c r="O10517" s="13">
        <f>dados!L10432/100</f>
        <v>2.4500000000000001E-2</v>
      </c>
      <c r="P10517" s="12" t="str">
        <f>LEFT(Tabela2[[#This Row],[Código]],2)</f>
        <v>10</v>
      </c>
    </row>
    <row r="10518" spans="2:16" ht="15" customHeight="1" x14ac:dyDescent="0.25">
      <c r="B10518" s="31" t="str">
        <f>IF(Tabela2[[#This Row],[Tipo]] = 0,LOOKUP(Tabela2[[#This Row],[RESUMO]],Tabela3[Grupo],Tabela3[Meus produtos]),VLOOKUP(Tabela2[[#This Row],[Código]],Tabela4[[Código NBS/LC116]:[Meus serviços]],3,0))</f>
        <v>Não</v>
      </c>
      <c r="C10518" t="str">
        <f>IF(E10518=0,TEXT(dados!A10433,"00000000"),IF(E10518=2,TEXT(dados!A10433,"0000"),TEXT(dados!A10433,"#")))</f>
        <v>105022200</v>
      </c>
      <c r="D10518" t="str">
        <f>IF(dados!B10433=0,"",dados!B10433)</f>
        <v/>
      </c>
      <c r="E10518">
        <f>dados!C10433</f>
        <v>1</v>
      </c>
      <c r="F10518" t="str">
        <f>dados!D10433</f>
        <v>Servicos de transporte aquaviario por navegacao interior  de cargas vivas</v>
      </c>
      <c r="G10518"/>
      <c r="H10518"/>
      <c r="I10518"/>
      <c r="J10518"/>
      <c r="K10518" s="13"/>
      <c r="L10518" s="13">
        <f>dados!I10433/100</f>
        <v>0.13449999999999998</v>
      </c>
      <c r="M10518" s="13">
        <f>dados!J10433/100</f>
        <v>0.1545</v>
      </c>
      <c r="N10518" s="13">
        <f>dados!K10433/100</f>
        <v>0</v>
      </c>
      <c r="O10518" s="13">
        <f>dados!L10433/100</f>
        <v>2.4500000000000001E-2</v>
      </c>
      <c r="P10518" s="12" t="str">
        <f>LEFT(Tabela2[[#This Row],[Código]],2)</f>
        <v>10</v>
      </c>
    </row>
    <row r="10519" spans="2:16" ht="15" customHeight="1" x14ac:dyDescent="0.25">
      <c r="B10519" s="31" t="str">
        <f>IF(Tabela2[[#This Row],[Tipo]] = 0,LOOKUP(Tabela2[[#This Row],[RESUMO]],Tabela3[Grupo],Tabela3[Meus produtos]),VLOOKUP(Tabela2[[#This Row],[Código]],Tabela4[[Código NBS/LC116]:[Meus serviços]],3,0))</f>
        <v>Não</v>
      </c>
      <c r="C10519" t="str">
        <f>IF(E10519=0,TEXT(dados!A10434,"00000000"),IF(E10519=2,TEXT(dados!A10434,"0000"),TEXT(dados!A10434,"#")))</f>
        <v>105022310</v>
      </c>
      <c r="D10519" t="str">
        <f>IF(dados!B10434=0,"",dados!B10434)</f>
        <v/>
      </c>
      <c r="E10519">
        <f>dados!C10434</f>
        <v>1</v>
      </c>
      <c r="F10519" t="str">
        <f>dados!D10434</f>
        <v>Servicos de transporte aquaviario por navegacao interior de carga solta, nao unitizada</v>
      </c>
      <c r="G10519"/>
      <c r="H10519"/>
      <c r="I10519"/>
      <c r="J10519"/>
      <c r="K10519" s="13"/>
      <c r="L10519" s="13">
        <f>dados!I10434/100</f>
        <v>0.13449999999999998</v>
      </c>
      <c r="M10519" s="13">
        <f>dados!J10434/100</f>
        <v>0.1545</v>
      </c>
      <c r="N10519" s="13">
        <f>dados!K10434/100</f>
        <v>0</v>
      </c>
      <c r="O10519" s="13">
        <f>dados!L10434/100</f>
        <v>2.4500000000000001E-2</v>
      </c>
      <c r="P10519" s="12" t="str">
        <f>LEFT(Tabela2[[#This Row],[Código]],2)</f>
        <v>10</v>
      </c>
    </row>
    <row r="10520" spans="2:16" ht="15" customHeight="1" x14ac:dyDescent="0.25">
      <c r="B10520" s="31" t="str">
        <f>IF(Tabela2[[#This Row],[Tipo]] = 0,LOOKUP(Tabela2[[#This Row],[RESUMO]],Tabela3[Grupo],Tabela3[Meus produtos]),VLOOKUP(Tabela2[[#This Row],[Código]],Tabela4[[Código NBS/LC116]:[Meus serviços]],3,0))</f>
        <v>Não</v>
      </c>
      <c r="C10520" t="str">
        <f>IF(E10520=0,TEXT(dados!A10435,"00000000"),IF(E10520=2,TEXT(dados!A10435,"0000"),TEXT(dados!A10435,"#")))</f>
        <v>105022320</v>
      </c>
      <c r="D10520" t="str">
        <f>IF(dados!B10435=0,"",dados!B10435)</f>
        <v/>
      </c>
      <c r="E10520">
        <f>dados!C10435</f>
        <v>1</v>
      </c>
      <c r="F10520" t="str">
        <f>dados!D10435</f>
        <v>Servicos de transporte aquaviario por navegacao interior de carga unitizada, exceto em conteineres</v>
      </c>
      <c r="G10520"/>
      <c r="H10520"/>
      <c r="I10520"/>
      <c r="J10520"/>
      <c r="K10520" s="13"/>
      <c r="L10520" s="13">
        <f>dados!I10435/100</f>
        <v>0.13449999999999998</v>
      </c>
      <c r="M10520" s="13">
        <f>dados!J10435/100</f>
        <v>0.1545</v>
      </c>
      <c r="N10520" s="13">
        <f>dados!K10435/100</f>
        <v>0</v>
      </c>
      <c r="O10520" s="13">
        <f>dados!L10435/100</f>
        <v>2.4500000000000001E-2</v>
      </c>
      <c r="P10520" s="12" t="str">
        <f>LEFT(Tabela2[[#This Row],[Código]],2)</f>
        <v>10</v>
      </c>
    </row>
    <row r="10521" spans="2:16" ht="15" customHeight="1" x14ac:dyDescent="0.25">
      <c r="B10521" s="31" t="str">
        <f>IF(Tabela2[[#This Row],[Tipo]] = 0,LOOKUP(Tabela2[[#This Row],[RESUMO]],Tabela3[Grupo],Tabela3[Meus produtos]),VLOOKUP(Tabela2[[#This Row],[Código]],Tabela4[[Código NBS/LC116]:[Meus serviços]],3,0))</f>
        <v>Não</v>
      </c>
      <c r="C10521" t="str">
        <f>IF(E10521=0,TEXT(dados!A10436,"00000000"),IF(E10521=2,TEXT(dados!A10436,"0000"),TEXT(dados!A10436,"#")))</f>
        <v>105022410</v>
      </c>
      <c r="D10521" t="str">
        <f>IF(dados!B10436=0,"",dados!B10436)</f>
        <v/>
      </c>
      <c r="E10521">
        <f>dados!C10436</f>
        <v>1</v>
      </c>
      <c r="F10521" t="str">
        <f>dados!D10436</f>
        <v>Servicos de transporte aquaviario por navegacao interior de cargas em conteineres frigorificados ou climatizados</v>
      </c>
      <c r="G10521"/>
      <c r="H10521"/>
      <c r="I10521"/>
      <c r="J10521"/>
      <c r="K10521" s="13"/>
      <c r="L10521" s="13">
        <f>dados!I10436/100</f>
        <v>0.13449999999999998</v>
      </c>
      <c r="M10521" s="13">
        <f>dados!J10436/100</f>
        <v>0.1545</v>
      </c>
      <c r="N10521" s="13">
        <f>dados!K10436/100</f>
        <v>0</v>
      </c>
      <c r="O10521" s="13">
        <f>dados!L10436/100</f>
        <v>2.4500000000000001E-2</v>
      </c>
      <c r="P10521" s="12" t="str">
        <f>LEFT(Tabela2[[#This Row],[Código]],2)</f>
        <v>10</v>
      </c>
    </row>
    <row r="10522" spans="2:16" ht="15" customHeight="1" x14ac:dyDescent="0.25">
      <c r="B10522" s="31" t="str">
        <f>IF(Tabela2[[#This Row],[Tipo]] = 0,LOOKUP(Tabela2[[#This Row],[RESUMO]],Tabela3[Grupo],Tabela3[Meus produtos]),VLOOKUP(Tabela2[[#This Row],[Código]],Tabela4[[Código NBS/LC116]:[Meus serviços]],3,0))</f>
        <v>Não</v>
      </c>
      <c r="C10522" t="str">
        <f>IF(E10522=0,TEXT(dados!A10437,"00000000"),IF(E10522=2,TEXT(dados!A10437,"0000"),TEXT(dados!A10437,"#")))</f>
        <v>105022490</v>
      </c>
      <c r="D10522" t="str">
        <f>IF(dados!B10437=0,"",dados!B10437)</f>
        <v/>
      </c>
      <c r="E10522">
        <f>dados!C10437</f>
        <v>1</v>
      </c>
      <c r="F10522" t="str">
        <f>dados!D10437</f>
        <v>Servicos de transporte aquaviario por navegacao interior de cargas em outros tipos de conteineres</v>
      </c>
      <c r="G10522"/>
      <c r="H10522"/>
      <c r="I10522"/>
      <c r="J10522"/>
      <c r="K10522" s="13"/>
      <c r="L10522" s="13">
        <f>dados!I10437/100</f>
        <v>0.13449999999999998</v>
      </c>
      <c r="M10522" s="13">
        <f>dados!J10437/100</f>
        <v>0.1545</v>
      </c>
      <c r="N10522" s="13">
        <f>dados!K10437/100</f>
        <v>0</v>
      </c>
      <c r="O10522" s="13">
        <f>dados!L10437/100</f>
        <v>2.4500000000000001E-2</v>
      </c>
      <c r="P10522" s="12" t="str">
        <f>LEFT(Tabela2[[#This Row],[Código]],2)</f>
        <v>10</v>
      </c>
    </row>
    <row r="10523" spans="2:16" ht="15" customHeight="1" x14ac:dyDescent="0.25">
      <c r="B10523" s="31" t="str">
        <f>IF(Tabela2[[#This Row],[Tipo]] = 0,LOOKUP(Tabela2[[#This Row],[RESUMO]],Tabela3[Grupo],Tabela3[Meus produtos]),VLOOKUP(Tabela2[[#This Row],[Código]],Tabela4[[Código NBS/LC116]:[Meus serviços]],3,0))</f>
        <v>Não</v>
      </c>
      <c r="C10523" t="str">
        <f>IF(E10523=0,TEXT(dados!A10438,"00000000"),IF(E10523=2,TEXT(dados!A10438,"0000"),TEXT(dados!A10438,"#")))</f>
        <v>105022500</v>
      </c>
      <c r="D10523" t="str">
        <f>IF(dados!B10438=0,"",dados!B10438)</f>
        <v/>
      </c>
      <c r="E10523">
        <f>dados!C10438</f>
        <v>1</v>
      </c>
      <c r="F10523" t="str">
        <f>dados!D10438</f>
        <v>Servicos de transporte aquaviario por navegacao interior de mudancas domesticas, e de mobilia e de outros objetos de escritorio</v>
      </c>
      <c r="G10523"/>
      <c r="H10523"/>
      <c r="I10523"/>
      <c r="J10523"/>
      <c r="K10523" s="13"/>
      <c r="L10523" s="13">
        <f>dados!I10438/100</f>
        <v>0.13449999999999998</v>
      </c>
      <c r="M10523" s="13">
        <f>dados!J10438/100</f>
        <v>0.1545</v>
      </c>
      <c r="N10523" s="13">
        <f>dados!K10438/100</f>
        <v>0</v>
      </c>
      <c r="O10523" s="13">
        <f>dados!L10438/100</f>
        <v>2.4500000000000001E-2</v>
      </c>
      <c r="P10523" s="12" t="str">
        <f>LEFT(Tabela2[[#This Row],[Código]],2)</f>
        <v>10</v>
      </c>
    </row>
    <row r="10524" spans="2:16" ht="15" customHeight="1" x14ac:dyDescent="0.25">
      <c r="B10524" s="31" t="str">
        <f>IF(Tabela2[[#This Row],[Tipo]] = 0,LOOKUP(Tabela2[[#This Row],[RESUMO]],Tabela3[Grupo],Tabela3[Meus produtos]),VLOOKUP(Tabela2[[#This Row],[Código]],Tabela4[[Código NBS/LC116]:[Meus serviços]],3,0))</f>
        <v>Não</v>
      </c>
      <c r="C10524" t="str">
        <f>IF(E10524=0,TEXT(dados!A10439,"00000000"),IF(E10524=2,TEXT(dados!A10439,"0000"),TEXT(dados!A10439,"#")))</f>
        <v>105022600</v>
      </c>
      <c r="D10524" t="str">
        <f>IF(dados!B10439=0,"",dados!B10439)</f>
        <v/>
      </c>
      <c r="E10524">
        <f>dados!C10439</f>
        <v>1</v>
      </c>
      <c r="F10524" t="str">
        <f>dados!D10439</f>
        <v>Servicos de transporte aquaviario por navegacao interior  de cargas especiais e de grande porte</v>
      </c>
      <c r="G10524"/>
      <c r="H10524"/>
      <c r="I10524"/>
      <c r="J10524"/>
      <c r="K10524" s="13"/>
      <c r="L10524" s="13">
        <f>dados!I10439/100</f>
        <v>0.13449999999999998</v>
      </c>
      <c r="M10524" s="13">
        <f>dados!J10439/100</f>
        <v>0.1545</v>
      </c>
      <c r="N10524" s="13">
        <f>dados!K10439/100</f>
        <v>0</v>
      </c>
      <c r="O10524" s="13">
        <f>dados!L10439/100</f>
        <v>2.4500000000000001E-2</v>
      </c>
      <c r="P10524" s="12" t="str">
        <f>LEFT(Tabela2[[#This Row],[Código]],2)</f>
        <v>10</v>
      </c>
    </row>
    <row r="10525" spans="2:16" ht="15" customHeight="1" x14ac:dyDescent="0.25">
      <c r="B10525" s="31" t="str">
        <f>IF(Tabela2[[#This Row],[Tipo]] = 0,LOOKUP(Tabela2[[#This Row],[RESUMO]],Tabela3[Grupo],Tabela3[Meus produtos]),VLOOKUP(Tabela2[[#This Row],[Código]],Tabela4[[Código NBS/LC116]:[Meus serviços]],3,0))</f>
        <v>Não</v>
      </c>
      <c r="C10525" t="str">
        <f>IF(E10525=0,TEXT(dados!A10440,"00000000"),IF(E10525=2,TEXT(dados!A10440,"0000"),TEXT(dados!A10440,"#")))</f>
        <v>105022700</v>
      </c>
      <c r="D10525" t="str">
        <f>IF(dados!B10440=0,"",dados!B10440)</f>
        <v/>
      </c>
      <c r="E10525">
        <f>dados!C10440</f>
        <v>1</v>
      </c>
      <c r="F10525" t="str">
        <f>dados!D10440</f>
        <v>Servicos de transporte aquaviario por navegacao interior de veiculos</v>
      </c>
      <c r="G10525"/>
      <c r="H10525"/>
      <c r="I10525"/>
      <c r="J10525"/>
      <c r="K10525" s="13"/>
      <c r="L10525" s="13">
        <f>dados!I10440/100</f>
        <v>0.13449999999999998</v>
      </c>
      <c r="M10525" s="13">
        <f>dados!J10440/100</f>
        <v>0.1545</v>
      </c>
      <c r="N10525" s="13">
        <f>dados!K10440/100</f>
        <v>0</v>
      </c>
      <c r="O10525" s="13">
        <f>dados!L10440/100</f>
        <v>2.4500000000000001E-2</v>
      </c>
      <c r="P10525" s="12" t="str">
        <f>LEFT(Tabela2[[#This Row],[Código]],2)</f>
        <v>10</v>
      </c>
    </row>
    <row r="10526" spans="2:16" ht="15" customHeight="1" x14ac:dyDescent="0.25">
      <c r="B10526" s="31" t="str">
        <f>IF(Tabela2[[#This Row],[Tipo]] = 0,LOOKUP(Tabela2[[#This Row],[RESUMO]],Tabela3[Grupo],Tabela3[Meus produtos]),VLOOKUP(Tabela2[[#This Row],[Código]],Tabela4[[Código NBS/LC116]:[Meus serviços]],3,0))</f>
        <v>Não</v>
      </c>
      <c r="C10526" t="str">
        <f>IF(E10526=0,TEXT(dados!A10441,"00000000"),IF(E10526=2,TEXT(dados!A10441,"0000"),TEXT(dados!A10441,"#")))</f>
        <v>105022810</v>
      </c>
      <c r="D10526" t="str">
        <f>IF(dados!B10441=0,"",dados!B10441)</f>
        <v/>
      </c>
      <c r="E10526">
        <f>dados!C10441</f>
        <v>1</v>
      </c>
      <c r="F10526" t="str">
        <f>dados!D10441</f>
        <v>Servicos de transporte aquaviario por navegacao interior de combustiveis, lubrificantes e glp, inclusive apresentado em botijoes metalicos</v>
      </c>
      <c r="G10526"/>
      <c r="H10526"/>
      <c r="I10526"/>
      <c r="J10526"/>
      <c r="K10526" s="13"/>
      <c r="L10526" s="13">
        <f>dados!I10441/100</f>
        <v>0.13449999999999998</v>
      </c>
      <c r="M10526" s="13">
        <f>dados!J10441/100</f>
        <v>0.1545</v>
      </c>
      <c r="N10526" s="13">
        <f>dados!K10441/100</f>
        <v>0</v>
      </c>
      <c r="O10526" s="13">
        <f>dados!L10441/100</f>
        <v>2.4500000000000001E-2</v>
      </c>
      <c r="P10526" s="12" t="str">
        <f>LEFT(Tabela2[[#This Row],[Código]],2)</f>
        <v>10</v>
      </c>
    </row>
    <row r="10527" spans="2:16" ht="15" customHeight="1" x14ac:dyDescent="0.25">
      <c r="B10527" s="31" t="str">
        <f>IF(Tabela2[[#This Row],[Tipo]] = 0,LOOKUP(Tabela2[[#This Row],[RESUMO]],Tabela3[Grupo],Tabela3[Meus produtos]),VLOOKUP(Tabela2[[#This Row],[Código]],Tabela4[[Código NBS/LC116]:[Meus serviços]],3,0))</f>
        <v>Não</v>
      </c>
      <c r="C10527" t="str">
        <f>IF(E10527=0,TEXT(dados!A10442,"00000000"),IF(E10527=2,TEXT(dados!A10442,"0000"),TEXT(dados!A10442,"#")))</f>
        <v>105022820</v>
      </c>
      <c r="D10527" t="str">
        <f>IF(dados!B10442=0,"",dados!B10442)</f>
        <v/>
      </c>
      <c r="E10527">
        <f>dados!C10442</f>
        <v>1</v>
      </c>
      <c r="F10527" t="str">
        <f>dados!D10442</f>
        <v>Servicos de transporte aquaviario por navegacao interior de produtos quimicos perigosos</v>
      </c>
      <c r="G10527"/>
      <c r="H10527"/>
      <c r="I10527"/>
      <c r="J10527"/>
      <c r="K10527" s="13"/>
      <c r="L10527" s="13">
        <f>dados!I10442/100</f>
        <v>0.13449999999999998</v>
      </c>
      <c r="M10527" s="13">
        <f>dados!J10442/100</f>
        <v>0.1545</v>
      </c>
      <c r="N10527" s="13">
        <f>dados!K10442/100</f>
        <v>0</v>
      </c>
      <c r="O10527" s="13">
        <f>dados!L10442/100</f>
        <v>2.4500000000000001E-2</v>
      </c>
      <c r="P10527" s="12" t="str">
        <f>LEFT(Tabela2[[#This Row],[Código]],2)</f>
        <v>10</v>
      </c>
    </row>
    <row r="10528" spans="2:16" ht="15" customHeight="1" x14ac:dyDescent="0.25">
      <c r="B10528" s="31" t="str">
        <f>IF(Tabela2[[#This Row],[Tipo]] = 0,LOOKUP(Tabela2[[#This Row],[RESUMO]],Tabela3[Grupo],Tabela3[Meus produtos]),VLOOKUP(Tabela2[[#This Row],[Código]],Tabela4[[Código NBS/LC116]:[Meus serviços]],3,0))</f>
        <v>Não</v>
      </c>
      <c r="C10528" t="str">
        <f>IF(E10528=0,TEXT(dados!A10443,"00000000"),IF(E10528=2,TEXT(dados!A10443,"0000"),TEXT(dados!A10443,"#")))</f>
        <v>105022890</v>
      </c>
      <c r="D10528" t="str">
        <f>IF(dados!B10443=0,"",dados!B10443)</f>
        <v/>
      </c>
      <c r="E10528">
        <f>dados!C10443</f>
        <v>1</v>
      </c>
      <c r="F10528" t="str">
        <f>dados!D10443</f>
        <v>Servicos de transporte aquaviario por navegacao interior  de  outros produtos perigosos</v>
      </c>
      <c r="G10528"/>
      <c r="H10528"/>
      <c r="I10528"/>
      <c r="J10528"/>
      <c r="K10528" s="13"/>
      <c r="L10528" s="13">
        <f>dados!I10443/100</f>
        <v>0.13449999999999998</v>
      </c>
      <c r="M10528" s="13">
        <f>dados!J10443/100</f>
        <v>0.1545</v>
      </c>
      <c r="N10528" s="13">
        <f>dados!K10443/100</f>
        <v>0</v>
      </c>
      <c r="O10528" s="13">
        <f>dados!L10443/100</f>
        <v>2.4500000000000001E-2</v>
      </c>
      <c r="P10528" s="12" t="str">
        <f>LEFT(Tabela2[[#This Row],[Código]],2)</f>
        <v>10</v>
      </c>
    </row>
    <row r="10529" spans="2:16" ht="15" customHeight="1" x14ac:dyDescent="0.25">
      <c r="B10529" s="31" t="str">
        <f>IF(Tabela2[[#This Row],[Tipo]] = 0,LOOKUP(Tabela2[[#This Row],[RESUMO]],Tabela3[Grupo],Tabela3[Meus produtos]),VLOOKUP(Tabela2[[#This Row],[Código]],Tabela4[[Código NBS/LC116]:[Meus serviços]],3,0))</f>
        <v>Não</v>
      </c>
      <c r="C10529" t="str">
        <f>IF(E10529=0,TEXT(dados!A10444,"00000000"),IF(E10529=2,TEXT(dados!A10444,"0000"),TEXT(dados!A10444,"#")))</f>
        <v>105022900</v>
      </c>
      <c r="D10529" t="str">
        <f>IF(dados!B10444=0,"",dados!B10444)</f>
        <v/>
      </c>
      <c r="E10529">
        <f>dados!C10444</f>
        <v>1</v>
      </c>
      <c r="F10529" t="str">
        <f>dados!D10444</f>
        <v>Servicos de transporte aquaviario por navegacao interior de outros tipos de carga</v>
      </c>
      <c r="G10529"/>
      <c r="H10529"/>
      <c r="I10529"/>
      <c r="J10529"/>
      <c r="K10529" s="13"/>
      <c r="L10529" s="13">
        <f>dados!I10444/100</f>
        <v>0.13449999999999998</v>
      </c>
      <c r="M10529" s="13">
        <f>dados!J10444/100</f>
        <v>0.1545</v>
      </c>
      <c r="N10529" s="13">
        <f>dados!K10444/100</f>
        <v>0</v>
      </c>
      <c r="O10529" s="13">
        <f>dados!L10444/100</f>
        <v>2.4500000000000001E-2</v>
      </c>
      <c r="P10529" s="12" t="str">
        <f>LEFT(Tabela2[[#This Row],[Código]],2)</f>
        <v>10</v>
      </c>
    </row>
    <row r="10530" spans="2:16" ht="15" customHeight="1" x14ac:dyDescent="0.25">
      <c r="B10530" s="31" t="str">
        <f>IF(Tabela2[[#This Row],[Tipo]] = 0,LOOKUP(Tabela2[[#This Row],[RESUMO]],Tabela3[Grupo],Tabela3[Meus produtos]),VLOOKUP(Tabela2[[#This Row],[Código]],Tabela4[[Código NBS/LC116]:[Meus serviços]],3,0))</f>
        <v>Não</v>
      </c>
      <c r="C10530" t="str">
        <f>IF(E10530=0,TEXT(dados!A10445,"00000000"),IF(E10530=2,TEXT(dados!A10445,"0000"),TEXT(dados!A10445,"#")))</f>
        <v>105023100</v>
      </c>
      <c r="D10530" t="str">
        <f>IF(dados!B10445=0,"",dados!B10445)</f>
        <v/>
      </c>
      <c r="E10530">
        <f>dados!C10445</f>
        <v>1</v>
      </c>
      <c r="F10530" t="str">
        <f>dados!D10445</f>
        <v>Servicos de navegacao de apoio portuario</v>
      </c>
      <c r="G10530"/>
      <c r="H10530"/>
      <c r="I10530"/>
      <c r="J10530"/>
      <c r="K10530" s="13"/>
      <c r="L10530" s="13">
        <f>dados!I10445/100</f>
        <v>0.13449999999999998</v>
      </c>
      <c r="M10530" s="13">
        <f>dados!J10445/100</f>
        <v>0.1545</v>
      </c>
      <c r="N10530" s="13">
        <f>dados!K10445/100</f>
        <v>0</v>
      </c>
      <c r="O10530" s="13">
        <f>dados!L10445/100</f>
        <v>3.5900000000000001E-2</v>
      </c>
      <c r="P10530" s="12" t="str">
        <f>LEFT(Tabela2[[#This Row],[Código]],2)</f>
        <v>10</v>
      </c>
    </row>
    <row r="10531" spans="2:16" ht="15" customHeight="1" x14ac:dyDescent="0.25">
      <c r="B10531" s="31" t="str">
        <f>IF(Tabela2[[#This Row],[Tipo]] = 0,LOOKUP(Tabela2[[#This Row],[RESUMO]],Tabela3[Grupo],Tabela3[Meus produtos]),VLOOKUP(Tabela2[[#This Row],[Código]],Tabela4[[Código NBS/LC116]:[Meus serviços]],3,0))</f>
        <v>Não</v>
      </c>
      <c r="C10531" t="str">
        <f>IF(E10531=0,TEXT(dados!A10446,"00000000"),IF(E10531=2,TEXT(dados!A10446,"0000"),TEXT(dados!A10446,"#")))</f>
        <v>105023200</v>
      </c>
      <c r="D10531" t="str">
        <f>IF(dados!B10446=0,"",dados!B10446)</f>
        <v/>
      </c>
      <c r="E10531">
        <f>dados!C10446</f>
        <v>1</v>
      </c>
      <c r="F10531" t="str">
        <f>dados!D10446</f>
        <v>Servicos de navegacao de apoio maritimo</v>
      </c>
      <c r="G10531"/>
      <c r="H10531"/>
      <c r="I10531"/>
      <c r="J10531"/>
      <c r="K10531" s="13"/>
      <c r="L10531" s="13">
        <f>dados!I10446/100</f>
        <v>0.13449999999999998</v>
      </c>
      <c r="M10531" s="13">
        <f>dados!J10446/100</f>
        <v>0.1545</v>
      </c>
      <c r="N10531" s="13">
        <f>dados!K10446/100</f>
        <v>0</v>
      </c>
      <c r="O10531" s="13">
        <f>dados!L10446/100</f>
        <v>3.5900000000000001E-2</v>
      </c>
      <c r="P10531" s="12" t="str">
        <f>LEFT(Tabela2[[#This Row],[Código]],2)</f>
        <v>10</v>
      </c>
    </row>
    <row r="10532" spans="2:16" ht="15" customHeight="1" x14ac:dyDescent="0.25">
      <c r="B10532" s="31" t="str">
        <f>IF(Tabela2[[#This Row],[Tipo]] = 0,LOOKUP(Tabela2[[#This Row],[RESUMO]],Tabela3[Grupo],Tabela3[Meus produtos]),VLOOKUP(Tabela2[[#This Row],[Código]],Tabela4[[Código NBS/LC116]:[Meus serviços]],3,0))</f>
        <v>Não</v>
      </c>
      <c r="C10532" t="str">
        <f>IF(E10532=0,TEXT(dados!A10447,"00000000"),IF(E10532=2,TEXT(dados!A10447,"0000"),TEXT(dados!A10447,"#")))</f>
        <v>105031000</v>
      </c>
      <c r="D10532" t="str">
        <f>IF(dados!B10447=0,"",dados!B10447)</f>
        <v/>
      </c>
      <c r="E10532">
        <f>dados!C10447</f>
        <v>1</v>
      </c>
      <c r="F10532" t="str">
        <f>dados!D10447</f>
        <v>Servicos de transporte aereo de cargas postais, remessas expressas e cargas congeneres</v>
      </c>
      <c r="G10532"/>
      <c r="H10532"/>
      <c r="I10532"/>
      <c r="J10532"/>
      <c r="K10532" s="13"/>
      <c r="L10532" s="13">
        <f>dados!I10447/100</f>
        <v>0.13449999999999998</v>
      </c>
      <c r="M10532" s="13">
        <f>dados!J10447/100</f>
        <v>0.1545</v>
      </c>
      <c r="N10532" s="13">
        <f>dados!K10447/100</f>
        <v>0</v>
      </c>
      <c r="O10532" s="13">
        <f>dados!L10447/100</f>
        <v>0.05</v>
      </c>
      <c r="P10532" s="12" t="str">
        <f>LEFT(Tabela2[[#This Row],[Código]],2)</f>
        <v>10</v>
      </c>
    </row>
    <row r="10533" spans="2:16" ht="15" customHeight="1" x14ac:dyDescent="0.25">
      <c r="B10533" s="31" t="str">
        <f>IF(Tabela2[[#This Row],[Tipo]] = 0,LOOKUP(Tabela2[[#This Row],[RESUMO]],Tabela3[Grupo],Tabela3[Meus produtos]),VLOOKUP(Tabela2[[#This Row],[Código]],Tabela4[[Código NBS/LC116]:[Meus serviços]],3,0))</f>
        <v>Não</v>
      </c>
      <c r="C10533" t="str">
        <f>IF(E10533=0,TEXT(dados!A10448,"00000000"),IF(E10533=2,TEXT(dados!A10448,"0000"),TEXT(dados!A10448,"#")))</f>
        <v>105032010</v>
      </c>
      <c r="D10533" t="str">
        <f>IF(dados!B10448=0,"",dados!B10448)</f>
        <v/>
      </c>
      <c r="E10533">
        <f>dados!C10448</f>
        <v>1</v>
      </c>
      <c r="F10533" t="str">
        <f>dados!D10448</f>
        <v>Servicos de transporte aereo de cargas em conteineres frigorificados ou climatizados</v>
      </c>
      <c r="G10533"/>
      <c r="H10533"/>
      <c r="I10533"/>
      <c r="J10533"/>
      <c r="K10533" s="13"/>
      <c r="L10533" s="13">
        <f>dados!I10448/100</f>
        <v>0.13449999999999998</v>
      </c>
      <c r="M10533" s="13">
        <f>dados!J10448/100</f>
        <v>0.1545</v>
      </c>
      <c r="N10533" s="13">
        <f>dados!K10448/100</f>
        <v>0</v>
      </c>
      <c r="O10533" s="13">
        <f>dados!L10448/100</f>
        <v>2.4500000000000001E-2</v>
      </c>
      <c r="P10533" s="12" t="str">
        <f>LEFT(Tabela2[[#This Row],[Código]],2)</f>
        <v>10</v>
      </c>
    </row>
    <row r="10534" spans="2:16" ht="15" customHeight="1" x14ac:dyDescent="0.25">
      <c r="B10534" s="31" t="str">
        <f>IF(Tabela2[[#This Row],[Tipo]] = 0,LOOKUP(Tabela2[[#This Row],[RESUMO]],Tabela3[Grupo],Tabela3[Meus produtos]),VLOOKUP(Tabela2[[#This Row],[Código]],Tabela4[[Código NBS/LC116]:[Meus serviços]],3,0))</f>
        <v>Não</v>
      </c>
      <c r="C10534" t="str">
        <f>IF(E10534=0,TEXT(dados!A10449,"00000000"),IF(E10534=2,TEXT(dados!A10449,"0000"),TEXT(dados!A10449,"#")))</f>
        <v>105032090</v>
      </c>
      <c r="D10534" t="str">
        <f>IF(dados!B10449=0,"",dados!B10449)</f>
        <v/>
      </c>
      <c r="E10534">
        <f>dados!C10449</f>
        <v>1</v>
      </c>
      <c r="F10534" t="str">
        <f>dados!D10449</f>
        <v>Servicos de transporte aereo de outros tipos de cargas em conteineres</v>
      </c>
      <c r="G10534"/>
      <c r="H10534"/>
      <c r="I10534"/>
      <c r="J10534"/>
      <c r="K10534" s="13"/>
      <c r="L10534" s="13">
        <f>dados!I10449/100</f>
        <v>0.13449999999999998</v>
      </c>
      <c r="M10534" s="13">
        <f>dados!J10449/100</f>
        <v>0.1545</v>
      </c>
      <c r="N10534" s="13">
        <f>dados!K10449/100</f>
        <v>0</v>
      </c>
      <c r="O10534" s="13">
        <f>dados!L10449/100</f>
        <v>2.4500000000000001E-2</v>
      </c>
      <c r="P10534" s="12" t="str">
        <f>LEFT(Tabela2[[#This Row],[Código]],2)</f>
        <v>10</v>
      </c>
    </row>
    <row r="10535" spans="2:16" ht="15" customHeight="1" x14ac:dyDescent="0.25">
      <c r="B10535" s="31" t="str">
        <f>IF(Tabela2[[#This Row],[Tipo]] = 0,LOOKUP(Tabela2[[#This Row],[RESUMO]],Tabela3[Grupo],Tabela3[Meus produtos]),VLOOKUP(Tabela2[[#This Row],[Código]],Tabela4[[Código NBS/LC116]:[Meus serviços]],3,0))</f>
        <v>Não</v>
      </c>
      <c r="C10535" t="str">
        <f>IF(E10535=0,TEXT(dados!A10450,"00000000"),IF(E10535=2,TEXT(dados!A10450,"0000"),TEXT(dados!A10450,"#")))</f>
        <v>105033010</v>
      </c>
      <c r="D10535" t="str">
        <f>IF(dados!B10450=0,"",dados!B10450)</f>
        <v/>
      </c>
      <c r="E10535">
        <f>dados!C10450</f>
        <v>1</v>
      </c>
      <c r="F10535" t="str">
        <f>dados!D10450</f>
        <v>Servicos de transporte aereo de produtos perigosos</v>
      </c>
      <c r="G10535"/>
      <c r="H10535"/>
      <c r="I10535"/>
      <c r="J10535"/>
      <c r="K10535" s="13"/>
      <c r="L10535" s="13">
        <f>dados!I10450/100</f>
        <v>0.13449999999999998</v>
      </c>
      <c r="M10535" s="13">
        <f>dados!J10450/100</f>
        <v>0.1545</v>
      </c>
      <c r="N10535" s="13">
        <f>dados!K10450/100</f>
        <v>0</v>
      </c>
      <c r="O10535" s="13">
        <f>dados!L10450/100</f>
        <v>2.4500000000000001E-2</v>
      </c>
      <c r="P10535" s="12" t="str">
        <f>LEFT(Tabela2[[#This Row],[Código]],2)</f>
        <v>10</v>
      </c>
    </row>
    <row r="10536" spans="2:16" ht="15" customHeight="1" x14ac:dyDescent="0.25">
      <c r="B10536" s="31" t="str">
        <f>IF(Tabela2[[#This Row],[Tipo]] = 0,LOOKUP(Tabela2[[#This Row],[RESUMO]],Tabela3[Grupo],Tabela3[Meus produtos]),VLOOKUP(Tabela2[[#This Row],[Código]],Tabela4[[Código NBS/LC116]:[Meus serviços]],3,0))</f>
        <v>Não</v>
      </c>
      <c r="C10536" t="str">
        <f>IF(E10536=0,TEXT(dados!A10451,"00000000"),IF(E10536=2,TEXT(dados!A10451,"0000"),TEXT(dados!A10451,"#")))</f>
        <v>105033020</v>
      </c>
      <c r="D10536" t="str">
        <f>IF(dados!B10451=0,"",dados!B10451)</f>
        <v/>
      </c>
      <c r="E10536">
        <f>dados!C10451</f>
        <v>1</v>
      </c>
      <c r="F10536" t="str">
        <f>dados!D10451</f>
        <v>Servicos de transporte aereo de animais vivos</v>
      </c>
      <c r="G10536"/>
      <c r="H10536"/>
      <c r="I10536"/>
      <c r="J10536"/>
      <c r="K10536" s="13"/>
      <c r="L10536" s="13">
        <f>dados!I10451/100</f>
        <v>0.13449999999999998</v>
      </c>
      <c r="M10536" s="13">
        <f>dados!J10451/100</f>
        <v>0.1545</v>
      </c>
      <c r="N10536" s="13">
        <f>dados!K10451/100</f>
        <v>0</v>
      </c>
      <c r="O10536" s="13">
        <f>dados!L10451/100</f>
        <v>2.4500000000000001E-2</v>
      </c>
      <c r="P10536" s="12" t="str">
        <f>LEFT(Tabela2[[#This Row],[Código]],2)</f>
        <v>10</v>
      </c>
    </row>
    <row r="10537" spans="2:16" ht="15" customHeight="1" x14ac:dyDescent="0.25">
      <c r="B10537" s="31" t="str">
        <f>IF(Tabela2[[#This Row],[Tipo]] = 0,LOOKUP(Tabela2[[#This Row],[RESUMO]],Tabela3[Grupo],Tabela3[Meus produtos]),VLOOKUP(Tabela2[[#This Row],[Código]],Tabela4[[Código NBS/LC116]:[Meus serviços]],3,0))</f>
        <v>Não</v>
      </c>
      <c r="C10537" t="str">
        <f>IF(E10537=0,TEXT(dados!A10452,"00000000"),IF(E10537=2,TEXT(dados!A10452,"0000"),TEXT(dados!A10452,"#")))</f>
        <v>105033030</v>
      </c>
      <c r="D10537" t="str">
        <f>IF(dados!B10452=0,"",dados!B10452)</f>
        <v/>
      </c>
      <c r="E10537">
        <f>dados!C10452</f>
        <v>1</v>
      </c>
      <c r="F10537" t="str">
        <f>dados!D10452</f>
        <v>Servicos de transporte aereo de maquinas e veiculos</v>
      </c>
      <c r="G10537"/>
      <c r="H10537"/>
      <c r="I10537"/>
      <c r="J10537"/>
      <c r="K10537" s="13"/>
      <c r="L10537" s="13">
        <f>dados!I10452/100</f>
        <v>0.13449999999999998</v>
      </c>
      <c r="M10537" s="13">
        <f>dados!J10452/100</f>
        <v>0.1545</v>
      </c>
      <c r="N10537" s="13">
        <f>dados!K10452/100</f>
        <v>0</v>
      </c>
      <c r="O10537" s="13">
        <f>dados!L10452/100</f>
        <v>2.4500000000000001E-2</v>
      </c>
      <c r="P10537" s="12" t="str">
        <f>LEFT(Tabela2[[#This Row],[Código]],2)</f>
        <v>10</v>
      </c>
    </row>
    <row r="10538" spans="2:16" ht="15" customHeight="1" x14ac:dyDescent="0.25">
      <c r="B10538" s="31" t="str">
        <f>IF(Tabela2[[#This Row],[Tipo]] = 0,LOOKUP(Tabela2[[#This Row],[RESUMO]],Tabela3[Grupo],Tabela3[Meus produtos]),VLOOKUP(Tabela2[[#This Row],[Código]],Tabela4[[Código NBS/LC116]:[Meus serviços]],3,0))</f>
        <v>Não</v>
      </c>
      <c r="C10538" t="str">
        <f>IF(E10538=0,TEXT(dados!A10453,"00000000"),IF(E10538=2,TEXT(dados!A10453,"0000"),TEXT(dados!A10453,"#")))</f>
        <v>105033040</v>
      </c>
      <c r="D10538" t="str">
        <f>IF(dados!B10453=0,"",dados!B10453)</f>
        <v/>
      </c>
      <c r="E10538">
        <f>dados!C10453</f>
        <v>1</v>
      </c>
      <c r="F10538" t="str">
        <f>dados!D10453</f>
        <v>Servicos de transporte aereo de pereciveis</v>
      </c>
      <c r="G10538"/>
      <c r="H10538"/>
      <c r="I10538"/>
      <c r="J10538"/>
      <c r="K10538" s="13"/>
      <c r="L10538" s="13">
        <f>dados!I10453/100</f>
        <v>0.13449999999999998</v>
      </c>
      <c r="M10538" s="13">
        <f>dados!J10453/100</f>
        <v>0.1545</v>
      </c>
      <c r="N10538" s="13">
        <f>dados!K10453/100</f>
        <v>0</v>
      </c>
      <c r="O10538" s="13">
        <f>dados!L10453/100</f>
        <v>2.4500000000000001E-2</v>
      </c>
      <c r="P10538" s="12" t="str">
        <f>LEFT(Tabela2[[#This Row],[Código]],2)</f>
        <v>10</v>
      </c>
    </row>
    <row r="10539" spans="2:16" ht="15" customHeight="1" x14ac:dyDescent="0.25">
      <c r="B10539" s="31" t="str">
        <f>IF(Tabela2[[#This Row],[Tipo]] = 0,LOOKUP(Tabela2[[#This Row],[RESUMO]],Tabela3[Grupo],Tabela3[Meus produtos]),VLOOKUP(Tabela2[[#This Row],[Código]],Tabela4[[Código NBS/LC116]:[Meus serviços]],3,0))</f>
        <v>Não</v>
      </c>
      <c r="C10539" t="str">
        <f>IF(E10539=0,TEXT(dados!A10454,"00000000"),IF(E10539=2,TEXT(dados!A10454,"0000"),TEXT(dados!A10454,"#")))</f>
        <v>105033050</v>
      </c>
      <c r="D10539" t="str">
        <f>IF(dados!B10454=0,"",dados!B10454)</f>
        <v/>
      </c>
      <c r="E10539">
        <f>dados!C10454</f>
        <v>1</v>
      </c>
      <c r="F10539" t="str">
        <f>dados!D10454</f>
        <v>Servicos de transporte aereo de cargas frageis</v>
      </c>
      <c r="G10539"/>
      <c r="H10539"/>
      <c r="I10539"/>
      <c r="J10539"/>
      <c r="K10539" s="13"/>
      <c r="L10539" s="13">
        <f>dados!I10454/100</f>
        <v>0.13449999999999998</v>
      </c>
      <c r="M10539" s="13">
        <f>dados!J10454/100</f>
        <v>0.1545</v>
      </c>
      <c r="N10539" s="13">
        <f>dados!K10454/100</f>
        <v>0</v>
      </c>
      <c r="O10539" s="13">
        <f>dados!L10454/100</f>
        <v>2.4500000000000001E-2</v>
      </c>
      <c r="P10539" s="12" t="str">
        <f>LEFT(Tabela2[[#This Row],[Código]],2)</f>
        <v>10</v>
      </c>
    </row>
    <row r="10540" spans="2:16" ht="15" customHeight="1" x14ac:dyDescent="0.25">
      <c r="B10540" s="31" t="str">
        <f>IF(Tabela2[[#This Row],[Tipo]] = 0,LOOKUP(Tabela2[[#This Row],[RESUMO]],Tabela3[Grupo],Tabela3[Meus produtos]),VLOOKUP(Tabela2[[#This Row],[Código]],Tabela4[[Código NBS/LC116]:[Meus serviços]],3,0))</f>
        <v>Não</v>
      </c>
      <c r="C10540" t="str">
        <f>IF(E10540=0,TEXT(dados!A10455,"00000000"),IF(E10540=2,TEXT(dados!A10455,"0000"),TEXT(dados!A10455,"#")))</f>
        <v>105033060</v>
      </c>
      <c r="D10540" t="str">
        <f>IF(dados!B10455=0,"",dados!B10455)</f>
        <v/>
      </c>
      <c r="E10540">
        <f>dados!C10455</f>
        <v>1</v>
      </c>
      <c r="F10540" t="str">
        <f>dados!D10455</f>
        <v>Servicos de transporte aereo de cargas controladas</v>
      </c>
      <c r="G10540"/>
      <c r="H10540"/>
      <c r="I10540"/>
      <c r="J10540"/>
      <c r="K10540" s="13"/>
      <c r="L10540" s="13">
        <f>dados!I10455/100</f>
        <v>0.13449999999999998</v>
      </c>
      <c r="M10540" s="13">
        <f>dados!J10455/100</f>
        <v>0.1545</v>
      </c>
      <c r="N10540" s="13">
        <f>dados!K10455/100</f>
        <v>0</v>
      </c>
      <c r="O10540" s="13">
        <f>dados!L10455/100</f>
        <v>2.4500000000000001E-2</v>
      </c>
      <c r="P10540" s="12" t="str">
        <f>LEFT(Tabela2[[#This Row],[Código]],2)</f>
        <v>10</v>
      </c>
    </row>
    <row r="10541" spans="2:16" ht="15" customHeight="1" x14ac:dyDescent="0.25">
      <c r="B10541" s="31" t="str">
        <f>IF(Tabela2[[#This Row],[Tipo]] = 0,LOOKUP(Tabela2[[#This Row],[RESUMO]],Tabela3[Grupo],Tabela3[Meus produtos]),VLOOKUP(Tabela2[[#This Row],[Código]],Tabela4[[Código NBS/LC116]:[Meus serviços]],3,0))</f>
        <v>Não</v>
      </c>
      <c r="C10541" t="str">
        <f>IF(E10541=0,TEXT(dados!A10456,"00000000"),IF(E10541=2,TEXT(dados!A10456,"0000"),TEXT(dados!A10456,"#")))</f>
        <v>105033070</v>
      </c>
      <c r="D10541" t="str">
        <f>IF(dados!B10456=0,"",dados!B10456)</f>
        <v/>
      </c>
      <c r="E10541">
        <f>dados!C10456</f>
        <v>1</v>
      </c>
      <c r="F10541" t="str">
        <f>dados!D10456</f>
        <v>Servicos de transporte aereo de valores</v>
      </c>
      <c r="G10541"/>
      <c r="H10541"/>
      <c r="I10541"/>
      <c r="J10541"/>
      <c r="K10541" s="13"/>
      <c r="L10541" s="13">
        <f>dados!I10456/100</f>
        <v>0.13449999999999998</v>
      </c>
      <c r="M10541" s="13">
        <f>dados!J10456/100</f>
        <v>0.1545</v>
      </c>
      <c r="N10541" s="13">
        <f>dados!K10456/100</f>
        <v>0</v>
      </c>
      <c r="O10541" s="13">
        <f>dados!L10456/100</f>
        <v>2.4500000000000001E-2</v>
      </c>
      <c r="P10541" s="12" t="str">
        <f>LEFT(Tabela2[[#This Row],[Código]],2)</f>
        <v>10</v>
      </c>
    </row>
    <row r="10542" spans="2:16" ht="15" customHeight="1" x14ac:dyDescent="0.25">
      <c r="B10542" s="31" t="str">
        <f>IF(Tabela2[[#This Row],[Tipo]] = 0,LOOKUP(Tabela2[[#This Row],[RESUMO]],Tabela3[Grupo],Tabela3[Meus produtos]),VLOOKUP(Tabela2[[#This Row],[Código]],Tabela4[[Código NBS/LC116]:[Meus serviços]],3,0))</f>
        <v>Não</v>
      </c>
      <c r="C10542" t="str">
        <f>IF(E10542=0,TEXT(dados!A10457,"00000000"),IF(E10542=2,TEXT(dados!A10457,"0000"),TEXT(dados!A10457,"#")))</f>
        <v>105033090</v>
      </c>
      <c r="D10542" t="str">
        <f>IF(dados!B10457=0,"",dados!B10457)</f>
        <v/>
      </c>
      <c r="E10542">
        <f>dados!C10457</f>
        <v>1</v>
      </c>
      <c r="F10542" t="str">
        <f>dados!D10457</f>
        <v>Servicos de transporte aereo de outras cargas especiais</v>
      </c>
      <c r="G10542"/>
      <c r="H10542"/>
      <c r="I10542"/>
      <c r="J10542"/>
      <c r="K10542" s="13"/>
      <c r="L10542" s="13">
        <f>dados!I10457/100</f>
        <v>0.13449999999999998</v>
      </c>
      <c r="M10542" s="13">
        <f>dados!J10457/100</f>
        <v>0.1545</v>
      </c>
      <c r="N10542" s="13">
        <f>dados!K10457/100</f>
        <v>0</v>
      </c>
      <c r="O10542" s="13">
        <f>dados!L10457/100</f>
        <v>2.4500000000000001E-2</v>
      </c>
      <c r="P10542" s="12" t="str">
        <f>LEFT(Tabela2[[#This Row],[Código]],2)</f>
        <v>10</v>
      </c>
    </row>
    <row r="10543" spans="2:16" ht="15" customHeight="1" x14ac:dyDescent="0.25">
      <c r="B10543" s="31" t="str">
        <f>IF(Tabela2[[#This Row],[Tipo]] = 0,LOOKUP(Tabela2[[#This Row],[RESUMO]],Tabela3[Grupo],Tabela3[Meus produtos]),VLOOKUP(Tabela2[[#This Row],[Código]],Tabela4[[Código NBS/LC116]:[Meus serviços]],3,0))</f>
        <v>Não</v>
      </c>
      <c r="C10543" t="str">
        <f>IF(E10543=0,TEXT(dados!A10458,"00000000"),IF(E10543=2,TEXT(dados!A10458,"0000"),TEXT(dados!A10458,"#")))</f>
        <v>105039000</v>
      </c>
      <c r="D10543" t="str">
        <f>IF(dados!B10458=0,"",dados!B10458)</f>
        <v/>
      </c>
      <c r="E10543">
        <f>dados!C10458</f>
        <v>1</v>
      </c>
      <c r="F10543" t="str">
        <f>dados!D10458</f>
        <v>Servicos de transporte aereo de outros tipos de cargas</v>
      </c>
      <c r="G10543"/>
      <c r="H10543"/>
      <c r="I10543"/>
      <c r="J10543"/>
      <c r="K10543" s="13"/>
      <c r="L10543" s="13">
        <f>dados!I10458/100</f>
        <v>0.13449999999999998</v>
      </c>
      <c r="M10543" s="13">
        <f>dados!J10458/100</f>
        <v>0.1545</v>
      </c>
      <c r="N10543" s="13">
        <f>dados!K10458/100</f>
        <v>0</v>
      </c>
      <c r="O10543" s="13">
        <f>dados!L10458/100</f>
        <v>2.4500000000000001E-2</v>
      </c>
      <c r="P10543" s="12" t="str">
        <f>LEFT(Tabela2[[#This Row],[Código]],2)</f>
        <v>10</v>
      </c>
    </row>
    <row r="10544" spans="2:16" ht="15" customHeight="1" x14ac:dyDescent="0.25">
      <c r="B10544" s="31" t="str">
        <f>IF(Tabela2[[#This Row],[Tipo]] = 0,LOOKUP(Tabela2[[#This Row],[RESUMO]],Tabela3[Grupo],Tabela3[Meus produtos]),VLOOKUP(Tabela2[[#This Row],[Código]],Tabela4[[Código NBS/LC116]:[Meus serviços]],3,0))</f>
        <v>Não</v>
      </c>
      <c r="C10544" t="str">
        <f>IF(E10544=0,TEXT(dados!A10459,"00000000"),IF(E10544=2,TEXT(dados!A10459,"0000"),TEXT(dados!A10459,"#")))</f>
        <v>105041010</v>
      </c>
      <c r="D10544" t="str">
        <f>IF(dados!B10459=0,"",dados!B10459)</f>
        <v/>
      </c>
      <c r="E10544">
        <f>dados!C10459</f>
        <v>1</v>
      </c>
      <c r="F10544" t="str">
        <f>dados!D10459</f>
        <v>Servicos de transporte multimodal de cargas solidas, a granel</v>
      </c>
      <c r="G10544"/>
      <c r="H10544"/>
      <c r="I10544"/>
      <c r="J10544"/>
      <c r="K10544" s="13"/>
      <c r="L10544" s="13">
        <f>dados!I10459/100</f>
        <v>0.13449999999999998</v>
      </c>
      <c r="M10544" s="13">
        <f>dados!J10459/100</f>
        <v>0.1545</v>
      </c>
      <c r="N10544" s="13">
        <f>dados!K10459/100</f>
        <v>0</v>
      </c>
      <c r="O10544" s="13">
        <f>dados!L10459/100</f>
        <v>2.4500000000000001E-2</v>
      </c>
      <c r="P10544" s="12" t="str">
        <f>LEFT(Tabela2[[#This Row],[Código]],2)</f>
        <v>10</v>
      </c>
    </row>
    <row r="10545" spans="2:16" ht="15" customHeight="1" x14ac:dyDescent="0.25">
      <c r="B10545" s="31" t="str">
        <f>IF(Tabela2[[#This Row],[Tipo]] = 0,LOOKUP(Tabela2[[#This Row],[RESUMO]],Tabela3[Grupo],Tabela3[Meus produtos]),VLOOKUP(Tabela2[[#This Row],[Código]],Tabela4[[Código NBS/LC116]:[Meus serviços]],3,0))</f>
        <v>Não</v>
      </c>
      <c r="C10545" t="str">
        <f>IF(E10545=0,TEXT(dados!A10460,"00000000"),IF(E10545=2,TEXT(dados!A10460,"0000"),TEXT(dados!A10460,"#")))</f>
        <v>105041020</v>
      </c>
      <c r="D10545" t="str">
        <f>IF(dados!B10460=0,"",dados!B10460)</f>
        <v/>
      </c>
      <c r="E10545">
        <f>dados!C10460</f>
        <v>1</v>
      </c>
      <c r="F10545" t="str">
        <f>dados!D10460</f>
        <v>Servicos de transporte multimodal de cargas liquidas ou liquefeitas, a granel</v>
      </c>
      <c r="G10545"/>
      <c r="H10545"/>
      <c r="I10545"/>
      <c r="J10545"/>
      <c r="K10545" s="13"/>
      <c r="L10545" s="13">
        <f>dados!I10460/100</f>
        <v>0.13449999999999998</v>
      </c>
      <c r="M10545" s="13">
        <f>dados!J10460/100</f>
        <v>0.1545</v>
      </c>
      <c r="N10545" s="13">
        <f>dados!K10460/100</f>
        <v>0</v>
      </c>
      <c r="O10545" s="13">
        <f>dados!L10460/100</f>
        <v>2.4500000000000001E-2</v>
      </c>
      <c r="P10545" s="12" t="str">
        <f>LEFT(Tabela2[[#This Row],[Código]],2)</f>
        <v>10</v>
      </c>
    </row>
    <row r="10546" spans="2:16" ht="15" customHeight="1" x14ac:dyDescent="0.25">
      <c r="B10546" s="31" t="str">
        <f>IF(Tabela2[[#This Row],[Tipo]] = 0,LOOKUP(Tabela2[[#This Row],[RESUMO]],Tabela3[Grupo],Tabela3[Meus produtos]),VLOOKUP(Tabela2[[#This Row],[Código]],Tabela4[[Código NBS/LC116]:[Meus serviços]],3,0))</f>
        <v>Não</v>
      </c>
      <c r="C10546" t="str">
        <f>IF(E10546=0,TEXT(dados!A10461,"00000000"),IF(E10546=2,TEXT(dados!A10461,"0000"),TEXT(dados!A10461,"#")))</f>
        <v>105041030</v>
      </c>
      <c r="D10546" t="str">
        <f>IF(dados!B10461=0,"",dados!B10461)</f>
        <v/>
      </c>
      <c r="E10546">
        <f>dados!C10461</f>
        <v>1</v>
      </c>
      <c r="F10546" t="str">
        <f>dados!D10461</f>
        <v>Servicos de transporte multimodal de cargas gasosas a granel</v>
      </c>
      <c r="G10546"/>
      <c r="H10546"/>
      <c r="I10546"/>
      <c r="J10546"/>
      <c r="K10546" s="13"/>
      <c r="L10546" s="13">
        <f>dados!I10461/100</f>
        <v>0.13449999999999998</v>
      </c>
      <c r="M10546" s="13">
        <f>dados!J10461/100</f>
        <v>0.1545</v>
      </c>
      <c r="N10546" s="13">
        <f>dados!K10461/100</f>
        <v>0</v>
      </c>
      <c r="O10546" s="13">
        <f>dados!L10461/100</f>
        <v>2.4500000000000001E-2</v>
      </c>
      <c r="P10546" s="12" t="str">
        <f>LEFT(Tabela2[[#This Row],[Código]],2)</f>
        <v>10</v>
      </c>
    </row>
    <row r="10547" spans="2:16" ht="15" customHeight="1" x14ac:dyDescent="0.25">
      <c r="B10547" s="31" t="str">
        <f>IF(Tabela2[[#This Row],[Tipo]] = 0,LOOKUP(Tabela2[[#This Row],[RESUMO]],Tabela3[Grupo],Tabela3[Meus produtos]),VLOOKUP(Tabela2[[#This Row],[Código]],Tabela4[[Código NBS/LC116]:[Meus serviços]],3,0))</f>
        <v>Não</v>
      </c>
      <c r="C10547" t="str">
        <f>IF(E10547=0,TEXT(dados!A10462,"00000000"),IF(E10547=2,TEXT(dados!A10462,"0000"),TEXT(dados!A10462,"#")))</f>
        <v>105042000</v>
      </c>
      <c r="D10547" t="str">
        <f>IF(dados!B10462=0,"",dados!B10462)</f>
        <v/>
      </c>
      <c r="E10547">
        <f>dados!C10462</f>
        <v>1</v>
      </c>
      <c r="F10547" t="str">
        <f>dados!D10462</f>
        <v>Servicos de transporte multimodal de cargas vivas</v>
      </c>
      <c r="G10547"/>
      <c r="H10547"/>
      <c r="I10547"/>
      <c r="J10547"/>
      <c r="K10547" s="13"/>
      <c r="L10547" s="13">
        <f>dados!I10462/100</f>
        <v>0.13449999999999998</v>
      </c>
      <c r="M10547" s="13">
        <f>dados!J10462/100</f>
        <v>0.1545</v>
      </c>
      <c r="N10547" s="13">
        <f>dados!K10462/100</f>
        <v>0</v>
      </c>
      <c r="O10547" s="13">
        <f>dados!L10462/100</f>
        <v>2.4500000000000001E-2</v>
      </c>
      <c r="P10547" s="12" t="str">
        <f>LEFT(Tabela2[[#This Row],[Código]],2)</f>
        <v>10</v>
      </c>
    </row>
    <row r="10548" spans="2:16" ht="15" customHeight="1" x14ac:dyDescent="0.25">
      <c r="B10548" s="31" t="str">
        <f>IF(Tabela2[[#This Row],[Tipo]] = 0,LOOKUP(Tabela2[[#This Row],[RESUMO]],Tabela3[Grupo],Tabela3[Meus produtos]),VLOOKUP(Tabela2[[#This Row],[Código]],Tabela4[[Código NBS/LC116]:[Meus serviços]],3,0))</f>
        <v>Não</v>
      </c>
      <c r="C10548" t="str">
        <f>IF(E10548=0,TEXT(dados!A10463,"00000000"),IF(E10548=2,TEXT(dados!A10463,"0000"),TEXT(dados!A10463,"#")))</f>
        <v>105043010</v>
      </c>
      <c r="D10548" t="str">
        <f>IF(dados!B10463=0,"",dados!B10463)</f>
        <v/>
      </c>
      <c r="E10548">
        <f>dados!C10463</f>
        <v>1</v>
      </c>
      <c r="F10548" t="str">
        <f>dados!D10463</f>
        <v>Servicos de transporte multimodal de cargas soltas, nao unitizadas</v>
      </c>
      <c r="G10548"/>
      <c r="H10548"/>
      <c r="I10548"/>
      <c r="J10548"/>
      <c r="K10548" s="13"/>
      <c r="L10548" s="13">
        <f>dados!I10463/100</f>
        <v>0.13449999999999998</v>
      </c>
      <c r="M10548" s="13">
        <f>dados!J10463/100</f>
        <v>0.1545</v>
      </c>
      <c r="N10548" s="13">
        <f>dados!K10463/100</f>
        <v>0</v>
      </c>
      <c r="O10548" s="13">
        <f>dados!L10463/100</f>
        <v>2.4500000000000001E-2</v>
      </c>
      <c r="P10548" s="12" t="str">
        <f>LEFT(Tabela2[[#This Row],[Código]],2)</f>
        <v>10</v>
      </c>
    </row>
    <row r="10549" spans="2:16" ht="15" customHeight="1" x14ac:dyDescent="0.25">
      <c r="B10549" s="31" t="str">
        <f>IF(Tabela2[[#This Row],[Tipo]] = 0,LOOKUP(Tabela2[[#This Row],[RESUMO]],Tabela3[Grupo],Tabela3[Meus produtos]),VLOOKUP(Tabela2[[#This Row],[Código]],Tabela4[[Código NBS/LC116]:[Meus serviços]],3,0))</f>
        <v>Não</v>
      </c>
      <c r="C10549" t="str">
        <f>IF(E10549=0,TEXT(dados!A10464,"00000000"),IF(E10549=2,TEXT(dados!A10464,"0000"),TEXT(dados!A10464,"#")))</f>
        <v>105043020</v>
      </c>
      <c r="D10549" t="str">
        <f>IF(dados!B10464=0,"",dados!B10464)</f>
        <v/>
      </c>
      <c r="E10549">
        <f>dados!C10464</f>
        <v>1</v>
      </c>
      <c r="F10549" t="str">
        <f>dados!D10464</f>
        <v>Servicos de transporte multimodal de cargas unitizadas, exceto em conteineres</v>
      </c>
      <c r="G10549"/>
      <c r="H10549"/>
      <c r="I10549"/>
      <c r="J10549"/>
      <c r="K10549" s="13"/>
      <c r="L10549" s="13">
        <f>dados!I10464/100</f>
        <v>0.13449999999999998</v>
      </c>
      <c r="M10549" s="13">
        <f>dados!J10464/100</f>
        <v>0.1545</v>
      </c>
      <c r="N10549" s="13">
        <f>dados!K10464/100</f>
        <v>0</v>
      </c>
      <c r="O10549" s="13">
        <f>dados!L10464/100</f>
        <v>2.4500000000000001E-2</v>
      </c>
      <c r="P10549" s="12" t="str">
        <f>LEFT(Tabela2[[#This Row],[Código]],2)</f>
        <v>10</v>
      </c>
    </row>
    <row r="10550" spans="2:16" ht="15" customHeight="1" x14ac:dyDescent="0.25">
      <c r="B10550" s="31" t="str">
        <f>IF(Tabela2[[#This Row],[Tipo]] = 0,LOOKUP(Tabela2[[#This Row],[RESUMO]],Tabela3[Grupo],Tabela3[Meus produtos]),VLOOKUP(Tabela2[[#This Row],[Código]],Tabela4[[Código NBS/LC116]:[Meus serviços]],3,0))</f>
        <v>Não</v>
      </c>
      <c r="C10550" t="str">
        <f>IF(E10550=0,TEXT(dados!A10465,"00000000"),IF(E10550=2,TEXT(dados!A10465,"0000"),TEXT(dados!A10465,"#")))</f>
        <v>105044010</v>
      </c>
      <c r="D10550" t="str">
        <f>IF(dados!B10465=0,"",dados!B10465)</f>
        <v/>
      </c>
      <c r="E10550">
        <f>dados!C10465</f>
        <v>1</v>
      </c>
      <c r="F10550" t="str">
        <f>dados!D10465</f>
        <v>Servicos de transporte multimodal de cargas em conteineres frigorificados ou climatizados</v>
      </c>
      <c r="G10550"/>
      <c r="H10550"/>
      <c r="I10550"/>
      <c r="J10550"/>
      <c r="K10550" s="13"/>
      <c r="L10550" s="13">
        <f>dados!I10465/100</f>
        <v>0.13449999999999998</v>
      </c>
      <c r="M10550" s="13">
        <f>dados!J10465/100</f>
        <v>0.1545</v>
      </c>
      <c r="N10550" s="13">
        <f>dados!K10465/100</f>
        <v>0</v>
      </c>
      <c r="O10550" s="13">
        <f>dados!L10465/100</f>
        <v>2.4500000000000001E-2</v>
      </c>
      <c r="P10550" s="12" t="str">
        <f>LEFT(Tabela2[[#This Row],[Código]],2)</f>
        <v>10</v>
      </c>
    </row>
    <row r="10551" spans="2:16" ht="15" customHeight="1" x14ac:dyDescent="0.25">
      <c r="B10551" s="31" t="str">
        <f>IF(Tabela2[[#This Row],[Tipo]] = 0,LOOKUP(Tabela2[[#This Row],[RESUMO]],Tabela3[Grupo],Tabela3[Meus produtos]),VLOOKUP(Tabela2[[#This Row],[Código]],Tabela4[[Código NBS/LC116]:[Meus serviços]],3,0))</f>
        <v>Não</v>
      </c>
      <c r="C10551" t="str">
        <f>IF(E10551=0,TEXT(dados!A10466,"00000000"),IF(E10551=2,TEXT(dados!A10466,"0000"),TEXT(dados!A10466,"#")))</f>
        <v>105044090</v>
      </c>
      <c r="D10551" t="str">
        <f>IF(dados!B10466=0,"",dados!B10466)</f>
        <v/>
      </c>
      <c r="E10551">
        <f>dados!C10466</f>
        <v>1</v>
      </c>
      <c r="F10551" t="str">
        <f>dados!D10466</f>
        <v>Servicos de transporte multimodal de cargas em outros tipos de conteineres</v>
      </c>
      <c r="G10551"/>
      <c r="H10551"/>
      <c r="I10551"/>
      <c r="J10551"/>
      <c r="K10551" s="13"/>
      <c r="L10551" s="13">
        <f>dados!I10466/100</f>
        <v>0.13449999999999998</v>
      </c>
      <c r="M10551" s="13">
        <f>dados!J10466/100</f>
        <v>0.1545</v>
      </c>
      <c r="N10551" s="13">
        <f>dados!K10466/100</f>
        <v>0</v>
      </c>
      <c r="O10551" s="13">
        <f>dados!L10466/100</f>
        <v>2.4500000000000001E-2</v>
      </c>
      <c r="P10551" s="12" t="str">
        <f>LEFT(Tabela2[[#This Row],[Código]],2)</f>
        <v>10</v>
      </c>
    </row>
    <row r="10552" spans="2:16" ht="15" customHeight="1" x14ac:dyDescent="0.25">
      <c r="B10552" s="31" t="str">
        <f>IF(Tabela2[[#This Row],[Tipo]] = 0,LOOKUP(Tabela2[[#This Row],[RESUMO]],Tabela3[Grupo],Tabela3[Meus produtos]),VLOOKUP(Tabela2[[#This Row],[Código]],Tabela4[[Código NBS/LC116]:[Meus serviços]],3,0))</f>
        <v>Não</v>
      </c>
      <c r="C10552" t="str">
        <f>IF(E10552=0,TEXT(dados!A10467,"00000000"),IF(E10552=2,TEXT(dados!A10467,"0000"),TEXT(dados!A10467,"#")))</f>
        <v>105045000</v>
      </c>
      <c r="D10552" t="str">
        <f>IF(dados!B10467=0,"",dados!B10467)</f>
        <v/>
      </c>
      <c r="E10552">
        <f>dados!C10467</f>
        <v>1</v>
      </c>
      <c r="F10552" t="str">
        <f>dados!D10467</f>
        <v>Servicos de transporte multimodal de mudancas domesticas, e de mobilia e outros objetos de escritorio</v>
      </c>
      <c r="G10552"/>
      <c r="H10552"/>
      <c r="I10552"/>
      <c r="J10552"/>
      <c r="K10552" s="13"/>
      <c r="L10552" s="13">
        <f>dados!I10467/100</f>
        <v>0.13449999999999998</v>
      </c>
      <c r="M10552" s="13">
        <f>dados!J10467/100</f>
        <v>0.1545</v>
      </c>
      <c r="N10552" s="13">
        <f>dados!K10467/100</f>
        <v>0</v>
      </c>
      <c r="O10552" s="13">
        <f>dados!L10467/100</f>
        <v>2.4500000000000001E-2</v>
      </c>
      <c r="P10552" s="12" t="str">
        <f>LEFT(Tabela2[[#This Row],[Código]],2)</f>
        <v>10</v>
      </c>
    </row>
    <row r="10553" spans="2:16" ht="15" customHeight="1" x14ac:dyDescent="0.25">
      <c r="B10553" s="31" t="str">
        <f>IF(Tabela2[[#This Row],[Tipo]] = 0,LOOKUP(Tabela2[[#This Row],[RESUMO]],Tabela3[Grupo],Tabela3[Meus produtos]),VLOOKUP(Tabela2[[#This Row],[Código]],Tabela4[[Código NBS/LC116]:[Meus serviços]],3,0))</f>
        <v>Não</v>
      </c>
      <c r="C10553" t="str">
        <f>IF(E10553=0,TEXT(dados!A10468,"00000000"),IF(E10553=2,TEXT(dados!A10468,"0000"),TEXT(dados!A10468,"#")))</f>
        <v>105046000</v>
      </c>
      <c r="D10553" t="str">
        <f>IF(dados!B10468=0,"",dados!B10468)</f>
        <v/>
      </c>
      <c r="E10553">
        <f>dados!C10468</f>
        <v>1</v>
      </c>
      <c r="F10553" t="str">
        <f>dados!D10468</f>
        <v>Servicos de transporte multimodal de cargas especiais e de grande porte</v>
      </c>
      <c r="G10553"/>
      <c r="H10553"/>
      <c r="I10553"/>
      <c r="J10553"/>
      <c r="K10553" s="13"/>
      <c r="L10553" s="13">
        <f>dados!I10468/100</f>
        <v>0.13449999999999998</v>
      </c>
      <c r="M10553" s="13">
        <f>dados!J10468/100</f>
        <v>0.1545</v>
      </c>
      <c r="N10553" s="13">
        <f>dados!K10468/100</f>
        <v>0</v>
      </c>
      <c r="O10553" s="13">
        <f>dados!L10468/100</f>
        <v>2.4500000000000001E-2</v>
      </c>
      <c r="P10553" s="12" t="str">
        <f>LEFT(Tabela2[[#This Row],[Código]],2)</f>
        <v>10</v>
      </c>
    </row>
    <row r="10554" spans="2:16" ht="15" customHeight="1" x14ac:dyDescent="0.25">
      <c r="B10554" s="31" t="str">
        <f>IF(Tabela2[[#This Row],[Tipo]] = 0,LOOKUP(Tabela2[[#This Row],[RESUMO]],Tabela3[Grupo],Tabela3[Meus produtos]),VLOOKUP(Tabela2[[#This Row],[Código]],Tabela4[[Código NBS/LC116]:[Meus serviços]],3,0))</f>
        <v>Não</v>
      </c>
      <c r="C10554" t="str">
        <f>IF(E10554=0,TEXT(dados!A10469,"00000000"),IF(E10554=2,TEXT(dados!A10469,"0000"),TEXT(dados!A10469,"#")))</f>
        <v>105047000</v>
      </c>
      <c r="D10554" t="str">
        <f>IF(dados!B10469=0,"",dados!B10469)</f>
        <v/>
      </c>
      <c r="E10554">
        <f>dados!C10469</f>
        <v>1</v>
      </c>
      <c r="F10554" t="str">
        <f>dados!D10469</f>
        <v>Servicos de transporte multimodal de veiculos</v>
      </c>
      <c r="G10554"/>
      <c r="H10554"/>
      <c r="I10554"/>
      <c r="J10554"/>
      <c r="K10554" s="13"/>
      <c r="L10554" s="13">
        <f>dados!I10469/100</f>
        <v>0.13449999999999998</v>
      </c>
      <c r="M10554" s="13">
        <f>dados!J10469/100</f>
        <v>0.1545</v>
      </c>
      <c r="N10554" s="13">
        <f>dados!K10469/100</f>
        <v>0</v>
      </c>
      <c r="O10554" s="13">
        <f>dados!L10469/100</f>
        <v>2.4500000000000001E-2</v>
      </c>
      <c r="P10554" s="12" t="str">
        <f>LEFT(Tabela2[[#This Row],[Código]],2)</f>
        <v>10</v>
      </c>
    </row>
    <row r="10555" spans="2:16" ht="15" customHeight="1" x14ac:dyDescent="0.25">
      <c r="B10555" s="31" t="str">
        <f>IF(Tabela2[[#This Row],[Tipo]] = 0,LOOKUP(Tabela2[[#This Row],[RESUMO]],Tabela3[Grupo],Tabela3[Meus produtos]),VLOOKUP(Tabela2[[#This Row],[Código]],Tabela4[[Código NBS/LC116]:[Meus serviços]],3,0))</f>
        <v>Não</v>
      </c>
      <c r="C10555" t="str">
        <f>IF(E10555=0,TEXT(dados!A10470,"00000000"),IF(E10555=2,TEXT(dados!A10470,"0000"),TEXT(dados!A10470,"#")))</f>
        <v>105048010</v>
      </c>
      <c r="D10555" t="str">
        <f>IF(dados!B10470=0,"",dados!B10470)</f>
        <v/>
      </c>
      <c r="E10555">
        <f>dados!C10470</f>
        <v>1</v>
      </c>
      <c r="F10555" t="str">
        <f>dados!D10470</f>
        <v>Servicos de transporte multimodal de combustiveis, lubrificantes e glp, inclusive apresentado em botijoes metalicos</v>
      </c>
      <c r="G10555"/>
      <c r="H10555"/>
      <c r="I10555"/>
      <c r="J10555"/>
      <c r="K10555" s="13"/>
      <c r="L10555" s="13">
        <f>dados!I10470/100</f>
        <v>0.13449999999999998</v>
      </c>
      <c r="M10555" s="13">
        <f>dados!J10470/100</f>
        <v>0.1545</v>
      </c>
      <c r="N10555" s="13">
        <f>dados!K10470/100</f>
        <v>0</v>
      </c>
      <c r="O10555" s="13">
        <f>dados!L10470/100</f>
        <v>2.4500000000000001E-2</v>
      </c>
      <c r="P10555" s="12" t="str">
        <f>LEFT(Tabela2[[#This Row],[Código]],2)</f>
        <v>10</v>
      </c>
    </row>
    <row r="10556" spans="2:16" ht="15" customHeight="1" x14ac:dyDescent="0.25">
      <c r="B10556" s="31" t="str">
        <f>IF(Tabela2[[#This Row],[Tipo]] = 0,LOOKUP(Tabela2[[#This Row],[RESUMO]],Tabela3[Grupo],Tabela3[Meus produtos]),VLOOKUP(Tabela2[[#This Row],[Código]],Tabela4[[Código NBS/LC116]:[Meus serviços]],3,0))</f>
        <v>Não</v>
      </c>
      <c r="C10556" t="str">
        <f>IF(E10556=0,TEXT(dados!A10471,"00000000"),IF(E10556=2,TEXT(dados!A10471,"0000"),TEXT(dados!A10471,"#")))</f>
        <v>105048020</v>
      </c>
      <c r="D10556" t="str">
        <f>IF(dados!B10471=0,"",dados!B10471)</f>
        <v/>
      </c>
      <c r="E10556">
        <f>dados!C10471</f>
        <v>1</v>
      </c>
      <c r="F10556" t="str">
        <f>dados!D10471</f>
        <v>Servicos de transporte multimodal de produtos quimicos perigosos</v>
      </c>
      <c r="G10556"/>
      <c r="H10556"/>
      <c r="I10556"/>
      <c r="J10556"/>
      <c r="K10556" s="13"/>
      <c r="L10556" s="13">
        <f>dados!I10471/100</f>
        <v>0.13449999999999998</v>
      </c>
      <c r="M10556" s="13">
        <f>dados!J10471/100</f>
        <v>0.1545</v>
      </c>
      <c r="N10556" s="13">
        <f>dados!K10471/100</f>
        <v>0</v>
      </c>
      <c r="O10556" s="13">
        <f>dados!L10471/100</f>
        <v>2.4500000000000001E-2</v>
      </c>
      <c r="P10556" s="12" t="str">
        <f>LEFT(Tabela2[[#This Row],[Código]],2)</f>
        <v>10</v>
      </c>
    </row>
    <row r="10557" spans="2:16" ht="15" customHeight="1" x14ac:dyDescent="0.25">
      <c r="B10557" s="31" t="str">
        <f>IF(Tabela2[[#This Row],[Tipo]] = 0,LOOKUP(Tabela2[[#This Row],[RESUMO]],Tabela3[Grupo],Tabela3[Meus produtos]),VLOOKUP(Tabela2[[#This Row],[Código]],Tabela4[[Código NBS/LC116]:[Meus serviços]],3,0))</f>
        <v>Não</v>
      </c>
      <c r="C10557" t="str">
        <f>IF(E10557=0,TEXT(dados!A10472,"00000000"),IF(E10557=2,TEXT(dados!A10472,"0000"),TEXT(dados!A10472,"#")))</f>
        <v>105048090</v>
      </c>
      <c r="D10557" t="str">
        <f>IF(dados!B10472=0,"",dados!B10472)</f>
        <v/>
      </c>
      <c r="E10557">
        <f>dados!C10472</f>
        <v>1</v>
      </c>
      <c r="F10557" t="str">
        <f>dados!D10472</f>
        <v>Servicos de transporte multimodal de outros produtos perigosos</v>
      </c>
      <c r="G10557"/>
      <c r="H10557"/>
      <c r="I10557"/>
      <c r="J10557"/>
      <c r="K10557" s="13"/>
      <c r="L10557" s="13">
        <f>dados!I10472/100</f>
        <v>0.13449999999999998</v>
      </c>
      <c r="M10557" s="13">
        <f>dados!J10472/100</f>
        <v>0.1545</v>
      </c>
      <c r="N10557" s="13">
        <f>dados!K10472/100</f>
        <v>0</v>
      </c>
      <c r="O10557" s="13">
        <f>dados!L10472/100</f>
        <v>2.4500000000000001E-2</v>
      </c>
      <c r="P10557" s="12" t="str">
        <f>LEFT(Tabela2[[#This Row],[Código]],2)</f>
        <v>10</v>
      </c>
    </row>
    <row r="10558" spans="2:16" ht="15" customHeight="1" x14ac:dyDescent="0.25">
      <c r="B10558" s="31" t="str">
        <f>IF(Tabela2[[#This Row],[Tipo]] = 0,LOOKUP(Tabela2[[#This Row],[RESUMO]],Tabela3[Grupo],Tabela3[Meus produtos]),VLOOKUP(Tabela2[[#This Row],[Código]],Tabela4[[Código NBS/LC116]:[Meus serviços]],3,0))</f>
        <v>Não</v>
      </c>
      <c r="C10558" t="str">
        <f>IF(E10558=0,TEXT(dados!A10473,"00000000"),IF(E10558=2,TEXT(dados!A10473,"0000"),TEXT(dados!A10473,"#")))</f>
        <v>105049000</v>
      </c>
      <c r="D10558" t="str">
        <f>IF(dados!B10473=0,"",dados!B10473)</f>
        <v/>
      </c>
      <c r="E10558">
        <f>dados!C10473</f>
        <v>1</v>
      </c>
      <c r="F10558" t="str">
        <f>dados!D10473</f>
        <v>Servicos de transporte multimodal de outros tipos de carga</v>
      </c>
      <c r="G10558"/>
      <c r="H10558"/>
      <c r="I10558"/>
      <c r="J10558"/>
      <c r="K10558" s="13"/>
      <c r="L10558" s="13">
        <f>dados!I10473/100</f>
        <v>0.13449999999999998</v>
      </c>
      <c r="M10558" s="13">
        <f>dados!J10473/100</f>
        <v>0.1545</v>
      </c>
      <c r="N10558" s="13">
        <f>dados!K10473/100</f>
        <v>0</v>
      </c>
      <c r="O10558" s="13">
        <f>dados!L10473/100</f>
        <v>2.4500000000000001E-2</v>
      </c>
      <c r="P10558" s="12" t="str">
        <f>LEFT(Tabela2[[#This Row],[Código]],2)</f>
        <v>10</v>
      </c>
    </row>
    <row r="10559" spans="2:16" ht="15" customHeight="1" x14ac:dyDescent="0.25">
      <c r="B10559" s="31" t="str">
        <f>IF(Tabela2[[#This Row],[Tipo]] = 0,LOOKUP(Tabela2[[#This Row],[RESUMO]],Tabela3[Grupo],Tabela3[Meus produtos]),VLOOKUP(Tabela2[[#This Row],[Código]],Tabela4[[Código NBS/LC116]:[Meus serviços]],3,0))</f>
        <v>Não</v>
      </c>
      <c r="C10559" t="str">
        <f>IF(E10559=0,TEXT(dados!A10474,"00000000"),IF(E10559=2,TEXT(dados!A10474,"0000"),TEXT(dados!A10474,"#")))</f>
        <v>105051010</v>
      </c>
      <c r="D10559" t="str">
        <f>IF(dados!B10474=0,"",dados!B10474)</f>
        <v/>
      </c>
      <c r="E10559">
        <f>dados!C10474</f>
        <v>1</v>
      </c>
      <c r="F10559" t="str">
        <f>dados!D10474</f>
        <v>Servicos de transporte intermodal de cargas solidas, a granel</v>
      </c>
      <c r="G10559"/>
      <c r="H10559"/>
      <c r="I10559"/>
      <c r="J10559"/>
      <c r="K10559" s="13"/>
      <c r="L10559" s="13">
        <f>dados!I10474/100</f>
        <v>0.13449999999999998</v>
      </c>
      <c r="M10559" s="13">
        <f>dados!J10474/100</f>
        <v>0.1545</v>
      </c>
      <c r="N10559" s="13">
        <f>dados!K10474/100</f>
        <v>0</v>
      </c>
      <c r="O10559" s="13">
        <f>dados!L10474/100</f>
        <v>2.4500000000000001E-2</v>
      </c>
      <c r="P10559" s="12" t="str">
        <f>LEFT(Tabela2[[#This Row],[Código]],2)</f>
        <v>10</v>
      </c>
    </row>
    <row r="10560" spans="2:16" ht="15" customHeight="1" x14ac:dyDescent="0.25">
      <c r="B10560" s="31" t="str">
        <f>IF(Tabela2[[#This Row],[Tipo]] = 0,LOOKUP(Tabela2[[#This Row],[RESUMO]],Tabela3[Grupo],Tabela3[Meus produtos]),VLOOKUP(Tabela2[[#This Row],[Código]],Tabela4[[Código NBS/LC116]:[Meus serviços]],3,0))</f>
        <v>Não</v>
      </c>
      <c r="C10560" t="str">
        <f>IF(E10560=0,TEXT(dados!A10475,"00000000"),IF(E10560=2,TEXT(dados!A10475,"0000"),TEXT(dados!A10475,"#")))</f>
        <v>105051020</v>
      </c>
      <c r="D10560" t="str">
        <f>IF(dados!B10475=0,"",dados!B10475)</f>
        <v/>
      </c>
      <c r="E10560">
        <f>dados!C10475</f>
        <v>1</v>
      </c>
      <c r="F10560" t="str">
        <f>dados!D10475</f>
        <v>Servicos de transporte intermodal de cargas liquidas ou liquefeitas, a granel</v>
      </c>
      <c r="G10560"/>
      <c r="H10560"/>
      <c r="I10560"/>
      <c r="J10560"/>
      <c r="K10560" s="13"/>
      <c r="L10560" s="13">
        <f>dados!I10475/100</f>
        <v>0.13449999999999998</v>
      </c>
      <c r="M10560" s="13">
        <f>dados!J10475/100</f>
        <v>0.1545</v>
      </c>
      <c r="N10560" s="13">
        <f>dados!K10475/100</f>
        <v>0</v>
      </c>
      <c r="O10560" s="13">
        <f>dados!L10475/100</f>
        <v>2.4500000000000001E-2</v>
      </c>
      <c r="P10560" s="12" t="str">
        <f>LEFT(Tabela2[[#This Row],[Código]],2)</f>
        <v>10</v>
      </c>
    </row>
    <row r="10561" spans="2:16" ht="15" customHeight="1" x14ac:dyDescent="0.25">
      <c r="B10561" s="31" t="str">
        <f>IF(Tabela2[[#This Row],[Tipo]] = 0,LOOKUP(Tabela2[[#This Row],[RESUMO]],Tabela3[Grupo],Tabela3[Meus produtos]),VLOOKUP(Tabela2[[#This Row],[Código]],Tabela4[[Código NBS/LC116]:[Meus serviços]],3,0))</f>
        <v>Não</v>
      </c>
      <c r="C10561" t="str">
        <f>IF(E10561=0,TEXT(dados!A10476,"00000000"),IF(E10561=2,TEXT(dados!A10476,"0000"),TEXT(dados!A10476,"#")))</f>
        <v>105051030</v>
      </c>
      <c r="D10561" t="str">
        <f>IF(dados!B10476=0,"",dados!B10476)</f>
        <v/>
      </c>
      <c r="E10561">
        <f>dados!C10476</f>
        <v>1</v>
      </c>
      <c r="F10561" t="str">
        <f>dados!D10476</f>
        <v>Servicos de transporte intermodal de cargas gasosas a granel</v>
      </c>
      <c r="G10561"/>
      <c r="H10561"/>
      <c r="I10561"/>
      <c r="J10561"/>
      <c r="K10561" s="13"/>
      <c r="L10561" s="13">
        <f>dados!I10476/100</f>
        <v>0.13449999999999998</v>
      </c>
      <c r="M10561" s="13">
        <f>dados!J10476/100</f>
        <v>0.1545</v>
      </c>
      <c r="N10561" s="13">
        <f>dados!K10476/100</f>
        <v>0</v>
      </c>
      <c r="O10561" s="13">
        <f>dados!L10476/100</f>
        <v>2.4500000000000001E-2</v>
      </c>
      <c r="P10561" s="12" t="str">
        <f>LEFT(Tabela2[[#This Row],[Código]],2)</f>
        <v>10</v>
      </c>
    </row>
    <row r="10562" spans="2:16" ht="15" customHeight="1" x14ac:dyDescent="0.25">
      <c r="B10562" s="31" t="str">
        <f>IF(Tabela2[[#This Row],[Tipo]] = 0,LOOKUP(Tabela2[[#This Row],[RESUMO]],Tabela3[Grupo],Tabela3[Meus produtos]),VLOOKUP(Tabela2[[#This Row],[Código]],Tabela4[[Código NBS/LC116]:[Meus serviços]],3,0))</f>
        <v>Não</v>
      </c>
      <c r="C10562" t="str">
        <f>IF(E10562=0,TEXT(dados!A10477,"00000000"),IF(E10562=2,TEXT(dados!A10477,"0000"),TEXT(dados!A10477,"#")))</f>
        <v>105052000</v>
      </c>
      <c r="D10562" t="str">
        <f>IF(dados!B10477=0,"",dados!B10477)</f>
        <v/>
      </c>
      <c r="E10562">
        <f>dados!C10477</f>
        <v>1</v>
      </c>
      <c r="F10562" t="str">
        <f>dados!D10477</f>
        <v>Servicos de transporte intermodal de cargas vivas</v>
      </c>
      <c r="G10562"/>
      <c r="H10562"/>
      <c r="I10562"/>
      <c r="J10562"/>
      <c r="K10562" s="13"/>
      <c r="L10562" s="13">
        <f>dados!I10477/100</f>
        <v>0.13449999999999998</v>
      </c>
      <c r="M10562" s="13">
        <f>dados!J10477/100</f>
        <v>0.1545</v>
      </c>
      <c r="N10562" s="13">
        <f>dados!K10477/100</f>
        <v>0</v>
      </c>
      <c r="O10562" s="13">
        <f>dados!L10477/100</f>
        <v>2.4500000000000001E-2</v>
      </c>
      <c r="P10562" s="12" t="str">
        <f>LEFT(Tabela2[[#This Row],[Código]],2)</f>
        <v>10</v>
      </c>
    </row>
    <row r="10563" spans="2:16" ht="15" customHeight="1" x14ac:dyDescent="0.25">
      <c r="B10563" s="31" t="str">
        <f>IF(Tabela2[[#This Row],[Tipo]] = 0,LOOKUP(Tabela2[[#This Row],[RESUMO]],Tabela3[Grupo],Tabela3[Meus produtos]),VLOOKUP(Tabela2[[#This Row],[Código]],Tabela4[[Código NBS/LC116]:[Meus serviços]],3,0))</f>
        <v>Não</v>
      </c>
      <c r="C10563" t="str">
        <f>IF(E10563=0,TEXT(dados!A10478,"00000000"),IF(E10563=2,TEXT(dados!A10478,"0000"),TEXT(dados!A10478,"#")))</f>
        <v>105053010</v>
      </c>
      <c r="D10563" t="str">
        <f>IF(dados!B10478=0,"",dados!B10478)</f>
        <v/>
      </c>
      <c r="E10563">
        <f>dados!C10478</f>
        <v>1</v>
      </c>
      <c r="F10563" t="str">
        <f>dados!D10478</f>
        <v>Servicos de transporte intermodal de cargas soltas, nao unitizadas.</v>
      </c>
      <c r="G10563"/>
      <c r="H10563"/>
      <c r="I10563"/>
      <c r="J10563"/>
      <c r="K10563" s="13"/>
      <c r="L10563" s="13">
        <f>dados!I10478/100</f>
        <v>0.13449999999999998</v>
      </c>
      <c r="M10563" s="13">
        <f>dados!J10478/100</f>
        <v>0.1545</v>
      </c>
      <c r="N10563" s="13">
        <f>dados!K10478/100</f>
        <v>0</v>
      </c>
      <c r="O10563" s="13">
        <f>dados!L10478/100</f>
        <v>2.4500000000000001E-2</v>
      </c>
      <c r="P10563" s="12" t="str">
        <f>LEFT(Tabela2[[#This Row],[Código]],2)</f>
        <v>10</v>
      </c>
    </row>
    <row r="10564" spans="2:16" ht="15" customHeight="1" x14ac:dyDescent="0.25">
      <c r="B10564" s="31" t="str">
        <f>IF(Tabela2[[#This Row],[Tipo]] = 0,LOOKUP(Tabela2[[#This Row],[RESUMO]],Tabela3[Grupo],Tabela3[Meus produtos]),VLOOKUP(Tabela2[[#This Row],[Código]],Tabela4[[Código NBS/LC116]:[Meus serviços]],3,0))</f>
        <v>Não</v>
      </c>
      <c r="C10564" t="str">
        <f>IF(E10564=0,TEXT(dados!A10479,"00000000"),IF(E10564=2,TEXT(dados!A10479,"0000"),TEXT(dados!A10479,"#")))</f>
        <v>105053020</v>
      </c>
      <c r="D10564" t="str">
        <f>IF(dados!B10479=0,"",dados!B10479)</f>
        <v/>
      </c>
      <c r="E10564">
        <f>dados!C10479</f>
        <v>1</v>
      </c>
      <c r="F10564" t="str">
        <f>dados!D10479</f>
        <v>Servicos de transporte intermodal de cargas unitizadas, exceto em conteineres</v>
      </c>
      <c r="G10564"/>
      <c r="H10564"/>
      <c r="I10564"/>
      <c r="J10564"/>
      <c r="K10564" s="13"/>
      <c r="L10564" s="13">
        <f>dados!I10479/100</f>
        <v>0.13449999999999998</v>
      </c>
      <c r="M10564" s="13">
        <f>dados!J10479/100</f>
        <v>0.1545</v>
      </c>
      <c r="N10564" s="13">
        <f>dados!K10479/100</f>
        <v>0</v>
      </c>
      <c r="O10564" s="13">
        <f>dados!L10479/100</f>
        <v>2.4500000000000001E-2</v>
      </c>
      <c r="P10564" s="12" t="str">
        <f>LEFT(Tabela2[[#This Row],[Código]],2)</f>
        <v>10</v>
      </c>
    </row>
    <row r="10565" spans="2:16" ht="15" customHeight="1" x14ac:dyDescent="0.25">
      <c r="B10565" s="31" t="str">
        <f>IF(Tabela2[[#This Row],[Tipo]] = 0,LOOKUP(Tabela2[[#This Row],[RESUMO]],Tabela3[Grupo],Tabela3[Meus produtos]),VLOOKUP(Tabela2[[#This Row],[Código]],Tabela4[[Código NBS/LC116]:[Meus serviços]],3,0))</f>
        <v>Não</v>
      </c>
      <c r="C10565" t="str">
        <f>IF(E10565=0,TEXT(dados!A10480,"00000000"),IF(E10565=2,TEXT(dados!A10480,"0000"),TEXT(dados!A10480,"#")))</f>
        <v>105054010</v>
      </c>
      <c r="D10565" t="str">
        <f>IF(dados!B10480=0,"",dados!B10480)</f>
        <v/>
      </c>
      <c r="E10565">
        <f>dados!C10480</f>
        <v>1</v>
      </c>
      <c r="F10565" t="str">
        <f>dados!D10480</f>
        <v>Servicos de transporte intermodal de cargas em conteineres frigorificados ou climatizados</v>
      </c>
      <c r="G10565"/>
      <c r="H10565"/>
      <c r="I10565"/>
      <c r="J10565"/>
      <c r="K10565" s="13"/>
      <c r="L10565" s="13">
        <f>dados!I10480/100</f>
        <v>0.13449999999999998</v>
      </c>
      <c r="M10565" s="13">
        <f>dados!J10480/100</f>
        <v>0.1545</v>
      </c>
      <c r="N10565" s="13">
        <f>dados!K10480/100</f>
        <v>0</v>
      </c>
      <c r="O10565" s="13">
        <f>dados!L10480/100</f>
        <v>2.4500000000000001E-2</v>
      </c>
      <c r="P10565" s="12" t="str">
        <f>LEFT(Tabela2[[#This Row],[Código]],2)</f>
        <v>10</v>
      </c>
    </row>
    <row r="10566" spans="2:16" ht="15" customHeight="1" x14ac:dyDescent="0.25">
      <c r="B10566" s="31" t="str">
        <f>IF(Tabela2[[#This Row],[Tipo]] = 0,LOOKUP(Tabela2[[#This Row],[RESUMO]],Tabela3[Grupo],Tabela3[Meus produtos]),VLOOKUP(Tabela2[[#This Row],[Código]],Tabela4[[Código NBS/LC116]:[Meus serviços]],3,0))</f>
        <v>Não</v>
      </c>
      <c r="C10566" t="str">
        <f>IF(E10566=0,TEXT(dados!A10481,"00000000"),IF(E10566=2,TEXT(dados!A10481,"0000"),TEXT(dados!A10481,"#")))</f>
        <v>105054090</v>
      </c>
      <c r="D10566" t="str">
        <f>IF(dados!B10481=0,"",dados!B10481)</f>
        <v/>
      </c>
      <c r="E10566">
        <f>dados!C10481</f>
        <v>1</v>
      </c>
      <c r="F10566" t="str">
        <f>dados!D10481</f>
        <v>Servicos de transporte intermodal de outros tipos de cargas em conteineres</v>
      </c>
      <c r="G10566"/>
      <c r="H10566"/>
      <c r="I10566"/>
      <c r="J10566"/>
      <c r="K10566" s="13"/>
      <c r="L10566" s="13">
        <f>dados!I10481/100</f>
        <v>0.13449999999999998</v>
      </c>
      <c r="M10566" s="13">
        <f>dados!J10481/100</f>
        <v>0.1545</v>
      </c>
      <c r="N10566" s="13">
        <f>dados!K10481/100</f>
        <v>0</v>
      </c>
      <c r="O10566" s="13">
        <f>dados!L10481/100</f>
        <v>2.4500000000000001E-2</v>
      </c>
      <c r="P10566" s="12" t="str">
        <f>LEFT(Tabela2[[#This Row],[Código]],2)</f>
        <v>10</v>
      </c>
    </row>
    <row r="10567" spans="2:16" ht="15" customHeight="1" x14ac:dyDescent="0.25">
      <c r="B10567" s="31" t="str">
        <f>IF(Tabela2[[#This Row],[Tipo]] = 0,LOOKUP(Tabela2[[#This Row],[RESUMO]],Tabela3[Grupo],Tabela3[Meus produtos]),VLOOKUP(Tabela2[[#This Row],[Código]],Tabela4[[Código NBS/LC116]:[Meus serviços]],3,0))</f>
        <v>Não</v>
      </c>
      <c r="C10567" t="str">
        <f>IF(E10567=0,TEXT(dados!A10482,"00000000"),IF(E10567=2,TEXT(dados!A10482,"0000"),TEXT(dados!A10482,"#")))</f>
        <v>105055000</v>
      </c>
      <c r="D10567" t="str">
        <f>IF(dados!B10482=0,"",dados!B10482)</f>
        <v/>
      </c>
      <c r="E10567">
        <f>dados!C10482</f>
        <v>1</v>
      </c>
      <c r="F10567" t="str">
        <f>dados!D10482</f>
        <v>Servicos de transporte intermodal de mudancas domesticas, e de mobilia e de outros objetos de escritorio</v>
      </c>
      <c r="G10567"/>
      <c r="H10567"/>
      <c r="I10567"/>
      <c r="J10567"/>
      <c r="K10567" s="13"/>
      <c r="L10567" s="13">
        <f>dados!I10482/100</f>
        <v>0.13449999999999998</v>
      </c>
      <c r="M10567" s="13">
        <f>dados!J10482/100</f>
        <v>0.1545</v>
      </c>
      <c r="N10567" s="13">
        <f>dados!K10482/100</f>
        <v>0</v>
      </c>
      <c r="O10567" s="13">
        <f>dados!L10482/100</f>
        <v>2.4500000000000001E-2</v>
      </c>
      <c r="P10567" s="12" t="str">
        <f>LEFT(Tabela2[[#This Row],[Código]],2)</f>
        <v>10</v>
      </c>
    </row>
    <row r="10568" spans="2:16" ht="15" customHeight="1" x14ac:dyDescent="0.25">
      <c r="B10568" s="31" t="str">
        <f>IF(Tabela2[[#This Row],[Tipo]] = 0,LOOKUP(Tabela2[[#This Row],[RESUMO]],Tabela3[Grupo],Tabela3[Meus produtos]),VLOOKUP(Tabela2[[#This Row],[Código]],Tabela4[[Código NBS/LC116]:[Meus serviços]],3,0))</f>
        <v>Não</v>
      </c>
      <c r="C10568" t="str">
        <f>IF(E10568=0,TEXT(dados!A10483,"00000000"),IF(E10568=2,TEXT(dados!A10483,"0000"),TEXT(dados!A10483,"#")))</f>
        <v>105056000</v>
      </c>
      <c r="D10568" t="str">
        <f>IF(dados!B10483=0,"",dados!B10483)</f>
        <v/>
      </c>
      <c r="E10568">
        <f>dados!C10483</f>
        <v>1</v>
      </c>
      <c r="F10568" t="str">
        <f>dados!D10483</f>
        <v>Servicos de transporte intermodal de cargas especiais e de grande porte</v>
      </c>
      <c r="G10568"/>
      <c r="H10568"/>
      <c r="I10568"/>
      <c r="J10568"/>
      <c r="K10568" s="13"/>
      <c r="L10568" s="13">
        <f>dados!I10483/100</f>
        <v>0.13449999999999998</v>
      </c>
      <c r="M10568" s="13">
        <f>dados!J10483/100</f>
        <v>0.1545</v>
      </c>
      <c r="N10568" s="13">
        <f>dados!K10483/100</f>
        <v>0</v>
      </c>
      <c r="O10568" s="13">
        <f>dados!L10483/100</f>
        <v>2.4500000000000001E-2</v>
      </c>
      <c r="P10568" s="12" t="str">
        <f>LEFT(Tabela2[[#This Row],[Código]],2)</f>
        <v>10</v>
      </c>
    </row>
    <row r="10569" spans="2:16" ht="15" customHeight="1" x14ac:dyDescent="0.25">
      <c r="B10569" s="31" t="str">
        <f>IF(Tabela2[[#This Row],[Tipo]] = 0,LOOKUP(Tabela2[[#This Row],[RESUMO]],Tabela3[Grupo],Tabela3[Meus produtos]),VLOOKUP(Tabela2[[#This Row],[Código]],Tabela4[[Código NBS/LC116]:[Meus serviços]],3,0))</f>
        <v>Não</v>
      </c>
      <c r="C10569" t="str">
        <f>IF(E10569=0,TEXT(dados!A10484,"00000000"),IF(E10569=2,TEXT(dados!A10484,"0000"),TEXT(dados!A10484,"#")))</f>
        <v>105057000</v>
      </c>
      <c r="D10569" t="str">
        <f>IF(dados!B10484=0,"",dados!B10484)</f>
        <v/>
      </c>
      <c r="E10569">
        <f>dados!C10484</f>
        <v>1</v>
      </c>
      <c r="F10569" t="str">
        <f>dados!D10484</f>
        <v>Servicos de transporte intermodal de veiculos</v>
      </c>
      <c r="G10569"/>
      <c r="H10569"/>
      <c r="I10569"/>
      <c r="J10569"/>
      <c r="K10569" s="13"/>
      <c r="L10569" s="13">
        <f>dados!I10484/100</f>
        <v>0.13449999999999998</v>
      </c>
      <c r="M10569" s="13">
        <f>dados!J10484/100</f>
        <v>0.1545</v>
      </c>
      <c r="N10569" s="13">
        <f>dados!K10484/100</f>
        <v>0</v>
      </c>
      <c r="O10569" s="13">
        <f>dados!L10484/100</f>
        <v>2.4500000000000001E-2</v>
      </c>
      <c r="P10569" s="12" t="str">
        <f>LEFT(Tabela2[[#This Row],[Código]],2)</f>
        <v>10</v>
      </c>
    </row>
    <row r="10570" spans="2:16" ht="15" customHeight="1" x14ac:dyDescent="0.25">
      <c r="B10570" s="31" t="str">
        <f>IF(Tabela2[[#This Row],[Tipo]] = 0,LOOKUP(Tabela2[[#This Row],[RESUMO]],Tabela3[Grupo],Tabela3[Meus produtos]),VLOOKUP(Tabela2[[#This Row],[Código]],Tabela4[[Código NBS/LC116]:[Meus serviços]],3,0))</f>
        <v>Não</v>
      </c>
      <c r="C10570" t="str">
        <f>IF(E10570=0,TEXT(dados!A10485,"00000000"),IF(E10570=2,TEXT(dados!A10485,"0000"),TEXT(dados!A10485,"#")))</f>
        <v>105058010</v>
      </c>
      <c r="D10570" t="str">
        <f>IF(dados!B10485=0,"",dados!B10485)</f>
        <v/>
      </c>
      <c r="E10570">
        <f>dados!C10485</f>
        <v>1</v>
      </c>
      <c r="F10570" t="str">
        <f>dados!D10485</f>
        <v>Servicos de transporte intermodal de combustiveis, lubrificantes e glp, inclusive apresentado em botijoes metalicos</v>
      </c>
      <c r="G10570"/>
      <c r="H10570"/>
      <c r="I10570"/>
      <c r="J10570"/>
      <c r="K10570" s="13"/>
      <c r="L10570" s="13">
        <f>dados!I10485/100</f>
        <v>0.13449999999999998</v>
      </c>
      <c r="M10570" s="13">
        <f>dados!J10485/100</f>
        <v>0.1545</v>
      </c>
      <c r="N10570" s="13">
        <f>dados!K10485/100</f>
        <v>0</v>
      </c>
      <c r="O10570" s="13">
        <f>dados!L10485/100</f>
        <v>2.4500000000000001E-2</v>
      </c>
      <c r="P10570" s="12" t="str">
        <f>LEFT(Tabela2[[#This Row],[Código]],2)</f>
        <v>10</v>
      </c>
    </row>
    <row r="10571" spans="2:16" ht="15" customHeight="1" x14ac:dyDescent="0.25">
      <c r="B10571" s="31" t="str">
        <f>IF(Tabela2[[#This Row],[Tipo]] = 0,LOOKUP(Tabela2[[#This Row],[RESUMO]],Tabela3[Grupo],Tabela3[Meus produtos]),VLOOKUP(Tabela2[[#This Row],[Código]],Tabela4[[Código NBS/LC116]:[Meus serviços]],3,0))</f>
        <v>Não</v>
      </c>
      <c r="C10571" t="str">
        <f>IF(E10571=0,TEXT(dados!A10486,"00000000"),IF(E10571=2,TEXT(dados!A10486,"0000"),TEXT(dados!A10486,"#")))</f>
        <v>105058020</v>
      </c>
      <c r="D10571" t="str">
        <f>IF(dados!B10486=0,"",dados!B10486)</f>
        <v/>
      </c>
      <c r="E10571">
        <f>dados!C10486</f>
        <v>1</v>
      </c>
      <c r="F10571" t="str">
        <f>dados!D10486</f>
        <v>Servicos de transporte intermodal de produtos quimicos perigosos</v>
      </c>
      <c r="G10571"/>
      <c r="H10571"/>
      <c r="I10571"/>
      <c r="J10571"/>
      <c r="K10571" s="13"/>
      <c r="L10571" s="13">
        <f>dados!I10486/100</f>
        <v>0.13449999999999998</v>
      </c>
      <c r="M10571" s="13">
        <f>dados!J10486/100</f>
        <v>0.1545</v>
      </c>
      <c r="N10571" s="13">
        <f>dados!K10486/100</f>
        <v>0</v>
      </c>
      <c r="O10571" s="13">
        <f>dados!L10486/100</f>
        <v>2.4500000000000001E-2</v>
      </c>
      <c r="P10571" s="12" t="str">
        <f>LEFT(Tabela2[[#This Row],[Código]],2)</f>
        <v>10</v>
      </c>
    </row>
    <row r="10572" spans="2:16" ht="15" customHeight="1" x14ac:dyDescent="0.25">
      <c r="B10572" s="31" t="str">
        <f>IF(Tabela2[[#This Row],[Tipo]] = 0,LOOKUP(Tabela2[[#This Row],[RESUMO]],Tabela3[Grupo],Tabela3[Meus produtos]),VLOOKUP(Tabela2[[#This Row],[Código]],Tabela4[[Código NBS/LC116]:[Meus serviços]],3,0))</f>
        <v>Não</v>
      </c>
      <c r="C10572" t="str">
        <f>IF(E10572=0,TEXT(dados!A10487,"00000000"),IF(E10572=2,TEXT(dados!A10487,"0000"),TEXT(dados!A10487,"#")))</f>
        <v>105058090</v>
      </c>
      <c r="D10572" t="str">
        <f>IF(dados!B10487=0,"",dados!B10487)</f>
        <v/>
      </c>
      <c r="E10572">
        <f>dados!C10487</f>
        <v>1</v>
      </c>
      <c r="F10572" t="str">
        <f>dados!D10487</f>
        <v>Servicos de transporte intermodal de outros produtos perigosos</v>
      </c>
      <c r="G10572"/>
      <c r="H10572"/>
      <c r="I10572"/>
      <c r="J10572"/>
      <c r="K10572" s="13"/>
      <c r="L10572" s="13">
        <f>dados!I10487/100</f>
        <v>0.13449999999999998</v>
      </c>
      <c r="M10572" s="13">
        <f>dados!J10487/100</f>
        <v>0.1545</v>
      </c>
      <c r="N10572" s="13">
        <f>dados!K10487/100</f>
        <v>0</v>
      </c>
      <c r="O10572" s="13">
        <f>dados!L10487/100</f>
        <v>2.4500000000000001E-2</v>
      </c>
      <c r="P10572" s="12" t="str">
        <f>LEFT(Tabela2[[#This Row],[Código]],2)</f>
        <v>10</v>
      </c>
    </row>
    <row r="10573" spans="2:16" ht="15" customHeight="1" x14ac:dyDescent="0.25">
      <c r="B10573" s="31" t="str">
        <f>IF(Tabela2[[#This Row],[Tipo]] = 0,LOOKUP(Tabela2[[#This Row],[RESUMO]],Tabela3[Grupo],Tabela3[Meus produtos]),VLOOKUP(Tabela2[[#This Row],[Código]],Tabela4[[Código NBS/LC116]:[Meus serviços]],3,0))</f>
        <v>Não</v>
      </c>
      <c r="C10573" t="str">
        <f>IF(E10573=0,TEXT(dados!A10488,"00000000"),IF(E10573=2,TEXT(dados!A10488,"0000"),TEXT(dados!A10488,"#")))</f>
        <v>105059000</v>
      </c>
      <c r="D10573" t="str">
        <f>IF(dados!B10488=0,"",dados!B10488)</f>
        <v/>
      </c>
      <c r="E10573">
        <f>dados!C10488</f>
        <v>1</v>
      </c>
      <c r="F10573" t="str">
        <f>dados!D10488</f>
        <v>Servicos de transporte intermodal de outros tipos de carga</v>
      </c>
      <c r="G10573"/>
      <c r="H10573"/>
      <c r="I10573"/>
      <c r="J10573"/>
      <c r="K10573" s="13"/>
      <c r="L10573" s="13">
        <f>dados!I10488/100</f>
        <v>0.13449999999999998</v>
      </c>
      <c r="M10573" s="13">
        <f>dados!J10488/100</f>
        <v>0.1545</v>
      </c>
      <c r="N10573" s="13">
        <f>dados!K10488/100</f>
        <v>0</v>
      </c>
      <c r="O10573" s="13">
        <f>dados!L10488/100</f>
        <v>2.4500000000000001E-2</v>
      </c>
      <c r="P10573" s="12" t="str">
        <f>LEFT(Tabela2[[#This Row],[Código]],2)</f>
        <v>10</v>
      </c>
    </row>
    <row r="10574" spans="2:16" ht="15" customHeight="1" x14ac:dyDescent="0.25">
      <c r="B10574" s="31" t="str">
        <f>IF(Tabela2[[#This Row],[Tipo]] = 0,LOOKUP(Tabela2[[#This Row],[RESUMO]],Tabela3[Grupo],Tabela3[Meus produtos]),VLOOKUP(Tabela2[[#This Row],[Código]],Tabela4[[Código NBS/LC116]:[Meus serviços]],3,0))</f>
        <v>Não</v>
      </c>
      <c r="C10574" t="str">
        <f>IF(E10574=0,TEXT(dados!A10489,"00000000"),IF(E10574=2,TEXT(dados!A10489,"0000"),TEXT(dados!A10489,"#")))</f>
        <v>106011000</v>
      </c>
      <c r="D10574" t="str">
        <f>IF(dados!B10489=0,"",dados!B10489)</f>
        <v/>
      </c>
      <c r="E10574">
        <f>dados!C10489</f>
        <v>1</v>
      </c>
      <c r="F10574" t="str">
        <f>dados!D10489</f>
        <v>Servicos de manuseio de conteineres</v>
      </c>
      <c r="G10574"/>
      <c r="H10574"/>
      <c r="I10574"/>
      <c r="J10574"/>
      <c r="K10574" s="13"/>
      <c r="L10574" s="13">
        <f>dados!I10489/100</f>
        <v>0.13449999999999998</v>
      </c>
      <c r="M10574" s="13">
        <f>dados!J10489/100</f>
        <v>0.1545</v>
      </c>
      <c r="N10574" s="13">
        <f>dados!K10489/100</f>
        <v>0</v>
      </c>
      <c r="O10574" s="13">
        <f>dados!L10489/100</f>
        <v>2.4500000000000001E-2</v>
      </c>
      <c r="P10574" s="12" t="str">
        <f>LEFT(Tabela2[[#This Row],[Código]],2)</f>
        <v>10</v>
      </c>
    </row>
    <row r="10575" spans="2:16" ht="15" customHeight="1" x14ac:dyDescent="0.25">
      <c r="B10575" s="31" t="str">
        <f>IF(Tabela2[[#This Row],[Tipo]] = 0,LOOKUP(Tabela2[[#This Row],[RESUMO]],Tabela3[Grupo],Tabela3[Meus produtos]),VLOOKUP(Tabela2[[#This Row],[Código]],Tabela4[[Código NBS/LC116]:[Meus serviços]],3,0))</f>
        <v>Não</v>
      </c>
      <c r="C10575" t="str">
        <f>IF(E10575=0,TEXT(dados!A10490,"00000000"),IF(E10575=2,TEXT(dados!A10490,"0000"),TEXT(dados!A10490,"#")))</f>
        <v>106019000</v>
      </c>
      <c r="D10575" t="str">
        <f>IF(dados!B10490=0,"",dados!B10490)</f>
        <v/>
      </c>
      <c r="E10575">
        <f>dados!C10490</f>
        <v>1</v>
      </c>
      <c r="F10575" t="str">
        <f>dados!D10490</f>
        <v>Outros servicos de manuseio de cargas e bagagens</v>
      </c>
      <c r="G10575"/>
      <c r="H10575"/>
      <c r="I10575"/>
      <c r="J10575"/>
      <c r="K10575" s="13"/>
      <c r="L10575" s="13">
        <f>dados!I10490/100</f>
        <v>0.13449999999999998</v>
      </c>
      <c r="M10575" s="13">
        <f>dados!J10490/100</f>
        <v>0.1545</v>
      </c>
      <c r="N10575" s="13">
        <f>dados!K10490/100</f>
        <v>0</v>
      </c>
      <c r="O10575" s="13">
        <f>dados!L10490/100</f>
        <v>2.4500000000000001E-2</v>
      </c>
      <c r="P10575" s="12" t="str">
        <f>LEFT(Tabela2[[#This Row],[Código]],2)</f>
        <v>10</v>
      </c>
    </row>
    <row r="10576" spans="2:16" ht="15" customHeight="1" x14ac:dyDescent="0.25">
      <c r="B10576" s="31" t="str">
        <f>IF(Tabela2[[#This Row],[Tipo]] = 0,LOOKUP(Tabela2[[#This Row],[RESUMO]],Tabela3[Grupo],Tabela3[Meus produtos]),VLOOKUP(Tabela2[[#This Row],[Código]],Tabela4[[Código NBS/LC116]:[Meus serviços]],3,0))</f>
        <v>Não</v>
      </c>
      <c r="C10576" t="str">
        <f>IF(E10576=0,TEXT(dados!A10491,"00000000"),IF(E10576=2,TEXT(dados!A10491,"0000"),TEXT(dados!A10491,"#")))</f>
        <v>106021000</v>
      </c>
      <c r="D10576" t="str">
        <f>IF(dados!B10491=0,"",dados!B10491)</f>
        <v/>
      </c>
      <c r="E10576">
        <f>dados!C10491</f>
        <v>1</v>
      </c>
      <c r="F10576" t="str">
        <f>dados!D10491</f>
        <v>Servicos de armazenagem frigorifica</v>
      </c>
      <c r="G10576"/>
      <c r="H10576"/>
      <c r="I10576"/>
      <c r="J10576"/>
      <c r="K10576" s="13"/>
      <c r="L10576" s="13">
        <f>dados!I10491/100</f>
        <v>0.13449999999999998</v>
      </c>
      <c r="M10576" s="13">
        <f>dados!J10491/100</f>
        <v>0.1545</v>
      </c>
      <c r="N10576" s="13">
        <f>dados!K10491/100</f>
        <v>0</v>
      </c>
      <c r="O10576" s="13">
        <f>dados!L10491/100</f>
        <v>3.3300000000000003E-2</v>
      </c>
      <c r="P10576" s="12" t="str">
        <f>LEFT(Tabela2[[#This Row],[Código]],2)</f>
        <v>10</v>
      </c>
    </row>
    <row r="10577" spans="2:16" ht="15" customHeight="1" x14ac:dyDescent="0.25">
      <c r="B10577" s="31" t="str">
        <f>IF(Tabela2[[#This Row],[Tipo]] = 0,LOOKUP(Tabela2[[#This Row],[RESUMO]],Tabela3[Grupo],Tabela3[Meus produtos]),VLOOKUP(Tabela2[[#This Row],[Código]],Tabela4[[Código NBS/LC116]:[Meus serviços]],3,0))</f>
        <v>Não</v>
      </c>
      <c r="C10577" t="str">
        <f>IF(E10577=0,TEXT(dados!A10492,"00000000"),IF(E10577=2,TEXT(dados!A10492,"0000"),TEXT(dados!A10492,"#")))</f>
        <v>106022010</v>
      </c>
      <c r="D10577" t="str">
        <f>IF(dados!B10492=0,"",dados!B10492)</f>
        <v/>
      </c>
      <c r="E10577">
        <f>dados!C10492</f>
        <v>1</v>
      </c>
      <c r="F10577" t="str">
        <f>dados!D10492</f>
        <v>Servicos de armazenagem de petroleo e seus derivados</v>
      </c>
      <c r="G10577"/>
      <c r="H10577"/>
      <c r="I10577"/>
      <c r="J10577"/>
      <c r="K10577" s="13"/>
      <c r="L10577" s="13">
        <f>dados!I10492/100</f>
        <v>0.13449999999999998</v>
      </c>
      <c r="M10577" s="13">
        <f>dados!J10492/100</f>
        <v>0.1545</v>
      </c>
      <c r="N10577" s="13">
        <f>dados!K10492/100</f>
        <v>0</v>
      </c>
      <c r="O10577" s="13">
        <f>dados!L10492/100</f>
        <v>2.4500000000000001E-2</v>
      </c>
      <c r="P10577" s="12" t="str">
        <f>LEFT(Tabela2[[#This Row],[Código]],2)</f>
        <v>10</v>
      </c>
    </row>
    <row r="10578" spans="2:16" ht="15" customHeight="1" x14ac:dyDescent="0.25">
      <c r="B10578" s="31" t="str">
        <f>IF(Tabela2[[#This Row],[Tipo]] = 0,LOOKUP(Tabela2[[#This Row],[RESUMO]],Tabela3[Grupo],Tabela3[Meus produtos]),VLOOKUP(Tabela2[[#This Row],[Código]],Tabela4[[Código NBS/LC116]:[Meus serviços]],3,0))</f>
        <v>Não</v>
      </c>
      <c r="C10578" t="str">
        <f>IF(E10578=0,TEXT(dados!A10493,"00000000"),IF(E10578=2,TEXT(dados!A10493,"0000"),TEXT(dados!A10493,"#")))</f>
        <v>106022020</v>
      </c>
      <c r="D10578" t="str">
        <f>IF(dados!B10493=0,"",dados!B10493)</f>
        <v/>
      </c>
      <c r="E10578">
        <f>dados!C10493</f>
        <v>1</v>
      </c>
      <c r="F10578" t="str">
        <f>dados!D10493</f>
        <v>Servicos de armazenagem de combustiveis, lubrificantes e glp, inclusive apresentado em botijoes metalicos</v>
      </c>
      <c r="G10578"/>
      <c r="H10578"/>
      <c r="I10578"/>
      <c r="J10578"/>
      <c r="K10578" s="13"/>
      <c r="L10578" s="13">
        <f>dados!I10493/100</f>
        <v>0.13449999999999998</v>
      </c>
      <c r="M10578" s="13">
        <f>dados!J10493/100</f>
        <v>0.1545</v>
      </c>
      <c r="N10578" s="13">
        <f>dados!K10493/100</f>
        <v>0</v>
      </c>
      <c r="O10578" s="13">
        <f>dados!L10493/100</f>
        <v>2.4500000000000001E-2</v>
      </c>
      <c r="P10578" s="12" t="str">
        <f>LEFT(Tabela2[[#This Row],[Código]],2)</f>
        <v>10</v>
      </c>
    </row>
    <row r="10579" spans="2:16" ht="15" customHeight="1" x14ac:dyDescent="0.25">
      <c r="B10579" s="31" t="str">
        <f>IF(Tabela2[[#This Row],[Tipo]] = 0,LOOKUP(Tabela2[[#This Row],[RESUMO]],Tabela3[Grupo],Tabela3[Meus produtos]),VLOOKUP(Tabela2[[#This Row],[Código]],Tabela4[[Código NBS/LC116]:[Meus serviços]],3,0))</f>
        <v>Não</v>
      </c>
      <c r="C10579" t="str">
        <f>IF(E10579=0,TEXT(dados!A10494,"00000000"),IF(E10579=2,TEXT(dados!A10494,"0000"),TEXT(dados!A10494,"#")))</f>
        <v>106022030</v>
      </c>
      <c r="D10579" t="str">
        <f>IF(dados!B10494=0,"",dados!B10494)</f>
        <v/>
      </c>
      <c r="E10579">
        <f>dados!C10494</f>
        <v>1</v>
      </c>
      <c r="F10579" t="str">
        <f>dados!D10494</f>
        <v>Servicos de armazenagem de produtos quimicos perigosos</v>
      </c>
      <c r="G10579"/>
      <c r="H10579"/>
      <c r="I10579"/>
      <c r="J10579"/>
      <c r="K10579" s="13"/>
      <c r="L10579" s="13">
        <f>dados!I10494/100</f>
        <v>0.13449999999999998</v>
      </c>
      <c r="M10579" s="13">
        <f>dados!J10494/100</f>
        <v>0.1545</v>
      </c>
      <c r="N10579" s="13">
        <f>dados!K10494/100</f>
        <v>0</v>
      </c>
      <c r="O10579" s="13">
        <f>dados!L10494/100</f>
        <v>2.4500000000000001E-2</v>
      </c>
      <c r="P10579" s="12" t="str">
        <f>LEFT(Tabela2[[#This Row],[Código]],2)</f>
        <v>10</v>
      </c>
    </row>
    <row r="10580" spans="2:16" ht="15" customHeight="1" x14ac:dyDescent="0.25">
      <c r="B10580" s="31" t="str">
        <f>IF(Tabela2[[#This Row],[Tipo]] = 0,LOOKUP(Tabela2[[#This Row],[RESUMO]],Tabela3[Grupo],Tabela3[Meus produtos]),VLOOKUP(Tabela2[[#This Row],[Código]],Tabela4[[Código NBS/LC116]:[Meus serviços]],3,0))</f>
        <v>Não</v>
      </c>
      <c r="C10580" t="str">
        <f>IF(E10580=0,TEXT(dados!A10495,"00000000"),IF(E10580=2,TEXT(dados!A10495,"0000"),TEXT(dados!A10495,"#")))</f>
        <v>106022090</v>
      </c>
      <c r="D10580" t="str">
        <f>IF(dados!B10495=0,"",dados!B10495)</f>
        <v/>
      </c>
      <c r="E10580">
        <f>dados!C10495</f>
        <v>1</v>
      </c>
      <c r="F10580" t="str">
        <f>dados!D10495</f>
        <v>Servicos de armazenagem de outros produtos perigosos</v>
      </c>
      <c r="G10580"/>
      <c r="H10580"/>
      <c r="I10580"/>
      <c r="J10580"/>
      <c r="K10580" s="13"/>
      <c r="L10580" s="13">
        <f>dados!I10495/100</f>
        <v>0.13449999999999998</v>
      </c>
      <c r="M10580" s="13">
        <f>dados!J10495/100</f>
        <v>0.1545</v>
      </c>
      <c r="N10580" s="13">
        <f>dados!K10495/100</f>
        <v>0</v>
      </c>
      <c r="O10580" s="13">
        <f>dados!L10495/100</f>
        <v>2.4500000000000001E-2</v>
      </c>
      <c r="P10580" s="12" t="str">
        <f>LEFT(Tabela2[[#This Row],[Código]],2)</f>
        <v>10</v>
      </c>
    </row>
    <row r="10581" spans="2:16" ht="15" customHeight="1" x14ac:dyDescent="0.25">
      <c r="B10581" s="31" t="str">
        <f>IF(Tabela2[[#This Row],[Tipo]] = 0,LOOKUP(Tabela2[[#This Row],[RESUMO]],Tabela3[Grupo],Tabela3[Meus produtos]),VLOOKUP(Tabela2[[#This Row],[Código]],Tabela4[[Código NBS/LC116]:[Meus serviços]],3,0))</f>
        <v>Não</v>
      </c>
      <c r="C10581" t="str">
        <f>IF(E10581=0,TEXT(dados!A10496,"00000000"),IF(E10581=2,TEXT(dados!A10496,"0000"),TEXT(dados!A10496,"#")))</f>
        <v>106023010</v>
      </c>
      <c r="D10581" t="str">
        <f>IF(dados!B10496=0,"",dados!B10496)</f>
        <v/>
      </c>
      <c r="E10581">
        <f>dados!C10496</f>
        <v>1</v>
      </c>
      <c r="F10581" t="str">
        <f>dados!D10496</f>
        <v>Servicos de armazenagem de graneis solidos</v>
      </c>
      <c r="G10581"/>
      <c r="H10581"/>
      <c r="I10581"/>
      <c r="J10581"/>
      <c r="K10581" s="13"/>
      <c r="L10581" s="13">
        <f>dados!I10496/100</f>
        <v>0.13449999999999998</v>
      </c>
      <c r="M10581" s="13">
        <f>dados!J10496/100</f>
        <v>0.1545</v>
      </c>
      <c r="N10581" s="13">
        <f>dados!K10496/100</f>
        <v>0</v>
      </c>
      <c r="O10581" s="13">
        <f>dados!L10496/100</f>
        <v>2.4500000000000001E-2</v>
      </c>
      <c r="P10581" s="12" t="str">
        <f>LEFT(Tabela2[[#This Row],[Código]],2)</f>
        <v>10</v>
      </c>
    </row>
    <row r="10582" spans="2:16" ht="15" customHeight="1" x14ac:dyDescent="0.25">
      <c r="B10582" s="31" t="str">
        <f>IF(Tabela2[[#This Row],[Tipo]] = 0,LOOKUP(Tabela2[[#This Row],[RESUMO]],Tabela3[Grupo],Tabela3[Meus produtos]),VLOOKUP(Tabela2[[#This Row],[Código]],Tabela4[[Código NBS/LC116]:[Meus serviços]],3,0))</f>
        <v>Não</v>
      </c>
      <c r="C10582" t="str">
        <f>IF(E10582=0,TEXT(dados!A10497,"00000000"),IF(E10582=2,TEXT(dados!A10497,"0000"),TEXT(dados!A10497,"#")))</f>
        <v>106023020</v>
      </c>
      <c r="D10582" t="str">
        <f>IF(dados!B10497=0,"",dados!B10497)</f>
        <v/>
      </c>
      <c r="E10582">
        <f>dados!C10497</f>
        <v>1</v>
      </c>
      <c r="F10582" t="str">
        <f>dados!D10497</f>
        <v>Servicos de armazenagem de graneis liquidos ou liquefeitos</v>
      </c>
      <c r="G10582"/>
      <c r="H10582"/>
      <c r="I10582"/>
      <c r="J10582"/>
      <c r="K10582" s="13"/>
      <c r="L10582" s="13">
        <f>dados!I10497/100</f>
        <v>0.13449999999999998</v>
      </c>
      <c r="M10582" s="13">
        <f>dados!J10497/100</f>
        <v>0.1545</v>
      </c>
      <c r="N10582" s="13">
        <f>dados!K10497/100</f>
        <v>0</v>
      </c>
      <c r="O10582" s="13">
        <f>dados!L10497/100</f>
        <v>2.4500000000000001E-2</v>
      </c>
      <c r="P10582" s="12" t="str">
        <f>LEFT(Tabela2[[#This Row],[Código]],2)</f>
        <v>10</v>
      </c>
    </row>
    <row r="10583" spans="2:16" ht="15" customHeight="1" x14ac:dyDescent="0.25">
      <c r="B10583" s="31" t="str">
        <f>IF(Tabela2[[#This Row],[Tipo]] = 0,LOOKUP(Tabela2[[#This Row],[RESUMO]],Tabela3[Grupo],Tabela3[Meus produtos]),VLOOKUP(Tabela2[[#This Row],[Código]],Tabela4[[Código NBS/LC116]:[Meus serviços]],3,0))</f>
        <v>Não</v>
      </c>
      <c r="C10583" t="str">
        <f>IF(E10583=0,TEXT(dados!A10498,"00000000"),IF(E10583=2,TEXT(dados!A10498,"0000"),TEXT(dados!A10498,"#")))</f>
        <v>106023030</v>
      </c>
      <c r="D10583" t="str">
        <f>IF(dados!B10498=0,"",dados!B10498)</f>
        <v/>
      </c>
      <c r="E10583">
        <f>dados!C10498</f>
        <v>1</v>
      </c>
      <c r="F10583" t="str">
        <f>dados!D10498</f>
        <v>Servicos de armazenagem de graneis gasosos</v>
      </c>
      <c r="G10583"/>
      <c r="H10583"/>
      <c r="I10583"/>
      <c r="J10583"/>
      <c r="K10583" s="13"/>
      <c r="L10583" s="13">
        <f>dados!I10498/100</f>
        <v>0.13449999999999998</v>
      </c>
      <c r="M10583" s="13">
        <f>dados!J10498/100</f>
        <v>0.1545</v>
      </c>
      <c r="N10583" s="13">
        <f>dados!K10498/100</f>
        <v>0</v>
      </c>
      <c r="O10583" s="13">
        <f>dados!L10498/100</f>
        <v>2.4500000000000001E-2</v>
      </c>
      <c r="P10583" s="12" t="str">
        <f>LEFT(Tabela2[[#This Row],[Código]],2)</f>
        <v>10</v>
      </c>
    </row>
    <row r="10584" spans="2:16" ht="15" customHeight="1" x14ac:dyDescent="0.25">
      <c r="B10584" s="31" t="str">
        <f>IF(Tabela2[[#This Row],[Tipo]] = 0,LOOKUP(Tabela2[[#This Row],[RESUMO]],Tabela3[Grupo],Tabela3[Meus produtos]),VLOOKUP(Tabela2[[#This Row],[Código]],Tabela4[[Código NBS/LC116]:[Meus serviços]],3,0))</f>
        <v>Não</v>
      </c>
      <c r="C10584" t="str">
        <f>IF(E10584=0,TEXT(dados!A10499,"00000000"),IF(E10584=2,TEXT(dados!A10499,"0000"),TEXT(dados!A10499,"#")))</f>
        <v>106029000</v>
      </c>
      <c r="D10584" t="str">
        <f>IF(dados!B10499=0,"",dados!B10499)</f>
        <v/>
      </c>
      <c r="E10584">
        <f>dados!C10499</f>
        <v>1</v>
      </c>
      <c r="F10584" t="str">
        <f>dados!D10499</f>
        <v>Outros servicos de armazenagem em depositos</v>
      </c>
      <c r="G10584"/>
      <c r="H10584"/>
      <c r="I10584"/>
      <c r="J10584"/>
      <c r="K10584" s="13"/>
      <c r="L10584" s="13">
        <f>dados!I10499/100</f>
        <v>0.13449999999999998</v>
      </c>
      <c r="M10584" s="13">
        <f>dados!J10499/100</f>
        <v>0.1545</v>
      </c>
      <c r="N10584" s="13">
        <f>dados!K10499/100</f>
        <v>0</v>
      </c>
      <c r="O10584" s="13">
        <f>dados!L10499/100</f>
        <v>2.4500000000000001E-2</v>
      </c>
      <c r="P10584" s="12" t="str">
        <f>LEFT(Tabela2[[#This Row],[Código]],2)</f>
        <v>10</v>
      </c>
    </row>
    <row r="10585" spans="2:16" ht="15" customHeight="1" x14ac:dyDescent="0.25">
      <c r="B10585" s="31" t="str">
        <f>IF(Tabela2[[#This Row],[Tipo]] = 0,LOOKUP(Tabela2[[#This Row],[RESUMO]],Tabela3[Grupo],Tabela3[Meus produtos]),VLOOKUP(Tabela2[[#This Row],[Código]],Tabela4[[Código NBS/LC116]:[Meus serviços]],3,0))</f>
        <v>Não</v>
      </c>
      <c r="C10585" t="str">
        <f>IF(E10585=0,TEXT(dados!A10500,"00000000"),IF(E10585=2,TEXT(dados!A10500,"0000"),TEXT(dados!A10500,"#")))</f>
        <v>106030000</v>
      </c>
      <c r="D10585" t="str">
        <f>IF(dados!B10500=0,"",dados!B10500)</f>
        <v/>
      </c>
      <c r="E10585">
        <f>dados!C10500</f>
        <v>1</v>
      </c>
      <c r="F10585" t="str">
        <f>dados!D10500</f>
        <v>Servicos de apoio para transportes ferroviarios</v>
      </c>
      <c r="G10585"/>
      <c r="H10585"/>
      <c r="I10585"/>
      <c r="J10585"/>
      <c r="K10585" s="13"/>
      <c r="L10585" s="13">
        <f>dados!I10500/100</f>
        <v>0.13449999999999998</v>
      </c>
      <c r="M10585" s="13">
        <f>dados!J10500/100</f>
        <v>0.1545</v>
      </c>
      <c r="N10585" s="13">
        <f>dados!K10500/100</f>
        <v>0</v>
      </c>
      <c r="O10585" s="13">
        <f>dados!L10500/100</f>
        <v>2.4500000000000001E-2</v>
      </c>
      <c r="P10585" s="12" t="str">
        <f>LEFT(Tabela2[[#This Row],[Código]],2)</f>
        <v>10</v>
      </c>
    </row>
    <row r="10586" spans="2:16" ht="15" customHeight="1" x14ac:dyDescent="0.25">
      <c r="B10586" s="31" t="str">
        <f>IF(Tabela2[[#This Row],[Tipo]] = 0,LOOKUP(Tabela2[[#This Row],[RESUMO]],Tabela3[Grupo],Tabela3[Meus produtos]),VLOOKUP(Tabela2[[#This Row],[Código]],Tabela4[[Código NBS/LC116]:[Meus serviços]],3,0))</f>
        <v>Não</v>
      </c>
      <c r="C10586" t="str">
        <f>IF(E10586=0,TEXT(dados!A10501,"00000000"),IF(E10586=2,TEXT(dados!A10501,"0000"),TEXT(dados!A10501,"#")))</f>
        <v>106041000</v>
      </c>
      <c r="D10586" t="str">
        <f>IF(dados!B10501=0,"",dados!B10501)</f>
        <v/>
      </c>
      <c r="E10586">
        <f>dados!C10501</f>
        <v>1</v>
      </c>
      <c r="F10586" t="str">
        <f>dados!D10501</f>
        <v>Servicos de estacoes rodoviarias</v>
      </c>
      <c r="G10586"/>
      <c r="H10586"/>
      <c r="I10586"/>
      <c r="J10586"/>
      <c r="K10586" s="13"/>
      <c r="L10586" s="13">
        <f>dados!I10501/100</f>
        <v>0.13449999999999998</v>
      </c>
      <c r="M10586" s="13">
        <f>dados!J10501/100</f>
        <v>0.1545</v>
      </c>
      <c r="N10586" s="13">
        <f>dados!K10501/100</f>
        <v>0</v>
      </c>
      <c r="O10586" s="13">
        <f>dados!L10501/100</f>
        <v>2.4500000000000001E-2</v>
      </c>
      <c r="P10586" s="12" t="str">
        <f>LEFT(Tabela2[[#This Row],[Código]],2)</f>
        <v>10</v>
      </c>
    </row>
    <row r="10587" spans="2:16" ht="15" customHeight="1" x14ac:dyDescent="0.25">
      <c r="B10587" s="31" t="str">
        <f>IF(Tabela2[[#This Row],[Tipo]] = 0,LOOKUP(Tabela2[[#This Row],[RESUMO]],Tabela3[Grupo],Tabela3[Meus produtos]),VLOOKUP(Tabela2[[#This Row],[Código]],Tabela4[[Código NBS/LC116]:[Meus serviços]],3,0))</f>
        <v>Não</v>
      </c>
      <c r="C10587" t="str">
        <f>IF(E10587=0,TEXT(dados!A10502,"00000000"),IF(E10587=2,TEXT(dados!A10502,"0000"),TEXT(dados!A10502,"#")))</f>
        <v>106042010</v>
      </c>
      <c r="D10587" t="str">
        <f>IF(dados!B10502=0,"",dados!B10502)</f>
        <v/>
      </c>
      <c r="E10587">
        <f>dados!C10502</f>
        <v>1</v>
      </c>
      <c r="F10587" t="str">
        <f>dados!D10502</f>
        <v>Servicos de operacao de autoestradas</v>
      </c>
      <c r="G10587"/>
      <c r="H10587"/>
      <c r="I10587"/>
      <c r="J10587"/>
      <c r="K10587" s="13"/>
      <c r="L10587" s="13">
        <f>dados!I10502/100</f>
        <v>0.13449999999999998</v>
      </c>
      <c r="M10587" s="13">
        <f>dados!J10502/100</f>
        <v>0.1545</v>
      </c>
      <c r="N10587" s="13">
        <f>dados!K10502/100</f>
        <v>0</v>
      </c>
      <c r="O10587" s="13">
        <f>dados!L10502/100</f>
        <v>2.4500000000000001E-2</v>
      </c>
      <c r="P10587" s="12" t="str">
        <f>LEFT(Tabela2[[#This Row],[Código]],2)</f>
        <v>10</v>
      </c>
    </row>
    <row r="10588" spans="2:16" ht="15" customHeight="1" x14ac:dyDescent="0.25">
      <c r="B10588" s="31" t="str">
        <f>IF(Tabela2[[#This Row],[Tipo]] = 0,LOOKUP(Tabela2[[#This Row],[RESUMO]],Tabela3[Grupo],Tabela3[Meus produtos]),VLOOKUP(Tabela2[[#This Row],[Código]],Tabela4[[Código NBS/LC116]:[Meus serviços]],3,0))</f>
        <v>Não</v>
      </c>
      <c r="C10588" t="str">
        <f>IF(E10588=0,TEXT(dados!A10503,"00000000"),IF(E10588=2,TEXT(dados!A10503,"0000"),TEXT(dados!A10503,"#")))</f>
        <v>106042020</v>
      </c>
      <c r="D10588" t="str">
        <f>IF(dados!B10503=0,"",dados!B10503)</f>
        <v/>
      </c>
      <c r="E10588">
        <f>dados!C10503</f>
        <v>1</v>
      </c>
      <c r="F10588" t="str">
        <f>dados!D10503</f>
        <v>Servicos de operacao de pontes e tuneis</v>
      </c>
      <c r="G10588"/>
      <c r="H10588"/>
      <c r="I10588"/>
      <c r="J10588"/>
      <c r="K10588" s="13"/>
      <c r="L10588" s="13">
        <f>dados!I10503/100</f>
        <v>0.13449999999999998</v>
      </c>
      <c r="M10588" s="13">
        <f>dados!J10503/100</f>
        <v>0.1545</v>
      </c>
      <c r="N10588" s="13">
        <f>dados!K10503/100</f>
        <v>0</v>
      </c>
      <c r="O10588" s="13">
        <f>dados!L10503/100</f>
        <v>2.4500000000000001E-2</v>
      </c>
      <c r="P10588" s="12" t="str">
        <f>LEFT(Tabela2[[#This Row],[Código]],2)</f>
        <v>10</v>
      </c>
    </row>
    <row r="10589" spans="2:16" ht="15" customHeight="1" x14ac:dyDescent="0.25">
      <c r="B10589" s="31" t="str">
        <f>IF(Tabela2[[#This Row],[Tipo]] = 0,LOOKUP(Tabela2[[#This Row],[RESUMO]],Tabela3[Grupo],Tabela3[Meus produtos]),VLOOKUP(Tabela2[[#This Row],[Código]],Tabela4[[Código NBS/LC116]:[Meus serviços]],3,0))</f>
        <v>Não</v>
      </c>
      <c r="C10589" t="str">
        <f>IF(E10589=0,TEXT(dados!A10504,"00000000"),IF(E10589=2,TEXT(dados!A10504,"0000"),TEXT(dados!A10504,"#")))</f>
        <v>106042030</v>
      </c>
      <c r="D10589" t="str">
        <f>IF(dados!B10504=0,"",dados!B10504)</f>
        <v/>
      </c>
      <c r="E10589">
        <f>dados!C10504</f>
        <v>1</v>
      </c>
      <c r="F10589" t="str">
        <f>dados!D10504</f>
        <v>Servicos de exploracao de pedagios</v>
      </c>
      <c r="G10589"/>
      <c r="H10589"/>
      <c r="I10589"/>
      <c r="J10589"/>
      <c r="K10589" s="13"/>
      <c r="L10589" s="13">
        <f>dados!I10504/100</f>
        <v>0.13449999999999998</v>
      </c>
      <c r="M10589" s="13">
        <f>dados!J10504/100</f>
        <v>0.1545</v>
      </c>
      <c r="N10589" s="13">
        <f>dados!K10504/100</f>
        <v>0</v>
      </c>
      <c r="O10589" s="13">
        <f>dados!L10504/100</f>
        <v>3.6200000000000003E-2</v>
      </c>
      <c r="P10589" s="11" t="str">
        <f>LEFT(Tabela2[[#This Row],[Código]],3)</f>
        <v>106</v>
      </c>
    </row>
    <row r="10590" spans="2:16" ht="15" customHeight="1" x14ac:dyDescent="0.25">
      <c r="B10590" s="31" t="str">
        <f>IF(Tabela2[[#This Row],[Tipo]] = 0,LOOKUP(Tabela2[[#This Row],[RESUMO]],Tabela3[Grupo],Tabela3[Meus produtos]),VLOOKUP(Tabela2[[#This Row],[Código]],Tabela4[[Código NBS/LC116]:[Meus serviços]],3,0))</f>
        <v>Não</v>
      </c>
      <c r="C10590" t="str">
        <f>IF(E10590=0,TEXT(dados!A10505,"00000000"),IF(E10590=2,TEXT(dados!A10505,"0000"),TEXT(dados!A10505,"#")))</f>
        <v>106043000</v>
      </c>
      <c r="D10590" t="str">
        <f>IF(dados!B10505=0,"",dados!B10505)</f>
        <v/>
      </c>
      <c r="E10590">
        <f>dados!C10505</f>
        <v>1</v>
      </c>
      <c r="F10590" t="str">
        <f>dados!D10505</f>
        <v>Servicos de estacionamentos</v>
      </c>
      <c r="G10590"/>
      <c r="H10590"/>
      <c r="I10590"/>
      <c r="J10590"/>
      <c r="K10590" s="13"/>
      <c r="L10590" s="13">
        <f>dados!I10505/100</f>
        <v>0.13449999999999998</v>
      </c>
      <c r="M10590" s="13">
        <f>dados!J10505/100</f>
        <v>0.1545</v>
      </c>
      <c r="N10590" s="13">
        <f>dados!K10505/100</f>
        <v>0</v>
      </c>
      <c r="O10590" s="13">
        <f>dados!L10505/100</f>
        <v>3.3099999999999997E-2</v>
      </c>
      <c r="P10590" s="11" t="str">
        <f>LEFT(Tabela2[[#This Row],[Código]],3)</f>
        <v>106</v>
      </c>
    </row>
    <row r="10591" spans="2:16" ht="15" customHeight="1" x14ac:dyDescent="0.25">
      <c r="B10591" s="31" t="str">
        <f>IF(Tabela2[[#This Row],[Tipo]] = 0,LOOKUP(Tabela2[[#This Row],[RESUMO]],Tabela3[Grupo],Tabela3[Meus produtos]),VLOOKUP(Tabela2[[#This Row],[Código]],Tabela4[[Código NBS/LC116]:[Meus serviços]],3,0))</f>
        <v>Não</v>
      </c>
      <c r="C10591" t="str">
        <f>IF(E10591=0,TEXT(dados!A10506,"00000000"),IF(E10591=2,TEXT(dados!A10506,"0000"),TEXT(dados!A10506,"#")))</f>
        <v>106044000</v>
      </c>
      <c r="D10591" t="str">
        <f>IF(dados!B10506=0,"",dados!B10506)</f>
        <v/>
      </c>
      <c r="E10591">
        <f>dados!C10506</f>
        <v>1</v>
      </c>
      <c r="F10591" t="str">
        <f>dados!D10506</f>
        <v>Servicos de reboque para veiculos particulares e comerciais</v>
      </c>
      <c r="G10591"/>
      <c r="H10591"/>
      <c r="I10591"/>
      <c r="J10591"/>
      <c r="K10591" s="13"/>
      <c r="L10591" s="13">
        <f>dados!I10506/100</f>
        <v>0.13449999999999998</v>
      </c>
      <c r="M10591" s="13">
        <f>dados!J10506/100</f>
        <v>0.1545</v>
      </c>
      <c r="N10591" s="13">
        <f>dados!K10506/100</f>
        <v>0</v>
      </c>
      <c r="O10591" s="13">
        <f>dados!L10506/100</f>
        <v>2.4500000000000001E-2</v>
      </c>
      <c r="P10591" s="11" t="str">
        <f>LEFT(Tabela2[[#This Row],[Código]],3)</f>
        <v>106</v>
      </c>
    </row>
    <row r="10592" spans="2:16" ht="15" customHeight="1" x14ac:dyDescent="0.25">
      <c r="B10592" s="31" t="str">
        <f>IF(Tabela2[[#This Row],[Tipo]] = 0,LOOKUP(Tabela2[[#This Row],[RESUMO]],Tabela3[Grupo],Tabela3[Meus produtos]),VLOOKUP(Tabela2[[#This Row],[Código]],Tabela4[[Código NBS/LC116]:[Meus serviços]],3,0))</f>
        <v>Não</v>
      </c>
      <c r="C10592" t="str">
        <f>IF(E10592=0,TEXT(dados!A10507,"00000000"),IF(E10592=2,TEXT(dados!A10507,"0000"),TEXT(dados!A10507,"#")))</f>
        <v>106049000</v>
      </c>
      <c r="D10592" t="str">
        <f>IF(dados!B10507=0,"",dados!B10507)</f>
        <v/>
      </c>
      <c r="E10592">
        <f>dados!C10507</f>
        <v>1</v>
      </c>
      <c r="F10592" t="str">
        <f>dados!D10507</f>
        <v>Outros servicos de apoio ao transporte rodoviario</v>
      </c>
      <c r="G10592"/>
      <c r="H10592"/>
      <c r="I10592"/>
      <c r="J10592"/>
      <c r="K10592" s="13"/>
      <c r="L10592" s="13">
        <f>dados!I10507/100</f>
        <v>0.13449999999999998</v>
      </c>
      <c r="M10592" s="13">
        <f>dados!J10507/100</f>
        <v>0.1545</v>
      </c>
      <c r="N10592" s="13">
        <f>dados!K10507/100</f>
        <v>0</v>
      </c>
      <c r="O10592" s="13">
        <f>dados!L10507/100</f>
        <v>3.2300000000000002E-2</v>
      </c>
      <c r="P10592" s="11" t="str">
        <f>LEFT(Tabela2[[#This Row],[Código]],3)</f>
        <v>106</v>
      </c>
    </row>
    <row r="10593" spans="2:16" ht="15" customHeight="1" x14ac:dyDescent="0.25">
      <c r="B10593" s="31" t="str">
        <f>IF(Tabela2[[#This Row],[Tipo]] = 0,LOOKUP(Tabela2[[#This Row],[RESUMO]],Tabela3[Grupo],Tabela3[Meus produtos]),VLOOKUP(Tabela2[[#This Row],[Código]],Tabela4[[Código NBS/LC116]:[Meus serviços]],3,0))</f>
        <v>Não</v>
      </c>
      <c r="C10593" t="str">
        <f>IF(E10593=0,TEXT(dados!A10508,"00000000"),IF(E10593=2,TEXT(dados!A10508,"0000"),TEXT(dados!A10508,"#")))</f>
        <v>106051000</v>
      </c>
      <c r="D10593" t="str">
        <f>IF(dados!B10508=0,"",dados!B10508)</f>
        <v/>
      </c>
      <c r="E10593">
        <f>dados!C10508</f>
        <v>1</v>
      </c>
      <c r="F10593" t="str">
        <f>dados!D10508</f>
        <v>Servicos de operacao de portos e canais, exceto manuseio de cargas</v>
      </c>
      <c r="G10593"/>
      <c r="H10593"/>
      <c r="I10593"/>
      <c r="J10593"/>
      <c r="K10593" s="13"/>
      <c r="L10593" s="13">
        <f>dados!I10508/100</f>
        <v>0.13449999999999998</v>
      </c>
      <c r="M10593" s="13">
        <f>dados!J10508/100</f>
        <v>0.1545</v>
      </c>
      <c r="N10593" s="13">
        <f>dados!K10508/100</f>
        <v>0</v>
      </c>
      <c r="O10593" s="13">
        <f>dados!L10508/100</f>
        <v>2.4500000000000001E-2</v>
      </c>
      <c r="P10593" s="11" t="str">
        <f>LEFT(Tabela2[[#This Row],[Código]],3)</f>
        <v>106</v>
      </c>
    </row>
    <row r="10594" spans="2:16" ht="15" customHeight="1" x14ac:dyDescent="0.25">
      <c r="B10594" s="31" t="str">
        <f>IF(Tabela2[[#This Row],[Tipo]] = 0,LOOKUP(Tabela2[[#This Row],[RESUMO]],Tabela3[Grupo],Tabela3[Meus produtos]),VLOOKUP(Tabela2[[#This Row],[Código]],Tabela4[[Código NBS/LC116]:[Meus serviços]],3,0))</f>
        <v>Não</v>
      </c>
      <c r="C10594" t="str">
        <f>IF(E10594=0,TEXT(dados!A10509,"00000000"),IF(E10594=2,TEXT(dados!A10509,"0000"),TEXT(dados!A10509,"#")))</f>
        <v>106052000</v>
      </c>
      <c r="D10594" t="str">
        <f>IF(dados!B10509=0,"",dados!B10509)</f>
        <v/>
      </c>
      <c r="E10594">
        <f>dados!C10509</f>
        <v>1</v>
      </c>
      <c r="F10594" t="str">
        <f>dados!D10509</f>
        <v>Servicos de praticagem e de docas</v>
      </c>
      <c r="G10594"/>
      <c r="H10594"/>
      <c r="I10594"/>
      <c r="J10594"/>
      <c r="K10594" s="13"/>
      <c r="L10594" s="13">
        <f>dados!I10509/100</f>
        <v>0.13449999999999998</v>
      </c>
      <c r="M10594" s="13">
        <f>dados!J10509/100</f>
        <v>0.1545</v>
      </c>
      <c r="N10594" s="13">
        <f>dados!K10509/100</f>
        <v>0</v>
      </c>
      <c r="O10594" s="13">
        <f>dados!L10509/100</f>
        <v>2.4500000000000001E-2</v>
      </c>
      <c r="P10594" s="11" t="str">
        <f>LEFT(Tabela2[[#This Row],[Código]],3)</f>
        <v>106</v>
      </c>
    </row>
    <row r="10595" spans="2:16" ht="15" customHeight="1" x14ac:dyDescent="0.25">
      <c r="B10595" s="31" t="str">
        <f>IF(Tabela2[[#This Row],[Tipo]] = 0,LOOKUP(Tabela2[[#This Row],[RESUMO]],Tabela3[Grupo],Tabela3[Meus produtos]),VLOOKUP(Tabela2[[#This Row],[Código]],Tabela4[[Código NBS/LC116]:[Meus serviços]],3,0))</f>
        <v>Não</v>
      </c>
      <c r="C10595" t="str">
        <f>IF(E10595=0,TEXT(dados!A10510,"00000000"),IF(E10595=2,TEXT(dados!A10510,"0000"),TEXT(dados!A10510,"#")))</f>
        <v>106053000</v>
      </c>
      <c r="D10595" t="str">
        <f>IF(dados!B10510=0,"",dados!B10510)</f>
        <v/>
      </c>
      <c r="E10595">
        <f>dados!C10510</f>
        <v>1</v>
      </c>
      <c r="F10595" t="str">
        <f>dados!D10510</f>
        <v>Servicos de salvamento de embarcacoes</v>
      </c>
      <c r="G10595"/>
      <c r="H10595"/>
      <c r="I10595"/>
      <c r="J10595"/>
      <c r="K10595" s="13"/>
      <c r="L10595" s="13">
        <f>dados!I10510/100</f>
        <v>0.13449999999999998</v>
      </c>
      <c r="M10595" s="13">
        <f>dados!J10510/100</f>
        <v>0.1545</v>
      </c>
      <c r="N10595" s="13">
        <f>dados!K10510/100</f>
        <v>0</v>
      </c>
      <c r="O10595" s="13">
        <f>dados!L10510/100</f>
        <v>2.4500000000000001E-2</v>
      </c>
      <c r="P10595" s="11" t="str">
        <f>LEFT(Tabela2[[#This Row],[Código]],3)</f>
        <v>106</v>
      </c>
    </row>
    <row r="10596" spans="2:16" ht="15" customHeight="1" x14ac:dyDescent="0.25">
      <c r="B10596" s="31" t="str">
        <f>IF(Tabela2[[#This Row],[Tipo]] = 0,LOOKUP(Tabela2[[#This Row],[RESUMO]],Tabela3[Grupo],Tabela3[Meus produtos]),VLOOKUP(Tabela2[[#This Row],[Código]],Tabela4[[Código NBS/LC116]:[Meus serviços]],3,0))</f>
        <v>Não</v>
      </c>
      <c r="C10596" t="str">
        <f>IF(E10596=0,TEXT(dados!A10511,"00000000"),IF(E10596=2,TEXT(dados!A10511,"0000"),TEXT(dados!A10511,"#")))</f>
        <v>106059000</v>
      </c>
      <c r="D10596" t="str">
        <f>IF(dados!B10511=0,"",dados!B10511)</f>
        <v/>
      </c>
      <c r="E10596">
        <f>dados!C10511</f>
        <v>1</v>
      </c>
      <c r="F10596" t="str">
        <f>dados!D10511</f>
        <v>Outros servicos de apoio ao transporte aquaviario, exceto os servicos de navegacao de apoio</v>
      </c>
      <c r="G10596"/>
      <c r="H10596"/>
      <c r="I10596"/>
      <c r="J10596"/>
      <c r="K10596" s="13"/>
      <c r="L10596" s="13">
        <f>dados!I10511/100</f>
        <v>0.13449999999999998</v>
      </c>
      <c r="M10596" s="13">
        <f>dados!J10511/100</f>
        <v>0.1545</v>
      </c>
      <c r="N10596" s="13">
        <f>dados!K10511/100</f>
        <v>0</v>
      </c>
      <c r="O10596" s="13">
        <f>dados!L10511/100</f>
        <v>3.2300000000000002E-2</v>
      </c>
      <c r="P10596" s="11" t="str">
        <f>LEFT(Tabela2[[#This Row],[Código]],3)</f>
        <v>106</v>
      </c>
    </row>
    <row r="10597" spans="2:16" ht="15" customHeight="1" x14ac:dyDescent="0.25">
      <c r="B10597" s="31" t="str">
        <f>IF(Tabela2[[#This Row],[Tipo]] = 0,LOOKUP(Tabela2[[#This Row],[RESUMO]],Tabela3[Grupo],Tabela3[Meus produtos]),VLOOKUP(Tabela2[[#This Row],[Código]],Tabela4[[Código NBS/LC116]:[Meus serviços]],3,0))</f>
        <v>Não</v>
      </c>
      <c r="C10597" t="str">
        <f>IF(E10597=0,TEXT(dados!A10512,"00000000"),IF(E10597=2,TEXT(dados!A10512,"0000"),TEXT(dados!A10512,"#")))</f>
        <v>106061000</v>
      </c>
      <c r="D10597" t="str">
        <f>IF(dados!B10512=0,"",dados!B10512)</f>
        <v/>
      </c>
      <c r="E10597">
        <f>dados!C10512</f>
        <v>1</v>
      </c>
      <c r="F10597" t="str">
        <f>dados!D10512</f>
        <v>Servicos de operacao de aeroportos, exceto manuseio de cargas</v>
      </c>
      <c r="G10597"/>
      <c r="H10597"/>
      <c r="I10597"/>
      <c r="J10597"/>
      <c r="K10597" s="13"/>
      <c r="L10597" s="13">
        <f>dados!I10512/100</f>
        <v>0.13449999999999998</v>
      </c>
      <c r="M10597" s="13">
        <f>dados!J10512/100</f>
        <v>0.1545</v>
      </c>
      <c r="N10597" s="13">
        <f>dados!K10512/100</f>
        <v>0</v>
      </c>
      <c r="O10597" s="13">
        <f>dados!L10512/100</f>
        <v>2.4500000000000001E-2</v>
      </c>
      <c r="P10597" s="11" t="str">
        <f>LEFT(Tabela2[[#This Row],[Código]],3)</f>
        <v>106</v>
      </c>
    </row>
    <row r="10598" spans="2:16" ht="15" customHeight="1" x14ac:dyDescent="0.25">
      <c r="B10598" s="31" t="str">
        <f>IF(Tabela2[[#This Row],[Tipo]] = 0,LOOKUP(Tabela2[[#This Row],[RESUMO]],Tabela3[Grupo],Tabela3[Meus produtos]),VLOOKUP(Tabela2[[#This Row],[Código]],Tabela4[[Código NBS/LC116]:[Meus serviços]],3,0))</f>
        <v>Não</v>
      </c>
      <c r="C10598" t="str">
        <f>IF(E10598=0,TEXT(dados!A10513,"00000000"),IF(E10598=2,TEXT(dados!A10513,"0000"),TEXT(dados!A10513,"#")))</f>
        <v>106062000</v>
      </c>
      <c r="D10598" t="str">
        <f>IF(dados!B10513=0,"",dados!B10513)</f>
        <v/>
      </c>
      <c r="E10598">
        <f>dados!C10513</f>
        <v>1</v>
      </c>
      <c r="F10598" t="str">
        <f>dados!D10513</f>
        <v>Servicos de controle de trafego aereo</v>
      </c>
      <c r="G10598"/>
      <c r="H10598"/>
      <c r="I10598"/>
      <c r="J10598"/>
      <c r="K10598" s="13"/>
      <c r="L10598" s="13">
        <f>dados!I10513/100</f>
        <v>0.13449999999999998</v>
      </c>
      <c r="M10598" s="13">
        <f>dados!J10513/100</f>
        <v>0.1545</v>
      </c>
      <c r="N10598" s="13">
        <f>dados!K10513/100</f>
        <v>0</v>
      </c>
      <c r="O10598" s="13">
        <f>dados!L10513/100</f>
        <v>2.4500000000000001E-2</v>
      </c>
      <c r="P10598" s="11" t="str">
        <f>LEFT(Tabela2[[#This Row],[Código]],3)</f>
        <v>106</v>
      </c>
    </row>
    <row r="10599" spans="2:16" ht="15" customHeight="1" x14ac:dyDescent="0.25">
      <c r="B10599" s="31" t="str">
        <f>IF(Tabela2[[#This Row],[Tipo]] = 0,LOOKUP(Tabela2[[#This Row],[RESUMO]],Tabela3[Grupo],Tabela3[Meus produtos]),VLOOKUP(Tabela2[[#This Row],[Código]],Tabela4[[Código NBS/LC116]:[Meus serviços]],3,0))</f>
        <v>Não</v>
      </c>
      <c r="C10599" t="str">
        <f>IF(E10599=0,TEXT(dados!A10514,"00000000"),IF(E10599=2,TEXT(dados!A10514,"0000"),TEXT(dados!A10514,"#")))</f>
        <v>106069000</v>
      </c>
      <c r="D10599" t="str">
        <f>IF(dados!B10514=0,"",dados!B10514)</f>
        <v/>
      </c>
      <c r="E10599">
        <f>dados!C10514</f>
        <v>1</v>
      </c>
      <c r="F10599" t="str">
        <f>dados!D10514</f>
        <v>Outros servicos de apoio ao transporte aereo</v>
      </c>
      <c r="G10599"/>
      <c r="H10599"/>
      <c r="I10599"/>
      <c r="J10599"/>
      <c r="K10599" s="13"/>
      <c r="L10599" s="13">
        <f>dados!I10514/100</f>
        <v>0.13449999999999998</v>
      </c>
      <c r="M10599" s="13">
        <f>dados!J10514/100</f>
        <v>0.1545</v>
      </c>
      <c r="N10599" s="13">
        <f>dados!K10514/100</f>
        <v>0</v>
      </c>
      <c r="O10599" s="13">
        <f>dados!L10514/100</f>
        <v>3.61E-2</v>
      </c>
      <c r="P10599" s="11" t="str">
        <f>LEFT(Tabela2[[#This Row],[Código]],3)</f>
        <v>106</v>
      </c>
    </row>
    <row r="10600" spans="2:16" ht="15" customHeight="1" x14ac:dyDescent="0.25">
      <c r="B10600" s="31" t="str">
        <f>IF(Tabela2[[#This Row],[Tipo]] = 0,LOOKUP(Tabela2[[#This Row],[RESUMO]],Tabela3[Grupo],Tabela3[Meus produtos]),VLOOKUP(Tabela2[[#This Row],[Código]],Tabela4[[Código NBS/LC116]:[Meus serviços]],3,0))</f>
        <v>Não</v>
      </c>
      <c r="C10600" t="str">
        <f>IF(E10600=0,TEXT(dados!A10515,"00000000"),IF(E10600=2,TEXT(dados!A10515,"0000"),TEXT(dados!A10515,"#")))</f>
        <v>106071000</v>
      </c>
      <c r="D10600" t="str">
        <f>IF(dados!B10515=0,"",dados!B10515)</f>
        <v/>
      </c>
      <c r="E10600">
        <f>dados!C10515</f>
        <v>1</v>
      </c>
      <c r="F10600" t="str">
        <f>dados!D10515</f>
        <v>Servicos de agencias de fretamento de transporte e outros servicos de fretamento de transportes</v>
      </c>
      <c r="G10600"/>
      <c r="H10600"/>
      <c r="I10600"/>
      <c r="J10600"/>
      <c r="K10600" s="13"/>
      <c r="L10600" s="13">
        <f>dados!I10515/100</f>
        <v>0.13449999999999998</v>
      </c>
      <c r="M10600" s="13">
        <f>dados!J10515/100</f>
        <v>0.1545</v>
      </c>
      <c r="N10600" s="13">
        <f>dados!K10515/100</f>
        <v>0</v>
      </c>
      <c r="O10600" s="13">
        <f>dados!L10515/100</f>
        <v>2.4500000000000001E-2</v>
      </c>
      <c r="P10600" s="11" t="str">
        <f>LEFT(Tabela2[[#This Row],[Código]],3)</f>
        <v>106</v>
      </c>
    </row>
    <row r="10601" spans="2:16" ht="15" customHeight="1" x14ac:dyDescent="0.25">
      <c r="B10601" s="31" t="str">
        <f>IF(Tabela2[[#This Row],[Tipo]] = 0,LOOKUP(Tabela2[[#This Row],[RESUMO]],Tabela3[Grupo],Tabela3[Meus produtos]),VLOOKUP(Tabela2[[#This Row],[Código]],Tabela4[[Código NBS/LC116]:[Meus serviços]],3,0))</f>
        <v>Não</v>
      </c>
      <c r="C10601" t="str">
        <f>IF(E10601=0,TEXT(dados!A10516,"00000000"),IF(E10601=2,TEXT(dados!A10516,"0000"),TEXT(dados!A10516,"#")))</f>
        <v>106079000</v>
      </c>
      <c r="D10601" t="str">
        <f>IF(dados!B10516=0,"",dados!B10516)</f>
        <v/>
      </c>
      <c r="E10601">
        <f>dados!C10516</f>
        <v>1</v>
      </c>
      <c r="F10601" t="str">
        <f>dados!D10516</f>
        <v>Outros servicos de apoio aos transportes, exceto servicos de apoio ao transporte multimodal e intermodal de cargas</v>
      </c>
      <c r="G10601"/>
      <c r="H10601"/>
      <c r="I10601"/>
      <c r="J10601"/>
      <c r="K10601" s="13"/>
      <c r="L10601" s="13">
        <f>dados!I10516/100</f>
        <v>0.13449999999999998</v>
      </c>
      <c r="M10601" s="13">
        <f>dados!J10516/100</f>
        <v>0.1545</v>
      </c>
      <c r="N10601" s="13">
        <f>dados!K10516/100</f>
        <v>0</v>
      </c>
      <c r="O10601" s="13">
        <f>dados!L10516/100</f>
        <v>0.05</v>
      </c>
      <c r="P10601" s="11" t="str">
        <f>LEFT(Tabela2[[#This Row],[Código]],3)</f>
        <v>106</v>
      </c>
    </row>
    <row r="10602" spans="2:16" ht="15" customHeight="1" x14ac:dyDescent="0.25">
      <c r="B10602" s="31" t="str">
        <f>IF(Tabela2[[#This Row],[Tipo]] = 0,LOOKUP(Tabela2[[#This Row],[RESUMO]],Tabela3[Grupo],Tabela3[Meus produtos]),VLOOKUP(Tabela2[[#This Row],[Código]],Tabela4[[Código NBS/LC116]:[Meus serviços]],3,0))</f>
        <v>Não</v>
      </c>
      <c r="C10602" t="str">
        <f>IF(E10602=0,TEXT(dados!A10517,"00000000"),IF(E10602=2,TEXT(dados!A10517,"0000"),TEXT(dados!A10517,"#")))</f>
        <v>106081000</v>
      </c>
      <c r="D10602" t="str">
        <f>IF(dados!B10517=0,"",dados!B10517)</f>
        <v/>
      </c>
      <c r="E10602">
        <f>dados!C10517</f>
        <v>1</v>
      </c>
      <c r="F10602" t="str">
        <f>dados!D10517</f>
        <v>Servicos de coleta e entrega do transporte multimodal e intermodal de cargas</v>
      </c>
      <c r="G10602"/>
      <c r="H10602"/>
      <c r="I10602"/>
      <c r="J10602"/>
      <c r="K10602" s="13"/>
      <c r="L10602" s="13">
        <f>dados!I10517/100</f>
        <v>0.13449999999999998</v>
      </c>
      <c r="M10602" s="13">
        <f>dados!J10517/100</f>
        <v>0.1545</v>
      </c>
      <c r="N10602" s="13">
        <f>dados!K10517/100</f>
        <v>0</v>
      </c>
      <c r="O10602" s="13">
        <f>dados!L10517/100</f>
        <v>2.4500000000000001E-2</v>
      </c>
      <c r="P10602" s="11" t="str">
        <f>LEFT(Tabela2[[#This Row],[Código]],3)</f>
        <v>106</v>
      </c>
    </row>
    <row r="10603" spans="2:16" ht="15" customHeight="1" x14ac:dyDescent="0.25">
      <c r="B10603" s="31" t="str">
        <f>IF(Tabela2[[#This Row],[Tipo]] = 0,LOOKUP(Tabela2[[#This Row],[RESUMO]],Tabela3[Grupo],Tabela3[Meus produtos]),VLOOKUP(Tabela2[[#This Row],[Código]],Tabela4[[Código NBS/LC116]:[Meus serviços]],3,0))</f>
        <v>Não</v>
      </c>
      <c r="C10603" t="str">
        <f>IF(E10603=0,TEXT(dados!A10518,"00000000"),IF(E10603=2,TEXT(dados!A10518,"0000"),TEXT(dados!A10518,"#")))</f>
        <v>106082000</v>
      </c>
      <c r="D10603" t="str">
        <f>IF(dados!B10518=0,"",dados!B10518)</f>
        <v/>
      </c>
      <c r="E10603">
        <f>dados!C10518</f>
        <v>1</v>
      </c>
      <c r="F10603" t="str">
        <f>dados!D10518</f>
        <v>Servicos de unitizacao ou desunitizacao do transporte multimodal e intermodal de cargas</v>
      </c>
      <c r="G10603"/>
      <c r="H10603"/>
      <c r="I10603"/>
      <c r="J10603"/>
      <c r="K10603" s="13"/>
      <c r="L10603" s="13">
        <f>dados!I10518/100</f>
        <v>0.13449999999999998</v>
      </c>
      <c r="M10603" s="13">
        <f>dados!J10518/100</f>
        <v>0.1545</v>
      </c>
      <c r="N10603" s="13">
        <f>dados!K10518/100</f>
        <v>0</v>
      </c>
      <c r="O10603" s="13">
        <f>dados!L10518/100</f>
        <v>2.4500000000000001E-2</v>
      </c>
      <c r="P10603" s="11" t="str">
        <f>LEFT(Tabela2[[#This Row],[Código]],3)</f>
        <v>106</v>
      </c>
    </row>
    <row r="10604" spans="2:16" ht="15" customHeight="1" x14ac:dyDescent="0.25">
      <c r="B10604" s="31" t="str">
        <f>IF(Tabela2[[#This Row],[Tipo]] = 0,LOOKUP(Tabela2[[#This Row],[RESUMO]],Tabela3[Grupo],Tabela3[Meus produtos]),VLOOKUP(Tabela2[[#This Row],[Código]],Tabela4[[Código NBS/LC116]:[Meus serviços]],3,0))</f>
        <v>Não</v>
      </c>
      <c r="C10604" t="str">
        <f>IF(E10604=0,TEXT(dados!A10519,"00000000"),IF(E10604=2,TEXT(dados!A10519,"0000"),TEXT(dados!A10519,"#")))</f>
        <v>106083000</v>
      </c>
      <c r="D10604" t="str">
        <f>IF(dados!B10519=0,"",dados!B10519)</f>
        <v/>
      </c>
      <c r="E10604">
        <f>dados!C10519</f>
        <v>1</v>
      </c>
      <c r="F10604" t="str">
        <f>dados!D10519</f>
        <v>Servicos de movimentacao do transporte multimodal e intermodal de cargas</v>
      </c>
      <c r="G10604"/>
      <c r="H10604"/>
      <c r="I10604"/>
      <c r="J10604"/>
      <c r="K10604" s="13"/>
      <c r="L10604" s="13">
        <f>dados!I10519/100</f>
        <v>0.13449999999999998</v>
      </c>
      <c r="M10604" s="13">
        <f>dados!J10519/100</f>
        <v>0.1545</v>
      </c>
      <c r="N10604" s="13">
        <f>dados!K10519/100</f>
        <v>0</v>
      </c>
      <c r="O10604" s="13">
        <f>dados!L10519/100</f>
        <v>2.4500000000000001E-2</v>
      </c>
      <c r="P10604" s="11" t="str">
        <f>LEFT(Tabela2[[#This Row],[Código]],3)</f>
        <v>106</v>
      </c>
    </row>
    <row r="10605" spans="2:16" ht="15" customHeight="1" x14ac:dyDescent="0.25">
      <c r="B10605" s="31" t="str">
        <f>IF(Tabela2[[#This Row],[Tipo]] = 0,LOOKUP(Tabela2[[#This Row],[RESUMO]],Tabela3[Grupo],Tabela3[Meus produtos]),VLOOKUP(Tabela2[[#This Row],[Código]],Tabela4[[Código NBS/LC116]:[Meus serviços]],3,0))</f>
        <v>Não</v>
      </c>
      <c r="C10605" t="str">
        <f>IF(E10605=0,TEXT(dados!A10520,"00000000"),IF(E10605=2,TEXT(dados!A10520,"0000"),TEXT(dados!A10520,"#")))</f>
        <v>106084000</v>
      </c>
      <c r="D10605" t="str">
        <f>IF(dados!B10520=0,"",dados!B10520)</f>
        <v/>
      </c>
      <c r="E10605">
        <f>dados!C10520</f>
        <v>1</v>
      </c>
      <c r="F10605" t="str">
        <f>dados!D10520</f>
        <v>Servicos de consolidacao ou desconsolidacao documental do transporte multimodal e intermodal de cargas</v>
      </c>
      <c r="G10605"/>
      <c r="H10605"/>
      <c r="I10605"/>
      <c r="J10605"/>
      <c r="K10605" s="13"/>
      <c r="L10605" s="13">
        <f>dados!I10520/100</f>
        <v>0.13449999999999998</v>
      </c>
      <c r="M10605" s="13">
        <f>dados!J10520/100</f>
        <v>0.1545</v>
      </c>
      <c r="N10605" s="13">
        <f>dados!K10520/100</f>
        <v>0</v>
      </c>
      <c r="O10605" s="13">
        <f>dados!L10520/100</f>
        <v>2.4500000000000001E-2</v>
      </c>
      <c r="P10605" s="11" t="str">
        <f>LEFT(Tabela2[[#This Row],[Código]],3)</f>
        <v>106</v>
      </c>
    </row>
    <row r="10606" spans="2:16" ht="15" customHeight="1" x14ac:dyDescent="0.25">
      <c r="B10606" s="31" t="str">
        <f>IF(Tabela2[[#This Row],[Tipo]] = 0,LOOKUP(Tabela2[[#This Row],[RESUMO]],Tabela3[Grupo],Tabela3[Meus produtos]),VLOOKUP(Tabela2[[#This Row],[Código]],Tabela4[[Código NBS/LC116]:[Meus serviços]],3,0))</f>
        <v>Não</v>
      </c>
      <c r="C10606" t="str">
        <f>IF(E10606=0,TEXT(dados!A10521,"00000000"),IF(E10606=2,TEXT(dados!A10521,"0000"),TEXT(dados!A10521,"#")))</f>
        <v>106089000</v>
      </c>
      <c r="D10606" t="str">
        <f>IF(dados!B10521=0,"",dados!B10521)</f>
        <v/>
      </c>
      <c r="E10606">
        <f>dados!C10521</f>
        <v>1</v>
      </c>
      <c r="F10606" t="str">
        <f>dados!D10521</f>
        <v>Outros servicos de apoio ao transporte multimodal e intermodal de cargas</v>
      </c>
      <c r="G10606"/>
      <c r="H10606"/>
      <c r="I10606"/>
      <c r="J10606"/>
      <c r="K10606" s="13"/>
      <c r="L10606" s="13">
        <f>dados!I10521/100</f>
        <v>0.13449999999999998</v>
      </c>
      <c r="M10606" s="13">
        <f>dados!J10521/100</f>
        <v>0.1545</v>
      </c>
      <c r="N10606" s="13">
        <f>dados!K10521/100</f>
        <v>0</v>
      </c>
      <c r="O10606" s="13">
        <f>dados!L10521/100</f>
        <v>2.4500000000000001E-2</v>
      </c>
      <c r="P10606" s="11" t="str">
        <f>LEFT(Tabela2[[#This Row],[Código]],3)</f>
        <v>106</v>
      </c>
    </row>
    <row r="10607" spans="2:16" ht="15" customHeight="1" x14ac:dyDescent="0.25">
      <c r="B10607" s="31" t="str">
        <f>IF(Tabela2[[#This Row],[Tipo]] = 0,LOOKUP(Tabela2[[#This Row],[RESUMO]],Tabela3[Grupo],Tabela3[Meus produtos]),VLOOKUP(Tabela2[[#This Row],[Código]],Tabela4[[Código NBS/LC116]:[Meus serviços]],3,0))</f>
        <v>Não</v>
      </c>
      <c r="C10607" t="str">
        <f>IF(E10607=0,TEXT(dados!A10522,"00000000"),IF(E10607=2,TEXT(dados!A10522,"0000"),TEXT(dados!A10522,"#")))</f>
        <v>107010000</v>
      </c>
      <c r="D10607" t="str">
        <f>IF(dados!B10522=0,"",dados!B10522)</f>
        <v/>
      </c>
      <c r="E10607">
        <f>dados!C10522</f>
        <v>1</v>
      </c>
      <c r="F10607" t="str">
        <f>dados!D10522</f>
        <v>Servicos postais e de telegrama</v>
      </c>
      <c r="G10607"/>
      <c r="H10607"/>
      <c r="I10607"/>
      <c r="J10607"/>
      <c r="K10607" s="13"/>
      <c r="L10607" s="13">
        <f>dados!I10522/100</f>
        <v>0.13449999999999998</v>
      </c>
      <c r="M10607" s="13">
        <f>dados!J10522/100</f>
        <v>0.1545</v>
      </c>
      <c r="N10607" s="13">
        <f>dados!K10522/100</f>
        <v>0</v>
      </c>
      <c r="O10607" s="13">
        <f>dados!L10522/100</f>
        <v>4.3099999999999999E-2</v>
      </c>
      <c r="P10607" s="11" t="str">
        <f>LEFT(Tabela2[[#This Row],[Código]],3)</f>
        <v>107</v>
      </c>
    </row>
    <row r="10608" spans="2:16" ht="15" customHeight="1" x14ac:dyDescent="0.25">
      <c r="B10608" s="31" t="str">
        <f>IF(Tabela2[[#This Row],[Tipo]] = 0,LOOKUP(Tabela2[[#This Row],[RESUMO]],Tabela3[Grupo],Tabela3[Meus produtos]),VLOOKUP(Tabela2[[#This Row],[Código]],Tabela4[[Código NBS/LC116]:[Meus serviços]],3,0))</f>
        <v>Não</v>
      </c>
      <c r="C10608" t="str">
        <f>IF(E10608=0,TEXT(dados!A10523,"00000000"),IF(E10608=2,TEXT(dados!A10523,"0000"),TEXT(dados!A10523,"#")))</f>
        <v>107020000</v>
      </c>
      <c r="D10608" t="str">
        <f>IF(dados!B10523=0,"",dados!B10523)</f>
        <v/>
      </c>
      <c r="E10608">
        <f>dados!C10523</f>
        <v>1</v>
      </c>
      <c r="F10608" t="str">
        <f>dados!D10523</f>
        <v>Servicos de coleta, remessa ou entrega de documentos (exceto cartas) ou de pequenos objetos</v>
      </c>
      <c r="G10608"/>
      <c r="H10608"/>
      <c r="I10608"/>
      <c r="J10608"/>
      <c r="K10608" s="13"/>
      <c r="L10608" s="13">
        <f>dados!I10523/100</f>
        <v>0.13449999999999998</v>
      </c>
      <c r="M10608" s="13">
        <f>dados!J10523/100</f>
        <v>0.1545</v>
      </c>
      <c r="N10608" s="13">
        <f>dados!K10523/100</f>
        <v>0</v>
      </c>
      <c r="O10608" s="13">
        <f>dados!L10523/100</f>
        <v>4.3099999999999999E-2</v>
      </c>
      <c r="P10608" s="11" t="str">
        <f>LEFT(Tabela2[[#This Row],[Código]],3)</f>
        <v>107</v>
      </c>
    </row>
    <row r="10609" spans="2:16" ht="15" customHeight="1" x14ac:dyDescent="0.25">
      <c r="B10609" s="31" t="str">
        <f>IF(Tabela2[[#This Row],[Tipo]] = 0,LOOKUP(Tabela2[[#This Row],[RESUMO]],Tabela3[Grupo],Tabela3[Meus produtos]),VLOOKUP(Tabela2[[#This Row],[Código]],Tabela4[[Código NBS/LC116]:[Meus serviços]],3,0))</f>
        <v>Não</v>
      </c>
      <c r="C10609" t="str">
        <f>IF(E10609=0,TEXT(dados!A10524,"00000000"),IF(E10609=2,TEXT(dados!A10524,"0000"),TEXT(dados!A10524,"#")))</f>
        <v>107030000</v>
      </c>
      <c r="D10609" t="str">
        <f>IF(dados!B10524=0,"",dados!B10524)</f>
        <v/>
      </c>
      <c r="E10609">
        <f>dados!C10524</f>
        <v>1</v>
      </c>
      <c r="F10609" t="str">
        <f>dados!D10524</f>
        <v>Servicos de remessas expressas</v>
      </c>
      <c r="G10609"/>
      <c r="H10609"/>
      <c r="I10609"/>
      <c r="J10609"/>
      <c r="K10609" s="13"/>
      <c r="L10609" s="13">
        <f>dados!I10524/100</f>
        <v>0.13449999999999998</v>
      </c>
      <c r="M10609" s="13">
        <f>dados!J10524/100</f>
        <v>0.1545</v>
      </c>
      <c r="N10609" s="13">
        <f>dados!K10524/100</f>
        <v>0</v>
      </c>
      <c r="O10609" s="13">
        <f>dados!L10524/100</f>
        <v>4.3099999999999999E-2</v>
      </c>
      <c r="P10609" s="11" t="str">
        <f>LEFT(Tabela2[[#This Row],[Código]],3)</f>
        <v>107</v>
      </c>
    </row>
    <row r="10610" spans="2:16" ht="15" customHeight="1" x14ac:dyDescent="0.25">
      <c r="B10610" s="31" t="str">
        <f>IF(Tabela2[[#This Row],[Tipo]] = 0,LOOKUP(Tabela2[[#This Row],[RESUMO]],Tabela3[Grupo],Tabela3[Meus produtos]),VLOOKUP(Tabela2[[#This Row],[Código]],Tabela4[[Código NBS/LC116]:[Meus serviços]],3,0))</f>
        <v>Não</v>
      </c>
      <c r="C10610" t="str">
        <f>IF(E10610=0,TEXT(dados!A10525,"00000000"),IF(E10610=2,TEXT(dados!A10525,"0000"),TEXT(dados!A10525,"#")))</f>
        <v>108011100</v>
      </c>
      <c r="D10610" t="str">
        <f>IF(dados!B10525=0,"",dados!B10525)</f>
        <v/>
      </c>
      <c r="E10610">
        <f>dados!C10525</f>
        <v>1</v>
      </c>
      <c r="F10610" t="str">
        <f>dados!D10525</f>
        <v>Servicos de transmissao de eletricidade</v>
      </c>
      <c r="G10610"/>
      <c r="H10610"/>
      <c r="I10610"/>
      <c r="J10610"/>
      <c r="K10610" s="13"/>
      <c r="L10610" s="13">
        <f>dados!I10525/100</f>
        <v>0.13449999999999998</v>
      </c>
      <c r="M10610" s="13">
        <f>dados!J10525/100</f>
        <v>0.1545</v>
      </c>
      <c r="N10610" s="13">
        <f>dados!K10525/100</f>
        <v>0</v>
      </c>
      <c r="O10610" s="13">
        <f>dados!L10525/100</f>
        <v>0.02</v>
      </c>
      <c r="P10610" s="11" t="str">
        <f>LEFT(Tabela2[[#This Row],[Código]],3)</f>
        <v>108</v>
      </c>
    </row>
    <row r="10611" spans="2:16" ht="15" customHeight="1" x14ac:dyDescent="0.25">
      <c r="B10611" s="31" t="str">
        <f>IF(Tabela2[[#This Row],[Tipo]] = 0,LOOKUP(Tabela2[[#This Row],[RESUMO]],Tabela3[Grupo],Tabela3[Meus produtos]),VLOOKUP(Tabela2[[#This Row],[Código]],Tabela4[[Código NBS/LC116]:[Meus serviços]],3,0))</f>
        <v>Não</v>
      </c>
      <c r="C10611" t="str">
        <f>IF(E10611=0,TEXT(dados!A10526,"00000000"),IF(E10611=2,TEXT(dados!A10526,"0000"),TEXT(dados!A10526,"#")))</f>
        <v>108011200</v>
      </c>
      <c r="D10611" t="str">
        <f>IF(dados!B10526=0,"",dados!B10526)</f>
        <v/>
      </c>
      <c r="E10611">
        <f>dados!C10526</f>
        <v>1</v>
      </c>
      <c r="F10611" t="str">
        <f>dados!D10526</f>
        <v>Servicos de distribuicao de eletricidade</v>
      </c>
      <c r="G10611"/>
      <c r="H10611"/>
      <c r="I10611"/>
      <c r="J10611"/>
      <c r="K10611" s="13"/>
      <c r="L10611" s="13">
        <f>dados!I10526/100</f>
        <v>0.13449999999999998</v>
      </c>
      <c r="M10611" s="13">
        <f>dados!J10526/100</f>
        <v>0.1545</v>
      </c>
      <c r="N10611" s="13">
        <f>dados!K10526/100</f>
        <v>0</v>
      </c>
      <c r="O10611" s="13">
        <f>dados!L10526/100</f>
        <v>0.02</v>
      </c>
      <c r="P10611" s="11" t="str">
        <f>LEFT(Tabela2[[#This Row],[Código]],3)</f>
        <v>108</v>
      </c>
    </row>
    <row r="10612" spans="2:16" ht="15" customHeight="1" x14ac:dyDescent="0.25">
      <c r="B10612" s="31" t="str">
        <f>IF(Tabela2[[#This Row],[Tipo]] = 0,LOOKUP(Tabela2[[#This Row],[RESUMO]],Tabela3[Grupo],Tabela3[Meus produtos]),VLOOKUP(Tabela2[[#This Row],[Código]],Tabela4[[Código NBS/LC116]:[Meus serviços]],3,0))</f>
        <v>Não</v>
      </c>
      <c r="C10612" t="str">
        <f>IF(E10612=0,TEXT(dados!A10527,"00000000"),IF(E10612=2,TEXT(dados!A10527,"0000"),TEXT(dados!A10527,"#")))</f>
        <v>108012000</v>
      </c>
      <c r="D10612" t="str">
        <f>IF(dados!B10527=0,"",dados!B10527)</f>
        <v/>
      </c>
      <c r="E10612">
        <f>dados!C10527</f>
        <v>1</v>
      </c>
      <c r="F10612" t="str">
        <f>dados!D10527</f>
        <v>Servicos de distribuicao de gas canalizado</v>
      </c>
      <c r="G10612"/>
      <c r="H10612"/>
      <c r="I10612"/>
      <c r="J10612"/>
      <c r="K10612" s="13"/>
      <c r="L10612" s="13">
        <f>dados!I10527/100</f>
        <v>0.13449999999999998</v>
      </c>
      <c r="M10612" s="13">
        <f>dados!J10527/100</f>
        <v>0.1545</v>
      </c>
      <c r="N10612" s="13">
        <f>dados!K10527/100</f>
        <v>0</v>
      </c>
      <c r="O10612" s="13">
        <f>dados!L10527/100</f>
        <v>0.02</v>
      </c>
      <c r="P10612" s="11" t="str">
        <f>LEFT(Tabela2[[#This Row],[Código]],3)</f>
        <v>108</v>
      </c>
    </row>
    <row r="10613" spans="2:16" ht="15" customHeight="1" x14ac:dyDescent="0.25">
      <c r="B10613" s="31" t="str">
        <f>IF(Tabela2[[#This Row],[Tipo]] = 0,LOOKUP(Tabela2[[#This Row],[RESUMO]],Tabela3[Grupo],Tabela3[Meus produtos]),VLOOKUP(Tabela2[[#This Row],[Código]],Tabela4[[Código NBS/LC116]:[Meus serviços]],3,0))</f>
        <v>Não</v>
      </c>
      <c r="C10613" t="str">
        <f>IF(E10613=0,TEXT(dados!A10528,"00000000"),IF(E10613=2,TEXT(dados!A10528,"0000"),TEXT(dados!A10528,"#")))</f>
        <v>108021000</v>
      </c>
      <c r="D10613" t="str">
        <f>IF(dados!B10528=0,"",dados!B10528)</f>
        <v/>
      </c>
      <c r="E10613">
        <f>dados!C10528</f>
        <v>1</v>
      </c>
      <c r="F10613" t="str">
        <f>dados!D10528</f>
        <v>Servicos de distribuicao de agua por meio de tubulacoes, exceto vapor de agua e agua quente</v>
      </c>
      <c r="G10613"/>
      <c r="H10613"/>
      <c r="I10613"/>
      <c r="J10613"/>
      <c r="K10613" s="13"/>
      <c r="L10613" s="13">
        <f>dados!I10528/100</f>
        <v>0.13449999999999998</v>
      </c>
      <c r="M10613" s="13">
        <f>dados!J10528/100</f>
        <v>0.1545</v>
      </c>
      <c r="N10613" s="13">
        <f>dados!K10528/100</f>
        <v>0</v>
      </c>
      <c r="O10613" s="13">
        <f>dados!L10528/100</f>
        <v>0.02</v>
      </c>
      <c r="P10613" s="11" t="str">
        <f>LEFT(Tabela2[[#This Row],[Código]],3)</f>
        <v>108</v>
      </c>
    </row>
    <row r="10614" spans="2:16" ht="15" customHeight="1" x14ac:dyDescent="0.25">
      <c r="B10614" s="31" t="str">
        <f>IF(Tabela2[[#This Row],[Tipo]] = 0,LOOKUP(Tabela2[[#This Row],[RESUMO]],Tabela3[Grupo],Tabela3[Meus produtos]),VLOOKUP(Tabela2[[#This Row],[Código]],Tabela4[[Código NBS/LC116]:[Meus serviços]],3,0))</f>
        <v>Não</v>
      </c>
      <c r="C10614" t="str">
        <f>IF(E10614=0,TEXT(dados!A10529,"00000000"),IF(E10614=2,TEXT(dados!A10529,"0000"),TEXT(dados!A10529,"#")))</f>
        <v>108022000</v>
      </c>
      <c r="D10614" t="str">
        <f>IF(dados!B10529=0,"",dados!B10529)</f>
        <v/>
      </c>
      <c r="E10614">
        <f>dados!C10529</f>
        <v>1</v>
      </c>
      <c r="F10614" t="str">
        <f>dados!D10529</f>
        <v>Servicos de distribuicao de vapor de agua, agua quente e ar condicionado por meio de tubulacoes</v>
      </c>
      <c r="G10614"/>
      <c r="H10614"/>
      <c r="I10614"/>
      <c r="J10614"/>
      <c r="K10614" s="13"/>
      <c r="L10614" s="13">
        <f>dados!I10529/100</f>
        <v>0.13449999999999998</v>
      </c>
      <c r="M10614" s="13">
        <f>dados!J10529/100</f>
        <v>0.1545</v>
      </c>
      <c r="N10614" s="13">
        <f>dados!K10529/100</f>
        <v>0</v>
      </c>
      <c r="O10614" s="13">
        <f>dados!L10529/100</f>
        <v>0.02</v>
      </c>
      <c r="P10614" s="11" t="str">
        <f>LEFT(Tabela2[[#This Row],[Código]],3)</f>
        <v>108</v>
      </c>
    </row>
    <row r="10615" spans="2:16" ht="15" customHeight="1" x14ac:dyDescent="0.25">
      <c r="B10615" s="31" t="str">
        <f>IF(Tabela2[[#This Row],[Tipo]] = 0,LOOKUP(Tabela2[[#This Row],[RESUMO]],Tabela3[Grupo],Tabela3[Meus produtos]),VLOOKUP(Tabela2[[#This Row],[Código]],Tabela4[[Código NBS/LC116]:[Meus serviços]],3,0))</f>
        <v>Não</v>
      </c>
      <c r="C10615" t="str">
        <f>IF(E10615=0,TEXT(dados!A10530,"00000000"),IF(E10615=2,TEXT(dados!A10530,"0000"),TEXT(dados!A10530,"#")))</f>
        <v>108023000</v>
      </c>
      <c r="D10615" t="str">
        <f>IF(dados!B10530=0,"",dados!B10530)</f>
        <v/>
      </c>
      <c r="E10615">
        <f>dados!C10530</f>
        <v>1</v>
      </c>
      <c r="F10615" t="str">
        <f>dados!D10530</f>
        <v>Servicos de distribuicao de agua, exceto atraves de tubulacoes</v>
      </c>
      <c r="G10615"/>
      <c r="H10615"/>
      <c r="I10615"/>
      <c r="J10615"/>
      <c r="K10615" s="13"/>
      <c r="L10615" s="13">
        <f>dados!I10530/100</f>
        <v>0.13449999999999998</v>
      </c>
      <c r="M10615" s="13">
        <f>dados!J10530/100</f>
        <v>0.1545</v>
      </c>
      <c r="N10615" s="13">
        <f>dados!K10530/100</f>
        <v>0</v>
      </c>
      <c r="O10615" s="13">
        <f>dados!L10530/100</f>
        <v>0.02</v>
      </c>
      <c r="P10615" s="11" t="str">
        <f>LEFT(Tabela2[[#This Row],[Código]],3)</f>
        <v>108</v>
      </c>
    </row>
    <row r="10616" spans="2:16" ht="15" customHeight="1" x14ac:dyDescent="0.25">
      <c r="B10616" s="31" t="str">
        <f>IF(Tabela2[[#This Row],[Tipo]] = 0,LOOKUP(Tabela2[[#This Row],[RESUMO]],Tabela3[Grupo],Tabela3[Meus produtos]),VLOOKUP(Tabela2[[#This Row],[Código]],Tabela4[[Código NBS/LC116]:[Meus serviços]],3,0))</f>
        <v>Não</v>
      </c>
      <c r="C10616" t="str">
        <f>IF(E10616=0,TEXT(dados!A10531,"00000000"),IF(E10616=2,TEXT(dados!A10531,"0000"),TEXT(dados!A10531,"#")))</f>
        <v>109011000</v>
      </c>
      <c r="D10616" t="str">
        <f>IF(dados!B10531=0,"",dados!B10531)</f>
        <v/>
      </c>
      <c r="E10616">
        <f>dados!C10531</f>
        <v>1</v>
      </c>
      <c r="F10616" t="str">
        <f>dados!D10531</f>
        <v>Servicos de banco central</v>
      </c>
      <c r="G10616"/>
      <c r="H10616"/>
      <c r="I10616"/>
      <c r="J10616"/>
      <c r="K10616" s="13"/>
      <c r="L10616" s="13">
        <f>dados!I10531/100</f>
        <v>0.13449999999999998</v>
      </c>
      <c r="M10616" s="13">
        <f>dados!J10531/100</f>
        <v>0.1545</v>
      </c>
      <c r="N10616" s="13">
        <f>dados!K10531/100</f>
        <v>0</v>
      </c>
      <c r="O10616" s="13">
        <f>dados!L10531/100</f>
        <v>3.15E-2</v>
      </c>
      <c r="P10616" s="11" t="str">
        <f>LEFT(Tabela2[[#This Row],[Código]],3)</f>
        <v>109</v>
      </c>
    </row>
    <row r="10617" spans="2:16" ht="15" customHeight="1" x14ac:dyDescent="0.25">
      <c r="B10617" s="31" t="str">
        <f>IF(Tabela2[[#This Row],[Tipo]] = 0,LOOKUP(Tabela2[[#This Row],[RESUMO]],Tabela3[Grupo],Tabela3[Meus produtos]),VLOOKUP(Tabela2[[#This Row],[Código]],Tabela4[[Código NBS/LC116]:[Meus serviços]],3,0))</f>
        <v>Não</v>
      </c>
      <c r="C10617" t="str">
        <f>IF(E10617=0,TEXT(dados!A10532,"00000000"),IF(E10617=2,TEXT(dados!A10532,"0000"),TEXT(dados!A10532,"#")))</f>
        <v>109012100</v>
      </c>
      <c r="D10617" t="str">
        <f>IF(dados!B10532=0,"",dados!B10532)</f>
        <v/>
      </c>
      <c r="E10617">
        <f>dados!C10532</f>
        <v>1</v>
      </c>
      <c r="F10617" t="str">
        <f>dados!D10532</f>
        <v>Servicos de deposito para pessoas juridicas</v>
      </c>
      <c r="G10617"/>
      <c r="H10617"/>
      <c r="I10617"/>
      <c r="J10617"/>
      <c r="K10617" s="13"/>
      <c r="L10617" s="13">
        <f>dados!I10532/100</f>
        <v>0.13449999999999998</v>
      </c>
      <c r="M10617" s="13">
        <f>dados!J10532/100</f>
        <v>0.1545</v>
      </c>
      <c r="N10617" s="13">
        <f>dados!K10532/100</f>
        <v>0</v>
      </c>
      <c r="O10617" s="13">
        <f>dados!L10532/100</f>
        <v>4.8000000000000001E-2</v>
      </c>
      <c r="P10617" s="11" t="str">
        <f>LEFT(Tabela2[[#This Row],[Código]],3)</f>
        <v>109</v>
      </c>
    </row>
    <row r="10618" spans="2:16" ht="15" customHeight="1" x14ac:dyDescent="0.25">
      <c r="B10618" s="31" t="str">
        <f>IF(Tabela2[[#This Row],[Tipo]] = 0,LOOKUP(Tabela2[[#This Row],[RESUMO]],Tabela3[Grupo],Tabela3[Meus produtos]),VLOOKUP(Tabela2[[#This Row],[Código]],Tabela4[[Código NBS/LC116]:[Meus serviços]],3,0))</f>
        <v>Não</v>
      </c>
      <c r="C10618" t="str">
        <f>IF(E10618=0,TEXT(dados!A10533,"00000000"),IF(E10618=2,TEXT(dados!A10533,"0000"),TEXT(dados!A10533,"#")))</f>
        <v>109012200</v>
      </c>
      <c r="D10618" t="str">
        <f>IF(dados!B10533=0,"",dados!B10533)</f>
        <v/>
      </c>
      <c r="E10618">
        <f>dados!C10533</f>
        <v>1</v>
      </c>
      <c r="F10618" t="str">
        <f>dados!D10533</f>
        <v>Servicos de deposito para pessoas fisicas</v>
      </c>
      <c r="G10618"/>
      <c r="H10618"/>
      <c r="I10618"/>
      <c r="J10618"/>
      <c r="K10618" s="13"/>
      <c r="L10618" s="13">
        <f>dados!I10533/100</f>
        <v>0.13449999999999998</v>
      </c>
      <c r="M10618" s="13">
        <f>dados!J10533/100</f>
        <v>0.1545</v>
      </c>
      <c r="N10618" s="13">
        <f>dados!K10533/100</f>
        <v>0</v>
      </c>
      <c r="O10618" s="13">
        <f>dados!L10533/100</f>
        <v>4.8099999999999997E-2</v>
      </c>
      <c r="P10618" s="11" t="str">
        <f>LEFT(Tabela2[[#This Row],[Código]],3)</f>
        <v>109</v>
      </c>
    </row>
    <row r="10619" spans="2:16" ht="15" customHeight="1" x14ac:dyDescent="0.25">
      <c r="B10619" s="31" t="str">
        <f>IF(Tabela2[[#This Row],[Tipo]] = 0,LOOKUP(Tabela2[[#This Row],[RESUMO]],Tabela3[Grupo],Tabela3[Meus produtos]),VLOOKUP(Tabela2[[#This Row],[Código]],Tabela4[[Código NBS/LC116]:[Meus serviços]],3,0))</f>
        <v>Não</v>
      </c>
      <c r="C10619" t="str">
        <f>IF(E10619=0,TEXT(dados!A10534,"00000000"),IF(E10619=2,TEXT(dados!A10534,"0000"),TEXT(dados!A10534,"#")))</f>
        <v>109012900</v>
      </c>
      <c r="D10619" t="str">
        <f>IF(dados!B10534=0,"",dados!B10534)</f>
        <v/>
      </c>
      <c r="E10619">
        <f>dados!C10534</f>
        <v>1</v>
      </c>
      <c r="F10619" t="str">
        <f>dados!D10534</f>
        <v>Outros servicos de deposito</v>
      </c>
      <c r="G10619"/>
      <c r="H10619"/>
      <c r="I10619"/>
      <c r="J10619"/>
      <c r="K10619" s="13"/>
      <c r="L10619" s="13">
        <f>dados!I10534/100</f>
        <v>0.13449999999999998</v>
      </c>
      <c r="M10619" s="13">
        <f>dados!J10534/100</f>
        <v>0.1545</v>
      </c>
      <c r="N10619" s="13">
        <f>dados!K10534/100</f>
        <v>0</v>
      </c>
      <c r="O10619" s="13">
        <f>dados!L10534/100</f>
        <v>4.7800000000000002E-2</v>
      </c>
      <c r="P10619" s="11" t="str">
        <f>LEFT(Tabela2[[#This Row],[Código]],3)</f>
        <v>109</v>
      </c>
    </row>
    <row r="10620" spans="2:16" ht="15" customHeight="1" x14ac:dyDescent="0.25">
      <c r="B10620" s="31" t="str">
        <f>IF(Tabela2[[#This Row],[Tipo]] = 0,LOOKUP(Tabela2[[#This Row],[RESUMO]],Tabela3[Grupo],Tabela3[Meus produtos]),VLOOKUP(Tabela2[[#This Row],[Código]],Tabela4[[Código NBS/LC116]:[Meus serviços]],3,0))</f>
        <v>Não</v>
      </c>
      <c r="C10620" t="str">
        <f>IF(E10620=0,TEXT(dados!A10535,"00000000"),IF(E10620=2,TEXT(dados!A10535,"0000"),TEXT(dados!A10535,"#")))</f>
        <v>109013100</v>
      </c>
      <c r="D10620" t="str">
        <f>IF(dados!B10535=0,"",dados!B10535)</f>
        <v/>
      </c>
      <c r="E10620">
        <f>dados!C10535</f>
        <v>1</v>
      </c>
      <c r="F10620" t="str">
        <f>dados!D10535</f>
        <v>Servicos de financiamentos imobiliarios residenciais</v>
      </c>
      <c r="G10620"/>
      <c r="H10620"/>
      <c r="I10620"/>
      <c r="J10620"/>
      <c r="K10620" s="13"/>
      <c r="L10620" s="13">
        <f>dados!I10535/100</f>
        <v>0.13449999999999998</v>
      </c>
      <c r="M10620" s="13">
        <f>dados!J10535/100</f>
        <v>0.1545</v>
      </c>
      <c r="N10620" s="13">
        <f>dados!K10535/100</f>
        <v>0</v>
      </c>
      <c r="O10620" s="13">
        <f>dados!L10535/100</f>
        <v>4.7500000000000001E-2</v>
      </c>
      <c r="P10620" s="11" t="str">
        <f>LEFT(Tabela2[[#This Row],[Código]],3)</f>
        <v>109</v>
      </c>
    </row>
    <row r="10621" spans="2:16" ht="15" customHeight="1" x14ac:dyDescent="0.25">
      <c r="B10621" s="31" t="str">
        <f>IF(Tabela2[[#This Row],[Tipo]] = 0,LOOKUP(Tabela2[[#This Row],[RESUMO]],Tabela3[Grupo],Tabela3[Meus produtos]),VLOOKUP(Tabela2[[#This Row],[Código]],Tabela4[[Código NBS/LC116]:[Meus serviços]],3,0))</f>
        <v>Não</v>
      </c>
      <c r="C10621" t="str">
        <f>IF(E10621=0,TEXT(dados!A10536,"00000000"),IF(E10621=2,TEXT(dados!A10536,"0000"),TEXT(dados!A10536,"#")))</f>
        <v>109013200</v>
      </c>
      <c r="D10621" t="str">
        <f>IF(dados!B10536=0,"",dados!B10536)</f>
        <v/>
      </c>
      <c r="E10621">
        <f>dados!C10536</f>
        <v>1</v>
      </c>
      <c r="F10621" t="str">
        <f>dados!D10536</f>
        <v>Servicos de financiamentos imobiliarios nao-residenciais</v>
      </c>
      <c r="G10621"/>
      <c r="H10621"/>
      <c r="I10621"/>
      <c r="J10621"/>
      <c r="K10621" s="13"/>
      <c r="L10621" s="13">
        <f>dados!I10536/100</f>
        <v>0.13449999999999998</v>
      </c>
      <c r="M10621" s="13">
        <f>dados!J10536/100</f>
        <v>0.1545</v>
      </c>
      <c r="N10621" s="13">
        <f>dados!K10536/100</f>
        <v>0</v>
      </c>
      <c r="O10621" s="13">
        <f>dados!L10536/100</f>
        <v>4.82E-2</v>
      </c>
      <c r="P10621" s="11" t="str">
        <f>LEFT(Tabela2[[#This Row],[Código]],3)</f>
        <v>109</v>
      </c>
    </row>
    <row r="10622" spans="2:16" ht="15" customHeight="1" x14ac:dyDescent="0.25">
      <c r="B10622" s="31" t="str">
        <f>IF(Tabela2[[#This Row],[Tipo]] = 0,LOOKUP(Tabela2[[#This Row],[RESUMO]],Tabela3[Grupo],Tabela3[Meus produtos]),VLOOKUP(Tabela2[[#This Row],[Código]],Tabela4[[Código NBS/LC116]:[Meus serviços]],3,0))</f>
        <v>Não</v>
      </c>
      <c r="C10622" t="str">
        <f>IF(E10622=0,TEXT(dados!A10537,"00000000"),IF(E10622=2,TEXT(dados!A10537,"0000"),TEXT(dados!A10537,"#")))</f>
        <v>109013300</v>
      </c>
      <c r="D10622" t="str">
        <f>IF(dados!B10537=0,"",dados!B10537)</f>
        <v/>
      </c>
      <c r="E10622">
        <f>dados!C10537</f>
        <v>1</v>
      </c>
      <c r="F10622" t="str">
        <f>dados!D10537</f>
        <v>Servicos de emprestimos e financiamentos, pessoais</v>
      </c>
      <c r="G10622"/>
      <c r="H10622"/>
      <c r="I10622"/>
      <c r="J10622"/>
      <c r="K10622" s="13"/>
      <c r="L10622" s="13">
        <f>dados!I10537/100</f>
        <v>0.13449999999999998</v>
      </c>
      <c r="M10622" s="13">
        <f>dados!J10537/100</f>
        <v>0.1545</v>
      </c>
      <c r="N10622" s="13">
        <f>dados!K10537/100</f>
        <v>0</v>
      </c>
      <c r="O10622" s="13">
        <f>dados!L10537/100</f>
        <v>4.82E-2</v>
      </c>
      <c r="P10622" s="11" t="str">
        <f>LEFT(Tabela2[[#This Row],[Código]],3)</f>
        <v>109</v>
      </c>
    </row>
    <row r="10623" spans="2:16" ht="15" customHeight="1" x14ac:dyDescent="0.25">
      <c r="B10623" s="31" t="str">
        <f>IF(Tabela2[[#This Row],[Tipo]] = 0,LOOKUP(Tabela2[[#This Row],[RESUMO]],Tabela3[Grupo],Tabela3[Meus produtos]),VLOOKUP(Tabela2[[#This Row],[Código]],Tabela4[[Código NBS/LC116]:[Meus serviços]],3,0))</f>
        <v>Não</v>
      </c>
      <c r="C10623" t="str">
        <f>IF(E10623=0,TEXT(dados!A10538,"00000000"),IF(E10623=2,TEXT(dados!A10538,"0000"),TEXT(dados!A10538,"#")))</f>
        <v>109013400</v>
      </c>
      <c r="D10623" t="str">
        <f>IF(dados!B10538=0,"",dados!B10538)</f>
        <v/>
      </c>
      <c r="E10623">
        <f>dados!C10538</f>
        <v>1</v>
      </c>
      <c r="F10623" t="str">
        <f>dados!D10538</f>
        <v>Servicos de emprestimos e financiamentos, comerciais</v>
      </c>
      <c r="G10623"/>
      <c r="H10623"/>
      <c r="I10623"/>
      <c r="J10623"/>
      <c r="K10623" s="13"/>
      <c r="L10623" s="13">
        <f>dados!I10538/100</f>
        <v>0.13449999999999998</v>
      </c>
      <c r="M10623" s="13">
        <f>dados!J10538/100</f>
        <v>0.1545</v>
      </c>
      <c r="N10623" s="13">
        <f>dados!K10538/100</f>
        <v>0</v>
      </c>
      <c r="O10623" s="13">
        <f>dados!L10538/100</f>
        <v>4.82E-2</v>
      </c>
      <c r="P10623" s="11" t="str">
        <f>LEFT(Tabela2[[#This Row],[Código]],3)</f>
        <v>109</v>
      </c>
    </row>
    <row r="10624" spans="2:16" ht="15" customHeight="1" x14ac:dyDescent="0.25">
      <c r="B10624" s="31" t="str">
        <f>IF(Tabela2[[#This Row],[Tipo]] = 0,LOOKUP(Tabela2[[#This Row],[RESUMO]],Tabela3[Grupo],Tabela3[Meus produtos]),VLOOKUP(Tabela2[[#This Row],[Código]],Tabela4[[Código NBS/LC116]:[Meus serviços]],3,0))</f>
        <v>Não</v>
      </c>
      <c r="C10624" t="str">
        <f>IF(E10624=0,TEXT(dados!A10539,"00000000"),IF(E10624=2,TEXT(dados!A10539,"0000"),TEXT(dados!A10539,"#")))</f>
        <v>109013500</v>
      </c>
      <c r="D10624" t="str">
        <f>IF(dados!B10539=0,"",dados!B10539)</f>
        <v/>
      </c>
      <c r="E10624">
        <f>dados!C10539</f>
        <v>1</v>
      </c>
      <c r="F10624" t="str">
        <f>dados!D10539</f>
        <v>Servicos de emprestimos e financiamentos, industriais</v>
      </c>
      <c r="G10624"/>
      <c r="H10624"/>
      <c r="I10624"/>
      <c r="J10624"/>
      <c r="K10624" s="13"/>
      <c r="L10624" s="13">
        <f>dados!I10539/100</f>
        <v>0.13449999999999998</v>
      </c>
      <c r="M10624" s="13">
        <f>dados!J10539/100</f>
        <v>0.1545</v>
      </c>
      <c r="N10624" s="13">
        <f>dados!K10539/100</f>
        <v>0</v>
      </c>
      <c r="O10624" s="13">
        <f>dados!L10539/100</f>
        <v>4.82E-2</v>
      </c>
      <c r="P10624" s="11" t="str">
        <f>LEFT(Tabela2[[#This Row],[Código]],3)</f>
        <v>109</v>
      </c>
    </row>
    <row r="10625" spans="2:16" ht="15" customHeight="1" x14ac:dyDescent="0.25">
      <c r="B10625" s="31" t="str">
        <f>IF(Tabela2[[#This Row],[Tipo]] = 0,LOOKUP(Tabela2[[#This Row],[RESUMO]],Tabela3[Grupo],Tabela3[Meus produtos]),VLOOKUP(Tabela2[[#This Row],[Código]],Tabela4[[Código NBS/LC116]:[Meus serviços]],3,0))</f>
        <v>Não</v>
      </c>
      <c r="C10625" t="str">
        <f>IF(E10625=0,TEXT(dados!A10540,"00000000"),IF(E10625=2,TEXT(dados!A10540,"0000"),TEXT(dados!A10540,"#")))</f>
        <v>109013600</v>
      </c>
      <c r="D10625" t="str">
        <f>IF(dados!B10540=0,"",dados!B10540)</f>
        <v/>
      </c>
      <c r="E10625">
        <f>dados!C10540</f>
        <v>1</v>
      </c>
      <c r="F10625" t="str">
        <f>dados!D10540</f>
        <v>Servicos de emprestimos e financiamentos, agropecuarios</v>
      </c>
      <c r="G10625"/>
      <c r="H10625"/>
      <c r="I10625"/>
      <c r="J10625"/>
      <c r="K10625" s="13"/>
      <c r="L10625" s="13">
        <f>dados!I10540/100</f>
        <v>0.13449999999999998</v>
      </c>
      <c r="M10625" s="13">
        <f>dados!J10540/100</f>
        <v>0.1545</v>
      </c>
      <c r="N10625" s="13">
        <f>dados!K10540/100</f>
        <v>0</v>
      </c>
      <c r="O10625" s="13">
        <f>dados!L10540/100</f>
        <v>4.82E-2</v>
      </c>
      <c r="P10625" s="11" t="str">
        <f>LEFT(Tabela2[[#This Row],[Código]],3)</f>
        <v>109</v>
      </c>
    </row>
    <row r="10626" spans="2:16" ht="15" customHeight="1" x14ac:dyDescent="0.25">
      <c r="B10626" s="31" t="str">
        <f>IF(Tabela2[[#This Row],[Tipo]] = 0,LOOKUP(Tabela2[[#This Row],[RESUMO]],Tabela3[Grupo],Tabela3[Meus produtos]),VLOOKUP(Tabela2[[#This Row],[Código]],Tabela4[[Código NBS/LC116]:[Meus serviços]],3,0))</f>
        <v>Não</v>
      </c>
      <c r="C10626" t="str">
        <f>IF(E10626=0,TEXT(dados!A10541,"00000000"),IF(E10626=2,TEXT(dados!A10541,"0000"),TEXT(dados!A10541,"#")))</f>
        <v>109013900</v>
      </c>
      <c r="D10626" t="str">
        <f>IF(dados!B10541=0,"",dados!B10541)</f>
        <v/>
      </c>
      <c r="E10626">
        <f>dados!C10541</f>
        <v>1</v>
      </c>
      <c r="F10626" t="str">
        <f>dados!D10541</f>
        <v>Outros servicos de concessao de credito</v>
      </c>
      <c r="G10626"/>
      <c r="H10626"/>
      <c r="I10626"/>
      <c r="J10626"/>
      <c r="K10626" s="13"/>
      <c r="L10626" s="13">
        <f>dados!I10541/100</f>
        <v>0.13449999999999998</v>
      </c>
      <c r="M10626" s="13">
        <f>dados!J10541/100</f>
        <v>0.1545</v>
      </c>
      <c r="N10626" s="13">
        <f>dados!K10541/100</f>
        <v>0</v>
      </c>
      <c r="O10626" s="13">
        <f>dados!L10541/100</f>
        <v>4.8099999999999997E-2</v>
      </c>
      <c r="P10626" s="11" t="str">
        <f>LEFT(Tabela2[[#This Row],[Código]],3)</f>
        <v>109</v>
      </c>
    </row>
    <row r="10627" spans="2:16" ht="15" customHeight="1" x14ac:dyDescent="0.25">
      <c r="B10627" s="31" t="str">
        <f>IF(Tabela2[[#This Row],[Tipo]] = 0,LOOKUP(Tabela2[[#This Row],[RESUMO]],Tabela3[Grupo],Tabela3[Meus produtos]),VLOOKUP(Tabela2[[#This Row],[Código]],Tabela4[[Código NBS/LC116]:[Meus serviços]],3,0))</f>
        <v>Não</v>
      </c>
      <c r="C10627" t="str">
        <f>IF(E10627=0,TEXT(dados!A10542,"00000000"),IF(E10627=2,TEXT(dados!A10542,"0000"),TEXT(dados!A10542,"#")))</f>
        <v>109014000</v>
      </c>
      <c r="D10627" t="str">
        <f>IF(dados!B10542=0,"",dados!B10542)</f>
        <v/>
      </c>
      <c r="E10627">
        <f>dados!C10542</f>
        <v>1</v>
      </c>
      <c r="F10627" t="str">
        <f>dados!D10542</f>
        <v>Servicos de cartao de credito</v>
      </c>
      <c r="G10627"/>
      <c r="H10627"/>
      <c r="I10627"/>
      <c r="J10627"/>
      <c r="K10627" s="13"/>
      <c r="L10627" s="13">
        <f>dados!I10542/100</f>
        <v>0.13449999999999998</v>
      </c>
      <c r="M10627" s="13">
        <f>dados!J10542/100</f>
        <v>0.1545</v>
      </c>
      <c r="N10627" s="13">
        <f>dados!K10542/100</f>
        <v>0</v>
      </c>
      <c r="O10627" s="13">
        <f>dados!L10542/100</f>
        <v>4.82E-2</v>
      </c>
      <c r="P10627" s="11" t="str">
        <f>LEFT(Tabela2[[#This Row],[Código]],3)</f>
        <v>109</v>
      </c>
    </row>
    <row r="10628" spans="2:16" ht="15" customHeight="1" x14ac:dyDescent="0.25">
      <c r="B10628" s="31" t="str">
        <f>IF(Tabela2[[#This Row],[Tipo]] = 0,LOOKUP(Tabela2[[#This Row],[RESUMO]],Tabela3[Grupo],Tabela3[Meus produtos]),VLOOKUP(Tabela2[[#This Row],[Código]],Tabela4[[Código NBS/LC116]:[Meus serviços]],3,0))</f>
        <v>Não</v>
      </c>
      <c r="C10628" t="str">
        <f>IF(E10628=0,TEXT(dados!A10543,"00000000"),IF(E10628=2,TEXT(dados!A10543,"0000"),TEXT(dados!A10543,"#")))</f>
        <v>109021000</v>
      </c>
      <c r="D10628" t="str">
        <f>IF(dados!B10543=0,"",dados!B10543)</f>
        <v/>
      </c>
      <c r="E10628">
        <f>dados!C10543</f>
        <v>1</v>
      </c>
      <c r="F10628" t="str">
        <f>dados!D10543</f>
        <v>Servicos de valoracao de ativos</v>
      </c>
      <c r="G10628"/>
      <c r="H10628"/>
      <c r="I10628"/>
      <c r="J10628"/>
      <c r="K10628" s="13"/>
      <c r="L10628" s="13">
        <f>dados!I10543/100</f>
        <v>0.13449999999999998</v>
      </c>
      <c r="M10628" s="13">
        <f>dados!J10543/100</f>
        <v>0.1545</v>
      </c>
      <c r="N10628" s="13">
        <f>dados!K10543/100</f>
        <v>0</v>
      </c>
      <c r="O10628" s="13">
        <f>dados!L10543/100</f>
        <v>3.15E-2</v>
      </c>
      <c r="P10628" s="11" t="str">
        <f>LEFT(Tabela2[[#This Row],[Código]],3)</f>
        <v>109</v>
      </c>
    </row>
    <row r="10629" spans="2:16" ht="15" customHeight="1" x14ac:dyDescent="0.25">
      <c r="B10629" s="31" t="str">
        <f>IF(Tabela2[[#This Row],[Tipo]] = 0,LOOKUP(Tabela2[[#This Row],[RESUMO]],Tabela3[Grupo],Tabela3[Meus produtos]),VLOOKUP(Tabela2[[#This Row],[Código]],Tabela4[[Código NBS/LC116]:[Meus serviços]],3,0))</f>
        <v>Não</v>
      </c>
      <c r="C10629" t="str">
        <f>IF(E10629=0,TEXT(dados!A10544,"00000000"),IF(E10629=2,TEXT(dados!A10544,"0000"),TEXT(dados!A10544,"#")))</f>
        <v>109022000</v>
      </c>
      <c r="D10629" t="str">
        <f>IF(dados!B10544=0,"",dados!B10544)</f>
        <v/>
      </c>
      <c r="E10629">
        <f>dados!C10544</f>
        <v>1</v>
      </c>
      <c r="F10629" t="str">
        <f>dados!D10544</f>
        <v>Servicos de subscricao de valores mobiliarios</v>
      </c>
      <c r="G10629"/>
      <c r="H10629"/>
      <c r="I10629"/>
      <c r="J10629"/>
      <c r="K10629" s="13"/>
      <c r="L10629" s="13">
        <f>dados!I10544/100</f>
        <v>0.13449999999999998</v>
      </c>
      <c r="M10629" s="13">
        <f>dados!J10544/100</f>
        <v>0.1545</v>
      </c>
      <c r="N10629" s="13">
        <f>dados!K10544/100</f>
        <v>0</v>
      </c>
      <c r="O10629" s="13">
        <f>dados!L10544/100</f>
        <v>3.15E-2</v>
      </c>
      <c r="P10629" s="11" t="str">
        <f>LEFT(Tabela2[[#This Row],[Código]],3)</f>
        <v>109</v>
      </c>
    </row>
    <row r="10630" spans="2:16" ht="15" customHeight="1" x14ac:dyDescent="0.25">
      <c r="B10630" s="31" t="str">
        <f>IF(Tabela2[[#This Row],[Tipo]] = 0,LOOKUP(Tabela2[[#This Row],[RESUMO]],Tabela3[Grupo],Tabela3[Meus produtos]),VLOOKUP(Tabela2[[#This Row],[Código]],Tabela4[[Código NBS/LC116]:[Meus serviços]],3,0))</f>
        <v>Não</v>
      </c>
      <c r="C10630" t="str">
        <f>IF(E10630=0,TEXT(dados!A10545,"00000000"),IF(E10630=2,TEXT(dados!A10545,"0000"),TEXT(dados!A10545,"#")))</f>
        <v>109023000</v>
      </c>
      <c r="D10630" t="str">
        <f>IF(dados!B10545=0,"",dados!B10545)</f>
        <v/>
      </c>
      <c r="E10630">
        <f>dados!C10545</f>
        <v>1</v>
      </c>
      <c r="F10630" t="str">
        <f>dados!D10545</f>
        <v>Servicos de fusoes e aquisicoes </v>
      </c>
      <c r="G10630"/>
      <c r="H10630"/>
      <c r="I10630"/>
      <c r="J10630"/>
      <c r="K10630" s="13"/>
      <c r="L10630" s="13">
        <f>dados!I10545/100</f>
        <v>0.13449999999999998</v>
      </c>
      <c r="M10630" s="13">
        <f>dados!J10545/100</f>
        <v>0.1545</v>
      </c>
      <c r="N10630" s="13">
        <f>dados!K10545/100</f>
        <v>0</v>
      </c>
      <c r="O10630" s="13">
        <f>dados!L10545/100</f>
        <v>3.15E-2</v>
      </c>
      <c r="P10630" s="11" t="str">
        <f>LEFT(Tabela2[[#This Row],[Código]],3)</f>
        <v>109</v>
      </c>
    </row>
    <row r="10631" spans="2:16" ht="15" customHeight="1" x14ac:dyDescent="0.25">
      <c r="B10631" s="31" t="str">
        <f>IF(Tabela2[[#This Row],[Tipo]] = 0,LOOKUP(Tabela2[[#This Row],[RESUMO]],Tabela3[Grupo],Tabela3[Meus produtos]),VLOOKUP(Tabela2[[#This Row],[Código]],Tabela4[[Código NBS/LC116]:[Meus serviços]],3,0))</f>
        <v>Não</v>
      </c>
      <c r="C10631" t="str">
        <f>IF(E10631=0,TEXT(dados!A10546,"00000000"),IF(E10631=2,TEXT(dados!A10546,"0000"),TEXT(dados!A10546,"#")))</f>
        <v>109024000</v>
      </c>
      <c r="D10631" t="str">
        <f>IF(dados!B10546=0,"",dados!B10546)</f>
        <v/>
      </c>
      <c r="E10631">
        <f>dados!C10546</f>
        <v>1</v>
      </c>
      <c r="F10631" t="str">
        <f>dados!D10546</f>
        <v>Servicos de capital de risco e financas corporativas</v>
      </c>
      <c r="G10631"/>
      <c r="H10631"/>
      <c r="I10631"/>
      <c r="J10631"/>
      <c r="K10631" s="13"/>
      <c r="L10631" s="13">
        <f>dados!I10546/100</f>
        <v>0.13449999999999998</v>
      </c>
      <c r="M10631" s="13">
        <f>dados!J10546/100</f>
        <v>0.1545</v>
      </c>
      <c r="N10631" s="13">
        <f>dados!K10546/100</f>
        <v>0</v>
      </c>
      <c r="O10631" s="13">
        <f>dados!L10546/100</f>
        <v>3.15E-2</v>
      </c>
      <c r="P10631" s="11" t="str">
        <f>LEFT(Tabela2[[#This Row],[Código]],3)</f>
        <v>109</v>
      </c>
    </row>
    <row r="10632" spans="2:16" ht="15" customHeight="1" x14ac:dyDescent="0.25">
      <c r="B10632" s="31" t="str">
        <f>IF(Tabela2[[#This Row],[Tipo]] = 0,LOOKUP(Tabela2[[#This Row],[RESUMO]],Tabela3[Grupo],Tabela3[Meus produtos]),VLOOKUP(Tabela2[[#This Row],[Código]],Tabela4[[Código NBS/LC116]:[Meus serviços]],3,0))</f>
        <v>Não</v>
      </c>
      <c r="C10632" t="str">
        <f>IF(E10632=0,TEXT(dados!A10547,"00000000"),IF(E10632=2,TEXT(dados!A10547,"0000"),TEXT(dados!A10547,"#")))</f>
        <v>109029000</v>
      </c>
      <c r="D10632" t="str">
        <f>IF(dados!B10547=0,"",dados!B10547)</f>
        <v/>
      </c>
      <c r="E10632">
        <f>dados!C10547</f>
        <v>1</v>
      </c>
      <c r="F10632" t="str">
        <f>dados!D10547</f>
        <v>Outros servicos relacionados a bancos de investimentos</v>
      </c>
      <c r="G10632"/>
      <c r="H10632"/>
      <c r="I10632"/>
      <c r="J10632"/>
      <c r="K10632" s="13"/>
      <c r="L10632" s="13">
        <f>dados!I10547/100</f>
        <v>0.13449999999999998</v>
      </c>
      <c r="M10632" s="13">
        <f>dados!J10547/100</f>
        <v>0.1545</v>
      </c>
      <c r="N10632" s="13">
        <f>dados!K10547/100</f>
        <v>0</v>
      </c>
      <c r="O10632" s="13">
        <f>dados!L10547/100</f>
        <v>3.15E-2</v>
      </c>
      <c r="P10632" s="11" t="str">
        <f>LEFT(Tabela2[[#This Row],[Código]],3)</f>
        <v>109</v>
      </c>
    </row>
    <row r="10633" spans="2:16" ht="15" customHeight="1" x14ac:dyDescent="0.25">
      <c r="B10633" s="31" t="str">
        <f>IF(Tabela2[[#This Row],[Tipo]] = 0,LOOKUP(Tabela2[[#This Row],[RESUMO]],Tabela3[Grupo],Tabela3[Meus produtos]),VLOOKUP(Tabela2[[#This Row],[Código]],Tabela4[[Código NBS/LC116]:[Meus serviços]],3,0))</f>
        <v>Não</v>
      </c>
      <c r="C10633" t="str">
        <f>IF(E10633=0,TEXT(dados!A10548,"00000000"),IF(E10633=2,TEXT(dados!A10548,"0000"),TEXT(dados!A10548,"#")))</f>
        <v>109031100</v>
      </c>
      <c r="D10633" t="str">
        <f>IF(dados!B10548=0,"",dados!B10548)</f>
        <v/>
      </c>
      <c r="E10633">
        <f>dados!C10548</f>
        <v>1</v>
      </c>
      <c r="F10633" t="str">
        <f>dados!D10548</f>
        <v>Servicos de seguros de vida</v>
      </c>
      <c r="G10633"/>
      <c r="H10633"/>
      <c r="I10633"/>
      <c r="J10633"/>
      <c r="K10633" s="13"/>
      <c r="L10633" s="13">
        <f>dados!I10548/100</f>
        <v>0.13449999999999998</v>
      </c>
      <c r="M10633" s="13">
        <f>dados!J10548/100</f>
        <v>0.1545</v>
      </c>
      <c r="N10633" s="13">
        <f>dados!K10548/100</f>
        <v>0</v>
      </c>
      <c r="O10633" s="13">
        <f>dados!L10548/100</f>
        <v>3.15E-2</v>
      </c>
      <c r="P10633" s="11" t="str">
        <f>LEFT(Tabela2[[#This Row],[Código]],3)</f>
        <v>109</v>
      </c>
    </row>
    <row r="10634" spans="2:16" ht="15" customHeight="1" x14ac:dyDescent="0.25">
      <c r="B10634" s="31" t="str">
        <f>IF(Tabela2[[#This Row],[Tipo]] = 0,LOOKUP(Tabela2[[#This Row],[RESUMO]],Tabela3[Grupo],Tabela3[Meus produtos]),VLOOKUP(Tabela2[[#This Row],[Código]],Tabela4[[Código NBS/LC116]:[Meus serviços]],3,0))</f>
        <v>Não</v>
      </c>
      <c r="C10634" t="str">
        <f>IF(E10634=0,TEXT(dados!A10549,"00000000"),IF(E10634=2,TEXT(dados!A10549,"0000"),TEXT(dados!A10549,"#")))</f>
        <v>109031200</v>
      </c>
      <c r="D10634" t="str">
        <f>IF(dados!B10549=0,"",dados!B10549)</f>
        <v/>
      </c>
      <c r="E10634">
        <f>dados!C10549</f>
        <v>1</v>
      </c>
      <c r="F10634" t="str">
        <f>dados!D10549</f>
        <v>Servicos de previdencia complementar aberta</v>
      </c>
      <c r="G10634"/>
      <c r="H10634"/>
      <c r="I10634"/>
      <c r="J10634"/>
      <c r="K10634" s="13"/>
      <c r="L10634" s="13">
        <f>dados!I10549/100</f>
        <v>0.13449999999999998</v>
      </c>
      <c r="M10634" s="13">
        <f>dados!J10549/100</f>
        <v>0.1545</v>
      </c>
      <c r="N10634" s="13">
        <f>dados!K10549/100</f>
        <v>0</v>
      </c>
      <c r="O10634" s="13">
        <f>dados!L10549/100</f>
        <v>3.15E-2</v>
      </c>
      <c r="P10634" s="11" t="str">
        <f>LEFT(Tabela2[[#This Row],[Código]],3)</f>
        <v>109</v>
      </c>
    </row>
    <row r="10635" spans="2:16" ht="15" customHeight="1" x14ac:dyDescent="0.25">
      <c r="B10635" s="31" t="str">
        <f>IF(Tabela2[[#This Row],[Tipo]] = 0,LOOKUP(Tabela2[[#This Row],[RESUMO]],Tabela3[Grupo],Tabela3[Meus produtos]),VLOOKUP(Tabela2[[#This Row],[Código]],Tabela4[[Código NBS/LC116]:[Meus serviços]],3,0))</f>
        <v>Não</v>
      </c>
      <c r="C10635" t="str">
        <f>IF(E10635=0,TEXT(dados!A10550,"00000000"),IF(E10635=2,TEXT(dados!A10550,"0000"),TEXT(dados!A10550,"#")))</f>
        <v>109031300</v>
      </c>
      <c r="D10635" t="str">
        <f>IF(dados!B10550=0,"",dados!B10550)</f>
        <v/>
      </c>
      <c r="E10635">
        <f>dados!C10550</f>
        <v>1</v>
      </c>
      <c r="F10635" t="str">
        <f>dados!D10550</f>
        <v>Servicos de previdencia complementar fechada</v>
      </c>
      <c r="G10635"/>
      <c r="H10635"/>
      <c r="I10635"/>
      <c r="J10635"/>
      <c r="K10635" s="13"/>
      <c r="L10635" s="13">
        <f>dados!I10550/100</f>
        <v>0.13449999999999998</v>
      </c>
      <c r="M10635" s="13">
        <f>dados!J10550/100</f>
        <v>0.1545</v>
      </c>
      <c r="N10635" s="13">
        <f>dados!K10550/100</f>
        <v>0</v>
      </c>
      <c r="O10635" s="13">
        <f>dados!L10550/100</f>
        <v>3.15E-2</v>
      </c>
      <c r="P10635" s="11" t="str">
        <f>LEFT(Tabela2[[#This Row],[Código]],3)</f>
        <v>109</v>
      </c>
    </row>
    <row r="10636" spans="2:16" ht="15" customHeight="1" x14ac:dyDescent="0.25">
      <c r="B10636" s="31" t="str">
        <f>IF(Tabela2[[#This Row],[Tipo]] = 0,LOOKUP(Tabela2[[#This Row],[RESUMO]],Tabela3[Grupo],Tabela3[Meus produtos]),VLOOKUP(Tabela2[[#This Row],[Código]],Tabela4[[Código NBS/LC116]:[Meus serviços]],3,0))</f>
        <v>Não</v>
      </c>
      <c r="C10636" t="str">
        <f>IF(E10636=0,TEXT(dados!A10551,"00000000"),IF(E10636=2,TEXT(dados!A10551,"0000"),TEXT(dados!A10551,"#")))</f>
        <v>109032000</v>
      </c>
      <c r="D10636" t="str">
        <f>IF(dados!B10551=0,"",dados!B10551)</f>
        <v/>
      </c>
      <c r="E10636">
        <f>dados!C10551</f>
        <v>1</v>
      </c>
      <c r="F10636" t="str">
        <f>dados!D10551</f>
        <v>Servicos de seguros saude e de acidentes</v>
      </c>
      <c r="G10636"/>
      <c r="H10636"/>
      <c r="I10636"/>
      <c r="J10636"/>
      <c r="K10636" s="13"/>
      <c r="L10636" s="13">
        <f>dados!I10551/100</f>
        <v>0.13449999999999998</v>
      </c>
      <c r="M10636" s="13">
        <f>dados!J10551/100</f>
        <v>0.1545</v>
      </c>
      <c r="N10636" s="13">
        <f>dados!K10551/100</f>
        <v>0</v>
      </c>
      <c r="O10636" s="13">
        <f>dados!L10551/100</f>
        <v>0.05</v>
      </c>
      <c r="P10636" s="11" t="str">
        <f>LEFT(Tabela2[[#This Row],[Código]],3)</f>
        <v>109</v>
      </c>
    </row>
    <row r="10637" spans="2:16" ht="15" customHeight="1" x14ac:dyDescent="0.25">
      <c r="B10637" s="31" t="str">
        <f>IF(Tabela2[[#This Row],[Tipo]] = 0,LOOKUP(Tabela2[[#This Row],[RESUMO]],Tabela3[Grupo],Tabela3[Meus produtos]),VLOOKUP(Tabela2[[#This Row],[Código]],Tabela4[[Código NBS/LC116]:[Meus serviços]],3,0))</f>
        <v>Não</v>
      </c>
      <c r="C10637" t="str">
        <f>IF(E10637=0,TEXT(dados!A10552,"00000000"),IF(E10637=2,TEXT(dados!A10552,"0000"),TEXT(dados!A10552,"#")))</f>
        <v>109039100</v>
      </c>
      <c r="D10637" t="str">
        <f>IF(dados!B10552=0,"",dados!B10552)</f>
        <v/>
      </c>
      <c r="E10637">
        <f>dados!C10552</f>
        <v>1</v>
      </c>
      <c r="F10637" t="str">
        <f>dados!D10552</f>
        <v>Servicos de seguros de veiculos rodoviarios</v>
      </c>
      <c r="G10637"/>
      <c r="H10637"/>
      <c r="I10637"/>
      <c r="J10637"/>
      <c r="K10637" s="13"/>
      <c r="L10637" s="13">
        <f>dados!I10552/100</f>
        <v>0.13449999999999998</v>
      </c>
      <c r="M10637" s="13">
        <f>dados!J10552/100</f>
        <v>0.1545</v>
      </c>
      <c r="N10637" s="13">
        <f>dados!K10552/100</f>
        <v>0</v>
      </c>
      <c r="O10637" s="13">
        <f>dados!L10552/100</f>
        <v>3.15E-2</v>
      </c>
      <c r="P10637" s="11" t="str">
        <f>LEFT(Tabela2[[#This Row],[Código]],3)</f>
        <v>109</v>
      </c>
    </row>
    <row r="10638" spans="2:16" ht="15" customHeight="1" x14ac:dyDescent="0.25">
      <c r="B10638" s="31" t="str">
        <f>IF(Tabela2[[#This Row],[Tipo]] = 0,LOOKUP(Tabela2[[#This Row],[RESUMO]],Tabela3[Grupo],Tabela3[Meus produtos]),VLOOKUP(Tabela2[[#This Row],[Código]],Tabela4[[Código NBS/LC116]:[Meus serviços]],3,0))</f>
        <v>Não</v>
      </c>
      <c r="C10638" t="str">
        <f>IF(E10638=0,TEXT(dados!A10553,"00000000"),IF(E10638=2,TEXT(dados!A10553,"0000"),TEXT(dados!A10553,"#")))</f>
        <v>109039200</v>
      </c>
      <c r="D10638" t="str">
        <f>IF(dados!B10553=0,"",dados!B10553)</f>
        <v/>
      </c>
      <c r="E10638">
        <f>dados!C10553</f>
        <v>1</v>
      </c>
      <c r="F10638" t="str">
        <f>dados!D10553</f>
        <v>Servicos de seguros de veiculos e equipamentos para transporte ferroviario, aquaviario e aereo</v>
      </c>
      <c r="G10638"/>
      <c r="H10638"/>
      <c r="I10638"/>
      <c r="J10638"/>
      <c r="K10638" s="13"/>
      <c r="L10638" s="13">
        <f>dados!I10553/100</f>
        <v>0.13449999999999998</v>
      </c>
      <c r="M10638" s="13">
        <f>dados!J10553/100</f>
        <v>0.1545</v>
      </c>
      <c r="N10638" s="13">
        <f>dados!K10553/100</f>
        <v>0</v>
      </c>
      <c r="O10638" s="13">
        <f>dados!L10553/100</f>
        <v>3.15E-2</v>
      </c>
      <c r="P10638" s="11" t="str">
        <f>LEFT(Tabela2[[#This Row],[Código]],3)</f>
        <v>109</v>
      </c>
    </row>
    <row r="10639" spans="2:16" ht="15" customHeight="1" x14ac:dyDescent="0.25">
      <c r="B10639" s="31" t="str">
        <f>IF(Tabela2[[#This Row],[Tipo]] = 0,LOOKUP(Tabela2[[#This Row],[RESUMO]],Tabela3[Grupo],Tabela3[Meus produtos]),VLOOKUP(Tabela2[[#This Row],[Código]],Tabela4[[Código NBS/LC116]:[Meus serviços]],3,0))</f>
        <v>Não</v>
      </c>
      <c r="C10639" t="str">
        <f>IF(E10639=0,TEXT(dados!A10554,"00000000"),IF(E10639=2,TEXT(dados!A10554,"0000"),TEXT(dados!A10554,"#")))</f>
        <v>109039300</v>
      </c>
      <c r="D10639" t="str">
        <f>IF(dados!B10554=0,"",dados!B10554)</f>
        <v/>
      </c>
      <c r="E10639">
        <f>dados!C10554</f>
        <v>1</v>
      </c>
      <c r="F10639" t="str">
        <f>dados!D10554</f>
        <v>Servicos de seguros de cargas</v>
      </c>
      <c r="G10639"/>
      <c r="H10639"/>
      <c r="I10639"/>
      <c r="J10639"/>
      <c r="K10639" s="13"/>
      <c r="L10639" s="13">
        <f>dados!I10554/100</f>
        <v>0.13449999999999998</v>
      </c>
      <c r="M10639" s="13">
        <f>dados!J10554/100</f>
        <v>0.1545</v>
      </c>
      <c r="N10639" s="13">
        <f>dados!K10554/100</f>
        <v>0</v>
      </c>
      <c r="O10639" s="13">
        <f>dados!L10554/100</f>
        <v>3.15E-2</v>
      </c>
      <c r="P10639" s="11" t="str">
        <f>LEFT(Tabela2[[#This Row],[Código]],3)</f>
        <v>109</v>
      </c>
    </row>
    <row r="10640" spans="2:16" ht="15" customHeight="1" x14ac:dyDescent="0.25">
      <c r="B10640" s="31" t="str">
        <f>IF(Tabela2[[#This Row],[Tipo]] = 0,LOOKUP(Tabela2[[#This Row],[RESUMO]],Tabela3[Grupo],Tabela3[Meus produtos]),VLOOKUP(Tabela2[[#This Row],[Código]],Tabela4[[Código NBS/LC116]:[Meus serviços]],3,0))</f>
        <v>Não</v>
      </c>
      <c r="C10640" t="str">
        <f>IF(E10640=0,TEXT(dados!A10555,"00000000"),IF(E10640=2,TEXT(dados!A10555,"0000"),TEXT(dados!A10555,"#")))</f>
        <v>109039400</v>
      </c>
      <c r="D10640" t="str">
        <f>IF(dados!B10555=0,"",dados!B10555)</f>
        <v/>
      </c>
      <c r="E10640">
        <f>dados!C10555</f>
        <v>1</v>
      </c>
      <c r="F10640" t="str">
        <f>dados!D10555</f>
        <v>Servicos de seguros de outras propriedades</v>
      </c>
      <c r="G10640"/>
      <c r="H10640"/>
      <c r="I10640"/>
      <c r="J10640"/>
      <c r="K10640" s="13"/>
      <c r="L10640" s="13">
        <f>dados!I10555/100</f>
        <v>0.13449999999999998</v>
      </c>
      <c r="M10640" s="13">
        <f>dados!J10555/100</f>
        <v>0.1545</v>
      </c>
      <c r="N10640" s="13">
        <f>dados!K10555/100</f>
        <v>0</v>
      </c>
      <c r="O10640" s="13">
        <f>dados!L10555/100</f>
        <v>3.15E-2</v>
      </c>
      <c r="P10640" s="11" t="str">
        <f>LEFT(Tabela2[[#This Row],[Código]],3)</f>
        <v>109</v>
      </c>
    </row>
    <row r="10641" spans="2:16" ht="15" customHeight="1" x14ac:dyDescent="0.25">
      <c r="B10641" s="31" t="str">
        <f>IF(Tabela2[[#This Row],[Tipo]] = 0,LOOKUP(Tabela2[[#This Row],[RESUMO]],Tabela3[Grupo],Tabela3[Meus produtos]),VLOOKUP(Tabela2[[#This Row],[Código]],Tabela4[[Código NBS/LC116]:[Meus serviços]],3,0))</f>
        <v>Não</v>
      </c>
      <c r="C10641" t="str">
        <f>IF(E10641=0,TEXT(dados!A10556,"00000000"),IF(E10641=2,TEXT(dados!A10556,"0000"),TEXT(dados!A10556,"#")))</f>
        <v>109039500</v>
      </c>
      <c r="D10641" t="str">
        <f>IF(dados!B10556=0,"",dados!B10556)</f>
        <v/>
      </c>
      <c r="E10641">
        <f>dados!C10556</f>
        <v>1</v>
      </c>
      <c r="F10641" t="str">
        <f>dados!D10556</f>
        <v>Servicos de seguros por responsabilidade civil</v>
      </c>
      <c r="G10641"/>
      <c r="H10641"/>
      <c r="I10641"/>
      <c r="J10641"/>
      <c r="K10641" s="13"/>
      <c r="L10641" s="13">
        <f>dados!I10556/100</f>
        <v>0.13449999999999998</v>
      </c>
      <c r="M10641" s="13">
        <f>dados!J10556/100</f>
        <v>0.1545</v>
      </c>
      <c r="N10641" s="13">
        <f>dados!K10556/100</f>
        <v>0</v>
      </c>
      <c r="O10641" s="13">
        <f>dados!L10556/100</f>
        <v>3.15E-2</v>
      </c>
      <c r="P10641" s="11" t="str">
        <f>LEFT(Tabela2[[#This Row],[Código]],3)</f>
        <v>109</v>
      </c>
    </row>
    <row r="10642" spans="2:16" ht="15" customHeight="1" x14ac:dyDescent="0.25">
      <c r="B10642" s="31" t="str">
        <f>IF(Tabela2[[#This Row],[Tipo]] = 0,LOOKUP(Tabela2[[#This Row],[RESUMO]],Tabela3[Grupo],Tabela3[Meus produtos]),VLOOKUP(Tabela2[[#This Row],[Código]],Tabela4[[Código NBS/LC116]:[Meus serviços]],3,0))</f>
        <v>Não</v>
      </c>
      <c r="C10642" t="str">
        <f>IF(E10642=0,TEXT(dados!A10557,"00000000"),IF(E10642=2,TEXT(dados!A10557,"0000"),TEXT(dados!A10557,"#")))</f>
        <v>109039600</v>
      </c>
      <c r="D10642" t="str">
        <f>IF(dados!B10557=0,"",dados!B10557)</f>
        <v/>
      </c>
      <c r="E10642">
        <f>dados!C10557</f>
        <v>1</v>
      </c>
      <c r="F10642" t="str">
        <f>dados!D10557</f>
        <v>Servicos de seguros de credito e de caucao</v>
      </c>
      <c r="G10642"/>
      <c r="H10642"/>
      <c r="I10642"/>
      <c r="J10642"/>
      <c r="K10642" s="13"/>
      <c r="L10642" s="13">
        <f>dados!I10557/100</f>
        <v>0.13449999999999998</v>
      </c>
      <c r="M10642" s="13">
        <f>dados!J10557/100</f>
        <v>0.1545</v>
      </c>
      <c r="N10642" s="13">
        <f>dados!K10557/100</f>
        <v>0</v>
      </c>
      <c r="O10642" s="13">
        <f>dados!L10557/100</f>
        <v>3.15E-2</v>
      </c>
      <c r="P10642" s="11" t="str">
        <f>LEFT(Tabela2[[#This Row],[Código]],3)</f>
        <v>109</v>
      </c>
    </row>
    <row r="10643" spans="2:16" ht="15" customHeight="1" x14ac:dyDescent="0.25">
      <c r="B10643" s="31" t="str">
        <f>IF(Tabela2[[#This Row],[Tipo]] = 0,LOOKUP(Tabela2[[#This Row],[RESUMO]],Tabela3[Grupo],Tabela3[Meus produtos]),VLOOKUP(Tabela2[[#This Row],[Código]],Tabela4[[Código NBS/LC116]:[Meus serviços]],3,0))</f>
        <v>Não</v>
      </c>
      <c r="C10643" t="str">
        <f>IF(E10643=0,TEXT(dados!A10558,"00000000"),IF(E10643=2,TEXT(dados!A10558,"0000"),TEXT(dados!A10558,"#")))</f>
        <v>109039700</v>
      </c>
      <c r="D10643" t="str">
        <f>IF(dados!B10558=0,"",dados!B10558)</f>
        <v/>
      </c>
      <c r="E10643">
        <f>dados!C10558</f>
        <v>1</v>
      </c>
      <c r="F10643" t="str">
        <f>dados!D10558</f>
        <v>Servicos de seguro de viagem</v>
      </c>
      <c r="G10643"/>
      <c r="H10643"/>
      <c r="I10643"/>
      <c r="J10643"/>
      <c r="K10643" s="13"/>
      <c r="L10643" s="13">
        <f>dados!I10558/100</f>
        <v>0.13449999999999998</v>
      </c>
      <c r="M10643" s="13">
        <f>dados!J10558/100</f>
        <v>0.1545</v>
      </c>
      <c r="N10643" s="13">
        <f>dados!K10558/100</f>
        <v>0</v>
      </c>
      <c r="O10643" s="13">
        <f>dados!L10558/100</f>
        <v>3.15E-2</v>
      </c>
      <c r="P10643" s="11" t="str">
        <f>LEFT(Tabela2[[#This Row],[Código]],3)</f>
        <v>109</v>
      </c>
    </row>
    <row r="10644" spans="2:16" ht="15" customHeight="1" x14ac:dyDescent="0.25">
      <c r="B10644" s="31" t="str">
        <f>IF(Tabela2[[#This Row],[Tipo]] = 0,LOOKUP(Tabela2[[#This Row],[RESUMO]],Tabela3[Grupo],Tabela3[Meus produtos]),VLOOKUP(Tabela2[[#This Row],[Código]],Tabela4[[Código NBS/LC116]:[Meus serviços]],3,0))</f>
        <v>Não</v>
      </c>
      <c r="C10644" t="str">
        <f>IF(E10644=0,TEXT(dados!A10559,"00000000"),IF(E10644=2,TEXT(dados!A10559,"0000"),TEXT(dados!A10559,"#")))</f>
        <v>109039900</v>
      </c>
      <c r="D10644" t="str">
        <f>IF(dados!B10559=0,"",dados!B10559)</f>
        <v/>
      </c>
      <c r="E10644">
        <f>dados!C10559</f>
        <v>1</v>
      </c>
      <c r="F10644" t="str">
        <f>dados!D10559</f>
        <v>Outros servicos de seguros</v>
      </c>
      <c r="G10644"/>
      <c r="H10644"/>
      <c r="I10644"/>
      <c r="J10644"/>
      <c r="K10644" s="13"/>
      <c r="L10644" s="13">
        <f>dados!I10559/100</f>
        <v>0.13449999999999998</v>
      </c>
      <c r="M10644" s="13">
        <f>dados!J10559/100</f>
        <v>0.1545</v>
      </c>
      <c r="N10644" s="13">
        <f>dados!K10559/100</f>
        <v>0</v>
      </c>
      <c r="O10644" s="13">
        <f>dados!L10559/100</f>
        <v>4.0399999999999998E-2</v>
      </c>
      <c r="P10644" s="11" t="str">
        <f>LEFT(Tabela2[[#This Row],[Código]],3)</f>
        <v>109</v>
      </c>
    </row>
    <row r="10645" spans="2:16" ht="15" customHeight="1" x14ac:dyDescent="0.25">
      <c r="B10645" s="31" t="str">
        <f>IF(Tabela2[[#This Row],[Tipo]] = 0,LOOKUP(Tabela2[[#This Row],[RESUMO]],Tabela3[Grupo],Tabela3[Meus produtos]),VLOOKUP(Tabela2[[#This Row],[Código]],Tabela4[[Código NBS/LC116]:[Meus serviços]],3,0))</f>
        <v>Não</v>
      </c>
      <c r="C10645" t="str">
        <f>IF(E10645=0,TEXT(dados!A10560,"00000000"),IF(E10645=2,TEXT(dados!A10560,"0000"),TEXT(dados!A10560,"#")))</f>
        <v>109041000</v>
      </c>
      <c r="D10645" t="str">
        <f>IF(dados!B10560=0,"",dados!B10560)</f>
        <v/>
      </c>
      <c r="E10645">
        <f>dados!C10560</f>
        <v>1</v>
      </c>
      <c r="F10645" t="str">
        <f>dados!D10560</f>
        <v>Servicos de resseguros de vida</v>
      </c>
      <c r="G10645"/>
      <c r="H10645"/>
      <c r="I10645"/>
      <c r="J10645"/>
      <c r="K10645" s="13"/>
      <c r="L10645" s="13">
        <f>dados!I10560/100</f>
        <v>0.13449999999999998</v>
      </c>
      <c r="M10645" s="13">
        <f>dados!J10560/100</f>
        <v>0.1545</v>
      </c>
      <c r="N10645" s="13">
        <f>dados!K10560/100</f>
        <v>0</v>
      </c>
      <c r="O10645" s="13">
        <f>dados!L10560/100</f>
        <v>3.9800000000000002E-2</v>
      </c>
      <c r="P10645" s="11" t="str">
        <f>LEFT(Tabela2[[#This Row],[Código]],3)</f>
        <v>109</v>
      </c>
    </row>
    <row r="10646" spans="2:16" ht="15" customHeight="1" x14ac:dyDescent="0.25">
      <c r="B10646" s="31" t="str">
        <f>IF(Tabela2[[#This Row],[Tipo]] = 0,LOOKUP(Tabela2[[#This Row],[RESUMO]],Tabela3[Grupo],Tabela3[Meus produtos]),VLOOKUP(Tabela2[[#This Row],[Código]],Tabela4[[Código NBS/LC116]:[Meus serviços]],3,0))</f>
        <v>Não</v>
      </c>
      <c r="C10646" t="str">
        <f>IF(E10646=0,TEXT(dados!A10561,"00000000"),IF(E10646=2,TEXT(dados!A10561,"0000"),TEXT(dados!A10561,"#")))</f>
        <v>109042000</v>
      </c>
      <c r="D10646" t="str">
        <f>IF(dados!B10561=0,"",dados!B10561)</f>
        <v/>
      </c>
      <c r="E10646">
        <f>dados!C10561</f>
        <v>1</v>
      </c>
      <c r="F10646" t="str">
        <f>dados!D10561</f>
        <v>Servicos de resseguros saude e de acidentes</v>
      </c>
      <c r="G10646"/>
      <c r="H10646"/>
      <c r="I10646"/>
      <c r="J10646"/>
      <c r="K10646" s="13"/>
      <c r="L10646" s="13">
        <f>dados!I10561/100</f>
        <v>0.13449999999999998</v>
      </c>
      <c r="M10646" s="13">
        <f>dados!J10561/100</f>
        <v>0.1545</v>
      </c>
      <c r="N10646" s="13">
        <f>dados!K10561/100</f>
        <v>0</v>
      </c>
      <c r="O10646" s="13">
        <f>dados!L10561/100</f>
        <v>3.9800000000000002E-2</v>
      </c>
      <c r="P10646" s="11" t="str">
        <f>LEFT(Tabela2[[#This Row],[Código]],3)</f>
        <v>109</v>
      </c>
    </row>
    <row r="10647" spans="2:16" ht="15" customHeight="1" x14ac:dyDescent="0.25">
      <c r="B10647" s="31" t="str">
        <f>IF(Tabela2[[#This Row],[Tipo]] = 0,LOOKUP(Tabela2[[#This Row],[RESUMO]],Tabela3[Grupo],Tabela3[Meus produtos]),VLOOKUP(Tabela2[[#This Row],[Código]],Tabela4[[Código NBS/LC116]:[Meus serviços]],3,0))</f>
        <v>Não</v>
      </c>
      <c r="C10647" t="str">
        <f>IF(E10647=0,TEXT(dados!A10562,"00000000"),IF(E10647=2,TEXT(dados!A10562,"0000"),TEXT(dados!A10562,"#")))</f>
        <v>109043100</v>
      </c>
      <c r="D10647" t="str">
        <f>IF(dados!B10562=0,"",dados!B10562)</f>
        <v/>
      </c>
      <c r="E10647">
        <f>dados!C10562</f>
        <v>1</v>
      </c>
      <c r="F10647" t="str">
        <f>dados!D10562</f>
        <v>Servicos de resseguros de veiculos rodoviarios</v>
      </c>
      <c r="G10647"/>
      <c r="H10647"/>
      <c r="I10647"/>
      <c r="J10647"/>
      <c r="K10647" s="13"/>
      <c r="L10647" s="13">
        <f>dados!I10562/100</f>
        <v>0.13449999999999998</v>
      </c>
      <c r="M10647" s="13">
        <f>dados!J10562/100</f>
        <v>0.1545</v>
      </c>
      <c r="N10647" s="13">
        <f>dados!K10562/100</f>
        <v>0</v>
      </c>
      <c r="O10647" s="13">
        <f>dados!L10562/100</f>
        <v>3.56E-2</v>
      </c>
      <c r="P10647" s="11" t="str">
        <f>LEFT(Tabela2[[#This Row],[Código]],3)</f>
        <v>109</v>
      </c>
    </row>
    <row r="10648" spans="2:16" ht="15" customHeight="1" x14ac:dyDescent="0.25">
      <c r="B10648" s="31" t="str">
        <f>IF(Tabela2[[#This Row],[Tipo]] = 0,LOOKUP(Tabela2[[#This Row],[RESUMO]],Tabela3[Grupo],Tabela3[Meus produtos]),VLOOKUP(Tabela2[[#This Row],[Código]],Tabela4[[Código NBS/LC116]:[Meus serviços]],3,0))</f>
        <v>Não</v>
      </c>
      <c r="C10648" t="str">
        <f>IF(E10648=0,TEXT(dados!A10563,"00000000"),IF(E10648=2,TEXT(dados!A10563,"0000"),TEXT(dados!A10563,"#")))</f>
        <v>109043200</v>
      </c>
      <c r="D10648" t="str">
        <f>IF(dados!B10563=0,"",dados!B10563)</f>
        <v/>
      </c>
      <c r="E10648">
        <f>dados!C10563</f>
        <v>1</v>
      </c>
      <c r="F10648" t="str">
        <f>dados!D10563</f>
        <v>Servicos de resseguros de veiculos e equipamentos para transporte ferroviario, aquaviario e aereo</v>
      </c>
      <c r="G10648"/>
      <c r="H10648"/>
      <c r="I10648"/>
      <c r="J10648"/>
      <c r="K10648" s="13"/>
      <c r="L10648" s="13">
        <f>dados!I10563/100</f>
        <v>0.13449999999999998</v>
      </c>
      <c r="M10648" s="13">
        <f>dados!J10563/100</f>
        <v>0.1545</v>
      </c>
      <c r="N10648" s="13">
        <f>dados!K10563/100</f>
        <v>0</v>
      </c>
      <c r="O10648" s="13">
        <f>dados!L10563/100</f>
        <v>3.56E-2</v>
      </c>
      <c r="P10648" s="11" t="str">
        <f>LEFT(Tabela2[[#This Row],[Código]],3)</f>
        <v>109</v>
      </c>
    </row>
    <row r="10649" spans="2:16" ht="15" customHeight="1" x14ac:dyDescent="0.25">
      <c r="B10649" s="31" t="str">
        <f>IF(Tabela2[[#This Row],[Tipo]] = 0,LOOKUP(Tabela2[[#This Row],[RESUMO]],Tabela3[Grupo],Tabela3[Meus produtos]),VLOOKUP(Tabela2[[#This Row],[Código]],Tabela4[[Código NBS/LC116]:[Meus serviços]],3,0))</f>
        <v>Não</v>
      </c>
      <c r="C10649" t="str">
        <f>IF(E10649=0,TEXT(dados!A10564,"00000000"),IF(E10649=2,TEXT(dados!A10564,"0000"),TEXT(dados!A10564,"#")))</f>
        <v>109043300</v>
      </c>
      <c r="D10649" t="str">
        <f>IF(dados!B10564=0,"",dados!B10564)</f>
        <v/>
      </c>
      <c r="E10649">
        <f>dados!C10564</f>
        <v>1</v>
      </c>
      <c r="F10649" t="str">
        <f>dados!D10564</f>
        <v>Servicos de resseguros de cargas</v>
      </c>
      <c r="G10649"/>
      <c r="H10649"/>
      <c r="I10649"/>
      <c r="J10649"/>
      <c r="K10649" s="13"/>
      <c r="L10649" s="13">
        <f>dados!I10564/100</f>
        <v>0.13449999999999998</v>
      </c>
      <c r="M10649" s="13">
        <f>dados!J10564/100</f>
        <v>0.1545</v>
      </c>
      <c r="N10649" s="13">
        <f>dados!K10564/100</f>
        <v>0</v>
      </c>
      <c r="O10649" s="13">
        <f>dados!L10564/100</f>
        <v>3.56E-2</v>
      </c>
      <c r="P10649" s="11" t="str">
        <f>LEFT(Tabela2[[#This Row],[Código]],3)</f>
        <v>109</v>
      </c>
    </row>
    <row r="10650" spans="2:16" ht="15" customHeight="1" x14ac:dyDescent="0.25">
      <c r="B10650" s="31" t="str">
        <f>IF(Tabela2[[#This Row],[Tipo]] = 0,LOOKUP(Tabela2[[#This Row],[RESUMO]],Tabela3[Grupo],Tabela3[Meus produtos]),VLOOKUP(Tabela2[[#This Row],[Código]],Tabela4[[Código NBS/LC116]:[Meus serviços]],3,0))</f>
        <v>Não</v>
      </c>
      <c r="C10650" t="str">
        <f>IF(E10650=0,TEXT(dados!A10565,"00000000"),IF(E10650=2,TEXT(dados!A10565,"0000"),TEXT(dados!A10565,"#")))</f>
        <v>109043400</v>
      </c>
      <c r="D10650" t="str">
        <f>IF(dados!B10565=0,"",dados!B10565)</f>
        <v/>
      </c>
      <c r="E10650">
        <f>dados!C10565</f>
        <v>1</v>
      </c>
      <c r="F10650" t="str">
        <f>dados!D10565</f>
        <v>Servicos de resseguros de outras propriedades</v>
      </c>
      <c r="G10650"/>
      <c r="H10650"/>
      <c r="I10650"/>
      <c r="J10650"/>
      <c r="K10650" s="13"/>
      <c r="L10650" s="13">
        <f>dados!I10565/100</f>
        <v>0.13449999999999998</v>
      </c>
      <c r="M10650" s="13">
        <f>dados!J10565/100</f>
        <v>0.1545</v>
      </c>
      <c r="N10650" s="13">
        <f>dados!K10565/100</f>
        <v>0</v>
      </c>
      <c r="O10650" s="13">
        <f>dados!L10565/100</f>
        <v>3.56E-2</v>
      </c>
      <c r="P10650" s="11" t="str">
        <f>LEFT(Tabela2[[#This Row],[Código]],3)</f>
        <v>109</v>
      </c>
    </row>
    <row r="10651" spans="2:16" ht="15" customHeight="1" x14ac:dyDescent="0.25">
      <c r="B10651" s="31" t="str">
        <f>IF(Tabela2[[#This Row],[Tipo]] = 0,LOOKUP(Tabela2[[#This Row],[RESUMO]],Tabela3[Grupo],Tabela3[Meus produtos]),VLOOKUP(Tabela2[[#This Row],[Código]],Tabela4[[Código NBS/LC116]:[Meus serviços]],3,0))</f>
        <v>Não</v>
      </c>
      <c r="C10651" t="str">
        <f>IF(E10651=0,TEXT(dados!A10566,"00000000"),IF(E10651=2,TEXT(dados!A10566,"0000"),TEXT(dados!A10566,"#")))</f>
        <v>109043500</v>
      </c>
      <c r="D10651" t="str">
        <f>IF(dados!B10566=0,"",dados!B10566)</f>
        <v/>
      </c>
      <c r="E10651">
        <f>dados!C10566</f>
        <v>1</v>
      </c>
      <c r="F10651" t="str">
        <f>dados!D10566</f>
        <v>Servicos de resseguros de responsabilidade civil</v>
      </c>
      <c r="G10651"/>
      <c r="H10651"/>
      <c r="I10651"/>
      <c r="J10651"/>
      <c r="K10651" s="13"/>
      <c r="L10651" s="13">
        <f>dados!I10566/100</f>
        <v>0.13449999999999998</v>
      </c>
      <c r="M10651" s="13">
        <f>dados!J10566/100</f>
        <v>0.1545</v>
      </c>
      <c r="N10651" s="13">
        <f>dados!K10566/100</f>
        <v>0</v>
      </c>
      <c r="O10651" s="13">
        <f>dados!L10566/100</f>
        <v>3.56E-2</v>
      </c>
      <c r="P10651" s="11" t="str">
        <f>LEFT(Tabela2[[#This Row],[Código]],3)</f>
        <v>109</v>
      </c>
    </row>
    <row r="10652" spans="2:16" ht="15" customHeight="1" x14ac:dyDescent="0.25">
      <c r="B10652" s="31" t="str">
        <f>IF(Tabela2[[#This Row],[Tipo]] = 0,LOOKUP(Tabela2[[#This Row],[RESUMO]],Tabela3[Grupo],Tabela3[Meus produtos]),VLOOKUP(Tabela2[[#This Row],[Código]],Tabela4[[Código NBS/LC116]:[Meus serviços]],3,0))</f>
        <v>Não</v>
      </c>
      <c r="C10652" t="str">
        <f>IF(E10652=0,TEXT(dados!A10567,"00000000"),IF(E10652=2,TEXT(dados!A10567,"0000"),TEXT(dados!A10567,"#")))</f>
        <v>109043600</v>
      </c>
      <c r="D10652" t="str">
        <f>IF(dados!B10567=0,"",dados!B10567)</f>
        <v/>
      </c>
      <c r="E10652">
        <f>dados!C10567</f>
        <v>1</v>
      </c>
      <c r="F10652" t="str">
        <f>dados!D10567</f>
        <v>Servicos de resseguros de credito e caucao</v>
      </c>
      <c r="G10652"/>
      <c r="H10652"/>
      <c r="I10652"/>
      <c r="J10652"/>
      <c r="K10652" s="13"/>
      <c r="L10652" s="13">
        <f>dados!I10567/100</f>
        <v>0.13449999999999998</v>
      </c>
      <c r="M10652" s="13">
        <f>dados!J10567/100</f>
        <v>0.1545</v>
      </c>
      <c r="N10652" s="13">
        <f>dados!K10567/100</f>
        <v>0</v>
      </c>
      <c r="O10652" s="13">
        <f>dados!L10567/100</f>
        <v>3.56E-2</v>
      </c>
      <c r="P10652" s="11" t="str">
        <f>LEFT(Tabela2[[#This Row],[Código]],3)</f>
        <v>109</v>
      </c>
    </row>
    <row r="10653" spans="2:16" ht="15" customHeight="1" x14ac:dyDescent="0.25">
      <c r="B10653" s="31" t="str">
        <f>IF(Tabela2[[#This Row],[Tipo]] = 0,LOOKUP(Tabela2[[#This Row],[RESUMO]],Tabela3[Grupo],Tabela3[Meus produtos]),VLOOKUP(Tabela2[[#This Row],[Código]],Tabela4[[Código NBS/LC116]:[Meus serviços]],3,0))</f>
        <v>Não</v>
      </c>
      <c r="C10653" t="str">
        <f>IF(E10653=0,TEXT(dados!A10568,"00000000"),IF(E10653=2,TEXT(dados!A10568,"0000"),TEXT(dados!A10568,"#")))</f>
        <v>109043900</v>
      </c>
      <c r="D10653" t="str">
        <f>IF(dados!B10568=0,"",dados!B10568)</f>
        <v/>
      </c>
      <c r="E10653">
        <f>dados!C10568</f>
        <v>1</v>
      </c>
      <c r="F10653" t="str">
        <f>dados!D10568</f>
        <v>Outros servicos de resseguros e servicos de retrocessao</v>
      </c>
      <c r="G10653"/>
      <c r="H10653"/>
      <c r="I10653"/>
      <c r="J10653"/>
      <c r="K10653" s="13"/>
      <c r="L10653" s="13">
        <f>dados!I10568/100</f>
        <v>0.13449999999999998</v>
      </c>
      <c r="M10653" s="13">
        <f>dados!J10568/100</f>
        <v>0.1545</v>
      </c>
      <c r="N10653" s="13">
        <f>dados!K10568/100</f>
        <v>0</v>
      </c>
      <c r="O10653" s="13">
        <f>dados!L10568/100</f>
        <v>3.56E-2</v>
      </c>
      <c r="P10653" s="11" t="str">
        <f>LEFT(Tabela2[[#This Row],[Código]],3)</f>
        <v>109</v>
      </c>
    </row>
    <row r="10654" spans="2:16" ht="15" customHeight="1" x14ac:dyDescent="0.25">
      <c r="B10654" s="31" t="str">
        <f>IF(Tabela2[[#This Row],[Tipo]] = 0,LOOKUP(Tabela2[[#This Row],[RESUMO]],Tabela3[Grupo],Tabela3[Meus produtos]),VLOOKUP(Tabela2[[#This Row],[Código]],Tabela4[[Código NBS/LC116]:[Meus serviços]],3,0))</f>
        <v>Não</v>
      </c>
      <c r="C10654" t="str">
        <f>IF(E10654=0,TEXT(dados!A10569,"00000000"),IF(E10654=2,TEXT(dados!A10569,"0000"),TEXT(dados!A10569,"#")))</f>
        <v>109051100</v>
      </c>
      <c r="D10654" t="str">
        <f>IF(dados!B10569=0,"",dados!B10569)</f>
        <v/>
      </c>
      <c r="E10654">
        <f>dados!C10569</f>
        <v>1</v>
      </c>
      <c r="F10654" t="str">
        <f>dados!D10569</f>
        <v>Servicos de corretagem de titulos</v>
      </c>
      <c r="G10654"/>
      <c r="H10654"/>
      <c r="I10654"/>
      <c r="J10654"/>
      <c r="K10654" s="13"/>
      <c r="L10654" s="13">
        <f>dados!I10569/100</f>
        <v>0.13449999999999998</v>
      </c>
      <c r="M10654" s="13">
        <f>dados!J10569/100</f>
        <v>0.1545</v>
      </c>
      <c r="N10654" s="13">
        <f>dados!K10569/100</f>
        <v>0</v>
      </c>
      <c r="O10654" s="13">
        <f>dados!L10569/100</f>
        <v>3.9800000000000002E-2</v>
      </c>
      <c r="P10654" s="11" t="str">
        <f>LEFT(Tabela2[[#This Row],[Código]],3)</f>
        <v>109</v>
      </c>
    </row>
    <row r="10655" spans="2:16" ht="15" customHeight="1" x14ac:dyDescent="0.25">
      <c r="B10655" s="31" t="str">
        <f>IF(Tabela2[[#This Row],[Tipo]] = 0,LOOKUP(Tabela2[[#This Row],[RESUMO]],Tabela3[Grupo],Tabela3[Meus produtos]),VLOOKUP(Tabela2[[#This Row],[Código]],Tabela4[[Código NBS/LC116]:[Meus serviços]],3,0))</f>
        <v>Não</v>
      </c>
      <c r="C10655" t="str">
        <f>IF(E10655=0,TEXT(dados!A10570,"00000000"),IF(E10655=2,TEXT(dados!A10570,"0000"),TEXT(dados!A10570,"#")))</f>
        <v>109051200</v>
      </c>
      <c r="D10655" t="str">
        <f>IF(dados!B10570=0,"",dados!B10570)</f>
        <v/>
      </c>
      <c r="E10655">
        <f>dados!C10570</f>
        <v>1</v>
      </c>
      <c r="F10655" t="str">
        <f>dados!D10570</f>
        <v>Servicos de corretagem de derivativos e commodities</v>
      </c>
      <c r="G10655"/>
      <c r="H10655"/>
      <c r="I10655"/>
      <c r="J10655"/>
      <c r="K10655" s="13"/>
      <c r="L10655" s="13">
        <f>dados!I10570/100</f>
        <v>0.13449999999999998</v>
      </c>
      <c r="M10655" s="13">
        <f>dados!J10570/100</f>
        <v>0.1545</v>
      </c>
      <c r="N10655" s="13">
        <f>dados!K10570/100</f>
        <v>0</v>
      </c>
      <c r="O10655" s="13">
        <f>dados!L10570/100</f>
        <v>3.9800000000000002E-2</v>
      </c>
      <c r="P10655" s="11" t="str">
        <f>LEFT(Tabela2[[#This Row],[Código]],3)</f>
        <v>109</v>
      </c>
    </row>
    <row r="10656" spans="2:16" ht="15" customHeight="1" x14ac:dyDescent="0.25">
      <c r="B10656" s="31" t="str">
        <f>IF(Tabela2[[#This Row],[Tipo]] = 0,LOOKUP(Tabela2[[#This Row],[RESUMO]],Tabela3[Grupo],Tabela3[Meus produtos]),VLOOKUP(Tabela2[[#This Row],[Código]],Tabela4[[Código NBS/LC116]:[Meus serviços]],3,0))</f>
        <v>Não</v>
      </c>
      <c r="C10656" t="str">
        <f>IF(E10656=0,TEXT(dados!A10571,"00000000"),IF(E10656=2,TEXT(dados!A10571,"0000"),TEXT(dados!A10571,"#")))</f>
        <v>109051300</v>
      </c>
      <c r="D10656" t="str">
        <f>IF(dados!B10571=0,"",dados!B10571)</f>
        <v/>
      </c>
      <c r="E10656">
        <f>dados!C10571</f>
        <v>1</v>
      </c>
      <c r="F10656" t="str">
        <f>dados!D10571</f>
        <v>Servicos de compensacao de transacoes financeiras, inclusive com ativos financeiros (clearinghouse)</v>
      </c>
      <c r="G10656"/>
      <c r="H10656"/>
      <c r="I10656"/>
      <c r="J10656"/>
      <c r="K10656" s="13"/>
      <c r="L10656" s="13">
        <f>dados!I10571/100</f>
        <v>0.13449999999999998</v>
      </c>
      <c r="M10656" s="13">
        <f>dados!J10571/100</f>
        <v>0.1545</v>
      </c>
      <c r="N10656" s="13">
        <f>dados!K10571/100</f>
        <v>0</v>
      </c>
      <c r="O10656" s="13">
        <f>dados!L10571/100</f>
        <v>3.9800000000000002E-2</v>
      </c>
      <c r="P10656" s="11" t="str">
        <f>LEFT(Tabela2[[#This Row],[Código]],3)</f>
        <v>109</v>
      </c>
    </row>
    <row r="10657" spans="2:16" ht="15" customHeight="1" x14ac:dyDescent="0.25">
      <c r="B10657" s="31" t="str">
        <f>IF(Tabela2[[#This Row],[Tipo]] = 0,LOOKUP(Tabela2[[#This Row],[RESUMO]],Tabela3[Grupo],Tabela3[Meus produtos]),VLOOKUP(Tabela2[[#This Row],[Código]],Tabela4[[Código NBS/LC116]:[Meus serviços]],3,0))</f>
        <v>Não</v>
      </c>
      <c r="C10657" t="str">
        <f>IF(E10657=0,TEXT(dados!A10572,"00000000"),IF(E10657=2,TEXT(dados!A10572,"0000"),TEXT(dados!A10572,"#")))</f>
        <v>109052000</v>
      </c>
      <c r="D10657" t="str">
        <f>IF(dados!B10572=0,"",dados!B10572)</f>
        <v/>
      </c>
      <c r="E10657">
        <f>dados!C10572</f>
        <v>1</v>
      </c>
      <c r="F10657" t="str">
        <f>dados!D10572</f>
        <v>Servicos de gestao e administracao de carteiras de ativos, exceto fundos de pensao</v>
      </c>
      <c r="G10657"/>
      <c r="H10657"/>
      <c r="I10657"/>
      <c r="J10657"/>
      <c r="K10657" s="13"/>
      <c r="L10657" s="13">
        <f>dados!I10572/100</f>
        <v>0.13449999999999998</v>
      </c>
      <c r="M10657" s="13">
        <f>dados!J10572/100</f>
        <v>0.1545</v>
      </c>
      <c r="N10657" s="13">
        <f>dados!K10572/100</f>
        <v>0</v>
      </c>
      <c r="O10657" s="13">
        <f>dados!L10572/100</f>
        <v>3.9800000000000002E-2</v>
      </c>
      <c r="P10657" s="11" t="str">
        <f>LEFT(Tabela2[[#This Row],[Código]],3)</f>
        <v>109</v>
      </c>
    </row>
    <row r="10658" spans="2:16" ht="15" customHeight="1" x14ac:dyDescent="0.25">
      <c r="B10658" s="31" t="str">
        <f>IF(Tabela2[[#This Row],[Tipo]] = 0,LOOKUP(Tabela2[[#This Row],[RESUMO]],Tabela3[Grupo],Tabela3[Meus produtos]),VLOOKUP(Tabela2[[#This Row],[Código]],Tabela4[[Código NBS/LC116]:[Meus serviços]],3,0))</f>
        <v>Não</v>
      </c>
      <c r="C10658" t="str">
        <f>IF(E10658=0,TEXT(dados!A10573,"00000000"),IF(E10658=2,TEXT(dados!A10573,"0000"),TEXT(dados!A10573,"#")))</f>
        <v>109053000</v>
      </c>
      <c r="D10658" t="str">
        <f>IF(dados!B10573=0,"",dados!B10573)</f>
        <v/>
      </c>
      <c r="E10658">
        <f>dados!C10573</f>
        <v>1</v>
      </c>
      <c r="F10658" t="str">
        <f>dados!D10573</f>
        <v>Servicos de guarda e custodia</v>
      </c>
      <c r="G10658"/>
      <c r="H10658"/>
      <c r="I10658"/>
      <c r="J10658"/>
      <c r="K10658" s="13"/>
      <c r="L10658" s="13">
        <f>dados!I10573/100</f>
        <v>0.13449999999999998</v>
      </c>
      <c r="M10658" s="13">
        <f>dados!J10573/100</f>
        <v>0.1545</v>
      </c>
      <c r="N10658" s="13">
        <f>dados!K10573/100</f>
        <v>0</v>
      </c>
      <c r="O10658" s="13">
        <f>dados!L10573/100</f>
        <v>3.9800000000000002E-2</v>
      </c>
      <c r="P10658" s="11" t="str">
        <f>LEFT(Tabela2[[#This Row],[Código]],3)</f>
        <v>109</v>
      </c>
    </row>
    <row r="10659" spans="2:16" ht="15" customHeight="1" x14ac:dyDescent="0.25">
      <c r="B10659" s="31" t="str">
        <f>IF(Tabela2[[#This Row],[Tipo]] = 0,LOOKUP(Tabela2[[#This Row],[RESUMO]],Tabela3[Grupo],Tabela3[Meus produtos]),VLOOKUP(Tabela2[[#This Row],[Código]],Tabela4[[Código NBS/LC116]:[Meus serviços]],3,0))</f>
        <v>Não</v>
      </c>
      <c r="C10659" t="str">
        <f>IF(E10659=0,TEXT(dados!A10574,"00000000"),IF(E10659=2,TEXT(dados!A10574,"0000"),TEXT(dados!A10574,"#")))</f>
        <v>109054000</v>
      </c>
      <c r="D10659" t="str">
        <f>IF(dados!B10574=0,"",dados!B10574)</f>
        <v/>
      </c>
      <c r="E10659">
        <f>dados!C10574</f>
        <v>1</v>
      </c>
      <c r="F10659" t="str">
        <f>dados!D10574</f>
        <v>Servicos relacionados a administracao de mercados financeiros</v>
      </c>
      <c r="G10659"/>
      <c r="H10659"/>
      <c r="I10659"/>
      <c r="J10659"/>
      <c r="K10659" s="13"/>
      <c r="L10659" s="13">
        <f>dados!I10574/100</f>
        <v>0.13449999999999998</v>
      </c>
      <c r="M10659" s="13">
        <f>dados!J10574/100</f>
        <v>0.1545</v>
      </c>
      <c r="N10659" s="13">
        <f>dados!K10574/100</f>
        <v>0</v>
      </c>
      <c r="O10659" s="13">
        <f>dados!L10574/100</f>
        <v>3.9800000000000002E-2</v>
      </c>
      <c r="P10659" s="11" t="str">
        <f>LEFT(Tabela2[[#This Row],[Código]],3)</f>
        <v>109</v>
      </c>
    </row>
    <row r="10660" spans="2:16" ht="15" customHeight="1" x14ac:dyDescent="0.25">
      <c r="B10660" s="31" t="str">
        <f>IF(Tabela2[[#This Row],[Tipo]] = 0,LOOKUP(Tabela2[[#This Row],[RESUMO]],Tabela3[Grupo],Tabela3[Meus produtos]),VLOOKUP(Tabela2[[#This Row],[Código]],Tabela4[[Código NBS/LC116]:[Meus serviços]],3,0))</f>
        <v>Não</v>
      </c>
      <c r="C10660" t="str">
        <f>IF(E10660=0,TEXT(dados!A10575,"00000000"),IF(E10660=2,TEXT(dados!A10575,"0000"),TEXT(dados!A10575,"#")))</f>
        <v>109059100</v>
      </c>
      <c r="D10660" t="str">
        <f>IF(dados!B10575=0,"",dados!B10575)</f>
        <v/>
      </c>
      <c r="E10660">
        <f>dados!C10575</f>
        <v>1</v>
      </c>
      <c r="F10660" t="str">
        <f>dados!D10575</f>
        <v>Servicos de consultoria financeira</v>
      </c>
      <c r="G10660"/>
      <c r="H10660"/>
      <c r="I10660"/>
      <c r="J10660"/>
      <c r="K10660" s="13"/>
      <c r="L10660" s="13">
        <f>dados!I10575/100</f>
        <v>0.13449999999999998</v>
      </c>
      <c r="M10660" s="13">
        <f>dados!J10575/100</f>
        <v>0.1545</v>
      </c>
      <c r="N10660" s="13">
        <f>dados!K10575/100</f>
        <v>0</v>
      </c>
      <c r="O10660" s="13">
        <f>dados!L10575/100</f>
        <v>3.9800000000000002E-2</v>
      </c>
      <c r="P10660" s="11" t="str">
        <f>LEFT(Tabela2[[#This Row],[Código]],3)</f>
        <v>109</v>
      </c>
    </row>
    <row r="10661" spans="2:16" ht="15" customHeight="1" x14ac:dyDescent="0.25">
      <c r="B10661" s="31" t="str">
        <f>IF(Tabela2[[#This Row],[Tipo]] = 0,LOOKUP(Tabela2[[#This Row],[RESUMO]],Tabela3[Grupo],Tabela3[Meus produtos]),VLOOKUP(Tabela2[[#This Row],[Código]],Tabela4[[Código NBS/LC116]:[Meus serviços]],3,0))</f>
        <v>Não</v>
      </c>
      <c r="C10661" t="str">
        <f>IF(E10661=0,TEXT(dados!A10576,"00000000"),IF(E10661=2,TEXT(dados!A10576,"0000"),TEXT(dados!A10576,"#")))</f>
        <v>109059200</v>
      </c>
      <c r="D10661" t="str">
        <f>IF(dados!B10576=0,"",dados!B10576)</f>
        <v/>
      </c>
      <c r="E10661">
        <f>dados!C10576</f>
        <v>1</v>
      </c>
      <c r="F10661" t="str">
        <f>dados!D10576</f>
        <v>Servicos de cambio</v>
      </c>
      <c r="G10661"/>
      <c r="H10661"/>
      <c r="I10661"/>
      <c r="J10661"/>
      <c r="K10661" s="13"/>
      <c r="L10661" s="13">
        <f>dados!I10576/100</f>
        <v>0.13449999999999998</v>
      </c>
      <c r="M10661" s="13">
        <f>dados!J10576/100</f>
        <v>0.1545</v>
      </c>
      <c r="N10661" s="13">
        <f>dados!K10576/100</f>
        <v>0</v>
      </c>
      <c r="O10661" s="13">
        <f>dados!L10576/100</f>
        <v>4.7100000000000003E-2</v>
      </c>
      <c r="P10661" s="11" t="str">
        <f>LEFT(Tabela2[[#This Row],[Código]],3)</f>
        <v>109</v>
      </c>
    </row>
    <row r="10662" spans="2:16" ht="15" customHeight="1" x14ac:dyDescent="0.25">
      <c r="B10662" s="31" t="str">
        <f>IF(Tabela2[[#This Row],[Tipo]] = 0,LOOKUP(Tabela2[[#This Row],[RESUMO]],Tabela3[Grupo],Tabela3[Meus produtos]),VLOOKUP(Tabela2[[#This Row],[Código]],Tabela4[[Código NBS/LC116]:[Meus serviços]],3,0))</f>
        <v>Não</v>
      </c>
      <c r="C10662" t="str">
        <f>IF(E10662=0,TEXT(dados!A10577,"00000000"),IF(E10662=2,TEXT(dados!A10577,"0000"),TEXT(dados!A10577,"#")))</f>
        <v>109059300</v>
      </c>
      <c r="D10662" t="str">
        <f>IF(dados!B10577=0,"",dados!B10577)</f>
        <v/>
      </c>
      <c r="E10662">
        <f>dados!C10577</f>
        <v>1</v>
      </c>
      <c r="F10662" t="str">
        <f>dados!D10577</f>
        <v>Servicos de classificacao de risco (rating)</v>
      </c>
      <c r="G10662"/>
      <c r="H10662"/>
      <c r="I10662"/>
      <c r="J10662"/>
      <c r="K10662" s="13"/>
      <c r="L10662" s="13">
        <f>dados!I10577/100</f>
        <v>0.13449999999999998</v>
      </c>
      <c r="M10662" s="13">
        <f>dados!J10577/100</f>
        <v>0.1545</v>
      </c>
      <c r="N10662" s="13">
        <f>dados!K10577/100</f>
        <v>0</v>
      </c>
      <c r="O10662" s="13">
        <f>dados!L10577/100</f>
        <v>3.9800000000000002E-2</v>
      </c>
      <c r="P10662" s="11" t="str">
        <f>LEFT(Tabela2[[#This Row],[Código]],3)</f>
        <v>109</v>
      </c>
    </row>
    <row r="10663" spans="2:16" ht="15" customHeight="1" x14ac:dyDescent="0.25">
      <c r="B10663" s="31" t="str">
        <f>IF(Tabela2[[#This Row],[Tipo]] = 0,LOOKUP(Tabela2[[#This Row],[RESUMO]],Tabela3[Grupo],Tabela3[Meus produtos]),VLOOKUP(Tabela2[[#This Row],[Código]],Tabela4[[Código NBS/LC116]:[Meus serviços]],3,0))</f>
        <v>Não</v>
      </c>
      <c r="C10663" t="str">
        <f>IF(E10663=0,TEXT(dados!A10578,"00000000"),IF(E10663=2,TEXT(dados!A10578,"0000"),TEXT(dados!A10578,"#")))</f>
        <v>109059400</v>
      </c>
      <c r="D10663" t="str">
        <f>IF(dados!B10578=0,"",dados!B10578)</f>
        <v/>
      </c>
      <c r="E10663">
        <f>dados!C10578</f>
        <v>1</v>
      </c>
      <c r="F10663" t="str">
        <f>dados!D10578</f>
        <v>Servicos fiduciarios</v>
      </c>
      <c r="G10663"/>
      <c r="H10663"/>
      <c r="I10663"/>
      <c r="J10663"/>
      <c r="K10663" s="13"/>
      <c r="L10663" s="13">
        <f>dados!I10578/100</f>
        <v>0.13449999999999998</v>
      </c>
      <c r="M10663" s="13">
        <f>dados!J10578/100</f>
        <v>0.1545</v>
      </c>
      <c r="N10663" s="13">
        <f>dados!K10578/100</f>
        <v>0</v>
      </c>
      <c r="O10663" s="13">
        <f>dados!L10578/100</f>
        <v>3.9800000000000002E-2</v>
      </c>
      <c r="P10663" s="11" t="str">
        <f>LEFT(Tabela2[[#This Row],[Código]],3)</f>
        <v>109</v>
      </c>
    </row>
    <row r="10664" spans="2:16" ht="15" customHeight="1" x14ac:dyDescent="0.25">
      <c r="B10664" s="31" t="str">
        <f>IF(Tabela2[[#This Row],[Tipo]] = 0,LOOKUP(Tabela2[[#This Row],[RESUMO]],Tabela3[Grupo],Tabela3[Meus produtos]),VLOOKUP(Tabela2[[#This Row],[Código]],Tabela4[[Código NBS/LC116]:[Meus serviços]],3,0))</f>
        <v>Não</v>
      </c>
      <c r="C10664" t="str">
        <f>IF(E10664=0,TEXT(dados!A10579,"00000000"),IF(E10664=2,TEXT(dados!A10579,"0000"),TEXT(dados!A10579,"#")))</f>
        <v>109059900</v>
      </c>
      <c r="D10664" t="str">
        <f>IF(dados!B10579=0,"",dados!B10579)</f>
        <v/>
      </c>
      <c r="E10664">
        <f>dados!C10579</f>
        <v>1</v>
      </c>
      <c r="F10664" t="str">
        <f>dados!D10579</f>
        <v>Outros servicos auxiliares aos servicos financeiros nao classificados em outra posicao</v>
      </c>
      <c r="G10664"/>
      <c r="H10664"/>
      <c r="I10664"/>
      <c r="J10664"/>
      <c r="K10664" s="13"/>
      <c r="L10664" s="13">
        <f>dados!I10579/100</f>
        <v>0.13449999999999998</v>
      </c>
      <c r="M10664" s="13">
        <f>dados!J10579/100</f>
        <v>0.1545</v>
      </c>
      <c r="N10664" s="13">
        <f>dados!K10579/100</f>
        <v>0</v>
      </c>
      <c r="O10664" s="13">
        <f>dados!L10579/100</f>
        <v>3.9800000000000002E-2</v>
      </c>
      <c r="P10664" s="11" t="str">
        <f>LEFT(Tabela2[[#This Row],[Código]],3)</f>
        <v>109</v>
      </c>
    </row>
    <row r="10665" spans="2:16" ht="15" customHeight="1" x14ac:dyDescent="0.25">
      <c r="B10665" s="31" t="str">
        <f>IF(Tabela2[[#This Row],[Tipo]] = 0,LOOKUP(Tabela2[[#This Row],[RESUMO]],Tabela3[Grupo],Tabela3[Meus produtos]),VLOOKUP(Tabela2[[#This Row],[Código]],Tabela4[[Código NBS/LC116]:[Meus serviços]],3,0))</f>
        <v>Não</v>
      </c>
      <c r="C10665" t="str">
        <f>IF(E10665=0,TEXT(dados!A10580,"00000000"),IF(E10665=2,TEXT(dados!A10580,"0000"),TEXT(dados!A10580,"#")))</f>
        <v>109061100</v>
      </c>
      <c r="D10665" t="str">
        <f>IF(dados!B10580=0,"",dados!B10580)</f>
        <v/>
      </c>
      <c r="E10665">
        <f>dados!C10580</f>
        <v>1</v>
      </c>
      <c r="F10665" t="str">
        <f>dados!D10580</f>
        <v>Servicos de agenciamento e corretagem de seguros e previdencia complementar, exceto de seguros saude</v>
      </c>
      <c r="G10665"/>
      <c r="H10665"/>
      <c r="I10665"/>
      <c r="J10665"/>
      <c r="K10665" s="13"/>
      <c r="L10665" s="13">
        <f>dados!I10580/100</f>
        <v>0.13449999999999998</v>
      </c>
      <c r="M10665" s="13">
        <f>dados!J10580/100</f>
        <v>0.1545</v>
      </c>
      <c r="N10665" s="13">
        <f>dados!K10580/100</f>
        <v>0</v>
      </c>
      <c r="O10665" s="13">
        <f>dados!L10580/100</f>
        <v>3.9800000000000002E-2</v>
      </c>
      <c r="P10665" s="11" t="str">
        <f>LEFT(Tabela2[[#This Row],[Código]],3)</f>
        <v>109</v>
      </c>
    </row>
    <row r="10666" spans="2:16" ht="15" customHeight="1" x14ac:dyDescent="0.25">
      <c r="B10666" s="31" t="str">
        <f>IF(Tabela2[[#This Row],[Tipo]] = 0,LOOKUP(Tabela2[[#This Row],[RESUMO]],Tabela3[Grupo],Tabela3[Meus produtos]),VLOOKUP(Tabela2[[#This Row],[Código]],Tabela4[[Código NBS/LC116]:[Meus serviços]],3,0))</f>
        <v>Não</v>
      </c>
      <c r="C10666" t="str">
        <f>IF(E10666=0,TEXT(dados!A10581,"00000000"),IF(E10666=2,TEXT(dados!A10581,"0000"),TEXT(dados!A10581,"#")))</f>
        <v>109061200</v>
      </c>
      <c r="D10666" t="str">
        <f>IF(dados!B10581=0,"",dados!B10581)</f>
        <v/>
      </c>
      <c r="E10666">
        <f>dados!C10581</f>
        <v>1</v>
      </c>
      <c r="F10666" t="str">
        <f>dados!D10581</f>
        <v>Servicos de corretagem de seguros saude</v>
      </c>
      <c r="G10666"/>
      <c r="H10666"/>
      <c r="I10666"/>
      <c r="J10666"/>
      <c r="K10666" s="13"/>
      <c r="L10666" s="13">
        <f>dados!I10581/100</f>
        <v>0.13449999999999998</v>
      </c>
      <c r="M10666" s="13">
        <f>dados!J10581/100</f>
        <v>0.1545</v>
      </c>
      <c r="N10666" s="13">
        <f>dados!K10581/100</f>
        <v>0</v>
      </c>
      <c r="O10666" s="13">
        <f>dados!L10581/100</f>
        <v>3.9800000000000002E-2</v>
      </c>
      <c r="P10666" s="11" t="str">
        <f>LEFT(Tabela2[[#This Row],[Código]],3)</f>
        <v>109</v>
      </c>
    </row>
    <row r="10667" spans="2:16" ht="15" customHeight="1" x14ac:dyDescent="0.25">
      <c r="B10667" s="31" t="str">
        <f>IF(Tabela2[[#This Row],[Tipo]] = 0,LOOKUP(Tabela2[[#This Row],[RESUMO]],Tabela3[Grupo],Tabela3[Meus produtos]),VLOOKUP(Tabela2[[#This Row],[Código]],Tabela4[[Código NBS/LC116]:[Meus serviços]],3,0))</f>
        <v>Não</v>
      </c>
      <c r="C10667" t="str">
        <f>IF(E10667=0,TEXT(dados!A10582,"00000000"),IF(E10667=2,TEXT(dados!A10582,"0000"),TEXT(dados!A10582,"#")))</f>
        <v>109062000</v>
      </c>
      <c r="D10667" t="str">
        <f>IF(dados!B10582=0,"",dados!B10582)</f>
        <v/>
      </c>
      <c r="E10667">
        <f>dados!C10582</f>
        <v>1</v>
      </c>
      <c r="F10667" t="str">
        <f>dados!D10582</f>
        <v>Servicos de pericia e avaliacao de seguros</v>
      </c>
      <c r="G10667"/>
      <c r="H10667"/>
      <c r="I10667"/>
      <c r="J10667"/>
      <c r="K10667" s="13"/>
      <c r="L10667" s="13">
        <f>dados!I10582/100</f>
        <v>0.13449999999999998</v>
      </c>
      <c r="M10667" s="13">
        <f>dados!J10582/100</f>
        <v>0.1545</v>
      </c>
      <c r="N10667" s="13">
        <f>dados!K10582/100</f>
        <v>0</v>
      </c>
      <c r="O10667" s="13">
        <f>dados!L10582/100</f>
        <v>3.9800000000000002E-2</v>
      </c>
      <c r="P10667" s="11" t="str">
        <f>LEFT(Tabela2[[#This Row],[Código]],3)</f>
        <v>109</v>
      </c>
    </row>
    <row r="10668" spans="2:16" ht="15" customHeight="1" x14ac:dyDescent="0.25">
      <c r="B10668" s="31" t="str">
        <f>IF(Tabela2[[#This Row],[Tipo]] = 0,LOOKUP(Tabela2[[#This Row],[RESUMO]],Tabela3[Grupo],Tabela3[Meus produtos]),VLOOKUP(Tabela2[[#This Row],[Código]],Tabela4[[Código NBS/LC116]:[Meus serviços]],3,0))</f>
        <v>Não</v>
      </c>
      <c r="C10668" t="str">
        <f>IF(E10668=0,TEXT(dados!A10583,"00000000"),IF(E10668=2,TEXT(dados!A10583,"0000"),TEXT(dados!A10583,"#")))</f>
        <v>109063000</v>
      </c>
      <c r="D10668" t="str">
        <f>IF(dados!B10583=0,"",dados!B10583)</f>
        <v/>
      </c>
      <c r="E10668">
        <f>dados!C10583</f>
        <v>1</v>
      </c>
      <c r="F10668" t="str">
        <f>dados!D10583</f>
        <v>Servicos atuariais</v>
      </c>
      <c r="G10668"/>
      <c r="H10668"/>
      <c r="I10668"/>
      <c r="J10668"/>
      <c r="K10668" s="13"/>
      <c r="L10668" s="13">
        <f>dados!I10583/100</f>
        <v>0.13449999999999998</v>
      </c>
      <c r="M10668" s="13">
        <f>dados!J10583/100</f>
        <v>0.1545</v>
      </c>
      <c r="N10668" s="13">
        <f>dados!K10583/100</f>
        <v>0</v>
      </c>
      <c r="O10668" s="13">
        <f>dados!L10583/100</f>
        <v>3.9800000000000002E-2</v>
      </c>
      <c r="P10668" s="11" t="str">
        <f>LEFT(Tabela2[[#This Row],[Código]],3)</f>
        <v>109</v>
      </c>
    </row>
    <row r="10669" spans="2:16" ht="15" customHeight="1" x14ac:dyDescent="0.25">
      <c r="B10669" s="31" t="str">
        <f>IF(Tabela2[[#This Row],[Tipo]] = 0,LOOKUP(Tabela2[[#This Row],[RESUMO]],Tabela3[Grupo],Tabela3[Meus produtos]),VLOOKUP(Tabela2[[#This Row],[Código]],Tabela4[[Código NBS/LC116]:[Meus serviços]],3,0))</f>
        <v>Não</v>
      </c>
      <c r="C10669" t="str">
        <f>IF(E10669=0,TEXT(dados!A10584,"00000000"),IF(E10669=2,TEXT(dados!A10584,"0000"),TEXT(dados!A10584,"#")))</f>
        <v>109064000</v>
      </c>
      <c r="D10669" t="str">
        <f>IF(dados!B10584=0,"",dados!B10584)</f>
        <v/>
      </c>
      <c r="E10669">
        <f>dados!C10584</f>
        <v>1</v>
      </c>
      <c r="F10669" t="str">
        <f>dados!D10584</f>
        <v>Servicos de gestao de fundos de previdencia complementar</v>
      </c>
      <c r="G10669"/>
      <c r="H10669"/>
      <c r="I10669"/>
      <c r="J10669"/>
      <c r="K10669" s="13"/>
      <c r="L10669" s="13">
        <f>dados!I10584/100</f>
        <v>0.13449999999999998</v>
      </c>
      <c r="M10669" s="13">
        <f>dados!J10584/100</f>
        <v>0.1545</v>
      </c>
      <c r="N10669" s="13">
        <f>dados!K10584/100</f>
        <v>0</v>
      </c>
      <c r="O10669" s="13">
        <f>dados!L10584/100</f>
        <v>3.9800000000000002E-2</v>
      </c>
      <c r="P10669" s="11" t="str">
        <f>LEFT(Tabela2[[#This Row],[Código]],3)</f>
        <v>109</v>
      </c>
    </row>
    <row r="10670" spans="2:16" ht="15" customHeight="1" x14ac:dyDescent="0.25">
      <c r="B10670" s="31" t="str">
        <f>IF(Tabela2[[#This Row],[Tipo]] = 0,LOOKUP(Tabela2[[#This Row],[RESUMO]],Tabela3[Grupo],Tabela3[Meus produtos]),VLOOKUP(Tabela2[[#This Row],[Código]],Tabela4[[Código NBS/LC116]:[Meus serviços]],3,0))</f>
        <v>Não</v>
      </c>
      <c r="C10670" t="str">
        <f>IF(E10670=0,TEXT(dados!A10585,"00000000"),IF(E10670=2,TEXT(dados!A10585,"0000"),TEXT(dados!A10585,"#")))</f>
        <v>109069000</v>
      </c>
      <c r="D10670" t="str">
        <f>IF(dados!B10585=0,"",dados!B10585)</f>
        <v/>
      </c>
      <c r="E10670">
        <f>dados!C10585</f>
        <v>1</v>
      </c>
      <c r="F10670" t="str">
        <f>dados!D10585</f>
        <v>Outros servicos auxiliares a seguros, e previdencia complementar</v>
      </c>
      <c r="G10670"/>
      <c r="H10670"/>
      <c r="I10670"/>
      <c r="J10670"/>
      <c r="K10670" s="13"/>
      <c r="L10670" s="13">
        <f>dados!I10585/100</f>
        <v>0.13449999999999998</v>
      </c>
      <c r="M10670" s="13">
        <f>dados!J10585/100</f>
        <v>0.1545</v>
      </c>
      <c r="N10670" s="13">
        <f>dados!K10585/100</f>
        <v>0</v>
      </c>
      <c r="O10670" s="13">
        <f>dados!L10585/100</f>
        <v>3.9800000000000002E-2</v>
      </c>
      <c r="P10670" s="11" t="str">
        <f>LEFT(Tabela2[[#This Row],[Código]],3)</f>
        <v>109</v>
      </c>
    </row>
    <row r="10671" spans="2:16" ht="15" customHeight="1" x14ac:dyDescent="0.25">
      <c r="B10671" s="31" t="str">
        <f>IF(Tabela2[[#This Row],[Tipo]] = 0,LOOKUP(Tabela2[[#This Row],[RESUMO]],Tabela3[Grupo],Tabela3[Meus produtos]),VLOOKUP(Tabela2[[#This Row],[Código]],Tabela4[[Código NBS/LC116]:[Meus serviços]],3,0))</f>
        <v>Não</v>
      </c>
      <c r="C10671" t="str">
        <f>IF(E10671=0,TEXT(dados!A10586,"00000000"),IF(E10671=2,TEXT(dados!A10586,"0000"),TEXT(dados!A10586,"#")))</f>
        <v>109070000</v>
      </c>
      <c r="D10671" t="str">
        <f>IF(dados!B10586=0,"",dados!B10586)</f>
        <v/>
      </c>
      <c r="E10671">
        <f>dados!C10586</f>
        <v>1</v>
      </c>
      <c r="F10671" t="str">
        <f>dados!D10586</f>
        <v>Securitizacao de recebiveis</v>
      </c>
      <c r="G10671"/>
      <c r="H10671"/>
      <c r="I10671"/>
      <c r="J10671"/>
      <c r="K10671" s="13"/>
      <c r="L10671" s="13">
        <f>dados!I10586/100</f>
        <v>0.13449999999999998</v>
      </c>
      <c r="M10671" s="13">
        <f>dados!J10586/100</f>
        <v>0.1545</v>
      </c>
      <c r="N10671" s="13">
        <f>dados!K10586/100</f>
        <v>0</v>
      </c>
      <c r="O10671" s="13">
        <f>dados!L10586/100</f>
        <v>3.9800000000000002E-2</v>
      </c>
      <c r="P10671" s="11" t="str">
        <f>LEFT(Tabela2[[#This Row],[Código]],3)</f>
        <v>109</v>
      </c>
    </row>
    <row r="10672" spans="2:16" ht="15" customHeight="1" x14ac:dyDescent="0.25">
      <c r="B10672" s="31" t="str">
        <f>IF(Tabela2[[#This Row],[Tipo]] = 0,LOOKUP(Tabela2[[#This Row],[RESUMO]],Tabela3[Grupo],Tabela3[Meus produtos]),VLOOKUP(Tabela2[[#This Row],[Código]],Tabela4[[Código NBS/LC116]:[Meus serviços]],3,0))</f>
        <v>Não</v>
      </c>
      <c r="C10672" t="str">
        <f>IF(E10672=0,TEXT(dados!A10587,"00000000"),IF(E10672=2,TEXT(dados!A10587,"0000"),TEXT(dados!A10587,"#")))</f>
        <v>109080000</v>
      </c>
      <c r="D10672" t="str">
        <f>IF(dados!B10587=0,"",dados!B10587)</f>
        <v/>
      </c>
      <c r="E10672">
        <f>dados!C10587</f>
        <v>1</v>
      </c>
      <c r="F10672" t="str">
        <f>dados!D10587</f>
        <v>Fomento comercial (factoring)</v>
      </c>
      <c r="G10672"/>
      <c r="H10672"/>
      <c r="I10672"/>
      <c r="J10672"/>
      <c r="K10672" s="13"/>
      <c r="L10672" s="13">
        <f>dados!I10587/100</f>
        <v>0.13449999999999998</v>
      </c>
      <c r="M10672" s="13">
        <f>dados!J10587/100</f>
        <v>0.1545</v>
      </c>
      <c r="N10672" s="13">
        <f>dados!K10587/100</f>
        <v>0</v>
      </c>
      <c r="O10672" s="13">
        <f>dados!L10587/100</f>
        <v>4.1900000000000007E-2</v>
      </c>
      <c r="P10672" s="11" t="str">
        <f>LEFT(Tabela2[[#This Row],[Código]],3)</f>
        <v>109</v>
      </c>
    </row>
    <row r="10673" spans="2:16" ht="15" customHeight="1" x14ac:dyDescent="0.25">
      <c r="B10673" s="31" t="str">
        <f>IF(Tabela2[[#This Row],[Tipo]] = 0,LOOKUP(Tabela2[[#This Row],[RESUMO]],Tabela3[Grupo],Tabela3[Meus produtos]),VLOOKUP(Tabela2[[#This Row],[Código]],Tabela4[[Código NBS/LC116]:[Meus serviços]],3,0))</f>
        <v>Não</v>
      </c>
      <c r="C10673" t="str">
        <f>IF(E10673=0,TEXT(dados!A10588,"00000000"),IF(E10673=2,TEXT(dados!A10588,"0000"),TEXT(dados!A10588,"#")))</f>
        <v>110011100</v>
      </c>
      <c r="D10673" t="str">
        <f>IF(dados!B10588=0,"",dados!B10588)</f>
        <v/>
      </c>
      <c r="E10673">
        <f>dados!C10588</f>
        <v>1</v>
      </c>
      <c r="F10673" t="str">
        <f>dados!D10588</f>
        <v>Servicos de administracao e locacao de imoveis residenciais</v>
      </c>
      <c r="G10673"/>
      <c r="H10673"/>
      <c r="I10673"/>
      <c r="J10673"/>
      <c r="K10673" s="13"/>
      <c r="L10673" s="13">
        <f>dados!I10588/100</f>
        <v>0.13449999999999998</v>
      </c>
      <c r="M10673" s="13">
        <f>dados!J10588/100</f>
        <v>0.1545</v>
      </c>
      <c r="N10673" s="13">
        <f>dados!K10588/100</f>
        <v>0</v>
      </c>
      <c r="O10673" s="13">
        <f>dados!L10588/100</f>
        <v>4.0300000000000002E-2</v>
      </c>
      <c r="P10673" s="11" t="str">
        <f>LEFT(Tabela2[[#This Row],[Código]],3)</f>
        <v>110</v>
      </c>
    </row>
    <row r="10674" spans="2:16" ht="15" customHeight="1" x14ac:dyDescent="0.25">
      <c r="B10674" s="31" t="str">
        <f>IF(Tabela2[[#This Row],[Tipo]] = 0,LOOKUP(Tabela2[[#This Row],[RESUMO]],Tabela3[Grupo],Tabela3[Meus produtos]),VLOOKUP(Tabela2[[#This Row],[Código]],Tabela4[[Código NBS/LC116]:[Meus serviços]],3,0))</f>
        <v>Não</v>
      </c>
      <c r="C10674" t="str">
        <f>IF(E10674=0,TEXT(dados!A10589,"00000000"),IF(E10674=2,TEXT(dados!A10589,"0000"),TEXT(dados!A10589,"#")))</f>
        <v>110011210</v>
      </c>
      <c r="D10674" t="str">
        <f>IF(dados!B10589=0,"",dados!B10589)</f>
        <v/>
      </c>
      <c r="E10674">
        <f>dados!C10589</f>
        <v>1</v>
      </c>
      <c r="F10674" t="str">
        <f>dados!D10589</f>
        <v>Servicos de administracao de locacao, sublocacao, arrendamento, direito de passagem ou permissao de uso, compartilhado ou nao, de ferrovia, rodovia, postes, cabos, dutos e condutos de qualquer natureza</v>
      </c>
      <c r="G10674"/>
      <c r="H10674"/>
      <c r="I10674"/>
      <c r="J10674"/>
      <c r="K10674" s="13"/>
      <c r="L10674" s="13">
        <f>dados!I10589/100</f>
        <v>0.13449999999999998</v>
      </c>
      <c r="M10674" s="13">
        <f>dados!J10589/100</f>
        <v>0.1545</v>
      </c>
      <c r="N10674" s="13">
        <f>dados!K10589/100</f>
        <v>0</v>
      </c>
      <c r="O10674" s="13">
        <f>dados!L10589/100</f>
        <v>4.2300000000000004E-2</v>
      </c>
      <c r="P10674" s="11" t="str">
        <f>LEFT(Tabela2[[#This Row],[Código]],3)</f>
        <v>110</v>
      </c>
    </row>
    <row r="10675" spans="2:16" ht="15" customHeight="1" x14ac:dyDescent="0.25">
      <c r="B10675" s="31" t="str">
        <f>IF(Tabela2[[#This Row],[Tipo]] = 0,LOOKUP(Tabela2[[#This Row],[RESUMO]],Tabela3[Grupo],Tabela3[Meus produtos]),VLOOKUP(Tabela2[[#This Row],[Código]],Tabela4[[Código NBS/LC116]:[Meus serviços]],3,0))</f>
        <v>Não</v>
      </c>
      <c r="C10675" t="str">
        <f>IF(E10675=0,TEXT(dados!A10590,"00000000"),IF(E10675=2,TEXT(dados!A10590,"0000"),TEXT(dados!A10590,"#")))</f>
        <v>110011290</v>
      </c>
      <c r="D10675" t="str">
        <f>IF(dados!B10590=0,"",dados!B10590)</f>
        <v/>
      </c>
      <c r="E10675">
        <f>dados!C10590</f>
        <v>1</v>
      </c>
      <c r="F10675" t="str">
        <f>dados!D10590</f>
        <v>Outros servicos de administracao e locacao de imoveis nao residenciais</v>
      </c>
      <c r="G10675"/>
      <c r="H10675"/>
      <c r="I10675"/>
      <c r="J10675"/>
      <c r="K10675" s="13"/>
      <c r="L10675" s="13">
        <f>dados!I10590/100</f>
        <v>0.13449999999999998</v>
      </c>
      <c r="M10675" s="13">
        <f>dados!J10590/100</f>
        <v>0.1545</v>
      </c>
      <c r="N10675" s="13">
        <f>dados!K10590/100</f>
        <v>0</v>
      </c>
      <c r="O10675" s="13">
        <f>dados!L10590/100</f>
        <v>4.1100000000000005E-2</v>
      </c>
      <c r="P10675" s="11" t="str">
        <f>LEFT(Tabela2[[#This Row],[Código]],3)</f>
        <v>110</v>
      </c>
    </row>
    <row r="10676" spans="2:16" ht="15" customHeight="1" x14ac:dyDescent="0.25">
      <c r="B10676" s="31" t="str">
        <f>IF(Tabela2[[#This Row],[Tipo]] = 0,LOOKUP(Tabela2[[#This Row],[RESUMO]],Tabela3[Grupo],Tabela3[Meus produtos]),VLOOKUP(Tabela2[[#This Row],[Código]],Tabela4[[Código NBS/LC116]:[Meus serviços]],3,0))</f>
        <v>Não</v>
      </c>
      <c r="C10676" t="str">
        <f>IF(E10676=0,TEXT(dados!A10591,"00000000"),IF(E10676=2,TEXT(dados!A10591,"0000"),TEXT(dados!A10591,"#")))</f>
        <v>110012100</v>
      </c>
      <c r="D10676" t="str">
        <f>IF(dados!B10591=0,"",dados!B10591)</f>
        <v/>
      </c>
      <c r="E10676">
        <f>dados!C10591</f>
        <v>1</v>
      </c>
      <c r="F10676" t="str">
        <f>dados!D10591</f>
        <v>Compra e venda de imoveis residenciais</v>
      </c>
      <c r="G10676"/>
      <c r="H10676"/>
      <c r="I10676"/>
      <c r="J10676"/>
      <c r="K10676" s="13"/>
      <c r="L10676" s="13">
        <f>dados!I10591/100</f>
        <v>0.13449999999999998</v>
      </c>
      <c r="M10676" s="13">
        <f>dados!J10591/100</f>
        <v>0.1545</v>
      </c>
      <c r="N10676" s="13">
        <f>dados!K10591/100</f>
        <v>0</v>
      </c>
      <c r="O10676" s="13">
        <f>dados!L10591/100</f>
        <v>4.0300000000000002E-2</v>
      </c>
      <c r="P10676" s="11" t="str">
        <f>LEFT(Tabela2[[#This Row],[Código]],3)</f>
        <v>110</v>
      </c>
    </row>
    <row r="10677" spans="2:16" ht="15" customHeight="1" x14ac:dyDescent="0.25">
      <c r="B10677" s="31" t="str">
        <f>IF(Tabela2[[#This Row],[Tipo]] = 0,LOOKUP(Tabela2[[#This Row],[RESUMO]],Tabela3[Grupo],Tabela3[Meus produtos]),VLOOKUP(Tabela2[[#This Row],[Código]],Tabela4[[Código NBS/LC116]:[Meus serviços]],3,0))</f>
        <v>Não</v>
      </c>
      <c r="C10677" t="str">
        <f>IF(E10677=0,TEXT(dados!A10592,"00000000"),IF(E10677=2,TEXT(dados!A10592,"0000"),TEXT(dados!A10592,"#")))</f>
        <v>110012200</v>
      </c>
      <c r="D10677" t="str">
        <f>IF(dados!B10592=0,"",dados!B10592)</f>
        <v/>
      </c>
      <c r="E10677">
        <f>dados!C10592</f>
        <v>1</v>
      </c>
      <c r="F10677" t="str">
        <f>dados!D10592</f>
        <v>Compra e venda de imoveis nao-residenciais</v>
      </c>
      <c r="G10677"/>
      <c r="H10677"/>
      <c r="I10677"/>
      <c r="J10677"/>
      <c r="K10677" s="13"/>
      <c r="L10677" s="13">
        <f>dados!I10592/100</f>
        <v>0.13449999999999998</v>
      </c>
      <c r="M10677" s="13">
        <f>dados!J10592/100</f>
        <v>0.1545</v>
      </c>
      <c r="N10677" s="13">
        <f>dados!K10592/100</f>
        <v>0</v>
      </c>
      <c r="O10677" s="13">
        <f>dados!L10592/100</f>
        <v>4.0300000000000002E-2</v>
      </c>
      <c r="P10677" s="11" t="str">
        <f>LEFT(Tabela2[[#This Row],[Código]],3)</f>
        <v>110</v>
      </c>
    </row>
    <row r="10678" spans="2:16" ht="15" customHeight="1" x14ac:dyDescent="0.25">
      <c r="B10678" s="31" t="str">
        <f>IF(Tabela2[[#This Row],[Tipo]] = 0,LOOKUP(Tabela2[[#This Row],[RESUMO]],Tabela3[Grupo],Tabela3[Meus produtos]),VLOOKUP(Tabela2[[#This Row],[Código]],Tabela4[[Código NBS/LC116]:[Meus serviços]],3,0))</f>
        <v>Não</v>
      </c>
      <c r="C10678" t="str">
        <f>IF(E10678=0,TEXT(dados!A10593,"00000000"),IF(E10678=2,TEXT(dados!A10593,"0000"),TEXT(dados!A10593,"#")))</f>
        <v>110013000</v>
      </c>
      <c r="D10678" t="str">
        <f>IF(dados!B10593=0,"",dados!B10593)</f>
        <v/>
      </c>
      <c r="E10678">
        <f>dados!C10593</f>
        <v>1</v>
      </c>
      <c r="F10678" t="str">
        <f>dados!D10593</f>
        <v>Servicos de avaliacao de imoveis</v>
      </c>
      <c r="G10678"/>
      <c r="H10678"/>
      <c r="I10678"/>
      <c r="J10678"/>
      <c r="K10678" s="13"/>
      <c r="L10678" s="13">
        <f>dados!I10593/100</f>
        <v>0.13449999999999998</v>
      </c>
      <c r="M10678" s="13">
        <f>dados!J10593/100</f>
        <v>0.1545</v>
      </c>
      <c r="N10678" s="13">
        <f>dados!K10593/100</f>
        <v>0</v>
      </c>
      <c r="O10678" s="13">
        <f>dados!L10593/100</f>
        <v>4.0999999999999995E-2</v>
      </c>
      <c r="P10678" s="11" t="str">
        <f>LEFT(Tabela2[[#This Row],[Código]],3)</f>
        <v>110</v>
      </c>
    </row>
    <row r="10679" spans="2:16" ht="15" customHeight="1" x14ac:dyDescent="0.25">
      <c r="B10679" s="31" t="str">
        <f>IF(Tabela2[[#This Row],[Tipo]] = 0,LOOKUP(Tabela2[[#This Row],[RESUMO]],Tabela3[Grupo],Tabela3[Meus produtos]),VLOOKUP(Tabela2[[#This Row],[Código]],Tabela4[[Código NBS/LC116]:[Meus serviços]],3,0))</f>
        <v>Não</v>
      </c>
      <c r="C10679" t="str">
        <f>IF(E10679=0,TEXT(dados!A10594,"00000000"),IF(E10679=2,TEXT(dados!A10594,"0000"),TEXT(dados!A10594,"#")))</f>
        <v>110014000</v>
      </c>
      <c r="D10679" t="str">
        <f>IF(dados!B10594=0,"",dados!B10594)</f>
        <v/>
      </c>
      <c r="E10679">
        <f>dados!C10594</f>
        <v>1</v>
      </c>
      <c r="F10679" t="str">
        <f>dados!D10594</f>
        <v>Servicos de consultoria imobiliaria</v>
      </c>
      <c r="G10679"/>
      <c r="H10679"/>
      <c r="I10679"/>
      <c r="J10679"/>
      <c r="K10679" s="13"/>
      <c r="L10679" s="13">
        <f>dados!I10594/100</f>
        <v>0.13449999999999998</v>
      </c>
      <c r="M10679" s="13">
        <f>dados!J10594/100</f>
        <v>0.1545</v>
      </c>
      <c r="N10679" s="13">
        <f>dados!K10594/100</f>
        <v>0</v>
      </c>
      <c r="O10679" s="13">
        <f>dados!L10594/100</f>
        <v>4.0300000000000002E-2</v>
      </c>
      <c r="P10679" s="11" t="str">
        <f>LEFT(Tabela2[[#This Row],[Código]],3)</f>
        <v>110</v>
      </c>
    </row>
    <row r="10680" spans="2:16" ht="15" customHeight="1" x14ac:dyDescent="0.25">
      <c r="B10680" s="31" t="str">
        <f>IF(Tabela2[[#This Row],[Tipo]] = 0,LOOKUP(Tabela2[[#This Row],[RESUMO]],Tabela3[Grupo],Tabela3[Meus produtos]),VLOOKUP(Tabela2[[#This Row],[Código]],Tabela4[[Código NBS/LC116]:[Meus serviços]],3,0))</f>
        <v>Não</v>
      </c>
      <c r="C10680" t="str">
        <f>IF(E10680=0,TEXT(dados!A10595,"00000000"),IF(E10680=2,TEXT(dados!A10595,"0000"),TEXT(dados!A10595,"#")))</f>
        <v>110015000</v>
      </c>
      <c r="D10680" t="str">
        <f>IF(dados!B10595=0,"",dados!B10595)</f>
        <v/>
      </c>
      <c r="E10680">
        <f>dados!C10595</f>
        <v>1</v>
      </c>
      <c r="F10680" t="str">
        <f>dados!D10595</f>
        <v>Servicos de assessoria de gestao condominial (condominios, edificios residenciais e mistos)</v>
      </c>
      <c r="G10680"/>
      <c r="H10680"/>
      <c r="I10680"/>
      <c r="J10680"/>
      <c r="K10680" s="13"/>
      <c r="L10680" s="13">
        <f>dados!I10595/100</f>
        <v>0.13449999999999998</v>
      </c>
      <c r="M10680" s="13">
        <f>dados!J10595/100</f>
        <v>0.1545</v>
      </c>
      <c r="N10680" s="13">
        <f>dados!K10595/100</f>
        <v>0</v>
      </c>
      <c r="O10680" s="13">
        <f>dados!L10595/100</f>
        <v>4.0300000000000002E-2</v>
      </c>
      <c r="P10680" s="11" t="str">
        <f>LEFT(Tabela2[[#This Row],[Código]],3)</f>
        <v>110</v>
      </c>
    </row>
    <row r="10681" spans="2:16" ht="15" customHeight="1" x14ac:dyDescent="0.25">
      <c r="B10681" s="31" t="str">
        <f>IF(Tabela2[[#This Row],[Tipo]] = 0,LOOKUP(Tabela2[[#This Row],[RESUMO]],Tabela3[Grupo],Tabela3[Meus produtos]),VLOOKUP(Tabela2[[#This Row],[Código]],Tabela4[[Código NBS/LC116]:[Meus serviços]],3,0))</f>
        <v>Não</v>
      </c>
      <c r="C10681" t="str">
        <f>IF(E10681=0,TEXT(dados!A10596,"00000000"),IF(E10681=2,TEXT(dados!A10596,"0000"),TEXT(dados!A10596,"#")))</f>
        <v>110900000</v>
      </c>
      <c r="D10681" t="str">
        <f>IF(dados!B10596=0,"",dados!B10596)</f>
        <v/>
      </c>
      <c r="E10681">
        <f>dados!C10596</f>
        <v>1</v>
      </c>
      <c r="F10681" t="str">
        <f>dados!D10596</f>
        <v>Outros servicos imobiliarios</v>
      </c>
      <c r="G10681"/>
      <c r="H10681"/>
      <c r="I10681"/>
      <c r="J10681"/>
      <c r="K10681" s="13"/>
      <c r="L10681" s="13">
        <f>dados!I10596/100</f>
        <v>0.13449999999999998</v>
      </c>
      <c r="M10681" s="13">
        <f>dados!J10596/100</f>
        <v>0.1545</v>
      </c>
      <c r="N10681" s="13">
        <f>dados!K10596/100</f>
        <v>0</v>
      </c>
      <c r="O10681" s="13">
        <f>dados!L10596/100</f>
        <v>0.05</v>
      </c>
      <c r="P10681" s="11" t="str">
        <f>LEFT(Tabela2[[#This Row],[Código]],3)</f>
        <v>110</v>
      </c>
    </row>
    <row r="10682" spans="2:16" ht="15" customHeight="1" x14ac:dyDescent="0.25">
      <c r="B10682" s="31" t="str">
        <f>IF(Tabela2[[#This Row],[Tipo]] = 0,LOOKUP(Tabela2[[#This Row],[RESUMO]],Tabela3[Grupo],Tabela3[Meus produtos]),VLOOKUP(Tabela2[[#This Row],[Código]],Tabela4[[Código NBS/LC116]:[Meus serviços]],3,0))</f>
        <v>Não</v>
      </c>
      <c r="C10682" t="str">
        <f>IF(E10682=0,TEXT(dados!A10597,"00000000"),IF(E10682=2,TEXT(dados!A10597,"0000"),TEXT(dados!A10597,"#")))</f>
        <v>111011100</v>
      </c>
      <c r="D10682" t="str">
        <f>IF(dados!B10597=0,"",dados!B10597)</f>
        <v/>
      </c>
      <c r="E10682">
        <f>dados!C10597</f>
        <v>1</v>
      </c>
      <c r="F10682" t="str">
        <f>dados!D10597</f>
        <v>Arrendamento mercantil operacional ou locacao de veiculos rodoviarios automotores para o transporte de ate oito passageiros, sem operador</v>
      </c>
      <c r="G10682"/>
      <c r="H10682"/>
      <c r="I10682"/>
      <c r="J10682"/>
      <c r="K10682" s="13"/>
      <c r="L10682" s="13">
        <f>dados!I10597/100</f>
        <v>0.13449999999999998</v>
      </c>
      <c r="M10682" s="13">
        <f>dados!J10597/100</f>
        <v>0.1545</v>
      </c>
      <c r="N10682" s="13">
        <f>dados!K10597/100</f>
        <v>0</v>
      </c>
      <c r="O10682" s="13">
        <f>dados!L10597/100</f>
        <v>4.0300000000000002E-2</v>
      </c>
      <c r="P10682" s="11" t="str">
        <f>LEFT(Tabela2[[#This Row],[Código]],3)</f>
        <v>111</v>
      </c>
    </row>
    <row r="10683" spans="2:16" ht="15" customHeight="1" x14ac:dyDescent="0.25">
      <c r="B10683" s="31" t="str">
        <f>IF(Tabela2[[#This Row],[Tipo]] = 0,LOOKUP(Tabela2[[#This Row],[RESUMO]],Tabela3[Grupo],Tabela3[Meus produtos]),VLOOKUP(Tabela2[[#This Row],[Código]],Tabela4[[Código NBS/LC116]:[Meus serviços]],3,0))</f>
        <v>Não</v>
      </c>
      <c r="C10683" t="str">
        <f>IF(E10683=0,TEXT(dados!A10598,"00000000"),IF(E10683=2,TEXT(dados!A10598,"0000"),TEXT(dados!A10598,"#")))</f>
        <v>111011200</v>
      </c>
      <c r="D10683" t="str">
        <f>IF(dados!B10598=0,"",dados!B10598)</f>
        <v/>
      </c>
      <c r="E10683">
        <f>dados!C10598</f>
        <v>1</v>
      </c>
      <c r="F10683" t="str">
        <f>dados!D10598</f>
        <v>Arrendamento mercantil operacional ou locacao de veiculos rodoviarios automotores para o transporte de mercadorias, sem operador</v>
      </c>
      <c r="G10683"/>
      <c r="H10683"/>
      <c r="I10683"/>
      <c r="J10683"/>
      <c r="K10683" s="13"/>
      <c r="L10683" s="13">
        <f>dados!I10598/100</f>
        <v>0.13449999999999998</v>
      </c>
      <c r="M10683" s="13">
        <f>dados!J10598/100</f>
        <v>0.1545</v>
      </c>
      <c r="N10683" s="13">
        <f>dados!K10598/100</f>
        <v>0</v>
      </c>
      <c r="O10683" s="13">
        <f>dados!L10598/100</f>
        <v>4.0300000000000002E-2</v>
      </c>
      <c r="P10683" s="11" t="str">
        <f>LEFT(Tabela2[[#This Row],[Código]],3)</f>
        <v>111</v>
      </c>
    </row>
    <row r="10684" spans="2:16" ht="15" customHeight="1" x14ac:dyDescent="0.25">
      <c r="B10684" s="31" t="str">
        <f>IF(Tabela2[[#This Row],[Tipo]] = 0,LOOKUP(Tabela2[[#This Row],[RESUMO]],Tabela3[Grupo],Tabela3[Meus produtos]),VLOOKUP(Tabela2[[#This Row],[Código]],Tabela4[[Código NBS/LC116]:[Meus serviços]],3,0))</f>
        <v>Não</v>
      </c>
      <c r="C10684" t="str">
        <f>IF(E10684=0,TEXT(dados!A10599,"00000000"),IF(E10684=2,TEXT(dados!A10599,"0000"),TEXT(dados!A10599,"#")))</f>
        <v>111011300</v>
      </c>
      <c r="D10684" t="str">
        <f>IF(dados!B10599=0,"",dados!B10599)</f>
        <v/>
      </c>
      <c r="E10684">
        <f>dados!C10599</f>
        <v>1</v>
      </c>
      <c r="F10684" t="str">
        <f>dados!D10599</f>
        <v>Arrendamento mercantil operacional ou locacao de veiculos e equipamentos ferroviarios, sem operador</v>
      </c>
      <c r="G10684"/>
      <c r="H10684"/>
      <c r="I10684"/>
      <c r="J10684"/>
      <c r="K10684" s="13"/>
      <c r="L10684" s="13">
        <f>dados!I10599/100</f>
        <v>0.13449999999999998</v>
      </c>
      <c r="M10684" s="13">
        <f>dados!J10599/100</f>
        <v>0.1545</v>
      </c>
      <c r="N10684" s="13">
        <f>dados!K10599/100</f>
        <v>0</v>
      </c>
      <c r="O10684" s="13">
        <f>dados!L10599/100</f>
        <v>4.0300000000000002E-2</v>
      </c>
      <c r="P10684" s="11" t="str">
        <f>LEFT(Tabela2[[#This Row],[Código]],3)</f>
        <v>111</v>
      </c>
    </row>
    <row r="10685" spans="2:16" ht="15" customHeight="1" x14ac:dyDescent="0.25">
      <c r="B10685" s="31" t="str">
        <f>IF(Tabela2[[#This Row],[Tipo]] = 0,LOOKUP(Tabela2[[#This Row],[RESUMO]],Tabela3[Grupo],Tabela3[Meus produtos]),VLOOKUP(Tabela2[[#This Row],[Código]],Tabela4[[Código NBS/LC116]:[Meus serviços]],3,0))</f>
        <v>Não</v>
      </c>
      <c r="C10685" t="str">
        <f>IF(E10685=0,TEXT(dados!A10600,"00000000"),IF(E10685=2,TEXT(dados!A10600,"0000"),TEXT(dados!A10600,"#")))</f>
        <v>111011400</v>
      </c>
      <c r="D10685" t="str">
        <f>IF(dados!B10600=0,"",dados!B10600)</f>
        <v/>
      </c>
      <c r="E10685">
        <f>dados!C10600</f>
        <v>1</v>
      </c>
      <c r="F10685" t="str">
        <f>dados!D10600</f>
        <v>Arrendamento mercantil operacional ou locacao de outros equipamentos de transporte terrestre, inclusive de veiculos de uso misto, sem operador</v>
      </c>
      <c r="G10685"/>
      <c r="H10685"/>
      <c r="I10685"/>
      <c r="J10685"/>
      <c r="K10685" s="13"/>
      <c r="L10685" s="13">
        <f>dados!I10600/100</f>
        <v>0.13449999999999998</v>
      </c>
      <c r="M10685" s="13">
        <f>dados!J10600/100</f>
        <v>0.1545</v>
      </c>
      <c r="N10685" s="13">
        <f>dados!K10600/100</f>
        <v>0</v>
      </c>
      <c r="O10685" s="13">
        <f>dados!L10600/100</f>
        <v>0.02</v>
      </c>
      <c r="P10685" s="11" t="str">
        <f>LEFT(Tabela2[[#This Row],[Código]],3)</f>
        <v>111</v>
      </c>
    </row>
    <row r="10686" spans="2:16" ht="15" customHeight="1" x14ac:dyDescent="0.25">
      <c r="B10686" s="31" t="str">
        <f>IF(Tabela2[[#This Row],[Tipo]] = 0,LOOKUP(Tabela2[[#This Row],[RESUMO]],Tabela3[Grupo],Tabela3[Meus produtos]),VLOOKUP(Tabela2[[#This Row],[Código]],Tabela4[[Código NBS/LC116]:[Meus serviços]],3,0))</f>
        <v>Não</v>
      </c>
      <c r="C10686" t="str">
        <f>IF(E10686=0,TEXT(dados!A10601,"00000000"),IF(E10686=2,TEXT(dados!A10601,"0000"),TEXT(dados!A10601,"#")))</f>
        <v>111011500</v>
      </c>
      <c r="D10686" t="str">
        <f>IF(dados!B10601=0,"",dados!B10601)</f>
        <v/>
      </c>
      <c r="E10686">
        <f>dados!C10601</f>
        <v>1</v>
      </c>
      <c r="F10686" t="str">
        <f>dados!D10601</f>
        <v>Arrendamento mercantil operacional ou locacao de navios e outras embarcacoes, sem tripulacao</v>
      </c>
      <c r="G10686"/>
      <c r="H10686"/>
      <c r="I10686"/>
      <c r="J10686"/>
      <c r="K10686" s="13"/>
      <c r="L10686" s="13">
        <f>dados!I10601/100</f>
        <v>0.13449999999999998</v>
      </c>
      <c r="M10686" s="13">
        <f>dados!J10601/100</f>
        <v>0.1545</v>
      </c>
      <c r="N10686" s="13">
        <f>dados!K10601/100</f>
        <v>0</v>
      </c>
      <c r="O10686" s="13">
        <f>dados!L10601/100</f>
        <v>4.0300000000000002E-2</v>
      </c>
      <c r="P10686" s="11" t="str">
        <f>LEFT(Tabela2[[#This Row],[Código]],3)</f>
        <v>111</v>
      </c>
    </row>
    <row r="10687" spans="2:16" ht="15" customHeight="1" x14ac:dyDescent="0.25">
      <c r="B10687" s="31" t="str">
        <f>IF(Tabela2[[#This Row],[Tipo]] = 0,LOOKUP(Tabela2[[#This Row],[RESUMO]],Tabela3[Grupo],Tabela3[Meus produtos]),VLOOKUP(Tabela2[[#This Row],[Código]],Tabela4[[Código NBS/LC116]:[Meus serviços]],3,0))</f>
        <v>Não</v>
      </c>
      <c r="C10687" t="str">
        <f>IF(E10687=0,TEXT(dados!A10602,"00000000"),IF(E10687=2,TEXT(dados!A10602,"0000"),TEXT(dados!A10602,"#")))</f>
        <v>111011600</v>
      </c>
      <c r="D10687" t="str">
        <f>IF(dados!B10602=0,"",dados!B10602)</f>
        <v/>
      </c>
      <c r="E10687">
        <f>dados!C10602</f>
        <v>1</v>
      </c>
      <c r="F10687" t="str">
        <f>dados!D10602</f>
        <v>Arrendamento mercantil operacional ou locacao de aeronaves, sem tripulacao</v>
      </c>
      <c r="G10687"/>
      <c r="H10687"/>
      <c r="I10687"/>
      <c r="J10687"/>
      <c r="K10687" s="13"/>
      <c r="L10687" s="13">
        <f>dados!I10602/100</f>
        <v>0.13449999999999998</v>
      </c>
      <c r="M10687" s="13">
        <f>dados!J10602/100</f>
        <v>0.1545</v>
      </c>
      <c r="N10687" s="13">
        <f>dados!K10602/100</f>
        <v>0</v>
      </c>
      <c r="O10687" s="13">
        <f>dados!L10602/100</f>
        <v>4.0300000000000002E-2</v>
      </c>
      <c r="P10687" s="11" t="str">
        <f>LEFT(Tabela2[[#This Row],[Código]],3)</f>
        <v>111</v>
      </c>
    </row>
    <row r="10688" spans="2:16" ht="15" customHeight="1" x14ac:dyDescent="0.25">
      <c r="B10688" s="31" t="str">
        <f>IF(Tabela2[[#This Row],[Tipo]] = 0,LOOKUP(Tabela2[[#This Row],[RESUMO]],Tabela3[Grupo],Tabela3[Meus produtos]),VLOOKUP(Tabela2[[#This Row],[Código]],Tabela4[[Código NBS/LC116]:[Meus serviços]],3,0))</f>
        <v>Não</v>
      </c>
      <c r="C10688" t="str">
        <f>IF(E10688=0,TEXT(dados!A10603,"00000000"),IF(E10688=2,TEXT(dados!A10603,"0000"),TEXT(dados!A10603,"#")))</f>
        <v>111011700</v>
      </c>
      <c r="D10688" t="str">
        <f>IF(dados!B10603=0,"",dados!B10603)</f>
        <v/>
      </c>
      <c r="E10688">
        <f>dados!C10603</f>
        <v>1</v>
      </c>
      <c r="F10688" t="str">
        <f>dados!D10603</f>
        <v>Arrendamento mercantil operacional ou locacao de conteineres</v>
      </c>
      <c r="G10688"/>
      <c r="H10688"/>
      <c r="I10688"/>
      <c r="J10688"/>
      <c r="K10688" s="13"/>
      <c r="L10688" s="13">
        <f>dados!I10603/100</f>
        <v>0.13449999999999998</v>
      </c>
      <c r="M10688" s="13">
        <f>dados!J10603/100</f>
        <v>0.1545</v>
      </c>
      <c r="N10688" s="13">
        <f>dados!K10603/100</f>
        <v>0</v>
      </c>
      <c r="O10688" s="13">
        <f>dados!L10603/100</f>
        <v>4.0300000000000002E-2</v>
      </c>
      <c r="P10688" s="11" t="str">
        <f>LEFT(Tabela2[[#This Row],[Código]],3)</f>
        <v>111</v>
      </c>
    </row>
    <row r="10689" spans="2:16" ht="15" customHeight="1" x14ac:dyDescent="0.25">
      <c r="B10689" s="31" t="str">
        <f>IF(Tabela2[[#This Row],[Tipo]] = 0,LOOKUP(Tabela2[[#This Row],[RESUMO]],Tabela3[Grupo],Tabela3[Meus produtos]),VLOOKUP(Tabela2[[#This Row],[Código]],Tabela4[[Código NBS/LC116]:[Meus serviços]],3,0))</f>
        <v>Não</v>
      </c>
      <c r="C10689" t="str">
        <f>IF(E10689=0,TEXT(dados!A10604,"00000000"),IF(E10689=2,TEXT(dados!A10604,"0000"),TEXT(dados!A10604,"#")))</f>
        <v>111012100</v>
      </c>
      <c r="D10689" t="str">
        <f>IF(dados!B10604=0,"",dados!B10604)</f>
        <v/>
      </c>
      <c r="E10689">
        <f>dados!C10604</f>
        <v>1</v>
      </c>
      <c r="F10689" t="str">
        <f>dados!D10604</f>
        <v>Arrendamento mercantil operacional ou locacao de maquinas e equipamentos agricolas, sem operador</v>
      </c>
      <c r="G10689"/>
      <c r="H10689"/>
      <c r="I10689"/>
      <c r="J10689"/>
      <c r="K10689" s="13"/>
      <c r="L10689" s="13">
        <f>dados!I10604/100</f>
        <v>0.13449999999999998</v>
      </c>
      <c r="M10689" s="13">
        <f>dados!J10604/100</f>
        <v>0.1545</v>
      </c>
      <c r="N10689" s="13">
        <f>dados!K10604/100</f>
        <v>0</v>
      </c>
      <c r="O10689" s="13">
        <f>dados!L10604/100</f>
        <v>3.4599999999999999E-2</v>
      </c>
      <c r="P10689" s="11" t="str">
        <f>LEFT(Tabela2[[#This Row],[Código]],3)</f>
        <v>111</v>
      </c>
    </row>
    <row r="10690" spans="2:16" ht="15" customHeight="1" x14ac:dyDescent="0.25">
      <c r="B10690" s="31" t="str">
        <f>IF(Tabela2[[#This Row],[Tipo]] = 0,LOOKUP(Tabela2[[#This Row],[RESUMO]],Tabela3[Grupo],Tabela3[Meus produtos]),VLOOKUP(Tabela2[[#This Row],[Código]],Tabela4[[Código NBS/LC116]:[Meus serviços]],3,0))</f>
        <v>Não</v>
      </c>
      <c r="C10690" t="str">
        <f>IF(E10690=0,TEXT(dados!A10605,"00000000"),IF(E10690=2,TEXT(dados!A10605,"0000"),TEXT(dados!A10605,"#")))</f>
        <v>111012200</v>
      </c>
      <c r="D10690" t="str">
        <f>IF(dados!B10605=0,"",dados!B10605)</f>
        <v/>
      </c>
      <c r="E10690">
        <f>dados!C10605</f>
        <v>1</v>
      </c>
      <c r="F10690" t="str">
        <f>dados!D10605</f>
        <v>Arrendamento mercantil operacional ou locacao de maquinas e equipamentos de construcao, sem operador</v>
      </c>
      <c r="G10690"/>
      <c r="H10690"/>
      <c r="I10690"/>
      <c r="J10690"/>
      <c r="K10690" s="13"/>
      <c r="L10690" s="13">
        <f>dados!I10605/100</f>
        <v>0.13449999999999998</v>
      </c>
      <c r="M10690" s="13">
        <f>dados!J10605/100</f>
        <v>0.1545</v>
      </c>
      <c r="N10690" s="13">
        <f>dados!K10605/100</f>
        <v>0</v>
      </c>
      <c r="O10690" s="13">
        <f>dados!L10605/100</f>
        <v>3.4599999999999999E-2</v>
      </c>
      <c r="P10690" s="11" t="str">
        <f>LEFT(Tabela2[[#This Row],[Código]],3)</f>
        <v>111</v>
      </c>
    </row>
    <row r="10691" spans="2:16" ht="15" customHeight="1" x14ac:dyDescent="0.25">
      <c r="B10691" s="31" t="str">
        <f>IF(Tabela2[[#This Row],[Tipo]] = 0,LOOKUP(Tabela2[[#This Row],[RESUMO]],Tabela3[Grupo],Tabela3[Meus produtos]),VLOOKUP(Tabela2[[#This Row],[Código]],Tabela4[[Código NBS/LC116]:[Meus serviços]],3,0))</f>
        <v>Não</v>
      </c>
      <c r="C10691" t="str">
        <f>IF(E10691=0,TEXT(dados!A10606,"00000000"),IF(E10691=2,TEXT(dados!A10606,"0000"),TEXT(dados!A10606,"#")))</f>
        <v>111012300</v>
      </c>
      <c r="D10691" t="str">
        <f>IF(dados!B10606=0,"",dados!B10606)</f>
        <v/>
      </c>
      <c r="E10691">
        <f>dados!C10606</f>
        <v>1</v>
      </c>
      <c r="F10691" t="str">
        <f>dados!D10606</f>
        <v>Arrendamento mercantil operacional ou locacao de maquinas e equipamentos para escritorios, exceto computadores, sem operador</v>
      </c>
      <c r="G10691"/>
      <c r="H10691"/>
      <c r="I10691"/>
      <c r="J10691"/>
      <c r="K10691" s="13"/>
      <c r="L10691" s="13">
        <f>dados!I10606/100</f>
        <v>0.13449999999999998</v>
      </c>
      <c r="M10691" s="13">
        <f>dados!J10606/100</f>
        <v>0.1545</v>
      </c>
      <c r="N10691" s="13">
        <f>dados!K10606/100</f>
        <v>0</v>
      </c>
      <c r="O10691" s="13">
        <f>dados!L10606/100</f>
        <v>3.4599999999999999E-2</v>
      </c>
      <c r="P10691" s="11" t="str">
        <f>LEFT(Tabela2[[#This Row],[Código]],3)</f>
        <v>111</v>
      </c>
    </row>
    <row r="10692" spans="2:16" ht="15" customHeight="1" x14ac:dyDescent="0.25">
      <c r="B10692" s="31" t="str">
        <f>IF(Tabela2[[#This Row],[Tipo]] = 0,LOOKUP(Tabela2[[#This Row],[RESUMO]],Tabela3[Grupo],Tabela3[Meus produtos]),VLOOKUP(Tabela2[[#This Row],[Código]],Tabela4[[Código NBS/LC116]:[Meus serviços]],3,0))</f>
        <v>Não</v>
      </c>
      <c r="C10692" t="str">
        <f>IF(E10692=0,TEXT(dados!A10607,"00000000"),IF(E10692=2,TEXT(dados!A10607,"0000"),TEXT(dados!A10607,"#")))</f>
        <v>111012400</v>
      </c>
      <c r="D10692" t="str">
        <f>IF(dados!B10607=0,"",dados!B10607)</f>
        <v/>
      </c>
      <c r="E10692">
        <f>dados!C10607</f>
        <v>1</v>
      </c>
      <c r="F10692" t="str">
        <f>dados!D10607</f>
        <v>Arrendamento mercantil operacional ou locacao de computadores, sem operador</v>
      </c>
      <c r="G10692"/>
      <c r="H10692"/>
      <c r="I10692"/>
      <c r="J10692"/>
      <c r="K10692" s="13"/>
      <c r="L10692" s="13">
        <f>dados!I10607/100</f>
        <v>0.13449999999999998</v>
      </c>
      <c r="M10692" s="13">
        <f>dados!J10607/100</f>
        <v>0.1545</v>
      </c>
      <c r="N10692" s="13">
        <f>dados!K10607/100</f>
        <v>0</v>
      </c>
      <c r="O10692" s="13">
        <f>dados!L10607/100</f>
        <v>3.4599999999999999E-2</v>
      </c>
      <c r="P10692" s="11" t="str">
        <f>LEFT(Tabela2[[#This Row],[Código]],3)</f>
        <v>111</v>
      </c>
    </row>
    <row r="10693" spans="2:16" ht="15" customHeight="1" x14ac:dyDescent="0.25">
      <c r="B10693" s="31" t="str">
        <f>IF(Tabela2[[#This Row],[Tipo]] = 0,LOOKUP(Tabela2[[#This Row],[RESUMO]],Tabela3[Grupo],Tabela3[Meus produtos]),VLOOKUP(Tabela2[[#This Row],[Código]],Tabela4[[Código NBS/LC116]:[Meus serviços]],3,0))</f>
        <v>Não</v>
      </c>
      <c r="C10693" t="str">
        <f>IF(E10693=0,TEXT(dados!A10608,"00000000"),IF(E10693=2,TEXT(dados!A10608,"0000"),TEXT(dados!A10608,"#")))</f>
        <v>111012500</v>
      </c>
      <c r="D10693" t="str">
        <f>IF(dados!B10608=0,"",dados!B10608)</f>
        <v/>
      </c>
      <c r="E10693">
        <f>dados!C10608</f>
        <v>1</v>
      </c>
      <c r="F10693" t="str">
        <f>dados!D10608</f>
        <v>Arrendamento mercantil operacional ou locacao de equipamentos de telecomunicacao, sem operador</v>
      </c>
      <c r="G10693"/>
      <c r="H10693"/>
      <c r="I10693"/>
      <c r="J10693"/>
      <c r="K10693" s="13"/>
      <c r="L10693" s="13">
        <f>dados!I10608/100</f>
        <v>0.13449999999999998</v>
      </c>
      <c r="M10693" s="13">
        <f>dados!J10608/100</f>
        <v>0.1545</v>
      </c>
      <c r="N10693" s="13">
        <f>dados!K10608/100</f>
        <v>0</v>
      </c>
      <c r="O10693" s="13">
        <f>dados!L10608/100</f>
        <v>3.4599999999999999E-2</v>
      </c>
      <c r="P10693" s="11" t="str">
        <f>LEFT(Tabela2[[#This Row],[Código]],3)</f>
        <v>111</v>
      </c>
    </row>
    <row r="10694" spans="2:16" ht="15" customHeight="1" x14ac:dyDescent="0.25">
      <c r="B10694" s="31" t="str">
        <f>IF(Tabela2[[#This Row],[Tipo]] = 0,LOOKUP(Tabela2[[#This Row],[RESUMO]],Tabela3[Grupo],Tabela3[Meus produtos]),VLOOKUP(Tabela2[[#This Row],[Código]],Tabela4[[Código NBS/LC116]:[Meus serviços]],3,0))</f>
        <v>Não</v>
      </c>
      <c r="C10694" t="str">
        <f>IF(E10694=0,TEXT(dados!A10609,"00000000"),IF(E10694=2,TEXT(dados!A10609,"0000"),TEXT(dados!A10609,"#")))</f>
        <v>111012900</v>
      </c>
      <c r="D10694" t="str">
        <f>IF(dados!B10609=0,"",dados!B10609)</f>
        <v/>
      </c>
      <c r="E10694">
        <f>dados!C10609</f>
        <v>1</v>
      </c>
      <c r="F10694" t="str">
        <f>dados!D10609</f>
        <v>Arrendamento mercantil operacional ou locacao de maquinas e equipamentos, nao classificados em outra posicao, sem operador</v>
      </c>
      <c r="G10694"/>
      <c r="H10694"/>
      <c r="I10694"/>
      <c r="J10694"/>
      <c r="K10694" s="13"/>
      <c r="L10694" s="13">
        <f>dados!I10609/100</f>
        <v>0.13449999999999998</v>
      </c>
      <c r="M10694" s="13">
        <f>dados!J10609/100</f>
        <v>0.1545</v>
      </c>
      <c r="N10694" s="13">
        <f>dados!K10609/100</f>
        <v>0</v>
      </c>
      <c r="O10694" s="13">
        <f>dados!L10609/100</f>
        <v>3.4599999999999999E-2</v>
      </c>
      <c r="P10694" s="11" t="str">
        <f>LEFT(Tabela2[[#This Row],[Código]],3)</f>
        <v>111</v>
      </c>
    </row>
    <row r="10695" spans="2:16" ht="15" customHeight="1" x14ac:dyDescent="0.25">
      <c r="B10695" s="31" t="str">
        <f>IF(Tabela2[[#This Row],[Tipo]] = 0,LOOKUP(Tabela2[[#This Row],[RESUMO]],Tabela3[Grupo],Tabela3[Meus produtos]),VLOOKUP(Tabela2[[#This Row],[Código]],Tabela4[[Código NBS/LC116]:[Meus serviços]],3,0))</f>
        <v>Não</v>
      </c>
      <c r="C10695" t="str">
        <f>IF(E10695=0,TEXT(dados!A10610,"00000000"),IF(E10695=2,TEXT(dados!A10610,"0000"),TEXT(dados!A10610,"#")))</f>
        <v>111021000</v>
      </c>
      <c r="D10695" t="str">
        <f>IF(dados!B10610=0,"",dados!B10610)</f>
        <v/>
      </c>
      <c r="E10695">
        <f>dados!C10610</f>
        <v>1</v>
      </c>
      <c r="F10695" t="str">
        <f>dados!D10610</f>
        <v>Arrendamento mercantil operacional ou locacao de televisao e outros eletroeletronicos domesticos, bem como seus acessorios</v>
      </c>
      <c r="G10695"/>
      <c r="H10695"/>
      <c r="I10695"/>
      <c r="J10695"/>
      <c r="K10695" s="13"/>
      <c r="L10695" s="13">
        <f>dados!I10610/100</f>
        <v>0.13449999999999998</v>
      </c>
      <c r="M10695" s="13">
        <f>dados!J10610/100</f>
        <v>0.1545</v>
      </c>
      <c r="N10695" s="13">
        <f>dados!K10610/100</f>
        <v>0</v>
      </c>
      <c r="O10695" s="13">
        <f>dados!L10610/100</f>
        <v>3.4599999999999999E-2</v>
      </c>
      <c r="P10695" s="11" t="str">
        <f>LEFT(Tabela2[[#This Row],[Código]],3)</f>
        <v>111</v>
      </c>
    </row>
    <row r="10696" spans="2:16" ht="15" customHeight="1" x14ac:dyDescent="0.25">
      <c r="B10696" s="31" t="str">
        <f>IF(Tabela2[[#This Row],[Tipo]] = 0,LOOKUP(Tabela2[[#This Row],[RESUMO]],Tabela3[Grupo],Tabela3[Meus produtos]),VLOOKUP(Tabela2[[#This Row],[Código]],Tabela4[[Código NBS/LC116]:[Meus serviços]],3,0))</f>
        <v>Não</v>
      </c>
      <c r="C10696" t="str">
        <f>IF(E10696=0,TEXT(dados!A10611,"00000000"),IF(E10696=2,TEXT(dados!A10611,"0000"),TEXT(dados!A10611,"#")))</f>
        <v>111022000</v>
      </c>
      <c r="D10696" t="str">
        <f>IF(dados!B10611=0,"",dados!B10611)</f>
        <v/>
      </c>
      <c r="E10696">
        <f>dados!C10611</f>
        <v>1</v>
      </c>
      <c r="F10696" t="str">
        <f>dados!D10611</f>
        <v>Arrendamento mercantil operacional ou locacao de midias gravadas</v>
      </c>
      <c r="G10696"/>
      <c r="H10696"/>
      <c r="I10696"/>
      <c r="J10696"/>
      <c r="K10696" s="13"/>
      <c r="L10696" s="13">
        <f>dados!I10611/100</f>
        <v>0.13449999999999998</v>
      </c>
      <c r="M10696" s="13">
        <f>dados!J10611/100</f>
        <v>0.1545</v>
      </c>
      <c r="N10696" s="13">
        <f>dados!K10611/100</f>
        <v>0</v>
      </c>
      <c r="O10696" s="13">
        <f>dados!L10611/100</f>
        <v>3.4599999999999999E-2</v>
      </c>
      <c r="P10696" s="11" t="str">
        <f>LEFT(Tabela2[[#This Row],[Código]],3)</f>
        <v>111</v>
      </c>
    </row>
    <row r="10697" spans="2:16" ht="15" customHeight="1" x14ac:dyDescent="0.25">
      <c r="B10697" s="31" t="str">
        <f>IF(Tabela2[[#This Row],[Tipo]] = 0,LOOKUP(Tabela2[[#This Row],[RESUMO]],Tabela3[Grupo],Tabela3[Meus produtos]),VLOOKUP(Tabela2[[#This Row],[Código]],Tabela4[[Código NBS/LC116]:[Meus serviços]],3,0))</f>
        <v>Não</v>
      </c>
      <c r="C10697" t="str">
        <f>IF(E10697=0,TEXT(dados!A10612,"00000000"),IF(E10697=2,TEXT(dados!A10612,"0000"),TEXT(dados!A10612,"#")))</f>
        <v>111023000</v>
      </c>
      <c r="D10697" t="str">
        <f>IF(dados!B10612=0,"",dados!B10612)</f>
        <v/>
      </c>
      <c r="E10697">
        <f>dados!C10612</f>
        <v>1</v>
      </c>
      <c r="F10697" t="str">
        <f>dados!D10612</f>
        <v>Arrendamento mercantil operacional ou locacao de moveis e eletrodomesticos</v>
      </c>
      <c r="G10697"/>
      <c r="H10697"/>
      <c r="I10697"/>
      <c r="J10697"/>
      <c r="K10697" s="13"/>
      <c r="L10697" s="13">
        <f>dados!I10612/100</f>
        <v>0.13449999999999998</v>
      </c>
      <c r="M10697" s="13">
        <f>dados!J10612/100</f>
        <v>0.1545</v>
      </c>
      <c r="N10697" s="13">
        <f>dados!K10612/100</f>
        <v>0</v>
      </c>
      <c r="O10697" s="13">
        <f>dados!L10612/100</f>
        <v>3.4599999999999999E-2</v>
      </c>
      <c r="P10697" s="11" t="str">
        <f>LEFT(Tabela2[[#This Row],[Código]],3)</f>
        <v>111</v>
      </c>
    </row>
    <row r="10698" spans="2:16" ht="15" customHeight="1" x14ac:dyDescent="0.25">
      <c r="B10698" s="31" t="str">
        <f>IF(Tabela2[[#This Row],[Tipo]] = 0,LOOKUP(Tabela2[[#This Row],[RESUMO]],Tabela3[Grupo],Tabela3[Meus produtos]),VLOOKUP(Tabela2[[#This Row],[Código]],Tabela4[[Código NBS/LC116]:[Meus serviços]],3,0))</f>
        <v>Não</v>
      </c>
      <c r="C10698" t="str">
        <f>IF(E10698=0,TEXT(dados!A10613,"00000000"),IF(E10698=2,TEXT(dados!A10613,"0000"),TEXT(dados!A10613,"#")))</f>
        <v>111024000</v>
      </c>
      <c r="D10698" t="str">
        <f>IF(dados!B10613=0,"",dados!B10613)</f>
        <v/>
      </c>
      <c r="E10698">
        <f>dados!C10613</f>
        <v>1</v>
      </c>
      <c r="F10698" t="str">
        <f>dados!D10613</f>
        <v>Arrendamento mercantil operacional ou locacao de equipamentos para diversao e lazer</v>
      </c>
      <c r="G10698"/>
      <c r="H10698"/>
      <c r="I10698"/>
      <c r="J10698"/>
      <c r="K10698" s="13"/>
      <c r="L10698" s="13">
        <f>dados!I10613/100</f>
        <v>0.13449999999999998</v>
      </c>
      <c r="M10698" s="13">
        <f>dados!J10613/100</f>
        <v>0.1545</v>
      </c>
      <c r="N10698" s="13">
        <f>dados!K10613/100</f>
        <v>0</v>
      </c>
      <c r="O10698" s="13">
        <f>dados!L10613/100</f>
        <v>3.4599999999999999E-2</v>
      </c>
      <c r="P10698" s="11" t="str">
        <f>LEFT(Tabela2[[#This Row],[Código]],3)</f>
        <v>111</v>
      </c>
    </row>
    <row r="10699" spans="2:16" ht="15" customHeight="1" x14ac:dyDescent="0.25">
      <c r="B10699" s="31" t="str">
        <f>IF(Tabela2[[#This Row],[Tipo]] = 0,LOOKUP(Tabela2[[#This Row],[RESUMO]],Tabela3[Grupo],Tabela3[Meus produtos]),VLOOKUP(Tabela2[[#This Row],[Código]],Tabela4[[Código NBS/LC116]:[Meus serviços]],3,0))</f>
        <v>Não</v>
      </c>
      <c r="C10699" t="str">
        <f>IF(E10699=0,TEXT(dados!A10614,"00000000"),IF(E10699=2,TEXT(dados!A10614,"0000"),TEXT(dados!A10614,"#")))</f>
        <v>111025000</v>
      </c>
      <c r="D10699" t="str">
        <f>IF(dados!B10614=0,"",dados!B10614)</f>
        <v/>
      </c>
      <c r="E10699">
        <f>dados!C10614</f>
        <v>1</v>
      </c>
      <c r="F10699" t="str">
        <f>dados!D10614</f>
        <v>Arrendamento mercantil operacional ou locacao de artigos de cama, mesa e banho</v>
      </c>
      <c r="G10699"/>
      <c r="H10699"/>
      <c r="I10699"/>
      <c r="J10699"/>
      <c r="K10699" s="13"/>
      <c r="L10699" s="13">
        <f>dados!I10614/100</f>
        <v>0.13449999999999998</v>
      </c>
      <c r="M10699" s="13">
        <f>dados!J10614/100</f>
        <v>0.1545</v>
      </c>
      <c r="N10699" s="13">
        <f>dados!K10614/100</f>
        <v>0</v>
      </c>
      <c r="O10699" s="13">
        <f>dados!L10614/100</f>
        <v>3.4599999999999999E-2</v>
      </c>
      <c r="P10699" s="11" t="str">
        <f>LEFT(Tabela2[[#This Row],[Código]],3)</f>
        <v>111</v>
      </c>
    </row>
    <row r="10700" spans="2:16" ht="15" customHeight="1" x14ac:dyDescent="0.25">
      <c r="B10700" s="31" t="str">
        <f>IF(Tabela2[[#This Row],[Tipo]] = 0,LOOKUP(Tabela2[[#This Row],[RESUMO]],Tabela3[Grupo],Tabela3[Meus produtos]),VLOOKUP(Tabela2[[#This Row],[Código]],Tabela4[[Código NBS/LC116]:[Meus serviços]],3,0))</f>
        <v>Não</v>
      </c>
      <c r="C10700" t="str">
        <f>IF(E10700=0,TEXT(dados!A10615,"00000000"),IF(E10700=2,TEXT(dados!A10615,"0000"),TEXT(dados!A10615,"#")))</f>
        <v>111026000</v>
      </c>
      <c r="D10700" t="str">
        <f>IF(dados!B10615=0,"",dados!B10615)</f>
        <v/>
      </c>
      <c r="E10700">
        <f>dados!C10615</f>
        <v>1</v>
      </c>
      <c r="F10700" t="str">
        <f>dados!D10615</f>
        <v>Arrendamento mercantil operacional ou locacao de roupas e calcados</v>
      </c>
      <c r="G10700"/>
      <c r="H10700"/>
      <c r="I10700"/>
      <c r="J10700"/>
      <c r="K10700" s="13"/>
      <c r="L10700" s="13">
        <f>dados!I10615/100</f>
        <v>0.13449999999999998</v>
      </c>
      <c r="M10700" s="13">
        <f>dados!J10615/100</f>
        <v>0.1545</v>
      </c>
      <c r="N10700" s="13">
        <f>dados!K10615/100</f>
        <v>0</v>
      </c>
      <c r="O10700" s="13">
        <f>dados!L10615/100</f>
        <v>3.4599999999999999E-2</v>
      </c>
      <c r="P10700" s="11" t="str">
        <f>LEFT(Tabela2[[#This Row],[Código]],3)</f>
        <v>111</v>
      </c>
    </row>
    <row r="10701" spans="2:16" ht="15" customHeight="1" x14ac:dyDescent="0.25">
      <c r="B10701" s="31" t="str">
        <f>IF(Tabela2[[#This Row],[Tipo]] = 0,LOOKUP(Tabela2[[#This Row],[RESUMO]],Tabela3[Grupo],Tabela3[Meus produtos]),VLOOKUP(Tabela2[[#This Row],[Código]],Tabela4[[Código NBS/LC116]:[Meus serviços]],3,0))</f>
        <v>Não</v>
      </c>
      <c r="C10701" t="str">
        <f>IF(E10701=0,TEXT(dados!A10616,"00000000"),IF(E10701=2,TEXT(dados!A10616,"0000"),TEXT(dados!A10616,"#")))</f>
        <v>111029000</v>
      </c>
      <c r="D10701" t="str">
        <f>IF(dados!B10616=0,"",dados!B10616)</f>
        <v/>
      </c>
      <c r="E10701">
        <f>dados!C10616</f>
        <v>1</v>
      </c>
      <c r="F10701" t="str">
        <f>dados!D10616</f>
        <v>Arrendamento mercantil operacional ou locacao de outras mercadorias nao classificadas em outra posicao</v>
      </c>
      <c r="G10701"/>
      <c r="H10701"/>
      <c r="I10701"/>
      <c r="J10701"/>
      <c r="K10701" s="13"/>
      <c r="L10701" s="13">
        <f>dados!I10616/100</f>
        <v>0.13449999999999998</v>
      </c>
      <c r="M10701" s="13">
        <f>dados!J10616/100</f>
        <v>0.1545</v>
      </c>
      <c r="N10701" s="13">
        <f>dados!K10616/100</f>
        <v>0</v>
      </c>
      <c r="O10701" s="13">
        <f>dados!L10616/100</f>
        <v>3.4599999999999999E-2</v>
      </c>
      <c r="P10701" s="11" t="str">
        <f>LEFT(Tabela2[[#This Row],[Código]],3)</f>
        <v>111</v>
      </c>
    </row>
    <row r="10702" spans="2:16" ht="15" customHeight="1" x14ac:dyDescent="0.25">
      <c r="B10702" s="31" t="str">
        <f>IF(Tabela2[[#This Row],[Tipo]] = 0,LOOKUP(Tabela2[[#This Row],[RESUMO]],Tabela3[Grupo],Tabela3[Meus produtos]),VLOOKUP(Tabela2[[#This Row],[Código]],Tabela4[[Código NBS/LC116]:[Meus serviços]],3,0))</f>
        <v>Não</v>
      </c>
      <c r="C10702" t="str">
        <f>IF(E10702=0,TEXT(dados!A10617,"00000000"),IF(E10702=2,TEXT(dados!A10617,"0000"),TEXT(dados!A10617,"#")))</f>
        <v>111031000</v>
      </c>
      <c r="D10702" t="str">
        <f>IF(dados!B10617=0,"",dados!B10617)</f>
        <v/>
      </c>
      <c r="E10702">
        <f>dados!C10617</f>
        <v>1</v>
      </c>
      <c r="F10702" t="str">
        <f>dados!D10617</f>
        <v>Licenciamento de direitos de obras literarias</v>
      </c>
      <c r="G10702"/>
      <c r="H10702"/>
      <c r="I10702"/>
      <c r="J10702"/>
      <c r="K10702" s="13"/>
      <c r="L10702" s="13">
        <f>dados!I10617/100</f>
        <v>0.13449999999999998</v>
      </c>
      <c r="M10702" s="13">
        <f>dados!J10617/100</f>
        <v>0.1545</v>
      </c>
      <c r="N10702" s="13">
        <f>dados!K10617/100</f>
        <v>0</v>
      </c>
      <c r="O10702" s="13">
        <f>dados!L10617/100</f>
        <v>3.4599999999999999E-2</v>
      </c>
      <c r="P10702" s="11" t="str">
        <f>LEFT(Tabela2[[#This Row],[Código]],3)</f>
        <v>111</v>
      </c>
    </row>
    <row r="10703" spans="2:16" ht="15" customHeight="1" x14ac:dyDescent="0.25">
      <c r="B10703" s="31" t="str">
        <f>IF(Tabela2[[#This Row],[Tipo]] = 0,LOOKUP(Tabela2[[#This Row],[RESUMO]],Tabela3[Grupo],Tabela3[Meus produtos]),VLOOKUP(Tabela2[[#This Row],[Código]],Tabela4[[Código NBS/LC116]:[Meus serviços]],3,0))</f>
        <v>Não</v>
      </c>
      <c r="C10703" t="str">
        <f>IF(E10703=0,TEXT(dados!A10618,"00000000"),IF(E10703=2,TEXT(dados!A10618,"0000"),TEXT(dados!A10618,"#")))</f>
        <v>111032100</v>
      </c>
      <c r="D10703" t="str">
        <f>IF(dados!B10618=0,"",dados!B10618)</f>
        <v/>
      </c>
      <c r="E10703">
        <f>dados!C10618</f>
        <v>1</v>
      </c>
      <c r="F10703" t="str">
        <f>dados!D10618</f>
        <v>Licenciamento de direitos de producao, distribuicao ou comercializacao de programas de computador</v>
      </c>
      <c r="G10703"/>
      <c r="H10703"/>
      <c r="I10703"/>
      <c r="J10703"/>
      <c r="K10703" s="13"/>
      <c r="L10703" s="13">
        <f>dados!I10618/100</f>
        <v>0.13449999999999998</v>
      </c>
      <c r="M10703" s="13">
        <f>dados!J10618/100</f>
        <v>0.1545</v>
      </c>
      <c r="N10703" s="13">
        <f>dados!K10618/100</f>
        <v>0</v>
      </c>
      <c r="O10703" s="13">
        <f>dados!L10618/100</f>
        <v>2.1099999999999997E-2</v>
      </c>
      <c r="P10703" s="11" t="str">
        <f>LEFT(Tabela2[[#This Row],[Código]],3)</f>
        <v>111</v>
      </c>
    </row>
    <row r="10704" spans="2:16" ht="15" customHeight="1" x14ac:dyDescent="0.25">
      <c r="B10704" s="31" t="str">
        <f>IF(Tabela2[[#This Row],[Tipo]] = 0,LOOKUP(Tabela2[[#This Row],[RESUMO]],Tabela3[Grupo],Tabela3[Meus produtos]),VLOOKUP(Tabela2[[#This Row],[Código]],Tabela4[[Código NBS/LC116]:[Meus serviços]],3,0))</f>
        <v>Não</v>
      </c>
      <c r="C10704" t="str">
        <f>IF(E10704=0,TEXT(dados!A10619,"00000000"),IF(E10704=2,TEXT(dados!A10619,"0000"),TEXT(dados!A10619,"#")))</f>
        <v>111032200</v>
      </c>
      <c r="D10704" t="str">
        <f>IF(dados!B10619=0,"",dados!B10619)</f>
        <v/>
      </c>
      <c r="E10704">
        <f>dados!C10619</f>
        <v>1</v>
      </c>
      <c r="F10704" t="str">
        <f>dados!D10619</f>
        <v>Licenciamento de direitos de uso de programas de computador</v>
      </c>
      <c r="G10704"/>
      <c r="H10704"/>
      <c r="I10704"/>
      <c r="J10704"/>
      <c r="K10704" s="13"/>
      <c r="L10704" s="13">
        <f>dados!I10619/100</f>
        <v>0.13449999999999998</v>
      </c>
      <c r="M10704" s="13">
        <f>dados!J10619/100</f>
        <v>0.1545</v>
      </c>
      <c r="N10704" s="13">
        <f>dados!K10619/100</f>
        <v>0</v>
      </c>
      <c r="O10704" s="13">
        <f>dados!L10619/100</f>
        <v>2.1099999999999997E-2</v>
      </c>
      <c r="P10704" s="11" t="str">
        <f>LEFT(Tabela2[[#This Row],[Código]],3)</f>
        <v>111</v>
      </c>
    </row>
    <row r="10705" spans="2:16" ht="15" customHeight="1" x14ac:dyDescent="0.25">
      <c r="B10705" s="31" t="str">
        <f>IF(Tabela2[[#This Row],[Tipo]] = 0,LOOKUP(Tabela2[[#This Row],[RESUMO]],Tabela3[Grupo],Tabela3[Meus produtos]),VLOOKUP(Tabela2[[#This Row],[Código]],Tabela4[[Código NBS/LC116]:[Meus serviços]],3,0))</f>
        <v>Não</v>
      </c>
      <c r="C10705" t="str">
        <f>IF(E10705=0,TEXT(dados!A10620,"00000000"),IF(E10705=2,TEXT(dados!A10620,"0000"),TEXT(dados!A10620,"#")))</f>
        <v>111032900</v>
      </c>
      <c r="D10705" t="str">
        <f>IF(dados!B10620=0,"",dados!B10620)</f>
        <v/>
      </c>
      <c r="E10705">
        <f>dados!C10620</f>
        <v>1</v>
      </c>
      <c r="F10705" t="str">
        <f>dados!D10620</f>
        <v>Licenciamento de outros direitos sobre programas de computador </v>
      </c>
      <c r="G10705"/>
      <c r="H10705"/>
      <c r="I10705"/>
      <c r="J10705"/>
      <c r="K10705" s="13"/>
      <c r="L10705" s="13">
        <f>dados!I10620/100</f>
        <v>0.13449999999999998</v>
      </c>
      <c r="M10705" s="13">
        <f>dados!J10620/100</f>
        <v>0.1545</v>
      </c>
      <c r="N10705" s="13">
        <f>dados!K10620/100</f>
        <v>0</v>
      </c>
      <c r="O10705" s="13">
        <f>dados!L10620/100</f>
        <v>2.1099999999999997E-2</v>
      </c>
      <c r="P10705" s="11" t="str">
        <f>LEFT(Tabela2[[#This Row],[Código]],3)</f>
        <v>111</v>
      </c>
    </row>
    <row r="10706" spans="2:16" ht="15" customHeight="1" x14ac:dyDescent="0.25">
      <c r="B10706" s="31" t="str">
        <f>IF(Tabela2[[#This Row],[Tipo]] = 0,LOOKUP(Tabela2[[#This Row],[RESUMO]],Tabela3[Grupo],Tabela3[Meus produtos]),VLOOKUP(Tabela2[[#This Row],[Código]],Tabela4[[Código NBS/LC116]:[Meus serviços]],3,0))</f>
        <v>Não</v>
      </c>
      <c r="C10706" t="str">
        <f>IF(E10706=0,TEXT(dados!A10621,"00000000"),IF(E10706=2,TEXT(dados!A10621,"0000"),TEXT(dados!A10621,"#")))</f>
        <v>111033100</v>
      </c>
      <c r="D10706" t="str">
        <f>IF(dados!B10621=0,"",dados!B10621)</f>
        <v/>
      </c>
      <c r="E10706">
        <f>dados!C10621</f>
        <v>1</v>
      </c>
      <c r="F10706" t="str">
        <f>dados!D10621</f>
        <v>Licenciamento de direitos de autor de obras cinematograficas</v>
      </c>
      <c r="G10706"/>
      <c r="H10706"/>
      <c r="I10706"/>
      <c r="J10706"/>
      <c r="K10706" s="13"/>
      <c r="L10706" s="13">
        <f>dados!I10621/100</f>
        <v>0.13449999999999998</v>
      </c>
      <c r="M10706" s="13">
        <f>dados!J10621/100</f>
        <v>0.1545</v>
      </c>
      <c r="N10706" s="13">
        <f>dados!K10621/100</f>
        <v>0</v>
      </c>
      <c r="O10706" s="13">
        <f>dados!L10621/100</f>
        <v>4.0800000000000003E-2</v>
      </c>
      <c r="P10706" s="11" t="str">
        <f>LEFT(Tabela2[[#This Row],[Código]],3)</f>
        <v>111</v>
      </c>
    </row>
    <row r="10707" spans="2:16" ht="15" customHeight="1" x14ac:dyDescent="0.25">
      <c r="B10707" s="31" t="str">
        <f>IF(Tabela2[[#This Row],[Tipo]] = 0,LOOKUP(Tabela2[[#This Row],[RESUMO]],Tabela3[Grupo],Tabela3[Meus produtos]),VLOOKUP(Tabela2[[#This Row],[Código]],Tabela4[[Código NBS/LC116]:[Meus serviços]],3,0))</f>
        <v>Não</v>
      </c>
      <c r="C10707" t="str">
        <f>IF(E10707=0,TEXT(dados!A10622,"00000000"),IF(E10707=2,TEXT(dados!A10622,"0000"),TEXT(dados!A10622,"#")))</f>
        <v>111033200</v>
      </c>
      <c r="D10707" t="str">
        <f>IF(dados!B10622=0,"",dados!B10622)</f>
        <v/>
      </c>
      <c r="E10707">
        <f>dados!C10622</f>
        <v>1</v>
      </c>
      <c r="F10707" t="str">
        <f>dados!D10622</f>
        <v>Licenciamento de direitos de autor de obras jornalisticas</v>
      </c>
      <c r="G10707"/>
      <c r="H10707"/>
      <c r="I10707"/>
      <c r="J10707"/>
      <c r="K10707" s="13"/>
      <c r="L10707" s="13">
        <f>dados!I10622/100</f>
        <v>0.13449999999999998</v>
      </c>
      <c r="M10707" s="13">
        <f>dados!J10622/100</f>
        <v>0.1545</v>
      </c>
      <c r="N10707" s="13">
        <f>dados!K10622/100</f>
        <v>0</v>
      </c>
      <c r="O10707" s="13">
        <f>dados!L10622/100</f>
        <v>4.0800000000000003E-2</v>
      </c>
      <c r="P10707" s="11" t="str">
        <f>LEFT(Tabela2[[#This Row],[Código]],3)</f>
        <v>111</v>
      </c>
    </row>
    <row r="10708" spans="2:16" ht="15" customHeight="1" x14ac:dyDescent="0.25">
      <c r="B10708" s="31" t="str">
        <f>IF(Tabela2[[#This Row],[Tipo]] = 0,LOOKUP(Tabela2[[#This Row],[RESUMO]],Tabela3[Grupo],Tabela3[Meus produtos]),VLOOKUP(Tabela2[[#This Row],[Código]],Tabela4[[Código NBS/LC116]:[Meus serviços]],3,0))</f>
        <v>Não</v>
      </c>
      <c r="C10708" t="str">
        <f>IF(E10708=0,TEXT(dados!A10623,"00000000"),IF(E10708=2,TEXT(dados!A10623,"0000"),TEXT(dados!A10623,"#")))</f>
        <v>111033300</v>
      </c>
      <c r="D10708" t="str">
        <f>IF(dados!B10623=0,"",dados!B10623)</f>
        <v/>
      </c>
      <c r="E10708">
        <f>dados!C10623</f>
        <v>1</v>
      </c>
      <c r="F10708" t="str">
        <f>dados!D10623</f>
        <v>Licenciamento de direitos de autor de obras publicitarias</v>
      </c>
      <c r="G10708"/>
      <c r="H10708"/>
      <c r="I10708"/>
      <c r="J10708"/>
      <c r="K10708" s="13"/>
      <c r="L10708" s="13">
        <f>dados!I10623/100</f>
        <v>0.13449999999999998</v>
      </c>
      <c r="M10708" s="13">
        <f>dados!J10623/100</f>
        <v>0.1545</v>
      </c>
      <c r="N10708" s="13">
        <f>dados!K10623/100</f>
        <v>0</v>
      </c>
      <c r="O10708" s="13">
        <f>dados!L10623/100</f>
        <v>4.0800000000000003E-2</v>
      </c>
      <c r="P10708" s="11" t="str">
        <f>LEFT(Tabela2[[#This Row],[Código]],3)</f>
        <v>111</v>
      </c>
    </row>
    <row r="10709" spans="2:16" ht="15" customHeight="1" x14ac:dyDescent="0.25">
      <c r="B10709" s="31" t="str">
        <f>IF(Tabela2[[#This Row],[Tipo]] = 0,LOOKUP(Tabela2[[#This Row],[RESUMO]],Tabela3[Grupo],Tabela3[Meus produtos]),VLOOKUP(Tabela2[[#This Row],[Código]],Tabela4[[Código NBS/LC116]:[Meus serviços]],3,0))</f>
        <v>Não</v>
      </c>
      <c r="C10709" t="str">
        <f>IF(E10709=0,TEXT(dados!A10624,"00000000"),IF(E10709=2,TEXT(dados!A10624,"0000"),TEXT(dados!A10624,"#")))</f>
        <v>111033400</v>
      </c>
      <c r="D10709" t="str">
        <f>IF(dados!B10624=0,"",dados!B10624)</f>
        <v/>
      </c>
      <c r="E10709">
        <f>dados!C10624</f>
        <v>1</v>
      </c>
      <c r="F10709" t="str">
        <f>dados!D10624</f>
        <v>Licenciamento de direitos conexos de artistas interpretes ou executantes em obras audiovisuais</v>
      </c>
      <c r="G10709"/>
      <c r="H10709"/>
      <c r="I10709"/>
      <c r="J10709"/>
      <c r="K10709" s="13"/>
      <c r="L10709" s="13">
        <f>dados!I10624/100</f>
        <v>0.13449999999999998</v>
      </c>
      <c r="M10709" s="13">
        <f>dados!J10624/100</f>
        <v>0.1545</v>
      </c>
      <c r="N10709" s="13">
        <f>dados!K10624/100</f>
        <v>0</v>
      </c>
      <c r="O10709" s="13">
        <f>dados!L10624/100</f>
        <v>4.0800000000000003E-2</v>
      </c>
      <c r="P10709" s="11" t="str">
        <f>LEFT(Tabela2[[#This Row],[Código]],3)</f>
        <v>111</v>
      </c>
    </row>
    <row r="10710" spans="2:16" ht="15" customHeight="1" x14ac:dyDescent="0.25">
      <c r="B10710" s="31" t="str">
        <f>IF(Tabela2[[#This Row],[Tipo]] = 0,LOOKUP(Tabela2[[#This Row],[RESUMO]],Tabela3[Grupo],Tabela3[Meus produtos]),VLOOKUP(Tabela2[[#This Row],[Código]],Tabela4[[Código NBS/LC116]:[Meus serviços]],3,0))</f>
        <v>Não</v>
      </c>
      <c r="C10710" t="str">
        <f>IF(E10710=0,TEXT(dados!A10625,"00000000"),IF(E10710=2,TEXT(dados!A10625,"0000"),TEXT(dados!A10625,"#")))</f>
        <v>111033500</v>
      </c>
      <c r="D10710" t="str">
        <f>IF(dados!B10625=0,"",dados!B10625)</f>
        <v/>
      </c>
      <c r="E10710">
        <f>dados!C10625</f>
        <v>1</v>
      </c>
      <c r="F10710" t="str">
        <f>dados!D10625</f>
        <v>Licenciamento de direitos conexos de produtores de obras audiovisuais</v>
      </c>
      <c r="G10710"/>
      <c r="H10710"/>
      <c r="I10710"/>
      <c r="J10710"/>
      <c r="K10710" s="13"/>
      <c r="L10710" s="13">
        <f>dados!I10625/100</f>
        <v>0.13449999999999998</v>
      </c>
      <c r="M10710" s="13">
        <f>dados!J10625/100</f>
        <v>0.1545</v>
      </c>
      <c r="N10710" s="13">
        <f>dados!K10625/100</f>
        <v>0</v>
      </c>
      <c r="O10710" s="13">
        <f>dados!L10625/100</f>
        <v>4.0800000000000003E-2</v>
      </c>
      <c r="P10710" s="11" t="str">
        <f>LEFT(Tabela2[[#This Row],[Código]],3)</f>
        <v>111</v>
      </c>
    </row>
    <row r="10711" spans="2:16" ht="15" customHeight="1" x14ac:dyDescent="0.25">
      <c r="B10711" s="31" t="str">
        <f>IF(Tabela2[[#This Row],[Tipo]] = 0,LOOKUP(Tabela2[[#This Row],[RESUMO]],Tabela3[Grupo],Tabela3[Meus produtos]),VLOOKUP(Tabela2[[#This Row],[Código]],Tabela4[[Código NBS/LC116]:[Meus serviços]],3,0))</f>
        <v>Não</v>
      </c>
      <c r="C10711" t="str">
        <f>IF(E10711=0,TEXT(dados!A10626,"00000000"),IF(E10711=2,TEXT(dados!A10626,"0000"),TEXT(dados!A10626,"#")))</f>
        <v>111034100</v>
      </c>
      <c r="D10711" t="str">
        <f>IF(dados!B10626=0,"",dados!B10626)</f>
        <v/>
      </c>
      <c r="E10711">
        <f>dados!C10626</f>
        <v>1</v>
      </c>
      <c r="F10711" t="str">
        <f>dados!D10626</f>
        <v>Licenciamento de direitos de autor de obras musicais ou literomusicais</v>
      </c>
      <c r="G10711"/>
      <c r="H10711"/>
      <c r="I10711"/>
      <c r="J10711"/>
      <c r="K10711" s="13"/>
      <c r="L10711" s="13">
        <f>dados!I10626/100</f>
        <v>0.13449999999999998</v>
      </c>
      <c r="M10711" s="13">
        <f>dados!J10626/100</f>
        <v>0.1545</v>
      </c>
      <c r="N10711" s="13">
        <f>dados!K10626/100</f>
        <v>0</v>
      </c>
      <c r="O10711" s="13">
        <f>dados!L10626/100</f>
        <v>4.0800000000000003E-2</v>
      </c>
      <c r="P10711" s="11" t="str">
        <f>LEFT(Tabela2[[#This Row],[Código]],3)</f>
        <v>111</v>
      </c>
    </row>
    <row r="10712" spans="2:16" ht="15" customHeight="1" x14ac:dyDescent="0.25">
      <c r="B10712" s="31" t="str">
        <f>IF(Tabela2[[#This Row],[Tipo]] = 0,LOOKUP(Tabela2[[#This Row],[RESUMO]],Tabela3[Grupo],Tabela3[Meus produtos]),VLOOKUP(Tabela2[[#This Row],[Código]],Tabela4[[Código NBS/LC116]:[Meus serviços]],3,0))</f>
        <v>Não</v>
      </c>
      <c r="C10712" t="str">
        <f>IF(E10712=0,TEXT(dados!A10627,"00000000"),IF(E10712=2,TEXT(dados!A10627,"0000"),TEXT(dados!A10627,"#")))</f>
        <v>111034200</v>
      </c>
      <c r="D10712" t="str">
        <f>IF(dados!B10627=0,"",dados!B10627)</f>
        <v/>
      </c>
      <c r="E10712">
        <f>dados!C10627</f>
        <v>1</v>
      </c>
      <c r="F10712" t="str">
        <f>dados!D10627</f>
        <v>Licenciamento de direitos conexos de artistas interpretes ou executantes</v>
      </c>
      <c r="G10712"/>
      <c r="H10712"/>
      <c r="I10712"/>
      <c r="J10712"/>
      <c r="K10712" s="13"/>
      <c r="L10712" s="13">
        <f>dados!I10627/100</f>
        <v>0.13449999999999998</v>
      </c>
      <c r="M10712" s="13">
        <f>dados!J10627/100</f>
        <v>0.1545</v>
      </c>
      <c r="N10712" s="13">
        <f>dados!K10627/100</f>
        <v>0</v>
      </c>
      <c r="O10712" s="13">
        <f>dados!L10627/100</f>
        <v>4.0800000000000003E-2</v>
      </c>
      <c r="P10712" s="11" t="str">
        <f>LEFT(Tabela2[[#This Row],[Código]],3)</f>
        <v>111</v>
      </c>
    </row>
    <row r="10713" spans="2:16" ht="15" customHeight="1" x14ac:dyDescent="0.25">
      <c r="B10713" s="31" t="str">
        <f>IF(Tabela2[[#This Row],[Tipo]] = 0,LOOKUP(Tabela2[[#This Row],[RESUMO]],Tabela3[Grupo],Tabela3[Meus produtos]),VLOOKUP(Tabela2[[#This Row],[Código]],Tabela4[[Código NBS/LC116]:[Meus serviços]],3,0))</f>
        <v>Não</v>
      </c>
      <c r="C10713" t="str">
        <f>IF(E10713=0,TEXT(dados!A10628,"00000000"),IF(E10713=2,TEXT(dados!A10628,"0000"),TEXT(dados!A10628,"#")))</f>
        <v>111034300</v>
      </c>
      <c r="D10713" t="str">
        <f>IF(dados!B10628=0,"",dados!B10628)</f>
        <v/>
      </c>
      <c r="E10713">
        <f>dados!C10628</f>
        <v>1</v>
      </c>
      <c r="F10713" t="str">
        <f>dados!D10628</f>
        <v>Licenciamento de direitos conexos de produtores de fonogramas</v>
      </c>
      <c r="G10713"/>
      <c r="H10713"/>
      <c r="I10713"/>
      <c r="J10713"/>
      <c r="K10713" s="13"/>
      <c r="L10713" s="13">
        <f>dados!I10628/100</f>
        <v>0.13449999999999998</v>
      </c>
      <c r="M10713" s="13">
        <f>dados!J10628/100</f>
        <v>0.1545</v>
      </c>
      <c r="N10713" s="13">
        <f>dados!K10628/100</f>
        <v>0</v>
      </c>
      <c r="O10713" s="13">
        <f>dados!L10628/100</f>
        <v>4.0800000000000003E-2</v>
      </c>
      <c r="P10713" s="11" t="str">
        <f>LEFT(Tabela2[[#This Row],[Código]],3)</f>
        <v>111</v>
      </c>
    </row>
    <row r="10714" spans="2:16" ht="15" customHeight="1" x14ac:dyDescent="0.25">
      <c r="B10714" s="31" t="str">
        <f>IF(Tabela2[[#This Row],[Tipo]] = 0,LOOKUP(Tabela2[[#This Row],[RESUMO]],Tabela3[Grupo],Tabela3[Meus produtos]),VLOOKUP(Tabela2[[#This Row],[Código]],Tabela4[[Código NBS/LC116]:[Meus serviços]],3,0))</f>
        <v>Não</v>
      </c>
      <c r="C10714" t="str">
        <f>IF(E10714=0,TEXT(dados!A10629,"00000000"),IF(E10714=2,TEXT(dados!A10629,"0000"),TEXT(dados!A10629,"#")))</f>
        <v>111035000</v>
      </c>
      <c r="D10714" t="str">
        <f>IF(dados!B10629=0,"",dados!B10629)</f>
        <v/>
      </c>
      <c r="E10714">
        <f>dados!C10629</f>
        <v>1</v>
      </c>
      <c r="F10714" t="str">
        <f>dados!D10629</f>
        <v>Licenciamento de direitos relacionados a radiodifusao</v>
      </c>
      <c r="G10714"/>
      <c r="H10714"/>
      <c r="I10714"/>
      <c r="J10714"/>
      <c r="K10714" s="13"/>
      <c r="L10714" s="13">
        <f>dados!I10629/100</f>
        <v>0.13449999999999998</v>
      </c>
      <c r="M10714" s="13">
        <f>dados!J10629/100</f>
        <v>0.1545</v>
      </c>
      <c r="N10714" s="13">
        <f>dados!K10629/100</f>
        <v>0</v>
      </c>
      <c r="O10714" s="13">
        <f>dados!L10629/100</f>
        <v>4.0800000000000003E-2</v>
      </c>
      <c r="P10714" s="11" t="str">
        <f>LEFT(Tabela2[[#This Row],[Código]],3)</f>
        <v>111</v>
      </c>
    </row>
    <row r="10715" spans="2:16" ht="15" customHeight="1" x14ac:dyDescent="0.25">
      <c r="B10715" s="31" t="str">
        <f>IF(Tabela2[[#This Row],[Tipo]] = 0,LOOKUP(Tabela2[[#This Row],[RESUMO]],Tabela3[Grupo],Tabela3[Meus produtos]),VLOOKUP(Tabela2[[#This Row],[Código]],Tabela4[[Código NBS/LC116]:[Meus serviços]],3,0))</f>
        <v>Não</v>
      </c>
      <c r="C10715" t="str">
        <f>IF(E10715=0,TEXT(dados!A10630,"00000000"),IF(E10715=2,TEXT(dados!A10630,"0000"),TEXT(dados!A10630,"#")))</f>
        <v>111039100</v>
      </c>
      <c r="D10715" t="str">
        <f>IF(dados!B10630=0,"",dados!B10630)</f>
        <v/>
      </c>
      <c r="E10715">
        <f>dados!C10630</f>
        <v>1</v>
      </c>
      <c r="F10715" t="str">
        <f>dados!D10630</f>
        <v>Licenciamento de outros direitos de autor</v>
      </c>
      <c r="G10715"/>
      <c r="H10715"/>
      <c r="I10715"/>
      <c r="J10715"/>
      <c r="K10715" s="13"/>
      <c r="L10715" s="13">
        <f>dados!I10630/100</f>
        <v>0.13449999999999998</v>
      </c>
      <c r="M10715" s="13">
        <f>dados!J10630/100</f>
        <v>0.1545</v>
      </c>
      <c r="N10715" s="13">
        <f>dados!K10630/100</f>
        <v>0</v>
      </c>
      <c r="O10715" s="13">
        <f>dados!L10630/100</f>
        <v>4.0800000000000003E-2</v>
      </c>
      <c r="P10715" s="11" t="str">
        <f>LEFT(Tabela2[[#This Row],[Código]],3)</f>
        <v>111</v>
      </c>
    </row>
    <row r="10716" spans="2:16" ht="15" customHeight="1" x14ac:dyDescent="0.25">
      <c r="B10716" s="31" t="str">
        <f>IF(Tabela2[[#This Row],[Tipo]] = 0,LOOKUP(Tabela2[[#This Row],[RESUMO]],Tabela3[Grupo],Tabela3[Meus produtos]),VLOOKUP(Tabela2[[#This Row],[Código]],Tabela4[[Código NBS/LC116]:[Meus serviços]],3,0))</f>
        <v>Não</v>
      </c>
      <c r="C10716" t="str">
        <f>IF(E10716=0,TEXT(dados!A10631,"00000000"),IF(E10716=2,TEXT(dados!A10631,"0000"),TEXT(dados!A10631,"#")))</f>
        <v>111039200</v>
      </c>
      <c r="D10716" t="str">
        <f>IF(dados!B10631=0,"",dados!B10631)</f>
        <v/>
      </c>
      <c r="E10716">
        <f>dados!C10631</f>
        <v>1</v>
      </c>
      <c r="F10716" t="str">
        <f>dados!D10631</f>
        <v>Licenciamento de outros direitos conexos</v>
      </c>
      <c r="G10716"/>
      <c r="H10716"/>
      <c r="I10716"/>
      <c r="J10716"/>
      <c r="K10716" s="13"/>
      <c r="L10716" s="13">
        <f>dados!I10631/100</f>
        <v>0.13449999999999998</v>
      </c>
      <c r="M10716" s="13">
        <f>dados!J10631/100</f>
        <v>0.1545</v>
      </c>
      <c r="N10716" s="13">
        <f>dados!K10631/100</f>
        <v>0</v>
      </c>
      <c r="O10716" s="13">
        <f>dados!L10631/100</f>
        <v>4.0800000000000003E-2</v>
      </c>
      <c r="P10716" s="11" t="str">
        <f>LEFT(Tabela2[[#This Row],[Código]],3)</f>
        <v>111</v>
      </c>
    </row>
    <row r="10717" spans="2:16" ht="15" customHeight="1" x14ac:dyDescent="0.25">
      <c r="B10717" s="31" t="str">
        <f>IF(Tabela2[[#This Row],[Tipo]] = 0,LOOKUP(Tabela2[[#This Row],[RESUMO]],Tabela3[Grupo],Tabela3[Meus produtos]),VLOOKUP(Tabela2[[#This Row],[Código]],Tabela4[[Código NBS/LC116]:[Meus serviços]],3,0))</f>
        <v>Não</v>
      </c>
      <c r="C10717" t="str">
        <f>IF(E10717=0,TEXT(dados!A10632,"00000000"),IF(E10717=2,TEXT(dados!A10632,"0000"),TEXT(dados!A10632,"#")))</f>
        <v>111041000</v>
      </c>
      <c r="D10717" t="str">
        <f>IF(dados!B10632=0,"",dados!B10632)</f>
        <v/>
      </c>
      <c r="E10717">
        <f>dados!C10632</f>
        <v>1</v>
      </c>
      <c r="F10717" t="str">
        <f>dados!D10632</f>
        <v>Cessao temporaria de direitos de obras literarias</v>
      </c>
      <c r="G10717"/>
      <c r="H10717"/>
      <c r="I10717"/>
      <c r="J10717"/>
      <c r="K10717" s="13"/>
      <c r="L10717" s="13">
        <f>dados!I10632/100</f>
        <v>0.13449999999999998</v>
      </c>
      <c r="M10717" s="13">
        <f>dados!J10632/100</f>
        <v>0.1545</v>
      </c>
      <c r="N10717" s="13">
        <f>dados!K10632/100</f>
        <v>0</v>
      </c>
      <c r="O10717" s="13">
        <f>dados!L10632/100</f>
        <v>4.0800000000000003E-2</v>
      </c>
      <c r="P10717" s="11" t="str">
        <f>LEFT(Tabela2[[#This Row],[Código]],3)</f>
        <v>111</v>
      </c>
    </row>
    <row r="10718" spans="2:16" ht="15" customHeight="1" x14ac:dyDescent="0.25">
      <c r="B10718" s="31" t="str">
        <f>IF(Tabela2[[#This Row],[Tipo]] = 0,LOOKUP(Tabela2[[#This Row],[RESUMO]],Tabela3[Grupo],Tabela3[Meus produtos]),VLOOKUP(Tabela2[[#This Row],[Código]],Tabela4[[Código NBS/LC116]:[Meus serviços]],3,0))</f>
        <v>Não</v>
      </c>
      <c r="C10718" t="str">
        <f>IF(E10718=0,TEXT(dados!A10633,"00000000"),IF(E10718=2,TEXT(dados!A10633,"0000"),TEXT(dados!A10633,"#")))</f>
        <v>111042000</v>
      </c>
      <c r="D10718" t="str">
        <f>IF(dados!B10633=0,"",dados!B10633)</f>
        <v/>
      </c>
      <c r="E10718">
        <f>dados!C10633</f>
        <v>1</v>
      </c>
      <c r="F10718" t="str">
        <f>dados!D10633</f>
        <v>Cessao temporaria de direitos sobre programas de computador </v>
      </c>
      <c r="G10718"/>
      <c r="H10718"/>
      <c r="I10718"/>
      <c r="J10718"/>
      <c r="K10718" s="13"/>
      <c r="L10718" s="13">
        <f>dados!I10633/100</f>
        <v>0.13449999999999998</v>
      </c>
      <c r="M10718" s="13">
        <f>dados!J10633/100</f>
        <v>0.1545</v>
      </c>
      <c r="N10718" s="13">
        <f>dados!K10633/100</f>
        <v>0</v>
      </c>
      <c r="O10718" s="13">
        <f>dados!L10633/100</f>
        <v>4.0800000000000003E-2</v>
      </c>
      <c r="P10718" s="11" t="str">
        <f>LEFT(Tabela2[[#This Row],[Código]],3)</f>
        <v>111</v>
      </c>
    </row>
    <row r="10719" spans="2:16" ht="15" customHeight="1" x14ac:dyDescent="0.25">
      <c r="B10719" s="31" t="str">
        <f>IF(Tabela2[[#This Row],[Tipo]] = 0,LOOKUP(Tabela2[[#This Row],[RESUMO]],Tabela3[Grupo],Tabela3[Meus produtos]),VLOOKUP(Tabela2[[#This Row],[Código]],Tabela4[[Código NBS/LC116]:[Meus serviços]],3,0))</f>
        <v>Não</v>
      </c>
      <c r="C10719" t="str">
        <f>IF(E10719=0,TEXT(dados!A10634,"00000000"),IF(E10719=2,TEXT(dados!A10634,"0000"),TEXT(dados!A10634,"#")))</f>
        <v>111043100</v>
      </c>
      <c r="D10719" t="str">
        <f>IF(dados!B10634=0,"",dados!B10634)</f>
        <v/>
      </c>
      <c r="E10719">
        <f>dados!C10634</f>
        <v>1</v>
      </c>
      <c r="F10719" t="str">
        <f>dados!D10634</f>
        <v>Cessao temporaria de direitos de autor de obras cinematograficas</v>
      </c>
      <c r="G10719"/>
      <c r="H10719"/>
      <c r="I10719"/>
      <c r="J10719"/>
      <c r="K10719" s="13"/>
      <c r="L10719" s="13">
        <f>dados!I10634/100</f>
        <v>0.13449999999999998</v>
      </c>
      <c r="M10719" s="13">
        <f>dados!J10634/100</f>
        <v>0.1545</v>
      </c>
      <c r="N10719" s="13">
        <f>dados!K10634/100</f>
        <v>0</v>
      </c>
      <c r="O10719" s="13">
        <f>dados!L10634/100</f>
        <v>4.0800000000000003E-2</v>
      </c>
      <c r="P10719" s="11" t="str">
        <f>LEFT(Tabela2[[#This Row],[Código]],3)</f>
        <v>111</v>
      </c>
    </row>
    <row r="10720" spans="2:16" ht="15" customHeight="1" x14ac:dyDescent="0.25">
      <c r="B10720" s="31" t="str">
        <f>IF(Tabela2[[#This Row],[Tipo]] = 0,LOOKUP(Tabela2[[#This Row],[RESUMO]],Tabela3[Grupo],Tabela3[Meus produtos]),VLOOKUP(Tabela2[[#This Row],[Código]],Tabela4[[Código NBS/LC116]:[Meus serviços]],3,0))</f>
        <v>Não</v>
      </c>
      <c r="C10720" t="str">
        <f>IF(E10720=0,TEXT(dados!A10635,"00000000"),IF(E10720=2,TEXT(dados!A10635,"0000"),TEXT(dados!A10635,"#")))</f>
        <v>111043200</v>
      </c>
      <c r="D10720" t="str">
        <f>IF(dados!B10635=0,"",dados!B10635)</f>
        <v/>
      </c>
      <c r="E10720">
        <f>dados!C10635</f>
        <v>1</v>
      </c>
      <c r="F10720" t="str">
        <f>dados!D10635</f>
        <v>Cessao temporaria de direitos de autor de obras jornalisticas</v>
      </c>
      <c r="G10720"/>
      <c r="H10720"/>
      <c r="I10720"/>
      <c r="J10720"/>
      <c r="K10720" s="13"/>
      <c r="L10720" s="13">
        <f>dados!I10635/100</f>
        <v>0.13449999999999998</v>
      </c>
      <c r="M10720" s="13">
        <f>dados!J10635/100</f>
        <v>0.1545</v>
      </c>
      <c r="N10720" s="13">
        <f>dados!K10635/100</f>
        <v>0</v>
      </c>
      <c r="O10720" s="13">
        <f>dados!L10635/100</f>
        <v>4.0800000000000003E-2</v>
      </c>
      <c r="P10720" s="11" t="str">
        <f>LEFT(Tabela2[[#This Row],[Código]],3)</f>
        <v>111</v>
      </c>
    </row>
    <row r="10721" spans="2:16" ht="15" customHeight="1" x14ac:dyDescent="0.25">
      <c r="B10721" s="31" t="str">
        <f>IF(Tabela2[[#This Row],[Tipo]] = 0,LOOKUP(Tabela2[[#This Row],[RESUMO]],Tabela3[Grupo],Tabela3[Meus produtos]),VLOOKUP(Tabela2[[#This Row],[Código]],Tabela4[[Código NBS/LC116]:[Meus serviços]],3,0))</f>
        <v>Não</v>
      </c>
      <c r="C10721" t="str">
        <f>IF(E10721=0,TEXT(dados!A10636,"00000000"),IF(E10721=2,TEXT(dados!A10636,"0000"),TEXT(dados!A10636,"#")))</f>
        <v>111043300</v>
      </c>
      <c r="D10721" t="str">
        <f>IF(dados!B10636=0,"",dados!B10636)</f>
        <v/>
      </c>
      <c r="E10721">
        <f>dados!C10636</f>
        <v>1</v>
      </c>
      <c r="F10721" t="str">
        <f>dados!D10636</f>
        <v>Cessao temporaria de direitos de autor de obras publicitarias</v>
      </c>
      <c r="G10721"/>
      <c r="H10721"/>
      <c r="I10721"/>
      <c r="J10721"/>
      <c r="K10721" s="13"/>
      <c r="L10721" s="13">
        <f>dados!I10636/100</f>
        <v>0.13449999999999998</v>
      </c>
      <c r="M10721" s="13">
        <f>dados!J10636/100</f>
        <v>0.1545</v>
      </c>
      <c r="N10721" s="13">
        <f>dados!K10636/100</f>
        <v>0</v>
      </c>
      <c r="O10721" s="13">
        <f>dados!L10636/100</f>
        <v>4.0800000000000003E-2</v>
      </c>
      <c r="P10721" s="11" t="str">
        <f>LEFT(Tabela2[[#This Row],[Código]],3)</f>
        <v>111</v>
      </c>
    </row>
    <row r="10722" spans="2:16" ht="15" customHeight="1" x14ac:dyDescent="0.25">
      <c r="B10722" s="31" t="str">
        <f>IF(Tabela2[[#This Row],[Tipo]] = 0,LOOKUP(Tabela2[[#This Row],[RESUMO]],Tabela3[Grupo],Tabela3[Meus produtos]),VLOOKUP(Tabela2[[#This Row],[Código]],Tabela4[[Código NBS/LC116]:[Meus serviços]],3,0))</f>
        <v>Não</v>
      </c>
      <c r="C10722" t="str">
        <f>IF(E10722=0,TEXT(dados!A10637,"00000000"),IF(E10722=2,TEXT(dados!A10637,"0000"),TEXT(dados!A10637,"#")))</f>
        <v>111043400</v>
      </c>
      <c r="D10722" t="str">
        <f>IF(dados!B10637=0,"",dados!B10637)</f>
        <v/>
      </c>
      <c r="E10722">
        <f>dados!C10637</f>
        <v>1</v>
      </c>
      <c r="F10722" t="str">
        <f>dados!D10637</f>
        <v>Cessao temporaria de direitos conexos de artistas interpretes ou executantes em obras audiovisuais</v>
      </c>
      <c r="G10722"/>
      <c r="H10722"/>
      <c r="I10722"/>
      <c r="J10722"/>
      <c r="K10722" s="13"/>
      <c r="L10722" s="13">
        <f>dados!I10637/100</f>
        <v>0.13449999999999998</v>
      </c>
      <c r="M10722" s="13">
        <f>dados!J10637/100</f>
        <v>0.1545</v>
      </c>
      <c r="N10722" s="13">
        <f>dados!K10637/100</f>
        <v>0</v>
      </c>
      <c r="O10722" s="13">
        <f>dados!L10637/100</f>
        <v>4.0800000000000003E-2</v>
      </c>
      <c r="P10722" s="11" t="str">
        <f>LEFT(Tabela2[[#This Row],[Código]],3)</f>
        <v>111</v>
      </c>
    </row>
    <row r="10723" spans="2:16" ht="15" customHeight="1" x14ac:dyDescent="0.25">
      <c r="B10723" s="31" t="str">
        <f>IF(Tabela2[[#This Row],[Tipo]] = 0,LOOKUP(Tabela2[[#This Row],[RESUMO]],Tabela3[Grupo],Tabela3[Meus produtos]),VLOOKUP(Tabela2[[#This Row],[Código]],Tabela4[[Código NBS/LC116]:[Meus serviços]],3,0))</f>
        <v>Não</v>
      </c>
      <c r="C10723" t="str">
        <f>IF(E10723=0,TEXT(dados!A10638,"00000000"),IF(E10723=2,TEXT(dados!A10638,"0000"),TEXT(dados!A10638,"#")))</f>
        <v>111043500</v>
      </c>
      <c r="D10723" t="str">
        <f>IF(dados!B10638=0,"",dados!B10638)</f>
        <v/>
      </c>
      <c r="E10723">
        <f>dados!C10638</f>
        <v>1</v>
      </c>
      <c r="F10723" t="str">
        <f>dados!D10638</f>
        <v>Cessao temporaria de direitos conexos de produtores de obras audiovisuais</v>
      </c>
      <c r="G10723"/>
      <c r="H10723"/>
      <c r="I10723"/>
      <c r="J10723"/>
      <c r="K10723" s="13"/>
      <c r="L10723" s="13">
        <f>dados!I10638/100</f>
        <v>0.13449999999999998</v>
      </c>
      <c r="M10723" s="13">
        <f>dados!J10638/100</f>
        <v>0.1545</v>
      </c>
      <c r="N10723" s="13">
        <f>dados!K10638/100</f>
        <v>0</v>
      </c>
      <c r="O10723" s="13">
        <f>dados!L10638/100</f>
        <v>4.0800000000000003E-2</v>
      </c>
      <c r="P10723" s="11" t="str">
        <f>LEFT(Tabela2[[#This Row],[Código]],3)</f>
        <v>111</v>
      </c>
    </row>
    <row r="10724" spans="2:16" ht="15" customHeight="1" x14ac:dyDescent="0.25">
      <c r="B10724" s="31" t="str">
        <f>IF(Tabela2[[#This Row],[Tipo]] = 0,LOOKUP(Tabela2[[#This Row],[RESUMO]],Tabela3[Grupo],Tabela3[Meus produtos]),VLOOKUP(Tabela2[[#This Row],[Código]],Tabela4[[Código NBS/LC116]:[Meus serviços]],3,0))</f>
        <v>Não</v>
      </c>
      <c r="C10724" t="str">
        <f>IF(E10724=0,TEXT(dados!A10639,"00000000"),IF(E10724=2,TEXT(dados!A10639,"0000"),TEXT(dados!A10639,"#")))</f>
        <v>111044100</v>
      </c>
      <c r="D10724" t="str">
        <f>IF(dados!B10639=0,"",dados!B10639)</f>
        <v/>
      </c>
      <c r="E10724">
        <f>dados!C10639</f>
        <v>1</v>
      </c>
      <c r="F10724" t="str">
        <f>dados!D10639</f>
        <v>Cessao temporaria de direitos de autor de obras musicais e literomusicais</v>
      </c>
      <c r="G10724"/>
      <c r="H10724"/>
      <c r="I10724"/>
      <c r="J10724"/>
      <c r="K10724" s="13"/>
      <c r="L10724" s="13">
        <f>dados!I10639/100</f>
        <v>0.13449999999999998</v>
      </c>
      <c r="M10724" s="13">
        <f>dados!J10639/100</f>
        <v>0.1545</v>
      </c>
      <c r="N10724" s="13">
        <f>dados!K10639/100</f>
        <v>0</v>
      </c>
      <c r="O10724" s="13">
        <f>dados!L10639/100</f>
        <v>4.0800000000000003E-2</v>
      </c>
      <c r="P10724" s="11" t="str">
        <f>LEFT(Tabela2[[#This Row],[Código]],3)</f>
        <v>111</v>
      </c>
    </row>
    <row r="10725" spans="2:16" ht="15" customHeight="1" x14ac:dyDescent="0.25">
      <c r="B10725" s="31" t="str">
        <f>IF(Tabela2[[#This Row],[Tipo]] = 0,LOOKUP(Tabela2[[#This Row],[RESUMO]],Tabela3[Grupo],Tabela3[Meus produtos]),VLOOKUP(Tabela2[[#This Row],[Código]],Tabela4[[Código NBS/LC116]:[Meus serviços]],3,0))</f>
        <v>Não</v>
      </c>
      <c r="C10725" t="str">
        <f>IF(E10725=0,TEXT(dados!A10640,"00000000"),IF(E10725=2,TEXT(dados!A10640,"0000"),TEXT(dados!A10640,"#")))</f>
        <v>111044200</v>
      </c>
      <c r="D10725" t="str">
        <f>IF(dados!B10640=0,"",dados!B10640)</f>
        <v/>
      </c>
      <c r="E10725">
        <f>dados!C10640</f>
        <v>1</v>
      </c>
      <c r="F10725" t="str">
        <f>dados!D10640</f>
        <v>Cessao temporaria de direitos conexos de artistas interpretes ou executantes</v>
      </c>
      <c r="G10725"/>
      <c r="H10725"/>
      <c r="I10725"/>
      <c r="J10725"/>
      <c r="K10725" s="13"/>
      <c r="L10725" s="13">
        <f>dados!I10640/100</f>
        <v>0.13449999999999998</v>
      </c>
      <c r="M10725" s="13">
        <f>dados!J10640/100</f>
        <v>0.1545</v>
      </c>
      <c r="N10725" s="13">
        <f>dados!K10640/100</f>
        <v>0</v>
      </c>
      <c r="O10725" s="13">
        <f>dados!L10640/100</f>
        <v>4.0800000000000003E-2</v>
      </c>
      <c r="P10725" s="11" t="str">
        <f>LEFT(Tabela2[[#This Row],[Código]],3)</f>
        <v>111</v>
      </c>
    </row>
    <row r="10726" spans="2:16" ht="15" customHeight="1" x14ac:dyDescent="0.25">
      <c r="B10726" s="31" t="str">
        <f>IF(Tabela2[[#This Row],[Tipo]] = 0,LOOKUP(Tabela2[[#This Row],[RESUMO]],Tabela3[Grupo],Tabela3[Meus produtos]),VLOOKUP(Tabela2[[#This Row],[Código]],Tabela4[[Código NBS/LC116]:[Meus serviços]],3,0))</f>
        <v>Não</v>
      </c>
      <c r="C10726" t="str">
        <f>IF(E10726=0,TEXT(dados!A10641,"00000000"),IF(E10726=2,TEXT(dados!A10641,"0000"),TEXT(dados!A10641,"#")))</f>
        <v>111044300</v>
      </c>
      <c r="D10726" t="str">
        <f>IF(dados!B10641=0,"",dados!B10641)</f>
        <v/>
      </c>
      <c r="E10726">
        <f>dados!C10641</f>
        <v>1</v>
      </c>
      <c r="F10726" t="str">
        <f>dados!D10641</f>
        <v>Cessao temporaria de direitos conexos de produtores de fonogramas</v>
      </c>
      <c r="G10726"/>
      <c r="H10726"/>
      <c r="I10726"/>
      <c r="J10726"/>
      <c r="K10726" s="13"/>
      <c r="L10726" s="13">
        <f>dados!I10641/100</f>
        <v>0.13449999999999998</v>
      </c>
      <c r="M10726" s="13">
        <f>dados!J10641/100</f>
        <v>0.1545</v>
      </c>
      <c r="N10726" s="13">
        <f>dados!K10641/100</f>
        <v>0</v>
      </c>
      <c r="O10726" s="13">
        <f>dados!L10641/100</f>
        <v>4.0800000000000003E-2</v>
      </c>
      <c r="P10726" s="11" t="str">
        <f>LEFT(Tabela2[[#This Row],[Código]],3)</f>
        <v>111</v>
      </c>
    </row>
    <row r="10727" spans="2:16" ht="15" customHeight="1" x14ac:dyDescent="0.25">
      <c r="B10727" s="31" t="str">
        <f>IF(Tabela2[[#This Row],[Tipo]] = 0,LOOKUP(Tabela2[[#This Row],[RESUMO]],Tabela3[Grupo],Tabela3[Meus produtos]),VLOOKUP(Tabela2[[#This Row],[Código]],Tabela4[[Código NBS/LC116]:[Meus serviços]],3,0))</f>
        <v>Não</v>
      </c>
      <c r="C10727" t="str">
        <f>IF(E10727=0,TEXT(dados!A10642,"00000000"),IF(E10727=2,TEXT(dados!A10642,"0000"),TEXT(dados!A10642,"#")))</f>
        <v>111045000</v>
      </c>
      <c r="D10727" t="str">
        <f>IF(dados!B10642=0,"",dados!B10642)</f>
        <v/>
      </c>
      <c r="E10727">
        <f>dados!C10642</f>
        <v>1</v>
      </c>
      <c r="F10727" t="str">
        <f>dados!D10642</f>
        <v>Cessao temporaria de direitos relacionados a radiodifusao</v>
      </c>
      <c r="G10727"/>
      <c r="H10727"/>
      <c r="I10727"/>
      <c r="J10727"/>
      <c r="K10727" s="13"/>
      <c r="L10727" s="13">
        <f>dados!I10642/100</f>
        <v>0.13449999999999998</v>
      </c>
      <c r="M10727" s="13">
        <f>dados!J10642/100</f>
        <v>0.1545</v>
      </c>
      <c r="N10727" s="13">
        <f>dados!K10642/100</f>
        <v>0</v>
      </c>
      <c r="O10727" s="13">
        <f>dados!L10642/100</f>
        <v>4.0800000000000003E-2</v>
      </c>
      <c r="P10727" s="11" t="str">
        <f>LEFT(Tabela2[[#This Row],[Código]],3)</f>
        <v>111</v>
      </c>
    </row>
    <row r="10728" spans="2:16" ht="15" customHeight="1" x14ac:dyDescent="0.25">
      <c r="B10728" s="31" t="str">
        <f>IF(Tabela2[[#This Row],[Tipo]] = 0,LOOKUP(Tabela2[[#This Row],[RESUMO]],Tabela3[Grupo],Tabela3[Meus produtos]),VLOOKUP(Tabela2[[#This Row],[Código]],Tabela4[[Código NBS/LC116]:[Meus serviços]],3,0))</f>
        <v>Não</v>
      </c>
      <c r="C10728" t="str">
        <f>IF(E10728=0,TEXT(dados!A10643,"00000000"),IF(E10728=2,TEXT(dados!A10643,"0000"),TEXT(dados!A10643,"#")))</f>
        <v>111049100</v>
      </c>
      <c r="D10728" t="str">
        <f>IF(dados!B10643=0,"",dados!B10643)</f>
        <v/>
      </c>
      <c r="E10728">
        <f>dados!C10643</f>
        <v>1</v>
      </c>
      <c r="F10728" t="str">
        <f>dados!D10643</f>
        <v>Cessao temporaria de outros direitos de autor</v>
      </c>
      <c r="G10728"/>
      <c r="H10728"/>
      <c r="I10728"/>
      <c r="J10728"/>
      <c r="K10728" s="13"/>
      <c r="L10728" s="13">
        <f>dados!I10643/100</f>
        <v>0.13449999999999998</v>
      </c>
      <c r="M10728" s="13">
        <f>dados!J10643/100</f>
        <v>0.1545</v>
      </c>
      <c r="N10728" s="13">
        <f>dados!K10643/100</f>
        <v>0</v>
      </c>
      <c r="O10728" s="13">
        <f>dados!L10643/100</f>
        <v>4.0800000000000003E-2</v>
      </c>
      <c r="P10728" s="11" t="str">
        <f>LEFT(Tabela2[[#This Row],[Código]],3)</f>
        <v>111</v>
      </c>
    </row>
    <row r="10729" spans="2:16" ht="15" customHeight="1" x14ac:dyDescent="0.25">
      <c r="B10729" s="31" t="str">
        <f>IF(Tabela2[[#This Row],[Tipo]] = 0,LOOKUP(Tabela2[[#This Row],[RESUMO]],Tabela3[Grupo],Tabela3[Meus produtos]),VLOOKUP(Tabela2[[#This Row],[Código]],Tabela4[[Código NBS/LC116]:[Meus serviços]],3,0))</f>
        <v>Não</v>
      </c>
      <c r="C10729" t="str">
        <f>IF(E10729=0,TEXT(dados!A10644,"00000000"),IF(E10729=2,TEXT(dados!A10644,"0000"),TEXT(dados!A10644,"#")))</f>
        <v>111049200</v>
      </c>
      <c r="D10729" t="str">
        <f>IF(dados!B10644=0,"",dados!B10644)</f>
        <v/>
      </c>
      <c r="E10729">
        <f>dados!C10644</f>
        <v>1</v>
      </c>
      <c r="F10729" t="str">
        <f>dados!D10644</f>
        <v>Cessao temporaria de outros direitos conexos</v>
      </c>
      <c r="G10729"/>
      <c r="H10729"/>
      <c r="I10729"/>
      <c r="J10729"/>
      <c r="K10729" s="13"/>
      <c r="L10729" s="13">
        <f>dados!I10644/100</f>
        <v>0.13449999999999998</v>
      </c>
      <c r="M10729" s="13">
        <f>dados!J10644/100</f>
        <v>0.1545</v>
      </c>
      <c r="N10729" s="13">
        <f>dados!K10644/100</f>
        <v>0</v>
      </c>
      <c r="O10729" s="13">
        <f>dados!L10644/100</f>
        <v>3.1800000000000002E-2</v>
      </c>
      <c r="P10729" s="11" t="str">
        <f>LEFT(Tabela2[[#This Row],[Código]],3)</f>
        <v>111</v>
      </c>
    </row>
    <row r="10730" spans="2:16" ht="15" customHeight="1" x14ac:dyDescent="0.25">
      <c r="B10730" s="31" t="str">
        <f>IF(Tabela2[[#This Row],[Tipo]] = 0,LOOKUP(Tabela2[[#This Row],[RESUMO]],Tabela3[Grupo],Tabela3[Meus produtos]),VLOOKUP(Tabela2[[#This Row],[Código]],Tabela4[[Código NBS/LC116]:[Meus serviços]],3,0))</f>
        <v>Não</v>
      </c>
      <c r="C10730" t="str">
        <f>IF(E10730=0,TEXT(dados!A10645,"00000000"),IF(E10730=2,TEXT(dados!A10645,"0000"),TEXT(dados!A10645,"#")))</f>
        <v>111051000</v>
      </c>
      <c r="D10730" t="str">
        <f>IF(dados!B10645=0,"",dados!B10645)</f>
        <v/>
      </c>
      <c r="E10730">
        <f>dados!C10645</f>
        <v>1</v>
      </c>
      <c r="F10730" t="str">
        <f>dados!D10645</f>
        <v>Licenciamento de direitos sobre patentes</v>
      </c>
      <c r="G10730"/>
      <c r="H10730"/>
      <c r="I10730"/>
      <c r="J10730"/>
      <c r="K10730" s="13"/>
      <c r="L10730" s="13">
        <f>dados!I10645/100</f>
        <v>0.13449999999999998</v>
      </c>
      <c r="M10730" s="13">
        <f>dados!J10645/100</f>
        <v>0.1545</v>
      </c>
      <c r="N10730" s="13">
        <f>dados!K10645/100</f>
        <v>0</v>
      </c>
      <c r="O10730" s="13">
        <f>dados!L10645/100</f>
        <v>4.0800000000000003E-2</v>
      </c>
      <c r="P10730" s="11" t="str">
        <f>LEFT(Tabela2[[#This Row],[Código]],3)</f>
        <v>111</v>
      </c>
    </row>
    <row r="10731" spans="2:16" ht="15" customHeight="1" x14ac:dyDescent="0.25">
      <c r="B10731" s="31" t="str">
        <f>IF(Tabela2[[#This Row],[Tipo]] = 0,LOOKUP(Tabela2[[#This Row],[RESUMO]],Tabela3[Grupo],Tabela3[Meus produtos]),VLOOKUP(Tabela2[[#This Row],[Código]],Tabela4[[Código NBS/LC116]:[Meus serviços]],3,0))</f>
        <v>Não</v>
      </c>
      <c r="C10731" t="str">
        <f>IF(E10731=0,TEXT(dados!A10646,"00000000"),IF(E10731=2,TEXT(dados!A10646,"0000"),TEXT(dados!A10646,"#")))</f>
        <v>111052000</v>
      </c>
      <c r="D10731" t="str">
        <f>IF(dados!B10646=0,"",dados!B10646)</f>
        <v/>
      </c>
      <c r="E10731">
        <f>dados!C10646</f>
        <v>1</v>
      </c>
      <c r="F10731" t="str">
        <f>dados!D10646</f>
        <v>Licenciamento de direitos sobre marcas</v>
      </c>
      <c r="G10731"/>
      <c r="H10731"/>
      <c r="I10731"/>
      <c r="J10731"/>
      <c r="K10731" s="13"/>
      <c r="L10731" s="13">
        <f>dados!I10646/100</f>
        <v>0.13449999999999998</v>
      </c>
      <c r="M10731" s="13">
        <f>dados!J10646/100</f>
        <v>0.1545</v>
      </c>
      <c r="N10731" s="13">
        <f>dados!K10646/100</f>
        <v>0</v>
      </c>
      <c r="O10731" s="13">
        <f>dados!L10646/100</f>
        <v>4.0800000000000003E-2</v>
      </c>
      <c r="P10731" s="11" t="str">
        <f>LEFT(Tabela2[[#This Row],[Código]],3)</f>
        <v>111</v>
      </c>
    </row>
    <row r="10732" spans="2:16" ht="15" customHeight="1" x14ac:dyDescent="0.25">
      <c r="B10732" s="31" t="str">
        <f>IF(Tabela2[[#This Row],[Tipo]] = 0,LOOKUP(Tabela2[[#This Row],[RESUMO]],Tabela3[Grupo],Tabela3[Meus produtos]),VLOOKUP(Tabela2[[#This Row],[Código]],Tabela4[[Código NBS/LC116]:[Meus serviços]],3,0))</f>
        <v>Não</v>
      </c>
      <c r="C10732" t="str">
        <f>IF(E10732=0,TEXT(dados!A10647,"00000000"),IF(E10732=2,TEXT(dados!A10647,"0000"),TEXT(dados!A10647,"#")))</f>
        <v>111053000</v>
      </c>
      <c r="D10732" t="str">
        <f>IF(dados!B10647=0,"",dados!B10647)</f>
        <v/>
      </c>
      <c r="E10732">
        <f>dados!C10647</f>
        <v>1</v>
      </c>
      <c r="F10732" t="str">
        <f>dados!D10647</f>
        <v>Licenciamento de direitos sobre desenho industrial</v>
      </c>
      <c r="G10732"/>
      <c r="H10732"/>
      <c r="I10732"/>
      <c r="J10732"/>
      <c r="K10732" s="13"/>
      <c r="L10732" s="13">
        <f>dados!I10647/100</f>
        <v>0.13449999999999998</v>
      </c>
      <c r="M10732" s="13">
        <f>dados!J10647/100</f>
        <v>0.1545</v>
      </c>
      <c r="N10732" s="13">
        <f>dados!K10647/100</f>
        <v>0</v>
      </c>
      <c r="O10732" s="13">
        <f>dados!L10647/100</f>
        <v>4.0800000000000003E-2</v>
      </c>
      <c r="P10732" s="11" t="str">
        <f>LEFT(Tabela2[[#This Row],[Código]],3)</f>
        <v>111</v>
      </c>
    </row>
    <row r="10733" spans="2:16" ht="15" customHeight="1" x14ac:dyDescent="0.25">
      <c r="B10733" s="31" t="str">
        <f>IF(Tabela2[[#This Row],[Tipo]] = 0,LOOKUP(Tabela2[[#This Row],[RESUMO]],Tabela3[Grupo],Tabela3[Meus produtos]),VLOOKUP(Tabela2[[#This Row],[Código]],Tabela4[[Código NBS/LC116]:[Meus serviços]],3,0))</f>
        <v>Não</v>
      </c>
      <c r="C10733" t="str">
        <f>IF(E10733=0,TEXT(dados!A10648,"00000000"),IF(E10733=2,TEXT(dados!A10648,"0000"),TEXT(dados!A10648,"#")))</f>
        <v>111059000</v>
      </c>
      <c r="D10733" t="str">
        <f>IF(dados!B10648=0,"",dados!B10648)</f>
        <v/>
      </c>
      <c r="E10733">
        <f>dados!C10648</f>
        <v>1</v>
      </c>
      <c r="F10733" t="str">
        <f>dados!D10648</f>
        <v>Licenciamento de outros direitos sobre a propriedade industrial</v>
      </c>
      <c r="G10733"/>
      <c r="H10733"/>
      <c r="I10733"/>
      <c r="J10733"/>
      <c r="K10733" s="13"/>
      <c r="L10733" s="13">
        <f>dados!I10648/100</f>
        <v>0.13449999999999998</v>
      </c>
      <c r="M10733" s="13">
        <f>dados!J10648/100</f>
        <v>0.1545</v>
      </c>
      <c r="N10733" s="13">
        <f>dados!K10648/100</f>
        <v>0</v>
      </c>
      <c r="O10733" s="13">
        <f>dados!L10648/100</f>
        <v>4.0800000000000003E-2</v>
      </c>
      <c r="P10733" s="11" t="str">
        <f>LEFT(Tabela2[[#This Row],[Código]],3)</f>
        <v>111</v>
      </c>
    </row>
    <row r="10734" spans="2:16" ht="15" customHeight="1" x14ac:dyDescent="0.25">
      <c r="B10734" s="31" t="str">
        <f>IF(Tabela2[[#This Row],[Tipo]] = 0,LOOKUP(Tabela2[[#This Row],[RESUMO]],Tabela3[Grupo],Tabela3[Meus produtos]),VLOOKUP(Tabela2[[#This Row],[Código]],Tabela4[[Código NBS/LC116]:[Meus serviços]],3,0))</f>
        <v>Não</v>
      </c>
      <c r="C10734" t="str">
        <f>IF(E10734=0,TEXT(dados!A10649,"00000000"),IF(E10734=2,TEXT(dados!A10649,"0000"),TEXT(dados!A10649,"#")))</f>
        <v>111060000</v>
      </c>
      <c r="D10734" t="str">
        <f>IF(dados!B10649=0,"",dados!B10649)</f>
        <v/>
      </c>
      <c r="E10734">
        <f>dados!C10649</f>
        <v>1</v>
      </c>
      <c r="F10734" t="str">
        <f>dados!D10649</f>
        <v>Licenciamento de direitos sobre cultivares</v>
      </c>
      <c r="G10734"/>
      <c r="H10734"/>
      <c r="I10734"/>
      <c r="J10734"/>
      <c r="K10734" s="13"/>
      <c r="L10734" s="13">
        <f>dados!I10649/100</f>
        <v>0.13449999999999998</v>
      </c>
      <c r="M10734" s="13">
        <f>dados!J10649/100</f>
        <v>0.1545</v>
      </c>
      <c r="N10734" s="13">
        <f>dados!K10649/100</f>
        <v>0</v>
      </c>
      <c r="O10734" s="13">
        <f>dados!L10649/100</f>
        <v>4.0800000000000003E-2</v>
      </c>
      <c r="P10734" s="11" t="str">
        <f>LEFT(Tabela2[[#This Row],[Código]],3)</f>
        <v>111</v>
      </c>
    </row>
    <row r="10735" spans="2:16" ht="15" customHeight="1" x14ac:dyDescent="0.25">
      <c r="B10735" s="31" t="str">
        <f>IF(Tabela2[[#This Row],[Tipo]] = 0,LOOKUP(Tabela2[[#This Row],[RESUMO]],Tabela3[Grupo],Tabela3[Meus produtos]),VLOOKUP(Tabela2[[#This Row],[Código]],Tabela4[[Código NBS/LC116]:[Meus serviços]],3,0))</f>
        <v>Não</v>
      </c>
      <c r="C10735" t="str">
        <f>IF(E10735=0,TEXT(dados!A10650,"00000000"),IF(E10735=2,TEXT(dados!A10650,"0000"),TEXT(dados!A10650,"#")))</f>
        <v>111070000</v>
      </c>
      <c r="D10735" t="str">
        <f>IF(dados!B10650=0,"",dados!B10650)</f>
        <v/>
      </c>
      <c r="E10735">
        <f>dados!C10650</f>
        <v>1</v>
      </c>
      <c r="F10735" t="str">
        <f>dados!D10650</f>
        <v>Licenciamento de direitos sobre topografias de circuitos integrados</v>
      </c>
      <c r="G10735"/>
      <c r="H10735"/>
      <c r="I10735"/>
      <c r="J10735"/>
      <c r="K10735" s="13"/>
      <c r="L10735" s="13">
        <f>dados!I10650/100</f>
        <v>0.13449999999999998</v>
      </c>
      <c r="M10735" s="13">
        <f>dados!J10650/100</f>
        <v>0.1545</v>
      </c>
      <c r="N10735" s="13">
        <f>dados!K10650/100</f>
        <v>0</v>
      </c>
      <c r="O10735" s="13">
        <f>dados!L10650/100</f>
        <v>4.0800000000000003E-2</v>
      </c>
      <c r="P10735" s="11" t="str">
        <f>LEFT(Tabela2[[#This Row],[Código]],3)</f>
        <v>111</v>
      </c>
    </row>
    <row r="10736" spans="2:16" ht="15" customHeight="1" x14ac:dyDescent="0.25">
      <c r="B10736" s="31" t="str">
        <f>IF(Tabela2[[#This Row],[Tipo]] = 0,LOOKUP(Tabela2[[#This Row],[RESUMO]],Tabela3[Grupo],Tabela3[Meus produtos]),VLOOKUP(Tabela2[[#This Row],[Código]],Tabela4[[Código NBS/LC116]:[Meus serviços]],3,0))</f>
        <v>Não</v>
      </c>
      <c r="C10736" t="str">
        <f>IF(E10736=0,TEXT(dados!A10651,"00000000"),IF(E10736=2,TEXT(dados!A10651,"0000"),TEXT(dados!A10651,"#")))</f>
        <v>111080000</v>
      </c>
      <c r="D10736" t="str">
        <f>IF(dados!B10651=0,"",dados!B10651)</f>
        <v/>
      </c>
      <c r="E10736">
        <f>dados!C10651</f>
        <v>1</v>
      </c>
      <c r="F10736" t="str">
        <f>dados!D10651</f>
        <v>Licenciamento de direitos relativos a informacao nao divulgada</v>
      </c>
      <c r="G10736"/>
      <c r="H10736"/>
      <c r="I10736"/>
      <c r="J10736"/>
      <c r="K10736" s="13"/>
      <c r="L10736" s="13">
        <f>dados!I10651/100</f>
        <v>0.13449999999999998</v>
      </c>
      <c r="M10736" s="13">
        <f>dados!J10651/100</f>
        <v>0.1545</v>
      </c>
      <c r="N10736" s="13">
        <f>dados!K10651/100</f>
        <v>0</v>
      </c>
      <c r="O10736" s="13">
        <f>dados!L10651/100</f>
        <v>4.0800000000000003E-2</v>
      </c>
      <c r="P10736" s="11" t="str">
        <f>LEFT(Tabela2[[#This Row],[Código]],3)</f>
        <v>111</v>
      </c>
    </row>
    <row r="10737" spans="2:16" ht="15" customHeight="1" x14ac:dyDescent="0.25">
      <c r="B10737" s="31" t="str">
        <f>IF(Tabela2[[#This Row],[Tipo]] = 0,LOOKUP(Tabela2[[#This Row],[RESUMO]],Tabela3[Grupo],Tabela3[Meus produtos]),VLOOKUP(Tabela2[[#This Row],[Código]],Tabela4[[Código NBS/LC116]:[Meus serviços]],3,0))</f>
        <v>Não</v>
      </c>
      <c r="C10737" t="str">
        <f>IF(E10737=0,TEXT(dados!A10652,"00000000"),IF(E10737=2,TEXT(dados!A10652,"0000"),TEXT(dados!A10652,"#")))</f>
        <v>111090000</v>
      </c>
      <c r="D10737" t="str">
        <f>IF(dados!B10652=0,"",dados!B10652)</f>
        <v/>
      </c>
      <c r="E10737">
        <f>dados!C10652</f>
        <v>1</v>
      </c>
      <c r="F10737" t="str">
        <f>dados!D10652</f>
        <v>Licenciamento de outros direitos de propriedade intelectual nao classificados em nenhuma das posicoes anteriores</v>
      </c>
      <c r="G10737"/>
      <c r="H10737"/>
      <c r="I10737"/>
      <c r="J10737"/>
      <c r="K10737" s="13"/>
      <c r="L10737" s="13">
        <f>dados!I10652/100</f>
        <v>0.13449999999999998</v>
      </c>
      <c r="M10737" s="13">
        <f>dados!J10652/100</f>
        <v>0.1545</v>
      </c>
      <c r="N10737" s="13">
        <f>dados!K10652/100</f>
        <v>0</v>
      </c>
      <c r="O10737" s="13">
        <f>dados!L10652/100</f>
        <v>4.0800000000000003E-2</v>
      </c>
      <c r="P10737" s="11" t="str">
        <f>LEFT(Tabela2[[#This Row],[Código]],3)</f>
        <v>111</v>
      </c>
    </row>
    <row r="10738" spans="2:16" ht="15" customHeight="1" x14ac:dyDescent="0.25">
      <c r="B10738" s="31" t="str">
        <f>IF(Tabela2[[#This Row],[Tipo]] = 0,LOOKUP(Tabela2[[#This Row],[RESUMO]],Tabela3[Grupo],Tabela3[Meus produtos]),VLOOKUP(Tabela2[[#This Row],[Código]],Tabela4[[Código NBS/LC116]:[Meus serviços]],3,0))</f>
        <v>Não</v>
      </c>
      <c r="C10738" t="str">
        <f>IF(E10738=0,TEXT(dados!A10653,"00000000"),IF(E10738=2,TEXT(dados!A10653,"0000"),TEXT(dados!A10653,"#")))</f>
        <v>111101000</v>
      </c>
      <c r="D10738" t="str">
        <f>IF(dados!B10653=0,"",dados!B10653)</f>
        <v/>
      </c>
      <c r="E10738">
        <f>dados!C10653</f>
        <v>1</v>
      </c>
      <c r="F10738" t="str">
        <f>dados!D10653</f>
        <v>Contratos de prestacao de servicos de assistencia tecnica e cientifica, combinadamente ou nao, com qualquer modalidade de transferencia de tecnologia</v>
      </c>
      <c r="G10738"/>
      <c r="H10738"/>
      <c r="I10738"/>
      <c r="J10738"/>
      <c r="K10738" s="13"/>
      <c r="L10738" s="13">
        <f>dados!I10653/100</f>
        <v>0.13449999999999998</v>
      </c>
      <c r="M10738" s="13">
        <f>dados!J10653/100</f>
        <v>0.1545</v>
      </c>
      <c r="N10738" s="13">
        <f>dados!K10653/100</f>
        <v>0</v>
      </c>
      <c r="O10738" s="13">
        <f>dados!L10653/100</f>
        <v>4.0899999999999999E-2</v>
      </c>
      <c r="P10738" s="11" t="str">
        <f>LEFT(Tabela2[[#This Row],[Código]],3)</f>
        <v>111</v>
      </c>
    </row>
    <row r="10739" spans="2:16" ht="15" customHeight="1" x14ac:dyDescent="0.25">
      <c r="B10739" s="31" t="str">
        <f>IF(Tabela2[[#This Row],[Tipo]] = 0,LOOKUP(Tabela2[[#This Row],[RESUMO]],Tabela3[Grupo],Tabela3[Meus produtos]),VLOOKUP(Tabela2[[#This Row],[Código]],Tabela4[[Código NBS/LC116]:[Meus serviços]],3,0))</f>
        <v>Não</v>
      </c>
      <c r="C10739" t="str">
        <f>IF(E10739=0,TEXT(dados!A10654,"00000000"),IF(E10739=2,TEXT(dados!A10654,"0000"),TEXT(dados!A10654,"#")))</f>
        <v>111102000</v>
      </c>
      <c r="D10739" t="str">
        <f>IF(dados!B10654=0,"",dados!B10654)</f>
        <v/>
      </c>
      <c r="E10739">
        <f>dados!C10654</f>
        <v>1</v>
      </c>
      <c r="F10739" t="str">
        <f>dados!D10654</f>
        <v>Contratos de fornecimento de tecnologia (know-how)</v>
      </c>
      <c r="G10739"/>
      <c r="H10739"/>
      <c r="I10739"/>
      <c r="J10739"/>
      <c r="K10739" s="13"/>
      <c r="L10739" s="13">
        <f>dados!I10654/100</f>
        <v>0.13449999999999998</v>
      </c>
      <c r="M10739" s="13">
        <f>dados!J10654/100</f>
        <v>0.1545</v>
      </c>
      <c r="N10739" s="13">
        <f>dados!K10654/100</f>
        <v>0</v>
      </c>
      <c r="O10739" s="13">
        <f>dados!L10654/100</f>
        <v>4.0899999999999999E-2</v>
      </c>
      <c r="P10739" s="11" t="str">
        <f>LEFT(Tabela2[[#This Row],[Código]],3)</f>
        <v>111</v>
      </c>
    </row>
    <row r="10740" spans="2:16" ht="15" customHeight="1" x14ac:dyDescent="0.25">
      <c r="B10740" s="31" t="str">
        <f>IF(Tabela2[[#This Row],[Tipo]] = 0,LOOKUP(Tabela2[[#This Row],[RESUMO]],Tabela3[Grupo],Tabela3[Meus produtos]),VLOOKUP(Tabela2[[#This Row],[Código]],Tabela4[[Código NBS/LC116]:[Meus serviços]],3,0))</f>
        <v>Não</v>
      </c>
      <c r="C10740" t="str">
        <f>IF(E10740=0,TEXT(dados!A10655,"00000000"),IF(E10740=2,TEXT(dados!A10655,"0000"),TEXT(dados!A10655,"#")))</f>
        <v>111103000</v>
      </c>
      <c r="D10740" t="str">
        <f>IF(dados!B10655=0,"",dados!B10655)</f>
        <v/>
      </c>
      <c r="E10740">
        <f>dados!C10655</f>
        <v>1</v>
      </c>
      <c r="F10740" t="str">
        <f>dados!D10655</f>
        <v>Contratos de franquia</v>
      </c>
      <c r="G10740"/>
      <c r="H10740"/>
      <c r="I10740"/>
      <c r="J10740"/>
      <c r="K10740" s="13"/>
      <c r="L10740" s="13">
        <f>dados!I10655/100</f>
        <v>0.13449999999999998</v>
      </c>
      <c r="M10740" s="13">
        <f>dados!J10655/100</f>
        <v>0.1545</v>
      </c>
      <c r="N10740" s="13">
        <f>dados!K10655/100</f>
        <v>0</v>
      </c>
      <c r="O10740" s="13">
        <f>dados!L10655/100</f>
        <v>4.0899999999999999E-2</v>
      </c>
      <c r="P10740" s="11" t="str">
        <f>LEFT(Tabela2[[#This Row],[Código]],3)</f>
        <v>111</v>
      </c>
    </row>
    <row r="10741" spans="2:16" ht="15" customHeight="1" x14ac:dyDescent="0.25">
      <c r="B10741" s="31" t="str">
        <f>IF(Tabela2[[#This Row],[Tipo]] = 0,LOOKUP(Tabela2[[#This Row],[RESUMO]],Tabela3[Grupo],Tabela3[Meus produtos]),VLOOKUP(Tabela2[[#This Row],[Código]],Tabela4[[Código NBS/LC116]:[Meus serviços]],3,0))</f>
        <v>Não</v>
      </c>
      <c r="C10741" t="str">
        <f>IF(E10741=0,TEXT(dados!A10656,"00000000"),IF(E10741=2,TEXT(dados!A10656,"0000"),TEXT(dados!A10656,"#")))</f>
        <v>111109000</v>
      </c>
      <c r="D10741" t="str">
        <f>IF(dados!B10656=0,"",dados!B10656)</f>
        <v/>
      </c>
      <c r="E10741">
        <f>dados!C10656</f>
        <v>1</v>
      </c>
      <c r="F10741" t="str">
        <f>dados!D10656</f>
        <v>Outros contratos de transferencia de tecnologia</v>
      </c>
      <c r="G10741"/>
      <c r="H10741"/>
      <c r="I10741"/>
      <c r="J10741"/>
      <c r="K10741" s="13"/>
      <c r="L10741" s="13">
        <f>dados!I10656/100</f>
        <v>0.13449999999999998</v>
      </c>
      <c r="M10741" s="13">
        <f>dados!J10656/100</f>
        <v>0.1545</v>
      </c>
      <c r="N10741" s="13">
        <f>dados!K10656/100</f>
        <v>0</v>
      </c>
      <c r="O10741" s="13">
        <f>dados!L10656/100</f>
        <v>4.0899999999999999E-2</v>
      </c>
      <c r="P10741" s="11" t="str">
        <f>LEFT(Tabela2[[#This Row],[Código]],3)</f>
        <v>111</v>
      </c>
    </row>
    <row r="10742" spans="2:16" ht="15" customHeight="1" x14ac:dyDescent="0.25">
      <c r="B10742" s="31" t="str">
        <f>IF(Tabela2[[#This Row],[Tipo]] = 0,LOOKUP(Tabela2[[#This Row],[RESUMO]],Tabela3[Grupo],Tabela3[Meus produtos]),VLOOKUP(Tabela2[[#This Row],[Código]],Tabela4[[Código NBS/LC116]:[Meus serviços]],3,0))</f>
        <v>Não</v>
      </c>
      <c r="C10742" t="str">
        <f>IF(E10742=0,TEXT(dados!A10657,"00000000"),IF(E10742=2,TEXT(dados!A10657,"0000"),TEXT(dados!A10657,"#")))</f>
        <v>111111000</v>
      </c>
      <c r="D10742" t="str">
        <f>IF(dados!B10657=0,"",dados!B10657)</f>
        <v/>
      </c>
      <c r="E10742">
        <f>dados!C10657</f>
        <v>1</v>
      </c>
      <c r="F10742" t="str">
        <f>dados!D10657</f>
        <v>Licenciamento de direitos de de recursos vegetais, inclusive florestais</v>
      </c>
      <c r="G10742"/>
      <c r="H10742"/>
      <c r="I10742"/>
      <c r="J10742"/>
      <c r="K10742" s="13"/>
      <c r="L10742" s="13">
        <f>dados!I10657/100</f>
        <v>0.13449999999999998</v>
      </c>
      <c r="M10742" s="13">
        <f>dados!J10657/100</f>
        <v>0.1545</v>
      </c>
      <c r="N10742" s="13">
        <f>dados!K10657/100</f>
        <v>0</v>
      </c>
      <c r="O10742" s="13">
        <f>dados!L10657/100</f>
        <v>2.29E-2</v>
      </c>
      <c r="P10742" s="11" t="str">
        <f>LEFT(Tabela2[[#This Row],[Código]],3)</f>
        <v>111</v>
      </c>
    </row>
    <row r="10743" spans="2:16" ht="15" customHeight="1" x14ac:dyDescent="0.25">
      <c r="B10743" s="31" t="str">
        <f>IF(Tabela2[[#This Row],[Tipo]] = 0,LOOKUP(Tabela2[[#This Row],[RESUMO]],Tabela3[Grupo],Tabela3[Meus produtos]),VLOOKUP(Tabela2[[#This Row],[Código]],Tabela4[[Código NBS/LC116]:[Meus serviços]],3,0))</f>
        <v>Não</v>
      </c>
      <c r="C10743" t="str">
        <f>IF(E10743=0,TEXT(dados!A10658,"00000000"),IF(E10743=2,TEXT(dados!A10658,"0000"),TEXT(dados!A10658,"#")))</f>
        <v>111112000</v>
      </c>
      <c r="D10743" t="str">
        <f>IF(dados!B10658=0,"",dados!B10658)</f>
        <v/>
      </c>
      <c r="E10743">
        <f>dados!C10658</f>
        <v>1</v>
      </c>
      <c r="F10743" t="str">
        <f>dados!D10658</f>
        <v>Licenciamento de direitos de explotacao de recursos minerais</v>
      </c>
      <c r="G10743"/>
      <c r="H10743"/>
      <c r="I10743"/>
      <c r="J10743"/>
      <c r="K10743" s="13"/>
      <c r="L10743" s="13">
        <f>dados!I10658/100</f>
        <v>0.13449999999999998</v>
      </c>
      <c r="M10743" s="13">
        <f>dados!J10658/100</f>
        <v>0.1545</v>
      </c>
      <c r="N10743" s="13">
        <f>dados!K10658/100</f>
        <v>0</v>
      </c>
      <c r="O10743" s="13">
        <f>dados!L10658/100</f>
        <v>2.29E-2</v>
      </c>
      <c r="P10743" s="11" t="str">
        <f>LEFT(Tabela2[[#This Row],[Código]],3)</f>
        <v>111</v>
      </c>
    </row>
    <row r="10744" spans="2:16" ht="15" customHeight="1" x14ac:dyDescent="0.25">
      <c r="B10744" s="31" t="str">
        <f>IF(Tabela2[[#This Row],[Tipo]] = 0,LOOKUP(Tabela2[[#This Row],[RESUMO]],Tabela3[Grupo],Tabela3[Meus produtos]),VLOOKUP(Tabela2[[#This Row],[Código]],Tabela4[[Código NBS/LC116]:[Meus serviços]],3,0))</f>
        <v>Não</v>
      </c>
      <c r="C10744" t="str">
        <f>IF(E10744=0,TEXT(dados!A10659,"00000000"),IF(E10744=2,TEXT(dados!A10659,"0000"),TEXT(dados!A10659,"#")))</f>
        <v>111119000</v>
      </c>
      <c r="D10744" t="str">
        <f>IF(dados!B10659=0,"",dados!B10659)</f>
        <v/>
      </c>
      <c r="E10744">
        <f>dados!C10659</f>
        <v>1</v>
      </c>
      <c r="F10744" t="str">
        <f>dados!D10659</f>
        <v>Licenciamento de direitos de exploracao de outros recursos naturais</v>
      </c>
      <c r="G10744"/>
      <c r="H10744"/>
      <c r="I10744"/>
      <c r="J10744"/>
      <c r="K10744" s="13"/>
      <c r="L10744" s="13">
        <f>dados!I10659/100</f>
        <v>0.13449999999999998</v>
      </c>
      <c r="M10744" s="13">
        <f>dados!J10659/100</f>
        <v>0.1545</v>
      </c>
      <c r="N10744" s="13">
        <f>dados!K10659/100</f>
        <v>0</v>
      </c>
      <c r="O10744" s="13">
        <f>dados!L10659/100</f>
        <v>0.05</v>
      </c>
      <c r="P10744" s="11" t="str">
        <f>LEFT(Tabela2[[#This Row],[Código]],3)</f>
        <v>111</v>
      </c>
    </row>
    <row r="10745" spans="2:16" ht="15" customHeight="1" x14ac:dyDescent="0.25">
      <c r="B10745" s="31" t="str">
        <f>IF(Tabela2[[#This Row],[Tipo]] = 0,LOOKUP(Tabela2[[#This Row],[RESUMO]],Tabela3[Grupo],Tabela3[Meus produtos]),VLOOKUP(Tabela2[[#This Row],[Código]],Tabela4[[Código NBS/LC116]:[Meus serviços]],3,0))</f>
        <v>Não</v>
      </c>
      <c r="C10745" t="str">
        <f>IF(E10745=0,TEXT(dados!A10660,"00000000"),IF(E10745=2,TEXT(dados!A10660,"0000"),TEXT(dados!A10660,"#")))</f>
        <v>111121000</v>
      </c>
      <c r="D10745" t="str">
        <f>IF(dados!B10660=0,"",dados!B10660)</f>
        <v/>
      </c>
      <c r="E10745">
        <f>dados!C10660</f>
        <v>1</v>
      </c>
      <c r="F10745" t="str">
        <f>dados!D10660</f>
        <v>Licenciamento de direitos sobre conhecimento tradicional associado a recursos geneticos</v>
      </c>
      <c r="G10745"/>
      <c r="H10745"/>
      <c r="I10745"/>
      <c r="J10745"/>
      <c r="K10745" s="13"/>
      <c r="L10745" s="13">
        <f>dados!I10660/100</f>
        <v>0.13449999999999998</v>
      </c>
      <c r="M10745" s="13">
        <f>dados!J10660/100</f>
        <v>0.1545</v>
      </c>
      <c r="N10745" s="13">
        <f>dados!K10660/100</f>
        <v>0</v>
      </c>
      <c r="O10745" s="13">
        <f>dados!L10660/100</f>
        <v>4.0800000000000003E-2</v>
      </c>
      <c r="P10745" s="11" t="str">
        <f>LEFT(Tabela2[[#This Row],[Código]],3)</f>
        <v>111</v>
      </c>
    </row>
    <row r="10746" spans="2:16" ht="15" customHeight="1" x14ac:dyDescent="0.25">
      <c r="B10746" s="31" t="str">
        <f>IF(Tabela2[[#This Row],[Tipo]] = 0,LOOKUP(Tabela2[[#This Row],[RESUMO]],Tabela3[Grupo],Tabela3[Meus produtos]),VLOOKUP(Tabela2[[#This Row],[Código]],Tabela4[[Código NBS/LC116]:[Meus serviços]],3,0))</f>
        <v>Não</v>
      </c>
      <c r="C10746" t="str">
        <f>IF(E10746=0,TEXT(dados!A10661,"00000000"),IF(E10746=2,TEXT(dados!A10661,"0000"),TEXT(dados!A10661,"#")))</f>
        <v>111129000</v>
      </c>
      <c r="D10746" t="str">
        <f>IF(dados!B10661=0,"",dados!B10661)</f>
        <v/>
      </c>
      <c r="E10746">
        <f>dados!C10661</f>
        <v>1</v>
      </c>
      <c r="F10746" t="str">
        <f>dados!D10661</f>
        <v>Licenciamento de direitos sobre outros conhecimentos tradicionais</v>
      </c>
      <c r="G10746"/>
      <c r="H10746"/>
      <c r="I10746"/>
      <c r="J10746"/>
      <c r="K10746" s="13"/>
      <c r="L10746" s="13">
        <f>dados!I10661/100</f>
        <v>0.13449999999999998</v>
      </c>
      <c r="M10746" s="13">
        <f>dados!J10661/100</f>
        <v>0.1545</v>
      </c>
      <c r="N10746" s="13">
        <f>dados!K10661/100</f>
        <v>0</v>
      </c>
      <c r="O10746" s="13">
        <f>dados!L10661/100</f>
        <v>4.0800000000000003E-2</v>
      </c>
      <c r="P10746" s="11" t="str">
        <f>LEFT(Tabela2[[#This Row],[Código]],3)</f>
        <v>111</v>
      </c>
    </row>
    <row r="10747" spans="2:16" ht="15" customHeight="1" x14ac:dyDescent="0.25">
      <c r="B10747" s="31" t="str">
        <f>IF(Tabela2[[#This Row],[Tipo]] = 0,LOOKUP(Tabela2[[#This Row],[RESUMO]],Tabela3[Grupo],Tabela3[Meus produtos]),VLOOKUP(Tabela2[[#This Row],[Código]],Tabela4[[Código NBS/LC116]:[Meus serviços]],3,0))</f>
        <v>Não</v>
      </c>
      <c r="C10747" t="str">
        <f>IF(E10747=0,TEXT(dados!A10662,"00000000"),IF(E10747=2,TEXT(dados!A10662,"0000"),TEXT(dados!A10662,"#")))</f>
        <v>111130000</v>
      </c>
      <c r="D10747" t="str">
        <f>IF(dados!B10662=0,"",dados!B10662)</f>
        <v/>
      </c>
      <c r="E10747">
        <f>dados!C10662</f>
        <v>1</v>
      </c>
      <c r="F10747" t="str">
        <f>dados!D10662</f>
        <v>Licenciamento de direitos relativos ao acesso a recursos geneticos, exceto os decorrentes do conhecimento tradicional</v>
      </c>
      <c r="G10747"/>
      <c r="H10747"/>
      <c r="I10747"/>
      <c r="J10747"/>
      <c r="K10747" s="13"/>
      <c r="L10747" s="13">
        <f>dados!I10662/100</f>
        <v>0.13449999999999998</v>
      </c>
      <c r="M10747" s="13">
        <f>dados!J10662/100</f>
        <v>0.1545</v>
      </c>
      <c r="N10747" s="13">
        <f>dados!K10662/100</f>
        <v>0</v>
      </c>
      <c r="O10747" s="13">
        <f>dados!L10662/100</f>
        <v>4.0800000000000003E-2</v>
      </c>
      <c r="P10747" s="11" t="str">
        <f>LEFT(Tabela2[[#This Row],[Código]],3)</f>
        <v>111</v>
      </c>
    </row>
    <row r="10748" spans="2:16" ht="15" customHeight="1" x14ac:dyDescent="0.25">
      <c r="B10748" s="31" t="str">
        <f>IF(Tabela2[[#This Row],[Tipo]] = 0,LOOKUP(Tabela2[[#This Row],[RESUMO]],Tabela3[Grupo],Tabela3[Meus produtos]),VLOOKUP(Tabela2[[#This Row],[Código]],Tabela4[[Código NBS/LC116]:[Meus serviços]],3,0))</f>
        <v>Não</v>
      </c>
      <c r="C10748" t="str">
        <f>IF(E10748=0,TEXT(dados!A10663,"00000000"),IF(E10748=2,TEXT(dados!A10663,"0000"),TEXT(dados!A10663,"#")))</f>
        <v>111900000</v>
      </c>
      <c r="D10748" t="str">
        <f>IF(dados!B10663=0,"",dados!B10663)</f>
        <v/>
      </c>
      <c r="E10748">
        <f>dados!C10663</f>
        <v>1</v>
      </c>
      <c r="F10748" t="str">
        <f>dados!D10663</f>
        <v>Outras formas de licenciamento e de cessoes para exploracao de direitos nao classificadas nas posicoes anteriores</v>
      </c>
      <c r="G10748"/>
      <c r="H10748"/>
      <c r="I10748"/>
      <c r="J10748"/>
      <c r="K10748" s="13"/>
      <c r="L10748" s="13">
        <f>dados!I10663/100</f>
        <v>0.13449999999999998</v>
      </c>
      <c r="M10748" s="13">
        <f>dados!J10663/100</f>
        <v>0.1545</v>
      </c>
      <c r="N10748" s="13">
        <f>dados!K10663/100</f>
        <v>0</v>
      </c>
      <c r="O10748" s="13">
        <f>dados!L10663/100</f>
        <v>0.05</v>
      </c>
      <c r="P10748" s="11" t="str">
        <f>LEFT(Tabela2[[#This Row],[Código]],3)</f>
        <v>111</v>
      </c>
    </row>
    <row r="10749" spans="2:16" ht="15" customHeight="1" x14ac:dyDescent="0.25">
      <c r="B10749" s="31" t="str">
        <f>IF(Tabela2[[#This Row],[Tipo]] = 0,LOOKUP(Tabela2[[#This Row],[RESUMO]],Tabela3[Grupo],Tabela3[Meus produtos]),VLOOKUP(Tabela2[[#This Row],[Código]],Tabela4[[Código NBS/LC116]:[Meus serviços]],3,0))</f>
        <v>Não</v>
      </c>
      <c r="C10749" t="str">
        <f>IF(E10749=0,TEXT(dados!A10664,"00000000"),IF(E10749=2,TEXT(dados!A10664,"0000"),TEXT(dados!A10664,"#")))</f>
        <v>112011100</v>
      </c>
      <c r="D10749" t="str">
        <f>IF(dados!B10664=0,"",dados!B10664)</f>
        <v/>
      </c>
      <c r="E10749">
        <f>dados!C10664</f>
        <v>1</v>
      </c>
      <c r="F10749" t="str">
        <f>dados!D10664</f>
        <v>Servicos de pesquisa e desenvolvimento em fisica</v>
      </c>
      <c r="G10749"/>
      <c r="H10749"/>
      <c r="I10749"/>
      <c r="J10749"/>
      <c r="K10749" s="13"/>
      <c r="L10749" s="13">
        <f>dados!I10664/100</f>
        <v>0.13449999999999998</v>
      </c>
      <c r="M10749" s="13">
        <f>dados!J10664/100</f>
        <v>0.1545</v>
      </c>
      <c r="N10749" s="13">
        <f>dados!K10664/100</f>
        <v>0</v>
      </c>
      <c r="O10749" s="13">
        <f>dados!L10664/100</f>
        <v>2.1600000000000001E-2</v>
      </c>
      <c r="P10749" s="11" t="str">
        <f>LEFT(Tabela2[[#This Row],[Código]],3)</f>
        <v>112</v>
      </c>
    </row>
    <row r="10750" spans="2:16" ht="15" customHeight="1" x14ac:dyDescent="0.25">
      <c r="B10750" s="31" t="str">
        <f>IF(Tabela2[[#This Row],[Tipo]] = 0,LOOKUP(Tabela2[[#This Row],[RESUMO]],Tabela3[Grupo],Tabela3[Meus produtos]),VLOOKUP(Tabela2[[#This Row],[Código]],Tabela4[[Código NBS/LC116]:[Meus serviços]],3,0))</f>
        <v>Não</v>
      </c>
      <c r="C10750" t="str">
        <f>IF(E10750=0,TEXT(dados!A10665,"00000000"),IF(E10750=2,TEXT(dados!A10665,"0000"),TEXT(dados!A10665,"#")))</f>
        <v>112011200</v>
      </c>
      <c r="D10750" t="str">
        <f>IF(dados!B10665=0,"",dados!B10665)</f>
        <v/>
      </c>
      <c r="E10750">
        <f>dados!C10665</f>
        <v>1</v>
      </c>
      <c r="F10750" t="str">
        <f>dados!D10665</f>
        <v>Servicos de pesquisa e desenvolvimento em quimica e biologia</v>
      </c>
      <c r="G10750"/>
      <c r="H10750"/>
      <c r="I10750"/>
      <c r="J10750"/>
      <c r="K10750" s="13"/>
      <c r="L10750" s="13">
        <f>dados!I10665/100</f>
        <v>0.13449999999999998</v>
      </c>
      <c r="M10750" s="13">
        <f>dados!J10665/100</f>
        <v>0.1545</v>
      </c>
      <c r="N10750" s="13">
        <f>dados!K10665/100</f>
        <v>0</v>
      </c>
      <c r="O10750" s="13">
        <f>dados!L10665/100</f>
        <v>3.0800000000000001E-2</v>
      </c>
      <c r="P10750" s="11" t="str">
        <f>LEFT(Tabela2[[#This Row],[Código]],3)</f>
        <v>112</v>
      </c>
    </row>
    <row r="10751" spans="2:16" ht="15" customHeight="1" x14ac:dyDescent="0.25">
      <c r="B10751" s="31" t="str">
        <f>IF(Tabela2[[#This Row],[Tipo]] = 0,LOOKUP(Tabela2[[#This Row],[RESUMO]],Tabela3[Grupo],Tabela3[Meus produtos]),VLOOKUP(Tabela2[[#This Row],[Código]],Tabela4[[Código NBS/LC116]:[Meus serviços]],3,0))</f>
        <v>Não</v>
      </c>
      <c r="C10751" t="str">
        <f>IF(E10751=0,TEXT(dados!A10666,"00000000"),IF(E10751=2,TEXT(dados!A10666,"0000"),TEXT(dados!A10666,"#")))</f>
        <v>112011900</v>
      </c>
      <c r="D10751" t="str">
        <f>IF(dados!B10666=0,"",dados!B10666)</f>
        <v/>
      </c>
      <c r="E10751">
        <f>dados!C10666</f>
        <v>1</v>
      </c>
      <c r="F10751" t="str">
        <f>dados!D10666</f>
        <v>Servicos de pesquisa e desenvolvimento em outras ciencias naturais e exatas</v>
      </c>
      <c r="G10751"/>
      <c r="H10751"/>
      <c r="I10751"/>
      <c r="J10751"/>
      <c r="K10751" s="13"/>
      <c r="L10751" s="13">
        <f>dados!I10666/100</f>
        <v>0.13449999999999998</v>
      </c>
      <c r="M10751" s="13">
        <f>dados!J10666/100</f>
        <v>0.1545</v>
      </c>
      <c r="N10751" s="13">
        <f>dados!K10666/100</f>
        <v>0</v>
      </c>
      <c r="O10751" s="13">
        <f>dados!L10666/100</f>
        <v>2.1600000000000001E-2</v>
      </c>
      <c r="P10751" s="11" t="str">
        <f>LEFT(Tabela2[[#This Row],[Código]],3)</f>
        <v>112</v>
      </c>
    </row>
    <row r="10752" spans="2:16" ht="15" customHeight="1" x14ac:dyDescent="0.25">
      <c r="B10752" s="31" t="str">
        <f>IF(Tabela2[[#This Row],[Tipo]] = 0,LOOKUP(Tabela2[[#This Row],[RESUMO]],Tabela3[Grupo],Tabela3[Meus produtos]),VLOOKUP(Tabela2[[#This Row],[Código]],Tabela4[[Código NBS/LC116]:[Meus serviços]],3,0))</f>
        <v>Não</v>
      </c>
      <c r="C10752" t="str">
        <f>IF(E10752=0,TEXT(dados!A10667,"00000000"),IF(E10752=2,TEXT(dados!A10667,"0000"),TEXT(dados!A10667,"#")))</f>
        <v>112012100</v>
      </c>
      <c r="D10752" t="str">
        <f>IF(dados!B10667=0,"",dados!B10667)</f>
        <v/>
      </c>
      <c r="E10752">
        <f>dados!C10667</f>
        <v>1</v>
      </c>
      <c r="F10752" t="str">
        <f>dados!D10667</f>
        <v>Servicos de pesquisa e desenvolvimento em biotecnologia</v>
      </c>
      <c r="G10752"/>
      <c r="H10752"/>
      <c r="I10752"/>
      <c r="J10752"/>
      <c r="K10752" s="13"/>
      <c r="L10752" s="13">
        <f>dados!I10667/100</f>
        <v>0.13449999999999998</v>
      </c>
      <c r="M10752" s="13">
        <f>dados!J10667/100</f>
        <v>0.1545</v>
      </c>
      <c r="N10752" s="13">
        <f>dados!K10667/100</f>
        <v>0</v>
      </c>
      <c r="O10752" s="13">
        <f>dados!L10667/100</f>
        <v>2.1600000000000001E-2</v>
      </c>
      <c r="P10752" s="11" t="str">
        <f>LEFT(Tabela2[[#This Row],[Código]],3)</f>
        <v>112</v>
      </c>
    </row>
    <row r="10753" spans="2:16" ht="15" customHeight="1" x14ac:dyDescent="0.25">
      <c r="B10753" s="31" t="str">
        <f>IF(Tabela2[[#This Row],[Tipo]] = 0,LOOKUP(Tabela2[[#This Row],[RESUMO]],Tabela3[Grupo],Tabela3[Meus produtos]),VLOOKUP(Tabela2[[#This Row],[Código]],Tabela4[[Código NBS/LC116]:[Meus serviços]],3,0))</f>
        <v>Não</v>
      </c>
      <c r="C10753" t="str">
        <f>IF(E10753=0,TEXT(dados!A10668,"00000000"),IF(E10753=2,TEXT(dados!A10668,"0000"),TEXT(dados!A10668,"#")))</f>
        <v>112012200</v>
      </c>
      <c r="D10753" t="str">
        <f>IF(dados!B10668=0,"",dados!B10668)</f>
        <v/>
      </c>
      <c r="E10753">
        <f>dados!C10668</f>
        <v>1</v>
      </c>
      <c r="F10753" t="str">
        <f>dados!D10668</f>
        <v>Servicos de pesquisa e desenvolvimento em tecnologia da informacao e comunicacao (tic)</v>
      </c>
      <c r="G10753"/>
      <c r="H10753"/>
      <c r="I10753"/>
      <c r="J10753"/>
      <c r="K10753" s="13"/>
      <c r="L10753" s="13">
        <f>dados!I10668/100</f>
        <v>0.13449999999999998</v>
      </c>
      <c r="M10753" s="13">
        <f>dados!J10668/100</f>
        <v>0.1545</v>
      </c>
      <c r="N10753" s="13">
        <f>dados!K10668/100</f>
        <v>0</v>
      </c>
      <c r="O10753" s="13">
        <f>dados!L10668/100</f>
        <v>2.1600000000000001E-2</v>
      </c>
      <c r="P10753" s="11" t="str">
        <f>LEFT(Tabela2[[#This Row],[Código]],3)</f>
        <v>112</v>
      </c>
    </row>
    <row r="10754" spans="2:16" ht="15" customHeight="1" x14ac:dyDescent="0.25">
      <c r="B10754" s="31" t="str">
        <f>IF(Tabela2[[#This Row],[Tipo]] = 0,LOOKUP(Tabela2[[#This Row],[RESUMO]],Tabela3[Grupo],Tabela3[Meus produtos]),VLOOKUP(Tabela2[[#This Row],[Código]],Tabela4[[Código NBS/LC116]:[Meus serviços]],3,0))</f>
        <v>Não</v>
      </c>
      <c r="C10754" t="str">
        <f>IF(E10754=0,TEXT(dados!A10669,"00000000"),IF(E10754=2,TEXT(dados!A10669,"0000"),TEXT(dados!A10669,"#")))</f>
        <v>112012300</v>
      </c>
      <c r="D10754" t="str">
        <f>IF(dados!B10669=0,"",dados!B10669)</f>
        <v/>
      </c>
      <c r="E10754">
        <f>dados!C10669</f>
        <v>1</v>
      </c>
      <c r="F10754" t="str">
        <f>dados!D10669</f>
        <v>Servicos de pesquisa e desenvolvimento em nanotecnologia</v>
      </c>
      <c r="G10754"/>
      <c r="H10754"/>
      <c r="I10754"/>
      <c r="J10754"/>
      <c r="K10754" s="13"/>
      <c r="L10754" s="13">
        <f>dados!I10669/100</f>
        <v>0.13449999999999998</v>
      </c>
      <c r="M10754" s="13">
        <f>dados!J10669/100</f>
        <v>0.1545</v>
      </c>
      <c r="N10754" s="13">
        <f>dados!K10669/100</f>
        <v>0</v>
      </c>
      <c r="O10754" s="13">
        <f>dados!L10669/100</f>
        <v>2.1600000000000001E-2</v>
      </c>
      <c r="P10754" s="11" t="str">
        <f>LEFT(Tabela2[[#This Row],[Código]],3)</f>
        <v>112</v>
      </c>
    </row>
    <row r="10755" spans="2:16" ht="15" customHeight="1" x14ac:dyDescent="0.25">
      <c r="B10755" s="31" t="str">
        <f>IF(Tabela2[[#This Row],[Tipo]] = 0,LOOKUP(Tabela2[[#This Row],[RESUMO]],Tabela3[Grupo],Tabela3[Meus produtos]),VLOOKUP(Tabela2[[#This Row],[Código]],Tabela4[[Código NBS/LC116]:[Meus serviços]],3,0))</f>
        <v>Não</v>
      </c>
      <c r="C10755" t="str">
        <f>IF(E10755=0,TEXT(dados!A10670,"00000000"),IF(E10755=2,TEXT(dados!A10670,"0000"),TEXT(dados!A10670,"#")))</f>
        <v>112012400</v>
      </c>
      <c r="D10755" t="str">
        <f>IF(dados!B10670=0,"",dados!B10670)</f>
        <v/>
      </c>
      <c r="E10755">
        <f>dados!C10670</f>
        <v>1</v>
      </c>
      <c r="F10755" t="str">
        <f>dados!D10670</f>
        <v>Servicos de pesquisa e desenvolvimento em engenharia e tecnologia nucleares</v>
      </c>
      <c r="G10755"/>
      <c r="H10755"/>
      <c r="I10755"/>
      <c r="J10755"/>
      <c r="K10755" s="13"/>
      <c r="L10755" s="13">
        <f>dados!I10670/100</f>
        <v>0.13449999999999998</v>
      </c>
      <c r="M10755" s="13">
        <f>dados!J10670/100</f>
        <v>0.1545</v>
      </c>
      <c r="N10755" s="13">
        <f>dados!K10670/100</f>
        <v>0</v>
      </c>
      <c r="O10755" s="13">
        <f>dados!L10670/100</f>
        <v>2.1600000000000001E-2</v>
      </c>
      <c r="P10755" s="11" t="str">
        <f>LEFT(Tabela2[[#This Row],[Código]],3)</f>
        <v>112</v>
      </c>
    </row>
    <row r="10756" spans="2:16" ht="15" customHeight="1" x14ac:dyDescent="0.25">
      <c r="B10756" s="31" t="str">
        <f>IF(Tabela2[[#This Row],[Tipo]] = 0,LOOKUP(Tabela2[[#This Row],[RESUMO]],Tabela3[Grupo],Tabela3[Meus produtos]),VLOOKUP(Tabela2[[#This Row],[Código]],Tabela4[[Código NBS/LC116]:[Meus serviços]],3,0))</f>
        <v>Não</v>
      </c>
      <c r="C10756" t="str">
        <f>IF(E10756=0,TEXT(dados!A10671,"00000000"),IF(E10756=2,TEXT(dados!A10671,"0000"),TEXT(dados!A10671,"#")))</f>
        <v>112012500</v>
      </c>
      <c r="D10756" t="str">
        <f>IF(dados!B10671=0,"",dados!B10671)</f>
        <v/>
      </c>
      <c r="E10756">
        <f>dados!C10671</f>
        <v>1</v>
      </c>
      <c r="F10756" t="str">
        <f>dados!D10671</f>
        <v>Servicos de pesquisa e desenvolvimento em engenharia e tecnologia em microondas de potencia</v>
      </c>
      <c r="G10756"/>
      <c r="H10756"/>
      <c r="I10756"/>
      <c r="J10756"/>
      <c r="K10756" s="13"/>
      <c r="L10756" s="13">
        <f>dados!I10671/100</f>
        <v>0.13449999999999998</v>
      </c>
      <c r="M10756" s="13">
        <f>dados!J10671/100</f>
        <v>0.1545</v>
      </c>
      <c r="N10756" s="13">
        <f>dados!K10671/100</f>
        <v>0</v>
      </c>
      <c r="O10756" s="13">
        <f>dados!L10671/100</f>
        <v>2.1600000000000001E-2</v>
      </c>
      <c r="P10756" s="11" t="str">
        <f>LEFT(Tabela2[[#This Row],[Código]],3)</f>
        <v>112</v>
      </c>
    </row>
    <row r="10757" spans="2:16" ht="15" customHeight="1" x14ac:dyDescent="0.25">
      <c r="B10757" s="31" t="str">
        <f>IF(Tabela2[[#This Row],[Tipo]] = 0,LOOKUP(Tabela2[[#This Row],[RESUMO]],Tabela3[Grupo],Tabela3[Meus produtos]),VLOOKUP(Tabela2[[#This Row],[Código]],Tabela4[[Código NBS/LC116]:[Meus serviços]],3,0))</f>
        <v>Não</v>
      </c>
      <c r="C10757" t="str">
        <f>IF(E10757=0,TEXT(dados!A10672,"00000000"),IF(E10757=2,TEXT(dados!A10672,"0000"),TEXT(dados!A10672,"#")))</f>
        <v>112012900</v>
      </c>
      <c r="D10757" t="str">
        <f>IF(dados!B10672=0,"",dados!B10672)</f>
        <v/>
      </c>
      <c r="E10757">
        <f>dados!C10672</f>
        <v>1</v>
      </c>
      <c r="F10757" t="str">
        <f>dados!D10672</f>
        <v>Servicos de pesquisa e desenvolvimento em outros ramos da  engenharia e tecnologia</v>
      </c>
      <c r="G10757"/>
      <c r="H10757"/>
      <c r="I10757"/>
      <c r="J10757"/>
      <c r="K10757" s="13"/>
      <c r="L10757" s="13">
        <f>dados!I10672/100</f>
        <v>0.13449999999999998</v>
      </c>
      <c r="M10757" s="13">
        <f>dados!J10672/100</f>
        <v>0.1545</v>
      </c>
      <c r="N10757" s="13">
        <f>dados!K10672/100</f>
        <v>0</v>
      </c>
      <c r="O10757" s="13">
        <f>dados!L10672/100</f>
        <v>2.1600000000000001E-2</v>
      </c>
      <c r="P10757" s="11" t="str">
        <f>LEFT(Tabela2[[#This Row],[Código]],3)</f>
        <v>112</v>
      </c>
    </row>
    <row r="10758" spans="2:16" ht="15" customHeight="1" x14ac:dyDescent="0.25">
      <c r="B10758" s="31" t="str">
        <f>IF(Tabela2[[#This Row],[Tipo]] = 0,LOOKUP(Tabela2[[#This Row],[RESUMO]],Tabela3[Grupo],Tabela3[Meus produtos]),VLOOKUP(Tabela2[[#This Row],[Código]],Tabela4[[Código NBS/LC116]:[Meus serviços]],3,0))</f>
        <v>Não</v>
      </c>
      <c r="C10758" t="str">
        <f>IF(E10758=0,TEXT(dados!A10673,"00000000"),IF(E10758=2,TEXT(dados!A10673,"0000"),TEXT(dados!A10673,"#")))</f>
        <v>112013000</v>
      </c>
      <c r="D10758" t="str">
        <f>IF(dados!B10673=0,"",dados!B10673)</f>
        <v/>
      </c>
      <c r="E10758">
        <f>dados!C10673</f>
        <v>1</v>
      </c>
      <c r="F10758" t="str">
        <f>dados!D10673</f>
        <v>Servicos de pesquisa e desenvolvimento em  ciencias medica, odontologica e farmaceutica</v>
      </c>
      <c r="G10758"/>
      <c r="H10758"/>
      <c r="I10758"/>
      <c r="J10758"/>
      <c r="K10758" s="13"/>
      <c r="L10758" s="13">
        <f>dados!I10673/100</f>
        <v>0.13449999999999998</v>
      </c>
      <c r="M10758" s="13">
        <f>dados!J10673/100</f>
        <v>0.1545</v>
      </c>
      <c r="N10758" s="13">
        <f>dados!K10673/100</f>
        <v>0</v>
      </c>
      <c r="O10758" s="13">
        <f>dados!L10673/100</f>
        <v>2.1600000000000001E-2</v>
      </c>
      <c r="P10758" s="11" t="str">
        <f>LEFT(Tabela2[[#This Row],[Código]],3)</f>
        <v>112</v>
      </c>
    </row>
    <row r="10759" spans="2:16" ht="15" customHeight="1" x14ac:dyDescent="0.25">
      <c r="B10759" s="31" t="str">
        <f>IF(Tabela2[[#This Row],[Tipo]] = 0,LOOKUP(Tabela2[[#This Row],[RESUMO]],Tabela3[Grupo],Tabela3[Meus produtos]),VLOOKUP(Tabela2[[#This Row],[Código]],Tabela4[[Código NBS/LC116]:[Meus serviços]],3,0))</f>
        <v>Não</v>
      </c>
      <c r="C10759" t="str">
        <f>IF(E10759=0,TEXT(dados!A10674,"00000000"),IF(E10759=2,TEXT(dados!A10674,"0000"),TEXT(dados!A10674,"#")))</f>
        <v>112014000</v>
      </c>
      <c r="D10759" t="str">
        <f>IF(dados!B10674=0,"",dados!B10674)</f>
        <v/>
      </c>
      <c r="E10759">
        <f>dados!C10674</f>
        <v>1</v>
      </c>
      <c r="F10759" t="str">
        <f>dados!D10674</f>
        <v>Servicos de pesquisa e desenvolvimento em ciencias agrarias</v>
      </c>
      <c r="G10759"/>
      <c r="H10759"/>
      <c r="I10759"/>
      <c r="J10759"/>
      <c r="K10759" s="13"/>
      <c r="L10759" s="13">
        <f>dados!I10674/100</f>
        <v>0.13449999999999998</v>
      </c>
      <c r="M10759" s="13">
        <f>dados!J10674/100</f>
        <v>0.1545</v>
      </c>
      <c r="N10759" s="13">
        <f>dados!K10674/100</f>
        <v>0</v>
      </c>
      <c r="O10759" s="13">
        <f>dados!L10674/100</f>
        <v>2.1600000000000001E-2</v>
      </c>
      <c r="P10759" s="11" t="str">
        <f>LEFT(Tabela2[[#This Row],[Código]],3)</f>
        <v>112</v>
      </c>
    </row>
    <row r="10760" spans="2:16" ht="15" customHeight="1" x14ac:dyDescent="0.25">
      <c r="B10760" s="31" t="str">
        <f>IF(Tabela2[[#This Row],[Tipo]] = 0,LOOKUP(Tabela2[[#This Row],[RESUMO]],Tabela3[Grupo],Tabela3[Meus produtos]),VLOOKUP(Tabela2[[#This Row],[Código]],Tabela4[[Código NBS/LC116]:[Meus serviços]],3,0))</f>
        <v>Não</v>
      </c>
      <c r="C10760" t="str">
        <f>IF(E10760=0,TEXT(dados!A10675,"00000000"),IF(E10760=2,TEXT(dados!A10675,"0000"),TEXT(dados!A10675,"#")))</f>
        <v>112019100</v>
      </c>
      <c r="D10760" t="str">
        <f>IF(dados!B10675=0,"",dados!B10675)</f>
        <v/>
      </c>
      <c r="E10760">
        <f>dados!C10675</f>
        <v>1</v>
      </c>
      <c r="F10760" t="str">
        <f>dados!D10675</f>
        <v>Pesquisa tecnologica utilizando documentos de patentes</v>
      </c>
      <c r="G10760"/>
      <c r="H10760"/>
      <c r="I10760"/>
      <c r="J10760"/>
      <c r="K10760" s="13"/>
      <c r="L10760" s="13">
        <f>dados!I10675/100</f>
        <v>0.13449999999999998</v>
      </c>
      <c r="M10760" s="13">
        <f>dados!J10675/100</f>
        <v>0.1545</v>
      </c>
      <c r="N10760" s="13">
        <f>dados!K10675/100</f>
        <v>0</v>
      </c>
      <c r="O10760" s="13">
        <f>dados!L10675/100</f>
        <v>2.1600000000000001E-2</v>
      </c>
      <c r="P10760" s="11" t="str">
        <f>LEFT(Tabela2[[#This Row],[Código]],3)</f>
        <v>112</v>
      </c>
    </row>
    <row r="10761" spans="2:16" ht="15" customHeight="1" x14ac:dyDescent="0.25">
      <c r="B10761" s="31" t="str">
        <f>IF(Tabela2[[#This Row],[Tipo]] = 0,LOOKUP(Tabela2[[#This Row],[RESUMO]],Tabela3[Grupo],Tabela3[Meus produtos]),VLOOKUP(Tabela2[[#This Row],[Código]],Tabela4[[Código NBS/LC116]:[Meus serviços]],3,0))</f>
        <v>Não</v>
      </c>
      <c r="C10761" t="str">
        <f>IF(E10761=0,TEXT(dados!A10676,"00000000"),IF(E10761=2,TEXT(dados!A10676,"0000"),TEXT(dados!A10676,"#")))</f>
        <v>112019900</v>
      </c>
      <c r="D10761" t="str">
        <f>IF(dados!B10676=0,"",dados!B10676)</f>
        <v/>
      </c>
      <c r="E10761">
        <f>dados!C10676</f>
        <v>1</v>
      </c>
      <c r="F10761" t="str">
        <f>dados!D10676</f>
        <v>Outros servicos de pesquisa e desenvolvimento em ciencias naturais e engenharia</v>
      </c>
      <c r="G10761"/>
      <c r="H10761"/>
      <c r="I10761"/>
      <c r="J10761"/>
      <c r="K10761" s="13"/>
      <c r="L10761" s="13">
        <f>dados!I10676/100</f>
        <v>0.13449999999999998</v>
      </c>
      <c r="M10761" s="13">
        <f>dados!J10676/100</f>
        <v>0.1545</v>
      </c>
      <c r="N10761" s="13">
        <f>dados!K10676/100</f>
        <v>0</v>
      </c>
      <c r="O10761" s="13">
        <f>dados!L10676/100</f>
        <v>2.1600000000000001E-2</v>
      </c>
      <c r="P10761" s="11" t="str">
        <f>LEFT(Tabela2[[#This Row],[Código]],3)</f>
        <v>112</v>
      </c>
    </row>
    <row r="10762" spans="2:16" ht="15" customHeight="1" x14ac:dyDescent="0.25">
      <c r="B10762" s="31" t="str">
        <f>IF(Tabela2[[#This Row],[Tipo]] = 0,LOOKUP(Tabela2[[#This Row],[RESUMO]],Tabela3[Grupo],Tabela3[Meus produtos]),VLOOKUP(Tabela2[[#This Row],[Código]],Tabela4[[Código NBS/LC116]:[Meus serviços]],3,0))</f>
        <v>Não</v>
      </c>
      <c r="C10762" t="str">
        <f>IF(E10762=0,TEXT(dados!A10677,"00000000"),IF(E10762=2,TEXT(dados!A10677,"0000"),TEXT(dados!A10677,"#")))</f>
        <v>112021100</v>
      </c>
      <c r="D10762" t="str">
        <f>IF(dados!B10677=0,"",dados!B10677)</f>
        <v/>
      </c>
      <c r="E10762">
        <f>dados!C10677</f>
        <v>1</v>
      </c>
      <c r="F10762" t="str">
        <f>dados!D10677</f>
        <v>Servicos de pesquisa e desenvolvimento em psicologia</v>
      </c>
      <c r="G10762"/>
      <c r="H10762"/>
      <c r="I10762"/>
      <c r="J10762"/>
      <c r="K10762" s="13"/>
      <c r="L10762" s="13">
        <f>dados!I10677/100</f>
        <v>0.13449999999999998</v>
      </c>
      <c r="M10762" s="13">
        <f>dados!J10677/100</f>
        <v>0.1545</v>
      </c>
      <c r="N10762" s="13">
        <f>dados!K10677/100</f>
        <v>0</v>
      </c>
      <c r="O10762" s="13">
        <f>dados!L10677/100</f>
        <v>2.1600000000000001E-2</v>
      </c>
      <c r="P10762" s="11" t="str">
        <f>LEFT(Tabela2[[#This Row],[Código]],3)</f>
        <v>112</v>
      </c>
    </row>
    <row r="10763" spans="2:16" ht="15" customHeight="1" x14ac:dyDescent="0.25">
      <c r="B10763" s="31" t="str">
        <f>IF(Tabela2[[#This Row],[Tipo]] = 0,LOOKUP(Tabela2[[#This Row],[RESUMO]],Tabela3[Grupo],Tabela3[Meus produtos]),VLOOKUP(Tabela2[[#This Row],[Código]],Tabela4[[Código NBS/LC116]:[Meus serviços]],3,0))</f>
        <v>Não</v>
      </c>
      <c r="C10763" t="str">
        <f>IF(E10763=0,TEXT(dados!A10678,"00000000"),IF(E10763=2,TEXT(dados!A10678,"0000"),TEXT(dados!A10678,"#")))</f>
        <v>112021200</v>
      </c>
      <c r="D10763" t="str">
        <f>IF(dados!B10678=0,"",dados!B10678)</f>
        <v/>
      </c>
      <c r="E10763">
        <f>dados!C10678</f>
        <v>1</v>
      </c>
      <c r="F10763" t="str">
        <f>dados!D10678</f>
        <v>Servicos de pesquisa e desenvolvimento em ciencias economicas</v>
      </c>
      <c r="G10763"/>
      <c r="H10763"/>
      <c r="I10763"/>
      <c r="J10763"/>
      <c r="K10763" s="13"/>
      <c r="L10763" s="13">
        <f>dados!I10678/100</f>
        <v>0.13449999999999998</v>
      </c>
      <c r="M10763" s="13">
        <f>dados!J10678/100</f>
        <v>0.1545</v>
      </c>
      <c r="N10763" s="13">
        <f>dados!K10678/100</f>
        <v>0</v>
      </c>
      <c r="O10763" s="13">
        <f>dados!L10678/100</f>
        <v>2.1600000000000001E-2</v>
      </c>
      <c r="P10763" s="11" t="str">
        <f>LEFT(Tabela2[[#This Row],[Código]],3)</f>
        <v>112</v>
      </c>
    </row>
    <row r="10764" spans="2:16" ht="15" customHeight="1" x14ac:dyDescent="0.25">
      <c r="B10764" s="31" t="str">
        <f>IF(Tabela2[[#This Row],[Tipo]] = 0,LOOKUP(Tabela2[[#This Row],[RESUMO]],Tabela3[Grupo],Tabela3[Meus produtos]),VLOOKUP(Tabela2[[#This Row],[Código]],Tabela4[[Código NBS/LC116]:[Meus serviços]],3,0))</f>
        <v>Não</v>
      </c>
      <c r="C10764" t="str">
        <f>IF(E10764=0,TEXT(dados!A10679,"00000000"),IF(E10764=2,TEXT(dados!A10679,"0000"),TEXT(dados!A10679,"#")))</f>
        <v>112021300</v>
      </c>
      <c r="D10764" t="str">
        <f>IF(dados!B10679=0,"",dados!B10679)</f>
        <v/>
      </c>
      <c r="E10764">
        <f>dados!C10679</f>
        <v>1</v>
      </c>
      <c r="F10764" t="str">
        <f>dados!D10679</f>
        <v>Servicos de pesquisa e desenvolvimento em direito</v>
      </c>
      <c r="G10764"/>
      <c r="H10764"/>
      <c r="I10764"/>
      <c r="J10764"/>
      <c r="K10764" s="13"/>
      <c r="L10764" s="13">
        <f>dados!I10679/100</f>
        <v>0.13449999999999998</v>
      </c>
      <c r="M10764" s="13">
        <f>dados!J10679/100</f>
        <v>0.1545</v>
      </c>
      <c r="N10764" s="13">
        <f>dados!K10679/100</f>
        <v>0</v>
      </c>
      <c r="O10764" s="13">
        <f>dados!L10679/100</f>
        <v>2.1600000000000001E-2</v>
      </c>
      <c r="P10764" s="11" t="str">
        <f>LEFT(Tabela2[[#This Row],[Código]],3)</f>
        <v>112</v>
      </c>
    </row>
    <row r="10765" spans="2:16" ht="15" customHeight="1" x14ac:dyDescent="0.25">
      <c r="B10765" s="31" t="str">
        <f>IF(Tabela2[[#This Row],[Tipo]] = 0,LOOKUP(Tabela2[[#This Row],[RESUMO]],Tabela3[Grupo],Tabela3[Meus produtos]),VLOOKUP(Tabela2[[#This Row],[Código]],Tabela4[[Código NBS/LC116]:[Meus serviços]],3,0))</f>
        <v>Não</v>
      </c>
      <c r="C10765" t="str">
        <f>IF(E10765=0,TEXT(dados!A10680,"00000000"),IF(E10765=2,TEXT(dados!A10680,"0000"),TEXT(dados!A10680,"#")))</f>
        <v>112021900</v>
      </c>
      <c r="D10765" t="str">
        <f>IF(dados!B10680=0,"",dados!B10680)</f>
        <v/>
      </c>
      <c r="E10765">
        <f>dados!C10680</f>
        <v>1</v>
      </c>
      <c r="F10765" t="str">
        <f>dados!D10680</f>
        <v>Servicos de pesquisa e desenvolvimento em outras ciencias sociais</v>
      </c>
      <c r="G10765"/>
      <c r="H10765"/>
      <c r="I10765"/>
      <c r="J10765"/>
      <c r="K10765" s="13"/>
      <c r="L10765" s="13">
        <f>dados!I10680/100</f>
        <v>0.13449999999999998</v>
      </c>
      <c r="M10765" s="13">
        <f>dados!J10680/100</f>
        <v>0.1545</v>
      </c>
      <c r="N10765" s="13">
        <f>dados!K10680/100</f>
        <v>0</v>
      </c>
      <c r="O10765" s="13">
        <f>dados!L10680/100</f>
        <v>2.1600000000000001E-2</v>
      </c>
      <c r="P10765" s="11" t="str">
        <f>LEFT(Tabela2[[#This Row],[Código]],3)</f>
        <v>112</v>
      </c>
    </row>
    <row r="10766" spans="2:16" ht="15" customHeight="1" x14ac:dyDescent="0.25">
      <c r="B10766" s="31" t="str">
        <f>IF(Tabela2[[#This Row],[Tipo]] = 0,LOOKUP(Tabela2[[#This Row],[RESUMO]],Tabela3[Grupo],Tabela3[Meus produtos]),VLOOKUP(Tabela2[[#This Row],[Código]],Tabela4[[Código NBS/LC116]:[Meus serviços]],3,0))</f>
        <v>Não</v>
      </c>
      <c r="C10766" t="str">
        <f>IF(E10766=0,TEXT(dados!A10681,"00000000"),IF(E10766=2,TEXT(dados!A10681,"0000"),TEXT(dados!A10681,"#")))</f>
        <v>112022000</v>
      </c>
      <c r="D10766" t="str">
        <f>IF(dados!B10681=0,"",dados!B10681)</f>
        <v/>
      </c>
      <c r="E10766">
        <f>dados!C10681</f>
        <v>1</v>
      </c>
      <c r="F10766" t="str">
        <f>dados!D10681</f>
        <v>Servicos de pesquisa e desenvolvimento em humanidades</v>
      </c>
      <c r="G10766"/>
      <c r="H10766"/>
      <c r="I10766"/>
      <c r="J10766"/>
      <c r="K10766" s="13"/>
      <c r="L10766" s="13">
        <f>dados!I10681/100</f>
        <v>0.13449999999999998</v>
      </c>
      <c r="M10766" s="13">
        <f>dados!J10681/100</f>
        <v>0.1545</v>
      </c>
      <c r="N10766" s="13">
        <f>dados!K10681/100</f>
        <v>0</v>
      </c>
      <c r="O10766" s="13">
        <f>dados!L10681/100</f>
        <v>2.1600000000000001E-2</v>
      </c>
      <c r="P10766" s="11" t="str">
        <f>LEFT(Tabela2[[#This Row],[Código]],3)</f>
        <v>112</v>
      </c>
    </row>
    <row r="10767" spans="2:16" ht="15" customHeight="1" x14ac:dyDescent="0.25">
      <c r="B10767" s="31" t="str">
        <f>IF(Tabela2[[#This Row],[Tipo]] = 0,LOOKUP(Tabela2[[#This Row],[RESUMO]],Tabela3[Grupo],Tabela3[Meus produtos]),VLOOKUP(Tabela2[[#This Row],[Código]],Tabela4[[Código NBS/LC116]:[Meus serviços]],3,0))</f>
        <v>Não</v>
      </c>
      <c r="C10767" t="str">
        <f>IF(E10767=0,TEXT(dados!A10682,"00000000"),IF(E10767=2,TEXT(dados!A10682,"0000"),TEXT(dados!A10682,"#")))</f>
        <v>112030000</v>
      </c>
      <c r="D10767" t="str">
        <f>IF(dados!B10682=0,"",dados!B10682)</f>
        <v/>
      </c>
      <c r="E10767">
        <f>dados!C10682</f>
        <v>1</v>
      </c>
      <c r="F10767" t="str">
        <f>dados!D10682</f>
        <v>Servicos de pesquisa e desenvolvimento interdisciplinar</v>
      </c>
      <c r="G10767"/>
      <c r="H10767"/>
      <c r="I10767"/>
      <c r="J10767"/>
      <c r="K10767" s="13"/>
      <c r="L10767" s="13">
        <f>dados!I10682/100</f>
        <v>0.13449999999999998</v>
      </c>
      <c r="M10767" s="13">
        <f>dados!J10682/100</f>
        <v>0.1545</v>
      </c>
      <c r="N10767" s="13">
        <f>dados!K10682/100</f>
        <v>0</v>
      </c>
      <c r="O10767" s="13">
        <f>dados!L10682/100</f>
        <v>2.1600000000000001E-2</v>
      </c>
      <c r="P10767" s="11" t="str">
        <f>LEFT(Tabela2[[#This Row],[Código]],3)</f>
        <v>112</v>
      </c>
    </row>
    <row r="10768" spans="2:16" ht="15" customHeight="1" x14ac:dyDescent="0.25">
      <c r="B10768" s="31" t="str">
        <f>IF(Tabela2[[#This Row],[Tipo]] = 0,LOOKUP(Tabela2[[#This Row],[RESUMO]],Tabela3[Grupo],Tabela3[Meus produtos]),VLOOKUP(Tabela2[[#This Row],[Código]],Tabela4[[Código NBS/LC116]:[Meus serviços]],3,0))</f>
        <v>Não</v>
      </c>
      <c r="C10768" t="str">
        <f>IF(E10768=0,TEXT(dados!A10683,"00000000"),IF(E10768=2,TEXT(dados!A10683,"0000"),TEXT(dados!A10683,"#")))</f>
        <v>113011000</v>
      </c>
      <c r="D10768" t="str">
        <f>IF(dados!B10683=0,"",dados!B10683)</f>
        <v/>
      </c>
      <c r="E10768">
        <f>dados!C10683</f>
        <v>1</v>
      </c>
      <c r="F10768" t="str">
        <f>dados!D10683</f>
        <v>Servicos de representacao e consultoria juridica criminal</v>
      </c>
      <c r="G10768"/>
      <c r="H10768"/>
      <c r="I10768"/>
      <c r="J10768"/>
      <c r="K10768" s="13"/>
      <c r="L10768" s="13">
        <f>dados!I10683/100</f>
        <v>0.13449999999999998</v>
      </c>
      <c r="M10768" s="13">
        <f>dados!J10683/100</f>
        <v>0.1545</v>
      </c>
      <c r="N10768" s="13">
        <f>dados!K10683/100</f>
        <v>0</v>
      </c>
      <c r="O10768" s="13">
        <f>dados!L10683/100</f>
        <v>4.07E-2</v>
      </c>
      <c r="P10768" s="11" t="str">
        <f>LEFT(Tabela2[[#This Row],[Código]],3)</f>
        <v>113</v>
      </c>
    </row>
    <row r="10769" spans="2:16" ht="15" customHeight="1" x14ac:dyDescent="0.25">
      <c r="B10769" s="31" t="str">
        <f>IF(Tabela2[[#This Row],[Tipo]] = 0,LOOKUP(Tabela2[[#This Row],[RESUMO]],Tabela3[Grupo],Tabela3[Meus produtos]),VLOOKUP(Tabela2[[#This Row],[Código]],Tabela4[[Código NBS/LC116]:[Meus serviços]],3,0))</f>
        <v>Não</v>
      </c>
      <c r="C10769" t="str">
        <f>IF(E10769=0,TEXT(dados!A10684,"00000000"),IF(E10769=2,TEXT(dados!A10684,"0000"),TEXT(dados!A10684,"#")))</f>
        <v>113012000</v>
      </c>
      <c r="D10769" t="str">
        <f>IF(dados!B10684=0,"",dados!B10684)</f>
        <v/>
      </c>
      <c r="E10769">
        <f>dados!C10684</f>
        <v>1</v>
      </c>
      <c r="F10769" t="str">
        <f>dados!D10684</f>
        <v>Servicos de representacao e consultoria juridica em outras areas do direito</v>
      </c>
      <c r="G10769"/>
      <c r="H10769"/>
      <c r="I10769"/>
      <c r="J10769"/>
      <c r="K10769" s="13"/>
      <c r="L10769" s="13">
        <f>dados!I10684/100</f>
        <v>0.13449999999999998</v>
      </c>
      <c r="M10769" s="13">
        <f>dados!J10684/100</f>
        <v>0.1545</v>
      </c>
      <c r="N10769" s="13">
        <f>dados!K10684/100</f>
        <v>0</v>
      </c>
      <c r="O10769" s="13">
        <f>dados!L10684/100</f>
        <v>4.07E-2</v>
      </c>
      <c r="P10769" s="11" t="str">
        <f>LEFT(Tabela2[[#This Row],[Código]],3)</f>
        <v>113</v>
      </c>
    </row>
    <row r="10770" spans="2:16" ht="15" customHeight="1" x14ac:dyDescent="0.25">
      <c r="B10770" s="31" t="str">
        <f>IF(Tabela2[[#This Row],[Tipo]] = 0,LOOKUP(Tabela2[[#This Row],[RESUMO]],Tabela3[Grupo],Tabela3[Meus produtos]),VLOOKUP(Tabela2[[#This Row],[Código]],Tabela4[[Código NBS/LC116]:[Meus serviços]],3,0))</f>
        <v>Não</v>
      </c>
      <c r="C10770" t="str">
        <f>IF(E10770=0,TEXT(dados!A10685,"00000000"),IF(E10770=2,TEXT(dados!A10685,"0000"),TEXT(dados!A10685,"#")))</f>
        <v>113013000</v>
      </c>
      <c r="D10770" t="str">
        <f>IF(dados!B10685=0,"",dados!B10685)</f>
        <v/>
      </c>
      <c r="E10770">
        <f>dados!C10685</f>
        <v>1</v>
      </c>
      <c r="F10770" t="str">
        <f>dados!D10685</f>
        <v>Servicos de documentacao e certificacao, exceto os servicos notariais e de registro</v>
      </c>
      <c r="G10770"/>
      <c r="H10770"/>
      <c r="I10770"/>
      <c r="J10770"/>
      <c r="K10770" s="13"/>
      <c r="L10770" s="13">
        <f>dados!I10685/100</f>
        <v>0.13449999999999998</v>
      </c>
      <c r="M10770" s="13">
        <f>dados!J10685/100</f>
        <v>0.1545</v>
      </c>
      <c r="N10770" s="13">
        <f>dados!K10685/100</f>
        <v>0</v>
      </c>
      <c r="O10770" s="13">
        <f>dados!L10685/100</f>
        <v>4.07E-2</v>
      </c>
      <c r="P10770" s="11" t="str">
        <f>LEFT(Tabela2[[#This Row],[Código]],3)</f>
        <v>113</v>
      </c>
    </row>
    <row r="10771" spans="2:16" ht="15" customHeight="1" x14ac:dyDescent="0.25">
      <c r="B10771" s="31" t="str">
        <f>IF(Tabela2[[#This Row],[Tipo]] = 0,LOOKUP(Tabela2[[#This Row],[RESUMO]],Tabela3[Grupo],Tabela3[Meus produtos]),VLOOKUP(Tabela2[[#This Row],[Código]],Tabela4[[Código NBS/LC116]:[Meus serviços]],3,0))</f>
        <v>Não</v>
      </c>
      <c r="C10771" t="str">
        <f>IF(E10771=0,TEXT(dados!A10686,"00000000"),IF(E10771=2,TEXT(dados!A10686,"0000"),TEXT(dados!A10686,"#")))</f>
        <v>113014100</v>
      </c>
      <c r="D10771" t="str">
        <f>IF(dados!B10686=0,"",dados!B10686)</f>
        <v/>
      </c>
      <c r="E10771">
        <f>dados!C10686</f>
        <v>1</v>
      </c>
      <c r="F10771" t="str">
        <f>dados!D10686</f>
        <v>Servicos de arbitragem, conciliacao e mediacao</v>
      </c>
      <c r="G10771"/>
      <c r="H10771"/>
      <c r="I10771"/>
      <c r="J10771"/>
      <c r="K10771" s="13"/>
      <c r="L10771" s="13">
        <f>dados!I10686/100</f>
        <v>0.13449999999999998</v>
      </c>
      <c r="M10771" s="13">
        <f>dados!J10686/100</f>
        <v>0.1545</v>
      </c>
      <c r="N10771" s="13">
        <f>dados!K10686/100</f>
        <v>0</v>
      </c>
      <c r="O10771" s="13">
        <f>dados!L10686/100</f>
        <v>4.07E-2</v>
      </c>
      <c r="P10771" s="11" t="str">
        <f>LEFT(Tabela2[[#This Row],[Código]],3)</f>
        <v>113</v>
      </c>
    </row>
    <row r="10772" spans="2:16" ht="15" customHeight="1" x14ac:dyDescent="0.25">
      <c r="B10772" s="31" t="str">
        <f>IF(Tabela2[[#This Row],[Tipo]] = 0,LOOKUP(Tabela2[[#This Row],[RESUMO]],Tabela3[Grupo],Tabela3[Meus produtos]),VLOOKUP(Tabela2[[#This Row],[Código]],Tabela4[[Código NBS/LC116]:[Meus serviços]],3,0))</f>
        <v>Não</v>
      </c>
      <c r="C10772" t="str">
        <f>IF(E10772=0,TEXT(dados!A10687,"00000000"),IF(E10772=2,TEXT(dados!A10687,"0000"),TEXT(dados!A10687,"#")))</f>
        <v>113014900</v>
      </c>
      <c r="D10772" t="str">
        <f>IF(dados!B10687=0,"",dados!B10687)</f>
        <v/>
      </c>
      <c r="E10772">
        <f>dados!C10687</f>
        <v>1</v>
      </c>
      <c r="F10772" t="str">
        <f>dados!D10687</f>
        <v>Outros servicos juridicos nao classificados em outra posicao</v>
      </c>
      <c r="G10772"/>
      <c r="H10772"/>
      <c r="I10772"/>
      <c r="J10772"/>
      <c r="K10772" s="13"/>
      <c r="L10772" s="13">
        <f>dados!I10687/100</f>
        <v>0.13449999999999998</v>
      </c>
      <c r="M10772" s="13">
        <f>dados!J10687/100</f>
        <v>0.1545</v>
      </c>
      <c r="N10772" s="13">
        <f>dados!K10687/100</f>
        <v>0</v>
      </c>
      <c r="O10772" s="13">
        <f>dados!L10687/100</f>
        <v>0.04</v>
      </c>
      <c r="P10772" s="11" t="str">
        <f>LEFT(Tabela2[[#This Row],[Código]],3)</f>
        <v>113</v>
      </c>
    </row>
    <row r="10773" spans="2:16" ht="15" customHeight="1" x14ac:dyDescent="0.25">
      <c r="B10773" s="31" t="str">
        <f>IF(Tabela2[[#This Row],[Tipo]] = 0,LOOKUP(Tabela2[[#This Row],[RESUMO]],Tabela3[Grupo],Tabela3[Meus produtos]),VLOOKUP(Tabela2[[#This Row],[Código]],Tabela4[[Código NBS/LC116]:[Meus serviços]],3,0))</f>
        <v>Não</v>
      </c>
      <c r="C10773" t="str">
        <f>IF(E10773=0,TEXT(dados!A10688,"00000000"),IF(E10773=2,TEXT(dados!A10688,"0000"),TEXT(dados!A10688,"#")))</f>
        <v>113021100</v>
      </c>
      <c r="D10773" t="str">
        <f>IF(dados!B10688=0,"",dados!B10688)</f>
        <v/>
      </c>
      <c r="E10773">
        <f>dados!C10688</f>
        <v>1</v>
      </c>
      <c r="F10773" t="str">
        <f>dados!D10688</f>
        <v>Servicos de auditoria contabil</v>
      </c>
      <c r="G10773"/>
      <c r="H10773"/>
      <c r="I10773"/>
      <c r="J10773"/>
      <c r="K10773" s="13"/>
      <c r="L10773" s="13">
        <f>dados!I10688/100</f>
        <v>0.13449999999999998</v>
      </c>
      <c r="M10773" s="13">
        <f>dados!J10688/100</f>
        <v>0.1545</v>
      </c>
      <c r="N10773" s="13">
        <f>dados!K10688/100</f>
        <v>0</v>
      </c>
      <c r="O10773" s="13">
        <f>dados!L10688/100</f>
        <v>3.9100000000000003E-2</v>
      </c>
      <c r="P10773" s="11" t="str">
        <f>LEFT(Tabela2[[#This Row],[Código]],3)</f>
        <v>113</v>
      </c>
    </row>
    <row r="10774" spans="2:16" ht="15" customHeight="1" x14ac:dyDescent="0.25">
      <c r="B10774" s="31" t="str">
        <f>IF(Tabela2[[#This Row],[Tipo]] = 0,LOOKUP(Tabela2[[#This Row],[RESUMO]],Tabela3[Grupo],Tabela3[Meus produtos]),VLOOKUP(Tabela2[[#This Row],[Código]],Tabela4[[Código NBS/LC116]:[Meus serviços]],3,0))</f>
        <v>Não</v>
      </c>
      <c r="C10774" t="str">
        <f>IF(E10774=0,TEXT(dados!A10689,"00000000"),IF(E10774=2,TEXT(dados!A10689,"0000"),TEXT(dados!A10689,"#")))</f>
        <v>113021900</v>
      </c>
      <c r="D10774" t="str">
        <f>IF(dados!B10689=0,"",dados!B10689)</f>
        <v/>
      </c>
      <c r="E10774">
        <f>dados!C10689</f>
        <v>1</v>
      </c>
      <c r="F10774" t="str">
        <f>dados!D10689</f>
        <v>Outros servicos de auditoria</v>
      </c>
      <c r="G10774"/>
      <c r="H10774"/>
      <c r="I10774"/>
      <c r="J10774"/>
      <c r="K10774" s="13"/>
      <c r="L10774" s="13">
        <f>dados!I10689/100</f>
        <v>0.13449999999999998</v>
      </c>
      <c r="M10774" s="13">
        <f>dados!J10689/100</f>
        <v>0.1545</v>
      </c>
      <c r="N10774" s="13">
        <f>dados!K10689/100</f>
        <v>0</v>
      </c>
      <c r="O10774" s="13">
        <f>dados!L10689/100</f>
        <v>3.9800000000000002E-2</v>
      </c>
      <c r="P10774" s="11" t="str">
        <f>LEFT(Tabela2[[#This Row],[Código]],3)</f>
        <v>113</v>
      </c>
    </row>
    <row r="10775" spans="2:16" ht="15" customHeight="1" x14ac:dyDescent="0.25">
      <c r="B10775" s="31" t="str">
        <f>IF(Tabela2[[#This Row],[Tipo]] = 0,LOOKUP(Tabela2[[#This Row],[RESUMO]],Tabela3[Grupo],Tabela3[Meus produtos]),VLOOKUP(Tabela2[[#This Row],[Código]],Tabela4[[Código NBS/LC116]:[Meus serviços]],3,0))</f>
        <v>Não</v>
      </c>
      <c r="C10775" t="str">
        <f>IF(E10775=0,TEXT(dados!A10690,"00000000"),IF(E10775=2,TEXT(dados!A10690,"0000"),TEXT(dados!A10690,"#")))</f>
        <v>113022100</v>
      </c>
      <c r="D10775" t="str">
        <f>IF(dados!B10690=0,"",dados!B10690)</f>
        <v/>
      </c>
      <c r="E10775">
        <f>dados!C10690</f>
        <v>1</v>
      </c>
      <c r="F10775" t="str">
        <f>dados!D10690</f>
        <v>Servicos de contabilidade</v>
      </c>
      <c r="G10775"/>
      <c r="H10775"/>
      <c r="I10775"/>
      <c r="J10775"/>
      <c r="K10775" s="13"/>
      <c r="L10775" s="13">
        <f>dados!I10690/100</f>
        <v>0.13449999999999998</v>
      </c>
      <c r="M10775" s="13">
        <f>dados!J10690/100</f>
        <v>0.1545</v>
      </c>
      <c r="N10775" s="13">
        <f>dados!K10690/100</f>
        <v>0</v>
      </c>
      <c r="O10775" s="13">
        <f>dados!L10690/100</f>
        <v>4.1799999999999997E-2</v>
      </c>
      <c r="P10775" s="11" t="str">
        <f>LEFT(Tabela2[[#This Row],[Código]],3)</f>
        <v>113</v>
      </c>
    </row>
    <row r="10776" spans="2:16" ht="15" customHeight="1" x14ac:dyDescent="0.25">
      <c r="B10776" s="31" t="str">
        <f>IF(Tabela2[[#This Row],[Tipo]] = 0,LOOKUP(Tabela2[[#This Row],[RESUMO]],Tabela3[Grupo],Tabela3[Meus produtos]),VLOOKUP(Tabela2[[#This Row],[Código]],Tabela4[[Código NBS/LC116]:[Meus serviços]],3,0))</f>
        <v>Não</v>
      </c>
      <c r="C10776" t="str">
        <f>IF(E10776=0,TEXT(dados!A10691,"00000000"),IF(E10776=2,TEXT(dados!A10691,"0000"),TEXT(dados!A10691,"#")))</f>
        <v>113022200</v>
      </c>
      <c r="D10776" t="str">
        <f>IF(dados!B10691=0,"",dados!B10691)</f>
        <v/>
      </c>
      <c r="E10776">
        <f>dados!C10691</f>
        <v>1</v>
      </c>
      <c r="F10776" t="str">
        <f>dados!D10691</f>
        <v>Servicos de escrituracao mercantil</v>
      </c>
      <c r="G10776"/>
      <c r="H10776"/>
      <c r="I10776"/>
      <c r="J10776"/>
      <c r="K10776" s="13"/>
      <c r="L10776" s="13">
        <f>dados!I10691/100</f>
        <v>0.13449999999999998</v>
      </c>
      <c r="M10776" s="13">
        <f>dados!J10691/100</f>
        <v>0.1545</v>
      </c>
      <c r="N10776" s="13">
        <f>dados!K10691/100</f>
        <v>0</v>
      </c>
      <c r="O10776" s="13">
        <f>dados!L10691/100</f>
        <v>4.1799999999999997E-2</v>
      </c>
      <c r="P10776" s="11" t="str">
        <f>LEFT(Tabela2[[#This Row],[Código]],3)</f>
        <v>113</v>
      </c>
    </row>
    <row r="10777" spans="2:16" ht="15" customHeight="1" x14ac:dyDescent="0.25">
      <c r="B10777" s="31" t="str">
        <f>IF(Tabela2[[#This Row],[Tipo]] = 0,LOOKUP(Tabela2[[#This Row],[RESUMO]],Tabela3[Grupo],Tabela3[Meus produtos]),VLOOKUP(Tabela2[[#This Row],[Código]],Tabela4[[Código NBS/LC116]:[Meus serviços]],3,0))</f>
        <v>Não</v>
      </c>
      <c r="C10777" t="str">
        <f>IF(E10777=0,TEXT(dados!A10692,"00000000"),IF(E10777=2,TEXT(dados!A10692,"0000"),TEXT(dados!A10692,"#")))</f>
        <v>113022300</v>
      </c>
      <c r="D10777" t="str">
        <f>IF(dados!B10692=0,"",dados!B10692)</f>
        <v/>
      </c>
      <c r="E10777">
        <f>dados!C10692</f>
        <v>1</v>
      </c>
      <c r="F10777" t="str">
        <f>dados!D10692</f>
        <v>Servicos de folha de pagamento</v>
      </c>
      <c r="G10777"/>
      <c r="H10777"/>
      <c r="I10777"/>
      <c r="J10777"/>
      <c r="K10777" s="13"/>
      <c r="L10777" s="13">
        <f>dados!I10692/100</f>
        <v>0.13449999999999998</v>
      </c>
      <c r="M10777" s="13">
        <f>dados!J10692/100</f>
        <v>0.1545</v>
      </c>
      <c r="N10777" s="13">
        <f>dados!K10692/100</f>
        <v>0</v>
      </c>
      <c r="O10777" s="13">
        <f>dados!L10692/100</f>
        <v>4.1799999999999997E-2</v>
      </c>
      <c r="P10777" s="11" t="str">
        <f>LEFT(Tabela2[[#This Row],[Código]],3)</f>
        <v>113</v>
      </c>
    </row>
    <row r="10778" spans="2:16" ht="15" customHeight="1" x14ac:dyDescent="0.25">
      <c r="B10778" s="31" t="str">
        <f>IF(Tabela2[[#This Row],[Tipo]] = 0,LOOKUP(Tabela2[[#This Row],[RESUMO]],Tabela3[Grupo],Tabela3[Meus produtos]),VLOOKUP(Tabela2[[#This Row],[Código]],Tabela4[[Código NBS/LC116]:[Meus serviços]],3,0))</f>
        <v>Não</v>
      </c>
      <c r="C10778" t="str">
        <f>IF(E10778=0,TEXT(dados!A10693,"00000000"),IF(E10778=2,TEXT(dados!A10693,"0000"),TEXT(dados!A10693,"#")))</f>
        <v>113022900</v>
      </c>
      <c r="D10778" t="str">
        <f>IF(dados!B10693=0,"",dados!B10693)</f>
        <v/>
      </c>
      <c r="E10778">
        <f>dados!C10693</f>
        <v>1</v>
      </c>
      <c r="F10778" t="str">
        <f>dados!D10693</f>
        <v>Outros servicos de contabilidade e escrituracao mercantil</v>
      </c>
      <c r="G10778"/>
      <c r="H10778"/>
      <c r="I10778"/>
      <c r="J10778"/>
      <c r="K10778" s="13"/>
      <c r="L10778" s="13">
        <f>dados!I10693/100</f>
        <v>0.13449999999999998</v>
      </c>
      <c r="M10778" s="13">
        <f>dados!J10693/100</f>
        <v>0.1545</v>
      </c>
      <c r="N10778" s="13">
        <f>dados!K10693/100</f>
        <v>0</v>
      </c>
      <c r="O10778" s="13">
        <f>dados!L10693/100</f>
        <v>4.0999999999999995E-2</v>
      </c>
      <c r="P10778" s="11" t="str">
        <f>LEFT(Tabela2[[#This Row],[Código]],3)</f>
        <v>113</v>
      </c>
    </row>
    <row r="10779" spans="2:16" ht="15" customHeight="1" x14ac:dyDescent="0.25">
      <c r="B10779" s="31" t="str">
        <f>IF(Tabela2[[#This Row],[Tipo]] = 0,LOOKUP(Tabela2[[#This Row],[RESUMO]],Tabela3[Grupo],Tabela3[Meus produtos]),VLOOKUP(Tabela2[[#This Row],[Código]],Tabela4[[Código NBS/LC116]:[Meus serviços]],3,0))</f>
        <v>Não</v>
      </c>
      <c r="C10779" t="str">
        <f>IF(E10779=0,TEXT(dados!A10694,"00000000"),IF(E10779=2,TEXT(dados!A10694,"0000"),TEXT(dados!A10694,"#")))</f>
        <v>113031000</v>
      </c>
      <c r="D10779" t="str">
        <f>IF(dados!B10694=0,"",dados!B10694)</f>
        <v/>
      </c>
      <c r="E10779">
        <f>dados!C10694</f>
        <v>1</v>
      </c>
      <c r="F10779" t="str">
        <f>dados!D10694</f>
        <v>Servicos de consultoria tributaria para pessoas juridicas</v>
      </c>
      <c r="G10779"/>
      <c r="H10779"/>
      <c r="I10779"/>
      <c r="J10779"/>
      <c r="K10779" s="13"/>
      <c r="L10779" s="13">
        <f>dados!I10694/100</f>
        <v>0.13449999999999998</v>
      </c>
      <c r="M10779" s="13">
        <f>dados!J10694/100</f>
        <v>0.1545</v>
      </c>
      <c r="N10779" s="13">
        <f>dados!K10694/100</f>
        <v>0</v>
      </c>
      <c r="O10779" s="13">
        <f>dados!L10694/100</f>
        <v>4.0899999999999999E-2</v>
      </c>
      <c r="P10779" s="11" t="str">
        <f>LEFT(Tabela2[[#This Row],[Código]],3)</f>
        <v>113</v>
      </c>
    </row>
    <row r="10780" spans="2:16" ht="15" customHeight="1" x14ac:dyDescent="0.25">
      <c r="B10780" s="31" t="str">
        <f>IF(Tabela2[[#This Row],[Tipo]] = 0,LOOKUP(Tabela2[[#This Row],[RESUMO]],Tabela3[Grupo],Tabela3[Meus produtos]),VLOOKUP(Tabela2[[#This Row],[Código]],Tabela4[[Código NBS/LC116]:[Meus serviços]],3,0))</f>
        <v>Não</v>
      </c>
      <c r="C10780" t="str">
        <f>IF(E10780=0,TEXT(dados!A10695,"00000000"),IF(E10780=2,TEXT(dados!A10695,"0000"),TEXT(dados!A10695,"#")))</f>
        <v>113032000</v>
      </c>
      <c r="D10780" t="str">
        <f>IF(dados!B10695=0,"",dados!B10695)</f>
        <v/>
      </c>
      <c r="E10780">
        <f>dados!C10695</f>
        <v>1</v>
      </c>
      <c r="F10780" t="str">
        <f>dados!D10695</f>
        <v>Servicos de consultoria tributaria para pessoas fisicas</v>
      </c>
      <c r="G10780"/>
      <c r="H10780"/>
      <c r="I10780"/>
      <c r="J10780"/>
      <c r="K10780" s="13"/>
      <c r="L10780" s="13">
        <f>dados!I10695/100</f>
        <v>0.13449999999999998</v>
      </c>
      <c r="M10780" s="13">
        <f>dados!J10695/100</f>
        <v>0.1545</v>
      </c>
      <c r="N10780" s="13">
        <f>dados!K10695/100</f>
        <v>0</v>
      </c>
      <c r="O10780" s="13">
        <f>dados!L10695/100</f>
        <v>4.0899999999999999E-2</v>
      </c>
      <c r="P10780" s="11" t="str">
        <f>LEFT(Tabela2[[#This Row],[Código]],3)</f>
        <v>113</v>
      </c>
    </row>
    <row r="10781" spans="2:16" ht="15" customHeight="1" x14ac:dyDescent="0.25">
      <c r="B10781" s="31" t="str">
        <f>IF(Tabela2[[#This Row],[Tipo]] = 0,LOOKUP(Tabela2[[#This Row],[RESUMO]],Tabela3[Grupo],Tabela3[Meus produtos]),VLOOKUP(Tabela2[[#This Row],[Código]],Tabela4[[Código NBS/LC116]:[Meus serviços]],3,0))</f>
        <v>Não</v>
      </c>
      <c r="C10781" t="str">
        <f>IF(E10781=0,TEXT(dados!A10696,"00000000"),IF(E10781=2,TEXT(dados!A10696,"0000"),TEXT(dados!A10696,"#")))</f>
        <v>113040000</v>
      </c>
      <c r="D10781" t="str">
        <f>IF(dados!B10696=0,"",dados!B10696)</f>
        <v/>
      </c>
      <c r="E10781">
        <f>dados!C10696</f>
        <v>1</v>
      </c>
      <c r="F10781" t="str">
        <f>dados!D10696</f>
        <v>Servicos notariais e de registro</v>
      </c>
      <c r="G10781"/>
      <c r="H10781"/>
      <c r="I10781"/>
      <c r="J10781"/>
      <c r="K10781" s="13"/>
      <c r="L10781" s="13">
        <f>dados!I10696/100</f>
        <v>0.13449999999999998</v>
      </c>
      <c r="M10781" s="13">
        <f>dados!J10696/100</f>
        <v>0.1545</v>
      </c>
      <c r="N10781" s="13">
        <f>dados!K10696/100</f>
        <v>0</v>
      </c>
      <c r="O10781" s="13">
        <f>dados!L10696/100</f>
        <v>4.2900000000000001E-2</v>
      </c>
      <c r="P10781" s="11" t="str">
        <f>LEFT(Tabela2[[#This Row],[Código]],3)</f>
        <v>113</v>
      </c>
    </row>
    <row r="10782" spans="2:16" ht="15" customHeight="1" x14ac:dyDescent="0.25">
      <c r="B10782" s="31" t="str">
        <f>IF(Tabela2[[#This Row],[Tipo]] = 0,LOOKUP(Tabela2[[#This Row],[RESUMO]],Tabela3[Grupo],Tabela3[Meus produtos]),VLOOKUP(Tabela2[[#This Row],[Código]],Tabela4[[Código NBS/LC116]:[Meus serviços]],3,0))</f>
        <v>Não</v>
      </c>
      <c r="C10782" t="str">
        <f>IF(E10782=0,TEXT(dados!A10697,"00000000"),IF(E10782=2,TEXT(dados!A10697,"0000"),TEXT(dados!A10697,"#")))</f>
        <v>114011100</v>
      </c>
      <c r="D10782" t="str">
        <f>IF(dados!B10697=0,"",dados!B10697)</f>
        <v/>
      </c>
      <c r="E10782">
        <f>dados!C10697</f>
        <v>1</v>
      </c>
      <c r="F10782" t="str">
        <f>dados!D10697</f>
        <v>Servicos de consultoria gerencial estrategica</v>
      </c>
      <c r="G10782"/>
      <c r="H10782"/>
      <c r="I10782"/>
      <c r="J10782"/>
      <c r="K10782" s="13"/>
      <c r="L10782" s="13">
        <f>dados!I10697/100</f>
        <v>0.13449999999999998</v>
      </c>
      <c r="M10782" s="13">
        <f>dados!J10697/100</f>
        <v>0.1545</v>
      </c>
      <c r="N10782" s="13">
        <f>dados!K10697/100</f>
        <v>0</v>
      </c>
      <c r="O10782" s="13">
        <f>dados!L10697/100</f>
        <v>3.2300000000000002E-2</v>
      </c>
      <c r="P10782" s="11" t="str">
        <f>LEFT(Tabela2[[#This Row],[Código]],3)</f>
        <v>114</v>
      </c>
    </row>
    <row r="10783" spans="2:16" ht="15" customHeight="1" x14ac:dyDescent="0.25">
      <c r="B10783" s="31" t="str">
        <f>IF(Tabela2[[#This Row],[Tipo]] = 0,LOOKUP(Tabela2[[#This Row],[RESUMO]],Tabela3[Grupo],Tabela3[Meus produtos]),VLOOKUP(Tabela2[[#This Row],[Código]],Tabela4[[Código NBS/LC116]:[Meus serviços]],3,0))</f>
        <v>Não</v>
      </c>
      <c r="C10783" t="str">
        <f>IF(E10783=0,TEXT(dados!A10698,"00000000"),IF(E10783=2,TEXT(dados!A10698,"0000"),TEXT(dados!A10698,"#")))</f>
        <v>114011200</v>
      </c>
      <c r="D10783" t="str">
        <f>IF(dados!B10698=0,"",dados!B10698)</f>
        <v/>
      </c>
      <c r="E10783">
        <f>dados!C10698</f>
        <v>1</v>
      </c>
      <c r="F10783" t="str">
        <f>dados!D10698</f>
        <v>Servicos de consultoria gerencial financeira</v>
      </c>
      <c r="G10783"/>
      <c r="H10783"/>
      <c r="I10783"/>
      <c r="J10783"/>
      <c r="K10783" s="13"/>
      <c r="L10783" s="13">
        <f>dados!I10698/100</f>
        <v>0.13449999999999998</v>
      </c>
      <c r="M10783" s="13">
        <f>dados!J10698/100</f>
        <v>0.1545</v>
      </c>
      <c r="N10783" s="13">
        <f>dados!K10698/100</f>
        <v>0</v>
      </c>
      <c r="O10783" s="13">
        <f>dados!L10698/100</f>
        <v>4.1799999999999997E-2</v>
      </c>
      <c r="P10783" s="11" t="str">
        <f>LEFT(Tabela2[[#This Row],[Código]],3)</f>
        <v>114</v>
      </c>
    </row>
    <row r="10784" spans="2:16" ht="15" customHeight="1" x14ac:dyDescent="0.25">
      <c r="B10784" s="31" t="str">
        <f>IF(Tabela2[[#This Row],[Tipo]] = 0,LOOKUP(Tabela2[[#This Row],[RESUMO]],Tabela3[Grupo],Tabela3[Meus produtos]),VLOOKUP(Tabela2[[#This Row],[Código]],Tabela4[[Código NBS/LC116]:[Meus serviços]],3,0))</f>
        <v>Não</v>
      </c>
      <c r="C10784" t="str">
        <f>IF(E10784=0,TEXT(dados!A10699,"00000000"),IF(E10784=2,TEXT(dados!A10699,"0000"),TEXT(dados!A10699,"#")))</f>
        <v>114011300</v>
      </c>
      <c r="D10784" t="str">
        <f>IF(dados!B10699=0,"",dados!B10699)</f>
        <v/>
      </c>
      <c r="E10784">
        <f>dados!C10699</f>
        <v>1</v>
      </c>
      <c r="F10784" t="str">
        <f>dados!D10699</f>
        <v>Servicos de consultoria gerencial em recursos humanos</v>
      </c>
      <c r="G10784"/>
      <c r="H10784"/>
      <c r="I10784"/>
      <c r="J10784"/>
      <c r="K10784" s="13"/>
      <c r="L10784" s="13">
        <f>dados!I10699/100</f>
        <v>0.13449999999999998</v>
      </c>
      <c r="M10784" s="13">
        <f>dados!J10699/100</f>
        <v>0.1545</v>
      </c>
      <c r="N10784" s="13">
        <f>dados!K10699/100</f>
        <v>0</v>
      </c>
      <c r="O10784" s="13">
        <f>dados!L10699/100</f>
        <v>4.0899999999999999E-2</v>
      </c>
      <c r="P10784" s="11" t="str">
        <f>LEFT(Tabela2[[#This Row],[Código]],3)</f>
        <v>114</v>
      </c>
    </row>
    <row r="10785" spans="2:16" ht="15" customHeight="1" x14ac:dyDescent="0.25">
      <c r="B10785" s="31" t="str">
        <f>IF(Tabela2[[#This Row],[Tipo]] = 0,LOOKUP(Tabela2[[#This Row],[RESUMO]],Tabela3[Grupo],Tabela3[Meus produtos]),VLOOKUP(Tabela2[[#This Row],[Código]],Tabela4[[Código NBS/LC116]:[Meus serviços]],3,0))</f>
        <v>Não</v>
      </c>
      <c r="C10785" t="str">
        <f>IF(E10785=0,TEXT(dados!A10700,"00000000"),IF(E10785=2,TEXT(dados!A10700,"0000"),TEXT(dados!A10700,"#")))</f>
        <v>114011400</v>
      </c>
      <c r="D10785" t="str">
        <f>IF(dados!B10700=0,"",dados!B10700)</f>
        <v/>
      </c>
      <c r="E10785">
        <f>dados!C10700</f>
        <v>1</v>
      </c>
      <c r="F10785" t="str">
        <f>dados!D10700</f>
        <v>Servicos de consultoria gerencial em marketing</v>
      </c>
      <c r="G10785"/>
      <c r="H10785"/>
      <c r="I10785"/>
      <c r="J10785"/>
      <c r="K10785" s="13"/>
      <c r="L10785" s="13">
        <f>dados!I10700/100</f>
        <v>0.13449999999999998</v>
      </c>
      <c r="M10785" s="13">
        <f>dados!J10700/100</f>
        <v>0.1545</v>
      </c>
      <c r="N10785" s="13">
        <f>dados!K10700/100</f>
        <v>0</v>
      </c>
      <c r="O10785" s="13">
        <f>dados!L10700/100</f>
        <v>4.0899999999999999E-2</v>
      </c>
      <c r="P10785" s="11" t="str">
        <f>LEFT(Tabela2[[#This Row],[Código]],3)</f>
        <v>114</v>
      </c>
    </row>
    <row r="10786" spans="2:16" ht="15" customHeight="1" x14ac:dyDescent="0.25">
      <c r="B10786" s="31" t="str">
        <f>IF(Tabela2[[#This Row],[Tipo]] = 0,LOOKUP(Tabela2[[#This Row],[RESUMO]],Tabela3[Grupo],Tabela3[Meus produtos]),VLOOKUP(Tabela2[[#This Row],[Código]],Tabela4[[Código NBS/LC116]:[Meus serviços]],3,0))</f>
        <v>Não</v>
      </c>
      <c r="C10786" t="str">
        <f>IF(E10786=0,TEXT(dados!A10701,"00000000"),IF(E10786=2,TEXT(dados!A10701,"0000"),TEXT(dados!A10701,"#")))</f>
        <v>114011500</v>
      </c>
      <c r="D10786" t="str">
        <f>IF(dados!B10701=0,"",dados!B10701)</f>
        <v/>
      </c>
      <c r="E10786">
        <f>dados!C10701</f>
        <v>1</v>
      </c>
      <c r="F10786" t="str">
        <f>dados!D10701</f>
        <v>Servicos de consultoria gerencial operacional</v>
      </c>
      <c r="G10786"/>
      <c r="H10786"/>
      <c r="I10786"/>
      <c r="J10786"/>
      <c r="K10786" s="13"/>
      <c r="L10786" s="13">
        <f>dados!I10701/100</f>
        <v>0.13449999999999998</v>
      </c>
      <c r="M10786" s="13">
        <f>dados!J10701/100</f>
        <v>0.1545</v>
      </c>
      <c r="N10786" s="13">
        <f>dados!K10701/100</f>
        <v>0</v>
      </c>
      <c r="O10786" s="13">
        <f>dados!L10701/100</f>
        <v>3.6699999999999997E-2</v>
      </c>
      <c r="P10786" s="11" t="str">
        <f>LEFT(Tabela2[[#This Row],[Código]],3)</f>
        <v>114</v>
      </c>
    </row>
    <row r="10787" spans="2:16" ht="15" customHeight="1" x14ac:dyDescent="0.25">
      <c r="B10787" s="31" t="str">
        <f>IF(Tabela2[[#This Row],[Tipo]] = 0,LOOKUP(Tabela2[[#This Row],[RESUMO]],Tabela3[Grupo],Tabela3[Meus produtos]),VLOOKUP(Tabela2[[#This Row],[Código]],Tabela4[[Código NBS/LC116]:[Meus serviços]],3,0))</f>
        <v>Não</v>
      </c>
      <c r="C10787" t="str">
        <f>IF(E10787=0,TEXT(dados!A10702,"00000000"),IF(E10787=2,TEXT(dados!A10702,"0000"),TEXT(dados!A10702,"#")))</f>
        <v>114011600</v>
      </c>
      <c r="D10787" t="str">
        <f>IF(dados!B10702=0,"",dados!B10702)</f>
        <v/>
      </c>
      <c r="E10787">
        <f>dados!C10702</f>
        <v>1</v>
      </c>
      <c r="F10787" t="str">
        <f>dados!D10702</f>
        <v>Servicos de consultoria gerencial em energia</v>
      </c>
      <c r="G10787"/>
      <c r="H10787"/>
      <c r="I10787"/>
      <c r="J10787"/>
      <c r="K10787" s="13"/>
      <c r="L10787" s="13">
        <f>dados!I10702/100</f>
        <v>0.13449999999999998</v>
      </c>
      <c r="M10787" s="13">
        <f>dados!J10702/100</f>
        <v>0.1545</v>
      </c>
      <c r="N10787" s="13">
        <f>dados!K10702/100</f>
        <v>0</v>
      </c>
      <c r="O10787" s="13">
        <f>dados!L10702/100</f>
        <v>4.0899999999999999E-2</v>
      </c>
      <c r="P10787" s="11" t="str">
        <f>LEFT(Tabela2[[#This Row],[Código]],3)</f>
        <v>114</v>
      </c>
    </row>
    <row r="10788" spans="2:16" ht="15" customHeight="1" x14ac:dyDescent="0.25">
      <c r="B10788" s="31" t="str">
        <f>IF(Tabela2[[#This Row],[Tipo]] = 0,LOOKUP(Tabela2[[#This Row],[RESUMO]],Tabela3[Grupo],Tabela3[Meus produtos]),VLOOKUP(Tabela2[[#This Row],[Código]],Tabela4[[Código NBS/LC116]:[Meus serviços]],3,0))</f>
        <v>Não</v>
      </c>
      <c r="C10788" t="str">
        <f>IF(E10788=0,TEXT(dados!A10703,"00000000"),IF(E10788=2,TEXT(dados!A10703,"0000"),TEXT(dados!A10703,"#")))</f>
        <v>114011700</v>
      </c>
      <c r="D10788" t="str">
        <f>IF(dados!B10703=0,"",dados!B10703)</f>
        <v/>
      </c>
      <c r="E10788">
        <f>dados!C10703</f>
        <v>1</v>
      </c>
      <c r="F10788" t="str">
        <f>dados!D10703</f>
        <v>Servicos de consultoria em logistica</v>
      </c>
      <c r="G10788"/>
      <c r="H10788"/>
      <c r="I10788"/>
      <c r="J10788"/>
      <c r="K10788" s="13"/>
      <c r="L10788" s="13">
        <f>dados!I10703/100</f>
        <v>0.13449999999999998</v>
      </c>
      <c r="M10788" s="13">
        <f>dados!J10703/100</f>
        <v>0.1545</v>
      </c>
      <c r="N10788" s="13">
        <f>dados!K10703/100</f>
        <v>0</v>
      </c>
      <c r="O10788" s="13">
        <f>dados!L10703/100</f>
        <v>4.0899999999999999E-2</v>
      </c>
      <c r="P10788" s="11" t="str">
        <f>LEFT(Tabela2[[#This Row],[Código]],3)</f>
        <v>114</v>
      </c>
    </row>
    <row r="10789" spans="2:16" ht="15" customHeight="1" x14ac:dyDescent="0.25">
      <c r="B10789" s="31" t="str">
        <f>IF(Tabela2[[#This Row],[Tipo]] = 0,LOOKUP(Tabela2[[#This Row],[RESUMO]],Tabela3[Grupo],Tabela3[Meus produtos]),VLOOKUP(Tabela2[[#This Row],[Código]],Tabela4[[Código NBS/LC116]:[Meus serviços]],3,0))</f>
        <v>Não</v>
      </c>
      <c r="C10789" t="str">
        <f>IF(E10789=0,TEXT(dados!A10704,"00000000"),IF(E10789=2,TEXT(dados!A10704,"0000"),TEXT(dados!A10704,"#")))</f>
        <v>114011800</v>
      </c>
      <c r="D10789" t="str">
        <f>IF(dados!B10704=0,"",dados!B10704)</f>
        <v/>
      </c>
      <c r="E10789">
        <f>dados!C10704</f>
        <v>1</v>
      </c>
      <c r="F10789" t="str">
        <f>dados!D10704</f>
        <v>Servicos gerenciais em processos de negocios</v>
      </c>
      <c r="G10789"/>
      <c r="H10789"/>
      <c r="I10789"/>
      <c r="J10789"/>
      <c r="K10789" s="13"/>
      <c r="L10789" s="13">
        <f>dados!I10704/100</f>
        <v>0.13449999999999998</v>
      </c>
      <c r="M10789" s="13">
        <f>dados!J10704/100</f>
        <v>0.1545</v>
      </c>
      <c r="N10789" s="13">
        <f>dados!K10704/100</f>
        <v>0</v>
      </c>
      <c r="O10789" s="13">
        <f>dados!L10704/100</f>
        <v>4.0599999999999997E-2</v>
      </c>
      <c r="P10789" s="11" t="str">
        <f>LEFT(Tabela2[[#This Row],[Código]],3)</f>
        <v>114</v>
      </c>
    </row>
    <row r="10790" spans="2:16" ht="15" customHeight="1" x14ac:dyDescent="0.25">
      <c r="B10790" s="31" t="str">
        <f>IF(Tabela2[[#This Row],[Tipo]] = 0,LOOKUP(Tabela2[[#This Row],[RESUMO]],Tabela3[Grupo],Tabela3[Meus produtos]),VLOOKUP(Tabela2[[#This Row],[Código]],Tabela4[[Código NBS/LC116]:[Meus serviços]],3,0))</f>
        <v>Não</v>
      </c>
      <c r="C10790" t="str">
        <f>IF(E10790=0,TEXT(dados!A10705,"00000000"),IF(E10790=2,TEXT(dados!A10705,"0000"),TEXT(dados!A10705,"#")))</f>
        <v>114011900</v>
      </c>
      <c r="D10790" t="str">
        <f>IF(dados!B10705=0,"",dados!B10705)</f>
        <v/>
      </c>
      <c r="E10790">
        <f>dados!C10705</f>
        <v>1</v>
      </c>
      <c r="F10790" t="str">
        <f>dados!D10705</f>
        <v>Outros servicos gerenciais e de consultoria gerencial</v>
      </c>
      <c r="G10790"/>
      <c r="H10790"/>
      <c r="I10790"/>
      <c r="J10790"/>
      <c r="K10790" s="13"/>
      <c r="L10790" s="13">
        <f>dados!I10705/100</f>
        <v>0.13449999999999998</v>
      </c>
      <c r="M10790" s="13">
        <f>dados!J10705/100</f>
        <v>0.1545</v>
      </c>
      <c r="N10790" s="13">
        <f>dados!K10705/100</f>
        <v>0</v>
      </c>
      <c r="O10790" s="13">
        <f>dados!L10705/100</f>
        <v>4.0500000000000001E-2</v>
      </c>
      <c r="P10790" s="11" t="str">
        <f>LEFT(Tabela2[[#This Row],[Código]],3)</f>
        <v>114</v>
      </c>
    </row>
    <row r="10791" spans="2:16" ht="15" customHeight="1" x14ac:dyDescent="0.25">
      <c r="B10791" s="31" t="str">
        <f>IF(Tabela2[[#This Row],[Tipo]] = 0,LOOKUP(Tabela2[[#This Row],[RESUMO]],Tabela3[Grupo],Tabela3[Meus produtos]),VLOOKUP(Tabela2[[#This Row],[Código]],Tabela4[[Código NBS/LC116]:[Meus serviços]],3,0))</f>
        <v>Não</v>
      </c>
      <c r="C10791" t="str">
        <f>IF(E10791=0,TEXT(dados!A10706,"00000000"),IF(E10791=2,TEXT(dados!A10706,"0000"),TEXT(dados!A10706,"#")))</f>
        <v>114012000</v>
      </c>
      <c r="D10791" t="str">
        <f>IF(dados!B10706=0,"",dados!B10706)</f>
        <v/>
      </c>
      <c r="E10791">
        <f>dados!C10706</f>
        <v>1</v>
      </c>
      <c r="F10791" t="str">
        <f>dados!D10706</f>
        <v>Servicos de relacoes publicas</v>
      </c>
      <c r="G10791"/>
      <c r="H10791"/>
      <c r="I10791"/>
      <c r="J10791"/>
      <c r="K10791" s="13"/>
      <c r="L10791" s="13">
        <f>dados!I10706/100</f>
        <v>0.13449999999999998</v>
      </c>
      <c r="M10791" s="13">
        <f>dados!J10706/100</f>
        <v>0.1545</v>
      </c>
      <c r="N10791" s="13">
        <f>dados!K10706/100</f>
        <v>0</v>
      </c>
      <c r="O10791" s="13">
        <f>dados!L10706/100</f>
        <v>4.0899999999999999E-2</v>
      </c>
      <c r="P10791" s="11" t="str">
        <f>LEFT(Tabela2[[#This Row],[Código]],3)</f>
        <v>114</v>
      </c>
    </row>
    <row r="10792" spans="2:16" ht="15" customHeight="1" x14ac:dyDescent="0.25">
      <c r="B10792" s="31" t="str">
        <f>IF(Tabela2[[#This Row],[Tipo]] = 0,LOOKUP(Tabela2[[#This Row],[RESUMO]],Tabela3[Grupo],Tabela3[Meus produtos]),VLOOKUP(Tabela2[[#This Row],[Código]],Tabela4[[Código NBS/LC116]:[Meus serviços]],3,0))</f>
        <v>Não</v>
      </c>
      <c r="C10792" t="str">
        <f>IF(E10792=0,TEXT(dados!A10707,"00000000"),IF(E10792=2,TEXT(dados!A10707,"0000"),TEXT(dados!A10707,"#")))</f>
        <v>114013100</v>
      </c>
      <c r="D10792" t="str">
        <f>IF(dados!B10707=0,"",dados!B10707)</f>
        <v/>
      </c>
      <c r="E10792">
        <f>dados!C10707</f>
        <v>1</v>
      </c>
      <c r="F10792" t="str">
        <f>dados!D10707</f>
        <v>Servicos de assessoria de imprensa</v>
      </c>
      <c r="G10792"/>
      <c r="H10792"/>
      <c r="I10792"/>
      <c r="J10792"/>
      <c r="K10792" s="13"/>
      <c r="L10792" s="13">
        <f>dados!I10707/100</f>
        <v>0.13449999999999998</v>
      </c>
      <c r="M10792" s="13">
        <f>dados!J10707/100</f>
        <v>0.1545</v>
      </c>
      <c r="N10792" s="13">
        <f>dados!K10707/100</f>
        <v>0</v>
      </c>
      <c r="O10792" s="13">
        <f>dados!L10707/100</f>
        <v>4.1500000000000002E-2</v>
      </c>
      <c r="P10792" s="11" t="str">
        <f>LEFT(Tabela2[[#This Row],[Código]],3)</f>
        <v>114</v>
      </c>
    </row>
    <row r="10793" spans="2:16" ht="15" customHeight="1" x14ac:dyDescent="0.25">
      <c r="B10793" s="31" t="str">
        <f>IF(Tabela2[[#This Row],[Tipo]] = 0,LOOKUP(Tabela2[[#This Row],[RESUMO]],Tabela3[Grupo],Tabela3[Meus produtos]),VLOOKUP(Tabela2[[#This Row],[Código]],Tabela4[[Código NBS/LC116]:[Meus serviços]],3,0))</f>
        <v>Não</v>
      </c>
      <c r="C10793" t="str">
        <f>IF(E10793=0,TEXT(dados!A10708,"00000000"),IF(E10793=2,TEXT(dados!A10708,"0000"),TEXT(dados!A10708,"#")))</f>
        <v>114013900</v>
      </c>
      <c r="D10793" t="str">
        <f>IF(dados!B10708=0,"",dados!B10708)</f>
        <v/>
      </c>
      <c r="E10793">
        <f>dados!C10708</f>
        <v>1</v>
      </c>
      <c r="F10793" t="str">
        <f>dados!D10708</f>
        <v>Outros servicos de comunicacao social</v>
      </c>
      <c r="G10793"/>
      <c r="H10793"/>
      <c r="I10793"/>
      <c r="J10793"/>
      <c r="K10793" s="13"/>
      <c r="L10793" s="13">
        <f>dados!I10708/100</f>
        <v>0.13449999999999998</v>
      </c>
      <c r="M10793" s="13">
        <f>dados!J10708/100</f>
        <v>0.1545</v>
      </c>
      <c r="N10793" s="13">
        <f>dados!K10708/100</f>
        <v>0</v>
      </c>
      <c r="O10793" s="13">
        <f>dados!L10708/100</f>
        <v>4.1500000000000002E-2</v>
      </c>
      <c r="P10793" s="11" t="str">
        <f>LEFT(Tabela2[[#This Row],[Código]],3)</f>
        <v>114</v>
      </c>
    </row>
    <row r="10794" spans="2:16" ht="15" customHeight="1" x14ac:dyDescent="0.25">
      <c r="B10794" s="31" t="str">
        <f>IF(Tabela2[[#This Row],[Tipo]] = 0,LOOKUP(Tabela2[[#This Row],[RESUMO]],Tabela3[Grupo],Tabela3[Meus produtos]),VLOOKUP(Tabela2[[#This Row],[Código]],Tabela4[[Código NBS/LC116]:[Meus serviços]],3,0))</f>
        <v>Não</v>
      </c>
      <c r="C10794" t="str">
        <f>IF(E10794=0,TEXT(dados!A10709,"00000000"),IF(E10794=2,TEXT(dados!A10709,"0000"),TEXT(dados!A10709,"#")))</f>
        <v>114021100</v>
      </c>
      <c r="D10794" t="str">
        <f>IF(dados!B10709=0,"",dados!B10709)</f>
        <v/>
      </c>
      <c r="E10794">
        <f>dados!C10709</f>
        <v>1</v>
      </c>
      <c r="F10794" t="str">
        <f>dados!D10709</f>
        <v>Servicos de consultoria em arquitetura</v>
      </c>
      <c r="G10794"/>
      <c r="H10794"/>
      <c r="I10794"/>
      <c r="J10794"/>
      <c r="K10794" s="13"/>
      <c r="L10794" s="13">
        <f>dados!I10709/100</f>
        <v>0.13449999999999998</v>
      </c>
      <c r="M10794" s="13">
        <f>dados!J10709/100</f>
        <v>0.1545</v>
      </c>
      <c r="N10794" s="13">
        <f>dados!K10709/100</f>
        <v>0</v>
      </c>
      <c r="O10794" s="13">
        <f>dados!L10709/100</f>
        <v>4.0899999999999999E-2</v>
      </c>
      <c r="P10794" s="11" t="str">
        <f>LEFT(Tabela2[[#This Row],[Código]],3)</f>
        <v>114</v>
      </c>
    </row>
    <row r="10795" spans="2:16" ht="15" customHeight="1" x14ac:dyDescent="0.25">
      <c r="B10795" s="31" t="str">
        <f>IF(Tabela2[[#This Row],[Tipo]] = 0,LOOKUP(Tabela2[[#This Row],[RESUMO]],Tabela3[Grupo],Tabela3[Meus produtos]),VLOOKUP(Tabela2[[#This Row],[Código]],Tabela4[[Código NBS/LC116]:[Meus serviços]],3,0))</f>
        <v>Não</v>
      </c>
      <c r="C10795" t="str">
        <f>IF(E10795=0,TEXT(dados!A10710,"00000000"),IF(E10795=2,TEXT(dados!A10710,"0000"),TEXT(dados!A10710,"#")))</f>
        <v>114021200</v>
      </c>
      <c r="D10795" t="str">
        <f>IF(dados!B10710=0,"",dados!B10710)</f>
        <v/>
      </c>
      <c r="E10795">
        <f>dados!C10710</f>
        <v>1</v>
      </c>
      <c r="F10795" t="str">
        <f>dados!D10710</f>
        <v>Servicos arquitetonicos para projetos de construcoes residenciais</v>
      </c>
      <c r="G10795"/>
      <c r="H10795"/>
      <c r="I10795"/>
      <c r="J10795"/>
      <c r="K10795" s="13"/>
      <c r="L10795" s="13">
        <f>dados!I10710/100</f>
        <v>0.13449999999999998</v>
      </c>
      <c r="M10795" s="13">
        <f>dados!J10710/100</f>
        <v>0.1545</v>
      </c>
      <c r="N10795" s="13">
        <f>dados!K10710/100</f>
        <v>0</v>
      </c>
      <c r="O10795" s="13">
        <f>dados!L10710/100</f>
        <v>4.0899999999999999E-2</v>
      </c>
      <c r="P10795" s="11" t="str">
        <f>LEFT(Tabela2[[#This Row],[Código]],3)</f>
        <v>114</v>
      </c>
    </row>
    <row r="10796" spans="2:16" ht="15" customHeight="1" x14ac:dyDescent="0.25">
      <c r="B10796" s="31" t="str">
        <f>IF(Tabela2[[#This Row],[Tipo]] = 0,LOOKUP(Tabela2[[#This Row],[RESUMO]],Tabela3[Grupo],Tabela3[Meus produtos]),VLOOKUP(Tabela2[[#This Row],[Código]],Tabela4[[Código NBS/LC116]:[Meus serviços]],3,0))</f>
        <v>Não</v>
      </c>
      <c r="C10796" t="str">
        <f>IF(E10796=0,TEXT(dados!A10711,"00000000"),IF(E10796=2,TEXT(dados!A10711,"0000"),TEXT(dados!A10711,"#")))</f>
        <v>114021300</v>
      </c>
      <c r="D10796" t="str">
        <f>IF(dados!B10711=0,"",dados!B10711)</f>
        <v/>
      </c>
      <c r="E10796">
        <f>dados!C10711</f>
        <v>1</v>
      </c>
      <c r="F10796" t="str">
        <f>dados!D10711</f>
        <v>Servicos arquitetonicos para projetos de construcoes nao residenciais </v>
      </c>
      <c r="G10796"/>
      <c r="H10796"/>
      <c r="I10796"/>
      <c r="J10796"/>
      <c r="K10796" s="13"/>
      <c r="L10796" s="13">
        <f>dados!I10711/100</f>
        <v>0.13449999999999998</v>
      </c>
      <c r="M10796" s="13">
        <f>dados!J10711/100</f>
        <v>0.1545</v>
      </c>
      <c r="N10796" s="13">
        <f>dados!K10711/100</f>
        <v>0</v>
      </c>
      <c r="O10796" s="13">
        <f>dados!L10711/100</f>
        <v>4.0899999999999999E-2</v>
      </c>
      <c r="P10796" s="11" t="str">
        <f>LEFT(Tabela2[[#This Row],[Código]],3)</f>
        <v>114</v>
      </c>
    </row>
    <row r="10797" spans="2:16" ht="15" customHeight="1" x14ac:dyDescent="0.25">
      <c r="B10797" s="31" t="str">
        <f>IF(Tabela2[[#This Row],[Tipo]] = 0,LOOKUP(Tabela2[[#This Row],[RESUMO]],Tabela3[Grupo],Tabela3[Meus produtos]),VLOOKUP(Tabela2[[#This Row],[Código]],Tabela4[[Código NBS/LC116]:[Meus serviços]],3,0))</f>
        <v>Não</v>
      </c>
      <c r="C10797" t="str">
        <f>IF(E10797=0,TEXT(dados!A10712,"00000000"),IF(E10797=2,TEXT(dados!A10712,"0000"),TEXT(dados!A10712,"#")))</f>
        <v>114021400</v>
      </c>
      <c r="D10797" t="str">
        <f>IF(dados!B10712=0,"",dados!B10712)</f>
        <v/>
      </c>
      <c r="E10797">
        <f>dados!C10712</f>
        <v>1</v>
      </c>
      <c r="F10797" t="str">
        <f>dados!D10712</f>
        <v>Servicos arquitetonicos para restauracao de predios historicos</v>
      </c>
      <c r="G10797"/>
      <c r="H10797"/>
      <c r="I10797"/>
      <c r="J10797"/>
      <c r="K10797" s="13"/>
      <c r="L10797" s="13">
        <f>dados!I10712/100</f>
        <v>0.13449999999999998</v>
      </c>
      <c r="M10797" s="13">
        <f>dados!J10712/100</f>
        <v>0.1545</v>
      </c>
      <c r="N10797" s="13">
        <f>dados!K10712/100</f>
        <v>0</v>
      </c>
      <c r="O10797" s="13">
        <f>dados!L10712/100</f>
        <v>4.0899999999999999E-2</v>
      </c>
      <c r="P10797" s="11" t="str">
        <f>LEFT(Tabela2[[#This Row],[Código]],3)</f>
        <v>114</v>
      </c>
    </row>
    <row r="10798" spans="2:16" ht="15" customHeight="1" x14ac:dyDescent="0.25">
      <c r="B10798" s="31" t="str">
        <f>IF(Tabela2[[#This Row],[Tipo]] = 0,LOOKUP(Tabela2[[#This Row],[RESUMO]],Tabela3[Grupo],Tabela3[Meus produtos]),VLOOKUP(Tabela2[[#This Row],[Código]],Tabela4[[Código NBS/LC116]:[Meus serviços]],3,0))</f>
        <v>Não</v>
      </c>
      <c r="C10798" t="str">
        <f>IF(E10798=0,TEXT(dados!A10713,"00000000"),IF(E10798=2,TEXT(dados!A10713,"0000"),TEXT(dados!A10713,"#")))</f>
        <v>114021500</v>
      </c>
      <c r="D10798" t="str">
        <f>IF(dados!B10713=0,"",dados!B10713)</f>
        <v/>
      </c>
      <c r="E10798">
        <f>dados!C10713</f>
        <v>1</v>
      </c>
      <c r="F10798" t="str">
        <f>dados!D10713</f>
        <v>Servicos de arquitetura relativos ao acompanhamento e fiscalizacao da execucao de projetos arquitetonicos e urbanisticos</v>
      </c>
      <c r="G10798"/>
      <c r="H10798"/>
      <c r="I10798"/>
      <c r="J10798"/>
      <c r="K10798" s="13"/>
      <c r="L10798" s="13">
        <f>dados!I10713/100</f>
        <v>0.13449999999999998</v>
      </c>
      <c r="M10798" s="13">
        <f>dados!J10713/100</f>
        <v>0.1545</v>
      </c>
      <c r="N10798" s="13">
        <f>dados!K10713/100</f>
        <v>0</v>
      </c>
      <c r="O10798" s="13">
        <f>dados!L10713/100</f>
        <v>0.05</v>
      </c>
      <c r="P10798" s="11" t="str">
        <f>LEFT(Tabela2[[#This Row],[Código]],3)</f>
        <v>114</v>
      </c>
    </row>
    <row r="10799" spans="2:16" ht="15" customHeight="1" x14ac:dyDescent="0.25">
      <c r="B10799" s="31" t="str">
        <f>IF(Tabela2[[#This Row],[Tipo]] = 0,LOOKUP(Tabela2[[#This Row],[RESUMO]],Tabela3[Grupo],Tabela3[Meus produtos]),VLOOKUP(Tabela2[[#This Row],[Código]],Tabela4[[Código NBS/LC116]:[Meus serviços]],3,0))</f>
        <v>Não</v>
      </c>
      <c r="C10799" t="str">
        <f>IF(E10799=0,TEXT(dados!A10714,"00000000"),IF(E10799=2,TEXT(dados!A10714,"0000"),TEXT(dados!A10714,"#")))</f>
        <v>114022100</v>
      </c>
      <c r="D10799" t="str">
        <f>IF(dados!B10714=0,"",dados!B10714)</f>
        <v/>
      </c>
      <c r="E10799">
        <f>dados!C10714</f>
        <v>1</v>
      </c>
      <c r="F10799" t="str">
        <f>dados!D10714</f>
        <v>Servicos de planejamento urbano</v>
      </c>
      <c r="G10799"/>
      <c r="H10799"/>
      <c r="I10799"/>
      <c r="J10799"/>
      <c r="K10799" s="13"/>
      <c r="L10799" s="13">
        <f>dados!I10714/100</f>
        <v>0.13449999999999998</v>
      </c>
      <c r="M10799" s="13">
        <f>dados!J10714/100</f>
        <v>0.1545</v>
      </c>
      <c r="N10799" s="13">
        <f>dados!K10714/100</f>
        <v>0</v>
      </c>
      <c r="O10799" s="13">
        <f>dados!L10714/100</f>
        <v>4.0899999999999999E-2</v>
      </c>
      <c r="P10799" s="11" t="str">
        <f>LEFT(Tabela2[[#This Row],[Código]],3)</f>
        <v>114</v>
      </c>
    </row>
    <row r="10800" spans="2:16" ht="15" customHeight="1" x14ac:dyDescent="0.25">
      <c r="B10800" s="31" t="str">
        <f>IF(Tabela2[[#This Row],[Tipo]] = 0,LOOKUP(Tabela2[[#This Row],[RESUMO]],Tabela3[Grupo],Tabela3[Meus produtos]),VLOOKUP(Tabela2[[#This Row],[Código]],Tabela4[[Código NBS/LC116]:[Meus serviços]],3,0))</f>
        <v>Não</v>
      </c>
      <c r="C10800" t="str">
        <f>IF(E10800=0,TEXT(dados!A10715,"00000000"),IF(E10800=2,TEXT(dados!A10715,"0000"),TEXT(dados!A10715,"#")))</f>
        <v>114022200</v>
      </c>
      <c r="D10800" t="str">
        <f>IF(dados!B10715=0,"",dados!B10715)</f>
        <v/>
      </c>
      <c r="E10800">
        <f>dados!C10715</f>
        <v>1</v>
      </c>
      <c r="F10800" t="str">
        <f>dados!D10715</f>
        <v>Servicos de planejamento de areas rurais</v>
      </c>
      <c r="G10800"/>
      <c r="H10800"/>
      <c r="I10800"/>
      <c r="J10800"/>
      <c r="K10800" s="13"/>
      <c r="L10800" s="13">
        <f>dados!I10715/100</f>
        <v>0.13449999999999998</v>
      </c>
      <c r="M10800" s="13">
        <f>dados!J10715/100</f>
        <v>0.1545</v>
      </c>
      <c r="N10800" s="13">
        <f>dados!K10715/100</f>
        <v>0</v>
      </c>
      <c r="O10800" s="13">
        <f>dados!L10715/100</f>
        <v>4.0899999999999999E-2</v>
      </c>
      <c r="P10800" s="11" t="str">
        <f>LEFT(Tabela2[[#This Row],[Código]],3)</f>
        <v>114</v>
      </c>
    </row>
    <row r="10801" spans="2:16" ht="15" customHeight="1" x14ac:dyDescent="0.25">
      <c r="B10801" s="31" t="str">
        <f>IF(Tabela2[[#This Row],[Tipo]] = 0,LOOKUP(Tabela2[[#This Row],[RESUMO]],Tabela3[Grupo],Tabela3[Meus produtos]),VLOOKUP(Tabela2[[#This Row],[Código]],Tabela4[[Código NBS/LC116]:[Meus serviços]],3,0))</f>
        <v>Não</v>
      </c>
      <c r="C10801" t="str">
        <f>IF(E10801=0,TEXT(dados!A10716,"00000000"),IF(E10801=2,TEXT(dados!A10716,"0000"),TEXT(dados!A10716,"#")))</f>
        <v>114023100</v>
      </c>
      <c r="D10801" t="str">
        <f>IF(dados!B10716=0,"",dados!B10716)</f>
        <v/>
      </c>
      <c r="E10801">
        <f>dados!C10716</f>
        <v>1</v>
      </c>
      <c r="F10801" t="str">
        <f>dados!D10716</f>
        <v>Servicos de consultoria de paisagismo</v>
      </c>
      <c r="G10801"/>
      <c r="H10801"/>
      <c r="I10801"/>
      <c r="J10801"/>
      <c r="K10801" s="13"/>
      <c r="L10801" s="13">
        <f>dados!I10716/100</f>
        <v>0.13449999999999998</v>
      </c>
      <c r="M10801" s="13">
        <f>dados!J10716/100</f>
        <v>0.1545</v>
      </c>
      <c r="N10801" s="13">
        <f>dados!K10716/100</f>
        <v>0</v>
      </c>
      <c r="O10801" s="13">
        <f>dados!L10716/100</f>
        <v>4.0899999999999999E-2</v>
      </c>
      <c r="P10801" s="11" t="str">
        <f>LEFT(Tabela2[[#This Row],[Código]],3)</f>
        <v>114</v>
      </c>
    </row>
    <row r="10802" spans="2:16" ht="15" customHeight="1" x14ac:dyDescent="0.25">
      <c r="B10802" s="31" t="str">
        <f>IF(Tabela2[[#This Row],[Tipo]] = 0,LOOKUP(Tabela2[[#This Row],[RESUMO]],Tabela3[Grupo],Tabela3[Meus produtos]),VLOOKUP(Tabela2[[#This Row],[Código]],Tabela4[[Código NBS/LC116]:[Meus serviços]],3,0))</f>
        <v>Não</v>
      </c>
      <c r="C10802" t="str">
        <f>IF(E10802=0,TEXT(dados!A10717,"00000000"),IF(E10802=2,TEXT(dados!A10717,"0000"),TEXT(dados!A10717,"#")))</f>
        <v>114023200</v>
      </c>
      <c r="D10802" t="str">
        <f>IF(dados!B10717=0,"",dados!B10717)</f>
        <v/>
      </c>
      <c r="E10802">
        <f>dados!C10717</f>
        <v>1</v>
      </c>
      <c r="F10802" t="str">
        <f>dados!D10717</f>
        <v>Servicos arquitetonicos de paisagismo</v>
      </c>
      <c r="G10802"/>
      <c r="H10802"/>
      <c r="I10802"/>
      <c r="J10802"/>
      <c r="K10802" s="13"/>
      <c r="L10802" s="13">
        <f>dados!I10717/100</f>
        <v>0.13449999999999998</v>
      </c>
      <c r="M10802" s="13">
        <f>dados!J10717/100</f>
        <v>0.1545</v>
      </c>
      <c r="N10802" s="13">
        <f>dados!K10717/100</f>
        <v>0</v>
      </c>
      <c r="O10802" s="13">
        <f>dados!L10717/100</f>
        <v>4.0899999999999999E-2</v>
      </c>
      <c r="P10802" s="11" t="str">
        <f>LEFT(Tabela2[[#This Row],[Código]],3)</f>
        <v>114</v>
      </c>
    </row>
    <row r="10803" spans="2:16" ht="15" customHeight="1" x14ac:dyDescent="0.25">
      <c r="B10803" s="31" t="str">
        <f>IF(Tabela2[[#This Row],[Tipo]] = 0,LOOKUP(Tabela2[[#This Row],[RESUMO]],Tabela3[Grupo],Tabela3[Meus produtos]),VLOOKUP(Tabela2[[#This Row],[Código]],Tabela4[[Código NBS/LC116]:[Meus serviços]],3,0))</f>
        <v>Não</v>
      </c>
      <c r="C10803" t="str">
        <f>IF(E10803=0,TEXT(dados!A10718,"00000000"),IF(E10803=2,TEXT(dados!A10718,"0000"),TEXT(dados!A10718,"#")))</f>
        <v>114029000</v>
      </c>
      <c r="D10803" t="str">
        <f>IF(dados!B10718=0,"",dados!B10718)</f>
        <v/>
      </c>
      <c r="E10803">
        <f>dados!C10718</f>
        <v>1</v>
      </c>
      <c r="F10803" t="str">
        <f>dados!D10718</f>
        <v>Outros servicos de arquitetura, de planejamento urbano e de areas rurais e de paisagismo</v>
      </c>
      <c r="G10803"/>
      <c r="H10803"/>
      <c r="I10803"/>
      <c r="J10803"/>
      <c r="K10803" s="13"/>
      <c r="L10803" s="13">
        <f>dados!I10718/100</f>
        <v>0.13449999999999998</v>
      </c>
      <c r="M10803" s="13">
        <f>dados!J10718/100</f>
        <v>0.1545</v>
      </c>
      <c r="N10803" s="13">
        <f>dados!K10718/100</f>
        <v>0</v>
      </c>
      <c r="O10803" s="13">
        <f>dados!L10718/100</f>
        <v>0.05</v>
      </c>
      <c r="P10803" s="11" t="str">
        <f>LEFT(Tabela2[[#This Row],[Código]],3)</f>
        <v>114</v>
      </c>
    </row>
    <row r="10804" spans="2:16" ht="15" customHeight="1" x14ac:dyDescent="0.25">
      <c r="B10804" s="31" t="str">
        <f>IF(Tabela2[[#This Row],[Tipo]] = 0,LOOKUP(Tabela2[[#This Row],[RESUMO]],Tabela3[Grupo],Tabela3[Meus produtos]),VLOOKUP(Tabela2[[#This Row],[Código]],Tabela4[[Código NBS/LC116]:[Meus serviços]],3,0))</f>
        <v>Não</v>
      </c>
      <c r="C10804" t="str">
        <f>IF(E10804=0,TEXT(dados!A10719,"00000000"),IF(E10804=2,TEXT(dados!A10719,"0000"),TEXT(dados!A10719,"#")))</f>
        <v>114031000</v>
      </c>
      <c r="D10804" t="str">
        <f>IF(dados!B10719=0,"",dados!B10719)</f>
        <v/>
      </c>
      <c r="E10804">
        <f>dados!C10719</f>
        <v>1</v>
      </c>
      <c r="F10804" t="str">
        <f>dados!D10719</f>
        <v>Servicos de consultoria de engenharia</v>
      </c>
      <c r="G10804"/>
      <c r="H10804"/>
      <c r="I10804"/>
      <c r="J10804"/>
      <c r="K10804" s="13"/>
      <c r="L10804" s="13">
        <f>dados!I10719/100</f>
        <v>0.13449999999999998</v>
      </c>
      <c r="M10804" s="13">
        <f>dados!J10719/100</f>
        <v>0.1545</v>
      </c>
      <c r="N10804" s="13">
        <f>dados!K10719/100</f>
        <v>0</v>
      </c>
      <c r="O10804" s="13">
        <f>dados!L10719/100</f>
        <v>4.3299999999999998E-2</v>
      </c>
      <c r="P10804" s="11" t="str">
        <f>LEFT(Tabela2[[#This Row],[Código]],3)</f>
        <v>114</v>
      </c>
    </row>
    <row r="10805" spans="2:16" ht="15" customHeight="1" x14ac:dyDescent="0.25">
      <c r="B10805" s="31" t="str">
        <f>IF(Tabela2[[#This Row],[Tipo]] = 0,LOOKUP(Tabela2[[#This Row],[RESUMO]],Tabela3[Grupo],Tabela3[Meus produtos]),VLOOKUP(Tabela2[[#This Row],[Código]],Tabela4[[Código NBS/LC116]:[Meus serviços]],3,0))</f>
        <v>Não</v>
      </c>
      <c r="C10805" t="str">
        <f>IF(E10805=0,TEXT(dados!A10720,"00000000"),IF(E10805=2,TEXT(dados!A10720,"0000"),TEXT(dados!A10720,"#")))</f>
        <v>114032110</v>
      </c>
      <c r="D10805" t="str">
        <f>IF(dados!B10720=0,"",dados!B10720)</f>
        <v/>
      </c>
      <c r="E10805">
        <f>dados!C10720</f>
        <v>1</v>
      </c>
      <c r="F10805" t="str">
        <f>dados!D10720</f>
        <v>Servicos de engenharia de projetos de construcao residencial</v>
      </c>
      <c r="G10805"/>
      <c r="H10805"/>
      <c r="I10805"/>
      <c r="J10805"/>
      <c r="K10805" s="13"/>
      <c r="L10805" s="13">
        <f>dados!I10720/100</f>
        <v>0.13449999999999998</v>
      </c>
      <c r="M10805" s="13">
        <f>dados!J10720/100</f>
        <v>0.1545</v>
      </c>
      <c r="N10805" s="13">
        <f>dados!K10720/100</f>
        <v>0</v>
      </c>
      <c r="O10805" s="13">
        <f>dados!L10720/100</f>
        <v>4.3299999999999998E-2</v>
      </c>
      <c r="P10805" s="11" t="str">
        <f>LEFT(Tabela2[[#This Row],[Código]],3)</f>
        <v>114</v>
      </c>
    </row>
    <row r="10806" spans="2:16" ht="15" customHeight="1" x14ac:dyDescent="0.25">
      <c r="B10806" s="31" t="str">
        <f>IF(Tabela2[[#This Row],[Tipo]] = 0,LOOKUP(Tabela2[[#This Row],[RESUMO]],Tabela3[Grupo],Tabela3[Meus produtos]),VLOOKUP(Tabela2[[#This Row],[Código]],Tabela4[[Código NBS/LC116]:[Meus serviços]],3,0))</f>
        <v>Não</v>
      </c>
      <c r="C10806" t="str">
        <f>IF(E10806=0,TEXT(dados!A10721,"00000000"),IF(E10806=2,TEXT(dados!A10721,"0000"),TEXT(dados!A10721,"#")))</f>
        <v>114032120</v>
      </c>
      <c r="D10806" t="str">
        <f>IF(dados!B10721=0,"",dados!B10721)</f>
        <v/>
      </c>
      <c r="E10806">
        <f>dados!C10721</f>
        <v>1</v>
      </c>
      <c r="F10806" t="str">
        <f>dados!D10721</f>
        <v>Servicos de engenharia de projetos de construcao nao residencial</v>
      </c>
      <c r="G10806"/>
      <c r="H10806"/>
      <c r="I10806"/>
      <c r="J10806"/>
      <c r="K10806" s="13"/>
      <c r="L10806" s="13">
        <f>dados!I10721/100</f>
        <v>0.13449999999999998</v>
      </c>
      <c r="M10806" s="13">
        <f>dados!J10721/100</f>
        <v>0.1545</v>
      </c>
      <c r="N10806" s="13">
        <f>dados!K10721/100</f>
        <v>0</v>
      </c>
      <c r="O10806" s="13">
        <f>dados!L10721/100</f>
        <v>4.3299999999999998E-2</v>
      </c>
      <c r="P10806" s="11" t="str">
        <f>LEFT(Tabela2[[#This Row],[Código]],3)</f>
        <v>114</v>
      </c>
    </row>
    <row r="10807" spans="2:16" ht="15" customHeight="1" x14ac:dyDescent="0.25">
      <c r="B10807" s="31" t="str">
        <f>IF(Tabela2[[#This Row],[Tipo]] = 0,LOOKUP(Tabela2[[#This Row],[RESUMO]],Tabela3[Grupo],Tabela3[Meus produtos]),VLOOKUP(Tabela2[[#This Row],[Código]],Tabela4[[Código NBS/LC116]:[Meus serviços]],3,0))</f>
        <v>Não</v>
      </c>
      <c r="C10807" t="str">
        <f>IF(E10807=0,TEXT(dados!A10722,"00000000"),IF(E10807=2,TEXT(dados!A10722,"0000"),TEXT(dados!A10722,"#")))</f>
        <v>114032200</v>
      </c>
      <c r="D10807" t="str">
        <f>IF(dados!B10722=0,"",dados!B10722)</f>
        <v/>
      </c>
      <c r="E10807">
        <f>dados!C10722</f>
        <v>1</v>
      </c>
      <c r="F10807" t="str">
        <f>dados!D10722</f>
        <v>Servicos de engenharia de projetos industriais e de fabricacao, exceto para projetos de energia</v>
      </c>
      <c r="G10807"/>
      <c r="H10807"/>
      <c r="I10807"/>
      <c r="J10807"/>
      <c r="K10807" s="13"/>
      <c r="L10807" s="13">
        <f>dados!I10722/100</f>
        <v>0.13449999999999998</v>
      </c>
      <c r="M10807" s="13">
        <f>dados!J10722/100</f>
        <v>0.1545</v>
      </c>
      <c r="N10807" s="13">
        <f>dados!K10722/100</f>
        <v>0</v>
      </c>
      <c r="O10807" s="13">
        <f>dados!L10722/100</f>
        <v>4.3299999999999998E-2</v>
      </c>
      <c r="P10807" s="11" t="str">
        <f>LEFT(Tabela2[[#This Row],[Código]],3)</f>
        <v>114</v>
      </c>
    </row>
    <row r="10808" spans="2:16" ht="15" customHeight="1" x14ac:dyDescent="0.25">
      <c r="B10808" s="31" t="str">
        <f>IF(Tabela2[[#This Row],[Tipo]] = 0,LOOKUP(Tabela2[[#This Row],[RESUMO]],Tabela3[Grupo],Tabela3[Meus produtos]),VLOOKUP(Tabela2[[#This Row],[Código]],Tabela4[[Código NBS/LC116]:[Meus serviços]],3,0))</f>
        <v>Não</v>
      </c>
      <c r="C10808" t="str">
        <f>IF(E10808=0,TEXT(dados!A10723,"00000000"),IF(E10808=2,TEXT(dados!A10723,"0000"),TEXT(dados!A10723,"#")))</f>
        <v>114032300</v>
      </c>
      <c r="D10808" t="str">
        <f>IF(dados!B10723=0,"",dados!B10723)</f>
        <v/>
      </c>
      <c r="E10808">
        <f>dados!C10723</f>
        <v>1</v>
      </c>
      <c r="F10808" t="str">
        <f>dados!D10723</f>
        <v>Servicos de engenharia para projetos de transportes</v>
      </c>
      <c r="G10808"/>
      <c r="H10808"/>
      <c r="I10808"/>
      <c r="J10808"/>
      <c r="K10808" s="13"/>
      <c r="L10808" s="13">
        <f>dados!I10723/100</f>
        <v>0.13449999999999998</v>
      </c>
      <c r="M10808" s="13">
        <f>dados!J10723/100</f>
        <v>0.1545</v>
      </c>
      <c r="N10808" s="13">
        <f>dados!K10723/100</f>
        <v>0</v>
      </c>
      <c r="O10808" s="13">
        <f>dados!L10723/100</f>
        <v>4.3299999999999998E-2</v>
      </c>
      <c r="P10808" s="11" t="str">
        <f>LEFT(Tabela2[[#This Row],[Código]],3)</f>
        <v>114</v>
      </c>
    </row>
    <row r="10809" spans="2:16" ht="15" customHeight="1" x14ac:dyDescent="0.25">
      <c r="B10809" s="31" t="str">
        <f>IF(Tabela2[[#This Row],[Tipo]] = 0,LOOKUP(Tabela2[[#This Row],[RESUMO]],Tabela3[Grupo],Tabela3[Meus produtos]),VLOOKUP(Tabela2[[#This Row],[Código]],Tabela4[[Código NBS/LC116]:[Meus serviços]],3,0))</f>
        <v>Não</v>
      </c>
      <c r="C10809" t="str">
        <f>IF(E10809=0,TEXT(dados!A10724,"00000000"),IF(E10809=2,TEXT(dados!A10724,"0000"),TEXT(dados!A10724,"#")))</f>
        <v>114032410</v>
      </c>
      <c r="D10809" t="str">
        <f>IF(dados!B10724=0,"",dados!B10724)</f>
        <v/>
      </c>
      <c r="E10809">
        <f>dados!C10724</f>
        <v>1</v>
      </c>
      <c r="F10809" t="str">
        <f>dados!D10724</f>
        <v>Servicos de engenharia para projetos de exploracao de petroleo e gas</v>
      </c>
      <c r="G10809"/>
      <c r="H10809"/>
      <c r="I10809"/>
      <c r="J10809"/>
      <c r="K10809" s="13"/>
      <c r="L10809" s="13">
        <f>dados!I10724/100</f>
        <v>0.13449999999999998</v>
      </c>
      <c r="M10809" s="13">
        <f>dados!J10724/100</f>
        <v>0.1545</v>
      </c>
      <c r="N10809" s="13">
        <f>dados!K10724/100</f>
        <v>0</v>
      </c>
      <c r="O10809" s="13">
        <f>dados!L10724/100</f>
        <v>4.3299999999999998E-2</v>
      </c>
      <c r="P10809" s="11" t="str">
        <f>LEFT(Tabela2[[#This Row],[Código]],3)</f>
        <v>114</v>
      </c>
    </row>
    <row r="10810" spans="2:16" ht="15" customHeight="1" x14ac:dyDescent="0.25">
      <c r="B10810" s="31" t="str">
        <f>IF(Tabela2[[#This Row],[Tipo]] = 0,LOOKUP(Tabela2[[#This Row],[RESUMO]],Tabela3[Grupo],Tabela3[Meus produtos]),VLOOKUP(Tabela2[[#This Row],[Código]],Tabela4[[Código NBS/LC116]:[Meus serviços]],3,0))</f>
        <v>Não</v>
      </c>
      <c r="C10810" t="str">
        <f>IF(E10810=0,TEXT(dados!A10725,"00000000"),IF(E10810=2,TEXT(dados!A10725,"0000"),TEXT(dados!A10725,"#")))</f>
        <v>114032420</v>
      </c>
      <c r="D10810" t="str">
        <f>IF(dados!B10725=0,"",dados!B10725)</f>
        <v/>
      </c>
      <c r="E10810">
        <f>dados!C10725</f>
        <v>1</v>
      </c>
      <c r="F10810" t="str">
        <f>dados!D10725</f>
        <v>Servicos de engenharia para projetos de refino de petroleo e petroquimica</v>
      </c>
      <c r="G10810"/>
      <c r="H10810"/>
      <c r="I10810"/>
      <c r="J10810"/>
      <c r="K10810" s="13"/>
      <c r="L10810" s="13">
        <f>dados!I10725/100</f>
        <v>0.13449999999999998</v>
      </c>
      <c r="M10810" s="13">
        <f>dados!J10725/100</f>
        <v>0.1545</v>
      </c>
      <c r="N10810" s="13">
        <f>dados!K10725/100</f>
        <v>0</v>
      </c>
      <c r="O10810" s="13">
        <f>dados!L10725/100</f>
        <v>4.3299999999999998E-2</v>
      </c>
      <c r="P10810" s="11" t="str">
        <f>LEFT(Tabela2[[#This Row],[Código]],3)</f>
        <v>114</v>
      </c>
    </row>
    <row r="10811" spans="2:16" ht="15" customHeight="1" x14ac:dyDescent="0.25">
      <c r="B10811" s="31" t="str">
        <f>IF(Tabela2[[#This Row],[Tipo]] = 0,LOOKUP(Tabela2[[#This Row],[RESUMO]],Tabela3[Grupo],Tabela3[Meus produtos]),VLOOKUP(Tabela2[[#This Row],[Código]],Tabela4[[Código NBS/LC116]:[Meus serviços]],3,0))</f>
        <v>Não</v>
      </c>
      <c r="C10811" t="str">
        <f>IF(E10811=0,TEXT(dados!A10726,"00000000"),IF(E10811=2,TEXT(dados!A10726,"0000"),TEXT(dados!A10726,"#")))</f>
        <v>114032430</v>
      </c>
      <c r="D10811" t="str">
        <f>IF(dados!B10726=0,"",dados!B10726)</f>
        <v/>
      </c>
      <c r="E10811">
        <f>dados!C10726</f>
        <v>1</v>
      </c>
      <c r="F10811" t="str">
        <f>dados!D10726</f>
        <v>Servicos de engenharia para projetos de unidades de producao de biocombustiveis</v>
      </c>
      <c r="G10811"/>
      <c r="H10811"/>
      <c r="I10811"/>
      <c r="J10811"/>
      <c r="K10811" s="13"/>
      <c r="L10811" s="13">
        <f>dados!I10726/100</f>
        <v>0.13449999999999998</v>
      </c>
      <c r="M10811" s="13">
        <f>dados!J10726/100</f>
        <v>0.1545</v>
      </c>
      <c r="N10811" s="13">
        <f>dados!K10726/100</f>
        <v>0</v>
      </c>
      <c r="O10811" s="13">
        <f>dados!L10726/100</f>
        <v>4.3299999999999998E-2</v>
      </c>
      <c r="P10811" s="11" t="str">
        <f>LEFT(Tabela2[[#This Row],[Código]],3)</f>
        <v>114</v>
      </c>
    </row>
    <row r="10812" spans="2:16" ht="15" customHeight="1" x14ac:dyDescent="0.25">
      <c r="B10812" s="31" t="str">
        <f>IF(Tabela2[[#This Row],[Tipo]] = 0,LOOKUP(Tabela2[[#This Row],[RESUMO]],Tabela3[Grupo],Tabela3[Meus produtos]),VLOOKUP(Tabela2[[#This Row],[Código]],Tabela4[[Código NBS/LC116]:[Meus serviços]],3,0))</f>
        <v>Não</v>
      </c>
      <c r="C10812" t="str">
        <f>IF(E10812=0,TEXT(dados!A10727,"00000000"),IF(E10812=2,TEXT(dados!A10727,"0000"),TEXT(dados!A10727,"#")))</f>
        <v>114032440</v>
      </c>
      <c r="D10812" t="str">
        <f>IF(dados!B10727=0,"",dados!B10727)</f>
        <v/>
      </c>
      <c r="E10812">
        <f>dados!C10727</f>
        <v>1</v>
      </c>
      <c r="F10812" t="str">
        <f>dados!D10727</f>
        <v>Servicos de engenharia para projetos de energia eletrica</v>
      </c>
      <c r="G10812"/>
      <c r="H10812"/>
      <c r="I10812"/>
      <c r="J10812"/>
      <c r="K10812" s="13"/>
      <c r="L10812" s="13">
        <f>dados!I10727/100</f>
        <v>0.13449999999999998</v>
      </c>
      <c r="M10812" s="13">
        <f>dados!J10727/100</f>
        <v>0.1545</v>
      </c>
      <c r="N10812" s="13">
        <f>dados!K10727/100</f>
        <v>0</v>
      </c>
      <c r="O10812" s="13">
        <f>dados!L10727/100</f>
        <v>4.3299999999999998E-2</v>
      </c>
      <c r="P10812" s="11" t="str">
        <f>LEFT(Tabela2[[#This Row],[Código]],3)</f>
        <v>114</v>
      </c>
    </row>
    <row r="10813" spans="2:16" ht="15" customHeight="1" x14ac:dyDescent="0.25">
      <c r="B10813" s="31" t="str">
        <f>IF(Tabela2[[#This Row],[Tipo]] = 0,LOOKUP(Tabela2[[#This Row],[RESUMO]],Tabela3[Grupo],Tabela3[Meus produtos]),VLOOKUP(Tabela2[[#This Row],[Código]],Tabela4[[Código NBS/LC116]:[Meus serviços]],3,0))</f>
        <v>Não</v>
      </c>
      <c r="C10813" t="str">
        <f>IF(E10813=0,TEXT(dados!A10728,"00000000"),IF(E10813=2,TEXT(dados!A10728,"0000"),TEXT(dados!A10728,"#")))</f>
        <v>114032490</v>
      </c>
      <c r="D10813" t="str">
        <f>IF(dados!B10728=0,"",dados!B10728)</f>
        <v/>
      </c>
      <c r="E10813">
        <f>dados!C10728</f>
        <v>1</v>
      </c>
      <c r="F10813" t="str">
        <f>dados!D10728</f>
        <v>Outros servicos de engenharia para projetos de energia</v>
      </c>
      <c r="G10813"/>
      <c r="H10813"/>
      <c r="I10813"/>
      <c r="J10813"/>
      <c r="K10813" s="13"/>
      <c r="L10813" s="13">
        <f>dados!I10728/100</f>
        <v>0.13449999999999998</v>
      </c>
      <c r="M10813" s="13">
        <f>dados!J10728/100</f>
        <v>0.1545</v>
      </c>
      <c r="N10813" s="13">
        <f>dados!K10728/100</f>
        <v>0</v>
      </c>
      <c r="O10813" s="13">
        <f>dados!L10728/100</f>
        <v>4.3299999999999998E-2</v>
      </c>
      <c r="P10813" s="11" t="str">
        <f>LEFT(Tabela2[[#This Row],[Código]],3)</f>
        <v>114</v>
      </c>
    </row>
    <row r="10814" spans="2:16" ht="15" customHeight="1" x14ac:dyDescent="0.25">
      <c r="B10814" s="31" t="str">
        <f>IF(Tabela2[[#This Row],[Tipo]] = 0,LOOKUP(Tabela2[[#This Row],[RESUMO]],Tabela3[Grupo],Tabela3[Meus produtos]),VLOOKUP(Tabela2[[#This Row],[Código]],Tabela4[[Código NBS/LC116]:[Meus serviços]],3,0))</f>
        <v>Não</v>
      </c>
      <c r="C10814" t="str">
        <f>IF(E10814=0,TEXT(dados!A10729,"00000000"),IF(E10814=2,TEXT(dados!A10729,"0000"),TEXT(dados!A10729,"#")))</f>
        <v>114032500</v>
      </c>
      <c r="D10814" t="str">
        <f>IF(dados!B10729=0,"",dados!B10729)</f>
        <v/>
      </c>
      <c r="E10814">
        <f>dados!C10729</f>
        <v>1</v>
      </c>
      <c r="F10814" t="str">
        <f>dados!D10729</f>
        <v>Servicos de engenharia de projetos de radiodifusao e televisao</v>
      </c>
      <c r="G10814"/>
      <c r="H10814"/>
      <c r="I10814"/>
      <c r="J10814"/>
      <c r="K10814" s="13"/>
      <c r="L10814" s="13">
        <f>dados!I10729/100</f>
        <v>0.13449999999999998</v>
      </c>
      <c r="M10814" s="13">
        <f>dados!J10729/100</f>
        <v>0.1545</v>
      </c>
      <c r="N10814" s="13">
        <f>dados!K10729/100</f>
        <v>0</v>
      </c>
      <c r="O10814" s="13">
        <f>dados!L10729/100</f>
        <v>4.3299999999999998E-2</v>
      </c>
      <c r="P10814" s="11" t="str">
        <f>LEFT(Tabela2[[#This Row],[Código]],3)</f>
        <v>114</v>
      </c>
    </row>
    <row r="10815" spans="2:16" ht="15" customHeight="1" x14ac:dyDescent="0.25">
      <c r="B10815" s="31" t="str">
        <f>IF(Tabela2[[#This Row],[Tipo]] = 0,LOOKUP(Tabela2[[#This Row],[RESUMO]],Tabela3[Grupo],Tabela3[Meus produtos]),VLOOKUP(Tabela2[[#This Row],[Código]],Tabela4[[Código NBS/LC116]:[Meus serviços]],3,0))</f>
        <v>Não</v>
      </c>
      <c r="C10815" t="str">
        <f>IF(E10815=0,TEXT(dados!A10730,"00000000"),IF(E10815=2,TEXT(dados!A10730,"0000"),TEXT(dados!A10730,"#")))</f>
        <v>114032600</v>
      </c>
      <c r="D10815" t="str">
        <f>IF(dados!B10730=0,"",dados!B10730)</f>
        <v/>
      </c>
      <c r="E10815">
        <f>dados!C10730</f>
        <v>1</v>
      </c>
      <c r="F10815" t="str">
        <f>dados!D10730</f>
        <v>Servicos de engenharia de projetos de gerenciamento de residuos (perigosos e nao perigosos) </v>
      </c>
      <c r="G10815"/>
      <c r="H10815"/>
      <c r="I10815"/>
      <c r="J10815"/>
      <c r="K10815" s="13"/>
      <c r="L10815" s="13">
        <f>dados!I10730/100</f>
        <v>0.13449999999999998</v>
      </c>
      <c r="M10815" s="13">
        <f>dados!J10730/100</f>
        <v>0.1545</v>
      </c>
      <c r="N10815" s="13">
        <f>dados!K10730/100</f>
        <v>0</v>
      </c>
      <c r="O10815" s="13">
        <f>dados!L10730/100</f>
        <v>4.3299999999999998E-2</v>
      </c>
      <c r="P10815" s="11" t="str">
        <f>LEFT(Tabela2[[#This Row],[Código]],3)</f>
        <v>114</v>
      </c>
    </row>
    <row r="10816" spans="2:16" ht="15" customHeight="1" x14ac:dyDescent="0.25">
      <c r="B10816" s="31" t="str">
        <f>IF(Tabela2[[#This Row],[Tipo]] = 0,LOOKUP(Tabela2[[#This Row],[RESUMO]],Tabela3[Grupo],Tabela3[Meus produtos]),VLOOKUP(Tabela2[[#This Row],[Código]],Tabela4[[Código NBS/LC116]:[Meus serviços]],3,0))</f>
        <v>Não</v>
      </c>
      <c r="C10816" t="str">
        <f>IF(E10816=0,TEXT(dados!A10731,"00000000"),IF(E10816=2,TEXT(dados!A10731,"0000"),TEXT(dados!A10731,"#")))</f>
        <v>114032700</v>
      </c>
      <c r="D10816" t="str">
        <f>IF(dados!B10731=0,"",dados!B10731)</f>
        <v/>
      </c>
      <c r="E10816">
        <f>dados!C10731</f>
        <v>1</v>
      </c>
      <c r="F10816" t="str">
        <f>dados!D10731</f>
        <v>Servicos de engenharia de projetos de distribuicao de agua e redes de esgotos</v>
      </c>
      <c r="G10816"/>
      <c r="H10816"/>
      <c r="I10816"/>
      <c r="J10816"/>
      <c r="K10816" s="13"/>
      <c r="L10816" s="13">
        <f>dados!I10731/100</f>
        <v>0.13449999999999998</v>
      </c>
      <c r="M10816" s="13">
        <f>dados!J10731/100</f>
        <v>0.1545</v>
      </c>
      <c r="N10816" s="13">
        <f>dados!K10731/100</f>
        <v>0</v>
      </c>
      <c r="O10816" s="13">
        <f>dados!L10731/100</f>
        <v>4.3299999999999998E-2</v>
      </c>
      <c r="P10816" s="11" t="str">
        <f>LEFT(Tabela2[[#This Row],[Código]],3)</f>
        <v>114</v>
      </c>
    </row>
    <row r="10817" spans="2:16" ht="15" customHeight="1" x14ac:dyDescent="0.25">
      <c r="B10817" s="31" t="str">
        <f>IF(Tabela2[[#This Row],[Tipo]] = 0,LOOKUP(Tabela2[[#This Row],[RESUMO]],Tabela3[Grupo],Tabela3[Meus produtos]),VLOOKUP(Tabela2[[#This Row],[Código]],Tabela4[[Código NBS/LC116]:[Meus serviços]],3,0))</f>
        <v>Não</v>
      </c>
      <c r="C10817" t="str">
        <f>IF(E10817=0,TEXT(dados!A10732,"00000000"),IF(E10817=2,TEXT(dados!A10732,"0000"),TEXT(dados!A10732,"#")))</f>
        <v>114032800</v>
      </c>
      <c r="D10817" t="str">
        <f>IF(dados!B10732=0,"",dados!B10732)</f>
        <v/>
      </c>
      <c r="E10817">
        <f>dados!C10732</f>
        <v>1</v>
      </c>
      <c r="F10817" t="str">
        <f>dados!D10732</f>
        <v>Servicos de engenharia de projetos de telecomunicacao</v>
      </c>
      <c r="G10817"/>
      <c r="H10817"/>
      <c r="I10817"/>
      <c r="J10817"/>
      <c r="K10817" s="13"/>
      <c r="L10817" s="13">
        <f>dados!I10732/100</f>
        <v>0.13449999999999998</v>
      </c>
      <c r="M10817" s="13">
        <f>dados!J10732/100</f>
        <v>0.1545</v>
      </c>
      <c r="N10817" s="13">
        <f>dados!K10732/100</f>
        <v>0</v>
      </c>
      <c r="O10817" s="13">
        <f>dados!L10732/100</f>
        <v>4.3299999999999998E-2</v>
      </c>
      <c r="P10817" s="11" t="str">
        <f>LEFT(Tabela2[[#This Row],[Código]],3)</f>
        <v>114</v>
      </c>
    </row>
    <row r="10818" spans="2:16" ht="15" customHeight="1" x14ac:dyDescent="0.25">
      <c r="B10818" s="31" t="str">
        <f>IF(Tabela2[[#This Row],[Tipo]] = 0,LOOKUP(Tabela2[[#This Row],[RESUMO]],Tabela3[Grupo],Tabela3[Meus produtos]),VLOOKUP(Tabela2[[#This Row],[Código]],Tabela4[[Código NBS/LC116]:[Meus serviços]],3,0))</f>
        <v>Não</v>
      </c>
      <c r="C10818" t="str">
        <f>IF(E10818=0,TEXT(dados!A10733,"00000000"),IF(E10818=2,TEXT(dados!A10733,"0000"),TEXT(dados!A10733,"#")))</f>
        <v>114032910</v>
      </c>
      <c r="D10818" t="str">
        <f>IF(dados!B10733=0,"",dados!B10733)</f>
        <v/>
      </c>
      <c r="E10818">
        <f>dados!C10733</f>
        <v>1</v>
      </c>
      <c r="F10818" t="str">
        <f>dados!D10733</f>
        <v>Servicos de engenharia de projetos aeroespaciais</v>
      </c>
      <c r="G10818"/>
      <c r="H10818"/>
      <c r="I10818"/>
      <c r="J10818"/>
      <c r="K10818" s="13"/>
      <c r="L10818" s="13">
        <f>dados!I10733/100</f>
        <v>0.13449999999999998</v>
      </c>
      <c r="M10818" s="13">
        <f>dados!J10733/100</f>
        <v>0.1545</v>
      </c>
      <c r="N10818" s="13">
        <f>dados!K10733/100</f>
        <v>0</v>
      </c>
      <c r="O10818" s="13">
        <f>dados!L10733/100</f>
        <v>4.3299999999999998E-2</v>
      </c>
      <c r="P10818" s="11" t="str">
        <f>LEFT(Tabela2[[#This Row],[Código]],3)</f>
        <v>114</v>
      </c>
    </row>
    <row r="10819" spans="2:16" ht="15" customHeight="1" x14ac:dyDescent="0.25">
      <c r="B10819" s="31" t="str">
        <f>IF(Tabela2[[#This Row],[Tipo]] = 0,LOOKUP(Tabela2[[#This Row],[RESUMO]],Tabela3[Grupo],Tabela3[Meus produtos]),VLOOKUP(Tabela2[[#This Row],[Código]],Tabela4[[Código NBS/LC116]:[Meus serviços]],3,0))</f>
        <v>Não</v>
      </c>
      <c r="C10819" t="str">
        <f>IF(E10819=0,TEXT(dados!A10734,"00000000"),IF(E10819=2,TEXT(dados!A10734,"0000"),TEXT(dados!A10734,"#")))</f>
        <v>114032920</v>
      </c>
      <c r="D10819" t="str">
        <f>IF(dados!B10734=0,"",dados!B10734)</f>
        <v/>
      </c>
      <c r="E10819">
        <f>dados!C10734</f>
        <v>1</v>
      </c>
      <c r="F10819" t="str">
        <f>dados!D10734</f>
        <v>Servicos de engenharia para projetos de embarcacoes</v>
      </c>
      <c r="G10819"/>
      <c r="H10819"/>
      <c r="I10819"/>
      <c r="J10819"/>
      <c r="K10819" s="13"/>
      <c r="L10819" s="13">
        <f>dados!I10734/100</f>
        <v>0.13449999999999998</v>
      </c>
      <c r="M10819" s="13">
        <f>dados!J10734/100</f>
        <v>0.1545</v>
      </c>
      <c r="N10819" s="13">
        <f>dados!K10734/100</f>
        <v>0</v>
      </c>
      <c r="O10819" s="13">
        <f>dados!L10734/100</f>
        <v>0.05</v>
      </c>
      <c r="P10819" s="11" t="str">
        <f>LEFT(Tabela2[[#This Row],[Código]],3)</f>
        <v>114</v>
      </c>
    </row>
    <row r="10820" spans="2:16" ht="15" customHeight="1" x14ac:dyDescent="0.25">
      <c r="B10820" s="31" t="str">
        <f>IF(Tabela2[[#This Row],[Tipo]] = 0,LOOKUP(Tabela2[[#This Row],[RESUMO]],Tabela3[Grupo],Tabela3[Meus produtos]),VLOOKUP(Tabela2[[#This Row],[Código]],Tabela4[[Código NBS/LC116]:[Meus serviços]],3,0))</f>
        <v>Não</v>
      </c>
      <c r="C10820" t="str">
        <f>IF(E10820=0,TEXT(dados!A10735,"00000000"),IF(E10820=2,TEXT(dados!A10735,"0000"),TEXT(dados!A10735,"#")))</f>
        <v>114032990</v>
      </c>
      <c r="D10820" t="str">
        <f>IF(dados!B10735=0,"",dados!B10735)</f>
        <v/>
      </c>
      <c r="E10820">
        <f>dados!C10735</f>
        <v>1</v>
      </c>
      <c r="F10820" t="str">
        <f>dados!D10735</f>
        <v>Outros servicos de engenharia de projetos</v>
      </c>
      <c r="G10820"/>
      <c r="H10820"/>
      <c r="I10820"/>
      <c r="J10820"/>
      <c r="K10820" s="13"/>
      <c r="L10820" s="13">
        <f>dados!I10735/100</f>
        <v>0.13449999999999998</v>
      </c>
      <c r="M10820" s="13">
        <f>dados!J10735/100</f>
        <v>0.1545</v>
      </c>
      <c r="N10820" s="13">
        <f>dados!K10735/100</f>
        <v>0</v>
      </c>
      <c r="O10820" s="13">
        <f>dados!L10735/100</f>
        <v>4.3299999999999998E-2</v>
      </c>
      <c r="P10820" s="11" t="str">
        <f>LEFT(Tabela2[[#This Row],[Código]],3)</f>
        <v>114</v>
      </c>
    </row>
    <row r="10821" spans="2:16" ht="15" customHeight="1" x14ac:dyDescent="0.25">
      <c r="B10821" s="31" t="str">
        <f>IF(Tabela2[[#This Row],[Tipo]] = 0,LOOKUP(Tabela2[[#This Row],[RESUMO]],Tabela3[Grupo],Tabela3[Meus produtos]),VLOOKUP(Tabela2[[#This Row],[Código]],Tabela4[[Código NBS/LC116]:[Meus serviços]],3,0))</f>
        <v>Não</v>
      </c>
      <c r="C10821" t="str">
        <f>IF(E10821=0,TEXT(dados!A10736,"00000000"),IF(E10821=2,TEXT(dados!A10736,"0000"),TEXT(dados!A10736,"#")))</f>
        <v>114033000</v>
      </c>
      <c r="D10821" t="str">
        <f>IF(dados!B10736=0,"",dados!B10736)</f>
        <v/>
      </c>
      <c r="E10821">
        <f>dados!C10736</f>
        <v>1</v>
      </c>
      <c r="F10821" t="str">
        <f>dados!D10736</f>
        <v>Servicos de gerenciamento de projetos de construcao</v>
      </c>
      <c r="G10821"/>
      <c r="H10821"/>
      <c r="I10821"/>
      <c r="J10821"/>
      <c r="K10821" s="13"/>
      <c r="L10821" s="13">
        <f>dados!I10736/100</f>
        <v>0.13449999999999998</v>
      </c>
      <c r="M10821" s="13">
        <f>dados!J10736/100</f>
        <v>0.1545</v>
      </c>
      <c r="N10821" s="13">
        <f>dados!K10736/100</f>
        <v>0</v>
      </c>
      <c r="O10821" s="13">
        <f>dados!L10736/100</f>
        <v>4.3299999999999998E-2</v>
      </c>
      <c r="P10821" s="11" t="str">
        <f>LEFT(Tabela2[[#This Row],[Código]],3)</f>
        <v>114</v>
      </c>
    </row>
    <row r="10822" spans="2:16" ht="15" customHeight="1" x14ac:dyDescent="0.25">
      <c r="B10822" s="31" t="str">
        <f>IF(Tabela2[[#This Row],[Tipo]] = 0,LOOKUP(Tabela2[[#This Row],[RESUMO]],Tabela3[Grupo],Tabela3[Meus produtos]),VLOOKUP(Tabela2[[#This Row],[Código]],Tabela4[[Código NBS/LC116]:[Meus serviços]],3,0))</f>
        <v>Não</v>
      </c>
      <c r="C10822" t="str">
        <f>IF(E10822=0,TEXT(dados!A10737,"00000000"),IF(E10822=2,TEXT(dados!A10737,"0000"),TEXT(dados!A10737,"#")))</f>
        <v>114039000</v>
      </c>
      <c r="D10822" t="str">
        <f>IF(dados!B10737=0,"",dados!B10737)</f>
        <v/>
      </c>
      <c r="E10822">
        <f>dados!C10737</f>
        <v>1</v>
      </c>
      <c r="F10822" t="str">
        <f>dados!D10737</f>
        <v>Outros servicos de engenharia</v>
      </c>
      <c r="G10822"/>
      <c r="H10822"/>
      <c r="I10822"/>
      <c r="J10822"/>
      <c r="K10822" s="13"/>
      <c r="L10822" s="13">
        <f>dados!I10737/100</f>
        <v>0.13449999999999998</v>
      </c>
      <c r="M10822" s="13">
        <f>dados!J10737/100</f>
        <v>0.1545</v>
      </c>
      <c r="N10822" s="13">
        <f>dados!K10737/100</f>
        <v>0</v>
      </c>
      <c r="O10822" s="13">
        <f>dados!L10737/100</f>
        <v>4.3299999999999998E-2</v>
      </c>
      <c r="P10822" s="11" t="str">
        <f>LEFT(Tabela2[[#This Row],[Código]],3)</f>
        <v>114</v>
      </c>
    </row>
    <row r="10823" spans="2:16" ht="15" customHeight="1" x14ac:dyDescent="0.25">
      <c r="B10823" s="31" t="str">
        <f>IF(Tabela2[[#This Row],[Tipo]] = 0,LOOKUP(Tabela2[[#This Row],[RESUMO]],Tabela3[Grupo],Tabela3[Meus produtos]),VLOOKUP(Tabela2[[#This Row],[Código]],Tabela4[[Código NBS/LC116]:[Meus serviços]],3,0))</f>
        <v>Não</v>
      </c>
      <c r="C10823" t="str">
        <f>IF(E10823=0,TEXT(dados!A10738,"00000000"),IF(E10823=2,TEXT(dados!A10738,"0000"),TEXT(dados!A10738,"#")))</f>
        <v>114041100</v>
      </c>
      <c r="D10823" t="str">
        <f>IF(dados!B10738=0,"",dados!B10738)</f>
        <v/>
      </c>
      <c r="E10823">
        <f>dados!C10738</f>
        <v>1</v>
      </c>
      <c r="F10823" t="str">
        <f>dados!D10738</f>
        <v>Servicos de  consultoria geologica e geofisica</v>
      </c>
      <c r="G10823"/>
      <c r="H10823"/>
      <c r="I10823"/>
      <c r="J10823"/>
      <c r="K10823" s="13"/>
      <c r="L10823" s="13">
        <f>dados!I10738/100</f>
        <v>0.13449999999999998</v>
      </c>
      <c r="M10823" s="13">
        <f>dados!J10738/100</f>
        <v>0.1545</v>
      </c>
      <c r="N10823" s="13">
        <f>dados!K10738/100</f>
        <v>0</v>
      </c>
      <c r="O10823" s="13">
        <f>dados!L10738/100</f>
        <v>4.1900000000000007E-2</v>
      </c>
      <c r="P10823" s="11" t="str">
        <f>LEFT(Tabela2[[#This Row],[Código]],3)</f>
        <v>114</v>
      </c>
    </row>
    <row r="10824" spans="2:16" ht="15" customHeight="1" x14ac:dyDescent="0.25">
      <c r="B10824" s="31" t="str">
        <f>IF(Tabela2[[#This Row],[Tipo]] = 0,LOOKUP(Tabela2[[#This Row],[RESUMO]],Tabela3[Grupo],Tabela3[Meus produtos]),VLOOKUP(Tabela2[[#This Row],[Código]],Tabela4[[Código NBS/LC116]:[Meus serviços]],3,0))</f>
        <v>Não</v>
      </c>
      <c r="C10824" t="str">
        <f>IF(E10824=0,TEXT(dados!A10739,"00000000"),IF(E10824=2,TEXT(dados!A10739,"0000"),TEXT(dados!A10739,"#")))</f>
        <v>114041200</v>
      </c>
      <c r="D10824" t="str">
        <f>IF(dados!B10739=0,"",dados!B10739)</f>
        <v/>
      </c>
      <c r="E10824">
        <f>dados!C10739</f>
        <v>1</v>
      </c>
      <c r="F10824" t="str">
        <f>dados!D10739</f>
        <v>Servicos geofisicos</v>
      </c>
      <c r="G10824"/>
      <c r="H10824"/>
      <c r="I10824"/>
      <c r="J10824"/>
      <c r="K10824" s="13"/>
      <c r="L10824" s="13">
        <f>dados!I10739/100</f>
        <v>0.13449999999999998</v>
      </c>
      <c r="M10824" s="13">
        <f>dados!J10739/100</f>
        <v>0.1545</v>
      </c>
      <c r="N10824" s="13">
        <f>dados!K10739/100</f>
        <v>0</v>
      </c>
      <c r="O10824" s="13">
        <f>dados!L10739/100</f>
        <v>4.1900000000000007E-2</v>
      </c>
      <c r="P10824" s="11" t="str">
        <f>LEFT(Tabela2[[#This Row],[Código]],3)</f>
        <v>114</v>
      </c>
    </row>
    <row r="10825" spans="2:16" ht="15" customHeight="1" x14ac:dyDescent="0.25">
      <c r="B10825" s="31" t="str">
        <f>IF(Tabela2[[#This Row],[Tipo]] = 0,LOOKUP(Tabela2[[#This Row],[RESUMO]],Tabela3[Grupo],Tabela3[Meus produtos]),VLOOKUP(Tabela2[[#This Row],[Código]],Tabela4[[Código NBS/LC116]:[Meus serviços]],3,0))</f>
        <v>Não</v>
      </c>
      <c r="C10825" t="str">
        <f>IF(E10825=0,TEXT(dados!A10740,"00000000"),IF(E10825=2,TEXT(dados!A10740,"0000"),TEXT(dados!A10740,"#")))</f>
        <v>114041300</v>
      </c>
      <c r="D10825" t="str">
        <f>IF(dados!B10740=0,"",dados!B10740)</f>
        <v/>
      </c>
      <c r="E10825">
        <f>dados!C10740</f>
        <v>1</v>
      </c>
      <c r="F10825" t="str">
        <f>dados!D10740</f>
        <v>Servicos geoquimicos</v>
      </c>
      <c r="G10825"/>
      <c r="H10825"/>
      <c r="I10825"/>
      <c r="J10825"/>
      <c r="K10825" s="13"/>
      <c r="L10825" s="13">
        <f>dados!I10740/100</f>
        <v>0.13449999999999998</v>
      </c>
      <c r="M10825" s="13">
        <f>dados!J10740/100</f>
        <v>0.1545</v>
      </c>
      <c r="N10825" s="13">
        <f>dados!K10740/100</f>
        <v>0</v>
      </c>
      <c r="O10825" s="13">
        <f>dados!L10740/100</f>
        <v>4.1900000000000007E-2</v>
      </c>
      <c r="P10825" s="11" t="str">
        <f>LEFT(Tabela2[[#This Row],[Código]],3)</f>
        <v>114</v>
      </c>
    </row>
    <row r="10826" spans="2:16" ht="15" customHeight="1" x14ac:dyDescent="0.25">
      <c r="B10826" s="31" t="str">
        <f>IF(Tabela2[[#This Row],[Tipo]] = 0,LOOKUP(Tabela2[[#This Row],[RESUMO]],Tabela3[Grupo],Tabela3[Meus produtos]),VLOOKUP(Tabela2[[#This Row],[Código]],Tabela4[[Código NBS/LC116]:[Meus serviços]],3,0))</f>
        <v>Não</v>
      </c>
      <c r="C10826" t="str">
        <f>IF(E10826=0,TEXT(dados!A10741,"00000000"),IF(E10826=2,TEXT(dados!A10741,"0000"),TEXT(dados!A10741,"#")))</f>
        <v>114041400</v>
      </c>
      <c r="D10826" t="str">
        <f>IF(dados!B10741=0,"",dados!B10741)</f>
        <v/>
      </c>
      <c r="E10826">
        <f>dados!C10741</f>
        <v>1</v>
      </c>
      <c r="F10826" t="str">
        <f>dados!D10741</f>
        <v>Servicos de informacoes para avaliacao e exploracao de recursos naturais</v>
      </c>
      <c r="G10826"/>
      <c r="H10826"/>
      <c r="I10826"/>
      <c r="J10826"/>
      <c r="K10826" s="13"/>
      <c r="L10826" s="13">
        <f>dados!I10741/100</f>
        <v>0.13449999999999998</v>
      </c>
      <c r="M10826" s="13">
        <f>dados!J10741/100</f>
        <v>0.1545</v>
      </c>
      <c r="N10826" s="13">
        <f>dados!K10741/100</f>
        <v>0</v>
      </c>
      <c r="O10826" s="13">
        <f>dados!L10741/100</f>
        <v>4.1900000000000007E-2</v>
      </c>
      <c r="P10826" s="11" t="str">
        <f>LEFT(Tabela2[[#This Row],[Código]],3)</f>
        <v>114</v>
      </c>
    </row>
    <row r="10827" spans="2:16" ht="15" customHeight="1" x14ac:dyDescent="0.25">
      <c r="B10827" s="31" t="str">
        <f>IF(Tabela2[[#This Row],[Tipo]] = 0,LOOKUP(Tabela2[[#This Row],[RESUMO]],Tabela3[Grupo],Tabela3[Meus produtos]),VLOOKUP(Tabela2[[#This Row],[Código]],Tabela4[[Código NBS/LC116]:[Meus serviços]],3,0))</f>
        <v>Não</v>
      </c>
      <c r="C10827" t="str">
        <f>IF(E10827=0,TEXT(dados!A10742,"00000000"),IF(E10827=2,TEXT(dados!A10742,"0000"),TEXT(dados!A10742,"#")))</f>
        <v>114041900</v>
      </c>
      <c r="D10827" t="str">
        <f>IF(dados!B10742=0,"",dados!B10742)</f>
        <v/>
      </c>
      <c r="E10827">
        <f>dados!C10742</f>
        <v>1</v>
      </c>
      <c r="F10827" t="str">
        <f>dados!D10742</f>
        <v>Outros servicos de prospeccao</v>
      </c>
      <c r="G10827"/>
      <c r="H10827"/>
      <c r="I10827"/>
      <c r="J10827"/>
      <c r="K10827" s="13"/>
      <c r="L10827" s="13">
        <f>dados!I10742/100</f>
        <v>0.13449999999999998</v>
      </c>
      <c r="M10827" s="13">
        <f>dados!J10742/100</f>
        <v>0.1545</v>
      </c>
      <c r="N10827" s="13">
        <f>dados!K10742/100</f>
        <v>0</v>
      </c>
      <c r="O10827" s="13">
        <f>dados!L10742/100</f>
        <v>4.1900000000000007E-2</v>
      </c>
      <c r="P10827" s="11" t="str">
        <f>LEFT(Tabela2[[#This Row],[Código]],3)</f>
        <v>114</v>
      </c>
    </row>
    <row r="10828" spans="2:16" ht="15" customHeight="1" x14ac:dyDescent="0.25">
      <c r="B10828" s="31" t="str">
        <f>IF(Tabela2[[#This Row],[Tipo]] = 0,LOOKUP(Tabela2[[#This Row],[RESUMO]],Tabela3[Grupo],Tabela3[Meus produtos]),VLOOKUP(Tabela2[[#This Row],[Código]],Tabela4[[Código NBS/LC116]:[Meus serviços]],3,0))</f>
        <v>Não</v>
      </c>
      <c r="C10828" t="str">
        <f>IF(E10828=0,TEXT(dados!A10743,"00000000"),IF(E10828=2,TEXT(dados!A10743,"0000"),TEXT(dados!A10743,"#")))</f>
        <v>114042100</v>
      </c>
      <c r="D10828" t="str">
        <f>IF(dados!B10743=0,"",dados!B10743)</f>
        <v/>
      </c>
      <c r="E10828">
        <f>dados!C10743</f>
        <v>1</v>
      </c>
      <c r="F10828" t="str">
        <f>dados!D10743</f>
        <v>Servicos topograficos</v>
      </c>
      <c r="G10828"/>
      <c r="H10828"/>
      <c r="I10828"/>
      <c r="J10828"/>
      <c r="K10828" s="13"/>
      <c r="L10828" s="13">
        <f>dados!I10743/100</f>
        <v>0.13449999999999998</v>
      </c>
      <c r="M10828" s="13">
        <f>dados!J10743/100</f>
        <v>0.1545</v>
      </c>
      <c r="N10828" s="13">
        <f>dados!K10743/100</f>
        <v>0</v>
      </c>
      <c r="O10828" s="13">
        <f>dados!L10743/100</f>
        <v>4.1100000000000005E-2</v>
      </c>
      <c r="P10828" s="11" t="str">
        <f>LEFT(Tabela2[[#This Row],[Código]],3)</f>
        <v>114</v>
      </c>
    </row>
    <row r="10829" spans="2:16" ht="15" customHeight="1" x14ac:dyDescent="0.25">
      <c r="B10829" s="31" t="str">
        <f>IF(Tabela2[[#This Row],[Tipo]] = 0,LOOKUP(Tabela2[[#This Row],[RESUMO]],Tabela3[Grupo],Tabela3[Meus produtos]),VLOOKUP(Tabela2[[#This Row],[Código]],Tabela4[[Código NBS/LC116]:[Meus serviços]],3,0))</f>
        <v>Não</v>
      </c>
      <c r="C10829" t="str">
        <f>IF(E10829=0,TEXT(dados!A10744,"00000000"),IF(E10829=2,TEXT(dados!A10744,"0000"),TEXT(dados!A10744,"#")))</f>
        <v>114042200</v>
      </c>
      <c r="D10829" t="str">
        <f>IF(dados!B10744=0,"",dados!B10744)</f>
        <v/>
      </c>
      <c r="E10829">
        <f>dados!C10744</f>
        <v>1</v>
      </c>
      <c r="F10829" t="str">
        <f>dados!D10744</f>
        <v>Servicos cartograficos</v>
      </c>
      <c r="G10829"/>
      <c r="H10829"/>
      <c r="I10829"/>
      <c r="J10829"/>
      <c r="K10829" s="13"/>
      <c r="L10829" s="13">
        <f>dados!I10744/100</f>
        <v>0.13449999999999998</v>
      </c>
      <c r="M10829" s="13">
        <f>dados!J10744/100</f>
        <v>0.1545</v>
      </c>
      <c r="N10829" s="13">
        <f>dados!K10744/100</f>
        <v>0</v>
      </c>
      <c r="O10829" s="13">
        <f>dados!L10744/100</f>
        <v>4.1100000000000005E-2</v>
      </c>
      <c r="P10829" s="11" t="str">
        <f>LEFT(Tabela2[[#This Row],[Código]],3)</f>
        <v>114</v>
      </c>
    </row>
    <row r="10830" spans="2:16" ht="15" customHeight="1" x14ac:dyDescent="0.25">
      <c r="B10830" s="31" t="str">
        <f>IF(Tabela2[[#This Row],[Tipo]] = 0,LOOKUP(Tabela2[[#This Row],[RESUMO]],Tabela3[Grupo],Tabela3[Meus produtos]),VLOOKUP(Tabela2[[#This Row],[Código]],Tabela4[[Código NBS/LC116]:[Meus serviços]],3,0))</f>
        <v>Não</v>
      </c>
      <c r="C10830" t="str">
        <f>IF(E10830=0,TEXT(dados!A10745,"00000000"),IF(E10830=2,TEXT(dados!A10745,"0000"),TEXT(dados!A10745,"#")))</f>
        <v>114043000</v>
      </c>
      <c r="D10830" t="str">
        <f>IF(dados!B10745=0,"",dados!B10745)</f>
        <v/>
      </c>
      <c r="E10830">
        <f>dados!C10745</f>
        <v>1</v>
      </c>
      <c r="F10830" t="str">
        <f>dados!D10745</f>
        <v>Servicos meteorologicos e de previsao do tempo</v>
      </c>
      <c r="G10830"/>
      <c r="H10830"/>
      <c r="I10830"/>
      <c r="J10830"/>
      <c r="K10830" s="13"/>
      <c r="L10830" s="13">
        <f>dados!I10745/100</f>
        <v>0.13449999999999998</v>
      </c>
      <c r="M10830" s="13">
        <f>dados!J10745/100</f>
        <v>0.1545</v>
      </c>
      <c r="N10830" s="13">
        <f>dados!K10745/100</f>
        <v>0</v>
      </c>
      <c r="O10830" s="13">
        <f>dados!L10745/100</f>
        <v>3.5099999999999999E-2</v>
      </c>
      <c r="P10830" s="11" t="str">
        <f>LEFT(Tabela2[[#This Row],[Código]],3)</f>
        <v>114</v>
      </c>
    </row>
    <row r="10831" spans="2:16" ht="15" customHeight="1" x14ac:dyDescent="0.25">
      <c r="B10831" s="31" t="str">
        <f>IF(Tabela2[[#This Row],[Tipo]] = 0,LOOKUP(Tabela2[[#This Row],[RESUMO]],Tabela3[Grupo],Tabela3[Meus produtos]),VLOOKUP(Tabela2[[#This Row],[Código]],Tabela4[[Código NBS/LC116]:[Meus serviços]],3,0))</f>
        <v>Não</v>
      </c>
      <c r="C10831" t="str">
        <f>IF(E10831=0,TEXT(dados!A10746,"00000000"),IF(E10831=2,TEXT(dados!A10746,"0000"),TEXT(dados!A10746,"#")))</f>
        <v>114044100</v>
      </c>
      <c r="D10831" t="str">
        <f>IF(dados!B10746=0,"",dados!B10746)</f>
        <v/>
      </c>
      <c r="E10831">
        <f>dados!C10746</f>
        <v>1</v>
      </c>
      <c r="F10831" t="str">
        <f>dados!D10746</f>
        <v>Servicos de analise e de exames tecnicos sobre pureza e composicao</v>
      </c>
      <c r="G10831"/>
      <c r="H10831"/>
      <c r="I10831"/>
      <c r="J10831"/>
      <c r="K10831" s="13"/>
      <c r="L10831" s="13">
        <f>dados!I10746/100</f>
        <v>0.13449999999999998</v>
      </c>
      <c r="M10831" s="13">
        <f>dados!J10746/100</f>
        <v>0.1545</v>
      </c>
      <c r="N10831" s="13">
        <f>dados!K10746/100</f>
        <v>0</v>
      </c>
      <c r="O10831" s="13">
        <f>dados!L10746/100</f>
        <v>4.1100000000000005E-2</v>
      </c>
      <c r="P10831" s="11" t="str">
        <f>LEFT(Tabela2[[#This Row],[Código]],3)</f>
        <v>114</v>
      </c>
    </row>
    <row r="10832" spans="2:16" ht="15" customHeight="1" x14ac:dyDescent="0.25">
      <c r="B10832" s="31" t="str">
        <f>IF(Tabela2[[#This Row],[Tipo]] = 0,LOOKUP(Tabela2[[#This Row],[RESUMO]],Tabela3[Grupo],Tabela3[Meus produtos]),VLOOKUP(Tabela2[[#This Row],[Código]],Tabela4[[Código NBS/LC116]:[Meus serviços]],3,0))</f>
        <v>Não</v>
      </c>
      <c r="C10832" t="str">
        <f>IF(E10832=0,TEXT(dados!A10747,"00000000"),IF(E10832=2,TEXT(dados!A10747,"0000"),TEXT(dados!A10747,"#")))</f>
        <v>114044200</v>
      </c>
      <c r="D10832" t="str">
        <f>IF(dados!B10747=0,"",dados!B10747)</f>
        <v/>
      </c>
      <c r="E10832">
        <f>dados!C10747</f>
        <v>1</v>
      </c>
      <c r="F10832" t="str">
        <f>dados!D10747</f>
        <v>Servicos de analise e de exames tecnicos de propriedades fisicas</v>
      </c>
      <c r="G10832"/>
      <c r="H10832"/>
      <c r="I10832"/>
      <c r="J10832"/>
      <c r="K10832" s="13"/>
      <c r="L10832" s="13">
        <f>dados!I10747/100</f>
        <v>0.13449999999999998</v>
      </c>
      <c r="M10832" s="13">
        <f>dados!J10747/100</f>
        <v>0.1545</v>
      </c>
      <c r="N10832" s="13">
        <f>dados!K10747/100</f>
        <v>0</v>
      </c>
      <c r="O10832" s="13">
        <f>dados!L10747/100</f>
        <v>4.1100000000000005E-2</v>
      </c>
      <c r="P10832" s="11" t="str">
        <f>LEFT(Tabela2[[#This Row],[Código]],3)</f>
        <v>114</v>
      </c>
    </row>
    <row r="10833" spans="2:16" ht="15" customHeight="1" x14ac:dyDescent="0.25">
      <c r="B10833" s="31" t="str">
        <f>IF(Tabela2[[#This Row],[Tipo]] = 0,LOOKUP(Tabela2[[#This Row],[RESUMO]],Tabela3[Grupo],Tabela3[Meus produtos]),VLOOKUP(Tabela2[[#This Row],[Código]],Tabela4[[Código NBS/LC116]:[Meus serviços]],3,0))</f>
        <v>Não</v>
      </c>
      <c r="C10833" t="str">
        <f>IF(E10833=0,TEXT(dados!A10748,"00000000"),IF(E10833=2,TEXT(dados!A10748,"0000"),TEXT(dados!A10748,"#")))</f>
        <v>114044300</v>
      </c>
      <c r="D10833" t="str">
        <f>IF(dados!B10748=0,"",dados!B10748)</f>
        <v/>
      </c>
      <c r="E10833">
        <f>dados!C10748</f>
        <v>1</v>
      </c>
      <c r="F10833" t="str">
        <f>dados!D10748</f>
        <v>Servicos de analise e de exames tecnicos de sistemas eletricos e mecanicos</v>
      </c>
      <c r="G10833"/>
      <c r="H10833"/>
      <c r="I10833"/>
      <c r="J10833"/>
      <c r="K10833" s="13"/>
      <c r="L10833" s="13">
        <f>dados!I10748/100</f>
        <v>0.13449999999999998</v>
      </c>
      <c r="M10833" s="13">
        <f>dados!J10748/100</f>
        <v>0.1545</v>
      </c>
      <c r="N10833" s="13">
        <f>dados!K10748/100</f>
        <v>0</v>
      </c>
      <c r="O10833" s="13">
        <f>dados!L10748/100</f>
        <v>4.1100000000000005E-2</v>
      </c>
      <c r="P10833" s="11" t="str">
        <f>LEFT(Tabela2[[#This Row],[Código]],3)</f>
        <v>114</v>
      </c>
    </row>
    <row r="10834" spans="2:16" ht="15" customHeight="1" x14ac:dyDescent="0.25">
      <c r="B10834" s="31" t="str">
        <f>IF(Tabela2[[#This Row],[Tipo]] = 0,LOOKUP(Tabela2[[#This Row],[RESUMO]],Tabela3[Grupo],Tabela3[Meus produtos]),VLOOKUP(Tabela2[[#This Row],[Código]],Tabela4[[Código NBS/LC116]:[Meus serviços]],3,0))</f>
        <v>Não</v>
      </c>
      <c r="C10834" t="str">
        <f>IF(E10834=0,TEXT(dados!A10749,"00000000"),IF(E10834=2,TEXT(dados!A10749,"0000"),TEXT(dados!A10749,"#")))</f>
        <v>114044400</v>
      </c>
      <c r="D10834" t="str">
        <f>IF(dados!B10749=0,"",dados!B10749)</f>
        <v/>
      </c>
      <c r="E10834">
        <f>dados!C10749</f>
        <v>1</v>
      </c>
      <c r="F10834" t="str">
        <f>dados!D10749</f>
        <v>Servicos de inspecao tecnica de veiculos de transporte rodoviarios</v>
      </c>
      <c r="G10834"/>
      <c r="H10834"/>
      <c r="I10834"/>
      <c r="J10834"/>
      <c r="K10834" s="13"/>
      <c r="L10834" s="13">
        <f>dados!I10749/100</f>
        <v>0.13449999999999998</v>
      </c>
      <c r="M10834" s="13">
        <f>dados!J10749/100</f>
        <v>0.1545</v>
      </c>
      <c r="N10834" s="13">
        <f>dados!K10749/100</f>
        <v>0</v>
      </c>
      <c r="O10834" s="13">
        <f>dados!L10749/100</f>
        <v>4.1100000000000005E-2</v>
      </c>
      <c r="P10834" s="11" t="str">
        <f>LEFT(Tabela2[[#This Row],[Código]],3)</f>
        <v>114</v>
      </c>
    </row>
    <row r="10835" spans="2:16" ht="15" customHeight="1" x14ac:dyDescent="0.25">
      <c r="B10835" s="31" t="str">
        <f>IF(Tabela2[[#This Row],[Tipo]] = 0,LOOKUP(Tabela2[[#This Row],[RESUMO]],Tabela3[Grupo],Tabela3[Meus produtos]),VLOOKUP(Tabela2[[#This Row],[Código]],Tabela4[[Código NBS/LC116]:[Meus serviços]],3,0))</f>
        <v>Não</v>
      </c>
      <c r="C10835" t="str">
        <f>IF(E10835=0,TEXT(dados!A10750,"00000000"),IF(E10835=2,TEXT(dados!A10750,"0000"),TEXT(dados!A10750,"#")))</f>
        <v>114044900</v>
      </c>
      <c r="D10835" t="str">
        <f>IF(dados!B10750=0,"",dados!B10750)</f>
        <v/>
      </c>
      <c r="E10835">
        <f>dados!C10750</f>
        <v>1</v>
      </c>
      <c r="F10835" t="str">
        <f>dados!D10750</f>
        <v>Outros servicos de analise e de exames tecnicos</v>
      </c>
      <c r="G10835"/>
      <c r="H10835"/>
      <c r="I10835"/>
      <c r="J10835"/>
      <c r="K10835" s="13"/>
      <c r="L10835" s="13">
        <f>dados!I10750/100</f>
        <v>0.13449999999999998</v>
      </c>
      <c r="M10835" s="13">
        <f>dados!J10750/100</f>
        <v>0.1545</v>
      </c>
      <c r="N10835" s="13">
        <f>dados!K10750/100</f>
        <v>0</v>
      </c>
      <c r="O10835" s="13">
        <f>dados!L10750/100</f>
        <v>4.1100000000000005E-2</v>
      </c>
      <c r="P10835" s="11" t="str">
        <f>LEFT(Tabela2[[#This Row],[Código]],3)</f>
        <v>114</v>
      </c>
    </row>
    <row r="10836" spans="2:16" ht="15" customHeight="1" x14ac:dyDescent="0.25">
      <c r="B10836" s="31" t="str">
        <f>IF(Tabela2[[#This Row],[Tipo]] = 0,LOOKUP(Tabela2[[#This Row],[RESUMO]],Tabela3[Grupo],Tabela3[Meus produtos]),VLOOKUP(Tabela2[[#This Row],[Código]],Tabela4[[Código NBS/LC116]:[Meus serviços]],3,0))</f>
        <v>Não</v>
      </c>
      <c r="C10836" t="str">
        <f>IF(E10836=0,TEXT(dados!A10751,"00000000"),IF(E10836=2,TEXT(dados!A10751,"0000"),TEXT(dados!A10751,"#")))</f>
        <v>114051010</v>
      </c>
      <c r="D10836" t="str">
        <f>IF(dados!B10751=0,"",dados!B10751)</f>
        <v/>
      </c>
      <c r="E10836">
        <f>dados!C10751</f>
        <v>1</v>
      </c>
      <c r="F10836" t="str">
        <f>dados!D10751</f>
        <v>Servicos hospitalares, com ou sem internacao</v>
      </c>
      <c r="G10836"/>
      <c r="H10836"/>
      <c r="I10836"/>
      <c r="J10836"/>
      <c r="K10836" s="13"/>
      <c r="L10836" s="13">
        <f>dados!I10751/100</f>
        <v>0.13449999999999998</v>
      </c>
      <c r="M10836" s="13">
        <f>dados!J10751/100</f>
        <v>0.1545</v>
      </c>
      <c r="N10836" s="13">
        <f>dados!K10751/100</f>
        <v>0</v>
      </c>
      <c r="O10836" s="13">
        <f>dados!L10751/100</f>
        <v>2.18E-2</v>
      </c>
      <c r="P10836" s="11" t="str">
        <f>LEFT(Tabela2[[#This Row],[Código]],3)</f>
        <v>114</v>
      </c>
    </row>
    <row r="10837" spans="2:16" ht="15" customHeight="1" x14ac:dyDescent="0.25">
      <c r="B10837" s="31" t="str">
        <f>IF(Tabela2[[#This Row],[Tipo]] = 0,LOOKUP(Tabela2[[#This Row],[RESUMO]],Tabela3[Grupo],Tabela3[Meus produtos]),VLOOKUP(Tabela2[[#This Row],[Código]],Tabela4[[Código NBS/LC116]:[Meus serviços]],3,0))</f>
        <v>Não</v>
      </c>
      <c r="C10837" t="str">
        <f>IF(E10837=0,TEXT(dados!A10752,"00000000"),IF(E10837=2,TEXT(dados!A10752,"0000"),TEXT(dados!A10752,"#")))</f>
        <v>114051090</v>
      </c>
      <c r="D10837" t="str">
        <f>IF(dados!B10752=0,"",dados!B10752)</f>
        <v/>
      </c>
      <c r="E10837">
        <f>dados!C10752</f>
        <v>1</v>
      </c>
      <c r="F10837" t="str">
        <f>dados!D10752</f>
        <v>Outros servicos veterinarios para animais domesticos</v>
      </c>
      <c r="G10837"/>
      <c r="H10837"/>
      <c r="I10837"/>
      <c r="J10837"/>
      <c r="K10837" s="13"/>
      <c r="L10837" s="13">
        <f>dados!I10752/100</f>
        <v>0.13449999999999998</v>
      </c>
      <c r="M10837" s="13">
        <f>dados!J10752/100</f>
        <v>0.1545</v>
      </c>
      <c r="N10837" s="13">
        <f>dados!K10752/100</f>
        <v>0</v>
      </c>
      <c r="O10837" s="13">
        <f>dados!L10752/100</f>
        <v>2.18E-2</v>
      </c>
      <c r="P10837" s="11" t="str">
        <f>LEFT(Tabela2[[#This Row],[Código]],3)</f>
        <v>114</v>
      </c>
    </row>
    <row r="10838" spans="2:16" ht="15" customHeight="1" x14ac:dyDescent="0.25">
      <c r="B10838" s="31" t="str">
        <f>IF(Tabela2[[#This Row],[Tipo]] = 0,LOOKUP(Tabela2[[#This Row],[RESUMO]],Tabela3[Grupo],Tabela3[Meus produtos]),VLOOKUP(Tabela2[[#This Row],[Código]],Tabela4[[Código NBS/LC116]:[Meus serviços]],3,0))</f>
        <v>Não</v>
      </c>
      <c r="C10838" t="str">
        <f>IF(E10838=0,TEXT(dados!A10753,"00000000"),IF(E10838=2,TEXT(dados!A10753,"0000"),TEXT(dados!A10753,"#")))</f>
        <v>114052010</v>
      </c>
      <c r="D10838" t="str">
        <f>IF(dados!B10753=0,"",dados!B10753)</f>
        <v/>
      </c>
      <c r="E10838">
        <f>dados!C10753</f>
        <v>1</v>
      </c>
      <c r="F10838" t="str">
        <f>dados!D10753</f>
        <v>Servicos hospitalares, com ou sem internacao</v>
      </c>
      <c r="G10838"/>
      <c r="H10838"/>
      <c r="I10838"/>
      <c r="J10838"/>
      <c r="K10838" s="13"/>
      <c r="L10838" s="13">
        <f>dados!I10753/100</f>
        <v>0.13449999999999998</v>
      </c>
      <c r="M10838" s="13">
        <f>dados!J10753/100</f>
        <v>0.1545</v>
      </c>
      <c r="N10838" s="13">
        <f>dados!K10753/100</f>
        <v>0</v>
      </c>
      <c r="O10838" s="13">
        <f>dados!L10753/100</f>
        <v>2.18E-2</v>
      </c>
      <c r="P10838" s="11" t="str">
        <f>LEFT(Tabela2[[#This Row],[Código]],3)</f>
        <v>114</v>
      </c>
    </row>
    <row r="10839" spans="2:16" ht="15" customHeight="1" x14ac:dyDescent="0.25">
      <c r="B10839" s="31" t="str">
        <f>IF(Tabela2[[#This Row],[Tipo]] = 0,LOOKUP(Tabela2[[#This Row],[RESUMO]],Tabela3[Grupo],Tabela3[Meus produtos]),VLOOKUP(Tabela2[[#This Row],[Código]],Tabela4[[Código NBS/LC116]:[Meus serviços]],3,0))</f>
        <v>Não</v>
      </c>
      <c r="C10839" t="str">
        <f>IF(E10839=0,TEXT(dados!A10754,"00000000"),IF(E10839=2,TEXT(dados!A10754,"0000"),TEXT(dados!A10754,"#")))</f>
        <v>114052090</v>
      </c>
      <c r="D10839" t="str">
        <f>IF(dados!B10754=0,"",dados!B10754)</f>
        <v/>
      </c>
      <c r="E10839">
        <f>dados!C10754</f>
        <v>1</v>
      </c>
      <c r="F10839" t="str">
        <f>dados!D10754</f>
        <v>Outros servicos veterinarios para animais de corte</v>
      </c>
      <c r="G10839"/>
      <c r="H10839"/>
      <c r="I10839"/>
      <c r="J10839"/>
      <c r="K10839" s="13"/>
      <c r="L10839" s="13">
        <f>dados!I10754/100</f>
        <v>0.13449999999999998</v>
      </c>
      <c r="M10839" s="13">
        <f>dados!J10754/100</f>
        <v>0.1545</v>
      </c>
      <c r="N10839" s="13">
        <f>dados!K10754/100</f>
        <v>0</v>
      </c>
      <c r="O10839" s="13">
        <f>dados!L10754/100</f>
        <v>2.1899999999999999E-2</v>
      </c>
      <c r="P10839" s="11" t="str">
        <f>LEFT(Tabela2[[#This Row],[Código]],3)</f>
        <v>114</v>
      </c>
    </row>
    <row r="10840" spans="2:16" ht="15" customHeight="1" x14ac:dyDescent="0.25">
      <c r="B10840" s="31" t="str">
        <f>IF(Tabela2[[#This Row],[Tipo]] = 0,LOOKUP(Tabela2[[#This Row],[RESUMO]],Tabela3[Grupo],Tabela3[Meus produtos]),VLOOKUP(Tabela2[[#This Row],[Código]],Tabela4[[Código NBS/LC116]:[Meus serviços]],3,0))</f>
        <v>Não</v>
      </c>
      <c r="C10840" t="str">
        <f>IF(E10840=0,TEXT(dados!A10755,"00000000"),IF(E10840=2,TEXT(dados!A10755,"0000"),TEXT(dados!A10755,"#")))</f>
        <v>114053000</v>
      </c>
      <c r="D10840" t="str">
        <f>IF(dados!B10755=0,"",dados!B10755)</f>
        <v/>
      </c>
      <c r="E10840">
        <f>dados!C10755</f>
        <v>1</v>
      </c>
      <c r="F10840" t="str">
        <f>dados!D10755</f>
        <v>Servicos funerarios, de cremacao e de embalsamamento de animais</v>
      </c>
      <c r="G10840"/>
      <c r="H10840"/>
      <c r="I10840"/>
      <c r="J10840"/>
      <c r="K10840" s="13"/>
      <c r="L10840" s="13">
        <f>dados!I10755/100</f>
        <v>0.13449999999999998</v>
      </c>
      <c r="M10840" s="13">
        <f>dados!J10755/100</f>
        <v>0.1545</v>
      </c>
      <c r="N10840" s="13">
        <f>dados!K10755/100</f>
        <v>0</v>
      </c>
      <c r="O10840" s="13">
        <f>dados!L10755/100</f>
        <v>2.1899999999999999E-2</v>
      </c>
      <c r="P10840" s="11" t="str">
        <f>LEFT(Tabela2[[#This Row],[Código]],3)</f>
        <v>114</v>
      </c>
    </row>
    <row r="10841" spans="2:16" ht="15" customHeight="1" x14ac:dyDescent="0.25">
      <c r="B10841" s="31" t="str">
        <f>IF(Tabela2[[#This Row],[Tipo]] = 0,LOOKUP(Tabela2[[#This Row],[RESUMO]],Tabela3[Grupo],Tabela3[Meus produtos]),VLOOKUP(Tabela2[[#This Row],[Código]],Tabela4[[Código NBS/LC116]:[Meus serviços]],3,0))</f>
        <v>Não</v>
      </c>
      <c r="C10841" t="str">
        <f>IF(E10841=0,TEXT(dados!A10756,"00000000"),IF(E10841=2,TEXT(dados!A10756,"0000"),TEXT(dados!A10756,"#")))</f>
        <v>114059100</v>
      </c>
      <c r="D10841" t="str">
        <f>IF(dados!B10756=0,"",dados!B10756)</f>
        <v/>
      </c>
      <c r="E10841">
        <f>dados!C10756</f>
        <v>1</v>
      </c>
      <c r="F10841" t="str">
        <f>dados!D10756</f>
        <v>Servicos de bancos de orgaos, sangue, semen, tecidos, ovulos e outros materiais biologicos</v>
      </c>
      <c r="G10841"/>
      <c r="H10841"/>
      <c r="I10841"/>
      <c r="J10841"/>
      <c r="K10841" s="13"/>
      <c r="L10841" s="13">
        <f>dados!I10756/100</f>
        <v>0.13449999999999998</v>
      </c>
      <c r="M10841" s="13">
        <f>dados!J10756/100</f>
        <v>0.1545</v>
      </c>
      <c r="N10841" s="13">
        <f>dados!K10756/100</f>
        <v>0</v>
      </c>
      <c r="O10841" s="13">
        <f>dados!L10756/100</f>
        <v>2.4799999999999999E-2</v>
      </c>
      <c r="P10841" s="11" t="str">
        <f>LEFT(Tabela2[[#This Row],[Código]],3)</f>
        <v>114</v>
      </c>
    </row>
    <row r="10842" spans="2:16" ht="15" customHeight="1" x14ac:dyDescent="0.25">
      <c r="B10842" s="31" t="str">
        <f>IF(Tabela2[[#This Row],[Tipo]] = 0,LOOKUP(Tabela2[[#This Row],[RESUMO]],Tabela3[Grupo],Tabela3[Meus produtos]),VLOOKUP(Tabela2[[#This Row],[Código]],Tabela4[[Código NBS/LC116]:[Meus serviços]],3,0))</f>
        <v>Não</v>
      </c>
      <c r="C10842" t="str">
        <f>IF(E10842=0,TEXT(dados!A10757,"00000000"),IF(E10842=2,TEXT(dados!A10757,"0000"),TEXT(dados!A10757,"#")))</f>
        <v>114059200</v>
      </c>
      <c r="D10842" t="str">
        <f>IF(dados!B10757=0,"",dados!B10757)</f>
        <v/>
      </c>
      <c r="E10842">
        <f>dados!C10757</f>
        <v>1</v>
      </c>
      <c r="F10842" t="str">
        <f>dados!D10757</f>
        <v>Servicos de unidades de atendimento, assistencia ou tratamento movel</v>
      </c>
      <c r="G10842"/>
      <c r="H10842"/>
      <c r="I10842"/>
      <c r="J10842"/>
      <c r="K10842" s="13"/>
      <c r="L10842" s="13">
        <f>dados!I10757/100</f>
        <v>0.13449999999999998</v>
      </c>
      <c r="M10842" s="13">
        <f>dados!J10757/100</f>
        <v>0.1545</v>
      </c>
      <c r="N10842" s="13">
        <f>dados!K10757/100</f>
        <v>0</v>
      </c>
      <c r="O10842" s="13">
        <f>dados!L10757/100</f>
        <v>2.2700000000000001E-2</v>
      </c>
      <c r="P10842" s="11" t="str">
        <f>LEFT(Tabela2[[#This Row],[Código]],3)</f>
        <v>114</v>
      </c>
    </row>
    <row r="10843" spans="2:16" ht="15" customHeight="1" x14ac:dyDescent="0.25">
      <c r="B10843" s="31" t="str">
        <f>IF(Tabela2[[#This Row],[Tipo]] = 0,LOOKUP(Tabela2[[#This Row],[RESUMO]],Tabela3[Grupo],Tabela3[Meus produtos]),VLOOKUP(Tabela2[[#This Row],[Código]],Tabela4[[Código NBS/LC116]:[Meus serviços]],3,0))</f>
        <v>Não</v>
      </c>
      <c r="C10843" t="str">
        <f>IF(E10843=0,TEXT(dados!A10758,"00000000"),IF(E10843=2,TEXT(dados!A10758,"0000"),TEXT(dados!A10758,"#")))</f>
        <v>114059300</v>
      </c>
      <c r="D10843" t="str">
        <f>IF(dados!B10758=0,"",dados!B10758)</f>
        <v/>
      </c>
      <c r="E10843">
        <f>dados!C10758</f>
        <v>1</v>
      </c>
      <c r="F10843" t="str">
        <f>dados!D10758</f>
        <v>Planos de atendimento e assistencia medico-veterinaria</v>
      </c>
      <c r="G10843"/>
      <c r="H10843"/>
      <c r="I10843"/>
      <c r="J10843"/>
      <c r="K10843" s="13"/>
      <c r="L10843" s="13">
        <f>dados!I10758/100</f>
        <v>0.13449999999999998</v>
      </c>
      <c r="M10843" s="13">
        <f>dados!J10758/100</f>
        <v>0.1545</v>
      </c>
      <c r="N10843" s="13">
        <f>dados!K10758/100</f>
        <v>0</v>
      </c>
      <c r="O10843" s="13">
        <f>dados!L10758/100</f>
        <v>2.2400000000000003E-2</v>
      </c>
      <c r="P10843" s="11" t="str">
        <f>LEFT(Tabela2[[#This Row],[Código]],3)</f>
        <v>114</v>
      </c>
    </row>
    <row r="10844" spans="2:16" ht="15" customHeight="1" x14ac:dyDescent="0.25">
      <c r="B10844" s="31" t="str">
        <f>IF(Tabela2[[#This Row],[Tipo]] = 0,LOOKUP(Tabela2[[#This Row],[RESUMO]],Tabela3[Grupo],Tabela3[Meus produtos]),VLOOKUP(Tabela2[[#This Row],[Código]],Tabela4[[Código NBS/LC116]:[Meus serviços]],3,0))</f>
        <v>Não</v>
      </c>
      <c r="C10844" t="str">
        <f>IF(E10844=0,TEXT(dados!A10759,"00000000"),IF(E10844=2,TEXT(dados!A10759,"0000"),TEXT(dados!A10759,"#")))</f>
        <v>114059400</v>
      </c>
      <c r="D10844" t="str">
        <f>IF(dados!B10759=0,"",dados!B10759)</f>
        <v/>
      </c>
      <c r="E10844">
        <f>dados!C10759</f>
        <v>1</v>
      </c>
      <c r="F10844" t="str">
        <f>dados!D10759</f>
        <v>Servicos de guarda, tratamento, adestramento, embelezamento e alojamento (hotel veterinario)</v>
      </c>
      <c r="G10844"/>
      <c r="H10844"/>
      <c r="I10844"/>
      <c r="J10844"/>
      <c r="K10844" s="13"/>
      <c r="L10844" s="13">
        <f>dados!I10759/100</f>
        <v>0.13449999999999998</v>
      </c>
      <c r="M10844" s="13">
        <f>dados!J10759/100</f>
        <v>0.1545</v>
      </c>
      <c r="N10844" s="13">
        <f>dados!K10759/100</f>
        <v>0</v>
      </c>
      <c r="O10844" s="13">
        <f>dados!L10759/100</f>
        <v>2.2400000000000003E-2</v>
      </c>
      <c r="P10844" s="11" t="str">
        <f>LEFT(Tabela2[[#This Row],[Código]],3)</f>
        <v>114</v>
      </c>
    </row>
    <row r="10845" spans="2:16" ht="15" customHeight="1" x14ac:dyDescent="0.25">
      <c r="B10845" s="31" t="str">
        <f>IF(Tabela2[[#This Row],[Tipo]] = 0,LOOKUP(Tabela2[[#This Row],[RESUMO]],Tabela3[Grupo],Tabela3[Meus produtos]),VLOOKUP(Tabela2[[#This Row],[Código]],Tabela4[[Código NBS/LC116]:[Meus serviços]],3,0))</f>
        <v>Não</v>
      </c>
      <c r="C10845" t="str">
        <f>IF(E10845=0,TEXT(dados!A10760,"00000000"),IF(E10845=2,TEXT(dados!A10760,"0000"),TEXT(dados!A10760,"#")))</f>
        <v>114059900</v>
      </c>
      <c r="D10845" t="str">
        <f>IF(dados!B10760=0,"",dados!B10760)</f>
        <v/>
      </c>
      <c r="E10845">
        <f>dados!C10760</f>
        <v>1</v>
      </c>
      <c r="F10845" t="str">
        <f>dados!D10760</f>
        <v>Outros servicos veterinarios</v>
      </c>
      <c r="G10845"/>
      <c r="H10845"/>
      <c r="I10845"/>
      <c r="J10845"/>
      <c r="K10845" s="13"/>
      <c r="L10845" s="13">
        <f>dados!I10760/100</f>
        <v>0.13449999999999998</v>
      </c>
      <c r="M10845" s="13">
        <f>dados!J10760/100</f>
        <v>0.1545</v>
      </c>
      <c r="N10845" s="13">
        <f>dados!K10760/100</f>
        <v>0</v>
      </c>
      <c r="O10845" s="13">
        <f>dados!L10760/100</f>
        <v>2.1899999999999999E-2</v>
      </c>
      <c r="P10845" s="11" t="str">
        <f>LEFT(Tabela2[[#This Row],[Código]],3)</f>
        <v>114</v>
      </c>
    </row>
    <row r="10846" spans="2:16" ht="15" customHeight="1" x14ac:dyDescent="0.25">
      <c r="B10846" s="31" t="str">
        <f>IF(Tabela2[[#This Row],[Tipo]] = 0,LOOKUP(Tabela2[[#This Row],[RESUMO]],Tabela3[Grupo],Tabela3[Meus produtos]),VLOOKUP(Tabela2[[#This Row],[Código]],Tabela4[[Código NBS/LC116]:[Meus serviços]],3,0))</f>
        <v>Não</v>
      </c>
      <c r="C10846" t="str">
        <f>IF(E10846=0,TEXT(dados!A10761,"00000000"),IF(E10846=2,TEXT(dados!A10761,"0000"),TEXT(dados!A10761,"#")))</f>
        <v>114061100</v>
      </c>
      <c r="D10846" t="str">
        <f>IF(dados!B10761=0,"",dados!B10761)</f>
        <v/>
      </c>
      <c r="E10846">
        <f>dados!C10761</f>
        <v>1</v>
      </c>
      <c r="F10846" t="str">
        <f>dados!D10761</f>
        <v>Servicos de campanhas publicitarias</v>
      </c>
      <c r="G10846"/>
      <c r="H10846"/>
      <c r="I10846"/>
      <c r="J10846"/>
      <c r="K10846" s="13"/>
      <c r="L10846" s="13">
        <f>dados!I10761/100</f>
        <v>0.13449999999999998</v>
      </c>
      <c r="M10846" s="13">
        <f>dados!J10761/100</f>
        <v>0.1545</v>
      </c>
      <c r="N10846" s="13">
        <f>dados!K10761/100</f>
        <v>0</v>
      </c>
      <c r="O10846" s="13">
        <f>dados!L10761/100</f>
        <v>4.0599999999999997E-2</v>
      </c>
      <c r="P10846" s="11" t="str">
        <f>LEFT(Tabela2[[#This Row],[Código]],3)</f>
        <v>114</v>
      </c>
    </row>
    <row r="10847" spans="2:16" ht="15" customHeight="1" x14ac:dyDescent="0.25">
      <c r="B10847" s="31" t="str">
        <f>IF(Tabela2[[#This Row],[Tipo]] = 0,LOOKUP(Tabela2[[#This Row],[RESUMO]],Tabela3[Grupo],Tabela3[Meus produtos]),VLOOKUP(Tabela2[[#This Row],[Código]],Tabela4[[Código NBS/LC116]:[Meus serviços]],3,0))</f>
        <v>Não</v>
      </c>
      <c r="C10847" t="str">
        <f>IF(E10847=0,TEXT(dados!A10762,"00000000"),IF(E10847=2,TEXT(dados!A10762,"0000"),TEXT(dados!A10762,"#")))</f>
        <v>114061200</v>
      </c>
      <c r="D10847" t="str">
        <f>IF(dados!B10762=0,"",dados!B10762)</f>
        <v/>
      </c>
      <c r="E10847">
        <f>dados!C10762</f>
        <v>1</v>
      </c>
      <c r="F10847" t="str">
        <f>dados!D10762</f>
        <v>Servicos de marketing direto e mala direta</v>
      </c>
      <c r="G10847"/>
      <c r="H10847"/>
      <c r="I10847"/>
      <c r="J10847"/>
      <c r="K10847" s="13"/>
      <c r="L10847" s="13">
        <f>dados!I10762/100</f>
        <v>0.13449999999999998</v>
      </c>
      <c r="M10847" s="13">
        <f>dados!J10762/100</f>
        <v>0.1545</v>
      </c>
      <c r="N10847" s="13">
        <f>dados!K10762/100</f>
        <v>0</v>
      </c>
      <c r="O10847" s="13">
        <f>dados!L10762/100</f>
        <v>4.0599999999999997E-2</v>
      </c>
      <c r="P10847" s="11" t="str">
        <f>LEFT(Tabela2[[#This Row],[Código]],3)</f>
        <v>114</v>
      </c>
    </row>
    <row r="10848" spans="2:16" ht="15" customHeight="1" x14ac:dyDescent="0.25">
      <c r="B10848" s="31" t="str">
        <f>IF(Tabela2[[#This Row],[Tipo]] = 0,LOOKUP(Tabela2[[#This Row],[RESUMO]],Tabela3[Grupo],Tabela3[Meus produtos]),VLOOKUP(Tabela2[[#This Row],[Código]],Tabela4[[Código NBS/LC116]:[Meus serviços]],3,0))</f>
        <v>Não</v>
      </c>
      <c r="C10848" t="str">
        <f>IF(E10848=0,TEXT(dados!A10763,"00000000"),IF(E10848=2,TEXT(dados!A10763,"0000"),TEXT(dados!A10763,"#")))</f>
        <v>114061900</v>
      </c>
      <c r="D10848" t="str">
        <f>IF(dados!B10763=0,"",dados!B10763)</f>
        <v/>
      </c>
      <c r="E10848">
        <f>dados!C10763</f>
        <v>1</v>
      </c>
      <c r="F10848" t="str">
        <f>dados!D10763</f>
        <v>Outros servicos de propaganda</v>
      </c>
      <c r="G10848"/>
      <c r="H10848"/>
      <c r="I10848"/>
      <c r="J10848"/>
      <c r="K10848" s="13"/>
      <c r="L10848" s="13">
        <f>dados!I10763/100</f>
        <v>0.13449999999999998</v>
      </c>
      <c r="M10848" s="13">
        <f>dados!J10763/100</f>
        <v>0.1545</v>
      </c>
      <c r="N10848" s="13">
        <f>dados!K10763/100</f>
        <v>0</v>
      </c>
      <c r="O10848" s="13">
        <f>dados!L10763/100</f>
        <v>4.1299999999999996E-2</v>
      </c>
      <c r="P10848" s="11" t="str">
        <f>LEFT(Tabela2[[#This Row],[Código]],3)</f>
        <v>114</v>
      </c>
    </row>
    <row r="10849" spans="2:16" ht="15" customHeight="1" x14ac:dyDescent="0.25">
      <c r="B10849" s="31" t="str">
        <f>IF(Tabela2[[#This Row],[Tipo]] = 0,LOOKUP(Tabela2[[#This Row],[RESUMO]],Tabela3[Grupo],Tabela3[Meus produtos]),VLOOKUP(Tabela2[[#This Row],[Código]],Tabela4[[Código NBS/LC116]:[Meus serviços]],3,0))</f>
        <v>Não</v>
      </c>
      <c r="C10849" t="str">
        <f>IF(E10849=0,TEXT(dados!A10764,"00000000"),IF(E10849=2,TEXT(dados!A10764,"0000"),TEXT(dados!A10764,"#")))</f>
        <v>114062000</v>
      </c>
      <c r="D10849" t="str">
        <f>IF(dados!B10764=0,"",dados!B10764)</f>
        <v/>
      </c>
      <c r="E10849">
        <f>dados!C10764</f>
        <v>1</v>
      </c>
      <c r="F10849" t="str">
        <f>dados!D10764</f>
        <v>Aquisicao ou venda de espaco ou tempo para propaganda, sob comissao</v>
      </c>
      <c r="G10849"/>
      <c r="H10849"/>
      <c r="I10849"/>
      <c r="J10849"/>
      <c r="K10849" s="13"/>
      <c r="L10849" s="13">
        <f>dados!I10764/100</f>
        <v>0.13449999999999998</v>
      </c>
      <c r="M10849" s="13">
        <f>dados!J10764/100</f>
        <v>0.1545</v>
      </c>
      <c r="N10849" s="13">
        <f>dados!K10764/100</f>
        <v>0</v>
      </c>
      <c r="O10849" s="13">
        <f>dados!L10764/100</f>
        <v>4.0599999999999997E-2</v>
      </c>
      <c r="P10849" s="11" t="str">
        <f>LEFT(Tabela2[[#This Row],[Código]],3)</f>
        <v>114</v>
      </c>
    </row>
    <row r="10850" spans="2:16" ht="15" customHeight="1" x14ac:dyDescent="0.25">
      <c r="B10850" s="31" t="str">
        <f>IF(Tabela2[[#This Row],[Tipo]] = 0,LOOKUP(Tabela2[[#This Row],[RESUMO]],Tabela3[Grupo],Tabela3[Meus produtos]),VLOOKUP(Tabela2[[#This Row],[Código]],Tabela4[[Código NBS/LC116]:[Meus serviços]],3,0))</f>
        <v>Não</v>
      </c>
      <c r="C10850" t="str">
        <f>IF(E10850=0,TEXT(dados!A10765,"00000000"),IF(E10850=2,TEXT(dados!A10765,"0000"),TEXT(dados!A10765,"#")))</f>
        <v>114063100</v>
      </c>
      <c r="D10850" t="str">
        <f>IF(dados!B10765=0,"",dados!B10765)</f>
        <v/>
      </c>
      <c r="E10850">
        <f>dados!C10765</f>
        <v>1</v>
      </c>
      <c r="F10850" t="str">
        <f>dados!D10765</f>
        <v>Venda de espaco para propaganda em midia impressa, exceto sob comissao</v>
      </c>
      <c r="G10850"/>
      <c r="H10850"/>
      <c r="I10850"/>
      <c r="J10850"/>
      <c r="K10850" s="13"/>
      <c r="L10850" s="13">
        <f>dados!I10765/100</f>
        <v>0.13449999999999998</v>
      </c>
      <c r="M10850" s="13">
        <f>dados!J10765/100</f>
        <v>0.1545</v>
      </c>
      <c r="N10850" s="13">
        <f>dados!K10765/100</f>
        <v>0</v>
      </c>
      <c r="O10850" s="13">
        <f>dados!L10765/100</f>
        <v>4.0599999999999997E-2</v>
      </c>
      <c r="P10850" s="11" t="str">
        <f>LEFT(Tabela2[[#This Row],[Código]],3)</f>
        <v>114</v>
      </c>
    </row>
    <row r="10851" spans="2:16" ht="15" customHeight="1" x14ac:dyDescent="0.25">
      <c r="B10851" s="31" t="str">
        <f>IF(Tabela2[[#This Row],[Tipo]] = 0,LOOKUP(Tabela2[[#This Row],[RESUMO]],Tabela3[Grupo],Tabela3[Meus produtos]),VLOOKUP(Tabela2[[#This Row],[Código]],Tabela4[[Código NBS/LC116]:[Meus serviços]],3,0))</f>
        <v>Não</v>
      </c>
      <c r="C10851" t="str">
        <f>IF(E10851=0,TEXT(dados!A10766,"00000000"),IF(E10851=2,TEXT(dados!A10766,"0000"),TEXT(dados!A10766,"#")))</f>
        <v>114063200</v>
      </c>
      <c r="D10851" t="str">
        <f>IF(dados!B10766=0,"",dados!B10766)</f>
        <v/>
      </c>
      <c r="E10851">
        <f>dados!C10766</f>
        <v>1</v>
      </c>
      <c r="F10851" t="str">
        <f>dados!D10766</f>
        <v>Venda de tempo para propaganda em radio e televisao, exceto sob comissao</v>
      </c>
      <c r="G10851"/>
      <c r="H10851"/>
      <c r="I10851"/>
      <c r="J10851"/>
      <c r="K10851" s="13"/>
      <c r="L10851" s="13">
        <f>dados!I10766/100</f>
        <v>0.13449999999999998</v>
      </c>
      <c r="M10851" s="13">
        <f>dados!J10766/100</f>
        <v>0.1545</v>
      </c>
      <c r="N10851" s="13">
        <f>dados!K10766/100</f>
        <v>0</v>
      </c>
      <c r="O10851" s="13">
        <f>dados!L10766/100</f>
        <v>4.0599999999999997E-2</v>
      </c>
      <c r="P10851" s="11" t="str">
        <f>LEFT(Tabela2[[#This Row],[Código]],3)</f>
        <v>114</v>
      </c>
    </row>
    <row r="10852" spans="2:16" ht="15" customHeight="1" x14ac:dyDescent="0.25">
      <c r="B10852" s="31" t="str">
        <f>IF(Tabela2[[#This Row],[Tipo]] = 0,LOOKUP(Tabela2[[#This Row],[RESUMO]],Tabela3[Grupo],Tabela3[Meus produtos]),VLOOKUP(Tabela2[[#This Row],[Código]],Tabela4[[Código NBS/LC116]:[Meus serviços]],3,0))</f>
        <v>Não</v>
      </c>
      <c r="C10852" t="str">
        <f>IF(E10852=0,TEXT(dados!A10767,"00000000"),IF(E10852=2,TEXT(dados!A10767,"0000"),TEXT(dados!A10767,"#")))</f>
        <v>114063300</v>
      </c>
      <c r="D10852" t="str">
        <f>IF(dados!B10767=0,"",dados!B10767)</f>
        <v/>
      </c>
      <c r="E10852">
        <f>dados!C10767</f>
        <v>1</v>
      </c>
      <c r="F10852" t="str">
        <f>dados!D10767</f>
        <v>Venda de espaco para propaganda na rede mundial de computadores, exceto sob comissao</v>
      </c>
      <c r="G10852"/>
      <c r="H10852"/>
      <c r="I10852"/>
      <c r="J10852"/>
      <c r="K10852" s="13"/>
      <c r="L10852" s="13">
        <f>dados!I10767/100</f>
        <v>0.13449999999999998</v>
      </c>
      <c r="M10852" s="13">
        <f>dados!J10767/100</f>
        <v>0.1545</v>
      </c>
      <c r="N10852" s="13">
        <f>dados!K10767/100</f>
        <v>0</v>
      </c>
      <c r="O10852" s="13">
        <f>dados!L10767/100</f>
        <v>4.0599999999999997E-2</v>
      </c>
      <c r="P10852" s="11" t="str">
        <f>LEFT(Tabela2[[#This Row],[Código]],3)</f>
        <v>114</v>
      </c>
    </row>
    <row r="10853" spans="2:16" ht="15" customHeight="1" x14ac:dyDescent="0.25">
      <c r="B10853" s="31" t="str">
        <f>IF(Tabela2[[#This Row],[Tipo]] = 0,LOOKUP(Tabela2[[#This Row],[RESUMO]],Tabela3[Grupo],Tabela3[Meus produtos]),VLOOKUP(Tabela2[[#This Row],[Código]],Tabela4[[Código NBS/LC116]:[Meus serviços]],3,0))</f>
        <v>Não</v>
      </c>
      <c r="C10853" t="str">
        <f>IF(E10853=0,TEXT(dados!A10768,"00000000"),IF(E10853=2,TEXT(dados!A10768,"0000"),TEXT(dados!A10768,"#")))</f>
        <v>114063900</v>
      </c>
      <c r="D10853" t="str">
        <f>IF(dados!B10768=0,"",dados!B10768)</f>
        <v/>
      </c>
      <c r="E10853">
        <f>dados!C10768</f>
        <v>1</v>
      </c>
      <c r="F10853" t="str">
        <f>dados!D10768</f>
        <v>Venda de espaco ou tempo para propaganda em outros meios de comunicacao publicitaria, exceto sob comissao</v>
      </c>
      <c r="G10853"/>
      <c r="H10853"/>
      <c r="I10853"/>
      <c r="J10853"/>
      <c r="K10853" s="13"/>
      <c r="L10853" s="13">
        <f>dados!I10768/100</f>
        <v>0.13449999999999998</v>
      </c>
      <c r="M10853" s="13">
        <f>dados!J10768/100</f>
        <v>0.1545</v>
      </c>
      <c r="N10853" s="13">
        <f>dados!K10768/100</f>
        <v>0</v>
      </c>
      <c r="O10853" s="13">
        <f>dados!L10768/100</f>
        <v>4.0599999999999997E-2</v>
      </c>
      <c r="P10853" s="11" t="str">
        <f>LEFT(Tabela2[[#This Row],[Código]],3)</f>
        <v>114</v>
      </c>
    </row>
    <row r="10854" spans="2:16" ht="15" customHeight="1" x14ac:dyDescent="0.25">
      <c r="B10854" s="31" t="str">
        <f>IF(Tabela2[[#This Row],[Tipo]] = 0,LOOKUP(Tabela2[[#This Row],[RESUMO]],Tabela3[Grupo],Tabela3[Meus produtos]),VLOOKUP(Tabela2[[#This Row],[Código]],Tabela4[[Código NBS/LC116]:[Meus serviços]],3,0))</f>
        <v>Não</v>
      </c>
      <c r="C10854" t="str">
        <f>IF(E10854=0,TEXT(dados!A10769,"00000000"),IF(E10854=2,TEXT(dados!A10769,"0000"),TEXT(dados!A10769,"#")))</f>
        <v>114070000</v>
      </c>
      <c r="D10854" t="str">
        <f>IF(dados!B10769=0,"",dados!B10769)</f>
        <v/>
      </c>
      <c r="E10854">
        <f>dados!C10769</f>
        <v>1</v>
      </c>
      <c r="F10854" t="str">
        <f>dados!D10769</f>
        <v>Pesquisas de mercado e servicos de pesquisa de opiniao publica</v>
      </c>
      <c r="G10854"/>
      <c r="H10854"/>
      <c r="I10854"/>
      <c r="J10854"/>
      <c r="K10854" s="13"/>
      <c r="L10854" s="13">
        <f>dados!I10769/100</f>
        <v>0.13449999999999998</v>
      </c>
      <c r="M10854" s="13">
        <f>dados!J10769/100</f>
        <v>0.1545</v>
      </c>
      <c r="N10854" s="13">
        <f>dados!K10769/100</f>
        <v>0</v>
      </c>
      <c r="O10854" s="13">
        <f>dados!L10769/100</f>
        <v>4.0899999999999999E-2</v>
      </c>
      <c r="P10854" s="11" t="str">
        <f>LEFT(Tabela2[[#This Row],[Código]],3)</f>
        <v>114</v>
      </c>
    </row>
    <row r="10855" spans="2:16" ht="15" customHeight="1" x14ac:dyDescent="0.25">
      <c r="B10855" s="31" t="str">
        <f>IF(Tabela2[[#This Row],[Tipo]] = 0,LOOKUP(Tabela2[[#This Row],[RESUMO]],Tabela3[Grupo],Tabela3[Meus produtos]),VLOOKUP(Tabela2[[#This Row],[Código]],Tabela4[[Código NBS/LC116]:[Meus serviços]],3,0))</f>
        <v>Não</v>
      </c>
      <c r="C10855" t="str">
        <f>IF(E10855=0,TEXT(dados!A10770,"00000000"),IF(E10855=2,TEXT(dados!A10770,"0000"),TEXT(dados!A10770,"#")))</f>
        <v>114081100</v>
      </c>
      <c r="D10855" t="str">
        <f>IF(dados!B10770=0,"",dados!B10770)</f>
        <v/>
      </c>
      <c r="E10855">
        <f>dados!C10770</f>
        <v>1</v>
      </c>
      <c r="F10855" t="str">
        <f>dados!D10770</f>
        <v>Servicos fotograficos de retratos</v>
      </c>
      <c r="G10855"/>
      <c r="H10855"/>
      <c r="I10855"/>
      <c r="J10855"/>
      <c r="K10855" s="13"/>
      <c r="L10855" s="13">
        <f>dados!I10770/100</f>
        <v>0.13449999999999998</v>
      </c>
      <c r="M10855" s="13">
        <f>dados!J10770/100</f>
        <v>0.1545</v>
      </c>
      <c r="N10855" s="13">
        <f>dados!K10770/100</f>
        <v>0</v>
      </c>
      <c r="O10855" s="13">
        <f>dados!L10770/100</f>
        <v>4.1299999999999996E-2</v>
      </c>
      <c r="P10855" s="11" t="str">
        <f>LEFT(Tabela2[[#This Row],[Código]],3)</f>
        <v>114</v>
      </c>
    </row>
    <row r="10856" spans="2:16" ht="15" customHeight="1" x14ac:dyDescent="0.25">
      <c r="B10856" s="31" t="str">
        <f>IF(Tabela2[[#This Row],[Tipo]] = 0,LOOKUP(Tabela2[[#This Row],[RESUMO]],Tabela3[Grupo],Tabela3[Meus produtos]),VLOOKUP(Tabela2[[#This Row],[Código]],Tabela4[[Código NBS/LC116]:[Meus serviços]],3,0))</f>
        <v>Não</v>
      </c>
      <c r="C10856" t="str">
        <f>IF(E10856=0,TEXT(dados!A10771,"00000000"),IF(E10856=2,TEXT(dados!A10771,"0000"),TEXT(dados!A10771,"#")))</f>
        <v>114081200</v>
      </c>
      <c r="D10856" t="str">
        <f>IF(dados!B10771=0,"",dados!B10771)</f>
        <v/>
      </c>
      <c r="E10856">
        <f>dados!C10771</f>
        <v>1</v>
      </c>
      <c r="F10856" t="str">
        <f>dados!D10771</f>
        <v>Servicos fotograficos para propaganda</v>
      </c>
      <c r="G10856"/>
      <c r="H10856"/>
      <c r="I10856"/>
      <c r="J10856"/>
      <c r="K10856" s="13"/>
      <c r="L10856" s="13">
        <f>dados!I10771/100</f>
        <v>0.13449999999999998</v>
      </c>
      <c r="M10856" s="13">
        <f>dados!J10771/100</f>
        <v>0.1545</v>
      </c>
      <c r="N10856" s="13">
        <f>dados!K10771/100</f>
        <v>0</v>
      </c>
      <c r="O10856" s="13">
        <f>dados!L10771/100</f>
        <v>4.2199999999999994E-2</v>
      </c>
      <c r="P10856" s="11" t="str">
        <f>LEFT(Tabela2[[#This Row],[Código]],3)</f>
        <v>114</v>
      </c>
    </row>
    <row r="10857" spans="2:16" ht="15" customHeight="1" x14ac:dyDescent="0.25">
      <c r="B10857" s="31" t="str">
        <f>IF(Tabela2[[#This Row],[Tipo]] = 0,LOOKUP(Tabela2[[#This Row],[RESUMO]],Tabela3[Grupo],Tabela3[Meus produtos]),VLOOKUP(Tabela2[[#This Row],[Código]],Tabela4[[Código NBS/LC116]:[Meus serviços]],3,0))</f>
        <v>Não</v>
      </c>
      <c r="C10857" t="str">
        <f>IF(E10857=0,TEXT(dados!A10772,"00000000"),IF(E10857=2,TEXT(dados!A10772,"0000"),TEXT(dados!A10772,"#")))</f>
        <v>114081300</v>
      </c>
      <c r="D10857" t="str">
        <f>IF(dados!B10772=0,"",dados!B10772)</f>
        <v/>
      </c>
      <c r="E10857">
        <f>dados!C10772</f>
        <v>1</v>
      </c>
      <c r="F10857" t="str">
        <f>dados!D10772</f>
        <v>Servicos fotograficos e videograficos de eventos</v>
      </c>
      <c r="G10857"/>
      <c r="H10857"/>
      <c r="I10857"/>
      <c r="J10857"/>
      <c r="K10857" s="13"/>
      <c r="L10857" s="13">
        <f>dados!I10772/100</f>
        <v>0.13449999999999998</v>
      </c>
      <c r="M10857" s="13">
        <f>dados!J10772/100</f>
        <v>0.1545</v>
      </c>
      <c r="N10857" s="13">
        <f>dados!K10772/100</f>
        <v>0</v>
      </c>
      <c r="O10857" s="13">
        <f>dados!L10772/100</f>
        <v>2.2200000000000001E-2</v>
      </c>
      <c r="P10857" s="11" t="str">
        <f>LEFT(Tabela2[[#This Row],[Código]],3)</f>
        <v>114</v>
      </c>
    </row>
    <row r="10858" spans="2:16" ht="15" customHeight="1" x14ac:dyDescent="0.25">
      <c r="B10858" s="31" t="str">
        <f>IF(Tabela2[[#This Row],[Tipo]] = 0,LOOKUP(Tabela2[[#This Row],[RESUMO]],Tabela3[Grupo],Tabela3[Meus produtos]),VLOOKUP(Tabela2[[#This Row],[Código]],Tabela4[[Código NBS/LC116]:[Meus serviços]],3,0))</f>
        <v>Não</v>
      </c>
      <c r="C10858" t="str">
        <f>IF(E10858=0,TEXT(dados!A10773,"00000000"),IF(E10858=2,TEXT(dados!A10773,"0000"),TEXT(dados!A10773,"#")))</f>
        <v>114081400</v>
      </c>
      <c r="D10858" t="str">
        <f>IF(dados!B10773=0,"",dados!B10773)</f>
        <v/>
      </c>
      <c r="E10858">
        <f>dados!C10773</f>
        <v>1</v>
      </c>
      <c r="F10858" t="str">
        <f>dados!D10773</f>
        <v>Servicos fotograficos especiais</v>
      </c>
      <c r="G10858"/>
      <c r="H10858"/>
      <c r="I10858"/>
      <c r="J10858"/>
      <c r="K10858" s="13"/>
      <c r="L10858" s="13">
        <f>dados!I10773/100</f>
        <v>0.13449999999999998</v>
      </c>
      <c r="M10858" s="13">
        <f>dados!J10773/100</f>
        <v>0.1545</v>
      </c>
      <c r="N10858" s="13">
        <f>dados!K10773/100</f>
        <v>0</v>
      </c>
      <c r="O10858" s="13">
        <f>dados!L10773/100</f>
        <v>2.35E-2</v>
      </c>
      <c r="P10858" s="11" t="str">
        <f>LEFT(Tabela2[[#This Row],[Código]],3)</f>
        <v>114</v>
      </c>
    </row>
    <row r="10859" spans="2:16" ht="15" customHeight="1" x14ac:dyDescent="0.25">
      <c r="B10859" s="31" t="str">
        <f>IF(Tabela2[[#This Row],[Tipo]] = 0,LOOKUP(Tabela2[[#This Row],[RESUMO]],Tabela3[Grupo],Tabela3[Meus produtos]),VLOOKUP(Tabela2[[#This Row],[Código]],Tabela4[[Código NBS/LC116]:[Meus serviços]],3,0))</f>
        <v>Não</v>
      </c>
      <c r="C10859" t="str">
        <f>IF(E10859=0,TEXT(dados!A10774,"00000000"),IF(E10859=2,TEXT(dados!A10774,"0000"),TEXT(dados!A10774,"#")))</f>
        <v>114081900</v>
      </c>
      <c r="D10859" t="str">
        <f>IF(dados!B10774=0,"",dados!B10774)</f>
        <v/>
      </c>
      <c r="E10859">
        <f>dados!C10774</f>
        <v>1</v>
      </c>
      <c r="F10859" t="str">
        <f>dados!D10774</f>
        <v>Outros servicos fotograficos e videograficos</v>
      </c>
      <c r="G10859"/>
      <c r="H10859"/>
      <c r="I10859"/>
      <c r="J10859"/>
      <c r="K10859" s="13"/>
      <c r="L10859" s="13">
        <f>dados!I10774/100</f>
        <v>0.13449999999999998</v>
      </c>
      <c r="M10859" s="13">
        <f>dados!J10774/100</f>
        <v>0.1545</v>
      </c>
      <c r="N10859" s="13">
        <f>dados!K10774/100</f>
        <v>0</v>
      </c>
      <c r="O10859" s="13">
        <f>dados!L10774/100</f>
        <v>2.2200000000000001E-2</v>
      </c>
      <c r="P10859" s="11" t="str">
        <f>LEFT(Tabela2[[#This Row],[Código]],3)</f>
        <v>114</v>
      </c>
    </row>
    <row r="10860" spans="2:16" ht="15" customHeight="1" x14ac:dyDescent="0.25">
      <c r="B10860" s="31" t="str">
        <f>IF(Tabela2[[#This Row],[Tipo]] = 0,LOOKUP(Tabela2[[#This Row],[RESUMO]],Tabela3[Grupo],Tabela3[Meus produtos]),VLOOKUP(Tabela2[[#This Row],[Código]],Tabela4[[Código NBS/LC116]:[Meus serviços]],3,0))</f>
        <v>Não</v>
      </c>
      <c r="C10860" t="str">
        <f>IF(E10860=0,TEXT(dados!A10775,"00000000"),IF(E10860=2,TEXT(dados!A10775,"0000"),TEXT(dados!A10775,"#")))</f>
        <v>114082000</v>
      </c>
      <c r="D10860" t="str">
        <f>IF(dados!B10775=0,"",dados!B10775)</f>
        <v/>
      </c>
      <c r="E10860">
        <f>dados!C10775</f>
        <v>1</v>
      </c>
      <c r="F10860" t="str">
        <f>dados!D10775</f>
        <v>Servicos de processamento de fotografias</v>
      </c>
      <c r="G10860"/>
      <c r="H10860"/>
      <c r="I10860"/>
      <c r="J10860"/>
      <c r="K10860" s="13"/>
      <c r="L10860" s="13">
        <f>dados!I10775/100</f>
        <v>0.13449999999999998</v>
      </c>
      <c r="M10860" s="13">
        <f>dados!J10775/100</f>
        <v>0.1545</v>
      </c>
      <c r="N10860" s="13">
        <f>dados!K10775/100</f>
        <v>0</v>
      </c>
      <c r="O10860" s="13">
        <f>dados!L10775/100</f>
        <v>0.05</v>
      </c>
      <c r="P10860" s="11" t="str">
        <f>LEFT(Tabela2[[#This Row],[Código]],3)</f>
        <v>114</v>
      </c>
    </row>
    <row r="10861" spans="2:16" ht="15" customHeight="1" x14ac:dyDescent="0.25">
      <c r="B10861" s="31" t="str">
        <f>IF(Tabela2[[#This Row],[Tipo]] = 0,LOOKUP(Tabela2[[#This Row],[RESUMO]],Tabela3[Grupo],Tabela3[Meus produtos]),VLOOKUP(Tabela2[[#This Row],[Código]],Tabela4[[Código NBS/LC116]:[Meus serviços]],3,0))</f>
        <v>Não</v>
      </c>
      <c r="C10861" t="str">
        <f>IF(E10861=0,TEXT(dados!A10776,"00000000"),IF(E10861=2,TEXT(dados!A10776,"0000"),TEXT(dados!A10776,"#")))</f>
        <v>114091110</v>
      </c>
      <c r="D10861" t="str">
        <f>IF(dados!B10776=0,"",dados!B10776)</f>
        <v/>
      </c>
      <c r="E10861">
        <f>dados!C10776</f>
        <v>1</v>
      </c>
      <c r="F10861" t="str">
        <f>dados!D10776</f>
        <v>Servicos de projetos (design) de espacos comerciais e publicos</v>
      </c>
      <c r="G10861"/>
      <c r="H10861"/>
      <c r="I10861"/>
      <c r="J10861"/>
      <c r="K10861" s="13"/>
      <c r="L10861" s="13">
        <f>dados!I10776/100</f>
        <v>0.13449999999999998</v>
      </c>
      <c r="M10861" s="13">
        <f>dados!J10776/100</f>
        <v>0.1545</v>
      </c>
      <c r="N10861" s="13">
        <f>dados!K10776/100</f>
        <v>0</v>
      </c>
      <c r="O10861" s="13">
        <f>dados!L10776/100</f>
        <v>4.1900000000000007E-2</v>
      </c>
      <c r="P10861" s="11" t="str">
        <f>LEFT(Tabela2[[#This Row],[Código]],3)</f>
        <v>114</v>
      </c>
    </row>
    <row r="10862" spans="2:16" ht="15" customHeight="1" x14ac:dyDescent="0.25">
      <c r="B10862" s="31" t="str">
        <f>IF(Tabela2[[#This Row],[Tipo]] = 0,LOOKUP(Tabela2[[#This Row],[RESUMO]],Tabela3[Grupo],Tabela3[Meus produtos]),VLOOKUP(Tabela2[[#This Row],[Código]],Tabela4[[Código NBS/LC116]:[Meus serviços]],3,0))</f>
        <v>Não</v>
      </c>
      <c r="C10862" t="str">
        <f>IF(E10862=0,TEXT(dados!A10777,"00000000"),IF(E10862=2,TEXT(dados!A10777,"0000"),TEXT(dados!A10777,"#")))</f>
        <v>114091190</v>
      </c>
      <c r="D10862" t="str">
        <f>IF(dados!B10777=0,"",dados!B10777)</f>
        <v/>
      </c>
      <c r="E10862">
        <f>dados!C10777</f>
        <v>1</v>
      </c>
      <c r="F10862" t="str">
        <f>dados!D10777</f>
        <v>Outros servicos de projeto (design) de interiores</v>
      </c>
      <c r="G10862"/>
      <c r="H10862"/>
      <c r="I10862"/>
      <c r="J10862"/>
      <c r="K10862" s="13"/>
      <c r="L10862" s="13">
        <f>dados!I10777/100</f>
        <v>0.13449999999999998</v>
      </c>
      <c r="M10862" s="13">
        <f>dados!J10777/100</f>
        <v>0.1545</v>
      </c>
      <c r="N10862" s="13">
        <f>dados!K10777/100</f>
        <v>0</v>
      </c>
      <c r="O10862" s="13">
        <f>dados!L10777/100</f>
        <v>4.1900000000000007E-2</v>
      </c>
      <c r="P10862" s="11" t="str">
        <f>LEFT(Tabela2[[#This Row],[Código]],3)</f>
        <v>114</v>
      </c>
    </row>
    <row r="10863" spans="2:16" ht="15" customHeight="1" x14ac:dyDescent="0.25">
      <c r="B10863" s="31" t="str">
        <f>IF(Tabela2[[#This Row],[Tipo]] = 0,LOOKUP(Tabela2[[#This Row],[RESUMO]],Tabela3[Grupo],Tabela3[Meus produtos]),VLOOKUP(Tabela2[[#This Row],[Código]],Tabela4[[Código NBS/LC116]:[Meus serviços]],3,0))</f>
        <v>Não</v>
      </c>
      <c r="C10863" t="str">
        <f>IF(E10863=0,TEXT(dados!A10778,"00000000"),IF(E10863=2,TEXT(dados!A10778,"0000"),TEXT(dados!A10778,"#")))</f>
        <v>114091200</v>
      </c>
      <c r="D10863" t="str">
        <f>IF(dados!B10778=0,"",dados!B10778)</f>
        <v/>
      </c>
      <c r="E10863">
        <f>dados!C10778</f>
        <v>1</v>
      </c>
      <c r="F10863" t="str">
        <f>dados!D10778</f>
        <v>Servicos de desenho industrial</v>
      </c>
      <c r="G10863"/>
      <c r="H10863"/>
      <c r="I10863"/>
      <c r="J10863"/>
      <c r="K10863" s="13"/>
      <c r="L10863" s="13">
        <f>dados!I10778/100</f>
        <v>0.13449999999999998</v>
      </c>
      <c r="M10863" s="13">
        <f>dados!J10778/100</f>
        <v>0.1545</v>
      </c>
      <c r="N10863" s="13">
        <f>dados!K10778/100</f>
        <v>0</v>
      </c>
      <c r="O10863" s="13">
        <f>dados!L10778/100</f>
        <v>4.2300000000000004E-2</v>
      </c>
      <c r="P10863" s="11" t="str">
        <f>LEFT(Tabela2[[#This Row],[Código]],3)</f>
        <v>114</v>
      </c>
    </row>
    <row r="10864" spans="2:16" ht="15" customHeight="1" x14ac:dyDescent="0.25">
      <c r="B10864" s="31" t="str">
        <f>IF(Tabela2[[#This Row],[Tipo]] = 0,LOOKUP(Tabela2[[#This Row],[RESUMO]],Tabela3[Grupo],Tabela3[Meus produtos]),VLOOKUP(Tabela2[[#This Row],[Código]],Tabela4[[Código NBS/LC116]:[Meus serviços]],3,0))</f>
        <v>Não</v>
      </c>
      <c r="C10864" t="str">
        <f>IF(E10864=0,TEXT(dados!A10779,"00000000"),IF(E10864=2,TEXT(dados!A10779,"0000"),TEXT(dados!A10779,"#")))</f>
        <v>114091310</v>
      </c>
      <c r="D10864" t="str">
        <f>IF(dados!B10779=0,"",dados!B10779)</f>
        <v/>
      </c>
      <c r="E10864">
        <f>dados!C10779</f>
        <v>1</v>
      </c>
      <c r="F10864" t="str">
        <f>dados!D10779</f>
        <v>Servicos de projetos (design) de marcas, imagens, objetos graficos e digitais</v>
      </c>
      <c r="G10864"/>
      <c r="H10864"/>
      <c r="I10864"/>
      <c r="J10864"/>
      <c r="K10864" s="13"/>
      <c r="L10864" s="13">
        <f>dados!I10779/100</f>
        <v>0.13449999999999998</v>
      </c>
      <c r="M10864" s="13">
        <f>dados!J10779/100</f>
        <v>0.1545</v>
      </c>
      <c r="N10864" s="13">
        <f>dados!K10779/100</f>
        <v>0</v>
      </c>
      <c r="O10864" s="13">
        <f>dados!L10779/100</f>
        <v>4.1900000000000007E-2</v>
      </c>
      <c r="P10864" s="11" t="str">
        <f>LEFT(Tabela2[[#This Row],[Código]],3)</f>
        <v>114</v>
      </c>
    </row>
    <row r="10865" spans="2:16" ht="15" customHeight="1" x14ac:dyDescent="0.25">
      <c r="B10865" s="31" t="str">
        <f>IF(Tabela2[[#This Row],[Tipo]] = 0,LOOKUP(Tabela2[[#This Row],[RESUMO]],Tabela3[Grupo],Tabela3[Meus produtos]),VLOOKUP(Tabela2[[#This Row],[Código]],Tabela4[[Código NBS/LC116]:[Meus serviços]],3,0))</f>
        <v>Não</v>
      </c>
      <c r="C10865" t="str">
        <f>IF(E10865=0,TEXT(dados!A10780,"00000000"),IF(E10865=2,TEXT(dados!A10780,"0000"),TEXT(dados!A10780,"#")))</f>
        <v>114091320</v>
      </c>
      <c r="D10865" t="str">
        <f>IF(dados!B10780=0,"",dados!B10780)</f>
        <v/>
      </c>
      <c r="E10865">
        <f>dados!C10780</f>
        <v>1</v>
      </c>
      <c r="F10865" t="str">
        <f>dados!D10780</f>
        <v>Servicos de projetos (design) de embalagens, expositores de loja e objetos promocionais para comunicacao e vendas</v>
      </c>
      <c r="G10865"/>
      <c r="H10865"/>
      <c r="I10865"/>
      <c r="J10865"/>
      <c r="K10865" s="13"/>
      <c r="L10865" s="13">
        <f>dados!I10780/100</f>
        <v>0.13449999999999998</v>
      </c>
      <c r="M10865" s="13">
        <f>dados!J10780/100</f>
        <v>0.1545</v>
      </c>
      <c r="N10865" s="13">
        <f>dados!K10780/100</f>
        <v>0</v>
      </c>
      <c r="O10865" s="13">
        <f>dados!L10780/100</f>
        <v>4.1900000000000007E-2</v>
      </c>
      <c r="P10865" s="11" t="str">
        <f>LEFT(Tabela2[[#This Row],[Código]],3)</f>
        <v>114</v>
      </c>
    </row>
    <row r="10866" spans="2:16" ht="15" customHeight="1" x14ac:dyDescent="0.25">
      <c r="B10866" s="31" t="str">
        <f>IF(Tabela2[[#This Row],[Tipo]] = 0,LOOKUP(Tabela2[[#This Row],[RESUMO]],Tabela3[Grupo],Tabela3[Meus produtos]),VLOOKUP(Tabela2[[#This Row],[Código]],Tabela4[[Código NBS/LC116]:[Meus serviços]],3,0))</f>
        <v>Não</v>
      </c>
      <c r="C10866" t="str">
        <f>IF(E10866=0,TEXT(dados!A10781,"00000000"),IF(E10866=2,TEXT(dados!A10781,"0000"),TEXT(dados!A10781,"#")))</f>
        <v>114091330</v>
      </c>
      <c r="D10866" t="str">
        <f>IF(dados!B10781=0,"",dados!B10781)</f>
        <v/>
      </c>
      <c r="E10866">
        <f>dados!C10781</f>
        <v>1</v>
      </c>
      <c r="F10866" t="str">
        <f>dados!D10781</f>
        <v>Servicos de projetos (design) de produtos, utensilios, equipamentos, vestuario, calcados, ornamentos, joias joias e objetos pessoais</v>
      </c>
      <c r="G10866"/>
      <c r="H10866"/>
      <c r="I10866"/>
      <c r="J10866"/>
      <c r="K10866" s="13"/>
      <c r="L10866" s="13">
        <f>dados!I10781/100</f>
        <v>0.13449999999999998</v>
      </c>
      <c r="M10866" s="13">
        <f>dados!J10781/100</f>
        <v>0.1545</v>
      </c>
      <c r="N10866" s="13">
        <f>dados!K10781/100</f>
        <v>0</v>
      </c>
      <c r="O10866" s="13">
        <f>dados!L10781/100</f>
        <v>4.1900000000000007E-2</v>
      </c>
      <c r="P10866" s="11" t="str">
        <f>LEFT(Tabela2[[#This Row],[Código]],3)</f>
        <v>114</v>
      </c>
    </row>
    <row r="10867" spans="2:16" ht="15" customHeight="1" x14ac:dyDescent="0.25">
      <c r="B10867" s="31" t="str">
        <f>IF(Tabela2[[#This Row],[Tipo]] = 0,LOOKUP(Tabela2[[#This Row],[RESUMO]],Tabela3[Grupo],Tabela3[Meus produtos]),VLOOKUP(Tabela2[[#This Row],[Código]],Tabela4[[Código NBS/LC116]:[Meus serviços]],3,0))</f>
        <v>Não</v>
      </c>
      <c r="C10867" t="str">
        <f>IF(E10867=0,TEXT(dados!A10782,"00000000"),IF(E10867=2,TEXT(dados!A10782,"0000"),TEXT(dados!A10782,"#")))</f>
        <v>114091340</v>
      </c>
      <c r="D10867" t="str">
        <f>IF(dados!B10782=0,"",dados!B10782)</f>
        <v/>
      </c>
      <c r="E10867">
        <f>dados!C10782</f>
        <v>1</v>
      </c>
      <c r="F10867" t="str">
        <f>dados!D10782</f>
        <v>Servicos de projetos (design) de maquinas, equipamentos, acessorios e objetos de uso industrial de qualquer natureza</v>
      </c>
      <c r="G10867"/>
      <c r="H10867"/>
      <c r="I10867"/>
      <c r="J10867"/>
      <c r="K10867" s="13"/>
      <c r="L10867" s="13">
        <f>dados!I10782/100</f>
        <v>0.13449999999999998</v>
      </c>
      <c r="M10867" s="13">
        <f>dados!J10782/100</f>
        <v>0.1545</v>
      </c>
      <c r="N10867" s="13">
        <f>dados!K10782/100</f>
        <v>0</v>
      </c>
      <c r="O10867" s="13">
        <f>dados!L10782/100</f>
        <v>4.1900000000000007E-2</v>
      </c>
      <c r="P10867" s="11" t="str">
        <f>LEFT(Tabela2[[#This Row],[Código]],3)</f>
        <v>114</v>
      </c>
    </row>
    <row r="10868" spans="2:16" ht="15" customHeight="1" x14ac:dyDescent="0.25">
      <c r="B10868" s="31" t="str">
        <f>IF(Tabela2[[#This Row],[Tipo]] = 0,LOOKUP(Tabela2[[#This Row],[RESUMO]],Tabela3[Grupo],Tabela3[Meus produtos]),VLOOKUP(Tabela2[[#This Row],[Código]],Tabela4[[Código NBS/LC116]:[Meus serviços]],3,0))</f>
        <v>Não</v>
      </c>
      <c r="C10868" t="str">
        <f>IF(E10868=0,TEXT(dados!A10783,"00000000"),IF(E10868=2,TEXT(dados!A10783,"0000"),TEXT(dados!A10783,"#")))</f>
        <v>114091390</v>
      </c>
      <c r="D10868" t="str">
        <f>IF(dados!B10783=0,"",dados!B10783)</f>
        <v/>
      </c>
      <c r="E10868">
        <f>dados!C10783</f>
        <v>1</v>
      </c>
      <c r="F10868" t="str">
        <f>dados!D10783</f>
        <v>Outros servicos projetos (design) originais</v>
      </c>
      <c r="G10868"/>
      <c r="H10868"/>
      <c r="I10868"/>
      <c r="J10868"/>
      <c r="K10868" s="13"/>
      <c r="L10868" s="13">
        <f>dados!I10783/100</f>
        <v>0.13449999999999998</v>
      </c>
      <c r="M10868" s="13">
        <f>dados!J10783/100</f>
        <v>0.1545</v>
      </c>
      <c r="N10868" s="13">
        <f>dados!K10783/100</f>
        <v>0</v>
      </c>
      <c r="O10868" s="13">
        <f>dados!L10783/100</f>
        <v>4.2199999999999994E-2</v>
      </c>
      <c r="P10868" s="11" t="str">
        <f>LEFT(Tabela2[[#This Row],[Código]],3)</f>
        <v>114</v>
      </c>
    </row>
    <row r="10869" spans="2:16" ht="15" customHeight="1" x14ac:dyDescent="0.25">
      <c r="B10869" s="31" t="str">
        <f>IF(Tabela2[[#This Row],[Tipo]] = 0,LOOKUP(Tabela2[[#This Row],[RESUMO]],Tabela3[Grupo],Tabela3[Meus produtos]),VLOOKUP(Tabela2[[#This Row],[Código]],Tabela4[[Código NBS/LC116]:[Meus serviços]],3,0))</f>
        <v>Não</v>
      </c>
      <c r="C10869" t="str">
        <f>IF(E10869=0,TEXT(dados!A10784,"00000000"),IF(E10869=2,TEXT(dados!A10784,"0000"),TEXT(dados!A10784,"#")))</f>
        <v>114091900</v>
      </c>
      <c r="D10869" t="str">
        <f>IF(dados!B10784=0,"",dados!B10784)</f>
        <v/>
      </c>
      <c r="E10869">
        <f>dados!C10784</f>
        <v>1</v>
      </c>
      <c r="F10869" t="str">
        <f>dados!D10784</f>
        <v>Outros servicos especializados de projeto (design)</v>
      </c>
      <c r="G10869"/>
      <c r="H10869"/>
      <c r="I10869"/>
      <c r="J10869"/>
      <c r="K10869" s="13"/>
      <c r="L10869" s="13">
        <f>dados!I10784/100</f>
        <v>0.13449999999999998</v>
      </c>
      <c r="M10869" s="13">
        <f>dados!J10784/100</f>
        <v>0.1545</v>
      </c>
      <c r="N10869" s="13">
        <f>dados!K10784/100</f>
        <v>0</v>
      </c>
      <c r="O10869" s="13">
        <f>dados!L10784/100</f>
        <v>4.2199999999999994E-2</v>
      </c>
      <c r="P10869" s="11" t="str">
        <f>LEFT(Tabela2[[#This Row],[Código]],3)</f>
        <v>114</v>
      </c>
    </row>
    <row r="10870" spans="2:16" ht="15" customHeight="1" x14ac:dyDescent="0.25">
      <c r="B10870" s="31" t="str">
        <f>IF(Tabela2[[#This Row],[Tipo]] = 0,LOOKUP(Tabela2[[#This Row],[RESUMO]],Tabela3[Grupo],Tabela3[Meus produtos]),VLOOKUP(Tabela2[[#This Row],[Código]],Tabela4[[Código NBS/LC116]:[Meus serviços]],3,0))</f>
        <v>Não</v>
      </c>
      <c r="C10870" t="str">
        <f>IF(E10870=0,TEXT(dados!A10785,"00000000"),IF(E10870=2,TEXT(dados!A10785,"0000"),TEXT(dados!A10785,"#")))</f>
        <v>114092100</v>
      </c>
      <c r="D10870" t="str">
        <f>IF(dados!B10785=0,"",dados!B10785)</f>
        <v/>
      </c>
      <c r="E10870">
        <f>dados!C10785</f>
        <v>1</v>
      </c>
      <c r="F10870" t="str">
        <f>dados!D10785</f>
        <v>Servicos de consultoria ambiental</v>
      </c>
      <c r="G10870"/>
      <c r="H10870"/>
      <c r="I10870"/>
      <c r="J10870"/>
      <c r="K10870" s="13"/>
      <c r="L10870" s="13">
        <f>dados!I10785/100</f>
        <v>0.13449999999999998</v>
      </c>
      <c r="M10870" s="13">
        <f>dados!J10785/100</f>
        <v>0.1545</v>
      </c>
      <c r="N10870" s="13">
        <f>dados!K10785/100</f>
        <v>0</v>
      </c>
      <c r="O10870" s="13">
        <f>dados!L10785/100</f>
        <v>4.1900000000000007E-2</v>
      </c>
      <c r="P10870" s="11" t="str">
        <f>LEFT(Tabela2[[#This Row],[Código]],3)</f>
        <v>114</v>
      </c>
    </row>
    <row r="10871" spans="2:16" ht="15" customHeight="1" x14ac:dyDescent="0.25">
      <c r="B10871" s="31" t="str">
        <f>IF(Tabela2[[#This Row],[Tipo]] = 0,LOOKUP(Tabela2[[#This Row],[RESUMO]],Tabela3[Grupo],Tabela3[Meus produtos]),VLOOKUP(Tabela2[[#This Row],[Código]],Tabela4[[Código NBS/LC116]:[Meus serviços]],3,0))</f>
        <v>Não</v>
      </c>
      <c r="C10871" t="str">
        <f>IF(E10871=0,TEXT(dados!A10786,"00000000"),IF(E10871=2,TEXT(dados!A10786,"0000"),TEXT(dados!A10786,"#")))</f>
        <v>114092900</v>
      </c>
      <c r="D10871" t="str">
        <f>IF(dados!B10786=0,"",dados!B10786)</f>
        <v/>
      </c>
      <c r="E10871">
        <f>dados!C10786</f>
        <v>1</v>
      </c>
      <c r="F10871" t="str">
        <f>dados!D10786</f>
        <v>Outros servicos de consultoria tecnica e cientifica</v>
      </c>
      <c r="G10871"/>
      <c r="H10871"/>
      <c r="I10871"/>
      <c r="J10871"/>
      <c r="K10871" s="13"/>
      <c r="L10871" s="13">
        <f>dados!I10786/100</f>
        <v>0.13449999999999998</v>
      </c>
      <c r="M10871" s="13">
        <f>dados!J10786/100</f>
        <v>0.1545</v>
      </c>
      <c r="N10871" s="13">
        <f>dados!K10786/100</f>
        <v>0</v>
      </c>
      <c r="O10871" s="13">
        <f>dados!L10786/100</f>
        <v>4.0899999999999999E-2</v>
      </c>
      <c r="P10871" s="11" t="str">
        <f>LEFT(Tabela2[[#This Row],[Código]],3)</f>
        <v>114</v>
      </c>
    </row>
    <row r="10872" spans="2:16" ht="15" customHeight="1" x14ac:dyDescent="0.25">
      <c r="B10872" s="31" t="str">
        <f>IF(Tabela2[[#This Row],[Tipo]] = 0,LOOKUP(Tabela2[[#This Row],[RESUMO]],Tabela3[Grupo],Tabela3[Meus produtos]),VLOOKUP(Tabela2[[#This Row],[Código]],Tabela4[[Código NBS/LC116]:[Meus serviços]],3,0))</f>
        <v>Não</v>
      </c>
      <c r="C10872" t="str">
        <f>IF(E10872=0,TEXT(dados!A10787,"00000000"),IF(E10872=2,TEXT(dados!A10787,"0000"),TEXT(dados!A10787,"#")))</f>
        <v>114093000</v>
      </c>
      <c r="D10872" t="str">
        <f>IF(dados!B10787=0,"",dados!B10787)</f>
        <v/>
      </c>
      <c r="E10872">
        <f>dados!C10787</f>
        <v>1</v>
      </c>
      <c r="F10872" t="str">
        <f>dados!D10787</f>
        <v>Compilacao e coletanea de fatos e informacoes originais</v>
      </c>
      <c r="G10872"/>
      <c r="H10872"/>
      <c r="I10872"/>
      <c r="J10872"/>
      <c r="K10872" s="13"/>
      <c r="L10872" s="13">
        <f>dados!I10787/100</f>
        <v>0.13449999999999998</v>
      </c>
      <c r="M10872" s="13">
        <f>dados!J10787/100</f>
        <v>0.1545</v>
      </c>
      <c r="N10872" s="13">
        <f>dados!K10787/100</f>
        <v>0</v>
      </c>
      <c r="O10872" s="13">
        <f>dados!L10787/100</f>
        <v>4.0899999999999999E-2</v>
      </c>
      <c r="P10872" s="11" t="str">
        <f>LEFT(Tabela2[[#This Row],[Código]],3)</f>
        <v>114</v>
      </c>
    </row>
    <row r="10873" spans="2:16" ht="15" customHeight="1" x14ac:dyDescent="0.25">
      <c r="B10873" s="31" t="str">
        <f>IF(Tabela2[[#This Row],[Tipo]] = 0,LOOKUP(Tabela2[[#This Row],[RESUMO]],Tabela3[Grupo],Tabela3[Meus produtos]),VLOOKUP(Tabela2[[#This Row],[Código]],Tabela4[[Código NBS/LC116]:[Meus serviços]],3,0))</f>
        <v>Não</v>
      </c>
      <c r="C10873" t="str">
        <f>IF(E10873=0,TEXT(dados!A10788,"00000000"),IF(E10873=2,TEXT(dados!A10788,"0000"),TEXT(dados!A10788,"#")))</f>
        <v>114094000</v>
      </c>
      <c r="D10873" t="str">
        <f>IF(dados!B10788=0,"",dados!B10788)</f>
        <v/>
      </c>
      <c r="E10873">
        <f>dados!C10788</f>
        <v>1</v>
      </c>
      <c r="F10873" t="str">
        <f>dados!D10788</f>
        <v>Servicos de traducao e de interpretes</v>
      </c>
      <c r="G10873"/>
      <c r="H10873"/>
      <c r="I10873"/>
      <c r="J10873"/>
      <c r="K10873" s="13"/>
      <c r="L10873" s="13">
        <f>dados!I10788/100</f>
        <v>0.13449999999999998</v>
      </c>
      <c r="M10873" s="13">
        <f>dados!J10788/100</f>
        <v>0.1545</v>
      </c>
      <c r="N10873" s="13">
        <f>dados!K10788/100</f>
        <v>0</v>
      </c>
      <c r="O10873" s="13">
        <f>dados!L10788/100</f>
        <v>4.0899999999999999E-2</v>
      </c>
      <c r="P10873" s="11" t="str">
        <f>LEFT(Tabela2[[#This Row],[Código]],3)</f>
        <v>114</v>
      </c>
    </row>
    <row r="10874" spans="2:16" ht="15" customHeight="1" x14ac:dyDescent="0.25">
      <c r="B10874" s="31" t="str">
        <f>IF(Tabela2[[#This Row],[Tipo]] = 0,LOOKUP(Tabela2[[#This Row],[RESUMO]],Tabela3[Grupo],Tabela3[Meus produtos]),VLOOKUP(Tabela2[[#This Row],[Código]],Tabela4[[Código NBS/LC116]:[Meus serviços]],3,0))</f>
        <v>Não</v>
      </c>
      <c r="C10874" t="str">
        <f>IF(E10874=0,TEXT(dados!A10789,"00000000"),IF(E10874=2,TEXT(dados!A10789,"0000"),TEXT(dados!A10789,"#")))</f>
        <v>114095000</v>
      </c>
      <c r="D10874" t="str">
        <f>IF(dados!B10789=0,"",dados!B10789)</f>
        <v/>
      </c>
      <c r="E10874">
        <f>dados!C10789</f>
        <v>1</v>
      </c>
      <c r="F10874" t="str">
        <f>dados!D10789</f>
        <v>Servicos para registros de marcas comerciais e de franquias empresariais, exceto as licencas de uso de direito</v>
      </c>
      <c r="G10874"/>
      <c r="H10874"/>
      <c r="I10874"/>
      <c r="J10874"/>
      <c r="K10874" s="13"/>
      <c r="L10874" s="13">
        <f>dados!I10789/100</f>
        <v>0.13449999999999998</v>
      </c>
      <c r="M10874" s="13">
        <f>dados!J10789/100</f>
        <v>0.1545</v>
      </c>
      <c r="N10874" s="13">
        <f>dados!K10789/100</f>
        <v>0</v>
      </c>
      <c r="O10874" s="13">
        <f>dados!L10789/100</f>
        <v>4.2900000000000001E-2</v>
      </c>
      <c r="P10874" s="11" t="str">
        <f>LEFT(Tabela2[[#This Row],[Código]],3)</f>
        <v>114</v>
      </c>
    </row>
    <row r="10875" spans="2:16" ht="15" customHeight="1" x14ac:dyDescent="0.25">
      <c r="B10875" s="31" t="str">
        <f>IF(Tabela2[[#This Row],[Tipo]] = 0,LOOKUP(Tabela2[[#This Row],[RESUMO]],Tabela3[Grupo],Tabela3[Meus produtos]),VLOOKUP(Tabela2[[#This Row],[Código]],Tabela4[[Código NBS/LC116]:[Meus serviços]],3,0))</f>
        <v>Não</v>
      </c>
      <c r="C10875" t="str">
        <f>IF(E10875=0,TEXT(dados!A10790,"00000000"),IF(E10875=2,TEXT(dados!A10790,"0000"),TEXT(dados!A10790,"#")))</f>
        <v>114099000</v>
      </c>
      <c r="D10875" t="str">
        <f>IF(dados!B10790=0,"",dados!B10790)</f>
        <v/>
      </c>
      <c r="E10875">
        <f>dados!C10790</f>
        <v>1</v>
      </c>
      <c r="F10875" t="str">
        <f>dados!D10790</f>
        <v>Outros servicos profissionais, tecnicos e gerenciais nao classificados nas subposicoes anteriores</v>
      </c>
      <c r="G10875"/>
      <c r="H10875"/>
      <c r="I10875"/>
      <c r="J10875"/>
      <c r="K10875" s="13"/>
      <c r="L10875" s="13">
        <f>dados!I10790/100</f>
        <v>0.13449999999999998</v>
      </c>
      <c r="M10875" s="13">
        <f>dados!J10790/100</f>
        <v>0.1545</v>
      </c>
      <c r="N10875" s="13">
        <f>dados!K10790/100</f>
        <v>0</v>
      </c>
      <c r="O10875" s="13">
        <f>dados!L10790/100</f>
        <v>0.02</v>
      </c>
      <c r="P10875" s="11" t="str">
        <f>LEFT(Tabela2[[#This Row],[Código]],3)</f>
        <v>114</v>
      </c>
    </row>
    <row r="10876" spans="2:16" ht="15" customHeight="1" x14ac:dyDescent="0.25">
      <c r="B10876" s="31" t="str">
        <f>IF(Tabela2[[#This Row],[Tipo]] = 0,LOOKUP(Tabela2[[#This Row],[RESUMO]],Tabela3[Grupo],Tabela3[Meus produtos]),VLOOKUP(Tabela2[[#This Row],[Código]],Tabela4[[Código NBS/LC116]:[Meus serviços]],3,0))</f>
        <v>Não</v>
      </c>
      <c r="C10876" t="str">
        <f>IF(E10876=0,TEXT(dados!A10791,"00000000"),IF(E10876=2,TEXT(dados!A10791,"0000"),TEXT(dados!A10791,"#")))</f>
        <v>115011000</v>
      </c>
      <c r="D10876" t="str">
        <f>IF(dados!B10791=0,"",dados!B10791)</f>
        <v/>
      </c>
      <c r="E10876">
        <f>dados!C10791</f>
        <v>1</v>
      </c>
      <c r="F10876" t="str">
        <f>dados!D10791</f>
        <v>Servicos de consultoria em tecnologia da informacao (ti)</v>
      </c>
      <c r="G10876"/>
      <c r="H10876"/>
      <c r="I10876"/>
      <c r="J10876"/>
      <c r="K10876" s="13"/>
      <c r="L10876" s="13">
        <f>dados!I10791/100</f>
        <v>0.13449999999999998</v>
      </c>
      <c r="M10876" s="13">
        <f>dados!J10791/100</f>
        <v>0.1545</v>
      </c>
      <c r="N10876" s="13">
        <f>dados!K10791/100</f>
        <v>0</v>
      </c>
      <c r="O10876" s="13">
        <f>dados!L10791/100</f>
        <v>3.9100000000000003E-2</v>
      </c>
      <c r="P10876" s="11" t="str">
        <f>LEFT(Tabela2[[#This Row],[Código]],3)</f>
        <v>115</v>
      </c>
    </row>
    <row r="10877" spans="2:16" ht="15" customHeight="1" x14ac:dyDescent="0.25">
      <c r="B10877" s="31" t="str">
        <f>IF(Tabela2[[#This Row],[Tipo]] = 0,LOOKUP(Tabela2[[#This Row],[RESUMO]],Tabela3[Grupo],Tabela3[Meus produtos]),VLOOKUP(Tabela2[[#This Row],[Código]],Tabela4[[Código NBS/LC116]:[Meus serviços]],3,0))</f>
        <v>Não</v>
      </c>
      <c r="C10877" t="str">
        <f>IF(E10877=0,TEXT(dados!A10792,"00000000"),IF(E10877=2,TEXT(dados!A10792,"0000"),TEXT(dados!A10792,"#")))</f>
        <v>115012000</v>
      </c>
      <c r="D10877" t="str">
        <f>IF(dados!B10792=0,"",dados!B10792)</f>
        <v/>
      </c>
      <c r="E10877">
        <f>dados!C10792</f>
        <v>1</v>
      </c>
      <c r="F10877" t="str">
        <f>dados!D10792</f>
        <v>Servicos de seguranca em tecnologia da informacao (ti)</v>
      </c>
      <c r="G10877"/>
      <c r="H10877"/>
      <c r="I10877"/>
      <c r="J10877"/>
      <c r="K10877" s="13"/>
      <c r="L10877" s="13">
        <f>dados!I10792/100</f>
        <v>0.13449999999999998</v>
      </c>
      <c r="M10877" s="13">
        <f>dados!J10792/100</f>
        <v>0.1545</v>
      </c>
      <c r="N10877" s="13">
        <f>dados!K10792/100</f>
        <v>0</v>
      </c>
      <c r="O10877" s="13">
        <f>dados!L10792/100</f>
        <v>3.9100000000000003E-2</v>
      </c>
      <c r="P10877" s="11" t="str">
        <f>LEFT(Tabela2[[#This Row],[Código]],3)</f>
        <v>115</v>
      </c>
    </row>
    <row r="10878" spans="2:16" ht="15" customHeight="1" x14ac:dyDescent="0.25">
      <c r="B10878" s="31" t="str">
        <f>IF(Tabela2[[#This Row],[Tipo]] = 0,LOOKUP(Tabela2[[#This Row],[RESUMO]],Tabela3[Grupo],Tabela3[Meus produtos]),VLOOKUP(Tabela2[[#This Row],[Código]],Tabela4[[Código NBS/LC116]:[Meus serviços]],3,0))</f>
        <v>Não</v>
      </c>
      <c r="C10878" t="str">
        <f>IF(E10878=0,TEXT(dados!A10793,"00000000"),IF(E10878=2,TEXT(dados!A10793,"0000"),TEXT(dados!A10793,"#")))</f>
        <v>115013000</v>
      </c>
      <c r="D10878" t="str">
        <f>IF(dados!B10793=0,"",dados!B10793)</f>
        <v/>
      </c>
      <c r="E10878">
        <f>dados!C10793</f>
        <v>1</v>
      </c>
      <c r="F10878" t="str">
        <f>dados!D10793</f>
        <v>Servicos de suporte em tecnologia da informacao (ti) </v>
      </c>
      <c r="G10878"/>
      <c r="H10878"/>
      <c r="I10878"/>
      <c r="J10878"/>
      <c r="K10878" s="13"/>
      <c r="L10878" s="13">
        <f>dados!I10793/100</f>
        <v>0.13449999999999998</v>
      </c>
      <c r="M10878" s="13">
        <f>dados!J10793/100</f>
        <v>0.1545</v>
      </c>
      <c r="N10878" s="13">
        <f>dados!K10793/100</f>
        <v>0</v>
      </c>
      <c r="O10878" s="13">
        <f>dados!L10793/100</f>
        <v>2.7000000000000003E-2</v>
      </c>
      <c r="P10878" s="11" t="str">
        <f>LEFT(Tabela2[[#This Row],[Código]],3)</f>
        <v>115</v>
      </c>
    </row>
    <row r="10879" spans="2:16" ht="15" customHeight="1" x14ac:dyDescent="0.25">
      <c r="B10879" s="31" t="str">
        <f>IF(Tabela2[[#This Row],[Tipo]] = 0,LOOKUP(Tabela2[[#This Row],[RESUMO]],Tabela3[Grupo],Tabela3[Meus produtos]),VLOOKUP(Tabela2[[#This Row],[Código]],Tabela4[[Código NBS/LC116]:[Meus serviços]],3,0))</f>
        <v>Não</v>
      </c>
      <c r="C10879" t="str">
        <f>IF(E10879=0,TEXT(dados!A10794,"00000000"),IF(E10879=2,TEXT(dados!A10794,"0000"),TEXT(dados!A10794,"#")))</f>
        <v>115021000</v>
      </c>
      <c r="D10879" t="str">
        <f>IF(dados!B10794=0,"",dados!B10794)</f>
        <v/>
      </c>
      <c r="E10879">
        <f>dados!C10794</f>
        <v>1</v>
      </c>
      <c r="F10879" t="str">
        <f>dados!D10794</f>
        <v>Servicos de projeto, desenvolvimento e instalacao de aplicativos e programas nao personalizados (nao customizados)</v>
      </c>
      <c r="G10879"/>
      <c r="H10879"/>
      <c r="I10879"/>
      <c r="J10879"/>
      <c r="K10879" s="13"/>
      <c r="L10879" s="13">
        <f>dados!I10794/100</f>
        <v>0.13449999999999998</v>
      </c>
      <c r="M10879" s="13">
        <f>dados!J10794/100</f>
        <v>0.1545</v>
      </c>
      <c r="N10879" s="13">
        <f>dados!K10794/100</f>
        <v>0</v>
      </c>
      <c r="O10879" s="13">
        <f>dados!L10794/100</f>
        <v>3.9E-2</v>
      </c>
      <c r="P10879" s="11" t="str">
        <f>LEFT(Tabela2[[#This Row],[Código]],3)</f>
        <v>115</v>
      </c>
    </row>
    <row r="10880" spans="2:16" ht="15" customHeight="1" x14ac:dyDescent="0.25">
      <c r="B10880" s="31" t="str">
        <f>IF(Tabela2[[#This Row],[Tipo]] = 0,LOOKUP(Tabela2[[#This Row],[RESUMO]],Tabela3[Grupo],Tabela3[Meus produtos]),VLOOKUP(Tabela2[[#This Row],[Código]],Tabela4[[Código NBS/LC116]:[Meus serviços]],3,0))</f>
        <v>Não</v>
      </c>
      <c r="C10880" t="str">
        <f>IF(E10880=0,TEXT(dados!A10795,"00000000"),IF(E10880=2,TEXT(dados!A10795,"0000"),TEXT(dados!A10795,"#")))</f>
        <v>115022000</v>
      </c>
      <c r="D10880" t="str">
        <f>IF(dados!B10795=0,"",dados!B10795)</f>
        <v/>
      </c>
      <c r="E10880">
        <f>dados!C10795</f>
        <v>1</v>
      </c>
      <c r="F10880" t="str">
        <f>dados!D10795</f>
        <v>Servicos de projeto e desenvolvimento, adaptacao e instalacao de aplicativos personalizados (customizados)</v>
      </c>
      <c r="G10880"/>
      <c r="H10880"/>
      <c r="I10880"/>
      <c r="J10880"/>
      <c r="K10880" s="13"/>
      <c r="L10880" s="13">
        <f>dados!I10795/100</f>
        <v>0.13449999999999998</v>
      </c>
      <c r="M10880" s="13">
        <f>dados!J10795/100</f>
        <v>0.1545</v>
      </c>
      <c r="N10880" s="13">
        <f>dados!K10795/100</f>
        <v>0</v>
      </c>
      <c r="O10880" s="13">
        <f>dados!L10795/100</f>
        <v>3.9E-2</v>
      </c>
      <c r="P10880" s="11" t="str">
        <f>LEFT(Tabela2[[#This Row],[Código]],3)</f>
        <v>115</v>
      </c>
    </row>
    <row r="10881" spans="2:16" ht="15" customHeight="1" x14ac:dyDescent="0.25">
      <c r="B10881" s="31" t="str">
        <f>IF(Tabela2[[#This Row],[Tipo]] = 0,LOOKUP(Tabela2[[#This Row],[RESUMO]],Tabela3[Grupo],Tabela3[Meus produtos]),VLOOKUP(Tabela2[[#This Row],[Código]],Tabela4[[Código NBS/LC116]:[Meus serviços]],3,0))</f>
        <v>Não</v>
      </c>
      <c r="C10881" t="str">
        <f>IF(E10881=0,TEXT(dados!A10796,"00000000"),IF(E10881=2,TEXT(dados!A10796,"0000"),TEXT(dados!A10796,"#")))</f>
        <v>115023000</v>
      </c>
      <c r="D10881" t="str">
        <f>IF(dados!B10796=0,"",dados!B10796)</f>
        <v/>
      </c>
      <c r="E10881">
        <f>dados!C10796</f>
        <v>1</v>
      </c>
      <c r="F10881" t="str">
        <f>dados!D10796</f>
        <v>Servicos de projeto e desenvolvimento de estruturas e conteudo de paginas eletronicas</v>
      </c>
      <c r="G10881"/>
      <c r="H10881"/>
      <c r="I10881"/>
      <c r="J10881"/>
      <c r="K10881" s="13"/>
      <c r="L10881" s="13">
        <f>dados!I10796/100</f>
        <v>0.13449999999999998</v>
      </c>
      <c r="M10881" s="13">
        <f>dados!J10796/100</f>
        <v>0.1545</v>
      </c>
      <c r="N10881" s="13">
        <f>dados!K10796/100</f>
        <v>0</v>
      </c>
      <c r="O10881" s="13">
        <f>dados!L10796/100</f>
        <v>3.9100000000000003E-2</v>
      </c>
      <c r="P10881" s="11" t="str">
        <f>LEFT(Tabela2[[#This Row],[Código]],3)</f>
        <v>115</v>
      </c>
    </row>
    <row r="10882" spans="2:16" ht="15" customHeight="1" x14ac:dyDescent="0.25">
      <c r="B10882" s="31" t="str">
        <f>IF(Tabela2[[#This Row],[Tipo]] = 0,LOOKUP(Tabela2[[#This Row],[RESUMO]],Tabela3[Grupo],Tabela3[Meus produtos]),VLOOKUP(Tabela2[[#This Row],[Código]],Tabela4[[Código NBS/LC116]:[Meus serviços]],3,0))</f>
        <v>Não</v>
      </c>
      <c r="C10882" t="str">
        <f>IF(E10882=0,TEXT(dados!A10797,"00000000"),IF(E10882=2,TEXT(dados!A10797,"0000"),TEXT(dados!A10797,"#")))</f>
        <v>115024000</v>
      </c>
      <c r="D10882" t="str">
        <f>IF(dados!B10797=0,"",dados!B10797)</f>
        <v/>
      </c>
      <c r="E10882">
        <f>dados!C10797</f>
        <v>1</v>
      </c>
      <c r="F10882" t="str">
        <f>dados!D10797</f>
        <v>Servicos de projeto e desenvolvimento de estruturas e conteudo de bancos de dados</v>
      </c>
      <c r="G10882"/>
      <c r="H10882"/>
      <c r="I10882"/>
      <c r="J10882"/>
      <c r="K10882" s="13"/>
      <c r="L10882" s="13">
        <f>dados!I10797/100</f>
        <v>0.13449999999999998</v>
      </c>
      <c r="M10882" s="13">
        <f>dados!J10797/100</f>
        <v>0.1545</v>
      </c>
      <c r="N10882" s="13">
        <f>dados!K10797/100</f>
        <v>0</v>
      </c>
      <c r="O10882" s="13">
        <f>dados!L10797/100</f>
        <v>3.9E-2</v>
      </c>
      <c r="P10882" s="11" t="str">
        <f>LEFT(Tabela2[[#This Row],[Código]],3)</f>
        <v>115</v>
      </c>
    </row>
    <row r="10883" spans="2:16" ht="15" customHeight="1" x14ac:dyDescent="0.25">
      <c r="B10883" s="31" t="str">
        <f>IF(Tabela2[[#This Row],[Tipo]] = 0,LOOKUP(Tabela2[[#This Row],[RESUMO]],Tabela3[Grupo],Tabela3[Meus produtos]),VLOOKUP(Tabela2[[#This Row],[Código]],Tabela4[[Código NBS/LC116]:[Meus serviços]],3,0))</f>
        <v>Não</v>
      </c>
      <c r="C10883" t="str">
        <f>IF(E10883=0,TEXT(dados!A10798,"00000000"),IF(E10883=2,TEXT(dados!A10798,"0000"),TEXT(dados!A10798,"#")))</f>
        <v>115025000</v>
      </c>
      <c r="D10883" t="str">
        <f>IF(dados!B10798=0,"",dados!B10798)</f>
        <v/>
      </c>
      <c r="E10883">
        <f>dados!C10798</f>
        <v>1</v>
      </c>
      <c r="F10883" t="str">
        <f>dados!D10798</f>
        <v>Servicos de integracao de sistemas em tecnologia da informacao (ti) </v>
      </c>
      <c r="G10883"/>
      <c r="H10883"/>
      <c r="I10883"/>
      <c r="J10883"/>
      <c r="K10883" s="13"/>
      <c r="L10883" s="13">
        <f>dados!I10798/100</f>
        <v>0.13449999999999998</v>
      </c>
      <c r="M10883" s="13">
        <f>dados!J10798/100</f>
        <v>0.1545</v>
      </c>
      <c r="N10883" s="13">
        <f>dados!K10798/100</f>
        <v>0</v>
      </c>
      <c r="O10883" s="13">
        <f>dados!L10798/100</f>
        <v>3.9E-2</v>
      </c>
      <c r="P10883" s="11" t="str">
        <f>LEFT(Tabela2[[#This Row],[Código]],3)</f>
        <v>115</v>
      </c>
    </row>
    <row r="10884" spans="2:16" ht="15" customHeight="1" x14ac:dyDescent="0.25">
      <c r="B10884" s="31" t="str">
        <f>IF(Tabela2[[#This Row],[Tipo]] = 0,LOOKUP(Tabela2[[#This Row],[RESUMO]],Tabela3[Grupo],Tabela3[Meus produtos]),VLOOKUP(Tabela2[[#This Row],[Código]],Tabela4[[Código NBS/LC116]:[Meus serviços]],3,0))</f>
        <v>Não</v>
      </c>
      <c r="C10884" t="str">
        <f>IF(E10884=0,TEXT(dados!A10799,"00000000"),IF(E10884=2,TEXT(dados!A10799,"0000"),TEXT(dados!A10799,"#")))</f>
        <v>115029000</v>
      </c>
      <c r="D10884" t="str">
        <f>IF(dados!B10799=0,"",dados!B10799)</f>
        <v/>
      </c>
      <c r="E10884">
        <f>dados!C10799</f>
        <v>1</v>
      </c>
      <c r="F10884" t="str">
        <f>dados!D10799</f>
        <v>Outros servicos de projeto e desenvolvimento de aplicativos</v>
      </c>
      <c r="G10884"/>
      <c r="H10884"/>
      <c r="I10884"/>
      <c r="J10884"/>
      <c r="K10884" s="13"/>
      <c r="L10884" s="13">
        <f>dados!I10799/100</f>
        <v>0.13449999999999998</v>
      </c>
      <c r="M10884" s="13">
        <f>dados!J10799/100</f>
        <v>0.1545</v>
      </c>
      <c r="N10884" s="13">
        <f>dados!K10799/100</f>
        <v>0</v>
      </c>
      <c r="O10884" s="13">
        <f>dados!L10799/100</f>
        <v>3.3000000000000002E-2</v>
      </c>
      <c r="P10884" s="11" t="str">
        <f>LEFT(Tabela2[[#This Row],[Código]],3)</f>
        <v>115</v>
      </c>
    </row>
    <row r="10885" spans="2:16" ht="15" customHeight="1" x14ac:dyDescent="0.25">
      <c r="B10885" s="31" t="str">
        <f>IF(Tabela2[[#This Row],[Tipo]] = 0,LOOKUP(Tabela2[[#This Row],[RESUMO]],Tabela3[Grupo],Tabela3[Meus produtos]),VLOOKUP(Tabela2[[#This Row],[Código]],Tabela4[[Código NBS/LC116]:[Meus serviços]],3,0))</f>
        <v>Não</v>
      </c>
      <c r="C10885" t="str">
        <f>IF(E10885=0,TEXT(dados!A10800,"00000000"),IF(E10885=2,TEXT(dados!A10800,"0000"),TEXT(dados!A10800,"#")))</f>
        <v>115030000</v>
      </c>
      <c r="D10885" t="str">
        <f>IF(dados!B10800=0,"",dados!B10800)</f>
        <v/>
      </c>
      <c r="E10885">
        <f>dados!C10800</f>
        <v>1</v>
      </c>
      <c r="F10885" t="str">
        <f>dados!D10800</f>
        <v>Servicos de projeto e desenvolvimento de redes em tecnologia da informacao (ti) </v>
      </c>
      <c r="G10885"/>
      <c r="H10885"/>
      <c r="I10885"/>
      <c r="J10885"/>
      <c r="K10885" s="13"/>
      <c r="L10885" s="13">
        <f>dados!I10800/100</f>
        <v>0.13449999999999998</v>
      </c>
      <c r="M10885" s="13">
        <f>dados!J10800/100</f>
        <v>0.1545</v>
      </c>
      <c r="N10885" s="13">
        <f>dados!K10800/100</f>
        <v>0</v>
      </c>
      <c r="O10885" s="13">
        <f>dados!L10800/100</f>
        <v>3.9E-2</v>
      </c>
      <c r="P10885" s="11" t="str">
        <f>LEFT(Tabela2[[#This Row],[Código]],3)</f>
        <v>115</v>
      </c>
    </row>
    <row r="10886" spans="2:16" ht="15" customHeight="1" x14ac:dyDescent="0.25">
      <c r="B10886" s="31" t="str">
        <f>IF(Tabela2[[#This Row],[Tipo]] = 0,LOOKUP(Tabela2[[#This Row],[RESUMO]],Tabela3[Grupo],Tabela3[Meus produtos]),VLOOKUP(Tabela2[[#This Row],[Código]],Tabela4[[Código NBS/LC116]:[Meus serviços]],3,0))</f>
        <v>Não</v>
      </c>
      <c r="C10886" t="str">
        <f>IF(E10886=0,TEXT(dados!A10801,"00000000"),IF(E10886=2,TEXT(dados!A10801,"0000"),TEXT(dados!A10801,"#")))</f>
        <v>115040000</v>
      </c>
      <c r="D10886" t="str">
        <f>IF(dados!B10801=0,"",dados!B10801)</f>
        <v/>
      </c>
      <c r="E10886">
        <f>dados!C10801</f>
        <v>1</v>
      </c>
      <c r="F10886" t="str">
        <f>dados!D10801</f>
        <v>Servicos de projeto e desenvolvimento de topografias de circuitos integrados</v>
      </c>
      <c r="G10886"/>
      <c r="H10886"/>
      <c r="I10886"/>
      <c r="J10886"/>
      <c r="K10886" s="13"/>
      <c r="L10886" s="13">
        <f>dados!I10801/100</f>
        <v>0.13449999999999998</v>
      </c>
      <c r="M10886" s="13">
        <f>dados!J10801/100</f>
        <v>0.1545</v>
      </c>
      <c r="N10886" s="13">
        <f>dados!K10801/100</f>
        <v>0</v>
      </c>
      <c r="O10886" s="13">
        <f>dados!L10801/100</f>
        <v>3.9E-2</v>
      </c>
      <c r="P10886" s="11" t="str">
        <f>LEFT(Tabela2[[#This Row],[Código]],3)</f>
        <v>115</v>
      </c>
    </row>
    <row r="10887" spans="2:16" ht="15" customHeight="1" x14ac:dyDescent="0.25">
      <c r="B10887" s="31" t="str">
        <f>IF(Tabela2[[#This Row],[Tipo]] = 0,LOOKUP(Tabela2[[#This Row],[RESUMO]],Tabela3[Grupo],Tabela3[Meus produtos]),VLOOKUP(Tabela2[[#This Row],[Código]],Tabela4[[Código NBS/LC116]:[Meus serviços]],3,0))</f>
        <v>Não</v>
      </c>
      <c r="C10887" t="str">
        <f>IF(E10887=0,TEXT(dados!A10802,"00000000"),IF(E10887=2,TEXT(dados!A10802,"0000"),TEXT(dados!A10802,"#")))</f>
        <v>115050000</v>
      </c>
      <c r="D10887" t="str">
        <f>IF(dados!B10802=0,"",dados!B10802)</f>
        <v/>
      </c>
      <c r="E10887">
        <f>dados!C10802</f>
        <v>1</v>
      </c>
      <c r="F10887" t="str">
        <f>dados!D10802</f>
        <v>Servicos de projeto de circuitos integrados</v>
      </c>
      <c r="G10887"/>
      <c r="H10887"/>
      <c r="I10887"/>
      <c r="J10887"/>
      <c r="K10887" s="13"/>
      <c r="L10887" s="13">
        <f>dados!I10802/100</f>
        <v>0.13449999999999998</v>
      </c>
      <c r="M10887" s="13">
        <f>dados!J10802/100</f>
        <v>0.1545</v>
      </c>
      <c r="N10887" s="13">
        <f>dados!K10802/100</f>
        <v>0</v>
      </c>
      <c r="O10887" s="13">
        <f>dados!L10802/100</f>
        <v>3.9E-2</v>
      </c>
      <c r="P10887" s="11" t="str">
        <f>LEFT(Tabela2[[#This Row],[Código]],3)</f>
        <v>115</v>
      </c>
    </row>
    <row r="10888" spans="2:16" ht="15" customHeight="1" x14ac:dyDescent="0.25">
      <c r="B10888" s="31" t="str">
        <f>IF(Tabela2[[#This Row],[Tipo]] = 0,LOOKUP(Tabela2[[#This Row],[RESUMO]],Tabela3[Grupo],Tabela3[Meus produtos]),VLOOKUP(Tabela2[[#This Row],[Código]],Tabela4[[Código NBS/LC116]:[Meus serviços]],3,0))</f>
        <v>Não</v>
      </c>
      <c r="C10888" t="str">
        <f>IF(E10888=0,TEXT(dados!A10803,"00000000"),IF(E10888=2,TEXT(dados!A10803,"0000"),TEXT(dados!A10803,"#")))</f>
        <v>115061000</v>
      </c>
      <c r="D10888" t="str">
        <f>IF(dados!B10803=0,"",dados!B10803)</f>
        <v/>
      </c>
      <c r="E10888">
        <f>dados!C10803</f>
        <v>1</v>
      </c>
      <c r="F10888" t="str">
        <f>dados!D10803</f>
        <v>Servicos de hospedagem de sitios na rede mundial de computadores</v>
      </c>
      <c r="G10888"/>
      <c r="H10888"/>
      <c r="I10888"/>
      <c r="J10888"/>
      <c r="K10888" s="13"/>
      <c r="L10888" s="13">
        <f>dados!I10803/100</f>
        <v>0.13449999999999998</v>
      </c>
      <c r="M10888" s="13">
        <f>dados!J10803/100</f>
        <v>0.1545</v>
      </c>
      <c r="N10888" s="13">
        <f>dados!K10803/100</f>
        <v>0</v>
      </c>
      <c r="O10888" s="13">
        <f>dados!L10803/100</f>
        <v>3.9E-2</v>
      </c>
      <c r="P10888" s="11" t="str">
        <f>LEFT(Tabela2[[#This Row],[Código]],3)</f>
        <v>115</v>
      </c>
    </row>
    <row r="10889" spans="2:16" ht="15" customHeight="1" x14ac:dyDescent="0.25">
      <c r="B10889" s="31" t="str">
        <f>IF(Tabela2[[#This Row],[Tipo]] = 0,LOOKUP(Tabela2[[#This Row],[RESUMO]],Tabela3[Grupo],Tabela3[Meus produtos]),VLOOKUP(Tabela2[[#This Row],[Código]],Tabela4[[Código NBS/LC116]:[Meus serviços]],3,0))</f>
        <v>Não</v>
      </c>
      <c r="C10889" t="str">
        <f>IF(E10889=0,TEXT(dados!A10804,"00000000"),IF(E10889=2,TEXT(dados!A10804,"0000"),TEXT(dados!A10804,"#")))</f>
        <v>115062000</v>
      </c>
      <c r="D10889" t="str">
        <f>IF(dados!B10804=0,"",dados!B10804)</f>
        <v/>
      </c>
      <c r="E10889">
        <f>dados!C10804</f>
        <v>1</v>
      </c>
      <c r="F10889" t="str">
        <f>dados!D10804</f>
        <v>Servicos de hospedagem de aplicativos e programas</v>
      </c>
      <c r="G10889"/>
      <c r="H10889"/>
      <c r="I10889"/>
      <c r="J10889"/>
      <c r="K10889" s="13"/>
      <c r="L10889" s="13">
        <f>dados!I10804/100</f>
        <v>0.13449999999999998</v>
      </c>
      <c r="M10889" s="13">
        <f>dados!J10804/100</f>
        <v>0.1545</v>
      </c>
      <c r="N10889" s="13">
        <f>dados!K10804/100</f>
        <v>0</v>
      </c>
      <c r="O10889" s="13">
        <f>dados!L10804/100</f>
        <v>3.9E-2</v>
      </c>
      <c r="P10889" s="11" t="str">
        <f>LEFT(Tabela2[[#This Row],[Código]],3)</f>
        <v>115</v>
      </c>
    </row>
    <row r="10890" spans="2:16" ht="15" customHeight="1" x14ac:dyDescent="0.25">
      <c r="B10890" s="31" t="str">
        <f>IF(Tabela2[[#This Row],[Tipo]] = 0,LOOKUP(Tabela2[[#This Row],[RESUMO]],Tabela3[Grupo],Tabela3[Meus produtos]),VLOOKUP(Tabela2[[#This Row],[Código]],Tabela4[[Código NBS/LC116]:[Meus serviços]],3,0))</f>
        <v>Não</v>
      </c>
      <c r="C10890" t="str">
        <f>IF(E10890=0,TEXT(dados!A10805,"00000000"),IF(E10890=2,TEXT(dados!A10805,"0000"),TEXT(dados!A10805,"#")))</f>
        <v>115069000</v>
      </c>
      <c r="D10890" t="str">
        <f>IF(dados!B10805=0,"",dados!B10805)</f>
        <v/>
      </c>
      <c r="E10890">
        <f>dados!C10805</f>
        <v>1</v>
      </c>
      <c r="F10890" t="str">
        <f>dados!D10805</f>
        <v>Outros servicos de infraestrutura para hospedagem em tecnologia da informacao (ti)  </v>
      </c>
      <c r="G10890"/>
      <c r="H10890"/>
      <c r="I10890"/>
      <c r="J10890"/>
      <c r="K10890" s="13"/>
      <c r="L10890" s="13">
        <f>dados!I10805/100</f>
        <v>0.13449999999999998</v>
      </c>
      <c r="M10890" s="13">
        <f>dados!J10805/100</f>
        <v>0.1545</v>
      </c>
      <c r="N10890" s="13">
        <f>dados!K10805/100</f>
        <v>0</v>
      </c>
      <c r="O10890" s="13">
        <f>dados!L10805/100</f>
        <v>3.9E-2</v>
      </c>
      <c r="P10890" s="11" t="str">
        <f>LEFT(Tabela2[[#This Row],[Código]],3)</f>
        <v>115</v>
      </c>
    </row>
    <row r="10891" spans="2:16" ht="15" customHeight="1" x14ac:dyDescent="0.25">
      <c r="B10891" s="31" t="str">
        <f>IF(Tabela2[[#This Row],[Tipo]] = 0,LOOKUP(Tabela2[[#This Row],[RESUMO]],Tabela3[Grupo],Tabela3[Meus produtos]),VLOOKUP(Tabela2[[#This Row],[Código]],Tabela4[[Código NBS/LC116]:[Meus serviços]],3,0))</f>
        <v>Não</v>
      </c>
      <c r="C10891" t="str">
        <f>IF(E10891=0,TEXT(dados!A10806,"00000000"),IF(E10891=2,TEXT(dados!A10806,"0000"),TEXT(dados!A10806,"#")))</f>
        <v>115071000</v>
      </c>
      <c r="D10891" t="str">
        <f>IF(dados!B10806=0,"",dados!B10806)</f>
        <v/>
      </c>
      <c r="E10891">
        <f>dados!C10806</f>
        <v>1</v>
      </c>
      <c r="F10891" t="str">
        <f>dados!D10806</f>
        <v>Servicos de gerenciamento de redes</v>
      </c>
      <c r="G10891"/>
      <c r="H10891"/>
      <c r="I10891"/>
      <c r="J10891"/>
      <c r="K10891" s="13"/>
      <c r="L10891" s="13">
        <f>dados!I10806/100</f>
        <v>0.13449999999999998</v>
      </c>
      <c r="M10891" s="13">
        <f>dados!J10806/100</f>
        <v>0.1545</v>
      </c>
      <c r="N10891" s="13">
        <f>dados!K10806/100</f>
        <v>0</v>
      </c>
      <c r="O10891" s="13">
        <f>dados!L10806/100</f>
        <v>3.9E-2</v>
      </c>
      <c r="P10891" s="11" t="str">
        <f>LEFT(Tabela2[[#This Row],[Código]],3)</f>
        <v>115</v>
      </c>
    </row>
    <row r="10892" spans="2:16" ht="15" customHeight="1" x14ac:dyDescent="0.25">
      <c r="B10892" s="31" t="str">
        <f>IF(Tabela2[[#This Row],[Tipo]] = 0,LOOKUP(Tabela2[[#This Row],[RESUMO]],Tabela3[Grupo],Tabela3[Meus produtos]),VLOOKUP(Tabela2[[#This Row],[Código]],Tabela4[[Código NBS/LC116]:[Meus serviços]],3,0))</f>
        <v>Não</v>
      </c>
      <c r="C10892" t="str">
        <f>IF(E10892=0,TEXT(dados!A10807,"00000000"),IF(E10892=2,TEXT(dados!A10807,"0000"),TEXT(dados!A10807,"#")))</f>
        <v>115072000</v>
      </c>
      <c r="D10892" t="str">
        <f>IF(dados!B10807=0,"",dados!B10807)</f>
        <v/>
      </c>
      <c r="E10892">
        <f>dados!C10807</f>
        <v>1</v>
      </c>
      <c r="F10892" t="str">
        <f>dados!D10807</f>
        <v>Servicos de gerenciamento de sistemas computacionais</v>
      </c>
      <c r="G10892"/>
      <c r="H10892"/>
      <c r="I10892"/>
      <c r="J10892"/>
      <c r="K10892" s="13"/>
      <c r="L10892" s="13">
        <f>dados!I10807/100</f>
        <v>0.13449999999999998</v>
      </c>
      <c r="M10892" s="13">
        <f>dados!J10807/100</f>
        <v>0.1545</v>
      </c>
      <c r="N10892" s="13">
        <f>dados!K10807/100</f>
        <v>0</v>
      </c>
      <c r="O10892" s="13">
        <f>dados!L10807/100</f>
        <v>3.9E-2</v>
      </c>
      <c r="P10892" s="11" t="str">
        <f>LEFT(Tabela2[[#This Row],[Código]],3)</f>
        <v>115</v>
      </c>
    </row>
    <row r="10893" spans="2:16" ht="15" customHeight="1" x14ac:dyDescent="0.25">
      <c r="B10893" s="31" t="str">
        <f>IF(Tabela2[[#This Row],[Tipo]] = 0,LOOKUP(Tabela2[[#This Row],[RESUMO]],Tabela3[Grupo],Tabela3[Meus produtos]),VLOOKUP(Tabela2[[#This Row],[Código]],Tabela4[[Código NBS/LC116]:[Meus serviços]],3,0))</f>
        <v>Não</v>
      </c>
      <c r="C10893" t="str">
        <f>IF(E10893=0,TEXT(dados!A10808,"00000000"),IF(E10893=2,TEXT(dados!A10808,"0000"),TEXT(dados!A10808,"#")))</f>
        <v>115079000</v>
      </c>
      <c r="D10893" t="str">
        <f>IF(dados!B10808=0,"",dados!B10808)</f>
        <v/>
      </c>
      <c r="E10893">
        <f>dados!C10808</f>
        <v>1</v>
      </c>
      <c r="F10893" t="str">
        <f>dados!D10808</f>
        <v>Outros servicos de gerenciamento de infraestrutura de tecnologia da informacao (ti)</v>
      </c>
      <c r="G10893"/>
      <c r="H10893"/>
      <c r="I10893"/>
      <c r="J10893"/>
      <c r="K10893" s="13"/>
      <c r="L10893" s="13">
        <f>dados!I10808/100</f>
        <v>0.13449999999999998</v>
      </c>
      <c r="M10893" s="13">
        <f>dados!J10808/100</f>
        <v>0.1545</v>
      </c>
      <c r="N10893" s="13">
        <f>dados!K10808/100</f>
        <v>0</v>
      </c>
      <c r="O10893" s="13">
        <f>dados!L10808/100</f>
        <v>3.9E-2</v>
      </c>
      <c r="P10893" s="11" t="str">
        <f>LEFT(Tabela2[[#This Row],[Código]],3)</f>
        <v>115</v>
      </c>
    </row>
    <row r="10894" spans="2:16" ht="15" customHeight="1" x14ac:dyDescent="0.25">
      <c r="B10894" s="31" t="str">
        <f>IF(Tabela2[[#This Row],[Tipo]] = 0,LOOKUP(Tabela2[[#This Row],[RESUMO]],Tabela3[Grupo],Tabela3[Meus produtos]),VLOOKUP(Tabela2[[#This Row],[Código]],Tabela4[[Código NBS/LC116]:[Meus serviços]],3,0))</f>
        <v>Não</v>
      </c>
      <c r="C10894" t="str">
        <f>IF(E10894=0,TEXT(dados!A10809,"00000000"),IF(E10894=2,TEXT(dados!A10809,"0000"),TEXT(dados!A10809,"#")))</f>
        <v>115080000</v>
      </c>
      <c r="D10894" t="str">
        <f>IF(dados!B10809=0,"",dados!B10809)</f>
        <v/>
      </c>
      <c r="E10894">
        <f>dados!C10809</f>
        <v>1</v>
      </c>
      <c r="F10894" t="str">
        <f>dados!D10809</f>
        <v>Servicos de manutencao de aplicativos e programas</v>
      </c>
      <c r="G10894"/>
      <c r="H10894"/>
      <c r="I10894"/>
      <c r="J10894"/>
      <c r="K10894" s="13"/>
      <c r="L10894" s="13">
        <f>dados!I10809/100</f>
        <v>0.13449999999999998</v>
      </c>
      <c r="M10894" s="13">
        <f>dados!J10809/100</f>
        <v>0.1545</v>
      </c>
      <c r="N10894" s="13">
        <f>dados!K10809/100</f>
        <v>0</v>
      </c>
      <c r="O10894" s="13">
        <f>dados!L10809/100</f>
        <v>3.9E-2</v>
      </c>
      <c r="P10894" s="11" t="str">
        <f>LEFT(Tabela2[[#This Row],[Código]],3)</f>
        <v>115</v>
      </c>
    </row>
    <row r="10895" spans="2:16" ht="15" customHeight="1" x14ac:dyDescent="0.25">
      <c r="B10895" s="31" t="str">
        <f>IF(Tabela2[[#This Row],[Tipo]] = 0,LOOKUP(Tabela2[[#This Row],[RESUMO]],Tabela3[Grupo],Tabela3[Meus produtos]),VLOOKUP(Tabela2[[#This Row],[Código]],Tabela4[[Código NBS/LC116]:[Meus serviços]],3,0))</f>
        <v>Não</v>
      </c>
      <c r="C10895" t="str">
        <f>IF(E10895=0,TEXT(dados!A10810,"00000000"),IF(E10895=2,TEXT(dados!A10810,"0000"),TEXT(dados!A10810,"#")))</f>
        <v>115090000</v>
      </c>
      <c r="D10895" t="str">
        <f>IF(dados!B10810=0,"",dados!B10810)</f>
        <v/>
      </c>
      <c r="E10895">
        <f>dados!C10810</f>
        <v>1</v>
      </c>
      <c r="F10895" t="str">
        <f>dados!D10810</f>
        <v>Servicos auxiliares de processamento de dados</v>
      </c>
      <c r="G10895"/>
      <c r="H10895"/>
      <c r="I10895"/>
      <c r="J10895"/>
      <c r="K10895" s="13"/>
      <c r="L10895" s="13">
        <f>dados!I10810/100</f>
        <v>0.13449999999999998</v>
      </c>
      <c r="M10895" s="13">
        <f>dados!J10810/100</f>
        <v>0.1545</v>
      </c>
      <c r="N10895" s="13">
        <f>dados!K10810/100</f>
        <v>0</v>
      </c>
      <c r="O10895" s="13">
        <f>dados!L10810/100</f>
        <v>3.9E-2</v>
      </c>
      <c r="P10895" s="11" t="str">
        <f>LEFT(Tabela2[[#This Row],[Código]],3)</f>
        <v>115</v>
      </c>
    </row>
    <row r="10896" spans="2:16" ht="15" customHeight="1" x14ac:dyDescent="0.25">
      <c r="B10896" s="31" t="str">
        <f>IF(Tabela2[[#This Row],[Tipo]] = 0,LOOKUP(Tabela2[[#This Row],[RESUMO]],Tabela3[Grupo],Tabela3[Meus produtos]),VLOOKUP(Tabela2[[#This Row],[Código]],Tabela4[[Código NBS/LC116]:[Meus serviços]],3,0))</f>
        <v>Não</v>
      </c>
      <c r="C10896" t="str">
        <f>IF(E10896=0,TEXT(dados!A10811,"00000000"),IF(E10896=2,TEXT(dados!A10811,"0000"),TEXT(dados!A10811,"#")))</f>
        <v>115900000</v>
      </c>
      <c r="D10896" t="str">
        <f>IF(dados!B10811=0,"",dados!B10811)</f>
        <v/>
      </c>
      <c r="E10896">
        <f>dados!C10811</f>
        <v>1</v>
      </c>
      <c r="F10896" t="str">
        <f>dados!D10811</f>
        <v>Outros servicos de tecnologia da informacao (ti)  </v>
      </c>
      <c r="G10896"/>
      <c r="H10896"/>
      <c r="I10896"/>
      <c r="J10896"/>
      <c r="K10896" s="13"/>
      <c r="L10896" s="13">
        <f>dados!I10811/100</f>
        <v>0.13449999999999998</v>
      </c>
      <c r="M10896" s="13">
        <f>dados!J10811/100</f>
        <v>0.1545</v>
      </c>
      <c r="N10896" s="13">
        <f>dados!K10811/100</f>
        <v>0</v>
      </c>
      <c r="O10896" s="13">
        <f>dados!L10811/100</f>
        <v>0.05</v>
      </c>
      <c r="P10896" s="11" t="str">
        <f>LEFT(Tabela2[[#This Row],[Código]],3)</f>
        <v>115</v>
      </c>
    </row>
    <row r="10897" spans="2:16" ht="15" customHeight="1" x14ac:dyDescent="0.25">
      <c r="B10897" s="31" t="str">
        <f>IF(Tabela2[[#This Row],[Tipo]] = 0,LOOKUP(Tabela2[[#This Row],[RESUMO]],Tabela3[Grupo],Tabela3[Meus produtos]),VLOOKUP(Tabela2[[#This Row],[Código]],Tabela4[[Código NBS/LC116]:[Meus serviços]],3,0))</f>
        <v>Não</v>
      </c>
      <c r="C10897" t="str">
        <f>IF(E10897=0,TEXT(dados!A10812,"00000000"),IF(E10897=2,TEXT(dados!A10812,"0000"),TEXT(dados!A10812,"#")))</f>
        <v>117011110</v>
      </c>
      <c r="D10897" t="str">
        <f>IF(dados!B10812=0,"",dados!B10812)</f>
        <v/>
      </c>
      <c r="E10897">
        <f>dados!C10812</f>
        <v>1</v>
      </c>
      <c r="F10897" t="str">
        <f>dados!D10812</f>
        <v>Local</v>
      </c>
      <c r="G10897"/>
      <c r="H10897"/>
      <c r="I10897"/>
      <c r="J10897"/>
      <c r="K10897" s="13"/>
      <c r="L10897" s="13">
        <f>dados!I10812/100</f>
        <v>0.13449999999999998</v>
      </c>
      <c r="M10897" s="13">
        <f>dados!J10812/100</f>
        <v>0.1545</v>
      </c>
      <c r="N10897" s="13">
        <f>dados!K10812/100</f>
        <v>0.25</v>
      </c>
      <c r="O10897" s="13">
        <f>dados!L10812/100</f>
        <v>0.02</v>
      </c>
      <c r="P10897" s="11" t="str">
        <f>LEFT(Tabela2[[#This Row],[Código]],3)</f>
        <v>117</v>
      </c>
    </row>
    <row r="10898" spans="2:16" ht="15" customHeight="1" x14ac:dyDescent="0.25">
      <c r="B10898" s="31" t="str">
        <f>IF(Tabela2[[#This Row],[Tipo]] = 0,LOOKUP(Tabela2[[#This Row],[RESUMO]],Tabela3[Grupo],Tabela3[Meus produtos]),VLOOKUP(Tabela2[[#This Row],[Código]],Tabela4[[Código NBS/LC116]:[Meus serviços]],3,0))</f>
        <v>Não</v>
      </c>
      <c r="C10898" t="str">
        <f>IF(E10898=0,TEXT(dados!A10813,"00000000"),IF(E10898=2,TEXT(dados!A10813,"0000"),TEXT(dados!A10813,"#")))</f>
        <v>117011120</v>
      </c>
      <c r="D10898" t="str">
        <f>IF(dados!B10813=0,"",dados!B10813)</f>
        <v/>
      </c>
      <c r="E10898">
        <f>dados!C10813</f>
        <v>1</v>
      </c>
      <c r="F10898" t="str">
        <f>dados!D10813</f>
        <v>Nacional</v>
      </c>
      <c r="G10898"/>
      <c r="H10898"/>
      <c r="I10898"/>
      <c r="J10898"/>
      <c r="K10898" s="13"/>
      <c r="L10898" s="13">
        <f>dados!I10813/100</f>
        <v>0.13449999999999998</v>
      </c>
      <c r="M10898" s="13">
        <f>dados!J10813/100</f>
        <v>0.1545</v>
      </c>
      <c r="N10898" s="13">
        <f>dados!K10813/100</f>
        <v>0.25</v>
      </c>
      <c r="O10898" s="13">
        <f>dados!L10813/100</f>
        <v>0.02</v>
      </c>
      <c r="P10898" s="11" t="str">
        <f>LEFT(Tabela2[[#This Row],[Código]],3)</f>
        <v>117</v>
      </c>
    </row>
    <row r="10899" spans="2:16" ht="15" customHeight="1" x14ac:dyDescent="0.25">
      <c r="B10899" s="31" t="str">
        <f>IF(Tabela2[[#This Row],[Tipo]] = 0,LOOKUP(Tabela2[[#This Row],[RESUMO]],Tabela3[Grupo],Tabela3[Meus produtos]),VLOOKUP(Tabela2[[#This Row],[Código]],Tabela4[[Código NBS/LC116]:[Meus serviços]],3,0))</f>
        <v>Não</v>
      </c>
      <c r="C10899" t="str">
        <f>IF(E10899=0,TEXT(dados!A10814,"00000000"),IF(E10899=2,TEXT(dados!A10814,"0000"),TEXT(dados!A10814,"#")))</f>
        <v>117011130</v>
      </c>
      <c r="D10899" t="str">
        <f>IF(dados!B10814=0,"",dados!B10814)</f>
        <v/>
      </c>
      <c r="E10899">
        <f>dados!C10814</f>
        <v>1</v>
      </c>
      <c r="F10899" t="str">
        <f>dados!D10814</f>
        <v>Internacional</v>
      </c>
      <c r="G10899"/>
      <c r="H10899"/>
      <c r="I10899"/>
      <c r="J10899"/>
      <c r="K10899" s="13"/>
      <c r="L10899" s="13">
        <f>dados!I10814/100</f>
        <v>0.13449999999999998</v>
      </c>
      <c r="M10899" s="13">
        <f>dados!J10814/100</f>
        <v>0.1545</v>
      </c>
      <c r="N10899" s="13">
        <f>dados!K10814/100</f>
        <v>0.25</v>
      </c>
      <c r="O10899" s="13">
        <f>dados!L10814/100</f>
        <v>0.02</v>
      </c>
      <c r="P10899" s="11" t="str">
        <f>LEFT(Tabela2[[#This Row],[Código]],3)</f>
        <v>117</v>
      </c>
    </row>
    <row r="10900" spans="2:16" ht="15" customHeight="1" x14ac:dyDescent="0.25">
      <c r="B10900" s="31" t="str">
        <f>IF(Tabela2[[#This Row],[Tipo]] = 0,LOOKUP(Tabela2[[#This Row],[RESUMO]],Tabela3[Grupo],Tabela3[Meus produtos]),VLOOKUP(Tabela2[[#This Row],[Código]],Tabela4[[Código NBS/LC116]:[Meus serviços]],3,0))</f>
        <v>Não</v>
      </c>
      <c r="C10900" t="str">
        <f>IF(E10900=0,TEXT(dados!A10815,"00000000"),IF(E10900=2,TEXT(dados!A10815,"0000"),TEXT(dados!A10815,"#")))</f>
        <v>117011210</v>
      </c>
      <c r="D10900" t="str">
        <f>IF(dados!B10815=0,"",dados!B10815)</f>
        <v/>
      </c>
      <c r="E10900">
        <f>dados!C10815</f>
        <v>1</v>
      </c>
      <c r="F10900" t="str">
        <f>dados!D10815</f>
        <v>Local</v>
      </c>
      <c r="G10900"/>
      <c r="H10900"/>
      <c r="I10900"/>
      <c r="J10900"/>
      <c r="K10900" s="13"/>
      <c r="L10900" s="13">
        <f>dados!I10815/100</f>
        <v>0.13449999999999998</v>
      </c>
      <c r="M10900" s="13">
        <f>dados!J10815/100</f>
        <v>0.1545</v>
      </c>
      <c r="N10900" s="13">
        <f>dados!K10815/100</f>
        <v>0.25</v>
      </c>
      <c r="O10900" s="13">
        <f>dados!L10815/100</f>
        <v>0.02</v>
      </c>
      <c r="P10900" s="11" t="str">
        <f>LEFT(Tabela2[[#This Row],[Código]],3)</f>
        <v>117</v>
      </c>
    </row>
    <row r="10901" spans="2:16" ht="15" customHeight="1" x14ac:dyDescent="0.25">
      <c r="B10901" s="31" t="str">
        <f>IF(Tabela2[[#This Row],[Tipo]] = 0,LOOKUP(Tabela2[[#This Row],[RESUMO]],Tabela3[Grupo],Tabela3[Meus produtos]),VLOOKUP(Tabela2[[#This Row],[Código]],Tabela4[[Código NBS/LC116]:[Meus serviços]],3,0))</f>
        <v>Não</v>
      </c>
      <c r="C10901" t="str">
        <f>IF(E10901=0,TEXT(dados!A10816,"00000000"),IF(E10901=2,TEXT(dados!A10816,"0000"),TEXT(dados!A10816,"#")))</f>
        <v>117011220</v>
      </c>
      <c r="D10901" t="str">
        <f>IF(dados!B10816=0,"",dados!B10816)</f>
        <v/>
      </c>
      <c r="E10901">
        <f>dados!C10816</f>
        <v>1</v>
      </c>
      <c r="F10901" t="str">
        <f>dados!D10816</f>
        <v>Nacional</v>
      </c>
      <c r="G10901"/>
      <c r="H10901"/>
      <c r="I10901"/>
      <c r="J10901"/>
      <c r="K10901" s="13"/>
      <c r="L10901" s="13">
        <f>dados!I10816/100</f>
        <v>0.13449999999999998</v>
      </c>
      <c r="M10901" s="13">
        <f>dados!J10816/100</f>
        <v>0.1545</v>
      </c>
      <c r="N10901" s="13">
        <f>dados!K10816/100</f>
        <v>0.25</v>
      </c>
      <c r="O10901" s="13">
        <f>dados!L10816/100</f>
        <v>0.02</v>
      </c>
      <c r="P10901" s="11" t="str">
        <f>LEFT(Tabela2[[#This Row],[Código]],3)</f>
        <v>117</v>
      </c>
    </row>
    <row r="10902" spans="2:16" ht="15" customHeight="1" x14ac:dyDescent="0.25">
      <c r="B10902" s="31" t="str">
        <f>IF(Tabela2[[#This Row],[Tipo]] = 0,LOOKUP(Tabela2[[#This Row],[RESUMO]],Tabela3[Grupo],Tabela3[Meus produtos]),VLOOKUP(Tabela2[[#This Row],[Código]],Tabela4[[Código NBS/LC116]:[Meus serviços]],3,0))</f>
        <v>Não</v>
      </c>
      <c r="C10902" t="str">
        <f>IF(E10902=0,TEXT(dados!A10817,"00000000"),IF(E10902=2,TEXT(dados!A10817,"0000"),TEXT(dados!A10817,"#")))</f>
        <v>117011230</v>
      </c>
      <c r="D10902" t="str">
        <f>IF(dados!B10817=0,"",dados!B10817)</f>
        <v/>
      </c>
      <c r="E10902">
        <f>dados!C10817</f>
        <v>1</v>
      </c>
      <c r="F10902" t="str">
        <f>dados!D10817</f>
        <v>Internacional</v>
      </c>
      <c r="G10902"/>
      <c r="H10902"/>
      <c r="I10902"/>
      <c r="J10902"/>
      <c r="K10902" s="13"/>
      <c r="L10902" s="13">
        <f>dados!I10817/100</f>
        <v>0.13449999999999998</v>
      </c>
      <c r="M10902" s="13">
        <f>dados!J10817/100</f>
        <v>0.1545</v>
      </c>
      <c r="N10902" s="13">
        <f>dados!K10817/100</f>
        <v>0.25</v>
      </c>
      <c r="O10902" s="13">
        <f>dados!L10817/100</f>
        <v>0.02</v>
      </c>
      <c r="P10902" s="11" t="str">
        <f>LEFT(Tabela2[[#This Row],[Código]],3)</f>
        <v>117</v>
      </c>
    </row>
    <row r="10903" spans="2:16" ht="15" customHeight="1" x14ac:dyDescent="0.25">
      <c r="B10903" s="31" t="str">
        <f>IF(Tabela2[[#This Row],[Tipo]] = 0,LOOKUP(Tabela2[[#This Row],[RESUMO]],Tabela3[Grupo],Tabela3[Meus produtos]),VLOOKUP(Tabela2[[#This Row],[Código]],Tabela4[[Código NBS/LC116]:[Meus serviços]],3,0))</f>
        <v>Não</v>
      </c>
      <c r="C10903" t="str">
        <f>IF(E10903=0,TEXT(dados!A10818,"00000000"),IF(E10903=2,TEXT(dados!A10818,"0000"),TEXT(dados!A10818,"#")))</f>
        <v>117011300</v>
      </c>
      <c r="D10903" t="str">
        <f>IF(dados!B10818=0,"",dados!B10818)</f>
        <v/>
      </c>
      <c r="E10903">
        <f>dados!C10818</f>
        <v>1</v>
      </c>
      <c r="F10903" t="str">
        <f>dados!D10818</f>
        <v>Servicos de valor adicionado sobre servicos de telecomunicacoes fixos</v>
      </c>
      <c r="G10903"/>
      <c r="H10903"/>
      <c r="I10903"/>
      <c r="J10903"/>
      <c r="K10903" s="13"/>
      <c r="L10903" s="13">
        <f>dados!I10818/100</f>
        <v>0.13449999999999998</v>
      </c>
      <c r="M10903" s="13">
        <f>dados!J10818/100</f>
        <v>0.1545</v>
      </c>
      <c r="N10903" s="13">
        <f>dados!K10818/100</f>
        <v>0.25</v>
      </c>
      <c r="O10903" s="13">
        <f>dados!L10818/100</f>
        <v>0.02</v>
      </c>
      <c r="P10903" s="11" t="str">
        <f>LEFT(Tabela2[[#This Row],[Código]],3)</f>
        <v>117</v>
      </c>
    </row>
    <row r="10904" spans="2:16" ht="15" customHeight="1" x14ac:dyDescent="0.25">
      <c r="B10904" s="31" t="str">
        <f>IF(Tabela2[[#This Row],[Tipo]] = 0,LOOKUP(Tabela2[[#This Row],[RESUMO]],Tabela3[Grupo],Tabela3[Meus produtos]),VLOOKUP(Tabela2[[#This Row],[Código]],Tabela4[[Código NBS/LC116]:[Meus serviços]],3,0))</f>
        <v>Não</v>
      </c>
      <c r="C10904" t="str">
        <f>IF(E10904=0,TEXT(dados!A10819,"00000000"),IF(E10904=2,TEXT(dados!A10819,"0000"),TEXT(dados!A10819,"#")))</f>
        <v>117011400</v>
      </c>
      <c r="D10904" t="str">
        <f>IF(dados!B10819=0,"",dados!B10819)</f>
        <v/>
      </c>
      <c r="E10904">
        <f>dados!C10819</f>
        <v>1</v>
      </c>
      <c r="F10904" t="str">
        <f>dados!D10819</f>
        <v>Servicos de gerencia de redes fixas e administracao de seus usuarios</v>
      </c>
      <c r="G10904"/>
      <c r="H10904"/>
      <c r="I10904"/>
      <c r="J10904"/>
      <c r="K10904" s="13"/>
      <c r="L10904" s="13">
        <f>dados!I10819/100</f>
        <v>0.13449999999999998</v>
      </c>
      <c r="M10904" s="13">
        <f>dados!J10819/100</f>
        <v>0.1545</v>
      </c>
      <c r="N10904" s="13">
        <f>dados!K10819/100</f>
        <v>0.25</v>
      </c>
      <c r="O10904" s="13">
        <f>dados!L10819/100</f>
        <v>0.02</v>
      </c>
      <c r="P10904" s="11" t="str">
        <f>LEFT(Tabela2[[#This Row],[Código]],3)</f>
        <v>117</v>
      </c>
    </row>
    <row r="10905" spans="2:16" ht="15" customHeight="1" x14ac:dyDescent="0.25">
      <c r="B10905" s="31" t="str">
        <f>IF(Tabela2[[#This Row],[Tipo]] = 0,LOOKUP(Tabela2[[#This Row],[RESUMO]],Tabela3[Grupo],Tabela3[Meus produtos]),VLOOKUP(Tabela2[[#This Row],[Código]],Tabela4[[Código NBS/LC116]:[Meus serviços]],3,0))</f>
        <v>Não</v>
      </c>
      <c r="C10905" t="str">
        <f>IF(E10905=0,TEXT(dados!A10820,"00000000"),IF(E10905=2,TEXT(dados!A10820,"0000"),TEXT(dados!A10820,"#")))</f>
        <v>117011500</v>
      </c>
      <c r="D10905" t="str">
        <f>IF(dados!B10820=0,"",dados!B10820)</f>
        <v/>
      </c>
      <c r="E10905">
        <f>dados!C10820</f>
        <v>1</v>
      </c>
      <c r="F10905" t="str">
        <f>dados!D10820</f>
        <v>Servicos de interconexao pelo uso da rede fixa</v>
      </c>
      <c r="G10905"/>
      <c r="H10905"/>
      <c r="I10905"/>
      <c r="J10905"/>
      <c r="K10905" s="13"/>
      <c r="L10905" s="13">
        <f>dados!I10820/100</f>
        <v>0.13449999999999998</v>
      </c>
      <c r="M10905" s="13">
        <f>dados!J10820/100</f>
        <v>0.1545</v>
      </c>
      <c r="N10905" s="13">
        <f>dados!K10820/100</f>
        <v>0.25</v>
      </c>
      <c r="O10905" s="13">
        <f>dados!L10820/100</f>
        <v>0.02</v>
      </c>
      <c r="P10905" s="11" t="str">
        <f>LEFT(Tabela2[[#This Row],[Código]],3)</f>
        <v>117</v>
      </c>
    </row>
    <row r="10906" spans="2:16" ht="15" customHeight="1" x14ac:dyDescent="0.25">
      <c r="B10906" s="31" t="str">
        <f>IF(Tabela2[[#This Row],[Tipo]] = 0,LOOKUP(Tabela2[[#This Row],[RESUMO]],Tabela3[Grupo],Tabela3[Meus produtos]),VLOOKUP(Tabela2[[#This Row],[Código]],Tabela4[[Código NBS/LC116]:[Meus serviços]],3,0))</f>
        <v>Não</v>
      </c>
      <c r="C10906" t="str">
        <f>IF(E10906=0,TEXT(dados!A10821,"00000000"),IF(E10906=2,TEXT(dados!A10821,"0000"),TEXT(dados!A10821,"#")))</f>
        <v>117011900</v>
      </c>
      <c r="D10906" t="str">
        <f>IF(dados!B10821=0,"",dados!B10821)</f>
        <v/>
      </c>
      <c r="E10906">
        <f>dados!C10821</f>
        <v>1</v>
      </c>
      <c r="F10906" t="str">
        <f>dados!D10821</f>
        <v>Outros servicos de telecomunicacoes fixas</v>
      </c>
      <c r="G10906"/>
      <c r="H10906"/>
      <c r="I10906"/>
      <c r="J10906"/>
      <c r="K10906" s="13"/>
      <c r="L10906" s="13">
        <f>dados!I10821/100</f>
        <v>0.13449999999999998</v>
      </c>
      <c r="M10906" s="13">
        <f>dados!J10821/100</f>
        <v>0.1545</v>
      </c>
      <c r="N10906" s="13">
        <f>dados!K10821/100</f>
        <v>0.25</v>
      </c>
      <c r="O10906" s="13">
        <f>dados!L10821/100</f>
        <v>0.02</v>
      </c>
      <c r="P10906" s="11" t="str">
        <f>LEFT(Tabela2[[#This Row],[Código]],3)</f>
        <v>117</v>
      </c>
    </row>
    <row r="10907" spans="2:16" ht="15" customHeight="1" x14ac:dyDescent="0.25">
      <c r="B10907" s="31" t="str">
        <f>IF(Tabela2[[#This Row],[Tipo]] = 0,LOOKUP(Tabela2[[#This Row],[RESUMO]],Tabela3[Grupo],Tabela3[Meus produtos]),VLOOKUP(Tabela2[[#This Row],[Código]],Tabela4[[Código NBS/LC116]:[Meus serviços]],3,0))</f>
        <v>Não</v>
      </c>
      <c r="C10907" t="str">
        <f>IF(E10907=0,TEXT(dados!A10822,"00000000"),IF(E10907=2,TEXT(dados!A10822,"0000"),TEXT(dados!A10822,"#")))</f>
        <v>117012110</v>
      </c>
      <c r="D10907" t="str">
        <f>IF(dados!B10822=0,"",dados!B10822)</f>
        <v/>
      </c>
      <c r="E10907">
        <f>dados!C10822</f>
        <v>1</v>
      </c>
      <c r="F10907" t="str">
        <f>dados!D10822</f>
        <v>Local</v>
      </c>
      <c r="G10907"/>
      <c r="H10907"/>
      <c r="I10907"/>
      <c r="J10907"/>
      <c r="K10907" s="13"/>
      <c r="L10907" s="13">
        <f>dados!I10822/100</f>
        <v>0.13449999999999998</v>
      </c>
      <c r="M10907" s="13">
        <f>dados!J10822/100</f>
        <v>0.1545</v>
      </c>
      <c r="N10907" s="13">
        <f>dados!K10822/100</f>
        <v>0.25</v>
      </c>
      <c r="O10907" s="13">
        <f>dados!L10822/100</f>
        <v>0.02</v>
      </c>
      <c r="P10907" s="11" t="str">
        <f>LEFT(Tabela2[[#This Row],[Código]],3)</f>
        <v>117</v>
      </c>
    </row>
    <row r="10908" spans="2:16" ht="15" customHeight="1" x14ac:dyDescent="0.25">
      <c r="B10908" s="31" t="str">
        <f>IF(Tabela2[[#This Row],[Tipo]] = 0,LOOKUP(Tabela2[[#This Row],[RESUMO]],Tabela3[Grupo],Tabela3[Meus produtos]),VLOOKUP(Tabela2[[#This Row],[Código]],Tabela4[[Código NBS/LC116]:[Meus serviços]],3,0))</f>
        <v>Não</v>
      </c>
      <c r="C10908" t="str">
        <f>IF(E10908=0,TEXT(dados!A10823,"00000000"),IF(E10908=2,TEXT(dados!A10823,"0000"),TEXT(dados!A10823,"#")))</f>
        <v>117012120</v>
      </c>
      <c r="D10908" t="str">
        <f>IF(dados!B10823=0,"",dados!B10823)</f>
        <v/>
      </c>
      <c r="E10908">
        <f>dados!C10823</f>
        <v>1</v>
      </c>
      <c r="F10908" t="str">
        <f>dados!D10823</f>
        <v>Nacional</v>
      </c>
      <c r="G10908"/>
      <c r="H10908"/>
      <c r="I10908"/>
      <c r="J10908"/>
      <c r="K10908" s="13"/>
      <c r="L10908" s="13">
        <f>dados!I10823/100</f>
        <v>0.13449999999999998</v>
      </c>
      <c r="M10908" s="13">
        <f>dados!J10823/100</f>
        <v>0.1545</v>
      </c>
      <c r="N10908" s="13">
        <f>dados!K10823/100</f>
        <v>0.25</v>
      </c>
      <c r="O10908" s="13">
        <f>dados!L10823/100</f>
        <v>0.02</v>
      </c>
      <c r="P10908" s="11" t="str">
        <f>LEFT(Tabela2[[#This Row],[Código]],3)</f>
        <v>117</v>
      </c>
    </row>
    <row r="10909" spans="2:16" ht="15" customHeight="1" x14ac:dyDescent="0.25">
      <c r="B10909" s="31" t="str">
        <f>IF(Tabela2[[#This Row],[Tipo]] = 0,LOOKUP(Tabela2[[#This Row],[RESUMO]],Tabela3[Grupo],Tabela3[Meus produtos]),VLOOKUP(Tabela2[[#This Row],[Código]],Tabela4[[Código NBS/LC116]:[Meus serviços]],3,0))</f>
        <v>Não</v>
      </c>
      <c r="C10909" t="str">
        <f>IF(E10909=0,TEXT(dados!A10824,"00000000"),IF(E10909=2,TEXT(dados!A10824,"0000"),TEXT(dados!A10824,"#")))</f>
        <v>117012130</v>
      </c>
      <c r="D10909" t="str">
        <f>IF(dados!B10824=0,"",dados!B10824)</f>
        <v/>
      </c>
      <c r="E10909">
        <f>dados!C10824</f>
        <v>1</v>
      </c>
      <c r="F10909" t="str">
        <f>dados!D10824</f>
        <v>Internacional</v>
      </c>
      <c r="G10909"/>
      <c r="H10909"/>
      <c r="I10909"/>
      <c r="J10909"/>
      <c r="K10909" s="13"/>
      <c r="L10909" s="13">
        <f>dados!I10824/100</f>
        <v>0.13449999999999998</v>
      </c>
      <c r="M10909" s="13">
        <f>dados!J10824/100</f>
        <v>0.1545</v>
      </c>
      <c r="N10909" s="13">
        <f>dados!K10824/100</f>
        <v>0.25</v>
      </c>
      <c r="O10909" s="13">
        <f>dados!L10824/100</f>
        <v>0.02</v>
      </c>
      <c r="P10909" s="11" t="str">
        <f>LEFT(Tabela2[[#This Row],[Código]],3)</f>
        <v>117</v>
      </c>
    </row>
    <row r="10910" spans="2:16" ht="15" customHeight="1" x14ac:dyDescent="0.25">
      <c r="B10910" s="31" t="str">
        <f>IF(Tabela2[[#This Row],[Tipo]] = 0,LOOKUP(Tabela2[[#This Row],[RESUMO]],Tabela3[Grupo],Tabela3[Meus produtos]),VLOOKUP(Tabela2[[#This Row],[Código]],Tabela4[[Código NBS/LC116]:[Meus serviços]],3,0))</f>
        <v>Não</v>
      </c>
      <c r="C10910" t="str">
        <f>IF(E10910=0,TEXT(dados!A10825,"00000000"),IF(E10910=2,TEXT(dados!A10825,"0000"),TEXT(dados!A10825,"#")))</f>
        <v>117012210</v>
      </c>
      <c r="D10910" t="str">
        <f>IF(dados!B10825=0,"",dados!B10825)</f>
        <v/>
      </c>
      <c r="E10910">
        <f>dados!C10825</f>
        <v>1</v>
      </c>
      <c r="F10910" t="str">
        <f>dados!D10825</f>
        <v>Local</v>
      </c>
      <c r="G10910"/>
      <c r="H10910"/>
      <c r="I10910"/>
      <c r="J10910"/>
      <c r="K10910" s="13"/>
      <c r="L10910" s="13">
        <f>dados!I10825/100</f>
        <v>0.13449999999999998</v>
      </c>
      <c r="M10910" s="13">
        <f>dados!J10825/100</f>
        <v>0.1545</v>
      </c>
      <c r="N10910" s="13">
        <f>dados!K10825/100</f>
        <v>0.25</v>
      </c>
      <c r="O10910" s="13">
        <f>dados!L10825/100</f>
        <v>0.02</v>
      </c>
      <c r="P10910" s="11" t="str">
        <f>LEFT(Tabela2[[#This Row],[Código]],3)</f>
        <v>117</v>
      </c>
    </row>
    <row r="10911" spans="2:16" ht="15" customHeight="1" x14ac:dyDescent="0.25">
      <c r="B10911" s="31" t="str">
        <f>IF(Tabela2[[#This Row],[Tipo]] = 0,LOOKUP(Tabela2[[#This Row],[RESUMO]],Tabela3[Grupo],Tabela3[Meus produtos]),VLOOKUP(Tabela2[[#This Row],[Código]],Tabela4[[Código NBS/LC116]:[Meus serviços]],3,0))</f>
        <v>Não</v>
      </c>
      <c r="C10911" t="str">
        <f>IF(E10911=0,TEXT(dados!A10826,"00000000"),IF(E10911=2,TEXT(dados!A10826,"0000"),TEXT(dados!A10826,"#")))</f>
        <v>117012220</v>
      </c>
      <c r="D10911" t="str">
        <f>IF(dados!B10826=0,"",dados!B10826)</f>
        <v/>
      </c>
      <c r="E10911">
        <f>dados!C10826</f>
        <v>1</v>
      </c>
      <c r="F10911" t="str">
        <f>dados!D10826</f>
        <v>Nacional</v>
      </c>
      <c r="G10911"/>
      <c r="H10911"/>
      <c r="I10911"/>
      <c r="J10911"/>
      <c r="K10911" s="13"/>
      <c r="L10911" s="13">
        <f>dados!I10826/100</f>
        <v>0.13449999999999998</v>
      </c>
      <c r="M10911" s="13">
        <f>dados!J10826/100</f>
        <v>0.1545</v>
      </c>
      <c r="N10911" s="13">
        <f>dados!K10826/100</f>
        <v>0.25</v>
      </c>
      <c r="O10911" s="13">
        <f>dados!L10826/100</f>
        <v>0.02</v>
      </c>
      <c r="P10911" s="11" t="str">
        <f>LEFT(Tabela2[[#This Row],[Código]],3)</f>
        <v>117</v>
      </c>
    </row>
    <row r="10912" spans="2:16" ht="15" customHeight="1" x14ac:dyDescent="0.25">
      <c r="B10912" s="31" t="str">
        <f>IF(Tabela2[[#This Row],[Tipo]] = 0,LOOKUP(Tabela2[[#This Row],[RESUMO]],Tabela3[Grupo],Tabela3[Meus produtos]),VLOOKUP(Tabela2[[#This Row],[Código]],Tabela4[[Código NBS/LC116]:[Meus serviços]],3,0))</f>
        <v>Não</v>
      </c>
      <c r="C10912" t="str">
        <f>IF(E10912=0,TEXT(dados!A10827,"00000000"),IF(E10912=2,TEXT(dados!A10827,"0000"),TEXT(dados!A10827,"#")))</f>
        <v>117012230</v>
      </c>
      <c r="D10912" t="str">
        <f>IF(dados!B10827=0,"",dados!B10827)</f>
        <v/>
      </c>
      <c r="E10912">
        <f>dados!C10827</f>
        <v>1</v>
      </c>
      <c r="F10912" t="str">
        <f>dados!D10827</f>
        <v>Internacional</v>
      </c>
      <c r="G10912"/>
      <c r="H10912"/>
      <c r="I10912"/>
      <c r="J10912"/>
      <c r="K10912" s="13"/>
      <c r="L10912" s="13">
        <f>dados!I10827/100</f>
        <v>0.13449999999999998</v>
      </c>
      <c r="M10912" s="13">
        <f>dados!J10827/100</f>
        <v>0.1545</v>
      </c>
      <c r="N10912" s="13">
        <f>dados!K10827/100</f>
        <v>0.25</v>
      </c>
      <c r="O10912" s="13">
        <f>dados!L10827/100</f>
        <v>0.02</v>
      </c>
      <c r="P10912" s="11" t="str">
        <f>LEFT(Tabela2[[#This Row],[Código]],3)</f>
        <v>117</v>
      </c>
    </row>
    <row r="10913" spans="2:16" ht="15" customHeight="1" x14ac:dyDescent="0.25">
      <c r="B10913" s="31" t="str">
        <f>IF(Tabela2[[#This Row],[Tipo]] = 0,LOOKUP(Tabela2[[#This Row],[RESUMO]],Tabela3[Grupo],Tabela3[Meus produtos]),VLOOKUP(Tabela2[[#This Row],[Código]],Tabela4[[Código NBS/LC116]:[Meus serviços]],3,0))</f>
        <v>Não</v>
      </c>
      <c r="C10913" t="str">
        <f>IF(E10913=0,TEXT(dados!A10828,"00000000"),IF(E10913=2,TEXT(dados!A10828,"0000"),TEXT(dados!A10828,"#")))</f>
        <v>117012300</v>
      </c>
      <c r="D10913" t="str">
        <f>IF(dados!B10828=0,"",dados!B10828)</f>
        <v/>
      </c>
      <c r="E10913">
        <f>dados!C10828</f>
        <v>1</v>
      </c>
      <c r="F10913" t="str">
        <f>dados!D10828</f>
        <v>Servicos de valor adicionado sobre servicos de telecomunicacoes moveis</v>
      </c>
      <c r="G10913"/>
      <c r="H10913"/>
      <c r="I10913"/>
      <c r="J10913"/>
      <c r="K10913" s="13"/>
      <c r="L10913" s="13">
        <f>dados!I10828/100</f>
        <v>0.13449999999999998</v>
      </c>
      <c r="M10913" s="13">
        <f>dados!J10828/100</f>
        <v>0.1545</v>
      </c>
      <c r="N10913" s="13">
        <f>dados!K10828/100</f>
        <v>0.25</v>
      </c>
      <c r="O10913" s="13">
        <f>dados!L10828/100</f>
        <v>0.02</v>
      </c>
      <c r="P10913" s="11" t="str">
        <f>LEFT(Tabela2[[#This Row],[Código]],3)</f>
        <v>117</v>
      </c>
    </row>
    <row r="10914" spans="2:16" ht="15" customHeight="1" x14ac:dyDescent="0.25">
      <c r="B10914" s="31" t="str">
        <f>IF(Tabela2[[#This Row],[Tipo]] = 0,LOOKUP(Tabela2[[#This Row],[RESUMO]],Tabela3[Grupo],Tabela3[Meus produtos]),VLOOKUP(Tabela2[[#This Row],[Código]],Tabela4[[Código NBS/LC116]:[Meus serviços]],3,0))</f>
        <v>Não</v>
      </c>
      <c r="C10914" t="str">
        <f>IF(E10914=0,TEXT(dados!A10829,"00000000"),IF(E10914=2,TEXT(dados!A10829,"0000"),TEXT(dados!A10829,"#")))</f>
        <v>117012400</v>
      </c>
      <c r="D10914" t="str">
        <f>IF(dados!B10829=0,"",dados!B10829)</f>
        <v/>
      </c>
      <c r="E10914">
        <f>dados!C10829</f>
        <v>1</v>
      </c>
      <c r="F10914" t="str">
        <f>dados!D10829</f>
        <v>Servicos de gerencia das redes moveis e administracao de seus usuarios</v>
      </c>
      <c r="G10914"/>
      <c r="H10914"/>
      <c r="I10914"/>
      <c r="J10914"/>
      <c r="K10914" s="13"/>
      <c r="L10914" s="13">
        <f>dados!I10829/100</f>
        <v>0.13449999999999998</v>
      </c>
      <c r="M10914" s="13">
        <f>dados!J10829/100</f>
        <v>0.1545</v>
      </c>
      <c r="N10914" s="13">
        <f>dados!K10829/100</f>
        <v>0.25</v>
      </c>
      <c r="O10914" s="13">
        <f>dados!L10829/100</f>
        <v>0.02</v>
      </c>
      <c r="P10914" s="11" t="str">
        <f>LEFT(Tabela2[[#This Row],[Código]],3)</f>
        <v>117</v>
      </c>
    </row>
    <row r="10915" spans="2:16" ht="15" customHeight="1" x14ac:dyDescent="0.25">
      <c r="B10915" s="31" t="str">
        <f>IF(Tabela2[[#This Row],[Tipo]] = 0,LOOKUP(Tabela2[[#This Row],[RESUMO]],Tabela3[Grupo],Tabela3[Meus produtos]),VLOOKUP(Tabela2[[#This Row],[Código]],Tabela4[[Código NBS/LC116]:[Meus serviços]],3,0))</f>
        <v>Não</v>
      </c>
      <c r="C10915" t="str">
        <f>IF(E10915=0,TEXT(dados!A10830,"00000000"),IF(E10915=2,TEXT(dados!A10830,"0000"),TEXT(dados!A10830,"#")))</f>
        <v>117012500</v>
      </c>
      <c r="D10915" t="str">
        <f>IF(dados!B10830=0,"",dados!B10830)</f>
        <v/>
      </c>
      <c r="E10915">
        <f>dados!C10830</f>
        <v>1</v>
      </c>
      <c r="F10915" t="str">
        <f>dados!D10830</f>
        <v>Servicos de interconexao pelo uso de rede movel</v>
      </c>
      <c r="G10915"/>
      <c r="H10915"/>
      <c r="I10915"/>
      <c r="J10915"/>
      <c r="K10915" s="13"/>
      <c r="L10915" s="13">
        <f>dados!I10830/100</f>
        <v>0.13449999999999998</v>
      </c>
      <c r="M10915" s="13">
        <f>dados!J10830/100</f>
        <v>0.1545</v>
      </c>
      <c r="N10915" s="13">
        <f>dados!K10830/100</f>
        <v>0.25</v>
      </c>
      <c r="O10915" s="13">
        <f>dados!L10830/100</f>
        <v>0.02</v>
      </c>
      <c r="P10915" s="11" t="str">
        <f>LEFT(Tabela2[[#This Row],[Código]],3)</f>
        <v>117</v>
      </c>
    </row>
    <row r="10916" spans="2:16" ht="15" customHeight="1" x14ac:dyDescent="0.25">
      <c r="B10916" s="31" t="str">
        <f>IF(Tabela2[[#This Row],[Tipo]] = 0,LOOKUP(Tabela2[[#This Row],[RESUMO]],Tabela3[Grupo],Tabela3[Meus produtos]),VLOOKUP(Tabela2[[#This Row],[Código]],Tabela4[[Código NBS/LC116]:[Meus serviços]],3,0))</f>
        <v>Não</v>
      </c>
      <c r="C10916" t="str">
        <f>IF(E10916=0,TEXT(dados!A10831,"00000000"),IF(E10916=2,TEXT(dados!A10831,"0000"),TEXT(dados!A10831,"#")))</f>
        <v>117012610</v>
      </c>
      <c r="D10916" t="str">
        <f>IF(dados!B10831=0,"",dados!B10831)</f>
        <v/>
      </c>
      <c r="E10916">
        <f>dados!C10831</f>
        <v>1</v>
      </c>
      <c r="F10916" t="str">
        <f>dados!D10831</f>
        <v>Servicos de usuario visitante nacional (roaming nacional)</v>
      </c>
      <c r="G10916"/>
      <c r="H10916"/>
      <c r="I10916"/>
      <c r="J10916"/>
      <c r="K10916" s="13"/>
      <c r="L10916" s="13">
        <f>dados!I10831/100</f>
        <v>0.13449999999999998</v>
      </c>
      <c r="M10916" s="13">
        <f>dados!J10831/100</f>
        <v>0.1545</v>
      </c>
      <c r="N10916" s="13">
        <f>dados!K10831/100</f>
        <v>0.25</v>
      </c>
      <c r="O10916" s="13">
        <f>dados!L10831/100</f>
        <v>0.02</v>
      </c>
      <c r="P10916" s="11" t="str">
        <f>LEFT(Tabela2[[#This Row],[Código]],3)</f>
        <v>117</v>
      </c>
    </row>
    <row r="10917" spans="2:16" ht="15" customHeight="1" x14ac:dyDescent="0.25">
      <c r="B10917" s="31" t="str">
        <f>IF(Tabela2[[#This Row],[Tipo]] = 0,LOOKUP(Tabela2[[#This Row],[RESUMO]],Tabela3[Grupo],Tabela3[Meus produtos]),VLOOKUP(Tabela2[[#This Row],[Código]],Tabela4[[Código NBS/LC116]:[Meus serviços]],3,0))</f>
        <v>Não</v>
      </c>
      <c r="C10917" t="str">
        <f>IF(E10917=0,TEXT(dados!A10832,"00000000"),IF(E10917=2,TEXT(dados!A10832,"0000"),TEXT(dados!A10832,"#")))</f>
        <v>117012620</v>
      </c>
      <c r="D10917" t="str">
        <f>IF(dados!B10832=0,"",dados!B10832)</f>
        <v/>
      </c>
      <c r="E10917">
        <f>dados!C10832</f>
        <v>1</v>
      </c>
      <c r="F10917" t="str">
        <f>dados!D10832</f>
        <v>Servicos de usuario visitante internacional (roaming internacional)</v>
      </c>
      <c r="G10917"/>
      <c r="H10917"/>
      <c r="I10917"/>
      <c r="J10917"/>
      <c r="K10917" s="13"/>
      <c r="L10917" s="13">
        <f>dados!I10832/100</f>
        <v>0.13449999999999998</v>
      </c>
      <c r="M10917" s="13">
        <f>dados!J10832/100</f>
        <v>0.1545</v>
      </c>
      <c r="N10917" s="13">
        <f>dados!K10832/100</f>
        <v>0.25</v>
      </c>
      <c r="O10917" s="13">
        <f>dados!L10832/100</f>
        <v>0.02</v>
      </c>
      <c r="P10917" s="11" t="str">
        <f>LEFT(Tabela2[[#This Row],[Código]],3)</f>
        <v>117</v>
      </c>
    </row>
    <row r="10918" spans="2:16" ht="15" customHeight="1" x14ac:dyDescent="0.25">
      <c r="B10918" s="31" t="str">
        <f>IF(Tabela2[[#This Row],[Tipo]] = 0,LOOKUP(Tabela2[[#This Row],[RESUMO]],Tabela3[Grupo],Tabela3[Meus produtos]),VLOOKUP(Tabela2[[#This Row],[Código]],Tabela4[[Código NBS/LC116]:[Meus serviços]],3,0))</f>
        <v>Não</v>
      </c>
      <c r="C10918" t="str">
        <f>IF(E10918=0,TEXT(dados!A10833,"00000000"),IF(E10918=2,TEXT(dados!A10833,"0000"),TEXT(dados!A10833,"#")))</f>
        <v>117012700</v>
      </c>
      <c r="D10918" t="str">
        <f>IF(dados!B10833=0,"",dados!B10833)</f>
        <v/>
      </c>
      <c r="E10918">
        <f>dados!C10833</f>
        <v>1</v>
      </c>
      <c r="F10918" t="str">
        <f>dados!D10833</f>
        <v>Servicos nomadicos</v>
      </c>
      <c r="G10918"/>
      <c r="H10918"/>
      <c r="I10918"/>
      <c r="J10918"/>
      <c r="K10918" s="13"/>
      <c r="L10918" s="13">
        <f>dados!I10833/100</f>
        <v>0.13449999999999998</v>
      </c>
      <c r="M10918" s="13">
        <f>dados!J10833/100</f>
        <v>0.1545</v>
      </c>
      <c r="N10918" s="13">
        <f>dados!K10833/100</f>
        <v>0.25</v>
      </c>
      <c r="O10918" s="13">
        <f>dados!L10833/100</f>
        <v>0.02</v>
      </c>
      <c r="P10918" s="11" t="str">
        <f>LEFT(Tabela2[[#This Row],[Código]],3)</f>
        <v>117</v>
      </c>
    </row>
    <row r="10919" spans="2:16" ht="15" customHeight="1" x14ac:dyDescent="0.25">
      <c r="B10919" s="31" t="str">
        <f>IF(Tabela2[[#This Row],[Tipo]] = 0,LOOKUP(Tabela2[[#This Row],[RESUMO]],Tabela3[Grupo],Tabela3[Meus produtos]),VLOOKUP(Tabela2[[#This Row],[Código]],Tabela4[[Código NBS/LC116]:[Meus serviços]],3,0))</f>
        <v>Não</v>
      </c>
      <c r="C10919" t="str">
        <f>IF(E10919=0,TEXT(dados!A10834,"00000000"),IF(E10919=2,TEXT(dados!A10834,"0000"),TEXT(dados!A10834,"#")))</f>
        <v>117012900</v>
      </c>
      <c r="D10919" t="str">
        <f>IF(dados!B10834=0,"",dados!B10834)</f>
        <v/>
      </c>
      <c r="E10919">
        <f>dados!C10834</f>
        <v>1</v>
      </c>
      <c r="F10919" t="str">
        <f>dados!D10834</f>
        <v>Outros servicos de telecomunicacoes moveis</v>
      </c>
      <c r="G10919"/>
      <c r="H10919"/>
      <c r="I10919"/>
      <c r="J10919"/>
      <c r="K10919" s="13"/>
      <c r="L10919" s="13">
        <f>dados!I10834/100</f>
        <v>0.13449999999999998</v>
      </c>
      <c r="M10919" s="13">
        <f>dados!J10834/100</f>
        <v>0.1545</v>
      </c>
      <c r="N10919" s="13">
        <f>dados!K10834/100</f>
        <v>0.25</v>
      </c>
      <c r="O10919" s="13">
        <f>dados!L10834/100</f>
        <v>0.02</v>
      </c>
      <c r="P10919" s="11" t="str">
        <f>LEFT(Tabela2[[#This Row],[Código]],3)</f>
        <v>117</v>
      </c>
    </row>
    <row r="10920" spans="2:16" ht="15" customHeight="1" x14ac:dyDescent="0.25">
      <c r="B10920" s="31" t="str">
        <f>IF(Tabela2[[#This Row],[Tipo]] = 0,LOOKUP(Tabela2[[#This Row],[RESUMO]],Tabela3[Grupo],Tabela3[Meus produtos]),VLOOKUP(Tabela2[[#This Row],[Código]],Tabela4[[Código NBS/LC116]:[Meus serviços]],3,0))</f>
        <v>Não</v>
      </c>
      <c r="C10920" t="str">
        <f>IF(E10920=0,TEXT(dados!A10835,"00000000"),IF(E10920=2,TEXT(dados!A10835,"0000"),TEXT(dados!A10835,"#")))</f>
        <v>117013010</v>
      </c>
      <c r="D10920" t="str">
        <f>IF(dados!B10835=0,"",dados!B10835)</f>
        <v/>
      </c>
      <c r="E10920">
        <f>dados!C10835</f>
        <v>1</v>
      </c>
      <c r="F10920" t="str">
        <f>dados!D10835</f>
        <v>Servicos fixos de redes privativas</v>
      </c>
      <c r="G10920"/>
      <c r="H10920"/>
      <c r="I10920"/>
      <c r="J10920"/>
      <c r="K10920" s="13"/>
      <c r="L10920" s="13">
        <f>dados!I10835/100</f>
        <v>0.13449999999999998</v>
      </c>
      <c r="M10920" s="13">
        <f>dados!J10835/100</f>
        <v>0.1545</v>
      </c>
      <c r="N10920" s="13">
        <f>dados!K10835/100</f>
        <v>0.25</v>
      </c>
      <c r="O10920" s="13">
        <f>dados!L10835/100</f>
        <v>0.02</v>
      </c>
      <c r="P10920" s="11" t="str">
        <f>LEFT(Tabela2[[#This Row],[Código]],3)</f>
        <v>117</v>
      </c>
    </row>
    <row r="10921" spans="2:16" ht="15" customHeight="1" x14ac:dyDescent="0.25">
      <c r="B10921" s="31" t="str">
        <f>IF(Tabela2[[#This Row],[Tipo]] = 0,LOOKUP(Tabela2[[#This Row],[RESUMO]],Tabela3[Grupo],Tabela3[Meus produtos]),VLOOKUP(Tabela2[[#This Row],[Código]],Tabela4[[Código NBS/LC116]:[Meus serviços]],3,0))</f>
        <v>Não</v>
      </c>
      <c r="C10921" t="str">
        <f>IF(E10921=0,TEXT(dados!A10836,"00000000"),IF(E10921=2,TEXT(dados!A10836,"0000"),TEXT(dados!A10836,"#")))</f>
        <v>117013020</v>
      </c>
      <c r="D10921" t="str">
        <f>IF(dados!B10836=0,"",dados!B10836)</f>
        <v/>
      </c>
      <c r="E10921">
        <f>dados!C10836</f>
        <v>1</v>
      </c>
      <c r="F10921" t="str">
        <f>dados!D10836</f>
        <v>Servicos moveis, nomadicos de uso privativo</v>
      </c>
      <c r="G10921"/>
      <c r="H10921"/>
      <c r="I10921"/>
      <c r="J10921"/>
      <c r="K10921" s="13"/>
      <c r="L10921" s="13">
        <f>dados!I10836/100</f>
        <v>0.13449999999999998</v>
      </c>
      <c r="M10921" s="13">
        <f>dados!J10836/100</f>
        <v>0.1545</v>
      </c>
      <c r="N10921" s="13">
        <f>dados!K10836/100</f>
        <v>0.25</v>
      </c>
      <c r="O10921" s="13">
        <f>dados!L10836/100</f>
        <v>0.02</v>
      </c>
      <c r="P10921" s="11" t="str">
        <f>LEFT(Tabela2[[#This Row],[Código]],3)</f>
        <v>117</v>
      </c>
    </row>
    <row r="10922" spans="2:16" ht="15" customHeight="1" x14ac:dyDescent="0.25">
      <c r="B10922" s="31" t="str">
        <f>IF(Tabela2[[#This Row],[Tipo]] = 0,LOOKUP(Tabela2[[#This Row],[RESUMO]],Tabela3[Grupo],Tabela3[Meus produtos]),VLOOKUP(Tabela2[[#This Row],[Código]],Tabela4[[Código NBS/LC116]:[Meus serviços]],3,0))</f>
        <v>Não</v>
      </c>
      <c r="C10922" t="str">
        <f>IF(E10922=0,TEXT(dados!A10837,"00000000"),IF(E10922=2,TEXT(dados!A10837,"0000"),TEXT(dados!A10837,"#")))</f>
        <v>117013031</v>
      </c>
      <c r="D10922" t="str">
        <f>IF(dados!B10837=0,"",dados!B10837)</f>
        <v/>
      </c>
      <c r="E10922">
        <f>dados!C10837</f>
        <v>1</v>
      </c>
      <c r="F10922" t="str">
        <f>dados!D10837</f>
        <v>Servicos de interesse restrito de abrangencia local</v>
      </c>
      <c r="G10922"/>
      <c r="H10922"/>
      <c r="I10922"/>
      <c r="J10922"/>
      <c r="K10922" s="13"/>
      <c r="L10922" s="13">
        <f>dados!I10837/100</f>
        <v>0.13449999999999998</v>
      </c>
      <c r="M10922" s="13">
        <f>dados!J10837/100</f>
        <v>0.1545</v>
      </c>
      <c r="N10922" s="13">
        <f>dados!K10837/100</f>
        <v>0.25</v>
      </c>
      <c r="O10922" s="13">
        <f>dados!L10837/100</f>
        <v>0.02</v>
      </c>
      <c r="P10922" s="11" t="str">
        <f>LEFT(Tabela2[[#This Row],[Código]],3)</f>
        <v>117</v>
      </c>
    </row>
    <row r="10923" spans="2:16" ht="15" customHeight="1" x14ac:dyDescent="0.25">
      <c r="B10923" s="31" t="str">
        <f>IF(Tabela2[[#This Row],[Tipo]] = 0,LOOKUP(Tabela2[[#This Row],[RESUMO]],Tabela3[Grupo],Tabela3[Meus produtos]),VLOOKUP(Tabela2[[#This Row],[Código]],Tabela4[[Código NBS/LC116]:[Meus serviços]],3,0))</f>
        <v>Não</v>
      </c>
      <c r="C10923" t="str">
        <f>IF(E10923=0,TEXT(dados!A10838,"00000000"),IF(E10923=2,TEXT(dados!A10838,"0000"),TEXT(dados!A10838,"#")))</f>
        <v>117013032</v>
      </c>
      <c r="D10923" t="str">
        <f>IF(dados!B10838=0,"",dados!B10838)</f>
        <v/>
      </c>
      <c r="E10923">
        <f>dados!C10838</f>
        <v>1</v>
      </c>
      <c r="F10923" t="str">
        <f>dados!D10838</f>
        <v>Servicos de interesse restrito de abrangencia nacional</v>
      </c>
      <c r="G10923"/>
      <c r="H10923"/>
      <c r="I10923"/>
      <c r="J10923"/>
      <c r="K10923" s="13"/>
      <c r="L10923" s="13">
        <f>dados!I10838/100</f>
        <v>0.13449999999999998</v>
      </c>
      <c r="M10923" s="13">
        <f>dados!J10838/100</f>
        <v>0.1545</v>
      </c>
      <c r="N10923" s="13">
        <f>dados!K10838/100</f>
        <v>0.25</v>
      </c>
      <c r="O10923" s="13">
        <f>dados!L10838/100</f>
        <v>0.02</v>
      </c>
      <c r="P10923" s="11" t="str">
        <f>LEFT(Tabela2[[#This Row],[Código]],3)</f>
        <v>117</v>
      </c>
    </row>
    <row r="10924" spans="2:16" ht="15" customHeight="1" x14ac:dyDescent="0.25">
      <c r="B10924" s="31" t="str">
        <f>IF(Tabela2[[#This Row],[Tipo]] = 0,LOOKUP(Tabela2[[#This Row],[RESUMO]],Tabela3[Grupo],Tabela3[Meus produtos]),VLOOKUP(Tabela2[[#This Row],[Código]],Tabela4[[Código NBS/LC116]:[Meus serviços]],3,0))</f>
        <v>Não</v>
      </c>
      <c r="C10924" t="str">
        <f>IF(E10924=0,TEXT(dados!A10839,"00000000"),IF(E10924=2,TEXT(dados!A10839,"0000"),TEXT(dados!A10839,"#")))</f>
        <v>117013033</v>
      </c>
      <c r="D10924" t="str">
        <f>IF(dados!B10839=0,"",dados!B10839)</f>
        <v/>
      </c>
      <c r="E10924">
        <f>dados!C10839</f>
        <v>1</v>
      </c>
      <c r="F10924" t="str">
        <f>dados!D10839</f>
        <v>Servicos de interesse restrito de abrangencia internacional</v>
      </c>
      <c r="G10924"/>
      <c r="H10924"/>
      <c r="I10924"/>
      <c r="J10924"/>
      <c r="K10924" s="13"/>
      <c r="L10924" s="13">
        <f>dados!I10839/100</f>
        <v>0.13449999999999998</v>
      </c>
      <c r="M10924" s="13">
        <f>dados!J10839/100</f>
        <v>0.1545</v>
      </c>
      <c r="N10924" s="13">
        <f>dados!K10839/100</f>
        <v>0.25</v>
      </c>
      <c r="O10924" s="13">
        <f>dados!L10839/100</f>
        <v>0.02</v>
      </c>
      <c r="P10924" s="11" t="str">
        <f>LEFT(Tabela2[[#This Row],[Código]],3)</f>
        <v>117</v>
      </c>
    </row>
    <row r="10925" spans="2:16" ht="15" customHeight="1" x14ac:dyDescent="0.25">
      <c r="B10925" s="31" t="str">
        <f>IF(Tabela2[[#This Row],[Tipo]] = 0,LOOKUP(Tabela2[[#This Row],[RESUMO]],Tabela3[Grupo],Tabela3[Meus produtos]),VLOOKUP(Tabela2[[#This Row],[Código]],Tabela4[[Código NBS/LC116]:[Meus serviços]],3,0))</f>
        <v>Não</v>
      </c>
      <c r="C10925" t="str">
        <f>IF(E10925=0,TEXT(dados!A10840,"00000000"),IF(E10925=2,TEXT(dados!A10840,"0000"),TEXT(dados!A10840,"#")))</f>
        <v>117013040</v>
      </c>
      <c r="D10925" t="str">
        <f>IF(dados!B10840=0,"",dados!B10840)</f>
        <v/>
      </c>
      <c r="E10925">
        <f>dados!C10840</f>
        <v>1</v>
      </c>
      <c r="F10925" t="str">
        <f>dados!D10840</f>
        <v>Servicos de valor adicionado sobre servicos de redes privadas ou de servicos de interesse restrito</v>
      </c>
      <c r="G10925"/>
      <c r="H10925"/>
      <c r="I10925"/>
      <c r="J10925"/>
      <c r="K10925" s="13"/>
      <c r="L10925" s="13">
        <f>dados!I10840/100</f>
        <v>0.13449999999999998</v>
      </c>
      <c r="M10925" s="13">
        <f>dados!J10840/100</f>
        <v>0.1545</v>
      </c>
      <c r="N10925" s="13">
        <f>dados!K10840/100</f>
        <v>0.25</v>
      </c>
      <c r="O10925" s="13">
        <f>dados!L10840/100</f>
        <v>0.02</v>
      </c>
      <c r="P10925" s="11" t="str">
        <f>LEFT(Tabela2[[#This Row],[Código]],3)</f>
        <v>117</v>
      </c>
    </row>
    <row r="10926" spans="2:16" ht="15" customHeight="1" x14ac:dyDescent="0.25">
      <c r="B10926" s="31" t="str">
        <f>IF(Tabela2[[#This Row],[Tipo]] = 0,LOOKUP(Tabela2[[#This Row],[RESUMO]],Tabela3[Grupo],Tabela3[Meus produtos]),VLOOKUP(Tabela2[[#This Row],[Código]],Tabela4[[Código NBS/LC116]:[Meus serviços]],3,0))</f>
        <v>Não</v>
      </c>
      <c r="C10926" t="str">
        <f>IF(E10926=0,TEXT(dados!A10841,"00000000"),IF(E10926=2,TEXT(dados!A10841,"0000"),TEXT(dados!A10841,"#")))</f>
        <v>117014010</v>
      </c>
      <c r="D10926" t="str">
        <f>IF(dados!B10841=0,"",dados!B10841)</f>
        <v/>
      </c>
      <c r="E10926">
        <f>dados!C10841</f>
        <v>1</v>
      </c>
      <c r="F10926" t="str">
        <f>dados!D10841</f>
        <v>Servicos de transmissao de dados local, nacional ou internacional</v>
      </c>
      <c r="G10926"/>
      <c r="H10926"/>
      <c r="I10926"/>
      <c r="J10926"/>
      <c r="K10926" s="13"/>
      <c r="L10926" s="13">
        <f>dados!I10841/100</f>
        <v>0.13449999999999998</v>
      </c>
      <c r="M10926" s="13">
        <f>dados!J10841/100</f>
        <v>0.1545</v>
      </c>
      <c r="N10926" s="13">
        <f>dados!K10841/100</f>
        <v>0.25</v>
      </c>
      <c r="O10926" s="13">
        <f>dados!L10841/100</f>
        <v>0.02</v>
      </c>
      <c r="P10926" s="11" t="str">
        <f>LEFT(Tabela2[[#This Row],[Código]],3)</f>
        <v>117</v>
      </c>
    </row>
    <row r="10927" spans="2:16" ht="15" customHeight="1" x14ac:dyDescent="0.25">
      <c r="B10927" s="31" t="str">
        <f>IF(Tabela2[[#This Row],[Tipo]] = 0,LOOKUP(Tabela2[[#This Row],[RESUMO]],Tabela3[Grupo],Tabela3[Meus produtos]),VLOOKUP(Tabela2[[#This Row],[Código]],Tabela4[[Código NBS/LC116]:[Meus serviços]],3,0))</f>
        <v>Não</v>
      </c>
      <c r="C10927" t="str">
        <f>IF(E10927=0,TEXT(dados!A10842,"00000000"),IF(E10927=2,TEXT(dados!A10842,"0000"),TEXT(dados!A10842,"#")))</f>
        <v>117014020</v>
      </c>
      <c r="D10927" t="str">
        <f>IF(dados!B10842=0,"",dados!B10842)</f>
        <v/>
      </c>
      <c r="E10927">
        <f>dados!C10842</f>
        <v>1</v>
      </c>
      <c r="F10927" t="str">
        <f>dados!D10842</f>
        <v>Servicos de exploracao de linha dedicada local, nacional ou internacional</v>
      </c>
      <c r="G10927"/>
      <c r="H10927"/>
      <c r="I10927"/>
      <c r="J10927"/>
      <c r="K10927" s="13"/>
      <c r="L10927" s="13">
        <f>dados!I10842/100</f>
        <v>0.13449999999999998</v>
      </c>
      <c r="M10927" s="13">
        <f>dados!J10842/100</f>
        <v>0.1545</v>
      </c>
      <c r="N10927" s="13">
        <f>dados!K10842/100</f>
        <v>0.25</v>
      </c>
      <c r="O10927" s="13">
        <f>dados!L10842/100</f>
        <v>0.02</v>
      </c>
      <c r="P10927" s="11" t="str">
        <f>LEFT(Tabela2[[#This Row],[Código]],3)</f>
        <v>117</v>
      </c>
    </row>
    <row r="10928" spans="2:16" ht="15" customHeight="1" x14ac:dyDescent="0.25">
      <c r="B10928" s="31" t="str">
        <f>IF(Tabela2[[#This Row],[Tipo]] = 0,LOOKUP(Tabela2[[#This Row],[RESUMO]],Tabela3[Grupo],Tabela3[Meus produtos]),VLOOKUP(Tabela2[[#This Row],[Código]],Tabela4[[Código NBS/LC116]:[Meus serviços]],3,0))</f>
        <v>Não</v>
      </c>
      <c r="C10928" t="str">
        <f>IF(E10928=0,TEXT(dados!A10843,"00000000"),IF(E10928=2,TEXT(dados!A10843,"0000"),TEXT(dados!A10843,"#")))</f>
        <v>117015010</v>
      </c>
      <c r="D10928" t="str">
        <f>IF(dados!B10843=0,"",dados!B10843)</f>
        <v/>
      </c>
      <c r="E10928">
        <f>dados!C10843</f>
        <v>1</v>
      </c>
      <c r="F10928" t="str">
        <f>dados!D10843</f>
        <v>Servicos de distribuicao de pacotes basicos de programacao de televisao por assinatura</v>
      </c>
      <c r="G10928"/>
      <c r="H10928"/>
      <c r="I10928"/>
      <c r="J10928"/>
      <c r="K10928" s="13"/>
      <c r="L10928" s="13">
        <f>dados!I10843/100</f>
        <v>0.13449999999999998</v>
      </c>
      <c r="M10928" s="13">
        <f>dados!J10843/100</f>
        <v>0.1545</v>
      </c>
      <c r="N10928" s="13">
        <f>dados!K10843/100</f>
        <v>0.25</v>
      </c>
      <c r="O10928" s="13">
        <f>dados!L10843/100</f>
        <v>0.02</v>
      </c>
      <c r="P10928" s="11" t="str">
        <f>LEFT(Tabela2[[#This Row],[Código]],3)</f>
        <v>117</v>
      </c>
    </row>
    <row r="10929" spans="2:16" ht="15" customHeight="1" x14ac:dyDescent="0.25">
      <c r="B10929" s="31" t="str">
        <f>IF(Tabela2[[#This Row],[Tipo]] = 0,LOOKUP(Tabela2[[#This Row],[RESUMO]],Tabela3[Grupo],Tabela3[Meus produtos]),VLOOKUP(Tabela2[[#This Row],[Código]],Tabela4[[Código NBS/LC116]:[Meus serviços]],3,0))</f>
        <v>Não</v>
      </c>
      <c r="C10929" t="str">
        <f>IF(E10929=0,TEXT(dados!A10844,"00000000"),IF(E10929=2,TEXT(dados!A10844,"0000"),TEXT(dados!A10844,"#")))</f>
        <v>117015020</v>
      </c>
      <c r="D10929" t="str">
        <f>IF(dados!B10844=0,"",dados!B10844)</f>
        <v/>
      </c>
      <c r="E10929">
        <f>dados!C10844</f>
        <v>1</v>
      </c>
      <c r="F10929" t="str">
        <f>dados!D10844</f>
        <v>Servicos de distribuicao de grades de programacao especiais de televisao por assinatura</v>
      </c>
      <c r="G10929"/>
      <c r="H10929"/>
      <c r="I10929"/>
      <c r="J10929"/>
      <c r="K10929" s="13"/>
      <c r="L10929" s="13">
        <f>dados!I10844/100</f>
        <v>0.13449999999999998</v>
      </c>
      <c r="M10929" s="13">
        <f>dados!J10844/100</f>
        <v>0.1545</v>
      </c>
      <c r="N10929" s="13">
        <f>dados!K10844/100</f>
        <v>0.25</v>
      </c>
      <c r="O10929" s="13">
        <f>dados!L10844/100</f>
        <v>0.02</v>
      </c>
      <c r="P10929" s="11" t="str">
        <f>LEFT(Tabela2[[#This Row],[Código]],3)</f>
        <v>117</v>
      </c>
    </row>
    <row r="10930" spans="2:16" ht="15" customHeight="1" x14ac:dyDescent="0.25">
      <c r="B10930" s="31" t="str">
        <f>IF(Tabela2[[#This Row],[Tipo]] = 0,LOOKUP(Tabela2[[#This Row],[RESUMO]],Tabela3[Grupo],Tabela3[Meus produtos]),VLOOKUP(Tabela2[[#This Row],[Código]],Tabela4[[Código NBS/LC116]:[Meus serviços]],3,0))</f>
        <v>Não</v>
      </c>
      <c r="C10930" t="str">
        <f>IF(E10930=0,TEXT(dados!A10845,"00000000"),IF(E10930=2,TEXT(dados!A10845,"0000"),TEXT(dados!A10845,"#")))</f>
        <v>117015030</v>
      </c>
      <c r="D10930" t="str">
        <f>IF(dados!B10845=0,"",dados!B10845)</f>
        <v/>
      </c>
      <c r="E10930">
        <f>dados!C10845</f>
        <v>1</v>
      </c>
      <c r="F10930" t="str">
        <f>dados!D10845</f>
        <v>Servicos de distribuicao de programacao atraves do sistema “pague e assista” (pay-per-view) de televisao por assinatura</v>
      </c>
      <c r="G10930"/>
      <c r="H10930"/>
      <c r="I10930"/>
      <c r="J10930"/>
      <c r="K10930" s="13"/>
      <c r="L10930" s="13">
        <f>dados!I10845/100</f>
        <v>0.13449999999999998</v>
      </c>
      <c r="M10930" s="13">
        <f>dados!J10845/100</f>
        <v>0.1545</v>
      </c>
      <c r="N10930" s="13">
        <f>dados!K10845/100</f>
        <v>0.25</v>
      </c>
      <c r="O10930" s="13">
        <f>dados!L10845/100</f>
        <v>0.02</v>
      </c>
      <c r="P10930" s="11" t="str">
        <f>LEFT(Tabela2[[#This Row],[Código]],3)</f>
        <v>117</v>
      </c>
    </row>
    <row r="10931" spans="2:16" ht="15" customHeight="1" x14ac:dyDescent="0.25">
      <c r="B10931" s="31" t="str">
        <f>IF(Tabela2[[#This Row],[Tipo]] = 0,LOOKUP(Tabela2[[#This Row],[RESUMO]],Tabela3[Grupo],Tabela3[Meus produtos]),VLOOKUP(Tabela2[[#This Row],[Código]],Tabela4[[Código NBS/LC116]:[Meus serviços]],3,0))</f>
        <v>Não</v>
      </c>
      <c r="C10931" t="str">
        <f>IF(E10931=0,TEXT(dados!A10846,"00000000"),IF(E10931=2,TEXT(dados!A10846,"0000"),TEXT(dados!A10846,"#")))</f>
        <v>117015090</v>
      </c>
      <c r="D10931" t="str">
        <f>IF(dados!B10846=0,"",dados!B10846)</f>
        <v/>
      </c>
      <c r="E10931">
        <f>dados!C10846</f>
        <v>1</v>
      </c>
      <c r="F10931" t="str">
        <f>dados!D10846</f>
        <v>Outros servicos de distribuicao de programacao de televisao por assinatura, inclusive os “pacotes combinados”</v>
      </c>
      <c r="G10931"/>
      <c r="H10931"/>
      <c r="I10931"/>
      <c r="J10931"/>
      <c r="K10931" s="13"/>
      <c r="L10931" s="13">
        <f>dados!I10846/100</f>
        <v>0.13449999999999998</v>
      </c>
      <c r="M10931" s="13">
        <f>dados!J10846/100</f>
        <v>0.1545</v>
      </c>
      <c r="N10931" s="13">
        <f>dados!K10846/100</f>
        <v>0.25</v>
      </c>
      <c r="O10931" s="13">
        <f>dados!L10846/100</f>
        <v>0.02</v>
      </c>
      <c r="P10931" s="11" t="str">
        <f>LEFT(Tabela2[[#This Row],[Código]],3)</f>
        <v>117</v>
      </c>
    </row>
    <row r="10932" spans="2:16" ht="15" customHeight="1" x14ac:dyDescent="0.25">
      <c r="B10932" s="31" t="str">
        <f>IF(Tabela2[[#This Row],[Tipo]] = 0,LOOKUP(Tabela2[[#This Row],[RESUMO]],Tabela3[Grupo],Tabela3[Meus produtos]),VLOOKUP(Tabela2[[#This Row],[Código]],Tabela4[[Código NBS/LC116]:[Meus serviços]],3,0))</f>
        <v>Não</v>
      </c>
      <c r="C10932" t="str">
        <f>IF(E10932=0,TEXT(dados!A10847,"00000000"),IF(E10932=2,TEXT(dados!A10847,"0000"),TEXT(dados!A10847,"#")))</f>
        <v>117019000</v>
      </c>
      <c r="D10932" t="str">
        <f>IF(dados!B10847=0,"",dados!B10847)</f>
        <v/>
      </c>
      <c r="E10932">
        <f>dados!C10847</f>
        <v>1</v>
      </c>
      <c r="F10932" t="str">
        <f>dados!D10847</f>
        <v>Outros servicos de telecomunicacoes</v>
      </c>
      <c r="G10932"/>
      <c r="H10932"/>
      <c r="I10932"/>
      <c r="J10932"/>
      <c r="K10932" s="13"/>
      <c r="L10932" s="13">
        <f>dados!I10847/100</f>
        <v>0.13449999999999998</v>
      </c>
      <c r="M10932" s="13">
        <f>dados!J10847/100</f>
        <v>0.1545</v>
      </c>
      <c r="N10932" s="13">
        <f>dados!K10847/100</f>
        <v>0.25</v>
      </c>
      <c r="O10932" s="13">
        <f>dados!L10847/100</f>
        <v>0.02</v>
      </c>
      <c r="P10932" s="11" t="str">
        <f>LEFT(Tabela2[[#This Row],[Código]],3)</f>
        <v>117</v>
      </c>
    </row>
    <row r="10933" spans="2:16" ht="15" customHeight="1" x14ac:dyDescent="0.25">
      <c r="B10933" s="31" t="str">
        <f>IF(Tabela2[[#This Row],[Tipo]] = 0,LOOKUP(Tabela2[[#This Row],[RESUMO]],Tabela3[Grupo],Tabela3[Meus produtos]),VLOOKUP(Tabela2[[#This Row],[Código]],Tabela4[[Código NBS/LC116]:[Meus serviços]],3,0))</f>
        <v>Não</v>
      </c>
      <c r="C10933" t="str">
        <f>IF(E10933=0,TEXT(dados!A10848,"00000000"),IF(E10933=2,TEXT(dados!A10848,"0000"),TEXT(dados!A10848,"#")))</f>
        <v>117021000</v>
      </c>
      <c r="D10933" t="str">
        <f>IF(dados!B10848=0,"",dados!B10848)</f>
        <v/>
      </c>
      <c r="E10933">
        <f>dados!C10848</f>
        <v>1</v>
      </c>
      <c r="F10933" t="str">
        <f>dados!D10848</f>
        <v>Servicos de fornecimento de infraestrutura de acesso (backbone) a rede mundial de computadores </v>
      </c>
      <c r="G10933"/>
      <c r="H10933"/>
      <c r="I10933"/>
      <c r="J10933"/>
      <c r="K10933" s="13"/>
      <c r="L10933" s="13">
        <f>dados!I10848/100</f>
        <v>0.13449999999999998</v>
      </c>
      <c r="M10933" s="13">
        <f>dados!J10848/100</f>
        <v>0.1545</v>
      </c>
      <c r="N10933" s="13">
        <f>dados!K10848/100</f>
        <v>0</v>
      </c>
      <c r="O10933" s="13">
        <f>dados!L10848/100</f>
        <v>0.02</v>
      </c>
      <c r="P10933" s="11" t="str">
        <f>LEFT(Tabela2[[#This Row],[Código]],3)</f>
        <v>117</v>
      </c>
    </row>
    <row r="10934" spans="2:16" ht="15" customHeight="1" x14ac:dyDescent="0.25">
      <c r="B10934" s="31" t="str">
        <f>IF(Tabela2[[#This Row],[Tipo]] = 0,LOOKUP(Tabela2[[#This Row],[RESUMO]],Tabela3[Grupo],Tabela3[Meus produtos]),VLOOKUP(Tabela2[[#This Row],[Código]],Tabela4[[Código NBS/LC116]:[Meus serviços]],3,0))</f>
        <v>Não</v>
      </c>
      <c r="C10934" t="str">
        <f>IF(E10934=0,TEXT(dados!A10849,"00000000"),IF(E10934=2,TEXT(dados!A10849,"0000"),TEXT(dados!A10849,"#")))</f>
        <v>117022100</v>
      </c>
      <c r="D10934" t="str">
        <f>IF(dados!B10849=0,"",dados!B10849)</f>
        <v/>
      </c>
      <c r="E10934">
        <f>dados!C10849</f>
        <v>1</v>
      </c>
      <c r="F10934" t="str">
        <f>dados!D10849</f>
        <v>Servicos de acesso a rede mundial de computadores por conexao discada</v>
      </c>
      <c r="G10934"/>
      <c r="H10934"/>
      <c r="I10934"/>
      <c r="J10934"/>
      <c r="K10934" s="13"/>
      <c r="L10934" s="13">
        <f>dados!I10849/100</f>
        <v>0.13449999999999998</v>
      </c>
      <c r="M10934" s="13">
        <f>dados!J10849/100</f>
        <v>0.1545</v>
      </c>
      <c r="N10934" s="13">
        <f>dados!K10849/100</f>
        <v>0</v>
      </c>
      <c r="O10934" s="13">
        <f>dados!L10849/100</f>
        <v>0.02</v>
      </c>
      <c r="P10934" s="11" t="str">
        <f>LEFT(Tabela2[[#This Row],[Código]],3)</f>
        <v>117</v>
      </c>
    </row>
    <row r="10935" spans="2:16" ht="15" customHeight="1" x14ac:dyDescent="0.25">
      <c r="B10935" s="31" t="str">
        <f>IF(Tabela2[[#This Row],[Tipo]] = 0,LOOKUP(Tabela2[[#This Row],[RESUMO]],Tabela3[Grupo],Tabela3[Meus produtos]),VLOOKUP(Tabela2[[#This Row],[Código]],Tabela4[[Código NBS/LC116]:[Meus serviços]],3,0))</f>
        <v>Não</v>
      </c>
      <c r="C10935" t="str">
        <f>IF(E10935=0,TEXT(dados!A10850,"00000000"),IF(E10935=2,TEXT(dados!A10850,"0000"),TEXT(dados!A10850,"#")))</f>
        <v>117022200</v>
      </c>
      <c r="D10935" t="str">
        <f>IF(dados!B10850=0,"",dados!B10850)</f>
        <v/>
      </c>
      <c r="E10935">
        <f>dados!C10850</f>
        <v>1</v>
      </c>
      <c r="F10935" t="str">
        <f>dados!D10850</f>
        <v>Servicos de acesso a rede mundial de computadores por banda larga</v>
      </c>
      <c r="G10935"/>
      <c r="H10935"/>
      <c r="I10935"/>
      <c r="J10935"/>
      <c r="K10935" s="13"/>
      <c r="L10935" s="13">
        <f>dados!I10850/100</f>
        <v>0.13449999999999998</v>
      </c>
      <c r="M10935" s="13">
        <f>dados!J10850/100</f>
        <v>0.1545</v>
      </c>
      <c r="N10935" s="13">
        <f>dados!K10850/100</f>
        <v>0</v>
      </c>
      <c r="O10935" s="13">
        <f>dados!L10850/100</f>
        <v>0.02</v>
      </c>
      <c r="P10935" s="11" t="str">
        <f>LEFT(Tabela2[[#This Row],[Código]],3)</f>
        <v>117</v>
      </c>
    </row>
    <row r="10936" spans="2:16" ht="15" customHeight="1" x14ac:dyDescent="0.25">
      <c r="B10936" s="31" t="str">
        <f>IF(Tabela2[[#This Row],[Tipo]] = 0,LOOKUP(Tabela2[[#This Row],[RESUMO]],Tabela3[Grupo],Tabela3[Meus produtos]),VLOOKUP(Tabela2[[#This Row],[Código]],Tabela4[[Código NBS/LC116]:[Meus serviços]],3,0))</f>
        <v>Não</v>
      </c>
      <c r="C10936" t="str">
        <f>IF(E10936=0,TEXT(dados!A10851,"00000000"),IF(E10936=2,TEXT(dados!A10851,"0000"),TEXT(dados!A10851,"#")))</f>
        <v>117029000</v>
      </c>
      <c r="D10936" t="str">
        <f>IF(dados!B10851=0,"",dados!B10851)</f>
        <v/>
      </c>
      <c r="E10936">
        <f>dados!C10851</f>
        <v>1</v>
      </c>
      <c r="F10936" t="str">
        <f>dados!D10851</f>
        <v>Outros servicos na rede mundial de computadores</v>
      </c>
      <c r="G10936"/>
      <c r="H10936"/>
      <c r="I10936"/>
      <c r="J10936"/>
      <c r="K10936" s="13"/>
      <c r="L10936" s="13">
        <f>dados!I10851/100</f>
        <v>0.13449999999999998</v>
      </c>
      <c r="M10936" s="13">
        <f>dados!J10851/100</f>
        <v>0.1545</v>
      </c>
      <c r="N10936" s="13">
        <f>dados!K10851/100</f>
        <v>0</v>
      </c>
      <c r="O10936" s="13">
        <f>dados!L10851/100</f>
        <v>0.02</v>
      </c>
      <c r="P10936" s="11" t="str">
        <f>LEFT(Tabela2[[#This Row],[Código]],3)</f>
        <v>117</v>
      </c>
    </row>
    <row r="10937" spans="2:16" ht="15" customHeight="1" x14ac:dyDescent="0.25">
      <c r="B10937" s="31" t="str">
        <f>IF(Tabela2[[#This Row],[Tipo]] = 0,LOOKUP(Tabela2[[#This Row],[RESUMO]],Tabela3[Grupo],Tabela3[Meus produtos]),VLOOKUP(Tabela2[[#This Row],[Código]],Tabela4[[Código NBS/LC116]:[Meus serviços]],3,0))</f>
        <v>Não</v>
      </c>
      <c r="C10937" t="str">
        <f>IF(E10937=0,TEXT(dados!A10852,"00000000"),IF(E10937=2,TEXT(dados!A10852,"0000"),TEXT(dados!A10852,"#")))</f>
        <v>117031000</v>
      </c>
      <c r="D10937" t="str">
        <f>IF(dados!B10852=0,"",dados!B10852)</f>
        <v/>
      </c>
      <c r="E10937">
        <f>dados!C10852</f>
        <v>1</v>
      </c>
      <c r="F10937" t="str">
        <f>dados!D10852</f>
        <v>Servicos de oferta de livros, jornais, periodicos, diretorios e listas de postagem de acesso imediato (on-line)</v>
      </c>
      <c r="G10937"/>
      <c r="H10937"/>
      <c r="I10937"/>
      <c r="J10937"/>
      <c r="K10937" s="13"/>
      <c r="L10937" s="13">
        <f>dados!I10852/100</f>
        <v>0.13449999999999998</v>
      </c>
      <c r="M10937" s="13">
        <f>dados!J10852/100</f>
        <v>0.1545</v>
      </c>
      <c r="N10937" s="13">
        <f>dados!K10852/100</f>
        <v>0</v>
      </c>
      <c r="O10937" s="13">
        <f>dados!L10852/100</f>
        <v>0.02</v>
      </c>
      <c r="P10937" s="11" t="str">
        <f>LEFT(Tabela2[[#This Row],[Código]],3)</f>
        <v>117</v>
      </c>
    </row>
    <row r="10938" spans="2:16" ht="15" customHeight="1" x14ac:dyDescent="0.25">
      <c r="B10938" s="31" t="str">
        <f>IF(Tabela2[[#This Row],[Tipo]] = 0,LOOKUP(Tabela2[[#This Row],[RESUMO]],Tabela3[Grupo],Tabela3[Meus produtos]),VLOOKUP(Tabela2[[#This Row],[Código]],Tabela4[[Código NBS/LC116]:[Meus serviços]],3,0))</f>
        <v>Não</v>
      </c>
      <c r="C10938" t="str">
        <f>IF(E10938=0,TEXT(dados!A10853,"00000000"),IF(E10938=2,TEXT(dados!A10853,"0000"),TEXT(dados!A10853,"#")))</f>
        <v>117032000</v>
      </c>
      <c r="D10938" t="str">
        <f>IF(dados!B10853=0,"",dados!B10853)</f>
        <v/>
      </c>
      <c r="E10938">
        <f>dados!C10853</f>
        <v>1</v>
      </c>
      <c r="F10938" t="str">
        <f>dados!D10853</f>
        <v>Servicos de oferta de audio, inclusive de conteudo continuo (streaming), de acesso imediato (on-line)</v>
      </c>
      <c r="G10938"/>
      <c r="H10938"/>
      <c r="I10938"/>
      <c r="J10938"/>
      <c r="K10938" s="13"/>
      <c r="L10938" s="13">
        <f>dados!I10853/100</f>
        <v>0.13449999999999998</v>
      </c>
      <c r="M10938" s="13">
        <f>dados!J10853/100</f>
        <v>0.1545</v>
      </c>
      <c r="N10938" s="13">
        <f>dados!K10853/100</f>
        <v>0</v>
      </c>
      <c r="O10938" s="13">
        <f>dados!L10853/100</f>
        <v>0.02</v>
      </c>
      <c r="P10938" s="11" t="str">
        <f>LEFT(Tabela2[[#This Row],[Código]],3)</f>
        <v>117</v>
      </c>
    </row>
    <row r="10939" spans="2:16" ht="15" customHeight="1" x14ac:dyDescent="0.25">
      <c r="B10939" s="31" t="str">
        <f>IF(Tabela2[[#This Row],[Tipo]] = 0,LOOKUP(Tabela2[[#This Row],[RESUMO]],Tabela3[Grupo],Tabela3[Meus produtos]),VLOOKUP(Tabela2[[#This Row],[Código]],Tabela4[[Código NBS/LC116]:[Meus serviços]],3,0))</f>
        <v>Não</v>
      </c>
      <c r="C10939" t="str">
        <f>IF(E10939=0,TEXT(dados!A10854,"00000000"),IF(E10939=2,TEXT(dados!A10854,"0000"),TEXT(dados!A10854,"#")))</f>
        <v>117033000</v>
      </c>
      <c r="D10939" t="str">
        <f>IF(dados!B10854=0,"",dados!B10854)</f>
        <v/>
      </c>
      <c r="E10939">
        <f>dados!C10854</f>
        <v>1</v>
      </c>
      <c r="F10939" t="str">
        <f>dados!D10854</f>
        <v>Servicos de oferta de filmes e videos, inclusive de conteudo continuo (streaming), de acesso imediato (on-line) </v>
      </c>
      <c r="G10939"/>
      <c r="H10939"/>
      <c r="I10939"/>
      <c r="J10939"/>
      <c r="K10939" s="13"/>
      <c r="L10939" s="13">
        <f>dados!I10854/100</f>
        <v>0.13449999999999998</v>
      </c>
      <c r="M10939" s="13">
        <f>dados!J10854/100</f>
        <v>0.1545</v>
      </c>
      <c r="N10939" s="13">
        <f>dados!K10854/100</f>
        <v>0</v>
      </c>
      <c r="O10939" s="13">
        <f>dados!L10854/100</f>
        <v>0.02</v>
      </c>
      <c r="P10939" s="11" t="str">
        <f>LEFT(Tabela2[[#This Row],[Código]],3)</f>
        <v>117</v>
      </c>
    </row>
    <row r="10940" spans="2:16" ht="15" customHeight="1" x14ac:dyDescent="0.25">
      <c r="B10940" s="31" t="str">
        <f>IF(Tabela2[[#This Row],[Tipo]] = 0,LOOKUP(Tabela2[[#This Row],[RESUMO]],Tabela3[Grupo],Tabela3[Meus produtos]),VLOOKUP(Tabela2[[#This Row],[Código]],Tabela4[[Código NBS/LC116]:[Meus serviços]],3,0))</f>
        <v>Não</v>
      </c>
      <c r="C10940" t="str">
        <f>IF(E10940=0,TEXT(dados!A10855,"00000000"),IF(E10940=2,TEXT(dados!A10855,"0000"),TEXT(dados!A10855,"#")))</f>
        <v>117034000</v>
      </c>
      <c r="D10940" t="str">
        <f>IF(dados!B10855=0,"",dados!B10855)</f>
        <v/>
      </c>
      <c r="E10940">
        <f>dados!C10855</f>
        <v>1</v>
      </c>
      <c r="F10940" t="str">
        <f>dados!D10855</f>
        <v>Servicos de oferta de conteudos que combinem duas ou mais midias de acesso imediato (on-line)</v>
      </c>
      <c r="G10940"/>
      <c r="H10940"/>
      <c r="I10940"/>
      <c r="J10940"/>
      <c r="K10940" s="13"/>
      <c r="L10940" s="13">
        <f>dados!I10855/100</f>
        <v>0.13449999999999998</v>
      </c>
      <c r="M10940" s="13">
        <f>dados!J10855/100</f>
        <v>0.1545</v>
      </c>
      <c r="N10940" s="13">
        <f>dados!K10855/100</f>
        <v>0</v>
      </c>
      <c r="O10940" s="13">
        <f>dados!L10855/100</f>
        <v>0.02</v>
      </c>
      <c r="P10940" s="11" t="str">
        <f>LEFT(Tabela2[[#This Row],[Código]],3)</f>
        <v>117</v>
      </c>
    </row>
    <row r="10941" spans="2:16" ht="15" customHeight="1" x14ac:dyDescent="0.25">
      <c r="B10941" s="31" t="str">
        <f>IF(Tabela2[[#This Row],[Tipo]] = 0,LOOKUP(Tabela2[[#This Row],[RESUMO]],Tabela3[Grupo],Tabela3[Meus produtos]),VLOOKUP(Tabela2[[#This Row],[Código]],Tabela4[[Código NBS/LC116]:[Meus serviços]],3,0))</f>
        <v>Não</v>
      </c>
      <c r="C10941" t="str">
        <f>IF(E10941=0,TEXT(dados!A10856,"00000000"),IF(E10941=2,TEXT(dados!A10856,"0000"),TEXT(dados!A10856,"#")))</f>
        <v>117035000</v>
      </c>
      <c r="D10941" t="str">
        <f>IF(dados!B10856=0,"",dados!B10856)</f>
        <v/>
      </c>
      <c r="E10941">
        <f>dados!C10856</f>
        <v>1</v>
      </c>
      <c r="F10941" t="str">
        <f>dados!D10856</f>
        <v>Servicos de conteudo de portais de busca na rede mundial de computadores</v>
      </c>
      <c r="G10941"/>
      <c r="H10941"/>
      <c r="I10941"/>
      <c r="J10941"/>
      <c r="K10941" s="13"/>
      <c r="L10941" s="13">
        <f>dados!I10856/100</f>
        <v>0.13449999999999998</v>
      </c>
      <c r="M10941" s="13">
        <f>dados!J10856/100</f>
        <v>0.1545</v>
      </c>
      <c r="N10941" s="13">
        <f>dados!K10856/100</f>
        <v>0</v>
      </c>
      <c r="O10941" s="13">
        <f>dados!L10856/100</f>
        <v>0.02</v>
      </c>
      <c r="P10941" s="11" t="str">
        <f>LEFT(Tabela2[[#This Row],[Código]],3)</f>
        <v>117</v>
      </c>
    </row>
    <row r="10942" spans="2:16" ht="15" customHeight="1" x14ac:dyDescent="0.25">
      <c r="B10942" s="31" t="str">
        <f>IF(Tabela2[[#This Row],[Tipo]] = 0,LOOKUP(Tabela2[[#This Row],[RESUMO]],Tabela3[Grupo],Tabela3[Meus produtos]),VLOOKUP(Tabela2[[#This Row],[Código]],Tabela4[[Código NBS/LC116]:[Meus serviços]],3,0))</f>
        <v>Não</v>
      </c>
      <c r="C10942" t="str">
        <f>IF(E10942=0,TEXT(dados!A10857,"00000000"),IF(E10942=2,TEXT(dados!A10857,"0000"),TEXT(dados!A10857,"#")))</f>
        <v>117039000</v>
      </c>
      <c r="D10942" t="str">
        <f>IF(dados!B10857=0,"",dados!B10857)</f>
        <v/>
      </c>
      <c r="E10942">
        <f>dados!C10857</f>
        <v>1</v>
      </c>
      <c r="F10942" t="str">
        <f>dados!D10857</f>
        <v>Outros servicos de conteudos de acesso imediato (on-line) </v>
      </c>
      <c r="G10942"/>
      <c r="H10942"/>
      <c r="I10942"/>
      <c r="J10942"/>
      <c r="K10942" s="13"/>
      <c r="L10942" s="13">
        <f>dados!I10857/100</f>
        <v>0.13449999999999998</v>
      </c>
      <c r="M10942" s="13">
        <f>dados!J10857/100</f>
        <v>0.1545</v>
      </c>
      <c r="N10942" s="13">
        <f>dados!K10857/100</f>
        <v>0</v>
      </c>
      <c r="O10942" s="13">
        <f>dados!L10857/100</f>
        <v>0.02</v>
      </c>
      <c r="P10942" s="11" t="str">
        <f>LEFT(Tabela2[[#This Row],[Código]],3)</f>
        <v>117</v>
      </c>
    </row>
    <row r="10943" spans="2:16" ht="15" customHeight="1" x14ac:dyDescent="0.25">
      <c r="B10943" s="31" t="str">
        <f>IF(Tabela2[[#This Row],[Tipo]] = 0,LOOKUP(Tabela2[[#This Row],[RESUMO]],Tabela3[Grupo],Tabela3[Meus produtos]),VLOOKUP(Tabela2[[#This Row],[Código]],Tabela4[[Código NBS/LC116]:[Meus serviços]],3,0))</f>
        <v>Não</v>
      </c>
      <c r="C10943" t="str">
        <f>IF(E10943=0,TEXT(dados!A10858,"00000000"),IF(E10943=2,TEXT(dados!A10858,"0000"),TEXT(dados!A10858,"#")))</f>
        <v>117041000</v>
      </c>
      <c r="D10943" t="str">
        <f>IF(dados!B10858=0,"",dados!B10858)</f>
        <v/>
      </c>
      <c r="E10943">
        <f>dados!C10858</f>
        <v>1</v>
      </c>
      <c r="F10943" t="str">
        <f>dados!D10858</f>
        <v>Servicos de agencias de noticias para jornais e periodicos</v>
      </c>
      <c r="G10943"/>
      <c r="H10943"/>
      <c r="I10943"/>
      <c r="J10943"/>
      <c r="K10943" s="13"/>
      <c r="L10943" s="13">
        <f>dados!I10858/100</f>
        <v>0.13449999999999998</v>
      </c>
      <c r="M10943" s="13">
        <f>dados!J10858/100</f>
        <v>0.1545</v>
      </c>
      <c r="N10943" s="13">
        <f>dados!K10858/100</f>
        <v>0</v>
      </c>
      <c r="O10943" s="13">
        <f>dados!L10858/100</f>
        <v>4.0099999999999997E-2</v>
      </c>
      <c r="P10943" s="11" t="str">
        <f>LEFT(Tabela2[[#This Row],[Código]],3)</f>
        <v>117</v>
      </c>
    </row>
    <row r="10944" spans="2:16" ht="15" customHeight="1" x14ac:dyDescent="0.25">
      <c r="B10944" s="31" t="str">
        <f>IF(Tabela2[[#This Row],[Tipo]] = 0,LOOKUP(Tabela2[[#This Row],[RESUMO]],Tabela3[Grupo],Tabela3[Meus produtos]),VLOOKUP(Tabela2[[#This Row],[Código]],Tabela4[[Código NBS/LC116]:[Meus serviços]],3,0))</f>
        <v>Não</v>
      </c>
      <c r="C10944" t="str">
        <f>IF(E10944=0,TEXT(dados!A10859,"00000000"),IF(E10944=2,TEXT(dados!A10859,"0000"),TEXT(dados!A10859,"#")))</f>
        <v>117042000</v>
      </c>
      <c r="D10944" t="str">
        <f>IF(dados!B10859=0,"",dados!B10859)</f>
        <v/>
      </c>
      <c r="E10944">
        <f>dados!C10859</f>
        <v>1</v>
      </c>
      <c r="F10944" t="str">
        <f>dados!D10859</f>
        <v>Servicos de agencias de noticias em midia audiovisual</v>
      </c>
      <c r="G10944"/>
      <c r="H10944"/>
      <c r="I10944"/>
      <c r="J10944"/>
      <c r="K10944" s="13"/>
      <c r="L10944" s="13">
        <f>dados!I10859/100</f>
        <v>0.13449999999999998</v>
      </c>
      <c r="M10944" s="13">
        <f>dados!J10859/100</f>
        <v>0.1545</v>
      </c>
      <c r="N10944" s="13">
        <f>dados!K10859/100</f>
        <v>0</v>
      </c>
      <c r="O10944" s="13">
        <f>dados!L10859/100</f>
        <v>4.0099999999999997E-2</v>
      </c>
      <c r="P10944" s="11" t="str">
        <f>LEFT(Tabela2[[#This Row],[Código]],3)</f>
        <v>117</v>
      </c>
    </row>
    <row r="10945" spans="2:16" ht="15" customHeight="1" x14ac:dyDescent="0.25">
      <c r="B10945" s="31" t="str">
        <f>IF(Tabela2[[#This Row],[Tipo]] = 0,LOOKUP(Tabela2[[#This Row],[RESUMO]],Tabela3[Grupo],Tabela3[Meus produtos]),VLOOKUP(Tabela2[[#This Row],[Código]],Tabela4[[Código NBS/LC116]:[Meus serviços]],3,0))</f>
        <v>Não</v>
      </c>
      <c r="C10945" t="str">
        <f>IF(E10945=0,TEXT(dados!A10860,"00000000"),IF(E10945=2,TEXT(dados!A10860,"0000"),TEXT(dados!A10860,"#")))</f>
        <v>117049000</v>
      </c>
      <c r="D10945" t="str">
        <f>IF(dados!B10860=0,"",dados!B10860)</f>
        <v/>
      </c>
      <c r="E10945">
        <f>dados!C10860</f>
        <v>1</v>
      </c>
      <c r="F10945" t="str">
        <f>dados!D10860</f>
        <v>Outros servicos de agencias de noticias</v>
      </c>
      <c r="G10945"/>
      <c r="H10945"/>
      <c r="I10945"/>
      <c r="J10945"/>
      <c r="K10945" s="13"/>
      <c r="L10945" s="13">
        <f>dados!I10860/100</f>
        <v>0.13449999999999998</v>
      </c>
      <c r="M10945" s="13">
        <f>dados!J10860/100</f>
        <v>0.1545</v>
      </c>
      <c r="N10945" s="13">
        <f>dados!K10860/100</f>
        <v>0</v>
      </c>
      <c r="O10945" s="13">
        <f>dados!L10860/100</f>
        <v>4.0099999999999997E-2</v>
      </c>
      <c r="P10945" s="11" t="str">
        <f>LEFT(Tabela2[[#This Row],[Código]],3)</f>
        <v>117</v>
      </c>
    </row>
    <row r="10946" spans="2:16" ht="15" customHeight="1" x14ac:dyDescent="0.25">
      <c r="B10946" s="31" t="str">
        <f>IF(Tabela2[[#This Row],[Tipo]] = 0,LOOKUP(Tabela2[[#This Row],[RESUMO]],Tabela3[Grupo],Tabela3[Meus produtos]),VLOOKUP(Tabela2[[#This Row],[Código]],Tabela4[[Código NBS/LC116]:[Meus serviços]],3,0))</f>
        <v>Não</v>
      </c>
      <c r="C10946" t="str">
        <f>IF(E10946=0,TEXT(dados!A10861,"00000000"),IF(E10946=2,TEXT(dados!A10861,"0000"),TEXT(dados!A10861,"#")))</f>
        <v>117051000</v>
      </c>
      <c r="D10946" t="str">
        <f>IF(dados!B10861=0,"",dados!B10861)</f>
        <v/>
      </c>
      <c r="E10946">
        <f>dados!C10861</f>
        <v>1</v>
      </c>
      <c r="F10946" t="str">
        <f>dados!D10861</f>
        <v>Servicos de biblioteca</v>
      </c>
      <c r="G10946"/>
      <c r="H10946"/>
      <c r="I10946"/>
      <c r="J10946"/>
      <c r="K10946" s="13"/>
      <c r="L10946" s="13">
        <f>dados!I10861/100</f>
        <v>0.13449999999999998</v>
      </c>
      <c r="M10946" s="13">
        <f>dados!J10861/100</f>
        <v>0.1545</v>
      </c>
      <c r="N10946" s="13">
        <f>dados!K10861/100</f>
        <v>0</v>
      </c>
      <c r="O10946" s="13">
        <f>dados!L10861/100</f>
        <v>4.0999999999999995E-2</v>
      </c>
      <c r="P10946" s="11" t="str">
        <f>LEFT(Tabela2[[#This Row],[Código]],3)</f>
        <v>117</v>
      </c>
    </row>
    <row r="10947" spans="2:16" ht="15" customHeight="1" x14ac:dyDescent="0.25">
      <c r="B10947" s="31" t="str">
        <f>IF(Tabela2[[#This Row],[Tipo]] = 0,LOOKUP(Tabela2[[#This Row],[RESUMO]],Tabela3[Grupo],Tabela3[Meus produtos]),VLOOKUP(Tabela2[[#This Row],[Código]],Tabela4[[Código NBS/LC116]:[Meus serviços]],3,0))</f>
        <v>Não</v>
      </c>
      <c r="C10947" t="str">
        <f>IF(E10947=0,TEXT(dados!A10862,"00000000"),IF(E10947=2,TEXT(dados!A10862,"0000"),TEXT(dados!A10862,"#")))</f>
        <v>117052000</v>
      </c>
      <c r="D10947" t="str">
        <f>IF(dados!B10862=0,"",dados!B10862)</f>
        <v/>
      </c>
      <c r="E10947">
        <f>dados!C10862</f>
        <v>1</v>
      </c>
      <c r="F10947" t="str">
        <f>dados!D10862</f>
        <v>Servicos de arquivo</v>
      </c>
      <c r="G10947"/>
      <c r="H10947"/>
      <c r="I10947"/>
      <c r="J10947"/>
      <c r="K10947" s="13"/>
      <c r="L10947" s="13">
        <f>dados!I10862/100</f>
        <v>0.13449999999999998</v>
      </c>
      <c r="M10947" s="13">
        <f>dados!J10862/100</f>
        <v>0.1545</v>
      </c>
      <c r="N10947" s="13">
        <f>dados!K10862/100</f>
        <v>0</v>
      </c>
      <c r="O10947" s="13">
        <f>dados!L10862/100</f>
        <v>4.0999999999999995E-2</v>
      </c>
      <c r="P10947" s="11" t="str">
        <f>LEFT(Tabela2[[#This Row],[Código]],3)</f>
        <v>117</v>
      </c>
    </row>
    <row r="10948" spans="2:16" ht="15" customHeight="1" x14ac:dyDescent="0.25">
      <c r="B10948" s="31" t="str">
        <f>IF(Tabela2[[#This Row],[Tipo]] = 0,LOOKUP(Tabela2[[#This Row],[RESUMO]],Tabela3[Grupo],Tabela3[Meus produtos]),VLOOKUP(Tabela2[[#This Row],[Código]],Tabela4[[Código NBS/LC116]:[Meus serviços]],3,0))</f>
        <v>Não</v>
      </c>
      <c r="C10948" t="str">
        <f>IF(E10948=0,TEXT(dados!A10863,"00000000"),IF(E10948=2,TEXT(dados!A10863,"0000"),TEXT(dados!A10863,"#")))</f>
        <v>117061100</v>
      </c>
      <c r="D10948" t="str">
        <f>IF(dados!B10863=0,"",dados!B10863)</f>
        <v/>
      </c>
      <c r="E10948">
        <f>dados!C10863</f>
        <v>1</v>
      </c>
      <c r="F10948" t="str">
        <f>dados!D10863</f>
        <v>Servicos de difusao de programas originais de radio</v>
      </c>
      <c r="G10948"/>
      <c r="H10948"/>
      <c r="I10948"/>
      <c r="J10948"/>
      <c r="K10948" s="13"/>
      <c r="L10948" s="13">
        <f>dados!I10863/100</f>
        <v>0.13449999999999998</v>
      </c>
      <c r="M10948" s="13">
        <f>dados!J10863/100</f>
        <v>0.1545</v>
      </c>
      <c r="N10948" s="13">
        <f>dados!K10863/100</f>
        <v>0</v>
      </c>
      <c r="O10948" s="13">
        <f>dados!L10863/100</f>
        <v>0.02</v>
      </c>
      <c r="P10948" s="11" t="str">
        <f>LEFT(Tabela2[[#This Row],[Código]],3)</f>
        <v>117</v>
      </c>
    </row>
    <row r="10949" spans="2:16" ht="15" customHeight="1" x14ac:dyDescent="0.25">
      <c r="B10949" s="31" t="str">
        <f>IF(Tabela2[[#This Row],[Tipo]] = 0,LOOKUP(Tabela2[[#This Row],[RESUMO]],Tabela3[Grupo],Tabela3[Meus produtos]),VLOOKUP(Tabela2[[#This Row],[Código]],Tabela4[[Código NBS/LC116]:[Meus serviços]],3,0))</f>
        <v>Não</v>
      </c>
      <c r="C10949" t="str">
        <f>IF(E10949=0,TEXT(dados!A10864,"00000000"),IF(E10949=2,TEXT(dados!A10864,"0000"),TEXT(dados!A10864,"#")))</f>
        <v>117061210</v>
      </c>
      <c r="D10949" t="str">
        <f>IF(dados!B10864=0,"",dados!B10864)</f>
        <v/>
      </c>
      <c r="E10949">
        <f>dados!C10864</f>
        <v>1</v>
      </c>
      <c r="F10949" t="str">
        <f>dados!D10864</f>
        <v>Servicos de difusao de programas originais para televisao aberta</v>
      </c>
      <c r="G10949"/>
      <c r="H10949"/>
      <c r="I10949"/>
      <c r="J10949"/>
      <c r="K10949" s="13"/>
      <c r="L10949" s="13">
        <f>dados!I10864/100</f>
        <v>0.13449999999999998</v>
      </c>
      <c r="M10949" s="13">
        <f>dados!J10864/100</f>
        <v>0.1545</v>
      </c>
      <c r="N10949" s="13">
        <f>dados!K10864/100</f>
        <v>0</v>
      </c>
      <c r="O10949" s="13">
        <f>dados!L10864/100</f>
        <v>0.02</v>
      </c>
      <c r="P10949" s="11" t="str">
        <f>LEFT(Tabela2[[#This Row],[Código]],3)</f>
        <v>117</v>
      </c>
    </row>
    <row r="10950" spans="2:16" ht="15" customHeight="1" x14ac:dyDescent="0.25">
      <c r="B10950" s="31" t="str">
        <f>IF(Tabela2[[#This Row],[Tipo]] = 0,LOOKUP(Tabela2[[#This Row],[RESUMO]],Tabela3[Grupo],Tabela3[Meus produtos]),VLOOKUP(Tabela2[[#This Row],[Código]],Tabela4[[Código NBS/LC116]:[Meus serviços]],3,0))</f>
        <v>Não</v>
      </c>
      <c r="C10950" t="str">
        <f>IF(E10950=0,TEXT(dados!A10865,"00000000"),IF(E10950=2,TEXT(dados!A10865,"0000"),TEXT(dados!A10865,"#")))</f>
        <v>117061220</v>
      </c>
      <c r="D10950" t="str">
        <f>IF(dados!B10865=0,"",dados!B10865)</f>
        <v/>
      </c>
      <c r="E10950">
        <f>dados!C10865</f>
        <v>1</v>
      </c>
      <c r="F10950" t="str">
        <f>dados!D10865</f>
        <v>Servicos de difusao de programas originais para televisao por assinatura</v>
      </c>
      <c r="G10950"/>
      <c r="H10950"/>
      <c r="I10950"/>
      <c r="J10950"/>
      <c r="K10950" s="13"/>
      <c r="L10950" s="13">
        <f>dados!I10865/100</f>
        <v>0.13449999999999998</v>
      </c>
      <c r="M10950" s="13">
        <f>dados!J10865/100</f>
        <v>0.1545</v>
      </c>
      <c r="N10950" s="13">
        <f>dados!K10865/100</f>
        <v>0</v>
      </c>
      <c r="O10950" s="13">
        <f>dados!L10865/100</f>
        <v>0.02</v>
      </c>
      <c r="P10950" s="11" t="str">
        <f>LEFT(Tabela2[[#This Row],[Código]],3)</f>
        <v>117</v>
      </c>
    </row>
    <row r="10951" spans="2:16" ht="15" customHeight="1" x14ac:dyDescent="0.25">
      <c r="B10951" s="31" t="str">
        <f>IF(Tabela2[[#This Row],[Tipo]] = 0,LOOKUP(Tabela2[[#This Row],[RESUMO]],Tabela3[Grupo],Tabela3[Meus produtos]),VLOOKUP(Tabela2[[#This Row],[Código]],Tabela4[[Código NBS/LC116]:[Meus serviços]],3,0))</f>
        <v>Não</v>
      </c>
      <c r="C10951" t="str">
        <f>IF(E10951=0,TEXT(dados!A10866,"00000000"),IF(E10951=2,TEXT(dados!A10866,"0000"),TEXT(dados!A10866,"#")))</f>
        <v>117062100</v>
      </c>
      <c r="D10951" t="str">
        <f>IF(dados!B10866=0,"",dados!B10866)</f>
        <v/>
      </c>
      <c r="E10951">
        <f>dados!C10866</f>
        <v>1</v>
      </c>
      <c r="F10951" t="str">
        <f>dados!D10866</f>
        <v>Servicos de programacao dos canais de radio</v>
      </c>
      <c r="G10951"/>
      <c r="H10951"/>
      <c r="I10951"/>
      <c r="J10951"/>
      <c r="K10951" s="13"/>
      <c r="L10951" s="13">
        <f>dados!I10866/100</f>
        <v>0.13449999999999998</v>
      </c>
      <c r="M10951" s="13">
        <f>dados!J10866/100</f>
        <v>0.1545</v>
      </c>
      <c r="N10951" s="13">
        <f>dados!K10866/100</f>
        <v>0</v>
      </c>
      <c r="O10951" s="13">
        <f>dados!L10866/100</f>
        <v>0.02</v>
      </c>
      <c r="P10951" s="11" t="str">
        <f>LEFT(Tabela2[[#This Row],[Código]],3)</f>
        <v>117</v>
      </c>
    </row>
    <row r="10952" spans="2:16" ht="15" customHeight="1" x14ac:dyDescent="0.25">
      <c r="B10952" s="31" t="str">
        <f>IF(Tabela2[[#This Row],[Tipo]] = 0,LOOKUP(Tabela2[[#This Row],[RESUMO]],Tabela3[Grupo],Tabela3[Meus produtos]),VLOOKUP(Tabela2[[#This Row],[Código]],Tabela4[[Código NBS/LC116]:[Meus serviços]],3,0))</f>
        <v>Não</v>
      </c>
      <c r="C10952" t="str">
        <f>IF(E10952=0,TEXT(dados!A10867,"00000000"),IF(E10952=2,TEXT(dados!A10867,"0000"),TEXT(dados!A10867,"#")))</f>
        <v>117062200</v>
      </c>
      <c r="D10952" t="str">
        <f>IF(dados!B10867=0,"",dados!B10867)</f>
        <v/>
      </c>
      <c r="E10952">
        <f>dados!C10867</f>
        <v>1</v>
      </c>
      <c r="F10952" t="str">
        <f>dados!D10867</f>
        <v>Servicos de programacao dos canais de televisao</v>
      </c>
      <c r="G10952"/>
      <c r="H10952"/>
      <c r="I10952"/>
      <c r="J10952"/>
      <c r="K10952" s="13"/>
      <c r="L10952" s="13">
        <f>dados!I10867/100</f>
        <v>0.13449999999999998</v>
      </c>
      <c r="M10952" s="13">
        <f>dados!J10867/100</f>
        <v>0.1545</v>
      </c>
      <c r="N10952" s="13">
        <f>dados!K10867/100</f>
        <v>0</v>
      </c>
      <c r="O10952" s="13">
        <f>dados!L10867/100</f>
        <v>0.02</v>
      </c>
      <c r="P10952" s="11" t="str">
        <f>LEFT(Tabela2[[#This Row],[Código]],3)</f>
        <v>117</v>
      </c>
    </row>
    <row r="10953" spans="2:16" ht="15" customHeight="1" x14ac:dyDescent="0.25">
      <c r="B10953" s="31" t="str">
        <f>IF(Tabela2[[#This Row],[Tipo]] = 0,LOOKUP(Tabela2[[#This Row],[RESUMO]],Tabela3[Grupo],Tabela3[Meus produtos]),VLOOKUP(Tabela2[[#This Row],[Código]],Tabela4[[Código NBS/LC116]:[Meus serviços]],3,0))</f>
        <v>Não</v>
      </c>
      <c r="C10953" t="str">
        <f>IF(E10953=0,TEXT(dados!A10868,"00000000"),IF(E10953=2,TEXT(dados!A10868,"0000"),TEXT(dados!A10868,"#")))</f>
        <v>117063000</v>
      </c>
      <c r="D10953" t="str">
        <f>IF(dados!B10868=0,"",dados!B10868)</f>
        <v/>
      </c>
      <c r="E10953">
        <f>dados!C10868</f>
        <v>1</v>
      </c>
      <c r="F10953" t="str">
        <f>dados!D10868</f>
        <v>Servicos de distribuicao de sinais de radio e televisao</v>
      </c>
      <c r="G10953"/>
      <c r="H10953"/>
      <c r="I10953"/>
      <c r="J10953"/>
      <c r="K10953" s="13"/>
      <c r="L10953" s="13">
        <f>dados!I10868/100</f>
        <v>0.13449999999999998</v>
      </c>
      <c r="M10953" s="13">
        <f>dados!J10868/100</f>
        <v>0.1545</v>
      </c>
      <c r="N10953" s="13">
        <f>dados!K10868/100</f>
        <v>0</v>
      </c>
      <c r="O10953" s="13">
        <f>dados!L10868/100</f>
        <v>0.02</v>
      </c>
      <c r="P10953" s="11" t="str">
        <f>LEFT(Tabela2[[#This Row],[Código]],3)</f>
        <v>117</v>
      </c>
    </row>
    <row r="10954" spans="2:16" ht="15" customHeight="1" x14ac:dyDescent="0.25">
      <c r="B10954" s="31" t="str">
        <f>IF(Tabela2[[#This Row],[Tipo]] = 0,LOOKUP(Tabela2[[#This Row],[RESUMO]],Tabela3[Grupo],Tabela3[Meus produtos]),VLOOKUP(Tabela2[[#This Row],[Código]],Tabela4[[Código NBS/LC116]:[Meus serviços]],3,0))</f>
        <v>Não</v>
      </c>
      <c r="C10954" t="str">
        <f>IF(E10954=0,TEXT(dados!A10869,"00000000"),IF(E10954=2,TEXT(dados!A10869,"0000"),TEXT(dados!A10869,"#")))</f>
        <v>117064000</v>
      </c>
      <c r="D10954" t="str">
        <f>IF(dados!B10869=0,"",dados!B10869)</f>
        <v/>
      </c>
      <c r="E10954">
        <f>dados!C10869</f>
        <v>1</v>
      </c>
      <c r="F10954" t="str">
        <f>dados!D10869</f>
        <v>Servicos de distribuicao de programas de televisao aberta</v>
      </c>
      <c r="G10954"/>
      <c r="H10954"/>
      <c r="I10954"/>
      <c r="J10954"/>
      <c r="K10954" s="13"/>
      <c r="L10954" s="13">
        <f>dados!I10869/100</f>
        <v>0.13449999999999998</v>
      </c>
      <c r="M10954" s="13">
        <f>dados!J10869/100</f>
        <v>0.1545</v>
      </c>
      <c r="N10954" s="13">
        <f>dados!K10869/100</f>
        <v>0</v>
      </c>
      <c r="O10954" s="13">
        <f>dados!L10869/100</f>
        <v>0.02</v>
      </c>
      <c r="P10954" s="11" t="str">
        <f>LEFT(Tabela2[[#This Row],[Código]],3)</f>
        <v>117</v>
      </c>
    </row>
    <row r="10955" spans="2:16" ht="15" customHeight="1" x14ac:dyDescent="0.25">
      <c r="B10955" s="31" t="str">
        <f>IF(Tabela2[[#This Row],[Tipo]] = 0,LOOKUP(Tabela2[[#This Row],[RESUMO]],Tabela3[Grupo],Tabela3[Meus produtos]),VLOOKUP(Tabela2[[#This Row],[Código]],Tabela4[[Código NBS/LC116]:[Meus serviços]],3,0))</f>
        <v>Não</v>
      </c>
      <c r="C10955" t="str">
        <f>IF(E10955=0,TEXT(dados!A10870,"00000000"),IF(E10955=2,TEXT(dados!A10870,"0000"),TEXT(dados!A10870,"#")))</f>
        <v>117069000</v>
      </c>
      <c r="D10955" t="str">
        <f>IF(dados!B10870=0,"",dados!B10870)</f>
        <v/>
      </c>
      <c r="E10955">
        <f>dados!C10870</f>
        <v>1</v>
      </c>
      <c r="F10955" t="str">
        <f>dados!D10870</f>
        <v>Outros servicos de difusao, programacao e distribuicao de programas de radio e televisao</v>
      </c>
      <c r="G10955"/>
      <c r="H10955"/>
      <c r="I10955"/>
      <c r="J10955"/>
      <c r="K10955" s="13"/>
      <c r="L10955" s="13">
        <f>dados!I10870/100</f>
        <v>0.13449999999999998</v>
      </c>
      <c r="M10955" s="13">
        <f>dados!J10870/100</f>
        <v>0.1545</v>
      </c>
      <c r="N10955" s="13">
        <f>dados!K10870/100</f>
        <v>0</v>
      </c>
      <c r="O10955" s="13">
        <f>dados!L10870/100</f>
        <v>0.05</v>
      </c>
      <c r="P10955" s="11" t="str">
        <f>LEFT(Tabela2[[#This Row],[Código]],3)</f>
        <v>117</v>
      </c>
    </row>
    <row r="10956" spans="2:16" ht="15" customHeight="1" x14ac:dyDescent="0.25">
      <c r="B10956" s="31" t="str">
        <f>IF(Tabela2[[#This Row],[Tipo]] = 0,LOOKUP(Tabela2[[#This Row],[RESUMO]],Tabela3[Grupo],Tabela3[Meus produtos]),VLOOKUP(Tabela2[[#This Row],[Código]],Tabela4[[Código NBS/LC116]:[Meus serviços]],3,0))</f>
        <v>Não</v>
      </c>
      <c r="C10956" t="str">
        <f>IF(E10956=0,TEXT(dados!A10871,"00000000"),IF(E10956=2,TEXT(dados!A10871,"0000"),TEXT(dados!A10871,"#")))</f>
        <v>118011000</v>
      </c>
      <c r="D10956" t="str">
        <f>IF(dados!B10871=0,"",dados!B10871)</f>
        <v/>
      </c>
      <c r="E10956">
        <f>dados!C10871</f>
        <v>1</v>
      </c>
      <c r="F10956" t="str">
        <f>dados!D10871</f>
        <v>Servicos de busca de empregos e encaminhamento de pessoal</v>
      </c>
      <c r="G10956"/>
      <c r="H10956"/>
      <c r="I10956"/>
      <c r="J10956"/>
      <c r="K10956" s="13"/>
      <c r="L10956" s="13">
        <f>dados!I10871/100</f>
        <v>0.13449999999999998</v>
      </c>
      <c r="M10956" s="13">
        <f>dados!J10871/100</f>
        <v>0.1545</v>
      </c>
      <c r="N10956" s="13">
        <f>dados!K10871/100</f>
        <v>0</v>
      </c>
      <c r="O10956" s="13">
        <f>dados!L10871/100</f>
        <v>3.9100000000000003E-2</v>
      </c>
      <c r="P10956" s="11" t="str">
        <f>LEFT(Tabela2[[#This Row],[Código]],3)</f>
        <v>118</v>
      </c>
    </row>
    <row r="10957" spans="2:16" ht="15" customHeight="1" x14ac:dyDescent="0.25">
      <c r="B10957" s="31" t="str">
        <f>IF(Tabela2[[#This Row],[Tipo]] = 0,LOOKUP(Tabela2[[#This Row],[RESUMO]],Tabela3[Grupo],Tabela3[Meus produtos]),VLOOKUP(Tabela2[[#This Row],[Código]],Tabela4[[Código NBS/LC116]:[Meus serviços]],3,0))</f>
        <v>Não</v>
      </c>
      <c r="C10957" t="str">
        <f>IF(E10957=0,TEXT(dados!A10872,"00000000"),IF(E10957=2,TEXT(dados!A10872,"0000"),TEXT(dados!A10872,"#")))</f>
        <v>118012100</v>
      </c>
      <c r="D10957" t="str">
        <f>IF(dados!B10872=0,"",dados!B10872)</f>
        <v/>
      </c>
      <c r="E10957">
        <f>dados!C10872</f>
        <v>1</v>
      </c>
      <c r="F10957" t="str">
        <f>dados!D10872</f>
        <v>Servicos de fornecimento de mao de obra efetiva</v>
      </c>
      <c r="G10957"/>
      <c r="H10957"/>
      <c r="I10957"/>
      <c r="J10957"/>
      <c r="K10957" s="13"/>
      <c r="L10957" s="13">
        <f>dados!I10872/100</f>
        <v>0.13449999999999998</v>
      </c>
      <c r="M10957" s="13">
        <f>dados!J10872/100</f>
        <v>0.1545</v>
      </c>
      <c r="N10957" s="13">
        <f>dados!K10872/100</f>
        <v>0</v>
      </c>
      <c r="O10957" s="13">
        <f>dados!L10872/100</f>
        <v>2.1700000000000001E-2</v>
      </c>
      <c r="P10957" s="11" t="str">
        <f>LEFT(Tabela2[[#This Row],[Código]],3)</f>
        <v>118</v>
      </c>
    </row>
    <row r="10958" spans="2:16" ht="15" customHeight="1" x14ac:dyDescent="0.25">
      <c r="B10958" s="31" t="str">
        <f>IF(Tabela2[[#This Row],[Tipo]] = 0,LOOKUP(Tabela2[[#This Row],[RESUMO]],Tabela3[Grupo],Tabela3[Meus produtos]),VLOOKUP(Tabela2[[#This Row],[Código]],Tabela4[[Código NBS/LC116]:[Meus serviços]],3,0))</f>
        <v>Não</v>
      </c>
      <c r="C10958" t="str">
        <f>IF(E10958=0,TEXT(dados!A10873,"00000000"),IF(E10958=2,TEXT(dados!A10873,"0000"),TEXT(dados!A10873,"#")))</f>
        <v>118012200</v>
      </c>
      <c r="D10958" t="str">
        <f>IF(dados!B10873=0,"",dados!B10873)</f>
        <v/>
      </c>
      <c r="E10958">
        <f>dados!C10873</f>
        <v>1</v>
      </c>
      <c r="F10958" t="str">
        <f>dados!D10873</f>
        <v>Servicos de fornecimento de mao de obra temporaria</v>
      </c>
      <c r="G10958"/>
      <c r="H10958"/>
      <c r="I10958"/>
      <c r="J10958"/>
      <c r="K10958" s="13"/>
      <c r="L10958" s="13">
        <f>dados!I10873/100</f>
        <v>0.13449999999999998</v>
      </c>
      <c r="M10958" s="13">
        <f>dados!J10873/100</f>
        <v>0.1545</v>
      </c>
      <c r="N10958" s="13">
        <f>dados!K10873/100</f>
        <v>0</v>
      </c>
      <c r="O10958" s="13">
        <f>dados!L10873/100</f>
        <v>2.1700000000000001E-2</v>
      </c>
      <c r="P10958" s="11" t="str">
        <f>LEFT(Tabela2[[#This Row],[Código]],3)</f>
        <v>118</v>
      </c>
    </row>
    <row r="10959" spans="2:16" ht="15" customHeight="1" x14ac:dyDescent="0.25">
      <c r="B10959" s="31" t="str">
        <f>IF(Tabela2[[#This Row],[Tipo]] = 0,LOOKUP(Tabela2[[#This Row],[RESUMO]],Tabela3[Grupo],Tabela3[Meus produtos]),VLOOKUP(Tabela2[[#This Row],[Código]],Tabela4[[Código NBS/LC116]:[Meus serviços]],3,0))</f>
        <v>Não</v>
      </c>
      <c r="C10959" t="str">
        <f>IF(E10959=0,TEXT(dados!A10874,"00000000"),IF(E10959=2,TEXT(dados!A10874,"0000"),TEXT(dados!A10874,"#")))</f>
        <v>118019000</v>
      </c>
      <c r="D10959" t="str">
        <f>IF(dados!B10874=0,"",dados!B10874)</f>
        <v/>
      </c>
      <c r="E10959">
        <f>dados!C10874</f>
        <v>1</v>
      </c>
      <c r="F10959" t="str">
        <f>dados!D10874</f>
        <v>Outros servicos de recrutamento e selecao de pessoal</v>
      </c>
      <c r="G10959"/>
      <c r="H10959"/>
      <c r="I10959"/>
      <c r="J10959"/>
      <c r="K10959" s="13"/>
      <c r="L10959" s="13">
        <f>dados!I10874/100</f>
        <v>0.13449999999999998</v>
      </c>
      <c r="M10959" s="13">
        <f>dados!J10874/100</f>
        <v>0.1545</v>
      </c>
      <c r="N10959" s="13">
        <f>dados!K10874/100</f>
        <v>0</v>
      </c>
      <c r="O10959" s="13">
        <f>dados!L10874/100</f>
        <v>2.1700000000000001E-2</v>
      </c>
      <c r="P10959" s="11" t="str">
        <f>LEFT(Tabela2[[#This Row],[Código]],3)</f>
        <v>118</v>
      </c>
    </row>
    <row r="10960" spans="2:16" ht="15" customHeight="1" x14ac:dyDescent="0.25">
      <c r="B10960" s="31" t="str">
        <f>IF(Tabela2[[#This Row],[Tipo]] = 0,LOOKUP(Tabela2[[#This Row],[RESUMO]],Tabela3[Grupo],Tabela3[Meus produtos]),VLOOKUP(Tabela2[[#This Row],[Código]],Tabela4[[Código NBS/LC116]:[Meus serviços]],3,0))</f>
        <v>Não</v>
      </c>
      <c r="C10960" t="str">
        <f>IF(E10960=0,TEXT(dados!A10875,"00000000"),IF(E10960=2,TEXT(dados!A10875,"0000"),TEXT(dados!A10875,"#")))</f>
        <v>118021000</v>
      </c>
      <c r="D10960" t="str">
        <f>IF(dados!B10875=0,"",dados!B10875)</f>
        <v/>
      </c>
      <c r="E10960">
        <f>dados!C10875</f>
        <v>1</v>
      </c>
      <c r="F10960" t="str">
        <f>dados!D10875</f>
        <v>Servicos de investigacao</v>
      </c>
      <c r="G10960"/>
      <c r="H10960"/>
      <c r="I10960"/>
      <c r="J10960"/>
      <c r="K10960" s="13"/>
      <c r="L10960" s="13">
        <f>dados!I10875/100</f>
        <v>0.13449999999999998</v>
      </c>
      <c r="M10960" s="13">
        <f>dados!J10875/100</f>
        <v>0.1545</v>
      </c>
      <c r="N10960" s="13">
        <f>dados!K10875/100</f>
        <v>0</v>
      </c>
      <c r="O10960" s="13">
        <f>dados!L10875/100</f>
        <v>4.0399999999999998E-2</v>
      </c>
      <c r="P10960" s="11" t="str">
        <f>LEFT(Tabela2[[#This Row],[Código]],3)</f>
        <v>118</v>
      </c>
    </row>
    <row r="10961" spans="2:16" ht="15" customHeight="1" x14ac:dyDescent="0.25">
      <c r="B10961" s="31" t="str">
        <f>IF(Tabela2[[#This Row],[Tipo]] = 0,LOOKUP(Tabela2[[#This Row],[RESUMO]],Tabela3[Grupo],Tabela3[Meus produtos]),VLOOKUP(Tabela2[[#This Row],[Código]],Tabela4[[Código NBS/LC116]:[Meus serviços]],3,0))</f>
        <v>Não</v>
      </c>
      <c r="C10961" t="str">
        <f>IF(E10961=0,TEXT(dados!A10876,"00000000"),IF(E10961=2,TEXT(dados!A10876,"0000"),TEXT(dados!A10876,"#")))</f>
        <v>118022000</v>
      </c>
      <c r="D10961" t="str">
        <f>IF(dados!B10876=0,"",dados!B10876)</f>
        <v/>
      </c>
      <c r="E10961">
        <f>dados!C10876</f>
        <v>1</v>
      </c>
      <c r="F10961" t="str">
        <f>dados!D10876</f>
        <v>Servicos de consultoria em seguranca</v>
      </c>
      <c r="G10961"/>
      <c r="H10961"/>
      <c r="I10961"/>
      <c r="J10961"/>
      <c r="K10961" s="13"/>
      <c r="L10961" s="13">
        <f>dados!I10876/100</f>
        <v>0.13449999999999998</v>
      </c>
      <c r="M10961" s="13">
        <f>dados!J10876/100</f>
        <v>0.1545</v>
      </c>
      <c r="N10961" s="13">
        <f>dados!K10876/100</f>
        <v>0</v>
      </c>
      <c r="O10961" s="13">
        <f>dados!L10876/100</f>
        <v>4.0399999999999998E-2</v>
      </c>
      <c r="P10961" s="11" t="str">
        <f>LEFT(Tabela2[[#This Row],[Código]],3)</f>
        <v>118</v>
      </c>
    </row>
    <row r="10962" spans="2:16" ht="15" customHeight="1" x14ac:dyDescent="0.25">
      <c r="B10962" s="31" t="str">
        <f>IF(Tabela2[[#This Row],[Tipo]] = 0,LOOKUP(Tabela2[[#This Row],[RESUMO]],Tabela3[Grupo],Tabela3[Meus produtos]),VLOOKUP(Tabela2[[#This Row],[Código]],Tabela4[[Código NBS/LC116]:[Meus serviços]],3,0))</f>
        <v>Não</v>
      </c>
      <c r="C10962" t="str">
        <f>IF(E10962=0,TEXT(dados!A10877,"00000000"),IF(E10962=2,TEXT(dados!A10877,"0000"),TEXT(dados!A10877,"#")))</f>
        <v>118023000</v>
      </c>
      <c r="D10962" t="str">
        <f>IF(dados!B10877=0,"",dados!B10877)</f>
        <v/>
      </c>
      <c r="E10962">
        <f>dados!C10877</f>
        <v>1</v>
      </c>
      <c r="F10962" t="str">
        <f>dados!D10877</f>
        <v>Servicos de sistemas de seguranca</v>
      </c>
      <c r="G10962"/>
      <c r="H10962"/>
      <c r="I10962"/>
      <c r="J10962"/>
      <c r="K10962" s="13"/>
      <c r="L10962" s="13">
        <f>dados!I10877/100</f>
        <v>0.13449999999999998</v>
      </c>
      <c r="M10962" s="13">
        <f>dados!J10877/100</f>
        <v>0.1545</v>
      </c>
      <c r="N10962" s="13">
        <f>dados!K10877/100</f>
        <v>0</v>
      </c>
      <c r="O10962" s="13">
        <f>dados!L10877/100</f>
        <v>4.0399999999999998E-2</v>
      </c>
      <c r="P10962" s="11" t="str">
        <f>LEFT(Tabela2[[#This Row],[Código]],3)</f>
        <v>118</v>
      </c>
    </row>
    <row r="10963" spans="2:16" ht="15" customHeight="1" x14ac:dyDescent="0.25">
      <c r="B10963" s="31" t="str">
        <f>IF(Tabela2[[#This Row],[Tipo]] = 0,LOOKUP(Tabela2[[#This Row],[RESUMO]],Tabela3[Grupo],Tabela3[Meus produtos]),VLOOKUP(Tabela2[[#This Row],[Código]],Tabela4[[Código NBS/LC116]:[Meus serviços]],3,0))</f>
        <v>Não</v>
      </c>
      <c r="C10963" t="str">
        <f>IF(E10963=0,TEXT(dados!A10878,"00000000"),IF(E10963=2,TEXT(dados!A10878,"0000"),TEXT(dados!A10878,"#")))</f>
        <v>118024000</v>
      </c>
      <c r="D10963" t="str">
        <f>IF(dados!B10878=0,"",dados!B10878)</f>
        <v/>
      </c>
      <c r="E10963">
        <f>dados!C10878</f>
        <v>1</v>
      </c>
      <c r="F10963" t="str">
        <f>dados!D10878</f>
        <v>Servicos de transporte de valores</v>
      </c>
      <c r="G10963"/>
      <c r="H10963"/>
      <c r="I10963"/>
      <c r="J10963"/>
      <c r="K10963" s="13"/>
      <c r="L10963" s="13">
        <f>dados!I10878/100</f>
        <v>0.13449999999999998</v>
      </c>
      <c r="M10963" s="13">
        <f>dados!J10878/100</f>
        <v>0.1545</v>
      </c>
      <c r="N10963" s="13">
        <f>dados!K10878/100</f>
        <v>0</v>
      </c>
      <c r="O10963" s="13">
        <f>dados!L10878/100</f>
        <v>4.3099999999999999E-2</v>
      </c>
      <c r="P10963" s="11" t="str">
        <f>LEFT(Tabela2[[#This Row],[Código]],3)</f>
        <v>118</v>
      </c>
    </row>
    <row r="10964" spans="2:16" ht="15" customHeight="1" x14ac:dyDescent="0.25">
      <c r="B10964" s="31" t="str">
        <f>IF(Tabela2[[#This Row],[Tipo]] = 0,LOOKUP(Tabela2[[#This Row],[RESUMO]],Tabela3[Grupo],Tabela3[Meus produtos]),VLOOKUP(Tabela2[[#This Row],[Código]],Tabela4[[Código NBS/LC116]:[Meus serviços]],3,0))</f>
        <v>Não</v>
      </c>
      <c r="C10964" t="str">
        <f>IF(E10964=0,TEXT(dados!A10879,"00000000"),IF(E10964=2,TEXT(dados!A10879,"0000"),TEXT(dados!A10879,"#")))</f>
        <v>118025000</v>
      </c>
      <c r="D10964" t="str">
        <f>IF(dados!B10879=0,"",dados!B10879)</f>
        <v/>
      </c>
      <c r="E10964">
        <f>dados!C10879</f>
        <v>1</v>
      </c>
      <c r="F10964" t="str">
        <f>dados!D10879</f>
        <v>Servicos de guarda e escolta armada</v>
      </c>
      <c r="G10964"/>
      <c r="H10964"/>
      <c r="I10964"/>
      <c r="J10964"/>
      <c r="K10964" s="13"/>
      <c r="L10964" s="13">
        <f>dados!I10879/100</f>
        <v>0.13449999999999998</v>
      </c>
      <c r="M10964" s="13">
        <f>dados!J10879/100</f>
        <v>0.1545</v>
      </c>
      <c r="N10964" s="13">
        <f>dados!K10879/100</f>
        <v>0</v>
      </c>
      <c r="O10964" s="13">
        <f>dados!L10879/100</f>
        <v>2.4E-2</v>
      </c>
      <c r="P10964" s="11" t="str">
        <f>LEFT(Tabela2[[#This Row],[Código]],3)</f>
        <v>118</v>
      </c>
    </row>
    <row r="10965" spans="2:16" ht="15" customHeight="1" x14ac:dyDescent="0.25">
      <c r="B10965" s="31" t="str">
        <f>IF(Tabela2[[#This Row],[Tipo]] = 0,LOOKUP(Tabela2[[#This Row],[RESUMO]],Tabela3[Grupo],Tabela3[Meus produtos]),VLOOKUP(Tabela2[[#This Row],[Código]],Tabela4[[Código NBS/LC116]:[Meus serviços]],3,0))</f>
        <v>Não</v>
      </c>
      <c r="C10965" t="str">
        <f>IF(E10965=0,TEXT(dados!A10880,"00000000"),IF(E10965=2,TEXT(dados!A10880,"0000"),TEXT(dados!A10880,"#")))</f>
        <v>118029000</v>
      </c>
      <c r="D10965" t="str">
        <f>IF(dados!B10880=0,"",dados!B10880)</f>
        <v/>
      </c>
      <c r="E10965">
        <f>dados!C10880</f>
        <v>1</v>
      </c>
      <c r="F10965" t="str">
        <f>dados!D10880</f>
        <v>Outros servicos de seguranca</v>
      </c>
      <c r="G10965"/>
      <c r="H10965"/>
      <c r="I10965"/>
      <c r="J10965"/>
      <c r="K10965" s="13"/>
      <c r="L10965" s="13">
        <f>dados!I10880/100</f>
        <v>0.13449999999999998</v>
      </c>
      <c r="M10965" s="13">
        <f>dados!J10880/100</f>
        <v>0.1545</v>
      </c>
      <c r="N10965" s="13">
        <f>dados!K10880/100</f>
        <v>0</v>
      </c>
      <c r="O10965" s="13">
        <f>dados!L10880/100</f>
        <v>2.2599999999999999E-2</v>
      </c>
      <c r="P10965" s="11" t="str">
        <f>LEFT(Tabela2[[#This Row],[Código]],3)</f>
        <v>118</v>
      </c>
    </row>
    <row r="10966" spans="2:16" ht="15" customHeight="1" x14ac:dyDescent="0.25">
      <c r="B10966" s="31" t="str">
        <f>IF(Tabela2[[#This Row],[Tipo]] = 0,LOOKUP(Tabela2[[#This Row],[RESUMO]],Tabela3[Grupo],Tabela3[Meus produtos]),VLOOKUP(Tabela2[[#This Row],[Código]],Tabela4[[Código NBS/LC116]:[Meus serviços]],3,0))</f>
        <v>Não</v>
      </c>
      <c r="C10966" t="str">
        <f>IF(E10966=0,TEXT(dados!A10881,"00000000"),IF(E10966=2,TEXT(dados!A10881,"0000"),TEXT(dados!A10881,"#")))</f>
        <v>118031000</v>
      </c>
      <c r="D10966" t="str">
        <f>IF(dados!B10881=0,"",dados!B10881)</f>
        <v/>
      </c>
      <c r="E10966">
        <f>dados!C10881</f>
        <v>1</v>
      </c>
      <c r="F10966" t="str">
        <f>dados!D10881</f>
        <v>Servicos de desinfeccao e exterminio de pragas</v>
      </c>
      <c r="G10966"/>
      <c r="H10966"/>
      <c r="I10966"/>
      <c r="J10966"/>
      <c r="K10966" s="13"/>
      <c r="L10966" s="13">
        <f>dados!I10881/100</f>
        <v>0.13449999999999998</v>
      </c>
      <c r="M10966" s="13">
        <f>dados!J10881/100</f>
        <v>0.1545</v>
      </c>
      <c r="N10966" s="13">
        <f>dados!K10881/100</f>
        <v>0</v>
      </c>
      <c r="O10966" s="13">
        <f>dados!L10881/100</f>
        <v>4.1500000000000002E-2</v>
      </c>
      <c r="P10966" s="11" t="str">
        <f>LEFT(Tabela2[[#This Row],[Código]],3)</f>
        <v>118</v>
      </c>
    </row>
    <row r="10967" spans="2:16" ht="15" customHeight="1" x14ac:dyDescent="0.25">
      <c r="B10967" s="31" t="str">
        <f>IF(Tabela2[[#This Row],[Tipo]] = 0,LOOKUP(Tabela2[[#This Row],[RESUMO]],Tabela3[Grupo],Tabela3[Meus produtos]),VLOOKUP(Tabela2[[#This Row],[Código]],Tabela4[[Código NBS/LC116]:[Meus serviços]],3,0))</f>
        <v>Não</v>
      </c>
      <c r="C10967" t="str">
        <f>IF(E10967=0,TEXT(dados!A10882,"00000000"),IF(E10967=2,TEXT(dados!A10882,"0000"),TEXT(dados!A10882,"#")))</f>
        <v>118032000</v>
      </c>
      <c r="D10967" t="str">
        <f>IF(dados!B10882=0,"",dados!B10882)</f>
        <v/>
      </c>
      <c r="E10967">
        <f>dados!C10882</f>
        <v>1</v>
      </c>
      <c r="F10967" t="str">
        <f>dados!D10882</f>
        <v>Servicos gerais de limpeza</v>
      </c>
      <c r="G10967"/>
      <c r="H10967"/>
      <c r="I10967"/>
      <c r="J10967"/>
      <c r="K10967" s="13"/>
      <c r="L10967" s="13">
        <f>dados!I10882/100</f>
        <v>0.13449999999999998</v>
      </c>
      <c r="M10967" s="13">
        <f>dados!J10882/100</f>
        <v>0.1545</v>
      </c>
      <c r="N10967" s="13">
        <f>dados!K10882/100</f>
        <v>0</v>
      </c>
      <c r="O10967" s="13">
        <f>dados!L10882/100</f>
        <v>4.0899999999999999E-2</v>
      </c>
      <c r="P10967" s="11" t="str">
        <f>LEFT(Tabela2[[#This Row],[Código]],3)</f>
        <v>118</v>
      </c>
    </row>
    <row r="10968" spans="2:16" ht="15" customHeight="1" x14ac:dyDescent="0.25">
      <c r="B10968" s="31" t="str">
        <f>IF(Tabela2[[#This Row],[Tipo]] = 0,LOOKUP(Tabela2[[#This Row],[RESUMO]],Tabela3[Grupo],Tabela3[Meus produtos]),VLOOKUP(Tabela2[[#This Row],[Código]],Tabela4[[Código NBS/LC116]:[Meus serviços]],3,0))</f>
        <v>Não</v>
      </c>
      <c r="C10968" t="str">
        <f>IF(E10968=0,TEXT(dados!A10883,"00000000"),IF(E10968=2,TEXT(dados!A10883,"0000"),TEXT(dados!A10883,"#")))</f>
        <v>118033000</v>
      </c>
      <c r="D10968" t="str">
        <f>IF(dados!B10883=0,"",dados!B10883)</f>
        <v/>
      </c>
      <c r="E10968">
        <f>dados!C10883</f>
        <v>1</v>
      </c>
      <c r="F10968" t="str">
        <f>dados!D10883</f>
        <v>Servicos especializados de limpeza</v>
      </c>
      <c r="G10968"/>
      <c r="H10968"/>
      <c r="I10968"/>
      <c r="J10968"/>
      <c r="K10968" s="13"/>
      <c r="L10968" s="13">
        <f>dados!I10883/100</f>
        <v>0.13449999999999998</v>
      </c>
      <c r="M10968" s="13">
        <f>dados!J10883/100</f>
        <v>0.1545</v>
      </c>
      <c r="N10968" s="13">
        <f>dados!K10883/100</f>
        <v>0</v>
      </c>
      <c r="O10968" s="13">
        <f>dados!L10883/100</f>
        <v>4.0899999999999999E-2</v>
      </c>
      <c r="P10968" s="11" t="str">
        <f>LEFT(Tabela2[[#This Row],[Código]],3)</f>
        <v>118</v>
      </c>
    </row>
    <row r="10969" spans="2:16" ht="15" customHeight="1" x14ac:dyDescent="0.25">
      <c r="B10969" s="31" t="str">
        <f>IF(Tabela2[[#This Row],[Tipo]] = 0,LOOKUP(Tabela2[[#This Row],[RESUMO]],Tabela3[Grupo],Tabela3[Meus produtos]),VLOOKUP(Tabela2[[#This Row],[Código]],Tabela4[[Código NBS/LC116]:[Meus serviços]],3,0))</f>
        <v>Não</v>
      </c>
      <c r="C10969" t="str">
        <f>IF(E10969=0,TEXT(dados!A10884,"00000000"),IF(E10969=2,TEXT(dados!A10884,"0000"),TEXT(dados!A10884,"#")))</f>
        <v>118041100</v>
      </c>
      <c r="D10969" t="str">
        <f>IF(dados!B10884=0,"",dados!B10884)</f>
        <v/>
      </c>
      <c r="E10969">
        <f>dados!C10884</f>
        <v>1</v>
      </c>
      <c r="F10969" t="str">
        <f>dados!D10884</f>
        <v>Servicos de reservas em transportes aereos</v>
      </c>
      <c r="G10969"/>
      <c r="H10969"/>
      <c r="I10969"/>
      <c r="J10969"/>
      <c r="K10969" s="13"/>
      <c r="L10969" s="13">
        <f>dados!I10884/100</f>
        <v>0.13449999999999998</v>
      </c>
      <c r="M10969" s="13">
        <f>dados!J10884/100</f>
        <v>0.1545</v>
      </c>
      <c r="N10969" s="13">
        <f>dados!K10884/100</f>
        <v>0</v>
      </c>
      <c r="O10969" s="13">
        <f>dados!L10884/100</f>
        <v>4.0899999999999999E-2</v>
      </c>
      <c r="P10969" s="11" t="str">
        <f>LEFT(Tabela2[[#This Row],[Código]],3)</f>
        <v>118</v>
      </c>
    </row>
    <row r="10970" spans="2:16" ht="15" customHeight="1" x14ac:dyDescent="0.25">
      <c r="B10970" s="31" t="str">
        <f>IF(Tabela2[[#This Row],[Tipo]] = 0,LOOKUP(Tabela2[[#This Row],[RESUMO]],Tabela3[Grupo],Tabela3[Meus produtos]),VLOOKUP(Tabela2[[#This Row],[Código]],Tabela4[[Código NBS/LC116]:[Meus serviços]],3,0))</f>
        <v>Não</v>
      </c>
      <c r="C10970" t="str">
        <f>IF(E10970=0,TEXT(dados!A10885,"00000000"),IF(E10970=2,TEXT(dados!A10885,"0000"),TEXT(dados!A10885,"#")))</f>
        <v>118041900</v>
      </c>
      <c r="D10970" t="str">
        <f>IF(dados!B10885=0,"",dados!B10885)</f>
        <v/>
      </c>
      <c r="E10970">
        <f>dados!C10885</f>
        <v>1</v>
      </c>
      <c r="F10970" t="str">
        <f>dados!D10885</f>
        <v>Outros servicos de planejamento e reserva em transportes</v>
      </c>
      <c r="G10970"/>
      <c r="H10970"/>
      <c r="I10970"/>
      <c r="J10970"/>
      <c r="K10970" s="13"/>
      <c r="L10970" s="13">
        <f>dados!I10885/100</f>
        <v>0.13449999999999998</v>
      </c>
      <c r="M10970" s="13">
        <f>dados!J10885/100</f>
        <v>0.1545</v>
      </c>
      <c r="N10970" s="13">
        <f>dados!K10885/100</f>
        <v>0</v>
      </c>
      <c r="O10970" s="13">
        <f>dados!L10885/100</f>
        <v>4.0899999999999999E-2</v>
      </c>
      <c r="P10970" s="11" t="str">
        <f>LEFT(Tabela2[[#This Row],[Código]],3)</f>
        <v>118</v>
      </c>
    </row>
    <row r="10971" spans="2:16" ht="15" customHeight="1" x14ac:dyDescent="0.25">
      <c r="B10971" s="31" t="str">
        <f>IF(Tabela2[[#This Row],[Tipo]] = 0,LOOKUP(Tabela2[[#This Row],[RESUMO]],Tabela3[Grupo],Tabela3[Meus produtos]),VLOOKUP(Tabela2[[#This Row],[Código]],Tabela4[[Código NBS/LC116]:[Meus serviços]],3,0))</f>
        <v>Não</v>
      </c>
      <c r="C10971" t="str">
        <f>IF(E10971=0,TEXT(dados!A10886,"00000000"),IF(E10971=2,TEXT(dados!A10886,"0000"),TEXT(dados!A10886,"#")))</f>
        <v>118042100</v>
      </c>
      <c r="D10971" t="str">
        <f>IF(dados!B10886=0,"",dados!B10886)</f>
        <v/>
      </c>
      <c r="E10971">
        <f>dados!C10886</f>
        <v>1</v>
      </c>
      <c r="F10971" t="str">
        <f>dados!D10886</f>
        <v>Servicos de reservas de hospedagem</v>
      </c>
      <c r="G10971"/>
      <c r="H10971"/>
      <c r="I10971"/>
      <c r="J10971"/>
      <c r="K10971" s="13"/>
      <c r="L10971" s="13">
        <f>dados!I10886/100</f>
        <v>0.13449999999999998</v>
      </c>
      <c r="M10971" s="13">
        <f>dados!J10886/100</f>
        <v>0.1545</v>
      </c>
      <c r="N10971" s="13">
        <f>dados!K10886/100</f>
        <v>0</v>
      </c>
      <c r="O10971" s="13">
        <f>dados!L10886/100</f>
        <v>4.0800000000000003E-2</v>
      </c>
      <c r="P10971" s="11" t="str">
        <f>LEFT(Tabela2[[#This Row],[Código]],3)</f>
        <v>118</v>
      </c>
    </row>
    <row r="10972" spans="2:16" ht="15" customHeight="1" x14ac:dyDescent="0.25">
      <c r="B10972" s="31" t="str">
        <f>IF(Tabela2[[#This Row],[Tipo]] = 0,LOOKUP(Tabela2[[#This Row],[RESUMO]],Tabela3[Grupo],Tabela3[Meus produtos]),VLOOKUP(Tabela2[[#This Row],[Código]],Tabela4[[Código NBS/LC116]:[Meus serviços]],3,0))</f>
        <v>Não</v>
      </c>
      <c r="C10972" t="str">
        <f>IF(E10972=0,TEXT(dados!A10887,"00000000"),IF(E10972=2,TEXT(dados!A10887,"0000"),TEXT(dados!A10887,"#")))</f>
        <v>118042200</v>
      </c>
      <c r="D10972" t="str">
        <f>IF(dados!B10887=0,"",dados!B10887)</f>
        <v/>
      </c>
      <c r="E10972">
        <f>dados!C10887</f>
        <v>1</v>
      </c>
      <c r="F10972" t="str">
        <f>dados!D10887</f>
        <v>Servicos de reservas em cruzeiros</v>
      </c>
      <c r="G10972"/>
      <c r="H10972"/>
      <c r="I10972"/>
      <c r="J10972"/>
      <c r="K10972" s="13"/>
      <c r="L10972" s="13">
        <f>dados!I10887/100</f>
        <v>0.13449999999999998</v>
      </c>
      <c r="M10972" s="13">
        <f>dados!J10887/100</f>
        <v>0.1545</v>
      </c>
      <c r="N10972" s="13">
        <f>dados!K10887/100</f>
        <v>0</v>
      </c>
      <c r="O10972" s="13">
        <f>dados!L10887/100</f>
        <v>4.0800000000000003E-2</v>
      </c>
      <c r="P10972" s="11" t="str">
        <f>LEFT(Tabela2[[#This Row],[Código]],3)</f>
        <v>118</v>
      </c>
    </row>
    <row r="10973" spans="2:16" ht="15" customHeight="1" x14ac:dyDescent="0.25">
      <c r="B10973" s="31" t="str">
        <f>IF(Tabela2[[#This Row],[Tipo]] = 0,LOOKUP(Tabela2[[#This Row],[RESUMO]],Tabela3[Grupo],Tabela3[Meus produtos]),VLOOKUP(Tabela2[[#This Row],[Código]],Tabela4[[Código NBS/LC116]:[Meus serviços]],3,0))</f>
        <v>Não</v>
      </c>
      <c r="C10973" t="str">
        <f>IF(E10973=0,TEXT(dados!A10888,"00000000"),IF(E10973=2,TEXT(dados!A10888,"0000"),TEXT(dados!A10888,"#")))</f>
        <v>118042300</v>
      </c>
      <c r="D10973" t="str">
        <f>IF(dados!B10888=0,"",dados!B10888)</f>
        <v/>
      </c>
      <c r="E10973">
        <f>dados!C10888</f>
        <v>1</v>
      </c>
      <c r="F10973" t="str">
        <f>dados!D10888</f>
        <v>Servicos de reservas de pacotes turisticos</v>
      </c>
      <c r="G10973"/>
      <c r="H10973"/>
      <c r="I10973"/>
      <c r="J10973"/>
      <c r="K10973" s="13"/>
      <c r="L10973" s="13">
        <f>dados!I10888/100</f>
        <v>0.13449999999999998</v>
      </c>
      <c r="M10973" s="13">
        <f>dados!J10888/100</f>
        <v>0.1545</v>
      </c>
      <c r="N10973" s="13">
        <f>dados!K10888/100</f>
        <v>0</v>
      </c>
      <c r="O10973" s="13">
        <f>dados!L10888/100</f>
        <v>4.0800000000000003E-2</v>
      </c>
      <c r="P10973" s="11" t="str">
        <f>LEFT(Tabela2[[#This Row],[Código]],3)</f>
        <v>118</v>
      </c>
    </row>
    <row r="10974" spans="2:16" ht="15" customHeight="1" x14ac:dyDescent="0.25">
      <c r="B10974" s="31" t="str">
        <f>IF(Tabela2[[#This Row],[Tipo]] = 0,LOOKUP(Tabela2[[#This Row],[RESUMO]],Tabela3[Grupo],Tabela3[Meus produtos]),VLOOKUP(Tabela2[[#This Row],[Código]],Tabela4[[Código NBS/LC116]:[Meus serviços]],3,0))</f>
        <v>Não</v>
      </c>
      <c r="C10974" t="str">
        <f>IF(E10974=0,TEXT(dados!A10889,"00000000"),IF(E10974=2,TEXT(dados!A10889,"0000"),TEXT(dados!A10889,"#")))</f>
        <v>118043000</v>
      </c>
      <c r="D10974" t="str">
        <f>IF(dados!B10889=0,"",dados!B10889)</f>
        <v/>
      </c>
      <c r="E10974">
        <f>dados!C10889</f>
        <v>1</v>
      </c>
      <c r="F10974" t="str">
        <f>dados!D10889</f>
        <v>Outros servicos de reservas</v>
      </c>
      <c r="G10974"/>
      <c r="H10974"/>
      <c r="I10974"/>
      <c r="J10974"/>
      <c r="K10974" s="13"/>
      <c r="L10974" s="13">
        <f>dados!I10889/100</f>
        <v>0.13449999999999998</v>
      </c>
      <c r="M10974" s="13">
        <f>dados!J10889/100</f>
        <v>0.1545</v>
      </c>
      <c r="N10974" s="13">
        <f>dados!K10889/100</f>
        <v>0</v>
      </c>
      <c r="O10974" s="13">
        <f>dados!L10889/100</f>
        <v>4.0800000000000003E-2</v>
      </c>
      <c r="P10974" s="11" t="str">
        <f>LEFT(Tabela2[[#This Row],[Código]],3)</f>
        <v>118</v>
      </c>
    </row>
    <row r="10975" spans="2:16" ht="15" customHeight="1" x14ac:dyDescent="0.25">
      <c r="B10975" s="31" t="str">
        <f>IF(Tabela2[[#This Row],[Tipo]] = 0,LOOKUP(Tabela2[[#This Row],[RESUMO]],Tabela3[Grupo],Tabela3[Meus produtos]),VLOOKUP(Tabela2[[#This Row],[Código]],Tabela4[[Código NBS/LC116]:[Meus serviços]],3,0))</f>
        <v>Não</v>
      </c>
      <c r="C10975" t="str">
        <f>IF(E10975=0,TEXT(dados!A10890,"00000000"),IF(E10975=2,TEXT(dados!A10890,"0000"),TEXT(dados!A10890,"#")))</f>
        <v>118044000</v>
      </c>
      <c r="D10975" t="str">
        <f>IF(dados!B10890=0,"",dados!B10890)</f>
        <v/>
      </c>
      <c r="E10975">
        <f>dados!C10890</f>
        <v>1</v>
      </c>
      <c r="F10975" t="str">
        <f>dados!D10890</f>
        <v>Servicos de operadoras de turismo</v>
      </c>
      <c r="G10975"/>
      <c r="H10975"/>
      <c r="I10975"/>
      <c r="J10975"/>
      <c r="K10975" s="13"/>
      <c r="L10975" s="13">
        <f>dados!I10890/100</f>
        <v>0.13449999999999998</v>
      </c>
      <c r="M10975" s="13">
        <f>dados!J10890/100</f>
        <v>0.1545</v>
      </c>
      <c r="N10975" s="13">
        <f>dados!K10890/100</f>
        <v>0</v>
      </c>
      <c r="O10975" s="13">
        <f>dados!L10890/100</f>
        <v>4.0800000000000003E-2</v>
      </c>
      <c r="P10975" s="11" t="str">
        <f>LEFT(Tabela2[[#This Row],[Código]],3)</f>
        <v>118</v>
      </c>
    </row>
    <row r="10976" spans="2:16" ht="15" customHeight="1" x14ac:dyDescent="0.25">
      <c r="B10976" s="31" t="str">
        <f>IF(Tabela2[[#This Row],[Tipo]] = 0,LOOKUP(Tabela2[[#This Row],[RESUMO]],Tabela3[Grupo],Tabela3[Meus produtos]),VLOOKUP(Tabela2[[#This Row],[Código]],Tabela4[[Código NBS/LC116]:[Meus serviços]],3,0))</f>
        <v>Não</v>
      </c>
      <c r="C10976" t="str">
        <f>IF(E10976=0,TEXT(dados!A10891,"00000000"),IF(E10976=2,TEXT(dados!A10891,"0000"),TEXT(dados!A10891,"#")))</f>
        <v>118045000</v>
      </c>
      <c r="D10976" t="str">
        <f>IF(dados!B10891=0,"",dados!B10891)</f>
        <v/>
      </c>
      <c r="E10976">
        <f>dados!C10891</f>
        <v>1</v>
      </c>
      <c r="F10976" t="str">
        <f>dados!D10891</f>
        <v>Servicos de guias turisticos</v>
      </c>
      <c r="G10976"/>
      <c r="H10976"/>
      <c r="I10976"/>
      <c r="J10976"/>
      <c r="K10976" s="13"/>
      <c r="L10976" s="13">
        <f>dados!I10891/100</f>
        <v>0.13449999999999998</v>
      </c>
      <c r="M10976" s="13">
        <f>dados!J10891/100</f>
        <v>0.1545</v>
      </c>
      <c r="N10976" s="13">
        <f>dados!K10891/100</f>
        <v>0</v>
      </c>
      <c r="O10976" s="13">
        <f>dados!L10891/100</f>
        <v>4.07E-2</v>
      </c>
      <c r="P10976" s="11" t="str">
        <f>LEFT(Tabela2[[#This Row],[Código]],3)</f>
        <v>118</v>
      </c>
    </row>
    <row r="10977" spans="2:16" ht="15" customHeight="1" x14ac:dyDescent="0.25">
      <c r="B10977" s="31" t="str">
        <f>IF(Tabela2[[#This Row],[Tipo]] = 0,LOOKUP(Tabela2[[#This Row],[RESUMO]],Tabela3[Grupo],Tabela3[Meus produtos]),VLOOKUP(Tabela2[[#This Row],[Código]],Tabela4[[Código NBS/LC116]:[Meus serviços]],3,0))</f>
        <v>Não</v>
      </c>
      <c r="C10977" t="str">
        <f>IF(E10977=0,TEXT(dados!A10892,"00000000"),IF(E10977=2,TEXT(dados!A10892,"0000"),TEXT(dados!A10892,"#")))</f>
        <v>118046100</v>
      </c>
      <c r="D10977" t="str">
        <f>IF(dados!B10892=0,"",dados!B10892)</f>
        <v/>
      </c>
      <c r="E10977">
        <f>dados!C10892</f>
        <v>1</v>
      </c>
      <c r="F10977" t="str">
        <f>dados!D10892</f>
        <v>Servicos de promocao turistica</v>
      </c>
      <c r="G10977"/>
      <c r="H10977"/>
      <c r="I10977"/>
      <c r="J10977"/>
      <c r="K10977" s="13"/>
      <c r="L10977" s="13">
        <f>dados!I10892/100</f>
        <v>0.13449999999999998</v>
      </c>
      <c r="M10977" s="13">
        <f>dados!J10892/100</f>
        <v>0.1545</v>
      </c>
      <c r="N10977" s="13">
        <f>dados!K10892/100</f>
        <v>0</v>
      </c>
      <c r="O10977" s="13">
        <f>dados!L10892/100</f>
        <v>4.0800000000000003E-2</v>
      </c>
      <c r="P10977" s="11" t="str">
        <f>LEFT(Tabela2[[#This Row],[Código]],3)</f>
        <v>118</v>
      </c>
    </row>
    <row r="10978" spans="2:16" ht="15" customHeight="1" x14ac:dyDescent="0.25">
      <c r="B10978" s="31" t="str">
        <f>IF(Tabela2[[#This Row],[Tipo]] = 0,LOOKUP(Tabela2[[#This Row],[RESUMO]],Tabela3[Grupo],Tabela3[Meus produtos]),VLOOKUP(Tabela2[[#This Row],[Código]],Tabela4[[Código NBS/LC116]:[Meus serviços]],3,0))</f>
        <v>Não</v>
      </c>
      <c r="C10978" t="str">
        <f>IF(E10978=0,TEXT(dados!A10893,"00000000"),IF(E10978=2,TEXT(dados!A10893,"0000"),TEXT(dados!A10893,"#")))</f>
        <v>118046200</v>
      </c>
      <c r="D10978" t="str">
        <f>IF(dados!B10893=0,"",dados!B10893)</f>
        <v/>
      </c>
      <c r="E10978">
        <f>dados!C10893</f>
        <v>1</v>
      </c>
      <c r="F10978" t="str">
        <f>dados!D10893</f>
        <v>Servicos de informacao a visitantes</v>
      </c>
      <c r="G10978"/>
      <c r="H10978"/>
      <c r="I10978"/>
      <c r="J10978"/>
      <c r="K10978" s="13"/>
      <c r="L10978" s="13">
        <f>dados!I10893/100</f>
        <v>0.13449999999999998</v>
      </c>
      <c r="M10978" s="13">
        <f>dados!J10893/100</f>
        <v>0.1545</v>
      </c>
      <c r="N10978" s="13">
        <f>dados!K10893/100</f>
        <v>0</v>
      </c>
      <c r="O10978" s="13">
        <f>dados!L10893/100</f>
        <v>4.0800000000000003E-2</v>
      </c>
      <c r="P10978" s="11" t="str">
        <f>LEFT(Tabela2[[#This Row],[Código]],3)</f>
        <v>118</v>
      </c>
    </row>
    <row r="10979" spans="2:16" ht="15" customHeight="1" x14ac:dyDescent="0.25">
      <c r="B10979" s="31" t="str">
        <f>IF(Tabela2[[#This Row],[Tipo]] = 0,LOOKUP(Tabela2[[#This Row],[RESUMO]],Tabela3[Grupo],Tabela3[Meus produtos]),VLOOKUP(Tabela2[[#This Row],[Código]],Tabela4[[Código NBS/LC116]:[Meus serviços]],3,0))</f>
        <v>Não</v>
      </c>
      <c r="C10979" t="str">
        <f>IF(E10979=0,TEXT(dados!A10894,"00000000"),IF(E10979=2,TEXT(dados!A10894,"0000"),TEXT(dados!A10894,"#")))</f>
        <v>118051000</v>
      </c>
      <c r="D10979" t="str">
        <f>IF(dados!B10894=0,"",dados!B10894)</f>
        <v/>
      </c>
      <c r="E10979">
        <f>dados!C10894</f>
        <v>1</v>
      </c>
      <c r="F10979" t="str">
        <f>dados!D10894</f>
        <v>Servicos de informacao cadastral para fins de credito</v>
      </c>
      <c r="G10979"/>
      <c r="H10979"/>
      <c r="I10979"/>
      <c r="J10979"/>
      <c r="K10979" s="13"/>
      <c r="L10979" s="13">
        <f>dados!I10894/100</f>
        <v>0.13449999999999998</v>
      </c>
      <c r="M10979" s="13">
        <f>dados!J10894/100</f>
        <v>0.1545</v>
      </c>
      <c r="N10979" s="13">
        <f>dados!K10894/100</f>
        <v>0</v>
      </c>
      <c r="O10979" s="13">
        <f>dados!L10894/100</f>
        <v>4.6799999999999994E-2</v>
      </c>
      <c r="P10979" s="11" t="str">
        <f>LEFT(Tabela2[[#This Row],[Código]],3)</f>
        <v>118</v>
      </c>
    </row>
    <row r="10980" spans="2:16" ht="15" customHeight="1" x14ac:dyDescent="0.25">
      <c r="B10980" s="31" t="str">
        <f>IF(Tabela2[[#This Row],[Tipo]] = 0,LOOKUP(Tabela2[[#This Row],[RESUMO]],Tabela3[Grupo],Tabela3[Meus produtos]),VLOOKUP(Tabela2[[#This Row],[Código]],Tabela4[[Código NBS/LC116]:[Meus serviços]],3,0))</f>
        <v>Não</v>
      </c>
      <c r="C10980" t="str">
        <f>IF(E10980=0,TEXT(dados!A10895,"00000000"),IF(E10980=2,TEXT(dados!A10895,"0000"),TEXT(dados!A10895,"#")))</f>
        <v>118052000</v>
      </c>
      <c r="D10980" t="str">
        <f>IF(dados!B10895=0,"",dados!B10895)</f>
        <v/>
      </c>
      <c r="E10980">
        <f>dados!C10895</f>
        <v>1</v>
      </c>
      <c r="F10980" t="str">
        <f>dados!D10895</f>
        <v>Servicos de cobranca</v>
      </c>
      <c r="G10980"/>
      <c r="H10980"/>
      <c r="I10980"/>
      <c r="J10980"/>
      <c r="K10980" s="13"/>
      <c r="L10980" s="13">
        <f>dados!I10895/100</f>
        <v>0.13449999999999998</v>
      </c>
      <c r="M10980" s="13">
        <f>dados!J10895/100</f>
        <v>0.1545</v>
      </c>
      <c r="N10980" s="13">
        <f>dados!K10895/100</f>
        <v>0</v>
      </c>
      <c r="O10980" s="13">
        <f>dados!L10895/100</f>
        <v>4.8399999999999999E-2</v>
      </c>
      <c r="P10980" s="11" t="str">
        <f>LEFT(Tabela2[[#This Row],[Código]],3)</f>
        <v>118</v>
      </c>
    </row>
    <row r="10981" spans="2:16" ht="15" customHeight="1" x14ac:dyDescent="0.25">
      <c r="B10981" s="31" t="str">
        <f>IF(Tabela2[[#This Row],[Tipo]] = 0,LOOKUP(Tabela2[[#This Row],[RESUMO]],Tabela3[Grupo],Tabela3[Meus produtos]),VLOOKUP(Tabela2[[#This Row],[Código]],Tabela4[[Código NBS/LC116]:[Meus serviços]],3,0))</f>
        <v>Não</v>
      </c>
      <c r="C10981" t="str">
        <f>IF(E10981=0,TEXT(dados!A10896,"00000000"),IF(E10981=2,TEXT(dados!A10896,"0000"),TEXT(dados!A10896,"#")))</f>
        <v>118053100</v>
      </c>
      <c r="D10981" t="str">
        <f>IF(dados!B10896=0,"",dados!B10896)</f>
        <v/>
      </c>
      <c r="E10981">
        <f>dados!C10896</f>
        <v>1</v>
      </c>
      <c r="F10981" t="str">
        <f>dados!D10896</f>
        <v>Servicos de telemarketing, incluindo servicos de atendimento ao cliente</v>
      </c>
      <c r="G10981"/>
      <c r="H10981"/>
      <c r="I10981"/>
      <c r="J10981"/>
      <c r="K10981" s="13"/>
      <c r="L10981" s="13">
        <f>dados!I10896/100</f>
        <v>0.13449999999999998</v>
      </c>
      <c r="M10981" s="13">
        <f>dados!J10896/100</f>
        <v>0.1545</v>
      </c>
      <c r="N10981" s="13">
        <f>dados!K10896/100</f>
        <v>0</v>
      </c>
      <c r="O10981" s="13">
        <f>dados!L10896/100</f>
        <v>0.02</v>
      </c>
      <c r="P10981" s="11" t="str">
        <f>LEFT(Tabela2[[#This Row],[Código]],3)</f>
        <v>118</v>
      </c>
    </row>
    <row r="10982" spans="2:16" ht="15" customHeight="1" x14ac:dyDescent="0.25">
      <c r="B10982" s="31" t="str">
        <f>IF(Tabela2[[#This Row],[Tipo]] = 0,LOOKUP(Tabela2[[#This Row],[RESUMO]],Tabela3[Grupo],Tabela3[Meus produtos]),VLOOKUP(Tabela2[[#This Row],[Código]],Tabela4[[Código NBS/LC116]:[Meus serviços]],3,0))</f>
        <v>Não</v>
      </c>
      <c r="C10982" t="str">
        <f>IF(E10982=0,TEXT(dados!A10897,"00000000"),IF(E10982=2,TEXT(dados!A10897,"0000"),TEXT(dados!A10897,"#")))</f>
        <v>118053900</v>
      </c>
      <c r="D10982" t="str">
        <f>IF(dados!B10897=0,"",dados!B10897)</f>
        <v/>
      </c>
      <c r="E10982">
        <f>dados!C10897</f>
        <v>1</v>
      </c>
      <c r="F10982" t="str">
        <f>dados!D10897</f>
        <v>Outros servicos de apoio por meio de telefone</v>
      </c>
      <c r="G10982"/>
      <c r="H10982"/>
      <c r="I10982"/>
      <c r="J10982"/>
      <c r="K10982" s="13"/>
      <c r="L10982" s="13">
        <f>dados!I10897/100</f>
        <v>0.13449999999999998</v>
      </c>
      <c r="M10982" s="13">
        <f>dados!J10897/100</f>
        <v>0.1545</v>
      </c>
      <c r="N10982" s="13">
        <f>dados!K10897/100</f>
        <v>0</v>
      </c>
      <c r="O10982" s="13">
        <f>dados!L10897/100</f>
        <v>0.02</v>
      </c>
      <c r="P10982" s="11" t="str">
        <f>LEFT(Tabela2[[#This Row],[Código]],3)</f>
        <v>118</v>
      </c>
    </row>
    <row r="10983" spans="2:16" ht="15" customHeight="1" x14ac:dyDescent="0.25">
      <c r="B10983" s="31" t="str">
        <f>IF(Tabela2[[#This Row],[Tipo]] = 0,LOOKUP(Tabela2[[#This Row],[RESUMO]],Tabela3[Grupo],Tabela3[Meus produtos]),VLOOKUP(Tabela2[[#This Row],[Código]],Tabela4[[Código NBS/LC116]:[Meus serviços]],3,0))</f>
        <v>Não</v>
      </c>
      <c r="C10983" t="str">
        <f>IF(E10983=0,TEXT(dados!A10898,"00000000"),IF(E10983=2,TEXT(dados!A10898,"0000"),TEXT(dados!A10898,"#")))</f>
        <v>118054000</v>
      </c>
      <c r="D10983" t="str">
        <f>IF(dados!B10898=0,"",dados!B10898)</f>
        <v/>
      </c>
      <c r="E10983">
        <f>dados!C10898</f>
        <v>1</v>
      </c>
      <c r="F10983" t="str">
        <f>dados!D10898</f>
        <v>Servicos combinados de escritorio e apoio administrativo</v>
      </c>
      <c r="G10983"/>
      <c r="H10983"/>
      <c r="I10983"/>
      <c r="J10983"/>
      <c r="K10983" s="13"/>
      <c r="L10983" s="13">
        <f>dados!I10898/100</f>
        <v>0.13449999999999998</v>
      </c>
      <c r="M10983" s="13">
        <f>dados!J10898/100</f>
        <v>0.1545</v>
      </c>
      <c r="N10983" s="13">
        <f>dados!K10898/100</f>
        <v>0</v>
      </c>
      <c r="O10983" s="13">
        <f>dados!L10898/100</f>
        <v>4.1799999999999997E-2</v>
      </c>
      <c r="P10983" s="11" t="str">
        <f>LEFT(Tabela2[[#This Row],[Código]],3)</f>
        <v>118</v>
      </c>
    </row>
    <row r="10984" spans="2:16" ht="15" customHeight="1" x14ac:dyDescent="0.25">
      <c r="B10984" s="31" t="str">
        <f>IF(Tabela2[[#This Row],[Tipo]] = 0,LOOKUP(Tabela2[[#This Row],[RESUMO]],Tabela3[Grupo],Tabela3[Meus produtos]),VLOOKUP(Tabela2[[#This Row],[Código]],Tabela4[[Código NBS/LC116]:[Meus serviços]],3,0))</f>
        <v>Não</v>
      </c>
      <c r="C10984" t="str">
        <f>IF(E10984=0,TEXT(dados!A10899,"00000000"),IF(E10984=2,TEXT(dados!A10899,"0000"),TEXT(dados!A10899,"#")))</f>
        <v>118055100</v>
      </c>
      <c r="D10984" t="str">
        <f>IF(dados!B10899=0,"",dados!B10899)</f>
        <v/>
      </c>
      <c r="E10984">
        <f>dados!C10899</f>
        <v>1</v>
      </c>
      <c r="F10984" t="str">
        <f>dados!D10899</f>
        <v>Servicos de fotocopia</v>
      </c>
      <c r="G10984"/>
      <c r="H10984"/>
      <c r="I10984"/>
      <c r="J10984"/>
      <c r="K10984" s="13"/>
      <c r="L10984" s="13">
        <f>dados!I10899/100</f>
        <v>0.13449999999999998</v>
      </c>
      <c r="M10984" s="13">
        <f>dados!J10899/100</f>
        <v>0.1545</v>
      </c>
      <c r="N10984" s="13">
        <f>dados!K10899/100</f>
        <v>0</v>
      </c>
      <c r="O10984" s="13">
        <f>dados!L10899/100</f>
        <v>4.1799999999999997E-2</v>
      </c>
      <c r="P10984" s="11" t="str">
        <f>LEFT(Tabela2[[#This Row],[Código]],3)</f>
        <v>118</v>
      </c>
    </row>
    <row r="10985" spans="2:16" ht="15" customHeight="1" x14ac:dyDescent="0.25">
      <c r="B10985" s="31" t="str">
        <f>IF(Tabela2[[#This Row],[Tipo]] = 0,LOOKUP(Tabela2[[#This Row],[RESUMO]],Tabela3[Grupo],Tabela3[Meus produtos]),VLOOKUP(Tabela2[[#This Row],[Código]],Tabela4[[Código NBS/LC116]:[Meus serviços]],3,0))</f>
        <v>Não</v>
      </c>
      <c r="C10985" t="str">
        <f>IF(E10985=0,TEXT(dados!A10900,"00000000"),IF(E10985=2,TEXT(dados!A10900,"0000"),TEXT(dados!A10900,"#")))</f>
        <v>118055200</v>
      </c>
      <c r="D10985" t="str">
        <f>IF(dados!B10900=0,"",dados!B10900)</f>
        <v/>
      </c>
      <c r="E10985">
        <f>dados!C10900</f>
        <v>1</v>
      </c>
      <c r="F10985" t="str">
        <f>dados!D10900</f>
        <v>Servicos de execucao de mala direta e de elaboracao de listas de enderecos</v>
      </c>
      <c r="G10985"/>
      <c r="H10985"/>
      <c r="I10985"/>
      <c r="J10985"/>
      <c r="K10985" s="13"/>
      <c r="L10985" s="13">
        <f>dados!I10900/100</f>
        <v>0.13449999999999998</v>
      </c>
      <c r="M10985" s="13">
        <f>dados!J10900/100</f>
        <v>0.1545</v>
      </c>
      <c r="N10985" s="13">
        <f>dados!K10900/100</f>
        <v>0</v>
      </c>
      <c r="O10985" s="13">
        <f>dados!L10900/100</f>
        <v>4.1799999999999997E-2</v>
      </c>
      <c r="P10985" s="11" t="str">
        <f>LEFT(Tabela2[[#This Row],[Código]],3)</f>
        <v>118</v>
      </c>
    </row>
    <row r="10986" spans="2:16" ht="15" customHeight="1" x14ac:dyDescent="0.25">
      <c r="B10986" s="31" t="str">
        <f>IF(Tabela2[[#This Row],[Tipo]] = 0,LOOKUP(Tabela2[[#This Row],[RESUMO]],Tabela3[Grupo],Tabela3[Meus produtos]),VLOOKUP(Tabela2[[#This Row],[Código]],Tabela4[[Código NBS/LC116]:[Meus serviços]],3,0))</f>
        <v>Não</v>
      </c>
      <c r="C10986" t="str">
        <f>IF(E10986=0,TEXT(dados!A10901,"00000000"),IF(E10986=2,TEXT(dados!A10901,"0000"),TEXT(dados!A10901,"#")))</f>
        <v>118055300</v>
      </c>
      <c r="D10986" t="str">
        <f>IF(dados!B10901=0,"",dados!B10901)</f>
        <v/>
      </c>
      <c r="E10986">
        <f>dados!C10901</f>
        <v>1</v>
      </c>
      <c r="F10986" t="str">
        <f>dados!D10901</f>
        <v>Servicos de preparacao de documentos e outros servicos especializados de apoio a escritorios</v>
      </c>
      <c r="G10986"/>
      <c r="H10986"/>
      <c r="I10986"/>
      <c r="J10986"/>
      <c r="K10986" s="13"/>
      <c r="L10986" s="13">
        <f>dados!I10901/100</f>
        <v>0.13449999999999998</v>
      </c>
      <c r="M10986" s="13">
        <f>dados!J10901/100</f>
        <v>0.1545</v>
      </c>
      <c r="N10986" s="13">
        <f>dados!K10901/100</f>
        <v>0</v>
      </c>
      <c r="O10986" s="13">
        <f>dados!L10901/100</f>
        <v>4.1799999999999997E-2</v>
      </c>
      <c r="P10986" s="11" t="str">
        <f>LEFT(Tabela2[[#This Row],[Código]],3)</f>
        <v>118</v>
      </c>
    </row>
    <row r="10987" spans="2:16" ht="15" customHeight="1" x14ac:dyDescent="0.25">
      <c r="B10987" s="31" t="str">
        <f>IF(Tabela2[[#This Row],[Tipo]] = 0,LOOKUP(Tabela2[[#This Row],[RESUMO]],Tabela3[Grupo],Tabela3[Meus produtos]),VLOOKUP(Tabela2[[#This Row],[Código]],Tabela4[[Código NBS/LC116]:[Meus serviços]],3,0))</f>
        <v>Não</v>
      </c>
      <c r="C10987" t="str">
        <f>IF(E10987=0,TEXT(dados!A10902,"00000000"),IF(E10987=2,TEXT(dados!A10902,"0000"),TEXT(dados!A10902,"#")))</f>
        <v>118056100</v>
      </c>
      <c r="D10987" t="str">
        <f>IF(dados!B10902=0,"",dados!B10902)</f>
        <v/>
      </c>
      <c r="E10987">
        <f>dados!C10902</f>
        <v>1</v>
      </c>
      <c r="F10987" t="str">
        <f>dados!D10902</f>
        <v>Servicos de assistencia e organizacao de convencoes</v>
      </c>
      <c r="G10987"/>
      <c r="H10987"/>
      <c r="I10987"/>
      <c r="J10987"/>
      <c r="K10987" s="13"/>
      <c r="L10987" s="13">
        <f>dados!I10902/100</f>
        <v>0.13449999999999998</v>
      </c>
      <c r="M10987" s="13">
        <f>dados!J10902/100</f>
        <v>0.1545</v>
      </c>
      <c r="N10987" s="13">
        <f>dados!K10902/100</f>
        <v>0</v>
      </c>
      <c r="O10987" s="13">
        <f>dados!L10902/100</f>
        <v>4.2999999999999997E-2</v>
      </c>
      <c r="P10987" s="11" t="str">
        <f>LEFT(Tabela2[[#This Row],[Código]],3)</f>
        <v>118</v>
      </c>
    </row>
    <row r="10988" spans="2:16" ht="15" customHeight="1" x14ac:dyDescent="0.25">
      <c r="B10988" s="31" t="str">
        <f>IF(Tabela2[[#This Row],[Tipo]] = 0,LOOKUP(Tabela2[[#This Row],[RESUMO]],Tabela3[Grupo],Tabela3[Meus produtos]),VLOOKUP(Tabela2[[#This Row],[Código]],Tabela4[[Código NBS/LC116]:[Meus serviços]],3,0))</f>
        <v>Não</v>
      </c>
      <c r="C10988" t="str">
        <f>IF(E10988=0,TEXT(dados!A10903,"00000000"),IF(E10988=2,TEXT(dados!A10903,"0000"),TEXT(dados!A10903,"#")))</f>
        <v>118056200</v>
      </c>
      <c r="D10988" t="str">
        <f>IF(dados!B10903=0,"",dados!B10903)</f>
        <v/>
      </c>
      <c r="E10988">
        <f>dados!C10903</f>
        <v>1</v>
      </c>
      <c r="F10988" t="str">
        <f>dados!D10903</f>
        <v>Servicos de assistencia e organizacao de feiras de negocios</v>
      </c>
      <c r="G10988"/>
      <c r="H10988"/>
      <c r="I10988"/>
      <c r="J10988"/>
      <c r="K10988" s="13"/>
      <c r="L10988" s="13">
        <f>dados!I10903/100</f>
        <v>0.13449999999999998</v>
      </c>
      <c r="M10988" s="13">
        <f>dados!J10903/100</f>
        <v>0.1545</v>
      </c>
      <c r="N10988" s="13">
        <f>dados!K10903/100</f>
        <v>0</v>
      </c>
      <c r="O10988" s="13">
        <f>dados!L10903/100</f>
        <v>4.2999999999999997E-2</v>
      </c>
      <c r="P10988" s="11" t="str">
        <f>LEFT(Tabela2[[#This Row],[Código]],3)</f>
        <v>118</v>
      </c>
    </row>
    <row r="10989" spans="2:16" ht="15" customHeight="1" x14ac:dyDescent="0.25">
      <c r="B10989" s="31" t="str">
        <f>IF(Tabela2[[#This Row],[Tipo]] = 0,LOOKUP(Tabela2[[#This Row],[RESUMO]],Tabela3[Grupo],Tabela3[Meus produtos]),VLOOKUP(Tabela2[[#This Row],[Código]],Tabela4[[Código NBS/LC116]:[Meus serviços]],3,0))</f>
        <v>Não</v>
      </c>
      <c r="C10989" t="str">
        <f>IF(E10989=0,TEXT(dados!A10904,"00000000"),IF(E10989=2,TEXT(dados!A10904,"0000"),TEXT(dados!A10904,"#")))</f>
        <v>118056300</v>
      </c>
      <c r="D10989" t="str">
        <f>IF(dados!B10904=0,"",dados!B10904)</f>
        <v/>
      </c>
      <c r="E10989">
        <f>dados!C10904</f>
        <v>1</v>
      </c>
      <c r="F10989" t="str">
        <f>dados!D10904</f>
        <v>Servicos de exploracao de centros de convencoes, escritorios virtuais, estandes de qualquer natureza, auditorios e os demais assemelhados para realizacao de eventos ou negocios de qualquer natureza</v>
      </c>
      <c r="G10989"/>
      <c r="H10989"/>
      <c r="I10989"/>
      <c r="J10989"/>
      <c r="K10989" s="13"/>
      <c r="L10989" s="13">
        <f>dados!I10904/100</f>
        <v>0.13449999999999998</v>
      </c>
      <c r="M10989" s="13">
        <f>dados!J10904/100</f>
        <v>0.1545</v>
      </c>
      <c r="N10989" s="13">
        <f>dados!K10904/100</f>
        <v>0</v>
      </c>
      <c r="O10989" s="13">
        <f>dados!L10904/100</f>
        <v>4.36E-2</v>
      </c>
      <c r="P10989" s="11" t="str">
        <f>LEFT(Tabela2[[#This Row],[Código]],3)</f>
        <v>118</v>
      </c>
    </row>
    <row r="10990" spans="2:16" ht="15" customHeight="1" x14ac:dyDescent="0.25">
      <c r="B10990" s="31" t="str">
        <f>IF(Tabela2[[#This Row],[Tipo]] = 0,LOOKUP(Tabela2[[#This Row],[RESUMO]],Tabela3[Grupo],Tabela3[Meus produtos]),VLOOKUP(Tabela2[[#This Row],[Código]],Tabela4[[Código NBS/LC116]:[Meus serviços]],3,0))</f>
        <v>Não</v>
      </c>
      <c r="C10990" t="str">
        <f>IF(E10990=0,TEXT(dados!A10905,"00000000"),IF(E10990=2,TEXT(dados!A10905,"0000"),TEXT(dados!A10905,"#")))</f>
        <v>118056900</v>
      </c>
      <c r="D10990" t="str">
        <f>IF(dados!B10905=0,"",dados!B10905)</f>
        <v/>
      </c>
      <c r="E10990">
        <f>dados!C10905</f>
        <v>1</v>
      </c>
      <c r="F10990" t="str">
        <f>dados!D10905</f>
        <v>Outros servicos de assistencia e organizacao de feiras de negocios e convencoes</v>
      </c>
      <c r="G10990"/>
      <c r="H10990"/>
      <c r="I10990"/>
      <c r="J10990"/>
      <c r="K10990" s="13"/>
      <c r="L10990" s="13">
        <f>dados!I10905/100</f>
        <v>0.13449999999999998</v>
      </c>
      <c r="M10990" s="13">
        <f>dados!J10905/100</f>
        <v>0.1545</v>
      </c>
      <c r="N10990" s="13">
        <f>dados!K10905/100</f>
        <v>0</v>
      </c>
      <c r="O10990" s="13">
        <f>dados!L10905/100</f>
        <v>4.2999999999999997E-2</v>
      </c>
      <c r="P10990" s="11" t="str">
        <f>LEFT(Tabela2[[#This Row],[Código]],3)</f>
        <v>118</v>
      </c>
    </row>
    <row r="10991" spans="2:16" ht="15" customHeight="1" x14ac:dyDescent="0.25">
      <c r="B10991" s="31" t="str">
        <f>IF(Tabela2[[#This Row],[Tipo]] = 0,LOOKUP(Tabela2[[#This Row],[RESUMO]],Tabela3[Grupo],Tabela3[Meus produtos]),VLOOKUP(Tabela2[[#This Row],[Código]],Tabela4[[Código NBS/LC116]:[Meus serviços]],3,0))</f>
        <v>Não</v>
      </c>
      <c r="C10991" t="str">
        <f>IF(E10991=0,TEXT(dados!A10906,"00000000"),IF(E10991=2,TEXT(dados!A10906,"0000"),TEXT(dados!A10906,"#")))</f>
        <v>118057000</v>
      </c>
      <c r="D10991" t="str">
        <f>IF(dados!B10906=0,"",dados!B10906)</f>
        <v/>
      </c>
      <c r="E10991">
        <f>dados!C10906</f>
        <v>1</v>
      </c>
      <c r="F10991" t="str">
        <f>dados!D10906</f>
        <v>Servicos de jardinagem</v>
      </c>
      <c r="G10991"/>
      <c r="H10991"/>
      <c r="I10991"/>
      <c r="J10991"/>
      <c r="K10991" s="13"/>
      <c r="L10991" s="13">
        <f>dados!I10906/100</f>
        <v>0.13449999999999998</v>
      </c>
      <c r="M10991" s="13">
        <f>dados!J10906/100</f>
        <v>0.1545</v>
      </c>
      <c r="N10991" s="13">
        <f>dados!K10906/100</f>
        <v>0</v>
      </c>
      <c r="O10991" s="13">
        <f>dados!L10906/100</f>
        <v>4.3899999999999995E-2</v>
      </c>
      <c r="P10991" s="11" t="str">
        <f>LEFT(Tabela2[[#This Row],[Código]],3)</f>
        <v>118</v>
      </c>
    </row>
    <row r="10992" spans="2:16" ht="15" customHeight="1" x14ac:dyDescent="0.25">
      <c r="B10992" s="31" t="str">
        <f>IF(Tabela2[[#This Row],[Tipo]] = 0,LOOKUP(Tabela2[[#This Row],[RESUMO]],Tabela3[Grupo],Tabela3[Meus produtos]),VLOOKUP(Tabela2[[#This Row],[Código]],Tabela4[[Código NBS/LC116]:[Meus serviços]],3,0))</f>
        <v>Não</v>
      </c>
      <c r="C10992" t="str">
        <f>IF(E10992=0,TEXT(dados!A10907,"00000000"),IF(E10992=2,TEXT(dados!A10907,"0000"),TEXT(dados!A10907,"#")))</f>
        <v>118059011</v>
      </c>
      <c r="D10992" t="str">
        <f>IF(dados!B10907=0,"",dados!B10907)</f>
        <v/>
      </c>
      <c r="E10992">
        <f>dados!C10907</f>
        <v>1</v>
      </c>
      <c r="F10992" t="str">
        <f>dados!D10907</f>
        <v>Servicos de leitura de medidores de eletricidade</v>
      </c>
      <c r="G10992"/>
      <c r="H10992"/>
      <c r="I10992"/>
      <c r="J10992"/>
      <c r="K10992" s="13"/>
      <c r="L10992" s="13">
        <f>dados!I10907/100</f>
        <v>0.13449999999999998</v>
      </c>
      <c r="M10992" s="13">
        <f>dados!J10907/100</f>
        <v>0.1545</v>
      </c>
      <c r="N10992" s="13">
        <f>dados!K10907/100</f>
        <v>0</v>
      </c>
      <c r="O10992" s="13">
        <f>dados!L10907/100</f>
        <v>0.02</v>
      </c>
      <c r="P10992" s="11" t="str">
        <f>LEFT(Tabela2[[#This Row],[Código]],3)</f>
        <v>118</v>
      </c>
    </row>
    <row r="10993" spans="2:16" ht="15" customHeight="1" x14ac:dyDescent="0.25">
      <c r="B10993" s="31" t="str">
        <f>IF(Tabela2[[#This Row],[Tipo]] = 0,LOOKUP(Tabela2[[#This Row],[RESUMO]],Tabela3[Grupo],Tabela3[Meus produtos]),VLOOKUP(Tabela2[[#This Row],[Código]],Tabela4[[Código NBS/LC116]:[Meus serviços]],3,0))</f>
        <v>Não</v>
      </c>
      <c r="C10993" t="str">
        <f>IF(E10993=0,TEXT(dados!A10908,"00000000"),IF(E10993=2,TEXT(dados!A10908,"0000"),TEXT(dados!A10908,"#")))</f>
        <v>118059012</v>
      </c>
      <c r="D10993" t="str">
        <f>IF(dados!B10908=0,"",dados!B10908)</f>
        <v/>
      </c>
      <c r="E10993">
        <f>dados!C10908</f>
        <v>1</v>
      </c>
      <c r="F10993" t="str">
        <f>dados!D10908</f>
        <v>Servicos de leitura de medidores de gas</v>
      </c>
      <c r="G10993"/>
      <c r="H10993"/>
      <c r="I10993"/>
      <c r="J10993"/>
      <c r="K10993" s="13"/>
      <c r="L10993" s="13">
        <f>dados!I10908/100</f>
        <v>0.13449999999999998</v>
      </c>
      <c r="M10993" s="13">
        <f>dados!J10908/100</f>
        <v>0.1545</v>
      </c>
      <c r="N10993" s="13">
        <f>dados!K10908/100</f>
        <v>0</v>
      </c>
      <c r="O10993" s="13">
        <f>dados!L10908/100</f>
        <v>0.02</v>
      </c>
      <c r="P10993" s="11" t="str">
        <f>LEFT(Tabela2[[#This Row],[Código]],3)</f>
        <v>118</v>
      </c>
    </row>
    <row r="10994" spans="2:16" ht="15" customHeight="1" x14ac:dyDescent="0.25">
      <c r="B10994" s="31" t="str">
        <f>IF(Tabela2[[#This Row],[Tipo]] = 0,LOOKUP(Tabela2[[#This Row],[RESUMO]],Tabela3[Grupo],Tabela3[Meus produtos]),VLOOKUP(Tabela2[[#This Row],[Código]],Tabela4[[Código NBS/LC116]:[Meus serviços]],3,0))</f>
        <v>Não</v>
      </c>
      <c r="C10994" t="str">
        <f>IF(E10994=0,TEXT(dados!A10909,"00000000"),IF(E10994=2,TEXT(dados!A10909,"0000"),TEXT(dados!A10909,"#")))</f>
        <v>118059013</v>
      </c>
      <c r="D10994" t="str">
        <f>IF(dados!B10909=0,"",dados!B10909)</f>
        <v/>
      </c>
      <c r="E10994">
        <f>dados!C10909</f>
        <v>1</v>
      </c>
      <c r="F10994" t="str">
        <f>dados!D10909</f>
        <v>Servicos de leitura de medidores de agua</v>
      </c>
      <c r="G10994"/>
      <c r="H10994"/>
      <c r="I10994"/>
      <c r="J10994"/>
      <c r="K10994" s="13"/>
      <c r="L10994" s="13">
        <f>dados!I10909/100</f>
        <v>0.13449999999999998</v>
      </c>
      <c r="M10994" s="13">
        <f>dados!J10909/100</f>
        <v>0.1545</v>
      </c>
      <c r="N10994" s="13">
        <f>dados!K10909/100</f>
        <v>0</v>
      </c>
      <c r="O10994" s="13">
        <f>dados!L10909/100</f>
        <v>0.02</v>
      </c>
      <c r="P10994" s="11" t="str">
        <f>LEFT(Tabela2[[#This Row],[Código]],3)</f>
        <v>118</v>
      </c>
    </row>
    <row r="10995" spans="2:16" ht="15" customHeight="1" x14ac:dyDescent="0.25">
      <c r="B10995" s="31" t="str">
        <f>IF(Tabela2[[#This Row],[Tipo]] = 0,LOOKUP(Tabela2[[#This Row],[RESUMO]],Tabela3[Grupo],Tabela3[Meus produtos]),VLOOKUP(Tabela2[[#This Row],[Código]],Tabela4[[Código NBS/LC116]:[Meus serviços]],3,0))</f>
        <v>Não</v>
      </c>
      <c r="C10995" t="str">
        <f>IF(E10995=0,TEXT(dados!A10910,"00000000"),IF(E10995=2,TEXT(dados!A10910,"0000"),TEXT(dados!A10910,"#")))</f>
        <v>118059020</v>
      </c>
      <c r="D10995" t="str">
        <f>IF(dados!B10910=0,"",dados!B10910)</f>
        <v/>
      </c>
      <c r="E10995">
        <f>dados!C10910</f>
        <v>1</v>
      </c>
      <c r="F10995" t="str">
        <f>dados!D10910</f>
        <v>Servicos de agencias de modelos</v>
      </c>
      <c r="G10995"/>
      <c r="H10995"/>
      <c r="I10995"/>
      <c r="J10995"/>
      <c r="K10995" s="13"/>
      <c r="L10995" s="13">
        <f>dados!I10910/100</f>
        <v>0.13449999999999998</v>
      </c>
      <c r="M10995" s="13">
        <f>dados!J10910/100</f>
        <v>0.1545</v>
      </c>
      <c r="N10995" s="13">
        <f>dados!K10910/100</f>
        <v>0</v>
      </c>
      <c r="O10995" s="13">
        <f>dados!L10910/100</f>
        <v>3.9900000000000005E-2</v>
      </c>
      <c r="P10995" s="11" t="str">
        <f>LEFT(Tabela2[[#This Row],[Código]],3)</f>
        <v>118</v>
      </c>
    </row>
    <row r="10996" spans="2:16" ht="15" customHeight="1" x14ac:dyDescent="0.25">
      <c r="B10996" s="31" t="str">
        <f>IF(Tabela2[[#This Row],[Tipo]] = 0,LOOKUP(Tabela2[[#This Row],[RESUMO]],Tabela3[Grupo],Tabela3[Meus produtos]),VLOOKUP(Tabela2[[#This Row],[Código]],Tabela4[[Código NBS/LC116]:[Meus serviços]],3,0))</f>
        <v>Não</v>
      </c>
      <c r="C10996" t="str">
        <f>IF(E10996=0,TEXT(dados!A10911,"00000000"),IF(E10996=2,TEXT(dados!A10911,"0000"),TEXT(dados!A10911,"#")))</f>
        <v>118059030</v>
      </c>
      <c r="D10996" t="str">
        <f>IF(dados!B10911=0,"",dados!B10911)</f>
        <v/>
      </c>
      <c r="E10996">
        <f>dados!C10911</f>
        <v>1</v>
      </c>
      <c r="F10996" t="str">
        <f>dados!D10911</f>
        <v>Servicos de distribuicao e venda de bilhetes e demais produtos de loteria, cartoes, pules ou cupons de apostas, sorteios, premios, inclusive os decorrentes de titulos de capitalizacao e congeneres.</v>
      </c>
      <c r="G10996"/>
      <c r="H10996"/>
      <c r="I10996"/>
      <c r="J10996"/>
      <c r="K10996" s="13"/>
      <c r="L10996" s="13">
        <f>dados!I10911/100</f>
        <v>0.13449999999999998</v>
      </c>
      <c r="M10996" s="13">
        <f>dados!J10911/100</f>
        <v>0.1545</v>
      </c>
      <c r="N10996" s="13">
        <f>dados!K10911/100</f>
        <v>0</v>
      </c>
      <c r="O10996" s="13">
        <f>dados!L10911/100</f>
        <v>4.4699999999999997E-2</v>
      </c>
      <c r="P10996" s="11" t="str">
        <f>LEFT(Tabela2[[#This Row],[Código]],3)</f>
        <v>118</v>
      </c>
    </row>
    <row r="10997" spans="2:16" ht="15" customHeight="1" x14ac:dyDescent="0.25">
      <c r="B10997" s="31" t="str">
        <f>IF(Tabela2[[#This Row],[Tipo]] = 0,LOOKUP(Tabela2[[#This Row],[RESUMO]],Tabela3[Grupo],Tabela3[Meus produtos]),VLOOKUP(Tabela2[[#This Row],[Código]],Tabela4[[Código NBS/LC116]:[Meus serviços]],3,0))</f>
        <v>Não</v>
      </c>
      <c r="C10997" t="str">
        <f>IF(E10997=0,TEXT(dados!A10912,"00000000"),IF(E10997=2,TEXT(dados!A10912,"0000"),TEXT(dados!A10912,"#")))</f>
        <v>118059090</v>
      </c>
      <c r="D10997" t="str">
        <f>IF(dados!B10912=0,"",dados!B10912)</f>
        <v/>
      </c>
      <c r="E10997">
        <f>dados!C10912</f>
        <v>1</v>
      </c>
      <c r="F10997" t="str">
        <f>dados!D10912</f>
        <v>Outros servicos de apoio</v>
      </c>
      <c r="G10997"/>
      <c r="H10997"/>
      <c r="I10997"/>
      <c r="J10997"/>
      <c r="K10997" s="13"/>
      <c r="L10997" s="13">
        <f>dados!I10912/100</f>
        <v>0.13449999999999998</v>
      </c>
      <c r="M10997" s="13">
        <f>dados!J10912/100</f>
        <v>0.1545</v>
      </c>
      <c r="N10997" s="13">
        <f>dados!K10912/100</f>
        <v>0</v>
      </c>
      <c r="O10997" s="13">
        <f>dados!L10912/100</f>
        <v>4.0899999999999999E-2</v>
      </c>
      <c r="P10997" s="11" t="str">
        <f>LEFT(Tabela2[[#This Row],[Código]],3)</f>
        <v>118</v>
      </c>
    </row>
    <row r="10998" spans="2:16" ht="15" customHeight="1" x14ac:dyDescent="0.25">
      <c r="B10998" s="31" t="str">
        <f>IF(Tabela2[[#This Row],[Tipo]] = 0,LOOKUP(Tabela2[[#This Row],[RESUMO]],Tabela3[Grupo],Tabela3[Meus produtos]),VLOOKUP(Tabela2[[#This Row],[Código]],Tabela4[[Código NBS/LC116]:[Meus serviços]],3,0))</f>
        <v>Não</v>
      </c>
      <c r="C10998" t="str">
        <f>IF(E10998=0,TEXT(dados!A10913,"00000000"),IF(E10998=2,TEXT(dados!A10913,"0000"),TEXT(dados!A10913,"#")))</f>
        <v>119011000</v>
      </c>
      <c r="D10998" t="str">
        <f>IF(dados!B10913=0,"",dados!B10913)</f>
        <v/>
      </c>
      <c r="E10998">
        <f>dados!C10913</f>
        <v>1</v>
      </c>
      <c r="F10998" t="str">
        <f>dados!D10913</f>
        <v>Servicos de apoio a agricultura</v>
      </c>
      <c r="G10998"/>
      <c r="H10998"/>
      <c r="I10998"/>
      <c r="J10998"/>
      <c r="K10998" s="13"/>
      <c r="L10998" s="13">
        <f>dados!I10913/100</f>
        <v>0.13449999999999998</v>
      </c>
      <c r="M10998" s="13">
        <f>dados!J10913/100</f>
        <v>0.1545</v>
      </c>
      <c r="N10998" s="13">
        <f>dados!K10913/100</f>
        <v>0</v>
      </c>
      <c r="O10998" s="13">
        <f>dados!L10913/100</f>
        <v>4.3700000000000003E-2</v>
      </c>
      <c r="P10998" s="11" t="str">
        <f>LEFT(Tabela2[[#This Row],[Código]],3)</f>
        <v>119</v>
      </c>
    </row>
    <row r="10999" spans="2:16" ht="15" customHeight="1" x14ac:dyDescent="0.25">
      <c r="B10999" s="31" t="str">
        <f>IF(Tabela2[[#This Row],[Tipo]] = 0,LOOKUP(Tabela2[[#This Row],[RESUMO]],Tabela3[Grupo],Tabela3[Meus produtos]),VLOOKUP(Tabela2[[#This Row],[Código]],Tabela4[[Código NBS/LC116]:[Meus serviços]],3,0))</f>
        <v>Não</v>
      </c>
      <c r="C10999" t="str">
        <f>IF(E10999=0,TEXT(dados!A10914,"00000000"),IF(E10999=2,TEXT(dados!A10914,"0000"),TEXT(dados!A10914,"#")))</f>
        <v>119012000</v>
      </c>
      <c r="D10999" t="str">
        <f>IF(dados!B10914=0,"",dados!B10914)</f>
        <v/>
      </c>
      <c r="E10999">
        <f>dados!C10914</f>
        <v>1</v>
      </c>
      <c r="F10999" t="str">
        <f>dados!D10914</f>
        <v>Servicos de apoio a pecuaria</v>
      </c>
      <c r="G10999"/>
      <c r="H10999"/>
      <c r="I10999"/>
      <c r="J10999"/>
      <c r="K10999" s="13"/>
      <c r="L10999" s="13">
        <f>dados!I10914/100</f>
        <v>0.13449999999999998</v>
      </c>
      <c r="M10999" s="13">
        <f>dados!J10914/100</f>
        <v>0.1545</v>
      </c>
      <c r="N10999" s="13">
        <f>dados!K10914/100</f>
        <v>0</v>
      </c>
      <c r="O10999" s="13">
        <f>dados!L10914/100</f>
        <v>4.3700000000000003E-2</v>
      </c>
      <c r="P10999" s="11" t="str">
        <f>LEFT(Tabela2[[#This Row],[Código]],3)</f>
        <v>119</v>
      </c>
    </row>
    <row r="11000" spans="2:16" ht="15" customHeight="1" x14ac:dyDescent="0.25">
      <c r="B11000" s="31" t="str">
        <f>IF(Tabela2[[#This Row],[Tipo]] = 0,LOOKUP(Tabela2[[#This Row],[RESUMO]],Tabela3[Grupo],Tabela3[Meus produtos]),VLOOKUP(Tabela2[[#This Row],[Código]],Tabela4[[Código NBS/LC116]:[Meus serviços]],3,0))</f>
        <v>Não</v>
      </c>
      <c r="C11000" t="str">
        <f>IF(E11000=0,TEXT(dados!A10915,"00000000"),IF(E11000=2,TEXT(dados!A10915,"0000"),TEXT(dados!A10915,"#")))</f>
        <v>119013000</v>
      </c>
      <c r="D11000" t="str">
        <f>IF(dados!B10915=0,"",dados!B10915)</f>
        <v/>
      </c>
      <c r="E11000">
        <f>dados!C10915</f>
        <v>1</v>
      </c>
      <c r="F11000" t="str">
        <f>dados!D10915</f>
        <v>Servicos de apoio a producao florestal (silvicultura)</v>
      </c>
      <c r="G11000"/>
      <c r="H11000"/>
      <c r="I11000"/>
      <c r="J11000"/>
      <c r="K11000" s="13"/>
      <c r="L11000" s="13">
        <f>dados!I10915/100</f>
        <v>0.13449999999999998</v>
      </c>
      <c r="M11000" s="13">
        <f>dados!J10915/100</f>
        <v>0.1545</v>
      </c>
      <c r="N11000" s="13">
        <f>dados!K10915/100</f>
        <v>0</v>
      </c>
      <c r="O11000" s="13">
        <f>dados!L10915/100</f>
        <v>4.3700000000000003E-2</v>
      </c>
      <c r="P11000" s="11" t="str">
        <f>LEFT(Tabela2[[#This Row],[Código]],3)</f>
        <v>119</v>
      </c>
    </row>
    <row r="11001" spans="2:16" ht="15" customHeight="1" x14ac:dyDescent="0.25">
      <c r="B11001" s="31" t="str">
        <f>IF(Tabela2[[#This Row],[Tipo]] = 0,LOOKUP(Tabela2[[#This Row],[RESUMO]],Tabela3[Grupo],Tabela3[Meus produtos]),VLOOKUP(Tabela2[[#This Row],[Código]],Tabela4[[Código NBS/LC116]:[Meus serviços]],3,0))</f>
        <v>Não</v>
      </c>
      <c r="C11001" t="str">
        <f>IF(E11001=0,TEXT(dados!A10916,"00000000"),IF(E11001=2,TEXT(dados!A10916,"0000"),TEXT(dados!A10916,"#")))</f>
        <v>119014000</v>
      </c>
      <c r="D11001" t="str">
        <f>IF(dados!B10916=0,"",dados!B10916)</f>
        <v/>
      </c>
      <c r="E11001">
        <f>dados!C10916</f>
        <v>1</v>
      </c>
      <c r="F11001" t="str">
        <f>dados!D10916</f>
        <v>Servicos de apoio a pesca</v>
      </c>
      <c r="G11001"/>
      <c r="H11001"/>
      <c r="I11001"/>
      <c r="J11001"/>
      <c r="K11001" s="13"/>
      <c r="L11001" s="13">
        <f>dados!I10916/100</f>
        <v>0.13449999999999998</v>
      </c>
      <c r="M11001" s="13">
        <f>dados!J10916/100</f>
        <v>0.1545</v>
      </c>
      <c r="N11001" s="13">
        <f>dados!K10916/100</f>
        <v>0</v>
      </c>
      <c r="O11001" s="13">
        <f>dados!L10916/100</f>
        <v>4.3700000000000003E-2</v>
      </c>
      <c r="P11001" s="11" t="str">
        <f>LEFT(Tabela2[[#This Row],[Código]],3)</f>
        <v>119</v>
      </c>
    </row>
    <row r="11002" spans="2:16" ht="15" customHeight="1" x14ac:dyDescent="0.25">
      <c r="B11002" s="31" t="str">
        <f>IF(Tabela2[[#This Row],[Tipo]] = 0,LOOKUP(Tabela2[[#This Row],[RESUMO]],Tabela3[Grupo],Tabela3[Meus produtos]),VLOOKUP(Tabela2[[#This Row],[Código]],Tabela4[[Código NBS/LC116]:[Meus serviços]],3,0))</f>
        <v>Não</v>
      </c>
      <c r="C11002" t="str">
        <f>IF(E11002=0,TEXT(dados!A10917,"00000000"),IF(E11002=2,TEXT(dados!A10917,"0000"),TEXT(dados!A10917,"#")))</f>
        <v>119015000</v>
      </c>
      <c r="D11002" t="str">
        <f>IF(dados!B10917=0,"",dados!B10917)</f>
        <v/>
      </c>
      <c r="E11002">
        <f>dados!C10917</f>
        <v>1</v>
      </c>
      <c r="F11002" t="str">
        <f>dados!D10917</f>
        <v>Servicos de apoio a aquicultura</v>
      </c>
      <c r="G11002"/>
      <c r="H11002"/>
      <c r="I11002"/>
      <c r="J11002"/>
      <c r="K11002" s="13"/>
      <c r="L11002" s="13">
        <f>dados!I10917/100</f>
        <v>0.13449999999999998</v>
      </c>
      <c r="M11002" s="13">
        <f>dados!J10917/100</f>
        <v>0.1545</v>
      </c>
      <c r="N11002" s="13">
        <f>dados!K10917/100</f>
        <v>0</v>
      </c>
      <c r="O11002" s="13">
        <f>dados!L10917/100</f>
        <v>4.3700000000000003E-2</v>
      </c>
      <c r="P11002" s="11" t="str">
        <f>LEFT(Tabela2[[#This Row],[Código]],3)</f>
        <v>119</v>
      </c>
    </row>
    <row r="11003" spans="2:16" ht="15" customHeight="1" x14ac:dyDescent="0.25">
      <c r="B11003" s="31" t="str">
        <f>IF(Tabela2[[#This Row],[Tipo]] = 0,LOOKUP(Tabela2[[#This Row],[RESUMO]],Tabela3[Grupo],Tabela3[Meus produtos]),VLOOKUP(Tabela2[[#This Row],[Código]],Tabela4[[Código NBS/LC116]:[Meus serviços]],3,0))</f>
        <v>Não</v>
      </c>
      <c r="C11003" t="str">
        <f>IF(E11003=0,TEXT(dados!A10918,"00000000"),IF(E11003=2,TEXT(dados!A10918,"0000"),TEXT(dados!A10918,"#")))</f>
        <v>119021000</v>
      </c>
      <c r="D11003" t="str">
        <f>IF(dados!B10918=0,"",dados!B10918)</f>
        <v/>
      </c>
      <c r="E11003">
        <f>dados!C10918</f>
        <v>1</v>
      </c>
      <c r="F11003" t="str">
        <f>dados!D10918</f>
        <v>Servicos de apoio a extracao de petroleo e gas</v>
      </c>
      <c r="G11003"/>
      <c r="H11003"/>
      <c r="I11003"/>
      <c r="J11003"/>
      <c r="K11003" s="13"/>
      <c r="L11003" s="13">
        <f>dados!I10918/100</f>
        <v>0.13449999999999998</v>
      </c>
      <c r="M11003" s="13">
        <f>dados!J10918/100</f>
        <v>0.1545</v>
      </c>
      <c r="N11003" s="13">
        <f>dados!K10918/100</f>
        <v>0</v>
      </c>
      <c r="O11003" s="13">
        <f>dados!L10918/100</f>
        <v>2.29E-2</v>
      </c>
      <c r="P11003" s="11" t="str">
        <f>LEFT(Tabela2[[#This Row],[Código]],3)</f>
        <v>119</v>
      </c>
    </row>
    <row r="11004" spans="2:16" ht="15" customHeight="1" x14ac:dyDescent="0.25">
      <c r="B11004" s="31" t="str">
        <f>IF(Tabela2[[#This Row],[Tipo]] = 0,LOOKUP(Tabela2[[#This Row],[RESUMO]],Tabela3[Grupo],Tabela3[Meus produtos]),VLOOKUP(Tabela2[[#This Row],[Código]],Tabela4[[Código NBS/LC116]:[Meus serviços]],3,0))</f>
        <v>Não</v>
      </c>
      <c r="C11004" t="str">
        <f>IF(E11004=0,TEXT(dados!A10919,"00000000"),IF(E11004=2,TEXT(dados!A10919,"0000"),TEXT(dados!A10919,"#")))</f>
        <v>119029000</v>
      </c>
      <c r="D11004" t="str">
        <f>IF(dados!B10919=0,"",dados!B10919)</f>
        <v/>
      </c>
      <c r="E11004">
        <f>dados!C10919</f>
        <v>1</v>
      </c>
      <c r="F11004" t="str">
        <f>dados!D10919</f>
        <v>Outros servicos de apoio a mineracao</v>
      </c>
      <c r="G11004"/>
      <c r="H11004"/>
      <c r="I11004"/>
      <c r="J11004"/>
      <c r="K11004" s="13"/>
      <c r="L11004" s="13">
        <f>dados!I10919/100</f>
        <v>0.13449999999999998</v>
      </c>
      <c r="M11004" s="13">
        <f>dados!J10919/100</f>
        <v>0.1545</v>
      </c>
      <c r="N11004" s="13">
        <f>dados!K10919/100</f>
        <v>0</v>
      </c>
      <c r="O11004" s="13">
        <f>dados!L10919/100</f>
        <v>2.29E-2</v>
      </c>
      <c r="P11004" s="11" t="str">
        <f>LEFT(Tabela2[[#This Row],[Código]],3)</f>
        <v>119</v>
      </c>
    </row>
    <row r="11005" spans="2:16" ht="15" customHeight="1" x14ac:dyDescent="0.25">
      <c r="B11005" s="31" t="str">
        <f>IF(Tabela2[[#This Row],[Tipo]] = 0,LOOKUP(Tabela2[[#This Row],[RESUMO]],Tabela3[Grupo],Tabela3[Meus produtos]),VLOOKUP(Tabela2[[#This Row],[Código]],Tabela4[[Código NBS/LC116]:[Meus serviços]],3,0))</f>
        <v>Não</v>
      </c>
      <c r="C11005" t="str">
        <f>IF(E11005=0,TEXT(dados!A10920,"00000000"),IF(E11005=2,TEXT(dados!A10920,"0000"),TEXT(dados!A10920,"#")))</f>
        <v>119031100</v>
      </c>
      <c r="D11005" t="str">
        <f>IF(dados!B10920=0,"",dados!B10920)</f>
        <v/>
      </c>
      <c r="E11005">
        <f>dados!C10920</f>
        <v>1</v>
      </c>
      <c r="F11005" t="str">
        <f>dados!D10920</f>
        <v>Servicos de apoio a transmissao de eletricidade</v>
      </c>
      <c r="G11005"/>
      <c r="H11005"/>
      <c r="I11005"/>
      <c r="J11005"/>
      <c r="K11005" s="13"/>
      <c r="L11005" s="13">
        <f>dados!I10920/100</f>
        <v>0.13449999999999998</v>
      </c>
      <c r="M11005" s="13">
        <f>dados!J10920/100</f>
        <v>0.1545</v>
      </c>
      <c r="N11005" s="13">
        <f>dados!K10920/100</f>
        <v>0</v>
      </c>
      <c r="O11005" s="13">
        <f>dados!L10920/100</f>
        <v>0.02</v>
      </c>
      <c r="P11005" s="11" t="str">
        <f>LEFT(Tabela2[[#This Row],[Código]],3)</f>
        <v>119</v>
      </c>
    </row>
    <row r="11006" spans="2:16" ht="15" customHeight="1" x14ac:dyDescent="0.25">
      <c r="B11006" s="31" t="str">
        <f>IF(Tabela2[[#This Row],[Tipo]] = 0,LOOKUP(Tabela2[[#This Row],[RESUMO]],Tabela3[Grupo],Tabela3[Meus produtos]),VLOOKUP(Tabela2[[#This Row],[Código]],Tabela4[[Código NBS/LC116]:[Meus serviços]],3,0))</f>
        <v>Não</v>
      </c>
      <c r="C11006" t="str">
        <f>IF(E11006=0,TEXT(dados!A10921,"00000000"),IF(E11006=2,TEXT(dados!A10921,"0000"),TEXT(dados!A10921,"#")))</f>
        <v>119031200</v>
      </c>
      <c r="D11006" t="str">
        <f>IF(dados!B10921=0,"",dados!B10921)</f>
        <v/>
      </c>
      <c r="E11006">
        <f>dados!C10921</f>
        <v>1</v>
      </c>
      <c r="F11006" t="str">
        <f>dados!D10921</f>
        <v>Servicos de apoio a distribuicao de eletricidade</v>
      </c>
      <c r="G11006"/>
      <c r="H11006"/>
      <c r="I11006"/>
      <c r="J11006"/>
      <c r="K11006" s="13"/>
      <c r="L11006" s="13">
        <f>dados!I10921/100</f>
        <v>0.13449999999999998</v>
      </c>
      <c r="M11006" s="13">
        <f>dados!J10921/100</f>
        <v>0.1545</v>
      </c>
      <c r="N11006" s="13">
        <f>dados!K10921/100</f>
        <v>0</v>
      </c>
      <c r="O11006" s="13">
        <f>dados!L10921/100</f>
        <v>0.02</v>
      </c>
      <c r="P11006" s="11" t="str">
        <f>LEFT(Tabela2[[#This Row],[Código]],3)</f>
        <v>119</v>
      </c>
    </row>
    <row r="11007" spans="2:16" ht="15" customHeight="1" x14ac:dyDescent="0.25">
      <c r="B11007" s="31" t="str">
        <f>IF(Tabela2[[#This Row],[Tipo]] = 0,LOOKUP(Tabela2[[#This Row],[RESUMO]],Tabela3[Grupo],Tabela3[Meus produtos]),VLOOKUP(Tabela2[[#This Row],[Código]],Tabela4[[Código NBS/LC116]:[Meus serviços]],3,0))</f>
        <v>Não</v>
      </c>
      <c r="C11007" t="str">
        <f>IF(E11007=0,TEXT(dados!A10922,"00000000"),IF(E11007=2,TEXT(dados!A10922,"0000"),TEXT(dados!A10922,"#")))</f>
        <v>119032000</v>
      </c>
      <c r="D11007" t="str">
        <f>IF(dados!B10922=0,"",dados!B10922)</f>
        <v/>
      </c>
      <c r="E11007">
        <f>dados!C10922</f>
        <v>1</v>
      </c>
      <c r="F11007" t="str">
        <f>dados!D10922</f>
        <v>Servicos de apoio a distribuicao de gas por meio de tubulacoes</v>
      </c>
      <c r="G11007"/>
      <c r="H11007"/>
      <c r="I11007"/>
      <c r="J11007"/>
      <c r="K11007" s="13"/>
      <c r="L11007" s="13">
        <f>dados!I10922/100</f>
        <v>0.13449999999999998</v>
      </c>
      <c r="M11007" s="13">
        <f>dados!J10922/100</f>
        <v>0.1545</v>
      </c>
      <c r="N11007" s="13">
        <f>dados!K10922/100</f>
        <v>0</v>
      </c>
      <c r="O11007" s="13">
        <f>dados!L10922/100</f>
        <v>0.02</v>
      </c>
      <c r="P11007" s="11" t="str">
        <f>LEFT(Tabela2[[#This Row],[Código]],3)</f>
        <v>119</v>
      </c>
    </row>
    <row r="11008" spans="2:16" ht="15" customHeight="1" x14ac:dyDescent="0.25">
      <c r="B11008" s="31" t="str">
        <f>IF(Tabela2[[#This Row],[Tipo]] = 0,LOOKUP(Tabela2[[#This Row],[RESUMO]],Tabela3[Grupo],Tabela3[Meus produtos]),VLOOKUP(Tabela2[[#This Row],[Código]],Tabela4[[Código NBS/LC116]:[Meus serviços]],3,0))</f>
        <v>Não</v>
      </c>
      <c r="C11008" t="str">
        <f>IF(E11008=0,TEXT(dados!A10923,"00000000"),IF(E11008=2,TEXT(dados!A10923,"0000"),TEXT(dados!A10923,"#")))</f>
        <v>119033000</v>
      </c>
      <c r="D11008" t="str">
        <f>IF(dados!B10923=0,"",dados!B10923)</f>
        <v/>
      </c>
      <c r="E11008">
        <f>dados!C10923</f>
        <v>1</v>
      </c>
      <c r="F11008" t="str">
        <f>dados!D10923</f>
        <v>Servicos de apoio a distribuicao de agua</v>
      </c>
      <c r="G11008"/>
      <c r="H11008"/>
      <c r="I11008"/>
      <c r="J11008"/>
      <c r="K11008" s="13"/>
      <c r="L11008" s="13">
        <f>dados!I10923/100</f>
        <v>0.13449999999999998</v>
      </c>
      <c r="M11008" s="13">
        <f>dados!J10923/100</f>
        <v>0.1545</v>
      </c>
      <c r="N11008" s="13">
        <f>dados!K10923/100</f>
        <v>0</v>
      </c>
      <c r="O11008" s="13">
        <f>dados!L10923/100</f>
        <v>0.02</v>
      </c>
      <c r="P11008" s="11" t="str">
        <f>LEFT(Tabela2[[#This Row],[Código]],3)</f>
        <v>119</v>
      </c>
    </row>
    <row r="11009" spans="2:16" ht="15" customHeight="1" x14ac:dyDescent="0.25">
      <c r="B11009" s="31" t="str">
        <f>IF(Tabela2[[#This Row],[Tipo]] = 0,LOOKUP(Tabela2[[#This Row],[RESUMO]],Tabela3[Grupo],Tabela3[Meus produtos]),VLOOKUP(Tabela2[[#This Row],[Código]],Tabela4[[Código NBS/LC116]:[Meus serviços]],3,0))</f>
        <v>Não</v>
      </c>
      <c r="C11009" t="str">
        <f>IF(E11009=0,TEXT(dados!A10924,"00000000"),IF(E11009=2,TEXT(dados!A10924,"0000"),TEXT(dados!A10924,"#")))</f>
        <v>119034000</v>
      </c>
      <c r="D11009" t="str">
        <f>IF(dados!B10924=0,"",dados!B10924)</f>
        <v/>
      </c>
      <c r="E11009">
        <f>dados!C10924</f>
        <v>1</v>
      </c>
      <c r="F11009" t="str">
        <f>dados!D10924</f>
        <v>Servicos de apoio a distribuicao de ar condicionado, agua quente e vapor por meio de tubulacoes</v>
      </c>
      <c r="G11009"/>
      <c r="H11009"/>
      <c r="I11009"/>
      <c r="J11009"/>
      <c r="K11009" s="13"/>
      <c r="L11009" s="13">
        <f>dados!I10924/100</f>
        <v>0.13449999999999998</v>
      </c>
      <c r="M11009" s="13">
        <f>dados!J10924/100</f>
        <v>0.1545</v>
      </c>
      <c r="N11009" s="13">
        <f>dados!K10924/100</f>
        <v>0</v>
      </c>
      <c r="O11009" s="13">
        <f>dados!L10924/100</f>
        <v>0.02</v>
      </c>
      <c r="P11009" s="11" t="str">
        <f>LEFT(Tabela2[[#This Row],[Código]],3)</f>
        <v>119</v>
      </c>
    </row>
    <row r="11010" spans="2:16" ht="15" customHeight="1" x14ac:dyDescent="0.25">
      <c r="B11010" s="31" t="str">
        <f>IF(Tabela2[[#This Row],[Tipo]] = 0,LOOKUP(Tabela2[[#This Row],[RESUMO]],Tabela3[Grupo],Tabela3[Meus produtos]),VLOOKUP(Tabela2[[#This Row],[Código]],Tabela4[[Código NBS/LC116]:[Meus serviços]],3,0))</f>
        <v>Não</v>
      </c>
      <c r="C11010" t="str">
        <f>IF(E11010=0,TEXT(dados!A10925,"00000000"),IF(E11010=2,TEXT(dados!A10925,"0000"),TEXT(dados!A10925,"#")))</f>
        <v>120011000</v>
      </c>
      <c r="D11010" t="str">
        <f>IF(dados!B10925=0,"",dados!B10925)</f>
        <v/>
      </c>
      <c r="E11010">
        <f>dados!C10925</f>
        <v>1</v>
      </c>
      <c r="F11010" t="str">
        <f>dados!D10925</f>
        <v>Servicos de manutencao e reparacao de produtos metalicos</v>
      </c>
      <c r="G11010"/>
      <c r="H11010"/>
      <c r="I11010"/>
      <c r="J11010"/>
      <c r="K11010" s="13"/>
      <c r="L11010" s="13">
        <f>dados!I10925/100</f>
        <v>0.13449999999999998</v>
      </c>
      <c r="M11010" s="13">
        <f>dados!J10925/100</f>
        <v>0.1545</v>
      </c>
      <c r="N11010" s="13">
        <f>dados!K10925/100</f>
        <v>0</v>
      </c>
      <c r="O11010" s="13">
        <f>dados!L10925/100</f>
        <v>3.9E-2</v>
      </c>
      <c r="P11010" s="11" t="str">
        <f>LEFT(Tabela2[[#This Row],[Código]],3)</f>
        <v>120</v>
      </c>
    </row>
    <row r="11011" spans="2:16" ht="15" customHeight="1" x14ac:dyDescent="0.25">
      <c r="B11011" s="31" t="str">
        <f>IF(Tabela2[[#This Row],[Tipo]] = 0,LOOKUP(Tabela2[[#This Row],[RESUMO]],Tabela3[Grupo],Tabela3[Meus produtos]),VLOOKUP(Tabela2[[#This Row],[Código]],Tabela4[[Código NBS/LC116]:[Meus serviços]],3,0))</f>
        <v>Não</v>
      </c>
      <c r="C11011" t="str">
        <f>IF(E11011=0,TEXT(dados!A10926,"00000000"),IF(E11011=2,TEXT(dados!A10926,"0000"),TEXT(dados!A10926,"#")))</f>
        <v>120012000</v>
      </c>
      <c r="D11011" t="str">
        <f>IF(dados!B10926=0,"",dados!B10926)</f>
        <v/>
      </c>
      <c r="E11011">
        <f>dados!C10926</f>
        <v>1</v>
      </c>
      <c r="F11011" t="str">
        <f>dados!D10926</f>
        <v>Servicos de manutencao e reparacao de computadores e seus perifericos e maquinario de escritorio</v>
      </c>
      <c r="G11011"/>
      <c r="H11011"/>
      <c r="I11011"/>
      <c r="J11011"/>
      <c r="K11011" s="13"/>
      <c r="L11011" s="13">
        <f>dados!I10926/100</f>
        <v>0.13449999999999998</v>
      </c>
      <c r="M11011" s="13">
        <f>dados!J10926/100</f>
        <v>0.1545</v>
      </c>
      <c r="N11011" s="13">
        <f>dados!K10926/100</f>
        <v>0</v>
      </c>
      <c r="O11011" s="13">
        <f>dados!L10926/100</f>
        <v>2.7000000000000003E-2</v>
      </c>
      <c r="P11011" s="11" t="str">
        <f>LEFT(Tabela2[[#This Row],[Código]],3)</f>
        <v>120</v>
      </c>
    </row>
    <row r="11012" spans="2:16" ht="15" customHeight="1" x14ac:dyDescent="0.25">
      <c r="B11012" s="31" t="str">
        <f>IF(Tabela2[[#This Row],[Tipo]] = 0,LOOKUP(Tabela2[[#This Row],[RESUMO]],Tabela3[Grupo],Tabela3[Meus produtos]),VLOOKUP(Tabela2[[#This Row],[Código]],Tabela4[[Código NBS/LC116]:[Meus serviços]],3,0))</f>
        <v>Não</v>
      </c>
      <c r="C11012" t="str">
        <f>IF(E11012=0,TEXT(dados!A10927,"00000000"),IF(E11012=2,TEXT(dados!A10927,"0000"),TEXT(dados!A10927,"#")))</f>
        <v>120013100</v>
      </c>
      <c r="D11012" t="str">
        <f>IF(dados!B10927=0,"",dados!B10927)</f>
        <v/>
      </c>
      <c r="E11012">
        <f>dados!C10927</f>
        <v>1</v>
      </c>
      <c r="F11012" t="str">
        <f>dados!D10927</f>
        <v>Servicos de manutencao e reparacao de veiculos automotores rodoviarios</v>
      </c>
      <c r="G11012"/>
      <c r="H11012"/>
      <c r="I11012"/>
      <c r="J11012"/>
      <c r="K11012" s="13"/>
      <c r="L11012" s="13">
        <f>dados!I10927/100</f>
        <v>0.13449999999999998</v>
      </c>
      <c r="M11012" s="13">
        <f>dados!J10927/100</f>
        <v>0.1545</v>
      </c>
      <c r="N11012" s="13">
        <f>dados!K10927/100</f>
        <v>0</v>
      </c>
      <c r="O11012" s="13">
        <f>dados!L10927/100</f>
        <v>3.9E-2</v>
      </c>
      <c r="P11012" s="11" t="str">
        <f>LEFT(Tabela2[[#This Row],[Código]],3)</f>
        <v>120</v>
      </c>
    </row>
    <row r="11013" spans="2:16" ht="15" customHeight="1" x14ac:dyDescent="0.25">
      <c r="B11013" s="31" t="str">
        <f>IF(Tabela2[[#This Row],[Tipo]] = 0,LOOKUP(Tabela2[[#This Row],[RESUMO]],Tabela3[Grupo],Tabela3[Meus produtos]),VLOOKUP(Tabela2[[#This Row],[Código]],Tabela4[[Código NBS/LC116]:[Meus serviços]],3,0))</f>
        <v>Não</v>
      </c>
      <c r="C11013" t="str">
        <f>IF(E11013=0,TEXT(dados!A10928,"00000000"),IF(E11013=2,TEXT(dados!A10928,"0000"),TEXT(dados!A10928,"#")))</f>
        <v>120013200</v>
      </c>
      <c r="D11013" t="str">
        <f>IF(dados!B10928=0,"",dados!B10928)</f>
        <v/>
      </c>
      <c r="E11013">
        <f>dados!C10928</f>
        <v>1</v>
      </c>
      <c r="F11013" t="str">
        <f>dados!D10928</f>
        <v>Servicos de manutencao e reparacao de reboques (trailers), semirreboques (semi-trailers) e outros veiculos nao motorizados</v>
      </c>
      <c r="G11013"/>
      <c r="H11013"/>
      <c r="I11013"/>
      <c r="J11013"/>
      <c r="K11013" s="13"/>
      <c r="L11013" s="13">
        <f>dados!I10928/100</f>
        <v>0.13449999999999998</v>
      </c>
      <c r="M11013" s="13">
        <f>dados!J10928/100</f>
        <v>0.1545</v>
      </c>
      <c r="N11013" s="13">
        <f>dados!K10928/100</f>
        <v>0</v>
      </c>
      <c r="O11013" s="13">
        <f>dados!L10928/100</f>
        <v>3.9E-2</v>
      </c>
      <c r="P11013" s="11" t="str">
        <f>LEFT(Tabela2[[#This Row],[Código]],3)</f>
        <v>120</v>
      </c>
    </row>
    <row r="11014" spans="2:16" ht="15" customHeight="1" x14ac:dyDescent="0.25">
      <c r="B11014" s="31" t="str">
        <f>IF(Tabela2[[#This Row],[Tipo]] = 0,LOOKUP(Tabela2[[#This Row],[RESUMO]],Tabela3[Grupo],Tabela3[Meus produtos]),VLOOKUP(Tabela2[[#This Row],[Código]],Tabela4[[Código NBS/LC116]:[Meus serviços]],3,0))</f>
        <v>Não</v>
      </c>
      <c r="C11014" t="str">
        <f>IF(E11014=0,TEXT(dados!A10929,"00000000"),IF(E11014=2,TEXT(dados!A10929,"0000"),TEXT(dados!A10929,"#")))</f>
        <v>120013300</v>
      </c>
      <c r="D11014" t="str">
        <f>IF(dados!B10929=0,"",dados!B10929)</f>
        <v/>
      </c>
      <c r="E11014">
        <f>dados!C10929</f>
        <v>1</v>
      </c>
      <c r="F11014" t="str">
        <f>dados!D10929</f>
        <v>Servicos de manutencao e reparacao de veiculos militares</v>
      </c>
      <c r="G11014"/>
      <c r="H11014"/>
      <c r="I11014"/>
      <c r="J11014"/>
      <c r="K11014" s="13"/>
      <c r="L11014" s="13">
        <f>dados!I10929/100</f>
        <v>0.13449999999999998</v>
      </c>
      <c r="M11014" s="13">
        <f>dados!J10929/100</f>
        <v>0.1545</v>
      </c>
      <c r="N11014" s="13">
        <f>dados!K10929/100</f>
        <v>0</v>
      </c>
      <c r="O11014" s="13">
        <f>dados!L10929/100</f>
        <v>3.9E-2</v>
      </c>
      <c r="P11014" s="11" t="str">
        <f>LEFT(Tabela2[[#This Row],[Código]],3)</f>
        <v>120</v>
      </c>
    </row>
    <row r="11015" spans="2:16" ht="15" customHeight="1" x14ac:dyDescent="0.25">
      <c r="B11015" s="31" t="str">
        <f>IF(Tabela2[[#This Row],[Tipo]] = 0,LOOKUP(Tabela2[[#This Row],[RESUMO]],Tabela3[Grupo],Tabela3[Meus produtos]),VLOOKUP(Tabela2[[#This Row],[Código]],Tabela4[[Código NBS/LC116]:[Meus serviços]],3,0))</f>
        <v>Não</v>
      </c>
      <c r="C11015" t="str">
        <f>IF(E11015=0,TEXT(dados!A10930,"00000000"),IF(E11015=2,TEXT(dados!A10930,"0000"),TEXT(dados!A10930,"#")))</f>
        <v>120013929</v>
      </c>
      <c r="D11015" t="str">
        <f>IF(dados!B10930=0,"",dados!B10930)</f>
        <v/>
      </c>
      <c r="E11015">
        <f>dados!C10930</f>
        <v>1</v>
      </c>
      <c r="F11015" t="str">
        <f>dados!D10930</f>
        <v>Outros servicos de manutencao e reparacao de embarcacoes</v>
      </c>
      <c r="G11015"/>
      <c r="H11015"/>
      <c r="I11015"/>
      <c r="J11015"/>
      <c r="K11015" s="13"/>
      <c r="L11015" s="13">
        <f>dados!I10930/100</f>
        <v>0.13449999999999998</v>
      </c>
      <c r="M11015" s="13">
        <f>dados!J10930/100</f>
        <v>0.1545</v>
      </c>
      <c r="N11015" s="13">
        <f>dados!K10930/100</f>
        <v>0</v>
      </c>
      <c r="O11015" s="13">
        <f>dados!L10930/100</f>
        <v>3.9E-2</v>
      </c>
      <c r="P11015" s="11" t="str">
        <f>LEFT(Tabela2[[#This Row],[Código]],3)</f>
        <v>120</v>
      </c>
    </row>
    <row r="11016" spans="2:16" ht="15" customHeight="1" x14ac:dyDescent="0.25">
      <c r="B11016" s="31" t="str">
        <f>IF(Tabela2[[#This Row],[Tipo]] = 0,LOOKUP(Tabela2[[#This Row],[RESUMO]],Tabela3[Grupo],Tabela3[Meus produtos]),VLOOKUP(Tabela2[[#This Row],[Código]],Tabela4[[Código NBS/LC116]:[Meus serviços]],3,0))</f>
        <v>Não</v>
      </c>
      <c r="C11016" t="str">
        <f>IF(E11016=0,TEXT(dados!A10931,"00000000"),IF(E11016=2,TEXT(dados!A10931,"0000"),TEXT(dados!A10931,"#")))</f>
        <v>120015100</v>
      </c>
      <c r="D11016" t="str">
        <f>IF(dados!B10931=0,"",dados!B10931)</f>
        <v/>
      </c>
      <c r="E11016">
        <f>dados!C10931</f>
        <v>1</v>
      </c>
      <c r="F11016" t="str">
        <f>dados!D10931</f>
        <v>Servicos de manutencao e reparacao de aparelhos eletro-eletronicos domesticos</v>
      </c>
      <c r="G11016"/>
      <c r="H11016"/>
      <c r="I11016"/>
      <c r="J11016"/>
      <c r="K11016" s="13"/>
      <c r="L11016" s="13">
        <f>dados!I10931/100</f>
        <v>0.13449999999999998</v>
      </c>
      <c r="M11016" s="13">
        <f>dados!J10931/100</f>
        <v>0.1545</v>
      </c>
      <c r="N11016" s="13">
        <f>dados!K10931/100</f>
        <v>0</v>
      </c>
      <c r="O11016" s="13">
        <f>dados!L10931/100</f>
        <v>3.8599999999999995E-2</v>
      </c>
      <c r="P11016" s="11" t="str">
        <f>LEFT(Tabela2[[#This Row],[Código]],3)</f>
        <v>120</v>
      </c>
    </row>
    <row r="11017" spans="2:16" ht="15" customHeight="1" x14ac:dyDescent="0.25">
      <c r="B11017" s="31" t="str">
        <f>IF(Tabela2[[#This Row],[Tipo]] = 0,LOOKUP(Tabela2[[#This Row],[RESUMO]],Tabela3[Grupo],Tabela3[Meus produtos]),VLOOKUP(Tabela2[[#This Row],[Código]],Tabela4[[Código NBS/LC116]:[Meus serviços]],3,0))</f>
        <v>Não</v>
      </c>
      <c r="C11017" t="str">
        <f>IF(E11017=0,TEXT(dados!A10932,"00000000"),IF(E11017=2,TEXT(dados!A10932,"0000"),TEXT(dados!A10932,"#")))</f>
        <v>120015200</v>
      </c>
      <c r="D11017" t="str">
        <f>IF(dados!B10932=0,"",dados!B10932)</f>
        <v/>
      </c>
      <c r="E11017">
        <f>dados!C10932</f>
        <v>1</v>
      </c>
      <c r="F11017" t="str">
        <f>dados!D10932</f>
        <v>Servicos de manutencao e reparacao de equipamentos e aparelhos de telecomunicacoes</v>
      </c>
      <c r="G11017"/>
      <c r="H11017"/>
      <c r="I11017"/>
      <c r="J11017"/>
      <c r="K11017" s="13"/>
      <c r="L11017" s="13">
        <f>dados!I10932/100</f>
        <v>0.13449999999999998</v>
      </c>
      <c r="M11017" s="13">
        <f>dados!J10932/100</f>
        <v>0.1545</v>
      </c>
      <c r="N11017" s="13">
        <f>dados!K10932/100</f>
        <v>0</v>
      </c>
      <c r="O11017" s="13">
        <f>dados!L10932/100</f>
        <v>3.8599999999999995E-2</v>
      </c>
      <c r="P11017" s="11" t="str">
        <f>LEFT(Tabela2[[#This Row],[Código]],3)</f>
        <v>120</v>
      </c>
    </row>
    <row r="11018" spans="2:16" ht="15" customHeight="1" x14ac:dyDescent="0.25">
      <c r="B11018" s="31" t="str">
        <f>IF(Tabela2[[#This Row],[Tipo]] = 0,LOOKUP(Tabela2[[#This Row],[RESUMO]],Tabela3[Grupo],Tabela3[Meus produtos]),VLOOKUP(Tabela2[[#This Row],[Código]],Tabela4[[Código NBS/LC116]:[Meus serviços]],3,0))</f>
        <v>Não</v>
      </c>
      <c r="C11018" t="str">
        <f>IF(E11018=0,TEXT(dados!A10933,"00000000"),IF(E11018=2,TEXT(dados!A10933,"0000"),TEXT(dados!A10933,"#")))</f>
        <v>120015300</v>
      </c>
      <c r="D11018" t="str">
        <f>IF(dados!B10933=0,"",dados!B10933)</f>
        <v/>
      </c>
      <c r="E11018">
        <f>dados!C10933</f>
        <v>1</v>
      </c>
      <c r="F11018" t="str">
        <f>dados!D10933</f>
        <v>Servicos de manutencao e reparacao de instrumentos e equipamentos medico-hospitalares, odontologicos, oticos e de precisao</v>
      </c>
      <c r="G11018"/>
      <c r="H11018"/>
      <c r="I11018"/>
      <c r="J11018"/>
      <c r="K11018" s="13"/>
      <c r="L11018" s="13">
        <f>dados!I10933/100</f>
        <v>0.13449999999999998</v>
      </c>
      <c r="M11018" s="13">
        <f>dados!J10933/100</f>
        <v>0.1545</v>
      </c>
      <c r="N11018" s="13">
        <f>dados!K10933/100</f>
        <v>0</v>
      </c>
      <c r="O11018" s="13">
        <f>dados!L10933/100</f>
        <v>3.8599999999999995E-2</v>
      </c>
      <c r="P11018" s="11" t="str">
        <f>LEFT(Tabela2[[#This Row],[Código]],3)</f>
        <v>120</v>
      </c>
    </row>
    <row r="11019" spans="2:16" ht="15" customHeight="1" x14ac:dyDescent="0.25">
      <c r="B11019" s="31" t="str">
        <f>IF(Tabela2[[#This Row],[Tipo]] = 0,LOOKUP(Tabela2[[#This Row],[RESUMO]],Tabela3[Grupo],Tabela3[Meus produtos]),VLOOKUP(Tabela2[[#This Row],[Código]],Tabela4[[Código NBS/LC116]:[Meus serviços]],3,0))</f>
        <v>Não</v>
      </c>
      <c r="C11019" t="str">
        <f>IF(E11019=0,TEXT(dados!A10934,"00000000"),IF(E11019=2,TEXT(dados!A10934,"0000"),TEXT(dados!A10934,"#")))</f>
        <v>120015400</v>
      </c>
      <c r="D11019" t="str">
        <f>IF(dados!B10934=0,"",dados!B10934)</f>
        <v/>
      </c>
      <c r="E11019">
        <f>dados!C10934</f>
        <v>1</v>
      </c>
      <c r="F11019" t="str">
        <f>dados!D10934</f>
        <v>Servicos de manutencao e reparacao de equipamentos militares</v>
      </c>
      <c r="G11019"/>
      <c r="H11019"/>
      <c r="I11019"/>
      <c r="J11019"/>
      <c r="K11019" s="13"/>
      <c r="L11019" s="13">
        <f>dados!I10934/100</f>
        <v>0.13449999999999998</v>
      </c>
      <c r="M11019" s="13">
        <f>dados!J10934/100</f>
        <v>0.1545</v>
      </c>
      <c r="N11019" s="13">
        <f>dados!K10934/100</f>
        <v>0</v>
      </c>
      <c r="O11019" s="13">
        <f>dados!L10934/100</f>
        <v>3.8599999999999995E-2</v>
      </c>
      <c r="P11019" s="11" t="str">
        <f>LEFT(Tabela2[[#This Row],[Código]],3)</f>
        <v>120</v>
      </c>
    </row>
    <row r="11020" spans="2:16" ht="15" customHeight="1" x14ac:dyDescent="0.25">
      <c r="B11020" s="31" t="str">
        <f>IF(Tabela2[[#This Row],[Tipo]] = 0,LOOKUP(Tabela2[[#This Row],[RESUMO]],Tabela3[Grupo],Tabela3[Meus produtos]),VLOOKUP(Tabela2[[#This Row],[Código]],Tabela4[[Código NBS/LC116]:[Meus serviços]],3,0))</f>
        <v>Não</v>
      </c>
      <c r="C11020" t="str">
        <f>IF(E11020=0,TEXT(dados!A10935,"00000000"),IF(E11020=2,TEXT(dados!A10935,"0000"),TEXT(dados!A10935,"#")))</f>
        <v>120015910</v>
      </c>
      <c r="D11020" t="str">
        <f>IF(dados!B10935=0,"",dados!B10935)</f>
        <v/>
      </c>
      <c r="E11020">
        <f>dados!C10935</f>
        <v>1</v>
      </c>
      <c r="F11020" t="str">
        <f>dados!D10935</f>
        <v>Servicos de manutencao e reparacao de turbinas industriais</v>
      </c>
      <c r="G11020"/>
      <c r="H11020"/>
      <c r="I11020"/>
      <c r="J11020"/>
      <c r="K11020" s="13"/>
      <c r="L11020" s="13">
        <f>dados!I10935/100</f>
        <v>0.13449999999999998</v>
      </c>
      <c r="M11020" s="13">
        <f>dados!J10935/100</f>
        <v>0.1545</v>
      </c>
      <c r="N11020" s="13">
        <f>dados!K10935/100</f>
        <v>0</v>
      </c>
      <c r="O11020" s="13">
        <f>dados!L10935/100</f>
        <v>3.9E-2</v>
      </c>
      <c r="P11020" s="11" t="str">
        <f>LEFT(Tabela2[[#This Row],[Código]],3)</f>
        <v>120</v>
      </c>
    </row>
    <row r="11021" spans="2:16" ht="15" customHeight="1" x14ac:dyDescent="0.25">
      <c r="B11021" s="31" t="str">
        <f>IF(Tabela2[[#This Row],[Tipo]] = 0,LOOKUP(Tabela2[[#This Row],[RESUMO]],Tabela3[Grupo],Tabela3[Meus produtos]),VLOOKUP(Tabela2[[#This Row],[Código]],Tabela4[[Código NBS/LC116]:[Meus serviços]],3,0))</f>
        <v>Não</v>
      </c>
      <c r="C11021" t="str">
        <f>IF(E11021=0,TEXT(dados!A10936,"00000000"),IF(E11021=2,TEXT(dados!A10936,"0000"),TEXT(dados!A10936,"#")))</f>
        <v>120015990</v>
      </c>
      <c r="D11021" t="str">
        <f>IF(dados!B10936=0,"",dados!B10936)</f>
        <v/>
      </c>
      <c r="E11021">
        <f>dados!C10936</f>
        <v>1</v>
      </c>
      <c r="F11021" t="str">
        <f>dados!D10936</f>
        <v>Outros servicos de manutencao e reparacao de maquinario e equipamentos</v>
      </c>
      <c r="G11021"/>
      <c r="H11021"/>
      <c r="I11021"/>
      <c r="J11021"/>
      <c r="K11021" s="13"/>
      <c r="L11021" s="13">
        <f>dados!I10936/100</f>
        <v>0.13449999999999998</v>
      </c>
      <c r="M11021" s="13">
        <f>dados!J10936/100</f>
        <v>0.1545</v>
      </c>
      <c r="N11021" s="13">
        <f>dados!K10936/100</f>
        <v>0</v>
      </c>
      <c r="O11021" s="13">
        <f>dados!L10936/100</f>
        <v>3.9E-2</v>
      </c>
      <c r="P11021" s="11" t="str">
        <f>LEFT(Tabela2[[#This Row],[Código]],3)</f>
        <v>120</v>
      </c>
    </row>
    <row r="11022" spans="2:16" ht="15" customHeight="1" x14ac:dyDescent="0.25">
      <c r="B11022" s="31" t="str">
        <f>IF(Tabela2[[#This Row],[Tipo]] = 0,LOOKUP(Tabela2[[#This Row],[RESUMO]],Tabela3[Grupo],Tabela3[Meus produtos]),VLOOKUP(Tabela2[[#This Row],[Código]],Tabela4[[Código NBS/LC116]:[Meus serviços]],3,0))</f>
        <v>Não</v>
      </c>
      <c r="C11022" t="str">
        <f>IF(E11022=0,TEXT(dados!A10937,"00000000"),IF(E11022=2,TEXT(dados!A10937,"0000"),TEXT(dados!A10937,"#")))</f>
        <v>120021000</v>
      </c>
      <c r="D11022" t="str">
        <f>IF(dados!B10937=0,"",dados!B10937)</f>
        <v/>
      </c>
      <c r="E11022">
        <f>dados!C10937</f>
        <v>1</v>
      </c>
      <c r="F11022" t="str">
        <f>dados!D10937</f>
        <v>Servicos de manutencao e reparacao de produtos de couro, calcados, malas e bolsas</v>
      </c>
      <c r="G11022"/>
      <c r="H11022"/>
      <c r="I11022"/>
      <c r="J11022"/>
      <c r="K11022" s="13"/>
      <c r="L11022" s="13">
        <f>dados!I10937/100</f>
        <v>0.13449999999999998</v>
      </c>
      <c r="M11022" s="13">
        <f>dados!J10937/100</f>
        <v>0.1545</v>
      </c>
      <c r="N11022" s="13">
        <f>dados!K10937/100</f>
        <v>0</v>
      </c>
      <c r="O11022" s="13">
        <f>dados!L10937/100</f>
        <v>3.8699999999999998E-2</v>
      </c>
      <c r="P11022" s="11" t="str">
        <f>LEFT(Tabela2[[#This Row],[Código]],3)</f>
        <v>120</v>
      </c>
    </row>
    <row r="11023" spans="2:16" ht="15" customHeight="1" x14ac:dyDescent="0.25">
      <c r="B11023" s="31" t="str">
        <f>IF(Tabela2[[#This Row],[Tipo]] = 0,LOOKUP(Tabela2[[#This Row],[RESUMO]],Tabela3[Grupo],Tabela3[Meus produtos]),VLOOKUP(Tabela2[[#This Row],[Código]],Tabela4[[Código NBS/LC116]:[Meus serviços]],3,0))</f>
        <v>Não</v>
      </c>
      <c r="C11023" t="str">
        <f>IF(E11023=0,TEXT(dados!A10938,"00000000"),IF(E11023=2,TEXT(dados!A10938,"0000"),TEXT(dados!A10938,"#")))</f>
        <v>120022000</v>
      </c>
      <c r="D11023" t="str">
        <f>IF(dados!B10938=0,"",dados!B10938)</f>
        <v/>
      </c>
      <c r="E11023">
        <f>dados!C10938</f>
        <v>1</v>
      </c>
      <c r="F11023" t="str">
        <f>dados!D10938</f>
        <v>Servicos de manutencao e reparacao de relogios e joias</v>
      </c>
      <c r="G11023"/>
      <c r="H11023"/>
      <c r="I11023"/>
      <c r="J11023"/>
      <c r="K11023" s="13"/>
      <c r="L11023" s="13">
        <f>dados!I10938/100</f>
        <v>0.13449999999999998</v>
      </c>
      <c r="M11023" s="13">
        <f>dados!J10938/100</f>
        <v>0.1545</v>
      </c>
      <c r="N11023" s="13">
        <f>dados!K10938/100</f>
        <v>0</v>
      </c>
      <c r="O11023" s="13">
        <f>dados!L10938/100</f>
        <v>4.0500000000000001E-2</v>
      </c>
      <c r="P11023" s="11" t="str">
        <f>LEFT(Tabela2[[#This Row],[Código]],3)</f>
        <v>120</v>
      </c>
    </row>
    <row r="11024" spans="2:16" ht="15" customHeight="1" x14ac:dyDescent="0.25">
      <c r="B11024" s="31" t="str">
        <f>IF(Tabela2[[#This Row],[Tipo]] = 0,LOOKUP(Tabela2[[#This Row],[RESUMO]],Tabela3[Grupo],Tabela3[Meus produtos]),VLOOKUP(Tabela2[[#This Row],[Código]],Tabela4[[Código NBS/LC116]:[Meus serviços]],3,0))</f>
        <v>Não</v>
      </c>
      <c r="C11024" t="str">
        <f>IF(E11024=0,TEXT(dados!A10939,"00000000"),IF(E11024=2,TEXT(dados!A10939,"0000"),TEXT(dados!A10939,"#")))</f>
        <v>120023000</v>
      </c>
      <c r="D11024" t="str">
        <f>IF(dados!B10939=0,"",dados!B10939)</f>
        <v/>
      </c>
      <c r="E11024">
        <f>dados!C10939</f>
        <v>1</v>
      </c>
      <c r="F11024" t="str">
        <f>dados!D10939</f>
        <v>Servicos de manutencao e reparacao de moveis</v>
      </c>
      <c r="G11024"/>
      <c r="H11024"/>
      <c r="I11024"/>
      <c r="J11024"/>
      <c r="K11024" s="13"/>
      <c r="L11024" s="13">
        <f>dados!I10939/100</f>
        <v>0.13449999999999998</v>
      </c>
      <c r="M11024" s="13">
        <f>dados!J10939/100</f>
        <v>0.1545</v>
      </c>
      <c r="N11024" s="13">
        <f>dados!K10939/100</f>
        <v>0</v>
      </c>
      <c r="O11024" s="13">
        <f>dados!L10939/100</f>
        <v>4.07E-2</v>
      </c>
      <c r="P11024" s="11" t="str">
        <f>LEFT(Tabela2[[#This Row],[Código]],3)</f>
        <v>120</v>
      </c>
    </row>
    <row r="11025" spans="2:16" ht="15" customHeight="1" x14ac:dyDescent="0.25">
      <c r="B11025" s="31" t="str">
        <f>IF(Tabela2[[#This Row],[Tipo]] = 0,LOOKUP(Tabela2[[#This Row],[RESUMO]],Tabela3[Grupo],Tabela3[Meus produtos]),VLOOKUP(Tabela2[[#This Row],[Código]],Tabela4[[Código NBS/LC116]:[Meus serviços]],3,0))</f>
        <v>Não</v>
      </c>
      <c r="C11025" t="str">
        <f>IF(E11025=0,TEXT(dados!A10940,"00000000"),IF(E11025=2,TEXT(dados!A10940,"0000"),TEXT(dados!A10940,"#")))</f>
        <v>120029000</v>
      </c>
      <c r="D11025" t="str">
        <f>IF(dados!B10940=0,"",dados!B10940)</f>
        <v/>
      </c>
      <c r="E11025">
        <f>dados!C10940</f>
        <v>1</v>
      </c>
      <c r="F11025" t="str">
        <f>dados!D10940</f>
        <v>Outros servicos de manutencao e reparacao de outros bens de consumo</v>
      </c>
      <c r="G11025"/>
      <c r="H11025"/>
      <c r="I11025"/>
      <c r="J11025"/>
      <c r="K11025" s="13"/>
      <c r="L11025" s="13">
        <f>dados!I10940/100</f>
        <v>0.13449999999999998</v>
      </c>
      <c r="M11025" s="13">
        <f>dados!J10940/100</f>
        <v>0.1545</v>
      </c>
      <c r="N11025" s="13">
        <f>dados!K10940/100</f>
        <v>0</v>
      </c>
      <c r="O11025" s="13">
        <f>dados!L10940/100</f>
        <v>4.1799999999999997E-2</v>
      </c>
      <c r="P11025" s="11" t="str">
        <f>LEFT(Tabela2[[#This Row],[Código]],3)</f>
        <v>120</v>
      </c>
    </row>
    <row r="11026" spans="2:16" ht="15" customHeight="1" x14ac:dyDescent="0.25">
      <c r="B11026" s="31" t="str">
        <f>IF(Tabela2[[#This Row],[Tipo]] = 0,LOOKUP(Tabela2[[#This Row],[RESUMO]],Tabela3[Grupo],Tabela3[Meus produtos]),VLOOKUP(Tabela2[[#This Row],[Código]],Tabela4[[Código NBS/LC116]:[Meus serviços]],3,0))</f>
        <v>Não</v>
      </c>
      <c r="C11026" t="str">
        <f>IF(E11026=0,TEXT(dados!A10941,"00000000"),IF(E11026=2,TEXT(dados!A10941,"0000"),TEXT(dados!A10941,"#")))</f>
        <v>120031000</v>
      </c>
      <c r="D11026" t="str">
        <f>IF(dados!B10941=0,"",dados!B10941)</f>
        <v/>
      </c>
      <c r="E11026">
        <f>dados!C10941</f>
        <v>1</v>
      </c>
      <c r="F11026" t="str">
        <f>dados!D10941</f>
        <v>Servicos de instalacao de produtos metalicos</v>
      </c>
      <c r="G11026"/>
      <c r="H11026"/>
      <c r="I11026"/>
      <c r="J11026"/>
      <c r="K11026" s="13"/>
      <c r="L11026" s="13">
        <f>dados!I10941/100</f>
        <v>0.13449999999999998</v>
      </c>
      <c r="M11026" s="13">
        <f>dados!J10941/100</f>
        <v>0.1545</v>
      </c>
      <c r="N11026" s="13">
        <f>dados!K10941/100</f>
        <v>0</v>
      </c>
      <c r="O11026" s="13">
        <f>dados!L10941/100</f>
        <v>4.1700000000000001E-2</v>
      </c>
      <c r="P11026" s="11" t="str">
        <f>LEFT(Tabela2[[#This Row],[Código]],3)</f>
        <v>120</v>
      </c>
    </row>
    <row r="11027" spans="2:16" ht="15" customHeight="1" x14ac:dyDescent="0.25">
      <c r="B11027" s="31" t="str">
        <f>IF(Tabela2[[#This Row],[Tipo]] = 0,LOOKUP(Tabela2[[#This Row],[RESUMO]],Tabela3[Grupo],Tabela3[Meus produtos]),VLOOKUP(Tabela2[[#This Row],[Código]],Tabela4[[Código NBS/LC116]:[Meus serviços]],3,0))</f>
        <v>Não</v>
      </c>
      <c r="C11027" t="str">
        <f>IF(E11027=0,TEXT(dados!A10942,"00000000"),IF(E11027=2,TEXT(dados!A10942,"0000"),TEXT(dados!A10942,"#")))</f>
        <v>120032100</v>
      </c>
      <c r="D11027" t="str">
        <f>IF(dados!B10942=0,"",dados!B10942)</f>
        <v/>
      </c>
      <c r="E11027">
        <f>dados!C10942</f>
        <v>1</v>
      </c>
      <c r="F11027" t="str">
        <f>dados!D10942</f>
        <v>Servicos de montagem sob encomenda de turbinas industriais</v>
      </c>
      <c r="G11027"/>
      <c r="H11027"/>
      <c r="I11027"/>
      <c r="J11027"/>
      <c r="K11027" s="13"/>
      <c r="L11027" s="13">
        <f>dados!I10942/100</f>
        <v>0.13449999999999998</v>
      </c>
      <c r="M11027" s="13">
        <f>dados!J10942/100</f>
        <v>0.1545</v>
      </c>
      <c r="N11027" s="13">
        <f>dados!K10942/100</f>
        <v>0</v>
      </c>
      <c r="O11027" s="13">
        <f>dados!L10942/100</f>
        <v>4.1700000000000001E-2</v>
      </c>
      <c r="P11027" s="11" t="str">
        <f>LEFT(Tabela2[[#This Row],[Código]],3)</f>
        <v>120</v>
      </c>
    </row>
    <row r="11028" spans="2:16" ht="15" customHeight="1" x14ac:dyDescent="0.25">
      <c r="B11028" s="31" t="str">
        <f>IF(Tabela2[[#This Row],[Tipo]] = 0,LOOKUP(Tabela2[[#This Row],[RESUMO]],Tabela3[Grupo],Tabela3[Meus produtos]),VLOOKUP(Tabela2[[#This Row],[Código]],Tabela4[[Código NBS/LC116]:[Meus serviços]],3,0))</f>
        <v>Não</v>
      </c>
      <c r="C11028" t="str">
        <f>IF(E11028=0,TEXT(dados!A10943,"00000000"),IF(E11028=2,TEXT(dados!A10943,"0000"),TEXT(dados!A10943,"#")))</f>
        <v>120032900</v>
      </c>
      <c r="D11028" t="str">
        <f>IF(dados!B10943=0,"",dados!B10943)</f>
        <v/>
      </c>
      <c r="E11028">
        <f>dados!C10943</f>
        <v>1</v>
      </c>
      <c r="F11028" t="str">
        <f>dados!D10943</f>
        <v>Outros servicos de instalacao de maquinario e equipamentos, industriais</v>
      </c>
      <c r="G11028"/>
      <c r="H11028"/>
      <c r="I11028"/>
      <c r="J11028"/>
      <c r="K11028" s="13"/>
      <c r="L11028" s="13">
        <f>dados!I10943/100</f>
        <v>0.13449999999999998</v>
      </c>
      <c r="M11028" s="13">
        <f>dados!J10943/100</f>
        <v>0.1545</v>
      </c>
      <c r="N11028" s="13">
        <f>dados!K10943/100</f>
        <v>0</v>
      </c>
      <c r="O11028" s="13">
        <f>dados!L10943/100</f>
        <v>4.1700000000000001E-2</v>
      </c>
      <c r="P11028" s="11" t="str">
        <f>LEFT(Tabela2[[#This Row],[Código]],3)</f>
        <v>120</v>
      </c>
    </row>
    <row r="11029" spans="2:16" ht="15" customHeight="1" x14ac:dyDescent="0.25">
      <c r="B11029" s="31" t="str">
        <f>IF(Tabela2[[#This Row],[Tipo]] = 0,LOOKUP(Tabela2[[#This Row],[RESUMO]],Tabela3[Grupo],Tabela3[Meus produtos]),VLOOKUP(Tabela2[[#This Row],[Código]],Tabela4[[Código NBS/LC116]:[Meus serviços]],3,0))</f>
        <v>Não</v>
      </c>
      <c r="C11029" t="str">
        <f>IF(E11029=0,TEXT(dados!A10944,"00000000"),IF(E11029=2,TEXT(dados!A10944,"0000"),TEXT(dados!A10944,"#")))</f>
        <v>120033000</v>
      </c>
      <c r="D11029" t="str">
        <f>IF(dados!B10944=0,"",dados!B10944)</f>
        <v/>
      </c>
      <c r="E11029">
        <f>dados!C10944</f>
        <v>1</v>
      </c>
      <c r="F11029" t="str">
        <f>dados!D10944</f>
        <v>Servicos de instalacao de computadores e seus perifericos e maquinario de escritorio</v>
      </c>
      <c r="G11029"/>
      <c r="H11029"/>
      <c r="I11029"/>
      <c r="J11029"/>
      <c r="K11029" s="13"/>
      <c r="L11029" s="13">
        <f>dados!I10944/100</f>
        <v>0.13449999999999998</v>
      </c>
      <c r="M11029" s="13">
        <f>dados!J10944/100</f>
        <v>0.1545</v>
      </c>
      <c r="N11029" s="13">
        <f>dados!K10944/100</f>
        <v>0</v>
      </c>
      <c r="O11029" s="13">
        <f>dados!L10944/100</f>
        <v>2.7000000000000003E-2</v>
      </c>
      <c r="P11029" s="11" t="str">
        <f>LEFT(Tabela2[[#This Row],[Código]],3)</f>
        <v>120</v>
      </c>
    </row>
    <row r="11030" spans="2:16" ht="15" customHeight="1" x14ac:dyDescent="0.25">
      <c r="B11030" s="31" t="str">
        <f>IF(Tabela2[[#This Row],[Tipo]] = 0,LOOKUP(Tabela2[[#This Row],[RESUMO]],Tabela3[Grupo],Tabela3[Meus produtos]),VLOOKUP(Tabela2[[#This Row],[Código]],Tabela4[[Código NBS/LC116]:[Meus serviços]],3,0))</f>
        <v>Não</v>
      </c>
      <c r="C11030" t="str">
        <f>IF(E11030=0,TEXT(dados!A10945,"00000000"),IF(E11030=2,TEXT(dados!A10945,"0000"),TEXT(dados!A10945,"#")))</f>
        <v>120034000</v>
      </c>
      <c r="D11030" t="str">
        <f>IF(dados!B10945=0,"",dados!B10945)</f>
        <v/>
      </c>
      <c r="E11030">
        <f>dados!C10945</f>
        <v>1</v>
      </c>
      <c r="F11030" t="str">
        <f>dados!D10945</f>
        <v>Servicos de instalacao de equipamentos e aparelhos de comunicacao, incluindo de radio e de televisao</v>
      </c>
      <c r="G11030"/>
      <c r="H11030"/>
      <c r="I11030"/>
      <c r="J11030"/>
      <c r="K11030" s="13"/>
      <c r="L11030" s="13">
        <f>dados!I10945/100</f>
        <v>0.13449999999999998</v>
      </c>
      <c r="M11030" s="13">
        <f>dados!J10945/100</f>
        <v>0.1545</v>
      </c>
      <c r="N11030" s="13">
        <f>dados!K10945/100</f>
        <v>0</v>
      </c>
      <c r="O11030" s="13">
        <f>dados!L10945/100</f>
        <v>4.1700000000000001E-2</v>
      </c>
      <c r="P11030" s="11" t="str">
        <f>LEFT(Tabela2[[#This Row],[Código]],3)</f>
        <v>120</v>
      </c>
    </row>
    <row r="11031" spans="2:16" ht="15" customHeight="1" x14ac:dyDescent="0.25">
      <c r="B11031" s="31" t="str">
        <f>IF(Tabela2[[#This Row],[Tipo]] = 0,LOOKUP(Tabela2[[#This Row],[RESUMO]],Tabela3[Grupo],Tabela3[Meus produtos]),VLOOKUP(Tabela2[[#This Row],[Código]],Tabela4[[Código NBS/LC116]:[Meus serviços]],3,0))</f>
        <v>Não</v>
      </c>
      <c r="C11031" t="str">
        <f>IF(E11031=0,TEXT(dados!A10946,"00000000"),IF(E11031=2,TEXT(dados!A10946,"0000"),TEXT(dados!A10946,"#")))</f>
        <v>120035000</v>
      </c>
      <c r="D11031" t="str">
        <f>IF(dados!B10946=0,"",dados!B10946)</f>
        <v/>
      </c>
      <c r="E11031">
        <f>dados!C10946</f>
        <v>1</v>
      </c>
      <c r="F11031" t="str">
        <f>dados!D10946</f>
        <v>Servicos de instalacao de maquinarios, equipamentos, instrumentos e aparelhos medico-hospitalares, oticos e de precisao</v>
      </c>
      <c r="G11031"/>
      <c r="H11031"/>
      <c r="I11031"/>
      <c r="J11031"/>
      <c r="K11031" s="13"/>
      <c r="L11031" s="13">
        <f>dados!I10946/100</f>
        <v>0.13449999999999998</v>
      </c>
      <c r="M11031" s="13">
        <f>dados!J10946/100</f>
        <v>0.1545</v>
      </c>
      <c r="N11031" s="13">
        <f>dados!K10946/100</f>
        <v>0</v>
      </c>
      <c r="O11031" s="13">
        <f>dados!L10946/100</f>
        <v>4.1700000000000001E-2</v>
      </c>
      <c r="P11031" s="11" t="str">
        <f>LEFT(Tabela2[[#This Row],[Código]],3)</f>
        <v>120</v>
      </c>
    </row>
    <row r="11032" spans="2:16" ht="15" customHeight="1" x14ac:dyDescent="0.25">
      <c r="B11032" s="31" t="str">
        <f>IF(Tabela2[[#This Row],[Tipo]] = 0,LOOKUP(Tabela2[[#This Row],[RESUMO]],Tabela3[Grupo],Tabela3[Meus produtos]),VLOOKUP(Tabela2[[#This Row],[Código]],Tabela4[[Código NBS/LC116]:[Meus serviços]],3,0))</f>
        <v>Não</v>
      </c>
      <c r="C11032" t="str">
        <f>IF(E11032=0,TEXT(dados!A10947,"00000000"),IF(E11032=2,TEXT(dados!A10947,"0000"),TEXT(dados!A10947,"#")))</f>
        <v>120036000</v>
      </c>
      <c r="D11032" t="str">
        <f>IF(dados!B10947=0,"",dados!B10947)</f>
        <v/>
      </c>
      <c r="E11032">
        <f>dados!C10947</f>
        <v>1</v>
      </c>
      <c r="F11032" t="str">
        <f>dados!D10947</f>
        <v>Servicos de instalacao de sensores e sistemas de armas</v>
      </c>
      <c r="G11032"/>
      <c r="H11032"/>
      <c r="I11032"/>
      <c r="J11032"/>
      <c r="K11032" s="13"/>
      <c r="L11032" s="13">
        <f>dados!I10947/100</f>
        <v>0.13449999999999998</v>
      </c>
      <c r="M11032" s="13">
        <f>dados!J10947/100</f>
        <v>0.1545</v>
      </c>
      <c r="N11032" s="13">
        <f>dados!K10947/100</f>
        <v>0</v>
      </c>
      <c r="O11032" s="13">
        <f>dados!L10947/100</f>
        <v>4.1700000000000001E-2</v>
      </c>
      <c r="P11032" s="11" t="str">
        <f>LEFT(Tabela2[[#This Row],[Código]],3)</f>
        <v>120</v>
      </c>
    </row>
    <row r="11033" spans="2:16" ht="15" customHeight="1" x14ac:dyDescent="0.25">
      <c r="B11033" s="31" t="str">
        <f>IF(Tabela2[[#This Row],[Tipo]] = 0,LOOKUP(Tabela2[[#This Row],[RESUMO]],Tabela3[Grupo],Tabela3[Meus produtos]),VLOOKUP(Tabela2[[#This Row],[Código]],Tabela4[[Código NBS/LC116]:[Meus serviços]],3,0))</f>
        <v>Não</v>
      </c>
      <c r="C11033" t="str">
        <f>IF(E11033=0,TEXT(dados!A10948,"00000000"),IF(E11033=2,TEXT(dados!A10948,"0000"),TEXT(dados!A10948,"#")))</f>
        <v>120037000</v>
      </c>
      <c r="D11033" t="str">
        <f>IF(dados!B10948=0,"",dados!B10948)</f>
        <v/>
      </c>
      <c r="E11033">
        <f>dados!C10948</f>
        <v>1</v>
      </c>
      <c r="F11033" t="str">
        <f>dados!D10948</f>
        <v>Servicos de instalacao de maquinarios e equipamentos de emprego militar</v>
      </c>
      <c r="G11033"/>
      <c r="H11033"/>
      <c r="I11033"/>
      <c r="J11033"/>
      <c r="K11033" s="13"/>
      <c r="L11033" s="13">
        <f>dados!I10948/100</f>
        <v>0.13449999999999998</v>
      </c>
      <c r="M11033" s="13">
        <f>dados!J10948/100</f>
        <v>0.1545</v>
      </c>
      <c r="N11033" s="13">
        <f>dados!K10948/100</f>
        <v>0</v>
      </c>
      <c r="O11033" s="13">
        <f>dados!L10948/100</f>
        <v>4.1700000000000001E-2</v>
      </c>
      <c r="P11033" s="11" t="str">
        <f>LEFT(Tabela2[[#This Row],[Código]],3)</f>
        <v>120</v>
      </c>
    </row>
    <row r="11034" spans="2:16" ht="15" customHeight="1" x14ac:dyDescent="0.25">
      <c r="B11034" s="31" t="str">
        <f>IF(Tabela2[[#This Row],[Tipo]] = 0,LOOKUP(Tabela2[[#This Row],[RESUMO]],Tabela3[Grupo],Tabela3[Meus produtos]),VLOOKUP(Tabela2[[#This Row],[Código]],Tabela4[[Código NBS/LC116]:[Meus serviços]],3,0))</f>
        <v>Não</v>
      </c>
      <c r="C11034" t="str">
        <f>IF(E11034=0,TEXT(dados!A10949,"00000000"),IF(E11034=2,TEXT(dados!A10949,"0000"),TEXT(dados!A10949,"#")))</f>
        <v>120038010</v>
      </c>
      <c r="D11034" t="str">
        <f>IF(dados!B10949=0,"",dados!B10949)</f>
        <v/>
      </c>
      <c r="E11034">
        <f>dados!C10949</f>
        <v>1</v>
      </c>
      <c r="F11034" t="str">
        <f>dados!D10949</f>
        <v>Servicos de montagem sob encomenda de motores, turborreatores e turbopropulsores aeronauticos</v>
      </c>
      <c r="G11034"/>
      <c r="H11034"/>
      <c r="I11034"/>
      <c r="J11034"/>
      <c r="K11034" s="13"/>
      <c r="L11034" s="13">
        <f>dados!I10949/100</f>
        <v>0.13449999999999998</v>
      </c>
      <c r="M11034" s="13">
        <f>dados!J10949/100</f>
        <v>0.1545</v>
      </c>
      <c r="N11034" s="13">
        <f>dados!K10949/100</f>
        <v>0</v>
      </c>
      <c r="O11034" s="13">
        <f>dados!L10949/100</f>
        <v>4.1700000000000001E-2</v>
      </c>
      <c r="P11034" s="11" t="str">
        <f>LEFT(Tabela2[[#This Row],[Código]],3)</f>
        <v>120</v>
      </c>
    </row>
    <row r="11035" spans="2:16" ht="15" customHeight="1" x14ac:dyDescent="0.25">
      <c r="B11035" s="31" t="str">
        <f>IF(Tabela2[[#This Row],[Tipo]] = 0,LOOKUP(Tabela2[[#This Row],[RESUMO]],Tabela3[Grupo],Tabela3[Meus produtos]),VLOOKUP(Tabela2[[#This Row],[Código]],Tabela4[[Código NBS/LC116]:[Meus serviços]],3,0))</f>
        <v>Não</v>
      </c>
      <c r="C11035" t="str">
        <f>IF(E11035=0,TEXT(dados!A10950,"00000000"),IF(E11035=2,TEXT(dados!A10950,"0000"),TEXT(dados!A10950,"#")))</f>
        <v>120038090</v>
      </c>
      <c r="D11035" t="str">
        <f>IF(dados!B10950=0,"",dados!B10950)</f>
        <v/>
      </c>
      <c r="E11035">
        <f>dados!C10950</f>
        <v>1</v>
      </c>
      <c r="F11035" t="str">
        <f>dados!D10950</f>
        <v>Outros servicos de instalacao de maquinarios e equipamentos de transporte</v>
      </c>
      <c r="G11035"/>
      <c r="H11035"/>
      <c r="I11035"/>
      <c r="J11035"/>
      <c r="K11035" s="13"/>
      <c r="L11035" s="13">
        <f>dados!I10950/100</f>
        <v>0.13449999999999998</v>
      </c>
      <c r="M11035" s="13">
        <f>dados!J10950/100</f>
        <v>0.1545</v>
      </c>
      <c r="N11035" s="13">
        <f>dados!K10950/100</f>
        <v>0</v>
      </c>
      <c r="O11035" s="13">
        <f>dados!L10950/100</f>
        <v>4.1700000000000001E-2</v>
      </c>
      <c r="P11035" s="11" t="str">
        <f>LEFT(Tabela2[[#This Row],[Código]],3)</f>
        <v>120</v>
      </c>
    </row>
    <row r="11036" spans="2:16" ht="15" customHeight="1" x14ac:dyDescent="0.25">
      <c r="B11036" s="31" t="str">
        <f>IF(Tabela2[[#This Row],[Tipo]] = 0,LOOKUP(Tabela2[[#This Row],[RESUMO]],Tabela3[Grupo],Tabela3[Meus produtos]),VLOOKUP(Tabela2[[#This Row],[Código]],Tabela4[[Código NBS/LC116]:[Meus serviços]],3,0))</f>
        <v>Não</v>
      </c>
      <c r="C11036" t="str">
        <f>IF(E11036=0,TEXT(dados!A10951,"00000000"),IF(E11036=2,TEXT(dados!A10951,"0000"),TEXT(dados!A10951,"#")))</f>
        <v>120039000</v>
      </c>
      <c r="D11036" t="str">
        <f>IF(dados!B10951=0,"",dados!B10951)</f>
        <v/>
      </c>
      <c r="E11036">
        <f>dados!C10951</f>
        <v>1</v>
      </c>
      <c r="F11036" t="str">
        <f>dados!D10951</f>
        <v>Servicos de instalacao de maquinarios e equipamentos nao classificados em outra posicao</v>
      </c>
      <c r="G11036"/>
      <c r="H11036"/>
      <c r="I11036"/>
      <c r="J11036"/>
      <c r="K11036" s="13"/>
      <c r="L11036" s="13">
        <f>dados!I10951/100</f>
        <v>0.13449999999999998</v>
      </c>
      <c r="M11036" s="13">
        <f>dados!J10951/100</f>
        <v>0.1545</v>
      </c>
      <c r="N11036" s="13">
        <f>dados!K10951/100</f>
        <v>0</v>
      </c>
      <c r="O11036" s="13">
        <f>dados!L10951/100</f>
        <v>4.1700000000000001E-2</v>
      </c>
      <c r="P11036" s="11" t="str">
        <f>LEFT(Tabela2[[#This Row],[Código]],3)</f>
        <v>120</v>
      </c>
    </row>
    <row r="11037" spans="2:16" ht="15" customHeight="1" x14ac:dyDescent="0.25">
      <c r="B11037" s="31" t="str">
        <f>IF(Tabela2[[#This Row],[Tipo]] = 0,LOOKUP(Tabela2[[#This Row],[RESUMO]],Tabela3[Grupo],Tabela3[Meus produtos]),VLOOKUP(Tabela2[[#This Row],[Código]],Tabela4[[Código NBS/LC116]:[Meus serviços]],3,0))</f>
        <v>Não</v>
      </c>
      <c r="C11037" t="str">
        <f>IF(E11037=0,TEXT(dados!A10952,"00000000"),IF(E11037=2,TEXT(dados!A10952,"0000"),TEXT(dados!A10952,"#")))</f>
        <v>121011000</v>
      </c>
      <c r="D11037" t="str">
        <f>IF(dados!B10952=0,"",dados!B10952)</f>
        <v/>
      </c>
      <c r="E11037">
        <f>dados!C10952</f>
        <v>1</v>
      </c>
      <c r="F11037" t="str">
        <f>dados!D10952</f>
        <v>Servicos de editoracao</v>
      </c>
      <c r="G11037"/>
      <c r="H11037"/>
      <c r="I11037"/>
      <c r="J11037"/>
      <c r="K11037" s="13"/>
      <c r="L11037" s="13">
        <f>dados!I10952/100</f>
        <v>0.13449999999999998</v>
      </c>
      <c r="M11037" s="13">
        <f>dados!J10952/100</f>
        <v>0.1545</v>
      </c>
      <c r="N11037" s="13">
        <f>dados!K10952/100</f>
        <v>0</v>
      </c>
      <c r="O11037" s="13">
        <f>dados!L10952/100</f>
        <v>4.0999999999999995E-2</v>
      </c>
      <c r="P11037" s="11" t="str">
        <f>LEFT(Tabela2[[#This Row],[Código]],3)</f>
        <v>121</v>
      </c>
    </row>
    <row r="11038" spans="2:16" ht="15" customHeight="1" x14ac:dyDescent="0.25">
      <c r="B11038" s="31" t="str">
        <f>IF(Tabela2[[#This Row],[Tipo]] = 0,LOOKUP(Tabela2[[#This Row],[RESUMO]],Tabela3[Grupo],Tabela3[Meus produtos]),VLOOKUP(Tabela2[[#This Row],[Código]],Tabela4[[Código NBS/LC116]:[Meus serviços]],3,0))</f>
        <v>Não</v>
      </c>
      <c r="C11038" t="str">
        <f>IF(E11038=0,TEXT(dados!A10953,"00000000"),IF(E11038=2,TEXT(dados!A10953,"0000"),TEXT(dados!A10953,"#")))</f>
        <v>121012100</v>
      </c>
      <c r="D11038" t="str">
        <f>IF(dados!B10953=0,"",dados!B10953)</f>
        <v/>
      </c>
      <c r="E11038">
        <f>dados!C10953</f>
        <v>1</v>
      </c>
      <c r="F11038" t="str">
        <f>dados!D10953</f>
        <v>Servicos de impressao</v>
      </c>
      <c r="G11038"/>
      <c r="H11038"/>
      <c r="I11038"/>
      <c r="J11038"/>
      <c r="K11038" s="13"/>
      <c r="L11038" s="13">
        <f>dados!I10953/100</f>
        <v>0.13449999999999998</v>
      </c>
      <c r="M11038" s="13">
        <f>dados!J10953/100</f>
        <v>0.1545</v>
      </c>
      <c r="N11038" s="13">
        <f>dados!K10953/100</f>
        <v>0</v>
      </c>
      <c r="O11038" s="13">
        <f>dados!L10953/100</f>
        <v>4.0999999999999995E-2</v>
      </c>
      <c r="P11038" s="11" t="str">
        <f>LEFT(Tabela2[[#This Row],[Código]],3)</f>
        <v>121</v>
      </c>
    </row>
    <row r="11039" spans="2:16" ht="15" customHeight="1" x14ac:dyDescent="0.25">
      <c r="B11039" s="31" t="str">
        <f>IF(Tabela2[[#This Row],[Tipo]] = 0,LOOKUP(Tabela2[[#This Row],[RESUMO]],Tabela3[Grupo],Tabela3[Meus produtos]),VLOOKUP(Tabela2[[#This Row],[Código]],Tabela4[[Código NBS/LC116]:[Meus serviços]],3,0))</f>
        <v>Não</v>
      </c>
      <c r="C11039" t="str">
        <f>IF(E11039=0,TEXT(dados!A10954,"00000000"),IF(E11039=2,TEXT(dados!A10954,"0000"),TEXT(dados!A10954,"#")))</f>
        <v>121012200</v>
      </c>
      <c r="D11039" t="str">
        <f>IF(dados!B10954=0,"",dados!B10954)</f>
        <v/>
      </c>
      <c r="E11039">
        <f>dados!C10954</f>
        <v>1</v>
      </c>
      <c r="F11039" t="str">
        <f>dados!D10954</f>
        <v>Servicos relacionados a impressao</v>
      </c>
      <c r="G11039"/>
      <c r="H11039"/>
      <c r="I11039"/>
      <c r="J11039"/>
      <c r="K11039" s="13"/>
      <c r="L11039" s="13">
        <f>dados!I10954/100</f>
        <v>0.13449999999999998</v>
      </c>
      <c r="M11039" s="13">
        <f>dados!J10954/100</f>
        <v>0.1545</v>
      </c>
      <c r="N11039" s="13">
        <f>dados!K10954/100</f>
        <v>0</v>
      </c>
      <c r="O11039" s="13">
        <f>dados!L10954/100</f>
        <v>4.0999999999999995E-2</v>
      </c>
      <c r="P11039" s="11" t="str">
        <f>LEFT(Tabela2[[#This Row],[Código]],3)</f>
        <v>121</v>
      </c>
    </row>
    <row r="11040" spans="2:16" ht="15" customHeight="1" x14ac:dyDescent="0.25">
      <c r="B11040" s="31" t="str">
        <f>IF(Tabela2[[#This Row],[Tipo]] = 0,LOOKUP(Tabela2[[#This Row],[RESUMO]],Tabela3[Grupo],Tabela3[Meus produtos]),VLOOKUP(Tabela2[[#This Row],[Código]],Tabela4[[Código NBS/LC116]:[Meus serviços]],3,0))</f>
        <v>Não</v>
      </c>
      <c r="C11040" t="str">
        <f>IF(E11040=0,TEXT(dados!A10955,"00000000"),IF(E11040=2,TEXT(dados!A10955,"0000"),TEXT(dados!A10955,"#")))</f>
        <v>121012300</v>
      </c>
      <c r="D11040" t="str">
        <f>IF(dados!B10955=0,"",dados!B10955)</f>
        <v/>
      </c>
      <c r="E11040">
        <f>dados!C10955</f>
        <v>1</v>
      </c>
      <c r="F11040" t="str">
        <f>dados!D10955</f>
        <v>Servicos de reproducao de midia gravada</v>
      </c>
      <c r="G11040"/>
      <c r="H11040"/>
      <c r="I11040"/>
      <c r="J11040"/>
      <c r="K11040" s="13"/>
      <c r="L11040" s="13">
        <f>dados!I10955/100</f>
        <v>0.13449999999999998</v>
      </c>
      <c r="M11040" s="13">
        <f>dados!J10955/100</f>
        <v>0.1545</v>
      </c>
      <c r="N11040" s="13">
        <f>dados!K10955/100</f>
        <v>0</v>
      </c>
      <c r="O11040" s="13">
        <f>dados!L10955/100</f>
        <v>4.0999999999999995E-2</v>
      </c>
      <c r="P11040" s="11" t="str">
        <f>LEFT(Tabela2[[#This Row],[Código]],3)</f>
        <v>121</v>
      </c>
    </row>
    <row r="11041" spans="2:16" ht="15" customHeight="1" x14ac:dyDescent="0.25">
      <c r="B11041" s="31" t="str">
        <f>IF(Tabela2[[#This Row],[Tipo]] = 0,LOOKUP(Tabela2[[#This Row],[RESUMO]],Tabela3[Grupo],Tabela3[Meus produtos]),VLOOKUP(Tabela2[[#This Row],[Código]],Tabela4[[Código NBS/LC116]:[Meus serviços]],3,0))</f>
        <v>Não</v>
      </c>
      <c r="C11041" t="str">
        <f>IF(E11041=0,TEXT(dados!A10956,"00000000"),IF(E11041=2,TEXT(dados!A10956,"0000"),TEXT(dados!A10956,"#")))</f>
        <v>121013000</v>
      </c>
      <c r="D11041" t="str">
        <f>IF(dados!B10956=0,"",dados!B10956)</f>
        <v/>
      </c>
      <c r="E11041">
        <f>dados!C10956</f>
        <v>1</v>
      </c>
      <c r="F11041" t="str">
        <f>dados!D10956</f>
        <v>Servicos de apoio aos servicos de reproducao, impressao e editoracao</v>
      </c>
      <c r="G11041"/>
      <c r="H11041"/>
      <c r="I11041"/>
      <c r="J11041"/>
      <c r="K11041" s="13"/>
      <c r="L11041" s="13">
        <f>dados!I10956/100</f>
        <v>0.13449999999999998</v>
      </c>
      <c r="M11041" s="13">
        <f>dados!J10956/100</f>
        <v>0.1545</v>
      </c>
      <c r="N11041" s="13">
        <f>dados!K10956/100</f>
        <v>0</v>
      </c>
      <c r="O11041" s="13">
        <f>dados!L10956/100</f>
        <v>4.0999999999999995E-2</v>
      </c>
      <c r="P11041" s="11" t="str">
        <f>LEFT(Tabela2[[#This Row],[Código]],3)</f>
        <v>121</v>
      </c>
    </row>
    <row r="11042" spans="2:16" ht="15" customHeight="1" x14ac:dyDescent="0.25">
      <c r="B11042" s="31" t="str">
        <f>IF(Tabela2[[#This Row],[Tipo]] = 0,LOOKUP(Tabela2[[#This Row],[RESUMO]],Tabela3[Grupo],Tabela3[Meus produtos]),VLOOKUP(Tabela2[[#This Row],[Código]],Tabela4[[Código NBS/LC116]:[Meus serviços]],3,0))</f>
        <v>Não</v>
      </c>
      <c r="C11042" t="str">
        <f>IF(E11042=0,TEXT(dados!A10957,"00000000"),IF(E11042=2,TEXT(dados!A10957,"0000"),TEXT(dados!A10957,"#")))</f>
        <v>121019000</v>
      </c>
      <c r="D11042" t="str">
        <f>IF(dados!B10957=0,"",dados!B10957)</f>
        <v/>
      </c>
      <c r="E11042">
        <f>dados!C10957</f>
        <v>1</v>
      </c>
      <c r="F11042" t="str">
        <f>dados!D10957</f>
        <v>Outros servicos de reproducao, impressao e editoracao</v>
      </c>
      <c r="G11042"/>
      <c r="H11042"/>
      <c r="I11042"/>
      <c r="J11042"/>
      <c r="K11042" s="13"/>
      <c r="L11042" s="13">
        <f>dados!I10957/100</f>
        <v>0.13449999999999998</v>
      </c>
      <c r="M11042" s="13">
        <f>dados!J10957/100</f>
        <v>0.1545</v>
      </c>
      <c r="N11042" s="13">
        <f>dados!K10957/100</f>
        <v>0</v>
      </c>
      <c r="O11042" s="13">
        <f>dados!L10957/100</f>
        <v>4.0999999999999995E-2</v>
      </c>
      <c r="P11042" s="11" t="str">
        <f>LEFT(Tabela2[[#This Row],[Código]],3)</f>
        <v>121</v>
      </c>
    </row>
    <row r="11043" spans="2:16" ht="15" customHeight="1" x14ac:dyDescent="0.25">
      <c r="B11043" s="31" t="str">
        <f>IF(Tabela2[[#This Row],[Tipo]] = 0,LOOKUP(Tabela2[[#This Row],[RESUMO]],Tabela3[Grupo],Tabela3[Meus produtos]),VLOOKUP(Tabela2[[#This Row],[Código]],Tabela4[[Código NBS/LC116]:[Meus serviços]],3,0))</f>
        <v>Não</v>
      </c>
      <c r="C11043" t="str">
        <f>IF(E11043=0,TEXT(dados!A10958,"00000000"),IF(E11043=2,TEXT(dados!A10958,"0000"),TEXT(dados!A10958,"#")))</f>
        <v>121900000</v>
      </c>
      <c r="D11043" t="str">
        <f>IF(dados!B10958=0,"",dados!B10958)</f>
        <v/>
      </c>
      <c r="E11043">
        <f>dados!C10958</f>
        <v>1</v>
      </c>
      <c r="F11043" t="str">
        <f>dados!D10958</f>
        <v>Outros servicos de publicacao</v>
      </c>
      <c r="G11043"/>
      <c r="H11043"/>
      <c r="I11043"/>
      <c r="J11043"/>
      <c r="K11043" s="13"/>
      <c r="L11043" s="13">
        <f>dados!I10958/100</f>
        <v>0.13449999999999998</v>
      </c>
      <c r="M11043" s="13">
        <f>dados!J10958/100</f>
        <v>0.1545</v>
      </c>
      <c r="N11043" s="13">
        <f>dados!K10958/100</f>
        <v>0</v>
      </c>
      <c r="O11043" s="13">
        <f>dados!L10958/100</f>
        <v>0.05</v>
      </c>
      <c r="P11043" s="11" t="str">
        <f>LEFT(Tabela2[[#This Row],[Código]],3)</f>
        <v>121</v>
      </c>
    </row>
    <row r="11044" spans="2:16" ht="15" customHeight="1" x14ac:dyDescent="0.25">
      <c r="B11044" s="31" t="str">
        <f>IF(Tabela2[[#This Row],[Tipo]] = 0,LOOKUP(Tabela2[[#This Row],[RESUMO]],Tabela3[Grupo],Tabela3[Meus produtos]),VLOOKUP(Tabela2[[#This Row],[Código]],Tabela4[[Código NBS/LC116]:[Meus serviços]],3,0))</f>
        <v>Não</v>
      </c>
      <c r="C11044" t="str">
        <f>IF(E11044=0,TEXT(dados!A10959,"00000000"),IF(E11044=2,TEXT(dados!A10959,"0000"),TEXT(dados!A10959,"#")))</f>
        <v>122011100</v>
      </c>
      <c r="D11044" t="str">
        <f>IF(dados!B10959=0,"",dados!B10959)</f>
        <v/>
      </c>
      <c r="E11044">
        <f>dados!C10959</f>
        <v>1</v>
      </c>
      <c r="F11044" t="str">
        <f>dados!D10959</f>
        <v>Servicos de creches ou de entidades equivalentes</v>
      </c>
      <c r="G11044"/>
      <c r="H11044"/>
      <c r="I11044"/>
      <c r="J11044"/>
      <c r="K11044" s="13"/>
      <c r="L11044" s="13">
        <f>dados!I10959/100</f>
        <v>0.13449999999999998</v>
      </c>
      <c r="M11044" s="13">
        <f>dados!J10959/100</f>
        <v>0.1545</v>
      </c>
      <c r="N11044" s="13">
        <f>dados!K10959/100</f>
        <v>0</v>
      </c>
      <c r="O11044" s="13">
        <f>dados!L10959/100</f>
        <v>2.06E-2</v>
      </c>
      <c r="P11044" s="11" t="str">
        <f>LEFT(Tabela2[[#This Row],[Código]],3)</f>
        <v>122</v>
      </c>
    </row>
    <row r="11045" spans="2:16" ht="15" customHeight="1" x14ac:dyDescent="0.25">
      <c r="B11045" s="31" t="str">
        <f>IF(Tabela2[[#This Row],[Tipo]] = 0,LOOKUP(Tabela2[[#This Row],[RESUMO]],Tabela3[Grupo],Tabela3[Meus produtos]),VLOOKUP(Tabela2[[#This Row],[Código]],Tabela4[[Código NBS/LC116]:[Meus serviços]],3,0))</f>
        <v>Não</v>
      </c>
      <c r="C11045" t="str">
        <f>IF(E11045=0,TEXT(dados!A10960,"00000000"),IF(E11045=2,TEXT(dados!A10960,"0000"),TEXT(dados!A10960,"#")))</f>
        <v>122011200</v>
      </c>
      <c r="D11045" t="str">
        <f>IF(dados!B10960=0,"",dados!B10960)</f>
        <v/>
      </c>
      <c r="E11045">
        <f>dados!C10960</f>
        <v>1</v>
      </c>
      <c r="F11045" t="str">
        <f>dados!D10960</f>
        <v>Servicos de pre-escola</v>
      </c>
      <c r="G11045"/>
      <c r="H11045"/>
      <c r="I11045"/>
      <c r="J11045"/>
      <c r="K11045" s="13"/>
      <c r="L11045" s="13">
        <f>dados!I10960/100</f>
        <v>0.13449999999999998</v>
      </c>
      <c r="M11045" s="13">
        <f>dados!J10960/100</f>
        <v>0.1545</v>
      </c>
      <c r="N11045" s="13">
        <f>dados!K10960/100</f>
        <v>0</v>
      </c>
      <c r="O11045" s="13">
        <f>dados!L10960/100</f>
        <v>2.06E-2</v>
      </c>
      <c r="P11045" s="11" t="str">
        <f>LEFT(Tabela2[[#This Row],[Código]],3)</f>
        <v>122</v>
      </c>
    </row>
    <row r="11046" spans="2:16" ht="15" customHeight="1" x14ac:dyDescent="0.25">
      <c r="B11046" s="31" t="str">
        <f>IF(Tabela2[[#This Row],[Tipo]] = 0,LOOKUP(Tabela2[[#This Row],[RESUMO]],Tabela3[Grupo],Tabela3[Meus produtos]),VLOOKUP(Tabela2[[#This Row],[Código]],Tabela4[[Código NBS/LC116]:[Meus serviços]],3,0))</f>
        <v>Não</v>
      </c>
      <c r="C11046" t="str">
        <f>IF(E11046=0,TEXT(dados!A10961,"00000000"),IF(E11046=2,TEXT(dados!A10961,"0000"),TEXT(dados!A10961,"#")))</f>
        <v>122011900</v>
      </c>
      <c r="D11046" t="str">
        <f>IF(dados!B10961=0,"",dados!B10961)</f>
        <v/>
      </c>
      <c r="E11046">
        <f>dados!C10961</f>
        <v>1</v>
      </c>
      <c r="F11046" t="str">
        <f>dados!D10961</f>
        <v>Outros servicos de educacao infantil</v>
      </c>
      <c r="G11046"/>
      <c r="H11046"/>
      <c r="I11046"/>
      <c r="J11046"/>
      <c r="K11046" s="13"/>
      <c r="L11046" s="13">
        <f>dados!I10961/100</f>
        <v>0.13449999999999998</v>
      </c>
      <c r="M11046" s="13">
        <f>dados!J10961/100</f>
        <v>0.1545</v>
      </c>
      <c r="N11046" s="13">
        <f>dados!K10961/100</f>
        <v>0</v>
      </c>
      <c r="O11046" s="13">
        <f>dados!L10961/100</f>
        <v>2.06E-2</v>
      </c>
      <c r="P11046" s="11" t="str">
        <f>LEFT(Tabela2[[#This Row],[Código]],3)</f>
        <v>122</v>
      </c>
    </row>
    <row r="11047" spans="2:16" ht="15" customHeight="1" x14ac:dyDescent="0.25">
      <c r="B11047" s="31" t="str">
        <f>IF(Tabela2[[#This Row],[Tipo]] = 0,LOOKUP(Tabela2[[#This Row],[RESUMO]],Tabela3[Grupo],Tabela3[Meus produtos]),VLOOKUP(Tabela2[[#This Row],[Código]],Tabela4[[Código NBS/LC116]:[Meus serviços]],3,0))</f>
        <v>Não</v>
      </c>
      <c r="C11047" t="str">
        <f>IF(E11047=0,TEXT(dados!A10962,"00000000"),IF(E11047=2,TEXT(dados!A10962,"0000"),TEXT(dados!A10962,"#")))</f>
        <v>122012000</v>
      </c>
      <c r="D11047" t="str">
        <f>IF(dados!B10962=0,"",dados!B10962)</f>
        <v/>
      </c>
      <c r="E11047">
        <f>dados!C10962</f>
        <v>1</v>
      </c>
      <c r="F11047" t="str">
        <f>dados!D10962</f>
        <v>Servicos de ensino fundamental</v>
      </c>
      <c r="G11047"/>
      <c r="H11047"/>
      <c r="I11047"/>
      <c r="J11047"/>
      <c r="K11047" s="13"/>
      <c r="L11047" s="13">
        <f>dados!I10962/100</f>
        <v>0.13449999999999998</v>
      </c>
      <c r="M11047" s="13">
        <f>dados!J10962/100</f>
        <v>0.1545</v>
      </c>
      <c r="N11047" s="13">
        <f>dados!K10962/100</f>
        <v>0</v>
      </c>
      <c r="O11047" s="13">
        <f>dados!L10962/100</f>
        <v>2.06E-2</v>
      </c>
      <c r="P11047" s="11" t="str">
        <f>LEFT(Tabela2[[#This Row],[Código]],3)</f>
        <v>122</v>
      </c>
    </row>
    <row r="11048" spans="2:16" ht="15" customHeight="1" x14ac:dyDescent="0.25">
      <c r="B11048" s="31" t="str">
        <f>IF(Tabela2[[#This Row],[Tipo]] = 0,LOOKUP(Tabela2[[#This Row],[RESUMO]],Tabela3[Grupo],Tabela3[Meus produtos]),VLOOKUP(Tabela2[[#This Row],[Código]],Tabela4[[Código NBS/LC116]:[Meus serviços]],3,0))</f>
        <v>Não</v>
      </c>
      <c r="C11048" t="str">
        <f>IF(E11048=0,TEXT(dados!A10963,"00000000"),IF(E11048=2,TEXT(dados!A10963,"0000"),TEXT(dados!A10963,"#")))</f>
        <v>122013000</v>
      </c>
      <c r="D11048" t="str">
        <f>IF(dados!B10963=0,"",dados!B10963)</f>
        <v/>
      </c>
      <c r="E11048">
        <f>dados!C10963</f>
        <v>1</v>
      </c>
      <c r="F11048" t="str">
        <f>dados!D10963</f>
        <v>Servicos de ensino medio</v>
      </c>
      <c r="G11048"/>
      <c r="H11048"/>
      <c r="I11048"/>
      <c r="J11048"/>
      <c r="K11048" s="13"/>
      <c r="L11048" s="13">
        <f>dados!I10963/100</f>
        <v>0.13449999999999998</v>
      </c>
      <c r="M11048" s="13">
        <f>dados!J10963/100</f>
        <v>0.1545</v>
      </c>
      <c r="N11048" s="13">
        <f>dados!K10963/100</f>
        <v>0</v>
      </c>
      <c r="O11048" s="13">
        <f>dados!L10963/100</f>
        <v>2.06E-2</v>
      </c>
      <c r="P11048" s="11" t="str">
        <f>LEFT(Tabela2[[#This Row],[Código]],3)</f>
        <v>122</v>
      </c>
    </row>
    <row r="11049" spans="2:16" ht="15" customHeight="1" x14ac:dyDescent="0.25">
      <c r="B11049" s="31" t="str">
        <f>IF(Tabela2[[#This Row],[Tipo]] = 0,LOOKUP(Tabela2[[#This Row],[RESUMO]],Tabela3[Grupo],Tabela3[Meus produtos]),VLOOKUP(Tabela2[[#This Row],[Código]],Tabela4[[Código NBS/LC116]:[Meus serviços]],3,0))</f>
        <v>Não</v>
      </c>
      <c r="C11049" t="str">
        <f>IF(E11049=0,TEXT(dados!A10964,"00000000"),IF(E11049=2,TEXT(dados!A10964,"0000"),TEXT(dados!A10964,"#")))</f>
        <v>122020000</v>
      </c>
      <c r="D11049" t="str">
        <f>IF(dados!B10964=0,"",dados!B10964)</f>
        <v/>
      </c>
      <c r="E11049">
        <f>dados!C10964</f>
        <v>1</v>
      </c>
      <c r="F11049" t="str">
        <f>dados!D10964</f>
        <v>Servicos de educacao tecnica de nivel medio</v>
      </c>
      <c r="G11049"/>
      <c r="H11049"/>
      <c r="I11049"/>
      <c r="J11049"/>
      <c r="K11049" s="13"/>
      <c r="L11049" s="13">
        <f>dados!I10964/100</f>
        <v>0.13449999999999998</v>
      </c>
      <c r="M11049" s="13">
        <f>dados!J10964/100</f>
        <v>0.1545</v>
      </c>
      <c r="N11049" s="13">
        <f>dados!K10964/100</f>
        <v>0</v>
      </c>
      <c r="O11049" s="13">
        <f>dados!L10964/100</f>
        <v>2.06E-2</v>
      </c>
      <c r="P11049" s="11" t="str">
        <f>LEFT(Tabela2[[#This Row],[Código]],3)</f>
        <v>122</v>
      </c>
    </row>
    <row r="11050" spans="2:16" ht="15" customHeight="1" x14ac:dyDescent="0.25">
      <c r="B11050" s="31" t="str">
        <f>IF(Tabela2[[#This Row],[Tipo]] = 0,LOOKUP(Tabela2[[#This Row],[RESUMO]],Tabela3[Grupo],Tabela3[Meus produtos]),VLOOKUP(Tabela2[[#This Row],[Código]],Tabela4[[Código NBS/LC116]:[Meus serviços]],3,0))</f>
        <v>Não</v>
      </c>
      <c r="C11050" t="str">
        <f>IF(E11050=0,TEXT(dados!A10965,"00000000"),IF(E11050=2,TEXT(dados!A10965,"0000"),TEXT(dados!A10965,"#")))</f>
        <v>122031000</v>
      </c>
      <c r="D11050" t="str">
        <f>IF(dados!B10965=0,"",dados!B10965)</f>
        <v/>
      </c>
      <c r="E11050">
        <f>dados!C10965</f>
        <v>1</v>
      </c>
      <c r="F11050" t="str">
        <f>dados!D10965</f>
        <v>Servicos de alfabetizacao de jovens e adultos</v>
      </c>
      <c r="G11050"/>
      <c r="H11050"/>
      <c r="I11050"/>
      <c r="J11050"/>
      <c r="K11050" s="13"/>
      <c r="L11050" s="13">
        <f>dados!I10965/100</f>
        <v>0.13449999999999998</v>
      </c>
      <c r="M11050" s="13">
        <f>dados!J10965/100</f>
        <v>0.1545</v>
      </c>
      <c r="N11050" s="13">
        <f>dados!K10965/100</f>
        <v>0</v>
      </c>
      <c r="O11050" s="13">
        <f>dados!L10965/100</f>
        <v>2.06E-2</v>
      </c>
      <c r="P11050" s="11" t="str">
        <f>LEFT(Tabela2[[#This Row],[Código]],3)</f>
        <v>122</v>
      </c>
    </row>
    <row r="11051" spans="2:16" ht="15" customHeight="1" x14ac:dyDescent="0.25">
      <c r="B11051" s="31" t="str">
        <f>IF(Tabela2[[#This Row],[Tipo]] = 0,LOOKUP(Tabela2[[#This Row],[RESUMO]],Tabela3[Grupo],Tabela3[Meus produtos]),VLOOKUP(Tabela2[[#This Row],[Código]],Tabela4[[Código NBS/LC116]:[Meus serviços]],3,0))</f>
        <v>Não</v>
      </c>
      <c r="C11051" t="str">
        <f>IF(E11051=0,TEXT(dados!A10966,"00000000"),IF(E11051=2,TEXT(dados!A10966,"0000"),TEXT(dados!A10966,"#")))</f>
        <v>122032000</v>
      </c>
      <c r="D11051" t="str">
        <f>IF(dados!B10966=0,"",dados!B10966)</f>
        <v/>
      </c>
      <c r="E11051">
        <f>dados!C10966</f>
        <v>1</v>
      </c>
      <c r="F11051" t="str">
        <f>dados!D10966</f>
        <v>Servicos de ensino fundamental de jovens e adultos</v>
      </c>
      <c r="G11051"/>
      <c r="H11051"/>
      <c r="I11051"/>
      <c r="J11051"/>
      <c r="K11051" s="13"/>
      <c r="L11051" s="13">
        <f>dados!I10966/100</f>
        <v>0.13449999999999998</v>
      </c>
      <c r="M11051" s="13">
        <f>dados!J10966/100</f>
        <v>0.1545</v>
      </c>
      <c r="N11051" s="13">
        <f>dados!K10966/100</f>
        <v>0</v>
      </c>
      <c r="O11051" s="13">
        <f>dados!L10966/100</f>
        <v>2.06E-2</v>
      </c>
      <c r="P11051" s="11" t="str">
        <f>LEFT(Tabela2[[#This Row],[Código]],3)</f>
        <v>122</v>
      </c>
    </row>
    <row r="11052" spans="2:16" ht="15" customHeight="1" x14ac:dyDescent="0.25">
      <c r="B11052" s="31" t="str">
        <f>IF(Tabela2[[#This Row],[Tipo]] = 0,LOOKUP(Tabela2[[#This Row],[RESUMO]],Tabela3[Grupo],Tabela3[Meus produtos]),VLOOKUP(Tabela2[[#This Row],[Código]],Tabela4[[Código NBS/LC116]:[Meus serviços]],3,0))</f>
        <v>Não</v>
      </c>
      <c r="C11052" t="str">
        <f>IF(E11052=0,TEXT(dados!A10967,"00000000"),IF(E11052=2,TEXT(dados!A10967,"0000"),TEXT(dados!A10967,"#")))</f>
        <v>122033000</v>
      </c>
      <c r="D11052" t="str">
        <f>IF(dados!B10967=0,"",dados!B10967)</f>
        <v/>
      </c>
      <c r="E11052">
        <f>dados!C10967</f>
        <v>1</v>
      </c>
      <c r="F11052" t="str">
        <f>dados!D10967</f>
        <v>Servicos de ensino medio de jovens e adultos</v>
      </c>
      <c r="G11052"/>
      <c r="H11052"/>
      <c r="I11052"/>
      <c r="J11052"/>
      <c r="K11052" s="13"/>
      <c r="L11052" s="13">
        <f>dados!I10967/100</f>
        <v>0.13449999999999998</v>
      </c>
      <c r="M11052" s="13">
        <f>dados!J10967/100</f>
        <v>0.1545</v>
      </c>
      <c r="N11052" s="13">
        <f>dados!K10967/100</f>
        <v>0</v>
      </c>
      <c r="O11052" s="13">
        <f>dados!L10967/100</f>
        <v>2.06E-2</v>
      </c>
      <c r="P11052" s="11" t="str">
        <f>LEFT(Tabela2[[#This Row],[Código]],3)</f>
        <v>122</v>
      </c>
    </row>
    <row r="11053" spans="2:16" ht="15" customHeight="1" x14ac:dyDescent="0.25">
      <c r="B11053" s="31" t="str">
        <f>IF(Tabela2[[#This Row],[Tipo]] = 0,LOOKUP(Tabela2[[#This Row],[RESUMO]],Tabela3[Grupo],Tabela3[Meus produtos]),VLOOKUP(Tabela2[[#This Row],[Código]],Tabela4[[Código NBS/LC116]:[Meus serviços]],3,0))</f>
        <v>Não</v>
      </c>
      <c r="C11053" t="str">
        <f>IF(E11053=0,TEXT(dados!A10968,"00000000"),IF(E11053=2,TEXT(dados!A10968,"0000"),TEXT(dados!A10968,"#")))</f>
        <v>122041000</v>
      </c>
      <c r="D11053" t="str">
        <f>IF(dados!B10968=0,"",dados!B10968)</f>
        <v/>
      </c>
      <c r="E11053">
        <f>dados!C10968</f>
        <v>1</v>
      </c>
      <c r="F11053" t="str">
        <f>dados!D10968</f>
        <v>Servicos educacionais de graduacao</v>
      </c>
      <c r="G11053"/>
      <c r="H11053"/>
      <c r="I11053"/>
      <c r="J11053"/>
      <c r="K11053" s="13"/>
      <c r="L11053" s="13">
        <f>dados!I10968/100</f>
        <v>0.13449999999999998</v>
      </c>
      <c r="M11053" s="13">
        <f>dados!J10968/100</f>
        <v>0.1545</v>
      </c>
      <c r="N11053" s="13">
        <f>dados!K10968/100</f>
        <v>0</v>
      </c>
      <c r="O11053" s="13">
        <f>dados!L10968/100</f>
        <v>2.06E-2</v>
      </c>
      <c r="P11053" s="11" t="str">
        <f>LEFT(Tabela2[[#This Row],[Código]],3)</f>
        <v>122</v>
      </c>
    </row>
    <row r="11054" spans="2:16" ht="15" customHeight="1" x14ac:dyDescent="0.25">
      <c r="B11054" s="31" t="str">
        <f>IF(Tabela2[[#This Row],[Tipo]] = 0,LOOKUP(Tabela2[[#This Row],[RESUMO]],Tabela3[Grupo],Tabela3[Meus produtos]),VLOOKUP(Tabela2[[#This Row],[Código]],Tabela4[[Código NBS/LC116]:[Meus serviços]],3,0))</f>
        <v>Não</v>
      </c>
      <c r="C11054" t="str">
        <f>IF(E11054=0,TEXT(dados!A10969,"00000000"),IF(E11054=2,TEXT(dados!A10969,"0000"),TEXT(dados!A10969,"#")))</f>
        <v>122042000</v>
      </c>
      <c r="D11054" t="str">
        <f>IF(dados!B10969=0,"",dados!B10969)</f>
        <v/>
      </c>
      <c r="E11054">
        <f>dados!C10969</f>
        <v>1</v>
      </c>
      <c r="F11054" t="str">
        <f>dados!D10969</f>
        <v>Servicos educacionais de pos-graduacao</v>
      </c>
      <c r="G11054"/>
      <c r="H11054"/>
      <c r="I11054"/>
      <c r="J11054"/>
      <c r="K11054" s="13"/>
      <c r="L11054" s="13">
        <f>dados!I10969/100</f>
        <v>0.13449999999999998</v>
      </c>
      <c r="M11054" s="13">
        <f>dados!J10969/100</f>
        <v>0.1545</v>
      </c>
      <c r="N11054" s="13">
        <f>dados!K10969/100</f>
        <v>0</v>
      </c>
      <c r="O11054" s="13">
        <f>dados!L10969/100</f>
        <v>2.06E-2</v>
      </c>
      <c r="P11054" s="11" t="str">
        <f>LEFT(Tabela2[[#This Row],[Código]],3)</f>
        <v>122</v>
      </c>
    </row>
    <row r="11055" spans="2:16" ht="15" customHeight="1" x14ac:dyDescent="0.25">
      <c r="B11055" s="31" t="str">
        <f>IF(Tabela2[[#This Row],[Tipo]] = 0,LOOKUP(Tabela2[[#This Row],[RESUMO]],Tabela3[Grupo],Tabela3[Meus produtos]),VLOOKUP(Tabela2[[#This Row],[Código]],Tabela4[[Código NBS/LC116]:[Meus serviços]],3,0))</f>
        <v>Não</v>
      </c>
      <c r="C11055" t="str">
        <f>IF(E11055=0,TEXT(dados!A10970,"00000000"),IF(E11055=2,TEXT(dados!A10970,"0000"),TEXT(dados!A10970,"#")))</f>
        <v>122043000</v>
      </c>
      <c r="D11055" t="str">
        <f>IF(dados!B10970=0,"",dados!B10970)</f>
        <v/>
      </c>
      <c r="E11055">
        <f>dados!C10970</f>
        <v>1</v>
      </c>
      <c r="F11055" t="str">
        <f>dados!D10970</f>
        <v>Servicos educacionais de extensao</v>
      </c>
      <c r="G11055"/>
      <c r="H11055"/>
      <c r="I11055"/>
      <c r="J11055"/>
      <c r="K11055" s="13"/>
      <c r="L11055" s="13">
        <f>dados!I10970/100</f>
        <v>0.13449999999999998</v>
      </c>
      <c r="M11055" s="13">
        <f>dados!J10970/100</f>
        <v>0.1545</v>
      </c>
      <c r="N11055" s="13">
        <f>dados!K10970/100</f>
        <v>0</v>
      </c>
      <c r="O11055" s="13">
        <f>dados!L10970/100</f>
        <v>2.06E-2</v>
      </c>
      <c r="P11055" s="11" t="str">
        <f>LEFT(Tabela2[[#This Row],[Código]],3)</f>
        <v>122</v>
      </c>
    </row>
    <row r="11056" spans="2:16" ht="15" customHeight="1" x14ac:dyDescent="0.25">
      <c r="B11056" s="31" t="str">
        <f>IF(Tabela2[[#This Row],[Tipo]] = 0,LOOKUP(Tabela2[[#This Row],[RESUMO]],Tabela3[Grupo],Tabela3[Meus produtos]),VLOOKUP(Tabela2[[#This Row],[Código]],Tabela4[[Código NBS/LC116]:[Meus serviços]],3,0))</f>
        <v>Não</v>
      </c>
      <c r="C11056" t="str">
        <f>IF(E11056=0,TEXT(dados!A10971,"00000000"),IF(E11056=2,TEXT(dados!A10971,"0000"),TEXT(dados!A10971,"#")))</f>
        <v>122044000</v>
      </c>
      <c r="D11056" t="str">
        <f>IF(dados!B10971=0,"",dados!B10971)</f>
        <v/>
      </c>
      <c r="E11056">
        <f>dados!C10971</f>
        <v>1</v>
      </c>
      <c r="F11056" t="str">
        <f>dados!D10971</f>
        <v>Servicos educacionais de cursos sequenciais</v>
      </c>
      <c r="G11056"/>
      <c r="H11056"/>
      <c r="I11056"/>
      <c r="J11056"/>
      <c r="K11056" s="13"/>
      <c r="L11056" s="13">
        <f>dados!I10971/100</f>
        <v>0.13449999999999998</v>
      </c>
      <c r="M11056" s="13">
        <f>dados!J10971/100</f>
        <v>0.1545</v>
      </c>
      <c r="N11056" s="13">
        <f>dados!K10971/100</f>
        <v>0</v>
      </c>
      <c r="O11056" s="13">
        <f>dados!L10971/100</f>
        <v>2.06E-2</v>
      </c>
      <c r="P11056" s="11" t="str">
        <f>LEFT(Tabela2[[#This Row],[Código]],3)</f>
        <v>122</v>
      </c>
    </row>
    <row r="11057" spans="2:16" ht="15" customHeight="1" x14ac:dyDescent="0.25">
      <c r="B11057" s="31" t="str">
        <f>IF(Tabela2[[#This Row],[Tipo]] = 0,LOOKUP(Tabela2[[#This Row],[RESUMO]],Tabela3[Grupo],Tabela3[Meus produtos]),VLOOKUP(Tabela2[[#This Row],[Código]],Tabela4[[Código NBS/LC116]:[Meus serviços]],3,0))</f>
        <v>Não</v>
      </c>
      <c r="C11057" t="str">
        <f>IF(E11057=0,TEXT(dados!A10972,"00000000"),IF(E11057=2,TEXT(dados!A10972,"0000"),TEXT(dados!A10972,"#")))</f>
        <v>122050000</v>
      </c>
      <c r="D11057" t="str">
        <f>IF(dados!B10972=0,"",dados!B10972)</f>
        <v/>
      </c>
      <c r="E11057">
        <f>dados!C10972</f>
        <v>1</v>
      </c>
      <c r="F11057" t="str">
        <f>dados!D10972</f>
        <v>Servicos de educacao especial</v>
      </c>
      <c r="G11057"/>
      <c r="H11057"/>
      <c r="I11057"/>
      <c r="J11057"/>
      <c r="K11057" s="13"/>
      <c r="L11057" s="13">
        <f>dados!I10972/100</f>
        <v>0.13449999999999998</v>
      </c>
      <c r="M11057" s="13">
        <f>dados!J10972/100</f>
        <v>0.1545</v>
      </c>
      <c r="N11057" s="13">
        <f>dados!K10972/100</f>
        <v>0</v>
      </c>
      <c r="O11057" s="13">
        <f>dados!L10972/100</f>
        <v>2.06E-2</v>
      </c>
      <c r="P11057" s="11" t="str">
        <f>LEFT(Tabela2[[#This Row],[Código]],3)</f>
        <v>122</v>
      </c>
    </row>
    <row r="11058" spans="2:16" ht="15" customHeight="1" x14ac:dyDescent="0.25">
      <c r="B11058" s="31" t="str">
        <f>IF(Tabela2[[#This Row],[Tipo]] = 0,LOOKUP(Tabela2[[#This Row],[RESUMO]],Tabela3[Grupo],Tabela3[Meus produtos]),VLOOKUP(Tabela2[[#This Row],[Código]],Tabela4[[Código NBS/LC116]:[Meus serviços]],3,0))</f>
        <v>Não</v>
      </c>
      <c r="C11058" t="str">
        <f>IF(E11058=0,TEXT(dados!A10973,"00000000"),IF(E11058=2,TEXT(dados!A10973,"0000"),TEXT(dados!A10973,"#")))</f>
        <v>122901100</v>
      </c>
      <c r="D11058" t="str">
        <f>IF(dados!B10973=0,"",dados!B10973)</f>
        <v/>
      </c>
      <c r="E11058">
        <f>dados!C10973</f>
        <v>1</v>
      </c>
      <c r="F11058" t="str">
        <f>dados!D10973</f>
        <v>Servicos culturais, com enfoque educacional</v>
      </c>
      <c r="G11058"/>
      <c r="H11058"/>
      <c r="I11058"/>
      <c r="J11058"/>
      <c r="K11058" s="13"/>
      <c r="L11058" s="13">
        <f>dados!I10973/100</f>
        <v>0.13449999999999998</v>
      </c>
      <c r="M11058" s="13">
        <f>dados!J10973/100</f>
        <v>0.1545</v>
      </c>
      <c r="N11058" s="13">
        <f>dados!K10973/100</f>
        <v>0</v>
      </c>
      <c r="O11058" s="13">
        <f>dados!L10973/100</f>
        <v>0.05</v>
      </c>
      <c r="P11058" s="11" t="str">
        <f>LEFT(Tabela2[[#This Row],[Código]],3)</f>
        <v>122</v>
      </c>
    </row>
    <row r="11059" spans="2:16" ht="15" customHeight="1" x14ac:dyDescent="0.25">
      <c r="B11059" s="31" t="str">
        <f>IF(Tabela2[[#This Row],[Tipo]] = 0,LOOKUP(Tabela2[[#This Row],[RESUMO]],Tabela3[Grupo],Tabela3[Meus produtos]),VLOOKUP(Tabela2[[#This Row],[Código]],Tabela4[[Código NBS/LC116]:[Meus serviços]],3,0))</f>
        <v>Não</v>
      </c>
      <c r="C11059" t="str">
        <f>IF(E11059=0,TEXT(dados!A10974,"00000000"),IF(E11059=2,TEXT(dados!A10974,"0000"),TEXT(dados!A10974,"#")))</f>
        <v>122901200</v>
      </c>
      <c r="D11059" t="str">
        <f>IF(dados!B10974=0,"",dados!B10974)</f>
        <v/>
      </c>
      <c r="E11059">
        <f>dados!C10974</f>
        <v>1</v>
      </c>
      <c r="F11059" t="str">
        <f>dados!D10974</f>
        <v>Servicos de educacao desportiva e recreacional</v>
      </c>
      <c r="G11059"/>
      <c r="H11059"/>
      <c r="I11059"/>
      <c r="J11059"/>
      <c r="K11059" s="13"/>
      <c r="L11059" s="13">
        <f>dados!I10974/100</f>
        <v>0.13449999999999998</v>
      </c>
      <c r="M11059" s="13">
        <f>dados!J10974/100</f>
        <v>0.1545</v>
      </c>
      <c r="N11059" s="13">
        <f>dados!K10974/100</f>
        <v>0</v>
      </c>
      <c r="O11059" s="13">
        <f>dados!L10974/100</f>
        <v>0.05</v>
      </c>
      <c r="P11059" s="11" t="str">
        <f>LEFT(Tabela2[[#This Row],[Código]],3)</f>
        <v>122</v>
      </c>
    </row>
    <row r="11060" spans="2:16" ht="15" customHeight="1" x14ac:dyDescent="0.25">
      <c r="B11060" s="31" t="str">
        <f>IF(Tabela2[[#This Row],[Tipo]] = 0,LOOKUP(Tabela2[[#This Row],[RESUMO]],Tabela3[Grupo],Tabela3[Meus produtos]),VLOOKUP(Tabela2[[#This Row],[Código]],Tabela4[[Código NBS/LC116]:[Meus serviços]],3,0))</f>
        <v>Não</v>
      </c>
      <c r="C11060" t="str">
        <f>IF(E11060=0,TEXT(dados!A10975,"00000000"),IF(E11060=2,TEXT(dados!A10975,"0000"),TEXT(dados!A10975,"#")))</f>
        <v>122901300</v>
      </c>
      <c r="D11060" t="str">
        <f>IF(dados!B10975=0,"",dados!B10975)</f>
        <v/>
      </c>
      <c r="E11060">
        <f>dados!C10975</f>
        <v>1</v>
      </c>
      <c r="F11060" t="str">
        <f>dados!D10975</f>
        <v>Servicos de educacao em linguas estrangeiras</v>
      </c>
      <c r="G11060"/>
      <c r="H11060"/>
      <c r="I11060"/>
      <c r="J11060"/>
      <c r="K11060" s="13"/>
      <c r="L11060" s="13">
        <f>dados!I10975/100</f>
        <v>0.13449999999999998</v>
      </c>
      <c r="M11060" s="13">
        <f>dados!J10975/100</f>
        <v>0.1545</v>
      </c>
      <c r="N11060" s="13">
        <f>dados!K10975/100</f>
        <v>0</v>
      </c>
      <c r="O11060" s="13">
        <f>dados!L10975/100</f>
        <v>0.05</v>
      </c>
      <c r="P11060" s="11" t="str">
        <f>LEFT(Tabela2[[#This Row],[Código]],3)</f>
        <v>122</v>
      </c>
    </row>
    <row r="11061" spans="2:16" ht="15" customHeight="1" x14ac:dyDescent="0.25">
      <c r="B11061" s="31" t="str">
        <f>IF(Tabela2[[#This Row],[Tipo]] = 0,LOOKUP(Tabela2[[#This Row],[RESUMO]],Tabela3[Grupo],Tabela3[Meus produtos]),VLOOKUP(Tabela2[[#This Row],[Código]],Tabela4[[Código NBS/LC116]:[Meus serviços]],3,0))</f>
        <v>Não</v>
      </c>
      <c r="C11061" t="str">
        <f>IF(E11061=0,TEXT(dados!A10976,"00000000"),IF(E11061=2,TEXT(dados!A10976,"0000"),TEXT(dados!A10976,"#")))</f>
        <v>122901910</v>
      </c>
      <c r="D11061" t="str">
        <f>IF(dados!B10976=0,"",dados!B10976)</f>
        <v/>
      </c>
      <c r="E11061">
        <f>dados!C10976</f>
        <v>1</v>
      </c>
      <c r="F11061" t="str">
        <f>dados!D10976</f>
        <v>Servicos de palestras e conferencias</v>
      </c>
      <c r="G11061"/>
      <c r="H11061"/>
      <c r="I11061"/>
      <c r="J11061"/>
      <c r="K11061" s="13"/>
      <c r="L11061" s="13">
        <f>dados!I10976/100</f>
        <v>0.13449999999999998</v>
      </c>
      <c r="M11061" s="13">
        <f>dados!J10976/100</f>
        <v>0.1545</v>
      </c>
      <c r="N11061" s="13">
        <f>dados!K10976/100</f>
        <v>0</v>
      </c>
      <c r="O11061" s="13">
        <f>dados!L10976/100</f>
        <v>0.05</v>
      </c>
      <c r="P11061" s="11" t="str">
        <f>LEFT(Tabela2[[#This Row],[Código]],3)</f>
        <v>122</v>
      </c>
    </row>
    <row r="11062" spans="2:16" ht="15" customHeight="1" x14ac:dyDescent="0.25">
      <c r="B11062" s="31" t="str">
        <f>IF(Tabela2[[#This Row],[Tipo]] = 0,LOOKUP(Tabela2[[#This Row],[RESUMO]],Tabela3[Grupo],Tabela3[Meus produtos]),VLOOKUP(Tabela2[[#This Row],[Código]],Tabela4[[Código NBS/LC116]:[Meus serviços]],3,0))</f>
        <v>Não</v>
      </c>
      <c r="C11062" t="str">
        <f>IF(E11062=0,TEXT(dados!A10977,"00000000"),IF(E11062=2,TEXT(dados!A10977,"0000"),TEXT(dados!A10977,"#")))</f>
        <v>122901990</v>
      </c>
      <c r="D11062" t="str">
        <f>IF(dados!B10977=0,"",dados!B10977)</f>
        <v/>
      </c>
      <c r="E11062">
        <f>dados!C10977</f>
        <v>1</v>
      </c>
      <c r="F11062" t="str">
        <f>dados!D10977</f>
        <v>Outros servicos de educacao e treinamento</v>
      </c>
      <c r="G11062"/>
      <c r="H11062"/>
      <c r="I11062"/>
      <c r="J11062"/>
      <c r="K11062" s="13"/>
      <c r="L11062" s="13">
        <f>dados!I10977/100</f>
        <v>0.13449999999999998</v>
      </c>
      <c r="M11062" s="13">
        <f>dados!J10977/100</f>
        <v>0.1545</v>
      </c>
      <c r="N11062" s="13">
        <f>dados!K10977/100</f>
        <v>0</v>
      </c>
      <c r="O11062" s="13">
        <f>dados!L10977/100</f>
        <v>0.05</v>
      </c>
      <c r="P11062" s="11" t="str">
        <f>LEFT(Tabela2[[#This Row],[Código]],3)</f>
        <v>122</v>
      </c>
    </row>
    <row r="11063" spans="2:16" ht="15" customHeight="1" x14ac:dyDescent="0.25">
      <c r="B11063" s="31" t="str">
        <f>IF(Tabela2[[#This Row],[Tipo]] = 0,LOOKUP(Tabela2[[#This Row],[RESUMO]],Tabela3[Grupo],Tabela3[Meus produtos]),VLOOKUP(Tabela2[[#This Row],[Código]],Tabela4[[Código NBS/LC116]:[Meus serviços]],3,0))</f>
        <v>Não</v>
      </c>
      <c r="C11063" t="str">
        <f>IF(E11063=0,TEXT(dados!A10978,"00000000"),IF(E11063=2,TEXT(dados!A10978,"0000"),TEXT(dados!A10978,"#")))</f>
        <v>122902000</v>
      </c>
      <c r="D11063" t="str">
        <f>IF(dados!B10978=0,"",dados!B10978)</f>
        <v/>
      </c>
      <c r="E11063">
        <f>dados!C10978</f>
        <v>1</v>
      </c>
      <c r="F11063" t="str">
        <f>dados!D10978</f>
        <v>Servicos de apoio aos servicos educacionais</v>
      </c>
      <c r="G11063"/>
      <c r="H11063"/>
      <c r="I11063"/>
      <c r="J11063"/>
      <c r="K11063" s="13"/>
      <c r="L11063" s="13">
        <f>dados!I10978/100</f>
        <v>0.13449999999999998</v>
      </c>
      <c r="M11063" s="13">
        <f>dados!J10978/100</f>
        <v>0.1545</v>
      </c>
      <c r="N11063" s="13">
        <f>dados!K10978/100</f>
        <v>0</v>
      </c>
      <c r="O11063" s="13">
        <f>dados!L10978/100</f>
        <v>0.05</v>
      </c>
      <c r="P11063" s="11" t="str">
        <f>LEFT(Tabela2[[#This Row],[Código]],3)</f>
        <v>122</v>
      </c>
    </row>
    <row r="11064" spans="2:16" ht="15" customHeight="1" x14ac:dyDescent="0.25">
      <c r="B11064" s="31" t="str">
        <f>IF(Tabela2[[#This Row],[Tipo]] = 0,LOOKUP(Tabela2[[#This Row],[RESUMO]],Tabela3[Grupo],Tabela3[Meus produtos]),VLOOKUP(Tabela2[[#This Row],[Código]],Tabela4[[Código NBS/LC116]:[Meus serviços]],3,0))</f>
        <v>Não</v>
      </c>
      <c r="C11064" t="str">
        <f>IF(E11064=0,TEXT(dados!A10979,"00000000"),IF(E11064=2,TEXT(dados!A10979,"0000"),TEXT(dados!A10979,"#")))</f>
        <v>123011100</v>
      </c>
      <c r="D11064" t="str">
        <f>IF(dados!B10979=0,"",dados!B10979)</f>
        <v/>
      </c>
      <c r="E11064">
        <f>dados!C10979</f>
        <v>1</v>
      </c>
      <c r="F11064" t="str">
        <f>dados!D10979</f>
        <v>Servicos cirurgicos</v>
      </c>
      <c r="G11064"/>
      <c r="H11064"/>
      <c r="I11064"/>
      <c r="J11064"/>
      <c r="K11064" s="13"/>
      <c r="L11064" s="13">
        <f>dados!I10979/100</f>
        <v>0.13449999999999998</v>
      </c>
      <c r="M11064" s="13">
        <f>dados!J10979/100</f>
        <v>0.1545</v>
      </c>
      <c r="N11064" s="13">
        <f>dados!K10979/100</f>
        <v>0</v>
      </c>
      <c r="O11064" s="13">
        <f>dados!L10979/100</f>
        <v>2.12E-2</v>
      </c>
      <c r="P11064" s="11" t="str">
        <f>LEFT(Tabela2[[#This Row],[Código]],3)</f>
        <v>123</v>
      </c>
    </row>
    <row r="11065" spans="2:16" ht="15" customHeight="1" x14ac:dyDescent="0.25">
      <c r="B11065" s="31" t="str">
        <f>IF(Tabela2[[#This Row],[Tipo]] = 0,LOOKUP(Tabela2[[#This Row],[RESUMO]],Tabela3[Grupo],Tabela3[Meus produtos]),VLOOKUP(Tabela2[[#This Row],[Código]],Tabela4[[Código NBS/LC116]:[Meus serviços]],3,0))</f>
        <v>Não</v>
      </c>
      <c r="C11065" t="str">
        <f>IF(E11065=0,TEXT(dados!A10980,"00000000"),IF(E11065=2,TEXT(dados!A10980,"0000"),TEXT(dados!A10980,"#")))</f>
        <v>123011200</v>
      </c>
      <c r="D11065" t="str">
        <f>IF(dados!B10980=0,"",dados!B10980)</f>
        <v/>
      </c>
      <c r="E11065">
        <f>dados!C10980</f>
        <v>1</v>
      </c>
      <c r="F11065" t="str">
        <f>dados!D10980</f>
        <v>Servicos ginecologicos e obstetricos</v>
      </c>
      <c r="G11065"/>
      <c r="H11065"/>
      <c r="I11065"/>
      <c r="J11065"/>
      <c r="K11065" s="13"/>
      <c r="L11065" s="13">
        <f>dados!I10980/100</f>
        <v>0.13449999999999998</v>
      </c>
      <c r="M11065" s="13">
        <f>dados!J10980/100</f>
        <v>0.1545</v>
      </c>
      <c r="N11065" s="13">
        <f>dados!K10980/100</f>
        <v>0</v>
      </c>
      <c r="O11065" s="13">
        <f>dados!L10980/100</f>
        <v>2.1099999999999997E-2</v>
      </c>
      <c r="P11065" s="11" t="str">
        <f>LEFT(Tabela2[[#This Row],[Código]],3)</f>
        <v>123</v>
      </c>
    </row>
    <row r="11066" spans="2:16" ht="15" customHeight="1" x14ac:dyDescent="0.25">
      <c r="B11066" s="31" t="str">
        <f>IF(Tabela2[[#This Row],[Tipo]] = 0,LOOKUP(Tabela2[[#This Row],[RESUMO]],Tabela3[Grupo],Tabela3[Meus produtos]),VLOOKUP(Tabela2[[#This Row],[Código]],Tabela4[[Código NBS/LC116]:[Meus serviços]],3,0))</f>
        <v>Não</v>
      </c>
      <c r="C11066" t="str">
        <f>IF(E11066=0,TEXT(dados!A10981,"00000000"),IF(E11066=2,TEXT(dados!A10981,"0000"),TEXT(dados!A10981,"#")))</f>
        <v>123011300</v>
      </c>
      <c r="D11066" t="str">
        <f>IF(dados!B10981=0,"",dados!B10981)</f>
        <v/>
      </c>
      <c r="E11066">
        <f>dados!C10981</f>
        <v>1</v>
      </c>
      <c r="F11066" t="str">
        <f>dados!D10981</f>
        <v>Servicos psiquiatricos</v>
      </c>
      <c r="G11066"/>
      <c r="H11066"/>
      <c r="I11066"/>
      <c r="J11066"/>
      <c r="K11066" s="13"/>
      <c r="L11066" s="13">
        <f>dados!I10981/100</f>
        <v>0.13449999999999998</v>
      </c>
      <c r="M11066" s="13">
        <f>dados!J10981/100</f>
        <v>0.1545</v>
      </c>
      <c r="N11066" s="13">
        <f>dados!K10981/100</f>
        <v>0</v>
      </c>
      <c r="O11066" s="13">
        <f>dados!L10981/100</f>
        <v>2.1400000000000002E-2</v>
      </c>
      <c r="P11066" s="11" t="str">
        <f>LEFT(Tabela2[[#This Row],[Código]],3)</f>
        <v>123</v>
      </c>
    </row>
    <row r="11067" spans="2:16" ht="15" customHeight="1" x14ac:dyDescent="0.25">
      <c r="B11067" s="31" t="str">
        <f>IF(Tabela2[[#This Row],[Tipo]] = 0,LOOKUP(Tabela2[[#This Row],[RESUMO]],Tabela3[Grupo],Tabela3[Meus produtos]),VLOOKUP(Tabela2[[#This Row],[Código]],Tabela4[[Código NBS/LC116]:[Meus serviços]],3,0))</f>
        <v>Não</v>
      </c>
      <c r="C11067" t="str">
        <f>IF(E11067=0,TEXT(dados!A10982,"00000000"),IF(E11067=2,TEXT(dados!A10982,"0000"),TEXT(dados!A10982,"#")))</f>
        <v>123011400</v>
      </c>
      <c r="D11067" t="str">
        <f>IF(dados!B10982=0,"",dados!B10982)</f>
        <v/>
      </c>
      <c r="E11067">
        <f>dados!C10982</f>
        <v>1</v>
      </c>
      <c r="F11067" t="str">
        <f>dados!D10982</f>
        <v>Servicos cardiologicos</v>
      </c>
      <c r="G11067"/>
      <c r="H11067"/>
      <c r="I11067"/>
      <c r="J11067"/>
      <c r="K11067" s="13"/>
      <c r="L11067" s="13">
        <f>dados!I10982/100</f>
        <v>0.13449999999999998</v>
      </c>
      <c r="M11067" s="13">
        <f>dados!J10982/100</f>
        <v>0.1545</v>
      </c>
      <c r="N11067" s="13">
        <f>dados!K10982/100</f>
        <v>0</v>
      </c>
      <c r="O11067" s="13">
        <f>dados!L10982/100</f>
        <v>4.1900000000000007E-2</v>
      </c>
      <c r="P11067" s="11" t="str">
        <f>LEFT(Tabela2[[#This Row],[Código]],3)</f>
        <v>123</v>
      </c>
    </row>
    <row r="11068" spans="2:16" ht="15" customHeight="1" x14ac:dyDescent="0.25">
      <c r="B11068" s="31" t="str">
        <f>IF(Tabela2[[#This Row],[Tipo]] = 0,LOOKUP(Tabela2[[#This Row],[RESUMO]],Tabela3[Grupo],Tabela3[Meus produtos]),VLOOKUP(Tabela2[[#This Row],[Código]],Tabela4[[Código NBS/LC116]:[Meus serviços]],3,0))</f>
        <v>Não</v>
      </c>
      <c r="C11068" t="str">
        <f>IF(E11068=0,TEXT(dados!A10983,"00000000"),IF(E11068=2,TEXT(dados!A10983,"0000"),TEXT(dados!A10983,"#")))</f>
        <v>123011500</v>
      </c>
      <c r="D11068" t="str">
        <f>IF(dados!B10983=0,"",dados!B10983)</f>
        <v/>
      </c>
      <c r="E11068">
        <f>dados!C10983</f>
        <v>1</v>
      </c>
      <c r="F11068" t="str">
        <f>dados!D10983</f>
        <v>Servicos oncologicos</v>
      </c>
      <c r="G11068"/>
      <c r="H11068"/>
      <c r="I11068"/>
      <c r="J11068"/>
      <c r="K11068" s="13"/>
      <c r="L11068" s="13">
        <f>dados!I10983/100</f>
        <v>0.13449999999999998</v>
      </c>
      <c r="M11068" s="13">
        <f>dados!J10983/100</f>
        <v>0.1545</v>
      </c>
      <c r="N11068" s="13">
        <f>dados!K10983/100</f>
        <v>0</v>
      </c>
      <c r="O11068" s="13">
        <f>dados!L10983/100</f>
        <v>3.3000000000000002E-2</v>
      </c>
      <c r="P11068" s="11" t="str">
        <f>LEFT(Tabela2[[#This Row],[Código]],3)</f>
        <v>123</v>
      </c>
    </row>
    <row r="11069" spans="2:16" ht="15" customHeight="1" x14ac:dyDescent="0.25">
      <c r="B11069" s="31" t="str">
        <f>IF(Tabela2[[#This Row],[Tipo]] = 0,LOOKUP(Tabela2[[#This Row],[RESUMO]],Tabela3[Grupo],Tabela3[Meus produtos]),VLOOKUP(Tabela2[[#This Row],[Código]],Tabela4[[Código NBS/LC116]:[Meus serviços]],3,0))</f>
        <v>Não</v>
      </c>
      <c r="C11069" t="str">
        <f>IF(E11069=0,TEXT(dados!A10984,"00000000"),IF(E11069=2,TEXT(dados!A10984,"0000"),TEXT(dados!A10984,"#")))</f>
        <v>123011600</v>
      </c>
      <c r="D11069" t="str">
        <f>IF(dados!B10984=0,"",dados!B10984)</f>
        <v/>
      </c>
      <c r="E11069">
        <f>dados!C10984</f>
        <v>1</v>
      </c>
      <c r="F11069" t="str">
        <f>dados!D10984</f>
        <v>Servicos aos recem-nascidos</v>
      </c>
      <c r="G11069"/>
      <c r="H11069"/>
      <c r="I11069"/>
      <c r="J11069"/>
      <c r="K11069" s="13"/>
      <c r="L11069" s="13">
        <f>dados!I10984/100</f>
        <v>0.13449999999999998</v>
      </c>
      <c r="M11069" s="13">
        <f>dados!J10984/100</f>
        <v>0.1545</v>
      </c>
      <c r="N11069" s="13">
        <f>dados!K10984/100</f>
        <v>0</v>
      </c>
      <c r="O11069" s="13">
        <f>dados!L10984/100</f>
        <v>2.69E-2</v>
      </c>
      <c r="P11069" s="11" t="str">
        <f>LEFT(Tabela2[[#This Row],[Código]],3)</f>
        <v>123</v>
      </c>
    </row>
    <row r="11070" spans="2:16" ht="15" customHeight="1" x14ac:dyDescent="0.25">
      <c r="B11070" s="31" t="str">
        <f>IF(Tabela2[[#This Row],[Tipo]] = 0,LOOKUP(Tabela2[[#This Row],[RESUMO]],Tabela3[Grupo],Tabela3[Meus produtos]),VLOOKUP(Tabela2[[#This Row],[Código]],Tabela4[[Código NBS/LC116]:[Meus serviços]],3,0))</f>
        <v>Não</v>
      </c>
      <c r="C11070" t="str">
        <f>IF(E11070=0,TEXT(dados!A10985,"00000000"),IF(E11070=2,TEXT(dados!A10985,"0000"),TEXT(dados!A10985,"#")))</f>
        <v>123011700</v>
      </c>
      <c r="D11070" t="str">
        <f>IF(dados!B10985=0,"",dados!B10985)</f>
        <v/>
      </c>
      <c r="E11070">
        <f>dados!C10985</f>
        <v>1</v>
      </c>
      <c r="F11070" t="str">
        <f>dados!D10985</f>
        <v>Servicos de ambulancias, exceto aquelas sem envolver atendimento medico ao paciente e destinadas exclusivamente a remocao de enfermos</v>
      </c>
      <c r="G11070"/>
      <c r="H11070"/>
      <c r="I11070"/>
      <c r="J11070"/>
      <c r="K11070" s="13"/>
      <c r="L11070" s="13">
        <f>dados!I10985/100</f>
        <v>0.13449999999999998</v>
      </c>
      <c r="M11070" s="13">
        <f>dados!J10985/100</f>
        <v>0.1545</v>
      </c>
      <c r="N11070" s="13">
        <f>dados!K10985/100</f>
        <v>0</v>
      </c>
      <c r="O11070" s="13">
        <f>dados!L10985/100</f>
        <v>2.1499999999999998E-2</v>
      </c>
      <c r="P11070" s="11" t="str">
        <f>LEFT(Tabela2[[#This Row],[Código]],3)</f>
        <v>123</v>
      </c>
    </row>
    <row r="11071" spans="2:16" ht="15" customHeight="1" x14ac:dyDescent="0.25">
      <c r="B11071" s="31" t="str">
        <f>IF(Tabela2[[#This Row],[Tipo]] = 0,LOOKUP(Tabela2[[#This Row],[RESUMO]],Tabela3[Grupo],Tabela3[Meus produtos]),VLOOKUP(Tabela2[[#This Row],[Código]],Tabela4[[Código NBS/LC116]:[Meus serviços]],3,0))</f>
        <v>Não</v>
      </c>
      <c r="C11071" t="str">
        <f>IF(E11071=0,TEXT(dados!A10986,"00000000"),IF(E11071=2,TEXT(dados!A10986,"0000"),TEXT(dados!A10986,"#")))</f>
        <v>123011800</v>
      </c>
      <c r="D11071" t="str">
        <f>IF(dados!B10986=0,"",dados!B10986)</f>
        <v/>
      </c>
      <c r="E11071">
        <f>dados!C10986</f>
        <v>1</v>
      </c>
      <c r="F11071" t="str">
        <f>dados!D10986</f>
        <v>Servicos prestados em unidades de terapia intensiva</v>
      </c>
      <c r="G11071"/>
      <c r="H11071"/>
      <c r="I11071"/>
      <c r="J11071"/>
      <c r="K11071" s="13"/>
      <c r="L11071" s="13">
        <f>dados!I10986/100</f>
        <v>0.13449999999999998</v>
      </c>
      <c r="M11071" s="13">
        <f>dados!J10986/100</f>
        <v>0.1545</v>
      </c>
      <c r="N11071" s="13">
        <f>dados!K10986/100</f>
        <v>0</v>
      </c>
      <c r="O11071" s="13">
        <f>dados!L10986/100</f>
        <v>2.1499999999999998E-2</v>
      </c>
      <c r="P11071" s="11" t="str">
        <f>LEFT(Tabela2[[#This Row],[Código]],3)</f>
        <v>123</v>
      </c>
    </row>
    <row r="11072" spans="2:16" ht="15" customHeight="1" x14ac:dyDescent="0.25">
      <c r="B11072" s="31" t="str">
        <f>IF(Tabela2[[#This Row],[Tipo]] = 0,LOOKUP(Tabela2[[#This Row],[RESUMO]],Tabela3[Grupo],Tabela3[Meus produtos]),VLOOKUP(Tabela2[[#This Row],[Código]],Tabela4[[Código NBS/LC116]:[Meus serviços]],3,0))</f>
        <v>Não</v>
      </c>
      <c r="C11072" t="str">
        <f>IF(E11072=0,TEXT(dados!A10987,"00000000"),IF(E11072=2,TEXT(dados!A10987,"0000"),TEXT(dados!A10987,"#")))</f>
        <v>123011910</v>
      </c>
      <c r="D11072" t="str">
        <f>IF(dados!B10987=0,"",dados!B10987)</f>
        <v/>
      </c>
      <c r="E11072">
        <f>dados!C10987</f>
        <v>1</v>
      </c>
      <c r="F11072" t="str">
        <f>dados!D10987</f>
        <v>Servicos de atendimento de urgencia</v>
      </c>
      <c r="G11072"/>
      <c r="H11072"/>
      <c r="I11072"/>
      <c r="J11072"/>
      <c r="K11072" s="13"/>
      <c r="L11072" s="13">
        <f>dados!I10987/100</f>
        <v>0.13449999999999998</v>
      </c>
      <c r="M11072" s="13">
        <f>dados!J10987/100</f>
        <v>0.1545</v>
      </c>
      <c r="N11072" s="13">
        <f>dados!K10987/100</f>
        <v>0</v>
      </c>
      <c r="O11072" s="13">
        <f>dados!L10987/100</f>
        <v>2.69E-2</v>
      </c>
      <c r="P11072" s="11" t="str">
        <f>LEFT(Tabela2[[#This Row],[Código]],3)</f>
        <v>123</v>
      </c>
    </row>
    <row r="11073" spans="2:16" ht="15" customHeight="1" x14ac:dyDescent="0.25">
      <c r="B11073" s="31" t="str">
        <f>IF(Tabela2[[#This Row],[Tipo]] = 0,LOOKUP(Tabela2[[#This Row],[RESUMO]],Tabela3[Grupo],Tabela3[Meus produtos]),VLOOKUP(Tabela2[[#This Row],[Código]],Tabela4[[Código NBS/LC116]:[Meus serviços]],3,0))</f>
        <v>Não</v>
      </c>
      <c r="C11073" t="str">
        <f>IF(E11073=0,TEXT(dados!A10988,"00000000"),IF(E11073=2,TEXT(dados!A10988,"0000"),TEXT(dados!A10988,"#")))</f>
        <v>123011920</v>
      </c>
      <c r="D11073" t="str">
        <f>IF(dados!B10988=0,"",dados!B10988)</f>
        <v/>
      </c>
      <c r="E11073">
        <f>dados!C10988</f>
        <v>1</v>
      </c>
      <c r="F11073" t="str">
        <f>dados!D10988</f>
        <v>Servicos conexos a saude publica</v>
      </c>
      <c r="G11073"/>
      <c r="H11073"/>
      <c r="I11073"/>
      <c r="J11073"/>
      <c r="K11073" s="13"/>
      <c r="L11073" s="13">
        <f>dados!I10988/100</f>
        <v>0.13449999999999998</v>
      </c>
      <c r="M11073" s="13">
        <f>dados!J10988/100</f>
        <v>0.1545</v>
      </c>
      <c r="N11073" s="13">
        <f>dados!K10988/100</f>
        <v>0</v>
      </c>
      <c r="O11073" s="13">
        <f>dados!L10988/100</f>
        <v>2.69E-2</v>
      </c>
      <c r="P11073" s="11" t="str">
        <f>LEFT(Tabela2[[#This Row],[Código]],3)</f>
        <v>123</v>
      </c>
    </row>
    <row r="11074" spans="2:16" ht="15" customHeight="1" x14ac:dyDescent="0.25">
      <c r="B11074" s="31" t="str">
        <f>IF(Tabela2[[#This Row],[Tipo]] = 0,LOOKUP(Tabela2[[#This Row],[RESUMO]],Tabela3[Grupo],Tabela3[Meus produtos]),VLOOKUP(Tabela2[[#This Row],[Código]],Tabela4[[Código NBS/LC116]:[Meus serviços]],3,0))</f>
        <v>Não</v>
      </c>
      <c r="C11074" t="str">
        <f>IF(E11074=0,TEXT(dados!A10989,"00000000"),IF(E11074=2,TEXT(dados!A10989,"0000"),TEXT(dados!A10989,"#")))</f>
        <v>123011990</v>
      </c>
      <c r="D11074" t="str">
        <f>IF(dados!B10989=0,"",dados!B10989)</f>
        <v/>
      </c>
      <c r="E11074">
        <f>dados!C10989</f>
        <v>1</v>
      </c>
      <c r="F11074" t="str">
        <f>dados!D10989</f>
        <v>Outros servicos hospitalares</v>
      </c>
      <c r="G11074"/>
      <c r="H11074"/>
      <c r="I11074"/>
      <c r="J11074"/>
      <c r="K11074" s="13"/>
      <c r="L11074" s="13">
        <f>dados!I10989/100</f>
        <v>0.13449999999999998</v>
      </c>
      <c r="M11074" s="13">
        <f>dados!J10989/100</f>
        <v>0.1545</v>
      </c>
      <c r="N11074" s="13">
        <f>dados!K10989/100</f>
        <v>0</v>
      </c>
      <c r="O11074" s="13">
        <f>dados!L10989/100</f>
        <v>2.69E-2</v>
      </c>
      <c r="P11074" s="11" t="str">
        <f>LEFT(Tabela2[[#This Row],[Código]],3)</f>
        <v>123</v>
      </c>
    </row>
    <row r="11075" spans="2:16" ht="15" customHeight="1" x14ac:dyDescent="0.25">
      <c r="B11075" s="31" t="str">
        <f>IF(Tabela2[[#This Row],[Tipo]] = 0,LOOKUP(Tabela2[[#This Row],[RESUMO]],Tabela3[Grupo],Tabela3[Meus produtos]),VLOOKUP(Tabela2[[#This Row],[Código]],Tabela4[[Código NBS/LC116]:[Meus serviços]],3,0))</f>
        <v>Não</v>
      </c>
      <c r="C11075" t="str">
        <f>IF(E11075=0,TEXT(dados!A10990,"00000000"),IF(E11075=2,TEXT(dados!A10990,"0000"),TEXT(dados!A10990,"#")))</f>
        <v>123012100</v>
      </c>
      <c r="D11075" t="str">
        <f>IF(dados!B10990=0,"",dados!B10990)</f>
        <v/>
      </c>
      <c r="E11075">
        <f>dados!C10990</f>
        <v>1</v>
      </c>
      <c r="F11075" t="str">
        <f>dados!D10990</f>
        <v>Servicos de clinica medica</v>
      </c>
      <c r="G11075"/>
      <c r="H11075"/>
      <c r="I11075"/>
      <c r="J11075"/>
      <c r="K11075" s="13"/>
      <c r="L11075" s="13">
        <f>dados!I10990/100</f>
        <v>0.13449999999999998</v>
      </c>
      <c r="M11075" s="13">
        <f>dados!J10990/100</f>
        <v>0.1545</v>
      </c>
      <c r="N11075" s="13">
        <f>dados!K10990/100</f>
        <v>0</v>
      </c>
      <c r="O11075" s="13">
        <f>dados!L10990/100</f>
        <v>2.69E-2</v>
      </c>
      <c r="P11075" s="11" t="str">
        <f>LEFT(Tabela2[[#This Row],[Código]],3)</f>
        <v>123</v>
      </c>
    </row>
    <row r="11076" spans="2:16" ht="15" customHeight="1" x14ac:dyDescent="0.25">
      <c r="B11076" s="31" t="str">
        <f>IF(Tabela2[[#This Row],[Tipo]] = 0,LOOKUP(Tabela2[[#This Row],[RESUMO]],Tabela3[Grupo],Tabela3[Meus produtos]),VLOOKUP(Tabela2[[#This Row],[Código]],Tabela4[[Código NBS/LC116]:[Meus serviços]],3,0))</f>
        <v>Não</v>
      </c>
      <c r="C11076" t="str">
        <f>IF(E11076=0,TEXT(dados!A10991,"00000000"),IF(E11076=2,TEXT(dados!A10991,"0000"),TEXT(dados!A10991,"#")))</f>
        <v>123012200</v>
      </c>
      <c r="D11076" t="str">
        <f>IF(dados!B10991=0,"",dados!B10991)</f>
        <v/>
      </c>
      <c r="E11076">
        <f>dados!C10991</f>
        <v>1</v>
      </c>
      <c r="F11076" t="str">
        <f>dados!D10991</f>
        <v>Servicos medicos especializados</v>
      </c>
      <c r="G11076"/>
      <c r="H11076"/>
      <c r="I11076"/>
      <c r="J11076"/>
      <c r="K11076" s="13"/>
      <c r="L11076" s="13">
        <f>dados!I10991/100</f>
        <v>0.13449999999999998</v>
      </c>
      <c r="M11076" s="13">
        <f>dados!J10991/100</f>
        <v>0.1545</v>
      </c>
      <c r="N11076" s="13">
        <f>dados!K10991/100</f>
        <v>0</v>
      </c>
      <c r="O11076" s="13">
        <f>dados!L10991/100</f>
        <v>2.3099999999999999E-2</v>
      </c>
      <c r="P11076" s="11" t="str">
        <f>LEFT(Tabela2[[#This Row],[Código]],3)</f>
        <v>123</v>
      </c>
    </row>
    <row r="11077" spans="2:16" ht="15" customHeight="1" x14ac:dyDescent="0.25">
      <c r="B11077" s="31" t="str">
        <f>IF(Tabela2[[#This Row],[Tipo]] = 0,LOOKUP(Tabela2[[#This Row],[RESUMO]],Tabela3[Grupo],Tabela3[Meus produtos]),VLOOKUP(Tabela2[[#This Row],[Código]],Tabela4[[Código NBS/LC116]:[Meus serviços]],3,0))</f>
        <v>Não</v>
      </c>
      <c r="C11077" t="str">
        <f>IF(E11077=0,TEXT(dados!A10992,"00000000"),IF(E11077=2,TEXT(dados!A10992,"0000"),TEXT(dados!A10992,"#")))</f>
        <v>123012300</v>
      </c>
      <c r="D11077" t="str">
        <f>IF(dados!B10992=0,"",dados!B10992)</f>
        <v/>
      </c>
      <c r="E11077">
        <f>dados!C10992</f>
        <v>1</v>
      </c>
      <c r="F11077" t="str">
        <f>dados!D10992</f>
        <v>Servicos odontologicos</v>
      </c>
      <c r="G11077"/>
      <c r="H11077"/>
      <c r="I11077"/>
      <c r="J11077"/>
      <c r="K11077" s="13"/>
      <c r="L11077" s="13">
        <f>dados!I10992/100</f>
        <v>0.13449999999999998</v>
      </c>
      <c r="M11077" s="13">
        <f>dados!J10992/100</f>
        <v>0.1545</v>
      </c>
      <c r="N11077" s="13">
        <f>dados!K10992/100</f>
        <v>0</v>
      </c>
      <c r="O11077" s="13">
        <f>dados!L10992/100</f>
        <v>2.1400000000000002E-2</v>
      </c>
      <c r="P11077" s="11" t="str">
        <f>LEFT(Tabela2[[#This Row],[Código]],3)</f>
        <v>123</v>
      </c>
    </row>
    <row r="11078" spans="2:16" ht="15" customHeight="1" x14ac:dyDescent="0.25">
      <c r="B11078" s="31" t="str">
        <f>IF(Tabela2[[#This Row],[Tipo]] = 0,LOOKUP(Tabela2[[#This Row],[RESUMO]],Tabela3[Grupo],Tabela3[Meus produtos]),VLOOKUP(Tabela2[[#This Row],[Código]],Tabela4[[Código NBS/LC116]:[Meus serviços]],3,0))</f>
        <v>Não</v>
      </c>
      <c r="C11078" t="str">
        <f>IF(E11078=0,TEXT(dados!A10993,"00000000"),IF(E11078=2,TEXT(dados!A10993,"0000"),TEXT(dados!A10993,"#")))</f>
        <v>123019100</v>
      </c>
      <c r="D11078" t="str">
        <f>IF(dados!B10993=0,"",dados!B10993)</f>
        <v/>
      </c>
      <c r="E11078">
        <f>dados!C10993</f>
        <v>1</v>
      </c>
      <c r="F11078" t="str">
        <f>dados!D10993</f>
        <v>Servicos de enfermagem</v>
      </c>
      <c r="G11078"/>
      <c r="H11078"/>
      <c r="I11078"/>
      <c r="J11078"/>
      <c r="K11078" s="13"/>
      <c r="L11078" s="13">
        <f>dados!I10993/100</f>
        <v>0.13449999999999998</v>
      </c>
      <c r="M11078" s="13">
        <f>dados!J10993/100</f>
        <v>0.1545</v>
      </c>
      <c r="N11078" s="13">
        <f>dados!K10993/100</f>
        <v>0</v>
      </c>
      <c r="O11078" s="13">
        <f>dados!L10993/100</f>
        <v>2.0899999999999998E-2</v>
      </c>
      <c r="P11078" s="11" t="str">
        <f>LEFT(Tabela2[[#This Row],[Código]],3)</f>
        <v>123</v>
      </c>
    </row>
    <row r="11079" spans="2:16" ht="15" customHeight="1" x14ac:dyDescent="0.25">
      <c r="B11079" s="31" t="str">
        <f>IF(Tabela2[[#This Row],[Tipo]] = 0,LOOKUP(Tabela2[[#This Row],[RESUMO]],Tabela3[Grupo],Tabela3[Meus produtos]),VLOOKUP(Tabela2[[#This Row],[Código]],Tabela4[[Código NBS/LC116]:[Meus serviços]],3,0))</f>
        <v>Não</v>
      </c>
      <c r="C11079" t="str">
        <f>IF(E11079=0,TEXT(dados!A10994,"00000000"),IF(E11079=2,TEXT(dados!A10994,"0000"),TEXT(dados!A10994,"#")))</f>
        <v>123019200</v>
      </c>
      <c r="D11079" t="str">
        <f>IF(dados!B10994=0,"",dados!B10994)</f>
        <v/>
      </c>
      <c r="E11079">
        <f>dados!C10994</f>
        <v>1</v>
      </c>
      <c r="F11079" t="str">
        <f>dados!D10994</f>
        <v>Servicos fisioterapeuticos</v>
      </c>
      <c r="G11079"/>
      <c r="H11079"/>
      <c r="I11079"/>
      <c r="J11079"/>
      <c r="K11079" s="13"/>
      <c r="L11079" s="13">
        <f>dados!I10994/100</f>
        <v>0.13449999999999998</v>
      </c>
      <c r="M11079" s="13">
        <f>dados!J10994/100</f>
        <v>0.1545</v>
      </c>
      <c r="N11079" s="13">
        <f>dados!K10994/100</f>
        <v>0</v>
      </c>
      <c r="O11079" s="13">
        <f>dados!L10994/100</f>
        <v>2.1400000000000002E-2</v>
      </c>
      <c r="P11079" s="11" t="str">
        <f>LEFT(Tabela2[[#This Row],[Código]],3)</f>
        <v>123</v>
      </c>
    </row>
    <row r="11080" spans="2:16" ht="15" customHeight="1" x14ac:dyDescent="0.25">
      <c r="B11080" s="31" t="str">
        <f>IF(Tabela2[[#This Row],[Tipo]] = 0,LOOKUP(Tabela2[[#This Row],[RESUMO]],Tabela3[Grupo],Tabela3[Meus produtos]),VLOOKUP(Tabela2[[#This Row],[Código]],Tabela4[[Código NBS/LC116]:[Meus serviços]],3,0))</f>
        <v>Não</v>
      </c>
      <c r="C11080" t="str">
        <f>IF(E11080=0,TEXT(dados!A10995,"00000000"),IF(E11080=2,TEXT(dados!A10995,"0000"),TEXT(dados!A10995,"#")))</f>
        <v>123019300</v>
      </c>
      <c r="D11080" t="str">
        <f>IF(dados!B10995=0,"",dados!B10995)</f>
        <v/>
      </c>
      <c r="E11080">
        <f>dados!C10995</f>
        <v>1</v>
      </c>
      <c r="F11080" t="str">
        <f>dados!D10995</f>
        <v>Servicos laboratoriais</v>
      </c>
      <c r="G11080"/>
      <c r="H11080"/>
      <c r="I11080"/>
      <c r="J11080"/>
      <c r="K11080" s="13"/>
      <c r="L11080" s="13">
        <f>dados!I10995/100</f>
        <v>0.13449999999999998</v>
      </c>
      <c r="M11080" s="13">
        <f>dados!J10995/100</f>
        <v>0.1545</v>
      </c>
      <c r="N11080" s="13">
        <f>dados!K10995/100</f>
        <v>0</v>
      </c>
      <c r="O11080" s="13">
        <f>dados!L10995/100</f>
        <v>2.69E-2</v>
      </c>
      <c r="P11080" s="11" t="str">
        <f>LEFT(Tabela2[[#This Row],[Código]],3)</f>
        <v>123</v>
      </c>
    </row>
    <row r="11081" spans="2:16" ht="15" customHeight="1" x14ac:dyDescent="0.25">
      <c r="B11081" s="31" t="str">
        <f>IF(Tabela2[[#This Row],[Tipo]] = 0,LOOKUP(Tabela2[[#This Row],[RESUMO]],Tabela3[Grupo],Tabela3[Meus produtos]),VLOOKUP(Tabela2[[#This Row],[Código]],Tabela4[[Código NBS/LC116]:[Meus serviços]],3,0))</f>
        <v>Não</v>
      </c>
      <c r="C11081" t="str">
        <f>IF(E11081=0,TEXT(dados!A10996,"00000000"),IF(E11081=2,TEXT(dados!A10996,"0000"),TEXT(dados!A10996,"#")))</f>
        <v>123019400</v>
      </c>
      <c r="D11081" t="str">
        <f>IF(dados!B10996=0,"",dados!B10996)</f>
        <v/>
      </c>
      <c r="E11081">
        <f>dados!C10996</f>
        <v>1</v>
      </c>
      <c r="F11081" t="str">
        <f>dados!D10996</f>
        <v>Servicos de diagnostico por imagem</v>
      </c>
      <c r="G11081"/>
      <c r="H11081"/>
      <c r="I11081"/>
      <c r="J11081"/>
      <c r="K11081" s="13"/>
      <c r="L11081" s="13">
        <f>dados!I10996/100</f>
        <v>0.13449999999999998</v>
      </c>
      <c r="M11081" s="13">
        <f>dados!J10996/100</f>
        <v>0.1545</v>
      </c>
      <c r="N11081" s="13">
        <f>dados!K10996/100</f>
        <v>0</v>
      </c>
      <c r="O11081" s="13">
        <f>dados!L10996/100</f>
        <v>3.2500000000000001E-2</v>
      </c>
      <c r="P11081" s="11" t="str">
        <f>LEFT(Tabela2[[#This Row],[Código]],3)</f>
        <v>123</v>
      </c>
    </row>
    <row r="11082" spans="2:16" ht="15" customHeight="1" x14ac:dyDescent="0.25">
      <c r="B11082" s="31" t="str">
        <f>IF(Tabela2[[#This Row],[Tipo]] = 0,LOOKUP(Tabela2[[#This Row],[RESUMO]],Tabela3[Grupo],Tabela3[Meus produtos]),VLOOKUP(Tabela2[[#This Row],[Código]],Tabela4[[Código NBS/LC116]:[Meus serviços]],3,0))</f>
        <v>Não</v>
      </c>
      <c r="C11082" t="str">
        <f>IF(E11082=0,TEXT(dados!A10997,"00000000"),IF(E11082=2,TEXT(dados!A10997,"0000"),TEXT(dados!A10997,"#")))</f>
        <v>123019500</v>
      </c>
      <c r="D11082" t="str">
        <f>IF(dados!B10997=0,"",dados!B10997)</f>
        <v/>
      </c>
      <c r="E11082">
        <f>dados!C10997</f>
        <v>1</v>
      </c>
      <c r="F11082" t="str">
        <f>dados!D10997</f>
        <v>Servicos de bancos de orgaos, esperma e sangue</v>
      </c>
      <c r="G11082"/>
      <c r="H11082"/>
      <c r="I11082"/>
      <c r="J11082"/>
      <c r="K11082" s="13"/>
      <c r="L11082" s="13">
        <f>dados!I10997/100</f>
        <v>0.13449999999999998</v>
      </c>
      <c r="M11082" s="13">
        <f>dados!J10997/100</f>
        <v>0.1545</v>
      </c>
      <c r="N11082" s="13">
        <f>dados!K10997/100</f>
        <v>0</v>
      </c>
      <c r="O11082" s="13">
        <f>dados!L10997/100</f>
        <v>2.0799999999999999E-2</v>
      </c>
      <c r="P11082" s="11" t="str">
        <f>LEFT(Tabela2[[#This Row],[Código]],3)</f>
        <v>123</v>
      </c>
    </row>
    <row r="11083" spans="2:16" ht="15" customHeight="1" x14ac:dyDescent="0.25">
      <c r="B11083" s="31" t="str">
        <f>IF(Tabela2[[#This Row],[Tipo]] = 0,LOOKUP(Tabela2[[#This Row],[RESUMO]],Tabela3[Grupo],Tabela3[Meus produtos]),VLOOKUP(Tabela2[[#This Row],[Código]],Tabela4[[Código NBS/LC116]:[Meus serviços]],3,0))</f>
        <v>Não</v>
      </c>
      <c r="C11083" t="str">
        <f>IF(E11083=0,TEXT(dados!A10998,"00000000"),IF(E11083=2,TEXT(dados!A10998,"0000"),TEXT(dados!A10998,"#")))</f>
        <v>123019600</v>
      </c>
      <c r="D11083" t="str">
        <f>IF(dados!B10998=0,"",dados!B10998)</f>
        <v/>
      </c>
      <c r="E11083">
        <f>dados!C10998</f>
        <v>1</v>
      </c>
      <c r="F11083" t="str">
        <f>dados!D10998</f>
        <v>Servicos de bancos de leite, tecidos, olhos, ossos, ovulos e outros materiais biologicos</v>
      </c>
      <c r="G11083"/>
      <c r="H11083"/>
      <c r="I11083"/>
      <c r="J11083"/>
      <c r="K11083" s="13"/>
      <c r="L11083" s="13">
        <f>dados!I10998/100</f>
        <v>0.13449999999999998</v>
      </c>
      <c r="M11083" s="13">
        <f>dados!J10998/100</f>
        <v>0.1545</v>
      </c>
      <c r="N11083" s="13">
        <f>dados!K10998/100</f>
        <v>0</v>
      </c>
      <c r="O11083" s="13">
        <f>dados!L10998/100</f>
        <v>2.4700000000000003E-2</v>
      </c>
      <c r="P11083" s="11" t="str">
        <f>LEFT(Tabela2[[#This Row],[Código]],3)</f>
        <v>123</v>
      </c>
    </row>
    <row r="11084" spans="2:16" ht="15" customHeight="1" x14ac:dyDescent="0.25">
      <c r="B11084" s="31" t="str">
        <f>IF(Tabela2[[#This Row],[Tipo]] = 0,LOOKUP(Tabela2[[#This Row],[RESUMO]],Tabela3[Grupo],Tabela3[Meus produtos]),VLOOKUP(Tabela2[[#This Row],[Código]],Tabela4[[Código NBS/LC116]:[Meus serviços]],3,0))</f>
        <v>Não</v>
      </c>
      <c r="C11084" t="str">
        <f>IF(E11084=0,TEXT(dados!A10999,"00000000"),IF(E11084=2,TEXT(dados!A10999,"0000"),TEXT(dados!A10999,"#")))</f>
        <v>123019900</v>
      </c>
      <c r="D11084" t="str">
        <f>IF(dados!B10999=0,"",dados!B10999)</f>
        <v/>
      </c>
      <c r="E11084">
        <f>dados!C10999</f>
        <v>1</v>
      </c>
      <c r="F11084" t="str">
        <f>dados!D10999</f>
        <v>Outros servicos de saude humana, exceto os servicos hospitalares</v>
      </c>
      <c r="G11084"/>
      <c r="H11084"/>
      <c r="I11084"/>
      <c r="J11084"/>
      <c r="K11084" s="13"/>
      <c r="L11084" s="13">
        <f>dados!I10999/100</f>
        <v>0.13449999999999998</v>
      </c>
      <c r="M11084" s="13">
        <f>dados!J10999/100</f>
        <v>0.1545</v>
      </c>
      <c r="N11084" s="13">
        <f>dados!K10999/100</f>
        <v>0</v>
      </c>
      <c r="O11084" s="13">
        <f>dados!L10999/100</f>
        <v>2.7300000000000001E-2</v>
      </c>
      <c r="P11084" s="11" t="str">
        <f>LEFT(Tabela2[[#This Row],[Código]],3)</f>
        <v>123</v>
      </c>
    </row>
    <row r="11085" spans="2:16" ht="15" customHeight="1" x14ac:dyDescent="0.25">
      <c r="B11085" s="31" t="str">
        <f>IF(Tabela2[[#This Row],[Tipo]] = 0,LOOKUP(Tabela2[[#This Row],[RESUMO]],Tabela3[Grupo],Tabela3[Meus produtos]),VLOOKUP(Tabela2[[#This Row],[Código]],Tabela4[[Código NBS/LC116]:[Meus serviços]],3,0))</f>
        <v>Não</v>
      </c>
      <c r="C11085" t="str">
        <f>IF(E11085=0,TEXT(dados!A11000,"00000000"),IF(E11085=2,TEXT(dados!A11000,"0000"),TEXT(dados!A11000,"#")))</f>
        <v>123021000</v>
      </c>
      <c r="D11085" t="str">
        <f>IF(dados!B11000=0,"",dados!B11000)</f>
        <v/>
      </c>
      <c r="E11085">
        <f>dados!C11000</f>
        <v>1</v>
      </c>
      <c r="F11085" t="str">
        <f>dados!D11000</f>
        <v>Servicos de consultoria em saude</v>
      </c>
      <c r="G11085"/>
      <c r="H11085"/>
      <c r="I11085"/>
      <c r="J11085"/>
      <c r="K11085" s="13"/>
      <c r="L11085" s="13">
        <f>dados!I11000/100</f>
        <v>0.13449999999999998</v>
      </c>
      <c r="M11085" s="13">
        <f>dados!J11000/100</f>
        <v>0.1545</v>
      </c>
      <c r="N11085" s="13">
        <f>dados!K11000/100</f>
        <v>0</v>
      </c>
      <c r="O11085" s="13">
        <f>dados!L11000/100</f>
        <v>0.02</v>
      </c>
      <c r="P11085" s="11" t="str">
        <f>LEFT(Tabela2[[#This Row],[Código]],3)</f>
        <v>123</v>
      </c>
    </row>
    <row r="11086" spans="2:16" ht="15" customHeight="1" x14ac:dyDescent="0.25">
      <c r="B11086" s="31" t="str">
        <f>IF(Tabela2[[#This Row],[Tipo]] = 0,LOOKUP(Tabela2[[#This Row],[RESUMO]],Tabela3[Grupo],Tabela3[Meus produtos]),VLOOKUP(Tabela2[[#This Row],[Código]],Tabela4[[Código NBS/LC116]:[Meus serviços]],3,0))</f>
        <v>Não</v>
      </c>
      <c r="C11086" t="str">
        <f>IF(E11086=0,TEXT(dados!A11001,"00000000"),IF(E11086=2,TEXT(dados!A11001,"0000"),TEXT(dados!A11001,"#")))</f>
        <v>123029000</v>
      </c>
      <c r="D11086" t="str">
        <f>IF(dados!B11001=0,"",dados!B11001)</f>
        <v/>
      </c>
      <c r="E11086">
        <f>dados!C11001</f>
        <v>1</v>
      </c>
      <c r="F11086" t="str">
        <f>dados!D11001</f>
        <v>Outros servicos de gestao hospitalar</v>
      </c>
      <c r="G11086"/>
      <c r="H11086"/>
      <c r="I11086"/>
      <c r="J11086"/>
      <c r="K11086" s="13"/>
      <c r="L11086" s="13">
        <f>dados!I11001/100</f>
        <v>0.13449999999999998</v>
      </c>
      <c r="M11086" s="13">
        <f>dados!J11001/100</f>
        <v>0.1545</v>
      </c>
      <c r="N11086" s="13">
        <f>dados!K11001/100</f>
        <v>0</v>
      </c>
      <c r="O11086" s="13">
        <f>dados!L11001/100</f>
        <v>0.02</v>
      </c>
      <c r="P11086" s="11" t="str">
        <f>LEFT(Tabela2[[#This Row],[Código]],3)</f>
        <v>123</v>
      </c>
    </row>
    <row r="11087" spans="2:16" ht="15" customHeight="1" x14ac:dyDescent="0.25">
      <c r="B11087" s="31" t="str">
        <f>IF(Tabela2[[#This Row],[Tipo]] = 0,LOOKUP(Tabela2[[#This Row],[RESUMO]],Tabela3[Grupo],Tabela3[Meus produtos]),VLOOKUP(Tabela2[[#This Row],[Código]],Tabela4[[Código NBS/LC116]:[Meus serviços]],3,0))</f>
        <v>Não</v>
      </c>
      <c r="C11087" t="str">
        <f>IF(E11087=0,TEXT(dados!A11002,"00000000"),IF(E11087=2,TEXT(dados!A11002,"0000"),TEXT(dados!A11002,"#")))</f>
        <v>123030000</v>
      </c>
      <c r="D11087" t="str">
        <f>IF(dados!B11002=0,"",dados!B11002)</f>
        <v/>
      </c>
      <c r="E11087">
        <f>dados!C11002</f>
        <v>1</v>
      </c>
      <c r="F11087" t="str">
        <f>dados!D11002</f>
        <v>Servicos domiciliares de apoio a idosos, criancas, adolescentes, pessoas com transtornos mentais e com deficiencias</v>
      </c>
      <c r="G11087"/>
      <c r="H11087"/>
      <c r="I11087"/>
      <c r="J11087"/>
      <c r="K11087" s="13"/>
      <c r="L11087" s="13">
        <f>dados!I11002/100</f>
        <v>0.13449999999999998</v>
      </c>
      <c r="M11087" s="13">
        <f>dados!J11002/100</f>
        <v>0.1545</v>
      </c>
      <c r="N11087" s="13">
        <f>dados!K11002/100</f>
        <v>0</v>
      </c>
      <c r="O11087" s="13">
        <f>dados!L11002/100</f>
        <v>2.69E-2</v>
      </c>
      <c r="P11087" s="11" t="str">
        <f>LEFT(Tabela2[[#This Row],[Código]],3)</f>
        <v>123</v>
      </c>
    </row>
    <row r="11088" spans="2:16" ht="15" customHeight="1" x14ac:dyDescent="0.25">
      <c r="B11088" s="31" t="str">
        <f>IF(Tabela2[[#This Row],[Tipo]] = 0,LOOKUP(Tabela2[[#This Row],[RESUMO]],Tabela3[Grupo],Tabela3[Meus produtos]),VLOOKUP(Tabela2[[#This Row],[Código]],Tabela4[[Código NBS/LC116]:[Meus serviços]],3,0))</f>
        <v>Não</v>
      </c>
      <c r="C11088" t="str">
        <f>IF(E11088=0,TEXT(dados!A11003,"00000000"),IF(E11088=2,TEXT(dados!A11003,"0000"),TEXT(dados!A11003,"#")))</f>
        <v>123040000</v>
      </c>
      <c r="D11088" t="str">
        <f>IF(dados!B11003=0,"",dados!B11003)</f>
        <v/>
      </c>
      <c r="E11088">
        <f>dados!C11003</f>
        <v>1</v>
      </c>
      <c r="F11088" t="str">
        <f>dados!D11003</f>
        <v>Servicos de apoio a idosos, criancas, adolescentes, pessoas com transtornos mentais e com deficiencias, exceto domiciliar</v>
      </c>
      <c r="G11088"/>
      <c r="H11088"/>
      <c r="I11088"/>
      <c r="J11088"/>
      <c r="K11088" s="13"/>
      <c r="L11088" s="13">
        <f>dados!I11003/100</f>
        <v>0.13449999999999998</v>
      </c>
      <c r="M11088" s="13">
        <f>dados!J11003/100</f>
        <v>0.1545</v>
      </c>
      <c r="N11088" s="13">
        <f>dados!K11003/100</f>
        <v>0</v>
      </c>
      <c r="O11088" s="13">
        <f>dados!L11003/100</f>
        <v>2.69E-2</v>
      </c>
      <c r="P11088" s="11" t="str">
        <f>LEFT(Tabela2[[#This Row],[Código]],3)</f>
        <v>123</v>
      </c>
    </row>
    <row r="11089" spans="2:16" ht="15" customHeight="1" x14ac:dyDescent="0.25">
      <c r="B11089" s="31" t="str">
        <f>IF(Tabela2[[#This Row],[Tipo]] = 0,LOOKUP(Tabela2[[#This Row],[RESUMO]],Tabela3[Grupo],Tabela3[Meus produtos]),VLOOKUP(Tabela2[[#This Row],[Código]],Tabela4[[Código NBS/LC116]:[Meus serviços]],3,0))</f>
        <v>Não</v>
      </c>
      <c r="C11089" t="str">
        <f>IF(E11089=0,TEXT(dados!A11004,"00000000"),IF(E11089=2,TEXT(dados!A11004,"0000"),TEXT(dados!A11004,"#")))</f>
        <v>123051100</v>
      </c>
      <c r="D11089" t="str">
        <f>IF(dados!B11004=0,"",dados!B11004)</f>
        <v/>
      </c>
      <c r="E11089">
        <f>dados!C11004</f>
        <v>1</v>
      </c>
      <c r="F11089" t="str">
        <f>dados!D11004</f>
        <v>Servicos de atencao integral a familia</v>
      </c>
      <c r="G11089"/>
      <c r="H11089"/>
      <c r="I11089"/>
      <c r="J11089"/>
      <c r="K11089" s="13"/>
      <c r="L11089" s="13">
        <f>dados!I11004/100</f>
        <v>0.13449999999999998</v>
      </c>
      <c r="M11089" s="13">
        <f>dados!J11004/100</f>
        <v>0.1545</v>
      </c>
      <c r="N11089" s="13">
        <f>dados!K11004/100</f>
        <v>0</v>
      </c>
      <c r="O11089" s="13">
        <f>dados!L11004/100</f>
        <v>2.69E-2</v>
      </c>
      <c r="P11089" s="11" t="str">
        <f>LEFT(Tabela2[[#This Row],[Código]],3)</f>
        <v>123</v>
      </c>
    </row>
    <row r="11090" spans="2:16" ht="15" customHeight="1" x14ac:dyDescent="0.25">
      <c r="B11090" s="31" t="str">
        <f>IF(Tabela2[[#This Row],[Tipo]] = 0,LOOKUP(Tabela2[[#This Row],[RESUMO]],Tabela3[Grupo],Tabela3[Meus produtos]),VLOOKUP(Tabela2[[#This Row],[Código]],Tabela4[[Código NBS/LC116]:[Meus serviços]],3,0))</f>
        <v>Não</v>
      </c>
      <c r="C11090" t="str">
        <f>IF(E11090=0,TEXT(dados!A11005,"00000000"),IF(E11090=2,TEXT(dados!A11005,"0000"),TEXT(dados!A11005,"#")))</f>
        <v>123051200</v>
      </c>
      <c r="D11090" t="str">
        <f>IF(dados!B11005=0,"",dados!B11005)</f>
        <v/>
      </c>
      <c r="E11090">
        <f>dados!C11005</f>
        <v>1</v>
      </c>
      <c r="F11090" t="str">
        <f>dados!D11005</f>
        <v>Servicos de convivencia para criancas, adolescentes, jovens e idosos</v>
      </c>
      <c r="G11090"/>
      <c r="H11090"/>
      <c r="I11090"/>
      <c r="J11090"/>
      <c r="K11090" s="13"/>
      <c r="L11090" s="13">
        <f>dados!I11005/100</f>
        <v>0.13449999999999998</v>
      </c>
      <c r="M11090" s="13">
        <f>dados!J11005/100</f>
        <v>0.1545</v>
      </c>
      <c r="N11090" s="13">
        <f>dados!K11005/100</f>
        <v>0</v>
      </c>
      <c r="O11090" s="13">
        <f>dados!L11005/100</f>
        <v>2.3799999999999998E-2</v>
      </c>
      <c r="P11090" s="11" t="str">
        <f>LEFT(Tabela2[[#This Row],[Código]],3)</f>
        <v>123</v>
      </c>
    </row>
    <row r="11091" spans="2:16" ht="15" customHeight="1" x14ac:dyDescent="0.25">
      <c r="B11091" s="31" t="str">
        <f>IF(Tabela2[[#This Row],[Tipo]] = 0,LOOKUP(Tabela2[[#This Row],[RESUMO]],Tabela3[Grupo],Tabela3[Meus produtos]),VLOOKUP(Tabela2[[#This Row],[Código]],Tabela4[[Código NBS/LC116]:[Meus serviços]],3,0))</f>
        <v>Não</v>
      </c>
      <c r="C11091" t="str">
        <f>IF(E11091=0,TEXT(dados!A11006,"00000000"),IF(E11091=2,TEXT(dados!A11006,"0000"),TEXT(dados!A11006,"#")))</f>
        <v>123051300</v>
      </c>
      <c r="D11091" t="str">
        <f>IF(dados!B11006=0,"",dados!B11006)</f>
        <v/>
      </c>
      <c r="E11091">
        <f>dados!C11006</f>
        <v>1</v>
      </c>
      <c r="F11091" t="str">
        <f>dados!D11006</f>
        <v>Servicos de apoio a a autonomia e a convivencia familiar e comunitaria</v>
      </c>
      <c r="G11091"/>
      <c r="H11091"/>
      <c r="I11091"/>
      <c r="J11091"/>
      <c r="K11091" s="13"/>
      <c r="L11091" s="13">
        <f>dados!I11006/100</f>
        <v>0.13449999999999998</v>
      </c>
      <c r="M11091" s="13">
        <f>dados!J11006/100</f>
        <v>0.1545</v>
      </c>
      <c r="N11091" s="13">
        <f>dados!K11006/100</f>
        <v>0</v>
      </c>
      <c r="O11091" s="13">
        <f>dados!L11006/100</f>
        <v>2.69E-2</v>
      </c>
      <c r="P11091" s="11" t="str">
        <f>LEFT(Tabela2[[#This Row],[Código]],3)</f>
        <v>123</v>
      </c>
    </row>
    <row r="11092" spans="2:16" ht="15" customHeight="1" x14ac:dyDescent="0.25">
      <c r="B11092" s="31" t="str">
        <f>IF(Tabela2[[#This Row],[Tipo]] = 0,LOOKUP(Tabela2[[#This Row],[RESUMO]],Tabela3[Grupo],Tabela3[Meus produtos]),VLOOKUP(Tabela2[[#This Row],[Código]],Tabela4[[Código NBS/LC116]:[Meus serviços]],3,0))</f>
        <v>Não</v>
      </c>
      <c r="C11092" t="str">
        <f>IF(E11092=0,TEXT(dados!A11007,"00000000"),IF(E11092=2,TEXT(dados!A11007,"0000"),TEXT(dados!A11007,"#")))</f>
        <v>123051900</v>
      </c>
      <c r="D11092" t="str">
        <f>IF(dados!B11007=0,"",dados!B11007)</f>
        <v/>
      </c>
      <c r="E11092">
        <f>dados!C11007</f>
        <v>1</v>
      </c>
      <c r="F11092" t="str">
        <f>dados!D11007</f>
        <v>Outros servicos de protecao social basica</v>
      </c>
      <c r="G11092"/>
      <c r="H11092"/>
      <c r="I11092"/>
      <c r="J11092"/>
      <c r="K11092" s="13"/>
      <c r="L11092" s="13">
        <f>dados!I11007/100</f>
        <v>0.13449999999999998</v>
      </c>
      <c r="M11092" s="13">
        <f>dados!J11007/100</f>
        <v>0.1545</v>
      </c>
      <c r="N11092" s="13">
        <f>dados!K11007/100</f>
        <v>0</v>
      </c>
      <c r="O11092" s="13">
        <f>dados!L11007/100</f>
        <v>3.4099999999999998E-2</v>
      </c>
      <c r="P11092" s="11" t="str">
        <f>LEFT(Tabela2[[#This Row],[Código]],3)</f>
        <v>123</v>
      </c>
    </row>
    <row r="11093" spans="2:16" ht="15" customHeight="1" x14ac:dyDescent="0.25">
      <c r="B11093" s="31" t="str">
        <f>IF(Tabela2[[#This Row],[Tipo]] = 0,LOOKUP(Tabela2[[#This Row],[RESUMO]],Tabela3[Grupo],Tabela3[Meus produtos]),VLOOKUP(Tabela2[[#This Row],[Código]],Tabela4[[Código NBS/LC116]:[Meus serviços]],3,0))</f>
        <v>Não</v>
      </c>
      <c r="C11093" t="str">
        <f>IF(E11093=0,TEXT(dados!A11008,"00000000"),IF(E11093=2,TEXT(dados!A11008,"0000"),TEXT(dados!A11008,"#")))</f>
        <v>123052100</v>
      </c>
      <c r="D11093" t="str">
        <f>IF(dados!B11008=0,"",dados!B11008)</f>
        <v/>
      </c>
      <c r="E11093">
        <f>dados!C11008</f>
        <v>1</v>
      </c>
      <c r="F11093" t="str">
        <f>dados!D11008</f>
        <v>Servicos de acolhida para adultos e idosos em albergues, abrigos ou moradias provisorias</v>
      </c>
      <c r="G11093"/>
      <c r="H11093"/>
      <c r="I11093"/>
      <c r="J11093"/>
      <c r="K11093" s="13"/>
      <c r="L11093" s="13">
        <f>dados!I11008/100</f>
        <v>0.13449999999999998</v>
      </c>
      <c r="M11093" s="13">
        <f>dados!J11008/100</f>
        <v>0.1545</v>
      </c>
      <c r="N11093" s="13">
        <f>dados!K11008/100</f>
        <v>0</v>
      </c>
      <c r="O11093" s="13">
        <f>dados!L11008/100</f>
        <v>2.69E-2</v>
      </c>
      <c r="P11093" s="11" t="str">
        <f>LEFT(Tabela2[[#This Row],[Código]],3)</f>
        <v>123</v>
      </c>
    </row>
    <row r="11094" spans="2:16" ht="15" customHeight="1" x14ac:dyDescent="0.25">
      <c r="B11094" s="31" t="str">
        <f>IF(Tabela2[[#This Row],[Tipo]] = 0,LOOKUP(Tabela2[[#This Row],[RESUMO]],Tabela3[Grupo],Tabela3[Meus produtos]),VLOOKUP(Tabela2[[#This Row],[Código]],Tabela4[[Código NBS/LC116]:[Meus serviços]],3,0))</f>
        <v>Não</v>
      </c>
      <c r="C11094" t="str">
        <f>IF(E11094=0,TEXT(dados!A11009,"00000000"),IF(E11094=2,TEXT(dados!A11009,"0000"),TEXT(dados!A11009,"#")))</f>
        <v>123052200</v>
      </c>
      <c r="D11094" t="str">
        <f>IF(dados!B11009=0,"",dados!B11009)</f>
        <v/>
      </c>
      <c r="E11094">
        <f>dados!C11009</f>
        <v>1</v>
      </c>
      <c r="F11094" t="str">
        <f>dados!D11009</f>
        <v>Servicos de acolhida para criancas e adolescentes em republicas, casas de acolhida, abrigos ou com “familia acolhedora”</v>
      </c>
      <c r="G11094"/>
      <c r="H11094"/>
      <c r="I11094"/>
      <c r="J11094"/>
      <c r="K11094" s="13"/>
      <c r="L11094" s="13">
        <f>dados!I11009/100</f>
        <v>0.13449999999999998</v>
      </c>
      <c r="M11094" s="13">
        <f>dados!J11009/100</f>
        <v>0.1545</v>
      </c>
      <c r="N11094" s="13">
        <f>dados!K11009/100</f>
        <v>0</v>
      </c>
      <c r="O11094" s="13">
        <f>dados!L11009/100</f>
        <v>2.69E-2</v>
      </c>
      <c r="P11094" s="11" t="str">
        <f>LEFT(Tabela2[[#This Row],[Código]],3)</f>
        <v>123</v>
      </c>
    </row>
    <row r="11095" spans="2:16" ht="15" customHeight="1" x14ac:dyDescent="0.25">
      <c r="B11095" s="31" t="str">
        <f>IF(Tabela2[[#This Row],[Tipo]] = 0,LOOKUP(Tabela2[[#This Row],[RESUMO]],Tabela3[Grupo],Tabela3[Meus produtos]),VLOOKUP(Tabela2[[#This Row],[Código]],Tabela4[[Código NBS/LC116]:[Meus serviços]],3,0))</f>
        <v>Não</v>
      </c>
      <c r="C11095" t="str">
        <f>IF(E11095=0,TEXT(dados!A11010,"00000000"),IF(E11095=2,TEXT(dados!A11010,"0000"),TEXT(dados!A11010,"#")))</f>
        <v>123052300</v>
      </c>
      <c r="D11095" t="str">
        <f>IF(dados!B11010=0,"",dados!B11010)</f>
        <v/>
      </c>
      <c r="E11095">
        <f>dados!C11010</f>
        <v>1</v>
      </c>
      <c r="F11095" t="str">
        <f>dados!D11010</f>
        <v>Servicos especiais de referencia para pessoas com necessidades especiais, em situacao de abandono, vitimas de negligencia, abusos e formas de violencia</v>
      </c>
      <c r="G11095"/>
      <c r="H11095"/>
      <c r="I11095"/>
      <c r="J11095"/>
      <c r="K11095" s="13"/>
      <c r="L11095" s="13">
        <f>dados!I11010/100</f>
        <v>0.13449999999999998</v>
      </c>
      <c r="M11095" s="13">
        <f>dados!J11010/100</f>
        <v>0.1545</v>
      </c>
      <c r="N11095" s="13">
        <f>dados!K11010/100</f>
        <v>0</v>
      </c>
      <c r="O11095" s="13">
        <f>dados!L11010/100</f>
        <v>2.69E-2</v>
      </c>
      <c r="P11095" s="11" t="str">
        <f>LEFT(Tabela2[[#This Row],[Código]],3)</f>
        <v>123</v>
      </c>
    </row>
    <row r="11096" spans="2:16" ht="15" customHeight="1" x14ac:dyDescent="0.25">
      <c r="B11096" s="31" t="str">
        <f>IF(Tabela2[[#This Row],[Tipo]] = 0,LOOKUP(Tabela2[[#This Row],[RESUMO]],Tabela3[Grupo],Tabela3[Meus produtos]),VLOOKUP(Tabela2[[#This Row],[Código]],Tabela4[[Código NBS/LC116]:[Meus serviços]],3,0))</f>
        <v>Não</v>
      </c>
      <c r="C11096" t="str">
        <f>IF(E11096=0,TEXT(dados!A11011,"00000000"),IF(E11096=2,TEXT(dados!A11011,"0000"),TEXT(dados!A11011,"#")))</f>
        <v>123052400</v>
      </c>
      <c r="D11096" t="str">
        <f>IF(dados!B11011=0,"",dados!B11011)</f>
        <v/>
      </c>
      <c r="E11096">
        <f>dados!C11011</f>
        <v>1</v>
      </c>
      <c r="F11096" t="str">
        <f>dados!D11011</f>
        <v>Servicos de apoio a situacoes de risco circunstanciais em decorrencia de calamidades publicas e emergenciais</v>
      </c>
      <c r="G11096"/>
      <c r="H11096"/>
      <c r="I11096"/>
      <c r="J11096"/>
      <c r="K11096" s="13"/>
      <c r="L11096" s="13">
        <f>dados!I11011/100</f>
        <v>0.13449999999999998</v>
      </c>
      <c r="M11096" s="13">
        <f>dados!J11011/100</f>
        <v>0.1545</v>
      </c>
      <c r="N11096" s="13">
        <f>dados!K11011/100</f>
        <v>0</v>
      </c>
      <c r="O11096" s="13">
        <f>dados!L11011/100</f>
        <v>2.69E-2</v>
      </c>
      <c r="P11096" s="11" t="str">
        <f>LEFT(Tabela2[[#This Row],[Código]],3)</f>
        <v>123</v>
      </c>
    </row>
    <row r="11097" spans="2:16" ht="15" customHeight="1" x14ac:dyDescent="0.25">
      <c r="B11097" s="31" t="str">
        <f>IF(Tabela2[[#This Row],[Tipo]] = 0,LOOKUP(Tabela2[[#This Row],[RESUMO]],Tabela3[Grupo],Tabela3[Meus produtos]),VLOOKUP(Tabela2[[#This Row],[Código]],Tabela4[[Código NBS/LC116]:[Meus serviços]],3,0))</f>
        <v>Não</v>
      </c>
      <c r="C11097" t="str">
        <f>IF(E11097=0,TEXT(dados!A11012,"00000000"),IF(E11097=2,TEXT(dados!A11012,"0000"),TEXT(dados!A11012,"#")))</f>
        <v>123052500</v>
      </c>
      <c r="D11097" t="str">
        <f>IF(dados!B11012=0,"",dados!B11012)</f>
        <v/>
      </c>
      <c r="E11097">
        <f>dados!C11012</f>
        <v>1</v>
      </c>
      <c r="F11097" t="str">
        <f>dados!D11012</f>
        <v>Servicos especiais de referencia para adolescentes em cumprimento de medida socioeducativa de liberdade assistida e de prestacao de servicos a a comunidade</v>
      </c>
      <c r="G11097"/>
      <c r="H11097"/>
      <c r="I11097"/>
      <c r="J11097"/>
      <c r="K11097" s="13"/>
      <c r="L11097" s="13">
        <f>dados!I11012/100</f>
        <v>0.13449999999999998</v>
      </c>
      <c r="M11097" s="13">
        <f>dados!J11012/100</f>
        <v>0.1545</v>
      </c>
      <c r="N11097" s="13">
        <f>dados!K11012/100</f>
        <v>0</v>
      </c>
      <c r="O11097" s="13">
        <f>dados!L11012/100</f>
        <v>2.69E-2</v>
      </c>
      <c r="P11097" s="11" t="str">
        <f>LEFT(Tabela2[[#This Row],[Código]],3)</f>
        <v>123</v>
      </c>
    </row>
    <row r="11098" spans="2:16" ht="15" customHeight="1" x14ac:dyDescent="0.25">
      <c r="B11098" s="31" t="str">
        <f>IF(Tabela2[[#This Row],[Tipo]] = 0,LOOKUP(Tabela2[[#This Row],[RESUMO]],Tabela3[Grupo],Tabela3[Meus produtos]),VLOOKUP(Tabela2[[#This Row],[Código]],Tabela4[[Código NBS/LC116]:[Meus serviços]],3,0))</f>
        <v>Não</v>
      </c>
      <c r="C11098" t="str">
        <f>IF(E11098=0,TEXT(dados!A11013,"00000000"),IF(E11098=2,TEXT(dados!A11013,"0000"),TEXT(dados!A11013,"#")))</f>
        <v>123052910</v>
      </c>
      <c r="D11098" t="str">
        <f>IF(dados!B11013=0,"",dados!B11013)</f>
        <v/>
      </c>
      <c r="E11098">
        <f>dados!C11013</f>
        <v>1</v>
      </c>
      <c r="F11098" t="str">
        <f>dados!D11013</f>
        <v>Servicos de reabilitacao vocacional</v>
      </c>
      <c r="G11098"/>
      <c r="H11098"/>
      <c r="I11098"/>
      <c r="J11098"/>
      <c r="K11098" s="13"/>
      <c r="L11098" s="13">
        <f>dados!I11013/100</f>
        <v>0.13449999999999998</v>
      </c>
      <c r="M11098" s="13">
        <f>dados!J11013/100</f>
        <v>0.1545</v>
      </c>
      <c r="N11098" s="13">
        <f>dados!K11013/100</f>
        <v>0</v>
      </c>
      <c r="O11098" s="13">
        <f>dados!L11013/100</f>
        <v>2.69E-2</v>
      </c>
      <c r="P11098" s="11" t="str">
        <f>LEFT(Tabela2[[#This Row],[Código]],3)</f>
        <v>123</v>
      </c>
    </row>
    <row r="11099" spans="2:16" ht="15" customHeight="1" x14ac:dyDescent="0.25">
      <c r="B11099" s="31" t="str">
        <f>IF(Tabela2[[#This Row],[Tipo]] = 0,LOOKUP(Tabela2[[#This Row],[RESUMO]],Tabela3[Grupo],Tabela3[Meus produtos]),VLOOKUP(Tabela2[[#This Row],[Código]],Tabela4[[Código NBS/LC116]:[Meus serviços]],3,0))</f>
        <v>Não</v>
      </c>
      <c r="C11099" t="str">
        <f>IF(E11099=0,TEXT(dados!A11014,"00000000"),IF(E11099=2,TEXT(dados!A11014,"0000"),TEXT(dados!A11014,"#")))</f>
        <v>123052990</v>
      </c>
      <c r="D11099" t="str">
        <f>IF(dados!B11014=0,"",dados!B11014)</f>
        <v/>
      </c>
      <c r="E11099">
        <f>dados!C11014</f>
        <v>1</v>
      </c>
      <c r="F11099" t="str">
        <f>dados!D11014</f>
        <v>Outros servicos de assistencia social</v>
      </c>
      <c r="G11099"/>
      <c r="H11099"/>
      <c r="I11099"/>
      <c r="J11099"/>
      <c r="K11099" s="13"/>
      <c r="L11099" s="13">
        <f>dados!I11014/100</f>
        <v>0.13449999999999998</v>
      </c>
      <c r="M11099" s="13">
        <f>dados!J11014/100</f>
        <v>0.1545</v>
      </c>
      <c r="N11099" s="13">
        <f>dados!K11014/100</f>
        <v>0</v>
      </c>
      <c r="O11099" s="13">
        <f>dados!L11014/100</f>
        <v>2.69E-2</v>
      </c>
      <c r="P11099" s="11" t="str">
        <f>LEFT(Tabela2[[#This Row],[Código]],3)</f>
        <v>123</v>
      </c>
    </row>
    <row r="11100" spans="2:16" ht="15" customHeight="1" x14ac:dyDescent="0.25">
      <c r="B11100" s="31" t="str">
        <f>IF(Tabela2[[#This Row],[Tipo]] = 0,LOOKUP(Tabela2[[#This Row],[RESUMO]],Tabela3[Grupo],Tabela3[Meus produtos]),VLOOKUP(Tabela2[[#This Row],[Código]],Tabela4[[Código NBS/LC116]:[Meus serviços]],3,0))</f>
        <v>Não</v>
      </c>
      <c r="C11100" t="str">
        <f>IF(E11100=0,TEXT(dados!A11015,"00000000"),IF(E11100=2,TEXT(dados!A11015,"0000"),TEXT(dados!A11015,"#")))</f>
        <v>123060000</v>
      </c>
      <c r="D11100" t="str">
        <f>IF(dados!B11015=0,"",dados!B11015)</f>
        <v/>
      </c>
      <c r="E11100">
        <f>dados!C11015</f>
        <v>1</v>
      </c>
      <c r="F11100" t="str">
        <f>dados!D11015</f>
        <v>Servicos de planos privados de assistencia a saude</v>
      </c>
      <c r="G11100"/>
      <c r="H11100"/>
      <c r="I11100"/>
      <c r="J11100"/>
      <c r="K11100" s="13"/>
      <c r="L11100" s="13">
        <f>dados!I11015/100</f>
        <v>0.13449999999999998</v>
      </c>
      <c r="M11100" s="13">
        <f>dados!J11015/100</f>
        <v>0.1545</v>
      </c>
      <c r="N11100" s="13">
        <f>dados!K11015/100</f>
        <v>0</v>
      </c>
      <c r="O11100" s="13">
        <f>dados!L11015/100</f>
        <v>2.1400000000000002E-2</v>
      </c>
      <c r="P11100" s="11" t="str">
        <f>LEFT(Tabela2[[#This Row],[Código]],3)</f>
        <v>123</v>
      </c>
    </row>
    <row r="11101" spans="2:16" ht="15" customHeight="1" x14ac:dyDescent="0.25">
      <c r="B11101" s="31" t="str">
        <f>IF(Tabela2[[#This Row],[Tipo]] = 0,LOOKUP(Tabela2[[#This Row],[RESUMO]],Tabela3[Grupo],Tabela3[Meus produtos]),VLOOKUP(Tabela2[[#This Row],[Código]],Tabela4[[Código NBS/LC116]:[Meus serviços]],3,0))</f>
        <v>Não</v>
      </c>
      <c r="C11101" t="str">
        <f>IF(E11101=0,TEXT(dados!A11016,"00000000"),IF(E11101=2,TEXT(dados!A11016,"0000"),TEXT(dados!A11016,"#")))</f>
        <v>124010000</v>
      </c>
      <c r="D11101" t="str">
        <f>IF(dados!B11016=0,"",dados!B11016)</f>
        <v/>
      </c>
      <c r="E11101">
        <f>dados!C11016</f>
        <v>1</v>
      </c>
      <c r="F11101" t="str">
        <f>dados!D11016</f>
        <v>Servicos de tratamento de agua</v>
      </c>
      <c r="G11101"/>
      <c r="H11101"/>
      <c r="I11101"/>
      <c r="J11101"/>
      <c r="K11101" s="13"/>
      <c r="L11101" s="13">
        <f>dados!I11016/100</f>
        <v>0.13449999999999998</v>
      </c>
      <c r="M11101" s="13">
        <f>dados!J11016/100</f>
        <v>0.1545</v>
      </c>
      <c r="N11101" s="13">
        <f>dados!K11016/100</f>
        <v>0</v>
      </c>
      <c r="O11101" s="13">
        <f>dados!L11016/100</f>
        <v>0.02</v>
      </c>
      <c r="P11101" s="11" t="str">
        <f>LEFT(Tabela2[[#This Row],[Código]],3)</f>
        <v>124</v>
      </c>
    </row>
    <row r="11102" spans="2:16" ht="15" customHeight="1" x14ac:dyDescent="0.25">
      <c r="B11102" s="31" t="str">
        <f>IF(Tabela2[[#This Row],[Tipo]] = 0,LOOKUP(Tabela2[[#This Row],[RESUMO]],Tabela3[Grupo],Tabela3[Meus produtos]),VLOOKUP(Tabela2[[#This Row],[Código]],Tabela4[[Código NBS/LC116]:[Meus serviços]],3,0))</f>
        <v>Não</v>
      </c>
      <c r="C11102" t="str">
        <f>IF(E11102=0,TEXT(dados!A11017,"00000000"),IF(E11102=2,TEXT(dados!A11017,"0000"),TEXT(dados!A11017,"#")))</f>
        <v>124021000</v>
      </c>
      <c r="D11102" t="str">
        <f>IF(dados!B11017=0,"",dados!B11017)</f>
        <v/>
      </c>
      <c r="E11102">
        <f>dados!C11017</f>
        <v>1</v>
      </c>
      <c r="F11102" t="str">
        <f>dados!D11017</f>
        <v>Servicos de esgoto e tratamento de esgotos</v>
      </c>
      <c r="G11102"/>
      <c r="H11102"/>
      <c r="I11102"/>
      <c r="J11102"/>
      <c r="K11102" s="13"/>
      <c r="L11102" s="13">
        <f>dados!I11017/100</f>
        <v>0.13449999999999998</v>
      </c>
      <c r="M11102" s="13">
        <f>dados!J11017/100</f>
        <v>0.1545</v>
      </c>
      <c r="N11102" s="13">
        <f>dados!K11017/100</f>
        <v>0</v>
      </c>
      <c r="O11102" s="13">
        <f>dados!L11017/100</f>
        <v>0.02</v>
      </c>
      <c r="P11102" s="11" t="str">
        <f>LEFT(Tabela2[[#This Row],[Código]],3)</f>
        <v>124</v>
      </c>
    </row>
    <row r="11103" spans="2:16" ht="15" customHeight="1" x14ac:dyDescent="0.25">
      <c r="B11103" s="31" t="str">
        <f>IF(Tabela2[[#This Row],[Tipo]] = 0,LOOKUP(Tabela2[[#This Row],[RESUMO]],Tabela3[Grupo],Tabela3[Meus produtos]),VLOOKUP(Tabela2[[#This Row],[Código]],Tabela4[[Código NBS/LC116]:[Meus serviços]],3,0))</f>
        <v>Não</v>
      </c>
      <c r="C11103" t="str">
        <f>IF(E11103=0,TEXT(dados!A11018,"00000000"),IF(E11103=2,TEXT(dados!A11018,"0000"),TEXT(dados!A11018,"#")))</f>
        <v>124022000</v>
      </c>
      <c r="D11103" t="str">
        <f>IF(dados!B11018=0,"",dados!B11018)</f>
        <v/>
      </c>
      <c r="E11103">
        <f>dados!C11018</f>
        <v>1</v>
      </c>
      <c r="F11103" t="str">
        <f>dados!D11018</f>
        <v>Servicos de esvaziamento e limpeza de fossas septicas</v>
      </c>
      <c r="G11103"/>
      <c r="H11103"/>
      <c r="I11103"/>
      <c r="J11103"/>
      <c r="K11103" s="13"/>
      <c r="L11103" s="13">
        <f>dados!I11018/100</f>
        <v>0.13449999999999998</v>
      </c>
      <c r="M11103" s="13">
        <f>dados!J11018/100</f>
        <v>0.1545</v>
      </c>
      <c r="N11103" s="13">
        <f>dados!K11018/100</f>
        <v>0</v>
      </c>
      <c r="O11103" s="13">
        <f>dados!L11018/100</f>
        <v>0.02</v>
      </c>
      <c r="P11103" s="11" t="str">
        <f>LEFT(Tabela2[[#This Row],[Código]],3)</f>
        <v>124</v>
      </c>
    </row>
    <row r="11104" spans="2:16" ht="15" customHeight="1" x14ac:dyDescent="0.25">
      <c r="B11104" s="31" t="str">
        <f>IF(Tabela2[[#This Row],[Tipo]] = 0,LOOKUP(Tabela2[[#This Row],[RESUMO]],Tabela3[Grupo],Tabela3[Meus produtos]),VLOOKUP(Tabela2[[#This Row],[Código]],Tabela4[[Código NBS/LC116]:[Meus serviços]],3,0))</f>
        <v>Não</v>
      </c>
      <c r="C11104" t="str">
        <f>IF(E11104=0,TEXT(dados!A11019,"00000000"),IF(E11104=2,TEXT(dados!A11019,"0000"),TEXT(dados!A11019,"#")))</f>
        <v>124031000</v>
      </c>
      <c r="D11104" t="str">
        <f>IF(dados!B11019=0,"",dados!B11019)</f>
        <v/>
      </c>
      <c r="E11104">
        <f>dados!C11019</f>
        <v>1</v>
      </c>
      <c r="F11104" t="str">
        <f>dados!D11019</f>
        <v>Servicos de coleta de residuos solidos perigosos, exceto de servicos de saude</v>
      </c>
      <c r="G11104"/>
      <c r="H11104"/>
      <c r="I11104"/>
      <c r="J11104"/>
      <c r="K11104" s="13"/>
      <c r="L11104" s="13">
        <f>dados!I11019/100</f>
        <v>0.13449999999999998</v>
      </c>
      <c r="M11104" s="13">
        <f>dados!J11019/100</f>
        <v>0.1545</v>
      </c>
      <c r="N11104" s="13">
        <f>dados!K11019/100</f>
        <v>0</v>
      </c>
      <c r="O11104" s="13">
        <f>dados!L11019/100</f>
        <v>4.53E-2</v>
      </c>
      <c r="P11104" s="11" t="str">
        <f>LEFT(Tabela2[[#This Row],[Código]],3)</f>
        <v>124</v>
      </c>
    </row>
    <row r="11105" spans="2:16" ht="15" customHeight="1" x14ac:dyDescent="0.25">
      <c r="B11105" s="31" t="str">
        <f>IF(Tabela2[[#This Row],[Tipo]] = 0,LOOKUP(Tabela2[[#This Row],[RESUMO]],Tabela3[Grupo],Tabela3[Meus produtos]),VLOOKUP(Tabela2[[#This Row],[Código]],Tabela4[[Código NBS/LC116]:[Meus serviços]],3,0))</f>
        <v>Não</v>
      </c>
      <c r="C11105" t="str">
        <f>IF(E11105=0,TEXT(dados!A11020,"00000000"),IF(E11105=2,TEXT(dados!A11020,"0000"),TEXT(dados!A11020,"#")))</f>
        <v>124032000</v>
      </c>
      <c r="D11105" t="str">
        <f>IF(dados!B11020=0,"",dados!B11020)</f>
        <v/>
      </c>
      <c r="E11105">
        <f>dados!C11020</f>
        <v>1</v>
      </c>
      <c r="F11105" t="str">
        <f>dados!D11020</f>
        <v>Servicos de coleta de residuos de servicos de saude</v>
      </c>
      <c r="G11105"/>
      <c r="H11105"/>
      <c r="I11105"/>
      <c r="J11105"/>
      <c r="K11105" s="13"/>
      <c r="L11105" s="13">
        <f>dados!I11020/100</f>
        <v>0.13449999999999998</v>
      </c>
      <c r="M11105" s="13">
        <f>dados!J11020/100</f>
        <v>0.1545</v>
      </c>
      <c r="N11105" s="13">
        <f>dados!K11020/100</f>
        <v>0</v>
      </c>
      <c r="O11105" s="13">
        <f>dados!L11020/100</f>
        <v>4.53E-2</v>
      </c>
      <c r="P11105" s="11" t="str">
        <f>LEFT(Tabela2[[#This Row],[Código]],3)</f>
        <v>124</v>
      </c>
    </row>
    <row r="11106" spans="2:16" ht="15" customHeight="1" x14ac:dyDescent="0.25">
      <c r="B11106" s="31" t="str">
        <f>IF(Tabela2[[#This Row],[Tipo]] = 0,LOOKUP(Tabela2[[#This Row],[RESUMO]],Tabela3[Grupo],Tabela3[Meus produtos]),VLOOKUP(Tabela2[[#This Row],[Código]],Tabela4[[Código NBS/LC116]:[Meus serviços]],3,0))</f>
        <v>Não</v>
      </c>
      <c r="C11106" t="str">
        <f>IF(E11106=0,TEXT(dados!A11021,"00000000"),IF(E11106=2,TEXT(dados!A11021,"0000"),TEXT(dados!A11021,"#")))</f>
        <v>124033100</v>
      </c>
      <c r="D11106" t="str">
        <f>IF(dados!B11021=0,"",dados!B11021)</f>
        <v/>
      </c>
      <c r="E11106">
        <f>dados!C11021</f>
        <v>1</v>
      </c>
      <c r="F11106" t="str">
        <f>dados!D11021</f>
        <v>Servicos de coleta de residuos solidos de origem domestica, comercial e de varricao</v>
      </c>
      <c r="G11106"/>
      <c r="H11106"/>
      <c r="I11106"/>
      <c r="J11106"/>
      <c r="K11106" s="13"/>
      <c r="L11106" s="13">
        <f>dados!I11021/100</f>
        <v>0.13449999999999998</v>
      </c>
      <c r="M11106" s="13">
        <f>dados!J11021/100</f>
        <v>0.1545</v>
      </c>
      <c r="N11106" s="13">
        <f>dados!K11021/100</f>
        <v>0</v>
      </c>
      <c r="O11106" s="13">
        <f>dados!L11021/100</f>
        <v>4.53E-2</v>
      </c>
      <c r="P11106" s="11" t="str">
        <f>LEFT(Tabela2[[#This Row],[Código]],3)</f>
        <v>124</v>
      </c>
    </row>
    <row r="11107" spans="2:16" ht="15" customHeight="1" x14ac:dyDescent="0.25">
      <c r="B11107" s="31" t="str">
        <f>IF(Tabela2[[#This Row],[Tipo]] = 0,LOOKUP(Tabela2[[#This Row],[RESUMO]],Tabela3[Grupo],Tabela3[Meus produtos]),VLOOKUP(Tabela2[[#This Row],[Código]],Tabela4[[Código NBS/LC116]:[Meus serviços]],3,0))</f>
        <v>Não</v>
      </c>
      <c r="C11107" t="str">
        <f>IF(E11107=0,TEXT(dados!A11022,"00000000"),IF(E11107=2,TEXT(dados!A11022,"0000"),TEXT(dados!A11022,"#")))</f>
        <v>124033200</v>
      </c>
      <c r="D11107" t="str">
        <f>IF(dados!B11022=0,"",dados!B11022)</f>
        <v/>
      </c>
      <c r="E11107">
        <f>dados!C11022</f>
        <v>1</v>
      </c>
      <c r="F11107" t="str">
        <f>dados!D11022</f>
        <v>Servicos de coleta de residuos solidos de origem industrial</v>
      </c>
      <c r="G11107"/>
      <c r="H11107"/>
      <c r="I11107"/>
      <c r="J11107"/>
      <c r="K11107" s="13"/>
      <c r="L11107" s="13">
        <f>dados!I11022/100</f>
        <v>0.13449999999999998</v>
      </c>
      <c r="M11107" s="13">
        <f>dados!J11022/100</f>
        <v>0.1545</v>
      </c>
      <c r="N11107" s="13">
        <f>dados!K11022/100</f>
        <v>0</v>
      </c>
      <c r="O11107" s="13">
        <f>dados!L11022/100</f>
        <v>4.53E-2</v>
      </c>
      <c r="P11107" s="11" t="str">
        <f>LEFT(Tabela2[[#This Row],[Código]],3)</f>
        <v>124</v>
      </c>
    </row>
    <row r="11108" spans="2:16" ht="15" customHeight="1" x14ac:dyDescent="0.25">
      <c r="B11108" s="31" t="str">
        <f>IF(Tabela2[[#This Row],[Tipo]] = 0,LOOKUP(Tabela2[[#This Row],[RESUMO]],Tabela3[Grupo],Tabela3[Meus produtos]),VLOOKUP(Tabela2[[#This Row],[Código]],Tabela4[[Código NBS/LC116]:[Meus serviços]],3,0))</f>
        <v>Não</v>
      </c>
      <c r="C11108" t="str">
        <f>IF(E11108=0,TEXT(dados!A11023,"00000000"),IF(E11108=2,TEXT(dados!A11023,"0000"),TEXT(dados!A11023,"#")))</f>
        <v>124033300</v>
      </c>
      <c r="D11108" t="str">
        <f>IF(dados!B11023=0,"",dados!B11023)</f>
        <v/>
      </c>
      <c r="E11108">
        <f>dados!C11023</f>
        <v>1</v>
      </c>
      <c r="F11108" t="str">
        <f>dados!D11023</f>
        <v>Servicos de coleta de residuos solidos reciclaveis</v>
      </c>
      <c r="G11108"/>
      <c r="H11108"/>
      <c r="I11108"/>
      <c r="J11108"/>
      <c r="K11108" s="13"/>
      <c r="L11108" s="13">
        <f>dados!I11023/100</f>
        <v>0.13449999999999998</v>
      </c>
      <c r="M11108" s="13">
        <f>dados!J11023/100</f>
        <v>0.1545</v>
      </c>
      <c r="N11108" s="13">
        <f>dados!K11023/100</f>
        <v>0</v>
      </c>
      <c r="O11108" s="13">
        <f>dados!L11023/100</f>
        <v>4.53E-2</v>
      </c>
      <c r="P11108" s="11" t="str">
        <f>LEFT(Tabela2[[#This Row],[Código]],3)</f>
        <v>124</v>
      </c>
    </row>
    <row r="11109" spans="2:16" ht="15" customHeight="1" x14ac:dyDescent="0.25">
      <c r="B11109" s="31" t="str">
        <f>IF(Tabela2[[#This Row],[Tipo]] = 0,LOOKUP(Tabela2[[#This Row],[RESUMO]],Tabela3[Grupo],Tabela3[Meus produtos]),VLOOKUP(Tabela2[[#This Row],[Código]],Tabela4[[Código NBS/LC116]:[Meus serviços]],3,0))</f>
        <v>Não</v>
      </c>
      <c r="C11109" t="str">
        <f>IF(E11109=0,TEXT(dados!A11024,"00000000"),IF(E11109=2,TEXT(dados!A11024,"0000"),TEXT(dados!A11024,"#")))</f>
        <v>124033900</v>
      </c>
      <c r="D11109" t="str">
        <f>IF(dados!B11024=0,"",dados!B11024)</f>
        <v/>
      </c>
      <c r="E11109">
        <f>dados!C11024</f>
        <v>1</v>
      </c>
      <c r="F11109" t="str">
        <f>dados!D11024</f>
        <v>Servicos de coleta de outros residuos solidos nao perigosos, inertes ou nao inertes</v>
      </c>
      <c r="G11109"/>
      <c r="H11109"/>
      <c r="I11109"/>
      <c r="J11109"/>
      <c r="K11109" s="13"/>
      <c r="L11109" s="13">
        <f>dados!I11024/100</f>
        <v>0.13449999999999998</v>
      </c>
      <c r="M11109" s="13">
        <f>dados!J11024/100</f>
        <v>0.1545</v>
      </c>
      <c r="N11109" s="13">
        <f>dados!K11024/100</f>
        <v>0</v>
      </c>
      <c r="O11109" s="13">
        <f>dados!L11024/100</f>
        <v>4.53E-2</v>
      </c>
      <c r="P11109" s="11" t="str">
        <f>LEFT(Tabela2[[#This Row],[Código]],3)</f>
        <v>124</v>
      </c>
    </row>
    <row r="11110" spans="2:16" ht="15" customHeight="1" x14ac:dyDescent="0.25">
      <c r="B11110" s="31" t="str">
        <f>IF(Tabela2[[#This Row],[Tipo]] = 0,LOOKUP(Tabela2[[#This Row],[RESUMO]],Tabela3[Grupo],Tabela3[Meus produtos]),VLOOKUP(Tabela2[[#This Row],[Código]],Tabela4[[Código NBS/LC116]:[Meus serviços]],3,0))</f>
        <v>Não</v>
      </c>
      <c r="C11110" t="str">
        <f>IF(E11110=0,TEXT(dados!A11025,"00000000"),IF(E11110=2,TEXT(dados!A11025,"0000"),TEXT(dados!A11025,"#")))</f>
        <v>124034000</v>
      </c>
      <c r="D11110" t="str">
        <f>IF(dados!B11025=0,"",dados!B11025)</f>
        <v/>
      </c>
      <c r="E11110">
        <f>dados!C11025</f>
        <v>1</v>
      </c>
      <c r="F11110" t="str">
        <f>dados!D11025</f>
        <v>Servicos de coleta de residuos liquidos</v>
      </c>
      <c r="G11110"/>
      <c r="H11110"/>
      <c r="I11110"/>
      <c r="J11110"/>
      <c r="K11110" s="13"/>
      <c r="L11110" s="13">
        <f>dados!I11025/100</f>
        <v>0.13449999999999998</v>
      </c>
      <c r="M11110" s="13">
        <f>dados!J11025/100</f>
        <v>0.1545</v>
      </c>
      <c r="N11110" s="13">
        <f>dados!K11025/100</f>
        <v>0</v>
      </c>
      <c r="O11110" s="13">
        <f>dados!L11025/100</f>
        <v>4.53E-2</v>
      </c>
      <c r="P11110" s="11" t="str">
        <f>LEFT(Tabela2[[#This Row],[Código]],3)</f>
        <v>124</v>
      </c>
    </row>
    <row r="11111" spans="2:16" ht="15" customHeight="1" x14ac:dyDescent="0.25">
      <c r="B11111" s="31" t="str">
        <f>IF(Tabela2[[#This Row],[Tipo]] = 0,LOOKUP(Tabela2[[#This Row],[RESUMO]],Tabela3[Grupo],Tabela3[Meus produtos]),VLOOKUP(Tabela2[[#This Row],[Código]],Tabela4[[Código NBS/LC116]:[Meus serviços]],3,0))</f>
        <v>Não</v>
      </c>
      <c r="C11111" t="str">
        <f>IF(E11111=0,TEXT(dados!A11026,"00000000"),IF(E11111=2,TEXT(dados!A11026,"0000"),TEXT(dados!A11026,"#")))</f>
        <v>124039000</v>
      </c>
      <c r="D11111" t="str">
        <f>IF(dados!B11026=0,"",dados!B11026)</f>
        <v/>
      </c>
      <c r="E11111">
        <f>dados!C11026</f>
        <v>1</v>
      </c>
      <c r="F11111" t="str">
        <f>dados!D11026</f>
        <v>Outros servicos de coleta de residuos</v>
      </c>
      <c r="G11111"/>
      <c r="H11111"/>
      <c r="I11111"/>
      <c r="J11111"/>
      <c r="K11111" s="13"/>
      <c r="L11111" s="13">
        <f>dados!I11026/100</f>
        <v>0.13449999999999998</v>
      </c>
      <c r="M11111" s="13">
        <f>dados!J11026/100</f>
        <v>0.1545</v>
      </c>
      <c r="N11111" s="13">
        <f>dados!K11026/100</f>
        <v>0</v>
      </c>
      <c r="O11111" s="13">
        <f>dados!L11026/100</f>
        <v>4.53E-2</v>
      </c>
      <c r="P11111" s="11" t="str">
        <f>LEFT(Tabela2[[#This Row],[Código]],3)</f>
        <v>124</v>
      </c>
    </row>
    <row r="11112" spans="2:16" ht="15" customHeight="1" x14ac:dyDescent="0.25">
      <c r="B11112" s="31" t="str">
        <f>IF(Tabela2[[#This Row],[Tipo]] = 0,LOOKUP(Tabela2[[#This Row],[RESUMO]],Tabela3[Grupo],Tabela3[Meus produtos]),VLOOKUP(Tabela2[[#This Row],[Código]],Tabela4[[Código NBS/LC116]:[Meus serviços]],3,0))</f>
        <v>Não</v>
      </c>
      <c r="C11112" t="str">
        <f>IF(E11112=0,TEXT(dados!A11027,"00000000"),IF(E11112=2,TEXT(dados!A11027,"0000"),TEXT(dados!A11027,"#")))</f>
        <v>124041000</v>
      </c>
      <c r="D11112" t="str">
        <f>IF(dados!B11027=0,"",dados!B11027)</f>
        <v/>
      </c>
      <c r="E11112">
        <f>dados!C11027</f>
        <v>1</v>
      </c>
      <c r="F11112" t="str">
        <f>dados!D11027</f>
        <v>Servicos de triagem, preparacao, consolidacao, estocagem e outros tratamentos e disposicao de residuos solidos perigosos, exceto os residuos de servicos de saude</v>
      </c>
      <c r="G11112"/>
      <c r="H11112"/>
      <c r="I11112"/>
      <c r="J11112"/>
      <c r="K11112" s="13"/>
      <c r="L11112" s="13">
        <f>dados!I11027/100</f>
        <v>0.13449999999999998</v>
      </c>
      <c r="M11112" s="13">
        <f>dados!J11027/100</f>
        <v>0.1545</v>
      </c>
      <c r="N11112" s="13">
        <f>dados!K11027/100</f>
        <v>0</v>
      </c>
      <c r="O11112" s="13">
        <f>dados!L11027/100</f>
        <v>4.53E-2</v>
      </c>
      <c r="P11112" s="11" t="str">
        <f>LEFT(Tabela2[[#This Row],[Código]],3)</f>
        <v>124</v>
      </c>
    </row>
    <row r="11113" spans="2:16" ht="15" customHeight="1" x14ac:dyDescent="0.25">
      <c r="B11113" s="31" t="str">
        <f>IF(Tabela2[[#This Row],[Tipo]] = 0,LOOKUP(Tabela2[[#This Row],[RESUMO]],Tabela3[Grupo],Tabela3[Meus produtos]),VLOOKUP(Tabela2[[#This Row],[Código]],Tabela4[[Código NBS/LC116]:[Meus serviços]],3,0))</f>
        <v>Não</v>
      </c>
      <c r="C11113" t="str">
        <f>IF(E11113=0,TEXT(dados!A11028,"00000000"),IF(E11113=2,TEXT(dados!A11028,"0000"),TEXT(dados!A11028,"#")))</f>
        <v>124042000</v>
      </c>
      <c r="D11113" t="str">
        <f>IF(dados!B11028=0,"",dados!B11028)</f>
        <v/>
      </c>
      <c r="E11113">
        <f>dados!C11028</f>
        <v>1</v>
      </c>
      <c r="F11113" t="str">
        <f>dados!D11028</f>
        <v>Servicos de triagem, preparacao, consolidacao, estocagem e outros tratamentos e disposicao de residuos de servicos de saude</v>
      </c>
      <c r="G11113"/>
      <c r="H11113"/>
      <c r="I11113"/>
      <c r="J11113"/>
      <c r="K11113" s="13"/>
      <c r="L11113" s="13">
        <f>dados!I11028/100</f>
        <v>0.13449999999999998</v>
      </c>
      <c r="M11113" s="13">
        <f>dados!J11028/100</f>
        <v>0.1545</v>
      </c>
      <c r="N11113" s="13">
        <f>dados!K11028/100</f>
        <v>0</v>
      </c>
      <c r="O11113" s="13">
        <f>dados!L11028/100</f>
        <v>4.53E-2</v>
      </c>
      <c r="P11113" s="11" t="str">
        <f>LEFT(Tabela2[[#This Row],[Código]],3)</f>
        <v>124</v>
      </c>
    </row>
    <row r="11114" spans="2:16" ht="15" customHeight="1" x14ac:dyDescent="0.25">
      <c r="B11114" s="31" t="str">
        <f>IF(Tabela2[[#This Row],[Tipo]] = 0,LOOKUP(Tabela2[[#This Row],[RESUMO]],Tabela3[Grupo],Tabela3[Meus produtos]),VLOOKUP(Tabela2[[#This Row],[Código]],Tabela4[[Código NBS/LC116]:[Meus serviços]],3,0))</f>
        <v>Não</v>
      </c>
      <c r="C11114" t="str">
        <f>IF(E11114=0,TEXT(dados!A11029,"00000000"),IF(E11114=2,TEXT(dados!A11029,"0000"),TEXT(dados!A11029,"#")))</f>
        <v>124043100</v>
      </c>
      <c r="D11114" t="str">
        <f>IF(dados!B11029=0,"",dados!B11029)</f>
        <v/>
      </c>
      <c r="E11114">
        <f>dados!C11029</f>
        <v>1</v>
      </c>
      <c r="F11114" t="str">
        <f>dados!D11029</f>
        <v>Servicos de triagem, preparacao, consolidacao, estocagem e outros tratamentos e disposicao de residuos de origem domestica, comercial e de varricao</v>
      </c>
      <c r="G11114"/>
      <c r="H11114"/>
      <c r="I11114"/>
      <c r="J11114"/>
      <c r="K11114" s="13"/>
      <c r="L11114" s="13">
        <f>dados!I11029/100</f>
        <v>0.13449999999999998</v>
      </c>
      <c r="M11114" s="13">
        <f>dados!J11029/100</f>
        <v>0.1545</v>
      </c>
      <c r="N11114" s="13">
        <f>dados!K11029/100</f>
        <v>0</v>
      </c>
      <c r="O11114" s="13">
        <f>dados!L11029/100</f>
        <v>4.53E-2</v>
      </c>
      <c r="P11114" s="11" t="str">
        <f>LEFT(Tabela2[[#This Row],[Código]],3)</f>
        <v>124</v>
      </c>
    </row>
    <row r="11115" spans="2:16" ht="15" customHeight="1" x14ac:dyDescent="0.25">
      <c r="B11115" s="31" t="str">
        <f>IF(Tabela2[[#This Row],[Tipo]] = 0,LOOKUP(Tabela2[[#This Row],[RESUMO]],Tabela3[Grupo],Tabela3[Meus produtos]),VLOOKUP(Tabela2[[#This Row],[Código]],Tabela4[[Código NBS/LC116]:[Meus serviços]],3,0))</f>
        <v>Não</v>
      </c>
      <c r="C11115" t="str">
        <f>IF(E11115=0,TEXT(dados!A11030,"00000000"),IF(E11115=2,TEXT(dados!A11030,"0000"),TEXT(dados!A11030,"#")))</f>
        <v>124043200</v>
      </c>
      <c r="D11115" t="str">
        <f>IF(dados!B11030=0,"",dados!B11030)</f>
        <v/>
      </c>
      <c r="E11115">
        <f>dados!C11030</f>
        <v>1</v>
      </c>
      <c r="F11115" t="str">
        <f>dados!D11030</f>
        <v>Servicos de triagem, preparacao, consolidacao, estocagem e outros tratamentos e disposicao de residuos solidos de origem industrial</v>
      </c>
      <c r="G11115"/>
      <c r="H11115"/>
      <c r="I11115"/>
      <c r="J11115"/>
      <c r="K11115" s="13"/>
      <c r="L11115" s="13">
        <f>dados!I11030/100</f>
        <v>0.13449999999999998</v>
      </c>
      <c r="M11115" s="13">
        <f>dados!J11030/100</f>
        <v>0.1545</v>
      </c>
      <c r="N11115" s="13">
        <f>dados!K11030/100</f>
        <v>0</v>
      </c>
      <c r="O11115" s="13">
        <f>dados!L11030/100</f>
        <v>4.53E-2</v>
      </c>
      <c r="P11115" s="11" t="str">
        <f>LEFT(Tabela2[[#This Row],[Código]],3)</f>
        <v>124</v>
      </c>
    </row>
    <row r="11116" spans="2:16" ht="15" customHeight="1" x14ac:dyDescent="0.25">
      <c r="B11116" s="31" t="str">
        <f>IF(Tabela2[[#This Row],[Tipo]] = 0,LOOKUP(Tabela2[[#This Row],[RESUMO]],Tabela3[Grupo],Tabela3[Meus produtos]),VLOOKUP(Tabela2[[#This Row],[Código]],Tabela4[[Código NBS/LC116]:[Meus serviços]],3,0))</f>
        <v>Não</v>
      </c>
      <c r="C11116" t="str">
        <f>IF(E11116=0,TEXT(dados!A11031,"00000000"),IF(E11116=2,TEXT(dados!A11031,"0000"),TEXT(dados!A11031,"#")))</f>
        <v>124043300</v>
      </c>
      <c r="D11116" t="str">
        <f>IF(dados!B11031=0,"",dados!B11031)</f>
        <v/>
      </c>
      <c r="E11116">
        <f>dados!C11031</f>
        <v>1</v>
      </c>
      <c r="F11116" t="str">
        <f>dados!D11031</f>
        <v>Servicos de triagem, preparacao, consolidacao, estocagem e outros tratamentos e disposicao de residuos solidos reciclaveis</v>
      </c>
      <c r="G11116"/>
      <c r="H11116"/>
      <c r="I11116"/>
      <c r="J11116"/>
      <c r="K11116" s="13"/>
      <c r="L11116" s="13">
        <f>dados!I11031/100</f>
        <v>0.13449999999999998</v>
      </c>
      <c r="M11116" s="13">
        <f>dados!J11031/100</f>
        <v>0.1545</v>
      </c>
      <c r="N11116" s="13">
        <f>dados!K11031/100</f>
        <v>0</v>
      </c>
      <c r="O11116" s="13">
        <f>dados!L11031/100</f>
        <v>4.53E-2</v>
      </c>
      <c r="P11116" s="11" t="str">
        <f>LEFT(Tabela2[[#This Row],[Código]],3)</f>
        <v>124</v>
      </c>
    </row>
    <row r="11117" spans="2:16" ht="15" customHeight="1" x14ac:dyDescent="0.25">
      <c r="B11117" s="31" t="str">
        <f>IF(Tabela2[[#This Row],[Tipo]] = 0,LOOKUP(Tabela2[[#This Row],[RESUMO]],Tabela3[Grupo],Tabela3[Meus produtos]),VLOOKUP(Tabela2[[#This Row],[Código]],Tabela4[[Código NBS/LC116]:[Meus serviços]],3,0))</f>
        <v>Não</v>
      </c>
      <c r="C11117" t="str">
        <f>IF(E11117=0,TEXT(dados!A11032,"00000000"),IF(E11117=2,TEXT(dados!A11032,"0000"),TEXT(dados!A11032,"#")))</f>
        <v>124043900</v>
      </c>
      <c r="D11117" t="str">
        <f>IF(dados!B11032=0,"",dados!B11032)</f>
        <v/>
      </c>
      <c r="E11117">
        <f>dados!C11032</f>
        <v>1</v>
      </c>
      <c r="F11117" t="str">
        <f>dados!D11032</f>
        <v>Servicos de triagem, preparacao, consolidacao, estocagem e outros tratamentos e disposicao de outros residuos solidos nao perigosos, inertes ou nao inertes</v>
      </c>
      <c r="G11117"/>
      <c r="H11117"/>
      <c r="I11117"/>
      <c r="J11117"/>
      <c r="K11117" s="13"/>
      <c r="L11117" s="13">
        <f>dados!I11032/100</f>
        <v>0.13449999999999998</v>
      </c>
      <c r="M11117" s="13">
        <f>dados!J11032/100</f>
        <v>0.1545</v>
      </c>
      <c r="N11117" s="13">
        <f>dados!K11032/100</f>
        <v>0</v>
      </c>
      <c r="O11117" s="13">
        <f>dados!L11032/100</f>
        <v>4.53E-2</v>
      </c>
      <c r="P11117" s="11" t="str">
        <f>LEFT(Tabela2[[#This Row],[Código]],3)</f>
        <v>124</v>
      </c>
    </row>
    <row r="11118" spans="2:16" ht="15" customHeight="1" x14ac:dyDescent="0.25">
      <c r="B11118" s="31" t="str">
        <f>IF(Tabela2[[#This Row],[Tipo]] = 0,LOOKUP(Tabela2[[#This Row],[RESUMO]],Tabela3[Grupo],Tabela3[Meus produtos]),VLOOKUP(Tabela2[[#This Row],[Código]],Tabela4[[Código NBS/LC116]:[Meus serviços]],3,0))</f>
        <v>Não</v>
      </c>
      <c r="C11118" t="str">
        <f>IF(E11118=0,TEXT(dados!A11033,"00000000"),IF(E11118=2,TEXT(dados!A11033,"0000"),TEXT(dados!A11033,"#")))</f>
        <v>124044000</v>
      </c>
      <c r="D11118" t="str">
        <f>IF(dados!B11033=0,"",dados!B11033)</f>
        <v/>
      </c>
      <c r="E11118">
        <f>dados!C11033</f>
        <v>1</v>
      </c>
      <c r="F11118" t="str">
        <f>dados!D11033</f>
        <v>Servicos de triagem, preparacao, consolidacao, estocagem e outros tratamentos e disposicao de residuos liquidos</v>
      </c>
      <c r="G11118"/>
      <c r="H11118"/>
      <c r="I11118"/>
      <c r="J11118"/>
      <c r="K11118" s="13"/>
      <c r="L11118" s="13">
        <f>dados!I11033/100</f>
        <v>0.13449999999999998</v>
      </c>
      <c r="M11118" s="13">
        <f>dados!J11033/100</f>
        <v>0.1545</v>
      </c>
      <c r="N11118" s="13">
        <f>dados!K11033/100</f>
        <v>0</v>
      </c>
      <c r="O11118" s="13">
        <f>dados!L11033/100</f>
        <v>4.53E-2</v>
      </c>
      <c r="P11118" s="11" t="str">
        <f>LEFT(Tabela2[[#This Row],[Código]],3)</f>
        <v>124</v>
      </c>
    </row>
    <row r="11119" spans="2:16" ht="15" customHeight="1" x14ac:dyDescent="0.25">
      <c r="B11119" s="31" t="str">
        <f>IF(Tabela2[[#This Row],[Tipo]] = 0,LOOKUP(Tabela2[[#This Row],[RESUMO]],Tabela3[Grupo],Tabela3[Meus produtos]),VLOOKUP(Tabela2[[#This Row],[Código]],Tabela4[[Código NBS/LC116]:[Meus serviços]],3,0))</f>
        <v>Não</v>
      </c>
      <c r="C11119" t="str">
        <f>IF(E11119=0,TEXT(dados!A11034,"00000000"),IF(E11119=2,TEXT(dados!A11034,"0000"),TEXT(dados!A11034,"#")))</f>
        <v>124049000</v>
      </c>
      <c r="D11119" t="str">
        <f>IF(dados!B11034=0,"",dados!B11034)</f>
        <v/>
      </c>
      <c r="E11119">
        <f>dados!C11034</f>
        <v>1</v>
      </c>
      <c r="F11119" t="str">
        <f>dados!D11034</f>
        <v>Outros servicos de triagem, preparacao, consolidacao, estocagem e outros tratamentos e disposicao de residuos</v>
      </c>
      <c r="G11119"/>
      <c r="H11119"/>
      <c r="I11119"/>
      <c r="J11119"/>
      <c r="K11119" s="13"/>
      <c r="L11119" s="13">
        <f>dados!I11034/100</f>
        <v>0.13449999999999998</v>
      </c>
      <c r="M11119" s="13">
        <f>dados!J11034/100</f>
        <v>0.1545</v>
      </c>
      <c r="N11119" s="13">
        <f>dados!K11034/100</f>
        <v>0</v>
      </c>
      <c r="O11119" s="13">
        <f>dados!L11034/100</f>
        <v>4.53E-2</v>
      </c>
      <c r="P11119" s="11" t="str">
        <f>LEFT(Tabela2[[#This Row],[Código]],3)</f>
        <v>124</v>
      </c>
    </row>
    <row r="11120" spans="2:16" ht="15" customHeight="1" x14ac:dyDescent="0.25">
      <c r="B11120" s="31" t="str">
        <f>IF(Tabela2[[#This Row],[Tipo]] = 0,LOOKUP(Tabela2[[#This Row],[RESUMO]],Tabela3[Grupo],Tabela3[Meus produtos]),VLOOKUP(Tabela2[[#This Row],[Código]],Tabela4[[Código NBS/LC116]:[Meus serviços]],3,0))</f>
        <v>Não</v>
      </c>
      <c r="C11120" t="str">
        <f>IF(E11120=0,TEXT(dados!A11035,"00000000"),IF(E11120=2,TEXT(dados!A11035,"0000"),TEXT(dados!A11035,"#")))</f>
        <v>124051000</v>
      </c>
      <c r="D11120" t="str">
        <f>IF(dados!B11035=0,"",dados!B11035)</f>
        <v/>
      </c>
      <c r="E11120">
        <f>dados!C11035</f>
        <v>1</v>
      </c>
      <c r="F11120" t="str">
        <f>dados!D11035</f>
        <v>Servicos de varricao e limpeza de ruas e outros locais publicos</v>
      </c>
      <c r="G11120"/>
      <c r="H11120"/>
      <c r="I11120"/>
      <c r="J11120"/>
      <c r="K11120" s="13"/>
      <c r="L11120" s="13">
        <f>dados!I11035/100</f>
        <v>0.13449999999999998</v>
      </c>
      <c r="M11120" s="13">
        <f>dados!J11035/100</f>
        <v>0.1545</v>
      </c>
      <c r="N11120" s="13">
        <f>dados!K11035/100</f>
        <v>0</v>
      </c>
      <c r="O11120" s="13">
        <f>dados!L11035/100</f>
        <v>4.53E-2</v>
      </c>
      <c r="P11120" s="11" t="str">
        <f>LEFT(Tabela2[[#This Row],[Código]],3)</f>
        <v>124</v>
      </c>
    </row>
    <row r="11121" spans="2:16" ht="15" customHeight="1" x14ac:dyDescent="0.25">
      <c r="B11121" s="31" t="str">
        <f>IF(Tabela2[[#This Row],[Tipo]] = 0,LOOKUP(Tabela2[[#This Row],[RESUMO]],Tabela3[Grupo],Tabela3[Meus produtos]),VLOOKUP(Tabela2[[#This Row],[Código]],Tabela4[[Código NBS/LC116]:[Meus serviços]],3,0))</f>
        <v>Não</v>
      </c>
      <c r="C11121" t="str">
        <f>IF(E11121=0,TEXT(dados!A11036,"00000000"),IF(E11121=2,TEXT(dados!A11036,"0000"),TEXT(dados!A11036,"#")))</f>
        <v>124059000</v>
      </c>
      <c r="D11121" t="str">
        <f>IF(dados!B11036=0,"",dados!B11036)</f>
        <v/>
      </c>
      <c r="E11121">
        <f>dados!C11036</f>
        <v>1</v>
      </c>
      <c r="F11121" t="str">
        <f>dados!D11036</f>
        <v>Outros servicos de saneamento</v>
      </c>
      <c r="G11121"/>
      <c r="H11121"/>
      <c r="I11121"/>
      <c r="J11121"/>
      <c r="K11121" s="13"/>
      <c r="L11121" s="13">
        <f>dados!I11036/100</f>
        <v>0.13449999999999998</v>
      </c>
      <c r="M11121" s="13">
        <f>dados!J11036/100</f>
        <v>0.1545</v>
      </c>
      <c r="N11121" s="13">
        <f>dados!K11036/100</f>
        <v>0</v>
      </c>
      <c r="O11121" s="13">
        <f>dados!L11036/100</f>
        <v>4.53E-2</v>
      </c>
      <c r="P11121" s="11" t="str">
        <f>LEFT(Tabela2[[#This Row],[Código]],3)</f>
        <v>124</v>
      </c>
    </row>
    <row r="11122" spans="2:16" ht="15" customHeight="1" x14ac:dyDescent="0.25">
      <c r="B11122" s="31" t="str">
        <f>IF(Tabela2[[#This Row],[Tipo]] = 0,LOOKUP(Tabela2[[#This Row],[RESUMO]],Tabela3[Grupo],Tabela3[Meus produtos]),VLOOKUP(Tabela2[[#This Row],[Código]],Tabela4[[Código NBS/LC116]:[Meus serviços]],3,0))</f>
        <v>Não</v>
      </c>
      <c r="C11122" t="str">
        <f>IF(E11122=0,TEXT(dados!A11037,"00000000"),IF(E11122=2,TEXT(dados!A11037,"0000"),TEXT(dados!A11037,"#")))</f>
        <v>124061000</v>
      </c>
      <c r="D11122" t="str">
        <f>IF(dados!B11037=0,"",dados!B11037)</f>
        <v/>
      </c>
      <c r="E11122">
        <f>dados!C11037</f>
        <v>1</v>
      </c>
      <c r="F11122" t="str">
        <f>dados!D11037</f>
        <v>Servicos ambientais relacionados a agua</v>
      </c>
      <c r="G11122"/>
      <c r="H11122"/>
      <c r="I11122"/>
      <c r="J11122"/>
      <c r="K11122" s="13"/>
      <c r="L11122" s="13">
        <f>dados!I11037/100</f>
        <v>0.13449999999999998</v>
      </c>
      <c r="M11122" s="13">
        <f>dados!J11037/100</f>
        <v>0.1545</v>
      </c>
      <c r="N11122" s="13">
        <f>dados!K11037/100</f>
        <v>0</v>
      </c>
      <c r="O11122" s="13">
        <f>dados!L11037/100</f>
        <v>4.4600000000000001E-2</v>
      </c>
      <c r="P11122" s="11" t="str">
        <f>LEFT(Tabela2[[#This Row],[Código]],3)</f>
        <v>124</v>
      </c>
    </row>
    <row r="11123" spans="2:16" ht="15" customHeight="1" x14ac:dyDescent="0.25">
      <c r="B11123" s="31" t="str">
        <f>IF(Tabela2[[#This Row],[Tipo]] = 0,LOOKUP(Tabela2[[#This Row],[RESUMO]],Tabela3[Grupo],Tabela3[Meus produtos]),VLOOKUP(Tabela2[[#This Row],[Código]],Tabela4[[Código NBS/LC116]:[Meus serviços]],3,0))</f>
        <v>Não</v>
      </c>
      <c r="C11123" t="str">
        <f>IF(E11123=0,TEXT(dados!A11038,"00000000"),IF(E11123=2,TEXT(dados!A11038,"0000"),TEXT(dados!A11038,"#")))</f>
        <v>124062000</v>
      </c>
      <c r="D11123" t="str">
        <f>IF(dados!B11038=0,"",dados!B11038)</f>
        <v/>
      </c>
      <c r="E11123">
        <f>dados!C11038</f>
        <v>1</v>
      </c>
      <c r="F11123" t="str">
        <f>dados!D11038</f>
        <v>Servicos ambientais relacionados ao solo</v>
      </c>
      <c r="G11123"/>
      <c r="H11123"/>
      <c r="I11123"/>
      <c r="J11123"/>
      <c r="K11123" s="13"/>
      <c r="L11123" s="13">
        <f>dados!I11038/100</f>
        <v>0.13449999999999998</v>
      </c>
      <c r="M11123" s="13">
        <f>dados!J11038/100</f>
        <v>0.1545</v>
      </c>
      <c r="N11123" s="13">
        <f>dados!K11038/100</f>
        <v>0</v>
      </c>
      <c r="O11123" s="13">
        <f>dados!L11038/100</f>
        <v>4.3700000000000003E-2</v>
      </c>
      <c r="P11123" s="11" t="str">
        <f>LEFT(Tabela2[[#This Row],[Código]],3)</f>
        <v>124</v>
      </c>
    </row>
    <row r="11124" spans="2:16" ht="15" customHeight="1" x14ac:dyDescent="0.25">
      <c r="B11124" s="31" t="str">
        <f>IF(Tabela2[[#This Row],[Tipo]] = 0,LOOKUP(Tabela2[[#This Row],[RESUMO]],Tabela3[Grupo],Tabela3[Meus produtos]),VLOOKUP(Tabela2[[#This Row],[Código]],Tabela4[[Código NBS/LC116]:[Meus serviços]],3,0))</f>
        <v>Não</v>
      </c>
      <c r="C11124" t="str">
        <f>IF(E11124=0,TEXT(dados!A11039,"00000000"),IF(E11124=2,TEXT(dados!A11039,"0000"),TEXT(dados!A11039,"#")))</f>
        <v>124063000</v>
      </c>
      <c r="D11124" t="str">
        <f>IF(dados!B11039=0,"",dados!B11039)</f>
        <v/>
      </c>
      <c r="E11124">
        <f>dados!C11039</f>
        <v>1</v>
      </c>
      <c r="F11124" t="str">
        <f>dados!D11039</f>
        <v>Servicos ambientais relacionados ao ar</v>
      </c>
      <c r="G11124"/>
      <c r="H11124"/>
      <c r="I11124"/>
      <c r="J11124"/>
      <c r="K11124" s="13"/>
      <c r="L11124" s="13">
        <f>dados!I11039/100</f>
        <v>0.13449999999999998</v>
      </c>
      <c r="M11124" s="13">
        <f>dados!J11039/100</f>
        <v>0.1545</v>
      </c>
      <c r="N11124" s="13">
        <f>dados!K11039/100</f>
        <v>0</v>
      </c>
      <c r="O11124" s="13">
        <f>dados!L11039/100</f>
        <v>0.02</v>
      </c>
      <c r="P11124" s="11" t="str">
        <f>LEFT(Tabela2[[#This Row],[Código]],3)</f>
        <v>124</v>
      </c>
    </row>
    <row r="11125" spans="2:16" ht="15" customHeight="1" x14ac:dyDescent="0.25">
      <c r="B11125" s="31" t="str">
        <f>IF(Tabela2[[#This Row],[Tipo]] = 0,LOOKUP(Tabela2[[#This Row],[RESUMO]],Tabela3[Grupo],Tabela3[Meus produtos]),VLOOKUP(Tabela2[[#This Row],[Código]],Tabela4[[Código NBS/LC116]:[Meus serviços]],3,0))</f>
        <v>Não</v>
      </c>
      <c r="C11125" t="str">
        <f>IF(E11125=0,TEXT(dados!A11040,"00000000"),IF(E11125=2,TEXT(dados!A11040,"0000"),TEXT(dados!A11040,"#")))</f>
        <v>124069000</v>
      </c>
      <c r="D11125" t="str">
        <f>IF(dados!B11040=0,"",dados!B11040)</f>
        <v/>
      </c>
      <c r="E11125">
        <f>dados!C11040</f>
        <v>1</v>
      </c>
      <c r="F11125" t="str">
        <f>dados!D11040</f>
        <v>Outros servicos ambientais</v>
      </c>
      <c r="G11125"/>
      <c r="H11125"/>
      <c r="I11125"/>
      <c r="J11125"/>
      <c r="K11125" s="13"/>
      <c r="L11125" s="13">
        <f>dados!I11040/100</f>
        <v>0.13449999999999998</v>
      </c>
      <c r="M11125" s="13">
        <f>dados!J11040/100</f>
        <v>0.1545</v>
      </c>
      <c r="N11125" s="13">
        <f>dados!K11040/100</f>
        <v>0</v>
      </c>
      <c r="O11125" s="13">
        <f>dados!L11040/100</f>
        <v>0.02</v>
      </c>
      <c r="P11125" s="11" t="str">
        <f>LEFT(Tabela2[[#This Row],[Código]],3)</f>
        <v>124</v>
      </c>
    </row>
    <row r="11126" spans="2:16" ht="15" customHeight="1" x14ac:dyDescent="0.25">
      <c r="B11126" s="31" t="str">
        <f>IF(Tabela2[[#This Row],[Tipo]] = 0,LOOKUP(Tabela2[[#This Row],[RESUMO]],Tabela3[Grupo],Tabela3[Meus produtos]),VLOOKUP(Tabela2[[#This Row],[Código]],Tabela4[[Código NBS/LC116]:[Meus serviços]],3,0))</f>
        <v>Não</v>
      </c>
      <c r="C11126" t="str">
        <f>IF(E11126=0,TEXT(dados!A11041,"00000000"),IF(E11126=2,TEXT(dados!A11041,"0000"),TEXT(dados!A11041,"#")))</f>
        <v>124071100</v>
      </c>
      <c r="D11126" t="str">
        <f>IF(dados!B11041=0,"",dados!B11041)</f>
        <v/>
      </c>
      <c r="E11126">
        <f>dados!C11041</f>
        <v>1</v>
      </c>
      <c r="F11126" t="str">
        <f>dados!D11041</f>
        <v>Servicos de remediacao do ar</v>
      </c>
      <c r="G11126"/>
      <c r="H11126"/>
      <c r="I11126"/>
      <c r="J11126"/>
      <c r="K11126" s="13"/>
      <c r="L11126" s="13">
        <f>dados!I11041/100</f>
        <v>0.13449999999999998</v>
      </c>
      <c r="M11126" s="13">
        <f>dados!J11041/100</f>
        <v>0.1545</v>
      </c>
      <c r="N11126" s="13">
        <f>dados!K11041/100</f>
        <v>0</v>
      </c>
      <c r="O11126" s="13">
        <f>dados!L11041/100</f>
        <v>0.02</v>
      </c>
      <c r="P11126" s="11" t="str">
        <f>LEFT(Tabela2[[#This Row],[Código]],3)</f>
        <v>124</v>
      </c>
    </row>
    <row r="11127" spans="2:16" ht="15" customHeight="1" x14ac:dyDescent="0.25">
      <c r="B11127" s="31" t="str">
        <f>IF(Tabela2[[#This Row],[Tipo]] = 0,LOOKUP(Tabela2[[#This Row],[RESUMO]],Tabela3[Grupo],Tabela3[Meus produtos]),VLOOKUP(Tabela2[[#This Row],[Código]],Tabela4[[Código NBS/LC116]:[Meus serviços]],3,0))</f>
        <v>Não</v>
      </c>
      <c r="C11127" t="str">
        <f>IF(E11127=0,TEXT(dados!A11042,"00000000"),IF(E11127=2,TEXT(dados!A11042,"0000"),TEXT(dados!A11042,"#")))</f>
        <v>124071200</v>
      </c>
      <c r="D11127" t="str">
        <f>IF(dados!B11042=0,"",dados!B11042)</f>
        <v/>
      </c>
      <c r="E11127">
        <f>dados!C11042</f>
        <v>1</v>
      </c>
      <c r="F11127" t="str">
        <f>dados!D11042</f>
        <v>Servicos de remediacao de aguas de superficie</v>
      </c>
      <c r="G11127"/>
      <c r="H11127"/>
      <c r="I11127"/>
      <c r="J11127"/>
      <c r="K11127" s="13"/>
      <c r="L11127" s="13">
        <f>dados!I11042/100</f>
        <v>0.13449999999999998</v>
      </c>
      <c r="M11127" s="13">
        <f>dados!J11042/100</f>
        <v>0.1545</v>
      </c>
      <c r="N11127" s="13">
        <f>dados!K11042/100</f>
        <v>0</v>
      </c>
      <c r="O11127" s="13">
        <f>dados!L11042/100</f>
        <v>0.02</v>
      </c>
      <c r="P11127" s="11" t="str">
        <f>LEFT(Tabela2[[#This Row],[Código]],3)</f>
        <v>124</v>
      </c>
    </row>
    <row r="11128" spans="2:16" ht="15" customHeight="1" x14ac:dyDescent="0.25">
      <c r="B11128" s="31" t="str">
        <f>IF(Tabela2[[#This Row],[Tipo]] = 0,LOOKUP(Tabela2[[#This Row],[RESUMO]],Tabela3[Grupo],Tabela3[Meus produtos]),VLOOKUP(Tabela2[[#This Row],[Código]],Tabela4[[Código NBS/LC116]:[Meus serviços]],3,0))</f>
        <v>Não</v>
      </c>
      <c r="C11128" t="str">
        <f>IF(E11128=0,TEXT(dados!A11043,"00000000"),IF(E11128=2,TEXT(dados!A11043,"0000"),TEXT(dados!A11043,"#")))</f>
        <v>124071300</v>
      </c>
      <c r="D11128" t="str">
        <f>IF(dados!B11043=0,"",dados!B11043)</f>
        <v/>
      </c>
      <c r="E11128">
        <f>dados!C11043</f>
        <v>1</v>
      </c>
      <c r="F11128" t="str">
        <f>dados!D11043</f>
        <v>Servicos de remediacao do solo e aguas subterraneas</v>
      </c>
      <c r="G11128"/>
      <c r="H11128"/>
      <c r="I11128"/>
      <c r="J11128"/>
      <c r="K11128" s="13"/>
      <c r="L11128" s="13">
        <f>dados!I11043/100</f>
        <v>0.13449999999999998</v>
      </c>
      <c r="M11128" s="13">
        <f>dados!J11043/100</f>
        <v>0.1545</v>
      </c>
      <c r="N11128" s="13">
        <f>dados!K11043/100</f>
        <v>0</v>
      </c>
      <c r="O11128" s="13">
        <f>dados!L11043/100</f>
        <v>0.02</v>
      </c>
      <c r="P11128" s="11" t="str">
        <f>LEFT(Tabela2[[#This Row],[Código]],3)</f>
        <v>124</v>
      </c>
    </row>
    <row r="11129" spans="2:16" ht="15" customHeight="1" x14ac:dyDescent="0.25">
      <c r="B11129" s="31" t="str">
        <f>IF(Tabela2[[#This Row],[Tipo]] = 0,LOOKUP(Tabela2[[#This Row],[RESUMO]],Tabela3[Grupo],Tabela3[Meus produtos]),VLOOKUP(Tabela2[[#This Row],[Código]],Tabela4[[Código NBS/LC116]:[Meus serviços]],3,0))</f>
        <v>Não</v>
      </c>
      <c r="C11129" t="str">
        <f>IF(E11129=0,TEXT(dados!A11044,"00000000"),IF(E11129=2,TEXT(dados!A11044,"0000"),TEXT(dados!A11044,"#")))</f>
        <v>124071400</v>
      </c>
      <c r="D11129" t="str">
        <f>IF(dados!B11044=0,"",dados!B11044)</f>
        <v/>
      </c>
      <c r="E11129">
        <f>dados!C11044</f>
        <v>1</v>
      </c>
      <c r="F11129" t="str">
        <f>dados!D11044</f>
        <v>Servicos de remediacao em edificacoes</v>
      </c>
      <c r="G11129"/>
      <c r="H11129"/>
      <c r="I11129"/>
      <c r="J11129"/>
      <c r="K11129" s="13"/>
      <c r="L11129" s="13">
        <f>dados!I11044/100</f>
        <v>0.13449999999999998</v>
      </c>
      <c r="M11129" s="13">
        <f>dados!J11044/100</f>
        <v>0.1545</v>
      </c>
      <c r="N11129" s="13">
        <f>dados!K11044/100</f>
        <v>0</v>
      </c>
      <c r="O11129" s="13">
        <f>dados!L11044/100</f>
        <v>0.02</v>
      </c>
      <c r="P11129" s="11" t="str">
        <f>LEFT(Tabela2[[#This Row],[Código]],3)</f>
        <v>124</v>
      </c>
    </row>
    <row r="11130" spans="2:16" ht="15" customHeight="1" x14ac:dyDescent="0.25">
      <c r="B11130" s="31" t="str">
        <f>IF(Tabela2[[#This Row],[Tipo]] = 0,LOOKUP(Tabela2[[#This Row],[RESUMO]],Tabela3[Grupo],Tabela3[Meus produtos]),VLOOKUP(Tabela2[[#This Row],[Código]],Tabela4[[Código NBS/LC116]:[Meus serviços]],3,0))</f>
        <v>Não</v>
      </c>
      <c r="C11130" t="str">
        <f>IF(E11130=0,TEXT(dados!A11045,"00000000"),IF(E11130=2,TEXT(dados!A11045,"0000"),TEXT(dados!A11045,"#")))</f>
        <v>124072000</v>
      </c>
      <c r="D11130" t="str">
        <f>IF(dados!B11045=0,"",dados!B11045)</f>
        <v/>
      </c>
      <c r="E11130">
        <f>dados!C11045</f>
        <v>1</v>
      </c>
      <c r="F11130" t="str">
        <f>dados!D11045</f>
        <v>Servicos de contencao de contaminantes</v>
      </c>
      <c r="G11130"/>
      <c r="H11130"/>
      <c r="I11130"/>
      <c r="J11130"/>
      <c r="K11130" s="13"/>
      <c r="L11130" s="13">
        <f>dados!I11045/100</f>
        <v>0.13449999999999998</v>
      </c>
      <c r="M11130" s="13">
        <f>dados!J11045/100</f>
        <v>0.1545</v>
      </c>
      <c r="N11130" s="13">
        <f>dados!K11045/100</f>
        <v>0</v>
      </c>
      <c r="O11130" s="13">
        <f>dados!L11045/100</f>
        <v>0.02</v>
      </c>
      <c r="P11130" s="11" t="str">
        <f>LEFT(Tabela2[[#This Row],[Código]],3)</f>
        <v>124</v>
      </c>
    </row>
    <row r="11131" spans="2:16" ht="15" customHeight="1" x14ac:dyDescent="0.25">
      <c r="B11131" s="31" t="str">
        <f>IF(Tabela2[[#This Row],[Tipo]] = 0,LOOKUP(Tabela2[[#This Row],[RESUMO]],Tabela3[Grupo],Tabela3[Meus produtos]),VLOOKUP(Tabela2[[#This Row],[Código]],Tabela4[[Código NBS/LC116]:[Meus serviços]],3,0))</f>
        <v>Não</v>
      </c>
      <c r="C11131" t="str">
        <f>IF(E11131=0,TEXT(dados!A11046,"00000000"),IF(E11131=2,TEXT(dados!A11046,"0000"),TEXT(dados!A11046,"#")))</f>
        <v>124079000</v>
      </c>
      <c r="D11131" t="str">
        <f>IF(dados!B11046=0,"",dados!B11046)</f>
        <v/>
      </c>
      <c r="E11131">
        <f>dados!C11046</f>
        <v>1</v>
      </c>
      <c r="F11131" t="str">
        <f>dados!D11046</f>
        <v>Outros servicos de remediacao</v>
      </c>
      <c r="G11131"/>
      <c r="H11131"/>
      <c r="I11131"/>
      <c r="J11131"/>
      <c r="K11131" s="13"/>
      <c r="L11131" s="13">
        <f>dados!I11046/100</f>
        <v>0.13449999999999998</v>
      </c>
      <c r="M11131" s="13">
        <f>dados!J11046/100</f>
        <v>0.1545</v>
      </c>
      <c r="N11131" s="13">
        <f>dados!K11046/100</f>
        <v>0</v>
      </c>
      <c r="O11131" s="13">
        <f>dados!L11046/100</f>
        <v>0.02</v>
      </c>
      <c r="P11131" s="11" t="str">
        <f>LEFT(Tabela2[[#This Row],[Código]],3)</f>
        <v>124</v>
      </c>
    </row>
    <row r="11132" spans="2:16" ht="15" customHeight="1" x14ac:dyDescent="0.25">
      <c r="B11132" s="31" t="str">
        <f>IF(Tabela2[[#This Row],[Tipo]] = 0,LOOKUP(Tabela2[[#This Row],[RESUMO]],Tabela3[Grupo],Tabela3[Meus produtos]),VLOOKUP(Tabela2[[#This Row],[Código]],Tabela4[[Código NBS/LC116]:[Meus serviços]],3,0))</f>
        <v>Não</v>
      </c>
      <c r="C11132" t="str">
        <f>IF(E11132=0,TEXT(dados!A11047,"00000000"),IF(E11132=2,TEXT(dados!A11047,"0000"),TEXT(dados!A11047,"#")))</f>
        <v>125011100</v>
      </c>
      <c r="D11132" t="str">
        <f>IF(dados!B11047=0,"",dados!B11047)</f>
        <v/>
      </c>
      <c r="E11132">
        <f>dados!C11047</f>
        <v>1</v>
      </c>
      <c r="F11132" t="str">
        <f>dados!D11047</f>
        <v>Servicos de gravacao de som em estudio</v>
      </c>
      <c r="G11132"/>
      <c r="H11132"/>
      <c r="I11132"/>
      <c r="J11132"/>
      <c r="K11132" s="13"/>
      <c r="L11132" s="13">
        <f>dados!I11047/100</f>
        <v>0.13449999999999998</v>
      </c>
      <c r="M11132" s="13">
        <f>dados!J11047/100</f>
        <v>0.1545</v>
      </c>
      <c r="N11132" s="13">
        <f>dados!K11047/100</f>
        <v>0</v>
      </c>
      <c r="O11132" s="13">
        <f>dados!L11047/100</f>
        <v>4.0899999999999999E-2</v>
      </c>
      <c r="P11132" s="11" t="str">
        <f>LEFT(Tabela2[[#This Row],[Código]],3)</f>
        <v>125</v>
      </c>
    </row>
    <row r="11133" spans="2:16" ht="15" customHeight="1" x14ac:dyDescent="0.25">
      <c r="B11133" s="31" t="str">
        <f>IF(Tabela2[[#This Row],[Tipo]] = 0,LOOKUP(Tabela2[[#This Row],[RESUMO]],Tabela3[Grupo],Tabela3[Meus produtos]),VLOOKUP(Tabela2[[#This Row],[Código]],Tabela4[[Código NBS/LC116]:[Meus serviços]],3,0))</f>
        <v>Não</v>
      </c>
      <c r="C11133" t="str">
        <f>IF(E11133=0,TEXT(dados!A11048,"00000000"),IF(E11133=2,TEXT(dados!A11048,"0000"),TEXT(dados!A11048,"#")))</f>
        <v>125011200</v>
      </c>
      <c r="D11133" t="str">
        <f>IF(dados!B11048=0,"",dados!B11048)</f>
        <v/>
      </c>
      <c r="E11133">
        <f>dados!C11048</f>
        <v>1</v>
      </c>
      <c r="F11133" t="str">
        <f>dados!D11048</f>
        <v>Servicos de gravacao de som ao vivo</v>
      </c>
      <c r="G11133"/>
      <c r="H11133"/>
      <c r="I11133"/>
      <c r="J11133"/>
      <c r="K11133" s="13"/>
      <c r="L11133" s="13">
        <f>dados!I11048/100</f>
        <v>0.13449999999999998</v>
      </c>
      <c r="M11133" s="13">
        <f>dados!J11048/100</f>
        <v>0.1545</v>
      </c>
      <c r="N11133" s="13">
        <f>dados!K11048/100</f>
        <v>0</v>
      </c>
      <c r="O11133" s="13">
        <f>dados!L11048/100</f>
        <v>4.0899999999999999E-2</v>
      </c>
      <c r="P11133" s="11" t="str">
        <f>LEFT(Tabela2[[#This Row],[Código]],3)</f>
        <v>125</v>
      </c>
    </row>
    <row r="11134" spans="2:16" ht="15" customHeight="1" x14ac:dyDescent="0.25">
      <c r="B11134" s="31" t="str">
        <f>IF(Tabela2[[#This Row],[Tipo]] = 0,LOOKUP(Tabela2[[#This Row],[RESUMO]],Tabela3[Grupo],Tabela3[Meus produtos]),VLOOKUP(Tabela2[[#This Row],[Código]],Tabela4[[Código NBS/LC116]:[Meus serviços]],3,0))</f>
        <v>Não</v>
      </c>
      <c r="C11134" t="str">
        <f>IF(E11134=0,TEXT(dados!A11049,"00000000"),IF(E11134=2,TEXT(dados!A11049,"0000"),TEXT(dados!A11049,"#")))</f>
        <v>125012100</v>
      </c>
      <c r="D11134" t="str">
        <f>IF(dados!B11049=0,"",dados!B11049)</f>
        <v/>
      </c>
      <c r="E11134">
        <f>dados!C11049</f>
        <v>1</v>
      </c>
      <c r="F11134" t="str">
        <f>dados!D11049</f>
        <v>Servicos de producao de programas de televisao, videoteipes e filmes</v>
      </c>
      <c r="G11134"/>
      <c r="H11134"/>
      <c r="I11134"/>
      <c r="J11134"/>
      <c r="K11134" s="13"/>
      <c r="L11134" s="13">
        <f>dados!I11049/100</f>
        <v>0.13449999999999998</v>
      </c>
      <c r="M11134" s="13">
        <f>dados!J11049/100</f>
        <v>0.1545</v>
      </c>
      <c r="N11134" s="13">
        <f>dados!K11049/100</f>
        <v>0</v>
      </c>
      <c r="O11134" s="13">
        <f>dados!L11049/100</f>
        <v>4.2599999999999999E-2</v>
      </c>
      <c r="P11134" s="11" t="str">
        <f>LEFT(Tabela2[[#This Row],[Código]],3)</f>
        <v>125</v>
      </c>
    </row>
    <row r="11135" spans="2:16" ht="15" customHeight="1" x14ac:dyDescent="0.25">
      <c r="B11135" s="31" t="str">
        <f>IF(Tabela2[[#This Row],[Tipo]] = 0,LOOKUP(Tabela2[[#This Row],[RESUMO]],Tabela3[Grupo],Tabela3[Meus produtos]),VLOOKUP(Tabela2[[#This Row],[Código]],Tabela4[[Código NBS/LC116]:[Meus serviços]],3,0))</f>
        <v>Não</v>
      </c>
      <c r="C11135" t="str">
        <f>IF(E11135=0,TEXT(dados!A11050,"00000000"),IF(E11135=2,TEXT(dados!A11050,"0000"),TEXT(dados!A11050,"#")))</f>
        <v>125012200</v>
      </c>
      <c r="D11135" t="str">
        <f>IF(dados!B11050=0,"",dados!B11050)</f>
        <v/>
      </c>
      <c r="E11135">
        <f>dados!C11050</f>
        <v>1</v>
      </c>
      <c r="F11135" t="str">
        <f>dados!D11050</f>
        <v>Servicos de producao de programas de radio</v>
      </c>
      <c r="G11135"/>
      <c r="H11135"/>
      <c r="I11135"/>
      <c r="J11135"/>
      <c r="K11135" s="13"/>
      <c r="L11135" s="13">
        <f>dados!I11050/100</f>
        <v>0.13449999999999998</v>
      </c>
      <c r="M11135" s="13">
        <f>dados!J11050/100</f>
        <v>0.1545</v>
      </c>
      <c r="N11135" s="13">
        <f>dados!K11050/100</f>
        <v>0</v>
      </c>
      <c r="O11135" s="13">
        <f>dados!L11050/100</f>
        <v>4.2599999999999999E-2</v>
      </c>
      <c r="P11135" s="11" t="str">
        <f>LEFT(Tabela2[[#This Row],[Código]],3)</f>
        <v>125</v>
      </c>
    </row>
    <row r="11136" spans="2:16" ht="15" customHeight="1" x14ac:dyDescent="0.25">
      <c r="B11136" s="31" t="str">
        <f>IF(Tabela2[[#This Row],[Tipo]] = 0,LOOKUP(Tabela2[[#This Row],[RESUMO]],Tabela3[Grupo],Tabela3[Meus produtos]),VLOOKUP(Tabela2[[#This Row],[Código]],Tabela4[[Código NBS/LC116]:[Meus serviços]],3,0))</f>
        <v>Não</v>
      </c>
      <c r="C11136" t="str">
        <f>IF(E11136=0,TEXT(dados!A11051,"00000000"),IF(E11136=2,TEXT(dados!A11051,"0000"),TEXT(dados!A11051,"#")))</f>
        <v>125013100</v>
      </c>
      <c r="D11136" t="str">
        <f>IF(dados!B11051=0,"",dados!B11051)</f>
        <v/>
      </c>
      <c r="E11136">
        <f>dados!C11051</f>
        <v>1</v>
      </c>
      <c r="F11136" t="str">
        <f>dados!D11051</f>
        <v>Servicos de edicao de obras audiovisuais</v>
      </c>
      <c r="G11136"/>
      <c r="H11136"/>
      <c r="I11136"/>
      <c r="J11136"/>
      <c r="K11136" s="13"/>
      <c r="L11136" s="13">
        <f>dados!I11051/100</f>
        <v>0.13449999999999998</v>
      </c>
      <c r="M11136" s="13">
        <f>dados!J11051/100</f>
        <v>0.1545</v>
      </c>
      <c r="N11136" s="13">
        <f>dados!K11051/100</f>
        <v>0</v>
      </c>
      <c r="O11136" s="13">
        <f>dados!L11051/100</f>
        <v>4.0899999999999999E-2</v>
      </c>
      <c r="P11136" s="11" t="str">
        <f>LEFT(Tabela2[[#This Row],[Código]],3)</f>
        <v>125</v>
      </c>
    </row>
    <row r="11137" spans="2:16" ht="15" customHeight="1" x14ac:dyDescent="0.25">
      <c r="B11137" s="31" t="str">
        <f>IF(Tabela2[[#This Row],[Tipo]] = 0,LOOKUP(Tabela2[[#This Row],[RESUMO]],Tabela3[Grupo],Tabela3[Meus produtos]),VLOOKUP(Tabela2[[#This Row],[Código]],Tabela4[[Código NBS/LC116]:[Meus serviços]],3,0))</f>
        <v>Não</v>
      </c>
      <c r="C11137" t="str">
        <f>IF(E11137=0,TEXT(dados!A11052,"00000000"),IF(E11137=2,TEXT(dados!A11052,"0000"),TEXT(dados!A11052,"#")))</f>
        <v>125013200</v>
      </c>
      <c r="D11137" t="str">
        <f>IF(dados!B11052=0,"",dados!B11052)</f>
        <v/>
      </c>
      <c r="E11137">
        <f>dados!C11052</f>
        <v>1</v>
      </c>
      <c r="F11137" t="str">
        <f>dados!D11052</f>
        <v>Servicos de duplicacao e transferencia de obras audiovisuais</v>
      </c>
      <c r="G11137"/>
      <c r="H11137"/>
      <c r="I11137"/>
      <c r="J11137"/>
      <c r="K11137" s="13"/>
      <c r="L11137" s="13">
        <f>dados!I11052/100</f>
        <v>0.13449999999999998</v>
      </c>
      <c r="M11137" s="13">
        <f>dados!J11052/100</f>
        <v>0.1545</v>
      </c>
      <c r="N11137" s="13">
        <f>dados!K11052/100</f>
        <v>0</v>
      </c>
      <c r="O11137" s="13">
        <f>dados!L11052/100</f>
        <v>4.0899999999999999E-2</v>
      </c>
      <c r="P11137" s="11" t="str">
        <f>LEFT(Tabela2[[#This Row],[Código]],3)</f>
        <v>125</v>
      </c>
    </row>
    <row r="11138" spans="2:16" ht="15" customHeight="1" x14ac:dyDescent="0.25">
      <c r="B11138" s="31" t="str">
        <f>IF(Tabela2[[#This Row],[Tipo]] = 0,LOOKUP(Tabela2[[#This Row],[RESUMO]],Tabela3[Grupo],Tabela3[Meus produtos]),VLOOKUP(Tabela2[[#This Row],[Código]],Tabela4[[Código NBS/LC116]:[Meus serviços]],3,0))</f>
        <v>Não</v>
      </c>
      <c r="C11138" t="str">
        <f>IF(E11138=0,TEXT(dados!A11053,"00000000"),IF(E11138=2,TEXT(dados!A11053,"0000"),TEXT(dados!A11053,"#")))</f>
        <v>125013300</v>
      </c>
      <c r="D11138" t="str">
        <f>IF(dados!B11053=0,"",dados!B11053)</f>
        <v/>
      </c>
      <c r="E11138">
        <f>dados!C11053</f>
        <v>1</v>
      </c>
      <c r="F11138" t="str">
        <f>dados!D11053</f>
        <v>Servicos de correcao de cor e restauracao digital de obras audiovisuais</v>
      </c>
      <c r="G11138"/>
      <c r="H11138"/>
      <c r="I11138"/>
      <c r="J11138"/>
      <c r="K11138" s="13"/>
      <c r="L11138" s="13">
        <f>dados!I11053/100</f>
        <v>0.13449999999999998</v>
      </c>
      <c r="M11138" s="13">
        <f>dados!J11053/100</f>
        <v>0.1545</v>
      </c>
      <c r="N11138" s="13">
        <f>dados!K11053/100</f>
        <v>0</v>
      </c>
      <c r="O11138" s="13">
        <f>dados!L11053/100</f>
        <v>4.0899999999999999E-2</v>
      </c>
      <c r="P11138" s="11" t="str">
        <f>LEFT(Tabela2[[#This Row],[Código]],3)</f>
        <v>125</v>
      </c>
    </row>
    <row r="11139" spans="2:16" ht="15" customHeight="1" x14ac:dyDescent="0.25">
      <c r="B11139" s="31" t="str">
        <f>IF(Tabela2[[#This Row],[Tipo]] = 0,LOOKUP(Tabela2[[#This Row],[RESUMO]],Tabela3[Grupo],Tabela3[Meus produtos]),VLOOKUP(Tabela2[[#This Row],[Código]],Tabela4[[Código NBS/LC116]:[Meus serviços]],3,0))</f>
        <v>Não</v>
      </c>
      <c r="C11139" t="str">
        <f>IF(E11139=0,TEXT(dados!A11054,"00000000"),IF(E11139=2,TEXT(dados!A11054,"0000"),TEXT(dados!A11054,"#")))</f>
        <v>125013400</v>
      </c>
      <c r="D11139" t="str">
        <f>IF(dados!B11054=0,"",dados!B11054)</f>
        <v/>
      </c>
      <c r="E11139">
        <f>dados!C11054</f>
        <v>1</v>
      </c>
      <c r="F11139" t="str">
        <f>dados!D11054</f>
        <v>Servicos de efeitos visuais em obras audiovisuais</v>
      </c>
      <c r="G11139"/>
      <c r="H11139"/>
      <c r="I11139"/>
      <c r="J11139"/>
      <c r="K11139" s="13"/>
      <c r="L11139" s="13">
        <f>dados!I11054/100</f>
        <v>0.13449999999999998</v>
      </c>
      <c r="M11139" s="13">
        <f>dados!J11054/100</f>
        <v>0.1545</v>
      </c>
      <c r="N11139" s="13">
        <f>dados!K11054/100</f>
        <v>0</v>
      </c>
      <c r="O11139" s="13">
        <f>dados!L11054/100</f>
        <v>4.0899999999999999E-2</v>
      </c>
      <c r="P11139" s="11" t="str">
        <f>LEFT(Tabela2[[#This Row],[Código]],3)</f>
        <v>125</v>
      </c>
    </row>
    <row r="11140" spans="2:16" ht="15" customHeight="1" x14ac:dyDescent="0.25">
      <c r="B11140" s="31" t="str">
        <f>IF(Tabela2[[#This Row],[Tipo]] = 0,LOOKUP(Tabela2[[#This Row],[RESUMO]],Tabela3[Grupo],Tabela3[Meus produtos]),VLOOKUP(Tabela2[[#This Row],[Código]],Tabela4[[Código NBS/LC116]:[Meus serviços]],3,0))</f>
        <v>Não</v>
      </c>
      <c r="C11140" t="str">
        <f>IF(E11140=0,TEXT(dados!A11055,"00000000"),IF(E11140=2,TEXT(dados!A11055,"0000"),TEXT(dados!A11055,"#")))</f>
        <v>125013500</v>
      </c>
      <c r="D11140" t="str">
        <f>IF(dados!B11055=0,"",dados!B11055)</f>
        <v/>
      </c>
      <c r="E11140">
        <f>dados!C11055</f>
        <v>1</v>
      </c>
      <c r="F11140" t="str">
        <f>dados!D11055</f>
        <v>Servicos de animacao</v>
      </c>
      <c r="G11140"/>
      <c r="H11140"/>
      <c r="I11140"/>
      <c r="J11140"/>
      <c r="K11140" s="13"/>
      <c r="L11140" s="13">
        <f>dados!I11055/100</f>
        <v>0.13449999999999998</v>
      </c>
      <c r="M11140" s="13">
        <f>dados!J11055/100</f>
        <v>0.1545</v>
      </c>
      <c r="N11140" s="13">
        <f>dados!K11055/100</f>
        <v>0</v>
      </c>
      <c r="O11140" s="13">
        <f>dados!L11055/100</f>
        <v>4.0899999999999999E-2</v>
      </c>
      <c r="P11140" s="11" t="str">
        <f>LEFT(Tabela2[[#This Row],[Código]],3)</f>
        <v>125</v>
      </c>
    </row>
    <row r="11141" spans="2:16" ht="15" customHeight="1" x14ac:dyDescent="0.25">
      <c r="B11141" s="31" t="str">
        <f>IF(Tabela2[[#This Row],[Tipo]] = 0,LOOKUP(Tabela2[[#This Row],[RESUMO]],Tabela3[Grupo],Tabela3[Meus produtos]),VLOOKUP(Tabela2[[#This Row],[Código]],Tabela4[[Código NBS/LC116]:[Meus serviços]],3,0))</f>
        <v>Não</v>
      </c>
      <c r="C11141" t="str">
        <f>IF(E11141=0,TEXT(dados!A11056,"00000000"),IF(E11141=2,TEXT(dados!A11056,"0000"),TEXT(dados!A11056,"#")))</f>
        <v>125013600</v>
      </c>
      <c r="D11141" t="str">
        <f>IF(dados!B11056=0,"",dados!B11056)</f>
        <v/>
      </c>
      <c r="E11141">
        <f>dados!C11056</f>
        <v>1</v>
      </c>
      <c r="F11141" t="str">
        <f>dados!D11056</f>
        <v>Servicos de legendas, titulos e dublagem em obras audiovisuais</v>
      </c>
      <c r="G11141"/>
      <c r="H11141"/>
      <c r="I11141"/>
      <c r="J11141"/>
      <c r="K11141" s="13"/>
      <c r="L11141" s="13">
        <f>dados!I11056/100</f>
        <v>0.13449999999999998</v>
      </c>
      <c r="M11141" s="13">
        <f>dados!J11056/100</f>
        <v>0.1545</v>
      </c>
      <c r="N11141" s="13">
        <f>dados!K11056/100</f>
        <v>0</v>
      </c>
      <c r="O11141" s="13">
        <f>dados!L11056/100</f>
        <v>4.0899999999999999E-2</v>
      </c>
      <c r="P11141" s="11" t="str">
        <f>LEFT(Tabela2[[#This Row],[Código]],3)</f>
        <v>125</v>
      </c>
    </row>
    <row r="11142" spans="2:16" ht="15" customHeight="1" x14ac:dyDescent="0.25">
      <c r="B11142" s="31" t="str">
        <f>IF(Tabela2[[#This Row],[Tipo]] = 0,LOOKUP(Tabela2[[#This Row],[RESUMO]],Tabela3[Grupo],Tabela3[Meus produtos]),VLOOKUP(Tabela2[[#This Row],[Código]],Tabela4[[Código NBS/LC116]:[Meus serviços]],3,0))</f>
        <v>Não</v>
      </c>
      <c r="C11142" t="str">
        <f>IF(E11142=0,TEXT(dados!A11057,"00000000"),IF(E11142=2,TEXT(dados!A11057,"0000"),TEXT(dados!A11057,"#")))</f>
        <v>125013700</v>
      </c>
      <c r="D11142" t="str">
        <f>IF(dados!B11057=0,"",dados!B11057)</f>
        <v/>
      </c>
      <c r="E11142">
        <f>dados!C11057</f>
        <v>1</v>
      </c>
      <c r="F11142" t="str">
        <f>dados!D11057</f>
        <v>Servicos de projeto e edicao de som em obras audiovisuais</v>
      </c>
      <c r="G11142"/>
      <c r="H11142"/>
      <c r="I11142"/>
      <c r="J11142"/>
      <c r="K11142" s="13"/>
      <c r="L11142" s="13">
        <f>dados!I11057/100</f>
        <v>0.13449999999999998</v>
      </c>
      <c r="M11142" s="13">
        <f>dados!J11057/100</f>
        <v>0.1545</v>
      </c>
      <c r="N11142" s="13">
        <f>dados!K11057/100</f>
        <v>0</v>
      </c>
      <c r="O11142" s="13">
        <f>dados!L11057/100</f>
        <v>4.0899999999999999E-2</v>
      </c>
      <c r="P11142" s="11" t="str">
        <f>LEFT(Tabela2[[#This Row],[Código]],3)</f>
        <v>125</v>
      </c>
    </row>
    <row r="11143" spans="2:16" ht="15" customHeight="1" x14ac:dyDescent="0.25">
      <c r="B11143" s="31" t="str">
        <f>IF(Tabela2[[#This Row],[Tipo]] = 0,LOOKUP(Tabela2[[#This Row],[RESUMO]],Tabela3[Grupo],Tabela3[Meus produtos]),VLOOKUP(Tabela2[[#This Row],[Código]],Tabela4[[Código NBS/LC116]:[Meus serviços]],3,0))</f>
        <v>Não</v>
      </c>
      <c r="C11143" t="str">
        <f>IF(E11143=0,TEXT(dados!A11058,"00000000"),IF(E11143=2,TEXT(dados!A11058,"0000"),TEXT(dados!A11058,"#")))</f>
        <v>125013900</v>
      </c>
      <c r="D11143" t="str">
        <f>IF(dados!B11058=0,"",dados!B11058)</f>
        <v/>
      </c>
      <c r="E11143">
        <f>dados!C11058</f>
        <v>1</v>
      </c>
      <c r="F11143" t="str">
        <f>dados!D11058</f>
        <v>Outros servicos de pos-producao em obras audiovisuais</v>
      </c>
      <c r="G11143"/>
      <c r="H11143"/>
      <c r="I11143"/>
      <c r="J11143"/>
      <c r="K11143" s="13"/>
      <c r="L11143" s="13">
        <f>dados!I11058/100</f>
        <v>0.13449999999999998</v>
      </c>
      <c r="M11143" s="13">
        <f>dados!J11058/100</f>
        <v>0.1545</v>
      </c>
      <c r="N11143" s="13">
        <f>dados!K11058/100</f>
        <v>0</v>
      </c>
      <c r="O11143" s="13">
        <f>dados!L11058/100</f>
        <v>4.0899999999999999E-2</v>
      </c>
      <c r="P11143" s="11" t="str">
        <f>LEFT(Tabela2[[#This Row],[Código]],3)</f>
        <v>125</v>
      </c>
    </row>
    <row r="11144" spans="2:16" ht="15" customHeight="1" x14ac:dyDescent="0.25">
      <c r="B11144" s="31" t="str">
        <f>IF(Tabela2[[#This Row],[Tipo]] = 0,LOOKUP(Tabela2[[#This Row],[RESUMO]],Tabela3[Grupo],Tabela3[Meus produtos]),VLOOKUP(Tabela2[[#This Row],[Código]],Tabela4[[Código NBS/LC116]:[Meus serviços]],3,0))</f>
        <v>Não</v>
      </c>
      <c r="C11144" t="str">
        <f>IF(E11144=0,TEXT(dados!A11059,"00000000"),IF(E11144=2,TEXT(dados!A11059,"0000"),TEXT(dados!A11059,"#")))</f>
        <v>125014000</v>
      </c>
      <c r="D11144" t="str">
        <f>IF(dados!B11059=0,"",dados!B11059)</f>
        <v/>
      </c>
      <c r="E11144">
        <f>dados!C11059</f>
        <v>1</v>
      </c>
      <c r="F11144" t="str">
        <f>dados!D11059</f>
        <v>Servicos de agenciamento pela comercializacao de obras audiovisuais</v>
      </c>
      <c r="G11144"/>
      <c r="H11144"/>
      <c r="I11144"/>
      <c r="J11144"/>
      <c r="K11144" s="13"/>
      <c r="L11144" s="13">
        <f>dados!I11059/100</f>
        <v>0.13449999999999998</v>
      </c>
      <c r="M11144" s="13">
        <f>dados!J11059/100</f>
        <v>0.1545</v>
      </c>
      <c r="N11144" s="13">
        <f>dados!K11059/100</f>
        <v>0</v>
      </c>
      <c r="O11144" s="13">
        <f>dados!L11059/100</f>
        <v>0.04</v>
      </c>
      <c r="P11144" s="11" t="str">
        <f>LEFT(Tabela2[[#This Row],[Código]],3)</f>
        <v>125</v>
      </c>
    </row>
    <row r="11145" spans="2:16" ht="15" customHeight="1" x14ac:dyDescent="0.25">
      <c r="B11145" s="31" t="str">
        <f>IF(Tabela2[[#This Row],[Tipo]] = 0,LOOKUP(Tabela2[[#This Row],[RESUMO]],Tabela3[Grupo],Tabela3[Meus produtos]),VLOOKUP(Tabela2[[#This Row],[Código]],Tabela4[[Código NBS/LC116]:[Meus serviços]],3,0))</f>
        <v>Não</v>
      </c>
      <c r="C11145" t="str">
        <f>IF(E11145=0,TEXT(dados!A11060,"00000000"),IF(E11145=2,TEXT(dados!A11060,"0000"),TEXT(dados!A11060,"#")))</f>
        <v>125015000</v>
      </c>
      <c r="D11145" t="str">
        <f>IF(dados!B11060=0,"",dados!B11060)</f>
        <v/>
      </c>
      <c r="E11145">
        <f>dados!C11060</f>
        <v>1</v>
      </c>
      <c r="F11145" t="str">
        <f>dados!D11060</f>
        <v>Servicos de projecao de filmes</v>
      </c>
      <c r="G11145"/>
      <c r="H11145"/>
      <c r="I11145"/>
      <c r="J11145"/>
      <c r="K11145" s="13"/>
      <c r="L11145" s="13">
        <f>dados!I11060/100</f>
        <v>0.13449999999999998</v>
      </c>
      <c r="M11145" s="13">
        <f>dados!J11060/100</f>
        <v>0.1545</v>
      </c>
      <c r="N11145" s="13">
        <f>dados!K11060/100</f>
        <v>0</v>
      </c>
      <c r="O11145" s="13">
        <f>dados!L11060/100</f>
        <v>4.1100000000000005E-2</v>
      </c>
      <c r="P11145" s="11" t="str">
        <f>LEFT(Tabela2[[#This Row],[Código]],3)</f>
        <v>125</v>
      </c>
    </row>
    <row r="11146" spans="2:16" ht="15" customHeight="1" x14ac:dyDescent="0.25">
      <c r="B11146" s="31" t="str">
        <f>IF(Tabela2[[#This Row],[Tipo]] = 0,LOOKUP(Tabela2[[#This Row],[RESUMO]],Tabela3[Grupo],Tabela3[Meus produtos]),VLOOKUP(Tabela2[[#This Row],[Código]],Tabela4[[Código NBS/LC116]:[Meus serviços]],3,0))</f>
        <v>Não</v>
      </c>
      <c r="C11146" t="str">
        <f>IF(E11146=0,TEXT(dados!A11061,"00000000"),IF(E11146=2,TEXT(dados!A11061,"0000"),TEXT(dados!A11061,"#")))</f>
        <v>125019000</v>
      </c>
      <c r="D11146" t="str">
        <f>IF(dados!B11061=0,"",dados!B11061)</f>
        <v/>
      </c>
      <c r="E11146">
        <f>dados!C11061</f>
        <v>1</v>
      </c>
      <c r="F11146" t="str">
        <f>dados!D11061</f>
        <v>Outros servicos de producao audiovisual, de apoio e relacionados</v>
      </c>
      <c r="G11146"/>
      <c r="H11146"/>
      <c r="I11146"/>
      <c r="J11146"/>
      <c r="K11146" s="13"/>
      <c r="L11146" s="13">
        <f>dados!I11061/100</f>
        <v>0.13449999999999998</v>
      </c>
      <c r="M11146" s="13">
        <f>dados!J11061/100</f>
        <v>0.1545</v>
      </c>
      <c r="N11146" s="13">
        <f>dados!K11061/100</f>
        <v>0</v>
      </c>
      <c r="O11146" s="13">
        <f>dados!L11061/100</f>
        <v>0.05</v>
      </c>
      <c r="P11146" s="11" t="str">
        <f>LEFT(Tabela2[[#This Row],[Código]],3)</f>
        <v>125</v>
      </c>
    </row>
    <row r="11147" spans="2:16" ht="15" customHeight="1" x14ac:dyDescent="0.25">
      <c r="B11147" s="31" t="str">
        <f>IF(Tabela2[[#This Row],[Tipo]] = 0,LOOKUP(Tabela2[[#This Row],[RESUMO]],Tabela3[Grupo],Tabela3[Meus produtos]),VLOOKUP(Tabela2[[#This Row],[Código]],Tabela4[[Código NBS/LC116]:[Meus serviços]],3,0))</f>
        <v>Não</v>
      </c>
      <c r="C11147" t="str">
        <f>IF(E11147=0,TEXT(dados!A11062,"00000000"),IF(E11147=2,TEXT(dados!A11062,"0000"),TEXT(dados!A11062,"#")))</f>
        <v>125021000</v>
      </c>
      <c r="D11147" t="str">
        <f>IF(dados!B11062=0,"",dados!B11062)</f>
        <v/>
      </c>
      <c r="E11147">
        <f>dados!C11062</f>
        <v>1</v>
      </c>
      <c r="F11147" t="str">
        <f>dados!D11062</f>
        <v>Servicos de organizacao e promocao de atuacoes artisticas ao vivo</v>
      </c>
      <c r="G11147"/>
      <c r="H11147"/>
      <c r="I11147"/>
      <c r="J11147"/>
      <c r="K11147" s="13"/>
      <c r="L11147" s="13">
        <f>dados!I11062/100</f>
        <v>0.13449999999999998</v>
      </c>
      <c r="M11147" s="13">
        <f>dados!J11062/100</f>
        <v>0.1545</v>
      </c>
      <c r="N11147" s="13">
        <f>dados!K11062/100</f>
        <v>0</v>
      </c>
      <c r="O11147" s="13">
        <f>dados!L11062/100</f>
        <v>2.9300000000000003E-2</v>
      </c>
      <c r="P11147" s="11" t="str">
        <f>LEFT(Tabela2[[#This Row],[Código]],3)</f>
        <v>125</v>
      </c>
    </row>
    <row r="11148" spans="2:16" ht="15" customHeight="1" x14ac:dyDescent="0.25">
      <c r="B11148" s="31" t="str">
        <f>IF(Tabela2[[#This Row],[Tipo]] = 0,LOOKUP(Tabela2[[#This Row],[RESUMO]],Tabela3[Grupo],Tabela3[Meus produtos]),VLOOKUP(Tabela2[[#This Row],[Código]],Tabela4[[Código NBS/LC116]:[Meus serviços]],3,0))</f>
        <v>Não</v>
      </c>
      <c r="C11148" t="str">
        <f>IF(E11148=0,TEXT(dados!A11063,"00000000"),IF(E11148=2,TEXT(dados!A11063,"0000"),TEXT(dados!A11063,"#")))</f>
        <v>125022000</v>
      </c>
      <c r="D11148" t="str">
        <f>IF(dados!B11063=0,"",dados!B11063)</f>
        <v/>
      </c>
      <c r="E11148">
        <f>dados!C11063</f>
        <v>1</v>
      </c>
      <c r="F11148" t="str">
        <f>dados!D11063</f>
        <v>Servicos de producao e apresentacao de atuacoes artisticas ao vivo</v>
      </c>
      <c r="G11148"/>
      <c r="H11148"/>
      <c r="I11148"/>
      <c r="J11148"/>
      <c r="K11148" s="13"/>
      <c r="L11148" s="13">
        <f>dados!I11063/100</f>
        <v>0.13449999999999998</v>
      </c>
      <c r="M11148" s="13">
        <f>dados!J11063/100</f>
        <v>0.1545</v>
      </c>
      <c r="N11148" s="13">
        <f>dados!K11063/100</f>
        <v>0</v>
      </c>
      <c r="O11148" s="13">
        <f>dados!L11063/100</f>
        <v>3.2500000000000001E-2</v>
      </c>
      <c r="P11148" s="11" t="str">
        <f>LEFT(Tabela2[[#This Row],[Código]],3)</f>
        <v>125</v>
      </c>
    </row>
    <row r="11149" spans="2:16" ht="15" customHeight="1" x14ac:dyDescent="0.25">
      <c r="B11149" s="31" t="str">
        <f>IF(Tabela2[[#This Row],[Tipo]] = 0,LOOKUP(Tabela2[[#This Row],[RESUMO]],Tabela3[Grupo],Tabela3[Meus produtos]),VLOOKUP(Tabela2[[#This Row],[Código]],Tabela4[[Código NBS/LC116]:[Meus serviços]],3,0))</f>
        <v>Não</v>
      </c>
      <c r="C11149" t="str">
        <f>IF(E11149=0,TEXT(dados!A11064,"00000000"),IF(E11149=2,TEXT(dados!A11064,"0000"),TEXT(dados!A11064,"#")))</f>
        <v>125023000</v>
      </c>
      <c r="D11149" t="str">
        <f>IF(dados!B11064=0,"",dados!B11064)</f>
        <v/>
      </c>
      <c r="E11149">
        <f>dados!C11064</f>
        <v>1</v>
      </c>
      <c r="F11149" t="str">
        <f>dados!D11064</f>
        <v>Servicos de apoio para atuacoes artisticas ao vivo</v>
      </c>
      <c r="G11149"/>
      <c r="H11149"/>
      <c r="I11149"/>
      <c r="J11149"/>
      <c r="K11149" s="13"/>
      <c r="L11149" s="13">
        <f>dados!I11064/100</f>
        <v>0.13449999999999998</v>
      </c>
      <c r="M11149" s="13">
        <f>dados!J11064/100</f>
        <v>0.1545</v>
      </c>
      <c r="N11149" s="13">
        <f>dados!K11064/100</f>
        <v>0</v>
      </c>
      <c r="O11149" s="13">
        <f>dados!L11064/100</f>
        <v>4.2900000000000001E-2</v>
      </c>
      <c r="P11149" s="11" t="str">
        <f>LEFT(Tabela2[[#This Row],[Código]],3)</f>
        <v>125</v>
      </c>
    </row>
    <row r="11150" spans="2:16" ht="15" customHeight="1" x14ac:dyDescent="0.25">
      <c r="B11150" s="31" t="str">
        <f>IF(Tabela2[[#This Row],[Tipo]] = 0,LOOKUP(Tabela2[[#This Row],[RESUMO]],Tabela3[Grupo],Tabela3[Meus produtos]),VLOOKUP(Tabela2[[#This Row],[Código]],Tabela4[[Código NBS/LC116]:[Meus serviços]],3,0))</f>
        <v>Não</v>
      </c>
      <c r="C11150" t="str">
        <f>IF(E11150=0,TEXT(dados!A11065,"00000000"),IF(E11150=2,TEXT(dados!A11065,"0000"),TEXT(dados!A11065,"#")))</f>
        <v>125029000</v>
      </c>
      <c r="D11150" t="str">
        <f>IF(dados!B11065=0,"",dados!B11065)</f>
        <v/>
      </c>
      <c r="E11150">
        <f>dados!C11065</f>
        <v>1</v>
      </c>
      <c r="F11150" t="str">
        <f>dados!D11065</f>
        <v>Outros servicos de entretenimento artistico ao vivo</v>
      </c>
      <c r="G11150"/>
      <c r="H11150"/>
      <c r="I11150"/>
      <c r="J11150"/>
      <c r="K11150" s="13"/>
      <c r="L11150" s="13">
        <f>dados!I11065/100</f>
        <v>0.13449999999999998</v>
      </c>
      <c r="M11150" s="13">
        <f>dados!J11065/100</f>
        <v>0.1545</v>
      </c>
      <c r="N11150" s="13">
        <f>dados!K11065/100</f>
        <v>0</v>
      </c>
      <c r="O11150" s="13">
        <f>dados!L11065/100</f>
        <v>4.2900000000000001E-2</v>
      </c>
      <c r="P11150" s="11" t="str">
        <f>LEFT(Tabela2[[#This Row],[Código]],3)</f>
        <v>125</v>
      </c>
    </row>
    <row r="11151" spans="2:16" ht="15" customHeight="1" x14ac:dyDescent="0.25">
      <c r="B11151" s="31" t="str">
        <f>IF(Tabela2[[#This Row],[Tipo]] = 0,LOOKUP(Tabela2[[#This Row],[RESUMO]],Tabela3[Grupo],Tabela3[Meus produtos]),VLOOKUP(Tabela2[[#This Row],[Código]],Tabela4[[Código NBS/LC116]:[Meus serviços]],3,0))</f>
        <v>Não</v>
      </c>
      <c r="C11151" t="str">
        <f>IF(E11151=0,TEXT(dados!A11066,"00000000"),IF(E11151=2,TEXT(dados!A11066,"0000"),TEXT(dados!A11066,"#")))</f>
        <v>125031000</v>
      </c>
      <c r="D11151" t="str">
        <f>IF(dados!B11066=0,"",dados!B11066)</f>
        <v/>
      </c>
      <c r="E11151">
        <f>dados!C11066</f>
        <v>1</v>
      </c>
      <c r="F11151" t="str">
        <f>dados!D11066</f>
        <v>Servicos de atuacao artistica</v>
      </c>
      <c r="G11151"/>
      <c r="H11151"/>
      <c r="I11151"/>
      <c r="J11151"/>
      <c r="K11151" s="13"/>
      <c r="L11151" s="13">
        <f>dados!I11066/100</f>
        <v>0.13449999999999998</v>
      </c>
      <c r="M11151" s="13">
        <f>dados!J11066/100</f>
        <v>0.1545</v>
      </c>
      <c r="N11151" s="13">
        <f>dados!K11066/100</f>
        <v>0</v>
      </c>
      <c r="O11151" s="13">
        <f>dados!L11066/100</f>
        <v>4.2900000000000001E-2</v>
      </c>
      <c r="P11151" s="11" t="str">
        <f>LEFT(Tabela2[[#This Row],[Código]],3)</f>
        <v>125</v>
      </c>
    </row>
    <row r="11152" spans="2:16" ht="15" customHeight="1" x14ac:dyDescent="0.25">
      <c r="B11152" s="31" t="str">
        <f>IF(Tabela2[[#This Row],[Tipo]] = 0,LOOKUP(Tabela2[[#This Row],[RESUMO]],Tabela3[Grupo],Tabela3[Meus produtos]),VLOOKUP(Tabela2[[#This Row],[Código]],Tabela4[[Código NBS/LC116]:[Meus serviços]],3,0))</f>
        <v>Não</v>
      </c>
      <c r="C11152" t="str">
        <f>IF(E11152=0,TEXT(dados!A11067,"00000000"),IF(E11152=2,TEXT(dados!A11067,"0000"),TEXT(dados!A11067,"#")))</f>
        <v>125032000</v>
      </c>
      <c r="D11152" t="str">
        <f>IF(dados!B11067=0,"",dados!B11067)</f>
        <v/>
      </c>
      <c r="E11152">
        <f>dados!C11067</f>
        <v>1</v>
      </c>
      <c r="F11152" t="str">
        <f>dados!D11067</f>
        <v>Servicos de autores, compositores, escultores, pintores e outros artistas, exceto os de atuacao artistica</v>
      </c>
      <c r="G11152"/>
      <c r="H11152"/>
      <c r="I11152"/>
      <c r="J11152"/>
      <c r="K11152" s="13"/>
      <c r="L11152" s="13">
        <f>dados!I11067/100</f>
        <v>0.13449999999999998</v>
      </c>
      <c r="M11152" s="13">
        <f>dados!J11067/100</f>
        <v>0.1545</v>
      </c>
      <c r="N11152" s="13">
        <f>dados!K11067/100</f>
        <v>0</v>
      </c>
      <c r="O11152" s="13">
        <f>dados!L11067/100</f>
        <v>3.9900000000000005E-2</v>
      </c>
      <c r="P11152" s="11" t="str">
        <f>LEFT(Tabela2[[#This Row],[Código]],3)</f>
        <v>125</v>
      </c>
    </row>
    <row r="11153" spans="2:16" ht="15" customHeight="1" x14ac:dyDescent="0.25">
      <c r="B11153" s="31" t="str">
        <f>IF(Tabela2[[#This Row],[Tipo]] = 0,LOOKUP(Tabela2[[#This Row],[RESUMO]],Tabela3[Grupo],Tabela3[Meus produtos]),VLOOKUP(Tabela2[[#This Row],[Código]],Tabela4[[Código NBS/LC116]:[Meus serviços]],3,0))</f>
        <v>Não</v>
      </c>
      <c r="C11153" t="str">
        <f>IF(E11153=0,TEXT(dados!A11068,"00000000"),IF(E11153=2,TEXT(dados!A11068,"0000"),TEXT(dados!A11068,"#")))</f>
        <v>125041100</v>
      </c>
      <c r="D11153" t="str">
        <f>IF(dados!B11068=0,"",dados!B11068)</f>
        <v/>
      </c>
      <c r="E11153">
        <f>dados!C11068</f>
        <v>1</v>
      </c>
      <c r="F11153" t="str">
        <f>dados!D11068</f>
        <v>Servicos de museus</v>
      </c>
      <c r="G11153"/>
      <c r="H11153"/>
      <c r="I11153"/>
      <c r="J11153"/>
      <c r="K11153" s="13"/>
      <c r="L11153" s="13">
        <f>dados!I11068/100</f>
        <v>0.13449999999999998</v>
      </c>
      <c r="M11153" s="13">
        <f>dados!J11068/100</f>
        <v>0.1545</v>
      </c>
      <c r="N11153" s="13">
        <f>dados!K11068/100</f>
        <v>0</v>
      </c>
      <c r="O11153" s="13">
        <f>dados!L11068/100</f>
        <v>4.1700000000000001E-2</v>
      </c>
      <c r="P11153" s="11" t="str">
        <f>LEFT(Tabela2[[#This Row],[Código]],3)</f>
        <v>125</v>
      </c>
    </row>
    <row r="11154" spans="2:16" ht="15" customHeight="1" x14ac:dyDescent="0.25">
      <c r="B11154" s="31" t="str">
        <f>IF(Tabela2[[#This Row],[Tipo]] = 0,LOOKUP(Tabela2[[#This Row],[RESUMO]],Tabela3[Grupo],Tabela3[Meus produtos]),VLOOKUP(Tabela2[[#This Row],[Código]],Tabela4[[Código NBS/LC116]:[Meus serviços]],3,0))</f>
        <v>Não</v>
      </c>
      <c r="C11154" t="str">
        <f>IF(E11154=0,TEXT(dados!A11069,"00000000"),IF(E11154=2,TEXT(dados!A11069,"0000"),TEXT(dados!A11069,"#")))</f>
        <v>125041200</v>
      </c>
      <c r="D11154" t="str">
        <f>IF(dados!B11069=0,"",dados!B11069)</f>
        <v/>
      </c>
      <c r="E11154">
        <f>dados!C11069</f>
        <v>1</v>
      </c>
      <c r="F11154" t="str">
        <f>dados!D11069</f>
        <v>Servicos de preservacao e operacao de locais e construcoes historicas</v>
      </c>
      <c r="G11154"/>
      <c r="H11154"/>
      <c r="I11154"/>
      <c r="J11154"/>
      <c r="K11154" s="13"/>
      <c r="L11154" s="13">
        <f>dados!I11069/100</f>
        <v>0.13449999999999998</v>
      </c>
      <c r="M11154" s="13">
        <f>dados!J11069/100</f>
        <v>0.1545</v>
      </c>
      <c r="N11154" s="13">
        <f>dados!K11069/100</f>
        <v>0</v>
      </c>
      <c r="O11154" s="13">
        <f>dados!L11069/100</f>
        <v>0.02</v>
      </c>
      <c r="P11154" s="11" t="str">
        <f>LEFT(Tabela2[[#This Row],[Código]],3)</f>
        <v>125</v>
      </c>
    </row>
    <row r="11155" spans="2:16" ht="15" customHeight="1" x14ac:dyDescent="0.25">
      <c r="B11155" s="31" t="str">
        <f>IF(Tabela2[[#This Row],[Tipo]] = 0,LOOKUP(Tabela2[[#This Row],[RESUMO]],Tabela3[Grupo],Tabela3[Meus produtos]),VLOOKUP(Tabela2[[#This Row],[Código]],Tabela4[[Código NBS/LC116]:[Meus serviços]],3,0))</f>
        <v>Não</v>
      </c>
      <c r="C11155" t="str">
        <f>IF(E11155=0,TEXT(dados!A11070,"00000000"),IF(E11155=2,TEXT(dados!A11070,"0000"),TEXT(dados!A11070,"#")))</f>
        <v>125042100</v>
      </c>
      <c r="D11155" t="str">
        <f>IF(dados!B11070=0,"",dados!B11070)</f>
        <v/>
      </c>
      <c r="E11155">
        <f>dados!C11070</f>
        <v>1</v>
      </c>
      <c r="F11155" t="str">
        <f>dados!D11070</f>
        <v>Servicos de jardins botanico e zoologico</v>
      </c>
      <c r="G11155"/>
      <c r="H11155"/>
      <c r="I11155"/>
      <c r="J11155"/>
      <c r="K11155" s="13"/>
      <c r="L11155" s="13">
        <f>dados!I11070/100</f>
        <v>0.13449999999999998</v>
      </c>
      <c r="M11155" s="13">
        <f>dados!J11070/100</f>
        <v>0.1545</v>
      </c>
      <c r="N11155" s="13">
        <f>dados!K11070/100</f>
        <v>0</v>
      </c>
      <c r="O11155" s="13">
        <f>dados!L11070/100</f>
        <v>4.0899999999999999E-2</v>
      </c>
      <c r="P11155" s="11" t="str">
        <f>LEFT(Tabela2[[#This Row],[Código]],3)</f>
        <v>125</v>
      </c>
    </row>
    <row r="11156" spans="2:16" ht="15" customHeight="1" x14ac:dyDescent="0.25">
      <c r="B11156" s="31" t="str">
        <f>IF(Tabela2[[#This Row],[Tipo]] = 0,LOOKUP(Tabela2[[#This Row],[RESUMO]],Tabela3[Grupo],Tabela3[Meus produtos]),VLOOKUP(Tabela2[[#This Row],[Código]],Tabela4[[Código NBS/LC116]:[Meus serviços]],3,0))</f>
        <v>Não</v>
      </c>
      <c r="C11156" t="str">
        <f>IF(E11156=0,TEXT(dados!A11071,"00000000"),IF(E11156=2,TEXT(dados!A11071,"0000"),TEXT(dados!A11071,"#")))</f>
        <v>125042200</v>
      </c>
      <c r="D11156" t="str">
        <f>IF(dados!B11071=0,"",dados!B11071)</f>
        <v/>
      </c>
      <c r="E11156">
        <f>dados!C11071</f>
        <v>1</v>
      </c>
      <c r="F11156" t="str">
        <f>dados!D11071</f>
        <v>Servicos de reserva natural, incluindo preservacao de vida selvagem</v>
      </c>
      <c r="G11156"/>
      <c r="H11156"/>
      <c r="I11156"/>
      <c r="J11156"/>
      <c r="K11156" s="13"/>
      <c r="L11156" s="13">
        <f>dados!I11071/100</f>
        <v>0.13449999999999998</v>
      </c>
      <c r="M11156" s="13">
        <f>dados!J11071/100</f>
        <v>0.1545</v>
      </c>
      <c r="N11156" s="13">
        <f>dados!K11071/100</f>
        <v>0</v>
      </c>
      <c r="O11156" s="13">
        <f>dados!L11071/100</f>
        <v>0.02</v>
      </c>
      <c r="P11156" s="11" t="str">
        <f>LEFT(Tabela2[[#This Row],[Código]],3)</f>
        <v>125</v>
      </c>
    </row>
    <row r="11157" spans="2:16" ht="15" customHeight="1" x14ac:dyDescent="0.25">
      <c r="B11157" s="31" t="str">
        <f>IF(Tabela2[[#This Row],[Tipo]] = 0,LOOKUP(Tabela2[[#This Row],[RESUMO]],Tabela3[Grupo],Tabela3[Meus produtos]),VLOOKUP(Tabela2[[#This Row],[Código]],Tabela4[[Código NBS/LC116]:[Meus serviços]],3,0))</f>
        <v>Não</v>
      </c>
      <c r="C11157" t="str">
        <f>IF(E11157=0,TEXT(dados!A11072,"00000000"),IF(E11157=2,TEXT(dados!A11072,"0000"),TEXT(dados!A11072,"#")))</f>
        <v>125051100</v>
      </c>
      <c r="D11157" t="str">
        <f>IF(dados!B11072=0,"",dados!B11072)</f>
        <v/>
      </c>
      <c r="E11157">
        <f>dados!C11072</f>
        <v>1</v>
      </c>
      <c r="F11157" t="str">
        <f>dados!D11072</f>
        <v>Servicos de organizacao e promocao de eventos desportivos e recreacionais desportivos</v>
      </c>
      <c r="G11157"/>
      <c r="H11157"/>
      <c r="I11157"/>
      <c r="J11157"/>
      <c r="K11157" s="13"/>
      <c r="L11157" s="13">
        <f>dados!I11072/100</f>
        <v>0.13449999999999998</v>
      </c>
      <c r="M11157" s="13">
        <f>dados!J11072/100</f>
        <v>0.1545</v>
      </c>
      <c r="N11157" s="13">
        <f>dados!K11072/100</f>
        <v>0</v>
      </c>
      <c r="O11157" s="13">
        <f>dados!L11072/100</f>
        <v>4.2000000000000003E-2</v>
      </c>
      <c r="P11157" s="11" t="str">
        <f>LEFT(Tabela2[[#This Row],[Código]],3)</f>
        <v>125</v>
      </c>
    </row>
    <row r="11158" spans="2:16" ht="15" customHeight="1" x14ac:dyDescent="0.25">
      <c r="B11158" s="31" t="str">
        <f>IF(Tabela2[[#This Row],[Tipo]] = 0,LOOKUP(Tabela2[[#This Row],[RESUMO]],Tabela3[Grupo],Tabela3[Meus produtos]),VLOOKUP(Tabela2[[#This Row],[Código]],Tabela4[[Código NBS/LC116]:[Meus serviços]],3,0))</f>
        <v>Não</v>
      </c>
      <c r="C11158" t="str">
        <f>IF(E11158=0,TEXT(dados!A11073,"00000000"),IF(E11158=2,TEXT(dados!A11073,"0000"),TEXT(dados!A11073,"#")))</f>
        <v>125051200</v>
      </c>
      <c r="D11158" t="str">
        <f>IF(dados!B11073=0,"",dados!B11073)</f>
        <v/>
      </c>
      <c r="E11158">
        <f>dados!C11073</f>
        <v>1</v>
      </c>
      <c r="F11158" t="str">
        <f>dados!D11073</f>
        <v>Servicos de clubes desportivos</v>
      </c>
      <c r="G11158"/>
      <c r="H11158"/>
      <c r="I11158"/>
      <c r="J11158"/>
      <c r="K11158" s="13"/>
      <c r="L11158" s="13">
        <f>dados!I11073/100</f>
        <v>0.13449999999999998</v>
      </c>
      <c r="M11158" s="13">
        <f>dados!J11073/100</f>
        <v>0.1545</v>
      </c>
      <c r="N11158" s="13">
        <f>dados!K11073/100</f>
        <v>0</v>
      </c>
      <c r="O11158" s="13">
        <f>dados!L11073/100</f>
        <v>4.24E-2</v>
      </c>
      <c r="P11158" s="11" t="str">
        <f>LEFT(Tabela2[[#This Row],[Código]],3)</f>
        <v>125</v>
      </c>
    </row>
    <row r="11159" spans="2:16" ht="15" customHeight="1" x14ac:dyDescent="0.25">
      <c r="B11159" s="31" t="str">
        <f>IF(Tabela2[[#This Row],[Tipo]] = 0,LOOKUP(Tabela2[[#This Row],[RESUMO]],Tabela3[Grupo],Tabela3[Meus produtos]),VLOOKUP(Tabela2[[#This Row],[Código]],Tabela4[[Código NBS/LC116]:[Meus serviços]],3,0))</f>
        <v>Não</v>
      </c>
      <c r="C11159" t="str">
        <f>IF(E11159=0,TEXT(dados!A11074,"00000000"),IF(E11159=2,TEXT(dados!A11074,"0000"),TEXT(dados!A11074,"#")))</f>
        <v>125059000</v>
      </c>
      <c r="D11159" t="str">
        <f>IF(dados!B11074=0,"",dados!B11074)</f>
        <v/>
      </c>
      <c r="E11159">
        <f>dados!C11074</f>
        <v>1</v>
      </c>
      <c r="F11159" t="str">
        <f>dados!D11074</f>
        <v>Outros servicos de desportes e de recreacao desportiva</v>
      </c>
      <c r="G11159"/>
      <c r="H11159"/>
      <c r="I11159"/>
      <c r="J11159"/>
      <c r="K11159" s="13"/>
      <c r="L11159" s="13">
        <f>dados!I11074/100</f>
        <v>0.13449999999999998</v>
      </c>
      <c r="M11159" s="13">
        <f>dados!J11074/100</f>
        <v>0.1545</v>
      </c>
      <c r="N11159" s="13">
        <f>dados!K11074/100</f>
        <v>0</v>
      </c>
      <c r="O11159" s="13">
        <f>dados!L11074/100</f>
        <v>4.2900000000000001E-2</v>
      </c>
      <c r="P11159" s="11" t="str">
        <f>LEFT(Tabela2[[#This Row],[Código]],3)</f>
        <v>125</v>
      </c>
    </row>
    <row r="11160" spans="2:16" ht="15" customHeight="1" x14ac:dyDescent="0.25">
      <c r="B11160" s="31" t="str">
        <f>IF(Tabela2[[#This Row],[Tipo]] = 0,LOOKUP(Tabela2[[#This Row],[RESUMO]],Tabela3[Grupo],Tabela3[Meus produtos]),VLOOKUP(Tabela2[[#This Row],[Código]],Tabela4[[Código NBS/LC116]:[Meus serviços]],3,0))</f>
        <v>Não</v>
      </c>
      <c r="C11160" t="str">
        <f>IF(E11160=0,TEXT(dados!A11075,"00000000"),IF(E11160=2,TEXT(dados!A11075,"0000"),TEXT(dados!A11075,"#")))</f>
        <v>125060000</v>
      </c>
      <c r="D11160" t="str">
        <f>IF(dados!B11075=0,"",dados!B11075)</f>
        <v/>
      </c>
      <c r="E11160">
        <f>dados!C11075</f>
        <v>1</v>
      </c>
      <c r="F11160" t="str">
        <f>dados!D11075</f>
        <v>Servicos fornecidos por atletas e desportistas, por conta propria, e servicos de apoio relacionados com desportes e recreacao desportiva</v>
      </c>
      <c r="G11160"/>
      <c r="H11160"/>
      <c r="I11160"/>
      <c r="J11160"/>
      <c r="K11160" s="13"/>
      <c r="L11160" s="13">
        <f>dados!I11075/100</f>
        <v>0.13449999999999998</v>
      </c>
      <c r="M11160" s="13">
        <f>dados!J11075/100</f>
        <v>0.1545</v>
      </c>
      <c r="N11160" s="13">
        <f>dados!K11075/100</f>
        <v>0</v>
      </c>
      <c r="O11160" s="13">
        <f>dados!L11075/100</f>
        <v>0.02</v>
      </c>
      <c r="P11160" s="11" t="str">
        <f>LEFT(Tabela2[[#This Row],[Código]],3)</f>
        <v>125</v>
      </c>
    </row>
    <row r="11161" spans="2:16" ht="15" customHeight="1" x14ac:dyDescent="0.25">
      <c r="B11161" s="31" t="str">
        <f>IF(Tabela2[[#This Row],[Tipo]] = 0,LOOKUP(Tabela2[[#This Row],[RESUMO]],Tabela3[Grupo],Tabela3[Meus produtos]),VLOOKUP(Tabela2[[#This Row],[Código]],Tabela4[[Código NBS/LC116]:[Meus serviços]],3,0))</f>
        <v>Não</v>
      </c>
      <c r="C11161" t="str">
        <f>IF(E11161=0,TEXT(dados!A11076,"00000000"),IF(E11161=2,TEXT(dados!A11076,"0000"),TEXT(dados!A11076,"#")))</f>
        <v>125071000</v>
      </c>
      <c r="D11161" t="str">
        <f>IF(dados!B11076=0,"",dados!B11076)</f>
        <v/>
      </c>
      <c r="E11161">
        <f>dados!C11076</f>
        <v>1</v>
      </c>
      <c r="F11161" t="str">
        <f>dados!D11076</f>
        <v>Servicos de parques tematicos de diversao</v>
      </c>
      <c r="G11161"/>
      <c r="H11161"/>
      <c r="I11161"/>
      <c r="J11161"/>
      <c r="K11161" s="13"/>
      <c r="L11161" s="13">
        <f>dados!I11076/100</f>
        <v>0.13449999999999998</v>
      </c>
      <c r="M11161" s="13">
        <f>dados!J11076/100</f>
        <v>0.1545</v>
      </c>
      <c r="N11161" s="13">
        <f>dados!K11076/100</f>
        <v>0</v>
      </c>
      <c r="O11161" s="13">
        <f>dados!L11076/100</f>
        <v>2.53E-2</v>
      </c>
      <c r="P11161" s="11" t="str">
        <f>LEFT(Tabela2[[#This Row],[Código]],3)</f>
        <v>125</v>
      </c>
    </row>
    <row r="11162" spans="2:16" ht="15" customHeight="1" x14ac:dyDescent="0.25">
      <c r="B11162" s="31" t="str">
        <f>IF(Tabela2[[#This Row],[Tipo]] = 0,LOOKUP(Tabela2[[#This Row],[RESUMO]],Tabela3[Grupo],Tabela3[Meus produtos]),VLOOKUP(Tabela2[[#This Row],[Código]],Tabela4[[Código NBS/LC116]:[Meus serviços]],3,0))</f>
        <v>Não</v>
      </c>
      <c r="C11162" t="str">
        <f>IF(E11162=0,TEXT(dados!A11077,"00000000"),IF(E11162=2,TEXT(dados!A11077,"0000"),TEXT(dados!A11077,"#")))</f>
        <v>125079000</v>
      </c>
      <c r="D11162" t="str">
        <f>IF(dados!B11077=0,"",dados!B11077)</f>
        <v/>
      </c>
      <c r="E11162">
        <f>dados!C11077</f>
        <v>1</v>
      </c>
      <c r="F11162" t="str">
        <f>dados!D11077</f>
        <v>Outros servicos de parques de diversao e atracoes similares</v>
      </c>
      <c r="G11162"/>
      <c r="H11162"/>
      <c r="I11162"/>
      <c r="J11162"/>
      <c r="K11162" s="13"/>
      <c r="L11162" s="13">
        <f>dados!I11077/100</f>
        <v>0.13449999999999998</v>
      </c>
      <c r="M11162" s="13">
        <f>dados!J11077/100</f>
        <v>0.1545</v>
      </c>
      <c r="N11162" s="13">
        <f>dados!K11077/100</f>
        <v>0</v>
      </c>
      <c r="O11162" s="13">
        <f>dados!L11077/100</f>
        <v>4.3099999999999999E-2</v>
      </c>
      <c r="P11162" s="11" t="str">
        <f>LEFT(Tabela2[[#This Row],[Código]],3)</f>
        <v>125</v>
      </c>
    </row>
    <row r="11163" spans="2:16" ht="15" customHeight="1" x14ac:dyDescent="0.25">
      <c r="B11163" s="31" t="str">
        <f>IF(Tabela2[[#This Row],[Tipo]] = 0,LOOKUP(Tabela2[[#This Row],[RESUMO]],Tabela3[Grupo],Tabela3[Meus produtos]),VLOOKUP(Tabela2[[#This Row],[Código]],Tabela4[[Código NBS/LC116]:[Meus serviços]],3,0))</f>
        <v>Não</v>
      </c>
      <c r="C11163" t="str">
        <f>IF(E11163=0,TEXT(dados!A11078,"00000000"),IF(E11163=2,TEXT(dados!A11078,"0000"),TEXT(dados!A11078,"#")))</f>
        <v>125900000</v>
      </c>
      <c r="D11163" t="str">
        <f>IF(dados!B11078=0,"",dados!B11078)</f>
        <v/>
      </c>
      <c r="E11163">
        <f>dados!C11078</f>
        <v>1</v>
      </c>
      <c r="F11163" t="str">
        <f>dados!D11078</f>
        <v>Outros servicos recreativos, culturais e desportivos</v>
      </c>
      <c r="G11163"/>
      <c r="H11163"/>
      <c r="I11163"/>
      <c r="J11163"/>
      <c r="K11163" s="13"/>
      <c r="L11163" s="13">
        <f>dados!I11078/100</f>
        <v>0.13449999999999998</v>
      </c>
      <c r="M11163" s="13">
        <f>dados!J11078/100</f>
        <v>0.1545</v>
      </c>
      <c r="N11163" s="13">
        <f>dados!K11078/100</f>
        <v>0</v>
      </c>
      <c r="O11163" s="13">
        <f>dados!L11078/100</f>
        <v>0.05</v>
      </c>
      <c r="P11163" s="11" t="str">
        <f>LEFT(Tabela2[[#This Row],[Código]],3)</f>
        <v>125</v>
      </c>
    </row>
    <row r="11164" spans="2:16" ht="15" customHeight="1" x14ac:dyDescent="0.25">
      <c r="B11164" s="31" t="str">
        <f>IF(Tabela2[[#This Row],[Tipo]] = 0,LOOKUP(Tabela2[[#This Row],[RESUMO]],Tabela3[Grupo],Tabela3[Meus produtos]),VLOOKUP(Tabela2[[#This Row],[Código]],Tabela4[[Código NBS/LC116]:[Meus serviços]],3,0))</f>
        <v>Não</v>
      </c>
      <c r="C11164" t="str">
        <f>IF(E11164=0,TEXT(dados!A11079,"00000000"),IF(E11164=2,TEXT(dados!A11079,"0000"),TEXT(dados!A11079,"#")))</f>
        <v>126011000</v>
      </c>
      <c r="D11164" t="str">
        <f>IF(dados!B11079=0,"",dados!B11079)</f>
        <v/>
      </c>
      <c r="E11164">
        <f>dados!C11079</f>
        <v>1</v>
      </c>
      <c r="F11164" t="str">
        <f>dados!D11079</f>
        <v>Servicos de limpeza de texteis, exceto quando realizados a seco</v>
      </c>
      <c r="G11164"/>
      <c r="H11164"/>
      <c r="I11164"/>
      <c r="J11164"/>
      <c r="K11164" s="13"/>
      <c r="L11164" s="13">
        <f>dados!I11079/100</f>
        <v>0.13449999999999998</v>
      </c>
      <c r="M11164" s="13">
        <f>dados!J11079/100</f>
        <v>0.1545</v>
      </c>
      <c r="N11164" s="13">
        <f>dados!K11079/100</f>
        <v>0</v>
      </c>
      <c r="O11164" s="13">
        <f>dados!L11079/100</f>
        <v>4.0099999999999997E-2</v>
      </c>
      <c r="P11164" s="11" t="str">
        <f>LEFT(Tabela2[[#This Row],[Código]],3)</f>
        <v>126</v>
      </c>
    </row>
    <row r="11165" spans="2:16" ht="15" customHeight="1" x14ac:dyDescent="0.25">
      <c r="B11165" s="31" t="str">
        <f>IF(Tabela2[[#This Row],[Tipo]] = 0,LOOKUP(Tabela2[[#This Row],[RESUMO]],Tabela3[Grupo],Tabela3[Meus produtos]),VLOOKUP(Tabela2[[#This Row],[Código]],Tabela4[[Código NBS/LC116]:[Meus serviços]],3,0))</f>
        <v>Não</v>
      </c>
      <c r="C11165" t="str">
        <f>IF(E11165=0,TEXT(dados!A11080,"00000000"),IF(E11165=2,TEXT(dados!A11080,"0000"),TEXT(dados!A11080,"#")))</f>
        <v>126012000</v>
      </c>
      <c r="D11165" t="str">
        <f>IF(dados!B11080=0,"",dados!B11080)</f>
        <v/>
      </c>
      <c r="E11165">
        <f>dados!C11080</f>
        <v>1</v>
      </c>
      <c r="F11165" t="str">
        <f>dados!D11080</f>
        <v>Servicos de limpeza a seco</v>
      </c>
      <c r="G11165"/>
      <c r="H11165"/>
      <c r="I11165"/>
      <c r="J11165"/>
      <c r="K11165" s="13"/>
      <c r="L11165" s="13">
        <f>dados!I11080/100</f>
        <v>0.13449999999999998</v>
      </c>
      <c r="M11165" s="13">
        <f>dados!J11080/100</f>
        <v>0.1545</v>
      </c>
      <c r="N11165" s="13">
        <f>dados!K11080/100</f>
        <v>0</v>
      </c>
      <c r="O11165" s="13">
        <f>dados!L11080/100</f>
        <v>4.0099999999999997E-2</v>
      </c>
      <c r="P11165" s="11" t="str">
        <f>LEFT(Tabela2[[#This Row],[Código]],3)</f>
        <v>126</v>
      </c>
    </row>
    <row r="11166" spans="2:16" ht="15" customHeight="1" x14ac:dyDescent="0.25">
      <c r="B11166" s="31" t="str">
        <f>IF(Tabela2[[#This Row],[Tipo]] = 0,LOOKUP(Tabela2[[#This Row],[RESUMO]],Tabela3[Grupo],Tabela3[Meus produtos]),VLOOKUP(Tabela2[[#This Row],[Código]],Tabela4[[Código NBS/LC116]:[Meus serviços]],3,0))</f>
        <v>Não</v>
      </c>
      <c r="C11166" t="str">
        <f>IF(E11166=0,TEXT(dados!A11081,"00000000"),IF(E11166=2,TEXT(dados!A11081,"0000"),TEXT(dados!A11081,"#")))</f>
        <v>126013000</v>
      </c>
      <c r="D11166" t="str">
        <f>IF(dados!B11081=0,"",dados!B11081)</f>
        <v/>
      </c>
      <c r="E11166">
        <f>dados!C11081</f>
        <v>1</v>
      </c>
      <c r="F11166" t="str">
        <f>dados!D11081</f>
        <v>Servicos de tinturaria</v>
      </c>
      <c r="G11166"/>
      <c r="H11166"/>
      <c r="I11166"/>
      <c r="J11166"/>
      <c r="K11166" s="13"/>
      <c r="L11166" s="13">
        <f>dados!I11081/100</f>
        <v>0.13449999999999998</v>
      </c>
      <c r="M11166" s="13">
        <f>dados!J11081/100</f>
        <v>0.1545</v>
      </c>
      <c r="N11166" s="13">
        <f>dados!K11081/100</f>
        <v>0</v>
      </c>
      <c r="O11166" s="13">
        <f>dados!L11081/100</f>
        <v>4.0099999999999997E-2</v>
      </c>
      <c r="P11166" s="11" t="str">
        <f>LEFT(Tabela2[[#This Row],[Código]],3)</f>
        <v>126</v>
      </c>
    </row>
    <row r="11167" spans="2:16" ht="15" customHeight="1" x14ac:dyDescent="0.25">
      <c r="B11167" s="31" t="str">
        <f>IF(Tabela2[[#This Row],[Tipo]] = 0,LOOKUP(Tabela2[[#This Row],[RESUMO]],Tabela3[Grupo],Tabela3[Meus produtos]),VLOOKUP(Tabela2[[#This Row],[Código]],Tabela4[[Código NBS/LC116]:[Meus serviços]],3,0))</f>
        <v>Não</v>
      </c>
      <c r="C11167" t="str">
        <f>IF(E11167=0,TEXT(dados!A11082,"00000000"),IF(E11167=2,TEXT(dados!A11082,"0000"),TEXT(dados!A11082,"#")))</f>
        <v>126019000</v>
      </c>
      <c r="D11167" t="str">
        <f>IF(dados!B11082=0,"",dados!B11082)</f>
        <v/>
      </c>
      <c r="E11167">
        <f>dados!C11082</f>
        <v>1</v>
      </c>
      <c r="F11167" t="str">
        <f>dados!D11082</f>
        <v>Outros servicos de lavanderia</v>
      </c>
      <c r="G11167"/>
      <c r="H11167"/>
      <c r="I11167"/>
      <c r="J11167"/>
      <c r="K11167" s="13"/>
      <c r="L11167" s="13">
        <f>dados!I11082/100</f>
        <v>0.13449999999999998</v>
      </c>
      <c r="M11167" s="13">
        <f>dados!J11082/100</f>
        <v>0.1545</v>
      </c>
      <c r="N11167" s="13">
        <f>dados!K11082/100</f>
        <v>0</v>
      </c>
      <c r="O11167" s="13">
        <f>dados!L11082/100</f>
        <v>4.0099999999999997E-2</v>
      </c>
      <c r="P11167" s="11" t="str">
        <f>LEFT(Tabela2[[#This Row],[Código]],3)</f>
        <v>126</v>
      </c>
    </row>
    <row r="11168" spans="2:16" ht="15" customHeight="1" x14ac:dyDescent="0.25">
      <c r="B11168" s="31" t="str">
        <f>IF(Tabela2[[#This Row],[Tipo]] = 0,LOOKUP(Tabela2[[#This Row],[RESUMO]],Tabela3[Grupo],Tabela3[Meus produtos]),VLOOKUP(Tabela2[[#This Row],[Código]],Tabela4[[Código NBS/LC116]:[Meus serviços]],3,0))</f>
        <v>Não</v>
      </c>
      <c r="C11168" t="str">
        <f>IF(E11168=0,TEXT(dados!A11083,"00000000"),IF(E11168=2,TEXT(dados!A11083,"0000"),TEXT(dados!A11083,"#")))</f>
        <v>126021000</v>
      </c>
      <c r="D11168" t="str">
        <f>IF(dados!B11083=0,"",dados!B11083)</f>
        <v/>
      </c>
      <c r="E11168">
        <f>dados!C11083</f>
        <v>1</v>
      </c>
      <c r="F11168" t="str">
        <f>dados!D11083</f>
        <v>Servicos de cabeleireiros e barbeiros</v>
      </c>
      <c r="G11168"/>
      <c r="H11168"/>
      <c r="I11168"/>
      <c r="J11168"/>
      <c r="K11168" s="13"/>
      <c r="L11168" s="13">
        <f>dados!I11083/100</f>
        <v>0.13449999999999998</v>
      </c>
      <c r="M11168" s="13">
        <f>dados!J11083/100</f>
        <v>0.1545</v>
      </c>
      <c r="N11168" s="13">
        <f>dados!K11083/100</f>
        <v>0</v>
      </c>
      <c r="O11168" s="13">
        <f>dados!L11083/100</f>
        <v>3.8399999999999997E-2</v>
      </c>
      <c r="P11168" s="11" t="str">
        <f>LEFT(Tabela2[[#This Row],[Código]],3)</f>
        <v>126</v>
      </c>
    </row>
    <row r="11169" spans="2:16" ht="15" customHeight="1" x14ac:dyDescent="0.25">
      <c r="B11169" s="31" t="str">
        <f>IF(Tabela2[[#This Row],[Tipo]] = 0,LOOKUP(Tabela2[[#This Row],[RESUMO]],Tabela3[Grupo],Tabela3[Meus produtos]),VLOOKUP(Tabela2[[#This Row],[Código]],Tabela4[[Código NBS/LC116]:[Meus serviços]],3,0))</f>
        <v>Não</v>
      </c>
      <c r="C11169" t="str">
        <f>IF(E11169=0,TEXT(dados!A11084,"00000000"),IF(E11169=2,TEXT(dados!A11084,"0000"),TEXT(dados!A11084,"#")))</f>
        <v>126022000</v>
      </c>
      <c r="D11169" t="str">
        <f>IF(dados!B11084=0,"",dados!B11084)</f>
        <v/>
      </c>
      <c r="E11169">
        <f>dados!C11084</f>
        <v>1</v>
      </c>
      <c r="F11169" t="str">
        <f>dados!D11084</f>
        <v>Servicos de manicure, pedicure e tratamento cosmetico</v>
      </c>
      <c r="G11169"/>
      <c r="H11169"/>
      <c r="I11169"/>
      <c r="J11169"/>
      <c r="K11169" s="13"/>
      <c r="L11169" s="13">
        <f>dados!I11084/100</f>
        <v>0.13449999999999998</v>
      </c>
      <c r="M11169" s="13">
        <f>dados!J11084/100</f>
        <v>0.1545</v>
      </c>
      <c r="N11169" s="13">
        <f>dados!K11084/100</f>
        <v>0</v>
      </c>
      <c r="O11169" s="13">
        <f>dados!L11084/100</f>
        <v>3.8399999999999997E-2</v>
      </c>
      <c r="P11169" s="11" t="str">
        <f>LEFT(Tabela2[[#This Row],[Código]],3)</f>
        <v>126</v>
      </c>
    </row>
    <row r="11170" spans="2:16" ht="15" customHeight="1" x14ac:dyDescent="0.25">
      <c r="B11170" s="31" t="str">
        <f>IF(Tabela2[[#This Row],[Tipo]] = 0,LOOKUP(Tabela2[[#This Row],[RESUMO]],Tabela3[Grupo],Tabela3[Meus produtos]),VLOOKUP(Tabela2[[#This Row],[Código]],Tabela4[[Código NBS/LC116]:[Meus serviços]],3,0))</f>
        <v>Não</v>
      </c>
      <c r="C11170" t="str">
        <f>IF(E11170=0,TEXT(dados!A11085,"00000000"),IF(E11170=2,TEXT(dados!A11085,"0000"),TEXT(dados!A11085,"#")))</f>
        <v>126023000</v>
      </c>
      <c r="D11170" t="str">
        <f>IF(dados!B11085=0,"",dados!B11085)</f>
        <v/>
      </c>
      <c r="E11170">
        <f>dados!C11085</f>
        <v>1</v>
      </c>
      <c r="F11170" t="str">
        <f>dados!D11085</f>
        <v>Servicos de bem-estar fisico</v>
      </c>
      <c r="G11170"/>
      <c r="H11170"/>
      <c r="I11170"/>
      <c r="J11170"/>
      <c r="K11170" s="13"/>
      <c r="L11170" s="13">
        <f>dados!I11085/100</f>
        <v>0.13449999999999998</v>
      </c>
      <c r="M11170" s="13">
        <f>dados!J11085/100</f>
        <v>0.1545</v>
      </c>
      <c r="N11170" s="13">
        <f>dados!K11085/100</f>
        <v>0</v>
      </c>
      <c r="O11170" s="13">
        <f>dados!L11085/100</f>
        <v>3.6299999999999999E-2</v>
      </c>
      <c r="P11170" s="11" t="str">
        <f>LEFT(Tabela2[[#This Row],[Código]],3)</f>
        <v>126</v>
      </c>
    </row>
    <row r="11171" spans="2:16" ht="15" customHeight="1" x14ac:dyDescent="0.25">
      <c r="B11171" s="31" t="str">
        <f>IF(Tabela2[[#This Row],[Tipo]] = 0,LOOKUP(Tabela2[[#This Row],[RESUMO]],Tabela3[Grupo],Tabela3[Meus produtos]),VLOOKUP(Tabela2[[#This Row],[Código]],Tabela4[[Código NBS/LC116]:[Meus serviços]],3,0))</f>
        <v>Não</v>
      </c>
      <c r="C11171" t="str">
        <f>IF(E11171=0,TEXT(dados!A11086,"00000000"),IF(E11171=2,TEXT(dados!A11086,"0000"),TEXT(dados!A11086,"#")))</f>
        <v>126029000</v>
      </c>
      <c r="D11171" t="str">
        <f>IF(dados!B11086=0,"",dados!B11086)</f>
        <v/>
      </c>
      <c r="E11171">
        <f>dados!C11086</f>
        <v>1</v>
      </c>
      <c r="F11171" t="str">
        <f>dados!D11086</f>
        <v>Outros tratamentos de beleza e bem-estar fisico</v>
      </c>
      <c r="G11171"/>
      <c r="H11171"/>
      <c r="I11171"/>
      <c r="J11171"/>
      <c r="K11171" s="13"/>
      <c r="L11171" s="13">
        <f>dados!I11086/100</f>
        <v>0.13449999999999998</v>
      </c>
      <c r="M11171" s="13">
        <f>dados!J11086/100</f>
        <v>0.1545</v>
      </c>
      <c r="N11171" s="13">
        <f>dados!K11086/100</f>
        <v>0</v>
      </c>
      <c r="O11171" s="13">
        <f>dados!L11086/100</f>
        <v>3.9100000000000003E-2</v>
      </c>
      <c r="P11171" s="11" t="str">
        <f>LEFT(Tabela2[[#This Row],[Código]],3)</f>
        <v>126</v>
      </c>
    </row>
    <row r="11172" spans="2:16" ht="15" customHeight="1" x14ac:dyDescent="0.25">
      <c r="B11172" s="31" t="str">
        <f>IF(Tabela2[[#This Row],[Tipo]] = 0,LOOKUP(Tabela2[[#This Row],[RESUMO]],Tabela3[Grupo],Tabela3[Meus produtos]),VLOOKUP(Tabela2[[#This Row],[Código]],Tabela4[[Código NBS/LC116]:[Meus serviços]],3,0))</f>
        <v>Não</v>
      </c>
      <c r="C11172" t="str">
        <f>IF(E11172=0,TEXT(dados!A11087,"00000000"),IF(E11172=2,TEXT(dados!A11087,"0000"),TEXT(dados!A11087,"#")))</f>
        <v>126030000</v>
      </c>
      <c r="D11172" t="str">
        <f>IF(dados!B11087=0,"",dados!B11087)</f>
        <v/>
      </c>
      <c r="E11172">
        <f>dados!C11087</f>
        <v>1</v>
      </c>
      <c r="F11172" t="str">
        <f>dados!D11087</f>
        <v>Servicos funerarios, de cremacao e de embalsamamento</v>
      </c>
      <c r="G11172"/>
      <c r="H11172"/>
      <c r="I11172"/>
      <c r="J11172"/>
      <c r="K11172" s="13"/>
      <c r="L11172" s="13">
        <f>dados!I11087/100</f>
        <v>0.13449999999999998</v>
      </c>
      <c r="M11172" s="13">
        <f>dados!J11087/100</f>
        <v>0.1545</v>
      </c>
      <c r="N11172" s="13">
        <f>dados!K11087/100</f>
        <v>0</v>
      </c>
      <c r="O11172" s="13">
        <f>dados!L11087/100</f>
        <v>4.3200000000000002E-2</v>
      </c>
      <c r="P11172" s="11" t="str">
        <f>LEFT(Tabela2[[#This Row],[Código]],3)</f>
        <v>126</v>
      </c>
    </row>
    <row r="11173" spans="2:16" ht="15" customHeight="1" x14ac:dyDescent="0.25">
      <c r="B11173" s="31" t="str">
        <f>IF(Tabela2[[#This Row],[Tipo]] = 0,LOOKUP(Tabela2[[#This Row],[RESUMO]],Tabela3[Grupo],Tabela3[Meus produtos]),VLOOKUP(Tabela2[[#This Row],[Código]],Tabela4[[Código NBS/LC116]:[Meus serviços]],3,0))</f>
        <v>Não</v>
      </c>
      <c r="C11173" t="str">
        <f>IF(E11173=0,TEXT(dados!A11088,"00000000"),IF(E11173=2,TEXT(dados!A11088,"0000"),TEXT(dados!A11088,"#")))</f>
        <v>126900000</v>
      </c>
      <c r="D11173" t="str">
        <f>IF(dados!B11088=0,"",dados!B11088)</f>
        <v/>
      </c>
      <c r="E11173">
        <f>dados!C11088</f>
        <v>1</v>
      </c>
      <c r="F11173" t="str">
        <f>dados!D11088</f>
        <v>Outros servicos pessoais</v>
      </c>
      <c r="G11173"/>
      <c r="H11173"/>
      <c r="I11173"/>
      <c r="J11173"/>
      <c r="K11173" s="13"/>
      <c r="L11173" s="13">
        <f>dados!I11088/100</f>
        <v>0.13449999999999998</v>
      </c>
      <c r="M11173" s="13">
        <f>dados!J11088/100</f>
        <v>0.1545</v>
      </c>
      <c r="N11173" s="13">
        <f>dados!K11088/100</f>
        <v>0</v>
      </c>
      <c r="O11173" s="13">
        <f>dados!L11088/100</f>
        <v>0.05</v>
      </c>
      <c r="P11173" s="11" t="str">
        <f>LEFT(Tabela2[[#This Row],[Código]],3)</f>
        <v>126</v>
      </c>
    </row>
    <row r="11174" spans="2:16" ht="15" customHeight="1" x14ac:dyDescent="0.25">
      <c r="B11174" s="31" t="str">
        <f>IF(Tabela2[[#This Row],[Tipo]] = 0,LOOKUP(Tabela2[[#This Row],[RESUMO]],Tabela3[Grupo],Tabela3[Meus produtos]),VLOOKUP(Tabela2[[#This Row],[Código]],Tabela4[[Código NBS/LC116]:[Meus serviços]],3,0))</f>
        <v>Não</v>
      </c>
      <c r="C11174" t="str">
        <f>IF(E11174=0,TEXT(dados!A11089,"00000000"),IF(E11174=2,TEXT(dados!A11089,"0000"),TEXT(dados!A11089,"#")))</f>
        <v>127011000</v>
      </c>
      <c r="D11174" t="str">
        <f>IF(dados!B11089=0,"",dados!B11089)</f>
        <v/>
      </c>
      <c r="E11174">
        <f>dados!C11089</f>
        <v>1</v>
      </c>
      <c r="F11174" t="str">
        <f>dados!D11089</f>
        <v>Cessao de direitos de obras literarias</v>
      </c>
      <c r="G11174"/>
      <c r="H11174"/>
      <c r="I11174"/>
      <c r="J11174"/>
      <c r="K11174" s="13"/>
      <c r="L11174" s="13">
        <f>dados!I11089/100</f>
        <v>0.13449999999999998</v>
      </c>
      <c r="M11174" s="13">
        <f>dados!J11089/100</f>
        <v>0.1545</v>
      </c>
      <c r="N11174" s="13">
        <f>dados!K11089/100</f>
        <v>0</v>
      </c>
      <c r="O11174" s="13">
        <f>dados!L11089/100</f>
        <v>4.0800000000000003E-2</v>
      </c>
      <c r="P11174" s="11" t="str">
        <f>LEFT(Tabela2[[#This Row],[Código]],3)</f>
        <v>127</v>
      </c>
    </row>
    <row r="11175" spans="2:16" ht="15" customHeight="1" x14ac:dyDescent="0.25">
      <c r="B11175" s="31" t="str">
        <f>IF(Tabela2[[#This Row],[Tipo]] = 0,LOOKUP(Tabela2[[#This Row],[RESUMO]],Tabela3[Grupo],Tabela3[Meus produtos]),VLOOKUP(Tabela2[[#This Row],[Código]],Tabela4[[Código NBS/LC116]:[Meus serviços]],3,0))</f>
        <v>Não</v>
      </c>
      <c r="C11175" t="str">
        <f>IF(E11175=0,TEXT(dados!A11090,"00000000"),IF(E11175=2,TEXT(dados!A11090,"0000"),TEXT(dados!A11090,"#")))</f>
        <v>127012000</v>
      </c>
      <c r="D11175" t="str">
        <f>IF(dados!B11090=0,"",dados!B11090)</f>
        <v/>
      </c>
      <c r="E11175">
        <f>dados!C11090</f>
        <v>1</v>
      </c>
      <c r="F11175" t="str">
        <f>dados!D11090</f>
        <v>Cessao de direitos sobre programas de computador</v>
      </c>
      <c r="G11175"/>
      <c r="H11175"/>
      <c r="I11175"/>
      <c r="J11175"/>
      <c r="K11175" s="13"/>
      <c r="L11175" s="13">
        <f>dados!I11090/100</f>
        <v>0.13449999999999998</v>
      </c>
      <c r="M11175" s="13">
        <f>dados!J11090/100</f>
        <v>0.1545</v>
      </c>
      <c r="N11175" s="13">
        <f>dados!K11090/100</f>
        <v>0</v>
      </c>
      <c r="O11175" s="13">
        <f>dados!L11090/100</f>
        <v>2.1099999999999997E-2</v>
      </c>
      <c r="P11175" s="11" t="str">
        <f>LEFT(Tabela2[[#This Row],[Código]],3)</f>
        <v>127</v>
      </c>
    </row>
    <row r="11176" spans="2:16" ht="15" customHeight="1" x14ac:dyDescent="0.25">
      <c r="B11176" s="31" t="str">
        <f>IF(Tabela2[[#This Row],[Tipo]] = 0,LOOKUP(Tabela2[[#This Row],[RESUMO]],Tabela3[Grupo],Tabela3[Meus produtos]),VLOOKUP(Tabela2[[#This Row],[Código]],Tabela4[[Código NBS/LC116]:[Meus serviços]],3,0))</f>
        <v>Não</v>
      </c>
      <c r="C11176" t="str">
        <f>IF(E11176=0,TEXT(dados!A11091,"00000000"),IF(E11176=2,TEXT(dados!A11091,"0000"),TEXT(dados!A11091,"#")))</f>
        <v>127013100</v>
      </c>
      <c r="D11176" t="str">
        <f>IF(dados!B11091=0,"",dados!B11091)</f>
        <v/>
      </c>
      <c r="E11176">
        <f>dados!C11091</f>
        <v>1</v>
      </c>
      <c r="F11176" t="str">
        <f>dados!D11091</f>
        <v>Cessao de direitos de obras cinematograficas</v>
      </c>
      <c r="G11176"/>
      <c r="H11176"/>
      <c r="I11176"/>
      <c r="J11176"/>
      <c r="K11176" s="13"/>
      <c r="L11176" s="13">
        <f>dados!I11091/100</f>
        <v>0.13449999999999998</v>
      </c>
      <c r="M11176" s="13">
        <f>dados!J11091/100</f>
        <v>0.1545</v>
      </c>
      <c r="N11176" s="13">
        <f>dados!K11091/100</f>
        <v>0</v>
      </c>
      <c r="O11176" s="13">
        <f>dados!L11091/100</f>
        <v>4.0800000000000003E-2</v>
      </c>
      <c r="P11176" s="11" t="str">
        <f>LEFT(Tabela2[[#This Row],[Código]],3)</f>
        <v>127</v>
      </c>
    </row>
    <row r="11177" spans="2:16" ht="15" customHeight="1" x14ac:dyDescent="0.25">
      <c r="B11177" s="31" t="str">
        <f>IF(Tabela2[[#This Row],[Tipo]] = 0,LOOKUP(Tabela2[[#This Row],[RESUMO]],Tabela3[Grupo],Tabela3[Meus produtos]),VLOOKUP(Tabela2[[#This Row],[Código]],Tabela4[[Código NBS/LC116]:[Meus serviços]],3,0))</f>
        <v>Não</v>
      </c>
      <c r="C11177" t="str">
        <f>IF(E11177=0,TEXT(dados!A11092,"00000000"),IF(E11177=2,TEXT(dados!A11092,"0000"),TEXT(dados!A11092,"#")))</f>
        <v>127013200</v>
      </c>
      <c r="D11177" t="str">
        <f>IF(dados!B11092=0,"",dados!B11092)</f>
        <v/>
      </c>
      <c r="E11177">
        <f>dados!C11092</f>
        <v>1</v>
      </c>
      <c r="F11177" t="str">
        <f>dados!D11092</f>
        <v>Cessao de direitos de obras jornalisticas</v>
      </c>
      <c r="G11177"/>
      <c r="H11177"/>
      <c r="I11177"/>
      <c r="J11177"/>
      <c r="K11177" s="13"/>
      <c r="L11177" s="13">
        <f>dados!I11092/100</f>
        <v>0.13449999999999998</v>
      </c>
      <c r="M11177" s="13">
        <f>dados!J11092/100</f>
        <v>0.1545</v>
      </c>
      <c r="N11177" s="13">
        <f>dados!K11092/100</f>
        <v>0</v>
      </c>
      <c r="O11177" s="13">
        <f>dados!L11092/100</f>
        <v>4.0800000000000003E-2</v>
      </c>
      <c r="P11177" s="11" t="str">
        <f>LEFT(Tabela2[[#This Row],[Código]],3)</f>
        <v>127</v>
      </c>
    </row>
    <row r="11178" spans="2:16" ht="15" customHeight="1" x14ac:dyDescent="0.25">
      <c r="B11178" s="31" t="str">
        <f>IF(Tabela2[[#This Row],[Tipo]] = 0,LOOKUP(Tabela2[[#This Row],[RESUMO]],Tabela3[Grupo],Tabela3[Meus produtos]),VLOOKUP(Tabela2[[#This Row],[Código]],Tabela4[[Código NBS/LC116]:[Meus serviços]],3,0))</f>
        <v>Não</v>
      </c>
      <c r="C11178" t="str">
        <f>IF(E11178=0,TEXT(dados!A11093,"00000000"),IF(E11178=2,TEXT(dados!A11093,"0000"),TEXT(dados!A11093,"#")))</f>
        <v>127013300</v>
      </c>
      <c r="D11178" t="str">
        <f>IF(dados!B11093=0,"",dados!B11093)</f>
        <v/>
      </c>
      <c r="E11178">
        <f>dados!C11093</f>
        <v>1</v>
      </c>
      <c r="F11178" t="str">
        <f>dados!D11093</f>
        <v>Cessao de direitos de obras publicitarias</v>
      </c>
      <c r="G11178"/>
      <c r="H11178"/>
      <c r="I11178"/>
      <c r="J11178"/>
      <c r="K11178" s="13"/>
      <c r="L11178" s="13">
        <f>dados!I11093/100</f>
        <v>0.13449999999999998</v>
      </c>
      <c r="M11178" s="13">
        <f>dados!J11093/100</f>
        <v>0.1545</v>
      </c>
      <c r="N11178" s="13">
        <f>dados!K11093/100</f>
        <v>0</v>
      </c>
      <c r="O11178" s="13">
        <f>dados!L11093/100</f>
        <v>4.0800000000000003E-2</v>
      </c>
      <c r="P11178" s="11" t="str">
        <f>LEFT(Tabela2[[#This Row],[Código]],3)</f>
        <v>127</v>
      </c>
    </row>
    <row r="11179" spans="2:16" ht="15" customHeight="1" x14ac:dyDescent="0.25">
      <c r="B11179" s="31" t="str">
        <f>IF(Tabela2[[#This Row],[Tipo]] = 0,LOOKUP(Tabela2[[#This Row],[RESUMO]],Tabela3[Grupo],Tabela3[Meus produtos]),VLOOKUP(Tabela2[[#This Row],[Código]],Tabela4[[Código NBS/LC116]:[Meus serviços]],3,0))</f>
        <v>Não</v>
      </c>
      <c r="C11179" t="str">
        <f>IF(E11179=0,TEXT(dados!A11094,"00000000"),IF(E11179=2,TEXT(dados!A11094,"0000"),TEXT(dados!A11094,"#")))</f>
        <v>127013900</v>
      </c>
      <c r="D11179" t="str">
        <f>IF(dados!B11094=0,"",dados!B11094)</f>
        <v/>
      </c>
      <c r="E11179">
        <f>dados!C11094</f>
        <v>1</v>
      </c>
      <c r="F11179" t="str">
        <f>dados!D11094</f>
        <v>Cessao de direitos de outras obras audiovisuais</v>
      </c>
      <c r="G11179"/>
      <c r="H11179"/>
      <c r="I11179"/>
      <c r="J11179"/>
      <c r="K11179" s="13"/>
      <c r="L11179" s="13">
        <f>dados!I11094/100</f>
        <v>0.13449999999999998</v>
      </c>
      <c r="M11179" s="13">
        <f>dados!J11094/100</f>
        <v>0.1545</v>
      </c>
      <c r="N11179" s="13">
        <f>dados!K11094/100</f>
        <v>0</v>
      </c>
      <c r="O11179" s="13">
        <f>dados!L11094/100</f>
        <v>4.0800000000000003E-2</v>
      </c>
      <c r="P11179" s="11" t="str">
        <f>LEFT(Tabela2[[#This Row],[Código]],3)</f>
        <v>127</v>
      </c>
    </row>
    <row r="11180" spans="2:16" ht="15" customHeight="1" x14ac:dyDescent="0.25">
      <c r="B11180" s="31" t="str">
        <f>IF(Tabela2[[#This Row],[Tipo]] = 0,LOOKUP(Tabela2[[#This Row],[RESUMO]],Tabela3[Grupo],Tabela3[Meus produtos]),VLOOKUP(Tabela2[[#This Row],[Código]],Tabela4[[Código NBS/LC116]:[Meus serviços]],3,0))</f>
        <v>Não</v>
      </c>
      <c r="C11180" t="str">
        <f>IF(E11180=0,TEXT(dados!A11095,"00000000"),IF(E11180=2,TEXT(dados!A11095,"0000"),TEXT(dados!A11095,"#")))</f>
        <v>127014000</v>
      </c>
      <c r="D11180" t="str">
        <f>IF(dados!B11095=0,"",dados!B11095)</f>
        <v/>
      </c>
      <c r="E11180">
        <f>dados!C11095</f>
        <v>1</v>
      </c>
      <c r="F11180" t="str">
        <f>dados!D11095</f>
        <v>Cessao de direitos de obras musicais e outros fonogramas</v>
      </c>
      <c r="G11180"/>
      <c r="H11180"/>
      <c r="I11180"/>
      <c r="J11180"/>
      <c r="K11180" s="13"/>
      <c r="L11180" s="13">
        <f>dados!I11095/100</f>
        <v>0.13449999999999998</v>
      </c>
      <c r="M11180" s="13">
        <f>dados!J11095/100</f>
        <v>0.1545</v>
      </c>
      <c r="N11180" s="13">
        <f>dados!K11095/100</f>
        <v>0</v>
      </c>
      <c r="O11180" s="13">
        <f>dados!L11095/100</f>
        <v>4.0800000000000003E-2</v>
      </c>
      <c r="P11180" s="11" t="str">
        <f>LEFT(Tabela2[[#This Row],[Código]],3)</f>
        <v>127</v>
      </c>
    </row>
    <row r="11181" spans="2:16" ht="15" customHeight="1" x14ac:dyDescent="0.25">
      <c r="B11181" s="31" t="str">
        <f>IF(Tabela2[[#This Row],[Tipo]] = 0,LOOKUP(Tabela2[[#This Row],[RESUMO]],Tabela3[Grupo],Tabela3[Meus produtos]),VLOOKUP(Tabela2[[#This Row],[Código]],Tabela4[[Código NBS/LC116]:[Meus serviços]],3,0))</f>
        <v>Não</v>
      </c>
      <c r="C11181" t="str">
        <f>IF(E11181=0,TEXT(dados!A11096,"00000000"),IF(E11181=2,TEXT(dados!A11096,"0000"),TEXT(dados!A11096,"#")))</f>
        <v>127015000</v>
      </c>
      <c r="D11181" t="str">
        <f>IF(dados!B11096=0,"",dados!B11096)</f>
        <v/>
      </c>
      <c r="E11181">
        <f>dados!C11096</f>
        <v>1</v>
      </c>
      <c r="F11181" t="str">
        <f>dados!D11096</f>
        <v>Cessao de direitos relacionados a radiodifusao</v>
      </c>
      <c r="G11181"/>
      <c r="H11181"/>
      <c r="I11181"/>
      <c r="J11181"/>
      <c r="K11181" s="13"/>
      <c r="L11181" s="13">
        <f>dados!I11096/100</f>
        <v>0.13449999999999998</v>
      </c>
      <c r="M11181" s="13">
        <f>dados!J11096/100</f>
        <v>0.1545</v>
      </c>
      <c r="N11181" s="13">
        <f>dados!K11096/100</f>
        <v>0</v>
      </c>
      <c r="O11181" s="13">
        <f>dados!L11096/100</f>
        <v>4.0800000000000003E-2</v>
      </c>
      <c r="P11181" s="11" t="str">
        <f>LEFT(Tabela2[[#This Row],[Código]],3)</f>
        <v>127</v>
      </c>
    </row>
    <row r="11182" spans="2:16" ht="15" customHeight="1" x14ac:dyDescent="0.25">
      <c r="B11182" s="31" t="str">
        <f>IF(Tabela2[[#This Row],[Tipo]] = 0,LOOKUP(Tabela2[[#This Row],[RESUMO]],Tabela3[Grupo],Tabela3[Meus produtos]),VLOOKUP(Tabela2[[#This Row],[Código]],Tabela4[[Código NBS/LC116]:[Meus serviços]],3,0))</f>
        <v>Não</v>
      </c>
      <c r="C11182" t="str">
        <f>IF(E11182=0,TEXT(dados!A11097,"00000000"),IF(E11182=2,TEXT(dados!A11097,"0000"),TEXT(dados!A11097,"#")))</f>
        <v>127019000</v>
      </c>
      <c r="D11182" t="str">
        <f>IF(dados!B11097=0,"",dados!B11097)</f>
        <v/>
      </c>
      <c r="E11182">
        <f>dados!C11097</f>
        <v>1</v>
      </c>
      <c r="F11182" t="str">
        <f>dados!D11097</f>
        <v>Cessao de outros direitos de autor e outros direitos conexos</v>
      </c>
      <c r="G11182"/>
      <c r="H11182"/>
      <c r="I11182"/>
      <c r="J11182"/>
      <c r="K11182" s="13"/>
      <c r="L11182" s="13">
        <f>dados!I11097/100</f>
        <v>0.13449999999999998</v>
      </c>
      <c r="M11182" s="13">
        <f>dados!J11097/100</f>
        <v>0.1545</v>
      </c>
      <c r="N11182" s="13">
        <f>dados!K11097/100</f>
        <v>0</v>
      </c>
      <c r="O11182" s="13">
        <f>dados!L11097/100</f>
        <v>4.0800000000000003E-2</v>
      </c>
      <c r="P11182" s="11" t="str">
        <f>LEFT(Tabela2[[#This Row],[Código]],3)</f>
        <v>127</v>
      </c>
    </row>
    <row r="11183" spans="2:16" ht="15" customHeight="1" x14ac:dyDescent="0.25">
      <c r="B11183" s="31" t="str">
        <f>IF(Tabela2[[#This Row],[Tipo]] = 0,LOOKUP(Tabela2[[#This Row],[RESUMO]],Tabela3[Grupo],Tabela3[Meus produtos]),VLOOKUP(Tabela2[[#This Row],[Código]],Tabela4[[Código NBS/LC116]:[Meus serviços]],3,0))</f>
        <v>Não</v>
      </c>
      <c r="C11183" t="str">
        <f>IF(E11183=0,TEXT(dados!A11098,"00000000"),IF(E11183=2,TEXT(dados!A11098,"0000"),TEXT(dados!A11098,"#")))</f>
        <v>127021000</v>
      </c>
      <c r="D11183" t="str">
        <f>IF(dados!B11098=0,"",dados!B11098)</f>
        <v/>
      </c>
      <c r="E11183">
        <f>dados!C11098</f>
        <v>1</v>
      </c>
      <c r="F11183" t="str">
        <f>dados!D11098</f>
        <v>Cessao de direitos sobre patentes</v>
      </c>
      <c r="G11183"/>
      <c r="H11183"/>
      <c r="I11183"/>
      <c r="J11183"/>
      <c r="K11183" s="13"/>
      <c r="L11183" s="13">
        <f>dados!I11098/100</f>
        <v>0.13449999999999998</v>
      </c>
      <c r="M11183" s="13">
        <f>dados!J11098/100</f>
        <v>0.1545</v>
      </c>
      <c r="N11183" s="13">
        <f>dados!K11098/100</f>
        <v>0</v>
      </c>
      <c r="O11183" s="13">
        <f>dados!L11098/100</f>
        <v>4.0800000000000003E-2</v>
      </c>
      <c r="P11183" s="11" t="str">
        <f>LEFT(Tabela2[[#This Row],[Código]],3)</f>
        <v>127</v>
      </c>
    </row>
    <row r="11184" spans="2:16" ht="15" customHeight="1" x14ac:dyDescent="0.25">
      <c r="B11184" s="31" t="str">
        <f>IF(Tabela2[[#This Row],[Tipo]] = 0,LOOKUP(Tabela2[[#This Row],[RESUMO]],Tabela3[Grupo],Tabela3[Meus produtos]),VLOOKUP(Tabela2[[#This Row],[Código]],Tabela4[[Código NBS/LC116]:[Meus serviços]],3,0))</f>
        <v>Não</v>
      </c>
      <c r="C11184" t="str">
        <f>IF(E11184=0,TEXT(dados!A11099,"00000000"),IF(E11184=2,TEXT(dados!A11099,"0000"),TEXT(dados!A11099,"#")))</f>
        <v>127022000</v>
      </c>
      <c r="D11184" t="str">
        <f>IF(dados!B11099=0,"",dados!B11099)</f>
        <v/>
      </c>
      <c r="E11184">
        <f>dados!C11099</f>
        <v>1</v>
      </c>
      <c r="F11184" t="str">
        <f>dados!D11099</f>
        <v>Cessao de direitos sobre marcas</v>
      </c>
      <c r="G11184"/>
      <c r="H11184"/>
      <c r="I11184"/>
      <c r="J11184"/>
      <c r="K11184" s="13"/>
      <c r="L11184" s="13">
        <f>dados!I11099/100</f>
        <v>0.13449999999999998</v>
      </c>
      <c r="M11184" s="13">
        <f>dados!J11099/100</f>
        <v>0.1545</v>
      </c>
      <c r="N11184" s="13">
        <f>dados!K11099/100</f>
        <v>0</v>
      </c>
      <c r="O11184" s="13">
        <f>dados!L11099/100</f>
        <v>4.0800000000000003E-2</v>
      </c>
      <c r="P11184" s="11" t="str">
        <f>LEFT(Tabela2[[#This Row],[Código]],3)</f>
        <v>127</v>
      </c>
    </row>
    <row r="11185" spans="2:16" ht="15" customHeight="1" x14ac:dyDescent="0.25">
      <c r="B11185" s="31" t="str">
        <f>IF(Tabela2[[#This Row],[Tipo]] = 0,LOOKUP(Tabela2[[#This Row],[RESUMO]],Tabela3[Grupo],Tabela3[Meus produtos]),VLOOKUP(Tabela2[[#This Row],[Código]],Tabela4[[Código NBS/LC116]:[Meus serviços]],3,0))</f>
        <v>Não</v>
      </c>
      <c r="C11185" t="str">
        <f>IF(E11185=0,TEXT(dados!A11100,"00000000"),IF(E11185=2,TEXT(dados!A11100,"0000"),TEXT(dados!A11100,"#")))</f>
        <v>127023000</v>
      </c>
      <c r="D11185" t="str">
        <f>IF(dados!B11100=0,"",dados!B11100)</f>
        <v/>
      </c>
      <c r="E11185">
        <f>dados!C11100</f>
        <v>1</v>
      </c>
      <c r="F11185" t="str">
        <f>dados!D11100</f>
        <v>Cessao de direitos sobre desenho industrial</v>
      </c>
      <c r="G11185"/>
      <c r="H11185"/>
      <c r="I11185"/>
      <c r="J11185"/>
      <c r="K11185" s="13"/>
      <c r="L11185" s="13">
        <f>dados!I11100/100</f>
        <v>0.13449999999999998</v>
      </c>
      <c r="M11185" s="13">
        <f>dados!J11100/100</f>
        <v>0.1545</v>
      </c>
      <c r="N11185" s="13">
        <f>dados!K11100/100</f>
        <v>0</v>
      </c>
      <c r="O11185" s="13">
        <f>dados!L11100/100</f>
        <v>4.0800000000000003E-2</v>
      </c>
      <c r="P11185" s="11" t="str">
        <f>LEFT(Tabela2[[#This Row],[Código]],3)</f>
        <v>127</v>
      </c>
    </row>
    <row r="11186" spans="2:16" ht="15" customHeight="1" x14ac:dyDescent="0.25">
      <c r="B11186" s="31" t="str">
        <f>IF(Tabela2[[#This Row],[Tipo]] = 0,LOOKUP(Tabela2[[#This Row],[RESUMO]],Tabela3[Grupo],Tabela3[Meus produtos]),VLOOKUP(Tabela2[[#This Row],[Código]],Tabela4[[Código NBS/LC116]:[Meus serviços]],3,0))</f>
        <v>Não</v>
      </c>
      <c r="C11186" t="str">
        <f>IF(E11186=0,TEXT(dados!A11101,"00000000"),IF(E11186=2,TEXT(dados!A11101,"0000"),TEXT(dados!A11101,"#")))</f>
        <v>127029000</v>
      </c>
      <c r="D11186" t="str">
        <f>IF(dados!B11101=0,"",dados!B11101)</f>
        <v/>
      </c>
      <c r="E11186">
        <f>dados!C11101</f>
        <v>1</v>
      </c>
      <c r="F11186" t="str">
        <f>dados!D11101</f>
        <v>Cessao de outros direitos sobre a propriedade industrial</v>
      </c>
      <c r="G11186"/>
      <c r="H11186"/>
      <c r="I11186"/>
      <c r="J11186"/>
      <c r="K11186" s="13"/>
      <c r="L11186" s="13">
        <f>dados!I11101/100</f>
        <v>0.13449999999999998</v>
      </c>
      <c r="M11186" s="13">
        <f>dados!J11101/100</f>
        <v>0.1545</v>
      </c>
      <c r="N11186" s="13">
        <f>dados!K11101/100</f>
        <v>0</v>
      </c>
      <c r="O11186" s="13">
        <f>dados!L11101/100</f>
        <v>4.0800000000000003E-2</v>
      </c>
      <c r="P11186" s="11" t="str">
        <f>LEFT(Tabela2[[#This Row],[Código]],3)</f>
        <v>127</v>
      </c>
    </row>
    <row r="11187" spans="2:16" ht="15" customHeight="1" x14ac:dyDescent="0.25">
      <c r="B11187" s="31" t="str">
        <f>IF(Tabela2[[#This Row],[Tipo]] = 0,LOOKUP(Tabela2[[#This Row],[RESUMO]],Tabela3[Grupo],Tabela3[Meus produtos]),VLOOKUP(Tabela2[[#This Row],[Código]],Tabela4[[Código NBS/LC116]:[Meus serviços]],3,0))</f>
        <v>Não</v>
      </c>
      <c r="C11187" t="str">
        <f>IF(E11187=0,TEXT(dados!A11102,"00000000"),IF(E11187=2,TEXT(dados!A11102,"0000"),TEXT(dados!A11102,"#")))</f>
        <v>127030000</v>
      </c>
      <c r="D11187" t="str">
        <f>IF(dados!B11102=0,"",dados!B11102)</f>
        <v/>
      </c>
      <c r="E11187">
        <f>dados!C11102</f>
        <v>1</v>
      </c>
      <c r="F11187" t="str">
        <f>dados!D11102</f>
        <v>Cessao de direitos sobre cultivares</v>
      </c>
      <c r="G11187"/>
      <c r="H11187"/>
      <c r="I11187"/>
      <c r="J11187"/>
      <c r="K11187" s="13"/>
      <c r="L11187" s="13">
        <f>dados!I11102/100</f>
        <v>0.13449999999999998</v>
      </c>
      <c r="M11187" s="13">
        <f>dados!J11102/100</f>
        <v>0.1545</v>
      </c>
      <c r="N11187" s="13">
        <f>dados!K11102/100</f>
        <v>0</v>
      </c>
      <c r="O11187" s="13">
        <f>dados!L11102/100</f>
        <v>4.0800000000000003E-2</v>
      </c>
      <c r="P11187" s="11" t="str">
        <f>LEFT(Tabela2[[#This Row],[Código]],3)</f>
        <v>127</v>
      </c>
    </row>
    <row r="11188" spans="2:16" ht="15" customHeight="1" x14ac:dyDescent="0.25">
      <c r="B11188" s="31" t="str">
        <f>IF(Tabela2[[#This Row],[Tipo]] = 0,LOOKUP(Tabela2[[#This Row],[RESUMO]],Tabela3[Grupo],Tabela3[Meus produtos]),VLOOKUP(Tabela2[[#This Row],[Código]],Tabela4[[Código NBS/LC116]:[Meus serviços]],3,0))</f>
        <v>Não</v>
      </c>
      <c r="C11188" t="str">
        <f>IF(E11188=0,TEXT(dados!A11103,"00000000"),IF(E11188=2,TEXT(dados!A11103,"0000"),TEXT(dados!A11103,"#")))</f>
        <v>127040000</v>
      </c>
      <c r="D11188" t="str">
        <f>IF(dados!B11103=0,"",dados!B11103)</f>
        <v/>
      </c>
      <c r="E11188">
        <f>dados!C11103</f>
        <v>1</v>
      </c>
      <c r="F11188" t="str">
        <f>dados!D11103</f>
        <v>Cessao de direitos sobre topografias de circuitos integrados</v>
      </c>
      <c r="G11188"/>
      <c r="H11188"/>
      <c r="I11188"/>
      <c r="J11188"/>
      <c r="K11188" s="13"/>
      <c r="L11188" s="13">
        <f>dados!I11103/100</f>
        <v>0.13449999999999998</v>
      </c>
      <c r="M11188" s="13">
        <f>dados!J11103/100</f>
        <v>0.1545</v>
      </c>
      <c r="N11188" s="13">
        <f>dados!K11103/100</f>
        <v>0</v>
      </c>
      <c r="O11188" s="13">
        <f>dados!L11103/100</f>
        <v>4.0800000000000003E-2</v>
      </c>
      <c r="P11188" s="11" t="str">
        <f>LEFT(Tabela2[[#This Row],[Código]],3)</f>
        <v>127</v>
      </c>
    </row>
    <row r="11189" spans="2:16" ht="15" customHeight="1" x14ac:dyDescent="0.25">
      <c r="B11189" s="31" t="str">
        <f>IF(Tabela2[[#This Row],[Tipo]] = 0,LOOKUP(Tabela2[[#This Row],[RESUMO]],Tabela3[Grupo],Tabela3[Meus produtos]),VLOOKUP(Tabela2[[#This Row],[Código]],Tabela4[[Código NBS/LC116]:[Meus serviços]],3,0))</f>
        <v>Não</v>
      </c>
      <c r="C11189" t="str">
        <f>IF(E11189=0,TEXT(dados!A11104,"00000000"),IF(E11189=2,TEXT(dados!A11104,"0000"),TEXT(dados!A11104,"#")))</f>
        <v>127050000</v>
      </c>
      <c r="D11189" t="str">
        <f>IF(dados!B11104=0,"",dados!B11104)</f>
        <v/>
      </c>
      <c r="E11189">
        <f>dados!C11104</f>
        <v>1</v>
      </c>
      <c r="F11189" t="str">
        <f>dados!D11104</f>
        <v>Cessao de direitos relativos a informacao nao divulgada</v>
      </c>
      <c r="G11189"/>
      <c r="H11189"/>
      <c r="I11189"/>
      <c r="J11189"/>
      <c r="K11189" s="13"/>
      <c r="L11189" s="13">
        <f>dados!I11104/100</f>
        <v>0.13449999999999998</v>
      </c>
      <c r="M11189" s="13">
        <f>dados!J11104/100</f>
        <v>0.1545</v>
      </c>
      <c r="N11189" s="13">
        <f>dados!K11104/100</f>
        <v>0</v>
      </c>
      <c r="O11189" s="13">
        <f>dados!L11104/100</f>
        <v>4.0800000000000003E-2</v>
      </c>
      <c r="P11189" s="11" t="str">
        <f>LEFT(Tabela2[[#This Row],[Código]],3)</f>
        <v>127</v>
      </c>
    </row>
    <row r="11190" spans="2:16" ht="15" customHeight="1" x14ac:dyDescent="0.25">
      <c r="B11190" s="31" t="str">
        <f>IF(Tabela2[[#This Row],[Tipo]] = 0,LOOKUP(Tabela2[[#This Row],[RESUMO]],Tabela3[Grupo],Tabela3[Meus produtos]),VLOOKUP(Tabela2[[#This Row],[Código]],Tabela4[[Código NBS/LC116]:[Meus serviços]],3,0))</f>
        <v>Não</v>
      </c>
      <c r="C11190" t="str">
        <f>IF(E11190=0,TEXT(dados!A11105,"00000000"),IF(E11190=2,TEXT(dados!A11105,"0000"),TEXT(dados!A11105,"#")))</f>
        <v>127900000</v>
      </c>
      <c r="D11190" t="str">
        <f>IF(dados!B11105=0,"",dados!B11105)</f>
        <v/>
      </c>
      <c r="E11190">
        <f>dados!C11105</f>
        <v>1</v>
      </c>
      <c r="F11190" t="str">
        <f>dados!D11105</f>
        <v>Cessao de outros direitos de propriedade intelectual nao classificados em nenhuma das posicoes anteriores</v>
      </c>
      <c r="G11190"/>
      <c r="H11190"/>
      <c r="I11190"/>
      <c r="J11190"/>
      <c r="K11190" s="13"/>
      <c r="L11190" s="13">
        <f>dados!I11105/100</f>
        <v>0.13449999999999998</v>
      </c>
      <c r="M11190" s="13">
        <f>dados!J11105/100</f>
        <v>0.1545</v>
      </c>
      <c r="N11190" s="13">
        <f>dados!K11105/100</f>
        <v>0</v>
      </c>
      <c r="O11190" s="13">
        <f>dados!L11105/100</f>
        <v>0.05</v>
      </c>
      <c r="P11190" s="11" t="str">
        <f>LEFT(Tabela2[[#This Row],[Código]],3)</f>
        <v>127</v>
      </c>
    </row>
    <row r="11191" spans="2:16" ht="15" customHeight="1" x14ac:dyDescent="0.25">
      <c r="B11191" s="31" t="str">
        <f>IF(Tabela2[[#This Row],[Tipo]] = 0,LOOKUP(Tabela2[[#This Row],[RESUMO]],Tabela3[Grupo],Tabela3[Meus produtos]),VLOOKUP(Tabela2[[#This Row],[Código]],Tabela4[[Código NBS/LC116]:[Meus serviços]],3,0))</f>
        <v>Não</v>
      </c>
      <c r="C11191" t="str">
        <f>IF(E11191=0,TEXT(dados!A11106,"00000000"),IF(E11191=2,TEXT(dados!A11106,"0000"),TEXT(dados!A11106,"#")))</f>
        <v>0101</v>
      </c>
      <c r="D11191" t="str">
        <f>IF(dados!B11106=0,"",dados!B11106)</f>
        <v/>
      </c>
      <c r="E11191">
        <f>dados!C11106</f>
        <v>2</v>
      </c>
      <c r="F11191" t="str">
        <f>dados!D11106</f>
        <v>Analise e desenvolvimento de sistemas.</v>
      </c>
      <c r="G11191"/>
      <c r="H11191"/>
      <c r="I11191"/>
      <c r="J11191"/>
      <c r="K11191" s="13"/>
      <c r="L11191" s="13">
        <f>dados!I11106/100</f>
        <v>0.13449999999999998</v>
      </c>
      <c r="M11191" s="13">
        <f>dados!J11106/100</f>
        <v>0.1545</v>
      </c>
      <c r="N11191" s="13">
        <f>dados!K11106/100</f>
        <v>0</v>
      </c>
      <c r="O11191" s="13">
        <f>dados!L11106/100</f>
        <v>3.9E-2</v>
      </c>
      <c r="P11191" s="11" t="str">
        <f>LEFT(Tabela2[[#This Row],[Código]],3)</f>
        <v>010</v>
      </c>
    </row>
    <row r="11192" spans="2:16" ht="15" customHeight="1" x14ac:dyDescent="0.25">
      <c r="B11192" s="31" t="str">
        <f>IF(Tabela2[[#This Row],[Tipo]] = 0,LOOKUP(Tabela2[[#This Row],[RESUMO]],Tabela3[Grupo],Tabela3[Meus produtos]),VLOOKUP(Tabela2[[#This Row],[Código]],Tabela4[[Código NBS/LC116]:[Meus serviços]],3,0))</f>
        <v>Não</v>
      </c>
      <c r="C11192" t="str">
        <f>IF(E11192=0,TEXT(dados!A11107,"00000000"),IF(E11192=2,TEXT(dados!A11107,"0000"),TEXT(dados!A11107,"#")))</f>
        <v>0102</v>
      </c>
      <c r="D11192" t="str">
        <f>IF(dados!B11107=0,"",dados!B11107)</f>
        <v/>
      </c>
      <c r="E11192">
        <f>dados!C11107</f>
        <v>2</v>
      </c>
      <c r="F11192" t="str">
        <f>dados!D11107</f>
        <v>Programacao.</v>
      </c>
      <c r="G11192"/>
      <c r="H11192"/>
      <c r="I11192"/>
      <c r="J11192"/>
      <c r="K11192" s="13"/>
      <c r="L11192" s="13">
        <f>dados!I11107/100</f>
        <v>0.13449999999999998</v>
      </c>
      <c r="M11192" s="13">
        <f>dados!J11107/100</f>
        <v>0.1545</v>
      </c>
      <c r="N11192" s="13">
        <f>dados!K11107/100</f>
        <v>0</v>
      </c>
      <c r="O11192" s="13">
        <f>dados!L11107/100</f>
        <v>3.9E-2</v>
      </c>
      <c r="P11192" s="11" t="str">
        <f>LEFT(Tabela2[[#This Row],[Código]],3)</f>
        <v>010</v>
      </c>
    </row>
    <row r="11193" spans="2:16" ht="15" customHeight="1" x14ac:dyDescent="0.25">
      <c r="B11193" s="31" t="str">
        <f>IF(Tabela2[[#This Row],[Tipo]] = 0,LOOKUP(Tabela2[[#This Row],[RESUMO]],Tabela3[Grupo],Tabela3[Meus produtos]),VLOOKUP(Tabela2[[#This Row],[Código]],Tabela4[[Código NBS/LC116]:[Meus serviços]],3,0))</f>
        <v>Não</v>
      </c>
      <c r="C11193" t="str">
        <f>IF(E11193=0,TEXT(dados!A11108,"00000000"),IF(E11193=2,TEXT(dados!A11108,"0000"),TEXT(dados!A11108,"#")))</f>
        <v>0103</v>
      </c>
      <c r="D11193" t="str">
        <f>IF(dados!B11108=0,"",dados!B11108)</f>
        <v/>
      </c>
      <c r="E11193">
        <f>dados!C11108</f>
        <v>2</v>
      </c>
      <c r="F11193" t="str">
        <f>dados!D11108</f>
        <v>Processamento de dados e congeneres.</v>
      </c>
      <c r="G11193"/>
      <c r="H11193"/>
      <c r="I11193"/>
      <c r="J11193"/>
      <c r="K11193" s="13"/>
      <c r="L11193" s="13">
        <f>dados!I11108/100</f>
        <v>0.13449999999999998</v>
      </c>
      <c r="M11193" s="13">
        <f>dados!J11108/100</f>
        <v>0.1545</v>
      </c>
      <c r="N11193" s="13">
        <f>dados!K11108/100</f>
        <v>0</v>
      </c>
      <c r="O11193" s="13">
        <f>dados!L11108/100</f>
        <v>3.9E-2</v>
      </c>
      <c r="P11193" s="11" t="str">
        <f>LEFT(Tabela2[[#This Row],[Código]],3)</f>
        <v>010</v>
      </c>
    </row>
    <row r="11194" spans="2:16" ht="15" customHeight="1" x14ac:dyDescent="0.25">
      <c r="B11194" s="31" t="str">
        <f>IF(Tabela2[[#This Row],[Tipo]] = 0,LOOKUP(Tabela2[[#This Row],[RESUMO]],Tabela3[Grupo],Tabela3[Meus produtos]),VLOOKUP(Tabela2[[#This Row],[Código]],Tabela4[[Código NBS/LC116]:[Meus serviços]],3,0))</f>
        <v>Não</v>
      </c>
      <c r="C11194" t="str">
        <f>IF(E11194=0,TEXT(dados!A11109,"00000000"),IF(E11194=2,TEXT(dados!A11109,"0000"),TEXT(dados!A11109,"#")))</f>
        <v>0104</v>
      </c>
      <c r="D11194" t="str">
        <f>IF(dados!B11109=0,"",dados!B11109)</f>
        <v/>
      </c>
      <c r="E11194">
        <f>dados!C11109</f>
        <v>2</v>
      </c>
      <c r="F11194" t="str">
        <f>dados!D11109</f>
        <v>Elaboracao de programas de computadores, inclusive de jogos eletronicos.</v>
      </c>
      <c r="G11194"/>
      <c r="H11194"/>
      <c r="I11194"/>
      <c r="J11194"/>
      <c r="K11194" s="13"/>
      <c r="L11194" s="13">
        <f>dados!I11109/100</f>
        <v>0.13449999999999998</v>
      </c>
      <c r="M11194" s="13">
        <f>dados!J11109/100</f>
        <v>0.1545</v>
      </c>
      <c r="N11194" s="13">
        <f>dados!K11109/100</f>
        <v>0</v>
      </c>
      <c r="O11194" s="13">
        <f>dados!L11109/100</f>
        <v>2.1000000000000001E-2</v>
      </c>
      <c r="P11194" s="11" t="str">
        <f>LEFT(Tabela2[[#This Row],[Código]],3)</f>
        <v>010</v>
      </c>
    </row>
    <row r="11195" spans="2:16" ht="15" customHeight="1" x14ac:dyDescent="0.25">
      <c r="B11195" s="31" t="str">
        <f>IF(Tabela2[[#This Row],[Tipo]] = 0,LOOKUP(Tabela2[[#This Row],[RESUMO]],Tabela3[Grupo],Tabela3[Meus produtos]),VLOOKUP(Tabela2[[#This Row],[Código]],Tabela4[[Código NBS/LC116]:[Meus serviços]],3,0))</f>
        <v>Não</v>
      </c>
      <c r="C11195" t="str">
        <f>IF(E11195=0,TEXT(dados!A11110,"00000000"),IF(E11195=2,TEXT(dados!A11110,"0000"),TEXT(dados!A11110,"#")))</f>
        <v>0105</v>
      </c>
      <c r="D11195" t="str">
        <f>IF(dados!B11110=0,"",dados!B11110)</f>
        <v/>
      </c>
      <c r="E11195">
        <f>dados!C11110</f>
        <v>2</v>
      </c>
      <c r="F11195" t="str">
        <f>dados!D11110</f>
        <v>Licenciamento ou cessao de direito de uso de programas de computacao.</v>
      </c>
      <c r="G11195"/>
      <c r="H11195"/>
      <c r="I11195"/>
      <c r="J11195"/>
      <c r="K11195" s="13"/>
      <c r="L11195" s="13">
        <f>dados!I11110/100</f>
        <v>0.13449999999999998</v>
      </c>
      <c r="M11195" s="13">
        <f>dados!J11110/100</f>
        <v>0.1545</v>
      </c>
      <c r="N11195" s="13">
        <f>dados!K11110/100</f>
        <v>0</v>
      </c>
      <c r="O11195" s="13">
        <f>dados!L11110/100</f>
        <v>2.1099999999999997E-2</v>
      </c>
      <c r="P11195" s="11" t="str">
        <f>LEFT(Tabela2[[#This Row],[Código]],3)</f>
        <v>010</v>
      </c>
    </row>
    <row r="11196" spans="2:16" ht="15" customHeight="1" x14ac:dyDescent="0.25">
      <c r="B11196" s="31" t="str">
        <f>IF(Tabela2[[#This Row],[Tipo]] = 0,LOOKUP(Tabela2[[#This Row],[RESUMO]],Tabela3[Grupo],Tabela3[Meus produtos]),VLOOKUP(Tabela2[[#This Row],[Código]],Tabela4[[Código NBS/LC116]:[Meus serviços]],3,0))</f>
        <v>Não</v>
      </c>
      <c r="C11196" t="str">
        <f>IF(E11196=0,TEXT(dados!A11111,"00000000"),IF(E11196=2,TEXT(dados!A11111,"0000"),TEXT(dados!A11111,"#")))</f>
        <v>0106</v>
      </c>
      <c r="D11196" t="str">
        <f>IF(dados!B11111=0,"",dados!B11111)</f>
        <v/>
      </c>
      <c r="E11196">
        <f>dados!C11111</f>
        <v>2</v>
      </c>
      <c r="F11196" t="str">
        <f>dados!D11111</f>
        <v>Assessoria e consultoria em informatica.</v>
      </c>
      <c r="G11196"/>
      <c r="H11196"/>
      <c r="I11196"/>
      <c r="J11196"/>
      <c r="K11196" s="13"/>
      <c r="L11196" s="13">
        <f>dados!I11111/100</f>
        <v>0.13449999999999998</v>
      </c>
      <c r="M11196" s="13">
        <f>dados!J11111/100</f>
        <v>0.1545</v>
      </c>
      <c r="N11196" s="13">
        <f>dados!K11111/100</f>
        <v>0</v>
      </c>
      <c r="O11196" s="13">
        <f>dados!L11111/100</f>
        <v>3.9100000000000003E-2</v>
      </c>
      <c r="P11196" s="11" t="str">
        <f>LEFT(Tabela2[[#This Row],[Código]],3)</f>
        <v>010</v>
      </c>
    </row>
    <row r="11197" spans="2:16" ht="15" customHeight="1" x14ac:dyDescent="0.25">
      <c r="B11197" s="31" t="str">
        <f>IF(Tabela2[[#This Row],[Tipo]] = 0,LOOKUP(Tabela2[[#This Row],[RESUMO]],Tabela3[Grupo],Tabela3[Meus produtos]),VLOOKUP(Tabela2[[#This Row],[Código]],Tabela4[[Código NBS/LC116]:[Meus serviços]],3,0))</f>
        <v>Não</v>
      </c>
      <c r="C11197" t="str">
        <f>IF(E11197=0,TEXT(dados!A11112,"00000000"),IF(E11197=2,TEXT(dados!A11112,"0000"),TEXT(dados!A11112,"#")))</f>
        <v>0107</v>
      </c>
      <c r="D11197" t="str">
        <f>IF(dados!B11112=0,"",dados!B11112)</f>
        <v/>
      </c>
      <c r="E11197">
        <f>dados!C11112</f>
        <v>2</v>
      </c>
      <c r="F11197" t="str">
        <f>dados!D11112</f>
        <v>Suporte tecnico em informatica, inclusive instalacao, configuracao e manutencao de programas de computacao e bancos de dados.</v>
      </c>
      <c r="G11197"/>
      <c r="H11197"/>
      <c r="I11197"/>
      <c r="J11197"/>
      <c r="K11197" s="13"/>
      <c r="L11197" s="13">
        <f>dados!I11112/100</f>
        <v>0.13449999999999998</v>
      </c>
      <c r="M11197" s="13">
        <f>dados!J11112/100</f>
        <v>0.1545</v>
      </c>
      <c r="N11197" s="13">
        <f>dados!K11112/100</f>
        <v>0</v>
      </c>
      <c r="O11197" s="13">
        <f>dados!L11112/100</f>
        <v>2.7000000000000003E-2</v>
      </c>
      <c r="P11197" s="11" t="str">
        <f>LEFT(Tabela2[[#This Row],[Código]],3)</f>
        <v>010</v>
      </c>
    </row>
    <row r="11198" spans="2:16" ht="15" customHeight="1" x14ac:dyDescent="0.25">
      <c r="B11198" s="31" t="str">
        <f>IF(Tabela2[[#This Row],[Tipo]] = 0,LOOKUP(Tabela2[[#This Row],[RESUMO]],Tabela3[Grupo],Tabela3[Meus produtos]),VLOOKUP(Tabela2[[#This Row],[Código]],Tabela4[[Código NBS/LC116]:[Meus serviços]],3,0))</f>
        <v>Não</v>
      </c>
      <c r="C11198" t="str">
        <f>IF(E11198=0,TEXT(dados!A11113,"00000000"),IF(E11198=2,TEXT(dados!A11113,"0000"),TEXT(dados!A11113,"#")))</f>
        <v>0108</v>
      </c>
      <c r="D11198" t="str">
        <f>IF(dados!B11113=0,"",dados!B11113)</f>
        <v/>
      </c>
      <c r="E11198">
        <f>dados!C11113</f>
        <v>2</v>
      </c>
      <c r="F11198" t="str">
        <f>dados!D11113</f>
        <v>Planejamento, confeccao, manutencao e atualizacao de paginas eletronicas.</v>
      </c>
      <c r="G11198"/>
      <c r="H11198"/>
      <c r="I11198"/>
      <c r="J11198"/>
      <c r="K11198" s="13"/>
      <c r="L11198" s="13">
        <f>dados!I11113/100</f>
        <v>0.13449999999999998</v>
      </c>
      <c r="M11198" s="13">
        <f>dados!J11113/100</f>
        <v>0.1545</v>
      </c>
      <c r="N11198" s="13">
        <f>dados!K11113/100</f>
        <v>0</v>
      </c>
      <c r="O11198" s="13">
        <f>dados!L11113/100</f>
        <v>3.9100000000000003E-2</v>
      </c>
      <c r="P11198" s="11" t="str">
        <f>LEFT(Tabela2[[#This Row],[Código]],3)</f>
        <v>010</v>
      </c>
    </row>
    <row r="11199" spans="2:16" ht="15" customHeight="1" x14ac:dyDescent="0.25">
      <c r="B11199" s="31" t="str">
        <f>IF(Tabela2[[#This Row],[Tipo]] = 0,LOOKUP(Tabela2[[#This Row],[RESUMO]],Tabela3[Grupo],Tabela3[Meus produtos]),VLOOKUP(Tabela2[[#This Row],[Código]],Tabela4[[Código NBS/LC116]:[Meus serviços]],3,0))</f>
        <v>Não</v>
      </c>
      <c r="C11199" t="str">
        <f>IF(E11199=0,TEXT(dados!A11114,"00000000"),IF(E11199=2,TEXT(dados!A11114,"0000"),TEXT(dados!A11114,"#")))</f>
        <v>0201</v>
      </c>
      <c r="D11199" t="str">
        <f>IF(dados!B11114=0,"",dados!B11114)</f>
        <v/>
      </c>
      <c r="E11199">
        <f>dados!C11114</f>
        <v>2</v>
      </c>
      <c r="F11199" t="str">
        <f>dados!D11114</f>
        <v>Servicos de pesquisas e desenvolvimento de qualquer natureza.</v>
      </c>
      <c r="G11199"/>
      <c r="H11199"/>
      <c r="I11199"/>
      <c r="J11199"/>
      <c r="K11199" s="13"/>
      <c r="L11199" s="13">
        <f>dados!I11114/100</f>
        <v>0.13449999999999998</v>
      </c>
      <c r="M11199" s="13">
        <f>dados!J11114/100</f>
        <v>0.1545</v>
      </c>
      <c r="N11199" s="13">
        <f>dados!K11114/100</f>
        <v>0</v>
      </c>
      <c r="O11199" s="13">
        <f>dados!L11114/100</f>
        <v>2.1600000000000001E-2</v>
      </c>
      <c r="P11199" s="11" t="str">
        <f>LEFT(Tabela2[[#This Row],[Código]],3)</f>
        <v>020</v>
      </c>
    </row>
    <row r="11200" spans="2:16" ht="15" customHeight="1" x14ac:dyDescent="0.25">
      <c r="B11200" s="31" t="str">
        <f>IF(Tabela2[[#This Row],[Tipo]] = 0,LOOKUP(Tabela2[[#This Row],[RESUMO]],Tabela3[Grupo],Tabela3[Meus produtos]),VLOOKUP(Tabela2[[#This Row],[Código]],Tabela4[[Código NBS/LC116]:[Meus serviços]],3,0))</f>
        <v>Não</v>
      </c>
      <c r="C11200" t="str">
        <f>IF(E11200=0,TEXT(dados!A11115,"00000000"),IF(E11200=2,TEXT(dados!A11115,"0000"),TEXT(dados!A11115,"#")))</f>
        <v>0301</v>
      </c>
      <c r="D11200" t="str">
        <f>IF(dados!B11115=0,"",dados!B11115)</f>
        <v/>
      </c>
      <c r="E11200">
        <f>dados!C11115</f>
        <v>2</v>
      </c>
      <c r="F11200" t="str">
        <f>dados!D11115</f>
        <v>Vetado</v>
      </c>
      <c r="G11200"/>
      <c r="H11200"/>
      <c r="I11200"/>
      <c r="J11200"/>
      <c r="K11200" s="13"/>
      <c r="L11200" s="13">
        <f>dados!I11115/100</f>
        <v>0.13449999999999998</v>
      </c>
      <c r="M11200" s="13">
        <f>dados!J11115/100</f>
        <v>0.1545</v>
      </c>
      <c r="N11200" s="13">
        <f>dados!K11115/100</f>
        <v>0</v>
      </c>
      <c r="O11200" s="13">
        <f>dados!L11115/100</f>
        <v>3.6600000000000001E-2</v>
      </c>
      <c r="P11200" s="11" t="str">
        <f>LEFT(Tabela2[[#This Row],[Código]],3)</f>
        <v>030</v>
      </c>
    </row>
    <row r="11201" spans="2:16" ht="15" customHeight="1" x14ac:dyDescent="0.25">
      <c r="B11201" s="31" t="str">
        <f>IF(Tabela2[[#This Row],[Tipo]] = 0,LOOKUP(Tabela2[[#This Row],[RESUMO]],Tabela3[Grupo],Tabela3[Meus produtos]),VLOOKUP(Tabela2[[#This Row],[Código]],Tabela4[[Código NBS/LC116]:[Meus serviços]],3,0))</f>
        <v>Não</v>
      </c>
      <c r="C11201" t="str">
        <f>IF(E11201=0,TEXT(dados!A11116,"00000000"),IF(E11201=2,TEXT(dados!A11116,"0000"),TEXT(dados!A11116,"#")))</f>
        <v>0302</v>
      </c>
      <c r="D11201" t="str">
        <f>IF(dados!B11116=0,"",dados!B11116)</f>
        <v/>
      </c>
      <c r="E11201">
        <f>dados!C11116</f>
        <v>2</v>
      </c>
      <c r="F11201" t="str">
        <f>dados!D11116</f>
        <v>Cessao de direito de uso de marcas e de sinais de propaganda.</v>
      </c>
      <c r="G11201"/>
      <c r="H11201"/>
      <c r="I11201"/>
      <c r="J11201"/>
      <c r="K11201" s="13"/>
      <c r="L11201" s="13">
        <f>dados!I11116/100</f>
        <v>0.13449999999999998</v>
      </c>
      <c r="M11201" s="13">
        <f>dados!J11116/100</f>
        <v>0.1545</v>
      </c>
      <c r="N11201" s="13">
        <f>dados!K11116/100</f>
        <v>0</v>
      </c>
      <c r="O11201" s="13">
        <f>dados!L11116/100</f>
        <v>4.0899999999999999E-2</v>
      </c>
      <c r="P11201" s="11" t="str">
        <f>LEFT(Tabela2[[#This Row],[Código]],3)</f>
        <v>030</v>
      </c>
    </row>
    <row r="11202" spans="2:16" ht="15" customHeight="1" x14ac:dyDescent="0.25">
      <c r="B11202" s="31" t="str">
        <f>IF(Tabela2[[#This Row],[Tipo]] = 0,LOOKUP(Tabela2[[#This Row],[RESUMO]],Tabela3[Grupo],Tabela3[Meus produtos]),VLOOKUP(Tabela2[[#This Row],[Código]],Tabela4[[Código NBS/LC116]:[Meus serviços]],3,0))</f>
        <v>Não</v>
      </c>
      <c r="C11202" t="str">
        <f>IF(E11202=0,TEXT(dados!A11117,"00000000"),IF(E11202=2,TEXT(dados!A11117,"0000"),TEXT(dados!A11117,"#")))</f>
        <v>0303</v>
      </c>
      <c r="D11202" t="str">
        <f>IF(dados!B11117=0,"",dados!B11117)</f>
        <v/>
      </c>
      <c r="E11202">
        <f>dados!C11117</f>
        <v>2</v>
      </c>
      <c r="F11202" t="str">
        <f>dados!D11117</f>
        <v>Exploracao de saloes de festas, centro de convencoes, escritorios virtuais, stands, quadras esportivas, estadios, ginasios, auditorios, casas de espetaculos, parques de diversoes, canchas e congeneres, para realizacao de eventos ou negocios de qualquer natureza.</v>
      </c>
      <c r="G11202"/>
      <c r="H11202"/>
      <c r="I11202"/>
      <c r="J11202"/>
      <c r="K11202" s="13"/>
      <c r="L11202" s="13">
        <f>dados!I11117/100</f>
        <v>0.13449999999999998</v>
      </c>
      <c r="M11202" s="13">
        <f>dados!J11117/100</f>
        <v>0.1545</v>
      </c>
      <c r="N11202" s="13">
        <f>dados!K11117/100</f>
        <v>0</v>
      </c>
      <c r="O11202" s="13">
        <f>dados!L11117/100</f>
        <v>4.4199999999999996E-2</v>
      </c>
      <c r="P11202" s="11" t="str">
        <f>LEFT(Tabela2[[#This Row],[Código]],3)</f>
        <v>030</v>
      </c>
    </row>
    <row r="11203" spans="2:16" ht="15" customHeight="1" x14ac:dyDescent="0.25">
      <c r="B11203" s="31" t="str">
        <f>IF(Tabela2[[#This Row],[Tipo]] = 0,LOOKUP(Tabela2[[#This Row],[RESUMO]],Tabela3[Grupo],Tabela3[Meus produtos]),VLOOKUP(Tabela2[[#This Row],[Código]],Tabela4[[Código NBS/LC116]:[Meus serviços]],3,0))</f>
        <v>Não</v>
      </c>
      <c r="C11203" t="str">
        <f>IF(E11203=0,TEXT(dados!A11118,"00000000"),IF(E11203=2,TEXT(dados!A11118,"0000"),TEXT(dados!A11118,"#")))</f>
        <v>0304</v>
      </c>
      <c r="D11203" t="str">
        <f>IF(dados!B11118=0,"",dados!B11118)</f>
        <v/>
      </c>
      <c r="E11203">
        <f>dados!C11118</f>
        <v>2</v>
      </c>
      <c r="F11203" t="str">
        <f>dados!D11118</f>
        <v>Locacao, sublocacao, arrendamento, direito de passagem ou permissao de uso, compartilhado ou nao, de ferrovia, rodovia, postes, cabos, dutos e condutos de qualquer natureza.</v>
      </c>
      <c r="G11203"/>
      <c r="H11203"/>
      <c r="I11203"/>
      <c r="J11203"/>
      <c r="K11203" s="13"/>
      <c r="L11203" s="13">
        <f>dados!I11118/100</f>
        <v>0.13449999999999998</v>
      </c>
      <c r="M11203" s="13">
        <f>dados!J11118/100</f>
        <v>0.1545</v>
      </c>
      <c r="N11203" s="13">
        <f>dados!K11118/100</f>
        <v>0</v>
      </c>
      <c r="O11203" s="13">
        <f>dados!L11118/100</f>
        <v>4.4400000000000002E-2</v>
      </c>
      <c r="P11203" s="11" t="str">
        <f>LEFT(Tabela2[[#This Row],[Código]],3)</f>
        <v>030</v>
      </c>
    </row>
    <row r="11204" spans="2:16" ht="15" customHeight="1" x14ac:dyDescent="0.25">
      <c r="B11204" s="31" t="str">
        <f>IF(Tabela2[[#This Row],[Tipo]] = 0,LOOKUP(Tabela2[[#This Row],[RESUMO]],Tabela3[Grupo],Tabela3[Meus produtos]),VLOOKUP(Tabela2[[#This Row],[Código]],Tabela4[[Código NBS/LC116]:[Meus serviços]],3,0))</f>
        <v>Não</v>
      </c>
      <c r="C11204" t="str">
        <f>IF(E11204=0,TEXT(dados!A11119,"00000000"),IF(E11204=2,TEXT(dados!A11119,"0000"),TEXT(dados!A11119,"#")))</f>
        <v>0305</v>
      </c>
      <c r="D11204" t="str">
        <f>IF(dados!B11119=0,"",dados!B11119)</f>
        <v/>
      </c>
      <c r="E11204">
        <f>dados!C11119</f>
        <v>2</v>
      </c>
      <c r="F11204" t="str">
        <f>dados!D11119</f>
        <v>Cessao de andaimes, palcos, coberturas e outras estruturas de uso temporario.</v>
      </c>
      <c r="G11204"/>
      <c r="H11204"/>
      <c r="I11204"/>
      <c r="J11204"/>
      <c r="K11204" s="13"/>
      <c r="L11204" s="13">
        <f>dados!I11119/100</f>
        <v>0.13449999999999998</v>
      </c>
      <c r="M11204" s="13">
        <f>dados!J11119/100</f>
        <v>0.1545</v>
      </c>
      <c r="N11204" s="13">
        <f>dados!K11119/100</f>
        <v>0</v>
      </c>
      <c r="O11204" s="13">
        <f>dados!L11119/100</f>
        <v>2.2799999999999997E-2</v>
      </c>
      <c r="P11204" s="11" t="str">
        <f>LEFT(Tabela2[[#This Row],[Código]],3)</f>
        <v>030</v>
      </c>
    </row>
    <row r="11205" spans="2:16" ht="15" customHeight="1" x14ac:dyDescent="0.25">
      <c r="B11205" s="31" t="str">
        <f>IF(Tabela2[[#This Row],[Tipo]] = 0,LOOKUP(Tabela2[[#This Row],[RESUMO]],Tabela3[Grupo],Tabela3[Meus produtos]),VLOOKUP(Tabela2[[#This Row],[Código]],Tabela4[[Código NBS/LC116]:[Meus serviços]],3,0))</f>
        <v>Não</v>
      </c>
      <c r="C11205" t="str">
        <f>IF(E11205=0,TEXT(dados!A11120,"00000000"),IF(E11205=2,TEXT(dados!A11120,"0000"),TEXT(dados!A11120,"#")))</f>
        <v>0401</v>
      </c>
      <c r="D11205" t="str">
        <f>IF(dados!B11120=0,"",dados!B11120)</f>
        <v/>
      </c>
      <c r="E11205">
        <f>dados!C11120</f>
        <v>2</v>
      </c>
      <c r="F11205" t="str">
        <f>dados!D11120</f>
        <v>Medicina e biomedicina.</v>
      </c>
      <c r="G11205"/>
      <c r="H11205"/>
      <c r="I11205"/>
      <c r="J11205"/>
      <c r="K11205" s="13"/>
      <c r="L11205" s="13">
        <f>dados!I11120/100</f>
        <v>0.13449999999999998</v>
      </c>
      <c r="M11205" s="13">
        <f>dados!J11120/100</f>
        <v>0.1545</v>
      </c>
      <c r="N11205" s="13">
        <f>dados!K11120/100</f>
        <v>0</v>
      </c>
      <c r="O11205" s="13">
        <f>dados!L11120/100</f>
        <v>3.2500000000000001E-2</v>
      </c>
      <c r="P11205" s="11" t="str">
        <f>LEFT(Tabela2[[#This Row],[Código]],3)</f>
        <v>040</v>
      </c>
    </row>
    <row r="11206" spans="2:16" ht="15" customHeight="1" x14ac:dyDescent="0.25">
      <c r="B11206" s="31" t="str">
        <f>IF(Tabela2[[#This Row],[Tipo]] = 0,LOOKUP(Tabela2[[#This Row],[RESUMO]],Tabela3[Grupo],Tabela3[Meus produtos]),VLOOKUP(Tabela2[[#This Row],[Código]],Tabela4[[Código NBS/LC116]:[Meus serviços]],3,0))</f>
        <v>Não</v>
      </c>
      <c r="C11206" t="str">
        <f>IF(E11206=0,TEXT(dados!A11121,"00000000"),IF(E11206=2,TEXT(dados!A11121,"0000"),TEXT(dados!A11121,"#")))</f>
        <v>0402</v>
      </c>
      <c r="D11206" t="str">
        <f>IF(dados!B11121=0,"",dados!B11121)</f>
        <v/>
      </c>
      <c r="E11206">
        <f>dados!C11121</f>
        <v>2</v>
      </c>
      <c r="F11206" t="str">
        <f>dados!D11121</f>
        <v>Analises clinicas, patologia, eletricidade medica, radioterapia, quimioterapia, ultra-sonografia, ressonancia magnetica, radiologia, tomografia e congeneres.</v>
      </c>
      <c r="G11206"/>
      <c r="H11206"/>
      <c r="I11206"/>
      <c r="J11206"/>
      <c r="K11206" s="13"/>
      <c r="L11206" s="13">
        <f>dados!I11121/100</f>
        <v>0.13449999999999998</v>
      </c>
      <c r="M11206" s="13">
        <f>dados!J11121/100</f>
        <v>0.1545</v>
      </c>
      <c r="N11206" s="13">
        <f>dados!K11121/100</f>
        <v>0</v>
      </c>
      <c r="O11206" s="13">
        <f>dados!L11121/100</f>
        <v>3.3000000000000002E-2</v>
      </c>
      <c r="P11206" s="11" t="str">
        <f>LEFT(Tabela2[[#This Row],[Código]],3)</f>
        <v>040</v>
      </c>
    </row>
    <row r="11207" spans="2:16" ht="15" customHeight="1" x14ac:dyDescent="0.25">
      <c r="B11207" s="31" t="str">
        <f>IF(Tabela2[[#This Row],[Tipo]] = 0,LOOKUP(Tabela2[[#This Row],[RESUMO]],Tabela3[Grupo],Tabela3[Meus produtos]),VLOOKUP(Tabela2[[#This Row],[Código]],Tabela4[[Código NBS/LC116]:[Meus serviços]],3,0))</f>
        <v>Não</v>
      </c>
      <c r="C11207" t="str">
        <f>IF(E11207=0,TEXT(dados!A11122,"00000000"),IF(E11207=2,TEXT(dados!A11122,"0000"),TEXT(dados!A11122,"#")))</f>
        <v>0403</v>
      </c>
      <c r="D11207" t="str">
        <f>IF(dados!B11122=0,"",dados!B11122)</f>
        <v/>
      </c>
      <c r="E11207">
        <f>dados!C11122</f>
        <v>2</v>
      </c>
      <c r="F11207" t="str">
        <f>dados!D11122</f>
        <v>Hospitais, clinicas, laboratorios, sanatorios, manicomios, casas de saude, prontos-socorros, ambulatorios e congeneres.</v>
      </c>
      <c r="G11207"/>
      <c r="H11207"/>
      <c r="I11207"/>
      <c r="J11207"/>
      <c r="K11207" s="13"/>
      <c r="L11207" s="13">
        <f>dados!I11122/100</f>
        <v>0.13449999999999998</v>
      </c>
      <c r="M11207" s="13">
        <f>dados!J11122/100</f>
        <v>0.1545</v>
      </c>
      <c r="N11207" s="13">
        <f>dados!K11122/100</f>
        <v>0</v>
      </c>
      <c r="O11207" s="13">
        <f>dados!L11122/100</f>
        <v>2.69E-2</v>
      </c>
      <c r="P11207" s="11" t="str">
        <f>LEFT(Tabela2[[#This Row],[Código]],3)</f>
        <v>040</v>
      </c>
    </row>
    <row r="11208" spans="2:16" ht="15" customHeight="1" x14ac:dyDescent="0.25">
      <c r="B11208" s="31" t="str">
        <f>IF(Tabela2[[#This Row],[Tipo]] = 0,LOOKUP(Tabela2[[#This Row],[RESUMO]],Tabela3[Grupo],Tabela3[Meus produtos]),VLOOKUP(Tabela2[[#This Row],[Código]],Tabela4[[Código NBS/LC116]:[Meus serviços]],3,0))</f>
        <v>Não</v>
      </c>
      <c r="C11208" t="str">
        <f>IF(E11208=0,TEXT(dados!A11123,"00000000"),IF(E11208=2,TEXT(dados!A11123,"0000"),TEXT(dados!A11123,"#")))</f>
        <v>0404</v>
      </c>
      <c r="D11208" t="str">
        <f>IF(dados!B11123=0,"",dados!B11123)</f>
        <v/>
      </c>
      <c r="E11208">
        <f>dados!C11123</f>
        <v>2</v>
      </c>
      <c r="F11208" t="str">
        <f>dados!D11123</f>
        <v>Instrumentacao cirurgica.</v>
      </c>
      <c r="G11208"/>
      <c r="H11208"/>
      <c r="I11208"/>
      <c r="J11208"/>
      <c r="K11208" s="13"/>
      <c r="L11208" s="13">
        <f>dados!I11123/100</f>
        <v>0.13449999999999998</v>
      </c>
      <c r="M11208" s="13">
        <f>dados!J11123/100</f>
        <v>0.1545</v>
      </c>
      <c r="N11208" s="13">
        <f>dados!K11123/100</f>
        <v>0</v>
      </c>
      <c r="O11208" s="13">
        <f>dados!L11123/100</f>
        <v>2.12E-2</v>
      </c>
      <c r="P11208" s="11" t="str">
        <f>LEFT(Tabela2[[#This Row],[Código]],3)</f>
        <v>040</v>
      </c>
    </row>
    <row r="11209" spans="2:16" ht="15" customHeight="1" x14ac:dyDescent="0.25">
      <c r="B11209" s="31" t="str">
        <f>IF(Tabela2[[#This Row],[Tipo]] = 0,LOOKUP(Tabela2[[#This Row],[RESUMO]],Tabela3[Grupo],Tabela3[Meus produtos]),VLOOKUP(Tabela2[[#This Row],[Código]],Tabela4[[Código NBS/LC116]:[Meus serviços]],3,0))</f>
        <v>Não</v>
      </c>
      <c r="C11209" t="str">
        <f>IF(E11209=0,TEXT(dados!A11124,"00000000"),IF(E11209=2,TEXT(dados!A11124,"0000"),TEXT(dados!A11124,"#")))</f>
        <v>0405</v>
      </c>
      <c r="D11209" t="str">
        <f>IF(dados!B11124=0,"",dados!B11124)</f>
        <v/>
      </c>
      <c r="E11209">
        <f>dados!C11124</f>
        <v>2</v>
      </c>
      <c r="F11209" t="str">
        <f>dados!D11124</f>
        <v>Acupuntura.</v>
      </c>
      <c r="G11209"/>
      <c r="H11209"/>
      <c r="I11209"/>
      <c r="J11209"/>
      <c r="K11209" s="13"/>
      <c r="L11209" s="13">
        <f>dados!I11124/100</f>
        <v>0.13449999999999998</v>
      </c>
      <c r="M11209" s="13">
        <f>dados!J11124/100</f>
        <v>0.1545</v>
      </c>
      <c r="N11209" s="13">
        <f>dados!K11124/100</f>
        <v>0</v>
      </c>
      <c r="O11209" s="13">
        <f>dados!L11124/100</f>
        <v>2.12E-2</v>
      </c>
      <c r="P11209" s="11" t="str">
        <f>LEFT(Tabela2[[#This Row],[Código]],3)</f>
        <v>040</v>
      </c>
    </row>
    <row r="11210" spans="2:16" ht="15" customHeight="1" x14ac:dyDescent="0.25">
      <c r="B11210" s="31" t="str">
        <f>IF(Tabela2[[#This Row],[Tipo]] = 0,LOOKUP(Tabela2[[#This Row],[RESUMO]],Tabela3[Grupo],Tabela3[Meus produtos]),VLOOKUP(Tabela2[[#This Row],[Código]],Tabela4[[Código NBS/LC116]:[Meus serviços]],3,0))</f>
        <v>Não</v>
      </c>
      <c r="C11210" t="str">
        <f>IF(E11210=0,TEXT(dados!A11125,"00000000"),IF(E11210=2,TEXT(dados!A11125,"0000"),TEXT(dados!A11125,"#")))</f>
        <v>0406</v>
      </c>
      <c r="D11210" t="str">
        <f>IF(dados!B11125=0,"",dados!B11125)</f>
        <v/>
      </c>
      <c r="E11210">
        <f>dados!C11125</f>
        <v>2</v>
      </c>
      <c r="F11210" t="str">
        <f>dados!D11125</f>
        <v>Enfermagem, inclusive servicos auxiliares.</v>
      </c>
      <c r="G11210"/>
      <c r="H11210"/>
      <c r="I11210"/>
      <c r="J11210"/>
      <c r="K11210" s="13"/>
      <c r="L11210" s="13">
        <f>dados!I11125/100</f>
        <v>0.13449999999999998</v>
      </c>
      <c r="M11210" s="13">
        <f>dados!J11125/100</f>
        <v>0.1545</v>
      </c>
      <c r="N11210" s="13">
        <f>dados!K11125/100</f>
        <v>0</v>
      </c>
      <c r="O11210" s="13">
        <f>dados!L11125/100</f>
        <v>2.0899999999999998E-2</v>
      </c>
      <c r="P11210" s="11" t="str">
        <f>LEFT(Tabela2[[#This Row],[Código]],3)</f>
        <v>040</v>
      </c>
    </row>
    <row r="11211" spans="2:16" ht="15" customHeight="1" x14ac:dyDescent="0.25">
      <c r="B11211" s="31" t="str">
        <f>IF(Tabela2[[#This Row],[Tipo]] = 0,LOOKUP(Tabela2[[#This Row],[RESUMO]],Tabela3[Grupo],Tabela3[Meus produtos]),VLOOKUP(Tabela2[[#This Row],[Código]],Tabela4[[Código NBS/LC116]:[Meus serviços]],3,0))</f>
        <v>Não</v>
      </c>
      <c r="C11211" t="str">
        <f>IF(E11211=0,TEXT(dados!A11126,"00000000"),IF(E11211=2,TEXT(dados!A11126,"0000"),TEXT(dados!A11126,"#")))</f>
        <v>0407</v>
      </c>
      <c r="D11211" t="str">
        <f>IF(dados!B11126=0,"",dados!B11126)</f>
        <v/>
      </c>
      <c r="E11211">
        <f>dados!C11126</f>
        <v>2</v>
      </c>
      <c r="F11211" t="str">
        <f>dados!D11126</f>
        <v>Servicos farmaceuticos.</v>
      </c>
      <c r="G11211"/>
      <c r="H11211"/>
      <c r="I11211"/>
      <c r="J11211"/>
      <c r="K11211" s="13"/>
      <c r="L11211" s="13">
        <f>dados!I11126/100</f>
        <v>0.13449999999999998</v>
      </c>
      <c r="M11211" s="13">
        <f>dados!J11126/100</f>
        <v>0.1545</v>
      </c>
      <c r="N11211" s="13">
        <f>dados!K11126/100</f>
        <v>0</v>
      </c>
      <c r="O11211" s="13">
        <f>dados!L11126/100</f>
        <v>2.7300000000000001E-2</v>
      </c>
      <c r="P11211" s="11" t="str">
        <f>LEFT(Tabela2[[#This Row],[Código]],3)</f>
        <v>040</v>
      </c>
    </row>
    <row r="11212" spans="2:16" ht="15" customHeight="1" x14ac:dyDescent="0.25">
      <c r="B11212" s="31" t="str">
        <f>IF(Tabela2[[#This Row],[Tipo]] = 0,LOOKUP(Tabela2[[#This Row],[RESUMO]],Tabela3[Grupo],Tabela3[Meus produtos]),VLOOKUP(Tabela2[[#This Row],[Código]],Tabela4[[Código NBS/LC116]:[Meus serviços]],3,0))</f>
        <v>Não</v>
      </c>
      <c r="C11212" t="str">
        <f>IF(E11212=0,TEXT(dados!A11127,"00000000"),IF(E11212=2,TEXT(dados!A11127,"0000"),TEXT(dados!A11127,"#")))</f>
        <v>0408</v>
      </c>
      <c r="D11212" t="str">
        <f>IF(dados!B11127=0,"",dados!B11127)</f>
        <v/>
      </c>
      <c r="E11212">
        <f>dados!C11127</f>
        <v>2</v>
      </c>
      <c r="F11212" t="str">
        <f>dados!D11127</f>
        <v>Terapia ocupacional, fisioterapia e fonoaudiologia.</v>
      </c>
      <c r="G11212"/>
      <c r="H11212"/>
      <c r="I11212"/>
      <c r="J11212"/>
      <c r="K11212" s="13"/>
      <c r="L11212" s="13">
        <f>dados!I11127/100</f>
        <v>0.13449999999999998</v>
      </c>
      <c r="M11212" s="13">
        <f>dados!J11127/100</f>
        <v>0.1545</v>
      </c>
      <c r="N11212" s="13">
        <f>dados!K11127/100</f>
        <v>0</v>
      </c>
      <c r="O11212" s="13">
        <f>dados!L11127/100</f>
        <v>2.1400000000000002E-2</v>
      </c>
      <c r="P11212" s="11" t="str">
        <f>LEFT(Tabela2[[#This Row],[Código]],3)</f>
        <v>040</v>
      </c>
    </row>
    <row r="11213" spans="2:16" ht="15" customHeight="1" x14ac:dyDescent="0.25">
      <c r="B11213" s="31" t="str">
        <f>IF(Tabela2[[#This Row],[Tipo]] = 0,LOOKUP(Tabela2[[#This Row],[RESUMO]],Tabela3[Grupo],Tabela3[Meus produtos]),VLOOKUP(Tabela2[[#This Row],[Código]],Tabela4[[Código NBS/LC116]:[Meus serviços]],3,0))</f>
        <v>Não</v>
      </c>
      <c r="C11213" t="str">
        <f>IF(E11213=0,TEXT(dados!A11128,"00000000"),IF(E11213=2,TEXT(dados!A11128,"0000"),TEXT(dados!A11128,"#")))</f>
        <v>0409</v>
      </c>
      <c r="D11213" t="str">
        <f>IF(dados!B11128=0,"",dados!B11128)</f>
        <v/>
      </c>
      <c r="E11213">
        <f>dados!C11128</f>
        <v>2</v>
      </c>
      <c r="F11213" t="str">
        <f>dados!D11128</f>
        <v>Terapias de qualquer especie destinadas ao tratamento fisico, organico e mental.</v>
      </c>
      <c r="G11213"/>
      <c r="H11213"/>
      <c r="I11213"/>
      <c r="J11213"/>
      <c r="K11213" s="13"/>
      <c r="L11213" s="13">
        <f>dados!I11128/100</f>
        <v>0.13449999999999998</v>
      </c>
      <c r="M11213" s="13">
        <f>dados!J11128/100</f>
        <v>0.1545</v>
      </c>
      <c r="N11213" s="13">
        <f>dados!K11128/100</f>
        <v>0</v>
      </c>
      <c r="O11213" s="13">
        <f>dados!L11128/100</f>
        <v>2.1400000000000002E-2</v>
      </c>
      <c r="P11213" s="11" t="str">
        <f>LEFT(Tabela2[[#This Row],[Código]],3)</f>
        <v>040</v>
      </c>
    </row>
    <row r="11214" spans="2:16" ht="15" customHeight="1" x14ac:dyDescent="0.25">
      <c r="B11214" s="31" t="str">
        <f>IF(Tabela2[[#This Row],[Tipo]] = 0,LOOKUP(Tabela2[[#This Row],[RESUMO]],Tabela3[Grupo],Tabela3[Meus produtos]),VLOOKUP(Tabela2[[#This Row],[Código]],Tabela4[[Código NBS/LC116]:[Meus serviços]],3,0))</f>
        <v>Não</v>
      </c>
      <c r="C11214" t="str">
        <f>IF(E11214=0,TEXT(dados!A11129,"00000000"),IF(E11214=2,TEXT(dados!A11129,"0000"),TEXT(dados!A11129,"#")))</f>
        <v>0410</v>
      </c>
      <c r="D11214" t="str">
        <f>IF(dados!B11129=0,"",dados!B11129)</f>
        <v/>
      </c>
      <c r="E11214">
        <f>dados!C11129</f>
        <v>2</v>
      </c>
      <c r="F11214" t="str">
        <f>dados!D11129</f>
        <v>Nutricao.</v>
      </c>
      <c r="G11214"/>
      <c r="H11214"/>
      <c r="I11214"/>
      <c r="J11214"/>
      <c r="K11214" s="13"/>
      <c r="L11214" s="13">
        <f>dados!I11129/100</f>
        <v>0.13449999999999998</v>
      </c>
      <c r="M11214" s="13">
        <f>dados!J11129/100</f>
        <v>0.1545</v>
      </c>
      <c r="N11214" s="13">
        <f>dados!K11129/100</f>
        <v>0</v>
      </c>
      <c r="O11214" s="13">
        <f>dados!L11129/100</f>
        <v>2.1099999999999997E-2</v>
      </c>
      <c r="P11214" s="11" t="str">
        <f>LEFT(Tabela2[[#This Row],[Código]],3)</f>
        <v>041</v>
      </c>
    </row>
    <row r="11215" spans="2:16" ht="15" customHeight="1" x14ac:dyDescent="0.25">
      <c r="B11215" s="31" t="str">
        <f>IF(Tabela2[[#This Row],[Tipo]] = 0,LOOKUP(Tabela2[[#This Row],[RESUMO]],Tabela3[Grupo],Tabela3[Meus produtos]),VLOOKUP(Tabela2[[#This Row],[Código]],Tabela4[[Código NBS/LC116]:[Meus serviços]],3,0))</f>
        <v>Não</v>
      </c>
      <c r="C11215" t="str">
        <f>IF(E11215=0,TEXT(dados!A11130,"00000000"),IF(E11215=2,TEXT(dados!A11130,"0000"),TEXT(dados!A11130,"#")))</f>
        <v>0411</v>
      </c>
      <c r="D11215" t="str">
        <f>IF(dados!B11130=0,"",dados!B11130)</f>
        <v/>
      </c>
      <c r="E11215">
        <f>dados!C11130</f>
        <v>2</v>
      </c>
      <c r="F11215" t="str">
        <f>dados!D11130</f>
        <v>Obstetricia.</v>
      </c>
      <c r="G11215"/>
      <c r="H11215"/>
      <c r="I11215"/>
      <c r="J11215"/>
      <c r="K11215" s="13"/>
      <c r="L11215" s="13">
        <f>dados!I11130/100</f>
        <v>0.13449999999999998</v>
      </c>
      <c r="M11215" s="13">
        <f>dados!J11130/100</f>
        <v>0.1545</v>
      </c>
      <c r="N11215" s="13">
        <f>dados!K11130/100</f>
        <v>0</v>
      </c>
      <c r="O11215" s="13">
        <f>dados!L11130/100</f>
        <v>2.1099999999999997E-2</v>
      </c>
      <c r="P11215" s="11" t="str">
        <f>LEFT(Tabela2[[#This Row],[Código]],3)</f>
        <v>041</v>
      </c>
    </row>
    <row r="11216" spans="2:16" ht="15" customHeight="1" x14ac:dyDescent="0.25">
      <c r="B11216" s="31" t="str">
        <f>IF(Tabela2[[#This Row],[Tipo]] = 0,LOOKUP(Tabela2[[#This Row],[RESUMO]],Tabela3[Grupo],Tabela3[Meus produtos]),VLOOKUP(Tabela2[[#This Row],[Código]],Tabela4[[Código NBS/LC116]:[Meus serviços]],3,0))</f>
        <v>Não</v>
      </c>
      <c r="C11216" t="str">
        <f>IF(E11216=0,TEXT(dados!A11131,"00000000"),IF(E11216=2,TEXT(dados!A11131,"0000"),TEXT(dados!A11131,"#")))</f>
        <v>0412</v>
      </c>
      <c r="D11216" t="str">
        <f>IF(dados!B11131=0,"",dados!B11131)</f>
        <v/>
      </c>
      <c r="E11216">
        <f>dados!C11131</f>
        <v>2</v>
      </c>
      <c r="F11216" t="str">
        <f>dados!D11131</f>
        <v>Odontologia.</v>
      </c>
      <c r="G11216"/>
      <c r="H11216"/>
      <c r="I11216"/>
      <c r="J11216"/>
      <c r="K11216" s="13"/>
      <c r="L11216" s="13">
        <f>dados!I11131/100</f>
        <v>0.13449999999999998</v>
      </c>
      <c r="M11216" s="13">
        <f>dados!J11131/100</f>
        <v>0.1545</v>
      </c>
      <c r="N11216" s="13">
        <f>dados!K11131/100</f>
        <v>0</v>
      </c>
      <c r="O11216" s="13">
        <f>dados!L11131/100</f>
        <v>2.1299999999999999E-2</v>
      </c>
      <c r="P11216" s="11" t="str">
        <f>LEFT(Tabela2[[#This Row],[Código]],3)</f>
        <v>041</v>
      </c>
    </row>
    <row r="11217" spans="2:16" ht="15" customHeight="1" x14ac:dyDescent="0.25">
      <c r="B11217" s="31" t="str">
        <f>IF(Tabela2[[#This Row],[Tipo]] = 0,LOOKUP(Tabela2[[#This Row],[RESUMO]],Tabela3[Grupo],Tabela3[Meus produtos]),VLOOKUP(Tabela2[[#This Row],[Código]],Tabela4[[Código NBS/LC116]:[Meus serviços]],3,0))</f>
        <v>Não</v>
      </c>
      <c r="C11217" t="str">
        <f>IF(E11217=0,TEXT(dados!A11132,"00000000"),IF(E11217=2,TEXT(dados!A11132,"0000"),TEXT(dados!A11132,"#")))</f>
        <v>0413</v>
      </c>
      <c r="D11217" t="str">
        <f>IF(dados!B11132=0,"",dados!B11132)</f>
        <v/>
      </c>
      <c r="E11217">
        <f>dados!C11132</f>
        <v>2</v>
      </c>
      <c r="F11217" t="str">
        <f>dados!D11132</f>
        <v>Ortoptica.</v>
      </c>
      <c r="G11217"/>
      <c r="H11217"/>
      <c r="I11217"/>
      <c r="J11217"/>
      <c r="K11217" s="13"/>
      <c r="L11217" s="13">
        <f>dados!I11132/100</f>
        <v>0.13449999999999998</v>
      </c>
      <c r="M11217" s="13">
        <f>dados!J11132/100</f>
        <v>0.1545</v>
      </c>
      <c r="N11217" s="13">
        <f>dados!K11132/100</f>
        <v>0</v>
      </c>
      <c r="O11217" s="13">
        <f>dados!L11132/100</f>
        <v>2.7099999999999999E-2</v>
      </c>
      <c r="P11217" s="11" t="str">
        <f>LEFT(Tabela2[[#This Row],[Código]],3)</f>
        <v>041</v>
      </c>
    </row>
    <row r="11218" spans="2:16" ht="15" customHeight="1" x14ac:dyDescent="0.25">
      <c r="B11218" s="31" t="str">
        <f>IF(Tabela2[[#This Row],[Tipo]] = 0,LOOKUP(Tabela2[[#This Row],[RESUMO]],Tabela3[Grupo],Tabela3[Meus produtos]),VLOOKUP(Tabela2[[#This Row],[Código]],Tabela4[[Código NBS/LC116]:[Meus serviços]],3,0))</f>
        <v>Não</v>
      </c>
      <c r="C11218" t="str">
        <f>IF(E11218=0,TEXT(dados!A11133,"00000000"),IF(E11218=2,TEXT(dados!A11133,"0000"),TEXT(dados!A11133,"#")))</f>
        <v>0414</v>
      </c>
      <c r="D11218" t="str">
        <f>IF(dados!B11133=0,"",dados!B11133)</f>
        <v/>
      </c>
      <c r="E11218">
        <f>dados!C11133</f>
        <v>2</v>
      </c>
      <c r="F11218" t="str">
        <f>dados!D11133</f>
        <v>Proteses sob encomenda.</v>
      </c>
      <c r="G11218"/>
      <c r="H11218"/>
      <c r="I11218"/>
      <c r="J11218"/>
      <c r="K11218" s="13"/>
      <c r="L11218" s="13">
        <f>dados!I11133/100</f>
        <v>0.13449999999999998</v>
      </c>
      <c r="M11218" s="13">
        <f>dados!J11133/100</f>
        <v>0.1545</v>
      </c>
      <c r="N11218" s="13">
        <f>dados!K11133/100</f>
        <v>0</v>
      </c>
      <c r="O11218" s="13">
        <f>dados!L11133/100</f>
        <v>2.0400000000000001E-2</v>
      </c>
      <c r="P11218" s="11" t="str">
        <f>LEFT(Tabela2[[#This Row],[Código]],3)</f>
        <v>041</v>
      </c>
    </row>
    <row r="11219" spans="2:16" ht="15" customHeight="1" x14ac:dyDescent="0.25">
      <c r="B11219" s="31" t="str">
        <f>IF(Tabela2[[#This Row],[Tipo]] = 0,LOOKUP(Tabela2[[#This Row],[RESUMO]],Tabela3[Grupo],Tabela3[Meus produtos]),VLOOKUP(Tabela2[[#This Row],[Código]],Tabela4[[Código NBS/LC116]:[Meus serviços]],3,0))</f>
        <v>Não</v>
      </c>
      <c r="C11219" t="str">
        <f>IF(E11219=0,TEXT(dados!A11134,"00000000"),IF(E11219=2,TEXT(dados!A11134,"0000"),TEXT(dados!A11134,"#")))</f>
        <v>0415</v>
      </c>
      <c r="D11219" t="str">
        <f>IF(dados!B11134=0,"",dados!B11134)</f>
        <v/>
      </c>
      <c r="E11219">
        <f>dados!C11134</f>
        <v>2</v>
      </c>
      <c r="F11219" t="str">
        <f>dados!D11134</f>
        <v>Psicanalise.</v>
      </c>
      <c r="G11219"/>
      <c r="H11219"/>
      <c r="I11219"/>
      <c r="J11219"/>
      <c r="K11219" s="13"/>
      <c r="L11219" s="13">
        <f>dados!I11134/100</f>
        <v>0.13449999999999998</v>
      </c>
      <c r="M11219" s="13">
        <f>dados!J11134/100</f>
        <v>0.1545</v>
      </c>
      <c r="N11219" s="13">
        <f>dados!K11134/100</f>
        <v>0</v>
      </c>
      <c r="O11219" s="13">
        <f>dados!L11134/100</f>
        <v>2.1400000000000002E-2</v>
      </c>
      <c r="P11219" s="11" t="str">
        <f>LEFT(Tabela2[[#This Row],[Código]],3)</f>
        <v>041</v>
      </c>
    </row>
    <row r="11220" spans="2:16" ht="15" customHeight="1" x14ac:dyDescent="0.25">
      <c r="B11220" s="31" t="str">
        <f>IF(Tabela2[[#This Row],[Tipo]] = 0,LOOKUP(Tabela2[[#This Row],[RESUMO]],Tabela3[Grupo],Tabela3[Meus produtos]),VLOOKUP(Tabela2[[#This Row],[Código]],Tabela4[[Código NBS/LC116]:[Meus serviços]],3,0))</f>
        <v>Não</v>
      </c>
      <c r="C11220" t="str">
        <f>IF(E11220=0,TEXT(dados!A11135,"00000000"),IF(E11220=2,TEXT(dados!A11135,"0000"),TEXT(dados!A11135,"#")))</f>
        <v>0416</v>
      </c>
      <c r="D11220" t="str">
        <f>IF(dados!B11135=0,"",dados!B11135)</f>
        <v/>
      </c>
      <c r="E11220">
        <f>dados!C11135</f>
        <v>2</v>
      </c>
      <c r="F11220" t="str">
        <f>dados!D11135</f>
        <v>Psicologia.</v>
      </c>
      <c r="G11220"/>
      <c r="H11220"/>
      <c r="I11220"/>
      <c r="J11220"/>
      <c r="K11220" s="13"/>
      <c r="L11220" s="13">
        <f>dados!I11135/100</f>
        <v>0.13449999999999998</v>
      </c>
      <c r="M11220" s="13">
        <f>dados!J11135/100</f>
        <v>0.1545</v>
      </c>
      <c r="N11220" s="13">
        <f>dados!K11135/100</f>
        <v>0</v>
      </c>
      <c r="O11220" s="13">
        <f>dados!L11135/100</f>
        <v>2.7400000000000001E-2</v>
      </c>
      <c r="P11220" s="11" t="str">
        <f>LEFT(Tabela2[[#This Row],[Código]],3)</f>
        <v>041</v>
      </c>
    </row>
    <row r="11221" spans="2:16" ht="15" customHeight="1" x14ac:dyDescent="0.25">
      <c r="B11221" s="31" t="str">
        <f>IF(Tabela2[[#This Row],[Tipo]] = 0,LOOKUP(Tabela2[[#This Row],[RESUMO]],Tabela3[Grupo],Tabela3[Meus produtos]),VLOOKUP(Tabela2[[#This Row],[Código]],Tabela4[[Código NBS/LC116]:[Meus serviços]],3,0))</f>
        <v>Não</v>
      </c>
      <c r="C11221" t="str">
        <f>IF(E11221=0,TEXT(dados!A11136,"00000000"),IF(E11221=2,TEXT(dados!A11136,"0000"),TEXT(dados!A11136,"#")))</f>
        <v>0417</v>
      </c>
      <c r="D11221" t="str">
        <f>IF(dados!B11136=0,"",dados!B11136)</f>
        <v/>
      </c>
      <c r="E11221">
        <f>dados!C11136</f>
        <v>2</v>
      </c>
      <c r="F11221" t="str">
        <f>dados!D11136</f>
        <v>Casas de repouso e de recuperacao, creches, asilos e congeneres.</v>
      </c>
      <c r="G11221"/>
      <c r="H11221"/>
      <c r="I11221"/>
      <c r="J11221"/>
      <c r="K11221" s="13"/>
      <c r="L11221" s="13">
        <f>dados!I11136/100</f>
        <v>0.13449999999999998</v>
      </c>
      <c r="M11221" s="13">
        <f>dados!J11136/100</f>
        <v>0.1545</v>
      </c>
      <c r="N11221" s="13">
        <f>dados!K11136/100</f>
        <v>0</v>
      </c>
      <c r="O11221" s="13">
        <f>dados!L11136/100</f>
        <v>2.07E-2</v>
      </c>
      <c r="P11221" s="11" t="str">
        <f>LEFT(Tabela2[[#This Row],[Código]],3)</f>
        <v>041</v>
      </c>
    </row>
    <row r="11222" spans="2:16" ht="15" customHeight="1" x14ac:dyDescent="0.25">
      <c r="B11222" s="31" t="str">
        <f>IF(Tabela2[[#This Row],[Tipo]] = 0,LOOKUP(Tabela2[[#This Row],[RESUMO]],Tabela3[Grupo],Tabela3[Meus produtos]),VLOOKUP(Tabela2[[#This Row],[Código]],Tabela4[[Código NBS/LC116]:[Meus serviços]],3,0))</f>
        <v>Não</v>
      </c>
      <c r="C11222" t="str">
        <f>IF(E11222=0,TEXT(dados!A11137,"00000000"),IF(E11222=2,TEXT(dados!A11137,"0000"),TEXT(dados!A11137,"#")))</f>
        <v>0418</v>
      </c>
      <c r="D11222" t="str">
        <f>IF(dados!B11137=0,"",dados!B11137)</f>
        <v/>
      </c>
      <c r="E11222">
        <f>dados!C11137</f>
        <v>2</v>
      </c>
      <c r="F11222" t="str">
        <f>dados!D11137</f>
        <v>Inseminacao artificial, fertilizacao in vitro e congeneres.</v>
      </c>
      <c r="G11222"/>
      <c r="H11222"/>
      <c r="I11222"/>
      <c r="J11222"/>
      <c r="K11222" s="13"/>
      <c r="L11222" s="13">
        <f>dados!I11137/100</f>
        <v>0.13449999999999998</v>
      </c>
      <c r="M11222" s="13">
        <f>dados!J11137/100</f>
        <v>0.1545</v>
      </c>
      <c r="N11222" s="13">
        <f>dados!K11137/100</f>
        <v>0</v>
      </c>
      <c r="O11222" s="13">
        <f>dados!L11137/100</f>
        <v>2.1499999999999998E-2</v>
      </c>
      <c r="P11222" s="11" t="str">
        <f>LEFT(Tabela2[[#This Row],[Código]],3)</f>
        <v>041</v>
      </c>
    </row>
    <row r="11223" spans="2:16" ht="15" customHeight="1" x14ac:dyDescent="0.25">
      <c r="B11223" s="31" t="str">
        <f>IF(Tabela2[[#This Row],[Tipo]] = 0,LOOKUP(Tabela2[[#This Row],[RESUMO]],Tabela3[Grupo],Tabela3[Meus produtos]),VLOOKUP(Tabela2[[#This Row],[Código]],Tabela4[[Código NBS/LC116]:[Meus serviços]],3,0))</f>
        <v>Não</v>
      </c>
      <c r="C11223" t="str">
        <f>IF(E11223=0,TEXT(dados!A11138,"00000000"),IF(E11223=2,TEXT(dados!A11138,"0000"),TEXT(dados!A11138,"#")))</f>
        <v>0419</v>
      </c>
      <c r="D11223" t="str">
        <f>IF(dados!B11138=0,"",dados!B11138)</f>
        <v/>
      </c>
      <c r="E11223">
        <f>dados!C11138</f>
        <v>2</v>
      </c>
      <c r="F11223" t="str">
        <f>dados!D11138</f>
        <v>Bancos de sangue, leite, pele, olhos, ovulos, semen e congeneres.</v>
      </c>
      <c r="G11223"/>
      <c r="H11223"/>
      <c r="I11223"/>
      <c r="J11223"/>
      <c r="K11223" s="13"/>
      <c r="L11223" s="13">
        <f>dados!I11138/100</f>
        <v>0.13449999999999998</v>
      </c>
      <c r="M11223" s="13">
        <f>dados!J11138/100</f>
        <v>0.1545</v>
      </c>
      <c r="N11223" s="13">
        <f>dados!K11138/100</f>
        <v>0</v>
      </c>
      <c r="O11223" s="13">
        <f>dados!L11138/100</f>
        <v>2.0799999999999999E-2</v>
      </c>
      <c r="P11223" s="11" t="str">
        <f>LEFT(Tabela2[[#This Row],[Código]],3)</f>
        <v>041</v>
      </c>
    </row>
    <row r="11224" spans="2:16" ht="15" customHeight="1" x14ac:dyDescent="0.25">
      <c r="B11224" s="31" t="str">
        <f>IF(Tabela2[[#This Row],[Tipo]] = 0,LOOKUP(Tabela2[[#This Row],[RESUMO]],Tabela3[Grupo],Tabela3[Meus produtos]),VLOOKUP(Tabela2[[#This Row],[Código]],Tabela4[[Código NBS/LC116]:[Meus serviços]],3,0))</f>
        <v>Não</v>
      </c>
      <c r="C11224" t="str">
        <f>IF(E11224=0,TEXT(dados!A11139,"00000000"),IF(E11224=2,TEXT(dados!A11139,"0000"),TEXT(dados!A11139,"#")))</f>
        <v>0420</v>
      </c>
      <c r="D11224" t="str">
        <f>IF(dados!B11139=0,"",dados!B11139)</f>
        <v/>
      </c>
      <c r="E11224">
        <f>dados!C11139</f>
        <v>2</v>
      </c>
      <c r="F11224" t="str">
        <f>dados!D11139</f>
        <v>Coleta de sangue, leite, tecidos, semen, orgaos e materiais biologicos de qualquer especie.</v>
      </c>
      <c r="G11224"/>
      <c r="H11224"/>
      <c r="I11224"/>
      <c r="J11224"/>
      <c r="K11224" s="13"/>
      <c r="L11224" s="13">
        <f>dados!I11139/100</f>
        <v>0.13449999999999998</v>
      </c>
      <c r="M11224" s="13">
        <f>dados!J11139/100</f>
        <v>0.1545</v>
      </c>
      <c r="N11224" s="13">
        <f>dados!K11139/100</f>
        <v>0</v>
      </c>
      <c r="O11224" s="13">
        <f>dados!L11139/100</f>
        <v>2.7999999999999997E-2</v>
      </c>
      <c r="P11224" s="11" t="str">
        <f>LEFT(Tabela2[[#This Row],[Código]],3)</f>
        <v>042</v>
      </c>
    </row>
    <row r="11225" spans="2:16" ht="15" customHeight="1" x14ac:dyDescent="0.25">
      <c r="B11225" s="31" t="str">
        <f>IF(Tabela2[[#This Row],[Tipo]] = 0,LOOKUP(Tabela2[[#This Row],[RESUMO]],Tabela3[Grupo],Tabela3[Meus produtos]),VLOOKUP(Tabela2[[#This Row],[Código]],Tabela4[[Código NBS/LC116]:[Meus serviços]],3,0))</f>
        <v>Não</v>
      </c>
      <c r="C11225" t="str">
        <f>IF(E11225=0,TEXT(dados!A11140,"00000000"),IF(E11225=2,TEXT(dados!A11140,"0000"),TEXT(dados!A11140,"#")))</f>
        <v>0421</v>
      </c>
      <c r="D11225" t="str">
        <f>IF(dados!B11140=0,"",dados!B11140)</f>
        <v/>
      </c>
      <c r="E11225">
        <f>dados!C11140</f>
        <v>2</v>
      </c>
      <c r="F11225" t="str">
        <f>dados!D11140</f>
        <v>Unidade de atendimento, assistencia ou tratamento movel e congeneres.</v>
      </c>
      <c r="G11225"/>
      <c r="H11225"/>
      <c r="I11225"/>
      <c r="J11225"/>
      <c r="K11225" s="13"/>
      <c r="L11225" s="13">
        <f>dados!I11140/100</f>
        <v>0.13449999999999998</v>
      </c>
      <c r="M11225" s="13">
        <f>dados!J11140/100</f>
        <v>0.1545</v>
      </c>
      <c r="N11225" s="13">
        <f>dados!K11140/100</f>
        <v>0</v>
      </c>
      <c r="O11225" s="13">
        <f>dados!L11140/100</f>
        <v>2.1499999999999998E-2</v>
      </c>
      <c r="P11225" s="11" t="str">
        <f>LEFT(Tabela2[[#This Row],[Código]],3)</f>
        <v>042</v>
      </c>
    </row>
    <row r="11226" spans="2:16" ht="15" customHeight="1" x14ac:dyDescent="0.25">
      <c r="B11226" s="31" t="str">
        <f>IF(Tabela2[[#This Row],[Tipo]] = 0,LOOKUP(Tabela2[[#This Row],[RESUMO]],Tabela3[Grupo],Tabela3[Meus produtos]),VLOOKUP(Tabela2[[#This Row],[Código]],Tabela4[[Código NBS/LC116]:[Meus serviços]],3,0))</f>
        <v>Não</v>
      </c>
      <c r="C11226" t="str">
        <f>IF(E11226=0,TEXT(dados!A11141,"00000000"),IF(E11226=2,TEXT(dados!A11141,"0000"),TEXT(dados!A11141,"#")))</f>
        <v>0422</v>
      </c>
      <c r="D11226" t="str">
        <f>IF(dados!B11141=0,"",dados!B11141)</f>
        <v/>
      </c>
      <c r="E11226">
        <f>dados!C11141</f>
        <v>2</v>
      </c>
      <c r="F11226" t="str">
        <f>dados!D11141</f>
        <v>Planos de medicina de grupo ou individual e convenios para prestacao de assistencia medica, hospitalar, odontologica e congeneres.</v>
      </c>
      <c r="G11226"/>
      <c r="H11226"/>
      <c r="I11226"/>
      <c r="J11226"/>
      <c r="K11226" s="13"/>
      <c r="L11226" s="13">
        <f>dados!I11141/100</f>
        <v>0.13449999999999998</v>
      </c>
      <c r="M11226" s="13">
        <f>dados!J11141/100</f>
        <v>0.1545</v>
      </c>
      <c r="N11226" s="13">
        <f>dados!K11141/100</f>
        <v>0</v>
      </c>
      <c r="O11226" s="13">
        <f>dados!L11141/100</f>
        <v>2.1400000000000002E-2</v>
      </c>
      <c r="P11226" s="11" t="str">
        <f>LEFT(Tabela2[[#This Row],[Código]],3)</f>
        <v>042</v>
      </c>
    </row>
    <row r="11227" spans="2:16" ht="15" customHeight="1" x14ac:dyDescent="0.25">
      <c r="B11227" s="31" t="str">
        <f>IF(Tabela2[[#This Row],[Tipo]] = 0,LOOKUP(Tabela2[[#This Row],[RESUMO]],Tabela3[Grupo],Tabela3[Meus produtos]),VLOOKUP(Tabela2[[#This Row],[Código]],Tabela4[[Código NBS/LC116]:[Meus serviços]],3,0))</f>
        <v>Não</v>
      </c>
      <c r="C11227" t="str">
        <f>IF(E11227=0,TEXT(dados!A11142,"00000000"),IF(E11227=2,TEXT(dados!A11142,"0000"),TEXT(dados!A11142,"#")))</f>
        <v>0423</v>
      </c>
      <c r="D11227" t="str">
        <f>IF(dados!B11142=0,"",dados!B11142)</f>
        <v/>
      </c>
      <c r="E11227">
        <f>dados!C11142</f>
        <v>2</v>
      </c>
      <c r="F11227" t="str">
        <f>dados!D11142</f>
        <v>Outros planos de saude que se cumpram atraves de servicos de terceiros contratados, credenciados, cooperados ou apenas pagos pelo operador do plano mediante indicacao do beneficiario.</v>
      </c>
      <c r="G11227"/>
      <c r="H11227"/>
      <c r="I11227"/>
      <c r="J11227"/>
      <c r="K11227" s="13"/>
      <c r="L11227" s="13">
        <f>dados!I11142/100</f>
        <v>0.13449999999999998</v>
      </c>
      <c r="M11227" s="13">
        <f>dados!J11142/100</f>
        <v>0.1545</v>
      </c>
      <c r="N11227" s="13">
        <f>dados!K11142/100</f>
        <v>0</v>
      </c>
      <c r="O11227" s="13">
        <f>dados!L11142/100</f>
        <v>2.1499999999999998E-2</v>
      </c>
      <c r="P11227" s="11" t="str">
        <f>LEFT(Tabela2[[#This Row],[Código]],3)</f>
        <v>042</v>
      </c>
    </row>
    <row r="11228" spans="2:16" ht="15" customHeight="1" x14ac:dyDescent="0.25">
      <c r="B11228" s="31" t="str">
        <f>IF(Tabela2[[#This Row],[Tipo]] = 0,LOOKUP(Tabela2[[#This Row],[RESUMO]],Tabela3[Grupo],Tabela3[Meus produtos]),VLOOKUP(Tabela2[[#This Row],[Código]],Tabela4[[Código NBS/LC116]:[Meus serviços]],3,0))</f>
        <v>Não</v>
      </c>
      <c r="C11228" t="str">
        <f>IF(E11228=0,TEXT(dados!A11143,"00000000"),IF(E11228=2,TEXT(dados!A11143,"0000"),TEXT(dados!A11143,"#")))</f>
        <v>0501</v>
      </c>
      <c r="D11228" t="str">
        <f>IF(dados!B11143=0,"",dados!B11143)</f>
        <v/>
      </c>
      <c r="E11228">
        <f>dados!C11143</f>
        <v>2</v>
      </c>
      <c r="F11228" t="str">
        <f>dados!D11143</f>
        <v>Medicina veterinaria e zootecnia.</v>
      </c>
      <c r="G11228"/>
      <c r="H11228"/>
      <c r="I11228"/>
      <c r="J11228"/>
      <c r="K11228" s="13"/>
      <c r="L11228" s="13">
        <f>dados!I11143/100</f>
        <v>0.13449999999999998</v>
      </c>
      <c r="M11228" s="13">
        <f>dados!J11143/100</f>
        <v>0.1545</v>
      </c>
      <c r="N11228" s="13">
        <f>dados!K11143/100</f>
        <v>0</v>
      </c>
      <c r="O11228" s="13">
        <f>dados!L11143/100</f>
        <v>2.1899999999999999E-2</v>
      </c>
      <c r="P11228" s="11" t="str">
        <f>LEFT(Tabela2[[#This Row],[Código]],3)</f>
        <v>050</v>
      </c>
    </row>
    <row r="11229" spans="2:16" ht="15" customHeight="1" x14ac:dyDescent="0.25">
      <c r="B11229" s="31" t="str">
        <f>IF(Tabela2[[#This Row],[Tipo]] = 0,LOOKUP(Tabela2[[#This Row],[RESUMO]],Tabela3[Grupo],Tabela3[Meus produtos]),VLOOKUP(Tabela2[[#This Row],[Código]],Tabela4[[Código NBS/LC116]:[Meus serviços]],3,0))</f>
        <v>Não</v>
      </c>
      <c r="C11229" t="str">
        <f>IF(E11229=0,TEXT(dados!A11144,"00000000"),IF(E11229=2,TEXT(dados!A11144,"0000"),TEXT(dados!A11144,"#")))</f>
        <v>0502</v>
      </c>
      <c r="D11229" t="str">
        <f>IF(dados!B11144=0,"",dados!B11144)</f>
        <v/>
      </c>
      <c r="E11229">
        <f>dados!C11144</f>
        <v>2</v>
      </c>
      <c r="F11229" t="str">
        <f>dados!D11144</f>
        <v>Hospitais, clinicas, ambulatorios, prontos-socorros e congeneres, na area veterinaria.</v>
      </c>
      <c r="G11229"/>
      <c r="H11229"/>
      <c r="I11229"/>
      <c r="J11229"/>
      <c r="K11229" s="13"/>
      <c r="L11229" s="13">
        <f>dados!I11144/100</f>
        <v>0.13449999999999998</v>
      </c>
      <c r="M11229" s="13">
        <f>dados!J11144/100</f>
        <v>0.1545</v>
      </c>
      <c r="N11229" s="13">
        <f>dados!K11144/100</f>
        <v>0</v>
      </c>
      <c r="O11229" s="13">
        <f>dados!L11144/100</f>
        <v>2.18E-2</v>
      </c>
      <c r="P11229" s="11" t="str">
        <f>LEFT(Tabela2[[#This Row],[Código]],3)</f>
        <v>050</v>
      </c>
    </row>
    <row r="11230" spans="2:16" ht="15" customHeight="1" x14ac:dyDescent="0.25">
      <c r="B11230" s="31" t="str">
        <f>IF(Tabela2[[#This Row],[Tipo]] = 0,LOOKUP(Tabela2[[#This Row],[RESUMO]],Tabela3[Grupo],Tabela3[Meus produtos]),VLOOKUP(Tabela2[[#This Row],[Código]],Tabela4[[Código NBS/LC116]:[Meus serviços]],3,0))</f>
        <v>Não</v>
      </c>
      <c r="C11230" t="str">
        <f>IF(E11230=0,TEXT(dados!A11145,"00000000"),IF(E11230=2,TEXT(dados!A11145,"0000"),TEXT(dados!A11145,"#")))</f>
        <v>0503</v>
      </c>
      <c r="D11230" t="str">
        <f>IF(dados!B11145=0,"",dados!B11145)</f>
        <v/>
      </c>
      <c r="E11230">
        <f>dados!C11145</f>
        <v>2</v>
      </c>
      <c r="F11230" t="str">
        <f>dados!D11145</f>
        <v>Laboratorios de analise na area veterinaria.</v>
      </c>
      <c r="G11230"/>
      <c r="H11230"/>
      <c r="I11230"/>
      <c r="J11230"/>
      <c r="K11230" s="13"/>
      <c r="L11230" s="13">
        <f>dados!I11145/100</f>
        <v>0.13449999999999998</v>
      </c>
      <c r="M11230" s="13">
        <f>dados!J11145/100</f>
        <v>0.1545</v>
      </c>
      <c r="N11230" s="13">
        <f>dados!K11145/100</f>
        <v>0</v>
      </c>
      <c r="O11230" s="13">
        <f>dados!L11145/100</f>
        <v>2.1899999999999999E-2</v>
      </c>
      <c r="P11230" s="11" t="str">
        <f>LEFT(Tabela2[[#This Row],[Código]],3)</f>
        <v>050</v>
      </c>
    </row>
    <row r="11231" spans="2:16" ht="15" customHeight="1" x14ac:dyDescent="0.25">
      <c r="B11231" s="31" t="str">
        <f>IF(Tabela2[[#This Row],[Tipo]] = 0,LOOKUP(Tabela2[[#This Row],[RESUMO]],Tabela3[Grupo],Tabela3[Meus produtos]),VLOOKUP(Tabela2[[#This Row],[Código]],Tabela4[[Código NBS/LC116]:[Meus serviços]],3,0))</f>
        <v>Não</v>
      </c>
      <c r="C11231" t="str">
        <f>IF(E11231=0,TEXT(dados!A11146,"00000000"),IF(E11231=2,TEXT(dados!A11146,"0000"),TEXT(dados!A11146,"#")))</f>
        <v>0504</v>
      </c>
      <c r="D11231" t="str">
        <f>IF(dados!B11146=0,"",dados!B11146)</f>
        <v/>
      </c>
      <c r="E11231">
        <f>dados!C11146</f>
        <v>2</v>
      </c>
      <c r="F11231" t="str">
        <f>dados!D11146</f>
        <v>Inseminacao artificial, fertilizacao in vitro e congeneres.</v>
      </c>
      <c r="G11231"/>
      <c r="H11231"/>
      <c r="I11231"/>
      <c r="J11231"/>
      <c r="K11231" s="13"/>
      <c r="L11231" s="13">
        <f>dados!I11146/100</f>
        <v>0.13449999999999998</v>
      </c>
      <c r="M11231" s="13">
        <f>dados!J11146/100</f>
        <v>0.1545</v>
      </c>
      <c r="N11231" s="13">
        <f>dados!K11146/100</f>
        <v>0</v>
      </c>
      <c r="O11231" s="13">
        <f>dados!L11146/100</f>
        <v>2.1899999999999999E-2</v>
      </c>
      <c r="P11231" s="11" t="str">
        <f>LEFT(Tabela2[[#This Row],[Código]],3)</f>
        <v>050</v>
      </c>
    </row>
    <row r="11232" spans="2:16" ht="15" customHeight="1" x14ac:dyDescent="0.25">
      <c r="B11232" s="31" t="str">
        <f>IF(Tabela2[[#This Row],[Tipo]] = 0,LOOKUP(Tabela2[[#This Row],[RESUMO]],Tabela3[Grupo],Tabela3[Meus produtos]),VLOOKUP(Tabela2[[#This Row],[Código]],Tabela4[[Código NBS/LC116]:[Meus serviços]],3,0))</f>
        <v>Não</v>
      </c>
      <c r="C11232" t="str">
        <f>IF(E11232=0,TEXT(dados!A11147,"00000000"),IF(E11232=2,TEXT(dados!A11147,"0000"),TEXT(dados!A11147,"#")))</f>
        <v>0505</v>
      </c>
      <c r="D11232" t="str">
        <f>IF(dados!B11147=0,"",dados!B11147)</f>
        <v/>
      </c>
      <c r="E11232">
        <f>dados!C11147</f>
        <v>2</v>
      </c>
      <c r="F11232" t="str">
        <f>dados!D11147</f>
        <v>Bancos de sangue e de orgaos e congeneres.</v>
      </c>
      <c r="G11232"/>
      <c r="H11232"/>
      <c r="I11232"/>
      <c r="J11232"/>
      <c r="K11232" s="13"/>
      <c r="L11232" s="13">
        <f>dados!I11147/100</f>
        <v>0.13449999999999998</v>
      </c>
      <c r="M11232" s="13">
        <f>dados!J11147/100</f>
        <v>0.1545</v>
      </c>
      <c r="N11232" s="13">
        <f>dados!K11147/100</f>
        <v>0</v>
      </c>
      <c r="O11232" s="13">
        <f>dados!L11147/100</f>
        <v>2.1299999999999999E-2</v>
      </c>
      <c r="P11232" s="11" t="str">
        <f>LEFT(Tabela2[[#This Row],[Código]],3)</f>
        <v>050</v>
      </c>
    </row>
    <row r="11233" spans="2:16" ht="15" customHeight="1" x14ac:dyDescent="0.25">
      <c r="B11233" s="31" t="str">
        <f>IF(Tabela2[[#This Row],[Tipo]] = 0,LOOKUP(Tabela2[[#This Row],[RESUMO]],Tabela3[Grupo],Tabela3[Meus produtos]),VLOOKUP(Tabela2[[#This Row],[Código]],Tabela4[[Código NBS/LC116]:[Meus serviços]],3,0))</f>
        <v>Não</v>
      </c>
      <c r="C11233" t="str">
        <f>IF(E11233=0,TEXT(dados!A11148,"00000000"),IF(E11233=2,TEXT(dados!A11148,"0000"),TEXT(dados!A11148,"#")))</f>
        <v>0506</v>
      </c>
      <c r="D11233" t="str">
        <f>IF(dados!B11148=0,"",dados!B11148)</f>
        <v/>
      </c>
      <c r="E11233">
        <f>dados!C11148</f>
        <v>2</v>
      </c>
      <c r="F11233" t="str">
        <f>dados!D11148</f>
        <v>Coleta de sangue, leite, tecidos, semen, orgaos e materiais biologicos de qualquer especie.</v>
      </c>
      <c r="G11233"/>
      <c r="H11233"/>
      <c r="I11233"/>
      <c r="J11233"/>
      <c r="K11233" s="13"/>
      <c r="L11233" s="13">
        <f>dados!I11148/100</f>
        <v>0.13449999999999998</v>
      </c>
      <c r="M11233" s="13">
        <f>dados!J11148/100</f>
        <v>0.1545</v>
      </c>
      <c r="N11233" s="13">
        <f>dados!K11148/100</f>
        <v>0</v>
      </c>
      <c r="O11233" s="13">
        <f>dados!L11148/100</f>
        <v>2.8199999999999999E-2</v>
      </c>
      <c r="P11233" s="11" t="str">
        <f>LEFT(Tabela2[[#This Row],[Código]],3)</f>
        <v>050</v>
      </c>
    </row>
    <row r="11234" spans="2:16" ht="15" customHeight="1" x14ac:dyDescent="0.25">
      <c r="B11234" s="31" t="str">
        <f>IF(Tabela2[[#This Row],[Tipo]] = 0,LOOKUP(Tabela2[[#This Row],[RESUMO]],Tabela3[Grupo],Tabela3[Meus produtos]),VLOOKUP(Tabela2[[#This Row],[Código]],Tabela4[[Código NBS/LC116]:[Meus serviços]],3,0))</f>
        <v>Não</v>
      </c>
      <c r="C11234" t="str">
        <f>IF(E11234=0,TEXT(dados!A11149,"00000000"),IF(E11234=2,TEXT(dados!A11149,"0000"),TEXT(dados!A11149,"#")))</f>
        <v>0507</v>
      </c>
      <c r="D11234" t="str">
        <f>IF(dados!B11149=0,"",dados!B11149)</f>
        <v/>
      </c>
      <c r="E11234">
        <f>dados!C11149</f>
        <v>2</v>
      </c>
      <c r="F11234" t="str">
        <f>dados!D11149</f>
        <v>Unidade de atendimento, assistencia ou tratamento movel e congeneres.</v>
      </c>
      <c r="G11234"/>
      <c r="H11234"/>
      <c r="I11234"/>
      <c r="J11234"/>
      <c r="K11234" s="13"/>
      <c r="L11234" s="13">
        <f>dados!I11149/100</f>
        <v>0.13449999999999998</v>
      </c>
      <c r="M11234" s="13">
        <f>dados!J11149/100</f>
        <v>0.1545</v>
      </c>
      <c r="N11234" s="13">
        <f>dados!K11149/100</f>
        <v>0</v>
      </c>
      <c r="O11234" s="13">
        <f>dados!L11149/100</f>
        <v>2.2700000000000001E-2</v>
      </c>
      <c r="P11234" s="11" t="str">
        <f>LEFT(Tabela2[[#This Row],[Código]],3)</f>
        <v>050</v>
      </c>
    </row>
    <row r="11235" spans="2:16" ht="15" customHeight="1" x14ac:dyDescent="0.25">
      <c r="B11235" s="31" t="str">
        <f>IF(Tabela2[[#This Row],[Tipo]] = 0,LOOKUP(Tabela2[[#This Row],[RESUMO]],Tabela3[Grupo],Tabela3[Meus produtos]),VLOOKUP(Tabela2[[#This Row],[Código]],Tabela4[[Código NBS/LC116]:[Meus serviços]],3,0))</f>
        <v>Não</v>
      </c>
      <c r="C11235" t="str">
        <f>IF(E11235=0,TEXT(dados!A11150,"00000000"),IF(E11235=2,TEXT(dados!A11150,"0000"),TEXT(dados!A11150,"#")))</f>
        <v>0508</v>
      </c>
      <c r="D11235" t="str">
        <f>IF(dados!B11150=0,"",dados!B11150)</f>
        <v/>
      </c>
      <c r="E11235">
        <f>dados!C11150</f>
        <v>2</v>
      </c>
      <c r="F11235" t="str">
        <f>dados!D11150</f>
        <v>Guarda, tratamento, amestramento, embelezamento, alojamento e congeneres.</v>
      </c>
      <c r="G11235"/>
      <c r="H11235"/>
      <c r="I11235"/>
      <c r="J11235"/>
      <c r="K11235" s="13"/>
      <c r="L11235" s="13">
        <f>dados!I11150/100</f>
        <v>0.13449999999999998</v>
      </c>
      <c r="M11235" s="13">
        <f>dados!J11150/100</f>
        <v>0.1545</v>
      </c>
      <c r="N11235" s="13">
        <f>dados!K11150/100</f>
        <v>0</v>
      </c>
      <c r="O11235" s="13">
        <f>dados!L11150/100</f>
        <v>2.2400000000000003E-2</v>
      </c>
      <c r="P11235" s="11" t="str">
        <f>LEFT(Tabela2[[#This Row],[Código]],3)</f>
        <v>050</v>
      </c>
    </row>
    <row r="11236" spans="2:16" ht="15" customHeight="1" x14ac:dyDescent="0.25">
      <c r="B11236" s="31" t="str">
        <f>IF(Tabela2[[#This Row],[Tipo]] = 0,LOOKUP(Tabela2[[#This Row],[RESUMO]],Tabela3[Grupo],Tabela3[Meus produtos]),VLOOKUP(Tabela2[[#This Row],[Código]],Tabela4[[Código NBS/LC116]:[Meus serviços]],3,0))</f>
        <v>Não</v>
      </c>
      <c r="C11236" t="str">
        <f>IF(E11236=0,TEXT(dados!A11151,"00000000"),IF(E11236=2,TEXT(dados!A11151,"0000"),TEXT(dados!A11151,"#")))</f>
        <v>0509</v>
      </c>
      <c r="D11236" t="str">
        <f>IF(dados!B11151=0,"",dados!B11151)</f>
        <v/>
      </c>
      <c r="E11236">
        <f>dados!C11151</f>
        <v>2</v>
      </c>
      <c r="F11236" t="str">
        <f>dados!D11151</f>
        <v>Planos de atendimento e assistencia medico-veterinaria.</v>
      </c>
      <c r="G11236"/>
      <c r="H11236"/>
      <c r="I11236"/>
      <c r="J11236"/>
      <c r="K11236" s="13"/>
      <c r="L11236" s="13">
        <f>dados!I11151/100</f>
        <v>0.13449999999999998</v>
      </c>
      <c r="M11236" s="13">
        <f>dados!J11151/100</f>
        <v>0.1545</v>
      </c>
      <c r="N11236" s="13">
        <f>dados!K11151/100</f>
        <v>0</v>
      </c>
      <c r="O11236" s="13">
        <f>dados!L11151/100</f>
        <v>2.2400000000000003E-2</v>
      </c>
      <c r="P11236" s="11" t="str">
        <f>LEFT(Tabela2[[#This Row],[Código]],3)</f>
        <v>050</v>
      </c>
    </row>
    <row r="11237" spans="2:16" ht="15" customHeight="1" x14ac:dyDescent="0.25">
      <c r="B11237" s="31" t="str">
        <f>IF(Tabela2[[#This Row],[Tipo]] = 0,LOOKUP(Tabela2[[#This Row],[RESUMO]],Tabela3[Grupo],Tabela3[Meus produtos]),VLOOKUP(Tabela2[[#This Row],[Código]],Tabela4[[Código NBS/LC116]:[Meus serviços]],3,0))</f>
        <v>Não</v>
      </c>
      <c r="C11237" t="str">
        <f>IF(E11237=0,TEXT(dados!A11152,"00000000"),IF(E11237=2,TEXT(dados!A11152,"0000"),TEXT(dados!A11152,"#")))</f>
        <v>0601</v>
      </c>
      <c r="D11237" t="str">
        <f>IF(dados!B11152=0,"",dados!B11152)</f>
        <v/>
      </c>
      <c r="E11237">
        <f>dados!C11152</f>
        <v>2</v>
      </c>
      <c r="F11237" t="str">
        <f>dados!D11152</f>
        <v>Barbearia, cabeleireiros, manicuros, pedicuros e congeneres.</v>
      </c>
      <c r="G11237"/>
      <c r="H11237"/>
      <c r="I11237"/>
      <c r="J11237"/>
      <c r="K11237" s="13"/>
      <c r="L11237" s="13">
        <f>dados!I11152/100</f>
        <v>0.13449999999999998</v>
      </c>
      <c r="M11237" s="13">
        <f>dados!J11152/100</f>
        <v>0.1545</v>
      </c>
      <c r="N11237" s="13">
        <f>dados!K11152/100</f>
        <v>0</v>
      </c>
      <c r="O11237" s="13">
        <f>dados!L11152/100</f>
        <v>3.8399999999999997E-2</v>
      </c>
      <c r="P11237" s="11" t="str">
        <f>LEFT(Tabela2[[#This Row],[Código]],3)</f>
        <v>060</v>
      </c>
    </row>
    <row r="11238" spans="2:16" ht="15" customHeight="1" x14ac:dyDescent="0.25">
      <c r="B11238" s="31" t="str">
        <f>IF(Tabela2[[#This Row],[Tipo]] = 0,LOOKUP(Tabela2[[#This Row],[RESUMO]],Tabela3[Grupo],Tabela3[Meus produtos]),VLOOKUP(Tabela2[[#This Row],[Código]],Tabela4[[Código NBS/LC116]:[Meus serviços]],3,0))</f>
        <v>Não</v>
      </c>
      <c r="C11238" t="str">
        <f>IF(E11238=0,TEXT(dados!A11153,"00000000"),IF(E11238=2,TEXT(dados!A11153,"0000"),TEXT(dados!A11153,"#")))</f>
        <v>0602</v>
      </c>
      <c r="D11238" t="str">
        <f>IF(dados!B11153=0,"",dados!B11153)</f>
        <v/>
      </c>
      <c r="E11238">
        <f>dados!C11153</f>
        <v>2</v>
      </c>
      <c r="F11238" t="str">
        <f>dados!D11153</f>
        <v>Esteticistas, tratamento de pele, depilacao e congeneres.</v>
      </c>
      <c r="G11238"/>
      <c r="H11238"/>
      <c r="I11238"/>
      <c r="J11238"/>
      <c r="K11238" s="13"/>
      <c r="L11238" s="13">
        <f>dados!I11153/100</f>
        <v>0.13449999999999998</v>
      </c>
      <c r="M11238" s="13">
        <f>dados!J11153/100</f>
        <v>0.1545</v>
      </c>
      <c r="N11238" s="13">
        <f>dados!K11153/100</f>
        <v>0</v>
      </c>
      <c r="O11238" s="13">
        <f>dados!L11153/100</f>
        <v>3.9100000000000003E-2</v>
      </c>
      <c r="P11238" s="11" t="str">
        <f>LEFT(Tabela2[[#This Row],[Código]],3)</f>
        <v>060</v>
      </c>
    </row>
    <row r="11239" spans="2:16" ht="15" customHeight="1" x14ac:dyDescent="0.25">
      <c r="B11239" s="31" t="str">
        <f>IF(Tabela2[[#This Row],[Tipo]] = 0,LOOKUP(Tabela2[[#This Row],[RESUMO]],Tabela3[Grupo],Tabela3[Meus produtos]),VLOOKUP(Tabela2[[#This Row],[Código]],Tabela4[[Código NBS/LC116]:[Meus serviços]],3,0))</f>
        <v>Não</v>
      </c>
      <c r="C11239" t="str">
        <f>IF(E11239=0,TEXT(dados!A11154,"00000000"),IF(E11239=2,TEXT(dados!A11154,"0000"),TEXT(dados!A11154,"#")))</f>
        <v>0603</v>
      </c>
      <c r="D11239" t="str">
        <f>IF(dados!B11154=0,"",dados!B11154)</f>
        <v/>
      </c>
      <c r="E11239">
        <f>dados!C11154</f>
        <v>2</v>
      </c>
      <c r="F11239" t="str">
        <f>dados!D11154</f>
        <v>Banhos, duchas, sauna, massagens e congeneres.</v>
      </c>
      <c r="G11239"/>
      <c r="H11239"/>
      <c r="I11239"/>
      <c r="J11239"/>
      <c r="K11239" s="13"/>
      <c r="L11239" s="13">
        <f>dados!I11154/100</f>
        <v>0.13449999999999998</v>
      </c>
      <c r="M11239" s="13">
        <f>dados!J11154/100</f>
        <v>0.1545</v>
      </c>
      <c r="N11239" s="13">
        <f>dados!K11154/100</f>
        <v>0</v>
      </c>
      <c r="O11239" s="13">
        <f>dados!L11154/100</f>
        <v>3.9E-2</v>
      </c>
      <c r="P11239" s="11" t="str">
        <f>LEFT(Tabela2[[#This Row],[Código]],3)</f>
        <v>060</v>
      </c>
    </row>
    <row r="11240" spans="2:16" ht="15" customHeight="1" x14ac:dyDescent="0.25">
      <c r="B11240" s="31" t="str">
        <f>IF(Tabela2[[#This Row],[Tipo]] = 0,LOOKUP(Tabela2[[#This Row],[RESUMO]],Tabela3[Grupo],Tabela3[Meus produtos]),VLOOKUP(Tabela2[[#This Row],[Código]],Tabela4[[Código NBS/LC116]:[Meus serviços]],3,0))</f>
        <v>Não</v>
      </c>
      <c r="C11240" t="str">
        <f>IF(E11240=0,TEXT(dados!A11155,"00000000"),IF(E11240=2,TEXT(dados!A11155,"0000"),TEXT(dados!A11155,"#")))</f>
        <v>0604</v>
      </c>
      <c r="D11240" t="str">
        <f>IF(dados!B11155=0,"",dados!B11155)</f>
        <v/>
      </c>
      <c r="E11240">
        <f>dados!C11155</f>
        <v>2</v>
      </c>
      <c r="F11240" t="str">
        <f>dados!D11155</f>
        <v>Ginastica, danca, esportes, natacao, artes marciais e demais atividades fisicas.</v>
      </c>
      <c r="G11240"/>
      <c r="H11240"/>
      <c r="I11240"/>
      <c r="J11240"/>
      <c r="K11240" s="13"/>
      <c r="L11240" s="13">
        <f>dados!I11155/100</f>
        <v>0.13449999999999998</v>
      </c>
      <c r="M11240" s="13">
        <f>dados!J11155/100</f>
        <v>0.1545</v>
      </c>
      <c r="N11240" s="13">
        <f>dados!K11155/100</f>
        <v>0</v>
      </c>
      <c r="O11240" s="13">
        <f>dados!L11155/100</f>
        <v>3.0099999999999998E-2</v>
      </c>
      <c r="P11240" s="11" t="str">
        <f>LEFT(Tabela2[[#This Row],[Código]],3)</f>
        <v>060</v>
      </c>
    </row>
    <row r="11241" spans="2:16" ht="15" customHeight="1" x14ac:dyDescent="0.25">
      <c r="B11241" s="31" t="str">
        <f>IF(Tabela2[[#This Row],[Tipo]] = 0,LOOKUP(Tabela2[[#This Row],[RESUMO]],Tabela3[Grupo],Tabela3[Meus produtos]),VLOOKUP(Tabela2[[#This Row],[Código]],Tabela4[[Código NBS/LC116]:[Meus serviços]],3,0))</f>
        <v>Não</v>
      </c>
      <c r="C11241" t="str">
        <f>IF(E11241=0,TEXT(dados!A11156,"00000000"),IF(E11241=2,TEXT(dados!A11156,"0000"),TEXT(dados!A11156,"#")))</f>
        <v>0605</v>
      </c>
      <c r="D11241" t="str">
        <f>IF(dados!B11156=0,"",dados!B11156)</f>
        <v/>
      </c>
      <c r="E11241">
        <f>dados!C11156</f>
        <v>2</v>
      </c>
      <c r="F11241" t="str">
        <f>dados!D11156</f>
        <v>Centros de emagrecimento, spa e congeneres.</v>
      </c>
      <c r="G11241"/>
      <c r="H11241"/>
      <c r="I11241"/>
      <c r="J11241"/>
      <c r="K11241" s="13"/>
      <c r="L11241" s="13">
        <f>dados!I11156/100</f>
        <v>0.13449999999999998</v>
      </c>
      <c r="M11241" s="13">
        <f>dados!J11156/100</f>
        <v>0.1545</v>
      </c>
      <c r="N11241" s="13">
        <f>dados!K11156/100</f>
        <v>0</v>
      </c>
      <c r="O11241" s="13">
        <f>dados!L11156/100</f>
        <v>4.2500000000000003E-2</v>
      </c>
      <c r="P11241" s="11" t="str">
        <f>LEFT(Tabela2[[#This Row],[Código]],3)</f>
        <v>060</v>
      </c>
    </row>
    <row r="11242" spans="2:16" ht="15" customHeight="1" x14ac:dyDescent="0.25">
      <c r="B11242" s="31" t="str">
        <f>IF(Tabela2[[#This Row],[Tipo]] = 0,LOOKUP(Tabela2[[#This Row],[RESUMO]],Tabela3[Grupo],Tabela3[Meus produtos]),VLOOKUP(Tabela2[[#This Row],[Código]],Tabela4[[Código NBS/LC116]:[Meus serviços]],3,0))</f>
        <v>Não</v>
      </c>
      <c r="C11242" t="str">
        <f>IF(E11242=0,TEXT(dados!A11157,"00000000"),IF(E11242=2,TEXT(dados!A11157,"0000"),TEXT(dados!A11157,"#")))</f>
        <v>0701</v>
      </c>
      <c r="D11242" t="str">
        <f>IF(dados!B11157=0,"",dados!B11157)</f>
        <v/>
      </c>
      <c r="E11242">
        <f>dados!C11157</f>
        <v>2</v>
      </c>
      <c r="F11242" t="str">
        <f>dados!D11157</f>
        <v>Engenharia, agronomia, agrimensura, arquitetura, geologia, urbanismo, paisagismo e congeneres.</v>
      </c>
      <c r="G11242"/>
      <c r="H11242"/>
      <c r="I11242"/>
      <c r="J11242"/>
      <c r="K11242" s="13"/>
      <c r="L11242" s="13">
        <f>dados!I11157/100</f>
        <v>0.13449999999999998</v>
      </c>
      <c r="M11242" s="13">
        <f>dados!J11157/100</f>
        <v>0.1545</v>
      </c>
      <c r="N11242" s="13">
        <f>dados!K11157/100</f>
        <v>0</v>
      </c>
      <c r="O11242" s="13">
        <f>dados!L11157/100</f>
        <v>4.1900000000000007E-2</v>
      </c>
      <c r="P11242" s="11" t="str">
        <f>LEFT(Tabela2[[#This Row],[Código]],3)</f>
        <v>070</v>
      </c>
    </row>
    <row r="11243" spans="2:16" ht="15" customHeight="1" x14ac:dyDescent="0.25">
      <c r="B11243" s="31" t="str">
        <f>IF(Tabela2[[#This Row],[Tipo]] = 0,LOOKUP(Tabela2[[#This Row],[RESUMO]],Tabela3[Grupo],Tabela3[Meus produtos]),VLOOKUP(Tabela2[[#This Row],[Código]],Tabela4[[Código NBS/LC116]:[Meus serviços]],3,0))</f>
        <v>Não</v>
      </c>
      <c r="C11243" t="str">
        <f>IF(E11243=0,TEXT(dados!A11158,"00000000"),IF(E11243=2,TEXT(dados!A11158,"0000"),TEXT(dados!A11158,"#")))</f>
        <v>0702</v>
      </c>
      <c r="D11243" t="str">
        <f>IF(dados!B11158=0,"",dados!B11158)</f>
        <v/>
      </c>
      <c r="E11243">
        <f>dados!C11158</f>
        <v>2</v>
      </c>
      <c r="F11243" t="str">
        <f>dados!D11158</f>
        <v>Execucao, por administracao, empreitada ou subempreitada, de obras de construcao civil, hidraulica ou eletrica e de outras obras semelhantes, inclusive sondagem, perfuracao de pocos, escavacao, drenagem e irrigacao, terraplanagem, pavimentacao, concretagem e a instalacao e montagem de produtos, pecas e equipamentos</v>
      </c>
      <c r="G11243"/>
      <c r="H11243"/>
      <c r="I11243"/>
      <c r="J11243"/>
      <c r="K11243" s="13"/>
      <c r="L11243" s="13">
        <f>dados!I11158/100</f>
        <v>0.13449999999999998</v>
      </c>
      <c r="M11243" s="13">
        <f>dados!J11158/100</f>
        <v>0.1545</v>
      </c>
      <c r="N11243" s="13">
        <f>dados!K11158/100</f>
        <v>0</v>
      </c>
      <c r="O11243" s="13">
        <f>dados!L11158/100</f>
        <v>4.3299999999999998E-2</v>
      </c>
      <c r="P11243" s="11" t="str">
        <f>LEFT(Tabela2[[#This Row],[Código]],3)</f>
        <v>070</v>
      </c>
    </row>
    <row r="11244" spans="2:16" ht="15" customHeight="1" x14ac:dyDescent="0.25">
      <c r="B11244" s="31" t="str">
        <f>IF(Tabela2[[#This Row],[Tipo]] = 0,LOOKUP(Tabela2[[#This Row],[RESUMO]],Tabela3[Grupo],Tabela3[Meus produtos]),VLOOKUP(Tabela2[[#This Row],[Código]],Tabela4[[Código NBS/LC116]:[Meus serviços]],3,0))</f>
        <v>Não</v>
      </c>
      <c r="C11244" t="str">
        <f>IF(E11244=0,TEXT(dados!A11159,"00000000"),IF(E11244=2,TEXT(dados!A11159,"0000"),TEXT(dados!A11159,"#")))</f>
        <v>0703</v>
      </c>
      <c r="D11244" t="str">
        <f>IF(dados!B11159=0,"",dados!B11159)</f>
        <v/>
      </c>
      <c r="E11244">
        <f>dados!C11159</f>
        <v>2</v>
      </c>
      <c r="F11244" t="str">
        <f>dados!D11159</f>
        <v>Elaboracao de planos diretores, estudos de viabilidade, estudos organizacionais e outros, relacionados com obras e servicos de engenharia, elaboracao de anteprojetos, projetos basicos e projetos executivos para trabalhos de engenharia.</v>
      </c>
      <c r="G11244"/>
      <c r="H11244"/>
      <c r="I11244"/>
      <c r="J11244"/>
      <c r="K11244" s="13"/>
      <c r="L11244" s="13">
        <f>dados!I11159/100</f>
        <v>0.13449999999999998</v>
      </c>
      <c r="M11244" s="13">
        <f>dados!J11159/100</f>
        <v>0.1545</v>
      </c>
      <c r="N11244" s="13">
        <f>dados!K11159/100</f>
        <v>0</v>
      </c>
      <c r="O11244" s="13">
        <f>dados!L11159/100</f>
        <v>4.2599999999999999E-2</v>
      </c>
      <c r="P11244" s="11" t="str">
        <f>LEFT(Tabela2[[#This Row],[Código]],3)</f>
        <v>070</v>
      </c>
    </row>
    <row r="11245" spans="2:16" ht="15" customHeight="1" x14ac:dyDescent="0.25">
      <c r="B11245" s="31" t="str">
        <f>IF(Tabela2[[#This Row],[Tipo]] = 0,LOOKUP(Tabela2[[#This Row],[RESUMO]],Tabela3[Grupo],Tabela3[Meus produtos]),VLOOKUP(Tabela2[[#This Row],[Código]],Tabela4[[Código NBS/LC116]:[Meus serviços]],3,0))</f>
        <v>Não</v>
      </c>
      <c r="C11245" t="str">
        <f>IF(E11245=0,TEXT(dados!A11160,"00000000"),IF(E11245=2,TEXT(dados!A11160,"0000"),TEXT(dados!A11160,"#")))</f>
        <v>0704</v>
      </c>
      <c r="D11245" t="str">
        <f>IF(dados!B11160=0,"",dados!B11160)</f>
        <v/>
      </c>
      <c r="E11245">
        <f>dados!C11160</f>
        <v>2</v>
      </c>
      <c r="F11245" t="str">
        <f>dados!D11160</f>
        <v>Demolicao.</v>
      </c>
      <c r="G11245"/>
      <c r="H11245"/>
      <c r="I11245"/>
      <c r="J11245"/>
      <c r="K11245" s="13"/>
      <c r="L11245" s="13">
        <f>dados!I11160/100</f>
        <v>0.13449999999999998</v>
      </c>
      <c r="M11245" s="13">
        <f>dados!J11160/100</f>
        <v>0.1545</v>
      </c>
      <c r="N11245" s="13">
        <f>dados!K11160/100</f>
        <v>0</v>
      </c>
      <c r="O11245" s="13">
        <f>dados!L11160/100</f>
        <v>4.1900000000000007E-2</v>
      </c>
      <c r="P11245" s="11" t="str">
        <f>LEFT(Tabela2[[#This Row],[Código]],3)</f>
        <v>070</v>
      </c>
    </row>
    <row r="11246" spans="2:16" ht="15" customHeight="1" x14ac:dyDescent="0.25">
      <c r="B11246" s="31" t="str">
        <f>IF(Tabela2[[#This Row],[Tipo]] = 0,LOOKUP(Tabela2[[#This Row],[RESUMO]],Tabela3[Grupo],Tabela3[Meus produtos]),VLOOKUP(Tabela2[[#This Row],[Código]],Tabela4[[Código NBS/LC116]:[Meus serviços]],3,0))</f>
        <v>Não</v>
      </c>
      <c r="C11246" t="str">
        <f>IF(E11246=0,TEXT(dados!A11161,"00000000"),IF(E11246=2,TEXT(dados!A11161,"0000"),TEXT(dados!A11161,"#")))</f>
        <v>0705</v>
      </c>
      <c r="D11246" t="str">
        <f>IF(dados!B11161=0,"",dados!B11161)</f>
        <v/>
      </c>
      <c r="E11246">
        <f>dados!C11161</f>
        <v>2</v>
      </c>
      <c r="F11246" t="str">
        <f>dados!D11161</f>
        <v>Reparacao, conservacao e reforma de edificios, estradas, pontes, portos e congeneres exceto o fornecimento de mercadorias produzidas pelo prestador dos servicos, fora do local da prestacao dos servicos, que fica sujeito ao icms .</v>
      </c>
      <c r="G11246"/>
      <c r="H11246"/>
      <c r="I11246"/>
      <c r="J11246"/>
      <c r="K11246" s="13"/>
      <c r="L11246" s="13">
        <f>dados!I11161/100</f>
        <v>0.13449999999999998</v>
      </c>
      <c r="M11246" s="13">
        <f>dados!J11161/100</f>
        <v>0.1545</v>
      </c>
      <c r="N11246" s="13">
        <f>dados!K11161/100</f>
        <v>0</v>
      </c>
      <c r="O11246" s="13">
        <f>dados!L11161/100</f>
        <v>4.2900000000000001E-2</v>
      </c>
      <c r="P11246" s="11" t="str">
        <f>LEFT(Tabela2[[#This Row],[Código]],3)</f>
        <v>070</v>
      </c>
    </row>
    <row r="11247" spans="2:16" ht="15" customHeight="1" x14ac:dyDescent="0.25">
      <c r="B11247" s="31" t="str">
        <f>IF(Tabela2[[#This Row],[Tipo]] = 0,LOOKUP(Tabela2[[#This Row],[RESUMO]],Tabela3[Grupo],Tabela3[Meus produtos]),VLOOKUP(Tabela2[[#This Row],[Código]],Tabela4[[Código NBS/LC116]:[Meus serviços]],3,0))</f>
        <v>Não</v>
      </c>
      <c r="C11247" t="str">
        <f>IF(E11247=0,TEXT(dados!A11162,"00000000"),IF(E11247=2,TEXT(dados!A11162,"0000"),TEXT(dados!A11162,"#")))</f>
        <v>0706</v>
      </c>
      <c r="D11247" t="str">
        <f>IF(dados!B11162=0,"",dados!B11162)</f>
        <v/>
      </c>
      <c r="E11247">
        <f>dados!C11162</f>
        <v>2</v>
      </c>
      <c r="F11247" t="str">
        <f>dados!D11162</f>
        <v>Colocacao e instalacao de tapetes, carpetes, assoalhos, cortinas, revestimentos de parede, vidros, divisorias, placas de gesso e congeneres, com material fornecido pelo tomador do servico.</v>
      </c>
      <c r="G11247"/>
      <c r="H11247"/>
      <c r="I11247"/>
      <c r="J11247"/>
      <c r="K11247" s="13"/>
      <c r="L11247" s="13">
        <f>dados!I11162/100</f>
        <v>0.13449999999999998</v>
      </c>
      <c r="M11247" s="13">
        <f>dados!J11162/100</f>
        <v>0.1545</v>
      </c>
      <c r="N11247" s="13">
        <f>dados!K11162/100</f>
        <v>0</v>
      </c>
      <c r="O11247" s="13">
        <f>dados!L11162/100</f>
        <v>4.3400000000000001E-2</v>
      </c>
      <c r="P11247" s="11" t="str">
        <f>LEFT(Tabela2[[#This Row],[Código]],3)</f>
        <v>070</v>
      </c>
    </row>
    <row r="11248" spans="2:16" ht="15" customHeight="1" x14ac:dyDescent="0.25">
      <c r="B11248" s="31" t="str">
        <f>IF(Tabela2[[#This Row],[Tipo]] = 0,LOOKUP(Tabela2[[#This Row],[RESUMO]],Tabela3[Grupo],Tabela3[Meus produtos]),VLOOKUP(Tabela2[[#This Row],[Código]],Tabela4[[Código NBS/LC116]:[Meus serviços]],3,0))</f>
        <v>Não</v>
      </c>
      <c r="C11248" t="str">
        <f>IF(E11248=0,TEXT(dados!A11163,"00000000"),IF(E11248=2,TEXT(dados!A11163,"0000"),TEXT(dados!A11163,"#")))</f>
        <v>0707</v>
      </c>
      <c r="D11248" t="str">
        <f>IF(dados!B11163=0,"",dados!B11163)</f>
        <v/>
      </c>
      <c r="E11248">
        <f>dados!C11163</f>
        <v>2</v>
      </c>
      <c r="F11248" t="str">
        <f>dados!D11163</f>
        <v>Recuperacao, raspagem, polimento e lustracao de pisos e congeneres.</v>
      </c>
      <c r="G11248"/>
      <c r="H11248"/>
      <c r="I11248"/>
      <c r="J11248"/>
      <c r="K11248" s="13"/>
      <c r="L11248" s="13">
        <f>dados!I11163/100</f>
        <v>0.13449999999999998</v>
      </c>
      <c r="M11248" s="13">
        <f>dados!J11163/100</f>
        <v>0.1545</v>
      </c>
      <c r="N11248" s="13">
        <f>dados!K11163/100</f>
        <v>0</v>
      </c>
      <c r="O11248" s="13">
        <f>dados!L11163/100</f>
        <v>4.2300000000000004E-2</v>
      </c>
      <c r="P11248" s="11" t="str">
        <f>LEFT(Tabela2[[#This Row],[Código]],3)</f>
        <v>070</v>
      </c>
    </row>
    <row r="11249" spans="2:16" ht="15" customHeight="1" x14ac:dyDescent="0.25">
      <c r="B11249" s="31" t="str">
        <f>IF(Tabela2[[#This Row],[Tipo]] = 0,LOOKUP(Tabela2[[#This Row],[RESUMO]],Tabela3[Grupo],Tabela3[Meus produtos]),VLOOKUP(Tabela2[[#This Row],[Código]],Tabela4[[Código NBS/LC116]:[Meus serviços]],3,0))</f>
        <v>Não</v>
      </c>
      <c r="C11249" t="str">
        <f>IF(E11249=0,TEXT(dados!A11164,"00000000"),IF(E11249=2,TEXT(dados!A11164,"0000"),TEXT(dados!A11164,"#")))</f>
        <v>0708</v>
      </c>
      <c r="D11249" t="str">
        <f>IF(dados!B11164=0,"",dados!B11164)</f>
        <v/>
      </c>
      <c r="E11249">
        <f>dados!C11164</f>
        <v>2</v>
      </c>
      <c r="F11249" t="str">
        <f>dados!D11164</f>
        <v>Calafetacao.</v>
      </c>
      <c r="G11249"/>
      <c r="H11249"/>
      <c r="I11249"/>
      <c r="J11249"/>
      <c r="K11249" s="13"/>
      <c r="L11249" s="13">
        <f>dados!I11164/100</f>
        <v>0.13449999999999998</v>
      </c>
      <c r="M11249" s="13">
        <f>dados!J11164/100</f>
        <v>0.1545</v>
      </c>
      <c r="N11249" s="13">
        <f>dados!K11164/100</f>
        <v>0</v>
      </c>
      <c r="O11249" s="13">
        <f>dados!L11164/100</f>
        <v>4.2099999999999999E-2</v>
      </c>
      <c r="P11249" s="11" t="str">
        <f>LEFT(Tabela2[[#This Row],[Código]],3)</f>
        <v>070</v>
      </c>
    </row>
    <row r="11250" spans="2:16" ht="15" customHeight="1" x14ac:dyDescent="0.25">
      <c r="B11250" s="31" t="str">
        <f>IF(Tabela2[[#This Row],[Tipo]] = 0,LOOKUP(Tabela2[[#This Row],[RESUMO]],Tabela3[Grupo],Tabela3[Meus produtos]),VLOOKUP(Tabela2[[#This Row],[Código]],Tabela4[[Código NBS/LC116]:[Meus serviços]],3,0))</f>
        <v>Não</v>
      </c>
      <c r="C11250" t="str">
        <f>IF(E11250=0,TEXT(dados!A11165,"00000000"),IF(E11250=2,TEXT(dados!A11165,"0000"),TEXT(dados!A11165,"#")))</f>
        <v>0709</v>
      </c>
      <c r="D11250" t="str">
        <f>IF(dados!B11165=0,"",dados!B11165)</f>
        <v/>
      </c>
      <c r="E11250">
        <f>dados!C11165</f>
        <v>2</v>
      </c>
      <c r="F11250" t="str">
        <f>dados!D11165</f>
        <v>Varricao, coleta, remocao, incineracao, tratamento, reciclagem, separacao e destinacao final de lixo, rejeitos e outros residuos quaisquer.</v>
      </c>
      <c r="G11250"/>
      <c r="H11250"/>
      <c r="I11250"/>
      <c r="J11250"/>
      <c r="K11250" s="13"/>
      <c r="L11250" s="13">
        <f>dados!I11165/100</f>
        <v>0.13449999999999998</v>
      </c>
      <c r="M11250" s="13">
        <f>dados!J11165/100</f>
        <v>0.1545</v>
      </c>
      <c r="N11250" s="13">
        <f>dados!K11165/100</f>
        <v>0</v>
      </c>
      <c r="O11250" s="13">
        <f>dados!L11165/100</f>
        <v>4.53E-2</v>
      </c>
      <c r="P11250" s="11" t="str">
        <f>LEFT(Tabela2[[#This Row],[Código]],3)</f>
        <v>070</v>
      </c>
    </row>
    <row r="11251" spans="2:16" ht="15" customHeight="1" x14ac:dyDescent="0.25">
      <c r="B11251" s="31" t="str">
        <f>IF(Tabela2[[#This Row],[Tipo]] = 0,LOOKUP(Tabela2[[#This Row],[RESUMO]],Tabela3[Grupo],Tabela3[Meus produtos]),VLOOKUP(Tabela2[[#This Row],[Código]],Tabela4[[Código NBS/LC116]:[Meus serviços]],3,0))</f>
        <v>Não</v>
      </c>
      <c r="C11251" t="str">
        <f>IF(E11251=0,TEXT(dados!A11166,"00000000"),IF(E11251=2,TEXT(dados!A11166,"0000"),TEXT(dados!A11166,"#")))</f>
        <v>0710</v>
      </c>
      <c r="D11251" t="str">
        <f>IF(dados!B11166=0,"",dados!B11166)</f>
        <v/>
      </c>
      <c r="E11251">
        <f>dados!C11166</f>
        <v>2</v>
      </c>
      <c r="F11251" t="str">
        <f>dados!D11166</f>
        <v>Limpeza, manutencao e conservacao de vias e logradouros publicos, imoveis, chamines, piscinas, parques, jardins e congeneres.</v>
      </c>
      <c r="G11251"/>
      <c r="H11251"/>
      <c r="I11251"/>
      <c r="J11251"/>
      <c r="K11251" s="13"/>
      <c r="L11251" s="13">
        <f>dados!I11166/100</f>
        <v>0.13449999999999998</v>
      </c>
      <c r="M11251" s="13">
        <f>dados!J11166/100</f>
        <v>0.1545</v>
      </c>
      <c r="N11251" s="13">
        <f>dados!K11166/100</f>
        <v>0</v>
      </c>
      <c r="O11251" s="13">
        <f>dados!L11166/100</f>
        <v>0.05</v>
      </c>
      <c r="P11251" s="11" t="str">
        <f>LEFT(Tabela2[[#This Row],[Código]],3)</f>
        <v>071</v>
      </c>
    </row>
    <row r="11252" spans="2:16" ht="15" customHeight="1" x14ac:dyDescent="0.25">
      <c r="B11252" s="31" t="str">
        <f>IF(Tabela2[[#This Row],[Tipo]] = 0,LOOKUP(Tabela2[[#This Row],[RESUMO]],Tabela3[Grupo],Tabela3[Meus produtos]),VLOOKUP(Tabela2[[#This Row],[Código]],Tabela4[[Código NBS/LC116]:[Meus serviços]],3,0))</f>
        <v>Não</v>
      </c>
      <c r="C11252" t="str">
        <f>IF(E11252=0,TEXT(dados!A11167,"00000000"),IF(E11252=2,TEXT(dados!A11167,"0000"),TEXT(dados!A11167,"#")))</f>
        <v>0711</v>
      </c>
      <c r="D11252" t="str">
        <f>IF(dados!B11167=0,"",dados!B11167)</f>
        <v/>
      </c>
      <c r="E11252">
        <f>dados!C11167</f>
        <v>2</v>
      </c>
      <c r="F11252" t="str">
        <f>dados!D11167</f>
        <v>Decoracao e jardinagem, inclusive corte e poda de arvores.</v>
      </c>
      <c r="G11252"/>
      <c r="H11252"/>
      <c r="I11252"/>
      <c r="J11252"/>
      <c r="K11252" s="13"/>
      <c r="L11252" s="13">
        <f>dados!I11167/100</f>
        <v>0.13449999999999998</v>
      </c>
      <c r="M11252" s="13">
        <f>dados!J11167/100</f>
        <v>0.1545</v>
      </c>
      <c r="N11252" s="13">
        <f>dados!K11167/100</f>
        <v>0</v>
      </c>
      <c r="O11252" s="13">
        <f>dados!L11167/100</f>
        <v>4.3899999999999995E-2</v>
      </c>
      <c r="P11252" s="11" t="str">
        <f>LEFT(Tabela2[[#This Row],[Código]],3)</f>
        <v>071</v>
      </c>
    </row>
    <row r="11253" spans="2:16" ht="15" customHeight="1" x14ac:dyDescent="0.25">
      <c r="B11253" s="31" t="str">
        <f>IF(Tabela2[[#This Row],[Tipo]] = 0,LOOKUP(Tabela2[[#This Row],[RESUMO]],Tabela3[Grupo],Tabela3[Meus produtos]),VLOOKUP(Tabela2[[#This Row],[Código]],Tabela4[[Código NBS/LC116]:[Meus serviços]],3,0))</f>
        <v>Não</v>
      </c>
      <c r="C11253" t="str">
        <f>IF(E11253=0,TEXT(dados!A11168,"00000000"),IF(E11253=2,TEXT(dados!A11168,"0000"),TEXT(dados!A11168,"#")))</f>
        <v>0712</v>
      </c>
      <c r="D11253" t="str">
        <f>IF(dados!B11168=0,"",dados!B11168)</f>
        <v/>
      </c>
      <c r="E11253">
        <f>dados!C11168</f>
        <v>2</v>
      </c>
      <c r="F11253" t="str">
        <f>dados!D11168</f>
        <v>Controle e tratamento de efluentes de qualquer natureza e de agentes fisicos, quimicos e biologicos.</v>
      </c>
      <c r="G11253"/>
      <c r="H11253"/>
      <c r="I11253"/>
      <c r="J11253"/>
      <c r="K11253" s="13"/>
      <c r="L11253" s="13">
        <f>dados!I11168/100</f>
        <v>0.13449999999999998</v>
      </c>
      <c r="M11253" s="13">
        <f>dados!J11168/100</f>
        <v>0.1545</v>
      </c>
      <c r="N11253" s="13">
        <f>dados!K11168/100</f>
        <v>0</v>
      </c>
      <c r="O11253" s="13">
        <f>dados!L11168/100</f>
        <v>4.5199999999999997E-2</v>
      </c>
      <c r="P11253" s="11" t="str">
        <f>LEFT(Tabela2[[#This Row],[Código]],3)</f>
        <v>071</v>
      </c>
    </row>
    <row r="11254" spans="2:16" ht="15" customHeight="1" x14ac:dyDescent="0.25">
      <c r="B11254" s="31" t="str">
        <f>IF(Tabela2[[#This Row],[Tipo]] = 0,LOOKUP(Tabela2[[#This Row],[RESUMO]],Tabela3[Grupo],Tabela3[Meus produtos]),VLOOKUP(Tabela2[[#This Row],[Código]],Tabela4[[Código NBS/LC116]:[Meus serviços]],3,0))</f>
        <v>Não</v>
      </c>
      <c r="C11254" t="str">
        <f>IF(E11254=0,TEXT(dados!A11169,"00000000"),IF(E11254=2,TEXT(dados!A11169,"0000"),TEXT(dados!A11169,"#")))</f>
        <v>0713</v>
      </c>
      <c r="D11254" t="str">
        <f>IF(dados!B11169=0,"",dados!B11169)</f>
        <v/>
      </c>
      <c r="E11254">
        <f>dados!C11169</f>
        <v>2</v>
      </c>
      <c r="F11254" t="str">
        <f>dados!D11169</f>
        <v>Dedetizacao, desinfeccao, desinsetizacao, imunizacao, higienizacao, desratizacao, pulverizacao e congeneres.</v>
      </c>
      <c r="G11254"/>
      <c r="H11254"/>
      <c r="I11254"/>
      <c r="J11254"/>
      <c r="K11254" s="13"/>
      <c r="L11254" s="13">
        <f>dados!I11169/100</f>
        <v>0.13449999999999998</v>
      </c>
      <c r="M11254" s="13">
        <f>dados!J11169/100</f>
        <v>0.1545</v>
      </c>
      <c r="N11254" s="13">
        <f>dados!K11169/100</f>
        <v>0</v>
      </c>
      <c r="O11254" s="13">
        <f>dados!L11169/100</f>
        <v>4.1500000000000002E-2</v>
      </c>
      <c r="P11254" s="11" t="str">
        <f>LEFT(Tabela2[[#This Row],[Código]],3)</f>
        <v>071</v>
      </c>
    </row>
    <row r="11255" spans="2:16" ht="15" customHeight="1" x14ac:dyDescent="0.25">
      <c r="B11255" s="31" t="str">
        <f>IF(Tabela2[[#This Row],[Tipo]] = 0,LOOKUP(Tabela2[[#This Row],[RESUMO]],Tabela3[Grupo],Tabela3[Meus produtos]),VLOOKUP(Tabela2[[#This Row],[Código]],Tabela4[[Código NBS/LC116]:[Meus serviços]],3,0))</f>
        <v>Não</v>
      </c>
      <c r="C11255" t="str">
        <f>IF(E11255=0,TEXT(dados!A11170,"00000000"),IF(E11255=2,TEXT(dados!A11170,"0000"),TEXT(dados!A11170,"#")))</f>
        <v>0714</v>
      </c>
      <c r="D11255" t="str">
        <f>IF(dados!B11170=0,"",dados!B11170)</f>
        <v/>
      </c>
      <c r="E11255">
        <f>dados!C11170</f>
        <v>2</v>
      </c>
      <c r="F11255" t="str">
        <f>dados!D11170</f>
        <v>Vetado</v>
      </c>
      <c r="G11255"/>
      <c r="H11255"/>
      <c r="I11255"/>
      <c r="J11255"/>
      <c r="K11255" s="13"/>
      <c r="L11255" s="13">
        <f>dados!I11170/100</f>
        <v>0.13449999999999998</v>
      </c>
      <c r="M11255" s="13">
        <f>dados!J11170/100</f>
        <v>0.1545</v>
      </c>
      <c r="N11255" s="13">
        <f>dados!K11170/100</f>
        <v>0</v>
      </c>
      <c r="O11255" s="13">
        <f>dados!L11170/100</f>
        <v>4.0899999999999999E-2</v>
      </c>
      <c r="P11255" s="11" t="str">
        <f>LEFT(Tabela2[[#This Row],[Código]],3)</f>
        <v>071</v>
      </c>
    </row>
    <row r="11256" spans="2:16" ht="15" customHeight="1" x14ac:dyDescent="0.25">
      <c r="B11256" s="31" t="str">
        <f>IF(Tabela2[[#This Row],[Tipo]] = 0,LOOKUP(Tabela2[[#This Row],[RESUMO]],Tabela3[Grupo],Tabela3[Meus produtos]),VLOOKUP(Tabela2[[#This Row],[Código]],Tabela4[[Código NBS/LC116]:[Meus serviços]],3,0))</f>
        <v>Não</v>
      </c>
      <c r="C11256" t="str">
        <f>IF(E11256=0,TEXT(dados!A11171,"00000000"),IF(E11256=2,TEXT(dados!A11171,"0000"),TEXT(dados!A11171,"#")))</f>
        <v>0715</v>
      </c>
      <c r="D11256" t="str">
        <f>IF(dados!B11171=0,"",dados!B11171)</f>
        <v/>
      </c>
      <c r="E11256">
        <f>dados!C11171</f>
        <v>2</v>
      </c>
      <c r="F11256" t="str">
        <f>dados!D11171</f>
        <v>Vetado</v>
      </c>
      <c r="G11256"/>
      <c r="H11256"/>
      <c r="I11256"/>
      <c r="J11256"/>
      <c r="K11256" s="13"/>
      <c r="L11256" s="13">
        <f>dados!I11171/100</f>
        <v>0.13449999999999998</v>
      </c>
      <c r="M11256" s="13">
        <f>dados!J11171/100</f>
        <v>0.1545</v>
      </c>
      <c r="N11256" s="13">
        <f>dados!K11171/100</f>
        <v>0</v>
      </c>
      <c r="O11256" s="13">
        <f>dados!L11171/100</f>
        <v>4.1200000000000001E-2</v>
      </c>
      <c r="P11256" s="11" t="str">
        <f>LEFT(Tabela2[[#This Row],[Código]],3)</f>
        <v>071</v>
      </c>
    </row>
    <row r="11257" spans="2:16" ht="15" customHeight="1" x14ac:dyDescent="0.25">
      <c r="B11257" s="31" t="str">
        <f>IF(Tabela2[[#This Row],[Tipo]] = 0,LOOKUP(Tabela2[[#This Row],[RESUMO]],Tabela3[Grupo],Tabela3[Meus produtos]),VLOOKUP(Tabela2[[#This Row],[Código]],Tabela4[[Código NBS/LC116]:[Meus serviços]],3,0))</f>
        <v>Não</v>
      </c>
      <c r="C11257" t="str">
        <f>IF(E11257=0,TEXT(dados!A11172,"00000000"),IF(E11257=2,TEXT(dados!A11172,"0000"),TEXT(dados!A11172,"#")))</f>
        <v>0716</v>
      </c>
      <c r="D11257" t="str">
        <f>IF(dados!B11172=0,"",dados!B11172)</f>
        <v/>
      </c>
      <c r="E11257">
        <f>dados!C11172</f>
        <v>2</v>
      </c>
      <c r="F11257" t="str">
        <f>dados!D11172</f>
        <v>Florestamento, reflorestamento, semeadura, adubacao e congeneres.</v>
      </c>
      <c r="G11257"/>
      <c r="H11257"/>
      <c r="I11257"/>
      <c r="J11257"/>
      <c r="K11257" s="13"/>
      <c r="L11257" s="13">
        <f>dados!I11172/100</f>
        <v>0.13449999999999998</v>
      </c>
      <c r="M11257" s="13">
        <f>dados!J11172/100</f>
        <v>0.1545</v>
      </c>
      <c r="N11257" s="13">
        <f>dados!K11172/100</f>
        <v>0</v>
      </c>
      <c r="O11257" s="13">
        <f>dados!L11172/100</f>
        <v>4.3700000000000003E-2</v>
      </c>
      <c r="P11257" s="11" t="str">
        <f>LEFT(Tabela2[[#This Row],[Código]],3)</f>
        <v>071</v>
      </c>
    </row>
    <row r="11258" spans="2:16" ht="15" customHeight="1" x14ac:dyDescent="0.25">
      <c r="B11258" s="31" t="str">
        <f>IF(Tabela2[[#This Row],[Tipo]] = 0,LOOKUP(Tabela2[[#This Row],[RESUMO]],Tabela3[Grupo],Tabela3[Meus produtos]),VLOOKUP(Tabela2[[#This Row],[Código]],Tabela4[[Código NBS/LC116]:[Meus serviços]],3,0))</f>
        <v>Não</v>
      </c>
      <c r="C11258" t="str">
        <f>IF(E11258=0,TEXT(dados!A11173,"00000000"),IF(E11258=2,TEXT(dados!A11173,"0000"),TEXT(dados!A11173,"#")))</f>
        <v>0717</v>
      </c>
      <c r="D11258" t="str">
        <f>IF(dados!B11173=0,"",dados!B11173)</f>
        <v/>
      </c>
      <c r="E11258">
        <f>dados!C11173</f>
        <v>2</v>
      </c>
      <c r="F11258" t="str">
        <f>dados!D11173</f>
        <v>Escoramento, contencao de encostas e servicos congeneres.</v>
      </c>
      <c r="G11258"/>
      <c r="H11258"/>
      <c r="I11258"/>
      <c r="J11258"/>
      <c r="K11258" s="13"/>
      <c r="L11258" s="13">
        <f>dados!I11173/100</f>
        <v>0.13449999999999998</v>
      </c>
      <c r="M11258" s="13">
        <f>dados!J11173/100</f>
        <v>0.1545</v>
      </c>
      <c r="N11258" s="13">
        <f>dados!K11173/100</f>
        <v>0</v>
      </c>
      <c r="O11258" s="13">
        <f>dados!L11173/100</f>
        <v>4.36E-2</v>
      </c>
      <c r="P11258" s="11" t="str">
        <f>LEFT(Tabela2[[#This Row],[Código]],3)</f>
        <v>071</v>
      </c>
    </row>
    <row r="11259" spans="2:16" ht="15" customHeight="1" x14ac:dyDescent="0.25">
      <c r="B11259" s="31" t="str">
        <f>IF(Tabela2[[#This Row],[Tipo]] = 0,LOOKUP(Tabela2[[#This Row],[RESUMO]],Tabela3[Grupo],Tabela3[Meus produtos]),VLOOKUP(Tabela2[[#This Row],[Código]],Tabela4[[Código NBS/LC116]:[Meus serviços]],3,0))</f>
        <v>Não</v>
      </c>
      <c r="C11259" t="str">
        <f>IF(E11259=0,TEXT(dados!A11174,"00000000"),IF(E11259=2,TEXT(dados!A11174,"0000"),TEXT(dados!A11174,"#")))</f>
        <v>0718</v>
      </c>
      <c r="D11259" t="str">
        <f>IF(dados!B11174=0,"",dados!B11174)</f>
        <v/>
      </c>
      <c r="E11259">
        <f>dados!C11174</f>
        <v>2</v>
      </c>
      <c r="F11259" t="str">
        <f>dados!D11174</f>
        <v>Limpeza e dragagem de rios, portos, canais, baias, lagos, lagoas, represas, acudes e congeneres.</v>
      </c>
      <c r="G11259"/>
      <c r="H11259"/>
      <c r="I11259"/>
      <c r="J11259"/>
      <c r="K11259" s="13"/>
      <c r="L11259" s="13">
        <f>dados!I11174/100</f>
        <v>0.13449999999999998</v>
      </c>
      <c r="M11259" s="13">
        <f>dados!J11174/100</f>
        <v>0.1545</v>
      </c>
      <c r="N11259" s="13">
        <f>dados!K11174/100</f>
        <v>0</v>
      </c>
      <c r="O11259" s="13">
        <f>dados!L11174/100</f>
        <v>4.41E-2</v>
      </c>
      <c r="P11259" s="11" t="str">
        <f>LEFT(Tabela2[[#This Row],[Código]],3)</f>
        <v>071</v>
      </c>
    </row>
    <row r="11260" spans="2:16" ht="15" customHeight="1" x14ac:dyDescent="0.25">
      <c r="B11260" s="31" t="str">
        <f>IF(Tabela2[[#This Row],[Tipo]] = 0,LOOKUP(Tabela2[[#This Row],[RESUMO]],Tabela3[Grupo],Tabela3[Meus produtos]),VLOOKUP(Tabela2[[#This Row],[Código]],Tabela4[[Código NBS/LC116]:[Meus serviços]],3,0))</f>
        <v>Não</v>
      </c>
      <c r="C11260" t="str">
        <f>IF(E11260=0,TEXT(dados!A11175,"00000000"),IF(E11260=2,TEXT(dados!A11175,"0000"),TEXT(dados!A11175,"#")))</f>
        <v>0719</v>
      </c>
      <c r="D11260" t="str">
        <f>IF(dados!B11175=0,"",dados!B11175)</f>
        <v/>
      </c>
      <c r="E11260">
        <f>dados!C11175</f>
        <v>2</v>
      </c>
      <c r="F11260" t="str">
        <f>dados!D11175</f>
        <v>Acompanhamento e fiscalizacao da execucao de obras de engenharia, arquitetura e urbanismo.</v>
      </c>
      <c r="G11260"/>
      <c r="H11260"/>
      <c r="I11260"/>
      <c r="J11260"/>
      <c r="K11260" s="13"/>
      <c r="L11260" s="13">
        <f>dados!I11175/100</f>
        <v>0.13449999999999998</v>
      </c>
      <c r="M11260" s="13">
        <f>dados!J11175/100</f>
        <v>0.1545</v>
      </c>
      <c r="N11260" s="13">
        <f>dados!K11175/100</f>
        <v>0</v>
      </c>
      <c r="O11260" s="13">
        <f>dados!L11175/100</f>
        <v>4.3799999999999999E-2</v>
      </c>
      <c r="P11260" s="11" t="str">
        <f>LEFT(Tabela2[[#This Row],[Código]],3)</f>
        <v>071</v>
      </c>
    </row>
    <row r="11261" spans="2:16" ht="15" customHeight="1" x14ac:dyDescent="0.25">
      <c r="B11261" s="31" t="str">
        <f>IF(Tabela2[[#This Row],[Tipo]] = 0,LOOKUP(Tabela2[[#This Row],[RESUMO]],Tabela3[Grupo],Tabela3[Meus produtos]),VLOOKUP(Tabela2[[#This Row],[Código]],Tabela4[[Código NBS/LC116]:[Meus serviços]],3,0))</f>
        <v>Não</v>
      </c>
      <c r="C11261" t="str">
        <f>IF(E11261=0,TEXT(dados!A11176,"00000000"),IF(E11261=2,TEXT(dados!A11176,"0000"),TEXT(dados!A11176,"#")))</f>
        <v>0720</v>
      </c>
      <c r="D11261" t="str">
        <f>IF(dados!B11176=0,"",dados!B11176)</f>
        <v/>
      </c>
      <c r="E11261">
        <f>dados!C11176</f>
        <v>2</v>
      </c>
      <c r="F11261" t="str">
        <f>dados!D11176</f>
        <v>Aerofotogrametria inclusive interpretacao , cartografia, mapeamento, levantamentos topograficos, batimetricos, geograficos, geodesicos, geologicos, geofisicos e congeneres.</v>
      </c>
      <c r="G11261"/>
      <c r="H11261"/>
      <c r="I11261"/>
      <c r="J11261"/>
      <c r="K11261" s="13"/>
      <c r="L11261" s="13">
        <f>dados!I11176/100</f>
        <v>0.13449999999999998</v>
      </c>
      <c r="M11261" s="13">
        <f>dados!J11176/100</f>
        <v>0.1545</v>
      </c>
      <c r="N11261" s="13">
        <f>dados!K11176/100</f>
        <v>0</v>
      </c>
      <c r="O11261" s="13">
        <f>dados!L11176/100</f>
        <v>4.1100000000000005E-2</v>
      </c>
      <c r="P11261" s="11" t="str">
        <f>LEFT(Tabela2[[#This Row],[Código]],3)</f>
        <v>072</v>
      </c>
    </row>
    <row r="11262" spans="2:16" ht="15" customHeight="1" x14ac:dyDescent="0.25">
      <c r="B11262" s="31" t="str">
        <f>IF(Tabela2[[#This Row],[Tipo]] = 0,LOOKUP(Tabela2[[#This Row],[RESUMO]],Tabela3[Grupo],Tabela3[Meus produtos]),VLOOKUP(Tabela2[[#This Row],[Código]],Tabela4[[Código NBS/LC116]:[Meus serviços]],3,0))</f>
        <v>Não</v>
      </c>
      <c r="C11262" t="str">
        <f>IF(E11262=0,TEXT(dados!A11177,"00000000"),IF(E11262=2,TEXT(dados!A11177,"0000"),TEXT(dados!A11177,"#")))</f>
        <v>0721</v>
      </c>
      <c r="D11262" t="str">
        <f>IF(dados!B11177=0,"",dados!B11177)</f>
        <v/>
      </c>
      <c r="E11262">
        <f>dados!C11177</f>
        <v>2</v>
      </c>
      <c r="F11262" t="str">
        <f>dados!D11177</f>
        <v>Pesquisa, perfuracao, cimentacao, mergulho, perfilagem, concretacao, testemunhagem, pescaria, estimulacao e outros servicos relacionados com a exploracao e explotacao de petroleo, gas natural e de outros recursos minerais.</v>
      </c>
      <c r="G11262"/>
      <c r="H11262"/>
      <c r="I11262"/>
      <c r="J11262"/>
      <c r="K11262" s="13"/>
      <c r="L11262" s="13">
        <f>dados!I11177/100</f>
        <v>0.13449999999999998</v>
      </c>
      <c r="M11262" s="13">
        <f>dados!J11177/100</f>
        <v>0.1545</v>
      </c>
      <c r="N11262" s="13">
        <f>dados!K11177/100</f>
        <v>0</v>
      </c>
      <c r="O11262" s="13">
        <f>dados!L11177/100</f>
        <v>2.29E-2</v>
      </c>
      <c r="P11262" s="11" t="str">
        <f>LEFT(Tabela2[[#This Row],[Código]],3)</f>
        <v>072</v>
      </c>
    </row>
    <row r="11263" spans="2:16" ht="15" customHeight="1" x14ac:dyDescent="0.25">
      <c r="B11263" s="31" t="str">
        <f>IF(Tabela2[[#This Row],[Tipo]] = 0,LOOKUP(Tabela2[[#This Row],[RESUMO]],Tabela3[Grupo],Tabela3[Meus produtos]),VLOOKUP(Tabela2[[#This Row],[Código]],Tabela4[[Código NBS/LC116]:[Meus serviços]],3,0))</f>
        <v>Não</v>
      </c>
      <c r="C11263" t="str">
        <f>IF(E11263=0,TEXT(dados!A11178,"00000000"),IF(E11263=2,TEXT(dados!A11178,"0000"),TEXT(dados!A11178,"#")))</f>
        <v>0722</v>
      </c>
      <c r="D11263" t="str">
        <f>IF(dados!B11178=0,"",dados!B11178)</f>
        <v/>
      </c>
      <c r="E11263">
        <f>dados!C11178</f>
        <v>2</v>
      </c>
      <c r="F11263" t="str">
        <f>dados!D11178</f>
        <v>Nucleacao e bombardeamento de nuvens e congeneres.</v>
      </c>
      <c r="G11263"/>
      <c r="H11263"/>
      <c r="I11263"/>
      <c r="J11263"/>
      <c r="K11263" s="13"/>
      <c r="L11263" s="13">
        <f>dados!I11178/100</f>
        <v>0.13449999999999998</v>
      </c>
      <c r="M11263" s="13">
        <f>dados!J11178/100</f>
        <v>0.1545</v>
      </c>
      <c r="N11263" s="13">
        <f>dados!K11178/100</f>
        <v>0</v>
      </c>
      <c r="O11263" s="13">
        <f>dados!L11178/100</f>
        <v>2.2599999999999999E-2</v>
      </c>
      <c r="P11263" s="11" t="str">
        <f>LEFT(Tabela2[[#This Row],[Código]],3)</f>
        <v>072</v>
      </c>
    </row>
    <row r="11264" spans="2:16" ht="15" customHeight="1" x14ac:dyDescent="0.25">
      <c r="B11264" s="31" t="str">
        <f>IF(Tabela2[[#This Row],[Tipo]] = 0,LOOKUP(Tabela2[[#This Row],[RESUMO]],Tabela3[Grupo],Tabela3[Meus produtos]),VLOOKUP(Tabela2[[#This Row],[Código]],Tabela4[[Código NBS/LC116]:[Meus serviços]],3,0))</f>
        <v>Não</v>
      </c>
      <c r="C11264" t="str">
        <f>IF(E11264=0,TEXT(dados!A11179,"00000000"),IF(E11264=2,TEXT(dados!A11179,"0000"),TEXT(dados!A11179,"#")))</f>
        <v>0801</v>
      </c>
      <c r="D11264" t="str">
        <f>IF(dados!B11179=0,"",dados!B11179)</f>
        <v/>
      </c>
      <c r="E11264">
        <f>dados!C11179</f>
        <v>2</v>
      </c>
      <c r="F11264" t="str">
        <f>dados!D11179</f>
        <v>Ensino regular pre-escolar, fundamental, medio e superior.</v>
      </c>
      <c r="G11264"/>
      <c r="H11264"/>
      <c r="I11264"/>
      <c r="J11264"/>
      <c r="K11264" s="13"/>
      <c r="L11264" s="13">
        <f>dados!I11179/100</f>
        <v>0.13449999999999998</v>
      </c>
      <c r="M11264" s="13">
        <f>dados!J11179/100</f>
        <v>0.1545</v>
      </c>
      <c r="N11264" s="13">
        <f>dados!K11179/100</f>
        <v>0</v>
      </c>
      <c r="O11264" s="13">
        <f>dados!L11179/100</f>
        <v>2.06E-2</v>
      </c>
      <c r="P11264" s="11" t="str">
        <f>LEFT(Tabela2[[#This Row],[Código]],3)</f>
        <v>080</v>
      </c>
    </row>
    <row r="11265" spans="2:16" ht="15" customHeight="1" x14ac:dyDescent="0.25">
      <c r="B11265" s="31" t="str">
        <f>IF(Tabela2[[#This Row],[Tipo]] = 0,LOOKUP(Tabela2[[#This Row],[RESUMO]],Tabela3[Grupo],Tabela3[Meus produtos]),VLOOKUP(Tabela2[[#This Row],[Código]],Tabela4[[Código NBS/LC116]:[Meus serviços]],3,0))</f>
        <v>Não</v>
      </c>
      <c r="C11265" t="str">
        <f>IF(E11265=0,TEXT(dados!A11180,"00000000"),IF(E11265=2,TEXT(dados!A11180,"0000"),TEXT(dados!A11180,"#")))</f>
        <v>0802</v>
      </c>
      <c r="D11265" t="str">
        <f>IF(dados!B11180=0,"",dados!B11180)</f>
        <v/>
      </c>
      <c r="E11265">
        <f>dados!C11180</f>
        <v>2</v>
      </c>
      <c r="F11265" t="str">
        <f>dados!D11180</f>
        <v>Instrucao, treinamento, orientacao pedagogica e educacional, avaliacao de conhecimentos de qualquer natureza.</v>
      </c>
      <c r="G11265"/>
      <c r="H11265"/>
      <c r="I11265"/>
      <c r="J11265"/>
      <c r="K11265" s="13"/>
      <c r="L11265" s="13">
        <f>dados!I11180/100</f>
        <v>0.13449999999999998</v>
      </c>
      <c r="M11265" s="13">
        <f>dados!J11180/100</f>
        <v>0.1545</v>
      </c>
      <c r="N11265" s="13">
        <f>dados!K11180/100</f>
        <v>0</v>
      </c>
      <c r="O11265" s="13">
        <f>dados!L11180/100</f>
        <v>2.0799999999999999E-2</v>
      </c>
      <c r="P11265" s="11" t="str">
        <f>LEFT(Tabela2[[#This Row],[Código]],3)</f>
        <v>080</v>
      </c>
    </row>
    <row r="11266" spans="2:16" ht="15" customHeight="1" x14ac:dyDescent="0.25">
      <c r="B11266" s="31" t="str">
        <f>IF(Tabela2[[#This Row],[Tipo]] = 0,LOOKUP(Tabela2[[#This Row],[RESUMO]],Tabela3[Grupo],Tabela3[Meus produtos]),VLOOKUP(Tabela2[[#This Row],[Código]],Tabela4[[Código NBS/LC116]:[Meus serviços]],3,0))</f>
        <v>Não</v>
      </c>
      <c r="C11266" t="str">
        <f>IF(E11266=0,TEXT(dados!A11181,"00000000"),IF(E11266=2,TEXT(dados!A11181,"0000"),TEXT(dados!A11181,"#")))</f>
        <v>0901</v>
      </c>
      <c r="D11266" t="str">
        <f>IF(dados!B11181=0,"",dados!B11181)</f>
        <v/>
      </c>
      <c r="E11266">
        <f>dados!C11181</f>
        <v>2</v>
      </c>
      <c r="F11266" t="str">
        <f>dados!D11181</f>
        <v>Hospedagem de qualquer natureza em hoteis, apart-service condominiais, flat, apart-hoteis, hoteis residencia, residence-service, suite service, hotelaria maritima, moteis, pensoes e congeneres, ocupacao por temporada com fornecimento de servico o valor da alimentacao e gorjeta, quando incluido no preco da diaria, fica sujeito ao iss</v>
      </c>
      <c r="G11266"/>
      <c r="H11266"/>
      <c r="I11266"/>
      <c r="J11266"/>
      <c r="K11266" s="13"/>
      <c r="L11266" s="13">
        <f>dados!I11181/100</f>
        <v>0.13449999999999998</v>
      </c>
      <c r="M11266" s="13">
        <f>dados!J11181/100</f>
        <v>0.1545</v>
      </c>
      <c r="N11266" s="13">
        <f>dados!K11181/100</f>
        <v>0</v>
      </c>
      <c r="O11266" s="13">
        <f>dados!L11181/100</f>
        <v>4.0899999999999999E-2</v>
      </c>
      <c r="P11266" s="11" t="str">
        <f>LEFT(Tabela2[[#This Row],[Código]],3)</f>
        <v>090</v>
      </c>
    </row>
    <row r="11267" spans="2:16" ht="15" customHeight="1" x14ac:dyDescent="0.25">
      <c r="B11267" s="31" t="str">
        <f>IF(Tabela2[[#This Row],[Tipo]] = 0,LOOKUP(Tabela2[[#This Row],[RESUMO]],Tabela3[Grupo],Tabela3[Meus produtos]),VLOOKUP(Tabela2[[#This Row],[Código]],Tabela4[[Código NBS/LC116]:[Meus serviços]],3,0))</f>
        <v>Não</v>
      </c>
      <c r="C11267" t="str">
        <f>IF(E11267=0,TEXT(dados!A11182,"00000000"),IF(E11267=2,TEXT(dados!A11182,"0000"),TEXT(dados!A11182,"#")))</f>
        <v>0902</v>
      </c>
      <c r="D11267" t="str">
        <f>IF(dados!B11182=0,"",dados!B11182)</f>
        <v/>
      </c>
      <c r="E11267">
        <f>dados!C11182</f>
        <v>2</v>
      </c>
      <c r="F11267" t="str">
        <f>dados!D11182</f>
        <v>Agenciamento, organizacao, promocao, intermediacao e execucao de programas de turismo, passeios, viagens, excursoes, hospedagens e congeneres.</v>
      </c>
      <c r="G11267"/>
      <c r="H11267"/>
      <c r="I11267"/>
      <c r="J11267"/>
      <c r="K11267" s="13"/>
      <c r="L11267" s="13">
        <f>dados!I11182/100</f>
        <v>0.13449999999999998</v>
      </c>
      <c r="M11267" s="13">
        <f>dados!J11182/100</f>
        <v>0.1545</v>
      </c>
      <c r="N11267" s="13">
        <f>dados!K11182/100</f>
        <v>0</v>
      </c>
      <c r="O11267" s="13">
        <f>dados!L11182/100</f>
        <v>4.0800000000000003E-2</v>
      </c>
      <c r="P11267" s="11" t="str">
        <f>LEFT(Tabela2[[#This Row],[Código]],3)</f>
        <v>090</v>
      </c>
    </row>
    <row r="11268" spans="2:16" ht="15" customHeight="1" x14ac:dyDescent="0.25">
      <c r="B11268" s="31" t="str">
        <f>IF(Tabela2[[#This Row],[Tipo]] = 0,LOOKUP(Tabela2[[#This Row],[RESUMO]],Tabela3[Grupo],Tabela3[Meus produtos]),VLOOKUP(Tabela2[[#This Row],[Código]],Tabela4[[Código NBS/LC116]:[Meus serviços]],3,0))</f>
        <v>Não</v>
      </c>
      <c r="C11268" t="str">
        <f>IF(E11268=0,TEXT(dados!A11183,"00000000"),IF(E11268=2,TEXT(dados!A11183,"0000"),TEXT(dados!A11183,"#")))</f>
        <v>0903</v>
      </c>
      <c r="D11268" t="str">
        <f>IF(dados!B11183=0,"",dados!B11183)</f>
        <v/>
      </c>
      <c r="E11268">
        <f>dados!C11183</f>
        <v>2</v>
      </c>
      <c r="F11268" t="str">
        <f>dados!D11183</f>
        <v>Guias de turismo.</v>
      </c>
      <c r="G11268"/>
      <c r="H11268"/>
      <c r="I11268"/>
      <c r="J11268"/>
      <c r="K11268" s="13"/>
      <c r="L11268" s="13">
        <f>dados!I11183/100</f>
        <v>0.13449999999999998</v>
      </c>
      <c r="M11268" s="13">
        <f>dados!J11183/100</f>
        <v>0.1545</v>
      </c>
      <c r="N11268" s="13">
        <f>dados!K11183/100</f>
        <v>0</v>
      </c>
      <c r="O11268" s="13">
        <f>dados!L11183/100</f>
        <v>4.07E-2</v>
      </c>
      <c r="P11268" s="11" t="str">
        <f>LEFT(Tabela2[[#This Row],[Código]],3)</f>
        <v>090</v>
      </c>
    </row>
    <row r="11269" spans="2:16" ht="15" customHeight="1" x14ac:dyDescent="0.25">
      <c r="B11269" s="31" t="str">
        <f>IF(Tabela2[[#This Row],[Tipo]] = 0,LOOKUP(Tabela2[[#This Row],[RESUMO]],Tabela3[Grupo],Tabela3[Meus produtos]),VLOOKUP(Tabela2[[#This Row],[Código]],Tabela4[[Código NBS/LC116]:[Meus serviços]],3,0))</f>
        <v>Não</v>
      </c>
      <c r="C11269" t="str">
        <f>IF(E11269=0,TEXT(dados!A11184,"00000000"),IF(E11269=2,TEXT(dados!A11184,"0000"),TEXT(dados!A11184,"#")))</f>
        <v>1001</v>
      </c>
      <c r="D11269" t="str">
        <f>IF(dados!B11184=0,"",dados!B11184)</f>
        <v/>
      </c>
      <c r="E11269">
        <f>dados!C11184</f>
        <v>2</v>
      </c>
      <c r="F11269" t="str">
        <f>dados!D11184</f>
        <v>Agenciamento, corretagem ou intermediacao de cambio, de seguros, de cartoes de credito, de planos de saude e de planos de previdencia privada.</v>
      </c>
      <c r="G11269"/>
      <c r="H11269"/>
      <c r="I11269"/>
      <c r="J11269"/>
      <c r="K11269" s="13"/>
      <c r="L11269" s="13">
        <f>dados!I11184/100</f>
        <v>0.13449999999999998</v>
      </c>
      <c r="M11269" s="13">
        <f>dados!J11184/100</f>
        <v>0.1545</v>
      </c>
      <c r="N11269" s="13">
        <f>dados!K11184/100</f>
        <v>0</v>
      </c>
      <c r="O11269" s="13">
        <f>dados!L11184/100</f>
        <v>3.9800000000000002E-2</v>
      </c>
      <c r="P11269" s="11" t="str">
        <f>LEFT(Tabela2[[#This Row],[Código]],3)</f>
        <v>100</v>
      </c>
    </row>
    <row r="11270" spans="2:16" ht="15" customHeight="1" x14ac:dyDescent="0.25">
      <c r="B11270" s="31" t="str">
        <f>IF(Tabela2[[#This Row],[Tipo]] = 0,LOOKUP(Tabela2[[#This Row],[RESUMO]],Tabela3[Grupo],Tabela3[Meus produtos]),VLOOKUP(Tabela2[[#This Row],[Código]],Tabela4[[Código NBS/LC116]:[Meus serviços]],3,0))</f>
        <v>Não</v>
      </c>
      <c r="C11270" t="str">
        <f>IF(E11270=0,TEXT(dados!A11185,"00000000"),IF(E11270=2,TEXT(dados!A11185,"0000"),TEXT(dados!A11185,"#")))</f>
        <v>1002</v>
      </c>
      <c r="D11270" t="str">
        <f>IF(dados!B11185=0,"",dados!B11185)</f>
        <v/>
      </c>
      <c r="E11270">
        <f>dados!C11185</f>
        <v>2</v>
      </c>
      <c r="F11270" t="str">
        <f>dados!D11185</f>
        <v>Agenciamento, corretagem ou intermediacao de titulos em geral, valores mobiliarios e contratos quaisquer.</v>
      </c>
      <c r="G11270"/>
      <c r="H11270"/>
      <c r="I11270"/>
      <c r="J11270"/>
      <c r="K11270" s="13"/>
      <c r="L11270" s="13">
        <f>dados!I11185/100</f>
        <v>0.13449999999999998</v>
      </c>
      <c r="M11270" s="13">
        <f>dados!J11185/100</f>
        <v>0.1545</v>
      </c>
      <c r="N11270" s="13">
        <f>dados!K11185/100</f>
        <v>0</v>
      </c>
      <c r="O11270" s="13">
        <f>dados!L11185/100</f>
        <v>4.0399999999999998E-2</v>
      </c>
      <c r="P11270" s="11" t="str">
        <f>LEFT(Tabela2[[#This Row],[Código]],3)</f>
        <v>100</v>
      </c>
    </row>
    <row r="11271" spans="2:16" ht="15" customHeight="1" x14ac:dyDescent="0.25">
      <c r="B11271" s="31" t="str">
        <f>IF(Tabela2[[#This Row],[Tipo]] = 0,LOOKUP(Tabela2[[#This Row],[RESUMO]],Tabela3[Grupo],Tabela3[Meus produtos]),VLOOKUP(Tabela2[[#This Row],[Código]],Tabela4[[Código NBS/LC116]:[Meus serviços]],3,0))</f>
        <v>Não</v>
      </c>
      <c r="C11271" t="str">
        <f>IF(E11271=0,TEXT(dados!A11186,"00000000"),IF(E11271=2,TEXT(dados!A11186,"0000"),TEXT(dados!A11186,"#")))</f>
        <v>1003</v>
      </c>
      <c r="D11271" t="str">
        <f>IF(dados!B11186=0,"",dados!B11186)</f>
        <v/>
      </c>
      <c r="E11271">
        <f>dados!C11186</f>
        <v>2</v>
      </c>
      <c r="F11271" t="str">
        <f>dados!D11186</f>
        <v>Agenciamento, corretagem ou intermediacao de direitos de propriedade industrial, artistica ou literaria.</v>
      </c>
      <c r="G11271"/>
      <c r="H11271"/>
      <c r="I11271"/>
      <c r="J11271"/>
      <c r="K11271" s="13"/>
      <c r="L11271" s="13">
        <f>dados!I11186/100</f>
        <v>0.13449999999999998</v>
      </c>
      <c r="M11271" s="13">
        <f>dados!J11186/100</f>
        <v>0.1545</v>
      </c>
      <c r="N11271" s="13">
        <f>dados!K11186/100</f>
        <v>0</v>
      </c>
      <c r="O11271" s="13">
        <f>dados!L11186/100</f>
        <v>4.0800000000000003E-2</v>
      </c>
      <c r="P11271" s="11" t="str">
        <f>LEFT(Tabela2[[#This Row],[Código]],3)</f>
        <v>100</v>
      </c>
    </row>
    <row r="11272" spans="2:16" ht="15" customHeight="1" x14ac:dyDescent="0.25">
      <c r="B11272" s="31" t="str">
        <f>IF(Tabela2[[#This Row],[Tipo]] = 0,LOOKUP(Tabela2[[#This Row],[RESUMO]],Tabela3[Grupo],Tabela3[Meus produtos]),VLOOKUP(Tabela2[[#This Row],[Código]],Tabela4[[Código NBS/LC116]:[Meus serviços]],3,0))</f>
        <v>Não</v>
      </c>
      <c r="C11272" t="str">
        <f>IF(E11272=0,TEXT(dados!A11187,"00000000"),IF(E11272=2,TEXT(dados!A11187,"0000"),TEXT(dados!A11187,"#")))</f>
        <v>1004</v>
      </c>
      <c r="D11272" t="str">
        <f>IF(dados!B11187=0,"",dados!B11187)</f>
        <v/>
      </c>
      <c r="E11272">
        <f>dados!C11187</f>
        <v>2</v>
      </c>
      <c r="F11272" t="str">
        <f>dados!D11187</f>
        <v>Agenciamento, corretagem ou intermediacao de contratos de arrendamento mercantil leasing , de franquia franchising e de faturizacao factoring .</v>
      </c>
      <c r="G11272"/>
      <c r="H11272"/>
      <c r="I11272"/>
      <c r="J11272"/>
      <c r="K11272" s="13"/>
      <c r="L11272" s="13">
        <f>dados!I11187/100</f>
        <v>0.13449999999999998</v>
      </c>
      <c r="M11272" s="13">
        <f>dados!J11187/100</f>
        <v>0.1545</v>
      </c>
      <c r="N11272" s="13">
        <f>dados!K11187/100</f>
        <v>0</v>
      </c>
      <c r="O11272" s="13">
        <f>dados!L11187/100</f>
        <v>4.1900000000000007E-2</v>
      </c>
      <c r="P11272" s="11" t="str">
        <f>LEFT(Tabela2[[#This Row],[Código]],3)</f>
        <v>100</v>
      </c>
    </row>
    <row r="11273" spans="2:16" ht="15" customHeight="1" x14ac:dyDescent="0.25">
      <c r="B11273" s="31" t="str">
        <f>IF(Tabela2[[#This Row],[Tipo]] = 0,LOOKUP(Tabela2[[#This Row],[RESUMO]],Tabela3[Grupo],Tabela3[Meus produtos]),VLOOKUP(Tabela2[[#This Row],[Código]],Tabela4[[Código NBS/LC116]:[Meus serviços]],3,0))</f>
        <v>Não</v>
      </c>
      <c r="C11273" t="str">
        <f>IF(E11273=0,TEXT(dados!A11188,"00000000"),IF(E11273=2,TEXT(dados!A11188,"0000"),TEXT(dados!A11188,"#")))</f>
        <v>1005</v>
      </c>
      <c r="D11273" t="str">
        <f>IF(dados!B11188=0,"",dados!B11188)</f>
        <v/>
      </c>
      <c r="E11273">
        <f>dados!C11188</f>
        <v>2</v>
      </c>
      <c r="F11273" t="str">
        <f>dados!D11188</f>
        <v>Agenciamento, corretagem ou intermediacao de bens moveis ou imoveis, nao abrangidos em outros itens ou subitens, inclusive aqueles realizados no ambito de bolsas de mercadorias e futuros, por quaisquer meios.</v>
      </c>
      <c r="G11273"/>
      <c r="H11273"/>
      <c r="I11273"/>
      <c r="J11273"/>
      <c r="K11273" s="13"/>
      <c r="L11273" s="13">
        <f>dados!I11188/100</f>
        <v>0.13449999999999998</v>
      </c>
      <c r="M11273" s="13">
        <f>dados!J11188/100</f>
        <v>0.1545</v>
      </c>
      <c r="N11273" s="13">
        <f>dados!K11188/100</f>
        <v>0</v>
      </c>
      <c r="O11273" s="13">
        <f>dados!L11188/100</f>
        <v>4.0300000000000002E-2</v>
      </c>
      <c r="P11273" s="11" t="str">
        <f>LEFT(Tabela2[[#This Row],[Código]],3)</f>
        <v>100</v>
      </c>
    </row>
    <row r="11274" spans="2:16" ht="15" customHeight="1" x14ac:dyDescent="0.25">
      <c r="B11274" s="31" t="str">
        <f>IF(Tabela2[[#This Row],[Tipo]] = 0,LOOKUP(Tabela2[[#This Row],[RESUMO]],Tabela3[Grupo],Tabela3[Meus produtos]),VLOOKUP(Tabela2[[#This Row],[Código]],Tabela4[[Código NBS/LC116]:[Meus serviços]],3,0))</f>
        <v>Não</v>
      </c>
      <c r="C11274" t="str">
        <f>IF(E11274=0,TEXT(dados!A11189,"00000000"),IF(E11274=2,TEXT(dados!A11189,"0000"),TEXT(dados!A11189,"#")))</f>
        <v>1006</v>
      </c>
      <c r="D11274" t="str">
        <f>IF(dados!B11189=0,"",dados!B11189)</f>
        <v/>
      </c>
      <c r="E11274">
        <f>dados!C11189</f>
        <v>2</v>
      </c>
      <c r="F11274" t="str">
        <f>dados!D11189</f>
        <v>Agenciamento maritimo.</v>
      </c>
      <c r="G11274"/>
      <c r="H11274"/>
      <c r="I11274"/>
      <c r="J11274"/>
      <c r="K11274" s="13"/>
      <c r="L11274" s="13">
        <f>dados!I11189/100</f>
        <v>0.13449999999999998</v>
      </c>
      <c r="M11274" s="13">
        <f>dados!J11189/100</f>
        <v>0.1545</v>
      </c>
      <c r="N11274" s="13">
        <f>dados!K11189/100</f>
        <v>0</v>
      </c>
      <c r="O11274" s="13">
        <f>dados!L11189/100</f>
        <v>4.0599999999999997E-2</v>
      </c>
      <c r="P11274" s="11" t="str">
        <f>LEFT(Tabela2[[#This Row],[Código]],3)</f>
        <v>100</v>
      </c>
    </row>
    <row r="11275" spans="2:16" ht="15" customHeight="1" x14ac:dyDescent="0.25">
      <c r="B11275" s="31" t="str">
        <f>IF(Tabela2[[#This Row],[Tipo]] = 0,LOOKUP(Tabela2[[#This Row],[RESUMO]],Tabela3[Grupo],Tabela3[Meus produtos]),VLOOKUP(Tabela2[[#This Row],[Código]],Tabela4[[Código NBS/LC116]:[Meus serviços]],3,0))</f>
        <v>Não</v>
      </c>
      <c r="C11275" t="str">
        <f>IF(E11275=0,TEXT(dados!A11190,"00000000"),IF(E11275=2,TEXT(dados!A11190,"0000"),TEXT(dados!A11190,"#")))</f>
        <v>1007</v>
      </c>
      <c r="D11275" t="str">
        <f>IF(dados!B11190=0,"",dados!B11190)</f>
        <v/>
      </c>
      <c r="E11275">
        <f>dados!C11190</f>
        <v>2</v>
      </c>
      <c r="F11275" t="str">
        <f>dados!D11190</f>
        <v>Agenciamento de noticias.</v>
      </c>
      <c r="G11275"/>
      <c r="H11275"/>
      <c r="I11275"/>
      <c r="J11275"/>
      <c r="K11275" s="13"/>
      <c r="L11275" s="13">
        <f>dados!I11190/100</f>
        <v>0.13449999999999998</v>
      </c>
      <c r="M11275" s="13">
        <f>dados!J11190/100</f>
        <v>0.1545</v>
      </c>
      <c r="N11275" s="13">
        <f>dados!K11190/100</f>
        <v>0</v>
      </c>
      <c r="O11275" s="13">
        <f>dados!L11190/100</f>
        <v>4.0099999999999997E-2</v>
      </c>
      <c r="P11275" s="11" t="str">
        <f>LEFT(Tabela2[[#This Row],[Código]],3)</f>
        <v>100</v>
      </c>
    </row>
    <row r="11276" spans="2:16" ht="15" customHeight="1" x14ac:dyDescent="0.25">
      <c r="B11276" s="31" t="str">
        <f>IF(Tabela2[[#This Row],[Tipo]] = 0,LOOKUP(Tabela2[[#This Row],[RESUMO]],Tabela3[Grupo],Tabela3[Meus produtos]),VLOOKUP(Tabela2[[#This Row],[Código]],Tabela4[[Código NBS/LC116]:[Meus serviços]],3,0))</f>
        <v>Não</v>
      </c>
      <c r="C11276" t="str">
        <f>IF(E11276=0,TEXT(dados!A11191,"00000000"),IF(E11276=2,TEXT(dados!A11191,"0000"),TEXT(dados!A11191,"#")))</f>
        <v>1008</v>
      </c>
      <c r="D11276" t="str">
        <f>IF(dados!B11191=0,"",dados!B11191)</f>
        <v/>
      </c>
      <c r="E11276">
        <f>dados!C11191</f>
        <v>2</v>
      </c>
      <c r="F11276" t="str">
        <f>dados!D11191</f>
        <v>Agenciamento de publicidade e propaganda, inclusive o agenciamento de veiculacao por quaisquer meios.</v>
      </c>
      <c r="G11276"/>
      <c r="H11276"/>
      <c r="I11276"/>
      <c r="J11276"/>
      <c r="K11276" s="13"/>
      <c r="L11276" s="13">
        <f>dados!I11191/100</f>
        <v>0.13449999999999998</v>
      </c>
      <c r="M11276" s="13">
        <f>dados!J11191/100</f>
        <v>0.1545</v>
      </c>
      <c r="N11276" s="13">
        <f>dados!K11191/100</f>
        <v>0</v>
      </c>
      <c r="O11276" s="13">
        <f>dados!L11191/100</f>
        <v>4.0099999999999997E-2</v>
      </c>
      <c r="P11276" s="11" t="str">
        <f>LEFT(Tabela2[[#This Row],[Código]],3)</f>
        <v>100</v>
      </c>
    </row>
    <row r="11277" spans="2:16" ht="15" customHeight="1" x14ac:dyDescent="0.25">
      <c r="B11277" s="31" t="str">
        <f>IF(Tabela2[[#This Row],[Tipo]] = 0,LOOKUP(Tabela2[[#This Row],[RESUMO]],Tabela3[Grupo],Tabela3[Meus produtos]),VLOOKUP(Tabela2[[#This Row],[Código]],Tabela4[[Código NBS/LC116]:[Meus serviços]],3,0))</f>
        <v>Não</v>
      </c>
      <c r="C11277" t="str">
        <f>IF(E11277=0,TEXT(dados!A11192,"00000000"),IF(E11277=2,TEXT(dados!A11192,"0000"),TEXT(dados!A11192,"#")))</f>
        <v>1009</v>
      </c>
      <c r="D11277" t="str">
        <f>IF(dados!B11192=0,"",dados!B11192)</f>
        <v/>
      </c>
      <c r="E11277">
        <f>dados!C11192</f>
        <v>2</v>
      </c>
      <c r="F11277" t="str">
        <f>dados!D11192</f>
        <v>Representacao de qualquer natureza, inclusive comercial.</v>
      </c>
      <c r="G11277"/>
      <c r="H11277"/>
      <c r="I11277"/>
      <c r="J11277"/>
      <c r="K11277" s="13"/>
      <c r="L11277" s="13">
        <f>dados!I11192/100</f>
        <v>0.13449999999999998</v>
      </c>
      <c r="M11277" s="13">
        <f>dados!J11192/100</f>
        <v>0.1545</v>
      </c>
      <c r="N11277" s="13">
        <f>dados!K11192/100</f>
        <v>0</v>
      </c>
      <c r="O11277" s="13">
        <f>dados!L11192/100</f>
        <v>4.1100000000000005E-2</v>
      </c>
      <c r="P11277" s="11" t="str">
        <f>LEFT(Tabela2[[#This Row],[Código]],3)</f>
        <v>100</v>
      </c>
    </row>
    <row r="11278" spans="2:16" ht="15" customHeight="1" x14ac:dyDescent="0.25">
      <c r="B11278" s="31" t="str">
        <f>IF(Tabela2[[#This Row],[Tipo]] = 0,LOOKUP(Tabela2[[#This Row],[RESUMO]],Tabela3[Grupo],Tabela3[Meus produtos]),VLOOKUP(Tabela2[[#This Row],[Código]],Tabela4[[Código NBS/LC116]:[Meus serviços]],3,0))</f>
        <v>Não</v>
      </c>
      <c r="C11278" t="str">
        <f>IF(E11278=0,TEXT(dados!A11193,"00000000"),IF(E11278=2,TEXT(dados!A11193,"0000"),TEXT(dados!A11193,"#")))</f>
        <v>1010</v>
      </c>
      <c r="D11278" t="str">
        <f>IF(dados!B11193=0,"",dados!B11193)</f>
        <v/>
      </c>
      <c r="E11278">
        <f>dados!C11193</f>
        <v>2</v>
      </c>
      <c r="F11278" t="str">
        <f>dados!D11193</f>
        <v>Distribuicao de bens de terceiros.</v>
      </c>
      <c r="G11278"/>
      <c r="H11278"/>
      <c r="I11278"/>
      <c r="J11278"/>
      <c r="K11278" s="13"/>
      <c r="L11278" s="13">
        <f>dados!I11193/100</f>
        <v>0.13449999999999998</v>
      </c>
      <c r="M11278" s="13">
        <f>dados!J11193/100</f>
        <v>0.1545</v>
      </c>
      <c r="N11278" s="13">
        <f>dados!K11193/100</f>
        <v>0</v>
      </c>
      <c r="O11278" s="13">
        <f>dados!L11193/100</f>
        <v>4.1399999999999999E-2</v>
      </c>
      <c r="P11278" s="11" t="str">
        <f>LEFT(Tabela2[[#This Row],[Código]],3)</f>
        <v>101</v>
      </c>
    </row>
    <row r="11279" spans="2:16" ht="15" customHeight="1" x14ac:dyDescent="0.25">
      <c r="B11279" s="31" t="str">
        <f>IF(Tabela2[[#This Row],[Tipo]] = 0,LOOKUP(Tabela2[[#This Row],[RESUMO]],Tabela3[Grupo],Tabela3[Meus produtos]),VLOOKUP(Tabela2[[#This Row],[Código]],Tabela4[[Código NBS/LC116]:[Meus serviços]],3,0))</f>
        <v>Não</v>
      </c>
      <c r="C11279" t="str">
        <f>IF(E11279=0,TEXT(dados!A11194,"00000000"),IF(E11279=2,TEXT(dados!A11194,"0000"),TEXT(dados!A11194,"#")))</f>
        <v>1101</v>
      </c>
      <c r="D11279" t="str">
        <f>IF(dados!B11194=0,"",dados!B11194)</f>
        <v/>
      </c>
      <c r="E11279">
        <f>dados!C11194</f>
        <v>2</v>
      </c>
      <c r="F11279" t="str">
        <f>dados!D11194</f>
        <v>Guarda e estacionamento de veiculos terrestres automotores, de aeronaves e de embarcacoes.</v>
      </c>
      <c r="G11279"/>
      <c r="H11279"/>
      <c r="I11279"/>
      <c r="J11279"/>
      <c r="K11279" s="13"/>
      <c r="L11279" s="13">
        <f>dados!I11194/100</f>
        <v>0.13449999999999998</v>
      </c>
      <c r="M11279" s="13">
        <f>dados!J11194/100</f>
        <v>0.1545</v>
      </c>
      <c r="N11279" s="13">
        <f>dados!K11194/100</f>
        <v>0</v>
      </c>
      <c r="O11279" s="13">
        <f>dados!L11194/100</f>
        <v>4.1700000000000001E-2</v>
      </c>
      <c r="P11279" s="11" t="str">
        <f>LEFT(Tabela2[[#This Row],[Código]],3)</f>
        <v>110</v>
      </c>
    </row>
    <row r="11280" spans="2:16" ht="15" customHeight="1" x14ac:dyDescent="0.25">
      <c r="B11280" s="31" t="str">
        <f>IF(Tabela2[[#This Row],[Tipo]] = 0,LOOKUP(Tabela2[[#This Row],[RESUMO]],Tabela3[Grupo],Tabela3[Meus produtos]),VLOOKUP(Tabela2[[#This Row],[Código]],Tabela4[[Código NBS/LC116]:[Meus serviços]],3,0))</f>
        <v>Não</v>
      </c>
      <c r="C11280" t="str">
        <f>IF(E11280=0,TEXT(dados!A11195,"00000000"),IF(E11280=2,TEXT(dados!A11195,"0000"),TEXT(dados!A11195,"#")))</f>
        <v>1102</v>
      </c>
      <c r="D11280" t="str">
        <f>IF(dados!B11195=0,"",dados!B11195)</f>
        <v/>
      </c>
      <c r="E11280">
        <f>dados!C11195</f>
        <v>2</v>
      </c>
      <c r="F11280" t="str">
        <f>dados!D11195</f>
        <v>Vigilancia, seguranca ou monitoramento de bens e pessoas.</v>
      </c>
      <c r="G11280"/>
      <c r="H11280"/>
      <c r="I11280"/>
      <c r="J11280"/>
      <c r="K11280" s="13"/>
      <c r="L11280" s="13">
        <f>dados!I11195/100</f>
        <v>0.13449999999999998</v>
      </c>
      <c r="M11280" s="13">
        <f>dados!J11195/100</f>
        <v>0.1545</v>
      </c>
      <c r="N11280" s="13">
        <f>dados!K11195/100</f>
        <v>0</v>
      </c>
      <c r="O11280" s="13">
        <f>dados!L11195/100</f>
        <v>2.2599999999999999E-2</v>
      </c>
      <c r="P11280" s="11" t="str">
        <f>LEFT(Tabela2[[#This Row],[Código]],3)</f>
        <v>110</v>
      </c>
    </row>
    <row r="11281" spans="2:16" ht="15" customHeight="1" x14ac:dyDescent="0.25">
      <c r="B11281" s="31" t="str">
        <f>IF(Tabela2[[#This Row],[Tipo]] = 0,LOOKUP(Tabela2[[#This Row],[RESUMO]],Tabela3[Grupo],Tabela3[Meus produtos]),VLOOKUP(Tabela2[[#This Row],[Código]],Tabela4[[Código NBS/LC116]:[Meus serviços]],3,0))</f>
        <v>Não</v>
      </c>
      <c r="C11281" t="str">
        <f>IF(E11281=0,TEXT(dados!A11196,"00000000"),IF(E11281=2,TEXT(dados!A11196,"0000"),TEXT(dados!A11196,"#")))</f>
        <v>1103</v>
      </c>
      <c r="D11281" t="str">
        <f>IF(dados!B11196=0,"",dados!B11196)</f>
        <v/>
      </c>
      <c r="E11281">
        <f>dados!C11196</f>
        <v>2</v>
      </c>
      <c r="F11281" t="str">
        <f>dados!D11196</f>
        <v>Escolta, inclusive de veiculos e cargas.</v>
      </c>
      <c r="G11281"/>
      <c r="H11281"/>
      <c r="I11281"/>
      <c r="J11281"/>
      <c r="K11281" s="13"/>
      <c r="L11281" s="13">
        <f>dados!I11196/100</f>
        <v>0.13449999999999998</v>
      </c>
      <c r="M11281" s="13">
        <f>dados!J11196/100</f>
        <v>0.1545</v>
      </c>
      <c r="N11281" s="13">
        <f>dados!K11196/100</f>
        <v>0</v>
      </c>
      <c r="O11281" s="13">
        <f>dados!L11196/100</f>
        <v>2.4E-2</v>
      </c>
      <c r="P11281" s="11" t="str">
        <f>LEFT(Tabela2[[#This Row],[Código]],3)</f>
        <v>110</v>
      </c>
    </row>
    <row r="11282" spans="2:16" ht="15" customHeight="1" x14ac:dyDescent="0.25">
      <c r="B11282" s="31" t="str">
        <f>IF(Tabela2[[#This Row],[Tipo]] = 0,LOOKUP(Tabela2[[#This Row],[RESUMO]],Tabela3[Grupo],Tabela3[Meus produtos]),VLOOKUP(Tabela2[[#This Row],[Código]],Tabela4[[Código NBS/LC116]:[Meus serviços]],3,0))</f>
        <v>Não</v>
      </c>
      <c r="C11282" t="str">
        <f>IF(E11282=0,TEXT(dados!A11197,"00000000"),IF(E11282=2,TEXT(dados!A11197,"0000"),TEXT(dados!A11197,"#")))</f>
        <v>1104</v>
      </c>
      <c r="D11282" t="str">
        <f>IF(dados!B11197=0,"",dados!B11197)</f>
        <v/>
      </c>
      <c r="E11282">
        <f>dados!C11197</f>
        <v>2</v>
      </c>
      <c r="F11282" t="str">
        <f>dados!D11197</f>
        <v>Armazenamento, deposito, carga, descarga, arrumacao e guarda de bens de qualquer especie.</v>
      </c>
      <c r="G11282"/>
      <c r="H11282"/>
      <c r="I11282"/>
      <c r="J11282"/>
      <c r="K11282" s="13"/>
      <c r="L11282" s="13">
        <f>dados!I11197/100</f>
        <v>0.13449999999999998</v>
      </c>
      <c r="M11282" s="13">
        <f>dados!J11197/100</f>
        <v>0.1545</v>
      </c>
      <c r="N11282" s="13">
        <f>dados!K11197/100</f>
        <v>0</v>
      </c>
      <c r="O11282" s="13">
        <f>dados!L11197/100</f>
        <v>4.2099999999999999E-2</v>
      </c>
      <c r="P11282" s="11" t="str">
        <f>LEFT(Tabela2[[#This Row],[Código]],3)</f>
        <v>110</v>
      </c>
    </row>
    <row r="11283" spans="2:16" ht="15" customHeight="1" x14ac:dyDescent="0.25">
      <c r="B11283" s="31" t="str">
        <f>IF(Tabela2[[#This Row],[Tipo]] = 0,LOOKUP(Tabela2[[#This Row],[RESUMO]],Tabela3[Grupo],Tabela3[Meus produtos]),VLOOKUP(Tabela2[[#This Row],[Código]],Tabela4[[Código NBS/LC116]:[Meus serviços]],3,0))</f>
        <v>Não</v>
      </c>
      <c r="C11283" t="str">
        <f>IF(E11283=0,TEXT(dados!A11198,"00000000"),IF(E11283=2,TEXT(dados!A11198,"0000"),TEXT(dados!A11198,"#")))</f>
        <v>1201</v>
      </c>
      <c r="D11283" t="str">
        <f>IF(dados!B11198=0,"",dados!B11198)</f>
        <v/>
      </c>
      <c r="E11283">
        <f>dados!C11198</f>
        <v>2</v>
      </c>
      <c r="F11283" t="str">
        <f>dados!D11198</f>
        <v>Espetaculos teatrais.</v>
      </c>
      <c r="G11283"/>
      <c r="H11283"/>
      <c r="I11283"/>
      <c r="J11283"/>
      <c r="K11283" s="13"/>
      <c r="L11283" s="13">
        <f>dados!I11198/100</f>
        <v>0.13449999999999998</v>
      </c>
      <c r="M11283" s="13">
        <f>dados!J11198/100</f>
        <v>0.1545</v>
      </c>
      <c r="N11283" s="13">
        <f>dados!K11198/100</f>
        <v>0</v>
      </c>
      <c r="O11283" s="13">
        <f>dados!L11198/100</f>
        <v>2.1400000000000002E-2</v>
      </c>
      <c r="P11283" s="11" t="str">
        <f>LEFT(Tabela2[[#This Row],[Código]],3)</f>
        <v>120</v>
      </c>
    </row>
    <row r="11284" spans="2:16" ht="15" customHeight="1" x14ac:dyDescent="0.25">
      <c r="B11284" s="31" t="str">
        <f>IF(Tabela2[[#This Row],[Tipo]] = 0,LOOKUP(Tabela2[[#This Row],[RESUMO]],Tabela3[Grupo],Tabela3[Meus produtos]),VLOOKUP(Tabela2[[#This Row],[Código]],Tabela4[[Código NBS/LC116]:[Meus serviços]],3,0))</f>
        <v>Não</v>
      </c>
      <c r="C11284" t="str">
        <f>IF(E11284=0,TEXT(dados!A11199,"00000000"),IF(E11284=2,TEXT(dados!A11199,"0000"),TEXT(dados!A11199,"#")))</f>
        <v>1202</v>
      </c>
      <c r="D11284" t="str">
        <f>IF(dados!B11199=0,"",dados!B11199)</f>
        <v/>
      </c>
      <c r="E11284">
        <f>dados!C11199</f>
        <v>2</v>
      </c>
      <c r="F11284" t="str">
        <f>dados!D11199</f>
        <v>Exibicoes cinematograficas.</v>
      </c>
      <c r="G11284"/>
      <c r="H11284"/>
      <c r="I11284"/>
      <c r="J11284"/>
      <c r="K11284" s="13"/>
      <c r="L11284" s="13">
        <f>dados!I11199/100</f>
        <v>0.13449999999999998</v>
      </c>
      <c r="M11284" s="13">
        <f>dados!J11199/100</f>
        <v>0.1545</v>
      </c>
      <c r="N11284" s="13">
        <f>dados!K11199/100</f>
        <v>0</v>
      </c>
      <c r="O11284" s="13">
        <f>dados!L11199/100</f>
        <v>4.1100000000000005E-2</v>
      </c>
      <c r="P11284" s="11" t="str">
        <f>LEFT(Tabela2[[#This Row],[Código]],3)</f>
        <v>120</v>
      </c>
    </row>
    <row r="11285" spans="2:16" ht="15" customHeight="1" x14ac:dyDescent="0.25">
      <c r="B11285" s="31" t="str">
        <f>IF(Tabela2[[#This Row],[Tipo]] = 0,LOOKUP(Tabela2[[#This Row],[RESUMO]],Tabela3[Grupo],Tabela3[Meus produtos]),VLOOKUP(Tabela2[[#This Row],[Código]],Tabela4[[Código NBS/LC116]:[Meus serviços]],3,0))</f>
        <v>Não</v>
      </c>
      <c r="C11285" t="str">
        <f>IF(E11285=0,TEXT(dados!A11200,"00000000"),IF(E11285=2,TEXT(dados!A11200,"0000"),TEXT(dados!A11200,"#")))</f>
        <v>1203</v>
      </c>
      <c r="D11285" t="str">
        <f>IF(dados!B11200=0,"",dados!B11200)</f>
        <v/>
      </c>
      <c r="E11285">
        <f>dados!C11200</f>
        <v>2</v>
      </c>
      <c r="F11285" t="str">
        <f>dados!D11200</f>
        <v>Espetaculos circenses.</v>
      </c>
      <c r="G11285"/>
      <c r="H11285"/>
      <c r="I11285"/>
      <c r="J11285"/>
      <c r="K11285" s="13"/>
      <c r="L11285" s="13">
        <f>dados!I11200/100</f>
        <v>0.13449999999999998</v>
      </c>
      <c r="M11285" s="13">
        <f>dados!J11200/100</f>
        <v>0.1545</v>
      </c>
      <c r="N11285" s="13">
        <f>dados!K11200/100</f>
        <v>0</v>
      </c>
      <c r="O11285" s="13">
        <f>dados!L11200/100</f>
        <v>2.3E-2</v>
      </c>
      <c r="P11285" s="11" t="str">
        <f>LEFT(Tabela2[[#This Row],[Código]],3)</f>
        <v>120</v>
      </c>
    </row>
    <row r="11286" spans="2:16" ht="15" customHeight="1" x14ac:dyDescent="0.25">
      <c r="B11286" s="31" t="str">
        <f>IF(Tabela2[[#This Row],[Tipo]] = 0,LOOKUP(Tabela2[[#This Row],[RESUMO]],Tabela3[Grupo],Tabela3[Meus produtos]),VLOOKUP(Tabela2[[#This Row],[Código]],Tabela4[[Código NBS/LC116]:[Meus serviços]],3,0))</f>
        <v>Não</v>
      </c>
      <c r="C11286" t="str">
        <f>IF(E11286=0,TEXT(dados!A11201,"00000000"),IF(E11286=2,TEXT(dados!A11201,"0000"),TEXT(dados!A11201,"#")))</f>
        <v>1204</v>
      </c>
      <c r="D11286" t="str">
        <f>IF(dados!B11201=0,"",dados!B11201)</f>
        <v/>
      </c>
      <c r="E11286">
        <f>dados!C11201</f>
        <v>2</v>
      </c>
      <c r="F11286" t="str">
        <f>dados!D11201</f>
        <v>Programas de auditorio.</v>
      </c>
      <c r="G11286"/>
      <c r="H11286"/>
      <c r="I11286"/>
      <c r="J11286"/>
      <c r="K11286" s="13"/>
      <c r="L11286" s="13">
        <f>dados!I11201/100</f>
        <v>0.13449999999999998</v>
      </c>
      <c r="M11286" s="13">
        <f>dados!J11201/100</f>
        <v>0.1545</v>
      </c>
      <c r="N11286" s="13">
        <f>dados!K11201/100</f>
        <v>0</v>
      </c>
      <c r="O11286" s="13">
        <f>dados!L11201/100</f>
        <v>4.3499999999999997E-2</v>
      </c>
      <c r="P11286" s="11" t="str">
        <f>LEFT(Tabela2[[#This Row],[Código]],3)</f>
        <v>120</v>
      </c>
    </row>
    <row r="11287" spans="2:16" ht="15" customHeight="1" x14ac:dyDescent="0.25">
      <c r="B11287" s="31" t="str">
        <f>IF(Tabela2[[#This Row],[Tipo]] = 0,LOOKUP(Tabela2[[#This Row],[RESUMO]],Tabela3[Grupo],Tabela3[Meus produtos]),VLOOKUP(Tabela2[[#This Row],[Código]],Tabela4[[Código NBS/LC116]:[Meus serviços]],3,0))</f>
        <v>Não</v>
      </c>
      <c r="C11287" t="str">
        <f>IF(E11287=0,TEXT(dados!A11202,"00000000"),IF(E11287=2,TEXT(dados!A11202,"0000"),TEXT(dados!A11202,"#")))</f>
        <v>1205</v>
      </c>
      <c r="D11287" t="str">
        <f>IF(dados!B11202=0,"",dados!B11202)</f>
        <v/>
      </c>
      <c r="E11287">
        <f>dados!C11202</f>
        <v>2</v>
      </c>
      <c r="F11287" t="str">
        <f>dados!D11202</f>
        <v>Parques de diversoes, centros de lazer e congeneres.</v>
      </c>
      <c r="G11287"/>
      <c r="H11287"/>
      <c r="I11287"/>
      <c r="J11287"/>
      <c r="K11287" s="13"/>
      <c r="L11287" s="13">
        <f>dados!I11202/100</f>
        <v>0.13449999999999998</v>
      </c>
      <c r="M11287" s="13">
        <f>dados!J11202/100</f>
        <v>0.1545</v>
      </c>
      <c r="N11287" s="13">
        <f>dados!K11202/100</f>
        <v>0</v>
      </c>
      <c r="O11287" s="13">
        <f>dados!L11202/100</f>
        <v>2.53E-2</v>
      </c>
      <c r="P11287" s="11" t="str">
        <f>LEFT(Tabela2[[#This Row],[Código]],3)</f>
        <v>120</v>
      </c>
    </row>
    <row r="11288" spans="2:16" ht="15" customHeight="1" x14ac:dyDescent="0.25">
      <c r="B11288" s="31" t="str">
        <f>IF(Tabela2[[#This Row],[Tipo]] = 0,LOOKUP(Tabela2[[#This Row],[RESUMO]],Tabela3[Grupo],Tabela3[Meus produtos]),VLOOKUP(Tabela2[[#This Row],[Código]],Tabela4[[Código NBS/LC116]:[Meus serviços]],3,0))</f>
        <v>Não</v>
      </c>
      <c r="C11288" t="str">
        <f>IF(E11288=0,TEXT(dados!A11203,"00000000"),IF(E11288=2,TEXT(dados!A11203,"0000"),TEXT(dados!A11203,"#")))</f>
        <v>1206</v>
      </c>
      <c r="D11288" t="str">
        <f>IF(dados!B11203=0,"",dados!B11203)</f>
        <v/>
      </c>
      <c r="E11288">
        <f>dados!C11203</f>
        <v>2</v>
      </c>
      <c r="F11288" t="str">
        <f>dados!D11203</f>
        <v>Boates, taxi-dancing e congeneres.</v>
      </c>
      <c r="G11288"/>
      <c r="H11288"/>
      <c r="I11288"/>
      <c r="J11288"/>
      <c r="K11288" s="13"/>
      <c r="L11288" s="13">
        <f>dados!I11203/100</f>
        <v>0.13449999999999998</v>
      </c>
      <c r="M11288" s="13">
        <f>dados!J11203/100</f>
        <v>0.1545</v>
      </c>
      <c r="N11288" s="13">
        <f>dados!K11203/100</f>
        <v>0</v>
      </c>
      <c r="O11288" s="13">
        <f>dados!L11203/100</f>
        <v>4.4800000000000006E-2</v>
      </c>
      <c r="P11288" s="11" t="str">
        <f>LEFT(Tabela2[[#This Row],[Código]],3)</f>
        <v>120</v>
      </c>
    </row>
    <row r="11289" spans="2:16" ht="15" customHeight="1" x14ac:dyDescent="0.25">
      <c r="B11289" s="31" t="str">
        <f>IF(Tabela2[[#This Row],[Tipo]] = 0,LOOKUP(Tabela2[[#This Row],[RESUMO]],Tabela3[Grupo],Tabela3[Meus produtos]),VLOOKUP(Tabela2[[#This Row],[Código]],Tabela4[[Código NBS/LC116]:[Meus serviços]],3,0))</f>
        <v>Não</v>
      </c>
      <c r="C11289" t="str">
        <f>IF(E11289=0,TEXT(dados!A11204,"00000000"),IF(E11289=2,TEXT(dados!A11204,"0000"),TEXT(dados!A11204,"#")))</f>
        <v>1207</v>
      </c>
      <c r="D11289" t="str">
        <f>IF(dados!B11204=0,"",dados!B11204)</f>
        <v/>
      </c>
      <c r="E11289">
        <f>dados!C11204</f>
        <v>2</v>
      </c>
      <c r="F11289" t="str">
        <f>dados!D11204</f>
        <v>Shows, ballet, dancas, desfiles, bailes, operas, concertos, recitais, festivais e congeneres.</v>
      </c>
      <c r="G11289"/>
      <c r="H11289"/>
      <c r="I11289"/>
      <c r="J11289"/>
      <c r="K11289" s="13"/>
      <c r="L11289" s="13">
        <f>dados!I11204/100</f>
        <v>0.13449999999999998</v>
      </c>
      <c r="M11289" s="13">
        <f>dados!J11204/100</f>
        <v>0.1545</v>
      </c>
      <c r="N11289" s="13">
        <f>dados!K11204/100</f>
        <v>0</v>
      </c>
      <c r="O11289" s="13">
        <f>dados!L11204/100</f>
        <v>4.3899999999999995E-2</v>
      </c>
      <c r="P11289" s="11" t="str">
        <f>LEFT(Tabela2[[#This Row],[Código]],3)</f>
        <v>120</v>
      </c>
    </row>
    <row r="11290" spans="2:16" ht="15" customHeight="1" x14ac:dyDescent="0.25">
      <c r="B11290" s="31" t="str">
        <f>IF(Tabela2[[#This Row],[Tipo]] = 0,LOOKUP(Tabela2[[#This Row],[RESUMO]],Tabela3[Grupo],Tabela3[Meus produtos]),VLOOKUP(Tabela2[[#This Row],[Código]],Tabela4[[Código NBS/LC116]:[Meus serviços]],3,0))</f>
        <v>Não</v>
      </c>
      <c r="C11290" t="str">
        <f>IF(E11290=0,TEXT(dados!A11205,"00000000"),IF(E11290=2,TEXT(dados!A11205,"0000"),TEXT(dados!A11205,"#")))</f>
        <v>1208</v>
      </c>
      <c r="D11290" t="str">
        <f>IF(dados!B11205=0,"",dados!B11205)</f>
        <v/>
      </c>
      <c r="E11290">
        <f>dados!C11205</f>
        <v>2</v>
      </c>
      <c r="F11290" t="str">
        <f>dados!D11205</f>
        <v>Feiras, exposicoes, congressos e congeneres.</v>
      </c>
      <c r="G11290"/>
      <c r="H11290"/>
      <c r="I11290"/>
      <c r="J11290"/>
      <c r="K11290" s="13"/>
      <c r="L11290" s="13">
        <f>dados!I11205/100</f>
        <v>0.13449999999999998</v>
      </c>
      <c r="M11290" s="13">
        <f>dados!J11205/100</f>
        <v>0.1545</v>
      </c>
      <c r="N11290" s="13">
        <f>dados!K11205/100</f>
        <v>0</v>
      </c>
      <c r="O11290" s="13">
        <f>dados!L11205/100</f>
        <v>4.3700000000000003E-2</v>
      </c>
      <c r="P11290" s="11" t="str">
        <f>LEFT(Tabela2[[#This Row],[Código]],3)</f>
        <v>120</v>
      </c>
    </row>
    <row r="11291" spans="2:16" ht="15" customHeight="1" x14ac:dyDescent="0.25">
      <c r="B11291" s="31" t="str">
        <f>IF(Tabela2[[#This Row],[Tipo]] = 0,LOOKUP(Tabela2[[#This Row],[RESUMO]],Tabela3[Grupo],Tabela3[Meus produtos]),VLOOKUP(Tabela2[[#This Row],[Código]],Tabela4[[Código NBS/LC116]:[Meus serviços]],3,0))</f>
        <v>Não</v>
      </c>
      <c r="C11291" t="str">
        <f>IF(E11291=0,TEXT(dados!A11206,"00000000"),IF(E11291=2,TEXT(dados!A11206,"0000"),TEXT(dados!A11206,"#")))</f>
        <v>1209</v>
      </c>
      <c r="D11291" t="str">
        <f>IF(dados!B11206=0,"",dados!B11206)</f>
        <v/>
      </c>
      <c r="E11291">
        <f>dados!C11206</f>
        <v>2</v>
      </c>
      <c r="F11291" t="str">
        <f>dados!D11206</f>
        <v>Bilhares, boliches e diversoes eletronicas ou nao.</v>
      </c>
      <c r="G11291"/>
      <c r="H11291"/>
      <c r="I11291"/>
      <c r="J11291"/>
      <c r="K11291" s="13"/>
      <c r="L11291" s="13">
        <f>dados!I11206/100</f>
        <v>0.13449999999999998</v>
      </c>
      <c r="M11291" s="13">
        <f>dados!J11206/100</f>
        <v>0.1545</v>
      </c>
      <c r="N11291" s="13">
        <f>dados!K11206/100</f>
        <v>0</v>
      </c>
      <c r="O11291" s="13">
        <f>dados!L11206/100</f>
        <v>4.3400000000000001E-2</v>
      </c>
      <c r="P11291" s="11" t="str">
        <f>LEFT(Tabela2[[#This Row],[Código]],3)</f>
        <v>120</v>
      </c>
    </row>
    <row r="11292" spans="2:16" ht="15" customHeight="1" x14ac:dyDescent="0.25">
      <c r="B11292" s="31" t="str">
        <f>IF(Tabela2[[#This Row],[Tipo]] = 0,LOOKUP(Tabela2[[#This Row],[RESUMO]],Tabela3[Grupo],Tabela3[Meus produtos]),VLOOKUP(Tabela2[[#This Row],[Código]],Tabela4[[Código NBS/LC116]:[Meus serviços]],3,0))</f>
        <v>Não</v>
      </c>
      <c r="C11292" t="str">
        <f>IF(E11292=0,TEXT(dados!A11207,"00000000"),IF(E11292=2,TEXT(dados!A11207,"0000"),TEXT(dados!A11207,"#")))</f>
        <v>1210</v>
      </c>
      <c r="D11292" t="str">
        <f>IF(dados!B11207=0,"",dados!B11207)</f>
        <v/>
      </c>
      <c r="E11292">
        <f>dados!C11207</f>
        <v>2</v>
      </c>
      <c r="F11292" t="str">
        <f>dados!D11207</f>
        <v>Corridas e competicoes de animais.</v>
      </c>
      <c r="G11292"/>
      <c r="H11292"/>
      <c r="I11292"/>
      <c r="J11292"/>
      <c r="K11292" s="13"/>
      <c r="L11292" s="13">
        <f>dados!I11207/100</f>
        <v>0.13449999999999998</v>
      </c>
      <c r="M11292" s="13">
        <f>dados!J11207/100</f>
        <v>0.1545</v>
      </c>
      <c r="N11292" s="13">
        <f>dados!K11207/100</f>
        <v>0</v>
      </c>
      <c r="O11292" s="13">
        <f>dados!L11207/100</f>
        <v>4.2000000000000003E-2</v>
      </c>
      <c r="P11292" s="11" t="str">
        <f>LEFT(Tabela2[[#This Row],[Código]],3)</f>
        <v>121</v>
      </c>
    </row>
    <row r="11293" spans="2:16" ht="15" customHeight="1" x14ac:dyDescent="0.25">
      <c r="B11293" s="31" t="str">
        <f>IF(Tabela2[[#This Row],[Tipo]] = 0,LOOKUP(Tabela2[[#This Row],[RESUMO]],Tabela3[Grupo],Tabela3[Meus produtos]),VLOOKUP(Tabela2[[#This Row],[Código]],Tabela4[[Código NBS/LC116]:[Meus serviços]],3,0))</f>
        <v>Não</v>
      </c>
      <c r="C11293" t="str">
        <f>IF(E11293=0,TEXT(dados!A11208,"00000000"),IF(E11293=2,TEXT(dados!A11208,"0000"),TEXT(dados!A11208,"#")))</f>
        <v>1211</v>
      </c>
      <c r="D11293" t="str">
        <f>IF(dados!B11208=0,"",dados!B11208)</f>
        <v/>
      </c>
      <c r="E11293">
        <f>dados!C11208</f>
        <v>2</v>
      </c>
      <c r="F11293" t="str">
        <f>dados!D11208</f>
        <v>Competicoes esportivas ou de destreza fisica ou intelectual, com ou sem a participacao do espectador.</v>
      </c>
      <c r="G11293"/>
      <c r="H11293"/>
      <c r="I11293"/>
      <c r="J11293"/>
      <c r="K11293" s="13"/>
      <c r="L11293" s="13">
        <f>dados!I11208/100</f>
        <v>0.13449999999999998</v>
      </c>
      <c r="M11293" s="13">
        <f>dados!J11208/100</f>
        <v>0.1545</v>
      </c>
      <c r="N11293" s="13">
        <f>dados!K11208/100</f>
        <v>0</v>
      </c>
      <c r="O11293" s="13">
        <f>dados!L11208/100</f>
        <v>4.24E-2</v>
      </c>
      <c r="P11293" s="11" t="str">
        <f>LEFT(Tabela2[[#This Row],[Código]],3)</f>
        <v>121</v>
      </c>
    </row>
    <row r="11294" spans="2:16" ht="15" customHeight="1" x14ac:dyDescent="0.25">
      <c r="B11294" s="31" t="str">
        <f>IF(Tabela2[[#This Row],[Tipo]] = 0,LOOKUP(Tabela2[[#This Row],[RESUMO]],Tabela3[Grupo],Tabela3[Meus produtos]),VLOOKUP(Tabela2[[#This Row],[Código]],Tabela4[[Código NBS/LC116]:[Meus serviços]],3,0))</f>
        <v>Não</v>
      </c>
      <c r="C11294" t="str">
        <f>IF(E11294=0,TEXT(dados!A11209,"00000000"),IF(E11294=2,TEXT(dados!A11209,"0000"),TEXT(dados!A11209,"#")))</f>
        <v>1212</v>
      </c>
      <c r="D11294" t="str">
        <f>IF(dados!B11209=0,"",dados!B11209)</f>
        <v/>
      </c>
      <c r="E11294">
        <f>dados!C11209</f>
        <v>2</v>
      </c>
      <c r="F11294" t="str">
        <f>dados!D11209</f>
        <v>Execucao de musica.</v>
      </c>
      <c r="G11294"/>
      <c r="H11294"/>
      <c r="I11294"/>
      <c r="J11294"/>
      <c r="K11294" s="13"/>
      <c r="L11294" s="13">
        <f>dados!I11209/100</f>
        <v>0.13449999999999998</v>
      </c>
      <c r="M11294" s="13">
        <f>dados!J11209/100</f>
        <v>0.1545</v>
      </c>
      <c r="N11294" s="13">
        <f>dados!K11209/100</f>
        <v>0</v>
      </c>
      <c r="O11294" s="13">
        <f>dados!L11209/100</f>
        <v>4.1799999999999997E-2</v>
      </c>
      <c r="P11294" s="11" t="str">
        <f>LEFT(Tabela2[[#This Row],[Código]],3)</f>
        <v>121</v>
      </c>
    </row>
    <row r="11295" spans="2:16" ht="15" customHeight="1" x14ac:dyDescent="0.25">
      <c r="B11295" s="31" t="str">
        <f>IF(Tabela2[[#This Row],[Tipo]] = 0,LOOKUP(Tabela2[[#This Row],[RESUMO]],Tabela3[Grupo],Tabela3[Meus produtos]),VLOOKUP(Tabela2[[#This Row],[Código]],Tabela4[[Código NBS/LC116]:[Meus serviços]],3,0))</f>
        <v>Não</v>
      </c>
      <c r="C11295" t="str">
        <f>IF(E11295=0,TEXT(dados!A11210,"00000000"),IF(E11295=2,TEXT(dados!A11210,"0000"),TEXT(dados!A11210,"#")))</f>
        <v>1213</v>
      </c>
      <c r="D11295" t="str">
        <f>IF(dados!B11210=0,"",dados!B11210)</f>
        <v/>
      </c>
      <c r="E11295">
        <f>dados!C11210</f>
        <v>2</v>
      </c>
      <c r="F11295" t="str">
        <f>dados!D11210</f>
        <v>Producao, mediante ou sem encomenda previa, de eventos, espetaculos, entrevistas, shows, ballet, dancas, desfiles, bailes, teatros, operas, concertos, recitais, festivais e congeneres.</v>
      </c>
      <c r="G11295"/>
      <c r="H11295"/>
      <c r="I11295"/>
      <c r="J11295"/>
      <c r="K11295" s="13"/>
      <c r="L11295" s="13">
        <f>dados!I11210/100</f>
        <v>0.13449999999999998</v>
      </c>
      <c r="M11295" s="13">
        <f>dados!J11210/100</f>
        <v>0.1545</v>
      </c>
      <c r="N11295" s="13">
        <f>dados!K11210/100</f>
        <v>0</v>
      </c>
      <c r="O11295" s="13">
        <f>dados!L11210/100</f>
        <v>4.1900000000000007E-2</v>
      </c>
      <c r="P11295" s="11" t="str">
        <f>LEFT(Tabela2[[#This Row],[Código]],3)</f>
        <v>121</v>
      </c>
    </row>
    <row r="11296" spans="2:16" ht="15" customHeight="1" x14ac:dyDescent="0.25">
      <c r="B11296" s="31" t="str">
        <f>IF(Tabela2[[#This Row],[Tipo]] = 0,LOOKUP(Tabela2[[#This Row],[RESUMO]],Tabela3[Grupo],Tabela3[Meus produtos]),VLOOKUP(Tabela2[[#This Row],[Código]],Tabela4[[Código NBS/LC116]:[Meus serviços]],3,0))</f>
        <v>Não</v>
      </c>
      <c r="C11296" t="str">
        <f>IF(E11296=0,TEXT(dados!A11211,"00000000"),IF(E11296=2,TEXT(dados!A11211,"0000"),TEXT(dados!A11211,"#")))</f>
        <v>1214</v>
      </c>
      <c r="D11296" t="str">
        <f>IF(dados!B11211=0,"",dados!B11211)</f>
        <v/>
      </c>
      <c r="E11296">
        <f>dados!C11211</f>
        <v>2</v>
      </c>
      <c r="F11296" t="str">
        <f>dados!D11211</f>
        <v>Fornecimento de musica para ambientes fechados ou nao, mediante transmissao por qualquer processo.</v>
      </c>
      <c r="G11296"/>
      <c r="H11296"/>
      <c r="I11296"/>
      <c r="J11296"/>
      <c r="K11296" s="13"/>
      <c r="L11296" s="13">
        <f>dados!I11211/100</f>
        <v>0.13449999999999998</v>
      </c>
      <c r="M11296" s="13">
        <f>dados!J11211/100</f>
        <v>0.1545</v>
      </c>
      <c r="N11296" s="13">
        <f>dados!K11211/100</f>
        <v>0</v>
      </c>
      <c r="O11296" s="13">
        <f>dados!L11211/100</f>
        <v>4.0899999999999999E-2</v>
      </c>
      <c r="P11296" s="11" t="str">
        <f>LEFT(Tabela2[[#This Row],[Código]],3)</f>
        <v>121</v>
      </c>
    </row>
    <row r="11297" spans="2:16" ht="15" customHeight="1" x14ac:dyDescent="0.25">
      <c r="B11297" s="31" t="str">
        <f>IF(Tabela2[[#This Row],[Tipo]] = 0,LOOKUP(Tabela2[[#This Row],[RESUMO]],Tabela3[Grupo],Tabela3[Meus produtos]),VLOOKUP(Tabela2[[#This Row],[Código]],Tabela4[[Código NBS/LC116]:[Meus serviços]],3,0))</f>
        <v>Não</v>
      </c>
      <c r="C11297" t="str">
        <f>IF(E11297=0,TEXT(dados!A11212,"00000000"),IF(E11297=2,TEXT(dados!A11212,"0000"),TEXT(dados!A11212,"#")))</f>
        <v>1215</v>
      </c>
      <c r="D11297" t="str">
        <f>IF(dados!B11212=0,"",dados!B11212)</f>
        <v/>
      </c>
      <c r="E11297">
        <f>dados!C11212</f>
        <v>2</v>
      </c>
      <c r="F11297" t="str">
        <f>dados!D11212</f>
        <v>Desfiles de blocos carnavalescos ou folcloricos, trios eletricos e congeneres.</v>
      </c>
      <c r="G11297"/>
      <c r="H11297"/>
      <c r="I11297"/>
      <c r="J11297"/>
      <c r="K11297" s="13"/>
      <c r="L11297" s="13">
        <f>dados!I11212/100</f>
        <v>0.13449999999999998</v>
      </c>
      <c r="M11297" s="13">
        <f>dados!J11212/100</f>
        <v>0.1545</v>
      </c>
      <c r="N11297" s="13">
        <f>dados!K11212/100</f>
        <v>0</v>
      </c>
      <c r="O11297" s="13">
        <f>dados!L11212/100</f>
        <v>4.0500000000000001E-2</v>
      </c>
      <c r="P11297" s="11" t="str">
        <f>LEFT(Tabela2[[#This Row],[Código]],3)</f>
        <v>121</v>
      </c>
    </row>
    <row r="11298" spans="2:16" ht="15" customHeight="1" x14ac:dyDescent="0.25">
      <c r="B11298" s="31" t="str">
        <f>IF(Tabela2[[#This Row],[Tipo]] = 0,LOOKUP(Tabela2[[#This Row],[RESUMO]],Tabela3[Grupo],Tabela3[Meus produtos]),VLOOKUP(Tabela2[[#This Row],[Código]],Tabela4[[Código NBS/LC116]:[Meus serviços]],3,0))</f>
        <v>Não</v>
      </c>
      <c r="C11298" t="str">
        <f>IF(E11298=0,TEXT(dados!A11213,"00000000"),IF(E11298=2,TEXT(dados!A11213,"0000"),TEXT(dados!A11213,"#")))</f>
        <v>1216</v>
      </c>
      <c r="D11298" t="str">
        <f>IF(dados!B11213=0,"",dados!B11213)</f>
        <v/>
      </c>
      <c r="E11298">
        <f>dados!C11213</f>
        <v>2</v>
      </c>
      <c r="F11298" t="str">
        <f>dados!D11213</f>
        <v>Exibicao de filmes, entrevistas, musicais, espetaculos, shows, concertos, desfiles, operas, competicoes esportivas, de destreza intelectual ou congeneres.</v>
      </c>
      <c r="G11298"/>
      <c r="H11298"/>
      <c r="I11298"/>
      <c r="J11298"/>
      <c r="K11298" s="13"/>
      <c r="L11298" s="13">
        <f>dados!I11213/100</f>
        <v>0.13449999999999998</v>
      </c>
      <c r="M11298" s="13">
        <f>dados!J11213/100</f>
        <v>0.1545</v>
      </c>
      <c r="N11298" s="13">
        <f>dados!K11213/100</f>
        <v>0</v>
      </c>
      <c r="O11298" s="13">
        <f>dados!L11213/100</f>
        <v>4.2599999999999999E-2</v>
      </c>
      <c r="P11298" s="11" t="str">
        <f>LEFT(Tabela2[[#This Row],[Código]],3)</f>
        <v>121</v>
      </c>
    </row>
    <row r="11299" spans="2:16" ht="15" customHeight="1" x14ac:dyDescent="0.25">
      <c r="B11299" s="31" t="str">
        <f>IF(Tabela2[[#This Row],[Tipo]] = 0,LOOKUP(Tabela2[[#This Row],[RESUMO]],Tabela3[Grupo],Tabela3[Meus produtos]),VLOOKUP(Tabela2[[#This Row],[Código]],Tabela4[[Código NBS/LC116]:[Meus serviços]],3,0))</f>
        <v>Não</v>
      </c>
      <c r="C11299" t="str">
        <f>IF(E11299=0,TEXT(dados!A11214,"00000000"),IF(E11299=2,TEXT(dados!A11214,"0000"),TEXT(dados!A11214,"#")))</f>
        <v>1217</v>
      </c>
      <c r="D11299" t="str">
        <f>IF(dados!B11214=0,"",dados!B11214)</f>
        <v/>
      </c>
      <c r="E11299">
        <f>dados!C11214</f>
        <v>2</v>
      </c>
      <c r="F11299" t="str">
        <f>dados!D11214</f>
        <v>Recreacao e animacao, inclusive em festas e eventos de qualquer natureza.</v>
      </c>
      <c r="G11299"/>
      <c r="H11299"/>
      <c r="I11299"/>
      <c r="J11299"/>
      <c r="K11299" s="13"/>
      <c r="L11299" s="13">
        <f>dados!I11214/100</f>
        <v>0.13449999999999998</v>
      </c>
      <c r="M11299" s="13">
        <f>dados!J11214/100</f>
        <v>0.1545</v>
      </c>
      <c r="N11299" s="13">
        <f>dados!K11214/100</f>
        <v>0</v>
      </c>
      <c r="O11299" s="13">
        <f>dados!L11214/100</f>
        <v>4.2900000000000001E-2</v>
      </c>
      <c r="P11299" s="11" t="str">
        <f>LEFT(Tabela2[[#This Row],[Código]],3)</f>
        <v>121</v>
      </c>
    </row>
    <row r="11300" spans="2:16" ht="15" customHeight="1" x14ac:dyDescent="0.25">
      <c r="B11300" s="31" t="str">
        <f>IF(Tabela2[[#This Row],[Tipo]] = 0,LOOKUP(Tabela2[[#This Row],[RESUMO]],Tabela3[Grupo],Tabela3[Meus produtos]),VLOOKUP(Tabela2[[#This Row],[Código]],Tabela4[[Código NBS/LC116]:[Meus serviços]],3,0))</f>
        <v>Não</v>
      </c>
      <c r="C11300" t="str">
        <f>IF(E11300=0,TEXT(dados!A11215,"00000000"),IF(E11300=2,TEXT(dados!A11215,"0000"),TEXT(dados!A11215,"#")))</f>
        <v>1301</v>
      </c>
      <c r="D11300" t="str">
        <f>IF(dados!B11215=0,"",dados!B11215)</f>
        <v/>
      </c>
      <c r="E11300">
        <f>dados!C11215</f>
        <v>2</v>
      </c>
      <c r="F11300" t="str">
        <f>dados!D11215</f>
        <v>Vetado</v>
      </c>
      <c r="G11300"/>
      <c r="H11300"/>
      <c r="I11300"/>
      <c r="J11300"/>
      <c r="K11300" s="13"/>
      <c r="L11300" s="13">
        <f>dados!I11215/100</f>
        <v>0.13449999999999998</v>
      </c>
      <c r="M11300" s="13">
        <f>dados!J11215/100</f>
        <v>0.1545</v>
      </c>
      <c r="N11300" s="13">
        <f>dados!K11215/100</f>
        <v>0</v>
      </c>
      <c r="O11300" s="13">
        <f>dados!L11215/100</f>
        <v>3.8900000000000004E-2</v>
      </c>
      <c r="P11300" s="11" t="str">
        <f>LEFT(Tabela2[[#This Row],[Código]],3)</f>
        <v>130</v>
      </c>
    </row>
    <row r="11301" spans="2:16" ht="15" customHeight="1" x14ac:dyDescent="0.25">
      <c r="B11301" s="31" t="str">
        <f>IF(Tabela2[[#This Row],[Tipo]] = 0,LOOKUP(Tabela2[[#This Row],[RESUMO]],Tabela3[Grupo],Tabela3[Meus produtos]),VLOOKUP(Tabela2[[#This Row],[Código]],Tabela4[[Código NBS/LC116]:[Meus serviços]],3,0))</f>
        <v>Não</v>
      </c>
      <c r="C11301" t="str">
        <f>IF(E11301=0,TEXT(dados!A11216,"00000000"),IF(E11301=2,TEXT(dados!A11216,"0000"),TEXT(dados!A11216,"#")))</f>
        <v>1302</v>
      </c>
      <c r="D11301" t="str">
        <f>IF(dados!B11216=0,"",dados!B11216)</f>
        <v/>
      </c>
      <c r="E11301">
        <f>dados!C11216</f>
        <v>2</v>
      </c>
      <c r="F11301" t="str">
        <f>dados!D11216</f>
        <v>Fonografia ou gravacao de sons, inclusive trucagem, dublagem, mixagem e congeneres.</v>
      </c>
      <c r="G11301"/>
      <c r="H11301"/>
      <c r="I11301"/>
      <c r="J11301"/>
      <c r="K11301" s="13"/>
      <c r="L11301" s="13">
        <f>dados!I11216/100</f>
        <v>0.13449999999999998</v>
      </c>
      <c r="M11301" s="13">
        <f>dados!J11216/100</f>
        <v>0.1545</v>
      </c>
      <c r="N11301" s="13">
        <f>dados!K11216/100</f>
        <v>0</v>
      </c>
      <c r="O11301" s="13">
        <f>dados!L11216/100</f>
        <v>4.1299999999999996E-2</v>
      </c>
      <c r="P11301" s="11" t="str">
        <f>LEFT(Tabela2[[#This Row],[Código]],3)</f>
        <v>130</v>
      </c>
    </row>
    <row r="11302" spans="2:16" ht="15" customHeight="1" x14ac:dyDescent="0.25">
      <c r="B11302" s="31" t="str">
        <f>IF(Tabela2[[#This Row],[Tipo]] = 0,LOOKUP(Tabela2[[#This Row],[RESUMO]],Tabela3[Grupo],Tabela3[Meus produtos]),VLOOKUP(Tabela2[[#This Row],[Código]],Tabela4[[Código NBS/LC116]:[Meus serviços]],3,0))</f>
        <v>Não</v>
      </c>
      <c r="C11302" t="str">
        <f>IF(E11302=0,TEXT(dados!A11217,"00000000"),IF(E11302=2,TEXT(dados!A11217,"0000"),TEXT(dados!A11217,"#")))</f>
        <v>1303</v>
      </c>
      <c r="D11302" t="str">
        <f>IF(dados!B11217=0,"",dados!B11217)</f>
        <v/>
      </c>
      <c r="E11302">
        <f>dados!C11217</f>
        <v>2</v>
      </c>
      <c r="F11302" t="str">
        <f>dados!D11217</f>
        <v>Fotografia e cinematografia, inclusive revelacao, ampliacao, copia, reproducao, trucagem e congeneres.</v>
      </c>
      <c r="G11302"/>
      <c r="H11302"/>
      <c r="I11302"/>
      <c r="J11302"/>
      <c r="K11302" s="13"/>
      <c r="L11302" s="13">
        <f>dados!I11217/100</f>
        <v>0.13449999999999998</v>
      </c>
      <c r="M11302" s="13">
        <f>dados!J11217/100</f>
        <v>0.1545</v>
      </c>
      <c r="N11302" s="13">
        <f>dados!K11217/100</f>
        <v>0</v>
      </c>
      <c r="O11302" s="13">
        <f>dados!L11217/100</f>
        <v>4.2199999999999994E-2</v>
      </c>
      <c r="P11302" s="11" t="str">
        <f>LEFT(Tabela2[[#This Row],[Código]],3)</f>
        <v>130</v>
      </c>
    </row>
    <row r="11303" spans="2:16" ht="15" customHeight="1" x14ac:dyDescent="0.25">
      <c r="B11303" s="31" t="str">
        <f>IF(Tabela2[[#This Row],[Tipo]] = 0,LOOKUP(Tabela2[[#This Row],[RESUMO]],Tabela3[Grupo],Tabela3[Meus produtos]),VLOOKUP(Tabela2[[#This Row],[Código]],Tabela4[[Código NBS/LC116]:[Meus serviços]],3,0))</f>
        <v>Não</v>
      </c>
      <c r="C11303" t="str">
        <f>IF(E11303=0,TEXT(dados!A11218,"00000000"),IF(E11303=2,TEXT(dados!A11218,"0000"),TEXT(dados!A11218,"#")))</f>
        <v>1304</v>
      </c>
      <c r="D11303" t="str">
        <f>IF(dados!B11218=0,"",dados!B11218)</f>
        <v/>
      </c>
      <c r="E11303">
        <f>dados!C11218</f>
        <v>2</v>
      </c>
      <c r="F11303" t="str">
        <f>dados!D11218</f>
        <v>Reprografia, microfilmagem e digitalizacao.</v>
      </c>
      <c r="G11303"/>
      <c r="H11303"/>
      <c r="I11303"/>
      <c r="J11303"/>
      <c r="K11303" s="13"/>
      <c r="L11303" s="13">
        <f>dados!I11218/100</f>
        <v>0.13449999999999998</v>
      </c>
      <c r="M11303" s="13">
        <f>dados!J11218/100</f>
        <v>0.1545</v>
      </c>
      <c r="N11303" s="13">
        <f>dados!K11218/100</f>
        <v>0</v>
      </c>
      <c r="O11303" s="13">
        <f>dados!L11218/100</f>
        <v>2.35E-2</v>
      </c>
      <c r="P11303" s="11" t="str">
        <f>LEFT(Tabela2[[#This Row],[Código]],3)</f>
        <v>130</v>
      </c>
    </row>
    <row r="11304" spans="2:16" ht="15" customHeight="1" x14ac:dyDescent="0.25">
      <c r="B11304" s="31" t="str">
        <f>IF(Tabela2[[#This Row],[Tipo]] = 0,LOOKUP(Tabela2[[#This Row],[RESUMO]],Tabela3[Grupo],Tabela3[Meus produtos]),VLOOKUP(Tabela2[[#This Row],[Código]],Tabela4[[Código NBS/LC116]:[Meus serviços]],3,0))</f>
        <v>Não</v>
      </c>
      <c r="C11304" t="str">
        <f>IF(E11304=0,TEXT(dados!A11219,"00000000"),IF(E11304=2,TEXT(dados!A11219,"0000"),TEXT(dados!A11219,"#")))</f>
        <v>1305</v>
      </c>
      <c r="D11304" t="str">
        <f>IF(dados!B11219=0,"",dados!B11219)</f>
        <v/>
      </c>
      <c r="E11304">
        <f>dados!C11219</f>
        <v>2</v>
      </c>
      <c r="F11304" t="str">
        <f>dados!D11219</f>
        <v>Composicao grafica, fotocomposicao, clicheria, zincografia, litografia, fotolitografia.</v>
      </c>
      <c r="G11304"/>
      <c r="H11304"/>
      <c r="I11304"/>
      <c r="J11304"/>
      <c r="K11304" s="13"/>
      <c r="L11304" s="13">
        <f>dados!I11219/100</f>
        <v>0.13449999999999998</v>
      </c>
      <c r="M11304" s="13">
        <f>dados!J11219/100</f>
        <v>0.1545</v>
      </c>
      <c r="N11304" s="13">
        <f>dados!K11219/100</f>
        <v>0</v>
      </c>
      <c r="O11304" s="13">
        <f>dados!L11219/100</f>
        <v>2.2200000000000001E-2</v>
      </c>
      <c r="P11304" s="11" t="str">
        <f>LEFT(Tabela2[[#This Row],[Código]],3)</f>
        <v>130</v>
      </c>
    </row>
    <row r="11305" spans="2:16" ht="15" customHeight="1" x14ac:dyDescent="0.25">
      <c r="B11305" s="31" t="str">
        <f>IF(Tabela2[[#This Row],[Tipo]] = 0,LOOKUP(Tabela2[[#This Row],[RESUMO]],Tabela3[Grupo],Tabela3[Meus produtos]),VLOOKUP(Tabela2[[#This Row],[Código]],Tabela4[[Código NBS/LC116]:[Meus serviços]],3,0))</f>
        <v>Não</v>
      </c>
      <c r="C11305" t="str">
        <f>IF(E11305=0,TEXT(dados!A11220,"00000000"),IF(E11305=2,TEXT(dados!A11220,"0000"),TEXT(dados!A11220,"#")))</f>
        <v>1401</v>
      </c>
      <c r="D11305" t="str">
        <f>IF(dados!B11220=0,"",dados!B11220)</f>
        <v/>
      </c>
      <c r="E11305">
        <f>dados!C11220</f>
        <v>2</v>
      </c>
      <c r="F11305" t="str">
        <f>dados!D11220</f>
        <v>Lubrificacao, limpeza, lustracao, revisao, carga e recarga, conserto, restauracao, blindagem, manutencao e conservacao de maquinas, veiculos, aparelhos, equipamentos, motores, elevadores ou de qualquer objeto exceto pecas e partes empregadas, que ficam sujeitas ao icms .</v>
      </c>
      <c r="G11305"/>
      <c r="H11305"/>
      <c r="I11305"/>
      <c r="J11305"/>
      <c r="K11305" s="13"/>
      <c r="L11305" s="13">
        <f>dados!I11220/100</f>
        <v>0.13449999999999998</v>
      </c>
      <c r="M11305" s="13">
        <f>dados!J11220/100</f>
        <v>0.1545</v>
      </c>
      <c r="N11305" s="13">
        <f>dados!K11220/100</f>
        <v>0</v>
      </c>
      <c r="O11305" s="13">
        <f>dados!L11220/100</f>
        <v>3.9E-2</v>
      </c>
      <c r="P11305" s="11" t="str">
        <f>LEFT(Tabela2[[#This Row],[Código]],3)</f>
        <v>140</v>
      </c>
    </row>
    <row r="11306" spans="2:16" ht="15" customHeight="1" x14ac:dyDescent="0.25">
      <c r="B11306" s="31" t="str">
        <f>IF(Tabela2[[#This Row],[Tipo]] = 0,LOOKUP(Tabela2[[#This Row],[RESUMO]],Tabela3[Grupo],Tabela3[Meus produtos]),VLOOKUP(Tabela2[[#This Row],[Código]],Tabela4[[Código NBS/LC116]:[Meus serviços]],3,0))</f>
        <v>Não</v>
      </c>
      <c r="C11306" t="str">
        <f>IF(E11306=0,TEXT(dados!A11221,"00000000"),IF(E11306=2,TEXT(dados!A11221,"0000"),TEXT(dados!A11221,"#")))</f>
        <v>1402</v>
      </c>
      <c r="D11306" t="str">
        <f>IF(dados!B11221=0,"",dados!B11221)</f>
        <v/>
      </c>
      <c r="E11306">
        <f>dados!C11221</f>
        <v>2</v>
      </c>
      <c r="F11306" t="str">
        <f>dados!D11221</f>
        <v>Assistencia tecnica.</v>
      </c>
      <c r="G11306"/>
      <c r="H11306"/>
      <c r="I11306"/>
      <c r="J11306"/>
      <c r="K11306" s="13"/>
      <c r="L11306" s="13">
        <f>dados!I11221/100</f>
        <v>0.13449999999999998</v>
      </c>
      <c r="M11306" s="13">
        <f>dados!J11221/100</f>
        <v>0.1545</v>
      </c>
      <c r="N11306" s="13">
        <f>dados!K11221/100</f>
        <v>0</v>
      </c>
      <c r="O11306" s="13">
        <f>dados!L11221/100</f>
        <v>3.8199999999999998E-2</v>
      </c>
      <c r="P11306" s="11" t="str">
        <f>LEFT(Tabela2[[#This Row],[Código]],3)</f>
        <v>140</v>
      </c>
    </row>
    <row r="11307" spans="2:16" ht="15" customHeight="1" x14ac:dyDescent="0.25">
      <c r="B11307" s="31" t="str">
        <f>IF(Tabela2[[#This Row],[Tipo]] = 0,LOOKUP(Tabela2[[#This Row],[RESUMO]],Tabela3[Grupo],Tabela3[Meus produtos]),VLOOKUP(Tabela2[[#This Row],[Código]],Tabela4[[Código NBS/LC116]:[Meus serviços]],3,0))</f>
        <v>Não</v>
      </c>
      <c r="C11307" t="str">
        <f>IF(E11307=0,TEXT(dados!A11222,"00000000"),IF(E11307=2,TEXT(dados!A11222,"0000"),TEXT(dados!A11222,"#")))</f>
        <v>1403</v>
      </c>
      <c r="D11307" t="str">
        <f>IF(dados!B11222=0,"",dados!B11222)</f>
        <v/>
      </c>
      <c r="E11307">
        <f>dados!C11222</f>
        <v>2</v>
      </c>
      <c r="F11307" t="str">
        <f>dados!D11222</f>
        <v>Recondicionamento de motores exceto pecas e partes empregadas, que ficam sujeitas ao icms .</v>
      </c>
      <c r="G11307"/>
      <c r="H11307"/>
      <c r="I11307"/>
      <c r="J11307"/>
      <c r="K11307" s="13"/>
      <c r="L11307" s="13">
        <f>dados!I11222/100</f>
        <v>0.13449999999999998</v>
      </c>
      <c r="M11307" s="13">
        <f>dados!J11222/100</f>
        <v>0.1545</v>
      </c>
      <c r="N11307" s="13">
        <f>dados!K11222/100</f>
        <v>0</v>
      </c>
      <c r="O11307" s="13">
        <f>dados!L11222/100</f>
        <v>4.2999999999999997E-2</v>
      </c>
      <c r="P11307" s="11" t="str">
        <f>LEFT(Tabela2[[#This Row],[Código]],3)</f>
        <v>140</v>
      </c>
    </row>
    <row r="11308" spans="2:16" ht="15" customHeight="1" x14ac:dyDescent="0.25">
      <c r="B11308" s="31" t="str">
        <f>IF(Tabela2[[#This Row],[Tipo]] = 0,LOOKUP(Tabela2[[#This Row],[RESUMO]],Tabela3[Grupo],Tabela3[Meus produtos]),VLOOKUP(Tabela2[[#This Row],[Código]],Tabela4[[Código NBS/LC116]:[Meus serviços]],3,0))</f>
        <v>Não</v>
      </c>
      <c r="C11308" t="str">
        <f>IF(E11308=0,TEXT(dados!A11223,"00000000"),IF(E11308=2,TEXT(dados!A11223,"0000"),TEXT(dados!A11223,"#")))</f>
        <v>1404</v>
      </c>
      <c r="D11308" t="str">
        <f>IF(dados!B11223=0,"",dados!B11223)</f>
        <v/>
      </c>
      <c r="E11308">
        <f>dados!C11223</f>
        <v>2</v>
      </c>
      <c r="F11308" t="str">
        <f>dados!D11223</f>
        <v>Recauchutagem ou regeneracao de pneus.</v>
      </c>
      <c r="G11308"/>
      <c r="H11308"/>
      <c r="I11308"/>
      <c r="J11308"/>
      <c r="K11308" s="13"/>
      <c r="L11308" s="13">
        <f>dados!I11223/100</f>
        <v>0.13449999999999998</v>
      </c>
      <c r="M11308" s="13">
        <f>dados!J11223/100</f>
        <v>0.1545</v>
      </c>
      <c r="N11308" s="13">
        <f>dados!K11223/100</f>
        <v>0</v>
      </c>
      <c r="O11308" s="13">
        <f>dados!L11223/100</f>
        <v>4.0999999999999995E-2</v>
      </c>
      <c r="P11308" s="11" t="str">
        <f>LEFT(Tabela2[[#This Row],[Código]],3)</f>
        <v>140</v>
      </c>
    </row>
    <row r="11309" spans="2:16" ht="15" customHeight="1" x14ac:dyDescent="0.25">
      <c r="B11309" s="31" t="str">
        <f>IF(Tabela2[[#This Row],[Tipo]] = 0,LOOKUP(Tabela2[[#This Row],[RESUMO]],Tabela3[Grupo],Tabela3[Meus produtos]),VLOOKUP(Tabela2[[#This Row],[Código]],Tabela4[[Código NBS/LC116]:[Meus serviços]],3,0))</f>
        <v>Não</v>
      </c>
      <c r="C11309" t="str">
        <f>IF(E11309=0,TEXT(dados!A11224,"00000000"),IF(E11309=2,TEXT(dados!A11224,"0000"),TEXT(dados!A11224,"#")))</f>
        <v>1405</v>
      </c>
      <c r="D11309" t="str">
        <f>IF(dados!B11224=0,"",dados!B11224)</f>
        <v/>
      </c>
      <c r="E11309">
        <f>dados!C11224</f>
        <v>2</v>
      </c>
      <c r="F11309" t="str">
        <f>dados!D11224</f>
        <v>Restauracao, recondicionamento, acondicionamento, pintura, beneficiamento, lavagem, secagem, tingimento, galvanoplastia, anodizacao, corte, recorte, polimento, plastificacao e congeneres, de objetos quaisquer.</v>
      </c>
      <c r="G11309"/>
      <c r="H11309"/>
      <c r="I11309"/>
      <c r="J11309"/>
      <c r="K11309" s="13"/>
      <c r="L11309" s="13">
        <f>dados!I11224/100</f>
        <v>0.13449999999999998</v>
      </c>
      <c r="M11309" s="13">
        <f>dados!J11224/100</f>
        <v>0.1545</v>
      </c>
      <c r="N11309" s="13">
        <f>dados!K11224/100</f>
        <v>0</v>
      </c>
      <c r="O11309" s="13">
        <f>dados!L11224/100</f>
        <v>4.07E-2</v>
      </c>
      <c r="P11309" s="11" t="str">
        <f>LEFT(Tabela2[[#This Row],[Código]],3)</f>
        <v>140</v>
      </c>
    </row>
    <row r="11310" spans="2:16" ht="15" customHeight="1" x14ac:dyDescent="0.25">
      <c r="B11310" s="31" t="str">
        <f>IF(Tabela2[[#This Row],[Tipo]] = 0,LOOKUP(Tabela2[[#This Row],[RESUMO]],Tabela3[Grupo],Tabela3[Meus produtos]),VLOOKUP(Tabela2[[#This Row],[Código]],Tabela4[[Código NBS/LC116]:[Meus serviços]],3,0))</f>
        <v>Não</v>
      </c>
      <c r="C11310" t="str">
        <f>IF(E11310=0,TEXT(dados!A11225,"00000000"),IF(E11310=2,TEXT(dados!A11225,"0000"),TEXT(dados!A11225,"#")))</f>
        <v>1406</v>
      </c>
      <c r="D11310" t="str">
        <f>IF(dados!B11225=0,"",dados!B11225)</f>
        <v/>
      </c>
      <c r="E11310">
        <f>dados!C11225</f>
        <v>2</v>
      </c>
      <c r="F11310" t="str">
        <f>dados!D11225</f>
        <v>Instalacao e montagem de aparelhos, maquinas e equipamentos, inclusive montagem industrial, prestados ao usuario final, exclusivamente com material por ele fornecido.</v>
      </c>
      <c r="G11310"/>
      <c r="H11310"/>
      <c r="I11310"/>
      <c r="J11310"/>
      <c r="K11310" s="13"/>
      <c r="L11310" s="13">
        <f>dados!I11225/100</f>
        <v>0.13449999999999998</v>
      </c>
      <c r="M11310" s="13">
        <f>dados!J11225/100</f>
        <v>0.1545</v>
      </c>
      <c r="N11310" s="13">
        <f>dados!K11225/100</f>
        <v>0</v>
      </c>
      <c r="O11310" s="13">
        <f>dados!L11225/100</f>
        <v>4.1700000000000001E-2</v>
      </c>
      <c r="P11310" s="11" t="str">
        <f>LEFT(Tabela2[[#This Row],[Código]],3)</f>
        <v>140</v>
      </c>
    </row>
    <row r="11311" spans="2:16" ht="15" customHeight="1" x14ac:dyDescent="0.25">
      <c r="B11311" s="31" t="str">
        <f>IF(Tabela2[[#This Row],[Tipo]] = 0,LOOKUP(Tabela2[[#This Row],[RESUMO]],Tabela3[Grupo],Tabela3[Meus produtos]),VLOOKUP(Tabela2[[#This Row],[Código]],Tabela4[[Código NBS/LC116]:[Meus serviços]],3,0))</f>
        <v>Não</v>
      </c>
      <c r="C11311" t="str">
        <f>IF(E11311=0,TEXT(dados!A11226,"00000000"),IF(E11311=2,TEXT(dados!A11226,"0000"),TEXT(dados!A11226,"#")))</f>
        <v>1407</v>
      </c>
      <c r="D11311" t="str">
        <f>IF(dados!B11226=0,"",dados!B11226)</f>
        <v/>
      </c>
      <c r="E11311">
        <f>dados!C11226</f>
        <v>2</v>
      </c>
      <c r="F11311" t="str">
        <f>dados!D11226</f>
        <v>Colocacao de molduras e congeneres.</v>
      </c>
      <c r="G11311"/>
      <c r="H11311"/>
      <c r="I11311"/>
      <c r="J11311"/>
      <c r="K11311" s="13"/>
      <c r="L11311" s="13">
        <f>dados!I11226/100</f>
        <v>0.13449999999999998</v>
      </c>
      <c r="M11311" s="13">
        <f>dados!J11226/100</f>
        <v>0.1545</v>
      </c>
      <c r="N11311" s="13">
        <f>dados!K11226/100</f>
        <v>0</v>
      </c>
      <c r="O11311" s="13">
        <f>dados!L11226/100</f>
        <v>4.0099999999999997E-2</v>
      </c>
      <c r="P11311" s="11" t="str">
        <f>LEFT(Tabela2[[#This Row],[Código]],3)</f>
        <v>140</v>
      </c>
    </row>
    <row r="11312" spans="2:16" ht="15" customHeight="1" x14ac:dyDescent="0.25">
      <c r="B11312" s="31" t="str">
        <f>IF(Tabela2[[#This Row],[Tipo]] = 0,LOOKUP(Tabela2[[#This Row],[RESUMO]],Tabela3[Grupo],Tabela3[Meus produtos]),VLOOKUP(Tabela2[[#This Row],[Código]],Tabela4[[Código NBS/LC116]:[Meus serviços]],3,0))</f>
        <v>Não</v>
      </c>
      <c r="C11312" t="str">
        <f>IF(E11312=0,TEXT(dados!A11227,"00000000"),IF(E11312=2,TEXT(dados!A11227,"0000"),TEXT(dados!A11227,"#")))</f>
        <v>1408</v>
      </c>
      <c r="D11312" t="str">
        <f>IF(dados!B11227=0,"",dados!B11227)</f>
        <v/>
      </c>
      <c r="E11312">
        <f>dados!C11227</f>
        <v>2</v>
      </c>
      <c r="F11312" t="str">
        <f>dados!D11227</f>
        <v>Encadernacao, gravacao e douracao de livros, revistas e congeneres.</v>
      </c>
      <c r="G11312"/>
      <c r="H11312"/>
      <c r="I11312"/>
      <c r="J11312"/>
      <c r="K11312" s="13"/>
      <c r="L11312" s="13">
        <f>dados!I11227/100</f>
        <v>0.13449999999999998</v>
      </c>
      <c r="M11312" s="13">
        <f>dados!J11227/100</f>
        <v>0.1545</v>
      </c>
      <c r="N11312" s="13">
        <f>dados!K11227/100</f>
        <v>0</v>
      </c>
      <c r="O11312" s="13">
        <f>dados!L11227/100</f>
        <v>4.1500000000000002E-2</v>
      </c>
      <c r="P11312" s="11" t="str">
        <f>LEFT(Tabela2[[#This Row],[Código]],3)</f>
        <v>140</v>
      </c>
    </row>
    <row r="11313" spans="2:16" ht="15" customHeight="1" x14ac:dyDescent="0.25">
      <c r="B11313" s="31" t="str">
        <f>IF(Tabela2[[#This Row],[Tipo]] = 0,LOOKUP(Tabela2[[#This Row],[RESUMO]],Tabela3[Grupo],Tabela3[Meus produtos]),VLOOKUP(Tabela2[[#This Row],[Código]],Tabela4[[Código NBS/LC116]:[Meus serviços]],3,0))</f>
        <v>Não</v>
      </c>
      <c r="C11313" t="str">
        <f>IF(E11313=0,TEXT(dados!A11228,"00000000"),IF(E11313=2,TEXT(dados!A11228,"0000"),TEXT(dados!A11228,"#")))</f>
        <v>1409</v>
      </c>
      <c r="D11313" t="str">
        <f>IF(dados!B11228=0,"",dados!B11228)</f>
        <v/>
      </c>
      <c r="E11313">
        <f>dados!C11228</f>
        <v>2</v>
      </c>
      <c r="F11313" t="str">
        <f>dados!D11228</f>
        <v>Alfaiataria e costura, quando o material for fornecido pelo usuario final, exceto aviamento.</v>
      </c>
      <c r="G11313"/>
      <c r="H11313"/>
      <c r="I11313"/>
      <c r="J11313"/>
      <c r="K11313" s="13"/>
      <c r="L11313" s="13">
        <f>dados!I11228/100</f>
        <v>0.13449999999999998</v>
      </c>
      <c r="M11313" s="13">
        <f>dados!J11228/100</f>
        <v>0.1545</v>
      </c>
      <c r="N11313" s="13">
        <f>dados!K11228/100</f>
        <v>0</v>
      </c>
      <c r="O11313" s="13">
        <f>dados!L11228/100</f>
        <v>3.8699999999999998E-2</v>
      </c>
      <c r="P11313" s="11" t="str">
        <f>LEFT(Tabela2[[#This Row],[Código]],3)</f>
        <v>140</v>
      </c>
    </row>
    <row r="11314" spans="2:16" ht="15" customHeight="1" x14ac:dyDescent="0.25">
      <c r="B11314" s="31" t="str">
        <f>IF(Tabela2[[#This Row],[Tipo]] = 0,LOOKUP(Tabela2[[#This Row],[RESUMO]],Tabela3[Grupo],Tabela3[Meus produtos]),VLOOKUP(Tabela2[[#This Row],[Código]],Tabela4[[Código NBS/LC116]:[Meus serviços]],3,0))</f>
        <v>Não</v>
      </c>
      <c r="C11314" t="str">
        <f>IF(E11314=0,TEXT(dados!A11229,"00000000"),IF(E11314=2,TEXT(dados!A11229,"0000"),TEXT(dados!A11229,"#")))</f>
        <v>1410</v>
      </c>
      <c r="D11314" t="str">
        <f>IF(dados!B11229=0,"",dados!B11229)</f>
        <v/>
      </c>
      <c r="E11314">
        <f>dados!C11229</f>
        <v>2</v>
      </c>
      <c r="F11314" t="str">
        <f>dados!D11229</f>
        <v>Tinturaria e lavanderia.</v>
      </c>
      <c r="G11314"/>
      <c r="H11314"/>
      <c r="I11314"/>
      <c r="J11314"/>
      <c r="K11314" s="13"/>
      <c r="L11314" s="13">
        <f>dados!I11229/100</f>
        <v>0.13449999999999998</v>
      </c>
      <c r="M11314" s="13">
        <f>dados!J11229/100</f>
        <v>0.1545</v>
      </c>
      <c r="N11314" s="13">
        <f>dados!K11229/100</f>
        <v>0</v>
      </c>
      <c r="O11314" s="13">
        <f>dados!L11229/100</f>
        <v>4.0099999999999997E-2</v>
      </c>
      <c r="P11314" s="11" t="str">
        <f>LEFT(Tabela2[[#This Row],[Código]],3)</f>
        <v>141</v>
      </c>
    </row>
    <row r="11315" spans="2:16" ht="15" customHeight="1" x14ac:dyDescent="0.25">
      <c r="B11315" s="31" t="str">
        <f>IF(Tabela2[[#This Row],[Tipo]] = 0,LOOKUP(Tabela2[[#This Row],[RESUMO]],Tabela3[Grupo],Tabela3[Meus produtos]),VLOOKUP(Tabela2[[#This Row],[Código]],Tabela4[[Código NBS/LC116]:[Meus serviços]],3,0))</f>
        <v>Não</v>
      </c>
      <c r="C11315" t="str">
        <f>IF(E11315=0,TEXT(dados!A11230,"00000000"),IF(E11315=2,TEXT(dados!A11230,"0000"),TEXT(dados!A11230,"#")))</f>
        <v>1411</v>
      </c>
      <c r="D11315" t="str">
        <f>IF(dados!B11230=0,"",dados!B11230)</f>
        <v/>
      </c>
      <c r="E11315">
        <f>dados!C11230</f>
        <v>2</v>
      </c>
      <c r="F11315" t="str">
        <f>dados!D11230</f>
        <v>Tapecaria e reforma de estofamentos em geral.</v>
      </c>
      <c r="G11315"/>
      <c r="H11315"/>
      <c r="I11315"/>
      <c r="J11315"/>
      <c r="K11315" s="13"/>
      <c r="L11315" s="13">
        <f>dados!I11230/100</f>
        <v>0.13449999999999998</v>
      </c>
      <c r="M11315" s="13">
        <f>dados!J11230/100</f>
        <v>0.1545</v>
      </c>
      <c r="N11315" s="13">
        <f>dados!K11230/100</f>
        <v>0</v>
      </c>
      <c r="O11315" s="13">
        <f>dados!L11230/100</f>
        <v>4.3299999999999998E-2</v>
      </c>
      <c r="P11315" s="11" t="str">
        <f>LEFT(Tabela2[[#This Row],[Código]],3)</f>
        <v>141</v>
      </c>
    </row>
    <row r="11316" spans="2:16" ht="15" customHeight="1" x14ac:dyDescent="0.25">
      <c r="B11316" s="31" t="str">
        <f>IF(Tabela2[[#This Row],[Tipo]] = 0,LOOKUP(Tabela2[[#This Row],[RESUMO]],Tabela3[Grupo],Tabela3[Meus produtos]),VLOOKUP(Tabela2[[#This Row],[Código]],Tabela4[[Código NBS/LC116]:[Meus serviços]],3,0))</f>
        <v>Não</v>
      </c>
      <c r="C11316" t="str">
        <f>IF(E11316=0,TEXT(dados!A11231,"00000000"),IF(E11316=2,TEXT(dados!A11231,"0000"),TEXT(dados!A11231,"#")))</f>
        <v>1412</v>
      </c>
      <c r="D11316" t="str">
        <f>IF(dados!B11231=0,"",dados!B11231)</f>
        <v/>
      </c>
      <c r="E11316">
        <f>dados!C11231</f>
        <v>2</v>
      </c>
      <c r="F11316" t="str">
        <f>dados!D11231</f>
        <v>Funilaria e lanternagem.</v>
      </c>
      <c r="G11316"/>
      <c r="H11316"/>
      <c r="I11316"/>
      <c r="J11316"/>
      <c r="K11316" s="13"/>
      <c r="L11316" s="13">
        <f>dados!I11231/100</f>
        <v>0.13449999999999998</v>
      </c>
      <c r="M11316" s="13">
        <f>dados!J11231/100</f>
        <v>0.1545</v>
      </c>
      <c r="N11316" s="13">
        <f>dados!K11231/100</f>
        <v>0</v>
      </c>
      <c r="O11316" s="13">
        <f>dados!L11231/100</f>
        <v>4.3299999999999998E-2</v>
      </c>
      <c r="P11316" s="11" t="str">
        <f>LEFT(Tabela2[[#This Row],[Código]],3)</f>
        <v>141</v>
      </c>
    </row>
    <row r="11317" spans="2:16" ht="15" customHeight="1" x14ac:dyDescent="0.25">
      <c r="B11317" s="31" t="str">
        <f>IF(Tabela2[[#This Row],[Tipo]] = 0,LOOKUP(Tabela2[[#This Row],[RESUMO]],Tabela3[Grupo],Tabela3[Meus produtos]),VLOOKUP(Tabela2[[#This Row],[Código]],Tabela4[[Código NBS/LC116]:[Meus serviços]],3,0))</f>
        <v>Não</v>
      </c>
      <c r="C11317" t="str">
        <f>IF(E11317=0,TEXT(dados!A11232,"00000000"),IF(E11317=2,TEXT(dados!A11232,"0000"),TEXT(dados!A11232,"#")))</f>
        <v>1413</v>
      </c>
      <c r="D11317" t="str">
        <f>IF(dados!B11232=0,"",dados!B11232)</f>
        <v/>
      </c>
      <c r="E11317">
        <f>dados!C11232</f>
        <v>2</v>
      </c>
      <c r="F11317" t="str">
        <f>dados!D11232</f>
        <v>Carpintaria e serralheria.</v>
      </c>
      <c r="G11317"/>
      <c r="H11317"/>
      <c r="I11317"/>
      <c r="J11317"/>
      <c r="K11317" s="13"/>
      <c r="L11317" s="13">
        <f>dados!I11232/100</f>
        <v>0.13449999999999998</v>
      </c>
      <c r="M11317" s="13">
        <f>dados!J11232/100</f>
        <v>0.1545</v>
      </c>
      <c r="N11317" s="13">
        <f>dados!K11232/100</f>
        <v>0</v>
      </c>
      <c r="O11317" s="13">
        <f>dados!L11232/100</f>
        <v>4.2599999999999999E-2</v>
      </c>
      <c r="P11317" s="11" t="str">
        <f>LEFT(Tabela2[[#This Row],[Código]],3)</f>
        <v>141</v>
      </c>
    </row>
    <row r="11318" spans="2:16" ht="15" customHeight="1" x14ac:dyDescent="0.25">
      <c r="B11318" s="31" t="str">
        <f>IF(Tabela2[[#This Row],[Tipo]] = 0,LOOKUP(Tabela2[[#This Row],[RESUMO]],Tabela3[Grupo],Tabela3[Meus produtos]),VLOOKUP(Tabela2[[#This Row],[Código]],Tabela4[[Código NBS/LC116]:[Meus serviços]],3,0))</f>
        <v>Não</v>
      </c>
      <c r="C11318" t="str">
        <f>IF(E11318=0,TEXT(dados!A11233,"00000000"),IF(E11318=2,TEXT(dados!A11233,"0000"),TEXT(dados!A11233,"#")))</f>
        <v>1501</v>
      </c>
      <c r="D11318" t="str">
        <f>IF(dados!B11233=0,"",dados!B11233)</f>
        <v/>
      </c>
      <c r="E11318">
        <f>dados!C11233</f>
        <v>2</v>
      </c>
      <c r="F11318" t="str">
        <f>dados!D11233</f>
        <v>Administracao de fundos quaisquer, de consorcio, de cartao de credito ou debito e congeneres, de carteira de clientes, de cheques pre-datados e congeneres.</v>
      </c>
      <c r="G11318"/>
      <c r="H11318"/>
      <c r="I11318"/>
      <c r="J11318"/>
      <c r="K11318" s="13"/>
      <c r="L11318" s="13">
        <f>dados!I11233/100</f>
        <v>0.13449999999999998</v>
      </c>
      <c r="M11318" s="13">
        <f>dados!J11233/100</f>
        <v>0.1545</v>
      </c>
      <c r="N11318" s="13">
        <f>dados!K11233/100</f>
        <v>0</v>
      </c>
      <c r="O11318" s="13">
        <f>dados!L11233/100</f>
        <v>3.15E-2</v>
      </c>
      <c r="P11318" s="11" t="str">
        <f>LEFT(Tabela2[[#This Row],[Código]],3)</f>
        <v>150</v>
      </c>
    </row>
    <row r="11319" spans="2:16" ht="15" customHeight="1" x14ac:dyDescent="0.25">
      <c r="B11319" s="31" t="str">
        <f>IF(Tabela2[[#This Row],[Tipo]] = 0,LOOKUP(Tabela2[[#This Row],[RESUMO]],Tabela3[Grupo],Tabela3[Meus produtos]),VLOOKUP(Tabela2[[#This Row],[Código]],Tabela4[[Código NBS/LC116]:[Meus serviços]],3,0))</f>
        <v>Não</v>
      </c>
      <c r="C11319" t="str">
        <f>IF(E11319=0,TEXT(dados!A11234,"00000000"),IF(E11319=2,TEXT(dados!A11234,"0000"),TEXT(dados!A11234,"#")))</f>
        <v>1502</v>
      </c>
      <c r="D11319" t="str">
        <f>IF(dados!B11234=0,"",dados!B11234)</f>
        <v/>
      </c>
      <c r="E11319">
        <f>dados!C11234</f>
        <v>2</v>
      </c>
      <c r="F11319" t="str">
        <f>dados!D11234</f>
        <v>Abertura de contas em geral, inclusive conta-corrente, conta de investimentos e aplicacao e caderneta de poupanca, no pais e no exterior, bem como a manutencao das referidas contas ativas e inativas.</v>
      </c>
      <c r="G11319"/>
      <c r="H11319"/>
      <c r="I11319"/>
      <c r="J11319"/>
      <c r="K11319" s="13"/>
      <c r="L11319" s="13">
        <f>dados!I11234/100</f>
        <v>0.13449999999999998</v>
      </c>
      <c r="M11319" s="13">
        <f>dados!J11234/100</f>
        <v>0.1545</v>
      </c>
      <c r="N11319" s="13">
        <f>dados!K11234/100</f>
        <v>0</v>
      </c>
      <c r="O11319" s="13">
        <f>dados!L11234/100</f>
        <v>4.7800000000000002E-2</v>
      </c>
      <c r="P11319" s="11" t="str">
        <f>LEFT(Tabela2[[#This Row],[Código]],3)</f>
        <v>150</v>
      </c>
    </row>
    <row r="11320" spans="2:16" ht="15" customHeight="1" x14ac:dyDescent="0.25">
      <c r="B11320" s="31" t="str">
        <f>IF(Tabela2[[#This Row],[Tipo]] = 0,LOOKUP(Tabela2[[#This Row],[RESUMO]],Tabela3[Grupo],Tabela3[Meus produtos]),VLOOKUP(Tabela2[[#This Row],[Código]],Tabela4[[Código NBS/LC116]:[Meus serviços]],3,0))</f>
        <v>Não</v>
      </c>
      <c r="C11320" t="str">
        <f>IF(E11320=0,TEXT(dados!A11235,"00000000"),IF(E11320=2,TEXT(dados!A11235,"0000"),TEXT(dados!A11235,"#")))</f>
        <v>1503</v>
      </c>
      <c r="D11320" t="str">
        <f>IF(dados!B11235=0,"",dados!B11235)</f>
        <v/>
      </c>
      <c r="E11320">
        <f>dados!C11235</f>
        <v>2</v>
      </c>
      <c r="F11320" t="str">
        <f>dados!D11235</f>
        <v>Locacao e manutencao de cofres particulares, de terminais eletronicos, de terminais de atendimento e de bens e equipamentos em geral.</v>
      </c>
      <c r="G11320"/>
      <c r="H11320"/>
      <c r="I11320"/>
      <c r="J11320"/>
      <c r="K11320" s="13"/>
      <c r="L11320" s="13">
        <f>dados!I11235/100</f>
        <v>0.13449999999999998</v>
      </c>
      <c r="M11320" s="13">
        <f>dados!J11235/100</f>
        <v>0.1545</v>
      </c>
      <c r="N11320" s="13">
        <f>dados!K11235/100</f>
        <v>0</v>
      </c>
      <c r="O11320" s="13">
        <f>dados!L11235/100</f>
        <v>4.6699999999999998E-2</v>
      </c>
      <c r="P11320" s="11" t="str">
        <f>LEFT(Tabela2[[#This Row],[Código]],3)</f>
        <v>150</v>
      </c>
    </row>
    <row r="11321" spans="2:16" ht="15" customHeight="1" x14ac:dyDescent="0.25">
      <c r="B11321" s="31" t="str">
        <f>IF(Tabela2[[#This Row],[Tipo]] = 0,LOOKUP(Tabela2[[#This Row],[RESUMO]],Tabela3[Grupo],Tabela3[Meus produtos]),VLOOKUP(Tabela2[[#This Row],[Código]],Tabela4[[Código NBS/LC116]:[Meus serviços]],3,0))</f>
        <v>Não</v>
      </c>
      <c r="C11321" t="str">
        <f>IF(E11321=0,TEXT(dados!A11236,"00000000"),IF(E11321=2,TEXT(dados!A11236,"0000"),TEXT(dados!A11236,"#")))</f>
        <v>1504</v>
      </c>
      <c r="D11321" t="str">
        <f>IF(dados!B11236=0,"",dados!B11236)</f>
        <v/>
      </c>
      <c r="E11321">
        <f>dados!C11236</f>
        <v>2</v>
      </c>
      <c r="F11321" t="str">
        <f>dados!D11236</f>
        <v>Fornecimento ou emissao de atestados em geral, inclusive atestado de idoneidade, atestado de capacidade financeira e congeneres.</v>
      </c>
      <c r="G11321"/>
      <c r="H11321"/>
      <c r="I11321"/>
      <c r="J11321"/>
      <c r="K11321" s="13"/>
      <c r="L11321" s="13">
        <f>dados!I11236/100</f>
        <v>0.13449999999999998</v>
      </c>
      <c r="M11321" s="13">
        <f>dados!J11236/100</f>
        <v>0.1545</v>
      </c>
      <c r="N11321" s="13">
        <f>dados!K11236/100</f>
        <v>0</v>
      </c>
      <c r="O11321" s="13">
        <f>dados!L11236/100</f>
        <v>4.82E-2</v>
      </c>
      <c r="P11321" s="11" t="str">
        <f>LEFT(Tabela2[[#This Row],[Código]],3)</f>
        <v>150</v>
      </c>
    </row>
    <row r="11322" spans="2:16" ht="15" customHeight="1" x14ac:dyDescent="0.25">
      <c r="B11322" s="31" t="str">
        <f>IF(Tabela2[[#This Row],[Tipo]] = 0,LOOKUP(Tabela2[[#This Row],[RESUMO]],Tabela3[Grupo],Tabela3[Meus produtos]),VLOOKUP(Tabela2[[#This Row],[Código]],Tabela4[[Código NBS/LC116]:[Meus serviços]],3,0))</f>
        <v>Não</v>
      </c>
      <c r="C11322" t="str">
        <f>IF(E11322=0,TEXT(dados!A11237,"00000000"),IF(E11322=2,TEXT(dados!A11237,"0000"),TEXT(dados!A11237,"#")))</f>
        <v>1505</v>
      </c>
      <c r="D11322" t="str">
        <f>IF(dados!B11237=0,"",dados!B11237)</f>
        <v/>
      </c>
      <c r="E11322">
        <f>dados!C11237</f>
        <v>2</v>
      </c>
      <c r="F11322" t="str">
        <f>dados!D11237</f>
        <v>Cadastro, elaboracao de ficha cadastral, renovacao cadastral e congeneres, inclusao ou exclusao no cadastro de emitentes de cheques sem fundos ccf ou em quaisquer outros bancos cadastrais.</v>
      </c>
      <c r="G11322"/>
      <c r="H11322"/>
      <c r="I11322"/>
      <c r="J11322"/>
      <c r="K11322" s="13"/>
      <c r="L11322" s="13">
        <f>dados!I11237/100</f>
        <v>0.13449999999999998</v>
      </c>
      <c r="M11322" s="13">
        <f>dados!J11237/100</f>
        <v>0.1545</v>
      </c>
      <c r="N11322" s="13">
        <f>dados!K11237/100</f>
        <v>0</v>
      </c>
      <c r="O11322" s="13">
        <f>dados!L11237/100</f>
        <v>4.6799999999999994E-2</v>
      </c>
      <c r="P11322" s="11" t="str">
        <f>LEFT(Tabela2[[#This Row],[Código]],3)</f>
        <v>150</v>
      </c>
    </row>
    <row r="11323" spans="2:16" ht="15" customHeight="1" x14ac:dyDescent="0.25">
      <c r="B11323" s="31" t="str">
        <f>IF(Tabela2[[#This Row],[Tipo]] = 0,LOOKUP(Tabela2[[#This Row],[RESUMO]],Tabela3[Grupo],Tabela3[Meus produtos]),VLOOKUP(Tabela2[[#This Row],[Código]],Tabela4[[Código NBS/LC116]:[Meus serviços]],3,0))</f>
        <v>Não</v>
      </c>
      <c r="C11323" t="str">
        <f>IF(E11323=0,TEXT(dados!A11238,"00000000"),IF(E11323=2,TEXT(dados!A11238,"0000"),TEXT(dados!A11238,"#")))</f>
        <v>1506</v>
      </c>
      <c r="D11323" t="str">
        <f>IF(dados!B11238=0,"",dados!B11238)</f>
        <v/>
      </c>
      <c r="E11323">
        <f>dados!C11238</f>
        <v>2</v>
      </c>
      <c r="F11323" t="str">
        <f>dados!D11238</f>
        <v>Emissao, reemissao e fornecimento de avisos, comprovantes e documentos em geral, abono de firmas, coleta e entrega de documentos, bens e valores, comunicacao com outra agencia ou com a administracao central, licenciamento eletronico de veiculos, transferencia de veiculos, agenciamento fiduciario ou depositario, devolucao de bens em custodia.</v>
      </c>
      <c r="G11323"/>
      <c r="H11323"/>
      <c r="I11323"/>
      <c r="J11323"/>
      <c r="K11323" s="13"/>
      <c r="L11323" s="13">
        <f>dados!I11238/100</f>
        <v>0.13449999999999998</v>
      </c>
      <c r="M11323" s="13">
        <f>dados!J11238/100</f>
        <v>0.1545</v>
      </c>
      <c r="N11323" s="13">
        <f>dados!K11238/100</f>
        <v>0</v>
      </c>
      <c r="O11323" s="13">
        <f>dados!L11238/100</f>
        <v>4.82E-2</v>
      </c>
      <c r="P11323" s="11" t="str">
        <f>LEFT(Tabela2[[#This Row],[Código]],3)</f>
        <v>150</v>
      </c>
    </row>
    <row r="11324" spans="2:16" ht="15" customHeight="1" x14ac:dyDescent="0.25">
      <c r="B11324" s="31" t="str">
        <f>IF(Tabela2[[#This Row],[Tipo]] = 0,LOOKUP(Tabela2[[#This Row],[RESUMO]],Tabela3[Grupo],Tabela3[Meus produtos]),VLOOKUP(Tabela2[[#This Row],[Código]],Tabela4[[Código NBS/LC116]:[Meus serviços]],3,0))</f>
        <v>Não</v>
      </c>
      <c r="C11324" t="str">
        <f>IF(E11324=0,TEXT(dados!A11239,"00000000"),IF(E11324=2,TEXT(dados!A11239,"0000"),TEXT(dados!A11239,"#")))</f>
        <v>1507</v>
      </c>
      <c r="D11324" t="str">
        <f>IF(dados!B11239=0,"",dados!B11239)</f>
        <v/>
      </c>
      <c r="E11324">
        <f>dados!C11239</f>
        <v>2</v>
      </c>
      <c r="F11324" t="str">
        <f>dados!D11239</f>
        <v>Acesso, movimentacao, atendimento e consulta a contas em geral, por qualquer meio ou processo, inclusive por telefone, fac-simile, internet e telex, acesso a terminais de atendimento, inclusive vinte e quatro horas, acesso a outro banco e a rede compartilhada, fornecimento de saldo, extrato e demais informacoes</v>
      </c>
      <c r="G11324"/>
      <c r="H11324"/>
      <c r="I11324"/>
      <c r="J11324"/>
      <c r="K11324" s="13"/>
      <c r="L11324" s="13">
        <f>dados!I11239/100</f>
        <v>0.13449999999999998</v>
      </c>
      <c r="M11324" s="13">
        <f>dados!J11239/100</f>
        <v>0.1545</v>
      </c>
      <c r="N11324" s="13">
        <f>dados!K11239/100</f>
        <v>0</v>
      </c>
      <c r="O11324" s="13">
        <f>dados!L11239/100</f>
        <v>4.82E-2</v>
      </c>
      <c r="P11324" s="11" t="str">
        <f>LEFT(Tabela2[[#This Row],[Código]],3)</f>
        <v>150</v>
      </c>
    </row>
    <row r="11325" spans="2:16" ht="15" customHeight="1" x14ac:dyDescent="0.25">
      <c r="B11325" s="31" t="str">
        <f>IF(Tabela2[[#This Row],[Tipo]] = 0,LOOKUP(Tabela2[[#This Row],[RESUMO]],Tabela3[Grupo],Tabela3[Meus produtos]),VLOOKUP(Tabela2[[#This Row],[Código]],Tabela4[[Código NBS/LC116]:[Meus serviços]],3,0))</f>
        <v>Não</v>
      </c>
      <c r="C11325" t="str">
        <f>IF(E11325=0,TEXT(dados!A11240,"00000000"),IF(E11325=2,TEXT(dados!A11240,"0000"),TEXT(dados!A11240,"#")))</f>
        <v>1508</v>
      </c>
      <c r="D11325" t="str">
        <f>IF(dados!B11240=0,"",dados!B11240)</f>
        <v/>
      </c>
      <c r="E11325">
        <f>dados!C11240</f>
        <v>2</v>
      </c>
      <c r="F11325" t="str">
        <f>dados!D11240</f>
        <v>Emissao, reemissao, alteracao, cessao, substituicao, cancelamento e registro de contrato de credito, estudo, analise e avaliacao de operacoes de credito, emissao, concessao, alteracao ou contratacao de aval, fianca, anuencia e congeneres, servicos relativos a abertura de credito, para quaisquer fins.</v>
      </c>
      <c r="G11325"/>
      <c r="H11325"/>
      <c r="I11325"/>
      <c r="J11325"/>
      <c r="K11325" s="13"/>
      <c r="L11325" s="13">
        <f>dados!I11240/100</f>
        <v>0.13449999999999998</v>
      </c>
      <c r="M11325" s="13">
        <f>dados!J11240/100</f>
        <v>0.1545</v>
      </c>
      <c r="N11325" s="13">
        <f>dados!K11240/100</f>
        <v>0</v>
      </c>
      <c r="O11325" s="13">
        <f>dados!L11240/100</f>
        <v>4.82E-2</v>
      </c>
      <c r="P11325" s="11" t="str">
        <f>LEFT(Tabela2[[#This Row],[Código]],3)</f>
        <v>150</v>
      </c>
    </row>
    <row r="11326" spans="2:16" ht="15" customHeight="1" x14ac:dyDescent="0.25">
      <c r="B11326" s="31" t="str">
        <f>IF(Tabela2[[#This Row],[Tipo]] = 0,LOOKUP(Tabela2[[#This Row],[RESUMO]],Tabela3[Grupo],Tabela3[Meus produtos]),VLOOKUP(Tabela2[[#This Row],[Código]],Tabela4[[Código NBS/LC116]:[Meus serviços]],3,0))</f>
        <v>Não</v>
      </c>
      <c r="C11326" t="str">
        <f>IF(E11326=0,TEXT(dados!A11241,"00000000"),IF(E11326=2,TEXT(dados!A11241,"0000"),TEXT(dados!A11241,"#")))</f>
        <v>1509</v>
      </c>
      <c r="D11326" t="str">
        <f>IF(dados!B11241=0,"",dados!B11241)</f>
        <v/>
      </c>
      <c r="E11326">
        <f>dados!C11241</f>
        <v>2</v>
      </c>
      <c r="F11326" t="str">
        <f>dados!D11241</f>
        <v>Arrendamento mercantil leasing de quaisquer bens, inclusive cessao de direitos e obrigacoes, substituicao de garantia, alteracao, cancelamento e registro de contrato, e demais servicos relacionados ao arrendamento mercantil leasing .</v>
      </c>
      <c r="G11326"/>
      <c r="H11326"/>
      <c r="I11326"/>
      <c r="J11326"/>
      <c r="K11326" s="13"/>
      <c r="L11326" s="13">
        <f>dados!I11241/100</f>
        <v>0.13449999999999998</v>
      </c>
      <c r="M11326" s="13">
        <f>dados!J11241/100</f>
        <v>0.1545</v>
      </c>
      <c r="N11326" s="13">
        <f>dados!K11241/100</f>
        <v>0</v>
      </c>
      <c r="O11326" s="13">
        <f>dados!L11241/100</f>
        <v>2.8999999999999998E-2</v>
      </c>
      <c r="P11326" s="11" t="str">
        <f>LEFT(Tabela2[[#This Row],[Código]],3)</f>
        <v>150</v>
      </c>
    </row>
    <row r="11327" spans="2:16" ht="15" customHeight="1" x14ac:dyDescent="0.25">
      <c r="B11327" s="31" t="str">
        <f>IF(Tabela2[[#This Row],[Tipo]] = 0,LOOKUP(Tabela2[[#This Row],[RESUMO]],Tabela3[Grupo],Tabela3[Meus produtos]),VLOOKUP(Tabela2[[#This Row],[Código]],Tabela4[[Código NBS/LC116]:[Meus serviços]],3,0))</f>
        <v>Não</v>
      </c>
      <c r="C11327" t="str">
        <f>IF(E11327=0,TEXT(dados!A11242,"00000000"),IF(E11327=2,TEXT(dados!A11242,"0000"),TEXT(dados!A11242,"#")))</f>
        <v>1510</v>
      </c>
      <c r="D11327" t="str">
        <f>IF(dados!B11242=0,"",dados!B11242)</f>
        <v/>
      </c>
      <c r="E11327">
        <f>dados!C11242</f>
        <v>2</v>
      </c>
      <c r="F11327" t="str">
        <f>dados!D11242</f>
        <v>Servicos relacionados a cobrancas, recebimentos ou pagamentos em geral, de titulos quaisquer, de contas ou carnes, de cambio, de tributos e por conta de terceiros, inclusive os efetuados por meio eletronico, automatico ou por maquinas de atendimento, fornecimento de posicao de cobranca, recebimento ou pagamento, emissao de carnes</v>
      </c>
      <c r="G11327"/>
      <c r="H11327"/>
      <c r="I11327"/>
      <c r="J11327"/>
      <c r="K11327" s="13"/>
      <c r="L11327" s="13">
        <f>dados!I11242/100</f>
        <v>0.13449999999999998</v>
      </c>
      <c r="M11327" s="13">
        <f>dados!J11242/100</f>
        <v>0.1545</v>
      </c>
      <c r="N11327" s="13">
        <f>dados!K11242/100</f>
        <v>0</v>
      </c>
      <c r="O11327" s="13">
        <f>dados!L11242/100</f>
        <v>4.8399999999999999E-2</v>
      </c>
      <c r="P11327" s="11" t="str">
        <f>LEFT(Tabela2[[#This Row],[Código]],3)</f>
        <v>151</v>
      </c>
    </row>
    <row r="11328" spans="2:16" ht="15" customHeight="1" x14ac:dyDescent="0.25">
      <c r="B11328" s="31" t="str">
        <f>IF(Tabela2[[#This Row],[Tipo]] = 0,LOOKUP(Tabela2[[#This Row],[RESUMO]],Tabela3[Grupo],Tabela3[Meus produtos]),VLOOKUP(Tabela2[[#This Row],[Código]],Tabela4[[Código NBS/LC116]:[Meus serviços]],3,0))</f>
        <v>Não</v>
      </c>
      <c r="C11328" t="str">
        <f>IF(E11328=0,TEXT(dados!A11243,"00000000"),IF(E11328=2,TEXT(dados!A11243,"0000"),TEXT(dados!A11243,"#")))</f>
        <v>1511</v>
      </c>
      <c r="D11328" t="str">
        <f>IF(dados!B11243=0,"",dados!B11243)</f>
        <v/>
      </c>
      <c r="E11328">
        <f>dados!C11243</f>
        <v>2</v>
      </c>
      <c r="F11328" t="str">
        <f>dados!D11243</f>
        <v>Devolucao de titulos, protesto de titulos, sustacao de protesto, manutencao de titulos, reapresentacao de titulos, e demais servicos a eles relacionados.</v>
      </c>
      <c r="G11328"/>
      <c r="H11328"/>
      <c r="I11328"/>
      <c r="J11328"/>
      <c r="K11328" s="13"/>
      <c r="L11328" s="13">
        <f>dados!I11243/100</f>
        <v>0.13449999999999998</v>
      </c>
      <c r="M11328" s="13">
        <f>dados!J11243/100</f>
        <v>0.1545</v>
      </c>
      <c r="N11328" s="13">
        <f>dados!K11243/100</f>
        <v>0</v>
      </c>
      <c r="O11328" s="13">
        <f>dados!L11243/100</f>
        <v>4.82E-2</v>
      </c>
      <c r="P11328" s="11" t="str">
        <f>LEFT(Tabela2[[#This Row],[Código]],3)</f>
        <v>151</v>
      </c>
    </row>
    <row r="11329" spans="2:16" ht="15" customHeight="1" x14ac:dyDescent="0.25">
      <c r="B11329" s="31" t="str">
        <f>IF(Tabela2[[#This Row],[Tipo]] = 0,LOOKUP(Tabela2[[#This Row],[RESUMO]],Tabela3[Grupo],Tabela3[Meus produtos]),VLOOKUP(Tabela2[[#This Row],[Código]],Tabela4[[Código NBS/LC116]:[Meus serviços]],3,0))</f>
        <v>Não</v>
      </c>
      <c r="C11329" t="str">
        <f>IF(E11329=0,TEXT(dados!A11244,"00000000"),IF(E11329=2,TEXT(dados!A11244,"0000"),TEXT(dados!A11244,"#")))</f>
        <v>1512</v>
      </c>
      <c r="D11329" t="str">
        <f>IF(dados!B11244=0,"",dados!B11244)</f>
        <v/>
      </c>
      <c r="E11329">
        <f>dados!C11244</f>
        <v>2</v>
      </c>
      <c r="F11329" t="str">
        <f>dados!D11244</f>
        <v>Custodia em geral, inclusive de titulos e valores mobiliarios.</v>
      </c>
      <c r="G11329"/>
      <c r="H11329"/>
      <c r="I11329"/>
      <c r="J11329"/>
      <c r="K11329" s="13"/>
      <c r="L11329" s="13">
        <f>dados!I11244/100</f>
        <v>0.13449999999999998</v>
      </c>
      <c r="M11329" s="13">
        <f>dados!J11244/100</f>
        <v>0.1545</v>
      </c>
      <c r="N11329" s="13">
        <f>dados!K11244/100</f>
        <v>0</v>
      </c>
      <c r="O11329" s="13">
        <f>dados!L11244/100</f>
        <v>4.82E-2</v>
      </c>
      <c r="P11329" s="11" t="str">
        <f>LEFT(Tabela2[[#This Row],[Código]],3)</f>
        <v>151</v>
      </c>
    </row>
    <row r="11330" spans="2:16" ht="15" customHeight="1" x14ac:dyDescent="0.25">
      <c r="B11330" s="31" t="str">
        <f>IF(Tabela2[[#This Row],[Tipo]] = 0,LOOKUP(Tabela2[[#This Row],[RESUMO]],Tabela3[Grupo],Tabela3[Meus produtos]),VLOOKUP(Tabela2[[#This Row],[Código]],Tabela4[[Código NBS/LC116]:[Meus serviços]],3,0))</f>
        <v>Não</v>
      </c>
      <c r="C11330" t="str">
        <f>IF(E11330=0,TEXT(dados!A11245,"00000000"),IF(E11330=2,TEXT(dados!A11245,"0000"),TEXT(dados!A11245,"#")))</f>
        <v>1513</v>
      </c>
      <c r="D11330" t="str">
        <f>IF(dados!B11245=0,"",dados!B11245)</f>
        <v/>
      </c>
      <c r="E11330">
        <f>dados!C11245</f>
        <v>2</v>
      </c>
      <c r="F11330" t="str">
        <f>dados!D11245</f>
        <v>Servicos relacionados a operacoes de cambio em geral, edicao, alteracao, prorrogacao, cancelamento e baixa de contrato de cambio, emissao de registro de exportacao ou de credito, cobranca ou deposito no exterior, emissao, cancelamento e demais servicos relativos a carta de credito de importacao</v>
      </c>
      <c r="G11330"/>
      <c r="H11330"/>
      <c r="I11330"/>
      <c r="J11330"/>
      <c r="K11330" s="13"/>
      <c r="L11330" s="13">
        <f>dados!I11245/100</f>
        <v>0.13449999999999998</v>
      </c>
      <c r="M11330" s="13">
        <f>dados!J11245/100</f>
        <v>0.1545</v>
      </c>
      <c r="N11330" s="13">
        <f>dados!K11245/100</f>
        <v>0</v>
      </c>
      <c r="O11330" s="13">
        <f>dados!L11245/100</f>
        <v>4.7100000000000003E-2</v>
      </c>
      <c r="P11330" s="11" t="str">
        <f>LEFT(Tabela2[[#This Row],[Código]],3)</f>
        <v>151</v>
      </c>
    </row>
    <row r="11331" spans="2:16" ht="15" customHeight="1" x14ac:dyDescent="0.25">
      <c r="B11331" s="31" t="str">
        <f>IF(Tabela2[[#This Row],[Tipo]] = 0,LOOKUP(Tabela2[[#This Row],[RESUMO]],Tabela3[Grupo],Tabela3[Meus produtos]),VLOOKUP(Tabela2[[#This Row],[Código]],Tabela4[[Código NBS/LC116]:[Meus serviços]],3,0))</f>
        <v>Não</v>
      </c>
      <c r="C11331" t="str">
        <f>IF(E11331=0,TEXT(dados!A11246,"00000000"),IF(E11331=2,TEXT(dados!A11246,"0000"),TEXT(dados!A11246,"#")))</f>
        <v>1514</v>
      </c>
      <c r="D11331" t="str">
        <f>IF(dados!B11246=0,"",dados!B11246)</f>
        <v/>
      </c>
      <c r="E11331">
        <f>dados!C11246</f>
        <v>2</v>
      </c>
      <c r="F11331" t="str">
        <f>dados!D11246</f>
        <v>Fornecimento, emissao, reemissao, renovacao e manutencao de cartao magnetico, cartao de credito, cartao de debito, cartao salario e congeneres.</v>
      </c>
      <c r="G11331"/>
      <c r="H11331"/>
      <c r="I11331"/>
      <c r="J11331"/>
      <c r="K11331" s="13"/>
      <c r="L11331" s="13">
        <f>dados!I11246/100</f>
        <v>0.13449999999999998</v>
      </c>
      <c r="M11331" s="13">
        <f>dados!J11246/100</f>
        <v>0.1545</v>
      </c>
      <c r="N11331" s="13">
        <f>dados!K11246/100</f>
        <v>0</v>
      </c>
      <c r="O11331" s="13">
        <f>dados!L11246/100</f>
        <v>4.8399999999999999E-2</v>
      </c>
      <c r="P11331" s="11" t="str">
        <f>LEFT(Tabela2[[#This Row],[Código]],3)</f>
        <v>151</v>
      </c>
    </row>
    <row r="11332" spans="2:16" ht="15" customHeight="1" x14ac:dyDescent="0.25">
      <c r="B11332" s="31" t="str">
        <f>IF(Tabela2[[#This Row],[Tipo]] = 0,LOOKUP(Tabela2[[#This Row],[RESUMO]],Tabela3[Grupo],Tabela3[Meus produtos]),VLOOKUP(Tabela2[[#This Row],[Código]],Tabela4[[Código NBS/LC116]:[Meus serviços]],3,0))</f>
        <v>Não</v>
      </c>
      <c r="C11332" t="str">
        <f>IF(E11332=0,TEXT(dados!A11247,"00000000"),IF(E11332=2,TEXT(dados!A11247,"0000"),TEXT(dados!A11247,"#")))</f>
        <v>1515</v>
      </c>
      <c r="D11332" t="str">
        <f>IF(dados!B11247=0,"",dados!B11247)</f>
        <v/>
      </c>
      <c r="E11332">
        <f>dados!C11247</f>
        <v>2</v>
      </c>
      <c r="F11332" t="str">
        <f>dados!D11247</f>
        <v>Compensacao de cheques e titulos quaisquer, servicos relacionados a deposito, inclusive deposito identificado, a saque de contas quaisquer, por qualquer meio ou processo, inclusive em terminais eletronicos e de atendimento.</v>
      </c>
      <c r="G11332"/>
      <c r="H11332"/>
      <c r="I11332"/>
      <c r="J11332"/>
      <c r="K11332" s="13"/>
      <c r="L11332" s="13">
        <f>dados!I11247/100</f>
        <v>0.13449999999999998</v>
      </c>
      <c r="M11332" s="13">
        <f>dados!J11247/100</f>
        <v>0.1545</v>
      </c>
      <c r="N11332" s="13">
        <f>dados!K11247/100</f>
        <v>0</v>
      </c>
      <c r="O11332" s="13">
        <f>dados!L11247/100</f>
        <v>4.82E-2</v>
      </c>
      <c r="P11332" s="11" t="str">
        <f>LEFT(Tabela2[[#This Row],[Código]],3)</f>
        <v>151</v>
      </c>
    </row>
    <row r="11333" spans="2:16" ht="15" customHeight="1" x14ac:dyDescent="0.25">
      <c r="B11333" s="31" t="str">
        <f>IF(Tabela2[[#This Row],[Tipo]] = 0,LOOKUP(Tabela2[[#This Row],[RESUMO]],Tabela3[Grupo],Tabela3[Meus produtos]),VLOOKUP(Tabela2[[#This Row],[Código]],Tabela4[[Código NBS/LC116]:[Meus serviços]],3,0))</f>
        <v>Não</v>
      </c>
      <c r="C11333" t="str">
        <f>IF(E11333=0,TEXT(dados!A11248,"00000000"),IF(E11333=2,TEXT(dados!A11248,"0000"),TEXT(dados!A11248,"#")))</f>
        <v>1516</v>
      </c>
      <c r="D11333" t="str">
        <f>IF(dados!B11248=0,"",dados!B11248)</f>
        <v/>
      </c>
      <c r="E11333">
        <f>dados!C11248</f>
        <v>2</v>
      </c>
      <c r="F11333" t="str">
        <f>dados!D11248</f>
        <v>Emissao, reemissao, liquidacao, alteracao, cancelamento e baixa de ordens de pagamento, ordens de credito e similares, por qualquer meio ou processo, servicos relacionados a transferencia de valores, dados, fundos, pagamentos e similares, inclusive entre contas em geral.</v>
      </c>
      <c r="G11333"/>
      <c r="H11333"/>
      <c r="I11333"/>
      <c r="J11333"/>
      <c r="K11333" s="13"/>
      <c r="L11333" s="13">
        <f>dados!I11248/100</f>
        <v>0.13449999999999998</v>
      </c>
      <c r="M11333" s="13">
        <f>dados!J11248/100</f>
        <v>0.1545</v>
      </c>
      <c r="N11333" s="13">
        <f>dados!K11248/100</f>
        <v>0</v>
      </c>
      <c r="O11333" s="13">
        <f>dados!L11248/100</f>
        <v>4.7699999999999992E-2</v>
      </c>
      <c r="P11333" s="11" t="str">
        <f>LEFT(Tabela2[[#This Row],[Código]],3)</f>
        <v>151</v>
      </c>
    </row>
    <row r="11334" spans="2:16" ht="15" customHeight="1" x14ac:dyDescent="0.25">
      <c r="B11334" s="31" t="str">
        <f>IF(Tabela2[[#This Row],[Tipo]] = 0,LOOKUP(Tabela2[[#This Row],[RESUMO]],Tabela3[Grupo],Tabela3[Meus produtos]),VLOOKUP(Tabela2[[#This Row],[Código]],Tabela4[[Código NBS/LC116]:[Meus serviços]],3,0))</f>
        <v>Não</v>
      </c>
      <c r="C11334" t="str">
        <f>IF(E11334=0,TEXT(dados!A11249,"00000000"),IF(E11334=2,TEXT(dados!A11249,"0000"),TEXT(dados!A11249,"#")))</f>
        <v>1517</v>
      </c>
      <c r="D11334" t="str">
        <f>IF(dados!B11249=0,"",dados!B11249)</f>
        <v/>
      </c>
      <c r="E11334">
        <f>dados!C11249</f>
        <v>2</v>
      </c>
      <c r="F11334" t="str">
        <f>dados!D11249</f>
        <v>Emissao, fornecimento, devolucao, sustacao, cancelamento e oposicao de cheques quaisquer, avulso ou por talao.</v>
      </c>
      <c r="G11334"/>
      <c r="H11334"/>
      <c r="I11334"/>
      <c r="J11334"/>
      <c r="K11334" s="13"/>
      <c r="L11334" s="13">
        <f>dados!I11249/100</f>
        <v>0.13449999999999998</v>
      </c>
      <c r="M11334" s="13">
        <f>dados!J11249/100</f>
        <v>0.1545</v>
      </c>
      <c r="N11334" s="13">
        <f>dados!K11249/100</f>
        <v>0</v>
      </c>
      <c r="O11334" s="13">
        <f>dados!L11249/100</f>
        <v>4.7699999999999992E-2</v>
      </c>
      <c r="P11334" s="11" t="str">
        <f>LEFT(Tabela2[[#This Row],[Código]],3)</f>
        <v>151</v>
      </c>
    </row>
    <row r="11335" spans="2:16" ht="15" customHeight="1" x14ac:dyDescent="0.25">
      <c r="B11335" s="31" t="str">
        <f>IF(Tabela2[[#This Row],[Tipo]] = 0,LOOKUP(Tabela2[[#This Row],[RESUMO]],Tabela3[Grupo],Tabela3[Meus produtos]),VLOOKUP(Tabela2[[#This Row],[Código]],Tabela4[[Código NBS/LC116]:[Meus serviços]],3,0))</f>
        <v>Não</v>
      </c>
      <c r="C11335" t="str">
        <f>IF(E11335=0,TEXT(dados!A11250,"00000000"),IF(E11335=2,TEXT(dados!A11250,"0000"),TEXT(dados!A11250,"#")))</f>
        <v>1518</v>
      </c>
      <c r="D11335" t="str">
        <f>IF(dados!B11250=0,"",dados!B11250)</f>
        <v/>
      </c>
      <c r="E11335">
        <f>dados!C11250</f>
        <v>2</v>
      </c>
      <c r="F11335" t="str">
        <f>dados!D11250</f>
        <v>Servicos relacionados a credito imobiliario, avaliacao e vistoria de imovel ou obra, analise tecnica e juridica, emissao, reemissao, alteracao, transferencia e renegociacao de contrato, emissao e reemissao do termo de quitacao e demais servicos relacionados a credito imobiliario.</v>
      </c>
      <c r="G11335"/>
      <c r="H11335"/>
      <c r="I11335"/>
      <c r="J11335"/>
      <c r="K11335" s="13"/>
      <c r="L11335" s="13">
        <f>dados!I11250/100</f>
        <v>0.13449999999999998</v>
      </c>
      <c r="M11335" s="13">
        <f>dados!J11250/100</f>
        <v>0.1545</v>
      </c>
      <c r="N11335" s="13">
        <f>dados!K11250/100</f>
        <v>0</v>
      </c>
      <c r="O11335" s="13">
        <f>dados!L11250/100</f>
        <v>4.6699999999999998E-2</v>
      </c>
      <c r="P11335" s="11" t="str">
        <f>LEFT(Tabela2[[#This Row],[Código]],3)</f>
        <v>151</v>
      </c>
    </row>
    <row r="11336" spans="2:16" ht="15" customHeight="1" x14ac:dyDescent="0.25">
      <c r="B11336" s="31" t="str">
        <f>IF(Tabela2[[#This Row],[Tipo]] = 0,LOOKUP(Tabela2[[#This Row],[RESUMO]],Tabela3[Grupo],Tabela3[Meus produtos]),VLOOKUP(Tabela2[[#This Row],[Código]],Tabela4[[Código NBS/LC116]:[Meus serviços]],3,0))</f>
        <v>Não</v>
      </c>
      <c r="C11336" t="str">
        <f>IF(E11336=0,TEXT(dados!A11251,"00000000"),IF(E11336=2,TEXT(dados!A11251,"0000"),TEXT(dados!A11251,"#")))</f>
        <v>1601</v>
      </c>
      <c r="D11336" t="str">
        <f>IF(dados!B11251=0,"",dados!B11251)</f>
        <v/>
      </c>
      <c r="E11336">
        <f>dados!C11251</f>
        <v>2</v>
      </c>
      <c r="F11336" t="str">
        <f>dados!D11251</f>
        <v>Servicos de transporte de natureza municipal.</v>
      </c>
      <c r="G11336"/>
      <c r="H11336"/>
      <c r="I11336"/>
      <c r="J11336"/>
      <c r="K11336" s="13"/>
      <c r="L11336" s="13">
        <f>dados!I11251/100</f>
        <v>0.13449999999999998</v>
      </c>
      <c r="M11336" s="13">
        <f>dados!J11251/100</f>
        <v>0.1545</v>
      </c>
      <c r="N11336" s="13">
        <f>dados!K11251/100</f>
        <v>0</v>
      </c>
      <c r="O11336" s="13">
        <f>dados!L11251/100</f>
        <v>2.4500000000000001E-2</v>
      </c>
      <c r="P11336" s="11" t="str">
        <f>LEFT(Tabela2[[#This Row],[Código]],3)</f>
        <v>160</v>
      </c>
    </row>
    <row r="11337" spans="2:16" ht="15" customHeight="1" x14ac:dyDescent="0.25">
      <c r="B11337" s="31" t="str">
        <f>IF(Tabela2[[#This Row],[Tipo]] = 0,LOOKUP(Tabela2[[#This Row],[RESUMO]],Tabela3[Grupo],Tabela3[Meus produtos]),VLOOKUP(Tabela2[[#This Row],[Código]],Tabela4[[Código NBS/LC116]:[Meus serviços]],3,0))</f>
        <v>Não</v>
      </c>
      <c r="C11337" t="str">
        <f>IF(E11337=0,TEXT(dados!A11252,"00000000"),IF(E11337=2,TEXT(dados!A11252,"0000"),TEXT(dados!A11252,"#")))</f>
        <v>1701</v>
      </c>
      <c r="D11337" t="str">
        <f>IF(dados!B11252=0,"",dados!B11252)</f>
        <v/>
      </c>
      <c r="E11337">
        <f>dados!C11252</f>
        <v>2</v>
      </c>
      <c r="F11337" t="str">
        <f>dados!D11252</f>
        <v>Assessoria ou consultoria de qualquer natureza, nao contida em outros itens desta lista, analise, exame, pesquisa, coleta, compilacao e fornecimento de dados e informacoes de qualquer natureza, inclusive cadastro e similares.</v>
      </c>
      <c r="G11337"/>
      <c r="H11337"/>
      <c r="I11337"/>
      <c r="J11337"/>
      <c r="K11337" s="13"/>
      <c r="L11337" s="13">
        <f>dados!I11252/100</f>
        <v>0.13449999999999998</v>
      </c>
      <c r="M11337" s="13">
        <f>dados!J11252/100</f>
        <v>0.1545</v>
      </c>
      <c r="N11337" s="13">
        <f>dados!K11252/100</f>
        <v>0</v>
      </c>
      <c r="O11337" s="13">
        <f>dados!L11252/100</f>
        <v>4.0899999999999999E-2</v>
      </c>
      <c r="P11337" s="11" t="str">
        <f>LEFT(Tabela2[[#This Row],[Código]],3)</f>
        <v>170</v>
      </c>
    </row>
    <row r="11338" spans="2:16" ht="15" customHeight="1" x14ac:dyDescent="0.25">
      <c r="B11338" s="31" t="str">
        <f>IF(Tabela2[[#This Row],[Tipo]] = 0,LOOKUP(Tabela2[[#This Row],[RESUMO]],Tabela3[Grupo],Tabela3[Meus produtos]),VLOOKUP(Tabela2[[#This Row],[Código]],Tabela4[[Código NBS/LC116]:[Meus serviços]],3,0))</f>
        <v>Não</v>
      </c>
      <c r="C11338" t="str">
        <f>IF(E11338=0,TEXT(dados!A11253,"00000000"),IF(E11338=2,TEXT(dados!A11253,"0000"),TEXT(dados!A11253,"#")))</f>
        <v>1702</v>
      </c>
      <c r="D11338" t="str">
        <f>IF(dados!B11253=0,"",dados!B11253)</f>
        <v/>
      </c>
      <c r="E11338">
        <f>dados!C11253</f>
        <v>2</v>
      </c>
      <c r="F11338" t="str">
        <f>dados!D11253</f>
        <v>Datilografia, digitacao, estenografia, expediente, secretaria em geral, resposta audivel, redacao, edicao, interpretacao, revisao, traducao, apoio e infra-estrutura administrativa e congeneres.</v>
      </c>
      <c r="G11338"/>
      <c r="H11338"/>
      <c r="I11338"/>
      <c r="J11338"/>
      <c r="K11338" s="13"/>
      <c r="L11338" s="13">
        <f>dados!I11253/100</f>
        <v>0.13449999999999998</v>
      </c>
      <c r="M11338" s="13">
        <f>dados!J11253/100</f>
        <v>0.1545</v>
      </c>
      <c r="N11338" s="13">
        <f>dados!K11253/100</f>
        <v>0</v>
      </c>
      <c r="O11338" s="13">
        <f>dados!L11253/100</f>
        <v>3.9599999999999996E-2</v>
      </c>
      <c r="P11338" s="11" t="str">
        <f>LEFT(Tabela2[[#This Row],[Código]],3)</f>
        <v>170</v>
      </c>
    </row>
    <row r="11339" spans="2:16" ht="15" customHeight="1" x14ac:dyDescent="0.25">
      <c r="B11339" s="31" t="str">
        <f>IF(Tabela2[[#This Row],[Tipo]] = 0,LOOKUP(Tabela2[[#This Row],[RESUMO]],Tabela3[Grupo],Tabela3[Meus produtos]),VLOOKUP(Tabela2[[#This Row],[Código]],Tabela4[[Código NBS/LC116]:[Meus serviços]],3,0))</f>
        <v>Não</v>
      </c>
      <c r="C11339" t="str">
        <f>IF(E11339=0,TEXT(dados!A11254,"00000000"),IF(E11339=2,TEXT(dados!A11254,"0000"),TEXT(dados!A11254,"#")))</f>
        <v>1703</v>
      </c>
      <c r="D11339" t="str">
        <f>IF(dados!B11254=0,"",dados!B11254)</f>
        <v/>
      </c>
      <c r="E11339">
        <f>dados!C11254</f>
        <v>2</v>
      </c>
      <c r="F11339" t="str">
        <f>dados!D11254</f>
        <v>Planejamento, coordenacao, programacao ou organizacao tecnica, financeira ou administrativa.</v>
      </c>
      <c r="G11339"/>
      <c r="H11339"/>
      <c r="I11339"/>
      <c r="J11339"/>
      <c r="K11339" s="13"/>
      <c r="L11339" s="13">
        <f>dados!I11254/100</f>
        <v>0.13449999999999998</v>
      </c>
      <c r="M11339" s="13">
        <f>dados!J11254/100</f>
        <v>0.1545</v>
      </c>
      <c r="N11339" s="13">
        <f>dados!K11254/100</f>
        <v>0</v>
      </c>
      <c r="O11339" s="13">
        <f>dados!L11254/100</f>
        <v>4.0300000000000002E-2</v>
      </c>
      <c r="P11339" s="11" t="str">
        <f>LEFT(Tabela2[[#This Row],[Código]],3)</f>
        <v>170</v>
      </c>
    </row>
    <row r="11340" spans="2:16" ht="15" customHeight="1" x14ac:dyDescent="0.25">
      <c r="B11340" s="31" t="str">
        <f>IF(Tabela2[[#This Row],[Tipo]] = 0,LOOKUP(Tabela2[[#This Row],[RESUMO]],Tabela3[Grupo],Tabela3[Meus produtos]),VLOOKUP(Tabela2[[#This Row],[Código]],Tabela4[[Código NBS/LC116]:[Meus serviços]],3,0))</f>
        <v>Não</v>
      </c>
      <c r="C11340" t="str">
        <f>IF(E11340=0,TEXT(dados!A11255,"00000000"),IF(E11340=2,TEXT(dados!A11255,"0000"),TEXT(dados!A11255,"#")))</f>
        <v>1704</v>
      </c>
      <c r="D11340" t="str">
        <f>IF(dados!B11255=0,"",dados!B11255)</f>
        <v/>
      </c>
      <c r="E11340">
        <f>dados!C11255</f>
        <v>2</v>
      </c>
      <c r="F11340" t="str">
        <f>dados!D11255</f>
        <v>Recrutamento, agenciamento, selecao e colocacao de mao-de-obra.</v>
      </c>
      <c r="G11340"/>
      <c r="H11340"/>
      <c r="I11340"/>
      <c r="J11340"/>
      <c r="K11340" s="13"/>
      <c r="L11340" s="13">
        <f>dados!I11255/100</f>
        <v>0.13449999999999998</v>
      </c>
      <c r="M11340" s="13">
        <f>dados!J11255/100</f>
        <v>0.1545</v>
      </c>
      <c r="N11340" s="13">
        <f>dados!K11255/100</f>
        <v>0</v>
      </c>
      <c r="O11340" s="13">
        <f>dados!L11255/100</f>
        <v>3.9100000000000003E-2</v>
      </c>
      <c r="P11340" s="11" t="str">
        <f>LEFT(Tabela2[[#This Row],[Código]],3)</f>
        <v>170</v>
      </c>
    </row>
    <row r="11341" spans="2:16" ht="15" customHeight="1" x14ac:dyDescent="0.25">
      <c r="B11341" s="31" t="str">
        <f>IF(Tabela2[[#This Row],[Tipo]] = 0,LOOKUP(Tabela2[[#This Row],[RESUMO]],Tabela3[Grupo],Tabela3[Meus produtos]),VLOOKUP(Tabela2[[#This Row],[Código]],Tabela4[[Código NBS/LC116]:[Meus serviços]],3,0))</f>
        <v>Não</v>
      </c>
      <c r="C11341" t="str">
        <f>IF(E11341=0,TEXT(dados!A11256,"00000000"),IF(E11341=2,TEXT(dados!A11256,"0000"),TEXT(dados!A11256,"#")))</f>
        <v>1705</v>
      </c>
      <c r="D11341" t="str">
        <f>IF(dados!B11256=0,"",dados!B11256)</f>
        <v/>
      </c>
      <c r="E11341">
        <f>dados!C11256</f>
        <v>2</v>
      </c>
      <c r="F11341" t="str">
        <f>dados!D11256</f>
        <v>Fornecimento de mao-de-obra, mesmo em carater temporario, inclusive de empregados ou trabalhadores, avulsos ou temporarios, contratados pelo prestador de servico.</v>
      </c>
      <c r="G11341"/>
      <c r="H11341"/>
      <c r="I11341"/>
      <c r="J11341"/>
      <c r="K11341" s="13"/>
      <c r="L11341" s="13">
        <f>dados!I11256/100</f>
        <v>0.13449999999999998</v>
      </c>
      <c r="M11341" s="13">
        <f>dados!J11256/100</f>
        <v>0.1545</v>
      </c>
      <c r="N11341" s="13">
        <f>dados!K11256/100</f>
        <v>0</v>
      </c>
      <c r="O11341" s="13">
        <f>dados!L11256/100</f>
        <v>2.1700000000000001E-2</v>
      </c>
      <c r="P11341" s="11" t="str">
        <f>LEFT(Tabela2[[#This Row],[Código]],3)</f>
        <v>170</v>
      </c>
    </row>
    <row r="11342" spans="2:16" ht="15" customHeight="1" x14ac:dyDescent="0.25">
      <c r="B11342" s="31" t="str">
        <f>IF(Tabela2[[#This Row],[Tipo]] = 0,LOOKUP(Tabela2[[#This Row],[RESUMO]],Tabela3[Grupo],Tabela3[Meus produtos]),VLOOKUP(Tabela2[[#This Row],[Código]],Tabela4[[Código NBS/LC116]:[Meus serviços]],3,0))</f>
        <v>Não</v>
      </c>
      <c r="C11342" t="str">
        <f>IF(E11342=0,TEXT(dados!A11257,"00000000"),IF(E11342=2,TEXT(dados!A11257,"0000"),TEXT(dados!A11257,"#")))</f>
        <v>1706</v>
      </c>
      <c r="D11342" t="str">
        <f>IF(dados!B11257=0,"",dados!B11257)</f>
        <v/>
      </c>
      <c r="E11342">
        <f>dados!C11257</f>
        <v>2</v>
      </c>
      <c r="F11342" t="str">
        <f>dados!D11257</f>
        <v>Propaganda e publicidade, inclusive promocao de vendas, planejamento de campanhas ou sistemas de publicidade, elaboracao de desenhos, textos e demais materiais publicitarios.</v>
      </c>
      <c r="G11342"/>
      <c r="H11342"/>
      <c r="I11342"/>
      <c r="J11342"/>
      <c r="K11342" s="13"/>
      <c r="L11342" s="13">
        <f>dados!I11257/100</f>
        <v>0.13449999999999998</v>
      </c>
      <c r="M11342" s="13">
        <f>dados!J11257/100</f>
        <v>0.1545</v>
      </c>
      <c r="N11342" s="13">
        <f>dados!K11257/100</f>
        <v>0</v>
      </c>
      <c r="O11342" s="13">
        <f>dados!L11257/100</f>
        <v>4.0999999999999995E-2</v>
      </c>
      <c r="P11342" s="11" t="str">
        <f>LEFT(Tabela2[[#This Row],[Código]],3)</f>
        <v>170</v>
      </c>
    </row>
    <row r="11343" spans="2:16" ht="15" customHeight="1" x14ac:dyDescent="0.25">
      <c r="B11343" s="31" t="str">
        <f>IF(Tabela2[[#This Row],[Tipo]] = 0,LOOKUP(Tabela2[[#This Row],[RESUMO]],Tabela3[Grupo],Tabela3[Meus produtos]),VLOOKUP(Tabela2[[#This Row],[Código]],Tabela4[[Código NBS/LC116]:[Meus serviços]],3,0))</f>
        <v>Não</v>
      </c>
      <c r="C11343" t="str">
        <f>IF(E11343=0,TEXT(dados!A11258,"00000000"),IF(E11343=2,TEXT(dados!A11258,"0000"),TEXT(dados!A11258,"#")))</f>
        <v>1707</v>
      </c>
      <c r="D11343" t="str">
        <f>IF(dados!B11258=0,"",dados!B11258)</f>
        <v/>
      </c>
      <c r="E11343">
        <f>dados!C11258</f>
        <v>2</v>
      </c>
      <c r="F11343" t="str">
        <f>dados!D11258</f>
        <v>Vetado</v>
      </c>
      <c r="G11343"/>
      <c r="H11343"/>
      <c r="I11343"/>
      <c r="J11343"/>
      <c r="K11343" s="13"/>
      <c r="L11343" s="13">
        <f>dados!I11258/100</f>
        <v>0.13449999999999998</v>
      </c>
      <c r="M11343" s="13">
        <f>dados!J11258/100</f>
        <v>0.1545</v>
      </c>
      <c r="N11343" s="13">
        <f>dados!K11258/100</f>
        <v>0</v>
      </c>
      <c r="O11343" s="13">
        <f>dados!L11258/100</f>
        <v>3.6799999999999999E-2</v>
      </c>
      <c r="P11343" s="11" t="str">
        <f>LEFT(Tabela2[[#This Row],[Código]],3)</f>
        <v>170</v>
      </c>
    </row>
    <row r="11344" spans="2:16" ht="15" customHeight="1" x14ac:dyDescent="0.25">
      <c r="B11344" s="31" t="str">
        <f>IF(Tabela2[[#This Row],[Tipo]] = 0,LOOKUP(Tabela2[[#This Row],[RESUMO]],Tabela3[Grupo],Tabela3[Meus produtos]),VLOOKUP(Tabela2[[#This Row],[Código]],Tabela4[[Código NBS/LC116]:[Meus serviços]],3,0))</f>
        <v>Não</v>
      </c>
      <c r="C11344" t="str">
        <f>IF(E11344=0,TEXT(dados!A11259,"00000000"),IF(E11344=2,TEXT(dados!A11259,"0000"),TEXT(dados!A11259,"#")))</f>
        <v>1708</v>
      </c>
      <c r="D11344" t="str">
        <f>IF(dados!B11259=0,"",dados!B11259)</f>
        <v/>
      </c>
      <c r="E11344">
        <f>dados!C11259</f>
        <v>2</v>
      </c>
      <c r="F11344" t="str">
        <f>dados!D11259</f>
        <v>Franquia franchising .</v>
      </c>
      <c r="G11344"/>
      <c r="H11344"/>
      <c r="I11344"/>
      <c r="J11344"/>
      <c r="K11344" s="13"/>
      <c r="L11344" s="13">
        <f>dados!I11259/100</f>
        <v>0.13449999999999998</v>
      </c>
      <c r="M11344" s="13">
        <f>dados!J11259/100</f>
        <v>0.1545</v>
      </c>
      <c r="N11344" s="13">
        <f>dados!K11259/100</f>
        <v>0</v>
      </c>
      <c r="O11344" s="13">
        <f>dados!L11259/100</f>
        <v>4.0300000000000002E-2</v>
      </c>
      <c r="P11344" s="11" t="str">
        <f>LEFT(Tabela2[[#This Row],[Código]],3)</f>
        <v>170</v>
      </c>
    </row>
    <row r="11345" spans="2:16" ht="15" customHeight="1" x14ac:dyDescent="0.25">
      <c r="B11345" s="31" t="str">
        <f>IF(Tabela2[[#This Row],[Tipo]] = 0,LOOKUP(Tabela2[[#This Row],[RESUMO]],Tabela3[Grupo],Tabela3[Meus produtos]),VLOOKUP(Tabela2[[#This Row],[Código]],Tabela4[[Código NBS/LC116]:[Meus serviços]],3,0))</f>
        <v>Não</v>
      </c>
      <c r="C11345" t="str">
        <f>IF(E11345=0,TEXT(dados!A11260,"00000000"),IF(E11345=2,TEXT(dados!A11260,"0000"),TEXT(dados!A11260,"#")))</f>
        <v>1709</v>
      </c>
      <c r="D11345" t="str">
        <f>IF(dados!B11260=0,"",dados!B11260)</f>
        <v/>
      </c>
      <c r="E11345">
        <f>dados!C11260</f>
        <v>2</v>
      </c>
      <c r="F11345" t="str">
        <f>dados!D11260</f>
        <v>Pericias, laudos, exames tecnicos e analises tecnicas.</v>
      </c>
      <c r="G11345"/>
      <c r="H11345"/>
      <c r="I11345"/>
      <c r="J11345"/>
      <c r="K11345" s="13"/>
      <c r="L11345" s="13">
        <f>dados!I11260/100</f>
        <v>0.13449999999999998</v>
      </c>
      <c r="M11345" s="13">
        <f>dados!J11260/100</f>
        <v>0.1545</v>
      </c>
      <c r="N11345" s="13">
        <f>dados!K11260/100</f>
        <v>0</v>
      </c>
      <c r="O11345" s="13">
        <f>dados!L11260/100</f>
        <v>2.3700000000000002E-2</v>
      </c>
      <c r="P11345" s="11" t="str">
        <f>LEFT(Tabela2[[#This Row],[Código]],3)</f>
        <v>170</v>
      </c>
    </row>
    <row r="11346" spans="2:16" ht="15" customHeight="1" x14ac:dyDescent="0.25">
      <c r="B11346" s="31" t="str">
        <f>IF(Tabela2[[#This Row],[Tipo]] = 0,LOOKUP(Tabela2[[#This Row],[RESUMO]],Tabela3[Grupo],Tabela3[Meus produtos]),VLOOKUP(Tabela2[[#This Row],[Código]],Tabela4[[Código NBS/LC116]:[Meus serviços]],3,0))</f>
        <v>Não</v>
      </c>
      <c r="C11346" t="str">
        <f>IF(E11346=0,TEXT(dados!A11261,"00000000"),IF(E11346=2,TEXT(dados!A11261,"0000"),TEXT(dados!A11261,"#")))</f>
        <v>1710</v>
      </c>
      <c r="D11346" t="str">
        <f>IF(dados!B11261=0,"",dados!B11261)</f>
        <v/>
      </c>
      <c r="E11346">
        <f>dados!C11261</f>
        <v>2</v>
      </c>
      <c r="F11346" t="str">
        <f>dados!D11261</f>
        <v>Planejamento, organizacao e administracao de feiras, exposicoes, congressos e congeneres.</v>
      </c>
      <c r="G11346"/>
      <c r="H11346"/>
      <c r="I11346"/>
      <c r="J11346"/>
      <c r="K11346" s="13"/>
      <c r="L11346" s="13">
        <f>dados!I11261/100</f>
        <v>0.13449999999999998</v>
      </c>
      <c r="M11346" s="13">
        <f>dados!J11261/100</f>
        <v>0.1545</v>
      </c>
      <c r="N11346" s="13">
        <f>dados!K11261/100</f>
        <v>0</v>
      </c>
      <c r="O11346" s="13">
        <f>dados!L11261/100</f>
        <v>4.2999999999999997E-2</v>
      </c>
      <c r="P11346" s="11" t="str">
        <f>LEFT(Tabela2[[#This Row],[Código]],3)</f>
        <v>171</v>
      </c>
    </row>
    <row r="11347" spans="2:16" ht="15" customHeight="1" x14ac:dyDescent="0.25">
      <c r="B11347" s="31" t="str">
        <f>IF(Tabela2[[#This Row],[Tipo]] = 0,LOOKUP(Tabela2[[#This Row],[RESUMO]],Tabela3[Grupo],Tabela3[Meus produtos]),VLOOKUP(Tabela2[[#This Row],[Código]],Tabela4[[Código NBS/LC116]:[Meus serviços]],3,0))</f>
        <v>Não</v>
      </c>
      <c r="C11347" t="str">
        <f>IF(E11347=0,TEXT(dados!A11262,"00000000"),IF(E11347=2,TEXT(dados!A11262,"0000"),TEXT(dados!A11262,"#")))</f>
        <v>1711</v>
      </c>
      <c r="D11347" t="str">
        <f>IF(dados!B11262=0,"",dados!B11262)</f>
        <v/>
      </c>
      <c r="E11347">
        <f>dados!C11262</f>
        <v>2</v>
      </c>
      <c r="F11347" t="str">
        <f>dados!D11262</f>
        <v>Organizacao de festas e recepcoes, bufe exceto o fornecimento de alimentacao e bebidas, que fica sujeito ao icms .</v>
      </c>
      <c r="G11347"/>
      <c r="H11347"/>
      <c r="I11347"/>
      <c r="J11347"/>
      <c r="K11347" s="13"/>
      <c r="L11347" s="13">
        <f>dados!I11262/100</f>
        <v>0.13449999999999998</v>
      </c>
      <c r="M11347" s="13">
        <f>dados!J11262/100</f>
        <v>0.1545</v>
      </c>
      <c r="N11347" s="13">
        <f>dados!K11262/100</f>
        <v>0</v>
      </c>
      <c r="O11347" s="13">
        <f>dados!L11262/100</f>
        <v>4.0099999999999997E-2</v>
      </c>
      <c r="P11347" s="11" t="str">
        <f>LEFT(Tabela2[[#This Row],[Código]],3)</f>
        <v>171</v>
      </c>
    </row>
    <row r="11348" spans="2:16" ht="15" customHeight="1" x14ac:dyDescent="0.25">
      <c r="B11348" s="31" t="str">
        <f>IF(Tabela2[[#This Row],[Tipo]] = 0,LOOKUP(Tabela2[[#This Row],[RESUMO]],Tabela3[Grupo],Tabela3[Meus produtos]),VLOOKUP(Tabela2[[#This Row],[Código]],Tabela4[[Código NBS/LC116]:[Meus serviços]],3,0))</f>
        <v>Não</v>
      </c>
      <c r="C11348" t="str">
        <f>IF(E11348=0,TEXT(dados!A11263,"00000000"),IF(E11348=2,TEXT(dados!A11263,"0000"),TEXT(dados!A11263,"#")))</f>
        <v>1712</v>
      </c>
      <c r="D11348" t="str">
        <f>IF(dados!B11263=0,"",dados!B11263)</f>
        <v/>
      </c>
      <c r="E11348">
        <f>dados!C11263</f>
        <v>2</v>
      </c>
      <c r="F11348" t="str">
        <f>dados!D11263</f>
        <v>Administracao em geral, inclusive de bens e negocios de terceiros.</v>
      </c>
      <c r="G11348"/>
      <c r="H11348"/>
      <c r="I11348"/>
      <c r="J11348"/>
      <c r="K11348" s="13"/>
      <c r="L11348" s="13">
        <f>dados!I11263/100</f>
        <v>0.13449999999999998</v>
      </c>
      <c r="M11348" s="13">
        <f>dados!J11263/100</f>
        <v>0.1545</v>
      </c>
      <c r="N11348" s="13">
        <f>dados!K11263/100</f>
        <v>0</v>
      </c>
      <c r="O11348" s="13">
        <f>dados!L11263/100</f>
        <v>4.1900000000000007E-2</v>
      </c>
      <c r="P11348" s="11" t="str">
        <f>LEFT(Tabela2[[#This Row],[Código]],3)</f>
        <v>171</v>
      </c>
    </row>
    <row r="11349" spans="2:16" ht="15" customHeight="1" x14ac:dyDescent="0.25">
      <c r="B11349" s="31" t="str">
        <f>IF(Tabela2[[#This Row],[Tipo]] = 0,LOOKUP(Tabela2[[#This Row],[RESUMO]],Tabela3[Grupo],Tabela3[Meus produtos]),VLOOKUP(Tabela2[[#This Row],[Código]],Tabela4[[Código NBS/LC116]:[Meus serviços]],3,0))</f>
        <v>Não</v>
      </c>
      <c r="C11349" t="str">
        <f>IF(E11349=0,TEXT(dados!A11264,"00000000"),IF(E11349=2,TEXT(dados!A11264,"0000"),TEXT(dados!A11264,"#")))</f>
        <v>1713</v>
      </c>
      <c r="D11349" t="str">
        <f>IF(dados!B11264=0,"",dados!B11264)</f>
        <v/>
      </c>
      <c r="E11349">
        <f>dados!C11264</f>
        <v>2</v>
      </c>
      <c r="F11349" t="str">
        <f>dados!D11264</f>
        <v>Leilao e congeneres.</v>
      </c>
      <c r="G11349"/>
      <c r="H11349"/>
      <c r="I11349"/>
      <c r="J11349"/>
      <c r="K11349" s="13"/>
      <c r="L11349" s="13">
        <f>dados!I11264/100</f>
        <v>0.13449999999999998</v>
      </c>
      <c r="M11349" s="13">
        <f>dados!J11264/100</f>
        <v>0.1545</v>
      </c>
      <c r="N11349" s="13">
        <f>dados!K11264/100</f>
        <v>0</v>
      </c>
      <c r="O11349" s="13">
        <f>dados!L11264/100</f>
        <v>0.04</v>
      </c>
      <c r="P11349" s="11" t="str">
        <f>LEFT(Tabela2[[#This Row],[Código]],3)</f>
        <v>171</v>
      </c>
    </row>
    <row r="11350" spans="2:16" ht="15" customHeight="1" x14ac:dyDescent="0.25">
      <c r="B11350" s="31" t="str">
        <f>IF(Tabela2[[#This Row],[Tipo]] = 0,LOOKUP(Tabela2[[#This Row],[RESUMO]],Tabela3[Grupo],Tabela3[Meus produtos]),VLOOKUP(Tabela2[[#This Row],[Código]],Tabela4[[Código NBS/LC116]:[Meus serviços]],3,0))</f>
        <v>Não</v>
      </c>
      <c r="C11350" t="str">
        <f>IF(E11350=0,TEXT(dados!A11265,"00000000"),IF(E11350=2,TEXT(dados!A11265,"0000"),TEXT(dados!A11265,"#")))</f>
        <v>1714</v>
      </c>
      <c r="D11350" t="str">
        <f>IF(dados!B11265=0,"",dados!B11265)</f>
        <v/>
      </c>
      <c r="E11350">
        <f>dados!C11265</f>
        <v>2</v>
      </c>
      <c r="F11350" t="str">
        <f>dados!D11265</f>
        <v>Advocacia.</v>
      </c>
      <c r="G11350"/>
      <c r="H11350"/>
      <c r="I11350"/>
      <c r="J11350"/>
      <c r="K11350" s="13"/>
      <c r="L11350" s="13">
        <f>dados!I11265/100</f>
        <v>0.13449999999999998</v>
      </c>
      <c r="M11350" s="13">
        <f>dados!J11265/100</f>
        <v>0.1545</v>
      </c>
      <c r="N11350" s="13">
        <f>dados!K11265/100</f>
        <v>0</v>
      </c>
      <c r="O11350" s="13">
        <f>dados!L11265/100</f>
        <v>4.07E-2</v>
      </c>
      <c r="P11350" s="11" t="str">
        <f>LEFT(Tabela2[[#This Row],[Código]],3)</f>
        <v>171</v>
      </c>
    </row>
    <row r="11351" spans="2:16" ht="15" customHeight="1" x14ac:dyDescent="0.25">
      <c r="B11351" s="31" t="str">
        <f>IF(Tabela2[[#This Row],[Tipo]] = 0,LOOKUP(Tabela2[[#This Row],[RESUMO]],Tabela3[Grupo],Tabela3[Meus produtos]),VLOOKUP(Tabela2[[#This Row],[Código]],Tabela4[[Código NBS/LC116]:[Meus serviços]],3,0))</f>
        <v>Não</v>
      </c>
      <c r="C11351" t="str">
        <f>IF(E11351=0,TEXT(dados!A11266,"00000000"),IF(E11351=2,TEXT(dados!A11266,"0000"),TEXT(dados!A11266,"#")))</f>
        <v>1715</v>
      </c>
      <c r="D11351" t="str">
        <f>IF(dados!B11266=0,"",dados!B11266)</f>
        <v/>
      </c>
      <c r="E11351">
        <f>dados!C11266</f>
        <v>2</v>
      </c>
      <c r="F11351" t="str">
        <f>dados!D11266</f>
        <v>Arbitragem de qualquer especie, inclusive juridica.</v>
      </c>
      <c r="G11351"/>
      <c r="H11351"/>
      <c r="I11351"/>
      <c r="J11351"/>
      <c r="K11351" s="13"/>
      <c r="L11351" s="13">
        <f>dados!I11266/100</f>
        <v>0.13449999999999998</v>
      </c>
      <c r="M11351" s="13">
        <f>dados!J11266/100</f>
        <v>0.1545</v>
      </c>
      <c r="N11351" s="13">
        <f>dados!K11266/100</f>
        <v>0</v>
      </c>
      <c r="O11351" s="13">
        <f>dados!L11266/100</f>
        <v>3.9399999999999998E-2</v>
      </c>
      <c r="P11351" s="11" t="str">
        <f>LEFT(Tabela2[[#This Row],[Código]],3)</f>
        <v>171</v>
      </c>
    </row>
    <row r="11352" spans="2:16" ht="15" customHeight="1" x14ac:dyDescent="0.25">
      <c r="B11352" s="31" t="str">
        <f>IF(Tabela2[[#This Row],[Tipo]] = 0,LOOKUP(Tabela2[[#This Row],[RESUMO]],Tabela3[Grupo],Tabela3[Meus produtos]),VLOOKUP(Tabela2[[#This Row],[Código]],Tabela4[[Código NBS/LC116]:[Meus serviços]],3,0))</f>
        <v>Não</v>
      </c>
      <c r="C11352" t="str">
        <f>IF(E11352=0,TEXT(dados!A11267,"00000000"),IF(E11352=2,TEXT(dados!A11267,"0000"),TEXT(dados!A11267,"#")))</f>
        <v>1716</v>
      </c>
      <c r="D11352" t="str">
        <f>IF(dados!B11267=0,"",dados!B11267)</f>
        <v/>
      </c>
      <c r="E11352">
        <f>dados!C11267</f>
        <v>2</v>
      </c>
      <c r="F11352" t="str">
        <f>dados!D11267</f>
        <v>Auditoria.</v>
      </c>
      <c r="G11352"/>
      <c r="H11352"/>
      <c r="I11352"/>
      <c r="J11352"/>
      <c r="K11352" s="13"/>
      <c r="L11352" s="13">
        <f>dados!I11267/100</f>
        <v>0.13449999999999998</v>
      </c>
      <c r="M11352" s="13">
        <f>dados!J11267/100</f>
        <v>0.1545</v>
      </c>
      <c r="N11352" s="13">
        <f>dados!K11267/100</f>
        <v>0</v>
      </c>
      <c r="O11352" s="13">
        <f>dados!L11267/100</f>
        <v>3.9100000000000003E-2</v>
      </c>
      <c r="P11352" s="11" t="str">
        <f>LEFT(Tabela2[[#This Row],[Código]],3)</f>
        <v>171</v>
      </c>
    </row>
    <row r="11353" spans="2:16" ht="15" customHeight="1" x14ac:dyDescent="0.25">
      <c r="B11353" s="31" t="str">
        <f>IF(Tabela2[[#This Row],[Tipo]] = 0,LOOKUP(Tabela2[[#This Row],[RESUMO]],Tabela3[Grupo],Tabela3[Meus produtos]),VLOOKUP(Tabela2[[#This Row],[Código]],Tabela4[[Código NBS/LC116]:[Meus serviços]],3,0))</f>
        <v>Não</v>
      </c>
      <c r="C11353" t="str">
        <f>IF(E11353=0,TEXT(dados!A11268,"00000000"),IF(E11353=2,TEXT(dados!A11268,"0000"),TEXT(dados!A11268,"#")))</f>
        <v>1717</v>
      </c>
      <c r="D11353" t="str">
        <f>IF(dados!B11268=0,"",dados!B11268)</f>
        <v/>
      </c>
      <c r="E11353">
        <f>dados!C11268</f>
        <v>2</v>
      </c>
      <c r="F11353" t="str">
        <f>dados!D11268</f>
        <v>Analise de organizacao e metodos.</v>
      </c>
      <c r="G11353"/>
      <c r="H11353"/>
      <c r="I11353"/>
      <c r="J11353"/>
      <c r="K11353" s="13"/>
      <c r="L11353" s="13">
        <f>dados!I11268/100</f>
        <v>0.13449999999999998</v>
      </c>
      <c r="M11353" s="13">
        <f>dados!J11268/100</f>
        <v>0.1545</v>
      </c>
      <c r="N11353" s="13">
        <f>dados!K11268/100</f>
        <v>0</v>
      </c>
      <c r="O11353" s="13">
        <f>dados!L11268/100</f>
        <v>4.0399999999999998E-2</v>
      </c>
      <c r="P11353" s="11" t="str">
        <f>LEFT(Tabela2[[#This Row],[Código]],3)</f>
        <v>171</v>
      </c>
    </row>
    <row r="11354" spans="2:16" ht="15" customHeight="1" x14ac:dyDescent="0.25">
      <c r="B11354" s="31" t="str">
        <f>IF(Tabela2[[#This Row],[Tipo]] = 0,LOOKUP(Tabela2[[#This Row],[RESUMO]],Tabela3[Grupo],Tabela3[Meus produtos]),VLOOKUP(Tabela2[[#This Row],[Código]],Tabela4[[Código NBS/LC116]:[Meus serviços]],3,0))</f>
        <v>Não</v>
      </c>
      <c r="C11354" t="str">
        <f>IF(E11354=0,TEXT(dados!A11269,"00000000"),IF(E11354=2,TEXT(dados!A11269,"0000"),TEXT(dados!A11269,"#")))</f>
        <v>1718</v>
      </c>
      <c r="D11354" t="str">
        <f>IF(dados!B11269=0,"",dados!B11269)</f>
        <v/>
      </c>
      <c r="E11354">
        <f>dados!C11269</f>
        <v>2</v>
      </c>
      <c r="F11354" t="str">
        <f>dados!D11269</f>
        <v>Atuaria e calculos tecnicos de qualquer natureza.</v>
      </c>
      <c r="G11354"/>
      <c r="H11354"/>
      <c r="I11354"/>
      <c r="J11354"/>
      <c r="K11354" s="13"/>
      <c r="L11354" s="13">
        <f>dados!I11269/100</f>
        <v>0.13449999999999998</v>
      </c>
      <c r="M11354" s="13">
        <f>dados!J11269/100</f>
        <v>0.1545</v>
      </c>
      <c r="N11354" s="13">
        <f>dados!K11269/100</f>
        <v>0</v>
      </c>
      <c r="O11354" s="13">
        <f>dados!L11269/100</f>
        <v>4.0300000000000002E-2</v>
      </c>
      <c r="P11354" s="11" t="str">
        <f>LEFT(Tabela2[[#This Row],[Código]],3)</f>
        <v>171</v>
      </c>
    </row>
    <row r="11355" spans="2:16" ht="15" customHeight="1" x14ac:dyDescent="0.25">
      <c r="B11355" s="31" t="str">
        <f>IF(Tabela2[[#This Row],[Tipo]] = 0,LOOKUP(Tabela2[[#This Row],[RESUMO]],Tabela3[Grupo],Tabela3[Meus produtos]),VLOOKUP(Tabela2[[#This Row],[Código]],Tabela4[[Código NBS/LC116]:[Meus serviços]],3,0))</f>
        <v>Não</v>
      </c>
      <c r="C11355" t="str">
        <f>IF(E11355=0,TEXT(dados!A11270,"00000000"),IF(E11355=2,TEXT(dados!A11270,"0000"),TEXT(dados!A11270,"#")))</f>
        <v>1719</v>
      </c>
      <c r="D11355" t="str">
        <f>IF(dados!B11270=0,"",dados!B11270)</f>
        <v/>
      </c>
      <c r="E11355">
        <f>dados!C11270</f>
        <v>2</v>
      </c>
      <c r="F11355" t="str">
        <f>dados!D11270</f>
        <v>Contabilidade, inclusive servicos tecnicos e auxiliares.</v>
      </c>
      <c r="G11355"/>
      <c r="H11355"/>
      <c r="I11355"/>
      <c r="J11355"/>
      <c r="K11355" s="13"/>
      <c r="L11355" s="13">
        <f>dados!I11270/100</f>
        <v>0.13449999999999998</v>
      </c>
      <c r="M11355" s="13">
        <f>dados!J11270/100</f>
        <v>0.1545</v>
      </c>
      <c r="N11355" s="13">
        <f>dados!K11270/100</f>
        <v>0</v>
      </c>
      <c r="O11355" s="13">
        <f>dados!L11270/100</f>
        <v>4.1799999999999997E-2</v>
      </c>
      <c r="P11355" s="11" t="str">
        <f>LEFT(Tabela2[[#This Row],[Código]],3)</f>
        <v>171</v>
      </c>
    </row>
    <row r="11356" spans="2:16" ht="15" customHeight="1" x14ac:dyDescent="0.25">
      <c r="B11356" s="31" t="str">
        <f>IF(Tabela2[[#This Row],[Tipo]] = 0,LOOKUP(Tabela2[[#This Row],[RESUMO]],Tabela3[Grupo],Tabela3[Meus produtos]),VLOOKUP(Tabela2[[#This Row],[Código]],Tabela4[[Código NBS/LC116]:[Meus serviços]],3,0))</f>
        <v>Não</v>
      </c>
      <c r="C11356" t="str">
        <f>IF(E11356=0,TEXT(dados!A11271,"00000000"),IF(E11356=2,TEXT(dados!A11271,"0000"),TEXT(dados!A11271,"#")))</f>
        <v>1720</v>
      </c>
      <c r="D11356" t="str">
        <f>IF(dados!B11271=0,"",dados!B11271)</f>
        <v/>
      </c>
      <c r="E11356">
        <f>dados!C11271</f>
        <v>2</v>
      </c>
      <c r="F11356" t="str">
        <f>dados!D11271</f>
        <v>Consultoria e assessoria economica ou financeira.</v>
      </c>
      <c r="G11356"/>
      <c r="H11356"/>
      <c r="I11356"/>
      <c r="J11356"/>
      <c r="K11356" s="13"/>
      <c r="L11356" s="13">
        <f>dados!I11271/100</f>
        <v>0.13449999999999998</v>
      </c>
      <c r="M11356" s="13">
        <f>dados!J11271/100</f>
        <v>0.1545</v>
      </c>
      <c r="N11356" s="13">
        <f>dados!K11271/100</f>
        <v>0</v>
      </c>
      <c r="O11356" s="13">
        <f>dados!L11271/100</f>
        <v>3.9100000000000003E-2</v>
      </c>
      <c r="P11356" s="11" t="str">
        <f>LEFT(Tabela2[[#This Row],[Código]],3)</f>
        <v>172</v>
      </c>
    </row>
    <row r="11357" spans="2:16" ht="15" customHeight="1" x14ac:dyDescent="0.25">
      <c r="B11357" s="31" t="str">
        <f>IF(Tabela2[[#This Row],[Tipo]] = 0,LOOKUP(Tabela2[[#This Row],[RESUMO]],Tabela3[Grupo],Tabela3[Meus produtos]),VLOOKUP(Tabela2[[#This Row],[Código]],Tabela4[[Código NBS/LC116]:[Meus serviços]],3,0))</f>
        <v>Não</v>
      </c>
      <c r="C11357" t="str">
        <f>IF(E11357=0,TEXT(dados!A11272,"00000000"),IF(E11357=2,TEXT(dados!A11272,"0000"),TEXT(dados!A11272,"#")))</f>
        <v>1721</v>
      </c>
      <c r="D11357" t="str">
        <f>IF(dados!B11272=0,"",dados!B11272)</f>
        <v/>
      </c>
      <c r="E11357">
        <f>dados!C11272</f>
        <v>2</v>
      </c>
      <c r="F11357" t="str">
        <f>dados!D11272</f>
        <v>Estatistica.</v>
      </c>
      <c r="G11357"/>
      <c r="H11357"/>
      <c r="I11357"/>
      <c r="J11357"/>
      <c r="K11357" s="13"/>
      <c r="L11357" s="13">
        <f>dados!I11272/100</f>
        <v>0.13449999999999998</v>
      </c>
      <c r="M11357" s="13">
        <f>dados!J11272/100</f>
        <v>0.1545</v>
      </c>
      <c r="N11357" s="13">
        <f>dados!K11272/100</f>
        <v>0</v>
      </c>
      <c r="O11357" s="13">
        <f>dados!L11272/100</f>
        <v>4.1399999999999999E-2</v>
      </c>
      <c r="P11357" s="11" t="str">
        <f>LEFT(Tabela2[[#This Row],[Código]],3)</f>
        <v>172</v>
      </c>
    </row>
    <row r="11358" spans="2:16" ht="15" customHeight="1" x14ac:dyDescent="0.25">
      <c r="B11358" s="31" t="str">
        <f>IF(Tabela2[[#This Row],[Tipo]] = 0,LOOKUP(Tabela2[[#This Row],[RESUMO]],Tabela3[Grupo],Tabela3[Meus produtos]),VLOOKUP(Tabela2[[#This Row],[Código]],Tabela4[[Código NBS/LC116]:[Meus serviços]],3,0))</f>
        <v>Não</v>
      </c>
      <c r="C11358" t="str">
        <f>IF(E11358=0,TEXT(dados!A11273,"00000000"),IF(E11358=2,TEXT(dados!A11273,"0000"),TEXT(dados!A11273,"#")))</f>
        <v>1722</v>
      </c>
      <c r="D11358" t="str">
        <f>IF(dados!B11273=0,"",dados!B11273)</f>
        <v/>
      </c>
      <c r="E11358">
        <f>dados!C11273</f>
        <v>2</v>
      </c>
      <c r="F11358" t="str">
        <f>dados!D11273</f>
        <v>Cobranca em geral.</v>
      </c>
      <c r="G11358"/>
      <c r="H11358"/>
      <c r="I11358"/>
      <c r="J11358"/>
      <c r="K11358" s="13"/>
      <c r="L11358" s="13">
        <f>dados!I11273/100</f>
        <v>0.13449999999999998</v>
      </c>
      <c r="M11358" s="13">
        <f>dados!J11273/100</f>
        <v>0.1545</v>
      </c>
      <c r="N11358" s="13">
        <f>dados!K11273/100</f>
        <v>0</v>
      </c>
      <c r="O11358" s="13">
        <f>dados!L11273/100</f>
        <v>4.4199999999999996E-2</v>
      </c>
      <c r="P11358" s="11" t="str">
        <f>LEFT(Tabela2[[#This Row],[Código]],3)</f>
        <v>172</v>
      </c>
    </row>
    <row r="11359" spans="2:16" ht="15" customHeight="1" x14ac:dyDescent="0.25">
      <c r="B11359" s="31" t="str">
        <f>IF(Tabela2[[#This Row],[Tipo]] = 0,LOOKUP(Tabela2[[#This Row],[RESUMO]],Tabela3[Grupo],Tabela3[Meus produtos]),VLOOKUP(Tabela2[[#This Row],[Código]],Tabela4[[Código NBS/LC116]:[Meus serviços]],3,0))</f>
        <v>Não</v>
      </c>
      <c r="C11359" t="str">
        <f>IF(E11359=0,TEXT(dados!A11274,"00000000"),IF(E11359=2,TEXT(dados!A11274,"0000"),TEXT(dados!A11274,"#")))</f>
        <v>1723</v>
      </c>
      <c r="D11359" t="str">
        <f>IF(dados!B11274=0,"",dados!B11274)</f>
        <v/>
      </c>
      <c r="E11359">
        <f>dados!C11274</f>
        <v>2</v>
      </c>
      <c r="F11359" t="str">
        <f>dados!D11274</f>
        <v>Assessoria, analise, avaliacao, atendimento, consulta, cadastro, selecao, gerenciamento de informacoes, administracao de contas a receber ou a pagar e em geral, relacionados a operacoes de faturizacao factoring .</v>
      </c>
      <c r="G11359"/>
      <c r="H11359"/>
      <c r="I11359"/>
      <c r="J11359"/>
      <c r="K11359" s="13"/>
      <c r="L11359" s="13">
        <f>dados!I11274/100</f>
        <v>0.13449999999999998</v>
      </c>
      <c r="M11359" s="13">
        <f>dados!J11274/100</f>
        <v>0.1545</v>
      </c>
      <c r="N11359" s="13">
        <f>dados!K11274/100</f>
        <v>0</v>
      </c>
      <c r="O11359" s="13">
        <f>dados!L11274/100</f>
        <v>4.1399999999999999E-2</v>
      </c>
      <c r="P11359" s="11" t="str">
        <f>LEFT(Tabela2[[#This Row],[Código]],3)</f>
        <v>172</v>
      </c>
    </row>
    <row r="11360" spans="2:16" ht="15" customHeight="1" x14ac:dyDescent="0.25">
      <c r="B11360" s="31" t="str">
        <f>IF(Tabela2[[#This Row],[Tipo]] = 0,LOOKUP(Tabela2[[#This Row],[RESUMO]],Tabela3[Grupo],Tabela3[Meus produtos]),VLOOKUP(Tabela2[[#This Row],[Código]],Tabela4[[Código NBS/LC116]:[Meus serviços]],3,0))</f>
        <v>Não</v>
      </c>
      <c r="C11360" t="str">
        <f>IF(E11360=0,TEXT(dados!A11275,"00000000"),IF(E11360=2,TEXT(dados!A11275,"0000"),TEXT(dados!A11275,"#")))</f>
        <v>1724</v>
      </c>
      <c r="D11360" t="str">
        <f>IF(dados!B11275=0,"",dados!B11275)</f>
        <v/>
      </c>
      <c r="E11360">
        <f>dados!C11275</f>
        <v>2</v>
      </c>
      <c r="F11360" t="str">
        <f>dados!D11275</f>
        <v>Apresentacao de palestras, conferencias, seminarios e congeneres.</v>
      </c>
      <c r="G11360"/>
      <c r="H11360"/>
      <c r="I11360"/>
      <c r="J11360"/>
      <c r="K11360" s="13"/>
      <c r="L11360" s="13">
        <f>dados!I11275/100</f>
        <v>0.13449999999999998</v>
      </c>
      <c r="M11360" s="13">
        <f>dados!J11275/100</f>
        <v>0.1545</v>
      </c>
      <c r="N11360" s="13">
        <f>dados!K11275/100</f>
        <v>0</v>
      </c>
      <c r="O11360" s="13">
        <f>dados!L11275/100</f>
        <v>2.4399999999999998E-2</v>
      </c>
      <c r="P11360" s="11" t="str">
        <f>LEFT(Tabela2[[#This Row],[Código]],3)</f>
        <v>172</v>
      </c>
    </row>
    <row r="11361" spans="2:16" ht="15" customHeight="1" x14ac:dyDescent="0.25">
      <c r="B11361" s="31" t="str">
        <f>IF(Tabela2[[#This Row],[Tipo]] = 0,LOOKUP(Tabela2[[#This Row],[RESUMO]],Tabela3[Grupo],Tabela3[Meus produtos]),VLOOKUP(Tabela2[[#This Row],[Código]],Tabela4[[Código NBS/LC116]:[Meus serviços]],3,0))</f>
        <v>Não</v>
      </c>
      <c r="C11361" t="str">
        <f>IF(E11361=0,TEXT(dados!A11276,"00000000"),IF(E11361=2,TEXT(dados!A11276,"0000"),TEXT(dados!A11276,"#")))</f>
        <v>1801</v>
      </c>
      <c r="D11361" t="str">
        <f>IF(dados!B11276=0,"",dados!B11276)</f>
        <v/>
      </c>
      <c r="E11361">
        <f>dados!C11276</f>
        <v>2</v>
      </c>
      <c r="F11361" t="str">
        <f>dados!D11276</f>
        <v>Servicos de regulacao de sinistros vinculados a contratos de seguros, inspecao e avaliacao de riscos para cobertura de contratos de seguros, prevencao e gerencia de riscos seguraveis e congeneres.</v>
      </c>
      <c r="G11361"/>
      <c r="H11361"/>
      <c r="I11361"/>
      <c r="J11361"/>
      <c r="K11361" s="13"/>
      <c r="L11361" s="13">
        <f>dados!I11276/100</f>
        <v>0.13449999999999998</v>
      </c>
      <c r="M11361" s="13">
        <f>dados!J11276/100</f>
        <v>0.1545</v>
      </c>
      <c r="N11361" s="13">
        <f>dados!K11276/100</f>
        <v>0</v>
      </c>
      <c r="O11361" s="13">
        <f>dados!L11276/100</f>
        <v>4.2900000000000001E-2</v>
      </c>
      <c r="P11361" s="11" t="str">
        <f>LEFT(Tabela2[[#This Row],[Código]],3)</f>
        <v>180</v>
      </c>
    </row>
    <row r="11362" spans="2:16" ht="15" customHeight="1" x14ac:dyDescent="0.25">
      <c r="B11362" s="31" t="str">
        <f>IF(Tabela2[[#This Row],[Tipo]] = 0,LOOKUP(Tabela2[[#This Row],[RESUMO]],Tabela3[Grupo],Tabela3[Meus produtos]),VLOOKUP(Tabela2[[#This Row],[Código]],Tabela4[[Código NBS/LC116]:[Meus serviços]],3,0))</f>
        <v>Não</v>
      </c>
      <c r="C11362" t="str">
        <f>IF(E11362=0,TEXT(dados!A11277,"00000000"),IF(E11362=2,TEXT(dados!A11277,"0000"),TEXT(dados!A11277,"#")))</f>
        <v>1901</v>
      </c>
      <c r="D11362" t="str">
        <f>IF(dados!B11277=0,"",dados!B11277)</f>
        <v/>
      </c>
      <c r="E11362">
        <f>dados!C11277</f>
        <v>2</v>
      </c>
      <c r="F11362" t="str">
        <f>dados!D11277</f>
        <v>Servicos de distribuicao e venda de bilhetes e demais produtos de loteria, bingos, cartoes, pules ou cupons de apostas, sorteios, premios, inclusive os decorrentes de titulos de capitalizacao e congeneres.</v>
      </c>
      <c r="G11362"/>
      <c r="H11362"/>
      <c r="I11362"/>
      <c r="J11362"/>
      <c r="K11362" s="13"/>
      <c r="L11362" s="13">
        <f>dados!I11277/100</f>
        <v>0.13449999999999998</v>
      </c>
      <c r="M11362" s="13">
        <f>dados!J11277/100</f>
        <v>0.1545</v>
      </c>
      <c r="N11362" s="13">
        <f>dados!K11277/100</f>
        <v>0</v>
      </c>
      <c r="O11362" s="13">
        <f>dados!L11277/100</f>
        <v>4.4699999999999997E-2</v>
      </c>
      <c r="P11362" s="11" t="str">
        <f>LEFT(Tabela2[[#This Row],[Código]],3)</f>
        <v>190</v>
      </c>
    </row>
    <row r="11363" spans="2:16" ht="15" customHeight="1" x14ac:dyDescent="0.25">
      <c r="B11363" s="31" t="str">
        <f>IF(Tabela2[[#This Row],[Tipo]] = 0,LOOKUP(Tabela2[[#This Row],[RESUMO]],Tabela3[Grupo],Tabela3[Meus produtos]),VLOOKUP(Tabela2[[#This Row],[Código]],Tabela4[[Código NBS/LC116]:[Meus serviços]],3,0))</f>
        <v>Não</v>
      </c>
      <c r="C11363" t="str">
        <f>IF(E11363=0,TEXT(dados!A11278,"00000000"),IF(E11363=2,TEXT(dados!A11278,"0000"),TEXT(dados!A11278,"#")))</f>
        <v>2001</v>
      </c>
      <c r="D11363" t="str">
        <f>IF(dados!B11278=0,"",dados!B11278)</f>
        <v/>
      </c>
      <c r="E11363">
        <f>dados!C11278</f>
        <v>2</v>
      </c>
      <c r="F11363" t="str">
        <f>dados!D11278</f>
        <v>Servicos portuarios, ferroportuarios, utilizacao de porto, movimentacao de passageiros, reboque de embarcacoes, rebocador escoteiro, atracacao, desatracacao, servicos de praticagem, capatazia, armazenagem de qualquer natureza, servicos acessorios, servicos de armadores, estiva, conferencia, logistica e congeneres.</v>
      </c>
      <c r="G11363"/>
      <c r="H11363"/>
      <c r="I11363"/>
      <c r="J11363"/>
      <c r="K11363" s="13"/>
      <c r="L11363" s="13">
        <f>dados!I11278/100</f>
        <v>0.13449999999999998</v>
      </c>
      <c r="M11363" s="13">
        <f>dados!J11278/100</f>
        <v>0.1545</v>
      </c>
      <c r="N11363" s="13">
        <f>dados!K11278/100</f>
        <v>0</v>
      </c>
      <c r="O11363" s="13">
        <f>dados!L11278/100</f>
        <v>4.2800000000000005E-2</v>
      </c>
      <c r="P11363" s="11" t="str">
        <f>LEFT(Tabela2[[#This Row],[Código]],3)</f>
        <v>200</v>
      </c>
    </row>
    <row r="11364" spans="2:16" ht="15" customHeight="1" x14ac:dyDescent="0.25">
      <c r="B11364" s="31" t="str">
        <f>IF(Tabela2[[#This Row],[Tipo]] = 0,LOOKUP(Tabela2[[#This Row],[RESUMO]],Tabela3[Grupo],Tabela3[Meus produtos]),VLOOKUP(Tabela2[[#This Row],[Código]],Tabela4[[Código NBS/LC116]:[Meus serviços]],3,0))</f>
        <v>Não</v>
      </c>
      <c r="C11364" t="str">
        <f>IF(E11364=0,TEXT(dados!A11279,"00000000"),IF(E11364=2,TEXT(dados!A11279,"0000"),TEXT(dados!A11279,"#")))</f>
        <v>2002</v>
      </c>
      <c r="D11364" t="str">
        <f>IF(dados!B11279=0,"",dados!B11279)</f>
        <v/>
      </c>
      <c r="E11364">
        <f>dados!C11279</f>
        <v>2</v>
      </c>
      <c r="F11364" t="str">
        <f>dados!D11279</f>
        <v>Servicos aeroportuarios, utilizacao de aeroporto, movimentacao de passageiros, armazenagem de qualquer natureza, capatazia, movimentacao de aeronaves, servicos de apoio aeroportuarios, servicos acessorios, movimentacao de mercadorias, logistica e congeneres.</v>
      </c>
      <c r="G11364"/>
      <c r="H11364"/>
      <c r="I11364"/>
      <c r="J11364"/>
      <c r="K11364" s="13"/>
      <c r="L11364" s="13">
        <f>dados!I11279/100</f>
        <v>0.13449999999999998</v>
      </c>
      <c r="M11364" s="13">
        <f>dados!J11279/100</f>
        <v>0.1545</v>
      </c>
      <c r="N11364" s="13">
        <f>dados!K11279/100</f>
        <v>0</v>
      </c>
      <c r="O11364" s="13">
        <f>dados!L11279/100</f>
        <v>4.3899999999999995E-2</v>
      </c>
      <c r="P11364" s="11" t="str">
        <f>LEFT(Tabela2[[#This Row],[Código]],3)</f>
        <v>200</v>
      </c>
    </row>
    <row r="11365" spans="2:16" ht="15" customHeight="1" x14ac:dyDescent="0.25">
      <c r="B11365" s="31" t="str">
        <f>IF(Tabela2[[#This Row],[Tipo]] = 0,LOOKUP(Tabela2[[#This Row],[RESUMO]],Tabela3[Grupo],Tabela3[Meus produtos]),VLOOKUP(Tabela2[[#This Row],[Código]],Tabela4[[Código NBS/LC116]:[Meus serviços]],3,0))</f>
        <v>Não</v>
      </c>
      <c r="C11365" t="str">
        <f>IF(E11365=0,TEXT(dados!A11280,"00000000"),IF(E11365=2,TEXT(dados!A11280,"0000"),TEXT(dados!A11280,"#")))</f>
        <v>2003</v>
      </c>
      <c r="D11365" t="str">
        <f>IF(dados!B11280=0,"",dados!B11280)</f>
        <v/>
      </c>
      <c r="E11365">
        <f>dados!C11280</f>
        <v>2</v>
      </c>
      <c r="F11365" t="str">
        <f>dados!D11280</f>
        <v>Servicos de terminais rodoviarios, ferroviarios, metroviarios, movimentacao de passageiros, mercadorias, inclusive suas operacoes, logistica e congeneres.</v>
      </c>
      <c r="G11365"/>
      <c r="H11365"/>
      <c r="I11365"/>
      <c r="J11365"/>
      <c r="K11365" s="13"/>
      <c r="L11365" s="13">
        <f>dados!I11280/100</f>
        <v>0.13449999999999998</v>
      </c>
      <c r="M11365" s="13">
        <f>dados!J11280/100</f>
        <v>0.1545</v>
      </c>
      <c r="N11365" s="13">
        <f>dados!K11280/100</f>
        <v>0</v>
      </c>
      <c r="O11365" s="13">
        <f>dados!L11280/100</f>
        <v>4.0099999999999997E-2</v>
      </c>
      <c r="P11365" s="11" t="str">
        <f>LEFT(Tabela2[[#This Row],[Código]],3)</f>
        <v>200</v>
      </c>
    </row>
    <row r="11366" spans="2:16" ht="15" customHeight="1" x14ac:dyDescent="0.25">
      <c r="B11366" s="31" t="str">
        <f>IF(Tabela2[[#This Row],[Tipo]] = 0,LOOKUP(Tabela2[[#This Row],[RESUMO]],Tabela3[Grupo],Tabela3[Meus produtos]),VLOOKUP(Tabela2[[#This Row],[Código]],Tabela4[[Código NBS/LC116]:[Meus serviços]],3,0))</f>
        <v>Não</v>
      </c>
      <c r="C11366" t="str">
        <f>IF(E11366=0,TEXT(dados!A11281,"00000000"),IF(E11366=2,TEXT(dados!A11281,"0000"),TEXT(dados!A11281,"#")))</f>
        <v>2101</v>
      </c>
      <c r="D11366" t="str">
        <f>IF(dados!B11281=0,"",dados!B11281)</f>
        <v/>
      </c>
      <c r="E11366">
        <f>dados!C11281</f>
        <v>2</v>
      </c>
      <c r="F11366" t="str">
        <f>dados!D11281</f>
        <v>Servicos de registros publicos, cartorarios e notariais.</v>
      </c>
      <c r="G11366"/>
      <c r="H11366"/>
      <c r="I11366"/>
      <c r="J11366"/>
      <c r="K11366" s="13"/>
      <c r="L11366" s="13">
        <f>dados!I11281/100</f>
        <v>0.13449999999999998</v>
      </c>
      <c r="M11366" s="13">
        <f>dados!J11281/100</f>
        <v>0.1545</v>
      </c>
      <c r="N11366" s="13">
        <f>dados!K11281/100</f>
        <v>0</v>
      </c>
      <c r="O11366" s="13">
        <f>dados!L11281/100</f>
        <v>4.2900000000000001E-2</v>
      </c>
      <c r="P11366" s="11" t="str">
        <f>LEFT(Tabela2[[#This Row],[Código]],3)</f>
        <v>210</v>
      </c>
    </row>
    <row r="11367" spans="2:16" ht="15" customHeight="1" x14ac:dyDescent="0.25">
      <c r="B11367" s="31" t="str">
        <f>IF(Tabela2[[#This Row],[Tipo]] = 0,LOOKUP(Tabela2[[#This Row],[RESUMO]],Tabela3[Grupo],Tabela3[Meus produtos]),VLOOKUP(Tabela2[[#This Row],[Código]],Tabela4[[Código NBS/LC116]:[Meus serviços]],3,0))</f>
        <v>Não</v>
      </c>
      <c r="C11367" t="str">
        <f>IF(E11367=0,TEXT(dados!A11282,"00000000"),IF(E11367=2,TEXT(dados!A11282,"0000"),TEXT(dados!A11282,"#")))</f>
        <v>2201</v>
      </c>
      <c r="D11367" t="str">
        <f>IF(dados!B11282=0,"",dados!B11282)</f>
        <v/>
      </c>
      <c r="E11367">
        <f>dados!C11282</f>
        <v>2</v>
      </c>
      <c r="F11367" t="str">
        <f>dados!D11282</f>
        <v>Servicos de exploracao de rodovia mediante cobranca de preco ou pedagio dos usuarios, envolvendo execucao de servicos de conservacao, manutencao, melhoramentos para adequacao de capacidade e seguranca de transito, operacao, monitoracao, assistencia aos usuarios e outros servicos definidos em contratos, atos de concessao</v>
      </c>
      <c r="G11367"/>
      <c r="H11367"/>
      <c r="I11367"/>
      <c r="J11367"/>
      <c r="K11367" s="13"/>
      <c r="L11367" s="13">
        <f>dados!I11282/100</f>
        <v>0.13449999999999998</v>
      </c>
      <c r="M11367" s="13">
        <f>dados!J11282/100</f>
        <v>0.1545</v>
      </c>
      <c r="N11367" s="13">
        <f>dados!K11282/100</f>
        <v>0</v>
      </c>
      <c r="O11367" s="13">
        <f>dados!L11282/100</f>
        <v>4.7899999999999998E-2</v>
      </c>
      <c r="P11367" s="11" t="str">
        <f>LEFT(Tabela2[[#This Row],[Código]],3)</f>
        <v>220</v>
      </c>
    </row>
    <row r="11368" spans="2:16" ht="15" customHeight="1" x14ac:dyDescent="0.25">
      <c r="B11368" s="31" t="str">
        <f>IF(Tabela2[[#This Row],[Tipo]] = 0,LOOKUP(Tabela2[[#This Row],[RESUMO]],Tabela3[Grupo],Tabela3[Meus produtos]),VLOOKUP(Tabela2[[#This Row],[Código]],Tabela4[[Código NBS/LC116]:[Meus serviços]],3,0))</f>
        <v>Não</v>
      </c>
      <c r="C11368" t="str">
        <f>IF(E11368=0,TEXT(dados!A11283,"00000000"),IF(E11368=2,TEXT(dados!A11283,"0000"),TEXT(dados!A11283,"#")))</f>
        <v>2301</v>
      </c>
      <c r="D11368" t="str">
        <f>IF(dados!B11283=0,"",dados!B11283)</f>
        <v/>
      </c>
      <c r="E11368">
        <f>dados!C11283</f>
        <v>2</v>
      </c>
      <c r="F11368" t="str">
        <f>dados!D11283</f>
        <v>Servicos de programacao e comunicacao visual, desenho industrial e congeneres.</v>
      </c>
      <c r="G11368"/>
      <c r="H11368"/>
      <c r="I11368"/>
      <c r="J11368"/>
      <c r="K11368" s="13"/>
      <c r="L11368" s="13">
        <f>dados!I11283/100</f>
        <v>0.13449999999999998</v>
      </c>
      <c r="M11368" s="13">
        <f>dados!J11283/100</f>
        <v>0.1545</v>
      </c>
      <c r="N11368" s="13">
        <f>dados!K11283/100</f>
        <v>0</v>
      </c>
      <c r="O11368" s="13">
        <f>dados!L11283/100</f>
        <v>4.2699999999999995E-2</v>
      </c>
      <c r="P11368" s="11" t="str">
        <f>LEFT(Tabela2[[#This Row],[Código]],3)</f>
        <v>230</v>
      </c>
    </row>
    <row r="11369" spans="2:16" ht="15" customHeight="1" x14ac:dyDescent="0.25">
      <c r="B11369" s="31" t="str">
        <f>IF(Tabela2[[#This Row],[Tipo]] = 0,LOOKUP(Tabela2[[#This Row],[RESUMO]],Tabela3[Grupo],Tabela3[Meus produtos]),VLOOKUP(Tabela2[[#This Row],[Código]],Tabela4[[Código NBS/LC116]:[Meus serviços]],3,0))</f>
        <v>Não</v>
      </c>
      <c r="C11369" t="str">
        <f>IF(E11369=0,TEXT(dados!A11284,"00000000"),IF(E11369=2,TEXT(dados!A11284,"0000"),TEXT(dados!A11284,"#")))</f>
        <v>2401</v>
      </c>
      <c r="D11369" t="str">
        <f>IF(dados!B11284=0,"",dados!B11284)</f>
        <v/>
      </c>
      <c r="E11369">
        <f>dados!C11284</f>
        <v>2</v>
      </c>
      <c r="F11369" t="str">
        <f>dados!D11284</f>
        <v>Servicos de chaveiros, confeccao de carimbos, placas, sinalizacao visual, banners, adesivos e congeneres.</v>
      </c>
      <c r="G11369"/>
      <c r="H11369"/>
      <c r="I11369"/>
      <c r="J11369"/>
      <c r="K11369" s="13"/>
      <c r="L11369" s="13">
        <f>dados!I11284/100</f>
        <v>0.13449999999999998</v>
      </c>
      <c r="M11369" s="13">
        <f>dados!J11284/100</f>
        <v>0.1545</v>
      </c>
      <c r="N11369" s="13">
        <f>dados!K11284/100</f>
        <v>0</v>
      </c>
      <c r="O11369" s="13">
        <f>dados!L11284/100</f>
        <v>4.2300000000000004E-2</v>
      </c>
      <c r="P11369" s="11" t="str">
        <f>LEFT(Tabela2[[#This Row],[Código]],3)</f>
        <v>240</v>
      </c>
    </row>
    <row r="11370" spans="2:16" ht="15" customHeight="1" x14ac:dyDescent="0.25">
      <c r="B11370" s="31" t="str">
        <f>IF(Tabela2[[#This Row],[Tipo]] = 0,LOOKUP(Tabela2[[#This Row],[RESUMO]],Tabela3[Grupo],Tabela3[Meus produtos]),VLOOKUP(Tabela2[[#This Row],[Código]],Tabela4[[Código NBS/LC116]:[Meus serviços]],3,0))</f>
        <v>Não</v>
      </c>
      <c r="C11370" t="str">
        <f>IF(E11370=0,TEXT(dados!A11285,"00000000"),IF(E11370=2,TEXT(dados!A11285,"0000"),TEXT(dados!A11285,"#")))</f>
        <v>2501</v>
      </c>
      <c r="D11370" t="str">
        <f>IF(dados!B11285=0,"",dados!B11285)</f>
        <v/>
      </c>
      <c r="E11370">
        <f>dados!C11285</f>
        <v>2</v>
      </c>
      <c r="F11370" t="str">
        <f>dados!D11285</f>
        <v>Funerais, inclusive fornecimento de caixao, urna ou esquifes, aluguel de capela, transporte do corpo cadaverico, fornecimento de flores, coroas e outros paramentos, desembaraco de certidao de obito, fornecimento de veu, essa e outros adornos, embalsamento, embelezamento, conservacao ou restauracao de cadaveres.</v>
      </c>
      <c r="G11370"/>
      <c r="H11370"/>
      <c r="I11370"/>
      <c r="J11370"/>
      <c r="K11370" s="13"/>
      <c r="L11370" s="13">
        <f>dados!I11285/100</f>
        <v>0.13449999999999998</v>
      </c>
      <c r="M11370" s="13">
        <f>dados!J11285/100</f>
        <v>0.1545</v>
      </c>
      <c r="N11370" s="13">
        <f>dados!K11285/100</f>
        <v>0</v>
      </c>
      <c r="O11370" s="13">
        <f>dados!L11285/100</f>
        <v>4.2900000000000001E-2</v>
      </c>
      <c r="P11370" s="11" t="str">
        <f>LEFT(Tabela2[[#This Row],[Código]],3)</f>
        <v>250</v>
      </c>
    </row>
    <row r="11371" spans="2:16" ht="15" customHeight="1" x14ac:dyDescent="0.25">
      <c r="B11371" s="31" t="str">
        <f>IF(Tabela2[[#This Row],[Tipo]] = 0,LOOKUP(Tabela2[[#This Row],[RESUMO]],Tabela3[Grupo],Tabela3[Meus produtos]),VLOOKUP(Tabela2[[#This Row],[Código]],Tabela4[[Código NBS/LC116]:[Meus serviços]],3,0))</f>
        <v>Não</v>
      </c>
      <c r="C11371" t="str">
        <f>IF(E11371=0,TEXT(dados!A11286,"00000000"),IF(E11371=2,TEXT(dados!A11286,"0000"),TEXT(dados!A11286,"#")))</f>
        <v>2502</v>
      </c>
      <c r="D11371" t="str">
        <f>IF(dados!B11286=0,"",dados!B11286)</f>
        <v/>
      </c>
      <c r="E11371">
        <f>dados!C11286</f>
        <v>2</v>
      </c>
      <c r="F11371" t="str">
        <f>dados!D11286</f>
        <v>Cremacao de corpos e partes de corpos cadavericos.</v>
      </c>
      <c r="G11371"/>
      <c r="H11371"/>
      <c r="I11371"/>
      <c r="J11371"/>
      <c r="K11371" s="13"/>
      <c r="L11371" s="13">
        <f>dados!I11286/100</f>
        <v>0.13449999999999998</v>
      </c>
      <c r="M11371" s="13">
        <f>dados!J11286/100</f>
        <v>0.1545</v>
      </c>
      <c r="N11371" s="13">
        <f>dados!K11286/100</f>
        <v>0</v>
      </c>
      <c r="O11371" s="13">
        <f>dados!L11286/100</f>
        <v>4.4699999999999997E-2</v>
      </c>
      <c r="P11371" s="11" t="str">
        <f>LEFT(Tabela2[[#This Row],[Código]],3)</f>
        <v>250</v>
      </c>
    </row>
    <row r="11372" spans="2:16" ht="15" customHeight="1" x14ac:dyDescent="0.25">
      <c r="B11372" s="31" t="str">
        <f>IF(Tabela2[[#This Row],[Tipo]] = 0,LOOKUP(Tabela2[[#This Row],[RESUMO]],Tabela3[Grupo],Tabela3[Meus produtos]),VLOOKUP(Tabela2[[#This Row],[Código]],Tabela4[[Código NBS/LC116]:[Meus serviços]],3,0))</f>
        <v>Não</v>
      </c>
      <c r="C11372" t="str">
        <f>IF(E11372=0,TEXT(dados!A11287,"00000000"),IF(E11372=2,TEXT(dados!A11287,"0000"),TEXT(dados!A11287,"#")))</f>
        <v>2503</v>
      </c>
      <c r="D11372" t="str">
        <f>IF(dados!B11287=0,"",dados!B11287)</f>
        <v/>
      </c>
      <c r="E11372">
        <f>dados!C11287</f>
        <v>2</v>
      </c>
      <c r="F11372" t="str">
        <f>dados!D11287</f>
        <v>Planos ou convenio funerarios.</v>
      </c>
      <c r="G11372"/>
      <c r="H11372"/>
      <c r="I11372"/>
      <c r="J11372"/>
      <c r="K11372" s="13"/>
      <c r="L11372" s="13">
        <f>dados!I11287/100</f>
        <v>0.13449999999999998</v>
      </c>
      <c r="M11372" s="13">
        <f>dados!J11287/100</f>
        <v>0.1545</v>
      </c>
      <c r="N11372" s="13">
        <f>dados!K11287/100</f>
        <v>0</v>
      </c>
      <c r="O11372" s="13">
        <f>dados!L11287/100</f>
        <v>4.2000000000000003E-2</v>
      </c>
      <c r="P11372" s="11" t="str">
        <f>LEFT(Tabela2[[#This Row],[Código]],3)</f>
        <v>250</v>
      </c>
    </row>
    <row r="11373" spans="2:16" ht="15" customHeight="1" x14ac:dyDescent="0.25">
      <c r="B11373" s="31" t="str">
        <f>IF(Tabela2[[#This Row],[Tipo]] = 0,LOOKUP(Tabela2[[#This Row],[RESUMO]],Tabela3[Grupo],Tabela3[Meus produtos]),VLOOKUP(Tabela2[[#This Row],[Código]],Tabela4[[Código NBS/LC116]:[Meus serviços]],3,0))</f>
        <v>Não</v>
      </c>
      <c r="C11373" t="str">
        <f>IF(E11373=0,TEXT(dados!A11288,"00000000"),IF(E11373=2,TEXT(dados!A11288,"0000"),TEXT(dados!A11288,"#")))</f>
        <v>2504</v>
      </c>
      <c r="D11373" t="str">
        <f>IF(dados!B11288=0,"",dados!B11288)</f>
        <v/>
      </c>
      <c r="E11373">
        <f>dados!C11288</f>
        <v>2</v>
      </c>
      <c r="F11373" t="str">
        <f>dados!D11288</f>
        <v>Manutencao e conservacao de jazigos e cemiterios.</v>
      </c>
      <c r="G11373"/>
      <c r="H11373"/>
      <c r="I11373"/>
      <c r="J11373"/>
      <c r="K11373" s="13"/>
      <c r="L11373" s="13">
        <f>dados!I11288/100</f>
        <v>0.13449999999999998</v>
      </c>
      <c r="M11373" s="13">
        <f>dados!J11288/100</f>
        <v>0.1545</v>
      </c>
      <c r="N11373" s="13">
        <f>dados!K11288/100</f>
        <v>0</v>
      </c>
      <c r="O11373" s="13">
        <f>dados!L11288/100</f>
        <v>4.3200000000000002E-2</v>
      </c>
      <c r="P11373" s="11" t="str">
        <f>LEFT(Tabela2[[#This Row],[Código]],3)</f>
        <v>250</v>
      </c>
    </row>
    <row r="11374" spans="2:16" ht="15" customHeight="1" x14ac:dyDescent="0.25">
      <c r="B11374" s="31" t="str">
        <f>IF(Tabela2[[#This Row],[Tipo]] = 0,LOOKUP(Tabela2[[#This Row],[RESUMO]],Tabela3[Grupo],Tabela3[Meus produtos]),VLOOKUP(Tabela2[[#This Row],[Código]],Tabela4[[Código NBS/LC116]:[Meus serviços]],3,0))</f>
        <v>Não</v>
      </c>
      <c r="C11374" t="str">
        <f>IF(E11374=0,TEXT(dados!A11289,"00000000"),IF(E11374=2,TEXT(dados!A11289,"0000"),TEXT(dados!A11289,"#")))</f>
        <v>2601</v>
      </c>
      <c r="D11374" t="str">
        <f>IF(dados!B11289=0,"",dados!B11289)</f>
        <v/>
      </c>
      <c r="E11374">
        <f>dados!C11289</f>
        <v>2</v>
      </c>
      <c r="F11374" t="str">
        <f>dados!D11289</f>
        <v>Servicos de coleta, remessa ou entrega de correspondencias, documentos, objetos, bens ou valores, inclusive pelos correios e suas agencias franqueadas, courrier e congeneres.</v>
      </c>
      <c r="G11374"/>
      <c r="H11374"/>
      <c r="I11374"/>
      <c r="J11374"/>
      <c r="K11374" s="13"/>
      <c r="L11374" s="13">
        <f>dados!I11289/100</f>
        <v>0.13449999999999998</v>
      </c>
      <c r="M11374" s="13">
        <f>dados!J11289/100</f>
        <v>0.1545</v>
      </c>
      <c r="N11374" s="13">
        <f>dados!K11289/100</f>
        <v>0</v>
      </c>
      <c r="O11374" s="13">
        <f>dados!L11289/100</f>
        <v>4.3099999999999999E-2</v>
      </c>
      <c r="P11374" s="11" t="str">
        <f>LEFT(Tabela2[[#This Row],[Código]],3)</f>
        <v>260</v>
      </c>
    </row>
    <row r="11375" spans="2:16" ht="15" customHeight="1" x14ac:dyDescent="0.25">
      <c r="B11375" s="31" t="str">
        <f>IF(Tabela2[[#This Row],[Tipo]] = 0,LOOKUP(Tabela2[[#This Row],[RESUMO]],Tabela3[Grupo],Tabela3[Meus produtos]),VLOOKUP(Tabela2[[#This Row],[Código]],Tabela4[[Código NBS/LC116]:[Meus serviços]],3,0))</f>
        <v>Não</v>
      </c>
      <c r="C11375" t="str">
        <f>IF(E11375=0,TEXT(dados!A11290,"00000000"),IF(E11375=2,TEXT(dados!A11290,"0000"),TEXT(dados!A11290,"#")))</f>
        <v>2701</v>
      </c>
      <c r="D11375" t="str">
        <f>IF(dados!B11290=0,"",dados!B11290)</f>
        <v/>
      </c>
      <c r="E11375">
        <f>dados!C11290</f>
        <v>2</v>
      </c>
      <c r="F11375" t="str">
        <f>dados!D11290</f>
        <v>Servicos de assistencia social.</v>
      </c>
      <c r="G11375"/>
      <c r="H11375"/>
      <c r="I11375"/>
      <c r="J11375"/>
      <c r="K11375" s="13"/>
      <c r="L11375" s="13">
        <f>dados!I11290/100</f>
        <v>0.13449999999999998</v>
      </c>
      <c r="M11375" s="13">
        <f>dados!J11290/100</f>
        <v>0.1545</v>
      </c>
      <c r="N11375" s="13">
        <f>dados!K11290/100</f>
        <v>0</v>
      </c>
      <c r="O11375" s="13">
        <f>dados!L11290/100</f>
        <v>4.1200000000000001E-2</v>
      </c>
      <c r="P11375" s="11" t="str">
        <f>LEFT(Tabela2[[#This Row],[Código]],3)</f>
        <v>270</v>
      </c>
    </row>
    <row r="11376" spans="2:16" ht="15" customHeight="1" x14ac:dyDescent="0.25">
      <c r="B11376" s="31" t="str">
        <f>IF(Tabela2[[#This Row],[Tipo]] = 0,LOOKUP(Tabela2[[#This Row],[RESUMO]],Tabela3[Grupo],Tabela3[Meus produtos]),VLOOKUP(Tabela2[[#This Row],[Código]],Tabela4[[Código NBS/LC116]:[Meus serviços]],3,0))</f>
        <v>Não</v>
      </c>
      <c r="C11376" t="str">
        <f>IF(E11376=0,TEXT(dados!A11291,"00000000"),IF(E11376=2,TEXT(dados!A11291,"0000"),TEXT(dados!A11291,"#")))</f>
        <v>2801</v>
      </c>
      <c r="D11376" t="str">
        <f>IF(dados!B11291=0,"",dados!B11291)</f>
        <v/>
      </c>
      <c r="E11376">
        <f>dados!C11291</f>
        <v>2</v>
      </c>
      <c r="F11376" t="str">
        <f>dados!D11291</f>
        <v>Servicos de avaliacao de bens e servicos de qualquer natureza.</v>
      </c>
      <c r="G11376"/>
      <c r="H11376"/>
      <c r="I11376"/>
      <c r="J11376"/>
      <c r="K11376" s="13"/>
      <c r="L11376" s="13">
        <f>dados!I11291/100</f>
        <v>0.13449999999999998</v>
      </c>
      <c r="M11376" s="13">
        <f>dados!J11291/100</f>
        <v>0.1545</v>
      </c>
      <c r="N11376" s="13">
        <f>dados!K11291/100</f>
        <v>0</v>
      </c>
      <c r="O11376" s="13">
        <f>dados!L11291/100</f>
        <v>4.1700000000000001E-2</v>
      </c>
      <c r="P11376" s="11" t="str">
        <f>LEFT(Tabela2[[#This Row],[Código]],3)</f>
        <v>280</v>
      </c>
    </row>
    <row r="11377" spans="2:16" ht="15" customHeight="1" x14ac:dyDescent="0.25">
      <c r="B11377" s="31" t="str">
        <f>IF(Tabela2[[#This Row],[Tipo]] = 0,LOOKUP(Tabela2[[#This Row],[RESUMO]],Tabela3[Grupo],Tabela3[Meus produtos]),VLOOKUP(Tabela2[[#This Row],[Código]],Tabela4[[Código NBS/LC116]:[Meus serviços]],3,0))</f>
        <v>Não</v>
      </c>
      <c r="C11377" t="str">
        <f>IF(E11377=0,TEXT(dados!A11292,"00000000"),IF(E11377=2,TEXT(dados!A11292,"0000"),TEXT(dados!A11292,"#")))</f>
        <v>2901</v>
      </c>
      <c r="D11377" t="str">
        <f>IF(dados!B11292=0,"",dados!B11292)</f>
        <v/>
      </c>
      <c r="E11377">
        <f>dados!C11292</f>
        <v>2</v>
      </c>
      <c r="F11377" t="str">
        <f>dados!D11292</f>
        <v>Servicos de biblioteconomia.</v>
      </c>
      <c r="G11377"/>
      <c r="H11377"/>
      <c r="I11377"/>
      <c r="J11377"/>
      <c r="K11377" s="13"/>
      <c r="L11377" s="13">
        <f>dados!I11292/100</f>
        <v>0.13449999999999998</v>
      </c>
      <c r="M11377" s="13">
        <f>dados!J11292/100</f>
        <v>0.1545</v>
      </c>
      <c r="N11377" s="13">
        <f>dados!K11292/100</f>
        <v>0</v>
      </c>
      <c r="O11377" s="13">
        <f>dados!L11292/100</f>
        <v>4.0999999999999995E-2</v>
      </c>
      <c r="P11377" s="11" t="str">
        <f>LEFT(Tabela2[[#This Row],[Código]],3)</f>
        <v>290</v>
      </c>
    </row>
    <row r="11378" spans="2:16" ht="15" customHeight="1" x14ac:dyDescent="0.25">
      <c r="B11378" s="31" t="str">
        <f>IF(Tabela2[[#This Row],[Tipo]] = 0,LOOKUP(Tabela2[[#This Row],[RESUMO]],Tabela3[Grupo],Tabela3[Meus produtos]),VLOOKUP(Tabela2[[#This Row],[Código]],Tabela4[[Código NBS/LC116]:[Meus serviços]],3,0))</f>
        <v>Não</v>
      </c>
      <c r="C11378" t="str">
        <f>IF(E11378=0,TEXT(dados!A11293,"00000000"),IF(E11378=2,TEXT(dados!A11293,"0000"),TEXT(dados!A11293,"#")))</f>
        <v>3001</v>
      </c>
      <c r="D11378" t="str">
        <f>IF(dados!B11293=0,"",dados!B11293)</f>
        <v/>
      </c>
      <c r="E11378">
        <f>dados!C11293</f>
        <v>2</v>
      </c>
      <c r="F11378" t="str">
        <f>dados!D11293</f>
        <v>Servicos de biologia, biotecnologia e quimica.</v>
      </c>
      <c r="G11378"/>
      <c r="H11378"/>
      <c r="I11378"/>
      <c r="J11378"/>
      <c r="K11378" s="13"/>
      <c r="L11378" s="13">
        <f>dados!I11293/100</f>
        <v>0.13449999999999998</v>
      </c>
      <c r="M11378" s="13">
        <f>dados!J11293/100</f>
        <v>0.1545</v>
      </c>
      <c r="N11378" s="13">
        <f>dados!K11293/100</f>
        <v>0</v>
      </c>
      <c r="O11378" s="13">
        <f>dados!L11293/100</f>
        <v>0.04</v>
      </c>
      <c r="P11378" s="11" t="str">
        <f>LEFT(Tabela2[[#This Row],[Código]],3)</f>
        <v>300</v>
      </c>
    </row>
    <row r="11379" spans="2:16" ht="15" customHeight="1" x14ac:dyDescent="0.25">
      <c r="B11379" s="31" t="str">
        <f>IF(Tabela2[[#This Row],[Tipo]] = 0,LOOKUP(Tabela2[[#This Row],[RESUMO]],Tabela3[Grupo],Tabela3[Meus produtos]),VLOOKUP(Tabela2[[#This Row],[Código]],Tabela4[[Código NBS/LC116]:[Meus serviços]],3,0))</f>
        <v>Não</v>
      </c>
      <c r="C11379" t="str">
        <f>IF(E11379=0,TEXT(dados!A11294,"00000000"),IF(E11379=2,TEXT(dados!A11294,"0000"),TEXT(dados!A11294,"#")))</f>
        <v>3101</v>
      </c>
      <c r="D11379" t="str">
        <f>IF(dados!B11294=0,"",dados!B11294)</f>
        <v/>
      </c>
      <c r="E11379">
        <f>dados!C11294</f>
        <v>2</v>
      </c>
      <c r="F11379" t="str">
        <f>dados!D11294</f>
        <v>Servicos tecnicos em edificacoes, eletronica, eletrotecnica, mecanica, telecomunicacoes e congeneres.</v>
      </c>
      <c r="G11379"/>
      <c r="H11379"/>
      <c r="I11379"/>
      <c r="J11379"/>
      <c r="K11379" s="13"/>
      <c r="L11379" s="13">
        <f>dados!I11294/100</f>
        <v>0.13449999999999998</v>
      </c>
      <c r="M11379" s="13">
        <f>dados!J11294/100</f>
        <v>0.1545</v>
      </c>
      <c r="N11379" s="13">
        <f>dados!K11294/100</f>
        <v>0</v>
      </c>
      <c r="O11379" s="13">
        <f>dados!L11294/100</f>
        <v>4.07E-2</v>
      </c>
      <c r="P11379" s="11" t="str">
        <f>LEFT(Tabela2[[#This Row],[Código]],3)</f>
        <v>310</v>
      </c>
    </row>
    <row r="11380" spans="2:16" ht="15" customHeight="1" x14ac:dyDescent="0.25">
      <c r="B11380" s="31" t="str">
        <f>IF(Tabela2[[#This Row],[Tipo]] = 0,LOOKUP(Tabela2[[#This Row],[RESUMO]],Tabela3[Grupo],Tabela3[Meus produtos]),VLOOKUP(Tabela2[[#This Row],[Código]],Tabela4[[Código NBS/LC116]:[Meus serviços]],3,0))</f>
        <v>Não</v>
      </c>
      <c r="C11380" t="str">
        <f>IF(E11380=0,TEXT(dados!A11295,"00000000"),IF(E11380=2,TEXT(dados!A11295,"0000"),TEXT(dados!A11295,"#")))</f>
        <v>3201</v>
      </c>
      <c r="D11380" t="str">
        <f>IF(dados!B11295=0,"",dados!B11295)</f>
        <v/>
      </c>
      <c r="E11380">
        <f>dados!C11295</f>
        <v>2</v>
      </c>
      <c r="F11380" t="str">
        <f>dados!D11295</f>
        <v>Servicos de desenhos tecnicos.</v>
      </c>
      <c r="G11380"/>
      <c r="H11380"/>
      <c r="I11380"/>
      <c r="J11380"/>
      <c r="K11380" s="13"/>
      <c r="L11380" s="13">
        <f>dados!I11295/100</f>
        <v>0.13449999999999998</v>
      </c>
      <c r="M11380" s="13">
        <f>dados!J11295/100</f>
        <v>0.1545</v>
      </c>
      <c r="N11380" s="13">
        <f>dados!K11295/100</f>
        <v>0</v>
      </c>
      <c r="O11380" s="13">
        <f>dados!L11295/100</f>
        <v>4.1200000000000001E-2</v>
      </c>
      <c r="P11380" s="11" t="str">
        <f>LEFT(Tabela2[[#This Row],[Código]],3)</f>
        <v>320</v>
      </c>
    </row>
    <row r="11381" spans="2:16" ht="15" customHeight="1" x14ac:dyDescent="0.25">
      <c r="B11381" s="31" t="str">
        <f>IF(Tabela2[[#This Row],[Tipo]] = 0,LOOKUP(Tabela2[[#This Row],[RESUMO]],Tabela3[Grupo],Tabela3[Meus produtos]),VLOOKUP(Tabela2[[#This Row],[Código]],Tabela4[[Código NBS/LC116]:[Meus serviços]],3,0))</f>
        <v>Não</v>
      </c>
      <c r="C11381" t="str">
        <f>IF(E11381=0,TEXT(dados!A11296,"00000000"),IF(E11381=2,TEXT(dados!A11296,"0000"),TEXT(dados!A11296,"#")))</f>
        <v>3301</v>
      </c>
      <c r="D11381" t="str">
        <f>IF(dados!B11296=0,"",dados!B11296)</f>
        <v/>
      </c>
      <c r="E11381">
        <f>dados!C11296</f>
        <v>2</v>
      </c>
      <c r="F11381" t="str">
        <f>dados!D11296</f>
        <v>Servicos de desembaraco aduaneiro, comissarios, despachantes e congeneres.</v>
      </c>
      <c r="G11381"/>
      <c r="H11381"/>
      <c r="I11381"/>
      <c r="J11381"/>
      <c r="K11381" s="13"/>
      <c r="L11381" s="13">
        <f>dados!I11296/100</f>
        <v>0.13449999999999998</v>
      </c>
      <c r="M11381" s="13">
        <f>dados!J11296/100</f>
        <v>0.1545</v>
      </c>
      <c r="N11381" s="13">
        <f>dados!K11296/100</f>
        <v>0</v>
      </c>
      <c r="O11381" s="13">
        <f>dados!L11296/100</f>
        <v>4.0399999999999998E-2</v>
      </c>
      <c r="P11381" s="11" t="str">
        <f>LEFT(Tabela2[[#This Row],[Código]],3)</f>
        <v>330</v>
      </c>
    </row>
    <row r="11382" spans="2:16" ht="15" customHeight="1" x14ac:dyDescent="0.25">
      <c r="B11382" s="31" t="str">
        <f>IF(Tabela2[[#This Row],[Tipo]] = 0,LOOKUP(Tabela2[[#This Row],[RESUMO]],Tabela3[Grupo],Tabela3[Meus produtos]),VLOOKUP(Tabela2[[#This Row],[Código]],Tabela4[[Código NBS/LC116]:[Meus serviços]],3,0))</f>
        <v>Não</v>
      </c>
      <c r="C11382" t="str">
        <f>IF(E11382=0,TEXT(dados!A11297,"00000000"),IF(E11382=2,TEXT(dados!A11297,"0000"),TEXT(dados!A11297,"#")))</f>
        <v>3401</v>
      </c>
      <c r="D11382" t="str">
        <f>IF(dados!B11297=0,"",dados!B11297)</f>
        <v/>
      </c>
      <c r="E11382">
        <f>dados!C11297</f>
        <v>2</v>
      </c>
      <c r="F11382" t="str">
        <f>dados!D11297</f>
        <v>Servicos de investigacoes particulares, detetives e congeneres.</v>
      </c>
      <c r="G11382"/>
      <c r="H11382"/>
      <c r="I11382"/>
      <c r="J11382"/>
      <c r="K11382" s="13"/>
      <c r="L11382" s="13">
        <f>dados!I11297/100</f>
        <v>0.13449999999999998</v>
      </c>
      <c r="M11382" s="13">
        <f>dados!J11297/100</f>
        <v>0.1545</v>
      </c>
      <c r="N11382" s="13">
        <f>dados!K11297/100</f>
        <v>0</v>
      </c>
      <c r="O11382" s="13">
        <f>dados!L11297/100</f>
        <v>4.0399999999999998E-2</v>
      </c>
      <c r="P11382" s="11" t="str">
        <f>LEFT(Tabela2[[#This Row],[Código]],3)</f>
        <v>340</v>
      </c>
    </row>
    <row r="11383" spans="2:16" ht="15" customHeight="1" x14ac:dyDescent="0.25">
      <c r="B11383" s="31" t="str">
        <f>IF(Tabela2[[#This Row],[Tipo]] = 0,LOOKUP(Tabela2[[#This Row],[RESUMO]],Tabela3[Grupo],Tabela3[Meus produtos]),VLOOKUP(Tabela2[[#This Row],[Código]],Tabela4[[Código NBS/LC116]:[Meus serviços]],3,0))</f>
        <v>Não</v>
      </c>
      <c r="C11383" t="str">
        <f>IF(E11383=0,TEXT(dados!A11298,"00000000"),IF(E11383=2,TEXT(dados!A11298,"0000"),TEXT(dados!A11298,"#")))</f>
        <v>3501</v>
      </c>
      <c r="D11383" t="str">
        <f>IF(dados!B11298=0,"",dados!B11298)</f>
        <v/>
      </c>
      <c r="E11383">
        <f>dados!C11298</f>
        <v>2</v>
      </c>
      <c r="F11383" t="str">
        <f>dados!D11298</f>
        <v>Servicos de reportagem, assessoria de imprensa, jornalismo e relacoes publicas.</v>
      </c>
      <c r="G11383"/>
      <c r="H11383"/>
      <c r="I11383"/>
      <c r="J11383"/>
      <c r="K11383" s="13"/>
      <c r="L11383" s="13">
        <f>dados!I11298/100</f>
        <v>0.13449999999999998</v>
      </c>
      <c r="M11383" s="13">
        <f>dados!J11298/100</f>
        <v>0.1545</v>
      </c>
      <c r="N11383" s="13">
        <f>dados!K11298/100</f>
        <v>0</v>
      </c>
      <c r="O11383" s="13">
        <f>dados!L11298/100</f>
        <v>4.1500000000000002E-2</v>
      </c>
      <c r="P11383" s="11" t="str">
        <f>LEFT(Tabela2[[#This Row],[Código]],3)</f>
        <v>350</v>
      </c>
    </row>
    <row r="11384" spans="2:16" ht="15" customHeight="1" x14ac:dyDescent="0.25">
      <c r="B11384" s="31" t="str">
        <f>IF(Tabela2[[#This Row],[Tipo]] = 0,LOOKUP(Tabela2[[#This Row],[RESUMO]],Tabela3[Grupo],Tabela3[Meus produtos]),VLOOKUP(Tabela2[[#This Row],[Código]],Tabela4[[Código NBS/LC116]:[Meus serviços]],3,0))</f>
        <v>Não</v>
      </c>
      <c r="C11384" t="str">
        <f>IF(E11384=0,TEXT(dados!A11299,"00000000"),IF(E11384=2,TEXT(dados!A11299,"0000"),TEXT(dados!A11299,"#")))</f>
        <v>3601</v>
      </c>
      <c r="D11384" t="str">
        <f>IF(dados!B11299=0,"",dados!B11299)</f>
        <v/>
      </c>
      <c r="E11384">
        <f>dados!C11299</f>
        <v>2</v>
      </c>
      <c r="F11384" t="str">
        <f>dados!D11299</f>
        <v>Servicos de meteorologia.</v>
      </c>
      <c r="G11384"/>
      <c r="H11384"/>
      <c r="I11384"/>
      <c r="J11384"/>
      <c r="K11384" s="13"/>
      <c r="L11384" s="13">
        <f>dados!I11299/100</f>
        <v>0.13449999999999998</v>
      </c>
      <c r="M11384" s="13">
        <f>dados!J11299/100</f>
        <v>0.1545</v>
      </c>
      <c r="N11384" s="13">
        <f>dados!K11299/100</f>
        <v>0</v>
      </c>
      <c r="O11384" s="13">
        <f>dados!L11299/100</f>
        <v>4.1599999999999998E-2</v>
      </c>
      <c r="P11384" s="11" t="str">
        <f>LEFT(Tabela2[[#This Row],[Código]],3)</f>
        <v>360</v>
      </c>
    </row>
    <row r="11385" spans="2:16" ht="15" customHeight="1" x14ac:dyDescent="0.25">
      <c r="B11385" s="31" t="str">
        <f>IF(Tabela2[[#This Row],[Tipo]] = 0,LOOKUP(Tabela2[[#This Row],[RESUMO]],Tabela3[Grupo],Tabela3[Meus produtos]),VLOOKUP(Tabela2[[#This Row],[Código]],Tabela4[[Código NBS/LC116]:[Meus serviços]],3,0))</f>
        <v>Não</v>
      </c>
      <c r="C11385" t="str">
        <f>IF(E11385=0,TEXT(dados!A11300,"00000000"),IF(E11385=2,TEXT(dados!A11300,"0000"),TEXT(dados!A11300,"#")))</f>
        <v>3701</v>
      </c>
      <c r="D11385" t="str">
        <f>IF(dados!B11300=0,"",dados!B11300)</f>
        <v/>
      </c>
      <c r="E11385">
        <f>dados!C11300</f>
        <v>2</v>
      </c>
      <c r="F11385" t="str">
        <f>dados!D11300</f>
        <v>Servicos de artistas, atletas, modelos e manequins.</v>
      </c>
      <c r="G11385"/>
      <c r="H11385"/>
      <c r="I11385"/>
      <c r="J11385"/>
      <c r="K11385" s="13"/>
      <c r="L11385" s="13">
        <f>dados!I11300/100</f>
        <v>0.13449999999999998</v>
      </c>
      <c r="M11385" s="13">
        <f>dados!J11300/100</f>
        <v>0.1545</v>
      </c>
      <c r="N11385" s="13">
        <f>dados!K11300/100</f>
        <v>0</v>
      </c>
      <c r="O11385" s="13">
        <f>dados!L11300/100</f>
        <v>3.9900000000000005E-2</v>
      </c>
      <c r="P11385" s="11" t="str">
        <f>LEFT(Tabela2[[#This Row],[Código]],3)</f>
        <v>370</v>
      </c>
    </row>
    <row r="11386" spans="2:16" ht="15" customHeight="1" x14ac:dyDescent="0.25">
      <c r="B11386" s="31" t="str">
        <f>IF(Tabela2[[#This Row],[Tipo]] = 0,LOOKUP(Tabela2[[#This Row],[RESUMO]],Tabela3[Grupo],Tabela3[Meus produtos]),VLOOKUP(Tabela2[[#This Row],[Código]],Tabela4[[Código NBS/LC116]:[Meus serviços]],3,0))</f>
        <v>Não</v>
      </c>
      <c r="C11386" t="str">
        <f>IF(E11386=0,TEXT(dados!A11301,"00000000"),IF(E11386=2,TEXT(dados!A11301,"0000"),TEXT(dados!A11301,"#")))</f>
        <v>3801</v>
      </c>
      <c r="D11386" t="str">
        <f>IF(dados!B11301=0,"",dados!B11301)</f>
        <v/>
      </c>
      <c r="E11386">
        <f>dados!C11301</f>
        <v>2</v>
      </c>
      <c r="F11386" t="str">
        <f>dados!D11301</f>
        <v>Servicos de museologia.</v>
      </c>
      <c r="G11386"/>
      <c r="H11386"/>
      <c r="I11386"/>
      <c r="J11386"/>
      <c r="K11386" s="13"/>
      <c r="L11386" s="13">
        <f>dados!I11301/100</f>
        <v>0.13449999999999998</v>
      </c>
      <c r="M11386" s="13">
        <f>dados!J11301/100</f>
        <v>0.1545</v>
      </c>
      <c r="N11386" s="13">
        <f>dados!K11301/100</f>
        <v>0</v>
      </c>
      <c r="O11386" s="13">
        <f>dados!L11301/100</f>
        <v>4.1700000000000001E-2</v>
      </c>
      <c r="P11386" s="11" t="str">
        <f>LEFT(Tabela2[[#This Row],[Código]],3)</f>
        <v>380</v>
      </c>
    </row>
    <row r="11387" spans="2:16" ht="15" customHeight="1" x14ac:dyDescent="0.25">
      <c r="B11387" s="31" t="str">
        <f>IF(Tabela2[[#This Row],[Tipo]] = 0,LOOKUP(Tabela2[[#This Row],[RESUMO]],Tabela3[Grupo],Tabela3[Meus produtos]),VLOOKUP(Tabela2[[#This Row],[Código]],Tabela4[[Código NBS/LC116]:[Meus serviços]],3,0))</f>
        <v>Não</v>
      </c>
      <c r="C11387" t="str">
        <f>IF(E11387=0,TEXT(dados!A11302,"00000000"),IF(E11387=2,TEXT(dados!A11302,"0000"),TEXT(dados!A11302,"#")))</f>
        <v>3901</v>
      </c>
      <c r="D11387" t="str">
        <f>IF(dados!B11302=0,"",dados!B11302)</f>
        <v/>
      </c>
      <c r="E11387">
        <f>dados!C11302</f>
        <v>2</v>
      </c>
      <c r="F11387" t="str">
        <f>dados!D11302</f>
        <v>Servicos de ourivesaria e lapidacao quando o material for fornecido pelo tomador do servico .</v>
      </c>
      <c r="G11387"/>
      <c r="H11387"/>
      <c r="I11387"/>
      <c r="J11387"/>
      <c r="K11387" s="13"/>
      <c r="L11387" s="13">
        <f>dados!I11302/100</f>
        <v>0.13449999999999998</v>
      </c>
      <c r="M11387" s="13">
        <f>dados!J11302/100</f>
        <v>0.1545</v>
      </c>
      <c r="N11387" s="13">
        <f>dados!K11302/100</f>
        <v>0</v>
      </c>
      <c r="O11387" s="13">
        <f>dados!L11302/100</f>
        <v>4.1900000000000007E-2</v>
      </c>
      <c r="P11387" s="11" t="str">
        <f>LEFT(Tabela2[[#This Row],[Código]],3)</f>
        <v>390</v>
      </c>
    </row>
    <row r="11388" spans="2:16" ht="15" customHeight="1" x14ac:dyDescent="0.25">
      <c r="B11388" s="31" t="str">
        <f>IF(Tabela2[[#This Row],[Tipo]] = 0,LOOKUP(Tabela2[[#This Row],[RESUMO]],Tabela3[Grupo],Tabela3[Meus produtos]),VLOOKUP(Tabela2[[#This Row],[Código]],Tabela4[[Código NBS/LC116]:[Meus serviços]],3,0))</f>
        <v>Não</v>
      </c>
      <c r="C11388" t="str">
        <f>IF(E11388=0,TEXT(dados!A11303,"00000000"),IF(E11388=2,TEXT(dados!A11303,"0000"),TEXT(dados!A11303,"#")))</f>
        <v>4001</v>
      </c>
      <c r="D11388" t="str">
        <f>IF(dados!B11303=0,"",dados!B11303)</f>
        <v/>
      </c>
      <c r="E11388">
        <f>dados!C11303</f>
        <v>2</v>
      </c>
      <c r="F11388" t="str">
        <f>dados!D11303</f>
        <v>Obras de arte sob encomenda.</v>
      </c>
      <c r="G11388"/>
      <c r="H11388"/>
      <c r="I11388"/>
      <c r="J11388"/>
      <c r="K11388" s="13"/>
      <c r="L11388" s="13">
        <f>dados!I11303/100</f>
        <v>0.13449999999999998</v>
      </c>
      <c r="M11388" s="13">
        <f>dados!J11303/100</f>
        <v>0.1545</v>
      </c>
      <c r="N11388" s="13">
        <f>dados!K11303/100</f>
        <v>0</v>
      </c>
      <c r="O11388" s="13">
        <f>dados!L11303/100</f>
        <v>4.07E-2</v>
      </c>
      <c r="P11388" s="11" t="str">
        <f>LEFT(Tabela2[[#This Row],[Código]],3)</f>
        <v>400</v>
      </c>
    </row>
    <row r="11389" spans="2:16" ht="15" customHeight="1" x14ac:dyDescent="0.25">
      <c r="B11389" s="31" t="e">
        <f>IF(Tabela2[[#This Row],[Tipo]] = 0,LOOKUP(Tabela2[[#This Row],[RESUMO]],Tabela3[Grupo],Tabela3[Meus produtos]),VLOOKUP(Tabela2[[#This Row],[Código]],Tabela4[[Código NBS/LC116]:[Meus serviços]],3,0))</f>
        <v>#VALUE!</v>
      </c>
      <c r="C11389" t="e">
        <f>IF(E11389=0,TEXT(dados!#REF!,"00000000"),IF(E11389=2,TEXT(dados!#REF!,"0000"),TEXT(dados!#REF!,"#")))</f>
        <v>#REF!</v>
      </c>
      <c r="D11389" t="e">
        <f>IF(dados!#REF!=0,"",dados!#REF!)</f>
        <v>#REF!</v>
      </c>
      <c r="E11389" t="e">
        <f>dados!#REF!</f>
        <v>#REF!</v>
      </c>
      <c r="F11389" t="e">
        <f>dados!#REF!</f>
        <v>#REF!</v>
      </c>
      <c r="G11389"/>
      <c r="H11389"/>
      <c r="I11389"/>
      <c r="J11389"/>
      <c r="K11389" s="13"/>
      <c r="L11389" s="13" t="e">
        <f>dados!#REF!/100</f>
        <v>#REF!</v>
      </c>
      <c r="M11389" s="13" t="e">
        <f>dados!#REF!/100</f>
        <v>#REF!</v>
      </c>
      <c r="N11389" s="13" t="e">
        <f>dados!#REF!/100</f>
        <v>#REF!</v>
      </c>
      <c r="O11389" s="13" t="e">
        <f>dados!#REF!/100</f>
        <v>#REF!</v>
      </c>
      <c r="P11389" s="11" t="e">
        <f>LEFT(Tabela2[[#This Row],[Código]],3)</f>
        <v>#VALUE!</v>
      </c>
    </row>
    <row r="11390" spans="2:16" ht="15" customHeight="1" x14ac:dyDescent="0.25">
      <c r="B11390" s="31" t="e">
        <f>IF(Tabela2[[#This Row],[Tipo]] = 0,LOOKUP(Tabela2[[#This Row],[RESUMO]],Tabela3[Grupo],Tabela3[Meus produtos]),VLOOKUP(Tabela2[[#This Row],[Código]],Tabela4[[Código NBS/LC116]:[Meus serviços]],3,0))</f>
        <v>#VALUE!</v>
      </c>
      <c r="C11390" t="e">
        <f>IF(E11390=0,TEXT(dados!#REF!,"00000000"),IF(E11390=2,TEXT(dados!#REF!,"0000"),TEXT(dados!#REF!,"#")))</f>
        <v>#REF!</v>
      </c>
      <c r="D11390" t="e">
        <f>IF(dados!#REF!=0,"",dados!#REF!)</f>
        <v>#REF!</v>
      </c>
      <c r="E11390" t="e">
        <f>dados!#REF!</f>
        <v>#REF!</v>
      </c>
      <c r="F11390" t="e">
        <f>dados!#REF!</f>
        <v>#REF!</v>
      </c>
      <c r="G11390"/>
      <c r="H11390"/>
      <c r="I11390"/>
      <c r="J11390"/>
      <c r="K11390" s="13"/>
      <c r="L11390" s="13" t="e">
        <f>dados!#REF!/100</f>
        <v>#REF!</v>
      </c>
      <c r="M11390" s="13" t="e">
        <f>dados!#REF!/100</f>
        <v>#REF!</v>
      </c>
      <c r="N11390" s="13" t="e">
        <f>dados!#REF!/100</f>
        <v>#REF!</v>
      </c>
      <c r="O11390" s="13" t="e">
        <f>dados!#REF!/100</f>
        <v>#REF!</v>
      </c>
      <c r="P11390" s="11" t="e">
        <f>LEFT(Tabela2[[#This Row],[Código]],3)</f>
        <v>#VALUE!</v>
      </c>
    </row>
    <row r="11391" spans="2:16" ht="15" customHeight="1" x14ac:dyDescent="0.25">
      <c r="B11391" s="31" t="e">
        <f>IF(Tabela2[[#This Row],[Tipo]] = 0,LOOKUP(Tabela2[[#This Row],[RESUMO]],Tabela3[Grupo],Tabela3[Meus produtos]),VLOOKUP(Tabela2[[#This Row],[Código]],Tabela4[[Código NBS/LC116]:[Meus serviços]],3,0))</f>
        <v>#VALUE!</v>
      </c>
      <c r="C11391" t="e">
        <f>IF(E11391=0,TEXT(dados!#REF!,"00000000"),IF(E11391=2,TEXT(dados!#REF!,"0000"),TEXT(dados!#REF!,"#")))</f>
        <v>#REF!</v>
      </c>
      <c r="D11391" t="e">
        <f>IF(dados!#REF!=0,"",dados!#REF!)</f>
        <v>#REF!</v>
      </c>
      <c r="E11391" t="e">
        <f>dados!#REF!</f>
        <v>#REF!</v>
      </c>
      <c r="F11391" t="e">
        <f>dados!#REF!</f>
        <v>#REF!</v>
      </c>
      <c r="G11391"/>
      <c r="H11391"/>
      <c r="I11391"/>
      <c r="J11391"/>
      <c r="K11391" s="13"/>
      <c r="L11391" s="13" t="e">
        <f>dados!#REF!/100</f>
        <v>#REF!</v>
      </c>
      <c r="M11391" s="13" t="e">
        <f>dados!#REF!/100</f>
        <v>#REF!</v>
      </c>
      <c r="N11391" s="13" t="e">
        <f>dados!#REF!/100</f>
        <v>#REF!</v>
      </c>
      <c r="O11391" s="13" t="e">
        <f>dados!#REF!/100</f>
        <v>#REF!</v>
      </c>
      <c r="P11391" s="11" t="e">
        <f>LEFT(Tabela2[[#This Row],[Código]],3)</f>
        <v>#VALUE!</v>
      </c>
    </row>
    <row r="11392" spans="2:16" ht="15" customHeight="1" x14ac:dyDescent="0.25">
      <c r="B11392" s="31" t="e">
        <f>IF(Tabela2[[#This Row],[Tipo]] = 0,LOOKUP(Tabela2[[#This Row],[RESUMO]],Tabela3[Grupo],Tabela3[Meus produtos]),VLOOKUP(Tabela2[[#This Row],[Código]],Tabela4[[Código NBS/LC116]:[Meus serviços]],3,0))</f>
        <v>#VALUE!</v>
      </c>
      <c r="C11392" t="e">
        <f>IF(E11392=0,TEXT(dados!#REF!,"00000000"),IF(E11392=2,TEXT(dados!#REF!,"0000"),TEXT(dados!#REF!,"#")))</f>
        <v>#REF!</v>
      </c>
      <c r="D11392" t="e">
        <f>IF(dados!#REF!=0,"",dados!#REF!)</f>
        <v>#REF!</v>
      </c>
      <c r="E11392" t="e">
        <f>dados!#REF!</f>
        <v>#REF!</v>
      </c>
      <c r="F11392" t="e">
        <f>dados!#REF!</f>
        <v>#REF!</v>
      </c>
      <c r="G11392"/>
      <c r="H11392"/>
      <c r="I11392"/>
      <c r="J11392"/>
      <c r="K11392" s="13"/>
      <c r="L11392" s="13" t="e">
        <f>dados!#REF!/100</f>
        <v>#REF!</v>
      </c>
      <c r="M11392" s="13" t="e">
        <f>dados!#REF!/100</f>
        <v>#REF!</v>
      </c>
      <c r="N11392" s="13" t="e">
        <f>dados!#REF!/100</f>
        <v>#REF!</v>
      </c>
      <c r="O11392" s="13" t="e">
        <f>dados!#REF!/100</f>
        <v>#REF!</v>
      </c>
      <c r="P11392" s="11" t="e">
        <f>LEFT(Tabela2[[#This Row],[Código]],3)</f>
        <v>#VALUE!</v>
      </c>
    </row>
    <row r="11393" spans="2:16" ht="15" customHeight="1" x14ac:dyDescent="0.25">
      <c r="B11393" s="31" t="e">
        <f>IF(Tabela2[[#This Row],[Tipo]] = 0,LOOKUP(Tabela2[[#This Row],[RESUMO]],Tabela3[Grupo],Tabela3[Meus produtos]),VLOOKUP(Tabela2[[#This Row],[Código]],Tabela4[[Código NBS/LC116]:[Meus serviços]],3,0))</f>
        <v>#VALUE!</v>
      </c>
      <c r="C11393" t="e">
        <f>IF(E11393=0,TEXT(dados!#REF!,"00000000"),IF(E11393=2,TEXT(dados!#REF!,"0000"),TEXT(dados!#REF!,"#")))</f>
        <v>#REF!</v>
      </c>
      <c r="D11393" t="e">
        <f>IF(dados!#REF!=0,"",dados!#REF!)</f>
        <v>#REF!</v>
      </c>
      <c r="E11393" t="e">
        <f>dados!#REF!</f>
        <v>#REF!</v>
      </c>
      <c r="F11393" t="e">
        <f>dados!#REF!</f>
        <v>#REF!</v>
      </c>
      <c r="G11393"/>
      <c r="H11393"/>
      <c r="I11393"/>
      <c r="J11393"/>
      <c r="K11393" s="13"/>
      <c r="L11393" s="13" t="e">
        <f>dados!#REF!/100</f>
        <v>#REF!</v>
      </c>
      <c r="M11393" s="13" t="e">
        <f>dados!#REF!/100</f>
        <v>#REF!</v>
      </c>
      <c r="N11393" s="13" t="e">
        <f>dados!#REF!/100</f>
        <v>#REF!</v>
      </c>
      <c r="O11393" s="13" t="e">
        <f>dados!#REF!/100</f>
        <v>#REF!</v>
      </c>
      <c r="P11393" s="11" t="e">
        <f>LEFT(Tabela2[[#This Row],[Código]],3)</f>
        <v>#VALUE!</v>
      </c>
    </row>
    <row r="11394" spans="2:16" ht="15" customHeight="1" x14ac:dyDescent="0.25">
      <c r="B11394" s="31" t="e">
        <f>IF(Tabela2[[#This Row],[Tipo]] = 0,LOOKUP(Tabela2[[#This Row],[RESUMO]],Tabela3[Grupo],Tabela3[Meus produtos]),VLOOKUP(Tabela2[[#This Row],[Código]],Tabela4[[Código NBS/LC116]:[Meus serviços]],3,0))</f>
        <v>#VALUE!</v>
      </c>
      <c r="C11394" t="e">
        <f>IF(E11394=0,TEXT(dados!#REF!,"00000000"),IF(E11394=2,TEXT(dados!#REF!,"0000"),TEXT(dados!#REF!,"#")))</f>
        <v>#REF!</v>
      </c>
      <c r="D11394" t="e">
        <f>IF(dados!#REF!=0,"",dados!#REF!)</f>
        <v>#REF!</v>
      </c>
      <c r="E11394" t="e">
        <f>dados!#REF!</f>
        <v>#REF!</v>
      </c>
      <c r="F11394" t="e">
        <f>dados!#REF!</f>
        <v>#REF!</v>
      </c>
      <c r="G11394"/>
      <c r="H11394"/>
      <c r="I11394"/>
      <c r="J11394"/>
      <c r="K11394" s="13"/>
      <c r="L11394" s="13" t="e">
        <f>dados!#REF!/100</f>
        <v>#REF!</v>
      </c>
      <c r="M11394" s="13" t="e">
        <f>dados!#REF!/100</f>
        <v>#REF!</v>
      </c>
      <c r="N11394" s="13" t="e">
        <f>dados!#REF!/100</f>
        <v>#REF!</v>
      </c>
      <c r="O11394" s="13" t="e">
        <f>dados!#REF!/100</f>
        <v>#REF!</v>
      </c>
      <c r="P11394" s="11" t="e">
        <f>LEFT(Tabela2[[#This Row],[Código]],3)</f>
        <v>#VALUE!</v>
      </c>
    </row>
    <row r="11395" spans="2:16" ht="15" customHeight="1" x14ac:dyDescent="0.25">
      <c r="B11395" s="31" t="e">
        <f>IF(Tabela2[[#This Row],[Tipo]] = 0,LOOKUP(Tabela2[[#This Row],[RESUMO]],Tabela3[Grupo],Tabela3[Meus produtos]),VLOOKUP(Tabela2[[#This Row],[Código]],Tabela4[[Código NBS/LC116]:[Meus serviços]],3,0))</f>
        <v>#VALUE!</v>
      </c>
      <c r="C11395" t="e">
        <f>IF(E11395=0,TEXT(dados!#REF!,"00000000"),IF(E11395=2,TEXT(dados!#REF!,"0000"),TEXT(dados!#REF!,"#")))</f>
        <v>#REF!</v>
      </c>
      <c r="D11395" t="e">
        <f>IF(dados!#REF!=0,"",dados!#REF!)</f>
        <v>#REF!</v>
      </c>
      <c r="E11395" t="e">
        <f>dados!#REF!</f>
        <v>#REF!</v>
      </c>
      <c r="F11395" t="e">
        <f>dados!#REF!</f>
        <v>#REF!</v>
      </c>
      <c r="G11395"/>
      <c r="H11395"/>
      <c r="I11395"/>
      <c r="J11395"/>
      <c r="K11395" s="13"/>
      <c r="L11395" s="13" t="e">
        <f>dados!#REF!/100</f>
        <v>#REF!</v>
      </c>
      <c r="M11395" s="13" t="e">
        <f>dados!#REF!/100</f>
        <v>#REF!</v>
      </c>
      <c r="N11395" s="13" t="e">
        <f>dados!#REF!/100</f>
        <v>#REF!</v>
      </c>
      <c r="O11395" s="13" t="e">
        <f>dados!#REF!/100</f>
        <v>#REF!</v>
      </c>
      <c r="P11395" s="11" t="e">
        <f>LEFT(Tabela2[[#This Row],[Código]],3)</f>
        <v>#VALUE!</v>
      </c>
    </row>
    <row r="11396" spans="2:16" ht="15" customHeight="1" x14ac:dyDescent="0.25">
      <c r="B11396" s="31" t="e">
        <f>IF(Tabela2[[#This Row],[Tipo]] = 0,LOOKUP(Tabela2[[#This Row],[RESUMO]],Tabela3[Grupo],Tabela3[Meus produtos]),VLOOKUP(Tabela2[[#This Row],[Código]],Tabela4[[Código NBS/LC116]:[Meus serviços]],3,0))</f>
        <v>#VALUE!</v>
      </c>
      <c r="C11396" t="e">
        <f>IF(E11396=0,TEXT(dados!#REF!,"00000000"),IF(E11396=2,TEXT(dados!#REF!,"0000"),TEXT(dados!#REF!,"#")))</f>
        <v>#REF!</v>
      </c>
      <c r="D11396" t="e">
        <f>IF(dados!#REF!=0,"",dados!#REF!)</f>
        <v>#REF!</v>
      </c>
      <c r="E11396" t="e">
        <f>dados!#REF!</f>
        <v>#REF!</v>
      </c>
      <c r="F11396" t="e">
        <f>dados!#REF!</f>
        <v>#REF!</v>
      </c>
      <c r="G11396"/>
      <c r="H11396"/>
      <c r="I11396"/>
      <c r="J11396"/>
      <c r="K11396" s="13"/>
      <c r="L11396" s="13" t="e">
        <f>dados!#REF!/100</f>
        <v>#REF!</v>
      </c>
      <c r="M11396" s="13" t="e">
        <f>dados!#REF!/100</f>
        <v>#REF!</v>
      </c>
      <c r="N11396" s="13" t="e">
        <f>dados!#REF!/100</f>
        <v>#REF!</v>
      </c>
      <c r="O11396" s="13" t="e">
        <f>dados!#REF!/100</f>
        <v>#REF!</v>
      </c>
      <c r="P11396" s="11" t="e">
        <f>LEFT(Tabela2[[#This Row],[Código]],3)</f>
        <v>#VALUE!</v>
      </c>
    </row>
    <row r="11397" spans="2:16" ht="15" customHeight="1" x14ac:dyDescent="0.25">
      <c r="B11397" s="31" t="e">
        <f>IF(Tabela2[[#This Row],[Tipo]] = 0,LOOKUP(Tabela2[[#This Row],[RESUMO]],Tabela3[Grupo],Tabela3[Meus produtos]),VLOOKUP(Tabela2[[#This Row],[Código]],Tabela4[[Código NBS/LC116]:[Meus serviços]],3,0))</f>
        <v>#VALUE!</v>
      </c>
      <c r="C11397" t="e">
        <f>IF(E11397=0,TEXT(dados!#REF!,"00000000"),IF(E11397=2,TEXT(dados!#REF!,"0000"),TEXT(dados!#REF!,"#")))</f>
        <v>#REF!</v>
      </c>
      <c r="D11397" t="e">
        <f>IF(dados!#REF!=0,"",dados!#REF!)</f>
        <v>#REF!</v>
      </c>
      <c r="E11397" t="e">
        <f>dados!#REF!</f>
        <v>#REF!</v>
      </c>
      <c r="F11397" t="e">
        <f>dados!#REF!</f>
        <v>#REF!</v>
      </c>
      <c r="G11397"/>
      <c r="H11397"/>
      <c r="I11397"/>
      <c r="J11397"/>
      <c r="K11397" s="13"/>
      <c r="L11397" s="13" t="e">
        <f>dados!#REF!/100</f>
        <v>#REF!</v>
      </c>
      <c r="M11397" s="13" t="e">
        <f>dados!#REF!/100</f>
        <v>#REF!</v>
      </c>
      <c r="N11397" s="13" t="e">
        <f>dados!#REF!/100</f>
        <v>#REF!</v>
      </c>
      <c r="O11397" s="13" t="e">
        <f>dados!#REF!/100</f>
        <v>#REF!</v>
      </c>
      <c r="P11397" s="11" t="e">
        <f>LEFT(Tabela2[[#This Row],[Código]],3)</f>
        <v>#VALUE!</v>
      </c>
    </row>
    <row r="11398" spans="2:16" ht="15" customHeight="1" x14ac:dyDescent="0.25">
      <c r="B11398" s="31" t="e">
        <f>IF(Tabela2[[#This Row],[Tipo]] = 0,LOOKUP(Tabela2[[#This Row],[RESUMO]],Tabela3[Grupo],Tabela3[Meus produtos]),VLOOKUP(Tabela2[[#This Row],[Código]],Tabela4[[Código NBS/LC116]:[Meus serviços]],3,0))</f>
        <v>#VALUE!</v>
      </c>
      <c r="C11398" t="e">
        <f>IF(E11398=0,TEXT(dados!#REF!,"00000000"),IF(E11398=2,TEXT(dados!#REF!,"0000"),TEXT(dados!#REF!,"#")))</f>
        <v>#REF!</v>
      </c>
      <c r="D11398" t="e">
        <f>IF(dados!#REF!=0,"",dados!#REF!)</f>
        <v>#REF!</v>
      </c>
      <c r="E11398" t="e">
        <f>dados!#REF!</f>
        <v>#REF!</v>
      </c>
      <c r="F11398" t="e">
        <f>dados!#REF!</f>
        <v>#REF!</v>
      </c>
      <c r="G11398"/>
      <c r="H11398"/>
      <c r="I11398"/>
      <c r="J11398"/>
      <c r="K11398" s="13"/>
      <c r="L11398" s="13" t="e">
        <f>dados!#REF!/100</f>
        <v>#REF!</v>
      </c>
      <c r="M11398" s="13" t="e">
        <f>dados!#REF!/100</f>
        <v>#REF!</v>
      </c>
      <c r="N11398" s="13" t="e">
        <f>dados!#REF!/100</f>
        <v>#REF!</v>
      </c>
      <c r="O11398" s="13" t="e">
        <f>dados!#REF!/100</f>
        <v>#REF!</v>
      </c>
      <c r="P11398" s="11" t="e">
        <f>LEFT(Tabela2[[#This Row],[Código]],3)</f>
        <v>#VALUE!</v>
      </c>
    </row>
    <row r="11399" spans="2:16" ht="15" customHeight="1" x14ac:dyDescent="0.25">
      <c r="B11399" s="31" t="e">
        <f>IF(Tabela2[[#This Row],[Tipo]] = 0,LOOKUP(Tabela2[[#This Row],[RESUMO]],Tabela3[Grupo],Tabela3[Meus produtos]),VLOOKUP(Tabela2[[#This Row],[Código]],Tabela4[[Código NBS/LC116]:[Meus serviços]],3,0))</f>
        <v>#VALUE!</v>
      </c>
      <c r="C11399" t="e">
        <f>IF(E11399=0,TEXT(dados!#REF!,"00000000"),IF(E11399=2,TEXT(dados!#REF!,"0000"),TEXT(dados!#REF!,"#")))</f>
        <v>#REF!</v>
      </c>
      <c r="D11399" t="e">
        <f>IF(dados!#REF!=0,"",dados!#REF!)</f>
        <v>#REF!</v>
      </c>
      <c r="E11399" t="e">
        <f>dados!#REF!</f>
        <v>#REF!</v>
      </c>
      <c r="F11399" t="e">
        <f>dados!#REF!</f>
        <v>#REF!</v>
      </c>
      <c r="G11399"/>
      <c r="H11399"/>
      <c r="I11399"/>
      <c r="J11399"/>
      <c r="K11399" s="13"/>
      <c r="L11399" s="13" t="e">
        <f>dados!#REF!/100</f>
        <v>#REF!</v>
      </c>
      <c r="M11399" s="13" t="e">
        <f>dados!#REF!/100</f>
        <v>#REF!</v>
      </c>
      <c r="N11399" s="13" t="e">
        <f>dados!#REF!/100</f>
        <v>#REF!</v>
      </c>
      <c r="O11399" s="13" t="e">
        <f>dados!#REF!/100</f>
        <v>#REF!</v>
      </c>
      <c r="P11399" s="11" t="e">
        <f>LEFT(Tabela2[[#This Row],[Código]],3)</f>
        <v>#VALUE!</v>
      </c>
    </row>
    <row r="11400" spans="2:16" ht="15" customHeight="1" x14ac:dyDescent="0.25">
      <c r="B11400" s="31" t="e">
        <f>IF(Tabela2[[#This Row],[Tipo]] = 0,LOOKUP(Tabela2[[#This Row],[RESUMO]],Tabela3[Grupo],Tabela3[Meus produtos]),VLOOKUP(Tabela2[[#This Row],[Código]],Tabela4[[Código NBS/LC116]:[Meus serviços]],3,0))</f>
        <v>#VALUE!</v>
      </c>
      <c r="C11400" t="e">
        <f>IF(E11400=0,TEXT(dados!#REF!,"00000000"),IF(E11400=2,TEXT(dados!#REF!,"0000"),TEXT(dados!#REF!,"#")))</f>
        <v>#REF!</v>
      </c>
      <c r="D11400" t="e">
        <f>IF(dados!#REF!=0,"",dados!#REF!)</f>
        <v>#REF!</v>
      </c>
      <c r="E11400" t="e">
        <f>dados!#REF!</f>
        <v>#REF!</v>
      </c>
      <c r="F11400" t="e">
        <f>dados!#REF!</f>
        <v>#REF!</v>
      </c>
      <c r="G11400"/>
      <c r="H11400"/>
      <c r="I11400"/>
      <c r="J11400"/>
      <c r="K11400" s="13"/>
      <c r="L11400" s="13" t="e">
        <f>dados!#REF!/100</f>
        <v>#REF!</v>
      </c>
      <c r="M11400" s="13" t="e">
        <f>dados!#REF!/100</f>
        <v>#REF!</v>
      </c>
      <c r="N11400" s="13" t="e">
        <f>dados!#REF!/100</f>
        <v>#REF!</v>
      </c>
      <c r="O11400" s="13" t="e">
        <f>dados!#REF!/100</f>
        <v>#REF!</v>
      </c>
      <c r="P11400" s="11" t="e">
        <f>LEFT(Tabela2[[#This Row],[Código]],3)</f>
        <v>#VALUE!</v>
      </c>
    </row>
    <row r="11401" spans="2:16" ht="15" customHeight="1" x14ac:dyDescent="0.25">
      <c r="B11401" s="31" t="e">
        <f>IF(Tabela2[[#This Row],[Tipo]] = 0,LOOKUP(Tabela2[[#This Row],[RESUMO]],Tabela3[Grupo],Tabela3[Meus produtos]),VLOOKUP(Tabela2[[#This Row],[Código]],Tabela4[[Código NBS/LC116]:[Meus serviços]],3,0))</f>
        <v>#VALUE!</v>
      </c>
      <c r="C11401" t="e">
        <f>IF(E11401=0,TEXT(dados!#REF!,"00000000"),IF(E11401=2,TEXT(dados!#REF!,"0000"),TEXT(dados!#REF!,"#")))</f>
        <v>#REF!</v>
      </c>
      <c r="D11401" t="e">
        <f>IF(dados!#REF!=0,"",dados!#REF!)</f>
        <v>#REF!</v>
      </c>
      <c r="E11401" t="e">
        <f>dados!#REF!</f>
        <v>#REF!</v>
      </c>
      <c r="F11401" t="e">
        <f>dados!#REF!</f>
        <v>#REF!</v>
      </c>
      <c r="G11401"/>
      <c r="H11401"/>
      <c r="I11401"/>
      <c r="J11401"/>
      <c r="K11401" s="13"/>
      <c r="L11401" s="13" t="e">
        <f>dados!#REF!/100</f>
        <v>#REF!</v>
      </c>
      <c r="M11401" s="13" t="e">
        <f>dados!#REF!/100</f>
        <v>#REF!</v>
      </c>
      <c r="N11401" s="13" t="e">
        <f>dados!#REF!/100</f>
        <v>#REF!</v>
      </c>
      <c r="O11401" s="13" t="e">
        <f>dados!#REF!/100</f>
        <v>#REF!</v>
      </c>
      <c r="P11401" s="11" t="e">
        <f>LEFT(Tabela2[[#This Row],[Código]],3)</f>
        <v>#VALUE!</v>
      </c>
    </row>
    <row r="11402" spans="2:16" ht="15" customHeight="1" x14ac:dyDescent="0.25">
      <c r="B11402" s="31" t="e">
        <f>IF(Tabela2[[#This Row],[Tipo]] = 0,LOOKUP(Tabela2[[#This Row],[RESUMO]],Tabela3[Grupo],Tabela3[Meus produtos]),VLOOKUP(Tabela2[[#This Row],[Código]],Tabela4[[Código NBS/LC116]:[Meus serviços]],3,0))</f>
        <v>#VALUE!</v>
      </c>
      <c r="C11402" t="e">
        <f>IF(E11402=0,TEXT(dados!#REF!,"00000000"),IF(E11402=2,TEXT(dados!#REF!,"0000"),TEXT(dados!#REF!,"#")))</f>
        <v>#REF!</v>
      </c>
      <c r="D11402" t="e">
        <f>IF(dados!#REF!=0,"",dados!#REF!)</f>
        <v>#REF!</v>
      </c>
      <c r="E11402" t="e">
        <f>dados!#REF!</f>
        <v>#REF!</v>
      </c>
      <c r="F11402" t="e">
        <f>dados!#REF!</f>
        <v>#REF!</v>
      </c>
      <c r="G11402"/>
      <c r="H11402"/>
      <c r="I11402"/>
      <c r="J11402"/>
      <c r="K11402" s="13"/>
      <c r="L11402" s="13" t="e">
        <f>dados!#REF!/100</f>
        <v>#REF!</v>
      </c>
      <c r="M11402" s="13" t="e">
        <f>dados!#REF!/100</f>
        <v>#REF!</v>
      </c>
      <c r="N11402" s="13" t="e">
        <f>dados!#REF!/100</f>
        <v>#REF!</v>
      </c>
      <c r="O11402" s="13" t="e">
        <f>dados!#REF!/100</f>
        <v>#REF!</v>
      </c>
      <c r="P11402" s="11" t="e">
        <f>LEFT(Tabela2[[#This Row],[Código]],3)</f>
        <v>#VALUE!</v>
      </c>
    </row>
    <row r="11403" spans="2:16" ht="15" customHeight="1" x14ac:dyDescent="0.25">
      <c r="B11403" s="31" t="e">
        <f>IF(Tabela2[[#This Row],[Tipo]] = 0,LOOKUP(Tabela2[[#This Row],[RESUMO]],Tabela3[Grupo],Tabela3[Meus produtos]),VLOOKUP(Tabela2[[#This Row],[Código]],Tabela4[[Código NBS/LC116]:[Meus serviços]],3,0))</f>
        <v>#VALUE!</v>
      </c>
      <c r="C11403" t="e">
        <f>IF(E11403=0,TEXT(dados!#REF!,"00000000"),IF(E11403=2,TEXT(dados!#REF!,"0000"),TEXT(dados!#REF!,"#")))</f>
        <v>#REF!</v>
      </c>
      <c r="D11403" t="e">
        <f>IF(dados!#REF!=0,"",dados!#REF!)</f>
        <v>#REF!</v>
      </c>
      <c r="E11403" t="e">
        <f>dados!#REF!</f>
        <v>#REF!</v>
      </c>
      <c r="F11403" t="e">
        <f>dados!#REF!</f>
        <v>#REF!</v>
      </c>
      <c r="G11403"/>
      <c r="H11403"/>
      <c r="I11403"/>
      <c r="J11403"/>
      <c r="K11403" s="13"/>
      <c r="L11403" s="13" t="e">
        <f>dados!#REF!/100</f>
        <v>#REF!</v>
      </c>
      <c r="M11403" s="13" t="e">
        <f>dados!#REF!/100</f>
        <v>#REF!</v>
      </c>
      <c r="N11403" s="13" t="e">
        <f>dados!#REF!/100</f>
        <v>#REF!</v>
      </c>
      <c r="O11403" s="13" t="e">
        <f>dados!#REF!/100</f>
        <v>#REF!</v>
      </c>
      <c r="P11403" s="11" t="e">
        <f>LEFT(Tabela2[[#This Row],[Código]],3)</f>
        <v>#VALUE!</v>
      </c>
    </row>
    <row r="11404" spans="2:16" ht="15" customHeight="1" x14ac:dyDescent="0.25">
      <c r="B11404" s="31" t="e">
        <f>IF(Tabela2[[#This Row],[Tipo]] = 0,LOOKUP(Tabela2[[#This Row],[RESUMO]],Tabela3[Grupo],Tabela3[Meus produtos]),VLOOKUP(Tabela2[[#This Row],[Código]],Tabela4[[Código NBS/LC116]:[Meus serviços]],3,0))</f>
        <v>#VALUE!</v>
      </c>
      <c r="C11404" t="e">
        <f>IF(E11404=0,TEXT(dados!#REF!,"00000000"),IF(E11404=2,TEXT(dados!#REF!,"0000"),TEXT(dados!#REF!,"#")))</f>
        <v>#REF!</v>
      </c>
      <c r="D11404" t="e">
        <f>IF(dados!#REF!=0,"",dados!#REF!)</f>
        <v>#REF!</v>
      </c>
      <c r="E11404" t="e">
        <f>dados!#REF!</f>
        <v>#REF!</v>
      </c>
      <c r="F11404" t="e">
        <f>dados!#REF!</f>
        <v>#REF!</v>
      </c>
      <c r="G11404"/>
      <c r="H11404"/>
      <c r="I11404"/>
      <c r="J11404"/>
      <c r="K11404" s="13"/>
      <c r="L11404" s="13" t="e">
        <f>dados!#REF!/100</f>
        <v>#REF!</v>
      </c>
      <c r="M11404" s="13" t="e">
        <f>dados!#REF!/100</f>
        <v>#REF!</v>
      </c>
      <c r="N11404" s="13" t="e">
        <f>dados!#REF!/100</f>
        <v>#REF!</v>
      </c>
      <c r="O11404" s="13" t="e">
        <f>dados!#REF!/100</f>
        <v>#REF!</v>
      </c>
      <c r="P11404" s="11" t="e">
        <f>LEFT(Tabela2[[#This Row],[Código]],3)</f>
        <v>#VALUE!</v>
      </c>
    </row>
    <row r="11405" spans="2:16" ht="15" customHeight="1" x14ac:dyDescent="0.25">
      <c r="B11405" s="31" t="e">
        <f>IF(Tabela2[[#This Row],[Tipo]] = 0,LOOKUP(Tabela2[[#This Row],[RESUMO]],Tabela3[Grupo],Tabela3[Meus produtos]),VLOOKUP(Tabela2[[#This Row],[Código]],Tabela4[[Código NBS/LC116]:[Meus serviços]],3,0))</f>
        <v>#VALUE!</v>
      </c>
      <c r="C11405" t="e">
        <f>IF(E11405=0,TEXT(dados!#REF!,"00000000"),IF(E11405=2,TEXT(dados!#REF!,"0000"),TEXT(dados!#REF!,"#")))</f>
        <v>#REF!</v>
      </c>
      <c r="D11405" t="e">
        <f>IF(dados!#REF!=0,"",dados!#REF!)</f>
        <v>#REF!</v>
      </c>
      <c r="E11405" t="e">
        <f>dados!#REF!</f>
        <v>#REF!</v>
      </c>
      <c r="F11405" t="e">
        <f>dados!#REF!</f>
        <v>#REF!</v>
      </c>
      <c r="G11405"/>
      <c r="H11405"/>
      <c r="I11405"/>
      <c r="J11405"/>
      <c r="K11405" s="13"/>
      <c r="L11405" s="13" t="e">
        <f>dados!#REF!/100</f>
        <v>#REF!</v>
      </c>
      <c r="M11405" s="13" t="e">
        <f>dados!#REF!/100</f>
        <v>#REF!</v>
      </c>
      <c r="N11405" s="13" t="e">
        <f>dados!#REF!/100</f>
        <v>#REF!</v>
      </c>
      <c r="O11405" s="13" t="e">
        <f>dados!#REF!/100</f>
        <v>#REF!</v>
      </c>
      <c r="P11405" s="11" t="e">
        <f>LEFT(Tabela2[[#This Row],[Código]],3)</f>
        <v>#VALUE!</v>
      </c>
    </row>
    <row r="11406" spans="2:16" ht="15" customHeight="1" x14ac:dyDescent="0.25">
      <c r="B11406" s="31" t="e">
        <f>IF(Tabela2[[#This Row],[Tipo]] = 0,LOOKUP(Tabela2[[#This Row],[RESUMO]],Tabela3[Grupo],Tabela3[Meus produtos]),VLOOKUP(Tabela2[[#This Row],[Código]],Tabela4[[Código NBS/LC116]:[Meus serviços]],3,0))</f>
        <v>#VALUE!</v>
      </c>
      <c r="C11406" t="e">
        <f>IF(E11406=0,TEXT(dados!#REF!,"00000000"),IF(E11406=2,TEXT(dados!#REF!,"0000"),TEXT(dados!#REF!,"#")))</f>
        <v>#REF!</v>
      </c>
      <c r="D11406" t="e">
        <f>IF(dados!#REF!=0,"",dados!#REF!)</f>
        <v>#REF!</v>
      </c>
      <c r="E11406" t="e">
        <f>dados!#REF!</f>
        <v>#REF!</v>
      </c>
      <c r="F11406" t="e">
        <f>dados!#REF!</f>
        <v>#REF!</v>
      </c>
      <c r="G11406"/>
      <c r="H11406"/>
      <c r="I11406"/>
      <c r="J11406"/>
      <c r="K11406" s="13"/>
      <c r="L11406" s="13" t="e">
        <f>dados!#REF!/100</f>
        <v>#REF!</v>
      </c>
      <c r="M11406" s="13" t="e">
        <f>dados!#REF!/100</f>
        <v>#REF!</v>
      </c>
      <c r="N11406" s="13" t="e">
        <f>dados!#REF!/100</f>
        <v>#REF!</v>
      </c>
      <c r="O11406" s="13" t="e">
        <f>dados!#REF!/100</f>
        <v>#REF!</v>
      </c>
      <c r="P11406" s="11" t="e">
        <f>LEFT(Tabela2[[#This Row],[Código]],3)</f>
        <v>#VALUE!</v>
      </c>
    </row>
    <row r="11407" spans="2:16" ht="15" customHeight="1" x14ac:dyDescent="0.25">
      <c r="B11407" s="31" t="e">
        <f>IF(Tabela2[[#This Row],[Tipo]] = 0,LOOKUP(Tabela2[[#This Row],[RESUMO]],Tabela3[Grupo],Tabela3[Meus produtos]),VLOOKUP(Tabela2[[#This Row],[Código]],Tabela4[[Código NBS/LC116]:[Meus serviços]],3,0))</f>
        <v>#VALUE!</v>
      </c>
      <c r="C11407" t="e">
        <f>IF(E11407=0,TEXT(dados!#REF!,"00000000"),IF(E11407=2,TEXT(dados!#REF!,"0000"),TEXT(dados!#REF!,"#")))</f>
        <v>#REF!</v>
      </c>
      <c r="D11407" t="e">
        <f>IF(dados!#REF!=0,"",dados!#REF!)</f>
        <v>#REF!</v>
      </c>
      <c r="E11407" t="e">
        <f>dados!#REF!</f>
        <v>#REF!</v>
      </c>
      <c r="F11407" t="e">
        <f>dados!#REF!</f>
        <v>#REF!</v>
      </c>
      <c r="G11407"/>
      <c r="H11407"/>
      <c r="I11407"/>
      <c r="J11407"/>
      <c r="K11407" s="13"/>
      <c r="L11407" s="13" t="e">
        <f>dados!#REF!/100</f>
        <v>#REF!</v>
      </c>
      <c r="M11407" s="13" t="e">
        <f>dados!#REF!/100</f>
        <v>#REF!</v>
      </c>
      <c r="N11407" s="13" t="e">
        <f>dados!#REF!/100</f>
        <v>#REF!</v>
      </c>
      <c r="O11407" s="13" t="e">
        <f>dados!#REF!/100</f>
        <v>#REF!</v>
      </c>
      <c r="P11407" s="11" t="e">
        <f>LEFT(Tabela2[[#This Row],[Código]],3)</f>
        <v>#VALUE!</v>
      </c>
    </row>
    <row r="11408" spans="2:16" ht="15" customHeight="1" x14ac:dyDescent="0.25">
      <c r="B11408" s="31" t="e">
        <f>IF(Tabela2[[#This Row],[Tipo]] = 0,LOOKUP(Tabela2[[#This Row],[RESUMO]],Tabela3[Grupo],Tabela3[Meus produtos]),VLOOKUP(Tabela2[[#This Row],[Código]],Tabela4[[Código NBS/LC116]:[Meus serviços]],3,0))</f>
        <v>#VALUE!</v>
      </c>
      <c r="C11408" t="e">
        <f>IF(E11408=0,TEXT(dados!#REF!,"00000000"),IF(E11408=2,TEXT(dados!#REF!,"0000"),TEXT(dados!#REF!,"#")))</f>
        <v>#REF!</v>
      </c>
      <c r="D11408" t="e">
        <f>IF(dados!#REF!=0,"",dados!#REF!)</f>
        <v>#REF!</v>
      </c>
      <c r="E11408" t="e">
        <f>dados!#REF!</f>
        <v>#REF!</v>
      </c>
      <c r="F11408" t="e">
        <f>dados!#REF!</f>
        <v>#REF!</v>
      </c>
      <c r="G11408"/>
      <c r="H11408"/>
      <c r="I11408"/>
      <c r="J11408"/>
      <c r="K11408" s="13"/>
      <c r="L11408" s="13" t="e">
        <f>dados!#REF!/100</f>
        <v>#REF!</v>
      </c>
      <c r="M11408" s="13" t="e">
        <f>dados!#REF!/100</f>
        <v>#REF!</v>
      </c>
      <c r="N11408" s="13" t="e">
        <f>dados!#REF!/100</f>
        <v>#REF!</v>
      </c>
      <c r="O11408" s="13" t="e">
        <f>dados!#REF!/100</f>
        <v>#REF!</v>
      </c>
      <c r="P11408" s="11" t="e">
        <f>LEFT(Tabela2[[#This Row],[Código]],3)</f>
        <v>#VALUE!</v>
      </c>
    </row>
    <row r="11409" spans="2:16" ht="15" customHeight="1" x14ac:dyDescent="0.25">
      <c r="B11409" s="31" t="e">
        <f>IF(Tabela2[[#This Row],[Tipo]] = 0,LOOKUP(Tabela2[[#This Row],[RESUMO]],Tabela3[Grupo],Tabela3[Meus produtos]),VLOOKUP(Tabela2[[#This Row],[Código]],Tabela4[[Código NBS/LC116]:[Meus serviços]],3,0))</f>
        <v>#VALUE!</v>
      </c>
      <c r="C11409" t="e">
        <f>IF(E11409=0,TEXT(dados!#REF!,"00000000"),IF(E11409=2,TEXT(dados!#REF!,"0000"),TEXT(dados!#REF!,"#")))</f>
        <v>#REF!</v>
      </c>
      <c r="D11409" t="e">
        <f>IF(dados!#REF!=0,"",dados!#REF!)</f>
        <v>#REF!</v>
      </c>
      <c r="E11409" t="e">
        <f>dados!#REF!</f>
        <v>#REF!</v>
      </c>
      <c r="F11409" t="e">
        <f>dados!#REF!</f>
        <v>#REF!</v>
      </c>
      <c r="G11409"/>
      <c r="H11409"/>
      <c r="I11409"/>
      <c r="J11409"/>
      <c r="K11409" s="13"/>
      <c r="L11409" s="13" t="e">
        <f>dados!#REF!/100</f>
        <v>#REF!</v>
      </c>
      <c r="M11409" s="13" t="e">
        <f>dados!#REF!/100</f>
        <v>#REF!</v>
      </c>
      <c r="N11409" s="13" t="e">
        <f>dados!#REF!/100</f>
        <v>#REF!</v>
      </c>
      <c r="O11409" s="13" t="e">
        <f>dados!#REF!/100</f>
        <v>#REF!</v>
      </c>
      <c r="P11409" s="11" t="e">
        <f>LEFT(Tabela2[[#This Row],[Código]],3)</f>
        <v>#VALUE!</v>
      </c>
    </row>
    <row r="11410" spans="2:16" ht="15" customHeight="1" x14ac:dyDescent="0.25">
      <c r="B11410" s="31" t="e">
        <f>IF(Tabela2[[#This Row],[Tipo]] = 0,LOOKUP(Tabela2[[#This Row],[RESUMO]],Tabela3[Grupo],Tabela3[Meus produtos]),VLOOKUP(Tabela2[[#This Row],[Código]],Tabela4[[Código NBS/LC116]:[Meus serviços]],3,0))</f>
        <v>#VALUE!</v>
      </c>
      <c r="C11410" t="e">
        <f>IF(E11410=0,TEXT(dados!#REF!,"00000000"),IF(E11410=2,TEXT(dados!#REF!,"0000"),TEXT(dados!#REF!,"#")))</f>
        <v>#REF!</v>
      </c>
      <c r="D11410" t="e">
        <f>IF(dados!#REF!=0,"",dados!#REF!)</f>
        <v>#REF!</v>
      </c>
      <c r="E11410" t="e">
        <f>dados!#REF!</f>
        <v>#REF!</v>
      </c>
      <c r="F11410" t="e">
        <f>dados!#REF!</f>
        <v>#REF!</v>
      </c>
      <c r="G11410"/>
      <c r="H11410"/>
      <c r="I11410"/>
      <c r="J11410"/>
      <c r="K11410" s="13"/>
      <c r="L11410" s="13" t="e">
        <f>dados!#REF!/100</f>
        <v>#REF!</v>
      </c>
      <c r="M11410" s="13" t="e">
        <f>dados!#REF!/100</f>
        <v>#REF!</v>
      </c>
      <c r="N11410" s="13" t="e">
        <f>dados!#REF!/100</f>
        <v>#REF!</v>
      </c>
      <c r="O11410" s="13" t="e">
        <f>dados!#REF!/100</f>
        <v>#REF!</v>
      </c>
      <c r="P11410" s="11" t="e">
        <f>LEFT(Tabela2[[#This Row],[Código]],3)</f>
        <v>#VALUE!</v>
      </c>
    </row>
    <row r="11411" spans="2:16" ht="15" customHeight="1" x14ac:dyDescent="0.25">
      <c r="B11411" s="31" t="e">
        <f>IF(Tabela2[[#This Row],[Tipo]] = 0,LOOKUP(Tabela2[[#This Row],[RESUMO]],Tabela3[Grupo],Tabela3[Meus produtos]),VLOOKUP(Tabela2[[#This Row],[Código]],Tabela4[[Código NBS/LC116]:[Meus serviços]],3,0))</f>
        <v>#VALUE!</v>
      </c>
      <c r="C11411" t="e">
        <f>IF(E11411=0,TEXT(dados!#REF!,"00000000"),IF(E11411=2,TEXT(dados!#REF!,"0000"),TEXT(dados!#REF!,"#")))</f>
        <v>#REF!</v>
      </c>
      <c r="D11411" t="e">
        <f>IF(dados!#REF!=0,"",dados!#REF!)</f>
        <v>#REF!</v>
      </c>
      <c r="E11411" t="e">
        <f>dados!#REF!</f>
        <v>#REF!</v>
      </c>
      <c r="F11411" t="e">
        <f>dados!#REF!</f>
        <v>#REF!</v>
      </c>
      <c r="G11411"/>
      <c r="H11411"/>
      <c r="I11411"/>
      <c r="J11411"/>
      <c r="K11411" s="13"/>
      <c r="L11411" s="13" t="e">
        <f>dados!#REF!/100</f>
        <v>#REF!</v>
      </c>
      <c r="M11411" s="13" t="e">
        <f>dados!#REF!/100</f>
        <v>#REF!</v>
      </c>
      <c r="N11411" s="13" t="e">
        <f>dados!#REF!/100</f>
        <v>#REF!</v>
      </c>
      <c r="O11411" s="13" t="e">
        <f>dados!#REF!/100</f>
        <v>#REF!</v>
      </c>
      <c r="P11411" s="11" t="e">
        <f>LEFT(Tabela2[[#This Row],[Código]],3)</f>
        <v>#VALUE!</v>
      </c>
    </row>
    <row r="11412" spans="2:16" ht="15" customHeight="1" x14ac:dyDescent="0.25">
      <c r="B11412" s="31" t="e">
        <f>IF(Tabela2[[#This Row],[Tipo]] = 0,LOOKUP(Tabela2[[#This Row],[RESUMO]],Tabela3[Grupo],Tabela3[Meus produtos]),VLOOKUP(Tabela2[[#This Row],[Código]],Tabela4[[Código NBS/LC116]:[Meus serviços]],3,0))</f>
        <v>#VALUE!</v>
      </c>
      <c r="C11412" t="e">
        <f>IF(E11412=0,TEXT(dados!#REF!,"00000000"),IF(E11412=2,TEXT(dados!#REF!,"0000"),TEXT(dados!#REF!,"#")))</f>
        <v>#REF!</v>
      </c>
      <c r="D11412" t="e">
        <f>IF(dados!#REF!=0,"",dados!#REF!)</f>
        <v>#REF!</v>
      </c>
      <c r="E11412" t="e">
        <f>dados!#REF!</f>
        <v>#REF!</v>
      </c>
      <c r="F11412" t="e">
        <f>dados!#REF!</f>
        <v>#REF!</v>
      </c>
      <c r="G11412"/>
      <c r="H11412"/>
      <c r="I11412"/>
      <c r="J11412"/>
      <c r="K11412" s="13"/>
      <c r="L11412" s="13" t="e">
        <f>dados!#REF!/100</f>
        <v>#REF!</v>
      </c>
      <c r="M11412" s="13" t="e">
        <f>dados!#REF!/100</f>
        <v>#REF!</v>
      </c>
      <c r="N11412" s="13" t="e">
        <f>dados!#REF!/100</f>
        <v>#REF!</v>
      </c>
      <c r="O11412" s="13" t="e">
        <f>dados!#REF!/100</f>
        <v>#REF!</v>
      </c>
      <c r="P11412" s="11" t="e">
        <f>LEFT(Tabela2[[#This Row],[Código]],3)</f>
        <v>#VALUE!</v>
      </c>
    </row>
    <row r="11413" spans="2:16" ht="15" customHeight="1" x14ac:dyDescent="0.25">
      <c r="B11413" s="31" t="e">
        <f>IF(Tabela2[[#This Row],[Tipo]] = 0,LOOKUP(Tabela2[[#This Row],[RESUMO]],Tabela3[Grupo],Tabela3[Meus produtos]),VLOOKUP(Tabela2[[#This Row],[Código]],Tabela4[[Código NBS/LC116]:[Meus serviços]],3,0))</f>
        <v>#VALUE!</v>
      </c>
      <c r="C11413" t="e">
        <f>IF(E11413=0,TEXT(dados!#REF!,"00000000"),IF(E11413=2,TEXT(dados!#REF!,"0000"),TEXT(dados!#REF!,"#")))</f>
        <v>#REF!</v>
      </c>
      <c r="D11413" t="e">
        <f>IF(dados!#REF!=0,"",dados!#REF!)</f>
        <v>#REF!</v>
      </c>
      <c r="E11413" t="e">
        <f>dados!#REF!</f>
        <v>#REF!</v>
      </c>
      <c r="F11413" t="e">
        <f>dados!#REF!</f>
        <v>#REF!</v>
      </c>
      <c r="G11413"/>
      <c r="H11413"/>
      <c r="I11413"/>
      <c r="J11413"/>
      <c r="K11413" s="13"/>
      <c r="L11413" s="13" t="e">
        <f>dados!#REF!/100</f>
        <v>#REF!</v>
      </c>
      <c r="M11413" s="13" t="e">
        <f>dados!#REF!/100</f>
        <v>#REF!</v>
      </c>
      <c r="N11413" s="13" t="e">
        <f>dados!#REF!/100</f>
        <v>#REF!</v>
      </c>
      <c r="O11413" s="13" t="e">
        <f>dados!#REF!/100</f>
        <v>#REF!</v>
      </c>
      <c r="P11413" s="11" t="e">
        <f>LEFT(Tabela2[[#This Row],[Código]],3)</f>
        <v>#VALUE!</v>
      </c>
    </row>
    <row r="11414" spans="2:16" ht="15" customHeight="1" x14ac:dyDescent="0.25">
      <c r="B11414" s="31" t="e">
        <f>IF(Tabela2[[#This Row],[Tipo]] = 0,LOOKUP(Tabela2[[#This Row],[RESUMO]],Tabela3[Grupo],Tabela3[Meus produtos]),VLOOKUP(Tabela2[[#This Row],[Código]],Tabela4[[Código NBS/LC116]:[Meus serviços]],3,0))</f>
        <v>#VALUE!</v>
      </c>
      <c r="C11414" t="e">
        <f>IF(E11414=0,TEXT(dados!#REF!,"00000000"),IF(E11414=2,TEXT(dados!#REF!,"0000"),TEXT(dados!#REF!,"#")))</f>
        <v>#REF!</v>
      </c>
      <c r="D11414" t="e">
        <f>IF(dados!#REF!=0,"",dados!#REF!)</f>
        <v>#REF!</v>
      </c>
      <c r="E11414" t="e">
        <f>dados!#REF!</f>
        <v>#REF!</v>
      </c>
      <c r="F11414" t="e">
        <f>dados!#REF!</f>
        <v>#REF!</v>
      </c>
      <c r="G11414"/>
      <c r="H11414"/>
      <c r="I11414"/>
      <c r="J11414"/>
      <c r="K11414" s="13"/>
      <c r="L11414" s="13" t="e">
        <f>dados!#REF!/100</f>
        <v>#REF!</v>
      </c>
      <c r="M11414" s="13" t="e">
        <f>dados!#REF!/100</f>
        <v>#REF!</v>
      </c>
      <c r="N11414" s="13" t="e">
        <f>dados!#REF!/100</f>
        <v>#REF!</v>
      </c>
      <c r="O11414" s="13" t="e">
        <f>dados!#REF!/100</f>
        <v>#REF!</v>
      </c>
      <c r="P11414" s="11" t="e">
        <f>LEFT(Tabela2[[#This Row],[Código]],3)</f>
        <v>#VALUE!</v>
      </c>
    </row>
    <row r="11415" spans="2:16" ht="15" customHeight="1" x14ac:dyDescent="0.25">
      <c r="B11415" s="31" t="e">
        <f>IF(Tabela2[[#This Row],[Tipo]] = 0,LOOKUP(Tabela2[[#This Row],[RESUMO]],Tabela3[Grupo],Tabela3[Meus produtos]),VLOOKUP(Tabela2[[#This Row],[Código]],Tabela4[[Código NBS/LC116]:[Meus serviços]],3,0))</f>
        <v>#VALUE!</v>
      </c>
      <c r="C11415" t="e">
        <f>IF(E11415=0,TEXT(dados!#REF!,"00000000"),IF(E11415=2,TEXT(dados!#REF!,"0000"),TEXT(dados!#REF!,"#")))</f>
        <v>#REF!</v>
      </c>
      <c r="D11415" t="e">
        <f>IF(dados!#REF!=0,"",dados!#REF!)</f>
        <v>#REF!</v>
      </c>
      <c r="E11415" t="e">
        <f>dados!#REF!</f>
        <v>#REF!</v>
      </c>
      <c r="F11415" t="e">
        <f>dados!#REF!</f>
        <v>#REF!</v>
      </c>
      <c r="G11415"/>
      <c r="H11415"/>
      <c r="I11415"/>
      <c r="J11415"/>
      <c r="K11415" s="13"/>
      <c r="L11415" s="13" t="e">
        <f>dados!#REF!/100</f>
        <v>#REF!</v>
      </c>
      <c r="M11415" s="13" t="e">
        <f>dados!#REF!/100</f>
        <v>#REF!</v>
      </c>
      <c r="N11415" s="13" t="e">
        <f>dados!#REF!/100</f>
        <v>#REF!</v>
      </c>
      <c r="O11415" s="13" t="e">
        <f>dados!#REF!/100</f>
        <v>#REF!</v>
      </c>
      <c r="P11415" s="11" t="e">
        <f>LEFT(Tabela2[[#This Row],[Código]],3)</f>
        <v>#VALUE!</v>
      </c>
    </row>
    <row r="11416" spans="2:16" ht="15" customHeight="1" x14ac:dyDescent="0.25">
      <c r="B11416" s="31" t="e">
        <f>IF(Tabela2[[#This Row],[Tipo]] = 0,LOOKUP(Tabela2[[#This Row],[RESUMO]],Tabela3[Grupo],Tabela3[Meus produtos]),VLOOKUP(Tabela2[[#This Row],[Código]],Tabela4[[Código NBS/LC116]:[Meus serviços]],3,0))</f>
        <v>#VALUE!</v>
      </c>
      <c r="C11416" t="e">
        <f>IF(E11416=0,TEXT(dados!#REF!,"00000000"),IF(E11416=2,TEXT(dados!#REF!,"0000"),TEXT(dados!#REF!,"#")))</f>
        <v>#REF!</v>
      </c>
      <c r="D11416" t="e">
        <f>IF(dados!#REF!=0,"",dados!#REF!)</f>
        <v>#REF!</v>
      </c>
      <c r="E11416" t="e">
        <f>dados!#REF!</f>
        <v>#REF!</v>
      </c>
      <c r="F11416" t="e">
        <f>dados!#REF!</f>
        <v>#REF!</v>
      </c>
      <c r="G11416"/>
      <c r="H11416"/>
      <c r="I11416"/>
      <c r="J11416"/>
      <c r="K11416" s="13"/>
      <c r="L11416" s="13" t="e">
        <f>dados!#REF!/100</f>
        <v>#REF!</v>
      </c>
      <c r="M11416" s="13" t="e">
        <f>dados!#REF!/100</f>
        <v>#REF!</v>
      </c>
      <c r="N11416" s="13" t="e">
        <f>dados!#REF!/100</f>
        <v>#REF!</v>
      </c>
      <c r="O11416" s="13" t="e">
        <f>dados!#REF!/100</f>
        <v>#REF!</v>
      </c>
      <c r="P11416" s="11" t="e">
        <f>LEFT(Tabela2[[#This Row],[Código]],3)</f>
        <v>#VALUE!</v>
      </c>
    </row>
    <row r="11417" spans="2:16" ht="15" customHeight="1" x14ac:dyDescent="0.25">
      <c r="B11417" s="31" t="e">
        <f>IF(Tabela2[[#This Row],[Tipo]] = 0,LOOKUP(Tabela2[[#This Row],[RESUMO]],Tabela3[Grupo],Tabela3[Meus produtos]),VLOOKUP(Tabela2[[#This Row],[Código]],Tabela4[[Código NBS/LC116]:[Meus serviços]],3,0))</f>
        <v>#VALUE!</v>
      </c>
      <c r="C11417" t="e">
        <f>IF(E11417=0,TEXT(dados!#REF!,"00000000"),IF(E11417=2,TEXT(dados!#REF!,"0000"),TEXT(dados!#REF!,"#")))</f>
        <v>#REF!</v>
      </c>
      <c r="D11417" t="e">
        <f>IF(dados!#REF!=0,"",dados!#REF!)</f>
        <v>#REF!</v>
      </c>
      <c r="E11417" t="e">
        <f>dados!#REF!</f>
        <v>#REF!</v>
      </c>
      <c r="F11417" t="e">
        <f>dados!#REF!</f>
        <v>#REF!</v>
      </c>
      <c r="G11417"/>
      <c r="H11417"/>
      <c r="I11417"/>
      <c r="J11417"/>
      <c r="K11417" s="13"/>
      <c r="L11417" s="13" t="e">
        <f>dados!#REF!/100</f>
        <v>#REF!</v>
      </c>
      <c r="M11417" s="13" t="e">
        <f>dados!#REF!/100</f>
        <v>#REF!</v>
      </c>
      <c r="N11417" s="13" t="e">
        <f>dados!#REF!/100</f>
        <v>#REF!</v>
      </c>
      <c r="O11417" s="13" t="e">
        <f>dados!#REF!/100</f>
        <v>#REF!</v>
      </c>
      <c r="P11417" s="11" t="e">
        <f>LEFT(Tabela2[[#This Row],[Código]],3)</f>
        <v>#VALUE!</v>
      </c>
    </row>
    <row r="11418" spans="2:16" ht="15" customHeight="1" x14ac:dyDescent="0.25">
      <c r="B11418" s="31" t="e">
        <f>IF(Tabela2[[#This Row],[Tipo]] = 0,LOOKUP(Tabela2[[#This Row],[RESUMO]],Tabela3[Grupo],Tabela3[Meus produtos]),VLOOKUP(Tabela2[[#This Row],[Código]],Tabela4[[Código NBS/LC116]:[Meus serviços]],3,0))</f>
        <v>#VALUE!</v>
      </c>
      <c r="C11418" t="e">
        <f>IF(E11418=0,TEXT(dados!#REF!,"00000000"),IF(E11418=2,TEXT(dados!#REF!,"0000"),TEXT(dados!#REF!,"#")))</f>
        <v>#REF!</v>
      </c>
      <c r="D11418" t="e">
        <f>IF(dados!#REF!=0,"",dados!#REF!)</f>
        <v>#REF!</v>
      </c>
      <c r="E11418" t="e">
        <f>dados!#REF!</f>
        <v>#REF!</v>
      </c>
      <c r="F11418" t="e">
        <f>dados!#REF!</f>
        <v>#REF!</v>
      </c>
      <c r="G11418"/>
      <c r="H11418"/>
      <c r="I11418"/>
      <c r="J11418"/>
      <c r="K11418" s="13"/>
      <c r="L11418" s="13" t="e">
        <f>dados!#REF!/100</f>
        <v>#REF!</v>
      </c>
      <c r="M11418" s="13" t="e">
        <f>dados!#REF!/100</f>
        <v>#REF!</v>
      </c>
      <c r="N11418" s="13" t="e">
        <f>dados!#REF!/100</f>
        <v>#REF!</v>
      </c>
      <c r="O11418" s="13" t="e">
        <f>dados!#REF!/100</f>
        <v>#REF!</v>
      </c>
      <c r="P11418" s="11" t="e">
        <f>LEFT(Tabela2[[#This Row],[Código]],3)</f>
        <v>#VALUE!</v>
      </c>
    </row>
    <row r="11419" spans="2:16" ht="15" customHeight="1" x14ac:dyDescent="0.25">
      <c r="B11419" s="31" t="e">
        <f>IF(Tabela2[[#This Row],[Tipo]] = 0,LOOKUP(Tabela2[[#This Row],[RESUMO]],Tabela3[Grupo],Tabela3[Meus produtos]),VLOOKUP(Tabela2[[#This Row],[Código]],Tabela4[[Código NBS/LC116]:[Meus serviços]],3,0))</f>
        <v>#VALUE!</v>
      </c>
      <c r="C11419" t="e">
        <f>IF(E11419=0,TEXT(dados!#REF!,"00000000"),IF(E11419=2,TEXT(dados!#REF!,"0000"),TEXT(dados!#REF!,"#")))</f>
        <v>#REF!</v>
      </c>
      <c r="D11419" t="e">
        <f>IF(dados!#REF!=0,"",dados!#REF!)</f>
        <v>#REF!</v>
      </c>
      <c r="E11419" t="e">
        <f>dados!#REF!</f>
        <v>#REF!</v>
      </c>
      <c r="F11419" t="e">
        <f>dados!#REF!</f>
        <v>#REF!</v>
      </c>
      <c r="G11419"/>
      <c r="H11419"/>
      <c r="I11419"/>
      <c r="J11419"/>
      <c r="K11419" s="13"/>
      <c r="L11419" s="13" t="e">
        <f>dados!#REF!/100</f>
        <v>#REF!</v>
      </c>
      <c r="M11419" s="13" t="e">
        <f>dados!#REF!/100</f>
        <v>#REF!</v>
      </c>
      <c r="N11419" s="13" t="e">
        <f>dados!#REF!/100</f>
        <v>#REF!</v>
      </c>
      <c r="O11419" s="13" t="e">
        <f>dados!#REF!/100</f>
        <v>#REF!</v>
      </c>
      <c r="P11419" s="11" t="e">
        <f>LEFT(Tabela2[[#This Row],[Código]],3)</f>
        <v>#VALUE!</v>
      </c>
    </row>
    <row r="11420" spans="2:16" ht="15" customHeight="1" x14ac:dyDescent="0.25">
      <c r="B11420" s="31" t="e">
        <f>IF(Tabela2[[#This Row],[Tipo]] = 0,LOOKUP(Tabela2[[#This Row],[RESUMO]],Tabela3[Grupo],Tabela3[Meus produtos]),VLOOKUP(Tabela2[[#This Row],[Código]],Tabela4[[Código NBS/LC116]:[Meus serviços]],3,0))</f>
        <v>#VALUE!</v>
      </c>
      <c r="C11420" t="e">
        <f>IF(E11420=0,TEXT(dados!#REF!,"00000000"),IF(E11420=2,TEXT(dados!#REF!,"0000"),TEXT(dados!#REF!,"#")))</f>
        <v>#REF!</v>
      </c>
      <c r="D11420" t="e">
        <f>IF(dados!#REF!=0,"",dados!#REF!)</f>
        <v>#REF!</v>
      </c>
      <c r="E11420" t="e">
        <f>dados!#REF!</f>
        <v>#REF!</v>
      </c>
      <c r="F11420" t="e">
        <f>dados!#REF!</f>
        <v>#REF!</v>
      </c>
      <c r="G11420"/>
      <c r="H11420"/>
      <c r="I11420"/>
      <c r="J11420"/>
      <c r="K11420" s="13"/>
      <c r="L11420" s="13" t="e">
        <f>dados!#REF!/100</f>
        <v>#REF!</v>
      </c>
      <c r="M11420" s="13" t="e">
        <f>dados!#REF!/100</f>
        <v>#REF!</v>
      </c>
      <c r="N11420" s="13" t="e">
        <f>dados!#REF!/100</f>
        <v>#REF!</v>
      </c>
      <c r="O11420" s="13" t="e">
        <f>dados!#REF!/100</f>
        <v>#REF!</v>
      </c>
      <c r="P11420" s="11" t="e">
        <f>LEFT(Tabela2[[#This Row],[Código]],3)</f>
        <v>#VALUE!</v>
      </c>
    </row>
    <row r="11421" spans="2:16" ht="15" customHeight="1" x14ac:dyDescent="0.25">
      <c r="B11421" s="31" t="e">
        <f>IF(Tabela2[[#This Row],[Tipo]] = 0,LOOKUP(Tabela2[[#This Row],[RESUMO]],Tabela3[Grupo],Tabela3[Meus produtos]),VLOOKUP(Tabela2[[#This Row],[Código]],Tabela4[[Código NBS/LC116]:[Meus serviços]],3,0))</f>
        <v>#VALUE!</v>
      </c>
      <c r="C11421" t="e">
        <f>IF(E11421=0,TEXT(dados!#REF!,"00000000"),IF(E11421=2,TEXT(dados!#REF!,"0000"),TEXT(dados!#REF!,"#")))</f>
        <v>#REF!</v>
      </c>
      <c r="D11421" t="e">
        <f>IF(dados!#REF!=0,"",dados!#REF!)</f>
        <v>#REF!</v>
      </c>
      <c r="E11421" t="e">
        <f>dados!#REF!</f>
        <v>#REF!</v>
      </c>
      <c r="F11421" t="e">
        <f>dados!#REF!</f>
        <v>#REF!</v>
      </c>
      <c r="G11421"/>
      <c r="H11421"/>
      <c r="I11421"/>
      <c r="J11421"/>
      <c r="K11421" s="13"/>
      <c r="L11421" s="13" t="e">
        <f>dados!#REF!/100</f>
        <v>#REF!</v>
      </c>
      <c r="M11421" s="13" t="e">
        <f>dados!#REF!/100</f>
        <v>#REF!</v>
      </c>
      <c r="N11421" s="13" t="e">
        <f>dados!#REF!/100</f>
        <v>#REF!</v>
      </c>
      <c r="O11421" s="13" t="e">
        <f>dados!#REF!/100</f>
        <v>#REF!</v>
      </c>
      <c r="P11421" s="11" t="e">
        <f>LEFT(Tabela2[[#This Row],[Código]],3)</f>
        <v>#VALUE!</v>
      </c>
    </row>
    <row r="11422" spans="2:16" ht="15" customHeight="1" x14ac:dyDescent="0.25">
      <c r="B11422" s="31" t="e">
        <f>IF(Tabela2[[#This Row],[Tipo]] = 0,LOOKUP(Tabela2[[#This Row],[RESUMO]],Tabela3[Grupo],Tabela3[Meus produtos]),VLOOKUP(Tabela2[[#This Row],[Código]],Tabela4[[Código NBS/LC116]:[Meus serviços]],3,0))</f>
        <v>#VALUE!</v>
      </c>
      <c r="C11422" t="e">
        <f>IF(E11422=0,TEXT(dados!#REF!,"00000000"),IF(E11422=2,TEXT(dados!#REF!,"0000"),TEXT(dados!#REF!,"#")))</f>
        <v>#REF!</v>
      </c>
      <c r="D11422" t="e">
        <f>IF(dados!#REF!=0,"",dados!#REF!)</f>
        <v>#REF!</v>
      </c>
      <c r="E11422" t="e">
        <f>dados!#REF!</f>
        <v>#REF!</v>
      </c>
      <c r="F11422" t="e">
        <f>dados!#REF!</f>
        <v>#REF!</v>
      </c>
      <c r="G11422"/>
      <c r="H11422"/>
      <c r="I11422"/>
      <c r="J11422"/>
      <c r="K11422" s="13"/>
      <c r="L11422" s="13" t="e">
        <f>dados!#REF!/100</f>
        <v>#REF!</v>
      </c>
      <c r="M11422" s="13" t="e">
        <f>dados!#REF!/100</f>
        <v>#REF!</v>
      </c>
      <c r="N11422" s="13" t="e">
        <f>dados!#REF!/100</f>
        <v>#REF!</v>
      </c>
      <c r="O11422" s="13" t="e">
        <f>dados!#REF!/100</f>
        <v>#REF!</v>
      </c>
      <c r="P11422" s="11" t="e">
        <f>LEFT(Tabela2[[#This Row],[Código]],3)</f>
        <v>#VALUE!</v>
      </c>
    </row>
    <row r="11423" spans="2:16" ht="15" customHeight="1" x14ac:dyDescent="0.25">
      <c r="B11423" s="31" t="e">
        <f>IF(Tabela2[[#This Row],[Tipo]] = 0,LOOKUP(Tabela2[[#This Row],[RESUMO]],Tabela3[Grupo],Tabela3[Meus produtos]),VLOOKUP(Tabela2[[#This Row],[Código]],Tabela4[[Código NBS/LC116]:[Meus serviços]],3,0))</f>
        <v>#VALUE!</v>
      </c>
      <c r="C11423" t="e">
        <f>IF(E11423=0,TEXT(dados!#REF!,"00000000"),IF(E11423=2,TEXT(dados!#REF!,"0000"),TEXT(dados!#REF!,"#")))</f>
        <v>#REF!</v>
      </c>
      <c r="D11423" t="e">
        <f>IF(dados!#REF!=0,"",dados!#REF!)</f>
        <v>#REF!</v>
      </c>
      <c r="E11423" t="e">
        <f>dados!#REF!</f>
        <v>#REF!</v>
      </c>
      <c r="F11423" t="e">
        <f>dados!#REF!</f>
        <v>#REF!</v>
      </c>
      <c r="G11423"/>
      <c r="H11423"/>
      <c r="I11423"/>
      <c r="J11423"/>
      <c r="K11423" s="13"/>
      <c r="L11423" s="13" t="e">
        <f>dados!#REF!/100</f>
        <v>#REF!</v>
      </c>
      <c r="M11423" s="13" t="e">
        <f>dados!#REF!/100</f>
        <v>#REF!</v>
      </c>
      <c r="N11423" s="13" t="e">
        <f>dados!#REF!/100</f>
        <v>#REF!</v>
      </c>
      <c r="O11423" s="13" t="e">
        <f>dados!#REF!/100</f>
        <v>#REF!</v>
      </c>
      <c r="P11423" s="11" t="e">
        <f>LEFT(Tabela2[[#This Row],[Código]],3)</f>
        <v>#VALUE!</v>
      </c>
    </row>
    <row r="11424" spans="2:16" ht="15" customHeight="1" x14ac:dyDescent="0.25">
      <c r="B11424" s="31" t="e">
        <f>IF(Tabela2[[#This Row],[Tipo]] = 0,LOOKUP(Tabela2[[#This Row],[RESUMO]],Tabela3[Grupo],Tabela3[Meus produtos]),VLOOKUP(Tabela2[[#This Row],[Código]],Tabela4[[Código NBS/LC116]:[Meus serviços]],3,0))</f>
        <v>#VALUE!</v>
      </c>
      <c r="C11424" t="e">
        <f>IF(E11424=0,TEXT(dados!#REF!,"00000000"),IF(E11424=2,TEXT(dados!#REF!,"0000"),TEXT(dados!#REF!,"#")))</f>
        <v>#REF!</v>
      </c>
      <c r="D11424" t="e">
        <f>IF(dados!#REF!=0,"",dados!#REF!)</f>
        <v>#REF!</v>
      </c>
      <c r="E11424" t="e">
        <f>dados!#REF!</f>
        <v>#REF!</v>
      </c>
      <c r="F11424" t="e">
        <f>dados!#REF!</f>
        <v>#REF!</v>
      </c>
      <c r="G11424"/>
      <c r="H11424"/>
      <c r="I11424"/>
      <c r="J11424"/>
      <c r="K11424" s="13"/>
      <c r="L11424" s="13" t="e">
        <f>dados!#REF!/100</f>
        <v>#REF!</v>
      </c>
      <c r="M11424" s="13" t="e">
        <f>dados!#REF!/100</f>
        <v>#REF!</v>
      </c>
      <c r="N11424" s="13" t="e">
        <f>dados!#REF!/100</f>
        <v>#REF!</v>
      </c>
      <c r="O11424" s="13" t="e">
        <f>dados!#REF!/100</f>
        <v>#REF!</v>
      </c>
      <c r="P11424" s="11" t="e">
        <f>LEFT(Tabela2[[#This Row],[Código]],3)</f>
        <v>#VALUE!</v>
      </c>
    </row>
    <row r="11425" spans="2:16" ht="15" customHeight="1" x14ac:dyDescent="0.25">
      <c r="B11425" s="31" t="e">
        <f>IF(Tabela2[[#This Row],[Tipo]] = 0,LOOKUP(Tabela2[[#This Row],[RESUMO]],Tabela3[Grupo],Tabela3[Meus produtos]),VLOOKUP(Tabela2[[#This Row],[Código]],Tabela4[[Código NBS/LC116]:[Meus serviços]],3,0))</f>
        <v>#VALUE!</v>
      </c>
      <c r="C11425" t="e">
        <f>IF(E11425=0,TEXT(dados!#REF!,"00000000"),IF(E11425=2,TEXT(dados!#REF!,"0000"),TEXT(dados!#REF!,"#")))</f>
        <v>#REF!</v>
      </c>
      <c r="D11425" t="e">
        <f>IF(dados!#REF!=0,"",dados!#REF!)</f>
        <v>#REF!</v>
      </c>
      <c r="E11425" t="e">
        <f>dados!#REF!</f>
        <v>#REF!</v>
      </c>
      <c r="F11425" t="e">
        <f>dados!#REF!</f>
        <v>#REF!</v>
      </c>
      <c r="G11425"/>
      <c r="H11425"/>
      <c r="I11425"/>
      <c r="J11425"/>
      <c r="K11425" s="13"/>
      <c r="L11425" s="13" t="e">
        <f>dados!#REF!/100</f>
        <v>#REF!</v>
      </c>
      <c r="M11425" s="13" t="e">
        <f>dados!#REF!/100</f>
        <v>#REF!</v>
      </c>
      <c r="N11425" s="13" t="e">
        <f>dados!#REF!/100</f>
        <v>#REF!</v>
      </c>
      <c r="O11425" s="13" t="e">
        <f>dados!#REF!/100</f>
        <v>#REF!</v>
      </c>
      <c r="P11425" s="11" t="e">
        <f>LEFT(Tabela2[[#This Row],[Código]],3)</f>
        <v>#VALUE!</v>
      </c>
    </row>
    <row r="11426" spans="2:16" ht="15" customHeight="1" x14ac:dyDescent="0.25">
      <c r="B11426" s="31" t="e">
        <f>IF(Tabela2[[#This Row],[Tipo]] = 0,LOOKUP(Tabela2[[#This Row],[RESUMO]],Tabela3[Grupo],Tabela3[Meus produtos]),VLOOKUP(Tabela2[[#This Row],[Código]],Tabela4[[Código NBS/LC116]:[Meus serviços]],3,0))</f>
        <v>#VALUE!</v>
      </c>
      <c r="C11426" t="e">
        <f>IF(E11426=0,TEXT(dados!#REF!,"00000000"),IF(E11426=2,TEXT(dados!#REF!,"0000"),TEXT(dados!#REF!,"#")))</f>
        <v>#REF!</v>
      </c>
      <c r="D11426" t="e">
        <f>IF(dados!#REF!=0,"",dados!#REF!)</f>
        <v>#REF!</v>
      </c>
      <c r="E11426" t="e">
        <f>dados!#REF!</f>
        <v>#REF!</v>
      </c>
      <c r="F11426" t="e">
        <f>dados!#REF!</f>
        <v>#REF!</v>
      </c>
      <c r="G11426"/>
      <c r="H11426"/>
      <c r="I11426"/>
      <c r="J11426"/>
      <c r="K11426" s="13"/>
      <c r="L11426" s="13" t="e">
        <f>dados!#REF!/100</f>
        <v>#REF!</v>
      </c>
      <c r="M11426" s="13" t="e">
        <f>dados!#REF!/100</f>
        <v>#REF!</v>
      </c>
      <c r="N11426" s="13" t="e">
        <f>dados!#REF!/100</f>
        <v>#REF!</v>
      </c>
      <c r="O11426" s="13" t="e">
        <f>dados!#REF!/100</f>
        <v>#REF!</v>
      </c>
      <c r="P11426" s="11" t="e">
        <f>LEFT(Tabela2[[#This Row],[Código]],3)</f>
        <v>#VALUE!</v>
      </c>
    </row>
    <row r="11427" spans="2:16" ht="15" customHeight="1" x14ac:dyDescent="0.25">
      <c r="B11427" s="31" t="e">
        <f>IF(Tabela2[[#This Row],[Tipo]] = 0,LOOKUP(Tabela2[[#This Row],[RESUMO]],Tabela3[Grupo],Tabela3[Meus produtos]),VLOOKUP(Tabela2[[#This Row],[Código]],Tabela4[[Código NBS/LC116]:[Meus serviços]],3,0))</f>
        <v>#VALUE!</v>
      </c>
      <c r="C11427" t="e">
        <f>IF(E11427=0,TEXT(dados!#REF!,"00000000"),IF(E11427=2,TEXT(dados!#REF!,"0000"),TEXT(dados!#REF!,"#")))</f>
        <v>#REF!</v>
      </c>
      <c r="D11427" t="e">
        <f>IF(dados!#REF!=0,"",dados!#REF!)</f>
        <v>#REF!</v>
      </c>
      <c r="E11427" t="e">
        <f>dados!#REF!</f>
        <v>#REF!</v>
      </c>
      <c r="F11427" t="e">
        <f>dados!#REF!</f>
        <v>#REF!</v>
      </c>
      <c r="G11427"/>
      <c r="H11427"/>
      <c r="I11427"/>
      <c r="J11427"/>
      <c r="K11427" s="13"/>
      <c r="L11427" s="13" t="e">
        <f>dados!#REF!/100</f>
        <v>#REF!</v>
      </c>
      <c r="M11427" s="13" t="e">
        <f>dados!#REF!/100</f>
        <v>#REF!</v>
      </c>
      <c r="N11427" s="13" t="e">
        <f>dados!#REF!/100</f>
        <v>#REF!</v>
      </c>
      <c r="O11427" s="13" t="e">
        <f>dados!#REF!/100</f>
        <v>#REF!</v>
      </c>
      <c r="P11427" s="11" t="e">
        <f>LEFT(Tabela2[[#This Row],[Código]],3)</f>
        <v>#VALUE!</v>
      </c>
    </row>
    <row r="11428" spans="2:16" ht="15" customHeight="1" x14ac:dyDescent="0.25">
      <c r="B11428" s="31" t="e">
        <f>IF(Tabela2[[#This Row],[Tipo]] = 0,LOOKUP(Tabela2[[#This Row],[RESUMO]],Tabela3[Grupo],Tabela3[Meus produtos]),VLOOKUP(Tabela2[[#This Row],[Código]],Tabela4[[Código NBS/LC116]:[Meus serviços]],3,0))</f>
        <v>#VALUE!</v>
      </c>
      <c r="C11428" t="e">
        <f>IF(E11428=0,TEXT(dados!#REF!,"00000000"),IF(E11428=2,TEXT(dados!#REF!,"0000"),TEXT(dados!#REF!,"#")))</f>
        <v>#REF!</v>
      </c>
      <c r="D11428" t="e">
        <f>IF(dados!#REF!=0,"",dados!#REF!)</f>
        <v>#REF!</v>
      </c>
      <c r="E11428" t="e">
        <f>dados!#REF!</f>
        <v>#REF!</v>
      </c>
      <c r="F11428" t="e">
        <f>dados!#REF!</f>
        <v>#REF!</v>
      </c>
      <c r="G11428"/>
      <c r="H11428"/>
      <c r="I11428"/>
      <c r="J11428"/>
      <c r="K11428" s="13"/>
      <c r="L11428" s="13" t="e">
        <f>dados!#REF!/100</f>
        <v>#REF!</v>
      </c>
      <c r="M11428" s="13" t="e">
        <f>dados!#REF!/100</f>
        <v>#REF!</v>
      </c>
      <c r="N11428" s="13" t="e">
        <f>dados!#REF!/100</f>
        <v>#REF!</v>
      </c>
      <c r="O11428" s="13" t="e">
        <f>dados!#REF!/100</f>
        <v>#REF!</v>
      </c>
      <c r="P11428" s="11" t="e">
        <f>LEFT(Tabela2[[#This Row],[Código]],3)</f>
        <v>#VALUE!</v>
      </c>
    </row>
    <row r="11429" spans="2:16" ht="15" customHeight="1" x14ac:dyDescent="0.25">
      <c r="B11429" s="31" t="e">
        <f>IF(Tabela2[[#This Row],[Tipo]] = 0,LOOKUP(Tabela2[[#This Row],[RESUMO]],Tabela3[Grupo],Tabela3[Meus produtos]),VLOOKUP(Tabela2[[#This Row],[Código]],Tabela4[[Código NBS/LC116]:[Meus serviços]],3,0))</f>
        <v>#VALUE!</v>
      </c>
      <c r="C11429" t="e">
        <f>IF(E11429=0,TEXT(dados!#REF!,"00000000"),IF(E11429=2,TEXT(dados!#REF!,"0000"),TEXT(dados!#REF!,"#")))</f>
        <v>#REF!</v>
      </c>
      <c r="D11429" t="e">
        <f>IF(dados!#REF!=0,"",dados!#REF!)</f>
        <v>#REF!</v>
      </c>
      <c r="E11429" t="e">
        <f>dados!#REF!</f>
        <v>#REF!</v>
      </c>
      <c r="F11429" t="e">
        <f>dados!#REF!</f>
        <v>#REF!</v>
      </c>
      <c r="G11429"/>
      <c r="H11429"/>
      <c r="I11429"/>
      <c r="J11429"/>
      <c r="K11429" s="13"/>
      <c r="L11429" s="13" t="e">
        <f>dados!#REF!/100</f>
        <v>#REF!</v>
      </c>
      <c r="M11429" s="13" t="e">
        <f>dados!#REF!/100</f>
        <v>#REF!</v>
      </c>
      <c r="N11429" s="13" t="e">
        <f>dados!#REF!/100</f>
        <v>#REF!</v>
      </c>
      <c r="O11429" s="13" t="e">
        <f>dados!#REF!/100</f>
        <v>#REF!</v>
      </c>
      <c r="P11429" s="11" t="e">
        <f>LEFT(Tabela2[[#This Row],[Código]],3)</f>
        <v>#VALUE!</v>
      </c>
    </row>
    <row r="11430" spans="2:16" ht="15" customHeight="1" x14ac:dyDescent="0.25">
      <c r="B11430" s="31" t="e">
        <f>IF(Tabela2[[#This Row],[Tipo]] = 0,LOOKUP(Tabela2[[#This Row],[RESUMO]],Tabela3[Grupo],Tabela3[Meus produtos]),VLOOKUP(Tabela2[[#This Row],[Código]],Tabela4[[Código NBS/LC116]:[Meus serviços]],3,0))</f>
        <v>#VALUE!</v>
      </c>
      <c r="C11430" t="e">
        <f>IF(E11430=0,TEXT(dados!#REF!,"00000000"),IF(E11430=2,TEXT(dados!#REF!,"0000"),TEXT(dados!#REF!,"#")))</f>
        <v>#REF!</v>
      </c>
      <c r="D11430" t="e">
        <f>IF(dados!#REF!=0,"",dados!#REF!)</f>
        <v>#REF!</v>
      </c>
      <c r="E11430" t="e">
        <f>dados!#REF!</f>
        <v>#REF!</v>
      </c>
      <c r="F11430" t="e">
        <f>dados!#REF!</f>
        <v>#REF!</v>
      </c>
      <c r="G11430"/>
      <c r="H11430"/>
      <c r="I11430"/>
      <c r="J11430"/>
      <c r="K11430" s="13"/>
      <c r="L11430" s="13" t="e">
        <f>dados!#REF!/100</f>
        <v>#REF!</v>
      </c>
      <c r="M11430" s="13" t="e">
        <f>dados!#REF!/100</f>
        <v>#REF!</v>
      </c>
      <c r="N11430" s="13" t="e">
        <f>dados!#REF!/100</f>
        <v>#REF!</v>
      </c>
      <c r="O11430" s="13" t="e">
        <f>dados!#REF!/100</f>
        <v>#REF!</v>
      </c>
      <c r="P11430" s="11" t="e">
        <f>LEFT(Tabela2[[#This Row],[Código]],3)</f>
        <v>#VALUE!</v>
      </c>
    </row>
    <row r="11431" spans="2:16" ht="15" customHeight="1" x14ac:dyDescent="0.25">
      <c r="B11431" s="31" t="e">
        <f>IF(Tabela2[[#This Row],[Tipo]] = 0,LOOKUP(Tabela2[[#This Row],[RESUMO]],Tabela3[Grupo],Tabela3[Meus produtos]),VLOOKUP(Tabela2[[#This Row],[Código]],Tabela4[[Código NBS/LC116]:[Meus serviços]],3,0))</f>
        <v>#VALUE!</v>
      </c>
      <c r="C11431" t="e">
        <f>IF(E11431=0,TEXT(dados!#REF!,"00000000"),IF(E11431=2,TEXT(dados!#REF!,"0000"),TEXT(dados!#REF!,"#")))</f>
        <v>#REF!</v>
      </c>
      <c r="D11431" t="e">
        <f>IF(dados!#REF!=0,"",dados!#REF!)</f>
        <v>#REF!</v>
      </c>
      <c r="E11431" t="e">
        <f>dados!#REF!</f>
        <v>#REF!</v>
      </c>
      <c r="F11431" t="e">
        <f>dados!#REF!</f>
        <v>#REF!</v>
      </c>
      <c r="G11431"/>
      <c r="H11431"/>
      <c r="I11431"/>
      <c r="J11431"/>
      <c r="K11431" s="13"/>
      <c r="L11431" s="13" t="e">
        <f>dados!#REF!/100</f>
        <v>#REF!</v>
      </c>
      <c r="M11431" s="13" t="e">
        <f>dados!#REF!/100</f>
        <v>#REF!</v>
      </c>
      <c r="N11431" s="13" t="e">
        <f>dados!#REF!/100</f>
        <v>#REF!</v>
      </c>
      <c r="O11431" s="13" t="e">
        <f>dados!#REF!/100</f>
        <v>#REF!</v>
      </c>
      <c r="P11431" s="11" t="e">
        <f>LEFT(Tabela2[[#This Row],[Código]],3)</f>
        <v>#VALUE!</v>
      </c>
    </row>
    <row r="11432" spans="2:16" ht="15" customHeight="1" x14ac:dyDescent="0.25">
      <c r="B11432" s="31" t="e">
        <f>IF(Tabela2[[#This Row],[Tipo]] = 0,LOOKUP(Tabela2[[#This Row],[RESUMO]],Tabela3[Grupo],Tabela3[Meus produtos]),VLOOKUP(Tabela2[[#This Row],[Código]],Tabela4[[Código NBS/LC116]:[Meus serviços]],3,0))</f>
        <v>#VALUE!</v>
      </c>
      <c r="C11432" t="e">
        <f>IF(E11432=0,TEXT(dados!#REF!,"00000000"),IF(E11432=2,TEXT(dados!#REF!,"0000"),TEXT(dados!#REF!,"#")))</f>
        <v>#REF!</v>
      </c>
      <c r="D11432" t="e">
        <f>IF(dados!#REF!=0,"",dados!#REF!)</f>
        <v>#REF!</v>
      </c>
      <c r="E11432" t="e">
        <f>dados!#REF!</f>
        <v>#REF!</v>
      </c>
      <c r="F11432" t="e">
        <f>dados!#REF!</f>
        <v>#REF!</v>
      </c>
      <c r="G11432"/>
      <c r="H11432"/>
      <c r="I11432"/>
      <c r="J11432"/>
      <c r="K11432" s="13"/>
      <c r="L11432" s="13" t="e">
        <f>dados!#REF!/100</f>
        <v>#REF!</v>
      </c>
      <c r="M11432" s="13" t="e">
        <f>dados!#REF!/100</f>
        <v>#REF!</v>
      </c>
      <c r="N11432" s="13" t="e">
        <f>dados!#REF!/100</f>
        <v>#REF!</v>
      </c>
      <c r="O11432" s="13" t="e">
        <f>dados!#REF!/100</f>
        <v>#REF!</v>
      </c>
      <c r="P11432" s="11" t="e">
        <f>LEFT(Tabela2[[#This Row],[Código]],3)</f>
        <v>#VALUE!</v>
      </c>
    </row>
    <row r="11433" spans="2:16" ht="15" customHeight="1" x14ac:dyDescent="0.25">
      <c r="B11433" s="31" t="e">
        <f>IF(Tabela2[[#This Row],[Tipo]] = 0,LOOKUP(Tabela2[[#This Row],[RESUMO]],Tabela3[Grupo],Tabela3[Meus produtos]),VLOOKUP(Tabela2[[#This Row],[Código]],Tabela4[[Código NBS/LC116]:[Meus serviços]],3,0))</f>
        <v>#VALUE!</v>
      </c>
      <c r="C11433" t="e">
        <f>IF(E11433=0,TEXT(dados!#REF!,"00000000"),IF(E11433=2,TEXT(dados!#REF!,"0000"),TEXT(dados!#REF!,"#")))</f>
        <v>#REF!</v>
      </c>
      <c r="D11433" t="e">
        <f>IF(dados!#REF!=0,"",dados!#REF!)</f>
        <v>#REF!</v>
      </c>
      <c r="E11433" t="e">
        <f>dados!#REF!</f>
        <v>#REF!</v>
      </c>
      <c r="F11433" t="e">
        <f>dados!#REF!</f>
        <v>#REF!</v>
      </c>
      <c r="G11433"/>
      <c r="H11433"/>
      <c r="I11433"/>
      <c r="J11433"/>
      <c r="K11433" s="13"/>
      <c r="L11433" s="13" t="e">
        <f>dados!#REF!/100</f>
        <v>#REF!</v>
      </c>
      <c r="M11433" s="13" t="e">
        <f>dados!#REF!/100</f>
        <v>#REF!</v>
      </c>
      <c r="N11433" s="13" t="e">
        <f>dados!#REF!/100</f>
        <v>#REF!</v>
      </c>
      <c r="O11433" s="13" t="e">
        <f>dados!#REF!/100</f>
        <v>#REF!</v>
      </c>
      <c r="P11433" s="11" t="e">
        <f>LEFT(Tabela2[[#This Row],[Código]],3)</f>
        <v>#VALUE!</v>
      </c>
    </row>
    <row r="11434" spans="2:16" ht="15" customHeight="1" x14ac:dyDescent="0.25">
      <c r="B11434" s="31" t="e">
        <f>IF(Tabela2[[#This Row],[Tipo]] = 0,LOOKUP(Tabela2[[#This Row],[RESUMO]],Tabela3[Grupo],Tabela3[Meus produtos]),VLOOKUP(Tabela2[[#This Row],[Código]],Tabela4[[Código NBS/LC116]:[Meus serviços]],3,0))</f>
        <v>#VALUE!</v>
      </c>
      <c r="C11434" t="e">
        <f>IF(E11434=0,TEXT(dados!#REF!,"00000000"),IF(E11434=2,TEXT(dados!#REF!,"0000"),TEXT(dados!#REF!,"#")))</f>
        <v>#REF!</v>
      </c>
      <c r="D11434" t="e">
        <f>IF(dados!#REF!=0,"",dados!#REF!)</f>
        <v>#REF!</v>
      </c>
      <c r="E11434" t="e">
        <f>dados!#REF!</f>
        <v>#REF!</v>
      </c>
      <c r="F11434" t="e">
        <f>dados!#REF!</f>
        <v>#REF!</v>
      </c>
      <c r="G11434"/>
      <c r="H11434"/>
      <c r="I11434"/>
      <c r="J11434"/>
      <c r="K11434" s="13"/>
      <c r="L11434" s="13" t="e">
        <f>dados!#REF!/100</f>
        <v>#REF!</v>
      </c>
      <c r="M11434" s="13" t="e">
        <f>dados!#REF!/100</f>
        <v>#REF!</v>
      </c>
      <c r="N11434" s="13" t="e">
        <f>dados!#REF!/100</f>
        <v>#REF!</v>
      </c>
      <c r="O11434" s="13" t="e">
        <f>dados!#REF!/100</f>
        <v>#REF!</v>
      </c>
      <c r="P11434" s="11" t="e">
        <f>LEFT(Tabela2[[#This Row],[Código]],3)</f>
        <v>#VALUE!</v>
      </c>
    </row>
    <row r="11435" spans="2:16" ht="15" customHeight="1" x14ac:dyDescent="0.25">
      <c r="B11435" s="31" t="e">
        <f>IF(Tabela2[[#This Row],[Tipo]] = 0,LOOKUP(Tabela2[[#This Row],[RESUMO]],Tabela3[Grupo],Tabela3[Meus produtos]),VLOOKUP(Tabela2[[#This Row],[Código]],Tabela4[[Código NBS/LC116]:[Meus serviços]],3,0))</f>
        <v>#VALUE!</v>
      </c>
      <c r="C11435" t="e">
        <f>IF(E11435=0,TEXT(dados!#REF!,"00000000"),IF(E11435=2,TEXT(dados!#REF!,"0000"),TEXT(dados!#REF!,"#")))</f>
        <v>#REF!</v>
      </c>
      <c r="D11435" t="e">
        <f>IF(dados!#REF!=0,"",dados!#REF!)</f>
        <v>#REF!</v>
      </c>
      <c r="E11435" t="e">
        <f>dados!#REF!</f>
        <v>#REF!</v>
      </c>
      <c r="F11435" t="e">
        <f>dados!#REF!</f>
        <v>#REF!</v>
      </c>
      <c r="G11435"/>
      <c r="H11435"/>
      <c r="I11435"/>
      <c r="J11435"/>
      <c r="K11435" s="13"/>
      <c r="L11435" s="13" t="e">
        <f>dados!#REF!/100</f>
        <v>#REF!</v>
      </c>
      <c r="M11435" s="13" t="e">
        <f>dados!#REF!/100</f>
        <v>#REF!</v>
      </c>
      <c r="N11435" s="13" t="e">
        <f>dados!#REF!/100</f>
        <v>#REF!</v>
      </c>
      <c r="O11435" s="13" t="e">
        <f>dados!#REF!/100</f>
        <v>#REF!</v>
      </c>
      <c r="P11435" s="11" t="e">
        <f>LEFT(Tabela2[[#This Row],[Código]],3)</f>
        <v>#VALUE!</v>
      </c>
    </row>
    <row r="11436" spans="2:16" ht="15" customHeight="1" x14ac:dyDescent="0.25">
      <c r="B11436" s="31" t="e">
        <f>IF(Tabela2[[#This Row],[Tipo]] = 0,LOOKUP(Tabela2[[#This Row],[RESUMO]],Tabela3[Grupo],Tabela3[Meus produtos]),VLOOKUP(Tabela2[[#This Row],[Código]],Tabela4[[Código NBS/LC116]:[Meus serviços]],3,0))</f>
        <v>#VALUE!</v>
      </c>
      <c r="C11436" t="e">
        <f>IF(E11436=0,TEXT(dados!#REF!,"00000000"),IF(E11436=2,TEXT(dados!#REF!,"0000"),TEXT(dados!#REF!,"#")))</f>
        <v>#REF!</v>
      </c>
      <c r="D11436" t="e">
        <f>IF(dados!#REF!=0,"",dados!#REF!)</f>
        <v>#REF!</v>
      </c>
      <c r="E11436" t="e">
        <f>dados!#REF!</f>
        <v>#REF!</v>
      </c>
      <c r="F11436" t="e">
        <f>dados!#REF!</f>
        <v>#REF!</v>
      </c>
      <c r="G11436"/>
      <c r="H11436"/>
      <c r="I11436"/>
      <c r="J11436"/>
      <c r="K11436" s="13"/>
      <c r="L11436" s="13" t="e">
        <f>dados!#REF!/100</f>
        <v>#REF!</v>
      </c>
      <c r="M11436" s="13" t="e">
        <f>dados!#REF!/100</f>
        <v>#REF!</v>
      </c>
      <c r="N11436" s="13" t="e">
        <f>dados!#REF!/100</f>
        <v>#REF!</v>
      </c>
      <c r="O11436" s="13" t="e">
        <f>dados!#REF!/100</f>
        <v>#REF!</v>
      </c>
      <c r="P11436" s="11" t="e">
        <f>LEFT(Tabela2[[#This Row],[Código]],3)</f>
        <v>#VALUE!</v>
      </c>
    </row>
    <row r="11437" spans="2:16" ht="15" customHeight="1" x14ac:dyDescent="0.25">
      <c r="B11437" s="31" t="e">
        <f>IF(Tabela2[[#This Row],[Tipo]] = 0,LOOKUP(Tabela2[[#This Row],[RESUMO]],Tabela3[Grupo],Tabela3[Meus produtos]),VLOOKUP(Tabela2[[#This Row],[Código]],Tabela4[[Código NBS/LC116]:[Meus serviços]],3,0))</f>
        <v>#VALUE!</v>
      </c>
      <c r="C11437" t="e">
        <f>IF(E11437=0,TEXT(dados!#REF!,"00000000"),IF(E11437=2,TEXT(dados!#REF!,"0000"),TEXT(dados!#REF!,"#")))</f>
        <v>#REF!</v>
      </c>
      <c r="D11437" t="e">
        <f>IF(dados!#REF!=0,"",dados!#REF!)</f>
        <v>#REF!</v>
      </c>
      <c r="E11437" t="e">
        <f>dados!#REF!</f>
        <v>#REF!</v>
      </c>
      <c r="F11437" t="e">
        <f>dados!#REF!</f>
        <v>#REF!</v>
      </c>
      <c r="G11437"/>
      <c r="H11437"/>
      <c r="I11437"/>
      <c r="J11437"/>
      <c r="K11437" s="13"/>
      <c r="L11437" s="13" t="e">
        <f>dados!#REF!/100</f>
        <v>#REF!</v>
      </c>
      <c r="M11437" s="13" t="e">
        <f>dados!#REF!/100</f>
        <v>#REF!</v>
      </c>
      <c r="N11437" s="13" t="e">
        <f>dados!#REF!/100</f>
        <v>#REF!</v>
      </c>
      <c r="O11437" s="13" t="e">
        <f>dados!#REF!/100</f>
        <v>#REF!</v>
      </c>
      <c r="P11437" s="11" t="e">
        <f>LEFT(Tabela2[[#This Row],[Código]],3)</f>
        <v>#VALUE!</v>
      </c>
    </row>
    <row r="11438" spans="2:16" ht="15" customHeight="1" x14ac:dyDescent="0.25">
      <c r="B11438" s="31" t="e">
        <f>IF(Tabela2[[#This Row],[Tipo]] = 0,LOOKUP(Tabela2[[#This Row],[RESUMO]],Tabela3[Grupo],Tabela3[Meus produtos]),VLOOKUP(Tabela2[[#This Row],[Código]],Tabela4[[Código NBS/LC116]:[Meus serviços]],3,0))</f>
        <v>#VALUE!</v>
      </c>
      <c r="C11438" t="e">
        <f>IF(E11438=0,TEXT(dados!#REF!,"00000000"),IF(E11438=2,TEXT(dados!#REF!,"0000"),TEXT(dados!#REF!,"#")))</f>
        <v>#REF!</v>
      </c>
      <c r="D11438" t="e">
        <f>IF(dados!#REF!=0,"",dados!#REF!)</f>
        <v>#REF!</v>
      </c>
      <c r="E11438" t="e">
        <f>dados!#REF!</f>
        <v>#REF!</v>
      </c>
      <c r="F11438" t="e">
        <f>dados!#REF!</f>
        <v>#REF!</v>
      </c>
      <c r="G11438"/>
      <c r="H11438"/>
      <c r="I11438"/>
      <c r="J11438"/>
      <c r="K11438" s="13"/>
      <c r="L11438" s="13" t="e">
        <f>dados!#REF!/100</f>
        <v>#REF!</v>
      </c>
      <c r="M11438" s="13" t="e">
        <f>dados!#REF!/100</f>
        <v>#REF!</v>
      </c>
      <c r="N11438" s="13" t="e">
        <f>dados!#REF!/100</f>
        <v>#REF!</v>
      </c>
      <c r="O11438" s="13" t="e">
        <f>dados!#REF!/100</f>
        <v>#REF!</v>
      </c>
      <c r="P11438" s="11" t="e">
        <f>LEFT(Tabela2[[#This Row],[Código]],3)</f>
        <v>#VALUE!</v>
      </c>
    </row>
    <row r="11439" spans="2:16" ht="15" customHeight="1" x14ac:dyDescent="0.25">
      <c r="B11439" s="31" t="e">
        <f>IF(Tabela2[[#This Row],[Tipo]] = 0,LOOKUP(Tabela2[[#This Row],[RESUMO]],Tabela3[Grupo],Tabela3[Meus produtos]),VLOOKUP(Tabela2[[#This Row],[Código]],Tabela4[[Código NBS/LC116]:[Meus serviços]],3,0))</f>
        <v>#VALUE!</v>
      </c>
      <c r="C11439" t="e">
        <f>IF(E11439=0,TEXT(dados!#REF!,"00000000"),IF(E11439=2,TEXT(dados!#REF!,"0000"),TEXT(dados!#REF!,"#")))</f>
        <v>#REF!</v>
      </c>
      <c r="D11439" t="e">
        <f>IF(dados!#REF!=0,"",dados!#REF!)</f>
        <v>#REF!</v>
      </c>
      <c r="E11439" t="e">
        <f>dados!#REF!</f>
        <v>#REF!</v>
      </c>
      <c r="F11439" t="e">
        <f>dados!#REF!</f>
        <v>#REF!</v>
      </c>
      <c r="G11439"/>
      <c r="H11439"/>
      <c r="I11439"/>
      <c r="J11439"/>
      <c r="K11439" s="13"/>
      <c r="L11439" s="13" t="e">
        <f>dados!#REF!/100</f>
        <v>#REF!</v>
      </c>
      <c r="M11439" s="13" t="e">
        <f>dados!#REF!/100</f>
        <v>#REF!</v>
      </c>
      <c r="N11439" s="13" t="e">
        <f>dados!#REF!/100</f>
        <v>#REF!</v>
      </c>
      <c r="O11439" s="13" t="e">
        <f>dados!#REF!/100</f>
        <v>#REF!</v>
      </c>
      <c r="P11439" s="11" t="e">
        <f>LEFT(Tabela2[[#This Row],[Código]],3)</f>
        <v>#VALUE!</v>
      </c>
    </row>
    <row r="11440" spans="2:16" ht="15" customHeight="1" x14ac:dyDescent="0.25">
      <c r="B11440" s="31" t="e">
        <f>IF(Tabela2[[#This Row],[Tipo]] = 0,LOOKUP(Tabela2[[#This Row],[RESUMO]],Tabela3[Grupo],Tabela3[Meus produtos]),VLOOKUP(Tabela2[[#This Row],[Código]],Tabela4[[Código NBS/LC116]:[Meus serviços]],3,0))</f>
        <v>#VALUE!</v>
      </c>
      <c r="C11440" t="e">
        <f>IF(E11440=0,TEXT(dados!#REF!,"00000000"),IF(E11440=2,TEXT(dados!#REF!,"0000"),TEXT(dados!#REF!,"#")))</f>
        <v>#REF!</v>
      </c>
      <c r="D11440" t="e">
        <f>IF(dados!#REF!=0,"",dados!#REF!)</f>
        <v>#REF!</v>
      </c>
      <c r="E11440" t="e">
        <f>dados!#REF!</f>
        <v>#REF!</v>
      </c>
      <c r="F11440" t="e">
        <f>dados!#REF!</f>
        <v>#REF!</v>
      </c>
      <c r="G11440"/>
      <c r="H11440"/>
      <c r="I11440"/>
      <c r="J11440"/>
      <c r="K11440" s="13"/>
      <c r="L11440" s="13" t="e">
        <f>dados!#REF!/100</f>
        <v>#REF!</v>
      </c>
      <c r="M11440" s="13" t="e">
        <f>dados!#REF!/100</f>
        <v>#REF!</v>
      </c>
      <c r="N11440" s="13" t="e">
        <f>dados!#REF!/100</f>
        <v>#REF!</v>
      </c>
      <c r="O11440" s="13" t="e">
        <f>dados!#REF!/100</f>
        <v>#REF!</v>
      </c>
      <c r="P11440" s="11" t="e">
        <f>LEFT(Tabela2[[#This Row],[Código]],3)</f>
        <v>#VALUE!</v>
      </c>
    </row>
    <row r="11441" spans="2:16" ht="15" customHeight="1" x14ac:dyDescent="0.25">
      <c r="B11441" s="31" t="e">
        <f>IF(Tabela2[[#This Row],[Tipo]] = 0,LOOKUP(Tabela2[[#This Row],[RESUMO]],Tabela3[Grupo],Tabela3[Meus produtos]),VLOOKUP(Tabela2[[#This Row],[Código]],Tabela4[[Código NBS/LC116]:[Meus serviços]],3,0))</f>
        <v>#VALUE!</v>
      </c>
      <c r="C11441" t="e">
        <f>IF(E11441=0,TEXT(dados!#REF!,"00000000"),IF(E11441=2,TEXT(dados!#REF!,"0000"),TEXT(dados!#REF!,"#")))</f>
        <v>#REF!</v>
      </c>
      <c r="D11441" t="e">
        <f>IF(dados!#REF!=0,"",dados!#REF!)</f>
        <v>#REF!</v>
      </c>
      <c r="E11441" t="e">
        <f>dados!#REF!</f>
        <v>#REF!</v>
      </c>
      <c r="F11441" t="e">
        <f>dados!#REF!</f>
        <v>#REF!</v>
      </c>
      <c r="G11441"/>
      <c r="H11441"/>
      <c r="I11441"/>
      <c r="J11441"/>
      <c r="K11441" s="13"/>
      <c r="L11441" s="13" t="e">
        <f>dados!#REF!/100</f>
        <v>#REF!</v>
      </c>
      <c r="M11441" s="13" t="e">
        <f>dados!#REF!/100</f>
        <v>#REF!</v>
      </c>
      <c r="N11441" s="13" t="e">
        <f>dados!#REF!/100</f>
        <v>#REF!</v>
      </c>
      <c r="O11441" s="13" t="e">
        <f>dados!#REF!/100</f>
        <v>#REF!</v>
      </c>
      <c r="P11441" s="11" t="e">
        <f>LEFT(Tabela2[[#This Row],[Código]],3)</f>
        <v>#VALUE!</v>
      </c>
    </row>
    <row r="11442" spans="2:16" ht="15" customHeight="1" x14ac:dyDescent="0.25">
      <c r="B11442" s="31" t="e">
        <f>IF(Tabela2[[#This Row],[Tipo]] = 0,LOOKUP(Tabela2[[#This Row],[RESUMO]],Tabela3[Grupo],Tabela3[Meus produtos]),VLOOKUP(Tabela2[[#This Row],[Código]],Tabela4[[Código NBS/LC116]:[Meus serviços]],3,0))</f>
        <v>#VALUE!</v>
      </c>
      <c r="C11442" t="e">
        <f>IF(E11442=0,TEXT(dados!#REF!,"00000000"),IF(E11442=2,TEXT(dados!#REF!,"0000"),TEXT(dados!#REF!,"#")))</f>
        <v>#REF!</v>
      </c>
      <c r="D11442" t="e">
        <f>IF(dados!#REF!=0,"",dados!#REF!)</f>
        <v>#REF!</v>
      </c>
      <c r="E11442" t="e">
        <f>dados!#REF!</f>
        <v>#REF!</v>
      </c>
      <c r="F11442" t="e">
        <f>dados!#REF!</f>
        <v>#REF!</v>
      </c>
      <c r="G11442"/>
      <c r="H11442"/>
      <c r="I11442"/>
      <c r="J11442"/>
      <c r="K11442" s="13"/>
      <c r="L11442" s="13" t="e">
        <f>dados!#REF!/100</f>
        <v>#REF!</v>
      </c>
      <c r="M11442" s="13" t="e">
        <f>dados!#REF!/100</f>
        <v>#REF!</v>
      </c>
      <c r="N11442" s="13" t="e">
        <f>dados!#REF!/100</f>
        <v>#REF!</v>
      </c>
      <c r="O11442" s="13" t="e">
        <f>dados!#REF!/100</f>
        <v>#REF!</v>
      </c>
      <c r="P11442" s="11" t="e">
        <f>LEFT(Tabela2[[#This Row],[Código]],3)</f>
        <v>#VALUE!</v>
      </c>
    </row>
    <row r="11443" spans="2:16" ht="15" customHeight="1" x14ac:dyDescent="0.25">
      <c r="B11443" s="31" t="e">
        <f>IF(Tabela2[[#This Row],[Tipo]] = 0,LOOKUP(Tabela2[[#This Row],[RESUMO]],Tabela3[Grupo],Tabela3[Meus produtos]),VLOOKUP(Tabela2[[#This Row],[Código]],Tabela4[[Código NBS/LC116]:[Meus serviços]],3,0))</f>
        <v>#VALUE!</v>
      </c>
      <c r="C11443" t="e">
        <f>IF(E11443=0,TEXT(dados!#REF!,"00000000"),IF(E11443=2,TEXT(dados!#REF!,"0000"),TEXT(dados!#REF!,"#")))</f>
        <v>#REF!</v>
      </c>
      <c r="D11443" t="e">
        <f>IF(dados!#REF!=0,"",dados!#REF!)</f>
        <v>#REF!</v>
      </c>
      <c r="E11443" t="e">
        <f>dados!#REF!</f>
        <v>#REF!</v>
      </c>
      <c r="F11443" t="e">
        <f>dados!#REF!</f>
        <v>#REF!</v>
      </c>
      <c r="G11443"/>
      <c r="H11443"/>
      <c r="I11443"/>
      <c r="J11443"/>
      <c r="K11443" s="13"/>
      <c r="L11443" s="13" t="e">
        <f>dados!#REF!/100</f>
        <v>#REF!</v>
      </c>
      <c r="M11443" s="13" t="e">
        <f>dados!#REF!/100</f>
        <v>#REF!</v>
      </c>
      <c r="N11443" s="13" t="e">
        <f>dados!#REF!/100</f>
        <v>#REF!</v>
      </c>
      <c r="O11443" s="13" t="e">
        <f>dados!#REF!/100</f>
        <v>#REF!</v>
      </c>
      <c r="P11443" s="11" t="e">
        <f>LEFT(Tabela2[[#This Row],[Código]],3)</f>
        <v>#VALUE!</v>
      </c>
    </row>
    <row r="11444" spans="2:16" ht="15" customHeight="1" x14ac:dyDescent="0.25">
      <c r="B11444" s="31" t="e">
        <f>IF(Tabela2[[#This Row],[Tipo]] = 0,LOOKUP(Tabela2[[#This Row],[RESUMO]],Tabela3[Grupo],Tabela3[Meus produtos]),VLOOKUP(Tabela2[[#This Row],[Código]],Tabela4[[Código NBS/LC116]:[Meus serviços]],3,0))</f>
        <v>#VALUE!</v>
      </c>
      <c r="C11444" t="e">
        <f>IF(E11444=0,TEXT(dados!#REF!,"00000000"),IF(E11444=2,TEXT(dados!#REF!,"0000"),TEXT(dados!#REF!,"#")))</f>
        <v>#REF!</v>
      </c>
      <c r="D11444" t="e">
        <f>IF(dados!#REF!=0,"",dados!#REF!)</f>
        <v>#REF!</v>
      </c>
      <c r="E11444" t="e">
        <f>dados!#REF!</f>
        <v>#REF!</v>
      </c>
      <c r="F11444" t="e">
        <f>dados!#REF!</f>
        <v>#REF!</v>
      </c>
      <c r="G11444"/>
      <c r="H11444"/>
      <c r="I11444"/>
      <c r="J11444"/>
      <c r="K11444" s="13"/>
      <c r="L11444" s="13" t="e">
        <f>dados!#REF!/100</f>
        <v>#REF!</v>
      </c>
      <c r="M11444" s="13" t="e">
        <f>dados!#REF!/100</f>
        <v>#REF!</v>
      </c>
      <c r="N11444" s="13" t="e">
        <f>dados!#REF!/100</f>
        <v>#REF!</v>
      </c>
      <c r="O11444" s="13" t="e">
        <f>dados!#REF!/100</f>
        <v>#REF!</v>
      </c>
      <c r="P11444" s="11" t="e">
        <f>LEFT(Tabela2[[#This Row],[Código]],3)</f>
        <v>#VALUE!</v>
      </c>
    </row>
    <row r="11445" spans="2:16" ht="15" customHeight="1" x14ac:dyDescent="0.25">
      <c r="B11445" s="31" t="e">
        <f>IF(Tabela2[[#This Row],[Tipo]] = 0,LOOKUP(Tabela2[[#This Row],[RESUMO]],Tabela3[Grupo],Tabela3[Meus produtos]),VLOOKUP(Tabela2[[#This Row],[Código]],Tabela4[[Código NBS/LC116]:[Meus serviços]],3,0))</f>
        <v>#VALUE!</v>
      </c>
      <c r="C11445" t="e">
        <f>IF(E11445=0,TEXT(dados!#REF!,"00000000"),IF(E11445=2,TEXT(dados!#REF!,"0000"),TEXT(dados!#REF!,"#")))</f>
        <v>#REF!</v>
      </c>
      <c r="D11445" t="e">
        <f>IF(dados!#REF!=0,"",dados!#REF!)</f>
        <v>#REF!</v>
      </c>
      <c r="E11445" t="e">
        <f>dados!#REF!</f>
        <v>#REF!</v>
      </c>
      <c r="F11445" t="e">
        <f>dados!#REF!</f>
        <v>#REF!</v>
      </c>
      <c r="G11445"/>
      <c r="H11445"/>
      <c r="I11445"/>
      <c r="J11445"/>
      <c r="K11445" s="13"/>
      <c r="L11445" s="13" t="e">
        <f>dados!#REF!/100</f>
        <v>#REF!</v>
      </c>
      <c r="M11445" s="13" t="e">
        <f>dados!#REF!/100</f>
        <v>#REF!</v>
      </c>
      <c r="N11445" s="13" t="e">
        <f>dados!#REF!/100</f>
        <v>#REF!</v>
      </c>
      <c r="O11445" s="13" t="e">
        <f>dados!#REF!/100</f>
        <v>#REF!</v>
      </c>
      <c r="P11445" s="11" t="e">
        <f>LEFT(Tabela2[[#This Row],[Código]],3)</f>
        <v>#VALUE!</v>
      </c>
    </row>
    <row r="11446" spans="2:16" ht="15" customHeight="1" x14ac:dyDescent="0.25">
      <c r="B11446" s="31" t="e">
        <f>IF(Tabela2[[#This Row],[Tipo]] = 0,LOOKUP(Tabela2[[#This Row],[RESUMO]],Tabela3[Grupo],Tabela3[Meus produtos]),VLOOKUP(Tabela2[[#This Row],[Código]],Tabela4[[Código NBS/LC116]:[Meus serviços]],3,0))</f>
        <v>#VALUE!</v>
      </c>
      <c r="C11446" t="e">
        <f>IF(E11446=0,TEXT(dados!#REF!,"00000000"),IF(E11446=2,TEXT(dados!#REF!,"0000"),TEXT(dados!#REF!,"#")))</f>
        <v>#REF!</v>
      </c>
      <c r="D11446" t="e">
        <f>IF(dados!#REF!=0,"",dados!#REF!)</f>
        <v>#REF!</v>
      </c>
      <c r="E11446" t="e">
        <f>dados!#REF!</f>
        <v>#REF!</v>
      </c>
      <c r="F11446" t="e">
        <f>dados!#REF!</f>
        <v>#REF!</v>
      </c>
      <c r="G11446"/>
      <c r="H11446"/>
      <c r="I11446"/>
      <c r="J11446"/>
      <c r="K11446" s="13"/>
      <c r="L11446" s="13" t="e">
        <f>dados!#REF!/100</f>
        <v>#REF!</v>
      </c>
      <c r="M11446" s="13" t="e">
        <f>dados!#REF!/100</f>
        <v>#REF!</v>
      </c>
      <c r="N11446" s="13" t="e">
        <f>dados!#REF!/100</f>
        <v>#REF!</v>
      </c>
      <c r="O11446" s="13" t="e">
        <f>dados!#REF!/100</f>
        <v>#REF!</v>
      </c>
      <c r="P11446" s="11" t="e">
        <f>LEFT(Tabela2[[#This Row],[Código]],3)</f>
        <v>#VALUE!</v>
      </c>
    </row>
    <row r="11447" spans="2:16" ht="15" customHeight="1" x14ac:dyDescent="0.25">
      <c r="B11447" s="31" t="e">
        <f>IF(Tabela2[[#This Row],[Tipo]] = 0,LOOKUP(Tabela2[[#This Row],[RESUMO]],Tabela3[Grupo],Tabela3[Meus produtos]),VLOOKUP(Tabela2[[#This Row],[Código]],Tabela4[[Código NBS/LC116]:[Meus serviços]],3,0))</f>
        <v>#VALUE!</v>
      </c>
      <c r="C11447" t="e">
        <f>IF(E11447=0,TEXT(dados!#REF!,"00000000"),IF(E11447=2,TEXT(dados!#REF!,"0000"),TEXT(dados!#REF!,"#")))</f>
        <v>#REF!</v>
      </c>
      <c r="D11447" t="e">
        <f>IF(dados!#REF!=0,"",dados!#REF!)</f>
        <v>#REF!</v>
      </c>
      <c r="E11447" t="e">
        <f>dados!#REF!</f>
        <v>#REF!</v>
      </c>
      <c r="F11447" t="e">
        <f>dados!#REF!</f>
        <v>#REF!</v>
      </c>
      <c r="G11447"/>
      <c r="H11447"/>
      <c r="I11447"/>
      <c r="J11447"/>
      <c r="K11447" s="13"/>
      <c r="L11447" s="13" t="e">
        <f>dados!#REF!/100</f>
        <v>#REF!</v>
      </c>
      <c r="M11447" s="13" t="e">
        <f>dados!#REF!/100</f>
        <v>#REF!</v>
      </c>
      <c r="N11447" s="13" t="e">
        <f>dados!#REF!/100</f>
        <v>#REF!</v>
      </c>
      <c r="O11447" s="13" t="e">
        <f>dados!#REF!/100</f>
        <v>#REF!</v>
      </c>
      <c r="P11447" s="11" t="e">
        <f>LEFT(Tabela2[[#This Row],[Código]],3)</f>
        <v>#VALUE!</v>
      </c>
    </row>
    <row r="11448" spans="2:16" ht="15" customHeight="1" x14ac:dyDescent="0.25">
      <c r="B11448" s="31" t="e">
        <f>IF(Tabela2[[#This Row],[Tipo]] = 0,LOOKUP(Tabela2[[#This Row],[RESUMO]],Tabela3[Grupo],Tabela3[Meus produtos]),VLOOKUP(Tabela2[[#This Row],[Código]],Tabela4[[Código NBS/LC116]:[Meus serviços]],3,0))</f>
        <v>#VALUE!</v>
      </c>
      <c r="C11448" t="e">
        <f>IF(E11448=0,TEXT(dados!#REF!,"00000000"),IF(E11448=2,TEXT(dados!#REF!,"0000"),TEXT(dados!#REF!,"#")))</f>
        <v>#REF!</v>
      </c>
      <c r="D11448" t="e">
        <f>IF(dados!#REF!=0,"",dados!#REF!)</f>
        <v>#REF!</v>
      </c>
      <c r="E11448" t="e">
        <f>dados!#REF!</f>
        <v>#REF!</v>
      </c>
      <c r="F11448" t="e">
        <f>dados!#REF!</f>
        <v>#REF!</v>
      </c>
      <c r="G11448"/>
      <c r="H11448"/>
      <c r="I11448"/>
      <c r="J11448"/>
      <c r="K11448" s="13"/>
      <c r="L11448" s="13" t="e">
        <f>dados!#REF!/100</f>
        <v>#REF!</v>
      </c>
      <c r="M11448" s="13" t="e">
        <f>dados!#REF!/100</f>
        <v>#REF!</v>
      </c>
      <c r="N11448" s="13" t="e">
        <f>dados!#REF!/100</f>
        <v>#REF!</v>
      </c>
      <c r="O11448" s="13" t="e">
        <f>dados!#REF!/100</f>
        <v>#REF!</v>
      </c>
      <c r="P11448" s="11" t="e">
        <f>LEFT(Tabela2[[#This Row],[Código]],3)</f>
        <v>#VALUE!</v>
      </c>
    </row>
    <row r="11449" spans="2:16" ht="15" customHeight="1" x14ac:dyDescent="0.25">
      <c r="B11449" s="31" t="e">
        <f>IF(Tabela2[[#This Row],[Tipo]] = 0,LOOKUP(Tabela2[[#This Row],[RESUMO]],Tabela3[Grupo],Tabela3[Meus produtos]),VLOOKUP(Tabela2[[#This Row],[Código]],Tabela4[[Código NBS/LC116]:[Meus serviços]],3,0))</f>
        <v>#VALUE!</v>
      </c>
      <c r="C11449" t="e">
        <f>IF(E11449=0,TEXT(dados!#REF!,"00000000"),IF(E11449=2,TEXT(dados!#REF!,"0000"),TEXT(dados!#REF!,"#")))</f>
        <v>#REF!</v>
      </c>
      <c r="D11449" t="e">
        <f>IF(dados!#REF!=0,"",dados!#REF!)</f>
        <v>#REF!</v>
      </c>
      <c r="E11449" t="e">
        <f>dados!#REF!</f>
        <v>#REF!</v>
      </c>
      <c r="F11449" t="e">
        <f>dados!#REF!</f>
        <v>#REF!</v>
      </c>
      <c r="G11449"/>
      <c r="H11449"/>
      <c r="I11449"/>
      <c r="J11449"/>
      <c r="K11449" s="13"/>
      <c r="L11449" s="13" t="e">
        <f>dados!#REF!/100</f>
        <v>#REF!</v>
      </c>
      <c r="M11449" s="13" t="e">
        <f>dados!#REF!/100</f>
        <v>#REF!</v>
      </c>
      <c r="N11449" s="13" t="e">
        <f>dados!#REF!/100</f>
        <v>#REF!</v>
      </c>
      <c r="O11449" s="13" t="e">
        <f>dados!#REF!/100</f>
        <v>#REF!</v>
      </c>
      <c r="P11449" s="11" t="e">
        <f>LEFT(Tabela2[[#This Row],[Código]],3)</f>
        <v>#VALUE!</v>
      </c>
    </row>
    <row r="11450" spans="2:16" ht="15" customHeight="1" x14ac:dyDescent="0.25">
      <c r="B11450" s="31" t="e">
        <f>IF(Tabela2[[#This Row],[Tipo]] = 0,LOOKUP(Tabela2[[#This Row],[RESUMO]],Tabela3[Grupo],Tabela3[Meus produtos]),VLOOKUP(Tabela2[[#This Row],[Código]],Tabela4[[Código NBS/LC116]:[Meus serviços]],3,0))</f>
        <v>#VALUE!</v>
      </c>
      <c r="C11450" t="e">
        <f>IF(E11450=0,TEXT(dados!#REF!,"00000000"),IF(E11450=2,TEXT(dados!#REF!,"0000"),TEXT(dados!#REF!,"#")))</f>
        <v>#REF!</v>
      </c>
      <c r="D11450" t="e">
        <f>IF(dados!#REF!=0,"",dados!#REF!)</f>
        <v>#REF!</v>
      </c>
      <c r="E11450" t="e">
        <f>dados!#REF!</f>
        <v>#REF!</v>
      </c>
      <c r="F11450" t="e">
        <f>dados!#REF!</f>
        <v>#REF!</v>
      </c>
      <c r="G11450"/>
      <c r="H11450"/>
      <c r="I11450"/>
      <c r="J11450"/>
      <c r="K11450" s="13"/>
      <c r="L11450" s="13" t="e">
        <f>dados!#REF!/100</f>
        <v>#REF!</v>
      </c>
      <c r="M11450" s="13" t="e">
        <f>dados!#REF!/100</f>
        <v>#REF!</v>
      </c>
      <c r="N11450" s="13" t="e">
        <f>dados!#REF!/100</f>
        <v>#REF!</v>
      </c>
      <c r="O11450" s="13" t="e">
        <f>dados!#REF!/100</f>
        <v>#REF!</v>
      </c>
      <c r="P11450" s="11" t="e">
        <f>LEFT(Tabela2[[#This Row],[Código]],3)</f>
        <v>#VALUE!</v>
      </c>
    </row>
    <row r="11451" spans="2:16" ht="15" customHeight="1" x14ac:dyDescent="0.25">
      <c r="B11451" s="31" t="e">
        <f>IF(Tabela2[[#This Row],[Tipo]] = 0,LOOKUP(Tabela2[[#This Row],[RESUMO]],Tabela3[Grupo],Tabela3[Meus produtos]),VLOOKUP(Tabela2[[#This Row],[Código]],Tabela4[[Código NBS/LC116]:[Meus serviços]],3,0))</f>
        <v>#VALUE!</v>
      </c>
      <c r="C11451" t="e">
        <f>IF(E11451=0,TEXT(dados!#REF!,"00000000"),IF(E11451=2,TEXT(dados!#REF!,"0000"),TEXT(dados!#REF!,"#")))</f>
        <v>#REF!</v>
      </c>
      <c r="D11451" t="e">
        <f>IF(dados!#REF!=0,"",dados!#REF!)</f>
        <v>#REF!</v>
      </c>
      <c r="E11451" t="e">
        <f>dados!#REF!</f>
        <v>#REF!</v>
      </c>
      <c r="F11451" t="e">
        <f>dados!#REF!</f>
        <v>#REF!</v>
      </c>
      <c r="G11451"/>
      <c r="H11451"/>
      <c r="I11451"/>
      <c r="J11451"/>
      <c r="K11451" s="13"/>
      <c r="L11451" s="13" t="e">
        <f>dados!#REF!/100</f>
        <v>#REF!</v>
      </c>
      <c r="M11451" s="13" t="e">
        <f>dados!#REF!/100</f>
        <v>#REF!</v>
      </c>
      <c r="N11451" s="13" t="e">
        <f>dados!#REF!/100</f>
        <v>#REF!</v>
      </c>
      <c r="O11451" s="13" t="e">
        <f>dados!#REF!/100</f>
        <v>#REF!</v>
      </c>
      <c r="P11451" s="11" t="e">
        <f>LEFT(Tabela2[[#This Row],[Código]],3)</f>
        <v>#VALUE!</v>
      </c>
    </row>
    <row r="11452" spans="2:16" ht="15" customHeight="1" x14ac:dyDescent="0.25">
      <c r="B11452" s="31" t="e">
        <f>IF(Tabela2[[#This Row],[Tipo]] = 0,LOOKUP(Tabela2[[#This Row],[RESUMO]],Tabela3[Grupo],Tabela3[Meus produtos]),VLOOKUP(Tabela2[[#This Row],[Código]],Tabela4[[Código NBS/LC116]:[Meus serviços]],3,0))</f>
        <v>#VALUE!</v>
      </c>
      <c r="C11452" t="e">
        <f>IF(E11452=0,TEXT(dados!#REF!,"00000000"),IF(E11452=2,TEXT(dados!#REF!,"0000"),TEXT(dados!#REF!,"#")))</f>
        <v>#REF!</v>
      </c>
      <c r="D11452" t="e">
        <f>IF(dados!#REF!=0,"",dados!#REF!)</f>
        <v>#REF!</v>
      </c>
      <c r="E11452" t="e">
        <f>dados!#REF!</f>
        <v>#REF!</v>
      </c>
      <c r="F11452" t="e">
        <f>dados!#REF!</f>
        <v>#REF!</v>
      </c>
      <c r="G11452"/>
      <c r="H11452"/>
      <c r="I11452"/>
      <c r="J11452"/>
      <c r="K11452" s="13"/>
      <c r="L11452" s="13" t="e">
        <f>dados!#REF!/100</f>
        <v>#REF!</v>
      </c>
      <c r="M11452" s="13" t="e">
        <f>dados!#REF!/100</f>
        <v>#REF!</v>
      </c>
      <c r="N11452" s="13" t="e">
        <f>dados!#REF!/100</f>
        <v>#REF!</v>
      </c>
      <c r="O11452" s="13" t="e">
        <f>dados!#REF!/100</f>
        <v>#REF!</v>
      </c>
      <c r="P11452" s="11" t="e">
        <f>LEFT(Tabela2[[#This Row],[Código]],3)</f>
        <v>#VALUE!</v>
      </c>
    </row>
    <row r="11453" spans="2:16" ht="15" customHeight="1" x14ac:dyDescent="0.25">
      <c r="B11453" s="31" t="e">
        <f>IF(Tabela2[[#This Row],[Tipo]] = 0,LOOKUP(Tabela2[[#This Row],[RESUMO]],Tabela3[Grupo],Tabela3[Meus produtos]),VLOOKUP(Tabela2[[#This Row],[Código]],Tabela4[[Código NBS/LC116]:[Meus serviços]],3,0))</f>
        <v>#VALUE!</v>
      </c>
      <c r="C11453" t="e">
        <f>IF(E11453=0,TEXT(dados!#REF!,"00000000"),IF(E11453=2,TEXT(dados!#REF!,"0000"),TEXT(dados!#REF!,"#")))</f>
        <v>#REF!</v>
      </c>
      <c r="D11453" t="e">
        <f>IF(dados!#REF!=0,"",dados!#REF!)</f>
        <v>#REF!</v>
      </c>
      <c r="E11453" t="e">
        <f>dados!#REF!</f>
        <v>#REF!</v>
      </c>
      <c r="F11453" t="e">
        <f>dados!#REF!</f>
        <v>#REF!</v>
      </c>
      <c r="G11453"/>
      <c r="H11453"/>
      <c r="I11453"/>
      <c r="J11453"/>
      <c r="K11453" s="13"/>
      <c r="L11453" s="13" t="e">
        <f>dados!#REF!/100</f>
        <v>#REF!</v>
      </c>
      <c r="M11453" s="13" t="e">
        <f>dados!#REF!/100</f>
        <v>#REF!</v>
      </c>
      <c r="N11453" s="13" t="e">
        <f>dados!#REF!/100</f>
        <v>#REF!</v>
      </c>
      <c r="O11453" s="13" t="e">
        <f>dados!#REF!/100</f>
        <v>#REF!</v>
      </c>
      <c r="P11453" s="11" t="e">
        <f>LEFT(Tabela2[[#This Row],[Código]],3)</f>
        <v>#VALUE!</v>
      </c>
    </row>
    <row r="11454" spans="2:16" ht="15" customHeight="1" x14ac:dyDescent="0.25">
      <c r="B11454" s="31" t="e">
        <f>IF(Tabela2[[#This Row],[Tipo]] = 0,LOOKUP(Tabela2[[#This Row],[RESUMO]],Tabela3[Grupo],Tabela3[Meus produtos]),VLOOKUP(Tabela2[[#This Row],[Código]],Tabela4[[Código NBS/LC116]:[Meus serviços]],3,0))</f>
        <v>#VALUE!</v>
      </c>
      <c r="C11454" t="e">
        <f>IF(E11454=0,TEXT(dados!#REF!,"00000000"),IF(E11454=2,TEXT(dados!#REF!,"0000"),TEXT(dados!#REF!,"#")))</f>
        <v>#REF!</v>
      </c>
      <c r="D11454" t="e">
        <f>IF(dados!#REF!=0,"",dados!#REF!)</f>
        <v>#REF!</v>
      </c>
      <c r="E11454" t="e">
        <f>dados!#REF!</f>
        <v>#REF!</v>
      </c>
      <c r="F11454" t="e">
        <f>dados!#REF!</f>
        <v>#REF!</v>
      </c>
      <c r="G11454"/>
      <c r="H11454"/>
      <c r="I11454"/>
      <c r="J11454"/>
      <c r="K11454" s="13"/>
      <c r="L11454" s="13" t="e">
        <f>dados!#REF!/100</f>
        <v>#REF!</v>
      </c>
      <c r="M11454" s="13" t="e">
        <f>dados!#REF!/100</f>
        <v>#REF!</v>
      </c>
      <c r="N11454" s="13" t="e">
        <f>dados!#REF!/100</f>
        <v>#REF!</v>
      </c>
      <c r="O11454" s="13" t="e">
        <f>dados!#REF!/100</f>
        <v>#REF!</v>
      </c>
      <c r="P11454" s="11" t="e">
        <f>LEFT(Tabela2[[#This Row],[Código]],3)</f>
        <v>#VALUE!</v>
      </c>
    </row>
    <row r="11455" spans="2:16" ht="15" customHeight="1" x14ac:dyDescent="0.25">
      <c r="B11455" s="31" t="e">
        <f>IF(Tabela2[[#This Row],[Tipo]] = 0,LOOKUP(Tabela2[[#This Row],[RESUMO]],Tabela3[Grupo],Tabela3[Meus produtos]),VLOOKUP(Tabela2[[#This Row],[Código]],Tabela4[[Código NBS/LC116]:[Meus serviços]],3,0))</f>
        <v>#VALUE!</v>
      </c>
      <c r="C11455" t="e">
        <f>IF(E11455=0,TEXT(dados!#REF!,"00000000"),IF(E11455=2,TEXT(dados!#REF!,"0000"),TEXT(dados!#REF!,"#")))</f>
        <v>#REF!</v>
      </c>
      <c r="D11455" t="e">
        <f>IF(dados!#REF!=0,"",dados!#REF!)</f>
        <v>#REF!</v>
      </c>
      <c r="E11455" t="e">
        <f>dados!#REF!</f>
        <v>#REF!</v>
      </c>
      <c r="F11455" t="e">
        <f>dados!#REF!</f>
        <v>#REF!</v>
      </c>
      <c r="G11455"/>
      <c r="H11455"/>
      <c r="I11455"/>
      <c r="J11455"/>
      <c r="K11455" s="13"/>
      <c r="L11455" s="13" t="e">
        <f>dados!#REF!/100</f>
        <v>#REF!</v>
      </c>
      <c r="M11455" s="13" t="e">
        <f>dados!#REF!/100</f>
        <v>#REF!</v>
      </c>
      <c r="N11455" s="13" t="e">
        <f>dados!#REF!/100</f>
        <v>#REF!</v>
      </c>
      <c r="O11455" s="13" t="e">
        <f>dados!#REF!/100</f>
        <v>#REF!</v>
      </c>
      <c r="P11455" s="11" t="e">
        <f>LEFT(Tabela2[[#This Row],[Código]],3)</f>
        <v>#VALUE!</v>
      </c>
    </row>
    <row r="11456" spans="2:16" ht="15" customHeight="1" x14ac:dyDescent="0.25">
      <c r="B11456" s="31" t="e">
        <f>IF(Tabela2[[#This Row],[Tipo]] = 0,LOOKUP(Tabela2[[#This Row],[RESUMO]],Tabela3[Grupo],Tabela3[Meus produtos]),VLOOKUP(Tabela2[[#This Row],[Código]],Tabela4[[Código NBS/LC116]:[Meus serviços]],3,0))</f>
        <v>#VALUE!</v>
      </c>
      <c r="C11456" t="e">
        <f>IF(E11456=0,TEXT(dados!#REF!,"00000000"),IF(E11456=2,TEXT(dados!#REF!,"0000"),TEXT(dados!#REF!,"#")))</f>
        <v>#REF!</v>
      </c>
      <c r="D11456" t="e">
        <f>IF(dados!#REF!=0,"",dados!#REF!)</f>
        <v>#REF!</v>
      </c>
      <c r="E11456" t="e">
        <f>dados!#REF!</f>
        <v>#REF!</v>
      </c>
      <c r="F11456" t="e">
        <f>dados!#REF!</f>
        <v>#REF!</v>
      </c>
      <c r="G11456"/>
      <c r="H11456"/>
      <c r="I11456"/>
      <c r="J11456"/>
      <c r="K11456" s="13"/>
      <c r="L11456" s="13" t="e">
        <f>dados!#REF!/100</f>
        <v>#REF!</v>
      </c>
      <c r="M11456" s="13" t="e">
        <f>dados!#REF!/100</f>
        <v>#REF!</v>
      </c>
      <c r="N11456" s="13" t="e">
        <f>dados!#REF!/100</f>
        <v>#REF!</v>
      </c>
      <c r="O11456" s="13" t="e">
        <f>dados!#REF!/100</f>
        <v>#REF!</v>
      </c>
      <c r="P11456" s="11" t="e">
        <f>LEFT(Tabela2[[#This Row],[Código]],3)</f>
        <v>#VALUE!</v>
      </c>
    </row>
    <row r="11457" spans="2:16" ht="15" customHeight="1" x14ac:dyDescent="0.25">
      <c r="B11457" s="31" t="e">
        <f>IF(Tabela2[[#This Row],[Tipo]] = 0,LOOKUP(Tabela2[[#This Row],[RESUMO]],Tabela3[Grupo],Tabela3[Meus produtos]),VLOOKUP(Tabela2[[#This Row],[Código]],Tabela4[[Código NBS/LC116]:[Meus serviços]],3,0))</f>
        <v>#VALUE!</v>
      </c>
      <c r="C11457" t="e">
        <f>IF(E11457=0,TEXT(dados!#REF!,"00000000"),IF(E11457=2,TEXT(dados!#REF!,"0000"),TEXT(dados!#REF!,"#")))</f>
        <v>#REF!</v>
      </c>
      <c r="D11457" t="e">
        <f>IF(dados!#REF!=0,"",dados!#REF!)</f>
        <v>#REF!</v>
      </c>
      <c r="E11457" t="e">
        <f>dados!#REF!</f>
        <v>#REF!</v>
      </c>
      <c r="F11457" t="e">
        <f>dados!#REF!</f>
        <v>#REF!</v>
      </c>
      <c r="G11457"/>
      <c r="H11457"/>
      <c r="I11457"/>
      <c r="J11457"/>
      <c r="K11457" s="13"/>
      <c r="L11457" s="13" t="e">
        <f>dados!#REF!/100</f>
        <v>#REF!</v>
      </c>
      <c r="M11457" s="13" t="e">
        <f>dados!#REF!/100</f>
        <v>#REF!</v>
      </c>
      <c r="N11457" s="13" t="e">
        <f>dados!#REF!/100</f>
        <v>#REF!</v>
      </c>
      <c r="O11457" s="13" t="e">
        <f>dados!#REF!/100</f>
        <v>#REF!</v>
      </c>
      <c r="P11457" s="11" t="e">
        <f>LEFT(Tabela2[[#This Row],[Código]],3)</f>
        <v>#VALUE!</v>
      </c>
    </row>
    <row r="11458" spans="2:16" ht="15" customHeight="1" x14ac:dyDescent="0.25">
      <c r="B11458" s="31" t="e">
        <f>IF(Tabela2[[#This Row],[Tipo]] = 0,LOOKUP(Tabela2[[#This Row],[RESUMO]],Tabela3[Grupo],Tabela3[Meus produtos]),VLOOKUP(Tabela2[[#This Row],[Código]],Tabela4[[Código NBS/LC116]:[Meus serviços]],3,0))</f>
        <v>#VALUE!</v>
      </c>
      <c r="C11458" t="e">
        <f>IF(E11458=0,TEXT(dados!#REF!,"00000000"),IF(E11458=2,TEXT(dados!#REF!,"0000"),TEXT(dados!#REF!,"#")))</f>
        <v>#REF!</v>
      </c>
      <c r="D11458" t="e">
        <f>IF(dados!#REF!=0,"",dados!#REF!)</f>
        <v>#REF!</v>
      </c>
      <c r="E11458" t="e">
        <f>dados!#REF!</f>
        <v>#REF!</v>
      </c>
      <c r="F11458" t="e">
        <f>dados!#REF!</f>
        <v>#REF!</v>
      </c>
      <c r="G11458"/>
      <c r="H11458"/>
      <c r="I11458"/>
      <c r="J11458"/>
      <c r="K11458" s="13"/>
      <c r="L11458" s="13" t="e">
        <f>dados!#REF!/100</f>
        <v>#REF!</v>
      </c>
      <c r="M11458" s="13" t="e">
        <f>dados!#REF!/100</f>
        <v>#REF!</v>
      </c>
      <c r="N11458" s="13" t="e">
        <f>dados!#REF!/100</f>
        <v>#REF!</v>
      </c>
      <c r="O11458" s="13" t="e">
        <f>dados!#REF!/100</f>
        <v>#REF!</v>
      </c>
      <c r="P11458" s="11" t="e">
        <f>LEFT(Tabela2[[#This Row],[Código]],3)</f>
        <v>#VALUE!</v>
      </c>
    </row>
    <row r="11459" spans="2:16" ht="15" customHeight="1" x14ac:dyDescent="0.25">
      <c r="B11459" s="31" t="e">
        <f>IF(Tabela2[[#This Row],[Tipo]] = 0,LOOKUP(Tabela2[[#This Row],[RESUMO]],Tabela3[Grupo],Tabela3[Meus produtos]),VLOOKUP(Tabela2[[#This Row],[Código]],Tabela4[[Código NBS/LC116]:[Meus serviços]],3,0))</f>
        <v>#VALUE!</v>
      </c>
      <c r="C11459" t="e">
        <f>IF(E11459=0,TEXT(dados!#REF!,"00000000"),IF(E11459=2,TEXT(dados!#REF!,"0000"),TEXT(dados!#REF!,"#")))</f>
        <v>#REF!</v>
      </c>
      <c r="D11459" t="e">
        <f>IF(dados!#REF!=0,"",dados!#REF!)</f>
        <v>#REF!</v>
      </c>
      <c r="E11459" t="e">
        <f>dados!#REF!</f>
        <v>#REF!</v>
      </c>
      <c r="F11459" t="e">
        <f>dados!#REF!</f>
        <v>#REF!</v>
      </c>
      <c r="G11459"/>
      <c r="H11459"/>
      <c r="I11459"/>
      <c r="J11459"/>
      <c r="K11459" s="13"/>
      <c r="L11459" s="13" t="e">
        <f>dados!#REF!/100</f>
        <v>#REF!</v>
      </c>
      <c r="M11459" s="13" t="e">
        <f>dados!#REF!/100</f>
        <v>#REF!</v>
      </c>
      <c r="N11459" s="13" t="e">
        <f>dados!#REF!/100</f>
        <v>#REF!</v>
      </c>
      <c r="O11459" s="13" t="e">
        <f>dados!#REF!/100</f>
        <v>#REF!</v>
      </c>
      <c r="P11459" s="11" t="e">
        <f>LEFT(Tabela2[[#This Row],[Código]],3)</f>
        <v>#VALUE!</v>
      </c>
    </row>
    <row r="11460" spans="2:16" ht="15" customHeight="1" x14ac:dyDescent="0.25">
      <c r="B11460" s="31" t="e">
        <f>IF(Tabela2[[#This Row],[Tipo]] = 0,LOOKUP(Tabela2[[#This Row],[RESUMO]],Tabela3[Grupo],Tabela3[Meus produtos]),VLOOKUP(Tabela2[[#This Row],[Código]],Tabela4[[Código NBS/LC116]:[Meus serviços]],3,0))</f>
        <v>#VALUE!</v>
      </c>
      <c r="C11460" t="e">
        <f>IF(E11460=0,TEXT(dados!#REF!,"00000000"),IF(E11460=2,TEXT(dados!#REF!,"0000"),TEXT(dados!#REF!,"#")))</f>
        <v>#REF!</v>
      </c>
      <c r="D11460" t="e">
        <f>IF(dados!#REF!=0,"",dados!#REF!)</f>
        <v>#REF!</v>
      </c>
      <c r="E11460" t="e">
        <f>dados!#REF!</f>
        <v>#REF!</v>
      </c>
      <c r="F11460" t="e">
        <f>dados!#REF!</f>
        <v>#REF!</v>
      </c>
      <c r="G11460"/>
      <c r="H11460"/>
      <c r="I11460"/>
      <c r="J11460"/>
      <c r="K11460" s="13"/>
      <c r="L11460" s="13" t="e">
        <f>dados!#REF!/100</f>
        <v>#REF!</v>
      </c>
      <c r="M11460" s="13" t="e">
        <f>dados!#REF!/100</f>
        <v>#REF!</v>
      </c>
      <c r="N11460" s="13" t="e">
        <f>dados!#REF!/100</f>
        <v>#REF!</v>
      </c>
      <c r="O11460" s="13" t="e">
        <f>dados!#REF!/100</f>
        <v>#REF!</v>
      </c>
      <c r="P11460" s="11" t="e">
        <f>LEFT(Tabela2[[#This Row],[Código]],3)</f>
        <v>#VALUE!</v>
      </c>
    </row>
    <row r="11461" spans="2:16" ht="15" customHeight="1" x14ac:dyDescent="0.25">
      <c r="B11461" s="31" t="e">
        <f>IF(Tabela2[[#This Row],[Tipo]] = 0,LOOKUP(Tabela2[[#This Row],[RESUMO]],Tabela3[Grupo],Tabela3[Meus produtos]),VLOOKUP(Tabela2[[#This Row],[Código]],Tabela4[[Código NBS/LC116]:[Meus serviços]],3,0))</f>
        <v>#VALUE!</v>
      </c>
      <c r="C11461" t="e">
        <f>IF(E11461=0,TEXT(dados!#REF!,"00000000"),IF(E11461=2,TEXT(dados!#REF!,"0000"),TEXT(dados!#REF!,"#")))</f>
        <v>#REF!</v>
      </c>
      <c r="D11461" t="e">
        <f>IF(dados!#REF!=0,"",dados!#REF!)</f>
        <v>#REF!</v>
      </c>
      <c r="E11461" t="e">
        <f>dados!#REF!</f>
        <v>#REF!</v>
      </c>
      <c r="F11461" t="e">
        <f>dados!#REF!</f>
        <v>#REF!</v>
      </c>
      <c r="G11461"/>
      <c r="H11461"/>
      <c r="I11461"/>
      <c r="J11461"/>
      <c r="K11461" s="13"/>
      <c r="L11461" s="13" t="e">
        <f>dados!#REF!/100</f>
        <v>#REF!</v>
      </c>
      <c r="M11461" s="13" t="e">
        <f>dados!#REF!/100</f>
        <v>#REF!</v>
      </c>
      <c r="N11461" s="13" t="e">
        <f>dados!#REF!/100</f>
        <v>#REF!</v>
      </c>
      <c r="O11461" s="13" t="e">
        <f>dados!#REF!/100</f>
        <v>#REF!</v>
      </c>
      <c r="P11461" s="11" t="e">
        <f>LEFT(Tabela2[[#This Row],[Código]],3)</f>
        <v>#VALUE!</v>
      </c>
    </row>
    <row r="11462" spans="2:16" ht="15" customHeight="1" x14ac:dyDescent="0.25">
      <c r="B11462" s="31" t="e">
        <f>IF(Tabela2[[#This Row],[Tipo]] = 0,LOOKUP(Tabela2[[#This Row],[RESUMO]],Tabela3[Grupo],Tabela3[Meus produtos]),VLOOKUP(Tabela2[[#This Row],[Código]],Tabela4[[Código NBS/LC116]:[Meus serviços]],3,0))</f>
        <v>#VALUE!</v>
      </c>
      <c r="C11462" t="e">
        <f>IF(E11462=0,TEXT(dados!#REF!,"00000000"),IF(E11462=2,TEXT(dados!#REF!,"0000"),TEXT(dados!#REF!,"#")))</f>
        <v>#REF!</v>
      </c>
      <c r="D11462" t="e">
        <f>IF(dados!#REF!=0,"",dados!#REF!)</f>
        <v>#REF!</v>
      </c>
      <c r="E11462" t="e">
        <f>dados!#REF!</f>
        <v>#REF!</v>
      </c>
      <c r="F11462" t="e">
        <f>dados!#REF!</f>
        <v>#REF!</v>
      </c>
      <c r="G11462"/>
      <c r="H11462"/>
      <c r="I11462"/>
      <c r="J11462"/>
      <c r="K11462" s="13"/>
      <c r="L11462" s="13" t="e">
        <f>dados!#REF!/100</f>
        <v>#REF!</v>
      </c>
      <c r="M11462" s="13" t="e">
        <f>dados!#REF!/100</f>
        <v>#REF!</v>
      </c>
      <c r="N11462" s="13" t="e">
        <f>dados!#REF!/100</f>
        <v>#REF!</v>
      </c>
      <c r="O11462" s="13" t="e">
        <f>dados!#REF!/100</f>
        <v>#REF!</v>
      </c>
      <c r="P11462" s="11" t="e">
        <f>LEFT(Tabela2[[#This Row],[Código]],3)</f>
        <v>#VALUE!</v>
      </c>
    </row>
    <row r="11463" spans="2:16" ht="15" customHeight="1" x14ac:dyDescent="0.25">
      <c r="B11463" s="31" t="e">
        <f>IF(Tabela2[[#This Row],[Tipo]] = 0,LOOKUP(Tabela2[[#This Row],[RESUMO]],Tabela3[Grupo],Tabela3[Meus produtos]),VLOOKUP(Tabela2[[#This Row],[Código]],Tabela4[[Código NBS/LC116]:[Meus serviços]],3,0))</f>
        <v>#VALUE!</v>
      </c>
      <c r="C11463" t="e">
        <f>IF(E11463=0,TEXT(dados!#REF!,"00000000"),IF(E11463=2,TEXT(dados!#REF!,"0000"),TEXT(dados!#REF!,"#")))</f>
        <v>#REF!</v>
      </c>
      <c r="D11463" t="e">
        <f>IF(dados!#REF!=0,"",dados!#REF!)</f>
        <v>#REF!</v>
      </c>
      <c r="E11463" t="e">
        <f>dados!#REF!</f>
        <v>#REF!</v>
      </c>
      <c r="F11463" t="e">
        <f>dados!#REF!</f>
        <v>#REF!</v>
      </c>
      <c r="G11463"/>
      <c r="H11463"/>
      <c r="I11463"/>
      <c r="J11463"/>
      <c r="K11463" s="13"/>
      <c r="L11463" s="13" t="e">
        <f>dados!#REF!/100</f>
        <v>#REF!</v>
      </c>
      <c r="M11463" s="13" t="e">
        <f>dados!#REF!/100</f>
        <v>#REF!</v>
      </c>
      <c r="N11463" s="13" t="e">
        <f>dados!#REF!/100</f>
        <v>#REF!</v>
      </c>
      <c r="O11463" s="13" t="e">
        <f>dados!#REF!/100</f>
        <v>#REF!</v>
      </c>
      <c r="P11463" s="11" t="e">
        <f>LEFT(Tabela2[[#This Row],[Código]],3)</f>
        <v>#VALUE!</v>
      </c>
    </row>
    <row r="11464" spans="2:16" ht="15" customHeight="1" x14ac:dyDescent="0.25">
      <c r="B11464" s="31" t="e">
        <f>IF(Tabela2[[#This Row],[Tipo]] = 0,LOOKUP(Tabela2[[#This Row],[RESUMO]],Tabela3[Grupo],Tabela3[Meus produtos]),VLOOKUP(Tabela2[[#This Row],[Código]],Tabela4[[Código NBS/LC116]:[Meus serviços]],3,0))</f>
        <v>#VALUE!</v>
      </c>
      <c r="C11464" t="e">
        <f>IF(E11464=0,TEXT(dados!#REF!,"00000000"),IF(E11464=2,TEXT(dados!#REF!,"0000"),TEXT(dados!#REF!,"#")))</f>
        <v>#REF!</v>
      </c>
      <c r="D11464" t="e">
        <f>IF(dados!#REF!=0,"",dados!#REF!)</f>
        <v>#REF!</v>
      </c>
      <c r="E11464" t="e">
        <f>dados!#REF!</f>
        <v>#REF!</v>
      </c>
      <c r="F11464" t="e">
        <f>dados!#REF!</f>
        <v>#REF!</v>
      </c>
      <c r="G11464"/>
      <c r="H11464"/>
      <c r="I11464"/>
      <c r="J11464"/>
      <c r="K11464" s="13"/>
      <c r="L11464" s="13" t="e">
        <f>dados!#REF!/100</f>
        <v>#REF!</v>
      </c>
      <c r="M11464" s="13" t="e">
        <f>dados!#REF!/100</f>
        <v>#REF!</v>
      </c>
      <c r="N11464" s="13" t="e">
        <f>dados!#REF!/100</f>
        <v>#REF!</v>
      </c>
      <c r="O11464" s="13" t="e">
        <f>dados!#REF!/100</f>
        <v>#REF!</v>
      </c>
      <c r="P11464" s="11" t="e">
        <f>LEFT(Tabela2[[#This Row],[Código]],3)</f>
        <v>#VALUE!</v>
      </c>
    </row>
    <row r="11465" spans="2:16" ht="15" customHeight="1" x14ac:dyDescent="0.25">
      <c r="B11465" s="31" t="e">
        <f>IF(Tabela2[[#This Row],[Tipo]] = 0,LOOKUP(Tabela2[[#This Row],[RESUMO]],Tabela3[Grupo],Tabela3[Meus produtos]),VLOOKUP(Tabela2[[#This Row],[Código]],Tabela4[[Código NBS/LC116]:[Meus serviços]],3,0))</f>
        <v>#VALUE!</v>
      </c>
      <c r="C11465" t="e">
        <f>IF(E11465=0,TEXT(dados!#REF!,"00000000"),IF(E11465=2,TEXT(dados!#REF!,"0000"),TEXT(dados!#REF!,"#")))</f>
        <v>#REF!</v>
      </c>
      <c r="D11465" t="e">
        <f>IF(dados!#REF!=0,"",dados!#REF!)</f>
        <v>#REF!</v>
      </c>
      <c r="E11465" t="e">
        <f>dados!#REF!</f>
        <v>#REF!</v>
      </c>
      <c r="F11465" t="e">
        <f>dados!#REF!</f>
        <v>#REF!</v>
      </c>
      <c r="G11465"/>
      <c r="H11465"/>
      <c r="I11465"/>
      <c r="J11465"/>
      <c r="K11465" s="13"/>
      <c r="L11465" s="13" t="e">
        <f>dados!#REF!/100</f>
        <v>#REF!</v>
      </c>
      <c r="M11465" s="13" t="e">
        <f>dados!#REF!/100</f>
        <v>#REF!</v>
      </c>
      <c r="N11465" s="13" t="e">
        <f>dados!#REF!/100</f>
        <v>#REF!</v>
      </c>
      <c r="O11465" s="13" t="e">
        <f>dados!#REF!/100</f>
        <v>#REF!</v>
      </c>
      <c r="P11465" s="11" t="e">
        <f>LEFT(Tabela2[[#This Row],[Código]],3)</f>
        <v>#VALUE!</v>
      </c>
    </row>
    <row r="11466" spans="2:16" ht="15" customHeight="1" x14ac:dyDescent="0.25">
      <c r="B11466" s="31" t="e">
        <f>IF(Tabela2[[#This Row],[Tipo]] = 0,LOOKUP(Tabela2[[#This Row],[RESUMO]],Tabela3[Grupo],Tabela3[Meus produtos]),VLOOKUP(Tabela2[[#This Row],[Código]],Tabela4[[Código NBS/LC116]:[Meus serviços]],3,0))</f>
        <v>#VALUE!</v>
      </c>
      <c r="C11466" t="e">
        <f>IF(E11466=0,TEXT(dados!#REF!,"00000000"),IF(E11466=2,TEXT(dados!#REF!,"0000"),TEXT(dados!#REF!,"#")))</f>
        <v>#REF!</v>
      </c>
      <c r="D11466" t="e">
        <f>IF(dados!#REF!=0,"",dados!#REF!)</f>
        <v>#REF!</v>
      </c>
      <c r="E11466" t="e">
        <f>dados!#REF!</f>
        <v>#REF!</v>
      </c>
      <c r="F11466" t="e">
        <f>dados!#REF!</f>
        <v>#REF!</v>
      </c>
      <c r="G11466"/>
      <c r="H11466"/>
      <c r="I11466"/>
      <c r="J11466"/>
      <c r="K11466" s="13"/>
      <c r="L11466" s="13" t="e">
        <f>dados!#REF!/100</f>
        <v>#REF!</v>
      </c>
      <c r="M11466" s="13" t="e">
        <f>dados!#REF!/100</f>
        <v>#REF!</v>
      </c>
      <c r="N11466" s="13" t="e">
        <f>dados!#REF!/100</f>
        <v>#REF!</v>
      </c>
      <c r="O11466" s="13" t="e">
        <f>dados!#REF!/100</f>
        <v>#REF!</v>
      </c>
      <c r="P11466" s="11" t="e">
        <f>LEFT(Tabela2[[#This Row],[Código]],3)</f>
        <v>#VALUE!</v>
      </c>
    </row>
    <row r="11467" spans="2:16" ht="15" customHeight="1" x14ac:dyDescent="0.25">
      <c r="B11467" s="31" t="e">
        <f>IF(Tabela2[[#This Row],[Tipo]] = 0,LOOKUP(Tabela2[[#This Row],[RESUMO]],Tabela3[Grupo],Tabela3[Meus produtos]),VLOOKUP(Tabela2[[#This Row],[Código]],Tabela4[[Código NBS/LC116]:[Meus serviços]],3,0))</f>
        <v>#VALUE!</v>
      </c>
      <c r="C11467" t="e">
        <f>IF(E11467=0,TEXT(dados!#REF!,"00000000"),IF(E11467=2,TEXT(dados!#REF!,"0000"),TEXT(dados!#REF!,"#")))</f>
        <v>#REF!</v>
      </c>
      <c r="D11467" t="e">
        <f>IF(dados!#REF!=0,"",dados!#REF!)</f>
        <v>#REF!</v>
      </c>
      <c r="E11467" t="e">
        <f>dados!#REF!</f>
        <v>#REF!</v>
      </c>
      <c r="F11467" t="e">
        <f>dados!#REF!</f>
        <v>#REF!</v>
      </c>
      <c r="G11467"/>
      <c r="H11467"/>
      <c r="I11467"/>
      <c r="J11467"/>
      <c r="K11467" s="13"/>
      <c r="L11467" s="13" t="e">
        <f>dados!#REF!/100</f>
        <v>#REF!</v>
      </c>
      <c r="M11467" s="13" t="e">
        <f>dados!#REF!/100</f>
        <v>#REF!</v>
      </c>
      <c r="N11467" s="13" t="e">
        <f>dados!#REF!/100</f>
        <v>#REF!</v>
      </c>
      <c r="O11467" s="13" t="e">
        <f>dados!#REF!/100</f>
        <v>#REF!</v>
      </c>
      <c r="P11467" s="11" t="e">
        <f>LEFT(Tabela2[[#This Row],[Código]],3)</f>
        <v>#VALUE!</v>
      </c>
    </row>
    <row r="11468" spans="2:16" ht="15" customHeight="1" x14ac:dyDescent="0.25">
      <c r="B11468" s="31" t="e">
        <f>IF(Tabela2[[#This Row],[Tipo]] = 0,LOOKUP(Tabela2[[#This Row],[RESUMO]],Tabela3[Grupo],Tabela3[Meus produtos]),VLOOKUP(Tabela2[[#This Row],[Código]],Tabela4[[Código NBS/LC116]:[Meus serviços]],3,0))</f>
        <v>#VALUE!</v>
      </c>
      <c r="C11468" t="e">
        <f>IF(E11468=0,TEXT(dados!#REF!,"00000000"),IF(E11468=2,TEXT(dados!#REF!,"0000"),TEXT(dados!#REF!,"#")))</f>
        <v>#REF!</v>
      </c>
      <c r="D11468" t="e">
        <f>IF(dados!#REF!=0,"",dados!#REF!)</f>
        <v>#REF!</v>
      </c>
      <c r="E11468" t="e">
        <f>dados!#REF!</f>
        <v>#REF!</v>
      </c>
      <c r="F11468" t="e">
        <f>dados!#REF!</f>
        <v>#REF!</v>
      </c>
      <c r="G11468"/>
      <c r="H11468"/>
      <c r="I11468"/>
      <c r="J11468"/>
      <c r="K11468" s="13"/>
      <c r="L11468" s="13" t="e">
        <f>dados!#REF!/100</f>
        <v>#REF!</v>
      </c>
      <c r="M11468" s="13" t="e">
        <f>dados!#REF!/100</f>
        <v>#REF!</v>
      </c>
      <c r="N11468" s="13" t="e">
        <f>dados!#REF!/100</f>
        <v>#REF!</v>
      </c>
      <c r="O11468" s="13" t="e">
        <f>dados!#REF!/100</f>
        <v>#REF!</v>
      </c>
      <c r="P11468" s="11" t="e">
        <f>LEFT(Tabela2[[#This Row],[Código]],3)</f>
        <v>#VALUE!</v>
      </c>
    </row>
    <row r="11469" spans="2:16" ht="15" customHeight="1" x14ac:dyDescent="0.25">
      <c r="B11469" s="31" t="e">
        <f>IF(Tabela2[[#This Row],[Tipo]] = 0,LOOKUP(Tabela2[[#This Row],[RESUMO]],Tabela3[Grupo],Tabela3[Meus produtos]),VLOOKUP(Tabela2[[#This Row],[Código]],Tabela4[[Código NBS/LC116]:[Meus serviços]],3,0))</f>
        <v>#VALUE!</v>
      </c>
      <c r="C11469" t="e">
        <f>IF(E11469=0,TEXT(dados!#REF!,"00000000"),IF(E11469=2,TEXT(dados!#REF!,"0000"),TEXT(dados!#REF!,"#")))</f>
        <v>#REF!</v>
      </c>
      <c r="D11469" t="e">
        <f>IF(dados!#REF!=0,"",dados!#REF!)</f>
        <v>#REF!</v>
      </c>
      <c r="E11469" t="e">
        <f>dados!#REF!</f>
        <v>#REF!</v>
      </c>
      <c r="F11469" t="e">
        <f>dados!#REF!</f>
        <v>#REF!</v>
      </c>
      <c r="G11469"/>
      <c r="H11469"/>
      <c r="I11469"/>
      <c r="J11469"/>
      <c r="K11469" s="13"/>
      <c r="L11469" s="13" t="e">
        <f>dados!#REF!/100</f>
        <v>#REF!</v>
      </c>
      <c r="M11469" s="13" t="e">
        <f>dados!#REF!/100</f>
        <v>#REF!</v>
      </c>
      <c r="N11469" s="13" t="e">
        <f>dados!#REF!/100</f>
        <v>#REF!</v>
      </c>
      <c r="O11469" s="13" t="e">
        <f>dados!#REF!/100</f>
        <v>#REF!</v>
      </c>
      <c r="P11469" s="11" t="e">
        <f>LEFT(Tabela2[[#This Row],[Código]],3)</f>
        <v>#VALUE!</v>
      </c>
    </row>
    <row r="11470" spans="2:16" ht="15" customHeight="1" x14ac:dyDescent="0.25">
      <c r="B11470" s="31" t="e">
        <f>IF(Tabela2[[#This Row],[Tipo]] = 0,LOOKUP(Tabela2[[#This Row],[RESUMO]],Tabela3[Grupo],Tabela3[Meus produtos]),VLOOKUP(Tabela2[[#This Row],[Código]],Tabela4[[Código NBS/LC116]:[Meus serviços]],3,0))</f>
        <v>#VALUE!</v>
      </c>
      <c r="C11470" t="e">
        <f>IF(E11470=0,TEXT(dados!#REF!,"00000000"),IF(E11470=2,TEXT(dados!#REF!,"0000"),TEXT(dados!#REF!,"#")))</f>
        <v>#REF!</v>
      </c>
      <c r="D11470" t="e">
        <f>IF(dados!#REF!=0,"",dados!#REF!)</f>
        <v>#REF!</v>
      </c>
      <c r="E11470" t="e">
        <f>dados!#REF!</f>
        <v>#REF!</v>
      </c>
      <c r="F11470" t="e">
        <f>dados!#REF!</f>
        <v>#REF!</v>
      </c>
      <c r="G11470"/>
      <c r="H11470"/>
      <c r="I11470"/>
      <c r="J11470"/>
      <c r="K11470" s="13"/>
      <c r="L11470" s="13" t="e">
        <f>dados!#REF!/100</f>
        <v>#REF!</v>
      </c>
      <c r="M11470" s="13" t="e">
        <f>dados!#REF!/100</f>
        <v>#REF!</v>
      </c>
      <c r="N11470" s="13" t="e">
        <f>dados!#REF!/100</f>
        <v>#REF!</v>
      </c>
      <c r="O11470" s="13" t="e">
        <f>dados!#REF!/100</f>
        <v>#REF!</v>
      </c>
      <c r="P11470" s="11" t="e">
        <f>LEFT(Tabela2[[#This Row],[Código]],3)</f>
        <v>#VALUE!</v>
      </c>
    </row>
    <row r="11471" spans="2:16" ht="15" customHeight="1" x14ac:dyDescent="0.25">
      <c r="B11471" s="31" t="e">
        <f>IF(Tabela2[[#This Row],[Tipo]] = 0,LOOKUP(Tabela2[[#This Row],[RESUMO]],Tabela3[Grupo],Tabela3[Meus produtos]),VLOOKUP(Tabela2[[#This Row],[Código]],Tabela4[[Código NBS/LC116]:[Meus serviços]],3,0))</f>
        <v>#VALUE!</v>
      </c>
      <c r="C11471" t="e">
        <f>IF(E11471=0,TEXT(dados!#REF!,"00000000"),IF(E11471=2,TEXT(dados!#REF!,"0000"),TEXT(dados!#REF!,"#")))</f>
        <v>#REF!</v>
      </c>
      <c r="D11471" t="e">
        <f>IF(dados!#REF!=0,"",dados!#REF!)</f>
        <v>#REF!</v>
      </c>
      <c r="E11471" t="e">
        <f>dados!#REF!</f>
        <v>#REF!</v>
      </c>
      <c r="F11471" t="e">
        <f>dados!#REF!</f>
        <v>#REF!</v>
      </c>
      <c r="G11471"/>
      <c r="H11471"/>
      <c r="I11471"/>
      <c r="J11471"/>
      <c r="K11471" s="13"/>
      <c r="L11471" s="13" t="e">
        <f>dados!#REF!/100</f>
        <v>#REF!</v>
      </c>
      <c r="M11471" s="13" t="e">
        <f>dados!#REF!/100</f>
        <v>#REF!</v>
      </c>
      <c r="N11471" s="13" t="e">
        <f>dados!#REF!/100</f>
        <v>#REF!</v>
      </c>
      <c r="O11471" s="13" t="e">
        <f>dados!#REF!/100</f>
        <v>#REF!</v>
      </c>
      <c r="P11471" s="11" t="e">
        <f>LEFT(Tabela2[[#This Row],[Código]],3)</f>
        <v>#VALUE!</v>
      </c>
    </row>
    <row r="11472" spans="2:16" ht="15" customHeight="1" x14ac:dyDescent="0.25">
      <c r="B11472" s="31" t="e">
        <f>IF(Tabela2[[#This Row],[Tipo]] = 0,LOOKUP(Tabela2[[#This Row],[RESUMO]],Tabela3[Grupo],Tabela3[Meus produtos]),VLOOKUP(Tabela2[[#This Row],[Código]],Tabela4[[Código NBS/LC116]:[Meus serviços]],3,0))</f>
        <v>#VALUE!</v>
      </c>
      <c r="C11472" t="e">
        <f>IF(E11472=0,TEXT(dados!#REF!,"00000000"),IF(E11472=2,TEXT(dados!#REF!,"0000"),TEXT(dados!#REF!,"#")))</f>
        <v>#REF!</v>
      </c>
      <c r="D11472" t="e">
        <f>IF(dados!#REF!=0,"",dados!#REF!)</f>
        <v>#REF!</v>
      </c>
      <c r="E11472" t="e">
        <f>dados!#REF!</f>
        <v>#REF!</v>
      </c>
      <c r="F11472" t="e">
        <f>dados!#REF!</f>
        <v>#REF!</v>
      </c>
      <c r="G11472"/>
      <c r="H11472"/>
      <c r="I11472"/>
      <c r="J11472"/>
      <c r="K11472" s="13"/>
      <c r="L11472" s="13" t="e">
        <f>dados!#REF!/100</f>
        <v>#REF!</v>
      </c>
      <c r="M11472" s="13" t="e">
        <f>dados!#REF!/100</f>
        <v>#REF!</v>
      </c>
      <c r="N11472" s="13" t="e">
        <f>dados!#REF!/100</f>
        <v>#REF!</v>
      </c>
      <c r="O11472" s="13" t="e">
        <f>dados!#REF!/100</f>
        <v>#REF!</v>
      </c>
      <c r="P11472" s="11" t="e">
        <f>LEFT(Tabela2[[#This Row],[Código]],3)</f>
        <v>#VALUE!</v>
      </c>
    </row>
    <row r="11473" spans="2:16" ht="15" customHeight="1" x14ac:dyDescent="0.25">
      <c r="B11473" s="31" t="e">
        <f>IF(Tabela2[[#This Row],[Tipo]] = 0,LOOKUP(Tabela2[[#This Row],[RESUMO]],Tabela3[Grupo],Tabela3[Meus produtos]),VLOOKUP(Tabela2[[#This Row],[Código]],Tabela4[[Código NBS/LC116]:[Meus serviços]],3,0))</f>
        <v>#VALUE!</v>
      </c>
      <c r="C11473" t="e">
        <f>IF(E11473=0,TEXT(dados!#REF!,"00000000"),IF(E11473=2,TEXT(dados!#REF!,"0000"),TEXT(dados!#REF!,"#")))</f>
        <v>#REF!</v>
      </c>
      <c r="D11473" t="e">
        <f>IF(dados!#REF!=0,"",dados!#REF!)</f>
        <v>#REF!</v>
      </c>
      <c r="E11473" t="e">
        <f>dados!#REF!</f>
        <v>#REF!</v>
      </c>
      <c r="F11473" t="e">
        <f>dados!#REF!</f>
        <v>#REF!</v>
      </c>
      <c r="G11473"/>
      <c r="H11473"/>
      <c r="I11473"/>
      <c r="J11473"/>
      <c r="K11473" s="13"/>
      <c r="L11473" s="13" t="e">
        <f>dados!#REF!/100</f>
        <v>#REF!</v>
      </c>
      <c r="M11473" s="13" t="e">
        <f>dados!#REF!/100</f>
        <v>#REF!</v>
      </c>
      <c r="N11473" s="13" t="e">
        <f>dados!#REF!/100</f>
        <v>#REF!</v>
      </c>
      <c r="O11473" s="13" t="e">
        <f>dados!#REF!/100</f>
        <v>#REF!</v>
      </c>
      <c r="P11473" s="11" t="e">
        <f>LEFT(Tabela2[[#This Row],[Código]],3)</f>
        <v>#VALUE!</v>
      </c>
    </row>
    <row r="11474" spans="2:16" ht="15" customHeight="1" x14ac:dyDescent="0.25">
      <c r="B11474" s="31" t="e">
        <f>IF(Tabela2[[#This Row],[Tipo]] = 0,LOOKUP(Tabela2[[#This Row],[RESUMO]],Tabela3[Grupo],Tabela3[Meus produtos]),VLOOKUP(Tabela2[[#This Row],[Código]],Tabela4[[Código NBS/LC116]:[Meus serviços]],3,0))</f>
        <v>#VALUE!</v>
      </c>
      <c r="C11474" t="e">
        <f>IF(E11474=0,TEXT(dados!#REF!,"00000000"),IF(E11474=2,TEXT(dados!#REF!,"0000"),TEXT(dados!#REF!,"#")))</f>
        <v>#REF!</v>
      </c>
      <c r="D11474" t="e">
        <f>IF(dados!#REF!=0,"",dados!#REF!)</f>
        <v>#REF!</v>
      </c>
      <c r="E11474" t="e">
        <f>dados!#REF!</f>
        <v>#REF!</v>
      </c>
      <c r="F11474" t="e">
        <f>dados!#REF!</f>
        <v>#REF!</v>
      </c>
      <c r="G11474"/>
      <c r="H11474"/>
      <c r="I11474"/>
      <c r="J11474"/>
      <c r="K11474" s="13"/>
      <c r="L11474" s="13" t="e">
        <f>dados!#REF!/100</f>
        <v>#REF!</v>
      </c>
      <c r="M11474" s="13" t="e">
        <f>dados!#REF!/100</f>
        <v>#REF!</v>
      </c>
      <c r="N11474" s="13" t="e">
        <f>dados!#REF!/100</f>
        <v>#REF!</v>
      </c>
      <c r="O11474" s="13" t="e">
        <f>dados!#REF!/100</f>
        <v>#REF!</v>
      </c>
      <c r="P11474" s="11" t="e">
        <f>LEFT(Tabela2[[#This Row],[Código]],3)</f>
        <v>#VALUE!</v>
      </c>
    </row>
    <row r="11475" spans="2:16" ht="15" customHeight="1" x14ac:dyDescent="0.25">
      <c r="B11475" s="31" t="e">
        <f>IF(Tabela2[[#This Row],[Tipo]] = 0,LOOKUP(Tabela2[[#This Row],[RESUMO]],Tabela3[Grupo],Tabela3[Meus produtos]),VLOOKUP(Tabela2[[#This Row],[Código]],Tabela4[[Código NBS/LC116]:[Meus serviços]],3,0))</f>
        <v>#VALUE!</v>
      </c>
      <c r="C11475" t="e">
        <f>IF(E11475=0,TEXT(dados!#REF!,"00000000"),IF(E11475=2,TEXT(dados!#REF!,"0000"),TEXT(dados!#REF!,"#")))</f>
        <v>#REF!</v>
      </c>
      <c r="D11475" t="e">
        <f>IF(dados!#REF!=0,"",dados!#REF!)</f>
        <v>#REF!</v>
      </c>
      <c r="E11475" t="e">
        <f>dados!#REF!</f>
        <v>#REF!</v>
      </c>
      <c r="F11475" t="e">
        <f>dados!#REF!</f>
        <v>#REF!</v>
      </c>
      <c r="G11475"/>
      <c r="H11475"/>
      <c r="I11475"/>
      <c r="J11475"/>
      <c r="K11475" s="13"/>
      <c r="L11475" s="13" t="e">
        <f>dados!#REF!/100</f>
        <v>#REF!</v>
      </c>
      <c r="M11475" s="13" t="e">
        <f>dados!#REF!/100</f>
        <v>#REF!</v>
      </c>
      <c r="N11475" s="13" t="e">
        <f>dados!#REF!/100</f>
        <v>#REF!</v>
      </c>
      <c r="O11475" s="13" t="e">
        <f>dados!#REF!/100</f>
        <v>#REF!</v>
      </c>
      <c r="P11475" s="11" t="e">
        <f>LEFT(Tabela2[[#This Row],[Código]],3)</f>
        <v>#VALUE!</v>
      </c>
    </row>
    <row r="11476" spans="2:16" ht="15" customHeight="1" x14ac:dyDescent="0.25">
      <c r="B11476" s="31" t="e">
        <f>IF(Tabela2[[#This Row],[Tipo]] = 0,LOOKUP(Tabela2[[#This Row],[RESUMO]],Tabela3[Grupo],Tabela3[Meus produtos]),VLOOKUP(Tabela2[[#This Row],[Código]],Tabela4[[Código NBS/LC116]:[Meus serviços]],3,0))</f>
        <v>#VALUE!</v>
      </c>
      <c r="C11476" t="e">
        <f>IF(E11476=0,TEXT(dados!#REF!,"00000000"),IF(E11476=2,TEXT(dados!#REF!,"0000"),TEXT(dados!#REF!,"#")))</f>
        <v>#REF!</v>
      </c>
      <c r="D11476" t="e">
        <f>IF(dados!#REF!=0,"",dados!#REF!)</f>
        <v>#REF!</v>
      </c>
      <c r="E11476" t="e">
        <f>dados!#REF!</f>
        <v>#REF!</v>
      </c>
      <c r="F11476" t="e">
        <f>dados!#REF!</f>
        <v>#REF!</v>
      </c>
      <c r="G11476"/>
      <c r="H11476"/>
      <c r="I11476"/>
      <c r="J11476"/>
      <c r="K11476" s="13"/>
      <c r="L11476" s="13" t="e">
        <f>dados!#REF!/100</f>
        <v>#REF!</v>
      </c>
      <c r="M11476" s="13" t="e">
        <f>dados!#REF!/100</f>
        <v>#REF!</v>
      </c>
      <c r="N11476" s="13" t="e">
        <f>dados!#REF!/100</f>
        <v>#REF!</v>
      </c>
      <c r="O11476" s="13" t="e">
        <f>dados!#REF!/100</f>
        <v>#REF!</v>
      </c>
      <c r="P11476" s="11" t="e">
        <f>LEFT(Tabela2[[#This Row],[Código]],3)</f>
        <v>#VALUE!</v>
      </c>
    </row>
    <row r="11477" spans="2:16" ht="15" customHeight="1" x14ac:dyDescent="0.25">
      <c r="B11477" s="31" t="e">
        <f>IF(Tabela2[[#This Row],[Tipo]] = 0,LOOKUP(Tabela2[[#This Row],[RESUMO]],Tabela3[Grupo],Tabela3[Meus produtos]),VLOOKUP(Tabela2[[#This Row],[Código]],Tabela4[[Código NBS/LC116]:[Meus serviços]],3,0))</f>
        <v>#VALUE!</v>
      </c>
      <c r="C11477" t="e">
        <f>IF(E11477=0,TEXT(dados!#REF!,"00000000"),IF(E11477=2,TEXT(dados!#REF!,"0000"),TEXT(dados!#REF!,"#")))</f>
        <v>#REF!</v>
      </c>
      <c r="D11477" t="e">
        <f>IF(dados!#REF!=0,"",dados!#REF!)</f>
        <v>#REF!</v>
      </c>
      <c r="E11477" t="e">
        <f>dados!#REF!</f>
        <v>#REF!</v>
      </c>
      <c r="F11477" t="e">
        <f>dados!#REF!</f>
        <v>#REF!</v>
      </c>
      <c r="G11477"/>
      <c r="H11477"/>
      <c r="I11477"/>
      <c r="J11477"/>
      <c r="K11477" s="13"/>
      <c r="L11477" s="13" t="e">
        <f>dados!#REF!/100</f>
        <v>#REF!</v>
      </c>
      <c r="M11477" s="13" t="e">
        <f>dados!#REF!/100</f>
        <v>#REF!</v>
      </c>
      <c r="N11477" s="13" t="e">
        <f>dados!#REF!/100</f>
        <v>#REF!</v>
      </c>
      <c r="O11477" s="13" t="e">
        <f>dados!#REF!/100</f>
        <v>#REF!</v>
      </c>
      <c r="P11477" s="11" t="e">
        <f>LEFT(Tabela2[[#This Row],[Código]],3)</f>
        <v>#VALUE!</v>
      </c>
    </row>
    <row r="11478" spans="2:16" ht="15" customHeight="1" x14ac:dyDescent="0.25">
      <c r="B11478" s="31" t="e">
        <f>IF(Tabela2[[#This Row],[Tipo]] = 0,LOOKUP(Tabela2[[#This Row],[RESUMO]],Tabela3[Grupo],Tabela3[Meus produtos]),VLOOKUP(Tabela2[[#This Row],[Código]],Tabela4[[Código NBS/LC116]:[Meus serviços]],3,0))</f>
        <v>#VALUE!</v>
      </c>
      <c r="C11478" t="e">
        <f>IF(E11478=0,TEXT(dados!#REF!,"00000000"),IF(E11478=2,TEXT(dados!#REF!,"0000"),TEXT(dados!#REF!,"#")))</f>
        <v>#REF!</v>
      </c>
      <c r="D11478" t="e">
        <f>IF(dados!#REF!=0,"",dados!#REF!)</f>
        <v>#REF!</v>
      </c>
      <c r="E11478" t="e">
        <f>dados!#REF!</f>
        <v>#REF!</v>
      </c>
      <c r="F11478" t="e">
        <f>dados!#REF!</f>
        <v>#REF!</v>
      </c>
      <c r="G11478"/>
      <c r="H11478"/>
      <c r="I11478"/>
      <c r="J11478"/>
      <c r="K11478" s="13"/>
      <c r="L11478" s="13" t="e">
        <f>dados!#REF!/100</f>
        <v>#REF!</v>
      </c>
      <c r="M11478" s="13" t="e">
        <f>dados!#REF!/100</f>
        <v>#REF!</v>
      </c>
      <c r="N11478" s="13" t="e">
        <f>dados!#REF!/100</f>
        <v>#REF!</v>
      </c>
      <c r="O11478" s="13" t="e">
        <f>dados!#REF!/100</f>
        <v>#REF!</v>
      </c>
      <c r="P11478" s="11" t="e">
        <f>LEFT(Tabela2[[#This Row],[Código]],3)</f>
        <v>#VALUE!</v>
      </c>
    </row>
    <row r="11479" spans="2:16" ht="15" customHeight="1" x14ac:dyDescent="0.25">
      <c r="B11479" s="31" t="e">
        <f>IF(Tabela2[[#This Row],[Tipo]] = 0,LOOKUP(Tabela2[[#This Row],[RESUMO]],Tabela3[Grupo],Tabela3[Meus produtos]),VLOOKUP(Tabela2[[#This Row],[Código]],Tabela4[[Código NBS/LC116]:[Meus serviços]],3,0))</f>
        <v>#VALUE!</v>
      </c>
      <c r="C11479" t="e">
        <f>IF(E11479=0,TEXT(dados!#REF!,"00000000"),IF(E11479=2,TEXT(dados!#REF!,"0000"),TEXT(dados!#REF!,"#")))</f>
        <v>#REF!</v>
      </c>
      <c r="D11479" t="e">
        <f>IF(dados!#REF!=0,"",dados!#REF!)</f>
        <v>#REF!</v>
      </c>
      <c r="E11479" t="e">
        <f>dados!#REF!</f>
        <v>#REF!</v>
      </c>
      <c r="F11479" t="e">
        <f>dados!#REF!</f>
        <v>#REF!</v>
      </c>
      <c r="G11479"/>
      <c r="H11479"/>
      <c r="I11479"/>
      <c r="J11479"/>
      <c r="K11479" s="13"/>
      <c r="L11479" s="13" t="e">
        <f>dados!#REF!/100</f>
        <v>#REF!</v>
      </c>
      <c r="M11479" s="13" t="e">
        <f>dados!#REF!/100</f>
        <v>#REF!</v>
      </c>
      <c r="N11479" s="13" t="e">
        <f>dados!#REF!/100</f>
        <v>#REF!</v>
      </c>
      <c r="O11479" s="13" t="e">
        <f>dados!#REF!/100</f>
        <v>#REF!</v>
      </c>
      <c r="P11479" s="11" t="e">
        <f>LEFT(Tabela2[[#This Row],[Código]],3)</f>
        <v>#VALUE!</v>
      </c>
    </row>
    <row r="11480" spans="2:16" ht="15" customHeight="1" x14ac:dyDescent="0.25">
      <c r="B11480" s="31" t="e">
        <f>IF(Tabela2[[#This Row],[Tipo]] = 0,LOOKUP(Tabela2[[#This Row],[RESUMO]],Tabela3[Grupo],Tabela3[Meus produtos]),VLOOKUP(Tabela2[[#This Row],[Código]],Tabela4[[Código NBS/LC116]:[Meus serviços]],3,0))</f>
        <v>#VALUE!</v>
      </c>
      <c r="C11480" t="e">
        <f>IF(E11480=0,TEXT(dados!#REF!,"00000000"),IF(E11480=2,TEXT(dados!#REF!,"0000"),TEXT(dados!#REF!,"#")))</f>
        <v>#REF!</v>
      </c>
      <c r="D11480" t="e">
        <f>IF(dados!#REF!=0,"",dados!#REF!)</f>
        <v>#REF!</v>
      </c>
      <c r="E11480" t="e">
        <f>dados!#REF!</f>
        <v>#REF!</v>
      </c>
      <c r="F11480" t="e">
        <f>dados!#REF!</f>
        <v>#REF!</v>
      </c>
      <c r="G11480"/>
      <c r="H11480"/>
      <c r="I11480"/>
      <c r="J11480"/>
      <c r="K11480" s="13"/>
      <c r="L11480" s="13" t="e">
        <f>dados!#REF!/100</f>
        <v>#REF!</v>
      </c>
      <c r="M11480" s="13" t="e">
        <f>dados!#REF!/100</f>
        <v>#REF!</v>
      </c>
      <c r="N11480" s="13" t="e">
        <f>dados!#REF!/100</f>
        <v>#REF!</v>
      </c>
      <c r="O11480" s="13" t="e">
        <f>dados!#REF!/100</f>
        <v>#REF!</v>
      </c>
      <c r="P11480" s="11" t="e">
        <f>LEFT(Tabela2[[#This Row],[Código]],3)</f>
        <v>#VALUE!</v>
      </c>
    </row>
    <row r="11481" spans="2:16" ht="15" customHeight="1" x14ac:dyDescent="0.25">
      <c r="B11481" s="31" t="e">
        <f>IF(Tabela2[[#This Row],[Tipo]] = 0,LOOKUP(Tabela2[[#This Row],[RESUMO]],Tabela3[Grupo],Tabela3[Meus produtos]),VLOOKUP(Tabela2[[#This Row],[Código]],Tabela4[[Código NBS/LC116]:[Meus serviços]],3,0))</f>
        <v>#VALUE!</v>
      </c>
      <c r="C11481" t="e">
        <f>IF(E11481=0,TEXT(dados!#REF!,"00000000"),IF(E11481=2,TEXT(dados!#REF!,"0000"),TEXT(dados!#REF!,"#")))</f>
        <v>#REF!</v>
      </c>
      <c r="D11481" t="e">
        <f>IF(dados!#REF!=0,"",dados!#REF!)</f>
        <v>#REF!</v>
      </c>
      <c r="E11481" t="e">
        <f>dados!#REF!</f>
        <v>#REF!</v>
      </c>
      <c r="F11481" t="e">
        <f>dados!#REF!</f>
        <v>#REF!</v>
      </c>
      <c r="G11481"/>
      <c r="H11481"/>
      <c r="I11481"/>
      <c r="J11481"/>
      <c r="K11481" s="13"/>
      <c r="L11481" s="13" t="e">
        <f>dados!#REF!/100</f>
        <v>#REF!</v>
      </c>
      <c r="M11481" s="13" t="e">
        <f>dados!#REF!/100</f>
        <v>#REF!</v>
      </c>
      <c r="N11481" s="13" t="e">
        <f>dados!#REF!/100</f>
        <v>#REF!</v>
      </c>
      <c r="O11481" s="13" t="e">
        <f>dados!#REF!/100</f>
        <v>#REF!</v>
      </c>
      <c r="P11481" s="11" t="e">
        <f>LEFT(Tabela2[[#This Row],[Código]],3)</f>
        <v>#VALUE!</v>
      </c>
    </row>
    <row r="11482" spans="2:16" ht="15" customHeight="1" x14ac:dyDescent="0.25">
      <c r="B11482" s="31" t="e">
        <f>IF(Tabela2[[#This Row],[Tipo]] = 0,LOOKUP(Tabela2[[#This Row],[RESUMO]],Tabela3[Grupo],Tabela3[Meus produtos]),VLOOKUP(Tabela2[[#This Row],[Código]],Tabela4[[Código NBS/LC116]:[Meus serviços]],3,0))</f>
        <v>#VALUE!</v>
      </c>
      <c r="C11482" t="e">
        <f>IF(E11482=0,TEXT(dados!#REF!,"00000000"),IF(E11482=2,TEXT(dados!#REF!,"0000"),TEXT(dados!#REF!,"#")))</f>
        <v>#REF!</v>
      </c>
      <c r="D11482" t="e">
        <f>IF(dados!#REF!=0,"",dados!#REF!)</f>
        <v>#REF!</v>
      </c>
      <c r="E11482" t="e">
        <f>dados!#REF!</f>
        <v>#REF!</v>
      </c>
      <c r="F11482" t="e">
        <f>dados!#REF!</f>
        <v>#REF!</v>
      </c>
      <c r="G11482"/>
      <c r="H11482"/>
      <c r="I11482"/>
      <c r="J11482"/>
      <c r="K11482" s="13"/>
      <c r="L11482" s="13" t="e">
        <f>dados!#REF!/100</f>
        <v>#REF!</v>
      </c>
      <c r="M11482" s="13" t="e">
        <f>dados!#REF!/100</f>
        <v>#REF!</v>
      </c>
      <c r="N11482" s="13" t="e">
        <f>dados!#REF!/100</f>
        <v>#REF!</v>
      </c>
      <c r="O11482" s="13" t="e">
        <f>dados!#REF!/100</f>
        <v>#REF!</v>
      </c>
      <c r="P11482" s="11" t="e">
        <f>LEFT(Tabela2[[#This Row],[Código]],3)</f>
        <v>#VALUE!</v>
      </c>
    </row>
    <row r="11483" spans="2:16" ht="15" customHeight="1" x14ac:dyDescent="0.25">
      <c r="B11483" s="31" t="e">
        <f>IF(Tabela2[[#This Row],[Tipo]] = 0,LOOKUP(Tabela2[[#This Row],[RESUMO]],Tabela3[Grupo],Tabela3[Meus produtos]),VLOOKUP(Tabela2[[#This Row],[Código]],Tabela4[[Código NBS/LC116]:[Meus serviços]],3,0))</f>
        <v>#VALUE!</v>
      </c>
      <c r="C11483" t="e">
        <f>IF(E11483=0,TEXT(dados!#REF!,"00000000"),IF(E11483=2,TEXT(dados!#REF!,"0000"),TEXT(dados!#REF!,"#")))</f>
        <v>#REF!</v>
      </c>
      <c r="D11483" t="e">
        <f>IF(dados!#REF!=0,"",dados!#REF!)</f>
        <v>#REF!</v>
      </c>
      <c r="E11483" t="e">
        <f>dados!#REF!</f>
        <v>#REF!</v>
      </c>
      <c r="F11483" t="e">
        <f>dados!#REF!</f>
        <v>#REF!</v>
      </c>
      <c r="G11483"/>
      <c r="H11483"/>
      <c r="I11483"/>
      <c r="J11483"/>
      <c r="K11483" s="13"/>
      <c r="L11483" s="13" t="e">
        <f>dados!#REF!/100</f>
        <v>#REF!</v>
      </c>
      <c r="M11483" s="13" t="e">
        <f>dados!#REF!/100</f>
        <v>#REF!</v>
      </c>
      <c r="N11483" s="13" t="e">
        <f>dados!#REF!/100</f>
        <v>#REF!</v>
      </c>
      <c r="O11483" s="13" t="e">
        <f>dados!#REF!/100</f>
        <v>#REF!</v>
      </c>
      <c r="P11483" s="11" t="e">
        <f>LEFT(Tabela2[[#This Row],[Código]],3)</f>
        <v>#VALUE!</v>
      </c>
    </row>
    <row r="11484" spans="2:16" ht="15" customHeight="1" x14ac:dyDescent="0.25">
      <c r="B11484" s="31" t="e">
        <f>IF(Tabela2[[#This Row],[Tipo]] = 0,LOOKUP(Tabela2[[#This Row],[RESUMO]],Tabela3[Grupo],Tabela3[Meus produtos]),VLOOKUP(Tabela2[[#This Row],[Código]],Tabela4[[Código NBS/LC116]:[Meus serviços]],3,0))</f>
        <v>#VALUE!</v>
      </c>
      <c r="C11484" t="e">
        <f>IF(E11484=0,TEXT(dados!#REF!,"00000000"),IF(E11484=2,TEXT(dados!#REF!,"0000"),TEXT(dados!#REF!,"#")))</f>
        <v>#REF!</v>
      </c>
      <c r="D11484" t="e">
        <f>IF(dados!#REF!=0,"",dados!#REF!)</f>
        <v>#REF!</v>
      </c>
      <c r="E11484" t="e">
        <f>dados!#REF!</f>
        <v>#REF!</v>
      </c>
      <c r="F11484" t="e">
        <f>dados!#REF!</f>
        <v>#REF!</v>
      </c>
      <c r="G11484"/>
      <c r="H11484"/>
      <c r="I11484"/>
      <c r="J11484"/>
      <c r="K11484" s="13"/>
      <c r="L11484" s="13" t="e">
        <f>dados!#REF!/100</f>
        <v>#REF!</v>
      </c>
      <c r="M11484" s="13" t="e">
        <f>dados!#REF!/100</f>
        <v>#REF!</v>
      </c>
      <c r="N11484" s="13" t="e">
        <f>dados!#REF!/100</f>
        <v>#REF!</v>
      </c>
      <c r="O11484" s="13" t="e">
        <f>dados!#REF!/100</f>
        <v>#REF!</v>
      </c>
      <c r="P11484" s="11" t="e">
        <f>LEFT(Tabela2[[#This Row],[Código]],3)</f>
        <v>#VALUE!</v>
      </c>
    </row>
    <row r="11485" spans="2:16" ht="15" customHeight="1" x14ac:dyDescent="0.25">
      <c r="B11485" s="31" t="e">
        <f>IF(Tabela2[[#This Row],[Tipo]] = 0,LOOKUP(Tabela2[[#This Row],[RESUMO]],Tabela3[Grupo],Tabela3[Meus produtos]),VLOOKUP(Tabela2[[#This Row],[Código]],Tabela4[[Código NBS/LC116]:[Meus serviços]],3,0))</f>
        <v>#VALUE!</v>
      </c>
      <c r="C11485" t="e">
        <f>IF(E11485=0,TEXT(dados!#REF!,"00000000"),IF(E11485=2,TEXT(dados!#REF!,"0000"),TEXT(dados!#REF!,"#")))</f>
        <v>#REF!</v>
      </c>
      <c r="D11485" t="e">
        <f>IF(dados!#REF!=0,"",dados!#REF!)</f>
        <v>#REF!</v>
      </c>
      <c r="E11485" t="e">
        <f>dados!#REF!</f>
        <v>#REF!</v>
      </c>
      <c r="F11485" t="e">
        <f>dados!#REF!</f>
        <v>#REF!</v>
      </c>
      <c r="G11485"/>
      <c r="H11485"/>
      <c r="I11485"/>
      <c r="J11485"/>
      <c r="K11485" s="13"/>
      <c r="L11485" s="13" t="e">
        <f>dados!#REF!/100</f>
        <v>#REF!</v>
      </c>
      <c r="M11485" s="13" t="e">
        <f>dados!#REF!/100</f>
        <v>#REF!</v>
      </c>
      <c r="N11485" s="13" t="e">
        <f>dados!#REF!/100</f>
        <v>#REF!</v>
      </c>
      <c r="O11485" s="13" t="e">
        <f>dados!#REF!/100</f>
        <v>#REF!</v>
      </c>
      <c r="P11485" s="11" t="e">
        <f>LEFT(Tabela2[[#This Row],[Código]],3)</f>
        <v>#VALUE!</v>
      </c>
    </row>
    <row r="11486" spans="2:16" ht="15" customHeight="1" x14ac:dyDescent="0.25">
      <c r="B11486" s="31" t="e">
        <f>IF(Tabela2[[#This Row],[Tipo]] = 0,LOOKUP(Tabela2[[#This Row],[RESUMO]],Tabela3[Grupo],Tabela3[Meus produtos]),VLOOKUP(Tabela2[[#This Row],[Código]],Tabela4[[Código NBS/LC116]:[Meus serviços]],3,0))</f>
        <v>#VALUE!</v>
      </c>
      <c r="C11486" t="e">
        <f>IF(E11486=0,TEXT(dados!#REF!,"00000000"),IF(E11486=2,TEXT(dados!#REF!,"0000"),TEXT(dados!#REF!,"#")))</f>
        <v>#REF!</v>
      </c>
      <c r="D11486" t="e">
        <f>IF(dados!#REF!=0,"",dados!#REF!)</f>
        <v>#REF!</v>
      </c>
      <c r="E11486" t="e">
        <f>dados!#REF!</f>
        <v>#REF!</v>
      </c>
      <c r="F11486" t="e">
        <f>dados!#REF!</f>
        <v>#REF!</v>
      </c>
      <c r="G11486"/>
      <c r="H11486"/>
      <c r="I11486"/>
      <c r="J11486"/>
      <c r="K11486" s="13"/>
      <c r="L11486" s="13" t="e">
        <f>dados!#REF!/100</f>
        <v>#REF!</v>
      </c>
      <c r="M11486" s="13" t="e">
        <f>dados!#REF!/100</f>
        <v>#REF!</v>
      </c>
      <c r="N11486" s="13" t="e">
        <f>dados!#REF!/100</f>
        <v>#REF!</v>
      </c>
      <c r="O11486" s="13" t="e">
        <f>dados!#REF!/100</f>
        <v>#REF!</v>
      </c>
      <c r="P11486" s="11" t="e">
        <f>LEFT(Tabela2[[#This Row],[Código]],3)</f>
        <v>#VALUE!</v>
      </c>
    </row>
    <row r="11487" spans="2:16" ht="15" customHeight="1" x14ac:dyDescent="0.25">
      <c r="B11487" s="31" t="e">
        <f>IF(Tabela2[[#This Row],[Tipo]] = 0,LOOKUP(Tabela2[[#This Row],[RESUMO]],Tabela3[Grupo],Tabela3[Meus produtos]),VLOOKUP(Tabela2[[#This Row],[Código]],Tabela4[[Código NBS/LC116]:[Meus serviços]],3,0))</f>
        <v>#VALUE!</v>
      </c>
      <c r="C11487" t="e">
        <f>IF(E11487=0,TEXT(dados!#REF!,"00000000"),IF(E11487=2,TEXT(dados!#REF!,"0000"),TEXT(dados!#REF!,"#")))</f>
        <v>#REF!</v>
      </c>
      <c r="D11487" t="e">
        <f>IF(dados!#REF!=0,"",dados!#REF!)</f>
        <v>#REF!</v>
      </c>
      <c r="E11487" t="e">
        <f>dados!#REF!</f>
        <v>#REF!</v>
      </c>
      <c r="F11487" t="e">
        <f>dados!#REF!</f>
        <v>#REF!</v>
      </c>
      <c r="G11487"/>
      <c r="H11487"/>
      <c r="I11487"/>
      <c r="J11487"/>
      <c r="K11487" s="13"/>
      <c r="L11487" s="13" t="e">
        <f>dados!#REF!/100</f>
        <v>#REF!</v>
      </c>
      <c r="M11487" s="13" t="e">
        <f>dados!#REF!/100</f>
        <v>#REF!</v>
      </c>
      <c r="N11487" s="13" t="e">
        <f>dados!#REF!/100</f>
        <v>#REF!</v>
      </c>
      <c r="O11487" s="13" t="e">
        <f>dados!#REF!/100</f>
        <v>#REF!</v>
      </c>
      <c r="P11487" s="11" t="e">
        <f>LEFT(Tabela2[[#This Row],[Código]],3)</f>
        <v>#VALUE!</v>
      </c>
    </row>
    <row r="11488" spans="2:16" ht="15" customHeight="1" x14ac:dyDescent="0.25">
      <c r="B11488" s="31" t="e">
        <f>IF(Tabela2[[#This Row],[Tipo]] = 0,LOOKUP(Tabela2[[#This Row],[RESUMO]],Tabela3[Grupo],Tabela3[Meus produtos]),VLOOKUP(Tabela2[[#This Row],[Código]],Tabela4[[Código NBS/LC116]:[Meus serviços]],3,0))</f>
        <v>#VALUE!</v>
      </c>
      <c r="C11488" t="e">
        <f>IF(E11488=0,TEXT(dados!#REF!,"00000000"),IF(E11488=2,TEXT(dados!#REF!,"0000"),TEXT(dados!#REF!,"#")))</f>
        <v>#REF!</v>
      </c>
      <c r="D11488" t="e">
        <f>IF(dados!#REF!=0,"",dados!#REF!)</f>
        <v>#REF!</v>
      </c>
      <c r="E11488" t="e">
        <f>dados!#REF!</f>
        <v>#REF!</v>
      </c>
      <c r="F11488" t="e">
        <f>dados!#REF!</f>
        <v>#REF!</v>
      </c>
      <c r="G11488"/>
      <c r="H11488"/>
      <c r="I11488"/>
      <c r="J11488"/>
      <c r="K11488" s="13"/>
      <c r="L11488" s="13" t="e">
        <f>dados!#REF!/100</f>
        <v>#REF!</v>
      </c>
      <c r="M11488" s="13" t="e">
        <f>dados!#REF!/100</f>
        <v>#REF!</v>
      </c>
      <c r="N11488" s="13" t="e">
        <f>dados!#REF!/100</f>
        <v>#REF!</v>
      </c>
      <c r="O11488" s="13" t="e">
        <f>dados!#REF!/100</f>
        <v>#REF!</v>
      </c>
      <c r="P11488" s="11" t="e">
        <f>LEFT(Tabela2[[#This Row],[Código]],3)</f>
        <v>#VALUE!</v>
      </c>
    </row>
    <row r="11489" spans="2:16" ht="15" customHeight="1" x14ac:dyDescent="0.25">
      <c r="B11489" s="31" t="e">
        <f>IF(Tabela2[[#This Row],[Tipo]] = 0,LOOKUP(Tabela2[[#This Row],[RESUMO]],Tabela3[Grupo],Tabela3[Meus produtos]),VLOOKUP(Tabela2[[#This Row],[Código]],Tabela4[[Código NBS/LC116]:[Meus serviços]],3,0))</f>
        <v>#VALUE!</v>
      </c>
      <c r="C11489" t="e">
        <f>IF(E11489=0,TEXT(dados!#REF!,"00000000"),IF(E11489=2,TEXT(dados!#REF!,"0000"),TEXT(dados!#REF!,"#")))</f>
        <v>#REF!</v>
      </c>
      <c r="D11489" t="e">
        <f>IF(dados!#REF!=0,"",dados!#REF!)</f>
        <v>#REF!</v>
      </c>
      <c r="E11489" t="e">
        <f>dados!#REF!</f>
        <v>#REF!</v>
      </c>
      <c r="F11489" t="e">
        <f>dados!#REF!</f>
        <v>#REF!</v>
      </c>
      <c r="G11489"/>
      <c r="H11489"/>
      <c r="I11489"/>
      <c r="J11489"/>
      <c r="K11489" s="13"/>
      <c r="L11489" s="13" t="e">
        <f>dados!#REF!/100</f>
        <v>#REF!</v>
      </c>
      <c r="M11489" s="13" t="e">
        <f>dados!#REF!/100</f>
        <v>#REF!</v>
      </c>
      <c r="N11489" s="13" t="e">
        <f>dados!#REF!/100</f>
        <v>#REF!</v>
      </c>
      <c r="O11489" s="13" t="e">
        <f>dados!#REF!/100</f>
        <v>#REF!</v>
      </c>
      <c r="P11489" s="11" t="e">
        <f>LEFT(Tabela2[[#This Row],[Código]],3)</f>
        <v>#VALUE!</v>
      </c>
    </row>
    <row r="11490" spans="2:16" ht="15" customHeight="1" x14ac:dyDescent="0.25">
      <c r="B11490" s="31" t="e">
        <f>IF(Tabela2[[#This Row],[Tipo]] = 0,LOOKUP(Tabela2[[#This Row],[RESUMO]],Tabela3[Grupo],Tabela3[Meus produtos]),VLOOKUP(Tabela2[[#This Row],[Código]],Tabela4[[Código NBS/LC116]:[Meus serviços]],3,0))</f>
        <v>#VALUE!</v>
      </c>
      <c r="C11490" t="e">
        <f>IF(E11490=0,TEXT(dados!#REF!,"00000000"),IF(E11490=2,TEXT(dados!#REF!,"0000"),TEXT(dados!#REF!,"#")))</f>
        <v>#REF!</v>
      </c>
      <c r="D11490" t="e">
        <f>IF(dados!#REF!=0,"",dados!#REF!)</f>
        <v>#REF!</v>
      </c>
      <c r="E11490" t="e">
        <f>dados!#REF!</f>
        <v>#REF!</v>
      </c>
      <c r="F11490" t="e">
        <f>dados!#REF!</f>
        <v>#REF!</v>
      </c>
      <c r="G11490"/>
      <c r="H11490"/>
      <c r="I11490"/>
      <c r="J11490"/>
      <c r="K11490" s="13"/>
      <c r="L11490" s="13" t="e">
        <f>dados!#REF!/100</f>
        <v>#REF!</v>
      </c>
      <c r="M11490" s="13" t="e">
        <f>dados!#REF!/100</f>
        <v>#REF!</v>
      </c>
      <c r="N11490" s="13" t="e">
        <f>dados!#REF!/100</f>
        <v>#REF!</v>
      </c>
      <c r="O11490" s="13" t="e">
        <f>dados!#REF!/100</f>
        <v>#REF!</v>
      </c>
      <c r="P11490" s="11" t="e">
        <f>LEFT(Tabela2[[#This Row],[Código]],3)</f>
        <v>#VALUE!</v>
      </c>
    </row>
    <row r="11491" spans="2:16" ht="15" customHeight="1" x14ac:dyDescent="0.25">
      <c r="B11491" s="31" t="e">
        <f>IF(Tabela2[[#This Row],[Tipo]] = 0,LOOKUP(Tabela2[[#This Row],[RESUMO]],Tabela3[Grupo],Tabela3[Meus produtos]),VLOOKUP(Tabela2[[#This Row],[Código]],Tabela4[[Código NBS/LC116]:[Meus serviços]],3,0))</f>
        <v>#VALUE!</v>
      </c>
      <c r="C11491" t="e">
        <f>IF(E11491=0,TEXT(dados!#REF!,"00000000"),IF(E11491=2,TEXT(dados!#REF!,"0000"),TEXT(dados!#REF!,"#")))</f>
        <v>#REF!</v>
      </c>
      <c r="D11491" t="e">
        <f>IF(dados!#REF!=0,"",dados!#REF!)</f>
        <v>#REF!</v>
      </c>
      <c r="E11491" t="e">
        <f>dados!#REF!</f>
        <v>#REF!</v>
      </c>
      <c r="F11491" t="e">
        <f>dados!#REF!</f>
        <v>#REF!</v>
      </c>
      <c r="G11491"/>
      <c r="H11491"/>
      <c r="I11491"/>
      <c r="J11491"/>
      <c r="K11491" s="13"/>
      <c r="L11491" s="13" t="e">
        <f>dados!#REF!/100</f>
        <v>#REF!</v>
      </c>
      <c r="M11491" s="13" t="e">
        <f>dados!#REF!/100</f>
        <v>#REF!</v>
      </c>
      <c r="N11491" s="13" t="e">
        <f>dados!#REF!/100</f>
        <v>#REF!</v>
      </c>
      <c r="O11491" s="13" t="e">
        <f>dados!#REF!/100</f>
        <v>#REF!</v>
      </c>
      <c r="P11491" s="11" t="e">
        <f>LEFT(Tabela2[[#This Row],[Código]],3)</f>
        <v>#VALUE!</v>
      </c>
    </row>
    <row r="11492" spans="2:16" ht="15" customHeight="1" x14ac:dyDescent="0.25">
      <c r="B11492" s="31" t="e">
        <f>IF(Tabela2[[#This Row],[Tipo]] = 0,LOOKUP(Tabela2[[#This Row],[RESUMO]],Tabela3[Grupo],Tabela3[Meus produtos]),VLOOKUP(Tabela2[[#This Row],[Código]],Tabela4[[Código NBS/LC116]:[Meus serviços]],3,0))</f>
        <v>#VALUE!</v>
      </c>
      <c r="C11492" t="e">
        <f>IF(E11492=0,TEXT(dados!#REF!,"00000000"),IF(E11492=2,TEXT(dados!#REF!,"0000"),TEXT(dados!#REF!,"#")))</f>
        <v>#REF!</v>
      </c>
      <c r="D11492" t="e">
        <f>IF(dados!#REF!=0,"",dados!#REF!)</f>
        <v>#REF!</v>
      </c>
      <c r="E11492" t="e">
        <f>dados!#REF!</f>
        <v>#REF!</v>
      </c>
      <c r="F11492" t="e">
        <f>dados!#REF!</f>
        <v>#REF!</v>
      </c>
      <c r="G11492"/>
      <c r="H11492"/>
      <c r="I11492"/>
      <c r="J11492"/>
      <c r="K11492" s="13"/>
      <c r="L11492" s="13" t="e">
        <f>dados!#REF!/100</f>
        <v>#REF!</v>
      </c>
      <c r="M11492" s="13" t="e">
        <f>dados!#REF!/100</f>
        <v>#REF!</v>
      </c>
      <c r="N11492" s="13" t="e">
        <f>dados!#REF!/100</f>
        <v>#REF!</v>
      </c>
      <c r="O11492" s="13" t="e">
        <f>dados!#REF!/100</f>
        <v>#REF!</v>
      </c>
      <c r="P11492" s="11" t="e">
        <f>LEFT(Tabela2[[#This Row],[Código]],3)</f>
        <v>#VALUE!</v>
      </c>
    </row>
    <row r="11493" spans="2:16" ht="15" customHeight="1" x14ac:dyDescent="0.25">
      <c r="B11493" s="31" t="e">
        <f>IF(Tabela2[[#This Row],[Tipo]] = 0,LOOKUP(Tabela2[[#This Row],[RESUMO]],Tabela3[Grupo],Tabela3[Meus produtos]),VLOOKUP(Tabela2[[#This Row],[Código]],Tabela4[[Código NBS/LC116]:[Meus serviços]],3,0))</f>
        <v>#VALUE!</v>
      </c>
      <c r="C11493" t="e">
        <f>IF(E11493=0,TEXT(dados!#REF!,"00000000"),IF(E11493=2,TEXT(dados!#REF!,"0000"),TEXT(dados!#REF!,"#")))</f>
        <v>#REF!</v>
      </c>
      <c r="D11493" t="e">
        <f>IF(dados!#REF!=0,"",dados!#REF!)</f>
        <v>#REF!</v>
      </c>
      <c r="E11493" t="e">
        <f>dados!#REF!</f>
        <v>#REF!</v>
      </c>
      <c r="F11493" t="e">
        <f>dados!#REF!</f>
        <v>#REF!</v>
      </c>
      <c r="G11493"/>
      <c r="H11493"/>
      <c r="I11493"/>
      <c r="J11493"/>
      <c r="K11493" s="13"/>
      <c r="L11493" s="13" t="e">
        <f>dados!#REF!/100</f>
        <v>#REF!</v>
      </c>
      <c r="M11493" s="13" t="e">
        <f>dados!#REF!/100</f>
        <v>#REF!</v>
      </c>
      <c r="N11493" s="13" t="e">
        <f>dados!#REF!/100</f>
        <v>#REF!</v>
      </c>
      <c r="O11493" s="13" t="e">
        <f>dados!#REF!/100</f>
        <v>#REF!</v>
      </c>
      <c r="P11493" s="11" t="e">
        <f>LEFT(Tabela2[[#This Row],[Código]],3)</f>
        <v>#VALUE!</v>
      </c>
    </row>
    <row r="11494" spans="2:16" ht="15" customHeight="1" x14ac:dyDescent="0.25">
      <c r="B11494" s="31" t="e">
        <f>IF(Tabela2[[#This Row],[Tipo]] = 0,LOOKUP(Tabela2[[#This Row],[RESUMO]],Tabela3[Grupo],Tabela3[Meus produtos]),VLOOKUP(Tabela2[[#This Row],[Código]],Tabela4[[Código NBS/LC116]:[Meus serviços]],3,0))</f>
        <v>#VALUE!</v>
      </c>
      <c r="C11494" t="e">
        <f>IF(E11494=0,TEXT(dados!#REF!,"00000000"),IF(E11494=2,TEXT(dados!#REF!,"0000"),TEXT(dados!#REF!,"#")))</f>
        <v>#REF!</v>
      </c>
      <c r="D11494" t="e">
        <f>IF(dados!#REF!=0,"",dados!#REF!)</f>
        <v>#REF!</v>
      </c>
      <c r="E11494" t="e">
        <f>dados!#REF!</f>
        <v>#REF!</v>
      </c>
      <c r="F11494" t="e">
        <f>dados!#REF!</f>
        <v>#REF!</v>
      </c>
      <c r="G11494"/>
      <c r="H11494"/>
      <c r="I11494"/>
      <c r="J11494"/>
      <c r="K11494" s="13"/>
      <c r="L11494" s="13" t="e">
        <f>dados!#REF!/100</f>
        <v>#REF!</v>
      </c>
      <c r="M11494" s="13" t="e">
        <f>dados!#REF!/100</f>
        <v>#REF!</v>
      </c>
      <c r="N11494" s="13" t="e">
        <f>dados!#REF!/100</f>
        <v>#REF!</v>
      </c>
      <c r="O11494" s="13" t="e">
        <f>dados!#REF!/100</f>
        <v>#REF!</v>
      </c>
      <c r="P11494" s="11" t="e">
        <f>LEFT(Tabela2[[#This Row],[Código]],3)</f>
        <v>#VALUE!</v>
      </c>
    </row>
    <row r="11495" spans="2:16" ht="15" customHeight="1" x14ac:dyDescent="0.25">
      <c r="B11495" s="31" t="e">
        <f>IF(Tabela2[[#This Row],[Tipo]] = 0,LOOKUP(Tabela2[[#This Row],[RESUMO]],Tabela3[Grupo],Tabela3[Meus produtos]),VLOOKUP(Tabela2[[#This Row],[Código]],Tabela4[[Código NBS/LC116]:[Meus serviços]],3,0))</f>
        <v>#VALUE!</v>
      </c>
      <c r="C11495" t="e">
        <f>IF(E11495=0,TEXT(dados!#REF!,"00000000"),IF(E11495=2,TEXT(dados!#REF!,"0000"),TEXT(dados!#REF!,"#")))</f>
        <v>#REF!</v>
      </c>
      <c r="D11495" t="e">
        <f>IF(dados!#REF!=0,"",dados!#REF!)</f>
        <v>#REF!</v>
      </c>
      <c r="E11495" t="e">
        <f>dados!#REF!</f>
        <v>#REF!</v>
      </c>
      <c r="F11495" t="e">
        <f>dados!#REF!</f>
        <v>#REF!</v>
      </c>
      <c r="G11495"/>
      <c r="H11495"/>
      <c r="I11495"/>
      <c r="J11495"/>
      <c r="K11495" s="13"/>
      <c r="L11495" s="13" t="e">
        <f>dados!#REF!/100</f>
        <v>#REF!</v>
      </c>
      <c r="M11495" s="13" t="e">
        <f>dados!#REF!/100</f>
        <v>#REF!</v>
      </c>
      <c r="N11495" s="13" t="e">
        <f>dados!#REF!/100</f>
        <v>#REF!</v>
      </c>
      <c r="O11495" s="13" t="e">
        <f>dados!#REF!/100</f>
        <v>#REF!</v>
      </c>
      <c r="P11495" s="11" t="e">
        <f>LEFT(Tabela2[[#This Row],[Código]],3)</f>
        <v>#VALUE!</v>
      </c>
    </row>
    <row r="11496" spans="2:16" ht="15" customHeight="1" x14ac:dyDescent="0.25">
      <c r="B11496" s="31" t="e">
        <f>IF(Tabela2[[#This Row],[Tipo]] = 0,LOOKUP(Tabela2[[#This Row],[RESUMO]],Tabela3[Grupo],Tabela3[Meus produtos]),VLOOKUP(Tabela2[[#This Row],[Código]],Tabela4[[Código NBS/LC116]:[Meus serviços]],3,0))</f>
        <v>#VALUE!</v>
      </c>
      <c r="C11496" t="e">
        <f>IF(E11496=0,TEXT(dados!#REF!,"00000000"),IF(E11496=2,TEXT(dados!#REF!,"0000"),TEXT(dados!#REF!,"#")))</f>
        <v>#REF!</v>
      </c>
      <c r="D11496" t="e">
        <f>IF(dados!#REF!=0,"",dados!#REF!)</f>
        <v>#REF!</v>
      </c>
      <c r="E11496" t="e">
        <f>dados!#REF!</f>
        <v>#REF!</v>
      </c>
      <c r="F11496" t="e">
        <f>dados!#REF!</f>
        <v>#REF!</v>
      </c>
      <c r="G11496"/>
      <c r="H11496"/>
      <c r="I11496"/>
      <c r="J11496"/>
      <c r="K11496" s="13"/>
      <c r="L11496" s="13" t="e">
        <f>dados!#REF!/100</f>
        <v>#REF!</v>
      </c>
      <c r="M11496" s="13" t="e">
        <f>dados!#REF!/100</f>
        <v>#REF!</v>
      </c>
      <c r="N11496" s="13" t="e">
        <f>dados!#REF!/100</f>
        <v>#REF!</v>
      </c>
      <c r="O11496" s="13" t="e">
        <f>dados!#REF!/100</f>
        <v>#REF!</v>
      </c>
      <c r="P11496" s="11" t="e">
        <f>LEFT(Tabela2[[#This Row],[Código]],3)</f>
        <v>#VALUE!</v>
      </c>
    </row>
    <row r="11497" spans="2:16" ht="15" customHeight="1" x14ac:dyDescent="0.25">
      <c r="B11497" s="31" t="e">
        <f>IF(Tabela2[[#This Row],[Tipo]] = 0,LOOKUP(Tabela2[[#This Row],[RESUMO]],Tabela3[Grupo],Tabela3[Meus produtos]),VLOOKUP(Tabela2[[#This Row],[Código]],Tabela4[[Código NBS/LC116]:[Meus serviços]],3,0))</f>
        <v>#VALUE!</v>
      </c>
      <c r="C11497" t="e">
        <f>IF(E11497=0,TEXT(dados!#REF!,"00000000"),IF(E11497=2,TEXT(dados!#REF!,"0000"),TEXT(dados!#REF!,"#")))</f>
        <v>#REF!</v>
      </c>
      <c r="D11497" t="e">
        <f>IF(dados!#REF!=0,"",dados!#REF!)</f>
        <v>#REF!</v>
      </c>
      <c r="E11497" t="e">
        <f>dados!#REF!</f>
        <v>#REF!</v>
      </c>
      <c r="F11497" t="e">
        <f>dados!#REF!</f>
        <v>#REF!</v>
      </c>
      <c r="G11497"/>
      <c r="H11497"/>
      <c r="I11497"/>
      <c r="J11497"/>
      <c r="K11497" s="13"/>
      <c r="L11497" s="13" t="e">
        <f>dados!#REF!/100</f>
        <v>#REF!</v>
      </c>
      <c r="M11497" s="13" t="e">
        <f>dados!#REF!/100</f>
        <v>#REF!</v>
      </c>
      <c r="N11497" s="13" t="e">
        <f>dados!#REF!/100</f>
        <v>#REF!</v>
      </c>
      <c r="O11497" s="13" t="e">
        <f>dados!#REF!/100</f>
        <v>#REF!</v>
      </c>
      <c r="P11497" s="11" t="e">
        <f>LEFT(Tabela2[[#This Row],[Código]],3)</f>
        <v>#VALUE!</v>
      </c>
    </row>
    <row r="11498" spans="2:16" ht="15" customHeight="1" x14ac:dyDescent="0.25">
      <c r="B11498" s="31" t="e">
        <f>IF(Tabela2[[#This Row],[Tipo]] = 0,LOOKUP(Tabela2[[#This Row],[RESUMO]],Tabela3[Grupo],Tabela3[Meus produtos]),VLOOKUP(Tabela2[[#This Row],[Código]],Tabela4[[Código NBS/LC116]:[Meus serviços]],3,0))</f>
        <v>#VALUE!</v>
      </c>
      <c r="C11498" t="e">
        <f>IF(E11498=0,TEXT(dados!#REF!,"00000000"),IF(E11498=2,TEXT(dados!#REF!,"0000"),TEXT(dados!#REF!,"#")))</f>
        <v>#REF!</v>
      </c>
      <c r="D11498" t="e">
        <f>IF(dados!#REF!=0,"",dados!#REF!)</f>
        <v>#REF!</v>
      </c>
      <c r="E11498" t="e">
        <f>dados!#REF!</f>
        <v>#REF!</v>
      </c>
      <c r="F11498" t="e">
        <f>dados!#REF!</f>
        <v>#REF!</v>
      </c>
      <c r="G11498"/>
      <c r="H11498"/>
      <c r="I11498"/>
      <c r="J11498"/>
      <c r="K11498" s="13"/>
      <c r="L11498" s="13" t="e">
        <f>dados!#REF!/100</f>
        <v>#REF!</v>
      </c>
      <c r="M11498" s="13" t="e">
        <f>dados!#REF!/100</f>
        <v>#REF!</v>
      </c>
      <c r="N11498" s="13" t="e">
        <f>dados!#REF!/100</f>
        <v>#REF!</v>
      </c>
      <c r="O11498" s="13" t="e">
        <f>dados!#REF!/100</f>
        <v>#REF!</v>
      </c>
      <c r="P11498" s="11" t="e">
        <f>LEFT(Tabela2[[#This Row],[Código]],3)</f>
        <v>#VALUE!</v>
      </c>
    </row>
    <row r="11499" spans="2:16" ht="15" customHeight="1" x14ac:dyDescent="0.25">
      <c r="B11499" s="31" t="e">
        <f>IF(Tabela2[[#This Row],[Tipo]] = 0,LOOKUP(Tabela2[[#This Row],[RESUMO]],Tabela3[Grupo],Tabela3[Meus produtos]),VLOOKUP(Tabela2[[#This Row],[Código]],Tabela4[[Código NBS/LC116]:[Meus serviços]],3,0))</f>
        <v>#VALUE!</v>
      </c>
      <c r="C11499" t="e">
        <f>IF(E11499=0,TEXT(dados!#REF!,"00000000"),IF(E11499=2,TEXT(dados!#REF!,"0000"),TEXT(dados!#REF!,"#")))</f>
        <v>#REF!</v>
      </c>
      <c r="D11499" t="e">
        <f>IF(dados!#REF!=0,"",dados!#REF!)</f>
        <v>#REF!</v>
      </c>
      <c r="E11499" t="e">
        <f>dados!#REF!</f>
        <v>#REF!</v>
      </c>
      <c r="F11499" t="e">
        <f>dados!#REF!</f>
        <v>#REF!</v>
      </c>
      <c r="G11499"/>
      <c r="H11499"/>
      <c r="I11499"/>
      <c r="J11499"/>
      <c r="K11499" s="13"/>
      <c r="L11499" s="13" t="e">
        <f>dados!#REF!/100</f>
        <v>#REF!</v>
      </c>
      <c r="M11499" s="13" t="e">
        <f>dados!#REF!/100</f>
        <v>#REF!</v>
      </c>
      <c r="N11499" s="13" t="e">
        <f>dados!#REF!/100</f>
        <v>#REF!</v>
      </c>
      <c r="O11499" s="13" t="e">
        <f>dados!#REF!/100</f>
        <v>#REF!</v>
      </c>
      <c r="P11499" s="11" t="e">
        <f>LEFT(Tabela2[[#This Row],[Código]],3)</f>
        <v>#VALUE!</v>
      </c>
    </row>
    <row r="11500" spans="2:16" ht="15" customHeight="1" x14ac:dyDescent="0.25">
      <c r="B11500" s="31" t="e">
        <f>IF(Tabela2[[#This Row],[Tipo]] = 0,LOOKUP(Tabela2[[#This Row],[RESUMO]],Tabela3[Grupo],Tabela3[Meus produtos]),VLOOKUP(Tabela2[[#This Row],[Código]],Tabela4[[Código NBS/LC116]:[Meus serviços]],3,0))</f>
        <v>#VALUE!</v>
      </c>
      <c r="C11500" t="e">
        <f>IF(E11500=0,TEXT(dados!#REF!,"00000000"),IF(E11500=2,TEXT(dados!#REF!,"0000"),TEXT(dados!#REF!,"#")))</f>
        <v>#REF!</v>
      </c>
      <c r="D11500" t="e">
        <f>IF(dados!#REF!=0,"",dados!#REF!)</f>
        <v>#REF!</v>
      </c>
      <c r="E11500" t="e">
        <f>dados!#REF!</f>
        <v>#REF!</v>
      </c>
      <c r="F11500" t="e">
        <f>dados!#REF!</f>
        <v>#REF!</v>
      </c>
      <c r="G11500"/>
      <c r="H11500"/>
      <c r="I11500"/>
      <c r="J11500"/>
      <c r="K11500" s="13"/>
      <c r="L11500" s="13" t="e">
        <f>dados!#REF!/100</f>
        <v>#REF!</v>
      </c>
      <c r="M11500" s="13" t="e">
        <f>dados!#REF!/100</f>
        <v>#REF!</v>
      </c>
      <c r="N11500" s="13" t="e">
        <f>dados!#REF!/100</f>
        <v>#REF!</v>
      </c>
      <c r="O11500" s="13" t="e">
        <f>dados!#REF!/100</f>
        <v>#REF!</v>
      </c>
      <c r="P11500" s="11" t="e">
        <f>LEFT(Tabela2[[#This Row],[Código]],3)</f>
        <v>#VALUE!</v>
      </c>
    </row>
    <row r="11501" spans="2:16" ht="15" customHeight="1" x14ac:dyDescent="0.25">
      <c r="B11501" s="31" t="e">
        <f>IF(Tabela2[[#This Row],[Tipo]] = 0,LOOKUP(Tabela2[[#This Row],[RESUMO]],Tabela3[Grupo],Tabela3[Meus produtos]),VLOOKUP(Tabela2[[#This Row],[Código]],Tabela4[[Código NBS/LC116]:[Meus serviços]],3,0))</f>
        <v>#VALUE!</v>
      </c>
      <c r="C11501" t="e">
        <f>IF(E11501=0,TEXT(dados!#REF!,"00000000"),IF(E11501=2,TEXT(dados!#REF!,"0000"),TEXT(dados!#REF!,"#")))</f>
        <v>#REF!</v>
      </c>
      <c r="D11501" t="e">
        <f>IF(dados!#REF!=0,"",dados!#REF!)</f>
        <v>#REF!</v>
      </c>
      <c r="E11501" t="e">
        <f>dados!#REF!</f>
        <v>#REF!</v>
      </c>
      <c r="F11501" t="e">
        <f>dados!#REF!</f>
        <v>#REF!</v>
      </c>
      <c r="G11501"/>
      <c r="H11501"/>
      <c r="I11501"/>
      <c r="J11501"/>
      <c r="K11501" s="13"/>
      <c r="L11501" s="13" t="e">
        <f>dados!#REF!/100</f>
        <v>#REF!</v>
      </c>
      <c r="M11501" s="13" t="e">
        <f>dados!#REF!/100</f>
        <v>#REF!</v>
      </c>
      <c r="N11501" s="13" t="e">
        <f>dados!#REF!/100</f>
        <v>#REF!</v>
      </c>
      <c r="O11501" s="13" t="e">
        <f>dados!#REF!/100</f>
        <v>#REF!</v>
      </c>
      <c r="P11501" s="11" t="e">
        <f>LEFT(Tabela2[[#This Row],[Código]],3)</f>
        <v>#VALUE!</v>
      </c>
    </row>
    <row r="11502" spans="2:16" ht="15" customHeight="1" x14ac:dyDescent="0.25">
      <c r="B11502" s="31" t="e">
        <f>IF(Tabela2[[#This Row],[Tipo]] = 0,LOOKUP(Tabela2[[#This Row],[RESUMO]],Tabela3[Grupo],Tabela3[Meus produtos]),VLOOKUP(Tabela2[[#This Row],[Código]],Tabela4[[Código NBS/LC116]:[Meus serviços]],3,0))</f>
        <v>#VALUE!</v>
      </c>
      <c r="C11502" t="e">
        <f>IF(E11502=0,TEXT(dados!#REF!,"00000000"),IF(E11502=2,TEXT(dados!#REF!,"0000"),TEXT(dados!#REF!,"#")))</f>
        <v>#REF!</v>
      </c>
      <c r="D11502" t="e">
        <f>IF(dados!#REF!=0,"",dados!#REF!)</f>
        <v>#REF!</v>
      </c>
      <c r="E11502" t="e">
        <f>dados!#REF!</f>
        <v>#REF!</v>
      </c>
      <c r="F11502" t="e">
        <f>dados!#REF!</f>
        <v>#REF!</v>
      </c>
      <c r="G11502"/>
      <c r="H11502"/>
      <c r="I11502"/>
      <c r="J11502"/>
      <c r="K11502" s="13"/>
      <c r="L11502" s="13" t="e">
        <f>dados!#REF!/100</f>
        <v>#REF!</v>
      </c>
      <c r="M11502" s="13" t="e">
        <f>dados!#REF!/100</f>
        <v>#REF!</v>
      </c>
      <c r="N11502" s="13" t="e">
        <f>dados!#REF!/100</f>
        <v>#REF!</v>
      </c>
      <c r="O11502" s="13" t="e">
        <f>dados!#REF!/100</f>
        <v>#REF!</v>
      </c>
      <c r="P11502" s="11" t="e">
        <f>LEFT(Tabela2[[#This Row],[Código]],3)</f>
        <v>#VALUE!</v>
      </c>
    </row>
    <row r="11503" spans="2:16" ht="15" customHeight="1" x14ac:dyDescent="0.25">
      <c r="B11503" s="31" t="e">
        <f>IF(Tabela2[[#This Row],[Tipo]] = 0,LOOKUP(Tabela2[[#This Row],[RESUMO]],Tabela3[Grupo],Tabela3[Meus produtos]),VLOOKUP(Tabela2[[#This Row],[Código]],Tabela4[[Código NBS/LC116]:[Meus serviços]],3,0))</f>
        <v>#VALUE!</v>
      </c>
      <c r="C11503" t="e">
        <f>IF(E11503=0,TEXT(dados!#REF!,"00000000"),IF(E11503=2,TEXT(dados!#REF!,"0000"),TEXT(dados!#REF!,"#")))</f>
        <v>#REF!</v>
      </c>
      <c r="D11503" t="e">
        <f>IF(dados!#REF!=0,"",dados!#REF!)</f>
        <v>#REF!</v>
      </c>
      <c r="E11503" t="e">
        <f>dados!#REF!</f>
        <v>#REF!</v>
      </c>
      <c r="F11503" t="e">
        <f>dados!#REF!</f>
        <v>#REF!</v>
      </c>
      <c r="G11503"/>
      <c r="H11503"/>
      <c r="I11503"/>
      <c r="J11503"/>
      <c r="K11503" s="13"/>
      <c r="L11503" s="13" t="e">
        <f>dados!#REF!/100</f>
        <v>#REF!</v>
      </c>
      <c r="M11503" s="13" t="e">
        <f>dados!#REF!/100</f>
        <v>#REF!</v>
      </c>
      <c r="N11503" s="13" t="e">
        <f>dados!#REF!/100</f>
        <v>#REF!</v>
      </c>
      <c r="O11503" s="13" t="e">
        <f>dados!#REF!/100</f>
        <v>#REF!</v>
      </c>
      <c r="P11503" s="11" t="e">
        <f>LEFT(Tabela2[[#This Row],[Código]],3)</f>
        <v>#VALUE!</v>
      </c>
    </row>
    <row r="11504" spans="2:16" ht="15" customHeight="1" x14ac:dyDescent="0.25">
      <c r="B11504" s="31" t="e">
        <f>IF(Tabela2[[#This Row],[Tipo]] = 0,LOOKUP(Tabela2[[#This Row],[RESUMO]],Tabela3[Grupo],Tabela3[Meus produtos]),VLOOKUP(Tabela2[[#This Row],[Código]],Tabela4[[Código NBS/LC116]:[Meus serviços]],3,0))</f>
        <v>#VALUE!</v>
      </c>
      <c r="C11504" t="e">
        <f>IF(E11504=0,TEXT(dados!#REF!,"00000000"),IF(E11504=2,TEXT(dados!#REF!,"0000"),TEXT(dados!#REF!,"#")))</f>
        <v>#REF!</v>
      </c>
      <c r="D11504" t="e">
        <f>IF(dados!#REF!=0,"",dados!#REF!)</f>
        <v>#REF!</v>
      </c>
      <c r="E11504" t="e">
        <f>dados!#REF!</f>
        <v>#REF!</v>
      </c>
      <c r="F11504" t="e">
        <f>dados!#REF!</f>
        <v>#REF!</v>
      </c>
      <c r="G11504"/>
      <c r="H11504"/>
      <c r="I11504"/>
      <c r="J11504"/>
      <c r="K11504" s="13"/>
      <c r="L11504" s="13" t="e">
        <f>dados!#REF!/100</f>
        <v>#REF!</v>
      </c>
      <c r="M11504" s="13" t="e">
        <f>dados!#REF!/100</f>
        <v>#REF!</v>
      </c>
      <c r="N11504" s="13" t="e">
        <f>dados!#REF!/100</f>
        <v>#REF!</v>
      </c>
      <c r="O11504" s="13" t="e">
        <f>dados!#REF!/100</f>
        <v>#REF!</v>
      </c>
      <c r="P11504" s="11" t="e">
        <f>LEFT(Tabela2[[#This Row],[Código]],3)</f>
        <v>#VALUE!</v>
      </c>
    </row>
    <row r="11505" spans="2:16" ht="15" customHeight="1" x14ac:dyDescent="0.25">
      <c r="B11505" s="31" t="e">
        <f>IF(Tabela2[[#This Row],[Tipo]] = 0,LOOKUP(Tabela2[[#This Row],[RESUMO]],Tabela3[Grupo],Tabela3[Meus produtos]),VLOOKUP(Tabela2[[#This Row],[Código]],Tabela4[[Código NBS/LC116]:[Meus serviços]],3,0))</f>
        <v>#VALUE!</v>
      </c>
      <c r="C11505" t="e">
        <f>IF(E11505=0,TEXT(dados!#REF!,"00000000"),IF(E11505=2,TEXT(dados!#REF!,"0000"),TEXT(dados!#REF!,"#")))</f>
        <v>#REF!</v>
      </c>
      <c r="D11505" t="e">
        <f>IF(dados!#REF!=0,"",dados!#REF!)</f>
        <v>#REF!</v>
      </c>
      <c r="E11505" t="e">
        <f>dados!#REF!</f>
        <v>#REF!</v>
      </c>
      <c r="F11505" t="e">
        <f>dados!#REF!</f>
        <v>#REF!</v>
      </c>
      <c r="G11505"/>
      <c r="H11505"/>
      <c r="I11505"/>
      <c r="J11505"/>
      <c r="K11505" s="13"/>
      <c r="L11505" s="13" t="e">
        <f>dados!#REF!/100</f>
        <v>#REF!</v>
      </c>
      <c r="M11505" s="13" t="e">
        <f>dados!#REF!/100</f>
        <v>#REF!</v>
      </c>
      <c r="N11505" s="13" t="e">
        <f>dados!#REF!/100</f>
        <v>#REF!</v>
      </c>
      <c r="O11505" s="13" t="e">
        <f>dados!#REF!/100</f>
        <v>#REF!</v>
      </c>
      <c r="P11505" s="11" t="e">
        <f>LEFT(Tabela2[[#This Row],[Código]],3)</f>
        <v>#VALUE!</v>
      </c>
    </row>
    <row r="11506" spans="2:16" ht="15" customHeight="1" x14ac:dyDescent="0.25">
      <c r="B11506" s="31" t="e">
        <f>IF(Tabela2[[#This Row],[Tipo]] = 0,LOOKUP(Tabela2[[#This Row],[RESUMO]],Tabela3[Grupo],Tabela3[Meus produtos]),VLOOKUP(Tabela2[[#This Row],[Código]],Tabela4[[Código NBS/LC116]:[Meus serviços]],3,0))</f>
        <v>#VALUE!</v>
      </c>
      <c r="C11506" t="e">
        <f>IF(E11506=0,TEXT(dados!#REF!,"00000000"),IF(E11506=2,TEXT(dados!#REF!,"0000"),TEXT(dados!#REF!,"#")))</f>
        <v>#REF!</v>
      </c>
      <c r="D11506" t="e">
        <f>IF(dados!#REF!=0,"",dados!#REF!)</f>
        <v>#REF!</v>
      </c>
      <c r="E11506" t="e">
        <f>dados!#REF!</f>
        <v>#REF!</v>
      </c>
      <c r="F11506" t="e">
        <f>dados!#REF!</f>
        <v>#REF!</v>
      </c>
      <c r="G11506"/>
      <c r="H11506"/>
      <c r="I11506"/>
      <c r="J11506"/>
      <c r="K11506" s="13"/>
      <c r="L11506" s="13" t="e">
        <f>dados!#REF!/100</f>
        <v>#REF!</v>
      </c>
      <c r="M11506" s="13" t="e">
        <f>dados!#REF!/100</f>
        <v>#REF!</v>
      </c>
      <c r="N11506" s="13" t="e">
        <f>dados!#REF!/100</f>
        <v>#REF!</v>
      </c>
      <c r="O11506" s="13" t="e">
        <f>dados!#REF!/100</f>
        <v>#REF!</v>
      </c>
      <c r="P11506" s="11" t="e">
        <f>LEFT(Tabela2[[#This Row],[Código]],3)</f>
        <v>#VALUE!</v>
      </c>
    </row>
    <row r="11507" spans="2:16" ht="15" customHeight="1" x14ac:dyDescent="0.25">
      <c r="B11507" s="31" t="e">
        <f>IF(Tabela2[[#This Row],[Tipo]] = 0,LOOKUP(Tabela2[[#This Row],[RESUMO]],Tabela3[Grupo],Tabela3[Meus produtos]),VLOOKUP(Tabela2[[#This Row],[Código]],Tabela4[[Código NBS/LC116]:[Meus serviços]],3,0))</f>
        <v>#VALUE!</v>
      </c>
      <c r="C11507" t="e">
        <f>IF(E11507=0,TEXT(dados!#REF!,"00000000"),IF(E11507=2,TEXT(dados!#REF!,"0000"),TEXT(dados!#REF!,"#")))</f>
        <v>#REF!</v>
      </c>
      <c r="D11507" t="e">
        <f>IF(dados!#REF!=0,"",dados!#REF!)</f>
        <v>#REF!</v>
      </c>
      <c r="E11507" t="e">
        <f>dados!#REF!</f>
        <v>#REF!</v>
      </c>
      <c r="F11507" t="e">
        <f>dados!#REF!</f>
        <v>#REF!</v>
      </c>
      <c r="G11507"/>
      <c r="H11507"/>
      <c r="I11507"/>
      <c r="J11507"/>
      <c r="K11507" s="13"/>
      <c r="L11507" s="13" t="e">
        <f>dados!#REF!/100</f>
        <v>#REF!</v>
      </c>
      <c r="M11507" s="13" t="e">
        <f>dados!#REF!/100</f>
        <v>#REF!</v>
      </c>
      <c r="N11507" s="13" t="e">
        <f>dados!#REF!/100</f>
        <v>#REF!</v>
      </c>
      <c r="O11507" s="13" t="e">
        <f>dados!#REF!/100</f>
        <v>#REF!</v>
      </c>
      <c r="P11507" s="11" t="e">
        <f>LEFT(Tabela2[[#This Row],[Código]],3)</f>
        <v>#VALUE!</v>
      </c>
    </row>
    <row r="11508" spans="2:16" ht="15" customHeight="1" x14ac:dyDescent="0.25">
      <c r="B11508" s="31" t="e">
        <f>IF(Tabela2[[#This Row],[Tipo]] = 0,LOOKUP(Tabela2[[#This Row],[RESUMO]],Tabela3[Grupo],Tabela3[Meus produtos]),VLOOKUP(Tabela2[[#This Row],[Código]],Tabela4[[Código NBS/LC116]:[Meus serviços]],3,0))</f>
        <v>#VALUE!</v>
      </c>
      <c r="C11508" t="e">
        <f>IF(E11508=0,TEXT(dados!#REF!,"00000000"),IF(E11508=2,TEXT(dados!#REF!,"0000"),TEXT(dados!#REF!,"#")))</f>
        <v>#REF!</v>
      </c>
      <c r="D11508" t="e">
        <f>IF(dados!#REF!=0,"",dados!#REF!)</f>
        <v>#REF!</v>
      </c>
      <c r="E11508" t="e">
        <f>dados!#REF!</f>
        <v>#REF!</v>
      </c>
      <c r="F11508" t="e">
        <f>dados!#REF!</f>
        <v>#REF!</v>
      </c>
      <c r="G11508"/>
      <c r="H11508"/>
      <c r="I11508"/>
      <c r="J11508"/>
      <c r="K11508" s="13"/>
      <c r="L11508" s="13" t="e">
        <f>dados!#REF!/100</f>
        <v>#REF!</v>
      </c>
      <c r="M11508" s="13" t="e">
        <f>dados!#REF!/100</f>
        <v>#REF!</v>
      </c>
      <c r="N11508" s="13" t="e">
        <f>dados!#REF!/100</f>
        <v>#REF!</v>
      </c>
      <c r="O11508" s="13" t="e">
        <f>dados!#REF!/100</f>
        <v>#REF!</v>
      </c>
      <c r="P11508" s="11" t="e">
        <f>LEFT(Tabela2[[#This Row],[Código]],3)</f>
        <v>#VALUE!</v>
      </c>
    </row>
    <row r="11509" spans="2:16" ht="15" customHeight="1" x14ac:dyDescent="0.25">
      <c r="B11509" s="31" t="e">
        <f>IF(Tabela2[[#This Row],[Tipo]] = 0,LOOKUP(Tabela2[[#This Row],[RESUMO]],Tabela3[Grupo],Tabela3[Meus produtos]),VLOOKUP(Tabela2[[#This Row],[Código]],Tabela4[[Código NBS/LC116]:[Meus serviços]],3,0))</f>
        <v>#VALUE!</v>
      </c>
      <c r="C11509" t="e">
        <f>IF(E11509=0,TEXT(dados!#REF!,"00000000"),IF(E11509=2,TEXT(dados!#REF!,"0000"),TEXT(dados!#REF!,"#")))</f>
        <v>#REF!</v>
      </c>
      <c r="D11509" t="e">
        <f>IF(dados!#REF!=0,"",dados!#REF!)</f>
        <v>#REF!</v>
      </c>
      <c r="E11509" t="e">
        <f>dados!#REF!</f>
        <v>#REF!</v>
      </c>
      <c r="F11509" t="e">
        <f>dados!#REF!</f>
        <v>#REF!</v>
      </c>
      <c r="G11509"/>
      <c r="H11509"/>
      <c r="I11509"/>
      <c r="J11509"/>
      <c r="K11509" s="13"/>
      <c r="L11509" s="13" t="e">
        <f>dados!#REF!/100</f>
        <v>#REF!</v>
      </c>
      <c r="M11509" s="13" t="e">
        <f>dados!#REF!/100</f>
        <v>#REF!</v>
      </c>
      <c r="N11509" s="13" t="e">
        <f>dados!#REF!/100</f>
        <v>#REF!</v>
      </c>
      <c r="O11509" s="13" t="e">
        <f>dados!#REF!/100</f>
        <v>#REF!</v>
      </c>
      <c r="P11509" s="11" t="e">
        <f>LEFT(Tabela2[[#This Row],[Código]],3)</f>
        <v>#VALUE!</v>
      </c>
    </row>
    <row r="11510" spans="2:16" ht="15" customHeight="1" x14ac:dyDescent="0.25">
      <c r="B11510" s="31" t="e">
        <f>IF(Tabela2[[#This Row],[Tipo]] = 0,LOOKUP(Tabela2[[#This Row],[RESUMO]],Tabela3[Grupo],Tabela3[Meus produtos]),VLOOKUP(Tabela2[[#This Row],[Código]],Tabela4[[Código NBS/LC116]:[Meus serviços]],3,0))</f>
        <v>#VALUE!</v>
      </c>
      <c r="C11510" t="e">
        <f>IF(E11510=0,TEXT(dados!#REF!,"00000000"),IF(E11510=2,TEXT(dados!#REF!,"0000"),TEXT(dados!#REF!,"#")))</f>
        <v>#REF!</v>
      </c>
      <c r="D11510" t="e">
        <f>IF(dados!#REF!=0,"",dados!#REF!)</f>
        <v>#REF!</v>
      </c>
      <c r="E11510" t="e">
        <f>dados!#REF!</f>
        <v>#REF!</v>
      </c>
      <c r="F11510" t="e">
        <f>dados!#REF!</f>
        <v>#REF!</v>
      </c>
      <c r="G11510"/>
      <c r="H11510"/>
      <c r="I11510"/>
      <c r="J11510"/>
      <c r="K11510" s="13"/>
      <c r="L11510" s="13" t="e">
        <f>dados!#REF!/100</f>
        <v>#REF!</v>
      </c>
      <c r="M11510" s="13" t="e">
        <f>dados!#REF!/100</f>
        <v>#REF!</v>
      </c>
      <c r="N11510" s="13" t="e">
        <f>dados!#REF!/100</f>
        <v>#REF!</v>
      </c>
      <c r="O11510" s="13" t="e">
        <f>dados!#REF!/100</f>
        <v>#REF!</v>
      </c>
      <c r="P11510" s="11" t="e">
        <f>LEFT(Tabela2[[#This Row],[Código]],3)</f>
        <v>#VALUE!</v>
      </c>
    </row>
    <row r="11511" spans="2:16" ht="15" customHeight="1" x14ac:dyDescent="0.25">
      <c r="B11511" s="31" t="e">
        <f>IF(Tabela2[[#This Row],[Tipo]] = 0,LOOKUP(Tabela2[[#This Row],[RESUMO]],Tabela3[Grupo],Tabela3[Meus produtos]),VLOOKUP(Tabela2[[#This Row],[Código]],Tabela4[[Código NBS/LC116]:[Meus serviços]],3,0))</f>
        <v>#VALUE!</v>
      </c>
      <c r="C11511" t="e">
        <f>IF(E11511=0,TEXT(dados!#REF!,"00000000"),IF(E11511=2,TEXT(dados!#REF!,"0000"),TEXT(dados!#REF!,"#")))</f>
        <v>#REF!</v>
      </c>
      <c r="D11511" t="e">
        <f>IF(dados!#REF!=0,"",dados!#REF!)</f>
        <v>#REF!</v>
      </c>
      <c r="E11511" t="e">
        <f>dados!#REF!</f>
        <v>#REF!</v>
      </c>
      <c r="F11511" t="e">
        <f>dados!#REF!</f>
        <v>#REF!</v>
      </c>
      <c r="G11511"/>
      <c r="H11511"/>
      <c r="I11511"/>
      <c r="J11511"/>
      <c r="K11511" s="13"/>
      <c r="L11511" s="13" t="e">
        <f>dados!#REF!/100</f>
        <v>#REF!</v>
      </c>
      <c r="M11511" s="13" t="e">
        <f>dados!#REF!/100</f>
        <v>#REF!</v>
      </c>
      <c r="N11511" s="13" t="e">
        <f>dados!#REF!/100</f>
        <v>#REF!</v>
      </c>
      <c r="O11511" s="13" t="e">
        <f>dados!#REF!/100</f>
        <v>#REF!</v>
      </c>
      <c r="P11511" s="11" t="e">
        <f>LEFT(Tabela2[[#This Row],[Código]],3)</f>
        <v>#VALUE!</v>
      </c>
    </row>
    <row r="11512" spans="2:16" ht="15" customHeight="1" x14ac:dyDescent="0.25">
      <c r="B11512" s="31" t="e">
        <f>IF(Tabela2[[#This Row],[Tipo]] = 0,LOOKUP(Tabela2[[#This Row],[RESUMO]],Tabela3[Grupo],Tabela3[Meus produtos]),VLOOKUP(Tabela2[[#This Row],[Código]],Tabela4[[Código NBS/LC116]:[Meus serviços]],3,0))</f>
        <v>#VALUE!</v>
      </c>
      <c r="C11512" t="e">
        <f>IF(E11512=0,TEXT(dados!#REF!,"00000000"),IF(E11512=2,TEXT(dados!#REF!,"0000"),TEXT(dados!#REF!,"#")))</f>
        <v>#REF!</v>
      </c>
      <c r="D11512" t="e">
        <f>IF(dados!#REF!=0,"",dados!#REF!)</f>
        <v>#REF!</v>
      </c>
      <c r="E11512" t="e">
        <f>dados!#REF!</f>
        <v>#REF!</v>
      </c>
      <c r="F11512" t="e">
        <f>dados!#REF!</f>
        <v>#REF!</v>
      </c>
      <c r="G11512"/>
      <c r="H11512"/>
      <c r="I11512"/>
      <c r="J11512"/>
      <c r="K11512" s="13"/>
      <c r="L11512" s="13" t="e">
        <f>dados!#REF!/100</f>
        <v>#REF!</v>
      </c>
      <c r="M11512" s="13" t="e">
        <f>dados!#REF!/100</f>
        <v>#REF!</v>
      </c>
      <c r="N11512" s="13" t="e">
        <f>dados!#REF!/100</f>
        <v>#REF!</v>
      </c>
      <c r="O11512" s="13" t="e">
        <f>dados!#REF!/100</f>
        <v>#REF!</v>
      </c>
      <c r="P11512" s="11" t="e">
        <f>LEFT(Tabela2[[#This Row],[Código]],3)</f>
        <v>#VALUE!</v>
      </c>
    </row>
    <row r="11513" spans="2:16" ht="15" customHeight="1" x14ac:dyDescent="0.25">
      <c r="B11513" s="31" t="e">
        <f>IF(Tabela2[[#This Row],[Tipo]] = 0,LOOKUP(Tabela2[[#This Row],[RESUMO]],Tabela3[Grupo],Tabela3[Meus produtos]),VLOOKUP(Tabela2[[#This Row],[Código]],Tabela4[[Código NBS/LC116]:[Meus serviços]],3,0))</f>
        <v>#VALUE!</v>
      </c>
      <c r="C11513" t="e">
        <f>IF(E11513=0,TEXT(dados!#REF!,"00000000"),IF(E11513=2,TEXT(dados!#REF!,"0000"),TEXT(dados!#REF!,"#")))</f>
        <v>#REF!</v>
      </c>
      <c r="D11513" t="e">
        <f>IF(dados!#REF!=0,"",dados!#REF!)</f>
        <v>#REF!</v>
      </c>
      <c r="E11513" t="e">
        <f>dados!#REF!</f>
        <v>#REF!</v>
      </c>
      <c r="F11513" t="e">
        <f>dados!#REF!</f>
        <v>#REF!</v>
      </c>
      <c r="G11513"/>
      <c r="H11513"/>
      <c r="I11513"/>
      <c r="J11513"/>
      <c r="K11513" s="13"/>
      <c r="L11513" s="13" t="e">
        <f>dados!#REF!/100</f>
        <v>#REF!</v>
      </c>
      <c r="M11513" s="13" t="e">
        <f>dados!#REF!/100</f>
        <v>#REF!</v>
      </c>
      <c r="N11513" s="13" t="e">
        <f>dados!#REF!/100</f>
        <v>#REF!</v>
      </c>
      <c r="O11513" s="13" t="e">
        <f>dados!#REF!/100</f>
        <v>#REF!</v>
      </c>
      <c r="P11513" s="11" t="e">
        <f>LEFT(Tabela2[[#This Row],[Código]],3)</f>
        <v>#VALUE!</v>
      </c>
    </row>
    <row r="11514" spans="2:16" ht="15" customHeight="1" x14ac:dyDescent="0.25">
      <c r="B11514" s="31" t="e">
        <f>IF(Tabela2[[#This Row],[Tipo]] = 0,LOOKUP(Tabela2[[#This Row],[RESUMO]],Tabela3[Grupo],Tabela3[Meus produtos]),VLOOKUP(Tabela2[[#This Row],[Código]],Tabela4[[Código NBS/LC116]:[Meus serviços]],3,0))</f>
        <v>#VALUE!</v>
      </c>
      <c r="C11514" t="e">
        <f>IF(E11514=0,TEXT(dados!#REF!,"00000000"),IF(E11514=2,TEXT(dados!#REF!,"0000"),TEXT(dados!#REF!,"#")))</f>
        <v>#REF!</v>
      </c>
      <c r="D11514" t="e">
        <f>IF(dados!#REF!=0,"",dados!#REF!)</f>
        <v>#REF!</v>
      </c>
      <c r="E11514" t="e">
        <f>dados!#REF!</f>
        <v>#REF!</v>
      </c>
      <c r="F11514" t="e">
        <f>dados!#REF!</f>
        <v>#REF!</v>
      </c>
      <c r="G11514"/>
      <c r="H11514"/>
      <c r="I11514"/>
      <c r="J11514"/>
      <c r="K11514" s="13"/>
      <c r="L11514" s="13" t="e">
        <f>dados!#REF!/100</f>
        <v>#REF!</v>
      </c>
      <c r="M11514" s="13" t="e">
        <f>dados!#REF!/100</f>
        <v>#REF!</v>
      </c>
      <c r="N11514" s="13" t="e">
        <f>dados!#REF!/100</f>
        <v>#REF!</v>
      </c>
      <c r="O11514" s="13" t="e">
        <f>dados!#REF!/100</f>
        <v>#REF!</v>
      </c>
      <c r="P11514" s="11" t="e">
        <f>LEFT(Tabela2[[#This Row],[Código]],3)</f>
        <v>#VALUE!</v>
      </c>
    </row>
    <row r="11515" spans="2:16" ht="15" customHeight="1" x14ac:dyDescent="0.25">
      <c r="B11515" s="31" t="e">
        <f>IF(Tabela2[[#This Row],[Tipo]] = 0,LOOKUP(Tabela2[[#This Row],[RESUMO]],Tabela3[Grupo],Tabela3[Meus produtos]),VLOOKUP(Tabela2[[#This Row],[Código]],Tabela4[[Código NBS/LC116]:[Meus serviços]],3,0))</f>
        <v>#VALUE!</v>
      </c>
      <c r="C11515" t="e">
        <f>IF(E11515=0,TEXT(dados!#REF!,"00000000"),IF(E11515=2,TEXT(dados!#REF!,"0000"),TEXT(dados!#REF!,"#")))</f>
        <v>#REF!</v>
      </c>
      <c r="D11515" t="e">
        <f>IF(dados!#REF!=0,"",dados!#REF!)</f>
        <v>#REF!</v>
      </c>
      <c r="E11515" t="e">
        <f>dados!#REF!</f>
        <v>#REF!</v>
      </c>
      <c r="F11515" t="e">
        <f>dados!#REF!</f>
        <v>#REF!</v>
      </c>
      <c r="G11515"/>
      <c r="H11515"/>
      <c r="I11515"/>
      <c r="J11515"/>
      <c r="K11515" s="13"/>
      <c r="L11515" s="13" t="e">
        <f>dados!#REF!/100</f>
        <v>#REF!</v>
      </c>
      <c r="M11515" s="13" t="e">
        <f>dados!#REF!/100</f>
        <v>#REF!</v>
      </c>
      <c r="N11515" s="13" t="e">
        <f>dados!#REF!/100</f>
        <v>#REF!</v>
      </c>
      <c r="O11515" s="13" t="e">
        <f>dados!#REF!/100</f>
        <v>#REF!</v>
      </c>
      <c r="P11515" s="11" t="e">
        <f>LEFT(Tabela2[[#This Row],[Código]],3)</f>
        <v>#VALUE!</v>
      </c>
    </row>
    <row r="11516" spans="2:16" ht="15" customHeight="1" x14ac:dyDescent="0.25">
      <c r="B11516" s="31" t="e">
        <f>IF(Tabela2[[#This Row],[Tipo]] = 0,LOOKUP(Tabela2[[#This Row],[RESUMO]],Tabela3[Grupo],Tabela3[Meus produtos]),VLOOKUP(Tabela2[[#This Row],[Código]],Tabela4[[Código NBS/LC116]:[Meus serviços]],3,0))</f>
        <v>#VALUE!</v>
      </c>
      <c r="C11516" t="e">
        <f>IF(E11516=0,TEXT(dados!#REF!,"00000000"),IF(E11516=2,TEXT(dados!#REF!,"0000"),TEXT(dados!#REF!,"#")))</f>
        <v>#REF!</v>
      </c>
      <c r="D11516" t="e">
        <f>IF(dados!#REF!=0,"",dados!#REF!)</f>
        <v>#REF!</v>
      </c>
      <c r="E11516" t="e">
        <f>dados!#REF!</f>
        <v>#REF!</v>
      </c>
      <c r="F11516" t="e">
        <f>dados!#REF!</f>
        <v>#REF!</v>
      </c>
      <c r="G11516"/>
      <c r="H11516"/>
      <c r="I11516"/>
      <c r="J11516"/>
      <c r="K11516" s="13"/>
      <c r="L11516" s="13" t="e">
        <f>dados!#REF!/100</f>
        <v>#REF!</v>
      </c>
      <c r="M11516" s="13" t="e">
        <f>dados!#REF!/100</f>
        <v>#REF!</v>
      </c>
      <c r="N11516" s="13" t="e">
        <f>dados!#REF!/100</f>
        <v>#REF!</v>
      </c>
      <c r="O11516" s="13" t="e">
        <f>dados!#REF!/100</f>
        <v>#REF!</v>
      </c>
      <c r="P11516" s="11" t="e">
        <f>LEFT(Tabela2[[#This Row],[Código]],3)</f>
        <v>#VALUE!</v>
      </c>
    </row>
    <row r="11517" spans="2:16" ht="15" customHeight="1" x14ac:dyDescent="0.25">
      <c r="B11517" s="31" t="e">
        <f>IF(Tabela2[[#This Row],[Tipo]] = 0,LOOKUP(Tabela2[[#This Row],[RESUMO]],Tabela3[Grupo],Tabela3[Meus produtos]),VLOOKUP(Tabela2[[#This Row],[Código]],Tabela4[[Código NBS/LC116]:[Meus serviços]],3,0))</f>
        <v>#VALUE!</v>
      </c>
      <c r="C11517" t="e">
        <f>IF(E11517=0,TEXT(dados!#REF!,"00000000"),IF(E11517=2,TEXT(dados!#REF!,"0000"),TEXT(dados!#REF!,"#")))</f>
        <v>#REF!</v>
      </c>
      <c r="D11517" t="e">
        <f>IF(dados!#REF!=0,"",dados!#REF!)</f>
        <v>#REF!</v>
      </c>
      <c r="E11517" t="e">
        <f>dados!#REF!</f>
        <v>#REF!</v>
      </c>
      <c r="F11517" t="e">
        <f>dados!#REF!</f>
        <v>#REF!</v>
      </c>
      <c r="G11517"/>
      <c r="H11517"/>
      <c r="I11517"/>
      <c r="J11517"/>
      <c r="K11517" s="13"/>
      <c r="L11517" s="13" t="e">
        <f>dados!#REF!/100</f>
        <v>#REF!</v>
      </c>
      <c r="M11517" s="13" t="e">
        <f>dados!#REF!/100</f>
        <v>#REF!</v>
      </c>
      <c r="N11517" s="13" t="e">
        <f>dados!#REF!/100</f>
        <v>#REF!</v>
      </c>
      <c r="O11517" s="13" t="e">
        <f>dados!#REF!/100</f>
        <v>#REF!</v>
      </c>
      <c r="P11517" s="11" t="e">
        <f>LEFT(Tabela2[[#This Row],[Código]],3)</f>
        <v>#VALUE!</v>
      </c>
    </row>
    <row r="11518" spans="2:16" ht="15" customHeight="1" x14ac:dyDescent="0.25">
      <c r="B11518" s="31" t="e">
        <f>IF(Tabela2[[#This Row],[Tipo]] = 0,LOOKUP(Tabela2[[#This Row],[RESUMO]],Tabela3[Grupo],Tabela3[Meus produtos]),VLOOKUP(Tabela2[[#This Row],[Código]],Tabela4[[Código NBS/LC116]:[Meus serviços]],3,0))</f>
        <v>#VALUE!</v>
      </c>
      <c r="C11518" t="e">
        <f>IF(E11518=0,TEXT(dados!#REF!,"00000000"),IF(E11518=2,TEXT(dados!#REF!,"0000"),TEXT(dados!#REF!,"#")))</f>
        <v>#REF!</v>
      </c>
      <c r="D11518" t="e">
        <f>IF(dados!#REF!=0,"",dados!#REF!)</f>
        <v>#REF!</v>
      </c>
      <c r="E11518" t="e">
        <f>dados!#REF!</f>
        <v>#REF!</v>
      </c>
      <c r="F11518" t="e">
        <f>dados!#REF!</f>
        <v>#REF!</v>
      </c>
      <c r="G11518"/>
      <c r="H11518"/>
      <c r="I11518"/>
      <c r="J11518"/>
      <c r="K11518" s="13"/>
      <c r="L11518" s="13" t="e">
        <f>dados!#REF!/100</f>
        <v>#REF!</v>
      </c>
      <c r="M11518" s="13" t="e">
        <f>dados!#REF!/100</f>
        <v>#REF!</v>
      </c>
      <c r="N11518" s="13" t="e">
        <f>dados!#REF!/100</f>
        <v>#REF!</v>
      </c>
      <c r="O11518" s="13" t="e">
        <f>dados!#REF!/100</f>
        <v>#REF!</v>
      </c>
      <c r="P11518" s="11" t="e">
        <f>LEFT(Tabela2[[#This Row],[Código]],3)</f>
        <v>#VALUE!</v>
      </c>
    </row>
    <row r="11519" spans="2:16" ht="15" customHeight="1" x14ac:dyDescent="0.25">
      <c r="B11519" s="31" t="e">
        <f>IF(Tabela2[[#This Row],[Tipo]] = 0,LOOKUP(Tabela2[[#This Row],[RESUMO]],Tabela3[Grupo],Tabela3[Meus produtos]),VLOOKUP(Tabela2[[#This Row],[Código]],Tabela4[[Código NBS/LC116]:[Meus serviços]],3,0))</f>
        <v>#VALUE!</v>
      </c>
      <c r="C11519" t="e">
        <f>IF(E11519=0,TEXT(dados!#REF!,"00000000"),IF(E11519=2,TEXT(dados!#REF!,"0000"),TEXT(dados!#REF!,"#")))</f>
        <v>#REF!</v>
      </c>
      <c r="D11519" t="e">
        <f>IF(dados!#REF!=0,"",dados!#REF!)</f>
        <v>#REF!</v>
      </c>
      <c r="E11519" t="e">
        <f>dados!#REF!</f>
        <v>#REF!</v>
      </c>
      <c r="F11519" t="e">
        <f>dados!#REF!</f>
        <v>#REF!</v>
      </c>
      <c r="G11519"/>
      <c r="H11519"/>
      <c r="I11519"/>
      <c r="J11519"/>
      <c r="K11519" s="13"/>
      <c r="L11519" s="13" t="e">
        <f>dados!#REF!/100</f>
        <v>#REF!</v>
      </c>
      <c r="M11519" s="13" t="e">
        <f>dados!#REF!/100</f>
        <v>#REF!</v>
      </c>
      <c r="N11519" s="13" t="e">
        <f>dados!#REF!/100</f>
        <v>#REF!</v>
      </c>
      <c r="O11519" s="13" t="e">
        <f>dados!#REF!/100</f>
        <v>#REF!</v>
      </c>
      <c r="P11519" s="11" t="e">
        <f>LEFT(Tabela2[[#This Row],[Código]],3)</f>
        <v>#VALUE!</v>
      </c>
    </row>
    <row r="11520" spans="2:16" ht="15" customHeight="1" x14ac:dyDescent="0.25">
      <c r="B11520" s="31" t="e">
        <f>IF(Tabela2[[#This Row],[Tipo]] = 0,LOOKUP(Tabela2[[#This Row],[RESUMO]],Tabela3[Grupo],Tabela3[Meus produtos]),VLOOKUP(Tabela2[[#This Row],[Código]],Tabela4[[Código NBS/LC116]:[Meus serviços]],3,0))</f>
        <v>#VALUE!</v>
      </c>
      <c r="C11520" t="e">
        <f>IF(E11520=0,TEXT(dados!#REF!,"00000000"),IF(E11520=2,TEXT(dados!#REF!,"0000"),TEXT(dados!#REF!,"#")))</f>
        <v>#REF!</v>
      </c>
      <c r="D11520" t="e">
        <f>IF(dados!#REF!=0,"",dados!#REF!)</f>
        <v>#REF!</v>
      </c>
      <c r="E11520" t="e">
        <f>dados!#REF!</f>
        <v>#REF!</v>
      </c>
      <c r="F11520" t="e">
        <f>dados!#REF!</f>
        <v>#REF!</v>
      </c>
      <c r="G11520"/>
      <c r="H11520"/>
      <c r="I11520"/>
      <c r="J11520"/>
      <c r="K11520" s="13"/>
      <c r="L11520" s="13" t="e">
        <f>dados!#REF!/100</f>
        <v>#REF!</v>
      </c>
      <c r="M11520" s="13" t="e">
        <f>dados!#REF!/100</f>
        <v>#REF!</v>
      </c>
      <c r="N11520" s="13" t="e">
        <f>dados!#REF!/100</f>
        <v>#REF!</v>
      </c>
      <c r="O11520" s="13" t="e">
        <f>dados!#REF!/100</f>
        <v>#REF!</v>
      </c>
      <c r="P11520" s="11" t="e">
        <f>LEFT(Tabela2[[#This Row],[Código]],3)</f>
        <v>#VALUE!</v>
      </c>
    </row>
    <row r="11521" spans="2:16" ht="15" customHeight="1" x14ac:dyDescent="0.25">
      <c r="B11521" s="31" t="e">
        <f>IF(Tabela2[[#This Row],[Tipo]] = 0,LOOKUP(Tabela2[[#This Row],[RESUMO]],Tabela3[Grupo],Tabela3[Meus produtos]),VLOOKUP(Tabela2[[#This Row],[Código]],Tabela4[[Código NBS/LC116]:[Meus serviços]],3,0))</f>
        <v>#VALUE!</v>
      </c>
      <c r="C11521" t="e">
        <f>IF(E11521=0,TEXT(dados!#REF!,"00000000"),IF(E11521=2,TEXT(dados!#REF!,"0000"),TEXT(dados!#REF!,"#")))</f>
        <v>#REF!</v>
      </c>
      <c r="D11521" t="e">
        <f>IF(dados!#REF!=0,"",dados!#REF!)</f>
        <v>#REF!</v>
      </c>
      <c r="E11521" t="e">
        <f>dados!#REF!</f>
        <v>#REF!</v>
      </c>
      <c r="F11521" t="e">
        <f>dados!#REF!</f>
        <v>#REF!</v>
      </c>
      <c r="G11521"/>
      <c r="H11521"/>
      <c r="I11521"/>
      <c r="J11521"/>
      <c r="K11521" s="13"/>
      <c r="L11521" s="13" t="e">
        <f>dados!#REF!/100</f>
        <v>#REF!</v>
      </c>
      <c r="M11521" s="13" t="e">
        <f>dados!#REF!/100</f>
        <v>#REF!</v>
      </c>
      <c r="N11521" s="13" t="e">
        <f>dados!#REF!/100</f>
        <v>#REF!</v>
      </c>
      <c r="O11521" s="13" t="e">
        <f>dados!#REF!/100</f>
        <v>#REF!</v>
      </c>
      <c r="P11521" s="11" t="e">
        <f>LEFT(Tabela2[[#This Row],[Código]],3)</f>
        <v>#VALUE!</v>
      </c>
    </row>
    <row r="11522" spans="2:16" ht="15" customHeight="1" x14ac:dyDescent="0.25">
      <c r="B11522" s="31" t="e">
        <f>IF(Tabela2[[#This Row],[Tipo]] = 0,LOOKUP(Tabela2[[#This Row],[RESUMO]],Tabela3[Grupo],Tabela3[Meus produtos]),VLOOKUP(Tabela2[[#This Row],[Código]],Tabela4[[Código NBS/LC116]:[Meus serviços]],3,0))</f>
        <v>#VALUE!</v>
      </c>
      <c r="C11522" t="e">
        <f>IF(E11522=0,TEXT(dados!#REF!,"00000000"),IF(E11522=2,TEXT(dados!#REF!,"0000"),TEXT(dados!#REF!,"#")))</f>
        <v>#REF!</v>
      </c>
      <c r="D11522" t="e">
        <f>IF(dados!#REF!=0,"",dados!#REF!)</f>
        <v>#REF!</v>
      </c>
      <c r="E11522" t="e">
        <f>dados!#REF!</f>
        <v>#REF!</v>
      </c>
      <c r="F11522" t="e">
        <f>dados!#REF!</f>
        <v>#REF!</v>
      </c>
      <c r="G11522"/>
      <c r="H11522"/>
      <c r="I11522"/>
      <c r="J11522"/>
      <c r="K11522" s="13"/>
      <c r="L11522" s="13" t="e">
        <f>dados!#REF!/100</f>
        <v>#REF!</v>
      </c>
      <c r="M11522" s="13" t="e">
        <f>dados!#REF!/100</f>
        <v>#REF!</v>
      </c>
      <c r="N11522" s="13" t="e">
        <f>dados!#REF!/100</f>
        <v>#REF!</v>
      </c>
      <c r="O11522" s="13" t="e">
        <f>dados!#REF!/100</f>
        <v>#REF!</v>
      </c>
      <c r="P11522" s="11" t="e">
        <f>LEFT(Tabela2[[#This Row],[Código]],3)</f>
        <v>#VALUE!</v>
      </c>
    </row>
    <row r="11523" spans="2:16" ht="15" customHeight="1" x14ac:dyDescent="0.25">
      <c r="B11523" s="31" t="e">
        <f>IF(Tabela2[[#This Row],[Tipo]] = 0,LOOKUP(Tabela2[[#This Row],[RESUMO]],Tabela3[Grupo],Tabela3[Meus produtos]),VLOOKUP(Tabela2[[#This Row],[Código]],Tabela4[[Código NBS/LC116]:[Meus serviços]],3,0))</f>
        <v>#VALUE!</v>
      </c>
      <c r="C11523" t="e">
        <f>IF(E11523=0,TEXT(dados!#REF!,"00000000"),IF(E11523=2,TEXT(dados!#REF!,"0000"),TEXT(dados!#REF!,"#")))</f>
        <v>#REF!</v>
      </c>
      <c r="D11523" t="e">
        <f>IF(dados!#REF!=0,"",dados!#REF!)</f>
        <v>#REF!</v>
      </c>
      <c r="E11523" t="e">
        <f>dados!#REF!</f>
        <v>#REF!</v>
      </c>
      <c r="F11523" t="e">
        <f>dados!#REF!</f>
        <v>#REF!</v>
      </c>
      <c r="G11523"/>
      <c r="H11523"/>
      <c r="I11523"/>
      <c r="J11523"/>
      <c r="K11523" s="13"/>
      <c r="L11523" s="13" t="e">
        <f>dados!#REF!/100</f>
        <v>#REF!</v>
      </c>
      <c r="M11523" s="13" t="e">
        <f>dados!#REF!/100</f>
        <v>#REF!</v>
      </c>
      <c r="N11523" s="13" t="e">
        <f>dados!#REF!/100</f>
        <v>#REF!</v>
      </c>
      <c r="O11523" s="13" t="e">
        <f>dados!#REF!/100</f>
        <v>#REF!</v>
      </c>
      <c r="P11523" s="11" t="e">
        <f>LEFT(Tabela2[[#This Row],[Código]],3)</f>
        <v>#VALUE!</v>
      </c>
    </row>
    <row r="11524" spans="2:16" ht="15" customHeight="1" x14ac:dyDescent="0.25">
      <c r="B11524" s="31" t="e">
        <f>IF(Tabela2[[#This Row],[Tipo]] = 0,LOOKUP(Tabela2[[#This Row],[RESUMO]],Tabela3[Grupo],Tabela3[Meus produtos]),VLOOKUP(Tabela2[[#This Row],[Código]],Tabela4[[Código NBS/LC116]:[Meus serviços]],3,0))</f>
        <v>#VALUE!</v>
      </c>
      <c r="C11524" t="e">
        <f>IF(E11524=0,TEXT(dados!#REF!,"00000000"),IF(E11524=2,TEXT(dados!#REF!,"0000"),TEXT(dados!#REF!,"#")))</f>
        <v>#REF!</v>
      </c>
      <c r="D11524" t="e">
        <f>IF(dados!#REF!=0,"",dados!#REF!)</f>
        <v>#REF!</v>
      </c>
      <c r="E11524" t="e">
        <f>dados!#REF!</f>
        <v>#REF!</v>
      </c>
      <c r="F11524" t="e">
        <f>dados!#REF!</f>
        <v>#REF!</v>
      </c>
      <c r="G11524"/>
      <c r="H11524"/>
      <c r="I11524"/>
      <c r="J11524"/>
      <c r="K11524" s="13"/>
      <c r="L11524" s="13" t="e">
        <f>dados!#REF!/100</f>
        <v>#REF!</v>
      </c>
      <c r="M11524" s="13" t="e">
        <f>dados!#REF!/100</f>
        <v>#REF!</v>
      </c>
      <c r="N11524" s="13" t="e">
        <f>dados!#REF!/100</f>
        <v>#REF!</v>
      </c>
      <c r="O11524" s="13" t="e">
        <f>dados!#REF!/100</f>
        <v>#REF!</v>
      </c>
      <c r="P11524" s="11" t="e">
        <f>LEFT(Tabela2[[#This Row],[Código]],3)</f>
        <v>#VALUE!</v>
      </c>
    </row>
    <row r="11525" spans="2:16" ht="15" customHeight="1" x14ac:dyDescent="0.25">
      <c r="B11525" s="31" t="e">
        <f>IF(Tabela2[[#This Row],[Tipo]] = 0,LOOKUP(Tabela2[[#This Row],[RESUMO]],Tabela3[Grupo],Tabela3[Meus produtos]),VLOOKUP(Tabela2[[#This Row],[Código]],Tabela4[[Código NBS/LC116]:[Meus serviços]],3,0))</f>
        <v>#VALUE!</v>
      </c>
      <c r="C11525" t="e">
        <f>IF(E11525=0,TEXT(dados!#REF!,"00000000"),IF(E11525=2,TEXT(dados!#REF!,"0000"),TEXT(dados!#REF!,"#")))</f>
        <v>#REF!</v>
      </c>
      <c r="D11525" t="e">
        <f>IF(dados!#REF!=0,"",dados!#REF!)</f>
        <v>#REF!</v>
      </c>
      <c r="E11525" t="e">
        <f>dados!#REF!</f>
        <v>#REF!</v>
      </c>
      <c r="F11525" t="e">
        <f>dados!#REF!</f>
        <v>#REF!</v>
      </c>
      <c r="G11525"/>
      <c r="H11525"/>
      <c r="I11525"/>
      <c r="J11525"/>
      <c r="K11525" s="13"/>
      <c r="L11525" s="13" t="e">
        <f>dados!#REF!/100</f>
        <v>#REF!</v>
      </c>
      <c r="M11525" s="13" t="e">
        <f>dados!#REF!/100</f>
        <v>#REF!</v>
      </c>
      <c r="N11525" s="13" t="e">
        <f>dados!#REF!/100</f>
        <v>#REF!</v>
      </c>
      <c r="O11525" s="13" t="e">
        <f>dados!#REF!/100</f>
        <v>#REF!</v>
      </c>
      <c r="P11525" s="22" t="e">
        <f>LEFT(Tabela2[[#This Row],[Código]],2)</f>
        <v>#VALUE!</v>
      </c>
    </row>
    <row r="11526" spans="2:16" ht="15" customHeight="1" x14ac:dyDescent="0.25">
      <c r="B11526" s="31" t="e">
        <f>IF(Tabela2[[#This Row],[Tipo]] = 0,LOOKUP(Tabela2[[#This Row],[RESUMO]],Tabela3[Grupo],Tabela3[Meus produtos]),VLOOKUP(Tabela2[[#This Row],[Código]],Tabela4[[Código NBS/LC116]:[Meus serviços]],3,0))</f>
        <v>#VALUE!</v>
      </c>
      <c r="C11526" t="e">
        <f>IF(E11526=0,TEXT(dados!#REF!,"00000000"),IF(E11526=2,TEXT(dados!#REF!,"0000"),TEXT(dados!#REF!,"#")))</f>
        <v>#REF!</v>
      </c>
      <c r="D11526" t="e">
        <f>IF(dados!#REF!=0,"",dados!#REF!)</f>
        <v>#REF!</v>
      </c>
      <c r="E11526" t="e">
        <f>dados!#REF!</f>
        <v>#REF!</v>
      </c>
      <c r="F11526" t="e">
        <f>dados!#REF!</f>
        <v>#REF!</v>
      </c>
      <c r="G11526"/>
      <c r="H11526"/>
      <c r="I11526"/>
      <c r="J11526"/>
      <c r="K11526" s="13"/>
      <c r="L11526" s="13" t="e">
        <f>dados!#REF!/100</f>
        <v>#REF!</v>
      </c>
      <c r="M11526" s="13" t="e">
        <f>dados!#REF!/100</f>
        <v>#REF!</v>
      </c>
      <c r="N11526" s="13" t="e">
        <f>dados!#REF!/100</f>
        <v>#REF!</v>
      </c>
      <c r="O11526" s="13" t="e">
        <f>dados!#REF!/100</f>
        <v>#REF!</v>
      </c>
      <c r="P11526" s="22" t="e">
        <f>LEFT(Tabela2[[#This Row],[Código]],2)</f>
        <v>#VALUE!</v>
      </c>
    </row>
    <row r="11527" spans="2:16" ht="15" customHeight="1" x14ac:dyDescent="0.25">
      <c r="B11527" s="31" t="e">
        <f>IF(Tabela2[[#This Row],[Tipo]] = 0,LOOKUP(Tabela2[[#This Row],[RESUMO]],Tabela3[Grupo],Tabela3[Meus produtos]),VLOOKUP(Tabela2[[#This Row],[Código]],Tabela4[[Código NBS/LC116]:[Meus serviços]],3,0))</f>
        <v>#VALUE!</v>
      </c>
      <c r="C11527" t="e">
        <f>IF(E11527=0,TEXT(dados!#REF!,"00000000"),IF(E11527=2,TEXT(dados!#REF!,"0000"),TEXT(dados!#REF!,"#")))</f>
        <v>#REF!</v>
      </c>
      <c r="D11527" t="e">
        <f>IF(dados!#REF!=0,"",dados!#REF!)</f>
        <v>#REF!</v>
      </c>
      <c r="E11527" t="e">
        <f>dados!#REF!</f>
        <v>#REF!</v>
      </c>
      <c r="F11527" t="e">
        <f>dados!#REF!</f>
        <v>#REF!</v>
      </c>
      <c r="G11527"/>
      <c r="H11527"/>
      <c r="I11527"/>
      <c r="J11527"/>
      <c r="K11527" s="13"/>
      <c r="L11527" s="13" t="e">
        <f>dados!#REF!/100</f>
        <v>#REF!</v>
      </c>
      <c r="M11527" s="13" t="e">
        <f>dados!#REF!/100</f>
        <v>#REF!</v>
      </c>
      <c r="N11527" s="13" t="e">
        <f>dados!#REF!/100</f>
        <v>#REF!</v>
      </c>
      <c r="O11527" s="13" t="e">
        <f>dados!#REF!/100</f>
        <v>#REF!</v>
      </c>
      <c r="P11527" s="22" t="e">
        <f>LEFT(Tabela2[[#This Row],[Código]],2)</f>
        <v>#VALUE!</v>
      </c>
    </row>
    <row r="11528" spans="2:16" ht="15" customHeight="1" x14ac:dyDescent="0.25">
      <c r="B11528" s="31" t="e">
        <f>IF(Tabela2[[#This Row],[Tipo]] = 0,LOOKUP(Tabela2[[#This Row],[RESUMO]],Tabela3[Grupo],Tabela3[Meus produtos]),VLOOKUP(Tabela2[[#This Row],[Código]],Tabela4[[Código NBS/LC116]:[Meus serviços]],3,0))</f>
        <v>#VALUE!</v>
      </c>
      <c r="C11528" t="e">
        <f>IF(E11528=0,TEXT(dados!#REF!,"00000000"),IF(E11528=2,TEXT(dados!#REF!,"0000"),TEXT(dados!#REF!,"#")))</f>
        <v>#REF!</v>
      </c>
      <c r="D11528" t="e">
        <f>IF(dados!#REF!=0,"",dados!#REF!)</f>
        <v>#REF!</v>
      </c>
      <c r="E11528" t="e">
        <f>dados!#REF!</f>
        <v>#REF!</v>
      </c>
      <c r="F11528" t="e">
        <f>dados!#REF!</f>
        <v>#REF!</v>
      </c>
      <c r="G11528"/>
      <c r="H11528"/>
      <c r="I11528"/>
      <c r="J11528"/>
      <c r="K11528" s="13"/>
      <c r="L11528" s="13" t="e">
        <f>dados!#REF!/100</f>
        <v>#REF!</v>
      </c>
      <c r="M11528" s="13" t="e">
        <f>dados!#REF!/100</f>
        <v>#REF!</v>
      </c>
      <c r="N11528" s="13" t="e">
        <f>dados!#REF!/100</f>
        <v>#REF!</v>
      </c>
      <c r="O11528" s="13" t="e">
        <f>dados!#REF!/100</f>
        <v>#REF!</v>
      </c>
      <c r="P11528" s="22" t="e">
        <f>LEFT(Tabela2[[#This Row],[Código]],2)</f>
        <v>#VALUE!</v>
      </c>
    </row>
    <row r="11529" spans="2:16" ht="15" customHeight="1" x14ac:dyDescent="0.25">
      <c r="B11529" s="31" t="e">
        <f>IF(Tabela2[[#This Row],[Tipo]] = 0,LOOKUP(Tabela2[[#This Row],[RESUMO]],Tabela3[Grupo],Tabela3[Meus produtos]),VLOOKUP(Tabela2[[#This Row],[Código]],Tabela4[[Código NBS/LC116]:[Meus serviços]],3,0))</f>
        <v>#VALUE!</v>
      </c>
      <c r="C11529" t="e">
        <f>IF(E11529=0,TEXT(dados!#REF!,"00000000"),IF(E11529=2,TEXT(dados!#REF!,"0000"),TEXT(dados!#REF!,"#")))</f>
        <v>#REF!</v>
      </c>
      <c r="D11529" t="e">
        <f>IF(dados!#REF!=0,"",dados!#REF!)</f>
        <v>#REF!</v>
      </c>
      <c r="E11529" t="e">
        <f>dados!#REF!</f>
        <v>#REF!</v>
      </c>
      <c r="F11529" t="e">
        <f>dados!#REF!</f>
        <v>#REF!</v>
      </c>
      <c r="G11529"/>
      <c r="H11529"/>
      <c r="I11529"/>
      <c r="J11529"/>
      <c r="K11529" s="13"/>
      <c r="L11529" s="13" t="e">
        <f>dados!#REF!/100</f>
        <v>#REF!</v>
      </c>
      <c r="M11529" s="13" t="e">
        <f>dados!#REF!/100</f>
        <v>#REF!</v>
      </c>
      <c r="N11529" s="13" t="e">
        <f>dados!#REF!/100</f>
        <v>#REF!</v>
      </c>
      <c r="O11529" s="13" t="e">
        <f>dados!#REF!/100</f>
        <v>#REF!</v>
      </c>
      <c r="P11529" s="22" t="e">
        <f>LEFT(Tabela2[[#This Row],[Código]],2)</f>
        <v>#VALUE!</v>
      </c>
    </row>
    <row r="11530" spans="2:16" ht="15" customHeight="1" x14ac:dyDescent="0.25">
      <c r="B11530" s="31" t="e">
        <f>IF(Tabela2[[#This Row],[Tipo]] = 0,LOOKUP(Tabela2[[#This Row],[RESUMO]],Tabela3[Grupo],Tabela3[Meus produtos]),VLOOKUP(Tabela2[[#This Row],[Código]],Tabela4[[Código NBS/LC116]:[Meus serviços]],3,0))</f>
        <v>#VALUE!</v>
      </c>
      <c r="C11530" t="e">
        <f>IF(E11530=0,TEXT(dados!#REF!,"00000000"),IF(E11530=2,TEXT(dados!#REF!,"0000"),TEXT(dados!#REF!,"#")))</f>
        <v>#REF!</v>
      </c>
      <c r="D11530" t="e">
        <f>IF(dados!#REF!=0,"",dados!#REF!)</f>
        <v>#REF!</v>
      </c>
      <c r="E11530" t="e">
        <f>dados!#REF!</f>
        <v>#REF!</v>
      </c>
      <c r="F11530" t="e">
        <f>dados!#REF!</f>
        <v>#REF!</v>
      </c>
      <c r="G11530"/>
      <c r="H11530"/>
      <c r="I11530"/>
      <c r="J11530"/>
      <c r="K11530" s="13"/>
      <c r="L11530" s="13" t="e">
        <f>dados!#REF!/100</f>
        <v>#REF!</v>
      </c>
      <c r="M11530" s="13" t="e">
        <f>dados!#REF!/100</f>
        <v>#REF!</v>
      </c>
      <c r="N11530" s="13" t="e">
        <f>dados!#REF!/100</f>
        <v>#REF!</v>
      </c>
      <c r="O11530" s="13" t="e">
        <f>dados!#REF!/100</f>
        <v>#REF!</v>
      </c>
      <c r="P11530" s="22" t="e">
        <f>LEFT(Tabela2[[#This Row],[Código]],2)</f>
        <v>#VALUE!</v>
      </c>
    </row>
    <row r="11531" spans="2:16" ht="15" customHeight="1" x14ac:dyDescent="0.25">
      <c r="B11531" s="31" t="e">
        <f>IF(Tabela2[[#This Row],[Tipo]] = 0,LOOKUP(Tabela2[[#This Row],[RESUMO]],Tabela3[Grupo],Tabela3[Meus produtos]),VLOOKUP(Tabela2[[#This Row],[Código]],Tabela4[[Código NBS/LC116]:[Meus serviços]],3,0))</f>
        <v>#VALUE!</v>
      </c>
      <c r="C11531" t="e">
        <f>IF(E11531=0,TEXT(dados!#REF!,"00000000"),IF(E11531=2,TEXT(dados!#REF!,"0000"),TEXT(dados!#REF!,"#")))</f>
        <v>#REF!</v>
      </c>
      <c r="D11531" t="e">
        <f>IF(dados!#REF!=0,"",dados!#REF!)</f>
        <v>#REF!</v>
      </c>
      <c r="E11531" t="e">
        <f>dados!#REF!</f>
        <v>#REF!</v>
      </c>
      <c r="F11531" t="e">
        <f>dados!#REF!</f>
        <v>#REF!</v>
      </c>
      <c r="G11531"/>
      <c r="H11531"/>
      <c r="I11531"/>
      <c r="J11531"/>
      <c r="K11531" s="13"/>
      <c r="L11531" s="13" t="e">
        <f>dados!#REF!/100</f>
        <v>#REF!</v>
      </c>
      <c r="M11531" s="13" t="e">
        <f>dados!#REF!/100</f>
        <v>#REF!</v>
      </c>
      <c r="N11531" s="13" t="e">
        <f>dados!#REF!/100</f>
        <v>#REF!</v>
      </c>
      <c r="O11531" s="13" t="e">
        <f>dados!#REF!/100</f>
        <v>#REF!</v>
      </c>
      <c r="P11531" s="22" t="e">
        <f>LEFT(Tabela2[[#This Row],[Código]],2)</f>
        <v>#VALUE!</v>
      </c>
    </row>
    <row r="11532" spans="2:16" ht="15" customHeight="1" x14ac:dyDescent="0.25">
      <c r="B11532" s="31" t="e">
        <f>IF(Tabela2[[#This Row],[Tipo]] = 0,LOOKUP(Tabela2[[#This Row],[RESUMO]],Tabela3[Grupo],Tabela3[Meus produtos]),VLOOKUP(Tabela2[[#This Row],[Código]],Tabela4[[Código NBS/LC116]:[Meus serviços]],3,0))</f>
        <v>#VALUE!</v>
      </c>
      <c r="C11532" t="e">
        <f>IF(E11532=0,TEXT(dados!#REF!,"00000000"),IF(E11532=2,TEXT(dados!#REF!,"0000"),TEXT(dados!#REF!,"#")))</f>
        <v>#REF!</v>
      </c>
      <c r="D11532" t="e">
        <f>IF(dados!#REF!=0,"",dados!#REF!)</f>
        <v>#REF!</v>
      </c>
      <c r="E11532" t="e">
        <f>dados!#REF!</f>
        <v>#REF!</v>
      </c>
      <c r="F11532" t="e">
        <f>dados!#REF!</f>
        <v>#REF!</v>
      </c>
      <c r="G11532"/>
      <c r="H11532"/>
      <c r="I11532"/>
      <c r="J11532"/>
      <c r="K11532" s="13"/>
      <c r="L11532" s="13" t="e">
        <f>dados!#REF!/100</f>
        <v>#REF!</v>
      </c>
      <c r="M11532" s="13" t="e">
        <f>dados!#REF!/100</f>
        <v>#REF!</v>
      </c>
      <c r="N11532" s="13" t="e">
        <f>dados!#REF!/100</f>
        <v>#REF!</v>
      </c>
      <c r="O11532" s="13" t="e">
        <f>dados!#REF!/100</f>
        <v>#REF!</v>
      </c>
      <c r="P11532" s="22" t="e">
        <f>LEFT(Tabela2[[#This Row],[Código]],2)</f>
        <v>#VALUE!</v>
      </c>
    </row>
    <row r="11533" spans="2:16" ht="15" customHeight="1" x14ac:dyDescent="0.25">
      <c r="B11533" s="31" t="e">
        <f>IF(Tabela2[[#This Row],[Tipo]] = 0,LOOKUP(Tabela2[[#This Row],[RESUMO]],Tabela3[Grupo],Tabela3[Meus produtos]),VLOOKUP(Tabela2[[#This Row],[Código]],Tabela4[[Código NBS/LC116]:[Meus serviços]],3,0))</f>
        <v>#VALUE!</v>
      </c>
      <c r="C11533" t="e">
        <f>IF(E11533=0,TEXT(dados!#REF!,"00000000"),IF(E11533=2,TEXT(dados!#REF!,"0000"),TEXT(dados!#REF!,"#")))</f>
        <v>#REF!</v>
      </c>
      <c r="D11533" t="e">
        <f>IF(dados!#REF!=0,"",dados!#REF!)</f>
        <v>#REF!</v>
      </c>
      <c r="E11533" t="e">
        <f>dados!#REF!</f>
        <v>#REF!</v>
      </c>
      <c r="F11533" t="e">
        <f>dados!#REF!</f>
        <v>#REF!</v>
      </c>
      <c r="G11533"/>
      <c r="H11533"/>
      <c r="I11533"/>
      <c r="J11533"/>
      <c r="K11533" s="13"/>
      <c r="L11533" s="13" t="e">
        <f>dados!#REF!/100</f>
        <v>#REF!</v>
      </c>
      <c r="M11533" s="13" t="e">
        <f>dados!#REF!/100</f>
        <v>#REF!</v>
      </c>
      <c r="N11533" s="13" t="e">
        <f>dados!#REF!/100</f>
        <v>#REF!</v>
      </c>
      <c r="O11533" s="13" t="e">
        <f>dados!#REF!/100</f>
        <v>#REF!</v>
      </c>
      <c r="P11533" s="22" t="e">
        <f>LEFT(Tabela2[[#This Row],[Código]],2)</f>
        <v>#VALUE!</v>
      </c>
    </row>
    <row r="11534" spans="2:16" ht="15" customHeight="1" x14ac:dyDescent="0.25">
      <c r="B11534" s="31" t="e">
        <f>IF(Tabela2[[#This Row],[Tipo]] = 0,LOOKUP(Tabela2[[#This Row],[RESUMO]],Tabela3[Grupo],Tabela3[Meus produtos]),VLOOKUP(Tabela2[[#This Row],[Código]],Tabela4[[Código NBS/LC116]:[Meus serviços]],3,0))</f>
        <v>#VALUE!</v>
      </c>
      <c r="C11534" t="e">
        <f>IF(E11534=0,TEXT(dados!#REF!,"00000000"),IF(E11534=2,TEXT(dados!#REF!,"0000"),TEXT(dados!#REF!,"#")))</f>
        <v>#REF!</v>
      </c>
      <c r="D11534" t="e">
        <f>IF(dados!#REF!=0,"",dados!#REF!)</f>
        <v>#REF!</v>
      </c>
      <c r="E11534" t="e">
        <f>dados!#REF!</f>
        <v>#REF!</v>
      </c>
      <c r="F11534" t="e">
        <f>dados!#REF!</f>
        <v>#REF!</v>
      </c>
      <c r="G11534"/>
      <c r="H11534"/>
      <c r="I11534"/>
      <c r="J11534"/>
      <c r="K11534" s="13"/>
      <c r="L11534" s="13" t="e">
        <f>dados!#REF!/100</f>
        <v>#REF!</v>
      </c>
      <c r="M11534" s="13" t="e">
        <f>dados!#REF!/100</f>
        <v>#REF!</v>
      </c>
      <c r="N11534" s="13" t="e">
        <f>dados!#REF!/100</f>
        <v>#REF!</v>
      </c>
      <c r="O11534" s="13" t="e">
        <f>dados!#REF!/100</f>
        <v>#REF!</v>
      </c>
      <c r="P11534" s="22" t="e">
        <f>LEFT(Tabela2[[#This Row],[Código]],2)</f>
        <v>#VALUE!</v>
      </c>
    </row>
    <row r="11535" spans="2:16" ht="15" customHeight="1" x14ac:dyDescent="0.25">
      <c r="B11535" s="31" t="e">
        <f>IF(Tabela2[[#This Row],[Tipo]] = 0,LOOKUP(Tabela2[[#This Row],[RESUMO]],Tabela3[Grupo],Tabela3[Meus produtos]),VLOOKUP(Tabela2[[#This Row],[Código]],Tabela4[[Código NBS/LC116]:[Meus serviços]],3,0))</f>
        <v>#VALUE!</v>
      </c>
      <c r="C11535" t="e">
        <f>IF(E11535=0,TEXT(dados!#REF!,"00000000"),IF(E11535=2,TEXT(dados!#REF!,"0000"),TEXT(dados!#REF!,"#")))</f>
        <v>#REF!</v>
      </c>
      <c r="D11535" t="e">
        <f>IF(dados!#REF!=0,"",dados!#REF!)</f>
        <v>#REF!</v>
      </c>
      <c r="E11535" t="e">
        <f>dados!#REF!</f>
        <v>#REF!</v>
      </c>
      <c r="F11535" t="e">
        <f>dados!#REF!</f>
        <v>#REF!</v>
      </c>
      <c r="G11535"/>
      <c r="H11535"/>
      <c r="I11535"/>
      <c r="J11535"/>
      <c r="K11535" s="13"/>
      <c r="L11535" s="13" t="e">
        <f>dados!#REF!/100</f>
        <v>#REF!</v>
      </c>
      <c r="M11535" s="13" t="e">
        <f>dados!#REF!/100</f>
        <v>#REF!</v>
      </c>
      <c r="N11535" s="13" t="e">
        <f>dados!#REF!/100</f>
        <v>#REF!</v>
      </c>
      <c r="O11535" s="13" t="e">
        <f>dados!#REF!/100</f>
        <v>#REF!</v>
      </c>
      <c r="P11535" s="22" t="e">
        <f>LEFT(Tabela2[[#This Row],[Código]],2)</f>
        <v>#VALUE!</v>
      </c>
    </row>
    <row r="11536" spans="2:16" ht="15" customHeight="1" x14ac:dyDescent="0.25">
      <c r="B11536" s="31" t="e">
        <f>IF(Tabela2[[#This Row],[Tipo]] = 0,LOOKUP(Tabela2[[#This Row],[RESUMO]],Tabela3[Grupo],Tabela3[Meus produtos]),VLOOKUP(Tabela2[[#This Row],[Código]],Tabela4[[Código NBS/LC116]:[Meus serviços]],3,0))</f>
        <v>#VALUE!</v>
      </c>
      <c r="C11536" t="e">
        <f>IF(E11536=0,TEXT(dados!#REF!,"00000000"),IF(E11536=2,TEXT(dados!#REF!,"0000"),TEXT(dados!#REF!,"#")))</f>
        <v>#REF!</v>
      </c>
      <c r="D11536" t="e">
        <f>IF(dados!#REF!=0,"",dados!#REF!)</f>
        <v>#REF!</v>
      </c>
      <c r="E11536" t="e">
        <f>dados!#REF!</f>
        <v>#REF!</v>
      </c>
      <c r="F11536" t="e">
        <f>dados!#REF!</f>
        <v>#REF!</v>
      </c>
      <c r="G11536"/>
      <c r="H11536"/>
      <c r="I11536"/>
      <c r="J11536"/>
      <c r="K11536" s="13"/>
      <c r="L11536" s="13" t="e">
        <f>dados!#REF!/100</f>
        <v>#REF!</v>
      </c>
      <c r="M11536" s="13" t="e">
        <f>dados!#REF!/100</f>
        <v>#REF!</v>
      </c>
      <c r="N11536" s="13" t="e">
        <f>dados!#REF!/100</f>
        <v>#REF!</v>
      </c>
      <c r="O11536" s="13" t="e">
        <f>dados!#REF!/100</f>
        <v>#REF!</v>
      </c>
      <c r="P11536" s="22" t="e">
        <f>LEFT(Tabela2[[#This Row],[Código]],2)</f>
        <v>#VALUE!</v>
      </c>
    </row>
    <row r="11537" spans="2:16" ht="15" customHeight="1" x14ac:dyDescent="0.25">
      <c r="B11537" s="31" t="e">
        <f>IF(Tabela2[[#This Row],[Tipo]] = 0,LOOKUP(Tabela2[[#This Row],[RESUMO]],Tabela3[Grupo],Tabela3[Meus produtos]),VLOOKUP(Tabela2[[#This Row],[Código]],Tabela4[[Código NBS/LC116]:[Meus serviços]],3,0))</f>
        <v>#VALUE!</v>
      </c>
      <c r="C11537" t="e">
        <f>IF(E11537=0,TEXT(dados!#REF!,"00000000"),IF(E11537=2,TEXT(dados!#REF!,"0000"),TEXT(dados!#REF!,"#")))</f>
        <v>#REF!</v>
      </c>
      <c r="D11537" t="e">
        <f>IF(dados!#REF!=0,"",dados!#REF!)</f>
        <v>#REF!</v>
      </c>
      <c r="E11537" t="e">
        <f>dados!#REF!</f>
        <v>#REF!</v>
      </c>
      <c r="F11537" t="e">
        <f>dados!#REF!</f>
        <v>#REF!</v>
      </c>
      <c r="G11537"/>
      <c r="H11537"/>
      <c r="I11537"/>
      <c r="J11537"/>
      <c r="K11537" s="13"/>
      <c r="L11537" s="13" t="e">
        <f>dados!#REF!/100</f>
        <v>#REF!</v>
      </c>
      <c r="M11537" s="13" t="e">
        <f>dados!#REF!/100</f>
        <v>#REF!</v>
      </c>
      <c r="N11537" s="13" t="e">
        <f>dados!#REF!/100</f>
        <v>#REF!</v>
      </c>
      <c r="O11537" s="13" t="e">
        <f>dados!#REF!/100</f>
        <v>#REF!</v>
      </c>
      <c r="P11537" s="22" t="e">
        <f>LEFT(Tabela2[[#This Row],[Código]],2)</f>
        <v>#VALUE!</v>
      </c>
    </row>
    <row r="11538" spans="2:16" ht="15" customHeight="1" x14ac:dyDescent="0.25">
      <c r="B11538" s="31" t="e">
        <f>IF(Tabela2[[#This Row],[Tipo]] = 0,LOOKUP(Tabela2[[#This Row],[RESUMO]],Tabela3[Grupo],Tabela3[Meus produtos]),VLOOKUP(Tabela2[[#This Row],[Código]],Tabela4[[Código NBS/LC116]:[Meus serviços]],3,0))</f>
        <v>#VALUE!</v>
      </c>
      <c r="C11538" t="e">
        <f>IF(E11538=0,TEXT(dados!#REF!,"00000000"),IF(E11538=2,TEXT(dados!#REF!,"0000"),TEXT(dados!#REF!,"#")))</f>
        <v>#REF!</v>
      </c>
      <c r="D11538" t="e">
        <f>IF(dados!#REF!=0,"",dados!#REF!)</f>
        <v>#REF!</v>
      </c>
      <c r="E11538" t="e">
        <f>dados!#REF!</f>
        <v>#REF!</v>
      </c>
      <c r="F11538" t="e">
        <f>dados!#REF!</f>
        <v>#REF!</v>
      </c>
      <c r="G11538"/>
      <c r="H11538"/>
      <c r="I11538"/>
      <c r="J11538"/>
      <c r="K11538" s="13"/>
      <c r="L11538" s="13" t="e">
        <f>dados!#REF!/100</f>
        <v>#REF!</v>
      </c>
      <c r="M11538" s="13" t="e">
        <f>dados!#REF!/100</f>
        <v>#REF!</v>
      </c>
      <c r="N11538" s="13" t="e">
        <f>dados!#REF!/100</f>
        <v>#REF!</v>
      </c>
      <c r="O11538" s="13" t="e">
        <f>dados!#REF!/100</f>
        <v>#REF!</v>
      </c>
      <c r="P11538" s="22" t="e">
        <f>LEFT(Tabela2[[#This Row],[Código]],2)</f>
        <v>#VALUE!</v>
      </c>
    </row>
    <row r="11539" spans="2:16" ht="15" customHeight="1" x14ac:dyDescent="0.25">
      <c r="B11539" s="31" t="e">
        <f>IF(Tabela2[[#This Row],[Tipo]] = 0,LOOKUP(Tabela2[[#This Row],[RESUMO]],Tabela3[Grupo],Tabela3[Meus produtos]),VLOOKUP(Tabela2[[#This Row],[Código]],Tabela4[[Código NBS/LC116]:[Meus serviços]],3,0))</f>
        <v>#VALUE!</v>
      </c>
      <c r="C11539" t="e">
        <f>IF(E11539=0,TEXT(dados!#REF!,"00000000"),IF(E11539=2,TEXT(dados!#REF!,"0000"),TEXT(dados!#REF!,"#")))</f>
        <v>#REF!</v>
      </c>
      <c r="D11539" t="e">
        <f>IF(dados!#REF!=0,"",dados!#REF!)</f>
        <v>#REF!</v>
      </c>
      <c r="E11539" t="e">
        <f>dados!#REF!</f>
        <v>#REF!</v>
      </c>
      <c r="F11539" t="e">
        <f>dados!#REF!</f>
        <v>#REF!</v>
      </c>
      <c r="G11539"/>
      <c r="H11539"/>
      <c r="I11539"/>
      <c r="J11539"/>
      <c r="K11539" s="13"/>
      <c r="L11539" s="13" t="e">
        <f>dados!#REF!/100</f>
        <v>#REF!</v>
      </c>
      <c r="M11539" s="13" t="e">
        <f>dados!#REF!/100</f>
        <v>#REF!</v>
      </c>
      <c r="N11539" s="13" t="e">
        <f>dados!#REF!/100</f>
        <v>#REF!</v>
      </c>
      <c r="O11539" s="13" t="e">
        <f>dados!#REF!/100</f>
        <v>#REF!</v>
      </c>
      <c r="P11539" s="22" t="e">
        <f>LEFT(Tabela2[[#This Row],[Código]],2)</f>
        <v>#VALUE!</v>
      </c>
    </row>
    <row r="11540" spans="2:16" ht="15" customHeight="1" x14ac:dyDescent="0.25">
      <c r="B11540" s="31" t="e">
        <f>IF(Tabela2[[#This Row],[Tipo]] = 0,LOOKUP(Tabela2[[#This Row],[RESUMO]],Tabela3[Grupo],Tabela3[Meus produtos]),VLOOKUP(Tabela2[[#This Row],[Código]],Tabela4[[Código NBS/LC116]:[Meus serviços]],3,0))</f>
        <v>#VALUE!</v>
      </c>
      <c r="C11540" t="e">
        <f>IF(E11540=0,TEXT(dados!#REF!,"00000000"),IF(E11540=2,TEXT(dados!#REF!,"0000"),TEXT(dados!#REF!,"#")))</f>
        <v>#REF!</v>
      </c>
      <c r="D11540" t="e">
        <f>IF(dados!#REF!=0,"",dados!#REF!)</f>
        <v>#REF!</v>
      </c>
      <c r="E11540" t="e">
        <f>dados!#REF!</f>
        <v>#REF!</v>
      </c>
      <c r="F11540" t="e">
        <f>dados!#REF!</f>
        <v>#REF!</v>
      </c>
      <c r="G11540"/>
      <c r="H11540"/>
      <c r="I11540"/>
      <c r="J11540"/>
      <c r="K11540" s="13"/>
      <c r="L11540" s="13" t="e">
        <f>dados!#REF!/100</f>
        <v>#REF!</v>
      </c>
      <c r="M11540" s="13" t="e">
        <f>dados!#REF!/100</f>
        <v>#REF!</v>
      </c>
      <c r="N11540" s="13" t="e">
        <f>dados!#REF!/100</f>
        <v>#REF!</v>
      </c>
      <c r="O11540" s="13" t="e">
        <f>dados!#REF!/100</f>
        <v>#REF!</v>
      </c>
      <c r="P11540" s="22" t="e">
        <f>LEFT(Tabela2[[#This Row],[Código]],2)</f>
        <v>#VALUE!</v>
      </c>
    </row>
    <row r="11541" spans="2:16" ht="15" customHeight="1" x14ac:dyDescent="0.25">
      <c r="B11541" s="31" t="e">
        <f>IF(Tabela2[[#This Row],[Tipo]] = 0,LOOKUP(Tabela2[[#This Row],[RESUMO]],Tabela3[Grupo],Tabela3[Meus produtos]),VLOOKUP(Tabela2[[#This Row],[Código]],Tabela4[[Código NBS/LC116]:[Meus serviços]],3,0))</f>
        <v>#VALUE!</v>
      </c>
      <c r="C11541" t="e">
        <f>IF(E11541=0,TEXT(dados!#REF!,"00000000"),IF(E11541=2,TEXT(dados!#REF!,"0000"),TEXT(dados!#REF!,"#")))</f>
        <v>#REF!</v>
      </c>
      <c r="D11541" t="e">
        <f>IF(dados!#REF!=0,"",dados!#REF!)</f>
        <v>#REF!</v>
      </c>
      <c r="E11541" t="e">
        <f>dados!#REF!</f>
        <v>#REF!</v>
      </c>
      <c r="F11541" t="e">
        <f>dados!#REF!</f>
        <v>#REF!</v>
      </c>
      <c r="G11541"/>
      <c r="H11541"/>
      <c r="I11541"/>
      <c r="J11541"/>
      <c r="K11541" s="13"/>
      <c r="L11541" s="13" t="e">
        <f>dados!#REF!/100</f>
        <v>#REF!</v>
      </c>
      <c r="M11541" s="13" t="e">
        <f>dados!#REF!/100</f>
        <v>#REF!</v>
      </c>
      <c r="N11541" s="13" t="e">
        <f>dados!#REF!/100</f>
        <v>#REF!</v>
      </c>
      <c r="O11541" s="13" t="e">
        <f>dados!#REF!/100</f>
        <v>#REF!</v>
      </c>
      <c r="P11541" s="22" t="e">
        <f>LEFT(Tabela2[[#This Row],[Código]],2)</f>
        <v>#VALUE!</v>
      </c>
    </row>
    <row r="11542" spans="2:16" ht="15" customHeight="1" x14ac:dyDescent="0.25">
      <c r="B11542" s="31" t="e">
        <f>IF(Tabela2[[#This Row],[Tipo]] = 0,LOOKUP(Tabela2[[#This Row],[RESUMO]],Tabela3[Grupo],Tabela3[Meus produtos]),VLOOKUP(Tabela2[[#This Row],[Código]],Tabela4[[Código NBS/LC116]:[Meus serviços]],3,0))</f>
        <v>#VALUE!</v>
      </c>
      <c r="C11542" t="e">
        <f>IF(E11542=0,TEXT(dados!#REF!,"00000000"),IF(E11542=2,TEXT(dados!#REF!,"0000"),TEXT(dados!#REF!,"#")))</f>
        <v>#REF!</v>
      </c>
      <c r="D11542" t="e">
        <f>IF(dados!#REF!=0,"",dados!#REF!)</f>
        <v>#REF!</v>
      </c>
      <c r="E11542" t="e">
        <f>dados!#REF!</f>
        <v>#REF!</v>
      </c>
      <c r="F11542" t="e">
        <f>dados!#REF!</f>
        <v>#REF!</v>
      </c>
      <c r="G11542"/>
      <c r="H11542"/>
      <c r="I11542"/>
      <c r="J11542"/>
      <c r="K11542" s="13"/>
      <c r="L11542" s="13" t="e">
        <f>dados!#REF!/100</f>
        <v>#REF!</v>
      </c>
      <c r="M11542" s="13" t="e">
        <f>dados!#REF!/100</f>
        <v>#REF!</v>
      </c>
      <c r="N11542" s="13" t="e">
        <f>dados!#REF!/100</f>
        <v>#REF!</v>
      </c>
      <c r="O11542" s="13" t="e">
        <f>dados!#REF!/100</f>
        <v>#REF!</v>
      </c>
      <c r="P11542" s="22" t="e">
        <f>LEFT(Tabela2[[#This Row],[Código]],2)</f>
        <v>#VALUE!</v>
      </c>
    </row>
    <row r="11543" spans="2:16" ht="15" customHeight="1" x14ac:dyDescent="0.25">
      <c r="B11543" s="31" t="e">
        <f>IF(Tabela2[[#This Row],[Tipo]] = 0,LOOKUP(Tabela2[[#This Row],[RESUMO]],Tabela3[Grupo],Tabela3[Meus produtos]),VLOOKUP(Tabela2[[#This Row],[Código]],Tabela4[[Código NBS/LC116]:[Meus serviços]],3,0))</f>
        <v>#VALUE!</v>
      </c>
      <c r="C11543" t="e">
        <f>IF(E11543=0,TEXT(dados!#REF!,"00000000"),IF(E11543=2,TEXT(dados!#REF!,"0000"),TEXT(dados!#REF!,"#")))</f>
        <v>#REF!</v>
      </c>
      <c r="D11543" t="e">
        <f>IF(dados!#REF!=0,"",dados!#REF!)</f>
        <v>#REF!</v>
      </c>
      <c r="E11543" t="e">
        <f>dados!#REF!</f>
        <v>#REF!</v>
      </c>
      <c r="F11543" t="e">
        <f>dados!#REF!</f>
        <v>#REF!</v>
      </c>
      <c r="G11543"/>
      <c r="H11543"/>
      <c r="I11543"/>
      <c r="J11543"/>
      <c r="K11543" s="13"/>
      <c r="L11543" s="13" t="e">
        <f>dados!#REF!/100</f>
        <v>#REF!</v>
      </c>
      <c r="M11543" s="13" t="e">
        <f>dados!#REF!/100</f>
        <v>#REF!</v>
      </c>
      <c r="N11543" s="13" t="e">
        <f>dados!#REF!/100</f>
        <v>#REF!</v>
      </c>
      <c r="O11543" s="13" t="e">
        <f>dados!#REF!/100</f>
        <v>#REF!</v>
      </c>
      <c r="P11543" s="22" t="e">
        <f>LEFT(Tabela2[[#This Row],[Código]],2)</f>
        <v>#VALUE!</v>
      </c>
    </row>
    <row r="11544" spans="2:16" ht="15" customHeight="1" x14ac:dyDescent="0.25">
      <c r="B11544" s="31" t="e">
        <f>IF(Tabela2[[#This Row],[Tipo]] = 0,LOOKUP(Tabela2[[#This Row],[RESUMO]],Tabela3[Grupo],Tabela3[Meus produtos]),VLOOKUP(Tabela2[[#This Row],[Código]],Tabela4[[Código NBS/LC116]:[Meus serviços]],3,0))</f>
        <v>#VALUE!</v>
      </c>
      <c r="C11544" t="e">
        <f>IF(E11544=0,TEXT(dados!#REF!,"00000000"),IF(E11544=2,TEXT(dados!#REF!,"0000"),TEXT(dados!#REF!,"#")))</f>
        <v>#REF!</v>
      </c>
      <c r="D11544" t="e">
        <f>IF(dados!#REF!=0,"",dados!#REF!)</f>
        <v>#REF!</v>
      </c>
      <c r="E11544" t="e">
        <f>dados!#REF!</f>
        <v>#REF!</v>
      </c>
      <c r="F11544" t="e">
        <f>dados!#REF!</f>
        <v>#REF!</v>
      </c>
      <c r="G11544"/>
      <c r="H11544"/>
      <c r="I11544"/>
      <c r="J11544"/>
      <c r="K11544" s="13"/>
      <c r="L11544" s="13" t="e">
        <f>dados!#REF!/100</f>
        <v>#REF!</v>
      </c>
      <c r="M11544" s="13" t="e">
        <f>dados!#REF!/100</f>
        <v>#REF!</v>
      </c>
      <c r="N11544" s="13" t="e">
        <f>dados!#REF!/100</f>
        <v>#REF!</v>
      </c>
      <c r="O11544" s="13" t="e">
        <f>dados!#REF!/100</f>
        <v>#REF!</v>
      </c>
      <c r="P11544" s="22" t="e">
        <f>LEFT(Tabela2[[#This Row],[Código]],2)</f>
        <v>#VALUE!</v>
      </c>
    </row>
    <row r="11545" spans="2:16" ht="15" customHeight="1" x14ac:dyDescent="0.25">
      <c r="B11545" s="31" t="e">
        <f>IF(Tabela2[[#This Row],[Tipo]] = 0,LOOKUP(Tabela2[[#This Row],[RESUMO]],Tabela3[Grupo],Tabela3[Meus produtos]),VLOOKUP(Tabela2[[#This Row],[Código]],Tabela4[[Código NBS/LC116]:[Meus serviços]],3,0))</f>
        <v>#VALUE!</v>
      </c>
      <c r="C11545" t="e">
        <f>IF(E11545=0,TEXT(dados!#REF!,"00000000"),IF(E11545=2,TEXT(dados!#REF!,"0000"),TEXT(dados!#REF!,"#")))</f>
        <v>#REF!</v>
      </c>
      <c r="D11545" t="e">
        <f>IF(dados!#REF!=0,"",dados!#REF!)</f>
        <v>#REF!</v>
      </c>
      <c r="E11545" t="e">
        <f>dados!#REF!</f>
        <v>#REF!</v>
      </c>
      <c r="F11545" t="e">
        <f>dados!#REF!</f>
        <v>#REF!</v>
      </c>
      <c r="G11545"/>
      <c r="H11545"/>
      <c r="I11545"/>
      <c r="J11545"/>
      <c r="K11545" s="13"/>
      <c r="L11545" s="13" t="e">
        <f>dados!#REF!/100</f>
        <v>#REF!</v>
      </c>
      <c r="M11545" s="13" t="e">
        <f>dados!#REF!/100</f>
        <v>#REF!</v>
      </c>
      <c r="N11545" s="13" t="e">
        <f>dados!#REF!/100</f>
        <v>#REF!</v>
      </c>
      <c r="O11545" s="13" t="e">
        <f>dados!#REF!/100</f>
        <v>#REF!</v>
      </c>
      <c r="P11545" s="22" t="e">
        <f>LEFT(Tabela2[[#This Row],[Código]],2)</f>
        <v>#VALUE!</v>
      </c>
    </row>
    <row r="11546" spans="2:16" ht="15" customHeight="1" x14ac:dyDescent="0.25">
      <c r="B11546" s="31" t="e">
        <f>IF(Tabela2[[#This Row],[Tipo]] = 0,LOOKUP(Tabela2[[#This Row],[RESUMO]],Tabela3[Grupo],Tabela3[Meus produtos]),VLOOKUP(Tabela2[[#This Row],[Código]],Tabela4[[Código NBS/LC116]:[Meus serviços]],3,0))</f>
        <v>#VALUE!</v>
      </c>
      <c r="C11546" t="e">
        <f>IF(E11546=0,TEXT(dados!#REF!,"00000000"),IF(E11546=2,TEXT(dados!#REF!,"0000"),TEXT(dados!#REF!,"#")))</f>
        <v>#REF!</v>
      </c>
      <c r="D11546" t="e">
        <f>IF(dados!#REF!=0,"",dados!#REF!)</f>
        <v>#REF!</v>
      </c>
      <c r="E11546" t="e">
        <f>dados!#REF!</f>
        <v>#REF!</v>
      </c>
      <c r="F11546" t="e">
        <f>dados!#REF!</f>
        <v>#REF!</v>
      </c>
      <c r="G11546"/>
      <c r="H11546"/>
      <c r="I11546"/>
      <c r="J11546"/>
      <c r="K11546" s="13"/>
      <c r="L11546" s="13" t="e">
        <f>dados!#REF!/100</f>
        <v>#REF!</v>
      </c>
      <c r="M11546" s="13" t="e">
        <f>dados!#REF!/100</f>
        <v>#REF!</v>
      </c>
      <c r="N11546" s="13" t="e">
        <f>dados!#REF!/100</f>
        <v>#REF!</v>
      </c>
      <c r="O11546" s="13" t="e">
        <f>dados!#REF!/100</f>
        <v>#REF!</v>
      </c>
      <c r="P11546" s="22" t="e">
        <f>LEFT(Tabela2[[#This Row],[Código]],2)</f>
        <v>#VALUE!</v>
      </c>
    </row>
    <row r="11547" spans="2:16" ht="15" customHeight="1" x14ac:dyDescent="0.25">
      <c r="B11547" s="31" t="e">
        <f>IF(Tabela2[[#This Row],[Tipo]] = 0,LOOKUP(Tabela2[[#This Row],[RESUMO]],Tabela3[Grupo],Tabela3[Meus produtos]),VLOOKUP(Tabela2[[#This Row],[Código]],Tabela4[[Código NBS/LC116]:[Meus serviços]],3,0))</f>
        <v>#VALUE!</v>
      </c>
      <c r="C11547" t="e">
        <f>IF(E11547=0,TEXT(dados!#REF!,"00000000"),IF(E11547=2,TEXT(dados!#REF!,"0000"),TEXT(dados!#REF!,"#")))</f>
        <v>#REF!</v>
      </c>
      <c r="D11547" t="e">
        <f>IF(dados!#REF!=0,"",dados!#REF!)</f>
        <v>#REF!</v>
      </c>
      <c r="E11547" t="e">
        <f>dados!#REF!</f>
        <v>#REF!</v>
      </c>
      <c r="F11547" t="e">
        <f>dados!#REF!</f>
        <v>#REF!</v>
      </c>
      <c r="G11547"/>
      <c r="H11547"/>
      <c r="I11547"/>
      <c r="J11547"/>
      <c r="K11547" s="13"/>
      <c r="L11547" s="13" t="e">
        <f>dados!#REF!/100</f>
        <v>#REF!</v>
      </c>
      <c r="M11547" s="13" t="e">
        <f>dados!#REF!/100</f>
        <v>#REF!</v>
      </c>
      <c r="N11547" s="13" t="e">
        <f>dados!#REF!/100</f>
        <v>#REF!</v>
      </c>
      <c r="O11547" s="13" t="e">
        <f>dados!#REF!/100</f>
        <v>#REF!</v>
      </c>
      <c r="P11547" s="22" t="e">
        <f>LEFT(Tabela2[[#This Row],[Código]],2)</f>
        <v>#VALUE!</v>
      </c>
    </row>
    <row r="11548" spans="2:16" ht="15" customHeight="1" x14ac:dyDescent="0.25">
      <c r="B11548" s="31" t="e">
        <f>IF(Tabela2[[#This Row],[Tipo]] = 0,LOOKUP(Tabela2[[#This Row],[RESUMO]],Tabela3[Grupo],Tabela3[Meus produtos]),VLOOKUP(Tabela2[[#This Row],[Código]],Tabela4[[Código NBS/LC116]:[Meus serviços]],3,0))</f>
        <v>#VALUE!</v>
      </c>
      <c r="C11548" t="e">
        <f>IF(E11548=0,TEXT(dados!#REF!,"00000000"),IF(E11548=2,TEXT(dados!#REF!,"0000"),TEXT(dados!#REF!,"#")))</f>
        <v>#REF!</v>
      </c>
      <c r="D11548" t="e">
        <f>IF(dados!#REF!=0,"",dados!#REF!)</f>
        <v>#REF!</v>
      </c>
      <c r="E11548" t="e">
        <f>dados!#REF!</f>
        <v>#REF!</v>
      </c>
      <c r="F11548" t="e">
        <f>dados!#REF!</f>
        <v>#REF!</v>
      </c>
      <c r="G11548"/>
      <c r="H11548"/>
      <c r="I11548"/>
      <c r="J11548"/>
      <c r="K11548" s="13"/>
      <c r="L11548" s="13" t="e">
        <f>dados!#REF!/100</f>
        <v>#REF!</v>
      </c>
      <c r="M11548" s="13" t="e">
        <f>dados!#REF!/100</f>
        <v>#REF!</v>
      </c>
      <c r="N11548" s="13" t="e">
        <f>dados!#REF!/100</f>
        <v>#REF!</v>
      </c>
      <c r="O11548" s="13" t="e">
        <f>dados!#REF!/100</f>
        <v>#REF!</v>
      </c>
      <c r="P11548" s="22" t="e">
        <f>LEFT(Tabela2[[#This Row],[Código]],2)</f>
        <v>#VALUE!</v>
      </c>
    </row>
    <row r="11549" spans="2:16" ht="15" customHeight="1" x14ac:dyDescent="0.25">
      <c r="B11549" s="31" t="e">
        <f>IF(Tabela2[[#This Row],[Tipo]] = 0,LOOKUP(Tabela2[[#This Row],[RESUMO]],Tabela3[Grupo],Tabela3[Meus produtos]),VLOOKUP(Tabela2[[#This Row],[Código]],Tabela4[[Código NBS/LC116]:[Meus serviços]],3,0))</f>
        <v>#VALUE!</v>
      </c>
      <c r="C11549" t="e">
        <f>IF(E11549=0,TEXT(dados!#REF!,"00000000"),IF(E11549=2,TEXT(dados!#REF!,"0000"),TEXT(dados!#REF!,"#")))</f>
        <v>#REF!</v>
      </c>
      <c r="D11549" t="e">
        <f>IF(dados!#REF!=0,"",dados!#REF!)</f>
        <v>#REF!</v>
      </c>
      <c r="E11549" t="e">
        <f>dados!#REF!</f>
        <v>#REF!</v>
      </c>
      <c r="F11549" t="e">
        <f>dados!#REF!</f>
        <v>#REF!</v>
      </c>
      <c r="G11549"/>
      <c r="H11549"/>
      <c r="I11549"/>
      <c r="J11549"/>
      <c r="K11549" s="13"/>
      <c r="L11549" s="13" t="e">
        <f>dados!#REF!/100</f>
        <v>#REF!</v>
      </c>
      <c r="M11549" s="13" t="e">
        <f>dados!#REF!/100</f>
        <v>#REF!</v>
      </c>
      <c r="N11549" s="13" t="e">
        <f>dados!#REF!/100</f>
        <v>#REF!</v>
      </c>
      <c r="O11549" s="13" t="e">
        <f>dados!#REF!/100</f>
        <v>#REF!</v>
      </c>
      <c r="P11549" s="22" t="e">
        <f>LEFT(Tabela2[[#This Row],[Código]],2)</f>
        <v>#VALUE!</v>
      </c>
    </row>
    <row r="11550" spans="2:16" ht="15" customHeight="1" x14ac:dyDescent="0.25">
      <c r="B11550" s="31" t="e">
        <f>IF(Tabela2[[#This Row],[Tipo]] = 0,LOOKUP(Tabela2[[#This Row],[RESUMO]],Tabela3[Grupo],Tabela3[Meus produtos]),VLOOKUP(Tabela2[[#This Row],[Código]],Tabela4[[Código NBS/LC116]:[Meus serviços]],3,0))</f>
        <v>#VALUE!</v>
      </c>
      <c r="C11550" t="e">
        <f>IF(E11550=0,TEXT(dados!#REF!,"00000000"),IF(E11550=2,TEXT(dados!#REF!,"0000"),TEXT(dados!#REF!,"#")))</f>
        <v>#REF!</v>
      </c>
      <c r="D11550" t="e">
        <f>IF(dados!#REF!=0,"",dados!#REF!)</f>
        <v>#REF!</v>
      </c>
      <c r="E11550" t="e">
        <f>dados!#REF!</f>
        <v>#REF!</v>
      </c>
      <c r="F11550" t="e">
        <f>dados!#REF!</f>
        <v>#REF!</v>
      </c>
      <c r="G11550"/>
      <c r="H11550"/>
      <c r="I11550"/>
      <c r="J11550"/>
      <c r="K11550" s="13"/>
      <c r="L11550" s="13" t="e">
        <f>dados!#REF!/100</f>
        <v>#REF!</v>
      </c>
      <c r="M11550" s="13" t="e">
        <f>dados!#REF!/100</f>
        <v>#REF!</v>
      </c>
      <c r="N11550" s="13" t="e">
        <f>dados!#REF!/100</f>
        <v>#REF!</v>
      </c>
      <c r="O11550" s="13" t="e">
        <f>dados!#REF!/100</f>
        <v>#REF!</v>
      </c>
      <c r="P11550" s="22" t="e">
        <f>LEFT(Tabela2[[#This Row],[Código]],2)</f>
        <v>#VALUE!</v>
      </c>
    </row>
    <row r="11551" spans="2:16" ht="15" customHeight="1" x14ac:dyDescent="0.25">
      <c r="B11551" s="31" t="e">
        <f>IF(Tabela2[[#This Row],[Tipo]] = 0,LOOKUP(Tabela2[[#This Row],[RESUMO]],Tabela3[Grupo],Tabela3[Meus produtos]),VLOOKUP(Tabela2[[#This Row],[Código]],Tabela4[[Código NBS/LC116]:[Meus serviços]],3,0))</f>
        <v>#VALUE!</v>
      </c>
      <c r="C11551" t="e">
        <f>IF(E11551=0,TEXT(dados!#REF!,"00000000"),IF(E11551=2,TEXT(dados!#REF!,"0000"),TEXT(dados!#REF!,"#")))</f>
        <v>#REF!</v>
      </c>
      <c r="D11551" t="e">
        <f>IF(dados!#REF!=0,"",dados!#REF!)</f>
        <v>#REF!</v>
      </c>
      <c r="E11551" t="e">
        <f>dados!#REF!</f>
        <v>#REF!</v>
      </c>
      <c r="F11551" t="e">
        <f>dados!#REF!</f>
        <v>#REF!</v>
      </c>
      <c r="G11551"/>
      <c r="H11551"/>
      <c r="I11551"/>
      <c r="J11551"/>
      <c r="K11551" s="13"/>
      <c r="L11551" s="13" t="e">
        <f>dados!#REF!/100</f>
        <v>#REF!</v>
      </c>
      <c r="M11551" s="13" t="e">
        <f>dados!#REF!/100</f>
        <v>#REF!</v>
      </c>
      <c r="N11551" s="13" t="e">
        <f>dados!#REF!/100</f>
        <v>#REF!</v>
      </c>
      <c r="O11551" s="13" t="e">
        <f>dados!#REF!/100</f>
        <v>#REF!</v>
      </c>
      <c r="P11551" s="22" t="e">
        <f>LEFT(Tabela2[[#This Row],[Código]],2)</f>
        <v>#VALUE!</v>
      </c>
    </row>
    <row r="11552" spans="2:16" ht="15" customHeight="1" x14ac:dyDescent="0.25">
      <c r="B11552" s="31" t="e">
        <f>IF(Tabela2[[#This Row],[Tipo]] = 0,LOOKUP(Tabela2[[#This Row],[RESUMO]],Tabela3[Grupo],Tabela3[Meus produtos]),VLOOKUP(Tabela2[[#This Row],[Código]],Tabela4[[Código NBS/LC116]:[Meus serviços]],3,0))</f>
        <v>#VALUE!</v>
      </c>
      <c r="C11552" t="e">
        <f>IF(E11552=0,TEXT(dados!#REF!,"00000000"),IF(E11552=2,TEXT(dados!#REF!,"0000"),TEXT(dados!#REF!,"#")))</f>
        <v>#REF!</v>
      </c>
      <c r="D11552" t="e">
        <f>IF(dados!#REF!=0,"",dados!#REF!)</f>
        <v>#REF!</v>
      </c>
      <c r="E11552" t="e">
        <f>dados!#REF!</f>
        <v>#REF!</v>
      </c>
      <c r="F11552" t="e">
        <f>dados!#REF!</f>
        <v>#REF!</v>
      </c>
      <c r="G11552"/>
      <c r="H11552"/>
      <c r="I11552"/>
      <c r="J11552"/>
      <c r="K11552" s="13"/>
      <c r="L11552" s="13" t="e">
        <f>dados!#REF!/100</f>
        <v>#REF!</v>
      </c>
      <c r="M11552" s="13" t="e">
        <f>dados!#REF!/100</f>
        <v>#REF!</v>
      </c>
      <c r="N11552" s="13" t="e">
        <f>dados!#REF!/100</f>
        <v>#REF!</v>
      </c>
      <c r="O11552" s="13" t="e">
        <f>dados!#REF!/100</f>
        <v>#REF!</v>
      </c>
      <c r="P11552" s="22" t="e">
        <f>LEFT(Tabela2[[#This Row],[Código]],2)</f>
        <v>#VALUE!</v>
      </c>
    </row>
    <row r="11553" spans="2:16" ht="15" customHeight="1" x14ac:dyDescent="0.25">
      <c r="B11553" s="31" t="e">
        <f>IF(Tabela2[[#This Row],[Tipo]] = 0,LOOKUP(Tabela2[[#This Row],[RESUMO]],Tabela3[Grupo],Tabela3[Meus produtos]),VLOOKUP(Tabela2[[#This Row],[Código]],Tabela4[[Código NBS/LC116]:[Meus serviços]],3,0))</f>
        <v>#VALUE!</v>
      </c>
      <c r="C11553" t="e">
        <f>IF(E11553=0,TEXT(dados!#REF!,"00000000"),IF(E11553=2,TEXT(dados!#REF!,"0000"),TEXT(dados!#REF!,"#")))</f>
        <v>#REF!</v>
      </c>
      <c r="D11553" t="e">
        <f>IF(dados!#REF!=0,"",dados!#REF!)</f>
        <v>#REF!</v>
      </c>
      <c r="E11553" t="e">
        <f>dados!#REF!</f>
        <v>#REF!</v>
      </c>
      <c r="F11553" t="e">
        <f>dados!#REF!</f>
        <v>#REF!</v>
      </c>
      <c r="G11553"/>
      <c r="H11553"/>
      <c r="I11553"/>
      <c r="J11553"/>
      <c r="K11553" s="13"/>
      <c r="L11553" s="13" t="e">
        <f>dados!#REF!/100</f>
        <v>#REF!</v>
      </c>
      <c r="M11553" s="13" t="e">
        <f>dados!#REF!/100</f>
        <v>#REF!</v>
      </c>
      <c r="N11553" s="13" t="e">
        <f>dados!#REF!/100</f>
        <v>#REF!</v>
      </c>
      <c r="O11553" s="13" t="e">
        <f>dados!#REF!/100</f>
        <v>#REF!</v>
      </c>
      <c r="P11553" s="22" t="e">
        <f>LEFT(Tabela2[[#This Row],[Código]],2)</f>
        <v>#VALUE!</v>
      </c>
    </row>
    <row r="11554" spans="2:16" ht="15" customHeight="1" x14ac:dyDescent="0.25">
      <c r="B11554" s="31" t="e">
        <f>IF(Tabela2[[#This Row],[Tipo]] = 0,LOOKUP(Tabela2[[#This Row],[RESUMO]],Tabela3[Grupo],Tabela3[Meus produtos]),VLOOKUP(Tabela2[[#This Row],[Código]],Tabela4[[Código NBS/LC116]:[Meus serviços]],3,0))</f>
        <v>#VALUE!</v>
      </c>
      <c r="C11554" t="e">
        <f>IF(E11554=0,TEXT(dados!#REF!,"00000000"),IF(E11554=2,TEXT(dados!#REF!,"0000"),TEXT(dados!#REF!,"#")))</f>
        <v>#REF!</v>
      </c>
      <c r="D11554" t="e">
        <f>IF(dados!#REF!=0,"",dados!#REF!)</f>
        <v>#REF!</v>
      </c>
      <c r="E11554" t="e">
        <f>dados!#REF!</f>
        <v>#REF!</v>
      </c>
      <c r="F11554" t="e">
        <f>dados!#REF!</f>
        <v>#REF!</v>
      </c>
      <c r="G11554"/>
      <c r="H11554"/>
      <c r="I11554"/>
      <c r="J11554"/>
      <c r="K11554" s="13"/>
      <c r="L11554" s="13" t="e">
        <f>dados!#REF!/100</f>
        <v>#REF!</v>
      </c>
      <c r="M11554" s="13" t="e">
        <f>dados!#REF!/100</f>
        <v>#REF!</v>
      </c>
      <c r="N11554" s="13" t="e">
        <f>dados!#REF!/100</f>
        <v>#REF!</v>
      </c>
      <c r="O11554" s="13" t="e">
        <f>dados!#REF!/100</f>
        <v>#REF!</v>
      </c>
      <c r="P11554" s="22" t="e">
        <f>LEFT(Tabela2[[#This Row],[Código]],2)</f>
        <v>#VALUE!</v>
      </c>
    </row>
    <row r="11555" spans="2:16" ht="15" customHeight="1" x14ac:dyDescent="0.25">
      <c r="B11555" s="31" t="e">
        <f>IF(Tabela2[[#This Row],[Tipo]] = 0,LOOKUP(Tabela2[[#This Row],[RESUMO]],Tabela3[Grupo],Tabela3[Meus produtos]),VLOOKUP(Tabela2[[#This Row],[Código]],Tabela4[[Código NBS/LC116]:[Meus serviços]],3,0))</f>
        <v>#VALUE!</v>
      </c>
      <c r="C11555" t="e">
        <f>IF(E11555=0,TEXT(dados!#REF!,"00000000"),IF(E11555=2,TEXT(dados!#REF!,"0000"),TEXT(dados!#REF!,"#")))</f>
        <v>#REF!</v>
      </c>
      <c r="D11555" t="e">
        <f>IF(dados!#REF!=0,"",dados!#REF!)</f>
        <v>#REF!</v>
      </c>
      <c r="E11555" t="e">
        <f>dados!#REF!</f>
        <v>#REF!</v>
      </c>
      <c r="F11555" t="e">
        <f>dados!#REF!</f>
        <v>#REF!</v>
      </c>
      <c r="G11555"/>
      <c r="H11555"/>
      <c r="I11555"/>
      <c r="J11555"/>
      <c r="K11555" s="13"/>
      <c r="L11555" s="13" t="e">
        <f>dados!#REF!/100</f>
        <v>#REF!</v>
      </c>
      <c r="M11555" s="13" t="e">
        <f>dados!#REF!/100</f>
        <v>#REF!</v>
      </c>
      <c r="N11555" s="13" t="e">
        <f>dados!#REF!/100</f>
        <v>#REF!</v>
      </c>
      <c r="O11555" s="13" t="e">
        <f>dados!#REF!/100</f>
        <v>#REF!</v>
      </c>
      <c r="P11555" s="22" t="e">
        <f>LEFT(Tabela2[[#This Row],[Código]],2)</f>
        <v>#VALUE!</v>
      </c>
    </row>
    <row r="11556" spans="2:16" ht="15" customHeight="1" x14ac:dyDescent="0.25">
      <c r="B11556" s="31" t="e">
        <f>IF(Tabela2[[#This Row],[Tipo]] = 0,LOOKUP(Tabela2[[#This Row],[RESUMO]],Tabela3[Grupo],Tabela3[Meus produtos]),VLOOKUP(Tabela2[[#This Row],[Código]],Tabela4[[Código NBS/LC116]:[Meus serviços]],3,0))</f>
        <v>#VALUE!</v>
      </c>
      <c r="C11556" t="e">
        <f>IF(E11556=0,TEXT(dados!#REF!,"00000000"),IF(E11556=2,TEXT(dados!#REF!,"0000"),TEXT(dados!#REF!,"#")))</f>
        <v>#REF!</v>
      </c>
      <c r="D11556" t="e">
        <f>IF(dados!#REF!=0,"",dados!#REF!)</f>
        <v>#REF!</v>
      </c>
      <c r="E11556" t="e">
        <f>dados!#REF!</f>
        <v>#REF!</v>
      </c>
      <c r="F11556" t="e">
        <f>dados!#REF!</f>
        <v>#REF!</v>
      </c>
      <c r="G11556"/>
      <c r="H11556"/>
      <c r="I11556"/>
      <c r="J11556"/>
      <c r="K11556" s="13"/>
      <c r="L11556" s="13" t="e">
        <f>dados!#REF!/100</f>
        <v>#REF!</v>
      </c>
      <c r="M11556" s="13" t="e">
        <f>dados!#REF!/100</f>
        <v>#REF!</v>
      </c>
      <c r="N11556" s="13" t="e">
        <f>dados!#REF!/100</f>
        <v>#REF!</v>
      </c>
      <c r="O11556" s="13" t="e">
        <f>dados!#REF!/100</f>
        <v>#REF!</v>
      </c>
      <c r="P11556" s="22" t="e">
        <f>LEFT(Tabela2[[#This Row],[Código]],2)</f>
        <v>#VALUE!</v>
      </c>
    </row>
    <row r="11557" spans="2:16" ht="15" customHeight="1" x14ac:dyDescent="0.25">
      <c r="B11557" s="31" t="e">
        <f>IF(Tabela2[[#This Row],[Tipo]] = 0,LOOKUP(Tabela2[[#This Row],[RESUMO]],Tabela3[Grupo],Tabela3[Meus produtos]),VLOOKUP(Tabela2[[#This Row],[Código]],Tabela4[[Código NBS/LC116]:[Meus serviços]],3,0))</f>
        <v>#VALUE!</v>
      </c>
      <c r="C11557" t="e">
        <f>IF(E11557=0,TEXT(dados!#REF!,"00000000"),IF(E11557=2,TEXT(dados!#REF!,"0000"),TEXT(dados!#REF!,"#")))</f>
        <v>#REF!</v>
      </c>
      <c r="D11557" t="e">
        <f>IF(dados!#REF!=0,"",dados!#REF!)</f>
        <v>#REF!</v>
      </c>
      <c r="E11557" t="e">
        <f>dados!#REF!</f>
        <v>#REF!</v>
      </c>
      <c r="F11557" t="e">
        <f>dados!#REF!</f>
        <v>#REF!</v>
      </c>
      <c r="G11557"/>
      <c r="H11557"/>
      <c r="I11557"/>
      <c r="J11557"/>
      <c r="K11557" s="13"/>
      <c r="L11557" s="13" t="e">
        <f>dados!#REF!/100</f>
        <v>#REF!</v>
      </c>
      <c r="M11557" s="13" t="e">
        <f>dados!#REF!/100</f>
        <v>#REF!</v>
      </c>
      <c r="N11557" s="13" t="e">
        <f>dados!#REF!/100</f>
        <v>#REF!</v>
      </c>
      <c r="O11557" s="13" t="e">
        <f>dados!#REF!/100</f>
        <v>#REF!</v>
      </c>
      <c r="P11557" s="22" t="e">
        <f>LEFT(Tabela2[[#This Row],[Código]],2)</f>
        <v>#VALUE!</v>
      </c>
    </row>
    <row r="11558" spans="2:16" ht="15" customHeight="1" x14ac:dyDescent="0.25">
      <c r="B11558" s="31" t="e">
        <f>IF(Tabela2[[#This Row],[Tipo]] = 0,LOOKUP(Tabela2[[#This Row],[RESUMO]],Tabela3[Grupo],Tabela3[Meus produtos]),VLOOKUP(Tabela2[[#This Row],[Código]],Tabela4[[Código NBS/LC116]:[Meus serviços]],3,0))</f>
        <v>#VALUE!</v>
      </c>
      <c r="C11558" t="e">
        <f>IF(E11558=0,TEXT(dados!#REF!,"00000000"),IF(E11558=2,TEXT(dados!#REF!,"0000"),TEXT(dados!#REF!,"#")))</f>
        <v>#REF!</v>
      </c>
      <c r="D11558" t="e">
        <f>IF(dados!#REF!=0,"",dados!#REF!)</f>
        <v>#REF!</v>
      </c>
      <c r="E11558" t="e">
        <f>dados!#REF!</f>
        <v>#REF!</v>
      </c>
      <c r="F11558" t="e">
        <f>dados!#REF!</f>
        <v>#REF!</v>
      </c>
      <c r="G11558"/>
      <c r="H11558"/>
      <c r="I11558"/>
      <c r="J11558"/>
      <c r="K11558" s="13"/>
      <c r="L11558" s="13" t="e">
        <f>dados!#REF!/100</f>
        <v>#REF!</v>
      </c>
      <c r="M11558" s="13" t="e">
        <f>dados!#REF!/100</f>
        <v>#REF!</v>
      </c>
      <c r="N11558" s="13" t="e">
        <f>dados!#REF!/100</f>
        <v>#REF!</v>
      </c>
      <c r="O11558" s="13" t="e">
        <f>dados!#REF!/100</f>
        <v>#REF!</v>
      </c>
      <c r="P11558" s="22" t="e">
        <f>LEFT(Tabela2[[#This Row],[Código]],2)</f>
        <v>#VALUE!</v>
      </c>
    </row>
    <row r="11559" spans="2:16" ht="15" customHeight="1" x14ac:dyDescent="0.25">
      <c r="B11559" s="31" t="e">
        <f>IF(Tabela2[[#This Row],[Tipo]] = 0,LOOKUP(Tabela2[[#This Row],[RESUMO]],Tabela3[Grupo],Tabela3[Meus produtos]),VLOOKUP(Tabela2[[#This Row],[Código]],Tabela4[[Código NBS/LC116]:[Meus serviços]],3,0))</f>
        <v>#VALUE!</v>
      </c>
      <c r="C11559" t="e">
        <f>IF(E11559=0,TEXT(dados!#REF!,"00000000"),IF(E11559=2,TEXT(dados!#REF!,"0000"),TEXT(dados!#REF!,"#")))</f>
        <v>#REF!</v>
      </c>
      <c r="D11559" t="e">
        <f>IF(dados!#REF!=0,"",dados!#REF!)</f>
        <v>#REF!</v>
      </c>
      <c r="E11559" t="e">
        <f>dados!#REF!</f>
        <v>#REF!</v>
      </c>
      <c r="F11559" t="e">
        <f>dados!#REF!</f>
        <v>#REF!</v>
      </c>
      <c r="G11559"/>
      <c r="H11559"/>
      <c r="I11559"/>
      <c r="J11559"/>
      <c r="K11559" s="13"/>
      <c r="L11559" s="13" t="e">
        <f>dados!#REF!/100</f>
        <v>#REF!</v>
      </c>
      <c r="M11559" s="13" t="e">
        <f>dados!#REF!/100</f>
        <v>#REF!</v>
      </c>
      <c r="N11559" s="13" t="e">
        <f>dados!#REF!/100</f>
        <v>#REF!</v>
      </c>
      <c r="O11559" s="13" t="e">
        <f>dados!#REF!/100</f>
        <v>#REF!</v>
      </c>
      <c r="P11559" s="22" t="e">
        <f>LEFT(Tabela2[[#This Row],[Código]],2)</f>
        <v>#VALUE!</v>
      </c>
    </row>
    <row r="11560" spans="2:16" ht="15" customHeight="1" x14ac:dyDescent="0.25">
      <c r="B11560" s="31" t="e">
        <f>IF(Tabela2[[#This Row],[Tipo]] = 0,LOOKUP(Tabela2[[#This Row],[RESUMO]],Tabela3[Grupo],Tabela3[Meus produtos]),VLOOKUP(Tabela2[[#This Row],[Código]],Tabela4[[Código NBS/LC116]:[Meus serviços]],3,0))</f>
        <v>#VALUE!</v>
      </c>
      <c r="C11560" t="e">
        <f>IF(E11560=0,TEXT(dados!#REF!,"00000000"),IF(E11560=2,TEXT(dados!#REF!,"0000"),TEXT(dados!#REF!,"#")))</f>
        <v>#REF!</v>
      </c>
      <c r="D11560" t="e">
        <f>IF(dados!#REF!=0,"",dados!#REF!)</f>
        <v>#REF!</v>
      </c>
      <c r="E11560" t="e">
        <f>dados!#REF!</f>
        <v>#REF!</v>
      </c>
      <c r="F11560" t="e">
        <f>dados!#REF!</f>
        <v>#REF!</v>
      </c>
      <c r="G11560"/>
      <c r="H11560"/>
      <c r="I11560"/>
      <c r="J11560"/>
      <c r="K11560" s="13"/>
      <c r="L11560" s="13" t="e">
        <f>dados!#REF!/100</f>
        <v>#REF!</v>
      </c>
      <c r="M11560" s="13" t="e">
        <f>dados!#REF!/100</f>
        <v>#REF!</v>
      </c>
      <c r="N11560" s="13" t="e">
        <f>dados!#REF!/100</f>
        <v>#REF!</v>
      </c>
      <c r="O11560" s="13" t="e">
        <f>dados!#REF!/100</f>
        <v>#REF!</v>
      </c>
      <c r="P11560" s="22" t="e">
        <f>LEFT(Tabela2[[#This Row],[Código]],2)</f>
        <v>#VALUE!</v>
      </c>
    </row>
    <row r="11561" spans="2:16" ht="15" customHeight="1" x14ac:dyDescent="0.25">
      <c r="B11561" s="31" t="e">
        <f>IF(Tabela2[[#This Row],[Tipo]] = 0,LOOKUP(Tabela2[[#This Row],[RESUMO]],Tabela3[Grupo],Tabela3[Meus produtos]),VLOOKUP(Tabela2[[#This Row],[Código]],Tabela4[[Código NBS/LC116]:[Meus serviços]],3,0))</f>
        <v>#VALUE!</v>
      </c>
      <c r="C11561" t="e">
        <f>IF(E11561=0,TEXT(dados!#REF!,"00000000"),IF(E11561=2,TEXT(dados!#REF!,"0000"),TEXT(dados!#REF!,"#")))</f>
        <v>#REF!</v>
      </c>
      <c r="D11561" t="e">
        <f>IF(dados!#REF!=0,"",dados!#REF!)</f>
        <v>#REF!</v>
      </c>
      <c r="E11561" t="e">
        <f>dados!#REF!</f>
        <v>#REF!</v>
      </c>
      <c r="F11561" t="e">
        <f>dados!#REF!</f>
        <v>#REF!</v>
      </c>
      <c r="G11561"/>
      <c r="H11561"/>
      <c r="I11561"/>
      <c r="J11561"/>
      <c r="K11561" s="13"/>
      <c r="L11561" s="13" t="e">
        <f>dados!#REF!/100</f>
        <v>#REF!</v>
      </c>
      <c r="M11561" s="13" t="e">
        <f>dados!#REF!/100</f>
        <v>#REF!</v>
      </c>
      <c r="N11561" s="13" t="e">
        <f>dados!#REF!/100</f>
        <v>#REF!</v>
      </c>
      <c r="O11561" s="13" t="e">
        <f>dados!#REF!/100</f>
        <v>#REF!</v>
      </c>
      <c r="P11561" s="22" t="e">
        <f>LEFT(Tabela2[[#This Row],[Código]],2)</f>
        <v>#VALUE!</v>
      </c>
    </row>
    <row r="11562" spans="2:16" ht="15" customHeight="1" x14ac:dyDescent="0.25">
      <c r="B11562" s="31" t="e">
        <f>IF(Tabela2[[#This Row],[Tipo]] = 0,LOOKUP(Tabela2[[#This Row],[RESUMO]],Tabela3[Grupo],Tabela3[Meus produtos]),VLOOKUP(Tabela2[[#This Row],[Código]],Tabela4[[Código NBS/LC116]:[Meus serviços]],3,0))</f>
        <v>#VALUE!</v>
      </c>
      <c r="C11562" t="e">
        <f>IF(E11562=0,TEXT(dados!#REF!,"00000000"),IF(E11562=2,TEXT(dados!#REF!,"0000"),TEXT(dados!#REF!,"#")))</f>
        <v>#REF!</v>
      </c>
      <c r="D11562" t="e">
        <f>IF(dados!#REF!=0,"",dados!#REF!)</f>
        <v>#REF!</v>
      </c>
      <c r="E11562" t="e">
        <f>dados!#REF!</f>
        <v>#REF!</v>
      </c>
      <c r="F11562" t="e">
        <f>dados!#REF!</f>
        <v>#REF!</v>
      </c>
      <c r="G11562"/>
      <c r="H11562"/>
      <c r="I11562"/>
      <c r="J11562"/>
      <c r="K11562" s="13"/>
      <c r="L11562" s="13" t="e">
        <f>dados!#REF!/100</f>
        <v>#REF!</v>
      </c>
      <c r="M11562" s="13" t="e">
        <f>dados!#REF!/100</f>
        <v>#REF!</v>
      </c>
      <c r="N11562" s="13" t="e">
        <f>dados!#REF!/100</f>
        <v>#REF!</v>
      </c>
      <c r="O11562" s="13" t="e">
        <f>dados!#REF!/100</f>
        <v>#REF!</v>
      </c>
      <c r="P11562" s="22" t="e">
        <f>LEFT(Tabela2[[#This Row],[Código]],2)</f>
        <v>#VALUE!</v>
      </c>
    </row>
    <row r="11563" spans="2:16" ht="15" customHeight="1" x14ac:dyDescent="0.25">
      <c r="B11563" s="31" t="e">
        <f>IF(Tabela2[[#This Row],[Tipo]] = 0,LOOKUP(Tabela2[[#This Row],[RESUMO]],Tabela3[Grupo],Tabela3[Meus produtos]),VLOOKUP(Tabela2[[#This Row],[Código]],Tabela4[[Código NBS/LC116]:[Meus serviços]],3,0))</f>
        <v>#VALUE!</v>
      </c>
      <c r="C11563" t="e">
        <f>IF(E11563=0,TEXT(dados!#REF!,"00000000"),IF(E11563=2,TEXT(dados!#REF!,"0000"),TEXT(dados!#REF!,"#")))</f>
        <v>#REF!</v>
      </c>
      <c r="D11563" t="e">
        <f>IF(dados!#REF!=0,"",dados!#REF!)</f>
        <v>#REF!</v>
      </c>
      <c r="E11563" t="e">
        <f>dados!#REF!</f>
        <v>#REF!</v>
      </c>
      <c r="F11563" t="e">
        <f>dados!#REF!</f>
        <v>#REF!</v>
      </c>
      <c r="G11563"/>
      <c r="H11563"/>
      <c r="I11563"/>
      <c r="J11563"/>
      <c r="K11563" s="13"/>
      <c r="L11563" s="13" t="e">
        <f>dados!#REF!/100</f>
        <v>#REF!</v>
      </c>
      <c r="M11563" s="13" t="e">
        <f>dados!#REF!/100</f>
        <v>#REF!</v>
      </c>
      <c r="N11563" s="13" t="e">
        <f>dados!#REF!/100</f>
        <v>#REF!</v>
      </c>
      <c r="O11563" s="13" t="e">
        <f>dados!#REF!/100</f>
        <v>#REF!</v>
      </c>
      <c r="P11563" s="22" t="e">
        <f>LEFT(Tabela2[[#This Row],[Código]],2)</f>
        <v>#VALUE!</v>
      </c>
    </row>
    <row r="11564" spans="2:16" ht="15" customHeight="1" x14ac:dyDescent="0.25">
      <c r="B11564" s="31" t="e">
        <f>IF(Tabela2[[#This Row],[Tipo]] = 0,LOOKUP(Tabela2[[#This Row],[RESUMO]],Tabela3[Grupo],Tabela3[Meus produtos]),VLOOKUP(Tabela2[[#This Row],[Código]],Tabela4[[Código NBS/LC116]:[Meus serviços]],3,0))</f>
        <v>#VALUE!</v>
      </c>
      <c r="C11564" t="e">
        <f>IF(E11564=0,TEXT(dados!#REF!,"00000000"),IF(E11564=2,TEXT(dados!#REF!,"0000"),TEXT(dados!#REF!,"#")))</f>
        <v>#REF!</v>
      </c>
      <c r="D11564" t="e">
        <f>IF(dados!#REF!=0,"",dados!#REF!)</f>
        <v>#REF!</v>
      </c>
      <c r="E11564" t="e">
        <f>dados!#REF!</f>
        <v>#REF!</v>
      </c>
      <c r="F11564" t="e">
        <f>dados!#REF!</f>
        <v>#REF!</v>
      </c>
      <c r="G11564"/>
      <c r="H11564"/>
      <c r="I11564"/>
      <c r="J11564"/>
      <c r="K11564" s="13"/>
      <c r="L11564" s="13" t="e">
        <f>dados!#REF!/100</f>
        <v>#REF!</v>
      </c>
      <c r="M11564" s="13" t="e">
        <f>dados!#REF!/100</f>
        <v>#REF!</v>
      </c>
      <c r="N11564" s="13" t="e">
        <f>dados!#REF!/100</f>
        <v>#REF!</v>
      </c>
      <c r="O11564" s="13" t="e">
        <f>dados!#REF!/100</f>
        <v>#REF!</v>
      </c>
      <c r="P11564" s="22" t="e">
        <f>LEFT(Tabela2[[#This Row],[Código]],2)</f>
        <v>#VALUE!</v>
      </c>
    </row>
    <row r="11565" spans="2:16" ht="15" customHeight="1" x14ac:dyDescent="0.25">
      <c r="B11565" s="31" t="e">
        <f>IF(Tabela2[[#This Row],[Tipo]] = 0,LOOKUP(Tabela2[[#This Row],[RESUMO]],Tabela3[Grupo],Tabela3[Meus produtos]),VLOOKUP(Tabela2[[#This Row],[Código]],Tabela4[[Código NBS/LC116]:[Meus serviços]],3,0))</f>
        <v>#VALUE!</v>
      </c>
      <c r="C11565" t="e">
        <f>IF(E11565=0,TEXT(dados!#REF!,"00000000"),IF(E11565=2,TEXT(dados!#REF!,"0000"),TEXT(dados!#REF!,"#")))</f>
        <v>#REF!</v>
      </c>
      <c r="D11565" t="e">
        <f>IF(dados!#REF!=0,"",dados!#REF!)</f>
        <v>#REF!</v>
      </c>
      <c r="E11565" t="e">
        <f>dados!#REF!</f>
        <v>#REF!</v>
      </c>
      <c r="F11565" t="e">
        <f>dados!#REF!</f>
        <v>#REF!</v>
      </c>
      <c r="G11565"/>
      <c r="H11565"/>
      <c r="I11565"/>
      <c r="J11565"/>
      <c r="K11565" s="13"/>
      <c r="L11565" s="13" t="e">
        <f>dados!#REF!/100</f>
        <v>#REF!</v>
      </c>
      <c r="M11565" s="13" t="e">
        <f>dados!#REF!/100</f>
        <v>#REF!</v>
      </c>
      <c r="N11565" s="13" t="e">
        <f>dados!#REF!/100</f>
        <v>#REF!</v>
      </c>
      <c r="O11565" s="13" t="e">
        <f>dados!#REF!/100</f>
        <v>#REF!</v>
      </c>
      <c r="P11565" s="22" t="e">
        <f>LEFT(Tabela2[[#This Row],[Código]],2)</f>
        <v>#VALUE!</v>
      </c>
    </row>
    <row r="11566" spans="2:16" ht="15" customHeight="1" x14ac:dyDescent="0.25">
      <c r="B11566" s="31" t="e">
        <f>IF(Tabela2[[#This Row],[Tipo]] = 0,LOOKUP(Tabela2[[#This Row],[RESUMO]],Tabela3[Grupo],Tabela3[Meus produtos]),VLOOKUP(Tabela2[[#This Row],[Código]],Tabela4[[Código NBS/LC116]:[Meus serviços]],3,0))</f>
        <v>#VALUE!</v>
      </c>
      <c r="C11566" t="e">
        <f>IF(E11566=0,TEXT(dados!#REF!,"00000000"),IF(E11566=2,TEXT(dados!#REF!,"0000"),TEXT(dados!#REF!,"#")))</f>
        <v>#REF!</v>
      </c>
      <c r="D11566" t="e">
        <f>IF(dados!#REF!=0,"",dados!#REF!)</f>
        <v>#REF!</v>
      </c>
      <c r="E11566" t="e">
        <f>dados!#REF!</f>
        <v>#REF!</v>
      </c>
      <c r="F11566" t="e">
        <f>dados!#REF!</f>
        <v>#REF!</v>
      </c>
      <c r="G11566"/>
      <c r="H11566"/>
      <c r="I11566"/>
      <c r="J11566"/>
      <c r="K11566" s="13"/>
      <c r="L11566" s="13" t="e">
        <f>dados!#REF!/100</f>
        <v>#REF!</v>
      </c>
      <c r="M11566" s="13" t="e">
        <f>dados!#REF!/100</f>
        <v>#REF!</v>
      </c>
      <c r="N11566" s="13" t="e">
        <f>dados!#REF!/100</f>
        <v>#REF!</v>
      </c>
      <c r="O11566" s="13" t="e">
        <f>dados!#REF!/100</f>
        <v>#REF!</v>
      </c>
      <c r="P11566" s="22" t="e">
        <f>LEFT(Tabela2[[#This Row],[Código]],2)</f>
        <v>#VALUE!</v>
      </c>
    </row>
    <row r="11567" spans="2:16" ht="15" customHeight="1" x14ac:dyDescent="0.25">
      <c r="B11567" s="31" t="e">
        <f>IF(Tabela2[[#This Row],[Tipo]] = 0,LOOKUP(Tabela2[[#This Row],[RESUMO]],Tabela3[Grupo],Tabela3[Meus produtos]),VLOOKUP(Tabela2[[#This Row],[Código]],Tabela4[[Código NBS/LC116]:[Meus serviços]],3,0))</f>
        <v>#VALUE!</v>
      </c>
      <c r="C11567" t="e">
        <f>IF(E11567=0,TEXT(dados!#REF!,"00000000"),IF(E11567=2,TEXT(dados!#REF!,"0000"),TEXT(dados!#REF!,"#")))</f>
        <v>#REF!</v>
      </c>
      <c r="D11567" t="e">
        <f>IF(dados!#REF!=0,"",dados!#REF!)</f>
        <v>#REF!</v>
      </c>
      <c r="E11567" t="e">
        <f>dados!#REF!</f>
        <v>#REF!</v>
      </c>
      <c r="F11567" t="e">
        <f>dados!#REF!</f>
        <v>#REF!</v>
      </c>
      <c r="G11567"/>
      <c r="H11567"/>
      <c r="I11567"/>
      <c r="J11567"/>
      <c r="K11567" s="13"/>
      <c r="L11567" s="13" t="e">
        <f>dados!#REF!/100</f>
        <v>#REF!</v>
      </c>
      <c r="M11567" s="13" t="e">
        <f>dados!#REF!/100</f>
        <v>#REF!</v>
      </c>
      <c r="N11567" s="13" t="e">
        <f>dados!#REF!/100</f>
        <v>#REF!</v>
      </c>
      <c r="O11567" s="13" t="e">
        <f>dados!#REF!/100</f>
        <v>#REF!</v>
      </c>
      <c r="P11567" s="22" t="e">
        <f>LEFT(Tabela2[[#This Row],[Código]],2)</f>
        <v>#VALUE!</v>
      </c>
    </row>
    <row r="11568" spans="2:16" ht="15" customHeight="1" x14ac:dyDescent="0.25">
      <c r="B11568" s="31" t="e">
        <f>IF(Tabela2[[#This Row],[Tipo]] = 0,LOOKUP(Tabela2[[#This Row],[RESUMO]],Tabela3[Grupo],Tabela3[Meus produtos]),VLOOKUP(Tabela2[[#This Row],[Código]],Tabela4[[Código NBS/LC116]:[Meus serviços]],3,0))</f>
        <v>#VALUE!</v>
      </c>
      <c r="C11568" t="e">
        <f>IF(E11568=0,TEXT(dados!#REF!,"00000000"),IF(E11568=2,TEXT(dados!#REF!,"0000"),TEXT(dados!#REF!,"#")))</f>
        <v>#REF!</v>
      </c>
      <c r="D11568" t="e">
        <f>IF(dados!#REF!=0,"",dados!#REF!)</f>
        <v>#REF!</v>
      </c>
      <c r="E11568" t="e">
        <f>dados!#REF!</f>
        <v>#REF!</v>
      </c>
      <c r="F11568" t="e">
        <f>dados!#REF!</f>
        <v>#REF!</v>
      </c>
      <c r="G11568"/>
      <c r="H11568"/>
      <c r="I11568"/>
      <c r="J11568"/>
      <c r="K11568" s="13"/>
      <c r="L11568" s="13" t="e">
        <f>dados!#REF!/100</f>
        <v>#REF!</v>
      </c>
      <c r="M11568" s="13" t="e">
        <f>dados!#REF!/100</f>
        <v>#REF!</v>
      </c>
      <c r="N11568" s="13" t="e">
        <f>dados!#REF!/100</f>
        <v>#REF!</v>
      </c>
      <c r="O11568" s="13" t="e">
        <f>dados!#REF!/100</f>
        <v>#REF!</v>
      </c>
      <c r="P11568" s="22" t="e">
        <f>LEFT(Tabela2[[#This Row],[Código]],2)</f>
        <v>#VALUE!</v>
      </c>
    </row>
    <row r="11569" spans="2:16" ht="15" customHeight="1" x14ac:dyDescent="0.25">
      <c r="B11569" s="31" t="e">
        <f>IF(Tabela2[[#This Row],[Tipo]] = 0,LOOKUP(Tabela2[[#This Row],[RESUMO]],Tabela3[Grupo],Tabela3[Meus produtos]),VLOOKUP(Tabela2[[#This Row],[Código]],Tabela4[[Código NBS/LC116]:[Meus serviços]],3,0))</f>
        <v>#VALUE!</v>
      </c>
      <c r="C11569" t="e">
        <f>IF(E11569=0,TEXT(dados!#REF!,"00000000"),IF(E11569=2,TEXT(dados!#REF!,"0000"),TEXT(dados!#REF!,"#")))</f>
        <v>#REF!</v>
      </c>
      <c r="D11569" t="e">
        <f>IF(dados!#REF!=0,"",dados!#REF!)</f>
        <v>#REF!</v>
      </c>
      <c r="E11569" t="e">
        <f>dados!#REF!</f>
        <v>#REF!</v>
      </c>
      <c r="F11569" t="e">
        <f>dados!#REF!</f>
        <v>#REF!</v>
      </c>
      <c r="G11569"/>
      <c r="H11569"/>
      <c r="I11569"/>
      <c r="J11569"/>
      <c r="K11569" s="13"/>
      <c r="L11569" s="13" t="e">
        <f>dados!#REF!/100</f>
        <v>#REF!</v>
      </c>
      <c r="M11569" s="13" t="e">
        <f>dados!#REF!/100</f>
        <v>#REF!</v>
      </c>
      <c r="N11569" s="13" t="e">
        <f>dados!#REF!/100</f>
        <v>#REF!</v>
      </c>
      <c r="O11569" s="13" t="e">
        <f>dados!#REF!/100</f>
        <v>#REF!</v>
      </c>
      <c r="P11569" s="22" t="e">
        <f>LEFT(Tabela2[[#This Row],[Código]],2)</f>
        <v>#VALUE!</v>
      </c>
    </row>
    <row r="11570" spans="2:16" ht="15" customHeight="1" x14ac:dyDescent="0.25">
      <c r="B11570" s="31" t="e">
        <f>IF(Tabela2[[#This Row],[Tipo]] = 0,LOOKUP(Tabela2[[#This Row],[RESUMO]],Tabela3[Grupo],Tabela3[Meus produtos]),VLOOKUP(Tabela2[[#This Row],[Código]],Tabela4[[Código NBS/LC116]:[Meus serviços]],3,0))</f>
        <v>#VALUE!</v>
      </c>
      <c r="C11570" t="e">
        <f>IF(E11570=0,TEXT(dados!#REF!,"00000000"),IF(E11570=2,TEXT(dados!#REF!,"0000"),TEXT(dados!#REF!,"#")))</f>
        <v>#REF!</v>
      </c>
      <c r="D11570" t="e">
        <f>IF(dados!#REF!=0,"",dados!#REF!)</f>
        <v>#REF!</v>
      </c>
      <c r="E11570" t="e">
        <f>dados!#REF!</f>
        <v>#REF!</v>
      </c>
      <c r="F11570" t="e">
        <f>dados!#REF!</f>
        <v>#REF!</v>
      </c>
      <c r="G11570"/>
      <c r="H11570"/>
      <c r="I11570"/>
      <c r="J11570"/>
      <c r="K11570" s="13"/>
      <c r="L11570" s="13" t="e">
        <f>dados!#REF!/100</f>
        <v>#REF!</v>
      </c>
      <c r="M11570" s="13" t="e">
        <f>dados!#REF!/100</f>
        <v>#REF!</v>
      </c>
      <c r="N11570" s="13" t="e">
        <f>dados!#REF!/100</f>
        <v>#REF!</v>
      </c>
      <c r="O11570" s="13" t="e">
        <f>dados!#REF!/100</f>
        <v>#REF!</v>
      </c>
      <c r="P11570" s="22" t="e">
        <f>LEFT(Tabela2[[#This Row],[Código]],2)</f>
        <v>#VALUE!</v>
      </c>
    </row>
    <row r="11571" spans="2:16" ht="15" customHeight="1" x14ac:dyDescent="0.25">
      <c r="B11571" s="31" t="e">
        <f>IF(Tabela2[[#This Row],[Tipo]] = 0,LOOKUP(Tabela2[[#This Row],[RESUMO]],Tabela3[Grupo],Tabela3[Meus produtos]),VLOOKUP(Tabela2[[#This Row],[Código]],Tabela4[[Código NBS/LC116]:[Meus serviços]],3,0))</f>
        <v>#VALUE!</v>
      </c>
      <c r="C11571" t="e">
        <f>IF(E11571=0,TEXT(dados!#REF!,"00000000"),IF(E11571=2,TEXT(dados!#REF!,"0000"),TEXT(dados!#REF!,"#")))</f>
        <v>#REF!</v>
      </c>
      <c r="D11571" t="e">
        <f>IF(dados!#REF!=0,"",dados!#REF!)</f>
        <v>#REF!</v>
      </c>
      <c r="E11571" t="e">
        <f>dados!#REF!</f>
        <v>#REF!</v>
      </c>
      <c r="F11571" t="e">
        <f>dados!#REF!</f>
        <v>#REF!</v>
      </c>
      <c r="G11571"/>
      <c r="H11571"/>
      <c r="I11571"/>
      <c r="J11571"/>
      <c r="K11571" s="13"/>
      <c r="L11571" s="13" t="e">
        <f>dados!#REF!/100</f>
        <v>#REF!</v>
      </c>
      <c r="M11571" s="13" t="e">
        <f>dados!#REF!/100</f>
        <v>#REF!</v>
      </c>
      <c r="N11571" s="13" t="e">
        <f>dados!#REF!/100</f>
        <v>#REF!</v>
      </c>
      <c r="O11571" s="13" t="e">
        <f>dados!#REF!/100</f>
        <v>#REF!</v>
      </c>
      <c r="P11571" s="22" t="e">
        <f>LEFT(Tabela2[[#This Row],[Código]],2)</f>
        <v>#VALUE!</v>
      </c>
    </row>
    <row r="11572" spans="2:16" ht="15" customHeight="1" x14ac:dyDescent="0.25">
      <c r="B11572" s="31" t="e">
        <f>IF(Tabela2[[#This Row],[Tipo]] = 0,LOOKUP(Tabela2[[#This Row],[RESUMO]],Tabela3[Grupo],Tabela3[Meus produtos]),VLOOKUP(Tabela2[[#This Row],[Código]],Tabela4[[Código NBS/LC116]:[Meus serviços]],3,0))</f>
        <v>#VALUE!</v>
      </c>
      <c r="C11572" t="e">
        <f>IF(E11572=0,TEXT(dados!#REF!,"00000000"),IF(E11572=2,TEXT(dados!#REF!,"0000"),TEXT(dados!#REF!,"#")))</f>
        <v>#REF!</v>
      </c>
      <c r="D11572" t="e">
        <f>IF(dados!#REF!=0,"",dados!#REF!)</f>
        <v>#REF!</v>
      </c>
      <c r="E11572" t="e">
        <f>dados!#REF!</f>
        <v>#REF!</v>
      </c>
      <c r="F11572" t="e">
        <f>dados!#REF!</f>
        <v>#REF!</v>
      </c>
      <c r="G11572"/>
      <c r="H11572"/>
      <c r="I11572"/>
      <c r="J11572"/>
      <c r="K11572" s="13"/>
      <c r="L11572" s="13" t="e">
        <f>dados!#REF!/100</f>
        <v>#REF!</v>
      </c>
      <c r="M11572" s="13" t="e">
        <f>dados!#REF!/100</f>
        <v>#REF!</v>
      </c>
      <c r="N11572" s="13" t="e">
        <f>dados!#REF!/100</f>
        <v>#REF!</v>
      </c>
      <c r="O11572" s="13" t="e">
        <f>dados!#REF!/100</f>
        <v>#REF!</v>
      </c>
      <c r="P11572" s="22" t="e">
        <f>LEFT(Tabela2[[#This Row],[Código]],2)</f>
        <v>#VALUE!</v>
      </c>
    </row>
    <row r="11573" spans="2:16" ht="15" customHeight="1" x14ac:dyDescent="0.25">
      <c r="B11573" s="31" t="e">
        <f>IF(Tabela2[[#This Row],[Tipo]] = 0,LOOKUP(Tabela2[[#This Row],[RESUMO]],Tabela3[Grupo],Tabela3[Meus produtos]),VLOOKUP(Tabela2[[#This Row],[Código]],Tabela4[[Código NBS/LC116]:[Meus serviços]],3,0))</f>
        <v>#VALUE!</v>
      </c>
      <c r="C11573" t="e">
        <f>IF(E11573=0,TEXT(dados!#REF!,"00000000"),IF(E11573=2,TEXT(dados!#REF!,"0000"),TEXT(dados!#REF!,"#")))</f>
        <v>#REF!</v>
      </c>
      <c r="D11573" t="e">
        <f>IF(dados!#REF!=0,"",dados!#REF!)</f>
        <v>#REF!</v>
      </c>
      <c r="E11573" t="e">
        <f>dados!#REF!</f>
        <v>#REF!</v>
      </c>
      <c r="F11573" t="e">
        <f>dados!#REF!</f>
        <v>#REF!</v>
      </c>
      <c r="G11573"/>
      <c r="H11573"/>
      <c r="I11573"/>
      <c r="J11573"/>
      <c r="K11573" s="13"/>
      <c r="L11573" s="13" t="e">
        <f>dados!#REF!/100</f>
        <v>#REF!</v>
      </c>
      <c r="M11573" s="13" t="e">
        <f>dados!#REF!/100</f>
        <v>#REF!</v>
      </c>
      <c r="N11573" s="13" t="e">
        <f>dados!#REF!/100</f>
        <v>#REF!</v>
      </c>
      <c r="O11573" s="13" t="e">
        <f>dados!#REF!/100</f>
        <v>#REF!</v>
      </c>
      <c r="P11573" s="22" t="e">
        <f>LEFT(Tabela2[[#This Row],[Código]],2)</f>
        <v>#VALUE!</v>
      </c>
    </row>
    <row r="11574" spans="2:16" ht="15" customHeight="1" x14ac:dyDescent="0.25">
      <c r="B11574" s="31" t="e">
        <f>IF(Tabela2[[#This Row],[Tipo]] = 0,LOOKUP(Tabela2[[#This Row],[RESUMO]],Tabela3[Grupo],Tabela3[Meus produtos]),VLOOKUP(Tabela2[[#This Row],[Código]],Tabela4[[Código NBS/LC116]:[Meus serviços]],3,0))</f>
        <v>#VALUE!</v>
      </c>
      <c r="C11574" t="e">
        <f>IF(E11574=0,TEXT(dados!#REF!,"00000000"),IF(E11574=2,TEXT(dados!#REF!,"0000"),TEXT(dados!#REF!,"#")))</f>
        <v>#REF!</v>
      </c>
      <c r="D11574" t="e">
        <f>IF(dados!#REF!=0,"",dados!#REF!)</f>
        <v>#REF!</v>
      </c>
      <c r="E11574" t="e">
        <f>dados!#REF!</f>
        <v>#REF!</v>
      </c>
      <c r="F11574" t="e">
        <f>dados!#REF!</f>
        <v>#REF!</v>
      </c>
      <c r="G11574"/>
      <c r="H11574"/>
      <c r="I11574"/>
      <c r="J11574"/>
      <c r="K11574" s="13"/>
      <c r="L11574" s="13" t="e">
        <f>dados!#REF!/100</f>
        <v>#REF!</v>
      </c>
      <c r="M11574" s="13" t="e">
        <f>dados!#REF!/100</f>
        <v>#REF!</v>
      </c>
      <c r="N11574" s="13" t="e">
        <f>dados!#REF!/100</f>
        <v>#REF!</v>
      </c>
      <c r="O11574" s="13" t="e">
        <f>dados!#REF!/100</f>
        <v>#REF!</v>
      </c>
      <c r="P11574" s="22" t="e">
        <f>LEFT(Tabela2[[#This Row],[Código]],2)</f>
        <v>#VALUE!</v>
      </c>
    </row>
    <row r="11575" spans="2:16" ht="15" customHeight="1" x14ac:dyDescent="0.25">
      <c r="B11575" s="31" t="e">
        <f>IF(Tabela2[[#This Row],[Tipo]] = 0,LOOKUP(Tabela2[[#This Row],[RESUMO]],Tabela3[Grupo],Tabela3[Meus produtos]),VLOOKUP(Tabela2[[#This Row],[Código]],Tabela4[[Código NBS/LC116]:[Meus serviços]],3,0))</f>
        <v>#VALUE!</v>
      </c>
      <c r="C11575" t="e">
        <f>IF(E11575=0,TEXT(dados!#REF!,"00000000"),IF(E11575=2,TEXT(dados!#REF!,"0000"),TEXT(dados!#REF!,"#")))</f>
        <v>#REF!</v>
      </c>
      <c r="D11575" t="e">
        <f>IF(dados!#REF!=0,"",dados!#REF!)</f>
        <v>#REF!</v>
      </c>
      <c r="E11575" t="e">
        <f>dados!#REF!</f>
        <v>#REF!</v>
      </c>
      <c r="F11575" t="e">
        <f>dados!#REF!</f>
        <v>#REF!</v>
      </c>
      <c r="G11575"/>
      <c r="H11575"/>
      <c r="I11575"/>
      <c r="J11575"/>
      <c r="K11575" s="13"/>
      <c r="L11575" s="13" t="e">
        <f>dados!#REF!/100</f>
        <v>#REF!</v>
      </c>
      <c r="M11575" s="13" t="e">
        <f>dados!#REF!/100</f>
        <v>#REF!</v>
      </c>
      <c r="N11575" s="13" t="e">
        <f>dados!#REF!/100</f>
        <v>#REF!</v>
      </c>
      <c r="O11575" s="13" t="e">
        <f>dados!#REF!/100</f>
        <v>#REF!</v>
      </c>
      <c r="P11575" s="22" t="e">
        <f>LEFT(Tabela2[[#This Row],[Código]],2)</f>
        <v>#VALUE!</v>
      </c>
    </row>
    <row r="11576" spans="2:16" ht="15" customHeight="1" x14ac:dyDescent="0.25">
      <c r="B11576" s="31" t="e">
        <f>IF(Tabela2[[#This Row],[Tipo]] = 0,LOOKUP(Tabela2[[#This Row],[RESUMO]],Tabela3[Grupo],Tabela3[Meus produtos]),VLOOKUP(Tabela2[[#This Row],[Código]],Tabela4[[Código NBS/LC116]:[Meus serviços]],3,0))</f>
        <v>#VALUE!</v>
      </c>
      <c r="C11576" t="e">
        <f>IF(E11576=0,TEXT(dados!#REF!,"00000000"),IF(E11576=2,TEXT(dados!#REF!,"0000"),TEXT(dados!#REF!,"#")))</f>
        <v>#REF!</v>
      </c>
      <c r="D11576" t="e">
        <f>IF(dados!#REF!=0,"",dados!#REF!)</f>
        <v>#REF!</v>
      </c>
      <c r="E11576" t="e">
        <f>dados!#REF!</f>
        <v>#REF!</v>
      </c>
      <c r="F11576" t="e">
        <f>dados!#REF!</f>
        <v>#REF!</v>
      </c>
      <c r="G11576"/>
      <c r="H11576"/>
      <c r="I11576"/>
      <c r="J11576"/>
      <c r="K11576" s="13"/>
      <c r="L11576" s="13" t="e">
        <f>dados!#REF!/100</f>
        <v>#REF!</v>
      </c>
      <c r="M11576" s="13" t="e">
        <f>dados!#REF!/100</f>
        <v>#REF!</v>
      </c>
      <c r="N11576" s="13" t="e">
        <f>dados!#REF!/100</f>
        <v>#REF!</v>
      </c>
      <c r="O11576" s="13" t="e">
        <f>dados!#REF!/100</f>
        <v>#REF!</v>
      </c>
      <c r="P11576" s="22" t="e">
        <f>LEFT(Tabela2[[#This Row],[Código]],2)</f>
        <v>#VALUE!</v>
      </c>
    </row>
    <row r="11577" spans="2:16" ht="15" customHeight="1" x14ac:dyDescent="0.25">
      <c r="B11577" s="31" t="e">
        <f>IF(Tabela2[[#This Row],[Tipo]] = 0,LOOKUP(Tabela2[[#This Row],[RESUMO]],Tabela3[Grupo],Tabela3[Meus produtos]),VLOOKUP(Tabela2[[#This Row],[Código]],Tabela4[[Código NBS/LC116]:[Meus serviços]],3,0))</f>
        <v>#VALUE!</v>
      </c>
      <c r="C11577" t="e">
        <f>IF(E11577=0,TEXT(dados!#REF!,"00000000"),IF(E11577=2,TEXT(dados!#REF!,"0000"),TEXT(dados!#REF!,"#")))</f>
        <v>#REF!</v>
      </c>
      <c r="D11577" t="e">
        <f>IF(dados!#REF!=0,"",dados!#REF!)</f>
        <v>#REF!</v>
      </c>
      <c r="E11577" t="e">
        <f>dados!#REF!</f>
        <v>#REF!</v>
      </c>
      <c r="F11577" t="e">
        <f>dados!#REF!</f>
        <v>#REF!</v>
      </c>
      <c r="G11577"/>
      <c r="H11577"/>
      <c r="I11577"/>
      <c r="J11577"/>
      <c r="K11577" s="13"/>
      <c r="L11577" s="13" t="e">
        <f>dados!#REF!/100</f>
        <v>#REF!</v>
      </c>
      <c r="M11577" s="13" t="e">
        <f>dados!#REF!/100</f>
        <v>#REF!</v>
      </c>
      <c r="N11577" s="13" t="e">
        <f>dados!#REF!/100</f>
        <v>#REF!</v>
      </c>
      <c r="O11577" s="13" t="e">
        <f>dados!#REF!/100</f>
        <v>#REF!</v>
      </c>
      <c r="P11577" s="22" t="e">
        <f>LEFT(Tabela2[[#This Row],[Código]],2)</f>
        <v>#VALUE!</v>
      </c>
    </row>
    <row r="11578" spans="2:16" ht="15" customHeight="1" x14ac:dyDescent="0.25">
      <c r="B11578" s="31" t="e">
        <f>IF(Tabela2[[#This Row],[Tipo]] = 0,LOOKUP(Tabela2[[#This Row],[RESUMO]],Tabela3[Grupo],Tabela3[Meus produtos]),VLOOKUP(Tabela2[[#This Row],[Código]],Tabela4[[Código NBS/LC116]:[Meus serviços]],3,0))</f>
        <v>#VALUE!</v>
      </c>
      <c r="C11578" t="e">
        <f>IF(E11578=0,TEXT(dados!#REF!,"00000000"),IF(E11578=2,TEXT(dados!#REF!,"0000"),TEXT(dados!#REF!,"#")))</f>
        <v>#REF!</v>
      </c>
      <c r="D11578" t="e">
        <f>IF(dados!#REF!=0,"",dados!#REF!)</f>
        <v>#REF!</v>
      </c>
      <c r="E11578" t="e">
        <f>dados!#REF!</f>
        <v>#REF!</v>
      </c>
      <c r="F11578" t="e">
        <f>dados!#REF!</f>
        <v>#REF!</v>
      </c>
      <c r="G11578"/>
      <c r="H11578"/>
      <c r="I11578"/>
      <c r="J11578"/>
      <c r="K11578" s="13"/>
      <c r="L11578" s="13" t="e">
        <f>dados!#REF!/100</f>
        <v>#REF!</v>
      </c>
      <c r="M11578" s="13" t="e">
        <f>dados!#REF!/100</f>
        <v>#REF!</v>
      </c>
      <c r="N11578" s="13" t="e">
        <f>dados!#REF!/100</f>
        <v>#REF!</v>
      </c>
      <c r="O11578" s="13" t="e">
        <f>dados!#REF!/100</f>
        <v>#REF!</v>
      </c>
      <c r="P11578" s="22" t="e">
        <f>LEFT(Tabela2[[#This Row],[Código]],2)</f>
        <v>#VALUE!</v>
      </c>
    </row>
    <row r="11579" spans="2:16" ht="15" customHeight="1" x14ac:dyDescent="0.25">
      <c r="B11579" s="31" t="e">
        <f>IF(Tabela2[[#This Row],[Tipo]] = 0,LOOKUP(Tabela2[[#This Row],[RESUMO]],Tabela3[Grupo],Tabela3[Meus produtos]),VLOOKUP(Tabela2[[#This Row],[Código]],Tabela4[[Código NBS/LC116]:[Meus serviços]],3,0))</f>
        <v>#VALUE!</v>
      </c>
      <c r="C11579" t="e">
        <f>IF(E11579=0,TEXT(dados!#REF!,"00000000"),IF(E11579=2,TEXT(dados!#REF!,"0000"),TEXT(dados!#REF!,"#")))</f>
        <v>#REF!</v>
      </c>
      <c r="D11579" t="e">
        <f>IF(dados!#REF!=0,"",dados!#REF!)</f>
        <v>#REF!</v>
      </c>
      <c r="E11579" t="e">
        <f>dados!#REF!</f>
        <v>#REF!</v>
      </c>
      <c r="F11579" t="e">
        <f>dados!#REF!</f>
        <v>#REF!</v>
      </c>
      <c r="G11579"/>
      <c r="H11579"/>
      <c r="I11579"/>
      <c r="J11579"/>
      <c r="K11579" s="13"/>
      <c r="L11579" s="13" t="e">
        <f>dados!#REF!/100</f>
        <v>#REF!</v>
      </c>
      <c r="M11579" s="13" t="e">
        <f>dados!#REF!/100</f>
        <v>#REF!</v>
      </c>
      <c r="N11579" s="13" t="e">
        <f>dados!#REF!/100</f>
        <v>#REF!</v>
      </c>
      <c r="O11579" s="13" t="e">
        <f>dados!#REF!/100</f>
        <v>#REF!</v>
      </c>
      <c r="P11579" s="22" t="e">
        <f>LEFT(Tabela2[[#This Row],[Código]],2)</f>
        <v>#VALUE!</v>
      </c>
    </row>
    <row r="11580" spans="2:16" ht="15" customHeight="1" x14ac:dyDescent="0.25">
      <c r="B11580" s="31" t="e">
        <f>IF(Tabela2[[#This Row],[Tipo]] = 0,LOOKUP(Tabela2[[#This Row],[RESUMO]],Tabela3[Grupo],Tabela3[Meus produtos]),VLOOKUP(Tabela2[[#This Row],[Código]],Tabela4[[Código NBS/LC116]:[Meus serviços]],3,0))</f>
        <v>#VALUE!</v>
      </c>
      <c r="C11580" t="e">
        <f>IF(E11580=0,TEXT(dados!#REF!,"00000000"),IF(E11580=2,TEXT(dados!#REF!,"0000"),TEXT(dados!#REF!,"#")))</f>
        <v>#REF!</v>
      </c>
      <c r="D11580" t="e">
        <f>IF(dados!#REF!=0,"",dados!#REF!)</f>
        <v>#REF!</v>
      </c>
      <c r="E11580" t="e">
        <f>dados!#REF!</f>
        <v>#REF!</v>
      </c>
      <c r="F11580" t="e">
        <f>dados!#REF!</f>
        <v>#REF!</v>
      </c>
      <c r="G11580"/>
      <c r="H11580"/>
      <c r="I11580"/>
      <c r="J11580"/>
      <c r="K11580" s="13"/>
      <c r="L11580" s="13" t="e">
        <f>dados!#REF!/100</f>
        <v>#REF!</v>
      </c>
      <c r="M11580" s="13" t="e">
        <f>dados!#REF!/100</f>
        <v>#REF!</v>
      </c>
      <c r="N11580" s="13" t="e">
        <f>dados!#REF!/100</f>
        <v>#REF!</v>
      </c>
      <c r="O11580" s="13" t="e">
        <f>dados!#REF!/100</f>
        <v>#REF!</v>
      </c>
      <c r="P11580" s="22" t="e">
        <f>LEFT(Tabela2[[#This Row],[Código]],2)</f>
        <v>#VALUE!</v>
      </c>
    </row>
    <row r="11581" spans="2:16" ht="15" customHeight="1" x14ac:dyDescent="0.25">
      <c r="B11581" s="31" t="e">
        <f>IF(Tabela2[[#This Row],[Tipo]] = 0,LOOKUP(Tabela2[[#This Row],[RESUMO]],Tabela3[Grupo],Tabela3[Meus produtos]),VLOOKUP(Tabela2[[#This Row],[Código]],Tabela4[[Código NBS/LC116]:[Meus serviços]],3,0))</f>
        <v>#VALUE!</v>
      </c>
      <c r="C11581" t="e">
        <f>IF(E11581=0,TEXT(dados!#REF!,"00000000"),IF(E11581=2,TEXT(dados!#REF!,"0000"),TEXT(dados!#REF!,"#")))</f>
        <v>#REF!</v>
      </c>
      <c r="D11581" t="e">
        <f>IF(dados!#REF!=0,"",dados!#REF!)</f>
        <v>#REF!</v>
      </c>
      <c r="E11581" t="e">
        <f>dados!#REF!</f>
        <v>#REF!</v>
      </c>
      <c r="F11581" t="e">
        <f>dados!#REF!</f>
        <v>#REF!</v>
      </c>
      <c r="G11581"/>
      <c r="H11581"/>
      <c r="I11581"/>
      <c r="J11581"/>
      <c r="K11581" s="13"/>
      <c r="L11581" s="13" t="e">
        <f>dados!#REF!/100</f>
        <v>#REF!</v>
      </c>
      <c r="M11581" s="13" t="e">
        <f>dados!#REF!/100</f>
        <v>#REF!</v>
      </c>
      <c r="N11581" s="13" t="e">
        <f>dados!#REF!/100</f>
        <v>#REF!</v>
      </c>
      <c r="O11581" s="13" t="e">
        <f>dados!#REF!/100</f>
        <v>#REF!</v>
      </c>
      <c r="P11581" s="22" t="e">
        <f>LEFT(Tabela2[[#This Row],[Código]],2)</f>
        <v>#VALUE!</v>
      </c>
    </row>
    <row r="11582" spans="2:16" ht="15" customHeight="1" x14ac:dyDescent="0.25">
      <c r="B11582" s="31" t="e">
        <f>IF(Tabela2[[#This Row],[Tipo]] = 0,LOOKUP(Tabela2[[#This Row],[RESUMO]],Tabela3[Grupo],Tabela3[Meus produtos]),VLOOKUP(Tabela2[[#This Row],[Código]],Tabela4[[Código NBS/LC116]:[Meus serviços]],3,0))</f>
        <v>#VALUE!</v>
      </c>
      <c r="C11582" t="e">
        <f>IF(E11582=0,TEXT(dados!#REF!,"00000000"),IF(E11582=2,TEXT(dados!#REF!,"0000"),TEXT(dados!#REF!,"#")))</f>
        <v>#REF!</v>
      </c>
      <c r="D11582" t="e">
        <f>IF(dados!#REF!=0,"",dados!#REF!)</f>
        <v>#REF!</v>
      </c>
      <c r="E11582" t="e">
        <f>dados!#REF!</f>
        <v>#REF!</v>
      </c>
      <c r="F11582" t="e">
        <f>dados!#REF!</f>
        <v>#REF!</v>
      </c>
      <c r="G11582"/>
      <c r="H11582"/>
      <c r="I11582"/>
      <c r="J11582"/>
      <c r="K11582" s="13"/>
      <c r="L11582" s="13" t="e">
        <f>dados!#REF!/100</f>
        <v>#REF!</v>
      </c>
      <c r="M11582" s="13" t="e">
        <f>dados!#REF!/100</f>
        <v>#REF!</v>
      </c>
      <c r="N11582" s="13" t="e">
        <f>dados!#REF!/100</f>
        <v>#REF!</v>
      </c>
      <c r="O11582" s="13" t="e">
        <f>dados!#REF!/100</f>
        <v>#REF!</v>
      </c>
      <c r="P11582" s="22" t="e">
        <f>LEFT(Tabela2[[#This Row],[Código]],2)</f>
        <v>#VALUE!</v>
      </c>
    </row>
    <row r="11583" spans="2:16" ht="15" customHeight="1" x14ac:dyDescent="0.25">
      <c r="B11583" s="31" t="e">
        <f>IF(Tabela2[[#This Row],[Tipo]] = 0,LOOKUP(Tabela2[[#This Row],[RESUMO]],Tabela3[Grupo],Tabela3[Meus produtos]),VLOOKUP(Tabela2[[#This Row],[Código]],Tabela4[[Código NBS/LC116]:[Meus serviços]],3,0))</f>
        <v>#VALUE!</v>
      </c>
      <c r="C11583" t="e">
        <f>IF(E11583=0,TEXT(dados!#REF!,"00000000"),IF(E11583=2,TEXT(dados!#REF!,"0000"),TEXT(dados!#REF!,"#")))</f>
        <v>#REF!</v>
      </c>
      <c r="D11583" t="e">
        <f>IF(dados!#REF!=0,"",dados!#REF!)</f>
        <v>#REF!</v>
      </c>
      <c r="E11583" t="e">
        <f>dados!#REF!</f>
        <v>#REF!</v>
      </c>
      <c r="F11583" t="e">
        <f>dados!#REF!</f>
        <v>#REF!</v>
      </c>
      <c r="G11583"/>
      <c r="H11583"/>
      <c r="I11583"/>
      <c r="J11583"/>
      <c r="K11583" s="13"/>
      <c r="L11583" s="13" t="e">
        <f>dados!#REF!/100</f>
        <v>#REF!</v>
      </c>
      <c r="M11583" s="13" t="e">
        <f>dados!#REF!/100</f>
        <v>#REF!</v>
      </c>
      <c r="N11583" s="13" t="e">
        <f>dados!#REF!/100</f>
        <v>#REF!</v>
      </c>
      <c r="O11583" s="13" t="e">
        <f>dados!#REF!/100</f>
        <v>#REF!</v>
      </c>
      <c r="P11583" s="22" t="e">
        <f>LEFT(Tabela2[[#This Row],[Código]],2)</f>
        <v>#VALUE!</v>
      </c>
    </row>
    <row r="11584" spans="2:16" ht="15" customHeight="1" x14ac:dyDescent="0.25">
      <c r="B11584" s="31" t="e">
        <f>IF(Tabela2[[#This Row],[Tipo]] = 0,LOOKUP(Tabela2[[#This Row],[RESUMO]],Tabela3[Grupo],Tabela3[Meus produtos]),VLOOKUP(Tabela2[[#This Row],[Código]],Tabela4[[Código NBS/LC116]:[Meus serviços]],3,0))</f>
        <v>#VALUE!</v>
      </c>
      <c r="C11584" t="e">
        <f>IF(E11584=0,TEXT(dados!#REF!,"00000000"),IF(E11584=2,TEXT(dados!#REF!,"0000"),TEXT(dados!#REF!,"#")))</f>
        <v>#REF!</v>
      </c>
      <c r="D11584" t="e">
        <f>IF(dados!#REF!=0,"",dados!#REF!)</f>
        <v>#REF!</v>
      </c>
      <c r="E11584" t="e">
        <f>dados!#REF!</f>
        <v>#REF!</v>
      </c>
      <c r="F11584" t="e">
        <f>dados!#REF!</f>
        <v>#REF!</v>
      </c>
      <c r="G11584"/>
      <c r="H11584"/>
      <c r="I11584"/>
      <c r="J11584"/>
      <c r="K11584" s="13"/>
      <c r="L11584" s="13" t="e">
        <f>dados!#REF!/100</f>
        <v>#REF!</v>
      </c>
      <c r="M11584" s="13" t="e">
        <f>dados!#REF!/100</f>
        <v>#REF!</v>
      </c>
      <c r="N11584" s="13" t="e">
        <f>dados!#REF!/100</f>
        <v>#REF!</v>
      </c>
      <c r="O11584" s="13" t="e">
        <f>dados!#REF!/100</f>
        <v>#REF!</v>
      </c>
      <c r="P11584" s="22" t="e">
        <f>LEFT(Tabela2[[#This Row],[Código]],2)</f>
        <v>#VALUE!</v>
      </c>
    </row>
    <row r="11585" spans="2:16" ht="15" customHeight="1" x14ac:dyDescent="0.25">
      <c r="B11585" s="31" t="e">
        <f>IF(Tabela2[[#This Row],[Tipo]] = 0,LOOKUP(Tabela2[[#This Row],[RESUMO]],Tabela3[Grupo],Tabela3[Meus produtos]),VLOOKUP(Tabela2[[#This Row],[Código]],Tabela4[[Código NBS/LC116]:[Meus serviços]],3,0))</f>
        <v>#VALUE!</v>
      </c>
      <c r="C11585" t="e">
        <f>IF(E11585=0,TEXT(dados!#REF!,"00000000"),IF(E11585=2,TEXT(dados!#REF!,"0000"),TEXT(dados!#REF!,"#")))</f>
        <v>#REF!</v>
      </c>
      <c r="D11585" t="e">
        <f>IF(dados!#REF!=0,"",dados!#REF!)</f>
        <v>#REF!</v>
      </c>
      <c r="E11585" t="e">
        <f>dados!#REF!</f>
        <v>#REF!</v>
      </c>
      <c r="F11585" t="e">
        <f>dados!#REF!</f>
        <v>#REF!</v>
      </c>
      <c r="G11585"/>
      <c r="H11585"/>
      <c r="I11585"/>
      <c r="J11585"/>
      <c r="K11585" s="13"/>
      <c r="L11585" s="13" t="e">
        <f>dados!#REF!/100</f>
        <v>#REF!</v>
      </c>
      <c r="M11585" s="13" t="e">
        <f>dados!#REF!/100</f>
        <v>#REF!</v>
      </c>
      <c r="N11585" s="13" t="e">
        <f>dados!#REF!/100</f>
        <v>#REF!</v>
      </c>
      <c r="O11585" s="13" t="e">
        <f>dados!#REF!/100</f>
        <v>#REF!</v>
      </c>
      <c r="P11585" s="22" t="e">
        <f>LEFT(Tabela2[[#This Row],[Código]],2)</f>
        <v>#VALUE!</v>
      </c>
    </row>
    <row r="11586" spans="2:16" ht="15" customHeight="1" x14ac:dyDescent="0.25">
      <c r="B11586" s="31" t="e">
        <f>IF(Tabela2[[#This Row],[Tipo]] = 0,LOOKUP(Tabela2[[#This Row],[RESUMO]],Tabela3[Grupo],Tabela3[Meus produtos]),VLOOKUP(Tabela2[[#This Row],[Código]],Tabela4[[Código NBS/LC116]:[Meus serviços]],3,0))</f>
        <v>#VALUE!</v>
      </c>
      <c r="C11586" t="e">
        <f>IF(E11586=0,TEXT(dados!#REF!,"00000000"),IF(E11586=2,TEXT(dados!#REF!,"0000"),TEXT(dados!#REF!,"#")))</f>
        <v>#REF!</v>
      </c>
      <c r="D11586" t="e">
        <f>IF(dados!#REF!=0,"",dados!#REF!)</f>
        <v>#REF!</v>
      </c>
      <c r="E11586" t="e">
        <f>dados!#REF!</f>
        <v>#REF!</v>
      </c>
      <c r="F11586" t="e">
        <f>dados!#REF!</f>
        <v>#REF!</v>
      </c>
      <c r="G11586"/>
      <c r="H11586"/>
      <c r="I11586"/>
      <c r="J11586"/>
      <c r="K11586" s="13"/>
      <c r="L11586" s="13" t="e">
        <f>dados!#REF!/100</f>
        <v>#REF!</v>
      </c>
      <c r="M11586" s="13" t="e">
        <f>dados!#REF!/100</f>
        <v>#REF!</v>
      </c>
      <c r="N11586" s="13" t="e">
        <f>dados!#REF!/100</f>
        <v>#REF!</v>
      </c>
      <c r="O11586" s="13" t="e">
        <f>dados!#REF!/100</f>
        <v>#REF!</v>
      </c>
      <c r="P11586" s="22" t="e">
        <f>LEFT(Tabela2[[#This Row],[Código]],2)</f>
        <v>#VALUE!</v>
      </c>
    </row>
    <row r="11587" spans="2:16" ht="15" customHeight="1" x14ac:dyDescent="0.25">
      <c r="B11587" s="31" t="e">
        <f>IF(Tabela2[[#This Row],[Tipo]] = 0,LOOKUP(Tabela2[[#This Row],[RESUMO]],Tabela3[Grupo],Tabela3[Meus produtos]),VLOOKUP(Tabela2[[#This Row],[Código]],Tabela4[[Código NBS/LC116]:[Meus serviços]],3,0))</f>
        <v>#VALUE!</v>
      </c>
      <c r="C11587" t="e">
        <f>IF(E11587=0,TEXT(dados!#REF!,"00000000"),IF(E11587=2,TEXT(dados!#REF!,"0000"),TEXT(dados!#REF!,"#")))</f>
        <v>#REF!</v>
      </c>
      <c r="D11587" t="e">
        <f>IF(dados!#REF!=0,"",dados!#REF!)</f>
        <v>#REF!</v>
      </c>
      <c r="E11587" t="e">
        <f>dados!#REF!</f>
        <v>#REF!</v>
      </c>
      <c r="F11587" t="e">
        <f>dados!#REF!</f>
        <v>#REF!</v>
      </c>
      <c r="G11587"/>
      <c r="H11587"/>
      <c r="I11587"/>
      <c r="J11587"/>
      <c r="K11587" s="13"/>
      <c r="L11587" s="13" t="e">
        <f>dados!#REF!/100</f>
        <v>#REF!</v>
      </c>
      <c r="M11587" s="13" t="e">
        <f>dados!#REF!/100</f>
        <v>#REF!</v>
      </c>
      <c r="N11587" s="13" t="e">
        <f>dados!#REF!/100</f>
        <v>#REF!</v>
      </c>
      <c r="O11587" s="13" t="e">
        <f>dados!#REF!/100</f>
        <v>#REF!</v>
      </c>
      <c r="P11587" s="22" t="e">
        <f>LEFT(Tabela2[[#This Row],[Código]],2)</f>
        <v>#VALUE!</v>
      </c>
    </row>
    <row r="11588" spans="2:16" ht="15" customHeight="1" x14ac:dyDescent="0.25">
      <c r="B11588" s="31" t="e">
        <f>IF(Tabela2[[#This Row],[Tipo]] = 0,LOOKUP(Tabela2[[#This Row],[RESUMO]],Tabela3[Grupo],Tabela3[Meus produtos]),VLOOKUP(Tabela2[[#This Row],[Código]],Tabela4[[Código NBS/LC116]:[Meus serviços]],3,0))</f>
        <v>#VALUE!</v>
      </c>
      <c r="C11588" t="e">
        <f>IF(E11588=0,TEXT(dados!#REF!,"00000000"),IF(E11588=2,TEXT(dados!#REF!,"0000"),TEXT(dados!#REF!,"#")))</f>
        <v>#REF!</v>
      </c>
      <c r="D11588" t="e">
        <f>IF(dados!#REF!=0,"",dados!#REF!)</f>
        <v>#REF!</v>
      </c>
      <c r="E11588" t="e">
        <f>dados!#REF!</f>
        <v>#REF!</v>
      </c>
      <c r="F11588" t="e">
        <f>dados!#REF!</f>
        <v>#REF!</v>
      </c>
      <c r="G11588"/>
      <c r="H11588"/>
      <c r="I11588"/>
      <c r="J11588"/>
      <c r="K11588" s="13"/>
      <c r="L11588" s="13" t="e">
        <f>dados!#REF!/100</f>
        <v>#REF!</v>
      </c>
      <c r="M11588" s="13" t="e">
        <f>dados!#REF!/100</f>
        <v>#REF!</v>
      </c>
      <c r="N11588" s="13" t="e">
        <f>dados!#REF!/100</f>
        <v>#REF!</v>
      </c>
      <c r="O11588" s="13" t="e">
        <f>dados!#REF!/100</f>
        <v>#REF!</v>
      </c>
      <c r="P11588" s="22" t="e">
        <f>LEFT(Tabela2[[#This Row],[Código]],2)</f>
        <v>#VALUE!</v>
      </c>
    </row>
    <row r="11589" spans="2:16" ht="15" customHeight="1" x14ac:dyDescent="0.25">
      <c r="B11589" s="31" t="e">
        <f>IF(Tabela2[[#This Row],[Tipo]] = 0,LOOKUP(Tabela2[[#This Row],[RESUMO]],Tabela3[Grupo],Tabela3[Meus produtos]),VLOOKUP(Tabela2[[#This Row],[Código]],Tabela4[[Código NBS/LC116]:[Meus serviços]],3,0))</f>
        <v>#VALUE!</v>
      </c>
      <c r="C11589" t="e">
        <f>IF(E11589=0,TEXT(dados!#REF!,"00000000"),IF(E11589=2,TEXT(dados!#REF!,"0000"),TEXT(dados!#REF!,"#")))</f>
        <v>#REF!</v>
      </c>
      <c r="D11589" t="e">
        <f>IF(dados!#REF!=0,"",dados!#REF!)</f>
        <v>#REF!</v>
      </c>
      <c r="E11589" t="e">
        <f>dados!#REF!</f>
        <v>#REF!</v>
      </c>
      <c r="F11589" t="e">
        <f>dados!#REF!</f>
        <v>#REF!</v>
      </c>
      <c r="G11589"/>
      <c r="H11589"/>
      <c r="I11589"/>
      <c r="J11589"/>
      <c r="K11589" s="13"/>
      <c r="L11589" s="13" t="e">
        <f>dados!#REF!/100</f>
        <v>#REF!</v>
      </c>
      <c r="M11589" s="13" t="e">
        <f>dados!#REF!/100</f>
        <v>#REF!</v>
      </c>
      <c r="N11589" s="13" t="e">
        <f>dados!#REF!/100</f>
        <v>#REF!</v>
      </c>
      <c r="O11589" s="13" t="e">
        <f>dados!#REF!/100</f>
        <v>#REF!</v>
      </c>
      <c r="P11589" s="22" t="e">
        <f>LEFT(Tabela2[[#This Row],[Código]],2)</f>
        <v>#VALUE!</v>
      </c>
    </row>
    <row r="11590" spans="2:16" ht="15" customHeight="1" x14ac:dyDescent="0.25">
      <c r="B11590" s="31" t="e">
        <f>IF(Tabela2[[#This Row],[Tipo]] = 0,LOOKUP(Tabela2[[#This Row],[RESUMO]],Tabela3[Grupo],Tabela3[Meus produtos]),VLOOKUP(Tabela2[[#This Row],[Código]],Tabela4[[Código NBS/LC116]:[Meus serviços]],3,0))</f>
        <v>#VALUE!</v>
      </c>
      <c r="C11590" t="e">
        <f>IF(E11590=0,TEXT(dados!#REF!,"00000000"),IF(E11590=2,TEXT(dados!#REF!,"0000"),TEXT(dados!#REF!,"#")))</f>
        <v>#REF!</v>
      </c>
      <c r="D11590" t="e">
        <f>IF(dados!#REF!=0,"",dados!#REF!)</f>
        <v>#REF!</v>
      </c>
      <c r="E11590" t="e">
        <f>dados!#REF!</f>
        <v>#REF!</v>
      </c>
      <c r="F11590" t="e">
        <f>dados!#REF!</f>
        <v>#REF!</v>
      </c>
      <c r="G11590"/>
      <c r="H11590"/>
      <c r="I11590"/>
      <c r="J11590"/>
      <c r="K11590" s="13"/>
      <c r="L11590" s="13" t="e">
        <f>dados!#REF!/100</f>
        <v>#REF!</v>
      </c>
      <c r="M11590" s="13" t="e">
        <f>dados!#REF!/100</f>
        <v>#REF!</v>
      </c>
      <c r="N11590" s="13" t="e">
        <f>dados!#REF!/100</f>
        <v>#REF!</v>
      </c>
      <c r="O11590" s="13" t="e">
        <f>dados!#REF!/100</f>
        <v>#REF!</v>
      </c>
      <c r="P11590" s="22" t="e">
        <f>LEFT(Tabela2[[#This Row],[Código]],2)</f>
        <v>#VALUE!</v>
      </c>
    </row>
    <row r="11591" spans="2:16" ht="15" customHeight="1" x14ac:dyDescent="0.25">
      <c r="B11591" s="31" t="e">
        <f>IF(Tabela2[[#This Row],[Tipo]] = 0,LOOKUP(Tabela2[[#This Row],[RESUMO]],Tabela3[Grupo],Tabela3[Meus produtos]),VLOOKUP(Tabela2[[#This Row],[Código]],Tabela4[[Código NBS/LC116]:[Meus serviços]],3,0))</f>
        <v>#VALUE!</v>
      </c>
      <c r="C11591" t="e">
        <f>IF(E11591=0,TEXT(dados!#REF!,"00000000"),IF(E11591=2,TEXT(dados!#REF!,"0000"),TEXT(dados!#REF!,"#")))</f>
        <v>#REF!</v>
      </c>
      <c r="D11591" t="e">
        <f>IF(dados!#REF!=0,"",dados!#REF!)</f>
        <v>#REF!</v>
      </c>
      <c r="E11591" t="e">
        <f>dados!#REF!</f>
        <v>#REF!</v>
      </c>
      <c r="F11591" t="e">
        <f>dados!#REF!</f>
        <v>#REF!</v>
      </c>
      <c r="G11591"/>
      <c r="H11591"/>
      <c r="I11591"/>
      <c r="J11591"/>
      <c r="K11591" s="13"/>
      <c r="L11591" s="13" t="e">
        <f>dados!#REF!/100</f>
        <v>#REF!</v>
      </c>
      <c r="M11591" s="13" t="e">
        <f>dados!#REF!/100</f>
        <v>#REF!</v>
      </c>
      <c r="N11591" s="13" t="e">
        <f>dados!#REF!/100</f>
        <v>#REF!</v>
      </c>
      <c r="O11591" s="13" t="e">
        <f>dados!#REF!/100</f>
        <v>#REF!</v>
      </c>
      <c r="P11591" s="22" t="e">
        <f>LEFT(Tabela2[[#This Row],[Código]],2)</f>
        <v>#VALUE!</v>
      </c>
    </row>
    <row r="11592" spans="2:16" ht="15" customHeight="1" x14ac:dyDescent="0.25">
      <c r="B11592" s="31" t="e">
        <f>IF(Tabela2[[#This Row],[Tipo]] = 0,LOOKUP(Tabela2[[#This Row],[RESUMO]],Tabela3[Grupo],Tabela3[Meus produtos]),VLOOKUP(Tabela2[[#This Row],[Código]],Tabela4[[Código NBS/LC116]:[Meus serviços]],3,0))</f>
        <v>#VALUE!</v>
      </c>
      <c r="C11592" t="e">
        <f>IF(E11592=0,TEXT(dados!#REF!,"00000000"),IF(E11592=2,TEXT(dados!#REF!,"0000"),TEXT(dados!#REF!,"#")))</f>
        <v>#REF!</v>
      </c>
      <c r="D11592" t="e">
        <f>IF(dados!#REF!=0,"",dados!#REF!)</f>
        <v>#REF!</v>
      </c>
      <c r="E11592" t="e">
        <f>dados!#REF!</f>
        <v>#REF!</v>
      </c>
      <c r="F11592" t="e">
        <f>dados!#REF!</f>
        <v>#REF!</v>
      </c>
      <c r="G11592"/>
      <c r="H11592"/>
      <c r="I11592"/>
      <c r="J11592"/>
      <c r="K11592" s="13"/>
      <c r="L11592" s="13" t="e">
        <f>dados!#REF!/100</f>
        <v>#REF!</v>
      </c>
      <c r="M11592" s="13" t="e">
        <f>dados!#REF!/100</f>
        <v>#REF!</v>
      </c>
      <c r="N11592" s="13" t="e">
        <f>dados!#REF!/100</f>
        <v>#REF!</v>
      </c>
      <c r="O11592" s="13" t="e">
        <f>dados!#REF!/100</f>
        <v>#REF!</v>
      </c>
      <c r="P11592" s="22" t="e">
        <f>LEFT(Tabela2[[#This Row],[Código]],2)</f>
        <v>#VALUE!</v>
      </c>
    </row>
    <row r="11593" spans="2:16" ht="15" customHeight="1" x14ac:dyDescent="0.25">
      <c r="B11593" s="31" t="e">
        <f>IF(Tabela2[[#This Row],[Tipo]] = 0,LOOKUP(Tabela2[[#This Row],[RESUMO]],Tabela3[Grupo],Tabela3[Meus produtos]),VLOOKUP(Tabela2[[#This Row],[Código]],Tabela4[[Código NBS/LC116]:[Meus serviços]],3,0))</f>
        <v>#VALUE!</v>
      </c>
      <c r="C11593" t="e">
        <f>IF(E11593=0,TEXT(dados!#REF!,"00000000"),IF(E11593=2,TEXT(dados!#REF!,"0000"),TEXT(dados!#REF!,"#")))</f>
        <v>#REF!</v>
      </c>
      <c r="D11593" t="e">
        <f>IF(dados!#REF!=0,"",dados!#REF!)</f>
        <v>#REF!</v>
      </c>
      <c r="E11593" t="e">
        <f>dados!#REF!</f>
        <v>#REF!</v>
      </c>
      <c r="F11593" t="e">
        <f>dados!#REF!</f>
        <v>#REF!</v>
      </c>
      <c r="G11593"/>
      <c r="H11593"/>
      <c r="I11593"/>
      <c r="J11593"/>
      <c r="K11593" s="13"/>
      <c r="L11593" s="13" t="e">
        <f>dados!#REF!/100</f>
        <v>#REF!</v>
      </c>
      <c r="M11593" s="13" t="e">
        <f>dados!#REF!/100</f>
        <v>#REF!</v>
      </c>
      <c r="N11593" s="13" t="e">
        <f>dados!#REF!/100</f>
        <v>#REF!</v>
      </c>
      <c r="O11593" s="13" t="e">
        <f>dados!#REF!/100</f>
        <v>#REF!</v>
      </c>
      <c r="P11593" s="22" t="e">
        <f>LEFT(Tabela2[[#This Row],[Código]],2)</f>
        <v>#VALUE!</v>
      </c>
    </row>
    <row r="11594" spans="2:16" ht="15" customHeight="1" x14ac:dyDescent="0.25">
      <c r="B11594" s="31" t="e">
        <f>IF(Tabela2[[#This Row],[Tipo]] = 0,LOOKUP(Tabela2[[#This Row],[RESUMO]],Tabela3[Grupo],Tabela3[Meus produtos]),VLOOKUP(Tabela2[[#This Row],[Código]],Tabela4[[Código NBS/LC116]:[Meus serviços]],3,0))</f>
        <v>#VALUE!</v>
      </c>
      <c r="C11594" t="e">
        <f>IF(E11594=0,TEXT(dados!#REF!,"00000000"),IF(E11594=2,TEXT(dados!#REF!,"0000"),TEXT(dados!#REF!,"#")))</f>
        <v>#REF!</v>
      </c>
      <c r="D11594" t="e">
        <f>IF(dados!#REF!=0,"",dados!#REF!)</f>
        <v>#REF!</v>
      </c>
      <c r="E11594" t="e">
        <f>dados!#REF!</f>
        <v>#REF!</v>
      </c>
      <c r="F11594" t="e">
        <f>dados!#REF!</f>
        <v>#REF!</v>
      </c>
      <c r="G11594"/>
      <c r="H11594"/>
      <c r="I11594"/>
      <c r="J11594"/>
      <c r="K11594" s="13"/>
      <c r="L11594" s="13" t="e">
        <f>dados!#REF!/100</f>
        <v>#REF!</v>
      </c>
      <c r="M11594" s="13" t="e">
        <f>dados!#REF!/100</f>
        <v>#REF!</v>
      </c>
      <c r="N11594" s="13" t="e">
        <f>dados!#REF!/100</f>
        <v>#REF!</v>
      </c>
      <c r="O11594" s="13" t="e">
        <f>dados!#REF!/100</f>
        <v>#REF!</v>
      </c>
      <c r="P11594" s="22" t="e">
        <f>LEFT(Tabela2[[#This Row],[Código]],2)</f>
        <v>#VALUE!</v>
      </c>
    </row>
    <row r="11595" spans="2:16" ht="15" customHeight="1" x14ac:dyDescent="0.25">
      <c r="B11595" s="31" t="e">
        <f>IF(Tabela2[[#This Row],[Tipo]] = 0,LOOKUP(Tabela2[[#This Row],[RESUMO]],Tabela3[Grupo],Tabela3[Meus produtos]),VLOOKUP(Tabela2[[#This Row],[Código]],Tabela4[[Código NBS/LC116]:[Meus serviços]],3,0))</f>
        <v>#VALUE!</v>
      </c>
      <c r="C11595" t="e">
        <f>IF(E11595=0,TEXT(dados!#REF!,"00000000"),IF(E11595=2,TEXT(dados!#REF!,"0000"),TEXT(dados!#REF!,"#")))</f>
        <v>#REF!</v>
      </c>
      <c r="D11595" t="e">
        <f>IF(dados!#REF!=0,"",dados!#REF!)</f>
        <v>#REF!</v>
      </c>
      <c r="E11595" t="e">
        <f>dados!#REF!</f>
        <v>#REF!</v>
      </c>
      <c r="F11595" t="e">
        <f>dados!#REF!</f>
        <v>#REF!</v>
      </c>
      <c r="G11595"/>
      <c r="H11595"/>
      <c r="I11595"/>
      <c r="J11595"/>
      <c r="K11595" s="13"/>
      <c r="L11595" s="13" t="e">
        <f>dados!#REF!/100</f>
        <v>#REF!</v>
      </c>
      <c r="M11595" s="13" t="e">
        <f>dados!#REF!/100</f>
        <v>#REF!</v>
      </c>
      <c r="N11595" s="13" t="e">
        <f>dados!#REF!/100</f>
        <v>#REF!</v>
      </c>
      <c r="O11595" s="13" t="e">
        <f>dados!#REF!/100</f>
        <v>#REF!</v>
      </c>
      <c r="P11595" s="22" t="e">
        <f>LEFT(Tabela2[[#This Row],[Código]],2)</f>
        <v>#VALUE!</v>
      </c>
    </row>
    <row r="11596" spans="2:16" ht="15" customHeight="1" x14ac:dyDescent="0.25">
      <c r="B11596" s="31" t="e">
        <f>IF(Tabela2[[#This Row],[Tipo]] = 0,LOOKUP(Tabela2[[#This Row],[RESUMO]],Tabela3[Grupo],Tabela3[Meus produtos]),VLOOKUP(Tabela2[[#This Row],[Código]],Tabela4[[Código NBS/LC116]:[Meus serviços]],3,0))</f>
        <v>#VALUE!</v>
      </c>
      <c r="C11596" t="e">
        <f>IF(E11596=0,TEXT(dados!#REF!,"00000000"),IF(E11596=2,TEXT(dados!#REF!,"0000"),TEXT(dados!#REF!,"#")))</f>
        <v>#REF!</v>
      </c>
      <c r="D11596" t="e">
        <f>IF(dados!#REF!=0,"",dados!#REF!)</f>
        <v>#REF!</v>
      </c>
      <c r="E11596" t="e">
        <f>dados!#REF!</f>
        <v>#REF!</v>
      </c>
      <c r="F11596" t="e">
        <f>dados!#REF!</f>
        <v>#REF!</v>
      </c>
      <c r="G11596"/>
      <c r="H11596"/>
      <c r="I11596"/>
      <c r="J11596"/>
      <c r="K11596" s="13"/>
      <c r="L11596" s="13" t="e">
        <f>dados!#REF!/100</f>
        <v>#REF!</v>
      </c>
      <c r="M11596" s="13" t="e">
        <f>dados!#REF!/100</f>
        <v>#REF!</v>
      </c>
      <c r="N11596" s="13" t="e">
        <f>dados!#REF!/100</f>
        <v>#REF!</v>
      </c>
      <c r="O11596" s="13" t="e">
        <f>dados!#REF!/100</f>
        <v>#REF!</v>
      </c>
      <c r="P11596" s="22" t="e">
        <f>LEFT(Tabela2[[#This Row],[Código]],2)</f>
        <v>#VALUE!</v>
      </c>
    </row>
    <row r="11597" spans="2:16" ht="15" customHeight="1" x14ac:dyDescent="0.25">
      <c r="B11597" s="31" t="e">
        <f>IF(Tabela2[[#This Row],[Tipo]] = 0,LOOKUP(Tabela2[[#This Row],[RESUMO]],Tabela3[Grupo],Tabela3[Meus produtos]),VLOOKUP(Tabela2[[#This Row],[Código]],Tabela4[[Código NBS/LC116]:[Meus serviços]],3,0))</f>
        <v>#VALUE!</v>
      </c>
      <c r="C11597" t="e">
        <f>IF(E11597=0,TEXT(dados!#REF!,"00000000"),IF(E11597=2,TEXT(dados!#REF!,"0000"),TEXT(dados!#REF!,"#")))</f>
        <v>#REF!</v>
      </c>
      <c r="D11597" t="e">
        <f>IF(dados!#REF!=0,"",dados!#REF!)</f>
        <v>#REF!</v>
      </c>
      <c r="E11597" t="e">
        <f>dados!#REF!</f>
        <v>#REF!</v>
      </c>
      <c r="F11597" t="e">
        <f>dados!#REF!</f>
        <v>#REF!</v>
      </c>
      <c r="G11597"/>
      <c r="H11597"/>
      <c r="I11597"/>
      <c r="J11597"/>
      <c r="K11597" s="13"/>
      <c r="L11597" s="13" t="e">
        <f>dados!#REF!/100</f>
        <v>#REF!</v>
      </c>
      <c r="M11597" s="13" t="e">
        <f>dados!#REF!/100</f>
        <v>#REF!</v>
      </c>
      <c r="N11597" s="13" t="e">
        <f>dados!#REF!/100</f>
        <v>#REF!</v>
      </c>
      <c r="O11597" s="13" t="e">
        <f>dados!#REF!/100</f>
        <v>#REF!</v>
      </c>
      <c r="P11597" s="22" t="e">
        <f>LEFT(Tabela2[[#This Row],[Código]],2)</f>
        <v>#VALUE!</v>
      </c>
    </row>
    <row r="11598" spans="2:16" ht="15" customHeight="1" x14ac:dyDescent="0.25">
      <c r="B11598" s="31" t="e">
        <f>IF(Tabela2[[#This Row],[Tipo]] = 0,LOOKUP(Tabela2[[#This Row],[RESUMO]],Tabela3[Grupo],Tabela3[Meus produtos]),VLOOKUP(Tabela2[[#This Row],[Código]],Tabela4[[Código NBS/LC116]:[Meus serviços]],3,0))</f>
        <v>#VALUE!</v>
      </c>
      <c r="C11598" t="e">
        <f>IF(E11598=0,TEXT(dados!#REF!,"00000000"),IF(E11598=2,TEXT(dados!#REF!,"0000"),TEXT(dados!#REF!,"#")))</f>
        <v>#REF!</v>
      </c>
      <c r="D11598" t="e">
        <f>IF(dados!#REF!=0,"",dados!#REF!)</f>
        <v>#REF!</v>
      </c>
      <c r="E11598" t="e">
        <f>dados!#REF!</f>
        <v>#REF!</v>
      </c>
      <c r="F11598" t="e">
        <f>dados!#REF!</f>
        <v>#REF!</v>
      </c>
      <c r="G11598"/>
      <c r="H11598"/>
      <c r="I11598"/>
      <c r="J11598"/>
      <c r="K11598" s="13"/>
      <c r="L11598" s="13" t="e">
        <f>dados!#REF!/100</f>
        <v>#REF!</v>
      </c>
      <c r="M11598" s="13" t="e">
        <f>dados!#REF!/100</f>
        <v>#REF!</v>
      </c>
      <c r="N11598" s="13" t="e">
        <f>dados!#REF!/100</f>
        <v>#REF!</v>
      </c>
      <c r="O11598" s="13" t="e">
        <f>dados!#REF!/100</f>
        <v>#REF!</v>
      </c>
      <c r="P11598" s="22" t="e">
        <f>LEFT(Tabela2[[#This Row],[Código]],2)</f>
        <v>#VALUE!</v>
      </c>
    </row>
    <row r="11599" spans="2:16" ht="15" customHeight="1" x14ac:dyDescent="0.25">
      <c r="B11599" s="31" t="e">
        <f>IF(Tabela2[[#This Row],[Tipo]] = 0,LOOKUP(Tabela2[[#This Row],[RESUMO]],Tabela3[Grupo],Tabela3[Meus produtos]),VLOOKUP(Tabela2[[#This Row],[Código]],Tabela4[[Código NBS/LC116]:[Meus serviços]],3,0))</f>
        <v>#VALUE!</v>
      </c>
      <c r="C11599" t="e">
        <f>IF(E11599=0,TEXT(dados!#REF!,"00000000"),IF(E11599=2,TEXT(dados!#REF!,"0000"),TEXT(dados!#REF!,"#")))</f>
        <v>#REF!</v>
      </c>
      <c r="D11599" t="e">
        <f>IF(dados!#REF!=0,"",dados!#REF!)</f>
        <v>#REF!</v>
      </c>
      <c r="E11599" t="e">
        <f>dados!#REF!</f>
        <v>#REF!</v>
      </c>
      <c r="F11599" t="e">
        <f>dados!#REF!</f>
        <v>#REF!</v>
      </c>
      <c r="G11599"/>
      <c r="H11599"/>
      <c r="I11599"/>
      <c r="J11599"/>
      <c r="K11599" s="13"/>
      <c r="L11599" s="13" t="e">
        <f>dados!#REF!/100</f>
        <v>#REF!</v>
      </c>
      <c r="M11599" s="13" t="e">
        <f>dados!#REF!/100</f>
        <v>#REF!</v>
      </c>
      <c r="N11599" s="13" t="e">
        <f>dados!#REF!/100</f>
        <v>#REF!</v>
      </c>
      <c r="O11599" s="13" t="e">
        <f>dados!#REF!/100</f>
        <v>#REF!</v>
      </c>
      <c r="P11599" s="22" t="e">
        <f>LEFT(Tabela2[[#This Row],[Código]],2)</f>
        <v>#VALUE!</v>
      </c>
    </row>
    <row r="11600" spans="2:16" ht="15" customHeight="1" x14ac:dyDescent="0.25">
      <c r="B11600" s="31" t="e">
        <f>IF(Tabela2[[#This Row],[Tipo]] = 0,LOOKUP(Tabela2[[#This Row],[RESUMO]],Tabela3[Grupo],Tabela3[Meus produtos]),VLOOKUP(Tabela2[[#This Row],[Código]],Tabela4[[Código NBS/LC116]:[Meus serviços]],3,0))</f>
        <v>#VALUE!</v>
      </c>
      <c r="C11600" t="e">
        <f>IF(E11600=0,TEXT(dados!#REF!,"00000000"),IF(E11600=2,TEXT(dados!#REF!,"0000"),TEXT(dados!#REF!,"#")))</f>
        <v>#REF!</v>
      </c>
      <c r="D11600" t="e">
        <f>IF(dados!#REF!=0,"",dados!#REF!)</f>
        <v>#REF!</v>
      </c>
      <c r="E11600" t="e">
        <f>dados!#REF!</f>
        <v>#REF!</v>
      </c>
      <c r="F11600" t="e">
        <f>dados!#REF!</f>
        <v>#REF!</v>
      </c>
      <c r="G11600"/>
      <c r="H11600"/>
      <c r="I11600"/>
      <c r="J11600"/>
      <c r="K11600" s="13"/>
      <c r="L11600" s="13" t="e">
        <f>dados!#REF!/100</f>
        <v>#REF!</v>
      </c>
      <c r="M11600" s="13" t="e">
        <f>dados!#REF!/100</f>
        <v>#REF!</v>
      </c>
      <c r="N11600" s="13" t="e">
        <f>dados!#REF!/100</f>
        <v>#REF!</v>
      </c>
      <c r="O11600" s="13" t="e">
        <f>dados!#REF!/100</f>
        <v>#REF!</v>
      </c>
      <c r="P11600" s="22" t="e">
        <f>LEFT(Tabela2[[#This Row],[Código]],2)</f>
        <v>#VALUE!</v>
      </c>
    </row>
    <row r="11601" spans="2:16" ht="15" customHeight="1" x14ac:dyDescent="0.25">
      <c r="B11601" s="31" t="e">
        <f>IF(Tabela2[[#This Row],[Tipo]] = 0,LOOKUP(Tabela2[[#This Row],[RESUMO]],Tabela3[Grupo],Tabela3[Meus produtos]),VLOOKUP(Tabela2[[#This Row],[Código]],Tabela4[[Código NBS/LC116]:[Meus serviços]],3,0))</f>
        <v>#VALUE!</v>
      </c>
      <c r="C11601" t="e">
        <f>IF(E11601=0,TEXT(dados!#REF!,"00000000"),IF(E11601=2,TEXT(dados!#REF!,"0000"),TEXT(dados!#REF!,"#")))</f>
        <v>#REF!</v>
      </c>
      <c r="D11601" t="e">
        <f>IF(dados!#REF!=0,"",dados!#REF!)</f>
        <v>#REF!</v>
      </c>
      <c r="E11601" t="e">
        <f>dados!#REF!</f>
        <v>#REF!</v>
      </c>
      <c r="F11601" t="e">
        <f>dados!#REF!</f>
        <v>#REF!</v>
      </c>
      <c r="G11601"/>
      <c r="H11601"/>
      <c r="I11601"/>
      <c r="J11601"/>
      <c r="K11601" s="13"/>
      <c r="L11601" s="13" t="e">
        <f>dados!#REF!/100</f>
        <v>#REF!</v>
      </c>
      <c r="M11601" s="13" t="e">
        <f>dados!#REF!/100</f>
        <v>#REF!</v>
      </c>
      <c r="N11601" s="13" t="e">
        <f>dados!#REF!/100</f>
        <v>#REF!</v>
      </c>
      <c r="O11601" s="13" t="e">
        <f>dados!#REF!/100</f>
        <v>#REF!</v>
      </c>
      <c r="P11601" s="22" t="e">
        <f>LEFT(Tabela2[[#This Row],[Código]],2)</f>
        <v>#VALUE!</v>
      </c>
    </row>
    <row r="11602" spans="2:16" ht="15" customHeight="1" x14ac:dyDescent="0.25">
      <c r="B11602" s="31" t="e">
        <f>IF(Tabela2[[#This Row],[Tipo]] = 0,LOOKUP(Tabela2[[#This Row],[RESUMO]],Tabela3[Grupo],Tabela3[Meus produtos]),VLOOKUP(Tabela2[[#This Row],[Código]],Tabela4[[Código NBS/LC116]:[Meus serviços]],3,0))</f>
        <v>#VALUE!</v>
      </c>
      <c r="C11602" t="e">
        <f>IF(E11602=0,TEXT(dados!#REF!,"00000000"),IF(E11602=2,TEXT(dados!#REF!,"0000"),TEXT(dados!#REF!,"#")))</f>
        <v>#REF!</v>
      </c>
      <c r="D11602" t="e">
        <f>IF(dados!#REF!=0,"",dados!#REF!)</f>
        <v>#REF!</v>
      </c>
      <c r="E11602" t="e">
        <f>dados!#REF!</f>
        <v>#REF!</v>
      </c>
      <c r="F11602" t="e">
        <f>dados!#REF!</f>
        <v>#REF!</v>
      </c>
      <c r="G11602"/>
      <c r="H11602"/>
      <c r="I11602"/>
      <c r="J11602"/>
      <c r="K11602" s="13"/>
      <c r="L11602" s="13" t="e">
        <f>dados!#REF!/100</f>
        <v>#REF!</v>
      </c>
      <c r="M11602" s="13" t="e">
        <f>dados!#REF!/100</f>
        <v>#REF!</v>
      </c>
      <c r="N11602" s="13" t="e">
        <f>dados!#REF!/100</f>
        <v>#REF!</v>
      </c>
      <c r="O11602" s="13" t="e">
        <f>dados!#REF!/100</f>
        <v>#REF!</v>
      </c>
      <c r="P11602" s="22" t="e">
        <f>LEFT(Tabela2[[#This Row],[Código]],2)</f>
        <v>#VALUE!</v>
      </c>
    </row>
    <row r="11603" spans="2:16" ht="15" customHeight="1" x14ac:dyDescent="0.25">
      <c r="B11603" s="31" t="e">
        <f>IF(Tabela2[[#This Row],[Tipo]] = 0,LOOKUP(Tabela2[[#This Row],[RESUMO]],Tabela3[Grupo],Tabela3[Meus produtos]),VLOOKUP(Tabela2[[#This Row],[Código]],Tabela4[[Código NBS/LC116]:[Meus serviços]],3,0))</f>
        <v>#VALUE!</v>
      </c>
      <c r="C11603" t="e">
        <f>IF(E11603=0,TEXT(dados!#REF!,"00000000"),IF(E11603=2,TEXT(dados!#REF!,"0000"),TEXT(dados!#REF!,"#")))</f>
        <v>#REF!</v>
      </c>
      <c r="D11603" t="e">
        <f>IF(dados!#REF!=0,"",dados!#REF!)</f>
        <v>#REF!</v>
      </c>
      <c r="E11603" t="e">
        <f>dados!#REF!</f>
        <v>#REF!</v>
      </c>
      <c r="F11603" t="e">
        <f>dados!#REF!</f>
        <v>#REF!</v>
      </c>
      <c r="G11603"/>
      <c r="H11603"/>
      <c r="I11603"/>
      <c r="J11603"/>
      <c r="K11603" s="13"/>
      <c r="L11603" s="13" t="e">
        <f>dados!#REF!/100</f>
        <v>#REF!</v>
      </c>
      <c r="M11603" s="13" t="e">
        <f>dados!#REF!/100</f>
        <v>#REF!</v>
      </c>
      <c r="N11603" s="13" t="e">
        <f>dados!#REF!/100</f>
        <v>#REF!</v>
      </c>
      <c r="O11603" s="13" t="e">
        <f>dados!#REF!/100</f>
        <v>#REF!</v>
      </c>
      <c r="P11603" s="22" t="e">
        <f>LEFT(Tabela2[[#This Row],[Código]],2)</f>
        <v>#VALUE!</v>
      </c>
    </row>
    <row r="11604" spans="2:16" ht="15" customHeight="1" x14ac:dyDescent="0.25">
      <c r="B11604" s="31" t="e">
        <f>IF(Tabela2[[#This Row],[Tipo]] = 0,LOOKUP(Tabela2[[#This Row],[RESUMO]],Tabela3[Grupo],Tabela3[Meus produtos]),VLOOKUP(Tabela2[[#This Row],[Código]],Tabela4[[Código NBS/LC116]:[Meus serviços]],3,0))</f>
        <v>#VALUE!</v>
      </c>
      <c r="C11604" t="e">
        <f>IF(E11604=0,TEXT(dados!#REF!,"00000000"),IF(E11604=2,TEXT(dados!#REF!,"0000"),TEXT(dados!#REF!,"#")))</f>
        <v>#REF!</v>
      </c>
      <c r="D11604" t="e">
        <f>IF(dados!#REF!=0,"",dados!#REF!)</f>
        <v>#REF!</v>
      </c>
      <c r="E11604" t="e">
        <f>dados!#REF!</f>
        <v>#REF!</v>
      </c>
      <c r="F11604" t="e">
        <f>dados!#REF!</f>
        <v>#REF!</v>
      </c>
      <c r="G11604"/>
      <c r="H11604"/>
      <c r="I11604"/>
      <c r="J11604"/>
      <c r="K11604" s="13"/>
      <c r="L11604" s="13" t="e">
        <f>dados!#REF!/100</f>
        <v>#REF!</v>
      </c>
      <c r="M11604" s="13" t="e">
        <f>dados!#REF!/100</f>
        <v>#REF!</v>
      </c>
      <c r="N11604" s="13" t="e">
        <f>dados!#REF!/100</f>
        <v>#REF!</v>
      </c>
      <c r="O11604" s="13" t="e">
        <f>dados!#REF!/100</f>
        <v>#REF!</v>
      </c>
      <c r="P11604" s="22" t="e">
        <f>LEFT(Tabela2[[#This Row],[Código]],2)</f>
        <v>#VALUE!</v>
      </c>
    </row>
    <row r="11605" spans="2:16" ht="15" customHeight="1" x14ac:dyDescent="0.25">
      <c r="B11605" s="31" t="e">
        <f>IF(Tabela2[[#This Row],[Tipo]] = 0,LOOKUP(Tabela2[[#This Row],[RESUMO]],Tabela3[Grupo],Tabela3[Meus produtos]),VLOOKUP(Tabela2[[#This Row],[Código]],Tabela4[[Código NBS/LC116]:[Meus serviços]],3,0))</f>
        <v>#VALUE!</v>
      </c>
      <c r="C11605" t="e">
        <f>IF(E11605=0,TEXT(dados!#REF!,"00000000"),IF(E11605=2,TEXT(dados!#REF!,"0000"),TEXT(dados!#REF!,"#")))</f>
        <v>#REF!</v>
      </c>
      <c r="D11605" t="e">
        <f>IF(dados!#REF!=0,"",dados!#REF!)</f>
        <v>#REF!</v>
      </c>
      <c r="E11605" t="e">
        <f>dados!#REF!</f>
        <v>#REF!</v>
      </c>
      <c r="F11605" t="e">
        <f>dados!#REF!</f>
        <v>#REF!</v>
      </c>
      <c r="G11605"/>
      <c r="H11605"/>
      <c r="I11605"/>
      <c r="J11605"/>
      <c r="K11605" s="13"/>
      <c r="L11605" s="13" t="e">
        <f>dados!#REF!/100</f>
        <v>#REF!</v>
      </c>
      <c r="M11605" s="13" t="e">
        <f>dados!#REF!/100</f>
        <v>#REF!</v>
      </c>
      <c r="N11605" s="13" t="e">
        <f>dados!#REF!/100</f>
        <v>#REF!</v>
      </c>
      <c r="O11605" s="13" t="e">
        <f>dados!#REF!/100</f>
        <v>#REF!</v>
      </c>
      <c r="P11605" s="22" t="e">
        <f>LEFT(Tabela2[[#This Row],[Código]],2)</f>
        <v>#VALUE!</v>
      </c>
    </row>
    <row r="11606" spans="2:16" ht="15" customHeight="1" x14ac:dyDescent="0.25">
      <c r="B11606" s="31" t="e">
        <f>IF(Tabela2[[#This Row],[Tipo]] = 0,LOOKUP(Tabela2[[#This Row],[RESUMO]],Tabela3[Grupo],Tabela3[Meus produtos]),VLOOKUP(Tabela2[[#This Row],[Código]],Tabela4[[Código NBS/LC116]:[Meus serviços]],3,0))</f>
        <v>#VALUE!</v>
      </c>
      <c r="C11606" t="e">
        <f>IF(E11606=0,TEXT(dados!#REF!,"00000000"),IF(E11606=2,TEXT(dados!#REF!,"0000"),TEXT(dados!#REF!,"#")))</f>
        <v>#REF!</v>
      </c>
      <c r="D11606" t="e">
        <f>IF(dados!#REF!=0,"",dados!#REF!)</f>
        <v>#REF!</v>
      </c>
      <c r="E11606" t="e">
        <f>dados!#REF!</f>
        <v>#REF!</v>
      </c>
      <c r="F11606" t="e">
        <f>dados!#REF!</f>
        <v>#REF!</v>
      </c>
      <c r="G11606"/>
      <c r="H11606"/>
      <c r="I11606"/>
      <c r="J11606"/>
      <c r="K11606" s="13"/>
      <c r="L11606" s="13" t="e">
        <f>dados!#REF!/100</f>
        <v>#REF!</v>
      </c>
      <c r="M11606" s="13" t="e">
        <f>dados!#REF!/100</f>
        <v>#REF!</v>
      </c>
      <c r="N11606" s="13" t="e">
        <f>dados!#REF!/100</f>
        <v>#REF!</v>
      </c>
      <c r="O11606" s="13" t="e">
        <f>dados!#REF!/100</f>
        <v>#REF!</v>
      </c>
      <c r="P11606" s="22" t="e">
        <f>LEFT(Tabela2[[#This Row],[Código]],2)</f>
        <v>#VALUE!</v>
      </c>
    </row>
    <row r="11607" spans="2:16" ht="15" customHeight="1" x14ac:dyDescent="0.25">
      <c r="B11607" s="31" t="e">
        <f>IF(Tabela2[[#This Row],[Tipo]] = 0,LOOKUP(Tabela2[[#This Row],[RESUMO]],Tabela3[Grupo],Tabela3[Meus produtos]),VLOOKUP(Tabela2[[#This Row],[Código]],Tabela4[[Código NBS/LC116]:[Meus serviços]],3,0))</f>
        <v>#VALUE!</v>
      </c>
      <c r="C11607" t="e">
        <f>IF(E11607=0,TEXT(dados!#REF!,"00000000"),IF(E11607=2,TEXT(dados!#REF!,"0000"),TEXT(dados!#REF!,"#")))</f>
        <v>#REF!</v>
      </c>
      <c r="D11607" t="e">
        <f>IF(dados!#REF!=0,"",dados!#REF!)</f>
        <v>#REF!</v>
      </c>
      <c r="E11607" t="e">
        <f>dados!#REF!</f>
        <v>#REF!</v>
      </c>
      <c r="F11607" t="e">
        <f>dados!#REF!</f>
        <v>#REF!</v>
      </c>
      <c r="G11607"/>
      <c r="H11607"/>
      <c r="I11607"/>
      <c r="J11607"/>
      <c r="K11607" s="13"/>
      <c r="L11607" s="13" t="e">
        <f>dados!#REF!/100</f>
        <v>#REF!</v>
      </c>
      <c r="M11607" s="13" t="e">
        <f>dados!#REF!/100</f>
        <v>#REF!</v>
      </c>
      <c r="N11607" s="13" t="e">
        <f>dados!#REF!/100</f>
        <v>#REF!</v>
      </c>
      <c r="O11607" s="13" t="e">
        <f>dados!#REF!/100</f>
        <v>#REF!</v>
      </c>
      <c r="P11607" s="22" t="e">
        <f>LEFT(Tabela2[[#This Row],[Código]],2)</f>
        <v>#VALUE!</v>
      </c>
    </row>
    <row r="11608" spans="2:16" ht="15" customHeight="1" x14ac:dyDescent="0.25">
      <c r="B11608" s="31" t="e">
        <f>IF(Tabela2[[#This Row],[Tipo]] = 0,LOOKUP(Tabela2[[#This Row],[RESUMO]],Tabela3[Grupo],Tabela3[Meus produtos]),VLOOKUP(Tabela2[[#This Row],[Código]],Tabela4[[Código NBS/LC116]:[Meus serviços]],3,0))</f>
        <v>#VALUE!</v>
      </c>
      <c r="C11608" t="e">
        <f>IF(E11608=0,TEXT(dados!#REF!,"00000000"),IF(E11608=2,TEXT(dados!#REF!,"0000"),TEXT(dados!#REF!,"#")))</f>
        <v>#REF!</v>
      </c>
      <c r="D11608" t="e">
        <f>IF(dados!#REF!=0,"",dados!#REF!)</f>
        <v>#REF!</v>
      </c>
      <c r="E11608" t="e">
        <f>dados!#REF!</f>
        <v>#REF!</v>
      </c>
      <c r="F11608" t="e">
        <f>dados!#REF!</f>
        <v>#REF!</v>
      </c>
      <c r="G11608"/>
      <c r="H11608"/>
      <c r="I11608"/>
      <c r="J11608"/>
      <c r="K11608" s="13"/>
      <c r="L11608" s="13" t="e">
        <f>dados!#REF!/100</f>
        <v>#REF!</v>
      </c>
      <c r="M11608" s="13" t="e">
        <f>dados!#REF!/100</f>
        <v>#REF!</v>
      </c>
      <c r="N11608" s="13" t="e">
        <f>dados!#REF!/100</f>
        <v>#REF!</v>
      </c>
      <c r="O11608" s="13" t="e">
        <f>dados!#REF!/100</f>
        <v>#REF!</v>
      </c>
      <c r="P11608" s="22" t="e">
        <f>LEFT(Tabela2[[#This Row],[Código]],2)</f>
        <v>#VALUE!</v>
      </c>
    </row>
    <row r="11609" spans="2:16" ht="15" customHeight="1" x14ac:dyDescent="0.25">
      <c r="B11609" s="31" t="e">
        <f>IF(Tabela2[[#This Row],[Tipo]] = 0,LOOKUP(Tabela2[[#This Row],[RESUMO]],Tabela3[Grupo],Tabela3[Meus produtos]),VLOOKUP(Tabela2[[#This Row],[Código]],Tabela4[[Código NBS/LC116]:[Meus serviços]],3,0))</f>
        <v>#VALUE!</v>
      </c>
      <c r="C11609" t="e">
        <f>IF(E11609=0,TEXT(dados!#REF!,"00000000"),IF(E11609=2,TEXT(dados!#REF!,"0000"),TEXT(dados!#REF!,"#")))</f>
        <v>#REF!</v>
      </c>
      <c r="D11609" t="e">
        <f>IF(dados!#REF!=0,"",dados!#REF!)</f>
        <v>#REF!</v>
      </c>
      <c r="E11609" t="e">
        <f>dados!#REF!</f>
        <v>#REF!</v>
      </c>
      <c r="F11609" t="e">
        <f>dados!#REF!</f>
        <v>#REF!</v>
      </c>
      <c r="G11609"/>
      <c r="H11609"/>
      <c r="I11609"/>
      <c r="J11609"/>
      <c r="K11609" s="13"/>
      <c r="L11609" s="13" t="e">
        <f>dados!#REF!/100</f>
        <v>#REF!</v>
      </c>
      <c r="M11609" s="13" t="e">
        <f>dados!#REF!/100</f>
        <v>#REF!</v>
      </c>
      <c r="N11609" s="13" t="e">
        <f>dados!#REF!/100</f>
        <v>#REF!</v>
      </c>
      <c r="O11609" s="13" t="e">
        <f>dados!#REF!/100</f>
        <v>#REF!</v>
      </c>
      <c r="P11609" s="22" t="e">
        <f>LEFT(Tabela2[[#This Row],[Código]],2)</f>
        <v>#VALUE!</v>
      </c>
    </row>
    <row r="11610" spans="2:16" ht="15" customHeight="1" x14ac:dyDescent="0.25">
      <c r="B11610" s="31" t="e">
        <f>IF(Tabela2[[#This Row],[Tipo]] = 0,LOOKUP(Tabela2[[#This Row],[RESUMO]],Tabela3[Grupo],Tabela3[Meus produtos]),VLOOKUP(Tabela2[[#This Row],[Código]],Tabela4[[Código NBS/LC116]:[Meus serviços]],3,0))</f>
        <v>#VALUE!</v>
      </c>
      <c r="C11610" t="e">
        <f>IF(E11610=0,TEXT(dados!#REF!,"00000000"),IF(E11610=2,TEXT(dados!#REF!,"0000"),TEXT(dados!#REF!,"#")))</f>
        <v>#REF!</v>
      </c>
      <c r="D11610" t="e">
        <f>IF(dados!#REF!=0,"",dados!#REF!)</f>
        <v>#REF!</v>
      </c>
      <c r="E11610" t="e">
        <f>dados!#REF!</f>
        <v>#REF!</v>
      </c>
      <c r="F11610" t="e">
        <f>dados!#REF!</f>
        <v>#REF!</v>
      </c>
      <c r="G11610"/>
      <c r="H11610"/>
      <c r="I11610"/>
      <c r="J11610"/>
      <c r="K11610" s="13"/>
      <c r="L11610" s="13" t="e">
        <f>dados!#REF!/100</f>
        <v>#REF!</v>
      </c>
      <c r="M11610" s="13" t="e">
        <f>dados!#REF!/100</f>
        <v>#REF!</v>
      </c>
      <c r="N11610" s="13" t="e">
        <f>dados!#REF!/100</f>
        <v>#REF!</v>
      </c>
      <c r="O11610" s="13" t="e">
        <f>dados!#REF!/100</f>
        <v>#REF!</v>
      </c>
      <c r="P11610" s="22" t="e">
        <f>LEFT(Tabela2[[#This Row],[Código]],2)</f>
        <v>#VALUE!</v>
      </c>
    </row>
    <row r="11611" spans="2:16" ht="15" customHeight="1" x14ac:dyDescent="0.25">
      <c r="B11611" s="31" t="e">
        <f>IF(Tabela2[[#This Row],[Tipo]] = 0,LOOKUP(Tabela2[[#This Row],[RESUMO]],Tabela3[Grupo],Tabela3[Meus produtos]),VLOOKUP(Tabela2[[#This Row],[Código]],Tabela4[[Código NBS/LC116]:[Meus serviços]],3,0))</f>
        <v>#VALUE!</v>
      </c>
      <c r="C11611" t="e">
        <f>IF(E11611=0,TEXT(dados!#REF!,"00000000"),IF(E11611=2,TEXT(dados!#REF!,"0000"),TEXT(dados!#REF!,"#")))</f>
        <v>#REF!</v>
      </c>
      <c r="D11611" t="e">
        <f>IF(dados!#REF!=0,"",dados!#REF!)</f>
        <v>#REF!</v>
      </c>
      <c r="E11611" t="e">
        <f>dados!#REF!</f>
        <v>#REF!</v>
      </c>
      <c r="F11611" t="e">
        <f>dados!#REF!</f>
        <v>#REF!</v>
      </c>
      <c r="G11611"/>
      <c r="H11611"/>
      <c r="I11611"/>
      <c r="J11611"/>
      <c r="K11611" s="13"/>
      <c r="L11611" s="13" t="e">
        <f>dados!#REF!/100</f>
        <v>#REF!</v>
      </c>
      <c r="M11611" s="13" t="e">
        <f>dados!#REF!/100</f>
        <v>#REF!</v>
      </c>
      <c r="N11611" s="13" t="e">
        <f>dados!#REF!/100</f>
        <v>#REF!</v>
      </c>
      <c r="O11611" s="13" t="e">
        <f>dados!#REF!/100</f>
        <v>#REF!</v>
      </c>
      <c r="P11611" s="22" t="e">
        <f>LEFT(Tabela2[[#This Row],[Código]],2)</f>
        <v>#VALUE!</v>
      </c>
    </row>
    <row r="11612" spans="2:16" ht="15" customHeight="1" x14ac:dyDescent="0.25">
      <c r="B11612" s="31" t="e">
        <f>IF(Tabela2[[#This Row],[Tipo]] = 0,LOOKUP(Tabela2[[#This Row],[RESUMO]],Tabela3[Grupo],Tabela3[Meus produtos]),VLOOKUP(Tabela2[[#This Row],[Código]],Tabela4[[Código NBS/LC116]:[Meus serviços]],3,0))</f>
        <v>#VALUE!</v>
      </c>
      <c r="C11612" t="e">
        <f>IF(E11612=0,TEXT(dados!#REF!,"00000000"),IF(E11612=2,TEXT(dados!#REF!,"0000"),TEXT(dados!#REF!,"#")))</f>
        <v>#REF!</v>
      </c>
      <c r="D11612" t="e">
        <f>IF(dados!#REF!=0,"",dados!#REF!)</f>
        <v>#REF!</v>
      </c>
      <c r="E11612" t="e">
        <f>dados!#REF!</f>
        <v>#REF!</v>
      </c>
      <c r="F11612" t="e">
        <f>dados!#REF!</f>
        <v>#REF!</v>
      </c>
      <c r="G11612"/>
      <c r="H11612"/>
      <c r="I11612"/>
      <c r="J11612"/>
      <c r="K11612" s="13"/>
      <c r="L11612" s="13" t="e">
        <f>dados!#REF!/100</f>
        <v>#REF!</v>
      </c>
      <c r="M11612" s="13" t="e">
        <f>dados!#REF!/100</f>
        <v>#REF!</v>
      </c>
      <c r="N11612" s="13" t="e">
        <f>dados!#REF!/100</f>
        <v>#REF!</v>
      </c>
      <c r="O11612" s="13" t="e">
        <f>dados!#REF!/100</f>
        <v>#REF!</v>
      </c>
      <c r="P11612" s="22" t="e">
        <f>LEFT(Tabela2[[#This Row],[Código]],2)</f>
        <v>#VALUE!</v>
      </c>
    </row>
    <row r="11613" spans="2:16" ht="15" customHeight="1" x14ac:dyDescent="0.25">
      <c r="B11613" s="31" t="e">
        <f>IF(Tabela2[[#This Row],[Tipo]] = 0,LOOKUP(Tabela2[[#This Row],[RESUMO]],Tabela3[Grupo],Tabela3[Meus produtos]),VLOOKUP(Tabela2[[#This Row],[Código]],Tabela4[[Código NBS/LC116]:[Meus serviços]],3,0))</f>
        <v>#VALUE!</v>
      </c>
      <c r="C11613" t="e">
        <f>IF(E11613=0,TEXT(dados!#REF!,"00000000"),IF(E11613=2,TEXT(dados!#REF!,"0000"),TEXT(dados!#REF!,"#")))</f>
        <v>#REF!</v>
      </c>
      <c r="D11613" t="e">
        <f>IF(dados!#REF!=0,"",dados!#REF!)</f>
        <v>#REF!</v>
      </c>
      <c r="E11613" t="e">
        <f>dados!#REF!</f>
        <v>#REF!</v>
      </c>
      <c r="F11613" t="e">
        <f>dados!#REF!</f>
        <v>#REF!</v>
      </c>
      <c r="G11613"/>
      <c r="H11613"/>
      <c r="I11613"/>
      <c r="J11613"/>
      <c r="K11613" s="13"/>
      <c r="L11613" s="13" t="e">
        <f>dados!#REF!/100</f>
        <v>#REF!</v>
      </c>
      <c r="M11613" s="13" t="e">
        <f>dados!#REF!/100</f>
        <v>#REF!</v>
      </c>
      <c r="N11613" s="13" t="e">
        <f>dados!#REF!/100</f>
        <v>#REF!</v>
      </c>
      <c r="O11613" s="13" t="e">
        <f>dados!#REF!/100</f>
        <v>#REF!</v>
      </c>
      <c r="P11613" s="22" t="e">
        <f>LEFT(Tabela2[[#This Row],[Código]],2)</f>
        <v>#VALUE!</v>
      </c>
    </row>
    <row r="11614" spans="2:16" ht="15" customHeight="1" x14ac:dyDescent="0.25">
      <c r="B11614" s="31" t="e">
        <f>IF(Tabela2[[#This Row],[Tipo]] = 0,LOOKUP(Tabela2[[#This Row],[RESUMO]],Tabela3[Grupo],Tabela3[Meus produtos]),VLOOKUP(Tabela2[[#This Row],[Código]],Tabela4[[Código NBS/LC116]:[Meus serviços]],3,0))</f>
        <v>#VALUE!</v>
      </c>
      <c r="C11614" t="e">
        <f>IF(E11614=0,TEXT(dados!#REF!,"00000000"),IF(E11614=2,TEXT(dados!#REF!,"0000"),TEXT(dados!#REF!,"#")))</f>
        <v>#REF!</v>
      </c>
      <c r="D11614" t="e">
        <f>IF(dados!#REF!=0,"",dados!#REF!)</f>
        <v>#REF!</v>
      </c>
      <c r="E11614" t="e">
        <f>dados!#REF!</f>
        <v>#REF!</v>
      </c>
      <c r="F11614" t="e">
        <f>dados!#REF!</f>
        <v>#REF!</v>
      </c>
      <c r="G11614"/>
      <c r="H11614"/>
      <c r="I11614"/>
      <c r="J11614"/>
      <c r="K11614" s="13"/>
      <c r="L11614" s="13" t="e">
        <f>dados!#REF!/100</f>
        <v>#REF!</v>
      </c>
      <c r="M11614" s="13" t="e">
        <f>dados!#REF!/100</f>
        <v>#REF!</v>
      </c>
      <c r="N11614" s="13" t="e">
        <f>dados!#REF!/100</f>
        <v>#REF!</v>
      </c>
      <c r="O11614" s="13" t="e">
        <f>dados!#REF!/100</f>
        <v>#REF!</v>
      </c>
      <c r="P11614" s="22" t="e">
        <f>LEFT(Tabela2[[#This Row],[Código]],2)</f>
        <v>#VALUE!</v>
      </c>
    </row>
    <row r="11615" spans="2:16" ht="15" customHeight="1" x14ac:dyDescent="0.25">
      <c r="B11615" s="31" t="e">
        <f>IF(Tabela2[[#This Row],[Tipo]] = 0,LOOKUP(Tabela2[[#This Row],[RESUMO]],Tabela3[Grupo],Tabela3[Meus produtos]),VLOOKUP(Tabela2[[#This Row],[Código]],Tabela4[[Código NBS/LC116]:[Meus serviços]],3,0))</f>
        <v>#VALUE!</v>
      </c>
      <c r="C11615" t="e">
        <f>IF(E11615=0,TEXT(dados!#REF!,"00000000"),IF(E11615=2,TEXT(dados!#REF!,"0000"),TEXT(dados!#REF!,"#")))</f>
        <v>#REF!</v>
      </c>
      <c r="D11615" t="e">
        <f>IF(dados!#REF!=0,"",dados!#REF!)</f>
        <v>#REF!</v>
      </c>
      <c r="E11615" t="e">
        <f>dados!#REF!</f>
        <v>#REF!</v>
      </c>
      <c r="F11615" t="e">
        <f>dados!#REF!</f>
        <v>#REF!</v>
      </c>
      <c r="G11615"/>
      <c r="H11615"/>
      <c r="I11615"/>
      <c r="J11615"/>
      <c r="K11615" s="13"/>
      <c r="L11615" s="13" t="e">
        <f>dados!#REF!/100</f>
        <v>#REF!</v>
      </c>
      <c r="M11615" s="13" t="e">
        <f>dados!#REF!/100</f>
        <v>#REF!</v>
      </c>
      <c r="N11615" s="13" t="e">
        <f>dados!#REF!/100</f>
        <v>#REF!</v>
      </c>
      <c r="O11615" s="13" t="e">
        <f>dados!#REF!/100</f>
        <v>#REF!</v>
      </c>
      <c r="P11615" s="22" t="e">
        <f>LEFT(Tabela2[[#This Row],[Código]],2)</f>
        <v>#VALUE!</v>
      </c>
    </row>
    <row r="11616" spans="2:16" ht="15" customHeight="1" x14ac:dyDescent="0.25">
      <c r="B11616" s="31" t="e">
        <f>IF(Tabela2[[#This Row],[Tipo]] = 0,LOOKUP(Tabela2[[#This Row],[RESUMO]],Tabela3[Grupo],Tabela3[Meus produtos]),VLOOKUP(Tabela2[[#This Row],[Código]],Tabela4[[Código NBS/LC116]:[Meus serviços]],3,0))</f>
        <v>#VALUE!</v>
      </c>
      <c r="C11616" t="e">
        <f>IF(E11616=0,TEXT(dados!#REF!,"00000000"),IF(E11616=2,TEXT(dados!#REF!,"0000"),TEXT(dados!#REF!,"#")))</f>
        <v>#REF!</v>
      </c>
      <c r="D11616" t="e">
        <f>IF(dados!#REF!=0,"",dados!#REF!)</f>
        <v>#REF!</v>
      </c>
      <c r="E11616" t="e">
        <f>dados!#REF!</f>
        <v>#REF!</v>
      </c>
      <c r="F11616" t="e">
        <f>dados!#REF!</f>
        <v>#REF!</v>
      </c>
      <c r="G11616"/>
      <c r="H11616"/>
      <c r="I11616"/>
      <c r="J11616"/>
      <c r="K11616" s="13"/>
      <c r="L11616" s="13" t="e">
        <f>dados!#REF!/100</f>
        <v>#REF!</v>
      </c>
      <c r="M11616" s="13" t="e">
        <f>dados!#REF!/100</f>
        <v>#REF!</v>
      </c>
      <c r="N11616" s="13" t="e">
        <f>dados!#REF!/100</f>
        <v>#REF!</v>
      </c>
      <c r="O11616" s="13" t="e">
        <f>dados!#REF!/100</f>
        <v>#REF!</v>
      </c>
      <c r="P11616" s="22" t="e">
        <f>LEFT(Tabela2[[#This Row],[Código]],2)</f>
        <v>#VALUE!</v>
      </c>
    </row>
    <row r="11617" spans="2:16" ht="15" customHeight="1" x14ac:dyDescent="0.25">
      <c r="B11617" s="31" t="e">
        <f>IF(Tabela2[[#This Row],[Tipo]] = 0,LOOKUP(Tabela2[[#This Row],[RESUMO]],Tabela3[Grupo],Tabela3[Meus produtos]),VLOOKUP(Tabela2[[#This Row],[Código]],Tabela4[[Código NBS/LC116]:[Meus serviços]],3,0))</f>
        <v>#VALUE!</v>
      </c>
      <c r="C11617" t="e">
        <f>IF(E11617=0,TEXT(dados!#REF!,"00000000"),IF(E11617=2,TEXT(dados!#REF!,"0000"),TEXT(dados!#REF!,"#")))</f>
        <v>#REF!</v>
      </c>
      <c r="D11617" t="e">
        <f>IF(dados!#REF!=0,"",dados!#REF!)</f>
        <v>#REF!</v>
      </c>
      <c r="E11617" t="e">
        <f>dados!#REF!</f>
        <v>#REF!</v>
      </c>
      <c r="F11617" t="e">
        <f>dados!#REF!</f>
        <v>#REF!</v>
      </c>
      <c r="G11617"/>
      <c r="H11617"/>
      <c r="I11617"/>
      <c r="J11617"/>
      <c r="K11617" s="13"/>
      <c r="L11617" s="13" t="e">
        <f>dados!#REF!/100</f>
        <v>#REF!</v>
      </c>
      <c r="M11617" s="13" t="e">
        <f>dados!#REF!/100</f>
        <v>#REF!</v>
      </c>
      <c r="N11617" s="13" t="e">
        <f>dados!#REF!/100</f>
        <v>#REF!</v>
      </c>
      <c r="O11617" s="13" t="e">
        <f>dados!#REF!/100</f>
        <v>#REF!</v>
      </c>
      <c r="P11617" s="22" t="e">
        <f>LEFT(Tabela2[[#This Row],[Código]],2)</f>
        <v>#VALUE!</v>
      </c>
    </row>
    <row r="11618" spans="2:16" ht="15" customHeight="1" x14ac:dyDescent="0.25">
      <c r="B11618" s="31" t="e">
        <f>IF(Tabela2[[#This Row],[Tipo]] = 0,LOOKUP(Tabela2[[#This Row],[RESUMO]],Tabela3[Grupo],Tabela3[Meus produtos]),VLOOKUP(Tabela2[[#This Row],[Código]],Tabela4[[Código NBS/LC116]:[Meus serviços]],3,0))</f>
        <v>#VALUE!</v>
      </c>
      <c r="C11618" t="e">
        <f>IF(E11618=0,TEXT(dados!#REF!,"00000000"),IF(E11618=2,TEXT(dados!#REF!,"0000"),TEXT(dados!#REF!,"#")))</f>
        <v>#REF!</v>
      </c>
      <c r="D11618" t="e">
        <f>IF(dados!#REF!=0,"",dados!#REF!)</f>
        <v>#REF!</v>
      </c>
      <c r="E11618" t="e">
        <f>dados!#REF!</f>
        <v>#REF!</v>
      </c>
      <c r="F11618" t="e">
        <f>dados!#REF!</f>
        <v>#REF!</v>
      </c>
      <c r="G11618"/>
      <c r="H11618"/>
      <c r="I11618"/>
      <c r="J11618"/>
      <c r="K11618" s="13"/>
      <c r="L11618" s="13" t="e">
        <f>dados!#REF!/100</f>
        <v>#REF!</v>
      </c>
      <c r="M11618" s="13" t="e">
        <f>dados!#REF!/100</f>
        <v>#REF!</v>
      </c>
      <c r="N11618" s="13" t="e">
        <f>dados!#REF!/100</f>
        <v>#REF!</v>
      </c>
      <c r="O11618" s="13" t="e">
        <f>dados!#REF!/100</f>
        <v>#REF!</v>
      </c>
      <c r="P11618" s="22" t="e">
        <f>LEFT(Tabela2[[#This Row],[Código]],2)</f>
        <v>#VALUE!</v>
      </c>
    </row>
    <row r="11619" spans="2:16" ht="15" customHeight="1" x14ac:dyDescent="0.25">
      <c r="B11619" s="31" t="e">
        <f>IF(Tabela2[[#This Row],[Tipo]] = 0,LOOKUP(Tabela2[[#This Row],[RESUMO]],Tabela3[Grupo],Tabela3[Meus produtos]),VLOOKUP(Tabela2[[#This Row],[Código]],Tabela4[[Código NBS/LC116]:[Meus serviços]],3,0))</f>
        <v>#VALUE!</v>
      </c>
      <c r="C11619" t="e">
        <f>IF(E11619=0,TEXT(dados!#REF!,"00000000"),IF(E11619=2,TEXT(dados!#REF!,"0000"),TEXT(dados!#REF!,"#")))</f>
        <v>#REF!</v>
      </c>
      <c r="D11619" t="e">
        <f>IF(dados!#REF!=0,"",dados!#REF!)</f>
        <v>#REF!</v>
      </c>
      <c r="E11619" t="e">
        <f>dados!#REF!</f>
        <v>#REF!</v>
      </c>
      <c r="F11619" t="e">
        <f>dados!#REF!</f>
        <v>#REF!</v>
      </c>
      <c r="G11619"/>
      <c r="H11619"/>
      <c r="I11619"/>
      <c r="J11619"/>
      <c r="K11619" s="13"/>
      <c r="L11619" s="13" t="e">
        <f>dados!#REF!/100</f>
        <v>#REF!</v>
      </c>
      <c r="M11619" s="13" t="e">
        <f>dados!#REF!/100</f>
        <v>#REF!</v>
      </c>
      <c r="N11619" s="13" t="e">
        <f>dados!#REF!/100</f>
        <v>#REF!</v>
      </c>
      <c r="O11619" s="13" t="e">
        <f>dados!#REF!/100</f>
        <v>#REF!</v>
      </c>
      <c r="P11619" s="22" t="e">
        <f>LEFT(Tabela2[[#This Row],[Código]],2)</f>
        <v>#VALUE!</v>
      </c>
    </row>
    <row r="11620" spans="2:16" ht="15" customHeight="1" x14ac:dyDescent="0.25">
      <c r="B11620" s="31" t="e">
        <f>IF(Tabela2[[#This Row],[Tipo]] = 0,LOOKUP(Tabela2[[#This Row],[RESUMO]],Tabela3[Grupo],Tabela3[Meus produtos]),VLOOKUP(Tabela2[[#This Row],[Código]],Tabela4[[Código NBS/LC116]:[Meus serviços]],3,0))</f>
        <v>#VALUE!</v>
      </c>
      <c r="C11620" t="e">
        <f>IF(E11620=0,TEXT(dados!#REF!,"00000000"),IF(E11620=2,TEXT(dados!#REF!,"0000"),TEXT(dados!#REF!,"#")))</f>
        <v>#REF!</v>
      </c>
      <c r="D11620" t="e">
        <f>IF(dados!#REF!=0,"",dados!#REF!)</f>
        <v>#REF!</v>
      </c>
      <c r="E11620" t="e">
        <f>dados!#REF!</f>
        <v>#REF!</v>
      </c>
      <c r="F11620" t="e">
        <f>dados!#REF!</f>
        <v>#REF!</v>
      </c>
      <c r="G11620"/>
      <c r="H11620"/>
      <c r="I11620"/>
      <c r="J11620"/>
      <c r="K11620" s="13"/>
      <c r="L11620" s="13" t="e">
        <f>dados!#REF!/100</f>
        <v>#REF!</v>
      </c>
      <c r="M11620" s="13" t="e">
        <f>dados!#REF!/100</f>
        <v>#REF!</v>
      </c>
      <c r="N11620" s="13" t="e">
        <f>dados!#REF!/100</f>
        <v>#REF!</v>
      </c>
      <c r="O11620" s="13" t="e">
        <f>dados!#REF!/100</f>
        <v>#REF!</v>
      </c>
      <c r="P11620" s="22" t="e">
        <f>LEFT(Tabela2[[#This Row],[Código]],2)</f>
        <v>#VALUE!</v>
      </c>
    </row>
    <row r="11621" spans="2:16" ht="15" customHeight="1" x14ac:dyDescent="0.25">
      <c r="B11621" s="31" t="e">
        <f>IF(Tabela2[[#This Row],[Tipo]] = 0,LOOKUP(Tabela2[[#This Row],[RESUMO]],Tabela3[Grupo],Tabela3[Meus produtos]),VLOOKUP(Tabela2[[#This Row],[Código]],Tabela4[[Código NBS/LC116]:[Meus serviços]],3,0))</f>
        <v>#VALUE!</v>
      </c>
      <c r="C11621" t="e">
        <f>IF(E11621=0,TEXT(dados!#REF!,"00000000"),IF(E11621=2,TEXT(dados!#REF!,"0000"),TEXT(dados!#REF!,"#")))</f>
        <v>#REF!</v>
      </c>
      <c r="D11621" t="e">
        <f>IF(dados!#REF!=0,"",dados!#REF!)</f>
        <v>#REF!</v>
      </c>
      <c r="E11621" t="e">
        <f>dados!#REF!</f>
        <v>#REF!</v>
      </c>
      <c r="F11621" t="e">
        <f>dados!#REF!</f>
        <v>#REF!</v>
      </c>
      <c r="G11621"/>
      <c r="H11621"/>
      <c r="I11621"/>
      <c r="J11621"/>
      <c r="K11621" s="13"/>
      <c r="L11621" s="13" t="e">
        <f>dados!#REF!/100</f>
        <v>#REF!</v>
      </c>
      <c r="M11621" s="13" t="e">
        <f>dados!#REF!/100</f>
        <v>#REF!</v>
      </c>
      <c r="N11621" s="13" t="e">
        <f>dados!#REF!/100</f>
        <v>#REF!</v>
      </c>
      <c r="O11621" s="13" t="e">
        <f>dados!#REF!/100</f>
        <v>#REF!</v>
      </c>
      <c r="P11621" s="22" t="e">
        <f>LEFT(Tabela2[[#This Row],[Código]],2)</f>
        <v>#VALUE!</v>
      </c>
    </row>
    <row r="11622" spans="2:16" ht="15" customHeight="1" x14ac:dyDescent="0.25">
      <c r="B11622" s="31" t="e">
        <f>IF(Tabela2[[#This Row],[Tipo]] = 0,LOOKUP(Tabela2[[#This Row],[RESUMO]],Tabela3[Grupo],Tabela3[Meus produtos]),VLOOKUP(Tabela2[[#This Row],[Código]],Tabela4[[Código NBS/LC116]:[Meus serviços]],3,0))</f>
        <v>#VALUE!</v>
      </c>
      <c r="C11622" t="e">
        <f>IF(E11622=0,TEXT(dados!#REF!,"00000000"),IF(E11622=2,TEXT(dados!#REF!,"0000"),TEXT(dados!#REF!,"#")))</f>
        <v>#REF!</v>
      </c>
      <c r="D11622" t="e">
        <f>IF(dados!#REF!=0,"",dados!#REF!)</f>
        <v>#REF!</v>
      </c>
      <c r="E11622" t="e">
        <f>dados!#REF!</f>
        <v>#REF!</v>
      </c>
      <c r="F11622" t="e">
        <f>dados!#REF!</f>
        <v>#REF!</v>
      </c>
      <c r="G11622"/>
      <c r="H11622"/>
      <c r="I11622"/>
      <c r="J11622"/>
      <c r="K11622" s="13"/>
      <c r="L11622" s="13" t="e">
        <f>dados!#REF!/100</f>
        <v>#REF!</v>
      </c>
      <c r="M11622" s="13" t="e">
        <f>dados!#REF!/100</f>
        <v>#REF!</v>
      </c>
      <c r="N11622" s="13" t="e">
        <f>dados!#REF!/100</f>
        <v>#REF!</v>
      </c>
      <c r="O11622" s="13" t="e">
        <f>dados!#REF!/100</f>
        <v>#REF!</v>
      </c>
      <c r="P11622" s="22" t="e">
        <f>LEFT(Tabela2[[#This Row],[Código]],2)</f>
        <v>#VALUE!</v>
      </c>
    </row>
    <row r="11623" spans="2:16" ht="15" customHeight="1" x14ac:dyDescent="0.25">
      <c r="B11623" s="31" t="e">
        <f>IF(Tabela2[[#This Row],[Tipo]] = 0,LOOKUP(Tabela2[[#This Row],[RESUMO]],Tabela3[Grupo],Tabela3[Meus produtos]),VLOOKUP(Tabela2[[#This Row],[Código]],Tabela4[[Código NBS/LC116]:[Meus serviços]],3,0))</f>
        <v>#VALUE!</v>
      </c>
      <c r="C11623" t="e">
        <f>IF(E11623=0,TEXT(dados!#REF!,"00000000"),IF(E11623=2,TEXT(dados!#REF!,"0000"),TEXT(dados!#REF!,"#")))</f>
        <v>#REF!</v>
      </c>
      <c r="D11623" t="e">
        <f>IF(dados!#REF!=0,"",dados!#REF!)</f>
        <v>#REF!</v>
      </c>
      <c r="E11623" t="e">
        <f>dados!#REF!</f>
        <v>#REF!</v>
      </c>
      <c r="F11623" t="e">
        <f>dados!#REF!</f>
        <v>#REF!</v>
      </c>
      <c r="G11623"/>
      <c r="H11623"/>
      <c r="I11623"/>
      <c r="J11623"/>
      <c r="K11623" s="13"/>
      <c r="L11623" s="13" t="e">
        <f>dados!#REF!/100</f>
        <v>#REF!</v>
      </c>
      <c r="M11623" s="13" t="e">
        <f>dados!#REF!/100</f>
        <v>#REF!</v>
      </c>
      <c r="N11623" s="13" t="e">
        <f>dados!#REF!/100</f>
        <v>#REF!</v>
      </c>
      <c r="O11623" s="13" t="e">
        <f>dados!#REF!/100</f>
        <v>#REF!</v>
      </c>
      <c r="P11623" s="22" t="e">
        <f>LEFT(Tabela2[[#This Row],[Código]],2)</f>
        <v>#VALUE!</v>
      </c>
    </row>
    <row r="11624" spans="2:16" ht="15" customHeight="1" x14ac:dyDescent="0.25">
      <c r="B11624" s="31" t="e">
        <f>IF(Tabela2[[#This Row],[Tipo]] = 0,LOOKUP(Tabela2[[#This Row],[RESUMO]],Tabela3[Grupo],Tabela3[Meus produtos]),VLOOKUP(Tabela2[[#This Row],[Código]],Tabela4[[Código NBS/LC116]:[Meus serviços]],3,0))</f>
        <v>#VALUE!</v>
      </c>
      <c r="C11624" t="e">
        <f>IF(E11624=0,TEXT(dados!#REF!,"00000000"),IF(E11624=2,TEXT(dados!#REF!,"0000"),TEXT(dados!#REF!,"#")))</f>
        <v>#REF!</v>
      </c>
      <c r="D11624" t="e">
        <f>IF(dados!#REF!=0,"",dados!#REF!)</f>
        <v>#REF!</v>
      </c>
      <c r="E11624" t="e">
        <f>dados!#REF!</f>
        <v>#REF!</v>
      </c>
      <c r="F11624" t="e">
        <f>dados!#REF!</f>
        <v>#REF!</v>
      </c>
      <c r="G11624"/>
      <c r="H11624"/>
      <c r="I11624"/>
      <c r="J11624"/>
      <c r="K11624" s="13"/>
      <c r="L11624" s="13" t="e">
        <f>dados!#REF!/100</f>
        <v>#REF!</v>
      </c>
      <c r="M11624" s="13" t="e">
        <f>dados!#REF!/100</f>
        <v>#REF!</v>
      </c>
      <c r="N11624" s="13" t="e">
        <f>dados!#REF!/100</f>
        <v>#REF!</v>
      </c>
      <c r="O11624" s="13" t="e">
        <f>dados!#REF!/100</f>
        <v>#REF!</v>
      </c>
      <c r="P11624" s="22" t="e">
        <f>LEFT(Tabela2[[#This Row],[Código]],2)</f>
        <v>#VALUE!</v>
      </c>
    </row>
    <row r="11625" spans="2:16" ht="15" customHeight="1" x14ac:dyDescent="0.25">
      <c r="B11625" s="31" t="e">
        <f>IF(Tabela2[[#This Row],[Tipo]] = 0,LOOKUP(Tabela2[[#This Row],[RESUMO]],Tabela3[Grupo],Tabela3[Meus produtos]),VLOOKUP(Tabela2[[#This Row],[Código]],Tabela4[[Código NBS/LC116]:[Meus serviços]],3,0))</f>
        <v>#VALUE!</v>
      </c>
      <c r="C11625" t="e">
        <f>IF(E11625=0,TEXT(dados!#REF!,"00000000"),IF(E11625=2,TEXT(dados!#REF!,"0000"),TEXT(dados!#REF!,"#")))</f>
        <v>#REF!</v>
      </c>
      <c r="D11625" t="e">
        <f>IF(dados!#REF!=0,"",dados!#REF!)</f>
        <v>#REF!</v>
      </c>
      <c r="E11625" t="e">
        <f>dados!#REF!</f>
        <v>#REF!</v>
      </c>
      <c r="F11625" t="e">
        <f>dados!#REF!</f>
        <v>#REF!</v>
      </c>
      <c r="G11625"/>
      <c r="H11625"/>
      <c r="I11625"/>
      <c r="J11625"/>
      <c r="K11625" s="13"/>
      <c r="L11625" s="13" t="e">
        <f>dados!#REF!/100</f>
        <v>#REF!</v>
      </c>
      <c r="M11625" s="13" t="e">
        <f>dados!#REF!/100</f>
        <v>#REF!</v>
      </c>
      <c r="N11625" s="13" t="e">
        <f>dados!#REF!/100</f>
        <v>#REF!</v>
      </c>
      <c r="O11625" s="13" t="e">
        <f>dados!#REF!/100</f>
        <v>#REF!</v>
      </c>
      <c r="P11625" s="22" t="e">
        <f>LEFT(Tabela2[[#This Row],[Código]],2)</f>
        <v>#VALUE!</v>
      </c>
    </row>
    <row r="11626" spans="2:16" ht="15" customHeight="1" x14ac:dyDescent="0.25">
      <c r="B11626" s="31" t="e">
        <f>IF(Tabela2[[#This Row],[Tipo]] = 0,LOOKUP(Tabela2[[#This Row],[RESUMO]],Tabela3[Grupo],Tabela3[Meus produtos]),VLOOKUP(Tabela2[[#This Row],[Código]],Tabela4[[Código NBS/LC116]:[Meus serviços]],3,0))</f>
        <v>#VALUE!</v>
      </c>
      <c r="C11626" t="e">
        <f>IF(E11626=0,TEXT(dados!#REF!,"00000000"),IF(E11626=2,TEXT(dados!#REF!,"0000"),TEXT(dados!#REF!,"#")))</f>
        <v>#REF!</v>
      </c>
      <c r="D11626" t="e">
        <f>IF(dados!#REF!=0,"",dados!#REF!)</f>
        <v>#REF!</v>
      </c>
      <c r="E11626" t="e">
        <f>dados!#REF!</f>
        <v>#REF!</v>
      </c>
      <c r="F11626" t="e">
        <f>dados!#REF!</f>
        <v>#REF!</v>
      </c>
      <c r="G11626"/>
      <c r="H11626"/>
      <c r="I11626"/>
      <c r="J11626"/>
      <c r="K11626" s="13"/>
      <c r="L11626" s="13" t="e">
        <f>dados!#REF!/100</f>
        <v>#REF!</v>
      </c>
      <c r="M11626" s="13" t="e">
        <f>dados!#REF!/100</f>
        <v>#REF!</v>
      </c>
      <c r="N11626" s="13" t="e">
        <f>dados!#REF!/100</f>
        <v>#REF!</v>
      </c>
      <c r="O11626" s="13" t="e">
        <f>dados!#REF!/100</f>
        <v>#REF!</v>
      </c>
      <c r="P11626" s="22" t="e">
        <f>LEFT(Tabela2[[#This Row],[Código]],2)</f>
        <v>#VALUE!</v>
      </c>
    </row>
    <row r="11627" spans="2:16" ht="15" customHeight="1" x14ac:dyDescent="0.25">
      <c r="B11627" s="31" t="e">
        <f>IF(Tabela2[[#This Row],[Tipo]] = 0,LOOKUP(Tabela2[[#This Row],[RESUMO]],Tabela3[Grupo],Tabela3[Meus produtos]),VLOOKUP(Tabela2[[#This Row],[Código]],Tabela4[[Código NBS/LC116]:[Meus serviços]],3,0))</f>
        <v>#VALUE!</v>
      </c>
      <c r="C11627" t="e">
        <f>IF(E11627=0,TEXT(dados!#REF!,"00000000"),IF(E11627=2,TEXT(dados!#REF!,"0000"),TEXT(dados!#REF!,"#")))</f>
        <v>#REF!</v>
      </c>
      <c r="D11627" t="e">
        <f>IF(dados!#REF!=0,"",dados!#REF!)</f>
        <v>#REF!</v>
      </c>
      <c r="E11627" t="e">
        <f>dados!#REF!</f>
        <v>#REF!</v>
      </c>
      <c r="F11627" t="e">
        <f>dados!#REF!</f>
        <v>#REF!</v>
      </c>
      <c r="G11627"/>
      <c r="H11627"/>
      <c r="I11627"/>
      <c r="J11627"/>
      <c r="K11627" s="13"/>
      <c r="L11627" s="13" t="e">
        <f>dados!#REF!/100</f>
        <v>#REF!</v>
      </c>
      <c r="M11627" s="13" t="e">
        <f>dados!#REF!/100</f>
        <v>#REF!</v>
      </c>
      <c r="N11627" s="13" t="e">
        <f>dados!#REF!/100</f>
        <v>#REF!</v>
      </c>
      <c r="O11627" s="13" t="e">
        <f>dados!#REF!/100</f>
        <v>#REF!</v>
      </c>
      <c r="P11627" s="22" t="e">
        <f>LEFT(Tabela2[[#This Row],[Código]],2)</f>
        <v>#VALUE!</v>
      </c>
    </row>
    <row r="11628" spans="2:16" ht="15" customHeight="1" x14ac:dyDescent="0.25">
      <c r="B11628" s="31" t="e">
        <f>IF(Tabela2[[#This Row],[Tipo]] = 0,LOOKUP(Tabela2[[#This Row],[RESUMO]],Tabela3[Grupo],Tabela3[Meus produtos]),VLOOKUP(Tabela2[[#This Row],[Código]],Tabela4[[Código NBS/LC116]:[Meus serviços]],3,0))</f>
        <v>#VALUE!</v>
      </c>
      <c r="C11628" t="e">
        <f>IF(E11628=0,TEXT(dados!#REF!,"00000000"),IF(E11628=2,TEXT(dados!#REF!,"0000"),TEXT(dados!#REF!,"#")))</f>
        <v>#REF!</v>
      </c>
      <c r="D11628" t="e">
        <f>IF(dados!#REF!=0,"",dados!#REF!)</f>
        <v>#REF!</v>
      </c>
      <c r="E11628" t="e">
        <f>dados!#REF!</f>
        <v>#REF!</v>
      </c>
      <c r="F11628" t="e">
        <f>dados!#REF!</f>
        <v>#REF!</v>
      </c>
      <c r="G11628"/>
      <c r="H11628"/>
      <c r="I11628"/>
      <c r="J11628"/>
      <c r="K11628" s="13"/>
      <c r="L11628" s="13" t="e">
        <f>dados!#REF!/100</f>
        <v>#REF!</v>
      </c>
      <c r="M11628" s="13" t="e">
        <f>dados!#REF!/100</f>
        <v>#REF!</v>
      </c>
      <c r="N11628" s="13" t="e">
        <f>dados!#REF!/100</f>
        <v>#REF!</v>
      </c>
      <c r="O11628" s="13" t="e">
        <f>dados!#REF!/100</f>
        <v>#REF!</v>
      </c>
      <c r="P11628" s="22" t="e">
        <f>LEFT(Tabela2[[#This Row],[Código]],2)</f>
        <v>#VALUE!</v>
      </c>
    </row>
    <row r="11629" spans="2:16" ht="15" customHeight="1" x14ac:dyDescent="0.25">
      <c r="B11629" s="31" t="e">
        <f>IF(Tabela2[[#This Row],[Tipo]] = 0,LOOKUP(Tabela2[[#This Row],[RESUMO]],Tabela3[Grupo],Tabela3[Meus produtos]),VLOOKUP(Tabela2[[#This Row],[Código]],Tabela4[[Código NBS/LC116]:[Meus serviços]],3,0))</f>
        <v>#VALUE!</v>
      </c>
      <c r="C11629" t="e">
        <f>IF(E11629=0,TEXT(dados!#REF!,"00000000"),IF(E11629=2,TEXT(dados!#REF!,"0000"),TEXT(dados!#REF!,"#")))</f>
        <v>#REF!</v>
      </c>
      <c r="D11629" t="e">
        <f>IF(dados!#REF!=0,"",dados!#REF!)</f>
        <v>#REF!</v>
      </c>
      <c r="E11629" t="e">
        <f>dados!#REF!</f>
        <v>#REF!</v>
      </c>
      <c r="F11629" t="e">
        <f>dados!#REF!</f>
        <v>#REF!</v>
      </c>
      <c r="G11629"/>
      <c r="H11629"/>
      <c r="I11629"/>
      <c r="J11629"/>
      <c r="K11629" s="13"/>
      <c r="L11629" s="13" t="e">
        <f>dados!#REF!/100</f>
        <v>#REF!</v>
      </c>
      <c r="M11629" s="13" t="e">
        <f>dados!#REF!/100</f>
        <v>#REF!</v>
      </c>
      <c r="N11629" s="13" t="e">
        <f>dados!#REF!/100</f>
        <v>#REF!</v>
      </c>
      <c r="O11629" s="13" t="e">
        <f>dados!#REF!/100</f>
        <v>#REF!</v>
      </c>
      <c r="P11629" s="22" t="e">
        <f>LEFT(Tabela2[[#This Row],[Código]],2)</f>
        <v>#VALUE!</v>
      </c>
    </row>
    <row r="11630" spans="2:16" ht="15" customHeight="1" x14ac:dyDescent="0.25">
      <c r="B11630" s="31" t="e">
        <f>IF(Tabela2[[#This Row],[Tipo]] = 0,LOOKUP(Tabela2[[#This Row],[RESUMO]],Tabela3[Grupo],Tabela3[Meus produtos]),VLOOKUP(Tabela2[[#This Row],[Código]],Tabela4[[Código NBS/LC116]:[Meus serviços]],3,0))</f>
        <v>#VALUE!</v>
      </c>
      <c r="C11630" t="e">
        <f>IF(E11630=0,TEXT(dados!#REF!,"00000000"),IF(E11630=2,TEXT(dados!#REF!,"0000"),TEXT(dados!#REF!,"#")))</f>
        <v>#REF!</v>
      </c>
      <c r="D11630" t="e">
        <f>IF(dados!#REF!=0,"",dados!#REF!)</f>
        <v>#REF!</v>
      </c>
      <c r="E11630" t="e">
        <f>dados!#REF!</f>
        <v>#REF!</v>
      </c>
      <c r="F11630" t="e">
        <f>dados!#REF!</f>
        <v>#REF!</v>
      </c>
      <c r="G11630"/>
      <c r="H11630"/>
      <c r="I11630"/>
      <c r="J11630"/>
      <c r="K11630" s="13"/>
      <c r="L11630" s="13" t="e">
        <f>dados!#REF!/100</f>
        <v>#REF!</v>
      </c>
      <c r="M11630" s="13" t="e">
        <f>dados!#REF!/100</f>
        <v>#REF!</v>
      </c>
      <c r="N11630" s="13" t="e">
        <f>dados!#REF!/100</f>
        <v>#REF!</v>
      </c>
      <c r="O11630" s="13" t="e">
        <f>dados!#REF!/100</f>
        <v>#REF!</v>
      </c>
      <c r="P11630" s="22" t="e">
        <f>LEFT(Tabela2[[#This Row],[Código]],2)</f>
        <v>#VALUE!</v>
      </c>
    </row>
    <row r="11631" spans="2:16" ht="15" customHeight="1" x14ac:dyDescent="0.25">
      <c r="B11631" s="31" t="e">
        <f>IF(Tabela2[[#This Row],[Tipo]] = 0,LOOKUP(Tabela2[[#This Row],[RESUMO]],Tabela3[Grupo],Tabela3[Meus produtos]),VLOOKUP(Tabela2[[#This Row],[Código]],Tabela4[[Código NBS/LC116]:[Meus serviços]],3,0))</f>
        <v>#VALUE!</v>
      </c>
      <c r="C11631" t="e">
        <f>IF(E11631=0,TEXT(dados!#REF!,"00000000"),IF(E11631=2,TEXT(dados!#REF!,"0000"),TEXT(dados!#REF!,"#")))</f>
        <v>#REF!</v>
      </c>
      <c r="D11631" t="e">
        <f>IF(dados!#REF!=0,"",dados!#REF!)</f>
        <v>#REF!</v>
      </c>
      <c r="E11631" t="e">
        <f>dados!#REF!</f>
        <v>#REF!</v>
      </c>
      <c r="F11631" t="e">
        <f>dados!#REF!</f>
        <v>#REF!</v>
      </c>
      <c r="G11631"/>
      <c r="H11631"/>
      <c r="I11631"/>
      <c r="J11631"/>
      <c r="K11631" s="13"/>
      <c r="L11631" s="13" t="e">
        <f>dados!#REF!/100</f>
        <v>#REF!</v>
      </c>
      <c r="M11631" s="13" t="e">
        <f>dados!#REF!/100</f>
        <v>#REF!</v>
      </c>
      <c r="N11631" s="13" t="e">
        <f>dados!#REF!/100</f>
        <v>#REF!</v>
      </c>
      <c r="O11631" s="13" t="e">
        <f>dados!#REF!/100</f>
        <v>#REF!</v>
      </c>
      <c r="P11631" s="22" t="e">
        <f>LEFT(Tabela2[[#This Row],[Código]],2)</f>
        <v>#VALUE!</v>
      </c>
    </row>
    <row r="11632" spans="2:16" ht="15" customHeight="1" x14ac:dyDescent="0.25">
      <c r="B11632" s="31" t="e">
        <f>IF(Tabela2[[#This Row],[Tipo]] = 0,LOOKUP(Tabela2[[#This Row],[RESUMO]],Tabela3[Grupo],Tabela3[Meus produtos]),VLOOKUP(Tabela2[[#This Row],[Código]],Tabela4[[Código NBS/LC116]:[Meus serviços]],3,0))</f>
        <v>#VALUE!</v>
      </c>
      <c r="C11632" t="e">
        <f>IF(E11632=0,TEXT(dados!#REF!,"00000000"),IF(E11632=2,TEXT(dados!#REF!,"0000"),TEXT(dados!#REF!,"#")))</f>
        <v>#REF!</v>
      </c>
      <c r="D11632" t="e">
        <f>IF(dados!#REF!=0,"",dados!#REF!)</f>
        <v>#REF!</v>
      </c>
      <c r="E11632" t="e">
        <f>dados!#REF!</f>
        <v>#REF!</v>
      </c>
      <c r="F11632" t="e">
        <f>dados!#REF!</f>
        <v>#REF!</v>
      </c>
      <c r="G11632"/>
      <c r="H11632"/>
      <c r="I11632"/>
      <c r="J11632"/>
      <c r="K11632" s="13"/>
      <c r="L11632" s="13" t="e">
        <f>dados!#REF!/100</f>
        <v>#REF!</v>
      </c>
      <c r="M11632" s="13" t="e">
        <f>dados!#REF!/100</f>
        <v>#REF!</v>
      </c>
      <c r="N11632" s="13" t="e">
        <f>dados!#REF!/100</f>
        <v>#REF!</v>
      </c>
      <c r="O11632" s="13" t="e">
        <f>dados!#REF!/100</f>
        <v>#REF!</v>
      </c>
      <c r="P11632" s="22" t="e">
        <f>LEFT(Tabela2[[#This Row],[Código]],2)</f>
        <v>#VALUE!</v>
      </c>
    </row>
    <row r="11633" spans="2:16" ht="15" customHeight="1" x14ac:dyDescent="0.25">
      <c r="B11633" s="31" t="e">
        <f>IF(Tabela2[[#This Row],[Tipo]] = 0,LOOKUP(Tabela2[[#This Row],[RESUMO]],Tabela3[Grupo],Tabela3[Meus produtos]),VLOOKUP(Tabela2[[#This Row],[Código]],Tabela4[[Código NBS/LC116]:[Meus serviços]],3,0))</f>
        <v>#VALUE!</v>
      </c>
      <c r="C11633" t="e">
        <f>IF(E11633=0,TEXT(dados!#REF!,"00000000"),IF(E11633=2,TEXT(dados!#REF!,"0000"),TEXT(dados!#REF!,"#")))</f>
        <v>#REF!</v>
      </c>
      <c r="D11633" t="e">
        <f>IF(dados!#REF!=0,"",dados!#REF!)</f>
        <v>#REF!</v>
      </c>
      <c r="E11633" t="e">
        <f>dados!#REF!</f>
        <v>#REF!</v>
      </c>
      <c r="F11633" t="e">
        <f>dados!#REF!</f>
        <v>#REF!</v>
      </c>
      <c r="G11633"/>
      <c r="H11633"/>
      <c r="I11633"/>
      <c r="J11633"/>
      <c r="K11633" s="13"/>
      <c r="L11633" s="13" t="e">
        <f>dados!#REF!/100</f>
        <v>#REF!</v>
      </c>
      <c r="M11633" s="13" t="e">
        <f>dados!#REF!/100</f>
        <v>#REF!</v>
      </c>
      <c r="N11633" s="13" t="e">
        <f>dados!#REF!/100</f>
        <v>#REF!</v>
      </c>
      <c r="O11633" s="13" t="e">
        <f>dados!#REF!/100</f>
        <v>#REF!</v>
      </c>
      <c r="P11633" s="22" t="e">
        <f>LEFT(Tabela2[[#This Row],[Código]],2)</f>
        <v>#VALUE!</v>
      </c>
    </row>
    <row r="11634" spans="2:16" ht="15" customHeight="1" x14ac:dyDescent="0.25">
      <c r="B11634" s="31" t="e">
        <f>IF(Tabela2[[#This Row],[Tipo]] = 0,LOOKUP(Tabela2[[#This Row],[RESUMO]],Tabela3[Grupo],Tabela3[Meus produtos]),VLOOKUP(Tabela2[[#This Row],[Código]],Tabela4[[Código NBS/LC116]:[Meus serviços]],3,0))</f>
        <v>#VALUE!</v>
      </c>
      <c r="C11634" t="e">
        <f>IF(E11634=0,TEXT(dados!#REF!,"00000000"),IF(E11634=2,TEXT(dados!#REF!,"0000"),TEXT(dados!#REF!,"#")))</f>
        <v>#REF!</v>
      </c>
      <c r="D11634" t="e">
        <f>IF(dados!#REF!=0,"",dados!#REF!)</f>
        <v>#REF!</v>
      </c>
      <c r="E11634" t="e">
        <f>dados!#REF!</f>
        <v>#REF!</v>
      </c>
      <c r="F11634" t="e">
        <f>dados!#REF!</f>
        <v>#REF!</v>
      </c>
      <c r="G11634"/>
      <c r="H11634"/>
      <c r="I11634"/>
      <c r="J11634"/>
      <c r="K11634" s="13"/>
      <c r="L11634" s="13" t="e">
        <f>dados!#REF!/100</f>
        <v>#REF!</v>
      </c>
      <c r="M11634" s="13" t="e">
        <f>dados!#REF!/100</f>
        <v>#REF!</v>
      </c>
      <c r="N11634" s="13" t="e">
        <f>dados!#REF!/100</f>
        <v>#REF!</v>
      </c>
      <c r="O11634" s="13" t="e">
        <f>dados!#REF!/100</f>
        <v>#REF!</v>
      </c>
      <c r="P11634" s="22" t="e">
        <f>LEFT(Tabela2[[#This Row],[Código]],2)</f>
        <v>#VALUE!</v>
      </c>
    </row>
    <row r="11635" spans="2:16" ht="15" customHeight="1" x14ac:dyDescent="0.25">
      <c r="B11635" s="31" t="e">
        <f>IF(Tabela2[[#This Row],[Tipo]] = 0,LOOKUP(Tabela2[[#This Row],[RESUMO]],Tabela3[Grupo],Tabela3[Meus produtos]),VLOOKUP(Tabela2[[#This Row],[Código]],Tabela4[[Código NBS/LC116]:[Meus serviços]],3,0))</f>
        <v>#VALUE!</v>
      </c>
      <c r="C11635" t="e">
        <f>IF(E11635=0,TEXT(dados!#REF!,"00000000"),IF(E11635=2,TEXT(dados!#REF!,"0000"),TEXT(dados!#REF!,"#")))</f>
        <v>#REF!</v>
      </c>
      <c r="D11635" t="e">
        <f>IF(dados!#REF!=0,"",dados!#REF!)</f>
        <v>#REF!</v>
      </c>
      <c r="E11635" t="e">
        <f>dados!#REF!</f>
        <v>#REF!</v>
      </c>
      <c r="F11635" t="e">
        <f>dados!#REF!</f>
        <v>#REF!</v>
      </c>
      <c r="G11635"/>
      <c r="H11635"/>
      <c r="I11635"/>
      <c r="J11635"/>
      <c r="K11635" s="13"/>
      <c r="L11635" s="13" t="e">
        <f>dados!#REF!/100</f>
        <v>#REF!</v>
      </c>
      <c r="M11635" s="13" t="e">
        <f>dados!#REF!/100</f>
        <v>#REF!</v>
      </c>
      <c r="N11635" s="13" t="e">
        <f>dados!#REF!/100</f>
        <v>#REF!</v>
      </c>
      <c r="O11635" s="13" t="e">
        <f>dados!#REF!/100</f>
        <v>#REF!</v>
      </c>
      <c r="P11635" s="22" t="e">
        <f>LEFT(Tabela2[[#This Row],[Código]],2)</f>
        <v>#VALUE!</v>
      </c>
    </row>
    <row r="11636" spans="2:16" ht="15" customHeight="1" x14ac:dyDescent="0.25">
      <c r="B11636" s="31" t="e">
        <f>IF(Tabela2[[#This Row],[Tipo]] = 0,LOOKUP(Tabela2[[#This Row],[RESUMO]],Tabela3[Grupo],Tabela3[Meus produtos]),VLOOKUP(Tabela2[[#This Row],[Código]],Tabela4[[Código NBS/LC116]:[Meus serviços]],3,0))</f>
        <v>#VALUE!</v>
      </c>
      <c r="C11636" t="e">
        <f>IF(E11636=0,TEXT(dados!#REF!,"00000000"),IF(E11636=2,TEXT(dados!#REF!,"0000"),TEXT(dados!#REF!,"#")))</f>
        <v>#REF!</v>
      </c>
      <c r="D11636" t="e">
        <f>IF(dados!#REF!=0,"",dados!#REF!)</f>
        <v>#REF!</v>
      </c>
      <c r="E11636" t="e">
        <f>dados!#REF!</f>
        <v>#REF!</v>
      </c>
      <c r="F11636" t="e">
        <f>dados!#REF!</f>
        <v>#REF!</v>
      </c>
      <c r="G11636"/>
      <c r="H11636"/>
      <c r="I11636"/>
      <c r="J11636"/>
      <c r="K11636" s="13"/>
      <c r="L11636" s="13" t="e">
        <f>dados!#REF!/100</f>
        <v>#REF!</v>
      </c>
      <c r="M11636" s="13" t="e">
        <f>dados!#REF!/100</f>
        <v>#REF!</v>
      </c>
      <c r="N11636" s="13" t="e">
        <f>dados!#REF!/100</f>
        <v>#REF!</v>
      </c>
      <c r="O11636" s="13" t="e">
        <f>dados!#REF!/100</f>
        <v>#REF!</v>
      </c>
      <c r="P11636" s="22" t="e">
        <f>LEFT(Tabela2[[#This Row],[Código]],2)</f>
        <v>#VALUE!</v>
      </c>
    </row>
    <row r="11637" spans="2:16" ht="15" customHeight="1" x14ac:dyDescent="0.25">
      <c r="B11637" s="31" t="e">
        <f>IF(Tabela2[[#This Row],[Tipo]] = 0,LOOKUP(Tabela2[[#This Row],[RESUMO]],Tabela3[Grupo],Tabela3[Meus produtos]),VLOOKUP(Tabela2[[#This Row],[Código]],Tabela4[[Código NBS/LC116]:[Meus serviços]],3,0))</f>
        <v>#VALUE!</v>
      </c>
      <c r="C11637" t="e">
        <f>IF(E11637=0,TEXT(dados!#REF!,"00000000"),IF(E11637=2,TEXT(dados!#REF!,"0000"),TEXT(dados!#REF!,"#")))</f>
        <v>#REF!</v>
      </c>
      <c r="D11637" t="e">
        <f>IF(dados!#REF!=0,"",dados!#REF!)</f>
        <v>#REF!</v>
      </c>
      <c r="E11637" t="e">
        <f>dados!#REF!</f>
        <v>#REF!</v>
      </c>
      <c r="F11637" t="e">
        <f>dados!#REF!</f>
        <v>#REF!</v>
      </c>
      <c r="G11637"/>
      <c r="H11637"/>
      <c r="I11637"/>
      <c r="J11637"/>
      <c r="K11637" s="13"/>
      <c r="L11637" s="13" t="e">
        <f>dados!#REF!/100</f>
        <v>#REF!</v>
      </c>
      <c r="M11637" s="13" t="e">
        <f>dados!#REF!/100</f>
        <v>#REF!</v>
      </c>
      <c r="N11637" s="13" t="e">
        <f>dados!#REF!/100</f>
        <v>#REF!</v>
      </c>
      <c r="O11637" s="13" t="e">
        <f>dados!#REF!/100</f>
        <v>#REF!</v>
      </c>
      <c r="P11637" s="22" t="e">
        <f>LEFT(Tabela2[[#This Row],[Código]],2)</f>
        <v>#VALUE!</v>
      </c>
    </row>
    <row r="11638" spans="2:16" ht="15" customHeight="1" x14ac:dyDescent="0.25">
      <c r="B11638" s="31" t="e">
        <f>IF(Tabela2[[#This Row],[Tipo]] = 0,LOOKUP(Tabela2[[#This Row],[RESUMO]],Tabela3[Grupo],Tabela3[Meus produtos]),VLOOKUP(Tabela2[[#This Row],[Código]],Tabela4[[Código NBS/LC116]:[Meus serviços]],3,0))</f>
        <v>#VALUE!</v>
      </c>
      <c r="C11638" t="e">
        <f>IF(E11638=0,TEXT(dados!#REF!,"00000000"),IF(E11638=2,TEXT(dados!#REF!,"0000"),TEXT(dados!#REF!,"#")))</f>
        <v>#REF!</v>
      </c>
      <c r="D11638" t="e">
        <f>IF(dados!#REF!=0,"",dados!#REF!)</f>
        <v>#REF!</v>
      </c>
      <c r="E11638" t="e">
        <f>dados!#REF!</f>
        <v>#REF!</v>
      </c>
      <c r="F11638" t="e">
        <f>dados!#REF!</f>
        <v>#REF!</v>
      </c>
      <c r="G11638"/>
      <c r="H11638"/>
      <c r="I11638"/>
      <c r="J11638"/>
      <c r="K11638" s="13"/>
      <c r="L11638" s="13" t="e">
        <f>dados!#REF!/100</f>
        <v>#REF!</v>
      </c>
      <c r="M11638" s="13" t="e">
        <f>dados!#REF!/100</f>
        <v>#REF!</v>
      </c>
      <c r="N11638" s="13" t="e">
        <f>dados!#REF!/100</f>
        <v>#REF!</v>
      </c>
      <c r="O11638" s="13" t="e">
        <f>dados!#REF!/100</f>
        <v>#REF!</v>
      </c>
      <c r="P11638" s="22" t="e">
        <f>LEFT(Tabela2[[#This Row],[Código]],2)</f>
        <v>#VALUE!</v>
      </c>
    </row>
    <row r="11639" spans="2:16" ht="15" customHeight="1" x14ac:dyDescent="0.25">
      <c r="B11639" s="31" t="e">
        <f>IF(Tabela2[[#This Row],[Tipo]] = 0,LOOKUP(Tabela2[[#This Row],[RESUMO]],Tabela3[Grupo],Tabela3[Meus produtos]),VLOOKUP(Tabela2[[#This Row],[Código]],Tabela4[[Código NBS/LC116]:[Meus serviços]],3,0))</f>
        <v>#VALUE!</v>
      </c>
      <c r="C11639" t="e">
        <f>IF(E11639=0,TEXT(dados!#REF!,"00000000"),IF(E11639=2,TEXT(dados!#REF!,"0000"),TEXT(dados!#REF!,"#")))</f>
        <v>#REF!</v>
      </c>
      <c r="D11639" t="e">
        <f>IF(dados!#REF!=0,"",dados!#REF!)</f>
        <v>#REF!</v>
      </c>
      <c r="E11639" t="e">
        <f>dados!#REF!</f>
        <v>#REF!</v>
      </c>
      <c r="F11639" t="e">
        <f>dados!#REF!</f>
        <v>#REF!</v>
      </c>
      <c r="G11639"/>
      <c r="H11639"/>
      <c r="I11639"/>
      <c r="J11639"/>
      <c r="K11639" s="13"/>
      <c r="L11639" s="13" t="e">
        <f>dados!#REF!/100</f>
        <v>#REF!</v>
      </c>
      <c r="M11639" s="13" t="e">
        <f>dados!#REF!/100</f>
        <v>#REF!</v>
      </c>
      <c r="N11639" s="13" t="e">
        <f>dados!#REF!/100</f>
        <v>#REF!</v>
      </c>
      <c r="O11639" s="13" t="e">
        <f>dados!#REF!/100</f>
        <v>#REF!</v>
      </c>
      <c r="P11639" s="22" t="e">
        <f>LEFT(Tabela2[[#This Row],[Código]],2)</f>
        <v>#VALUE!</v>
      </c>
    </row>
    <row r="11640" spans="2:16" ht="15" customHeight="1" x14ac:dyDescent="0.25">
      <c r="B11640" s="31" t="e">
        <f>IF(Tabela2[[#This Row],[Tipo]] = 0,LOOKUP(Tabela2[[#This Row],[RESUMO]],Tabela3[Grupo],Tabela3[Meus produtos]),VLOOKUP(Tabela2[[#This Row],[Código]],Tabela4[[Código NBS/LC116]:[Meus serviços]],3,0))</f>
        <v>#VALUE!</v>
      </c>
      <c r="C11640" t="e">
        <f>IF(E11640=0,TEXT(dados!#REF!,"00000000"),IF(E11640=2,TEXT(dados!#REF!,"0000"),TEXT(dados!#REF!,"#")))</f>
        <v>#REF!</v>
      </c>
      <c r="D11640" t="e">
        <f>IF(dados!#REF!=0,"",dados!#REF!)</f>
        <v>#REF!</v>
      </c>
      <c r="E11640" t="e">
        <f>dados!#REF!</f>
        <v>#REF!</v>
      </c>
      <c r="F11640" t="e">
        <f>dados!#REF!</f>
        <v>#REF!</v>
      </c>
      <c r="G11640"/>
      <c r="H11640"/>
      <c r="I11640"/>
      <c r="J11640"/>
      <c r="K11640" s="13"/>
      <c r="L11640" s="13" t="e">
        <f>dados!#REF!/100</f>
        <v>#REF!</v>
      </c>
      <c r="M11640" s="13" t="e">
        <f>dados!#REF!/100</f>
        <v>#REF!</v>
      </c>
      <c r="N11640" s="13" t="e">
        <f>dados!#REF!/100</f>
        <v>#REF!</v>
      </c>
      <c r="O11640" s="13" t="e">
        <f>dados!#REF!/100</f>
        <v>#REF!</v>
      </c>
      <c r="P11640" s="22" t="e">
        <f>LEFT(Tabela2[[#This Row],[Código]],2)</f>
        <v>#VALUE!</v>
      </c>
    </row>
    <row r="11641" spans="2:16" ht="15" customHeight="1" x14ac:dyDescent="0.25">
      <c r="B11641" s="31" t="e">
        <f>IF(Tabela2[[#This Row],[Tipo]] = 0,LOOKUP(Tabela2[[#This Row],[RESUMO]],Tabela3[Grupo],Tabela3[Meus produtos]),VLOOKUP(Tabela2[[#This Row],[Código]],Tabela4[[Código NBS/LC116]:[Meus serviços]],3,0))</f>
        <v>#VALUE!</v>
      </c>
      <c r="C11641" t="e">
        <f>IF(E11641=0,TEXT(dados!#REF!,"00000000"),IF(E11641=2,TEXT(dados!#REF!,"0000"),TEXT(dados!#REF!,"#")))</f>
        <v>#REF!</v>
      </c>
      <c r="D11641" t="e">
        <f>IF(dados!#REF!=0,"",dados!#REF!)</f>
        <v>#REF!</v>
      </c>
      <c r="E11641" t="e">
        <f>dados!#REF!</f>
        <v>#REF!</v>
      </c>
      <c r="F11641" t="e">
        <f>dados!#REF!</f>
        <v>#REF!</v>
      </c>
      <c r="G11641"/>
      <c r="H11641"/>
      <c r="I11641"/>
      <c r="J11641"/>
      <c r="K11641" s="13"/>
      <c r="L11641" s="13" t="e">
        <f>dados!#REF!/100</f>
        <v>#REF!</v>
      </c>
      <c r="M11641" s="13" t="e">
        <f>dados!#REF!/100</f>
        <v>#REF!</v>
      </c>
      <c r="N11641" s="13" t="e">
        <f>dados!#REF!/100</f>
        <v>#REF!</v>
      </c>
      <c r="O11641" s="13" t="e">
        <f>dados!#REF!/100</f>
        <v>#REF!</v>
      </c>
      <c r="P11641" s="22" t="e">
        <f>LEFT(Tabela2[[#This Row],[Código]],2)</f>
        <v>#VALUE!</v>
      </c>
    </row>
    <row r="11642" spans="2:16" ht="15" customHeight="1" x14ac:dyDescent="0.25">
      <c r="B11642" s="31" t="e">
        <f>IF(Tabela2[[#This Row],[Tipo]] = 0,LOOKUP(Tabela2[[#This Row],[RESUMO]],Tabela3[Grupo],Tabela3[Meus produtos]),VLOOKUP(Tabela2[[#This Row],[Código]],Tabela4[[Código NBS/LC116]:[Meus serviços]],3,0))</f>
        <v>#VALUE!</v>
      </c>
      <c r="C11642" t="e">
        <f>IF(E11642=0,TEXT(dados!#REF!,"00000000"),IF(E11642=2,TEXT(dados!#REF!,"0000"),TEXT(dados!#REF!,"#")))</f>
        <v>#REF!</v>
      </c>
      <c r="D11642" t="e">
        <f>IF(dados!#REF!=0,"",dados!#REF!)</f>
        <v>#REF!</v>
      </c>
      <c r="E11642" t="e">
        <f>dados!#REF!</f>
        <v>#REF!</v>
      </c>
      <c r="F11642" t="e">
        <f>dados!#REF!</f>
        <v>#REF!</v>
      </c>
      <c r="G11642"/>
      <c r="H11642"/>
      <c r="I11642"/>
      <c r="J11642"/>
      <c r="K11642" s="13"/>
      <c r="L11642" s="13" t="e">
        <f>dados!#REF!/100</f>
        <v>#REF!</v>
      </c>
      <c r="M11642" s="13" t="e">
        <f>dados!#REF!/100</f>
        <v>#REF!</v>
      </c>
      <c r="N11642" s="13" t="e">
        <f>dados!#REF!/100</f>
        <v>#REF!</v>
      </c>
      <c r="O11642" s="13" t="e">
        <f>dados!#REF!/100</f>
        <v>#REF!</v>
      </c>
      <c r="P11642" s="22" t="e">
        <f>LEFT(Tabela2[[#This Row],[Código]],2)</f>
        <v>#VALUE!</v>
      </c>
    </row>
    <row r="11643" spans="2:16" ht="15" customHeight="1" x14ac:dyDescent="0.25">
      <c r="B11643" s="31" t="e">
        <f>IF(Tabela2[[#This Row],[Tipo]] = 0,LOOKUP(Tabela2[[#This Row],[RESUMO]],Tabela3[Grupo],Tabela3[Meus produtos]),VLOOKUP(Tabela2[[#This Row],[Código]],Tabela4[[Código NBS/LC116]:[Meus serviços]],3,0))</f>
        <v>#VALUE!</v>
      </c>
      <c r="C11643" t="e">
        <f>IF(E11643=0,TEXT(dados!#REF!,"00000000"),IF(E11643=2,TEXT(dados!#REF!,"0000"),TEXT(dados!#REF!,"#")))</f>
        <v>#REF!</v>
      </c>
      <c r="D11643" t="e">
        <f>IF(dados!#REF!=0,"",dados!#REF!)</f>
        <v>#REF!</v>
      </c>
      <c r="E11643" t="e">
        <f>dados!#REF!</f>
        <v>#REF!</v>
      </c>
      <c r="F11643" t="e">
        <f>dados!#REF!</f>
        <v>#REF!</v>
      </c>
      <c r="G11643"/>
      <c r="H11643"/>
      <c r="I11643"/>
      <c r="J11643"/>
      <c r="K11643" s="13"/>
      <c r="L11643" s="13" t="e">
        <f>dados!#REF!/100</f>
        <v>#REF!</v>
      </c>
      <c r="M11643" s="13" t="e">
        <f>dados!#REF!/100</f>
        <v>#REF!</v>
      </c>
      <c r="N11643" s="13" t="e">
        <f>dados!#REF!/100</f>
        <v>#REF!</v>
      </c>
      <c r="O11643" s="13" t="e">
        <f>dados!#REF!/100</f>
        <v>#REF!</v>
      </c>
      <c r="P11643" s="22" t="e">
        <f>LEFT(Tabela2[[#This Row],[Código]],2)</f>
        <v>#VALUE!</v>
      </c>
    </row>
    <row r="11644" spans="2:16" ht="15" customHeight="1" x14ac:dyDescent="0.25">
      <c r="B11644" s="31" t="e">
        <f>IF(Tabela2[[#This Row],[Tipo]] = 0,LOOKUP(Tabela2[[#This Row],[RESUMO]],Tabela3[Grupo],Tabela3[Meus produtos]),VLOOKUP(Tabela2[[#This Row],[Código]],Tabela4[[Código NBS/LC116]:[Meus serviços]],3,0))</f>
        <v>#VALUE!</v>
      </c>
      <c r="C11644" t="e">
        <f>IF(E11644=0,TEXT(dados!#REF!,"00000000"),IF(E11644=2,TEXT(dados!#REF!,"0000"),TEXT(dados!#REF!,"#")))</f>
        <v>#REF!</v>
      </c>
      <c r="D11644" t="e">
        <f>IF(dados!#REF!=0,"",dados!#REF!)</f>
        <v>#REF!</v>
      </c>
      <c r="E11644" t="e">
        <f>dados!#REF!</f>
        <v>#REF!</v>
      </c>
      <c r="F11644" t="e">
        <f>dados!#REF!</f>
        <v>#REF!</v>
      </c>
      <c r="G11644"/>
      <c r="H11644"/>
      <c r="I11644"/>
      <c r="J11644"/>
      <c r="K11644" s="13"/>
      <c r="L11644" s="13" t="e">
        <f>dados!#REF!/100</f>
        <v>#REF!</v>
      </c>
      <c r="M11644" s="13" t="e">
        <f>dados!#REF!/100</f>
        <v>#REF!</v>
      </c>
      <c r="N11644" s="13" t="e">
        <f>dados!#REF!/100</f>
        <v>#REF!</v>
      </c>
      <c r="O11644" s="13" t="e">
        <f>dados!#REF!/100</f>
        <v>#REF!</v>
      </c>
      <c r="P11644" s="22" t="e">
        <f>LEFT(Tabela2[[#This Row],[Código]],2)</f>
        <v>#VALUE!</v>
      </c>
    </row>
    <row r="11645" spans="2:16" ht="15" customHeight="1" x14ac:dyDescent="0.25">
      <c r="B11645" s="31" t="e">
        <f>IF(Tabela2[[#This Row],[Tipo]] = 0,LOOKUP(Tabela2[[#This Row],[RESUMO]],Tabela3[Grupo],Tabela3[Meus produtos]),VLOOKUP(Tabela2[[#This Row],[Código]],Tabela4[[Código NBS/LC116]:[Meus serviços]],3,0))</f>
        <v>#VALUE!</v>
      </c>
      <c r="C11645" t="e">
        <f>IF(E11645=0,TEXT(dados!#REF!,"00000000"),IF(E11645=2,TEXT(dados!#REF!,"0000"),TEXT(dados!#REF!,"#")))</f>
        <v>#REF!</v>
      </c>
      <c r="D11645" t="e">
        <f>IF(dados!#REF!=0,"",dados!#REF!)</f>
        <v>#REF!</v>
      </c>
      <c r="E11645" t="e">
        <f>dados!#REF!</f>
        <v>#REF!</v>
      </c>
      <c r="F11645" t="e">
        <f>dados!#REF!</f>
        <v>#REF!</v>
      </c>
      <c r="G11645"/>
      <c r="H11645"/>
      <c r="I11645"/>
      <c r="J11645"/>
      <c r="K11645" s="13"/>
      <c r="L11645" s="13" t="e">
        <f>dados!#REF!/100</f>
        <v>#REF!</v>
      </c>
      <c r="M11645" s="13" t="e">
        <f>dados!#REF!/100</f>
        <v>#REF!</v>
      </c>
      <c r="N11645" s="13" t="e">
        <f>dados!#REF!/100</f>
        <v>#REF!</v>
      </c>
      <c r="O11645" s="13" t="e">
        <f>dados!#REF!/100</f>
        <v>#REF!</v>
      </c>
      <c r="P11645" s="22" t="e">
        <f>LEFT(Tabela2[[#This Row],[Código]],2)</f>
        <v>#VALUE!</v>
      </c>
    </row>
    <row r="11646" spans="2:16" ht="15" customHeight="1" x14ac:dyDescent="0.25">
      <c r="B11646" s="31" t="e">
        <f>IF(Tabela2[[#This Row],[Tipo]] = 0,LOOKUP(Tabela2[[#This Row],[RESUMO]],Tabela3[Grupo],Tabela3[Meus produtos]),VLOOKUP(Tabela2[[#This Row],[Código]],Tabela4[[Código NBS/LC116]:[Meus serviços]],3,0))</f>
        <v>#VALUE!</v>
      </c>
      <c r="C11646" t="e">
        <f>IF(E11646=0,TEXT(dados!#REF!,"00000000"),IF(E11646=2,TEXT(dados!#REF!,"0000"),TEXT(dados!#REF!,"#")))</f>
        <v>#REF!</v>
      </c>
      <c r="D11646" t="e">
        <f>IF(dados!#REF!=0,"",dados!#REF!)</f>
        <v>#REF!</v>
      </c>
      <c r="E11646" t="e">
        <f>dados!#REF!</f>
        <v>#REF!</v>
      </c>
      <c r="F11646" t="e">
        <f>dados!#REF!</f>
        <v>#REF!</v>
      </c>
      <c r="G11646"/>
      <c r="H11646"/>
      <c r="I11646"/>
      <c r="J11646"/>
      <c r="K11646" s="13"/>
      <c r="L11646" s="13" t="e">
        <f>dados!#REF!/100</f>
        <v>#REF!</v>
      </c>
      <c r="M11646" s="13" t="e">
        <f>dados!#REF!/100</f>
        <v>#REF!</v>
      </c>
      <c r="N11646" s="13" t="e">
        <f>dados!#REF!/100</f>
        <v>#REF!</v>
      </c>
      <c r="O11646" s="13" t="e">
        <f>dados!#REF!/100</f>
        <v>#REF!</v>
      </c>
      <c r="P11646" s="22" t="e">
        <f>LEFT(Tabela2[[#This Row],[Código]],2)</f>
        <v>#VALUE!</v>
      </c>
    </row>
    <row r="11647" spans="2:16" ht="15" customHeight="1" x14ac:dyDescent="0.25">
      <c r="B11647" s="31" t="e">
        <f>IF(Tabela2[[#This Row],[Tipo]] = 0,LOOKUP(Tabela2[[#This Row],[RESUMO]],Tabela3[Grupo],Tabela3[Meus produtos]),VLOOKUP(Tabela2[[#This Row],[Código]],Tabela4[[Código NBS/LC116]:[Meus serviços]],3,0))</f>
        <v>#VALUE!</v>
      </c>
      <c r="C11647" t="e">
        <f>IF(E11647=0,TEXT(dados!#REF!,"00000000"),IF(E11647=2,TEXT(dados!#REF!,"0000"),TEXT(dados!#REF!,"#")))</f>
        <v>#REF!</v>
      </c>
      <c r="D11647" t="e">
        <f>IF(dados!#REF!=0,"",dados!#REF!)</f>
        <v>#REF!</v>
      </c>
      <c r="E11647" t="e">
        <f>dados!#REF!</f>
        <v>#REF!</v>
      </c>
      <c r="F11647" t="e">
        <f>dados!#REF!</f>
        <v>#REF!</v>
      </c>
      <c r="G11647"/>
      <c r="H11647"/>
      <c r="I11647"/>
      <c r="J11647"/>
      <c r="K11647" s="13"/>
      <c r="L11647" s="13" t="e">
        <f>dados!#REF!/100</f>
        <v>#REF!</v>
      </c>
      <c r="M11647" s="13" t="e">
        <f>dados!#REF!/100</f>
        <v>#REF!</v>
      </c>
      <c r="N11647" s="13" t="e">
        <f>dados!#REF!/100</f>
        <v>#REF!</v>
      </c>
      <c r="O11647" s="13" t="e">
        <f>dados!#REF!/100</f>
        <v>#REF!</v>
      </c>
      <c r="P11647" s="22" t="e">
        <f>LEFT(Tabela2[[#This Row],[Código]],2)</f>
        <v>#VALUE!</v>
      </c>
    </row>
    <row r="11648" spans="2:16" ht="15" customHeight="1" x14ac:dyDescent="0.25">
      <c r="B11648" s="31" t="e">
        <f>IF(Tabela2[[#This Row],[Tipo]] = 0,LOOKUP(Tabela2[[#This Row],[RESUMO]],Tabela3[Grupo],Tabela3[Meus produtos]),VLOOKUP(Tabela2[[#This Row],[Código]],Tabela4[[Código NBS/LC116]:[Meus serviços]],3,0))</f>
        <v>#VALUE!</v>
      </c>
      <c r="C11648" t="e">
        <f>IF(E11648=0,TEXT(dados!#REF!,"00000000"),IF(E11648=2,TEXT(dados!#REF!,"0000"),TEXT(dados!#REF!,"#")))</f>
        <v>#REF!</v>
      </c>
      <c r="D11648" t="e">
        <f>IF(dados!#REF!=0,"",dados!#REF!)</f>
        <v>#REF!</v>
      </c>
      <c r="E11648" t="e">
        <f>dados!#REF!</f>
        <v>#REF!</v>
      </c>
      <c r="F11648" t="e">
        <f>dados!#REF!</f>
        <v>#REF!</v>
      </c>
      <c r="G11648"/>
      <c r="H11648"/>
      <c r="I11648"/>
      <c r="J11648"/>
      <c r="K11648" s="13"/>
      <c r="L11648" s="13" t="e">
        <f>dados!#REF!/100</f>
        <v>#REF!</v>
      </c>
      <c r="M11648" s="13" t="e">
        <f>dados!#REF!/100</f>
        <v>#REF!</v>
      </c>
      <c r="N11648" s="13" t="e">
        <f>dados!#REF!/100</f>
        <v>#REF!</v>
      </c>
      <c r="O11648" s="13" t="e">
        <f>dados!#REF!/100</f>
        <v>#REF!</v>
      </c>
      <c r="P11648" s="22" t="e">
        <f>LEFT(Tabela2[[#This Row],[Código]],2)</f>
        <v>#VALUE!</v>
      </c>
    </row>
    <row r="11649" spans="2:16" ht="15" customHeight="1" x14ac:dyDescent="0.25">
      <c r="B11649" s="31" t="e">
        <f>IF(Tabela2[[#This Row],[Tipo]] = 0,LOOKUP(Tabela2[[#This Row],[RESUMO]],Tabela3[Grupo],Tabela3[Meus produtos]),VLOOKUP(Tabela2[[#This Row],[Código]],Tabela4[[Código NBS/LC116]:[Meus serviços]],3,0))</f>
        <v>#VALUE!</v>
      </c>
      <c r="C11649" t="e">
        <f>IF(E11649=0,TEXT(dados!#REF!,"00000000"),IF(E11649=2,TEXT(dados!#REF!,"0000"),TEXT(dados!#REF!,"#")))</f>
        <v>#REF!</v>
      </c>
      <c r="D11649" t="e">
        <f>IF(dados!#REF!=0,"",dados!#REF!)</f>
        <v>#REF!</v>
      </c>
      <c r="E11649" t="e">
        <f>dados!#REF!</f>
        <v>#REF!</v>
      </c>
      <c r="F11649" t="e">
        <f>dados!#REF!</f>
        <v>#REF!</v>
      </c>
      <c r="G11649"/>
      <c r="H11649"/>
      <c r="I11649"/>
      <c r="J11649"/>
      <c r="K11649" s="13"/>
      <c r="L11649" s="13" t="e">
        <f>dados!#REF!/100</f>
        <v>#REF!</v>
      </c>
      <c r="M11649" s="13" t="e">
        <f>dados!#REF!/100</f>
        <v>#REF!</v>
      </c>
      <c r="N11649" s="13" t="e">
        <f>dados!#REF!/100</f>
        <v>#REF!</v>
      </c>
      <c r="O11649" s="13" t="e">
        <f>dados!#REF!/100</f>
        <v>#REF!</v>
      </c>
      <c r="P11649" s="22" t="e">
        <f>LEFT(Tabela2[[#This Row],[Código]],2)</f>
        <v>#VALUE!</v>
      </c>
    </row>
    <row r="11650" spans="2:16" ht="15" customHeight="1" x14ac:dyDescent="0.25">
      <c r="B11650" s="31" t="e">
        <f>IF(Tabela2[[#This Row],[Tipo]] = 0,LOOKUP(Tabela2[[#This Row],[RESUMO]],Tabela3[Grupo],Tabela3[Meus produtos]),VLOOKUP(Tabela2[[#This Row],[Código]],Tabela4[[Código NBS/LC116]:[Meus serviços]],3,0))</f>
        <v>#VALUE!</v>
      </c>
      <c r="C11650" t="e">
        <f>IF(E11650=0,TEXT(dados!#REF!,"00000000"),IF(E11650=2,TEXT(dados!#REF!,"0000"),TEXT(dados!#REF!,"#")))</f>
        <v>#REF!</v>
      </c>
      <c r="D11650" t="e">
        <f>IF(dados!#REF!=0,"",dados!#REF!)</f>
        <v>#REF!</v>
      </c>
      <c r="E11650" t="e">
        <f>dados!#REF!</f>
        <v>#REF!</v>
      </c>
      <c r="F11650" t="e">
        <f>dados!#REF!</f>
        <v>#REF!</v>
      </c>
      <c r="G11650"/>
      <c r="H11650"/>
      <c r="I11650"/>
      <c r="J11650"/>
      <c r="K11650" s="13"/>
      <c r="L11650" s="13" t="e">
        <f>dados!#REF!/100</f>
        <v>#REF!</v>
      </c>
      <c r="M11650" s="13" t="e">
        <f>dados!#REF!/100</f>
        <v>#REF!</v>
      </c>
      <c r="N11650" s="13" t="e">
        <f>dados!#REF!/100</f>
        <v>#REF!</v>
      </c>
      <c r="O11650" s="13" t="e">
        <f>dados!#REF!/100</f>
        <v>#REF!</v>
      </c>
      <c r="P11650" s="22" t="e">
        <f>LEFT(Tabela2[[#This Row],[Código]],2)</f>
        <v>#VALUE!</v>
      </c>
    </row>
    <row r="11651" spans="2:16" ht="15" customHeight="1" x14ac:dyDescent="0.25">
      <c r="B11651" s="31" t="e">
        <f>IF(Tabela2[[#This Row],[Tipo]] = 0,LOOKUP(Tabela2[[#This Row],[RESUMO]],Tabela3[Grupo],Tabela3[Meus produtos]),VLOOKUP(Tabela2[[#This Row],[Código]],Tabela4[[Código NBS/LC116]:[Meus serviços]],3,0))</f>
        <v>#VALUE!</v>
      </c>
      <c r="C11651" t="e">
        <f>IF(E11651=0,TEXT(dados!#REF!,"00000000"),IF(E11651=2,TEXT(dados!#REF!,"0000"),TEXT(dados!#REF!,"#")))</f>
        <v>#REF!</v>
      </c>
      <c r="D11651" t="e">
        <f>IF(dados!#REF!=0,"",dados!#REF!)</f>
        <v>#REF!</v>
      </c>
      <c r="E11651" t="e">
        <f>dados!#REF!</f>
        <v>#REF!</v>
      </c>
      <c r="F11651" t="e">
        <f>dados!#REF!</f>
        <v>#REF!</v>
      </c>
      <c r="G11651"/>
      <c r="H11651"/>
      <c r="I11651"/>
      <c r="J11651"/>
      <c r="K11651" s="13"/>
      <c r="L11651" s="13" t="e">
        <f>dados!#REF!/100</f>
        <v>#REF!</v>
      </c>
      <c r="M11651" s="13" t="e">
        <f>dados!#REF!/100</f>
        <v>#REF!</v>
      </c>
      <c r="N11651" s="13" t="e">
        <f>dados!#REF!/100</f>
        <v>#REF!</v>
      </c>
      <c r="O11651" s="13" t="e">
        <f>dados!#REF!/100</f>
        <v>#REF!</v>
      </c>
      <c r="P11651" s="22" t="e">
        <f>LEFT(Tabela2[[#This Row],[Código]],2)</f>
        <v>#VALUE!</v>
      </c>
    </row>
    <row r="11652" spans="2:16" ht="15" customHeight="1" x14ac:dyDescent="0.25">
      <c r="B11652" s="31" t="e">
        <f>IF(Tabela2[[#This Row],[Tipo]] = 0,LOOKUP(Tabela2[[#This Row],[RESUMO]],Tabela3[Grupo],Tabela3[Meus produtos]),VLOOKUP(Tabela2[[#This Row],[Código]],Tabela4[[Código NBS/LC116]:[Meus serviços]],3,0))</f>
        <v>#VALUE!</v>
      </c>
      <c r="C11652" t="e">
        <f>IF(E11652=0,TEXT(dados!#REF!,"00000000"),IF(E11652=2,TEXT(dados!#REF!,"0000"),TEXT(dados!#REF!,"#")))</f>
        <v>#REF!</v>
      </c>
      <c r="D11652" t="e">
        <f>IF(dados!#REF!=0,"",dados!#REF!)</f>
        <v>#REF!</v>
      </c>
      <c r="E11652" t="e">
        <f>dados!#REF!</f>
        <v>#REF!</v>
      </c>
      <c r="F11652" t="e">
        <f>dados!#REF!</f>
        <v>#REF!</v>
      </c>
      <c r="G11652"/>
      <c r="H11652"/>
      <c r="I11652"/>
      <c r="J11652"/>
      <c r="K11652" s="13"/>
      <c r="L11652" s="13" t="e">
        <f>dados!#REF!/100</f>
        <v>#REF!</v>
      </c>
      <c r="M11652" s="13" t="e">
        <f>dados!#REF!/100</f>
        <v>#REF!</v>
      </c>
      <c r="N11652" s="13" t="e">
        <f>dados!#REF!/100</f>
        <v>#REF!</v>
      </c>
      <c r="O11652" s="13" t="e">
        <f>dados!#REF!/100</f>
        <v>#REF!</v>
      </c>
      <c r="P11652" s="22" t="e">
        <f>LEFT(Tabela2[[#This Row],[Código]],2)</f>
        <v>#VALUE!</v>
      </c>
    </row>
    <row r="11653" spans="2:16" ht="15" customHeight="1" x14ac:dyDescent="0.25">
      <c r="B11653" s="31" t="e">
        <f>IF(Tabela2[[#This Row],[Tipo]] = 0,LOOKUP(Tabela2[[#This Row],[RESUMO]],Tabela3[Grupo],Tabela3[Meus produtos]),VLOOKUP(Tabela2[[#This Row],[Código]],Tabela4[[Código NBS/LC116]:[Meus serviços]],3,0))</f>
        <v>#VALUE!</v>
      </c>
      <c r="C11653" t="e">
        <f>IF(E11653=0,TEXT(dados!#REF!,"00000000"),IF(E11653=2,TEXT(dados!#REF!,"0000"),TEXT(dados!#REF!,"#")))</f>
        <v>#REF!</v>
      </c>
      <c r="D11653" t="e">
        <f>IF(dados!#REF!=0,"",dados!#REF!)</f>
        <v>#REF!</v>
      </c>
      <c r="E11653" t="e">
        <f>dados!#REF!</f>
        <v>#REF!</v>
      </c>
      <c r="F11653" t="e">
        <f>dados!#REF!</f>
        <v>#REF!</v>
      </c>
      <c r="G11653"/>
      <c r="H11653"/>
      <c r="I11653"/>
      <c r="J11653"/>
      <c r="K11653" s="13"/>
      <c r="L11653" s="13" t="e">
        <f>dados!#REF!/100</f>
        <v>#REF!</v>
      </c>
      <c r="M11653" s="13" t="e">
        <f>dados!#REF!/100</f>
        <v>#REF!</v>
      </c>
      <c r="N11653" s="13" t="e">
        <f>dados!#REF!/100</f>
        <v>#REF!</v>
      </c>
      <c r="O11653" s="13" t="e">
        <f>dados!#REF!/100</f>
        <v>#REF!</v>
      </c>
      <c r="P11653" s="22" t="e">
        <f>LEFT(Tabela2[[#This Row],[Código]],2)</f>
        <v>#VALUE!</v>
      </c>
    </row>
    <row r="11654" spans="2:16" ht="15" customHeight="1" x14ac:dyDescent="0.25">
      <c r="B11654" s="31" t="e">
        <f>IF(Tabela2[[#This Row],[Tipo]] = 0,LOOKUP(Tabela2[[#This Row],[RESUMO]],Tabela3[Grupo],Tabela3[Meus produtos]),VLOOKUP(Tabela2[[#This Row],[Código]],Tabela4[[Código NBS/LC116]:[Meus serviços]],3,0))</f>
        <v>#VALUE!</v>
      </c>
      <c r="C11654" t="e">
        <f>IF(E11654=0,TEXT(dados!#REF!,"00000000"),IF(E11654=2,TEXT(dados!#REF!,"0000"),TEXT(dados!#REF!,"#")))</f>
        <v>#REF!</v>
      </c>
      <c r="D11654" t="e">
        <f>IF(dados!#REF!=0,"",dados!#REF!)</f>
        <v>#REF!</v>
      </c>
      <c r="E11654" t="e">
        <f>dados!#REF!</f>
        <v>#REF!</v>
      </c>
      <c r="F11654" t="e">
        <f>dados!#REF!</f>
        <v>#REF!</v>
      </c>
      <c r="G11654"/>
      <c r="H11654"/>
      <c r="I11654"/>
      <c r="J11654"/>
      <c r="K11654" s="13"/>
      <c r="L11654" s="13" t="e">
        <f>dados!#REF!/100</f>
        <v>#REF!</v>
      </c>
      <c r="M11654" s="13" t="e">
        <f>dados!#REF!/100</f>
        <v>#REF!</v>
      </c>
      <c r="N11654" s="13" t="e">
        <f>dados!#REF!/100</f>
        <v>#REF!</v>
      </c>
      <c r="O11654" s="13" t="e">
        <f>dados!#REF!/100</f>
        <v>#REF!</v>
      </c>
      <c r="P11654" s="22" t="e">
        <f>LEFT(Tabela2[[#This Row],[Código]],2)</f>
        <v>#VALUE!</v>
      </c>
    </row>
    <row r="11655" spans="2:16" ht="15" customHeight="1" x14ac:dyDescent="0.25">
      <c r="B11655" s="31" t="e">
        <f>IF(Tabela2[[#This Row],[Tipo]] = 0,LOOKUP(Tabela2[[#This Row],[RESUMO]],Tabela3[Grupo],Tabela3[Meus produtos]),VLOOKUP(Tabela2[[#This Row],[Código]],Tabela4[[Código NBS/LC116]:[Meus serviços]],3,0))</f>
        <v>#VALUE!</v>
      </c>
      <c r="C11655" t="e">
        <f>IF(E11655=0,TEXT(dados!#REF!,"00000000"),IF(E11655=2,TEXT(dados!#REF!,"0000"),TEXT(dados!#REF!,"#")))</f>
        <v>#REF!</v>
      </c>
      <c r="D11655" t="e">
        <f>IF(dados!#REF!=0,"",dados!#REF!)</f>
        <v>#REF!</v>
      </c>
      <c r="E11655" t="e">
        <f>dados!#REF!</f>
        <v>#REF!</v>
      </c>
      <c r="F11655" t="e">
        <f>dados!#REF!</f>
        <v>#REF!</v>
      </c>
      <c r="G11655"/>
      <c r="H11655"/>
      <c r="I11655"/>
      <c r="J11655"/>
      <c r="K11655" s="13"/>
      <c r="L11655" s="13" t="e">
        <f>dados!#REF!/100</f>
        <v>#REF!</v>
      </c>
      <c r="M11655" s="13" t="e">
        <f>dados!#REF!/100</f>
        <v>#REF!</v>
      </c>
      <c r="N11655" s="13" t="e">
        <f>dados!#REF!/100</f>
        <v>#REF!</v>
      </c>
      <c r="O11655" s="13" t="e">
        <f>dados!#REF!/100</f>
        <v>#REF!</v>
      </c>
      <c r="P11655" s="22" t="e">
        <f>LEFT(Tabela2[[#This Row],[Código]],2)</f>
        <v>#VALUE!</v>
      </c>
    </row>
    <row r="11656" spans="2:16" ht="15" customHeight="1" x14ac:dyDescent="0.25">
      <c r="B11656" s="31" t="e">
        <f>IF(Tabela2[[#This Row],[Tipo]] = 0,LOOKUP(Tabela2[[#This Row],[RESUMO]],Tabela3[Grupo],Tabela3[Meus produtos]),VLOOKUP(Tabela2[[#This Row],[Código]],Tabela4[[Código NBS/LC116]:[Meus serviços]],3,0))</f>
        <v>#VALUE!</v>
      </c>
      <c r="C11656" t="e">
        <f>IF(E11656=0,TEXT(dados!#REF!,"00000000"),IF(E11656=2,TEXT(dados!#REF!,"0000"),TEXT(dados!#REF!,"#")))</f>
        <v>#REF!</v>
      </c>
      <c r="D11656" t="e">
        <f>IF(dados!#REF!=0,"",dados!#REF!)</f>
        <v>#REF!</v>
      </c>
      <c r="E11656" t="e">
        <f>dados!#REF!</f>
        <v>#REF!</v>
      </c>
      <c r="F11656" t="e">
        <f>dados!#REF!</f>
        <v>#REF!</v>
      </c>
      <c r="G11656"/>
      <c r="H11656"/>
      <c r="I11656"/>
      <c r="J11656"/>
      <c r="K11656" s="13"/>
      <c r="L11656" s="13" t="e">
        <f>dados!#REF!/100</f>
        <v>#REF!</v>
      </c>
      <c r="M11656" s="13" t="e">
        <f>dados!#REF!/100</f>
        <v>#REF!</v>
      </c>
      <c r="N11656" s="13" t="e">
        <f>dados!#REF!/100</f>
        <v>#REF!</v>
      </c>
      <c r="O11656" s="13" t="e">
        <f>dados!#REF!/100</f>
        <v>#REF!</v>
      </c>
      <c r="P11656" s="22" t="e">
        <f>LEFT(Tabela2[[#This Row],[Código]],2)</f>
        <v>#VALUE!</v>
      </c>
    </row>
    <row r="11657" spans="2:16" ht="15" customHeight="1" x14ac:dyDescent="0.25">
      <c r="B11657" s="31" t="e">
        <f>IF(Tabela2[[#This Row],[Tipo]] = 0,LOOKUP(Tabela2[[#This Row],[RESUMO]],Tabela3[Grupo],Tabela3[Meus produtos]),VLOOKUP(Tabela2[[#This Row],[Código]],Tabela4[[Código NBS/LC116]:[Meus serviços]],3,0))</f>
        <v>#VALUE!</v>
      </c>
      <c r="C11657" t="e">
        <f>IF(E11657=0,TEXT(dados!#REF!,"00000000"),IF(E11657=2,TEXT(dados!#REF!,"0000"),TEXT(dados!#REF!,"#")))</f>
        <v>#REF!</v>
      </c>
      <c r="D11657" t="e">
        <f>IF(dados!#REF!=0,"",dados!#REF!)</f>
        <v>#REF!</v>
      </c>
      <c r="E11657" t="e">
        <f>dados!#REF!</f>
        <v>#REF!</v>
      </c>
      <c r="F11657" t="e">
        <f>dados!#REF!</f>
        <v>#REF!</v>
      </c>
      <c r="G11657"/>
      <c r="H11657"/>
      <c r="I11657"/>
      <c r="J11657"/>
      <c r="K11657" s="13"/>
      <c r="L11657" s="13" t="e">
        <f>dados!#REF!/100</f>
        <v>#REF!</v>
      </c>
      <c r="M11657" s="13" t="e">
        <f>dados!#REF!/100</f>
        <v>#REF!</v>
      </c>
      <c r="N11657" s="13" t="e">
        <f>dados!#REF!/100</f>
        <v>#REF!</v>
      </c>
      <c r="O11657" s="13" t="e">
        <f>dados!#REF!/100</f>
        <v>#REF!</v>
      </c>
      <c r="P11657" s="22" t="e">
        <f>LEFT(Tabela2[[#This Row],[Código]],2)</f>
        <v>#VALUE!</v>
      </c>
    </row>
    <row r="11658" spans="2:16" ht="15" customHeight="1" x14ac:dyDescent="0.25">
      <c r="B11658" s="31" t="e">
        <f>IF(Tabela2[[#This Row],[Tipo]] = 0,LOOKUP(Tabela2[[#This Row],[RESUMO]],Tabela3[Grupo],Tabela3[Meus produtos]),VLOOKUP(Tabela2[[#This Row],[Código]],Tabela4[[Código NBS/LC116]:[Meus serviços]],3,0))</f>
        <v>#VALUE!</v>
      </c>
      <c r="C11658" t="e">
        <f>IF(E11658=0,TEXT(dados!#REF!,"00000000"),IF(E11658=2,TEXT(dados!#REF!,"0000"),TEXT(dados!#REF!,"#")))</f>
        <v>#REF!</v>
      </c>
      <c r="D11658" t="e">
        <f>IF(dados!#REF!=0,"",dados!#REF!)</f>
        <v>#REF!</v>
      </c>
      <c r="E11658" t="e">
        <f>dados!#REF!</f>
        <v>#REF!</v>
      </c>
      <c r="F11658" t="e">
        <f>dados!#REF!</f>
        <v>#REF!</v>
      </c>
      <c r="G11658"/>
      <c r="H11658"/>
      <c r="I11658"/>
      <c r="J11658"/>
      <c r="K11658" s="13"/>
      <c r="L11658" s="13" t="e">
        <f>dados!#REF!/100</f>
        <v>#REF!</v>
      </c>
      <c r="M11658" s="13" t="e">
        <f>dados!#REF!/100</f>
        <v>#REF!</v>
      </c>
      <c r="N11658" s="13" t="e">
        <f>dados!#REF!/100</f>
        <v>#REF!</v>
      </c>
      <c r="O11658" s="13" t="e">
        <f>dados!#REF!/100</f>
        <v>#REF!</v>
      </c>
      <c r="P11658" s="22" t="e">
        <f>LEFT(Tabela2[[#This Row],[Código]],2)</f>
        <v>#VALUE!</v>
      </c>
    </row>
    <row r="11659" spans="2:16" ht="15" customHeight="1" x14ac:dyDescent="0.25">
      <c r="B11659" s="31" t="e">
        <f>IF(Tabela2[[#This Row],[Tipo]] = 0,LOOKUP(Tabela2[[#This Row],[RESUMO]],Tabela3[Grupo],Tabela3[Meus produtos]),VLOOKUP(Tabela2[[#This Row],[Código]],Tabela4[[Código NBS/LC116]:[Meus serviços]],3,0))</f>
        <v>#VALUE!</v>
      </c>
      <c r="C11659" t="e">
        <f>IF(E11659=0,TEXT(dados!#REF!,"00000000"),IF(E11659=2,TEXT(dados!#REF!,"0000"),TEXT(dados!#REF!,"#")))</f>
        <v>#REF!</v>
      </c>
      <c r="D11659" t="e">
        <f>IF(dados!#REF!=0,"",dados!#REF!)</f>
        <v>#REF!</v>
      </c>
      <c r="E11659" t="e">
        <f>dados!#REF!</f>
        <v>#REF!</v>
      </c>
      <c r="F11659" t="e">
        <f>dados!#REF!</f>
        <v>#REF!</v>
      </c>
      <c r="G11659"/>
      <c r="H11659"/>
      <c r="I11659"/>
      <c r="J11659"/>
      <c r="K11659" s="13"/>
      <c r="L11659" s="13" t="e">
        <f>dados!#REF!/100</f>
        <v>#REF!</v>
      </c>
      <c r="M11659" s="13" t="e">
        <f>dados!#REF!/100</f>
        <v>#REF!</v>
      </c>
      <c r="N11659" s="13" t="e">
        <f>dados!#REF!/100</f>
        <v>#REF!</v>
      </c>
      <c r="O11659" s="13" t="e">
        <f>dados!#REF!/100</f>
        <v>#REF!</v>
      </c>
      <c r="P11659" s="22" t="e">
        <f>LEFT(Tabela2[[#This Row],[Código]],2)</f>
        <v>#VALUE!</v>
      </c>
    </row>
    <row r="11660" spans="2:16" ht="15" customHeight="1" x14ac:dyDescent="0.25">
      <c r="B11660" s="31" t="e">
        <f>IF(Tabela2[[#This Row],[Tipo]] = 0,LOOKUP(Tabela2[[#This Row],[RESUMO]],Tabela3[Grupo],Tabela3[Meus produtos]),VLOOKUP(Tabela2[[#This Row],[Código]],Tabela4[[Código NBS/LC116]:[Meus serviços]],3,0))</f>
        <v>#VALUE!</v>
      </c>
      <c r="C11660" t="e">
        <f>IF(E11660=0,TEXT(dados!#REF!,"00000000"),IF(E11660=2,TEXT(dados!#REF!,"0000"),TEXT(dados!#REF!,"#")))</f>
        <v>#REF!</v>
      </c>
      <c r="D11660" t="e">
        <f>IF(dados!#REF!=0,"",dados!#REF!)</f>
        <v>#REF!</v>
      </c>
      <c r="E11660" t="e">
        <f>dados!#REF!</f>
        <v>#REF!</v>
      </c>
      <c r="F11660" t="e">
        <f>dados!#REF!</f>
        <v>#REF!</v>
      </c>
      <c r="G11660"/>
      <c r="H11660"/>
      <c r="I11660"/>
      <c r="J11660"/>
      <c r="K11660" s="13"/>
      <c r="L11660" s="13" t="e">
        <f>dados!#REF!/100</f>
        <v>#REF!</v>
      </c>
      <c r="M11660" s="13" t="e">
        <f>dados!#REF!/100</f>
        <v>#REF!</v>
      </c>
      <c r="N11660" s="13" t="e">
        <f>dados!#REF!/100</f>
        <v>#REF!</v>
      </c>
      <c r="O11660" s="13" t="e">
        <f>dados!#REF!/100</f>
        <v>#REF!</v>
      </c>
      <c r="P11660" s="22" t="e">
        <f>LEFT(Tabela2[[#This Row],[Código]],2)</f>
        <v>#VALUE!</v>
      </c>
    </row>
    <row r="11661" spans="2:16" ht="15" customHeight="1" x14ac:dyDescent="0.25">
      <c r="B11661" s="31" t="e">
        <f>IF(Tabela2[[#This Row],[Tipo]] = 0,LOOKUP(Tabela2[[#This Row],[RESUMO]],Tabela3[Grupo],Tabela3[Meus produtos]),VLOOKUP(Tabela2[[#This Row],[Código]],Tabela4[[Código NBS/LC116]:[Meus serviços]],3,0))</f>
        <v>#VALUE!</v>
      </c>
      <c r="C11661" t="e">
        <f>IF(E11661=0,TEXT(dados!#REF!,"00000000"),IF(E11661=2,TEXT(dados!#REF!,"0000"),TEXT(dados!#REF!,"#")))</f>
        <v>#REF!</v>
      </c>
      <c r="D11661" t="e">
        <f>IF(dados!#REF!=0,"",dados!#REF!)</f>
        <v>#REF!</v>
      </c>
      <c r="E11661" t="e">
        <f>dados!#REF!</f>
        <v>#REF!</v>
      </c>
      <c r="F11661" t="e">
        <f>dados!#REF!</f>
        <v>#REF!</v>
      </c>
      <c r="G11661"/>
      <c r="H11661"/>
      <c r="I11661"/>
      <c r="J11661"/>
      <c r="K11661" s="13"/>
      <c r="L11661" s="13" t="e">
        <f>dados!#REF!/100</f>
        <v>#REF!</v>
      </c>
      <c r="M11661" s="13" t="e">
        <f>dados!#REF!/100</f>
        <v>#REF!</v>
      </c>
      <c r="N11661" s="13" t="e">
        <f>dados!#REF!/100</f>
        <v>#REF!</v>
      </c>
      <c r="O11661" s="13" t="e">
        <f>dados!#REF!/100</f>
        <v>#REF!</v>
      </c>
      <c r="P11661" s="22" t="e">
        <f>LEFT(Tabela2[[#This Row],[Código]],2)</f>
        <v>#VALUE!</v>
      </c>
    </row>
    <row r="11662" spans="2:16" ht="15" customHeight="1" x14ac:dyDescent="0.25">
      <c r="B11662" s="31" t="e">
        <f>IF(Tabela2[[#This Row],[Tipo]] = 0,LOOKUP(Tabela2[[#This Row],[RESUMO]],Tabela3[Grupo],Tabela3[Meus produtos]),VLOOKUP(Tabela2[[#This Row],[Código]],Tabela4[[Código NBS/LC116]:[Meus serviços]],3,0))</f>
        <v>#VALUE!</v>
      </c>
      <c r="C11662" t="e">
        <f>IF(E11662=0,TEXT(dados!#REF!,"00000000"),IF(E11662=2,TEXT(dados!#REF!,"0000"),TEXT(dados!#REF!,"#")))</f>
        <v>#REF!</v>
      </c>
      <c r="D11662" t="e">
        <f>IF(dados!#REF!=0,"",dados!#REF!)</f>
        <v>#REF!</v>
      </c>
      <c r="E11662" t="e">
        <f>dados!#REF!</f>
        <v>#REF!</v>
      </c>
      <c r="F11662" t="e">
        <f>dados!#REF!</f>
        <v>#REF!</v>
      </c>
      <c r="G11662"/>
      <c r="H11662"/>
      <c r="I11662"/>
      <c r="J11662"/>
      <c r="K11662" s="13"/>
      <c r="L11662" s="13" t="e">
        <f>dados!#REF!/100</f>
        <v>#REF!</v>
      </c>
      <c r="M11662" s="13" t="e">
        <f>dados!#REF!/100</f>
        <v>#REF!</v>
      </c>
      <c r="N11662" s="13" t="e">
        <f>dados!#REF!/100</f>
        <v>#REF!</v>
      </c>
      <c r="O11662" s="13" t="e">
        <f>dados!#REF!/100</f>
        <v>#REF!</v>
      </c>
      <c r="P11662" s="22" t="e">
        <f>LEFT(Tabela2[[#This Row],[Código]],2)</f>
        <v>#VALUE!</v>
      </c>
    </row>
    <row r="11663" spans="2:16" ht="15" customHeight="1" x14ac:dyDescent="0.25">
      <c r="B11663" s="31" t="e">
        <f>IF(Tabela2[[#This Row],[Tipo]] = 0,LOOKUP(Tabela2[[#This Row],[RESUMO]],Tabela3[Grupo],Tabela3[Meus produtos]),VLOOKUP(Tabela2[[#This Row],[Código]],Tabela4[[Código NBS/LC116]:[Meus serviços]],3,0))</f>
        <v>#VALUE!</v>
      </c>
      <c r="C11663" t="e">
        <f>IF(E11663=0,TEXT(dados!#REF!,"00000000"),IF(E11663=2,TEXT(dados!#REF!,"0000"),TEXT(dados!#REF!,"#")))</f>
        <v>#REF!</v>
      </c>
      <c r="D11663" t="e">
        <f>IF(dados!#REF!=0,"",dados!#REF!)</f>
        <v>#REF!</v>
      </c>
      <c r="E11663" t="e">
        <f>dados!#REF!</f>
        <v>#REF!</v>
      </c>
      <c r="F11663" t="e">
        <f>dados!#REF!</f>
        <v>#REF!</v>
      </c>
      <c r="G11663"/>
      <c r="H11663"/>
      <c r="I11663"/>
      <c r="J11663"/>
      <c r="K11663" s="13"/>
      <c r="L11663" s="13" t="e">
        <f>dados!#REF!/100</f>
        <v>#REF!</v>
      </c>
      <c r="M11663" s="13" t="e">
        <f>dados!#REF!/100</f>
        <v>#REF!</v>
      </c>
      <c r="N11663" s="13" t="e">
        <f>dados!#REF!/100</f>
        <v>#REF!</v>
      </c>
      <c r="O11663" s="13" t="e">
        <f>dados!#REF!/100</f>
        <v>#REF!</v>
      </c>
      <c r="P11663" s="22" t="e">
        <f>LEFT(Tabela2[[#This Row],[Código]],2)</f>
        <v>#VALUE!</v>
      </c>
    </row>
    <row r="11664" spans="2:16" ht="15" customHeight="1" x14ac:dyDescent="0.25">
      <c r="B11664" s="31" t="e">
        <f>IF(Tabela2[[#This Row],[Tipo]] = 0,LOOKUP(Tabela2[[#This Row],[RESUMO]],Tabela3[Grupo],Tabela3[Meus produtos]),VLOOKUP(Tabela2[[#This Row],[Código]],Tabela4[[Código NBS/LC116]:[Meus serviços]],3,0))</f>
        <v>#VALUE!</v>
      </c>
      <c r="C11664" t="e">
        <f>IF(E11664=0,TEXT(dados!#REF!,"00000000"),IF(E11664=2,TEXT(dados!#REF!,"0000"),TEXT(dados!#REF!,"#")))</f>
        <v>#REF!</v>
      </c>
      <c r="D11664" t="e">
        <f>IF(dados!#REF!=0,"",dados!#REF!)</f>
        <v>#REF!</v>
      </c>
      <c r="E11664" t="e">
        <f>dados!#REF!</f>
        <v>#REF!</v>
      </c>
      <c r="F11664" t="e">
        <f>dados!#REF!</f>
        <v>#REF!</v>
      </c>
      <c r="G11664"/>
      <c r="H11664"/>
      <c r="I11664"/>
      <c r="J11664"/>
      <c r="K11664" s="13"/>
      <c r="L11664" s="13" t="e">
        <f>dados!#REF!/100</f>
        <v>#REF!</v>
      </c>
      <c r="M11664" s="13" t="e">
        <f>dados!#REF!/100</f>
        <v>#REF!</v>
      </c>
      <c r="N11664" s="13" t="e">
        <f>dados!#REF!/100</f>
        <v>#REF!</v>
      </c>
      <c r="O11664" s="13" t="e">
        <f>dados!#REF!/100</f>
        <v>#REF!</v>
      </c>
      <c r="P11664" s="22" t="e">
        <f>LEFT(Tabela2[[#This Row],[Código]],2)</f>
        <v>#VALUE!</v>
      </c>
    </row>
    <row r="11665" spans="2:16" ht="15" customHeight="1" x14ac:dyDescent="0.25">
      <c r="B11665" s="31" t="e">
        <f>IF(Tabela2[[#This Row],[Tipo]] = 0,LOOKUP(Tabela2[[#This Row],[RESUMO]],Tabela3[Grupo],Tabela3[Meus produtos]),VLOOKUP(Tabela2[[#This Row],[Código]],Tabela4[[Código NBS/LC116]:[Meus serviços]],3,0))</f>
        <v>#VALUE!</v>
      </c>
      <c r="C11665" t="e">
        <f>IF(E11665=0,TEXT(dados!#REF!,"00000000"),IF(E11665=2,TEXT(dados!#REF!,"0000"),TEXT(dados!#REF!,"#")))</f>
        <v>#REF!</v>
      </c>
      <c r="D11665" t="e">
        <f>IF(dados!#REF!=0,"",dados!#REF!)</f>
        <v>#REF!</v>
      </c>
      <c r="E11665" t="e">
        <f>dados!#REF!</f>
        <v>#REF!</v>
      </c>
      <c r="F11665" t="e">
        <f>dados!#REF!</f>
        <v>#REF!</v>
      </c>
      <c r="G11665"/>
      <c r="H11665"/>
      <c r="I11665"/>
      <c r="J11665"/>
      <c r="K11665" s="13"/>
      <c r="L11665" s="13" t="e">
        <f>dados!#REF!/100</f>
        <v>#REF!</v>
      </c>
      <c r="M11665" s="13" t="e">
        <f>dados!#REF!/100</f>
        <v>#REF!</v>
      </c>
      <c r="N11665" s="13" t="e">
        <f>dados!#REF!/100</f>
        <v>#REF!</v>
      </c>
      <c r="O11665" s="13" t="e">
        <f>dados!#REF!/100</f>
        <v>#REF!</v>
      </c>
      <c r="P11665" s="22" t="e">
        <f>LEFT(Tabela2[[#This Row],[Código]],2)</f>
        <v>#VALUE!</v>
      </c>
    </row>
    <row r="11666" spans="2:16" ht="15" customHeight="1" x14ac:dyDescent="0.25">
      <c r="B11666" s="31" t="e">
        <f>IF(Tabela2[[#This Row],[Tipo]] = 0,LOOKUP(Tabela2[[#This Row],[RESUMO]],Tabela3[Grupo],Tabela3[Meus produtos]),VLOOKUP(Tabela2[[#This Row],[Código]],Tabela4[[Código NBS/LC116]:[Meus serviços]],3,0))</f>
        <v>#VALUE!</v>
      </c>
      <c r="C11666" t="e">
        <f>IF(E11666=0,TEXT(dados!#REF!,"00000000"),IF(E11666=2,TEXT(dados!#REF!,"0000"),TEXT(dados!#REF!,"#")))</f>
        <v>#REF!</v>
      </c>
      <c r="D11666" t="e">
        <f>IF(dados!#REF!=0,"",dados!#REF!)</f>
        <v>#REF!</v>
      </c>
      <c r="E11666" t="e">
        <f>dados!#REF!</f>
        <v>#REF!</v>
      </c>
      <c r="F11666" t="e">
        <f>dados!#REF!</f>
        <v>#REF!</v>
      </c>
      <c r="G11666"/>
      <c r="H11666"/>
      <c r="I11666"/>
      <c r="J11666"/>
      <c r="K11666" s="13"/>
      <c r="L11666" s="13" t="e">
        <f>dados!#REF!/100</f>
        <v>#REF!</v>
      </c>
      <c r="M11666" s="13" t="e">
        <f>dados!#REF!/100</f>
        <v>#REF!</v>
      </c>
      <c r="N11666" s="13" t="e">
        <f>dados!#REF!/100</f>
        <v>#REF!</v>
      </c>
      <c r="O11666" s="13" t="e">
        <f>dados!#REF!/100</f>
        <v>#REF!</v>
      </c>
      <c r="P11666" s="22" t="e">
        <f>LEFT(Tabela2[[#This Row],[Código]],2)</f>
        <v>#VALUE!</v>
      </c>
    </row>
    <row r="11667" spans="2:16" ht="15" customHeight="1" x14ac:dyDescent="0.25">
      <c r="B11667" s="31" t="e">
        <f>IF(Tabela2[[#This Row],[Tipo]] = 0,LOOKUP(Tabela2[[#This Row],[RESUMO]],Tabela3[Grupo],Tabela3[Meus produtos]),VLOOKUP(Tabela2[[#This Row],[Código]],Tabela4[[Código NBS/LC116]:[Meus serviços]],3,0))</f>
        <v>#VALUE!</v>
      </c>
      <c r="C11667" t="e">
        <f>IF(E11667=0,TEXT(dados!#REF!,"00000000"),IF(E11667=2,TEXT(dados!#REF!,"0000"),TEXT(dados!#REF!,"#")))</f>
        <v>#REF!</v>
      </c>
      <c r="D11667" t="e">
        <f>IF(dados!#REF!=0,"",dados!#REF!)</f>
        <v>#REF!</v>
      </c>
      <c r="E11667" t="e">
        <f>dados!#REF!</f>
        <v>#REF!</v>
      </c>
      <c r="F11667" t="e">
        <f>dados!#REF!</f>
        <v>#REF!</v>
      </c>
      <c r="G11667"/>
      <c r="H11667"/>
      <c r="I11667"/>
      <c r="J11667"/>
      <c r="K11667" s="13"/>
      <c r="L11667" s="13" t="e">
        <f>dados!#REF!/100</f>
        <v>#REF!</v>
      </c>
      <c r="M11667" s="13" t="e">
        <f>dados!#REF!/100</f>
        <v>#REF!</v>
      </c>
      <c r="N11667" s="13" t="e">
        <f>dados!#REF!/100</f>
        <v>#REF!</v>
      </c>
      <c r="O11667" s="13" t="e">
        <f>dados!#REF!/100</f>
        <v>#REF!</v>
      </c>
      <c r="P11667" s="22" t="e">
        <f>LEFT(Tabela2[[#This Row],[Código]],2)</f>
        <v>#VALUE!</v>
      </c>
    </row>
    <row r="11668" spans="2:16" ht="15" customHeight="1" x14ac:dyDescent="0.25">
      <c r="B11668" s="31" t="e">
        <f>IF(Tabela2[[#This Row],[Tipo]] = 0,LOOKUP(Tabela2[[#This Row],[RESUMO]],Tabela3[Grupo],Tabela3[Meus produtos]),VLOOKUP(Tabela2[[#This Row],[Código]],Tabela4[[Código NBS/LC116]:[Meus serviços]],3,0))</f>
        <v>#VALUE!</v>
      </c>
      <c r="C11668" t="e">
        <f>IF(E11668=0,TEXT(dados!#REF!,"00000000"),IF(E11668=2,TEXT(dados!#REF!,"0000"),TEXT(dados!#REF!,"#")))</f>
        <v>#REF!</v>
      </c>
      <c r="D11668" t="e">
        <f>IF(dados!#REF!=0,"",dados!#REF!)</f>
        <v>#REF!</v>
      </c>
      <c r="E11668" t="e">
        <f>dados!#REF!</f>
        <v>#REF!</v>
      </c>
      <c r="F11668" t="e">
        <f>dados!#REF!</f>
        <v>#REF!</v>
      </c>
      <c r="G11668"/>
      <c r="H11668"/>
      <c r="I11668"/>
      <c r="J11668"/>
      <c r="K11668" s="13"/>
      <c r="L11668" s="13" t="e">
        <f>dados!#REF!/100</f>
        <v>#REF!</v>
      </c>
      <c r="M11668" s="13" t="e">
        <f>dados!#REF!/100</f>
        <v>#REF!</v>
      </c>
      <c r="N11668" s="13" t="e">
        <f>dados!#REF!/100</f>
        <v>#REF!</v>
      </c>
      <c r="O11668" s="13" t="e">
        <f>dados!#REF!/100</f>
        <v>#REF!</v>
      </c>
      <c r="P11668" s="22" t="e">
        <f>LEFT(Tabela2[[#This Row],[Código]],2)</f>
        <v>#VALUE!</v>
      </c>
    </row>
    <row r="11669" spans="2:16" ht="15" customHeight="1" x14ac:dyDescent="0.25">
      <c r="B11669" s="31" t="e">
        <f>IF(Tabela2[[#This Row],[Tipo]] = 0,LOOKUP(Tabela2[[#This Row],[RESUMO]],Tabela3[Grupo],Tabela3[Meus produtos]),VLOOKUP(Tabela2[[#This Row],[Código]],Tabela4[[Código NBS/LC116]:[Meus serviços]],3,0))</f>
        <v>#VALUE!</v>
      </c>
      <c r="C11669" t="e">
        <f>IF(E11669=0,TEXT(dados!#REF!,"00000000"),IF(E11669=2,TEXT(dados!#REF!,"0000"),TEXT(dados!#REF!,"#")))</f>
        <v>#REF!</v>
      </c>
      <c r="D11669" t="e">
        <f>IF(dados!#REF!=0,"",dados!#REF!)</f>
        <v>#REF!</v>
      </c>
      <c r="E11669" t="e">
        <f>dados!#REF!</f>
        <v>#REF!</v>
      </c>
      <c r="F11669" t="e">
        <f>dados!#REF!</f>
        <v>#REF!</v>
      </c>
      <c r="G11669"/>
      <c r="H11669"/>
      <c r="I11669"/>
      <c r="J11669"/>
      <c r="K11669" s="13"/>
      <c r="L11669" s="13" t="e">
        <f>dados!#REF!/100</f>
        <v>#REF!</v>
      </c>
      <c r="M11669" s="13" t="e">
        <f>dados!#REF!/100</f>
        <v>#REF!</v>
      </c>
      <c r="N11669" s="13" t="e">
        <f>dados!#REF!/100</f>
        <v>#REF!</v>
      </c>
      <c r="O11669" s="13" t="e">
        <f>dados!#REF!/100</f>
        <v>#REF!</v>
      </c>
      <c r="P11669" s="22" t="e">
        <f>LEFT(Tabela2[[#This Row],[Código]],2)</f>
        <v>#VALUE!</v>
      </c>
    </row>
    <row r="11670" spans="2:16" ht="15" customHeight="1" x14ac:dyDescent="0.25">
      <c r="B11670" s="31" t="e">
        <f>IF(Tabela2[[#This Row],[Tipo]] = 0,LOOKUP(Tabela2[[#This Row],[RESUMO]],Tabela3[Grupo],Tabela3[Meus produtos]),VLOOKUP(Tabela2[[#This Row],[Código]],Tabela4[[Código NBS/LC116]:[Meus serviços]],3,0))</f>
        <v>#VALUE!</v>
      </c>
      <c r="C11670" t="e">
        <f>IF(E11670=0,TEXT(dados!#REF!,"00000000"),IF(E11670=2,TEXT(dados!#REF!,"0000"),TEXT(dados!#REF!,"#")))</f>
        <v>#REF!</v>
      </c>
      <c r="D11670" t="e">
        <f>IF(dados!#REF!=0,"",dados!#REF!)</f>
        <v>#REF!</v>
      </c>
      <c r="E11670" t="e">
        <f>dados!#REF!</f>
        <v>#REF!</v>
      </c>
      <c r="F11670" t="e">
        <f>dados!#REF!</f>
        <v>#REF!</v>
      </c>
      <c r="G11670"/>
      <c r="H11670"/>
      <c r="I11670"/>
      <c r="J11670"/>
      <c r="K11670" s="13"/>
      <c r="L11670" s="13" t="e">
        <f>dados!#REF!/100</f>
        <v>#REF!</v>
      </c>
      <c r="M11670" s="13" t="e">
        <f>dados!#REF!/100</f>
        <v>#REF!</v>
      </c>
      <c r="N11670" s="13" t="e">
        <f>dados!#REF!/100</f>
        <v>#REF!</v>
      </c>
      <c r="O11670" s="13" t="e">
        <f>dados!#REF!/100</f>
        <v>#REF!</v>
      </c>
      <c r="P11670" s="22" t="e">
        <f>LEFT(Tabela2[[#This Row],[Código]],2)</f>
        <v>#VALUE!</v>
      </c>
    </row>
    <row r="11671" spans="2:16" ht="15" customHeight="1" x14ac:dyDescent="0.25">
      <c r="B11671" s="31" t="e">
        <f>IF(Tabela2[[#This Row],[Tipo]] = 0,LOOKUP(Tabela2[[#This Row],[RESUMO]],Tabela3[Grupo],Tabela3[Meus produtos]),VLOOKUP(Tabela2[[#This Row],[Código]],Tabela4[[Código NBS/LC116]:[Meus serviços]],3,0))</f>
        <v>#VALUE!</v>
      </c>
      <c r="C11671" t="e">
        <f>IF(E11671=0,TEXT(dados!#REF!,"00000000"),IF(E11671=2,TEXT(dados!#REF!,"0000"),TEXT(dados!#REF!,"#")))</f>
        <v>#REF!</v>
      </c>
      <c r="D11671" t="e">
        <f>IF(dados!#REF!=0,"",dados!#REF!)</f>
        <v>#REF!</v>
      </c>
      <c r="E11671" t="e">
        <f>dados!#REF!</f>
        <v>#REF!</v>
      </c>
      <c r="F11671" t="e">
        <f>dados!#REF!</f>
        <v>#REF!</v>
      </c>
      <c r="G11671"/>
      <c r="H11671"/>
      <c r="I11671"/>
      <c r="J11671"/>
      <c r="K11671" s="13"/>
      <c r="L11671" s="13" t="e">
        <f>dados!#REF!/100</f>
        <v>#REF!</v>
      </c>
      <c r="M11671" s="13" t="e">
        <f>dados!#REF!/100</f>
        <v>#REF!</v>
      </c>
      <c r="N11671" s="13" t="e">
        <f>dados!#REF!/100</f>
        <v>#REF!</v>
      </c>
      <c r="O11671" s="13" t="e">
        <f>dados!#REF!/100</f>
        <v>#REF!</v>
      </c>
      <c r="P11671" s="22" t="e">
        <f>LEFT(Tabela2[[#This Row],[Código]],2)</f>
        <v>#VALUE!</v>
      </c>
    </row>
    <row r="11672" spans="2:16" ht="15" customHeight="1" x14ac:dyDescent="0.25">
      <c r="B11672" s="31" t="e">
        <f>IF(Tabela2[[#This Row],[Tipo]] = 0,LOOKUP(Tabela2[[#This Row],[RESUMO]],Tabela3[Grupo],Tabela3[Meus produtos]),VLOOKUP(Tabela2[[#This Row],[Código]],Tabela4[[Código NBS/LC116]:[Meus serviços]],3,0))</f>
        <v>#VALUE!</v>
      </c>
      <c r="C11672" t="e">
        <f>IF(E11672=0,TEXT(dados!#REF!,"00000000"),IF(E11672=2,TEXT(dados!#REF!,"0000"),TEXT(dados!#REF!,"#")))</f>
        <v>#REF!</v>
      </c>
      <c r="D11672" t="e">
        <f>IF(dados!#REF!=0,"",dados!#REF!)</f>
        <v>#REF!</v>
      </c>
      <c r="E11672" t="e">
        <f>dados!#REF!</f>
        <v>#REF!</v>
      </c>
      <c r="F11672" t="e">
        <f>dados!#REF!</f>
        <v>#REF!</v>
      </c>
      <c r="G11672"/>
      <c r="H11672"/>
      <c r="I11672"/>
      <c r="J11672"/>
      <c r="K11672" s="13"/>
      <c r="L11672" s="13" t="e">
        <f>dados!#REF!/100</f>
        <v>#REF!</v>
      </c>
      <c r="M11672" s="13" t="e">
        <f>dados!#REF!/100</f>
        <v>#REF!</v>
      </c>
      <c r="N11672" s="13" t="e">
        <f>dados!#REF!/100</f>
        <v>#REF!</v>
      </c>
      <c r="O11672" s="13" t="e">
        <f>dados!#REF!/100</f>
        <v>#REF!</v>
      </c>
      <c r="P11672" s="22" t="e">
        <f>LEFT(Tabela2[[#This Row],[Código]],2)</f>
        <v>#VALUE!</v>
      </c>
    </row>
    <row r="11673" spans="2:16" ht="15" customHeight="1" x14ac:dyDescent="0.25">
      <c r="B11673" s="31" t="e">
        <f>IF(Tabela2[[#This Row],[Tipo]] = 0,LOOKUP(Tabela2[[#This Row],[RESUMO]],Tabela3[Grupo],Tabela3[Meus produtos]),VLOOKUP(Tabela2[[#This Row],[Código]],Tabela4[[Código NBS/LC116]:[Meus serviços]],3,0))</f>
        <v>#VALUE!</v>
      </c>
      <c r="C11673" t="e">
        <f>IF(E11673=0,TEXT(dados!#REF!,"00000000"),IF(E11673=2,TEXT(dados!#REF!,"0000"),TEXT(dados!#REF!,"#")))</f>
        <v>#REF!</v>
      </c>
      <c r="D11673" t="e">
        <f>IF(dados!#REF!=0,"",dados!#REF!)</f>
        <v>#REF!</v>
      </c>
      <c r="E11673" t="e">
        <f>dados!#REF!</f>
        <v>#REF!</v>
      </c>
      <c r="F11673" t="e">
        <f>dados!#REF!</f>
        <v>#REF!</v>
      </c>
      <c r="G11673"/>
      <c r="H11673"/>
      <c r="I11673"/>
      <c r="J11673"/>
      <c r="K11673" s="13"/>
      <c r="L11673" s="13" t="e">
        <f>dados!#REF!/100</f>
        <v>#REF!</v>
      </c>
      <c r="M11673" s="13" t="e">
        <f>dados!#REF!/100</f>
        <v>#REF!</v>
      </c>
      <c r="N11673" s="13" t="e">
        <f>dados!#REF!/100</f>
        <v>#REF!</v>
      </c>
      <c r="O11673" s="13" t="e">
        <f>dados!#REF!/100</f>
        <v>#REF!</v>
      </c>
      <c r="P11673" s="22" t="e">
        <f>LEFT(Tabela2[[#This Row],[Código]],2)</f>
        <v>#VALUE!</v>
      </c>
    </row>
    <row r="11674" spans="2:16" ht="15" customHeight="1" x14ac:dyDescent="0.25">
      <c r="B11674" s="31" t="e">
        <f>IF(Tabela2[[#This Row],[Tipo]] = 0,LOOKUP(Tabela2[[#This Row],[RESUMO]],Tabela3[Grupo],Tabela3[Meus produtos]),VLOOKUP(Tabela2[[#This Row],[Código]],Tabela4[[Código NBS/LC116]:[Meus serviços]],3,0))</f>
        <v>#VALUE!</v>
      </c>
      <c r="C11674" t="e">
        <f>IF(E11674=0,TEXT(dados!#REF!,"00000000"),IF(E11674=2,TEXT(dados!#REF!,"0000"),TEXT(dados!#REF!,"#")))</f>
        <v>#REF!</v>
      </c>
      <c r="D11674" t="e">
        <f>IF(dados!#REF!=0,"",dados!#REF!)</f>
        <v>#REF!</v>
      </c>
      <c r="E11674" t="e">
        <f>dados!#REF!</f>
        <v>#REF!</v>
      </c>
      <c r="F11674" t="e">
        <f>dados!#REF!</f>
        <v>#REF!</v>
      </c>
      <c r="G11674"/>
      <c r="H11674"/>
      <c r="I11674"/>
      <c r="J11674"/>
      <c r="K11674" s="13"/>
      <c r="L11674" s="13" t="e">
        <f>dados!#REF!/100</f>
        <v>#REF!</v>
      </c>
      <c r="M11674" s="13" t="e">
        <f>dados!#REF!/100</f>
        <v>#REF!</v>
      </c>
      <c r="N11674" s="13" t="e">
        <f>dados!#REF!/100</f>
        <v>#REF!</v>
      </c>
      <c r="O11674" s="13" t="e">
        <f>dados!#REF!/100</f>
        <v>#REF!</v>
      </c>
      <c r="P11674" s="22" t="e">
        <f>LEFT(Tabela2[[#This Row],[Código]],2)</f>
        <v>#VALUE!</v>
      </c>
    </row>
    <row r="11675" spans="2:16" ht="15" customHeight="1" x14ac:dyDescent="0.25">
      <c r="B11675" s="31" t="e">
        <f>IF(Tabela2[[#This Row],[Tipo]] = 0,LOOKUP(Tabela2[[#This Row],[RESUMO]],Tabela3[Grupo],Tabela3[Meus produtos]),VLOOKUP(Tabela2[[#This Row],[Código]],Tabela4[[Código NBS/LC116]:[Meus serviços]],3,0))</f>
        <v>#VALUE!</v>
      </c>
      <c r="C11675" t="e">
        <f>IF(E11675=0,TEXT(dados!#REF!,"00000000"),IF(E11675=2,TEXT(dados!#REF!,"0000"),TEXT(dados!#REF!,"#")))</f>
        <v>#REF!</v>
      </c>
      <c r="D11675" t="e">
        <f>IF(dados!#REF!=0,"",dados!#REF!)</f>
        <v>#REF!</v>
      </c>
      <c r="E11675" t="e">
        <f>dados!#REF!</f>
        <v>#REF!</v>
      </c>
      <c r="F11675" t="e">
        <f>dados!#REF!</f>
        <v>#REF!</v>
      </c>
      <c r="G11675"/>
      <c r="H11675"/>
      <c r="I11675"/>
      <c r="J11675"/>
      <c r="K11675" s="13"/>
      <c r="L11675" s="13" t="e">
        <f>dados!#REF!/100</f>
        <v>#REF!</v>
      </c>
      <c r="M11675" s="13" t="e">
        <f>dados!#REF!/100</f>
        <v>#REF!</v>
      </c>
      <c r="N11675" s="13" t="e">
        <f>dados!#REF!/100</f>
        <v>#REF!</v>
      </c>
      <c r="O11675" s="13" t="e">
        <f>dados!#REF!/100</f>
        <v>#REF!</v>
      </c>
      <c r="P11675" s="22" t="e">
        <f>LEFT(Tabela2[[#This Row],[Código]],2)</f>
        <v>#VALUE!</v>
      </c>
    </row>
    <row r="11676" spans="2:16" ht="15" customHeight="1" x14ac:dyDescent="0.25">
      <c r="B11676" s="31" t="e">
        <f>IF(Tabela2[[#This Row],[Tipo]] = 0,LOOKUP(Tabela2[[#This Row],[RESUMO]],Tabela3[Grupo],Tabela3[Meus produtos]),VLOOKUP(Tabela2[[#This Row],[Código]],Tabela4[[Código NBS/LC116]:[Meus serviços]],3,0))</f>
        <v>#VALUE!</v>
      </c>
      <c r="C11676" t="e">
        <f>IF(E11676=0,TEXT(dados!#REF!,"00000000"),IF(E11676=2,TEXT(dados!#REF!,"0000"),TEXT(dados!#REF!,"#")))</f>
        <v>#REF!</v>
      </c>
      <c r="D11676" t="e">
        <f>IF(dados!#REF!=0,"",dados!#REF!)</f>
        <v>#REF!</v>
      </c>
      <c r="E11676" t="e">
        <f>dados!#REF!</f>
        <v>#REF!</v>
      </c>
      <c r="F11676" t="e">
        <f>dados!#REF!</f>
        <v>#REF!</v>
      </c>
      <c r="G11676"/>
      <c r="H11676"/>
      <c r="I11676"/>
      <c r="J11676"/>
      <c r="K11676" s="13"/>
      <c r="L11676" s="13" t="e">
        <f>dados!#REF!/100</f>
        <v>#REF!</v>
      </c>
      <c r="M11676" s="13" t="e">
        <f>dados!#REF!/100</f>
        <v>#REF!</v>
      </c>
      <c r="N11676" s="13" t="e">
        <f>dados!#REF!/100</f>
        <v>#REF!</v>
      </c>
      <c r="O11676" s="13" t="e">
        <f>dados!#REF!/100</f>
        <v>#REF!</v>
      </c>
      <c r="P11676" s="22" t="e">
        <f>LEFT(Tabela2[[#This Row],[Código]],2)</f>
        <v>#VALUE!</v>
      </c>
    </row>
    <row r="11677" spans="2:16" ht="15" customHeight="1" x14ac:dyDescent="0.25">
      <c r="B11677" s="31" t="e">
        <f>IF(Tabela2[[#This Row],[Tipo]] = 0,LOOKUP(Tabela2[[#This Row],[RESUMO]],Tabela3[Grupo],Tabela3[Meus produtos]),VLOOKUP(Tabela2[[#This Row],[Código]],Tabela4[[Código NBS/LC116]:[Meus serviços]],3,0))</f>
        <v>#VALUE!</v>
      </c>
      <c r="C11677" t="e">
        <f>IF(E11677=0,TEXT(dados!#REF!,"00000000"),IF(E11677=2,TEXT(dados!#REF!,"0000"),TEXT(dados!#REF!,"#")))</f>
        <v>#REF!</v>
      </c>
      <c r="D11677" t="e">
        <f>IF(dados!#REF!=0,"",dados!#REF!)</f>
        <v>#REF!</v>
      </c>
      <c r="E11677" t="e">
        <f>dados!#REF!</f>
        <v>#REF!</v>
      </c>
      <c r="F11677" t="e">
        <f>dados!#REF!</f>
        <v>#REF!</v>
      </c>
      <c r="G11677"/>
      <c r="H11677"/>
      <c r="I11677"/>
      <c r="J11677"/>
      <c r="K11677" s="13"/>
      <c r="L11677" s="13" t="e">
        <f>dados!#REF!/100</f>
        <v>#REF!</v>
      </c>
      <c r="M11677" s="13" t="e">
        <f>dados!#REF!/100</f>
        <v>#REF!</v>
      </c>
      <c r="N11677" s="13" t="e">
        <f>dados!#REF!/100</f>
        <v>#REF!</v>
      </c>
      <c r="O11677" s="13" t="e">
        <f>dados!#REF!/100</f>
        <v>#REF!</v>
      </c>
      <c r="P11677" s="22" t="e">
        <f>LEFT(Tabela2[[#This Row],[Código]],2)</f>
        <v>#VALUE!</v>
      </c>
    </row>
    <row r="11678" spans="2:16" ht="15" customHeight="1" x14ac:dyDescent="0.25">
      <c r="B11678" s="31" t="e">
        <f>IF(Tabela2[[#This Row],[Tipo]] = 0,LOOKUP(Tabela2[[#This Row],[RESUMO]],Tabela3[Grupo],Tabela3[Meus produtos]),VLOOKUP(Tabela2[[#This Row],[Código]],Tabela4[[Código NBS/LC116]:[Meus serviços]],3,0))</f>
        <v>#VALUE!</v>
      </c>
      <c r="C11678" t="e">
        <f>IF(E11678=0,TEXT(dados!#REF!,"00000000"),IF(E11678=2,TEXT(dados!#REF!,"0000"),TEXT(dados!#REF!,"#")))</f>
        <v>#REF!</v>
      </c>
      <c r="D11678" t="e">
        <f>IF(dados!#REF!=0,"",dados!#REF!)</f>
        <v>#REF!</v>
      </c>
      <c r="E11678" t="e">
        <f>dados!#REF!</f>
        <v>#REF!</v>
      </c>
      <c r="F11678" t="e">
        <f>dados!#REF!</f>
        <v>#REF!</v>
      </c>
      <c r="G11678"/>
      <c r="H11678"/>
      <c r="I11678"/>
      <c r="J11678"/>
      <c r="K11678" s="13"/>
      <c r="L11678" s="13" t="e">
        <f>dados!#REF!/100</f>
        <v>#REF!</v>
      </c>
      <c r="M11678" s="13" t="e">
        <f>dados!#REF!/100</f>
        <v>#REF!</v>
      </c>
      <c r="N11678" s="13" t="e">
        <f>dados!#REF!/100</f>
        <v>#REF!</v>
      </c>
      <c r="O11678" s="13" t="e">
        <f>dados!#REF!/100</f>
        <v>#REF!</v>
      </c>
      <c r="P11678" s="22" t="e">
        <f>LEFT(Tabela2[[#This Row],[Código]],2)</f>
        <v>#VALUE!</v>
      </c>
    </row>
    <row r="11679" spans="2:16" ht="15" customHeight="1" x14ac:dyDescent="0.25">
      <c r="B11679" s="31" t="e">
        <f>IF(Tabela2[[#This Row],[Tipo]] = 0,LOOKUP(Tabela2[[#This Row],[RESUMO]],Tabela3[Grupo],Tabela3[Meus produtos]),VLOOKUP(Tabela2[[#This Row],[Código]],Tabela4[[Código NBS/LC116]:[Meus serviços]],3,0))</f>
        <v>#VALUE!</v>
      </c>
      <c r="C11679" t="e">
        <f>IF(E11679=0,TEXT(dados!#REF!,"00000000"),IF(E11679=2,TEXT(dados!#REF!,"0000"),TEXT(dados!#REF!,"#")))</f>
        <v>#REF!</v>
      </c>
      <c r="D11679" t="e">
        <f>IF(dados!#REF!=0,"",dados!#REF!)</f>
        <v>#REF!</v>
      </c>
      <c r="E11679" t="e">
        <f>dados!#REF!</f>
        <v>#REF!</v>
      </c>
      <c r="F11679" t="e">
        <f>dados!#REF!</f>
        <v>#REF!</v>
      </c>
      <c r="G11679"/>
      <c r="H11679"/>
      <c r="I11679"/>
      <c r="J11679"/>
      <c r="K11679" s="13"/>
      <c r="L11679" s="13" t="e">
        <f>dados!#REF!/100</f>
        <v>#REF!</v>
      </c>
      <c r="M11679" s="13" t="e">
        <f>dados!#REF!/100</f>
        <v>#REF!</v>
      </c>
      <c r="N11679" s="13" t="e">
        <f>dados!#REF!/100</f>
        <v>#REF!</v>
      </c>
      <c r="O11679" s="13" t="e">
        <f>dados!#REF!/100</f>
        <v>#REF!</v>
      </c>
      <c r="P11679" s="22" t="e">
        <f>LEFT(Tabela2[[#This Row],[Código]],2)</f>
        <v>#VALUE!</v>
      </c>
    </row>
    <row r="11680" spans="2:16" ht="15" customHeight="1" x14ac:dyDescent="0.25">
      <c r="B11680" s="31" t="e">
        <f>IF(Tabela2[[#This Row],[Tipo]] = 0,LOOKUP(Tabela2[[#This Row],[RESUMO]],Tabela3[Grupo],Tabela3[Meus produtos]),VLOOKUP(Tabela2[[#This Row],[Código]],Tabela4[[Código NBS/LC116]:[Meus serviços]],3,0))</f>
        <v>#VALUE!</v>
      </c>
      <c r="C11680" t="e">
        <f>IF(E11680=0,TEXT(dados!#REF!,"00000000"),IF(E11680=2,TEXT(dados!#REF!,"0000"),TEXT(dados!#REF!,"#")))</f>
        <v>#REF!</v>
      </c>
      <c r="D11680" t="e">
        <f>IF(dados!#REF!=0,"",dados!#REF!)</f>
        <v>#REF!</v>
      </c>
      <c r="E11680" t="e">
        <f>dados!#REF!</f>
        <v>#REF!</v>
      </c>
      <c r="F11680" t="e">
        <f>dados!#REF!</f>
        <v>#REF!</v>
      </c>
      <c r="G11680"/>
      <c r="H11680"/>
      <c r="I11680"/>
      <c r="J11680"/>
      <c r="K11680" s="13"/>
      <c r="L11680" s="13" t="e">
        <f>dados!#REF!/100</f>
        <v>#REF!</v>
      </c>
      <c r="M11680" s="13" t="e">
        <f>dados!#REF!/100</f>
        <v>#REF!</v>
      </c>
      <c r="N11680" s="13" t="e">
        <f>dados!#REF!/100</f>
        <v>#REF!</v>
      </c>
      <c r="O11680" s="13" t="e">
        <f>dados!#REF!/100</f>
        <v>#REF!</v>
      </c>
      <c r="P11680" s="22" t="e">
        <f>LEFT(Tabela2[[#This Row],[Código]],2)</f>
        <v>#VALUE!</v>
      </c>
    </row>
    <row r="11681" spans="2:16" ht="15" customHeight="1" x14ac:dyDescent="0.25">
      <c r="B11681" s="31" t="e">
        <f>IF(Tabela2[[#This Row],[Tipo]] = 0,LOOKUP(Tabela2[[#This Row],[RESUMO]],Tabela3[Grupo],Tabela3[Meus produtos]),VLOOKUP(Tabela2[[#This Row],[Código]],Tabela4[[Código NBS/LC116]:[Meus serviços]],3,0))</f>
        <v>#VALUE!</v>
      </c>
      <c r="C11681" t="e">
        <f>IF(E11681=0,TEXT(dados!#REF!,"00000000"),IF(E11681=2,TEXT(dados!#REF!,"0000"),TEXT(dados!#REF!,"#")))</f>
        <v>#REF!</v>
      </c>
      <c r="D11681" t="e">
        <f>IF(dados!#REF!=0,"",dados!#REF!)</f>
        <v>#REF!</v>
      </c>
      <c r="E11681" t="e">
        <f>dados!#REF!</f>
        <v>#REF!</v>
      </c>
      <c r="F11681" t="e">
        <f>dados!#REF!</f>
        <v>#REF!</v>
      </c>
      <c r="G11681"/>
      <c r="H11681"/>
      <c r="I11681"/>
      <c r="J11681"/>
      <c r="K11681" s="13"/>
      <c r="L11681" s="13" t="e">
        <f>dados!#REF!/100</f>
        <v>#REF!</v>
      </c>
      <c r="M11681" s="13" t="e">
        <f>dados!#REF!/100</f>
        <v>#REF!</v>
      </c>
      <c r="N11681" s="13" t="e">
        <f>dados!#REF!/100</f>
        <v>#REF!</v>
      </c>
      <c r="O11681" s="13" t="e">
        <f>dados!#REF!/100</f>
        <v>#REF!</v>
      </c>
      <c r="P11681" s="22" t="e">
        <f>LEFT(Tabela2[[#This Row],[Código]],2)</f>
        <v>#VALUE!</v>
      </c>
    </row>
    <row r="11682" spans="2:16" ht="15" customHeight="1" x14ac:dyDescent="0.25">
      <c r="B11682" s="31" t="e">
        <f>IF(Tabela2[[#This Row],[Tipo]] = 0,LOOKUP(Tabela2[[#This Row],[RESUMO]],Tabela3[Grupo],Tabela3[Meus produtos]),VLOOKUP(Tabela2[[#This Row],[Código]],Tabela4[[Código NBS/LC116]:[Meus serviços]],3,0))</f>
        <v>#VALUE!</v>
      </c>
      <c r="C11682" t="e">
        <f>IF(E11682=0,TEXT(dados!#REF!,"00000000"),IF(E11682=2,TEXT(dados!#REF!,"0000"),TEXT(dados!#REF!,"#")))</f>
        <v>#REF!</v>
      </c>
      <c r="D11682" t="e">
        <f>IF(dados!#REF!=0,"",dados!#REF!)</f>
        <v>#REF!</v>
      </c>
      <c r="E11682" t="e">
        <f>dados!#REF!</f>
        <v>#REF!</v>
      </c>
      <c r="F11682" t="e">
        <f>dados!#REF!</f>
        <v>#REF!</v>
      </c>
      <c r="G11682"/>
      <c r="H11682"/>
      <c r="I11682"/>
      <c r="J11682"/>
      <c r="K11682" s="13"/>
      <c r="L11682" s="13" t="e">
        <f>dados!#REF!/100</f>
        <v>#REF!</v>
      </c>
      <c r="M11682" s="13" t="e">
        <f>dados!#REF!/100</f>
        <v>#REF!</v>
      </c>
      <c r="N11682" s="13" t="e">
        <f>dados!#REF!/100</f>
        <v>#REF!</v>
      </c>
      <c r="O11682" s="13" t="e">
        <f>dados!#REF!/100</f>
        <v>#REF!</v>
      </c>
      <c r="P11682" s="22" t="e">
        <f>LEFT(Tabela2[[#This Row],[Código]],2)</f>
        <v>#VALUE!</v>
      </c>
    </row>
    <row r="11683" spans="2:16" ht="15" customHeight="1" x14ac:dyDescent="0.25">
      <c r="B11683" s="31" t="e">
        <f>IF(Tabela2[[#This Row],[Tipo]] = 0,LOOKUP(Tabela2[[#This Row],[RESUMO]],Tabela3[Grupo],Tabela3[Meus produtos]),VLOOKUP(Tabela2[[#This Row],[Código]],Tabela4[[Código NBS/LC116]:[Meus serviços]],3,0))</f>
        <v>#VALUE!</v>
      </c>
      <c r="C11683" t="e">
        <f>IF(E11683=0,TEXT(dados!#REF!,"00000000"),IF(E11683=2,TEXT(dados!#REF!,"0000"),TEXT(dados!#REF!,"#")))</f>
        <v>#REF!</v>
      </c>
      <c r="D11683" t="e">
        <f>IF(dados!#REF!=0,"",dados!#REF!)</f>
        <v>#REF!</v>
      </c>
      <c r="E11683" t="e">
        <f>dados!#REF!</f>
        <v>#REF!</v>
      </c>
      <c r="F11683" t="e">
        <f>dados!#REF!</f>
        <v>#REF!</v>
      </c>
      <c r="G11683"/>
      <c r="H11683"/>
      <c r="I11683"/>
      <c r="J11683"/>
      <c r="K11683" s="13"/>
      <c r="L11683" s="13" t="e">
        <f>dados!#REF!/100</f>
        <v>#REF!</v>
      </c>
      <c r="M11683" s="13" t="e">
        <f>dados!#REF!/100</f>
        <v>#REF!</v>
      </c>
      <c r="N11683" s="13" t="e">
        <f>dados!#REF!/100</f>
        <v>#REF!</v>
      </c>
      <c r="O11683" s="13" t="e">
        <f>dados!#REF!/100</f>
        <v>#REF!</v>
      </c>
      <c r="P11683" s="22" t="e">
        <f>LEFT(Tabela2[[#This Row],[Código]],2)</f>
        <v>#VALUE!</v>
      </c>
    </row>
    <row r="11684" spans="2:16" ht="15" customHeight="1" x14ac:dyDescent="0.25">
      <c r="B11684" s="31" t="e">
        <f>IF(Tabela2[[#This Row],[Tipo]] = 0,LOOKUP(Tabela2[[#This Row],[RESUMO]],Tabela3[Grupo],Tabela3[Meus produtos]),VLOOKUP(Tabela2[[#This Row],[Código]],Tabela4[[Código NBS/LC116]:[Meus serviços]],3,0))</f>
        <v>#VALUE!</v>
      </c>
      <c r="C11684" t="e">
        <f>IF(E11684=0,TEXT(dados!#REF!,"00000000"),IF(E11684=2,TEXT(dados!#REF!,"0000"),TEXT(dados!#REF!,"#")))</f>
        <v>#REF!</v>
      </c>
      <c r="D11684" t="e">
        <f>IF(dados!#REF!=0,"",dados!#REF!)</f>
        <v>#REF!</v>
      </c>
      <c r="E11684" t="e">
        <f>dados!#REF!</f>
        <v>#REF!</v>
      </c>
      <c r="F11684" t="e">
        <f>dados!#REF!</f>
        <v>#REF!</v>
      </c>
      <c r="G11684"/>
      <c r="H11684"/>
      <c r="I11684"/>
      <c r="J11684"/>
      <c r="K11684" s="13"/>
      <c r="L11684" s="13" t="e">
        <f>dados!#REF!/100</f>
        <v>#REF!</v>
      </c>
      <c r="M11684" s="13" t="e">
        <f>dados!#REF!/100</f>
        <v>#REF!</v>
      </c>
      <c r="N11684" s="13" t="e">
        <f>dados!#REF!/100</f>
        <v>#REF!</v>
      </c>
      <c r="O11684" s="13" t="e">
        <f>dados!#REF!/100</f>
        <v>#REF!</v>
      </c>
      <c r="P11684" s="22" t="e">
        <f>LEFT(Tabela2[[#This Row],[Código]],2)</f>
        <v>#VALUE!</v>
      </c>
    </row>
    <row r="11685" spans="2:16" ht="15" customHeight="1" x14ac:dyDescent="0.25">
      <c r="B11685" s="31" t="e">
        <f>IF(Tabela2[[#This Row],[Tipo]] = 0,LOOKUP(Tabela2[[#This Row],[RESUMO]],Tabela3[Grupo],Tabela3[Meus produtos]),VLOOKUP(Tabela2[[#This Row],[Código]],Tabela4[[Código NBS/LC116]:[Meus serviços]],3,0))</f>
        <v>#VALUE!</v>
      </c>
      <c r="C11685" t="e">
        <f>IF(E11685=0,TEXT(dados!#REF!,"00000000"),IF(E11685=2,TEXT(dados!#REF!,"0000"),TEXT(dados!#REF!,"#")))</f>
        <v>#REF!</v>
      </c>
      <c r="D11685" t="e">
        <f>IF(dados!#REF!=0,"",dados!#REF!)</f>
        <v>#REF!</v>
      </c>
      <c r="E11685" t="e">
        <f>dados!#REF!</f>
        <v>#REF!</v>
      </c>
      <c r="F11685" t="e">
        <f>dados!#REF!</f>
        <v>#REF!</v>
      </c>
      <c r="G11685"/>
      <c r="H11685"/>
      <c r="I11685"/>
      <c r="J11685"/>
      <c r="K11685" s="13"/>
      <c r="L11685" s="13" t="e">
        <f>dados!#REF!/100</f>
        <v>#REF!</v>
      </c>
      <c r="M11685" s="13" t="e">
        <f>dados!#REF!/100</f>
        <v>#REF!</v>
      </c>
      <c r="N11685" s="13" t="e">
        <f>dados!#REF!/100</f>
        <v>#REF!</v>
      </c>
      <c r="O11685" s="13" t="e">
        <f>dados!#REF!/100</f>
        <v>#REF!</v>
      </c>
      <c r="P11685" s="22" t="e">
        <f>LEFT(Tabela2[[#This Row],[Código]],2)</f>
        <v>#VALUE!</v>
      </c>
    </row>
    <row r="11686" spans="2:16" ht="15" customHeight="1" x14ac:dyDescent="0.25">
      <c r="B11686" s="31" t="e">
        <f>IF(Tabela2[[#This Row],[Tipo]] = 0,LOOKUP(Tabela2[[#This Row],[RESUMO]],Tabela3[Grupo],Tabela3[Meus produtos]),VLOOKUP(Tabela2[[#This Row],[Código]],Tabela4[[Código NBS/LC116]:[Meus serviços]],3,0))</f>
        <v>#VALUE!</v>
      </c>
      <c r="C11686" t="e">
        <f>IF(E11686=0,TEXT(dados!#REF!,"00000000"),IF(E11686=2,TEXT(dados!#REF!,"0000"),TEXT(dados!#REF!,"#")))</f>
        <v>#REF!</v>
      </c>
      <c r="D11686" t="e">
        <f>IF(dados!#REF!=0,"",dados!#REF!)</f>
        <v>#REF!</v>
      </c>
      <c r="E11686" t="e">
        <f>dados!#REF!</f>
        <v>#REF!</v>
      </c>
      <c r="F11686" t="e">
        <f>dados!#REF!</f>
        <v>#REF!</v>
      </c>
      <c r="G11686"/>
      <c r="H11686"/>
      <c r="I11686"/>
      <c r="J11686"/>
      <c r="K11686" s="13"/>
      <c r="L11686" s="13" t="e">
        <f>dados!#REF!/100</f>
        <v>#REF!</v>
      </c>
      <c r="M11686" s="13" t="e">
        <f>dados!#REF!/100</f>
        <v>#REF!</v>
      </c>
      <c r="N11686" s="13" t="e">
        <f>dados!#REF!/100</f>
        <v>#REF!</v>
      </c>
      <c r="O11686" s="13" t="e">
        <f>dados!#REF!/100</f>
        <v>#REF!</v>
      </c>
      <c r="P11686" s="22" t="e">
        <f>LEFT(Tabela2[[#This Row],[Código]],2)</f>
        <v>#VALUE!</v>
      </c>
    </row>
    <row r="11687" spans="2:16" ht="15" customHeight="1" x14ac:dyDescent="0.25">
      <c r="B11687" s="31" t="e">
        <f>IF(Tabela2[[#This Row],[Tipo]] = 0,LOOKUP(Tabela2[[#This Row],[RESUMO]],Tabela3[Grupo],Tabela3[Meus produtos]),VLOOKUP(Tabela2[[#This Row],[Código]],Tabela4[[Código NBS/LC116]:[Meus serviços]],3,0))</f>
        <v>#VALUE!</v>
      </c>
      <c r="C11687" t="e">
        <f>IF(E11687=0,TEXT(dados!#REF!,"00000000"),IF(E11687=2,TEXT(dados!#REF!,"0000"),TEXT(dados!#REF!,"#")))</f>
        <v>#REF!</v>
      </c>
      <c r="D11687" t="e">
        <f>IF(dados!#REF!=0,"",dados!#REF!)</f>
        <v>#REF!</v>
      </c>
      <c r="E11687" t="e">
        <f>dados!#REF!</f>
        <v>#REF!</v>
      </c>
      <c r="F11687" t="e">
        <f>dados!#REF!</f>
        <v>#REF!</v>
      </c>
      <c r="G11687"/>
      <c r="H11687"/>
      <c r="I11687"/>
      <c r="J11687"/>
      <c r="K11687" s="13"/>
      <c r="L11687" s="13" t="e">
        <f>dados!#REF!/100</f>
        <v>#REF!</v>
      </c>
      <c r="M11687" s="13" t="e">
        <f>dados!#REF!/100</f>
        <v>#REF!</v>
      </c>
      <c r="N11687" s="13" t="e">
        <f>dados!#REF!/100</f>
        <v>#REF!</v>
      </c>
      <c r="O11687" s="13" t="e">
        <f>dados!#REF!/100</f>
        <v>#REF!</v>
      </c>
      <c r="P11687" s="22" t="e">
        <f>LEFT(Tabela2[[#This Row],[Código]],2)</f>
        <v>#VALUE!</v>
      </c>
    </row>
    <row r="11688" spans="2:16" ht="15" customHeight="1" x14ac:dyDescent="0.25">
      <c r="B11688" s="31" t="e">
        <f>IF(Tabela2[[#This Row],[Tipo]] = 0,LOOKUP(Tabela2[[#This Row],[RESUMO]],Tabela3[Grupo],Tabela3[Meus produtos]),VLOOKUP(Tabela2[[#This Row],[Código]],Tabela4[[Código NBS/LC116]:[Meus serviços]],3,0))</f>
        <v>#VALUE!</v>
      </c>
      <c r="C11688" t="e">
        <f>IF(E11688=0,TEXT(dados!#REF!,"00000000"),IF(E11688=2,TEXT(dados!#REF!,"0000"),TEXT(dados!#REF!,"#")))</f>
        <v>#REF!</v>
      </c>
      <c r="D11688" t="e">
        <f>IF(dados!#REF!=0,"",dados!#REF!)</f>
        <v>#REF!</v>
      </c>
      <c r="E11688" t="e">
        <f>dados!#REF!</f>
        <v>#REF!</v>
      </c>
      <c r="F11688" t="e">
        <f>dados!#REF!</f>
        <v>#REF!</v>
      </c>
      <c r="G11688"/>
      <c r="H11688"/>
      <c r="I11688"/>
      <c r="J11688"/>
      <c r="K11688" s="13"/>
      <c r="L11688" s="13" t="e">
        <f>dados!#REF!/100</f>
        <v>#REF!</v>
      </c>
      <c r="M11688" s="13" t="e">
        <f>dados!#REF!/100</f>
        <v>#REF!</v>
      </c>
      <c r="N11688" s="13" t="e">
        <f>dados!#REF!/100</f>
        <v>#REF!</v>
      </c>
      <c r="O11688" s="13" t="e">
        <f>dados!#REF!/100</f>
        <v>#REF!</v>
      </c>
      <c r="P11688" s="22" t="e">
        <f>LEFT(Tabela2[[#This Row],[Código]],2)</f>
        <v>#VALUE!</v>
      </c>
    </row>
    <row r="11689" spans="2:16" ht="15" customHeight="1" x14ac:dyDescent="0.25">
      <c r="B11689" s="31" t="e">
        <f>IF(Tabela2[[#This Row],[Tipo]] = 0,LOOKUP(Tabela2[[#This Row],[RESUMO]],Tabela3[Grupo],Tabela3[Meus produtos]),VLOOKUP(Tabela2[[#This Row],[Código]],Tabela4[[Código NBS/LC116]:[Meus serviços]],3,0))</f>
        <v>#VALUE!</v>
      </c>
      <c r="C11689" t="e">
        <f>IF(E11689=0,TEXT(dados!#REF!,"00000000"),IF(E11689=2,TEXT(dados!#REF!,"0000"),TEXT(dados!#REF!,"#")))</f>
        <v>#REF!</v>
      </c>
      <c r="D11689" t="e">
        <f>IF(dados!#REF!=0,"",dados!#REF!)</f>
        <v>#REF!</v>
      </c>
      <c r="E11689" t="e">
        <f>dados!#REF!</f>
        <v>#REF!</v>
      </c>
      <c r="F11689" t="e">
        <f>dados!#REF!</f>
        <v>#REF!</v>
      </c>
      <c r="G11689"/>
      <c r="H11689"/>
      <c r="I11689"/>
      <c r="J11689"/>
      <c r="K11689" s="13"/>
      <c r="L11689" s="13" t="e">
        <f>dados!#REF!/100</f>
        <v>#REF!</v>
      </c>
      <c r="M11689" s="13" t="e">
        <f>dados!#REF!/100</f>
        <v>#REF!</v>
      </c>
      <c r="N11689" s="13" t="e">
        <f>dados!#REF!/100</f>
        <v>#REF!</v>
      </c>
      <c r="O11689" s="13" t="e">
        <f>dados!#REF!/100</f>
        <v>#REF!</v>
      </c>
      <c r="P11689" s="22" t="e">
        <f>LEFT(Tabela2[[#This Row],[Código]],2)</f>
        <v>#VALUE!</v>
      </c>
    </row>
    <row r="11690" spans="2:16" ht="15" customHeight="1" x14ac:dyDescent="0.25">
      <c r="B11690" s="31" t="e">
        <f>IF(Tabela2[[#This Row],[Tipo]] = 0,LOOKUP(Tabela2[[#This Row],[RESUMO]],Tabela3[Grupo],Tabela3[Meus produtos]),VLOOKUP(Tabela2[[#This Row],[Código]],Tabela4[[Código NBS/LC116]:[Meus serviços]],3,0))</f>
        <v>#VALUE!</v>
      </c>
      <c r="C11690" t="e">
        <f>IF(E11690=0,TEXT(dados!#REF!,"00000000"),IF(E11690=2,TEXT(dados!#REF!,"0000"),TEXT(dados!#REF!,"#")))</f>
        <v>#REF!</v>
      </c>
      <c r="D11690" t="e">
        <f>IF(dados!#REF!=0,"",dados!#REF!)</f>
        <v>#REF!</v>
      </c>
      <c r="E11690" t="e">
        <f>dados!#REF!</f>
        <v>#REF!</v>
      </c>
      <c r="F11690" t="e">
        <f>dados!#REF!</f>
        <v>#REF!</v>
      </c>
      <c r="G11690"/>
      <c r="H11690"/>
      <c r="I11690"/>
      <c r="J11690"/>
      <c r="K11690" s="13"/>
      <c r="L11690" s="13" t="e">
        <f>dados!#REF!/100</f>
        <v>#REF!</v>
      </c>
      <c r="M11690" s="13" t="e">
        <f>dados!#REF!/100</f>
        <v>#REF!</v>
      </c>
      <c r="N11690" s="13" t="e">
        <f>dados!#REF!/100</f>
        <v>#REF!</v>
      </c>
      <c r="O11690" s="13" t="e">
        <f>dados!#REF!/100</f>
        <v>#REF!</v>
      </c>
      <c r="P11690" s="22" t="e">
        <f>LEFT(Tabela2[[#This Row],[Código]],2)</f>
        <v>#VALUE!</v>
      </c>
    </row>
    <row r="11691" spans="2:16" ht="15" customHeight="1" x14ac:dyDescent="0.25">
      <c r="B11691" s="31" t="e">
        <f>IF(Tabela2[[#This Row],[Tipo]] = 0,LOOKUP(Tabela2[[#This Row],[RESUMO]],Tabela3[Grupo],Tabela3[Meus produtos]),VLOOKUP(Tabela2[[#This Row],[Código]],Tabela4[[Código NBS/LC116]:[Meus serviços]],3,0))</f>
        <v>#VALUE!</v>
      </c>
      <c r="C11691" t="e">
        <f>IF(E11691=0,TEXT(dados!#REF!,"00000000"),IF(E11691=2,TEXT(dados!#REF!,"0000"),TEXT(dados!#REF!,"#")))</f>
        <v>#REF!</v>
      </c>
      <c r="D11691" t="e">
        <f>IF(dados!#REF!=0,"",dados!#REF!)</f>
        <v>#REF!</v>
      </c>
      <c r="E11691" t="e">
        <f>dados!#REF!</f>
        <v>#REF!</v>
      </c>
      <c r="F11691" t="e">
        <f>dados!#REF!</f>
        <v>#REF!</v>
      </c>
      <c r="G11691"/>
      <c r="H11691"/>
      <c r="I11691"/>
      <c r="J11691"/>
      <c r="K11691" s="13"/>
      <c r="L11691" s="13" t="e">
        <f>dados!#REF!/100</f>
        <v>#REF!</v>
      </c>
      <c r="M11691" s="13" t="e">
        <f>dados!#REF!/100</f>
        <v>#REF!</v>
      </c>
      <c r="N11691" s="13" t="e">
        <f>dados!#REF!/100</f>
        <v>#REF!</v>
      </c>
      <c r="O11691" s="13" t="e">
        <f>dados!#REF!/100</f>
        <v>#REF!</v>
      </c>
      <c r="P11691" s="22" t="e">
        <f>LEFT(Tabela2[[#This Row],[Código]],2)</f>
        <v>#VALUE!</v>
      </c>
    </row>
    <row r="11692" spans="2:16" ht="15" customHeight="1" x14ac:dyDescent="0.25">
      <c r="B11692" s="31" t="e">
        <f>IF(Tabela2[[#This Row],[Tipo]] = 0,LOOKUP(Tabela2[[#This Row],[RESUMO]],Tabela3[Grupo],Tabela3[Meus produtos]),VLOOKUP(Tabela2[[#This Row],[Código]],Tabela4[[Código NBS/LC116]:[Meus serviços]],3,0))</f>
        <v>#VALUE!</v>
      </c>
      <c r="C11692" t="e">
        <f>IF(E11692=0,TEXT(dados!#REF!,"00000000"),IF(E11692=2,TEXT(dados!#REF!,"0000"),TEXT(dados!#REF!,"#")))</f>
        <v>#REF!</v>
      </c>
      <c r="D11692" t="e">
        <f>IF(dados!#REF!=0,"",dados!#REF!)</f>
        <v>#REF!</v>
      </c>
      <c r="E11692" t="e">
        <f>dados!#REF!</f>
        <v>#REF!</v>
      </c>
      <c r="F11692" t="e">
        <f>dados!#REF!</f>
        <v>#REF!</v>
      </c>
      <c r="G11692"/>
      <c r="H11692"/>
      <c r="I11692"/>
      <c r="J11692"/>
      <c r="K11692" s="13"/>
      <c r="L11692" s="13" t="e">
        <f>dados!#REF!/100</f>
        <v>#REF!</v>
      </c>
      <c r="M11692" s="13" t="e">
        <f>dados!#REF!/100</f>
        <v>#REF!</v>
      </c>
      <c r="N11692" s="13" t="e">
        <f>dados!#REF!/100</f>
        <v>#REF!</v>
      </c>
      <c r="O11692" s="13" t="e">
        <f>dados!#REF!/100</f>
        <v>#REF!</v>
      </c>
      <c r="P11692" s="22" t="e">
        <f>LEFT(Tabela2[[#This Row],[Código]],2)</f>
        <v>#VALUE!</v>
      </c>
    </row>
    <row r="11693" spans="2:16" ht="15" customHeight="1" x14ac:dyDescent="0.25">
      <c r="B11693" s="31" t="e">
        <f>IF(Tabela2[[#This Row],[Tipo]] = 0,LOOKUP(Tabela2[[#This Row],[RESUMO]],Tabela3[Grupo],Tabela3[Meus produtos]),VLOOKUP(Tabela2[[#This Row],[Código]],Tabela4[[Código NBS/LC116]:[Meus serviços]],3,0))</f>
        <v>#VALUE!</v>
      </c>
      <c r="C11693" t="e">
        <f>IF(E11693=0,TEXT(dados!#REF!,"00000000"),IF(E11693=2,TEXT(dados!#REF!,"0000"),TEXT(dados!#REF!,"#")))</f>
        <v>#REF!</v>
      </c>
      <c r="D11693" t="e">
        <f>IF(dados!#REF!=0,"",dados!#REF!)</f>
        <v>#REF!</v>
      </c>
      <c r="E11693" t="e">
        <f>dados!#REF!</f>
        <v>#REF!</v>
      </c>
      <c r="F11693" t="e">
        <f>dados!#REF!</f>
        <v>#REF!</v>
      </c>
      <c r="G11693"/>
      <c r="H11693"/>
      <c r="I11693"/>
      <c r="J11693"/>
      <c r="K11693" s="13"/>
      <c r="L11693" s="13" t="e">
        <f>dados!#REF!/100</f>
        <v>#REF!</v>
      </c>
      <c r="M11693" s="13" t="e">
        <f>dados!#REF!/100</f>
        <v>#REF!</v>
      </c>
      <c r="N11693" s="13" t="e">
        <f>dados!#REF!/100</f>
        <v>#REF!</v>
      </c>
      <c r="O11693" s="13" t="e">
        <f>dados!#REF!/100</f>
        <v>#REF!</v>
      </c>
      <c r="P11693" s="22" t="e">
        <f>LEFT(Tabela2[[#This Row],[Código]],2)</f>
        <v>#VALUE!</v>
      </c>
    </row>
    <row r="11694" spans="2:16" ht="15" customHeight="1" x14ac:dyDescent="0.25">
      <c r="B11694" s="31" t="e">
        <f>IF(Tabela2[[#This Row],[Tipo]] = 0,LOOKUP(Tabela2[[#This Row],[RESUMO]],Tabela3[Grupo],Tabela3[Meus produtos]),VLOOKUP(Tabela2[[#This Row],[Código]],Tabela4[[Código NBS/LC116]:[Meus serviços]],3,0))</f>
        <v>#VALUE!</v>
      </c>
      <c r="C11694" t="e">
        <f>IF(E11694=0,TEXT(dados!#REF!,"00000000"),IF(E11694=2,TEXT(dados!#REF!,"0000"),TEXT(dados!#REF!,"#")))</f>
        <v>#REF!</v>
      </c>
      <c r="D11694" t="e">
        <f>IF(dados!#REF!=0,"",dados!#REF!)</f>
        <v>#REF!</v>
      </c>
      <c r="E11694" t="e">
        <f>dados!#REF!</f>
        <v>#REF!</v>
      </c>
      <c r="F11694" t="e">
        <f>dados!#REF!</f>
        <v>#REF!</v>
      </c>
      <c r="G11694"/>
      <c r="H11694"/>
      <c r="I11694"/>
      <c r="J11694"/>
      <c r="K11694" s="13"/>
      <c r="L11694" s="13" t="e">
        <f>dados!#REF!/100</f>
        <v>#REF!</v>
      </c>
      <c r="M11694" s="13" t="e">
        <f>dados!#REF!/100</f>
        <v>#REF!</v>
      </c>
      <c r="N11694" s="13" t="e">
        <f>dados!#REF!/100</f>
        <v>#REF!</v>
      </c>
      <c r="O11694" s="13" t="e">
        <f>dados!#REF!/100</f>
        <v>#REF!</v>
      </c>
      <c r="P11694" s="22" t="e">
        <f>LEFT(Tabela2[[#This Row],[Código]],2)</f>
        <v>#VALUE!</v>
      </c>
    </row>
    <row r="11695" spans="2:16" ht="15" customHeight="1" x14ac:dyDescent="0.25">
      <c r="B11695" s="31" t="e">
        <f>IF(Tabela2[[#This Row],[Tipo]] = 0,LOOKUP(Tabela2[[#This Row],[RESUMO]],Tabela3[Grupo],Tabela3[Meus produtos]),VLOOKUP(Tabela2[[#This Row],[Código]],Tabela4[[Código NBS/LC116]:[Meus serviços]],3,0))</f>
        <v>#VALUE!</v>
      </c>
      <c r="C11695" t="e">
        <f>IF(E11695=0,TEXT(dados!#REF!,"00000000"),IF(E11695=2,TEXT(dados!#REF!,"0000"),TEXT(dados!#REF!,"#")))</f>
        <v>#REF!</v>
      </c>
      <c r="D11695" t="e">
        <f>IF(dados!#REF!=0,"",dados!#REF!)</f>
        <v>#REF!</v>
      </c>
      <c r="E11695" t="e">
        <f>dados!#REF!</f>
        <v>#REF!</v>
      </c>
      <c r="F11695" t="e">
        <f>dados!#REF!</f>
        <v>#REF!</v>
      </c>
      <c r="G11695"/>
      <c r="H11695"/>
      <c r="I11695"/>
      <c r="J11695"/>
      <c r="K11695" s="13"/>
      <c r="L11695" s="13" t="e">
        <f>dados!#REF!/100</f>
        <v>#REF!</v>
      </c>
      <c r="M11695" s="13" t="e">
        <f>dados!#REF!/100</f>
        <v>#REF!</v>
      </c>
      <c r="N11695" s="13" t="e">
        <f>dados!#REF!/100</f>
        <v>#REF!</v>
      </c>
      <c r="O11695" s="13" t="e">
        <f>dados!#REF!/100</f>
        <v>#REF!</v>
      </c>
      <c r="P11695" s="22" t="e">
        <f>LEFT(Tabela2[[#This Row],[Código]],2)</f>
        <v>#VALUE!</v>
      </c>
    </row>
    <row r="11696" spans="2:16" ht="15" customHeight="1" x14ac:dyDescent="0.25">
      <c r="B11696" s="31" t="e">
        <f>IF(Tabela2[[#This Row],[Tipo]] = 0,LOOKUP(Tabela2[[#This Row],[RESUMO]],Tabela3[Grupo],Tabela3[Meus produtos]),VLOOKUP(Tabela2[[#This Row],[Código]],Tabela4[[Código NBS/LC116]:[Meus serviços]],3,0))</f>
        <v>#VALUE!</v>
      </c>
      <c r="C11696" t="e">
        <f>IF(E11696=0,TEXT(dados!#REF!,"00000000"),IF(E11696=2,TEXT(dados!#REF!,"0000"),TEXT(dados!#REF!,"#")))</f>
        <v>#REF!</v>
      </c>
      <c r="D11696" t="e">
        <f>IF(dados!#REF!=0,"",dados!#REF!)</f>
        <v>#REF!</v>
      </c>
      <c r="E11696" t="e">
        <f>dados!#REF!</f>
        <v>#REF!</v>
      </c>
      <c r="F11696" t="e">
        <f>dados!#REF!</f>
        <v>#REF!</v>
      </c>
      <c r="G11696"/>
      <c r="H11696"/>
      <c r="I11696"/>
      <c r="J11696"/>
      <c r="K11696" s="13"/>
      <c r="L11696" s="13" t="e">
        <f>dados!#REF!/100</f>
        <v>#REF!</v>
      </c>
      <c r="M11696" s="13" t="e">
        <f>dados!#REF!/100</f>
        <v>#REF!</v>
      </c>
      <c r="N11696" s="13" t="e">
        <f>dados!#REF!/100</f>
        <v>#REF!</v>
      </c>
      <c r="O11696" s="13" t="e">
        <f>dados!#REF!/100</f>
        <v>#REF!</v>
      </c>
      <c r="P11696" s="22" t="e">
        <f>LEFT(Tabela2[[#This Row],[Código]],2)</f>
        <v>#VALUE!</v>
      </c>
    </row>
    <row r="11697" spans="2:16" ht="15" customHeight="1" x14ac:dyDescent="0.25">
      <c r="B11697" s="31" t="e">
        <f>IF(Tabela2[[#This Row],[Tipo]] = 0,LOOKUP(Tabela2[[#This Row],[RESUMO]],Tabela3[Grupo],Tabela3[Meus produtos]),VLOOKUP(Tabela2[[#This Row],[Código]],Tabela4[[Código NBS/LC116]:[Meus serviços]],3,0))</f>
        <v>#VALUE!</v>
      </c>
      <c r="C11697" t="e">
        <f>IF(E11697=0,TEXT(dados!#REF!,"00000000"),IF(E11697=2,TEXT(dados!#REF!,"0000"),TEXT(dados!#REF!,"#")))</f>
        <v>#REF!</v>
      </c>
      <c r="D11697" t="e">
        <f>IF(dados!#REF!=0,"",dados!#REF!)</f>
        <v>#REF!</v>
      </c>
      <c r="E11697" t="e">
        <f>dados!#REF!</f>
        <v>#REF!</v>
      </c>
      <c r="F11697" t="e">
        <f>dados!#REF!</f>
        <v>#REF!</v>
      </c>
      <c r="G11697"/>
      <c r="H11697"/>
      <c r="I11697"/>
      <c r="J11697"/>
      <c r="K11697" s="13"/>
      <c r="L11697" s="13" t="e">
        <f>dados!#REF!/100</f>
        <v>#REF!</v>
      </c>
      <c r="M11697" s="13" t="e">
        <f>dados!#REF!/100</f>
        <v>#REF!</v>
      </c>
      <c r="N11697" s="13" t="e">
        <f>dados!#REF!/100</f>
        <v>#REF!</v>
      </c>
      <c r="O11697" s="13" t="e">
        <f>dados!#REF!/100</f>
        <v>#REF!</v>
      </c>
      <c r="P11697" s="22" t="e">
        <f>LEFT(Tabela2[[#This Row],[Código]],2)</f>
        <v>#VALUE!</v>
      </c>
    </row>
    <row r="11698" spans="2:16" ht="15" customHeight="1" x14ac:dyDescent="0.25">
      <c r="B11698" s="31" t="e">
        <f>IF(Tabela2[[#This Row],[Tipo]] = 0,LOOKUP(Tabela2[[#This Row],[RESUMO]],Tabela3[Grupo],Tabela3[Meus produtos]),VLOOKUP(Tabela2[[#This Row],[Código]],Tabela4[[Código NBS/LC116]:[Meus serviços]],3,0))</f>
        <v>#VALUE!</v>
      </c>
      <c r="C11698" t="e">
        <f>IF(E11698=0,TEXT(dados!#REF!,"00000000"),IF(E11698=2,TEXT(dados!#REF!,"0000"),TEXT(dados!#REF!,"#")))</f>
        <v>#REF!</v>
      </c>
      <c r="D11698" t="e">
        <f>IF(dados!#REF!=0,"",dados!#REF!)</f>
        <v>#REF!</v>
      </c>
      <c r="E11698" t="e">
        <f>dados!#REF!</f>
        <v>#REF!</v>
      </c>
      <c r="F11698" t="e">
        <f>dados!#REF!</f>
        <v>#REF!</v>
      </c>
      <c r="G11698"/>
      <c r="H11698"/>
      <c r="I11698"/>
      <c r="J11698"/>
      <c r="K11698" s="13"/>
      <c r="L11698" s="13" t="e">
        <f>dados!#REF!/100</f>
        <v>#REF!</v>
      </c>
      <c r="M11698" s="13" t="e">
        <f>dados!#REF!/100</f>
        <v>#REF!</v>
      </c>
      <c r="N11698" s="13" t="e">
        <f>dados!#REF!/100</f>
        <v>#REF!</v>
      </c>
      <c r="O11698" s="13" t="e">
        <f>dados!#REF!/100</f>
        <v>#REF!</v>
      </c>
      <c r="P11698" s="22" t="e">
        <f>LEFT(Tabela2[[#This Row],[Código]],2)</f>
        <v>#VALUE!</v>
      </c>
    </row>
    <row r="11699" spans="2:16" ht="15" customHeight="1" x14ac:dyDescent="0.25">
      <c r="B11699" s="31" t="e">
        <f>IF(Tabela2[[#This Row],[Tipo]] = 0,LOOKUP(Tabela2[[#This Row],[RESUMO]],Tabela3[Grupo],Tabela3[Meus produtos]),VLOOKUP(Tabela2[[#This Row],[Código]],Tabela4[[Código NBS/LC116]:[Meus serviços]],3,0))</f>
        <v>#VALUE!</v>
      </c>
      <c r="C11699" t="e">
        <f>IF(E11699=0,TEXT(dados!#REF!,"00000000"),IF(E11699=2,TEXT(dados!#REF!,"0000"),TEXT(dados!#REF!,"#")))</f>
        <v>#REF!</v>
      </c>
      <c r="D11699" t="e">
        <f>IF(dados!#REF!=0,"",dados!#REF!)</f>
        <v>#REF!</v>
      </c>
      <c r="E11699" t="e">
        <f>dados!#REF!</f>
        <v>#REF!</v>
      </c>
      <c r="F11699" t="e">
        <f>dados!#REF!</f>
        <v>#REF!</v>
      </c>
      <c r="G11699"/>
      <c r="H11699"/>
      <c r="I11699"/>
      <c r="J11699"/>
      <c r="K11699" s="13"/>
      <c r="L11699" s="13" t="e">
        <f>dados!#REF!/100</f>
        <v>#REF!</v>
      </c>
      <c r="M11699" s="13" t="e">
        <f>dados!#REF!/100</f>
        <v>#REF!</v>
      </c>
      <c r="N11699" s="13" t="e">
        <f>dados!#REF!/100</f>
        <v>#REF!</v>
      </c>
      <c r="O11699" s="13" t="e">
        <f>dados!#REF!/100</f>
        <v>#REF!</v>
      </c>
      <c r="P11699" s="22" t="e">
        <f>LEFT(Tabela2[[#This Row],[Código]],2)</f>
        <v>#VALUE!</v>
      </c>
    </row>
    <row r="11700" spans="2:16" ht="15" customHeight="1" x14ac:dyDescent="0.25">
      <c r="B11700" s="31" t="e">
        <f>IF(Tabela2[[#This Row],[Tipo]] = 0,LOOKUP(Tabela2[[#This Row],[RESUMO]],Tabela3[Grupo],Tabela3[Meus produtos]),VLOOKUP(Tabela2[[#This Row],[Código]],Tabela4[[Código NBS/LC116]:[Meus serviços]],3,0))</f>
        <v>#VALUE!</v>
      </c>
      <c r="C11700" t="e">
        <f>IF(E11700=0,TEXT(dados!#REF!,"00000000"),IF(E11700=2,TEXT(dados!#REF!,"0000"),TEXT(dados!#REF!,"#")))</f>
        <v>#REF!</v>
      </c>
      <c r="D11700" t="e">
        <f>IF(dados!#REF!=0,"",dados!#REF!)</f>
        <v>#REF!</v>
      </c>
      <c r="E11700" t="e">
        <f>dados!#REF!</f>
        <v>#REF!</v>
      </c>
      <c r="F11700" t="e">
        <f>dados!#REF!</f>
        <v>#REF!</v>
      </c>
      <c r="G11700"/>
      <c r="H11700"/>
      <c r="I11700"/>
      <c r="J11700"/>
      <c r="K11700" s="13"/>
      <c r="L11700" s="13" t="e">
        <f>dados!#REF!/100</f>
        <v>#REF!</v>
      </c>
      <c r="M11700" s="13" t="e">
        <f>dados!#REF!/100</f>
        <v>#REF!</v>
      </c>
      <c r="N11700" s="13" t="e">
        <f>dados!#REF!/100</f>
        <v>#REF!</v>
      </c>
      <c r="O11700" s="13" t="e">
        <f>dados!#REF!/100</f>
        <v>#REF!</v>
      </c>
      <c r="P11700" s="22" t="e">
        <f>LEFT(Tabela2[[#This Row],[Código]],2)</f>
        <v>#VALUE!</v>
      </c>
    </row>
    <row r="11701" spans="2:16" ht="15" customHeight="1" x14ac:dyDescent="0.25">
      <c r="B11701" s="31" t="e">
        <f>IF(Tabela2[[#This Row],[Tipo]] = 0,LOOKUP(Tabela2[[#This Row],[RESUMO]],Tabela3[Grupo],Tabela3[Meus produtos]),VLOOKUP(Tabela2[[#This Row],[Código]],Tabela4[[Código NBS/LC116]:[Meus serviços]],3,0))</f>
        <v>#VALUE!</v>
      </c>
      <c r="C11701" t="e">
        <f>IF(E11701=0,TEXT(dados!#REF!,"00000000"),IF(E11701=2,TEXT(dados!#REF!,"0000"),TEXT(dados!#REF!,"#")))</f>
        <v>#REF!</v>
      </c>
      <c r="D11701" t="e">
        <f>IF(dados!#REF!=0,"",dados!#REF!)</f>
        <v>#REF!</v>
      </c>
      <c r="E11701" t="e">
        <f>dados!#REF!</f>
        <v>#REF!</v>
      </c>
      <c r="F11701" t="e">
        <f>dados!#REF!</f>
        <v>#REF!</v>
      </c>
      <c r="G11701"/>
      <c r="H11701"/>
      <c r="I11701"/>
      <c r="J11701"/>
      <c r="K11701" s="13"/>
      <c r="L11701" s="13" t="e">
        <f>dados!#REF!/100</f>
        <v>#REF!</v>
      </c>
      <c r="M11701" s="13" t="e">
        <f>dados!#REF!/100</f>
        <v>#REF!</v>
      </c>
      <c r="N11701" s="13" t="e">
        <f>dados!#REF!/100</f>
        <v>#REF!</v>
      </c>
      <c r="O11701" s="13" t="e">
        <f>dados!#REF!/100</f>
        <v>#REF!</v>
      </c>
      <c r="P11701" s="22" t="e">
        <f>LEFT(Tabela2[[#This Row],[Código]],2)</f>
        <v>#VALUE!</v>
      </c>
    </row>
    <row r="11702" spans="2:16" ht="15" customHeight="1" x14ac:dyDescent="0.25">
      <c r="B11702" s="31" t="e">
        <f>IF(Tabela2[[#This Row],[Tipo]] = 0,LOOKUP(Tabela2[[#This Row],[RESUMO]],Tabela3[Grupo],Tabela3[Meus produtos]),VLOOKUP(Tabela2[[#This Row],[Código]],Tabela4[[Código NBS/LC116]:[Meus serviços]],3,0))</f>
        <v>#VALUE!</v>
      </c>
      <c r="C11702" t="e">
        <f>IF(E11702=0,TEXT(dados!#REF!,"00000000"),IF(E11702=2,TEXT(dados!#REF!,"0000"),TEXT(dados!#REF!,"#")))</f>
        <v>#REF!</v>
      </c>
      <c r="D11702" t="e">
        <f>IF(dados!#REF!=0,"",dados!#REF!)</f>
        <v>#REF!</v>
      </c>
      <c r="E11702" t="e">
        <f>dados!#REF!</f>
        <v>#REF!</v>
      </c>
      <c r="F11702" t="e">
        <f>dados!#REF!</f>
        <v>#REF!</v>
      </c>
      <c r="G11702"/>
      <c r="H11702"/>
      <c r="I11702"/>
      <c r="J11702"/>
      <c r="K11702" s="13"/>
      <c r="L11702" s="13" t="e">
        <f>dados!#REF!/100</f>
        <v>#REF!</v>
      </c>
      <c r="M11702" s="13" t="e">
        <f>dados!#REF!/100</f>
        <v>#REF!</v>
      </c>
      <c r="N11702" s="13" t="e">
        <f>dados!#REF!/100</f>
        <v>#REF!</v>
      </c>
      <c r="O11702" s="13" t="e">
        <f>dados!#REF!/100</f>
        <v>#REF!</v>
      </c>
      <c r="P11702" s="22" t="e">
        <f>LEFT(Tabela2[[#This Row],[Código]],2)</f>
        <v>#VALUE!</v>
      </c>
    </row>
    <row r="11703" spans="2:16" ht="15" customHeight="1" x14ac:dyDescent="0.25">
      <c r="B11703" s="31" t="e">
        <f>IF(Tabela2[[#This Row],[Tipo]] = 0,LOOKUP(Tabela2[[#This Row],[RESUMO]],Tabela3[Grupo],Tabela3[Meus produtos]),VLOOKUP(Tabela2[[#This Row],[Código]],Tabela4[[Código NBS/LC116]:[Meus serviços]],3,0))</f>
        <v>#VALUE!</v>
      </c>
      <c r="C11703" t="e">
        <f>IF(E11703=0,TEXT(dados!#REF!,"00000000"),IF(E11703=2,TEXT(dados!#REF!,"0000"),TEXT(dados!#REF!,"#")))</f>
        <v>#REF!</v>
      </c>
      <c r="D11703" t="e">
        <f>IF(dados!#REF!=0,"",dados!#REF!)</f>
        <v>#REF!</v>
      </c>
      <c r="E11703" t="e">
        <f>dados!#REF!</f>
        <v>#REF!</v>
      </c>
      <c r="F11703" t="e">
        <f>dados!#REF!</f>
        <v>#REF!</v>
      </c>
      <c r="G11703"/>
      <c r="H11703"/>
      <c r="I11703"/>
      <c r="J11703"/>
      <c r="K11703" s="13"/>
      <c r="L11703" s="13" t="e">
        <f>dados!#REF!/100</f>
        <v>#REF!</v>
      </c>
      <c r="M11703" s="13" t="e">
        <f>dados!#REF!/100</f>
        <v>#REF!</v>
      </c>
      <c r="N11703" s="13" t="e">
        <f>dados!#REF!/100</f>
        <v>#REF!</v>
      </c>
      <c r="O11703" s="13" t="e">
        <f>dados!#REF!/100</f>
        <v>#REF!</v>
      </c>
      <c r="P11703" s="22" t="e">
        <f>LEFT(Tabela2[[#This Row],[Código]],2)</f>
        <v>#VALUE!</v>
      </c>
    </row>
    <row r="11704" spans="2:16" ht="15" customHeight="1" x14ac:dyDescent="0.25">
      <c r="B11704" s="31" t="e">
        <f>IF(Tabela2[[#This Row],[Tipo]] = 0,LOOKUP(Tabela2[[#This Row],[RESUMO]],Tabela3[Grupo],Tabela3[Meus produtos]),VLOOKUP(Tabela2[[#This Row],[Código]],Tabela4[[Código NBS/LC116]:[Meus serviços]],3,0))</f>
        <v>#VALUE!</v>
      </c>
      <c r="C11704" t="e">
        <f>IF(E11704=0,TEXT(dados!#REF!,"00000000"),IF(E11704=2,TEXT(dados!#REF!,"0000"),TEXT(dados!#REF!,"#")))</f>
        <v>#REF!</v>
      </c>
      <c r="D11704" t="e">
        <f>IF(dados!#REF!=0,"",dados!#REF!)</f>
        <v>#REF!</v>
      </c>
      <c r="E11704" t="e">
        <f>dados!#REF!</f>
        <v>#REF!</v>
      </c>
      <c r="F11704" t="e">
        <f>dados!#REF!</f>
        <v>#REF!</v>
      </c>
      <c r="G11704"/>
      <c r="H11704"/>
      <c r="I11704"/>
      <c r="J11704"/>
      <c r="K11704" s="13"/>
      <c r="L11704" s="13" t="e">
        <f>dados!#REF!/100</f>
        <v>#REF!</v>
      </c>
      <c r="M11704" s="13" t="e">
        <f>dados!#REF!/100</f>
        <v>#REF!</v>
      </c>
      <c r="N11704" s="13" t="e">
        <f>dados!#REF!/100</f>
        <v>#REF!</v>
      </c>
      <c r="O11704" s="13" t="e">
        <f>dados!#REF!/100</f>
        <v>#REF!</v>
      </c>
      <c r="P11704" s="22" t="e">
        <f>LEFT(Tabela2[[#This Row],[Código]],2)</f>
        <v>#VALUE!</v>
      </c>
    </row>
    <row r="11705" spans="2:16" ht="15" customHeight="1" x14ac:dyDescent="0.25">
      <c r="B11705" s="31" t="e">
        <f>IF(Tabela2[[#This Row],[Tipo]] = 0,LOOKUP(Tabela2[[#This Row],[RESUMO]],Tabela3[Grupo],Tabela3[Meus produtos]),VLOOKUP(Tabela2[[#This Row],[Código]],Tabela4[[Código NBS/LC116]:[Meus serviços]],3,0))</f>
        <v>#VALUE!</v>
      </c>
      <c r="C11705" t="e">
        <f>IF(E11705=0,TEXT(dados!#REF!,"00000000"),IF(E11705=2,TEXT(dados!#REF!,"0000"),TEXT(dados!#REF!,"#")))</f>
        <v>#REF!</v>
      </c>
      <c r="D11705" t="e">
        <f>IF(dados!#REF!=0,"",dados!#REF!)</f>
        <v>#REF!</v>
      </c>
      <c r="E11705" t="e">
        <f>dados!#REF!</f>
        <v>#REF!</v>
      </c>
      <c r="F11705" t="e">
        <f>dados!#REF!</f>
        <v>#REF!</v>
      </c>
      <c r="G11705"/>
      <c r="H11705"/>
      <c r="I11705"/>
      <c r="J11705"/>
      <c r="K11705" s="13"/>
      <c r="L11705" s="13" t="e">
        <f>dados!#REF!/100</f>
        <v>#REF!</v>
      </c>
      <c r="M11705" s="13" t="e">
        <f>dados!#REF!/100</f>
        <v>#REF!</v>
      </c>
      <c r="N11705" s="13" t="e">
        <f>dados!#REF!/100</f>
        <v>#REF!</v>
      </c>
      <c r="O11705" s="13" t="e">
        <f>dados!#REF!/100</f>
        <v>#REF!</v>
      </c>
      <c r="P11705" s="22" t="e">
        <f>LEFT(Tabela2[[#This Row],[Código]],2)</f>
        <v>#VALUE!</v>
      </c>
    </row>
    <row r="11706" spans="2:16" ht="15" customHeight="1" x14ac:dyDescent="0.25">
      <c r="B11706" s="31" t="e">
        <f>IF(Tabela2[[#This Row],[Tipo]] = 0,LOOKUP(Tabela2[[#This Row],[RESUMO]],Tabela3[Grupo],Tabela3[Meus produtos]),VLOOKUP(Tabela2[[#This Row],[Código]],Tabela4[[Código NBS/LC116]:[Meus serviços]],3,0))</f>
        <v>#VALUE!</v>
      </c>
      <c r="C11706" t="e">
        <f>IF(E11706=0,TEXT(dados!#REF!,"00000000"),IF(E11706=2,TEXT(dados!#REF!,"0000"),TEXT(dados!#REF!,"#")))</f>
        <v>#REF!</v>
      </c>
      <c r="D11706" t="e">
        <f>IF(dados!#REF!=0,"",dados!#REF!)</f>
        <v>#REF!</v>
      </c>
      <c r="E11706" t="e">
        <f>dados!#REF!</f>
        <v>#REF!</v>
      </c>
      <c r="F11706" t="e">
        <f>dados!#REF!</f>
        <v>#REF!</v>
      </c>
      <c r="G11706"/>
      <c r="H11706"/>
      <c r="I11706"/>
      <c r="J11706"/>
      <c r="K11706" s="13"/>
      <c r="L11706" s="13" t="e">
        <f>dados!#REF!/100</f>
        <v>#REF!</v>
      </c>
      <c r="M11706" s="13" t="e">
        <f>dados!#REF!/100</f>
        <v>#REF!</v>
      </c>
      <c r="N11706" s="13" t="e">
        <f>dados!#REF!/100</f>
        <v>#REF!</v>
      </c>
      <c r="O11706" s="13" t="e">
        <f>dados!#REF!/100</f>
        <v>#REF!</v>
      </c>
      <c r="P11706" s="22" t="e">
        <f>LEFT(Tabela2[[#This Row],[Código]],2)</f>
        <v>#VALUE!</v>
      </c>
    </row>
    <row r="11707" spans="2:16" ht="15" customHeight="1" x14ac:dyDescent="0.25">
      <c r="B11707" s="31" t="e">
        <f>IF(Tabela2[[#This Row],[Tipo]] = 0,LOOKUP(Tabela2[[#This Row],[RESUMO]],Tabela3[Grupo],Tabela3[Meus produtos]),VLOOKUP(Tabela2[[#This Row],[Código]],Tabela4[[Código NBS/LC116]:[Meus serviços]],3,0))</f>
        <v>#VALUE!</v>
      </c>
      <c r="C11707" t="e">
        <f>IF(E11707=0,TEXT(dados!#REF!,"00000000"),IF(E11707=2,TEXT(dados!#REF!,"0000"),TEXT(dados!#REF!,"#")))</f>
        <v>#REF!</v>
      </c>
      <c r="D11707" t="e">
        <f>IF(dados!#REF!=0,"",dados!#REF!)</f>
        <v>#REF!</v>
      </c>
      <c r="E11707" t="e">
        <f>dados!#REF!</f>
        <v>#REF!</v>
      </c>
      <c r="F11707" t="e">
        <f>dados!#REF!</f>
        <v>#REF!</v>
      </c>
      <c r="G11707"/>
      <c r="H11707"/>
      <c r="I11707"/>
      <c r="J11707"/>
      <c r="K11707" s="13"/>
      <c r="L11707" s="13" t="e">
        <f>dados!#REF!/100</f>
        <v>#REF!</v>
      </c>
      <c r="M11707" s="13" t="e">
        <f>dados!#REF!/100</f>
        <v>#REF!</v>
      </c>
      <c r="N11707" s="13" t="e">
        <f>dados!#REF!/100</f>
        <v>#REF!</v>
      </c>
      <c r="O11707" s="13" t="e">
        <f>dados!#REF!/100</f>
        <v>#REF!</v>
      </c>
      <c r="P11707" s="22" t="e">
        <f>LEFT(Tabela2[[#This Row],[Código]],2)</f>
        <v>#VALUE!</v>
      </c>
    </row>
    <row r="11708" spans="2:16" ht="15" customHeight="1" x14ac:dyDescent="0.25">
      <c r="B11708" s="31" t="e">
        <f>IF(Tabela2[[#This Row],[Tipo]] = 0,LOOKUP(Tabela2[[#This Row],[RESUMO]],Tabela3[Grupo],Tabela3[Meus produtos]),VLOOKUP(Tabela2[[#This Row],[Código]],Tabela4[[Código NBS/LC116]:[Meus serviços]],3,0))</f>
        <v>#VALUE!</v>
      </c>
      <c r="C11708" t="e">
        <f>IF(E11708=0,TEXT(dados!#REF!,"00000000"),IF(E11708=2,TEXT(dados!#REF!,"0000"),TEXT(dados!#REF!,"#")))</f>
        <v>#REF!</v>
      </c>
      <c r="D11708" t="e">
        <f>IF(dados!#REF!=0,"",dados!#REF!)</f>
        <v>#REF!</v>
      </c>
      <c r="E11708" t="e">
        <f>dados!#REF!</f>
        <v>#REF!</v>
      </c>
      <c r="F11708" t="e">
        <f>dados!#REF!</f>
        <v>#REF!</v>
      </c>
      <c r="G11708"/>
      <c r="H11708"/>
      <c r="I11708"/>
      <c r="J11708"/>
      <c r="K11708" s="13"/>
      <c r="L11708" s="13" t="e">
        <f>dados!#REF!/100</f>
        <v>#REF!</v>
      </c>
      <c r="M11708" s="13" t="e">
        <f>dados!#REF!/100</f>
        <v>#REF!</v>
      </c>
      <c r="N11708" s="13" t="e">
        <f>dados!#REF!/100</f>
        <v>#REF!</v>
      </c>
      <c r="O11708" s="13" t="e">
        <f>dados!#REF!/100</f>
        <v>#REF!</v>
      </c>
      <c r="P11708" s="22" t="e">
        <f>LEFT(Tabela2[[#This Row],[Código]],2)</f>
        <v>#VALUE!</v>
      </c>
    </row>
    <row r="11709" spans="2:16" ht="15" customHeight="1" x14ac:dyDescent="0.25">
      <c r="B11709" s="31" t="e">
        <f>IF(Tabela2[[#This Row],[Tipo]] = 0,LOOKUP(Tabela2[[#This Row],[RESUMO]],Tabela3[Grupo],Tabela3[Meus produtos]),VLOOKUP(Tabela2[[#This Row],[Código]],Tabela4[[Código NBS/LC116]:[Meus serviços]],3,0))</f>
        <v>#VALUE!</v>
      </c>
      <c r="C11709" t="e">
        <f>IF(E11709=0,TEXT(dados!#REF!,"00000000"),IF(E11709=2,TEXT(dados!#REF!,"0000"),TEXT(dados!#REF!,"#")))</f>
        <v>#REF!</v>
      </c>
      <c r="D11709" t="e">
        <f>IF(dados!#REF!=0,"",dados!#REF!)</f>
        <v>#REF!</v>
      </c>
      <c r="E11709" t="e">
        <f>dados!#REF!</f>
        <v>#REF!</v>
      </c>
      <c r="F11709" t="e">
        <f>dados!#REF!</f>
        <v>#REF!</v>
      </c>
      <c r="G11709"/>
      <c r="H11709"/>
      <c r="I11709"/>
      <c r="J11709"/>
      <c r="K11709" s="13"/>
      <c r="L11709" s="13" t="e">
        <f>dados!#REF!/100</f>
        <v>#REF!</v>
      </c>
      <c r="M11709" s="13" t="e">
        <f>dados!#REF!/100</f>
        <v>#REF!</v>
      </c>
      <c r="N11709" s="13" t="e">
        <f>dados!#REF!/100</f>
        <v>#REF!</v>
      </c>
      <c r="O11709" s="13" t="e">
        <f>dados!#REF!/100</f>
        <v>#REF!</v>
      </c>
      <c r="P11709" s="22" t="e">
        <f>LEFT(Tabela2[[#This Row],[Código]],2)</f>
        <v>#VALUE!</v>
      </c>
    </row>
    <row r="11710" spans="2:16" ht="15" customHeight="1" x14ac:dyDescent="0.25">
      <c r="B11710" s="31" t="e">
        <f>IF(Tabela2[[#This Row],[Tipo]] = 0,LOOKUP(Tabela2[[#This Row],[RESUMO]],Tabela3[Grupo],Tabela3[Meus produtos]),VLOOKUP(Tabela2[[#This Row],[Código]],Tabela4[[Código NBS/LC116]:[Meus serviços]],3,0))</f>
        <v>#VALUE!</v>
      </c>
      <c r="C11710" t="e">
        <f>IF(E11710=0,TEXT(dados!#REF!,"00000000"),IF(E11710=2,TEXT(dados!#REF!,"0000"),TEXT(dados!#REF!,"#")))</f>
        <v>#REF!</v>
      </c>
      <c r="D11710" t="e">
        <f>IF(dados!#REF!=0,"",dados!#REF!)</f>
        <v>#REF!</v>
      </c>
      <c r="E11710" t="e">
        <f>dados!#REF!</f>
        <v>#REF!</v>
      </c>
      <c r="F11710" t="e">
        <f>dados!#REF!</f>
        <v>#REF!</v>
      </c>
      <c r="G11710"/>
      <c r="H11710"/>
      <c r="I11710"/>
      <c r="J11710"/>
      <c r="K11710" s="13"/>
      <c r="L11710" s="13" t="e">
        <f>dados!#REF!/100</f>
        <v>#REF!</v>
      </c>
      <c r="M11710" s="13" t="e">
        <f>dados!#REF!/100</f>
        <v>#REF!</v>
      </c>
      <c r="N11710" s="13" t="e">
        <f>dados!#REF!/100</f>
        <v>#REF!</v>
      </c>
      <c r="O11710" s="13" t="e">
        <f>dados!#REF!/100</f>
        <v>#REF!</v>
      </c>
      <c r="P11710" s="22" t="e">
        <f>LEFT(Tabela2[[#This Row],[Código]],2)</f>
        <v>#VALUE!</v>
      </c>
    </row>
    <row r="11711" spans="2:16" ht="15" customHeight="1" x14ac:dyDescent="0.25">
      <c r="B11711" s="31" t="e">
        <f>IF(Tabela2[[#This Row],[Tipo]] = 0,LOOKUP(Tabela2[[#This Row],[RESUMO]],Tabela3[Grupo],Tabela3[Meus produtos]),VLOOKUP(Tabela2[[#This Row],[Código]],Tabela4[[Código NBS/LC116]:[Meus serviços]],3,0))</f>
        <v>#VALUE!</v>
      </c>
      <c r="C11711" t="e">
        <f>IF(E11711=0,TEXT(dados!#REF!,"00000000"),IF(E11711=2,TEXT(dados!#REF!,"0000"),TEXT(dados!#REF!,"#")))</f>
        <v>#REF!</v>
      </c>
      <c r="D11711" t="e">
        <f>IF(dados!#REF!=0,"",dados!#REF!)</f>
        <v>#REF!</v>
      </c>
      <c r="E11711" t="e">
        <f>dados!#REF!</f>
        <v>#REF!</v>
      </c>
      <c r="F11711" t="e">
        <f>dados!#REF!</f>
        <v>#REF!</v>
      </c>
      <c r="G11711"/>
      <c r="H11711"/>
      <c r="I11711"/>
      <c r="J11711"/>
      <c r="K11711" s="13"/>
      <c r="L11711" s="13" t="e">
        <f>dados!#REF!/100</f>
        <v>#REF!</v>
      </c>
      <c r="M11711" s="13" t="e">
        <f>dados!#REF!/100</f>
        <v>#REF!</v>
      </c>
      <c r="N11711" s="13" t="e">
        <f>dados!#REF!/100</f>
        <v>#REF!</v>
      </c>
      <c r="O11711" s="13" t="e">
        <f>dados!#REF!/100</f>
        <v>#REF!</v>
      </c>
      <c r="P11711" s="22" t="e">
        <f>LEFT(Tabela2[[#This Row],[Código]],2)</f>
        <v>#VALUE!</v>
      </c>
    </row>
    <row r="11712" spans="2:16" ht="15" customHeight="1" x14ac:dyDescent="0.25">
      <c r="B11712" s="31" t="e">
        <f>IF(Tabela2[[#This Row],[Tipo]] = 0,LOOKUP(Tabela2[[#This Row],[RESUMO]],Tabela3[Grupo],Tabela3[Meus produtos]),VLOOKUP(Tabela2[[#This Row],[Código]],Tabela4[[Código NBS/LC116]:[Meus serviços]],3,0))</f>
        <v>#VALUE!</v>
      </c>
      <c r="C11712" t="e">
        <f>IF(E11712=0,TEXT(dados!#REF!,"00000000"),IF(E11712=2,TEXT(dados!#REF!,"0000"),TEXT(dados!#REF!,"#")))</f>
        <v>#REF!</v>
      </c>
      <c r="D11712" t="e">
        <f>IF(dados!#REF!=0,"",dados!#REF!)</f>
        <v>#REF!</v>
      </c>
      <c r="E11712" t="e">
        <f>dados!#REF!</f>
        <v>#REF!</v>
      </c>
      <c r="F11712" t="e">
        <f>dados!#REF!</f>
        <v>#REF!</v>
      </c>
      <c r="G11712"/>
      <c r="H11712"/>
      <c r="I11712"/>
      <c r="J11712"/>
      <c r="K11712" s="13"/>
      <c r="L11712" s="13" t="e">
        <f>dados!#REF!/100</f>
        <v>#REF!</v>
      </c>
      <c r="M11712" s="13" t="e">
        <f>dados!#REF!/100</f>
        <v>#REF!</v>
      </c>
      <c r="N11712" s="13" t="e">
        <f>dados!#REF!/100</f>
        <v>#REF!</v>
      </c>
      <c r="O11712" s="13" t="e">
        <f>dados!#REF!/100</f>
        <v>#REF!</v>
      </c>
      <c r="P11712" s="22" t="e">
        <f>LEFT(Tabela2[[#This Row],[Código]],2)</f>
        <v>#VALUE!</v>
      </c>
    </row>
    <row r="11713" spans="2:16" ht="15" customHeight="1" x14ac:dyDescent="0.25">
      <c r="B11713" s="31" t="e">
        <f>IF(Tabela2[[#This Row],[Tipo]] = 0,LOOKUP(Tabela2[[#This Row],[RESUMO]],Tabela3[Grupo],Tabela3[Meus produtos]),VLOOKUP(Tabela2[[#This Row],[Código]],Tabela4[[Código NBS/LC116]:[Meus serviços]],3,0))</f>
        <v>#VALUE!</v>
      </c>
      <c r="C11713" t="e">
        <f>IF(E11713=0,TEXT(dados!#REF!,"00000000"),IF(E11713=2,TEXT(dados!#REF!,"0000"),TEXT(dados!#REF!,"#")))</f>
        <v>#REF!</v>
      </c>
      <c r="D11713" t="e">
        <f>IF(dados!#REF!=0,"",dados!#REF!)</f>
        <v>#REF!</v>
      </c>
      <c r="E11713" t="e">
        <f>dados!#REF!</f>
        <v>#REF!</v>
      </c>
      <c r="F11713" t="e">
        <f>dados!#REF!</f>
        <v>#REF!</v>
      </c>
      <c r="G11713"/>
      <c r="H11713"/>
      <c r="I11713"/>
      <c r="J11713"/>
      <c r="K11713" s="13"/>
      <c r="L11713" s="13" t="e">
        <f>dados!#REF!/100</f>
        <v>#REF!</v>
      </c>
      <c r="M11713" s="13" t="e">
        <f>dados!#REF!/100</f>
        <v>#REF!</v>
      </c>
      <c r="N11713" s="13" t="e">
        <f>dados!#REF!/100</f>
        <v>#REF!</v>
      </c>
      <c r="O11713" s="13" t="e">
        <f>dados!#REF!/100</f>
        <v>#REF!</v>
      </c>
      <c r="P11713" s="22" t="e">
        <f>LEFT(Tabela2[[#This Row],[Código]],2)</f>
        <v>#VALUE!</v>
      </c>
    </row>
    <row r="11714" spans="2:16" ht="15" customHeight="1" x14ac:dyDescent="0.25">
      <c r="B11714" s="31" t="e">
        <f>IF(Tabela2[[#This Row],[Tipo]] = 0,LOOKUP(Tabela2[[#This Row],[RESUMO]],Tabela3[Grupo],Tabela3[Meus produtos]),VLOOKUP(Tabela2[[#This Row],[Código]],Tabela4[[Código NBS/LC116]:[Meus serviços]],3,0))</f>
        <v>#VALUE!</v>
      </c>
      <c r="C11714" t="e">
        <f>IF(E11714=0,TEXT(dados!#REF!,"00000000"),IF(E11714=2,TEXT(dados!#REF!,"0000"),TEXT(dados!#REF!,"#")))</f>
        <v>#REF!</v>
      </c>
      <c r="D11714" t="e">
        <f>IF(dados!#REF!=0,"",dados!#REF!)</f>
        <v>#REF!</v>
      </c>
      <c r="E11714" t="e">
        <f>dados!#REF!</f>
        <v>#REF!</v>
      </c>
      <c r="F11714" t="e">
        <f>dados!#REF!</f>
        <v>#REF!</v>
      </c>
      <c r="G11714"/>
      <c r="H11714"/>
      <c r="I11714"/>
      <c r="J11714"/>
      <c r="K11714" s="13"/>
      <c r="L11714" s="13" t="e">
        <f>dados!#REF!/100</f>
        <v>#REF!</v>
      </c>
      <c r="M11714" s="13" t="e">
        <f>dados!#REF!/100</f>
        <v>#REF!</v>
      </c>
      <c r="N11714" s="13" t="e">
        <f>dados!#REF!/100</f>
        <v>#REF!</v>
      </c>
      <c r="O11714" s="13" t="e">
        <f>dados!#REF!/100</f>
        <v>#REF!</v>
      </c>
      <c r="P11714" s="22" t="e">
        <f>LEFT(Tabela2[[#This Row],[Código]],2)</f>
        <v>#VALUE!</v>
      </c>
    </row>
    <row r="11715" spans="2:16" ht="15" customHeight="1" x14ac:dyDescent="0.25">
      <c r="B11715" s="31" t="e">
        <f>IF(Tabela2[[#This Row],[Tipo]] = 0,LOOKUP(Tabela2[[#This Row],[RESUMO]],Tabela3[Grupo],Tabela3[Meus produtos]),VLOOKUP(Tabela2[[#This Row],[Código]],Tabela4[[Código NBS/LC116]:[Meus serviços]],3,0))</f>
        <v>#VALUE!</v>
      </c>
      <c r="C11715" t="e">
        <f>IF(E11715=0,TEXT(dados!#REF!,"00000000"),IF(E11715=2,TEXT(dados!#REF!,"0000"),TEXT(dados!#REF!,"#")))</f>
        <v>#REF!</v>
      </c>
      <c r="D11715" t="e">
        <f>IF(dados!#REF!=0,"",dados!#REF!)</f>
        <v>#REF!</v>
      </c>
      <c r="E11715" t="e">
        <f>dados!#REF!</f>
        <v>#REF!</v>
      </c>
      <c r="F11715" t="e">
        <f>dados!#REF!</f>
        <v>#REF!</v>
      </c>
      <c r="G11715"/>
      <c r="H11715"/>
      <c r="I11715"/>
      <c r="J11715"/>
      <c r="K11715" s="13"/>
      <c r="L11715" s="13" t="e">
        <f>dados!#REF!/100</f>
        <v>#REF!</v>
      </c>
      <c r="M11715" s="13" t="e">
        <f>dados!#REF!/100</f>
        <v>#REF!</v>
      </c>
      <c r="N11715" s="13" t="e">
        <f>dados!#REF!/100</f>
        <v>#REF!</v>
      </c>
      <c r="O11715" s="13" t="e">
        <f>dados!#REF!/100</f>
        <v>#REF!</v>
      </c>
      <c r="P11715" s="22" t="e">
        <f>LEFT(Tabela2[[#This Row],[Código]],2)</f>
        <v>#VALUE!</v>
      </c>
    </row>
    <row r="11716" spans="2:16" ht="15" customHeight="1" x14ac:dyDescent="0.25">
      <c r="B11716" s="31" t="e">
        <f>IF(Tabela2[[#This Row],[Tipo]] = 0,LOOKUP(Tabela2[[#This Row],[RESUMO]],Tabela3[Grupo],Tabela3[Meus produtos]),VLOOKUP(Tabela2[[#This Row],[Código]],Tabela4[[Código NBS/LC116]:[Meus serviços]],3,0))</f>
        <v>#VALUE!</v>
      </c>
      <c r="C11716" t="e">
        <f>IF(E11716=0,TEXT(dados!#REF!,"00000000"),IF(E11716=2,TEXT(dados!#REF!,"0000"),TEXT(dados!#REF!,"#")))</f>
        <v>#REF!</v>
      </c>
      <c r="D11716" t="e">
        <f>IF(dados!#REF!=0,"",dados!#REF!)</f>
        <v>#REF!</v>
      </c>
      <c r="E11716" t="e">
        <f>dados!#REF!</f>
        <v>#REF!</v>
      </c>
      <c r="F11716" t="e">
        <f>dados!#REF!</f>
        <v>#REF!</v>
      </c>
      <c r="G11716"/>
      <c r="H11716"/>
      <c r="I11716"/>
      <c r="J11716"/>
      <c r="K11716" s="13"/>
      <c r="L11716" s="13" t="e">
        <f>dados!#REF!/100</f>
        <v>#REF!</v>
      </c>
      <c r="M11716" s="13" t="e">
        <f>dados!#REF!/100</f>
        <v>#REF!</v>
      </c>
      <c r="N11716" s="13" t="e">
        <f>dados!#REF!/100</f>
        <v>#REF!</v>
      </c>
      <c r="O11716" s="13" t="e">
        <f>dados!#REF!/100</f>
        <v>#REF!</v>
      </c>
      <c r="P11716" s="22" t="e">
        <f>LEFT(Tabela2[[#This Row],[Código]],2)</f>
        <v>#VALUE!</v>
      </c>
    </row>
    <row r="11717" spans="2:16" ht="15" customHeight="1" x14ac:dyDescent="0.25">
      <c r="B11717" s="31" t="e">
        <f>IF(Tabela2[[#This Row],[Tipo]] = 0,LOOKUP(Tabela2[[#This Row],[RESUMO]],Tabela3[Grupo],Tabela3[Meus produtos]),VLOOKUP(Tabela2[[#This Row],[Código]],Tabela4[[Código NBS/LC116]:[Meus serviços]],3,0))</f>
        <v>#VALUE!</v>
      </c>
      <c r="C11717" t="e">
        <f>IF(E11717=0,TEXT(dados!#REF!,"00000000"),IF(E11717=2,TEXT(dados!#REF!,"0000"),TEXT(dados!#REF!,"#")))</f>
        <v>#REF!</v>
      </c>
      <c r="D11717" t="e">
        <f>IF(dados!#REF!=0,"",dados!#REF!)</f>
        <v>#REF!</v>
      </c>
      <c r="E11717" t="e">
        <f>dados!#REF!</f>
        <v>#REF!</v>
      </c>
      <c r="F11717" t="e">
        <f>dados!#REF!</f>
        <v>#REF!</v>
      </c>
      <c r="G11717"/>
      <c r="H11717"/>
      <c r="I11717"/>
      <c r="J11717"/>
      <c r="K11717" s="13"/>
      <c r="L11717" s="13" t="e">
        <f>dados!#REF!/100</f>
        <v>#REF!</v>
      </c>
      <c r="M11717" s="13" t="e">
        <f>dados!#REF!/100</f>
        <v>#REF!</v>
      </c>
      <c r="N11717" s="13" t="e">
        <f>dados!#REF!/100</f>
        <v>#REF!</v>
      </c>
      <c r="O11717" s="13" t="e">
        <f>dados!#REF!/100</f>
        <v>#REF!</v>
      </c>
      <c r="P11717" s="22" t="e">
        <f>LEFT(Tabela2[[#This Row],[Código]],2)</f>
        <v>#VALUE!</v>
      </c>
    </row>
    <row r="11718" spans="2:16" ht="15" customHeight="1" x14ac:dyDescent="0.25">
      <c r="B11718" s="31" t="e">
        <f>IF(Tabela2[[#This Row],[Tipo]] = 0,LOOKUP(Tabela2[[#This Row],[RESUMO]],Tabela3[Grupo],Tabela3[Meus produtos]),VLOOKUP(Tabela2[[#This Row],[Código]],Tabela4[[Código NBS/LC116]:[Meus serviços]],3,0))</f>
        <v>#VALUE!</v>
      </c>
      <c r="C11718" t="e">
        <f>IF(E11718=0,TEXT(dados!#REF!,"00000000"),IF(E11718=2,TEXT(dados!#REF!,"0000"),TEXT(dados!#REF!,"#")))</f>
        <v>#REF!</v>
      </c>
      <c r="D11718" t="e">
        <f>IF(dados!#REF!=0,"",dados!#REF!)</f>
        <v>#REF!</v>
      </c>
      <c r="E11718" t="e">
        <f>dados!#REF!</f>
        <v>#REF!</v>
      </c>
      <c r="F11718" t="e">
        <f>dados!#REF!</f>
        <v>#REF!</v>
      </c>
      <c r="G11718"/>
      <c r="H11718"/>
      <c r="I11718"/>
      <c r="J11718"/>
      <c r="K11718" s="13"/>
      <c r="L11718" s="13" t="e">
        <f>dados!#REF!/100</f>
        <v>#REF!</v>
      </c>
      <c r="M11718" s="13" t="e">
        <f>dados!#REF!/100</f>
        <v>#REF!</v>
      </c>
      <c r="N11718" s="13" t="e">
        <f>dados!#REF!/100</f>
        <v>#REF!</v>
      </c>
      <c r="O11718" s="13" t="e">
        <f>dados!#REF!/100</f>
        <v>#REF!</v>
      </c>
      <c r="P11718" s="22" t="e">
        <f>LEFT(Tabela2[[#This Row],[Código]],2)</f>
        <v>#VALUE!</v>
      </c>
    </row>
    <row r="11719" spans="2:16" ht="15" customHeight="1" x14ac:dyDescent="0.25">
      <c r="B11719" s="31" t="e">
        <f>IF(Tabela2[[#This Row],[Tipo]] = 0,LOOKUP(Tabela2[[#This Row],[RESUMO]],Tabela3[Grupo],Tabela3[Meus produtos]),VLOOKUP(Tabela2[[#This Row],[Código]],Tabela4[[Código NBS/LC116]:[Meus serviços]],3,0))</f>
        <v>#VALUE!</v>
      </c>
      <c r="C11719" t="e">
        <f>IF(E11719=0,TEXT(dados!#REF!,"00000000"),IF(E11719=2,TEXT(dados!#REF!,"0000"),TEXT(dados!#REF!,"#")))</f>
        <v>#REF!</v>
      </c>
      <c r="D11719" t="e">
        <f>IF(dados!#REF!=0,"",dados!#REF!)</f>
        <v>#REF!</v>
      </c>
      <c r="E11719" t="e">
        <f>dados!#REF!</f>
        <v>#REF!</v>
      </c>
      <c r="F11719" t="e">
        <f>dados!#REF!</f>
        <v>#REF!</v>
      </c>
      <c r="G11719"/>
      <c r="H11719"/>
      <c r="I11719"/>
      <c r="J11719"/>
      <c r="K11719" s="13"/>
      <c r="L11719" s="13" t="e">
        <f>dados!#REF!/100</f>
        <v>#REF!</v>
      </c>
      <c r="M11719" s="13" t="e">
        <f>dados!#REF!/100</f>
        <v>#REF!</v>
      </c>
      <c r="N11719" s="13" t="e">
        <f>dados!#REF!/100</f>
        <v>#REF!</v>
      </c>
      <c r="O11719" s="13" t="e">
        <f>dados!#REF!/100</f>
        <v>#REF!</v>
      </c>
      <c r="P11719" s="22" t="e">
        <f>LEFT(Tabela2[[#This Row],[Código]],2)</f>
        <v>#VALUE!</v>
      </c>
    </row>
    <row r="11720" spans="2:16" ht="15" customHeight="1" x14ac:dyDescent="0.25">
      <c r="B11720" s="31" t="e">
        <f>IF(Tabela2[[#This Row],[Tipo]] = 0,LOOKUP(Tabela2[[#This Row],[RESUMO]],Tabela3[Grupo],Tabela3[Meus produtos]),VLOOKUP(Tabela2[[#This Row],[Código]],Tabela4[[Código NBS/LC116]:[Meus serviços]],3,0))</f>
        <v>#VALUE!</v>
      </c>
      <c r="C11720" t="e">
        <f>IF(E11720=0,TEXT(dados!#REF!,"00000000"),IF(E11720=2,TEXT(dados!#REF!,"0000"),TEXT(dados!#REF!,"#")))</f>
        <v>#REF!</v>
      </c>
      <c r="D11720" t="e">
        <f>IF(dados!#REF!=0,"",dados!#REF!)</f>
        <v>#REF!</v>
      </c>
      <c r="E11720" t="e">
        <f>dados!#REF!</f>
        <v>#REF!</v>
      </c>
      <c r="F11720" t="e">
        <f>dados!#REF!</f>
        <v>#REF!</v>
      </c>
      <c r="G11720"/>
      <c r="H11720"/>
      <c r="I11720"/>
      <c r="J11720"/>
      <c r="K11720" s="13"/>
      <c r="L11720" s="13" t="e">
        <f>dados!#REF!/100</f>
        <v>#REF!</v>
      </c>
      <c r="M11720" s="13" t="e">
        <f>dados!#REF!/100</f>
        <v>#REF!</v>
      </c>
      <c r="N11720" s="13" t="e">
        <f>dados!#REF!/100</f>
        <v>#REF!</v>
      </c>
      <c r="O11720" s="13" t="e">
        <f>dados!#REF!/100</f>
        <v>#REF!</v>
      </c>
      <c r="P11720" s="22" t="e">
        <f>LEFT(Tabela2[[#This Row],[Código]],2)</f>
        <v>#VALUE!</v>
      </c>
    </row>
    <row r="11721" spans="2:16" ht="15" customHeight="1" x14ac:dyDescent="0.25">
      <c r="B11721" s="31" t="e">
        <f>IF(Tabela2[[#This Row],[Tipo]] = 0,LOOKUP(Tabela2[[#This Row],[RESUMO]],Tabela3[Grupo],Tabela3[Meus produtos]),VLOOKUP(Tabela2[[#This Row],[Código]],Tabela4[[Código NBS/LC116]:[Meus serviços]],3,0))</f>
        <v>#VALUE!</v>
      </c>
      <c r="C11721" t="e">
        <f>IF(E11721=0,TEXT(dados!#REF!,"00000000"),IF(E11721=2,TEXT(dados!#REF!,"0000"),TEXT(dados!#REF!,"#")))</f>
        <v>#REF!</v>
      </c>
      <c r="D11721" t="e">
        <f>IF(dados!#REF!=0,"",dados!#REF!)</f>
        <v>#REF!</v>
      </c>
      <c r="E11721" t="e">
        <f>dados!#REF!</f>
        <v>#REF!</v>
      </c>
      <c r="F11721" t="e">
        <f>dados!#REF!</f>
        <v>#REF!</v>
      </c>
      <c r="G11721"/>
      <c r="H11721"/>
      <c r="I11721"/>
      <c r="J11721"/>
      <c r="K11721" s="13"/>
      <c r="L11721" s="13" t="e">
        <f>dados!#REF!/100</f>
        <v>#REF!</v>
      </c>
      <c r="M11721" s="13" t="e">
        <f>dados!#REF!/100</f>
        <v>#REF!</v>
      </c>
      <c r="N11721" s="13" t="e">
        <f>dados!#REF!/100</f>
        <v>#REF!</v>
      </c>
      <c r="O11721" s="13" t="e">
        <f>dados!#REF!/100</f>
        <v>#REF!</v>
      </c>
      <c r="P11721" s="22" t="e">
        <f>LEFT(Tabela2[[#This Row],[Código]],2)</f>
        <v>#VALUE!</v>
      </c>
    </row>
    <row r="11722" spans="2:16" ht="15" customHeight="1" x14ac:dyDescent="0.25">
      <c r="B11722" s="31" t="e">
        <f>IF(Tabela2[[#This Row],[Tipo]] = 0,LOOKUP(Tabela2[[#This Row],[RESUMO]],Tabela3[Grupo],Tabela3[Meus produtos]),VLOOKUP(Tabela2[[#This Row],[Código]],Tabela4[[Código NBS/LC116]:[Meus serviços]],3,0))</f>
        <v>#VALUE!</v>
      </c>
      <c r="C11722" t="e">
        <f>IF(E11722=0,TEXT(dados!#REF!,"00000000"),IF(E11722=2,TEXT(dados!#REF!,"0000"),TEXT(dados!#REF!,"#")))</f>
        <v>#REF!</v>
      </c>
      <c r="D11722" t="e">
        <f>IF(dados!#REF!=0,"",dados!#REF!)</f>
        <v>#REF!</v>
      </c>
      <c r="E11722" t="e">
        <f>dados!#REF!</f>
        <v>#REF!</v>
      </c>
      <c r="F11722" t="e">
        <f>dados!#REF!</f>
        <v>#REF!</v>
      </c>
      <c r="G11722"/>
      <c r="H11722"/>
      <c r="I11722"/>
      <c r="J11722"/>
      <c r="K11722" s="13"/>
      <c r="L11722" s="13" t="e">
        <f>dados!#REF!/100</f>
        <v>#REF!</v>
      </c>
      <c r="M11722" s="13" t="e">
        <f>dados!#REF!/100</f>
        <v>#REF!</v>
      </c>
      <c r="N11722" s="13" t="e">
        <f>dados!#REF!/100</f>
        <v>#REF!</v>
      </c>
      <c r="O11722" s="13" t="e">
        <f>dados!#REF!/100</f>
        <v>#REF!</v>
      </c>
      <c r="P11722" s="22" t="e">
        <f>LEFT(Tabela2[[#This Row],[Código]],2)</f>
        <v>#VALUE!</v>
      </c>
    </row>
    <row r="11723" spans="2:16" ht="15" customHeight="1" x14ac:dyDescent="0.25">
      <c r="B11723" s="31" t="e">
        <f>IF(Tabela2[[#This Row],[Tipo]] = 0,LOOKUP(Tabela2[[#This Row],[RESUMO]],Tabela3[Grupo],Tabela3[Meus produtos]),VLOOKUP(Tabela2[[#This Row],[Código]],Tabela4[[Código NBS/LC116]:[Meus serviços]],3,0))</f>
        <v>#VALUE!</v>
      </c>
      <c r="C11723" t="e">
        <f>IF(E11723=0,TEXT(dados!#REF!,"00000000"),IF(E11723=2,TEXT(dados!#REF!,"0000"),TEXT(dados!#REF!,"#")))</f>
        <v>#REF!</v>
      </c>
      <c r="D11723" t="e">
        <f>IF(dados!#REF!=0,"",dados!#REF!)</f>
        <v>#REF!</v>
      </c>
      <c r="E11723" t="e">
        <f>dados!#REF!</f>
        <v>#REF!</v>
      </c>
      <c r="F11723" t="e">
        <f>dados!#REF!</f>
        <v>#REF!</v>
      </c>
      <c r="G11723"/>
      <c r="H11723"/>
      <c r="I11723"/>
      <c r="J11723"/>
      <c r="K11723" s="13"/>
      <c r="L11723" s="13" t="e">
        <f>dados!#REF!/100</f>
        <v>#REF!</v>
      </c>
      <c r="M11723" s="13" t="e">
        <f>dados!#REF!/100</f>
        <v>#REF!</v>
      </c>
      <c r="N11723" s="13" t="e">
        <f>dados!#REF!/100</f>
        <v>#REF!</v>
      </c>
      <c r="O11723" s="13" t="e">
        <f>dados!#REF!/100</f>
        <v>#REF!</v>
      </c>
      <c r="P11723" s="22" t="e">
        <f>LEFT(Tabela2[[#This Row],[Código]],2)</f>
        <v>#VALUE!</v>
      </c>
    </row>
    <row r="11724" spans="2:16" ht="15" customHeight="1" x14ac:dyDescent="0.25">
      <c r="B11724" s="31" t="e">
        <f>IF(Tabela2[[#This Row],[Tipo]] = 0,LOOKUP(Tabela2[[#This Row],[RESUMO]],Tabela3[Grupo],Tabela3[Meus produtos]),VLOOKUP(Tabela2[[#This Row],[Código]],Tabela4[[Código NBS/LC116]:[Meus serviços]],3,0))</f>
        <v>#VALUE!</v>
      </c>
      <c r="C11724" t="e">
        <f>IF(E11724=0,TEXT(dados!#REF!,"00000000"),IF(E11724=2,TEXT(dados!#REF!,"0000"),TEXT(dados!#REF!,"#")))</f>
        <v>#REF!</v>
      </c>
      <c r="D11724" t="e">
        <f>IF(dados!#REF!=0,"",dados!#REF!)</f>
        <v>#REF!</v>
      </c>
      <c r="E11724" t="e">
        <f>dados!#REF!</f>
        <v>#REF!</v>
      </c>
      <c r="F11724" t="e">
        <f>dados!#REF!</f>
        <v>#REF!</v>
      </c>
      <c r="G11724"/>
      <c r="H11724"/>
      <c r="I11724"/>
      <c r="J11724"/>
      <c r="K11724" s="13"/>
      <c r="L11724" s="13" t="e">
        <f>dados!#REF!/100</f>
        <v>#REF!</v>
      </c>
      <c r="M11724" s="13" t="e">
        <f>dados!#REF!/100</f>
        <v>#REF!</v>
      </c>
      <c r="N11724" s="13" t="e">
        <f>dados!#REF!/100</f>
        <v>#REF!</v>
      </c>
      <c r="O11724" s="13" t="e">
        <f>dados!#REF!/100</f>
        <v>#REF!</v>
      </c>
      <c r="P11724" s="22" t="e">
        <f>LEFT(Tabela2[[#This Row],[Código]],2)</f>
        <v>#VALUE!</v>
      </c>
    </row>
    <row r="11725" spans="2:16" ht="15" customHeight="1" x14ac:dyDescent="0.25">
      <c r="B11725" s="31" t="e">
        <f>IF(Tabela2[[#This Row],[Tipo]] = 0,LOOKUP(Tabela2[[#This Row],[RESUMO]],Tabela3[Grupo],Tabela3[Meus produtos]),VLOOKUP(Tabela2[[#This Row],[Código]],Tabela4[[Código NBS/LC116]:[Meus serviços]],3,0))</f>
        <v>#VALUE!</v>
      </c>
      <c r="C11725" t="e">
        <f>IF(E11725=0,TEXT(dados!#REF!,"00000000"),IF(E11725=2,TEXT(dados!#REF!,"0000"),TEXT(dados!#REF!,"#")))</f>
        <v>#REF!</v>
      </c>
      <c r="D11725" t="e">
        <f>IF(dados!#REF!=0,"",dados!#REF!)</f>
        <v>#REF!</v>
      </c>
      <c r="E11725" t="e">
        <f>dados!#REF!</f>
        <v>#REF!</v>
      </c>
      <c r="F11725" t="e">
        <f>dados!#REF!</f>
        <v>#REF!</v>
      </c>
      <c r="G11725"/>
      <c r="H11725"/>
      <c r="I11725"/>
      <c r="J11725"/>
      <c r="K11725" s="13"/>
      <c r="L11725" s="13" t="e">
        <f>dados!#REF!/100</f>
        <v>#REF!</v>
      </c>
      <c r="M11725" s="13" t="e">
        <f>dados!#REF!/100</f>
        <v>#REF!</v>
      </c>
      <c r="N11725" s="13" t="e">
        <f>dados!#REF!/100</f>
        <v>#REF!</v>
      </c>
      <c r="O11725" s="13" t="e">
        <f>dados!#REF!/100</f>
        <v>#REF!</v>
      </c>
      <c r="P11725" s="22" t="e">
        <f>LEFT(Tabela2[[#This Row],[Código]],2)</f>
        <v>#VALUE!</v>
      </c>
    </row>
    <row r="11726" spans="2:16" ht="15" customHeight="1" x14ac:dyDescent="0.25">
      <c r="B11726" s="31" t="e">
        <f>IF(Tabela2[[#This Row],[Tipo]] = 0,LOOKUP(Tabela2[[#This Row],[RESUMO]],Tabela3[Grupo],Tabela3[Meus produtos]),VLOOKUP(Tabela2[[#This Row],[Código]],Tabela4[[Código NBS/LC116]:[Meus serviços]],3,0))</f>
        <v>#VALUE!</v>
      </c>
      <c r="C11726" t="e">
        <f>IF(E11726=0,TEXT(dados!#REF!,"00000000"),IF(E11726=2,TEXT(dados!#REF!,"0000"),TEXT(dados!#REF!,"#")))</f>
        <v>#REF!</v>
      </c>
      <c r="D11726" t="e">
        <f>IF(dados!#REF!=0,"",dados!#REF!)</f>
        <v>#REF!</v>
      </c>
      <c r="E11726" t="e">
        <f>dados!#REF!</f>
        <v>#REF!</v>
      </c>
      <c r="F11726" t="e">
        <f>dados!#REF!</f>
        <v>#REF!</v>
      </c>
      <c r="G11726"/>
      <c r="H11726"/>
      <c r="I11726"/>
      <c r="J11726"/>
      <c r="K11726" s="13"/>
      <c r="L11726" s="13" t="e">
        <f>dados!#REF!/100</f>
        <v>#REF!</v>
      </c>
      <c r="M11726" s="13" t="e">
        <f>dados!#REF!/100</f>
        <v>#REF!</v>
      </c>
      <c r="N11726" s="13" t="e">
        <f>dados!#REF!/100</f>
        <v>#REF!</v>
      </c>
      <c r="O11726" s="13" t="e">
        <f>dados!#REF!/100</f>
        <v>#REF!</v>
      </c>
      <c r="P11726" s="22" t="e">
        <f>LEFT(Tabela2[[#This Row],[Código]],2)</f>
        <v>#VALUE!</v>
      </c>
    </row>
    <row r="11727" spans="2:16" ht="15" customHeight="1" x14ac:dyDescent="0.25">
      <c r="B11727" s="31" t="e">
        <f>IF(Tabela2[[#This Row],[Tipo]] = 0,LOOKUP(Tabela2[[#This Row],[RESUMO]],Tabela3[Grupo],Tabela3[Meus produtos]),VLOOKUP(Tabela2[[#This Row],[Código]],Tabela4[[Código NBS/LC116]:[Meus serviços]],3,0))</f>
        <v>#VALUE!</v>
      </c>
      <c r="C11727" t="e">
        <f>IF(E11727=0,TEXT(dados!#REF!,"00000000"),IF(E11727=2,TEXT(dados!#REF!,"0000"),TEXT(dados!#REF!,"#")))</f>
        <v>#REF!</v>
      </c>
      <c r="D11727" t="e">
        <f>IF(dados!#REF!=0,"",dados!#REF!)</f>
        <v>#REF!</v>
      </c>
      <c r="E11727" t="e">
        <f>dados!#REF!</f>
        <v>#REF!</v>
      </c>
      <c r="F11727" t="e">
        <f>dados!#REF!</f>
        <v>#REF!</v>
      </c>
      <c r="G11727"/>
      <c r="H11727"/>
      <c r="I11727"/>
      <c r="J11727"/>
      <c r="K11727" s="13"/>
      <c r="L11727" s="13" t="e">
        <f>dados!#REF!/100</f>
        <v>#REF!</v>
      </c>
      <c r="M11727" s="13" t="e">
        <f>dados!#REF!/100</f>
        <v>#REF!</v>
      </c>
      <c r="N11727" s="13" t="e">
        <f>dados!#REF!/100</f>
        <v>#REF!</v>
      </c>
      <c r="O11727" s="13" t="e">
        <f>dados!#REF!/100</f>
        <v>#REF!</v>
      </c>
      <c r="P11727" s="22" t="e">
        <f>LEFT(Tabela2[[#This Row],[Código]],2)</f>
        <v>#VALUE!</v>
      </c>
    </row>
    <row r="11728" spans="2:16" ht="15" customHeight="1" x14ac:dyDescent="0.25">
      <c r="B11728" s="31" t="e">
        <f>IF(Tabela2[[#This Row],[Tipo]] = 0,LOOKUP(Tabela2[[#This Row],[RESUMO]],Tabela3[Grupo],Tabela3[Meus produtos]),VLOOKUP(Tabela2[[#This Row],[Código]],Tabela4[[Código NBS/LC116]:[Meus serviços]],3,0))</f>
        <v>#VALUE!</v>
      </c>
      <c r="C11728" t="e">
        <f>IF(E11728=0,TEXT(dados!#REF!,"00000000"),IF(E11728=2,TEXT(dados!#REF!,"0000"),TEXT(dados!#REF!,"#")))</f>
        <v>#REF!</v>
      </c>
      <c r="D11728" t="e">
        <f>IF(dados!#REF!=0,"",dados!#REF!)</f>
        <v>#REF!</v>
      </c>
      <c r="E11728" t="e">
        <f>dados!#REF!</f>
        <v>#REF!</v>
      </c>
      <c r="F11728" t="e">
        <f>dados!#REF!</f>
        <v>#REF!</v>
      </c>
      <c r="G11728"/>
      <c r="H11728"/>
      <c r="I11728"/>
      <c r="J11728"/>
      <c r="K11728" s="13"/>
      <c r="L11728" s="13" t="e">
        <f>dados!#REF!/100</f>
        <v>#REF!</v>
      </c>
      <c r="M11728" s="13" t="e">
        <f>dados!#REF!/100</f>
        <v>#REF!</v>
      </c>
      <c r="N11728" s="13" t="e">
        <f>dados!#REF!/100</f>
        <v>#REF!</v>
      </c>
      <c r="O11728" s="13" t="e">
        <f>dados!#REF!/100</f>
        <v>#REF!</v>
      </c>
      <c r="P11728" s="22" t="e">
        <f>LEFT(Tabela2[[#This Row],[Código]],2)</f>
        <v>#VALUE!</v>
      </c>
    </row>
    <row r="11729" spans="2:16" ht="15" customHeight="1" x14ac:dyDescent="0.25">
      <c r="B11729" s="31" t="e">
        <f>IF(Tabela2[[#This Row],[Tipo]] = 0,LOOKUP(Tabela2[[#This Row],[RESUMO]],Tabela3[Grupo],Tabela3[Meus produtos]),VLOOKUP(Tabela2[[#This Row],[Código]],Tabela4[[Código NBS/LC116]:[Meus serviços]],3,0))</f>
        <v>#VALUE!</v>
      </c>
      <c r="C11729" t="e">
        <f>IF(E11729=0,TEXT(dados!#REF!,"00000000"),IF(E11729=2,TEXT(dados!#REF!,"0000"),TEXT(dados!#REF!,"#")))</f>
        <v>#REF!</v>
      </c>
      <c r="D11729" t="e">
        <f>IF(dados!#REF!=0,"",dados!#REF!)</f>
        <v>#REF!</v>
      </c>
      <c r="E11729" t="e">
        <f>dados!#REF!</f>
        <v>#REF!</v>
      </c>
      <c r="F11729" t="e">
        <f>dados!#REF!</f>
        <v>#REF!</v>
      </c>
      <c r="G11729"/>
      <c r="H11729"/>
      <c r="I11729"/>
      <c r="J11729"/>
      <c r="K11729" s="13"/>
      <c r="L11729" s="13" t="e">
        <f>dados!#REF!/100</f>
        <v>#REF!</v>
      </c>
      <c r="M11729" s="13" t="e">
        <f>dados!#REF!/100</f>
        <v>#REF!</v>
      </c>
      <c r="N11729" s="13" t="e">
        <f>dados!#REF!/100</f>
        <v>#REF!</v>
      </c>
      <c r="O11729" s="13" t="e">
        <f>dados!#REF!/100</f>
        <v>#REF!</v>
      </c>
      <c r="P11729" s="22" t="e">
        <f>LEFT(Tabela2[[#This Row],[Código]],2)</f>
        <v>#VALUE!</v>
      </c>
    </row>
    <row r="11730" spans="2:16" ht="15" customHeight="1" x14ac:dyDescent="0.25">
      <c r="B11730" s="31" t="e">
        <f>IF(Tabela2[[#This Row],[Tipo]] = 0,LOOKUP(Tabela2[[#This Row],[RESUMO]],Tabela3[Grupo],Tabela3[Meus produtos]),VLOOKUP(Tabela2[[#This Row],[Código]],Tabela4[[Código NBS/LC116]:[Meus serviços]],3,0))</f>
        <v>#VALUE!</v>
      </c>
      <c r="C11730" t="e">
        <f>IF(E11730=0,TEXT(dados!#REF!,"00000000"),IF(E11730=2,TEXT(dados!#REF!,"0000"),TEXT(dados!#REF!,"#")))</f>
        <v>#REF!</v>
      </c>
      <c r="D11730" t="e">
        <f>IF(dados!#REF!=0,"",dados!#REF!)</f>
        <v>#REF!</v>
      </c>
      <c r="E11730" t="e">
        <f>dados!#REF!</f>
        <v>#REF!</v>
      </c>
      <c r="F11730" t="e">
        <f>dados!#REF!</f>
        <v>#REF!</v>
      </c>
      <c r="G11730"/>
      <c r="H11730"/>
      <c r="I11730"/>
      <c r="J11730"/>
      <c r="K11730" s="13"/>
      <c r="L11730" s="13" t="e">
        <f>dados!#REF!/100</f>
        <v>#REF!</v>
      </c>
      <c r="M11730" s="13" t="e">
        <f>dados!#REF!/100</f>
        <v>#REF!</v>
      </c>
      <c r="N11730" s="13" t="e">
        <f>dados!#REF!/100</f>
        <v>#REF!</v>
      </c>
      <c r="O11730" s="13" t="e">
        <f>dados!#REF!/100</f>
        <v>#REF!</v>
      </c>
      <c r="P11730" s="22" t="e">
        <f>LEFT(Tabela2[[#This Row],[Código]],2)</f>
        <v>#VALUE!</v>
      </c>
    </row>
    <row r="11731" spans="2:16" ht="15" customHeight="1" x14ac:dyDescent="0.25">
      <c r="B11731" s="31" t="e">
        <f>IF(Tabela2[[#This Row],[Tipo]] = 0,LOOKUP(Tabela2[[#This Row],[RESUMO]],Tabela3[Grupo],Tabela3[Meus produtos]),VLOOKUP(Tabela2[[#This Row],[Código]],Tabela4[[Código NBS/LC116]:[Meus serviços]],3,0))</f>
        <v>#VALUE!</v>
      </c>
      <c r="C11731" t="e">
        <f>IF(E11731=0,TEXT(dados!#REF!,"00000000"),IF(E11731=2,TEXT(dados!#REF!,"0000"),TEXT(dados!#REF!,"#")))</f>
        <v>#REF!</v>
      </c>
      <c r="D11731" t="e">
        <f>IF(dados!#REF!=0,"",dados!#REF!)</f>
        <v>#REF!</v>
      </c>
      <c r="E11731" t="e">
        <f>dados!#REF!</f>
        <v>#REF!</v>
      </c>
      <c r="F11731" t="e">
        <f>dados!#REF!</f>
        <v>#REF!</v>
      </c>
      <c r="G11731"/>
      <c r="H11731"/>
      <c r="I11731"/>
      <c r="J11731"/>
      <c r="K11731" s="13"/>
      <c r="L11731" s="13" t="e">
        <f>dados!#REF!/100</f>
        <v>#REF!</v>
      </c>
      <c r="M11731" s="13" t="e">
        <f>dados!#REF!/100</f>
        <v>#REF!</v>
      </c>
      <c r="N11731" s="13" t="e">
        <f>dados!#REF!/100</f>
        <v>#REF!</v>
      </c>
      <c r="O11731" s="13" t="e">
        <f>dados!#REF!/100</f>
        <v>#REF!</v>
      </c>
      <c r="P11731" s="22" t="e">
        <f>LEFT(Tabela2[[#This Row],[Código]],2)</f>
        <v>#VALUE!</v>
      </c>
    </row>
    <row r="11732" spans="2:16" ht="15" customHeight="1" x14ac:dyDescent="0.25">
      <c r="B11732" s="31" t="e">
        <f>IF(Tabela2[[#This Row],[Tipo]] = 0,LOOKUP(Tabela2[[#This Row],[RESUMO]],Tabela3[Grupo],Tabela3[Meus produtos]),VLOOKUP(Tabela2[[#This Row],[Código]],Tabela4[[Código NBS/LC116]:[Meus serviços]],3,0))</f>
        <v>#VALUE!</v>
      </c>
      <c r="C11732" t="e">
        <f>IF(E11732=0,TEXT(dados!#REF!,"00000000"),IF(E11732=2,TEXT(dados!#REF!,"0000"),TEXT(dados!#REF!,"#")))</f>
        <v>#REF!</v>
      </c>
      <c r="D11732" t="e">
        <f>IF(dados!#REF!=0,"",dados!#REF!)</f>
        <v>#REF!</v>
      </c>
      <c r="E11732" t="e">
        <f>dados!#REF!</f>
        <v>#REF!</v>
      </c>
      <c r="F11732" t="e">
        <f>dados!#REF!</f>
        <v>#REF!</v>
      </c>
      <c r="G11732"/>
      <c r="H11732"/>
      <c r="I11732"/>
      <c r="J11732"/>
      <c r="K11732" s="13"/>
      <c r="L11732" s="13" t="e">
        <f>dados!#REF!/100</f>
        <v>#REF!</v>
      </c>
      <c r="M11732" s="13" t="e">
        <f>dados!#REF!/100</f>
        <v>#REF!</v>
      </c>
      <c r="N11732" s="13" t="e">
        <f>dados!#REF!/100</f>
        <v>#REF!</v>
      </c>
      <c r="O11732" s="13" t="e">
        <f>dados!#REF!/100</f>
        <v>#REF!</v>
      </c>
      <c r="P11732" s="22" t="e">
        <f>LEFT(Tabela2[[#This Row],[Código]],2)</f>
        <v>#VALUE!</v>
      </c>
    </row>
    <row r="11733" spans="2:16" ht="15" customHeight="1" x14ac:dyDescent="0.25">
      <c r="B11733" s="31" t="e">
        <f>IF(Tabela2[[#This Row],[Tipo]] = 0,LOOKUP(Tabela2[[#This Row],[RESUMO]],Tabela3[Grupo],Tabela3[Meus produtos]),VLOOKUP(Tabela2[[#This Row],[Código]],Tabela4[[Código NBS/LC116]:[Meus serviços]],3,0))</f>
        <v>#VALUE!</v>
      </c>
      <c r="C11733" t="e">
        <f>IF(E11733=0,TEXT(dados!#REF!,"00000000"),IF(E11733=2,TEXT(dados!#REF!,"0000"),TEXT(dados!#REF!,"#")))</f>
        <v>#REF!</v>
      </c>
      <c r="D11733" t="e">
        <f>IF(dados!#REF!=0,"",dados!#REF!)</f>
        <v>#REF!</v>
      </c>
      <c r="E11733" t="e">
        <f>dados!#REF!</f>
        <v>#REF!</v>
      </c>
      <c r="F11733" t="e">
        <f>dados!#REF!</f>
        <v>#REF!</v>
      </c>
      <c r="G11733"/>
      <c r="H11733"/>
      <c r="I11733"/>
      <c r="J11733"/>
      <c r="K11733" s="13"/>
      <c r="L11733" s="13" t="e">
        <f>dados!#REF!/100</f>
        <v>#REF!</v>
      </c>
      <c r="M11733" s="13" t="e">
        <f>dados!#REF!/100</f>
        <v>#REF!</v>
      </c>
      <c r="N11733" s="13" t="e">
        <f>dados!#REF!/100</f>
        <v>#REF!</v>
      </c>
      <c r="O11733" s="13" t="e">
        <f>dados!#REF!/100</f>
        <v>#REF!</v>
      </c>
      <c r="P11733" s="22" t="e">
        <f>LEFT(Tabela2[[#This Row],[Código]],2)</f>
        <v>#VALUE!</v>
      </c>
    </row>
    <row r="11734" spans="2:16" ht="15" customHeight="1" x14ac:dyDescent="0.25">
      <c r="B11734" s="31" t="e">
        <f>IF(Tabela2[[#This Row],[Tipo]] = 0,LOOKUP(Tabela2[[#This Row],[RESUMO]],Tabela3[Grupo],Tabela3[Meus produtos]),VLOOKUP(Tabela2[[#This Row],[Código]],Tabela4[[Código NBS/LC116]:[Meus serviços]],3,0))</f>
        <v>#VALUE!</v>
      </c>
      <c r="C11734" t="e">
        <f>IF(E11734=0,TEXT(dados!#REF!,"00000000"),IF(E11734=2,TEXT(dados!#REF!,"0000"),TEXT(dados!#REF!,"#")))</f>
        <v>#REF!</v>
      </c>
      <c r="D11734" t="e">
        <f>IF(dados!#REF!=0,"",dados!#REF!)</f>
        <v>#REF!</v>
      </c>
      <c r="E11734" t="e">
        <f>dados!#REF!</f>
        <v>#REF!</v>
      </c>
      <c r="F11734" t="e">
        <f>dados!#REF!</f>
        <v>#REF!</v>
      </c>
      <c r="G11734"/>
      <c r="H11734"/>
      <c r="I11734"/>
      <c r="J11734"/>
      <c r="K11734" s="13"/>
      <c r="L11734" s="13" t="e">
        <f>dados!#REF!/100</f>
        <v>#REF!</v>
      </c>
      <c r="M11734" s="13" t="e">
        <f>dados!#REF!/100</f>
        <v>#REF!</v>
      </c>
      <c r="N11734" s="13" t="e">
        <f>dados!#REF!/100</f>
        <v>#REF!</v>
      </c>
      <c r="O11734" s="13" t="e">
        <f>dados!#REF!/100</f>
        <v>#REF!</v>
      </c>
      <c r="P11734" s="22" t="e">
        <f>LEFT(Tabela2[[#This Row],[Código]],2)</f>
        <v>#VALUE!</v>
      </c>
    </row>
    <row r="11735" spans="2:16" ht="15" customHeight="1" x14ac:dyDescent="0.25">
      <c r="B11735" s="31" t="e">
        <f>IF(Tabela2[[#This Row],[Tipo]] = 0,LOOKUP(Tabela2[[#This Row],[RESUMO]],Tabela3[Grupo],Tabela3[Meus produtos]),VLOOKUP(Tabela2[[#This Row],[Código]],Tabela4[[Código NBS/LC116]:[Meus serviços]],3,0))</f>
        <v>#VALUE!</v>
      </c>
      <c r="C11735" t="e">
        <f>IF(E11735=0,TEXT(dados!#REF!,"00000000"),IF(E11735=2,TEXT(dados!#REF!,"0000"),TEXT(dados!#REF!,"#")))</f>
        <v>#REF!</v>
      </c>
      <c r="D11735" t="e">
        <f>IF(dados!#REF!=0,"",dados!#REF!)</f>
        <v>#REF!</v>
      </c>
      <c r="E11735" t="e">
        <f>dados!#REF!</f>
        <v>#REF!</v>
      </c>
      <c r="F11735" t="e">
        <f>dados!#REF!</f>
        <v>#REF!</v>
      </c>
      <c r="G11735"/>
      <c r="H11735"/>
      <c r="I11735"/>
      <c r="J11735"/>
      <c r="K11735" s="13"/>
      <c r="L11735" s="13" t="e">
        <f>dados!#REF!/100</f>
        <v>#REF!</v>
      </c>
      <c r="M11735" s="13" t="e">
        <f>dados!#REF!/100</f>
        <v>#REF!</v>
      </c>
      <c r="N11735" s="13" t="e">
        <f>dados!#REF!/100</f>
        <v>#REF!</v>
      </c>
      <c r="O11735" s="13" t="e">
        <f>dados!#REF!/100</f>
        <v>#REF!</v>
      </c>
      <c r="P11735" s="22" t="e">
        <f>LEFT(Tabela2[[#This Row],[Código]],2)</f>
        <v>#VALUE!</v>
      </c>
    </row>
    <row r="11736" spans="2:16" ht="15" customHeight="1" x14ac:dyDescent="0.25">
      <c r="B11736" s="31" t="e">
        <f>IF(Tabela2[[#This Row],[Tipo]] = 0,LOOKUP(Tabela2[[#This Row],[RESUMO]],Tabela3[Grupo],Tabela3[Meus produtos]),VLOOKUP(Tabela2[[#This Row],[Código]],Tabela4[[Código NBS/LC116]:[Meus serviços]],3,0))</f>
        <v>#VALUE!</v>
      </c>
      <c r="C11736" t="e">
        <f>IF(E11736=0,TEXT(dados!#REF!,"00000000"),IF(E11736=2,TEXT(dados!#REF!,"0000"),TEXT(dados!#REF!,"#")))</f>
        <v>#REF!</v>
      </c>
      <c r="D11736" t="e">
        <f>IF(dados!#REF!=0,"",dados!#REF!)</f>
        <v>#REF!</v>
      </c>
      <c r="E11736" t="e">
        <f>dados!#REF!</f>
        <v>#REF!</v>
      </c>
      <c r="F11736" t="e">
        <f>dados!#REF!</f>
        <v>#REF!</v>
      </c>
      <c r="G11736"/>
      <c r="H11736"/>
      <c r="I11736"/>
      <c r="J11736"/>
      <c r="K11736" s="13"/>
      <c r="L11736" s="13" t="e">
        <f>dados!#REF!/100</f>
        <v>#REF!</v>
      </c>
      <c r="M11736" s="13" t="e">
        <f>dados!#REF!/100</f>
        <v>#REF!</v>
      </c>
      <c r="N11736" s="13" t="e">
        <f>dados!#REF!/100</f>
        <v>#REF!</v>
      </c>
      <c r="O11736" s="13" t="e">
        <f>dados!#REF!/100</f>
        <v>#REF!</v>
      </c>
      <c r="P11736" s="22" t="e">
        <f>LEFT(Tabela2[[#This Row],[Código]],2)</f>
        <v>#VALUE!</v>
      </c>
    </row>
    <row r="11737" spans="2:16" ht="15" customHeight="1" x14ac:dyDescent="0.25">
      <c r="B11737" s="31" t="e">
        <f>IF(Tabela2[[#This Row],[Tipo]] = 0,LOOKUP(Tabela2[[#This Row],[RESUMO]],Tabela3[Grupo],Tabela3[Meus produtos]),VLOOKUP(Tabela2[[#This Row],[Código]],Tabela4[[Código NBS/LC116]:[Meus serviços]],3,0))</f>
        <v>#VALUE!</v>
      </c>
      <c r="C11737" t="e">
        <f>IF(E11737=0,TEXT(dados!#REF!,"00000000"),IF(E11737=2,TEXT(dados!#REF!,"0000"),TEXT(dados!#REF!,"#")))</f>
        <v>#REF!</v>
      </c>
      <c r="D11737" t="e">
        <f>IF(dados!#REF!=0,"",dados!#REF!)</f>
        <v>#REF!</v>
      </c>
      <c r="E11737" t="e">
        <f>dados!#REF!</f>
        <v>#REF!</v>
      </c>
      <c r="F11737" t="e">
        <f>dados!#REF!</f>
        <v>#REF!</v>
      </c>
      <c r="G11737"/>
      <c r="H11737"/>
      <c r="I11737"/>
      <c r="J11737"/>
      <c r="K11737" s="13"/>
      <c r="L11737" s="13" t="e">
        <f>dados!#REF!/100</f>
        <v>#REF!</v>
      </c>
      <c r="M11737" s="13" t="e">
        <f>dados!#REF!/100</f>
        <v>#REF!</v>
      </c>
      <c r="N11737" s="13" t="e">
        <f>dados!#REF!/100</f>
        <v>#REF!</v>
      </c>
      <c r="O11737" s="13" t="e">
        <f>dados!#REF!/100</f>
        <v>#REF!</v>
      </c>
      <c r="P11737" s="22" t="e">
        <f>LEFT(Tabela2[[#This Row],[Código]],2)</f>
        <v>#VALUE!</v>
      </c>
    </row>
    <row r="11738" spans="2:16" ht="15" customHeight="1" x14ac:dyDescent="0.25">
      <c r="B11738" s="31" t="e">
        <f>IF(Tabela2[[#This Row],[Tipo]] = 0,LOOKUP(Tabela2[[#This Row],[RESUMO]],Tabela3[Grupo],Tabela3[Meus produtos]),VLOOKUP(Tabela2[[#This Row],[Código]],Tabela4[[Código NBS/LC116]:[Meus serviços]],3,0))</f>
        <v>#VALUE!</v>
      </c>
      <c r="C11738" t="e">
        <f>IF(E11738=0,TEXT(dados!#REF!,"00000000"),IF(E11738=2,TEXT(dados!#REF!,"0000"),TEXT(dados!#REF!,"#")))</f>
        <v>#REF!</v>
      </c>
      <c r="D11738" t="e">
        <f>IF(dados!#REF!=0,"",dados!#REF!)</f>
        <v>#REF!</v>
      </c>
      <c r="E11738" t="e">
        <f>dados!#REF!</f>
        <v>#REF!</v>
      </c>
      <c r="F11738" t="e">
        <f>dados!#REF!</f>
        <v>#REF!</v>
      </c>
      <c r="G11738"/>
      <c r="H11738"/>
      <c r="I11738"/>
      <c r="J11738"/>
      <c r="K11738" s="13"/>
      <c r="L11738" s="13" t="e">
        <f>dados!#REF!/100</f>
        <v>#REF!</v>
      </c>
      <c r="M11738" s="13" t="e">
        <f>dados!#REF!/100</f>
        <v>#REF!</v>
      </c>
      <c r="N11738" s="13" t="e">
        <f>dados!#REF!/100</f>
        <v>#REF!</v>
      </c>
      <c r="O11738" s="13" t="e">
        <f>dados!#REF!/100</f>
        <v>#REF!</v>
      </c>
      <c r="P11738" s="22" t="e">
        <f>LEFT(Tabela2[[#This Row],[Código]],2)</f>
        <v>#VALUE!</v>
      </c>
    </row>
    <row r="11739" spans="2:16" ht="15" customHeight="1" x14ac:dyDescent="0.25">
      <c r="B11739" s="31" t="e">
        <f>IF(Tabela2[[#This Row],[Tipo]] = 0,LOOKUP(Tabela2[[#This Row],[RESUMO]],Tabela3[Grupo],Tabela3[Meus produtos]),VLOOKUP(Tabela2[[#This Row],[Código]],Tabela4[[Código NBS/LC116]:[Meus serviços]],3,0))</f>
        <v>#VALUE!</v>
      </c>
      <c r="C11739" t="e">
        <f>IF(E11739=0,TEXT(dados!#REF!,"00000000"),IF(E11739=2,TEXT(dados!#REF!,"0000"),TEXT(dados!#REF!,"#")))</f>
        <v>#REF!</v>
      </c>
      <c r="D11739" t="e">
        <f>IF(dados!#REF!=0,"",dados!#REF!)</f>
        <v>#REF!</v>
      </c>
      <c r="E11739" t="e">
        <f>dados!#REF!</f>
        <v>#REF!</v>
      </c>
      <c r="F11739" t="e">
        <f>dados!#REF!</f>
        <v>#REF!</v>
      </c>
      <c r="G11739"/>
      <c r="H11739"/>
      <c r="I11739"/>
      <c r="J11739"/>
      <c r="K11739" s="13"/>
      <c r="L11739" s="13" t="e">
        <f>dados!#REF!/100</f>
        <v>#REF!</v>
      </c>
      <c r="M11739" s="13" t="e">
        <f>dados!#REF!/100</f>
        <v>#REF!</v>
      </c>
      <c r="N11739" s="13" t="e">
        <f>dados!#REF!/100</f>
        <v>#REF!</v>
      </c>
      <c r="O11739" s="13" t="e">
        <f>dados!#REF!/100</f>
        <v>#REF!</v>
      </c>
      <c r="P11739" s="22" t="e">
        <f>LEFT(Tabela2[[#This Row],[Código]],2)</f>
        <v>#VALUE!</v>
      </c>
    </row>
    <row r="11740" spans="2:16" ht="15" customHeight="1" x14ac:dyDescent="0.25">
      <c r="B11740" s="31" t="e">
        <f>IF(Tabela2[[#This Row],[Tipo]] = 0,LOOKUP(Tabela2[[#This Row],[RESUMO]],Tabela3[Grupo],Tabela3[Meus produtos]),VLOOKUP(Tabela2[[#This Row],[Código]],Tabela4[[Código NBS/LC116]:[Meus serviços]],3,0))</f>
        <v>#VALUE!</v>
      </c>
      <c r="C11740" t="e">
        <f>IF(E11740=0,TEXT(dados!#REF!,"00000000"),IF(E11740=2,TEXT(dados!#REF!,"0000"),TEXT(dados!#REF!,"#")))</f>
        <v>#REF!</v>
      </c>
      <c r="D11740" t="e">
        <f>IF(dados!#REF!=0,"",dados!#REF!)</f>
        <v>#REF!</v>
      </c>
      <c r="E11740" t="e">
        <f>dados!#REF!</f>
        <v>#REF!</v>
      </c>
      <c r="F11740" t="e">
        <f>dados!#REF!</f>
        <v>#REF!</v>
      </c>
      <c r="G11740"/>
      <c r="H11740"/>
      <c r="I11740"/>
      <c r="J11740"/>
      <c r="K11740" s="13"/>
      <c r="L11740" s="13" t="e">
        <f>dados!#REF!/100</f>
        <v>#REF!</v>
      </c>
      <c r="M11740" s="13" t="e">
        <f>dados!#REF!/100</f>
        <v>#REF!</v>
      </c>
      <c r="N11740" s="13" t="e">
        <f>dados!#REF!/100</f>
        <v>#REF!</v>
      </c>
      <c r="O11740" s="13" t="e">
        <f>dados!#REF!/100</f>
        <v>#REF!</v>
      </c>
      <c r="P11740" s="22" t="e">
        <f>LEFT(Tabela2[[#This Row],[Código]],2)</f>
        <v>#VALUE!</v>
      </c>
    </row>
    <row r="11741" spans="2:16" ht="15" customHeight="1" x14ac:dyDescent="0.25">
      <c r="B11741" s="31" t="e">
        <f>IF(Tabela2[[#This Row],[Tipo]] = 0,LOOKUP(Tabela2[[#This Row],[RESUMO]],Tabela3[Grupo],Tabela3[Meus produtos]),VLOOKUP(Tabela2[[#This Row],[Código]],Tabela4[[Código NBS/LC116]:[Meus serviços]],3,0))</f>
        <v>#VALUE!</v>
      </c>
      <c r="C11741" t="e">
        <f>IF(E11741=0,TEXT(dados!#REF!,"00000000"),IF(E11741=2,TEXT(dados!#REF!,"0000"),TEXT(dados!#REF!,"#")))</f>
        <v>#REF!</v>
      </c>
      <c r="D11741" t="e">
        <f>IF(dados!#REF!=0,"",dados!#REF!)</f>
        <v>#REF!</v>
      </c>
      <c r="E11741" t="e">
        <f>dados!#REF!</f>
        <v>#REF!</v>
      </c>
      <c r="F11741" t="e">
        <f>dados!#REF!</f>
        <v>#REF!</v>
      </c>
      <c r="G11741"/>
      <c r="H11741"/>
      <c r="I11741"/>
      <c r="J11741"/>
      <c r="K11741" s="13"/>
      <c r="L11741" s="13" t="e">
        <f>dados!#REF!/100</f>
        <v>#REF!</v>
      </c>
      <c r="M11741" s="13" t="e">
        <f>dados!#REF!/100</f>
        <v>#REF!</v>
      </c>
      <c r="N11741" s="13" t="e">
        <f>dados!#REF!/100</f>
        <v>#REF!</v>
      </c>
      <c r="O11741" s="13" t="e">
        <f>dados!#REF!/100</f>
        <v>#REF!</v>
      </c>
      <c r="P11741" s="22" t="e">
        <f>LEFT(Tabela2[[#This Row],[Código]],2)</f>
        <v>#VALUE!</v>
      </c>
    </row>
    <row r="11742" spans="2:16" ht="15" customHeight="1" x14ac:dyDescent="0.25">
      <c r="B11742" s="31" t="e">
        <f>IF(Tabela2[[#This Row],[Tipo]] = 0,LOOKUP(Tabela2[[#This Row],[RESUMO]],Tabela3[Grupo],Tabela3[Meus produtos]),VLOOKUP(Tabela2[[#This Row],[Código]],Tabela4[[Código NBS/LC116]:[Meus serviços]],3,0))</f>
        <v>#VALUE!</v>
      </c>
      <c r="C11742" t="e">
        <f>IF(E11742=0,TEXT(dados!#REF!,"00000000"),IF(E11742=2,TEXT(dados!#REF!,"0000"),TEXT(dados!#REF!,"#")))</f>
        <v>#REF!</v>
      </c>
      <c r="D11742" t="e">
        <f>IF(dados!#REF!=0,"",dados!#REF!)</f>
        <v>#REF!</v>
      </c>
      <c r="E11742" t="e">
        <f>dados!#REF!</f>
        <v>#REF!</v>
      </c>
      <c r="F11742" t="e">
        <f>dados!#REF!</f>
        <v>#REF!</v>
      </c>
      <c r="G11742"/>
      <c r="H11742"/>
      <c r="I11742"/>
      <c r="J11742"/>
      <c r="K11742" s="13"/>
      <c r="L11742" s="13" t="e">
        <f>dados!#REF!/100</f>
        <v>#REF!</v>
      </c>
      <c r="M11742" s="13" t="e">
        <f>dados!#REF!/100</f>
        <v>#REF!</v>
      </c>
      <c r="N11742" s="13" t="e">
        <f>dados!#REF!/100</f>
        <v>#REF!</v>
      </c>
      <c r="O11742" s="13" t="e">
        <f>dados!#REF!/100</f>
        <v>#REF!</v>
      </c>
      <c r="P11742" s="22" t="e">
        <f>LEFT(Tabela2[[#This Row],[Código]],2)</f>
        <v>#VALUE!</v>
      </c>
    </row>
    <row r="11743" spans="2:16" ht="15" customHeight="1" x14ac:dyDescent="0.25">
      <c r="B11743" s="31" t="e">
        <f>IF(Tabela2[[#This Row],[Tipo]] = 0,LOOKUP(Tabela2[[#This Row],[RESUMO]],Tabela3[Grupo],Tabela3[Meus produtos]),VLOOKUP(Tabela2[[#This Row],[Código]],Tabela4[[Código NBS/LC116]:[Meus serviços]],3,0))</f>
        <v>#VALUE!</v>
      </c>
      <c r="C11743" t="e">
        <f>IF(E11743=0,TEXT(dados!#REF!,"00000000"),IF(E11743=2,TEXT(dados!#REF!,"0000"),TEXT(dados!#REF!,"#")))</f>
        <v>#REF!</v>
      </c>
      <c r="D11743" t="e">
        <f>IF(dados!#REF!=0,"",dados!#REF!)</f>
        <v>#REF!</v>
      </c>
      <c r="E11743" t="e">
        <f>dados!#REF!</f>
        <v>#REF!</v>
      </c>
      <c r="F11743" t="e">
        <f>dados!#REF!</f>
        <v>#REF!</v>
      </c>
      <c r="G11743"/>
      <c r="H11743"/>
      <c r="I11743"/>
      <c r="J11743"/>
      <c r="K11743" s="13"/>
      <c r="L11743" s="13" t="e">
        <f>dados!#REF!/100</f>
        <v>#REF!</v>
      </c>
      <c r="M11743" s="13" t="e">
        <f>dados!#REF!/100</f>
        <v>#REF!</v>
      </c>
      <c r="N11743" s="13" t="e">
        <f>dados!#REF!/100</f>
        <v>#REF!</v>
      </c>
      <c r="O11743" s="13" t="e">
        <f>dados!#REF!/100</f>
        <v>#REF!</v>
      </c>
      <c r="P11743" s="22" t="e">
        <f>LEFT(Tabela2[[#This Row],[Código]],2)</f>
        <v>#VALUE!</v>
      </c>
    </row>
    <row r="11744" spans="2:16" ht="15" customHeight="1" x14ac:dyDescent="0.25">
      <c r="B11744" s="31" t="e">
        <f>IF(Tabela2[[#This Row],[Tipo]] = 0,LOOKUP(Tabela2[[#This Row],[RESUMO]],Tabela3[Grupo],Tabela3[Meus produtos]),VLOOKUP(Tabela2[[#This Row],[Código]],Tabela4[[Código NBS/LC116]:[Meus serviços]],3,0))</f>
        <v>#VALUE!</v>
      </c>
      <c r="C11744" t="e">
        <f>IF(E11744=0,TEXT(dados!#REF!,"00000000"),IF(E11744=2,TEXT(dados!#REF!,"0000"),TEXT(dados!#REF!,"#")))</f>
        <v>#REF!</v>
      </c>
      <c r="D11744" t="e">
        <f>IF(dados!#REF!=0,"",dados!#REF!)</f>
        <v>#REF!</v>
      </c>
      <c r="E11744" t="e">
        <f>dados!#REF!</f>
        <v>#REF!</v>
      </c>
      <c r="F11744" t="e">
        <f>dados!#REF!</f>
        <v>#REF!</v>
      </c>
      <c r="G11744"/>
      <c r="H11744"/>
      <c r="I11744"/>
      <c r="J11744"/>
      <c r="K11744" s="13"/>
      <c r="L11744" s="13" t="e">
        <f>dados!#REF!/100</f>
        <v>#REF!</v>
      </c>
      <c r="M11744" s="13" t="e">
        <f>dados!#REF!/100</f>
        <v>#REF!</v>
      </c>
      <c r="N11744" s="13" t="e">
        <f>dados!#REF!/100</f>
        <v>#REF!</v>
      </c>
      <c r="O11744" s="13" t="e">
        <f>dados!#REF!/100</f>
        <v>#REF!</v>
      </c>
      <c r="P11744" s="22" t="e">
        <f>LEFT(Tabela2[[#This Row],[Código]],2)</f>
        <v>#VALUE!</v>
      </c>
    </row>
    <row r="11745" spans="2:16" ht="15" customHeight="1" x14ac:dyDescent="0.25">
      <c r="B11745" s="31" t="e">
        <f>IF(Tabela2[[#This Row],[Tipo]] = 0,LOOKUP(Tabela2[[#This Row],[RESUMO]],Tabela3[Grupo],Tabela3[Meus produtos]),VLOOKUP(Tabela2[[#This Row],[Código]],Tabela4[[Código NBS/LC116]:[Meus serviços]],3,0))</f>
        <v>#VALUE!</v>
      </c>
      <c r="C11745" t="e">
        <f>IF(E11745=0,TEXT(dados!#REF!,"00000000"),IF(E11745=2,TEXT(dados!#REF!,"0000"),TEXT(dados!#REF!,"#")))</f>
        <v>#REF!</v>
      </c>
      <c r="D11745" t="e">
        <f>IF(dados!#REF!=0,"",dados!#REF!)</f>
        <v>#REF!</v>
      </c>
      <c r="E11745" t="e">
        <f>dados!#REF!</f>
        <v>#REF!</v>
      </c>
      <c r="F11745" t="e">
        <f>dados!#REF!</f>
        <v>#REF!</v>
      </c>
      <c r="G11745"/>
      <c r="H11745"/>
      <c r="I11745"/>
      <c r="J11745"/>
      <c r="K11745" s="13"/>
      <c r="L11745" s="13" t="e">
        <f>dados!#REF!/100</f>
        <v>#REF!</v>
      </c>
      <c r="M11745" s="13" t="e">
        <f>dados!#REF!/100</f>
        <v>#REF!</v>
      </c>
      <c r="N11745" s="13" t="e">
        <f>dados!#REF!/100</f>
        <v>#REF!</v>
      </c>
      <c r="O11745" s="13" t="e">
        <f>dados!#REF!/100</f>
        <v>#REF!</v>
      </c>
      <c r="P11745" s="22" t="e">
        <f>LEFT(Tabela2[[#This Row],[Código]],2)</f>
        <v>#VALUE!</v>
      </c>
    </row>
    <row r="11746" spans="2:16" ht="15" customHeight="1" x14ac:dyDescent="0.25">
      <c r="B11746" s="31" t="e">
        <f>IF(Tabela2[[#This Row],[Tipo]] = 0,LOOKUP(Tabela2[[#This Row],[RESUMO]],Tabela3[Grupo],Tabela3[Meus produtos]),VLOOKUP(Tabela2[[#This Row],[Código]],Tabela4[[Código NBS/LC116]:[Meus serviços]],3,0))</f>
        <v>#VALUE!</v>
      </c>
      <c r="C11746" t="e">
        <f>IF(E11746=0,TEXT(dados!#REF!,"00000000"),IF(E11746=2,TEXT(dados!#REF!,"0000"),TEXT(dados!#REF!,"#")))</f>
        <v>#REF!</v>
      </c>
      <c r="D11746" t="e">
        <f>IF(dados!#REF!=0,"",dados!#REF!)</f>
        <v>#REF!</v>
      </c>
      <c r="E11746" t="e">
        <f>dados!#REF!</f>
        <v>#REF!</v>
      </c>
      <c r="F11746" t="e">
        <f>dados!#REF!</f>
        <v>#REF!</v>
      </c>
      <c r="G11746"/>
      <c r="H11746"/>
      <c r="I11746"/>
      <c r="J11746"/>
      <c r="K11746" s="13"/>
      <c r="L11746" s="13" t="e">
        <f>dados!#REF!/100</f>
        <v>#REF!</v>
      </c>
      <c r="M11746" s="13" t="e">
        <f>dados!#REF!/100</f>
        <v>#REF!</v>
      </c>
      <c r="N11746" s="13" t="e">
        <f>dados!#REF!/100</f>
        <v>#REF!</v>
      </c>
      <c r="O11746" s="13" t="e">
        <f>dados!#REF!/100</f>
        <v>#REF!</v>
      </c>
      <c r="P11746" s="22" t="e">
        <f>LEFT(Tabela2[[#This Row],[Código]],2)</f>
        <v>#VALUE!</v>
      </c>
    </row>
    <row r="11747" spans="2:16" ht="15" customHeight="1" x14ac:dyDescent="0.25">
      <c r="B11747" s="31" t="e">
        <f>IF(Tabela2[[#This Row],[Tipo]] = 0,LOOKUP(Tabela2[[#This Row],[RESUMO]],Tabela3[Grupo],Tabela3[Meus produtos]),VLOOKUP(Tabela2[[#This Row],[Código]],Tabela4[[Código NBS/LC116]:[Meus serviços]],3,0))</f>
        <v>#VALUE!</v>
      </c>
      <c r="C11747" t="e">
        <f>IF(E11747=0,TEXT(dados!#REF!,"00000000"),IF(E11747=2,TEXT(dados!#REF!,"0000"),TEXT(dados!#REF!,"#")))</f>
        <v>#REF!</v>
      </c>
      <c r="D11747" t="e">
        <f>IF(dados!#REF!=0,"",dados!#REF!)</f>
        <v>#REF!</v>
      </c>
      <c r="E11747" t="e">
        <f>dados!#REF!</f>
        <v>#REF!</v>
      </c>
      <c r="F11747" t="e">
        <f>dados!#REF!</f>
        <v>#REF!</v>
      </c>
      <c r="G11747"/>
      <c r="H11747"/>
      <c r="I11747"/>
      <c r="J11747"/>
      <c r="K11747" s="13"/>
      <c r="L11747" s="13" t="e">
        <f>dados!#REF!/100</f>
        <v>#REF!</v>
      </c>
      <c r="M11747" s="13" t="e">
        <f>dados!#REF!/100</f>
        <v>#REF!</v>
      </c>
      <c r="N11747" s="13" t="e">
        <f>dados!#REF!/100</f>
        <v>#REF!</v>
      </c>
      <c r="O11747" s="13" t="e">
        <f>dados!#REF!/100</f>
        <v>#REF!</v>
      </c>
      <c r="P11747" s="22" t="e">
        <f>LEFT(Tabela2[[#This Row],[Código]],2)</f>
        <v>#VALUE!</v>
      </c>
    </row>
    <row r="11748" spans="2:16" ht="15" customHeight="1" x14ac:dyDescent="0.25">
      <c r="B11748" s="31" t="e">
        <f>IF(Tabela2[[#This Row],[Tipo]] = 0,LOOKUP(Tabela2[[#This Row],[RESUMO]],Tabela3[Grupo],Tabela3[Meus produtos]),VLOOKUP(Tabela2[[#This Row],[Código]],Tabela4[[Código NBS/LC116]:[Meus serviços]],3,0))</f>
        <v>#VALUE!</v>
      </c>
      <c r="C11748" t="e">
        <f>IF(E11748=0,TEXT(dados!#REF!,"00000000"),IF(E11748=2,TEXT(dados!#REF!,"0000"),TEXT(dados!#REF!,"#")))</f>
        <v>#REF!</v>
      </c>
      <c r="D11748" t="e">
        <f>IF(dados!#REF!=0,"",dados!#REF!)</f>
        <v>#REF!</v>
      </c>
      <c r="E11748" t="e">
        <f>dados!#REF!</f>
        <v>#REF!</v>
      </c>
      <c r="F11748" t="e">
        <f>dados!#REF!</f>
        <v>#REF!</v>
      </c>
      <c r="G11748"/>
      <c r="H11748"/>
      <c r="I11748"/>
      <c r="J11748"/>
      <c r="K11748" s="13"/>
      <c r="L11748" s="13" t="e">
        <f>dados!#REF!/100</f>
        <v>#REF!</v>
      </c>
      <c r="M11748" s="13" t="e">
        <f>dados!#REF!/100</f>
        <v>#REF!</v>
      </c>
      <c r="N11748" s="13" t="e">
        <f>dados!#REF!/100</f>
        <v>#REF!</v>
      </c>
      <c r="O11748" s="13" t="e">
        <f>dados!#REF!/100</f>
        <v>#REF!</v>
      </c>
      <c r="P11748" s="22" t="e">
        <f>LEFT(Tabela2[[#This Row],[Código]],2)</f>
        <v>#VALUE!</v>
      </c>
    </row>
    <row r="11749" spans="2:16" ht="15" customHeight="1" x14ac:dyDescent="0.25">
      <c r="B11749" s="31" t="e">
        <f>IF(Tabela2[[#This Row],[Tipo]] = 0,LOOKUP(Tabela2[[#This Row],[RESUMO]],Tabela3[Grupo],Tabela3[Meus produtos]),VLOOKUP(Tabela2[[#This Row],[Código]],Tabela4[[Código NBS/LC116]:[Meus serviços]],3,0))</f>
        <v>#VALUE!</v>
      </c>
      <c r="C11749" t="e">
        <f>IF(E11749=0,TEXT(dados!#REF!,"00000000"),IF(E11749=2,TEXT(dados!#REF!,"0000"),TEXT(dados!#REF!,"#")))</f>
        <v>#REF!</v>
      </c>
      <c r="D11749" t="e">
        <f>IF(dados!#REF!=0,"",dados!#REF!)</f>
        <v>#REF!</v>
      </c>
      <c r="E11749" t="e">
        <f>dados!#REF!</f>
        <v>#REF!</v>
      </c>
      <c r="F11749" t="e">
        <f>dados!#REF!</f>
        <v>#REF!</v>
      </c>
      <c r="G11749"/>
      <c r="H11749"/>
      <c r="I11749"/>
      <c r="J11749"/>
      <c r="K11749" s="13"/>
      <c r="L11749" s="13" t="e">
        <f>dados!#REF!/100</f>
        <v>#REF!</v>
      </c>
      <c r="M11749" s="13" t="e">
        <f>dados!#REF!/100</f>
        <v>#REF!</v>
      </c>
      <c r="N11749" s="13" t="e">
        <f>dados!#REF!/100</f>
        <v>#REF!</v>
      </c>
      <c r="O11749" s="13" t="e">
        <f>dados!#REF!/100</f>
        <v>#REF!</v>
      </c>
      <c r="P11749" s="22" t="e">
        <f>LEFT(Tabela2[[#This Row],[Código]],2)</f>
        <v>#VALUE!</v>
      </c>
    </row>
    <row r="11750" spans="2:16" ht="15" customHeight="1" x14ac:dyDescent="0.25">
      <c r="B11750" s="31" t="e">
        <f>IF(Tabela2[[#This Row],[Tipo]] = 0,LOOKUP(Tabela2[[#This Row],[RESUMO]],Tabela3[Grupo],Tabela3[Meus produtos]),VLOOKUP(Tabela2[[#This Row],[Código]],Tabela4[[Código NBS/LC116]:[Meus serviços]],3,0))</f>
        <v>#VALUE!</v>
      </c>
      <c r="C11750" t="e">
        <f>IF(E11750=0,TEXT(dados!#REF!,"00000000"),IF(E11750=2,TEXT(dados!#REF!,"0000"),TEXT(dados!#REF!,"#")))</f>
        <v>#REF!</v>
      </c>
      <c r="D11750" t="e">
        <f>IF(dados!#REF!=0,"",dados!#REF!)</f>
        <v>#REF!</v>
      </c>
      <c r="E11750" t="e">
        <f>dados!#REF!</f>
        <v>#REF!</v>
      </c>
      <c r="F11750" t="e">
        <f>dados!#REF!</f>
        <v>#REF!</v>
      </c>
      <c r="G11750"/>
      <c r="H11750"/>
      <c r="I11750"/>
      <c r="J11750"/>
      <c r="K11750" s="13"/>
      <c r="L11750" s="13" t="e">
        <f>dados!#REF!/100</f>
        <v>#REF!</v>
      </c>
      <c r="M11750" s="13" t="e">
        <f>dados!#REF!/100</f>
        <v>#REF!</v>
      </c>
      <c r="N11750" s="13" t="e">
        <f>dados!#REF!/100</f>
        <v>#REF!</v>
      </c>
      <c r="O11750" s="13" t="e">
        <f>dados!#REF!/100</f>
        <v>#REF!</v>
      </c>
      <c r="P11750" s="22" t="e">
        <f>LEFT(Tabela2[[#This Row],[Código]],2)</f>
        <v>#VALUE!</v>
      </c>
    </row>
    <row r="11751" spans="2:16" ht="15" customHeight="1" x14ac:dyDescent="0.25">
      <c r="B11751" s="31" t="e">
        <f>IF(Tabela2[[#This Row],[Tipo]] = 0,LOOKUP(Tabela2[[#This Row],[RESUMO]],Tabela3[Grupo],Tabela3[Meus produtos]),VLOOKUP(Tabela2[[#This Row],[Código]],Tabela4[[Código NBS/LC116]:[Meus serviços]],3,0))</f>
        <v>#VALUE!</v>
      </c>
      <c r="C11751" t="e">
        <f>IF(E11751=0,TEXT(dados!#REF!,"00000000"),IF(E11751=2,TEXT(dados!#REF!,"0000"),TEXT(dados!#REF!,"#")))</f>
        <v>#REF!</v>
      </c>
      <c r="D11751" t="e">
        <f>IF(dados!#REF!=0,"",dados!#REF!)</f>
        <v>#REF!</v>
      </c>
      <c r="E11751" t="e">
        <f>dados!#REF!</f>
        <v>#REF!</v>
      </c>
      <c r="F11751" t="e">
        <f>dados!#REF!</f>
        <v>#REF!</v>
      </c>
      <c r="G11751"/>
      <c r="H11751"/>
      <c r="I11751"/>
      <c r="J11751"/>
      <c r="K11751" s="13"/>
      <c r="L11751" s="13" t="e">
        <f>dados!#REF!/100</f>
        <v>#REF!</v>
      </c>
      <c r="M11751" s="13" t="e">
        <f>dados!#REF!/100</f>
        <v>#REF!</v>
      </c>
      <c r="N11751" s="13" t="e">
        <f>dados!#REF!/100</f>
        <v>#REF!</v>
      </c>
      <c r="O11751" s="13" t="e">
        <f>dados!#REF!/100</f>
        <v>#REF!</v>
      </c>
      <c r="P11751" s="22" t="e">
        <f>LEFT(Tabela2[[#This Row],[Código]],2)</f>
        <v>#VALUE!</v>
      </c>
    </row>
    <row r="11752" spans="2:16" ht="15" customHeight="1" x14ac:dyDescent="0.25">
      <c r="B11752" s="31" t="e">
        <f>IF(Tabela2[[#This Row],[Tipo]] = 0,LOOKUP(Tabela2[[#This Row],[RESUMO]],Tabela3[Grupo],Tabela3[Meus produtos]),VLOOKUP(Tabela2[[#This Row],[Código]],Tabela4[[Código NBS/LC116]:[Meus serviços]],3,0))</f>
        <v>#VALUE!</v>
      </c>
      <c r="C11752" t="e">
        <f>IF(E11752=0,TEXT(dados!#REF!,"00000000"),IF(E11752=2,TEXT(dados!#REF!,"0000"),TEXT(dados!#REF!,"#")))</f>
        <v>#REF!</v>
      </c>
      <c r="D11752" t="e">
        <f>IF(dados!#REF!=0,"",dados!#REF!)</f>
        <v>#REF!</v>
      </c>
      <c r="E11752" t="e">
        <f>dados!#REF!</f>
        <v>#REF!</v>
      </c>
      <c r="F11752" t="e">
        <f>dados!#REF!</f>
        <v>#REF!</v>
      </c>
      <c r="G11752"/>
      <c r="H11752"/>
      <c r="I11752"/>
      <c r="J11752"/>
      <c r="K11752" s="13"/>
      <c r="L11752" s="13" t="e">
        <f>dados!#REF!/100</f>
        <v>#REF!</v>
      </c>
      <c r="M11752" s="13" t="e">
        <f>dados!#REF!/100</f>
        <v>#REF!</v>
      </c>
      <c r="N11752" s="13" t="e">
        <f>dados!#REF!/100</f>
        <v>#REF!</v>
      </c>
      <c r="O11752" s="13" t="e">
        <f>dados!#REF!/100</f>
        <v>#REF!</v>
      </c>
      <c r="P11752" s="22" t="e">
        <f>LEFT(Tabela2[[#This Row],[Código]],2)</f>
        <v>#VALUE!</v>
      </c>
    </row>
    <row r="11753" spans="2:16" ht="15" customHeight="1" x14ac:dyDescent="0.25">
      <c r="B11753" s="31" t="e">
        <f>IF(Tabela2[[#This Row],[Tipo]] = 0,LOOKUP(Tabela2[[#This Row],[RESUMO]],Tabela3[Grupo],Tabela3[Meus produtos]),VLOOKUP(Tabela2[[#This Row],[Código]],Tabela4[[Código NBS/LC116]:[Meus serviços]],3,0))</f>
        <v>#VALUE!</v>
      </c>
      <c r="C11753" t="e">
        <f>IF(E11753=0,TEXT(dados!#REF!,"00000000"),IF(E11753=2,TEXT(dados!#REF!,"0000"),TEXT(dados!#REF!,"#")))</f>
        <v>#REF!</v>
      </c>
      <c r="D11753" t="e">
        <f>IF(dados!#REF!=0,"",dados!#REF!)</f>
        <v>#REF!</v>
      </c>
      <c r="E11753" t="e">
        <f>dados!#REF!</f>
        <v>#REF!</v>
      </c>
      <c r="F11753" t="e">
        <f>dados!#REF!</f>
        <v>#REF!</v>
      </c>
      <c r="G11753"/>
      <c r="H11753"/>
      <c r="I11753"/>
      <c r="J11753"/>
      <c r="K11753" s="13"/>
      <c r="L11753" s="13" t="e">
        <f>dados!#REF!/100</f>
        <v>#REF!</v>
      </c>
      <c r="M11753" s="13" t="e">
        <f>dados!#REF!/100</f>
        <v>#REF!</v>
      </c>
      <c r="N11753" s="13" t="e">
        <f>dados!#REF!/100</f>
        <v>#REF!</v>
      </c>
      <c r="O11753" s="13" t="e">
        <f>dados!#REF!/100</f>
        <v>#REF!</v>
      </c>
      <c r="P11753" s="22" t="e">
        <f>LEFT(Tabela2[[#This Row],[Código]],2)</f>
        <v>#VALUE!</v>
      </c>
    </row>
    <row r="11754" spans="2:16" ht="15" customHeight="1" x14ac:dyDescent="0.25">
      <c r="B11754" s="31" t="e">
        <f>IF(Tabela2[[#This Row],[Tipo]] = 0,LOOKUP(Tabela2[[#This Row],[RESUMO]],Tabela3[Grupo],Tabela3[Meus produtos]),VLOOKUP(Tabela2[[#This Row],[Código]],Tabela4[[Código NBS/LC116]:[Meus serviços]],3,0))</f>
        <v>#VALUE!</v>
      </c>
      <c r="C11754" t="e">
        <f>IF(E11754=0,TEXT(dados!#REF!,"00000000"),IF(E11754=2,TEXT(dados!#REF!,"0000"),TEXT(dados!#REF!,"#")))</f>
        <v>#REF!</v>
      </c>
      <c r="D11754" t="e">
        <f>IF(dados!#REF!=0,"",dados!#REF!)</f>
        <v>#REF!</v>
      </c>
      <c r="E11754" t="e">
        <f>dados!#REF!</f>
        <v>#REF!</v>
      </c>
      <c r="F11754" t="e">
        <f>dados!#REF!</f>
        <v>#REF!</v>
      </c>
      <c r="G11754"/>
      <c r="H11754"/>
      <c r="I11754"/>
      <c r="J11754"/>
      <c r="K11754" s="13"/>
      <c r="L11754" s="13" t="e">
        <f>dados!#REF!/100</f>
        <v>#REF!</v>
      </c>
      <c r="M11754" s="13" t="e">
        <f>dados!#REF!/100</f>
        <v>#REF!</v>
      </c>
      <c r="N11754" s="13" t="e">
        <f>dados!#REF!/100</f>
        <v>#REF!</v>
      </c>
      <c r="O11754" s="13" t="e">
        <f>dados!#REF!/100</f>
        <v>#REF!</v>
      </c>
      <c r="P11754" s="22" t="e">
        <f>LEFT(Tabela2[[#This Row],[Código]],2)</f>
        <v>#VALUE!</v>
      </c>
    </row>
    <row r="11755" spans="2:16" ht="15" customHeight="1" x14ac:dyDescent="0.25">
      <c r="B11755" s="31" t="e">
        <f>IF(Tabela2[[#This Row],[Tipo]] = 0,LOOKUP(Tabela2[[#This Row],[RESUMO]],Tabela3[Grupo],Tabela3[Meus produtos]),VLOOKUP(Tabela2[[#This Row],[Código]],Tabela4[[Código NBS/LC116]:[Meus serviços]],3,0))</f>
        <v>#VALUE!</v>
      </c>
      <c r="C11755" t="e">
        <f>IF(E11755=0,TEXT(dados!#REF!,"00000000"),IF(E11755=2,TEXT(dados!#REF!,"0000"),TEXT(dados!#REF!,"#")))</f>
        <v>#REF!</v>
      </c>
      <c r="D11755" t="e">
        <f>IF(dados!#REF!=0,"",dados!#REF!)</f>
        <v>#REF!</v>
      </c>
      <c r="E11755" t="e">
        <f>dados!#REF!</f>
        <v>#REF!</v>
      </c>
      <c r="F11755" t="e">
        <f>dados!#REF!</f>
        <v>#REF!</v>
      </c>
      <c r="G11755"/>
      <c r="H11755"/>
      <c r="I11755"/>
      <c r="J11755"/>
      <c r="K11755" s="13"/>
      <c r="L11755" s="13" t="e">
        <f>dados!#REF!/100</f>
        <v>#REF!</v>
      </c>
      <c r="M11755" s="13" t="e">
        <f>dados!#REF!/100</f>
        <v>#REF!</v>
      </c>
      <c r="N11755" s="13" t="e">
        <f>dados!#REF!/100</f>
        <v>#REF!</v>
      </c>
      <c r="O11755" s="13" t="e">
        <f>dados!#REF!/100</f>
        <v>#REF!</v>
      </c>
      <c r="P11755" s="22" t="e">
        <f>LEFT(Tabela2[[#This Row],[Código]],2)</f>
        <v>#VALUE!</v>
      </c>
    </row>
    <row r="11756" spans="2:16" ht="15" customHeight="1" x14ac:dyDescent="0.25">
      <c r="B11756" s="31" t="e">
        <f>IF(Tabela2[[#This Row],[Tipo]] = 0,LOOKUP(Tabela2[[#This Row],[RESUMO]],Tabela3[Grupo],Tabela3[Meus produtos]),VLOOKUP(Tabela2[[#This Row],[Código]],Tabela4[[Código NBS/LC116]:[Meus serviços]],3,0))</f>
        <v>#VALUE!</v>
      </c>
      <c r="C11756" t="e">
        <f>IF(E11756=0,TEXT(dados!#REF!,"00000000"),IF(E11756=2,TEXT(dados!#REF!,"0000"),TEXT(dados!#REF!,"#")))</f>
        <v>#REF!</v>
      </c>
      <c r="D11756" t="e">
        <f>IF(dados!#REF!=0,"",dados!#REF!)</f>
        <v>#REF!</v>
      </c>
      <c r="E11756" t="e">
        <f>dados!#REF!</f>
        <v>#REF!</v>
      </c>
      <c r="F11756" t="e">
        <f>dados!#REF!</f>
        <v>#REF!</v>
      </c>
      <c r="G11756"/>
      <c r="H11756"/>
      <c r="I11756"/>
      <c r="J11756"/>
      <c r="K11756" s="13"/>
      <c r="L11756" s="13" t="e">
        <f>dados!#REF!/100</f>
        <v>#REF!</v>
      </c>
      <c r="M11756" s="13" t="e">
        <f>dados!#REF!/100</f>
        <v>#REF!</v>
      </c>
      <c r="N11756" s="13" t="e">
        <f>dados!#REF!/100</f>
        <v>#REF!</v>
      </c>
      <c r="O11756" s="13" t="e">
        <f>dados!#REF!/100</f>
        <v>#REF!</v>
      </c>
      <c r="P11756" s="22" t="e">
        <f>LEFT(Tabela2[[#This Row],[Código]],2)</f>
        <v>#VALUE!</v>
      </c>
    </row>
    <row r="11757" spans="2:16" ht="15" customHeight="1" x14ac:dyDescent="0.25">
      <c r="B11757" s="31" t="e">
        <f>IF(Tabela2[[#This Row],[Tipo]] = 0,LOOKUP(Tabela2[[#This Row],[RESUMO]],Tabela3[Grupo],Tabela3[Meus produtos]),VLOOKUP(Tabela2[[#This Row],[Código]],Tabela4[[Código NBS/LC116]:[Meus serviços]],3,0))</f>
        <v>#VALUE!</v>
      </c>
      <c r="C11757" t="e">
        <f>IF(E11757=0,TEXT(dados!#REF!,"00000000"),IF(E11757=2,TEXT(dados!#REF!,"0000"),TEXT(dados!#REF!,"#")))</f>
        <v>#REF!</v>
      </c>
      <c r="D11757" t="e">
        <f>IF(dados!#REF!=0,"",dados!#REF!)</f>
        <v>#REF!</v>
      </c>
      <c r="E11757" t="e">
        <f>dados!#REF!</f>
        <v>#REF!</v>
      </c>
      <c r="F11757" t="e">
        <f>dados!#REF!</f>
        <v>#REF!</v>
      </c>
      <c r="G11757"/>
      <c r="H11757"/>
      <c r="I11757"/>
      <c r="J11757"/>
      <c r="K11757" s="13"/>
      <c r="L11757" s="13" t="e">
        <f>dados!#REF!/100</f>
        <v>#REF!</v>
      </c>
      <c r="M11757" s="13" t="e">
        <f>dados!#REF!/100</f>
        <v>#REF!</v>
      </c>
      <c r="N11757" s="13" t="e">
        <f>dados!#REF!/100</f>
        <v>#REF!</v>
      </c>
      <c r="O11757" s="13" t="e">
        <f>dados!#REF!/100</f>
        <v>#REF!</v>
      </c>
      <c r="P11757" s="22" t="e">
        <f>LEFT(Tabela2[[#This Row],[Código]],2)</f>
        <v>#VALUE!</v>
      </c>
    </row>
    <row r="11758" spans="2:16" ht="15" customHeight="1" x14ac:dyDescent="0.25">
      <c r="B11758" s="31" t="e">
        <f>IF(Tabela2[[#This Row],[Tipo]] = 0,LOOKUP(Tabela2[[#This Row],[RESUMO]],Tabela3[Grupo],Tabela3[Meus produtos]),VLOOKUP(Tabela2[[#This Row],[Código]],Tabela4[[Código NBS/LC116]:[Meus serviços]],3,0))</f>
        <v>#VALUE!</v>
      </c>
      <c r="C11758" t="e">
        <f>IF(E11758=0,TEXT(dados!#REF!,"00000000"),IF(E11758=2,TEXT(dados!#REF!,"0000"),TEXT(dados!#REF!,"#")))</f>
        <v>#REF!</v>
      </c>
      <c r="D11758" t="e">
        <f>IF(dados!#REF!=0,"",dados!#REF!)</f>
        <v>#REF!</v>
      </c>
      <c r="E11758" t="e">
        <f>dados!#REF!</f>
        <v>#REF!</v>
      </c>
      <c r="F11758" t="e">
        <f>dados!#REF!</f>
        <v>#REF!</v>
      </c>
      <c r="G11758"/>
      <c r="H11758"/>
      <c r="I11758"/>
      <c r="J11758"/>
      <c r="K11758" s="13"/>
      <c r="L11758" s="13" t="e">
        <f>dados!#REF!/100</f>
        <v>#REF!</v>
      </c>
      <c r="M11758" s="13" t="e">
        <f>dados!#REF!/100</f>
        <v>#REF!</v>
      </c>
      <c r="N11758" s="13" t="e">
        <f>dados!#REF!/100</f>
        <v>#REF!</v>
      </c>
      <c r="O11758" s="13" t="e">
        <f>dados!#REF!/100</f>
        <v>#REF!</v>
      </c>
      <c r="P11758" s="22" t="e">
        <f>LEFT(Tabela2[[#This Row],[Código]],2)</f>
        <v>#VALUE!</v>
      </c>
    </row>
    <row r="11759" spans="2:16" ht="15" customHeight="1" x14ac:dyDescent="0.25">
      <c r="B11759" s="31" t="e">
        <f>IF(Tabela2[[#This Row],[Tipo]] = 0,LOOKUP(Tabela2[[#This Row],[RESUMO]],Tabela3[Grupo],Tabela3[Meus produtos]),VLOOKUP(Tabela2[[#This Row],[Código]],Tabela4[[Código NBS/LC116]:[Meus serviços]],3,0))</f>
        <v>#VALUE!</v>
      </c>
      <c r="C11759" t="e">
        <f>IF(E11759=0,TEXT(dados!#REF!,"00000000"),IF(E11759=2,TEXT(dados!#REF!,"0000"),TEXT(dados!#REF!,"#")))</f>
        <v>#REF!</v>
      </c>
      <c r="D11759" t="e">
        <f>IF(dados!#REF!=0,"",dados!#REF!)</f>
        <v>#REF!</v>
      </c>
      <c r="E11759" t="e">
        <f>dados!#REF!</f>
        <v>#REF!</v>
      </c>
      <c r="F11759" t="e">
        <f>dados!#REF!</f>
        <v>#REF!</v>
      </c>
      <c r="G11759"/>
      <c r="H11759"/>
      <c r="I11759"/>
      <c r="J11759"/>
      <c r="K11759" s="13"/>
      <c r="L11759" s="13" t="e">
        <f>dados!#REF!/100</f>
        <v>#REF!</v>
      </c>
      <c r="M11759" s="13" t="e">
        <f>dados!#REF!/100</f>
        <v>#REF!</v>
      </c>
      <c r="N11759" s="13" t="e">
        <f>dados!#REF!/100</f>
        <v>#REF!</v>
      </c>
      <c r="O11759" s="13" t="e">
        <f>dados!#REF!/100</f>
        <v>#REF!</v>
      </c>
      <c r="P11759" s="22" t="e">
        <f>LEFT(Tabela2[[#This Row],[Código]],2)</f>
        <v>#VALUE!</v>
      </c>
    </row>
    <row r="11760" spans="2:16" ht="15" customHeight="1" x14ac:dyDescent="0.25">
      <c r="B11760" s="31" t="e">
        <f>IF(Tabela2[[#This Row],[Tipo]] = 0,LOOKUP(Tabela2[[#This Row],[RESUMO]],Tabela3[Grupo],Tabela3[Meus produtos]),VLOOKUP(Tabela2[[#This Row],[Código]],Tabela4[[Código NBS/LC116]:[Meus serviços]],3,0))</f>
        <v>#VALUE!</v>
      </c>
      <c r="C11760" t="e">
        <f>IF(E11760=0,TEXT(dados!#REF!,"00000000"),IF(E11760=2,TEXT(dados!#REF!,"0000"),TEXT(dados!#REF!,"#")))</f>
        <v>#REF!</v>
      </c>
      <c r="D11760" t="e">
        <f>IF(dados!#REF!=0,"",dados!#REF!)</f>
        <v>#REF!</v>
      </c>
      <c r="E11760" t="e">
        <f>dados!#REF!</f>
        <v>#REF!</v>
      </c>
      <c r="F11760" t="e">
        <f>dados!#REF!</f>
        <v>#REF!</v>
      </c>
      <c r="G11760"/>
      <c r="H11760"/>
      <c r="I11760"/>
      <c r="J11760"/>
      <c r="K11760" s="13"/>
      <c r="L11760" s="13" t="e">
        <f>dados!#REF!/100</f>
        <v>#REF!</v>
      </c>
      <c r="M11760" s="13" t="e">
        <f>dados!#REF!/100</f>
        <v>#REF!</v>
      </c>
      <c r="N11760" s="13" t="e">
        <f>dados!#REF!/100</f>
        <v>#REF!</v>
      </c>
      <c r="O11760" s="13" t="e">
        <f>dados!#REF!/100</f>
        <v>#REF!</v>
      </c>
      <c r="P11760" s="22" t="e">
        <f>LEFT(Tabela2[[#This Row],[Código]],2)</f>
        <v>#VALUE!</v>
      </c>
    </row>
    <row r="11761" spans="2:16" ht="15" customHeight="1" x14ac:dyDescent="0.25">
      <c r="B11761" s="31" t="e">
        <f>IF(Tabela2[[#This Row],[Tipo]] = 0,LOOKUP(Tabela2[[#This Row],[RESUMO]],Tabela3[Grupo],Tabela3[Meus produtos]),VLOOKUP(Tabela2[[#This Row],[Código]],Tabela4[[Código NBS/LC116]:[Meus serviços]],3,0))</f>
        <v>#VALUE!</v>
      </c>
      <c r="C11761" t="e">
        <f>IF(E11761=0,TEXT(dados!#REF!,"00000000"),IF(E11761=2,TEXT(dados!#REF!,"0000"),TEXT(dados!#REF!,"#")))</f>
        <v>#REF!</v>
      </c>
      <c r="D11761" t="e">
        <f>IF(dados!#REF!=0,"",dados!#REF!)</f>
        <v>#REF!</v>
      </c>
      <c r="E11761" t="e">
        <f>dados!#REF!</f>
        <v>#REF!</v>
      </c>
      <c r="F11761" t="e">
        <f>dados!#REF!</f>
        <v>#REF!</v>
      </c>
      <c r="G11761"/>
      <c r="H11761"/>
      <c r="I11761"/>
      <c r="J11761"/>
      <c r="K11761" s="13"/>
      <c r="L11761" s="13" t="e">
        <f>dados!#REF!/100</f>
        <v>#REF!</v>
      </c>
      <c r="M11761" s="13" t="e">
        <f>dados!#REF!/100</f>
        <v>#REF!</v>
      </c>
      <c r="N11761" s="13" t="e">
        <f>dados!#REF!/100</f>
        <v>#REF!</v>
      </c>
      <c r="O11761" s="13" t="e">
        <f>dados!#REF!/100</f>
        <v>#REF!</v>
      </c>
      <c r="P11761" s="22" t="e">
        <f>LEFT(Tabela2[[#This Row],[Código]],2)</f>
        <v>#VALUE!</v>
      </c>
    </row>
    <row r="11762" spans="2:16" ht="15" customHeight="1" x14ac:dyDescent="0.25">
      <c r="B11762" s="31" t="e">
        <f>IF(Tabela2[[#This Row],[Tipo]] = 0,LOOKUP(Tabela2[[#This Row],[RESUMO]],Tabela3[Grupo],Tabela3[Meus produtos]),VLOOKUP(Tabela2[[#This Row],[Código]],Tabela4[[Código NBS/LC116]:[Meus serviços]],3,0))</f>
        <v>#VALUE!</v>
      </c>
      <c r="C11762" t="e">
        <f>IF(E11762=0,TEXT(dados!#REF!,"00000000"),IF(E11762=2,TEXT(dados!#REF!,"0000"),TEXT(dados!#REF!,"#")))</f>
        <v>#REF!</v>
      </c>
      <c r="D11762" t="e">
        <f>IF(dados!#REF!=0,"",dados!#REF!)</f>
        <v>#REF!</v>
      </c>
      <c r="E11762" t="e">
        <f>dados!#REF!</f>
        <v>#REF!</v>
      </c>
      <c r="F11762" t="e">
        <f>dados!#REF!</f>
        <v>#REF!</v>
      </c>
      <c r="G11762"/>
      <c r="H11762"/>
      <c r="I11762"/>
      <c r="J11762"/>
      <c r="K11762" s="13"/>
      <c r="L11762" s="13" t="e">
        <f>dados!#REF!/100</f>
        <v>#REF!</v>
      </c>
      <c r="M11762" s="13" t="e">
        <f>dados!#REF!/100</f>
        <v>#REF!</v>
      </c>
      <c r="N11762" s="13" t="e">
        <f>dados!#REF!/100</f>
        <v>#REF!</v>
      </c>
      <c r="O11762" s="13" t="e">
        <f>dados!#REF!/100</f>
        <v>#REF!</v>
      </c>
      <c r="P11762" s="22" t="e">
        <f>LEFT(Tabela2[[#This Row],[Código]],2)</f>
        <v>#VALUE!</v>
      </c>
    </row>
    <row r="11763" spans="2:16" ht="15" customHeight="1" x14ac:dyDescent="0.25">
      <c r="B11763" s="31" t="e">
        <f>IF(Tabela2[[#This Row],[Tipo]] = 0,LOOKUP(Tabela2[[#This Row],[RESUMO]],Tabela3[Grupo],Tabela3[Meus produtos]),VLOOKUP(Tabela2[[#This Row],[Código]],Tabela4[[Código NBS/LC116]:[Meus serviços]],3,0))</f>
        <v>#VALUE!</v>
      </c>
      <c r="C11763" t="e">
        <f>IF(E11763=0,TEXT(dados!#REF!,"00000000"),IF(E11763=2,TEXT(dados!#REF!,"0000"),TEXT(dados!#REF!,"#")))</f>
        <v>#REF!</v>
      </c>
      <c r="D11763" t="e">
        <f>IF(dados!#REF!=0,"",dados!#REF!)</f>
        <v>#REF!</v>
      </c>
      <c r="E11763" t="e">
        <f>dados!#REF!</f>
        <v>#REF!</v>
      </c>
      <c r="F11763" t="e">
        <f>dados!#REF!</f>
        <v>#REF!</v>
      </c>
      <c r="G11763"/>
      <c r="H11763"/>
      <c r="I11763"/>
      <c r="J11763"/>
      <c r="K11763" s="13"/>
      <c r="L11763" s="13" t="e">
        <f>dados!#REF!/100</f>
        <v>#REF!</v>
      </c>
      <c r="M11763" s="13" t="e">
        <f>dados!#REF!/100</f>
        <v>#REF!</v>
      </c>
      <c r="N11763" s="13" t="e">
        <f>dados!#REF!/100</f>
        <v>#REF!</v>
      </c>
      <c r="O11763" s="13" t="e">
        <f>dados!#REF!/100</f>
        <v>#REF!</v>
      </c>
      <c r="P11763" s="22" t="e">
        <f>LEFT(Tabela2[[#This Row],[Código]],2)</f>
        <v>#VALUE!</v>
      </c>
    </row>
    <row r="11764" spans="2:16" ht="15" customHeight="1" x14ac:dyDescent="0.25">
      <c r="B11764" s="31" t="e">
        <f>IF(Tabela2[[#This Row],[Tipo]] = 0,LOOKUP(Tabela2[[#This Row],[RESUMO]],Tabela3[Grupo],Tabela3[Meus produtos]),VLOOKUP(Tabela2[[#This Row],[Código]],Tabela4[[Código NBS/LC116]:[Meus serviços]],3,0))</f>
        <v>#VALUE!</v>
      </c>
      <c r="C11764" t="e">
        <f>IF(E11764=0,TEXT(dados!#REF!,"00000000"),IF(E11764=2,TEXT(dados!#REF!,"0000"),TEXT(dados!#REF!,"#")))</f>
        <v>#REF!</v>
      </c>
      <c r="D11764" t="e">
        <f>IF(dados!#REF!=0,"",dados!#REF!)</f>
        <v>#REF!</v>
      </c>
      <c r="E11764" t="e">
        <f>dados!#REF!</f>
        <v>#REF!</v>
      </c>
      <c r="F11764" t="e">
        <f>dados!#REF!</f>
        <v>#REF!</v>
      </c>
      <c r="G11764"/>
      <c r="H11764"/>
      <c r="I11764"/>
      <c r="J11764"/>
      <c r="K11764" s="13"/>
      <c r="L11764" s="13" t="e">
        <f>dados!#REF!/100</f>
        <v>#REF!</v>
      </c>
      <c r="M11764" s="13" t="e">
        <f>dados!#REF!/100</f>
        <v>#REF!</v>
      </c>
      <c r="N11764" s="13" t="e">
        <f>dados!#REF!/100</f>
        <v>#REF!</v>
      </c>
      <c r="O11764" s="13" t="e">
        <f>dados!#REF!/100</f>
        <v>#REF!</v>
      </c>
      <c r="P11764" s="22" t="e">
        <f>LEFT(Tabela2[[#This Row],[Código]],2)</f>
        <v>#VALUE!</v>
      </c>
    </row>
    <row r="11765" spans="2:16" ht="15" customHeight="1" x14ac:dyDescent="0.25">
      <c r="B11765" s="31" t="e">
        <f>IF(Tabela2[[#This Row],[Tipo]] = 0,LOOKUP(Tabela2[[#This Row],[RESUMO]],Tabela3[Grupo],Tabela3[Meus produtos]),VLOOKUP(Tabela2[[#This Row],[Código]],Tabela4[[Código NBS/LC116]:[Meus serviços]],3,0))</f>
        <v>#VALUE!</v>
      </c>
      <c r="C11765" t="e">
        <f>IF(E11765=0,TEXT(dados!#REF!,"00000000"),IF(E11765=2,TEXT(dados!#REF!,"0000"),TEXT(dados!#REF!,"#")))</f>
        <v>#REF!</v>
      </c>
      <c r="D11765" t="e">
        <f>IF(dados!#REF!=0,"",dados!#REF!)</f>
        <v>#REF!</v>
      </c>
      <c r="E11765" t="e">
        <f>dados!#REF!</f>
        <v>#REF!</v>
      </c>
      <c r="F11765" t="e">
        <f>dados!#REF!</f>
        <v>#REF!</v>
      </c>
      <c r="G11765"/>
      <c r="H11765"/>
      <c r="I11765"/>
      <c r="J11765"/>
      <c r="K11765" s="13"/>
      <c r="L11765" s="13" t="e">
        <f>dados!#REF!/100</f>
        <v>#REF!</v>
      </c>
      <c r="M11765" s="13" t="e">
        <f>dados!#REF!/100</f>
        <v>#REF!</v>
      </c>
      <c r="N11765" s="13" t="e">
        <f>dados!#REF!/100</f>
        <v>#REF!</v>
      </c>
      <c r="O11765" s="13" t="e">
        <f>dados!#REF!/100</f>
        <v>#REF!</v>
      </c>
      <c r="P11765" s="22" t="e">
        <f>LEFT(Tabela2[[#This Row],[Código]],2)</f>
        <v>#VALUE!</v>
      </c>
    </row>
    <row r="11766" spans="2:16" ht="15" customHeight="1" x14ac:dyDescent="0.25">
      <c r="B11766" s="31" t="e">
        <f>IF(Tabela2[[#This Row],[Tipo]] = 0,LOOKUP(Tabela2[[#This Row],[RESUMO]],Tabela3[Grupo],Tabela3[Meus produtos]),VLOOKUP(Tabela2[[#This Row],[Código]],Tabela4[[Código NBS/LC116]:[Meus serviços]],3,0))</f>
        <v>#VALUE!</v>
      </c>
      <c r="C11766" t="e">
        <f>IF(E11766=0,TEXT(dados!#REF!,"00000000"),IF(E11766=2,TEXT(dados!#REF!,"0000"),TEXT(dados!#REF!,"#")))</f>
        <v>#REF!</v>
      </c>
      <c r="D11766" t="e">
        <f>IF(dados!#REF!=0,"",dados!#REF!)</f>
        <v>#REF!</v>
      </c>
      <c r="E11766" t="e">
        <f>dados!#REF!</f>
        <v>#REF!</v>
      </c>
      <c r="F11766" t="e">
        <f>dados!#REF!</f>
        <v>#REF!</v>
      </c>
      <c r="G11766"/>
      <c r="H11766"/>
      <c r="I11766"/>
      <c r="J11766"/>
      <c r="K11766" s="13"/>
      <c r="L11766" s="13" t="e">
        <f>dados!#REF!/100</f>
        <v>#REF!</v>
      </c>
      <c r="M11766" s="13" t="e">
        <f>dados!#REF!/100</f>
        <v>#REF!</v>
      </c>
      <c r="N11766" s="13" t="e">
        <f>dados!#REF!/100</f>
        <v>#REF!</v>
      </c>
      <c r="O11766" s="13" t="e">
        <f>dados!#REF!/100</f>
        <v>#REF!</v>
      </c>
      <c r="P11766" s="22" t="e">
        <f>LEFT(Tabela2[[#This Row],[Código]],2)</f>
        <v>#VALUE!</v>
      </c>
    </row>
    <row r="11767" spans="2:16" ht="15" customHeight="1" x14ac:dyDescent="0.25">
      <c r="B11767" s="31" t="e">
        <f>IF(Tabela2[[#This Row],[Tipo]] = 0,LOOKUP(Tabela2[[#This Row],[RESUMO]],Tabela3[Grupo],Tabela3[Meus produtos]),VLOOKUP(Tabela2[[#This Row],[Código]],Tabela4[[Código NBS/LC116]:[Meus serviços]],3,0))</f>
        <v>#VALUE!</v>
      </c>
      <c r="C11767" t="e">
        <f>IF(E11767=0,TEXT(dados!#REF!,"00000000"),IF(E11767=2,TEXT(dados!#REF!,"0000"),TEXT(dados!#REF!,"#")))</f>
        <v>#REF!</v>
      </c>
      <c r="D11767" t="e">
        <f>IF(dados!#REF!=0,"",dados!#REF!)</f>
        <v>#REF!</v>
      </c>
      <c r="E11767" t="e">
        <f>dados!#REF!</f>
        <v>#REF!</v>
      </c>
      <c r="F11767" t="e">
        <f>dados!#REF!</f>
        <v>#REF!</v>
      </c>
      <c r="G11767"/>
      <c r="H11767"/>
      <c r="I11767"/>
      <c r="J11767"/>
      <c r="K11767" s="13"/>
      <c r="L11767" s="13" t="e">
        <f>dados!#REF!/100</f>
        <v>#REF!</v>
      </c>
      <c r="M11767" s="13" t="e">
        <f>dados!#REF!/100</f>
        <v>#REF!</v>
      </c>
      <c r="N11767" s="13" t="e">
        <f>dados!#REF!/100</f>
        <v>#REF!</v>
      </c>
      <c r="O11767" s="13" t="e">
        <f>dados!#REF!/100</f>
        <v>#REF!</v>
      </c>
      <c r="P11767" s="22" t="e">
        <f>LEFT(Tabela2[[#This Row],[Código]],2)</f>
        <v>#VALUE!</v>
      </c>
    </row>
    <row r="11768" spans="2:16" ht="15" customHeight="1" x14ac:dyDescent="0.25">
      <c r="B11768" s="31" t="e">
        <f>IF(Tabela2[[#This Row],[Tipo]] = 0,LOOKUP(Tabela2[[#This Row],[RESUMO]],Tabela3[Grupo],Tabela3[Meus produtos]),VLOOKUP(Tabela2[[#This Row],[Código]],Tabela4[[Código NBS/LC116]:[Meus serviços]],3,0))</f>
        <v>#VALUE!</v>
      </c>
      <c r="C11768" t="e">
        <f>IF(E11768=0,TEXT(dados!#REF!,"00000000"),IF(E11768=2,TEXT(dados!#REF!,"0000"),TEXT(dados!#REF!,"#")))</f>
        <v>#REF!</v>
      </c>
      <c r="D11768" t="e">
        <f>IF(dados!#REF!=0,"",dados!#REF!)</f>
        <v>#REF!</v>
      </c>
      <c r="E11768" t="e">
        <f>dados!#REF!</f>
        <v>#REF!</v>
      </c>
      <c r="F11768" t="e">
        <f>dados!#REF!</f>
        <v>#REF!</v>
      </c>
      <c r="G11768"/>
      <c r="H11768"/>
      <c r="I11768"/>
      <c r="J11768"/>
      <c r="K11768" s="13"/>
      <c r="L11768" s="13" t="e">
        <f>dados!#REF!/100</f>
        <v>#REF!</v>
      </c>
      <c r="M11768" s="13" t="e">
        <f>dados!#REF!/100</f>
        <v>#REF!</v>
      </c>
      <c r="N11768" s="13" t="e">
        <f>dados!#REF!/100</f>
        <v>#REF!</v>
      </c>
      <c r="O11768" s="13" t="e">
        <f>dados!#REF!/100</f>
        <v>#REF!</v>
      </c>
      <c r="P11768" s="22" t="e">
        <f>LEFT(Tabela2[[#This Row],[Código]],2)</f>
        <v>#VALUE!</v>
      </c>
    </row>
    <row r="11769" spans="2:16" ht="15" customHeight="1" x14ac:dyDescent="0.25">
      <c r="B11769" s="31" t="e">
        <f>IF(Tabela2[[#This Row],[Tipo]] = 0,LOOKUP(Tabela2[[#This Row],[RESUMO]],Tabela3[Grupo],Tabela3[Meus produtos]),VLOOKUP(Tabela2[[#This Row],[Código]],Tabela4[[Código NBS/LC116]:[Meus serviços]],3,0))</f>
        <v>#VALUE!</v>
      </c>
      <c r="C11769" t="e">
        <f>IF(E11769=0,TEXT(dados!#REF!,"00000000"),IF(E11769=2,TEXT(dados!#REF!,"0000"),TEXT(dados!#REF!,"#")))</f>
        <v>#REF!</v>
      </c>
      <c r="D11769" t="e">
        <f>IF(dados!#REF!=0,"",dados!#REF!)</f>
        <v>#REF!</v>
      </c>
      <c r="E11769" t="e">
        <f>dados!#REF!</f>
        <v>#REF!</v>
      </c>
      <c r="F11769" t="e">
        <f>dados!#REF!</f>
        <v>#REF!</v>
      </c>
      <c r="G11769"/>
      <c r="H11769"/>
      <c r="I11769"/>
      <c r="J11769"/>
      <c r="K11769" s="13"/>
      <c r="L11769" s="13" t="e">
        <f>dados!#REF!/100</f>
        <v>#REF!</v>
      </c>
      <c r="M11769" s="13" t="e">
        <f>dados!#REF!/100</f>
        <v>#REF!</v>
      </c>
      <c r="N11769" s="13" t="e">
        <f>dados!#REF!/100</f>
        <v>#REF!</v>
      </c>
      <c r="O11769" s="13" t="e">
        <f>dados!#REF!/100</f>
        <v>#REF!</v>
      </c>
      <c r="P11769" s="22" t="e">
        <f>LEFT(Tabela2[[#This Row],[Código]],2)</f>
        <v>#VALUE!</v>
      </c>
    </row>
    <row r="11770" spans="2:16" ht="15" customHeight="1" x14ac:dyDescent="0.25">
      <c r="B11770" s="31" t="e">
        <f>IF(Tabela2[[#This Row],[Tipo]] = 0,LOOKUP(Tabela2[[#This Row],[RESUMO]],Tabela3[Grupo],Tabela3[Meus produtos]),VLOOKUP(Tabela2[[#This Row],[Código]],Tabela4[[Código NBS/LC116]:[Meus serviços]],3,0))</f>
        <v>#VALUE!</v>
      </c>
      <c r="C11770" t="e">
        <f>IF(E11770=0,TEXT(dados!#REF!,"00000000"),IF(E11770=2,TEXT(dados!#REF!,"0000"),TEXT(dados!#REF!,"#")))</f>
        <v>#REF!</v>
      </c>
      <c r="D11770" t="e">
        <f>IF(dados!#REF!=0,"",dados!#REF!)</f>
        <v>#REF!</v>
      </c>
      <c r="E11770" t="e">
        <f>dados!#REF!</f>
        <v>#REF!</v>
      </c>
      <c r="F11770" t="e">
        <f>dados!#REF!</f>
        <v>#REF!</v>
      </c>
      <c r="G11770"/>
      <c r="H11770"/>
      <c r="I11770"/>
      <c r="J11770"/>
      <c r="K11770" s="13"/>
      <c r="L11770" s="13" t="e">
        <f>dados!#REF!/100</f>
        <v>#REF!</v>
      </c>
      <c r="M11770" s="13" t="e">
        <f>dados!#REF!/100</f>
        <v>#REF!</v>
      </c>
      <c r="N11770" s="13" t="e">
        <f>dados!#REF!/100</f>
        <v>#REF!</v>
      </c>
      <c r="O11770" s="13" t="e">
        <f>dados!#REF!/100</f>
        <v>#REF!</v>
      </c>
      <c r="P11770" s="22" t="e">
        <f>LEFT(Tabela2[[#This Row],[Código]],2)</f>
        <v>#VALUE!</v>
      </c>
    </row>
    <row r="11771" spans="2:16" ht="15" customHeight="1" x14ac:dyDescent="0.25">
      <c r="B11771" s="31" t="e">
        <f>IF(Tabela2[[#This Row],[Tipo]] = 0,LOOKUP(Tabela2[[#This Row],[RESUMO]],Tabela3[Grupo],Tabela3[Meus produtos]),VLOOKUP(Tabela2[[#This Row],[Código]],Tabela4[[Código NBS/LC116]:[Meus serviços]],3,0))</f>
        <v>#VALUE!</v>
      </c>
      <c r="C11771" t="e">
        <f>IF(E11771=0,TEXT(dados!#REF!,"00000000"),IF(E11771=2,TEXT(dados!#REF!,"0000"),TEXT(dados!#REF!,"#")))</f>
        <v>#REF!</v>
      </c>
      <c r="D11771" t="e">
        <f>IF(dados!#REF!=0,"",dados!#REF!)</f>
        <v>#REF!</v>
      </c>
      <c r="E11771" t="e">
        <f>dados!#REF!</f>
        <v>#REF!</v>
      </c>
      <c r="F11771" t="e">
        <f>dados!#REF!</f>
        <v>#REF!</v>
      </c>
      <c r="G11771"/>
      <c r="H11771"/>
      <c r="I11771"/>
      <c r="J11771"/>
      <c r="K11771" s="13"/>
      <c r="L11771" s="13" t="e">
        <f>dados!#REF!/100</f>
        <v>#REF!</v>
      </c>
      <c r="M11771" s="13" t="e">
        <f>dados!#REF!/100</f>
        <v>#REF!</v>
      </c>
      <c r="N11771" s="13" t="e">
        <f>dados!#REF!/100</f>
        <v>#REF!</v>
      </c>
      <c r="O11771" s="13" t="e">
        <f>dados!#REF!/100</f>
        <v>#REF!</v>
      </c>
      <c r="P11771" s="22" t="e">
        <f>LEFT(Tabela2[[#This Row],[Código]],2)</f>
        <v>#VALUE!</v>
      </c>
    </row>
    <row r="11772" spans="2:16" ht="15" customHeight="1" x14ac:dyDescent="0.25">
      <c r="B11772" s="31" t="e">
        <f>IF(Tabela2[[#This Row],[Tipo]] = 0,LOOKUP(Tabela2[[#This Row],[RESUMO]],Tabela3[Grupo],Tabela3[Meus produtos]),VLOOKUP(Tabela2[[#This Row],[Código]],Tabela4[[Código NBS/LC116]:[Meus serviços]],3,0))</f>
        <v>#VALUE!</v>
      </c>
      <c r="C11772" t="e">
        <f>IF(E11772=0,TEXT(dados!#REF!,"00000000"),IF(E11772=2,TEXT(dados!#REF!,"0000"),TEXT(dados!#REF!,"#")))</f>
        <v>#REF!</v>
      </c>
      <c r="D11772" t="e">
        <f>IF(dados!#REF!=0,"",dados!#REF!)</f>
        <v>#REF!</v>
      </c>
      <c r="E11772" t="e">
        <f>dados!#REF!</f>
        <v>#REF!</v>
      </c>
      <c r="F11772" t="e">
        <f>dados!#REF!</f>
        <v>#REF!</v>
      </c>
      <c r="G11772"/>
      <c r="H11772"/>
      <c r="I11772"/>
      <c r="J11772"/>
      <c r="K11772" s="13"/>
      <c r="L11772" s="13" t="e">
        <f>dados!#REF!/100</f>
        <v>#REF!</v>
      </c>
      <c r="M11772" s="13" t="e">
        <f>dados!#REF!/100</f>
        <v>#REF!</v>
      </c>
      <c r="N11772" s="13" t="e">
        <f>dados!#REF!/100</f>
        <v>#REF!</v>
      </c>
      <c r="O11772" s="13" t="e">
        <f>dados!#REF!/100</f>
        <v>#REF!</v>
      </c>
      <c r="P11772" s="22" t="e">
        <f>LEFT(Tabela2[[#This Row],[Código]],2)</f>
        <v>#VALUE!</v>
      </c>
    </row>
    <row r="11773" spans="2:16" ht="15" customHeight="1" x14ac:dyDescent="0.25">
      <c r="B11773" s="31" t="e">
        <f>IF(Tabela2[[#This Row],[Tipo]] = 0,LOOKUP(Tabela2[[#This Row],[RESUMO]],Tabela3[Grupo],Tabela3[Meus produtos]),VLOOKUP(Tabela2[[#This Row],[Código]],Tabela4[[Código NBS/LC116]:[Meus serviços]],3,0))</f>
        <v>#VALUE!</v>
      </c>
      <c r="C11773" t="e">
        <f>IF(E11773=0,TEXT(dados!#REF!,"00000000"),IF(E11773=2,TEXT(dados!#REF!,"0000"),TEXT(dados!#REF!,"#")))</f>
        <v>#REF!</v>
      </c>
      <c r="D11773" t="e">
        <f>IF(dados!#REF!=0,"",dados!#REF!)</f>
        <v>#REF!</v>
      </c>
      <c r="E11773" t="e">
        <f>dados!#REF!</f>
        <v>#REF!</v>
      </c>
      <c r="F11773" t="e">
        <f>dados!#REF!</f>
        <v>#REF!</v>
      </c>
      <c r="G11773"/>
      <c r="H11773"/>
      <c r="I11773"/>
      <c r="J11773"/>
      <c r="K11773" s="13"/>
      <c r="L11773" s="13" t="e">
        <f>dados!#REF!/100</f>
        <v>#REF!</v>
      </c>
      <c r="M11773" s="13" t="e">
        <f>dados!#REF!/100</f>
        <v>#REF!</v>
      </c>
      <c r="N11773" s="13" t="e">
        <f>dados!#REF!/100</f>
        <v>#REF!</v>
      </c>
      <c r="O11773" s="13" t="e">
        <f>dados!#REF!/100</f>
        <v>#REF!</v>
      </c>
      <c r="P11773" s="22" t="e">
        <f>LEFT(Tabela2[[#This Row],[Código]],2)</f>
        <v>#VALUE!</v>
      </c>
    </row>
    <row r="11774" spans="2:16" ht="15" customHeight="1" x14ac:dyDescent="0.25">
      <c r="B11774" s="31" t="e">
        <f>IF(Tabela2[[#This Row],[Tipo]] = 0,LOOKUP(Tabela2[[#This Row],[RESUMO]],Tabela3[Grupo],Tabela3[Meus produtos]),VLOOKUP(Tabela2[[#This Row],[Código]],Tabela4[[Código NBS/LC116]:[Meus serviços]],3,0))</f>
        <v>#VALUE!</v>
      </c>
      <c r="C11774" t="e">
        <f>IF(E11774=0,TEXT(dados!#REF!,"00000000"),IF(E11774=2,TEXT(dados!#REF!,"0000"),TEXT(dados!#REF!,"#")))</f>
        <v>#REF!</v>
      </c>
      <c r="D11774" t="e">
        <f>IF(dados!#REF!=0,"",dados!#REF!)</f>
        <v>#REF!</v>
      </c>
      <c r="E11774" t="e">
        <f>dados!#REF!</f>
        <v>#REF!</v>
      </c>
      <c r="F11774" t="e">
        <f>dados!#REF!</f>
        <v>#REF!</v>
      </c>
      <c r="G11774"/>
      <c r="H11774"/>
      <c r="I11774"/>
      <c r="J11774"/>
      <c r="K11774" s="13"/>
      <c r="L11774" s="13" t="e">
        <f>dados!#REF!/100</f>
        <v>#REF!</v>
      </c>
      <c r="M11774" s="13" t="e">
        <f>dados!#REF!/100</f>
        <v>#REF!</v>
      </c>
      <c r="N11774" s="13" t="e">
        <f>dados!#REF!/100</f>
        <v>#REF!</v>
      </c>
      <c r="O11774" s="13" t="e">
        <f>dados!#REF!/100</f>
        <v>#REF!</v>
      </c>
      <c r="P11774" s="22" t="e">
        <f>LEFT(Tabela2[[#This Row],[Código]],2)</f>
        <v>#VALUE!</v>
      </c>
    </row>
    <row r="11775" spans="2:16" ht="15" customHeight="1" x14ac:dyDescent="0.25">
      <c r="B11775" s="31" t="e">
        <f>IF(Tabela2[[#This Row],[Tipo]] = 0,LOOKUP(Tabela2[[#This Row],[RESUMO]],Tabela3[Grupo],Tabela3[Meus produtos]),VLOOKUP(Tabela2[[#This Row],[Código]],Tabela4[[Código NBS/LC116]:[Meus serviços]],3,0))</f>
        <v>#VALUE!</v>
      </c>
      <c r="C11775" t="e">
        <f>IF(E11775=0,TEXT(dados!#REF!,"00000000"),IF(E11775=2,TEXT(dados!#REF!,"0000"),TEXT(dados!#REF!,"#")))</f>
        <v>#REF!</v>
      </c>
      <c r="D11775" t="e">
        <f>IF(dados!#REF!=0,"",dados!#REF!)</f>
        <v>#REF!</v>
      </c>
      <c r="E11775" t="e">
        <f>dados!#REF!</f>
        <v>#REF!</v>
      </c>
      <c r="F11775" t="e">
        <f>dados!#REF!</f>
        <v>#REF!</v>
      </c>
      <c r="G11775"/>
      <c r="H11775"/>
      <c r="I11775"/>
      <c r="J11775"/>
      <c r="K11775" s="13"/>
      <c r="L11775" s="13" t="e">
        <f>dados!#REF!/100</f>
        <v>#REF!</v>
      </c>
      <c r="M11775" s="13" t="e">
        <f>dados!#REF!/100</f>
        <v>#REF!</v>
      </c>
      <c r="N11775" s="13" t="e">
        <f>dados!#REF!/100</f>
        <v>#REF!</v>
      </c>
      <c r="O11775" s="13" t="e">
        <f>dados!#REF!/100</f>
        <v>#REF!</v>
      </c>
      <c r="P11775" s="22" t="e">
        <f>LEFT(Tabela2[[#This Row],[Código]],2)</f>
        <v>#VALUE!</v>
      </c>
    </row>
    <row r="11776" spans="2:16" ht="15" customHeight="1" x14ac:dyDescent="0.25">
      <c r="B11776" s="31" t="e">
        <f>IF(Tabela2[[#This Row],[Tipo]] = 0,LOOKUP(Tabela2[[#This Row],[RESUMO]],Tabela3[Grupo],Tabela3[Meus produtos]),VLOOKUP(Tabela2[[#This Row],[Código]],Tabela4[[Código NBS/LC116]:[Meus serviços]],3,0))</f>
        <v>#VALUE!</v>
      </c>
      <c r="C11776" t="e">
        <f>IF(E11776=0,TEXT(dados!#REF!,"00000000"),IF(E11776=2,TEXT(dados!#REF!,"0000"),TEXT(dados!#REF!,"#")))</f>
        <v>#REF!</v>
      </c>
      <c r="D11776" t="e">
        <f>IF(dados!#REF!=0,"",dados!#REF!)</f>
        <v>#REF!</v>
      </c>
      <c r="E11776" t="e">
        <f>dados!#REF!</f>
        <v>#REF!</v>
      </c>
      <c r="F11776" t="e">
        <f>dados!#REF!</f>
        <v>#REF!</v>
      </c>
      <c r="G11776"/>
      <c r="H11776"/>
      <c r="I11776"/>
      <c r="J11776"/>
      <c r="K11776" s="13"/>
      <c r="L11776" s="13" t="e">
        <f>dados!#REF!/100</f>
        <v>#REF!</v>
      </c>
      <c r="M11776" s="13" t="e">
        <f>dados!#REF!/100</f>
        <v>#REF!</v>
      </c>
      <c r="N11776" s="13" t="e">
        <f>dados!#REF!/100</f>
        <v>#REF!</v>
      </c>
      <c r="O11776" s="13" t="e">
        <f>dados!#REF!/100</f>
        <v>#REF!</v>
      </c>
      <c r="P11776" s="22" t="e">
        <f>LEFT(Tabela2[[#This Row],[Código]],2)</f>
        <v>#VALUE!</v>
      </c>
    </row>
    <row r="11777" spans="2:16" ht="15" customHeight="1" x14ac:dyDescent="0.25">
      <c r="B11777" s="31" t="e">
        <f>IF(Tabela2[[#This Row],[Tipo]] = 0,LOOKUP(Tabela2[[#This Row],[RESUMO]],Tabela3[Grupo],Tabela3[Meus produtos]),VLOOKUP(Tabela2[[#This Row],[Código]],Tabela4[[Código NBS/LC116]:[Meus serviços]],3,0))</f>
        <v>#VALUE!</v>
      </c>
      <c r="C11777" t="e">
        <f>IF(E11777=0,TEXT(dados!#REF!,"00000000"),IF(E11777=2,TEXT(dados!#REF!,"0000"),TEXT(dados!#REF!,"#")))</f>
        <v>#REF!</v>
      </c>
      <c r="D11777" t="e">
        <f>IF(dados!#REF!=0,"",dados!#REF!)</f>
        <v>#REF!</v>
      </c>
      <c r="E11777" t="e">
        <f>dados!#REF!</f>
        <v>#REF!</v>
      </c>
      <c r="F11777" t="e">
        <f>dados!#REF!</f>
        <v>#REF!</v>
      </c>
      <c r="G11777"/>
      <c r="H11777"/>
      <c r="I11777"/>
      <c r="J11777"/>
      <c r="K11777" s="13"/>
      <c r="L11777" s="13" t="e">
        <f>dados!#REF!/100</f>
        <v>#REF!</v>
      </c>
      <c r="M11777" s="13" t="e">
        <f>dados!#REF!/100</f>
        <v>#REF!</v>
      </c>
      <c r="N11777" s="13" t="e">
        <f>dados!#REF!/100</f>
        <v>#REF!</v>
      </c>
      <c r="O11777" s="13" t="e">
        <f>dados!#REF!/100</f>
        <v>#REF!</v>
      </c>
      <c r="P11777" s="22" t="e">
        <f>LEFT(Tabela2[[#This Row],[Código]],2)</f>
        <v>#VALUE!</v>
      </c>
    </row>
    <row r="11778" spans="2:16" ht="15" customHeight="1" x14ac:dyDescent="0.25">
      <c r="B11778" s="31" t="e">
        <f>IF(Tabela2[[#This Row],[Tipo]] = 0,LOOKUP(Tabela2[[#This Row],[RESUMO]],Tabela3[Grupo],Tabela3[Meus produtos]),VLOOKUP(Tabela2[[#This Row],[Código]],Tabela4[[Código NBS/LC116]:[Meus serviços]],3,0))</f>
        <v>#VALUE!</v>
      </c>
      <c r="C11778" t="e">
        <f>IF(E11778=0,TEXT(dados!#REF!,"00000000"),IF(E11778=2,TEXT(dados!#REF!,"0000"),TEXT(dados!#REF!,"#")))</f>
        <v>#REF!</v>
      </c>
      <c r="D11778" t="e">
        <f>IF(dados!#REF!=0,"",dados!#REF!)</f>
        <v>#REF!</v>
      </c>
      <c r="E11778" t="e">
        <f>dados!#REF!</f>
        <v>#REF!</v>
      </c>
      <c r="F11778" t="e">
        <f>dados!#REF!</f>
        <v>#REF!</v>
      </c>
      <c r="G11778"/>
      <c r="H11778"/>
      <c r="I11778"/>
      <c r="J11778"/>
      <c r="K11778" s="13"/>
      <c r="L11778" s="13" t="e">
        <f>dados!#REF!/100</f>
        <v>#REF!</v>
      </c>
      <c r="M11778" s="13" t="e">
        <f>dados!#REF!/100</f>
        <v>#REF!</v>
      </c>
      <c r="N11778" s="13" t="e">
        <f>dados!#REF!/100</f>
        <v>#REF!</v>
      </c>
      <c r="O11778" s="13" t="e">
        <f>dados!#REF!/100</f>
        <v>#REF!</v>
      </c>
      <c r="P11778" s="22" t="e">
        <f>LEFT(Tabela2[[#This Row],[Código]],2)</f>
        <v>#VALUE!</v>
      </c>
    </row>
    <row r="11779" spans="2:16" ht="15" customHeight="1" x14ac:dyDescent="0.25">
      <c r="B11779" s="31" t="e">
        <f>IF(Tabela2[[#This Row],[Tipo]] = 0,LOOKUP(Tabela2[[#This Row],[RESUMO]],Tabela3[Grupo],Tabela3[Meus produtos]),VLOOKUP(Tabela2[[#This Row],[Código]],Tabela4[[Código NBS/LC116]:[Meus serviços]],3,0))</f>
        <v>#VALUE!</v>
      </c>
      <c r="C11779" t="e">
        <f>IF(E11779=0,TEXT(dados!#REF!,"00000000"),IF(E11779=2,TEXT(dados!#REF!,"0000"),TEXT(dados!#REF!,"#")))</f>
        <v>#REF!</v>
      </c>
      <c r="D11779" t="e">
        <f>IF(dados!#REF!=0,"",dados!#REF!)</f>
        <v>#REF!</v>
      </c>
      <c r="E11779" t="e">
        <f>dados!#REF!</f>
        <v>#REF!</v>
      </c>
      <c r="F11779" t="e">
        <f>dados!#REF!</f>
        <v>#REF!</v>
      </c>
      <c r="G11779"/>
      <c r="H11779"/>
      <c r="I11779"/>
      <c r="J11779"/>
      <c r="K11779" s="13"/>
      <c r="L11779" s="13" t="e">
        <f>dados!#REF!/100</f>
        <v>#REF!</v>
      </c>
      <c r="M11779" s="13" t="e">
        <f>dados!#REF!/100</f>
        <v>#REF!</v>
      </c>
      <c r="N11779" s="13" t="e">
        <f>dados!#REF!/100</f>
        <v>#REF!</v>
      </c>
      <c r="O11779" s="13" t="e">
        <f>dados!#REF!/100</f>
        <v>#REF!</v>
      </c>
      <c r="P11779" s="22" t="e">
        <f>LEFT(Tabela2[[#This Row],[Código]],2)</f>
        <v>#VALUE!</v>
      </c>
    </row>
    <row r="11780" spans="2:16" ht="15" customHeight="1" x14ac:dyDescent="0.25">
      <c r="B11780" s="31" t="e">
        <f>IF(Tabela2[[#This Row],[Tipo]] = 0,LOOKUP(Tabela2[[#This Row],[RESUMO]],Tabela3[Grupo],Tabela3[Meus produtos]),VLOOKUP(Tabela2[[#This Row],[Código]],Tabela4[[Código NBS/LC116]:[Meus serviços]],3,0))</f>
        <v>#VALUE!</v>
      </c>
      <c r="C11780" t="e">
        <f>IF(E11780=0,TEXT(dados!#REF!,"00000000"),IF(E11780=2,TEXT(dados!#REF!,"0000"),TEXT(dados!#REF!,"#")))</f>
        <v>#REF!</v>
      </c>
      <c r="D11780" t="e">
        <f>IF(dados!#REF!=0,"",dados!#REF!)</f>
        <v>#REF!</v>
      </c>
      <c r="E11780" t="e">
        <f>dados!#REF!</f>
        <v>#REF!</v>
      </c>
      <c r="F11780" t="e">
        <f>dados!#REF!</f>
        <v>#REF!</v>
      </c>
      <c r="G11780"/>
      <c r="H11780"/>
      <c r="I11780"/>
      <c r="J11780"/>
      <c r="K11780" s="13"/>
      <c r="L11780" s="13" t="e">
        <f>dados!#REF!/100</f>
        <v>#REF!</v>
      </c>
      <c r="M11780" s="13" t="e">
        <f>dados!#REF!/100</f>
        <v>#REF!</v>
      </c>
      <c r="N11780" s="13" t="e">
        <f>dados!#REF!/100</f>
        <v>#REF!</v>
      </c>
      <c r="O11780" s="13" t="e">
        <f>dados!#REF!/100</f>
        <v>#REF!</v>
      </c>
      <c r="P11780" s="22" t="e">
        <f>LEFT(Tabela2[[#This Row],[Código]],2)</f>
        <v>#VALUE!</v>
      </c>
    </row>
    <row r="11781" spans="2:16" ht="15" customHeight="1" x14ac:dyDescent="0.25">
      <c r="B11781" s="31" t="e">
        <f>IF(Tabela2[[#This Row],[Tipo]] = 0,LOOKUP(Tabela2[[#This Row],[RESUMO]],Tabela3[Grupo],Tabela3[Meus produtos]),VLOOKUP(Tabela2[[#This Row],[Código]],Tabela4[[Código NBS/LC116]:[Meus serviços]],3,0))</f>
        <v>#VALUE!</v>
      </c>
      <c r="C11781" t="e">
        <f>IF(E11781=0,TEXT(dados!#REF!,"00000000"),IF(E11781=2,TEXT(dados!#REF!,"0000"),TEXT(dados!#REF!,"#")))</f>
        <v>#REF!</v>
      </c>
      <c r="D11781" t="e">
        <f>IF(dados!#REF!=0,"",dados!#REF!)</f>
        <v>#REF!</v>
      </c>
      <c r="E11781" t="e">
        <f>dados!#REF!</f>
        <v>#REF!</v>
      </c>
      <c r="F11781" t="e">
        <f>dados!#REF!</f>
        <v>#REF!</v>
      </c>
      <c r="G11781"/>
      <c r="H11781"/>
      <c r="I11781"/>
      <c r="J11781"/>
      <c r="K11781" s="13"/>
      <c r="L11781" s="13" t="e">
        <f>dados!#REF!/100</f>
        <v>#REF!</v>
      </c>
      <c r="M11781" s="13" t="e">
        <f>dados!#REF!/100</f>
        <v>#REF!</v>
      </c>
      <c r="N11781" s="13" t="e">
        <f>dados!#REF!/100</f>
        <v>#REF!</v>
      </c>
      <c r="O11781" s="13" t="e">
        <f>dados!#REF!/100</f>
        <v>#REF!</v>
      </c>
      <c r="P11781" s="22" t="e">
        <f>LEFT(Tabela2[[#This Row],[Código]],2)</f>
        <v>#VALUE!</v>
      </c>
    </row>
    <row r="11782" spans="2:16" ht="15" customHeight="1" x14ac:dyDescent="0.25">
      <c r="B11782" s="31" t="e">
        <f>IF(Tabela2[[#This Row],[Tipo]] = 0,LOOKUP(Tabela2[[#This Row],[RESUMO]],Tabela3[Grupo],Tabela3[Meus produtos]),VLOOKUP(Tabela2[[#This Row],[Código]],Tabela4[[Código NBS/LC116]:[Meus serviços]],3,0))</f>
        <v>#VALUE!</v>
      </c>
      <c r="C11782" t="e">
        <f>IF(E11782=0,TEXT(dados!#REF!,"00000000"),IF(E11782=2,TEXT(dados!#REF!,"0000"),TEXT(dados!#REF!,"#")))</f>
        <v>#REF!</v>
      </c>
      <c r="D11782" t="e">
        <f>IF(dados!#REF!=0,"",dados!#REF!)</f>
        <v>#REF!</v>
      </c>
      <c r="E11782" t="e">
        <f>dados!#REF!</f>
        <v>#REF!</v>
      </c>
      <c r="F11782" t="e">
        <f>dados!#REF!</f>
        <v>#REF!</v>
      </c>
      <c r="G11782"/>
      <c r="H11782"/>
      <c r="I11782"/>
      <c r="J11782"/>
      <c r="K11782" s="13"/>
      <c r="L11782" s="13" t="e">
        <f>dados!#REF!/100</f>
        <v>#REF!</v>
      </c>
      <c r="M11782" s="13" t="e">
        <f>dados!#REF!/100</f>
        <v>#REF!</v>
      </c>
      <c r="N11782" s="13" t="e">
        <f>dados!#REF!/100</f>
        <v>#REF!</v>
      </c>
      <c r="O11782" s="13" t="e">
        <f>dados!#REF!/100</f>
        <v>#REF!</v>
      </c>
      <c r="P11782" s="22" t="e">
        <f>LEFT(Tabela2[[#This Row],[Código]],2)</f>
        <v>#VALUE!</v>
      </c>
    </row>
    <row r="11783" spans="2:16" ht="15" customHeight="1" x14ac:dyDescent="0.25">
      <c r="B11783" s="31" t="e">
        <f>IF(Tabela2[[#This Row],[Tipo]] = 0,LOOKUP(Tabela2[[#This Row],[RESUMO]],Tabela3[Grupo],Tabela3[Meus produtos]),VLOOKUP(Tabela2[[#This Row],[Código]],Tabela4[[Código NBS/LC116]:[Meus serviços]],3,0))</f>
        <v>#VALUE!</v>
      </c>
      <c r="C11783" t="e">
        <f>IF(E11783=0,TEXT(dados!#REF!,"00000000"),IF(E11783=2,TEXT(dados!#REF!,"0000"),TEXT(dados!#REF!,"#")))</f>
        <v>#REF!</v>
      </c>
      <c r="D11783" t="e">
        <f>IF(dados!#REF!=0,"",dados!#REF!)</f>
        <v>#REF!</v>
      </c>
      <c r="E11783" t="e">
        <f>dados!#REF!</f>
        <v>#REF!</v>
      </c>
      <c r="F11783" t="e">
        <f>dados!#REF!</f>
        <v>#REF!</v>
      </c>
      <c r="G11783"/>
      <c r="H11783"/>
      <c r="I11783"/>
      <c r="J11783"/>
      <c r="K11783" s="13"/>
      <c r="L11783" s="13" t="e">
        <f>dados!#REF!/100</f>
        <v>#REF!</v>
      </c>
      <c r="M11783" s="13" t="e">
        <f>dados!#REF!/100</f>
        <v>#REF!</v>
      </c>
      <c r="N11783" s="13" t="e">
        <f>dados!#REF!/100</f>
        <v>#REF!</v>
      </c>
      <c r="O11783" s="13" t="e">
        <f>dados!#REF!/100</f>
        <v>#REF!</v>
      </c>
      <c r="P11783" s="22" t="e">
        <f>LEFT(Tabela2[[#This Row],[Código]],2)</f>
        <v>#VALUE!</v>
      </c>
    </row>
    <row r="11784" spans="2:16" ht="15" customHeight="1" x14ac:dyDescent="0.25">
      <c r="B11784" s="31" t="e">
        <f>IF(Tabela2[[#This Row],[Tipo]] = 0,LOOKUP(Tabela2[[#This Row],[RESUMO]],Tabela3[Grupo],Tabela3[Meus produtos]),VLOOKUP(Tabela2[[#This Row],[Código]],Tabela4[[Código NBS/LC116]:[Meus serviços]],3,0))</f>
        <v>#VALUE!</v>
      </c>
      <c r="C11784" t="e">
        <f>IF(E11784=0,TEXT(dados!#REF!,"00000000"),IF(E11784=2,TEXT(dados!#REF!,"0000"),TEXT(dados!#REF!,"#")))</f>
        <v>#REF!</v>
      </c>
      <c r="D11784" t="e">
        <f>IF(dados!#REF!=0,"",dados!#REF!)</f>
        <v>#REF!</v>
      </c>
      <c r="E11784" t="e">
        <f>dados!#REF!</f>
        <v>#REF!</v>
      </c>
      <c r="F11784" t="e">
        <f>dados!#REF!</f>
        <v>#REF!</v>
      </c>
      <c r="G11784"/>
      <c r="H11784"/>
      <c r="I11784"/>
      <c r="J11784"/>
      <c r="K11784" s="13"/>
      <c r="L11784" s="13" t="e">
        <f>dados!#REF!/100</f>
        <v>#REF!</v>
      </c>
      <c r="M11784" s="13" t="e">
        <f>dados!#REF!/100</f>
        <v>#REF!</v>
      </c>
      <c r="N11784" s="13" t="e">
        <f>dados!#REF!/100</f>
        <v>#REF!</v>
      </c>
      <c r="O11784" s="13" t="e">
        <f>dados!#REF!/100</f>
        <v>#REF!</v>
      </c>
      <c r="P11784" s="22" t="e">
        <f>LEFT(Tabela2[[#This Row],[Código]],2)</f>
        <v>#VALUE!</v>
      </c>
    </row>
    <row r="11785" spans="2:16" ht="15" customHeight="1" x14ac:dyDescent="0.25">
      <c r="B11785" s="31" t="e">
        <f>IF(Tabela2[[#This Row],[Tipo]] = 0,LOOKUP(Tabela2[[#This Row],[RESUMO]],Tabela3[Grupo],Tabela3[Meus produtos]),VLOOKUP(Tabela2[[#This Row],[Código]],Tabela4[[Código NBS/LC116]:[Meus serviços]],3,0))</f>
        <v>#VALUE!</v>
      </c>
      <c r="C11785" t="e">
        <f>IF(E11785=0,TEXT(dados!#REF!,"00000000"),IF(E11785=2,TEXT(dados!#REF!,"0000"),TEXT(dados!#REF!,"#")))</f>
        <v>#REF!</v>
      </c>
      <c r="D11785" t="e">
        <f>IF(dados!#REF!=0,"",dados!#REF!)</f>
        <v>#REF!</v>
      </c>
      <c r="E11785" t="e">
        <f>dados!#REF!</f>
        <v>#REF!</v>
      </c>
      <c r="F11785" t="e">
        <f>dados!#REF!</f>
        <v>#REF!</v>
      </c>
      <c r="G11785"/>
      <c r="H11785"/>
      <c r="I11785"/>
      <c r="J11785"/>
      <c r="K11785" s="13"/>
      <c r="L11785" s="13" t="e">
        <f>dados!#REF!/100</f>
        <v>#REF!</v>
      </c>
      <c r="M11785" s="13" t="e">
        <f>dados!#REF!/100</f>
        <v>#REF!</v>
      </c>
      <c r="N11785" s="13" t="e">
        <f>dados!#REF!/100</f>
        <v>#REF!</v>
      </c>
      <c r="O11785" s="13" t="e">
        <f>dados!#REF!/100</f>
        <v>#REF!</v>
      </c>
      <c r="P11785" s="22" t="e">
        <f>LEFT(Tabela2[[#This Row],[Código]],2)</f>
        <v>#VALUE!</v>
      </c>
    </row>
    <row r="11786" spans="2:16" ht="15" customHeight="1" x14ac:dyDescent="0.25">
      <c r="B11786" s="31" t="e">
        <f>IF(Tabela2[[#This Row],[Tipo]] = 0,LOOKUP(Tabela2[[#This Row],[RESUMO]],Tabela3[Grupo],Tabela3[Meus produtos]),VLOOKUP(Tabela2[[#This Row],[Código]],Tabela4[[Código NBS/LC116]:[Meus serviços]],3,0))</f>
        <v>#VALUE!</v>
      </c>
      <c r="C11786" t="e">
        <f>IF(E11786=0,TEXT(dados!#REF!,"00000000"),IF(E11786=2,TEXT(dados!#REF!,"0000"),TEXT(dados!#REF!,"#")))</f>
        <v>#REF!</v>
      </c>
      <c r="D11786" t="e">
        <f>IF(dados!#REF!=0,"",dados!#REF!)</f>
        <v>#REF!</v>
      </c>
      <c r="E11786" t="e">
        <f>dados!#REF!</f>
        <v>#REF!</v>
      </c>
      <c r="F11786" t="e">
        <f>dados!#REF!</f>
        <v>#REF!</v>
      </c>
      <c r="G11786"/>
      <c r="H11786"/>
      <c r="I11786"/>
      <c r="J11786"/>
      <c r="K11786" s="13"/>
      <c r="L11786" s="13" t="e">
        <f>dados!#REF!/100</f>
        <v>#REF!</v>
      </c>
      <c r="M11786" s="13" t="e">
        <f>dados!#REF!/100</f>
        <v>#REF!</v>
      </c>
      <c r="N11786" s="13" t="e">
        <f>dados!#REF!/100</f>
        <v>#REF!</v>
      </c>
      <c r="O11786" s="13" t="e">
        <f>dados!#REF!/100</f>
        <v>#REF!</v>
      </c>
      <c r="P11786" s="22" t="e">
        <f>LEFT(Tabela2[[#This Row],[Código]],2)</f>
        <v>#VALUE!</v>
      </c>
    </row>
    <row r="11787" spans="2:16" ht="15" customHeight="1" x14ac:dyDescent="0.25">
      <c r="B11787" s="31" t="e">
        <f>IF(Tabela2[[#This Row],[Tipo]] = 0,LOOKUP(Tabela2[[#This Row],[RESUMO]],Tabela3[Grupo],Tabela3[Meus produtos]),VLOOKUP(Tabela2[[#This Row],[Código]],Tabela4[[Código NBS/LC116]:[Meus serviços]],3,0))</f>
        <v>#VALUE!</v>
      </c>
      <c r="C11787" t="e">
        <f>IF(E11787=0,TEXT(dados!#REF!,"00000000"),IF(E11787=2,TEXT(dados!#REF!,"0000"),TEXT(dados!#REF!,"#")))</f>
        <v>#REF!</v>
      </c>
      <c r="D11787" t="e">
        <f>IF(dados!#REF!=0,"",dados!#REF!)</f>
        <v>#REF!</v>
      </c>
      <c r="E11787" t="e">
        <f>dados!#REF!</f>
        <v>#REF!</v>
      </c>
      <c r="F11787" t="e">
        <f>dados!#REF!</f>
        <v>#REF!</v>
      </c>
      <c r="G11787"/>
      <c r="H11787"/>
      <c r="I11787"/>
      <c r="J11787"/>
      <c r="K11787" s="13"/>
      <c r="L11787" s="13" t="e">
        <f>dados!#REF!/100</f>
        <v>#REF!</v>
      </c>
      <c r="M11787" s="13" t="e">
        <f>dados!#REF!/100</f>
        <v>#REF!</v>
      </c>
      <c r="N11787" s="13" t="e">
        <f>dados!#REF!/100</f>
        <v>#REF!</v>
      </c>
      <c r="O11787" s="13" t="e">
        <f>dados!#REF!/100</f>
        <v>#REF!</v>
      </c>
      <c r="P11787" s="22" t="e">
        <f>LEFT(Tabela2[[#This Row],[Código]],2)</f>
        <v>#VALUE!</v>
      </c>
    </row>
    <row r="11788" spans="2:16" ht="15" customHeight="1" x14ac:dyDescent="0.25">
      <c r="B11788" s="31" t="e">
        <f>IF(Tabela2[[#This Row],[Tipo]] = 0,LOOKUP(Tabela2[[#This Row],[RESUMO]],Tabela3[Grupo],Tabela3[Meus produtos]),VLOOKUP(Tabela2[[#This Row],[Código]],Tabela4[[Código NBS/LC116]:[Meus serviços]],3,0))</f>
        <v>#VALUE!</v>
      </c>
      <c r="C11788" t="e">
        <f>IF(E11788=0,TEXT(dados!#REF!,"00000000"),IF(E11788=2,TEXT(dados!#REF!,"0000"),TEXT(dados!#REF!,"#")))</f>
        <v>#REF!</v>
      </c>
      <c r="D11788" t="e">
        <f>IF(dados!#REF!=0,"",dados!#REF!)</f>
        <v>#REF!</v>
      </c>
      <c r="E11788" t="e">
        <f>dados!#REF!</f>
        <v>#REF!</v>
      </c>
      <c r="F11788" t="e">
        <f>dados!#REF!</f>
        <v>#REF!</v>
      </c>
      <c r="G11788"/>
      <c r="H11788"/>
      <c r="I11788"/>
      <c r="J11788"/>
      <c r="K11788" s="13"/>
      <c r="L11788" s="13" t="e">
        <f>dados!#REF!/100</f>
        <v>#REF!</v>
      </c>
      <c r="M11788" s="13" t="e">
        <f>dados!#REF!/100</f>
        <v>#REF!</v>
      </c>
      <c r="N11788" s="13" t="e">
        <f>dados!#REF!/100</f>
        <v>#REF!</v>
      </c>
      <c r="O11788" s="13" t="e">
        <f>dados!#REF!/100</f>
        <v>#REF!</v>
      </c>
      <c r="P11788" s="22" t="e">
        <f>LEFT(Tabela2[[#This Row],[Código]],2)</f>
        <v>#VALUE!</v>
      </c>
    </row>
    <row r="11789" spans="2:16" ht="15" customHeight="1" x14ac:dyDescent="0.25">
      <c r="B11789" s="31" t="e">
        <f>IF(Tabela2[[#This Row],[Tipo]] = 0,LOOKUP(Tabela2[[#This Row],[RESUMO]],Tabela3[Grupo],Tabela3[Meus produtos]),VLOOKUP(Tabela2[[#This Row],[Código]],Tabela4[[Código NBS/LC116]:[Meus serviços]],3,0))</f>
        <v>#VALUE!</v>
      </c>
      <c r="C11789" t="e">
        <f>IF(E11789=0,TEXT(dados!#REF!,"00000000"),IF(E11789=2,TEXT(dados!#REF!,"0000"),TEXT(dados!#REF!,"#")))</f>
        <v>#REF!</v>
      </c>
      <c r="D11789" t="e">
        <f>IF(dados!#REF!=0,"",dados!#REF!)</f>
        <v>#REF!</v>
      </c>
      <c r="E11789" t="e">
        <f>dados!#REF!</f>
        <v>#REF!</v>
      </c>
      <c r="F11789" t="e">
        <f>dados!#REF!</f>
        <v>#REF!</v>
      </c>
      <c r="G11789"/>
      <c r="H11789"/>
      <c r="I11789"/>
      <c r="J11789"/>
      <c r="K11789" s="13"/>
      <c r="L11789" s="13" t="e">
        <f>dados!#REF!/100</f>
        <v>#REF!</v>
      </c>
      <c r="M11789" s="13" t="e">
        <f>dados!#REF!/100</f>
        <v>#REF!</v>
      </c>
      <c r="N11789" s="13" t="e">
        <f>dados!#REF!/100</f>
        <v>#REF!</v>
      </c>
      <c r="O11789" s="13" t="e">
        <f>dados!#REF!/100</f>
        <v>#REF!</v>
      </c>
      <c r="P11789" s="22" t="e">
        <f>LEFT(Tabela2[[#This Row],[Código]],2)</f>
        <v>#VALUE!</v>
      </c>
    </row>
    <row r="11790" spans="2:16" ht="15" customHeight="1" x14ac:dyDescent="0.25">
      <c r="B11790" s="31" t="e">
        <f>IF(Tabela2[[#This Row],[Tipo]] = 0,LOOKUP(Tabela2[[#This Row],[RESUMO]],Tabela3[Grupo],Tabela3[Meus produtos]),VLOOKUP(Tabela2[[#This Row],[Código]],Tabela4[[Código NBS/LC116]:[Meus serviços]],3,0))</f>
        <v>#VALUE!</v>
      </c>
      <c r="C11790" t="e">
        <f>IF(E11790=0,TEXT(dados!#REF!,"00000000"),IF(E11790=2,TEXT(dados!#REF!,"0000"),TEXT(dados!#REF!,"#")))</f>
        <v>#REF!</v>
      </c>
      <c r="D11790" t="e">
        <f>IF(dados!#REF!=0,"",dados!#REF!)</f>
        <v>#REF!</v>
      </c>
      <c r="E11790" t="e">
        <f>dados!#REF!</f>
        <v>#REF!</v>
      </c>
      <c r="F11790" t="e">
        <f>dados!#REF!</f>
        <v>#REF!</v>
      </c>
      <c r="G11790"/>
      <c r="H11790"/>
      <c r="I11790"/>
      <c r="J11790"/>
      <c r="K11790" s="13"/>
      <c r="L11790" s="13" t="e">
        <f>dados!#REF!/100</f>
        <v>#REF!</v>
      </c>
      <c r="M11790" s="13" t="e">
        <f>dados!#REF!/100</f>
        <v>#REF!</v>
      </c>
      <c r="N11790" s="13" t="e">
        <f>dados!#REF!/100</f>
        <v>#REF!</v>
      </c>
      <c r="O11790" s="13" t="e">
        <f>dados!#REF!/100</f>
        <v>#REF!</v>
      </c>
      <c r="P11790" s="22" t="e">
        <f>LEFT(Tabela2[[#This Row],[Código]],2)</f>
        <v>#VALUE!</v>
      </c>
    </row>
    <row r="11791" spans="2:16" ht="15" customHeight="1" x14ac:dyDescent="0.25">
      <c r="B11791" s="31" t="e">
        <f>IF(Tabela2[[#This Row],[Tipo]] = 0,LOOKUP(Tabela2[[#This Row],[RESUMO]],Tabela3[Grupo],Tabela3[Meus produtos]),VLOOKUP(Tabela2[[#This Row],[Código]],Tabela4[[Código NBS/LC116]:[Meus serviços]],3,0))</f>
        <v>#VALUE!</v>
      </c>
      <c r="C11791" t="e">
        <f>IF(E11791=0,TEXT(dados!#REF!,"00000000"),IF(E11791=2,TEXT(dados!#REF!,"0000"),TEXT(dados!#REF!,"#")))</f>
        <v>#REF!</v>
      </c>
      <c r="D11791" t="e">
        <f>IF(dados!#REF!=0,"",dados!#REF!)</f>
        <v>#REF!</v>
      </c>
      <c r="E11791" t="e">
        <f>dados!#REF!</f>
        <v>#REF!</v>
      </c>
      <c r="F11791" t="e">
        <f>dados!#REF!</f>
        <v>#REF!</v>
      </c>
      <c r="G11791"/>
      <c r="H11791"/>
      <c r="I11791"/>
      <c r="J11791"/>
      <c r="K11791" s="13"/>
      <c r="L11791" s="13" t="e">
        <f>dados!#REF!/100</f>
        <v>#REF!</v>
      </c>
      <c r="M11791" s="13" t="e">
        <f>dados!#REF!/100</f>
        <v>#REF!</v>
      </c>
      <c r="N11791" s="13" t="e">
        <f>dados!#REF!/100</f>
        <v>#REF!</v>
      </c>
      <c r="O11791" s="13" t="e">
        <f>dados!#REF!/100</f>
        <v>#REF!</v>
      </c>
      <c r="P11791" s="22" t="e">
        <f>LEFT(Tabela2[[#This Row],[Código]],2)</f>
        <v>#VALUE!</v>
      </c>
    </row>
    <row r="11792" spans="2:16" ht="15" customHeight="1" x14ac:dyDescent="0.25">
      <c r="B11792" s="31" t="e">
        <f>IF(Tabela2[[#This Row],[Tipo]] = 0,LOOKUP(Tabela2[[#This Row],[RESUMO]],Tabela3[Grupo],Tabela3[Meus produtos]),VLOOKUP(Tabela2[[#This Row],[Código]],Tabela4[[Código NBS/LC116]:[Meus serviços]],3,0))</f>
        <v>#VALUE!</v>
      </c>
      <c r="C11792" t="e">
        <f>IF(E11792=0,TEXT(dados!#REF!,"00000000"),IF(E11792=2,TEXT(dados!#REF!,"0000"),TEXT(dados!#REF!,"#")))</f>
        <v>#REF!</v>
      </c>
      <c r="D11792" t="e">
        <f>IF(dados!#REF!=0,"",dados!#REF!)</f>
        <v>#REF!</v>
      </c>
      <c r="E11792" t="e">
        <f>dados!#REF!</f>
        <v>#REF!</v>
      </c>
      <c r="F11792" t="e">
        <f>dados!#REF!</f>
        <v>#REF!</v>
      </c>
      <c r="G11792"/>
      <c r="H11792"/>
      <c r="I11792"/>
      <c r="J11792"/>
      <c r="K11792" s="13"/>
      <c r="L11792" s="13" t="e">
        <f>dados!#REF!/100</f>
        <v>#REF!</v>
      </c>
      <c r="M11792" s="13" t="e">
        <f>dados!#REF!/100</f>
        <v>#REF!</v>
      </c>
      <c r="N11792" s="13" t="e">
        <f>dados!#REF!/100</f>
        <v>#REF!</v>
      </c>
      <c r="O11792" s="13" t="e">
        <f>dados!#REF!/100</f>
        <v>#REF!</v>
      </c>
      <c r="P11792" s="22" t="e">
        <f>LEFT(Tabela2[[#This Row],[Código]],2)</f>
        <v>#VALUE!</v>
      </c>
    </row>
    <row r="11793" spans="2:16" ht="15" customHeight="1" x14ac:dyDescent="0.25">
      <c r="B11793" s="31" t="e">
        <f>IF(Tabela2[[#This Row],[Tipo]] = 0,LOOKUP(Tabela2[[#This Row],[RESUMO]],Tabela3[Grupo],Tabela3[Meus produtos]),VLOOKUP(Tabela2[[#This Row],[Código]],Tabela4[[Código NBS/LC116]:[Meus serviços]],3,0))</f>
        <v>#VALUE!</v>
      </c>
      <c r="C11793" t="e">
        <f>IF(E11793=0,TEXT(dados!#REF!,"00000000"),IF(E11793=2,TEXT(dados!#REF!,"0000"),TEXT(dados!#REF!,"#")))</f>
        <v>#REF!</v>
      </c>
      <c r="D11793" t="e">
        <f>IF(dados!#REF!=0,"",dados!#REF!)</f>
        <v>#REF!</v>
      </c>
      <c r="E11793" t="e">
        <f>dados!#REF!</f>
        <v>#REF!</v>
      </c>
      <c r="F11793" t="e">
        <f>dados!#REF!</f>
        <v>#REF!</v>
      </c>
      <c r="G11793"/>
      <c r="H11793"/>
      <c r="I11793"/>
      <c r="J11793"/>
      <c r="K11793" s="13"/>
      <c r="L11793" s="13" t="e">
        <f>dados!#REF!/100</f>
        <v>#REF!</v>
      </c>
      <c r="M11793" s="13" t="e">
        <f>dados!#REF!/100</f>
        <v>#REF!</v>
      </c>
      <c r="N11793" s="13" t="e">
        <f>dados!#REF!/100</f>
        <v>#REF!</v>
      </c>
      <c r="O11793" s="13" t="e">
        <f>dados!#REF!/100</f>
        <v>#REF!</v>
      </c>
      <c r="P11793" s="22" t="e">
        <f>LEFT(Tabela2[[#This Row],[Código]],2)</f>
        <v>#VALUE!</v>
      </c>
    </row>
    <row r="11794" spans="2:16" ht="15" customHeight="1" x14ac:dyDescent="0.25">
      <c r="B11794" s="31" t="e">
        <f>IF(Tabela2[[#This Row],[Tipo]] = 0,LOOKUP(Tabela2[[#This Row],[RESUMO]],Tabela3[Grupo],Tabela3[Meus produtos]),VLOOKUP(Tabela2[[#This Row],[Código]],Tabela4[[Código NBS/LC116]:[Meus serviços]],3,0))</f>
        <v>#VALUE!</v>
      </c>
      <c r="C11794" t="e">
        <f>IF(E11794=0,TEXT(dados!#REF!,"00000000"),IF(E11794=2,TEXT(dados!#REF!,"0000"),TEXT(dados!#REF!,"#")))</f>
        <v>#REF!</v>
      </c>
      <c r="D11794" t="e">
        <f>IF(dados!#REF!=0,"",dados!#REF!)</f>
        <v>#REF!</v>
      </c>
      <c r="E11794" t="e">
        <f>dados!#REF!</f>
        <v>#REF!</v>
      </c>
      <c r="F11794" t="e">
        <f>dados!#REF!</f>
        <v>#REF!</v>
      </c>
      <c r="G11794"/>
      <c r="H11794"/>
      <c r="I11794"/>
      <c r="J11794"/>
      <c r="K11794" s="13"/>
      <c r="L11794" s="13" t="e">
        <f>dados!#REF!/100</f>
        <v>#REF!</v>
      </c>
      <c r="M11794" s="13" t="e">
        <f>dados!#REF!/100</f>
        <v>#REF!</v>
      </c>
      <c r="N11794" s="13" t="e">
        <f>dados!#REF!/100</f>
        <v>#REF!</v>
      </c>
      <c r="O11794" s="13" t="e">
        <f>dados!#REF!/100</f>
        <v>#REF!</v>
      </c>
      <c r="P11794" s="22" t="e">
        <f>LEFT(Tabela2[[#This Row],[Código]],2)</f>
        <v>#VALUE!</v>
      </c>
    </row>
    <row r="11795" spans="2:16" ht="15" customHeight="1" x14ac:dyDescent="0.25">
      <c r="B11795" s="31" t="e">
        <f>IF(Tabela2[[#This Row],[Tipo]] = 0,LOOKUP(Tabela2[[#This Row],[RESUMO]],Tabela3[Grupo],Tabela3[Meus produtos]),VLOOKUP(Tabela2[[#This Row],[Código]],Tabela4[[Código NBS/LC116]:[Meus serviços]],3,0))</f>
        <v>#VALUE!</v>
      </c>
      <c r="C11795" t="e">
        <f>IF(E11795=0,TEXT(dados!#REF!,"00000000"),IF(E11795=2,TEXT(dados!#REF!,"0000"),TEXT(dados!#REF!,"#")))</f>
        <v>#REF!</v>
      </c>
      <c r="D11795" t="e">
        <f>IF(dados!#REF!=0,"",dados!#REF!)</f>
        <v>#REF!</v>
      </c>
      <c r="E11795" t="e">
        <f>dados!#REF!</f>
        <v>#REF!</v>
      </c>
      <c r="F11795" t="e">
        <f>dados!#REF!</f>
        <v>#REF!</v>
      </c>
      <c r="G11795"/>
      <c r="H11795"/>
      <c r="I11795"/>
      <c r="J11795"/>
      <c r="K11795" s="13"/>
      <c r="L11795" s="13" t="e">
        <f>dados!#REF!/100</f>
        <v>#REF!</v>
      </c>
      <c r="M11795" s="13" t="e">
        <f>dados!#REF!/100</f>
        <v>#REF!</v>
      </c>
      <c r="N11795" s="13" t="e">
        <f>dados!#REF!/100</f>
        <v>#REF!</v>
      </c>
      <c r="O11795" s="13" t="e">
        <f>dados!#REF!/100</f>
        <v>#REF!</v>
      </c>
      <c r="P11795" s="22" t="e">
        <f>LEFT(Tabela2[[#This Row],[Código]],2)</f>
        <v>#VALUE!</v>
      </c>
    </row>
    <row r="11796" spans="2:16" ht="15" customHeight="1" x14ac:dyDescent="0.25">
      <c r="B11796" s="31" t="e">
        <f>IF(Tabela2[[#This Row],[Tipo]] = 0,LOOKUP(Tabela2[[#This Row],[RESUMO]],Tabela3[Grupo],Tabela3[Meus produtos]),VLOOKUP(Tabela2[[#This Row],[Código]],Tabela4[[Código NBS/LC116]:[Meus serviços]],3,0))</f>
        <v>#VALUE!</v>
      </c>
      <c r="C11796" t="e">
        <f>IF(E11796=0,TEXT(dados!#REF!,"00000000"),IF(E11796=2,TEXT(dados!#REF!,"0000"),TEXT(dados!#REF!,"#")))</f>
        <v>#REF!</v>
      </c>
      <c r="D11796" t="e">
        <f>IF(dados!#REF!=0,"",dados!#REF!)</f>
        <v>#REF!</v>
      </c>
      <c r="E11796" t="e">
        <f>dados!#REF!</f>
        <v>#REF!</v>
      </c>
      <c r="F11796" t="e">
        <f>dados!#REF!</f>
        <v>#REF!</v>
      </c>
      <c r="G11796"/>
      <c r="H11796"/>
      <c r="I11796"/>
      <c r="J11796"/>
      <c r="K11796" s="13"/>
      <c r="L11796" s="13" t="e">
        <f>dados!#REF!/100</f>
        <v>#REF!</v>
      </c>
      <c r="M11796" s="13" t="e">
        <f>dados!#REF!/100</f>
        <v>#REF!</v>
      </c>
      <c r="N11796" s="13" t="e">
        <f>dados!#REF!/100</f>
        <v>#REF!</v>
      </c>
      <c r="O11796" s="13" t="e">
        <f>dados!#REF!/100</f>
        <v>#REF!</v>
      </c>
      <c r="P11796" s="22" t="e">
        <f>LEFT(Tabela2[[#This Row],[Código]],2)</f>
        <v>#VALUE!</v>
      </c>
    </row>
    <row r="11797" spans="2:16" ht="15" customHeight="1" x14ac:dyDescent="0.25">
      <c r="B11797" s="31" t="e">
        <f>IF(Tabela2[[#This Row],[Tipo]] = 0,LOOKUP(Tabela2[[#This Row],[RESUMO]],Tabela3[Grupo],Tabela3[Meus produtos]),VLOOKUP(Tabela2[[#This Row],[Código]],Tabela4[[Código NBS/LC116]:[Meus serviços]],3,0))</f>
        <v>#VALUE!</v>
      </c>
      <c r="C11797" t="e">
        <f>IF(E11797=0,TEXT(dados!#REF!,"00000000"),IF(E11797=2,TEXT(dados!#REF!,"0000"),TEXT(dados!#REF!,"#")))</f>
        <v>#REF!</v>
      </c>
      <c r="D11797" t="e">
        <f>IF(dados!#REF!=0,"",dados!#REF!)</f>
        <v>#REF!</v>
      </c>
      <c r="E11797" t="e">
        <f>dados!#REF!</f>
        <v>#REF!</v>
      </c>
      <c r="F11797" t="e">
        <f>dados!#REF!</f>
        <v>#REF!</v>
      </c>
      <c r="G11797"/>
      <c r="H11797"/>
      <c r="I11797"/>
      <c r="J11797"/>
      <c r="K11797" s="13"/>
      <c r="L11797" s="13" t="e">
        <f>dados!#REF!/100</f>
        <v>#REF!</v>
      </c>
      <c r="M11797" s="13" t="e">
        <f>dados!#REF!/100</f>
        <v>#REF!</v>
      </c>
      <c r="N11797" s="13" t="e">
        <f>dados!#REF!/100</f>
        <v>#REF!</v>
      </c>
      <c r="O11797" s="13" t="e">
        <f>dados!#REF!/100</f>
        <v>#REF!</v>
      </c>
      <c r="P11797" s="22" t="e">
        <f>LEFT(Tabela2[[#This Row],[Código]],2)</f>
        <v>#VALUE!</v>
      </c>
    </row>
    <row r="11798" spans="2:16" ht="15" customHeight="1" x14ac:dyDescent="0.25">
      <c r="B11798" s="31" t="e">
        <f>IF(Tabela2[[#This Row],[Tipo]] = 0,LOOKUP(Tabela2[[#This Row],[RESUMO]],Tabela3[Grupo],Tabela3[Meus produtos]),VLOOKUP(Tabela2[[#This Row],[Código]],Tabela4[[Código NBS/LC116]:[Meus serviços]],3,0))</f>
        <v>#VALUE!</v>
      </c>
      <c r="C11798" t="e">
        <f>IF(E11798=0,TEXT(dados!#REF!,"00000000"),IF(E11798=2,TEXT(dados!#REF!,"0000"),TEXT(dados!#REF!,"#")))</f>
        <v>#REF!</v>
      </c>
      <c r="D11798" t="e">
        <f>IF(dados!#REF!=0,"",dados!#REF!)</f>
        <v>#REF!</v>
      </c>
      <c r="E11798" t="e">
        <f>dados!#REF!</f>
        <v>#REF!</v>
      </c>
      <c r="F11798" t="e">
        <f>dados!#REF!</f>
        <v>#REF!</v>
      </c>
      <c r="G11798"/>
      <c r="H11798"/>
      <c r="I11798"/>
      <c r="J11798"/>
      <c r="K11798" s="13"/>
      <c r="L11798" s="13" t="e">
        <f>dados!#REF!/100</f>
        <v>#REF!</v>
      </c>
      <c r="M11798" s="13" t="e">
        <f>dados!#REF!/100</f>
        <v>#REF!</v>
      </c>
      <c r="N11798" s="13" t="e">
        <f>dados!#REF!/100</f>
        <v>#REF!</v>
      </c>
      <c r="O11798" s="13" t="e">
        <f>dados!#REF!/100</f>
        <v>#REF!</v>
      </c>
      <c r="P11798" s="22" t="e">
        <f>LEFT(Tabela2[[#This Row],[Código]],2)</f>
        <v>#VALUE!</v>
      </c>
    </row>
    <row r="11799" spans="2:16" ht="15" customHeight="1" x14ac:dyDescent="0.25">
      <c r="B11799" s="31" t="e">
        <f>IF(Tabela2[[#This Row],[Tipo]] = 0,LOOKUP(Tabela2[[#This Row],[RESUMO]],Tabela3[Grupo],Tabela3[Meus produtos]),VLOOKUP(Tabela2[[#This Row],[Código]],Tabela4[[Código NBS/LC116]:[Meus serviços]],3,0))</f>
        <v>#VALUE!</v>
      </c>
      <c r="C11799" t="e">
        <f>IF(E11799=0,TEXT(dados!#REF!,"00000000"),IF(E11799=2,TEXT(dados!#REF!,"0000"),TEXT(dados!#REF!,"#")))</f>
        <v>#REF!</v>
      </c>
      <c r="D11799" t="e">
        <f>IF(dados!#REF!=0,"",dados!#REF!)</f>
        <v>#REF!</v>
      </c>
      <c r="E11799" t="e">
        <f>dados!#REF!</f>
        <v>#REF!</v>
      </c>
      <c r="F11799" t="e">
        <f>dados!#REF!</f>
        <v>#REF!</v>
      </c>
      <c r="G11799"/>
      <c r="H11799"/>
      <c r="I11799"/>
      <c r="J11799"/>
      <c r="K11799" s="13"/>
      <c r="L11799" s="13" t="e">
        <f>dados!#REF!/100</f>
        <v>#REF!</v>
      </c>
      <c r="M11799" s="13" t="e">
        <f>dados!#REF!/100</f>
        <v>#REF!</v>
      </c>
      <c r="N11799" s="13" t="e">
        <f>dados!#REF!/100</f>
        <v>#REF!</v>
      </c>
      <c r="O11799" s="13" t="e">
        <f>dados!#REF!/100</f>
        <v>#REF!</v>
      </c>
      <c r="P11799" s="22" t="e">
        <f>LEFT(Tabela2[[#This Row],[Código]],2)</f>
        <v>#VALUE!</v>
      </c>
    </row>
    <row r="11800" spans="2:16" ht="15" customHeight="1" x14ac:dyDescent="0.25">
      <c r="B11800" s="31" t="e">
        <f>IF(Tabela2[[#This Row],[Tipo]] = 0,LOOKUP(Tabela2[[#This Row],[RESUMO]],Tabela3[Grupo],Tabela3[Meus produtos]),VLOOKUP(Tabela2[[#This Row],[Código]],Tabela4[[Código NBS/LC116]:[Meus serviços]],3,0))</f>
        <v>#VALUE!</v>
      </c>
      <c r="C11800" t="e">
        <f>IF(E11800=0,TEXT(dados!#REF!,"00000000"),IF(E11800=2,TEXT(dados!#REF!,"0000"),TEXT(dados!#REF!,"#")))</f>
        <v>#REF!</v>
      </c>
      <c r="D11800" t="e">
        <f>IF(dados!#REF!=0,"",dados!#REF!)</f>
        <v>#REF!</v>
      </c>
      <c r="E11800" t="e">
        <f>dados!#REF!</f>
        <v>#REF!</v>
      </c>
      <c r="F11800" t="e">
        <f>dados!#REF!</f>
        <v>#REF!</v>
      </c>
      <c r="G11800"/>
      <c r="H11800"/>
      <c r="I11800"/>
      <c r="J11800"/>
      <c r="K11800" s="13"/>
      <c r="L11800" s="13" t="e">
        <f>dados!#REF!/100</f>
        <v>#REF!</v>
      </c>
      <c r="M11800" s="13" t="e">
        <f>dados!#REF!/100</f>
        <v>#REF!</v>
      </c>
      <c r="N11800" s="13" t="e">
        <f>dados!#REF!/100</f>
        <v>#REF!</v>
      </c>
      <c r="O11800" s="13" t="e">
        <f>dados!#REF!/100</f>
        <v>#REF!</v>
      </c>
      <c r="P11800" s="22" t="e">
        <f>LEFT(Tabela2[[#This Row],[Código]],2)</f>
        <v>#VALUE!</v>
      </c>
    </row>
    <row r="11801" spans="2:16" ht="15" customHeight="1" x14ac:dyDescent="0.25">
      <c r="B11801" s="31" t="e">
        <f>IF(Tabela2[[#This Row],[Tipo]] = 0,LOOKUP(Tabela2[[#This Row],[RESUMO]],Tabela3[Grupo],Tabela3[Meus produtos]),VLOOKUP(Tabela2[[#This Row],[Código]],Tabela4[[Código NBS/LC116]:[Meus serviços]],3,0))</f>
        <v>#VALUE!</v>
      </c>
      <c r="C11801" t="e">
        <f>IF(E11801=0,TEXT(dados!#REF!,"00000000"),IF(E11801=2,TEXT(dados!#REF!,"0000"),TEXT(dados!#REF!,"#")))</f>
        <v>#REF!</v>
      </c>
      <c r="D11801" t="e">
        <f>IF(dados!#REF!=0,"",dados!#REF!)</f>
        <v>#REF!</v>
      </c>
      <c r="E11801" t="e">
        <f>dados!#REF!</f>
        <v>#REF!</v>
      </c>
      <c r="F11801" t="e">
        <f>dados!#REF!</f>
        <v>#REF!</v>
      </c>
      <c r="G11801"/>
      <c r="H11801"/>
      <c r="I11801"/>
      <c r="J11801"/>
      <c r="K11801" s="13"/>
      <c r="L11801" s="13" t="e">
        <f>dados!#REF!/100</f>
        <v>#REF!</v>
      </c>
      <c r="M11801" s="13" t="e">
        <f>dados!#REF!/100</f>
        <v>#REF!</v>
      </c>
      <c r="N11801" s="13" t="e">
        <f>dados!#REF!/100</f>
        <v>#REF!</v>
      </c>
      <c r="O11801" s="13" t="e">
        <f>dados!#REF!/100</f>
        <v>#REF!</v>
      </c>
      <c r="P11801" s="22" t="e">
        <f>LEFT(Tabela2[[#This Row],[Código]],2)</f>
        <v>#VALUE!</v>
      </c>
    </row>
    <row r="11802" spans="2:16" ht="15" customHeight="1" x14ac:dyDescent="0.25">
      <c r="B11802" s="31" t="e">
        <f>IF(Tabela2[[#This Row],[Tipo]] = 0,LOOKUP(Tabela2[[#This Row],[RESUMO]],Tabela3[Grupo],Tabela3[Meus produtos]),VLOOKUP(Tabela2[[#This Row],[Código]],Tabela4[[Código NBS/LC116]:[Meus serviços]],3,0))</f>
        <v>#VALUE!</v>
      </c>
      <c r="C11802" t="e">
        <f>IF(E11802=0,TEXT(dados!#REF!,"00000000"),IF(E11802=2,TEXT(dados!#REF!,"0000"),TEXT(dados!#REF!,"#")))</f>
        <v>#REF!</v>
      </c>
      <c r="D11802" t="e">
        <f>IF(dados!#REF!=0,"",dados!#REF!)</f>
        <v>#REF!</v>
      </c>
      <c r="E11802" t="e">
        <f>dados!#REF!</f>
        <v>#REF!</v>
      </c>
      <c r="F11802" t="e">
        <f>dados!#REF!</f>
        <v>#REF!</v>
      </c>
      <c r="G11802"/>
      <c r="H11802"/>
      <c r="I11802"/>
      <c r="J11802"/>
      <c r="K11802" s="13"/>
      <c r="L11802" s="13" t="e">
        <f>dados!#REF!/100</f>
        <v>#REF!</v>
      </c>
      <c r="M11802" s="13" t="e">
        <f>dados!#REF!/100</f>
        <v>#REF!</v>
      </c>
      <c r="N11802" s="13" t="e">
        <f>dados!#REF!/100</f>
        <v>#REF!</v>
      </c>
      <c r="O11802" s="13" t="e">
        <f>dados!#REF!/100</f>
        <v>#REF!</v>
      </c>
      <c r="P11802" s="22" t="e">
        <f>LEFT(Tabela2[[#This Row],[Código]],2)</f>
        <v>#VALUE!</v>
      </c>
    </row>
    <row r="11803" spans="2:16" ht="15" customHeight="1" x14ac:dyDescent="0.25">
      <c r="B11803" s="31" t="e">
        <f>IF(Tabela2[[#This Row],[Tipo]] = 0,LOOKUP(Tabela2[[#This Row],[RESUMO]],Tabela3[Grupo],Tabela3[Meus produtos]),VLOOKUP(Tabela2[[#This Row],[Código]],Tabela4[[Código NBS/LC116]:[Meus serviços]],3,0))</f>
        <v>#VALUE!</v>
      </c>
      <c r="C11803" t="e">
        <f>IF(E11803=0,TEXT(dados!#REF!,"00000000"),IF(E11803=2,TEXT(dados!#REF!,"0000"),TEXT(dados!#REF!,"#")))</f>
        <v>#REF!</v>
      </c>
      <c r="D11803" t="e">
        <f>IF(dados!#REF!=0,"",dados!#REF!)</f>
        <v>#REF!</v>
      </c>
      <c r="E11803" t="e">
        <f>dados!#REF!</f>
        <v>#REF!</v>
      </c>
      <c r="F11803" t="e">
        <f>dados!#REF!</f>
        <v>#REF!</v>
      </c>
      <c r="G11803"/>
      <c r="H11803"/>
      <c r="I11803"/>
      <c r="J11803"/>
      <c r="K11803" s="13"/>
      <c r="L11803" s="13" t="e">
        <f>dados!#REF!/100</f>
        <v>#REF!</v>
      </c>
      <c r="M11803" s="13" t="e">
        <f>dados!#REF!/100</f>
        <v>#REF!</v>
      </c>
      <c r="N11803" s="13" t="e">
        <f>dados!#REF!/100</f>
        <v>#REF!</v>
      </c>
      <c r="O11803" s="13" t="e">
        <f>dados!#REF!/100</f>
        <v>#REF!</v>
      </c>
      <c r="P11803" s="22" t="e">
        <f>LEFT(Tabela2[[#This Row],[Código]],2)</f>
        <v>#VALUE!</v>
      </c>
    </row>
    <row r="11804" spans="2:16" ht="15" customHeight="1" x14ac:dyDescent="0.25">
      <c r="B11804" s="31" t="e">
        <f>IF(Tabela2[[#This Row],[Tipo]] = 0,LOOKUP(Tabela2[[#This Row],[RESUMO]],Tabela3[Grupo],Tabela3[Meus produtos]),VLOOKUP(Tabela2[[#This Row],[Código]],Tabela4[[Código NBS/LC116]:[Meus serviços]],3,0))</f>
        <v>#VALUE!</v>
      </c>
      <c r="C11804" t="e">
        <f>IF(E11804=0,TEXT(dados!#REF!,"00000000"),IF(E11804=2,TEXT(dados!#REF!,"0000"),TEXT(dados!#REF!,"#")))</f>
        <v>#REF!</v>
      </c>
      <c r="D11804" t="e">
        <f>IF(dados!#REF!=0,"",dados!#REF!)</f>
        <v>#REF!</v>
      </c>
      <c r="E11804" t="e">
        <f>dados!#REF!</f>
        <v>#REF!</v>
      </c>
      <c r="F11804" t="e">
        <f>dados!#REF!</f>
        <v>#REF!</v>
      </c>
      <c r="G11804"/>
      <c r="H11804"/>
      <c r="I11804"/>
      <c r="J11804"/>
      <c r="K11804" s="13"/>
      <c r="L11804" s="13" t="e">
        <f>dados!#REF!/100</f>
        <v>#REF!</v>
      </c>
      <c r="M11804" s="13" t="e">
        <f>dados!#REF!/100</f>
        <v>#REF!</v>
      </c>
      <c r="N11804" s="13" t="e">
        <f>dados!#REF!/100</f>
        <v>#REF!</v>
      </c>
      <c r="O11804" s="13" t="e">
        <f>dados!#REF!/100</f>
        <v>#REF!</v>
      </c>
      <c r="P11804" s="22" t="e">
        <f>LEFT(Tabela2[[#This Row],[Código]],2)</f>
        <v>#VALUE!</v>
      </c>
    </row>
    <row r="11805" spans="2:16" ht="15" customHeight="1" x14ac:dyDescent="0.25">
      <c r="B11805" s="31" t="e">
        <f>IF(Tabela2[[#This Row],[Tipo]] = 0,LOOKUP(Tabela2[[#This Row],[RESUMO]],Tabela3[Grupo],Tabela3[Meus produtos]),VLOOKUP(Tabela2[[#This Row],[Código]],Tabela4[[Código NBS/LC116]:[Meus serviços]],3,0))</f>
        <v>#VALUE!</v>
      </c>
      <c r="C11805" t="e">
        <f>IF(E11805=0,TEXT(dados!#REF!,"00000000"),IF(E11805=2,TEXT(dados!#REF!,"0000"),TEXT(dados!#REF!,"#")))</f>
        <v>#REF!</v>
      </c>
      <c r="D11805" t="e">
        <f>IF(dados!#REF!=0,"",dados!#REF!)</f>
        <v>#REF!</v>
      </c>
      <c r="E11805" t="e">
        <f>dados!#REF!</f>
        <v>#REF!</v>
      </c>
      <c r="F11805" t="e">
        <f>dados!#REF!</f>
        <v>#REF!</v>
      </c>
      <c r="G11805"/>
      <c r="H11805"/>
      <c r="I11805"/>
      <c r="J11805"/>
      <c r="K11805" s="13"/>
      <c r="L11805" s="13" t="e">
        <f>dados!#REF!/100</f>
        <v>#REF!</v>
      </c>
      <c r="M11805" s="13" t="e">
        <f>dados!#REF!/100</f>
        <v>#REF!</v>
      </c>
      <c r="N11805" s="13" t="e">
        <f>dados!#REF!/100</f>
        <v>#REF!</v>
      </c>
      <c r="O11805" s="13" t="e">
        <f>dados!#REF!/100</f>
        <v>#REF!</v>
      </c>
      <c r="P11805" s="22" t="e">
        <f>LEFT(Tabela2[[#This Row],[Código]],2)</f>
        <v>#VALUE!</v>
      </c>
    </row>
    <row r="11806" spans="2:16" ht="15" customHeight="1" x14ac:dyDescent="0.25">
      <c r="B11806" s="31" t="e">
        <f>IF(Tabela2[[#This Row],[Tipo]] = 0,LOOKUP(Tabela2[[#This Row],[RESUMO]],Tabela3[Grupo],Tabela3[Meus produtos]),VLOOKUP(Tabela2[[#This Row],[Código]],Tabela4[[Código NBS/LC116]:[Meus serviços]],3,0))</f>
        <v>#VALUE!</v>
      </c>
      <c r="C11806" t="e">
        <f>IF(E11806=0,TEXT(dados!#REF!,"00000000"),IF(E11806=2,TEXT(dados!#REF!,"0000"),TEXT(dados!#REF!,"#")))</f>
        <v>#REF!</v>
      </c>
      <c r="D11806" t="e">
        <f>IF(dados!#REF!=0,"",dados!#REF!)</f>
        <v>#REF!</v>
      </c>
      <c r="E11806" t="e">
        <f>dados!#REF!</f>
        <v>#REF!</v>
      </c>
      <c r="F11806" t="e">
        <f>dados!#REF!</f>
        <v>#REF!</v>
      </c>
      <c r="G11806"/>
      <c r="H11806"/>
      <c r="I11806"/>
      <c r="J11806"/>
      <c r="K11806" s="13"/>
      <c r="L11806" s="13" t="e">
        <f>dados!#REF!/100</f>
        <v>#REF!</v>
      </c>
      <c r="M11806" s="13" t="e">
        <f>dados!#REF!/100</f>
        <v>#REF!</v>
      </c>
      <c r="N11806" s="13" t="e">
        <f>dados!#REF!/100</f>
        <v>#REF!</v>
      </c>
      <c r="O11806" s="13" t="e">
        <f>dados!#REF!/100</f>
        <v>#REF!</v>
      </c>
      <c r="P11806" s="22" t="e">
        <f>LEFT(Tabela2[[#This Row],[Código]],2)</f>
        <v>#VALUE!</v>
      </c>
    </row>
    <row r="11807" spans="2:16" ht="15" customHeight="1" x14ac:dyDescent="0.25">
      <c r="B11807" s="31" t="e">
        <f>IF(Tabela2[[#This Row],[Tipo]] = 0,LOOKUP(Tabela2[[#This Row],[RESUMO]],Tabela3[Grupo],Tabela3[Meus produtos]),VLOOKUP(Tabela2[[#This Row],[Código]],Tabela4[[Código NBS/LC116]:[Meus serviços]],3,0))</f>
        <v>#VALUE!</v>
      </c>
      <c r="C11807" t="e">
        <f>IF(E11807=0,TEXT(dados!#REF!,"00000000"),IF(E11807=2,TEXT(dados!#REF!,"0000"),TEXT(dados!#REF!,"#")))</f>
        <v>#REF!</v>
      </c>
      <c r="D11807" t="e">
        <f>IF(dados!#REF!=0,"",dados!#REF!)</f>
        <v>#REF!</v>
      </c>
      <c r="E11807" t="e">
        <f>dados!#REF!</f>
        <v>#REF!</v>
      </c>
      <c r="F11807" t="e">
        <f>dados!#REF!</f>
        <v>#REF!</v>
      </c>
      <c r="G11807"/>
      <c r="H11807"/>
      <c r="I11807"/>
      <c r="J11807"/>
      <c r="K11807" s="13"/>
      <c r="L11807" s="13" t="e">
        <f>dados!#REF!/100</f>
        <v>#REF!</v>
      </c>
      <c r="M11807" s="13" t="e">
        <f>dados!#REF!/100</f>
        <v>#REF!</v>
      </c>
      <c r="N11807" s="13" t="e">
        <f>dados!#REF!/100</f>
        <v>#REF!</v>
      </c>
      <c r="O11807" s="13" t="e">
        <f>dados!#REF!/100</f>
        <v>#REF!</v>
      </c>
      <c r="P11807" s="22" t="e">
        <f>LEFT(Tabela2[[#This Row],[Código]],2)</f>
        <v>#VALUE!</v>
      </c>
    </row>
    <row r="11808" spans="2:16" ht="15" customHeight="1" x14ac:dyDescent="0.25">
      <c r="B11808" s="31" t="e">
        <f>IF(Tabela2[[#This Row],[Tipo]] = 0,LOOKUP(Tabela2[[#This Row],[RESUMO]],Tabela3[Grupo],Tabela3[Meus produtos]),VLOOKUP(Tabela2[[#This Row],[Código]],Tabela4[[Código NBS/LC116]:[Meus serviços]],3,0))</f>
        <v>#VALUE!</v>
      </c>
      <c r="C11808" t="e">
        <f>IF(E11808=0,TEXT(dados!#REF!,"00000000"),IF(E11808=2,TEXT(dados!#REF!,"0000"),TEXT(dados!#REF!,"#")))</f>
        <v>#REF!</v>
      </c>
      <c r="D11808" t="e">
        <f>IF(dados!#REF!=0,"",dados!#REF!)</f>
        <v>#REF!</v>
      </c>
      <c r="E11808" t="e">
        <f>dados!#REF!</f>
        <v>#REF!</v>
      </c>
      <c r="F11808" t="e">
        <f>dados!#REF!</f>
        <v>#REF!</v>
      </c>
      <c r="G11808"/>
      <c r="H11808"/>
      <c r="I11808"/>
      <c r="J11808"/>
      <c r="K11808" s="13"/>
      <c r="L11808" s="13" t="e">
        <f>dados!#REF!/100</f>
        <v>#REF!</v>
      </c>
      <c r="M11808" s="13" t="e">
        <f>dados!#REF!/100</f>
        <v>#REF!</v>
      </c>
      <c r="N11808" s="13" t="e">
        <f>dados!#REF!/100</f>
        <v>#REF!</v>
      </c>
      <c r="O11808" s="13" t="e">
        <f>dados!#REF!/100</f>
        <v>#REF!</v>
      </c>
      <c r="P11808" s="22" t="e">
        <f>LEFT(Tabela2[[#This Row],[Código]],2)</f>
        <v>#VALUE!</v>
      </c>
    </row>
    <row r="11809" spans="2:16" ht="15" customHeight="1" x14ac:dyDescent="0.25">
      <c r="B11809" s="31" t="e">
        <f>IF(Tabela2[[#This Row],[Tipo]] = 0,LOOKUP(Tabela2[[#This Row],[RESUMO]],Tabela3[Grupo],Tabela3[Meus produtos]),VLOOKUP(Tabela2[[#This Row],[Código]],Tabela4[[Código NBS/LC116]:[Meus serviços]],3,0))</f>
        <v>#VALUE!</v>
      </c>
      <c r="C11809" t="e">
        <f>IF(E11809=0,TEXT(dados!#REF!,"00000000"),IF(E11809=2,TEXT(dados!#REF!,"0000"),TEXT(dados!#REF!,"#")))</f>
        <v>#REF!</v>
      </c>
      <c r="D11809" t="e">
        <f>IF(dados!#REF!=0,"",dados!#REF!)</f>
        <v>#REF!</v>
      </c>
      <c r="E11809" t="e">
        <f>dados!#REF!</f>
        <v>#REF!</v>
      </c>
      <c r="F11809" t="e">
        <f>dados!#REF!</f>
        <v>#REF!</v>
      </c>
      <c r="G11809"/>
      <c r="H11809"/>
      <c r="I11809"/>
      <c r="J11809"/>
      <c r="K11809" s="13"/>
      <c r="L11809" s="13" t="e">
        <f>dados!#REF!/100</f>
        <v>#REF!</v>
      </c>
      <c r="M11809" s="13" t="e">
        <f>dados!#REF!/100</f>
        <v>#REF!</v>
      </c>
      <c r="N11809" s="13" t="e">
        <f>dados!#REF!/100</f>
        <v>#REF!</v>
      </c>
      <c r="O11809" s="13" t="e">
        <f>dados!#REF!/100</f>
        <v>#REF!</v>
      </c>
      <c r="P11809" s="22" t="e">
        <f>LEFT(Tabela2[[#This Row],[Código]],2)</f>
        <v>#VALUE!</v>
      </c>
    </row>
    <row r="11810" spans="2:16" ht="15" customHeight="1" x14ac:dyDescent="0.25">
      <c r="B11810" s="31" t="e">
        <f>IF(Tabela2[[#This Row],[Tipo]] = 0,LOOKUP(Tabela2[[#This Row],[RESUMO]],Tabela3[Grupo],Tabela3[Meus produtos]),VLOOKUP(Tabela2[[#This Row],[Código]],Tabela4[[Código NBS/LC116]:[Meus serviços]],3,0))</f>
        <v>#VALUE!</v>
      </c>
      <c r="C11810" t="e">
        <f>IF(E11810=0,TEXT(dados!#REF!,"00000000"),IF(E11810=2,TEXT(dados!#REF!,"0000"),TEXT(dados!#REF!,"#")))</f>
        <v>#REF!</v>
      </c>
      <c r="D11810" t="e">
        <f>IF(dados!#REF!=0,"",dados!#REF!)</f>
        <v>#REF!</v>
      </c>
      <c r="E11810" t="e">
        <f>dados!#REF!</f>
        <v>#REF!</v>
      </c>
      <c r="F11810" t="e">
        <f>dados!#REF!</f>
        <v>#REF!</v>
      </c>
      <c r="G11810"/>
      <c r="H11810"/>
      <c r="I11810"/>
      <c r="J11810"/>
      <c r="K11810" s="13"/>
      <c r="L11810" s="13" t="e">
        <f>dados!#REF!/100</f>
        <v>#REF!</v>
      </c>
      <c r="M11810" s="13" t="e">
        <f>dados!#REF!/100</f>
        <v>#REF!</v>
      </c>
      <c r="N11810" s="13" t="e">
        <f>dados!#REF!/100</f>
        <v>#REF!</v>
      </c>
      <c r="O11810" s="13" t="e">
        <f>dados!#REF!/100</f>
        <v>#REF!</v>
      </c>
      <c r="P11810" s="22" t="e">
        <f>LEFT(Tabela2[[#This Row],[Código]],2)</f>
        <v>#VALUE!</v>
      </c>
    </row>
    <row r="11811" spans="2:16" ht="15" customHeight="1" x14ac:dyDescent="0.25">
      <c r="B11811" s="31" t="e">
        <f>IF(Tabela2[[#This Row],[Tipo]] = 0,LOOKUP(Tabela2[[#This Row],[RESUMO]],Tabela3[Grupo],Tabela3[Meus produtos]),VLOOKUP(Tabela2[[#This Row],[Código]],Tabela4[[Código NBS/LC116]:[Meus serviços]],3,0))</f>
        <v>#VALUE!</v>
      </c>
      <c r="C11811" t="e">
        <f>IF(E11811=0,TEXT(dados!#REF!,"00000000"),IF(E11811=2,TEXT(dados!#REF!,"0000"),TEXT(dados!#REF!,"#")))</f>
        <v>#REF!</v>
      </c>
      <c r="D11811" t="e">
        <f>IF(dados!#REF!=0,"",dados!#REF!)</f>
        <v>#REF!</v>
      </c>
      <c r="E11811" t="e">
        <f>dados!#REF!</f>
        <v>#REF!</v>
      </c>
      <c r="F11811" t="e">
        <f>dados!#REF!</f>
        <v>#REF!</v>
      </c>
      <c r="G11811"/>
      <c r="H11811"/>
      <c r="I11811"/>
      <c r="J11811"/>
      <c r="K11811" s="13"/>
      <c r="L11811" s="13" t="e">
        <f>dados!#REF!/100</f>
        <v>#REF!</v>
      </c>
      <c r="M11811" s="13" t="e">
        <f>dados!#REF!/100</f>
        <v>#REF!</v>
      </c>
      <c r="N11811" s="13" t="e">
        <f>dados!#REF!/100</f>
        <v>#REF!</v>
      </c>
      <c r="O11811" s="13" t="e">
        <f>dados!#REF!/100</f>
        <v>#REF!</v>
      </c>
      <c r="P11811" s="22" t="e">
        <f>LEFT(Tabela2[[#This Row],[Código]],2)</f>
        <v>#VALUE!</v>
      </c>
    </row>
    <row r="11812" spans="2:16" ht="15" customHeight="1" x14ac:dyDescent="0.25">
      <c r="B11812" s="31" t="e">
        <f>IF(Tabela2[[#This Row],[Tipo]] = 0,LOOKUP(Tabela2[[#This Row],[RESUMO]],Tabela3[Grupo],Tabela3[Meus produtos]),VLOOKUP(Tabela2[[#This Row],[Código]],Tabela4[[Código NBS/LC116]:[Meus serviços]],3,0))</f>
        <v>#VALUE!</v>
      </c>
      <c r="C11812" t="e">
        <f>IF(E11812=0,TEXT(dados!#REF!,"00000000"),IF(E11812=2,TEXT(dados!#REF!,"0000"),TEXT(dados!#REF!,"#")))</f>
        <v>#REF!</v>
      </c>
      <c r="D11812" t="e">
        <f>IF(dados!#REF!=0,"",dados!#REF!)</f>
        <v>#REF!</v>
      </c>
      <c r="E11812" t="e">
        <f>dados!#REF!</f>
        <v>#REF!</v>
      </c>
      <c r="F11812" t="e">
        <f>dados!#REF!</f>
        <v>#REF!</v>
      </c>
      <c r="G11812"/>
      <c r="H11812"/>
      <c r="I11812"/>
      <c r="J11812"/>
      <c r="K11812" s="13"/>
      <c r="L11812" s="13" t="e">
        <f>dados!#REF!/100</f>
        <v>#REF!</v>
      </c>
      <c r="M11812" s="13" t="e">
        <f>dados!#REF!/100</f>
        <v>#REF!</v>
      </c>
      <c r="N11812" s="13" t="e">
        <f>dados!#REF!/100</f>
        <v>#REF!</v>
      </c>
      <c r="O11812" s="13" t="e">
        <f>dados!#REF!/100</f>
        <v>#REF!</v>
      </c>
      <c r="P11812" s="22" t="e">
        <f>LEFT(Tabela2[[#This Row],[Código]],2)</f>
        <v>#VALUE!</v>
      </c>
    </row>
    <row r="11813" spans="2:16" ht="15" customHeight="1" x14ac:dyDescent="0.25">
      <c r="B11813" s="31" t="e">
        <f>IF(Tabela2[[#This Row],[Tipo]] = 0,LOOKUP(Tabela2[[#This Row],[RESUMO]],Tabela3[Grupo],Tabela3[Meus produtos]),VLOOKUP(Tabela2[[#This Row],[Código]],Tabela4[[Código NBS/LC116]:[Meus serviços]],3,0))</f>
        <v>#VALUE!</v>
      </c>
      <c r="C11813" t="e">
        <f>IF(E11813=0,TEXT(dados!#REF!,"00000000"),IF(E11813=2,TEXT(dados!#REF!,"0000"),TEXT(dados!#REF!,"#")))</f>
        <v>#REF!</v>
      </c>
      <c r="D11813" t="e">
        <f>IF(dados!#REF!=0,"",dados!#REF!)</f>
        <v>#REF!</v>
      </c>
      <c r="E11813" t="e">
        <f>dados!#REF!</f>
        <v>#REF!</v>
      </c>
      <c r="F11813" t="e">
        <f>dados!#REF!</f>
        <v>#REF!</v>
      </c>
      <c r="G11813"/>
      <c r="H11813"/>
      <c r="I11813"/>
      <c r="J11813"/>
      <c r="K11813" s="13"/>
      <c r="L11813" s="13" t="e">
        <f>dados!#REF!/100</f>
        <v>#REF!</v>
      </c>
      <c r="M11813" s="13" t="e">
        <f>dados!#REF!/100</f>
        <v>#REF!</v>
      </c>
      <c r="N11813" s="13" t="e">
        <f>dados!#REF!/100</f>
        <v>#REF!</v>
      </c>
      <c r="O11813" s="13" t="e">
        <f>dados!#REF!/100</f>
        <v>#REF!</v>
      </c>
      <c r="P11813" s="22" t="e">
        <f>LEFT(Tabela2[[#This Row],[Código]],2)</f>
        <v>#VALUE!</v>
      </c>
    </row>
    <row r="11814" spans="2:16" ht="15" customHeight="1" x14ac:dyDescent="0.25">
      <c r="B11814" s="31" t="e">
        <f>IF(Tabela2[[#This Row],[Tipo]] = 0,LOOKUP(Tabela2[[#This Row],[RESUMO]],Tabela3[Grupo],Tabela3[Meus produtos]),VLOOKUP(Tabela2[[#This Row],[Código]],Tabela4[[Código NBS/LC116]:[Meus serviços]],3,0))</f>
        <v>#VALUE!</v>
      </c>
      <c r="C11814" t="e">
        <f>IF(E11814=0,TEXT(dados!#REF!,"00000000"),IF(E11814=2,TEXT(dados!#REF!,"0000"),TEXT(dados!#REF!,"#")))</f>
        <v>#REF!</v>
      </c>
      <c r="D11814" t="e">
        <f>IF(dados!#REF!=0,"",dados!#REF!)</f>
        <v>#REF!</v>
      </c>
      <c r="E11814" t="e">
        <f>dados!#REF!</f>
        <v>#REF!</v>
      </c>
      <c r="F11814" t="e">
        <f>dados!#REF!</f>
        <v>#REF!</v>
      </c>
      <c r="G11814"/>
      <c r="H11814"/>
      <c r="I11814"/>
      <c r="J11814"/>
      <c r="K11814" s="13"/>
      <c r="L11814" s="13" t="e">
        <f>dados!#REF!/100</f>
        <v>#REF!</v>
      </c>
      <c r="M11814" s="13" t="e">
        <f>dados!#REF!/100</f>
        <v>#REF!</v>
      </c>
      <c r="N11814" s="13" t="e">
        <f>dados!#REF!/100</f>
        <v>#REF!</v>
      </c>
      <c r="O11814" s="13" t="e">
        <f>dados!#REF!/100</f>
        <v>#REF!</v>
      </c>
      <c r="P11814" s="22" t="e">
        <f>LEFT(Tabela2[[#This Row],[Código]],2)</f>
        <v>#VALUE!</v>
      </c>
    </row>
    <row r="11815" spans="2:16" ht="15" customHeight="1" x14ac:dyDescent="0.25">
      <c r="B11815" s="31" t="e">
        <f>IF(Tabela2[[#This Row],[Tipo]] = 0,LOOKUP(Tabela2[[#This Row],[RESUMO]],Tabela3[Grupo],Tabela3[Meus produtos]),VLOOKUP(Tabela2[[#This Row],[Código]],Tabela4[[Código NBS/LC116]:[Meus serviços]],3,0))</f>
        <v>#VALUE!</v>
      </c>
      <c r="C11815" t="e">
        <f>IF(E11815=0,TEXT(dados!#REF!,"00000000"),IF(E11815=2,TEXT(dados!#REF!,"0000"),TEXT(dados!#REF!,"#")))</f>
        <v>#REF!</v>
      </c>
      <c r="D11815" t="e">
        <f>IF(dados!#REF!=0,"",dados!#REF!)</f>
        <v>#REF!</v>
      </c>
      <c r="E11815" t="e">
        <f>dados!#REF!</f>
        <v>#REF!</v>
      </c>
      <c r="F11815" t="e">
        <f>dados!#REF!</f>
        <v>#REF!</v>
      </c>
      <c r="G11815"/>
      <c r="H11815"/>
      <c r="I11815"/>
      <c r="J11815"/>
      <c r="K11815" s="13"/>
      <c r="L11815" s="13" t="e">
        <f>dados!#REF!/100</f>
        <v>#REF!</v>
      </c>
      <c r="M11815" s="13" t="e">
        <f>dados!#REF!/100</f>
        <v>#REF!</v>
      </c>
      <c r="N11815" s="13" t="e">
        <f>dados!#REF!/100</f>
        <v>#REF!</v>
      </c>
      <c r="O11815" s="13" t="e">
        <f>dados!#REF!/100</f>
        <v>#REF!</v>
      </c>
      <c r="P11815" s="22" t="e">
        <f>LEFT(Tabela2[[#This Row],[Código]],2)</f>
        <v>#VALUE!</v>
      </c>
    </row>
    <row r="11816" spans="2:16" ht="15" customHeight="1" x14ac:dyDescent="0.25">
      <c r="B11816" s="31" t="e">
        <f>IF(Tabela2[[#This Row],[Tipo]] = 0,LOOKUP(Tabela2[[#This Row],[RESUMO]],Tabela3[Grupo],Tabela3[Meus produtos]),VLOOKUP(Tabela2[[#This Row],[Código]],Tabela4[[Código NBS/LC116]:[Meus serviços]],3,0))</f>
        <v>#VALUE!</v>
      </c>
      <c r="C11816" t="e">
        <f>IF(E11816=0,TEXT(dados!#REF!,"00000000"),IF(E11816=2,TEXT(dados!#REF!,"0000"),TEXT(dados!#REF!,"#")))</f>
        <v>#REF!</v>
      </c>
      <c r="D11816" t="e">
        <f>IF(dados!#REF!=0,"",dados!#REF!)</f>
        <v>#REF!</v>
      </c>
      <c r="E11816" t="e">
        <f>dados!#REF!</f>
        <v>#REF!</v>
      </c>
      <c r="F11816" t="e">
        <f>dados!#REF!</f>
        <v>#REF!</v>
      </c>
      <c r="G11816"/>
      <c r="H11816"/>
      <c r="I11816"/>
      <c r="J11816"/>
      <c r="K11816" s="13"/>
      <c r="L11816" s="13" t="e">
        <f>dados!#REF!/100</f>
        <v>#REF!</v>
      </c>
      <c r="M11816" s="13" t="e">
        <f>dados!#REF!/100</f>
        <v>#REF!</v>
      </c>
      <c r="N11816" s="13" t="e">
        <f>dados!#REF!/100</f>
        <v>#REF!</v>
      </c>
      <c r="O11816" s="13" t="e">
        <f>dados!#REF!/100</f>
        <v>#REF!</v>
      </c>
      <c r="P11816" s="22" t="e">
        <f>LEFT(Tabela2[[#This Row],[Código]],2)</f>
        <v>#VALUE!</v>
      </c>
    </row>
    <row r="11817" spans="2:16" ht="15" customHeight="1" x14ac:dyDescent="0.25">
      <c r="B11817" s="31" t="e">
        <f>IF(Tabela2[[#This Row],[Tipo]] = 0,LOOKUP(Tabela2[[#This Row],[RESUMO]],Tabela3[Grupo],Tabela3[Meus produtos]),VLOOKUP(Tabela2[[#This Row],[Código]],Tabela4[[Código NBS/LC116]:[Meus serviços]],3,0))</f>
        <v>#VALUE!</v>
      </c>
      <c r="C11817" t="e">
        <f>IF(E11817=0,TEXT(dados!#REF!,"00000000"),IF(E11817=2,TEXT(dados!#REF!,"0000"),TEXT(dados!#REF!,"#")))</f>
        <v>#REF!</v>
      </c>
      <c r="D11817" t="e">
        <f>IF(dados!#REF!=0,"",dados!#REF!)</f>
        <v>#REF!</v>
      </c>
      <c r="E11817" t="e">
        <f>dados!#REF!</f>
        <v>#REF!</v>
      </c>
      <c r="F11817" t="e">
        <f>dados!#REF!</f>
        <v>#REF!</v>
      </c>
      <c r="G11817"/>
      <c r="H11817"/>
      <c r="I11817"/>
      <c r="J11817"/>
      <c r="K11817" s="13"/>
      <c r="L11817" s="13" t="e">
        <f>dados!#REF!/100</f>
        <v>#REF!</v>
      </c>
      <c r="M11817" s="13" t="e">
        <f>dados!#REF!/100</f>
        <v>#REF!</v>
      </c>
      <c r="N11817" s="13" t="e">
        <f>dados!#REF!/100</f>
        <v>#REF!</v>
      </c>
      <c r="O11817" s="13" t="e">
        <f>dados!#REF!/100</f>
        <v>#REF!</v>
      </c>
      <c r="P11817" s="22" t="e">
        <f>LEFT(Tabela2[[#This Row],[Código]],2)</f>
        <v>#VALUE!</v>
      </c>
    </row>
    <row r="11818" spans="2:16" ht="15" customHeight="1" x14ac:dyDescent="0.25">
      <c r="B11818" s="31" t="e">
        <f>IF(Tabela2[[#This Row],[Tipo]] = 0,LOOKUP(Tabela2[[#This Row],[RESUMO]],Tabela3[Grupo],Tabela3[Meus produtos]),VLOOKUP(Tabela2[[#This Row],[Código]],Tabela4[[Código NBS/LC116]:[Meus serviços]],3,0))</f>
        <v>#VALUE!</v>
      </c>
      <c r="C11818" t="e">
        <f>IF(E11818=0,TEXT(dados!#REF!,"00000000"),IF(E11818=2,TEXT(dados!#REF!,"0000"),TEXT(dados!#REF!,"#")))</f>
        <v>#REF!</v>
      </c>
      <c r="D11818" t="e">
        <f>IF(dados!#REF!=0,"",dados!#REF!)</f>
        <v>#REF!</v>
      </c>
      <c r="E11818" t="e">
        <f>dados!#REF!</f>
        <v>#REF!</v>
      </c>
      <c r="F11818" t="e">
        <f>dados!#REF!</f>
        <v>#REF!</v>
      </c>
      <c r="G11818"/>
      <c r="H11818"/>
      <c r="I11818"/>
      <c r="J11818"/>
      <c r="K11818" s="13"/>
      <c r="L11818" s="13" t="e">
        <f>dados!#REF!/100</f>
        <v>#REF!</v>
      </c>
      <c r="M11818" s="13" t="e">
        <f>dados!#REF!/100</f>
        <v>#REF!</v>
      </c>
      <c r="N11818" s="13" t="e">
        <f>dados!#REF!/100</f>
        <v>#REF!</v>
      </c>
      <c r="O11818" s="13" t="e">
        <f>dados!#REF!/100</f>
        <v>#REF!</v>
      </c>
      <c r="P11818" s="22" t="e">
        <f>LEFT(Tabela2[[#This Row],[Código]],2)</f>
        <v>#VALUE!</v>
      </c>
    </row>
    <row r="11819" spans="2:16" ht="15" customHeight="1" x14ac:dyDescent="0.25">
      <c r="B11819" s="31" t="e">
        <f>IF(Tabela2[[#This Row],[Tipo]] = 0,LOOKUP(Tabela2[[#This Row],[RESUMO]],Tabela3[Grupo],Tabela3[Meus produtos]),VLOOKUP(Tabela2[[#This Row],[Código]],Tabela4[[Código NBS/LC116]:[Meus serviços]],3,0))</f>
        <v>#VALUE!</v>
      </c>
      <c r="C11819" t="e">
        <f>IF(E11819=0,TEXT(dados!#REF!,"00000000"),IF(E11819=2,TEXT(dados!#REF!,"0000"),TEXT(dados!#REF!,"#")))</f>
        <v>#REF!</v>
      </c>
      <c r="D11819" t="e">
        <f>IF(dados!#REF!=0,"",dados!#REF!)</f>
        <v>#REF!</v>
      </c>
      <c r="E11819" t="e">
        <f>dados!#REF!</f>
        <v>#REF!</v>
      </c>
      <c r="F11819" t="e">
        <f>dados!#REF!</f>
        <v>#REF!</v>
      </c>
      <c r="G11819"/>
      <c r="H11819"/>
      <c r="I11819"/>
      <c r="J11819"/>
      <c r="K11819" s="13"/>
      <c r="L11819" s="13" t="e">
        <f>dados!#REF!/100</f>
        <v>#REF!</v>
      </c>
      <c r="M11819" s="13" t="e">
        <f>dados!#REF!/100</f>
        <v>#REF!</v>
      </c>
      <c r="N11819" s="13" t="e">
        <f>dados!#REF!/100</f>
        <v>#REF!</v>
      </c>
      <c r="O11819" s="13" t="e">
        <f>dados!#REF!/100</f>
        <v>#REF!</v>
      </c>
      <c r="P11819" s="22" t="e">
        <f>LEFT(Tabela2[[#This Row],[Código]],2)</f>
        <v>#VALUE!</v>
      </c>
    </row>
    <row r="11820" spans="2:16" ht="15" customHeight="1" x14ac:dyDescent="0.25">
      <c r="B11820" s="31" t="e">
        <f>IF(Tabela2[[#This Row],[Tipo]] = 0,LOOKUP(Tabela2[[#This Row],[RESUMO]],Tabela3[Grupo],Tabela3[Meus produtos]),VLOOKUP(Tabela2[[#This Row],[Código]],Tabela4[[Código NBS/LC116]:[Meus serviços]],3,0))</f>
        <v>#VALUE!</v>
      </c>
      <c r="C11820" t="e">
        <f>IF(E11820=0,TEXT(dados!#REF!,"00000000"),IF(E11820=2,TEXT(dados!#REF!,"0000"),TEXT(dados!#REF!,"#")))</f>
        <v>#REF!</v>
      </c>
      <c r="D11820" t="e">
        <f>IF(dados!#REF!=0,"",dados!#REF!)</f>
        <v>#REF!</v>
      </c>
      <c r="E11820" t="e">
        <f>dados!#REF!</f>
        <v>#REF!</v>
      </c>
      <c r="F11820" t="e">
        <f>dados!#REF!</f>
        <v>#REF!</v>
      </c>
      <c r="G11820"/>
      <c r="H11820"/>
      <c r="I11820"/>
      <c r="J11820"/>
      <c r="K11820" s="13"/>
      <c r="L11820" s="13" t="e">
        <f>dados!#REF!/100</f>
        <v>#REF!</v>
      </c>
      <c r="M11820" s="13" t="e">
        <f>dados!#REF!/100</f>
        <v>#REF!</v>
      </c>
      <c r="N11820" s="13" t="e">
        <f>dados!#REF!/100</f>
        <v>#REF!</v>
      </c>
      <c r="O11820" s="13" t="e">
        <f>dados!#REF!/100</f>
        <v>#REF!</v>
      </c>
      <c r="P11820" s="22" t="e">
        <f>LEFT(Tabela2[[#This Row],[Código]],2)</f>
        <v>#VALUE!</v>
      </c>
    </row>
    <row r="11821" spans="2:16" ht="15" customHeight="1" x14ac:dyDescent="0.25">
      <c r="B11821" s="31" t="e">
        <f>IF(Tabela2[[#This Row],[Tipo]] = 0,LOOKUP(Tabela2[[#This Row],[RESUMO]],Tabela3[Grupo],Tabela3[Meus produtos]),VLOOKUP(Tabela2[[#This Row],[Código]],Tabela4[[Código NBS/LC116]:[Meus serviços]],3,0))</f>
        <v>#VALUE!</v>
      </c>
      <c r="C11821" t="e">
        <f>IF(E11821=0,TEXT(dados!#REF!,"00000000"),IF(E11821=2,TEXT(dados!#REF!,"0000"),TEXT(dados!#REF!,"#")))</f>
        <v>#REF!</v>
      </c>
      <c r="D11821" t="e">
        <f>IF(dados!#REF!=0,"",dados!#REF!)</f>
        <v>#REF!</v>
      </c>
      <c r="E11821" t="e">
        <f>dados!#REF!</f>
        <v>#REF!</v>
      </c>
      <c r="F11821" t="e">
        <f>dados!#REF!</f>
        <v>#REF!</v>
      </c>
      <c r="G11821"/>
      <c r="H11821"/>
      <c r="I11821"/>
      <c r="J11821"/>
      <c r="K11821" s="13"/>
      <c r="L11821" s="13" t="e">
        <f>dados!#REF!/100</f>
        <v>#REF!</v>
      </c>
      <c r="M11821" s="13" t="e">
        <f>dados!#REF!/100</f>
        <v>#REF!</v>
      </c>
      <c r="N11821" s="13" t="e">
        <f>dados!#REF!/100</f>
        <v>#REF!</v>
      </c>
      <c r="O11821" s="13" t="e">
        <f>dados!#REF!/100</f>
        <v>#REF!</v>
      </c>
      <c r="P11821" s="22" t="e">
        <f>LEFT(Tabela2[[#This Row],[Código]],2)</f>
        <v>#VALUE!</v>
      </c>
    </row>
    <row r="11822" spans="2:16" ht="15" customHeight="1" x14ac:dyDescent="0.25">
      <c r="B11822" s="31" t="e">
        <f>IF(Tabela2[[#This Row],[Tipo]] = 0,LOOKUP(Tabela2[[#This Row],[RESUMO]],Tabela3[Grupo],Tabela3[Meus produtos]),VLOOKUP(Tabela2[[#This Row],[Código]],Tabela4[[Código NBS/LC116]:[Meus serviços]],3,0))</f>
        <v>#VALUE!</v>
      </c>
      <c r="C11822" t="e">
        <f>IF(E11822=0,TEXT(dados!#REF!,"00000000"),IF(E11822=2,TEXT(dados!#REF!,"0000"),TEXT(dados!#REF!,"#")))</f>
        <v>#REF!</v>
      </c>
      <c r="D11822" t="e">
        <f>IF(dados!#REF!=0,"",dados!#REF!)</f>
        <v>#REF!</v>
      </c>
      <c r="E11822" t="e">
        <f>dados!#REF!</f>
        <v>#REF!</v>
      </c>
      <c r="F11822" t="e">
        <f>dados!#REF!</f>
        <v>#REF!</v>
      </c>
      <c r="G11822"/>
      <c r="H11822"/>
      <c r="I11822"/>
      <c r="J11822"/>
      <c r="K11822" s="13"/>
      <c r="L11822" s="13" t="e">
        <f>dados!#REF!/100</f>
        <v>#REF!</v>
      </c>
      <c r="M11822" s="13" t="e">
        <f>dados!#REF!/100</f>
        <v>#REF!</v>
      </c>
      <c r="N11822" s="13" t="e">
        <f>dados!#REF!/100</f>
        <v>#REF!</v>
      </c>
      <c r="O11822" s="13" t="e">
        <f>dados!#REF!/100</f>
        <v>#REF!</v>
      </c>
      <c r="P11822" s="22" t="e">
        <f>LEFT(Tabela2[[#This Row],[Código]],2)</f>
        <v>#VALUE!</v>
      </c>
    </row>
    <row r="11823" spans="2:16" ht="15" customHeight="1" x14ac:dyDescent="0.25">
      <c r="B11823" s="31" t="e">
        <f>IF(Tabela2[[#This Row],[Tipo]] = 0,LOOKUP(Tabela2[[#This Row],[RESUMO]],Tabela3[Grupo],Tabela3[Meus produtos]),VLOOKUP(Tabela2[[#This Row],[Código]],Tabela4[[Código NBS/LC116]:[Meus serviços]],3,0))</f>
        <v>#VALUE!</v>
      </c>
      <c r="C11823" t="e">
        <f>IF(E11823=0,TEXT(dados!#REF!,"00000000"),IF(E11823=2,TEXT(dados!#REF!,"0000"),TEXT(dados!#REF!,"#")))</f>
        <v>#REF!</v>
      </c>
      <c r="D11823" t="e">
        <f>IF(dados!#REF!=0,"",dados!#REF!)</f>
        <v>#REF!</v>
      </c>
      <c r="E11823" t="e">
        <f>dados!#REF!</f>
        <v>#REF!</v>
      </c>
      <c r="F11823" t="e">
        <f>dados!#REF!</f>
        <v>#REF!</v>
      </c>
      <c r="G11823"/>
      <c r="H11823"/>
      <c r="I11823"/>
      <c r="J11823"/>
      <c r="K11823" s="13"/>
      <c r="L11823" s="13" t="e">
        <f>dados!#REF!/100</f>
        <v>#REF!</v>
      </c>
      <c r="M11823" s="13" t="e">
        <f>dados!#REF!/100</f>
        <v>#REF!</v>
      </c>
      <c r="N11823" s="13" t="e">
        <f>dados!#REF!/100</f>
        <v>#REF!</v>
      </c>
      <c r="O11823" s="13" t="e">
        <f>dados!#REF!/100</f>
        <v>#REF!</v>
      </c>
      <c r="P11823" s="22" t="e">
        <f>LEFT(Tabela2[[#This Row],[Código]],2)</f>
        <v>#VALUE!</v>
      </c>
    </row>
    <row r="11824" spans="2:16" ht="15" customHeight="1" x14ac:dyDescent="0.25">
      <c r="B11824" s="31" t="e">
        <f>IF(Tabela2[[#This Row],[Tipo]] = 0,LOOKUP(Tabela2[[#This Row],[RESUMO]],Tabela3[Grupo],Tabela3[Meus produtos]),VLOOKUP(Tabela2[[#This Row],[Código]],Tabela4[[Código NBS/LC116]:[Meus serviços]],3,0))</f>
        <v>#VALUE!</v>
      </c>
      <c r="C11824" t="e">
        <f>IF(E11824=0,TEXT(dados!#REF!,"00000000"),IF(E11824=2,TEXT(dados!#REF!,"0000"),TEXT(dados!#REF!,"#")))</f>
        <v>#REF!</v>
      </c>
      <c r="D11824" t="e">
        <f>IF(dados!#REF!=0,"",dados!#REF!)</f>
        <v>#REF!</v>
      </c>
      <c r="E11824" t="e">
        <f>dados!#REF!</f>
        <v>#REF!</v>
      </c>
      <c r="F11824" t="e">
        <f>dados!#REF!</f>
        <v>#REF!</v>
      </c>
      <c r="G11824"/>
      <c r="H11824"/>
      <c r="I11824"/>
      <c r="J11824"/>
      <c r="K11824" s="13"/>
      <c r="L11824" s="13" t="e">
        <f>dados!#REF!/100</f>
        <v>#REF!</v>
      </c>
      <c r="M11824" s="13" t="e">
        <f>dados!#REF!/100</f>
        <v>#REF!</v>
      </c>
      <c r="N11824" s="13" t="e">
        <f>dados!#REF!/100</f>
        <v>#REF!</v>
      </c>
      <c r="O11824" s="13" t="e">
        <f>dados!#REF!/100</f>
        <v>#REF!</v>
      </c>
      <c r="P11824" s="22" t="e">
        <f>LEFT(Tabela2[[#This Row],[Código]],2)</f>
        <v>#VALUE!</v>
      </c>
    </row>
    <row r="11825" spans="2:16" ht="15" customHeight="1" x14ac:dyDescent="0.25">
      <c r="B11825" s="31" t="e">
        <f>IF(Tabela2[[#This Row],[Tipo]] = 0,LOOKUP(Tabela2[[#This Row],[RESUMO]],Tabela3[Grupo],Tabela3[Meus produtos]),VLOOKUP(Tabela2[[#This Row],[Código]],Tabela4[[Código NBS/LC116]:[Meus serviços]],3,0))</f>
        <v>#VALUE!</v>
      </c>
      <c r="C11825" t="e">
        <f>IF(E11825=0,TEXT(dados!#REF!,"00000000"),IF(E11825=2,TEXT(dados!#REF!,"0000"),TEXT(dados!#REF!,"#")))</f>
        <v>#REF!</v>
      </c>
      <c r="D11825" t="e">
        <f>IF(dados!#REF!=0,"",dados!#REF!)</f>
        <v>#REF!</v>
      </c>
      <c r="E11825" t="e">
        <f>dados!#REF!</f>
        <v>#REF!</v>
      </c>
      <c r="F11825" t="e">
        <f>dados!#REF!</f>
        <v>#REF!</v>
      </c>
      <c r="G11825"/>
      <c r="H11825"/>
      <c r="I11825"/>
      <c r="J11825"/>
      <c r="K11825" s="13"/>
      <c r="L11825" s="13" t="e">
        <f>dados!#REF!/100</f>
        <v>#REF!</v>
      </c>
      <c r="M11825" s="13" t="e">
        <f>dados!#REF!/100</f>
        <v>#REF!</v>
      </c>
      <c r="N11825" s="13" t="e">
        <f>dados!#REF!/100</f>
        <v>#REF!</v>
      </c>
      <c r="O11825" s="13" t="e">
        <f>dados!#REF!/100</f>
        <v>#REF!</v>
      </c>
      <c r="P11825" s="22" t="e">
        <f>LEFT(Tabela2[[#This Row],[Código]],2)</f>
        <v>#VALUE!</v>
      </c>
    </row>
    <row r="11826" spans="2:16" ht="15" customHeight="1" x14ac:dyDescent="0.25">
      <c r="B11826" s="31" t="e">
        <f>IF(Tabela2[[#This Row],[Tipo]] = 0,LOOKUP(Tabela2[[#This Row],[RESUMO]],Tabela3[Grupo],Tabela3[Meus produtos]),VLOOKUP(Tabela2[[#This Row],[Código]],Tabela4[[Código NBS/LC116]:[Meus serviços]],3,0))</f>
        <v>#VALUE!</v>
      </c>
      <c r="C11826" t="e">
        <f>IF(E11826=0,TEXT(dados!#REF!,"00000000"),IF(E11826=2,TEXT(dados!#REF!,"0000"),TEXT(dados!#REF!,"#")))</f>
        <v>#REF!</v>
      </c>
      <c r="D11826" t="e">
        <f>IF(dados!#REF!=0,"",dados!#REF!)</f>
        <v>#REF!</v>
      </c>
      <c r="E11826" t="e">
        <f>dados!#REF!</f>
        <v>#REF!</v>
      </c>
      <c r="F11826" t="e">
        <f>dados!#REF!</f>
        <v>#REF!</v>
      </c>
      <c r="G11826"/>
      <c r="H11826"/>
      <c r="I11826"/>
      <c r="J11826"/>
      <c r="K11826" s="13"/>
      <c r="L11826" s="13" t="e">
        <f>dados!#REF!/100</f>
        <v>#REF!</v>
      </c>
      <c r="M11826" s="13" t="e">
        <f>dados!#REF!/100</f>
        <v>#REF!</v>
      </c>
      <c r="N11826" s="13" t="e">
        <f>dados!#REF!/100</f>
        <v>#REF!</v>
      </c>
      <c r="O11826" s="13" t="e">
        <f>dados!#REF!/100</f>
        <v>#REF!</v>
      </c>
      <c r="P11826" s="22" t="e">
        <f>LEFT(Tabela2[[#This Row],[Código]],2)</f>
        <v>#VALUE!</v>
      </c>
    </row>
    <row r="11827" spans="2:16" ht="15" customHeight="1" x14ac:dyDescent="0.25">
      <c r="B11827" s="31" t="e">
        <f>IF(Tabela2[[#This Row],[Tipo]] = 0,LOOKUP(Tabela2[[#This Row],[RESUMO]],Tabela3[Grupo],Tabela3[Meus produtos]),VLOOKUP(Tabela2[[#This Row],[Código]],Tabela4[[Código NBS/LC116]:[Meus serviços]],3,0))</f>
        <v>#VALUE!</v>
      </c>
      <c r="C11827" t="e">
        <f>IF(E11827=0,TEXT(dados!#REF!,"00000000"),IF(E11827=2,TEXT(dados!#REF!,"0000"),TEXT(dados!#REF!,"#")))</f>
        <v>#REF!</v>
      </c>
      <c r="D11827" t="e">
        <f>IF(dados!#REF!=0,"",dados!#REF!)</f>
        <v>#REF!</v>
      </c>
      <c r="E11827" t="e">
        <f>dados!#REF!</f>
        <v>#REF!</v>
      </c>
      <c r="F11827" t="e">
        <f>dados!#REF!</f>
        <v>#REF!</v>
      </c>
      <c r="G11827"/>
      <c r="H11827"/>
      <c r="I11827"/>
      <c r="J11827"/>
      <c r="K11827" s="13"/>
      <c r="L11827" s="13" t="e">
        <f>dados!#REF!/100</f>
        <v>#REF!</v>
      </c>
      <c r="M11827" s="13" t="e">
        <f>dados!#REF!/100</f>
        <v>#REF!</v>
      </c>
      <c r="N11827" s="13" t="e">
        <f>dados!#REF!/100</f>
        <v>#REF!</v>
      </c>
      <c r="O11827" s="13" t="e">
        <f>dados!#REF!/100</f>
        <v>#REF!</v>
      </c>
      <c r="P11827" s="22" t="e">
        <f>LEFT(Tabela2[[#This Row],[Código]],2)</f>
        <v>#VALUE!</v>
      </c>
    </row>
    <row r="11828" spans="2:16" ht="15" customHeight="1" x14ac:dyDescent="0.25">
      <c r="B11828" s="31" t="e">
        <f>IF(Tabela2[[#This Row],[Tipo]] = 0,LOOKUP(Tabela2[[#This Row],[RESUMO]],Tabela3[Grupo],Tabela3[Meus produtos]),VLOOKUP(Tabela2[[#This Row],[Código]],Tabela4[[Código NBS/LC116]:[Meus serviços]],3,0))</f>
        <v>#VALUE!</v>
      </c>
      <c r="C11828" t="e">
        <f>IF(E11828=0,TEXT(dados!#REF!,"00000000"),IF(E11828=2,TEXT(dados!#REF!,"0000"),TEXT(dados!#REF!,"#")))</f>
        <v>#REF!</v>
      </c>
      <c r="D11828" t="e">
        <f>IF(dados!#REF!=0,"",dados!#REF!)</f>
        <v>#REF!</v>
      </c>
      <c r="E11828" t="e">
        <f>dados!#REF!</f>
        <v>#REF!</v>
      </c>
      <c r="F11828" t="e">
        <f>dados!#REF!</f>
        <v>#REF!</v>
      </c>
      <c r="G11828"/>
      <c r="H11828"/>
      <c r="I11828"/>
      <c r="J11828"/>
      <c r="K11828" s="13"/>
      <c r="L11828" s="13" t="e">
        <f>dados!#REF!/100</f>
        <v>#REF!</v>
      </c>
      <c r="M11828" s="13" t="e">
        <f>dados!#REF!/100</f>
        <v>#REF!</v>
      </c>
      <c r="N11828" s="13" t="e">
        <f>dados!#REF!/100</f>
        <v>#REF!</v>
      </c>
      <c r="O11828" s="13" t="e">
        <f>dados!#REF!/100</f>
        <v>#REF!</v>
      </c>
      <c r="P11828" s="22" t="e">
        <f>LEFT(Tabela2[[#This Row],[Código]],2)</f>
        <v>#VALUE!</v>
      </c>
    </row>
    <row r="11829" spans="2:16" ht="15" customHeight="1" x14ac:dyDescent="0.25">
      <c r="B11829" s="31" t="e">
        <f>IF(Tabela2[[#This Row],[Tipo]] = 0,LOOKUP(Tabela2[[#This Row],[RESUMO]],Tabela3[Grupo],Tabela3[Meus produtos]),VLOOKUP(Tabela2[[#This Row],[Código]],Tabela4[[Código NBS/LC116]:[Meus serviços]],3,0))</f>
        <v>#VALUE!</v>
      </c>
      <c r="C11829" t="e">
        <f>IF(E11829=0,TEXT(dados!#REF!,"00000000"),IF(E11829=2,TEXT(dados!#REF!,"0000"),TEXT(dados!#REF!,"#")))</f>
        <v>#REF!</v>
      </c>
      <c r="D11829" t="e">
        <f>IF(dados!#REF!=0,"",dados!#REF!)</f>
        <v>#REF!</v>
      </c>
      <c r="E11829" t="e">
        <f>dados!#REF!</f>
        <v>#REF!</v>
      </c>
      <c r="F11829" t="e">
        <f>dados!#REF!</f>
        <v>#REF!</v>
      </c>
      <c r="G11829"/>
      <c r="H11829"/>
      <c r="I11829"/>
      <c r="J11829"/>
      <c r="K11829" s="13"/>
      <c r="L11829" s="13" t="e">
        <f>dados!#REF!/100</f>
        <v>#REF!</v>
      </c>
      <c r="M11829" s="13" t="e">
        <f>dados!#REF!/100</f>
        <v>#REF!</v>
      </c>
      <c r="N11829" s="13" t="e">
        <f>dados!#REF!/100</f>
        <v>#REF!</v>
      </c>
      <c r="O11829" s="13" t="e">
        <f>dados!#REF!/100</f>
        <v>#REF!</v>
      </c>
      <c r="P11829" s="22" t="e">
        <f>LEFT(Tabela2[[#This Row],[Código]],2)</f>
        <v>#VALUE!</v>
      </c>
    </row>
    <row r="11830" spans="2:16" ht="15" customHeight="1" x14ac:dyDescent="0.25">
      <c r="B11830" s="31" t="e">
        <f>IF(Tabela2[[#This Row],[Tipo]] = 0,LOOKUP(Tabela2[[#This Row],[RESUMO]],Tabela3[Grupo],Tabela3[Meus produtos]),VLOOKUP(Tabela2[[#This Row],[Código]],Tabela4[[Código NBS/LC116]:[Meus serviços]],3,0))</f>
        <v>#VALUE!</v>
      </c>
      <c r="C11830" t="e">
        <f>IF(E11830=0,TEXT(dados!#REF!,"00000000"),IF(E11830=2,TEXT(dados!#REF!,"0000"),TEXT(dados!#REF!,"#")))</f>
        <v>#REF!</v>
      </c>
      <c r="D11830" t="e">
        <f>IF(dados!#REF!=0,"",dados!#REF!)</f>
        <v>#REF!</v>
      </c>
      <c r="E11830" t="e">
        <f>dados!#REF!</f>
        <v>#REF!</v>
      </c>
      <c r="F11830" t="e">
        <f>dados!#REF!</f>
        <v>#REF!</v>
      </c>
      <c r="G11830"/>
      <c r="H11830"/>
      <c r="I11830"/>
      <c r="J11830"/>
      <c r="K11830" s="13"/>
      <c r="L11830" s="13" t="e">
        <f>dados!#REF!/100</f>
        <v>#REF!</v>
      </c>
      <c r="M11830" s="13" t="e">
        <f>dados!#REF!/100</f>
        <v>#REF!</v>
      </c>
      <c r="N11830" s="13" t="e">
        <f>dados!#REF!/100</f>
        <v>#REF!</v>
      </c>
      <c r="O11830" s="13" t="e">
        <f>dados!#REF!/100</f>
        <v>#REF!</v>
      </c>
      <c r="P11830" s="22" t="e">
        <f>LEFT(Tabela2[[#This Row],[Código]],2)</f>
        <v>#VALUE!</v>
      </c>
    </row>
    <row r="11831" spans="2:16" ht="15" customHeight="1" x14ac:dyDescent="0.25">
      <c r="B11831" s="31" t="e">
        <f>IF(Tabela2[[#This Row],[Tipo]] = 0,LOOKUP(Tabela2[[#This Row],[RESUMO]],Tabela3[Grupo],Tabela3[Meus produtos]),VLOOKUP(Tabela2[[#This Row],[Código]],Tabela4[[Código NBS/LC116]:[Meus serviços]],3,0))</f>
        <v>#VALUE!</v>
      </c>
      <c r="C11831" t="e">
        <f>IF(E11831=0,TEXT(dados!#REF!,"00000000"),IF(E11831=2,TEXT(dados!#REF!,"0000"),TEXT(dados!#REF!,"#")))</f>
        <v>#REF!</v>
      </c>
      <c r="D11831" t="e">
        <f>IF(dados!#REF!=0,"",dados!#REF!)</f>
        <v>#REF!</v>
      </c>
      <c r="E11831" t="e">
        <f>dados!#REF!</f>
        <v>#REF!</v>
      </c>
      <c r="F11831" t="e">
        <f>dados!#REF!</f>
        <v>#REF!</v>
      </c>
      <c r="G11831"/>
      <c r="H11831"/>
      <c r="I11831"/>
      <c r="J11831"/>
      <c r="K11831" s="13"/>
      <c r="L11831" s="13" t="e">
        <f>dados!#REF!/100</f>
        <v>#REF!</v>
      </c>
      <c r="M11831" s="13" t="e">
        <f>dados!#REF!/100</f>
        <v>#REF!</v>
      </c>
      <c r="N11831" s="13" t="e">
        <f>dados!#REF!/100</f>
        <v>#REF!</v>
      </c>
      <c r="O11831" s="13" t="e">
        <f>dados!#REF!/100</f>
        <v>#REF!</v>
      </c>
      <c r="P11831" s="22" t="e">
        <f>LEFT(Tabela2[[#This Row],[Código]],2)</f>
        <v>#VALUE!</v>
      </c>
    </row>
    <row r="11832" spans="2:16" ht="15" customHeight="1" x14ac:dyDescent="0.25">
      <c r="B11832" s="31" t="e">
        <f>IF(Tabela2[[#This Row],[Tipo]] = 0,LOOKUP(Tabela2[[#This Row],[RESUMO]],Tabela3[Grupo],Tabela3[Meus produtos]),VLOOKUP(Tabela2[[#This Row],[Código]],Tabela4[[Código NBS/LC116]:[Meus serviços]],3,0))</f>
        <v>#VALUE!</v>
      </c>
      <c r="C11832" t="e">
        <f>IF(E11832=0,TEXT(dados!#REF!,"00000000"),IF(E11832=2,TEXT(dados!#REF!,"0000"),TEXT(dados!#REF!,"#")))</f>
        <v>#REF!</v>
      </c>
      <c r="D11832" t="e">
        <f>IF(dados!#REF!=0,"",dados!#REF!)</f>
        <v>#REF!</v>
      </c>
      <c r="E11832" t="e">
        <f>dados!#REF!</f>
        <v>#REF!</v>
      </c>
      <c r="F11832" t="e">
        <f>dados!#REF!</f>
        <v>#REF!</v>
      </c>
      <c r="G11832"/>
      <c r="H11832"/>
      <c r="I11832"/>
      <c r="J11832"/>
      <c r="K11832" s="13"/>
      <c r="L11832" s="13" t="e">
        <f>dados!#REF!/100</f>
        <v>#REF!</v>
      </c>
      <c r="M11832" s="13" t="e">
        <f>dados!#REF!/100</f>
        <v>#REF!</v>
      </c>
      <c r="N11832" s="13" t="e">
        <f>dados!#REF!/100</f>
        <v>#REF!</v>
      </c>
      <c r="O11832" s="13" t="e">
        <f>dados!#REF!/100</f>
        <v>#REF!</v>
      </c>
      <c r="P11832" s="22" t="e">
        <f>LEFT(Tabela2[[#This Row],[Código]],2)</f>
        <v>#VALUE!</v>
      </c>
    </row>
    <row r="11833" spans="2:16" ht="15" customHeight="1" x14ac:dyDescent="0.25">
      <c r="B11833" s="31" t="e">
        <f>IF(Tabela2[[#This Row],[Tipo]] = 0,LOOKUP(Tabela2[[#This Row],[RESUMO]],Tabela3[Grupo],Tabela3[Meus produtos]),VLOOKUP(Tabela2[[#This Row],[Código]],Tabela4[[Código NBS/LC116]:[Meus serviços]],3,0))</f>
        <v>#VALUE!</v>
      </c>
      <c r="C11833" t="e">
        <f>IF(E11833=0,TEXT(dados!#REF!,"00000000"),IF(E11833=2,TEXT(dados!#REF!,"0000"),TEXT(dados!#REF!,"#")))</f>
        <v>#REF!</v>
      </c>
      <c r="D11833" t="e">
        <f>IF(dados!#REF!=0,"",dados!#REF!)</f>
        <v>#REF!</v>
      </c>
      <c r="E11833" t="e">
        <f>dados!#REF!</f>
        <v>#REF!</v>
      </c>
      <c r="F11833" t="e">
        <f>dados!#REF!</f>
        <v>#REF!</v>
      </c>
      <c r="G11833"/>
      <c r="H11833"/>
      <c r="I11833"/>
      <c r="J11833"/>
      <c r="K11833" s="13"/>
      <c r="L11833" s="13" t="e">
        <f>dados!#REF!/100</f>
        <v>#REF!</v>
      </c>
      <c r="M11833" s="13" t="e">
        <f>dados!#REF!/100</f>
        <v>#REF!</v>
      </c>
      <c r="N11833" s="13" t="e">
        <f>dados!#REF!/100</f>
        <v>#REF!</v>
      </c>
      <c r="O11833" s="13" t="e">
        <f>dados!#REF!/100</f>
        <v>#REF!</v>
      </c>
      <c r="P11833" s="22" t="e">
        <f>LEFT(Tabela2[[#This Row],[Código]],2)</f>
        <v>#VALUE!</v>
      </c>
    </row>
    <row r="11834" spans="2:16" ht="15" customHeight="1" x14ac:dyDescent="0.25">
      <c r="B11834" s="31" t="e">
        <f>IF(Tabela2[[#This Row],[Tipo]] = 0,LOOKUP(Tabela2[[#This Row],[RESUMO]],Tabela3[Grupo],Tabela3[Meus produtos]),VLOOKUP(Tabela2[[#This Row],[Código]],Tabela4[[Código NBS/LC116]:[Meus serviços]],3,0))</f>
        <v>#VALUE!</v>
      </c>
      <c r="C11834" t="e">
        <f>IF(E11834=0,TEXT(dados!#REF!,"00000000"),IF(E11834=2,TEXT(dados!#REF!,"0000"),TEXT(dados!#REF!,"#")))</f>
        <v>#REF!</v>
      </c>
      <c r="D11834" t="e">
        <f>IF(dados!#REF!=0,"",dados!#REF!)</f>
        <v>#REF!</v>
      </c>
      <c r="E11834" t="e">
        <f>dados!#REF!</f>
        <v>#REF!</v>
      </c>
      <c r="F11834" t="e">
        <f>dados!#REF!</f>
        <v>#REF!</v>
      </c>
      <c r="G11834"/>
      <c r="H11834"/>
      <c r="I11834"/>
      <c r="J11834"/>
      <c r="K11834" s="13"/>
      <c r="L11834" s="13" t="e">
        <f>dados!#REF!/100</f>
        <v>#REF!</v>
      </c>
      <c r="M11834" s="13" t="e">
        <f>dados!#REF!/100</f>
        <v>#REF!</v>
      </c>
      <c r="N11834" s="13" t="e">
        <f>dados!#REF!/100</f>
        <v>#REF!</v>
      </c>
      <c r="O11834" s="13" t="e">
        <f>dados!#REF!/100</f>
        <v>#REF!</v>
      </c>
      <c r="P11834" s="22" t="e">
        <f>LEFT(Tabela2[[#This Row],[Código]],2)</f>
        <v>#VALUE!</v>
      </c>
    </row>
    <row r="11835" spans="2:16" ht="15" customHeight="1" x14ac:dyDescent="0.25">
      <c r="B11835" s="31" t="e">
        <f>IF(Tabela2[[#This Row],[Tipo]] = 0,LOOKUP(Tabela2[[#This Row],[RESUMO]],Tabela3[Grupo],Tabela3[Meus produtos]),VLOOKUP(Tabela2[[#This Row],[Código]],Tabela4[[Código NBS/LC116]:[Meus serviços]],3,0))</f>
        <v>#VALUE!</v>
      </c>
      <c r="C11835" t="e">
        <f>IF(E11835=0,TEXT(dados!#REF!,"00000000"),IF(E11835=2,TEXT(dados!#REF!,"0000"),TEXT(dados!#REF!,"#")))</f>
        <v>#REF!</v>
      </c>
      <c r="D11835" t="e">
        <f>IF(dados!#REF!=0,"",dados!#REF!)</f>
        <v>#REF!</v>
      </c>
      <c r="E11835" t="e">
        <f>dados!#REF!</f>
        <v>#REF!</v>
      </c>
      <c r="F11835" t="e">
        <f>dados!#REF!</f>
        <v>#REF!</v>
      </c>
      <c r="G11835"/>
      <c r="H11835"/>
      <c r="I11835"/>
      <c r="J11835"/>
      <c r="K11835" s="13"/>
      <c r="L11835" s="13" t="e">
        <f>dados!#REF!/100</f>
        <v>#REF!</v>
      </c>
      <c r="M11835" s="13" t="e">
        <f>dados!#REF!/100</f>
        <v>#REF!</v>
      </c>
      <c r="N11835" s="13" t="e">
        <f>dados!#REF!/100</f>
        <v>#REF!</v>
      </c>
      <c r="O11835" s="13" t="e">
        <f>dados!#REF!/100</f>
        <v>#REF!</v>
      </c>
      <c r="P11835" s="22" t="e">
        <f>LEFT(Tabela2[[#This Row],[Código]],2)</f>
        <v>#VALUE!</v>
      </c>
    </row>
    <row r="11836" spans="2:16" ht="15" customHeight="1" x14ac:dyDescent="0.25">
      <c r="B11836" s="31" t="e">
        <f>IF(Tabela2[[#This Row],[Tipo]] = 0,LOOKUP(Tabela2[[#This Row],[RESUMO]],Tabela3[Grupo],Tabela3[Meus produtos]),VLOOKUP(Tabela2[[#This Row],[Código]],Tabela4[[Código NBS/LC116]:[Meus serviços]],3,0))</f>
        <v>#VALUE!</v>
      </c>
      <c r="C11836" t="e">
        <f>IF(E11836=0,TEXT(dados!#REF!,"00000000"),IF(E11836=2,TEXT(dados!#REF!,"0000"),TEXT(dados!#REF!,"#")))</f>
        <v>#REF!</v>
      </c>
      <c r="D11836" t="e">
        <f>IF(dados!#REF!=0,"",dados!#REF!)</f>
        <v>#REF!</v>
      </c>
      <c r="E11836" t="e">
        <f>dados!#REF!</f>
        <v>#REF!</v>
      </c>
      <c r="F11836" t="e">
        <f>dados!#REF!</f>
        <v>#REF!</v>
      </c>
      <c r="G11836"/>
      <c r="H11836"/>
      <c r="I11836"/>
      <c r="J11836"/>
      <c r="K11836" s="13"/>
      <c r="L11836" s="13" t="e">
        <f>dados!#REF!/100</f>
        <v>#REF!</v>
      </c>
      <c r="M11836" s="13" t="e">
        <f>dados!#REF!/100</f>
        <v>#REF!</v>
      </c>
      <c r="N11836" s="13" t="e">
        <f>dados!#REF!/100</f>
        <v>#REF!</v>
      </c>
      <c r="O11836" s="13" t="e">
        <f>dados!#REF!/100</f>
        <v>#REF!</v>
      </c>
      <c r="P11836" s="22" t="e">
        <f>LEFT(Tabela2[[#This Row],[Código]],2)</f>
        <v>#VALUE!</v>
      </c>
    </row>
    <row r="11837" spans="2:16" ht="15" customHeight="1" x14ac:dyDescent="0.25">
      <c r="B11837" s="31" t="e">
        <f>IF(Tabela2[[#This Row],[Tipo]] = 0,LOOKUP(Tabela2[[#This Row],[RESUMO]],Tabela3[Grupo],Tabela3[Meus produtos]),VLOOKUP(Tabela2[[#This Row],[Código]],Tabela4[[Código NBS/LC116]:[Meus serviços]],3,0))</f>
        <v>#VALUE!</v>
      </c>
      <c r="C11837" t="e">
        <f>IF(E11837=0,TEXT(dados!#REF!,"00000000"),IF(E11837=2,TEXT(dados!#REF!,"0000"),TEXT(dados!#REF!,"#")))</f>
        <v>#REF!</v>
      </c>
      <c r="D11837" t="e">
        <f>IF(dados!#REF!=0,"",dados!#REF!)</f>
        <v>#REF!</v>
      </c>
      <c r="E11837" t="e">
        <f>dados!#REF!</f>
        <v>#REF!</v>
      </c>
      <c r="F11837" t="e">
        <f>dados!#REF!</f>
        <v>#REF!</v>
      </c>
      <c r="G11837"/>
      <c r="H11837"/>
      <c r="I11837"/>
      <c r="J11837"/>
      <c r="K11837" s="13"/>
      <c r="L11837" s="13" t="e">
        <f>dados!#REF!/100</f>
        <v>#REF!</v>
      </c>
      <c r="M11837" s="13" t="e">
        <f>dados!#REF!/100</f>
        <v>#REF!</v>
      </c>
      <c r="N11837" s="13" t="e">
        <f>dados!#REF!/100</f>
        <v>#REF!</v>
      </c>
      <c r="O11837" s="13" t="e">
        <f>dados!#REF!/100</f>
        <v>#REF!</v>
      </c>
      <c r="P11837" s="22" t="e">
        <f>LEFT(Tabela2[[#This Row],[Código]],2)</f>
        <v>#VALUE!</v>
      </c>
    </row>
    <row r="11838" spans="2:16" ht="15" customHeight="1" x14ac:dyDescent="0.25">
      <c r="B11838" s="31" t="e">
        <f>IF(Tabela2[[#This Row],[Tipo]] = 0,LOOKUP(Tabela2[[#This Row],[RESUMO]],Tabela3[Grupo],Tabela3[Meus produtos]),VLOOKUP(Tabela2[[#This Row],[Código]],Tabela4[[Código NBS/LC116]:[Meus serviços]],3,0))</f>
        <v>#VALUE!</v>
      </c>
      <c r="C11838" t="e">
        <f>IF(E11838=0,TEXT(dados!#REF!,"00000000"),IF(E11838=2,TEXT(dados!#REF!,"0000"),TEXT(dados!#REF!,"#")))</f>
        <v>#REF!</v>
      </c>
      <c r="D11838" t="e">
        <f>IF(dados!#REF!=0,"",dados!#REF!)</f>
        <v>#REF!</v>
      </c>
      <c r="E11838" t="e">
        <f>dados!#REF!</f>
        <v>#REF!</v>
      </c>
      <c r="F11838" t="e">
        <f>dados!#REF!</f>
        <v>#REF!</v>
      </c>
      <c r="G11838"/>
      <c r="H11838"/>
      <c r="I11838"/>
      <c r="J11838"/>
      <c r="K11838" s="13"/>
      <c r="L11838" s="13" t="e">
        <f>dados!#REF!/100</f>
        <v>#REF!</v>
      </c>
      <c r="M11838" s="13" t="e">
        <f>dados!#REF!/100</f>
        <v>#REF!</v>
      </c>
      <c r="N11838" s="13" t="e">
        <f>dados!#REF!/100</f>
        <v>#REF!</v>
      </c>
      <c r="O11838" s="13" t="e">
        <f>dados!#REF!/100</f>
        <v>#REF!</v>
      </c>
      <c r="P11838" s="22" t="e">
        <f>LEFT(Tabela2[[#This Row],[Código]],2)</f>
        <v>#VALUE!</v>
      </c>
    </row>
    <row r="11839" spans="2:16" ht="15" customHeight="1" x14ac:dyDescent="0.25">
      <c r="B11839" s="31" t="e">
        <f>IF(Tabela2[[#This Row],[Tipo]] = 0,LOOKUP(Tabela2[[#This Row],[RESUMO]],Tabela3[Grupo],Tabela3[Meus produtos]),VLOOKUP(Tabela2[[#This Row],[Código]],Tabela4[[Código NBS/LC116]:[Meus serviços]],3,0))</f>
        <v>#VALUE!</v>
      </c>
      <c r="C11839" t="e">
        <f>IF(E11839=0,TEXT(dados!#REF!,"00000000"),IF(E11839=2,TEXT(dados!#REF!,"0000"),TEXT(dados!#REF!,"#")))</f>
        <v>#REF!</v>
      </c>
      <c r="D11839" t="e">
        <f>IF(dados!#REF!=0,"",dados!#REF!)</f>
        <v>#REF!</v>
      </c>
      <c r="E11839" t="e">
        <f>dados!#REF!</f>
        <v>#REF!</v>
      </c>
      <c r="F11839" t="e">
        <f>dados!#REF!</f>
        <v>#REF!</v>
      </c>
      <c r="G11839"/>
      <c r="H11839"/>
      <c r="I11839"/>
      <c r="J11839"/>
      <c r="K11839" s="13"/>
      <c r="L11839" s="13" t="e">
        <f>dados!#REF!/100</f>
        <v>#REF!</v>
      </c>
      <c r="M11839" s="13" t="e">
        <f>dados!#REF!/100</f>
        <v>#REF!</v>
      </c>
      <c r="N11839" s="13" t="e">
        <f>dados!#REF!/100</f>
        <v>#REF!</v>
      </c>
      <c r="O11839" s="13" t="e">
        <f>dados!#REF!/100</f>
        <v>#REF!</v>
      </c>
      <c r="P11839" s="22" t="e">
        <f>LEFT(Tabela2[[#This Row],[Código]],2)</f>
        <v>#VALUE!</v>
      </c>
    </row>
    <row r="11840" spans="2:16" ht="15" customHeight="1" x14ac:dyDescent="0.25">
      <c r="B11840" s="31" t="e">
        <f>IF(Tabela2[[#This Row],[Tipo]] = 0,LOOKUP(Tabela2[[#This Row],[RESUMO]],Tabela3[Grupo],Tabela3[Meus produtos]),VLOOKUP(Tabela2[[#This Row],[Código]],Tabela4[[Código NBS/LC116]:[Meus serviços]],3,0))</f>
        <v>#VALUE!</v>
      </c>
      <c r="C11840" t="e">
        <f>IF(E11840=0,TEXT(dados!#REF!,"00000000"),IF(E11840=2,TEXT(dados!#REF!,"0000"),TEXT(dados!#REF!,"#")))</f>
        <v>#REF!</v>
      </c>
      <c r="D11840" t="e">
        <f>IF(dados!#REF!=0,"",dados!#REF!)</f>
        <v>#REF!</v>
      </c>
      <c r="E11840" t="e">
        <f>dados!#REF!</f>
        <v>#REF!</v>
      </c>
      <c r="F11840" t="e">
        <f>dados!#REF!</f>
        <v>#REF!</v>
      </c>
      <c r="G11840"/>
      <c r="H11840"/>
      <c r="I11840"/>
      <c r="J11840"/>
      <c r="K11840" s="13"/>
      <c r="L11840" s="13" t="e">
        <f>dados!#REF!/100</f>
        <v>#REF!</v>
      </c>
      <c r="M11840" s="13" t="e">
        <f>dados!#REF!/100</f>
        <v>#REF!</v>
      </c>
      <c r="N11840" s="13" t="e">
        <f>dados!#REF!/100</f>
        <v>#REF!</v>
      </c>
      <c r="O11840" s="13" t="e">
        <f>dados!#REF!/100</f>
        <v>#REF!</v>
      </c>
      <c r="P11840" s="22" t="e">
        <f>LEFT(Tabela2[[#This Row],[Código]],2)</f>
        <v>#VALUE!</v>
      </c>
    </row>
    <row r="11841" spans="2:16" ht="15" customHeight="1" x14ac:dyDescent="0.25">
      <c r="B11841" s="31" t="e">
        <f>IF(Tabela2[[#This Row],[Tipo]] = 0,LOOKUP(Tabela2[[#This Row],[RESUMO]],Tabela3[Grupo],Tabela3[Meus produtos]),VLOOKUP(Tabela2[[#This Row],[Código]],Tabela4[[Código NBS/LC116]:[Meus serviços]],3,0))</f>
        <v>#VALUE!</v>
      </c>
      <c r="C11841" t="e">
        <f>IF(E11841=0,TEXT(dados!#REF!,"00000000"),IF(E11841=2,TEXT(dados!#REF!,"0000"),TEXT(dados!#REF!,"#")))</f>
        <v>#REF!</v>
      </c>
      <c r="D11841" t="e">
        <f>IF(dados!#REF!=0,"",dados!#REF!)</f>
        <v>#REF!</v>
      </c>
      <c r="E11841" t="e">
        <f>dados!#REF!</f>
        <v>#REF!</v>
      </c>
      <c r="F11841" t="e">
        <f>dados!#REF!</f>
        <v>#REF!</v>
      </c>
      <c r="G11841"/>
      <c r="H11841"/>
      <c r="I11841"/>
      <c r="J11841"/>
      <c r="K11841" s="13"/>
      <c r="L11841" s="13" t="e">
        <f>dados!#REF!/100</f>
        <v>#REF!</v>
      </c>
      <c r="M11841" s="13" t="e">
        <f>dados!#REF!/100</f>
        <v>#REF!</v>
      </c>
      <c r="N11841" s="13" t="e">
        <f>dados!#REF!/100</f>
        <v>#REF!</v>
      </c>
      <c r="O11841" s="13" t="e">
        <f>dados!#REF!/100</f>
        <v>#REF!</v>
      </c>
      <c r="P11841" s="22" t="e">
        <f>LEFT(Tabela2[[#This Row],[Código]],2)</f>
        <v>#VALUE!</v>
      </c>
    </row>
    <row r="11842" spans="2:16" ht="15" customHeight="1" x14ac:dyDescent="0.25">
      <c r="B11842" s="31" t="e">
        <f>IF(Tabela2[[#This Row],[Tipo]] = 0,LOOKUP(Tabela2[[#This Row],[RESUMO]],Tabela3[Grupo],Tabela3[Meus produtos]),VLOOKUP(Tabela2[[#This Row],[Código]],Tabela4[[Código NBS/LC116]:[Meus serviços]],3,0))</f>
        <v>#VALUE!</v>
      </c>
      <c r="C11842" t="e">
        <f>IF(E11842=0,TEXT(dados!#REF!,"00000000"),IF(E11842=2,TEXT(dados!#REF!,"0000"),TEXT(dados!#REF!,"#")))</f>
        <v>#REF!</v>
      </c>
      <c r="D11842" t="e">
        <f>IF(dados!#REF!=0,"",dados!#REF!)</f>
        <v>#REF!</v>
      </c>
      <c r="E11842" t="e">
        <f>dados!#REF!</f>
        <v>#REF!</v>
      </c>
      <c r="F11842" t="e">
        <f>dados!#REF!</f>
        <v>#REF!</v>
      </c>
      <c r="G11842"/>
      <c r="H11842"/>
      <c r="I11842"/>
      <c r="J11842"/>
      <c r="K11842" s="13"/>
      <c r="L11842" s="13" t="e">
        <f>dados!#REF!/100</f>
        <v>#REF!</v>
      </c>
      <c r="M11842" s="13" t="e">
        <f>dados!#REF!/100</f>
        <v>#REF!</v>
      </c>
      <c r="N11842" s="13" t="e">
        <f>dados!#REF!/100</f>
        <v>#REF!</v>
      </c>
      <c r="O11842" s="13" t="e">
        <f>dados!#REF!/100</f>
        <v>#REF!</v>
      </c>
      <c r="P11842" s="22" t="e">
        <f>LEFT(Tabela2[[#This Row],[Código]],2)</f>
        <v>#VALUE!</v>
      </c>
    </row>
    <row r="11843" spans="2:16" ht="15" customHeight="1" x14ac:dyDescent="0.25">
      <c r="B11843" s="31" t="e">
        <f>IF(Tabela2[[#This Row],[Tipo]] = 0,LOOKUP(Tabela2[[#This Row],[RESUMO]],Tabela3[Grupo],Tabela3[Meus produtos]),VLOOKUP(Tabela2[[#This Row],[Código]],Tabela4[[Código NBS/LC116]:[Meus serviços]],3,0))</f>
        <v>#VALUE!</v>
      </c>
      <c r="C11843" t="e">
        <f>IF(E11843=0,TEXT(dados!#REF!,"00000000"),IF(E11843=2,TEXT(dados!#REF!,"0000"),TEXT(dados!#REF!,"#")))</f>
        <v>#REF!</v>
      </c>
      <c r="D11843" t="e">
        <f>IF(dados!#REF!=0,"",dados!#REF!)</f>
        <v>#REF!</v>
      </c>
      <c r="E11843" t="e">
        <f>dados!#REF!</f>
        <v>#REF!</v>
      </c>
      <c r="F11843" t="e">
        <f>dados!#REF!</f>
        <v>#REF!</v>
      </c>
      <c r="G11843"/>
      <c r="H11843"/>
      <c r="I11843"/>
      <c r="J11843"/>
      <c r="K11843" s="13"/>
      <c r="L11843" s="13" t="e">
        <f>dados!#REF!/100</f>
        <v>#REF!</v>
      </c>
      <c r="M11843" s="13" t="e">
        <f>dados!#REF!/100</f>
        <v>#REF!</v>
      </c>
      <c r="N11843" s="13" t="e">
        <f>dados!#REF!/100</f>
        <v>#REF!</v>
      </c>
      <c r="O11843" s="13" t="e">
        <f>dados!#REF!/100</f>
        <v>#REF!</v>
      </c>
      <c r="P11843" s="22" t="e">
        <f>LEFT(Tabela2[[#This Row],[Código]],2)</f>
        <v>#VALUE!</v>
      </c>
    </row>
    <row r="11844" spans="2:16" ht="15" customHeight="1" x14ac:dyDescent="0.25">
      <c r="B11844" s="31" t="e">
        <f>IF(Tabela2[[#This Row],[Tipo]] = 0,LOOKUP(Tabela2[[#This Row],[RESUMO]],Tabela3[Grupo],Tabela3[Meus produtos]),VLOOKUP(Tabela2[[#This Row],[Código]],Tabela4[[Código NBS/LC116]:[Meus serviços]],3,0))</f>
        <v>#VALUE!</v>
      </c>
      <c r="C11844" t="e">
        <f>IF(E11844=0,TEXT(dados!#REF!,"00000000"),IF(E11844=2,TEXT(dados!#REF!,"0000"),TEXT(dados!#REF!,"#")))</f>
        <v>#REF!</v>
      </c>
      <c r="D11844" t="e">
        <f>IF(dados!#REF!=0,"",dados!#REF!)</f>
        <v>#REF!</v>
      </c>
      <c r="E11844" t="e">
        <f>dados!#REF!</f>
        <v>#REF!</v>
      </c>
      <c r="F11844" t="e">
        <f>dados!#REF!</f>
        <v>#REF!</v>
      </c>
      <c r="G11844"/>
      <c r="H11844"/>
      <c r="I11844"/>
      <c r="J11844"/>
      <c r="K11844" s="13"/>
      <c r="L11844" s="13" t="e">
        <f>dados!#REF!/100</f>
        <v>#REF!</v>
      </c>
      <c r="M11844" s="13" t="e">
        <f>dados!#REF!/100</f>
        <v>#REF!</v>
      </c>
      <c r="N11844" s="13" t="e">
        <f>dados!#REF!/100</f>
        <v>#REF!</v>
      </c>
      <c r="O11844" s="13" t="e">
        <f>dados!#REF!/100</f>
        <v>#REF!</v>
      </c>
      <c r="P11844" s="22" t="e">
        <f>LEFT(Tabela2[[#This Row],[Código]],2)</f>
        <v>#VALUE!</v>
      </c>
    </row>
    <row r="11845" spans="2:16" ht="15" customHeight="1" x14ac:dyDescent="0.25">
      <c r="B11845" s="31" t="e">
        <f>IF(Tabela2[[#This Row],[Tipo]] = 0,LOOKUP(Tabela2[[#This Row],[RESUMO]],Tabela3[Grupo],Tabela3[Meus produtos]),VLOOKUP(Tabela2[[#This Row],[Código]],Tabela4[[Código NBS/LC116]:[Meus serviços]],3,0))</f>
        <v>#VALUE!</v>
      </c>
      <c r="C11845" t="e">
        <f>IF(E11845=0,TEXT(dados!#REF!,"00000000"),IF(E11845=2,TEXT(dados!#REF!,"0000"),TEXT(dados!#REF!,"#")))</f>
        <v>#REF!</v>
      </c>
      <c r="D11845" t="e">
        <f>IF(dados!#REF!=0,"",dados!#REF!)</f>
        <v>#REF!</v>
      </c>
      <c r="E11845" t="e">
        <f>dados!#REF!</f>
        <v>#REF!</v>
      </c>
      <c r="F11845" t="e">
        <f>dados!#REF!</f>
        <v>#REF!</v>
      </c>
      <c r="G11845"/>
      <c r="H11845"/>
      <c r="I11845"/>
      <c r="J11845"/>
      <c r="K11845" s="13"/>
      <c r="L11845" s="13" t="e">
        <f>dados!#REF!/100</f>
        <v>#REF!</v>
      </c>
      <c r="M11845" s="13" t="e">
        <f>dados!#REF!/100</f>
        <v>#REF!</v>
      </c>
      <c r="N11845" s="13" t="e">
        <f>dados!#REF!/100</f>
        <v>#REF!</v>
      </c>
      <c r="O11845" s="13" t="e">
        <f>dados!#REF!/100</f>
        <v>#REF!</v>
      </c>
      <c r="P11845" s="22" t="e">
        <f>LEFT(Tabela2[[#This Row],[Código]],2)</f>
        <v>#VALUE!</v>
      </c>
    </row>
    <row r="11846" spans="2:16" ht="15" customHeight="1" x14ac:dyDescent="0.25">
      <c r="B11846" s="31" t="e">
        <f>IF(Tabela2[[#This Row],[Tipo]] = 0,LOOKUP(Tabela2[[#This Row],[RESUMO]],Tabela3[Grupo],Tabela3[Meus produtos]),VLOOKUP(Tabela2[[#This Row],[Código]],Tabela4[[Código NBS/LC116]:[Meus serviços]],3,0))</f>
        <v>#VALUE!</v>
      </c>
      <c r="C11846" t="e">
        <f>IF(E11846=0,TEXT(dados!#REF!,"00000000"),IF(E11846=2,TEXT(dados!#REF!,"0000"),TEXT(dados!#REF!,"#")))</f>
        <v>#REF!</v>
      </c>
      <c r="D11846" t="e">
        <f>IF(dados!#REF!=0,"",dados!#REF!)</f>
        <v>#REF!</v>
      </c>
      <c r="E11846" t="e">
        <f>dados!#REF!</f>
        <v>#REF!</v>
      </c>
      <c r="F11846" t="e">
        <f>dados!#REF!</f>
        <v>#REF!</v>
      </c>
      <c r="G11846"/>
      <c r="H11846"/>
      <c r="I11846"/>
      <c r="J11846"/>
      <c r="K11846" s="13"/>
      <c r="L11846" s="13" t="e">
        <f>dados!#REF!/100</f>
        <v>#REF!</v>
      </c>
      <c r="M11846" s="13" t="e">
        <f>dados!#REF!/100</f>
        <v>#REF!</v>
      </c>
      <c r="N11846" s="13" t="e">
        <f>dados!#REF!/100</f>
        <v>#REF!</v>
      </c>
      <c r="O11846" s="13" t="e">
        <f>dados!#REF!/100</f>
        <v>#REF!</v>
      </c>
      <c r="P11846" s="22" t="e">
        <f>LEFT(Tabela2[[#This Row],[Código]],2)</f>
        <v>#VALUE!</v>
      </c>
    </row>
    <row r="11847" spans="2:16" ht="15" customHeight="1" x14ac:dyDescent="0.25">
      <c r="B11847" s="31" t="e">
        <f>IF(Tabela2[[#This Row],[Tipo]] = 0,LOOKUP(Tabela2[[#This Row],[RESUMO]],Tabela3[Grupo],Tabela3[Meus produtos]),VLOOKUP(Tabela2[[#This Row],[Código]],Tabela4[[Código NBS/LC116]:[Meus serviços]],3,0))</f>
        <v>#VALUE!</v>
      </c>
      <c r="C11847" t="e">
        <f>IF(E11847=0,TEXT(dados!#REF!,"00000000"),IF(E11847=2,TEXT(dados!#REF!,"0000"),TEXT(dados!#REF!,"#")))</f>
        <v>#REF!</v>
      </c>
      <c r="D11847" t="e">
        <f>IF(dados!#REF!=0,"",dados!#REF!)</f>
        <v>#REF!</v>
      </c>
      <c r="E11847" t="e">
        <f>dados!#REF!</f>
        <v>#REF!</v>
      </c>
      <c r="F11847" t="e">
        <f>dados!#REF!</f>
        <v>#REF!</v>
      </c>
      <c r="G11847"/>
      <c r="H11847"/>
      <c r="I11847"/>
      <c r="J11847"/>
      <c r="K11847" s="13"/>
      <c r="L11847" s="13" t="e">
        <f>dados!#REF!/100</f>
        <v>#REF!</v>
      </c>
      <c r="M11847" s="13" t="e">
        <f>dados!#REF!/100</f>
        <v>#REF!</v>
      </c>
      <c r="N11847" s="13" t="e">
        <f>dados!#REF!/100</f>
        <v>#REF!</v>
      </c>
      <c r="O11847" s="13" t="e">
        <f>dados!#REF!/100</f>
        <v>#REF!</v>
      </c>
      <c r="P11847" s="22" t="e">
        <f>LEFT(Tabela2[[#This Row],[Código]],2)</f>
        <v>#VALUE!</v>
      </c>
    </row>
    <row r="11848" spans="2:16" ht="15" customHeight="1" x14ac:dyDescent="0.25">
      <c r="B11848" s="31" t="e">
        <f>IF(Tabela2[[#This Row],[Tipo]] = 0,LOOKUP(Tabela2[[#This Row],[RESUMO]],Tabela3[Grupo],Tabela3[Meus produtos]),VLOOKUP(Tabela2[[#This Row],[Código]],Tabela4[[Código NBS/LC116]:[Meus serviços]],3,0))</f>
        <v>#VALUE!</v>
      </c>
      <c r="C11848" t="e">
        <f>IF(E11848=0,TEXT(dados!#REF!,"00000000"),IF(E11848=2,TEXT(dados!#REF!,"0000"),TEXT(dados!#REF!,"#")))</f>
        <v>#REF!</v>
      </c>
      <c r="D11848" t="e">
        <f>IF(dados!#REF!=0,"",dados!#REF!)</f>
        <v>#REF!</v>
      </c>
      <c r="E11848" t="e">
        <f>dados!#REF!</f>
        <v>#REF!</v>
      </c>
      <c r="F11848" t="e">
        <f>dados!#REF!</f>
        <v>#REF!</v>
      </c>
      <c r="G11848"/>
      <c r="H11848"/>
      <c r="I11848"/>
      <c r="J11848"/>
      <c r="K11848" s="13"/>
      <c r="L11848" s="13" t="e">
        <f>dados!#REF!/100</f>
        <v>#REF!</v>
      </c>
      <c r="M11848" s="13" t="e">
        <f>dados!#REF!/100</f>
        <v>#REF!</v>
      </c>
      <c r="N11848" s="13" t="e">
        <f>dados!#REF!/100</f>
        <v>#REF!</v>
      </c>
      <c r="O11848" s="13" t="e">
        <f>dados!#REF!/100</f>
        <v>#REF!</v>
      </c>
      <c r="P11848" s="22" t="e">
        <f>LEFT(Tabela2[[#This Row],[Código]],2)</f>
        <v>#VALUE!</v>
      </c>
    </row>
    <row r="11849" spans="2:16" ht="15" customHeight="1" x14ac:dyDescent="0.25">
      <c r="B11849" s="31" t="e">
        <f>IF(Tabela2[[#This Row],[Tipo]] = 0,LOOKUP(Tabela2[[#This Row],[RESUMO]],Tabela3[Grupo],Tabela3[Meus produtos]),VLOOKUP(Tabela2[[#This Row],[Código]],Tabela4[[Código NBS/LC116]:[Meus serviços]],3,0))</f>
        <v>#VALUE!</v>
      </c>
      <c r="C11849" t="e">
        <f>IF(E11849=0,TEXT(dados!#REF!,"00000000"),IF(E11849=2,TEXT(dados!#REF!,"0000"),TEXT(dados!#REF!,"#")))</f>
        <v>#REF!</v>
      </c>
      <c r="D11849" t="e">
        <f>IF(dados!#REF!=0,"",dados!#REF!)</f>
        <v>#REF!</v>
      </c>
      <c r="E11849" t="e">
        <f>dados!#REF!</f>
        <v>#REF!</v>
      </c>
      <c r="F11849" t="e">
        <f>dados!#REF!</f>
        <v>#REF!</v>
      </c>
      <c r="G11849"/>
      <c r="H11849"/>
      <c r="I11849"/>
      <c r="J11849"/>
      <c r="K11849" s="13"/>
      <c r="L11849" s="13" t="e">
        <f>dados!#REF!/100</f>
        <v>#REF!</v>
      </c>
      <c r="M11849" s="13" t="e">
        <f>dados!#REF!/100</f>
        <v>#REF!</v>
      </c>
      <c r="N11849" s="13" t="e">
        <f>dados!#REF!/100</f>
        <v>#REF!</v>
      </c>
      <c r="O11849" s="13" t="e">
        <f>dados!#REF!/100</f>
        <v>#REF!</v>
      </c>
      <c r="P11849" s="22" t="e">
        <f>LEFT(Tabela2[[#This Row],[Código]],2)</f>
        <v>#VALUE!</v>
      </c>
    </row>
    <row r="11850" spans="2:16" ht="15" customHeight="1" x14ac:dyDescent="0.25">
      <c r="B11850" s="31" t="e">
        <f>IF(Tabela2[[#This Row],[Tipo]] = 0,LOOKUP(Tabela2[[#This Row],[RESUMO]],Tabela3[Grupo],Tabela3[Meus produtos]),VLOOKUP(Tabela2[[#This Row],[Código]],Tabela4[[Código NBS/LC116]:[Meus serviços]],3,0))</f>
        <v>#VALUE!</v>
      </c>
      <c r="C11850" t="e">
        <f>IF(E11850=0,TEXT(dados!#REF!,"00000000"),IF(E11850=2,TEXT(dados!#REF!,"0000"),TEXT(dados!#REF!,"#")))</f>
        <v>#REF!</v>
      </c>
      <c r="D11850" t="e">
        <f>IF(dados!#REF!=0,"",dados!#REF!)</f>
        <v>#REF!</v>
      </c>
      <c r="E11850" t="e">
        <f>dados!#REF!</f>
        <v>#REF!</v>
      </c>
      <c r="F11850" t="e">
        <f>dados!#REF!</f>
        <v>#REF!</v>
      </c>
      <c r="G11850"/>
      <c r="H11850"/>
      <c r="I11850"/>
      <c r="J11850"/>
      <c r="K11850" s="13"/>
      <c r="L11850" s="13" t="e">
        <f>dados!#REF!/100</f>
        <v>#REF!</v>
      </c>
      <c r="M11850" s="13" t="e">
        <f>dados!#REF!/100</f>
        <v>#REF!</v>
      </c>
      <c r="N11850" s="13" t="e">
        <f>dados!#REF!/100</f>
        <v>#REF!</v>
      </c>
      <c r="O11850" s="13" t="e">
        <f>dados!#REF!/100</f>
        <v>#REF!</v>
      </c>
      <c r="P11850" s="22" t="e">
        <f>LEFT(Tabela2[[#This Row],[Código]],2)</f>
        <v>#VALUE!</v>
      </c>
    </row>
    <row r="11851" spans="2:16" ht="15" customHeight="1" x14ac:dyDescent="0.25">
      <c r="B11851" s="31" t="e">
        <f>IF(Tabela2[[#This Row],[Tipo]] = 0,LOOKUP(Tabela2[[#This Row],[RESUMO]],Tabela3[Grupo],Tabela3[Meus produtos]),VLOOKUP(Tabela2[[#This Row],[Código]],Tabela4[[Código NBS/LC116]:[Meus serviços]],3,0))</f>
        <v>#VALUE!</v>
      </c>
      <c r="C11851" t="e">
        <f>IF(E11851=0,TEXT(dados!#REF!,"00000000"),IF(E11851=2,TEXT(dados!#REF!,"0000"),TEXT(dados!#REF!,"#")))</f>
        <v>#REF!</v>
      </c>
      <c r="D11851" t="e">
        <f>IF(dados!#REF!=0,"",dados!#REF!)</f>
        <v>#REF!</v>
      </c>
      <c r="E11851" t="e">
        <f>dados!#REF!</f>
        <v>#REF!</v>
      </c>
      <c r="F11851" t="e">
        <f>dados!#REF!</f>
        <v>#REF!</v>
      </c>
      <c r="G11851"/>
      <c r="H11851"/>
      <c r="I11851"/>
      <c r="J11851"/>
      <c r="K11851" s="13"/>
      <c r="L11851" s="13" t="e">
        <f>dados!#REF!/100</f>
        <v>#REF!</v>
      </c>
      <c r="M11851" s="13" t="e">
        <f>dados!#REF!/100</f>
        <v>#REF!</v>
      </c>
      <c r="N11851" s="13" t="e">
        <f>dados!#REF!/100</f>
        <v>#REF!</v>
      </c>
      <c r="O11851" s="13" t="e">
        <f>dados!#REF!/100</f>
        <v>#REF!</v>
      </c>
      <c r="P11851" s="22" t="e">
        <f>LEFT(Tabela2[[#This Row],[Código]],2)</f>
        <v>#VALUE!</v>
      </c>
    </row>
    <row r="11852" spans="2:16" ht="15" customHeight="1" x14ac:dyDescent="0.25">
      <c r="B11852" s="31" t="e">
        <f>IF(Tabela2[[#This Row],[Tipo]] = 0,LOOKUP(Tabela2[[#This Row],[RESUMO]],Tabela3[Grupo],Tabela3[Meus produtos]),VLOOKUP(Tabela2[[#This Row],[Código]],Tabela4[[Código NBS/LC116]:[Meus serviços]],3,0))</f>
        <v>#VALUE!</v>
      </c>
      <c r="C11852" t="e">
        <f>IF(E11852=0,TEXT(dados!#REF!,"00000000"),IF(E11852=2,TEXT(dados!#REF!,"0000"),TEXT(dados!#REF!,"#")))</f>
        <v>#REF!</v>
      </c>
      <c r="D11852" t="e">
        <f>IF(dados!#REF!=0,"",dados!#REF!)</f>
        <v>#REF!</v>
      </c>
      <c r="E11852" t="e">
        <f>dados!#REF!</f>
        <v>#REF!</v>
      </c>
      <c r="F11852" t="e">
        <f>dados!#REF!</f>
        <v>#REF!</v>
      </c>
      <c r="G11852"/>
      <c r="H11852"/>
      <c r="I11852"/>
      <c r="J11852"/>
      <c r="K11852" s="13"/>
      <c r="L11852" s="13" t="e">
        <f>dados!#REF!/100</f>
        <v>#REF!</v>
      </c>
      <c r="M11852" s="13" t="e">
        <f>dados!#REF!/100</f>
        <v>#REF!</v>
      </c>
      <c r="N11852" s="13" t="e">
        <f>dados!#REF!/100</f>
        <v>#REF!</v>
      </c>
      <c r="O11852" s="13" t="e">
        <f>dados!#REF!/100</f>
        <v>#REF!</v>
      </c>
      <c r="P11852" s="22" t="e">
        <f>LEFT(Tabela2[[#This Row],[Código]],2)</f>
        <v>#VALUE!</v>
      </c>
    </row>
    <row r="11853" spans="2:16" ht="15" customHeight="1" x14ac:dyDescent="0.25">
      <c r="B11853" s="31" t="e">
        <f>IF(Tabela2[[#This Row],[Tipo]] = 0,LOOKUP(Tabela2[[#This Row],[RESUMO]],Tabela3[Grupo],Tabela3[Meus produtos]),VLOOKUP(Tabela2[[#This Row],[Código]],Tabela4[[Código NBS/LC116]:[Meus serviços]],3,0))</f>
        <v>#VALUE!</v>
      </c>
      <c r="C11853" t="e">
        <f>IF(E11853=0,TEXT(dados!#REF!,"00000000"),IF(E11853=2,TEXT(dados!#REF!,"0000"),TEXT(dados!#REF!,"#")))</f>
        <v>#REF!</v>
      </c>
      <c r="D11853" t="e">
        <f>IF(dados!#REF!=0,"",dados!#REF!)</f>
        <v>#REF!</v>
      </c>
      <c r="E11853" t="e">
        <f>dados!#REF!</f>
        <v>#REF!</v>
      </c>
      <c r="F11853" t="e">
        <f>dados!#REF!</f>
        <v>#REF!</v>
      </c>
      <c r="G11853"/>
      <c r="H11853"/>
      <c r="I11853"/>
      <c r="J11853"/>
      <c r="K11853" s="13"/>
      <c r="L11853" s="13" t="e">
        <f>dados!#REF!/100</f>
        <v>#REF!</v>
      </c>
      <c r="M11853" s="13" t="e">
        <f>dados!#REF!/100</f>
        <v>#REF!</v>
      </c>
      <c r="N11853" s="13" t="e">
        <f>dados!#REF!/100</f>
        <v>#REF!</v>
      </c>
      <c r="O11853" s="13" t="e">
        <f>dados!#REF!/100</f>
        <v>#REF!</v>
      </c>
      <c r="P11853" s="22" t="e">
        <f>LEFT(Tabela2[[#This Row],[Código]],2)</f>
        <v>#VALUE!</v>
      </c>
    </row>
    <row r="11854" spans="2:16" ht="15" customHeight="1" x14ac:dyDescent="0.25">
      <c r="B11854" s="31" t="e">
        <f>IF(Tabela2[[#This Row],[Tipo]] = 0,LOOKUP(Tabela2[[#This Row],[RESUMO]],Tabela3[Grupo],Tabela3[Meus produtos]),VLOOKUP(Tabela2[[#This Row],[Código]],Tabela4[[Código NBS/LC116]:[Meus serviços]],3,0))</f>
        <v>#VALUE!</v>
      </c>
      <c r="C11854" t="e">
        <f>IF(E11854=0,TEXT(dados!#REF!,"00000000"),IF(E11854=2,TEXT(dados!#REF!,"0000"),TEXT(dados!#REF!,"#")))</f>
        <v>#REF!</v>
      </c>
      <c r="D11854" t="e">
        <f>IF(dados!#REF!=0,"",dados!#REF!)</f>
        <v>#REF!</v>
      </c>
      <c r="E11854" t="e">
        <f>dados!#REF!</f>
        <v>#REF!</v>
      </c>
      <c r="F11854" t="e">
        <f>dados!#REF!</f>
        <v>#REF!</v>
      </c>
      <c r="G11854"/>
      <c r="H11854"/>
      <c r="I11854"/>
      <c r="J11854"/>
      <c r="K11854" s="13"/>
      <c r="L11854" s="13" t="e">
        <f>dados!#REF!/100</f>
        <v>#REF!</v>
      </c>
      <c r="M11854" s="13" t="e">
        <f>dados!#REF!/100</f>
        <v>#REF!</v>
      </c>
      <c r="N11854" s="13" t="e">
        <f>dados!#REF!/100</f>
        <v>#REF!</v>
      </c>
      <c r="O11854" s="13" t="e">
        <f>dados!#REF!/100</f>
        <v>#REF!</v>
      </c>
      <c r="P11854" s="22" t="e">
        <f>LEFT(Tabela2[[#This Row],[Código]],2)</f>
        <v>#VALUE!</v>
      </c>
    </row>
    <row r="11855" spans="2:16" ht="15" customHeight="1" x14ac:dyDescent="0.25">
      <c r="B11855" s="31" t="e">
        <f>IF(Tabela2[[#This Row],[Tipo]] = 0,LOOKUP(Tabela2[[#This Row],[RESUMO]],Tabela3[Grupo],Tabela3[Meus produtos]),VLOOKUP(Tabela2[[#This Row],[Código]],Tabela4[[Código NBS/LC116]:[Meus serviços]],3,0))</f>
        <v>#VALUE!</v>
      </c>
      <c r="C11855" t="e">
        <f>IF(E11855=0,TEXT(dados!#REF!,"00000000"),IF(E11855=2,TEXT(dados!#REF!,"0000"),TEXT(dados!#REF!,"#")))</f>
        <v>#REF!</v>
      </c>
      <c r="D11855" t="e">
        <f>IF(dados!#REF!=0,"",dados!#REF!)</f>
        <v>#REF!</v>
      </c>
      <c r="E11855" t="e">
        <f>dados!#REF!</f>
        <v>#REF!</v>
      </c>
      <c r="F11855" t="e">
        <f>dados!#REF!</f>
        <v>#REF!</v>
      </c>
      <c r="G11855"/>
      <c r="H11855"/>
      <c r="I11855"/>
      <c r="J11855"/>
      <c r="K11855" s="13"/>
      <c r="L11855" s="13" t="e">
        <f>dados!#REF!/100</f>
        <v>#REF!</v>
      </c>
      <c r="M11855" s="13" t="e">
        <f>dados!#REF!/100</f>
        <v>#REF!</v>
      </c>
      <c r="N11855" s="13" t="e">
        <f>dados!#REF!/100</f>
        <v>#REF!</v>
      </c>
      <c r="O11855" s="13" t="e">
        <f>dados!#REF!/100</f>
        <v>#REF!</v>
      </c>
      <c r="P11855" s="22" t="e">
        <f>LEFT(Tabela2[[#This Row],[Código]],2)</f>
        <v>#VALUE!</v>
      </c>
    </row>
    <row r="11856" spans="2:16" ht="15" customHeight="1" x14ac:dyDescent="0.25">
      <c r="B11856" s="31" t="e">
        <f>IF(Tabela2[[#This Row],[Tipo]] = 0,LOOKUP(Tabela2[[#This Row],[RESUMO]],Tabela3[Grupo],Tabela3[Meus produtos]),VLOOKUP(Tabela2[[#This Row],[Código]],Tabela4[[Código NBS/LC116]:[Meus serviços]],3,0))</f>
        <v>#VALUE!</v>
      </c>
      <c r="C11856" t="e">
        <f>IF(E11856=0,TEXT(dados!#REF!,"00000000"),IF(E11856=2,TEXT(dados!#REF!,"0000"),TEXT(dados!#REF!,"#")))</f>
        <v>#REF!</v>
      </c>
      <c r="D11856" t="e">
        <f>IF(dados!#REF!=0,"",dados!#REF!)</f>
        <v>#REF!</v>
      </c>
      <c r="E11856" t="e">
        <f>dados!#REF!</f>
        <v>#REF!</v>
      </c>
      <c r="F11856" t="e">
        <f>dados!#REF!</f>
        <v>#REF!</v>
      </c>
      <c r="G11856"/>
      <c r="H11856"/>
      <c r="I11856"/>
      <c r="J11856"/>
      <c r="K11856" s="13"/>
      <c r="L11856" s="13" t="e">
        <f>dados!#REF!/100</f>
        <v>#REF!</v>
      </c>
      <c r="M11856" s="13" t="e">
        <f>dados!#REF!/100</f>
        <v>#REF!</v>
      </c>
      <c r="N11856" s="13" t="e">
        <f>dados!#REF!/100</f>
        <v>#REF!</v>
      </c>
      <c r="O11856" s="13" t="e">
        <f>dados!#REF!/100</f>
        <v>#REF!</v>
      </c>
      <c r="P11856" s="22" t="e">
        <f>LEFT(Tabela2[[#This Row],[Código]],2)</f>
        <v>#VALUE!</v>
      </c>
    </row>
    <row r="11857" spans="2:16" ht="15" customHeight="1" x14ac:dyDescent="0.25">
      <c r="B11857" s="31" t="e">
        <f>IF(Tabela2[[#This Row],[Tipo]] = 0,LOOKUP(Tabela2[[#This Row],[RESUMO]],Tabela3[Grupo],Tabela3[Meus produtos]),VLOOKUP(Tabela2[[#This Row],[Código]],Tabela4[[Código NBS/LC116]:[Meus serviços]],3,0))</f>
        <v>#VALUE!</v>
      </c>
      <c r="C11857" t="e">
        <f>IF(E11857=0,TEXT(dados!#REF!,"00000000"),IF(E11857=2,TEXT(dados!#REF!,"0000"),TEXT(dados!#REF!,"#")))</f>
        <v>#REF!</v>
      </c>
      <c r="D11857" t="e">
        <f>IF(dados!#REF!=0,"",dados!#REF!)</f>
        <v>#REF!</v>
      </c>
      <c r="E11857" t="e">
        <f>dados!#REF!</f>
        <v>#REF!</v>
      </c>
      <c r="F11857" t="e">
        <f>dados!#REF!</f>
        <v>#REF!</v>
      </c>
      <c r="G11857"/>
      <c r="H11857"/>
      <c r="I11857"/>
      <c r="J11857"/>
      <c r="K11857" s="13"/>
      <c r="L11857" s="13" t="e">
        <f>dados!#REF!/100</f>
        <v>#REF!</v>
      </c>
      <c r="M11857" s="13" t="e">
        <f>dados!#REF!/100</f>
        <v>#REF!</v>
      </c>
      <c r="N11857" s="13" t="e">
        <f>dados!#REF!/100</f>
        <v>#REF!</v>
      </c>
      <c r="O11857" s="13" t="e">
        <f>dados!#REF!/100</f>
        <v>#REF!</v>
      </c>
      <c r="P11857" s="22" t="e">
        <f>LEFT(Tabela2[[#This Row],[Código]],2)</f>
        <v>#VALUE!</v>
      </c>
    </row>
    <row r="11858" spans="2:16" ht="15" customHeight="1" x14ac:dyDescent="0.25">
      <c r="B11858" s="31" t="e">
        <f>IF(Tabela2[[#This Row],[Tipo]] = 0,LOOKUP(Tabela2[[#This Row],[RESUMO]],Tabela3[Grupo],Tabela3[Meus produtos]),VLOOKUP(Tabela2[[#This Row],[Código]],Tabela4[[Código NBS/LC116]:[Meus serviços]],3,0))</f>
        <v>#VALUE!</v>
      </c>
      <c r="C11858" t="e">
        <f>IF(E11858=0,TEXT(dados!#REF!,"00000000"),IF(E11858=2,TEXT(dados!#REF!,"0000"),TEXT(dados!#REF!,"#")))</f>
        <v>#REF!</v>
      </c>
      <c r="D11858" t="e">
        <f>IF(dados!#REF!=0,"",dados!#REF!)</f>
        <v>#REF!</v>
      </c>
      <c r="E11858" t="e">
        <f>dados!#REF!</f>
        <v>#REF!</v>
      </c>
      <c r="F11858" t="e">
        <f>dados!#REF!</f>
        <v>#REF!</v>
      </c>
      <c r="G11858"/>
      <c r="H11858"/>
      <c r="I11858"/>
      <c r="J11858"/>
      <c r="K11858" s="13"/>
      <c r="L11858" s="13" t="e">
        <f>dados!#REF!/100</f>
        <v>#REF!</v>
      </c>
      <c r="M11858" s="13" t="e">
        <f>dados!#REF!/100</f>
        <v>#REF!</v>
      </c>
      <c r="N11858" s="13" t="e">
        <f>dados!#REF!/100</f>
        <v>#REF!</v>
      </c>
      <c r="O11858" s="13" t="e">
        <f>dados!#REF!/100</f>
        <v>#REF!</v>
      </c>
      <c r="P11858" s="22" t="e">
        <f>LEFT(Tabela2[[#This Row],[Código]],2)</f>
        <v>#VALUE!</v>
      </c>
    </row>
    <row r="11859" spans="2:16" ht="15" customHeight="1" x14ac:dyDescent="0.25">
      <c r="B11859" s="31" t="e">
        <f>IF(Tabela2[[#This Row],[Tipo]] = 0,LOOKUP(Tabela2[[#This Row],[RESUMO]],Tabela3[Grupo],Tabela3[Meus produtos]),VLOOKUP(Tabela2[[#This Row],[Código]],Tabela4[[Código NBS/LC116]:[Meus serviços]],3,0))</f>
        <v>#VALUE!</v>
      </c>
      <c r="C11859" t="e">
        <f>IF(E11859=0,TEXT(dados!#REF!,"00000000"),IF(E11859=2,TEXT(dados!#REF!,"0000"),TEXT(dados!#REF!,"#")))</f>
        <v>#REF!</v>
      </c>
      <c r="D11859" t="e">
        <f>IF(dados!#REF!=0,"",dados!#REF!)</f>
        <v>#REF!</v>
      </c>
      <c r="E11859" t="e">
        <f>dados!#REF!</f>
        <v>#REF!</v>
      </c>
      <c r="F11859" t="e">
        <f>dados!#REF!</f>
        <v>#REF!</v>
      </c>
      <c r="G11859"/>
      <c r="H11859"/>
      <c r="I11859"/>
      <c r="J11859"/>
      <c r="K11859" s="13"/>
      <c r="L11859" s="13" t="e">
        <f>dados!#REF!/100</f>
        <v>#REF!</v>
      </c>
      <c r="M11859" s="13" t="e">
        <f>dados!#REF!/100</f>
        <v>#REF!</v>
      </c>
      <c r="N11859" s="13" t="e">
        <f>dados!#REF!/100</f>
        <v>#REF!</v>
      </c>
      <c r="O11859" s="13" t="e">
        <f>dados!#REF!/100</f>
        <v>#REF!</v>
      </c>
      <c r="P11859" s="22" t="e">
        <f>LEFT(Tabela2[[#This Row],[Código]],2)</f>
        <v>#VALUE!</v>
      </c>
    </row>
    <row r="11860" spans="2:16" ht="15" customHeight="1" x14ac:dyDescent="0.25">
      <c r="B11860" s="31" t="e">
        <f>IF(Tabela2[[#This Row],[Tipo]] = 0,LOOKUP(Tabela2[[#This Row],[RESUMO]],Tabela3[Grupo],Tabela3[Meus produtos]),VLOOKUP(Tabela2[[#This Row],[Código]],Tabela4[[Código NBS/LC116]:[Meus serviços]],3,0))</f>
        <v>#VALUE!</v>
      </c>
      <c r="C11860" t="e">
        <f>IF(E11860=0,TEXT(dados!#REF!,"00000000"),IF(E11860=2,TEXT(dados!#REF!,"0000"),TEXT(dados!#REF!,"#")))</f>
        <v>#REF!</v>
      </c>
      <c r="D11860" t="e">
        <f>IF(dados!#REF!=0,"",dados!#REF!)</f>
        <v>#REF!</v>
      </c>
      <c r="E11860" t="e">
        <f>dados!#REF!</f>
        <v>#REF!</v>
      </c>
      <c r="F11860" t="e">
        <f>dados!#REF!</f>
        <v>#REF!</v>
      </c>
      <c r="G11860"/>
      <c r="H11860"/>
      <c r="I11860"/>
      <c r="J11860"/>
      <c r="K11860" s="13"/>
      <c r="L11860" s="13" t="e">
        <f>dados!#REF!/100</f>
        <v>#REF!</v>
      </c>
      <c r="M11860" s="13" t="e">
        <f>dados!#REF!/100</f>
        <v>#REF!</v>
      </c>
      <c r="N11860" s="13" t="e">
        <f>dados!#REF!/100</f>
        <v>#REF!</v>
      </c>
      <c r="O11860" s="13" t="e">
        <f>dados!#REF!/100</f>
        <v>#REF!</v>
      </c>
      <c r="P11860" s="22" t="e">
        <f>LEFT(Tabela2[[#This Row],[Código]],2)</f>
        <v>#VALUE!</v>
      </c>
    </row>
    <row r="11861" spans="2:16" ht="15" customHeight="1" x14ac:dyDescent="0.25">
      <c r="B11861" s="31" t="e">
        <f>IF(Tabela2[[#This Row],[Tipo]] = 0,LOOKUP(Tabela2[[#This Row],[RESUMO]],Tabela3[Grupo],Tabela3[Meus produtos]),VLOOKUP(Tabela2[[#This Row],[Código]],Tabela4[[Código NBS/LC116]:[Meus serviços]],3,0))</f>
        <v>#VALUE!</v>
      </c>
      <c r="C11861" t="e">
        <f>IF(E11861=0,TEXT(dados!#REF!,"00000000"),IF(E11861=2,TEXT(dados!#REF!,"0000"),TEXT(dados!#REF!,"#")))</f>
        <v>#REF!</v>
      </c>
      <c r="D11861" t="e">
        <f>IF(dados!#REF!=0,"",dados!#REF!)</f>
        <v>#REF!</v>
      </c>
      <c r="E11861" t="e">
        <f>dados!#REF!</f>
        <v>#REF!</v>
      </c>
      <c r="F11861" t="e">
        <f>dados!#REF!</f>
        <v>#REF!</v>
      </c>
      <c r="G11861"/>
      <c r="H11861"/>
      <c r="I11861"/>
      <c r="J11861"/>
      <c r="K11861" s="13"/>
      <c r="L11861" s="13" t="e">
        <f>dados!#REF!/100</f>
        <v>#REF!</v>
      </c>
      <c r="M11861" s="13" t="e">
        <f>dados!#REF!/100</f>
        <v>#REF!</v>
      </c>
      <c r="N11861" s="13" t="e">
        <f>dados!#REF!/100</f>
        <v>#REF!</v>
      </c>
      <c r="O11861" s="13" t="e">
        <f>dados!#REF!/100</f>
        <v>#REF!</v>
      </c>
      <c r="P11861" s="22" t="e">
        <f>LEFT(Tabela2[[#This Row],[Código]],2)</f>
        <v>#VALUE!</v>
      </c>
    </row>
    <row r="11862" spans="2:16" ht="15" customHeight="1" x14ac:dyDescent="0.25">
      <c r="B11862" s="31" t="e">
        <f>IF(Tabela2[[#This Row],[Tipo]] = 0,LOOKUP(Tabela2[[#This Row],[RESUMO]],Tabela3[Grupo],Tabela3[Meus produtos]),VLOOKUP(Tabela2[[#This Row],[Código]],Tabela4[[Código NBS/LC116]:[Meus serviços]],3,0))</f>
        <v>#VALUE!</v>
      </c>
      <c r="C11862" t="e">
        <f>IF(E11862=0,TEXT(dados!#REF!,"00000000"),IF(E11862=2,TEXT(dados!#REF!,"0000"),TEXT(dados!#REF!,"#")))</f>
        <v>#REF!</v>
      </c>
      <c r="D11862" t="e">
        <f>IF(dados!#REF!=0,"",dados!#REF!)</f>
        <v>#REF!</v>
      </c>
      <c r="E11862" t="e">
        <f>dados!#REF!</f>
        <v>#REF!</v>
      </c>
      <c r="F11862" t="e">
        <f>dados!#REF!</f>
        <v>#REF!</v>
      </c>
      <c r="G11862"/>
      <c r="H11862"/>
      <c r="I11862"/>
      <c r="J11862"/>
      <c r="K11862" s="13"/>
      <c r="L11862" s="13" t="e">
        <f>dados!#REF!/100</f>
        <v>#REF!</v>
      </c>
      <c r="M11862" s="13" t="e">
        <f>dados!#REF!/100</f>
        <v>#REF!</v>
      </c>
      <c r="N11862" s="13" t="e">
        <f>dados!#REF!/100</f>
        <v>#REF!</v>
      </c>
      <c r="O11862" s="13" t="e">
        <f>dados!#REF!/100</f>
        <v>#REF!</v>
      </c>
      <c r="P11862" s="22" t="e">
        <f>LEFT(Tabela2[[#This Row],[Código]],2)</f>
        <v>#VALUE!</v>
      </c>
    </row>
    <row r="11863" spans="2:16" ht="15" customHeight="1" x14ac:dyDescent="0.25">
      <c r="B11863" s="31" t="e">
        <f>IF(Tabela2[[#This Row],[Tipo]] = 0,LOOKUP(Tabela2[[#This Row],[RESUMO]],Tabela3[Grupo],Tabela3[Meus produtos]),VLOOKUP(Tabela2[[#This Row],[Código]],Tabela4[[Código NBS/LC116]:[Meus serviços]],3,0))</f>
        <v>#VALUE!</v>
      </c>
      <c r="C11863" t="e">
        <f>IF(E11863=0,TEXT(dados!#REF!,"00000000"),IF(E11863=2,TEXT(dados!#REF!,"0000"),TEXT(dados!#REF!,"#")))</f>
        <v>#REF!</v>
      </c>
      <c r="D11863" t="e">
        <f>IF(dados!#REF!=0,"",dados!#REF!)</f>
        <v>#REF!</v>
      </c>
      <c r="E11863" t="e">
        <f>dados!#REF!</f>
        <v>#REF!</v>
      </c>
      <c r="F11863" t="e">
        <f>dados!#REF!</f>
        <v>#REF!</v>
      </c>
      <c r="G11863"/>
      <c r="H11863"/>
      <c r="I11863"/>
      <c r="J11863"/>
      <c r="K11863" s="13"/>
      <c r="L11863" s="13" t="e">
        <f>dados!#REF!/100</f>
        <v>#REF!</v>
      </c>
      <c r="M11863" s="13" t="e">
        <f>dados!#REF!/100</f>
        <v>#REF!</v>
      </c>
      <c r="N11863" s="13" t="e">
        <f>dados!#REF!/100</f>
        <v>#REF!</v>
      </c>
      <c r="O11863" s="13" t="e">
        <f>dados!#REF!/100</f>
        <v>#REF!</v>
      </c>
      <c r="P11863" s="22" t="e">
        <f>LEFT(Tabela2[[#This Row],[Código]],2)</f>
        <v>#VALUE!</v>
      </c>
    </row>
    <row r="11864" spans="2:16" ht="15" customHeight="1" x14ac:dyDescent="0.25">
      <c r="B11864" s="31" t="e">
        <f>IF(Tabela2[[#This Row],[Tipo]] = 0,LOOKUP(Tabela2[[#This Row],[RESUMO]],Tabela3[Grupo],Tabela3[Meus produtos]),VLOOKUP(Tabela2[[#This Row],[Código]],Tabela4[[Código NBS/LC116]:[Meus serviços]],3,0))</f>
        <v>#VALUE!</v>
      </c>
      <c r="C11864" t="e">
        <f>IF(E11864=0,TEXT(dados!#REF!,"00000000"),IF(E11864=2,TEXT(dados!#REF!,"0000"),TEXT(dados!#REF!,"#")))</f>
        <v>#REF!</v>
      </c>
      <c r="D11864" t="e">
        <f>IF(dados!#REF!=0,"",dados!#REF!)</f>
        <v>#REF!</v>
      </c>
      <c r="E11864" t="e">
        <f>dados!#REF!</f>
        <v>#REF!</v>
      </c>
      <c r="F11864" t="e">
        <f>dados!#REF!</f>
        <v>#REF!</v>
      </c>
      <c r="G11864"/>
      <c r="H11864"/>
      <c r="I11864"/>
      <c r="J11864"/>
      <c r="K11864" s="13"/>
      <c r="L11864" s="13" t="e">
        <f>dados!#REF!/100</f>
        <v>#REF!</v>
      </c>
      <c r="M11864" s="13" t="e">
        <f>dados!#REF!/100</f>
        <v>#REF!</v>
      </c>
      <c r="N11864" s="13" t="e">
        <f>dados!#REF!/100</f>
        <v>#REF!</v>
      </c>
      <c r="O11864" s="13" t="e">
        <f>dados!#REF!/100</f>
        <v>#REF!</v>
      </c>
      <c r="P11864" s="22" t="e">
        <f>LEFT(Tabela2[[#This Row],[Código]],2)</f>
        <v>#VALUE!</v>
      </c>
    </row>
    <row r="11865" spans="2:16" ht="15" customHeight="1" x14ac:dyDescent="0.25">
      <c r="B11865" s="31" t="e">
        <f>IF(Tabela2[[#This Row],[Tipo]] = 0,LOOKUP(Tabela2[[#This Row],[RESUMO]],Tabela3[Grupo],Tabela3[Meus produtos]),VLOOKUP(Tabela2[[#This Row],[Código]],Tabela4[[Código NBS/LC116]:[Meus serviços]],3,0))</f>
        <v>#VALUE!</v>
      </c>
      <c r="C11865" t="e">
        <f>IF(E11865=0,TEXT(dados!#REF!,"00000000"),IF(E11865=2,TEXT(dados!#REF!,"0000"),TEXT(dados!#REF!,"#")))</f>
        <v>#REF!</v>
      </c>
      <c r="D11865" t="e">
        <f>IF(dados!#REF!=0,"",dados!#REF!)</f>
        <v>#REF!</v>
      </c>
      <c r="E11865" t="e">
        <f>dados!#REF!</f>
        <v>#REF!</v>
      </c>
      <c r="F11865" t="e">
        <f>dados!#REF!</f>
        <v>#REF!</v>
      </c>
      <c r="G11865"/>
      <c r="H11865"/>
      <c r="I11865"/>
      <c r="J11865"/>
      <c r="K11865" s="13"/>
      <c r="L11865" s="13" t="e">
        <f>dados!#REF!/100</f>
        <v>#REF!</v>
      </c>
      <c r="M11865" s="13" t="e">
        <f>dados!#REF!/100</f>
        <v>#REF!</v>
      </c>
      <c r="N11865" s="13" t="e">
        <f>dados!#REF!/100</f>
        <v>#REF!</v>
      </c>
      <c r="O11865" s="13" t="e">
        <f>dados!#REF!/100</f>
        <v>#REF!</v>
      </c>
      <c r="P11865" s="22" t="e">
        <f>LEFT(Tabela2[[#This Row],[Código]],2)</f>
        <v>#VALUE!</v>
      </c>
    </row>
    <row r="11866" spans="2:16" ht="15" customHeight="1" x14ac:dyDescent="0.25">
      <c r="B11866" s="31" t="e">
        <f>IF(Tabela2[[#This Row],[Tipo]] = 0,LOOKUP(Tabela2[[#This Row],[RESUMO]],Tabela3[Grupo],Tabela3[Meus produtos]),VLOOKUP(Tabela2[[#This Row],[Código]],Tabela4[[Código NBS/LC116]:[Meus serviços]],3,0))</f>
        <v>#VALUE!</v>
      </c>
      <c r="C11866" t="e">
        <f>IF(E11866=0,TEXT(dados!#REF!,"00000000"),IF(E11866=2,TEXT(dados!#REF!,"0000"),TEXT(dados!#REF!,"#")))</f>
        <v>#REF!</v>
      </c>
      <c r="D11866" t="e">
        <f>IF(dados!#REF!=0,"",dados!#REF!)</f>
        <v>#REF!</v>
      </c>
      <c r="E11866" t="e">
        <f>dados!#REF!</f>
        <v>#REF!</v>
      </c>
      <c r="F11866" t="e">
        <f>dados!#REF!</f>
        <v>#REF!</v>
      </c>
      <c r="G11866"/>
      <c r="H11866"/>
      <c r="I11866"/>
      <c r="J11866"/>
      <c r="K11866" s="13"/>
      <c r="L11866" s="13" t="e">
        <f>dados!#REF!/100</f>
        <v>#REF!</v>
      </c>
      <c r="M11866" s="13" t="e">
        <f>dados!#REF!/100</f>
        <v>#REF!</v>
      </c>
      <c r="N11866" s="13" t="e">
        <f>dados!#REF!/100</f>
        <v>#REF!</v>
      </c>
      <c r="O11866" s="13" t="e">
        <f>dados!#REF!/100</f>
        <v>#REF!</v>
      </c>
      <c r="P11866" s="22" t="e">
        <f>LEFT(Tabela2[[#This Row],[Código]],2)</f>
        <v>#VALUE!</v>
      </c>
    </row>
    <row r="11867" spans="2:16" ht="15" customHeight="1" x14ac:dyDescent="0.25">
      <c r="B11867" s="31" t="e">
        <f>IF(Tabela2[[#This Row],[Tipo]] = 0,LOOKUP(Tabela2[[#This Row],[RESUMO]],Tabela3[Grupo],Tabela3[Meus produtos]),VLOOKUP(Tabela2[[#This Row],[Código]],Tabela4[[Código NBS/LC116]:[Meus serviços]],3,0))</f>
        <v>#VALUE!</v>
      </c>
      <c r="C11867" t="e">
        <f>IF(E11867=0,TEXT(dados!#REF!,"00000000"),IF(E11867=2,TEXT(dados!#REF!,"0000"),TEXT(dados!#REF!,"#")))</f>
        <v>#REF!</v>
      </c>
      <c r="D11867" t="e">
        <f>IF(dados!#REF!=0,"",dados!#REF!)</f>
        <v>#REF!</v>
      </c>
      <c r="E11867" t="e">
        <f>dados!#REF!</f>
        <v>#REF!</v>
      </c>
      <c r="F11867" t="e">
        <f>dados!#REF!</f>
        <v>#REF!</v>
      </c>
      <c r="G11867"/>
      <c r="H11867"/>
      <c r="I11867"/>
      <c r="J11867"/>
      <c r="K11867" s="13"/>
      <c r="L11867" s="13" t="e">
        <f>dados!#REF!/100</f>
        <v>#REF!</v>
      </c>
      <c r="M11867" s="13" t="e">
        <f>dados!#REF!/100</f>
        <v>#REF!</v>
      </c>
      <c r="N11867" s="13" t="e">
        <f>dados!#REF!/100</f>
        <v>#REF!</v>
      </c>
      <c r="O11867" s="13" t="e">
        <f>dados!#REF!/100</f>
        <v>#REF!</v>
      </c>
      <c r="P11867" s="22" t="e">
        <f>LEFT(Tabela2[[#This Row],[Código]],2)</f>
        <v>#VALUE!</v>
      </c>
    </row>
    <row r="11868" spans="2:16" ht="15" customHeight="1" x14ac:dyDescent="0.25">
      <c r="B11868" s="31" t="e">
        <f>IF(Tabela2[[#This Row],[Tipo]] = 0,LOOKUP(Tabela2[[#This Row],[RESUMO]],Tabela3[Grupo],Tabela3[Meus produtos]),VLOOKUP(Tabela2[[#This Row],[Código]],Tabela4[[Código NBS/LC116]:[Meus serviços]],3,0))</f>
        <v>#VALUE!</v>
      </c>
      <c r="C11868" t="e">
        <f>IF(E11868=0,TEXT(dados!#REF!,"00000000"),IF(E11868=2,TEXT(dados!#REF!,"0000"),TEXT(dados!#REF!,"#")))</f>
        <v>#REF!</v>
      </c>
      <c r="D11868" t="e">
        <f>IF(dados!#REF!=0,"",dados!#REF!)</f>
        <v>#REF!</v>
      </c>
      <c r="E11868" t="e">
        <f>dados!#REF!</f>
        <v>#REF!</v>
      </c>
      <c r="F11868" t="e">
        <f>dados!#REF!</f>
        <v>#REF!</v>
      </c>
      <c r="G11868"/>
      <c r="H11868"/>
      <c r="I11868"/>
      <c r="J11868"/>
      <c r="K11868" s="13"/>
      <c r="L11868" s="13" t="e">
        <f>dados!#REF!/100</f>
        <v>#REF!</v>
      </c>
      <c r="M11868" s="13" t="e">
        <f>dados!#REF!/100</f>
        <v>#REF!</v>
      </c>
      <c r="N11868" s="13" t="e">
        <f>dados!#REF!/100</f>
        <v>#REF!</v>
      </c>
      <c r="O11868" s="13" t="e">
        <f>dados!#REF!/100</f>
        <v>#REF!</v>
      </c>
      <c r="P11868" s="22" t="e">
        <f>LEFT(Tabela2[[#This Row],[Código]],2)</f>
        <v>#VALUE!</v>
      </c>
    </row>
    <row r="11869" spans="2:16" ht="15" customHeight="1" x14ac:dyDescent="0.25">
      <c r="B11869" s="31" t="e">
        <f>IF(Tabela2[[#This Row],[Tipo]] = 0,LOOKUP(Tabela2[[#This Row],[RESUMO]],Tabela3[Grupo],Tabela3[Meus produtos]),VLOOKUP(Tabela2[[#This Row],[Código]],Tabela4[[Código NBS/LC116]:[Meus serviços]],3,0))</f>
        <v>#VALUE!</v>
      </c>
      <c r="C11869" t="e">
        <f>IF(E11869=0,TEXT(dados!#REF!,"00000000"),IF(E11869=2,TEXT(dados!#REF!,"0000"),TEXT(dados!#REF!,"#")))</f>
        <v>#REF!</v>
      </c>
      <c r="D11869" t="e">
        <f>IF(dados!#REF!=0,"",dados!#REF!)</f>
        <v>#REF!</v>
      </c>
      <c r="E11869" t="e">
        <f>dados!#REF!</f>
        <v>#REF!</v>
      </c>
      <c r="F11869" t="e">
        <f>dados!#REF!</f>
        <v>#REF!</v>
      </c>
      <c r="G11869"/>
      <c r="H11869"/>
      <c r="I11869"/>
      <c r="J11869"/>
      <c r="K11869" s="13"/>
      <c r="L11869" s="13" t="e">
        <f>dados!#REF!/100</f>
        <v>#REF!</v>
      </c>
      <c r="M11869" s="13" t="e">
        <f>dados!#REF!/100</f>
        <v>#REF!</v>
      </c>
      <c r="N11869" s="13" t="e">
        <f>dados!#REF!/100</f>
        <v>#REF!</v>
      </c>
      <c r="O11869" s="13" t="e">
        <f>dados!#REF!/100</f>
        <v>#REF!</v>
      </c>
      <c r="P11869" s="22" t="e">
        <f>LEFT(Tabela2[[#This Row],[Código]],2)</f>
        <v>#VALUE!</v>
      </c>
    </row>
    <row r="11870" spans="2:16" ht="15" customHeight="1" x14ac:dyDescent="0.25">
      <c r="B11870" s="31" t="e">
        <f>IF(Tabela2[[#This Row],[Tipo]] = 0,LOOKUP(Tabela2[[#This Row],[RESUMO]],Tabela3[Grupo],Tabela3[Meus produtos]),VLOOKUP(Tabela2[[#This Row],[Código]],Tabela4[[Código NBS/LC116]:[Meus serviços]],3,0))</f>
        <v>#VALUE!</v>
      </c>
      <c r="C11870" t="e">
        <f>IF(E11870=0,TEXT(dados!#REF!,"00000000"),IF(E11870=2,TEXT(dados!#REF!,"0000"),TEXT(dados!#REF!,"#")))</f>
        <v>#REF!</v>
      </c>
      <c r="D11870" t="e">
        <f>IF(dados!#REF!=0,"",dados!#REF!)</f>
        <v>#REF!</v>
      </c>
      <c r="E11870" t="e">
        <f>dados!#REF!</f>
        <v>#REF!</v>
      </c>
      <c r="F11870" t="e">
        <f>dados!#REF!</f>
        <v>#REF!</v>
      </c>
      <c r="G11870"/>
      <c r="H11870"/>
      <c r="I11870"/>
      <c r="J11870"/>
      <c r="K11870" s="13"/>
      <c r="L11870" s="13" t="e">
        <f>dados!#REF!/100</f>
        <v>#REF!</v>
      </c>
      <c r="M11870" s="13" t="e">
        <f>dados!#REF!/100</f>
        <v>#REF!</v>
      </c>
      <c r="N11870" s="13" t="e">
        <f>dados!#REF!/100</f>
        <v>#REF!</v>
      </c>
      <c r="O11870" s="13" t="e">
        <f>dados!#REF!/100</f>
        <v>#REF!</v>
      </c>
      <c r="P11870" s="22" t="e">
        <f>LEFT(Tabela2[[#This Row],[Código]],2)</f>
        <v>#VALUE!</v>
      </c>
    </row>
    <row r="11871" spans="2:16" ht="15" customHeight="1" x14ac:dyDescent="0.25">
      <c r="B11871" s="31" t="e">
        <f>IF(Tabela2[[#This Row],[Tipo]] = 0,LOOKUP(Tabela2[[#This Row],[RESUMO]],Tabela3[Grupo],Tabela3[Meus produtos]),VLOOKUP(Tabela2[[#This Row],[Código]],Tabela4[[Código NBS/LC116]:[Meus serviços]],3,0))</f>
        <v>#VALUE!</v>
      </c>
      <c r="C11871" t="e">
        <f>IF(E11871=0,TEXT(dados!#REF!,"00000000"),IF(E11871=2,TEXT(dados!#REF!,"0000"),TEXT(dados!#REF!,"#")))</f>
        <v>#REF!</v>
      </c>
      <c r="D11871" t="e">
        <f>IF(dados!#REF!=0,"",dados!#REF!)</f>
        <v>#REF!</v>
      </c>
      <c r="E11871" t="e">
        <f>dados!#REF!</f>
        <v>#REF!</v>
      </c>
      <c r="F11871" t="e">
        <f>dados!#REF!</f>
        <v>#REF!</v>
      </c>
      <c r="G11871"/>
      <c r="H11871"/>
      <c r="I11871"/>
      <c r="J11871"/>
      <c r="K11871" s="13"/>
      <c r="L11871" s="13" t="e">
        <f>dados!#REF!/100</f>
        <v>#REF!</v>
      </c>
      <c r="M11871" s="13" t="e">
        <f>dados!#REF!/100</f>
        <v>#REF!</v>
      </c>
      <c r="N11871" s="13" t="e">
        <f>dados!#REF!/100</f>
        <v>#REF!</v>
      </c>
      <c r="O11871" s="13" t="e">
        <f>dados!#REF!/100</f>
        <v>#REF!</v>
      </c>
      <c r="P11871" s="22" t="e">
        <f>LEFT(Tabela2[[#This Row],[Código]],2)</f>
        <v>#VALUE!</v>
      </c>
    </row>
    <row r="11872" spans="2:16" ht="15" customHeight="1" x14ac:dyDescent="0.25">
      <c r="B11872" s="31" t="e">
        <f>IF(Tabela2[[#This Row],[Tipo]] = 0,LOOKUP(Tabela2[[#This Row],[RESUMO]],Tabela3[Grupo],Tabela3[Meus produtos]),VLOOKUP(Tabela2[[#This Row],[Código]],Tabela4[[Código NBS/LC116]:[Meus serviços]],3,0))</f>
        <v>#VALUE!</v>
      </c>
      <c r="C11872" t="e">
        <f>IF(E11872=0,TEXT(dados!#REF!,"00000000"),IF(E11872=2,TEXT(dados!#REF!,"0000"),TEXT(dados!#REF!,"#")))</f>
        <v>#REF!</v>
      </c>
      <c r="D11872" t="e">
        <f>IF(dados!#REF!=0,"",dados!#REF!)</f>
        <v>#REF!</v>
      </c>
      <c r="E11872" t="e">
        <f>dados!#REF!</f>
        <v>#REF!</v>
      </c>
      <c r="F11872" t="e">
        <f>dados!#REF!</f>
        <v>#REF!</v>
      </c>
      <c r="G11872"/>
      <c r="H11872"/>
      <c r="I11872"/>
      <c r="J11872"/>
      <c r="K11872" s="13"/>
      <c r="L11872" s="13" t="e">
        <f>dados!#REF!/100</f>
        <v>#REF!</v>
      </c>
      <c r="M11872" s="13" t="e">
        <f>dados!#REF!/100</f>
        <v>#REF!</v>
      </c>
      <c r="N11872" s="13" t="e">
        <f>dados!#REF!/100</f>
        <v>#REF!</v>
      </c>
      <c r="O11872" s="13" t="e">
        <f>dados!#REF!/100</f>
        <v>#REF!</v>
      </c>
      <c r="P11872" s="22" t="e">
        <f>LEFT(Tabela2[[#This Row],[Código]],2)</f>
        <v>#VALUE!</v>
      </c>
    </row>
    <row r="11873" spans="2:16" ht="15" customHeight="1" x14ac:dyDescent="0.25">
      <c r="B11873" s="31" t="e">
        <f>IF(Tabela2[[#This Row],[Tipo]] = 0,LOOKUP(Tabela2[[#This Row],[RESUMO]],Tabela3[Grupo],Tabela3[Meus produtos]),VLOOKUP(Tabela2[[#This Row],[Código]],Tabela4[[Código NBS/LC116]:[Meus serviços]],3,0))</f>
        <v>#VALUE!</v>
      </c>
      <c r="C11873" t="e">
        <f>IF(E11873=0,TEXT(dados!#REF!,"00000000"),IF(E11873=2,TEXT(dados!#REF!,"0000"),TEXT(dados!#REF!,"#")))</f>
        <v>#REF!</v>
      </c>
      <c r="D11873" t="e">
        <f>IF(dados!#REF!=0,"",dados!#REF!)</f>
        <v>#REF!</v>
      </c>
      <c r="E11873" t="e">
        <f>dados!#REF!</f>
        <v>#REF!</v>
      </c>
      <c r="F11873" t="e">
        <f>dados!#REF!</f>
        <v>#REF!</v>
      </c>
      <c r="G11873"/>
      <c r="H11873"/>
      <c r="I11873"/>
      <c r="J11873"/>
      <c r="K11873" s="13"/>
      <c r="L11873" s="13" t="e">
        <f>dados!#REF!/100</f>
        <v>#REF!</v>
      </c>
      <c r="M11873" s="13" t="e">
        <f>dados!#REF!/100</f>
        <v>#REF!</v>
      </c>
      <c r="N11873" s="13" t="e">
        <f>dados!#REF!/100</f>
        <v>#REF!</v>
      </c>
      <c r="O11873" s="13" t="e">
        <f>dados!#REF!/100</f>
        <v>#REF!</v>
      </c>
      <c r="P11873" s="22" t="e">
        <f>LEFT(Tabela2[[#This Row],[Código]],2)</f>
        <v>#VALUE!</v>
      </c>
    </row>
    <row r="11874" spans="2:16" ht="15" customHeight="1" x14ac:dyDescent="0.25">
      <c r="B11874" s="31" t="e">
        <f>IF(Tabela2[[#This Row],[Tipo]] = 0,LOOKUP(Tabela2[[#This Row],[RESUMO]],Tabela3[Grupo],Tabela3[Meus produtos]),VLOOKUP(Tabela2[[#This Row],[Código]],Tabela4[[Código NBS/LC116]:[Meus serviços]],3,0))</f>
        <v>#VALUE!</v>
      </c>
      <c r="C11874" t="e">
        <f>IF(E11874=0,TEXT(dados!#REF!,"00000000"),IF(E11874=2,TEXT(dados!#REF!,"0000"),TEXT(dados!#REF!,"#")))</f>
        <v>#REF!</v>
      </c>
      <c r="D11874" t="e">
        <f>IF(dados!#REF!=0,"",dados!#REF!)</f>
        <v>#REF!</v>
      </c>
      <c r="E11874" t="e">
        <f>dados!#REF!</f>
        <v>#REF!</v>
      </c>
      <c r="F11874" t="e">
        <f>dados!#REF!</f>
        <v>#REF!</v>
      </c>
      <c r="G11874"/>
      <c r="H11874"/>
      <c r="I11874"/>
      <c r="J11874"/>
      <c r="K11874" s="13"/>
      <c r="L11874" s="13" t="e">
        <f>dados!#REF!/100</f>
        <v>#REF!</v>
      </c>
      <c r="M11874" s="13" t="e">
        <f>dados!#REF!/100</f>
        <v>#REF!</v>
      </c>
      <c r="N11874" s="13" t="e">
        <f>dados!#REF!/100</f>
        <v>#REF!</v>
      </c>
      <c r="O11874" s="13" t="e">
        <f>dados!#REF!/100</f>
        <v>#REF!</v>
      </c>
      <c r="P11874" s="22" t="e">
        <f>LEFT(Tabela2[[#This Row],[Código]],2)</f>
        <v>#VALUE!</v>
      </c>
    </row>
    <row r="11875" spans="2:16" ht="15" customHeight="1" x14ac:dyDescent="0.25">
      <c r="B11875" s="31" t="e">
        <f>IF(Tabela2[[#This Row],[Tipo]] = 0,LOOKUP(Tabela2[[#This Row],[RESUMO]],Tabela3[Grupo],Tabela3[Meus produtos]),VLOOKUP(Tabela2[[#This Row],[Código]],Tabela4[[Código NBS/LC116]:[Meus serviços]],3,0))</f>
        <v>#VALUE!</v>
      </c>
      <c r="C11875" t="e">
        <f>IF(E11875=0,TEXT(dados!#REF!,"00000000"),IF(E11875=2,TEXT(dados!#REF!,"0000"),TEXT(dados!#REF!,"#")))</f>
        <v>#REF!</v>
      </c>
      <c r="D11875" t="e">
        <f>IF(dados!#REF!=0,"",dados!#REF!)</f>
        <v>#REF!</v>
      </c>
      <c r="E11875" t="e">
        <f>dados!#REF!</f>
        <v>#REF!</v>
      </c>
      <c r="F11875" t="e">
        <f>dados!#REF!</f>
        <v>#REF!</v>
      </c>
      <c r="G11875"/>
      <c r="H11875"/>
      <c r="I11875"/>
      <c r="J11875"/>
      <c r="K11875" s="13"/>
      <c r="L11875" s="13" t="e">
        <f>dados!#REF!/100</f>
        <v>#REF!</v>
      </c>
      <c r="M11875" s="13" t="e">
        <f>dados!#REF!/100</f>
        <v>#REF!</v>
      </c>
      <c r="N11875" s="13" t="e">
        <f>dados!#REF!/100</f>
        <v>#REF!</v>
      </c>
      <c r="O11875" s="13" t="e">
        <f>dados!#REF!/100</f>
        <v>#REF!</v>
      </c>
      <c r="P11875" s="22" t="e">
        <f>LEFT(Tabela2[[#This Row],[Código]],2)</f>
        <v>#VALUE!</v>
      </c>
    </row>
    <row r="11876" spans="2:16" ht="15" customHeight="1" x14ac:dyDescent="0.25">
      <c r="B11876" s="31" t="e">
        <f>IF(Tabela2[[#This Row],[Tipo]] = 0,LOOKUP(Tabela2[[#This Row],[RESUMO]],Tabela3[Grupo],Tabela3[Meus produtos]),VLOOKUP(Tabela2[[#This Row],[Código]],Tabela4[[Código NBS/LC116]:[Meus serviços]],3,0))</f>
        <v>#VALUE!</v>
      </c>
      <c r="C11876" t="e">
        <f>IF(E11876=0,TEXT(dados!#REF!,"00000000"),IF(E11876=2,TEXT(dados!#REF!,"0000"),TEXT(dados!#REF!,"#")))</f>
        <v>#REF!</v>
      </c>
      <c r="D11876" t="e">
        <f>IF(dados!#REF!=0,"",dados!#REF!)</f>
        <v>#REF!</v>
      </c>
      <c r="E11876" t="e">
        <f>dados!#REF!</f>
        <v>#REF!</v>
      </c>
      <c r="F11876" t="e">
        <f>dados!#REF!</f>
        <v>#REF!</v>
      </c>
      <c r="G11876"/>
      <c r="H11876"/>
      <c r="I11876"/>
      <c r="J11876"/>
      <c r="K11876" s="13"/>
      <c r="L11876" s="13" t="e">
        <f>dados!#REF!/100</f>
        <v>#REF!</v>
      </c>
      <c r="M11876" s="13" t="e">
        <f>dados!#REF!/100</f>
        <v>#REF!</v>
      </c>
      <c r="N11876" s="13" t="e">
        <f>dados!#REF!/100</f>
        <v>#REF!</v>
      </c>
      <c r="O11876" s="13" t="e">
        <f>dados!#REF!/100</f>
        <v>#REF!</v>
      </c>
      <c r="P11876" s="22" t="e">
        <f>LEFT(Tabela2[[#This Row],[Código]],2)</f>
        <v>#VALUE!</v>
      </c>
    </row>
    <row r="11877" spans="2:16" ht="15" customHeight="1" x14ac:dyDescent="0.25">
      <c r="B11877" s="31" t="e">
        <f>IF(Tabela2[[#This Row],[Tipo]] = 0,LOOKUP(Tabela2[[#This Row],[RESUMO]],Tabela3[Grupo],Tabela3[Meus produtos]),VLOOKUP(Tabela2[[#This Row],[Código]],Tabela4[[Código NBS/LC116]:[Meus serviços]],3,0))</f>
        <v>#VALUE!</v>
      </c>
      <c r="C11877" t="e">
        <f>IF(E11877=0,TEXT(dados!#REF!,"00000000"),IF(E11877=2,TEXT(dados!#REF!,"0000"),TEXT(dados!#REF!,"#")))</f>
        <v>#REF!</v>
      </c>
      <c r="D11877" t="e">
        <f>IF(dados!#REF!=0,"",dados!#REF!)</f>
        <v>#REF!</v>
      </c>
      <c r="E11877" t="e">
        <f>dados!#REF!</f>
        <v>#REF!</v>
      </c>
      <c r="F11877" t="e">
        <f>dados!#REF!</f>
        <v>#REF!</v>
      </c>
      <c r="G11877"/>
      <c r="H11877"/>
      <c r="I11877"/>
      <c r="J11877"/>
      <c r="K11877" s="13"/>
      <c r="L11877" s="13" t="e">
        <f>dados!#REF!/100</f>
        <v>#REF!</v>
      </c>
      <c r="M11877" s="13" t="e">
        <f>dados!#REF!/100</f>
        <v>#REF!</v>
      </c>
      <c r="N11877" s="13" t="e">
        <f>dados!#REF!/100</f>
        <v>#REF!</v>
      </c>
      <c r="O11877" s="13" t="e">
        <f>dados!#REF!/100</f>
        <v>#REF!</v>
      </c>
      <c r="P11877" s="22" t="e">
        <f>LEFT(Tabela2[[#This Row],[Código]],2)</f>
        <v>#VALUE!</v>
      </c>
    </row>
    <row r="11878" spans="2:16" ht="15" customHeight="1" x14ac:dyDescent="0.25">
      <c r="B11878" s="31" t="e">
        <f>IF(Tabela2[[#This Row],[Tipo]] = 0,LOOKUP(Tabela2[[#This Row],[RESUMO]],Tabela3[Grupo],Tabela3[Meus produtos]),VLOOKUP(Tabela2[[#This Row],[Código]],Tabela4[[Código NBS/LC116]:[Meus serviços]],3,0))</f>
        <v>#VALUE!</v>
      </c>
      <c r="C11878" t="e">
        <f>IF(E11878=0,TEXT(dados!#REF!,"00000000"),IF(E11878=2,TEXT(dados!#REF!,"0000"),TEXT(dados!#REF!,"#")))</f>
        <v>#REF!</v>
      </c>
      <c r="D11878" t="e">
        <f>IF(dados!#REF!=0,"",dados!#REF!)</f>
        <v>#REF!</v>
      </c>
      <c r="E11878" t="e">
        <f>dados!#REF!</f>
        <v>#REF!</v>
      </c>
      <c r="F11878" t="e">
        <f>dados!#REF!</f>
        <v>#REF!</v>
      </c>
      <c r="G11878"/>
      <c r="H11878"/>
      <c r="I11878"/>
      <c r="J11878"/>
      <c r="K11878" s="13"/>
      <c r="L11878" s="13" t="e">
        <f>dados!#REF!/100</f>
        <v>#REF!</v>
      </c>
      <c r="M11878" s="13" t="e">
        <f>dados!#REF!/100</f>
        <v>#REF!</v>
      </c>
      <c r="N11878" s="13" t="e">
        <f>dados!#REF!/100</f>
        <v>#REF!</v>
      </c>
      <c r="O11878" s="13" t="e">
        <f>dados!#REF!/100</f>
        <v>#REF!</v>
      </c>
      <c r="P11878" s="22" t="e">
        <f>LEFT(Tabela2[[#This Row],[Código]],2)</f>
        <v>#VALUE!</v>
      </c>
    </row>
    <row r="11879" spans="2:16" ht="15" customHeight="1" x14ac:dyDescent="0.25">
      <c r="B11879" s="31" t="e">
        <f>IF(Tabela2[[#This Row],[Tipo]] = 0,LOOKUP(Tabela2[[#This Row],[RESUMO]],Tabela3[Grupo],Tabela3[Meus produtos]),VLOOKUP(Tabela2[[#This Row],[Código]],Tabela4[[Código NBS/LC116]:[Meus serviços]],3,0))</f>
        <v>#VALUE!</v>
      </c>
      <c r="C11879" t="e">
        <f>IF(E11879=0,TEXT(dados!#REF!,"00000000"),IF(E11879=2,TEXT(dados!#REF!,"0000"),TEXT(dados!#REF!,"#")))</f>
        <v>#REF!</v>
      </c>
      <c r="D11879" t="e">
        <f>IF(dados!#REF!=0,"",dados!#REF!)</f>
        <v>#REF!</v>
      </c>
      <c r="E11879" t="e">
        <f>dados!#REF!</f>
        <v>#REF!</v>
      </c>
      <c r="F11879" t="e">
        <f>dados!#REF!</f>
        <v>#REF!</v>
      </c>
      <c r="G11879"/>
      <c r="H11879"/>
      <c r="I11879"/>
      <c r="J11879"/>
      <c r="K11879" s="13"/>
      <c r="L11879" s="13" t="e">
        <f>dados!#REF!/100</f>
        <v>#REF!</v>
      </c>
      <c r="M11879" s="13" t="e">
        <f>dados!#REF!/100</f>
        <v>#REF!</v>
      </c>
      <c r="N11879" s="13" t="e">
        <f>dados!#REF!/100</f>
        <v>#REF!</v>
      </c>
      <c r="O11879" s="13" t="e">
        <f>dados!#REF!/100</f>
        <v>#REF!</v>
      </c>
      <c r="P11879" s="22" t="e">
        <f>LEFT(Tabela2[[#This Row],[Código]],2)</f>
        <v>#VALUE!</v>
      </c>
    </row>
    <row r="11880" spans="2:16" ht="15" customHeight="1" x14ac:dyDescent="0.25">
      <c r="B11880" s="31" t="e">
        <f>IF(Tabela2[[#This Row],[Tipo]] = 0,LOOKUP(Tabela2[[#This Row],[RESUMO]],Tabela3[Grupo],Tabela3[Meus produtos]),VLOOKUP(Tabela2[[#This Row],[Código]],Tabela4[[Código NBS/LC116]:[Meus serviços]],3,0))</f>
        <v>#VALUE!</v>
      </c>
      <c r="C11880" t="e">
        <f>IF(E11880=0,TEXT(dados!#REF!,"00000000"),IF(E11880=2,TEXT(dados!#REF!,"0000"),TEXT(dados!#REF!,"#")))</f>
        <v>#REF!</v>
      </c>
      <c r="D11880" t="e">
        <f>IF(dados!#REF!=0,"",dados!#REF!)</f>
        <v>#REF!</v>
      </c>
      <c r="E11880" t="e">
        <f>dados!#REF!</f>
        <v>#REF!</v>
      </c>
      <c r="F11880" t="e">
        <f>dados!#REF!</f>
        <v>#REF!</v>
      </c>
      <c r="G11880"/>
      <c r="H11880"/>
      <c r="I11880"/>
      <c r="J11880"/>
      <c r="K11880" s="13"/>
      <c r="L11880" s="13" t="e">
        <f>dados!#REF!/100</f>
        <v>#REF!</v>
      </c>
      <c r="M11880" s="13" t="e">
        <f>dados!#REF!/100</f>
        <v>#REF!</v>
      </c>
      <c r="N11880" s="13" t="e">
        <f>dados!#REF!/100</f>
        <v>#REF!</v>
      </c>
      <c r="O11880" s="13" t="e">
        <f>dados!#REF!/100</f>
        <v>#REF!</v>
      </c>
      <c r="P11880" s="22" t="e">
        <f>LEFT(Tabela2[[#This Row],[Código]],2)</f>
        <v>#VALUE!</v>
      </c>
    </row>
    <row r="11881" spans="2:16" ht="15" customHeight="1" x14ac:dyDescent="0.25">
      <c r="B11881" s="31" t="e">
        <f>IF(Tabela2[[#This Row],[Tipo]] = 0,LOOKUP(Tabela2[[#This Row],[RESUMO]],Tabela3[Grupo],Tabela3[Meus produtos]),VLOOKUP(Tabela2[[#This Row],[Código]],Tabela4[[Código NBS/LC116]:[Meus serviços]],3,0))</f>
        <v>#VALUE!</v>
      </c>
      <c r="C11881" t="e">
        <f>IF(E11881=0,TEXT(dados!#REF!,"00000000"),IF(E11881=2,TEXT(dados!#REF!,"0000"),TEXT(dados!#REF!,"#")))</f>
        <v>#REF!</v>
      </c>
      <c r="D11881" t="e">
        <f>IF(dados!#REF!=0,"",dados!#REF!)</f>
        <v>#REF!</v>
      </c>
      <c r="E11881" t="e">
        <f>dados!#REF!</f>
        <v>#REF!</v>
      </c>
      <c r="F11881" t="e">
        <f>dados!#REF!</f>
        <v>#REF!</v>
      </c>
      <c r="G11881"/>
      <c r="H11881"/>
      <c r="I11881"/>
      <c r="J11881"/>
      <c r="K11881" s="13"/>
      <c r="L11881" s="13" t="e">
        <f>dados!#REF!/100</f>
        <v>#REF!</v>
      </c>
      <c r="M11881" s="13" t="e">
        <f>dados!#REF!/100</f>
        <v>#REF!</v>
      </c>
      <c r="N11881" s="13" t="e">
        <f>dados!#REF!/100</f>
        <v>#REF!</v>
      </c>
      <c r="O11881" s="13" t="e">
        <f>dados!#REF!/100</f>
        <v>#REF!</v>
      </c>
      <c r="P11881" s="22" t="e">
        <f>LEFT(Tabela2[[#This Row],[Código]],2)</f>
        <v>#VALUE!</v>
      </c>
    </row>
    <row r="11882" spans="2:16" ht="15" customHeight="1" x14ac:dyDescent="0.25">
      <c r="B11882" s="31" t="e">
        <f>IF(Tabela2[[#This Row],[Tipo]] = 0,LOOKUP(Tabela2[[#This Row],[RESUMO]],Tabela3[Grupo],Tabela3[Meus produtos]),VLOOKUP(Tabela2[[#This Row],[Código]],Tabela4[[Código NBS/LC116]:[Meus serviços]],3,0))</f>
        <v>#VALUE!</v>
      </c>
      <c r="C11882" t="e">
        <f>IF(E11882=0,TEXT(dados!#REF!,"00000000"),IF(E11882=2,TEXT(dados!#REF!,"0000"),TEXT(dados!#REF!,"#")))</f>
        <v>#REF!</v>
      </c>
      <c r="D11882" t="e">
        <f>IF(dados!#REF!=0,"",dados!#REF!)</f>
        <v>#REF!</v>
      </c>
      <c r="E11882" t="e">
        <f>dados!#REF!</f>
        <v>#REF!</v>
      </c>
      <c r="F11882" t="e">
        <f>dados!#REF!</f>
        <v>#REF!</v>
      </c>
      <c r="G11882"/>
      <c r="H11882"/>
      <c r="I11882"/>
      <c r="J11882"/>
      <c r="K11882" s="13"/>
      <c r="L11882" s="13" t="e">
        <f>dados!#REF!/100</f>
        <v>#REF!</v>
      </c>
      <c r="M11882" s="13" t="e">
        <f>dados!#REF!/100</f>
        <v>#REF!</v>
      </c>
      <c r="N11882" s="13" t="e">
        <f>dados!#REF!/100</f>
        <v>#REF!</v>
      </c>
      <c r="O11882" s="13" t="e">
        <f>dados!#REF!/100</f>
        <v>#REF!</v>
      </c>
      <c r="P11882" s="22" t="e">
        <f>LEFT(Tabela2[[#This Row],[Código]],2)</f>
        <v>#VALUE!</v>
      </c>
    </row>
    <row r="11883" spans="2:16" ht="15" customHeight="1" x14ac:dyDescent="0.25">
      <c r="B11883" s="31" t="e">
        <f>IF(Tabela2[[#This Row],[Tipo]] = 0,LOOKUP(Tabela2[[#This Row],[RESUMO]],Tabela3[Grupo],Tabela3[Meus produtos]),VLOOKUP(Tabela2[[#This Row],[Código]],Tabela4[[Código NBS/LC116]:[Meus serviços]],3,0))</f>
        <v>#VALUE!</v>
      </c>
      <c r="C11883" t="e">
        <f>IF(E11883=0,TEXT(dados!#REF!,"00000000"),IF(E11883=2,TEXT(dados!#REF!,"0000"),TEXT(dados!#REF!,"#")))</f>
        <v>#REF!</v>
      </c>
      <c r="D11883" t="e">
        <f>IF(dados!#REF!=0,"",dados!#REF!)</f>
        <v>#REF!</v>
      </c>
      <c r="E11883" t="e">
        <f>dados!#REF!</f>
        <v>#REF!</v>
      </c>
      <c r="F11883" t="e">
        <f>dados!#REF!</f>
        <v>#REF!</v>
      </c>
      <c r="G11883"/>
      <c r="H11883"/>
      <c r="I11883"/>
      <c r="J11883"/>
      <c r="K11883" s="13"/>
      <c r="L11883" s="13" t="e">
        <f>dados!#REF!/100</f>
        <v>#REF!</v>
      </c>
      <c r="M11883" s="13" t="e">
        <f>dados!#REF!/100</f>
        <v>#REF!</v>
      </c>
      <c r="N11883" s="13" t="e">
        <f>dados!#REF!/100</f>
        <v>#REF!</v>
      </c>
      <c r="O11883" s="13" t="e">
        <f>dados!#REF!/100</f>
        <v>#REF!</v>
      </c>
      <c r="P11883" s="22" t="e">
        <f>LEFT(Tabela2[[#This Row],[Código]],2)</f>
        <v>#VALUE!</v>
      </c>
    </row>
    <row r="11884" spans="2:16" ht="15" customHeight="1" x14ac:dyDescent="0.25">
      <c r="B11884" s="31" t="e">
        <f>IF(Tabela2[[#This Row],[Tipo]] = 0,LOOKUP(Tabela2[[#This Row],[RESUMO]],Tabela3[Grupo],Tabela3[Meus produtos]),VLOOKUP(Tabela2[[#This Row],[Código]],Tabela4[[Código NBS/LC116]:[Meus serviços]],3,0))</f>
        <v>#VALUE!</v>
      </c>
      <c r="C11884" t="e">
        <f>IF(E11884=0,TEXT(dados!#REF!,"00000000"),IF(E11884=2,TEXT(dados!#REF!,"0000"),TEXT(dados!#REF!,"#")))</f>
        <v>#REF!</v>
      </c>
      <c r="D11884" t="e">
        <f>IF(dados!#REF!=0,"",dados!#REF!)</f>
        <v>#REF!</v>
      </c>
      <c r="E11884" t="e">
        <f>dados!#REF!</f>
        <v>#REF!</v>
      </c>
      <c r="F11884" t="e">
        <f>dados!#REF!</f>
        <v>#REF!</v>
      </c>
      <c r="G11884"/>
      <c r="H11884"/>
      <c r="I11884"/>
      <c r="J11884"/>
      <c r="K11884" s="13"/>
      <c r="L11884" s="13" t="e">
        <f>dados!#REF!/100</f>
        <v>#REF!</v>
      </c>
      <c r="M11884" s="13" t="e">
        <f>dados!#REF!/100</f>
        <v>#REF!</v>
      </c>
      <c r="N11884" s="13" t="e">
        <f>dados!#REF!/100</f>
        <v>#REF!</v>
      </c>
      <c r="O11884" s="13" t="e">
        <f>dados!#REF!/100</f>
        <v>#REF!</v>
      </c>
      <c r="P11884" s="22" t="e">
        <f>LEFT(Tabela2[[#This Row],[Código]],2)</f>
        <v>#VALUE!</v>
      </c>
    </row>
    <row r="11885" spans="2:16" ht="15" customHeight="1" x14ac:dyDescent="0.25">
      <c r="B11885" s="31" t="e">
        <f>IF(Tabela2[[#This Row],[Tipo]] = 0,LOOKUP(Tabela2[[#This Row],[RESUMO]],Tabela3[Grupo],Tabela3[Meus produtos]),VLOOKUP(Tabela2[[#This Row],[Código]],Tabela4[[Código NBS/LC116]:[Meus serviços]],3,0))</f>
        <v>#VALUE!</v>
      </c>
      <c r="C11885" t="e">
        <f>IF(E11885=0,TEXT(dados!#REF!,"00000000"),IF(E11885=2,TEXT(dados!#REF!,"0000"),TEXT(dados!#REF!,"#")))</f>
        <v>#REF!</v>
      </c>
      <c r="D11885" t="e">
        <f>IF(dados!#REF!=0,"",dados!#REF!)</f>
        <v>#REF!</v>
      </c>
      <c r="E11885" t="e">
        <f>dados!#REF!</f>
        <v>#REF!</v>
      </c>
      <c r="F11885" t="e">
        <f>dados!#REF!</f>
        <v>#REF!</v>
      </c>
      <c r="G11885"/>
      <c r="H11885"/>
      <c r="I11885"/>
      <c r="J11885"/>
      <c r="K11885" s="13"/>
      <c r="L11885" s="13" t="e">
        <f>dados!#REF!/100</f>
        <v>#REF!</v>
      </c>
      <c r="M11885" s="13" t="e">
        <f>dados!#REF!/100</f>
        <v>#REF!</v>
      </c>
      <c r="N11885" s="13" t="e">
        <f>dados!#REF!/100</f>
        <v>#REF!</v>
      </c>
      <c r="O11885" s="13" t="e">
        <f>dados!#REF!/100</f>
        <v>#REF!</v>
      </c>
      <c r="P11885" s="22" t="e">
        <f>LEFT(Tabela2[[#This Row],[Código]],2)</f>
        <v>#VALUE!</v>
      </c>
    </row>
    <row r="11886" spans="2:16" ht="15" customHeight="1" x14ac:dyDescent="0.25">
      <c r="B11886" s="31" t="e">
        <f>IF(Tabela2[[#This Row],[Tipo]] = 0,LOOKUP(Tabela2[[#This Row],[RESUMO]],Tabela3[Grupo],Tabela3[Meus produtos]),VLOOKUP(Tabela2[[#This Row],[Código]],Tabela4[[Código NBS/LC116]:[Meus serviços]],3,0))</f>
        <v>#VALUE!</v>
      </c>
      <c r="C11886" t="e">
        <f>IF(E11886=0,TEXT(dados!#REF!,"00000000"),IF(E11886=2,TEXT(dados!#REF!,"0000"),TEXT(dados!#REF!,"#")))</f>
        <v>#REF!</v>
      </c>
      <c r="D11886" t="e">
        <f>IF(dados!#REF!=0,"",dados!#REF!)</f>
        <v>#REF!</v>
      </c>
      <c r="E11886" t="e">
        <f>dados!#REF!</f>
        <v>#REF!</v>
      </c>
      <c r="F11886" t="e">
        <f>dados!#REF!</f>
        <v>#REF!</v>
      </c>
      <c r="G11886"/>
      <c r="H11886"/>
      <c r="I11886"/>
      <c r="J11886"/>
      <c r="K11886" s="13"/>
      <c r="L11886" s="13" t="e">
        <f>dados!#REF!/100</f>
        <v>#REF!</v>
      </c>
      <c r="M11886" s="13" t="e">
        <f>dados!#REF!/100</f>
        <v>#REF!</v>
      </c>
      <c r="N11886" s="13" t="e">
        <f>dados!#REF!/100</f>
        <v>#REF!</v>
      </c>
      <c r="O11886" s="13" t="e">
        <f>dados!#REF!/100</f>
        <v>#REF!</v>
      </c>
      <c r="P11886" s="22" t="e">
        <f>LEFT(Tabela2[[#This Row],[Código]],2)</f>
        <v>#VALUE!</v>
      </c>
    </row>
    <row r="11887" spans="2:16" ht="15" customHeight="1" x14ac:dyDescent="0.25">
      <c r="B11887" s="31" t="e">
        <f>IF(Tabela2[[#This Row],[Tipo]] = 0,LOOKUP(Tabela2[[#This Row],[RESUMO]],Tabela3[Grupo],Tabela3[Meus produtos]),VLOOKUP(Tabela2[[#This Row],[Código]],Tabela4[[Código NBS/LC116]:[Meus serviços]],3,0))</f>
        <v>#VALUE!</v>
      </c>
      <c r="C11887" t="e">
        <f>IF(E11887=0,TEXT(dados!#REF!,"00000000"),IF(E11887=2,TEXT(dados!#REF!,"0000"),TEXT(dados!#REF!,"#")))</f>
        <v>#REF!</v>
      </c>
      <c r="D11887" t="e">
        <f>IF(dados!#REF!=0,"",dados!#REF!)</f>
        <v>#REF!</v>
      </c>
      <c r="E11887" t="e">
        <f>dados!#REF!</f>
        <v>#REF!</v>
      </c>
      <c r="F11887" t="e">
        <f>dados!#REF!</f>
        <v>#REF!</v>
      </c>
      <c r="G11887"/>
      <c r="H11887"/>
      <c r="I11887"/>
      <c r="J11887"/>
      <c r="K11887" s="13"/>
      <c r="L11887" s="13" t="e">
        <f>dados!#REF!/100</f>
        <v>#REF!</v>
      </c>
      <c r="M11887" s="13" t="e">
        <f>dados!#REF!/100</f>
        <v>#REF!</v>
      </c>
      <c r="N11887" s="13" t="e">
        <f>dados!#REF!/100</f>
        <v>#REF!</v>
      </c>
      <c r="O11887" s="13" t="e">
        <f>dados!#REF!/100</f>
        <v>#REF!</v>
      </c>
      <c r="P11887" s="22" t="e">
        <f>LEFT(Tabela2[[#This Row],[Código]],2)</f>
        <v>#VALUE!</v>
      </c>
    </row>
    <row r="11888" spans="2:16" ht="15" customHeight="1" x14ac:dyDescent="0.25">
      <c r="B11888" s="31" t="e">
        <f>IF(Tabela2[[#This Row],[Tipo]] = 0,LOOKUP(Tabela2[[#This Row],[RESUMO]],Tabela3[Grupo],Tabela3[Meus produtos]),VLOOKUP(Tabela2[[#This Row],[Código]],Tabela4[[Código NBS/LC116]:[Meus serviços]],3,0))</f>
        <v>#VALUE!</v>
      </c>
      <c r="C11888" t="e">
        <f>IF(E11888=0,TEXT(dados!#REF!,"00000000"),IF(E11888=2,TEXT(dados!#REF!,"0000"),TEXT(dados!#REF!,"#")))</f>
        <v>#REF!</v>
      </c>
      <c r="D11888" t="e">
        <f>IF(dados!#REF!=0,"",dados!#REF!)</f>
        <v>#REF!</v>
      </c>
      <c r="E11888" t="e">
        <f>dados!#REF!</f>
        <v>#REF!</v>
      </c>
      <c r="F11888" t="e">
        <f>dados!#REF!</f>
        <v>#REF!</v>
      </c>
      <c r="G11888"/>
      <c r="H11888"/>
      <c r="I11888"/>
      <c r="J11888"/>
      <c r="K11888" s="13"/>
      <c r="L11888" s="13" t="e">
        <f>dados!#REF!/100</f>
        <v>#REF!</v>
      </c>
      <c r="M11888" s="13" t="e">
        <f>dados!#REF!/100</f>
        <v>#REF!</v>
      </c>
      <c r="N11888" s="13" t="e">
        <f>dados!#REF!/100</f>
        <v>#REF!</v>
      </c>
      <c r="O11888" s="13" t="e">
        <f>dados!#REF!/100</f>
        <v>#REF!</v>
      </c>
      <c r="P11888" s="22" t="e">
        <f>LEFT(Tabela2[[#This Row],[Código]],2)</f>
        <v>#VALUE!</v>
      </c>
    </row>
    <row r="11889" spans="2:16" ht="15" customHeight="1" x14ac:dyDescent="0.25">
      <c r="B11889" s="31" t="e">
        <f>IF(Tabela2[[#This Row],[Tipo]] = 0,LOOKUP(Tabela2[[#This Row],[RESUMO]],Tabela3[Grupo],Tabela3[Meus produtos]),VLOOKUP(Tabela2[[#This Row],[Código]],Tabela4[[Código NBS/LC116]:[Meus serviços]],3,0))</f>
        <v>#VALUE!</v>
      </c>
      <c r="C11889" t="e">
        <f>IF(E11889=0,TEXT(dados!#REF!,"00000000"),IF(E11889=2,TEXT(dados!#REF!,"0000"),TEXT(dados!#REF!,"#")))</f>
        <v>#REF!</v>
      </c>
      <c r="D11889" t="e">
        <f>IF(dados!#REF!=0,"",dados!#REF!)</f>
        <v>#REF!</v>
      </c>
      <c r="E11889" t="e">
        <f>dados!#REF!</f>
        <v>#REF!</v>
      </c>
      <c r="F11889" t="e">
        <f>dados!#REF!</f>
        <v>#REF!</v>
      </c>
      <c r="G11889"/>
      <c r="H11889"/>
      <c r="I11889"/>
      <c r="J11889"/>
      <c r="K11889" s="13"/>
      <c r="L11889" s="13" t="e">
        <f>dados!#REF!/100</f>
        <v>#REF!</v>
      </c>
      <c r="M11889" s="13" t="e">
        <f>dados!#REF!/100</f>
        <v>#REF!</v>
      </c>
      <c r="N11889" s="13" t="e">
        <f>dados!#REF!/100</f>
        <v>#REF!</v>
      </c>
      <c r="O11889" s="13" t="e">
        <f>dados!#REF!/100</f>
        <v>#REF!</v>
      </c>
      <c r="P11889" s="22" t="e">
        <f>LEFT(Tabela2[[#This Row],[Código]],2)</f>
        <v>#VALUE!</v>
      </c>
    </row>
    <row r="11890" spans="2:16" ht="15" customHeight="1" x14ac:dyDescent="0.25">
      <c r="B11890" s="31" t="e">
        <f>IF(Tabela2[[#This Row],[Tipo]] = 0,LOOKUP(Tabela2[[#This Row],[RESUMO]],Tabela3[Grupo],Tabela3[Meus produtos]),VLOOKUP(Tabela2[[#This Row],[Código]],Tabela4[[Código NBS/LC116]:[Meus serviços]],3,0))</f>
        <v>#VALUE!</v>
      </c>
      <c r="C11890" t="e">
        <f>IF(E11890=0,TEXT(dados!#REF!,"00000000"),IF(E11890=2,TEXT(dados!#REF!,"0000"),TEXT(dados!#REF!,"#")))</f>
        <v>#REF!</v>
      </c>
      <c r="D11890" t="e">
        <f>IF(dados!#REF!=0,"",dados!#REF!)</f>
        <v>#REF!</v>
      </c>
      <c r="E11890" t="e">
        <f>dados!#REF!</f>
        <v>#REF!</v>
      </c>
      <c r="F11890" t="e">
        <f>dados!#REF!</f>
        <v>#REF!</v>
      </c>
      <c r="G11890"/>
      <c r="H11890"/>
      <c r="I11890"/>
      <c r="J11890"/>
      <c r="K11890" s="13"/>
      <c r="L11890" s="13" t="e">
        <f>dados!#REF!/100</f>
        <v>#REF!</v>
      </c>
      <c r="M11890" s="13" t="e">
        <f>dados!#REF!/100</f>
        <v>#REF!</v>
      </c>
      <c r="N11890" s="13" t="e">
        <f>dados!#REF!/100</f>
        <v>#REF!</v>
      </c>
      <c r="O11890" s="13" t="e">
        <f>dados!#REF!/100</f>
        <v>#REF!</v>
      </c>
      <c r="P11890" s="22" t="e">
        <f>LEFT(Tabela2[[#This Row],[Código]],2)</f>
        <v>#VALUE!</v>
      </c>
    </row>
    <row r="11891" spans="2:16" ht="15" customHeight="1" x14ac:dyDescent="0.25">
      <c r="B11891" s="31" t="e">
        <f>IF(Tabela2[[#This Row],[Tipo]] = 0,LOOKUP(Tabela2[[#This Row],[RESUMO]],Tabela3[Grupo],Tabela3[Meus produtos]),VLOOKUP(Tabela2[[#This Row],[Código]],Tabela4[[Código NBS/LC116]:[Meus serviços]],3,0))</f>
        <v>#VALUE!</v>
      </c>
      <c r="C11891" t="e">
        <f>IF(E11891=0,TEXT(dados!#REF!,"00000000"),IF(E11891=2,TEXT(dados!#REF!,"0000"),TEXT(dados!#REF!,"#")))</f>
        <v>#REF!</v>
      </c>
      <c r="D11891" t="e">
        <f>IF(dados!#REF!=0,"",dados!#REF!)</f>
        <v>#REF!</v>
      </c>
      <c r="E11891" t="e">
        <f>dados!#REF!</f>
        <v>#REF!</v>
      </c>
      <c r="F11891" t="e">
        <f>dados!#REF!</f>
        <v>#REF!</v>
      </c>
      <c r="G11891"/>
      <c r="H11891"/>
      <c r="I11891"/>
      <c r="J11891"/>
      <c r="K11891" s="13"/>
      <c r="L11891" s="13" t="e">
        <f>dados!#REF!/100</f>
        <v>#REF!</v>
      </c>
      <c r="M11891" s="13" t="e">
        <f>dados!#REF!/100</f>
        <v>#REF!</v>
      </c>
      <c r="N11891" s="13" t="e">
        <f>dados!#REF!/100</f>
        <v>#REF!</v>
      </c>
      <c r="O11891" s="13" t="e">
        <f>dados!#REF!/100</f>
        <v>#REF!</v>
      </c>
      <c r="P11891" s="22" t="e">
        <f>LEFT(Tabela2[[#This Row],[Código]],2)</f>
        <v>#VALUE!</v>
      </c>
    </row>
    <row r="11892" spans="2:16" ht="15" customHeight="1" x14ac:dyDescent="0.25">
      <c r="B11892" s="31" t="e">
        <f>IF(Tabela2[[#This Row],[Tipo]] = 0,LOOKUP(Tabela2[[#This Row],[RESUMO]],Tabela3[Grupo],Tabela3[Meus produtos]),VLOOKUP(Tabela2[[#This Row],[Código]],Tabela4[[Código NBS/LC116]:[Meus serviços]],3,0))</f>
        <v>#VALUE!</v>
      </c>
      <c r="C11892" t="e">
        <f>IF(E11892=0,TEXT(dados!#REF!,"00000000"),IF(E11892=2,TEXT(dados!#REF!,"0000"),TEXT(dados!#REF!,"#")))</f>
        <v>#REF!</v>
      </c>
      <c r="D11892" t="e">
        <f>IF(dados!#REF!=0,"",dados!#REF!)</f>
        <v>#REF!</v>
      </c>
      <c r="E11892" t="e">
        <f>dados!#REF!</f>
        <v>#REF!</v>
      </c>
      <c r="F11892" t="e">
        <f>dados!#REF!</f>
        <v>#REF!</v>
      </c>
      <c r="G11892"/>
      <c r="H11892"/>
      <c r="I11892"/>
      <c r="J11892"/>
      <c r="K11892" s="13"/>
      <c r="L11892" s="13" t="e">
        <f>dados!#REF!/100</f>
        <v>#REF!</v>
      </c>
      <c r="M11892" s="13" t="e">
        <f>dados!#REF!/100</f>
        <v>#REF!</v>
      </c>
      <c r="N11892" s="13" t="e">
        <f>dados!#REF!/100</f>
        <v>#REF!</v>
      </c>
      <c r="O11892" s="13" t="e">
        <f>dados!#REF!/100</f>
        <v>#REF!</v>
      </c>
      <c r="P11892" s="22" t="e">
        <f>LEFT(Tabela2[[#This Row],[Código]],2)</f>
        <v>#VALUE!</v>
      </c>
    </row>
    <row r="11893" spans="2:16" ht="15" customHeight="1" x14ac:dyDescent="0.25">
      <c r="B11893" s="31" t="e">
        <f>IF(Tabela2[[#This Row],[Tipo]] = 0,LOOKUP(Tabela2[[#This Row],[RESUMO]],Tabela3[Grupo],Tabela3[Meus produtos]),VLOOKUP(Tabela2[[#This Row],[Código]],Tabela4[[Código NBS/LC116]:[Meus serviços]],3,0))</f>
        <v>#VALUE!</v>
      </c>
      <c r="C11893" t="e">
        <f>IF(E11893=0,TEXT(dados!#REF!,"00000000"),IF(E11893=2,TEXT(dados!#REF!,"0000"),TEXT(dados!#REF!,"#")))</f>
        <v>#REF!</v>
      </c>
      <c r="D11893" t="e">
        <f>IF(dados!#REF!=0,"",dados!#REF!)</f>
        <v>#REF!</v>
      </c>
      <c r="E11893" t="e">
        <f>dados!#REF!</f>
        <v>#REF!</v>
      </c>
      <c r="F11893" t="e">
        <f>dados!#REF!</f>
        <v>#REF!</v>
      </c>
      <c r="G11893"/>
      <c r="H11893"/>
      <c r="I11893"/>
      <c r="J11893"/>
      <c r="K11893" s="13"/>
      <c r="L11893" s="13" t="e">
        <f>dados!#REF!/100</f>
        <v>#REF!</v>
      </c>
      <c r="M11893" s="13" t="e">
        <f>dados!#REF!/100</f>
        <v>#REF!</v>
      </c>
      <c r="N11893" s="13" t="e">
        <f>dados!#REF!/100</f>
        <v>#REF!</v>
      </c>
      <c r="O11893" s="13" t="e">
        <f>dados!#REF!/100</f>
        <v>#REF!</v>
      </c>
      <c r="P11893" s="22" t="e">
        <f>LEFT(Tabela2[[#This Row],[Código]],2)</f>
        <v>#VALUE!</v>
      </c>
    </row>
    <row r="11894" spans="2:16" ht="15" customHeight="1" x14ac:dyDescent="0.25">
      <c r="B11894" s="31" t="e">
        <f>IF(Tabela2[[#This Row],[Tipo]] = 0,LOOKUP(Tabela2[[#This Row],[RESUMO]],Tabela3[Grupo],Tabela3[Meus produtos]),VLOOKUP(Tabela2[[#This Row],[Código]],Tabela4[[Código NBS/LC116]:[Meus serviços]],3,0))</f>
        <v>#VALUE!</v>
      </c>
      <c r="C11894" t="e">
        <f>IF(E11894=0,TEXT(dados!#REF!,"00000000"),IF(E11894=2,TEXT(dados!#REF!,"0000"),TEXT(dados!#REF!,"#")))</f>
        <v>#REF!</v>
      </c>
      <c r="D11894" t="e">
        <f>IF(dados!#REF!=0,"",dados!#REF!)</f>
        <v>#REF!</v>
      </c>
      <c r="E11894" t="e">
        <f>dados!#REF!</f>
        <v>#REF!</v>
      </c>
      <c r="F11894" t="e">
        <f>dados!#REF!</f>
        <v>#REF!</v>
      </c>
      <c r="G11894"/>
      <c r="H11894"/>
      <c r="I11894"/>
      <c r="J11894"/>
      <c r="K11894" s="13"/>
      <c r="L11894" s="13" t="e">
        <f>dados!#REF!/100</f>
        <v>#REF!</v>
      </c>
      <c r="M11894" s="13" t="e">
        <f>dados!#REF!/100</f>
        <v>#REF!</v>
      </c>
      <c r="N11894" s="13" t="e">
        <f>dados!#REF!/100</f>
        <v>#REF!</v>
      </c>
      <c r="O11894" s="13" t="e">
        <f>dados!#REF!/100</f>
        <v>#REF!</v>
      </c>
      <c r="P11894" s="22" t="e">
        <f>LEFT(Tabela2[[#This Row],[Código]],2)</f>
        <v>#VALUE!</v>
      </c>
    </row>
    <row r="11895" spans="2:16" ht="15" customHeight="1" x14ac:dyDescent="0.25">
      <c r="B11895" s="31" t="e">
        <f>IF(Tabela2[[#This Row],[Tipo]] = 0,LOOKUP(Tabela2[[#This Row],[RESUMO]],Tabela3[Grupo],Tabela3[Meus produtos]),VLOOKUP(Tabela2[[#This Row],[Código]],Tabela4[[Código NBS/LC116]:[Meus serviços]],3,0))</f>
        <v>#VALUE!</v>
      </c>
      <c r="C11895" t="e">
        <f>IF(E11895=0,TEXT(dados!#REF!,"00000000"),IF(E11895=2,TEXT(dados!#REF!,"0000"),TEXT(dados!#REF!,"#")))</f>
        <v>#REF!</v>
      </c>
      <c r="D11895" t="e">
        <f>IF(dados!#REF!=0,"",dados!#REF!)</f>
        <v>#REF!</v>
      </c>
      <c r="E11895" t="e">
        <f>dados!#REF!</f>
        <v>#REF!</v>
      </c>
      <c r="F11895" t="e">
        <f>dados!#REF!</f>
        <v>#REF!</v>
      </c>
      <c r="G11895"/>
      <c r="H11895"/>
      <c r="I11895"/>
      <c r="J11895"/>
      <c r="K11895" s="13"/>
      <c r="L11895" s="13" t="e">
        <f>dados!#REF!/100</f>
        <v>#REF!</v>
      </c>
      <c r="M11895" s="13" t="e">
        <f>dados!#REF!/100</f>
        <v>#REF!</v>
      </c>
      <c r="N11895" s="13" t="e">
        <f>dados!#REF!/100</f>
        <v>#REF!</v>
      </c>
      <c r="O11895" s="13" t="e">
        <f>dados!#REF!/100</f>
        <v>#REF!</v>
      </c>
      <c r="P11895" s="22" t="e">
        <f>LEFT(Tabela2[[#This Row],[Código]],2)</f>
        <v>#VALUE!</v>
      </c>
    </row>
    <row r="11896" spans="2:16" ht="15" customHeight="1" x14ac:dyDescent="0.25">
      <c r="B11896" s="31" t="e">
        <f>IF(Tabela2[[#This Row],[Tipo]] = 0,LOOKUP(Tabela2[[#This Row],[RESUMO]],Tabela3[Grupo],Tabela3[Meus produtos]),VLOOKUP(Tabela2[[#This Row],[Código]],Tabela4[[Código NBS/LC116]:[Meus serviços]],3,0))</f>
        <v>#VALUE!</v>
      </c>
      <c r="C11896" t="e">
        <f>IF(E11896=0,TEXT(dados!#REF!,"00000000"),IF(E11896=2,TEXT(dados!#REF!,"0000"),TEXT(dados!#REF!,"#")))</f>
        <v>#REF!</v>
      </c>
      <c r="D11896" t="e">
        <f>IF(dados!#REF!=0,"",dados!#REF!)</f>
        <v>#REF!</v>
      </c>
      <c r="E11896" t="e">
        <f>dados!#REF!</f>
        <v>#REF!</v>
      </c>
      <c r="F11896" t="e">
        <f>dados!#REF!</f>
        <v>#REF!</v>
      </c>
      <c r="G11896"/>
      <c r="H11896"/>
      <c r="I11896"/>
      <c r="J11896"/>
      <c r="K11896" s="13"/>
      <c r="L11896" s="13" t="e">
        <f>dados!#REF!/100</f>
        <v>#REF!</v>
      </c>
      <c r="M11896" s="13" t="e">
        <f>dados!#REF!/100</f>
        <v>#REF!</v>
      </c>
      <c r="N11896" s="13" t="e">
        <f>dados!#REF!/100</f>
        <v>#REF!</v>
      </c>
      <c r="O11896" s="13" t="e">
        <f>dados!#REF!/100</f>
        <v>#REF!</v>
      </c>
      <c r="P11896" s="22" t="e">
        <f>LEFT(Tabela2[[#This Row],[Código]],2)</f>
        <v>#VALUE!</v>
      </c>
    </row>
    <row r="11897" spans="2:16" ht="15" customHeight="1" x14ac:dyDescent="0.25">
      <c r="B11897" s="31" t="e">
        <f>IF(Tabela2[[#This Row],[Tipo]] = 0,LOOKUP(Tabela2[[#This Row],[RESUMO]],Tabela3[Grupo],Tabela3[Meus produtos]),VLOOKUP(Tabela2[[#This Row],[Código]],Tabela4[[Código NBS/LC116]:[Meus serviços]],3,0))</f>
        <v>#VALUE!</v>
      </c>
      <c r="C11897" t="e">
        <f>IF(E11897=0,TEXT(dados!#REF!,"00000000"),IF(E11897=2,TEXT(dados!#REF!,"0000"),TEXT(dados!#REF!,"#")))</f>
        <v>#REF!</v>
      </c>
      <c r="D11897" t="e">
        <f>IF(dados!#REF!=0,"",dados!#REF!)</f>
        <v>#REF!</v>
      </c>
      <c r="E11897" t="e">
        <f>dados!#REF!</f>
        <v>#REF!</v>
      </c>
      <c r="F11897" t="e">
        <f>dados!#REF!</f>
        <v>#REF!</v>
      </c>
      <c r="G11897"/>
      <c r="H11897"/>
      <c r="I11897"/>
      <c r="J11897"/>
      <c r="K11897" s="13"/>
      <c r="L11897" s="13" t="e">
        <f>dados!#REF!/100</f>
        <v>#REF!</v>
      </c>
      <c r="M11897" s="13" t="e">
        <f>dados!#REF!/100</f>
        <v>#REF!</v>
      </c>
      <c r="N11897" s="13" t="e">
        <f>dados!#REF!/100</f>
        <v>#REF!</v>
      </c>
      <c r="O11897" s="13" t="e">
        <f>dados!#REF!/100</f>
        <v>#REF!</v>
      </c>
      <c r="P11897" s="22" t="e">
        <f>LEFT(Tabela2[[#This Row],[Código]],2)</f>
        <v>#VALUE!</v>
      </c>
    </row>
    <row r="11898" spans="2:16" ht="15" customHeight="1" x14ac:dyDescent="0.25">
      <c r="B11898" s="31" t="e">
        <f>IF(Tabela2[[#This Row],[Tipo]] = 0,LOOKUP(Tabela2[[#This Row],[RESUMO]],Tabela3[Grupo],Tabela3[Meus produtos]),VLOOKUP(Tabela2[[#This Row],[Código]],Tabela4[[Código NBS/LC116]:[Meus serviços]],3,0))</f>
        <v>#VALUE!</v>
      </c>
      <c r="C11898" t="e">
        <f>IF(E11898=0,TEXT(dados!#REF!,"00000000"),IF(E11898=2,TEXT(dados!#REF!,"0000"),TEXT(dados!#REF!,"#")))</f>
        <v>#REF!</v>
      </c>
      <c r="D11898" t="e">
        <f>IF(dados!#REF!=0,"",dados!#REF!)</f>
        <v>#REF!</v>
      </c>
      <c r="E11898" t="e">
        <f>dados!#REF!</f>
        <v>#REF!</v>
      </c>
      <c r="F11898" t="e">
        <f>dados!#REF!</f>
        <v>#REF!</v>
      </c>
      <c r="G11898"/>
      <c r="H11898"/>
      <c r="I11898"/>
      <c r="J11898"/>
      <c r="K11898" s="13"/>
      <c r="L11898" s="13" t="e">
        <f>dados!#REF!/100</f>
        <v>#REF!</v>
      </c>
      <c r="M11898" s="13" t="e">
        <f>dados!#REF!/100</f>
        <v>#REF!</v>
      </c>
      <c r="N11898" s="13" t="e">
        <f>dados!#REF!/100</f>
        <v>#REF!</v>
      </c>
      <c r="O11898" s="13" t="e">
        <f>dados!#REF!/100</f>
        <v>#REF!</v>
      </c>
      <c r="P11898" s="22" t="e">
        <f>LEFT(Tabela2[[#This Row],[Código]],2)</f>
        <v>#VALUE!</v>
      </c>
    </row>
    <row r="11899" spans="2:16" ht="15" customHeight="1" x14ac:dyDescent="0.25">
      <c r="B11899" s="31" t="e">
        <f>IF(Tabela2[[#This Row],[Tipo]] = 0,LOOKUP(Tabela2[[#This Row],[RESUMO]],Tabela3[Grupo],Tabela3[Meus produtos]),VLOOKUP(Tabela2[[#This Row],[Código]],Tabela4[[Código NBS/LC116]:[Meus serviços]],3,0))</f>
        <v>#VALUE!</v>
      </c>
      <c r="C11899" t="e">
        <f>IF(E11899=0,TEXT(dados!#REF!,"00000000"),IF(E11899=2,TEXT(dados!#REF!,"0000"),TEXT(dados!#REF!,"#")))</f>
        <v>#REF!</v>
      </c>
      <c r="D11899" t="e">
        <f>IF(dados!#REF!=0,"",dados!#REF!)</f>
        <v>#REF!</v>
      </c>
      <c r="E11899" t="e">
        <f>dados!#REF!</f>
        <v>#REF!</v>
      </c>
      <c r="F11899" t="e">
        <f>dados!#REF!</f>
        <v>#REF!</v>
      </c>
      <c r="G11899"/>
      <c r="H11899"/>
      <c r="I11899"/>
      <c r="J11899"/>
      <c r="K11899" s="13"/>
      <c r="L11899" s="13" t="e">
        <f>dados!#REF!/100</f>
        <v>#REF!</v>
      </c>
      <c r="M11899" s="13" t="e">
        <f>dados!#REF!/100</f>
        <v>#REF!</v>
      </c>
      <c r="N11899" s="13" t="e">
        <f>dados!#REF!/100</f>
        <v>#REF!</v>
      </c>
      <c r="O11899" s="13" t="e">
        <f>dados!#REF!/100</f>
        <v>#REF!</v>
      </c>
      <c r="P11899" s="22" t="e">
        <f>LEFT(Tabela2[[#This Row],[Código]],2)</f>
        <v>#VALUE!</v>
      </c>
    </row>
    <row r="11900" spans="2:16" ht="15" customHeight="1" x14ac:dyDescent="0.25">
      <c r="B11900" s="31" t="e">
        <f>IF(Tabela2[[#This Row],[Tipo]] = 0,LOOKUP(Tabela2[[#This Row],[RESUMO]],Tabela3[Grupo],Tabela3[Meus produtos]),VLOOKUP(Tabela2[[#This Row],[Código]],Tabela4[[Código NBS/LC116]:[Meus serviços]],3,0))</f>
        <v>#VALUE!</v>
      </c>
      <c r="C11900" t="e">
        <f>IF(E11900=0,TEXT(dados!#REF!,"00000000"),IF(E11900=2,TEXT(dados!#REF!,"0000"),TEXT(dados!#REF!,"#")))</f>
        <v>#REF!</v>
      </c>
      <c r="D11900" t="e">
        <f>IF(dados!#REF!=0,"",dados!#REF!)</f>
        <v>#REF!</v>
      </c>
      <c r="E11900" t="e">
        <f>dados!#REF!</f>
        <v>#REF!</v>
      </c>
      <c r="F11900" t="e">
        <f>dados!#REF!</f>
        <v>#REF!</v>
      </c>
      <c r="G11900"/>
      <c r="H11900"/>
      <c r="I11900"/>
      <c r="J11900"/>
      <c r="K11900" s="13"/>
      <c r="L11900" s="13" t="e">
        <f>dados!#REF!/100</f>
        <v>#REF!</v>
      </c>
      <c r="M11900" s="13" t="e">
        <f>dados!#REF!/100</f>
        <v>#REF!</v>
      </c>
      <c r="N11900" s="13" t="e">
        <f>dados!#REF!/100</f>
        <v>#REF!</v>
      </c>
      <c r="O11900" s="13" t="e">
        <f>dados!#REF!/100</f>
        <v>#REF!</v>
      </c>
      <c r="P11900" s="22" t="e">
        <f>LEFT(Tabela2[[#This Row],[Código]],2)</f>
        <v>#VALUE!</v>
      </c>
    </row>
    <row r="11901" spans="2:16" ht="15" customHeight="1" x14ac:dyDescent="0.25">
      <c r="B11901" s="31" t="e">
        <f>IF(Tabela2[[#This Row],[Tipo]] = 0,LOOKUP(Tabela2[[#This Row],[RESUMO]],Tabela3[Grupo],Tabela3[Meus produtos]),VLOOKUP(Tabela2[[#This Row],[Código]],Tabela4[[Código NBS/LC116]:[Meus serviços]],3,0))</f>
        <v>#VALUE!</v>
      </c>
      <c r="C11901" t="e">
        <f>IF(E11901=0,TEXT(dados!#REF!,"00000000"),IF(E11901=2,TEXT(dados!#REF!,"0000"),TEXT(dados!#REF!,"#")))</f>
        <v>#REF!</v>
      </c>
      <c r="D11901" t="e">
        <f>IF(dados!#REF!=0,"",dados!#REF!)</f>
        <v>#REF!</v>
      </c>
      <c r="E11901" t="e">
        <f>dados!#REF!</f>
        <v>#REF!</v>
      </c>
      <c r="F11901" t="e">
        <f>dados!#REF!</f>
        <v>#REF!</v>
      </c>
      <c r="G11901"/>
      <c r="H11901"/>
      <c r="I11901"/>
      <c r="J11901"/>
      <c r="K11901" s="13"/>
      <c r="L11901" s="13" t="e">
        <f>dados!#REF!/100</f>
        <v>#REF!</v>
      </c>
      <c r="M11901" s="13" t="e">
        <f>dados!#REF!/100</f>
        <v>#REF!</v>
      </c>
      <c r="N11901" s="13" t="e">
        <f>dados!#REF!/100</f>
        <v>#REF!</v>
      </c>
      <c r="O11901" s="13" t="e">
        <f>dados!#REF!/100</f>
        <v>#REF!</v>
      </c>
      <c r="P11901" s="22" t="e">
        <f>LEFT(Tabela2[[#This Row],[Código]],2)</f>
        <v>#VALUE!</v>
      </c>
    </row>
    <row r="11902" spans="2:16" ht="15" customHeight="1" x14ac:dyDescent="0.25">
      <c r="B11902" s="31" t="e">
        <f>IF(Tabela2[[#This Row],[Tipo]] = 0,LOOKUP(Tabela2[[#This Row],[RESUMO]],Tabela3[Grupo],Tabela3[Meus produtos]),VLOOKUP(Tabela2[[#This Row],[Código]],Tabela4[[Código NBS/LC116]:[Meus serviços]],3,0))</f>
        <v>#VALUE!</v>
      </c>
      <c r="C11902" t="e">
        <f>IF(E11902=0,TEXT(dados!#REF!,"00000000"),IF(E11902=2,TEXT(dados!#REF!,"0000"),TEXT(dados!#REF!,"#")))</f>
        <v>#REF!</v>
      </c>
      <c r="D11902" t="e">
        <f>IF(dados!#REF!=0,"",dados!#REF!)</f>
        <v>#REF!</v>
      </c>
      <c r="E11902" t="e">
        <f>dados!#REF!</f>
        <v>#REF!</v>
      </c>
      <c r="F11902" t="e">
        <f>dados!#REF!</f>
        <v>#REF!</v>
      </c>
      <c r="G11902"/>
      <c r="H11902"/>
      <c r="I11902"/>
      <c r="J11902"/>
      <c r="K11902" s="13"/>
      <c r="L11902" s="13" t="e">
        <f>dados!#REF!/100</f>
        <v>#REF!</v>
      </c>
      <c r="M11902" s="13" t="e">
        <f>dados!#REF!/100</f>
        <v>#REF!</v>
      </c>
      <c r="N11902" s="13" t="e">
        <f>dados!#REF!/100</f>
        <v>#REF!</v>
      </c>
      <c r="O11902" s="13" t="e">
        <f>dados!#REF!/100</f>
        <v>#REF!</v>
      </c>
      <c r="P11902" s="22" t="e">
        <f>LEFT(Tabela2[[#This Row],[Código]],2)</f>
        <v>#VALUE!</v>
      </c>
    </row>
    <row r="11903" spans="2:16" ht="15" customHeight="1" x14ac:dyDescent="0.25">
      <c r="B11903" s="31" t="e">
        <f>IF(Tabela2[[#This Row],[Tipo]] = 0,LOOKUP(Tabela2[[#This Row],[RESUMO]],Tabela3[Grupo],Tabela3[Meus produtos]),VLOOKUP(Tabela2[[#This Row],[Código]],Tabela4[[Código NBS/LC116]:[Meus serviços]],3,0))</f>
        <v>#VALUE!</v>
      </c>
      <c r="C11903" t="e">
        <f>IF(E11903=0,TEXT(dados!#REF!,"00000000"),IF(E11903=2,TEXT(dados!#REF!,"0000"),TEXT(dados!#REF!,"#")))</f>
        <v>#REF!</v>
      </c>
      <c r="D11903" t="e">
        <f>IF(dados!#REF!=0,"",dados!#REF!)</f>
        <v>#REF!</v>
      </c>
      <c r="E11903" t="e">
        <f>dados!#REF!</f>
        <v>#REF!</v>
      </c>
      <c r="F11903" t="e">
        <f>dados!#REF!</f>
        <v>#REF!</v>
      </c>
      <c r="G11903"/>
      <c r="H11903"/>
      <c r="I11903"/>
      <c r="J11903"/>
      <c r="K11903" s="13"/>
      <c r="L11903" s="13" t="e">
        <f>dados!#REF!/100</f>
        <v>#REF!</v>
      </c>
      <c r="M11903" s="13" t="e">
        <f>dados!#REF!/100</f>
        <v>#REF!</v>
      </c>
      <c r="N11903" s="13" t="e">
        <f>dados!#REF!/100</f>
        <v>#REF!</v>
      </c>
      <c r="O11903" s="13" t="e">
        <f>dados!#REF!/100</f>
        <v>#REF!</v>
      </c>
      <c r="P11903" s="22" t="e">
        <f>LEFT(Tabela2[[#This Row],[Código]],2)</f>
        <v>#VALUE!</v>
      </c>
    </row>
    <row r="11904" spans="2:16" ht="15" customHeight="1" x14ac:dyDescent="0.25">
      <c r="B11904" s="31" t="e">
        <f>IF(Tabela2[[#This Row],[Tipo]] = 0,LOOKUP(Tabela2[[#This Row],[RESUMO]],Tabela3[Grupo],Tabela3[Meus produtos]),VLOOKUP(Tabela2[[#This Row],[Código]],Tabela4[[Código NBS/LC116]:[Meus serviços]],3,0))</f>
        <v>#VALUE!</v>
      </c>
      <c r="C11904" t="e">
        <f>IF(E11904=0,TEXT(dados!#REF!,"00000000"),IF(E11904=2,TEXT(dados!#REF!,"0000"),TEXT(dados!#REF!,"#")))</f>
        <v>#REF!</v>
      </c>
      <c r="D11904" t="e">
        <f>IF(dados!#REF!=0,"",dados!#REF!)</f>
        <v>#REF!</v>
      </c>
      <c r="E11904" t="e">
        <f>dados!#REF!</f>
        <v>#REF!</v>
      </c>
      <c r="F11904" t="e">
        <f>dados!#REF!</f>
        <v>#REF!</v>
      </c>
      <c r="G11904"/>
      <c r="H11904"/>
      <c r="I11904"/>
      <c r="J11904"/>
      <c r="K11904" s="13"/>
      <c r="L11904" s="13" t="e">
        <f>dados!#REF!/100</f>
        <v>#REF!</v>
      </c>
      <c r="M11904" s="13" t="e">
        <f>dados!#REF!/100</f>
        <v>#REF!</v>
      </c>
      <c r="N11904" s="13" t="e">
        <f>dados!#REF!/100</f>
        <v>#REF!</v>
      </c>
      <c r="O11904" s="13" t="e">
        <f>dados!#REF!/100</f>
        <v>#REF!</v>
      </c>
      <c r="P11904" s="22" t="e">
        <f>LEFT(Tabela2[[#This Row],[Código]],2)</f>
        <v>#VALUE!</v>
      </c>
    </row>
    <row r="11905" spans="2:16" ht="15" customHeight="1" x14ac:dyDescent="0.25">
      <c r="B11905" s="31" t="e">
        <f>IF(Tabela2[[#This Row],[Tipo]] = 0,LOOKUP(Tabela2[[#This Row],[RESUMO]],Tabela3[Grupo],Tabela3[Meus produtos]),VLOOKUP(Tabela2[[#This Row],[Código]],Tabela4[[Código NBS/LC116]:[Meus serviços]],3,0))</f>
        <v>#VALUE!</v>
      </c>
      <c r="C11905" t="e">
        <f>IF(E11905=0,TEXT(dados!#REF!,"00000000"),IF(E11905=2,TEXT(dados!#REF!,"0000"),TEXT(dados!#REF!,"#")))</f>
        <v>#REF!</v>
      </c>
      <c r="D11905" t="e">
        <f>IF(dados!#REF!=0,"",dados!#REF!)</f>
        <v>#REF!</v>
      </c>
      <c r="E11905" t="e">
        <f>dados!#REF!</f>
        <v>#REF!</v>
      </c>
      <c r="F11905" t="e">
        <f>dados!#REF!</f>
        <v>#REF!</v>
      </c>
      <c r="G11905"/>
      <c r="H11905"/>
      <c r="I11905"/>
      <c r="J11905"/>
      <c r="K11905" s="13"/>
      <c r="L11905" s="13" t="e">
        <f>dados!#REF!/100</f>
        <v>#REF!</v>
      </c>
      <c r="M11905" s="13" t="e">
        <f>dados!#REF!/100</f>
        <v>#REF!</v>
      </c>
      <c r="N11905" s="13" t="e">
        <f>dados!#REF!/100</f>
        <v>#REF!</v>
      </c>
      <c r="O11905" s="13" t="e">
        <f>dados!#REF!/100</f>
        <v>#REF!</v>
      </c>
      <c r="P11905" s="22" t="e">
        <f>LEFT(Tabela2[[#This Row],[Código]],2)</f>
        <v>#VALUE!</v>
      </c>
    </row>
    <row r="11906" spans="2:16" ht="15" customHeight="1" x14ac:dyDescent="0.25">
      <c r="B11906" s="31" t="e">
        <f>IF(Tabela2[[#This Row],[Tipo]] = 0,LOOKUP(Tabela2[[#This Row],[RESUMO]],Tabela3[Grupo],Tabela3[Meus produtos]),VLOOKUP(Tabela2[[#This Row],[Código]],Tabela4[[Código NBS/LC116]:[Meus serviços]],3,0))</f>
        <v>#VALUE!</v>
      </c>
      <c r="C11906" t="e">
        <f>IF(E11906=0,TEXT(dados!#REF!,"00000000"),IF(E11906=2,TEXT(dados!#REF!,"0000"),TEXT(dados!#REF!,"#")))</f>
        <v>#REF!</v>
      </c>
      <c r="D11906" t="e">
        <f>IF(dados!#REF!=0,"",dados!#REF!)</f>
        <v>#REF!</v>
      </c>
      <c r="E11906" t="e">
        <f>dados!#REF!</f>
        <v>#REF!</v>
      </c>
      <c r="F11906" t="e">
        <f>dados!#REF!</f>
        <v>#REF!</v>
      </c>
      <c r="G11906"/>
      <c r="H11906"/>
      <c r="I11906"/>
      <c r="J11906"/>
      <c r="K11906" s="13"/>
      <c r="L11906" s="13" t="e">
        <f>dados!#REF!/100</f>
        <v>#REF!</v>
      </c>
      <c r="M11906" s="13" t="e">
        <f>dados!#REF!/100</f>
        <v>#REF!</v>
      </c>
      <c r="N11906" s="13" t="e">
        <f>dados!#REF!/100</f>
        <v>#REF!</v>
      </c>
      <c r="O11906" s="13" t="e">
        <f>dados!#REF!/100</f>
        <v>#REF!</v>
      </c>
      <c r="P11906" s="22" t="e">
        <f>LEFT(Tabela2[[#This Row],[Código]],2)</f>
        <v>#VALUE!</v>
      </c>
    </row>
    <row r="11907" spans="2:16" ht="15" customHeight="1" x14ac:dyDescent="0.25">
      <c r="B11907" s="31" t="e">
        <f>IF(Tabela2[[#This Row],[Tipo]] = 0,LOOKUP(Tabela2[[#This Row],[RESUMO]],Tabela3[Grupo],Tabela3[Meus produtos]),VLOOKUP(Tabela2[[#This Row],[Código]],Tabela4[[Código NBS/LC116]:[Meus serviços]],3,0))</f>
        <v>#VALUE!</v>
      </c>
      <c r="C11907" t="e">
        <f>IF(E11907=0,TEXT(dados!#REF!,"00000000"),IF(E11907=2,TEXT(dados!#REF!,"0000"),TEXT(dados!#REF!,"#")))</f>
        <v>#REF!</v>
      </c>
      <c r="D11907" t="e">
        <f>IF(dados!#REF!=0,"",dados!#REF!)</f>
        <v>#REF!</v>
      </c>
      <c r="E11907" t="e">
        <f>dados!#REF!</f>
        <v>#REF!</v>
      </c>
      <c r="F11907" t="e">
        <f>dados!#REF!</f>
        <v>#REF!</v>
      </c>
      <c r="G11907"/>
      <c r="H11907"/>
      <c r="I11907"/>
      <c r="J11907"/>
      <c r="K11907" s="13"/>
      <c r="L11907" s="13" t="e">
        <f>dados!#REF!/100</f>
        <v>#REF!</v>
      </c>
      <c r="M11907" s="13" t="e">
        <f>dados!#REF!/100</f>
        <v>#REF!</v>
      </c>
      <c r="N11907" s="13" t="e">
        <f>dados!#REF!/100</f>
        <v>#REF!</v>
      </c>
      <c r="O11907" s="13" t="e">
        <f>dados!#REF!/100</f>
        <v>#REF!</v>
      </c>
      <c r="P11907" s="22" t="e">
        <f>LEFT(Tabela2[[#This Row],[Código]],2)</f>
        <v>#VALUE!</v>
      </c>
    </row>
    <row r="11908" spans="2:16" ht="15" customHeight="1" x14ac:dyDescent="0.25">
      <c r="B11908" s="31" t="e">
        <f>IF(Tabela2[[#This Row],[Tipo]] = 0,LOOKUP(Tabela2[[#This Row],[RESUMO]],Tabela3[Grupo],Tabela3[Meus produtos]),VLOOKUP(Tabela2[[#This Row],[Código]],Tabela4[[Código NBS/LC116]:[Meus serviços]],3,0))</f>
        <v>#VALUE!</v>
      </c>
      <c r="C11908" t="e">
        <f>IF(E11908=0,TEXT(dados!#REF!,"00000000"),IF(E11908=2,TEXT(dados!#REF!,"0000"),TEXT(dados!#REF!,"#")))</f>
        <v>#REF!</v>
      </c>
      <c r="D11908" t="e">
        <f>IF(dados!#REF!=0,"",dados!#REF!)</f>
        <v>#REF!</v>
      </c>
      <c r="E11908" t="e">
        <f>dados!#REF!</f>
        <v>#REF!</v>
      </c>
      <c r="F11908" t="e">
        <f>dados!#REF!</f>
        <v>#REF!</v>
      </c>
      <c r="G11908"/>
      <c r="H11908"/>
      <c r="I11908"/>
      <c r="J11908"/>
      <c r="K11908" s="13"/>
      <c r="L11908" s="13" t="e">
        <f>dados!#REF!/100</f>
        <v>#REF!</v>
      </c>
      <c r="M11908" s="13" t="e">
        <f>dados!#REF!/100</f>
        <v>#REF!</v>
      </c>
      <c r="N11908" s="13" t="e">
        <f>dados!#REF!/100</f>
        <v>#REF!</v>
      </c>
      <c r="O11908" s="13" t="e">
        <f>dados!#REF!/100</f>
        <v>#REF!</v>
      </c>
      <c r="P11908" s="22" t="e">
        <f>LEFT(Tabela2[[#This Row],[Código]],2)</f>
        <v>#VALUE!</v>
      </c>
    </row>
    <row r="11909" spans="2:16" ht="15" customHeight="1" x14ac:dyDescent="0.25">
      <c r="B11909" s="31" t="e">
        <f>IF(Tabela2[[#This Row],[Tipo]] = 0,LOOKUP(Tabela2[[#This Row],[RESUMO]],Tabela3[Grupo],Tabela3[Meus produtos]),VLOOKUP(Tabela2[[#This Row],[Código]],Tabela4[[Código NBS/LC116]:[Meus serviços]],3,0))</f>
        <v>#VALUE!</v>
      </c>
      <c r="C11909" t="e">
        <f>IF(E11909=0,TEXT(dados!#REF!,"00000000"),IF(E11909=2,TEXT(dados!#REF!,"0000"),TEXT(dados!#REF!,"#")))</f>
        <v>#REF!</v>
      </c>
      <c r="D11909" t="e">
        <f>IF(dados!#REF!=0,"",dados!#REF!)</f>
        <v>#REF!</v>
      </c>
      <c r="E11909" t="e">
        <f>dados!#REF!</f>
        <v>#REF!</v>
      </c>
      <c r="F11909" t="e">
        <f>dados!#REF!</f>
        <v>#REF!</v>
      </c>
      <c r="G11909"/>
      <c r="H11909"/>
      <c r="I11909"/>
      <c r="J11909"/>
      <c r="K11909" s="13"/>
      <c r="L11909" s="13" t="e">
        <f>dados!#REF!/100</f>
        <v>#REF!</v>
      </c>
      <c r="M11909" s="13" t="e">
        <f>dados!#REF!/100</f>
        <v>#REF!</v>
      </c>
      <c r="N11909" s="13" t="e">
        <f>dados!#REF!/100</f>
        <v>#REF!</v>
      </c>
      <c r="O11909" s="13" t="e">
        <f>dados!#REF!/100</f>
        <v>#REF!</v>
      </c>
      <c r="P11909" s="22" t="e">
        <f>LEFT(Tabela2[[#This Row],[Código]],2)</f>
        <v>#VALUE!</v>
      </c>
    </row>
    <row r="11910" spans="2:16" ht="15" customHeight="1" x14ac:dyDescent="0.25">
      <c r="B11910" s="31" t="e">
        <f>IF(Tabela2[[#This Row],[Tipo]] = 0,LOOKUP(Tabela2[[#This Row],[RESUMO]],Tabela3[Grupo],Tabela3[Meus produtos]),VLOOKUP(Tabela2[[#This Row],[Código]],Tabela4[[Código NBS/LC116]:[Meus serviços]],3,0))</f>
        <v>#VALUE!</v>
      </c>
      <c r="C11910" t="e">
        <f>IF(E11910=0,TEXT(dados!#REF!,"00000000"),IF(E11910=2,TEXT(dados!#REF!,"0000"),TEXT(dados!#REF!,"#")))</f>
        <v>#REF!</v>
      </c>
      <c r="D11910" t="e">
        <f>IF(dados!#REF!=0,"",dados!#REF!)</f>
        <v>#REF!</v>
      </c>
      <c r="E11910" t="e">
        <f>dados!#REF!</f>
        <v>#REF!</v>
      </c>
      <c r="F11910" t="e">
        <f>dados!#REF!</f>
        <v>#REF!</v>
      </c>
      <c r="G11910"/>
      <c r="H11910"/>
      <c r="I11910"/>
      <c r="J11910"/>
      <c r="K11910" s="13"/>
      <c r="L11910" s="13" t="e">
        <f>dados!#REF!/100</f>
        <v>#REF!</v>
      </c>
      <c r="M11910" s="13" t="e">
        <f>dados!#REF!/100</f>
        <v>#REF!</v>
      </c>
      <c r="N11910" s="13" t="e">
        <f>dados!#REF!/100</f>
        <v>#REF!</v>
      </c>
      <c r="O11910" s="13" t="e">
        <f>dados!#REF!/100</f>
        <v>#REF!</v>
      </c>
      <c r="P11910" s="22" t="e">
        <f>LEFT(Tabela2[[#This Row],[Código]],2)</f>
        <v>#VALUE!</v>
      </c>
    </row>
    <row r="11911" spans="2:16" ht="15" customHeight="1" x14ac:dyDescent="0.25">
      <c r="B11911" s="31" t="e">
        <f>IF(Tabela2[[#This Row],[Tipo]] = 0,LOOKUP(Tabela2[[#This Row],[RESUMO]],Tabela3[Grupo],Tabela3[Meus produtos]),VLOOKUP(Tabela2[[#This Row],[Código]],Tabela4[[Código NBS/LC116]:[Meus serviços]],3,0))</f>
        <v>#VALUE!</v>
      </c>
      <c r="C11911" t="e">
        <f>IF(E11911=0,TEXT(dados!#REF!,"00000000"),IF(E11911=2,TEXT(dados!#REF!,"0000"),TEXT(dados!#REF!,"#")))</f>
        <v>#REF!</v>
      </c>
      <c r="D11911" t="e">
        <f>IF(dados!#REF!=0,"",dados!#REF!)</f>
        <v>#REF!</v>
      </c>
      <c r="E11911" t="e">
        <f>dados!#REF!</f>
        <v>#REF!</v>
      </c>
      <c r="F11911" t="e">
        <f>dados!#REF!</f>
        <v>#REF!</v>
      </c>
      <c r="G11911"/>
      <c r="H11911"/>
      <c r="I11911"/>
      <c r="J11911"/>
      <c r="K11911" s="13"/>
      <c r="L11911" s="13" t="e">
        <f>dados!#REF!/100</f>
        <v>#REF!</v>
      </c>
      <c r="M11911" s="13" t="e">
        <f>dados!#REF!/100</f>
        <v>#REF!</v>
      </c>
      <c r="N11911" s="13" t="e">
        <f>dados!#REF!/100</f>
        <v>#REF!</v>
      </c>
      <c r="O11911" s="13" t="e">
        <f>dados!#REF!/100</f>
        <v>#REF!</v>
      </c>
      <c r="P11911" s="22" t="e">
        <f>LEFT(Tabela2[[#This Row],[Código]],2)</f>
        <v>#VALUE!</v>
      </c>
    </row>
    <row r="11912" spans="2:16" ht="15" customHeight="1" x14ac:dyDescent="0.25">
      <c r="B11912" s="31" t="e">
        <f>IF(Tabela2[[#This Row],[Tipo]] = 0,LOOKUP(Tabela2[[#This Row],[RESUMO]],Tabela3[Grupo],Tabela3[Meus produtos]),VLOOKUP(Tabela2[[#This Row],[Código]],Tabela4[[Código NBS/LC116]:[Meus serviços]],3,0))</f>
        <v>#VALUE!</v>
      </c>
      <c r="C11912" t="e">
        <f>IF(E11912=0,TEXT(dados!#REF!,"00000000"),IF(E11912=2,TEXT(dados!#REF!,"0000"),TEXT(dados!#REF!,"#")))</f>
        <v>#REF!</v>
      </c>
      <c r="D11912" t="e">
        <f>IF(dados!#REF!=0,"",dados!#REF!)</f>
        <v>#REF!</v>
      </c>
      <c r="E11912" t="e">
        <f>dados!#REF!</f>
        <v>#REF!</v>
      </c>
      <c r="F11912" t="e">
        <f>dados!#REF!</f>
        <v>#REF!</v>
      </c>
      <c r="G11912"/>
      <c r="H11912"/>
      <c r="I11912"/>
      <c r="J11912"/>
      <c r="K11912" s="13"/>
      <c r="L11912" s="13" t="e">
        <f>dados!#REF!/100</f>
        <v>#REF!</v>
      </c>
      <c r="M11912" s="13" t="e">
        <f>dados!#REF!/100</f>
        <v>#REF!</v>
      </c>
      <c r="N11912" s="13" t="e">
        <f>dados!#REF!/100</f>
        <v>#REF!</v>
      </c>
      <c r="O11912" s="13" t="e">
        <f>dados!#REF!/100</f>
        <v>#REF!</v>
      </c>
      <c r="P11912" s="22" t="e">
        <f>LEFT(Tabela2[[#This Row],[Código]],2)</f>
        <v>#VALUE!</v>
      </c>
    </row>
    <row r="11913" spans="2:16" ht="15" customHeight="1" x14ac:dyDescent="0.25">
      <c r="B11913" s="31" t="e">
        <f>IF(Tabela2[[#This Row],[Tipo]] = 0,LOOKUP(Tabela2[[#This Row],[RESUMO]],Tabela3[Grupo],Tabela3[Meus produtos]),VLOOKUP(Tabela2[[#This Row],[Código]],Tabela4[[Código NBS/LC116]:[Meus serviços]],3,0))</f>
        <v>#VALUE!</v>
      </c>
      <c r="C11913" t="e">
        <f>IF(E11913=0,TEXT(dados!#REF!,"00000000"),IF(E11913=2,TEXT(dados!#REF!,"0000"),TEXT(dados!#REF!,"#")))</f>
        <v>#REF!</v>
      </c>
      <c r="D11913" t="e">
        <f>IF(dados!#REF!=0,"",dados!#REF!)</f>
        <v>#REF!</v>
      </c>
      <c r="E11913" t="e">
        <f>dados!#REF!</f>
        <v>#REF!</v>
      </c>
      <c r="F11913" t="e">
        <f>dados!#REF!</f>
        <v>#REF!</v>
      </c>
      <c r="G11913"/>
      <c r="H11913"/>
      <c r="I11913"/>
      <c r="J11913"/>
      <c r="K11913" s="13"/>
      <c r="L11913" s="13" t="e">
        <f>dados!#REF!/100</f>
        <v>#REF!</v>
      </c>
      <c r="M11913" s="13" t="e">
        <f>dados!#REF!/100</f>
        <v>#REF!</v>
      </c>
      <c r="N11913" s="13" t="e">
        <f>dados!#REF!/100</f>
        <v>#REF!</v>
      </c>
      <c r="O11913" s="13" t="e">
        <f>dados!#REF!/100</f>
        <v>#REF!</v>
      </c>
      <c r="P11913" s="22" t="e">
        <f>LEFT(Tabela2[[#This Row],[Código]],2)</f>
        <v>#VALUE!</v>
      </c>
    </row>
    <row r="11914" spans="2:16" ht="15" customHeight="1" x14ac:dyDescent="0.25">
      <c r="B11914" s="31" t="e">
        <f>IF(Tabela2[[#This Row],[Tipo]] = 0,LOOKUP(Tabela2[[#This Row],[RESUMO]],Tabela3[Grupo],Tabela3[Meus produtos]),VLOOKUP(Tabela2[[#This Row],[Código]],Tabela4[[Código NBS/LC116]:[Meus serviços]],3,0))</f>
        <v>#VALUE!</v>
      </c>
      <c r="C11914" t="e">
        <f>IF(E11914=0,TEXT(dados!#REF!,"00000000"),IF(E11914=2,TEXT(dados!#REF!,"0000"),TEXT(dados!#REF!,"#")))</f>
        <v>#REF!</v>
      </c>
      <c r="D11914" t="e">
        <f>IF(dados!#REF!=0,"",dados!#REF!)</f>
        <v>#REF!</v>
      </c>
      <c r="E11914" t="e">
        <f>dados!#REF!</f>
        <v>#REF!</v>
      </c>
      <c r="F11914" t="e">
        <f>dados!#REF!</f>
        <v>#REF!</v>
      </c>
      <c r="G11914"/>
      <c r="H11914"/>
      <c r="I11914"/>
      <c r="J11914"/>
      <c r="K11914" s="13"/>
      <c r="L11914" s="13" t="e">
        <f>dados!#REF!/100</f>
        <v>#REF!</v>
      </c>
      <c r="M11914" s="13" t="e">
        <f>dados!#REF!/100</f>
        <v>#REF!</v>
      </c>
      <c r="N11914" s="13" t="e">
        <f>dados!#REF!/100</f>
        <v>#REF!</v>
      </c>
      <c r="O11914" s="13" t="e">
        <f>dados!#REF!/100</f>
        <v>#REF!</v>
      </c>
      <c r="P11914" s="22" t="e">
        <f>LEFT(Tabela2[[#This Row],[Código]],2)</f>
        <v>#VALUE!</v>
      </c>
    </row>
    <row r="11915" spans="2:16" ht="15" customHeight="1" x14ac:dyDescent="0.25">
      <c r="B11915" s="31" t="e">
        <f>IF(Tabela2[[#This Row],[Tipo]] = 0,LOOKUP(Tabela2[[#This Row],[RESUMO]],Tabela3[Grupo],Tabela3[Meus produtos]),VLOOKUP(Tabela2[[#This Row],[Código]],Tabela4[[Código NBS/LC116]:[Meus serviços]],3,0))</f>
        <v>#VALUE!</v>
      </c>
      <c r="C11915" t="e">
        <f>IF(E11915=0,TEXT(dados!#REF!,"00000000"),IF(E11915=2,TEXT(dados!#REF!,"0000"),TEXT(dados!#REF!,"#")))</f>
        <v>#REF!</v>
      </c>
      <c r="D11915" t="e">
        <f>IF(dados!#REF!=0,"",dados!#REF!)</f>
        <v>#REF!</v>
      </c>
      <c r="E11915" t="e">
        <f>dados!#REF!</f>
        <v>#REF!</v>
      </c>
      <c r="F11915" t="e">
        <f>dados!#REF!</f>
        <v>#REF!</v>
      </c>
      <c r="G11915"/>
      <c r="H11915"/>
      <c r="I11915"/>
      <c r="J11915"/>
      <c r="K11915" s="13"/>
      <c r="L11915" s="13" t="e">
        <f>dados!#REF!/100</f>
        <v>#REF!</v>
      </c>
      <c r="M11915" s="13" t="e">
        <f>dados!#REF!/100</f>
        <v>#REF!</v>
      </c>
      <c r="N11915" s="13" t="e">
        <f>dados!#REF!/100</f>
        <v>#REF!</v>
      </c>
      <c r="O11915" s="13" t="e">
        <f>dados!#REF!/100</f>
        <v>#REF!</v>
      </c>
      <c r="P11915" s="22" t="e">
        <f>LEFT(Tabela2[[#This Row],[Código]],2)</f>
        <v>#VALUE!</v>
      </c>
    </row>
    <row r="11916" spans="2:16" ht="15" customHeight="1" x14ac:dyDescent="0.25">
      <c r="B11916" s="31" t="e">
        <f>IF(Tabela2[[#This Row],[Tipo]] = 0,LOOKUP(Tabela2[[#This Row],[RESUMO]],Tabela3[Grupo],Tabela3[Meus produtos]),VLOOKUP(Tabela2[[#This Row],[Código]],Tabela4[[Código NBS/LC116]:[Meus serviços]],3,0))</f>
        <v>#VALUE!</v>
      </c>
      <c r="C11916" t="e">
        <f>IF(E11916=0,TEXT(dados!#REF!,"00000000"),IF(E11916=2,TEXT(dados!#REF!,"0000"),TEXT(dados!#REF!,"#")))</f>
        <v>#REF!</v>
      </c>
      <c r="D11916" t="e">
        <f>IF(dados!#REF!=0,"",dados!#REF!)</f>
        <v>#REF!</v>
      </c>
      <c r="E11916" t="e">
        <f>dados!#REF!</f>
        <v>#REF!</v>
      </c>
      <c r="F11916" t="e">
        <f>dados!#REF!</f>
        <v>#REF!</v>
      </c>
      <c r="G11916"/>
      <c r="H11916"/>
      <c r="I11916"/>
      <c r="J11916"/>
      <c r="K11916" s="13"/>
      <c r="L11916" s="13" t="e">
        <f>dados!#REF!/100</f>
        <v>#REF!</v>
      </c>
      <c r="M11916" s="13" t="e">
        <f>dados!#REF!/100</f>
        <v>#REF!</v>
      </c>
      <c r="N11916" s="13" t="e">
        <f>dados!#REF!/100</f>
        <v>#REF!</v>
      </c>
      <c r="O11916" s="13" t="e">
        <f>dados!#REF!/100</f>
        <v>#REF!</v>
      </c>
      <c r="P11916" s="22" t="e">
        <f>LEFT(Tabela2[[#This Row],[Código]],2)</f>
        <v>#VALUE!</v>
      </c>
    </row>
    <row r="11917" spans="2:16" ht="15" customHeight="1" x14ac:dyDescent="0.25">
      <c r="B11917" s="31" t="e">
        <f>IF(Tabela2[[#This Row],[Tipo]] = 0,LOOKUP(Tabela2[[#This Row],[RESUMO]],Tabela3[Grupo],Tabela3[Meus produtos]),VLOOKUP(Tabela2[[#This Row],[Código]],Tabela4[[Código NBS/LC116]:[Meus serviços]],3,0))</f>
        <v>#VALUE!</v>
      </c>
      <c r="C11917" t="e">
        <f>IF(E11917=0,TEXT(dados!#REF!,"00000000"),IF(E11917=2,TEXT(dados!#REF!,"0000"),TEXT(dados!#REF!,"#")))</f>
        <v>#REF!</v>
      </c>
      <c r="D11917" t="e">
        <f>IF(dados!#REF!=0,"",dados!#REF!)</f>
        <v>#REF!</v>
      </c>
      <c r="E11917" t="e">
        <f>dados!#REF!</f>
        <v>#REF!</v>
      </c>
      <c r="F11917" t="e">
        <f>dados!#REF!</f>
        <v>#REF!</v>
      </c>
      <c r="G11917"/>
      <c r="H11917"/>
      <c r="I11917"/>
      <c r="J11917"/>
      <c r="K11917" s="13"/>
      <c r="L11917" s="13" t="e">
        <f>dados!#REF!/100</f>
        <v>#REF!</v>
      </c>
      <c r="M11917" s="13" t="e">
        <f>dados!#REF!/100</f>
        <v>#REF!</v>
      </c>
      <c r="N11917" s="13" t="e">
        <f>dados!#REF!/100</f>
        <v>#REF!</v>
      </c>
      <c r="O11917" s="13" t="e">
        <f>dados!#REF!/100</f>
        <v>#REF!</v>
      </c>
      <c r="P11917" s="22" t="e">
        <f>LEFT(Tabela2[[#This Row],[Código]],2)</f>
        <v>#VALUE!</v>
      </c>
    </row>
    <row r="11918" spans="2:16" ht="15" customHeight="1" x14ac:dyDescent="0.25">
      <c r="B11918" s="31" t="e">
        <f>IF(Tabela2[[#This Row],[Tipo]] = 0,LOOKUP(Tabela2[[#This Row],[RESUMO]],Tabela3[Grupo],Tabela3[Meus produtos]),VLOOKUP(Tabela2[[#This Row],[Código]],Tabela4[[Código NBS/LC116]:[Meus serviços]],3,0))</f>
        <v>#VALUE!</v>
      </c>
      <c r="C11918" t="e">
        <f>IF(E11918=0,TEXT(dados!#REF!,"00000000"),IF(E11918=2,TEXT(dados!#REF!,"0000"),TEXT(dados!#REF!,"#")))</f>
        <v>#REF!</v>
      </c>
      <c r="D11918" t="e">
        <f>IF(dados!#REF!=0,"",dados!#REF!)</f>
        <v>#REF!</v>
      </c>
      <c r="E11918" t="e">
        <f>dados!#REF!</f>
        <v>#REF!</v>
      </c>
      <c r="F11918" t="e">
        <f>dados!#REF!</f>
        <v>#REF!</v>
      </c>
      <c r="G11918"/>
      <c r="H11918"/>
      <c r="I11918"/>
      <c r="J11918"/>
      <c r="K11918" s="13"/>
      <c r="L11918" s="13" t="e">
        <f>dados!#REF!/100</f>
        <v>#REF!</v>
      </c>
      <c r="M11918" s="13" t="e">
        <f>dados!#REF!/100</f>
        <v>#REF!</v>
      </c>
      <c r="N11918" s="13" t="e">
        <f>dados!#REF!/100</f>
        <v>#REF!</v>
      </c>
      <c r="O11918" s="13" t="e">
        <f>dados!#REF!/100</f>
        <v>#REF!</v>
      </c>
      <c r="P11918" s="22" t="e">
        <f>LEFT(Tabela2[[#This Row],[Código]],2)</f>
        <v>#VALUE!</v>
      </c>
    </row>
    <row r="11919" spans="2:16" ht="15" customHeight="1" x14ac:dyDescent="0.25">
      <c r="B11919" s="31" t="e">
        <f>IF(Tabela2[[#This Row],[Tipo]] = 0,LOOKUP(Tabela2[[#This Row],[RESUMO]],Tabela3[Grupo],Tabela3[Meus produtos]),VLOOKUP(Tabela2[[#This Row],[Código]],Tabela4[[Código NBS/LC116]:[Meus serviços]],3,0))</f>
        <v>#VALUE!</v>
      </c>
      <c r="C11919" t="e">
        <f>IF(E11919=0,TEXT(dados!#REF!,"00000000"),IF(E11919=2,TEXT(dados!#REF!,"0000"),TEXT(dados!#REF!,"#")))</f>
        <v>#REF!</v>
      </c>
      <c r="D11919" t="e">
        <f>IF(dados!#REF!=0,"",dados!#REF!)</f>
        <v>#REF!</v>
      </c>
      <c r="E11919" t="e">
        <f>dados!#REF!</f>
        <v>#REF!</v>
      </c>
      <c r="F11919" t="e">
        <f>dados!#REF!</f>
        <v>#REF!</v>
      </c>
      <c r="G11919"/>
      <c r="H11919"/>
      <c r="I11919"/>
      <c r="J11919"/>
      <c r="K11919" s="13"/>
      <c r="L11919" s="13" t="e">
        <f>dados!#REF!/100</f>
        <v>#REF!</v>
      </c>
      <c r="M11919" s="13" t="e">
        <f>dados!#REF!/100</f>
        <v>#REF!</v>
      </c>
      <c r="N11919" s="13" t="e">
        <f>dados!#REF!/100</f>
        <v>#REF!</v>
      </c>
      <c r="O11919" s="13" t="e">
        <f>dados!#REF!/100</f>
        <v>#REF!</v>
      </c>
      <c r="P11919" s="22" t="e">
        <f>LEFT(Tabela2[[#This Row],[Código]],2)</f>
        <v>#VALUE!</v>
      </c>
    </row>
    <row r="11920" spans="2:16" ht="15" customHeight="1" x14ac:dyDescent="0.25">
      <c r="B11920" s="31" t="e">
        <f>IF(Tabela2[[#This Row],[Tipo]] = 0,LOOKUP(Tabela2[[#This Row],[RESUMO]],Tabela3[Grupo],Tabela3[Meus produtos]),VLOOKUP(Tabela2[[#This Row],[Código]],Tabela4[[Código NBS/LC116]:[Meus serviços]],3,0))</f>
        <v>#VALUE!</v>
      </c>
      <c r="C11920" t="e">
        <f>IF(E11920=0,TEXT(dados!#REF!,"00000000"),IF(E11920=2,TEXT(dados!#REF!,"0000"),TEXT(dados!#REF!,"#")))</f>
        <v>#REF!</v>
      </c>
      <c r="D11920" t="e">
        <f>IF(dados!#REF!=0,"",dados!#REF!)</f>
        <v>#REF!</v>
      </c>
      <c r="E11920" t="e">
        <f>dados!#REF!</f>
        <v>#REF!</v>
      </c>
      <c r="F11920" t="e">
        <f>dados!#REF!</f>
        <v>#REF!</v>
      </c>
      <c r="G11920"/>
      <c r="H11920"/>
      <c r="I11920"/>
      <c r="J11920"/>
      <c r="K11920" s="13"/>
      <c r="L11920" s="13" t="e">
        <f>dados!#REF!/100</f>
        <v>#REF!</v>
      </c>
      <c r="M11920" s="13" t="e">
        <f>dados!#REF!/100</f>
        <v>#REF!</v>
      </c>
      <c r="N11920" s="13" t="e">
        <f>dados!#REF!/100</f>
        <v>#REF!</v>
      </c>
      <c r="O11920" s="13" t="e">
        <f>dados!#REF!/100</f>
        <v>#REF!</v>
      </c>
      <c r="P11920" s="22" t="e">
        <f>LEFT(Tabela2[[#This Row],[Código]],2)</f>
        <v>#VALUE!</v>
      </c>
    </row>
    <row r="11921" spans="2:16" ht="15" customHeight="1" x14ac:dyDescent="0.25">
      <c r="B11921" s="31" t="e">
        <f>IF(Tabela2[[#This Row],[Tipo]] = 0,LOOKUP(Tabela2[[#This Row],[RESUMO]],Tabela3[Grupo],Tabela3[Meus produtos]),VLOOKUP(Tabela2[[#This Row],[Código]],Tabela4[[Código NBS/LC116]:[Meus serviços]],3,0))</f>
        <v>#VALUE!</v>
      </c>
      <c r="C11921" t="e">
        <f>IF(E11921=0,TEXT(dados!#REF!,"00000000"),IF(E11921=2,TEXT(dados!#REF!,"0000"),TEXT(dados!#REF!,"#")))</f>
        <v>#REF!</v>
      </c>
      <c r="D11921" t="e">
        <f>IF(dados!#REF!=0,"",dados!#REF!)</f>
        <v>#REF!</v>
      </c>
      <c r="E11921" t="e">
        <f>dados!#REF!</f>
        <v>#REF!</v>
      </c>
      <c r="F11921" t="e">
        <f>dados!#REF!</f>
        <v>#REF!</v>
      </c>
      <c r="G11921"/>
      <c r="H11921"/>
      <c r="I11921"/>
      <c r="J11921"/>
      <c r="K11921" s="13"/>
      <c r="L11921" s="13" t="e">
        <f>dados!#REF!/100</f>
        <v>#REF!</v>
      </c>
      <c r="M11921" s="13" t="e">
        <f>dados!#REF!/100</f>
        <v>#REF!</v>
      </c>
      <c r="N11921" s="13" t="e">
        <f>dados!#REF!/100</f>
        <v>#REF!</v>
      </c>
      <c r="O11921" s="13" t="e">
        <f>dados!#REF!/100</f>
        <v>#REF!</v>
      </c>
      <c r="P11921" s="22" t="e">
        <f>LEFT(Tabela2[[#This Row],[Código]],2)</f>
        <v>#VALUE!</v>
      </c>
    </row>
    <row r="11922" spans="2:16" ht="15" customHeight="1" x14ac:dyDescent="0.25">
      <c r="B11922" s="31" t="e">
        <f>IF(Tabela2[[#This Row],[Tipo]] = 0,LOOKUP(Tabela2[[#This Row],[RESUMO]],Tabela3[Grupo],Tabela3[Meus produtos]),VLOOKUP(Tabela2[[#This Row],[Código]],Tabela4[[Código NBS/LC116]:[Meus serviços]],3,0))</f>
        <v>#VALUE!</v>
      </c>
      <c r="C11922" t="e">
        <f>IF(E11922=0,TEXT(dados!#REF!,"00000000"),IF(E11922=2,TEXT(dados!#REF!,"0000"),TEXT(dados!#REF!,"#")))</f>
        <v>#REF!</v>
      </c>
      <c r="D11922" t="e">
        <f>IF(dados!#REF!=0,"",dados!#REF!)</f>
        <v>#REF!</v>
      </c>
      <c r="E11922" t="e">
        <f>dados!#REF!</f>
        <v>#REF!</v>
      </c>
      <c r="F11922" t="e">
        <f>dados!#REF!</f>
        <v>#REF!</v>
      </c>
      <c r="G11922"/>
      <c r="H11922"/>
      <c r="I11922"/>
      <c r="J11922"/>
      <c r="K11922" s="13"/>
      <c r="L11922" s="13" t="e">
        <f>dados!#REF!/100</f>
        <v>#REF!</v>
      </c>
      <c r="M11922" s="13" t="e">
        <f>dados!#REF!/100</f>
        <v>#REF!</v>
      </c>
      <c r="N11922" s="13" t="e">
        <f>dados!#REF!/100</f>
        <v>#REF!</v>
      </c>
      <c r="O11922" s="13" t="e">
        <f>dados!#REF!/100</f>
        <v>#REF!</v>
      </c>
      <c r="P11922" s="22" t="e">
        <f>LEFT(Tabela2[[#This Row],[Código]],2)</f>
        <v>#VALUE!</v>
      </c>
    </row>
    <row r="11923" spans="2:16" ht="15" customHeight="1" x14ac:dyDescent="0.25">
      <c r="B11923" s="31" t="e">
        <f>IF(Tabela2[[#This Row],[Tipo]] = 0,LOOKUP(Tabela2[[#This Row],[RESUMO]],Tabela3[Grupo],Tabela3[Meus produtos]),VLOOKUP(Tabela2[[#This Row],[Código]],Tabela4[[Código NBS/LC116]:[Meus serviços]],3,0))</f>
        <v>#VALUE!</v>
      </c>
      <c r="C11923" t="e">
        <f>IF(E11923=0,TEXT(dados!#REF!,"00000000"),IF(E11923=2,TEXT(dados!#REF!,"0000"),TEXT(dados!#REF!,"#")))</f>
        <v>#REF!</v>
      </c>
      <c r="D11923" t="e">
        <f>IF(dados!#REF!=0,"",dados!#REF!)</f>
        <v>#REF!</v>
      </c>
      <c r="E11923" t="e">
        <f>dados!#REF!</f>
        <v>#REF!</v>
      </c>
      <c r="F11923" t="e">
        <f>dados!#REF!</f>
        <v>#REF!</v>
      </c>
      <c r="G11923"/>
      <c r="H11923"/>
      <c r="I11923"/>
      <c r="J11923"/>
      <c r="K11923" s="13"/>
      <c r="L11923" s="13" t="e">
        <f>dados!#REF!/100</f>
        <v>#REF!</v>
      </c>
      <c r="M11923" s="13" t="e">
        <f>dados!#REF!/100</f>
        <v>#REF!</v>
      </c>
      <c r="N11923" s="13" t="e">
        <f>dados!#REF!/100</f>
        <v>#REF!</v>
      </c>
      <c r="O11923" s="13" t="e">
        <f>dados!#REF!/100</f>
        <v>#REF!</v>
      </c>
      <c r="P11923" s="22" t="e">
        <f>LEFT(Tabela2[[#This Row],[Código]],2)</f>
        <v>#VALUE!</v>
      </c>
    </row>
    <row r="11924" spans="2:16" ht="15" customHeight="1" x14ac:dyDescent="0.25">
      <c r="B11924" s="31" t="e">
        <f>IF(Tabela2[[#This Row],[Tipo]] = 0,LOOKUP(Tabela2[[#This Row],[RESUMO]],Tabela3[Grupo],Tabela3[Meus produtos]),VLOOKUP(Tabela2[[#This Row],[Código]],Tabela4[[Código NBS/LC116]:[Meus serviços]],3,0))</f>
        <v>#VALUE!</v>
      </c>
      <c r="C11924" t="e">
        <f>IF(E11924=0,TEXT(dados!#REF!,"00000000"),IF(E11924=2,TEXT(dados!#REF!,"0000"),TEXT(dados!#REF!,"#")))</f>
        <v>#REF!</v>
      </c>
      <c r="D11924" t="e">
        <f>IF(dados!#REF!=0,"",dados!#REF!)</f>
        <v>#REF!</v>
      </c>
      <c r="E11924" t="e">
        <f>dados!#REF!</f>
        <v>#REF!</v>
      </c>
      <c r="F11924" t="e">
        <f>dados!#REF!</f>
        <v>#REF!</v>
      </c>
      <c r="G11924"/>
      <c r="H11924"/>
      <c r="I11924"/>
      <c r="J11924"/>
      <c r="K11924" s="13"/>
      <c r="L11924" s="13" t="e">
        <f>dados!#REF!/100</f>
        <v>#REF!</v>
      </c>
      <c r="M11924" s="13" t="e">
        <f>dados!#REF!/100</f>
        <v>#REF!</v>
      </c>
      <c r="N11924" s="13" t="e">
        <f>dados!#REF!/100</f>
        <v>#REF!</v>
      </c>
      <c r="O11924" s="13" t="e">
        <f>dados!#REF!/100</f>
        <v>#REF!</v>
      </c>
      <c r="P11924" s="22" t="e">
        <f>LEFT(Tabela2[[#This Row],[Código]],2)</f>
        <v>#VALUE!</v>
      </c>
    </row>
    <row r="11925" spans="2:16" ht="15" customHeight="1" x14ac:dyDescent="0.25">
      <c r="B11925" s="31" t="e">
        <f>IF(Tabela2[[#This Row],[Tipo]] = 0,LOOKUP(Tabela2[[#This Row],[RESUMO]],Tabela3[Grupo],Tabela3[Meus produtos]),VLOOKUP(Tabela2[[#This Row],[Código]],Tabela4[[Código NBS/LC116]:[Meus serviços]],3,0))</f>
        <v>#VALUE!</v>
      </c>
      <c r="C11925" t="e">
        <f>IF(E11925=0,TEXT(dados!#REF!,"00000000"),IF(E11925=2,TEXT(dados!#REF!,"0000"),TEXT(dados!#REF!,"#")))</f>
        <v>#REF!</v>
      </c>
      <c r="D11925" t="e">
        <f>IF(dados!#REF!=0,"",dados!#REF!)</f>
        <v>#REF!</v>
      </c>
      <c r="E11925" t="e">
        <f>dados!#REF!</f>
        <v>#REF!</v>
      </c>
      <c r="F11925" t="e">
        <f>dados!#REF!</f>
        <v>#REF!</v>
      </c>
      <c r="G11925"/>
      <c r="H11925"/>
      <c r="I11925"/>
      <c r="J11925"/>
      <c r="K11925" s="13"/>
      <c r="L11925" s="13" t="e">
        <f>dados!#REF!/100</f>
        <v>#REF!</v>
      </c>
      <c r="M11925" s="13" t="e">
        <f>dados!#REF!/100</f>
        <v>#REF!</v>
      </c>
      <c r="N11925" s="13" t="e">
        <f>dados!#REF!/100</f>
        <v>#REF!</v>
      </c>
      <c r="O11925" s="13" t="e">
        <f>dados!#REF!/100</f>
        <v>#REF!</v>
      </c>
      <c r="P11925" s="22" t="e">
        <f>LEFT(Tabela2[[#This Row],[Código]],2)</f>
        <v>#VALUE!</v>
      </c>
    </row>
    <row r="11926" spans="2:16" ht="15" customHeight="1" x14ac:dyDescent="0.25">
      <c r="B11926" s="31" t="e">
        <f>IF(Tabela2[[#This Row],[Tipo]] = 0,LOOKUP(Tabela2[[#This Row],[RESUMO]],Tabela3[Grupo],Tabela3[Meus produtos]),VLOOKUP(Tabela2[[#This Row],[Código]],Tabela4[[Código NBS/LC116]:[Meus serviços]],3,0))</f>
        <v>#VALUE!</v>
      </c>
      <c r="C11926" t="e">
        <f>IF(E11926=0,TEXT(dados!#REF!,"00000000"),IF(E11926=2,TEXT(dados!#REF!,"0000"),TEXT(dados!#REF!,"#")))</f>
        <v>#REF!</v>
      </c>
      <c r="D11926" t="e">
        <f>IF(dados!#REF!=0,"",dados!#REF!)</f>
        <v>#REF!</v>
      </c>
      <c r="E11926" t="e">
        <f>dados!#REF!</f>
        <v>#REF!</v>
      </c>
      <c r="F11926" t="e">
        <f>dados!#REF!</f>
        <v>#REF!</v>
      </c>
      <c r="G11926"/>
      <c r="H11926"/>
      <c r="I11926"/>
      <c r="J11926"/>
      <c r="K11926" s="13"/>
      <c r="L11926" s="13" t="e">
        <f>dados!#REF!/100</f>
        <v>#REF!</v>
      </c>
      <c r="M11926" s="13" t="e">
        <f>dados!#REF!/100</f>
        <v>#REF!</v>
      </c>
      <c r="N11926" s="13" t="e">
        <f>dados!#REF!/100</f>
        <v>#REF!</v>
      </c>
      <c r="O11926" s="13" t="e">
        <f>dados!#REF!/100</f>
        <v>#REF!</v>
      </c>
      <c r="P11926" s="22" t="e">
        <f>LEFT(Tabela2[[#This Row],[Código]],2)</f>
        <v>#VALUE!</v>
      </c>
    </row>
    <row r="11927" spans="2:16" ht="15" customHeight="1" x14ac:dyDescent="0.25">
      <c r="B11927" s="31" t="e">
        <f>IF(Tabela2[[#This Row],[Tipo]] = 0,LOOKUP(Tabela2[[#This Row],[RESUMO]],Tabela3[Grupo],Tabela3[Meus produtos]),VLOOKUP(Tabela2[[#This Row],[Código]],Tabela4[[Código NBS/LC116]:[Meus serviços]],3,0))</f>
        <v>#VALUE!</v>
      </c>
      <c r="C11927" t="e">
        <f>IF(E11927=0,TEXT(dados!#REF!,"00000000"),IF(E11927=2,TEXT(dados!#REF!,"0000"),TEXT(dados!#REF!,"#")))</f>
        <v>#REF!</v>
      </c>
      <c r="D11927" t="e">
        <f>IF(dados!#REF!=0,"",dados!#REF!)</f>
        <v>#REF!</v>
      </c>
      <c r="E11927" t="e">
        <f>dados!#REF!</f>
        <v>#REF!</v>
      </c>
      <c r="F11927" t="e">
        <f>dados!#REF!</f>
        <v>#REF!</v>
      </c>
      <c r="G11927"/>
      <c r="H11927"/>
      <c r="I11927"/>
      <c r="J11927"/>
      <c r="K11927" s="13"/>
      <c r="L11927" s="13" t="e">
        <f>dados!#REF!/100</f>
        <v>#REF!</v>
      </c>
      <c r="M11927" s="13" t="e">
        <f>dados!#REF!/100</f>
        <v>#REF!</v>
      </c>
      <c r="N11927" s="13" t="e">
        <f>dados!#REF!/100</f>
        <v>#REF!</v>
      </c>
      <c r="O11927" s="13" t="e">
        <f>dados!#REF!/100</f>
        <v>#REF!</v>
      </c>
      <c r="P11927" s="22" t="e">
        <f>LEFT(Tabela2[[#This Row],[Código]],2)</f>
        <v>#VALUE!</v>
      </c>
    </row>
    <row r="11928" spans="2:16" ht="15" customHeight="1" x14ac:dyDescent="0.25">
      <c r="B11928" s="31" t="e">
        <f>IF(Tabela2[[#This Row],[Tipo]] = 0,LOOKUP(Tabela2[[#This Row],[RESUMO]],Tabela3[Grupo],Tabela3[Meus produtos]),VLOOKUP(Tabela2[[#This Row],[Código]],Tabela4[[Código NBS/LC116]:[Meus serviços]],3,0))</f>
        <v>#VALUE!</v>
      </c>
      <c r="C11928" t="e">
        <f>IF(E11928=0,TEXT(dados!#REF!,"00000000"),IF(E11928=2,TEXT(dados!#REF!,"0000"),TEXT(dados!#REF!,"#")))</f>
        <v>#REF!</v>
      </c>
      <c r="D11928" t="e">
        <f>IF(dados!#REF!=0,"",dados!#REF!)</f>
        <v>#REF!</v>
      </c>
      <c r="E11928" t="e">
        <f>dados!#REF!</f>
        <v>#REF!</v>
      </c>
      <c r="F11928" t="e">
        <f>dados!#REF!</f>
        <v>#REF!</v>
      </c>
      <c r="G11928"/>
      <c r="H11928"/>
      <c r="I11928"/>
      <c r="J11928"/>
      <c r="K11928" s="13"/>
      <c r="L11928" s="13" t="e">
        <f>dados!#REF!/100</f>
        <v>#REF!</v>
      </c>
      <c r="M11928" s="13" t="e">
        <f>dados!#REF!/100</f>
        <v>#REF!</v>
      </c>
      <c r="N11928" s="13" t="e">
        <f>dados!#REF!/100</f>
        <v>#REF!</v>
      </c>
      <c r="O11928" s="13" t="e">
        <f>dados!#REF!/100</f>
        <v>#REF!</v>
      </c>
      <c r="P11928" s="22" t="e">
        <f>LEFT(Tabela2[[#This Row],[Código]],2)</f>
        <v>#VALUE!</v>
      </c>
    </row>
    <row r="11929" spans="2:16" ht="15" customHeight="1" x14ac:dyDescent="0.25">
      <c r="B11929" s="31" t="e">
        <f>IF(Tabela2[[#This Row],[Tipo]] = 0,LOOKUP(Tabela2[[#This Row],[RESUMO]],Tabela3[Grupo],Tabela3[Meus produtos]),VLOOKUP(Tabela2[[#This Row],[Código]],Tabela4[[Código NBS/LC116]:[Meus serviços]],3,0))</f>
        <v>#VALUE!</v>
      </c>
      <c r="C11929" t="e">
        <f>IF(E11929=0,TEXT(dados!#REF!,"00000000"),IF(E11929=2,TEXT(dados!#REF!,"0000"),TEXT(dados!#REF!,"#")))</f>
        <v>#REF!</v>
      </c>
      <c r="D11929" t="e">
        <f>IF(dados!#REF!=0,"",dados!#REF!)</f>
        <v>#REF!</v>
      </c>
      <c r="E11929" t="e">
        <f>dados!#REF!</f>
        <v>#REF!</v>
      </c>
      <c r="F11929" t="e">
        <f>dados!#REF!</f>
        <v>#REF!</v>
      </c>
      <c r="G11929"/>
      <c r="H11929"/>
      <c r="I11929"/>
      <c r="J11929"/>
      <c r="K11929" s="13"/>
      <c r="L11929" s="13" t="e">
        <f>dados!#REF!/100</f>
        <v>#REF!</v>
      </c>
      <c r="M11929" s="13" t="e">
        <f>dados!#REF!/100</f>
        <v>#REF!</v>
      </c>
      <c r="N11929" s="13" t="e">
        <f>dados!#REF!/100</f>
        <v>#REF!</v>
      </c>
      <c r="O11929" s="13" t="e">
        <f>dados!#REF!/100</f>
        <v>#REF!</v>
      </c>
      <c r="P11929" s="22" t="e">
        <f>LEFT(Tabela2[[#This Row],[Código]],2)</f>
        <v>#VALUE!</v>
      </c>
    </row>
    <row r="11930" spans="2:16" ht="15" customHeight="1" x14ac:dyDescent="0.25">
      <c r="B11930" s="31" t="e">
        <f>IF(Tabela2[[#This Row],[Tipo]] = 0,LOOKUP(Tabela2[[#This Row],[RESUMO]],Tabela3[Grupo],Tabela3[Meus produtos]),VLOOKUP(Tabela2[[#This Row],[Código]],Tabela4[[Código NBS/LC116]:[Meus serviços]],3,0))</f>
        <v>#VALUE!</v>
      </c>
      <c r="C11930" t="e">
        <f>IF(E11930=0,TEXT(dados!#REF!,"00000000"),IF(E11930=2,TEXT(dados!#REF!,"0000"),TEXT(dados!#REF!,"#")))</f>
        <v>#REF!</v>
      </c>
      <c r="D11930" t="e">
        <f>IF(dados!#REF!=0,"",dados!#REF!)</f>
        <v>#REF!</v>
      </c>
      <c r="E11930" t="e">
        <f>dados!#REF!</f>
        <v>#REF!</v>
      </c>
      <c r="F11930" t="e">
        <f>dados!#REF!</f>
        <v>#REF!</v>
      </c>
      <c r="G11930"/>
      <c r="H11930"/>
      <c r="I11930"/>
      <c r="J11930"/>
      <c r="K11930" s="13"/>
      <c r="L11930" s="13" t="e">
        <f>dados!#REF!/100</f>
        <v>#REF!</v>
      </c>
      <c r="M11930" s="13" t="e">
        <f>dados!#REF!/100</f>
        <v>#REF!</v>
      </c>
      <c r="N11930" s="13" t="e">
        <f>dados!#REF!/100</f>
        <v>#REF!</v>
      </c>
      <c r="O11930" s="13" t="e">
        <f>dados!#REF!/100</f>
        <v>#REF!</v>
      </c>
      <c r="P11930" s="22" t="e">
        <f>LEFT(Tabela2[[#This Row],[Código]],2)</f>
        <v>#VALUE!</v>
      </c>
    </row>
    <row r="11931" spans="2:16" ht="15" customHeight="1" x14ac:dyDescent="0.25">
      <c r="B11931" s="31" t="e">
        <f>IF(Tabela2[[#This Row],[Tipo]] = 0,LOOKUP(Tabela2[[#This Row],[RESUMO]],Tabela3[Grupo],Tabela3[Meus produtos]),VLOOKUP(Tabela2[[#This Row],[Código]],Tabela4[[Código NBS/LC116]:[Meus serviços]],3,0))</f>
        <v>#VALUE!</v>
      </c>
      <c r="C11931" t="e">
        <f>IF(E11931=0,TEXT(dados!#REF!,"00000000"),IF(E11931=2,TEXT(dados!#REF!,"0000"),TEXT(dados!#REF!,"#")))</f>
        <v>#REF!</v>
      </c>
      <c r="D11931" t="e">
        <f>IF(dados!#REF!=0,"",dados!#REF!)</f>
        <v>#REF!</v>
      </c>
      <c r="E11931" t="e">
        <f>dados!#REF!</f>
        <v>#REF!</v>
      </c>
      <c r="F11931" t="e">
        <f>dados!#REF!</f>
        <v>#REF!</v>
      </c>
      <c r="G11931"/>
      <c r="H11931"/>
      <c r="I11931"/>
      <c r="J11931"/>
      <c r="K11931" s="13"/>
      <c r="L11931" s="13" t="e">
        <f>dados!#REF!/100</f>
        <v>#REF!</v>
      </c>
      <c r="M11931" s="13" t="e">
        <f>dados!#REF!/100</f>
        <v>#REF!</v>
      </c>
      <c r="N11931" s="13" t="e">
        <f>dados!#REF!/100</f>
        <v>#REF!</v>
      </c>
      <c r="O11931" s="13" t="e">
        <f>dados!#REF!/100</f>
        <v>#REF!</v>
      </c>
      <c r="P11931" s="22" t="e">
        <f>LEFT(Tabela2[[#This Row],[Código]],2)</f>
        <v>#VALUE!</v>
      </c>
    </row>
    <row r="11932" spans="2:16" ht="15" customHeight="1" x14ac:dyDescent="0.25">
      <c r="B11932" s="31" t="e">
        <f>IF(Tabela2[[#This Row],[Tipo]] = 0,LOOKUP(Tabela2[[#This Row],[RESUMO]],Tabela3[Grupo],Tabela3[Meus produtos]),VLOOKUP(Tabela2[[#This Row],[Código]],Tabela4[[Código NBS/LC116]:[Meus serviços]],3,0))</f>
        <v>#VALUE!</v>
      </c>
      <c r="C11932" t="e">
        <f>IF(E11932=0,TEXT(dados!#REF!,"00000000"),IF(E11932=2,TEXT(dados!#REF!,"0000"),TEXT(dados!#REF!,"#")))</f>
        <v>#REF!</v>
      </c>
      <c r="D11932" t="e">
        <f>IF(dados!#REF!=0,"",dados!#REF!)</f>
        <v>#REF!</v>
      </c>
      <c r="E11932" t="e">
        <f>dados!#REF!</f>
        <v>#REF!</v>
      </c>
      <c r="F11932" t="e">
        <f>dados!#REF!</f>
        <v>#REF!</v>
      </c>
      <c r="G11932"/>
      <c r="H11932"/>
      <c r="I11932"/>
      <c r="J11932"/>
      <c r="K11932" s="13"/>
      <c r="L11932" s="13" t="e">
        <f>dados!#REF!/100</f>
        <v>#REF!</v>
      </c>
      <c r="M11932" s="13" t="e">
        <f>dados!#REF!/100</f>
        <v>#REF!</v>
      </c>
      <c r="N11932" s="13" t="e">
        <f>dados!#REF!/100</f>
        <v>#REF!</v>
      </c>
      <c r="O11932" s="13" t="e">
        <f>dados!#REF!/100</f>
        <v>#REF!</v>
      </c>
      <c r="P11932" s="22" t="e">
        <f>LEFT(Tabela2[[#This Row],[Código]],2)</f>
        <v>#VALUE!</v>
      </c>
    </row>
    <row r="11933" spans="2:16" ht="15" customHeight="1" x14ac:dyDescent="0.25">
      <c r="B11933" s="31" t="e">
        <f>IF(Tabela2[[#This Row],[Tipo]] = 0,LOOKUP(Tabela2[[#This Row],[RESUMO]],Tabela3[Grupo],Tabela3[Meus produtos]),VLOOKUP(Tabela2[[#This Row],[Código]],Tabela4[[Código NBS/LC116]:[Meus serviços]],3,0))</f>
        <v>#VALUE!</v>
      </c>
      <c r="C11933" t="e">
        <f>IF(E11933=0,TEXT(dados!#REF!,"00000000"),IF(E11933=2,TEXT(dados!#REF!,"0000"),TEXT(dados!#REF!,"#")))</f>
        <v>#REF!</v>
      </c>
      <c r="D11933" t="e">
        <f>IF(dados!#REF!=0,"",dados!#REF!)</f>
        <v>#REF!</v>
      </c>
      <c r="E11933" t="e">
        <f>dados!#REF!</f>
        <v>#REF!</v>
      </c>
      <c r="F11933" t="e">
        <f>dados!#REF!</f>
        <v>#REF!</v>
      </c>
      <c r="G11933"/>
      <c r="H11933"/>
      <c r="I11933"/>
      <c r="J11933"/>
      <c r="K11933" s="13"/>
      <c r="L11933" s="13" t="e">
        <f>dados!#REF!/100</f>
        <v>#REF!</v>
      </c>
      <c r="M11933" s="13" t="e">
        <f>dados!#REF!/100</f>
        <v>#REF!</v>
      </c>
      <c r="N11933" s="13" t="e">
        <f>dados!#REF!/100</f>
        <v>#REF!</v>
      </c>
      <c r="O11933" s="13" t="e">
        <f>dados!#REF!/100</f>
        <v>#REF!</v>
      </c>
      <c r="P11933" s="22" t="e">
        <f>LEFT(Tabela2[[#This Row],[Código]],2)</f>
        <v>#VALUE!</v>
      </c>
    </row>
    <row r="11934" spans="2:16" ht="15" customHeight="1" x14ac:dyDescent="0.25">
      <c r="B11934" s="31" t="e">
        <f>IF(Tabela2[[#This Row],[Tipo]] = 0,LOOKUP(Tabela2[[#This Row],[RESUMO]],Tabela3[Grupo],Tabela3[Meus produtos]),VLOOKUP(Tabela2[[#This Row],[Código]],Tabela4[[Código NBS/LC116]:[Meus serviços]],3,0))</f>
        <v>#VALUE!</v>
      </c>
      <c r="C11934" t="e">
        <f>IF(E11934=0,TEXT(dados!#REF!,"00000000"),IF(E11934=2,TEXT(dados!#REF!,"0000"),TEXT(dados!#REF!,"#")))</f>
        <v>#REF!</v>
      </c>
      <c r="D11934" t="e">
        <f>IF(dados!#REF!=0,"",dados!#REF!)</f>
        <v>#REF!</v>
      </c>
      <c r="E11934" t="e">
        <f>dados!#REF!</f>
        <v>#REF!</v>
      </c>
      <c r="F11934" t="e">
        <f>dados!#REF!</f>
        <v>#REF!</v>
      </c>
      <c r="G11934"/>
      <c r="H11934"/>
      <c r="I11934"/>
      <c r="J11934"/>
      <c r="K11934" s="13"/>
      <c r="L11934" s="13" t="e">
        <f>dados!#REF!/100</f>
        <v>#REF!</v>
      </c>
      <c r="M11934" s="13" t="e">
        <f>dados!#REF!/100</f>
        <v>#REF!</v>
      </c>
      <c r="N11934" s="13" t="e">
        <f>dados!#REF!/100</f>
        <v>#REF!</v>
      </c>
      <c r="O11934" s="13" t="e">
        <f>dados!#REF!/100</f>
        <v>#REF!</v>
      </c>
      <c r="P11934" s="22" t="e">
        <f>LEFT(Tabela2[[#This Row],[Código]],2)</f>
        <v>#VALUE!</v>
      </c>
    </row>
    <row r="11935" spans="2:16" ht="15" customHeight="1" x14ac:dyDescent="0.25">
      <c r="B11935" s="31" t="e">
        <f>IF(Tabela2[[#This Row],[Tipo]] = 0,LOOKUP(Tabela2[[#This Row],[RESUMO]],Tabela3[Grupo],Tabela3[Meus produtos]),VLOOKUP(Tabela2[[#This Row],[Código]],Tabela4[[Código NBS/LC116]:[Meus serviços]],3,0))</f>
        <v>#VALUE!</v>
      </c>
      <c r="C11935" t="e">
        <f>IF(E11935=0,TEXT(dados!#REF!,"00000000"),IF(E11935=2,TEXT(dados!#REF!,"0000"),TEXT(dados!#REF!,"#")))</f>
        <v>#REF!</v>
      </c>
      <c r="D11935" t="e">
        <f>IF(dados!#REF!=0,"",dados!#REF!)</f>
        <v>#REF!</v>
      </c>
      <c r="E11935" t="e">
        <f>dados!#REF!</f>
        <v>#REF!</v>
      </c>
      <c r="F11935" t="e">
        <f>dados!#REF!</f>
        <v>#REF!</v>
      </c>
      <c r="G11935"/>
      <c r="H11935"/>
      <c r="I11935"/>
      <c r="J11935"/>
      <c r="K11935" s="13"/>
      <c r="L11935" s="13" t="e">
        <f>dados!#REF!/100</f>
        <v>#REF!</v>
      </c>
      <c r="M11935" s="13" t="e">
        <f>dados!#REF!/100</f>
        <v>#REF!</v>
      </c>
      <c r="N11935" s="13" t="e">
        <f>dados!#REF!/100</f>
        <v>#REF!</v>
      </c>
      <c r="O11935" s="13" t="e">
        <f>dados!#REF!/100</f>
        <v>#REF!</v>
      </c>
      <c r="P11935" s="22" t="e">
        <f>LEFT(Tabela2[[#This Row],[Código]],2)</f>
        <v>#VALUE!</v>
      </c>
    </row>
    <row r="11936" spans="2:16" ht="15" customHeight="1" x14ac:dyDescent="0.25">
      <c r="B11936" s="31" t="e">
        <f>IF(Tabela2[[#This Row],[Tipo]] = 0,LOOKUP(Tabela2[[#This Row],[RESUMO]],Tabela3[Grupo],Tabela3[Meus produtos]),VLOOKUP(Tabela2[[#This Row],[Código]],Tabela4[[Código NBS/LC116]:[Meus serviços]],3,0))</f>
        <v>#VALUE!</v>
      </c>
      <c r="C11936" t="e">
        <f>IF(E11936=0,TEXT(dados!#REF!,"00000000"),IF(E11936=2,TEXT(dados!#REF!,"0000"),TEXT(dados!#REF!,"#")))</f>
        <v>#REF!</v>
      </c>
      <c r="D11936" t="e">
        <f>IF(dados!#REF!=0,"",dados!#REF!)</f>
        <v>#REF!</v>
      </c>
      <c r="E11936" t="e">
        <f>dados!#REF!</f>
        <v>#REF!</v>
      </c>
      <c r="F11936" t="e">
        <f>dados!#REF!</f>
        <v>#REF!</v>
      </c>
      <c r="G11936"/>
      <c r="H11936"/>
      <c r="I11936"/>
      <c r="J11936"/>
      <c r="K11936" s="13"/>
      <c r="L11936" s="13" t="e">
        <f>dados!#REF!/100</f>
        <v>#REF!</v>
      </c>
      <c r="M11936" s="13" t="e">
        <f>dados!#REF!/100</f>
        <v>#REF!</v>
      </c>
      <c r="N11936" s="13" t="e">
        <f>dados!#REF!/100</f>
        <v>#REF!</v>
      </c>
      <c r="O11936" s="13" t="e">
        <f>dados!#REF!/100</f>
        <v>#REF!</v>
      </c>
      <c r="P11936" s="22" t="e">
        <f>LEFT(Tabela2[[#This Row],[Código]],2)</f>
        <v>#VALUE!</v>
      </c>
    </row>
    <row r="11937" spans="2:16" ht="15" customHeight="1" x14ac:dyDescent="0.25">
      <c r="B11937" s="31" t="e">
        <f>IF(Tabela2[[#This Row],[Tipo]] = 0,LOOKUP(Tabela2[[#This Row],[RESUMO]],Tabela3[Grupo],Tabela3[Meus produtos]),VLOOKUP(Tabela2[[#This Row],[Código]],Tabela4[[Código NBS/LC116]:[Meus serviços]],3,0))</f>
        <v>#VALUE!</v>
      </c>
      <c r="C11937" t="e">
        <f>IF(E11937=0,TEXT(dados!#REF!,"00000000"),IF(E11937=2,TEXT(dados!#REF!,"0000"),TEXT(dados!#REF!,"#")))</f>
        <v>#REF!</v>
      </c>
      <c r="D11937" t="e">
        <f>IF(dados!#REF!=0,"",dados!#REF!)</f>
        <v>#REF!</v>
      </c>
      <c r="E11937" t="e">
        <f>dados!#REF!</f>
        <v>#REF!</v>
      </c>
      <c r="F11937" t="e">
        <f>dados!#REF!</f>
        <v>#REF!</v>
      </c>
      <c r="G11937"/>
      <c r="H11937"/>
      <c r="I11937"/>
      <c r="J11937"/>
      <c r="K11937" s="13"/>
      <c r="L11937" s="13" t="e">
        <f>dados!#REF!/100</f>
        <v>#REF!</v>
      </c>
      <c r="M11937" s="13" t="e">
        <f>dados!#REF!/100</f>
        <v>#REF!</v>
      </c>
      <c r="N11937" s="13" t="e">
        <f>dados!#REF!/100</f>
        <v>#REF!</v>
      </c>
      <c r="O11937" s="13" t="e">
        <f>dados!#REF!/100</f>
        <v>#REF!</v>
      </c>
      <c r="P11937" s="22" t="e">
        <f>LEFT(Tabela2[[#This Row],[Código]],2)</f>
        <v>#VALUE!</v>
      </c>
    </row>
    <row r="11938" spans="2:16" ht="15" customHeight="1" x14ac:dyDescent="0.25">
      <c r="B11938" s="31" t="e">
        <f>IF(Tabela2[[#This Row],[Tipo]] = 0,LOOKUP(Tabela2[[#This Row],[RESUMO]],Tabela3[Grupo],Tabela3[Meus produtos]),VLOOKUP(Tabela2[[#This Row],[Código]],Tabela4[[Código NBS/LC116]:[Meus serviços]],3,0))</f>
        <v>#VALUE!</v>
      </c>
      <c r="C11938" t="e">
        <f>IF(E11938=0,TEXT(dados!#REF!,"00000000"),IF(E11938=2,TEXT(dados!#REF!,"0000"),TEXT(dados!#REF!,"#")))</f>
        <v>#REF!</v>
      </c>
      <c r="D11938" t="e">
        <f>IF(dados!#REF!=0,"",dados!#REF!)</f>
        <v>#REF!</v>
      </c>
      <c r="E11938" t="e">
        <f>dados!#REF!</f>
        <v>#REF!</v>
      </c>
      <c r="F11938" t="e">
        <f>dados!#REF!</f>
        <v>#REF!</v>
      </c>
      <c r="G11938"/>
      <c r="H11938"/>
      <c r="I11938"/>
      <c r="J11938"/>
      <c r="K11938" s="13"/>
      <c r="L11938" s="13" t="e">
        <f>dados!#REF!/100</f>
        <v>#REF!</v>
      </c>
      <c r="M11938" s="13" t="e">
        <f>dados!#REF!/100</f>
        <v>#REF!</v>
      </c>
      <c r="N11938" s="13" t="e">
        <f>dados!#REF!/100</f>
        <v>#REF!</v>
      </c>
      <c r="O11938" s="13" t="e">
        <f>dados!#REF!/100</f>
        <v>#REF!</v>
      </c>
      <c r="P11938" s="22" t="e">
        <f>LEFT(Tabela2[[#This Row],[Código]],2)</f>
        <v>#VALUE!</v>
      </c>
    </row>
    <row r="11939" spans="2:16" ht="15" customHeight="1" x14ac:dyDescent="0.25">
      <c r="B11939" s="31" t="e">
        <f>IF(Tabela2[[#This Row],[Tipo]] = 0,LOOKUP(Tabela2[[#This Row],[RESUMO]],Tabela3[Grupo],Tabela3[Meus produtos]),VLOOKUP(Tabela2[[#This Row],[Código]],Tabela4[[Código NBS/LC116]:[Meus serviços]],3,0))</f>
        <v>#VALUE!</v>
      </c>
      <c r="C11939" t="e">
        <f>IF(E11939=0,TEXT(dados!#REF!,"00000000"),IF(E11939=2,TEXT(dados!#REF!,"0000"),TEXT(dados!#REF!,"#")))</f>
        <v>#REF!</v>
      </c>
      <c r="D11939" t="e">
        <f>IF(dados!#REF!=0,"",dados!#REF!)</f>
        <v>#REF!</v>
      </c>
      <c r="E11939" t="e">
        <f>dados!#REF!</f>
        <v>#REF!</v>
      </c>
      <c r="F11939" t="e">
        <f>dados!#REF!</f>
        <v>#REF!</v>
      </c>
      <c r="G11939"/>
      <c r="H11939"/>
      <c r="I11939"/>
      <c r="J11939"/>
      <c r="K11939" s="13"/>
      <c r="L11939" s="13" t="e">
        <f>dados!#REF!/100</f>
        <v>#REF!</v>
      </c>
      <c r="M11939" s="13" t="e">
        <f>dados!#REF!/100</f>
        <v>#REF!</v>
      </c>
      <c r="N11939" s="13" t="e">
        <f>dados!#REF!/100</f>
        <v>#REF!</v>
      </c>
      <c r="O11939" s="13" t="e">
        <f>dados!#REF!/100</f>
        <v>#REF!</v>
      </c>
      <c r="P11939" s="22" t="e">
        <f>LEFT(Tabela2[[#This Row],[Código]],2)</f>
        <v>#VALUE!</v>
      </c>
    </row>
    <row r="11940" spans="2:16" ht="15" customHeight="1" x14ac:dyDescent="0.25">
      <c r="B11940" s="31" t="e">
        <f>IF(Tabela2[[#This Row],[Tipo]] = 0,LOOKUP(Tabela2[[#This Row],[RESUMO]],Tabela3[Grupo],Tabela3[Meus produtos]),VLOOKUP(Tabela2[[#This Row],[Código]],Tabela4[[Código NBS/LC116]:[Meus serviços]],3,0))</f>
        <v>#VALUE!</v>
      </c>
      <c r="C11940" t="e">
        <f>IF(E11940=0,TEXT(dados!#REF!,"00000000"),IF(E11940=2,TEXT(dados!#REF!,"0000"),TEXT(dados!#REF!,"#")))</f>
        <v>#REF!</v>
      </c>
      <c r="D11940" t="e">
        <f>IF(dados!#REF!=0,"",dados!#REF!)</f>
        <v>#REF!</v>
      </c>
      <c r="E11940" t="e">
        <f>dados!#REF!</f>
        <v>#REF!</v>
      </c>
      <c r="F11940" t="e">
        <f>dados!#REF!</f>
        <v>#REF!</v>
      </c>
      <c r="G11940"/>
      <c r="H11940"/>
      <c r="I11940"/>
      <c r="J11940"/>
      <c r="K11940" s="13"/>
      <c r="L11940" s="13" t="e">
        <f>dados!#REF!/100</f>
        <v>#REF!</v>
      </c>
      <c r="M11940" s="13" t="e">
        <f>dados!#REF!/100</f>
        <v>#REF!</v>
      </c>
      <c r="N11940" s="13" t="e">
        <f>dados!#REF!/100</f>
        <v>#REF!</v>
      </c>
      <c r="O11940" s="13" t="e">
        <f>dados!#REF!/100</f>
        <v>#REF!</v>
      </c>
      <c r="P11940" s="22" t="e">
        <f>LEFT(Tabela2[[#This Row],[Código]],2)</f>
        <v>#VALUE!</v>
      </c>
    </row>
    <row r="11941" spans="2:16" ht="15" customHeight="1" x14ac:dyDescent="0.25">
      <c r="B11941" s="31" t="e">
        <f>IF(Tabela2[[#This Row],[Tipo]] = 0,LOOKUP(Tabela2[[#This Row],[RESUMO]],Tabela3[Grupo],Tabela3[Meus produtos]),VLOOKUP(Tabela2[[#This Row],[Código]],Tabela4[[Código NBS/LC116]:[Meus serviços]],3,0))</f>
        <v>#VALUE!</v>
      </c>
      <c r="C11941" t="e">
        <f>IF(E11941=0,TEXT(dados!#REF!,"00000000"),IF(E11941=2,TEXT(dados!#REF!,"0000"),TEXT(dados!#REF!,"#")))</f>
        <v>#REF!</v>
      </c>
      <c r="D11941" t="e">
        <f>IF(dados!#REF!=0,"",dados!#REF!)</f>
        <v>#REF!</v>
      </c>
      <c r="E11941" t="e">
        <f>dados!#REF!</f>
        <v>#REF!</v>
      </c>
      <c r="F11941" t="e">
        <f>dados!#REF!</f>
        <v>#REF!</v>
      </c>
      <c r="G11941"/>
      <c r="H11941"/>
      <c r="I11941"/>
      <c r="J11941"/>
      <c r="K11941" s="13"/>
      <c r="L11941" s="13" t="e">
        <f>dados!#REF!/100</f>
        <v>#REF!</v>
      </c>
      <c r="M11941" s="13" t="e">
        <f>dados!#REF!/100</f>
        <v>#REF!</v>
      </c>
      <c r="N11941" s="13" t="e">
        <f>dados!#REF!/100</f>
        <v>#REF!</v>
      </c>
      <c r="O11941" s="13" t="e">
        <f>dados!#REF!/100</f>
        <v>#REF!</v>
      </c>
      <c r="P11941" s="22" t="e">
        <f>LEFT(Tabela2[[#This Row],[Código]],2)</f>
        <v>#VALUE!</v>
      </c>
    </row>
    <row r="11942" spans="2:16" ht="15" customHeight="1" x14ac:dyDescent="0.25">
      <c r="B11942" s="31" t="e">
        <f>IF(Tabela2[[#This Row],[Tipo]] = 0,LOOKUP(Tabela2[[#This Row],[RESUMO]],Tabela3[Grupo],Tabela3[Meus produtos]),VLOOKUP(Tabela2[[#This Row],[Código]],Tabela4[[Código NBS/LC116]:[Meus serviços]],3,0))</f>
        <v>#VALUE!</v>
      </c>
      <c r="C11942" t="e">
        <f>IF(E11942=0,TEXT(dados!#REF!,"00000000"),IF(E11942=2,TEXT(dados!#REF!,"0000"),TEXT(dados!#REF!,"#")))</f>
        <v>#REF!</v>
      </c>
      <c r="D11942" t="e">
        <f>IF(dados!#REF!=0,"",dados!#REF!)</f>
        <v>#REF!</v>
      </c>
      <c r="E11942" t="e">
        <f>dados!#REF!</f>
        <v>#REF!</v>
      </c>
      <c r="F11942" t="e">
        <f>dados!#REF!</f>
        <v>#REF!</v>
      </c>
      <c r="G11942"/>
      <c r="H11942"/>
      <c r="I11942"/>
      <c r="J11942"/>
      <c r="K11942" s="13"/>
      <c r="L11942" s="13" t="e">
        <f>dados!#REF!/100</f>
        <v>#REF!</v>
      </c>
      <c r="M11942" s="13" t="e">
        <f>dados!#REF!/100</f>
        <v>#REF!</v>
      </c>
      <c r="N11942" s="13" t="e">
        <f>dados!#REF!/100</f>
        <v>#REF!</v>
      </c>
      <c r="O11942" s="13" t="e">
        <f>dados!#REF!/100</f>
        <v>#REF!</v>
      </c>
      <c r="P11942" s="22" t="e">
        <f>LEFT(Tabela2[[#This Row],[Código]],2)</f>
        <v>#VALUE!</v>
      </c>
    </row>
    <row r="11943" spans="2:16" ht="15" customHeight="1" x14ac:dyDescent="0.25">
      <c r="B11943" s="31" t="e">
        <f>IF(Tabela2[[#This Row],[Tipo]] = 0,LOOKUP(Tabela2[[#This Row],[RESUMO]],Tabela3[Grupo],Tabela3[Meus produtos]),VLOOKUP(Tabela2[[#This Row],[Código]],Tabela4[[Código NBS/LC116]:[Meus serviços]],3,0))</f>
        <v>#VALUE!</v>
      </c>
      <c r="C11943" t="e">
        <f>IF(E11943=0,TEXT(dados!#REF!,"00000000"),IF(E11943=2,TEXT(dados!#REF!,"0000"),TEXT(dados!#REF!,"#")))</f>
        <v>#REF!</v>
      </c>
      <c r="D11943" t="e">
        <f>IF(dados!#REF!=0,"",dados!#REF!)</f>
        <v>#REF!</v>
      </c>
      <c r="E11943" t="e">
        <f>dados!#REF!</f>
        <v>#REF!</v>
      </c>
      <c r="F11943" t="e">
        <f>dados!#REF!</f>
        <v>#REF!</v>
      </c>
      <c r="G11943"/>
      <c r="H11943"/>
      <c r="I11943"/>
      <c r="J11943"/>
      <c r="K11943" s="13"/>
      <c r="L11943" s="13" t="e">
        <f>dados!#REF!/100</f>
        <v>#REF!</v>
      </c>
      <c r="M11943" s="13" t="e">
        <f>dados!#REF!/100</f>
        <v>#REF!</v>
      </c>
      <c r="N11943" s="13" t="e">
        <f>dados!#REF!/100</f>
        <v>#REF!</v>
      </c>
      <c r="O11943" s="13" t="e">
        <f>dados!#REF!/100</f>
        <v>#REF!</v>
      </c>
      <c r="P11943" s="22" t="e">
        <f>LEFT(Tabela2[[#This Row],[Código]],2)</f>
        <v>#VALUE!</v>
      </c>
    </row>
    <row r="11944" spans="2:16" ht="15" customHeight="1" x14ac:dyDescent="0.25">
      <c r="B11944" s="31" t="e">
        <f>IF(Tabela2[[#This Row],[Tipo]] = 0,LOOKUP(Tabela2[[#This Row],[RESUMO]],Tabela3[Grupo],Tabela3[Meus produtos]),VLOOKUP(Tabela2[[#This Row],[Código]],Tabela4[[Código NBS/LC116]:[Meus serviços]],3,0))</f>
        <v>#VALUE!</v>
      </c>
      <c r="C11944" t="e">
        <f>IF(E11944=0,TEXT(dados!#REF!,"00000000"),IF(E11944=2,TEXT(dados!#REF!,"0000"),TEXT(dados!#REF!,"#")))</f>
        <v>#REF!</v>
      </c>
      <c r="D11944" t="e">
        <f>IF(dados!#REF!=0,"",dados!#REF!)</f>
        <v>#REF!</v>
      </c>
      <c r="E11944" t="e">
        <f>dados!#REF!</f>
        <v>#REF!</v>
      </c>
      <c r="F11944" t="e">
        <f>dados!#REF!</f>
        <v>#REF!</v>
      </c>
      <c r="G11944"/>
      <c r="H11944"/>
      <c r="I11944"/>
      <c r="J11944"/>
      <c r="K11944" s="13"/>
      <c r="L11944" s="13" t="e">
        <f>dados!#REF!/100</f>
        <v>#REF!</v>
      </c>
      <c r="M11944" s="13" t="e">
        <f>dados!#REF!/100</f>
        <v>#REF!</v>
      </c>
      <c r="N11944" s="13" t="e">
        <f>dados!#REF!/100</f>
        <v>#REF!</v>
      </c>
      <c r="O11944" s="13" t="e">
        <f>dados!#REF!/100</f>
        <v>#REF!</v>
      </c>
      <c r="P11944" s="22" t="e">
        <f>LEFT(Tabela2[[#This Row],[Código]],2)</f>
        <v>#VALUE!</v>
      </c>
    </row>
    <row r="11945" spans="2:16" ht="15" customHeight="1" x14ac:dyDescent="0.25">
      <c r="B11945" s="31" t="e">
        <f>IF(Tabela2[[#This Row],[Tipo]] = 0,LOOKUP(Tabela2[[#This Row],[RESUMO]],Tabela3[Grupo],Tabela3[Meus produtos]),VLOOKUP(Tabela2[[#This Row],[Código]],Tabela4[[Código NBS/LC116]:[Meus serviços]],3,0))</f>
        <v>#VALUE!</v>
      </c>
      <c r="C11945" t="e">
        <f>IF(E11945=0,TEXT(dados!#REF!,"00000000"),IF(E11945=2,TEXT(dados!#REF!,"0000"),TEXT(dados!#REF!,"#")))</f>
        <v>#REF!</v>
      </c>
      <c r="D11945" t="e">
        <f>IF(dados!#REF!=0,"",dados!#REF!)</f>
        <v>#REF!</v>
      </c>
      <c r="E11945" t="e">
        <f>dados!#REF!</f>
        <v>#REF!</v>
      </c>
      <c r="F11945" t="e">
        <f>dados!#REF!</f>
        <v>#REF!</v>
      </c>
      <c r="G11945"/>
      <c r="H11945"/>
      <c r="I11945"/>
      <c r="J11945"/>
      <c r="K11945" s="13"/>
      <c r="L11945" s="13" t="e">
        <f>dados!#REF!/100</f>
        <v>#REF!</v>
      </c>
      <c r="M11945" s="13" t="e">
        <f>dados!#REF!/100</f>
        <v>#REF!</v>
      </c>
      <c r="N11945" s="13" t="e">
        <f>dados!#REF!/100</f>
        <v>#REF!</v>
      </c>
      <c r="O11945" s="13" t="e">
        <f>dados!#REF!/100</f>
        <v>#REF!</v>
      </c>
      <c r="P11945" s="22" t="e">
        <f>LEFT(Tabela2[[#This Row],[Código]],2)</f>
        <v>#VALUE!</v>
      </c>
    </row>
    <row r="11946" spans="2:16" ht="15" customHeight="1" x14ac:dyDescent="0.25">
      <c r="B11946" s="31" t="e">
        <f>IF(Tabela2[[#This Row],[Tipo]] = 0,LOOKUP(Tabela2[[#This Row],[RESUMO]],Tabela3[Grupo],Tabela3[Meus produtos]),VLOOKUP(Tabela2[[#This Row],[Código]],Tabela4[[Código NBS/LC116]:[Meus serviços]],3,0))</f>
        <v>#VALUE!</v>
      </c>
      <c r="C11946" t="e">
        <f>IF(E11946=0,TEXT(dados!#REF!,"00000000"),IF(E11946=2,TEXT(dados!#REF!,"0000"),TEXT(dados!#REF!,"#")))</f>
        <v>#REF!</v>
      </c>
      <c r="D11946" t="e">
        <f>IF(dados!#REF!=0,"",dados!#REF!)</f>
        <v>#REF!</v>
      </c>
      <c r="E11946" t="e">
        <f>dados!#REF!</f>
        <v>#REF!</v>
      </c>
      <c r="F11946" t="e">
        <f>dados!#REF!</f>
        <v>#REF!</v>
      </c>
      <c r="G11946"/>
      <c r="H11946"/>
      <c r="I11946"/>
      <c r="J11946"/>
      <c r="K11946" s="13"/>
      <c r="L11946" s="13" t="e">
        <f>dados!#REF!/100</f>
        <v>#REF!</v>
      </c>
      <c r="M11946" s="13" t="e">
        <f>dados!#REF!/100</f>
        <v>#REF!</v>
      </c>
      <c r="N11946" s="13" t="e">
        <f>dados!#REF!/100</f>
        <v>#REF!</v>
      </c>
      <c r="O11946" s="13" t="e">
        <f>dados!#REF!/100</f>
        <v>#REF!</v>
      </c>
      <c r="P11946" s="22" t="e">
        <f>LEFT(Tabela2[[#This Row],[Código]],2)</f>
        <v>#VALUE!</v>
      </c>
    </row>
    <row r="11947" spans="2:16" ht="15" customHeight="1" x14ac:dyDescent="0.25">
      <c r="B11947" s="31" t="e">
        <f>IF(Tabela2[[#This Row],[Tipo]] = 0,LOOKUP(Tabela2[[#This Row],[RESUMO]],Tabela3[Grupo],Tabela3[Meus produtos]),VLOOKUP(Tabela2[[#This Row],[Código]],Tabela4[[Código NBS/LC116]:[Meus serviços]],3,0))</f>
        <v>#VALUE!</v>
      </c>
      <c r="C11947" t="e">
        <f>IF(E11947=0,TEXT(dados!#REF!,"00000000"),IF(E11947=2,TEXT(dados!#REF!,"0000"),TEXT(dados!#REF!,"#")))</f>
        <v>#REF!</v>
      </c>
      <c r="D11947" t="e">
        <f>IF(dados!#REF!=0,"",dados!#REF!)</f>
        <v>#REF!</v>
      </c>
      <c r="E11947" t="e">
        <f>dados!#REF!</f>
        <v>#REF!</v>
      </c>
      <c r="F11947" t="e">
        <f>dados!#REF!</f>
        <v>#REF!</v>
      </c>
      <c r="G11947"/>
      <c r="H11947"/>
      <c r="I11947"/>
      <c r="J11947"/>
      <c r="K11947" s="13"/>
      <c r="L11947" s="13" t="e">
        <f>dados!#REF!/100</f>
        <v>#REF!</v>
      </c>
      <c r="M11947" s="13" t="e">
        <f>dados!#REF!/100</f>
        <v>#REF!</v>
      </c>
      <c r="N11947" s="13" t="e">
        <f>dados!#REF!/100</f>
        <v>#REF!</v>
      </c>
      <c r="O11947" s="13" t="e">
        <f>dados!#REF!/100</f>
        <v>#REF!</v>
      </c>
      <c r="P11947" s="22" t="e">
        <f>LEFT(Tabela2[[#This Row],[Código]],2)</f>
        <v>#VALUE!</v>
      </c>
    </row>
    <row r="11948" spans="2:16" ht="15" customHeight="1" x14ac:dyDescent="0.25">
      <c r="B11948" s="31" t="e">
        <f>IF(Tabela2[[#This Row],[Tipo]] = 0,LOOKUP(Tabela2[[#This Row],[RESUMO]],Tabela3[Grupo],Tabela3[Meus produtos]),VLOOKUP(Tabela2[[#This Row],[Código]],Tabela4[[Código NBS/LC116]:[Meus serviços]],3,0))</f>
        <v>#VALUE!</v>
      </c>
      <c r="C11948" t="e">
        <f>IF(E11948=0,TEXT(dados!#REF!,"00000000"),IF(E11948=2,TEXT(dados!#REF!,"0000"),TEXT(dados!#REF!,"#")))</f>
        <v>#REF!</v>
      </c>
      <c r="D11948" t="e">
        <f>IF(dados!#REF!=0,"",dados!#REF!)</f>
        <v>#REF!</v>
      </c>
      <c r="E11948" t="e">
        <f>dados!#REF!</f>
        <v>#REF!</v>
      </c>
      <c r="F11948" t="e">
        <f>dados!#REF!</f>
        <v>#REF!</v>
      </c>
      <c r="G11948"/>
      <c r="H11948"/>
      <c r="I11948"/>
      <c r="J11948"/>
      <c r="K11948" s="13"/>
      <c r="L11948" s="13" t="e">
        <f>dados!#REF!/100</f>
        <v>#REF!</v>
      </c>
      <c r="M11948" s="13" t="e">
        <f>dados!#REF!/100</f>
        <v>#REF!</v>
      </c>
      <c r="N11948" s="13" t="e">
        <f>dados!#REF!/100</f>
        <v>#REF!</v>
      </c>
      <c r="O11948" s="13" t="e">
        <f>dados!#REF!/100</f>
        <v>#REF!</v>
      </c>
      <c r="P11948" s="22" t="e">
        <f>LEFT(Tabela2[[#This Row],[Código]],2)</f>
        <v>#VALUE!</v>
      </c>
    </row>
    <row r="11949" spans="2:16" ht="15" customHeight="1" x14ac:dyDescent="0.25">
      <c r="B11949" s="31" t="e">
        <f>IF(Tabela2[[#This Row],[Tipo]] = 0,LOOKUP(Tabela2[[#This Row],[RESUMO]],Tabela3[Grupo],Tabela3[Meus produtos]),VLOOKUP(Tabela2[[#This Row],[Código]],Tabela4[[Código NBS/LC116]:[Meus serviços]],3,0))</f>
        <v>#VALUE!</v>
      </c>
      <c r="C11949" t="e">
        <f>IF(E11949=0,TEXT(dados!#REF!,"00000000"),IF(E11949=2,TEXT(dados!#REF!,"0000"),TEXT(dados!#REF!,"#")))</f>
        <v>#REF!</v>
      </c>
      <c r="D11949" t="e">
        <f>IF(dados!#REF!=0,"",dados!#REF!)</f>
        <v>#REF!</v>
      </c>
      <c r="E11949" t="e">
        <f>dados!#REF!</f>
        <v>#REF!</v>
      </c>
      <c r="F11949" t="e">
        <f>dados!#REF!</f>
        <v>#REF!</v>
      </c>
      <c r="G11949"/>
      <c r="H11949"/>
      <c r="I11949"/>
      <c r="J11949"/>
      <c r="K11949" s="13"/>
      <c r="L11949" s="13" t="e">
        <f>dados!#REF!/100</f>
        <v>#REF!</v>
      </c>
      <c r="M11949" s="13" t="e">
        <f>dados!#REF!/100</f>
        <v>#REF!</v>
      </c>
      <c r="N11949" s="13" t="e">
        <f>dados!#REF!/100</f>
        <v>#REF!</v>
      </c>
      <c r="O11949" s="13" t="e">
        <f>dados!#REF!/100</f>
        <v>#REF!</v>
      </c>
      <c r="P11949" s="22" t="e">
        <f>LEFT(Tabela2[[#This Row],[Código]],2)</f>
        <v>#VALUE!</v>
      </c>
    </row>
    <row r="11950" spans="2:16" ht="15" customHeight="1" x14ac:dyDescent="0.25">
      <c r="B11950" s="31" t="e">
        <f>IF(Tabela2[[#This Row],[Tipo]] = 0,LOOKUP(Tabela2[[#This Row],[RESUMO]],Tabela3[Grupo],Tabela3[Meus produtos]),VLOOKUP(Tabela2[[#This Row],[Código]],Tabela4[[Código NBS/LC116]:[Meus serviços]],3,0))</f>
        <v>#VALUE!</v>
      </c>
      <c r="C11950" t="e">
        <f>IF(E11950=0,TEXT(dados!#REF!,"00000000"),IF(E11950=2,TEXT(dados!#REF!,"0000"),TEXT(dados!#REF!,"#")))</f>
        <v>#REF!</v>
      </c>
      <c r="D11950" t="e">
        <f>IF(dados!#REF!=0,"",dados!#REF!)</f>
        <v>#REF!</v>
      </c>
      <c r="E11950" t="e">
        <f>dados!#REF!</f>
        <v>#REF!</v>
      </c>
      <c r="F11950" t="e">
        <f>dados!#REF!</f>
        <v>#REF!</v>
      </c>
      <c r="G11950"/>
      <c r="H11950"/>
      <c r="I11950"/>
      <c r="J11950"/>
      <c r="K11950" s="13"/>
      <c r="L11950" s="13" t="e">
        <f>dados!#REF!/100</f>
        <v>#REF!</v>
      </c>
      <c r="M11950" s="13" t="e">
        <f>dados!#REF!/100</f>
        <v>#REF!</v>
      </c>
      <c r="N11950" s="13" t="e">
        <f>dados!#REF!/100</f>
        <v>#REF!</v>
      </c>
      <c r="O11950" s="13" t="e">
        <f>dados!#REF!/100</f>
        <v>#REF!</v>
      </c>
      <c r="P11950" s="22" t="e">
        <f>LEFT(Tabela2[[#This Row],[Código]],2)</f>
        <v>#VALUE!</v>
      </c>
    </row>
    <row r="11951" spans="2:16" ht="15" customHeight="1" x14ac:dyDescent="0.25">
      <c r="B11951" s="31" t="e">
        <f>IF(Tabela2[[#This Row],[Tipo]] = 0,LOOKUP(Tabela2[[#This Row],[RESUMO]],Tabela3[Grupo],Tabela3[Meus produtos]),VLOOKUP(Tabela2[[#This Row],[Código]],Tabela4[[Código NBS/LC116]:[Meus serviços]],3,0))</f>
        <v>#VALUE!</v>
      </c>
      <c r="C11951" t="e">
        <f>IF(E11951=0,TEXT(dados!#REF!,"00000000"),IF(E11951=2,TEXT(dados!#REF!,"0000"),TEXT(dados!#REF!,"#")))</f>
        <v>#REF!</v>
      </c>
      <c r="D11951" t="e">
        <f>IF(dados!#REF!=0,"",dados!#REF!)</f>
        <v>#REF!</v>
      </c>
      <c r="E11951" t="e">
        <f>dados!#REF!</f>
        <v>#REF!</v>
      </c>
      <c r="F11951" t="e">
        <f>dados!#REF!</f>
        <v>#REF!</v>
      </c>
      <c r="G11951"/>
      <c r="H11951"/>
      <c r="I11951"/>
      <c r="J11951"/>
      <c r="K11951" s="13"/>
      <c r="L11951" s="13" t="e">
        <f>dados!#REF!/100</f>
        <v>#REF!</v>
      </c>
      <c r="M11951" s="13" t="e">
        <f>dados!#REF!/100</f>
        <v>#REF!</v>
      </c>
      <c r="N11951" s="13" t="e">
        <f>dados!#REF!/100</f>
        <v>#REF!</v>
      </c>
      <c r="O11951" s="13" t="e">
        <f>dados!#REF!/100</f>
        <v>#REF!</v>
      </c>
      <c r="P11951" s="22" t="e">
        <f>LEFT(Tabela2[[#This Row],[Código]],2)</f>
        <v>#VALUE!</v>
      </c>
    </row>
    <row r="11952" spans="2:16" ht="15" customHeight="1" x14ac:dyDescent="0.25">
      <c r="B11952" s="31" t="e">
        <f>IF(Tabela2[[#This Row],[Tipo]] = 0,LOOKUP(Tabela2[[#This Row],[RESUMO]],Tabela3[Grupo],Tabela3[Meus produtos]),VLOOKUP(Tabela2[[#This Row],[Código]],Tabela4[[Código NBS/LC116]:[Meus serviços]],3,0))</f>
        <v>#VALUE!</v>
      </c>
      <c r="C11952" t="e">
        <f>IF(E11952=0,TEXT(dados!#REF!,"00000000"),IF(E11952=2,TEXT(dados!#REF!,"0000"),TEXT(dados!#REF!,"#")))</f>
        <v>#REF!</v>
      </c>
      <c r="D11952" t="e">
        <f>IF(dados!#REF!=0,"",dados!#REF!)</f>
        <v>#REF!</v>
      </c>
      <c r="E11952" t="e">
        <f>dados!#REF!</f>
        <v>#REF!</v>
      </c>
      <c r="F11952" t="e">
        <f>dados!#REF!</f>
        <v>#REF!</v>
      </c>
      <c r="G11952"/>
      <c r="H11952"/>
      <c r="I11952"/>
      <c r="J11952"/>
      <c r="K11952" s="13"/>
      <c r="L11952" s="13" t="e">
        <f>dados!#REF!/100</f>
        <v>#REF!</v>
      </c>
      <c r="M11952" s="13" t="e">
        <f>dados!#REF!/100</f>
        <v>#REF!</v>
      </c>
      <c r="N11952" s="13" t="e">
        <f>dados!#REF!/100</f>
        <v>#REF!</v>
      </c>
      <c r="O11952" s="13" t="e">
        <f>dados!#REF!/100</f>
        <v>#REF!</v>
      </c>
      <c r="P11952" s="22" t="e">
        <f>LEFT(Tabela2[[#This Row],[Código]],2)</f>
        <v>#VALUE!</v>
      </c>
    </row>
    <row r="11953" spans="2:16" ht="15" customHeight="1" x14ac:dyDescent="0.25">
      <c r="B11953" s="31" t="e">
        <f>IF(Tabela2[[#This Row],[Tipo]] = 0,LOOKUP(Tabela2[[#This Row],[RESUMO]],Tabela3[Grupo],Tabela3[Meus produtos]),VLOOKUP(Tabela2[[#This Row],[Código]],Tabela4[[Código NBS/LC116]:[Meus serviços]],3,0))</f>
        <v>#VALUE!</v>
      </c>
      <c r="C11953" t="e">
        <f>IF(E11953=0,TEXT(dados!#REF!,"00000000"),IF(E11953=2,TEXT(dados!#REF!,"0000"),TEXT(dados!#REF!,"#")))</f>
        <v>#REF!</v>
      </c>
      <c r="D11953" t="e">
        <f>IF(dados!#REF!=0,"",dados!#REF!)</f>
        <v>#REF!</v>
      </c>
      <c r="E11953" t="e">
        <f>dados!#REF!</f>
        <v>#REF!</v>
      </c>
      <c r="F11953" t="e">
        <f>dados!#REF!</f>
        <v>#REF!</v>
      </c>
      <c r="G11953"/>
      <c r="H11953"/>
      <c r="I11953"/>
      <c r="J11953"/>
      <c r="K11953" s="13"/>
      <c r="L11953" s="13" t="e">
        <f>dados!#REF!/100</f>
        <v>#REF!</v>
      </c>
      <c r="M11953" s="13" t="e">
        <f>dados!#REF!/100</f>
        <v>#REF!</v>
      </c>
      <c r="N11953" s="13" t="e">
        <f>dados!#REF!/100</f>
        <v>#REF!</v>
      </c>
      <c r="O11953" s="13" t="e">
        <f>dados!#REF!/100</f>
        <v>#REF!</v>
      </c>
      <c r="P11953" s="22" t="e">
        <f>LEFT(Tabela2[[#This Row],[Código]],2)</f>
        <v>#VALUE!</v>
      </c>
    </row>
    <row r="11954" spans="2:16" ht="15" customHeight="1" x14ac:dyDescent="0.25">
      <c r="B11954" s="31" t="e">
        <f>IF(Tabela2[[#This Row],[Tipo]] = 0,LOOKUP(Tabela2[[#This Row],[RESUMO]],Tabela3[Grupo],Tabela3[Meus produtos]),VLOOKUP(Tabela2[[#This Row],[Código]],Tabela4[[Código NBS/LC116]:[Meus serviços]],3,0))</f>
        <v>#VALUE!</v>
      </c>
      <c r="C11954" t="e">
        <f>IF(E11954=0,TEXT(dados!#REF!,"00000000"),IF(E11954=2,TEXT(dados!#REF!,"0000"),TEXT(dados!#REF!,"#")))</f>
        <v>#REF!</v>
      </c>
      <c r="D11954" t="e">
        <f>IF(dados!#REF!=0,"",dados!#REF!)</f>
        <v>#REF!</v>
      </c>
      <c r="E11954" t="e">
        <f>dados!#REF!</f>
        <v>#REF!</v>
      </c>
      <c r="F11954" t="e">
        <f>dados!#REF!</f>
        <v>#REF!</v>
      </c>
      <c r="G11954"/>
      <c r="H11954"/>
      <c r="I11954"/>
      <c r="J11954"/>
      <c r="K11954" s="13"/>
      <c r="L11954" s="13" t="e">
        <f>dados!#REF!/100</f>
        <v>#REF!</v>
      </c>
      <c r="M11954" s="13" t="e">
        <f>dados!#REF!/100</f>
        <v>#REF!</v>
      </c>
      <c r="N11954" s="13" t="e">
        <f>dados!#REF!/100</f>
        <v>#REF!</v>
      </c>
      <c r="O11954" s="13" t="e">
        <f>dados!#REF!/100</f>
        <v>#REF!</v>
      </c>
      <c r="P11954" s="22" t="e">
        <f>LEFT(Tabela2[[#This Row],[Código]],2)</f>
        <v>#VALUE!</v>
      </c>
    </row>
    <row r="11955" spans="2:16" ht="15" customHeight="1" x14ac:dyDescent="0.25">
      <c r="B11955" s="31" t="e">
        <f>IF(Tabela2[[#This Row],[Tipo]] = 0,LOOKUP(Tabela2[[#This Row],[RESUMO]],Tabela3[Grupo],Tabela3[Meus produtos]),VLOOKUP(Tabela2[[#This Row],[Código]],Tabela4[[Código NBS/LC116]:[Meus serviços]],3,0))</f>
        <v>#VALUE!</v>
      </c>
      <c r="C11955" t="e">
        <f>IF(E11955=0,TEXT(dados!#REF!,"00000000"),IF(E11955=2,TEXT(dados!#REF!,"0000"),TEXT(dados!#REF!,"#")))</f>
        <v>#REF!</v>
      </c>
      <c r="D11955" t="e">
        <f>IF(dados!#REF!=0,"",dados!#REF!)</f>
        <v>#REF!</v>
      </c>
      <c r="E11955" t="e">
        <f>dados!#REF!</f>
        <v>#REF!</v>
      </c>
      <c r="F11955" t="e">
        <f>dados!#REF!</f>
        <v>#REF!</v>
      </c>
      <c r="G11955"/>
      <c r="H11955"/>
      <c r="I11955"/>
      <c r="J11955"/>
      <c r="K11955" s="13"/>
      <c r="L11955" s="13" t="e">
        <f>dados!#REF!/100</f>
        <v>#REF!</v>
      </c>
      <c r="M11955" s="13" t="e">
        <f>dados!#REF!/100</f>
        <v>#REF!</v>
      </c>
      <c r="N11955" s="13" t="e">
        <f>dados!#REF!/100</f>
        <v>#REF!</v>
      </c>
      <c r="O11955" s="13" t="e">
        <f>dados!#REF!/100</f>
        <v>#REF!</v>
      </c>
      <c r="P11955" s="22" t="e">
        <f>LEFT(Tabela2[[#This Row],[Código]],2)</f>
        <v>#VALUE!</v>
      </c>
    </row>
    <row r="11956" spans="2:16" ht="15" customHeight="1" x14ac:dyDescent="0.25">
      <c r="B11956" s="31" t="e">
        <f>IF(Tabela2[[#This Row],[Tipo]] = 0,LOOKUP(Tabela2[[#This Row],[RESUMO]],Tabela3[Grupo],Tabela3[Meus produtos]),VLOOKUP(Tabela2[[#This Row],[Código]],Tabela4[[Código NBS/LC116]:[Meus serviços]],3,0))</f>
        <v>#VALUE!</v>
      </c>
      <c r="C11956" t="e">
        <f>IF(E11956=0,TEXT(dados!#REF!,"00000000"),IF(E11956=2,TEXT(dados!#REF!,"0000"),TEXT(dados!#REF!,"#")))</f>
        <v>#REF!</v>
      </c>
      <c r="D11956" t="e">
        <f>IF(dados!#REF!=0,"",dados!#REF!)</f>
        <v>#REF!</v>
      </c>
      <c r="E11956" t="e">
        <f>dados!#REF!</f>
        <v>#REF!</v>
      </c>
      <c r="F11956" t="e">
        <f>dados!#REF!</f>
        <v>#REF!</v>
      </c>
      <c r="G11956"/>
      <c r="H11956"/>
      <c r="I11956"/>
      <c r="J11956"/>
      <c r="K11956" s="13"/>
      <c r="L11956" s="13" t="e">
        <f>dados!#REF!/100</f>
        <v>#REF!</v>
      </c>
      <c r="M11956" s="13" t="e">
        <f>dados!#REF!/100</f>
        <v>#REF!</v>
      </c>
      <c r="N11956" s="13" t="e">
        <f>dados!#REF!/100</f>
        <v>#REF!</v>
      </c>
      <c r="O11956" s="13" t="e">
        <f>dados!#REF!/100</f>
        <v>#REF!</v>
      </c>
      <c r="P11956" s="22" t="e">
        <f>LEFT(Tabela2[[#This Row],[Código]],2)</f>
        <v>#VALUE!</v>
      </c>
    </row>
    <row r="11957" spans="2:16" ht="15" customHeight="1" x14ac:dyDescent="0.25">
      <c r="B11957" s="31" t="e">
        <f>IF(Tabela2[[#This Row],[Tipo]] = 0,LOOKUP(Tabela2[[#This Row],[RESUMO]],Tabela3[Grupo],Tabela3[Meus produtos]),VLOOKUP(Tabela2[[#This Row],[Código]],Tabela4[[Código NBS/LC116]:[Meus serviços]],3,0))</f>
        <v>#VALUE!</v>
      </c>
      <c r="C11957" t="e">
        <f>IF(E11957=0,TEXT(dados!#REF!,"00000000"),IF(E11957=2,TEXT(dados!#REF!,"0000"),TEXT(dados!#REF!,"#")))</f>
        <v>#REF!</v>
      </c>
      <c r="D11957" t="e">
        <f>IF(dados!#REF!=0,"",dados!#REF!)</f>
        <v>#REF!</v>
      </c>
      <c r="E11957" t="e">
        <f>dados!#REF!</f>
        <v>#REF!</v>
      </c>
      <c r="F11957" t="e">
        <f>dados!#REF!</f>
        <v>#REF!</v>
      </c>
      <c r="G11957"/>
      <c r="H11957"/>
      <c r="I11957"/>
      <c r="J11957"/>
      <c r="K11957" s="13"/>
      <c r="L11957" s="13" t="e">
        <f>dados!#REF!/100</f>
        <v>#REF!</v>
      </c>
      <c r="M11957" s="13" t="e">
        <f>dados!#REF!/100</f>
        <v>#REF!</v>
      </c>
      <c r="N11957" s="13" t="e">
        <f>dados!#REF!/100</f>
        <v>#REF!</v>
      </c>
      <c r="O11957" s="13" t="e">
        <f>dados!#REF!/100</f>
        <v>#REF!</v>
      </c>
      <c r="P11957" s="22" t="e">
        <f>LEFT(Tabela2[[#This Row],[Código]],2)</f>
        <v>#VALUE!</v>
      </c>
    </row>
    <row r="11958" spans="2:16" ht="15" customHeight="1" x14ac:dyDescent="0.25">
      <c r="B11958" s="31" t="e">
        <f>IF(Tabela2[[#This Row],[Tipo]] = 0,LOOKUP(Tabela2[[#This Row],[RESUMO]],Tabela3[Grupo],Tabela3[Meus produtos]),VLOOKUP(Tabela2[[#This Row],[Código]],Tabela4[[Código NBS/LC116]:[Meus serviços]],3,0))</f>
        <v>#VALUE!</v>
      </c>
      <c r="C11958" t="e">
        <f>IF(E11958=0,TEXT(dados!#REF!,"00000000"),IF(E11958=2,TEXT(dados!#REF!,"0000"),TEXT(dados!#REF!,"#")))</f>
        <v>#REF!</v>
      </c>
      <c r="D11958" t="e">
        <f>IF(dados!#REF!=0,"",dados!#REF!)</f>
        <v>#REF!</v>
      </c>
      <c r="E11958" t="e">
        <f>dados!#REF!</f>
        <v>#REF!</v>
      </c>
      <c r="F11958" t="e">
        <f>dados!#REF!</f>
        <v>#REF!</v>
      </c>
      <c r="G11958"/>
      <c r="H11958"/>
      <c r="I11958"/>
      <c r="J11958"/>
      <c r="K11958" s="13"/>
      <c r="L11958" s="13" t="e">
        <f>dados!#REF!/100</f>
        <v>#REF!</v>
      </c>
      <c r="M11958" s="13" t="e">
        <f>dados!#REF!/100</f>
        <v>#REF!</v>
      </c>
      <c r="N11958" s="13" t="e">
        <f>dados!#REF!/100</f>
        <v>#REF!</v>
      </c>
      <c r="O11958" s="13" t="e">
        <f>dados!#REF!/100</f>
        <v>#REF!</v>
      </c>
      <c r="P11958" s="22" t="e">
        <f>LEFT(Tabela2[[#This Row],[Código]],2)</f>
        <v>#VALUE!</v>
      </c>
    </row>
    <row r="11959" spans="2:16" ht="15" customHeight="1" x14ac:dyDescent="0.25">
      <c r="B11959" s="31" t="e">
        <f>IF(Tabela2[[#This Row],[Tipo]] = 0,LOOKUP(Tabela2[[#This Row],[RESUMO]],Tabela3[Grupo],Tabela3[Meus produtos]),VLOOKUP(Tabela2[[#This Row],[Código]],Tabela4[[Código NBS/LC116]:[Meus serviços]],3,0))</f>
        <v>#VALUE!</v>
      </c>
      <c r="C11959" t="e">
        <f>IF(E11959=0,TEXT(dados!#REF!,"00000000"),IF(E11959=2,TEXT(dados!#REF!,"0000"),TEXT(dados!#REF!,"#")))</f>
        <v>#REF!</v>
      </c>
      <c r="D11959" t="e">
        <f>IF(dados!#REF!=0,"",dados!#REF!)</f>
        <v>#REF!</v>
      </c>
      <c r="E11959" t="e">
        <f>dados!#REF!</f>
        <v>#REF!</v>
      </c>
      <c r="F11959" t="e">
        <f>dados!#REF!</f>
        <v>#REF!</v>
      </c>
      <c r="G11959"/>
      <c r="H11959"/>
      <c r="I11959"/>
      <c r="J11959"/>
      <c r="K11959" s="13"/>
      <c r="L11959" s="13" t="e">
        <f>dados!#REF!/100</f>
        <v>#REF!</v>
      </c>
      <c r="M11959" s="13" t="e">
        <f>dados!#REF!/100</f>
        <v>#REF!</v>
      </c>
      <c r="N11959" s="13" t="e">
        <f>dados!#REF!/100</f>
        <v>#REF!</v>
      </c>
      <c r="O11959" s="13" t="e">
        <f>dados!#REF!/100</f>
        <v>#REF!</v>
      </c>
      <c r="P11959" s="22" t="e">
        <f>LEFT(Tabela2[[#This Row],[Código]],2)</f>
        <v>#VALUE!</v>
      </c>
    </row>
    <row r="11960" spans="2:16" ht="15" customHeight="1" x14ac:dyDescent="0.25">
      <c r="B11960" s="31" t="e">
        <f>IF(Tabela2[[#This Row],[Tipo]] = 0,LOOKUP(Tabela2[[#This Row],[RESUMO]],Tabela3[Grupo],Tabela3[Meus produtos]),VLOOKUP(Tabela2[[#This Row],[Código]],Tabela4[[Código NBS/LC116]:[Meus serviços]],3,0))</f>
        <v>#VALUE!</v>
      </c>
      <c r="C11960" t="e">
        <f>IF(E11960=0,TEXT(dados!#REF!,"00000000"),IF(E11960=2,TEXT(dados!#REF!,"0000"),TEXT(dados!#REF!,"#")))</f>
        <v>#REF!</v>
      </c>
      <c r="D11960" t="e">
        <f>IF(dados!#REF!=0,"",dados!#REF!)</f>
        <v>#REF!</v>
      </c>
      <c r="E11960" t="e">
        <f>dados!#REF!</f>
        <v>#REF!</v>
      </c>
      <c r="F11960" t="e">
        <f>dados!#REF!</f>
        <v>#REF!</v>
      </c>
      <c r="G11960"/>
      <c r="H11960"/>
      <c r="I11960"/>
      <c r="J11960"/>
      <c r="K11960" s="13"/>
      <c r="L11960" s="13" t="e">
        <f>dados!#REF!/100</f>
        <v>#REF!</v>
      </c>
      <c r="M11960" s="13" t="e">
        <f>dados!#REF!/100</f>
        <v>#REF!</v>
      </c>
      <c r="N11960" s="13" t="e">
        <f>dados!#REF!/100</f>
        <v>#REF!</v>
      </c>
      <c r="O11960" s="13" t="e">
        <f>dados!#REF!/100</f>
        <v>#REF!</v>
      </c>
      <c r="P11960" s="22" t="e">
        <f>LEFT(Tabela2[[#This Row],[Código]],2)</f>
        <v>#VALUE!</v>
      </c>
    </row>
    <row r="11961" spans="2:16" ht="15" customHeight="1" x14ac:dyDescent="0.25">
      <c r="B11961" s="31" t="e">
        <f>IF(Tabela2[[#This Row],[Tipo]] = 0,LOOKUP(Tabela2[[#This Row],[RESUMO]],Tabela3[Grupo],Tabela3[Meus produtos]),VLOOKUP(Tabela2[[#This Row],[Código]],Tabela4[[Código NBS/LC116]:[Meus serviços]],3,0))</f>
        <v>#VALUE!</v>
      </c>
      <c r="C11961" t="e">
        <f>IF(E11961=0,TEXT(dados!#REF!,"00000000"),IF(E11961=2,TEXT(dados!#REF!,"0000"),TEXT(dados!#REF!,"#")))</f>
        <v>#REF!</v>
      </c>
      <c r="D11961" t="e">
        <f>IF(dados!#REF!=0,"",dados!#REF!)</f>
        <v>#REF!</v>
      </c>
      <c r="E11961" t="e">
        <f>dados!#REF!</f>
        <v>#REF!</v>
      </c>
      <c r="F11961" t="e">
        <f>dados!#REF!</f>
        <v>#REF!</v>
      </c>
      <c r="G11961"/>
      <c r="H11961"/>
      <c r="I11961"/>
      <c r="J11961"/>
      <c r="K11961" s="13"/>
      <c r="L11961" s="13" t="e">
        <f>dados!#REF!/100</f>
        <v>#REF!</v>
      </c>
      <c r="M11961" s="13" t="e">
        <f>dados!#REF!/100</f>
        <v>#REF!</v>
      </c>
      <c r="N11961" s="13" t="e">
        <f>dados!#REF!/100</f>
        <v>#REF!</v>
      </c>
      <c r="O11961" s="13" t="e">
        <f>dados!#REF!/100</f>
        <v>#REF!</v>
      </c>
      <c r="P11961" s="22" t="e">
        <f>LEFT(Tabela2[[#This Row],[Código]],2)</f>
        <v>#VALUE!</v>
      </c>
    </row>
    <row r="11962" spans="2:16" ht="15" customHeight="1" x14ac:dyDescent="0.25">
      <c r="B11962" s="31" t="e">
        <f>IF(Tabela2[[#This Row],[Tipo]] = 0,LOOKUP(Tabela2[[#This Row],[RESUMO]],Tabela3[Grupo],Tabela3[Meus produtos]),VLOOKUP(Tabela2[[#This Row],[Código]],Tabela4[[Código NBS/LC116]:[Meus serviços]],3,0))</f>
        <v>#VALUE!</v>
      </c>
      <c r="C11962" t="e">
        <f>IF(E11962=0,TEXT(dados!#REF!,"00000000"),IF(E11962=2,TEXT(dados!#REF!,"0000"),TEXT(dados!#REF!,"#")))</f>
        <v>#REF!</v>
      </c>
      <c r="D11962" t="e">
        <f>IF(dados!#REF!=0,"",dados!#REF!)</f>
        <v>#REF!</v>
      </c>
      <c r="E11962" t="e">
        <f>dados!#REF!</f>
        <v>#REF!</v>
      </c>
      <c r="F11962" t="e">
        <f>dados!#REF!</f>
        <v>#REF!</v>
      </c>
      <c r="G11962"/>
      <c r="H11962"/>
      <c r="I11962"/>
      <c r="J11962"/>
      <c r="K11962" s="13"/>
      <c r="L11962" s="13" t="e">
        <f>dados!#REF!/100</f>
        <v>#REF!</v>
      </c>
      <c r="M11962" s="13" t="e">
        <f>dados!#REF!/100</f>
        <v>#REF!</v>
      </c>
      <c r="N11962" s="13" t="e">
        <f>dados!#REF!/100</f>
        <v>#REF!</v>
      </c>
      <c r="O11962" s="13" t="e">
        <f>dados!#REF!/100</f>
        <v>#REF!</v>
      </c>
      <c r="P11962" s="22" t="e">
        <f>LEFT(Tabela2[[#This Row],[Código]],2)</f>
        <v>#VALUE!</v>
      </c>
    </row>
    <row r="11963" spans="2:16" ht="15" customHeight="1" x14ac:dyDescent="0.25">
      <c r="B11963" s="31" t="e">
        <f>IF(Tabela2[[#This Row],[Tipo]] = 0,LOOKUP(Tabela2[[#This Row],[RESUMO]],Tabela3[Grupo],Tabela3[Meus produtos]),VLOOKUP(Tabela2[[#This Row],[Código]],Tabela4[[Código NBS/LC116]:[Meus serviços]],3,0))</f>
        <v>#VALUE!</v>
      </c>
      <c r="C11963" t="e">
        <f>IF(E11963=0,TEXT(dados!#REF!,"00000000"),IF(E11963=2,TEXT(dados!#REF!,"0000"),TEXT(dados!#REF!,"#")))</f>
        <v>#REF!</v>
      </c>
      <c r="D11963" t="e">
        <f>IF(dados!#REF!=0,"",dados!#REF!)</f>
        <v>#REF!</v>
      </c>
      <c r="E11963" t="e">
        <f>dados!#REF!</f>
        <v>#REF!</v>
      </c>
      <c r="F11963" t="e">
        <f>dados!#REF!</f>
        <v>#REF!</v>
      </c>
      <c r="G11963"/>
      <c r="H11963"/>
      <c r="I11963"/>
      <c r="J11963"/>
      <c r="K11963" s="13"/>
      <c r="L11963" s="13" t="e">
        <f>dados!#REF!/100</f>
        <v>#REF!</v>
      </c>
      <c r="M11963" s="13" t="e">
        <f>dados!#REF!/100</f>
        <v>#REF!</v>
      </c>
      <c r="N11963" s="13" t="e">
        <f>dados!#REF!/100</f>
        <v>#REF!</v>
      </c>
      <c r="O11963" s="13" t="e">
        <f>dados!#REF!/100</f>
        <v>#REF!</v>
      </c>
      <c r="P11963" s="22" t="e">
        <f>LEFT(Tabela2[[#This Row],[Código]],2)</f>
        <v>#VALUE!</v>
      </c>
    </row>
    <row r="11964" spans="2:16" ht="15" customHeight="1" x14ac:dyDescent="0.25">
      <c r="B11964" s="31" t="e">
        <f>IF(Tabela2[[#This Row],[Tipo]] = 0,LOOKUP(Tabela2[[#This Row],[RESUMO]],Tabela3[Grupo],Tabela3[Meus produtos]),VLOOKUP(Tabela2[[#This Row],[Código]],Tabela4[[Código NBS/LC116]:[Meus serviços]],3,0))</f>
        <v>#VALUE!</v>
      </c>
      <c r="C11964" t="e">
        <f>IF(E11964=0,TEXT(dados!#REF!,"00000000"),IF(E11964=2,TEXT(dados!#REF!,"0000"),TEXT(dados!#REF!,"#")))</f>
        <v>#REF!</v>
      </c>
      <c r="D11964" t="e">
        <f>IF(dados!#REF!=0,"",dados!#REF!)</f>
        <v>#REF!</v>
      </c>
      <c r="E11964" t="e">
        <f>dados!#REF!</f>
        <v>#REF!</v>
      </c>
      <c r="F11964" t="e">
        <f>dados!#REF!</f>
        <v>#REF!</v>
      </c>
      <c r="G11964"/>
      <c r="H11964"/>
      <c r="I11964"/>
      <c r="J11964"/>
      <c r="K11964" s="13"/>
      <c r="L11964" s="13" t="e">
        <f>dados!#REF!/100</f>
        <v>#REF!</v>
      </c>
      <c r="M11964" s="13" t="e">
        <f>dados!#REF!/100</f>
        <v>#REF!</v>
      </c>
      <c r="N11964" s="13" t="e">
        <f>dados!#REF!/100</f>
        <v>#REF!</v>
      </c>
      <c r="O11964" s="13" t="e">
        <f>dados!#REF!/100</f>
        <v>#REF!</v>
      </c>
      <c r="P11964" s="22" t="e">
        <f>LEFT(Tabela2[[#This Row],[Código]],2)</f>
        <v>#VALUE!</v>
      </c>
    </row>
    <row r="11965" spans="2:16" ht="15" customHeight="1" x14ac:dyDescent="0.25">
      <c r="B11965" s="31" t="e">
        <f>IF(Tabela2[[#This Row],[Tipo]] = 0,LOOKUP(Tabela2[[#This Row],[RESUMO]],Tabela3[Grupo],Tabela3[Meus produtos]),VLOOKUP(Tabela2[[#This Row],[Código]],Tabela4[[Código NBS/LC116]:[Meus serviços]],3,0))</f>
        <v>#VALUE!</v>
      </c>
      <c r="C11965" t="e">
        <f>IF(E11965=0,TEXT(dados!#REF!,"00000000"),IF(E11965=2,TEXT(dados!#REF!,"0000"),TEXT(dados!#REF!,"#")))</f>
        <v>#REF!</v>
      </c>
      <c r="D11965" t="e">
        <f>IF(dados!#REF!=0,"",dados!#REF!)</f>
        <v>#REF!</v>
      </c>
      <c r="E11965" t="e">
        <f>dados!#REF!</f>
        <v>#REF!</v>
      </c>
      <c r="F11965" t="e">
        <f>dados!#REF!</f>
        <v>#REF!</v>
      </c>
      <c r="G11965"/>
      <c r="H11965"/>
      <c r="I11965"/>
      <c r="J11965"/>
      <c r="K11965" s="13"/>
      <c r="L11965" s="13" t="e">
        <f>dados!#REF!/100</f>
        <v>#REF!</v>
      </c>
      <c r="M11965" s="13" t="e">
        <f>dados!#REF!/100</f>
        <v>#REF!</v>
      </c>
      <c r="N11965" s="13" t="e">
        <f>dados!#REF!/100</f>
        <v>#REF!</v>
      </c>
      <c r="O11965" s="13" t="e">
        <f>dados!#REF!/100</f>
        <v>#REF!</v>
      </c>
      <c r="P11965" s="22" t="e">
        <f>LEFT(Tabela2[[#This Row],[Código]],2)</f>
        <v>#VALUE!</v>
      </c>
    </row>
    <row r="11966" spans="2:16" ht="15" customHeight="1" x14ac:dyDescent="0.25">
      <c r="B11966" s="31" t="e">
        <f>IF(Tabela2[[#This Row],[Tipo]] = 0,LOOKUP(Tabela2[[#This Row],[RESUMO]],Tabela3[Grupo],Tabela3[Meus produtos]),VLOOKUP(Tabela2[[#This Row],[Código]],Tabela4[[Código NBS/LC116]:[Meus serviços]],3,0))</f>
        <v>#VALUE!</v>
      </c>
      <c r="C11966" t="e">
        <f>IF(E11966=0,TEXT(dados!#REF!,"00000000"),IF(E11966=2,TEXT(dados!#REF!,"0000"),TEXT(dados!#REF!,"#")))</f>
        <v>#REF!</v>
      </c>
      <c r="D11966" t="e">
        <f>IF(dados!#REF!=0,"",dados!#REF!)</f>
        <v>#REF!</v>
      </c>
      <c r="E11966" t="e">
        <f>dados!#REF!</f>
        <v>#REF!</v>
      </c>
      <c r="F11966" t="e">
        <f>dados!#REF!</f>
        <v>#REF!</v>
      </c>
      <c r="G11966"/>
      <c r="H11966"/>
      <c r="I11966"/>
      <c r="J11966"/>
      <c r="K11966" s="13"/>
      <c r="L11966" s="13" t="e">
        <f>dados!#REF!/100</f>
        <v>#REF!</v>
      </c>
      <c r="M11966" s="13" t="e">
        <f>dados!#REF!/100</f>
        <v>#REF!</v>
      </c>
      <c r="N11966" s="13" t="e">
        <f>dados!#REF!/100</f>
        <v>#REF!</v>
      </c>
      <c r="O11966" s="13" t="e">
        <f>dados!#REF!/100</f>
        <v>#REF!</v>
      </c>
      <c r="P11966" s="22" t="e">
        <f>LEFT(Tabela2[[#This Row],[Código]],2)</f>
        <v>#VALUE!</v>
      </c>
    </row>
    <row r="11967" spans="2:16" ht="15" customHeight="1" x14ac:dyDescent="0.25">
      <c r="B11967" s="31" t="e">
        <f>IF(Tabela2[[#This Row],[Tipo]] = 0,LOOKUP(Tabela2[[#This Row],[RESUMO]],Tabela3[Grupo],Tabela3[Meus produtos]),VLOOKUP(Tabela2[[#This Row],[Código]],Tabela4[[Código NBS/LC116]:[Meus serviços]],3,0))</f>
        <v>#VALUE!</v>
      </c>
      <c r="C11967" t="e">
        <f>IF(E11967=0,TEXT(dados!#REF!,"00000000"),IF(E11967=2,TEXT(dados!#REF!,"0000"),TEXT(dados!#REF!,"#")))</f>
        <v>#REF!</v>
      </c>
      <c r="D11967" t="e">
        <f>IF(dados!#REF!=0,"",dados!#REF!)</f>
        <v>#REF!</v>
      </c>
      <c r="E11967" t="e">
        <f>dados!#REF!</f>
        <v>#REF!</v>
      </c>
      <c r="F11967" t="e">
        <f>dados!#REF!</f>
        <v>#REF!</v>
      </c>
      <c r="G11967"/>
      <c r="H11967"/>
      <c r="I11967"/>
      <c r="J11967"/>
      <c r="K11967" s="13"/>
      <c r="L11967" s="13" t="e">
        <f>dados!#REF!/100</f>
        <v>#REF!</v>
      </c>
      <c r="M11967" s="13" t="e">
        <f>dados!#REF!/100</f>
        <v>#REF!</v>
      </c>
      <c r="N11967" s="13" t="e">
        <f>dados!#REF!/100</f>
        <v>#REF!</v>
      </c>
      <c r="O11967" s="13" t="e">
        <f>dados!#REF!/100</f>
        <v>#REF!</v>
      </c>
      <c r="P11967" s="22" t="e">
        <f>LEFT(Tabela2[[#This Row],[Código]],2)</f>
        <v>#VALUE!</v>
      </c>
    </row>
    <row r="11968" spans="2:16" ht="15" customHeight="1" x14ac:dyDescent="0.25">
      <c r="B11968" s="31" t="e">
        <f>IF(Tabela2[[#This Row],[Tipo]] = 0,LOOKUP(Tabela2[[#This Row],[RESUMO]],Tabela3[Grupo],Tabela3[Meus produtos]),VLOOKUP(Tabela2[[#This Row],[Código]],Tabela4[[Código NBS/LC116]:[Meus serviços]],3,0))</f>
        <v>#VALUE!</v>
      </c>
      <c r="C11968" t="e">
        <f>IF(E11968=0,TEXT(dados!#REF!,"00000000"),IF(E11968=2,TEXT(dados!#REF!,"0000"),TEXT(dados!#REF!,"#")))</f>
        <v>#REF!</v>
      </c>
      <c r="D11968" t="e">
        <f>IF(dados!#REF!=0,"",dados!#REF!)</f>
        <v>#REF!</v>
      </c>
      <c r="E11968" t="e">
        <f>dados!#REF!</f>
        <v>#REF!</v>
      </c>
      <c r="F11968" t="e">
        <f>dados!#REF!</f>
        <v>#REF!</v>
      </c>
      <c r="G11968"/>
      <c r="H11968"/>
      <c r="I11968"/>
      <c r="J11968"/>
      <c r="K11968" s="13"/>
      <c r="L11968" s="13" t="e">
        <f>dados!#REF!/100</f>
        <v>#REF!</v>
      </c>
      <c r="M11968" s="13" t="e">
        <f>dados!#REF!/100</f>
        <v>#REF!</v>
      </c>
      <c r="N11968" s="13" t="e">
        <f>dados!#REF!/100</f>
        <v>#REF!</v>
      </c>
      <c r="O11968" s="13" t="e">
        <f>dados!#REF!/100</f>
        <v>#REF!</v>
      </c>
      <c r="P11968" s="22" t="e">
        <f>LEFT(Tabela2[[#This Row],[Código]],2)</f>
        <v>#VALUE!</v>
      </c>
    </row>
    <row r="11969" spans="2:16" ht="15" customHeight="1" x14ac:dyDescent="0.25">
      <c r="B11969" s="31" t="e">
        <f>IF(Tabela2[[#This Row],[Tipo]] = 0,LOOKUP(Tabela2[[#This Row],[RESUMO]],Tabela3[Grupo],Tabela3[Meus produtos]),VLOOKUP(Tabela2[[#This Row],[Código]],Tabela4[[Código NBS/LC116]:[Meus serviços]],3,0))</f>
        <v>#VALUE!</v>
      </c>
      <c r="C11969" t="e">
        <f>IF(E11969=0,TEXT(dados!#REF!,"00000000"),IF(E11969=2,TEXT(dados!#REF!,"0000"),TEXT(dados!#REF!,"#")))</f>
        <v>#REF!</v>
      </c>
      <c r="D11969" t="e">
        <f>IF(dados!#REF!=0,"",dados!#REF!)</f>
        <v>#REF!</v>
      </c>
      <c r="E11969" t="e">
        <f>dados!#REF!</f>
        <v>#REF!</v>
      </c>
      <c r="F11969" t="e">
        <f>dados!#REF!</f>
        <v>#REF!</v>
      </c>
      <c r="G11969"/>
      <c r="H11969"/>
      <c r="I11969"/>
      <c r="J11969"/>
      <c r="K11969" s="13"/>
      <c r="L11969" s="13" t="e">
        <f>dados!#REF!/100</f>
        <v>#REF!</v>
      </c>
      <c r="M11969" s="13" t="e">
        <f>dados!#REF!/100</f>
        <v>#REF!</v>
      </c>
      <c r="N11969" s="13" t="e">
        <f>dados!#REF!/100</f>
        <v>#REF!</v>
      </c>
      <c r="O11969" s="13" t="e">
        <f>dados!#REF!/100</f>
        <v>#REF!</v>
      </c>
      <c r="P11969" s="22" t="e">
        <f>LEFT(Tabela2[[#This Row],[Código]],2)</f>
        <v>#VALUE!</v>
      </c>
    </row>
    <row r="11970" spans="2:16" ht="15" customHeight="1" x14ac:dyDescent="0.25">
      <c r="B11970" s="31" t="e">
        <f>IF(Tabela2[[#This Row],[Tipo]] = 0,LOOKUP(Tabela2[[#This Row],[RESUMO]],Tabela3[Grupo],Tabela3[Meus produtos]),VLOOKUP(Tabela2[[#This Row],[Código]],Tabela4[[Código NBS/LC116]:[Meus serviços]],3,0))</f>
        <v>#VALUE!</v>
      </c>
      <c r="C11970" t="e">
        <f>IF(E11970=0,TEXT(dados!#REF!,"00000000"),IF(E11970=2,TEXT(dados!#REF!,"0000"),TEXT(dados!#REF!,"#")))</f>
        <v>#REF!</v>
      </c>
      <c r="D11970" t="e">
        <f>IF(dados!#REF!=0,"",dados!#REF!)</f>
        <v>#REF!</v>
      </c>
      <c r="E11970" t="e">
        <f>dados!#REF!</f>
        <v>#REF!</v>
      </c>
      <c r="F11970" t="e">
        <f>dados!#REF!</f>
        <v>#REF!</v>
      </c>
      <c r="G11970"/>
      <c r="H11970"/>
      <c r="I11970"/>
      <c r="J11970"/>
      <c r="K11970" s="13"/>
      <c r="L11970" s="13" t="e">
        <f>dados!#REF!/100</f>
        <v>#REF!</v>
      </c>
      <c r="M11970" s="13" t="e">
        <f>dados!#REF!/100</f>
        <v>#REF!</v>
      </c>
      <c r="N11970" s="13" t="e">
        <f>dados!#REF!/100</f>
        <v>#REF!</v>
      </c>
      <c r="O11970" s="13" t="e">
        <f>dados!#REF!/100</f>
        <v>#REF!</v>
      </c>
      <c r="P11970" s="22" t="e">
        <f>LEFT(Tabela2[[#This Row],[Código]],2)</f>
        <v>#VALUE!</v>
      </c>
    </row>
    <row r="11971" spans="2:16" ht="15" customHeight="1" x14ac:dyDescent="0.25">
      <c r="B11971" s="31" t="e">
        <f>IF(Tabela2[[#This Row],[Tipo]] = 0,LOOKUP(Tabela2[[#This Row],[RESUMO]],Tabela3[Grupo],Tabela3[Meus produtos]),VLOOKUP(Tabela2[[#This Row],[Código]],Tabela4[[Código NBS/LC116]:[Meus serviços]],3,0))</f>
        <v>#VALUE!</v>
      </c>
      <c r="C11971" t="e">
        <f>IF(E11971=0,TEXT(dados!#REF!,"00000000"),IF(E11971=2,TEXT(dados!#REF!,"0000"),TEXT(dados!#REF!,"#")))</f>
        <v>#REF!</v>
      </c>
      <c r="D11971" t="e">
        <f>IF(dados!#REF!=0,"",dados!#REF!)</f>
        <v>#REF!</v>
      </c>
      <c r="E11971" t="e">
        <f>dados!#REF!</f>
        <v>#REF!</v>
      </c>
      <c r="F11971" t="e">
        <f>dados!#REF!</f>
        <v>#REF!</v>
      </c>
      <c r="G11971"/>
      <c r="H11971"/>
      <c r="I11971"/>
      <c r="J11971"/>
      <c r="K11971" s="13"/>
      <c r="L11971" s="13" t="e">
        <f>dados!#REF!/100</f>
        <v>#REF!</v>
      </c>
      <c r="M11971" s="13" t="e">
        <f>dados!#REF!/100</f>
        <v>#REF!</v>
      </c>
      <c r="N11971" s="13" t="e">
        <f>dados!#REF!/100</f>
        <v>#REF!</v>
      </c>
      <c r="O11971" s="13" t="e">
        <f>dados!#REF!/100</f>
        <v>#REF!</v>
      </c>
      <c r="P11971" s="22" t="e">
        <f>LEFT(Tabela2[[#This Row],[Código]],2)</f>
        <v>#VALUE!</v>
      </c>
    </row>
    <row r="11972" spans="2:16" ht="15" customHeight="1" x14ac:dyDescent="0.25">
      <c r="B11972" s="31" t="e">
        <f>IF(Tabela2[[#This Row],[Tipo]] = 0,LOOKUP(Tabela2[[#This Row],[RESUMO]],Tabela3[Grupo],Tabela3[Meus produtos]),VLOOKUP(Tabela2[[#This Row],[Código]],Tabela4[[Código NBS/LC116]:[Meus serviços]],3,0))</f>
        <v>#VALUE!</v>
      </c>
      <c r="C11972" t="e">
        <f>IF(E11972=0,TEXT(dados!#REF!,"00000000"),IF(E11972=2,TEXT(dados!#REF!,"0000"),TEXT(dados!#REF!,"#")))</f>
        <v>#REF!</v>
      </c>
      <c r="D11972" t="e">
        <f>IF(dados!#REF!=0,"",dados!#REF!)</f>
        <v>#REF!</v>
      </c>
      <c r="E11972" t="e">
        <f>dados!#REF!</f>
        <v>#REF!</v>
      </c>
      <c r="F11972" t="e">
        <f>dados!#REF!</f>
        <v>#REF!</v>
      </c>
      <c r="G11972"/>
      <c r="H11972"/>
      <c r="I11972"/>
      <c r="J11972"/>
      <c r="K11972" s="13"/>
      <c r="L11972" s="13" t="e">
        <f>dados!#REF!/100</f>
        <v>#REF!</v>
      </c>
      <c r="M11972" s="13" t="e">
        <f>dados!#REF!/100</f>
        <v>#REF!</v>
      </c>
      <c r="N11972" s="13" t="e">
        <f>dados!#REF!/100</f>
        <v>#REF!</v>
      </c>
      <c r="O11972" s="13" t="e">
        <f>dados!#REF!/100</f>
        <v>#REF!</v>
      </c>
      <c r="P11972" s="22" t="e">
        <f>LEFT(Tabela2[[#This Row],[Código]],2)</f>
        <v>#VALUE!</v>
      </c>
    </row>
    <row r="11973" spans="2:16" ht="15" customHeight="1" x14ac:dyDescent="0.25">
      <c r="B11973" s="31" t="e">
        <f>IF(Tabela2[[#This Row],[Tipo]] = 0,LOOKUP(Tabela2[[#This Row],[RESUMO]],Tabela3[Grupo],Tabela3[Meus produtos]),VLOOKUP(Tabela2[[#This Row],[Código]],Tabela4[[Código NBS/LC116]:[Meus serviços]],3,0))</f>
        <v>#VALUE!</v>
      </c>
      <c r="C11973" t="e">
        <f>IF(E11973=0,TEXT(dados!#REF!,"00000000"),IF(E11973=2,TEXT(dados!#REF!,"0000"),TEXT(dados!#REF!,"#")))</f>
        <v>#REF!</v>
      </c>
      <c r="D11973" t="e">
        <f>IF(dados!#REF!=0,"",dados!#REF!)</f>
        <v>#REF!</v>
      </c>
      <c r="E11973" t="e">
        <f>dados!#REF!</f>
        <v>#REF!</v>
      </c>
      <c r="F11973" t="e">
        <f>dados!#REF!</f>
        <v>#REF!</v>
      </c>
      <c r="G11973"/>
      <c r="H11973"/>
      <c r="I11973"/>
      <c r="J11973"/>
      <c r="K11973" s="13"/>
      <c r="L11973" s="13" t="e">
        <f>dados!#REF!/100</f>
        <v>#REF!</v>
      </c>
      <c r="M11973" s="13" t="e">
        <f>dados!#REF!/100</f>
        <v>#REF!</v>
      </c>
      <c r="N11973" s="13" t="e">
        <f>dados!#REF!/100</f>
        <v>#REF!</v>
      </c>
      <c r="O11973" s="13" t="e">
        <f>dados!#REF!/100</f>
        <v>#REF!</v>
      </c>
      <c r="P11973" s="22" t="e">
        <f>LEFT(Tabela2[[#This Row],[Código]],2)</f>
        <v>#VALUE!</v>
      </c>
    </row>
    <row r="11974" spans="2:16" ht="15" customHeight="1" x14ac:dyDescent="0.25">
      <c r="B11974" s="31" t="e">
        <f>IF(Tabela2[[#This Row],[Tipo]] = 0,LOOKUP(Tabela2[[#This Row],[RESUMO]],Tabela3[Grupo],Tabela3[Meus produtos]),VLOOKUP(Tabela2[[#This Row],[Código]],Tabela4[[Código NBS/LC116]:[Meus serviços]],3,0))</f>
        <v>#VALUE!</v>
      </c>
      <c r="C11974" t="e">
        <f>IF(E11974=0,TEXT(dados!#REF!,"00000000"),IF(E11974=2,TEXT(dados!#REF!,"0000"),TEXT(dados!#REF!,"#")))</f>
        <v>#REF!</v>
      </c>
      <c r="D11974" t="e">
        <f>IF(dados!#REF!=0,"",dados!#REF!)</f>
        <v>#REF!</v>
      </c>
      <c r="E11974" t="e">
        <f>dados!#REF!</f>
        <v>#REF!</v>
      </c>
      <c r="F11974" t="e">
        <f>dados!#REF!</f>
        <v>#REF!</v>
      </c>
      <c r="G11974"/>
      <c r="H11974"/>
      <c r="I11974"/>
      <c r="J11974"/>
      <c r="K11974" s="13"/>
      <c r="L11974" s="13" t="e">
        <f>dados!#REF!/100</f>
        <v>#REF!</v>
      </c>
      <c r="M11974" s="13" t="e">
        <f>dados!#REF!/100</f>
        <v>#REF!</v>
      </c>
      <c r="N11974" s="13" t="e">
        <f>dados!#REF!/100</f>
        <v>#REF!</v>
      </c>
      <c r="O11974" s="13" t="e">
        <f>dados!#REF!/100</f>
        <v>#REF!</v>
      </c>
      <c r="P11974" s="22" t="e">
        <f>LEFT(Tabela2[[#This Row],[Código]],2)</f>
        <v>#VALUE!</v>
      </c>
    </row>
    <row r="11975" spans="2:16" ht="15" customHeight="1" x14ac:dyDescent="0.25">
      <c r="B11975" s="31" t="e">
        <f>IF(Tabela2[[#This Row],[Tipo]] = 0,LOOKUP(Tabela2[[#This Row],[RESUMO]],Tabela3[Grupo],Tabela3[Meus produtos]),VLOOKUP(Tabela2[[#This Row],[Código]],Tabela4[[Código NBS/LC116]:[Meus serviços]],3,0))</f>
        <v>#VALUE!</v>
      </c>
      <c r="C11975" t="e">
        <f>IF(E11975=0,TEXT(dados!#REF!,"00000000"),IF(E11975=2,TEXT(dados!#REF!,"0000"),TEXT(dados!#REF!,"#")))</f>
        <v>#REF!</v>
      </c>
      <c r="D11975" t="e">
        <f>IF(dados!#REF!=0,"",dados!#REF!)</f>
        <v>#REF!</v>
      </c>
      <c r="E11975" t="e">
        <f>dados!#REF!</f>
        <v>#REF!</v>
      </c>
      <c r="F11975" t="e">
        <f>dados!#REF!</f>
        <v>#REF!</v>
      </c>
      <c r="G11975"/>
      <c r="H11975"/>
      <c r="I11975"/>
      <c r="J11975"/>
      <c r="K11975" s="13"/>
      <c r="L11975" s="13" t="e">
        <f>dados!#REF!/100</f>
        <v>#REF!</v>
      </c>
      <c r="M11975" s="13" t="e">
        <f>dados!#REF!/100</f>
        <v>#REF!</v>
      </c>
      <c r="N11975" s="13" t="e">
        <f>dados!#REF!/100</f>
        <v>#REF!</v>
      </c>
      <c r="O11975" s="13" t="e">
        <f>dados!#REF!/100</f>
        <v>#REF!</v>
      </c>
      <c r="P11975" s="22" t="e">
        <f>LEFT(Tabela2[[#This Row],[Código]],2)</f>
        <v>#VALUE!</v>
      </c>
    </row>
    <row r="11976" spans="2:16" ht="15" customHeight="1" x14ac:dyDescent="0.25">
      <c r="B11976" s="31" t="e">
        <f>IF(Tabela2[[#This Row],[Tipo]] = 0,LOOKUP(Tabela2[[#This Row],[RESUMO]],Tabela3[Grupo],Tabela3[Meus produtos]),VLOOKUP(Tabela2[[#This Row],[Código]],Tabela4[[Código NBS/LC116]:[Meus serviços]],3,0))</f>
        <v>#VALUE!</v>
      </c>
      <c r="C11976" t="e">
        <f>IF(E11976=0,TEXT(dados!#REF!,"00000000"),IF(E11976=2,TEXT(dados!#REF!,"0000"),TEXT(dados!#REF!,"#")))</f>
        <v>#REF!</v>
      </c>
      <c r="D11976" t="e">
        <f>IF(dados!#REF!=0,"",dados!#REF!)</f>
        <v>#REF!</v>
      </c>
      <c r="E11976" t="e">
        <f>dados!#REF!</f>
        <v>#REF!</v>
      </c>
      <c r="F11976" t="e">
        <f>dados!#REF!</f>
        <v>#REF!</v>
      </c>
      <c r="G11976"/>
      <c r="H11976"/>
      <c r="I11976"/>
      <c r="J11976"/>
      <c r="K11976" s="13"/>
      <c r="L11976" s="13" t="e">
        <f>dados!#REF!/100</f>
        <v>#REF!</v>
      </c>
      <c r="M11976" s="13" t="e">
        <f>dados!#REF!/100</f>
        <v>#REF!</v>
      </c>
      <c r="N11976" s="13" t="e">
        <f>dados!#REF!/100</f>
        <v>#REF!</v>
      </c>
      <c r="O11976" s="13" t="e">
        <f>dados!#REF!/100</f>
        <v>#REF!</v>
      </c>
      <c r="P11976" s="22" t="e">
        <f>LEFT(Tabela2[[#This Row],[Código]],2)</f>
        <v>#VALUE!</v>
      </c>
    </row>
    <row r="11977" spans="2:16" ht="15" customHeight="1" x14ac:dyDescent="0.25">
      <c r="B11977" s="31" t="e">
        <f>IF(Tabela2[[#This Row],[Tipo]] = 0,LOOKUP(Tabela2[[#This Row],[RESUMO]],Tabela3[Grupo],Tabela3[Meus produtos]),VLOOKUP(Tabela2[[#This Row],[Código]],Tabela4[[Código NBS/LC116]:[Meus serviços]],3,0))</f>
        <v>#VALUE!</v>
      </c>
      <c r="C11977" t="e">
        <f>IF(E11977=0,TEXT(dados!#REF!,"00000000"),IF(E11977=2,TEXT(dados!#REF!,"0000"),TEXT(dados!#REF!,"#")))</f>
        <v>#REF!</v>
      </c>
      <c r="D11977" t="e">
        <f>IF(dados!#REF!=0,"",dados!#REF!)</f>
        <v>#REF!</v>
      </c>
      <c r="E11977" t="e">
        <f>dados!#REF!</f>
        <v>#REF!</v>
      </c>
      <c r="F11977" t="e">
        <f>dados!#REF!</f>
        <v>#REF!</v>
      </c>
      <c r="G11977"/>
      <c r="H11977"/>
      <c r="I11977"/>
      <c r="J11977"/>
      <c r="K11977" s="13"/>
      <c r="L11977" s="13" t="e">
        <f>dados!#REF!/100</f>
        <v>#REF!</v>
      </c>
      <c r="M11977" s="13" t="e">
        <f>dados!#REF!/100</f>
        <v>#REF!</v>
      </c>
      <c r="N11977" s="13" t="e">
        <f>dados!#REF!/100</f>
        <v>#REF!</v>
      </c>
      <c r="O11977" s="13" t="e">
        <f>dados!#REF!/100</f>
        <v>#REF!</v>
      </c>
      <c r="P11977" s="22" t="e">
        <f>LEFT(Tabela2[[#This Row],[Código]],2)</f>
        <v>#VALUE!</v>
      </c>
    </row>
    <row r="11978" spans="2:16" ht="15" customHeight="1" x14ac:dyDescent="0.25">
      <c r="B11978" s="31" t="e">
        <f>IF(Tabela2[[#This Row],[Tipo]] = 0,LOOKUP(Tabela2[[#This Row],[RESUMO]],Tabela3[Grupo],Tabela3[Meus produtos]),VLOOKUP(Tabela2[[#This Row],[Código]],Tabela4[[Código NBS/LC116]:[Meus serviços]],3,0))</f>
        <v>#VALUE!</v>
      </c>
      <c r="C11978" t="e">
        <f>IF(E11978=0,TEXT(dados!#REF!,"00000000"),IF(E11978=2,TEXT(dados!#REF!,"0000"),TEXT(dados!#REF!,"#")))</f>
        <v>#REF!</v>
      </c>
      <c r="D11978" t="e">
        <f>IF(dados!#REF!=0,"",dados!#REF!)</f>
        <v>#REF!</v>
      </c>
      <c r="E11978" t="e">
        <f>dados!#REF!</f>
        <v>#REF!</v>
      </c>
      <c r="F11978" t="e">
        <f>dados!#REF!</f>
        <v>#REF!</v>
      </c>
      <c r="G11978"/>
      <c r="H11978"/>
      <c r="I11978"/>
      <c r="J11978"/>
      <c r="K11978" s="13"/>
      <c r="L11978" s="13" t="e">
        <f>dados!#REF!/100</f>
        <v>#REF!</v>
      </c>
      <c r="M11978" s="13" t="e">
        <f>dados!#REF!/100</f>
        <v>#REF!</v>
      </c>
      <c r="N11978" s="13" t="e">
        <f>dados!#REF!/100</f>
        <v>#REF!</v>
      </c>
      <c r="O11978" s="13" t="e">
        <f>dados!#REF!/100</f>
        <v>#REF!</v>
      </c>
      <c r="P11978" s="22" t="e">
        <f>LEFT(Tabela2[[#This Row],[Código]],2)</f>
        <v>#VALUE!</v>
      </c>
    </row>
    <row r="11979" spans="2:16" ht="15" customHeight="1" x14ac:dyDescent="0.25">
      <c r="B11979" s="31" t="e">
        <f>IF(Tabela2[[#This Row],[Tipo]] = 0,LOOKUP(Tabela2[[#This Row],[RESUMO]],Tabela3[Grupo],Tabela3[Meus produtos]),VLOOKUP(Tabela2[[#This Row],[Código]],Tabela4[[Código NBS/LC116]:[Meus serviços]],3,0))</f>
        <v>#VALUE!</v>
      </c>
      <c r="C11979" t="e">
        <f>IF(E11979=0,TEXT(dados!#REF!,"00000000"),IF(E11979=2,TEXT(dados!#REF!,"0000"),TEXT(dados!#REF!,"#")))</f>
        <v>#REF!</v>
      </c>
      <c r="D11979" t="e">
        <f>IF(dados!#REF!=0,"",dados!#REF!)</f>
        <v>#REF!</v>
      </c>
      <c r="E11979" t="e">
        <f>dados!#REF!</f>
        <v>#REF!</v>
      </c>
      <c r="F11979" t="e">
        <f>dados!#REF!</f>
        <v>#REF!</v>
      </c>
      <c r="G11979"/>
      <c r="H11979"/>
      <c r="I11979"/>
      <c r="J11979"/>
      <c r="K11979" s="13"/>
      <c r="L11979" s="13" t="e">
        <f>dados!#REF!/100</f>
        <v>#REF!</v>
      </c>
      <c r="M11979" s="13" t="e">
        <f>dados!#REF!/100</f>
        <v>#REF!</v>
      </c>
      <c r="N11979" s="13" t="e">
        <f>dados!#REF!/100</f>
        <v>#REF!</v>
      </c>
      <c r="O11979" s="13" t="e">
        <f>dados!#REF!/100</f>
        <v>#REF!</v>
      </c>
      <c r="P11979" s="22" t="e">
        <f>LEFT(Tabela2[[#This Row],[Código]],2)</f>
        <v>#VALUE!</v>
      </c>
    </row>
    <row r="11980" spans="2:16" ht="15" customHeight="1" x14ac:dyDescent="0.25">
      <c r="B11980" s="31" t="e">
        <f>IF(Tabela2[[#This Row],[Tipo]] = 0,LOOKUP(Tabela2[[#This Row],[RESUMO]],Tabela3[Grupo],Tabela3[Meus produtos]),VLOOKUP(Tabela2[[#This Row],[Código]],Tabela4[[Código NBS/LC116]:[Meus serviços]],3,0))</f>
        <v>#VALUE!</v>
      </c>
      <c r="C11980" t="e">
        <f>IF(E11980=0,TEXT(dados!#REF!,"00000000"),IF(E11980=2,TEXT(dados!#REF!,"0000"),TEXT(dados!#REF!,"#")))</f>
        <v>#REF!</v>
      </c>
      <c r="D11980" t="e">
        <f>IF(dados!#REF!=0,"",dados!#REF!)</f>
        <v>#REF!</v>
      </c>
      <c r="E11980" t="e">
        <f>dados!#REF!</f>
        <v>#REF!</v>
      </c>
      <c r="F11980" t="e">
        <f>dados!#REF!</f>
        <v>#REF!</v>
      </c>
      <c r="G11980"/>
      <c r="H11980"/>
      <c r="I11980"/>
      <c r="J11980"/>
      <c r="K11980" s="13"/>
      <c r="L11980" s="13" t="e">
        <f>dados!#REF!/100</f>
        <v>#REF!</v>
      </c>
      <c r="M11980" s="13" t="e">
        <f>dados!#REF!/100</f>
        <v>#REF!</v>
      </c>
      <c r="N11980" s="13" t="e">
        <f>dados!#REF!/100</f>
        <v>#REF!</v>
      </c>
      <c r="O11980" s="13" t="e">
        <f>dados!#REF!/100</f>
        <v>#REF!</v>
      </c>
      <c r="P11980" s="22" t="e">
        <f>LEFT(Tabela2[[#This Row],[Código]],2)</f>
        <v>#VALUE!</v>
      </c>
    </row>
    <row r="11981" spans="2:16" ht="15" customHeight="1" x14ac:dyDescent="0.25">
      <c r="B11981" s="31" t="e">
        <f>IF(Tabela2[[#This Row],[Tipo]] = 0,LOOKUP(Tabela2[[#This Row],[RESUMO]],Tabela3[Grupo],Tabela3[Meus produtos]),VLOOKUP(Tabela2[[#This Row],[Código]],Tabela4[[Código NBS/LC116]:[Meus serviços]],3,0))</f>
        <v>#VALUE!</v>
      </c>
      <c r="C11981" t="e">
        <f>IF(E11981=0,TEXT(dados!#REF!,"00000000"),IF(E11981=2,TEXT(dados!#REF!,"0000"),TEXT(dados!#REF!,"#")))</f>
        <v>#REF!</v>
      </c>
      <c r="D11981" t="e">
        <f>IF(dados!#REF!=0,"",dados!#REF!)</f>
        <v>#REF!</v>
      </c>
      <c r="E11981" t="e">
        <f>dados!#REF!</f>
        <v>#REF!</v>
      </c>
      <c r="F11981" t="e">
        <f>dados!#REF!</f>
        <v>#REF!</v>
      </c>
      <c r="G11981"/>
      <c r="H11981"/>
      <c r="I11981"/>
      <c r="J11981"/>
      <c r="K11981" s="13"/>
      <c r="L11981" s="13" t="e">
        <f>dados!#REF!/100</f>
        <v>#REF!</v>
      </c>
      <c r="M11981" s="13" t="e">
        <f>dados!#REF!/100</f>
        <v>#REF!</v>
      </c>
      <c r="N11981" s="13" t="e">
        <f>dados!#REF!/100</f>
        <v>#REF!</v>
      </c>
      <c r="O11981" s="13" t="e">
        <f>dados!#REF!/100</f>
        <v>#REF!</v>
      </c>
      <c r="P11981" s="22" t="e">
        <f>LEFT(Tabela2[[#This Row],[Código]],2)</f>
        <v>#VALUE!</v>
      </c>
    </row>
    <row r="11982" spans="2:16" ht="15" customHeight="1" x14ac:dyDescent="0.25">
      <c r="B11982" s="31" t="e">
        <f>IF(Tabela2[[#This Row],[Tipo]] = 0,LOOKUP(Tabela2[[#This Row],[RESUMO]],Tabela3[Grupo],Tabela3[Meus produtos]),VLOOKUP(Tabela2[[#This Row],[Código]],Tabela4[[Código NBS/LC116]:[Meus serviços]],3,0))</f>
        <v>#VALUE!</v>
      </c>
      <c r="C11982" t="e">
        <f>IF(E11982=0,TEXT(dados!#REF!,"00000000"),IF(E11982=2,TEXT(dados!#REF!,"0000"),TEXT(dados!#REF!,"#")))</f>
        <v>#REF!</v>
      </c>
      <c r="D11982" t="e">
        <f>IF(dados!#REF!=0,"",dados!#REF!)</f>
        <v>#REF!</v>
      </c>
      <c r="E11982" t="e">
        <f>dados!#REF!</f>
        <v>#REF!</v>
      </c>
      <c r="F11982" t="e">
        <f>dados!#REF!</f>
        <v>#REF!</v>
      </c>
      <c r="G11982"/>
      <c r="H11982"/>
      <c r="I11982"/>
      <c r="J11982"/>
      <c r="K11982" s="13"/>
      <c r="L11982" s="13" t="e">
        <f>dados!#REF!/100</f>
        <v>#REF!</v>
      </c>
      <c r="M11982" s="13" t="e">
        <f>dados!#REF!/100</f>
        <v>#REF!</v>
      </c>
      <c r="N11982" s="13" t="e">
        <f>dados!#REF!/100</f>
        <v>#REF!</v>
      </c>
      <c r="O11982" s="13" t="e">
        <f>dados!#REF!/100</f>
        <v>#REF!</v>
      </c>
      <c r="P11982" s="22" t="e">
        <f>LEFT(Tabela2[[#This Row],[Código]],2)</f>
        <v>#VALUE!</v>
      </c>
    </row>
    <row r="11983" spans="2:16" ht="15" customHeight="1" x14ac:dyDescent="0.25">
      <c r="B11983" s="31" t="e">
        <f>IF(Tabela2[[#This Row],[Tipo]] = 0,LOOKUP(Tabela2[[#This Row],[RESUMO]],Tabela3[Grupo],Tabela3[Meus produtos]),VLOOKUP(Tabela2[[#This Row],[Código]],Tabela4[[Código NBS/LC116]:[Meus serviços]],3,0))</f>
        <v>#VALUE!</v>
      </c>
      <c r="C11983" t="e">
        <f>IF(E11983=0,TEXT(dados!#REF!,"00000000"),IF(E11983=2,TEXT(dados!#REF!,"0000"),TEXT(dados!#REF!,"#")))</f>
        <v>#REF!</v>
      </c>
      <c r="D11983" t="e">
        <f>IF(dados!#REF!=0,"",dados!#REF!)</f>
        <v>#REF!</v>
      </c>
      <c r="E11983" t="e">
        <f>dados!#REF!</f>
        <v>#REF!</v>
      </c>
      <c r="F11983" t="e">
        <f>dados!#REF!</f>
        <v>#REF!</v>
      </c>
      <c r="G11983"/>
      <c r="H11983"/>
      <c r="I11983"/>
      <c r="J11983"/>
      <c r="K11983" s="13"/>
      <c r="L11983" s="13" t="e">
        <f>dados!#REF!/100</f>
        <v>#REF!</v>
      </c>
      <c r="M11983" s="13" t="e">
        <f>dados!#REF!/100</f>
        <v>#REF!</v>
      </c>
      <c r="N11983" s="13" t="e">
        <f>dados!#REF!/100</f>
        <v>#REF!</v>
      </c>
      <c r="O11983" s="13" t="e">
        <f>dados!#REF!/100</f>
        <v>#REF!</v>
      </c>
      <c r="P11983" s="22" t="e">
        <f>LEFT(Tabela2[[#This Row],[Código]],2)</f>
        <v>#VALUE!</v>
      </c>
    </row>
    <row r="11984" spans="2:16" ht="15" customHeight="1" x14ac:dyDescent="0.25">
      <c r="B11984" s="31" t="e">
        <f>IF(Tabela2[[#This Row],[Tipo]] = 0,LOOKUP(Tabela2[[#This Row],[RESUMO]],Tabela3[Grupo],Tabela3[Meus produtos]),VLOOKUP(Tabela2[[#This Row],[Código]],Tabela4[[Código NBS/LC116]:[Meus serviços]],3,0))</f>
        <v>#VALUE!</v>
      </c>
      <c r="C11984" t="e">
        <f>IF(E11984=0,TEXT(dados!#REF!,"00000000"),IF(E11984=2,TEXT(dados!#REF!,"0000"),TEXT(dados!#REF!,"#")))</f>
        <v>#REF!</v>
      </c>
      <c r="D11984" t="e">
        <f>IF(dados!#REF!=0,"",dados!#REF!)</f>
        <v>#REF!</v>
      </c>
      <c r="E11984" t="e">
        <f>dados!#REF!</f>
        <v>#REF!</v>
      </c>
      <c r="F11984" t="e">
        <f>dados!#REF!</f>
        <v>#REF!</v>
      </c>
      <c r="G11984"/>
      <c r="H11984"/>
      <c r="I11984"/>
      <c r="J11984"/>
      <c r="K11984" s="13"/>
      <c r="L11984" s="13" t="e">
        <f>dados!#REF!/100</f>
        <v>#REF!</v>
      </c>
      <c r="M11984" s="13" t="e">
        <f>dados!#REF!/100</f>
        <v>#REF!</v>
      </c>
      <c r="N11984" s="13" t="e">
        <f>dados!#REF!/100</f>
        <v>#REF!</v>
      </c>
      <c r="O11984" s="13" t="e">
        <f>dados!#REF!/100</f>
        <v>#REF!</v>
      </c>
      <c r="P11984" s="22" t="e">
        <f>LEFT(Tabela2[[#This Row],[Código]],2)</f>
        <v>#VALUE!</v>
      </c>
    </row>
    <row r="11985" spans="2:16" ht="15" customHeight="1" x14ac:dyDescent="0.25">
      <c r="B11985" s="31" t="e">
        <f>IF(Tabela2[[#This Row],[Tipo]] = 0,LOOKUP(Tabela2[[#This Row],[RESUMO]],Tabela3[Grupo],Tabela3[Meus produtos]),VLOOKUP(Tabela2[[#This Row],[Código]],Tabela4[[Código NBS/LC116]:[Meus serviços]],3,0))</f>
        <v>#VALUE!</v>
      </c>
      <c r="C11985" t="e">
        <f>IF(E11985=0,TEXT(dados!#REF!,"00000000"),IF(E11985=2,TEXT(dados!#REF!,"0000"),TEXT(dados!#REF!,"#")))</f>
        <v>#REF!</v>
      </c>
      <c r="D11985" t="e">
        <f>IF(dados!#REF!=0,"",dados!#REF!)</f>
        <v>#REF!</v>
      </c>
      <c r="E11985" t="e">
        <f>dados!#REF!</f>
        <v>#REF!</v>
      </c>
      <c r="F11985" t="e">
        <f>dados!#REF!</f>
        <v>#REF!</v>
      </c>
      <c r="G11985"/>
      <c r="H11985"/>
      <c r="I11985"/>
      <c r="J11985"/>
      <c r="K11985" s="13"/>
      <c r="L11985" s="13" t="e">
        <f>dados!#REF!/100</f>
        <v>#REF!</v>
      </c>
      <c r="M11985" s="13" t="e">
        <f>dados!#REF!/100</f>
        <v>#REF!</v>
      </c>
      <c r="N11985" s="13" t="e">
        <f>dados!#REF!/100</f>
        <v>#REF!</v>
      </c>
      <c r="O11985" s="13" t="e">
        <f>dados!#REF!/100</f>
        <v>#REF!</v>
      </c>
      <c r="P11985" s="22" t="e">
        <f>LEFT(Tabela2[[#This Row],[Código]],2)</f>
        <v>#VALUE!</v>
      </c>
    </row>
    <row r="11986" spans="2:16" ht="15" customHeight="1" x14ac:dyDescent="0.25">
      <c r="B11986" s="31" t="e">
        <f>IF(Tabela2[[#This Row],[Tipo]] = 0,LOOKUP(Tabela2[[#This Row],[RESUMO]],Tabela3[Grupo],Tabela3[Meus produtos]),VLOOKUP(Tabela2[[#This Row],[Código]],Tabela4[[Código NBS/LC116]:[Meus serviços]],3,0))</f>
        <v>#VALUE!</v>
      </c>
      <c r="C11986" t="e">
        <f>IF(E11986=0,TEXT(dados!#REF!,"00000000"),IF(E11986=2,TEXT(dados!#REF!,"0000"),TEXT(dados!#REF!,"#")))</f>
        <v>#REF!</v>
      </c>
      <c r="D11986" t="e">
        <f>IF(dados!#REF!=0,"",dados!#REF!)</f>
        <v>#REF!</v>
      </c>
      <c r="E11986" t="e">
        <f>dados!#REF!</f>
        <v>#REF!</v>
      </c>
      <c r="F11986" t="e">
        <f>dados!#REF!</f>
        <v>#REF!</v>
      </c>
      <c r="G11986"/>
      <c r="H11986"/>
      <c r="I11986"/>
      <c r="J11986"/>
      <c r="K11986" s="13"/>
      <c r="L11986" s="13" t="e">
        <f>dados!#REF!/100</f>
        <v>#REF!</v>
      </c>
      <c r="M11986" s="13" t="e">
        <f>dados!#REF!/100</f>
        <v>#REF!</v>
      </c>
      <c r="N11986" s="13" t="e">
        <f>dados!#REF!/100</f>
        <v>#REF!</v>
      </c>
      <c r="O11986" s="13" t="e">
        <f>dados!#REF!/100</f>
        <v>#REF!</v>
      </c>
      <c r="P11986" s="22" t="e">
        <f>LEFT(Tabela2[[#This Row],[Código]],2)</f>
        <v>#VALUE!</v>
      </c>
    </row>
    <row r="11987" spans="2:16" ht="15" customHeight="1" x14ac:dyDescent="0.25">
      <c r="B11987" s="31" t="e">
        <f>IF(Tabela2[[#This Row],[Tipo]] = 0,LOOKUP(Tabela2[[#This Row],[RESUMO]],Tabela3[Grupo],Tabela3[Meus produtos]),VLOOKUP(Tabela2[[#This Row],[Código]],Tabela4[[Código NBS/LC116]:[Meus serviços]],3,0))</f>
        <v>#VALUE!</v>
      </c>
      <c r="C11987" t="e">
        <f>IF(E11987=0,TEXT(dados!#REF!,"00000000"),IF(E11987=2,TEXT(dados!#REF!,"0000"),TEXT(dados!#REF!,"#")))</f>
        <v>#REF!</v>
      </c>
      <c r="D11987" t="e">
        <f>IF(dados!#REF!=0,"",dados!#REF!)</f>
        <v>#REF!</v>
      </c>
      <c r="E11987" t="e">
        <f>dados!#REF!</f>
        <v>#REF!</v>
      </c>
      <c r="F11987" t="e">
        <f>dados!#REF!</f>
        <v>#REF!</v>
      </c>
      <c r="G11987"/>
      <c r="H11987"/>
      <c r="I11987"/>
      <c r="J11987"/>
      <c r="K11987" s="13"/>
      <c r="L11987" s="13" t="e">
        <f>dados!#REF!/100</f>
        <v>#REF!</v>
      </c>
      <c r="M11987" s="13" t="e">
        <f>dados!#REF!/100</f>
        <v>#REF!</v>
      </c>
      <c r="N11987" s="13" t="e">
        <f>dados!#REF!/100</f>
        <v>#REF!</v>
      </c>
      <c r="O11987" s="13" t="e">
        <f>dados!#REF!/100</f>
        <v>#REF!</v>
      </c>
      <c r="P11987" s="22" t="e">
        <f>LEFT(Tabela2[[#This Row],[Código]],2)</f>
        <v>#VALUE!</v>
      </c>
    </row>
    <row r="11988" spans="2:16" ht="15" customHeight="1" x14ac:dyDescent="0.25">
      <c r="B11988" s="31" t="e">
        <f>IF(Tabela2[[#This Row],[Tipo]] = 0,LOOKUP(Tabela2[[#This Row],[RESUMO]],Tabela3[Grupo],Tabela3[Meus produtos]),VLOOKUP(Tabela2[[#This Row],[Código]],Tabela4[[Código NBS/LC116]:[Meus serviços]],3,0))</f>
        <v>#VALUE!</v>
      </c>
      <c r="C11988" t="e">
        <f>IF(E11988=0,TEXT(dados!#REF!,"00000000"),IF(E11988=2,TEXT(dados!#REF!,"0000"),TEXT(dados!#REF!,"#")))</f>
        <v>#REF!</v>
      </c>
      <c r="D11988" t="e">
        <f>IF(dados!#REF!=0,"",dados!#REF!)</f>
        <v>#REF!</v>
      </c>
      <c r="E11988" t="e">
        <f>dados!#REF!</f>
        <v>#REF!</v>
      </c>
      <c r="F11988" t="e">
        <f>dados!#REF!</f>
        <v>#REF!</v>
      </c>
      <c r="G11988"/>
      <c r="H11988"/>
      <c r="I11988"/>
      <c r="J11988"/>
      <c r="K11988" s="13"/>
      <c r="L11988" s="13" t="e">
        <f>dados!#REF!/100</f>
        <v>#REF!</v>
      </c>
      <c r="M11988" s="13" t="e">
        <f>dados!#REF!/100</f>
        <v>#REF!</v>
      </c>
      <c r="N11988" s="13" t="e">
        <f>dados!#REF!/100</f>
        <v>#REF!</v>
      </c>
      <c r="O11988" s="13" t="e">
        <f>dados!#REF!/100</f>
        <v>#REF!</v>
      </c>
      <c r="P11988" s="22" t="e">
        <f>LEFT(Tabela2[[#This Row],[Código]],2)</f>
        <v>#VALUE!</v>
      </c>
    </row>
    <row r="11989" spans="2:16" ht="15" customHeight="1" x14ac:dyDescent="0.25">
      <c r="B11989" s="31" t="e">
        <f>IF(Tabela2[[#This Row],[Tipo]] = 0,LOOKUP(Tabela2[[#This Row],[RESUMO]],Tabela3[Grupo],Tabela3[Meus produtos]),VLOOKUP(Tabela2[[#This Row],[Código]],Tabela4[[Código NBS/LC116]:[Meus serviços]],3,0))</f>
        <v>#VALUE!</v>
      </c>
      <c r="C11989" t="e">
        <f>IF(E11989=0,TEXT(dados!#REF!,"00000000"),IF(E11989=2,TEXT(dados!#REF!,"0000"),TEXT(dados!#REF!,"#")))</f>
        <v>#REF!</v>
      </c>
      <c r="D11989" t="e">
        <f>IF(dados!#REF!=0,"",dados!#REF!)</f>
        <v>#REF!</v>
      </c>
      <c r="E11989" t="e">
        <f>dados!#REF!</f>
        <v>#REF!</v>
      </c>
      <c r="F11989" t="e">
        <f>dados!#REF!</f>
        <v>#REF!</v>
      </c>
      <c r="G11989"/>
      <c r="H11989"/>
      <c r="I11989"/>
      <c r="J11989"/>
      <c r="K11989" s="13"/>
      <c r="L11989" s="13" t="e">
        <f>dados!#REF!/100</f>
        <v>#REF!</v>
      </c>
      <c r="M11989" s="13" t="e">
        <f>dados!#REF!/100</f>
        <v>#REF!</v>
      </c>
      <c r="N11989" s="13" t="e">
        <f>dados!#REF!/100</f>
        <v>#REF!</v>
      </c>
      <c r="O11989" s="13" t="e">
        <f>dados!#REF!/100</f>
        <v>#REF!</v>
      </c>
      <c r="P11989" s="22" t="e">
        <f>LEFT(Tabela2[[#This Row],[Código]],2)</f>
        <v>#VALUE!</v>
      </c>
    </row>
    <row r="11990" spans="2:16" ht="15" customHeight="1" x14ac:dyDescent="0.25">
      <c r="B11990" s="31" t="e">
        <f>IF(Tabela2[[#This Row],[Tipo]] = 0,LOOKUP(Tabela2[[#This Row],[RESUMO]],Tabela3[Grupo],Tabela3[Meus produtos]),VLOOKUP(Tabela2[[#This Row],[Código]],Tabela4[[Código NBS/LC116]:[Meus serviços]],3,0))</f>
        <v>#VALUE!</v>
      </c>
      <c r="C11990" t="e">
        <f>IF(E11990=0,TEXT(dados!#REF!,"00000000"),IF(E11990=2,TEXT(dados!#REF!,"0000"),TEXT(dados!#REF!,"#")))</f>
        <v>#REF!</v>
      </c>
      <c r="D11990" t="e">
        <f>IF(dados!#REF!=0,"",dados!#REF!)</f>
        <v>#REF!</v>
      </c>
      <c r="E11990" t="e">
        <f>dados!#REF!</f>
        <v>#REF!</v>
      </c>
      <c r="F11990" t="e">
        <f>dados!#REF!</f>
        <v>#REF!</v>
      </c>
      <c r="G11990"/>
      <c r="H11990"/>
      <c r="I11990"/>
      <c r="J11990"/>
      <c r="K11990" s="13"/>
      <c r="L11990" s="13" t="e">
        <f>dados!#REF!/100</f>
        <v>#REF!</v>
      </c>
      <c r="M11990" s="13" t="e">
        <f>dados!#REF!/100</f>
        <v>#REF!</v>
      </c>
      <c r="N11990" s="13" t="e">
        <f>dados!#REF!/100</f>
        <v>#REF!</v>
      </c>
      <c r="O11990" s="13" t="e">
        <f>dados!#REF!/100</f>
        <v>#REF!</v>
      </c>
      <c r="P11990" s="22" t="e">
        <f>LEFT(Tabela2[[#This Row],[Código]],2)</f>
        <v>#VALUE!</v>
      </c>
    </row>
    <row r="11991" spans="2:16" ht="15" customHeight="1" x14ac:dyDescent="0.25">
      <c r="B11991" s="31" t="e">
        <f>IF(Tabela2[[#This Row],[Tipo]] = 0,LOOKUP(Tabela2[[#This Row],[RESUMO]],Tabela3[Grupo],Tabela3[Meus produtos]),VLOOKUP(Tabela2[[#This Row],[Código]],Tabela4[[Código NBS/LC116]:[Meus serviços]],3,0))</f>
        <v>#VALUE!</v>
      </c>
      <c r="C11991" t="e">
        <f>IF(E11991=0,TEXT(dados!#REF!,"00000000"),IF(E11991=2,TEXT(dados!#REF!,"0000"),TEXT(dados!#REF!,"#")))</f>
        <v>#REF!</v>
      </c>
      <c r="D11991" t="e">
        <f>IF(dados!#REF!=0,"",dados!#REF!)</f>
        <v>#REF!</v>
      </c>
      <c r="E11991" t="e">
        <f>dados!#REF!</f>
        <v>#REF!</v>
      </c>
      <c r="F11991" t="e">
        <f>dados!#REF!</f>
        <v>#REF!</v>
      </c>
      <c r="G11991"/>
      <c r="H11991"/>
      <c r="I11991"/>
      <c r="J11991"/>
      <c r="K11991" s="13"/>
      <c r="L11991" s="13" t="e">
        <f>dados!#REF!/100</f>
        <v>#REF!</v>
      </c>
      <c r="M11991" s="13" t="e">
        <f>dados!#REF!/100</f>
        <v>#REF!</v>
      </c>
      <c r="N11991" s="13" t="e">
        <f>dados!#REF!/100</f>
        <v>#REF!</v>
      </c>
      <c r="O11991" s="13" t="e">
        <f>dados!#REF!/100</f>
        <v>#REF!</v>
      </c>
      <c r="P11991" s="22" t="e">
        <f>LEFT(Tabela2[[#This Row],[Código]],2)</f>
        <v>#VALUE!</v>
      </c>
    </row>
    <row r="11992" spans="2:16" ht="15" customHeight="1" x14ac:dyDescent="0.25">
      <c r="B11992" s="31" t="e">
        <f>IF(Tabela2[[#This Row],[Tipo]] = 0,LOOKUP(Tabela2[[#This Row],[RESUMO]],Tabela3[Grupo],Tabela3[Meus produtos]),VLOOKUP(Tabela2[[#This Row],[Código]],Tabela4[[Código NBS/LC116]:[Meus serviços]],3,0))</f>
        <v>#VALUE!</v>
      </c>
      <c r="C11992" t="e">
        <f>IF(E11992=0,TEXT(dados!#REF!,"00000000"),IF(E11992=2,TEXT(dados!#REF!,"0000"),TEXT(dados!#REF!,"#")))</f>
        <v>#REF!</v>
      </c>
      <c r="D11992" t="e">
        <f>IF(dados!#REF!=0,"",dados!#REF!)</f>
        <v>#REF!</v>
      </c>
      <c r="E11992" t="e">
        <f>dados!#REF!</f>
        <v>#REF!</v>
      </c>
      <c r="F11992" t="e">
        <f>dados!#REF!</f>
        <v>#REF!</v>
      </c>
      <c r="G11992"/>
      <c r="H11992"/>
      <c r="I11992"/>
      <c r="J11992"/>
      <c r="K11992" s="13"/>
      <c r="L11992" s="13" t="e">
        <f>dados!#REF!/100</f>
        <v>#REF!</v>
      </c>
      <c r="M11992" s="13" t="e">
        <f>dados!#REF!/100</f>
        <v>#REF!</v>
      </c>
      <c r="N11992" s="13" t="e">
        <f>dados!#REF!/100</f>
        <v>#REF!</v>
      </c>
      <c r="O11992" s="13" t="e">
        <f>dados!#REF!/100</f>
        <v>#REF!</v>
      </c>
      <c r="P11992" s="22" t="e">
        <f>LEFT(Tabela2[[#This Row],[Código]],2)</f>
        <v>#VALUE!</v>
      </c>
    </row>
    <row r="11993" spans="2:16" ht="15" customHeight="1" x14ac:dyDescent="0.25">
      <c r="B11993" s="31" t="e">
        <f>IF(Tabela2[[#This Row],[Tipo]] = 0,LOOKUP(Tabela2[[#This Row],[RESUMO]],Tabela3[Grupo],Tabela3[Meus produtos]),VLOOKUP(Tabela2[[#This Row],[Código]],Tabela4[[Código NBS/LC116]:[Meus serviços]],3,0))</f>
        <v>#VALUE!</v>
      </c>
      <c r="C11993" t="e">
        <f>IF(E11993=0,TEXT(dados!#REF!,"00000000"),IF(E11993=2,TEXT(dados!#REF!,"0000"),TEXT(dados!#REF!,"#")))</f>
        <v>#REF!</v>
      </c>
      <c r="D11993" t="e">
        <f>IF(dados!#REF!=0,"",dados!#REF!)</f>
        <v>#REF!</v>
      </c>
      <c r="E11993" t="e">
        <f>dados!#REF!</f>
        <v>#REF!</v>
      </c>
      <c r="F11993" t="e">
        <f>dados!#REF!</f>
        <v>#REF!</v>
      </c>
      <c r="G11993"/>
      <c r="H11993"/>
      <c r="I11993"/>
      <c r="J11993"/>
      <c r="K11993" s="13"/>
      <c r="L11993" s="13" t="e">
        <f>dados!#REF!/100</f>
        <v>#REF!</v>
      </c>
      <c r="M11993" s="13" t="e">
        <f>dados!#REF!/100</f>
        <v>#REF!</v>
      </c>
      <c r="N11993" s="13" t="e">
        <f>dados!#REF!/100</f>
        <v>#REF!</v>
      </c>
      <c r="O11993" s="13" t="e">
        <f>dados!#REF!/100</f>
        <v>#REF!</v>
      </c>
      <c r="P11993" s="22" t="e">
        <f>LEFT(Tabela2[[#This Row],[Código]],2)</f>
        <v>#VALUE!</v>
      </c>
    </row>
    <row r="11994" spans="2:16" ht="15" customHeight="1" x14ac:dyDescent="0.25">
      <c r="B11994" s="31" t="e">
        <f>IF(Tabela2[[#This Row],[Tipo]] = 0,LOOKUP(Tabela2[[#This Row],[RESUMO]],Tabela3[Grupo],Tabela3[Meus produtos]),VLOOKUP(Tabela2[[#This Row],[Código]],Tabela4[[Código NBS/LC116]:[Meus serviços]],3,0))</f>
        <v>#VALUE!</v>
      </c>
      <c r="C11994" t="e">
        <f>IF(E11994=0,TEXT(dados!#REF!,"00000000"),IF(E11994=2,TEXT(dados!#REF!,"0000"),TEXT(dados!#REF!,"#")))</f>
        <v>#REF!</v>
      </c>
      <c r="D11994" t="e">
        <f>IF(dados!#REF!=0,"",dados!#REF!)</f>
        <v>#REF!</v>
      </c>
      <c r="E11994" t="e">
        <f>dados!#REF!</f>
        <v>#REF!</v>
      </c>
      <c r="F11994" t="e">
        <f>dados!#REF!</f>
        <v>#REF!</v>
      </c>
      <c r="G11994"/>
      <c r="H11994"/>
      <c r="I11994"/>
      <c r="J11994"/>
      <c r="K11994" s="13"/>
      <c r="L11994" s="13" t="e">
        <f>dados!#REF!/100</f>
        <v>#REF!</v>
      </c>
      <c r="M11994" s="13" t="e">
        <f>dados!#REF!/100</f>
        <v>#REF!</v>
      </c>
      <c r="N11994" s="13" t="e">
        <f>dados!#REF!/100</f>
        <v>#REF!</v>
      </c>
      <c r="O11994" s="13" t="e">
        <f>dados!#REF!/100</f>
        <v>#REF!</v>
      </c>
      <c r="P11994" s="22" t="e">
        <f>LEFT(Tabela2[[#This Row],[Código]],2)</f>
        <v>#VALUE!</v>
      </c>
    </row>
    <row r="11995" spans="2:16" ht="15" customHeight="1" x14ac:dyDescent="0.25">
      <c r="B11995" s="31" t="e">
        <f>IF(Tabela2[[#This Row],[Tipo]] = 0,LOOKUP(Tabela2[[#This Row],[RESUMO]],Tabela3[Grupo],Tabela3[Meus produtos]),VLOOKUP(Tabela2[[#This Row],[Código]],Tabela4[[Código NBS/LC116]:[Meus serviços]],3,0))</f>
        <v>#VALUE!</v>
      </c>
      <c r="C11995" t="e">
        <f>IF(E11995=0,TEXT(dados!#REF!,"00000000"),IF(E11995=2,TEXT(dados!#REF!,"0000"),TEXT(dados!#REF!,"#")))</f>
        <v>#REF!</v>
      </c>
      <c r="D11995" t="e">
        <f>IF(dados!#REF!=0,"",dados!#REF!)</f>
        <v>#REF!</v>
      </c>
      <c r="E11995" t="e">
        <f>dados!#REF!</f>
        <v>#REF!</v>
      </c>
      <c r="F11995" t="e">
        <f>dados!#REF!</f>
        <v>#REF!</v>
      </c>
      <c r="G11995"/>
      <c r="H11995"/>
      <c r="I11995"/>
      <c r="J11995"/>
      <c r="K11995" s="13"/>
      <c r="L11995" s="13" t="e">
        <f>dados!#REF!/100</f>
        <v>#REF!</v>
      </c>
      <c r="M11995" s="13" t="e">
        <f>dados!#REF!/100</f>
        <v>#REF!</v>
      </c>
      <c r="N11995" s="13" t="e">
        <f>dados!#REF!/100</f>
        <v>#REF!</v>
      </c>
      <c r="O11995" s="13" t="e">
        <f>dados!#REF!/100</f>
        <v>#REF!</v>
      </c>
      <c r="P11995" s="22" t="e">
        <f>LEFT(Tabela2[[#This Row],[Código]],2)</f>
        <v>#VALUE!</v>
      </c>
    </row>
    <row r="11996" spans="2:16" ht="15" customHeight="1" x14ac:dyDescent="0.25">
      <c r="B11996" s="31" t="e">
        <f>IF(Tabela2[[#This Row],[Tipo]] = 0,LOOKUP(Tabela2[[#This Row],[RESUMO]],Tabela3[Grupo],Tabela3[Meus produtos]),VLOOKUP(Tabela2[[#This Row],[Código]],Tabela4[[Código NBS/LC116]:[Meus serviços]],3,0))</f>
        <v>#VALUE!</v>
      </c>
      <c r="C11996" t="e">
        <f>IF(E11996=0,TEXT(dados!#REF!,"00000000"),IF(E11996=2,TEXT(dados!#REF!,"0000"),TEXT(dados!#REF!,"#")))</f>
        <v>#REF!</v>
      </c>
      <c r="D11996" t="e">
        <f>IF(dados!#REF!=0,"",dados!#REF!)</f>
        <v>#REF!</v>
      </c>
      <c r="E11996" t="e">
        <f>dados!#REF!</f>
        <v>#REF!</v>
      </c>
      <c r="F11996" t="e">
        <f>dados!#REF!</f>
        <v>#REF!</v>
      </c>
      <c r="G11996"/>
      <c r="H11996"/>
      <c r="I11996"/>
      <c r="J11996"/>
      <c r="K11996" s="13"/>
      <c r="L11996" s="13" t="e">
        <f>dados!#REF!/100</f>
        <v>#REF!</v>
      </c>
      <c r="M11996" s="13" t="e">
        <f>dados!#REF!/100</f>
        <v>#REF!</v>
      </c>
      <c r="N11996" s="13" t="e">
        <f>dados!#REF!/100</f>
        <v>#REF!</v>
      </c>
      <c r="O11996" s="13" t="e">
        <f>dados!#REF!/100</f>
        <v>#REF!</v>
      </c>
      <c r="P11996" s="22" t="e">
        <f>LEFT(Tabela2[[#This Row],[Código]],2)</f>
        <v>#VALUE!</v>
      </c>
    </row>
    <row r="11997" spans="2:16" ht="15" customHeight="1" x14ac:dyDescent="0.25">
      <c r="B11997" s="31" t="e">
        <f>IF(Tabela2[[#This Row],[Tipo]] = 0,LOOKUP(Tabela2[[#This Row],[RESUMO]],Tabela3[Grupo],Tabela3[Meus produtos]),VLOOKUP(Tabela2[[#This Row],[Código]],Tabela4[[Código NBS/LC116]:[Meus serviços]],3,0))</f>
        <v>#VALUE!</v>
      </c>
      <c r="C11997" t="e">
        <f>IF(E11997=0,TEXT(dados!#REF!,"00000000"),IF(E11997=2,TEXT(dados!#REF!,"0000"),TEXT(dados!#REF!,"#")))</f>
        <v>#REF!</v>
      </c>
      <c r="D11997" t="e">
        <f>IF(dados!#REF!=0,"",dados!#REF!)</f>
        <v>#REF!</v>
      </c>
      <c r="E11997" t="e">
        <f>dados!#REF!</f>
        <v>#REF!</v>
      </c>
      <c r="F11997" t="e">
        <f>dados!#REF!</f>
        <v>#REF!</v>
      </c>
      <c r="G11997"/>
      <c r="H11997"/>
      <c r="I11997"/>
      <c r="J11997"/>
      <c r="K11997" s="13"/>
      <c r="L11997" s="13" t="e">
        <f>dados!#REF!/100</f>
        <v>#REF!</v>
      </c>
      <c r="M11997" s="13" t="e">
        <f>dados!#REF!/100</f>
        <v>#REF!</v>
      </c>
      <c r="N11997" s="13" t="e">
        <f>dados!#REF!/100</f>
        <v>#REF!</v>
      </c>
      <c r="O11997" s="13" t="e">
        <f>dados!#REF!/100</f>
        <v>#REF!</v>
      </c>
      <c r="P11997" s="22" t="e">
        <f>LEFT(Tabela2[[#This Row],[Código]],2)</f>
        <v>#VALUE!</v>
      </c>
    </row>
    <row r="11998" spans="2:16" ht="15" customHeight="1" x14ac:dyDescent="0.25">
      <c r="B11998" s="31" t="e">
        <f>IF(Tabela2[[#This Row],[Tipo]] = 0,LOOKUP(Tabela2[[#This Row],[RESUMO]],Tabela3[Grupo],Tabela3[Meus produtos]),VLOOKUP(Tabela2[[#This Row],[Código]],Tabela4[[Código NBS/LC116]:[Meus serviços]],3,0))</f>
        <v>#VALUE!</v>
      </c>
      <c r="C11998" t="e">
        <f>IF(E11998=0,TEXT(dados!#REF!,"00000000"),IF(E11998=2,TEXT(dados!#REF!,"0000"),TEXT(dados!#REF!,"#")))</f>
        <v>#REF!</v>
      </c>
      <c r="D11998" t="e">
        <f>IF(dados!#REF!=0,"",dados!#REF!)</f>
        <v>#REF!</v>
      </c>
      <c r="E11998" t="e">
        <f>dados!#REF!</f>
        <v>#REF!</v>
      </c>
      <c r="F11998" t="e">
        <f>dados!#REF!</f>
        <v>#REF!</v>
      </c>
      <c r="G11998"/>
      <c r="H11998"/>
      <c r="I11998"/>
      <c r="J11998"/>
      <c r="K11998" s="13"/>
      <c r="L11998" s="13" t="e">
        <f>dados!#REF!/100</f>
        <v>#REF!</v>
      </c>
      <c r="M11998" s="13" t="e">
        <f>dados!#REF!/100</f>
        <v>#REF!</v>
      </c>
      <c r="N11998" s="13" t="e">
        <f>dados!#REF!/100</f>
        <v>#REF!</v>
      </c>
      <c r="O11998" s="13" t="e">
        <f>dados!#REF!/100</f>
        <v>#REF!</v>
      </c>
      <c r="P11998" s="22" t="e">
        <f>LEFT(Tabela2[[#This Row],[Código]],2)</f>
        <v>#VALUE!</v>
      </c>
    </row>
    <row r="11999" spans="2:16" ht="15" customHeight="1" x14ac:dyDescent="0.25">
      <c r="B11999" s="31" t="e">
        <f>IF(Tabela2[[#This Row],[Tipo]] = 0,LOOKUP(Tabela2[[#This Row],[RESUMO]],Tabela3[Grupo],Tabela3[Meus produtos]),VLOOKUP(Tabela2[[#This Row],[Código]],Tabela4[[Código NBS/LC116]:[Meus serviços]],3,0))</f>
        <v>#VALUE!</v>
      </c>
      <c r="C11999" t="e">
        <f>IF(E11999=0,TEXT(dados!#REF!,"00000000"),IF(E11999=2,TEXT(dados!#REF!,"0000"),TEXT(dados!#REF!,"#")))</f>
        <v>#REF!</v>
      </c>
      <c r="D11999" t="e">
        <f>IF(dados!#REF!=0,"",dados!#REF!)</f>
        <v>#REF!</v>
      </c>
      <c r="E11999" t="e">
        <f>dados!#REF!</f>
        <v>#REF!</v>
      </c>
      <c r="F11999" t="e">
        <f>dados!#REF!</f>
        <v>#REF!</v>
      </c>
      <c r="G11999"/>
      <c r="H11999"/>
      <c r="I11999"/>
      <c r="J11999"/>
      <c r="K11999" s="13"/>
      <c r="L11999" s="13" t="e">
        <f>dados!#REF!/100</f>
        <v>#REF!</v>
      </c>
      <c r="M11999" s="13" t="e">
        <f>dados!#REF!/100</f>
        <v>#REF!</v>
      </c>
      <c r="N11999" s="13" t="e">
        <f>dados!#REF!/100</f>
        <v>#REF!</v>
      </c>
      <c r="O11999" s="13" t="e">
        <f>dados!#REF!/100</f>
        <v>#REF!</v>
      </c>
      <c r="P11999" s="22" t="e">
        <f>LEFT(Tabela2[[#This Row],[Código]],2)</f>
        <v>#VALUE!</v>
      </c>
    </row>
    <row r="12000" spans="2:16" ht="15" customHeight="1" x14ac:dyDescent="0.25">
      <c r="B12000" s="31" t="e">
        <f>IF(Tabela2[[#This Row],[Tipo]] = 0,LOOKUP(Tabela2[[#This Row],[RESUMO]],Tabela3[Grupo],Tabela3[Meus produtos]),VLOOKUP(Tabela2[[#This Row],[Código]],Tabela4[[Código NBS/LC116]:[Meus serviços]],3,0))</f>
        <v>#VALUE!</v>
      </c>
      <c r="C12000" t="e">
        <f>IF(E12000=0,TEXT(dados!#REF!,"00000000"),IF(E12000=2,TEXT(dados!#REF!,"0000"),TEXT(dados!#REF!,"#")))</f>
        <v>#REF!</v>
      </c>
      <c r="D12000" t="e">
        <f>IF(dados!#REF!=0,"",dados!#REF!)</f>
        <v>#REF!</v>
      </c>
      <c r="E12000" t="e">
        <f>dados!#REF!</f>
        <v>#REF!</v>
      </c>
      <c r="F12000" t="e">
        <f>dados!#REF!</f>
        <v>#REF!</v>
      </c>
      <c r="G12000"/>
      <c r="H12000"/>
      <c r="I12000"/>
      <c r="J12000"/>
      <c r="K12000" s="13"/>
      <c r="L12000" s="13" t="e">
        <f>dados!#REF!/100</f>
        <v>#REF!</v>
      </c>
      <c r="M12000" s="13" t="e">
        <f>dados!#REF!/100</f>
        <v>#REF!</v>
      </c>
      <c r="N12000" s="13" t="e">
        <f>dados!#REF!/100</f>
        <v>#REF!</v>
      </c>
      <c r="O12000" s="13" t="e">
        <f>dados!#REF!/100</f>
        <v>#REF!</v>
      </c>
      <c r="P12000" s="22" t="e">
        <f>LEFT(Tabela2[[#This Row],[Código]],2)</f>
        <v>#VALUE!</v>
      </c>
    </row>
    <row r="12001" spans="2:16" ht="15" customHeight="1" x14ac:dyDescent="0.25">
      <c r="B12001" s="31" t="e">
        <f>IF(Tabela2[[#This Row],[Tipo]] = 0,LOOKUP(Tabela2[[#This Row],[RESUMO]],Tabela3[Grupo],Tabela3[Meus produtos]),VLOOKUP(Tabela2[[#This Row],[Código]],Tabela4[[Código NBS/LC116]:[Meus serviços]],3,0))</f>
        <v>#VALUE!</v>
      </c>
      <c r="C12001" t="e">
        <f>IF(E12001=0,TEXT(dados!#REF!,"00000000"),IF(E12001=2,TEXT(dados!#REF!,"0000"),TEXT(dados!#REF!,"#")))</f>
        <v>#REF!</v>
      </c>
      <c r="D12001" t="e">
        <f>IF(dados!#REF!=0,"",dados!#REF!)</f>
        <v>#REF!</v>
      </c>
      <c r="E12001" t="e">
        <f>dados!#REF!</f>
        <v>#REF!</v>
      </c>
      <c r="F12001" t="e">
        <f>dados!#REF!</f>
        <v>#REF!</v>
      </c>
      <c r="G12001"/>
      <c r="H12001"/>
      <c r="I12001"/>
      <c r="J12001"/>
      <c r="K12001" s="13"/>
      <c r="L12001" s="13" t="e">
        <f>dados!#REF!/100</f>
        <v>#REF!</v>
      </c>
      <c r="M12001" s="13" t="e">
        <f>dados!#REF!/100</f>
        <v>#REF!</v>
      </c>
      <c r="N12001" s="13" t="e">
        <f>dados!#REF!/100</f>
        <v>#REF!</v>
      </c>
      <c r="O12001" s="13" t="e">
        <f>dados!#REF!/100</f>
        <v>#REF!</v>
      </c>
      <c r="P12001" s="22" t="e">
        <f>LEFT(Tabela2[[#This Row],[Código]],2)</f>
        <v>#VALUE!</v>
      </c>
    </row>
    <row r="12002" spans="2:16" ht="15" customHeight="1" x14ac:dyDescent="0.25">
      <c r="B12002" s="31" t="e">
        <f>IF(Tabela2[[#This Row],[Tipo]] = 0,LOOKUP(Tabela2[[#This Row],[RESUMO]],Tabela3[Grupo],Tabela3[Meus produtos]),VLOOKUP(Tabela2[[#This Row],[Código]],Tabela4[[Código NBS/LC116]:[Meus serviços]],3,0))</f>
        <v>#VALUE!</v>
      </c>
      <c r="C12002" t="e">
        <f>IF(E12002=0,TEXT(dados!#REF!,"00000000"),IF(E12002=2,TEXT(dados!#REF!,"0000"),TEXT(dados!#REF!,"#")))</f>
        <v>#REF!</v>
      </c>
      <c r="D12002" t="e">
        <f>IF(dados!#REF!=0,"",dados!#REF!)</f>
        <v>#REF!</v>
      </c>
      <c r="E12002" t="e">
        <f>dados!#REF!</f>
        <v>#REF!</v>
      </c>
      <c r="F12002" t="e">
        <f>dados!#REF!</f>
        <v>#REF!</v>
      </c>
      <c r="G12002"/>
      <c r="H12002"/>
      <c r="I12002"/>
      <c r="J12002"/>
      <c r="K12002" s="13"/>
      <c r="L12002" s="13" t="e">
        <f>dados!#REF!/100</f>
        <v>#REF!</v>
      </c>
      <c r="M12002" s="13" t="e">
        <f>dados!#REF!/100</f>
        <v>#REF!</v>
      </c>
      <c r="N12002" s="13" t="e">
        <f>dados!#REF!/100</f>
        <v>#REF!</v>
      </c>
      <c r="O12002" s="13" t="e">
        <f>dados!#REF!/100</f>
        <v>#REF!</v>
      </c>
      <c r="P12002" s="22" t="e">
        <f>LEFT(Tabela2[[#This Row],[Código]],2)</f>
        <v>#VALUE!</v>
      </c>
    </row>
    <row r="12003" spans="2:16" ht="15" customHeight="1" x14ac:dyDescent="0.25">
      <c r="B12003" s="31" t="e">
        <f>IF(Tabela2[[#This Row],[Tipo]] = 0,LOOKUP(Tabela2[[#This Row],[RESUMO]],Tabela3[Grupo],Tabela3[Meus produtos]),VLOOKUP(Tabela2[[#This Row],[Código]],Tabela4[[Código NBS/LC116]:[Meus serviços]],3,0))</f>
        <v>#VALUE!</v>
      </c>
      <c r="C12003" t="e">
        <f>IF(E12003=0,TEXT(dados!#REF!,"00000000"),IF(E12003=2,TEXT(dados!#REF!,"0000"),TEXT(dados!#REF!,"#")))</f>
        <v>#REF!</v>
      </c>
      <c r="D12003" t="e">
        <f>IF(dados!#REF!=0,"",dados!#REF!)</f>
        <v>#REF!</v>
      </c>
      <c r="E12003" t="e">
        <f>dados!#REF!</f>
        <v>#REF!</v>
      </c>
      <c r="F12003" t="e">
        <f>dados!#REF!</f>
        <v>#REF!</v>
      </c>
      <c r="G12003"/>
      <c r="H12003"/>
      <c r="I12003"/>
      <c r="J12003"/>
      <c r="K12003" s="13"/>
      <c r="L12003" s="13" t="e">
        <f>dados!#REF!/100</f>
        <v>#REF!</v>
      </c>
      <c r="M12003" s="13" t="e">
        <f>dados!#REF!/100</f>
        <v>#REF!</v>
      </c>
      <c r="N12003" s="13" t="e">
        <f>dados!#REF!/100</f>
        <v>#REF!</v>
      </c>
      <c r="O12003" s="13" t="e">
        <f>dados!#REF!/100</f>
        <v>#REF!</v>
      </c>
      <c r="P12003" s="22" t="e">
        <f>LEFT(Tabela2[[#This Row],[Código]],2)</f>
        <v>#VALUE!</v>
      </c>
    </row>
    <row r="12004" spans="2:16" ht="15" customHeight="1" x14ac:dyDescent="0.25">
      <c r="B12004" s="31" t="e">
        <f>IF(Tabela2[[#This Row],[Tipo]] = 0,LOOKUP(Tabela2[[#This Row],[RESUMO]],Tabela3[Grupo],Tabela3[Meus produtos]),VLOOKUP(Tabela2[[#This Row],[Código]],Tabela4[[Código NBS/LC116]:[Meus serviços]],3,0))</f>
        <v>#VALUE!</v>
      </c>
      <c r="C12004" t="e">
        <f>IF(E12004=0,TEXT(dados!#REF!,"00000000"),IF(E12004=2,TEXT(dados!#REF!,"0000"),TEXT(dados!#REF!,"#")))</f>
        <v>#REF!</v>
      </c>
      <c r="D12004" t="e">
        <f>IF(dados!#REF!=0,"",dados!#REF!)</f>
        <v>#REF!</v>
      </c>
      <c r="E12004" t="e">
        <f>dados!#REF!</f>
        <v>#REF!</v>
      </c>
      <c r="F12004" t="e">
        <f>dados!#REF!</f>
        <v>#REF!</v>
      </c>
      <c r="G12004"/>
      <c r="H12004"/>
      <c r="I12004"/>
      <c r="J12004"/>
      <c r="K12004" s="13"/>
      <c r="L12004" s="13" t="e">
        <f>dados!#REF!/100</f>
        <v>#REF!</v>
      </c>
      <c r="M12004" s="13" t="e">
        <f>dados!#REF!/100</f>
        <v>#REF!</v>
      </c>
      <c r="N12004" s="13" t="e">
        <f>dados!#REF!/100</f>
        <v>#REF!</v>
      </c>
      <c r="O12004" s="13" t="e">
        <f>dados!#REF!/100</f>
        <v>#REF!</v>
      </c>
      <c r="P12004" s="22" t="e">
        <f>LEFT(Tabela2[[#This Row],[Código]],2)</f>
        <v>#VALUE!</v>
      </c>
    </row>
    <row r="12005" spans="2:16" ht="15" customHeight="1" x14ac:dyDescent="0.25">
      <c r="B12005" s="31" t="e">
        <f>IF(Tabela2[[#This Row],[Tipo]] = 0,LOOKUP(Tabela2[[#This Row],[RESUMO]],Tabela3[Grupo],Tabela3[Meus produtos]),VLOOKUP(Tabela2[[#This Row],[Código]],Tabela4[[Código NBS/LC116]:[Meus serviços]],3,0))</f>
        <v>#VALUE!</v>
      </c>
      <c r="C12005" t="e">
        <f>IF(E12005=0,TEXT(dados!#REF!,"00000000"),IF(E12005=2,TEXT(dados!#REF!,"0000"),TEXT(dados!#REF!,"#")))</f>
        <v>#REF!</v>
      </c>
      <c r="D12005" t="e">
        <f>IF(dados!#REF!=0,"",dados!#REF!)</f>
        <v>#REF!</v>
      </c>
      <c r="E12005" t="e">
        <f>dados!#REF!</f>
        <v>#REF!</v>
      </c>
      <c r="F12005" t="e">
        <f>dados!#REF!</f>
        <v>#REF!</v>
      </c>
      <c r="G12005"/>
      <c r="H12005"/>
      <c r="I12005"/>
      <c r="J12005"/>
      <c r="K12005" s="13"/>
      <c r="L12005" s="13" t="e">
        <f>dados!#REF!/100</f>
        <v>#REF!</v>
      </c>
      <c r="M12005" s="13" t="e">
        <f>dados!#REF!/100</f>
        <v>#REF!</v>
      </c>
      <c r="N12005" s="13" t="e">
        <f>dados!#REF!/100</f>
        <v>#REF!</v>
      </c>
      <c r="O12005" s="13" t="e">
        <f>dados!#REF!/100</f>
        <v>#REF!</v>
      </c>
      <c r="P12005" s="22" t="e">
        <f>LEFT(Tabela2[[#This Row],[Código]],2)</f>
        <v>#VALUE!</v>
      </c>
    </row>
    <row r="12006" spans="2:16" ht="15" customHeight="1" x14ac:dyDescent="0.25">
      <c r="B12006" s="31" t="e">
        <f>IF(Tabela2[[#This Row],[Tipo]] = 0,LOOKUP(Tabela2[[#This Row],[RESUMO]],Tabela3[Grupo],Tabela3[Meus produtos]),VLOOKUP(Tabela2[[#This Row],[Código]],Tabela4[[Código NBS/LC116]:[Meus serviços]],3,0))</f>
        <v>#VALUE!</v>
      </c>
      <c r="C12006" t="e">
        <f>IF(E12006=0,TEXT(dados!#REF!,"00000000"),IF(E12006=2,TEXT(dados!#REF!,"0000"),TEXT(dados!#REF!,"#")))</f>
        <v>#REF!</v>
      </c>
      <c r="D12006" t="e">
        <f>IF(dados!#REF!=0,"",dados!#REF!)</f>
        <v>#REF!</v>
      </c>
      <c r="E12006" t="e">
        <f>dados!#REF!</f>
        <v>#REF!</v>
      </c>
      <c r="F12006" t="e">
        <f>dados!#REF!</f>
        <v>#REF!</v>
      </c>
      <c r="G12006"/>
      <c r="H12006"/>
      <c r="I12006"/>
      <c r="J12006"/>
      <c r="K12006" s="13"/>
      <c r="L12006" s="13" t="e">
        <f>dados!#REF!/100</f>
        <v>#REF!</v>
      </c>
      <c r="M12006" s="13" t="e">
        <f>dados!#REF!/100</f>
        <v>#REF!</v>
      </c>
      <c r="N12006" s="13" t="e">
        <f>dados!#REF!/100</f>
        <v>#REF!</v>
      </c>
      <c r="O12006" s="13" t="e">
        <f>dados!#REF!/100</f>
        <v>#REF!</v>
      </c>
      <c r="P12006" s="22" t="e">
        <f>LEFT(Tabela2[[#This Row],[Código]],2)</f>
        <v>#VALUE!</v>
      </c>
    </row>
    <row r="12007" spans="2:16" ht="15" customHeight="1" x14ac:dyDescent="0.25">
      <c r="B12007" s="31" t="e">
        <f>IF(Tabela2[[#This Row],[Tipo]] = 0,LOOKUP(Tabela2[[#This Row],[RESUMO]],Tabela3[Grupo],Tabela3[Meus produtos]),VLOOKUP(Tabela2[[#This Row],[Código]],Tabela4[[Código NBS/LC116]:[Meus serviços]],3,0))</f>
        <v>#VALUE!</v>
      </c>
      <c r="C12007" t="e">
        <f>IF(E12007=0,TEXT(dados!#REF!,"00000000"),IF(E12007=2,TEXT(dados!#REF!,"0000"),TEXT(dados!#REF!,"#")))</f>
        <v>#REF!</v>
      </c>
      <c r="D12007" t="e">
        <f>IF(dados!#REF!=0,"",dados!#REF!)</f>
        <v>#REF!</v>
      </c>
      <c r="E12007" t="e">
        <f>dados!#REF!</f>
        <v>#REF!</v>
      </c>
      <c r="F12007" t="e">
        <f>dados!#REF!</f>
        <v>#REF!</v>
      </c>
      <c r="G12007"/>
      <c r="H12007"/>
      <c r="I12007"/>
      <c r="J12007"/>
      <c r="K12007" s="13"/>
      <c r="L12007" s="13" t="e">
        <f>dados!#REF!/100</f>
        <v>#REF!</v>
      </c>
      <c r="M12007" s="13" t="e">
        <f>dados!#REF!/100</f>
        <v>#REF!</v>
      </c>
      <c r="N12007" s="13" t="e">
        <f>dados!#REF!/100</f>
        <v>#REF!</v>
      </c>
      <c r="O12007" s="13" t="e">
        <f>dados!#REF!/100</f>
        <v>#REF!</v>
      </c>
      <c r="P12007" s="22" t="e">
        <f>LEFT(Tabela2[[#This Row],[Código]],2)</f>
        <v>#VALUE!</v>
      </c>
    </row>
    <row r="12008" spans="2:16" ht="15" customHeight="1" x14ac:dyDescent="0.25">
      <c r="B12008" s="31" t="e">
        <f>IF(Tabela2[[#This Row],[Tipo]] = 0,LOOKUP(Tabela2[[#This Row],[RESUMO]],Tabela3[Grupo],Tabela3[Meus produtos]),VLOOKUP(Tabela2[[#This Row],[Código]],Tabela4[[Código NBS/LC116]:[Meus serviços]],3,0))</f>
        <v>#VALUE!</v>
      </c>
      <c r="C12008" t="e">
        <f>IF(E12008=0,TEXT(dados!#REF!,"00000000"),IF(E12008=2,TEXT(dados!#REF!,"0000"),TEXT(dados!#REF!,"#")))</f>
        <v>#REF!</v>
      </c>
      <c r="D12008" t="e">
        <f>IF(dados!#REF!=0,"",dados!#REF!)</f>
        <v>#REF!</v>
      </c>
      <c r="E12008" t="e">
        <f>dados!#REF!</f>
        <v>#REF!</v>
      </c>
      <c r="F12008" t="e">
        <f>dados!#REF!</f>
        <v>#REF!</v>
      </c>
      <c r="G12008"/>
      <c r="H12008"/>
      <c r="I12008"/>
      <c r="J12008"/>
      <c r="K12008" s="13"/>
      <c r="L12008" s="13" t="e">
        <f>dados!#REF!/100</f>
        <v>#REF!</v>
      </c>
      <c r="M12008" s="13" t="e">
        <f>dados!#REF!/100</f>
        <v>#REF!</v>
      </c>
      <c r="N12008" s="13" t="e">
        <f>dados!#REF!/100</f>
        <v>#REF!</v>
      </c>
      <c r="O12008" s="13" t="e">
        <f>dados!#REF!/100</f>
        <v>#REF!</v>
      </c>
      <c r="P12008" s="22" t="e">
        <f>LEFT(Tabela2[[#This Row],[Código]],2)</f>
        <v>#VALUE!</v>
      </c>
    </row>
    <row r="12009" spans="2:16" ht="15" customHeight="1" x14ac:dyDescent="0.25">
      <c r="B12009" s="31" t="e">
        <f>IF(Tabela2[[#This Row],[Tipo]] = 0,LOOKUP(Tabela2[[#This Row],[RESUMO]],Tabela3[Grupo],Tabela3[Meus produtos]),VLOOKUP(Tabela2[[#This Row],[Código]],Tabela4[[Código NBS/LC116]:[Meus serviços]],3,0))</f>
        <v>#VALUE!</v>
      </c>
      <c r="C12009" t="e">
        <f>IF(E12009=0,TEXT(dados!#REF!,"00000000"),IF(E12009=2,TEXT(dados!#REF!,"0000"),TEXT(dados!#REF!,"#")))</f>
        <v>#REF!</v>
      </c>
      <c r="D12009" t="e">
        <f>IF(dados!#REF!=0,"",dados!#REF!)</f>
        <v>#REF!</v>
      </c>
      <c r="E12009" t="e">
        <f>dados!#REF!</f>
        <v>#REF!</v>
      </c>
      <c r="F12009" t="e">
        <f>dados!#REF!</f>
        <v>#REF!</v>
      </c>
      <c r="G12009"/>
      <c r="H12009"/>
      <c r="I12009"/>
      <c r="J12009"/>
      <c r="K12009" s="13"/>
      <c r="L12009" s="13" t="e">
        <f>dados!#REF!/100</f>
        <v>#REF!</v>
      </c>
      <c r="M12009" s="13" t="e">
        <f>dados!#REF!/100</f>
        <v>#REF!</v>
      </c>
      <c r="N12009" s="13" t="e">
        <f>dados!#REF!/100</f>
        <v>#REF!</v>
      </c>
      <c r="O12009" s="13" t="e">
        <f>dados!#REF!/100</f>
        <v>#REF!</v>
      </c>
      <c r="P12009" s="22" t="e">
        <f>LEFT(Tabela2[[#This Row],[Código]],2)</f>
        <v>#VALUE!</v>
      </c>
    </row>
    <row r="12010" spans="2:16" ht="15" customHeight="1" x14ac:dyDescent="0.25">
      <c r="B12010" s="31" t="e">
        <f>IF(Tabela2[[#This Row],[Tipo]] = 0,LOOKUP(Tabela2[[#This Row],[RESUMO]],Tabela3[Grupo],Tabela3[Meus produtos]),VLOOKUP(Tabela2[[#This Row],[Código]],Tabela4[[Código NBS/LC116]:[Meus serviços]],3,0))</f>
        <v>#VALUE!</v>
      </c>
      <c r="C12010" t="e">
        <f>IF(E12010=0,TEXT(dados!#REF!,"00000000"),IF(E12010=2,TEXT(dados!#REF!,"0000"),TEXT(dados!#REF!,"#")))</f>
        <v>#REF!</v>
      </c>
      <c r="D12010" t="e">
        <f>IF(dados!#REF!=0,"",dados!#REF!)</f>
        <v>#REF!</v>
      </c>
      <c r="E12010" t="e">
        <f>dados!#REF!</f>
        <v>#REF!</v>
      </c>
      <c r="F12010" t="e">
        <f>dados!#REF!</f>
        <v>#REF!</v>
      </c>
      <c r="G12010"/>
      <c r="H12010"/>
      <c r="I12010"/>
      <c r="J12010"/>
      <c r="K12010" s="13"/>
      <c r="L12010" s="13" t="e">
        <f>dados!#REF!/100</f>
        <v>#REF!</v>
      </c>
      <c r="M12010" s="13" t="e">
        <f>dados!#REF!/100</f>
        <v>#REF!</v>
      </c>
      <c r="N12010" s="13" t="e">
        <f>dados!#REF!/100</f>
        <v>#REF!</v>
      </c>
      <c r="O12010" s="13" t="e">
        <f>dados!#REF!/100</f>
        <v>#REF!</v>
      </c>
      <c r="P12010" s="22" t="e">
        <f>LEFT(Tabela2[[#This Row],[Código]],2)</f>
        <v>#VALUE!</v>
      </c>
    </row>
    <row r="12011" spans="2:16" ht="15" customHeight="1" x14ac:dyDescent="0.25">
      <c r="B12011" s="31" t="e">
        <f>IF(Tabela2[[#This Row],[Tipo]] = 0,LOOKUP(Tabela2[[#This Row],[RESUMO]],Tabela3[Grupo],Tabela3[Meus produtos]),VLOOKUP(Tabela2[[#This Row],[Código]],Tabela4[[Código NBS/LC116]:[Meus serviços]],3,0))</f>
        <v>#VALUE!</v>
      </c>
      <c r="C12011" t="e">
        <f>IF(E12011=0,TEXT(dados!#REF!,"00000000"),IF(E12011=2,TEXT(dados!#REF!,"0000"),TEXT(dados!#REF!,"#")))</f>
        <v>#REF!</v>
      </c>
      <c r="D12011" t="e">
        <f>IF(dados!#REF!=0,"",dados!#REF!)</f>
        <v>#REF!</v>
      </c>
      <c r="E12011" t="e">
        <f>dados!#REF!</f>
        <v>#REF!</v>
      </c>
      <c r="F12011" t="e">
        <f>dados!#REF!</f>
        <v>#REF!</v>
      </c>
      <c r="G12011"/>
      <c r="H12011"/>
      <c r="I12011"/>
      <c r="J12011"/>
      <c r="K12011" s="13"/>
      <c r="L12011" s="13" t="e">
        <f>dados!#REF!/100</f>
        <v>#REF!</v>
      </c>
      <c r="M12011" s="13" t="e">
        <f>dados!#REF!/100</f>
        <v>#REF!</v>
      </c>
      <c r="N12011" s="13" t="e">
        <f>dados!#REF!/100</f>
        <v>#REF!</v>
      </c>
      <c r="O12011" s="13" t="e">
        <f>dados!#REF!/100</f>
        <v>#REF!</v>
      </c>
      <c r="P12011" s="22" t="e">
        <f>LEFT(Tabela2[[#This Row],[Código]],2)</f>
        <v>#VALUE!</v>
      </c>
    </row>
    <row r="12012" spans="2:16" ht="15" customHeight="1" x14ac:dyDescent="0.25">
      <c r="B12012" s="31" t="e">
        <f>IF(Tabela2[[#This Row],[Tipo]] = 0,LOOKUP(Tabela2[[#This Row],[RESUMO]],Tabela3[Grupo],Tabela3[Meus produtos]),VLOOKUP(Tabela2[[#This Row],[Código]],Tabela4[[Código NBS/LC116]:[Meus serviços]],3,0))</f>
        <v>#VALUE!</v>
      </c>
      <c r="C12012" t="e">
        <f>IF(E12012=0,TEXT(dados!#REF!,"00000000"),IF(E12012=2,TEXT(dados!#REF!,"0000"),TEXT(dados!#REF!,"#")))</f>
        <v>#REF!</v>
      </c>
      <c r="D12012" t="e">
        <f>IF(dados!#REF!=0,"",dados!#REF!)</f>
        <v>#REF!</v>
      </c>
      <c r="E12012" t="e">
        <f>dados!#REF!</f>
        <v>#REF!</v>
      </c>
      <c r="F12012" t="e">
        <f>dados!#REF!</f>
        <v>#REF!</v>
      </c>
      <c r="G12012"/>
      <c r="H12012"/>
      <c r="I12012"/>
      <c r="J12012"/>
      <c r="K12012" s="13"/>
      <c r="L12012" s="13" t="e">
        <f>dados!#REF!/100</f>
        <v>#REF!</v>
      </c>
      <c r="M12012" s="13" t="e">
        <f>dados!#REF!/100</f>
        <v>#REF!</v>
      </c>
      <c r="N12012" s="13" t="e">
        <f>dados!#REF!/100</f>
        <v>#REF!</v>
      </c>
      <c r="O12012" s="13" t="e">
        <f>dados!#REF!/100</f>
        <v>#REF!</v>
      </c>
      <c r="P12012" s="22" t="e">
        <f>LEFT(Tabela2[[#This Row],[Código]],2)</f>
        <v>#VALUE!</v>
      </c>
    </row>
    <row r="12013" spans="2:16" ht="15" customHeight="1" x14ac:dyDescent="0.25">
      <c r="B12013" s="31" t="e">
        <f>IF(Tabela2[[#This Row],[Tipo]] = 0,LOOKUP(Tabela2[[#This Row],[RESUMO]],Tabela3[Grupo],Tabela3[Meus produtos]),VLOOKUP(Tabela2[[#This Row],[Código]],Tabela4[[Código NBS/LC116]:[Meus serviços]],3,0))</f>
        <v>#VALUE!</v>
      </c>
      <c r="C12013" t="e">
        <f>IF(E12013=0,TEXT(dados!#REF!,"00000000"),IF(E12013=2,TEXT(dados!#REF!,"0000"),TEXT(dados!#REF!,"#")))</f>
        <v>#REF!</v>
      </c>
      <c r="D12013" t="e">
        <f>IF(dados!#REF!=0,"",dados!#REF!)</f>
        <v>#REF!</v>
      </c>
      <c r="E12013" t="e">
        <f>dados!#REF!</f>
        <v>#REF!</v>
      </c>
      <c r="F12013" t="e">
        <f>dados!#REF!</f>
        <v>#REF!</v>
      </c>
      <c r="G12013"/>
      <c r="H12013"/>
      <c r="I12013"/>
      <c r="J12013"/>
      <c r="K12013" s="13"/>
      <c r="L12013" s="13" t="e">
        <f>dados!#REF!/100</f>
        <v>#REF!</v>
      </c>
      <c r="M12013" s="13" t="e">
        <f>dados!#REF!/100</f>
        <v>#REF!</v>
      </c>
      <c r="N12013" s="13" t="e">
        <f>dados!#REF!/100</f>
        <v>#REF!</v>
      </c>
      <c r="O12013" s="13" t="e">
        <f>dados!#REF!/100</f>
        <v>#REF!</v>
      </c>
      <c r="P12013" s="22" t="e">
        <f>LEFT(Tabela2[[#This Row],[Código]],2)</f>
        <v>#VALUE!</v>
      </c>
    </row>
    <row r="12014" spans="2:16" ht="15" customHeight="1" x14ac:dyDescent="0.25">
      <c r="B12014" s="31" t="e">
        <f>IF(Tabela2[[#This Row],[Tipo]] = 0,LOOKUP(Tabela2[[#This Row],[RESUMO]],Tabela3[Grupo],Tabela3[Meus produtos]),VLOOKUP(Tabela2[[#This Row],[Código]],Tabela4[[Código NBS/LC116]:[Meus serviços]],3,0))</f>
        <v>#VALUE!</v>
      </c>
      <c r="C12014" t="e">
        <f>IF(E12014=0,TEXT(dados!#REF!,"00000000"),IF(E12014=2,TEXT(dados!#REF!,"0000"),TEXT(dados!#REF!,"#")))</f>
        <v>#REF!</v>
      </c>
      <c r="D12014" t="e">
        <f>IF(dados!#REF!=0,"",dados!#REF!)</f>
        <v>#REF!</v>
      </c>
      <c r="E12014" t="e">
        <f>dados!#REF!</f>
        <v>#REF!</v>
      </c>
      <c r="F12014" t="e">
        <f>dados!#REF!</f>
        <v>#REF!</v>
      </c>
      <c r="G12014"/>
      <c r="H12014"/>
      <c r="I12014"/>
      <c r="J12014"/>
      <c r="K12014" s="13"/>
      <c r="L12014" s="13" t="e">
        <f>dados!#REF!/100</f>
        <v>#REF!</v>
      </c>
      <c r="M12014" s="13" t="e">
        <f>dados!#REF!/100</f>
        <v>#REF!</v>
      </c>
      <c r="N12014" s="13" t="e">
        <f>dados!#REF!/100</f>
        <v>#REF!</v>
      </c>
      <c r="O12014" s="13" t="e">
        <f>dados!#REF!/100</f>
        <v>#REF!</v>
      </c>
      <c r="P12014" s="22" t="e">
        <f>LEFT(Tabela2[[#This Row],[Código]],2)</f>
        <v>#VALUE!</v>
      </c>
    </row>
    <row r="12015" spans="2:16" ht="15" customHeight="1" x14ac:dyDescent="0.25">
      <c r="B12015" s="31" t="e">
        <f>IF(Tabela2[[#This Row],[Tipo]] = 0,LOOKUP(Tabela2[[#This Row],[RESUMO]],Tabela3[Grupo],Tabela3[Meus produtos]),VLOOKUP(Tabela2[[#This Row],[Código]],Tabela4[[Código NBS/LC116]:[Meus serviços]],3,0))</f>
        <v>#VALUE!</v>
      </c>
      <c r="C12015" t="e">
        <f>IF(E12015=0,TEXT(dados!#REF!,"00000000"),IF(E12015=2,TEXT(dados!#REF!,"0000"),TEXT(dados!#REF!,"#")))</f>
        <v>#REF!</v>
      </c>
      <c r="D12015" t="e">
        <f>IF(dados!#REF!=0,"",dados!#REF!)</f>
        <v>#REF!</v>
      </c>
      <c r="E12015" t="e">
        <f>dados!#REF!</f>
        <v>#REF!</v>
      </c>
      <c r="F12015" t="e">
        <f>dados!#REF!</f>
        <v>#REF!</v>
      </c>
      <c r="G12015"/>
      <c r="H12015"/>
      <c r="I12015"/>
      <c r="J12015"/>
      <c r="K12015" s="13"/>
      <c r="L12015" s="13" t="e">
        <f>dados!#REF!/100</f>
        <v>#REF!</v>
      </c>
      <c r="M12015" s="13" t="e">
        <f>dados!#REF!/100</f>
        <v>#REF!</v>
      </c>
      <c r="N12015" s="13" t="e">
        <f>dados!#REF!/100</f>
        <v>#REF!</v>
      </c>
      <c r="O12015" s="13" t="e">
        <f>dados!#REF!/100</f>
        <v>#REF!</v>
      </c>
      <c r="P12015" s="22" t="e">
        <f>LEFT(Tabela2[[#This Row],[Código]],2)</f>
        <v>#VALUE!</v>
      </c>
    </row>
    <row r="12016" spans="2:16" ht="15" customHeight="1" x14ac:dyDescent="0.25">
      <c r="B12016" s="31" t="e">
        <f>IF(Tabela2[[#This Row],[Tipo]] = 0,LOOKUP(Tabela2[[#This Row],[RESUMO]],Tabela3[Grupo],Tabela3[Meus produtos]),VLOOKUP(Tabela2[[#This Row],[Código]],Tabela4[[Código NBS/LC116]:[Meus serviços]],3,0))</f>
        <v>#VALUE!</v>
      </c>
      <c r="C12016" t="e">
        <f>IF(E12016=0,TEXT(dados!#REF!,"00000000"),IF(E12016=2,TEXT(dados!#REF!,"0000"),TEXT(dados!#REF!,"#")))</f>
        <v>#REF!</v>
      </c>
      <c r="D12016" t="e">
        <f>IF(dados!#REF!=0,"",dados!#REF!)</f>
        <v>#REF!</v>
      </c>
      <c r="E12016" t="e">
        <f>dados!#REF!</f>
        <v>#REF!</v>
      </c>
      <c r="F12016" t="e">
        <f>dados!#REF!</f>
        <v>#REF!</v>
      </c>
      <c r="G12016"/>
      <c r="H12016"/>
      <c r="I12016"/>
      <c r="J12016"/>
      <c r="K12016" s="13"/>
      <c r="L12016" s="13" t="e">
        <f>dados!#REF!/100</f>
        <v>#REF!</v>
      </c>
      <c r="M12016" s="13" t="e">
        <f>dados!#REF!/100</f>
        <v>#REF!</v>
      </c>
      <c r="N12016" s="13" t="e">
        <f>dados!#REF!/100</f>
        <v>#REF!</v>
      </c>
      <c r="O12016" s="13" t="e">
        <f>dados!#REF!/100</f>
        <v>#REF!</v>
      </c>
      <c r="P12016" s="22" t="e">
        <f>LEFT(Tabela2[[#This Row],[Código]],2)</f>
        <v>#VALUE!</v>
      </c>
    </row>
    <row r="12017" spans="2:16" ht="15" customHeight="1" x14ac:dyDescent="0.25">
      <c r="B12017" s="31" t="e">
        <f>IF(Tabela2[[#This Row],[Tipo]] = 0,LOOKUP(Tabela2[[#This Row],[RESUMO]],Tabela3[Grupo],Tabela3[Meus produtos]),VLOOKUP(Tabela2[[#This Row],[Código]],Tabela4[[Código NBS/LC116]:[Meus serviços]],3,0))</f>
        <v>#VALUE!</v>
      </c>
      <c r="C12017" t="e">
        <f>IF(E12017=0,TEXT(dados!#REF!,"00000000"),IF(E12017=2,TEXT(dados!#REF!,"0000"),TEXT(dados!#REF!,"#")))</f>
        <v>#REF!</v>
      </c>
      <c r="D12017" t="e">
        <f>IF(dados!#REF!=0,"",dados!#REF!)</f>
        <v>#REF!</v>
      </c>
      <c r="E12017" t="e">
        <f>dados!#REF!</f>
        <v>#REF!</v>
      </c>
      <c r="F12017" t="e">
        <f>dados!#REF!</f>
        <v>#REF!</v>
      </c>
      <c r="G12017"/>
      <c r="H12017"/>
      <c r="I12017"/>
      <c r="J12017"/>
      <c r="K12017" s="13"/>
      <c r="L12017" s="13" t="e">
        <f>dados!#REF!/100</f>
        <v>#REF!</v>
      </c>
      <c r="M12017" s="13" t="e">
        <f>dados!#REF!/100</f>
        <v>#REF!</v>
      </c>
      <c r="N12017" s="13" t="e">
        <f>dados!#REF!/100</f>
        <v>#REF!</v>
      </c>
      <c r="O12017" s="13" t="e">
        <f>dados!#REF!/100</f>
        <v>#REF!</v>
      </c>
      <c r="P12017" s="22" t="e">
        <f>LEFT(Tabela2[[#This Row],[Código]],2)</f>
        <v>#VALUE!</v>
      </c>
    </row>
    <row r="12018" spans="2:16" ht="15" customHeight="1" x14ac:dyDescent="0.25">
      <c r="B12018" s="31" t="e">
        <f>IF(Tabela2[[#This Row],[Tipo]] = 0,LOOKUP(Tabela2[[#This Row],[RESUMO]],Tabela3[Grupo],Tabela3[Meus produtos]),VLOOKUP(Tabela2[[#This Row],[Código]],Tabela4[[Código NBS/LC116]:[Meus serviços]],3,0))</f>
        <v>#VALUE!</v>
      </c>
      <c r="C12018" t="e">
        <f>IF(E12018=0,TEXT(dados!#REF!,"00000000"),IF(E12018=2,TEXT(dados!#REF!,"0000"),TEXT(dados!#REF!,"#")))</f>
        <v>#REF!</v>
      </c>
      <c r="D12018" t="e">
        <f>IF(dados!#REF!=0,"",dados!#REF!)</f>
        <v>#REF!</v>
      </c>
      <c r="E12018" t="e">
        <f>dados!#REF!</f>
        <v>#REF!</v>
      </c>
      <c r="F12018" t="e">
        <f>dados!#REF!</f>
        <v>#REF!</v>
      </c>
      <c r="G12018"/>
      <c r="H12018"/>
      <c r="I12018"/>
      <c r="J12018"/>
      <c r="K12018" s="13"/>
      <c r="L12018" s="13" t="e">
        <f>dados!#REF!/100</f>
        <v>#REF!</v>
      </c>
      <c r="M12018" s="13" t="e">
        <f>dados!#REF!/100</f>
        <v>#REF!</v>
      </c>
      <c r="N12018" s="13" t="e">
        <f>dados!#REF!/100</f>
        <v>#REF!</v>
      </c>
      <c r="O12018" s="13" t="e">
        <f>dados!#REF!/100</f>
        <v>#REF!</v>
      </c>
      <c r="P12018" s="22" t="e">
        <f>LEFT(Tabela2[[#This Row],[Código]],2)</f>
        <v>#VALUE!</v>
      </c>
    </row>
    <row r="12019" spans="2:16" ht="15" customHeight="1" x14ac:dyDescent="0.25">
      <c r="B12019" s="31" t="e">
        <f>IF(Tabela2[[#This Row],[Tipo]] = 0,LOOKUP(Tabela2[[#This Row],[RESUMO]],Tabela3[Grupo],Tabela3[Meus produtos]),VLOOKUP(Tabela2[[#This Row],[Código]],Tabela4[[Código NBS/LC116]:[Meus serviços]],3,0))</f>
        <v>#VALUE!</v>
      </c>
      <c r="C12019" t="e">
        <f>IF(E12019=0,TEXT(dados!#REF!,"00000000"),IF(E12019=2,TEXT(dados!#REF!,"0000"),TEXT(dados!#REF!,"#")))</f>
        <v>#REF!</v>
      </c>
      <c r="D12019" t="e">
        <f>IF(dados!#REF!=0,"",dados!#REF!)</f>
        <v>#REF!</v>
      </c>
      <c r="E12019" t="e">
        <f>dados!#REF!</f>
        <v>#REF!</v>
      </c>
      <c r="F12019" t="e">
        <f>dados!#REF!</f>
        <v>#REF!</v>
      </c>
      <c r="G12019"/>
      <c r="H12019"/>
      <c r="I12019"/>
      <c r="J12019"/>
      <c r="K12019" s="13"/>
      <c r="L12019" s="13" t="e">
        <f>dados!#REF!/100</f>
        <v>#REF!</v>
      </c>
      <c r="M12019" s="13" t="e">
        <f>dados!#REF!/100</f>
        <v>#REF!</v>
      </c>
      <c r="N12019" s="13" t="e">
        <f>dados!#REF!/100</f>
        <v>#REF!</v>
      </c>
      <c r="O12019" s="13" t="e">
        <f>dados!#REF!/100</f>
        <v>#REF!</v>
      </c>
      <c r="P12019" s="22" t="e">
        <f>LEFT(Tabela2[[#This Row],[Código]],2)</f>
        <v>#VALUE!</v>
      </c>
    </row>
    <row r="12020" spans="2:16" ht="15" customHeight="1" x14ac:dyDescent="0.25">
      <c r="B12020" s="31" t="e">
        <f>IF(Tabela2[[#This Row],[Tipo]] = 0,LOOKUP(Tabela2[[#This Row],[RESUMO]],Tabela3[Grupo],Tabela3[Meus produtos]),VLOOKUP(Tabela2[[#This Row],[Código]],Tabela4[[Código NBS/LC116]:[Meus serviços]],3,0))</f>
        <v>#VALUE!</v>
      </c>
      <c r="C12020" t="e">
        <f>IF(E12020=0,TEXT(dados!#REF!,"00000000"),IF(E12020=2,TEXT(dados!#REF!,"0000"),TEXT(dados!#REF!,"#")))</f>
        <v>#REF!</v>
      </c>
      <c r="D12020" t="e">
        <f>IF(dados!#REF!=0,"",dados!#REF!)</f>
        <v>#REF!</v>
      </c>
      <c r="E12020" t="e">
        <f>dados!#REF!</f>
        <v>#REF!</v>
      </c>
      <c r="F12020" t="e">
        <f>dados!#REF!</f>
        <v>#REF!</v>
      </c>
      <c r="G12020"/>
      <c r="H12020"/>
      <c r="I12020"/>
      <c r="J12020"/>
      <c r="K12020" s="13"/>
      <c r="L12020" s="13" t="e">
        <f>dados!#REF!/100</f>
        <v>#REF!</v>
      </c>
      <c r="M12020" s="13" t="e">
        <f>dados!#REF!/100</f>
        <v>#REF!</v>
      </c>
      <c r="N12020" s="13" t="e">
        <f>dados!#REF!/100</f>
        <v>#REF!</v>
      </c>
      <c r="O12020" s="13" t="e">
        <f>dados!#REF!/100</f>
        <v>#REF!</v>
      </c>
      <c r="P12020" s="22" t="e">
        <f>LEFT(Tabela2[[#This Row],[Código]],2)</f>
        <v>#VALUE!</v>
      </c>
    </row>
    <row r="12021" spans="2:16" ht="15" customHeight="1" x14ac:dyDescent="0.25">
      <c r="B12021" s="31" t="e">
        <f>IF(Tabela2[[#This Row],[Tipo]] = 0,LOOKUP(Tabela2[[#This Row],[RESUMO]],Tabela3[Grupo],Tabela3[Meus produtos]),VLOOKUP(Tabela2[[#This Row],[Código]],Tabela4[[Código NBS/LC116]:[Meus serviços]],3,0))</f>
        <v>#VALUE!</v>
      </c>
      <c r="C12021" t="e">
        <f>IF(E12021=0,TEXT(dados!#REF!,"00000000"),IF(E12021=2,TEXT(dados!#REF!,"0000"),TEXT(dados!#REF!,"#")))</f>
        <v>#REF!</v>
      </c>
      <c r="D12021" t="e">
        <f>IF(dados!#REF!=0,"",dados!#REF!)</f>
        <v>#REF!</v>
      </c>
      <c r="E12021" t="e">
        <f>dados!#REF!</f>
        <v>#REF!</v>
      </c>
      <c r="F12021" t="e">
        <f>dados!#REF!</f>
        <v>#REF!</v>
      </c>
      <c r="G12021"/>
      <c r="H12021"/>
      <c r="I12021"/>
      <c r="J12021"/>
      <c r="K12021" s="13"/>
      <c r="L12021" s="13" t="e">
        <f>dados!#REF!/100</f>
        <v>#REF!</v>
      </c>
      <c r="M12021" s="13" t="e">
        <f>dados!#REF!/100</f>
        <v>#REF!</v>
      </c>
      <c r="N12021" s="13" t="e">
        <f>dados!#REF!/100</f>
        <v>#REF!</v>
      </c>
      <c r="O12021" s="13" t="e">
        <f>dados!#REF!/100</f>
        <v>#REF!</v>
      </c>
      <c r="P12021" s="22" t="e">
        <f>LEFT(Tabela2[[#This Row],[Código]],2)</f>
        <v>#VALUE!</v>
      </c>
    </row>
    <row r="12022" spans="2:16" ht="15" customHeight="1" x14ac:dyDescent="0.25">
      <c r="B12022" s="31" t="e">
        <f>IF(Tabela2[[#This Row],[Tipo]] = 0,LOOKUP(Tabela2[[#This Row],[RESUMO]],Tabela3[Grupo],Tabela3[Meus produtos]),VLOOKUP(Tabela2[[#This Row],[Código]],Tabela4[[Código NBS/LC116]:[Meus serviços]],3,0))</f>
        <v>#VALUE!</v>
      </c>
      <c r="C12022" t="e">
        <f>IF(E12022=0,TEXT(dados!#REF!,"00000000"),IF(E12022=2,TEXT(dados!#REF!,"0000"),TEXT(dados!#REF!,"#")))</f>
        <v>#REF!</v>
      </c>
      <c r="D12022" t="e">
        <f>IF(dados!#REF!=0,"",dados!#REF!)</f>
        <v>#REF!</v>
      </c>
      <c r="E12022" t="e">
        <f>dados!#REF!</f>
        <v>#REF!</v>
      </c>
      <c r="F12022" t="e">
        <f>dados!#REF!</f>
        <v>#REF!</v>
      </c>
      <c r="G12022"/>
      <c r="H12022"/>
      <c r="I12022"/>
      <c r="J12022"/>
      <c r="K12022" s="13"/>
      <c r="L12022" s="13" t="e">
        <f>dados!#REF!/100</f>
        <v>#REF!</v>
      </c>
      <c r="M12022" s="13" t="e">
        <f>dados!#REF!/100</f>
        <v>#REF!</v>
      </c>
      <c r="N12022" s="13" t="e">
        <f>dados!#REF!/100</f>
        <v>#REF!</v>
      </c>
      <c r="O12022" s="13" t="e">
        <f>dados!#REF!/100</f>
        <v>#REF!</v>
      </c>
      <c r="P12022" s="22" t="e">
        <f>LEFT(Tabela2[[#This Row],[Código]],2)</f>
        <v>#VALUE!</v>
      </c>
    </row>
    <row r="12023" spans="2:16" ht="15" customHeight="1" x14ac:dyDescent="0.25">
      <c r="B12023" s="31" t="e">
        <f>IF(Tabela2[[#This Row],[Tipo]] = 0,LOOKUP(Tabela2[[#This Row],[RESUMO]],Tabela3[Grupo],Tabela3[Meus produtos]),VLOOKUP(Tabela2[[#This Row],[Código]],Tabela4[[Código NBS/LC116]:[Meus serviços]],3,0))</f>
        <v>#VALUE!</v>
      </c>
      <c r="C12023" t="e">
        <f>IF(E12023=0,TEXT(dados!#REF!,"00000000"),IF(E12023=2,TEXT(dados!#REF!,"0000"),TEXT(dados!#REF!,"#")))</f>
        <v>#REF!</v>
      </c>
      <c r="D12023" t="e">
        <f>IF(dados!#REF!=0,"",dados!#REF!)</f>
        <v>#REF!</v>
      </c>
      <c r="E12023" t="e">
        <f>dados!#REF!</f>
        <v>#REF!</v>
      </c>
      <c r="F12023" t="e">
        <f>dados!#REF!</f>
        <v>#REF!</v>
      </c>
      <c r="G12023"/>
      <c r="H12023"/>
      <c r="I12023"/>
      <c r="J12023"/>
      <c r="K12023" s="13"/>
      <c r="L12023" s="13" t="e">
        <f>dados!#REF!/100</f>
        <v>#REF!</v>
      </c>
      <c r="M12023" s="13" t="e">
        <f>dados!#REF!/100</f>
        <v>#REF!</v>
      </c>
      <c r="N12023" s="13" t="e">
        <f>dados!#REF!/100</f>
        <v>#REF!</v>
      </c>
      <c r="O12023" s="13" t="e">
        <f>dados!#REF!/100</f>
        <v>#REF!</v>
      </c>
      <c r="P12023" s="22" t="e">
        <f>LEFT(Tabela2[[#This Row],[Código]],2)</f>
        <v>#VALUE!</v>
      </c>
    </row>
    <row r="12024" spans="2:16" ht="15" customHeight="1" x14ac:dyDescent="0.25">
      <c r="B12024" s="31" t="e">
        <f>IF(Tabela2[[#This Row],[Tipo]] = 0,LOOKUP(Tabela2[[#This Row],[RESUMO]],Tabela3[Grupo],Tabela3[Meus produtos]),VLOOKUP(Tabela2[[#This Row],[Código]],Tabela4[[Código NBS/LC116]:[Meus serviços]],3,0))</f>
        <v>#VALUE!</v>
      </c>
      <c r="C12024" t="e">
        <f>IF(E12024=0,TEXT(dados!#REF!,"00000000"),IF(E12024=2,TEXT(dados!#REF!,"0000"),TEXT(dados!#REF!,"#")))</f>
        <v>#REF!</v>
      </c>
      <c r="D12024" t="e">
        <f>IF(dados!#REF!=0,"",dados!#REF!)</f>
        <v>#REF!</v>
      </c>
      <c r="E12024" t="e">
        <f>dados!#REF!</f>
        <v>#REF!</v>
      </c>
      <c r="F12024" t="e">
        <f>dados!#REF!</f>
        <v>#REF!</v>
      </c>
      <c r="G12024"/>
      <c r="H12024"/>
      <c r="I12024"/>
      <c r="J12024"/>
      <c r="K12024" s="13"/>
      <c r="L12024" s="13" t="e">
        <f>dados!#REF!/100</f>
        <v>#REF!</v>
      </c>
      <c r="M12024" s="13" t="e">
        <f>dados!#REF!/100</f>
        <v>#REF!</v>
      </c>
      <c r="N12024" s="13" t="e">
        <f>dados!#REF!/100</f>
        <v>#REF!</v>
      </c>
      <c r="O12024" s="13" t="e">
        <f>dados!#REF!/100</f>
        <v>#REF!</v>
      </c>
      <c r="P12024" s="22" t="e">
        <f>LEFT(Tabela2[[#This Row],[Código]],2)</f>
        <v>#VALUE!</v>
      </c>
    </row>
    <row r="12025" spans="2:16" ht="15" customHeight="1" x14ac:dyDescent="0.25">
      <c r="B12025" s="31" t="e">
        <f>IF(Tabela2[[#This Row],[Tipo]] = 0,LOOKUP(Tabela2[[#This Row],[RESUMO]],Tabela3[Grupo],Tabela3[Meus produtos]),VLOOKUP(Tabela2[[#This Row],[Código]],Tabela4[[Código NBS/LC116]:[Meus serviços]],3,0))</f>
        <v>#VALUE!</v>
      </c>
      <c r="C12025" t="e">
        <f>IF(E12025=0,TEXT(dados!#REF!,"00000000"),IF(E12025=2,TEXT(dados!#REF!,"0000"),TEXT(dados!#REF!,"#")))</f>
        <v>#REF!</v>
      </c>
      <c r="D12025" t="e">
        <f>IF(dados!#REF!=0,"",dados!#REF!)</f>
        <v>#REF!</v>
      </c>
      <c r="E12025" t="e">
        <f>dados!#REF!</f>
        <v>#REF!</v>
      </c>
      <c r="F12025" t="e">
        <f>dados!#REF!</f>
        <v>#REF!</v>
      </c>
      <c r="G12025"/>
      <c r="H12025"/>
      <c r="I12025"/>
      <c r="J12025"/>
      <c r="K12025" s="13"/>
      <c r="L12025" s="13" t="e">
        <f>dados!#REF!/100</f>
        <v>#REF!</v>
      </c>
      <c r="M12025" s="13" t="e">
        <f>dados!#REF!/100</f>
        <v>#REF!</v>
      </c>
      <c r="N12025" s="13" t="e">
        <f>dados!#REF!/100</f>
        <v>#REF!</v>
      </c>
      <c r="O12025" s="13" t="e">
        <f>dados!#REF!/100</f>
        <v>#REF!</v>
      </c>
      <c r="P12025" s="22" t="e">
        <f>LEFT(Tabela2[[#This Row],[Código]],2)</f>
        <v>#VALUE!</v>
      </c>
    </row>
    <row r="12026" spans="2:16" ht="15" customHeight="1" x14ac:dyDescent="0.25">
      <c r="B12026" s="31" t="e">
        <f>IF(Tabela2[[#This Row],[Tipo]] = 0,LOOKUP(Tabela2[[#This Row],[RESUMO]],Tabela3[Grupo],Tabela3[Meus produtos]),VLOOKUP(Tabela2[[#This Row],[Código]],Tabela4[[Código NBS/LC116]:[Meus serviços]],3,0))</f>
        <v>#VALUE!</v>
      </c>
      <c r="C12026" t="e">
        <f>IF(E12026=0,TEXT(dados!#REF!,"00000000"),IF(E12026=2,TEXT(dados!#REF!,"0000"),TEXT(dados!#REF!,"#")))</f>
        <v>#REF!</v>
      </c>
      <c r="D12026" t="e">
        <f>IF(dados!#REF!=0,"",dados!#REF!)</f>
        <v>#REF!</v>
      </c>
      <c r="E12026" t="e">
        <f>dados!#REF!</f>
        <v>#REF!</v>
      </c>
      <c r="F12026" t="e">
        <f>dados!#REF!</f>
        <v>#REF!</v>
      </c>
      <c r="G12026"/>
      <c r="H12026"/>
      <c r="I12026"/>
      <c r="J12026"/>
      <c r="K12026" s="13"/>
      <c r="L12026" s="13" t="e">
        <f>dados!#REF!/100</f>
        <v>#REF!</v>
      </c>
      <c r="M12026" s="13" t="e">
        <f>dados!#REF!/100</f>
        <v>#REF!</v>
      </c>
      <c r="N12026" s="13" t="e">
        <f>dados!#REF!/100</f>
        <v>#REF!</v>
      </c>
      <c r="O12026" s="13" t="e">
        <f>dados!#REF!/100</f>
        <v>#REF!</v>
      </c>
      <c r="P12026" s="22" t="e">
        <f>LEFT(Tabela2[[#This Row],[Código]],2)</f>
        <v>#VALUE!</v>
      </c>
    </row>
    <row r="12027" spans="2:16" ht="15" customHeight="1" x14ac:dyDescent="0.25">
      <c r="B12027" s="31" t="e">
        <f>IF(Tabela2[[#This Row],[Tipo]] = 0,LOOKUP(Tabela2[[#This Row],[RESUMO]],Tabela3[Grupo],Tabela3[Meus produtos]),VLOOKUP(Tabela2[[#This Row],[Código]],Tabela4[[Código NBS/LC116]:[Meus serviços]],3,0))</f>
        <v>#VALUE!</v>
      </c>
      <c r="C12027" t="e">
        <f>IF(E12027=0,TEXT(dados!#REF!,"00000000"),IF(E12027=2,TEXT(dados!#REF!,"0000"),TEXT(dados!#REF!,"#")))</f>
        <v>#REF!</v>
      </c>
      <c r="D12027" t="e">
        <f>IF(dados!#REF!=0,"",dados!#REF!)</f>
        <v>#REF!</v>
      </c>
      <c r="E12027" t="e">
        <f>dados!#REF!</f>
        <v>#REF!</v>
      </c>
      <c r="F12027" t="e">
        <f>dados!#REF!</f>
        <v>#REF!</v>
      </c>
      <c r="G12027"/>
      <c r="H12027"/>
      <c r="I12027"/>
      <c r="J12027"/>
      <c r="K12027" s="13"/>
      <c r="L12027" s="13" t="e">
        <f>dados!#REF!/100</f>
        <v>#REF!</v>
      </c>
      <c r="M12027" s="13" t="e">
        <f>dados!#REF!/100</f>
        <v>#REF!</v>
      </c>
      <c r="N12027" s="13" t="e">
        <f>dados!#REF!/100</f>
        <v>#REF!</v>
      </c>
      <c r="O12027" s="13" t="e">
        <f>dados!#REF!/100</f>
        <v>#REF!</v>
      </c>
      <c r="P12027" s="22" t="e">
        <f>LEFT(Tabela2[[#This Row],[Código]],2)</f>
        <v>#VALUE!</v>
      </c>
    </row>
    <row r="12028" spans="2:16" ht="15" customHeight="1" x14ac:dyDescent="0.25">
      <c r="B12028" s="31" t="e">
        <f>IF(Tabela2[[#This Row],[Tipo]] = 0,LOOKUP(Tabela2[[#This Row],[RESUMO]],Tabela3[Grupo],Tabela3[Meus produtos]),VLOOKUP(Tabela2[[#This Row],[Código]],Tabela4[[Código NBS/LC116]:[Meus serviços]],3,0))</f>
        <v>#VALUE!</v>
      </c>
      <c r="C12028" t="e">
        <f>IF(E12028=0,TEXT(dados!#REF!,"00000000"),IF(E12028=2,TEXT(dados!#REF!,"0000"),TEXT(dados!#REF!,"#")))</f>
        <v>#REF!</v>
      </c>
      <c r="D12028" t="e">
        <f>IF(dados!#REF!=0,"",dados!#REF!)</f>
        <v>#REF!</v>
      </c>
      <c r="E12028" t="e">
        <f>dados!#REF!</f>
        <v>#REF!</v>
      </c>
      <c r="F12028" t="e">
        <f>dados!#REF!</f>
        <v>#REF!</v>
      </c>
      <c r="G12028"/>
      <c r="H12028"/>
      <c r="I12028"/>
      <c r="J12028"/>
      <c r="K12028" s="13"/>
      <c r="L12028" s="13" t="e">
        <f>dados!#REF!/100</f>
        <v>#REF!</v>
      </c>
      <c r="M12028" s="13" t="e">
        <f>dados!#REF!/100</f>
        <v>#REF!</v>
      </c>
      <c r="N12028" s="13" t="e">
        <f>dados!#REF!/100</f>
        <v>#REF!</v>
      </c>
      <c r="O12028" s="13" t="e">
        <f>dados!#REF!/100</f>
        <v>#REF!</v>
      </c>
      <c r="P12028" s="22" t="e">
        <f>LEFT(Tabela2[[#This Row],[Código]],2)</f>
        <v>#VALUE!</v>
      </c>
    </row>
    <row r="12029" spans="2:16" ht="15" customHeight="1" x14ac:dyDescent="0.25">
      <c r="B12029" s="31" t="e">
        <f>IF(Tabela2[[#This Row],[Tipo]] = 0,LOOKUP(Tabela2[[#This Row],[RESUMO]],Tabela3[Grupo],Tabela3[Meus produtos]),VLOOKUP(Tabela2[[#This Row],[Código]],Tabela4[[Código NBS/LC116]:[Meus serviços]],3,0))</f>
        <v>#VALUE!</v>
      </c>
      <c r="C12029" t="e">
        <f>IF(E12029=0,TEXT(dados!#REF!,"00000000"),IF(E12029=2,TEXT(dados!#REF!,"0000"),TEXT(dados!#REF!,"#")))</f>
        <v>#REF!</v>
      </c>
      <c r="D12029" t="e">
        <f>IF(dados!#REF!=0,"",dados!#REF!)</f>
        <v>#REF!</v>
      </c>
      <c r="E12029" t="e">
        <f>dados!#REF!</f>
        <v>#REF!</v>
      </c>
      <c r="F12029" t="e">
        <f>dados!#REF!</f>
        <v>#REF!</v>
      </c>
      <c r="G12029"/>
      <c r="H12029"/>
      <c r="I12029"/>
      <c r="J12029"/>
      <c r="K12029" s="13"/>
      <c r="L12029" s="13" t="e">
        <f>dados!#REF!/100</f>
        <v>#REF!</v>
      </c>
      <c r="M12029" s="13" t="e">
        <f>dados!#REF!/100</f>
        <v>#REF!</v>
      </c>
      <c r="N12029" s="13" t="e">
        <f>dados!#REF!/100</f>
        <v>#REF!</v>
      </c>
      <c r="O12029" s="13" t="e">
        <f>dados!#REF!/100</f>
        <v>#REF!</v>
      </c>
      <c r="P12029" s="22" t="e">
        <f>LEFT(Tabela2[[#This Row],[Código]],2)</f>
        <v>#VALUE!</v>
      </c>
    </row>
    <row r="12030" spans="2:16" ht="15" customHeight="1" x14ac:dyDescent="0.25">
      <c r="B12030" s="31" t="e">
        <f>IF(Tabela2[[#This Row],[Tipo]] = 0,LOOKUP(Tabela2[[#This Row],[RESUMO]],Tabela3[Grupo],Tabela3[Meus produtos]),VLOOKUP(Tabela2[[#This Row],[Código]],Tabela4[[Código NBS/LC116]:[Meus serviços]],3,0))</f>
        <v>#VALUE!</v>
      </c>
      <c r="C12030" t="e">
        <f>IF(E12030=0,TEXT(dados!#REF!,"00000000"),IF(E12030=2,TEXT(dados!#REF!,"0000"),TEXT(dados!#REF!,"#")))</f>
        <v>#REF!</v>
      </c>
      <c r="D12030" t="e">
        <f>IF(dados!#REF!=0,"",dados!#REF!)</f>
        <v>#REF!</v>
      </c>
      <c r="E12030" t="e">
        <f>dados!#REF!</f>
        <v>#REF!</v>
      </c>
      <c r="F12030" t="e">
        <f>dados!#REF!</f>
        <v>#REF!</v>
      </c>
      <c r="G12030"/>
      <c r="H12030"/>
      <c r="I12030"/>
      <c r="J12030"/>
      <c r="K12030" s="13"/>
      <c r="L12030" s="13" t="e">
        <f>dados!#REF!/100</f>
        <v>#REF!</v>
      </c>
      <c r="M12030" s="13" t="e">
        <f>dados!#REF!/100</f>
        <v>#REF!</v>
      </c>
      <c r="N12030" s="13" t="e">
        <f>dados!#REF!/100</f>
        <v>#REF!</v>
      </c>
      <c r="O12030" s="13" t="e">
        <f>dados!#REF!/100</f>
        <v>#REF!</v>
      </c>
      <c r="P12030" s="22" t="e">
        <f>LEFT(Tabela2[[#This Row],[Código]],2)</f>
        <v>#VALUE!</v>
      </c>
    </row>
    <row r="12031" spans="2:16" ht="15" customHeight="1" x14ac:dyDescent="0.25">
      <c r="B12031" s="31" t="e">
        <f>IF(Tabela2[[#This Row],[Tipo]] = 0,LOOKUP(Tabela2[[#This Row],[RESUMO]],Tabela3[Grupo],Tabela3[Meus produtos]),VLOOKUP(Tabela2[[#This Row],[Código]],Tabela4[[Código NBS/LC116]:[Meus serviços]],3,0))</f>
        <v>#VALUE!</v>
      </c>
      <c r="C12031" t="e">
        <f>IF(E12031=0,TEXT(dados!#REF!,"00000000"),IF(E12031=2,TEXT(dados!#REF!,"0000"),TEXT(dados!#REF!,"#")))</f>
        <v>#REF!</v>
      </c>
      <c r="D12031" t="e">
        <f>IF(dados!#REF!=0,"",dados!#REF!)</f>
        <v>#REF!</v>
      </c>
      <c r="E12031" t="e">
        <f>dados!#REF!</f>
        <v>#REF!</v>
      </c>
      <c r="F12031" t="e">
        <f>dados!#REF!</f>
        <v>#REF!</v>
      </c>
      <c r="G12031"/>
      <c r="H12031"/>
      <c r="I12031"/>
      <c r="J12031"/>
      <c r="K12031" s="13"/>
      <c r="L12031" s="13" t="e">
        <f>dados!#REF!/100</f>
        <v>#REF!</v>
      </c>
      <c r="M12031" s="13" t="e">
        <f>dados!#REF!/100</f>
        <v>#REF!</v>
      </c>
      <c r="N12031" s="13" t="e">
        <f>dados!#REF!/100</f>
        <v>#REF!</v>
      </c>
      <c r="O12031" s="13" t="e">
        <f>dados!#REF!/100</f>
        <v>#REF!</v>
      </c>
      <c r="P12031" s="22" t="e">
        <f>LEFT(Tabela2[[#This Row],[Código]],2)</f>
        <v>#VALUE!</v>
      </c>
    </row>
    <row r="12032" spans="2:16" ht="15" customHeight="1" x14ac:dyDescent="0.25">
      <c r="B12032" s="31" t="e">
        <f>IF(Tabela2[[#This Row],[Tipo]] = 0,LOOKUP(Tabela2[[#This Row],[RESUMO]],Tabela3[Grupo],Tabela3[Meus produtos]),VLOOKUP(Tabela2[[#This Row],[Código]],Tabela4[[Código NBS/LC116]:[Meus serviços]],3,0))</f>
        <v>#VALUE!</v>
      </c>
      <c r="C12032" t="e">
        <f>IF(E12032=0,TEXT(dados!#REF!,"00000000"),IF(E12032=2,TEXT(dados!#REF!,"0000"),TEXT(dados!#REF!,"#")))</f>
        <v>#REF!</v>
      </c>
      <c r="D12032" t="e">
        <f>IF(dados!#REF!=0,"",dados!#REF!)</f>
        <v>#REF!</v>
      </c>
      <c r="E12032" t="e">
        <f>dados!#REF!</f>
        <v>#REF!</v>
      </c>
      <c r="F12032" t="e">
        <f>dados!#REF!</f>
        <v>#REF!</v>
      </c>
      <c r="G12032"/>
      <c r="H12032"/>
      <c r="I12032"/>
      <c r="J12032"/>
      <c r="K12032" s="13"/>
      <c r="L12032" s="13" t="e">
        <f>dados!#REF!/100</f>
        <v>#REF!</v>
      </c>
      <c r="M12032" s="13" t="e">
        <f>dados!#REF!/100</f>
        <v>#REF!</v>
      </c>
      <c r="N12032" s="13" t="e">
        <f>dados!#REF!/100</f>
        <v>#REF!</v>
      </c>
      <c r="O12032" s="13" t="e">
        <f>dados!#REF!/100</f>
        <v>#REF!</v>
      </c>
      <c r="P12032" s="22" t="e">
        <f>LEFT(Tabela2[[#This Row],[Código]],2)</f>
        <v>#VALUE!</v>
      </c>
    </row>
    <row r="12033" spans="2:16" ht="15" customHeight="1" x14ac:dyDescent="0.25">
      <c r="B12033" s="31" t="e">
        <f>IF(Tabela2[[#This Row],[Tipo]] = 0,LOOKUP(Tabela2[[#This Row],[RESUMO]],Tabela3[Grupo],Tabela3[Meus produtos]),VLOOKUP(Tabela2[[#This Row],[Código]],Tabela4[[Código NBS/LC116]:[Meus serviços]],3,0))</f>
        <v>#VALUE!</v>
      </c>
      <c r="C12033" t="e">
        <f>IF(E12033=0,TEXT(dados!#REF!,"00000000"),IF(E12033=2,TEXT(dados!#REF!,"0000"),TEXT(dados!#REF!,"#")))</f>
        <v>#REF!</v>
      </c>
      <c r="D12033" t="e">
        <f>IF(dados!#REF!=0,"",dados!#REF!)</f>
        <v>#REF!</v>
      </c>
      <c r="E12033" t="e">
        <f>dados!#REF!</f>
        <v>#REF!</v>
      </c>
      <c r="F12033" t="e">
        <f>dados!#REF!</f>
        <v>#REF!</v>
      </c>
      <c r="G12033"/>
      <c r="H12033"/>
      <c r="I12033"/>
      <c r="J12033"/>
      <c r="K12033" s="13"/>
      <c r="L12033" s="13" t="e">
        <f>dados!#REF!/100</f>
        <v>#REF!</v>
      </c>
      <c r="M12033" s="13" t="e">
        <f>dados!#REF!/100</f>
        <v>#REF!</v>
      </c>
      <c r="N12033" s="13" t="e">
        <f>dados!#REF!/100</f>
        <v>#REF!</v>
      </c>
      <c r="O12033" s="13" t="e">
        <f>dados!#REF!/100</f>
        <v>#REF!</v>
      </c>
      <c r="P12033" s="22" t="e">
        <f>LEFT(Tabela2[[#This Row],[Código]],2)</f>
        <v>#VALUE!</v>
      </c>
    </row>
    <row r="12034" spans="2:16" ht="15" customHeight="1" x14ac:dyDescent="0.25">
      <c r="B12034" s="31" t="e">
        <f>IF(Tabela2[[#This Row],[Tipo]] = 0,LOOKUP(Tabela2[[#This Row],[RESUMO]],Tabela3[Grupo],Tabela3[Meus produtos]),VLOOKUP(Tabela2[[#This Row],[Código]],Tabela4[[Código NBS/LC116]:[Meus serviços]],3,0))</f>
        <v>#VALUE!</v>
      </c>
      <c r="C12034" t="e">
        <f>IF(E12034=0,TEXT(dados!#REF!,"00000000"),IF(E12034=2,TEXT(dados!#REF!,"0000"),TEXT(dados!#REF!,"#")))</f>
        <v>#REF!</v>
      </c>
      <c r="D12034" t="e">
        <f>IF(dados!#REF!=0,"",dados!#REF!)</f>
        <v>#REF!</v>
      </c>
      <c r="E12034" t="e">
        <f>dados!#REF!</f>
        <v>#REF!</v>
      </c>
      <c r="F12034" t="e">
        <f>dados!#REF!</f>
        <v>#REF!</v>
      </c>
      <c r="G12034"/>
      <c r="H12034"/>
      <c r="I12034"/>
      <c r="J12034"/>
      <c r="K12034" s="13"/>
      <c r="L12034" s="13" t="e">
        <f>dados!#REF!/100</f>
        <v>#REF!</v>
      </c>
      <c r="M12034" s="13" t="e">
        <f>dados!#REF!/100</f>
        <v>#REF!</v>
      </c>
      <c r="N12034" s="13" t="e">
        <f>dados!#REF!/100</f>
        <v>#REF!</v>
      </c>
      <c r="O12034" s="13" t="e">
        <f>dados!#REF!/100</f>
        <v>#REF!</v>
      </c>
      <c r="P12034" s="22" t="e">
        <f>LEFT(Tabela2[[#This Row],[Código]],2)</f>
        <v>#VALUE!</v>
      </c>
    </row>
    <row r="12035" spans="2:16" ht="15" customHeight="1" x14ac:dyDescent="0.25">
      <c r="B12035" s="31" t="e">
        <f>IF(Tabela2[[#This Row],[Tipo]] = 0,LOOKUP(Tabela2[[#This Row],[RESUMO]],Tabela3[Grupo],Tabela3[Meus produtos]),VLOOKUP(Tabela2[[#This Row],[Código]],Tabela4[[Código NBS/LC116]:[Meus serviços]],3,0))</f>
        <v>#VALUE!</v>
      </c>
      <c r="C12035" t="e">
        <f>IF(E12035=0,TEXT(dados!#REF!,"00000000"),IF(E12035=2,TEXT(dados!#REF!,"0000"),TEXT(dados!#REF!,"#")))</f>
        <v>#REF!</v>
      </c>
      <c r="D12035" t="e">
        <f>IF(dados!#REF!=0,"",dados!#REF!)</f>
        <v>#REF!</v>
      </c>
      <c r="E12035" t="e">
        <f>dados!#REF!</f>
        <v>#REF!</v>
      </c>
      <c r="F12035" t="e">
        <f>dados!#REF!</f>
        <v>#REF!</v>
      </c>
      <c r="G12035"/>
      <c r="H12035"/>
      <c r="I12035"/>
      <c r="J12035"/>
      <c r="K12035" s="13"/>
      <c r="L12035" s="13" t="e">
        <f>dados!#REF!/100</f>
        <v>#REF!</v>
      </c>
      <c r="M12035" s="13" t="e">
        <f>dados!#REF!/100</f>
        <v>#REF!</v>
      </c>
      <c r="N12035" s="13" t="e">
        <f>dados!#REF!/100</f>
        <v>#REF!</v>
      </c>
      <c r="O12035" s="13" t="e">
        <f>dados!#REF!/100</f>
        <v>#REF!</v>
      </c>
      <c r="P12035" s="22" t="e">
        <f>LEFT(Tabela2[[#This Row],[Código]],2)</f>
        <v>#VALUE!</v>
      </c>
    </row>
    <row r="12036" spans="2:16" ht="15" customHeight="1" x14ac:dyDescent="0.25">
      <c r="B12036" s="31" t="e">
        <f>IF(Tabela2[[#This Row],[Tipo]] = 0,LOOKUP(Tabela2[[#This Row],[RESUMO]],Tabela3[Grupo],Tabela3[Meus produtos]),VLOOKUP(Tabela2[[#This Row],[Código]],Tabela4[[Código NBS/LC116]:[Meus serviços]],3,0))</f>
        <v>#VALUE!</v>
      </c>
      <c r="C12036" t="e">
        <f>IF(E12036=0,TEXT(dados!#REF!,"00000000"),IF(E12036=2,TEXT(dados!#REF!,"0000"),TEXT(dados!#REF!,"#")))</f>
        <v>#REF!</v>
      </c>
      <c r="D12036" t="e">
        <f>IF(dados!#REF!=0,"",dados!#REF!)</f>
        <v>#REF!</v>
      </c>
      <c r="E12036" t="e">
        <f>dados!#REF!</f>
        <v>#REF!</v>
      </c>
      <c r="F12036" t="e">
        <f>dados!#REF!</f>
        <v>#REF!</v>
      </c>
      <c r="G12036"/>
      <c r="H12036"/>
      <c r="I12036"/>
      <c r="J12036"/>
      <c r="K12036" s="13"/>
      <c r="L12036" s="13" t="e">
        <f>dados!#REF!/100</f>
        <v>#REF!</v>
      </c>
      <c r="M12036" s="13" t="e">
        <f>dados!#REF!/100</f>
        <v>#REF!</v>
      </c>
      <c r="N12036" s="13" t="e">
        <f>dados!#REF!/100</f>
        <v>#REF!</v>
      </c>
      <c r="O12036" s="13" t="e">
        <f>dados!#REF!/100</f>
        <v>#REF!</v>
      </c>
      <c r="P12036" s="22" t="e">
        <f>LEFT(Tabela2[[#This Row],[Código]],2)</f>
        <v>#VALUE!</v>
      </c>
    </row>
    <row r="12037" spans="2:16" ht="15" customHeight="1" x14ac:dyDescent="0.25">
      <c r="B12037" s="31" t="e">
        <f>IF(Tabela2[[#This Row],[Tipo]] = 0,LOOKUP(Tabela2[[#This Row],[RESUMO]],Tabela3[Grupo],Tabela3[Meus produtos]),VLOOKUP(Tabela2[[#This Row],[Código]],Tabela4[[Código NBS/LC116]:[Meus serviços]],3,0))</f>
        <v>#VALUE!</v>
      </c>
      <c r="C12037" t="e">
        <f>IF(E12037=0,TEXT(dados!#REF!,"00000000"),IF(E12037=2,TEXT(dados!#REF!,"0000"),TEXT(dados!#REF!,"#")))</f>
        <v>#REF!</v>
      </c>
      <c r="D12037" t="e">
        <f>IF(dados!#REF!=0,"",dados!#REF!)</f>
        <v>#REF!</v>
      </c>
      <c r="E12037" t="e">
        <f>dados!#REF!</f>
        <v>#REF!</v>
      </c>
      <c r="F12037" t="e">
        <f>dados!#REF!</f>
        <v>#REF!</v>
      </c>
      <c r="G12037"/>
      <c r="H12037"/>
      <c r="I12037"/>
      <c r="J12037"/>
      <c r="K12037" s="13"/>
      <c r="L12037" s="13" t="e">
        <f>dados!#REF!/100</f>
        <v>#REF!</v>
      </c>
      <c r="M12037" s="13" t="e">
        <f>dados!#REF!/100</f>
        <v>#REF!</v>
      </c>
      <c r="N12037" s="13" t="e">
        <f>dados!#REF!/100</f>
        <v>#REF!</v>
      </c>
      <c r="O12037" s="13" t="e">
        <f>dados!#REF!/100</f>
        <v>#REF!</v>
      </c>
      <c r="P12037" s="22" t="e">
        <f>LEFT(Tabela2[[#This Row],[Código]],2)</f>
        <v>#VALUE!</v>
      </c>
    </row>
    <row r="12038" spans="2:16" ht="15" customHeight="1" x14ac:dyDescent="0.25">
      <c r="B12038" s="31" t="e">
        <f>IF(Tabela2[[#This Row],[Tipo]] = 0,LOOKUP(Tabela2[[#This Row],[RESUMO]],Tabela3[Grupo],Tabela3[Meus produtos]),VLOOKUP(Tabela2[[#This Row],[Código]],Tabela4[[Código NBS/LC116]:[Meus serviços]],3,0))</f>
        <v>#VALUE!</v>
      </c>
      <c r="C12038" t="e">
        <f>IF(E12038=0,TEXT(dados!#REF!,"00000000"),IF(E12038=2,TEXT(dados!#REF!,"0000"),TEXT(dados!#REF!,"#")))</f>
        <v>#REF!</v>
      </c>
      <c r="D12038" t="e">
        <f>IF(dados!#REF!=0,"",dados!#REF!)</f>
        <v>#REF!</v>
      </c>
      <c r="E12038" t="e">
        <f>dados!#REF!</f>
        <v>#REF!</v>
      </c>
      <c r="F12038" t="e">
        <f>dados!#REF!</f>
        <v>#REF!</v>
      </c>
      <c r="G12038"/>
      <c r="H12038"/>
      <c r="I12038"/>
      <c r="J12038"/>
      <c r="K12038" s="13"/>
      <c r="L12038" s="13" t="e">
        <f>dados!#REF!/100</f>
        <v>#REF!</v>
      </c>
      <c r="M12038" s="13" t="e">
        <f>dados!#REF!/100</f>
        <v>#REF!</v>
      </c>
      <c r="N12038" s="13" t="e">
        <f>dados!#REF!/100</f>
        <v>#REF!</v>
      </c>
      <c r="O12038" s="13" t="e">
        <f>dados!#REF!/100</f>
        <v>#REF!</v>
      </c>
      <c r="P12038" s="22" t="e">
        <f>LEFT(Tabela2[[#This Row],[Código]],2)</f>
        <v>#VALUE!</v>
      </c>
    </row>
    <row r="12039" spans="2:16" ht="15" customHeight="1" x14ac:dyDescent="0.25">
      <c r="B12039" s="31" t="e">
        <f>IF(Tabela2[[#This Row],[Tipo]] = 0,LOOKUP(Tabela2[[#This Row],[RESUMO]],Tabela3[Grupo],Tabela3[Meus produtos]),VLOOKUP(Tabela2[[#This Row],[Código]],Tabela4[[Código NBS/LC116]:[Meus serviços]],3,0))</f>
        <v>#VALUE!</v>
      </c>
      <c r="C12039" t="e">
        <f>IF(E12039=0,TEXT(dados!#REF!,"00000000"),IF(E12039=2,TEXT(dados!#REF!,"0000"),TEXT(dados!#REF!,"#")))</f>
        <v>#REF!</v>
      </c>
      <c r="D12039" t="e">
        <f>IF(dados!#REF!=0,"",dados!#REF!)</f>
        <v>#REF!</v>
      </c>
      <c r="E12039" t="e">
        <f>dados!#REF!</f>
        <v>#REF!</v>
      </c>
      <c r="F12039" t="e">
        <f>dados!#REF!</f>
        <v>#REF!</v>
      </c>
      <c r="G12039"/>
      <c r="H12039"/>
      <c r="I12039"/>
      <c r="J12039"/>
      <c r="K12039" s="13"/>
      <c r="L12039" s="13" t="e">
        <f>dados!#REF!/100</f>
        <v>#REF!</v>
      </c>
      <c r="M12039" s="13" t="e">
        <f>dados!#REF!/100</f>
        <v>#REF!</v>
      </c>
      <c r="N12039" s="13" t="e">
        <f>dados!#REF!/100</f>
        <v>#REF!</v>
      </c>
      <c r="O12039" s="13" t="e">
        <f>dados!#REF!/100</f>
        <v>#REF!</v>
      </c>
      <c r="P12039" s="22" t="e">
        <f>LEFT(Tabela2[[#This Row],[Código]],2)</f>
        <v>#VALUE!</v>
      </c>
    </row>
    <row r="12040" spans="2:16" ht="15" customHeight="1" x14ac:dyDescent="0.25">
      <c r="B12040" s="31" t="e">
        <f>IF(Tabela2[[#This Row],[Tipo]] = 0,LOOKUP(Tabela2[[#This Row],[RESUMO]],Tabela3[Grupo],Tabela3[Meus produtos]),VLOOKUP(Tabela2[[#This Row],[Código]],Tabela4[[Código NBS/LC116]:[Meus serviços]],3,0))</f>
        <v>#VALUE!</v>
      </c>
      <c r="C12040" t="e">
        <f>IF(E12040=0,TEXT(dados!#REF!,"00000000"),IF(E12040=2,TEXT(dados!#REF!,"0000"),TEXT(dados!#REF!,"#")))</f>
        <v>#REF!</v>
      </c>
      <c r="D12040" t="e">
        <f>IF(dados!#REF!=0,"",dados!#REF!)</f>
        <v>#REF!</v>
      </c>
      <c r="E12040" t="e">
        <f>dados!#REF!</f>
        <v>#REF!</v>
      </c>
      <c r="F12040" t="e">
        <f>dados!#REF!</f>
        <v>#REF!</v>
      </c>
      <c r="G12040"/>
      <c r="H12040"/>
      <c r="I12040"/>
      <c r="J12040"/>
      <c r="K12040" s="13"/>
      <c r="L12040" s="13" t="e">
        <f>dados!#REF!/100</f>
        <v>#REF!</v>
      </c>
      <c r="M12040" s="13" t="e">
        <f>dados!#REF!/100</f>
        <v>#REF!</v>
      </c>
      <c r="N12040" s="13" t="e">
        <f>dados!#REF!/100</f>
        <v>#REF!</v>
      </c>
      <c r="O12040" s="13" t="e">
        <f>dados!#REF!/100</f>
        <v>#REF!</v>
      </c>
      <c r="P12040" s="22" t="e">
        <f>LEFT(Tabela2[[#This Row],[Código]],2)</f>
        <v>#VALUE!</v>
      </c>
    </row>
    <row r="12041" spans="2:16" ht="15" customHeight="1" x14ac:dyDescent="0.25">
      <c r="B12041" s="31" t="e">
        <f>IF(Tabela2[[#This Row],[Tipo]] = 0,LOOKUP(Tabela2[[#This Row],[RESUMO]],Tabela3[Grupo],Tabela3[Meus produtos]),VLOOKUP(Tabela2[[#This Row],[Código]],Tabela4[[Código NBS/LC116]:[Meus serviços]],3,0))</f>
        <v>#VALUE!</v>
      </c>
      <c r="C12041" t="e">
        <f>IF(E12041=0,TEXT(dados!#REF!,"00000000"),IF(E12041=2,TEXT(dados!#REF!,"0000"),TEXT(dados!#REF!,"#")))</f>
        <v>#REF!</v>
      </c>
      <c r="D12041" t="e">
        <f>IF(dados!#REF!=0,"",dados!#REF!)</f>
        <v>#REF!</v>
      </c>
      <c r="E12041" t="e">
        <f>dados!#REF!</f>
        <v>#REF!</v>
      </c>
      <c r="F12041" t="e">
        <f>dados!#REF!</f>
        <v>#REF!</v>
      </c>
      <c r="G12041"/>
      <c r="H12041"/>
      <c r="I12041"/>
      <c r="J12041"/>
      <c r="K12041" s="13"/>
      <c r="L12041" s="13" t="e">
        <f>dados!#REF!/100</f>
        <v>#REF!</v>
      </c>
      <c r="M12041" s="13" t="e">
        <f>dados!#REF!/100</f>
        <v>#REF!</v>
      </c>
      <c r="N12041" s="13" t="e">
        <f>dados!#REF!/100</f>
        <v>#REF!</v>
      </c>
      <c r="O12041" s="13" t="e">
        <f>dados!#REF!/100</f>
        <v>#REF!</v>
      </c>
      <c r="P12041" s="22" t="e">
        <f>LEFT(Tabela2[[#This Row],[Código]],2)</f>
        <v>#VALUE!</v>
      </c>
    </row>
    <row r="12042" spans="2:16" ht="15" customHeight="1" x14ac:dyDescent="0.25">
      <c r="B12042" s="31" t="e">
        <f>IF(Tabela2[[#This Row],[Tipo]] = 0,LOOKUP(Tabela2[[#This Row],[RESUMO]],Tabela3[Grupo],Tabela3[Meus produtos]),VLOOKUP(Tabela2[[#This Row],[Código]],Tabela4[[Código NBS/LC116]:[Meus serviços]],3,0))</f>
        <v>#VALUE!</v>
      </c>
      <c r="C12042" t="e">
        <f>IF(E12042=0,TEXT(dados!#REF!,"00000000"),IF(E12042=2,TEXT(dados!#REF!,"0000"),TEXT(dados!#REF!,"#")))</f>
        <v>#REF!</v>
      </c>
      <c r="D12042" t="e">
        <f>IF(dados!#REF!=0,"",dados!#REF!)</f>
        <v>#REF!</v>
      </c>
      <c r="E12042" t="e">
        <f>dados!#REF!</f>
        <v>#REF!</v>
      </c>
      <c r="F12042" t="e">
        <f>dados!#REF!</f>
        <v>#REF!</v>
      </c>
      <c r="G12042"/>
      <c r="H12042"/>
      <c r="I12042"/>
      <c r="J12042"/>
      <c r="K12042" s="13"/>
      <c r="L12042" s="13" t="e">
        <f>dados!#REF!/100</f>
        <v>#REF!</v>
      </c>
      <c r="M12042" s="13" t="e">
        <f>dados!#REF!/100</f>
        <v>#REF!</v>
      </c>
      <c r="N12042" s="13" t="e">
        <f>dados!#REF!/100</f>
        <v>#REF!</v>
      </c>
      <c r="O12042" s="13" t="e">
        <f>dados!#REF!/100</f>
        <v>#REF!</v>
      </c>
      <c r="P12042" s="22" t="e">
        <f>LEFT(Tabela2[[#This Row],[Código]],2)</f>
        <v>#VALUE!</v>
      </c>
    </row>
    <row r="12043" spans="2:16" ht="15" customHeight="1" x14ac:dyDescent="0.25">
      <c r="B12043" s="31" t="e">
        <f>IF(Tabela2[[#This Row],[Tipo]] = 0,LOOKUP(Tabela2[[#This Row],[RESUMO]],Tabela3[Grupo],Tabela3[Meus produtos]),VLOOKUP(Tabela2[[#This Row],[Código]],Tabela4[[Código NBS/LC116]:[Meus serviços]],3,0))</f>
        <v>#VALUE!</v>
      </c>
      <c r="C12043" t="e">
        <f>IF(E12043=0,TEXT(dados!#REF!,"00000000"),IF(E12043=2,TEXT(dados!#REF!,"0000"),TEXT(dados!#REF!,"#")))</f>
        <v>#REF!</v>
      </c>
      <c r="D12043" t="e">
        <f>IF(dados!#REF!=0,"",dados!#REF!)</f>
        <v>#REF!</v>
      </c>
      <c r="E12043" t="e">
        <f>dados!#REF!</f>
        <v>#REF!</v>
      </c>
      <c r="F12043" t="e">
        <f>dados!#REF!</f>
        <v>#REF!</v>
      </c>
      <c r="G12043"/>
      <c r="H12043"/>
      <c r="I12043"/>
      <c r="J12043"/>
      <c r="K12043" s="13"/>
      <c r="L12043" s="13" t="e">
        <f>dados!#REF!/100</f>
        <v>#REF!</v>
      </c>
      <c r="M12043" s="13" t="e">
        <f>dados!#REF!/100</f>
        <v>#REF!</v>
      </c>
      <c r="N12043" s="13" t="e">
        <f>dados!#REF!/100</f>
        <v>#REF!</v>
      </c>
      <c r="O12043" s="13" t="e">
        <f>dados!#REF!/100</f>
        <v>#REF!</v>
      </c>
      <c r="P12043" s="22" t="e">
        <f>LEFT(Tabela2[[#This Row],[Código]],2)</f>
        <v>#VALUE!</v>
      </c>
    </row>
    <row r="12044" spans="2:16" ht="15" customHeight="1" x14ac:dyDescent="0.25">
      <c r="B12044" s="31" t="e">
        <f>IF(Tabela2[[#This Row],[Tipo]] = 0,LOOKUP(Tabela2[[#This Row],[RESUMO]],Tabela3[Grupo],Tabela3[Meus produtos]),VLOOKUP(Tabela2[[#This Row],[Código]],Tabela4[[Código NBS/LC116]:[Meus serviços]],3,0))</f>
        <v>#VALUE!</v>
      </c>
      <c r="C12044" t="e">
        <f>IF(E12044=0,TEXT(dados!#REF!,"00000000"),IF(E12044=2,TEXT(dados!#REF!,"0000"),TEXT(dados!#REF!,"#")))</f>
        <v>#REF!</v>
      </c>
      <c r="D12044" t="e">
        <f>IF(dados!#REF!=0,"",dados!#REF!)</f>
        <v>#REF!</v>
      </c>
      <c r="E12044" t="e">
        <f>dados!#REF!</f>
        <v>#REF!</v>
      </c>
      <c r="F12044" t="e">
        <f>dados!#REF!</f>
        <v>#REF!</v>
      </c>
      <c r="G12044"/>
      <c r="H12044"/>
      <c r="I12044"/>
      <c r="J12044"/>
      <c r="K12044" s="13"/>
      <c r="L12044" s="13" t="e">
        <f>dados!#REF!/100</f>
        <v>#REF!</v>
      </c>
      <c r="M12044" s="13" t="e">
        <f>dados!#REF!/100</f>
        <v>#REF!</v>
      </c>
      <c r="N12044" s="13" t="e">
        <f>dados!#REF!/100</f>
        <v>#REF!</v>
      </c>
      <c r="O12044" s="13" t="e">
        <f>dados!#REF!/100</f>
        <v>#REF!</v>
      </c>
      <c r="P12044" s="22" t="e">
        <f>LEFT(Tabela2[[#This Row],[Código]],2)</f>
        <v>#VALUE!</v>
      </c>
    </row>
    <row r="12045" spans="2:16" ht="15" customHeight="1" x14ac:dyDescent="0.25">
      <c r="B12045" s="31" t="e">
        <f>IF(Tabela2[[#This Row],[Tipo]] = 0,LOOKUP(Tabela2[[#This Row],[RESUMO]],Tabela3[Grupo],Tabela3[Meus produtos]),VLOOKUP(Tabela2[[#This Row],[Código]],Tabela4[[Código NBS/LC116]:[Meus serviços]],3,0))</f>
        <v>#VALUE!</v>
      </c>
      <c r="C12045" t="e">
        <f>IF(E12045=0,TEXT(dados!#REF!,"00000000"),IF(E12045=2,TEXT(dados!#REF!,"0000"),TEXT(dados!#REF!,"#")))</f>
        <v>#REF!</v>
      </c>
      <c r="D12045" t="e">
        <f>IF(dados!#REF!=0,"",dados!#REF!)</f>
        <v>#REF!</v>
      </c>
      <c r="E12045" t="e">
        <f>dados!#REF!</f>
        <v>#REF!</v>
      </c>
      <c r="F12045" t="e">
        <f>dados!#REF!</f>
        <v>#REF!</v>
      </c>
      <c r="G12045"/>
      <c r="H12045"/>
      <c r="I12045"/>
      <c r="J12045"/>
      <c r="K12045" s="13"/>
      <c r="L12045" s="13" t="e">
        <f>dados!#REF!/100</f>
        <v>#REF!</v>
      </c>
      <c r="M12045" s="13" t="e">
        <f>dados!#REF!/100</f>
        <v>#REF!</v>
      </c>
      <c r="N12045" s="13" t="e">
        <f>dados!#REF!/100</f>
        <v>#REF!</v>
      </c>
      <c r="O12045" s="13" t="e">
        <f>dados!#REF!/100</f>
        <v>#REF!</v>
      </c>
      <c r="P12045" s="22" t="e">
        <f>LEFT(Tabela2[[#This Row],[Código]],2)</f>
        <v>#VALUE!</v>
      </c>
    </row>
    <row r="12046" spans="2:16" ht="15" customHeight="1" x14ac:dyDescent="0.25">
      <c r="B12046" s="31" t="e">
        <f>IF(Tabela2[[#This Row],[Tipo]] = 0,LOOKUP(Tabela2[[#This Row],[RESUMO]],Tabela3[Grupo],Tabela3[Meus produtos]),VLOOKUP(Tabela2[[#This Row],[Código]],Tabela4[[Código NBS/LC116]:[Meus serviços]],3,0))</f>
        <v>#VALUE!</v>
      </c>
      <c r="C12046" t="e">
        <f>IF(E12046=0,TEXT(dados!#REF!,"00000000"),IF(E12046=2,TEXT(dados!#REF!,"0000"),TEXT(dados!#REF!,"#")))</f>
        <v>#REF!</v>
      </c>
      <c r="D12046" t="e">
        <f>IF(dados!#REF!=0,"",dados!#REF!)</f>
        <v>#REF!</v>
      </c>
      <c r="E12046" t="e">
        <f>dados!#REF!</f>
        <v>#REF!</v>
      </c>
      <c r="F12046" t="e">
        <f>dados!#REF!</f>
        <v>#REF!</v>
      </c>
      <c r="G12046"/>
      <c r="H12046"/>
      <c r="I12046"/>
      <c r="J12046"/>
      <c r="K12046" s="13"/>
      <c r="L12046" s="13" t="e">
        <f>dados!#REF!/100</f>
        <v>#REF!</v>
      </c>
      <c r="M12046" s="13" t="e">
        <f>dados!#REF!/100</f>
        <v>#REF!</v>
      </c>
      <c r="N12046" s="13" t="e">
        <f>dados!#REF!/100</f>
        <v>#REF!</v>
      </c>
      <c r="O12046" s="13" t="e">
        <f>dados!#REF!/100</f>
        <v>#REF!</v>
      </c>
      <c r="P12046" s="22" t="e">
        <f>LEFT(Tabela2[[#This Row],[Código]],2)</f>
        <v>#VALUE!</v>
      </c>
    </row>
    <row r="12047" spans="2:16" ht="15" customHeight="1" x14ac:dyDescent="0.25">
      <c r="B12047" s="31" t="e">
        <f>IF(Tabela2[[#This Row],[Tipo]] = 0,LOOKUP(Tabela2[[#This Row],[RESUMO]],Tabela3[Grupo],Tabela3[Meus produtos]),VLOOKUP(Tabela2[[#This Row],[Código]],Tabela4[[Código NBS/LC116]:[Meus serviços]],3,0))</f>
        <v>#VALUE!</v>
      </c>
      <c r="C12047" t="e">
        <f>IF(E12047=0,TEXT(dados!#REF!,"00000000"),IF(E12047=2,TEXT(dados!#REF!,"0000"),TEXT(dados!#REF!,"#")))</f>
        <v>#REF!</v>
      </c>
      <c r="D12047" t="e">
        <f>IF(dados!#REF!=0,"",dados!#REF!)</f>
        <v>#REF!</v>
      </c>
      <c r="E12047" t="e">
        <f>dados!#REF!</f>
        <v>#REF!</v>
      </c>
      <c r="F12047" t="e">
        <f>dados!#REF!</f>
        <v>#REF!</v>
      </c>
      <c r="G12047"/>
      <c r="H12047"/>
      <c r="I12047"/>
      <c r="J12047"/>
      <c r="K12047" s="13"/>
      <c r="L12047" s="13" t="e">
        <f>dados!#REF!/100</f>
        <v>#REF!</v>
      </c>
      <c r="M12047" s="13" t="e">
        <f>dados!#REF!/100</f>
        <v>#REF!</v>
      </c>
      <c r="N12047" s="13" t="e">
        <f>dados!#REF!/100</f>
        <v>#REF!</v>
      </c>
      <c r="O12047" s="13" t="e">
        <f>dados!#REF!/100</f>
        <v>#REF!</v>
      </c>
      <c r="P12047" s="22" t="e">
        <f>LEFT(Tabela2[[#This Row],[Código]],2)</f>
        <v>#VALUE!</v>
      </c>
    </row>
    <row r="12048" spans="2:16" ht="15" customHeight="1" x14ac:dyDescent="0.25">
      <c r="B12048" s="31" t="e">
        <f>IF(Tabela2[[#This Row],[Tipo]] = 0,LOOKUP(Tabela2[[#This Row],[RESUMO]],Tabela3[Grupo],Tabela3[Meus produtos]),VLOOKUP(Tabela2[[#This Row],[Código]],Tabela4[[Código NBS/LC116]:[Meus serviços]],3,0))</f>
        <v>#VALUE!</v>
      </c>
      <c r="C12048" t="e">
        <f>IF(E12048=0,TEXT(dados!#REF!,"00000000"),IF(E12048=2,TEXT(dados!#REF!,"0000"),TEXT(dados!#REF!,"#")))</f>
        <v>#REF!</v>
      </c>
      <c r="D12048" t="e">
        <f>IF(dados!#REF!=0,"",dados!#REF!)</f>
        <v>#REF!</v>
      </c>
      <c r="E12048" t="e">
        <f>dados!#REF!</f>
        <v>#REF!</v>
      </c>
      <c r="F12048" t="e">
        <f>dados!#REF!</f>
        <v>#REF!</v>
      </c>
      <c r="G12048"/>
      <c r="H12048"/>
      <c r="I12048"/>
      <c r="J12048"/>
      <c r="K12048" s="13"/>
      <c r="L12048" s="13" t="e">
        <f>dados!#REF!/100</f>
        <v>#REF!</v>
      </c>
      <c r="M12048" s="13" t="e">
        <f>dados!#REF!/100</f>
        <v>#REF!</v>
      </c>
      <c r="N12048" s="13" t="e">
        <f>dados!#REF!/100</f>
        <v>#REF!</v>
      </c>
      <c r="O12048" s="13" t="e">
        <f>dados!#REF!/100</f>
        <v>#REF!</v>
      </c>
      <c r="P12048" s="22" t="e">
        <f>LEFT(Tabela2[[#This Row],[Código]],2)</f>
        <v>#VALUE!</v>
      </c>
    </row>
    <row r="12049" spans="2:16" ht="15" customHeight="1" x14ac:dyDescent="0.25">
      <c r="B12049" s="31" t="e">
        <f>IF(Tabela2[[#This Row],[Tipo]] = 0,LOOKUP(Tabela2[[#This Row],[RESUMO]],Tabela3[Grupo],Tabela3[Meus produtos]),VLOOKUP(Tabela2[[#This Row],[Código]],Tabela4[[Código NBS/LC116]:[Meus serviços]],3,0))</f>
        <v>#VALUE!</v>
      </c>
      <c r="C12049" t="e">
        <f>IF(E12049=0,TEXT(dados!#REF!,"00000000"),IF(E12049=2,TEXT(dados!#REF!,"0000"),TEXT(dados!#REF!,"#")))</f>
        <v>#REF!</v>
      </c>
      <c r="D12049" t="e">
        <f>IF(dados!#REF!=0,"",dados!#REF!)</f>
        <v>#REF!</v>
      </c>
      <c r="E12049" t="e">
        <f>dados!#REF!</f>
        <v>#REF!</v>
      </c>
      <c r="F12049" t="e">
        <f>dados!#REF!</f>
        <v>#REF!</v>
      </c>
      <c r="G12049"/>
      <c r="H12049"/>
      <c r="I12049"/>
      <c r="J12049"/>
      <c r="K12049" s="13"/>
      <c r="L12049" s="13" t="e">
        <f>dados!#REF!/100</f>
        <v>#REF!</v>
      </c>
      <c r="M12049" s="13" t="e">
        <f>dados!#REF!/100</f>
        <v>#REF!</v>
      </c>
      <c r="N12049" s="13" t="e">
        <f>dados!#REF!/100</f>
        <v>#REF!</v>
      </c>
      <c r="O12049" s="13" t="e">
        <f>dados!#REF!/100</f>
        <v>#REF!</v>
      </c>
      <c r="P12049" s="22" t="e">
        <f>LEFT(Tabela2[[#This Row],[Código]],2)</f>
        <v>#VALUE!</v>
      </c>
    </row>
    <row r="12050" spans="2:16" ht="15" customHeight="1" x14ac:dyDescent="0.25">
      <c r="B12050" s="31" t="e">
        <f>IF(Tabela2[[#This Row],[Tipo]] = 0,LOOKUP(Tabela2[[#This Row],[RESUMO]],Tabela3[Grupo],Tabela3[Meus produtos]),VLOOKUP(Tabela2[[#This Row],[Código]],Tabela4[[Código NBS/LC116]:[Meus serviços]],3,0))</f>
        <v>#VALUE!</v>
      </c>
      <c r="C12050" t="e">
        <f>IF(E12050=0,TEXT(dados!#REF!,"00000000"),IF(E12050=2,TEXT(dados!#REF!,"0000"),TEXT(dados!#REF!,"#")))</f>
        <v>#REF!</v>
      </c>
      <c r="D12050" t="e">
        <f>IF(dados!#REF!=0,"",dados!#REF!)</f>
        <v>#REF!</v>
      </c>
      <c r="E12050" t="e">
        <f>dados!#REF!</f>
        <v>#REF!</v>
      </c>
      <c r="F12050" t="e">
        <f>dados!#REF!</f>
        <v>#REF!</v>
      </c>
      <c r="G12050"/>
      <c r="H12050"/>
      <c r="I12050"/>
      <c r="J12050"/>
      <c r="K12050" s="13"/>
      <c r="L12050" s="13" t="e">
        <f>dados!#REF!/100</f>
        <v>#REF!</v>
      </c>
      <c r="M12050" s="13" t="e">
        <f>dados!#REF!/100</f>
        <v>#REF!</v>
      </c>
      <c r="N12050" s="13" t="e">
        <f>dados!#REF!/100</f>
        <v>#REF!</v>
      </c>
      <c r="O12050" s="13" t="e">
        <f>dados!#REF!/100</f>
        <v>#REF!</v>
      </c>
      <c r="P12050" s="22" t="e">
        <f>LEFT(Tabela2[[#This Row],[Código]],2)</f>
        <v>#VALUE!</v>
      </c>
    </row>
    <row r="12051" spans="2:16" ht="15" customHeight="1" x14ac:dyDescent="0.25">
      <c r="B12051" s="31" t="e">
        <f>IF(Tabela2[[#This Row],[Tipo]] = 0,LOOKUP(Tabela2[[#This Row],[RESUMO]],Tabela3[Grupo],Tabela3[Meus produtos]),VLOOKUP(Tabela2[[#This Row],[Código]],Tabela4[[Código NBS/LC116]:[Meus serviços]],3,0))</f>
        <v>#VALUE!</v>
      </c>
      <c r="C12051" t="e">
        <f>IF(E12051=0,TEXT(dados!#REF!,"00000000"),IF(E12051=2,TEXT(dados!#REF!,"0000"),TEXT(dados!#REF!,"#")))</f>
        <v>#REF!</v>
      </c>
      <c r="D12051" t="e">
        <f>IF(dados!#REF!=0,"",dados!#REF!)</f>
        <v>#REF!</v>
      </c>
      <c r="E12051" t="e">
        <f>dados!#REF!</f>
        <v>#REF!</v>
      </c>
      <c r="F12051" t="e">
        <f>dados!#REF!</f>
        <v>#REF!</v>
      </c>
      <c r="G12051"/>
      <c r="H12051"/>
      <c r="I12051"/>
      <c r="J12051"/>
      <c r="K12051" s="13"/>
      <c r="L12051" s="13" t="e">
        <f>dados!#REF!/100</f>
        <v>#REF!</v>
      </c>
      <c r="M12051" s="13" t="e">
        <f>dados!#REF!/100</f>
        <v>#REF!</v>
      </c>
      <c r="N12051" s="13" t="e">
        <f>dados!#REF!/100</f>
        <v>#REF!</v>
      </c>
      <c r="O12051" s="13" t="e">
        <f>dados!#REF!/100</f>
        <v>#REF!</v>
      </c>
      <c r="P12051" s="22" t="e">
        <f>LEFT(Tabela2[[#This Row],[Código]],2)</f>
        <v>#VALUE!</v>
      </c>
    </row>
    <row r="12052" spans="2:16" ht="15" customHeight="1" x14ac:dyDescent="0.25">
      <c r="B12052" s="31" t="e">
        <f>IF(Tabela2[[#This Row],[Tipo]] = 0,LOOKUP(Tabela2[[#This Row],[RESUMO]],Tabela3[Grupo],Tabela3[Meus produtos]),VLOOKUP(Tabela2[[#This Row],[Código]],Tabela4[[Código NBS/LC116]:[Meus serviços]],3,0))</f>
        <v>#VALUE!</v>
      </c>
      <c r="C12052" t="e">
        <f>IF(E12052=0,TEXT(dados!#REF!,"00000000"),IF(E12052=2,TEXT(dados!#REF!,"0000"),TEXT(dados!#REF!,"#")))</f>
        <v>#REF!</v>
      </c>
      <c r="D12052" t="e">
        <f>IF(dados!#REF!=0,"",dados!#REF!)</f>
        <v>#REF!</v>
      </c>
      <c r="E12052" t="e">
        <f>dados!#REF!</f>
        <v>#REF!</v>
      </c>
      <c r="F12052" t="e">
        <f>dados!#REF!</f>
        <v>#REF!</v>
      </c>
      <c r="G12052"/>
      <c r="H12052"/>
      <c r="I12052"/>
      <c r="J12052"/>
      <c r="K12052" s="13"/>
      <c r="L12052" s="13" t="e">
        <f>dados!#REF!/100</f>
        <v>#REF!</v>
      </c>
      <c r="M12052" s="13" t="e">
        <f>dados!#REF!/100</f>
        <v>#REF!</v>
      </c>
      <c r="N12052" s="13" t="e">
        <f>dados!#REF!/100</f>
        <v>#REF!</v>
      </c>
      <c r="O12052" s="13" t="e">
        <f>dados!#REF!/100</f>
        <v>#REF!</v>
      </c>
      <c r="P12052" s="22" t="e">
        <f>LEFT(Tabela2[[#This Row],[Código]],2)</f>
        <v>#VALUE!</v>
      </c>
    </row>
    <row r="12053" spans="2:16" ht="15" customHeight="1" x14ac:dyDescent="0.25">
      <c r="B12053" s="31" t="e">
        <f>IF(Tabela2[[#This Row],[Tipo]] = 0,LOOKUP(Tabela2[[#This Row],[RESUMO]],Tabela3[Grupo],Tabela3[Meus produtos]),VLOOKUP(Tabela2[[#This Row],[Código]],Tabela4[[Código NBS/LC116]:[Meus serviços]],3,0))</f>
        <v>#VALUE!</v>
      </c>
      <c r="C12053" t="e">
        <f>IF(E12053=0,TEXT(dados!#REF!,"00000000"),IF(E12053=2,TEXT(dados!#REF!,"0000"),TEXT(dados!#REF!,"#")))</f>
        <v>#REF!</v>
      </c>
      <c r="D12053" t="e">
        <f>IF(dados!#REF!=0,"",dados!#REF!)</f>
        <v>#REF!</v>
      </c>
      <c r="E12053" t="e">
        <f>dados!#REF!</f>
        <v>#REF!</v>
      </c>
      <c r="F12053" t="e">
        <f>dados!#REF!</f>
        <v>#REF!</v>
      </c>
      <c r="G12053"/>
      <c r="H12053"/>
      <c r="I12053"/>
      <c r="J12053"/>
      <c r="K12053" s="13"/>
      <c r="L12053" s="13" t="e">
        <f>dados!#REF!/100</f>
        <v>#REF!</v>
      </c>
      <c r="M12053" s="13" t="e">
        <f>dados!#REF!/100</f>
        <v>#REF!</v>
      </c>
      <c r="N12053" s="13" t="e">
        <f>dados!#REF!/100</f>
        <v>#REF!</v>
      </c>
      <c r="O12053" s="13" t="e">
        <f>dados!#REF!/100</f>
        <v>#REF!</v>
      </c>
      <c r="P12053" s="22" t="e">
        <f>LEFT(Tabela2[[#This Row],[Código]],2)</f>
        <v>#VALUE!</v>
      </c>
    </row>
    <row r="12054" spans="2:16" ht="15" customHeight="1" x14ac:dyDescent="0.25">
      <c r="B12054" s="31" t="e">
        <f>IF(Tabela2[[#This Row],[Tipo]] = 0,LOOKUP(Tabela2[[#This Row],[RESUMO]],Tabela3[Grupo],Tabela3[Meus produtos]),VLOOKUP(Tabela2[[#This Row],[Código]],Tabela4[[Código NBS/LC116]:[Meus serviços]],3,0))</f>
        <v>#VALUE!</v>
      </c>
      <c r="C12054" t="e">
        <f>IF(E12054=0,TEXT(dados!#REF!,"00000000"),IF(E12054=2,TEXT(dados!#REF!,"0000"),TEXT(dados!#REF!,"#")))</f>
        <v>#REF!</v>
      </c>
      <c r="D12054" t="e">
        <f>IF(dados!#REF!=0,"",dados!#REF!)</f>
        <v>#REF!</v>
      </c>
      <c r="E12054" t="e">
        <f>dados!#REF!</f>
        <v>#REF!</v>
      </c>
      <c r="F12054" t="e">
        <f>dados!#REF!</f>
        <v>#REF!</v>
      </c>
      <c r="G12054"/>
      <c r="H12054"/>
      <c r="I12054"/>
      <c r="J12054"/>
      <c r="K12054" s="13"/>
      <c r="L12054" s="13" t="e">
        <f>dados!#REF!/100</f>
        <v>#REF!</v>
      </c>
      <c r="M12054" s="13" t="e">
        <f>dados!#REF!/100</f>
        <v>#REF!</v>
      </c>
      <c r="N12054" s="13" t="e">
        <f>dados!#REF!/100</f>
        <v>#REF!</v>
      </c>
      <c r="O12054" s="13" t="e">
        <f>dados!#REF!/100</f>
        <v>#REF!</v>
      </c>
      <c r="P12054" s="22" t="e">
        <f>LEFT(Tabela2[[#This Row],[Código]],2)</f>
        <v>#VALUE!</v>
      </c>
    </row>
    <row r="12055" spans="2:16" ht="15" customHeight="1" x14ac:dyDescent="0.25">
      <c r="B12055" s="31" t="e">
        <f>IF(Tabela2[[#This Row],[Tipo]] = 0,LOOKUP(Tabela2[[#This Row],[RESUMO]],Tabela3[Grupo],Tabela3[Meus produtos]),VLOOKUP(Tabela2[[#This Row],[Código]],Tabela4[[Código NBS/LC116]:[Meus serviços]],3,0))</f>
        <v>#VALUE!</v>
      </c>
      <c r="C12055" t="e">
        <f>IF(E12055=0,TEXT(dados!#REF!,"00000000"),IF(E12055=2,TEXT(dados!#REF!,"0000"),TEXT(dados!#REF!,"#")))</f>
        <v>#REF!</v>
      </c>
      <c r="D12055" t="e">
        <f>IF(dados!#REF!=0,"",dados!#REF!)</f>
        <v>#REF!</v>
      </c>
      <c r="E12055" t="e">
        <f>dados!#REF!</f>
        <v>#REF!</v>
      </c>
      <c r="F12055" t="e">
        <f>dados!#REF!</f>
        <v>#REF!</v>
      </c>
      <c r="G12055"/>
      <c r="H12055"/>
      <c r="I12055"/>
      <c r="J12055"/>
      <c r="K12055" s="13"/>
      <c r="L12055" s="13" t="e">
        <f>dados!#REF!/100</f>
        <v>#REF!</v>
      </c>
      <c r="M12055" s="13" t="e">
        <f>dados!#REF!/100</f>
        <v>#REF!</v>
      </c>
      <c r="N12055" s="13" t="e">
        <f>dados!#REF!/100</f>
        <v>#REF!</v>
      </c>
      <c r="O12055" s="13" t="e">
        <f>dados!#REF!/100</f>
        <v>#REF!</v>
      </c>
      <c r="P12055" s="22" t="e">
        <f>LEFT(Tabela2[[#This Row],[Código]],2)</f>
        <v>#VALUE!</v>
      </c>
    </row>
    <row r="12056" spans="2:16" ht="15" customHeight="1" x14ac:dyDescent="0.25">
      <c r="B12056" s="31" t="e">
        <f>IF(Tabela2[[#This Row],[Tipo]] = 0,LOOKUP(Tabela2[[#This Row],[RESUMO]],Tabela3[Grupo],Tabela3[Meus produtos]),VLOOKUP(Tabela2[[#This Row],[Código]],Tabela4[[Código NBS/LC116]:[Meus serviços]],3,0))</f>
        <v>#VALUE!</v>
      </c>
      <c r="C12056" t="e">
        <f>IF(E12056=0,TEXT(dados!#REF!,"00000000"),IF(E12056=2,TEXT(dados!#REF!,"0000"),TEXT(dados!#REF!,"#")))</f>
        <v>#REF!</v>
      </c>
      <c r="D12056" t="e">
        <f>IF(dados!#REF!=0,"",dados!#REF!)</f>
        <v>#REF!</v>
      </c>
      <c r="E12056" t="e">
        <f>dados!#REF!</f>
        <v>#REF!</v>
      </c>
      <c r="F12056" t="e">
        <f>dados!#REF!</f>
        <v>#REF!</v>
      </c>
      <c r="G12056"/>
      <c r="H12056"/>
      <c r="I12056"/>
      <c r="J12056"/>
      <c r="K12056" s="13"/>
      <c r="L12056" s="13" t="e">
        <f>dados!#REF!/100</f>
        <v>#REF!</v>
      </c>
      <c r="M12056" s="13" t="e">
        <f>dados!#REF!/100</f>
        <v>#REF!</v>
      </c>
      <c r="N12056" s="13" t="e">
        <f>dados!#REF!/100</f>
        <v>#REF!</v>
      </c>
      <c r="O12056" s="13" t="e">
        <f>dados!#REF!/100</f>
        <v>#REF!</v>
      </c>
      <c r="P12056" s="22" t="e">
        <f>LEFT(Tabela2[[#This Row],[Código]],2)</f>
        <v>#VALUE!</v>
      </c>
    </row>
    <row r="12057" spans="2:16" ht="15" customHeight="1" x14ac:dyDescent="0.25">
      <c r="B12057" s="31" t="e">
        <f>IF(Tabela2[[#This Row],[Tipo]] = 0,LOOKUP(Tabela2[[#This Row],[RESUMO]],Tabela3[Grupo],Tabela3[Meus produtos]),VLOOKUP(Tabela2[[#This Row],[Código]],Tabela4[[Código NBS/LC116]:[Meus serviços]],3,0))</f>
        <v>#VALUE!</v>
      </c>
      <c r="C12057" t="e">
        <f>IF(E12057=0,TEXT(dados!#REF!,"00000000"),IF(E12057=2,TEXT(dados!#REF!,"0000"),TEXT(dados!#REF!,"#")))</f>
        <v>#REF!</v>
      </c>
      <c r="D12057" t="e">
        <f>IF(dados!#REF!=0,"",dados!#REF!)</f>
        <v>#REF!</v>
      </c>
      <c r="E12057" t="e">
        <f>dados!#REF!</f>
        <v>#REF!</v>
      </c>
      <c r="F12057" t="e">
        <f>dados!#REF!</f>
        <v>#REF!</v>
      </c>
      <c r="G12057"/>
      <c r="H12057"/>
      <c r="I12057"/>
      <c r="J12057"/>
      <c r="K12057" s="13"/>
      <c r="L12057" s="13" t="e">
        <f>dados!#REF!/100</f>
        <v>#REF!</v>
      </c>
      <c r="M12057" s="13" t="e">
        <f>dados!#REF!/100</f>
        <v>#REF!</v>
      </c>
      <c r="N12057" s="13" t="e">
        <f>dados!#REF!/100</f>
        <v>#REF!</v>
      </c>
      <c r="O12057" s="13" t="e">
        <f>dados!#REF!/100</f>
        <v>#REF!</v>
      </c>
      <c r="P12057" s="22" t="e">
        <f>LEFT(Tabela2[[#This Row],[Código]],2)</f>
        <v>#VALUE!</v>
      </c>
    </row>
    <row r="12058" spans="2:16" ht="15" customHeight="1" x14ac:dyDescent="0.25">
      <c r="B12058" s="31" t="e">
        <f>IF(Tabela2[[#This Row],[Tipo]] = 0,LOOKUP(Tabela2[[#This Row],[RESUMO]],Tabela3[Grupo],Tabela3[Meus produtos]),VLOOKUP(Tabela2[[#This Row],[Código]],Tabela4[[Código NBS/LC116]:[Meus serviços]],3,0))</f>
        <v>#VALUE!</v>
      </c>
      <c r="C12058" t="e">
        <f>IF(E12058=0,TEXT(dados!#REF!,"00000000"),IF(E12058=2,TEXT(dados!#REF!,"0000"),TEXT(dados!#REF!,"#")))</f>
        <v>#REF!</v>
      </c>
      <c r="D12058" t="e">
        <f>IF(dados!#REF!=0,"",dados!#REF!)</f>
        <v>#REF!</v>
      </c>
      <c r="E12058" t="e">
        <f>dados!#REF!</f>
        <v>#REF!</v>
      </c>
      <c r="F12058" t="e">
        <f>dados!#REF!</f>
        <v>#REF!</v>
      </c>
      <c r="G12058"/>
      <c r="H12058"/>
      <c r="I12058"/>
      <c r="J12058"/>
      <c r="K12058" s="13"/>
      <c r="L12058" s="13" t="e">
        <f>dados!#REF!/100</f>
        <v>#REF!</v>
      </c>
      <c r="M12058" s="13" t="e">
        <f>dados!#REF!/100</f>
        <v>#REF!</v>
      </c>
      <c r="N12058" s="13" t="e">
        <f>dados!#REF!/100</f>
        <v>#REF!</v>
      </c>
      <c r="O12058" s="13" t="e">
        <f>dados!#REF!/100</f>
        <v>#REF!</v>
      </c>
      <c r="P12058" s="22" t="e">
        <f>LEFT(Tabela2[[#This Row],[Código]],2)</f>
        <v>#VALUE!</v>
      </c>
    </row>
    <row r="12059" spans="2:16" ht="15" customHeight="1" x14ac:dyDescent="0.25">
      <c r="B12059" s="31" t="e">
        <f>IF(Tabela2[[#This Row],[Tipo]] = 0,LOOKUP(Tabela2[[#This Row],[RESUMO]],Tabela3[Grupo],Tabela3[Meus produtos]),VLOOKUP(Tabela2[[#This Row],[Código]],Tabela4[[Código NBS/LC116]:[Meus serviços]],3,0))</f>
        <v>#VALUE!</v>
      </c>
      <c r="C12059" t="e">
        <f>IF(E12059=0,TEXT(dados!#REF!,"00000000"),IF(E12059=2,TEXT(dados!#REF!,"0000"),TEXT(dados!#REF!,"#")))</f>
        <v>#REF!</v>
      </c>
      <c r="D12059" t="e">
        <f>IF(dados!#REF!=0,"",dados!#REF!)</f>
        <v>#REF!</v>
      </c>
      <c r="E12059" t="e">
        <f>dados!#REF!</f>
        <v>#REF!</v>
      </c>
      <c r="F12059" t="e">
        <f>dados!#REF!</f>
        <v>#REF!</v>
      </c>
      <c r="G12059"/>
      <c r="H12059"/>
      <c r="I12059"/>
      <c r="J12059"/>
      <c r="K12059" s="13"/>
      <c r="L12059" s="13" t="e">
        <f>dados!#REF!/100</f>
        <v>#REF!</v>
      </c>
      <c r="M12059" s="13" t="e">
        <f>dados!#REF!/100</f>
        <v>#REF!</v>
      </c>
      <c r="N12059" s="13" t="e">
        <f>dados!#REF!/100</f>
        <v>#REF!</v>
      </c>
      <c r="O12059" s="13" t="e">
        <f>dados!#REF!/100</f>
        <v>#REF!</v>
      </c>
      <c r="P12059" s="22" t="e">
        <f>LEFT(Tabela2[[#This Row],[Código]],2)</f>
        <v>#VALUE!</v>
      </c>
    </row>
    <row r="12060" spans="2:16" ht="15" customHeight="1" x14ac:dyDescent="0.25">
      <c r="B12060" s="31" t="e">
        <f>IF(Tabela2[[#This Row],[Tipo]] = 0,LOOKUP(Tabela2[[#This Row],[RESUMO]],Tabela3[Grupo],Tabela3[Meus produtos]),VLOOKUP(Tabela2[[#This Row],[Código]],Tabela4[[Código NBS/LC116]:[Meus serviços]],3,0))</f>
        <v>#VALUE!</v>
      </c>
      <c r="C12060" t="e">
        <f>IF(E12060=0,TEXT(dados!#REF!,"00000000"),IF(E12060=2,TEXT(dados!#REF!,"0000"),TEXT(dados!#REF!,"#")))</f>
        <v>#REF!</v>
      </c>
      <c r="D12060" t="e">
        <f>IF(dados!#REF!=0,"",dados!#REF!)</f>
        <v>#REF!</v>
      </c>
      <c r="E12060" t="e">
        <f>dados!#REF!</f>
        <v>#REF!</v>
      </c>
      <c r="F12060" t="e">
        <f>dados!#REF!</f>
        <v>#REF!</v>
      </c>
      <c r="G12060"/>
      <c r="H12060"/>
      <c r="I12060"/>
      <c r="J12060"/>
      <c r="K12060" s="13"/>
      <c r="L12060" s="13" t="e">
        <f>dados!#REF!/100</f>
        <v>#REF!</v>
      </c>
      <c r="M12060" s="13" t="e">
        <f>dados!#REF!/100</f>
        <v>#REF!</v>
      </c>
      <c r="N12060" s="13" t="e">
        <f>dados!#REF!/100</f>
        <v>#REF!</v>
      </c>
      <c r="O12060" s="13" t="e">
        <f>dados!#REF!/100</f>
        <v>#REF!</v>
      </c>
      <c r="P12060" s="22" t="e">
        <f>LEFT(Tabela2[[#This Row],[Código]],2)</f>
        <v>#VALUE!</v>
      </c>
    </row>
    <row r="12061" spans="2:16" ht="15" customHeight="1" x14ac:dyDescent="0.25">
      <c r="B12061" s="31" t="e">
        <f>IF(Tabela2[[#This Row],[Tipo]] = 0,LOOKUP(Tabela2[[#This Row],[RESUMO]],Tabela3[Grupo],Tabela3[Meus produtos]),VLOOKUP(Tabela2[[#This Row],[Código]],Tabela4[[Código NBS/LC116]:[Meus serviços]],3,0))</f>
        <v>#VALUE!</v>
      </c>
      <c r="C12061" t="e">
        <f>IF(E12061=0,TEXT(dados!#REF!,"00000000"),IF(E12061=2,TEXT(dados!#REF!,"0000"),TEXT(dados!#REF!,"#")))</f>
        <v>#REF!</v>
      </c>
      <c r="D12061" t="e">
        <f>IF(dados!#REF!=0,"",dados!#REF!)</f>
        <v>#REF!</v>
      </c>
      <c r="E12061" t="e">
        <f>dados!#REF!</f>
        <v>#REF!</v>
      </c>
      <c r="F12061" t="e">
        <f>dados!#REF!</f>
        <v>#REF!</v>
      </c>
      <c r="G12061"/>
      <c r="H12061"/>
      <c r="I12061"/>
      <c r="J12061"/>
      <c r="K12061" s="13"/>
      <c r="L12061" s="13" t="e">
        <f>dados!#REF!/100</f>
        <v>#REF!</v>
      </c>
      <c r="M12061" s="13" t="e">
        <f>dados!#REF!/100</f>
        <v>#REF!</v>
      </c>
      <c r="N12061" s="13" t="e">
        <f>dados!#REF!/100</f>
        <v>#REF!</v>
      </c>
      <c r="O12061" s="13" t="e">
        <f>dados!#REF!/100</f>
        <v>#REF!</v>
      </c>
      <c r="P12061" s="22" t="e">
        <f>LEFT(Tabela2[[#This Row],[Código]],2)</f>
        <v>#VALUE!</v>
      </c>
    </row>
    <row r="12062" spans="2:16" ht="15" customHeight="1" x14ac:dyDescent="0.25">
      <c r="B12062" s="31" t="e">
        <f>IF(Tabela2[[#This Row],[Tipo]] = 0,LOOKUP(Tabela2[[#This Row],[RESUMO]],Tabela3[Grupo],Tabela3[Meus produtos]),VLOOKUP(Tabela2[[#This Row],[Código]],Tabela4[[Código NBS/LC116]:[Meus serviços]],3,0))</f>
        <v>#VALUE!</v>
      </c>
      <c r="C12062" t="e">
        <f>IF(E12062=0,TEXT(dados!#REF!,"00000000"),IF(E12062=2,TEXT(dados!#REF!,"0000"),TEXT(dados!#REF!,"#")))</f>
        <v>#REF!</v>
      </c>
      <c r="D12062" t="e">
        <f>IF(dados!#REF!=0,"",dados!#REF!)</f>
        <v>#REF!</v>
      </c>
      <c r="E12062" t="e">
        <f>dados!#REF!</f>
        <v>#REF!</v>
      </c>
      <c r="F12062" t="e">
        <f>dados!#REF!</f>
        <v>#REF!</v>
      </c>
      <c r="G12062"/>
      <c r="H12062"/>
      <c r="I12062"/>
      <c r="J12062"/>
      <c r="K12062" s="13"/>
      <c r="L12062" s="13" t="e">
        <f>dados!#REF!/100</f>
        <v>#REF!</v>
      </c>
      <c r="M12062" s="13" t="e">
        <f>dados!#REF!/100</f>
        <v>#REF!</v>
      </c>
      <c r="N12062" s="13" t="e">
        <f>dados!#REF!/100</f>
        <v>#REF!</v>
      </c>
      <c r="O12062" s="13" t="e">
        <f>dados!#REF!/100</f>
        <v>#REF!</v>
      </c>
      <c r="P12062" s="22" t="e">
        <f>LEFT(Tabela2[[#This Row],[Código]],2)</f>
        <v>#VALUE!</v>
      </c>
    </row>
    <row r="12063" spans="2:16" ht="15" customHeight="1" x14ac:dyDescent="0.25">
      <c r="B12063" s="31" t="e">
        <f>IF(Tabela2[[#This Row],[Tipo]] = 0,LOOKUP(Tabela2[[#This Row],[RESUMO]],Tabela3[Grupo],Tabela3[Meus produtos]),VLOOKUP(Tabela2[[#This Row],[Código]],Tabela4[[Código NBS/LC116]:[Meus serviços]],3,0))</f>
        <v>#VALUE!</v>
      </c>
      <c r="C12063" t="e">
        <f>IF(E12063=0,TEXT(dados!#REF!,"00000000"),IF(E12063=2,TEXT(dados!#REF!,"0000"),TEXT(dados!#REF!,"#")))</f>
        <v>#REF!</v>
      </c>
      <c r="D12063" t="e">
        <f>IF(dados!#REF!=0,"",dados!#REF!)</f>
        <v>#REF!</v>
      </c>
      <c r="E12063" t="e">
        <f>dados!#REF!</f>
        <v>#REF!</v>
      </c>
      <c r="F12063" t="e">
        <f>dados!#REF!</f>
        <v>#REF!</v>
      </c>
      <c r="G12063"/>
      <c r="H12063"/>
      <c r="I12063"/>
      <c r="J12063"/>
      <c r="K12063" s="13"/>
      <c r="L12063" s="13" t="e">
        <f>dados!#REF!/100</f>
        <v>#REF!</v>
      </c>
      <c r="M12063" s="13" t="e">
        <f>dados!#REF!/100</f>
        <v>#REF!</v>
      </c>
      <c r="N12063" s="13" t="e">
        <f>dados!#REF!/100</f>
        <v>#REF!</v>
      </c>
      <c r="O12063" s="13" t="e">
        <f>dados!#REF!/100</f>
        <v>#REF!</v>
      </c>
      <c r="P12063" s="22" t="e">
        <f>LEFT(Tabela2[[#This Row],[Código]],2)</f>
        <v>#VALUE!</v>
      </c>
    </row>
    <row r="12064" spans="2:16" ht="15" customHeight="1" x14ac:dyDescent="0.25">
      <c r="B12064" s="31" t="e">
        <f>IF(Tabela2[[#This Row],[Tipo]] = 0,LOOKUP(Tabela2[[#This Row],[RESUMO]],Tabela3[Grupo],Tabela3[Meus produtos]),VLOOKUP(Tabela2[[#This Row],[Código]],Tabela4[[Código NBS/LC116]:[Meus serviços]],3,0))</f>
        <v>#VALUE!</v>
      </c>
      <c r="C12064" t="e">
        <f>IF(E12064=0,TEXT(dados!#REF!,"00000000"),IF(E12064=2,TEXT(dados!#REF!,"0000"),TEXT(dados!#REF!,"#")))</f>
        <v>#REF!</v>
      </c>
      <c r="D12064" t="e">
        <f>IF(dados!#REF!=0,"",dados!#REF!)</f>
        <v>#REF!</v>
      </c>
      <c r="E12064" t="e">
        <f>dados!#REF!</f>
        <v>#REF!</v>
      </c>
      <c r="F12064" t="e">
        <f>dados!#REF!</f>
        <v>#REF!</v>
      </c>
      <c r="G12064"/>
      <c r="H12064"/>
      <c r="I12064"/>
      <c r="J12064"/>
      <c r="K12064" s="13"/>
      <c r="L12064" s="13" t="e">
        <f>dados!#REF!/100</f>
        <v>#REF!</v>
      </c>
      <c r="M12064" s="13" t="e">
        <f>dados!#REF!/100</f>
        <v>#REF!</v>
      </c>
      <c r="N12064" s="13" t="e">
        <f>dados!#REF!/100</f>
        <v>#REF!</v>
      </c>
      <c r="O12064" s="13" t="e">
        <f>dados!#REF!/100</f>
        <v>#REF!</v>
      </c>
      <c r="P12064" s="22" t="e">
        <f>LEFT(Tabela2[[#This Row],[Código]],2)</f>
        <v>#VALUE!</v>
      </c>
    </row>
    <row r="12065" spans="2:16" ht="15" customHeight="1" x14ac:dyDescent="0.25">
      <c r="B12065" s="31" t="e">
        <f>IF(Tabela2[[#This Row],[Tipo]] = 0,LOOKUP(Tabela2[[#This Row],[RESUMO]],Tabela3[Grupo],Tabela3[Meus produtos]),VLOOKUP(Tabela2[[#This Row],[Código]],Tabela4[[Código NBS/LC116]:[Meus serviços]],3,0))</f>
        <v>#VALUE!</v>
      </c>
      <c r="C12065" t="e">
        <f>IF(E12065=0,TEXT(dados!#REF!,"00000000"),IF(E12065=2,TEXT(dados!#REF!,"0000"),TEXT(dados!#REF!,"#")))</f>
        <v>#REF!</v>
      </c>
      <c r="D12065" t="e">
        <f>IF(dados!#REF!=0,"",dados!#REF!)</f>
        <v>#REF!</v>
      </c>
      <c r="E12065" t="e">
        <f>dados!#REF!</f>
        <v>#REF!</v>
      </c>
      <c r="F12065" t="e">
        <f>dados!#REF!</f>
        <v>#REF!</v>
      </c>
      <c r="G12065"/>
      <c r="H12065"/>
      <c r="I12065"/>
      <c r="J12065"/>
      <c r="K12065" s="13"/>
      <c r="L12065" s="13" t="e">
        <f>dados!#REF!/100</f>
        <v>#REF!</v>
      </c>
      <c r="M12065" s="13" t="e">
        <f>dados!#REF!/100</f>
        <v>#REF!</v>
      </c>
      <c r="N12065" s="13" t="e">
        <f>dados!#REF!/100</f>
        <v>#REF!</v>
      </c>
      <c r="O12065" s="13" t="e">
        <f>dados!#REF!/100</f>
        <v>#REF!</v>
      </c>
      <c r="P12065" s="22" t="e">
        <f>LEFT(Tabela2[[#This Row],[Código]],2)</f>
        <v>#VALUE!</v>
      </c>
    </row>
    <row r="12066" spans="2:16" ht="15" customHeight="1" x14ac:dyDescent="0.25">
      <c r="B12066" s="31" t="e">
        <f>IF(Tabela2[[#This Row],[Tipo]] = 0,LOOKUP(Tabela2[[#This Row],[RESUMO]],Tabela3[Grupo],Tabela3[Meus produtos]),VLOOKUP(Tabela2[[#This Row],[Código]],Tabela4[[Código NBS/LC116]:[Meus serviços]],3,0))</f>
        <v>#VALUE!</v>
      </c>
      <c r="C12066" t="e">
        <f>IF(E12066=0,TEXT(dados!#REF!,"00000000"),IF(E12066=2,TEXT(dados!#REF!,"0000"),TEXT(dados!#REF!,"#")))</f>
        <v>#REF!</v>
      </c>
      <c r="D12066" t="e">
        <f>IF(dados!#REF!=0,"",dados!#REF!)</f>
        <v>#REF!</v>
      </c>
      <c r="E12066" t="e">
        <f>dados!#REF!</f>
        <v>#REF!</v>
      </c>
      <c r="F12066" t="e">
        <f>dados!#REF!</f>
        <v>#REF!</v>
      </c>
      <c r="G12066"/>
      <c r="H12066"/>
      <c r="I12066"/>
      <c r="J12066"/>
      <c r="K12066" s="13"/>
      <c r="L12066" s="13" t="e">
        <f>dados!#REF!/100</f>
        <v>#REF!</v>
      </c>
      <c r="M12066" s="13" t="e">
        <f>dados!#REF!/100</f>
        <v>#REF!</v>
      </c>
      <c r="N12066" s="13" t="e">
        <f>dados!#REF!/100</f>
        <v>#REF!</v>
      </c>
      <c r="O12066" s="13" t="e">
        <f>dados!#REF!/100</f>
        <v>#REF!</v>
      </c>
      <c r="P12066" s="22" t="e">
        <f>LEFT(Tabela2[[#This Row],[Código]],2)</f>
        <v>#VALUE!</v>
      </c>
    </row>
    <row r="12067" spans="2:16" ht="15" customHeight="1" x14ac:dyDescent="0.25">
      <c r="B12067" s="31" t="e">
        <f>IF(Tabela2[[#This Row],[Tipo]] = 0,LOOKUP(Tabela2[[#This Row],[RESUMO]],Tabela3[Grupo],Tabela3[Meus produtos]),VLOOKUP(Tabela2[[#This Row],[Código]],Tabela4[[Código NBS/LC116]:[Meus serviços]],3,0))</f>
        <v>#VALUE!</v>
      </c>
      <c r="C12067" t="e">
        <f>IF(E12067=0,TEXT(dados!#REF!,"00000000"),IF(E12067=2,TEXT(dados!#REF!,"0000"),TEXT(dados!#REF!,"#")))</f>
        <v>#REF!</v>
      </c>
      <c r="D12067" t="e">
        <f>IF(dados!#REF!=0,"",dados!#REF!)</f>
        <v>#REF!</v>
      </c>
      <c r="E12067" t="e">
        <f>dados!#REF!</f>
        <v>#REF!</v>
      </c>
      <c r="F12067" t="e">
        <f>dados!#REF!</f>
        <v>#REF!</v>
      </c>
      <c r="G12067"/>
      <c r="H12067"/>
      <c r="I12067"/>
      <c r="J12067"/>
      <c r="K12067" s="13"/>
      <c r="L12067" s="13" t="e">
        <f>dados!#REF!/100</f>
        <v>#REF!</v>
      </c>
      <c r="M12067" s="13" t="e">
        <f>dados!#REF!/100</f>
        <v>#REF!</v>
      </c>
      <c r="N12067" s="13" t="e">
        <f>dados!#REF!/100</f>
        <v>#REF!</v>
      </c>
      <c r="O12067" s="13" t="e">
        <f>dados!#REF!/100</f>
        <v>#REF!</v>
      </c>
      <c r="P12067" s="22" t="e">
        <f>LEFT(Tabela2[[#This Row],[Código]],2)</f>
        <v>#VALUE!</v>
      </c>
    </row>
    <row r="12068" spans="2:16" ht="15" customHeight="1" x14ac:dyDescent="0.25">
      <c r="B12068" s="31" t="e">
        <f>IF(Tabela2[[#This Row],[Tipo]] = 0,LOOKUP(Tabela2[[#This Row],[RESUMO]],Tabela3[Grupo],Tabela3[Meus produtos]),VLOOKUP(Tabela2[[#This Row],[Código]],Tabela4[[Código NBS/LC116]:[Meus serviços]],3,0))</f>
        <v>#VALUE!</v>
      </c>
      <c r="C12068" t="e">
        <f>IF(E12068=0,TEXT(dados!#REF!,"00000000"),IF(E12068=2,TEXT(dados!#REF!,"0000"),TEXT(dados!#REF!,"#")))</f>
        <v>#REF!</v>
      </c>
      <c r="D12068" t="e">
        <f>IF(dados!#REF!=0,"",dados!#REF!)</f>
        <v>#REF!</v>
      </c>
      <c r="E12068" t="e">
        <f>dados!#REF!</f>
        <v>#REF!</v>
      </c>
      <c r="F12068" t="e">
        <f>dados!#REF!</f>
        <v>#REF!</v>
      </c>
      <c r="G12068"/>
      <c r="H12068"/>
      <c r="I12068"/>
      <c r="J12068"/>
      <c r="K12068" s="13"/>
      <c r="L12068" s="13" t="e">
        <f>dados!#REF!/100</f>
        <v>#REF!</v>
      </c>
      <c r="M12068" s="13" t="e">
        <f>dados!#REF!/100</f>
        <v>#REF!</v>
      </c>
      <c r="N12068" s="13" t="e">
        <f>dados!#REF!/100</f>
        <v>#REF!</v>
      </c>
      <c r="O12068" s="13" t="e">
        <f>dados!#REF!/100</f>
        <v>#REF!</v>
      </c>
      <c r="P12068" s="22" t="e">
        <f>LEFT(Tabela2[[#This Row],[Código]],2)</f>
        <v>#VALUE!</v>
      </c>
    </row>
    <row r="12069" spans="2:16" ht="15" customHeight="1" x14ac:dyDescent="0.25">
      <c r="B12069" s="31" t="e">
        <f>IF(Tabela2[[#This Row],[Tipo]] = 0,LOOKUP(Tabela2[[#This Row],[RESUMO]],Tabela3[Grupo],Tabela3[Meus produtos]),VLOOKUP(Tabela2[[#This Row],[Código]],Tabela4[[Código NBS/LC116]:[Meus serviços]],3,0))</f>
        <v>#VALUE!</v>
      </c>
      <c r="C12069" t="e">
        <f>IF(E12069=0,TEXT(dados!#REF!,"00000000"),IF(E12069=2,TEXT(dados!#REF!,"0000"),TEXT(dados!#REF!,"#")))</f>
        <v>#REF!</v>
      </c>
      <c r="D12069" t="e">
        <f>IF(dados!#REF!=0,"",dados!#REF!)</f>
        <v>#REF!</v>
      </c>
      <c r="E12069" t="e">
        <f>dados!#REF!</f>
        <v>#REF!</v>
      </c>
      <c r="F12069" t="e">
        <f>dados!#REF!</f>
        <v>#REF!</v>
      </c>
      <c r="G12069"/>
      <c r="H12069"/>
      <c r="I12069"/>
      <c r="J12069"/>
      <c r="K12069" s="13"/>
      <c r="L12069" s="13" t="e">
        <f>dados!#REF!/100</f>
        <v>#REF!</v>
      </c>
      <c r="M12069" s="13" t="e">
        <f>dados!#REF!/100</f>
        <v>#REF!</v>
      </c>
      <c r="N12069" s="13" t="e">
        <f>dados!#REF!/100</f>
        <v>#REF!</v>
      </c>
      <c r="O12069" s="13" t="e">
        <f>dados!#REF!/100</f>
        <v>#REF!</v>
      </c>
      <c r="P12069" s="22" t="e">
        <f>LEFT(Tabela2[[#This Row],[Código]],2)</f>
        <v>#VALUE!</v>
      </c>
    </row>
    <row r="12070" spans="2:16" ht="15" customHeight="1" x14ac:dyDescent="0.25">
      <c r="B12070" s="31" t="e">
        <f>IF(Tabela2[[#This Row],[Tipo]] = 0,LOOKUP(Tabela2[[#This Row],[RESUMO]],Tabela3[Grupo],Tabela3[Meus produtos]),VLOOKUP(Tabela2[[#This Row],[Código]],Tabela4[[Código NBS/LC116]:[Meus serviços]],3,0))</f>
        <v>#VALUE!</v>
      </c>
      <c r="C12070" t="e">
        <f>IF(E12070=0,TEXT(dados!#REF!,"00000000"),IF(E12070=2,TEXT(dados!#REF!,"0000"),TEXT(dados!#REF!,"#")))</f>
        <v>#REF!</v>
      </c>
      <c r="D12070" t="e">
        <f>IF(dados!#REF!=0,"",dados!#REF!)</f>
        <v>#REF!</v>
      </c>
      <c r="E12070" t="e">
        <f>dados!#REF!</f>
        <v>#REF!</v>
      </c>
      <c r="F12070" t="e">
        <f>dados!#REF!</f>
        <v>#REF!</v>
      </c>
      <c r="G12070"/>
      <c r="H12070"/>
      <c r="I12070"/>
      <c r="J12070"/>
      <c r="K12070" s="13"/>
      <c r="L12070" s="13" t="e">
        <f>dados!#REF!/100</f>
        <v>#REF!</v>
      </c>
      <c r="M12070" s="13" t="e">
        <f>dados!#REF!/100</f>
        <v>#REF!</v>
      </c>
      <c r="N12070" s="13" t="e">
        <f>dados!#REF!/100</f>
        <v>#REF!</v>
      </c>
      <c r="O12070" s="13" t="e">
        <f>dados!#REF!/100</f>
        <v>#REF!</v>
      </c>
      <c r="P12070" s="22" t="e">
        <f>LEFT(Tabela2[[#This Row],[Código]],2)</f>
        <v>#VALUE!</v>
      </c>
    </row>
    <row r="12071" spans="2:16" ht="15" customHeight="1" x14ac:dyDescent="0.25">
      <c r="B12071" s="31" t="e">
        <f>IF(Tabela2[[#This Row],[Tipo]] = 0,LOOKUP(Tabela2[[#This Row],[RESUMO]],Tabela3[Grupo],Tabela3[Meus produtos]),VLOOKUP(Tabela2[[#This Row],[Código]],Tabela4[[Código NBS/LC116]:[Meus serviços]],3,0))</f>
        <v>#VALUE!</v>
      </c>
      <c r="C12071" t="e">
        <f>IF(E12071=0,TEXT(dados!#REF!,"00000000"),IF(E12071=2,TEXT(dados!#REF!,"0000"),TEXT(dados!#REF!,"#")))</f>
        <v>#REF!</v>
      </c>
      <c r="D12071" t="e">
        <f>IF(dados!#REF!=0,"",dados!#REF!)</f>
        <v>#REF!</v>
      </c>
      <c r="E12071" t="e">
        <f>dados!#REF!</f>
        <v>#REF!</v>
      </c>
      <c r="F12071" t="e">
        <f>dados!#REF!</f>
        <v>#REF!</v>
      </c>
      <c r="G12071"/>
      <c r="H12071"/>
      <c r="I12071"/>
      <c r="J12071"/>
      <c r="K12071" s="13"/>
      <c r="L12071" s="13" t="e">
        <f>dados!#REF!/100</f>
        <v>#REF!</v>
      </c>
      <c r="M12071" s="13" t="e">
        <f>dados!#REF!/100</f>
        <v>#REF!</v>
      </c>
      <c r="N12071" s="13" t="e">
        <f>dados!#REF!/100</f>
        <v>#REF!</v>
      </c>
      <c r="O12071" s="13" t="e">
        <f>dados!#REF!/100</f>
        <v>#REF!</v>
      </c>
      <c r="P12071" s="22" t="e">
        <f>LEFT(Tabela2[[#This Row],[Código]],2)</f>
        <v>#VALUE!</v>
      </c>
    </row>
    <row r="12072" spans="2:16" ht="15" customHeight="1" x14ac:dyDescent="0.25">
      <c r="B12072" s="31" t="e">
        <f>IF(Tabela2[[#This Row],[Tipo]] = 0,LOOKUP(Tabela2[[#This Row],[RESUMO]],Tabela3[Grupo],Tabela3[Meus produtos]),VLOOKUP(Tabela2[[#This Row],[Código]],Tabela4[[Código NBS/LC116]:[Meus serviços]],3,0))</f>
        <v>#VALUE!</v>
      </c>
      <c r="C12072" t="e">
        <f>IF(E12072=0,TEXT(dados!#REF!,"00000000"),IF(E12072=2,TEXT(dados!#REF!,"0000"),TEXT(dados!#REF!,"#")))</f>
        <v>#REF!</v>
      </c>
      <c r="D12072" t="e">
        <f>IF(dados!#REF!=0,"",dados!#REF!)</f>
        <v>#REF!</v>
      </c>
      <c r="E12072" t="e">
        <f>dados!#REF!</f>
        <v>#REF!</v>
      </c>
      <c r="F12072" t="e">
        <f>dados!#REF!</f>
        <v>#REF!</v>
      </c>
      <c r="G12072"/>
      <c r="H12072"/>
      <c r="I12072"/>
      <c r="J12072"/>
      <c r="K12072" s="13"/>
      <c r="L12072" s="13" t="e">
        <f>dados!#REF!/100</f>
        <v>#REF!</v>
      </c>
      <c r="M12072" s="13" t="e">
        <f>dados!#REF!/100</f>
        <v>#REF!</v>
      </c>
      <c r="N12072" s="13" t="e">
        <f>dados!#REF!/100</f>
        <v>#REF!</v>
      </c>
      <c r="O12072" s="13" t="e">
        <f>dados!#REF!/100</f>
        <v>#REF!</v>
      </c>
      <c r="P12072" s="22" t="e">
        <f>LEFT(Tabela2[[#This Row],[Código]],2)</f>
        <v>#VALUE!</v>
      </c>
    </row>
    <row r="12073" spans="2:16" ht="15" customHeight="1" x14ac:dyDescent="0.25">
      <c r="B12073" s="31" t="e">
        <f>IF(Tabela2[[#This Row],[Tipo]] = 0,LOOKUP(Tabela2[[#This Row],[RESUMO]],Tabela3[Grupo],Tabela3[Meus produtos]),VLOOKUP(Tabela2[[#This Row],[Código]],Tabela4[[Código NBS/LC116]:[Meus serviços]],3,0))</f>
        <v>#VALUE!</v>
      </c>
      <c r="C12073" t="e">
        <f>IF(E12073=0,TEXT(dados!#REF!,"00000000"),IF(E12073=2,TEXT(dados!#REF!,"0000"),TEXT(dados!#REF!,"#")))</f>
        <v>#REF!</v>
      </c>
      <c r="D12073" t="e">
        <f>IF(dados!#REF!=0,"",dados!#REF!)</f>
        <v>#REF!</v>
      </c>
      <c r="E12073" t="e">
        <f>dados!#REF!</f>
        <v>#REF!</v>
      </c>
      <c r="F12073" t="e">
        <f>dados!#REF!</f>
        <v>#REF!</v>
      </c>
      <c r="G12073"/>
      <c r="H12073"/>
      <c r="I12073"/>
      <c r="J12073"/>
      <c r="K12073" s="13"/>
      <c r="L12073" s="13" t="e">
        <f>dados!#REF!/100</f>
        <v>#REF!</v>
      </c>
      <c r="M12073" s="13" t="e">
        <f>dados!#REF!/100</f>
        <v>#REF!</v>
      </c>
      <c r="N12073" s="13" t="e">
        <f>dados!#REF!/100</f>
        <v>#REF!</v>
      </c>
      <c r="O12073" s="13" t="e">
        <f>dados!#REF!/100</f>
        <v>#REF!</v>
      </c>
      <c r="P12073" s="22" t="e">
        <f>LEFT(Tabela2[[#This Row],[Código]],2)</f>
        <v>#VALUE!</v>
      </c>
    </row>
    <row r="12074" spans="2:16" ht="15" customHeight="1" x14ac:dyDescent="0.25">
      <c r="B12074" s="31" t="e">
        <f>IF(Tabela2[[#This Row],[Tipo]] = 0,LOOKUP(Tabela2[[#This Row],[RESUMO]],Tabela3[Grupo],Tabela3[Meus produtos]),VLOOKUP(Tabela2[[#This Row],[Código]],Tabela4[[Código NBS/LC116]:[Meus serviços]],3,0))</f>
        <v>#VALUE!</v>
      </c>
      <c r="C12074" t="e">
        <f>IF(E12074=0,TEXT(dados!#REF!,"00000000"),IF(E12074=2,TEXT(dados!#REF!,"0000"),TEXT(dados!#REF!,"#")))</f>
        <v>#REF!</v>
      </c>
      <c r="D12074" t="e">
        <f>IF(dados!#REF!=0,"",dados!#REF!)</f>
        <v>#REF!</v>
      </c>
      <c r="E12074" t="e">
        <f>dados!#REF!</f>
        <v>#REF!</v>
      </c>
      <c r="F12074" t="e">
        <f>dados!#REF!</f>
        <v>#REF!</v>
      </c>
      <c r="G12074"/>
      <c r="H12074"/>
      <c r="I12074"/>
      <c r="J12074"/>
      <c r="K12074" s="13"/>
      <c r="L12074" s="13" t="e">
        <f>dados!#REF!/100</f>
        <v>#REF!</v>
      </c>
      <c r="M12074" s="13" t="e">
        <f>dados!#REF!/100</f>
        <v>#REF!</v>
      </c>
      <c r="N12074" s="13" t="e">
        <f>dados!#REF!/100</f>
        <v>#REF!</v>
      </c>
      <c r="O12074" s="13" t="e">
        <f>dados!#REF!/100</f>
        <v>#REF!</v>
      </c>
      <c r="P12074" s="22" t="e">
        <f>LEFT(Tabela2[[#This Row],[Código]],2)</f>
        <v>#VALUE!</v>
      </c>
    </row>
    <row r="12075" spans="2:16" ht="15" customHeight="1" x14ac:dyDescent="0.25">
      <c r="B12075" s="31" t="e">
        <f>IF(Tabela2[[#This Row],[Tipo]] = 0,LOOKUP(Tabela2[[#This Row],[RESUMO]],Tabela3[Grupo],Tabela3[Meus produtos]),VLOOKUP(Tabela2[[#This Row],[Código]],Tabela4[[Código NBS/LC116]:[Meus serviços]],3,0))</f>
        <v>#VALUE!</v>
      </c>
      <c r="C12075" t="e">
        <f>IF(E12075=0,TEXT(dados!#REF!,"00000000"),IF(E12075=2,TEXT(dados!#REF!,"0000"),TEXT(dados!#REF!,"#")))</f>
        <v>#REF!</v>
      </c>
      <c r="D12075" t="e">
        <f>IF(dados!#REF!=0,"",dados!#REF!)</f>
        <v>#REF!</v>
      </c>
      <c r="E12075" t="e">
        <f>dados!#REF!</f>
        <v>#REF!</v>
      </c>
      <c r="F12075" t="e">
        <f>dados!#REF!</f>
        <v>#REF!</v>
      </c>
      <c r="G12075"/>
      <c r="H12075"/>
      <c r="I12075"/>
      <c r="J12075"/>
      <c r="K12075" s="13"/>
      <c r="L12075" s="13" t="e">
        <f>dados!#REF!/100</f>
        <v>#REF!</v>
      </c>
      <c r="M12075" s="13" t="e">
        <f>dados!#REF!/100</f>
        <v>#REF!</v>
      </c>
      <c r="N12075" s="13" t="e">
        <f>dados!#REF!/100</f>
        <v>#REF!</v>
      </c>
      <c r="O12075" s="13" t="e">
        <f>dados!#REF!/100</f>
        <v>#REF!</v>
      </c>
      <c r="P12075" s="22" t="e">
        <f>LEFT(Tabela2[[#This Row],[Código]],2)</f>
        <v>#VALUE!</v>
      </c>
    </row>
    <row r="12076" spans="2:16" ht="15" customHeight="1" x14ac:dyDescent="0.25">
      <c r="B12076" s="31" t="e">
        <f>IF(Tabela2[[#This Row],[Tipo]] = 0,LOOKUP(Tabela2[[#This Row],[RESUMO]],Tabela3[Grupo],Tabela3[Meus produtos]),VLOOKUP(Tabela2[[#This Row],[Código]],Tabela4[[Código NBS/LC116]:[Meus serviços]],3,0))</f>
        <v>#VALUE!</v>
      </c>
      <c r="C12076" t="e">
        <f>IF(E12076=0,TEXT(dados!#REF!,"00000000"),IF(E12076=2,TEXT(dados!#REF!,"0000"),TEXT(dados!#REF!,"#")))</f>
        <v>#REF!</v>
      </c>
      <c r="D12076" t="e">
        <f>IF(dados!#REF!=0,"",dados!#REF!)</f>
        <v>#REF!</v>
      </c>
      <c r="E12076" t="e">
        <f>dados!#REF!</f>
        <v>#REF!</v>
      </c>
      <c r="F12076" t="e">
        <f>dados!#REF!</f>
        <v>#REF!</v>
      </c>
      <c r="G12076"/>
      <c r="H12076"/>
      <c r="I12076"/>
      <c r="J12076"/>
      <c r="K12076" s="13"/>
      <c r="L12076" s="13" t="e">
        <f>dados!#REF!/100</f>
        <v>#REF!</v>
      </c>
      <c r="M12076" s="13" t="e">
        <f>dados!#REF!/100</f>
        <v>#REF!</v>
      </c>
      <c r="N12076" s="13" t="e">
        <f>dados!#REF!/100</f>
        <v>#REF!</v>
      </c>
      <c r="O12076" s="13" t="e">
        <f>dados!#REF!/100</f>
        <v>#REF!</v>
      </c>
      <c r="P12076" s="22" t="e">
        <f>LEFT(Tabela2[[#This Row],[Código]],2)</f>
        <v>#VALUE!</v>
      </c>
    </row>
    <row r="12077" spans="2:16" ht="15" customHeight="1" x14ac:dyDescent="0.25">
      <c r="B12077" s="31" t="e">
        <f>IF(Tabela2[[#This Row],[Tipo]] = 0,LOOKUP(Tabela2[[#This Row],[RESUMO]],Tabela3[Grupo],Tabela3[Meus produtos]),VLOOKUP(Tabela2[[#This Row],[Código]],Tabela4[[Código NBS/LC116]:[Meus serviços]],3,0))</f>
        <v>#VALUE!</v>
      </c>
      <c r="C12077" t="e">
        <f>IF(E12077=0,TEXT(dados!#REF!,"00000000"),IF(E12077=2,TEXT(dados!#REF!,"0000"),TEXT(dados!#REF!,"#")))</f>
        <v>#REF!</v>
      </c>
      <c r="D12077" t="e">
        <f>IF(dados!#REF!=0,"",dados!#REF!)</f>
        <v>#REF!</v>
      </c>
      <c r="E12077" t="e">
        <f>dados!#REF!</f>
        <v>#REF!</v>
      </c>
      <c r="F12077" t="e">
        <f>dados!#REF!</f>
        <v>#REF!</v>
      </c>
      <c r="G12077"/>
      <c r="H12077"/>
      <c r="I12077"/>
      <c r="J12077"/>
      <c r="K12077" s="13"/>
      <c r="L12077" s="13" t="e">
        <f>dados!#REF!/100</f>
        <v>#REF!</v>
      </c>
      <c r="M12077" s="13" t="e">
        <f>dados!#REF!/100</f>
        <v>#REF!</v>
      </c>
      <c r="N12077" s="13" t="e">
        <f>dados!#REF!/100</f>
        <v>#REF!</v>
      </c>
      <c r="O12077" s="13" t="e">
        <f>dados!#REF!/100</f>
        <v>#REF!</v>
      </c>
      <c r="P12077" s="22" t="e">
        <f>LEFT(Tabela2[[#This Row],[Código]],2)</f>
        <v>#VALUE!</v>
      </c>
    </row>
    <row r="12078" spans="2:16" ht="15" customHeight="1" x14ac:dyDescent="0.25">
      <c r="B12078" s="31" t="e">
        <f>IF(Tabela2[[#This Row],[Tipo]] = 0,LOOKUP(Tabela2[[#This Row],[RESUMO]],Tabela3[Grupo],Tabela3[Meus produtos]),VLOOKUP(Tabela2[[#This Row],[Código]],Tabela4[[Código NBS/LC116]:[Meus serviços]],3,0))</f>
        <v>#VALUE!</v>
      </c>
      <c r="C12078" t="e">
        <f>IF(E12078=0,TEXT(dados!#REF!,"00000000"),IF(E12078=2,TEXT(dados!#REF!,"0000"),TEXT(dados!#REF!,"#")))</f>
        <v>#REF!</v>
      </c>
      <c r="D12078" t="e">
        <f>IF(dados!#REF!=0,"",dados!#REF!)</f>
        <v>#REF!</v>
      </c>
      <c r="E12078" t="e">
        <f>dados!#REF!</f>
        <v>#REF!</v>
      </c>
      <c r="F12078" t="e">
        <f>dados!#REF!</f>
        <v>#REF!</v>
      </c>
      <c r="G12078"/>
      <c r="H12078"/>
      <c r="I12078"/>
      <c r="J12078"/>
      <c r="K12078" s="13"/>
      <c r="L12078" s="13" t="e">
        <f>dados!#REF!/100</f>
        <v>#REF!</v>
      </c>
      <c r="M12078" s="13" t="e">
        <f>dados!#REF!/100</f>
        <v>#REF!</v>
      </c>
      <c r="N12078" s="13" t="e">
        <f>dados!#REF!/100</f>
        <v>#REF!</v>
      </c>
      <c r="O12078" s="13" t="e">
        <f>dados!#REF!/100</f>
        <v>#REF!</v>
      </c>
      <c r="P12078" s="22" t="e">
        <f>LEFT(Tabela2[[#This Row],[Código]],2)</f>
        <v>#VALUE!</v>
      </c>
    </row>
    <row r="12079" spans="2:16" ht="15" customHeight="1" x14ac:dyDescent="0.25">
      <c r="B12079" s="31" t="e">
        <f>IF(Tabela2[[#This Row],[Tipo]] = 0,LOOKUP(Tabela2[[#This Row],[RESUMO]],Tabela3[Grupo],Tabela3[Meus produtos]),VLOOKUP(Tabela2[[#This Row],[Código]],Tabela4[[Código NBS/LC116]:[Meus serviços]],3,0))</f>
        <v>#VALUE!</v>
      </c>
      <c r="C12079" t="e">
        <f>IF(E12079=0,TEXT(dados!#REF!,"00000000"),IF(E12079=2,TEXT(dados!#REF!,"0000"),TEXT(dados!#REF!,"#")))</f>
        <v>#REF!</v>
      </c>
      <c r="D12079" t="e">
        <f>IF(dados!#REF!=0,"",dados!#REF!)</f>
        <v>#REF!</v>
      </c>
      <c r="E12079" t="e">
        <f>dados!#REF!</f>
        <v>#REF!</v>
      </c>
      <c r="F12079" t="e">
        <f>dados!#REF!</f>
        <v>#REF!</v>
      </c>
      <c r="G12079"/>
      <c r="H12079"/>
      <c r="I12079"/>
      <c r="J12079"/>
      <c r="K12079" s="13"/>
      <c r="L12079" s="13" t="e">
        <f>dados!#REF!/100</f>
        <v>#REF!</v>
      </c>
      <c r="M12079" s="13" t="e">
        <f>dados!#REF!/100</f>
        <v>#REF!</v>
      </c>
      <c r="N12079" s="13" t="e">
        <f>dados!#REF!/100</f>
        <v>#REF!</v>
      </c>
      <c r="O12079" s="13" t="e">
        <f>dados!#REF!/100</f>
        <v>#REF!</v>
      </c>
      <c r="P12079" s="22" t="e">
        <f>LEFT(Tabela2[[#This Row],[Código]],2)</f>
        <v>#VALUE!</v>
      </c>
    </row>
    <row r="12080" spans="2:16" ht="15" customHeight="1" x14ac:dyDescent="0.25">
      <c r="B12080" s="31" t="e">
        <f>IF(Tabela2[[#This Row],[Tipo]] = 0,LOOKUP(Tabela2[[#This Row],[RESUMO]],Tabela3[Grupo],Tabela3[Meus produtos]),VLOOKUP(Tabela2[[#This Row],[Código]],Tabela4[[Código NBS/LC116]:[Meus serviços]],3,0))</f>
        <v>#VALUE!</v>
      </c>
      <c r="C12080" t="e">
        <f>IF(E12080=0,TEXT(dados!#REF!,"00000000"),IF(E12080=2,TEXT(dados!#REF!,"0000"),TEXT(dados!#REF!,"#")))</f>
        <v>#REF!</v>
      </c>
      <c r="D12080" t="e">
        <f>IF(dados!#REF!=0,"",dados!#REF!)</f>
        <v>#REF!</v>
      </c>
      <c r="E12080" t="e">
        <f>dados!#REF!</f>
        <v>#REF!</v>
      </c>
      <c r="F12080" t="e">
        <f>dados!#REF!</f>
        <v>#REF!</v>
      </c>
      <c r="G12080"/>
      <c r="H12080"/>
      <c r="I12080"/>
      <c r="J12080"/>
      <c r="K12080" s="13"/>
      <c r="L12080" s="13" t="e">
        <f>dados!#REF!/100</f>
        <v>#REF!</v>
      </c>
      <c r="M12080" s="13" t="e">
        <f>dados!#REF!/100</f>
        <v>#REF!</v>
      </c>
      <c r="N12080" s="13" t="e">
        <f>dados!#REF!/100</f>
        <v>#REF!</v>
      </c>
      <c r="O12080" s="13" t="e">
        <f>dados!#REF!/100</f>
        <v>#REF!</v>
      </c>
      <c r="P12080" s="22" t="e">
        <f>LEFT(Tabela2[[#This Row],[Código]],2)</f>
        <v>#VALUE!</v>
      </c>
    </row>
    <row r="12081" spans="2:16" ht="15" customHeight="1" x14ac:dyDescent="0.25">
      <c r="B12081" s="31" t="e">
        <f>IF(Tabela2[[#This Row],[Tipo]] = 0,LOOKUP(Tabela2[[#This Row],[RESUMO]],Tabela3[Grupo],Tabela3[Meus produtos]),VLOOKUP(Tabela2[[#This Row],[Código]],Tabela4[[Código NBS/LC116]:[Meus serviços]],3,0))</f>
        <v>#VALUE!</v>
      </c>
      <c r="C12081" t="e">
        <f>IF(E12081=0,TEXT(dados!#REF!,"00000000"),IF(E12081=2,TEXT(dados!#REF!,"0000"),TEXT(dados!#REF!,"#")))</f>
        <v>#REF!</v>
      </c>
      <c r="D12081" t="e">
        <f>IF(dados!#REF!=0,"",dados!#REF!)</f>
        <v>#REF!</v>
      </c>
      <c r="E12081" t="e">
        <f>dados!#REF!</f>
        <v>#REF!</v>
      </c>
      <c r="F12081" t="e">
        <f>dados!#REF!</f>
        <v>#REF!</v>
      </c>
      <c r="G12081"/>
      <c r="H12081"/>
      <c r="I12081"/>
      <c r="J12081"/>
      <c r="K12081" s="13"/>
      <c r="L12081" s="13" t="e">
        <f>dados!#REF!/100</f>
        <v>#REF!</v>
      </c>
      <c r="M12081" s="13" t="e">
        <f>dados!#REF!/100</f>
        <v>#REF!</v>
      </c>
      <c r="N12081" s="13" t="e">
        <f>dados!#REF!/100</f>
        <v>#REF!</v>
      </c>
      <c r="O12081" s="13" t="e">
        <f>dados!#REF!/100</f>
        <v>#REF!</v>
      </c>
      <c r="P12081" s="22" t="e">
        <f>LEFT(Tabela2[[#This Row],[Código]],2)</f>
        <v>#VALUE!</v>
      </c>
    </row>
    <row r="12082" spans="2:16" ht="15" customHeight="1" x14ac:dyDescent="0.25">
      <c r="B12082" s="31" t="e">
        <f>IF(Tabela2[[#This Row],[Tipo]] = 0,LOOKUP(Tabela2[[#This Row],[RESUMO]],Tabela3[Grupo],Tabela3[Meus produtos]),VLOOKUP(Tabela2[[#This Row],[Código]],Tabela4[[Código NBS/LC116]:[Meus serviços]],3,0))</f>
        <v>#VALUE!</v>
      </c>
      <c r="C12082" t="e">
        <f>IF(E12082=0,TEXT(dados!#REF!,"00000000"),IF(E12082=2,TEXT(dados!#REF!,"0000"),TEXT(dados!#REF!,"#")))</f>
        <v>#REF!</v>
      </c>
      <c r="D12082" t="e">
        <f>IF(dados!#REF!=0,"",dados!#REF!)</f>
        <v>#REF!</v>
      </c>
      <c r="E12082" t="e">
        <f>dados!#REF!</f>
        <v>#REF!</v>
      </c>
      <c r="F12082" t="e">
        <f>dados!#REF!</f>
        <v>#REF!</v>
      </c>
      <c r="G12082"/>
      <c r="H12082"/>
      <c r="I12082"/>
      <c r="J12082"/>
      <c r="K12082" s="13"/>
      <c r="L12082" s="13" t="e">
        <f>dados!#REF!/100</f>
        <v>#REF!</v>
      </c>
      <c r="M12082" s="13" t="e">
        <f>dados!#REF!/100</f>
        <v>#REF!</v>
      </c>
      <c r="N12082" s="13" t="e">
        <f>dados!#REF!/100</f>
        <v>#REF!</v>
      </c>
      <c r="O12082" s="13" t="e">
        <f>dados!#REF!/100</f>
        <v>#REF!</v>
      </c>
      <c r="P12082" s="22" t="e">
        <f>LEFT(Tabela2[[#This Row],[Código]],2)</f>
        <v>#VALUE!</v>
      </c>
    </row>
    <row r="12083" spans="2:16" ht="15" customHeight="1" x14ac:dyDescent="0.25">
      <c r="B12083" s="31" t="e">
        <f>IF(Tabela2[[#This Row],[Tipo]] = 0,LOOKUP(Tabela2[[#This Row],[RESUMO]],Tabela3[Grupo],Tabela3[Meus produtos]),VLOOKUP(Tabela2[[#This Row],[Código]],Tabela4[[Código NBS/LC116]:[Meus serviços]],3,0))</f>
        <v>#VALUE!</v>
      </c>
      <c r="C12083" t="e">
        <f>IF(E12083=0,TEXT(dados!#REF!,"00000000"),IF(E12083=2,TEXT(dados!#REF!,"0000"),TEXT(dados!#REF!,"#")))</f>
        <v>#REF!</v>
      </c>
      <c r="D12083" t="e">
        <f>IF(dados!#REF!=0,"",dados!#REF!)</f>
        <v>#REF!</v>
      </c>
      <c r="E12083" t="e">
        <f>dados!#REF!</f>
        <v>#REF!</v>
      </c>
      <c r="F12083" t="e">
        <f>dados!#REF!</f>
        <v>#REF!</v>
      </c>
      <c r="G12083"/>
      <c r="H12083"/>
      <c r="I12083"/>
      <c r="J12083"/>
      <c r="K12083" s="13"/>
      <c r="L12083" s="13" t="e">
        <f>dados!#REF!/100</f>
        <v>#REF!</v>
      </c>
      <c r="M12083" s="13" t="e">
        <f>dados!#REF!/100</f>
        <v>#REF!</v>
      </c>
      <c r="N12083" s="13" t="e">
        <f>dados!#REF!/100</f>
        <v>#REF!</v>
      </c>
      <c r="O12083" s="13" t="e">
        <f>dados!#REF!/100</f>
        <v>#REF!</v>
      </c>
      <c r="P12083" s="22" t="e">
        <f>LEFT(Tabela2[[#This Row],[Código]],2)</f>
        <v>#VALUE!</v>
      </c>
    </row>
    <row r="12084" spans="2:16" ht="15" customHeight="1" x14ac:dyDescent="0.25">
      <c r="B12084" s="31" t="e">
        <f>IF(Tabela2[[#This Row],[Tipo]] = 0,LOOKUP(Tabela2[[#This Row],[RESUMO]],Tabela3[Grupo],Tabela3[Meus produtos]),VLOOKUP(Tabela2[[#This Row],[Código]],Tabela4[[Código NBS/LC116]:[Meus serviços]],3,0))</f>
        <v>#VALUE!</v>
      </c>
      <c r="C12084" t="e">
        <f>IF(E12084=0,TEXT(dados!#REF!,"00000000"),IF(E12084=2,TEXT(dados!#REF!,"0000"),TEXT(dados!#REF!,"#")))</f>
        <v>#REF!</v>
      </c>
      <c r="D12084" t="e">
        <f>IF(dados!#REF!=0,"",dados!#REF!)</f>
        <v>#REF!</v>
      </c>
      <c r="E12084" t="e">
        <f>dados!#REF!</f>
        <v>#REF!</v>
      </c>
      <c r="F12084" t="e">
        <f>dados!#REF!</f>
        <v>#REF!</v>
      </c>
      <c r="G12084"/>
      <c r="H12084"/>
      <c r="I12084"/>
      <c r="J12084"/>
      <c r="K12084" s="13"/>
      <c r="L12084" s="13" t="e">
        <f>dados!#REF!/100</f>
        <v>#REF!</v>
      </c>
      <c r="M12084" s="13" t="e">
        <f>dados!#REF!/100</f>
        <v>#REF!</v>
      </c>
      <c r="N12084" s="13" t="e">
        <f>dados!#REF!/100</f>
        <v>#REF!</v>
      </c>
      <c r="O12084" s="13" t="e">
        <f>dados!#REF!/100</f>
        <v>#REF!</v>
      </c>
      <c r="P12084" s="22" t="e">
        <f>LEFT(Tabela2[[#This Row],[Código]],2)</f>
        <v>#VALUE!</v>
      </c>
    </row>
    <row r="12085" spans="2:16" ht="15" customHeight="1" x14ac:dyDescent="0.25">
      <c r="B12085" s="31" t="e">
        <f>IF(Tabela2[[#This Row],[Tipo]] = 0,LOOKUP(Tabela2[[#This Row],[RESUMO]],Tabela3[Grupo],Tabela3[Meus produtos]),VLOOKUP(Tabela2[[#This Row],[Código]],Tabela4[[Código NBS/LC116]:[Meus serviços]],3,0))</f>
        <v>#VALUE!</v>
      </c>
      <c r="C12085" t="e">
        <f>IF(E12085=0,TEXT(dados!#REF!,"00000000"),IF(E12085=2,TEXT(dados!#REF!,"0000"),TEXT(dados!#REF!,"#")))</f>
        <v>#REF!</v>
      </c>
      <c r="D12085" t="e">
        <f>IF(dados!#REF!=0,"",dados!#REF!)</f>
        <v>#REF!</v>
      </c>
      <c r="E12085" t="e">
        <f>dados!#REF!</f>
        <v>#REF!</v>
      </c>
      <c r="F12085" t="e">
        <f>dados!#REF!</f>
        <v>#REF!</v>
      </c>
      <c r="G12085"/>
      <c r="H12085"/>
      <c r="I12085"/>
      <c r="J12085"/>
      <c r="K12085" s="13"/>
      <c r="L12085" s="13" t="e">
        <f>dados!#REF!/100</f>
        <v>#REF!</v>
      </c>
      <c r="M12085" s="13" t="e">
        <f>dados!#REF!/100</f>
        <v>#REF!</v>
      </c>
      <c r="N12085" s="13" t="e">
        <f>dados!#REF!/100</f>
        <v>#REF!</v>
      </c>
      <c r="O12085" s="13" t="e">
        <f>dados!#REF!/100</f>
        <v>#REF!</v>
      </c>
      <c r="P12085" s="22" t="e">
        <f>LEFT(Tabela2[[#This Row],[Código]],2)</f>
        <v>#VALUE!</v>
      </c>
    </row>
    <row r="12086" spans="2:16" ht="15" customHeight="1" x14ac:dyDescent="0.25">
      <c r="B12086" s="31" t="e">
        <f>IF(Tabela2[[#This Row],[Tipo]] = 0,LOOKUP(Tabela2[[#This Row],[RESUMO]],Tabela3[Grupo],Tabela3[Meus produtos]),VLOOKUP(Tabela2[[#This Row],[Código]],Tabela4[[Código NBS/LC116]:[Meus serviços]],3,0))</f>
        <v>#VALUE!</v>
      </c>
      <c r="C12086" t="e">
        <f>IF(E12086=0,TEXT(dados!#REF!,"00000000"),IF(E12086=2,TEXT(dados!#REF!,"0000"),TEXT(dados!#REF!,"#")))</f>
        <v>#REF!</v>
      </c>
      <c r="D12086" t="e">
        <f>IF(dados!#REF!=0,"",dados!#REF!)</f>
        <v>#REF!</v>
      </c>
      <c r="E12086" t="e">
        <f>dados!#REF!</f>
        <v>#REF!</v>
      </c>
      <c r="F12086" t="e">
        <f>dados!#REF!</f>
        <v>#REF!</v>
      </c>
      <c r="G12086"/>
      <c r="H12086"/>
      <c r="I12086"/>
      <c r="J12086"/>
      <c r="K12086" s="13"/>
      <c r="L12086" s="13" t="e">
        <f>dados!#REF!/100</f>
        <v>#REF!</v>
      </c>
      <c r="M12086" s="13" t="e">
        <f>dados!#REF!/100</f>
        <v>#REF!</v>
      </c>
      <c r="N12086" s="13" t="e">
        <f>dados!#REF!/100</f>
        <v>#REF!</v>
      </c>
      <c r="O12086" s="13" t="e">
        <f>dados!#REF!/100</f>
        <v>#REF!</v>
      </c>
      <c r="P12086" s="22" t="e">
        <f>LEFT(Tabela2[[#This Row],[Código]],2)</f>
        <v>#VALUE!</v>
      </c>
    </row>
    <row r="12087" spans="2:16" ht="15" customHeight="1" x14ac:dyDescent="0.25">
      <c r="B12087" s="31" t="e">
        <f>IF(Tabela2[[#This Row],[Tipo]] = 0,LOOKUP(Tabela2[[#This Row],[RESUMO]],Tabela3[Grupo],Tabela3[Meus produtos]),VLOOKUP(Tabela2[[#This Row],[Código]],Tabela4[[Código NBS/LC116]:[Meus serviços]],3,0))</f>
        <v>#VALUE!</v>
      </c>
      <c r="C12087" t="e">
        <f>IF(E12087=0,TEXT(dados!#REF!,"00000000"),IF(E12087=2,TEXT(dados!#REF!,"0000"),TEXT(dados!#REF!,"#")))</f>
        <v>#REF!</v>
      </c>
      <c r="D12087" t="e">
        <f>IF(dados!#REF!=0,"",dados!#REF!)</f>
        <v>#REF!</v>
      </c>
      <c r="E12087" t="e">
        <f>dados!#REF!</f>
        <v>#REF!</v>
      </c>
      <c r="F12087" t="e">
        <f>dados!#REF!</f>
        <v>#REF!</v>
      </c>
      <c r="G12087"/>
      <c r="H12087"/>
      <c r="I12087"/>
      <c r="J12087"/>
      <c r="K12087" s="13"/>
      <c r="L12087" s="13" t="e">
        <f>dados!#REF!/100</f>
        <v>#REF!</v>
      </c>
      <c r="M12087" s="13" t="e">
        <f>dados!#REF!/100</f>
        <v>#REF!</v>
      </c>
      <c r="N12087" s="13" t="e">
        <f>dados!#REF!/100</f>
        <v>#REF!</v>
      </c>
      <c r="O12087" s="13" t="e">
        <f>dados!#REF!/100</f>
        <v>#REF!</v>
      </c>
      <c r="P12087" s="22" t="e">
        <f>LEFT(Tabela2[[#This Row],[Código]],2)</f>
        <v>#VALUE!</v>
      </c>
    </row>
    <row r="12088" spans="2:16" ht="15" customHeight="1" x14ac:dyDescent="0.25">
      <c r="B12088" s="31" t="e">
        <f>IF(Tabela2[[#This Row],[Tipo]] = 0,LOOKUP(Tabela2[[#This Row],[RESUMO]],Tabela3[Grupo],Tabela3[Meus produtos]),VLOOKUP(Tabela2[[#This Row],[Código]],Tabela4[[Código NBS/LC116]:[Meus serviços]],3,0))</f>
        <v>#VALUE!</v>
      </c>
      <c r="C12088" t="e">
        <f>IF(E12088=0,TEXT(dados!#REF!,"00000000"),IF(E12088=2,TEXT(dados!#REF!,"0000"),TEXT(dados!#REF!,"#")))</f>
        <v>#REF!</v>
      </c>
      <c r="D12088" t="e">
        <f>IF(dados!#REF!=0,"",dados!#REF!)</f>
        <v>#REF!</v>
      </c>
      <c r="E12088" t="e">
        <f>dados!#REF!</f>
        <v>#REF!</v>
      </c>
      <c r="F12088" t="e">
        <f>dados!#REF!</f>
        <v>#REF!</v>
      </c>
      <c r="G12088"/>
      <c r="H12088"/>
      <c r="I12088"/>
      <c r="J12088"/>
      <c r="K12088" s="13"/>
      <c r="L12088" s="13" t="e">
        <f>dados!#REF!/100</f>
        <v>#REF!</v>
      </c>
      <c r="M12088" s="13" t="e">
        <f>dados!#REF!/100</f>
        <v>#REF!</v>
      </c>
      <c r="N12088" s="13" t="e">
        <f>dados!#REF!/100</f>
        <v>#REF!</v>
      </c>
      <c r="O12088" s="13" t="e">
        <f>dados!#REF!/100</f>
        <v>#REF!</v>
      </c>
      <c r="P12088" s="22" t="e">
        <f>LEFT(Tabela2[[#This Row],[Código]],2)</f>
        <v>#VALUE!</v>
      </c>
    </row>
    <row r="12089" spans="2:16" ht="15" customHeight="1" x14ac:dyDescent="0.25">
      <c r="B12089" s="31" t="e">
        <f>IF(Tabela2[[#This Row],[Tipo]] = 0,LOOKUP(Tabela2[[#This Row],[RESUMO]],Tabela3[Grupo],Tabela3[Meus produtos]),VLOOKUP(Tabela2[[#This Row],[Código]],Tabela4[[Código NBS/LC116]:[Meus serviços]],3,0))</f>
        <v>#VALUE!</v>
      </c>
      <c r="C12089" t="e">
        <f>IF(E12089=0,TEXT(dados!#REF!,"00000000"),IF(E12089=2,TEXT(dados!#REF!,"0000"),TEXT(dados!#REF!,"#")))</f>
        <v>#REF!</v>
      </c>
      <c r="D12089" t="e">
        <f>IF(dados!#REF!=0,"",dados!#REF!)</f>
        <v>#REF!</v>
      </c>
      <c r="E12089" t="e">
        <f>dados!#REF!</f>
        <v>#REF!</v>
      </c>
      <c r="F12089" t="e">
        <f>dados!#REF!</f>
        <v>#REF!</v>
      </c>
      <c r="G12089"/>
      <c r="H12089"/>
      <c r="I12089"/>
      <c r="J12089"/>
      <c r="K12089" s="13"/>
      <c r="L12089" s="13" t="e">
        <f>dados!#REF!/100</f>
        <v>#REF!</v>
      </c>
      <c r="M12089" s="13" t="e">
        <f>dados!#REF!/100</f>
        <v>#REF!</v>
      </c>
      <c r="N12089" s="13" t="e">
        <f>dados!#REF!/100</f>
        <v>#REF!</v>
      </c>
      <c r="O12089" s="13" t="e">
        <f>dados!#REF!/100</f>
        <v>#REF!</v>
      </c>
      <c r="P12089" s="22" t="e">
        <f>LEFT(Tabela2[[#This Row],[Código]],2)</f>
        <v>#VALUE!</v>
      </c>
    </row>
    <row r="12090" spans="2:16" ht="15" customHeight="1" x14ac:dyDescent="0.25">
      <c r="B12090" s="31" t="e">
        <f>IF(Tabela2[[#This Row],[Tipo]] = 0,LOOKUP(Tabela2[[#This Row],[RESUMO]],Tabela3[Grupo],Tabela3[Meus produtos]),VLOOKUP(Tabela2[[#This Row],[Código]],Tabela4[[Código NBS/LC116]:[Meus serviços]],3,0))</f>
        <v>#VALUE!</v>
      </c>
      <c r="C12090" t="e">
        <f>IF(E12090=0,TEXT(dados!#REF!,"00000000"),IF(E12090=2,TEXT(dados!#REF!,"0000"),TEXT(dados!#REF!,"#")))</f>
        <v>#REF!</v>
      </c>
      <c r="D12090" t="e">
        <f>IF(dados!#REF!=0,"",dados!#REF!)</f>
        <v>#REF!</v>
      </c>
      <c r="E12090" t="e">
        <f>dados!#REF!</f>
        <v>#REF!</v>
      </c>
      <c r="F12090" t="e">
        <f>dados!#REF!</f>
        <v>#REF!</v>
      </c>
      <c r="G12090"/>
      <c r="H12090"/>
      <c r="I12090"/>
      <c r="J12090"/>
      <c r="K12090" s="13"/>
      <c r="L12090" s="13" t="e">
        <f>dados!#REF!/100</f>
        <v>#REF!</v>
      </c>
      <c r="M12090" s="13" t="e">
        <f>dados!#REF!/100</f>
        <v>#REF!</v>
      </c>
      <c r="N12090" s="13" t="e">
        <f>dados!#REF!/100</f>
        <v>#REF!</v>
      </c>
      <c r="O12090" s="13" t="e">
        <f>dados!#REF!/100</f>
        <v>#REF!</v>
      </c>
      <c r="P12090" s="22" t="e">
        <f>LEFT(Tabela2[[#This Row],[Código]],2)</f>
        <v>#VALUE!</v>
      </c>
    </row>
    <row r="12091" spans="2:16" ht="15" customHeight="1" x14ac:dyDescent="0.25">
      <c r="B12091" s="31" t="e">
        <f>IF(Tabela2[[#This Row],[Tipo]] = 0,LOOKUP(Tabela2[[#This Row],[RESUMO]],Tabela3[Grupo],Tabela3[Meus produtos]),VLOOKUP(Tabela2[[#This Row],[Código]],Tabela4[[Código NBS/LC116]:[Meus serviços]],3,0))</f>
        <v>#VALUE!</v>
      </c>
      <c r="C12091" t="e">
        <f>IF(E12091=0,TEXT(dados!#REF!,"00000000"),IF(E12091=2,TEXT(dados!#REF!,"0000"),TEXT(dados!#REF!,"#")))</f>
        <v>#REF!</v>
      </c>
      <c r="D12091" t="e">
        <f>IF(dados!#REF!=0,"",dados!#REF!)</f>
        <v>#REF!</v>
      </c>
      <c r="E12091" t="e">
        <f>dados!#REF!</f>
        <v>#REF!</v>
      </c>
      <c r="F12091" t="e">
        <f>dados!#REF!</f>
        <v>#REF!</v>
      </c>
      <c r="G12091"/>
      <c r="H12091"/>
      <c r="I12091"/>
      <c r="J12091"/>
      <c r="K12091" s="13"/>
      <c r="L12091" s="13" t="e">
        <f>dados!#REF!/100</f>
        <v>#REF!</v>
      </c>
      <c r="M12091" s="13" t="e">
        <f>dados!#REF!/100</f>
        <v>#REF!</v>
      </c>
      <c r="N12091" s="13" t="e">
        <f>dados!#REF!/100</f>
        <v>#REF!</v>
      </c>
      <c r="O12091" s="13" t="e">
        <f>dados!#REF!/100</f>
        <v>#REF!</v>
      </c>
      <c r="P12091" s="22" t="e">
        <f>LEFT(Tabela2[[#This Row],[Código]],2)</f>
        <v>#VALUE!</v>
      </c>
    </row>
    <row r="12092" spans="2:16" ht="15" customHeight="1" x14ac:dyDescent="0.25">
      <c r="B12092" s="31" t="e">
        <f>IF(Tabela2[[#This Row],[Tipo]] = 0,LOOKUP(Tabela2[[#This Row],[RESUMO]],Tabela3[Grupo],Tabela3[Meus produtos]),VLOOKUP(Tabela2[[#This Row],[Código]],Tabela4[[Código NBS/LC116]:[Meus serviços]],3,0))</f>
        <v>#VALUE!</v>
      </c>
      <c r="C12092" t="e">
        <f>IF(E12092=0,TEXT(dados!#REF!,"00000000"),IF(E12092=2,TEXT(dados!#REF!,"0000"),TEXT(dados!#REF!,"#")))</f>
        <v>#REF!</v>
      </c>
      <c r="D12092" t="e">
        <f>IF(dados!#REF!=0,"",dados!#REF!)</f>
        <v>#REF!</v>
      </c>
      <c r="E12092" t="e">
        <f>dados!#REF!</f>
        <v>#REF!</v>
      </c>
      <c r="F12092" t="e">
        <f>dados!#REF!</f>
        <v>#REF!</v>
      </c>
      <c r="G12092"/>
      <c r="H12092"/>
      <c r="I12092"/>
      <c r="J12092"/>
      <c r="K12092" s="13"/>
      <c r="L12092" s="13" t="e">
        <f>dados!#REF!/100</f>
        <v>#REF!</v>
      </c>
      <c r="M12092" s="13" t="e">
        <f>dados!#REF!/100</f>
        <v>#REF!</v>
      </c>
      <c r="N12092" s="13" t="e">
        <f>dados!#REF!/100</f>
        <v>#REF!</v>
      </c>
      <c r="O12092" s="13" t="e">
        <f>dados!#REF!/100</f>
        <v>#REF!</v>
      </c>
      <c r="P12092" s="22" t="e">
        <f>LEFT(Tabela2[[#This Row],[Código]],2)</f>
        <v>#VALUE!</v>
      </c>
    </row>
    <row r="12093" spans="2:16" ht="15" customHeight="1" x14ac:dyDescent="0.25">
      <c r="B12093" s="31" t="e">
        <f>IF(Tabela2[[#This Row],[Tipo]] = 0,LOOKUP(Tabela2[[#This Row],[RESUMO]],Tabela3[Grupo],Tabela3[Meus produtos]),VLOOKUP(Tabela2[[#This Row],[Código]],Tabela4[[Código NBS/LC116]:[Meus serviços]],3,0))</f>
        <v>#VALUE!</v>
      </c>
      <c r="C12093" t="e">
        <f>IF(E12093=0,TEXT(dados!#REF!,"00000000"),IF(E12093=2,TEXT(dados!#REF!,"0000"),TEXT(dados!#REF!,"#")))</f>
        <v>#REF!</v>
      </c>
      <c r="D12093" t="e">
        <f>IF(dados!#REF!=0,"",dados!#REF!)</f>
        <v>#REF!</v>
      </c>
      <c r="E12093" t="e">
        <f>dados!#REF!</f>
        <v>#REF!</v>
      </c>
      <c r="F12093" t="e">
        <f>dados!#REF!</f>
        <v>#REF!</v>
      </c>
      <c r="G12093"/>
      <c r="H12093"/>
      <c r="I12093"/>
      <c r="J12093"/>
      <c r="K12093" s="13"/>
      <c r="L12093" s="13" t="e">
        <f>dados!#REF!/100</f>
        <v>#REF!</v>
      </c>
      <c r="M12093" s="13" t="e">
        <f>dados!#REF!/100</f>
        <v>#REF!</v>
      </c>
      <c r="N12093" s="13" t="e">
        <f>dados!#REF!/100</f>
        <v>#REF!</v>
      </c>
      <c r="O12093" s="13" t="e">
        <f>dados!#REF!/100</f>
        <v>#REF!</v>
      </c>
      <c r="P12093" s="22" t="e">
        <f>LEFT(Tabela2[[#This Row],[Código]],2)</f>
        <v>#VALUE!</v>
      </c>
    </row>
    <row r="12094" spans="2:16" ht="15" customHeight="1" x14ac:dyDescent="0.25">
      <c r="B12094" s="31" t="e">
        <f>IF(Tabela2[[#This Row],[Tipo]] = 0,LOOKUP(Tabela2[[#This Row],[RESUMO]],Tabela3[Grupo],Tabela3[Meus produtos]),VLOOKUP(Tabela2[[#This Row],[Código]],Tabela4[[Código NBS/LC116]:[Meus serviços]],3,0))</f>
        <v>#VALUE!</v>
      </c>
      <c r="C12094" t="e">
        <f>IF(E12094=0,TEXT(dados!#REF!,"00000000"),IF(E12094=2,TEXT(dados!#REF!,"0000"),TEXT(dados!#REF!,"#")))</f>
        <v>#REF!</v>
      </c>
      <c r="D12094" t="e">
        <f>IF(dados!#REF!=0,"",dados!#REF!)</f>
        <v>#REF!</v>
      </c>
      <c r="E12094" t="e">
        <f>dados!#REF!</f>
        <v>#REF!</v>
      </c>
      <c r="F12094" t="e">
        <f>dados!#REF!</f>
        <v>#REF!</v>
      </c>
      <c r="G12094"/>
      <c r="H12094"/>
      <c r="I12094"/>
      <c r="J12094"/>
      <c r="K12094" s="13"/>
      <c r="L12094" s="13" t="e">
        <f>dados!#REF!/100</f>
        <v>#REF!</v>
      </c>
      <c r="M12094" s="13" t="e">
        <f>dados!#REF!/100</f>
        <v>#REF!</v>
      </c>
      <c r="N12094" s="13" t="e">
        <f>dados!#REF!/100</f>
        <v>#REF!</v>
      </c>
      <c r="O12094" s="13" t="e">
        <f>dados!#REF!/100</f>
        <v>#REF!</v>
      </c>
      <c r="P12094" s="22" t="e">
        <f>LEFT(Tabela2[[#This Row],[Código]],2)</f>
        <v>#VALUE!</v>
      </c>
    </row>
    <row r="12095" spans="2:16" ht="15" customHeight="1" x14ac:dyDescent="0.25">
      <c r="B12095" s="31" t="e">
        <f>IF(Tabela2[[#This Row],[Tipo]] = 0,LOOKUP(Tabela2[[#This Row],[RESUMO]],Tabela3[Grupo],Tabela3[Meus produtos]),VLOOKUP(Tabela2[[#This Row],[Código]],Tabela4[[Código NBS/LC116]:[Meus serviços]],3,0))</f>
        <v>#VALUE!</v>
      </c>
      <c r="C12095" t="e">
        <f>IF(E12095=0,TEXT(dados!#REF!,"00000000"),IF(E12095=2,TEXT(dados!#REF!,"0000"),TEXT(dados!#REF!,"#")))</f>
        <v>#REF!</v>
      </c>
      <c r="D12095" t="e">
        <f>IF(dados!#REF!=0,"",dados!#REF!)</f>
        <v>#REF!</v>
      </c>
      <c r="E12095" t="e">
        <f>dados!#REF!</f>
        <v>#REF!</v>
      </c>
      <c r="F12095" t="e">
        <f>dados!#REF!</f>
        <v>#REF!</v>
      </c>
      <c r="G12095"/>
      <c r="H12095"/>
      <c r="I12095"/>
      <c r="J12095"/>
      <c r="K12095" s="13"/>
      <c r="L12095" s="13" t="e">
        <f>dados!#REF!/100</f>
        <v>#REF!</v>
      </c>
      <c r="M12095" s="13" t="e">
        <f>dados!#REF!/100</f>
        <v>#REF!</v>
      </c>
      <c r="N12095" s="13" t="e">
        <f>dados!#REF!/100</f>
        <v>#REF!</v>
      </c>
      <c r="O12095" s="13" t="e">
        <f>dados!#REF!/100</f>
        <v>#REF!</v>
      </c>
      <c r="P12095" s="22" t="e">
        <f>LEFT(Tabela2[[#This Row],[Código]],2)</f>
        <v>#VALUE!</v>
      </c>
    </row>
    <row r="12096" spans="2:16" ht="15" customHeight="1" x14ac:dyDescent="0.25">
      <c r="B12096" s="31" t="e">
        <f>IF(Tabela2[[#This Row],[Tipo]] = 0,LOOKUP(Tabela2[[#This Row],[RESUMO]],Tabela3[Grupo],Tabela3[Meus produtos]),VLOOKUP(Tabela2[[#This Row],[Código]],Tabela4[[Código NBS/LC116]:[Meus serviços]],3,0))</f>
        <v>#VALUE!</v>
      </c>
      <c r="C12096" t="e">
        <f>IF(E12096=0,TEXT(dados!#REF!,"00000000"),IF(E12096=2,TEXT(dados!#REF!,"0000"),TEXT(dados!#REF!,"#")))</f>
        <v>#REF!</v>
      </c>
      <c r="D12096" t="e">
        <f>IF(dados!#REF!=0,"",dados!#REF!)</f>
        <v>#REF!</v>
      </c>
      <c r="E12096" t="e">
        <f>dados!#REF!</f>
        <v>#REF!</v>
      </c>
      <c r="F12096" t="e">
        <f>dados!#REF!</f>
        <v>#REF!</v>
      </c>
      <c r="G12096"/>
      <c r="H12096"/>
      <c r="I12096"/>
      <c r="J12096"/>
      <c r="K12096" s="13"/>
      <c r="L12096" s="13" t="e">
        <f>dados!#REF!/100</f>
        <v>#REF!</v>
      </c>
      <c r="M12096" s="13" t="e">
        <f>dados!#REF!/100</f>
        <v>#REF!</v>
      </c>
      <c r="N12096" s="13" t="e">
        <f>dados!#REF!/100</f>
        <v>#REF!</v>
      </c>
      <c r="O12096" s="13" t="e">
        <f>dados!#REF!/100</f>
        <v>#REF!</v>
      </c>
      <c r="P12096" s="22" t="e">
        <f>LEFT(Tabela2[[#This Row],[Código]],2)</f>
        <v>#VALUE!</v>
      </c>
    </row>
    <row r="12097" spans="2:16" ht="15" customHeight="1" x14ac:dyDescent="0.25">
      <c r="B12097" s="31" t="e">
        <f>IF(Tabela2[[#This Row],[Tipo]] = 0,LOOKUP(Tabela2[[#This Row],[RESUMO]],Tabela3[Grupo],Tabela3[Meus produtos]),VLOOKUP(Tabela2[[#This Row],[Código]],Tabela4[[Código NBS/LC116]:[Meus serviços]],3,0))</f>
        <v>#VALUE!</v>
      </c>
      <c r="C12097" t="e">
        <f>IF(E12097=0,TEXT(dados!#REF!,"00000000"),IF(E12097=2,TEXT(dados!#REF!,"0000"),TEXT(dados!#REF!,"#")))</f>
        <v>#REF!</v>
      </c>
      <c r="D12097" t="e">
        <f>IF(dados!#REF!=0,"",dados!#REF!)</f>
        <v>#REF!</v>
      </c>
      <c r="E12097" t="e">
        <f>dados!#REF!</f>
        <v>#REF!</v>
      </c>
      <c r="F12097" t="e">
        <f>dados!#REF!</f>
        <v>#REF!</v>
      </c>
      <c r="G12097"/>
      <c r="H12097"/>
      <c r="I12097"/>
      <c r="J12097"/>
      <c r="K12097" s="13"/>
      <c r="L12097" s="13" t="e">
        <f>dados!#REF!/100</f>
        <v>#REF!</v>
      </c>
      <c r="M12097" s="13" t="e">
        <f>dados!#REF!/100</f>
        <v>#REF!</v>
      </c>
      <c r="N12097" s="13" t="e">
        <f>dados!#REF!/100</f>
        <v>#REF!</v>
      </c>
      <c r="O12097" s="13" t="e">
        <f>dados!#REF!/100</f>
        <v>#REF!</v>
      </c>
      <c r="P12097" s="22" t="e">
        <f>LEFT(Tabela2[[#This Row],[Código]],2)</f>
        <v>#VALUE!</v>
      </c>
    </row>
    <row r="12098" spans="2:16" ht="15" customHeight="1" x14ac:dyDescent="0.25">
      <c r="B12098" s="31" t="e">
        <f>IF(Tabela2[[#This Row],[Tipo]] = 0,LOOKUP(Tabela2[[#This Row],[RESUMO]],Tabela3[Grupo],Tabela3[Meus produtos]),VLOOKUP(Tabela2[[#This Row],[Código]],Tabela4[[Código NBS/LC116]:[Meus serviços]],3,0))</f>
        <v>#VALUE!</v>
      </c>
      <c r="C12098" t="e">
        <f>IF(E12098=0,TEXT(dados!#REF!,"00000000"),IF(E12098=2,TEXT(dados!#REF!,"0000"),TEXT(dados!#REF!,"#")))</f>
        <v>#REF!</v>
      </c>
      <c r="D12098" t="e">
        <f>IF(dados!#REF!=0,"",dados!#REF!)</f>
        <v>#REF!</v>
      </c>
      <c r="E12098" t="e">
        <f>dados!#REF!</f>
        <v>#REF!</v>
      </c>
      <c r="F12098" t="e">
        <f>dados!#REF!</f>
        <v>#REF!</v>
      </c>
      <c r="G12098"/>
      <c r="H12098"/>
      <c r="I12098"/>
      <c r="J12098"/>
      <c r="K12098" s="13"/>
      <c r="L12098" s="13" t="e">
        <f>dados!#REF!/100</f>
        <v>#REF!</v>
      </c>
      <c r="M12098" s="13" t="e">
        <f>dados!#REF!/100</f>
        <v>#REF!</v>
      </c>
      <c r="N12098" s="13" t="e">
        <f>dados!#REF!/100</f>
        <v>#REF!</v>
      </c>
      <c r="O12098" s="13" t="e">
        <f>dados!#REF!/100</f>
        <v>#REF!</v>
      </c>
      <c r="P12098" s="11" t="e">
        <f>LEFT(Tabela2[[#This Row],[Código]],2)</f>
        <v>#VALUE!</v>
      </c>
    </row>
    <row r="12099" spans="2:16" ht="15" customHeight="1" x14ac:dyDescent="0.25">
      <c r="B12099" s="31" t="e">
        <f>IF(Tabela2[[#This Row],[Tipo]] = 0,LOOKUP(Tabela2[[#This Row],[RESUMO]],Tabela3[Grupo],Tabela3[Meus produtos]),VLOOKUP(Tabela2[[#This Row],[Código]],Tabela4[[Código NBS/LC116]:[Meus serviços]],3,0))</f>
        <v>#VALUE!</v>
      </c>
      <c r="C12099" t="e">
        <f>IF(E12099=0,TEXT(dados!#REF!,"00000000"),IF(E12099=2,TEXT(dados!#REF!,"0000"),TEXT(dados!#REF!,"#")))</f>
        <v>#REF!</v>
      </c>
      <c r="D12099" t="e">
        <f>IF(dados!#REF!=0,"",dados!#REF!)</f>
        <v>#REF!</v>
      </c>
      <c r="E12099" t="e">
        <f>dados!#REF!</f>
        <v>#REF!</v>
      </c>
      <c r="F12099" t="e">
        <f>dados!#REF!</f>
        <v>#REF!</v>
      </c>
      <c r="G12099"/>
      <c r="H12099"/>
      <c r="I12099"/>
      <c r="J12099"/>
      <c r="K12099" s="13"/>
      <c r="L12099" s="13" t="e">
        <f>dados!#REF!/100</f>
        <v>#REF!</v>
      </c>
      <c r="M12099" s="13" t="e">
        <f>dados!#REF!/100</f>
        <v>#REF!</v>
      </c>
      <c r="N12099" s="13" t="e">
        <f>dados!#REF!/100</f>
        <v>#REF!</v>
      </c>
      <c r="O12099" s="13" t="e">
        <f>dados!#REF!/100</f>
        <v>#REF!</v>
      </c>
      <c r="P12099" s="11" t="e">
        <f>LEFT(Tabela2[[#This Row],[Código]],2)</f>
        <v>#VALUE!</v>
      </c>
    </row>
    <row r="12100" spans="2:16" ht="15" customHeight="1" x14ac:dyDescent="0.25">
      <c r="B12100" s="31" t="e">
        <f>IF(Tabela2[[#This Row],[Tipo]] = 0,LOOKUP(Tabela2[[#This Row],[RESUMO]],Tabela3[Grupo],Tabela3[Meus produtos]),VLOOKUP(Tabela2[[#This Row],[Código]],Tabela4[[Código NBS/LC116]:[Meus serviços]],3,0))</f>
        <v>#VALUE!</v>
      </c>
      <c r="C12100" t="e">
        <f>IF(E12100=0,TEXT(dados!#REF!,"00000000"),IF(E12100=2,TEXT(dados!#REF!,"0000"),TEXT(dados!#REF!,"#")))</f>
        <v>#REF!</v>
      </c>
      <c r="D12100" t="e">
        <f>IF(dados!#REF!=0,"",dados!#REF!)</f>
        <v>#REF!</v>
      </c>
      <c r="E12100" t="e">
        <f>dados!#REF!</f>
        <v>#REF!</v>
      </c>
      <c r="F12100" t="e">
        <f>dados!#REF!</f>
        <v>#REF!</v>
      </c>
      <c r="G12100"/>
      <c r="H12100"/>
      <c r="I12100"/>
      <c r="J12100"/>
      <c r="K12100" s="13"/>
      <c r="L12100" s="13" t="e">
        <f>dados!#REF!/100</f>
        <v>#REF!</v>
      </c>
      <c r="M12100" s="13" t="e">
        <f>dados!#REF!/100</f>
        <v>#REF!</v>
      </c>
      <c r="N12100" s="13" t="e">
        <f>dados!#REF!/100</f>
        <v>#REF!</v>
      </c>
      <c r="O12100" s="13" t="e">
        <f>dados!#REF!/100</f>
        <v>#REF!</v>
      </c>
      <c r="P12100" s="11" t="e">
        <f>LEFT(Tabela2[[#This Row],[Código]],2)</f>
        <v>#VALUE!</v>
      </c>
    </row>
    <row r="12101" spans="2:16" ht="15" customHeight="1" x14ac:dyDescent="0.25">
      <c r="B12101" s="31" t="e">
        <f>IF(Tabela2[[#This Row],[Tipo]] = 0,LOOKUP(Tabela2[[#This Row],[RESUMO]],Tabela3[Grupo],Tabela3[Meus produtos]),VLOOKUP(Tabela2[[#This Row],[Código]],Tabela4[[Código NBS/LC116]:[Meus serviços]],3,0))</f>
        <v>#VALUE!</v>
      </c>
      <c r="C12101" t="e">
        <f>IF(E12101=0,TEXT(dados!#REF!,"00000000"),IF(E12101=2,TEXT(dados!#REF!,"0000"),TEXT(dados!#REF!,"#")))</f>
        <v>#REF!</v>
      </c>
      <c r="D12101" t="e">
        <f>IF(dados!#REF!=0,"",dados!#REF!)</f>
        <v>#REF!</v>
      </c>
      <c r="E12101" t="e">
        <f>dados!#REF!</f>
        <v>#REF!</v>
      </c>
      <c r="F12101" t="e">
        <f>dados!#REF!</f>
        <v>#REF!</v>
      </c>
      <c r="G12101"/>
      <c r="H12101"/>
      <c r="I12101"/>
      <c r="J12101"/>
      <c r="K12101" s="13"/>
      <c r="L12101" s="13" t="e">
        <f>dados!#REF!/100</f>
        <v>#REF!</v>
      </c>
      <c r="M12101" s="13" t="e">
        <f>dados!#REF!/100</f>
        <v>#REF!</v>
      </c>
      <c r="N12101" s="13" t="e">
        <f>dados!#REF!/100</f>
        <v>#REF!</v>
      </c>
      <c r="O12101" s="13" t="e">
        <f>dados!#REF!/100</f>
        <v>#REF!</v>
      </c>
      <c r="P12101" s="11" t="e">
        <f>LEFT(Tabela2[[#This Row],[Código]],2)</f>
        <v>#VALUE!</v>
      </c>
    </row>
    <row r="12102" spans="2:16" ht="15" customHeight="1" x14ac:dyDescent="0.25">
      <c r="B12102" s="31" t="e">
        <f>IF(Tabela2[[#This Row],[Tipo]] = 0,LOOKUP(Tabela2[[#This Row],[RESUMO]],Tabela3[Grupo],Tabela3[Meus produtos]),VLOOKUP(Tabela2[[#This Row],[Código]],Tabela4[[Código NBS/LC116]:[Meus serviços]],3,0))</f>
        <v>#VALUE!</v>
      </c>
      <c r="C12102" t="e">
        <f>IF(E12102=0,TEXT(dados!#REF!,"00000000"),IF(E12102=2,TEXT(dados!#REF!,"0000"),TEXT(dados!#REF!,"#")))</f>
        <v>#REF!</v>
      </c>
      <c r="D12102" t="e">
        <f>IF(dados!#REF!=0,"",dados!#REF!)</f>
        <v>#REF!</v>
      </c>
      <c r="E12102" t="e">
        <f>dados!#REF!</f>
        <v>#REF!</v>
      </c>
      <c r="F12102" t="e">
        <f>dados!#REF!</f>
        <v>#REF!</v>
      </c>
      <c r="G12102"/>
      <c r="H12102"/>
      <c r="I12102"/>
      <c r="J12102"/>
      <c r="K12102" s="13"/>
      <c r="L12102" s="13" t="e">
        <f>dados!#REF!/100</f>
        <v>#REF!</v>
      </c>
      <c r="M12102" s="13" t="e">
        <f>dados!#REF!/100</f>
        <v>#REF!</v>
      </c>
      <c r="N12102" s="13" t="e">
        <f>dados!#REF!/100</f>
        <v>#REF!</v>
      </c>
      <c r="O12102" s="13" t="e">
        <f>dados!#REF!/100</f>
        <v>#REF!</v>
      </c>
      <c r="P12102" s="11" t="e">
        <f>LEFT(Tabela2[[#This Row],[Código]],2)</f>
        <v>#VALUE!</v>
      </c>
    </row>
    <row r="12103" spans="2:16" ht="15" customHeight="1" x14ac:dyDescent="0.25">
      <c r="B12103" s="31" t="e">
        <f>IF(Tabela2[[#This Row],[Tipo]] = 0,LOOKUP(Tabela2[[#This Row],[RESUMO]],Tabela3[Grupo],Tabela3[Meus produtos]),VLOOKUP(Tabela2[[#This Row],[Código]],Tabela4[[Código NBS/LC116]:[Meus serviços]],3,0))</f>
        <v>#VALUE!</v>
      </c>
      <c r="C12103" t="e">
        <f>IF(E12103=0,TEXT(dados!#REF!,"00000000"),IF(E12103=2,TEXT(dados!#REF!,"0000"),TEXT(dados!#REF!,"#")))</f>
        <v>#REF!</v>
      </c>
      <c r="D12103" t="e">
        <f>IF(dados!#REF!=0,"",dados!#REF!)</f>
        <v>#REF!</v>
      </c>
      <c r="E12103" t="e">
        <f>dados!#REF!</f>
        <v>#REF!</v>
      </c>
      <c r="F12103" t="e">
        <f>dados!#REF!</f>
        <v>#REF!</v>
      </c>
      <c r="G12103"/>
      <c r="H12103"/>
      <c r="I12103"/>
      <c r="J12103"/>
      <c r="K12103" s="13"/>
      <c r="L12103" s="13" t="e">
        <f>dados!#REF!/100</f>
        <v>#REF!</v>
      </c>
      <c r="M12103" s="13" t="e">
        <f>dados!#REF!/100</f>
        <v>#REF!</v>
      </c>
      <c r="N12103" s="13" t="e">
        <f>dados!#REF!/100</f>
        <v>#REF!</v>
      </c>
      <c r="O12103" s="13" t="e">
        <f>dados!#REF!/100</f>
        <v>#REF!</v>
      </c>
      <c r="P12103" s="11" t="e">
        <f>LEFT(Tabela2[[#This Row],[Código]],2)</f>
        <v>#VALUE!</v>
      </c>
    </row>
    <row r="12104" spans="2:16" ht="15" customHeight="1" x14ac:dyDescent="0.25">
      <c r="B12104" s="31" t="e">
        <f>IF(Tabela2[[#This Row],[Tipo]] = 0,LOOKUP(Tabela2[[#This Row],[RESUMO]],Tabela3[Grupo],Tabela3[Meus produtos]),VLOOKUP(Tabela2[[#This Row],[Código]],Tabela4[[Código NBS/LC116]:[Meus serviços]],3,0))</f>
        <v>#VALUE!</v>
      </c>
      <c r="C12104" t="e">
        <f>IF(E12104=0,TEXT(dados!#REF!,"00000000"),IF(E12104=2,TEXT(dados!#REF!,"0000"),TEXT(dados!#REF!,"#")))</f>
        <v>#REF!</v>
      </c>
      <c r="D12104" t="e">
        <f>IF(dados!#REF!=0,"",dados!#REF!)</f>
        <v>#REF!</v>
      </c>
      <c r="E12104" t="e">
        <f>dados!#REF!</f>
        <v>#REF!</v>
      </c>
      <c r="F12104" t="e">
        <f>dados!#REF!</f>
        <v>#REF!</v>
      </c>
      <c r="G12104"/>
      <c r="H12104"/>
      <c r="I12104"/>
      <c r="J12104"/>
      <c r="K12104" s="13"/>
      <c r="L12104" s="13" t="e">
        <f>dados!#REF!/100</f>
        <v>#REF!</v>
      </c>
      <c r="M12104" s="13" t="e">
        <f>dados!#REF!/100</f>
        <v>#REF!</v>
      </c>
      <c r="N12104" s="13" t="e">
        <f>dados!#REF!/100</f>
        <v>#REF!</v>
      </c>
      <c r="O12104" s="13" t="e">
        <f>dados!#REF!/100</f>
        <v>#REF!</v>
      </c>
      <c r="P12104" s="11" t="e">
        <f>LEFT(Tabela2[[#This Row],[Código]],2)</f>
        <v>#VALUE!</v>
      </c>
    </row>
    <row r="12105" spans="2:16" ht="15" customHeight="1" x14ac:dyDescent="0.25">
      <c r="B12105" s="31" t="e">
        <f>IF(Tabela2[[#This Row],[Tipo]] = 0,LOOKUP(Tabela2[[#This Row],[RESUMO]],Tabela3[Grupo],Tabela3[Meus produtos]),VLOOKUP(Tabela2[[#This Row],[Código]],Tabela4[[Código NBS/LC116]:[Meus serviços]],3,0))</f>
        <v>#VALUE!</v>
      </c>
      <c r="C12105" t="e">
        <f>IF(E12105=0,TEXT(dados!#REF!,"00000000"),IF(E12105=2,TEXT(dados!#REF!,"0000"),TEXT(dados!#REF!,"#")))</f>
        <v>#REF!</v>
      </c>
      <c r="D12105" t="e">
        <f>IF(dados!#REF!=0,"",dados!#REF!)</f>
        <v>#REF!</v>
      </c>
      <c r="E12105" t="e">
        <f>dados!#REF!</f>
        <v>#REF!</v>
      </c>
      <c r="F12105" t="e">
        <f>dados!#REF!</f>
        <v>#REF!</v>
      </c>
      <c r="G12105"/>
      <c r="H12105"/>
      <c r="I12105"/>
      <c r="J12105"/>
      <c r="K12105" s="13"/>
      <c r="L12105" s="13" t="e">
        <f>dados!#REF!/100</f>
        <v>#REF!</v>
      </c>
      <c r="M12105" s="13" t="e">
        <f>dados!#REF!/100</f>
        <v>#REF!</v>
      </c>
      <c r="N12105" s="13" t="e">
        <f>dados!#REF!/100</f>
        <v>#REF!</v>
      </c>
      <c r="O12105" s="13" t="e">
        <f>dados!#REF!/100</f>
        <v>#REF!</v>
      </c>
      <c r="P12105" s="11" t="e">
        <f>LEFT(Tabela2[[#This Row],[Código]],2)</f>
        <v>#VALUE!</v>
      </c>
    </row>
    <row r="12106" spans="2:16" ht="15" customHeight="1" x14ac:dyDescent="0.25">
      <c r="B12106" s="31" t="e">
        <f>IF(Tabela2[[#This Row],[Tipo]] = 0,LOOKUP(Tabela2[[#This Row],[RESUMO]],Tabela3[Grupo],Tabela3[Meus produtos]),VLOOKUP(Tabela2[[#This Row],[Código]],Tabela4[[Código NBS/LC116]:[Meus serviços]],3,0))</f>
        <v>#VALUE!</v>
      </c>
      <c r="C12106" t="e">
        <f>IF(E12106=0,TEXT(dados!#REF!,"00000000"),IF(E12106=2,TEXT(dados!#REF!,"0000"),TEXT(dados!#REF!,"#")))</f>
        <v>#REF!</v>
      </c>
      <c r="D12106" t="e">
        <f>IF(dados!#REF!=0,"",dados!#REF!)</f>
        <v>#REF!</v>
      </c>
      <c r="E12106" t="e">
        <f>dados!#REF!</f>
        <v>#REF!</v>
      </c>
      <c r="F12106" t="e">
        <f>dados!#REF!</f>
        <v>#REF!</v>
      </c>
      <c r="G12106"/>
      <c r="H12106"/>
      <c r="I12106"/>
      <c r="J12106"/>
      <c r="K12106" s="13"/>
      <c r="L12106" s="13" t="e">
        <f>dados!#REF!/100</f>
        <v>#REF!</v>
      </c>
      <c r="M12106" s="13" t="e">
        <f>dados!#REF!/100</f>
        <v>#REF!</v>
      </c>
      <c r="N12106" s="13" t="e">
        <f>dados!#REF!/100</f>
        <v>#REF!</v>
      </c>
      <c r="O12106" s="13" t="e">
        <f>dados!#REF!/100</f>
        <v>#REF!</v>
      </c>
      <c r="P12106" s="11" t="e">
        <f>LEFT(Tabela2[[#This Row],[Código]],2)</f>
        <v>#VALUE!</v>
      </c>
    </row>
    <row r="12107" spans="2:16" ht="15" customHeight="1" x14ac:dyDescent="0.25">
      <c r="B12107" s="31" t="e">
        <f>IF(Tabela2[[#This Row],[Tipo]] = 0,LOOKUP(Tabela2[[#This Row],[RESUMO]],Tabela3[Grupo],Tabela3[Meus produtos]),VLOOKUP(Tabela2[[#This Row],[Código]],Tabela4[[Código NBS/LC116]:[Meus serviços]],3,0))</f>
        <v>#VALUE!</v>
      </c>
      <c r="C12107" t="e">
        <f>IF(E12107=0,TEXT(dados!#REF!,"00000000"),IF(E12107=2,TEXT(dados!#REF!,"0000"),TEXT(dados!#REF!,"#")))</f>
        <v>#REF!</v>
      </c>
      <c r="D12107" t="e">
        <f>IF(dados!#REF!=0,"",dados!#REF!)</f>
        <v>#REF!</v>
      </c>
      <c r="E12107" t="e">
        <f>dados!#REF!</f>
        <v>#REF!</v>
      </c>
      <c r="F12107" t="e">
        <f>dados!#REF!</f>
        <v>#REF!</v>
      </c>
      <c r="G12107"/>
      <c r="H12107"/>
      <c r="I12107"/>
      <c r="J12107"/>
      <c r="K12107" s="13"/>
      <c r="L12107" s="13" t="e">
        <f>dados!#REF!/100</f>
        <v>#REF!</v>
      </c>
      <c r="M12107" s="13" t="e">
        <f>dados!#REF!/100</f>
        <v>#REF!</v>
      </c>
      <c r="N12107" s="13" t="e">
        <f>dados!#REF!/100</f>
        <v>#REF!</v>
      </c>
      <c r="O12107" s="13" t="e">
        <f>dados!#REF!/100</f>
        <v>#REF!</v>
      </c>
      <c r="P12107" s="11" t="e">
        <f>LEFT(Tabela2[[#This Row],[Código]],2)</f>
        <v>#VALUE!</v>
      </c>
    </row>
    <row r="12108" spans="2:16" ht="15" customHeight="1" x14ac:dyDescent="0.25">
      <c r="B12108" s="31" t="e">
        <f>IF(Tabela2[[#This Row],[Tipo]] = 0,LOOKUP(Tabela2[[#This Row],[RESUMO]],Tabela3[Grupo],Tabela3[Meus produtos]),VLOOKUP(Tabela2[[#This Row],[Código]],Tabela4[[Código NBS/LC116]:[Meus serviços]],3,0))</f>
        <v>#VALUE!</v>
      </c>
      <c r="C12108" t="e">
        <f>IF(E12108=0,TEXT(dados!#REF!,"00000000"),IF(E12108=2,TEXT(dados!#REF!,"0000"),TEXT(dados!#REF!,"#")))</f>
        <v>#REF!</v>
      </c>
      <c r="D12108" t="e">
        <f>IF(dados!#REF!=0,"",dados!#REF!)</f>
        <v>#REF!</v>
      </c>
      <c r="E12108" t="e">
        <f>dados!#REF!</f>
        <v>#REF!</v>
      </c>
      <c r="F12108" t="e">
        <f>dados!#REF!</f>
        <v>#REF!</v>
      </c>
      <c r="G12108"/>
      <c r="H12108"/>
      <c r="I12108"/>
      <c r="J12108"/>
      <c r="K12108" s="13"/>
      <c r="L12108" s="13" t="e">
        <f>dados!#REF!/100</f>
        <v>#REF!</v>
      </c>
      <c r="M12108" s="13" t="e">
        <f>dados!#REF!/100</f>
        <v>#REF!</v>
      </c>
      <c r="N12108" s="13" t="e">
        <f>dados!#REF!/100</f>
        <v>#REF!</v>
      </c>
      <c r="O12108" s="13" t="e">
        <f>dados!#REF!/100</f>
        <v>#REF!</v>
      </c>
      <c r="P12108" s="11" t="e">
        <f>LEFT(Tabela2[[#This Row],[Código]],2)</f>
        <v>#VALUE!</v>
      </c>
    </row>
    <row r="12109" spans="2:16" ht="15" customHeight="1" x14ac:dyDescent="0.25">
      <c r="B12109" s="31" t="e">
        <f>IF(Tabela2[[#This Row],[Tipo]] = 0,LOOKUP(Tabela2[[#This Row],[RESUMO]],Tabela3[Grupo],Tabela3[Meus produtos]),VLOOKUP(Tabela2[[#This Row],[Código]],Tabela4[[Código NBS/LC116]:[Meus serviços]],3,0))</f>
        <v>#VALUE!</v>
      </c>
      <c r="C12109" t="e">
        <f>IF(E12109=0,TEXT(dados!#REF!,"00000000"),IF(E12109=2,TEXT(dados!#REF!,"0000"),TEXT(dados!#REF!,"#")))</f>
        <v>#REF!</v>
      </c>
      <c r="D12109" t="e">
        <f>IF(dados!#REF!=0,"",dados!#REF!)</f>
        <v>#REF!</v>
      </c>
      <c r="E12109" t="e">
        <f>dados!#REF!</f>
        <v>#REF!</v>
      </c>
      <c r="F12109" t="e">
        <f>dados!#REF!</f>
        <v>#REF!</v>
      </c>
      <c r="G12109"/>
      <c r="H12109"/>
      <c r="I12109"/>
      <c r="J12109"/>
      <c r="K12109" s="13"/>
      <c r="L12109" s="13" t="e">
        <f>dados!#REF!/100</f>
        <v>#REF!</v>
      </c>
      <c r="M12109" s="13" t="e">
        <f>dados!#REF!/100</f>
        <v>#REF!</v>
      </c>
      <c r="N12109" s="13" t="e">
        <f>dados!#REF!/100</f>
        <v>#REF!</v>
      </c>
      <c r="O12109" s="13" t="e">
        <f>dados!#REF!/100</f>
        <v>#REF!</v>
      </c>
      <c r="P12109" s="11" t="e">
        <f>LEFT(Tabela2[[#This Row],[Código]],2)</f>
        <v>#VALUE!</v>
      </c>
    </row>
    <row r="12110" spans="2:16" ht="15" customHeight="1" x14ac:dyDescent="0.25">
      <c r="B12110" s="31" t="e">
        <f>IF(Tabela2[[#This Row],[Tipo]] = 0,LOOKUP(Tabela2[[#This Row],[RESUMO]],Tabela3[Grupo],Tabela3[Meus produtos]),VLOOKUP(Tabela2[[#This Row],[Código]],Tabela4[[Código NBS/LC116]:[Meus serviços]],3,0))</f>
        <v>#VALUE!</v>
      </c>
      <c r="C12110" t="e">
        <f>IF(E12110=0,TEXT(dados!#REF!,"00000000"),IF(E12110=2,TEXT(dados!#REF!,"0000"),TEXT(dados!#REF!,"#")))</f>
        <v>#REF!</v>
      </c>
      <c r="D12110" t="e">
        <f>IF(dados!#REF!=0,"",dados!#REF!)</f>
        <v>#REF!</v>
      </c>
      <c r="E12110" t="e">
        <f>dados!#REF!</f>
        <v>#REF!</v>
      </c>
      <c r="F12110" t="e">
        <f>dados!#REF!</f>
        <v>#REF!</v>
      </c>
      <c r="G12110"/>
      <c r="H12110"/>
      <c r="I12110"/>
      <c r="J12110"/>
      <c r="K12110" s="13"/>
      <c r="L12110" s="13" t="e">
        <f>dados!#REF!/100</f>
        <v>#REF!</v>
      </c>
      <c r="M12110" s="13" t="e">
        <f>dados!#REF!/100</f>
        <v>#REF!</v>
      </c>
      <c r="N12110" s="13" t="e">
        <f>dados!#REF!/100</f>
        <v>#REF!</v>
      </c>
      <c r="O12110" s="13" t="e">
        <f>dados!#REF!/100</f>
        <v>#REF!</v>
      </c>
      <c r="P12110" s="11" t="e">
        <f>LEFT(Tabela2[[#This Row],[Código]],2)</f>
        <v>#VALUE!</v>
      </c>
    </row>
    <row r="12111" spans="2:16" ht="15" customHeight="1" x14ac:dyDescent="0.25">
      <c r="B12111" s="31" t="e">
        <f>IF(Tabela2[[#This Row],[Tipo]] = 0,LOOKUP(Tabela2[[#This Row],[RESUMO]],Tabela3[Grupo],Tabela3[Meus produtos]),VLOOKUP(Tabela2[[#This Row],[Código]],Tabela4[[Código NBS/LC116]:[Meus serviços]],3,0))</f>
        <v>#VALUE!</v>
      </c>
      <c r="C12111" t="e">
        <f>IF(E12111=0,TEXT(dados!#REF!,"00000000"),IF(E12111=2,TEXT(dados!#REF!,"0000"),TEXT(dados!#REF!,"#")))</f>
        <v>#REF!</v>
      </c>
      <c r="D12111" t="e">
        <f>IF(dados!#REF!=0,"",dados!#REF!)</f>
        <v>#REF!</v>
      </c>
      <c r="E12111" t="e">
        <f>dados!#REF!</f>
        <v>#REF!</v>
      </c>
      <c r="F12111" t="e">
        <f>dados!#REF!</f>
        <v>#REF!</v>
      </c>
      <c r="G12111"/>
      <c r="H12111"/>
      <c r="I12111"/>
      <c r="J12111"/>
      <c r="K12111" s="13"/>
      <c r="L12111" s="13" t="e">
        <f>dados!#REF!/100</f>
        <v>#REF!</v>
      </c>
      <c r="M12111" s="13" t="e">
        <f>dados!#REF!/100</f>
        <v>#REF!</v>
      </c>
      <c r="N12111" s="13" t="e">
        <f>dados!#REF!/100</f>
        <v>#REF!</v>
      </c>
      <c r="O12111" s="13" t="e">
        <f>dados!#REF!/100</f>
        <v>#REF!</v>
      </c>
      <c r="P12111" s="11" t="e">
        <f>LEFT(Tabela2[[#This Row],[Código]],2)</f>
        <v>#VALUE!</v>
      </c>
    </row>
    <row r="12112" spans="2:16" ht="15" customHeight="1" x14ac:dyDescent="0.25">
      <c r="B12112" s="31" t="e">
        <f>IF(Tabela2[[#This Row],[Tipo]] = 0,LOOKUP(Tabela2[[#This Row],[RESUMO]],Tabela3[Grupo],Tabela3[Meus produtos]),VLOOKUP(Tabela2[[#This Row],[Código]],Tabela4[[Código NBS/LC116]:[Meus serviços]],3,0))</f>
        <v>#VALUE!</v>
      </c>
      <c r="C12112" t="e">
        <f>IF(E12112=0,TEXT(dados!#REF!,"00000000"),IF(E12112=2,TEXT(dados!#REF!,"0000"),TEXT(dados!#REF!,"#")))</f>
        <v>#REF!</v>
      </c>
      <c r="D12112" t="e">
        <f>IF(dados!#REF!=0,"",dados!#REF!)</f>
        <v>#REF!</v>
      </c>
      <c r="E12112" t="e">
        <f>dados!#REF!</f>
        <v>#REF!</v>
      </c>
      <c r="F12112" t="e">
        <f>dados!#REF!</f>
        <v>#REF!</v>
      </c>
      <c r="G12112"/>
      <c r="H12112"/>
      <c r="I12112"/>
      <c r="J12112"/>
      <c r="K12112" s="13"/>
      <c r="L12112" s="13" t="e">
        <f>dados!#REF!/100</f>
        <v>#REF!</v>
      </c>
      <c r="M12112" s="13" t="e">
        <f>dados!#REF!/100</f>
        <v>#REF!</v>
      </c>
      <c r="N12112" s="13" t="e">
        <f>dados!#REF!/100</f>
        <v>#REF!</v>
      </c>
      <c r="O12112" s="13" t="e">
        <f>dados!#REF!/100</f>
        <v>#REF!</v>
      </c>
      <c r="P12112" s="11" t="e">
        <f>LEFT(Tabela2[[#This Row],[Código]],2)</f>
        <v>#VALUE!</v>
      </c>
    </row>
    <row r="12113" spans="2:16" ht="15" customHeight="1" x14ac:dyDescent="0.25">
      <c r="B12113" s="31" t="e">
        <f>IF(Tabela2[[#This Row],[Tipo]] = 0,LOOKUP(Tabela2[[#This Row],[RESUMO]],Tabela3[Grupo],Tabela3[Meus produtos]),VLOOKUP(Tabela2[[#This Row],[Código]],Tabela4[[Código NBS/LC116]:[Meus serviços]],3,0))</f>
        <v>#VALUE!</v>
      </c>
      <c r="C12113" t="e">
        <f>IF(E12113=0,TEXT(dados!#REF!,"00000000"),IF(E12113=2,TEXT(dados!#REF!,"0000"),TEXT(dados!#REF!,"#")))</f>
        <v>#REF!</v>
      </c>
      <c r="D12113" t="e">
        <f>IF(dados!#REF!=0,"",dados!#REF!)</f>
        <v>#REF!</v>
      </c>
      <c r="E12113" t="e">
        <f>dados!#REF!</f>
        <v>#REF!</v>
      </c>
      <c r="F12113" t="e">
        <f>dados!#REF!</f>
        <v>#REF!</v>
      </c>
      <c r="G12113"/>
      <c r="H12113"/>
      <c r="I12113"/>
      <c r="J12113"/>
      <c r="K12113" s="13"/>
      <c r="L12113" s="13" t="e">
        <f>dados!#REF!/100</f>
        <v>#REF!</v>
      </c>
      <c r="M12113" s="13" t="e">
        <f>dados!#REF!/100</f>
        <v>#REF!</v>
      </c>
      <c r="N12113" s="13" t="e">
        <f>dados!#REF!/100</f>
        <v>#REF!</v>
      </c>
      <c r="O12113" s="13" t="e">
        <f>dados!#REF!/100</f>
        <v>#REF!</v>
      </c>
      <c r="P12113" s="11" t="e">
        <f>LEFT(Tabela2[[#This Row],[Código]],2)</f>
        <v>#VALUE!</v>
      </c>
    </row>
    <row r="12114" spans="2:16" ht="15" customHeight="1" x14ac:dyDescent="0.25">
      <c r="B12114" s="31" t="e">
        <f>IF(Tabela2[[#This Row],[Tipo]] = 0,LOOKUP(Tabela2[[#This Row],[RESUMO]],Tabela3[Grupo],Tabela3[Meus produtos]),VLOOKUP(Tabela2[[#This Row],[Código]],Tabela4[[Código NBS/LC116]:[Meus serviços]],3,0))</f>
        <v>#VALUE!</v>
      </c>
      <c r="C12114" t="e">
        <f>IF(E12114=0,TEXT(dados!#REF!,"00000000"),IF(E12114=2,TEXT(dados!#REF!,"0000"),TEXT(dados!#REF!,"#")))</f>
        <v>#REF!</v>
      </c>
      <c r="D12114" t="e">
        <f>IF(dados!#REF!=0,"",dados!#REF!)</f>
        <v>#REF!</v>
      </c>
      <c r="E12114" t="e">
        <f>dados!#REF!</f>
        <v>#REF!</v>
      </c>
      <c r="F12114" t="e">
        <f>dados!#REF!</f>
        <v>#REF!</v>
      </c>
      <c r="G12114"/>
      <c r="H12114"/>
      <c r="I12114"/>
      <c r="J12114"/>
      <c r="K12114" s="13"/>
      <c r="L12114" s="13" t="e">
        <f>dados!#REF!/100</f>
        <v>#REF!</v>
      </c>
      <c r="M12114" s="13" t="e">
        <f>dados!#REF!/100</f>
        <v>#REF!</v>
      </c>
      <c r="N12114" s="13" t="e">
        <f>dados!#REF!/100</f>
        <v>#REF!</v>
      </c>
      <c r="O12114" s="13" t="e">
        <f>dados!#REF!/100</f>
        <v>#REF!</v>
      </c>
      <c r="P12114" s="11" t="e">
        <f>LEFT(Tabela2[[#This Row],[Código]],2)</f>
        <v>#VALUE!</v>
      </c>
    </row>
    <row r="12115" spans="2:16" ht="15" customHeight="1" x14ac:dyDescent="0.25">
      <c r="B12115" s="31" t="e">
        <f>IF(Tabela2[[#This Row],[Tipo]] = 0,LOOKUP(Tabela2[[#This Row],[RESUMO]],Tabela3[Grupo],Tabela3[Meus produtos]),VLOOKUP(Tabela2[[#This Row],[Código]],Tabela4[[Código NBS/LC116]:[Meus serviços]],3,0))</f>
        <v>#VALUE!</v>
      </c>
      <c r="C12115" t="e">
        <f>IF(E12115=0,TEXT(dados!#REF!,"00000000"),IF(E12115=2,TEXT(dados!#REF!,"0000"),TEXT(dados!#REF!,"#")))</f>
        <v>#REF!</v>
      </c>
      <c r="D12115" t="e">
        <f>IF(dados!#REF!=0,"",dados!#REF!)</f>
        <v>#REF!</v>
      </c>
      <c r="E12115" t="e">
        <f>dados!#REF!</f>
        <v>#REF!</v>
      </c>
      <c r="F12115" t="e">
        <f>dados!#REF!</f>
        <v>#REF!</v>
      </c>
      <c r="G12115"/>
      <c r="H12115"/>
      <c r="I12115"/>
      <c r="J12115"/>
      <c r="K12115" s="13"/>
      <c r="L12115" s="13" t="e">
        <f>dados!#REF!/100</f>
        <v>#REF!</v>
      </c>
      <c r="M12115" s="13" t="e">
        <f>dados!#REF!/100</f>
        <v>#REF!</v>
      </c>
      <c r="N12115" s="13" t="e">
        <f>dados!#REF!/100</f>
        <v>#REF!</v>
      </c>
      <c r="O12115" s="13" t="e">
        <f>dados!#REF!/100</f>
        <v>#REF!</v>
      </c>
      <c r="P12115" s="11" t="e">
        <f>LEFT(Tabela2[[#This Row],[Código]],2)</f>
        <v>#VALUE!</v>
      </c>
    </row>
    <row r="12116" spans="2:16" ht="15" customHeight="1" x14ac:dyDescent="0.25">
      <c r="B12116" s="31" t="e">
        <f>IF(Tabela2[[#This Row],[Tipo]] = 0,LOOKUP(Tabela2[[#This Row],[RESUMO]],Tabela3[Grupo],Tabela3[Meus produtos]),VLOOKUP(Tabela2[[#This Row],[Código]],Tabela4[[Código NBS/LC116]:[Meus serviços]],3,0))</f>
        <v>#VALUE!</v>
      </c>
      <c r="C12116" t="e">
        <f>IF(E12116=0,TEXT(dados!#REF!,"00000000"),IF(E12116=2,TEXT(dados!#REF!,"0000"),TEXT(dados!#REF!,"#")))</f>
        <v>#REF!</v>
      </c>
      <c r="D12116" t="e">
        <f>IF(dados!#REF!=0,"",dados!#REF!)</f>
        <v>#REF!</v>
      </c>
      <c r="E12116" t="e">
        <f>dados!#REF!</f>
        <v>#REF!</v>
      </c>
      <c r="F12116" t="e">
        <f>dados!#REF!</f>
        <v>#REF!</v>
      </c>
      <c r="G12116"/>
      <c r="H12116"/>
      <c r="I12116"/>
      <c r="J12116"/>
      <c r="K12116" s="13"/>
      <c r="L12116" s="13" t="e">
        <f>dados!#REF!/100</f>
        <v>#REF!</v>
      </c>
      <c r="M12116" s="13" t="e">
        <f>dados!#REF!/100</f>
        <v>#REF!</v>
      </c>
      <c r="N12116" s="13" t="e">
        <f>dados!#REF!/100</f>
        <v>#REF!</v>
      </c>
      <c r="O12116" s="13" t="e">
        <f>dados!#REF!/100</f>
        <v>#REF!</v>
      </c>
      <c r="P12116" s="11" t="e">
        <f>LEFT(Tabela2[[#This Row],[Código]],2)</f>
        <v>#VALUE!</v>
      </c>
    </row>
    <row r="12117" spans="2:16" ht="15" customHeight="1" x14ac:dyDescent="0.25">
      <c r="B12117" s="31" t="e">
        <f>IF(Tabela2[[#This Row],[Tipo]] = 0,LOOKUP(Tabela2[[#This Row],[RESUMO]],Tabela3[Grupo],Tabela3[Meus produtos]),VLOOKUP(Tabela2[[#This Row],[Código]],Tabela4[[Código NBS/LC116]:[Meus serviços]],3,0))</f>
        <v>#VALUE!</v>
      </c>
      <c r="C12117" t="e">
        <f>IF(E12117=0,TEXT(dados!#REF!,"00000000"),IF(E12117=2,TEXT(dados!#REF!,"0000"),TEXT(dados!#REF!,"#")))</f>
        <v>#REF!</v>
      </c>
      <c r="D12117" t="e">
        <f>IF(dados!#REF!=0,"",dados!#REF!)</f>
        <v>#REF!</v>
      </c>
      <c r="E12117" t="e">
        <f>dados!#REF!</f>
        <v>#REF!</v>
      </c>
      <c r="F12117" t="e">
        <f>dados!#REF!</f>
        <v>#REF!</v>
      </c>
      <c r="G12117"/>
      <c r="H12117"/>
      <c r="I12117"/>
      <c r="J12117"/>
      <c r="K12117" s="13"/>
      <c r="L12117" s="13" t="e">
        <f>dados!#REF!/100</f>
        <v>#REF!</v>
      </c>
      <c r="M12117" s="13" t="e">
        <f>dados!#REF!/100</f>
        <v>#REF!</v>
      </c>
      <c r="N12117" s="13" t="e">
        <f>dados!#REF!/100</f>
        <v>#REF!</v>
      </c>
      <c r="O12117" s="13" t="e">
        <f>dados!#REF!/100</f>
        <v>#REF!</v>
      </c>
      <c r="P12117" s="11" t="e">
        <f>LEFT(Tabela2[[#This Row],[Código]],2)</f>
        <v>#VALUE!</v>
      </c>
    </row>
    <row r="12118" spans="2:16" ht="15" customHeight="1" x14ac:dyDescent="0.25">
      <c r="B12118" s="31" t="e">
        <f>IF(Tabela2[[#This Row],[Tipo]] = 0,LOOKUP(Tabela2[[#This Row],[RESUMO]],Tabela3[Grupo],Tabela3[Meus produtos]),VLOOKUP(Tabela2[[#This Row],[Código]],Tabela4[[Código NBS/LC116]:[Meus serviços]],3,0))</f>
        <v>#VALUE!</v>
      </c>
      <c r="C12118" t="e">
        <f>IF(E12118=0,TEXT(dados!#REF!,"00000000"),IF(E12118=2,TEXT(dados!#REF!,"0000"),TEXT(dados!#REF!,"#")))</f>
        <v>#REF!</v>
      </c>
      <c r="D12118" t="e">
        <f>IF(dados!#REF!=0,"",dados!#REF!)</f>
        <v>#REF!</v>
      </c>
      <c r="E12118" t="e">
        <f>dados!#REF!</f>
        <v>#REF!</v>
      </c>
      <c r="F12118" t="e">
        <f>dados!#REF!</f>
        <v>#REF!</v>
      </c>
      <c r="G12118"/>
      <c r="H12118"/>
      <c r="I12118"/>
      <c r="J12118"/>
      <c r="K12118" s="13"/>
      <c r="L12118" s="13" t="e">
        <f>dados!#REF!/100</f>
        <v>#REF!</v>
      </c>
      <c r="M12118" s="13" t="e">
        <f>dados!#REF!/100</f>
        <v>#REF!</v>
      </c>
      <c r="N12118" s="13" t="e">
        <f>dados!#REF!/100</f>
        <v>#REF!</v>
      </c>
      <c r="O12118" s="13" t="e">
        <f>dados!#REF!/100</f>
        <v>#REF!</v>
      </c>
      <c r="P12118" s="11" t="e">
        <f>LEFT(Tabela2[[#This Row],[Código]],2)</f>
        <v>#VALUE!</v>
      </c>
    </row>
    <row r="12119" spans="2:16" ht="15" customHeight="1" x14ac:dyDescent="0.25">
      <c r="B12119" s="31" t="e">
        <f>IF(Tabela2[[#This Row],[Tipo]] = 0,LOOKUP(Tabela2[[#This Row],[RESUMO]],Tabela3[Grupo],Tabela3[Meus produtos]),VLOOKUP(Tabela2[[#This Row],[Código]],Tabela4[[Código NBS/LC116]:[Meus serviços]],3,0))</f>
        <v>#VALUE!</v>
      </c>
      <c r="C12119" t="e">
        <f>IF(E12119=0,TEXT(dados!#REF!,"00000000"),IF(E12119=2,TEXT(dados!#REF!,"0000"),TEXT(dados!#REF!,"#")))</f>
        <v>#REF!</v>
      </c>
      <c r="D12119" t="e">
        <f>IF(dados!#REF!=0,"",dados!#REF!)</f>
        <v>#REF!</v>
      </c>
      <c r="E12119" t="e">
        <f>dados!#REF!</f>
        <v>#REF!</v>
      </c>
      <c r="F12119" t="e">
        <f>dados!#REF!</f>
        <v>#REF!</v>
      </c>
      <c r="G12119"/>
      <c r="H12119"/>
      <c r="I12119"/>
      <c r="J12119"/>
      <c r="K12119" s="13"/>
      <c r="L12119" s="13" t="e">
        <f>dados!#REF!/100</f>
        <v>#REF!</v>
      </c>
      <c r="M12119" s="13" t="e">
        <f>dados!#REF!/100</f>
        <v>#REF!</v>
      </c>
      <c r="N12119" s="13" t="e">
        <f>dados!#REF!/100</f>
        <v>#REF!</v>
      </c>
      <c r="O12119" s="13" t="e">
        <f>dados!#REF!/100</f>
        <v>#REF!</v>
      </c>
      <c r="P12119" s="11" t="e">
        <f>LEFT(Tabela2[[#This Row],[Código]],2)</f>
        <v>#VALUE!</v>
      </c>
    </row>
    <row r="12120" spans="2:16" ht="15" customHeight="1" x14ac:dyDescent="0.25">
      <c r="B12120" s="31" t="e">
        <f>IF(Tabela2[[#This Row],[Tipo]] = 0,LOOKUP(Tabela2[[#This Row],[RESUMO]],Tabela3[Grupo],Tabela3[Meus produtos]),VLOOKUP(Tabela2[[#This Row],[Código]],Tabela4[[Código NBS/LC116]:[Meus serviços]],3,0))</f>
        <v>#VALUE!</v>
      </c>
      <c r="C12120" t="e">
        <f>IF(E12120=0,TEXT(dados!#REF!,"00000000"),IF(E12120=2,TEXT(dados!#REF!,"0000"),TEXT(dados!#REF!,"#")))</f>
        <v>#REF!</v>
      </c>
      <c r="D12120" t="e">
        <f>IF(dados!#REF!=0,"",dados!#REF!)</f>
        <v>#REF!</v>
      </c>
      <c r="E12120" t="e">
        <f>dados!#REF!</f>
        <v>#REF!</v>
      </c>
      <c r="F12120" t="e">
        <f>dados!#REF!</f>
        <v>#REF!</v>
      </c>
      <c r="G12120"/>
      <c r="H12120"/>
      <c r="I12120"/>
      <c r="J12120"/>
      <c r="K12120" s="13"/>
      <c r="L12120" s="13" t="e">
        <f>dados!#REF!/100</f>
        <v>#REF!</v>
      </c>
      <c r="M12120" s="13" t="e">
        <f>dados!#REF!/100</f>
        <v>#REF!</v>
      </c>
      <c r="N12120" s="13" t="e">
        <f>dados!#REF!/100</f>
        <v>#REF!</v>
      </c>
      <c r="O12120" s="13" t="e">
        <f>dados!#REF!/100</f>
        <v>#REF!</v>
      </c>
      <c r="P12120" s="11" t="e">
        <f>LEFT(Tabela2[[#This Row],[Código]],2)</f>
        <v>#VALUE!</v>
      </c>
    </row>
    <row r="12121" spans="2:16" ht="15" customHeight="1" x14ac:dyDescent="0.25">
      <c r="B12121" s="31" t="e">
        <f>IF(Tabela2[[#This Row],[Tipo]] = 0,LOOKUP(Tabela2[[#This Row],[RESUMO]],Tabela3[Grupo],Tabela3[Meus produtos]),VLOOKUP(Tabela2[[#This Row],[Código]],Tabela4[[Código NBS/LC116]:[Meus serviços]],3,0))</f>
        <v>#VALUE!</v>
      </c>
      <c r="C12121" t="e">
        <f>IF(E12121=0,TEXT(dados!#REF!,"00000000"),IF(E12121=2,TEXT(dados!#REF!,"0000"),TEXT(dados!#REF!,"#")))</f>
        <v>#REF!</v>
      </c>
      <c r="D12121" t="e">
        <f>IF(dados!#REF!=0,"",dados!#REF!)</f>
        <v>#REF!</v>
      </c>
      <c r="E12121" t="e">
        <f>dados!#REF!</f>
        <v>#REF!</v>
      </c>
      <c r="F12121" t="e">
        <f>dados!#REF!</f>
        <v>#REF!</v>
      </c>
      <c r="G12121"/>
      <c r="H12121"/>
      <c r="I12121"/>
      <c r="J12121"/>
      <c r="K12121" s="13"/>
      <c r="L12121" s="13" t="e">
        <f>dados!#REF!/100</f>
        <v>#REF!</v>
      </c>
      <c r="M12121" s="13" t="e">
        <f>dados!#REF!/100</f>
        <v>#REF!</v>
      </c>
      <c r="N12121" s="13" t="e">
        <f>dados!#REF!/100</f>
        <v>#REF!</v>
      </c>
      <c r="O12121" s="13" t="e">
        <f>dados!#REF!/100</f>
        <v>#REF!</v>
      </c>
      <c r="P12121" s="11" t="e">
        <f>LEFT(Tabela2[[#This Row],[Código]],2)</f>
        <v>#VALUE!</v>
      </c>
    </row>
    <row r="12122" spans="2:16" ht="15" customHeight="1" x14ac:dyDescent="0.25">
      <c r="B12122" s="31" t="e">
        <f>IF(Tabela2[[#This Row],[Tipo]] = 0,LOOKUP(Tabela2[[#This Row],[RESUMO]],Tabela3[Grupo],Tabela3[Meus produtos]),VLOOKUP(Tabela2[[#This Row],[Código]],Tabela4[[Código NBS/LC116]:[Meus serviços]],3,0))</f>
        <v>#VALUE!</v>
      </c>
      <c r="C12122" t="e">
        <f>IF(E12122=0,TEXT(dados!#REF!,"00000000"),IF(E12122=2,TEXT(dados!#REF!,"0000"),TEXT(dados!#REF!,"#")))</f>
        <v>#REF!</v>
      </c>
      <c r="D12122" t="e">
        <f>IF(dados!#REF!=0,"",dados!#REF!)</f>
        <v>#REF!</v>
      </c>
      <c r="E12122" t="e">
        <f>dados!#REF!</f>
        <v>#REF!</v>
      </c>
      <c r="F12122" t="e">
        <f>dados!#REF!</f>
        <v>#REF!</v>
      </c>
      <c r="G12122"/>
      <c r="H12122"/>
      <c r="I12122"/>
      <c r="J12122"/>
      <c r="K12122" s="13"/>
      <c r="L12122" s="13" t="e">
        <f>dados!#REF!/100</f>
        <v>#REF!</v>
      </c>
      <c r="M12122" s="13" t="e">
        <f>dados!#REF!/100</f>
        <v>#REF!</v>
      </c>
      <c r="N12122" s="13" t="e">
        <f>dados!#REF!/100</f>
        <v>#REF!</v>
      </c>
      <c r="O12122" s="13" t="e">
        <f>dados!#REF!/100</f>
        <v>#REF!</v>
      </c>
      <c r="P12122" s="11" t="e">
        <f>LEFT(Tabela2[[#This Row],[Código]],2)</f>
        <v>#VALUE!</v>
      </c>
    </row>
    <row r="12123" spans="2:16" ht="15" customHeight="1" x14ac:dyDescent="0.25">
      <c r="B12123" s="31" t="e">
        <f>IF(Tabela2[[#This Row],[Tipo]] = 0,LOOKUP(Tabela2[[#This Row],[RESUMO]],Tabela3[Grupo],Tabela3[Meus produtos]),VLOOKUP(Tabela2[[#This Row],[Código]],Tabela4[[Código NBS/LC116]:[Meus serviços]],3,0))</f>
        <v>#VALUE!</v>
      </c>
      <c r="C12123" t="e">
        <f>IF(E12123=0,TEXT(dados!#REF!,"00000000"),IF(E12123=2,TEXT(dados!#REF!,"0000"),TEXT(dados!#REF!,"#")))</f>
        <v>#REF!</v>
      </c>
      <c r="D12123" t="e">
        <f>IF(dados!#REF!=0,"",dados!#REF!)</f>
        <v>#REF!</v>
      </c>
      <c r="E12123" t="e">
        <f>dados!#REF!</f>
        <v>#REF!</v>
      </c>
      <c r="F12123" t="e">
        <f>dados!#REF!</f>
        <v>#REF!</v>
      </c>
      <c r="G12123"/>
      <c r="H12123"/>
      <c r="I12123"/>
      <c r="J12123"/>
      <c r="K12123" s="13"/>
      <c r="L12123" s="13" t="e">
        <f>dados!#REF!/100</f>
        <v>#REF!</v>
      </c>
      <c r="M12123" s="13" t="e">
        <f>dados!#REF!/100</f>
        <v>#REF!</v>
      </c>
      <c r="N12123" s="13" t="e">
        <f>dados!#REF!/100</f>
        <v>#REF!</v>
      </c>
      <c r="O12123" s="13" t="e">
        <f>dados!#REF!/100</f>
        <v>#REF!</v>
      </c>
      <c r="P12123" s="11" t="e">
        <f>LEFT(Tabela2[[#This Row],[Código]],2)</f>
        <v>#VALUE!</v>
      </c>
    </row>
    <row r="12124" spans="2:16" ht="15" customHeight="1" x14ac:dyDescent="0.25">
      <c r="B12124" s="31" t="e">
        <f>IF(Tabela2[[#This Row],[Tipo]] = 0,LOOKUP(Tabela2[[#This Row],[RESUMO]],Tabela3[Grupo],Tabela3[Meus produtos]),VLOOKUP(Tabela2[[#This Row],[Código]],Tabela4[[Código NBS/LC116]:[Meus serviços]],3,0))</f>
        <v>#VALUE!</v>
      </c>
      <c r="C12124" t="e">
        <f>IF(E12124=0,TEXT(dados!#REF!,"00000000"),IF(E12124=2,TEXT(dados!#REF!,"0000"),TEXT(dados!#REF!,"#")))</f>
        <v>#REF!</v>
      </c>
      <c r="D12124" t="e">
        <f>IF(dados!#REF!=0,"",dados!#REF!)</f>
        <v>#REF!</v>
      </c>
      <c r="E12124" t="e">
        <f>dados!#REF!</f>
        <v>#REF!</v>
      </c>
      <c r="F12124" t="e">
        <f>dados!#REF!</f>
        <v>#REF!</v>
      </c>
      <c r="G12124"/>
      <c r="H12124"/>
      <c r="I12124"/>
      <c r="J12124"/>
      <c r="K12124" s="13"/>
      <c r="L12124" s="13" t="e">
        <f>dados!#REF!/100</f>
        <v>#REF!</v>
      </c>
      <c r="M12124" s="13" t="e">
        <f>dados!#REF!/100</f>
        <v>#REF!</v>
      </c>
      <c r="N12124" s="13" t="e">
        <f>dados!#REF!/100</f>
        <v>#REF!</v>
      </c>
      <c r="O12124" s="13" t="e">
        <f>dados!#REF!/100</f>
        <v>#REF!</v>
      </c>
      <c r="P12124" s="11" t="e">
        <f>LEFT(Tabela2[[#This Row],[Código]],2)</f>
        <v>#VALUE!</v>
      </c>
    </row>
    <row r="12125" spans="2:16" ht="15" customHeight="1" x14ac:dyDescent="0.25">
      <c r="B12125" s="31" t="e">
        <f>IF(Tabela2[[#This Row],[Tipo]] = 0,LOOKUP(Tabela2[[#This Row],[RESUMO]],Tabela3[Grupo],Tabela3[Meus produtos]),VLOOKUP(Tabela2[[#This Row],[Código]],Tabela4[[Código NBS/LC116]:[Meus serviços]],3,0))</f>
        <v>#VALUE!</v>
      </c>
      <c r="C12125" t="e">
        <f>IF(E12125=0,TEXT(dados!#REF!,"00000000"),IF(E12125=2,TEXT(dados!#REF!,"0000"),TEXT(dados!#REF!,"#")))</f>
        <v>#REF!</v>
      </c>
      <c r="D12125" t="e">
        <f>IF(dados!#REF!=0,"",dados!#REF!)</f>
        <v>#REF!</v>
      </c>
      <c r="E12125" t="e">
        <f>dados!#REF!</f>
        <v>#REF!</v>
      </c>
      <c r="F12125" t="e">
        <f>dados!#REF!</f>
        <v>#REF!</v>
      </c>
      <c r="G12125"/>
      <c r="H12125"/>
      <c r="I12125"/>
      <c r="J12125"/>
      <c r="K12125" s="13"/>
      <c r="L12125" s="13" t="e">
        <f>dados!#REF!/100</f>
        <v>#REF!</v>
      </c>
      <c r="M12125" s="13" t="e">
        <f>dados!#REF!/100</f>
        <v>#REF!</v>
      </c>
      <c r="N12125" s="13" t="e">
        <f>dados!#REF!/100</f>
        <v>#REF!</v>
      </c>
      <c r="O12125" s="13" t="e">
        <f>dados!#REF!/100</f>
        <v>#REF!</v>
      </c>
      <c r="P12125" s="11" t="e">
        <f>LEFT(Tabela2[[#This Row],[Código]],2)</f>
        <v>#VALUE!</v>
      </c>
    </row>
    <row r="12126" spans="2:16" ht="15" customHeight="1" x14ac:dyDescent="0.25">
      <c r="B12126" s="31" t="e">
        <f>IF(Tabela2[[#This Row],[Tipo]] = 0,LOOKUP(Tabela2[[#This Row],[RESUMO]],Tabela3[Grupo],Tabela3[Meus produtos]),VLOOKUP(Tabela2[[#This Row],[Código]],Tabela4[[Código NBS/LC116]:[Meus serviços]],3,0))</f>
        <v>#VALUE!</v>
      </c>
      <c r="C12126" t="e">
        <f>IF(E12126=0,TEXT(dados!#REF!,"00000000"),IF(E12126=2,TEXT(dados!#REF!,"0000"),TEXT(dados!#REF!,"#")))</f>
        <v>#REF!</v>
      </c>
      <c r="D12126" t="e">
        <f>IF(dados!#REF!=0,"",dados!#REF!)</f>
        <v>#REF!</v>
      </c>
      <c r="E12126" t="e">
        <f>dados!#REF!</f>
        <v>#REF!</v>
      </c>
      <c r="F12126" t="e">
        <f>dados!#REF!</f>
        <v>#REF!</v>
      </c>
      <c r="G12126"/>
      <c r="H12126"/>
      <c r="I12126"/>
      <c r="J12126"/>
      <c r="K12126" s="13"/>
      <c r="L12126" s="13" t="e">
        <f>dados!#REF!/100</f>
        <v>#REF!</v>
      </c>
      <c r="M12126" s="13" t="e">
        <f>dados!#REF!/100</f>
        <v>#REF!</v>
      </c>
      <c r="N12126" s="13" t="e">
        <f>dados!#REF!/100</f>
        <v>#REF!</v>
      </c>
      <c r="O12126" s="13" t="e">
        <f>dados!#REF!/100</f>
        <v>#REF!</v>
      </c>
      <c r="P12126" s="11" t="e">
        <f>LEFT(Tabela2[[#This Row],[Código]],2)</f>
        <v>#VALUE!</v>
      </c>
    </row>
    <row r="12127" spans="2:16" ht="15" customHeight="1" x14ac:dyDescent="0.25">
      <c r="B12127" s="31" t="e">
        <f>IF(Tabela2[[#This Row],[Tipo]] = 0,LOOKUP(Tabela2[[#This Row],[RESUMO]],Tabela3[Grupo],Tabela3[Meus produtos]),VLOOKUP(Tabela2[[#This Row],[Código]],Tabela4[[Código NBS/LC116]:[Meus serviços]],3,0))</f>
        <v>#VALUE!</v>
      </c>
      <c r="C12127" t="e">
        <f>IF(E12127=0,TEXT(dados!#REF!,"00000000"),IF(E12127=2,TEXT(dados!#REF!,"0000"),TEXT(dados!#REF!,"#")))</f>
        <v>#REF!</v>
      </c>
      <c r="D12127" t="e">
        <f>IF(dados!#REF!=0,"",dados!#REF!)</f>
        <v>#REF!</v>
      </c>
      <c r="E12127" t="e">
        <f>dados!#REF!</f>
        <v>#REF!</v>
      </c>
      <c r="F12127" t="e">
        <f>dados!#REF!</f>
        <v>#REF!</v>
      </c>
      <c r="G12127"/>
      <c r="H12127"/>
      <c r="I12127"/>
      <c r="J12127"/>
      <c r="K12127" s="13"/>
      <c r="L12127" s="13" t="e">
        <f>dados!#REF!/100</f>
        <v>#REF!</v>
      </c>
      <c r="M12127" s="13" t="e">
        <f>dados!#REF!/100</f>
        <v>#REF!</v>
      </c>
      <c r="N12127" s="13" t="e">
        <f>dados!#REF!/100</f>
        <v>#REF!</v>
      </c>
      <c r="O12127" s="13" t="e">
        <f>dados!#REF!/100</f>
        <v>#REF!</v>
      </c>
      <c r="P12127" s="11" t="e">
        <f>LEFT(Tabela2[[#This Row],[Código]],2)</f>
        <v>#VALUE!</v>
      </c>
    </row>
    <row r="12128" spans="2:16" ht="15" customHeight="1" x14ac:dyDescent="0.25">
      <c r="B12128" s="31" t="e">
        <f>IF(Tabela2[[#This Row],[Tipo]] = 0,LOOKUP(Tabela2[[#This Row],[RESUMO]],Tabela3[Grupo],Tabela3[Meus produtos]),VLOOKUP(Tabela2[[#This Row],[Código]],Tabela4[[Código NBS/LC116]:[Meus serviços]],3,0))</f>
        <v>#VALUE!</v>
      </c>
      <c r="C12128" t="e">
        <f>IF(E12128=0,TEXT(dados!#REF!,"00000000"),IF(E12128=2,TEXT(dados!#REF!,"0000"),TEXT(dados!#REF!,"#")))</f>
        <v>#REF!</v>
      </c>
      <c r="D12128" t="e">
        <f>IF(dados!#REF!=0,"",dados!#REF!)</f>
        <v>#REF!</v>
      </c>
      <c r="E12128" t="e">
        <f>dados!#REF!</f>
        <v>#REF!</v>
      </c>
      <c r="F12128" t="e">
        <f>dados!#REF!</f>
        <v>#REF!</v>
      </c>
      <c r="G12128"/>
      <c r="H12128"/>
      <c r="I12128"/>
      <c r="J12128"/>
      <c r="K12128" s="13"/>
      <c r="L12128" s="13" t="e">
        <f>dados!#REF!/100</f>
        <v>#REF!</v>
      </c>
      <c r="M12128" s="13" t="e">
        <f>dados!#REF!/100</f>
        <v>#REF!</v>
      </c>
      <c r="N12128" s="13" t="e">
        <f>dados!#REF!/100</f>
        <v>#REF!</v>
      </c>
      <c r="O12128" s="13" t="e">
        <f>dados!#REF!/100</f>
        <v>#REF!</v>
      </c>
      <c r="P12128" s="11" t="e">
        <f>LEFT(Tabela2[[#This Row],[Código]],2)</f>
        <v>#VALUE!</v>
      </c>
    </row>
    <row r="12129" spans="2:16" ht="15" customHeight="1" x14ac:dyDescent="0.25">
      <c r="B12129" s="31" t="e">
        <f>IF(Tabela2[[#This Row],[Tipo]] = 0,LOOKUP(Tabela2[[#This Row],[RESUMO]],Tabela3[Grupo],Tabela3[Meus produtos]),VLOOKUP(Tabela2[[#This Row],[Código]],Tabela4[[Código NBS/LC116]:[Meus serviços]],3,0))</f>
        <v>#VALUE!</v>
      </c>
      <c r="C12129" t="e">
        <f>IF(E12129=0,TEXT(dados!#REF!,"00000000"),IF(E12129=2,TEXT(dados!#REF!,"0000"),TEXT(dados!#REF!,"#")))</f>
        <v>#REF!</v>
      </c>
      <c r="D12129" t="e">
        <f>IF(dados!#REF!=0,"",dados!#REF!)</f>
        <v>#REF!</v>
      </c>
      <c r="E12129" t="e">
        <f>dados!#REF!</f>
        <v>#REF!</v>
      </c>
      <c r="F12129" t="e">
        <f>dados!#REF!</f>
        <v>#REF!</v>
      </c>
      <c r="G12129"/>
      <c r="H12129"/>
      <c r="I12129"/>
      <c r="J12129"/>
      <c r="K12129" s="13"/>
      <c r="L12129" s="13" t="e">
        <f>dados!#REF!/100</f>
        <v>#REF!</v>
      </c>
      <c r="M12129" s="13" t="e">
        <f>dados!#REF!/100</f>
        <v>#REF!</v>
      </c>
      <c r="N12129" s="13" t="e">
        <f>dados!#REF!/100</f>
        <v>#REF!</v>
      </c>
      <c r="O12129" s="13" t="e">
        <f>dados!#REF!/100</f>
        <v>#REF!</v>
      </c>
      <c r="P12129" s="11" t="e">
        <f>LEFT(Tabela2[[#This Row],[Código]],2)</f>
        <v>#VALUE!</v>
      </c>
    </row>
    <row r="12130" spans="2:16" ht="15" customHeight="1" x14ac:dyDescent="0.25">
      <c r="B12130" s="31" t="e">
        <f>IF(Tabela2[[#This Row],[Tipo]] = 0,LOOKUP(Tabela2[[#This Row],[RESUMO]],Tabela3[Grupo],Tabela3[Meus produtos]),VLOOKUP(Tabela2[[#This Row],[Código]],Tabela4[[Código NBS/LC116]:[Meus serviços]],3,0))</f>
        <v>#VALUE!</v>
      </c>
      <c r="C12130" t="e">
        <f>IF(E12130=0,TEXT(dados!#REF!,"00000000"),IF(E12130=2,TEXT(dados!#REF!,"0000"),TEXT(dados!#REF!,"#")))</f>
        <v>#REF!</v>
      </c>
      <c r="D12130" t="e">
        <f>IF(dados!#REF!=0,"",dados!#REF!)</f>
        <v>#REF!</v>
      </c>
      <c r="E12130" t="e">
        <f>dados!#REF!</f>
        <v>#REF!</v>
      </c>
      <c r="F12130" t="e">
        <f>dados!#REF!</f>
        <v>#REF!</v>
      </c>
      <c r="G12130"/>
      <c r="H12130"/>
      <c r="I12130"/>
      <c r="J12130"/>
      <c r="K12130" s="13"/>
      <c r="L12130" s="13" t="e">
        <f>dados!#REF!/100</f>
        <v>#REF!</v>
      </c>
      <c r="M12130" s="13" t="e">
        <f>dados!#REF!/100</f>
        <v>#REF!</v>
      </c>
      <c r="N12130" s="13" t="e">
        <f>dados!#REF!/100</f>
        <v>#REF!</v>
      </c>
      <c r="O12130" s="13" t="e">
        <f>dados!#REF!/100</f>
        <v>#REF!</v>
      </c>
      <c r="P12130" s="11" t="e">
        <f>LEFT(Tabela2[[#This Row],[Código]],2)</f>
        <v>#VALUE!</v>
      </c>
    </row>
    <row r="12131" spans="2:16" ht="15" customHeight="1" x14ac:dyDescent="0.25">
      <c r="B12131" s="31" t="e">
        <f>IF(Tabela2[[#This Row],[Tipo]] = 0,LOOKUP(Tabela2[[#This Row],[RESUMO]],Tabela3[Grupo],Tabela3[Meus produtos]),VLOOKUP(Tabela2[[#This Row],[Código]],Tabela4[[Código NBS/LC116]:[Meus serviços]],3,0))</f>
        <v>#VALUE!</v>
      </c>
      <c r="C12131" t="e">
        <f>IF(E12131=0,TEXT(dados!#REF!,"00000000"),IF(E12131=2,TEXT(dados!#REF!,"0000"),TEXT(dados!#REF!,"#")))</f>
        <v>#REF!</v>
      </c>
      <c r="D12131" t="e">
        <f>IF(dados!#REF!=0,"",dados!#REF!)</f>
        <v>#REF!</v>
      </c>
      <c r="E12131" t="e">
        <f>dados!#REF!</f>
        <v>#REF!</v>
      </c>
      <c r="F12131" t="e">
        <f>dados!#REF!</f>
        <v>#REF!</v>
      </c>
      <c r="G12131"/>
      <c r="H12131"/>
      <c r="I12131"/>
      <c r="J12131"/>
      <c r="K12131" s="13"/>
      <c r="L12131" s="13" t="e">
        <f>dados!#REF!/100</f>
        <v>#REF!</v>
      </c>
      <c r="M12131" s="13" t="e">
        <f>dados!#REF!/100</f>
        <v>#REF!</v>
      </c>
      <c r="N12131" s="13" t="e">
        <f>dados!#REF!/100</f>
        <v>#REF!</v>
      </c>
      <c r="O12131" s="13" t="e">
        <f>dados!#REF!/100</f>
        <v>#REF!</v>
      </c>
      <c r="P12131" s="11" t="e">
        <f>LEFT(Tabela2[[#This Row],[Código]],2)</f>
        <v>#VALUE!</v>
      </c>
    </row>
    <row r="12132" spans="2:16" ht="15" customHeight="1" x14ac:dyDescent="0.25">
      <c r="B12132" s="31" t="e">
        <f>IF(Tabela2[[#This Row],[Tipo]] = 0,LOOKUP(Tabela2[[#This Row],[RESUMO]],Tabela3[Grupo],Tabela3[Meus produtos]),VLOOKUP(Tabela2[[#This Row],[Código]],Tabela4[[Código NBS/LC116]:[Meus serviços]],3,0))</f>
        <v>#VALUE!</v>
      </c>
      <c r="C12132" t="e">
        <f>IF(E12132=0,TEXT(dados!#REF!,"00000000"),IF(E12132=2,TEXT(dados!#REF!,"0000"),TEXT(dados!#REF!,"#")))</f>
        <v>#REF!</v>
      </c>
      <c r="D12132" t="e">
        <f>IF(dados!#REF!=0,"",dados!#REF!)</f>
        <v>#REF!</v>
      </c>
      <c r="E12132" t="e">
        <f>dados!#REF!</f>
        <v>#REF!</v>
      </c>
      <c r="F12132" t="e">
        <f>dados!#REF!</f>
        <v>#REF!</v>
      </c>
      <c r="G12132"/>
      <c r="H12132"/>
      <c r="I12132"/>
      <c r="J12132"/>
      <c r="K12132" s="13"/>
      <c r="L12132" s="13" t="e">
        <f>dados!#REF!/100</f>
        <v>#REF!</v>
      </c>
      <c r="M12132" s="13" t="e">
        <f>dados!#REF!/100</f>
        <v>#REF!</v>
      </c>
      <c r="N12132" s="13" t="e">
        <f>dados!#REF!/100</f>
        <v>#REF!</v>
      </c>
      <c r="O12132" s="13" t="e">
        <f>dados!#REF!/100</f>
        <v>#REF!</v>
      </c>
      <c r="P12132" s="11" t="e">
        <f>LEFT(Tabela2[[#This Row],[Código]],2)</f>
        <v>#VALUE!</v>
      </c>
    </row>
    <row r="12133" spans="2:16" ht="15" customHeight="1" x14ac:dyDescent="0.25">
      <c r="B12133" s="31" t="e">
        <f>IF(Tabela2[[#This Row],[Tipo]] = 0,LOOKUP(Tabela2[[#This Row],[RESUMO]],Tabela3[Grupo],Tabela3[Meus produtos]),VLOOKUP(Tabela2[[#This Row],[Código]],Tabela4[[Código NBS/LC116]:[Meus serviços]],3,0))</f>
        <v>#VALUE!</v>
      </c>
      <c r="C12133" t="e">
        <f>IF(E12133=0,TEXT(dados!#REF!,"00000000"),IF(E12133=2,TEXT(dados!#REF!,"0000"),TEXT(dados!#REF!,"#")))</f>
        <v>#REF!</v>
      </c>
      <c r="D12133" t="e">
        <f>IF(dados!#REF!=0,"",dados!#REF!)</f>
        <v>#REF!</v>
      </c>
      <c r="E12133" t="e">
        <f>dados!#REF!</f>
        <v>#REF!</v>
      </c>
      <c r="F12133" t="e">
        <f>dados!#REF!</f>
        <v>#REF!</v>
      </c>
      <c r="G12133"/>
      <c r="H12133"/>
      <c r="I12133"/>
      <c r="J12133"/>
      <c r="K12133" s="13"/>
      <c r="L12133" s="13" t="e">
        <f>dados!#REF!/100</f>
        <v>#REF!</v>
      </c>
      <c r="M12133" s="13" t="e">
        <f>dados!#REF!/100</f>
        <v>#REF!</v>
      </c>
      <c r="N12133" s="13" t="e">
        <f>dados!#REF!/100</f>
        <v>#REF!</v>
      </c>
      <c r="O12133" s="13" t="e">
        <f>dados!#REF!/100</f>
        <v>#REF!</v>
      </c>
      <c r="P12133" s="11" t="e">
        <f>LEFT(Tabela2[[#This Row],[Código]],2)</f>
        <v>#VALUE!</v>
      </c>
    </row>
    <row r="12134" spans="2:16" ht="15" customHeight="1" x14ac:dyDescent="0.25">
      <c r="B12134" s="31" t="e">
        <f>IF(Tabela2[[#This Row],[Tipo]] = 0,LOOKUP(Tabela2[[#This Row],[RESUMO]],Tabela3[Grupo],Tabela3[Meus produtos]),VLOOKUP(Tabela2[[#This Row],[Código]],Tabela4[[Código NBS/LC116]:[Meus serviços]],3,0))</f>
        <v>#VALUE!</v>
      </c>
      <c r="C12134" t="e">
        <f>IF(E12134=0,TEXT(dados!#REF!,"00000000"),IF(E12134=2,TEXT(dados!#REF!,"0000"),TEXT(dados!#REF!,"#")))</f>
        <v>#REF!</v>
      </c>
      <c r="D12134" t="e">
        <f>IF(dados!#REF!=0,"",dados!#REF!)</f>
        <v>#REF!</v>
      </c>
      <c r="E12134" t="e">
        <f>dados!#REF!</f>
        <v>#REF!</v>
      </c>
      <c r="F12134" t="e">
        <f>dados!#REF!</f>
        <v>#REF!</v>
      </c>
      <c r="G12134"/>
      <c r="H12134"/>
      <c r="I12134"/>
      <c r="J12134"/>
      <c r="K12134" s="13"/>
      <c r="L12134" s="13" t="e">
        <f>dados!#REF!/100</f>
        <v>#REF!</v>
      </c>
      <c r="M12134" s="13" t="e">
        <f>dados!#REF!/100</f>
        <v>#REF!</v>
      </c>
      <c r="N12134" s="13" t="e">
        <f>dados!#REF!/100</f>
        <v>#REF!</v>
      </c>
      <c r="O12134" s="13" t="e">
        <f>dados!#REF!/100</f>
        <v>#REF!</v>
      </c>
      <c r="P12134" s="11" t="e">
        <f>LEFT(Tabela2[[#This Row],[Código]],2)</f>
        <v>#VALUE!</v>
      </c>
    </row>
    <row r="12135" spans="2:16" ht="15" customHeight="1" x14ac:dyDescent="0.25">
      <c r="B12135" s="31" t="e">
        <f>IF(Tabela2[[#This Row],[Tipo]] = 0,LOOKUP(Tabela2[[#This Row],[RESUMO]],Tabela3[Grupo],Tabela3[Meus produtos]),VLOOKUP(Tabela2[[#This Row],[Código]],Tabela4[[Código NBS/LC116]:[Meus serviços]],3,0))</f>
        <v>#VALUE!</v>
      </c>
      <c r="C12135" t="e">
        <f>IF(E12135=0,TEXT(dados!#REF!,"00000000"),IF(E12135=2,TEXT(dados!#REF!,"0000"),TEXT(dados!#REF!,"#")))</f>
        <v>#REF!</v>
      </c>
      <c r="D12135" t="e">
        <f>IF(dados!#REF!=0,"",dados!#REF!)</f>
        <v>#REF!</v>
      </c>
      <c r="E12135" t="e">
        <f>dados!#REF!</f>
        <v>#REF!</v>
      </c>
      <c r="F12135" t="e">
        <f>dados!#REF!</f>
        <v>#REF!</v>
      </c>
      <c r="G12135"/>
      <c r="H12135"/>
      <c r="I12135"/>
      <c r="J12135"/>
      <c r="K12135" s="13"/>
      <c r="L12135" s="13" t="e">
        <f>dados!#REF!/100</f>
        <v>#REF!</v>
      </c>
      <c r="M12135" s="13" t="e">
        <f>dados!#REF!/100</f>
        <v>#REF!</v>
      </c>
      <c r="N12135" s="13" t="e">
        <f>dados!#REF!/100</f>
        <v>#REF!</v>
      </c>
      <c r="O12135" s="13" t="e">
        <f>dados!#REF!/100</f>
        <v>#REF!</v>
      </c>
      <c r="P12135" s="11" t="e">
        <f>LEFT(Tabela2[[#This Row],[Código]],2)</f>
        <v>#VALUE!</v>
      </c>
    </row>
    <row r="12136" spans="2:16" ht="15" customHeight="1" x14ac:dyDescent="0.25">
      <c r="B12136" s="31" t="e">
        <f>IF(Tabela2[[#This Row],[Tipo]] = 0,LOOKUP(Tabela2[[#This Row],[RESUMO]],Tabela3[Grupo],Tabela3[Meus produtos]),VLOOKUP(Tabela2[[#This Row],[Código]],Tabela4[[Código NBS/LC116]:[Meus serviços]],3,0))</f>
        <v>#VALUE!</v>
      </c>
      <c r="C12136" t="e">
        <f>IF(E12136=0,TEXT(dados!#REF!,"00000000"),IF(E12136=2,TEXT(dados!#REF!,"0000"),TEXT(dados!#REF!,"#")))</f>
        <v>#REF!</v>
      </c>
      <c r="D12136" t="e">
        <f>IF(dados!#REF!=0,"",dados!#REF!)</f>
        <v>#REF!</v>
      </c>
      <c r="E12136" t="e">
        <f>dados!#REF!</f>
        <v>#REF!</v>
      </c>
      <c r="F12136" t="e">
        <f>dados!#REF!</f>
        <v>#REF!</v>
      </c>
      <c r="G12136"/>
      <c r="H12136"/>
      <c r="I12136"/>
      <c r="J12136"/>
      <c r="K12136" s="13"/>
      <c r="L12136" s="13" t="e">
        <f>dados!#REF!/100</f>
        <v>#REF!</v>
      </c>
      <c r="M12136" s="13" t="e">
        <f>dados!#REF!/100</f>
        <v>#REF!</v>
      </c>
      <c r="N12136" s="13" t="e">
        <f>dados!#REF!/100</f>
        <v>#REF!</v>
      </c>
      <c r="O12136" s="13" t="e">
        <f>dados!#REF!/100</f>
        <v>#REF!</v>
      </c>
      <c r="P12136" s="11" t="e">
        <f>LEFT(Tabela2[[#This Row],[Código]],2)</f>
        <v>#VALUE!</v>
      </c>
    </row>
    <row r="12137" spans="2:16" ht="15" customHeight="1" x14ac:dyDescent="0.25">
      <c r="B12137" s="31" t="e">
        <f>IF(Tabela2[[#This Row],[Tipo]] = 0,LOOKUP(Tabela2[[#This Row],[RESUMO]],Tabela3[Grupo],Tabela3[Meus produtos]),VLOOKUP(Tabela2[[#This Row],[Código]],Tabela4[[Código NBS/LC116]:[Meus serviços]],3,0))</f>
        <v>#VALUE!</v>
      </c>
      <c r="C12137" t="e">
        <f>IF(E12137=0,TEXT(dados!#REF!,"00000000"),IF(E12137=2,TEXT(dados!#REF!,"0000"),TEXT(dados!#REF!,"#")))</f>
        <v>#REF!</v>
      </c>
      <c r="D12137" t="e">
        <f>IF(dados!#REF!=0,"",dados!#REF!)</f>
        <v>#REF!</v>
      </c>
      <c r="E12137" t="e">
        <f>dados!#REF!</f>
        <v>#REF!</v>
      </c>
      <c r="F12137" t="e">
        <f>dados!#REF!</f>
        <v>#REF!</v>
      </c>
      <c r="G12137"/>
      <c r="H12137"/>
      <c r="I12137"/>
      <c r="J12137"/>
      <c r="K12137" s="13"/>
      <c r="L12137" s="13" t="e">
        <f>dados!#REF!/100</f>
        <v>#REF!</v>
      </c>
      <c r="M12137" s="13" t="e">
        <f>dados!#REF!/100</f>
        <v>#REF!</v>
      </c>
      <c r="N12137" s="13" t="e">
        <f>dados!#REF!/100</f>
        <v>#REF!</v>
      </c>
      <c r="O12137" s="13" t="e">
        <f>dados!#REF!/100</f>
        <v>#REF!</v>
      </c>
      <c r="P12137" s="11" t="e">
        <f>LEFT(Tabela2[[#This Row],[Código]],2)</f>
        <v>#VALUE!</v>
      </c>
    </row>
    <row r="12138" spans="2:16" ht="15" customHeight="1" x14ac:dyDescent="0.25">
      <c r="B12138" s="31" t="e">
        <f>IF(Tabela2[[#This Row],[Tipo]] = 0,LOOKUP(Tabela2[[#This Row],[RESUMO]],Tabela3[Grupo],Tabela3[Meus produtos]),VLOOKUP(Tabela2[[#This Row],[Código]],Tabela4[[Código NBS/LC116]:[Meus serviços]],3,0))</f>
        <v>#VALUE!</v>
      </c>
      <c r="C12138" t="e">
        <f>IF(E12138=0,TEXT(dados!#REF!,"00000000"),IF(E12138=2,TEXT(dados!#REF!,"0000"),TEXT(dados!#REF!,"#")))</f>
        <v>#REF!</v>
      </c>
      <c r="D12138" t="e">
        <f>IF(dados!#REF!=0,"",dados!#REF!)</f>
        <v>#REF!</v>
      </c>
      <c r="E12138" t="e">
        <f>dados!#REF!</f>
        <v>#REF!</v>
      </c>
      <c r="F12138" t="e">
        <f>dados!#REF!</f>
        <v>#REF!</v>
      </c>
      <c r="G12138"/>
      <c r="H12138"/>
      <c r="I12138"/>
      <c r="J12138"/>
      <c r="K12138" s="13"/>
      <c r="L12138" s="13" t="e">
        <f>dados!#REF!/100</f>
        <v>#REF!</v>
      </c>
      <c r="M12138" s="13" t="e">
        <f>dados!#REF!/100</f>
        <v>#REF!</v>
      </c>
      <c r="N12138" s="13" t="e">
        <f>dados!#REF!/100</f>
        <v>#REF!</v>
      </c>
      <c r="O12138" s="13" t="e">
        <f>dados!#REF!/100</f>
        <v>#REF!</v>
      </c>
      <c r="P12138" s="11" t="e">
        <f>LEFT(Tabela2[[#This Row],[Código]],2)</f>
        <v>#VALUE!</v>
      </c>
    </row>
    <row r="12139" spans="2:16" ht="15" customHeight="1" x14ac:dyDescent="0.25">
      <c r="B12139" s="31" t="e">
        <f>IF(Tabela2[[#This Row],[Tipo]] = 0,LOOKUP(Tabela2[[#This Row],[RESUMO]],Tabela3[Grupo],Tabela3[Meus produtos]),VLOOKUP(Tabela2[[#This Row],[Código]],Tabela4[[Código NBS/LC116]:[Meus serviços]],3,0))</f>
        <v>#VALUE!</v>
      </c>
      <c r="C12139" t="e">
        <f>IF(E12139=0,TEXT(dados!#REF!,"00000000"),IF(E12139=2,TEXT(dados!#REF!,"0000"),TEXT(dados!#REF!,"#")))</f>
        <v>#REF!</v>
      </c>
      <c r="D12139" t="e">
        <f>IF(dados!#REF!=0,"",dados!#REF!)</f>
        <v>#REF!</v>
      </c>
      <c r="E12139" t="e">
        <f>dados!#REF!</f>
        <v>#REF!</v>
      </c>
      <c r="F12139" t="e">
        <f>dados!#REF!</f>
        <v>#REF!</v>
      </c>
      <c r="G12139"/>
      <c r="H12139"/>
      <c r="I12139"/>
      <c r="J12139"/>
      <c r="K12139" s="13"/>
      <c r="L12139" s="13" t="e">
        <f>dados!#REF!/100</f>
        <v>#REF!</v>
      </c>
      <c r="M12139" s="13" t="e">
        <f>dados!#REF!/100</f>
        <v>#REF!</v>
      </c>
      <c r="N12139" s="13" t="e">
        <f>dados!#REF!/100</f>
        <v>#REF!</v>
      </c>
      <c r="O12139" s="13" t="e">
        <f>dados!#REF!/100</f>
        <v>#REF!</v>
      </c>
      <c r="P12139" s="11" t="e">
        <f>LEFT(Tabela2[[#This Row],[Código]],2)</f>
        <v>#VALUE!</v>
      </c>
    </row>
    <row r="12140" spans="2:16" ht="15" customHeight="1" x14ac:dyDescent="0.25">
      <c r="B12140" s="31" t="e">
        <f>IF(Tabela2[[#This Row],[Tipo]] = 0,LOOKUP(Tabela2[[#This Row],[RESUMO]],Tabela3[Grupo],Tabela3[Meus produtos]),VLOOKUP(Tabela2[[#This Row],[Código]],Tabela4[[Código NBS/LC116]:[Meus serviços]],3,0))</f>
        <v>#VALUE!</v>
      </c>
      <c r="C12140" t="e">
        <f>IF(E12140=0,TEXT(dados!#REF!,"00000000"),IF(E12140=2,TEXT(dados!#REF!,"0000"),TEXT(dados!#REF!,"#")))</f>
        <v>#REF!</v>
      </c>
      <c r="D12140" t="e">
        <f>IF(dados!#REF!=0,"",dados!#REF!)</f>
        <v>#REF!</v>
      </c>
      <c r="E12140" t="e">
        <f>dados!#REF!</f>
        <v>#REF!</v>
      </c>
      <c r="F12140" t="e">
        <f>dados!#REF!</f>
        <v>#REF!</v>
      </c>
      <c r="G12140"/>
      <c r="H12140"/>
      <c r="I12140"/>
      <c r="J12140"/>
      <c r="K12140" s="13"/>
      <c r="L12140" s="13" t="e">
        <f>dados!#REF!/100</f>
        <v>#REF!</v>
      </c>
      <c r="M12140" s="13" t="e">
        <f>dados!#REF!/100</f>
        <v>#REF!</v>
      </c>
      <c r="N12140" s="13" t="e">
        <f>dados!#REF!/100</f>
        <v>#REF!</v>
      </c>
      <c r="O12140" s="13" t="e">
        <f>dados!#REF!/100</f>
        <v>#REF!</v>
      </c>
      <c r="P12140" s="11" t="e">
        <f>LEFT(Tabela2[[#This Row],[Código]],2)</f>
        <v>#VALUE!</v>
      </c>
    </row>
    <row r="12141" spans="2:16" ht="15" customHeight="1" x14ac:dyDescent="0.25">
      <c r="B12141" s="31" t="e">
        <f>IF(Tabela2[[#This Row],[Tipo]] = 0,LOOKUP(Tabela2[[#This Row],[RESUMO]],Tabela3[Grupo],Tabela3[Meus produtos]),VLOOKUP(Tabela2[[#This Row],[Código]],Tabela4[[Código NBS/LC116]:[Meus serviços]],3,0))</f>
        <v>#VALUE!</v>
      </c>
      <c r="C12141" t="e">
        <f>IF(E12141=0,TEXT(dados!#REF!,"00000000"),IF(E12141=2,TEXT(dados!#REF!,"0000"),TEXT(dados!#REF!,"#")))</f>
        <v>#REF!</v>
      </c>
      <c r="D12141" t="e">
        <f>IF(dados!#REF!=0,"",dados!#REF!)</f>
        <v>#REF!</v>
      </c>
      <c r="E12141" t="e">
        <f>dados!#REF!</f>
        <v>#REF!</v>
      </c>
      <c r="F12141" t="e">
        <f>dados!#REF!</f>
        <v>#REF!</v>
      </c>
      <c r="G12141"/>
      <c r="H12141"/>
      <c r="I12141"/>
      <c r="J12141"/>
      <c r="K12141" s="13"/>
      <c r="L12141" s="13" t="e">
        <f>dados!#REF!/100</f>
        <v>#REF!</v>
      </c>
      <c r="M12141" s="13" t="e">
        <f>dados!#REF!/100</f>
        <v>#REF!</v>
      </c>
      <c r="N12141" s="13" t="e">
        <f>dados!#REF!/100</f>
        <v>#REF!</v>
      </c>
      <c r="O12141" s="13" t="e">
        <f>dados!#REF!/100</f>
        <v>#REF!</v>
      </c>
      <c r="P12141" s="11" t="e">
        <f>LEFT(Tabela2[[#This Row],[Código]],2)</f>
        <v>#VALUE!</v>
      </c>
    </row>
    <row r="12142" spans="2:16" ht="15" customHeight="1" x14ac:dyDescent="0.25">
      <c r="B12142" s="31" t="e">
        <f>IF(Tabela2[[#This Row],[Tipo]] = 0,LOOKUP(Tabela2[[#This Row],[RESUMO]],Tabela3[Grupo],Tabela3[Meus produtos]),VLOOKUP(Tabela2[[#This Row],[Código]],Tabela4[[Código NBS/LC116]:[Meus serviços]],3,0))</f>
        <v>#VALUE!</v>
      </c>
      <c r="C12142" t="e">
        <f>IF(E12142=0,TEXT(dados!#REF!,"00000000"),IF(E12142=2,TEXT(dados!#REF!,"0000"),TEXT(dados!#REF!,"#")))</f>
        <v>#REF!</v>
      </c>
      <c r="D12142" t="e">
        <f>IF(dados!#REF!=0,"",dados!#REF!)</f>
        <v>#REF!</v>
      </c>
      <c r="E12142" t="e">
        <f>dados!#REF!</f>
        <v>#REF!</v>
      </c>
      <c r="F12142" t="e">
        <f>dados!#REF!</f>
        <v>#REF!</v>
      </c>
      <c r="G12142"/>
      <c r="H12142"/>
      <c r="I12142"/>
      <c r="J12142"/>
      <c r="K12142" s="13"/>
      <c r="L12142" s="13" t="e">
        <f>dados!#REF!/100</f>
        <v>#REF!</v>
      </c>
      <c r="M12142" s="13" t="e">
        <f>dados!#REF!/100</f>
        <v>#REF!</v>
      </c>
      <c r="N12142" s="13" t="e">
        <f>dados!#REF!/100</f>
        <v>#REF!</v>
      </c>
      <c r="O12142" s="13" t="e">
        <f>dados!#REF!/100</f>
        <v>#REF!</v>
      </c>
      <c r="P12142" s="11" t="e">
        <f>LEFT(Tabela2[[#This Row],[Código]],2)</f>
        <v>#VALUE!</v>
      </c>
    </row>
    <row r="12143" spans="2:16" ht="15" customHeight="1" x14ac:dyDescent="0.25">
      <c r="B12143" s="31" t="e">
        <f>IF(Tabela2[[#This Row],[Tipo]] = 0,LOOKUP(Tabela2[[#This Row],[RESUMO]],Tabela3[Grupo],Tabela3[Meus produtos]),VLOOKUP(Tabela2[[#This Row],[Código]],Tabela4[[Código NBS/LC116]:[Meus serviços]],3,0))</f>
        <v>#VALUE!</v>
      </c>
      <c r="C12143" t="e">
        <f>IF(E12143=0,TEXT(dados!#REF!,"00000000"),IF(E12143=2,TEXT(dados!#REF!,"0000"),TEXT(dados!#REF!,"#")))</f>
        <v>#REF!</v>
      </c>
      <c r="D12143" t="e">
        <f>IF(dados!#REF!=0,"",dados!#REF!)</f>
        <v>#REF!</v>
      </c>
      <c r="E12143" t="e">
        <f>dados!#REF!</f>
        <v>#REF!</v>
      </c>
      <c r="F12143" t="e">
        <f>dados!#REF!</f>
        <v>#REF!</v>
      </c>
      <c r="G12143"/>
      <c r="H12143"/>
      <c r="I12143"/>
      <c r="J12143"/>
      <c r="K12143" s="13"/>
      <c r="L12143" s="13" t="e">
        <f>dados!#REF!/100</f>
        <v>#REF!</v>
      </c>
      <c r="M12143" s="13" t="e">
        <f>dados!#REF!/100</f>
        <v>#REF!</v>
      </c>
      <c r="N12143" s="13" t="e">
        <f>dados!#REF!/100</f>
        <v>#REF!</v>
      </c>
      <c r="O12143" s="13" t="e">
        <f>dados!#REF!/100</f>
        <v>#REF!</v>
      </c>
      <c r="P12143" s="11" t="e">
        <f>LEFT(Tabela2[[#This Row],[Código]],2)</f>
        <v>#VALUE!</v>
      </c>
    </row>
    <row r="12144" spans="2:16" ht="15" customHeight="1" x14ac:dyDescent="0.25">
      <c r="B12144" s="31" t="e">
        <f>IF(Tabela2[[#This Row],[Tipo]] = 0,LOOKUP(Tabela2[[#This Row],[RESUMO]],Tabela3[Grupo],Tabela3[Meus produtos]),VLOOKUP(Tabela2[[#This Row],[Código]],Tabela4[[Código NBS/LC116]:[Meus serviços]],3,0))</f>
        <v>#VALUE!</v>
      </c>
      <c r="C12144" t="e">
        <f>IF(E12144=0,TEXT(dados!#REF!,"00000000"),IF(E12144=2,TEXT(dados!#REF!,"0000"),TEXT(dados!#REF!,"#")))</f>
        <v>#REF!</v>
      </c>
      <c r="D12144" t="e">
        <f>IF(dados!#REF!=0,"",dados!#REF!)</f>
        <v>#REF!</v>
      </c>
      <c r="E12144" t="e">
        <f>dados!#REF!</f>
        <v>#REF!</v>
      </c>
      <c r="F12144" t="e">
        <f>dados!#REF!</f>
        <v>#REF!</v>
      </c>
      <c r="G12144"/>
      <c r="H12144"/>
      <c r="I12144"/>
      <c r="J12144"/>
      <c r="K12144" s="13"/>
      <c r="L12144" s="13" t="e">
        <f>dados!#REF!/100</f>
        <v>#REF!</v>
      </c>
      <c r="M12144" s="13" t="e">
        <f>dados!#REF!/100</f>
        <v>#REF!</v>
      </c>
      <c r="N12144" s="13" t="e">
        <f>dados!#REF!/100</f>
        <v>#REF!</v>
      </c>
      <c r="O12144" s="13" t="e">
        <f>dados!#REF!/100</f>
        <v>#REF!</v>
      </c>
      <c r="P12144" s="11" t="e">
        <f>LEFT(Tabela2[[#This Row],[Código]],2)</f>
        <v>#VALUE!</v>
      </c>
    </row>
    <row r="12145" spans="2:16" ht="15" customHeight="1" x14ac:dyDescent="0.25">
      <c r="B12145" s="31" t="e">
        <f>IF(Tabela2[[#This Row],[Tipo]] = 0,LOOKUP(Tabela2[[#This Row],[RESUMO]],Tabela3[Grupo],Tabela3[Meus produtos]),VLOOKUP(Tabela2[[#This Row],[Código]],Tabela4[[Código NBS/LC116]:[Meus serviços]],3,0))</f>
        <v>#VALUE!</v>
      </c>
      <c r="C12145" t="str">
        <f>IF(E12145=0,TEXT(dados!A11303,"00000000"),IF(E12145=2,TEXT(dados!A11303,"0000"),TEXT(dados!A11303,"#")))</f>
        <v>4001</v>
      </c>
      <c r="D12145" t="str">
        <f>IF(dados!B11303=0,"",dados!B11303)</f>
        <v/>
      </c>
      <c r="E12145">
        <f>dados!C11303</f>
        <v>2</v>
      </c>
      <c r="F12145" t="str">
        <f>dados!D11303</f>
        <v>Obras de arte sob encomenda.</v>
      </c>
      <c r="G12145"/>
      <c r="H12145"/>
      <c r="I12145"/>
      <c r="J12145"/>
      <c r="K12145" s="13"/>
      <c r="L12145" s="13">
        <f>dados!I11303/100</f>
        <v>0.13449999999999998</v>
      </c>
      <c r="M12145" s="13">
        <f>dados!J11303/100</f>
        <v>0.1545</v>
      </c>
      <c r="N12145" s="13">
        <f>dados!K11303/100</f>
        <v>0</v>
      </c>
      <c r="O12145" s="13">
        <f>dados!L11303/100</f>
        <v>4.07E-2</v>
      </c>
      <c r="P12145" s="11" t="e">
        <f>LEFT(Tabela2[[#This Row],[Código]],2)</f>
        <v>#VALUE!</v>
      </c>
    </row>
    <row r="12146" spans="2:16" ht="15" customHeight="1" x14ac:dyDescent="0.25">
      <c r="B12146" s="31"/>
      <c r="C12146"/>
      <c r="D12146"/>
      <c r="E12146"/>
      <c r="F12146"/>
      <c r="G12146"/>
      <c r="H12146"/>
      <c r="I12146"/>
      <c r="J12146"/>
      <c r="K12146" s="13"/>
      <c r="L12146" s="13"/>
      <c r="M12146" s="13"/>
      <c r="N12146" s="13"/>
      <c r="O12146" s="13"/>
      <c r="P12146" s="11"/>
    </row>
    <row r="12147" spans="2:16" ht="15" customHeight="1" x14ac:dyDescent="0.25">
      <c r="B12147" s="31"/>
      <c r="C12147"/>
      <c r="D12147"/>
      <c r="E12147"/>
      <c r="F12147"/>
      <c r="G12147"/>
      <c r="H12147"/>
      <c r="I12147"/>
      <c r="J12147"/>
      <c r="K12147" s="13"/>
      <c r="L12147" s="13"/>
      <c r="M12147" s="13"/>
      <c r="N12147" s="13"/>
      <c r="O12147" s="13"/>
      <c r="P12147" s="11"/>
    </row>
    <row r="12148" spans="2:16" ht="15" customHeight="1" x14ac:dyDescent="0.25">
      <c r="B12148" s="31"/>
      <c r="C12148"/>
      <c r="D12148"/>
      <c r="E12148"/>
      <c r="F12148"/>
      <c r="G12148"/>
      <c r="H12148"/>
      <c r="I12148"/>
      <c r="J12148"/>
      <c r="K12148" s="13"/>
      <c r="L12148" s="13"/>
      <c r="M12148" s="13"/>
      <c r="N12148" s="13"/>
      <c r="O12148" s="13"/>
      <c r="P12148" s="11"/>
    </row>
    <row r="12149" spans="2:16" ht="15" customHeight="1" x14ac:dyDescent="0.25">
      <c r="B12149" s="31"/>
      <c r="C12149"/>
      <c r="D12149"/>
      <c r="E12149"/>
      <c r="F12149"/>
      <c r="G12149"/>
      <c r="H12149"/>
      <c r="I12149"/>
      <c r="J12149"/>
      <c r="K12149" s="13"/>
      <c r="L12149" s="13"/>
      <c r="M12149" s="13"/>
      <c r="N12149" s="13"/>
      <c r="O12149" s="13"/>
      <c r="P12149" s="11"/>
    </row>
    <row r="12150" spans="2:16" ht="15" customHeight="1" x14ac:dyDescent="0.25">
      <c r="B12150" s="31"/>
      <c r="C12150"/>
      <c r="D12150"/>
      <c r="E12150"/>
      <c r="F12150"/>
      <c r="G12150"/>
      <c r="H12150"/>
      <c r="I12150"/>
      <c r="J12150"/>
      <c r="K12150" s="13"/>
      <c r="L12150" s="13"/>
      <c r="M12150" s="13"/>
      <c r="N12150" s="13"/>
      <c r="O12150" s="13"/>
      <c r="P12150" s="11"/>
    </row>
    <row r="12151" spans="2:16" ht="15" customHeight="1" x14ac:dyDescent="0.25">
      <c r="B12151" s="31"/>
      <c r="C12151"/>
      <c r="D12151"/>
      <c r="E12151"/>
      <c r="F12151"/>
      <c r="G12151"/>
      <c r="H12151"/>
      <c r="I12151"/>
      <c r="J12151"/>
      <c r="K12151" s="13"/>
      <c r="L12151" s="13"/>
      <c r="M12151" s="13"/>
      <c r="N12151" s="13"/>
      <c r="O12151" s="13"/>
      <c r="P12151" s="11"/>
    </row>
    <row r="12152" spans="2:16" ht="15" customHeight="1" x14ac:dyDescent="0.25">
      <c r="B12152" s="31"/>
      <c r="C12152"/>
      <c r="D12152"/>
      <c r="E12152"/>
      <c r="F12152"/>
      <c r="G12152"/>
      <c r="H12152"/>
      <c r="I12152"/>
      <c r="J12152"/>
      <c r="K12152" s="13"/>
      <c r="L12152" s="13"/>
      <c r="M12152" s="13"/>
      <c r="N12152" s="13"/>
      <c r="O12152" s="13"/>
      <c r="P12152" s="11"/>
    </row>
    <row r="12153" spans="2:16" ht="15" customHeight="1" x14ac:dyDescent="0.25">
      <c r="B12153" s="31"/>
      <c r="C12153"/>
      <c r="D12153"/>
      <c r="E12153"/>
      <c r="F12153"/>
      <c r="G12153"/>
      <c r="H12153"/>
      <c r="I12153"/>
      <c r="J12153"/>
      <c r="K12153" s="13"/>
      <c r="L12153" s="13"/>
      <c r="M12153" s="13"/>
      <c r="N12153" s="13"/>
      <c r="O12153" s="13"/>
      <c r="P12153" s="11"/>
    </row>
    <row r="12154" spans="2:16" ht="15" customHeight="1" x14ac:dyDescent="0.25">
      <c r="B12154" s="31"/>
      <c r="C12154"/>
      <c r="D12154"/>
      <c r="E12154"/>
      <c r="F12154"/>
      <c r="G12154"/>
      <c r="H12154"/>
      <c r="I12154"/>
      <c r="J12154"/>
      <c r="K12154" s="13"/>
      <c r="L12154" s="13"/>
      <c r="M12154" s="13"/>
      <c r="N12154" s="13"/>
      <c r="O12154" s="13"/>
      <c r="P12154" s="11"/>
    </row>
    <row r="12155" spans="2:16" ht="15" customHeight="1" x14ac:dyDescent="0.25">
      <c r="B12155" s="31"/>
      <c r="C12155"/>
      <c r="D12155"/>
      <c r="E12155"/>
      <c r="F12155"/>
      <c r="G12155"/>
      <c r="H12155"/>
      <c r="I12155"/>
      <c r="J12155"/>
      <c r="K12155" s="13"/>
      <c r="L12155" s="13"/>
      <c r="M12155" s="13"/>
      <c r="N12155" s="13"/>
      <c r="O12155" s="13"/>
      <c r="P12155" s="11"/>
    </row>
    <row r="12156" spans="2:16" ht="15" customHeight="1" x14ac:dyDescent="0.25">
      <c r="B12156" s="31"/>
      <c r="C12156"/>
      <c r="D12156"/>
      <c r="E12156"/>
      <c r="F12156"/>
      <c r="G12156"/>
      <c r="H12156"/>
      <c r="I12156"/>
      <c r="J12156"/>
      <c r="K12156" s="13"/>
      <c r="L12156" s="13"/>
      <c r="M12156" s="13"/>
      <c r="N12156" s="13"/>
      <c r="O12156" s="13"/>
      <c r="P12156" s="11"/>
    </row>
    <row r="12157" spans="2:16" ht="15" customHeight="1" x14ac:dyDescent="0.25">
      <c r="B12157" s="31"/>
      <c r="C12157"/>
      <c r="D12157"/>
      <c r="E12157"/>
      <c r="F12157"/>
      <c r="G12157"/>
      <c r="H12157"/>
      <c r="I12157"/>
      <c r="J12157"/>
      <c r="K12157" s="13"/>
      <c r="L12157" s="13"/>
      <c r="M12157" s="13"/>
      <c r="N12157" s="13"/>
      <c r="O12157" s="13"/>
      <c r="P12157" s="11"/>
    </row>
    <row r="12158" spans="2:16" ht="15" customHeight="1" x14ac:dyDescent="0.25">
      <c r="B12158" s="31"/>
      <c r="C12158"/>
      <c r="D12158"/>
      <c r="E12158"/>
      <c r="F12158"/>
      <c r="G12158"/>
      <c r="H12158"/>
      <c r="I12158"/>
      <c r="J12158"/>
      <c r="K12158" s="13"/>
      <c r="L12158" s="13"/>
      <c r="M12158" s="13"/>
      <c r="N12158" s="13"/>
      <c r="O12158" s="13"/>
      <c r="P12158" s="11"/>
    </row>
    <row r="12159" spans="2:16" ht="15" customHeight="1" x14ac:dyDescent="0.25">
      <c r="B12159" s="31"/>
      <c r="C12159"/>
      <c r="D12159"/>
      <c r="E12159"/>
      <c r="F12159"/>
      <c r="G12159"/>
      <c r="H12159"/>
      <c r="I12159"/>
      <c r="J12159"/>
      <c r="K12159" s="13"/>
      <c r="L12159" s="13"/>
      <c r="M12159" s="13"/>
      <c r="N12159" s="13"/>
      <c r="O12159" s="13"/>
      <c r="P12159" s="11"/>
    </row>
    <row r="12160" spans="2:16" ht="15" customHeight="1" x14ac:dyDescent="0.25">
      <c r="B12160" s="31"/>
      <c r="C12160"/>
      <c r="D12160"/>
      <c r="E12160"/>
      <c r="F12160"/>
      <c r="G12160"/>
      <c r="H12160"/>
      <c r="I12160"/>
      <c r="J12160"/>
      <c r="K12160" s="13"/>
      <c r="L12160" s="13"/>
      <c r="M12160" s="13"/>
      <c r="N12160" s="13"/>
      <c r="O12160" s="13"/>
      <c r="P12160" s="11"/>
    </row>
    <row r="12161" spans="2:16" ht="15" customHeight="1" x14ac:dyDescent="0.25">
      <c r="B12161" s="31"/>
      <c r="C12161"/>
      <c r="D12161"/>
      <c r="E12161"/>
      <c r="F12161"/>
      <c r="G12161"/>
      <c r="H12161"/>
      <c r="I12161"/>
      <c r="J12161"/>
      <c r="K12161" s="13"/>
      <c r="L12161" s="13"/>
      <c r="M12161" s="13"/>
      <c r="N12161" s="13"/>
      <c r="O12161" s="13"/>
      <c r="P12161" s="11"/>
    </row>
    <row r="12162" spans="2:16" ht="15" customHeight="1" x14ac:dyDescent="0.25">
      <c r="B12162" s="31"/>
      <c r="C12162"/>
      <c r="D12162"/>
      <c r="E12162"/>
      <c r="F12162"/>
      <c r="G12162"/>
      <c r="H12162"/>
      <c r="I12162"/>
      <c r="J12162"/>
      <c r="K12162" s="13"/>
      <c r="L12162" s="13"/>
      <c r="M12162" s="13"/>
      <c r="N12162" s="13"/>
      <c r="O12162" s="13"/>
      <c r="P12162" s="11"/>
    </row>
    <row r="12163" spans="2:16" ht="15" customHeight="1" x14ac:dyDescent="0.25">
      <c r="B12163" s="31"/>
      <c r="C12163"/>
      <c r="D12163"/>
      <c r="E12163"/>
      <c r="F12163"/>
      <c r="G12163"/>
      <c r="H12163"/>
      <c r="I12163"/>
      <c r="J12163"/>
      <c r="K12163" s="13"/>
      <c r="L12163" s="13"/>
      <c r="M12163" s="13"/>
      <c r="N12163" s="13"/>
      <c r="O12163" s="13"/>
      <c r="P12163" s="11"/>
    </row>
    <row r="12164" spans="2:16" ht="15" customHeight="1" x14ac:dyDescent="0.25">
      <c r="B12164" s="31"/>
      <c r="C12164"/>
      <c r="D12164"/>
      <c r="E12164"/>
      <c r="F12164"/>
      <c r="G12164"/>
      <c r="H12164"/>
      <c r="I12164"/>
      <c r="J12164"/>
      <c r="K12164" s="13"/>
      <c r="L12164" s="13"/>
      <c r="M12164" s="13"/>
      <c r="N12164" s="13"/>
      <c r="O12164" s="13"/>
      <c r="P12164" s="11"/>
    </row>
    <row r="12165" spans="2:16" ht="15" customHeight="1" x14ac:dyDescent="0.25">
      <c r="B12165" s="31"/>
      <c r="C12165"/>
      <c r="D12165"/>
      <c r="E12165"/>
      <c r="F12165"/>
      <c r="G12165"/>
      <c r="H12165"/>
      <c r="I12165"/>
      <c r="J12165"/>
      <c r="K12165" s="13"/>
      <c r="L12165" s="13"/>
      <c r="M12165" s="13"/>
      <c r="N12165" s="13"/>
      <c r="O12165" s="13"/>
      <c r="P12165" s="11"/>
    </row>
    <row r="12166" spans="2:16" ht="15" customHeight="1" x14ac:dyDescent="0.25">
      <c r="B12166" s="31"/>
      <c r="C12166"/>
      <c r="D12166"/>
      <c r="E12166"/>
      <c r="F12166"/>
      <c r="G12166"/>
      <c r="H12166"/>
      <c r="I12166"/>
      <c r="J12166"/>
      <c r="K12166" s="13"/>
      <c r="L12166" s="13"/>
      <c r="M12166" s="13"/>
      <c r="N12166" s="13"/>
      <c r="O12166" s="13"/>
      <c r="P12166" s="11"/>
    </row>
    <row r="12167" spans="2:16" ht="15" customHeight="1" x14ac:dyDescent="0.25">
      <c r="B12167" s="31"/>
      <c r="C12167"/>
      <c r="D12167"/>
      <c r="E12167"/>
      <c r="F12167"/>
      <c r="G12167"/>
      <c r="H12167"/>
      <c r="I12167"/>
      <c r="J12167"/>
      <c r="K12167" s="13"/>
      <c r="L12167" s="13"/>
      <c r="M12167" s="13"/>
      <c r="N12167" s="13"/>
      <c r="O12167" s="13"/>
      <c r="P12167" s="11"/>
    </row>
    <row r="12168" spans="2:16" ht="15" customHeight="1" x14ac:dyDescent="0.25">
      <c r="B12168" s="31"/>
      <c r="C12168"/>
      <c r="D12168"/>
      <c r="E12168"/>
      <c r="F12168"/>
      <c r="G12168"/>
      <c r="H12168"/>
      <c r="I12168"/>
      <c r="J12168"/>
      <c r="K12168" s="13"/>
      <c r="L12168" s="13"/>
      <c r="M12168" s="13"/>
      <c r="N12168" s="13"/>
      <c r="O12168" s="13"/>
      <c r="P12168" s="11"/>
    </row>
    <row r="12169" spans="2:16" ht="15" customHeight="1" x14ac:dyDescent="0.25">
      <c r="B12169" s="31"/>
      <c r="C12169"/>
      <c r="D12169"/>
      <c r="E12169"/>
      <c r="F12169"/>
      <c r="G12169"/>
      <c r="H12169"/>
      <c r="I12169"/>
      <c r="J12169"/>
      <c r="K12169" s="13"/>
      <c r="L12169" s="13"/>
      <c r="M12169" s="13"/>
      <c r="N12169" s="13"/>
      <c r="O12169" s="13"/>
      <c r="P12169" s="11"/>
    </row>
    <row r="12170" spans="2:16" ht="15" customHeight="1" x14ac:dyDescent="0.25">
      <c r="B12170" s="31"/>
      <c r="C12170"/>
      <c r="D12170"/>
      <c r="E12170"/>
      <c r="F12170"/>
      <c r="G12170"/>
      <c r="H12170"/>
      <c r="I12170"/>
      <c r="J12170"/>
      <c r="K12170" s="13"/>
      <c r="L12170" s="13"/>
      <c r="M12170" s="13"/>
      <c r="N12170" s="13"/>
      <c r="O12170" s="13"/>
      <c r="P12170" s="11"/>
    </row>
    <row r="12171" spans="2:16" ht="15" customHeight="1" x14ac:dyDescent="0.25">
      <c r="B12171" s="31"/>
      <c r="C12171"/>
      <c r="D12171"/>
      <c r="E12171"/>
      <c r="F12171"/>
      <c r="G12171"/>
      <c r="H12171"/>
      <c r="I12171"/>
      <c r="J12171"/>
      <c r="K12171" s="13"/>
      <c r="L12171" s="13"/>
      <c r="M12171" s="13"/>
      <c r="N12171" s="13"/>
      <c r="O12171" s="13"/>
      <c r="P12171" s="11"/>
    </row>
    <row r="12172" spans="2:16" ht="15" customHeight="1" x14ac:dyDescent="0.25">
      <c r="B12172" s="31"/>
      <c r="C12172"/>
      <c r="D12172"/>
      <c r="E12172"/>
      <c r="F12172"/>
      <c r="G12172"/>
      <c r="H12172"/>
      <c r="I12172"/>
      <c r="J12172"/>
      <c r="K12172" s="13"/>
      <c r="L12172" s="13"/>
      <c r="M12172" s="13"/>
      <c r="N12172" s="13"/>
      <c r="O12172" s="13"/>
      <c r="P12172" s="11"/>
    </row>
    <row r="12173" spans="2:16" ht="15" customHeight="1" x14ac:dyDescent="0.25">
      <c r="B12173" s="31"/>
      <c r="C12173"/>
      <c r="D12173"/>
      <c r="E12173"/>
      <c r="F12173"/>
      <c r="G12173"/>
      <c r="H12173"/>
      <c r="I12173"/>
      <c r="J12173"/>
      <c r="K12173" s="13"/>
      <c r="L12173" s="13"/>
      <c r="M12173" s="13"/>
      <c r="N12173" s="13"/>
      <c r="O12173" s="13"/>
      <c r="P12173" s="11"/>
    </row>
    <row r="12174" spans="2:16" ht="15" customHeight="1" x14ac:dyDescent="0.25">
      <c r="B12174" s="31"/>
      <c r="C12174"/>
      <c r="D12174"/>
      <c r="E12174"/>
      <c r="F12174"/>
      <c r="G12174"/>
      <c r="H12174"/>
      <c r="I12174"/>
      <c r="J12174"/>
      <c r="K12174" s="13"/>
      <c r="L12174" s="13"/>
      <c r="M12174" s="13"/>
      <c r="N12174" s="13"/>
      <c r="O12174" s="13"/>
      <c r="P12174" s="11"/>
    </row>
    <row r="12175" spans="2:16" ht="15" customHeight="1" x14ac:dyDescent="0.25">
      <c r="B12175" s="31"/>
      <c r="C12175"/>
      <c r="D12175"/>
      <c r="E12175"/>
      <c r="F12175"/>
      <c r="G12175"/>
      <c r="H12175"/>
      <c r="I12175"/>
      <c r="J12175"/>
      <c r="K12175" s="13"/>
      <c r="L12175" s="13"/>
      <c r="M12175" s="13"/>
      <c r="N12175" s="13"/>
      <c r="O12175" s="13"/>
      <c r="P12175" s="11"/>
    </row>
    <row r="12176" spans="2:16" ht="15" customHeight="1" x14ac:dyDescent="0.25">
      <c r="B12176" s="31"/>
      <c r="C12176"/>
      <c r="D12176"/>
      <c r="E12176"/>
      <c r="F12176"/>
      <c r="G12176"/>
      <c r="H12176"/>
      <c r="I12176"/>
      <c r="J12176"/>
      <c r="K12176" s="13"/>
      <c r="L12176" s="13"/>
      <c r="M12176" s="13"/>
      <c r="N12176" s="13"/>
      <c r="O12176" s="13"/>
      <c r="P12176" s="11"/>
    </row>
    <row r="12177" spans="2:16" ht="15" customHeight="1" x14ac:dyDescent="0.25">
      <c r="B12177" s="31"/>
      <c r="C12177"/>
      <c r="D12177"/>
      <c r="E12177"/>
      <c r="F12177"/>
      <c r="G12177"/>
      <c r="H12177"/>
      <c r="I12177"/>
      <c r="J12177"/>
      <c r="K12177" s="13"/>
      <c r="L12177" s="13"/>
      <c r="M12177" s="13"/>
      <c r="N12177" s="13"/>
      <c r="O12177" s="13"/>
      <c r="P12177" s="11"/>
    </row>
    <row r="12178" spans="2:16" ht="15" customHeight="1" x14ac:dyDescent="0.25">
      <c r="B12178" s="31"/>
      <c r="C12178"/>
      <c r="D12178"/>
      <c r="E12178"/>
      <c r="F12178"/>
      <c r="G12178"/>
      <c r="H12178"/>
      <c r="I12178"/>
      <c r="J12178"/>
      <c r="K12178" s="13"/>
      <c r="L12178" s="13"/>
      <c r="M12178" s="13"/>
      <c r="N12178" s="13"/>
      <c r="O12178" s="13"/>
      <c r="P12178" s="11"/>
    </row>
    <row r="12179" spans="2:16" ht="15" customHeight="1" x14ac:dyDescent="0.25">
      <c r="B12179" s="31"/>
      <c r="C12179"/>
      <c r="D12179"/>
      <c r="E12179"/>
      <c r="F12179"/>
      <c r="G12179"/>
      <c r="H12179"/>
      <c r="I12179"/>
      <c r="J12179"/>
      <c r="K12179" s="13"/>
      <c r="L12179" s="13"/>
      <c r="M12179" s="13"/>
      <c r="N12179" s="13"/>
      <c r="O12179" s="13"/>
      <c r="P12179" s="11"/>
    </row>
    <row r="12180" spans="2:16" ht="15" customHeight="1" x14ac:dyDescent="0.25">
      <c r="B12180" s="31"/>
      <c r="C12180"/>
      <c r="D12180"/>
      <c r="E12180"/>
      <c r="F12180"/>
      <c r="G12180"/>
      <c r="H12180"/>
      <c r="I12180"/>
      <c r="J12180"/>
      <c r="K12180" s="13"/>
      <c r="L12180" s="13"/>
      <c r="M12180" s="13"/>
      <c r="N12180" s="13"/>
      <c r="O12180" s="13"/>
      <c r="P12180" s="11"/>
    </row>
    <row r="12181" spans="2:16" ht="15" customHeight="1" x14ac:dyDescent="0.25">
      <c r="B12181" s="31"/>
      <c r="C12181"/>
      <c r="D12181"/>
      <c r="E12181"/>
      <c r="F12181"/>
      <c r="G12181"/>
      <c r="H12181"/>
      <c r="I12181"/>
      <c r="J12181"/>
      <c r="K12181" s="13"/>
      <c r="L12181" s="13"/>
      <c r="M12181" s="13"/>
      <c r="N12181" s="13"/>
      <c r="O12181" s="13"/>
      <c r="P12181" s="11"/>
    </row>
    <row r="12182" spans="2:16" ht="15" customHeight="1" x14ac:dyDescent="0.25">
      <c r="B12182" s="31"/>
      <c r="C12182"/>
      <c r="D12182"/>
      <c r="E12182"/>
      <c r="F12182"/>
      <c r="G12182"/>
      <c r="H12182"/>
      <c r="I12182"/>
      <c r="J12182"/>
      <c r="K12182" s="13"/>
      <c r="L12182" s="13"/>
      <c r="M12182" s="13"/>
      <c r="N12182" s="13"/>
      <c r="O12182" s="13"/>
      <c r="P12182" s="11"/>
    </row>
    <row r="12183" spans="2:16" ht="15" customHeight="1" x14ac:dyDescent="0.25">
      <c r="B12183" s="31"/>
      <c r="C12183"/>
      <c r="D12183"/>
      <c r="E12183"/>
      <c r="F12183"/>
      <c r="G12183"/>
      <c r="H12183"/>
      <c r="I12183"/>
      <c r="J12183"/>
      <c r="K12183" s="13"/>
      <c r="L12183" s="13"/>
      <c r="M12183" s="13"/>
      <c r="N12183" s="13"/>
      <c r="O12183" s="13"/>
      <c r="P12183" s="11"/>
    </row>
    <row r="12184" spans="2:16" ht="15" customHeight="1" x14ac:dyDescent="0.25">
      <c r="B12184" s="31"/>
      <c r="C12184"/>
      <c r="D12184"/>
      <c r="E12184"/>
      <c r="F12184"/>
      <c r="G12184"/>
      <c r="H12184"/>
      <c r="I12184"/>
      <c r="J12184"/>
      <c r="K12184" s="13"/>
      <c r="L12184" s="13"/>
      <c r="M12184" s="13"/>
      <c r="N12184" s="13"/>
      <c r="O12184" s="13"/>
      <c r="P12184" s="11"/>
    </row>
    <row r="12185" spans="2:16" ht="15" customHeight="1" x14ac:dyDescent="0.25">
      <c r="B12185" s="31"/>
      <c r="C12185"/>
      <c r="D12185"/>
      <c r="E12185"/>
      <c r="F12185"/>
      <c r="G12185"/>
      <c r="H12185"/>
      <c r="I12185"/>
      <c r="J12185"/>
      <c r="K12185" s="13"/>
      <c r="L12185" s="13"/>
      <c r="M12185" s="13"/>
      <c r="N12185" s="13"/>
      <c r="O12185" s="13"/>
      <c r="P12185" s="11"/>
    </row>
    <row r="12186" spans="2:16" ht="15" customHeight="1" x14ac:dyDescent="0.25">
      <c r="B12186" s="31"/>
      <c r="C12186"/>
      <c r="D12186"/>
      <c r="E12186"/>
      <c r="F12186"/>
      <c r="G12186"/>
      <c r="H12186"/>
      <c r="I12186"/>
      <c r="J12186"/>
      <c r="K12186" s="13"/>
      <c r="L12186" s="13"/>
      <c r="M12186" s="13"/>
      <c r="N12186" s="13"/>
      <c r="O12186" s="13"/>
      <c r="P12186" s="11"/>
    </row>
    <row r="12187" spans="2:16" ht="15" customHeight="1" x14ac:dyDescent="0.25">
      <c r="B12187" s="31"/>
      <c r="C12187"/>
      <c r="D12187"/>
      <c r="E12187"/>
      <c r="F12187"/>
      <c r="G12187"/>
      <c r="H12187"/>
      <c r="I12187"/>
      <c r="J12187"/>
      <c r="K12187" s="13"/>
      <c r="L12187" s="13"/>
      <c r="M12187" s="13"/>
      <c r="N12187" s="13"/>
      <c r="O12187" s="13"/>
      <c r="P12187" s="11"/>
    </row>
    <row r="12188" spans="2:16" ht="15" customHeight="1" x14ac:dyDescent="0.25">
      <c r="B12188" s="31"/>
      <c r="C12188"/>
      <c r="D12188"/>
      <c r="E12188"/>
      <c r="F12188"/>
      <c r="G12188"/>
      <c r="H12188"/>
      <c r="I12188"/>
      <c r="J12188"/>
      <c r="K12188" s="13"/>
      <c r="L12188" s="13"/>
      <c r="M12188" s="13"/>
      <c r="N12188" s="13"/>
      <c r="O12188" s="13"/>
      <c r="P12188" s="11"/>
    </row>
    <row r="12189" spans="2:16" ht="15" customHeight="1" x14ac:dyDescent="0.25">
      <c r="B12189" s="31"/>
      <c r="C12189"/>
      <c r="D12189"/>
      <c r="E12189"/>
      <c r="F12189"/>
      <c r="G12189"/>
      <c r="H12189"/>
      <c r="I12189"/>
      <c r="J12189"/>
      <c r="K12189" s="13"/>
      <c r="L12189" s="13"/>
      <c r="M12189" s="13"/>
      <c r="N12189" s="13"/>
      <c r="O12189" s="13"/>
      <c r="P12189" s="11"/>
    </row>
    <row r="12190" spans="2:16" ht="15" customHeight="1" x14ac:dyDescent="0.25">
      <c r="B12190" s="31"/>
      <c r="C12190"/>
      <c r="D12190"/>
      <c r="E12190"/>
      <c r="F12190"/>
      <c r="G12190"/>
      <c r="H12190"/>
      <c r="I12190"/>
      <c r="J12190"/>
      <c r="K12190" s="13"/>
      <c r="L12190" s="13"/>
      <c r="M12190" s="13"/>
      <c r="N12190" s="13"/>
      <c r="O12190" s="13"/>
      <c r="P12190" s="11"/>
    </row>
    <row r="12191" spans="2:16" ht="15" customHeight="1" x14ac:dyDescent="0.25">
      <c r="B12191" s="31"/>
      <c r="C12191"/>
      <c r="D12191"/>
      <c r="E12191"/>
      <c r="F12191"/>
      <c r="G12191"/>
      <c r="H12191"/>
      <c r="I12191"/>
      <c r="J12191"/>
      <c r="K12191" s="13"/>
      <c r="L12191" s="13"/>
      <c r="M12191" s="13"/>
      <c r="N12191" s="13"/>
      <c r="O12191" s="13"/>
      <c r="P12191" s="11"/>
    </row>
    <row r="12192" spans="2:16" ht="15" customHeight="1" x14ac:dyDescent="0.25">
      <c r="B12192" s="31"/>
      <c r="C12192"/>
      <c r="D12192"/>
      <c r="E12192"/>
      <c r="F12192"/>
      <c r="G12192"/>
      <c r="H12192"/>
      <c r="I12192"/>
      <c r="J12192"/>
      <c r="K12192" s="13"/>
      <c r="L12192" s="13"/>
      <c r="M12192" s="13"/>
      <c r="N12192" s="13"/>
      <c r="O12192" s="13"/>
      <c r="P12192" s="11"/>
    </row>
    <row r="12193" spans="2:16" ht="15" customHeight="1" x14ac:dyDescent="0.25">
      <c r="B12193" s="31"/>
      <c r="C12193"/>
      <c r="D12193"/>
      <c r="E12193"/>
      <c r="F12193"/>
      <c r="G12193"/>
      <c r="H12193"/>
      <c r="I12193"/>
      <c r="J12193"/>
      <c r="K12193" s="13"/>
      <c r="L12193" s="13"/>
      <c r="M12193" s="13"/>
      <c r="N12193" s="13"/>
      <c r="O12193" s="13"/>
      <c r="P12193" s="11"/>
    </row>
    <row r="12194" spans="2:16" ht="15" customHeight="1" x14ac:dyDescent="0.25">
      <c r="B12194" s="31"/>
      <c r="C12194"/>
      <c r="D12194"/>
      <c r="E12194"/>
      <c r="F12194"/>
      <c r="G12194"/>
      <c r="H12194"/>
      <c r="I12194"/>
      <c r="J12194"/>
      <c r="K12194" s="13"/>
      <c r="L12194" s="13"/>
      <c r="M12194" s="13"/>
      <c r="N12194" s="13"/>
      <c r="O12194" s="13"/>
      <c r="P12194" s="11"/>
    </row>
    <row r="12195" spans="2:16" ht="15" customHeight="1" x14ac:dyDescent="0.25">
      <c r="B12195" s="31"/>
      <c r="C12195"/>
      <c r="D12195"/>
      <c r="E12195"/>
      <c r="F12195"/>
      <c r="G12195"/>
      <c r="H12195"/>
      <c r="I12195"/>
      <c r="J12195"/>
      <c r="K12195" s="13"/>
      <c r="L12195" s="13"/>
      <c r="M12195" s="13"/>
      <c r="N12195" s="13"/>
      <c r="O12195" s="13"/>
      <c r="P12195" s="11"/>
    </row>
    <row r="12196" spans="2:16" ht="15" customHeight="1" x14ac:dyDescent="0.25">
      <c r="B12196" s="31"/>
      <c r="C12196"/>
      <c r="D12196"/>
      <c r="E12196"/>
      <c r="F12196"/>
      <c r="G12196"/>
      <c r="H12196"/>
      <c r="I12196"/>
      <c r="J12196"/>
      <c r="K12196" s="13"/>
      <c r="L12196" s="13"/>
      <c r="M12196" s="13"/>
      <c r="N12196" s="13"/>
      <c r="O12196" s="13"/>
      <c r="P12196" s="11"/>
    </row>
    <row r="12197" spans="2:16" ht="15" customHeight="1" x14ac:dyDescent="0.25">
      <c r="B12197" s="31"/>
      <c r="C12197"/>
      <c r="D12197"/>
      <c r="E12197"/>
      <c r="F12197"/>
      <c r="G12197"/>
      <c r="H12197"/>
      <c r="I12197"/>
      <c r="J12197"/>
      <c r="K12197" s="13"/>
      <c r="L12197" s="13"/>
      <c r="M12197" s="13"/>
      <c r="N12197" s="13"/>
      <c r="O12197" s="13"/>
      <c r="P12197" s="11"/>
    </row>
    <row r="12198" spans="2:16" ht="15" customHeight="1" x14ac:dyDescent="0.25">
      <c r="B12198" s="31"/>
      <c r="C12198"/>
      <c r="D12198"/>
      <c r="E12198"/>
      <c r="F12198"/>
      <c r="G12198"/>
      <c r="H12198"/>
      <c r="I12198"/>
      <c r="J12198"/>
      <c r="K12198" s="13"/>
      <c r="L12198" s="13"/>
      <c r="M12198" s="13"/>
      <c r="N12198" s="13"/>
      <c r="O12198" s="13"/>
      <c r="P12198" s="11"/>
    </row>
    <row r="12199" spans="2:16" ht="15" customHeight="1" x14ac:dyDescent="0.25">
      <c r="B12199" s="31"/>
      <c r="C12199"/>
      <c r="D12199"/>
      <c r="E12199"/>
      <c r="F12199"/>
      <c r="G12199"/>
      <c r="H12199"/>
      <c r="I12199"/>
      <c r="J12199"/>
      <c r="K12199" s="13"/>
      <c r="L12199" s="13"/>
      <c r="M12199" s="13"/>
      <c r="N12199" s="13"/>
      <c r="O12199" s="13"/>
      <c r="P12199" s="11"/>
    </row>
    <row r="12200" spans="2:16" ht="15" customHeight="1" x14ac:dyDescent="0.25">
      <c r="B12200" s="31"/>
      <c r="C12200"/>
      <c r="D12200"/>
      <c r="E12200"/>
      <c r="F12200"/>
      <c r="G12200"/>
      <c r="H12200"/>
      <c r="I12200"/>
      <c r="J12200"/>
      <c r="K12200" s="13"/>
      <c r="L12200" s="13"/>
      <c r="M12200" s="13"/>
      <c r="N12200" s="13"/>
      <c r="O12200" s="13"/>
      <c r="P12200" s="11"/>
    </row>
    <row r="12201" spans="2:16" ht="15" customHeight="1" x14ac:dyDescent="0.25">
      <c r="B12201" s="31"/>
      <c r="C12201"/>
      <c r="D12201"/>
      <c r="E12201"/>
      <c r="F12201"/>
      <c r="G12201"/>
      <c r="H12201"/>
      <c r="I12201"/>
      <c r="J12201"/>
      <c r="K12201" s="13"/>
      <c r="L12201" s="13"/>
      <c r="M12201" s="13"/>
      <c r="N12201" s="13"/>
      <c r="O12201" s="13"/>
      <c r="P12201" s="11"/>
    </row>
    <row r="12202" spans="2:16" ht="15" customHeight="1" x14ac:dyDescent="0.25">
      <c r="B12202" s="31"/>
      <c r="C12202"/>
      <c r="D12202"/>
      <c r="E12202"/>
      <c r="F12202"/>
      <c r="G12202"/>
      <c r="H12202"/>
      <c r="I12202"/>
      <c r="J12202"/>
      <c r="K12202" s="13"/>
      <c r="L12202" s="13"/>
      <c r="M12202" s="13"/>
      <c r="N12202" s="13"/>
      <c r="O12202" s="13"/>
      <c r="P12202" s="11"/>
    </row>
    <row r="12203" spans="2:16" ht="15" customHeight="1" x14ac:dyDescent="0.25">
      <c r="B12203" s="31"/>
      <c r="C12203"/>
      <c r="D12203"/>
      <c r="E12203"/>
      <c r="F12203"/>
      <c r="G12203"/>
      <c r="H12203"/>
      <c r="I12203"/>
      <c r="J12203"/>
      <c r="K12203" s="13"/>
      <c r="L12203" s="13"/>
      <c r="M12203" s="13"/>
      <c r="N12203" s="13"/>
      <c r="O12203" s="13"/>
      <c r="P12203" s="11"/>
    </row>
    <row r="12204" spans="2:16" ht="15" customHeight="1" x14ac:dyDescent="0.25">
      <c r="B12204" s="31"/>
      <c r="C12204"/>
      <c r="D12204"/>
      <c r="E12204"/>
      <c r="F12204"/>
      <c r="G12204"/>
      <c r="H12204"/>
      <c r="I12204"/>
      <c r="J12204"/>
      <c r="K12204" s="13"/>
      <c r="L12204" s="13"/>
      <c r="M12204" s="13"/>
      <c r="N12204" s="13"/>
      <c r="O12204" s="13"/>
      <c r="P12204" s="11"/>
    </row>
    <row r="12205" spans="2:16" ht="15" customHeight="1" x14ac:dyDescent="0.25">
      <c r="B12205" s="31"/>
      <c r="C12205"/>
      <c r="D12205"/>
      <c r="E12205"/>
      <c r="F12205"/>
      <c r="G12205"/>
      <c r="H12205"/>
      <c r="I12205"/>
      <c r="J12205"/>
      <c r="K12205" s="13"/>
      <c r="L12205" s="13"/>
      <c r="M12205" s="13"/>
      <c r="N12205" s="13"/>
      <c r="O12205" s="13"/>
      <c r="P12205" s="11"/>
    </row>
    <row r="12206" spans="2:16" ht="15" customHeight="1" x14ac:dyDescent="0.25">
      <c r="B12206" s="31"/>
      <c r="C12206"/>
      <c r="D12206"/>
      <c r="E12206"/>
      <c r="F12206"/>
      <c r="G12206"/>
      <c r="H12206"/>
      <c r="I12206"/>
      <c r="J12206"/>
      <c r="K12206" s="13"/>
      <c r="L12206" s="13"/>
      <c r="M12206" s="13"/>
      <c r="N12206" s="13"/>
      <c r="O12206" s="13"/>
      <c r="P12206" s="11"/>
    </row>
    <row r="12207" spans="2:16" ht="15" customHeight="1" x14ac:dyDescent="0.25">
      <c r="B12207" s="31"/>
      <c r="C12207"/>
      <c r="D12207"/>
      <c r="E12207"/>
      <c r="F12207"/>
      <c r="G12207"/>
      <c r="H12207"/>
      <c r="I12207"/>
      <c r="J12207"/>
      <c r="K12207" s="13"/>
      <c r="L12207" s="13"/>
      <c r="M12207" s="13"/>
      <c r="N12207" s="13"/>
      <c r="O12207" s="13"/>
      <c r="P12207" s="11"/>
    </row>
    <row r="12208" spans="2:16" ht="15" customHeight="1" x14ac:dyDescent="0.25">
      <c r="B12208" s="31"/>
      <c r="C12208"/>
      <c r="D12208"/>
      <c r="E12208"/>
      <c r="F12208"/>
      <c r="G12208"/>
      <c r="H12208"/>
      <c r="I12208"/>
      <c r="J12208"/>
      <c r="K12208" s="13"/>
      <c r="L12208" s="13"/>
      <c r="M12208" s="13"/>
      <c r="N12208" s="13"/>
      <c r="O12208" s="13"/>
      <c r="P12208" s="11"/>
    </row>
    <row r="12209" spans="2:16" ht="15" customHeight="1" x14ac:dyDescent="0.25">
      <c r="B12209" s="31"/>
      <c r="C12209"/>
      <c r="D12209"/>
      <c r="E12209"/>
      <c r="F12209"/>
      <c r="G12209"/>
      <c r="H12209"/>
      <c r="I12209"/>
      <c r="J12209"/>
      <c r="K12209" s="13"/>
      <c r="L12209" s="13"/>
      <c r="M12209" s="13"/>
      <c r="N12209" s="13"/>
      <c r="O12209" s="13"/>
      <c r="P12209" s="11"/>
    </row>
    <row r="12210" spans="2:16" ht="15" customHeight="1" x14ac:dyDescent="0.25">
      <c r="B12210" s="31"/>
      <c r="C12210"/>
      <c r="D12210"/>
      <c r="E12210"/>
      <c r="F12210"/>
      <c r="G12210"/>
      <c r="H12210"/>
      <c r="I12210"/>
      <c r="J12210"/>
      <c r="K12210" s="13"/>
      <c r="L12210" s="13"/>
      <c r="M12210" s="13"/>
      <c r="N12210" s="13"/>
      <c r="O12210" s="13"/>
      <c r="P12210" s="11"/>
    </row>
    <row r="12211" spans="2:16" ht="15" customHeight="1" x14ac:dyDescent="0.25">
      <c r="B12211" s="31"/>
      <c r="C12211"/>
      <c r="D12211"/>
      <c r="E12211"/>
      <c r="F12211"/>
      <c r="G12211"/>
      <c r="H12211"/>
      <c r="I12211"/>
      <c r="J12211"/>
      <c r="K12211" s="13"/>
      <c r="L12211" s="13"/>
      <c r="M12211" s="13"/>
      <c r="N12211" s="13"/>
      <c r="O12211" s="13"/>
      <c r="P12211" s="11"/>
    </row>
    <row r="12212" spans="2:16" ht="15" customHeight="1" x14ac:dyDescent="0.25">
      <c r="B12212" s="31"/>
      <c r="C12212"/>
      <c r="D12212"/>
      <c r="E12212"/>
      <c r="F12212"/>
      <c r="G12212"/>
      <c r="H12212"/>
      <c r="I12212"/>
      <c r="J12212"/>
      <c r="K12212" s="13"/>
      <c r="L12212" s="13"/>
      <c r="M12212" s="13"/>
      <c r="N12212" s="13"/>
      <c r="O12212" s="13"/>
      <c r="P12212" s="11"/>
    </row>
    <row r="12213" spans="2:16" ht="15" customHeight="1" x14ac:dyDescent="0.25">
      <c r="B12213" s="31"/>
      <c r="C12213"/>
      <c r="D12213"/>
      <c r="E12213"/>
      <c r="F12213"/>
      <c r="G12213"/>
      <c r="H12213"/>
      <c r="I12213"/>
      <c r="J12213"/>
      <c r="K12213" s="13"/>
      <c r="L12213" s="13"/>
      <c r="M12213" s="13"/>
      <c r="N12213" s="13"/>
      <c r="O12213" s="13"/>
      <c r="P12213" s="11"/>
    </row>
    <row r="12214" spans="2:16" ht="15" customHeight="1" x14ac:dyDescent="0.25">
      <c r="B12214" s="31"/>
      <c r="C12214"/>
      <c r="D12214"/>
      <c r="E12214"/>
      <c r="F12214"/>
      <c r="G12214"/>
      <c r="H12214"/>
      <c r="I12214"/>
      <c r="J12214"/>
      <c r="K12214" s="13"/>
      <c r="L12214" s="13"/>
      <c r="M12214" s="13"/>
      <c r="N12214" s="13"/>
      <c r="O12214" s="13"/>
      <c r="P12214" s="11"/>
    </row>
    <row r="12215" spans="2:16" ht="15" customHeight="1" x14ac:dyDescent="0.25">
      <c r="B12215" s="31"/>
      <c r="C12215"/>
      <c r="D12215"/>
      <c r="E12215"/>
      <c r="F12215"/>
      <c r="G12215"/>
      <c r="H12215"/>
      <c r="I12215"/>
      <c r="J12215"/>
      <c r="K12215" s="13"/>
      <c r="L12215" s="13"/>
      <c r="M12215" s="13"/>
      <c r="N12215" s="13"/>
      <c r="O12215" s="13"/>
      <c r="P12215" s="11"/>
    </row>
    <row r="12216" spans="2:16" ht="15" customHeight="1" x14ac:dyDescent="0.25">
      <c r="B12216" s="31"/>
      <c r="C12216"/>
      <c r="D12216"/>
      <c r="E12216"/>
      <c r="F12216"/>
      <c r="G12216"/>
      <c r="H12216"/>
      <c r="I12216"/>
      <c r="J12216"/>
      <c r="K12216" s="13"/>
      <c r="L12216" s="13"/>
      <c r="M12216" s="13"/>
      <c r="N12216" s="13"/>
      <c r="O12216" s="13"/>
      <c r="P12216" s="11"/>
    </row>
    <row r="12217" spans="2:16" ht="15" customHeight="1" x14ac:dyDescent="0.25">
      <c r="B12217" s="31"/>
      <c r="C12217"/>
      <c r="D12217"/>
      <c r="E12217"/>
      <c r="F12217"/>
      <c r="G12217"/>
      <c r="H12217"/>
      <c r="I12217"/>
      <c r="J12217"/>
      <c r="K12217" s="13"/>
      <c r="L12217" s="13"/>
      <c r="M12217" s="13"/>
      <c r="N12217" s="13"/>
      <c r="O12217" s="13"/>
      <c r="P12217" s="11"/>
    </row>
    <row r="12218" spans="2:16" ht="15" customHeight="1" x14ac:dyDescent="0.25">
      <c r="B12218" s="31"/>
      <c r="C12218"/>
      <c r="D12218"/>
      <c r="E12218"/>
      <c r="F12218"/>
      <c r="G12218"/>
      <c r="H12218"/>
      <c r="I12218"/>
      <c r="J12218"/>
      <c r="K12218" s="13"/>
      <c r="L12218" s="13"/>
      <c r="M12218" s="13"/>
      <c r="N12218" s="13"/>
      <c r="O12218" s="13"/>
      <c r="P12218" s="11"/>
    </row>
    <row r="12219" spans="2:16" ht="15" customHeight="1" x14ac:dyDescent="0.25">
      <c r="B12219" s="31"/>
      <c r="C12219"/>
      <c r="D12219"/>
      <c r="E12219"/>
      <c r="F12219"/>
      <c r="G12219"/>
      <c r="H12219"/>
      <c r="I12219"/>
      <c r="J12219"/>
      <c r="K12219" s="13"/>
      <c r="L12219" s="13"/>
      <c r="M12219" s="13"/>
      <c r="N12219" s="13"/>
      <c r="O12219" s="13"/>
      <c r="P12219" s="11"/>
    </row>
    <row r="12220" spans="2:16" ht="15" customHeight="1" x14ac:dyDescent="0.25">
      <c r="B12220" s="31"/>
      <c r="C12220"/>
      <c r="D12220"/>
      <c r="E12220"/>
      <c r="F12220"/>
      <c r="G12220"/>
      <c r="H12220"/>
      <c r="I12220"/>
      <c r="J12220"/>
      <c r="K12220" s="13"/>
      <c r="L12220" s="13"/>
      <c r="M12220" s="13"/>
      <c r="N12220" s="13"/>
      <c r="O12220" s="13"/>
      <c r="P12220" s="11"/>
    </row>
    <row r="12221" spans="2:16" ht="15" customHeight="1" x14ac:dyDescent="0.25">
      <c r="B12221" s="31"/>
      <c r="C12221"/>
      <c r="D12221"/>
      <c r="E12221"/>
      <c r="F12221"/>
      <c r="G12221"/>
      <c r="H12221"/>
      <c r="I12221"/>
      <c r="J12221"/>
      <c r="K12221" s="13"/>
      <c r="L12221" s="13"/>
      <c r="M12221" s="13"/>
      <c r="N12221" s="13"/>
      <c r="O12221" s="13"/>
      <c r="P12221" s="11"/>
    </row>
    <row r="12222" spans="2:16" ht="15" customHeight="1" x14ac:dyDescent="0.25">
      <c r="B12222" s="31"/>
      <c r="C12222"/>
      <c r="D12222"/>
      <c r="E12222"/>
      <c r="F12222"/>
      <c r="G12222"/>
      <c r="H12222"/>
      <c r="I12222"/>
      <c r="J12222"/>
      <c r="K12222" s="13"/>
      <c r="L12222" s="13"/>
      <c r="M12222" s="13"/>
      <c r="N12222" s="13"/>
      <c r="O12222" s="13"/>
      <c r="P12222" s="11"/>
    </row>
    <row r="12223" spans="2:16" ht="15" customHeight="1" x14ac:dyDescent="0.25">
      <c r="B12223" s="31"/>
      <c r="C12223"/>
      <c r="D12223"/>
      <c r="E12223"/>
      <c r="F12223"/>
      <c r="G12223"/>
      <c r="H12223"/>
      <c r="I12223"/>
      <c r="J12223"/>
      <c r="K12223" s="13"/>
      <c r="L12223" s="13"/>
      <c r="M12223" s="13"/>
      <c r="N12223" s="13"/>
      <c r="O12223" s="13"/>
      <c r="P12223" s="11"/>
    </row>
    <row r="12224" spans="2:16" ht="15" customHeight="1" x14ac:dyDescent="0.25">
      <c r="B12224" s="31"/>
      <c r="C12224"/>
      <c r="D12224"/>
      <c r="E12224"/>
      <c r="F12224"/>
      <c r="G12224"/>
      <c r="H12224"/>
      <c r="I12224"/>
      <c r="J12224"/>
      <c r="K12224" s="13"/>
      <c r="L12224" s="13"/>
      <c r="M12224" s="13"/>
      <c r="N12224" s="13"/>
      <c r="O12224" s="13"/>
      <c r="P12224" s="11"/>
    </row>
    <row r="12225" spans="2:16" ht="15" customHeight="1" x14ac:dyDescent="0.25">
      <c r="B12225" s="31"/>
      <c r="C12225"/>
      <c r="D12225"/>
      <c r="E12225"/>
      <c r="F12225"/>
      <c r="G12225"/>
      <c r="H12225"/>
      <c r="I12225"/>
      <c r="J12225"/>
      <c r="K12225" s="13"/>
      <c r="L12225" s="13"/>
      <c r="M12225" s="13"/>
      <c r="N12225" s="13"/>
      <c r="O12225" s="13"/>
      <c r="P12225" s="11"/>
    </row>
    <row r="12226" spans="2:16" ht="15" customHeight="1" x14ac:dyDescent="0.25">
      <c r="B12226" s="31"/>
      <c r="C12226"/>
      <c r="D12226"/>
      <c r="E12226"/>
      <c r="F12226"/>
      <c r="G12226"/>
      <c r="H12226"/>
      <c r="I12226"/>
      <c r="J12226"/>
      <c r="K12226" s="13"/>
      <c r="L12226" s="13"/>
      <c r="M12226" s="13"/>
      <c r="N12226" s="13"/>
      <c r="O12226" s="13"/>
      <c r="P12226" s="11"/>
    </row>
    <row r="12227" spans="2:16" ht="15" customHeight="1" x14ac:dyDescent="0.25">
      <c r="B12227" s="31"/>
      <c r="C12227"/>
      <c r="D12227"/>
      <c r="E12227"/>
      <c r="F12227"/>
      <c r="G12227"/>
      <c r="H12227"/>
      <c r="I12227"/>
      <c r="J12227"/>
      <c r="K12227" s="13"/>
      <c r="L12227" s="13"/>
      <c r="M12227" s="13"/>
      <c r="N12227" s="13"/>
      <c r="O12227" s="13"/>
      <c r="P12227" s="11"/>
    </row>
    <row r="12228" spans="2:16" ht="15" customHeight="1" x14ac:dyDescent="0.25">
      <c r="B12228" s="31"/>
      <c r="C12228"/>
      <c r="D12228"/>
      <c r="E12228"/>
      <c r="F12228"/>
      <c r="G12228"/>
      <c r="H12228"/>
      <c r="I12228"/>
      <c r="J12228"/>
      <c r="K12228" s="13"/>
      <c r="L12228" s="13"/>
      <c r="M12228" s="13"/>
      <c r="N12228" s="13"/>
      <c r="O12228" s="13"/>
      <c r="P12228" s="11"/>
    </row>
    <row r="12229" spans="2:16" ht="15" customHeight="1" x14ac:dyDescent="0.25">
      <c r="B12229" s="31"/>
      <c r="C12229"/>
      <c r="D12229"/>
      <c r="E12229"/>
      <c r="F12229"/>
      <c r="G12229"/>
      <c r="H12229"/>
      <c r="I12229"/>
      <c r="J12229"/>
      <c r="K12229" s="13"/>
      <c r="L12229" s="13"/>
      <c r="M12229" s="13"/>
      <c r="N12229" s="13"/>
      <c r="O12229" s="13"/>
      <c r="P12229" s="11"/>
    </row>
    <row r="12230" spans="2:16" ht="15" customHeight="1" x14ac:dyDescent="0.25">
      <c r="B12230" s="31"/>
      <c r="C12230"/>
      <c r="D12230"/>
      <c r="E12230"/>
      <c r="F12230"/>
      <c r="G12230"/>
      <c r="H12230"/>
      <c r="I12230"/>
      <c r="J12230"/>
      <c r="K12230" s="13"/>
      <c r="L12230" s="13"/>
      <c r="M12230" s="13"/>
      <c r="N12230" s="13"/>
      <c r="O12230" s="13"/>
      <c r="P12230" s="11"/>
    </row>
    <row r="12231" spans="2:16" ht="15" customHeight="1" x14ac:dyDescent="0.25">
      <c r="B12231" s="31"/>
      <c r="C12231"/>
      <c r="D12231"/>
      <c r="E12231"/>
      <c r="F12231"/>
      <c r="G12231"/>
      <c r="H12231"/>
      <c r="I12231"/>
      <c r="J12231"/>
      <c r="K12231" s="13"/>
      <c r="L12231" s="13"/>
      <c r="M12231" s="13"/>
      <c r="N12231" s="13"/>
      <c r="O12231" s="13"/>
      <c r="P12231" s="11"/>
    </row>
    <row r="12232" spans="2:16" ht="15" customHeight="1" x14ac:dyDescent="0.25">
      <c r="B12232" s="31"/>
      <c r="C12232"/>
      <c r="D12232"/>
      <c r="E12232"/>
      <c r="F12232"/>
      <c r="G12232"/>
      <c r="H12232"/>
      <c r="I12232"/>
      <c r="J12232"/>
      <c r="K12232" s="13"/>
      <c r="L12232" s="13"/>
      <c r="M12232" s="13"/>
      <c r="N12232" s="13"/>
      <c r="O12232" s="13"/>
      <c r="P12232" s="11"/>
    </row>
    <row r="12233" spans="2:16" ht="15" customHeight="1" x14ac:dyDescent="0.25">
      <c r="B12233" s="31"/>
      <c r="C12233"/>
      <c r="D12233"/>
      <c r="E12233"/>
      <c r="F12233"/>
      <c r="G12233"/>
      <c r="H12233"/>
      <c r="I12233"/>
      <c r="J12233"/>
      <c r="K12233" s="13"/>
      <c r="L12233" s="13"/>
      <c r="M12233" s="13"/>
      <c r="N12233" s="13"/>
      <c r="O12233" s="13"/>
      <c r="P12233" s="11"/>
    </row>
    <row r="12234" spans="2:16" ht="15" customHeight="1" x14ac:dyDescent="0.25">
      <c r="B12234" s="31"/>
      <c r="C12234"/>
      <c r="D12234"/>
      <c r="E12234"/>
      <c r="F12234"/>
      <c r="G12234"/>
      <c r="H12234"/>
      <c r="I12234"/>
      <c r="J12234"/>
      <c r="K12234" s="13"/>
      <c r="L12234" s="13"/>
      <c r="M12234" s="13"/>
      <c r="N12234" s="13"/>
      <c r="O12234" s="13"/>
      <c r="P12234" s="11"/>
    </row>
    <row r="12235" spans="2:16" ht="15" customHeight="1" x14ac:dyDescent="0.25">
      <c r="B12235" s="31"/>
      <c r="C12235"/>
      <c r="D12235"/>
      <c r="E12235"/>
      <c r="F12235"/>
      <c r="G12235"/>
      <c r="H12235"/>
      <c r="I12235"/>
      <c r="J12235"/>
      <c r="K12235" s="13"/>
      <c r="L12235" s="13"/>
      <c r="M12235" s="13"/>
      <c r="N12235" s="13"/>
      <c r="O12235" s="13"/>
      <c r="P12235" s="11"/>
    </row>
    <row r="12236" spans="2:16" ht="15" customHeight="1" x14ac:dyDescent="0.25">
      <c r="B12236" s="31"/>
      <c r="C12236"/>
      <c r="D12236"/>
      <c r="E12236"/>
      <c r="F12236"/>
      <c r="G12236"/>
      <c r="H12236"/>
      <c r="I12236"/>
      <c r="J12236"/>
      <c r="K12236" s="13"/>
      <c r="L12236" s="13"/>
      <c r="M12236" s="13"/>
      <c r="N12236" s="13"/>
      <c r="O12236" s="13"/>
      <c r="P12236" s="11"/>
    </row>
    <row r="12237" spans="2:16" ht="15" customHeight="1" x14ac:dyDescent="0.25">
      <c r="B12237" s="31"/>
      <c r="C12237"/>
      <c r="D12237"/>
      <c r="E12237"/>
      <c r="F12237"/>
      <c r="G12237"/>
      <c r="H12237"/>
      <c r="I12237"/>
      <c r="J12237"/>
      <c r="K12237" s="13"/>
      <c r="L12237" s="13"/>
      <c r="M12237" s="13"/>
      <c r="N12237" s="13"/>
      <c r="O12237" s="13"/>
      <c r="P12237" s="11"/>
    </row>
    <row r="12238" spans="2:16" ht="15" customHeight="1" x14ac:dyDescent="0.25">
      <c r="B12238" s="31"/>
      <c r="C12238"/>
      <c r="D12238"/>
      <c r="E12238"/>
      <c r="F12238"/>
      <c r="G12238"/>
      <c r="H12238"/>
      <c r="I12238"/>
      <c r="J12238"/>
      <c r="K12238" s="13"/>
      <c r="L12238" s="13"/>
      <c r="M12238" s="13"/>
      <c r="N12238" s="13"/>
      <c r="O12238" s="13"/>
      <c r="P12238" s="11"/>
    </row>
    <row r="12239" spans="2:16" ht="15" customHeight="1" x14ac:dyDescent="0.25">
      <c r="B12239" s="31"/>
      <c r="C12239"/>
      <c r="D12239"/>
      <c r="E12239"/>
      <c r="F12239"/>
      <c r="G12239"/>
      <c r="H12239"/>
      <c r="I12239"/>
      <c r="J12239"/>
      <c r="K12239" s="13"/>
      <c r="L12239" s="13"/>
      <c r="M12239" s="13"/>
      <c r="N12239" s="13"/>
      <c r="O12239" s="13"/>
      <c r="P12239" s="11"/>
    </row>
    <row r="12240" spans="2:16" ht="15" customHeight="1" x14ac:dyDescent="0.25">
      <c r="B12240" s="31"/>
      <c r="C12240"/>
      <c r="D12240"/>
      <c r="E12240"/>
      <c r="F12240"/>
      <c r="G12240"/>
      <c r="H12240"/>
      <c r="I12240"/>
      <c r="J12240"/>
      <c r="K12240" s="13"/>
      <c r="L12240" s="13"/>
      <c r="M12240" s="13"/>
      <c r="N12240" s="13"/>
      <c r="O12240" s="13"/>
      <c r="P12240" s="11"/>
    </row>
    <row r="12241" spans="2:16" ht="15" customHeight="1" x14ac:dyDescent="0.25">
      <c r="B12241" s="31"/>
      <c r="C12241"/>
      <c r="D12241"/>
      <c r="E12241"/>
      <c r="F12241"/>
      <c r="G12241"/>
      <c r="H12241"/>
      <c r="I12241"/>
      <c r="J12241"/>
      <c r="K12241" s="13"/>
      <c r="L12241" s="13"/>
      <c r="M12241" s="13"/>
      <c r="N12241" s="13"/>
      <c r="O12241" s="13"/>
      <c r="P12241" s="11"/>
    </row>
    <row r="12242" spans="2:16" ht="15" customHeight="1" x14ac:dyDescent="0.25">
      <c r="B12242" s="31"/>
      <c r="C12242"/>
      <c r="D12242"/>
      <c r="E12242"/>
      <c r="F12242"/>
      <c r="G12242"/>
      <c r="H12242"/>
      <c r="I12242"/>
      <c r="J12242"/>
      <c r="K12242" s="13"/>
      <c r="L12242" s="13"/>
      <c r="M12242" s="13"/>
      <c r="N12242" s="13"/>
      <c r="O12242" s="13"/>
      <c r="P12242" s="11"/>
    </row>
    <row r="12243" spans="2:16" ht="15" customHeight="1" x14ac:dyDescent="0.25">
      <c r="B12243" s="31"/>
      <c r="C12243"/>
      <c r="D12243"/>
      <c r="E12243"/>
      <c r="F12243"/>
      <c r="G12243"/>
      <c r="H12243"/>
      <c r="I12243"/>
      <c r="J12243"/>
      <c r="K12243" s="13"/>
      <c r="L12243" s="13"/>
      <c r="M12243" s="13"/>
      <c r="N12243" s="13"/>
      <c r="O12243" s="13"/>
      <c r="P12243" s="11"/>
    </row>
    <row r="12244" spans="2:16" ht="15" customHeight="1" x14ac:dyDescent="0.25">
      <c r="B12244" s="31"/>
      <c r="C12244"/>
      <c r="D12244"/>
      <c r="E12244"/>
      <c r="F12244"/>
      <c r="G12244"/>
      <c r="H12244"/>
      <c r="I12244"/>
      <c r="J12244"/>
      <c r="K12244" s="13"/>
      <c r="L12244" s="13"/>
      <c r="M12244" s="13"/>
      <c r="N12244" s="13"/>
      <c r="O12244" s="13"/>
      <c r="P12244" s="11"/>
    </row>
    <row r="12245" spans="2:16" ht="15" customHeight="1" x14ac:dyDescent="0.25">
      <c r="B12245" s="31"/>
      <c r="C12245"/>
      <c r="D12245"/>
      <c r="E12245"/>
      <c r="F12245"/>
      <c r="G12245"/>
      <c r="H12245"/>
      <c r="I12245"/>
      <c r="J12245"/>
      <c r="K12245" s="13"/>
      <c r="L12245" s="13"/>
      <c r="M12245" s="13"/>
      <c r="N12245" s="13"/>
      <c r="O12245" s="13"/>
      <c r="P12245" s="11"/>
    </row>
    <row r="12246" spans="2:16" ht="15" customHeight="1" x14ac:dyDescent="0.25">
      <c r="B12246" s="31"/>
      <c r="C12246"/>
      <c r="D12246"/>
      <c r="E12246"/>
      <c r="F12246"/>
      <c r="G12246"/>
      <c r="H12246"/>
      <c r="I12246"/>
      <c r="J12246"/>
      <c r="K12246" s="13"/>
      <c r="L12246" s="13"/>
      <c r="M12246" s="13"/>
      <c r="N12246" s="13"/>
      <c r="O12246" s="13"/>
      <c r="P12246" s="11"/>
    </row>
    <row r="12247" spans="2:16" ht="15" customHeight="1" x14ac:dyDescent="0.25">
      <c r="B12247" s="31"/>
      <c r="C12247"/>
      <c r="D12247"/>
      <c r="E12247"/>
      <c r="F12247"/>
      <c r="G12247"/>
      <c r="H12247"/>
      <c r="I12247"/>
      <c r="J12247"/>
      <c r="K12247" s="13"/>
      <c r="L12247" s="13"/>
      <c r="M12247" s="13"/>
      <c r="N12247" s="13"/>
      <c r="O12247" s="13"/>
      <c r="P12247" s="11"/>
    </row>
    <row r="12248" spans="2:16" ht="15" customHeight="1" x14ac:dyDescent="0.25">
      <c r="B12248" s="31"/>
      <c r="C12248"/>
      <c r="D12248"/>
      <c r="E12248"/>
      <c r="F12248"/>
      <c r="G12248"/>
      <c r="H12248"/>
      <c r="I12248"/>
      <c r="J12248"/>
      <c r="K12248" s="13"/>
      <c r="L12248" s="13"/>
      <c r="M12248" s="13"/>
      <c r="N12248" s="13"/>
      <c r="O12248" s="13"/>
      <c r="P12248" s="11"/>
    </row>
    <row r="12249" spans="2:16" ht="15" customHeight="1" x14ac:dyDescent="0.25">
      <c r="B12249" s="31"/>
      <c r="C12249"/>
      <c r="D12249"/>
      <c r="E12249"/>
      <c r="F12249"/>
      <c r="G12249"/>
      <c r="H12249"/>
      <c r="I12249"/>
      <c r="J12249"/>
      <c r="K12249" s="13"/>
      <c r="L12249" s="13"/>
      <c r="M12249" s="13"/>
      <c r="N12249" s="13"/>
      <c r="O12249" s="13"/>
      <c r="P12249" s="11"/>
    </row>
    <row r="12250" spans="2:16" ht="15" customHeight="1" x14ac:dyDescent="0.25">
      <c r="B12250" s="31"/>
      <c r="C12250"/>
      <c r="D12250"/>
      <c r="E12250"/>
      <c r="F12250"/>
      <c r="G12250"/>
      <c r="H12250"/>
      <c r="I12250"/>
      <c r="J12250"/>
      <c r="K12250" s="13"/>
      <c r="L12250" s="13"/>
      <c r="M12250" s="13"/>
      <c r="N12250" s="13"/>
      <c r="O12250" s="13"/>
      <c r="P12250" s="11"/>
    </row>
    <row r="12251" spans="2:16" ht="15" customHeight="1" x14ac:dyDescent="0.25">
      <c r="B12251" s="31"/>
      <c r="C12251"/>
      <c r="D12251"/>
      <c r="E12251"/>
      <c r="F12251"/>
      <c r="G12251"/>
      <c r="H12251"/>
      <c r="I12251"/>
      <c r="J12251"/>
      <c r="K12251" s="13"/>
      <c r="L12251" s="13"/>
      <c r="M12251" s="13"/>
      <c r="N12251" s="13"/>
      <c r="O12251" s="13"/>
      <c r="P12251" s="11"/>
    </row>
    <row r="12252" spans="2:16" ht="15" customHeight="1" x14ac:dyDescent="0.25">
      <c r="B12252" s="31"/>
      <c r="C12252"/>
      <c r="D12252"/>
      <c r="E12252"/>
      <c r="F12252"/>
      <c r="G12252"/>
      <c r="H12252"/>
      <c r="I12252"/>
      <c r="J12252"/>
      <c r="K12252" s="13"/>
      <c r="L12252" s="13"/>
      <c r="M12252" s="13"/>
      <c r="N12252" s="13"/>
      <c r="O12252" s="13"/>
      <c r="P12252" s="11"/>
    </row>
    <row r="12253" spans="2:16" ht="15" customHeight="1" x14ac:dyDescent="0.25">
      <c r="B12253" s="31"/>
      <c r="C12253"/>
      <c r="D12253"/>
      <c r="E12253"/>
      <c r="F12253"/>
      <c r="G12253"/>
      <c r="H12253"/>
      <c r="I12253"/>
      <c r="J12253"/>
      <c r="K12253" s="13"/>
      <c r="L12253" s="13"/>
      <c r="M12253" s="13"/>
      <c r="N12253" s="13"/>
      <c r="O12253" s="13"/>
      <c r="P12253" s="11"/>
    </row>
    <row r="12254" spans="2:16" ht="15" customHeight="1" x14ac:dyDescent="0.25">
      <c r="B12254" s="31"/>
      <c r="C12254"/>
      <c r="D12254"/>
      <c r="E12254"/>
      <c r="F12254"/>
      <c r="G12254"/>
      <c r="H12254"/>
      <c r="I12254"/>
      <c r="J12254"/>
      <c r="K12254" s="13"/>
      <c r="L12254" s="13"/>
      <c r="M12254" s="13"/>
      <c r="N12254" s="13"/>
      <c r="O12254" s="13"/>
      <c r="P12254" s="11"/>
    </row>
    <row r="12255" spans="2:16" ht="15" customHeight="1" x14ac:dyDescent="0.25">
      <c r="B12255" s="31"/>
      <c r="C12255"/>
      <c r="D12255"/>
      <c r="E12255"/>
      <c r="F12255"/>
      <c r="G12255"/>
      <c r="H12255"/>
      <c r="I12255"/>
      <c r="J12255"/>
      <c r="K12255" s="13"/>
      <c r="L12255" s="13"/>
      <c r="M12255" s="13"/>
      <c r="N12255" s="13"/>
      <c r="O12255" s="13"/>
      <c r="P12255" s="11"/>
    </row>
    <row r="12256" spans="2:16" ht="15" customHeight="1" x14ac:dyDescent="0.25">
      <c r="B12256" s="31"/>
      <c r="C12256"/>
      <c r="D12256"/>
      <c r="E12256"/>
      <c r="F12256"/>
      <c r="G12256"/>
      <c r="H12256"/>
      <c r="I12256"/>
      <c r="J12256"/>
      <c r="K12256" s="13"/>
      <c r="L12256" s="13"/>
      <c r="M12256" s="13"/>
      <c r="N12256" s="13"/>
      <c r="O12256" s="13"/>
      <c r="P12256" s="11"/>
    </row>
    <row r="12257" spans="2:16" ht="15" customHeight="1" x14ac:dyDescent="0.25">
      <c r="B12257" s="31"/>
      <c r="C12257"/>
      <c r="D12257"/>
      <c r="E12257"/>
      <c r="F12257"/>
      <c r="G12257"/>
      <c r="H12257"/>
      <c r="I12257"/>
      <c r="J12257"/>
      <c r="K12257" s="13"/>
      <c r="L12257" s="13"/>
      <c r="M12257" s="13"/>
      <c r="N12257" s="13"/>
      <c r="O12257" s="13"/>
      <c r="P12257" s="11"/>
    </row>
    <row r="12258" spans="2:16" ht="15" customHeight="1" x14ac:dyDescent="0.25">
      <c r="B12258" s="31"/>
      <c r="C12258"/>
      <c r="D12258"/>
      <c r="E12258"/>
      <c r="F12258"/>
      <c r="G12258"/>
      <c r="H12258"/>
      <c r="I12258"/>
      <c r="J12258"/>
      <c r="K12258" s="13"/>
      <c r="L12258" s="13"/>
      <c r="M12258" s="13"/>
      <c r="N12258" s="13"/>
      <c r="O12258" s="13"/>
      <c r="P12258" s="11"/>
    </row>
    <row r="12259" spans="2:16" ht="15" customHeight="1" x14ac:dyDescent="0.25">
      <c r="B12259" s="31"/>
      <c r="C12259"/>
      <c r="D12259"/>
      <c r="E12259"/>
      <c r="F12259"/>
      <c r="G12259"/>
      <c r="H12259"/>
      <c r="I12259"/>
      <c r="J12259"/>
      <c r="K12259" s="13"/>
      <c r="L12259" s="13"/>
      <c r="M12259" s="13"/>
      <c r="N12259" s="13"/>
      <c r="O12259" s="13"/>
      <c r="P12259" s="11"/>
    </row>
    <row r="12260" spans="2:16" ht="15" customHeight="1" x14ac:dyDescent="0.25">
      <c r="B12260" s="31"/>
      <c r="C12260"/>
      <c r="D12260"/>
      <c r="E12260"/>
      <c r="F12260"/>
      <c r="G12260"/>
      <c r="H12260"/>
      <c r="I12260"/>
      <c r="J12260"/>
      <c r="K12260" s="13"/>
      <c r="L12260" s="13"/>
      <c r="M12260" s="13"/>
      <c r="N12260" s="13"/>
      <c r="O12260" s="13"/>
      <c r="P12260" s="11"/>
    </row>
    <row r="12261" spans="2:16" ht="15" customHeight="1" x14ac:dyDescent="0.25">
      <c r="B12261" s="31"/>
      <c r="C12261"/>
      <c r="D12261"/>
      <c r="E12261"/>
      <c r="F12261"/>
      <c r="G12261"/>
      <c r="H12261"/>
      <c r="I12261"/>
      <c r="J12261"/>
      <c r="K12261" s="13"/>
      <c r="L12261" s="13"/>
      <c r="M12261" s="13"/>
      <c r="N12261" s="13"/>
      <c r="O12261" s="13"/>
      <c r="P12261" s="11"/>
    </row>
    <row r="12262" spans="2:16" ht="15" customHeight="1" x14ac:dyDescent="0.25">
      <c r="B12262" s="31"/>
      <c r="C12262"/>
      <c r="D12262"/>
      <c r="E12262"/>
      <c r="F12262"/>
      <c r="G12262"/>
      <c r="H12262"/>
      <c r="I12262"/>
      <c r="J12262"/>
      <c r="K12262" s="13"/>
      <c r="L12262" s="13"/>
      <c r="M12262" s="13"/>
      <c r="N12262" s="13"/>
      <c r="O12262" s="13"/>
      <c r="P12262" s="11"/>
    </row>
    <row r="12263" spans="2:16" ht="15" customHeight="1" x14ac:dyDescent="0.25">
      <c r="B12263" s="31"/>
      <c r="C12263"/>
      <c r="D12263"/>
      <c r="E12263"/>
      <c r="F12263"/>
      <c r="G12263"/>
      <c r="H12263"/>
      <c r="I12263"/>
      <c r="J12263"/>
      <c r="K12263" s="13"/>
      <c r="L12263" s="13"/>
      <c r="M12263" s="13"/>
      <c r="N12263" s="13"/>
      <c r="O12263" s="13"/>
      <c r="P12263" s="11"/>
    </row>
    <row r="12264" spans="2:16" ht="15" customHeight="1" x14ac:dyDescent="0.25">
      <c r="B12264" s="31"/>
      <c r="C12264"/>
      <c r="D12264"/>
      <c r="E12264"/>
      <c r="F12264"/>
      <c r="G12264"/>
      <c r="H12264"/>
      <c r="I12264"/>
      <c r="J12264"/>
      <c r="K12264" s="13"/>
      <c r="L12264" s="13"/>
      <c r="M12264" s="13"/>
      <c r="N12264" s="13"/>
      <c r="O12264" s="13"/>
      <c r="P12264" s="11"/>
    </row>
    <row r="12265" spans="2:16" ht="15" customHeight="1" x14ac:dyDescent="0.25">
      <c r="B12265" s="31"/>
      <c r="C12265"/>
      <c r="D12265"/>
      <c r="E12265"/>
      <c r="F12265"/>
      <c r="G12265"/>
      <c r="H12265"/>
      <c r="I12265"/>
      <c r="J12265"/>
      <c r="K12265" s="13"/>
      <c r="L12265" s="13"/>
      <c r="M12265" s="13"/>
      <c r="N12265" s="13"/>
      <c r="O12265" s="13"/>
      <c r="P12265" s="11"/>
    </row>
    <row r="12266" spans="2:16" ht="15" customHeight="1" x14ac:dyDescent="0.25">
      <c r="B12266" s="31"/>
      <c r="C12266"/>
      <c r="D12266"/>
      <c r="E12266"/>
      <c r="F12266"/>
      <c r="G12266"/>
      <c r="H12266"/>
      <c r="I12266"/>
      <c r="J12266"/>
      <c r="K12266" s="13"/>
      <c r="L12266" s="13"/>
      <c r="M12266" s="13"/>
      <c r="N12266" s="13"/>
      <c r="O12266" s="13"/>
      <c r="P12266" s="11"/>
    </row>
    <row r="12267" spans="2:16" ht="15" customHeight="1" x14ac:dyDescent="0.25">
      <c r="B12267" s="31"/>
      <c r="C12267"/>
      <c r="D12267"/>
      <c r="E12267"/>
      <c r="F12267"/>
      <c r="G12267"/>
      <c r="H12267"/>
      <c r="I12267"/>
      <c r="J12267"/>
      <c r="K12267" s="13"/>
      <c r="L12267" s="13"/>
      <c r="M12267" s="13"/>
      <c r="N12267" s="13"/>
      <c r="O12267" s="13"/>
      <c r="P12267" s="11"/>
    </row>
    <row r="12268" spans="2:16" ht="15" customHeight="1" x14ac:dyDescent="0.25">
      <c r="B12268" s="31"/>
      <c r="C12268"/>
      <c r="D12268"/>
      <c r="E12268"/>
      <c r="F12268"/>
      <c r="G12268"/>
      <c r="H12268"/>
      <c r="I12268"/>
      <c r="J12268"/>
      <c r="K12268" s="13"/>
      <c r="L12268" s="13"/>
      <c r="M12268" s="13"/>
      <c r="N12268" s="13"/>
      <c r="O12268" s="13"/>
      <c r="P12268" s="11"/>
    </row>
    <row r="12269" spans="2:16" ht="15" customHeight="1" x14ac:dyDescent="0.25">
      <c r="B12269" s="31"/>
      <c r="C12269"/>
      <c r="D12269"/>
      <c r="E12269"/>
      <c r="F12269"/>
      <c r="G12269"/>
      <c r="H12269"/>
      <c r="I12269"/>
      <c r="J12269"/>
      <c r="K12269" s="13"/>
      <c r="L12269" s="13"/>
      <c r="M12269" s="13"/>
      <c r="N12269" s="13"/>
      <c r="O12269" s="13"/>
      <c r="P12269" s="11"/>
    </row>
    <row r="12270" spans="2:16" ht="15" customHeight="1" x14ac:dyDescent="0.25">
      <c r="B12270" s="31"/>
      <c r="C12270"/>
      <c r="D12270"/>
      <c r="E12270"/>
      <c r="F12270"/>
      <c r="G12270"/>
      <c r="H12270"/>
      <c r="I12270"/>
      <c r="J12270"/>
      <c r="K12270" s="13"/>
      <c r="L12270" s="13"/>
      <c r="M12270" s="13"/>
      <c r="N12270" s="13"/>
      <c r="O12270" s="13"/>
      <c r="P12270" s="11"/>
    </row>
    <row r="12271" spans="2:16" ht="15" customHeight="1" x14ac:dyDescent="0.25">
      <c r="B12271" s="31"/>
      <c r="C12271"/>
      <c r="D12271"/>
      <c r="E12271"/>
      <c r="F12271"/>
      <c r="G12271"/>
      <c r="H12271"/>
      <c r="I12271"/>
      <c r="J12271"/>
      <c r="K12271" s="13"/>
      <c r="L12271" s="13"/>
      <c r="M12271" s="13"/>
      <c r="N12271" s="13"/>
      <c r="O12271" s="13"/>
      <c r="P12271" s="11"/>
    </row>
    <row r="12272" spans="2:16" ht="15" customHeight="1" x14ac:dyDescent="0.25">
      <c r="B12272" s="31"/>
      <c r="C12272"/>
      <c r="D12272"/>
      <c r="E12272"/>
      <c r="F12272"/>
      <c r="G12272"/>
      <c r="H12272"/>
      <c r="I12272"/>
      <c r="J12272"/>
      <c r="K12272" s="13"/>
      <c r="L12272" s="13"/>
      <c r="M12272" s="13"/>
      <c r="N12272" s="13"/>
      <c r="O12272" s="13"/>
      <c r="P12272" s="11"/>
    </row>
    <row r="12273" spans="2:16" ht="15" customHeight="1" x14ac:dyDescent="0.25">
      <c r="B12273" s="31"/>
      <c r="C12273"/>
      <c r="D12273"/>
      <c r="E12273"/>
      <c r="F12273"/>
      <c r="G12273"/>
      <c r="H12273"/>
      <c r="I12273"/>
      <c r="J12273"/>
      <c r="K12273" s="13"/>
      <c r="L12273" s="13"/>
      <c r="M12273" s="13"/>
      <c r="N12273" s="13"/>
      <c r="O12273" s="13"/>
      <c r="P12273" s="11"/>
    </row>
    <row r="12274" spans="2:16" ht="15" customHeight="1" x14ac:dyDescent="0.25">
      <c r="B12274" s="31"/>
      <c r="C12274"/>
      <c r="D12274"/>
      <c r="E12274"/>
      <c r="F12274"/>
      <c r="G12274"/>
      <c r="H12274"/>
      <c r="I12274"/>
      <c r="J12274"/>
      <c r="K12274" s="13"/>
      <c r="L12274" s="13"/>
      <c r="M12274" s="13"/>
      <c r="N12274" s="13"/>
      <c r="O12274" s="13"/>
      <c r="P12274" s="11"/>
    </row>
    <row r="12275" spans="2:16" ht="15" customHeight="1" x14ac:dyDescent="0.25">
      <c r="B12275" s="31"/>
      <c r="C12275"/>
      <c r="D12275"/>
      <c r="E12275"/>
      <c r="F12275"/>
      <c r="G12275"/>
      <c r="H12275"/>
      <c r="I12275"/>
      <c r="J12275"/>
      <c r="K12275" s="13"/>
      <c r="L12275" s="13"/>
      <c r="M12275" s="13"/>
      <c r="N12275" s="13"/>
      <c r="O12275" s="13"/>
      <c r="P12275" s="11"/>
    </row>
    <row r="12276" spans="2:16" ht="15" customHeight="1" x14ac:dyDescent="0.25">
      <c r="B12276" s="31"/>
      <c r="C12276"/>
      <c r="D12276"/>
      <c r="E12276"/>
      <c r="F12276"/>
      <c r="G12276"/>
      <c r="H12276"/>
      <c r="I12276"/>
      <c r="J12276"/>
      <c r="K12276" s="13"/>
      <c r="L12276" s="13"/>
      <c r="M12276" s="13"/>
      <c r="N12276" s="13"/>
      <c r="O12276" s="13"/>
      <c r="P12276" s="11"/>
    </row>
    <row r="12277" spans="2:16" ht="15" customHeight="1" x14ac:dyDescent="0.25">
      <c r="B12277" s="31"/>
      <c r="C12277"/>
      <c r="D12277"/>
      <c r="E12277"/>
      <c r="F12277"/>
      <c r="G12277"/>
      <c r="H12277"/>
      <c r="I12277"/>
      <c r="J12277"/>
      <c r="K12277" s="13"/>
      <c r="L12277" s="13"/>
      <c r="M12277" s="13"/>
      <c r="N12277" s="13"/>
      <c r="O12277" s="13"/>
      <c r="P12277" s="11"/>
    </row>
    <row r="12278" spans="2:16" ht="15" customHeight="1" x14ac:dyDescent="0.25">
      <c r="B12278" s="31"/>
      <c r="C12278"/>
      <c r="D12278"/>
      <c r="E12278"/>
      <c r="F12278"/>
      <c r="G12278"/>
      <c r="H12278"/>
      <c r="I12278"/>
      <c r="J12278"/>
      <c r="K12278" s="13"/>
      <c r="L12278" s="13"/>
      <c r="M12278" s="13"/>
      <c r="N12278" s="13"/>
      <c r="O12278" s="13"/>
      <c r="P12278" s="11"/>
    </row>
    <row r="12279" spans="2:16" ht="15" customHeight="1" x14ac:dyDescent="0.25">
      <c r="B12279" s="31"/>
      <c r="C12279"/>
      <c r="D12279"/>
      <c r="E12279"/>
      <c r="F12279"/>
      <c r="G12279"/>
      <c r="H12279"/>
      <c r="I12279"/>
      <c r="J12279"/>
      <c r="K12279" s="13"/>
      <c r="L12279" s="13"/>
      <c r="M12279" s="13"/>
      <c r="N12279" s="13"/>
      <c r="O12279" s="13"/>
      <c r="P12279" s="11"/>
    </row>
    <row r="12280" spans="2:16" ht="15" customHeight="1" x14ac:dyDescent="0.25">
      <c r="B12280" s="31"/>
      <c r="C12280"/>
      <c r="D12280"/>
      <c r="E12280"/>
      <c r="F12280"/>
      <c r="G12280"/>
      <c r="H12280"/>
      <c r="I12280"/>
      <c r="J12280"/>
      <c r="K12280" s="13"/>
      <c r="L12280" s="13"/>
      <c r="M12280" s="13"/>
      <c r="N12280" s="13"/>
      <c r="O12280" s="13"/>
      <c r="P12280" s="11"/>
    </row>
    <row r="12281" spans="2:16" ht="15" customHeight="1" x14ac:dyDescent="0.25">
      <c r="B12281" s="31"/>
      <c r="C12281"/>
      <c r="D12281"/>
      <c r="E12281"/>
      <c r="F12281"/>
      <c r="G12281"/>
      <c r="H12281"/>
      <c r="I12281"/>
      <c r="J12281"/>
      <c r="K12281" s="13"/>
      <c r="L12281" s="13"/>
      <c r="M12281" s="13"/>
      <c r="N12281" s="13"/>
      <c r="O12281" s="13"/>
      <c r="P12281" s="11"/>
    </row>
    <row r="12282" spans="2:16" ht="15" customHeight="1" x14ac:dyDescent="0.25">
      <c r="B12282" s="31"/>
      <c r="C12282"/>
      <c r="D12282"/>
      <c r="E12282"/>
      <c r="F12282"/>
      <c r="G12282"/>
      <c r="H12282"/>
      <c r="I12282"/>
      <c r="J12282"/>
      <c r="K12282" s="13"/>
      <c r="L12282" s="13"/>
      <c r="M12282" s="13"/>
      <c r="N12282" s="13"/>
      <c r="O12282" s="13"/>
      <c r="P12282" s="11"/>
    </row>
    <row r="12283" spans="2:16" ht="15" customHeight="1" x14ac:dyDescent="0.25">
      <c r="B12283" s="31"/>
      <c r="C12283"/>
      <c r="D12283"/>
      <c r="E12283"/>
      <c r="F12283"/>
      <c r="G12283"/>
      <c r="H12283"/>
      <c r="I12283"/>
      <c r="J12283"/>
      <c r="K12283" s="13"/>
      <c r="L12283" s="13"/>
      <c r="M12283" s="13"/>
      <c r="N12283" s="13"/>
      <c r="O12283" s="13"/>
      <c r="P12283" s="11"/>
    </row>
    <row r="12284" spans="2:16" ht="15" customHeight="1" x14ac:dyDescent="0.25">
      <c r="B12284" s="31"/>
      <c r="C12284"/>
      <c r="D12284"/>
      <c r="E12284"/>
      <c r="F12284"/>
      <c r="G12284"/>
      <c r="H12284"/>
      <c r="I12284"/>
      <c r="J12284"/>
      <c r="K12284" s="13"/>
      <c r="L12284" s="13"/>
      <c r="M12284" s="13"/>
      <c r="N12284" s="13"/>
      <c r="O12284" s="13"/>
      <c r="P12284" s="11"/>
    </row>
  </sheetData>
  <sheetProtection sheet="1" autoFilter="0"/>
  <dataValidations count="1">
    <dataValidation allowBlank="1" showInputMessage="1" showErrorMessage="1" errorTitle="Filtro apenas para imprimir" error="Para indicar o grupo de produtos ou o serviço prestado, clique nos passos 1 ou 2._x000a__x000a_Antes de imprimir, fitre o conteúdo com indicação do &quot;Sim&quot; para imprimir." promptTitle="Filtro apenas para imprimir" prompt="Para indicar o grupo de produtos ou o serviço prestado, clique nos passos 1 ou 2._x000a__x000a_Antes de imprimir, fitre o conteúdo com indicação do &quot;Sim&quot; para imprimir." sqref="B86" xr:uid="{00000000-0002-0000-0100-000000000000}"/>
  </dataValidations>
  <printOptions horizontalCentered="1"/>
  <pageMargins left="0.196850393700787" right="0.196850393700787" top="0.39370078740157499" bottom="0.59055118110236204" header="0.31496062992126" footer="0.31496062992126"/>
  <pageSetup paperSize="9" scale="70" orientation="portrait" r:id="rId1"/>
  <headerFooter>
    <oddFooter>&amp;C&amp;P/&amp;N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11716-D8F0-4322-99BF-6AFB7360F7DE}">
  <dimension ref="A1:L11303"/>
  <sheetViews>
    <sheetView workbookViewId="0">
      <selection sqref="A1:L11886"/>
    </sheetView>
  </sheetViews>
  <sheetFormatPr defaultRowHeight="15" x14ac:dyDescent="0.25"/>
  <cols>
    <col min="1" max="1" width="10" bestFit="1" customWidth="1"/>
    <col min="2" max="2" width="5.42578125" bestFit="1" customWidth="1"/>
    <col min="3" max="3" width="6.85546875" bestFit="1" customWidth="1"/>
    <col min="4" max="4" width="81.140625" bestFit="1" customWidth="1"/>
    <col min="5" max="5" width="17.28515625" bestFit="1" customWidth="1"/>
    <col min="6" max="6" width="20.140625" bestFit="1" customWidth="1"/>
    <col min="7" max="7" width="10.85546875" bestFit="1" customWidth="1"/>
    <col min="8" max="8" width="12" bestFit="1" customWidth="1"/>
    <col min="9" max="9" width="28" bestFit="1" customWidth="1"/>
    <col min="10" max="10" width="30.7109375" bestFit="1" customWidth="1"/>
    <col min="11" max="11" width="21.42578125" bestFit="1" customWidth="1"/>
    <col min="12" max="12" width="22.5703125" bestFit="1" customWidth="1"/>
  </cols>
  <sheetData>
    <row r="1" spans="1:12" x14ac:dyDescent="0.25">
      <c r="A1" t="s">
        <v>0</v>
      </c>
      <c r="B1" t="s">
        <v>1</v>
      </c>
      <c r="C1" t="s">
        <v>10416</v>
      </c>
      <c r="D1" t="s">
        <v>3</v>
      </c>
      <c r="E1" t="s">
        <v>10417</v>
      </c>
      <c r="F1" t="s">
        <v>10418</v>
      </c>
      <c r="G1" t="s">
        <v>1845</v>
      </c>
      <c r="H1" t="s">
        <v>1846</v>
      </c>
      <c r="I1" t="s">
        <v>10419</v>
      </c>
      <c r="J1" t="s">
        <v>10420</v>
      </c>
      <c r="K1" t="s">
        <v>10421</v>
      </c>
      <c r="L1" t="s">
        <v>10422</v>
      </c>
    </row>
    <row r="2" spans="1:12" x14ac:dyDescent="0.25">
      <c r="A2">
        <v>10011100</v>
      </c>
      <c r="C2">
        <v>0</v>
      </c>
      <c r="D2" t="s">
        <v>2135</v>
      </c>
      <c r="E2" s="33">
        <v>1345</v>
      </c>
      <c r="F2">
        <v>1545</v>
      </c>
      <c r="G2">
        <v>1800</v>
      </c>
      <c r="H2">
        <v>0</v>
      </c>
      <c r="I2">
        <v>13.45</v>
      </c>
      <c r="J2">
        <v>15.45</v>
      </c>
      <c r="K2">
        <v>18</v>
      </c>
      <c r="L2">
        <v>0</v>
      </c>
    </row>
    <row r="3" spans="1:12" x14ac:dyDescent="0.25">
      <c r="A3">
        <v>10011900</v>
      </c>
      <c r="C3">
        <v>0</v>
      </c>
      <c r="D3" t="s">
        <v>2136</v>
      </c>
      <c r="E3">
        <v>1345</v>
      </c>
      <c r="F3">
        <v>1659</v>
      </c>
      <c r="G3">
        <v>1800</v>
      </c>
      <c r="H3">
        <v>0</v>
      </c>
      <c r="I3">
        <v>13.45</v>
      </c>
      <c r="J3">
        <v>16.59</v>
      </c>
      <c r="K3">
        <v>18</v>
      </c>
      <c r="L3">
        <v>0</v>
      </c>
    </row>
    <row r="4" spans="1:12" x14ac:dyDescent="0.25">
      <c r="A4">
        <v>10019100</v>
      </c>
      <c r="C4">
        <v>0</v>
      </c>
      <c r="D4" t="s">
        <v>2137</v>
      </c>
      <c r="E4">
        <v>1345</v>
      </c>
      <c r="F4">
        <v>1545</v>
      </c>
      <c r="G4">
        <v>1800</v>
      </c>
      <c r="H4">
        <v>0</v>
      </c>
      <c r="I4">
        <v>13.45</v>
      </c>
      <c r="J4">
        <v>15.45</v>
      </c>
      <c r="K4">
        <v>18</v>
      </c>
      <c r="L4">
        <v>0</v>
      </c>
    </row>
    <row r="5" spans="1:12" x14ac:dyDescent="0.25">
      <c r="A5">
        <v>10019900</v>
      </c>
      <c r="C5">
        <v>0</v>
      </c>
      <c r="D5" t="s">
        <v>2138</v>
      </c>
      <c r="E5">
        <v>1345</v>
      </c>
      <c r="F5">
        <v>1659</v>
      </c>
      <c r="G5">
        <v>1800</v>
      </c>
      <c r="H5">
        <v>0</v>
      </c>
      <c r="I5">
        <v>13.45</v>
      </c>
      <c r="J5">
        <v>16.59</v>
      </c>
      <c r="K5">
        <v>18</v>
      </c>
      <c r="L5">
        <v>0</v>
      </c>
    </row>
    <row r="6" spans="1:12" x14ac:dyDescent="0.25">
      <c r="A6">
        <v>10021000</v>
      </c>
      <c r="C6">
        <v>0</v>
      </c>
      <c r="D6" t="s">
        <v>2139</v>
      </c>
      <c r="E6">
        <v>1345</v>
      </c>
      <c r="F6">
        <v>1545</v>
      </c>
      <c r="G6">
        <v>1800</v>
      </c>
      <c r="H6">
        <v>0</v>
      </c>
      <c r="I6">
        <v>13.45</v>
      </c>
      <c r="J6">
        <v>15.45</v>
      </c>
      <c r="K6">
        <v>18</v>
      </c>
      <c r="L6">
        <v>0</v>
      </c>
    </row>
    <row r="7" spans="1:12" x14ac:dyDescent="0.25">
      <c r="A7">
        <v>10029000</v>
      </c>
      <c r="C7">
        <v>0</v>
      </c>
      <c r="D7" t="s">
        <v>2140</v>
      </c>
      <c r="E7">
        <v>1345</v>
      </c>
      <c r="F7">
        <v>1637</v>
      </c>
      <c r="G7">
        <v>1800</v>
      </c>
      <c r="H7">
        <v>0</v>
      </c>
      <c r="I7">
        <v>13.45</v>
      </c>
      <c r="J7">
        <v>16.37</v>
      </c>
      <c r="K7">
        <v>18</v>
      </c>
      <c r="L7">
        <v>0</v>
      </c>
    </row>
    <row r="8" spans="1:12" x14ac:dyDescent="0.25">
      <c r="A8">
        <v>10031000</v>
      </c>
      <c r="C8">
        <v>0</v>
      </c>
      <c r="D8" t="s">
        <v>2141</v>
      </c>
      <c r="E8">
        <v>1345</v>
      </c>
      <c r="F8">
        <v>1545</v>
      </c>
      <c r="G8">
        <v>1800</v>
      </c>
      <c r="H8">
        <v>0</v>
      </c>
      <c r="I8">
        <v>13.45</v>
      </c>
      <c r="J8">
        <v>15.45</v>
      </c>
      <c r="K8">
        <v>18</v>
      </c>
      <c r="L8">
        <v>0</v>
      </c>
    </row>
    <row r="9" spans="1:12" x14ac:dyDescent="0.25">
      <c r="A9">
        <v>10039010</v>
      </c>
      <c r="C9">
        <v>0</v>
      </c>
      <c r="D9" t="s">
        <v>2142</v>
      </c>
      <c r="E9">
        <v>1345</v>
      </c>
      <c r="F9">
        <v>1659</v>
      </c>
      <c r="G9">
        <v>1800</v>
      </c>
      <c r="H9">
        <v>0</v>
      </c>
      <c r="I9">
        <v>13.45</v>
      </c>
      <c r="J9">
        <v>16.59</v>
      </c>
      <c r="K9">
        <v>18</v>
      </c>
      <c r="L9">
        <v>0</v>
      </c>
    </row>
    <row r="10" spans="1:12" x14ac:dyDescent="0.25">
      <c r="A10">
        <v>10039080</v>
      </c>
      <c r="C10">
        <v>0</v>
      </c>
      <c r="D10" t="s">
        <v>2143</v>
      </c>
      <c r="E10">
        <v>1345</v>
      </c>
      <c r="F10">
        <v>1659</v>
      </c>
      <c r="G10">
        <v>1800</v>
      </c>
      <c r="H10">
        <v>0</v>
      </c>
      <c r="I10">
        <v>13.45</v>
      </c>
      <c r="J10">
        <v>16.59</v>
      </c>
      <c r="K10">
        <v>18</v>
      </c>
      <c r="L10">
        <v>0</v>
      </c>
    </row>
    <row r="11" spans="1:12" x14ac:dyDescent="0.25">
      <c r="A11">
        <v>10039090</v>
      </c>
      <c r="C11">
        <v>0</v>
      </c>
      <c r="D11" t="s">
        <v>2144</v>
      </c>
      <c r="E11">
        <v>1345</v>
      </c>
      <c r="F11">
        <v>1659</v>
      </c>
      <c r="G11">
        <v>1800</v>
      </c>
      <c r="H11">
        <v>0</v>
      </c>
      <c r="I11">
        <v>13.45</v>
      </c>
      <c r="J11">
        <v>16.59</v>
      </c>
      <c r="K11">
        <v>18</v>
      </c>
      <c r="L11">
        <v>0</v>
      </c>
    </row>
    <row r="12" spans="1:12" x14ac:dyDescent="0.25">
      <c r="A12">
        <v>10041000</v>
      </c>
      <c r="C12">
        <v>0</v>
      </c>
      <c r="D12" t="s">
        <v>2145</v>
      </c>
      <c r="E12">
        <v>1345</v>
      </c>
      <c r="F12">
        <v>1545</v>
      </c>
      <c r="G12">
        <v>1800</v>
      </c>
      <c r="H12">
        <v>0</v>
      </c>
      <c r="I12">
        <v>13.45</v>
      </c>
      <c r="J12">
        <v>15.45</v>
      </c>
      <c r="K12">
        <v>18</v>
      </c>
      <c r="L12">
        <v>0</v>
      </c>
    </row>
    <row r="13" spans="1:12" x14ac:dyDescent="0.25">
      <c r="A13">
        <v>10049000</v>
      </c>
      <c r="C13">
        <v>0</v>
      </c>
      <c r="D13" t="s">
        <v>2146</v>
      </c>
      <c r="E13">
        <v>1345</v>
      </c>
      <c r="F13">
        <v>1637</v>
      </c>
      <c r="G13">
        <v>1800</v>
      </c>
      <c r="H13">
        <v>0</v>
      </c>
      <c r="I13">
        <v>13.45</v>
      </c>
      <c r="J13">
        <v>16.37</v>
      </c>
      <c r="K13">
        <v>18</v>
      </c>
      <c r="L13">
        <v>0</v>
      </c>
    </row>
    <row r="14" spans="1:12" x14ac:dyDescent="0.25">
      <c r="A14">
        <v>10051000</v>
      </c>
      <c r="C14">
        <v>0</v>
      </c>
      <c r="D14" t="s">
        <v>2147</v>
      </c>
      <c r="E14">
        <v>1345</v>
      </c>
      <c r="F14">
        <v>1545</v>
      </c>
      <c r="G14">
        <v>1800</v>
      </c>
      <c r="H14">
        <v>0</v>
      </c>
      <c r="I14">
        <v>13.45</v>
      </c>
      <c r="J14">
        <v>15.45</v>
      </c>
      <c r="K14">
        <v>18</v>
      </c>
      <c r="L14">
        <v>0</v>
      </c>
    </row>
    <row r="15" spans="1:12" x14ac:dyDescent="0.25">
      <c r="A15">
        <v>10059010</v>
      </c>
      <c r="C15">
        <v>0</v>
      </c>
      <c r="D15" t="s">
        <v>2148</v>
      </c>
      <c r="E15">
        <v>1345</v>
      </c>
      <c r="F15">
        <v>1545</v>
      </c>
      <c r="G15">
        <v>1800</v>
      </c>
      <c r="H15">
        <v>0</v>
      </c>
      <c r="I15">
        <v>13.45</v>
      </c>
      <c r="J15">
        <v>15.45</v>
      </c>
      <c r="K15">
        <v>18</v>
      </c>
      <c r="L15">
        <v>0</v>
      </c>
    </row>
    <row r="16" spans="1:12" x14ac:dyDescent="0.25">
      <c r="A16">
        <v>10059090</v>
      </c>
      <c r="C16">
        <v>0</v>
      </c>
      <c r="D16" t="s">
        <v>2149</v>
      </c>
      <c r="E16">
        <v>1345</v>
      </c>
      <c r="F16">
        <v>1637</v>
      </c>
      <c r="G16">
        <v>1800</v>
      </c>
      <c r="H16">
        <v>0</v>
      </c>
      <c r="I16">
        <v>13.45</v>
      </c>
      <c r="J16">
        <v>16.37</v>
      </c>
      <c r="K16">
        <v>18</v>
      </c>
      <c r="L16">
        <v>0</v>
      </c>
    </row>
    <row r="17" spans="1:12" x14ac:dyDescent="0.25">
      <c r="A17">
        <v>10061010</v>
      </c>
      <c r="C17">
        <v>0</v>
      </c>
      <c r="D17" t="s">
        <v>2150</v>
      </c>
      <c r="E17">
        <v>1345</v>
      </c>
      <c r="F17">
        <v>1545</v>
      </c>
      <c r="G17">
        <v>1800</v>
      </c>
      <c r="H17">
        <v>0</v>
      </c>
      <c r="I17">
        <v>13.45</v>
      </c>
      <c r="J17">
        <v>15.45</v>
      </c>
      <c r="K17">
        <v>18</v>
      </c>
      <c r="L17">
        <v>0</v>
      </c>
    </row>
    <row r="18" spans="1:12" x14ac:dyDescent="0.25">
      <c r="A18">
        <v>10061091</v>
      </c>
      <c r="C18">
        <v>0</v>
      </c>
      <c r="D18" t="s">
        <v>2151</v>
      </c>
      <c r="E18">
        <v>1345</v>
      </c>
      <c r="F18">
        <v>1659</v>
      </c>
      <c r="G18">
        <v>1800</v>
      </c>
      <c r="H18">
        <v>0</v>
      </c>
      <c r="I18">
        <v>13.45</v>
      </c>
      <c r="J18">
        <v>16.59</v>
      </c>
      <c r="K18">
        <v>18</v>
      </c>
      <c r="L18">
        <v>0</v>
      </c>
    </row>
    <row r="19" spans="1:12" x14ac:dyDescent="0.25">
      <c r="A19">
        <v>10061092</v>
      </c>
      <c r="C19">
        <v>0</v>
      </c>
      <c r="D19" t="s">
        <v>2152</v>
      </c>
      <c r="E19">
        <v>1345</v>
      </c>
      <c r="F19">
        <v>1659</v>
      </c>
      <c r="G19">
        <v>1800</v>
      </c>
      <c r="H19">
        <v>0</v>
      </c>
      <c r="I19">
        <v>13.45</v>
      </c>
      <c r="J19">
        <v>16.59</v>
      </c>
      <c r="K19">
        <v>18</v>
      </c>
      <c r="L19">
        <v>0</v>
      </c>
    </row>
    <row r="20" spans="1:12" x14ac:dyDescent="0.25">
      <c r="A20">
        <v>10062010</v>
      </c>
      <c r="C20">
        <v>0</v>
      </c>
      <c r="D20" t="s">
        <v>2153</v>
      </c>
      <c r="E20">
        <v>1345</v>
      </c>
      <c r="F20">
        <v>1659</v>
      </c>
      <c r="G20">
        <v>1800</v>
      </c>
      <c r="H20">
        <v>0</v>
      </c>
      <c r="I20">
        <v>13.45</v>
      </c>
      <c r="J20">
        <v>16.59</v>
      </c>
      <c r="K20">
        <v>18</v>
      </c>
      <c r="L20">
        <v>0</v>
      </c>
    </row>
    <row r="21" spans="1:12" x14ac:dyDescent="0.25">
      <c r="A21">
        <v>10062020</v>
      </c>
      <c r="C21">
        <v>0</v>
      </c>
      <c r="D21" t="s">
        <v>2154</v>
      </c>
      <c r="E21">
        <v>1345</v>
      </c>
      <c r="F21">
        <v>1659</v>
      </c>
      <c r="G21">
        <v>1800</v>
      </c>
      <c r="H21">
        <v>0</v>
      </c>
      <c r="I21">
        <v>13.45</v>
      </c>
      <c r="J21">
        <v>16.59</v>
      </c>
      <c r="K21">
        <v>18</v>
      </c>
      <c r="L21">
        <v>0</v>
      </c>
    </row>
    <row r="22" spans="1:12" x14ac:dyDescent="0.25">
      <c r="A22">
        <v>10063011</v>
      </c>
      <c r="C22">
        <v>0</v>
      </c>
      <c r="D22" t="s">
        <v>2155</v>
      </c>
      <c r="E22">
        <v>1345</v>
      </c>
      <c r="F22">
        <v>1679</v>
      </c>
      <c r="G22">
        <v>1800</v>
      </c>
      <c r="H22">
        <v>0</v>
      </c>
      <c r="I22">
        <v>13.45</v>
      </c>
      <c r="J22">
        <v>16.79</v>
      </c>
      <c r="K22">
        <v>18</v>
      </c>
      <c r="L22">
        <v>0</v>
      </c>
    </row>
    <row r="23" spans="1:12" x14ac:dyDescent="0.25">
      <c r="A23">
        <v>10063019</v>
      </c>
      <c r="C23">
        <v>0</v>
      </c>
      <c r="D23" t="s">
        <v>2156</v>
      </c>
      <c r="E23">
        <v>1345</v>
      </c>
      <c r="F23">
        <v>1659</v>
      </c>
      <c r="G23">
        <v>1800</v>
      </c>
      <c r="H23">
        <v>0</v>
      </c>
      <c r="I23">
        <v>13.45</v>
      </c>
      <c r="J23">
        <v>16.59</v>
      </c>
      <c r="K23">
        <v>18</v>
      </c>
      <c r="L23">
        <v>0</v>
      </c>
    </row>
    <row r="24" spans="1:12" x14ac:dyDescent="0.25">
      <c r="A24">
        <v>10063021</v>
      </c>
      <c r="C24">
        <v>0</v>
      </c>
      <c r="D24" t="s">
        <v>2157</v>
      </c>
      <c r="E24">
        <v>1345</v>
      </c>
      <c r="F24">
        <v>1679</v>
      </c>
      <c r="G24">
        <v>1800</v>
      </c>
      <c r="H24">
        <v>0</v>
      </c>
      <c r="I24">
        <v>13.45</v>
      </c>
      <c r="J24">
        <v>16.79</v>
      </c>
      <c r="K24">
        <v>18</v>
      </c>
      <c r="L24">
        <v>0</v>
      </c>
    </row>
    <row r="25" spans="1:12" x14ac:dyDescent="0.25">
      <c r="A25">
        <v>10063029</v>
      </c>
      <c r="C25">
        <v>0</v>
      </c>
      <c r="D25" t="s">
        <v>2158</v>
      </c>
      <c r="E25">
        <v>1345</v>
      </c>
      <c r="F25">
        <v>1659</v>
      </c>
      <c r="G25">
        <v>1800</v>
      </c>
      <c r="H25">
        <v>0</v>
      </c>
      <c r="I25">
        <v>13.45</v>
      </c>
      <c r="J25">
        <v>16.59</v>
      </c>
      <c r="K25">
        <v>18</v>
      </c>
      <c r="L25">
        <v>0</v>
      </c>
    </row>
    <row r="26" spans="1:12" x14ac:dyDescent="0.25">
      <c r="A26">
        <v>10064000</v>
      </c>
      <c r="C26">
        <v>0</v>
      </c>
      <c r="D26" t="s">
        <v>2159</v>
      </c>
      <c r="E26">
        <v>1345</v>
      </c>
      <c r="F26">
        <v>1659</v>
      </c>
      <c r="G26">
        <v>1800</v>
      </c>
      <c r="H26">
        <v>0</v>
      </c>
      <c r="I26">
        <v>13.45</v>
      </c>
      <c r="J26">
        <v>16.59</v>
      </c>
      <c r="K26">
        <v>18</v>
      </c>
      <c r="L26">
        <v>0</v>
      </c>
    </row>
    <row r="27" spans="1:12" x14ac:dyDescent="0.25">
      <c r="A27">
        <v>10071000</v>
      </c>
      <c r="C27">
        <v>0</v>
      </c>
      <c r="D27" t="s">
        <v>2160</v>
      </c>
      <c r="E27">
        <v>1345</v>
      </c>
      <c r="F27">
        <v>1545</v>
      </c>
      <c r="G27">
        <v>1800</v>
      </c>
      <c r="H27">
        <v>0</v>
      </c>
      <c r="I27">
        <v>13.45</v>
      </c>
      <c r="J27">
        <v>15.45</v>
      </c>
      <c r="K27">
        <v>18</v>
      </c>
      <c r="L27">
        <v>0</v>
      </c>
    </row>
    <row r="28" spans="1:12" x14ac:dyDescent="0.25">
      <c r="A28">
        <v>10079000</v>
      </c>
      <c r="C28">
        <v>0</v>
      </c>
      <c r="D28" t="s">
        <v>2161</v>
      </c>
      <c r="E28">
        <v>1345</v>
      </c>
      <c r="F28">
        <v>1637</v>
      </c>
      <c r="G28">
        <v>1800</v>
      </c>
      <c r="H28">
        <v>0</v>
      </c>
      <c r="I28">
        <v>13.45</v>
      </c>
      <c r="J28">
        <v>16.37</v>
      </c>
      <c r="K28">
        <v>18</v>
      </c>
      <c r="L28">
        <v>0</v>
      </c>
    </row>
    <row r="29" spans="1:12" x14ac:dyDescent="0.25">
      <c r="A29">
        <v>10081010</v>
      </c>
      <c r="C29">
        <v>0</v>
      </c>
      <c r="D29" t="s">
        <v>2162</v>
      </c>
      <c r="E29">
        <v>1345</v>
      </c>
      <c r="F29">
        <v>1545</v>
      </c>
      <c r="G29">
        <v>1800</v>
      </c>
      <c r="H29">
        <v>0</v>
      </c>
      <c r="I29">
        <v>13.45</v>
      </c>
      <c r="J29">
        <v>15.45</v>
      </c>
      <c r="K29">
        <v>18</v>
      </c>
      <c r="L29">
        <v>0</v>
      </c>
    </row>
    <row r="30" spans="1:12" x14ac:dyDescent="0.25">
      <c r="A30">
        <v>10081090</v>
      </c>
      <c r="C30">
        <v>0</v>
      </c>
      <c r="D30" t="s">
        <v>2163</v>
      </c>
      <c r="E30">
        <v>1345</v>
      </c>
      <c r="F30">
        <v>1637</v>
      </c>
      <c r="G30">
        <v>1800</v>
      </c>
      <c r="H30">
        <v>0</v>
      </c>
      <c r="I30">
        <v>13.45</v>
      </c>
      <c r="J30">
        <v>16.37</v>
      </c>
      <c r="K30">
        <v>18</v>
      </c>
      <c r="L30">
        <v>0</v>
      </c>
    </row>
    <row r="31" spans="1:12" x14ac:dyDescent="0.25">
      <c r="A31">
        <v>10082110</v>
      </c>
      <c r="C31">
        <v>0</v>
      </c>
      <c r="D31" t="s">
        <v>10423</v>
      </c>
      <c r="E31">
        <v>1345</v>
      </c>
      <c r="F31">
        <v>1545</v>
      </c>
      <c r="G31">
        <v>1800</v>
      </c>
      <c r="H31">
        <v>0</v>
      </c>
      <c r="I31">
        <v>13.45</v>
      </c>
      <c r="J31">
        <v>15.45</v>
      </c>
      <c r="K31">
        <v>18</v>
      </c>
      <c r="L31">
        <v>0</v>
      </c>
    </row>
    <row r="32" spans="1:12" x14ac:dyDescent="0.25">
      <c r="A32">
        <v>10082190</v>
      </c>
      <c r="C32">
        <v>0</v>
      </c>
      <c r="D32" t="s">
        <v>10424</v>
      </c>
      <c r="E32">
        <v>1345</v>
      </c>
      <c r="F32">
        <v>1545</v>
      </c>
      <c r="G32">
        <v>1800</v>
      </c>
      <c r="H32">
        <v>0</v>
      </c>
      <c r="I32">
        <v>13.45</v>
      </c>
      <c r="J32">
        <v>15.45</v>
      </c>
      <c r="K32">
        <v>18</v>
      </c>
      <c r="L32">
        <v>0</v>
      </c>
    </row>
    <row r="33" spans="1:12" x14ac:dyDescent="0.25">
      <c r="A33">
        <v>10082910</v>
      </c>
      <c r="C33">
        <v>0</v>
      </c>
      <c r="D33" t="s">
        <v>2164</v>
      </c>
      <c r="E33">
        <v>1345</v>
      </c>
      <c r="F33">
        <v>1637</v>
      </c>
      <c r="G33">
        <v>1800</v>
      </c>
      <c r="H33">
        <v>0</v>
      </c>
      <c r="I33">
        <v>13.45</v>
      </c>
      <c r="J33">
        <v>16.37</v>
      </c>
      <c r="K33">
        <v>18</v>
      </c>
      <c r="L33">
        <v>0</v>
      </c>
    </row>
    <row r="34" spans="1:12" x14ac:dyDescent="0.25">
      <c r="A34">
        <v>10082990</v>
      </c>
      <c r="C34">
        <v>0</v>
      </c>
      <c r="D34" t="s">
        <v>2165</v>
      </c>
      <c r="E34">
        <v>1345</v>
      </c>
      <c r="F34">
        <v>1637</v>
      </c>
      <c r="G34">
        <v>1800</v>
      </c>
      <c r="H34">
        <v>0</v>
      </c>
      <c r="I34">
        <v>13.45</v>
      </c>
      <c r="J34">
        <v>16.37</v>
      </c>
      <c r="K34">
        <v>18</v>
      </c>
      <c r="L34">
        <v>0</v>
      </c>
    </row>
    <row r="35" spans="1:12" x14ac:dyDescent="0.25">
      <c r="A35">
        <v>10083010</v>
      </c>
      <c r="C35">
        <v>0</v>
      </c>
      <c r="D35" t="s">
        <v>2166</v>
      </c>
      <c r="E35">
        <v>1345</v>
      </c>
      <c r="F35">
        <v>1545</v>
      </c>
      <c r="G35">
        <v>1800</v>
      </c>
      <c r="H35">
        <v>0</v>
      </c>
      <c r="I35">
        <v>13.45</v>
      </c>
      <c r="J35">
        <v>15.45</v>
      </c>
      <c r="K35">
        <v>18</v>
      </c>
      <c r="L35">
        <v>0</v>
      </c>
    </row>
    <row r="36" spans="1:12" x14ac:dyDescent="0.25">
      <c r="A36">
        <v>10083090</v>
      </c>
      <c r="C36">
        <v>0</v>
      </c>
      <c r="D36" t="s">
        <v>2167</v>
      </c>
      <c r="E36">
        <v>1345</v>
      </c>
      <c r="F36">
        <v>1637</v>
      </c>
      <c r="G36">
        <v>1800</v>
      </c>
      <c r="H36">
        <v>0</v>
      </c>
      <c r="I36">
        <v>13.45</v>
      </c>
      <c r="J36">
        <v>16.37</v>
      </c>
      <c r="K36">
        <v>18</v>
      </c>
      <c r="L36">
        <v>0</v>
      </c>
    </row>
    <row r="37" spans="1:12" x14ac:dyDescent="0.25">
      <c r="A37">
        <v>10084010</v>
      </c>
      <c r="C37">
        <v>0</v>
      </c>
      <c r="D37" t="s">
        <v>10425</v>
      </c>
      <c r="E37">
        <v>1345</v>
      </c>
      <c r="F37">
        <v>1545</v>
      </c>
      <c r="G37">
        <v>1800</v>
      </c>
      <c r="H37">
        <v>0</v>
      </c>
      <c r="I37">
        <v>13.45</v>
      </c>
      <c r="J37">
        <v>15.45</v>
      </c>
      <c r="K37">
        <v>18</v>
      </c>
      <c r="L37">
        <v>0</v>
      </c>
    </row>
    <row r="38" spans="1:12" x14ac:dyDescent="0.25">
      <c r="A38">
        <v>10084090</v>
      </c>
      <c r="C38">
        <v>0</v>
      </c>
      <c r="D38" t="s">
        <v>10426</v>
      </c>
      <c r="E38">
        <v>1345</v>
      </c>
      <c r="F38">
        <v>1637</v>
      </c>
      <c r="G38">
        <v>1800</v>
      </c>
      <c r="H38">
        <v>0</v>
      </c>
      <c r="I38">
        <v>13.45</v>
      </c>
      <c r="J38">
        <v>16.37</v>
      </c>
      <c r="K38">
        <v>18</v>
      </c>
      <c r="L38">
        <v>0</v>
      </c>
    </row>
    <row r="39" spans="1:12" x14ac:dyDescent="0.25">
      <c r="A39">
        <v>10085010</v>
      </c>
      <c r="C39">
        <v>0</v>
      </c>
      <c r="D39" t="s">
        <v>2168</v>
      </c>
      <c r="E39">
        <v>1345</v>
      </c>
      <c r="F39">
        <v>1545</v>
      </c>
      <c r="G39">
        <v>1800</v>
      </c>
      <c r="H39">
        <v>0</v>
      </c>
      <c r="I39">
        <v>13.45</v>
      </c>
      <c r="J39">
        <v>15.45</v>
      </c>
      <c r="K39">
        <v>18</v>
      </c>
      <c r="L39">
        <v>0</v>
      </c>
    </row>
    <row r="40" spans="1:12" x14ac:dyDescent="0.25">
      <c r="A40">
        <v>10085090</v>
      </c>
      <c r="C40">
        <v>0</v>
      </c>
      <c r="D40" t="s">
        <v>2169</v>
      </c>
      <c r="E40">
        <v>1345</v>
      </c>
      <c r="F40">
        <v>1637</v>
      </c>
      <c r="G40">
        <v>1800</v>
      </c>
      <c r="H40">
        <v>0</v>
      </c>
      <c r="I40">
        <v>13.45</v>
      </c>
      <c r="J40">
        <v>16.37</v>
      </c>
      <c r="K40">
        <v>18</v>
      </c>
      <c r="L40">
        <v>0</v>
      </c>
    </row>
    <row r="41" spans="1:12" x14ac:dyDescent="0.25">
      <c r="A41">
        <v>10086010</v>
      </c>
      <c r="C41">
        <v>0</v>
      </c>
      <c r="D41" t="s">
        <v>2170</v>
      </c>
      <c r="E41">
        <v>1345</v>
      </c>
      <c r="F41">
        <v>1545</v>
      </c>
      <c r="G41">
        <v>1800</v>
      </c>
      <c r="H41">
        <v>0</v>
      </c>
      <c r="I41">
        <v>13.45</v>
      </c>
      <c r="J41">
        <v>15.45</v>
      </c>
      <c r="K41">
        <v>18</v>
      </c>
      <c r="L41">
        <v>0</v>
      </c>
    </row>
    <row r="42" spans="1:12" x14ac:dyDescent="0.25">
      <c r="A42">
        <v>10086090</v>
      </c>
      <c r="C42">
        <v>0</v>
      </c>
      <c r="D42" t="s">
        <v>2171</v>
      </c>
      <c r="E42">
        <v>1345</v>
      </c>
      <c r="F42">
        <v>1637</v>
      </c>
      <c r="G42">
        <v>1800</v>
      </c>
      <c r="H42">
        <v>0</v>
      </c>
      <c r="I42">
        <v>13.45</v>
      </c>
      <c r="J42">
        <v>16.37</v>
      </c>
      <c r="K42">
        <v>18</v>
      </c>
      <c r="L42">
        <v>0</v>
      </c>
    </row>
    <row r="43" spans="1:12" x14ac:dyDescent="0.25">
      <c r="A43">
        <v>10089010</v>
      </c>
      <c r="C43">
        <v>0</v>
      </c>
      <c r="D43" t="s">
        <v>2172</v>
      </c>
      <c r="E43">
        <v>1345</v>
      </c>
      <c r="F43">
        <v>1545</v>
      </c>
      <c r="G43">
        <v>1800</v>
      </c>
      <c r="H43">
        <v>0</v>
      </c>
      <c r="I43">
        <v>13.45</v>
      </c>
      <c r="J43">
        <v>15.45</v>
      </c>
      <c r="K43">
        <v>18</v>
      </c>
      <c r="L43">
        <v>0</v>
      </c>
    </row>
    <row r="44" spans="1:12" x14ac:dyDescent="0.25">
      <c r="A44">
        <v>10089090</v>
      </c>
      <c r="C44">
        <v>0</v>
      </c>
      <c r="D44" t="s">
        <v>2173</v>
      </c>
      <c r="E44">
        <v>1345</v>
      </c>
      <c r="F44">
        <v>1637</v>
      </c>
      <c r="G44">
        <v>1800</v>
      </c>
      <c r="H44">
        <v>0</v>
      </c>
      <c r="I44">
        <v>13.45</v>
      </c>
      <c r="J44">
        <v>16.37</v>
      </c>
      <c r="K44">
        <v>18</v>
      </c>
      <c r="L44">
        <v>0</v>
      </c>
    </row>
    <row r="45" spans="1:12" x14ac:dyDescent="0.25">
      <c r="A45">
        <v>11010010</v>
      </c>
      <c r="C45">
        <v>0</v>
      </c>
      <c r="D45" t="s">
        <v>2174</v>
      </c>
      <c r="E45">
        <v>1345</v>
      </c>
      <c r="F45">
        <v>1679</v>
      </c>
      <c r="G45">
        <v>1200</v>
      </c>
      <c r="H45">
        <v>0</v>
      </c>
      <c r="I45">
        <v>13.45</v>
      </c>
      <c r="J45">
        <v>16.79</v>
      </c>
      <c r="K45">
        <v>12</v>
      </c>
      <c r="L45">
        <v>0</v>
      </c>
    </row>
    <row r="46" spans="1:12" x14ac:dyDescent="0.25">
      <c r="A46">
        <v>11010020</v>
      </c>
      <c r="C46">
        <v>0</v>
      </c>
      <c r="D46" t="s">
        <v>2175</v>
      </c>
      <c r="E46">
        <v>1345</v>
      </c>
      <c r="F46">
        <v>1679</v>
      </c>
      <c r="G46">
        <v>1800</v>
      </c>
      <c r="H46">
        <v>0</v>
      </c>
      <c r="I46">
        <v>13.45</v>
      </c>
      <c r="J46">
        <v>16.79</v>
      </c>
      <c r="K46">
        <v>18</v>
      </c>
      <c r="L46">
        <v>0</v>
      </c>
    </row>
    <row r="47" spans="1:12" x14ac:dyDescent="0.25">
      <c r="A47">
        <v>11022000</v>
      </c>
      <c r="C47">
        <v>0</v>
      </c>
      <c r="D47" t="s">
        <v>2176</v>
      </c>
      <c r="E47">
        <v>1345</v>
      </c>
      <c r="F47">
        <v>1659</v>
      </c>
      <c r="G47">
        <v>1800</v>
      </c>
      <c r="H47">
        <v>0</v>
      </c>
      <c r="I47">
        <v>13.45</v>
      </c>
      <c r="J47">
        <v>16.59</v>
      </c>
      <c r="K47">
        <v>18</v>
      </c>
      <c r="L47">
        <v>0</v>
      </c>
    </row>
    <row r="48" spans="1:12" x14ac:dyDescent="0.25">
      <c r="A48">
        <v>11029000</v>
      </c>
      <c r="C48">
        <v>0</v>
      </c>
      <c r="D48" t="s">
        <v>2177</v>
      </c>
      <c r="E48">
        <v>1345</v>
      </c>
      <c r="F48">
        <v>1659</v>
      </c>
      <c r="G48">
        <v>1800</v>
      </c>
      <c r="H48">
        <v>0</v>
      </c>
      <c r="I48">
        <v>13.45</v>
      </c>
      <c r="J48">
        <v>16.59</v>
      </c>
      <c r="K48">
        <v>18</v>
      </c>
      <c r="L48">
        <v>0</v>
      </c>
    </row>
    <row r="49" spans="1:12" x14ac:dyDescent="0.25">
      <c r="A49">
        <v>11031100</v>
      </c>
      <c r="C49">
        <v>0</v>
      </c>
      <c r="D49" t="s">
        <v>2178</v>
      </c>
      <c r="E49">
        <v>1345</v>
      </c>
      <c r="F49">
        <v>1659</v>
      </c>
      <c r="G49">
        <v>1800</v>
      </c>
      <c r="H49">
        <v>0</v>
      </c>
      <c r="I49">
        <v>13.45</v>
      </c>
      <c r="J49">
        <v>16.59</v>
      </c>
      <c r="K49">
        <v>18</v>
      </c>
      <c r="L49">
        <v>0</v>
      </c>
    </row>
    <row r="50" spans="1:12" x14ac:dyDescent="0.25">
      <c r="A50">
        <v>11031300</v>
      </c>
      <c r="C50">
        <v>0</v>
      </c>
      <c r="D50" t="s">
        <v>2179</v>
      </c>
      <c r="E50">
        <v>1345</v>
      </c>
      <c r="F50">
        <v>1659</v>
      </c>
      <c r="G50">
        <v>1800</v>
      </c>
      <c r="H50">
        <v>0</v>
      </c>
      <c r="I50">
        <v>13.45</v>
      </c>
      <c r="J50">
        <v>16.59</v>
      </c>
      <c r="K50">
        <v>18</v>
      </c>
      <c r="L50">
        <v>0</v>
      </c>
    </row>
    <row r="51" spans="1:12" x14ac:dyDescent="0.25">
      <c r="A51">
        <v>11031900</v>
      </c>
      <c r="C51">
        <v>0</v>
      </c>
      <c r="D51" t="s">
        <v>2180</v>
      </c>
      <c r="E51">
        <v>1345</v>
      </c>
      <c r="F51">
        <v>1659</v>
      </c>
      <c r="G51">
        <v>1800</v>
      </c>
      <c r="H51">
        <v>0</v>
      </c>
      <c r="I51">
        <v>13.45</v>
      </c>
      <c r="J51">
        <v>16.59</v>
      </c>
      <c r="K51">
        <v>18</v>
      </c>
      <c r="L51">
        <v>0</v>
      </c>
    </row>
    <row r="52" spans="1:12" x14ac:dyDescent="0.25">
      <c r="A52">
        <v>11032000</v>
      </c>
      <c r="C52">
        <v>0</v>
      </c>
      <c r="D52" t="s">
        <v>2181</v>
      </c>
      <c r="E52">
        <v>1345</v>
      </c>
      <c r="F52">
        <v>1659</v>
      </c>
      <c r="G52">
        <v>1800</v>
      </c>
      <c r="H52">
        <v>0</v>
      </c>
      <c r="I52">
        <v>13.45</v>
      </c>
      <c r="J52">
        <v>16.59</v>
      </c>
      <c r="K52">
        <v>18</v>
      </c>
      <c r="L52">
        <v>0</v>
      </c>
    </row>
    <row r="53" spans="1:12" x14ac:dyDescent="0.25">
      <c r="A53">
        <v>11041200</v>
      </c>
      <c r="C53">
        <v>0</v>
      </c>
      <c r="D53" t="s">
        <v>2182</v>
      </c>
      <c r="E53">
        <v>1345</v>
      </c>
      <c r="F53">
        <v>1659</v>
      </c>
      <c r="G53">
        <v>1800</v>
      </c>
      <c r="H53">
        <v>0</v>
      </c>
      <c r="I53">
        <v>13.45</v>
      </c>
      <c r="J53">
        <v>16.59</v>
      </c>
      <c r="K53">
        <v>18</v>
      </c>
      <c r="L53">
        <v>0</v>
      </c>
    </row>
    <row r="54" spans="1:12" x14ac:dyDescent="0.25">
      <c r="A54">
        <v>11041900</v>
      </c>
      <c r="C54">
        <v>0</v>
      </c>
      <c r="D54" t="s">
        <v>2183</v>
      </c>
      <c r="E54">
        <v>1345</v>
      </c>
      <c r="F54">
        <v>1659</v>
      </c>
      <c r="G54">
        <v>1800</v>
      </c>
      <c r="H54">
        <v>0</v>
      </c>
      <c r="I54">
        <v>13.45</v>
      </c>
      <c r="J54">
        <v>16.59</v>
      </c>
      <c r="K54">
        <v>18</v>
      </c>
      <c r="L54">
        <v>0</v>
      </c>
    </row>
    <row r="55" spans="1:12" x14ac:dyDescent="0.25">
      <c r="A55">
        <v>11042200</v>
      </c>
      <c r="C55">
        <v>0</v>
      </c>
      <c r="D55" t="s">
        <v>2184</v>
      </c>
      <c r="E55">
        <v>1345</v>
      </c>
      <c r="F55">
        <v>1659</v>
      </c>
      <c r="G55">
        <v>1800</v>
      </c>
      <c r="H55">
        <v>0</v>
      </c>
      <c r="I55">
        <v>13.45</v>
      </c>
      <c r="J55">
        <v>16.59</v>
      </c>
      <c r="K55">
        <v>18</v>
      </c>
      <c r="L55">
        <v>0</v>
      </c>
    </row>
    <row r="56" spans="1:12" x14ac:dyDescent="0.25">
      <c r="A56">
        <v>11042300</v>
      </c>
      <c r="C56">
        <v>0</v>
      </c>
      <c r="D56" t="s">
        <v>2185</v>
      </c>
      <c r="E56">
        <v>1345</v>
      </c>
      <c r="F56">
        <v>1659</v>
      </c>
      <c r="G56">
        <v>1800</v>
      </c>
      <c r="H56">
        <v>0</v>
      </c>
      <c r="I56">
        <v>13.45</v>
      </c>
      <c r="J56">
        <v>16.59</v>
      </c>
      <c r="K56">
        <v>18</v>
      </c>
      <c r="L56">
        <v>0</v>
      </c>
    </row>
    <row r="57" spans="1:12" x14ac:dyDescent="0.25">
      <c r="A57">
        <v>11042900</v>
      </c>
      <c r="C57">
        <v>0</v>
      </c>
      <c r="D57" t="s">
        <v>2186</v>
      </c>
      <c r="E57">
        <v>1345</v>
      </c>
      <c r="F57">
        <v>1659</v>
      </c>
      <c r="G57">
        <v>1800</v>
      </c>
      <c r="H57">
        <v>0</v>
      </c>
      <c r="I57">
        <v>13.45</v>
      </c>
      <c r="J57">
        <v>16.59</v>
      </c>
      <c r="K57">
        <v>18</v>
      </c>
      <c r="L57">
        <v>0</v>
      </c>
    </row>
    <row r="58" spans="1:12" x14ac:dyDescent="0.25">
      <c r="A58">
        <v>11043000</v>
      </c>
      <c r="C58">
        <v>0</v>
      </c>
      <c r="D58" t="s">
        <v>2187</v>
      </c>
      <c r="E58">
        <v>1345</v>
      </c>
      <c r="F58">
        <v>1659</v>
      </c>
      <c r="G58">
        <v>1800</v>
      </c>
      <c r="H58">
        <v>0</v>
      </c>
      <c r="I58">
        <v>13.45</v>
      </c>
      <c r="J58">
        <v>16.59</v>
      </c>
      <c r="K58">
        <v>18</v>
      </c>
      <c r="L58">
        <v>0</v>
      </c>
    </row>
    <row r="59" spans="1:12" x14ac:dyDescent="0.25">
      <c r="A59">
        <v>11051000</v>
      </c>
      <c r="C59">
        <v>0</v>
      </c>
      <c r="D59" t="s">
        <v>2188</v>
      </c>
      <c r="E59">
        <v>1345</v>
      </c>
      <c r="F59">
        <v>1679</v>
      </c>
      <c r="G59">
        <v>1800</v>
      </c>
      <c r="H59">
        <v>0</v>
      </c>
      <c r="I59">
        <v>13.45</v>
      </c>
      <c r="J59">
        <v>16.79</v>
      </c>
      <c r="K59">
        <v>18</v>
      </c>
      <c r="L59">
        <v>0</v>
      </c>
    </row>
    <row r="60" spans="1:12" x14ac:dyDescent="0.25">
      <c r="A60">
        <v>11052000</v>
      </c>
      <c r="C60">
        <v>0</v>
      </c>
      <c r="D60" t="s">
        <v>2189</v>
      </c>
      <c r="E60">
        <v>1345</v>
      </c>
      <c r="F60">
        <v>1679</v>
      </c>
      <c r="G60">
        <v>1800</v>
      </c>
      <c r="H60">
        <v>0</v>
      </c>
      <c r="I60">
        <v>13.45</v>
      </c>
      <c r="J60">
        <v>16.79</v>
      </c>
      <c r="K60">
        <v>18</v>
      </c>
      <c r="L60">
        <v>0</v>
      </c>
    </row>
    <row r="61" spans="1:12" x14ac:dyDescent="0.25">
      <c r="A61">
        <v>11061000</v>
      </c>
      <c r="C61">
        <v>0</v>
      </c>
      <c r="D61" t="s">
        <v>2190</v>
      </c>
      <c r="E61">
        <v>1345</v>
      </c>
      <c r="F61">
        <v>1659</v>
      </c>
      <c r="G61">
        <v>1800</v>
      </c>
      <c r="H61">
        <v>0</v>
      </c>
      <c r="I61">
        <v>13.45</v>
      </c>
      <c r="J61">
        <v>16.59</v>
      </c>
      <c r="K61">
        <v>18</v>
      </c>
      <c r="L61">
        <v>0</v>
      </c>
    </row>
    <row r="62" spans="1:12" x14ac:dyDescent="0.25">
      <c r="A62">
        <v>11062000</v>
      </c>
      <c r="C62">
        <v>0</v>
      </c>
      <c r="D62" t="s">
        <v>2191</v>
      </c>
      <c r="E62">
        <v>1345</v>
      </c>
      <c r="F62">
        <v>1659</v>
      </c>
      <c r="G62">
        <v>1800</v>
      </c>
      <c r="H62">
        <v>0</v>
      </c>
      <c r="I62">
        <v>13.45</v>
      </c>
      <c r="J62">
        <v>16.59</v>
      </c>
      <c r="K62">
        <v>18</v>
      </c>
      <c r="L62">
        <v>0</v>
      </c>
    </row>
    <row r="63" spans="1:12" x14ac:dyDescent="0.25">
      <c r="A63">
        <v>11063000</v>
      </c>
      <c r="C63">
        <v>0</v>
      </c>
      <c r="D63" t="s">
        <v>2192</v>
      </c>
      <c r="E63">
        <v>1345</v>
      </c>
      <c r="F63">
        <v>1659</v>
      </c>
      <c r="G63">
        <v>1800</v>
      </c>
      <c r="H63">
        <v>0</v>
      </c>
      <c r="I63">
        <v>13.45</v>
      </c>
      <c r="J63">
        <v>16.59</v>
      </c>
      <c r="K63">
        <v>18</v>
      </c>
      <c r="L63">
        <v>0</v>
      </c>
    </row>
    <row r="64" spans="1:12" x14ac:dyDescent="0.25">
      <c r="A64">
        <v>11071010</v>
      </c>
      <c r="C64">
        <v>0</v>
      </c>
      <c r="D64" t="s">
        <v>2193</v>
      </c>
      <c r="E64">
        <v>1388</v>
      </c>
      <c r="F64">
        <v>1742</v>
      </c>
      <c r="G64">
        <v>1800</v>
      </c>
      <c r="H64">
        <v>0</v>
      </c>
      <c r="I64">
        <v>13.88</v>
      </c>
      <c r="J64">
        <v>17.420000000000002</v>
      </c>
      <c r="K64">
        <v>18</v>
      </c>
      <c r="L64">
        <v>0</v>
      </c>
    </row>
    <row r="65" spans="1:12" x14ac:dyDescent="0.25">
      <c r="A65">
        <v>11071020</v>
      </c>
      <c r="C65">
        <v>0</v>
      </c>
      <c r="D65" t="s">
        <v>2194</v>
      </c>
      <c r="E65">
        <v>1388</v>
      </c>
      <c r="F65">
        <v>1742</v>
      </c>
      <c r="G65">
        <v>1800</v>
      </c>
      <c r="H65">
        <v>0</v>
      </c>
      <c r="I65">
        <v>13.88</v>
      </c>
      <c r="J65">
        <v>17.420000000000002</v>
      </c>
      <c r="K65">
        <v>18</v>
      </c>
      <c r="L65">
        <v>0</v>
      </c>
    </row>
    <row r="66" spans="1:12" x14ac:dyDescent="0.25">
      <c r="A66">
        <v>11072010</v>
      </c>
      <c r="C66">
        <v>0</v>
      </c>
      <c r="D66" t="s">
        <v>2195</v>
      </c>
      <c r="E66">
        <v>1388</v>
      </c>
      <c r="F66">
        <v>1742</v>
      </c>
      <c r="G66">
        <v>1800</v>
      </c>
      <c r="H66">
        <v>0</v>
      </c>
      <c r="I66">
        <v>13.88</v>
      </c>
      <c r="J66">
        <v>17.420000000000002</v>
      </c>
      <c r="K66">
        <v>18</v>
      </c>
      <c r="L66">
        <v>0</v>
      </c>
    </row>
    <row r="67" spans="1:12" x14ac:dyDescent="0.25">
      <c r="A67">
        <v>11072020</v>
      </c>
      <c r="C67">
        <v>0</v>
      </c>
      <c r="D67" t="s">
        <v>2196</v>
      </c>
      <c r="E67">
        <v>1388</v>
      </c>
      <c r="F67">
        <v>1742</v>
      </c>
      <c r="G67">
        <v>1800</v>
      </c>
      <c r="H67">
        <v>0</v>
      </c>
      <c r="I67">
        <v>13.88</v>
      </c>
      <c r="J67">
        <v>17.420000000000002</v>
      </c>
      <c r="K67">
        <v>18</v>
      </c>
      <c r="L67">
        <v>0</v>
      </c>
    </row>
    <row r="68" spans="1:12" x14ac:dyDescent="0.25">
      <c r="A68">
        <v>11081100</v>
      </c>
      <c r="C68">
        <v>0</v>
      </c>
      <c r="D68" t="s">
        <v>2197</v>
      </c>
      <c r="E68">
        <v>1345</v>
      </c>
      <c r="F68">
        <v>1659</v>
      </c>
      <c r="G68">
        <v>1800</v>
      </c>
      <c r="H68">
        <v>0</v>
      </c>
      <c r="I68">
        <v>13.45</v>
      </c>
      <c r="J68">
        <v>16.59</v>
      </c>
      <c r="K68">
        <v>18</v>
      </c>
      <c r="L68">
        <v>0</v>
      </c>
    </row>
    <row r="69" spans="1:12" x14ac:dyDescent="0.25">
      <c r="A69">
        <v>11081200</v>
      </c>
      <c r="C69">
        <v>0</v>
      </c>
      <c r="D69" t="s">
        <v>2198</v>
      </c>
      <c r="E69">
        <v>1345</v>
      </c>
      <c r="F69">
        <v>1659</v>
      </c>
      <c r="G69">
        <v>1800</v>
      </c>
      <c r="H69">
        <v>0</v>
      </c>
      <c r="I69">
        <v>13.45</v>
      </c>
      <c r="J69">
        <v>16.59</v>
      </c>
      <c r="K69">
        <v>18</v>
      </c>
      <c r="L69">
        <v>0</v>
      </c>
    </row>
    <row r="70" spans="1:12" x14ac:dyDescent="0.25">
      <c r="A70">
        <v>11081300</v>
      </c>
      <c r="C70">
        <v>0</v>
      </c>
      <c r="D70" t="s">
        <v>2199</v>
      </c>
      <c r="E70">
        <v>1345</v>
      </c>
      <c r="F70">
        <v>1659</v>
      </c>
      <c r="G70">
        <v>1800</v>
      </c>
      <c r="H70">
        <v>0</v>
      </c>
      <c r="I70">
        <v>13.45</v>
      </c>
      <c r="J70">
        <v>16.59</v>
      </c>
      <c r="K70">
        <v>18</v>
      </c>
      <c r="L70">
        <v>0</v>
      </c>
    </row>
    <row r="71" spans="1:12" x14ac:dyDescent="0.25">
      <c r="A71">
        <v>11081400</v>
      </c>
      <c r="C71">
        <v>0</v>
      </c>
      <c r="D71" t="s">
        <v>2200</v>
      </c>
      <c r="E71">
        <v>1345</v>
      </c>
      <c r="F71">
        <v>1659</v>
      </c>
      <c r="G71">
        <v>1800</v>
      </c>
      <c r="H71">
        <v>0</v>
      </c>
      <c r="I71">
        <v>13.45</v>
      </c>
      <c r="J71">
        <v>16.59</v>
      </c>
      <c r="K71">
        <v>18</v>
      </c>
      <c r="L71">
        <v>0</v>
      </c>
    </row>
    <row r="72" spans="1:12" x14ac:dyDescent="0.25">
      <c r="A72">
        <v>11081900</v>
      </c>
      <c r="C72">
        <v>0</v>
      </c>
      <c r="D72" t="s">
        <v>2201</v>
      </c>
      <c r="E72">
        <v>1345</v>
      </c>
      <c r="F72">
        <v>1659</v>
      </c>
      <c r="G72">
        <v>1800</v>
      </c>
      <c r="H72">
        <v>0</v>
      </c>
      <c r="I72">
        <v>13.45</v>
      </c>
      <c r="J72">
        <v>16.59</v>
      </c>
      <c r="K72">
        <v>18</v>
      </c>
      <c r="L72">
        <v>0</v>
      </c>
    </row>
    <row r="73" spans="1:12" x14ac:dyDescent="0.25">
      <c r="A73">
        <v>11082000</v>
      </c>
      <c r="C73">
        <v>0</v>
      </c>
      <c r="D73" t="s">
        <v>2202</v>
      </c>
      <c r="E73">
        <v>1345</v>
      </c>
      <c r="F73">
        <v>1659</v>
      </c>
      <c r="G73">
        <v>1800</v>
      </c>
      <c r="H73">
        <v>0</v>
      </c>
      <c r="I73">
        <v>13.45</v>
      </c>
      <c r="J73">
        <v>16.59</v>
      </c>
      <c r="K73">
        <v>18</v>
      </c>
      <c r="L73">
        <v>0</v>
      </c>
    </row>
    <row r="74" spans="1:12" x14ac:dyDescent="0.25">
      <c r="A74">
        <v>11090000</v>
      </c>
      <c r="C74">
        <v>0</v>
      </c>
      <c r="D74" t="s">
        <v>2203</v>
      </c>
      <c r="E74">
        <v>1345</v>
      </c>
      <c r="F74">
        <v>1545</v>
      </c>
      <c r="G74">
        <v>1800</v>
      </c>
      <c r="H74">
        <v>0</v>
      </c>
      <c r="I74">
        <v>13.45</v>
      </c>
      <c r="J74">
        <v>15.45</v>
      </c>
      <c r="K74">
        <v>18</v>
      </c>
      <c r="L74">
        <v>0</v>
      </c>
    </row>
    <row r="75" spans="1:12" x14ac:dyDescent="0.25">
      <c r="A75">
        <v>12011000</v>
      </c>
      <c r="C75">
        <v>0</v>
      </c>
      <c r="D75" t="s">
        <v>2204</v>
      </c>
      <c r="E75">
        <v>1345</v>
      </c>
      <c r="F75">
        <v>1545</v>
      </c>
      <c r="G75">
        <v>1800</v>
      </c>
      <c r="H75">
        <v>0</v>
      </c>
      <c r="I75">
        <v>13.45</v>
      </c>
      <c r="J75">
        <v>15.45</v>
      </c>
      <c r="K75">
        <v>18</v>
      </c>
      <c r="L75">
        <v>0</v>
      </c>
    </row>
    <row r="76" spans="1:12" x14ac:dyDescent="0.25">
      <c r="A76">
        <v>12019000</v>
      </c>
      <c r="C76">
        <v>0</v>
      </c>
      <c r="D76" t="s">
        <v>2205</v>
      </c>
      <c r="E76">
        <v>1345</v>
      </c>
      <c r="F76">
        <v>1637</v>
      </c>
      <c r="G76">
        <v>1800</v>
      </c>
      <c r="H76">
        <v>0</v>
      </c>
      <c r="I76">
        <v>13.45</v>
      </c>
      <c r="J76">
        <v>16.37</v>
      </c>
      <c r="K76">
        <v>18</v>
      </c>
      <c r="L76">
        <v>0</v>
      </c>
    </row>
    <row r="77" spans="1:12" x14ac:dyDescent="0.25">
      <c r="A77">
        <v>12023000</v>
      </c>
      <c r="C77">
        <v>0</v>
      </c>
      <c r="D77" t="s">
        <v>10427</v>
      </c>
      <c r="E77">
        <v>1345</v>
      </c>
      <c r="F77">
        <v>1545</v>
      </c>
      <c r="G77">
        <v>1800</v>
      </c>
      <c r="H77">
        <v>0</v>
      </c>
      <c r="I77">
        <v>13.45</v>
      </c>
      <c r="J77">
        <v>15.45</v>
      </c>
      <c r="K77">
        <v>18</v>
      </c>
      <c r="L77">
        <v>0</v>
      </c>
    </row>
    <row r="78" spans="1:12" x14ac:dyDescent="0.25">
      <c r="A78">
        <v>12024100</v>
      </c>
      <c r="C78">
        <v>0</v>
      </c>
      <c r="D78" t="s">
        <v>2206</v>
      </c>
      <c r="E78">
        <v>1345</v>
      </c>
      <c r="F78">
        <v>1615</v>
      </c>
      <c r="G78">
        <v>1800</v>
      </c>
      <c r="H78">
        <v>0</v>
      </c>
      <c r="I78">
        <v>13.45</v>
      </c>
      <c r="J78">
        <v>16.149999999999999</v>
      </c>
      <c r="K78">
        <v>18</v>
      </c>
      <c r="L78">
        <v>0</v>
      </c>
    </row>
    <row r="79" spans="1:12" x14ac:dyDescent="0.25">
      <c r="A79">
        <v>12024200</v>
      </c>
      <c r="C79">
        <v>0</v>
      </c>
      <c r="D79" t="s">
        <v>2207</v>
      </c>
      <c r="E79">
        <v>1345</v>
      </c>
      <c r="F79">
        <v>1631</v>
      </c>
      <c r="G79">
        <v>1800</v>
      </c>
      <c r="H79">
        <v>0</v>
      </c>
      <c r="I79">
        <v>13.45</v>
      </c>
      <c r="J79">
        <v>16.309999999999999</v>
      </c>
      <c r="K79">
        <v>18</v>
      </c>
      <c r="L79">
        <v>0</v>
      </c>
    </row>
    <row r="80" spans="1:12" x14ac:dyDescent="0.25">
      <c r="A80">
        <v>12030000</v>
      </c>
      <c r="C80">
        <v>0</v>
      </c>
      <c r="D80" t="s">
        <v>2208</v>
      </c>
      <c r="E80">
        <v>1345</v>
      </c>
      <c r="F80">
        <v>1637</v>
      </c>
      <c r="G80">
        <v>1800</v>
      </c>
      <c r="H80">
        <v>0</v>
      </c>
      <c r="I80">
        <v>13.45</v>
      </c>
      <c r="J80">
        <v>16.37</v>
      </c>
      <c r="K80">
        <v>18</v>
      </c>
      <c r="L80">
        <v>0</v>
      </c>
    </row>
    <row r="81" spans="1:12" x14ac:dyDescent="0.25">
      <c r="A81">
        <v>12040010</v>
      </c>
      <c r="C81">
        <v>0</v>
      </c>
      <c r="D81" t="s">
        <v>2209</v>
      </c>
      <c r="E81">
        <v>1345</v>
      </c>
      <c r="F81">
        <v>1545</v>
      </c>
      <c r="G81">
        <v>1800</v>
      </c>
      <c r="H81">
        <v>0</v>
      </c>
      <c r="I81">
        <v>13.45</v>
      </c>
      <c r="J81">
        <v>15.45</v>
      </c>
      <c r="K81">
        <v>18</v>
      </c>
      <c r="L81">
        <v>0</v>
      </c>
    </row>
    <row r="82" spans="1:12" x14ac:dyDescent="0.25">
      <c r="A82">
        <v>12040090</v>
      </c>
      <c r="C82">
        <v>0</v>
      </c>
      <c r="D82" t="s">
        <v>2210</v>
      </c>
      <c r="E82">
        <v>1345</v>
      </c>
      <c r="F82">
        <v>1637</v>
      </c>
      <c r="G82">
        <v>1800</v>
      </c>
      <c r="H82">
        <v>0</v>
      </c>
      <c r="I82">
        <v>13.45</v>
      </c>
      <c r="J82">
        <v>16.37</v>
      </c>
      <c r="K82">
        <v>18</v>
      </c>
      <c r="L82">
        <v>0</v>
      </c>
    </row>
    <row r="83" spans="1:12" x14ac:dyDescent="0.25">
      <c r="A83">
        <v>12051010</v>
      </c>
      <c r="C83">
        <v>0</v>
      </c>
      <c r="D83" t="s">
        <v>10428</v>
      </c>
      <c r="E83">
        <v>1345</v>
      </c>
      <c r="F83">
        <v>1545</v>
      </c>
      <c r="G83">
        <v>1800</v>
      </c>
      <c r="H83">
        <v>0</v>
      </c>
      <c r="I83">
        <v>13.45</v>
      </c>
      <c r="J83">
        <v>15.45</v>
      </c>
      <c r="K83">
        <v>18</v>
      </c>
      <c r="L83">
        <v>0</v>
      </c>
    </row>
    <row r="84" spans="1:12" x14ac:dyDescent="0.25">
      <c r="A84">
        <v>12051090</v>
      </c>
      <c r="C84">
        <v>0</v>
      </c>
      <c r="D84" t="s">
        <v>2211</v>
      </c>
      <c r="E84">
        <v>1345</v>
      </c>
      <c r="F84">
        <v>1637</v>
      </c>
      <c r="G84">
        <v>1800</v>
      </c>
      <c r="H84">
        <v>0</v>
      </c>
      <c r="I84">
        <v>13.45</v>
      </c>
      <c r="J84">
        <v>16.37</v>
      </c>
      <c r="K84">
        <v>18</v>
      </c>
      <c r="L84">
        <v>0</v>
      </c>
    </row>
    <row r="85" spans="1:12" x14ac:dyDescent="0.25">
      <c r="A85">
        <v>12059010</v>
      </c>
      <c r="C85">
        <v>0</v>
      </c>
      <c r="D85" t="s">
        <v>2212</v>
      </c>
      <c r="E85">
        <v>1345</v>
      </c>
      <c r="F85">
        <v>1545</v>
      </c>
      <c r="G85">
        <v>1800</v>
      </c>
      <c r="H85">
        <v>0</v>
      </c>
      <c r="I85">
        <v>13.45</v>
      </c>
      <c r="J85">
        <v>15.45</v>
      </c>
      <c r="K85">
        <v>18</v>
      </c>
      <c r="L85">
        <v>0</v>
      </c>
    </row>
    <row r="86" spans="1:12" x14ac:dyDescent="0.25">
      <c r="A86">
        <v>12059090</v>
      </c>
      <c r="C86">
        <v>0</v>
      </c>
      <c r="D86" t="s">
        <v>2211</v>
      </c>
      <c r="E86">
        <v>1345</v>
      </c>
      <c r="F86">
        <v>1637</v>
      </c>
      <c r="G86">
        <v>1800</v>
      </c>
      <c r="H86">
        <v>0</v>
      </c>
      <c r="I86">
        <v>13.45</v>
      </c>
      <c r="J86">
        <v>16.37</v>
      </c>
      <c r="K86">
        <v>18</v>
      </c>
      <c r="L86">
        <v>0</v>
      </c>
    </row>
    <row r="87" spans="1:12" x14ac:dyDescent="0.25">
      <c r="A87">
        <v>12060010</v>
      </c>
      <c r="C87">
        <v>0</v>
      </c>
      <c r="D87" t="s">
        <v>2213</v>
      </c>
      <c r="E87">
        <v>1345</v>
      </c>
      <c r="F87">
        <v>1545</v>
      </c>
      <c r="G87">
        <v>1800</v>
      </c>
      <c r="H87">
        <v>0</v>
      </c>
      <c r="I87">
        <v>13.45</v>
      </c>
      <c r="J87">
        <v>15.45</v>
      </c>
      <c r="K87">
        <v>18</v>
      </c>
      <c r="L87">
        <v>0</v>
      </c>
    </row>
    <row r="88" spans="1:12" x14ac:dyDescent="0.25">
      <c r="A88">
        <v>12060090</v>
      </c>
      <c r="C88">
        <v>0</v>
      </c>
      <c r="D88" t="s">
        <v>2214</v>
      </c>
      <c r="E88">
        <v>1345</v>
      </c>
      <c r="F88">
        <v>1637</v>
      </c>
      <c r="G88">
        <v>1800</v>
      </c>
      <c r="H88">
        <v>0</v>
      </c>
      <c r="I88">
        <v>13.45</v>
      </c>
      <c r="J88">
        <v>16.37</v>
      </c>
      <c r="K88">
        <v>18</v>
      </c>
      <c r="L88">
        <v>0</v>
      </c>
    </row>
    <row r="89" spans="1:12" x14ac:dyDescent="0.25">
      <c r="A89">
        <v>12071010</v>
      </c>
      <c r="C89">
        <v>0</v>
      </c>
      <c r="D89" t="s">
        <v>10429</v>
      </c>
      <c r="E89">
        <v>1345</v>
      </c>
      <c r="F89">
        <v>1545</v>
      </c>
      <c r="G89">
        <v>1800</v>
      </c>
      <c r="H89">
        <v>0</v>
      </c>
      <c r="I89">
        <v>13.45</v>
      </c>
      <c r="J89">
        <v>15.45</v>
      </c>
      <c r="K89">
        <v>18</v>
      </c>
      <c r="L89">
        <v>0</v>
      </c>
    </row>
    <row r="90" spans="1:12" x14ac:dyDescent="0.25">
      <c r="A90">
        <v>12071090</v>
      </c>
      <c r="C90">
        <v>0</v>
      </c>
      <c r="D90" t="s">
        <v>10430</v>
      </c>
      <c r="E90">
        <v>1345</v>
      </c>
      <c r="F90">
        <v>1637</v>
      </c>
      <c r="G90">
        <v>1800</v>
      </c>
      <c r="H90">
        <v>0</v>
      </c>
      <c r="I90">
        <v>13.45</v>
      </c>
      <c r="J90">
        <v>16.37</v>
      </c>
      <c r="K90">
        <v>18</v>
      </c>
      <c r="L90">
        <v>0</v>
      </c>
    </row>
    <row r="91" spans="1:12" x14ac:dyDescent="0.25">
      <c r="A91">
        <v>12072100</v>
      </c>
      <c r="C91">
        <v>0</v>
      </c>
      <c r="D91" t="s">
        <v>2215</v>
      </c>
      <c r="E91">
        <v>1345</v>
      </c>
      <c r="F91">
        <v>1545</v>
      </c>
      <c r="G91">
        <v>1800</v>
      </c>
      <c r="H91">
        <v>0</v>
      </c>
      <c r="I91">
        <v>13.45</v>
      </c>
      <c r="J91">
        <v>15.45</v>
      </c>
      <c r="K91">
        <v>18</v>
      </c>
      <c r="L91">
        <v>0</v>
      </c>
    </row>
    <row r="92" spans="1:12" x14ac:dyDescent="0.25">
      <c r="A92">
        <v>12072900</v>
      </c>
      <c r="C92">
        <v>0</v>
      </c>
      <c r="D92" t="s">
        <v>2216</v>
      </c>
      <c r="E92">
        <v>1345</v>
      </c>
      <c r="F92">
        <v>1637</v>
      </c>
      <c r="G92">
        <v>1800</v>
      </c>
      <c r="H92">
        <v>0</v>
      </c>
      <c r="I92">
        <v>13.45</v>
      </c>
      <c r="J92">
        <v>16.37</v>
      </c>
      <c r="K92">
        <v>18</v>
      </c>
      <c r="L92">
        <v>0</v>
      </c>
    </row>
    <row r="93" spans="1:12" x14ac:dyDescent="0.25">
      <c r="A93">
        <v>12073010</v>
      </c>
      <c r="C93">
        <v>0</v>
      </c>
      <c r="D93" t="s">
        <v>2217</v>
      </c>
      <c r="E93">
        <v>1345</v>
      </c>
      <c r="F93">
        <v>1545</v>
      </c>
      <c r="G93">
        <v>1800</v>
      </c>
      <c r="H93">
        <v>0</v>
      </c>
      <c r="I93">
        <v>13.45</v>
      </c>
      <c r="J93">
        <v>15.45</v>
      </c>
      <c r="K93">
        <v>18</v>
      </c>
      <c r="L93">
        <v>0</v>
      </c>
    </row>
    <row r="94" spans="1:12" x14ac:dyDescent="0.25">
      <c r="A94">
        <v>12073090</v>
      </c>
      <c r="C94">
        <v>0</v>
      </c>
      <c r="D94" t="s">
        <v>2218</v>
      </c>
      <c r="E94">
        <v>1345</v>
      </c>
      <c r="F94">
        <v>1637</v>
      </c>
      <c r="G94">
        <v>1800</v>
      </c>
      <c r="H94">
        <v>0</v>
      </c>
      <c r="I94">
        <v>13.45</v>
      </c>
      <c r="J94">
        <v>16.37</v>
      </c>
      <c r="K94">
        <v>18</v>
      </c>
      <c r="L94">
        <v>0</v>
      </c>
    </row>
    <row r="95" spans="1:12" x14ac:dyDescent="0.25">
      <c r="A95">
        <v>12074010</v>
      </c>
      <c r="C95">
        <v>0</v>
      </c>
      <c r="D95" t="s">
        <v>2219</v>
      </c>
      <c r="E95">
        <v>1345</v>
      </c>
      <c r="F95">
        <v>1545</v>
      </c>
      <c r="G95">
        <v>1800</v>
      </c>
      <c r="H95">
        <v>0</v>
      </c>
      <c r="I95">
        <v>13.45</v>
      </c>
      <c r="J95">
        <v>15.45</v>
      </c>
      <c r="K95">
        <v>18</v>
      </c>
      <c r="L95">
        <v>0</v>
      </c>
    </row>
    <row r="96" spans="1:12" x14ac:dyDescent="0.25">
      <c r="A96">
        <v>12074090</v>
      </c>
      <c r="C96">
        <v>0</v>
      </c>
      <c r="D96" t="s">
        <v>2220</v>
      </c>
      <c r="E96">
        <v>1345</v>
      </c>
      <c r="F96">
        <v>1637</v>
      </c>
      <c r="G96">
        <v>1800</v>
      </c>
      <c r="H96">
        <v>0</v>
      </c>
      <c r="I96">
        <v>13.45</v>
      </c>
      <c r="J96">
        <v>16.37</v>
      </c>
      <c r="K96">
        <v>18</v>
      </c>
      <c r="L96">
        <v>0</v>
      </c>
    </row>
    <row r="97" spans="1:12" x14ac:dyDescent="0.25">
      <c r="A97">
        <v>12075010</v>
      </c>
      <c r="C97">
        <v>0</v>
      </c>
      <c r="D97" t="s">
        <v>2221</v>
      </c>
      <c r="E97">
        <v>1345</v>
      </c>
      <c r="F97">
        <v>1545</v>
      </c>
      <c r="G97">
        <v>1800</v>
      </c>
      <c r="H97">
        <v>0</v>
      </c>
      <c r="I97">
        <v>13.45</v>
      </c>
      <c r="J97">
        <v>15.45</v>
      </c>
      <c r="K97">
        <v>18</v>
      </c>
      <c r="L97">
        <v>0</v>
      </c>
    </row>
    <row r="98" spans="1:12" x14ac:dyDescent="0.25">
      <c r="A98">
        <v>12075090</v>
      </c>
      <c r="C98">
        <v>0</v>
      </c>
      <c r="D98" t="s">
        <v>2222</v>
      </c>
      <c r="E98">
        <v>1345</v>
      </c>
      <c r="F98">
        <v>1637</v>
      </c>
      <c r="G98">
        <v>1800</v>
      </c>
      <c r="H98">
        <v>0</v>
      </c>
      <c r="I98">
        <v>13.45</v>
      </c>
      <c r="J98">
        <v>16.37</v>
      </c>
      <c r="K98">
        <v>18</v>
      </c>
      <c r="L98">
        <v>0</v>
      </c>
    </row>
    <row r="99" spans="1:12" x14ac:dyDescent="0.25">
      <c r="A99">
        <v>12076010</v>
      </c>
      <c r="C99">
        <v>0</v>
      </c>
      <c r="D99" t="s">
        <v>10431</v>
      </c>
      <c r="E99">
        <v>1345</v>
      </c>
      <c r="F99">
        <v>1545</v>
      </c>
      <c r="G99">
        <v>1800</v>
      </c>
      <c r="H99">
        <v>0</v>
      </c>
      <c r="I99">
        <v>13.45</v>
      </c>
      <c r="J99">
        <v>15.45</v>
      </c>
      <c r="K99">
        <v>18</v>
      </c>
      <c r="L99">
        <v>0</v>
      </c>
    </row>
    <row r="100" spans="1:12" x14ac:dyDescent="0.25">
      <c r="A100">
        <v>12076090</v>
      </c>
      <c r="C100">
        <v>0</v>
      </c>
      <c r="D100" t="s">
        <v>10432</v>
      </c>
      <c r="E100">
        <v>1345</v>
      </c>
      <c r="F100">
        <v>1637</v>
      </c>
      <c r="G100">
        <v>1800</v>
      </c>
      <c r="H100">
        <v>0</v>
      </c>
      <c r="I100">
        <v>13.45</v>
      </c>
      <c r="J100">
        <v>16.37</v>
      </c>
      <c r="K100">
        <v>18</v>
      </c>
      <c r="L100">
        <v>0</v>
      </c>
    </row>
    <row r="101" spans="1:12" x14ac:dyDescent="0.25">
      <c r="A101">
        <v>12077010</v>
      </c>
      <c r="C101">
        <v>0</v>
      </c>
      <c r="D101" t="s">
        <v>10433</v>
      </c>
      <c r="E101">
        <v>1345</v>
      </c>
      <c r="F101">
        <v>1545</v>
      </c>
      <c r="G101">
        <v>1800</v>
      </c>
      <c r="H101">
        <v>0</v>
      </c>
      <c r="I101">
        <v>13.45</v>
      </c>
      <c r="J101">
        <v>15.45</v>
      </c>
      <c r="K101">
        <v>18</v>
      </c>
      <c r="L101">
        <v>0</v>
      </c>
    </row>
    <row r="102" spans="1:12" x14ac:dyDescent="0.25">
      <c r="A102">
        <v>12077090</v>
      </c>
      <c r="C102">
        <v>0</v>
      </c>
      <c r="D102" t="s">
        <v>10434</v>
      </c>
      <c r="E102">
        <v>1345</v>
      </c>
      <c r="F102">
        <v>1637</v>
      </c>
      <c r="G102">
        <v>1800</v>
      </c>
      <c r="H102">
        <v>0</v>
      </c>
      <c r="I102">
        <v>13.45</v>
      </c>
      <c r="J102">
        <v>16.37</v>
      </c>
      <c r="K102">
        <v>18</v>
      </c>
      <c r="L102">
        <v>0</v>
      </c>
    </row>
    <row r="103" spans="1:12" x14ac:dyDescent="0.25">
      <c r="A103">
        <v>12079110</v>
      </c>
      <c r="C103">
        <v>0</v>
      </c>
      <c r="D103" t="s">
        <v>2223</v>
      </c>
      <c r="E103">
        <v>1345</v>
      </c>
      <c r="F103">
        <v>1545</v>
      </c>
      <c r="G103">
        <v>1800</v>
      </c>
      <c r="H103">
        <v>0</v>
      </c>
      <c r="I103">
        <v>13.45</v>
      </c>
      <c r="J103">
        <v>15.45</v>
      </c>
      <c r="K103">
        <v>18</v>
      </c>
      <c r="L103">
        <v>0</v>
      </c>
    </row>
    <row r="104" spans="1:12" x14ac:dyDescent="0.25">
      <c r="A104">
        <v>12079190</v>
      </c>
      <c r="C104">
        <v>0</v>
      </c>
      <c r="D104" t="s">
        <v>2224</v>
      </c>
      <c r="E104">
        <v>1345</v>
      </c>
      <c r="F104">
        <v>1637</v>
      </c>
      <c r="G104">
        <v>1800</v>
      </c>
      <c r="H104">
        <v>0</v>
      </c>
      <c r="I104">
        <v>13.45</v>
      </c>
      <c r="J104">
        <v>16.37</v>
      </c>
      <c r="K104">
        <v>18</v>
      </c>
      <c r="L104">
        <v>0</v>
      </c>
    </row>
    <row r="105" spans="1:12" x14ac:dyDescent="0.25">
      <c r="A105">
        <v>12079910</v>
      </c>
      <c r="C105">
        <v>0</v>
      </c>
      <c r="D105" t="s">
        <v>2225</v>
      </c>
      <c r="E105">
        <v>1345</v>
      </c>
      <c r="F105">
        <v>1545</v>
      </c>
      <c r="G105">
        <v>1800</v>
      </c>
      <c r="H105">
        <v>0</v>
      </c>
      <c r="I105">
        <v>13.45</v>
      </c>
      <c r="J105">
        <v>15.45</v>
      </c>
      <c r="K105">
        <v>18</v>
      </c>
      <c r="L105">
        <v>0</v>
      </c>
    </row>
    <row r="106" spans="1:12" x14ac:dyDescent="0.25">
      <c r="A106">
        <v>12079990</v>
      </c>
      <c r="C106">
        <v>0</v>
      </c>
      <c r="D106" t="s">
        <v>2226</v>
      </c>
      <c r="E106">
        <v>1345</v>
      </c>
      <c r="F106">
        <v>1637</v>
      </c>
      <c r="G106">
        <v>1800</v>
      </c>
      <c r="H106">
        <v>0</v>
      </c>
      <c r="I106">
        <v>13.45</v>
      </c>
      <c r="J106">
        <v>16.37</v>
      </c>
      <c r="K106">
        <v>18</v>
      </c>
      <c r="L106">
        <v>0</v>
      </c>
    </row>
    <row r="107" spans="1:12" x14ac:dyDescent="0.25">
      <c r="A107">
        <v>12081000</v>
      </c>
      <c r="C107">
        <v>0</v>
      </c>
      <c r="D107" t="s">
        <v>2227</v>
      </c>
      <c r="E107">
        <v>1345</v>
      </c>
      <c r="F107">
        <v>1659</v>
      </c>
      <c r="G107">
        <v>1800</v>
      </c>
      <c r="H107">
        <v>0</v>
      </c>
      <c r="I107">
        <v>13.45</v>
      </c>
      <c r="J107">
        <v>16.59</v>
      </c>
      <c r="K107">
        <v>18</v>
      </c>
      <c r="L107">
        <v>0</v>
      </c>
    </row>
    <row r="108" spans="1:12" x14ac:dyDescent="0.25">
      <c r="A108">
        <v>12089000</v>
      </c>
      <c r="C108">
        <v>0</v>
      </c>
      <c r="D108" t="s">
        <v>2228</v>
      </c>
      <c r="E108">
        <v>1345</v>
      </c>
      <c r="F108">
        <v>1659</v>
      </c>
      <c r="G108">
        <v>1800</v>
      </c>
      <c r="H108">
        <v>0</v>
      </c>
      <c r="I108">
        <v>13.45</v>
      </c>
      <c r="J108">
        <v>16.59</v>
      </c>
      <c r="K108">
        <v>18</v>
      </c>
      <c r="L108">
        <v>0</v>
      </c>
    </row>
    <row r="109" spans="1:12" x14ac:dyDescent="0.25">
      <c r="A109">
        <v>12091000</v>
      </c>
      <c r="C109">
        <v>0</v>
      </c>
      <c r="D109" t="s">
        <v>2229</v>
      </c>
      <c r="E109">
        <v>1345</v>
      </c>
      <c r="F109">
        <v>1545</v>
      </c>
      <c r="G109">
        <v>1800</v>
      </c>
      <c r="H109">
        <v>0</v>
      </c>
      <c r="I109">
        <v>13.45</v>
      </c>
      <c r="J109">
        <v>15.45</v>
      </c>
      <c r="K109">
        <v>18</v>
      </c>
      <c r="L109">
        <v>0</v>
      </c>
    </row>
    <row r="110" spans="1:12" x14ac:dyDescent="0.25">
      <c r="A110">
        <v>12092100</v>
      </c>
      <c r="C110">
        <v>0</v>
      </c>
      <c r="D110" t="s">
        <v>2230</v>
      </c>
      <c r="E110">
        <v>1345</v>
      </c>
      <c r="F110">
        <v>1545</v>
      </c>
      <c r="G110">
        <v>1800</v>
      </c>
      <c r="H110">
        <v>0</v>
      </c>
      <c r="I110">
        <v>13.45</v>
      </c>
      <c r="J110">
        <v>15.45</v>
      </c>
      <c r="K110">
        <v>18</v>
      </c>
      <c r="L110">
        <v>0</v>
      </c>
    </row>
    <row r="111" spans="1:12" x14ac:dyDescent="0.25">
      <c r="A111">
        <v>12092200</v>
      </c>
      <c r="C111">
        <v>0</v>
      </c>
      <c r="D111" t="s">
        <v>2231</v>
      </c>
      <c r="E111">
        <v>1345</v>
      </c>
      <c r="F111">
        <v>1545</v>
      </c>
      <c r="G111">
        <v>1800</v>
      </c>
      <c r="H111">
        <v>0</v>
      </c>
      <c r="I111">
        <v>13.45</v>
      </c>
      <c r="J111">
        <v>15.45</v>
      </c>
      <c r="K111">
        <v>18</v>
      </c>
      <c r="L111">
        <v>0</v>
      </c>
    </row>
    <row r="112" spans="1:12" x14ac:dyDescent="0.25">
      <c r="A112">
        <v>12092300</v>
      </c>
      <c r="C112">
        <v>0</v>
      </c>
      <c r="D112" t="s">
        <v>2232</v>
      </c>
      <c r="E112">
        <v>1345</v>
      </c>
      <c r="F112">
        <v>1545</v>
      </c>
      <c r="G112">
        <v>1800</v>
      </c>
      <c r="H112">
        <v>0</v>
      </c>
      <c r="I112">
        <v>13.45</v>
      </c>
      <c r="J112">
        <v>15.45</v>
      </c>
      <c r="K112">
        <v>18</v>
      </c>
      <c r="L112">
        <v>0</v>
      </c>
    </row>
    <row r="113" spans="1:12" x14ac:dyDescent="0.25">
      <c r="A113">
        <v>12092400</v>
      </c>
      <c r="C113">
        <v>0</v>
      </c>
      <c r="D113" t="s">
        <v>2233</v>
      </c>
      <c r="E113">
        <v>1345</v>
      </c>
      <c r="F113">
        <v>1545</v>
      </c>
      <c r="G113">
        <v>1800</v>
      </c>
      <c r="H113">
        <v>0</v>
      </c>
      <c r="I113">
        <v>13.45</v>
      </c>
      <c r="J113">
        <v>15.45</v>
      </c>
      <c r="K113">
        <v>18</v>
      </c>
      <c r="L113">
        <v>0</v>
      </c>
    </row>
    <row r="114" spans="1:12" x14ac:dyDescent="0.25">
      <c r="A114">
        <v>12092500</v>
      </c>
      <c r="C114">
        <v>0</v>
      </c>
      <c r="D114" t="s">
        <v>2234</v>
      </c>
      <c r="E114">
        <v>1345</v>
      </c>
      <c r="F114">
        <v>1545</v>
      </c>
      <c r="G114">
        <v>1800</v>
      </c>
      <c r="H114">
        <v>0</v>
      </c>
      <c r="I114">
        <v>13.45</v>
      </c>
      <c r="J114">
        <v>15.45</v>
      </c>
      <c r="K114">
        <v>18</v>
      </c>
      <c r="L114">
        <v>0</v>
      </c>
    </row>
    <row r="115" spans="1:12" x14ac:dyDescent="0.25">
      <c r="A115">
        <v>12092900</v>
      </c>
      <c r="C115">
        <v>0</v>
      </c>
      <c r="D115" t="s">
        <v>2235</v>
      </c>
      <c r="E115">
        <v>1345</v>
      </c>
      <c r="F115">
        <v>1545</v>
      </c>
      <c r="G115">
        <v>1800</v>
      </c>
      <c r="H115">
        <v>0</v>
      </c>
      <c r="I115">
        <v>13.45</v>
      </c>
      <c r="J115">
        <v>15.45</v>
      </c>
      <c r="K115">
        <v>18</v>
      </c>
      <c r="L115">
        <v>0</v>
      </c>
    </row>
    <row r="116" spans="1:12" x14ac:dyDescent="0.25">
      <c r="A116">
        <v>12093000</v>
      </c>
      <c r="C116">
        <v>0</v>
      </c>
      <c r="D116" t="s">
        <v>2236</v>
      </c>
      <c r="E116">
        <v>1345</v>
      </c>
      <c r="F116">
        <v>1545</v>
      </c>
      <c r="G116">
        <v>1800</v>
      </c>
      <c r="H116">
        <v>0</v>
      </c>
      <c r="I116">
        <v>13.45</v>
      </c>
      <c r="J116">
        <v>15.45</v>
      </c>
      <c r="K116">
        <v>18</v>
      </c>
      <c r="L116">
        <v>0</v>
      </c>
    </row>
    <row r="117" spans="1:12" x14ac:dyDescent="0.25">
      <c r="A117">
        <v>12099100</v>
      </c>
      <c r="C117">
        <v>0</v>
      </c>
      <c r="D117" t="s">
        <v>2237</v>
      </c>
      <c r="E117">
        <v>1345</v>
      </c>
      <c r="F117">
        <v>1545</v>
      </c>
      <c r="G117">
        <v>1800</v>
      </c>
      <c r="H117">
        <v>0</v>
      </c>
      <c r="I117">
        <v>13.45</v>
      </c>
      <c r="J117">
        <v>15.45</v>
      </c>
      <c r="K117">
        <v>18</v>
      </c>
      <c r="L117">
        <v>0</v>
      </c>
    </row>
    <row r="118" spans="1:12" x14ac:dyDescent="0.25">
      <c r="A118">
        <v>12099900</v>
      </c>
      <c r="C118">
        <v>0</v>
      </c>
      <c r="D118" t="s">
        <v>2238</v>
      </c>
      <c r="E118">
        <v>1345</v>
      </c>
      <c r="F118">
        <v>1545</v>
      </c>
      <c r="G118">
        <v>1800</v>
      </c>
      <c r="H118">
        <v>0</v>
      </c>
      <c r="I118">
        <v>13.45</v>
      </c>
      <c r="J118">
        <v>15.45</v>
      </c>
      <c r="K118">
        <v>18</v>
      </c>
      <c r="L118">
        <v>0</v>
      </c>
    </row>
    <row r="119" spans="1:12" x14ac:dyDescent="0.25">
      <c r="A119">
        <v>12101000</v>
      </c>
      <c r="C119">
        <v>0</v>
      </c>
      <c r="D119" t="s">
        <v>2239</v>
      </c>
      <c r="E119">
        <v>1345</v>
      </c>
      <c r="F119">
        <v>1637</v>
      </c>
      <c r="G119">
        <v>1800</v>
      </c>
      <c r="H119">
        <v>0</v>
      </c>
      <c r="I119">
        <v>13.45</v>
      </c>
      <c r="J119">
        <v>16.37</v>
      </c>
      <c r="K119">
        <v>18</v>
      </c>
      <c r="L119">
        <v>0</v>
      </c>
    </row>
    <row r="120" spans="1:12" x14ac:dyDescent="0.25">
      <c r="A120">
        <v>12102010</v>
      </c>
      <c r="C120">
        <v>0</v>
      </c>
      <c r="D120" t="s">
        <v>2240</v>
      </c>
      <c r="E120">
        <v>1345</v>
      </c>
      <c r="F120">
        <v>1637</v>
      </c>
      <c r="G120">
        <v>1800</v>
      </c>
      <c r="H120">
        <v>0</v>
      </c>
      <c r="I120">
        <v>13.45</v>
      </c>
      <c r="J120">
        <v>16.37</v>
      </c>
      <c r="K120">
        <v>18</v>
      </c>
      <c r="L120">
        <v>0</v>
      </c>
    </row>
    <row r="121" spans="1:12" x14ac:dyDescent="0.25">
      <c r="A121">
        <v>12102020</v>
      </c>
      <c r="C121">
        <v>0</v>
      </c>
      <c r="D121" t="s">
        <v>10</v>
      </c>
      <c r="E121">
        <v>1345</v>
      </c>
      <c r="F121">
        <v>1637</v>
      </c>
      <c r="G121">
        <v>1800</v>
      </c>
      <c r="H121">
        <v>0</v>
      </c>
      <c r="I121">
        <v>13.45</v>
      </c>
      <c r="J121">
        <v>16.37</v>
      </c>
      <c r="K121">
        <v>18</v>
      </c>
      <c r="L121">
        <v>0</v>
      </c>
    </row>
    <row r="122" spans="1:12" x14ac:dyDescent="0.25">
      <c r="A122">
        <v>12112000</v>
      </c>
      <c r="C122">
        <v>0</v>
      </c>
      <c r="D122" t="s">
        <v>12583</v>
      </c>
      <c r="E122">
        <v>1345</v>
      </c>
      <c r="F122">
        <v>1637</v>
      </c>
      <c r="G122">
        <v>1800</v>
      </c>
      <c r="H122">
        <v>0</v>
      </c>
      <c r="I122">
        <v>13.45</v>
      </c>
      <c r="J122">
        <v>16.37</v>
      </c>
      <c r="K122">
        <v>18</v>
      </c>
      <c r="L122">
        <v>0</v>
      </c>
    </row>
    <row r="123" spans="1:12" x14ac:dyDescent="0.25">
      <c r="A123">
        <v>12112000</v>
      </c>
      <c r="B123">
        <v>1</v>
      </c>
      <c r="C123">
        <v>0</v>
      </c>
      <c r="D123" t="s">
        <v>9692</v>
      </c>
      <c r="E123">
        <v>1345</v>
      </c>
      <c r="F123">
        <v>1637</v>
      </c>
      <c r="G123">
        <v>1800</v>
      </c>
      <c r="H123">
        <v>0</v>
      </c>
      <c r="I123">
        <v>13.45</v>
      </c>
      <c r="J123">
        <v>16.37</v>
      </c>
      <c r="K123">
        <v>18</v>
      </c>
      <c r="L123">
        <v>0</v>
      </c>
    </row>
    <row r="124" spans="1:12" x14ac:dyDescent="0.25">
      <c r="A124">
        <v>12113000</v>
      </c>
      <c r="C124">
        <v>0</v>
      </c>
      <c r="D124" t="s">
        <v>2241</v>
      </c>
      <c r="E124">
        <v>1345</v>
      </c>
      <c r="F124">
        <v>1637</v>
      </c>
      <c r="G124">
        <v>1800</v>
      </c>
      <c r="H124">
        <v>0</v>
      </c>
      <c r="I124">
        <v>13.45</v>
      </c>
      <c r="J124">
        <v>16.37</v>
      </c>
      <c r="K124">
        <v>18</v>
      </c>
      <c r="L124">
        <v>0</v>
      </c>
    </row>
    <row r="125" spans="1:12" x14ac:dyDescent="0.25">
      <c r="A125">
        <v>12113000</v>
      </c>
      <c r="B125">
        <v>1</v>
      </c>
      <c r="C125">
        <v>0</v>
      </c>
      <c r="D125" t="s">
        <v>9693</v>
      </c>
      <c r="E125">
        <v>1345</v>
      </c>
      <c r="F125">
        <v>1637</v>
      </c>
      <c r="G125">
        <v>1800</v>
      </c>
      <c r="H125">
        <v>0</v>
      </c>
      <c r="I125">
        <v>13.45</v>
      </c>
      <c r="J125">
        <v>16.37</v>
      </c>
      <c r="K125">
        <v>18</v>
      </c>
      <c r="L125">
        <v>0</v>
      </c>
    </row>
    <row r="126" spans="1:12" x14ac:dyDescent="0.25">
      <c r="A126">
        <v>12114000</v>
      </c>
      <c r="C126">
        <v>0</v>
      </c>
      <c r="D126" t="s">
        <v>12584</v>
      </c>
      <c r="E126">
        <v>1345</v>
      </c>
      <c r="F126">
        <v>1637</v>
      </c>
      <c r="G126">
        <v>1800</v>
      </c>
      <c r="H126">
        <v>0</v>
      </c>
      <c r="I126">
        <v>13.45</v>
      </c>
      <c r="J126">
        <v>16.37</v>
      </c>
      <c r="K126">
        <v>18</v>
      </c>
      <c r="L126">
        <v>0</v>
      </c>
    </row>
    <row r="127" spans="1:12" x14ac:dyDescent="0.25">
      <c r="A127">
        <v>12114000</v>
      </c>
      <c r="B127">
        <v>1</v>
      </c>
      <c r="C127">
        <v>0</v>
      </c>
      <c r="D127" t="s">
        <v>9694</v>
      </c>
      <c r="E127">
        <v>1345</v>
      </c>
      <c r="F127">
        <v>1637</v>
      </c>
      <c r="G127">
        <v>1800</v>
      </c>
      <c r="H127">
        <v>0</v>
      </c>
      <c r="I127">
        <v>13.45</v>
      </c>
      <c r="J127">
        <v>16.37</v>
      </c>
      <c r="K127">
        <v>18</v>
      </c>
      <c r="L127">
        <v>0</v>
      </c>
    </row>
    <row r="128" spans="1:12" x14ac:dyDescent="0.25">
      <c r="A128">
        <v>12115000</v>
      </c>
      <c r="C128">
        <v>0</v>
      </c>
      <c r="D128" t="s">
        <v>12585</v>
      </c>
      <c r="E128">
        <v>1345</v>
      </c>
      <c r="F128">
        <v>1637</v>
      </c>
      <c r="G128">
        <v>1800</v>
      </c>
      <c r="H128">
        <v>0</v>
      </c>
      <c r="I128">
        <v>13.45</v>
      </c>
      <c r="J128">
        <v>16.37</v>
      </c>
      <c r="K128">
        <v>18</v>
      </c>
      <c r="L128">
        <v>0</v>
      </c>
    </row>
    <row r="129" spans="1:12" x14ac:dyDescent="0.25">
      <c r="A129">
        <v>12115000</v>
      </c>
      <c r="B129">
        <v>1</v>
      </c>
      <c r="C129">
        <v>0</v>
      </c>
      <c r="D129" t="s">
        <v>9802</v>
      </c>
      <c r="E129">
        <v>1345</v>
      </c>
      <c r="F129">
        <v>1637</v>
      </c>
      <c r="G129">
        <v>1800</v>
      </c>
      <c r="H129">
        <v>0</v>
      </c>
      <c r="I129">
        <v>13.45</v>
      </c>
      <c r="J129">
        <v>16.37</v>
      </c>
      <c r="K129">
        <v>18</v>
      </c>
      <c r="L129">
        <v>0</v>
      </c>
    </row>
    <row r="130" spans="1:12" x14ac:dyDescent="0.25">
      <c r="A130">
        <v>12116000</v>
      </c>
      <c r="C130">
        <v>0</v>
      </c>
      <c r="D130" t="s">
        <v>12586</v>
      </c>
      <c r="E130">
        <v>1345</v>
      </c>
      <c r="F130">
        <v>1637</v>
      </c>
      <c r="G130">
        <v>1800</v>
      </c>
      <c r="H130">
        <v>0</v>
      </c>
      <c r="I130">
        <v>13.45</v>
      </c>
      <c r="J130">
        <v>16.37</v>
      </c>
      <c r="K130">
        <v>18</v>
      </c>
      <c r="L130">
        <v>0</v>
      </c>
    </row>
    <row r="131" spans="1:12" x14ac:dyDescent="0.25">
      <c r="A131">
        <v>12116000</v>
      </c>
      <c r="B131">
        <v>1</v>
      </c>
      <c r="C131">
        <v>0</v>
      </c>
      <c r="D131" t="s">
        <v>12253</v>
      </c>
      <c r="E131">
        <v>1345</v>
      </c>
      <c r="F131">
        <v>1637</v>
      </c>
      <c r="G131">
        <v>1800</v>
      </c>
      <c r="H131">
        <v>0</v>
      </c>
      <c r="I131">
        <v>13.45</v>
      </c>
      <c r="J131">
        <v>16.37</v>
      </c>
      <c r="K131">
        <v>18</v>
      </c>
      <c r="L131">
        <v>0</v>
      </c>
    </row>
    <row r="132" spans="1:12" x14ac:dyDescent="0.25">
      <c r="A132">
        <v>12119010</v>
      </c>
      <c r="C132">
        <v>0</v>
      </c>
      <c r="D132" t="s">
        <v>10435</v>
      </c>
      <c r="E132">
        <v>1345</v>
      </c>
      <c r="F132">
        <v>1637</v>
      </c>
      <c r="G132">
        <v>1800</v>
      </c>
      <c r="H132">
        <v>0</v>
      </c>
      <c r="I132">
        <v>13.45</v>
      </c>
      <c r="J132">
        <v>16.37</v>
      </c>
      <c r="K132">
        <v>18</v>
      </c>
      <c r="L132">
        <v>0</v>
      </c>
    </row>
    <row r="133" spans="1:12" x14ac:dyDescent="0.25">
      <c r="A133">
        <v>12119010</v>
      </c>
      <c r="B133">
        <v>1</v>
      </c>
      <c r="C133">
        <v>0</v>
      </c>
      <c r="D133" t="s">
        <v>10436</v>
      </c>
      <c r="E133">
        <v>1345</v>
      </c>
      <c r="F133">
        <v>1637</v>
      </c>
      <c r="G133">
        <v>1800</v>
      </c>
      <c r="H133">
        <v>0</v>
      </c>
      <c r="I133">
        <v>13.45</v>
      </c>
      <c r="J133">
        <v>16.37</v>
      </c>
      <c r="K133">
        <v>18</v>
      </c>
      <c r="L133">
        <v>0</v>
      </c>
    </row>
    <row r="134" spans="1:12" x14ac:dyDescent="0.25">
      <c r="A134">
        <v>12119090</v>
      </c>
      <c r="C134">
        <v>0</v>
      </c>
      <c r="D134" t="s">
        <v>2242</v>
      </c>
      <c r="E134">
        <v>1345</v>
      </c>
      <c r="F134">
        <v>2217</v>
      </c>
      <c r="G134">
        <v>1800</v>
      </c>
      <c r="H134">
        <v>0</v>
      </c>
      <c r="I134">
        <v>13.45</v>
      </c>
      <c r="J134">
        <v>22.17</v>
      </c>
      <c r="K134">
        <v>18</v>
      </c>
      <c r="L134">
        <v>0</v>
      </c>
    </row>
    <row r="135" spans="1:12" x14ac:dyDescent="0.25">
      <c r="A135">
        <v>12119090</v>
      </c>
      <c r="B135">
        <v>1</v>
      </c>
      <c r="C135">
        <v>0</v>
      </c>
      <c r="D135" t="s">
        <v>9695</v>
      </c>
      <c r="E135">
        <v>1345</v>
      </c>
      <c r="F135">
        <v>2217</v>
      </c>
      <c r="G135">
        <v>1800</v>
      </c>
      <c r="H135">
        <v>0</v>
      </c>
      <c r="I135">
        <v>13.45</v>
      </c>
      <c r="J135">
        <v>22.17</v>
      </c>
      <c r="K135">
        <v>18</v>
      </c>
      <c r="L135">
        <v>0</v>
      </c>
    </row>
    <row r="136" spans="1:12" x14ac:dyDescent="0.25">
      <c r="A136">
        <v>12122100</v>
      </c>
      <c r="C136">
        <v>0</v>
      </c>
      <c r="D136" t="s">
        <v>10437</v>
      </c>
      <c r="E136">
        <v>1345</v>
      </c>
      <c r="F136">
        <v>1615</v>
      </c>
      <c r="G136">
        <v>1800</v>
      </c>
      <c r="H136">
        <v>0</v>
      </c>
      <c r="I136">
        <v>13.45</v>
      </c>
      <c r="J136">
        <v>16.149999999999999</v>
      </c>
      <c r="K136">
        <v>18</v>
      </c>
      <c r="L136">
        <v>0</v>
      </c>
    </row>
    <row r="137" spans="1:12" x14ac:dyDescent="0.25">
      <c r="A137">
        <v>12122100</v>
      </c>
      <c r="B137">
        <v>1</v>
      </c>
      <c r="C137">
        <v>0</v>
      </c>
      <c r="D137" t="s">
        <v>10438</v>
      </c>
      <c r="E137">
        <v>1345</v>
      </c>
      <c r="F137">
        <v>1615</v>
      </c>
      <c r="G137">
        <v>1800</v>
      </c>
      <c r="H137">
        <v>0</v>
      </c>
      <c r="I137">
        <v>13.45</v>
      </c>
      <c r="J137">
        <v>16.149999999999999</v>
      </c>
      <c r="K137">
        <v>18</v>
      </c>
      <c r="L137">
        <v>0</v>
      </c>
    </row>
    <row r="138" spans="1:12" x14ac:dyDescent="0.25">
      <c r="A138">
        <v>12122900</v>
      </c>
      <c r="C138">
        <v>0</v>
      </c>
      <c r="D138" t="s">
        <v>12587</v>
      </c>
      <c r="E138">
        <v>1345</v>
      </c>
      <c r="F138">
        <v>1615</v>
      </c>
      <c r="G138">
        <v>1800</v>
      </c>
      <c r="H138">
        <v>0</v>
      </c>
      <c r="I138">
        <v>13.45</v>
      </c>
      <c r="J138">
        <v>16.149999999999999</v>
      </c>
      <c r="K138">
        <v>18</v>
      </c>
      <c r="L138">
        <v>0</v>
      </c>
    </row>
    <row r="139" spans="1:12" x14ac:dyDescent="0.25">
      <c r="A139">
        <v>12122900</v>
      </c>
      <c r="B139">
        <v>1</v>
      </c>
      <c r="C139">
        <v>0</v>
      </c>
      <c r="D139" t="s">
        <v>10439</v>
      </c>
      <c r="E139">
        <v>1345</v>
      </c>
      <c r="F139">
        <v>1615</v>
      </c>
      <c r="G139">
        <v>1800</v>
      </c>
      <c r="H139">
        <v>0</v>
      </c>
      <c r="I139">
        <v>13.45</v>
      </c>
      <c r="J139">
        <v>16.149999999999999</v>
      </c>
      <c r="K139">
        <v>18</v>
      </c>
      <c r="L139">
        <v>0</v>
      </c>
    </row>
    <row r="140" spans="1:12" x14ac:dyDescent="0.25">
      <c r="A140">
        <v>12129100</v>
      </c>
      <c r="C140">
        <v>0</v>
      </c>
      <c r="D140" t="s">
        <v>2243</v>
      </c>
      <c r="E140">
        <v>1345</v>
      </c>
      <c r="F140">
        <v>1637</v>
      </c>
      <c r="G140">
        <v>1800</v>
      </c>
      <c r="H140">
        <v>0</v>
      </c>
      <c r="I140">
        <v>13.45</v>
      </c>
      <c r="J140">
        <v>16.37</v>
      </c>
      <c r="K140">
        <v>18</v>
      </c>
      <c r="L140">
        <v>0</v>
      </c>
    </row>
    <row r="141" spans="1:12" x14ac:dyDescent="0.25">
      <c r="A141">
        <v>12129200</v>
      </c>
      <c r="C141">
        <v>0</v>
      </c>
      <c r="D141" t="s">
        <v>2244</v>
      </c>
      <c r="E141">
        <v>1345</v>
      </c>
      <c r="F141">
        <v>1637</v>
      </c>
      <c r="G141">
        <v>1800</v>
      </c>
      <c r="H141">
        <v>0</v>
      </c>
      <c r="I141">
        <v>13.45</v>
      </c>
      <c r="J141">
        <v>16.37</v>
      </c>
      <c r="K141">
        <v>18</v>
      </c>
      <c r="L141">
        <v>0</v>
      </c>
    </row>
    <row r="142" spans="1:12" x14ac:dyDescent="0.25">
      <c r="A142">
        <v>12129200</v>
      </c>
      <c r="B142">
        <v>1</v>
      </c>
      <c r="C142">
        <v>0</v>
      </c>
      <c r="D142" t="s">
        <v>10440</v>
      </c>
      <c r="E142">
        <v>1345</v>
      </c>
      <c r="F142">
        <v>1637</v>
      </c>
      <c r="G142">
        <v>1800</v>
      </c>
      <c r="H142">
        <v>0</v>
      </c>
      <c r="I142">
        <v>13.45</v>
      </c>
      <c r="J142">
        <v>16.37</v>
      </c>
      <c r="K142">
        <v>18</v>
      </c>
      <c r="L142">
        <v>0</v>
      </c>
    </row>
    <row r="143" spans="1:12" x14ac:dyDescent="0.25">
      <c r="A143">
        <v>12129300</v>
      </c>
      <c r="C143">
        <v>0</v>
      </c>
      <c r="D143" t="s">
        <v>10441</v>
      </c>
      <c r="E143">
        <v>1345</v>
      </c>
      <c r="F143">
        <v>1637</v>
      </c>
      <c r="G143">
        <v>1800</v>
      </c>
      <c r="H143">
        <v>0</v>
      </c>
      <c r="I143">
        <v>13.45</v>
      </c>
      <c r="J143">
        <v>16.37</v>
      </c>
      <c r="K143">
        <v>18</v>
      </c>
      <c r="L143">
        <v>0</v>
      </c>
    </row>
    <row r="144" spans="1:12" x14ac:dyDescent="0.25">
      <c r="A144">
        <v>12129400</v>
      </c>
      <c r="C144">
        <v>0</v>
      </c>
      <c r="D144" t="s">
        <v>10442</v>
      </c>
      <c r="E144">
        <v>1345</v>
      </c>
      <c r="F144">
        <v>1637</v>
      </c>
      <c r="G144">
        <v>1800</v>
      </c>
      <c r="H144">
        <v>0</v>
      </c>
      <c r="I144">
        <v>13.45</v>
      </c>
      <c r="J144">
        <v>16.37</v>
      </c>
      <c r="K144">
        <v>18</v>
      </c>
      <c r="L144">
        <v>0</v>
      </c>
    </row>
    <row r="145" spans="1:12" x14ac:dyDescent="0.25">
      <c r="A145">
        <v>12129910</v>
      </c>
      <c r="C145">
        <v>0</v>
      </c>
      <c r="D145" t="s">
        <v>10443</v>
      </c>
      <c r="E145">
        <v>1345</v>
      </c>
      <c r="F145">
        <v>1637</v>
      </c>
      <c r="G145">
        <v>1800</v>
      </c>
      <c r="H145">
        <v>0</v>
      </c>
      <c r="I145">
        <v>13.45</v>
      </c>
      <c r="J145">
        <v>16.37</v>
      </c>
      <c r="K145">
        <v>18</v>
      </c>
      <c r="L145">
        <v>0</v>
      </c>
    </row>
    <row r="146" spans="1:12" x14ac:dyDescent="0.25">
      <c r="A146">
        <v>12129990</v>
      </c>
      <c r="C146">
        <v>0</v>
      </c>
      <c r="D146" t="s">
        <v>2245</v>
      </c>
      <c r="E146">
        <v>1345</v>
      </c>
      <c r="F146">
        <v>1637</v>
      </c>
      <c r="G146">
        <v>1800</v>
      </c>
      <c r="H146">
        <v>0</v>
      </c>
      <c r="I146">
        <v>13.45</v>
      </c>
      <c r="J146">
        <v>16.37</v>
      </c>
      <c r="K146">
        <v>18</v>
      </c>
      <c r="L146">
        <v>0</v>
      </c>
    </row>
    <row r="147" spans="1:12" x14ac:dyDescent="0.25">
      <c r="A147">
        <v>12130000</v>
      </c>
      <c r="C147">
        <v>0</v>
      </c>
      <c r="D147" t="s">
        <v>2246</v>
      </c>
      <c r="E147">
        <v>1345</v>
      </c>
      <c r="F147">
        <v>1637</v>
      </c>
      <c r="G147">
        <v>1800</v>
      </c>
      <c r="H147">
        <v>0</v>
      </c>
      <c r="I147">
        <v>13.45</v>
      </c>
      <c r="J147">
        <v>16.37</v>
      </c>
      <c r="K147">
        <v>18</v>
      </c>
      <c r="L147">
        <v>0</v>
      </c>
    </row>
    <row r="148" spans="1:12" x14ac:dyDescent="0.25">
      <c r="A148">
        <v>12141000</v>
      </c>
      <c r="C148">
        <v>0</v>
      </c>
      <c r="D148" t="s">
        <v>2247</v>
      </c>
      <c r="E148">
        <v>1345</v>
      </c>
      <c r="F148">
        <v>1637</v>
      </c>
      <c r="G148">
        <v>1800</v>
      </c>
      <c r="H148">
        <v>0</v>
      </c>
      <c r="I148">
        <v>13.45</v>
      </c>
      <c r="J148">
        <v>16.37</v>
      </c>
      <c r="K148">
        <v>18</v>
      </c>
      <c r="L148">
        <v>0</v>
      </c>
    </row>
    <row r="149" spans="1:12" x14ac:dyDescent="0.25">
      <c r="A149">
        <v>12149000</v>
      </c>
      <c r="C149">
        <v>0</v>
      </c>
      <c r="D149" t="s">
        <v>2248</v>
      </c>
      <c r="E149">
        <v>1345</v>
      </c>
      <c r="F149">
        <v>1637</v>
      </c>
      <c r="G149">
        <v>1800</v>
      </c>
      <c r="H149">
        <v>0</v>
      </c>
      <c r="I149">
        <v>13.45</v>
      </c>
      <c r="J149">
        <v>16.37</v>
      </c>
      <c r="K149">
        <v>18</v>
      </c>
      <c r="L149">
        <v>0</v>
      </c>
    </row>
    <row r="150" spans="1:12" x14ac:dyDescent="0.25">
      <c r="A150">
        <v>13012000</v>
      </c>
      <c r="C150">
        <v>0</v>
      </c>
      <c r="D150" t="s">
        <v>2249</v>
      </c>
      <c r="E150">
        <v>1345</v>
      </c>
      <c r="F150">
        <v>1593</v>
      </c>
      <c r="G150">
        <v>1800</v>
      </c>
      <c r="H150">
        <v>0</v>
      </c>
      <c r="I150">
        <v>13.45</v>
      </c>
      <c r="J150">
        <v>15.93</v>
      </c>
      <c r="K150">
        <v>18</v>
      </c>
      <c r="L150">
        <v>0</v>
      </c>
    </row>
    <row r="151" spans="1:12" x14ac:dyDescent="0.25">
      <c r="A151">
        <v>13019010</v>
      </c>
      <c r="C151">
        <v>0</v>
      </c>
      <c r="D151" t="s">
        <v>11</v>
      </c>
      <c r="E151">
        <v>1345</v>
      </c>
      <c r="F151">
        <v>1593</v>
      </c>
      <c r="G151">
        <v>1800</v>
      </c>
      <c r="H151">
        <v>0</v>
      </c>
      <c r="I151">
        <v>13.45</v>
      </c>
      <c r="J151">
        <v>15.93</v>
      </c>
      <c r="K151">
        <v>18</v>
      </c>
      <c r="L151">
        <v>0</v>
      </c>
    </row>
    <row r="152" spans="1:12" x14ac:dyDescent="0.25">
      <c r="A152">
        <v>13019090</v>
      </c>
      <c r="C152">
        <v>0</v>
      </c>
      <c r="D152" t="s">
        <v>2250</v>
      </c>
      <c r="E152">
        <v>1345</v>
      </c>
      <c r="F152">
        <v>1637</v>
      </c>
      <c r="G152">
        <v>1800</v>
      </c>
      <c r="H152">
        <v>0</v>
      </c>
      <c r="I152">
        <v>13.45</v>
      </c>
      <c r="J152">
        <v>16.37</v>
      </c>
      <c r="K152">
        <v>18</v>
      </c>
      <c r="L152">
        <v>0</v>
      </c>
    </row>
    <row r="153" spans="1:12" x14ac:dyDescent="0.25">
      <c r="A153">
        <v>13021110</v>
      </c>
      <c r="C153">
        <v>0</v>
      </c>
      <c r="D153" t="s">
        <v>2251</v>
      </c>
      <c r="E153">
        <v>1345</v>
      </c>
      <c r="F153">
        <v>1637</v>
      </c>
      <c r="G153">
        <v>1800</v>
      </c>
      <c r="H153">
        <v>0</v>
      </c>
      <c r="I153">
        <v>13.45</v>
      </c>
      <c r="J153">
        <v>16.37</v>
      </c>
      <c r="K153">
        <v>18</v>
      </c>
      <c r="L153">
        <v>0</v>
      </c>
    </row>
    <row r="154" spans="1:12" x14ac:dyDescent="0.25">
      <c r="A154">
        <v>13021190</v>
      </c>
      <c r="C154">
        <v>0</v>
      </c>
      <c r="D154" t="s">
        <v>6</v>
      </c>
      <c r="E154">
        <v>1345</v>
      </c>
      <c r="F154">
        <v>1637</v>
      </c>
      <c r="G154">
        <v>1800</v>
      </c>
      <c r="H154">
        <v>0</v>
      </c>
      <c r="I154">
        <v>13.45</v>
      </c>
      <c r="J154">
        <v>16.37</v>
      </c>
      <c r="K154">
        <v>18</v>
      </c>
      <c r="L154">
        <v>0</v>
      </c>
    </row>
    <row r="155" spans="1:12" x14ac:dyDescent="0.25">
      <c r="A155">
        <v>13021200</v>
      </c>
      <c r="C155">
        <v>0</v>
      </c>
      <c r="D155" t="s">
        <v>2252</v>
      </c>
      <c r="E155">
        <v>1345</v>
      </c>
      <c r="F155">
        <v>1637</v>
      </c>
      <c r="G155">
        <v>1800</v>
      </c>
      <c r="H155">
        <v>0</v>
      </c>
      <c r="I155">
        <v>13.45</v>
      </c>
      <c r="J155">
        <v>16.37</v>
      </c>
      <c r="K155">
        <v>18</v>
      </c>
      <c r="L155">
        <v>0</v>
      </c>
    </row>
    <row r="156" spans="1:12" x14ac:dyDescent="0.25">
      <c r="A156">
        <v>13021300</v>
      </c>
      <c r="C156">
        <v>0</v>
      </c>
      <c r="D156" t="s">
        <v>2253</v>
      </c>
      <c r="E156">
        <v>1388</v>
      </c>
      <c r="F156">
        <v>1588</v>
      </c>
      <c r="G156">
        <v>1800</v>
      </c>
      <c r="H156">
        <v>0</v>
      </c>
      <c r="I156">
        <v>13.88</v>
      </c>
      <c r="J156">
        <v>15.88</v>
      </c>
      <c r="K156">
        <v>18</v>
      </c>
      <c r="L156">
        <v>0</v>
      </c>
    </row>
    <row r="157" spans="1:12" x14ac:dyDescent="0.25">
      <c r="A157">
        <v>13021400</v>
      </c>
      <c r="C157">
        <v>0</v>
      </c>
      <c r="D157" t="s">
        <v>9803</v>
      </c>
      <c r="E157">
        <v>1345</v>
      </c>
      <c r="F157">
        <v>1637</v>
      </c>
      <c r="G157">
        <v>1800</v>
      </c>
      <c r="H157">
        <v>0</v>
      </c>
      <c r="I157">
        <v>13.45</v>
      </c>
      <c r="J157">
        <v>16.37</v>
      </c>
      <c r="K157">
        <v>18</v>
      </c>
      <c r="L157">
        <v>0</v>
      </c>
    </row>
    <row r="158" spans="1:12" x14ac:dyDescent="0.25">
      <c r="A158">
        <v>13021910</v>
      </c>
      <c r="C158">
        <v>0</v>
      </c>
      <c r="D158" t="s">
        <v>2254</v>
      </c>
      <c r="E158">
        <v>1345</v>
      </c>
      <c r="F158">
        <v>1637</v>
      </c>
      <c r="G158">
        <v>1800</v>
      </c>
      <c r="H158">
        <v>0</v>
      </c>
      <c r="I158">
        <v>13.45</v>
      </c>
      <c r="J158">
        <v>16.37</v>
      </c>
      <c r="K158">
        <v>18</v>
      </c>
      <c r="L158">
        <v>0</v>
      </c>
    </row>
    <row r="159" spans="1:12" x14ac:dyDescent="0.25">
      <c r="A159">
        <v>13021920</v>
      </c>
      <c r="C159">
        <v>0</v>
      </c>
      <c r="D159" t="s">
        <v>2255</v>
      </c>
      <c r="E159">
        <v>1345</v>
      </c>
      <c r="F159">
        <v>1637</v>
      </c>
      <c r="G159">
        <v>1800</v>
      </c>
      <c r="H159">
        <v>0</v>
      </c>
      <c r="I159">
        <v>13.45</v>
      </c>
      <c r="J159">
        <v>16.37</v>
      </c>
      <c r="K159">
        <v>18</v>
      </c>
      <c r="L159">
        <v>0</v>
      </c>
    </row>
    <row r="160" spans="1:12" x14ac:dyDescent="0.25">
      <c r="A160">
        <v>13021930</v>
      </c>
      <c r="C160">
        <v>0</v>
      </c>
      <c r="D160" t="s">
        <v>2256</v>
      </c>
      <c r="E160">
        <v>1345</v>
      </c>
      <c r="F160">
        <v>1545</v>
      </c>
      <c r="G160">
        <v>1800</v>
      </c>
      <c r="H160">
        <v>0</v>
      </c>
      <c r="I160">
        <v>13.45</v>
      </c>
      <c r="J160">
        <v>15.45</v>
      </c>
      <c r="K160">
        <v>18</v>
      </c>
      <c r="L160">
        <v>0</v>
      </c>
    </row>
    <row r="161" spans="1:12" x14ac:dyDescent="0.25">
      <c r="A161">
        <v>13021940</v>
      </c>
      <c r="C161">
        <v>0</v>
      </c>
      <c r="D161" t="s">
        <v>2257</v>
      </c>
      <c r="E161">
        <v>1345</v>
      </c>
      <c r="F161">
        <v>1545</v>
      </c>
      <c r="G161">
        <v>1800</v>
      </c>
      <c r="H161">
        <v>0</v>
      </c>
      <c r="I161">
        <v>13.45</v>
      </c>
      <c r="J161">
        <v>15.45</v>
      </c>
      <c r="K161">
        <v>18</v>
      </c>
      <c r="L161">
        <v>0</v>
      </c>
    </row>
    <row r="162" spans="1:12" x14ac:dyDescent="0.25">
      <c r="A162">
        <v>13021950</v>
      </c>
      <c r="C162">
        <v>0</v>
      </c>
      <c r="D162" t="s">
        <v>2258</v>
      </c>
      <c r="E162">
        <v>1345</v>
      </c>
      <c r="F162">
        <v>1545</v>
      </c>
      <c r="G162">
        <v>1800</v>
      </c>
      <c r="H162">
        <v>0</v>
      </c>
      <c r="I162">
        <v>13.45</v>
      </c>
      <c r="J162">
        <v>15.45</v>
      </c>
      <c r="K162">
        <v>18</v>
      </c>
      <c r="L162">
        <v>0</v>
      </c>
    </row>
    <row r="163" spans="1:12" x14ac:dyDescent="0.25">
      <c r="A163">
        <v>13021960</v>
      </c>
      <c r="C163">
        <v>0</v>
      </c>
      <c r="D163" t="s">
        <v>2259</v>
      </c>
      <c r="E163">
        <v>1345</v>
      </c>
      <c r="F163">
        <v>1699</v>
      </c>
      <c r="G163">
        <v>1800</v>
      </c>
      <c r="H163">
        <v>0</v>
      </c>
      <c r="I163">
        <v>13.45</v>
      </c>
      <c r="J163">
        <v>16.989999999999998</v>
      </c>
      <c r="K163">
        <v>18</v>
      </c>
      <c r="L163">
        <v>0</v>
      </c>
    </row>
    <row r="164" spans="1:12" x14ac:dyDescent="0.25">
      <c r="A164">
        <v>13021991</v>
      </c>
      <c r="C164">
        <v>0</v>
      </c>
      <c r="D164" t="s">
        <v>2260</v>
      </c>
      <c r="E164">
        <v>1345</v>
      </c>
      <c r="F164">
        <v>1545</v>
      </c>
      <c r="G164">
        <v>1800</v>
      </c>
      <c r="H164">
        <v>0</v>
      </c>
      <c r="I164">
        <v>13.45</v>
      </c>
      <c r="J164">
        <v>15.45</v>
      </c>
      <c r="K164">
        <v>18</v>
      </c>
      <c r="L164">
        <v>0</v>
      </c>
    </row>
    <row r="165" spans="1:12" x14ac:dyDescent="0.25">
      <c r="A165">
        <v>13021999</v>
      </c>
      <c r="C165">
        <v>0</v>
      </c>
      <c r="D165" t="s">
        <v>2261</v>
      </c>
      <c r="E165">
        <v>1345</v>
      </c>
      <c r="F165">
        <v>1637</v>
      </c>
      <c r="G165">
        <v>1800</v>
      </c>
      <c r="H165">
        <v>0</v>
      </c>
      <c r="I165">
        <v>13.45</v>
      </c>
      <c r="J165">
        <v>16.37</v>
      </c>
      <c r="K165">
        <v>18</v>
      </c>
      <c r="L165">
        <v>0</v>
      </c>
    </row>
    <row r="166" spans="1:12" x14ac:dyDescent="0.25">
      <c r="A166">
        <v>13022010</v>
      </c>
      <c r="C166">
        <v>0</v>
      </c>
      <c r="D166" t="s">
        <v>2262</v>
      </c>
      <c r="E166">
        <v>1345</v>
      </c>
      <c r="F166">
        <v>1637</v>
      </c>
      <c r="G166">
        <v>1800</v>
      </c>
      <c r="H166">
        <v>0</v>
      </c>
      <c r="I166">
        <v>13.45</v>
      </c>
      <c r="J166">
        <v>16.37</v>
      </c>
      <c r="K166">
        <v>18</v>
      </c>
      <c r="L166">
        <v>0</v>
      </c>
    </row>
    <row r="167" spans="1:12" x14ac:dyDescent="0.25">
      <c r="A167">
        <v>13022090</v>
      </c>
      <c r="C167">
        <v>0</v>
      </c>
      <c r="D167" t="s">
        <v>2263</v>
      </c>
      <c r="E167">
        <v>1345</v>
      </c>
      <c r="F167">
        <v>1637</v>
      </c>
      <c r="G167">
        <v>1800</v>
      </c>
      <c r="H167">
        <v>0</v>
      </c>
      <c r="I167">
        <v>13.45</v>
      </c>
      <c r="J167">
        <v>16.37</v>
      </c>
      <c r="K167">
        <v>18</v>
      </c>
      <c r="L167">
        <v>0</v>
      </c>
    </row>
    <row r="168" spans="1:12" x14ac:dyDescent="0.25">
      <c r="A168">
        <v>13023100</v>
      </c>
      <c r="C168">
        <v>0</v>
      </c>
      <c r="D168" t="s">
        <v>2264</v>
      </c>
      <c r="E168">
        <v>1345</v>
      </c>
      <c r="F168">
        <v>1659</v>
      </c>
      <c r="G168">
        <v>1800</v>
      </c>
      <c r="H168">
        <v>0</v>
      </c>
      <c r="I168">
        <v>13.45</v>
      </c>
      <c r="J168">
        <v>16.59</v>
      </c>
      <c r="K168">
        <v>18</v>
      </c>
      <c r="L168">
        <v>0</v>
      </c>
    </row>
    <row r="169" spans="1:12" x14ac:dyDescent="0.25">
      <c r="A169">
        <v>13023211</v>
      </c>
      <c r="C169">
        <v>0</v>
      </c>
      <c r="D169" t="s">
        <v>12</v>
      </c>
      <c r="E169">
        <v>1345</v>
      </c>
      <c r="F169">
        <v>1637</v>
      </c>
      <c r="G169">
        <v>1800</v>
      </c>
      <c r="H169">
        <v>0</v>
      </c>
      <c r="I169">
        <v>13.45</v>
      </c>
      <c r="J169">
        <v>16.37</v>
      </c>
      <c r="K169">
        <v>18</v>
      </c>
      <c r="L169">
        <v>0</v>
      </c>
    </row>
    <row r="170" spans="1:12" x14ac:dyDescent="0.25">
      <c r="A170">
        <v>13023219</v>
      </c>
      <c r="C170">
        <v>0</v>
      </c>
      <c r="D170" t="s">
        <v>2265</v>
      </c>
      <c r="E170">
        <v>1345</v>
      </c>
      <c r="F170">
        <v>1637</v>
      </c>
      <c r="G170">
        <v>1800</v>
      </c>
      <c r="H170">
        <v>0</v>
      </c>
      <c r="I170">
        <v>13.45</v>
      </c>
      <c r="J170">
        <v>16.37</v>
      </c>
      <c r="K170">
        <v>18</v>
      </c>
      <c r="L170">
        <v>0</v>
      </c>
    </row>
    <row r="171" spans="1:12" x14ac:dyDescent="0.25">
      <c r="A171">
        <v>13023220</v>
      </c>
      <c r="C171">
        <v>0</v>
      </c>
      <c r="D171" t="s">
        <v>2266</v>
      </c>
      <c r="E171">
        <v>1345</v>
      </c>
      <c r="F171">
        <v>1545</v>
      </c>
      <c r="G171">
        <v>1800</v>
      </c>
      <c r="H171">
        <v>0</v>
      </c>
      <c r="I171">
        <v>13.45</v>
      </c>
      <c r="J171">
        <v>15.45</v>
      </c>
      <c r="K171">
        <v>18</v>
      </c>
      <c r="L171">
        <v>0</v>
      </c>
    </row>
    <row r="172" spans="1:12" x14ac:dyDescent="0.25">
      <c r="A172">
        <v>13023910</v>
      </c>
      <c r="C172">
        <v>0</v>
      </c>
      <c r="D172" t="s">
        <v>2267</v>
      </c>
      <c r="E172">
        <v>1345</v>
      </c>
      <c r="F172">
        <v>1659</v>
      </c>
      <c r="G172">
        <v>1800</v>
      </c>
      <c r="H172">
        <v>0</v>
      </c>
      <c r="I172">
        <v>13.45</v>
      </c>
      <c r="J172">
        <v>16.59</v>
      </c>
      <c r="K172">
        <v>18</v>
      </c>
      <c r="L172">
        <v>0</v>
      </c>
    </row>
    <row r="173" spans="1:12" x14ac:dyDescent="0.25">
      <c r="A173">
        <v>13023990</v>
      </c>
      <c r="C173">
        <v>0</v>
      </c>
      <c r="D173" t="s">
        <v>2268</v>
      </c>
      <c r="E173">
        <v>1345</v>
      </c>
      <c r="F173">
        <v>1637</v>
      </c>
      <c r="G173">
        <v>1800</v>
      </c>
      <c r="H173">
        <v>0</v>
      </c>
      <c r="I173">
        <v>13.45</v>
      </c>
      <c r="J173">
        <v>16.37</v>
      </c>
      <c r="K173">
        <v>18</v>
      </c>
      <c r="L173">
        <v>0</v>
      </c>
    </row>
    <row r="174" spans="1:12" x14ac:dyDescent="0.25">
      <c r="A174">
        <v>14011000</v>
      </c>
      <c r="C174">
        <v>0</v>
      </c>
      <c r="D174" t="s">
        <v>2269</v>
      </c>
      <c r="E174">
        <v>1345</v>
      </c>
      <c r="F174">
        <v>1615</v>
      </c>
      <c r="G174">
        <v>1800</v>
      </c>
      <c r="H174">
        <v>0</v>
      </c>
      <c r="I174">
        <v>13.45</v>
      </c>
      <c r="J174">
        <v>16.149999999999999</v>
      </c>
      <c r="K174">
        <v>18</v>
      </c>
      <c r="L174">
        <v>0</v>
      </c>
    </row>
    <row r="175" spans="1:12" x14ac:dyDescent="0.25">
      <c r="A175">
        <v>14012000</v>
      </c>
      <c r="C175">
        <v>0</v>
      </c>
      <c r="D175" t="s">
        <v>2270</v>
      </c>
      <c r="E175">
        <v>1345</v>
      </c>
      <c r="F175">
        <v>1615</v>
      </c>
      <c r="G175">
        <v>1800</v>
      </c>
      <c r="H175">
        <v>0</v>
      </c>
      <c r="I175">
        <v>13.45</v>
      </c>
      <c r="J175">
        <v>16.149999999999999</v>
      </c>
      <c r="K175">
        <v>18</v>
      </c>
      <c r="L175">
        <v>0</v>
      </c>
    </row>
    <row r="176" spans="1:12" x14ac:dyDescent="0.25">
      <c r="A176">
        <v>14019000</v>
      </c>
      <c r="C176">
        <v>0</v>
      </c>
      <c r="D176" t="s">
        <v>2271</v>
      </c>
      <c r="E176">
        <v>1345</v>
      </c>
      <c r="F176">
        <v>1615</v>
      </c>
      <c r="G176">
        <v>1800</v>
      </c>
      <c r="H176">
        <v>0</v>
      </c>
      <c r="I176">
        <v>13.45</v>
      </c>
      <c r="J176">
        <v>16.149999999999999</v>
      </c>
      <c r="K176">
        <v>18</v>
      </c>
      <c r="L176">
        <v>0</v>
      </c>
    </row>
    <row r="177" spans="1:12" x14ac:dyDescent="0.25">
      <c r="A177">
        <v>14042010</v>
      </c>
      <c r="C177">
        <v>0</v>
      </c>
      <c r="D177" t="s">
        <v>2272</v>
      </c>
      <c r="E177">
        <v>1345</v>
      </c>
      <c r="F177">
        <v>1615</v>
      </c>
      <c r="G177">
        <v>1800</v>
      </c>
      <c r="H177">
        <v>0</v>
      </c>
      <c r="I177">
        <v>13.45</v>
      </c>
      <c r="J177">
        <v>16.149999999999999</v>
      </c>
      <c r="K177">
        <v>18</v>
      </c>
      <c r="L177">
        <v>0</v>
      </c>
    </row>
    <row r="178" spans="1:12" x14ac:dyDescent="0.25">
      <c r="A178">
        <v>14042090</v>
      </c>
      <c r="C178">
        <v>0</v>
      </c>
      <c r="D178" t="s">
        <v>2273</v>
      </c>
      <c r="E178">
        <v>1345</v>
      </c>
      <c r="F178">
        <v>1615</v>
      </c>
      <c r="G178">
        <v>1800</v>
      </c>
      <c r="H178">
        <v>0</v>
      </c>
      <c r="I178">
        <v>13.45</v>
      </c>
      <c r="J178">
        <v>16.149999999999999</v>
      </c>
      <c r="K178">
        <v>18</v>
      </c>
      <c r="L178">
        <v>0</v>
      </c>
    </row>
    <row r="179" spans="1:12" x14ac:dyDescent="0.25">
      <c r="A179">
        <v>14049010</v>
      </c>
      <c r="C179">
        <v>0</v>
      </c>
      <c r="D179" t="s">
        <v>10444</v>
      </c>
      <c r="E179">
        <v>1345</v>
      </c>
      <c r="F179">
        <v>1615</v>
      </c>
      <c r="G179">
        <v>1800</v>
      </c>
      <c r="H179">
        <v>0</v>
      </c>
      <c r="I179">
        <v>13.45</v>
      </c>
      <c r="J179">
        <v>16.149999999999999</v>
      </c>
      <c r="K179">
        <v>18</v>
      </c>
      <c r="L179">
        <v>0</v>
      </c>
    </row>
    <row r="180" spans="1:12" x14ac:dyDescent="0.25">
      <c r="A180">
        <v>14049090</v>
      </c>
      <c r="C180">
        <v>0</v>
      </c>
      <c r="D180" t="s">
        <v>10445</v>
      </c>
      <c r="E180">
        <v>1345</v>
      </c>
      <c r="F180">
        <v>1615</v>
      </c>
      <c r="G180">
        <v>1800</v>
      </c>
      <c r="H180">
        <v>0</v>
      </c>
      <c r="I180">
        <v>13.45</v>
      </c>
      <c r="J180">
        <v>16.149999999999999</v>
      </c>
      <c r="K180">
        <v>18</v>
      </c>
      <c r="L180">
        <v>0</v>
      </c>
    </row>
    <row r="181" spans="1:12" x14ac:dyDescent="0.25">
      <c r="A181">
        <v>15011000</v>
      </c>
      <c r="C181">
        <v>0</v>
      </c>
      <c r="D181" t="s">
        <v>2274</v>
      </c>
      <c r="E181">
        <v>1345</v>
      </c>
      <c r="F181">
        <v>1637</v>
      </c>
      <c r="G181">
        <v>1800</v>
      </c>
      <c r="H181">
        <v>0</v>
      </c>
      <c r="I181">
        <v>13.45</v>
      </c>
      <c r="J181">
        <v>16.37</v>
      </c>
      <c r="K181">
        <v>18</v>
      </c>
      <c r="L181">
        <v>0</v>
      </c>
    </row>
    <row r="182" spans="1:12" x14ac:dyDescent="0.25">
      <c r="A182">
        <v>15012000</v>
      </c>
      <c r="C182">
        <v>0</v>
      </c>
      <c r="D182" t="s">
        <v>2275</v>
      </c>
      <c r="E182">
        <v>1345</v>
      </c>
      <c r="F182">
        <v>1637</v>
      </c>
      <c r="G182">
        <v>1800</v>
      </c>
      <c r="H182">
        <v>0</v>
      </c>
      <c r="I182">
        <v>13.45</v>
      </c>
      <c r="J182">
        <v>16.37</v>
      </c>
      <c r="K182">
        <v>18</v>
      </c>
      <c r="L182">
        <v>0</v>
      </c>
    </row>
    <row r="183" spans="1:12" x14ac:dyDescent="0.25">
      <c r="A183">
        <v>15019000</v>
      </c>
      <c r="C183">
        <v>0</v>
      </c>
      <c r="D183" t="s">
        <v>2276</v>
      </c>
      <c r="E183">
        <v>1345</v>
      </c>
      <c r="F183">
        <v>1637</v>
      </c>
      <c r="G183">
        <v>1800</v>
      </c>
      <c r="H183">
        <v>0</v>
      </c>
      <c r="I183">
        <v>13.45</v>
      </c>
      <c r="J183">
        <v>16.37</v>
      </c>
      <c r="K183">
        <v>18</v>
      </c>
      <c r="L183">
        <v>0</v>
      </c>
    </row>
    <row r="184" spans="1:12" x14ac:dyDescent="0.25">
      <c r="A184">
        <v>15021011</v>
      </c>
      <c r="C184">
        <v>0</v>
      </c>
      <c r="D184" t="s">
        <v>2277</v>
      </c>
      <c r="E184">
        <v>1345</v>
      </c>
      <c r="F184">
        <v>1615</v>
      </c>
      <c r="G184">
        <v>1800</v>
      </c>
      <c r="H184">
        <v>0</v>
      </c>
      <c r="I184">
        <v>13.45</v>
      </c>
      <c r="J184">
        <v>16.149999999999999</v>
      </c>
      <c r="K184">
        <v>18</v>
      </c>
      <c r="L184">
        <v>0</v>
      </c>
    </row>
    <row r="185" spans="1:12" x14ac:dyDescent="0.25">
      <c r="A185">
        <v>15021012</v>
      </c>
      <c r="C185">
        <v>0</v>
      </c>
      <c r="D185" t="s">
        <v>2278</v>
      </c>
      <c r="E185">
        <v>1345</v>
      </c>
      <c r="F185">
        <v>1615</v>
      </c>
      <c r="G185">
        <v>1800</v>
      </c>
      <c r="H185">
        <v>0</v>
      </c>
      <c r="I185">
        <v>13.45</v>
      </c>
      <c r="J185">
        <v>16.149999999999999</v>
      </c>
      <c r="K185">
        <v>18</v>
      </c>
      <c r="L185">
        <v>0</v>
      </c>
    </row>
    <row r="186" spans="1:12" x14ac:dyDescent="0.25">
      <c r="A186">
        <v>15021019</v>
      </c>
      <c r="C186">
        <v>0</v>
      </c>
      <c r="D186" t="s">
        <v>2279</v>
      </c>
      <c r="E186">
        <v>1345</v>
      </c>
      <c r="F186">
        <v>1615</v>
      </c>
      <c r="G186">
        <v>1800</v>
      </c>
      <c r="H186">
        <v>0</v>
      </c>
      <c r="I186">
        <v>13.45</v>
      </c>
      <c r="J186">
        <v>16.149999999999999</v>
      </c>
      <c r="K186">
        <v>18</v>
      </c>
      <c r="L186">
        <v>0</v>
      </c>
    </row>
    <row r="187" spans="1:12" x14ac:dyDescent="0.25">
      <c r="A187">
        <v>15021090</v>
      </c>
      <c r="C187">
        <v>0</v>
      </c>
      <c r="D187" t="s">
        <v>2280</v>
      </c>
      <c r="E187">
        <v>1345</v>
      </c>
      <c r="F187">
        <v>1615</v>
      </c>
      <c r="G187">
        <v>1800</v>
      </c>
      <c r="H187">
        <v>0</v>
      </c>
      <c r="I187">
        <v>13.45</v>
      </c>
      <c r="J187">
        <v>16.149999999999999</v>
      </c>
      <c r="K187">
        <v>18</v>
      </c>
      <c r="L187">
        <v>0</v>
      </c>
    </row>
    <row r="188" spans="1:12" x14ac:dyDescent="0.25">
      <c r="A188">
        <v>15029000</v>
      </c>
      <c r="C188">
        <v>0</v>
      </c>
      <c r="D188" t="s">
        <v>2281</v>
      </c>
      <c r="E188">
        <v>1345</v>
      </c>
      <c r="F188">
        <v>1615</v>
      </c>
      <c r="G188">
        <v>1800</v>
      </c>
      <c r="H188">
        <v>0</v>
      </c>
      <c r="I188">
        <v>13.45</v>
      </c>
      <c r="J188">
        <v>16.149999999999999</v>
      </c>
      <c r="K188">
        <v>18</v>
      </c>
      <c r="L188">
        <v>0</v>
      </c>
    </row>
    <row r="189" spans="1:12" x14ac:dyDescent="0.25">
      <c r="A189">
        <v>15030000</v>
      </c>
      <c r="C189">
        <v>0</v>
      </c>
      <c r="D189" t="s">
        <v>2282</v>
      </c>
      <c r="E189">
        <v>1345</v>
      </c>
      <c r="F189">
        <v>1637</v>
      </c>
      <c r="G189">
        <v>1800</v>
      </c>
      <c r="H189">
        <v>0</v>
      </c>
      <c r="I189">
        <v>13.45</v>
      </c>
      <c r="J189">
        <v>16.37</v>
      </c>
      <c r="K189">
        <v>18</v>
      </c>
      <c r="L189">
        <v>0</v>
      </c>
    </row>
    <row r="190" spans="1:12" x14ac:dyDescent="0.25">
      <c r="A190">
        <v>15041011</v>
      </c>
      <c r="C190">
        <v>0</v>
      </c>
      <c r="D190" t="s">
        <v>2283</v>
      </c>
      <c r="E190">
        <v>1345</v>
      </c>
      <c r="F190">
        <v>1593</v>
      </c>
      <c r="G190">
        <v>1800</v>
      </c>
      <c r="H190">
        <v>0</v>
      </c>
      <c r="I190">
        <v>13.45</v>
      </c>
      <c r="J190">
        <v>15.93</v>
      </c>
      <c r="K190">
        <v>18</v>
      </c>
      <c r="L190">
        <v>0</v>
      </c>
    </row>
    <row r="191" spans="1:12" x14ac:dyDescent="0.25">
      <c r="A191">
        <v>15041019</v>
      </c>
      <c r="C191">
        <v>0</v>
      </c>
      <c r="D191" t="s">
        <v>2284</v>
      </c>
      <c r="E191">
        <v>1345</v>
      </c>
      <c r="F191">
        <v>1593</v>
      </c>
      <c r="G191">
        <v>1800</v>
      </c>
      <c r="H191">
        <v>0</v>
      </c>
      <c r="I191">
        <v>13.45</v>
      </c>
      <c r="J191">
        <v>15.93</v>
      </c>
      <c r="K191">
        <v>18</v>
      </c>
      <c r="L191">
        <v>0</v>
      </c>
    </row>
    <row r="192" spans="1:12" x14ac:dyDescent="0.25">
      <c r="A192">
        <v>15041090</v>
      </c>
      <c r="C192">
        <v>0</v>
      </c>
      <c r="D192" t="s">
        <v>2285</v>
      </c>
      <c r="E192">
        <v>1345</v>
      </c>
      <c r="F192">
        <v>1659</v>
      </c>
      <c r="G192">
        <v>1800</v>
      </c>
      <c r="H192">
        <v>0</v>
      </c>
      <c r="I192">
        <v>13.45</v>
      </c>
      <c r="J192">
        <v>16.59</v>
      </c>
      <c r="K192">
        <v>18</v>
      </c>
      <c r="L192">
        <v>0</v>
      </c>
    </row>
    <row r="193" spans="1:12" x14ac:dyDescent="0.25">
      <c r="A193">
        <v>15042000</v>
      </c>
      <c r="C193">
        <v>0</v>
      </c>
      <c r="D193" t="s">
        <v>2286</v>
      </c>
      <c r="E193">
        <v>1345</v>
      </c>
      <c r="F193">
        <v>1659</v>
      </c>
      <c r="G193">
        <v>1800</v>
      </c>
      <c r="H193">
        <v>0</v>
      </c>
      <c r="I193">
        <v>13.45</v>
      </c>
      <c r="J193">
        <v>16.59</v>
      </c>
      <c r="K193">
        <v>18</v>
      </c>
      <c r="L193">
        <v>0</v>
      </c>
    </row>
    <row r="194" spans="1:12" x14ac:dyDescent="0.25">
      <c r="A194">
        <v>15043000</v>
      </c>
      <c r="C194">
        <v>0</v>
      </c>
      <c r="D194" t="s">
        <v>2287</v>
      </c>
      <c r="E194">
        <v>1345</v>
      </c>
      <c r="F194">
        <v>1659</v>
      </c>
      <c r="G194">
        <v>1800</v>
      </c>
      <c r="H194">
        <v>0</v>
      </c>
      <c r="I194">
        <v>13.45</v>
      </c>
      <c r="J194">
        <v>16.59</v>
      </c>
      <c r="K194">
        <v>18</v>
      </c>
      <c r="L194">
        <v>0</v>
      </c>
    </row>
    <row r="195" spans="1:12" x14ac:dyDescent="0.25">
      <c r="A195">
        <v>15050010</v>
      </c>
      <c r="C195">
        <v>0</v>
      </c>
      <c r="D195" t="s">
        <v>13</v>
      </c>
      <c r="E195">
        <v>1345</v>
      </c>
      <c r="F195">
        <v>1637</v>
      </c>
      <c r="G195">
        <v>1800</v>
      </c>
      <c r="H195">
        <v>0</v>
      </c>
      <c r="I195">
        <v>13.45</v>
      </c>
      <c r="J195">
        <v>16.37</v>
      </c>
      <c r="K195">
        <v>18</v>
      </c>
      <c r="L195">
        <v>0</v>
      </c>
    </row>
    <row r="196" spans="1:12" x14ac:dyDescent="0.25">
      <c r="A196">
        <v>15050090</v>
      </c>
      <c r="C196">
        <v>0</v>
      </c>
      <c r="D196" t="s">
        <v>2288</v>
      </c>
      <c r="E196">
        <v>1345</v>
      </c>
      <c r="F196">
        <v>1615</v>
      </c>
      <c r="G196">
        <v>1800</v>
      </c>
      <c r="H196">
        <v>0</v>
      </c>
      <c r="I196">
        <v>13.45</v>
      </c>
      <c r="J196">
        <v>16.149999999999999</v>
      </c>
      <c r="K196">
        <v>18</v>
      </c>
      <c r="L196">
        <v>0</v>
      </c>
    </row>
    <row r="197" spans="1:12" x14ac:dyDescent="0.25">
      <c r="A197">
        <v>15060000</v>
      </c>
      <c r="C197">
        <v>0</v>
      </c>
      <c r="D197" t="s">
        <v>2289</v>
      </c>
      <c r="E197">
        <v>1345</v>
      </c>
      <c r="F197">
        <v>1615</v>
      </c>
      <c r="G197">
        <v>1800</v>
      </c>
      <c r="H197">
        <v>0</v>
      </c>
      <c r="I197">
        <v>13.45</v>
      </c>
      <c r="J197">
        <v>16.149999999999999</v>
      </c>
      <c r="K197">
        <v>18</v>
      </c>
      <c r="L197">
        <v>0</v>
      </c>
    </row>
    <row r="198" spans="1:12" x14ac:dyDescent="0.25">
      <c r="A198">
        <v>15071000</v>
      </c>
      <c r="C198">
        <v>0</v>
      </c>
      <c r="D198" t="s">
        <v>2290</v>
      </c>
      <c r="E198">
        <v>1345</v>
      </c>
      <c r="F198">
        <v>2211</v>
      </c>
      <c r="G198">
        <v>1800</v>
      </c>
      <c r="H198">
        <v>0</v>
      </c>
      <c r="I198">
        <v>13.45</v>
      </c>
      <c r="J198">
        <v>22.11</v>
      </c>
      <c r="K198">
        <v>18</v>
      </c>
      <c r="L198">
        <v>0</v>
      </c>
    </row>
    <row r="199" spans="1:12" x14ac:dyDescent="0.25">
      <c r="A199">
        <v>15079011</v>
      </c>
      <c r="C199">
        <v>0</v>
      </c>
      <c r="D199" t="s">
        <v>2291</v>
      </c>
      <c r="E199">
        <v>1345</v>
      </c>
      <c r="F199">
        <v>2332</v>
      </c>
      <c r="G199">
        <v>1800</v>
      </c>
      <c r="H199">
        <v>0</v>
      </c>
      <c r="I199">
        <v>13.45</v>
      </c>
      <c r="J199">
        <v>23.32</v>
      </c>
      <c r="K199">
        <v>18</v>
      </c>
      <c r="L199">
        <v>0</v>
      </c>
    </row>
    <row r="200" spans="1:12" x14ac:dyDescent="0.25">
      <c r="A200">
        <v>15079019</v>
      </c>
      <c r="C200">
        <v>0</v>
      </c>
      <c r="D200" t="s">
        <v>2292</v>
      </c>
      <c r="E200">
        <v>1345</v>
      </c>
      <c r="F200">
        <v>2332</v>
      </c>
      <c r="G200">
        <v>1800</v>
      </c>
      <c r="H200">
        <v>0</v>
      </c>
      <c r="I200">
        <v>13.45</v>
      </c>
      <c r="J200">
        <v>23.32</v>
      </c>
      <c r="K200">
        <v>18</v>
      </c>
      <c r="L200">
        <v>0</v>
      </c>
    </row>
    <row r="201" spans="1:12" x14ac:dyDescent="0.25">
      <c r="A201">
        <v>15079090</v>
      </c>
      <c r="C201">
        <v>0</v>
      </c>
      <c r="D201" t="s">
        <v>2293</v>
      </c>
      <c r="E201">
        <v>1345</v>
      </c>
      <c r="F201">
        <v>2211</v>
      </c>
      <c r="G201">
        <v>1800</v>
      </c>
      <c r="H201">
        <v>0</v>
      </c>
      <c r="I201">
        <v>13.45</v>
      </c>
      <c r="J201">
        <v>22.11</v>
      </c>
      <c r="K201">
        <v>18</v>
      </c>
      <c r="L201">
        <v>0</v>
      </c>
    </row>
    <row r="202" spans="1:12" x14ac:dyDescent="0.25">
      <c r="A202">
        <v>15081000</v>
      </c>
      <c r="C202">
        <v>0</v>
      </c>
      <c r="D202" t="s">
        <v>2294</v>
      </c>
      <c r="E202">
        <v>1345</v>
      </c>
      <c r="F202">
        <v>1880</v>
      </c>
      <c r="G202">
        <v>1800</v>
      </c>
      <c r="H202">
        <v>0</v>
      </c>
      <c r="I202">
        <v>13.45</v>
      </c>
      <c r="J202">
        <v>18.8</v>
      </c>
      <c r="K202">
        <v>18</v>
      </c>
      <c r="L202">
        <v>0</v>
      </c>
    </row>
    <row r="203" spans="1:12" x14ac:dyDescent="0.25">
      <c r="A203">
        <v>15089000</v>
      </c>
      <c r="C203">
        <v>0</v>
      </c>
      <c r="D203" t="s">
        <v>2295</v>
      </c>
      <c r="E203">
        <v>1345</v>
      </c>
      <c r="F203">
        <v>1940</v>
      </c>
      <c r="G203">
        <v>1800</v>
      </c>
      <c r="H203">
        <v>0</v>
      </c>
      <c r="I203">
        <v>13.45</v>
      </c>
      <c r="J203">
        <v>19.399999999999999</v>
      </c>
      <c r="K203">
        <v>18</v>
      </c>
      <c r="L203">
        <v>0</v>
      </c>
    </row>
    <row r="204" spans="1:12" x14ac:dyDescent="0.25">
      <c r="A204">
        <v>15092000</v>
      </c>
      <c r="C204">
        <v>0</v>
      </c>
      <c r="D204" t="s">
        <v>12254</v>
      </c>
      <c r="E204">
        <v>1345</v>
      </c>
      <c r="F204">
        <v>1545</v>
      </c>
      <c r="G204">
        <v>1800</v>
      </c>
      <c r="H204">
        <v>0</v>
      </c>
      <c r="I204">
        <v>13.45</v>
      </c>
      <c r="J204">
        <v>15.45</v>
      </c>
      <c r="K204">
        <v>18</v>
      </c>
      <c r="L204">
        <v>0</v>
      </c>
    </row>
    <row r="205" spans="1:12" x14ac:dyDescent="0.25">
      <c r="A205">
        <v>15093000</v>
      </c>
      <c r="C205">
        <v>0</v>
      </c>
      <c r="D205" t="s">
        <v>12255</v>
      </c>
      <c r="E205">
        <v>1345</v>
      </c>
      <c r="F205">
        <v>2069</v>
      </c>
      <c r="G205">
        <v>1800</v>
      </c>
      <c r="H205">
        <v>0</v>
      </c>
      <c r="I205">
        <v>13.45</v>
      </c>
      <c r="J205">
        <v>20.69</v>
      </c>
      <c r="K205">
        <v>18</v>
      </c>
      <c r="L205">
        <v>0</v>
      </c>
    </row>
    <row r="206" spans="1:12" x14ac:dyDescent="0.25">
      <c r="A206">
        <v>15094000</v>
      </c>
      <c r="C206">
        <v>0</v>
      </c>
      <c r="D206" t="s">
        <v>12256</v>
      </c>
      <c r="E206">
        <v>1345</v>
      </c>
      <c r="F206">
        <v>2069</v>
      </c>
      <c r="G206">
        <v>1800</v>
      </c>
      <c r="H206">
        <v>0</v>
      </c>
      <c r="I206">
        <v>13.45</v>
      </c>
      <c r="J206">
        <v>20.69</v>
      </c>
      <c r="K206">
        <v>18</v>
      </c>
      <c r="L206">
        <v>0</v>
      </c>
    </row>
    <row r="207" spans="1:12" x14ac:dyDescent="0.25">
      <c r="A207">
        <v>15099010</v>
      </c>
      <c r="C207">
        <v>0</v>
      </c>
      <c r="D207" t="s">
        <v>2296</v>
      </c>
      <c r="E207">
        <v>1345</v>
      </c>
      <c r="F207">
        <v>2069</v>
      </c>
      <c r="G207">
        <v>1800</v>
      </c>
      <c r="H207">
        <v>0</v>
      </c>
      <c r="I207">
        <v>13.45</v>
      </c>
      <c r="J207">
        <v>20.69</v>
      </c>
      <c r="K207">
        <v>18</v>
      </c>
      <c r="L207">
        <v>0</v>
      </c>
    </row>
    <row r="208" spans="1:12" x14ac:dyDescent="0.25">
      <c r="A208">
        <v>15099090</v>
      </c>
      <c r="C208">
        <v>0</v>
      </c>
      <c r="D208" t="s">
        <v>2297</v>
      </c>
      <c r="E208">
        <v>1345</v>
      </c>
      <c r="F208">
        <v>2069</v>
      </c>
      <c r="G208">
        <v>1800</v>
      </c>
      <c r="H208">
        <v>0</v>
      </c>
      <c r="I208">
        <v>13.45</v>
      </c>
      <c r="J208">
        <v>20.69</v>
      </c>
      <c r="K208">
        <v>18</v>
      </c>
      <c r="L208">
        <v>0</v>
      </c>
    </row>
    <row r="209" spans="1:12" x14ac:dyDescent="0.25">
      <c r="A209">
        <v>15101000</v>
      </c>
      <c r="C209">
        <v>0</v>
      </c>
      <c r="D209" t="s">
        <v>12257</v>
      </c>
      <c r="E209">
        <v>1345</v>
      </c>
      <c r="F209">
        <v>2371</v>
      </c>
      <c r="G209">
        <v>1800</v>
      </c>
      <c r="H209">
        <v>0</v>
      </c>
      <c r="I209">
        <v>13.45</v>
      </c>
      <c r="J209">
        <v>23.71</v>
      </c>
      <c r="K209">
        <v>18</v>
      </c>
      <c r="L209">
        <v>0</v>
      </c>
    </row>
    <row r="210" spans="1:12" x14ac:dyDescent="0.25">
      <c r="A210">
        <v>15109000</v>
      </c>
      <c r="C210">
        <v>0</v>
      </c>
      <c r="D210" t="s">
        <v>12257</v>
      </c>
      <c r="E210">
        <v>1345</v>
      </c>
      <c r="F210">
        <v>2371</v>
      </c>
      <c r="G210">
        <v>1800</v>
      </c>
      <c r="H210">
        <v>0</v>
      </c>
      <c r="I210">
        <v>13.45</v>
      </c>
      <c r="J210">
        <v>23.71</v>
      </c>
      <c r="K210">
        <v>18</v>
      </c>
      <c r="L210">
        <v>0</v>
      </c>
    </row>
    <row r="211" spans="1:12" x14ac:dyDescent="0.25">
      <c r="A211">
        <v>15111000</v>
      </c>
      <c r="C211">
        <v>0</v>
      </c>
      <c r="D211" t="s">
        <v>2298</v>
      </c>
      <c r="E211">
        <v>1345</v>
      </c>
      <c r="F211">
        <v>1659</v>
      </c>
      <c r="G211">
        <v>1800</v>
      </c>
      <c r="H211">
        <v>0</v>
      </c>
      <c r="I211">
        <v>13.45</v>
      </c>
      <c r="J211">
        <v>16.59</v>
      </c>
      <c r="K211">
        <v>18</v>
      </c>
      <c r="L211">
        <v>0</v>
      </c>
    </row>
    <row r="212" spans="1:12" x14ac:dyDescent="0.25">
      <c r="A212">
        <v>15119000</v>
      </c>
      <c r="C212">
        <v>0</v>
      </c>
      <c r="D212" t="s">
        <v>2299</v>
      </c>
      <c r="E212">
        <v>1345</v>
      </c>
      <c r="F212">
        <v>1545</v>
      </c>
      <c r="G212">
        <v>1800</v>
      </c>
      <c r="H212">
        <v>0</v>
      </c>
      <c r="I212">
        <v>13.45</v>
      </c>
      <c r="J212">
        <v>15.45</v>
      </c>
      <c r="K212">
        <v>18</v>
      </c>
      <c r="L212">
        <v>0</v>
      </c>
    </row>
    <row r="213" spans="1:12" x14ac:dyDescent="0.25">
      <c r="A213">
        <v>15121110</v>
      </c>
      <c r="C213">
        <v>0</v>
      </c>
      <c r="D213" t="s">
        <v>2300</v>
      </c>
      <c r="E213">
        <v>1345</v>
      </c>
      <c r="F213">
        <v>1545</v>
      </c>
      <c r="G213">
        <v>1800</v>
      </c>
      <c r="H213">
        <v>0</v>
      </c>
      <c r="I213">
        <v>13.45</v>
      </c>
      <c r="J213">
        <v>15.45</v>
      </c>
      <c r="K213">
        <v>18</v>
      </c>
      <c r="L213">
        <v>0</v>
      </c>
    </row>
    <row r="214" spans="1:12" x14ac:dyDescent="0.25">
      <c r="A214">
        <v>15121120</v>
      </c>
      <c r="C214">
        <v>0</v>
      </c>
      <c r="D214" t="s">
        <v>2301</v>
      </c>
      <c r="E214">
        <v>1345</v>
      </c>
      <c r="F214">
        <v>1659</v>
      </c>
      <c r="G214">
        <v>1800</v>
      </c>
      <c r="H214">
        <v>0</v>
      </c>
      <c r="I214">
        <v>13.45</v>
      </c>
      <c r="J214">
        <v>16.59</v>
      </c>
      <c r="K214">
        <v>18</v>
      </c>
      <c r="L214">
        <v>0</v>
      </c>
    </row>
    <row r="215" spans="1:12" x14ac:dyDescent="0.25">
      <c r="A215">
        <v>15121911</v>
      </c>
      <c r="C215">
        <v>0</v>
      </c>
      <c r="D215" t="s">
        <v>2302</v>
      </c>
      <c r="E215">
        <v>1345</v>
      </c>
      <c r="F215">
        <v>2281</v>
      </c>
      <c r="G215">
        <v>1800</v>
      </c>
      <c r="H215">
        <v>0</v>
      </c>
      <c r="I215">
        <v>13.45</v>
      </c>
      <c r="J215">
        <v>22.81</v>
      </c>
      <c r="K215">
        <v>18</v>
      </c>
      <c r="L215">
        <v>0</v>
      </c>
    </row>
    <row r="216" spans="1:12" x14ac:dyDescent="0.25">
      <c r="A216">
        <v>15121919</v>
      </c>
      <c r="C216">
        <v>0</v>
      </c>
      <c r="D216" t="s">
        <v>6</v>
      </c>
      <c r="E216">
        <v>1345</v>
      </c>
      <c r="F216">
        <v>1679</v>
      </c>
      <c r="G216">
        <v>1800</v>
      </c>
      <c r="H216">
        <v>0</v>
      </c>
      <c r="I216">
        <v>13.45</v>
      </c>
      <c r="J216">
        <v>16.79</v>
      </c>
      <c r="K216">
        <v>18</v>
      </c>
      <c r="L216">
        <v>0</v>
      </c>
    </row>
    <row r="217" spans="1:12" x14ac:dyDescent="0.25">
      <c r="A217">
        <v>15121920</v>
      </c>
      <c r="C217">
        <v>0</v>
      </c>
      <c r="D217" t="s">
        <v>2303</v>
      </c>
      <c r="E217">
        <v>1345</v>
      </c>
      <c r="F217">
        <v>1659</v>
      </c>
      <c r="G217">
        <v>1800</v>
      </c>
      <c r="H217">
        <v>0</v>
      </c>
      <c r="I217">
        <v>13.45</v>
      </c>
      <c r="J217">
        <v>16.59</v>
      </c>
      <c r="K217">
        <v>18</v>
      </c>
      <c r="L217">
        <v>0</v>
      </c>
    </row>
    <row r="218" spans="1:12" x14ac:dyDescent="0.25">
      <c r="A218">
        <v>15122100</v>
      </c>
      <c r="C218">
        <v>0</v>
      </c>
      <c r="D218" t="s">
        <v>2304</v>
      </c>
      <c r="E218">
        <v>1345</v>
      </c>
      <c r="F218">
        <v>1659</v>
      </c>
      <c r="G218">
        <v>1800</v>
      </c>
      <c r="H218">
        <v>0</v>
      </c>
      <c r="I218">
        <v>13.45</v>
      </c>
      <c r="J218">
        <v>16.59</v>
      </c>
      <c r="K218">
        <v>18</v>
      </c>
      <c r="L218">
        <v>0</v>
      </c>
    </row>
    <row r="219" spans="1:12" x14ac:dyDescent="0.25">
      <c r="A219">
        <v>15122910</v>
      </c>
      <c r="C219">
        <v>0</v>
      </c>
      <c r="D219" t="s">
        <v>2305</v>
      </c>
      <c r="E219">
        <v>1345</v>
      </c>
      <c r="F219">
        <v>2151</v>
      </c>
      <c r="G219">
        <v>1800</v>
      </c>
      <c r="H219">
        <v>0</v>
      </c>
      <c r="I219">
        <v>13.45</v>
      </c>
      <c r="J219">
        <v>21.51</v>
      </c>
      <c r="K219">
        <v>18</v>
      </c>
      <c r="L219">
        <v>0</v>
      </c>
    </row>
    <row r="220" spans="1:12" x14ac:dyDescent="0.25">
      <c r="A220">
        <v>15122990</v>
      </c>
      <c r="C220">
        <v>0</v>
      </c>
      <c r="D220" t="s">
        <v>2306</v>
      </c>
      <c r="E220">
        <v>1345</v>
      </c>
      <c r="F220">
        <v>1945</v>
      </c>
      <c r="G220">
        <v>1800</v>
      </c>
      <c r="H220">
        <v>0</v>
      </c>
      <c r="I220">
        <v>13.45</v>
      </c>
      <c r="J220">
        <v>19.45</v>
      </c>
      <c r="K220">
        <v>18</v>
      </c>
      <c r="L220">
        <v>0</v>
      </c>
    </row>
    <row r="221" spans="1:12" x14ac:dyDescent="0.25">
      <c r="A221">
        <v>15131100</v>
      </c>
      <c r="C221">
        <v>0</v>
      </c>
      <c r="D221" t="s">
        <v>2307</v>
      </c>
      <c r="E221">
        <v>1345</v>
      </c>
      <c r="F221">
        <v>1659</v>
      </c>
      <c r="G221">
        <v>1800</v>
      </c>
      <c r="H221">
        <v>0</v>
      </c>
      <c r="I221">
        <v>13.45</v>
      </c>
      <c r="J221">
        <v>16.59</v>
      </c>
      <c r="K221">
        <v>18</v>
      </c>
      <c r="L221">
        <v>0</v>
      </c>
    </row>
    <row r="222" spans="1:12" x14ac:dyDescent="0.25">
      <c r="A222">
        <v>15131900</v>
      </c>
      <c r="C222">
        <v>0</v>
      </c>
      <c r="D222" t="s">
        <v>2308</v>
      </c>
      <c r="E222">
        <v>1345</v>
      </c>
      <c r="F222">
        <v>1659</v>
      </c>
      <c r="G222">
        <v>1800</v>
      </c>
      <c r="H222">
        <v>0</v>
      </c>
      <c r="I222">
        <v>13.45</v>
      </c>
      <c r="J222">
        <v>16.59</v>
      </c>
      <c r="K222">
        <v>18</v>
      </c>
      <c r="L222">
        <v>0</v>
      </c>
    </row>
    <row r="223" spans="1:12" x14ac:dyDescent="0.25">
      <c r="A223">
        <v>15132110</v>
      </c>
      <c r="C223">
        <v>0</v>
      </c>
      <c r="D223" t="s">
        <v>2309</v>
      </c>
      <c r="E223">
        <v>1345</v>
      </c>
      <c r="F223">
        <v>1659</v>
      </c>
      <c r="G223">
        <v>1800</v>
      </c>
      <c r="H223">
        <v>0</v>
      </c>
      <c r="I223">
        <v>13.45</v>
      </c>
      <c r="J223">
        <v>16.59</v>
      </c>
      <c r="K223">
        <v>18</v>
      </c>
      <c r="L223">
        <v>0</v>
      </c>
    </row>
    <row r="224" spans="1:12" x14ac:dyDescent="0.25">
      <c r="A224">
        <v>15132111</v>
      </c>
      <c r="C224">
        <v>0</v>
      </c>
      <c r="D224" t="s">
        <v>12579</v>
      </c>
      <c r="E224">
        <v>1345</v>
      </c>
      <c r="F224">
        <v>1659</v>
      </c>
      <c r="G224">
        <v>1800</v>
      </c>
      <c r="H224">
        <v>0</v>
      </c>
      <c r="I224">
        <v>13.45</v>
      </c>
      <c r="J224">
        <v>16.59</v>
      </c>
      <c r="K224">
        <v>18</v>
      </c>
      <c r="L224">
        <v>0</v>
      </c>
    </row>
    <row r="225" spans="1:12" x14ac:dyDescent="0.25">
      <c r="A225">
        <v>15132119</v>
      </c>
      <c r="C225">
        <v>0</v>
      </c>
      <c r="D225" t="s">
        <v>12579</v>
      </c>
      <c r="E225">
        <v>1345</v>
      </c>
      <c r="F225">
        <v>1659</v>
      </c>
      <c r="G225">
        <v>1800</v>
      </c>
      <c r="H225">
        <v>0</v>
      </c>
      <c r="I225">
        <v>13.45</v>
      </c>
      <c r="J225">
        <v>16.59</v>
      </c>
      <c r="K225">
        <v>18</v>
      </c>
      <c r="L225">
        <v>0</v>
      </c>
    </row>
    <row r="226" spans="1:12" x14ac:dyDescent="0.25">
      <c r="A226">
        <v>15132120</v>
      </c>
      <c r="C226">
        <v>0</v>
      </c>
      <c r="D226" t="s">
        <v>2310</v>
      </c>
      <c r="E226">
        <v>1345</v>
      </c>
      <c r="F226">
        <v>1659</v>
      </c>
      <c r="G226">
        <v>1800</v>
      </c>
      <c r="H226">
        <v>0</v>
      </c>
      <c r="I226">
        <v>13.45</v>
      </c>
      <c r="J226">
        <v>16.59</v>
      </c>
      <c r="K226">
        <v>18</v>
      </c>
      <c r="L226">
        <v>0</v>
      </c>
    </row>
    <row r="227" spans="1:12" x14ac:dyDescent="0.25">
      <c r="A227">
        <v>15132910</v>
      </c>
      <c r="C227">
        <v>0</v>
      </c>
      <c r="D227" t="s">
        <v>12588</v>
      </c>
      <c r="E227">
        <v>1345</v>
      </c>
      <c r="F227">
        <v>1659</v>
      </c>
      <c r="G227">
        <v>1800</v>
      </c>
      <c r="H227">
        <v>0</v>
      </c>
      <c r="I227">
        <v>13.45</v>
      </c>
      <c r="J227">
        <v>16.59</v>
      </c>
      <c r="K227">
        <v>18</v>
      </c>
      <c r="L227">
        <v>0</v>
      </c>
    </row>
    <row r="228" spans="1:12" x14ac:dyDescent="0.25">
      <c r="A228">
        <v>15132911</v>
      </c>
      <c r="C228">
        <v>0</v>
      </c>
      <c r="D228" t="s">
        <v>12579</v>
      </c>
      <c r="E228">
        <v>1345</v>
      </c>
      <c r="F228">
        <v>1659</v>
      </c>
      <c r="G228">
        <v>1800</v>
      </c>
      <c r="H228">
        <v>0</v>
      </c>
      <c r="I228">
        <v>13.45</v>
      </c>
      <c r="J228">
        <v>16.59</v>
      </c>
      <c r="K228">
        <v>18</v>
      </c>
      <c r="L228">
        <v>0</v>
      </c>
    </row>
    <row r="229" spans="1:12" x14ac:dyDescent="0.25">
      <c r="A229">
        <v>15132919</v>
      </c>
      <c r="C229">
        <v>0</v>
      </c>
      <c r="D229" t="s">
        <v>12579</v>
      </c>
      <c r="E229">
        <v>1345</v>
      </c>
      <c r="F229">
        <v>1545</v>
      </c>
      <c r="G229">
        <v>1800</v>
      </c>
      <c r="H229">
        <v>0</v>
      </c>
      <c r="I229">
        <v>13.45</v>
      </c>
      <c r="J229">
        <v>15.45</v>
      </c>
      <c r="K229">
        <v>18</v>
      </c>
      <c r="L229">
        <v>0</v>
      </c>
    </row>
    <row r="230" spans="1:12" x14ac:dyDescent="0.25">
      <c r="A230">
        <v>15132920</v>
      </c>
      <c r="C230">
        <v>0</v>
      </c>
      <c r="D230" t="s">
        <v>2311</v>
      </c>
      <c r="E230">
        <v>1345</v>
      </c>
      <c r="F230">
        <v>1659</v>
      </c>
      <c r="G230">
        <v>1800</v>
      </c>
      <c r="H230">
        <v>0</v>
      </c>
      <c r="I230">
        <v>13.45</v>
      </c>
      <c r="J230">
        <v>16.59</v>
      </c>
      <c r="K230">
        <v>18</v>
      </c>
      <c r="L230">
        <v>0</v>
      </c>
    </row>
    <row r="231" spans="1:12" x14ac:dyDescent="0.25">
      <c r="A231">
        <v>15141100</v>
      </c>
      <c r="C231">
        <v>0</v>
      </c>
      <c r="D231" t="s">
        <v>2312</v>
      </c>
      <c r="E231">
        <v>1345</v>
      </c>
      <c r="F231">
        <v>2133</v>
      </c>
      <c r="G231">
        <v>1800</v>
      </c>
      <c r="H231">
        <v>0</v>
      </c>
      <c r="I231">
        <v>13.45</v>
      </c>
      <c r="J231">
        <v>21.33</v>
      </c>
      <c r="K231">
        <v>18</v>
      </c>
      <c r="L231">
        <v>0</v>
      </c>
    </row>
    <row r="232" spans="1:12" x14ac:dyDescent="0.25">
      <c r="A232">
        <v>15141910</v>
      </c>
      <c r="C232">
        <v>0</v>
      </c>
      <c r="D232" t="s">
        <v>2313</v>
      </c>
      <c r="E232">
        <v>1345</v>
      </c>
      <c r="F232">
        <v>2133</v>
      </c>
      <c r="G232">
        <v>1800</v>
      </c>
      <c r="H232">
        <v>0</v>
      </c>
      <c r="I232">
        <v>13.45</v>
      </c>
      <c r="J232">
        <v>21.33</v>
      </c>
      <c r="K232">
        <v>18</v>
      </c>
      <c r="L232">
        <v>0</v>
      </c>
    </row>
    <row r="233" spans="1:12" x14ac:dyDescent="0.25">
      <c r="A233">
        <v>15141990</v>
      </c>
      <c r="C233">
        <v>0</v>
      </c>
      <c r="D233" t="s">
        <v>2314</v>
      </c>
      <c r="E233">
        <v>1345</v>
      </c>
      <c r="F233">
        <v>2133</v>
      </c>
      <c r="G233">
        <v>1800</v>
      </c>
      <c r="H233">
        <v>0</v>
      </c>
      <c r="I233">
        <v>13.45</v>
      </c>
      <c r="J233">
        <v>21.33</v>
      </c>
      <c r="K233">
        <v>18</v>
      </c>
      <c r="L233">
        <v>0</v>
      </c>
    </row>
    <row r="234" spans="1:12" x14ac:dyDescent="0.25">
      <c r="A234">
        <v>15149100</v>
      </c>
      <c r="C234">
        <v>0</v>
      </c>
      <c r="D234" t="s">
        <v>2315</v>
      </c>
      <c r="E234">
        <v>1345</v>
      </c>
      <c r="F234">
        <v>1659</v>
      </c>
      <c r="G234">
        <v>1800</v>
      </c>
      <c r="H234">
        <v>0</v>
      </c>
      <c r="I234">
        <v>13.45</v>
      </c>
      <c r="J234">
        <v>16.59</v>
      </c>
      <c r="K234">
        <v>18</v>
      </c>
      <c r="L234">
        <v>0</v>
      </c>
    </row>
    <row r="235" spans="1:12" x14ac:dyDescent="0.25">
      <c r="A235">
        <v>15149910</v>
      </c>
      <c r="C235">
        <v>0</v>
      </c>
      <c r="D235" t="s">
        <v>2316</v>
      </c>
      <c r="E235">
        <v>1345</v>
      </c>
      <c r="F235">
        <v>1659</v>
      </c>
      <c r="G235">
        <v>1800</v>
      </c>
      <c r="H235">
        <v>0</v>
      </c>
      <c r="I235">
        <v>13.45</v>
      </c>
      <c r="J235">
        <v>16.59</v>
      </c>
      <c r="K235">
        <v>18</v>
      </c>
      <c r="L235">
        <v>0</v>
      </c>
    </row>
    <row r="236" spans="1:12" x14ac:dyDescent="0.25">
      <c r="A236">
        <v>15149990</v>
      </c>
      <c r="C236">
        <v>0</v>
      </c>
      <c r="D236" t="s">
        <v>2317</v>
      </c>
      <c r="E236">
        <v>1345</v>
      </c>
      <c r="F236">
        <v>1659</v>
      </c>
      <c r="G236">
        <v>1800</v>
      </c>
      <c r="H236">
        <v>0</v>
      </c>
      <c r="I236">
        <v>13.45</v>
      </c>
      <c r="J236">
        <v>16.59</v>
      </c>
      <c r="K236">
        <v>18</v>
      </c>
      <c r="L236">
        <v>0</v>
      </c>
    </row>
    <row r="237" spans="1:12" x14ac:dyDescent="0.25">
      <c r="A237">
        <v>15151100</v>
      </c>
      <c r="C237">
        <v>0</v>
      </c>
      <c r="D237" t="s">
        <v>2318</v>
      </c>
      <c r="E237">
        <v>1345</v>
      </c>
      <c r="F237">
        <v>1659</v>
      </c>
      <c r="G237">
        <v>1800</v>
      </c>
      <c r="H237">
        <v>0</v>
      </c>
      <c r="I237">
        <v>13.45</v>
      </c>
      <c r="J237">
        <v>16.59</v>
      </c>
      <c r="K237">
        <v>18</v>
      </c>
      <c r="L237">
        <v>0</v>
      </c>
    </row>
    <row r="238" spans="1:12" x14ac:dyDescent="0.25">
      <c r="A238">
        <v>15151900</v>
      </c>
      <c r="C238">
        <v>0</v>
      </c>
      <c r="D238" t="s">
        <v>2319</v>
      </c>
      <c r="E238">
        <v>1345</v>
      </c>
      <c r="F238">
        <v>2371</v>
      </c>
      <c r="G238">
        <v>1800</v>
      </c>
      <c r="H238">
        <v>0</v>
      </c>
      <c r="I238">
        <v>13.45</v>
      </c>
      <c r="J238">
        <v>23.71</v>
      </c>
      <c r="K238">
        <v>18</v>
      </c>
      <c r="L238">
        <v>0</v>
      </c>
    </row>
    <row r="239" spans="1:12" x14ac:dyDescent="0.25">
      <c r="A239">
        <v>15152100</v>
      </c>
      <c r="C239">
        <v>0</v>
      </c>
      <c r="D239" t="s">
        <v>2320</v>
      </c>
      <c r="E239">
        <v>1345</v>
      </c>
      <c r="F239">
        <v>2153</v>
      </c>
      <c r="G239">
        <v>1800</v>
      </c>
      <c r="H239">
        <v>0</v>
      </c>
      <c r="I239">
        <v>13.45</v>
      </c>
      <c r="J239">
        <v>21.53</v>
      </c>
      <c r="K239">
        <v>18</v>
      </c>
      <c r="L239">
        <v>0</v>
      </c>
    </row>
    <row r="240" spans="1:12" x14ac:dyDescent="0.25">
      <c r="A240">
        <v>15152910</v>
      </c>
      <c r="C240">
        <v>0</v>
      </c>
      <c r="D240" t="s">
        <v>2321</v>
      </c>
      <c r="E240">
        <v>1345</v>
      </c>
      <c r="F240">
        <v>2153</v>
      </c>
      <c r="G240">
        <v>1800</v>
      </c>
      <c r="H240">
        <v>0</v>
      </c>
      <c r="I240">
        <v>13.45</v>
      </c>
      <c r="J240">
        <v>21.53</v>
      </c>
      <c r="K240">
        <v>18</v>
      </c>
      <c r="L240">
        <v>0</v>
      </c>
    </row>
    <row r="241" spans="1:12" x14ac:dyDescent="0.25">
      <c r="A241">
        <v>15152990</v>
      </c>
      <c r="C241">
        <v>0</v>
      </c>
      <c r="D241" t="s">
        <v>6</v>
      </c>
      <c r="E241">
        <v>1345</v>
      </c>
      <c r="F241">
        <v>2153</v>
      </c>
      <c r="G241">
        <v>1800</v>
      </c>
      <c r="H241">
        <v>0</v>
      </c>
      <c r="I241">
        <v>13.45</v>
      </c>
      <c r="J241">
        <v>21.53</v>
      </c>
      <c r="K241">
        <v>18</v>
      </c>
      <c r="L241">
        <v>0</v>
      </c>
    </row>
    <row r="242" spans="1:12" x14ac:dyDescent="0.25">
      <c r="A242">
        <v>15153000</v>
      </c>
      <c r="C242">
        <v>0</v>
      </c>
      <c r="D242" t="s">
        <v>2322</v>
      </c>
      <c r="E242">
        <v>1345</v>
      </c>
      <c r="F242">
        <v>1659</v>
      </c>
      <c r="G242">
        <v>1800</v>
      </c>
      <c r="H242">
        <v>0</v>
      </c>
      <c r="I242">
        <v>13.45</v>
      </c>
      <c r="J242">
        <v>16.59</v>
      </c>
      <c r="K242">
        <v>18</v>
      </c>
      <c r="L242">
        <v>0</v>
      </c>
    </row>
    <row r="243" spans="1:12" x14ac:dyDescent="0.25">
      <c r="A243">
        <v>15155000</v>
      </c>
      <c r="C243">
        <v>0</v>
      </c>
      <c r="D243" t="s">
        <v>2323</v>
      </c>
      <c r="E243">
        <v>1345</v>
      </c>
      <c r="F243">
        <v>1659</v>
      </c>
      <c r="G243">
        <v>1800</v>
      </c>
      <c r="H243">
        <v>0</v>
      </c>
      <c r="I243">
        <v>13.45</v>
      </c>
      <c r="J243">
        <v>16.59</v>
      </c>
      <c r="K243">
        <v>18</v>
      </c>
      <c r="L243">
        <v>0</v>
      </c>
    </row>
    <row r="244" spans="1:12" x14ac:dyDescent="0.25">
      <c r="A244">
        <v>15156000</v>
      </c>
      <c r="C244">
        <v>0</v>
      </c>
      <c r="D244" t="s">
        <v>12258</v>
      </c>
      <c r="E244">
        <v>1345</v>
      </c>
      <c r="F244">
        <v>1659</v>
      </c>
      <c r="G244">
        <v>1800</v>
      </c>
      <c r="H244">
        <v>0</v>
      </c>
      <c r="I244">
        <v>13.45</v>
      </c>
      <c r="J244">
        <v>16.59</v>
      </c>
      <c r="K244">
        <v>18</v>
      </c>
      <c r="L244">
        <v>0</v>
      </c>
    </row>
    <row r="245" spans="1:12" x14ac:dyDescent="0.25">
      <c r="A245">
        <v>15159010</v>
      </c>
      <c r="C245">
        <v>0</v>
      </c>
      <c r="D245" t="s">
        <v>10446</v>
      </c>
      <c r="E245">
        <v>1345</v>
      </c>
      <c r="F245">
        <v>1659</v>
      </c>
      <c r="G245">
        <v>1800</v>
      </c>
      <c r="H245">
        <v>0</v>
      </c>
      <c r="I245">
        <v>13.45</v>
      </c>
      <c r="J245">
        <v>16.59</v>
      </c>
      <c r="K245">
        <v>18</v>
      </c>
      <c r="L245">
        <v>0</v>
      </c>
    </row>
    <row r="246" spans="1:12" x14ac:dyDescent="0.25">
      <c r="A246">
        <v>15159021</v>
      </c>
      <c r="C246">
        <v>0</v>
      </c>
      <c r="D246" t="s">
        <v>2324</v>
      </c>
      <c r="E246">
        <v>1345</v>
      </c>
      <c r="F246">
        <v>1659</v>
      </c>
      <c r="G246">
        <v>1800</v>
      </c>
      <c r="H246">
        <v>0</v>
      </c>
      <c r="I246">
        <v>13.45</v>
      </c>
      <c r="J246">
        <v>16.59</v>
      </c>
      <c r="K246">
        <v>18</v>
      </c>
      <c r="L246">
        <v>0</v>
      </c>
    </row>
    <row r="247" spans="1:12" x14ac:dyDescent="0.25">
      <c r="A247">
        <v>15159022</v>
      </c>
      <c r="C247">
        <v>0</v>
      </c>
      <c r="D247" t="s">
        <v>2325</v>
      </c>
      <c r="E247">
        <v>1345</v>
      </c>
      <c r="F247">
        <v>1659</v>
      </c>
      <c r="G247">
        <v>1800</v>
      </c>
      <c r="H247">
        <v>0</v>
      </c>
      <c r="I247">
        <v>13.45</v>
      </c>
      <c r="J247">
        <v>16.59</v>
      </c>
      <c r="K247">
        <v>18</v>
      </c>
      <c r="L247">
        <v>0</v>
      </c>
    </row>
    <row r="248" spans="1:12" x14ac:dyDescent="0.25">
      <c r="A248">
        <v>15159090</v>
      </c>
      <c r="C248">
        <v>0</v>
      </c>
      <c r="D248" t="s">
        <v>2326</v>
      </c>
      <c r="E248">
        <v>1345</v>
      </c>
      <c r="F248">
        <v>1659</v>
      </c>
      <c r="G248">
        <v>1800</v>
      </c>
      <c r="H248">
        <v>0</v>
      </c>
      <c r="I248">
        <v>13.45</v>
      </c>
      <c r="J248">
        <v>16.59</v>
      </c>
      <c r="K248">
        <v>18</v>
      </c>
      <c r="L248">
        <v>0</v>
      </c>
    </row>
    <row r="249" spans="1:12" x14ac:dyDescent="0.25">
      <c r="A249">
        <v>15161000</v>
      </c>
      <c r="C249">
        <v>0</v>
      </c>
      <c r="D249" t="s">
        <v>2327</v>
      </c>
      <c r="E249">
        <v>1345</v>
      </c>
      <c r="F249">
        <v>1659</v>
      </c>
      <c r="G249">
        <v>1800</v>
      </c>
      <c r="H249">
        <v>0</v>
      </c>
      <c r="I249">
        <v>13.45</v>
      </c>
      <c r="J249">
        <v>16.59</v>
      </c>
      <c r="K249">
        <v>18</v>
      </c>
      <c r="L249">
        <v>0</v>
      </c>
    </row>
    <row r="250" spans="1:12" x14ac:dyDescent="0.25">
      <c r="A250">
        <v>15162000</v>
      </c>
      <c r="C250">
        <v>0</v>
      </c>
      <c r="D250" t="s">
        <v>2328</v>
      </c>
      <c r="E250">
        <v>1345</v>
      </c>
      <c r="F250">
        <v>1659</v>
      </c>
      <c r="G250">
        <v>1800</v>
      </c>
      <c r="H250">
        <v>0</v>
      </c>
      <c r="I250">
        <v>13.45</v>
      </c>
      <c r="J250">
        <v>16.59</v>
      </c>
      <c r="K250">
        <v>18</v>
      </c>
      <c r="L250">
        <v>0</v>
      </c>
    </row>
    <row r="251" spans="1:12" x14ac:dyDescent="0.25">
      <c r="A251">
        <v>15163000</v>
      </c>
      <c r="C251">
        <v>0</v>
      </c>
      <c r="D251" t="s">
        <v>12259</v>
      </c>
      <c r="E251">
        <v>1345</v>
      </c>
      <c r="F251">
        <v>1659</v>
      </c>
      <c r="G251">
        <v>1800</v>
      </c>
      <c r="H251">
        <v>0</v>
      </c>
      <c r="I251">
        <v>13.45</v>
      </c>
      <c r="J251">
        <v>16.59</v>
      </c>
      <c r="K251">
        <v>18</v>
      </c>
      <c r="L251">
        <v>0</v>
      </c>
    </row>
    <row r="252" spans="1:12" x14ac:dyDescent="0.25">
      <c r="A252">
        <v>15171000</v>
      </c>
      <c r="C252">
        <v>0</v>
      </c>
      <c r="D252" t="s">
        <v>2329</v>
      </c>
      <c r="E252">
        <v>1345</v>
      </c>
      <c r="F252">
        <v>2116</v>
      </c>
      <c r="G252">
        <v>1800</v>
      </c>
      <c r="H252">
        <v>0</v>
      </c>
      <c r="I252">
        <v>13.45</v>
      </c>
      <c r="J252">
        <v>21.16</v>
      </c>
      <c r="K252">
        <v>18</v>
      </c>
      <c r="L252">
        <v>0</v>
      </c>
    </row>
    <row r="253" spans="1:12" x14ac:dyDescent="0.25">
      <c r="A253">
        <v>15179010</v>
      </c>
      <c r="C253">
        <v>0</v>
      </c>
      <c r="D253" t="s">
        <v>10447</v>
      </c>
      <c r="E253">
        <v>1345</v>
      </c>
      <c r="F253">
        <v>2041</v>
      </c>
      <c r="G253">
        <v>1800</v>
      </c>
      <c r="H253">
        <v>0</v>
      </c>
      <c r="I253">
        <v>13.45</v>
      </c>
      <c r="J253">
        <v>20.41</v>
      </c>
      <c r="K253">
        <v>18</v>
      </c>
      <c r="L253">
        <v>0</v>
      </c>
    </row>
    <row r="254" spans="1:12" x14ac:dyDescent="0.25">
      <c r="A254">
        <v>15179090</v>
      </c>
      <c r="C254">
        <v>0</v>
      </c>
      <c r="D254" t="s">
        <v>7</v>
      </c>
      <c r="E254">
        <v>1345</v>
      </c>
      <c r="F254">
        <v>2172</v>
      </c>
      <c r="G254">
        <v>1800</v>
      </c>
      <c r="H254">
        <v>0</v>
      </c>
      <c r="I254">
        <v>13.45</v>
      </c>
      <c r="J254">
        <v>21.72</v>
      </c>
      <c r="K254">
        <v>18</v>
      </c>
      <c r="L254">
        <v>0</v>
      </c>
    </row>
    <row r="255" spans="1:12" x14ac:dyDescent="0.25">
      <c r="A255">
        <v>15180010</v>
      </c>
      <c r="C255">
        <v>0</v>
      </c>
      <c r="D255" t="s">
        <v>2330</v>
      </c>
      <c r="E255">
        <v>1345</v>
      </c>
      <c r="F255">
        <v>1659</v>
      </c>
      <c r="G255">
        <v>1800</v>
      </c>
      <c r="H255">
        <v>0</v>
      </c>
      <c r="I255">
        <v>13.45</v>
      </c>
      <c r="J255">
        <v>16.59</v>
      </c>
      <c r="K255">
        <v>18</v>
      </c>
      <c r="L255">
        <v>0</v>
      </c>
    </row>
    <row r="256" spans="1:12" x14ac:dyDescent="0.25">
      <c r="A256">
        <v>15180090</v>
      </c>
      <c r="C256">
        <v>0</v>
      </c>
      <c r="D256" t="s">
        <v>2331</v>
      </c>
      <c r="E256">
        <v>1345</v>
      </c>
      <c r="F256">
        <v>1659</v>
      </c>
      <c r="G256">
        <v>1800</v>
      </c>
      <c r="H256">
        <v>0</v>
      </c>
      <c r="I256">
        <v>13.45</v>
      </c>
      <c r="J256">
        <v>16.59</v>
      </c>
      <c r="K256">
        <v>18</v>
      </c>
      <c r="L256">
        <v>0</v>
      </c>
    </row>
    <row r="257" spans="1:12" x14ac:dyDescent="0.25">
      <c r="A257">
        <v>15200010</v>
      </c>
      <c r="C257">
        <v>0</v>
      </c>
      <c r="D257" t="s">
        <v>14</v>
      </c>
      <c r="E257">
        <v>1345</v>
      </c>
      <c r="F257">
        <v>1637</v>
      </c>
      <c r="G257">
        <v>1800</v>
      </c>
      <c r="H257">
        <v>0</v>
      </c>
      <c r="I257">
        <v>13.45</v>
      </c>
      <c r="J257">
        <v>16.37</v>
      </c>
      <c r="K257">
        <v>18</v>
      </c>
      <c r="L257">
        <v>0</v>
      </c>
    </row>
    <row r="258" spans="1:12" x14ac:dyDescent="0.25">
      <c r="A258">
        <v>15200020</v>
      </c>
      <c r="C258">
        <v>0</v>
      </c>
      <c r="D258" t="s">
        <v>2332</v>
      </c>
      <c r="E258">
        <v>1345</v>
      </c>
      <c r="F258">
        <v>1659</v>
      </c>
      <c r="G258">
        <v>1800</v>
      </c>
      <c r="H258">
        <v>0</v>
      </c>
      <c r="I258">
        <v>13.45</v>
      </c>
      <c r="J258">
        <v>16.59</v>
      </c>
      <c r="K258">
        <v>18</v>
      </c>
      <c r="L258">
        <v>0</v>
      </c>
    </row>
    <row r="259" spans="1:12" x14ac:dyDescent="0.25">
      <c r="A259">
        <v>15211000</v>
      </c>
      <c r="C259">
        <v>0</v>
      </c>
      <c r="D259" t="s">
        <v>12589</v>
      </c>
      <c r="E259">
        <v>1345</v>
      </c>
      <c r="F259">
        <v>1659</v>
      </c>
      <c r="G259">
        <v>1800</v>
      </c>
      <c r="H259">
        <v>0</v>
      </c>
      <c r="I259">
        <v>13.45</v>
      </c>
      <c r="J259">
        <v>16.59</v>
      </c>
      <c r="K259">
        <v>18</v>
      </c>
      <c r="L259">
        <v>0</v>
      </c>
    </row>
    <row r="260" spans="1:12" x14ac:dyDescent="0.25">
      <c r="A260">
        <v>15211000</v>
      </c>
      <c r="B260">
        <v>1</v>
      </c>
      <c r="C260">
        <v>0</v>
      </c>
      <c r="D260" t="s">
        <v>9696</v>
      </c>
      <c r="E260">
        <v>1345</v>
      </c>
      <c r="F260">
        <v>1659</v>
      </c>
      <c r="G260">
        <v>1800</v>
      </c>
      <c r="H260">
        <v>0</v>
      </c>
      <c r="I260">
        <v>13.45</v>
      </c>
      <c r="J260">
        <v>16.59</v>
      </c>
      <c r="K260">
        <v>18</v>
      </c>
      <c r="L260">
        <v>0</v>
      </c>
    </row>
    <row r="261" spans="1:12" x14ac:dyDescent="0.25">
      <c r="A261">
        <v>15219011</v>
      </c>
      <c r="C261">
        <v>0</v>
      </c>
      <c r="D261" t="s">
        <v>2333</v>
      </c>
      <c r="E261">
        <v>1345</v>
      </c>
      <c r="F261">
        <v>1659</v>
      </c>
      <c r="G261">
        <v>1800</v>
      </c>
      <c r="H261">
        <v>0</v>
      </c>
      <c r="I261">
        <v>13.45</v>
      </c>
      <c r="J261">
        <v>16.59</v>
      </c>
      <c r="K261">
        <v>18</v>
      </c>
      <c r="L261">
        <v>0</v>
      </c>
    </row>
    <row r="262" spans="1:12" x14ac:dyDescent="0.25">
      <c r="A262">
        <v>15219019</v>
      </c>
      <c r="C262">
        <v>0</v>
      </c>
      <c r="D262" t="s">
        <v>12590</v>
      </c>
      <c r="E262">
        <v>1345</v>
      </c>
      <c r="F262">
        <v>1659</v>
      </c>
      <c r="G262">
        <v>1800</v>
      </c>
      <c r="H262">
        <v>0</v>
      </c>
      <c r="I262">
        <v>13.45</v>
      </c>
      <c r="J262">
        <v>16.59</v>
      </c>
      <c r="K262">
        <v>18</v>
      </c>
      <c r="L262">
        <v>0</v>
      </c>
    </row>
    <row r="263" spans="1:12" x14ac:dyDescent="0.25">
      <c r="A263">
        <v>15219019</v>
      </c>
      <c r="B263">
        <v>1</v>
      </c>
      <c r="C263">
        <v>0</v>
      </c>
      <c r="D263" t="s">
        <v>9697</v>
      </c>
      <c r="E263">
        <v>1345</v>
      </c>
      <c r="F263">
        <v>1659</v>
      </c>
      <c r="G263">
        <v>1800</v>
      </c>
      <c r="H263">
        <v>0</v>
      </c>
      <c r="I263">
        <v>13.45</v>
      </c>
      <c r="J263">
        <v>16.59</v>
      </c>
      <c r="K263">
        <v>18</v>
      </c>
      <c r="L263">
        <v>0</v>
      </c>
    </row>
    <row r="264" spans="1:12" x14ac:dyDescent="0.25">
      <c r="A264">
        <v>15219090</v>
      </c>
      <c r="C264">
        <v>0</v>
      </c>
      <c r="D264" t="s">
        <v>2334</v>
      </c>
      <c r="E264">
        <v>1345</v>
      </c>
      <c r="F264">
        <v>1659</v>
      </c>
      <c r="G264">
        <v>1800</v>
      </c>
      <c r="H264">
        <v>0</v>
      </c>
      <c r="I264">
        <v>13.45</v>
      </c>
      <c r="J264">
        <v>16.59</v>
      </c>
      <c r="K264">
        <v>18</v>
      </c>
      <c r="L264">
        <v>0</v>
      </c>
    </row>
    <row r="265" spans="1:12" x14ac:dyDescent="0.25">
      <c r="A265">
        <v>15219090</v>
      </c>
      <c r="B265">
        <v>1</v>
      </c>
      <c r="C265">
        <v>0</v>
      </c>
      <c r="D265" t="s">
        <v>9698</v>
      </c>
      <c r="E265">
        <v>1345</v>
      </c>
      <c r="F265">
        <v>1659</v>
      </c>
      <c r="G265">
        <v>1800</v>
      </c>
      <c r="H265">
        <v>0</v>
      </c>
      <c r="I265">
        <v>13.45</v>
      </c>
      <c r="J265">
        <v>16.59</v>
      </c>
      <c r="K265">
        <v>18</v>
      </c>
      <c r="L265">
        <v>0</v>
      </c>
    </row>
    <row r="266" spans="1:12" x14ac:dyDescent="0.25">
      <c r="A266">
        <v>15219090</v>
      </c>
      <c r="B266">
        <v>2</v>
      </c>
      <c r="C266">
        <v>0</v>
      </c>
      <c r="D266" t="s">
        <v>9699</v>
      </c>
      <c r="E266">
        <v>1345</v>
      </c>
      <c r="F266">
        <v>1659</v>
      </c>
      <c r="G266">
        <v>1800</v>
      </c>
      <c r="H266">
        <v>0</v>
      </c>
      <c r="I266">
        <v>13.45</v>
      </c>
      <c r="J266">
        <v>16.59</v>
      </c>
      <c r="K266">
        <v>18</v>
      </c>
      <c r="L266">
        <v>0</v>
      </c>
    </row>
    <row r="267" spans="1:12" x14ac:dyDescent="0.25">
      <c r="A267">
        <v>15220000</v>
      </c>
      <c r="C267">
        <v>0</v>
      </c>
      <c r="D267" t="s">
        <v>2335</v>
      </c>
      <c r="E267">
        <v>1345</v>
      </c>
      <c r="F267">
        <v>1659</v>
      </c>
      <c r="G267">
        <v>1800</v>
      </c>
      <c r="H267">
        <v>0</v>
      </c>
      <c r="I267">
        <v>13.45</v>
      </c>
      <c r="J267">
        <v>16.59</v>
      </c>
      <c r="K267">
        <v>18</v>
      </c>
      <c r="L267">
        <v>0</v>
      </c>
    </row>
    <row r="268" spans="1:12" x14ac:dyDescent="0.25">
      <c r="A268">
        <v>16010000</v>
      </c>
      <c r="C268">
        <v>0</v>
      </c>
      <c r="D268" t="s">
        <v>2336</v>
      </c>
      <c r="E268">
        <v>1345</v>
      </c>
      <c r="F268">
        <v>2128</v>
      </c>
      <c r="G268">
        <v>1800</v>
      </c>
      <c r="H268">
        <v>0</v>
      </c>
      <c r="I268">
        <v>13.45</v>
      </c>
      <c r="J268">
        <v>21.28</v>
      </c>
      <c r="K268">
        <v>18</v>
      </c>
      <c r="L268">
        <v>0</v>
      </c>
    </row>
    <row r="269" spans="1:12" x14ac:dyDescent="0.25">
      <c r="A269">
        <v>16021000</v>
      </c>
      <c r="C269">
        <v>0</v>
      </c>
      <c r="D269" t="s">
        <v>2337</v>
      </c>
      <c r="E269">
        <v>1345</v>
      </c>
      <c r="F269">
        <v>2016</v>
      </c>
      <c r="G269">
        <v>1800</v>
      </c>
      <c r="H269">
        <v>0</v>
      </c>
      <c r="I269">
        <v>13.45</v>
      </c>
      <c r="J269">
        <v>20.16</v>
      </c>
      <c r="K269">
        <v>18</v>
      </c>
      <c r="L269">
        <v>0</v>
      </c>
    </row>
    <row r="270" spans="1:12" x14ac:dyDescent="0.25">
      <c r="A270">
        <v>16022000</v>
      </c>
      <c r="C270">
        <v>0</v>
      </c>
      <c r="D270" t="s">
        <v>2338</v>
      </c>
      <c r="E270">
        <v>1345</v>
      </c>
      <c r="F270">
        <v>2016</v>
      </c>
      <c r="G270">
        <v>1800</v>
      </c>
      <c r="H270">
        <v>0</v>
      </c>
      <c r="I270">
        <v>13.45</v>
      </c>
      <c r="J270">
        <v>20.16</v>
      </c>
      <c r="K270">
        <v>18</v>
      </c>
      <c r="L270">
        <v>0</v>
      </c>
    </row>
    <row r="271" spans="1:12" x14ac:dyDescent="0.25">
      <c r="A271">
        <v>16023100</v>
      </c>
      <c r="C271">
        <v>0</v>
      </c>
      <c r="D271" t="s">
        <v>2339</v>
      </c>
      <c r="E271">
        <v>1345</v>
      </c>
      <c r="F271">
        <v>2016</v>
      </c>
      <c r="G271">
        <v>1800</v>
      </c>
      <c r="H271">
        <v>0</v>
      </c>
      <c r="I271">
        <v>13.45</v>
      </c>
      <c r="J271">
        <v>20.16</v>
      </c>
      <c r="K271">
        <v>18</v>
      </c>
      <c r="L271">
        <v>0</v>
      </c>
    </row>
    <row r="272" spans="1:12" x14ac:dyDescent="0.25">
      <c r="A272">
        <v>16023210</v>
      </c>
      <c r="C272">
        <v>0</v>
      </c>
      <c r="D272" t="s">
        <v>2340</v>
      </c>
      <c r="E272">
        <v>1345</v>
      </c>
      <c r="F272">
        <v>2016</v>
      </c>
      <c r="G272">
        <v>1800</v>
      </c>
      <c r="H272">
        <v>0</v>
      </c>
      <c r="I272">
        <v>13.45</v>
      </c>
      <c r="J272">
        <v>20.16</v>
      </c>
      <c r="K272">
        <v>18</v>
      </c>
      <c r="L272">
        <v>0</v>
      </c>
    </row>
    <row r="273" spans="1:12" x14ac:dyDescent="0.25">
      <c r="A273">
        <v>16023220</v>
      </c>
      <c r="C273">
        <v>0</v>
      </c>
      <c r="D273" t="s">
        <v>2341</v>
      </c>
      <c r="E273">
        <v>1345</v>
      </c>
      <c r="F273">
        <v>2016</v>
      </c>
      <c r="G273">
        <v>1800</v>
      </c>
      <c r="H273">
        <v>0</v>
      </c>
      <c r="I273">
        <v>13.45</v>
      </c>
      <c r="J273">
        <v>20.16</v>
      </c>
      <c r="K273">
        <v>18</v>
      </c>
      <c r="L273">
        <v>0</v>
      </c>
    </row>
    <row r="274" spans="1:12" x14ac:dyDescent="0.25">
      <c r="A274">
        <v>16023230</v>
      </c>
      <c r="C274">
        <v>0</v>
      </c>
      <c r="D274" t="s">
        <v>2342</v>
      </c>
      <c r="E274">
        <v>1345</v>
      </c>
      <c r="F274">
        <v>2016</v>
      </c>
      <c r="G274">
        <v>1800</v>
      </c>
      <c r="H274">
        <v>0</v>
      </c>
      <c r="I274">
        <v>13.45</v>
      </c>
      <c r="J274">
        <v>20.16</v>
      </c>
      <c r="K274">
        <v>18</v>
      </c>
      <c r="L274">
        <v>0</v>
      </c>
    </row>
    <row r="275" spans="1:12" x14ac:dyDescent="0.25">
      <c r="A275">
        <v>16023290</v>
      </c>
      <c r="C275">
        <v>0</v>
      </c>
      <c r="D275" t="s">
        <v>10448</v>
      </c>
      <c r="E275">
        <v>1345</v>
      </c>
      <c r="F275">
        <v>2016</v>
      </c>
      <c r="G275">
        <v>1800</v>
      </c>
      <c r="H275">
        <v>0</v>
      </c>
      <c r="I275">
        <v>13.45</v>
      </c>
      <c r="J275">
        <v>20.16</v>
      </c>
      <c r="K275">
        <v>18</v>
      </c>
      <c r="L275">
        <v>0</v>
      </c>
    </row>
    <row r="276" spans="1:12" x14ac:dyDescent="0.25">
      <c r="A276">
        <v>16023900</v>
      </c>
      <c r="C276">
        <v>0</v>
      </c>
      <c r="D276" t="s">
        <v>2343</v>
      </c>
      <c r="E276">
        <v>1345</v>
      </c>
      <c r="F276">
        <v>2016</v>
      </c>
      <c r="G276">
        <v>1800</v>
      </c>
      <c r="H276">
        <v>0</v>
      </c>
      <c r="I276">
        <v>13.45</v>
      </c>
      <c r="J276">
        <v>20.16</v>
      </c>
      <c r="K276">
        <v>18</v>
      </c>
      <c r="L276">
        <v>0</v>
      </c>
    </row>
    <row r="277" spans="1:12" x14ac:dyDescent="0.25">
      <c r="A277">
        <v>16024100</v>
      </c>
      <c r="C277">
        <v>0</v>
      </c>
      <c r="D277" t="s">
        <v>2344</v>
      </c>
      <c r="E277">
        <v>1345</v>
      </c>
      <c r="F277">
        <v>2016</v>
      </c>
      <c r="G277">
        <v>1800</v>
      </c>
      <c r="H277">
        <v>0</v>
      </c>
      <c r="I277">
        <v>13.45</v>
      </c>
      <c r="J277">
        <v>20.16</v>
      </c>
      <c r="K277">
        <v>18</v>
      </c>
      <c r="L277">
        <v>0</v>
      </c>
    </row>
    <row r="278" spans="1:12" x14ac:dyDescent="0.25">
      <c r="A278">
        <v>16024200</v>
      </c>
      <c r="C278">
        <v>0</v>
      </c>
      <c r="D278" t="s">
        <v>2345</v>
      </c>
      <c r="E278">
        <v>1345</v>
      </c>
      <c r="F278">
        <v>2016</v>
      </c>
      <c r="G278">
        <v>1800</v>
      </c>
      <c r="H278">
        <v>0</v>
      </c>
      <c r="I278">
        <v>13.45</v>
      </c>
      <c r="J278">
        <v>20.16</v>
      </c>
      <c r="K278">
        <v>18</v>
      </c>
      <c r="L278">
        <v>0</v>
      </c>
    </row>
    <row r="279" spans="1:12" x14ac:dyDescent="0.25">
      <c r="A279">
        <v>16024900</v>
      </c>
      <c r="C279">
        <v>0</v>
      </c>
      <c r="D279" t="s">
        <v>2346</v>
      </c>
      <c r="E279">
        <v>1345</v>
      </c>
      <c r="F279">
        <v>2016</v>
      </c>
      <c r="G279">
        <v>1800</v>
      </c>
      <c r="H279">
        <v>0</v>
      </c>
      <c r="I279">
        <v>13.45</v>
      </c>
      <c r="J279">
        <v>20.16</v>
      </c>
      <c r="K279">
        <v>18</v>
      </c>
      <c r="L279">
        <v>0</v>
      </c>
    </row>
    <row r="280" spans="1:12" x14ac:dyDescent="0.25">
      <c r="A280">
        <v>16025000</v>
      </c>
      <c r="C280">
        <v>0</v>
      </c>
      <c r="D280" t="s">
        <v>2347</v>
      </c>
      <c r="E280">
        <v>1345</v>
      </c>
      <c r="F280">
        <v>2016</v>
      </c>
      <c r="G280">
        <v>1800</v>
      </c>
      <c r="H280">
        <v>0</v>
      </c>
      <c r="I280">
        <v>13.45</v>
      </c>
      <c r="J280">
        <v>20.16</v>
      </c>
      <c r="K280">
        <v>18</v>
      </c>
      <c r="L280">
        <v>0</v>
      </c>
    </row>
    <row r="281" spans="1:12" x14ac:dyDescent="0.25">
      <c r="A281">
        <v>16029000</v>
      </c>
      <c r="C281">
        <v>0</v>
      </c>
      <c r="D281" t="s">
        <v>2348</v>
      </c>
      <c r="E281">
        <v>1345</v>
      </c>
      <c r="F281">
        <v>2016</v>
      </c>
      <c r="G281">
        <v>1800</v>
      </c>
      <c r="H281">
        <v>0</v>
      </c>
      <c r="I281">
        <v>13.45</v>
      </c>
      <c r="J281">
        <v>20.16</v>
      </c>
      <c r="K281">
        <v>18</v>
      </c>
      <c r="L281">
        <v>0</v>
      </c>
    </row>
    <row r="282" spans="1:12" x14ac:dyDescent="0.25">
      <c r="A282">
        <v>16030000</v>
      </c>
      <c r="C282">
        <v>0</v>
      </c>
      <c r="D282" t="s">
        <v>2349</v>
      </c>
      <c r="E282">
        <v>1345</v>
      </c>
      <c r="F282">
        <v>2012</v>
      </c>
      <c r="G282">
        <v>1800</v>
      </c>
      <c r="H282">
        <v>0</v>
      </c>
      <c r="I282">
        <v>13.45</v>
      </c>
      <c r="J282">
        <v>20.12</v>
      </c>
      <c r="K282">
        <v>18</v>
      </c>
      <c r="L282">
        <v>0</v>
      </c>
    </row>
    <row r="283" spans="1:12" x14ac:dyDescent="0.25">
      <c r="A283">
        <v>16041100</v>
      </c>
      <c r="C283">
        <v>0</v>
      </c>
      <c r="D283" t="s">
        <v>2350</v>
      </c>
      <c r="E283">
        <v>1500</v>
      </c>
      <c r="F283">
        <v>2319</v>
      </c>
      <c r="G283">
        <v>1800</v>
      </c>
      <c r="H283">
        <v>0</v>
      </c>
      <c r="I283">
        <v>15</v>
      </c>
      <c r="J283">
        <v>23.19</v>
      </c>
      <c r="K283">
        <v>18</v>
      </c>
      <c r="L283">
        <v>0</v>
      </c>
    </row>
    <row r="284" spans="1:12" x14ac:dyDescent="0.25">
      <c r="A284">
        <v>16041200</v>
      </c>
      <c r="C284">
        <v>0</v>
      </c>
      <c r="D284" t="s">
        <v>2351</v>
      </c>
      <c r="E284">
        <v>1500</v>
      </c>
      <c r="F284">
        <v>2319</v>
      </c>
      <c r="G284">
        <v>1800</v>
      </c>
      <c r="H284">
        <v>0</v>
      </c>
      <c r="I284">
        <v>15</v>
      </c>
      <c r="J284">
        <v>23.19</v>
      </c>
      <c r="K284">
        <v>18</v>
      </c>
      <c r="L284">
        <v>0</v>
      </c>
    </row>
    <row r="285" spans="1:12" x14ac:dyDescent="0.25">
      <c r="A285">
        <v>16041310</v>
      </c>
      <c r="C285">
        <v>0</v>
      </c>
      <c r="D285" t="s">
        <v>2352</v>
      </c>
      <c r="E285">
        <v>1345</v>
      </c>
      <c r="F285">
        <v>1545</v>
      </c>
      <c r="G285">
        <v>1800</v>
      </c>
      <c r="H285">
        <v>0</v>
      </c>
      <c r="I285">
        <v>13.45</v>
      </c>
      <c r="J285">
        <v>15.45</v>
      </c>
      <c r="K285">
        <v>18</v>
      </c>
      <c r="L285">
        <v>0</v>
      </c>
    </row>
    <row r="286" spans="1:12" x14ac:dyDescent="0.25">
      <c r="A286">
        <v>16041390</v>
      </c>
      <c r="C286">
        <v>0</v>
      </c>
      <c r="D286" t="s">
        <v>2353</v>
      </c>
      <c r="E286">
        <v>1345</v>
      </c>
      <c r="F286">
        <v>2164</v>
      </c>
      <c r="G286">
        <v>1800</v>
      </c>
      <c r="H286">
        <v>0</v>
      </c>
      <c r="I286">
        <v>13.45</v>
      </c>
      <c r="J286">
        <v>21.64</v>
      </c>
      <c r="K286">
        <v>18</v>
      </c>
      <c r="L286">
        <v>0</v>
      </c>
    </row>
    <row r="287" spans="1:12" x14ac:dyDescent="0.25">
      <c r="A287">
        <v>16041410</v>
      </c>
      <c r="C287">
        <v>0</v>
      </c>
      <c r="D287" t="s">
        <v>2354</v>
      </c>
      <c r="E287">
        <v>1345</v>
      </c>
      <c r="F287">
        <v>2164</v>
      </c>
      <c r="G287">
        <v>1800</v>
      </c>
      <c r="H287">
        <v>0</v>
      </c>
      <c r="I287">
        <v>13.45</v>
      </c>
      <c r="J287">
        <v>21.64</v>
      </c>
      <c r="K287">
        <v>18</v>
      </c>
      <c r="L287">
        <v>0</v>
      </c>
    </row>
    <row r="288" spans="1:12" x14ac:dyDescent="0.25">
      <c r="A288">
        <v>16041420</v>
      </c>
      <c r="C288">
        <v>0</v>
      </c>
      <c r="D288" t="s">
        <v>2355</v>
      </c>
      <c r="E288">
        <v>1345</v>
      </c>
      <c r="F288">
        <v>2164</v>
      </c>
      <c r="G288">
        <v>1800</v>
      </c>
      <c r="H288">
        <v>0</v>
      </c>
      <c r="I288">
        <v>13.45</v>
      </c>
      <c r="J288">
        <v>21.64</v>
      </c>
      <c r="K288">
        <v>18</v>
      </c>
      <c r="L288">
        <v>0</v>
      </c>
    </row>
    <row r="289" spans="1:12" x14ac:dyDescent="0.25">
      <c r="A289">
        <v>16041430</v>
      </c>
      <c r="C289">
        <v>0</v>
      </c>
      <c r="D289" t="s">
        <v>2356</v>
      </c>
      <c r="E289">
        <v>1345</v>
      </c>
      <c r="F289">
        <v>2164</v>
      </c>
      <c r="G289">
        <v>1800</v>
      </c>
      <c r="H289">
        <v>0</v>
      </c>
      <c r="I289">
        <v>13.45</v>
      </c>
      <c r="J289">
        <v>21.64</v>
      </c>
      <c r="K289">
        <v>18</v>
      </c>
      <c r="L289">
        <v>0</v>
      </c>
    </row>
    <row r="290" spans="1:12" x14ac:dyDescent="0.25">
      <c r="A290">
        <v>16041500</v>
      </c>
      <c r="C290">
        <v>0</v>
      </c>
      <c r="D290" t="s">
        <v>2357</v>
      </c>
      <c r="E290">
        <v>1345</v>
      </c>
      <c r="F290">
        <v>2164</v>
      </c>
      <c r="G290">
        <v>1800</v>
      </c>
      <c r="H290">
        <v>0</v>
      </c>
      <c r="I290">
        <v>13.45</v>
      </c>
      <c r="J290">
        <v>21.64</v>
      </c>
      <c r="K290">
        <v>18</v>
      </c>
      <c r="L290">
        <v>0</v>
      </c>
    </row>
    <row r="291" spans="1:12" x14ac:dyDescent="0.25">
      <c r="A291">
        <v>16041600</v>
      </c>
      <c r="C291">
        <v>0</v>
      </c>
      <c r="D291" t="s">
        <v>2358</v>
      </c>
      <c r="E291">
        <v>1345</v>
      </c>
      <c r="F291">
        <v>2164</v>
      </c>
      <c r="G291">
        <v>1800</v>
      </c>
      <c r="H291">
        <v>0</v>
      </c>
      <c r="I291">
        <v>13.45</v>
      </c>
      <c r="J291">
        <v>21.64</v>
      </c>
      <c r="K291">
        <v>18</v>
      </c>
      <c r="L291">
        <v>0</v>
      </c>
    </row>
    <row r="292" spans="1:12" x14ac:dyDescent="0.25">
      <c r="A292">
        <v>16041700</v>
      </c>
      <c r="C292">
        <v>0</v>
      </c>
      <c r="D292" t="s">
        <v>10449</v>
      </c>
      <c r="E292">
        <v>1345</v>
      </c>
      <c r="F292">
        <v>2164</v>
      </c>
      <c r="G292">
        <v>1800</v>
      </c>
      <c r="H292">
        <v>0</v>
      </c>
      <c r="I292">
        <v>13.45</v>
      </c>
      <c r="J292">
        <v>21.64</v>
      </c>
      <c r="K292">
        <v>18</v>
      </c>
      <c r="L292">
        <v>0</v>
      </c>
    </row>
    <row r="293" spans="1:12" x14ac:dyDescent="0.25">
      <c r="A293">
        <v>16041800</v>
      </c>
      <c r="C293">
        <v>0</v>
      </c>
      <c r="D293" t="s">
        <v>9804</v>
      </c>
      <c r="E293">
        <v>1345</v>
      </c>
      <c r="F293">
        <v>2164</v>
      </c>
      <c r="G293">
        <v>1800</v>
      </c>
      <c r="H293">
        <v>0</v>
      </c>
      <c r="I293">
        <v>13.45</v>
      </c>
      <c r="J293">
        <v>21.64</v>
      </c>
      <c r="K293">
        <v>18</v>
      </c>
      <c r="L293">
        <v>0</v>
      </c>
    </row>
    <row r="294" spans="1:12" x14ac:dyDescent="0.25">
      <c r="A294">
        <v>16041900</v>
      </c>
      <c r="C294">
        <v>0</v>
      </c>
      <c r="D294" t="s">
        <v>10450</v>
      </c>
      <c r="E294">
        <v>1345</v>
      </c>
      <c r="F294">
        <v>2164</v>
      </c>
      <c r="G294">
        <v>1800</v>
      </c>
      <c r="H294">
        <v>0</v>
      </c>
      <c r="I294">
        <v>13.45</v>
      </c>
      <c r="J294">
        <v>21.64</v>
      </c>
      <c r="K294">
        <v>18</v>
      </c>
      <c r="L294">
        <v>0</v>
      </c>
    </row>
    <row r="295" spans="1:12" x14ac:dyDescent="0.25">
      <c r="A295">
        <v>16042010</v>
      </c>
      <c r="C295">
        <v>0</v>
      </c>
      <c r="D295" t="s">
        <v>2359</v>
      </c>
      <c r="E295">
        <v>1345</v>
      </c>
      <c r="F295">
        <v>2045</v>
      </c>
      <c r="G295">
        <v>1800</v>
      </c>
      <c r="H295">
        <v>0</v>
      </c>
      <c r="I295">
        <v>13.45</v>
      </c>
      <c r="J295">
        <v>20.45</v>
      </c>
      <c r="K295">
        <v>18</v>
      </c>
      <c r="L295">
        <v>0</v>
      </c>
    </row>
    <row r="296" spans="1:12" x14ac:dyDescent="0.25">
      <c r="A296">
        <v>16042020</v>
      </c>
      <c r="C296">
        <v>0</v>
      </c>
      <c r="D296" t="s">
        <v>2360</v>
      </c>
      <c r="E296">
        <v>1345</v>
      </c>
      <c r="F296">
        <v>2164</v>
      </c>
      <c r="G296">
        <v>1800</v>
      </c>
      <c r="H296">
        <v>0</v>
      </c>
      <c r="I296">
        <v>13.45</v>
      </c>
      <c r="J296">
        <v>21.64</v>
      </c>
      <c r="K296">
        <v>18</v>
      </c>
      <c r="L296">
        <v>0</v>
      </c>
    </row>
    <row r="297" spans="1:12" x14ac:dyDescent="0.25">
      <c r="A297">
        <v>16042030</v>
      </c>
      <c r="C297">
        <v>0</v>
      </c>
      <c r="D297" t="s">
        <v>2361</v>
      </c>
      <c r="E297">
        <v>1345</v>
      </c>
      <c r="F297">
        <v>2164</v>
      </c>
      <c r="G297">
        <v>1800</v>
      </c>
      <c r="H297">
        <v>0</v>
      </c>
      <c r="I297">
        <v>13.45</v>
      </c>
      <c r="J297">
        <v>21.64</v>
      </c>
      <c r="K297">
        <v>18</v>
      </c>
      <c r="L297">
        <v>0</v>
      </c>
    </row>
    <row r="298" spans="1:12" x14ac:dyDescent="0.25">
      <c r="A298">
        <v>16042090</v>
      </c>
      <c r="C298">
        <v>0</v>
      </c>
      <c r="D298" t="s">
        <v>2362</v>
      </c>
      <c r="E298">
        <v>1345</v>
      </c>
      <c r="F298">
        <v>2164</v>
      </c>
      <c r="G298">
        <v>1800</v>
      </c>
      <c r="H298">
        <v>0</v>
      </c>
      <c r="I298">
        <v>13.45</v>
      </c>
      <c r="J298">
        <v>21.64</v>
      </c>
      <c r="K298">
        <v>18</v>
      </c>
      <c r="L298">
        <v>0</v>
      </c>
    </row>
    <row r="299" spans="1:12" x14ac:dyDescent="0.25">
      <c r="A299">
        <v>16043100</v>
      </c>
      <c r="C299">
        <v>0</v>
      </c>
      <c r="D299" t="s">
        <v>2363</v>
      </c>
      <c r="E299">
        <v>1500</v>
      </c>
      <c r="F299">
        <v>2319</v>
      </c>
      <c r="G299">
        <v>1800</v>
      </c>
      <c r="H299">
        <v>0</v>
      </c>
      <c r="I299">
        <v>15</v>
      </c>
      <c r="J299">
        <v>23.19</v>
      </c>
      <c r="K299">
        <v>18</v>
      </c>
      <c r="L299">
        <v>0</v>
      </c>
    </row>
    <row r="300" spans="1:12" x14ac:dyDescent="0.25">
      <c r="A300">
        <v>16043200</v>
      </c>
      <c r="C300">
        <v>0</v>
      </c>
      <c r="D300" t="s">
        <v>2364</v>
      </c>
      <c r="E300">
        <v>1500</v>
      </c>
      <c r="F300">
        <v>2319</v>
      </c>
      <c r="G300">
        <v>1800</v>
      </c>
      <c r="H300">
        <v>0</v>
      </c>
      <c r="I300">
        <v>15</v>
      </c>
      <c r="J300">
        <v>23.19</v>
      </c>
      <c r="K300">
        <v>18</v>
      </c>
      <c r="L300">
        <v>0</v>
      </c>
    </row>
    <row r="301" spans="1:12" x14ac:dyDescent="0.25">
      <c r="A301">
        <v>16051000</v>
      </c>
      <c r="C301">
        <v>0</v>
      </c>
      <c r="D301" t="s">
        <v>2365</v>
      </c>
      <c r="E301">
        <v>1345</v>
      </c>
      <c r="F301">
        <v>2012</v>
      </c>
      <c r="G301">
        <v>1800</v>
      </c>
      <c r="H301">
        <v>0</v>
      </c>
      <c r="I301">
        <v>13.45</v>
      </c>
      <c r="J301">
        <v>20.12</v>
      </c>
      <c r="K301">
        <v>18</v>
      </c>
      <c r="L301">
        <v>0</v>
      </c>
    </row>
    <row r="302" spans="1:12" x14ac:dyDescent="0.25">
      <c r="A302">
        <v>16052100</v>
      </c>
      <c r="C302">
        <v>0</v>
      </c>
      <c r="D302" t="s">
        <v>10451</v>
      </c>
      <c r="E302">
        <v>1345</v>
      </c>
      <c r="F302">
        <v>2012</v>
      </c>
      <c r="G302">
        <v>1800</v>
      </c>
      <c r="H302">
        <v>0</v>
      </c>
      <c r="I302">
        <v>13.45</v>
      </c>
      <c r="J302">
        <v>20.12</v>
      </c>
      <c r="K302">
        <v>18</v>
      </c>
      <c r="L302">
        <v>0</v>
      </c>
    </row>
    <row r="303" spans="1:12" x14ac:dyDescent="0.25">
      <c r="A303">
        <v>16052900</v>
      </c>
      <c r="C303">
        <v>0</v>
      </c>
      <c r="D303" t="s">
        <v>2366</v>
      </c>
      <c r="E303">
        <v>1345</v>
      </c>
      <c r="F303">
        <v>2012</v>
      </c>
      <c r="G303">
        <v>1800</v>
      </c>
      <c r="H303">
        <v>0</v>
      </c>
      <c r="I303">
        <v>13.45</v>
      </c>
      <c r="J303">
        <v>20.12</v>
      </c>
      <c r="K303">
        <v>18</v>
      </c>
      <c r="L303">
        <v>0</v>
      </c>
    </row>
    <row r="304" spans="1:12" x14ac:dyDescent="0.25">
      <c r="A304">
        <v>16053000</v>
      </c>
      <c r="C304">
        <v>0</v>
      </c>
      <c r="D304" t="s">
        <v>2367</v>
      </c>
      <c r="E304">
        <v>1345</v>
      </c>
      <c r="F304">
        <v>2012</v>
      </c>
      <c r="G304">
        <v>1800</v>
      </c>
      <c r="H304">
        <v>0</v>
      </c>
      <c r="I304">
        <v>13.45</v>
      </c>
      <c r="J304">
        <v>20.12</v>
      </c>
      <c r="K304">
        <v>18</v>
      </c>
      <c r="L304">
        <v>0</v>
      </c>
    </row>
    <row r="305" spans="1:12" x14ac:dyDescent="0.25">
      <c r="A305">
        <v>16054000</v>
      </c>
      <c r="C305">
        <v>0</v>
      </c>
      <c r="D305" t="s">
        <v>2368</v>
      </c>
      <c r="E305">
        <v>1345</v>
      </c>
      <c r="F305">
        <v>2012</v>
      </c>
      <c r="G305">
        <v>1800</v>
      </c>
      <c r="H305">
        <v>0</v>
      </c>
      <c r="I305">
        <v>13.45</v>
      </c>
      <c r="J305">
        <v>20.12</v>
      </c>
      <c r="K305">
        <v>18</v>
      </c>
      <c r="L305">
        <v>0</v>
      </c>
    </row>
    <row r="306" spans="1:12" x14ac:dyDescent="0.25">
      <c r="A306">
        <v>16055100</v>
      </c>
      <c r="C306">
        <v>0</v>
      </c>
      <c r="D306" t="s">
        <v>2369</v>
      </c>
      <c r="E306">
        <v>1345</v>
      </c>
      <c r="F306">
        <v>2012</v>
      </c>
      <c r="G306">
        <v>1800</v>
      </c>
      <c r="H306">
        <v>0</v>
      </c>
      <c r="I306">
        <v>13.45</v>
      </c>
      <c r="J306">
        <v>20.12</v>
      </c>
      <c r="K306">
        <v>18</v>
      </c>
      <c r="L306">
        <v>0</v>
      </c>
    </row>
    <row r="307" spans="1:12" x14ac:dyDescent="0.25">
      <c r="A307">
        <v>16055200</v>
      </c>
      <c r="C307">
        <v>0</v>
      </c>
      <c r="D307" t="s">
        <v>2370</v>
      </c>
      <c r="E307">
        <v>1345</v>
      </c>
      <c r="F307">
        <v>2012</v>
      </c>
      <c r="G307">
        <v>1800</v>
      </c>
      <c r="H307">
        <v>0</v>
      </c>
      <c r="I307">
        <v>13.45</v>
      </c>
      <c r="J307">
        <v>20.12</v>
      </c>
      <c r="K307">
        <v>18</v>
      </c>
      <c r="L307">
        <v>0</v>
      </c>
    </row>
    <row r="308" spans="1:12" x14ac:dyDescent="0.25">
      <c r="A308">
        <v>16055300</v>
      </c>
      <c r="C308">
        <v>0</v>
      </c>
      <c r="D308" t="s">
        <v>10452</v>
      </c>
      <c r="E308">
        <v>1345</v>
      </c>
      <c r="F308">
        <v>2012</v>
      </c>
      <c r="G308">
        <v>1800</v>
      </c>
      <c r="H308">
        <v>0</v>
      </c>
      <c r="I308">
        <v>13.45</v>
      </c>
      <c r="J308">
        <v>20.12</v>
      </c>
      <c r="K308">
        <v>18</v>
      </c>
      <c r="L308">
        <v>0</v>
      </c>
    </row>
    <row r="309" spans="1:12" x14ac:dyDescent="0.25">
      <c r="A309">
        <v>16055400</v>
      </c>
      <c r="C309">
        <v>0</v>
      </c>
      <c r="D309" t="s">
        <v>10453</v>
      </c>
      <c r="E309">
        <v>1345</v>
      </c>
      <c r="F309">
        <v>2012</v>
      </c>
      <c r="G309">
        <v>1800</v>
      </c>
      <c r="H309">
        <v>0</v>
      </c>
      <c r="I309">
        <v>13.45</v>
      </c>
      <c r="J309">
        <v>20.12</v>
      </c>
      <c r="K309">
        <v>18</v>
      </c>
      <c r="L309">
        <v>0</v>
      </c>
    </row>
    <row r="310" spans="1:12" x14ac:dyDescent="0.25">
      <c r="A310">
        <v>16055500</v>
      </c>
      <c r="C310">
        <v>0</v>
      </c>
      <c r="D310" t="s">
        <v>2371</v>
      </c>
      <c r="E310">
        <v>1345</v>
      </c>
      <c r="F310">
        <v>2012</v>
      </c>
      <c r="G310">
        <v>1800</v>
      </c>
      <c r="H310">
        <v>0</v>
      </c>
      <c r="I310">
        <v>13.45</v>
      </c>
      <c r="J310">
        <v>20.12</v>
      </c>
      <c r="K310">
        <v>18</v>
      </c>
      <c r="L310">
        <v>0</v>
      </c>
    </row>
    <row r="311" spans="1:12" x14ac:dyDescent="0.25">
      <c r="A311">
        <v>16055600</v>
      </c>
      <c r="C311">
        <v>0</v>
      </c>
      <c r="D311" t="s">
        <v>10454</v>
      </c>
      <c r="E311">
        <v>1345</v>
      </c>
      <c r="F311">
        <v>2012</v>
      </c>
      <c r="G311">
        <v>1800</v>
      </c>
      <c r="H311">
        <v>0</v>
      </c>
      <c r="I311">
        <v>13.45</v>
      </c>
      <c r="J311">
        <v>20.12</v>
      </c>
      <c r="K311">
        <v>18</v>
      </c>
      <c r="L311">
        <v>0</v>
      </c>
    </row>
    <row r="312" spans="1:12" x14ac:dyDescent="0.25">
      <c r="A312">
        <v>16055700</v>
      </c>
      <c r="C312">
        <v>0</v>
      </c>
      <c r="D312" t="s">
        <v>2372</v>
      </c>
      <c r="E312">
        <v>1345</v>
      </c>
      <c r="F312">
        <v>2012</v>
      </c>
      <c r="G312">
        <v>1800</v>
      </c>
      <c r="H312">
        <v>0</v>
      </c>
      <c r="I312">
        <v>13.45</v>
      </c>
      <c r="J312">
        <v>20.12</v>
      </c>
      <c r="K312">
        <v>18</v>
      </c>
      <c r="L312">
        <v>0</v>
      </c>
    </row>
    <row r="313" spans="1:12" x14ac:dyDescent="0.25">
      <c r="A313">
        <v>16055800</v>
      </c>
      <c r="C313">
        <v>0</v>
      </c>
      <c r="D313" t="s">
        <v>10455</v>
      </c>
      <c r="E313">
        <v>1345</v>
      </c>
      <c r="F313">
        <v>2012</v>
      </c>
      <c r="G313">
        <v>1800</v>
      </c>
      <c r="H313">
        <v>0</v>
      </c>
      <c r="I313">
        <v>13.45</v>
      </c>
      <c r="J313">
        <v>20.12</v>
      </c>
      <c r="K313">
        <v>18</v>
      </c>
      <c r="L313">
        <v>0</v>
      </c>
    </row>
    <row r="314" spans="1:12" x14ac:dyDescent="0.25">
      <c r="A314">
        <v>16055900</v>
      </c>
      <c r="C314">
        <v>0</v>
      </c>
      <c r="D314" t="s">
        <v>2373</v>
      </c>
      <c r="E314">
        <v>1345</v>
      </c>
      <c r="F314">
        <v>2012</v>
      </c>
      <c r="G314">
        <v>1800</v>
      </c>
      <c r="H314">
        <v>0</v>
      </c>
      <c r="I314">
        <v>13.45</v>
      </c>
      <c r="J314">
        <v>20.12</v>
      </c>
      <c r="K314">
        <v>18</v>
      </c>
      <c r="L314">
        <v>0</v>
      </c>
    </row>
    <row r="315" spans="1:12" x14ac:dyDescent="0.25">
      <c r="A315">
        <v>16056100</v>
      </c>
      <c r="C315">
        <v>0</v>
      </c>
      <c r="D315" t="s">
        <v>2374</v>
      </c>
      <c r="E315">
        <v>1345</v>
      </c>
      <c r="F315">
        <v>2012</v>
      </c>
      <c r="G315">
        <v>1800</v>
      </c>
      <c r="H315">
        <v>0</v>
      </c>
      <c r="I315">
        <v>13.45</v>
      </c>
      <c r="J315">
        <v>20.12</v>
      </c>
      <c r="K315">
        <v>18</v>
      </c>
      <c r="L315">
        <v>0</v>
      </c>
    </row>
    <row r="316" spans="1:12" x14ac:dyDescent="0.25">
      <c r="A316">
        <v>16056200</v>
      </c>
      <c r="C316">
        <v>0</v>
      </c>
      <c r="D316" t="s">
        <v>10456</v>
      </c>
      <c r="E316">
        <v>1345</v>
      </c>
      <c r="F316">
        <v>2012</v>
      </c>
      <c r="G316">
        <v>1800</v>
      </c>
      <c r="H316">
        <v>0</v>
      </c>
      <c r="I316">
        <v>13.45</v>
      </c>
      <c r="J316">
        <v>20.12</v>
      </c>
      <c r="K316">
        <v>18</v>
      </c>
      <c r="L316">
        <v>0</v>
      </c>
    </row>
    <row r="317" spans="1:12" x14ac:dyDescent="0.25">
      <c r="A317">
        <v>16056300</v>
      </c>
      <c r="C317">
        <v>0</v>
      </c>
      <c r="D317" t="s">
        <v>10457</v>
      </c>
      <c r="E317">
        <v>1345</v>
      </c>
      <c r="F317">
        <v>2012</v>
      </c>
      <c r="G317">
        <v>1800</v>
      </c>
      <c r="H317">
        <v>0</v>
      </c>
      <c r="I317">
        <v>13.45</v>
      </c>
      <c r="J317">
        <v>20.12</v>
      </c>
      <c r="K317">
        <v>18</v>
      </c>
      <c r="L317">
        <v>0</v>
      </c>
    </row>
    <row r="318" spans="1:12" x14ac:dyDescent="0.25">
      <c r="A318">
        <v>16056900</v>
      </c>
      <c r="C318">
        <v>0</v>
      </c>
      <c r="D318" t="s">
        <v>2375</v>
      </c>
      <c r="E318">
        <v>1345</v>
      </c>
      <c r="F318">
        <v>2012</v>
      </c>
      <c r="G318">
        <v>1800</v>
      </c>
      <c r="H318">
        <v>0</v>
      </c>
      <c r="I318">
        <v>13.45</v>
      </c>
      <c r="J318">
        <v>20.12</v>
      </c>
      <c r="K318">
        <v>18</v>
      </c>
      <c r="L318">
        <v>0</v>
      </c>
    </row>
    <row r="319" spans="1:12" x14ac:dyDescent="0.25">
      <c r="A319">
        <v>17011200</v>
      </c>
      <c r="C319">
        <v>0</v>
      </c>
      <c r="D319" t="s">
        <v>2376</v>
      </c>
      <c r="E319">
        <v>1506</v>
      </c>
      <c r="F319">
        <v>2349</v>
      </c>
      <c r="G319">
        <v>1800</v>
      </c>
      <c r="H319">
        <v>0</v>
      </c>
      <c r="I319">
        <v>15.06</v>
      </c>
      <c r="J319">
        <v>23.49</v>
      </c>
      <c r="K319">
        <v>18</v>
      </c>
      <c r="L319">
        <v>0</v>
      </c>
    </row>
    <row r="320" spans="1:12" x14ac:dyDescent="0.25">
      <c r="A320">
        <v>17011300</v>
      </c>
      <c r="C320">
        <v>0</v>
      </c>
      <c r="D320" t="s">
        <v>10458</v>
      </c>
      <c r="E320">
        <v>1506</v>
      </c>
      <c r="F320">
        <v>2349</v>
      </c>
      <c r="G320">
        <v>1800</v>
      </c>
      <c r="H320">
        <v>0</v>
      </c>
      <c r="I320">
        <v>15.06</v>
      </c>
      <c r="J320">
        <v>23.49</v>
      </c>
      <c r="K320">
        <v>18</v>
      </c>
      <c r="L320">
        <v>0</v>
      </c>
    </row>
    <row r="321" spans="1:12" x14ac:dyDescent="0.25">
      <c r="A321">
        <v>17011400</v>
      </c>
      <c r="C321">
        <v>0</v>
      </c>
      <c r="D321" t="s">
        <v>2377</v>
      </c>
      <c r="E321">
        <v>1345</v>
      </c>
      <c r="F321">
        <v>1545</v>
      </c>
      <c r="G321">
        <v>1800</v>
      </c>
      <c r="H321">
        <v>0</v>
      </c>
      <c r="I321">
        <v>13.45</v>
      </c>
      <c r="J321">
        <v>15.45</v>
      </c>
      <c r="K321">
        <v>18</v>
      </c>
      <c r="L321">
        <v>0</v>
      </c>
    </row>
    <row r="322" spans="1:12" x14ac:dyDescent="0.25">
      <c r="A322">
        <v>17019100</v>
      </c>
      <c r="C322">
        <v>0</v>
      </c>
      <c r="D322" t="s">
        <v>2378</v>
      </c>
      <c r="E322">
        <v>1506</v>
      </c>
      <c r="F322">
        <v>2349</v>
      </c>
      <c r="G322">
        <v>1800</v>
      </c>
      <c r="H322">
        <v>0</v>
      </c>
      <c r="I322">
        <v>15.06</v>
      </c>
      <c r="J322">
        <v>23.49</v>
      </c>
      <c r="K322">
        <v>18</v>
      </c>
      <c r="L322">
        <v>0</v>
      </c>
    </row>
    <row r="323" spans="1:12" x14ac:dyDescent="0.25">
      <c r="A323">
        <v>17019900</v>
      </c>
      <c r="C323">
        <v>0</v>
      </c>
      <c r="D323" t="s">
        <v>9700</v>
      </c>
      <c r="E323">
        <v>1345</v>
      </c>
      <c r="F323">
        <v>2188</v>
      </c>
      <c r="G323">
        <v>1800</v>
      </c>
      <c r="H323">
        <v>0</v>
      </c>
      <c r="I323">
        <v>13.45</v>
      </c>
      <c r="J323">
        <v>21.88</v>
      </c>
      <c r="K323">
        <v>18</v>
      </c>
      <c r="L323">
        <v>0</v>
      </c>
    </row>
    <row r="324" spans="1:12" x14ac:dyDescent="0.25">
      <c r="A324">
        <v>17019900</v>
      </c>
      <c r="B324">
        <v>1</v>
      </c>
      <c r="C324">
        <v>0</v>
      </c>
      <c r="D324" t="s">
        <v>9701</v>
      </c>
      <c r="E324">
        <v>1345</v>
      </c>
      <c r="F324">
        <v>2188</v>
      </c>
      <c r="G324">
        <v>1800</v>
      </c>
      <c r="H324">
        <v>0</v>
      </c>
      <c r="I324">
        <v>13.45</v>
      </c>
      <c r="J324">
        <v>21.88</v>
      </c>
      <c r="K324">
        <v>18</v>
      </c>
      <c r="L324">
        <v>0</v>
      </c>
    </row>
    <row r="325" spans="1:12" x14ac:dyDescent="0.25">
      <c r="A325">
        <v>17021100</v>
      </c>
      <c r="C325">
        <v>0</v>
      </c>
      <c r="D325" t="s">
        <v>2379</v>
      </c>
      <c r="E325">
        <v>1345</v>
      </c>
      <c r="F325">
        <v>1718</v>
      </c>
      <c r="G325">
        <v>1800</v>
      </c>
      <c r="H325">
        <v>0</v>
      </c>
      <c r="I325">
        <v>13.45</v>
      </c>
      <c r="J325">
        <v>17.18</v>
      </c>
      <c r="K325">
        <v>18</v>
      </c>
      <c r="L325">
        <v>0</v>
      </c>
    </row>
    <row r="326" spans="1:12" x14ac:dyDescent="0.25">
      <c r="A326">
        <v>17021900</v>
      </c>
      <c r="C326">
        <v>0</v>
      </c>
      <c r="D326" t="s">
        <v>2380</v>
      </c>
      <c r="E326">
        <v>1345</v>
      </c>
      <c r="F326">
        <v>1718</v>
      </c>
      <c r="G326">
        <v>1800</v>
      </c>
      <c r="H326">
        <v>0</v>
      </c>
      <c r="I326">
        <v>13.45</v>
      </c>
      <c r="J326">
        <v>17.18</v>
      </c>
      <c r="K326">
        <v>18</v>
      </c>
      <c r="L326">
        <v>0</v>
      </c>
    </row>
    <row r="327" spans="1:12" x14ac:dyDescent="0.25">
      <c r="A327">
        <v>17022000</v>
      </c>
      <c r="C327">
        <v>0</v>
      </c>
      <c r="D327" t="s">
        <v>2381</v>
      </c>
      <c r="E327">
        <v>1345</v>
      </c>
      <c r="F327">
        <v>1718</v>
      </c>
      <c r="G327">
        <v>1800</v>
      </c>
      <c r="H327">
        <v>0</v>
      </c>
      <c r="I327">
        <v>13.45</v>
      </c>
      <c r="J327">
        <v>17.18</v>
      </c>
      <c r="K327">
        <v>18</v>
      </c>
      <c r="L327">
        <v>0</v>
      </c>
    </row>
    <row r="328" spans="1:12" x14ac:dyDescent="0.25">
      <c r="A328">
        <v>17023011</v>
      </c>
      <c r="C328">
        <v>0</v>
      </c>
      <c r="D328" t="s">
        <v>2382</v>
      </c>
      <c r="E328">
        <v>1345</v>
      </c>
      <c r="F328">
        <v>1718</v>
      </c>
      <c r="G328">
        <v>1800</v>
      </c>
      <c r="H328">
        <v>0</v>
      </c>
      <c r="I328">
        <v>13.45</v>
      </c>
      <c r="J328">
        <v>17.18</v>
      </c>
      <c r="K328">
        <v>18</v>
      </c>
      <c r="L328">
        <v>0</v>
      </c>
    </row>
    <row r="329" spans="1:12" x14ac:dyDescent="0.25">
      <c r="A329">
        <v>17023019</v>
      </c>
      <c r="C329">
        <v>0</v>
      </c>
      <c r="D329" t="s">
        <v>2383</v>
      </c>
      <c r="E329">
        <v>1388</v>
      </c>
      <c r="F329">
        <v>1761</v>
      </c>
      <c r="G329">
        <v>1800</v>
      </c>
      <c r="H329">
        <v>0</v>
      </c>
      <c r="I329">
        <v>13.88</v>
      </c>
      <c r="J329">
        <v>17.61</v>
      </c>
      <c r="K329">
        <v>18</v>
      </c>
      <c r="L329">
        <v>0</v>
      </c>
    </row>
    <row r="330" spans="1:12" x14ac:dyDescent="0.25">
      <c r="A330">
        <v>17023020</v>
      </c>
      <c r="C330">
        <v>0</v>
      </c>
      <c r="D330" t="s">
        <v>2384</v>
      </c>
      <c r="E330">
        <v>1345</v>
      </c>
      <c r="F330">
        <v>1718</v>
      </c>
      <c r="G330">
        <v>1800</v>
      </c>
      <c r="H330">
        <v>0</v>
      </c>
      <c r="I330">
        <v>13.45</v>
      </c>
      <c r="J330">
        <v>17.18</v>
      </c>
      <c r="K330">
        <v>18</v>
      </c>
      <c r="L330">
        <v>0</v>
      </c>
    </row>
    <row r="331" spans="1:12" x14ac:dyDescent="0.25">
      <c r="A331">
        <v>17024010</v>
      </c>
      <c r="C331">
        <v>0</v>
      </c>
      <c r="D331" t="s">
        <v>2385</v>
      </c>
      <c r="E331">
        <v>1345</v>
      </c>
      <c r="F331">
        <v>1718</v>
      </c>
      <c r="G331">
        <v>1800</v>
      </c>
      <c r="H331">
        <v>0</v>
      </c>
      <c r="I331">
        <v>13.45</v>
      </c>
      <c r="J331">
        <v>17.18</v>
      </c>
      <c r="K331">
        <v>18</v>
      </c>
      <c r="L331">
        <v>0</v>
      </c>
    </row>
    <row r="332" spans="1:12" x14ac:dyDescent="0.25">
      <c r="A332">
        <v>17024020</v>
      </c>
      <c r="C332">
        <v>0</v>
      </c>
      <c r="D332" t="s">
        <v>2386</v>
      </c>
      <c r="E332">
        <v>1345</v>
      </c>
      <c r="F332">
        <v>1718</v>
      </c>
      <c r="G332">
        <v>1800</v>
      </c>
      <c r="H332">
        <v>0</v>
      </c>
      <c r="I332">
        <v>13.45</v>
      </c>
      <c r="J332">
        <v>17.18</v>
      </c>
      <c r="K332">
        <v>18</v>
      </c>
      <c r="L332">
        <v>0</v>
      </c>
    </row>
    <row r="333" spans="1:12" x14ac:dyDescent="0.25">
      <c r="A333">
        <v>17025000</v>
      </c>
      <c r="C333">
        <v>0</v>
      </c>
      <c r="D333" t="s">
        <v>2387</v>
      </c>
      <c r="E333">
        <v>1345</v>
      </c>
      <c r="F333">
        <v>1718</v>
      </c>
      <c r="G333">
        <v>1800</v>
      </c>
      <c r="H333">
        <v>0</v>
      </c>
      <c r="I333">
        <v>13.45</v>
      </c>
      <c r="J333">
        <v>17.18</v>
      </c>
      <c r="K333">
        <v>18</v>
      </c>
      <c r="L333">
        <v>0</v>
      </c>
    </row>
    <row r="334" spans="1:12" x14ac:dyDescent="0.25">
      <c r="A334">
        <v>17026010</v>
      </c>
      <c r="C334">
        <v>0</v>
      </c>
      <c r="D334" t="s">
        <v>2388</v>
      </c>
      <c r="E334">
        <v>1345</v>
      </c>
      <c r="F334">
        <v>1718</v>
      </c>
      <c r="G334">
        <v>1800</v>
      </c>
      <c r="H334">
        <v>0</v>
      </c>
      <c r="I334">
        <v>13.45</v>
      </c>
      <c r="J334">
        <v>17.18</v>
      </c>
      <c r="K334">
        <v>18</v>
      </c>
      <c r="L334">
        <v>0</v>
      </c>
    </row>
    <row r="335" spans="1:12" x14ac:dyDescent="0.25">
      <c r="A335">
        <v>17026020</v>
      </c>
      <c r="C335">
        <v>0</v>
      </c>
      <c r="D335" t="s">
        <v>2389</v>
      </c>
      <c r="E335">
        <v>1345</v>
      </c>
      <c r="F335">
        <v>1718</v>
      </c>
      <c r="G335">
        <v>1800</v>
      </c>
      <c r="H335">
        <v>0</v>
      </c>
      <c r="I335">
        <v>13.45</v>
      </c>
      <c r="J335">
        <v>17.18</v>
      </c>
      <c r="K335">
        <v>18</v>
      </c>
      <c r="L335">
        <v>0</v>
      </c>
    </row>
    <row r="336" spans="1:12" x14ac:dyDescent="0.25">
      <c r="A336">
        <v>17029000</v>
      </c>
      <c r="C336">
        <v>0</v>
      </c>
      <c r="D336" t="s">
        <v>2390</v>
      </c>
      <c r="E336">
        <v>1388</v>
      </c>
      <c r="F336">
        <v>1761</v>
      </c>
      <c r="G336">
        <v>1800</v>
      </c>
      <c r="H336">
        <v>0</v>
      </c>
      <c r="I336">
        <v>13.88</v>
      </c>
      <c r="J336">
        <v>17.61</v>
      </c>
      <c r="K336">
        <v>18</v>
      </c>
      <c r="L336">
        <v>0</v>
      </c>
    </row>
    <row r="337" spans="1:12" x14ac:dyDescent="0.25">
      <c r="A337">
        <v>17031000</v>
      </c>
      <c r="C337">
        <v>0</v>
      </c>
      <c r="D337" t="s">
        <v>2391</v>
      </c>
      <c r="E337">
        <v>1388</v>
      </c>
      <c r="F337">
        <v>1761</v>
      </c>
      <c r="G337">
        <v>1800</v>
      </c>
      <c r="H337">
        <v>0</v>
      </c>
      <c r="I337">
        <v>13.88</v>
      </c>
      <c r="J337">
        <v>17.61</v>
      </c>
      <c r="K337">
        <v>18</v>
      </c>
      <c r="L337">
        <v>0</v>
      </c>
    </row>
    <row r="338" spans="1:12" x14ac:dyDescent="0.25">
      <c r="A338">
        <v>17039000</v>
      </c>
      <c r="C338">
        <v>0</v>
      </c>
      <c r="D338" t="s">
        <v>2392</v>
      </c>
      <c r="E338">
        <v>1388</v>
      </c>
      <c r="F338">
        <v>1761</v>
      </c>
      <c r="G338">
        <v>1800</v>
      </c>
      <c r="H338">
        <v>0</v>
      </c>
      <c r="I338">
        <v>13.88</v>
      </c>
      <c r="J338">
        <v>17.61</v>
      </c>
      <c r="K338">
        <v>18</v>
      </c>
      <c r="L338">
        <v>0</v>
      </c>
    </row>
    <row r="339" spans="1:12" x14ac:dyDescent="0.25">
      <c r="A339">
        <v>17041000</v>
      </c>
      <c r="C339">
        <v>0</v>
      </c>
      <c r="D339" t="s">
        <v>2393</v>
      </c>
      <c r="E339">
        <v>1388</v>
      </c>
      <c r="F339">
        <v>1798</v>
      </c>
      <c r="G339">
        <v>1800</v>
      </c>
      <c r="H339">
        <v>0</v>
      </c>
      <c r="I339">
        <v>13.88</v>
      </c>
      <c r="J339">
        <v>17.98</v>
      </c>
      <c r="K339">
        <v>18</v>
      </c>
      <c r="L339">
        <v>0</v>
      </c>
    </row>
    <row r="340" spans="1:12" x14ac:dyDescent="0.25">
      <c r="A340">
        <v>17049010</v>
      </c>
      <c r="C340">
        <v>0</v>
      </c>
      <c r="D340" t="s">
        <v>2394</v>
      </c>
      <c r="E340">
        <v>1463</v>
      </c>
      <c r="F340">
        <v>2235</v>
      </c>
      <c r="G340">
        <v>1800</v>
      </c>
      <c r="H340">
        <v>0</v>
      </c>
      <c r="I340">
        <v>14.63</v>
      </c>
      <c r="J340">
        <v>22.35</v>
      </c>
      <c r="K340">
        <v>18</v>
      </c>
      <c r="L340">
        <v>0</v>
      </c>
    </row>
    <row r="341" spans="1:12" x14ac:dyDescent="0.25">
      <c r="A341">
        <v>17049020</v>
      </c>
      <c r="C341">
        <v>0</v>
      </c>
      <c r="D341" t="s">
        <v>2395</v>
      </c>
      <c r="E341">
        <v>1388</v>
      </c>
      <c r="F341">
        <v>1798</v>
      </c>
      <c r="G341">
        <v>1800</v>
      </c>
      <c r="H341">
        <v>0</v>
      </c>
      <c r="I341">
        <v>13.88</v>
      </c>
      <c r="J341">
        <v>17.98</v>
      </c>
      <c r="K341">
        <v>18</v>
      </c>
      <c r="L341">
        <v>0</v>
      </c>
    </row>
    <row r="342" spans="1:12" x14ac:dyDescent="0.25">
      <c r="A342">
        <v>17049090</v>
      </c>
      <c r="C342">
        <v>0</v>
      </c>
      <c r="D342" t="s">
        <v>2396</v>
      </c>
      <c r="E342">
        <v>1660</v>
      </c>
      <c r="F342">
        <v>3385</v>
      </c>
      <c r="G342">
        <v>1800</v>
      </c>
      <c r="H342">
        <v>0</v>
      </c>
      <c r="I342">
        <v>16.600000000000001</v>
      </c>
      <c r="J342">
        <v>33.85</v>
      </c>
      <c r="K342">
        <v>18</v>
      </c>
      <c r="L342">
        <v>0</v>
      </c>
    </row>
    <row r="343" spans="1:12" x14ac:dyDescent="0.25">
      <c r="A343">
        <v>18010000</v>
      </c>
      <c r="C343">
        <v>0</v>
      </c>
      <c r="D343" t="s">
        <v>2397</v>
      </c>
      <c r="E343">
        <v>1345</v>
      </c>
      <c r="F343">
        <v>1659</v>
      </c>
      <c r="G343">
        <v>1800</v>
      </c>
      <c r="H343">
        <v>0</v>
      </c>
      <c r="I343">
        <v>13.45</v>
      </c>
      <c r="J343">
        <v>16.59</v>
      </c>
      <c r="K343">
        <v>18</v>
      </c>
      <c r="L343">
        <v>0</v>
      </c>
    </row>
    <row r="344" spans="1:12" x14ac:dyDescent="0.25">
      <c r="A344">
        <v>18010000</v>
      </c>
      <c r="B344">
        <v>1</v>
      </c>
      <c r="C344">
        <v>0</v>
      </c>
      <c r="D344" t="s">
        <v>9702</v>
      </c>
      <c r="E344">
        <v>1345</v>
      </c>
      <c r="F344">
        <v>1659</v>
      </c>
      <c r="G344">
        <v>1800</v>
      </c>
      <c r="H344">
        <v>0</v>
      </c>
      <c r="I344">
        <v>13.45</v>
      </c>
      <c r="J344">
        <v>16.59</v>
      </c>
      <c r="K344">
        <v>18</v>
      </c>
      <c r="L344">
        <v>0</v>
      </c>
    </row>
    <row r="345" spans="1:12" x14ac:dyDescent="0.25">
      <c r="A345">
        <v>18020000</v>
      </c>
      <c r="C345">
        <v>0</v>
      </c>
      <c r="D345" t="s">
        <v>2398</v>
      </c>
      <c r="E345">
        <v>1345</v>
      </c>
      <c r="F345">
        <v>1659</v>
      </c>
      <c r="G345">
        <v>1800</v>
      </c>
      <c r="H345">
        <v>0</v>
      </c>
      <c r="I345">
        <v>13.45</v>
      </c>
      <c r="J345">
        <v>16.59</v>
      </c>
      <c r="K345">
        <v>18</v>
      </c>
      <c r="L345">
        <v>0</v>
      </c>
    </row>
    <row r="346" spans="1:12" x14ac:dyDescent="0.25">
      <c r="A346">
        <v>18031000</v>
      </c>
      <c r="C346">
        <v>0</v>
      </c>
      <c r="D346" t="s">
        <v>2399</v>
      </c>
      <c r="E346">
        <v>1345</v>
      </c>
      <c r="F346">
        <v>1679</v>
      </c>
      <c r="G346">
        <v>1800</v>
      </c>
      <c r="H346">
        <v>0</v>
      </c>
      <c r="I346">
        <v>13.45</v>
      </c>
      <c r="J346">
        <v>16.79</v>
      </c>
      <c r="K346">
        <v>18</v>
      </c>
      <c r="L346">
        <v>0</v>
      </c>
    </row>
    <row r="347" spans="1:12" x14ac:dyDescent="0.25">
      <c r="A347">
        <v>18032000</v>
      </c>
      <c r="C347">
        <v>0</v>
      </c>
      <c r="D347" t="s">
        <v>2400</v>
      </c>
      <c r="E347">
        <v>1345</v>
      </c>
      <c r="F347">
        <v>1679</v>
      </c>
      <c r="G347">
        <v>1800</v>
      </c>
      <c r="H347">
        <v>0</v>
      </c>
      <c r="I347">
        <v>13.45</v>
      </c>
      <c r="J347">
        <v>16.79</v>
      </c>
      <c r="K347">
        <v>18</v>
      </c>
      <c r="L347">
        <v>0</v>
      </c>
    </row>
    <row r="348" spans="1:12" x14ac:dyDescent="0.25">
      <c r="A348">
        <v>18040000</v>
      </c>
      <c r="C348">
        <v>0</v>
      </c>
      <c r="D348" t="s">
        <v>2401</v>
      </c>
      <c r="E348">
        <v>1345</v>
      </c>
      <c r="F348">
        <v>1679</v>
      </c>
      <c r="G348">
        <v>1800</v>
      </c>
      <c r="H348">
        <v>0</v>
      </c>
      <c r="I348">
        <v>13.45</v>
      </c>
      <c r="J348">
        <v>16.79</v>
      </c>
      <c r="K348">
        <v>18</v>
      </c>
      <c r="L348">
        <v>0</v>
      </c>
    </row>
    <row r="349" spans="1:12" x14ac:dyDescent="0.25">
      <c r="A349">
        <v>18050000</v>
      </c>
      <c r="C349">
        <v>0</v>
      </c>
      <c r="D349" t="s">
        <v>2402</v>
      </c>
      <c r="E349">
        <v>1345</v>
      </c>
      <c r="F349">
        <v>1699</v>
      </c>
      <c r="G349">
        <v>1800</v>
      </c>
      <c r="H349">
        <v>0</v>
      </c>
      <c r="I349">
        <v>13.45</v>
      </c>
      <c r="J349">
        <v>16.989999999999998</v>
      </c>
      <c r="K349">
        <v>18</v>
      </c>
      <c r="L349">
        <v>0</v>
      </c>
    </row>
    <row r="350" spans="1:12" x14ac:dyDescent="0.25">
      <c r="A350">
        <v>18061000</v>
      </c>
      <c r="C350">
        <v>0</v>
      </c>
      <c r="D350" t="s">
        <v>2403</v>
      </c>
      <c r="E350">
        <v>1345</v>
      </c>
      <c r="F350">
        <v>2939</v>
      </c>
      <c r="G350">
        <v>1800</v>
      </c>
      <c r="H350">
        <v>0</v>
      </c>
      <c r="I350">
        <v>13.45</v>
      </c>
      <c r="J350">
        <v>29.39</v>
      </c>
      <c r="K350">
        <v>18</v>
      </c>
      <c r="L350">
        <v>0</v>
      </c>
    </row>
    <row r="351" spans="1:12" x14ac:dyDescent="0.25">
      <c r="A351">
        <v>18062000</v>
      </c>
      <c r="C351">
        <v>0</v>
      </c>
      <c r="D351" t="s">
        <v>2404</v>
      </c>
      <c r="E351">
        <v>1345</v>
      </c>
      <c r="F351">
        <v>2939</v>
      </c>
      <c r="G351">
        <v>1800</v>
      </c>
      <c r="H351">
        <v>0</v>
      </c>
      <c r="I351">
        <v>13.45</v>
      </c>
      <c r="J351">
        <v>29.39</v>
      </c>
      <c r="K351">
        <v>18</v>
      </c>
      <c r="L351">
        <v>0</v>
      </c>
    </row>
    <row r="352" spans="1:12" x14ac:dyDescent="0.25">
      <c r="A352">
        <v>18063110</v>
      </c>
      <c r="C352">
        <v>0</v>
      </c>
      <c r="D352" t="s">
        <v>2405</v>
      </c>
      <c r="E352">
        <v>1660</v>
      </c>
      <c r="F352">
        <v>3385</v>
      </c>
      <c r="G352">
        <v>1800</v>
      </c>
      <c r="H352">
        <v>0</v>
      </c>
      <c r="I352">
        <v>16.600000000000001</v>
      </c>
      <c r="J352">
        <v>33.85</v>
      </c>
      <c r="K352">
        <v>18</v>
      </c>
      <c r="L352">
        <v>0</v>
      </c>
    </row>
    <row r="353" spans="1:12" x14ac:dyDescent="0.25">
      <c r="A353">
        <v>18063120</v>
      </c>
      <c r="C353">
        <v>0</v>
      </c>
      <c r="D353" t="s">
        <v>2406</v>
      </c>
      <c r="E353">
        <v>1660</v>
      </c>
      <c r="F353">
        <v>3385</v>
      </c>
      <c r="G353">
        <v>1800</v>
      </c>
      <c r="H353">
        <v>0</v>
      </c>
      <c r="I353">
        <v>16.600000000000001</v>
      </c>
      <c r="J353">
        <v>33.85</v>
      </c>
      <c r="K353">
        <v>18</v>
      </c>
      <c r="L353">
        <v>0</v>
      </c>
    </row>
    <row r="354" spans="1:12" x14ac:dyDescent="0.25">
      <c r="A354">
        <v>18063210</v>
      </c>
      <c r="C354">
        <v>0</v>
      </c>
      <c r="D354" t="s">
        <v>2407</v>
      </c>
      <c r="E354">
        <v>1660</v>
      </c>
      <c r="F354">
        <v>3385</v>
      </c>
      <c r="G354">
        <v>1800</v>
      </c>
      <c r="H354">
        <v>0</v>
      </c>
      <c r="I354">
        <v>16.600000000000001</v>
      </c>
      <c r="J354">
        <v>33.85</v>
      </c>
      <c r="K354">
        <v>18</v>
      </c>
      <c r="L354">
        <v>0</v>
      </c>
    </row>
    <row r="355" spans="1:12" x14ac:dyDescent="0.25">
      <c r="A355">
        <v>18063220</v>
      </c>
      <c r="C355">
        <v>0</v>
      </c>
      <c r="D355" t="s">
        <v>2408</v>
      </c>
      <c r="E355">
        <v>1660</v>
      </c>
      <c r="F355">
        <v>3385</v>
      </c>
      <c r="G355">
        <v>1800</v>
      </c>
      <c r="H355">
        <v>0</v>
      </c>
      <c r="I355">
        <v>16.600000000000001</v>
      </c>
      <c r="J355">
        <v>33.85</v>
      </c>
      <c r="K355">
        <v>18</v>
      </c>
      <c r="L355">
        <v>0</v>
      </c>
    </row>
    <row r="356" spans="1:12" x14ac:dyDescent="0.25">
      <c r="A356">
        <v>18069000</v>
      </c>
      <c r="C356">
        <v>0</v>
      </c>
      <c r="D356" t="s">
        <v>12591</v>
      </c>
      <c r="E356">
        <v>1660</v>
      </c>
      <c r="F356">
        <v>3385</v>
      </c>
      <c r="G356">
        <v>1800</v>
      </c>
      <c r="H356">
        <v>0</v>
      </c>
      <c r="I356">
        <v>16.600000000000001</v>
      </c>
      <c r="J356">
        <v>33.85</v>
      </c>
      <c r="K356">
        <v>18</v>
      </c>
      <c r="L356">
        <v>0</v>
      </c>
    </row>
    <row r="357" spans="1:12" x14ac:dyDescent="0.25">
      <c r="A357">
        <v>18069000</v>
      </c>
      <c r="B357">
        <v>1</v>
      </c>
      <c r="C357">
        <v>0</v>
      </c>
      <c r="D357" t="s">
        <v>10459</v>
      </c>
      <c r="E357">
        <v>1345</v>
      </c>
      <c r="F357">
        <v>3070</v>
      </c>
      <c r="G357">
        <v>1800</v>
      </c>
      <c r="H357">
        <v>0</v>
      </c>
      <c r="I357">
        <v>13.45</v>
      </c>
      <c r="J357">
        <v>30.7</v>
      </c>
      <c r="K357">
        <v>18</v>
      </c>
      <c r="L357">
        <v>0</v>
      </c>
    </row>
    <row r="358" spans="1:12" x14ac:dyDescent="0.25">
      <c r="A358">
        <v>19011010</v>
      </c>
      <c r="C358">
        <v>0</v>
      </c>
      <c r="D358" t="s">
        <v>2409</v>
      </c>
      <c r="E358">
        <v>1345</v>
      </c>
      <c r="F358">
        <v>2924</v>
      </c>
      <c r="G358">
        <v>1800</v>
      </c>
      <c r="H358">
        <v>0</v>
      </c>
      <c r="I358">
        <v>13.45</v>
      </c>
      <c r="J358">
        <v>29.24</v>
      </c>
      <c r="K358">
        <v>18</v>
      </c>
      <c r="L358">
        <v>0</v>
      </c>
    </row>
    <row r="359" spans="1:12" x14ac:dyDescent="0.25">
      <c r="A359">
        <v>19011020</v>
      </c>
      <c r="C359">
        <v>0</v>
      </c>
      <c r="D359" t="s">
        <v>2410</v>
      </c>
      <c r="E359">
        <v>1345</v>
      </c>
      <c r="F359">
        <v>2939</v>
      </c>
      <c r="G359">
        <v>1800</v>
      </c>
      <c r="H359">
        <v>0</v>
      </c>
      <c r="I359">
        <v>13.45</v>
      </c>
      <c r="J359">
        <v>29.39</v>
      </c>
      <c r="K359">
        <v>18</v>
      </c>
      <c r="L359">
        <v>0</v>
      </c>
    </row>
    <row r="360" spans="1:12" x14ac:dyDescent="0.25">
      <c r="A360">
        <v>19011030</v>
      </c>
      <c r="C360">
        <v>0</v>
      </c>
      <c r="D360" t="s">
        <v>2411</v>
      </c>
      <c r="E360">
        <v>1345</v>
      </c>
      <c r="F360">
        <v>2939</v>
      </c>
      <c r="G360">
        <v>1800</v>
      </c>
      <c r="H360">
        <v>0</v>
      </c>
      <c r="I360">
        <v>13.45</v>
      </c>
      <c r="J360">
        <v>29.39</v>
      </c>
      <c r="K360">
        <v>18</v>
      </c>
      <c r="L360">
        <v>0</v>
      </c>
    </row>
    <row r="361" spans="1:12" x14ac:dyDescent="0.25">
      <c r="A361">
        <v>19011090</v>
      </c>
      <c r="C361">
        <v>0</v>
      </c>
      <c r="D361" t="s">
        <v>2412</v>
      </c>
      <c r="E361">
        <v>1345</v>
      </c>
      <c r="F361">
        <v>2939</v>
      </c>
      <c r="G361">
        <v>1800</v>
      </c>
      <c r="H361">
        <v>0</v>
      </c>
      <c r="I361">
        <v>13.45</v>
      </c>
      <c r="J361">
        <v>29.39</v>
      </c>
      <c r="K361">
        <v>18</v>
      </c>
      <c r="L361">
        <v>0</v>
      </c>
    </row>
    <row r="362" spans="1:12" x14ac:dyDescent="0.25">
      <c r="A362">
        <v>19012010</v>
      </c>
      <c r="C362">
        <v>0</v>
      </c>
      <c r="D362" t="s">
        <v>12592</v>
      </c>
      <c r="E362">
        <v>1345</v>
      </c>
      <c r="F362">
        <v>2664</v>
      </c>
      <c r="G362">
        <v>1200</v>
      </c>
      <c r="H362">
        <v>0</v>
      </c>
      <c r="I362">
        <v>13.45</v>
      </c>
      <c r="J362">
        <v>26.64</v>
      </c>
      <c r="K362">
        <v>12</v>
      </c>
      <c r="L362">
        <v>0</v>
      </c>
    </row>
    <row r="363" spans="1:12" x14ac:dyDescent="0.25">
      <c r="A363">
        <v>19012010</v>
      </c>
      <c r="B363">
        <v>1</v>
      </c>
      <c r="C363">
        <v>0</v>
      </c>
      <c r="D363" t="s">
        <v>12593</v>
      </c>
      <c r="E363">
        <v>1345</v>
      </c>
      <c r="F363">
        <v>2664</v>
      </c>
      <c r="G363">
        <v>1200</v>
      </c>
      <c r="H363">
        <v>0</v>
      </c>
      <c r="I363">
        <v>13.45</v>
      </c>
      <c r="J363">
        <v>26.64</v>
      </c>
      <c r="K363">
        <v>12</v>
      </c>
      <c r="L363">
        <v>0</v>
      </c>
    </row>
    <row r="364" spans="1:12" x14ac:dyDescent="0.25">
      <c r="A364">
        <v>19012020</v>
      </c>
      <c r="C364">
        <v>0</v>
      </c>
      <c r="D364" t="s">
        <v>12592</v>
      </c>
      <c r="E364">
        <v>1345</v>
      </c>
      <c r="F364">
        <v>2664</v>
      </c>
      <c r="G364">
        <v>1200</v>
      </c>
      <c r="H364">
        <v>0</v>
      </c>
      <c r="I364">
        <v>13.45</v>
      </c>
      <c r="J364">
        <v>26.64</v>
      </c>
      <c r="K364">
        <v>12</v>
      </c>
      <c r="L364">
        <v>0</v>
      </c>
    </row>
    <row r="365" spans="1:12" x14ac:dyDescent="0.25">
      <c r="A365">
        <v>19012090</v>
      </c>
      <c r="C365">
        <v>0</v>
      </c>
      <c r="D365" t="s">
        <v>12592</v>
      </c>
      <c r="E365">
        <v>1345</v>
      </c>
      <c r="F365">
        <v>2664</v>
      </c>
      <c r="G365">
        <v>1200</v>
      </c>
      <c r="H365">
        <v>0</v>
      </c>
      <c r="I365">
        <v>13.45</v>
      </c>
      <c r="J365">
        <v>26.64</v>
      </c>
      <c r="K365">
        <v>12</v>
      </c>
      <c r="L365">
        <v>0</v>
      </c>
    </row>
    <row r="366" spans="1:12" x14ac:dyDescent="0.25">
      <c r="A366">
        <v>19012090</v>
      </c>
      <c r="B366">
        <v>1</v>
      </c>
      <c r="C366">
        <v>0</v>
      </c>
      <c r="D366" t="s">
        <v>12594</v>
      </c>
      <c r="E366">
        <v>1345</v>
      </c>
      <c r="F366">
        <v>2664</v>
      </c>
      <c r="G366">
        <v>1200</v>
      </c>
      <c r="H366">
        <v>0</v>
      </c>
      <c r="I366">
        <v>13.45</v>
      </c>
      <c r="J366">
        <v>26.64</v>
      </c>
      <c r="K366">
        <v>12</v>
      </c>
      <c r="L366">
        <v>0</v>
      </c>
    </row>
    <row r="367" spans="1:12" x14ac:dyDescent="0.25">
      <c r="A367">
        <v>19019010</v>
      </c>
      <c r="C367">
        <v>0</v>
      </c>
      <c r="D367" t="s">
        <v>15</v>
      </c>
      <c r="E367">
        <v>1345</v>
      </c>
      <c r="F367">
        <v>2664</v>
      </c>
      <c r="G367">
        <v>1800</v>
      </c>
      <c r="H367">
        <v>0</v>
      </c>
      <c r="I367">
        <v>13.45</v>
      </c>
      <c r="J367">
        <v>26.64</v>
      </c>
      <c r="K367">
        <v>18</v>
      </c>
      <c r="L367">
        <v>0</v>
      </c>
    </row>
    <row r="368" spans="1:12" x14ac:dyDescent="0.25">
      <c r="A368">
        <v>19019020</v>
      </c>
      <c r="C368">
        <v>0</v>
      </c>
      <c r="D368" t="s">
        <v>16</v>
      </c>
      <c r="E368">
        <v>1345</v>
      </c>
      <c r="F368">
        <v>2924</v>
      </c>
      <c r="G368">
        <v>1800</v>
      </c>
      <c r="H368">
        <v>0</v>
      </c>
      <c r="I368">
        <v>13.45</v>
      </c>
      <c r="J368">
        <v>29.24</v>
      </c>
      <c r="K368">
        <v>18</v>
      </c>
      <c r="L368">
        <v>0</v>
      </c>
    </row>
    <row r="369" spans="1:12" x14ac:dyDescent="0.25">
      <c r="A369">
        <v>19019090</v>
      </c>
      <c r="C369">
        <v>0</v>
      </c>
      <c r="D369" t="s">
        <v>2413</v>
      </c>
      <c r="E369">
        <v>1345</v>
      </c>
      <c r="F369">
        <v>2804</v>
      </c>
      <c r="G369">
        <v>1800</v>
      </c>
      <c r="H369">
        <v>0</v>
      </c>
      <c r="I369">
        <v>13.45</v>
      </c>
      <c r="J369">
        <v>28.04</v>
      </c>
      <c r="K369">
        <v>18</v>
      </c>
      <c r="L369">
        <v>0</v>
      </c>
    </row>
    <row r="370" spans="1:12" x14ac:dyDescent="0.25">
      <c r="A370">
        <v>19021100</v>
      </c>
      <c r="C370">
        <v>0</v>
      </c>
      <c r="D370" t="s">
        <v>2414</v>
      </c>
      <c r="E370">
        <v>1345</v>
      </c>
      <c r="F370">
        <v>2259</v>
      </c>
      <c r="G370">
        <v>1200</v>
      </c>
      <c r="H370">
        <v>0</v>
      </c>
      <c r="I370">
        <v>13.45</v>
      </c>
      <c r="J370">
        <v>22.59</v>
      </c>
      <c r="K370">
        <v>12</v>
      </c>
      <c r="L370">
        <v>0</v>
      </c>
    </row>
    <row r="371" spans="1:12" x14ac:dyDescent="0.25">
      <c r="A371">
        <v>19021900</v>
      </c>
      <c r="C371">
        <v>0</v>
      </c>
      <c r="D371" t="s">
        <v>2415</v>
      </c>
      <c r="E371">
        <v>1345</v>
      </c>
      <c r="F371">
        <v>1545</v>
      </c>
      <c r="G371">
        <v>1200</v>
      </c>
      <c r="H371">
        <v>0</v>
      </c>
      <c r="I371">
        <v>13.45</v>
      </c>
      <c r="J371">
        <v>15.45</v>
      </c>
      <c r="K371">
        <v>12</v>
      </c>
      <c r="L371">
        <v>0</v>
      </c>
    </row>
    <row r="372" spans="1:12" x14ac:dyDescent="0.25">
      <c r="A372">
        <v>19022000</v>
      </c>
      <c r="C372">
        <v>0</v>
      </c>
      <c r="D372" t="s">
        <v>2416</v>
      </c>
      <c r="E372">
        <v>1345</v>
      </c>
      <c r="F372">
        <v>2117</v>
      </c>
      <c r="G372">
        <v>1800</v>
      </c>
      <c r="H372">
        <v>0</v>
      </c>
      <c r="I372">
        <v>13.45</v>
      </c>
      <c r="J372">
        <v>21.17</v>
      </c>
      <c r="K372">
        <v>18</v>
      </c>
      <c r="L372">
        <v>0</v>
      </c>
    </row>
    <row r="373" spans="1:12" x14ac:dyDescent="0.25">
      <c r="A373">
        <v>19023000</v>
      </c>
      <c r="C373">
        <v>0</v>
      </c>
      <c r="D373" t="s">
        <v>2417</v>
      </c>
      <c r="E373">
        <v>1345</v>
      </c>
      <c r="F373">
        <v>1871</v>
      </c>
      <c r="G373">
        <v>1800</v>
      </c>
      <c r="H373">
        <v>0</v>
      </c>
      <c r="I373">
        <v>13.45</v>
      </c>
      <c r="J373">
        <v>18.71</v>
      </c>
      <c r="K373">
        <v>18</v>
      </c>
      <c r="L373">
        <v>0</v>
      </c>
    </row>
    <row r="374" spans="1:12" x14ac:dyDescent="0.25">
      <c r="A374">
        <v>19024000</v>
      </c>
      <c r="C374">
        <v>0</v>
      </c>
      <c r="D374" t="s">
        <v>2418</v>
      </c>
      <c r="E374">
        <v>1345</v>
      </c>
      <c r="F374">
        <v>2190</v>
      </c>
      <c r="G374">
        <v>1800</v>
      </c>
      <c r="H374">
        <v>0</v>
      </c>
      <c r="I374">
        <v>13.45</v>
      </c>
      <c r="J374">
        <v>21.9</v>
      </c>
      <c r="K374">
        <v>18</v>
      </c>
      <c r="L374">
        <v>0</v>
      </c>
    </row>
    <row r="375" spans="1:12" x14ac:dyDescent="0.25">
      <c r="A375">
        <v>19030000</v>
      </c>
      <c r="C375">
        <v>0</v>
      </c>
      <c r="D375" t="s">
        <v>2419</v>
      </c>
      <c r="E375">
        <v>1345</v>
      </c>
      <c r="F375">
        <v>1718</v>
      </c>
      <c r="G375">
        <v>1800</v>
      </c>
      <c r="H375">
        <v>0</v>
      </c>
      <c r="I375">
        <v>13.45</v>
      </c>
      <c r="J375">
        <v>17.18</v>
      </c>
      <c r="K375">
        <v>18</v>
      </c>
      <c r="L375">
        <v>0</v>
      </c>
    </row>
    <row r="376" spans="1:12" x14ac:dyDescent="0.25">
      <c r="A376">
        <v>19041000</v>
      </c>
      <c r="C376">
        <v>0</v>
      </c>
      <c r="D376" t="s">
        <v>2420</v>
      </c>
      <c r="E376">
        <v>1345</v>
      </c>
      <c r="F376">
        <v>1695</v>
      </c>
      <c r="G376">
        <v>1800</v>
      </c>
      <c r="H376">
        <v>0</v>
      </c>
      <c r="I376">
        <v>13.45</v>
      </c>
      <c r="J376">
        <v>16.95</v>
      </c>
      <c r="K376">
        <v>18</v>
      </c>
      <c r="L376">
        <v>0</v>
      </c>
    </row>
    <row r="377" spans="1:12" x14ac:dyDescent="0.25">
      <c r="A377">
        <v>19042000</v>
      </c>
      <c r="C377">
        <v>0</v>
      </c>
      <c r="D377" t="s">
        <v>2421</v>
      </c>
      <c r="E377">
        <v>1345</v>
      </c>
      <c r="F377">
        <v>1831</v>
      </c>
      <c r="G377">
        <v>1800</v>
      </c>
      <c r="H377">
        <v>0</v>
      </c>
      <c r="I377">
        <v>13.45</v>
      </c>
      <c r="J377">
        <v>18.309999999999999</v>
      </c>
      <c r="K377">
        <v>18</v>
      </c>
      <c r="L377">
        <v>0</v>
      </c>
    </row>
    <row r="378" spans="1:12" x14ac:dyDescent="0.25">
      <c r="A378">
        <v>19043000</v>
      </c>
      <c r="C378">
        <v>0</v>
      </c>
      <c r="D378" t="s">
        <v>2422</v>
      </c>
      <c r="E378">
        <v>1345</v>
      </c>
      <c r="F378">
        <v>1718</v>
      </c>
      <c r="G378">
        <v>1800</v>
      </c>
      <c r="H378">
        <v>0</v>
      </c>
      <c r="I378">
        <v>13.45</v>
      </c>
      <c r="J378">
        <v>17.18</v>
      </c>
      <c r="K378">
        <v>18</v>
      </c>
      <c r="L378">
        <v>0</v>
      </c>
    </row>
    <row r="379" spans="1:12" x14ac:dyDescent="0.25">
      <c r="A379">
        <v>19049000</v>
      </c>
      <c r="C379">
        <v>0</v>
      </c>
      <c r="D379" t="s">
        <v>2423</v>
      </c>
      <c r="E379">
        <v>1345</v>
      </c>
      <c r="F379">
        <v>1695</v>
      </c>
      <c r="G379">
        <v>1800</v>
      </c>
      <c r="H379">
        <v>0</v>
      </c>
      <c r="I379">
        <v>13.45</v>
      </c>
      <c r="J379">
        <v>16.95</v>
      </c>
      <c r="K379">
        <v>18</v>
      </c>
      <c r="L379">
        <v>0</v>
      </c>
    </row>
    <row r="380" spans="1:12" x14ac:dyDescent="0.25">
      <c r="A380">
        <v>19051000</v>
      </c>
      <c r="C380">
        <v>0</v>
      </c>
      <c r="D380" t="s">
        <v>2424</v>
      </c>
      <c r="E380">
        <v>1345</v>
      </c>
      <c r="F380">
        <v>2939</v>
      </c>
      <c r="G380">
        <v>1200</v>
      </c>
      <c r="H380">
        <v>0</v>
      </c>
      <c r="I380">
        <v>13.45</v>
      </c>
      <c r="J380">
        <v>29.39</v>
      </c>
      <c r="K380">
        <v>12</v>
      </c>
      <c r="L380">
        <v>0</v>
      </c>
    </row>
    <row r="381" spans="1:12" x14ac:dyDescent="0.25">
      <c r="A381">
        <v>19052010</v>
      </c>
      <c r="C381">
        <v>0</v>
      </c>
      <c r="D381" t="s">
        <v>17</v>
      </c>
      <c r="E381">
        <v>1345</v>
      </c>
      <c r="F381">
        <v>2171</v>
      </c>
      <c r="G381">
        <v>1200</v>
      </c>
      <c r="H381">
        <v>0</v>
      </c>
      <c r="I381">
        <v>13.45</v>
      </c>
      <c r="J381">
        <v>21.71</v>
      </c>
      <c r="K381">
        <v>12</v>
      </c>
      <c r="L381">
        <v>0</v>
      </c>
    </row>
    <row r="382" spans="1:12" x14ac:dyDescent="0.25">
      <c r="A382">
        <v>19052090</v>
      </c>
      <c r="C382">
        <v>0</v>
      </c>
      <c r="D382" t="s">
        <v>2425</v>
      </c>
      <c r="E382">
        <v>1345</v>
      </c>
      <c r="F382">
        <v>1873</v>
      </c>
      <c r="G382">
        <v>1200</v>
      </c>
      <c r="H382">
        <v>0</v>
      </c>
      <c r="I382">
        <v>13.45</v>
      </c>
      <c r="J382">
        <v>18.73</v>
      </c>
      <c r="K382">
        <v>12</v>
      </c>
      <c r="L382">
        <v>0</v>
      </c>
    </row>
    <row r="383" spans="1:12" x14ac:dyDescent="0.25">
      <c r="A383">
        <v>19053100</v>
      </c>
      <c r="C383">
        <v>0</v>
      </c>
      <c r="D383" t="s">
        <v>2426</v>
      </c>
      <c r="E383">
        <v>1345</v>
      </c>
      <c r="F383">
        <v>1682</v>
      </c>
      <c r="G383">
        <v>1800</v>
      </c>
      <c r="H383">
        <v>0</v>
      </c>
      <c r="I383">
        <v>13.45</v>
      </c>
      <c r="J383">
        <v>16.82</v>
      </c>
      <c r="K383">
        <v>18</v>
      </c>
      <c r="L383">
        <v>0</v>
      </c>
    </row>
    <row r="384" spans="1:12" x14ac:dyDescent="0.25">
      <c r="A384">
        <v>19053200</v>
      </c>
      <c r="C384">
        <v>0</v>
      </c>
      <c r="D384" t="s">
        <v>2427</v>
      </c>
      <c r="E384">
        <v>1345</v>
      </c>
      <c r="F384">
        <v>2109</v>
      </c>
      <c r="G384">
        <v>1800</v>
      </c>
      <c r="H384">
        <v>0</v>
      </c>
      <c r="I384">
        <v>13.45</v>
      </c>
      <c r="J384">
        <v>21.09</v>
      </c>
      <c r="K384">
        <v>18</v>
      </c>
      <c r="L384">
        <v>0</v>
      </c>
    </row>
    <row r="385" spans="1:12" x14ac:dyDescent="0.25">
      <c r="A385">
        <v>19054000</v>
      </c>
      <c r="C385">
        <v>0</v>
      </c>
      <c r="D385" t="s">
        <v>2428</v>
      </c>
      <c r="E385">
        <v>1345</v>
      </c>
      <c r="F385">
        <v>2195</v>
      </c>
      <c r="G385">
        <v>1200</v>
      </c>
      <c r="H385">
        <v>0</v>
      </c>
      <c r="I385">
        <v>13.45</v>
      </c>
      <c r="J385">
        <v>21.95</v>
      </c>
      <c r="K385">
        <v>12</v>
      </c>
      <c r="L385">
        <v>0</v>
      </c>
    </row>
    <row r="386" spans="1:12" x14ac:dyDescent="0.25">
      <c r="A386">
        <v>19059010</v>
      </c>
      <c r="C386">
        <v>0</v>
      </c>
      <c r="D386" t="s">
        <v>10460</v>
      </c>
      <c r="E386">
        <v>1345</v>
      </c>
      <c r="F386">
        <v>2261</v>
      </c>
      <c r="G386">
        <v>1200</v>
      </c>
      <c r="H386">
        <v>0</v>
      </c>
      <c r="I386">
        <v>13.45</v>
      </c>
      <c r="J386">
        <v>22.61</v>
      </c>
      <c r="K386">
        <v>12</v>
      </c>
      <c r="L386">
        <v>0</v>
      </c>
    </row>
    <row r="387" spans="1:12" x14ac:dyDescent="0.25">
      <c r="A387">
        <v>19059020</v>
      </c>
      <c r="C387">
        <v>0</v>
      </c>
      <c r="D387" t="s">
        <v>2429</v>
      </c>
      <c r="E387">
        <v>1345</v>
      </c>
      <c r="F387">
        <v>1545</v>
      </c>
      <c r="G387">
        <v>1200</v>
      </c>
      <c r="H387">
        <v>0</v>
      </c>
      <c r="I387">
        <v>13.45</v>
      </c>
      <c r="J387">
        <v>15.45</v>
      </c>
      <c r="K387">
        <v>12</v>
      </c>
      <c r="L387">
        <v>0</v>
      </c>
    </row>
    <row r="388" spans="1:12" x14ac:dyDescent="0.25">
      <c r="A388">
        <v>19059090</v>
      </c>
      <c r="C388">
        <v>0</v>
      </c>
      <c r="D388" t="s">
        <v>12595</v>
      </c>
      <c r="E388">
        <v>1345</v>
      </c>
      <c r="F388">
        <v>1623</v>
      </c>
      <c r="G388">
        <v>1200</v>
      </c>
      <c r="H388">
        <v>0</v>
      </c>
      <c r="I388">
        <v>13.45</v>
      </c>
      <c r="J388">
        <v>16.23</v>
      </c>
      <c r="K388">
        <v>12</v>
      </c>
      <c r="L388">
        <v>0</v>
      </c>
    </row>
    <row r="389" spans="1:12" x14ac:dyDescent="0.25">
      <c r="A389">
        <v>19059090</v>
      </c>
      <c r="B389">
        <v>1</v>
      </c>
      <c r="C389">
        <v>0</v>
      </c>
      <c r="D389" t="s">
        <v>10461</v>
      </c>
      <c r="E389">
        <v>1345</v>
      </c>
      <c r="F389">
        <v>1623</v>
      </c>
      <c r="G389">
        <v>1200</v>
      </c>
      <c r="H389">
        <v>0</v>
      </c>
      <c r="I389">
        <v>13.45</v>
      </c>
      <c r="J389">
        <v>16.23</v>
      </c>
      <c r="K389">
        <v>12</v>
      </c>
      <c r="L389">
        <v>0</v>
      </c>
    </row>
    <row r="390" spans="1:12" x14ac:dyDescent="0.25">
      <c r="A390">
        <v>20011000</v>
      </c>
      <c r="C390">
        <v>0</v>
      </c>
      <c r="D390" t="s">
        <v>2430</v>
      </c>
      <c r="E390">
        <v>1345</v>
      </c>
      <c r="F390">
        <v>1574</v>
      </c>
      <c r="G390">
        <v>1800</v>
      </c>
      <c r="H390">
        <v>0</v>
      </c>
      <c r="I390">
        <v>13.45</v>
      </c>
      <c r="J390">
        <v>15.74</v>
      </c>
      <c r="K390">
        <v>18</v>
      </c>
      <c r="L390">
        <v>0</v>
      </c>
    </row>
    <row r="391" spans="1:12" x14ac:dyDescent="0.25">
      <c r="A391">
        <v>20019000</v>
      </c>
      <c r="C391">
        <v>0</v>
      </c>
      <c r="D391" t="s">
        <v>2431</v>
      </c>
      <c r="E391">
        <v>1345</v>
      </c>
      <c r="F391">
        <v>1574</v>
      </c>
      <c r="G391">
        <v>1800</v>
      </c>
      <c r="H391">
        <v>0</v>
      </c>
      <c r="I391">
        <v>13.45</v>
      </c>
      <c r="J391">
        <v>15.74</v>
      </c>
      <c r="K391">
        <v>18</v>
      </c>
      <c r="L391">
        <v>0</v>
      </c>
    </row>
    <row r="392" spans="1:12" x14ac:dyDescent="0.25">
      <c r="A392">
        <v>20021000</v>
      </c>
      <c r="C392">
        <v>0</v>
      </c>
      <c r="D392" t="s">
        <v>2432</v>
      </c>
      <c r="E392">
        <v>1345</v>
      </c>
      <c r="F392">
        <v>2123</v>
      </c>
      <c r="G392">
        <v>1800</v>
      </c>
      <c r="H392">
        <v>0</v>
      </c>
      <c r="I392">
        <v>13.45</v>
      </c>
      <c r="J392">
        <v>21.23</v>
      </c>
      <c r="K392">
        <v>18</v>
      </c>
      <c r="L392">
        <v>0</v>
      </c>
    </row>
    <row r="393" spans="1:12" x14ac:dyDescent="0.25">
      <c r="A393">
        <v>20021000</v>
      </c>
      <c r="B393">
        <v>1</v>
      </c>
      <c r="C393">
        <v>0</v>
      </c>
      <c r="D393" t="s">
        <v>10462</v>
      </c>
      <c r="E393">
        <v>1345</v>
      </c>
      <c r="F393">
        <v>2123</v>
      </c>
      <c r="G393">
        <v>1800</v>
      </c>
      <c r="H393">
        <v>0</v>
      </c>
      <c r="I393">
        <v>13.45</v>
      </c>
      <c r="J393">
        <v>21.23</v>
      </c>
      <c r="K393">
        <v>18</v>
      </c>
      <c r="L393">
        <v>0</v>
      </c>
    </row>
    <row r="394" spans="1:12" x14ac:dyDescent="0.25">
      <c r="A394">
        <v>20029000</v>
      </c>
      <c r="C394">
        <v>0</v>
      </c>
      <c r="D394" t="s">
        <v>12260</v>
      </c>
      <c r="E394">
        <v>1345</v>
      </c>
      <c r="F394">
        <v>2123</v>
      </c>
      <c r="G394">
        <v>1800</v>
      </c>
      <c r="H394">
        <v>0</v>
      </c>
      <c r="I394">
        <v>13.45</v>
      </c>
      <c r="J394">
        <v>21.23</v>
      </c>
      <c r="K394">
        <v>18</v>
      </c>
      <c r="L394">
        <v>0</v>
      </c>
    </row>
    <row r="395" spans="1:12" x14ac:dyDescent="0.25">
      <c r="A395">
        <v>20029000</v>
      </c>
      <c r="B395">
        <v>1</v>
      </c>
      <c r="C395">
        <v>0</v>
      </c>
      <c r="D395" t="s">
        <v>12261</v>
      </c>
      <c r="E395">
        <v>1345</v>
      </c>
      <c r="F395">
        <v>2123</v>
      </c>
      <c r="G395">
        <v>1800</v>
      </c>
      <c r="H395">
        <v>0</v>
      </c>
      <c r="I395">
        <v>13.45</v>
      </c>
      <c r="J395">
        <v>21.23</v>
      </c>
      <c r="K395">
        <v>18</v>
      </c>
      <c r="L395">
        <v>0</v>
      </c>
    </row>
    <row r="396" spans="1:12" x14ac:dyDescent="0.25">
      <c r="A396">
        <v>20031000</v>
      </c>
      <c r="C396">
        <v>0</v>
      </c>
      <c r="D396" t="s">
        <v>2433</v>
      </c>
      <c r="E396">
        <v>1345</v>
      </c>
      <c r="F396">
        <v>1699</v>
      </c>
      <c r="G396">
        <v>1800</v>
      </c>
      <c r="H396">
        <v>0</v>
      </c>
      <c r="I396">
        <v>13.45</v>
      </c>
      <c r="J396">
        <v>16.989999999999998</v>
      </c>
      <c r="K396">
        <v>18</v>
      </c>
      <c r="L396">
        <v>0</v>
      </c>
    </row>
    <row r="397" spans="1:12" x14ac:dyDescent="0.25">
      <c r="A397">
        <v>20031000</v>
      </c>
      <c r="B397">
        <v>1</v>
      </c>
      <c r="C397">
        <v>0</v>
      </c>
      <c r="D397" t="s">
        <v>10463</v>
      </c>
      <c r="E397">
        <v>1345</v>
      </c>
      <c r="F397">
        <v>1699</v>
      </c>
      <c r="G397">
        <v>1800</v>
      </c>
      <c r="H397">
        <v>0</v>
      </c>
      <c r="I397">
        <v>13.45</v>
      </c>
      <c r="J397">
        <v>16.989999999999998</v>
      </c>
      <c r="K397">
        <v>18</v>
      </c>
      <c r="L397">
        <v>0</v>
      </c>
    </row>
    <row r="398" spans="1:12" x14ac:dyDescent="0.25">
      <c r="A398">
        <v>20039000</v>
      </c>
      <c r="C398">
        <v>0</v>
      </c>
      <c r="D398" t="s">
        <v>12596</v>
      </c>
      <c r="E398">
        <v>1345</v>
      </c>
      <c r="F398">
        <v>1699</v>
      </c>
      <c r="G398">
        <v>1800</v>
      </c>
      <c r="H398">
        <v>0</v>
      </c>
      <c r="I398">
        <v>13.45</v>
      </c>
      <c r="J398">
        <v>16.989999999999998</v>
      </c>
      <c r="K398">
        <v>18</v>
      </c>
      <c r="L398">
        <v>0</v>
      </c>
    </row>
    <row r="399" spans="1:12" x14ac:dyDescent="0.25">
      <c r="A399">
        <v>20039000</v>
      </c>
      <c r="B399">
        <v>1</v>
      </c>
      <c r="C399">
        <v>0</v>
      </c>
      <c r="D399" t="s">
        <v>10464</v>
      </c>
      <c r="E399">
        <v>1345</v>
      </c>
      <c r="F399">
        <v>1699</v>
      </c>
      <c r="G399">
        <v>1800</v>
      </c>
      <c r="H399">
        <v>0</v>
      </c>
      <c r="I399">
        <v>13.45</v>
      </c>
      <c r="J399">
        <v>16.989999999999998</v>
      </c>
      <c r="K399">
        <v>18</v>
      </c>
      <c r="L399">
        <v>0</v>
      </c>
    </row>
    <row r="400" spans="1:12" x14ac:dyDescent="0.25">
      <c r="A400">
        <v>20039000</v>
      </c>
      <c r="B400">
        <v>2</v>
      </c>
      <c r="C400">
        <v>0</v>
      </c>
      <c r="D400" t="s">
        <v>10465</v>
      </c>
      <c r="E400">
        <v>1345</v>
      </c>
      <c r="F400">
        <v>1699</v>
      </c>
      <c r="G400">
        <v>1800</v>
      </c>
      <c r="H400">
        <v>0</v>
      </c>
      <c r="I400">
        <v>13.45</v>
      </c>
      <c r="J400">
        <v>16.989999999999998</v>
      </c>
      <c r="K400">
        <v>18</v>
      </c>
      <c r="L400">
        <v>0</v>
      </c>
    </row>
    <row r="401" spans="1:12" x14ac:dyDescent="0.25">
      <c r="A401">
        <v>20039000</v>
      </c>
      <c r="B401">
        <v>3</v>
      </c>
      <c r="C401">
        <v>0</v>
      </c>
      <c r="D401" t="s">
        <v>9703</v>
      </c>
      <c r="E401">
        <v>1388</v>
      </c>
      <c r="F401">
        <v>1742</v>
      </c>
      <c r="G401">
        <v>1800</v>
      </c>
      <c r="H401">
        <v>0</v>
      </c>
      <c r="I401">
        <v>13.88</v>
      </c>
      <c r="J401">
        <v>17.420000000000002</v>
      </c>
      <c r="K401">
        <v>18</v>
      </c>
      <c r="L401">
        <v>0</v>
      </c>
    </row>
    <row r="402" spans="1:12" x14ac:dyDescent="0.25">
      <c r="A402">
        <v>20041000</v>
      </c>
      <c r="C402">
        <v>0</v>
      </c>
      <c r="D402" t="s">
        <v>12597</v>
      </c>
      <c r="E402">
        <v>1345</v>
      </c>
      <c r="F402">
        <v>1935</v>
      </c>
      <c r="G402">
        <v>1800</v>
      </c>
      <c r="H402">
        <v>0</v>
      </c>
      <c r="I402">
        <v>13.45</v>
      </c>
      <c r="J402">
        <v>19.350000000000001</v>
      </c>
      <c r="K402">
        <v>18</v>
      </c>
      <c r="L402">
        <v>0</v>
      </c>
    </row>
    <row r="403" spans="1:12" x14ac:dyDescent="0.25">
      <c r="A403">
        <v>20041000</v>
      </c>
      <c r="B403">
        <v>1</v>
      </c>
      <c r="C403">
        <v>0</v>
      </c>
      <c r="D403" t="s">
        <v>10466</v>
      </c>
      <c r="E403">
        <v>1345</v>
      </c>
      <c r="F403">
        <v>1935</v>
      </c>
      <c r="G403">
        <v>1800</v>
      </c>
      <c r="H403">
        <v>0</v>
      </c>
      <c r="I403">
        <v>13.45</v>
      </c>
      <c r="J403">
        <v>19.350000000000001</v>
      </c>
      <c r="K403">
        <v>18</v>
      </c>
      <c r="L403">
        <v>0</v>
      </c>
    </row>
    <row r="404" spans="1:12" x14ac:dyDescent="0.25">
      <c r="A404">
        <v>20049000</v>
      </c>
      <c r="C404">
        <v>0</v>
      </c>
      <c r="D404" t="s">
        <v>2434</v>
      </c>
      <c r="E404">
        <v>1345</v>
      </c>
      <c r="F404">
        <v>1935</v>
      </c>
      <c r="G404">
        <v>1800</v>
      </c>
      <c r="H404">
        <v>0</v>
      </c>
      <c r="I404">
        <v>13.45</v>
      </c>
      <c r="J404">
        <v>19.350000000000001</v>
      </c>
      <c r="K404">
        <v>18</v>
      </c>
      <c r="L404">
        <v>0</v>
      </c>
    </row>
    <row r="405" spans="1:12" x14ac:dyDescent="0.25">
      <c r="A405">
        <v>20049000</v>
      </c>
      <c r="B405">
        <v>1</v>
      </c>
      <c r="C405">
        <v>0</v>
      </c>
      <c r="D405" t="s">
        <v>10467</v>
      </c>
      <c r="E405">
        <v>1345</v>
      </c>
      <c r="F405">
        <v>1935</v>
      </c>
      <c r="G405">
        <v>1800</v>
      </c>
      <c r="H405">
        <v>0</v>
      </c>
      <c r="I405">
        <v>13.45</v>
      </c>
      <c r="J405">
        <v>19.350000000000001</v>
      </c>
      <c r="K405">
        <v>18</v>
      </c>
      <c r="L405">
        <v>0</v>
      </c>
    </row>
    <row r="406" spans="1:12" x14ac:dyDescent="0.25">
      <c r="A406">
        <v>20051000</v>
      </c>
      <c r="C406">
        <v>0</v>
      </c>
      <c r="D406" t="s">
        <v>2435</v>
      </c>
      <c r="E406">
        <v>1345</v>
      </c>
      <c r="F406">
        <v>1898</v>
      </c>
      <c r="G406">
        <v>1800</v>
      </c>
      <c r="H406">
        <v>0</v>
      </c>
      <c r="I406">
        <v>13.45</v>
      </c>
      <c r="J406">
        <v>18.98</v>
      </c>
      <c r="K406">
        <v>18</v>
      </c>
      <c r="L406">
        <v>0</v>
      </c>
    </row>
    <row r="407" spans="1:12" x14ac:dyDescent="0.25">
      <c r="A407">
        <v>20052000</v>
      </c>
      <c r="C407">
        <v>0</v>
      </c>
      <c r="D407" t="s">
        <v>2436</v>
      </c>
      <c r="E407">
        <v>1345</v>
      </c>
      <c r="F407">
        <v>1829</v>
      </c>
      <c r="G407">
        <v>1800</v>
      </c>
      <c r="H407">
        <v>0</v>
      </c>
      <c r="I407">
        <v>13.45</v>
      </c>
      <c r="J407">
        <v>18.29</v>
      </c>
      <c r="K407">
        <v>18</v>
      </c>
      <c r="L407">
        <v>0</v>
      </c>
    </row>
    <row r="408" spans="1:12" x14ac:dyDescent="0.25">
      <c r="A408">
        <v>20054000</v>
      </c>
      <c r="C408">
        <v>0</v>
      </c>
      <c r="D408" t="s">
        <v>2437</v>
      </c>
      <c r="E408">
        <v>1345</v>
      </c>
      <c r="F408">
        <v>1898</v>
      </c>
      <c r="G408">
        <v>1800</v>
      </c>
      <c r="H408">
        <v>0</v>
      </c>
      <c r="I408">
        <v>13.45</v>
      </c>
      <c r="J408">
        <v>18.98</v>
      </c>
      <c r="K408">
        <v>18</v>
      </c>
      <c r="L408">
        <v>0</v>
      </c>
    </row>
    <row r="409" spans="1:12" x14ac:dyDescent="0.25">
      <c r="A409">
        <v>20055100</v>
      </c>
      <c r="C409">
        <v>0</v>
      </c>
      <c r="D409" t="s">
        <v>2438</v>
      </c>
      <c r="E409">
        <v>1345</v>
      </c>
      <c r="F409">
        <v>1898</v>
      </c>
      <c r="G409">
        <v>1800</v>
      </c>
      <c r="H409">
        <v>0</v>
      </c>
      <c r="I409">
        <v>13.45</v>
      </c>
      <c r="J409">
        <v>18.98</v>
      </c>
      <c r="K409">
        <v>18</v>
      </c>
      <c r="L409">
        <v>0</v>
      </c>
    </row>
    <row r="410" spans="1:12" x14ac:dyDescent="0.25">
      <c r="A410">
        <v>20055900</v>
      </c>
      <c r="C410">
        <v>0</v>
      </c>
      <c r="D410" t="s">
        <v>2439</v>
      </c>
      <c r="E410">
        <v>1345</v>
      </c>
      <c r="F410">
        <v>1898</v>
      </c>
      <c r="G410">
        <v>1800</v>
      </c>
      <c r="H410">
        <v>0</v>
      </c>
      <c r="I410">
        <v>13.45</v>
      </c>
      <c r="J410">
        <v>18.98</v>
      </c>
      <c r="K410">
        <v>18</v>
      </c>
      <c r="L410">
        <v>0</v>
      </c>
    </row>
    <row r="411" spans="1:12" x14ac:dyDescent="0.25">
      <c r="A411">
        <v>20056000</v>
      </c>
      <c r="C411">
        <v>0</v>
      </c>
      <c r="D411" t="s">
        <v>2440</v>
      </c>
      <c r="E411">
        <v>1345</v>
      </c>
      <c r="F411">
        <v>1898</v>
      </c>
      <c r="G411">
        <v>1800</v>
      </c>
      <c r="H411">
        <v>0</v>
      </c>
      <c r="I411">
        <v>13.45</v>
      </c>
      <c r="J411">
        <v>18.98</v>
      </c>
      <c r="K411">
        <v>18</v>
      </c>
      <c r="L411">
        <v>0</v>
      </c>
    </row>
    <row r="412" spans="1:12" x14ac:dyDescent="0.25">
      <c r="A412">
        <v>20057000</v>
      </c>
      <c r="C412">
        <v>0</v>
      </c>
      <c r="D412" t="s">
        <v>2441</v>
      </c>
      <c r="E412">
        <v>1345</v>
      </c>
      <c r="F412">
        <v>1898</v>
      </c>
      <c r="G412">
        <v>1800</v>
      </c>
      <c r="H412">
        <v>0</v>
      </c>
      <c r="I412">
        <v>13.45</v>
      </c>
      <c r="J412">
        <v>18.98</v>
      </c>
      <c r="K412">
        <v>18</v>
      </c>
      <c r="L412">
        <v>0</v>
      </c>
    </row>
    <row r="413" spans="1:12" x14ac:dyDescent="0.25">
      <c r="A413">
        <v>20058000</v>
      </c>
      <c r="C413">
        <v>0</v>
      </c>
      <c r="D413" t="s">
        <v>2442</v>
      </c>
      <c r="E413">
        <v>1345</v>
      </c>
      <c r="F413">
        <v>1898</v>
      </c>
      <c r="G413">
        <v>1800</v>
      </c>
      <c r="H413">
        <v>0</v>
      </c>
      <c r="I413">
        <v>13.45</v>
      </c>
      <c r="J413">
        <v>18.98</v>
      </c>
      <c r="K413">
        <v>18</v>
      </c>
      <c r="L413">
        <v>0</v>
      </c>
    </row>
    <row r="414" spans="1:12" x14ac:dyDescent="0.25">
      <c r="A414">
        <v>20059100</v>
      </c>
      <c r="C414">
        <v>0</v>
      </c>
      <c r="D414" t="s">
        <v>2443</v>
      </c>
      <c r="E414">
        <v>1345</v>
      </c>
      <c r="F414">
        <v>1829</v>
      </c>
      <c r="G414">
        <v>1800</v>
      </c>
      <c r="H414">
        <v>0</v>
      </c>
      <c r="I414">
        <v>13.45</v>
      </c>
      <c r="J414">
        <v>18.29</v>
      </c>
      <c r="K414">
        <v>18</v>
      </c>
      <c r="L414">
        <v>0</v>
      </c>
    </row>
    <row r="415" spans="1:12" x14ac:dyDescent="0.25">
      <c r="A415">
        <v>20059900</v>
      </c>
      <c r="C415">
        <v>0</v>
      </c>
      <c r="D415" t="s">
        <v>2444</v>
      </c>
      <c r="E415">
        <v>1345</v>
      </c>
      <c r="F415">
        <v>1829</v>
      </c>
      <c r="G415">
        <v>1800</v>
      </c>
      <c r="H415">
        <v>0</v>
      </c>
      <c r="I415">
        <v>13.45</v>
      </c>
      <c r="J415">
        <v>18.29</v>
      </c>
      <c r="K415">
        <v>18</v>
      </c>
      <c r="L415">
        <v>0</v>
      </c>
    </row>
    <row r="416" spans="1:12" x14ac:dyDescent="0.25">
      <c r="A416">
        <v>20060000</v>
      </c>
      <c r="C416">
        <v>0</v>
      </c>
      <c r="D416" t="s">
        <v>2445</v>
      </c>
      <c r="E416">
        <v>1345</v>
      </c>
      <c r="F416">
        <v>1581</v>
      </c>
      <c r="G416">
        <v>1800</v>
      </c>
      <c r="H416">
        <v>0</v>
      </c>
      <c r="I416">
        <v>13.45</v>
      </c>
      <c r="J416">
        <v>15.81</v>
      </c>
      <c r="K416">
        <v>18</v>
      </c>
      <c r="L416">
        <v>0</v>
      </c>
    </row>
    <row r="417" spans="1:12" x14ac:dyDescent="0.25">
      <c r="A417">
        <v>20071000</v>
      </c>
      <c r="C417">
        <v>0</v>
      </c>
      <c r="D417" t="s">
        <v>2446</v>
      </c>
      <c r="E417">
        <v>1345</v>
      </c>
      <c r="F417">
        <v>1848</v>
      </c>
      <c r="G417">
        <v>1800</v>
      </c>
      <c r="H417">
        <v>0</v>
      </c>
      <c r="I417">
        <v>13.45</v>
      </c>
      <c r="J417">
        <v>18.48</v>
      </c>
      <c r="K417">
        <v>18</v>
      </c>
      <c r="L417">
        <v>0</v>
      </c>
    </row>
    <row r="418" spans="1:12" x14ac:dyDescent="0.25">
      <c r="A418">
        <v>20079100</v>
      </c>
      <c r="C418">
        <v>0</v>
      </c>
      <c r="D418" t="s">
        <v>10468</v>
      </c>
      <c r="E418">
        <v>1345</v>
      </c>
      <c r="F418">
        <v>1848</v>
      </c>
      <c r="G418">
        <v>1800</v>
      </c>
      <c r="H418">
        <v>0</v>
      </c>
      <c r="I418">
        <v>13.45</v>
      </c>
      <c r="J418">
        <v>18.48</v>
      </c>
      <c r="K418">
        <v>18</v>
      </c>
      <c r="L418">
        <v>0</v>
      </c>
    </row>
    <row r="419" spans="1:12" x14ac:dyDescent="0.25">
      <c r="A419">
        <v>20079910</v>
      </c>
      <c r="C419">
        <v>0</v>
      </c>
      <c r="D419" t="s">
        <v>2447</v>
      </c>
      <c r="E419">
        <v>1345</v>
      </c>
      <c r="F419">
        <v>1848</v>
      </c>
      <c r="G419">
        <v>1800</v>
      </c>
      <c r="H419">
        <v>0</v>
      </c>
      <c r="I419">
        <v>13.45</v>
      </c>
      <c r="J419">
        <v>18.48</v>
      </c>
      <c r="K419">
        <v>18</v>
      </c>
      <c r="L419">
        <v>0</v>
      </c>
    </row>
    <row r="420" spans="1:12" x14ac:dyDescent="0.25">
      <c r="A420">
        <v>20079921</v>
      </c>
      <c r="C420">
        <v>0</v>
      </c>
      <c r="D420" t="s">
        <v>10469</v>
      </c>
      <c r="E420">
        <v>1345</v>
      </c>
      <c r="F420">
        <v>1848</v>
      </c>
      <c r="G420">
        <v>1800</v>
      </c>
      <c r="H420">
        <v>0</v>
      </c>
      <c r="I420">
        <v>13.45</v>
      </c>
      <c r="J420">
        <v>18.48</v>
      </c>
      <c r="K420">
        <v>18</v>
      </c>
      <c r="L420">
        <v>0</v>
      </c>
    </row>
    <row r="421" spans="1:12" x14ac:dyDescent="0.25">
      <c r="A421">
        <v>20079922</v>
      </c>
      <c r="C421">
        <v>0</v>
      </c>
      <c r="D421" t="s">
        <v>9767</v>
      </c>
      <c r="E421">
        <v>1345</v>
      </c>
      <c r="F421">
        <v>1848</v>
      </c>
      <c r="G421">
        <v>1800</v>
      </c>
      <c r="H421">
        <v>0</v>
      </c>
      <c r="I421">
        <v>13.45</v>
      </c>
      <c r="J421">
        <v>18.48</v>
      </c>
      <c r="K421">
        <v>18</v>
      </c>
      <c r="L421">
        <v>0</v>
      </c>
    </row>
    <row r="422" spans="1:12" x14ac:dyDescent="0.25">
      <c r="A422">
        <v>20079923</v>
      </c>
      <c r="C422">
        <v>0</v>
      </c>
      <c r="D422" t="s">
        <v>9768</v>
      </c>
      <c r="E422">
        <v>1345</v>
      </c>
      <c r="F422">
        <v>1848</v>
      </c>
      <c r="G422">
        <v>1800</v>
      </c>
      <c r="H422">
        <v>0</v>
      </c>
      <c r="I422">
        <v>13.45</v>
      </c>
      <c r="J422">
        <v>18.48</v>
      </c>
      <c r="K422">
        <v>18</v>
      </c>
      <c r="L422">
        <v>0</v>
      </c>
    </row>
    <row r="423" spans="1:12" x14ac:dyDescent="0.25">
      <c r="A423">
        <v>20079924</v>
      </c>
      <c r="C423">
        <v>0</v>
      </c>
      <c r="D423" t="s">
        <v>9769</v>
      </c>
      <c r="E423">
        <v>1345</v>
      </c>
      <c r="F423">
        <v>1848</v>
      </c>
      <c r="G423">
        <v>1800</v>
      </c>
      <c r="H423">
        <v>0</v>
      </c>
      <c r="I423">
        <v>13.45</v>
      </c>
      <c r="J423">
        <v>18.48</v>
      </c>
      <c r="K423">
        <v>18</v>
      </c>
      <c r="L423">
        <v>0</v>
      </c>
    </row>
    <row r="424" spans="1:12" x14ac:dyDescent="0.25">
      <c r="A424">
        <v>20079925</v>
      </c>
      <c r="C424">
        <v>0</v>
      </c>
      <c r="D424" t="s">
        <v>9770</v>
      </c>
      <c r="E424">
        <v>1345</v>
      </c>
      <c r="F424">
        <v>1848</v>
      </c>
      <c r="G424">
        <v>1800</v>
      </c>
      <c r="H424">
        <v>0</v>
      </c>
      <c r="I424">
        <v>13.45</v>
      </c>
      <c r="J424">
        <v>18.48</v>
      </c>
      <c r="K424">
        <v>18</v>
      </c>
      <c r="L424">
        <v>0</v>
      </c>
    </row>
    <row r="425" spans="1:12" x14ac:dyDescent="0.25">
      <c r="A425">
        <v>20079926</v>
      </c>
      <c r="C425">
        <v>0</v>
      </c>
      <c r="D425" t="s">
        <v>10470</v>
      </c>
      <c r="E425">
        <v>1345</v>
      </c>
      <c r="F425">
        <v>1848</v>
      </c>
      <c r="G425">
        <v>1800</v>
      </c>
      <c r="H425">
        <v>0</v>
      </c>
      <c r="I425">
        <v>13.45</v>
      </c>
      <c r="J425">
        <v>18.48</v>
      </c>
      <c r="K425">
        <v>18</v>
      </c>
      <c r="L425">
        <v>0</v>
      </c>
    </row>
    <row r="426" spans="1:12" x14ac:dyDescent="0.25">
      <c r="A426">
        <v>20079927</v>
      </c>
      <c r="C426">
        <v>0</v>
      </c>
      <c r="D426" t="s">
        <v>10471</v>
      </c>
      <c r="E426">
        <v>1345</v>
      </c>
      <c r="F426">
        <v>1848</v>
      </c>
      <c r="G426">
        <v>1800</v>
      </c>
      <c r="H426">
        <v>0</v>
      </c>
      <c r="I426">
        <v>13.45</v>
      </c>
      <c r="J426">
        <v>18.48</v>
      </c>
      <c r="K426">
        <v>18</v>
      </c>
      <c r="L426">
        <v>0</v>
      </c>
    </row>
    <row r="427" spans="1:12" x14ac:dyDescent="0.25">
      <c r="A427">
        <v>20079929</v>
      </c>
      <c r="C427">
        <v>0</v>
      </c>
      <c r="D427" t="s">
        <v>6</v>
      </c>
      <c r="E427">
        <v>1345</v>
      </c>
      <c r="F427">
        <v>1848</v>
      </c>
      <c r="G427">
        <v>1800</v>
      </c>
      <c r="H427">
        <v>0</v>
      </c>
      <c r="I427">
        <v>13.45</v>
      </c>
      <c r="J427">
        <v>18.48</v>
      </c>
      <c r="K427">
        <v>18</v>
      </c>
      <c r="L427">
        <v>0</v>
      </c>
    </row>
    <row r="428" spans="1:12" x14ac:dyDescent="0.25">
      <c r="A428">
        <v>20079990</v>
      </c>
      <c r="C428">
        <v>0</v>
      </c>
      <c r="D428" t="s">
        <v>2448</v>
      </c>
      <c r="E428">
        <v>1345</v>
      </c>
      <c r="F428">
        <v>1848</v>
      </c>
      <c r="G428">
        <v>1800</v>
      </c>
      <c r="H428">
        <v>0</v>
      </c>
      <c r="I428">
        <v>13.45</v>
      </c>
      <c r="J428">
        <v>18.48</v>
      </c>
      <c r="K428">
        <v>18</v>
      </c>
      <c r="L428">
        <v>0</v>
      </c>
    </row>
    <row r="429" spans="1:12" x14ac:dyDescent="0.25">
      <c r="A429">
        <v>20081100</v>
      </c>
      <c r="C429">
        <v>0</v>
      </c>
      <c r="D429" t="s">
        <v>2449</v>
      </c>
      <c r="E429">
        <v>1345</v>
      </c>
      <c r="F429">
        <v>1661</v>
      </c>
      <c r="G429">
        <v>1800</v>
      </c>
      <c r="H429">
        <v>0</v>
      </c>
      <c r="I429">
        <v>13.45</v>
      </c>
      <c r="J429">
        <v>16.61</v>
      </c>
      <c r="K429">
        <v>18</v>
      </c>
      <c r="L429">
        <v>0</v>
      </c>
    </row>
    <row r="430" spans="1:12" x14ac:dyDescent="0.25">
      <c r="A430">
        <v>20081900</v>
      </c>
      <c r="C430">
        <v>0</v>
      </c>
      <c r="D430" t="s">
        <v>9704</v>
      </c>
      <c r="E430">
        <v>1345</v>
      </c>
      <c r="F430">
        <v>1661</v>
      </c>
      <c r="G430">
        <v>1800</v>
      </c>
      <c r="H430">
        <v>0</v>
      </c>
      <c r="I430">
        <v>13.45</v>
      </c>
      <c r="J430">
        <v>16.61</v>
      </c>
      <c r="K430">
        <v>18</v>
      </c>
      <c r="L430">
        <v>0</v>
      </c>
    </row>
    <row r="431" spans="1:12" x14ac:dyDescent="0.25">
      <c r="A431">
        <v>20081900</v>
      </c>
      <c r="B431">
        <v>1</v>
      </c>
      <c r="C431">
        <v>0</v>
      </c>
      <c r="D431" t="s">
        <v>10472</v>
      </c>
      <c r="E431">
        <v>1345</v>
      </c>
      <c r="F431">
        <v>1661</v>
      </c>
      <c r="G431">
        <v>1800</v>
      </c>
      <c r="H431">
        <v>0</v>
      </c>
      <c r="I431">
        <v>13.45</v>
      </c>
      <c r="J431">
        <v>16.61</v>
      </c>
      <c r="K431">
        <v>18</v>
      </c>
      <c r="L431">
        <v>0</v>
      </c>
    </row>
    <row r="432" spans="1:12" x14ac:dyDescent="0.25">
      <c r="A432">
        <v>20082010</v>
      </c>
      <c r="C432">
        <v>0</v>
      </c>
      <c r="D432" t="s">
        <v>12598</v>
      </c>
      <c r="E432">
        <v>1345</v>
      </c>
      <c r="F432">
        <v>1783</v>
      </c>
      <c r="G432">
        <v>1800</v>
      </c>
      <c r="H432">
        <v>0</v>
      </c>
      <c r="I432">
        <v>13.45</v>
      </c>
      <c r="J432">
        <v>17.829999999999998</v>
      </c>
      <c r="K432">
        <v>18</v>
      </c>
      <c r="L432">
        <v>0</v>
      </c>
    </row>
    <row r="433" spans="1:12" x14ac:dyDescent="0.25">
      <c r="A433">
        <v>20082090</v>
      </c>
      <c r="C433">
        <v>0</v>
      </c>
      <c r="D433" t="s">
        <v>2450</v>
      </c>
      <c r="E433">
        <v>1345</v>
      </c>
      <c r="F433">
        <v>1783</v>
      </c>
      <c r="G433">
        <v>1800</v>
      </c>
      <c r="H433">
        <v>0</v>
      </c>
      <c r="I433">
        <v>13.45</v>
      </c>
      <c r="J433">
        <v>17.829999999999998</v>
      </c>
      <c r="K433">
        <v>18</v>
      </c>
      <c r="L433">
        <v>0</v>
      </c>
    </row>
    <row r="434" spans="1:12" x14ac:dyDescent="0.25">
      <c r="A434">
        <v>20082090</v>
      </c>
      <c r="B434">
        <v>1</v>
      </c>
      <c r="C434">
        <v>0</v>
      </c>
      <c r="D434" t="s">
        <v>10473</v>
      </c>
      <c r="E434">
        <v>1345</v>
      </c>
      <c r="F434">
        <v>1783</v>
      </c>
      <c r="G434">
        <v>1800</v>
      </c>
      <c r="H434">
        <v>0</v>
      </c>
      <c r="I434">
        <v>13.45</v>
      </c>
      <c r="J434">
        <v>17.829999999999998</v>
      </c>
      <c r="K434">
        <v>18</v>
      </c>
      <c r="L434">
        <v>0</v>
      </c>
    </row>
    <row r="435" spans="1:12" x14ac:dyDescent="0.25">
      <c r="A435">
        <v>20083000</v>
      </c>
      <c r="C435">
        <v>0</v>
      </c>
      <c r="D435" t="s">
        <v>2451</v>
      </c>
      <c r="E435">
        <v>1345</v>
      </c>
      <c r="F435">
        <v>1783</v>
      </c>
      <c r="G435">
        <v>1800</v>
      </c>
      <c r="H435">
        <v>0</v>
      </c>
      <c r="I435">
        <v>13.45</v>
      </c>
      <c r="J435">
        <v>17.829999999999998</v>
      </c>
      <c r="K435">
        <v>18</v>
      </c>
      <c r="L435">
        <v>0</v>
      </c>
    </row>
    <row r="436" spans="1:12" x14ac:dyDescent="0.25">
      <c r="A436">
        <v>20083000</v>
      </c>
      <c r="B436">
        <v>1</v>
      </c>
      <c r="C436">
        <v>0</v>
      </c>
      <c r="D436" t="s">
        <v>10474</v>
      </c>
      <c r="E436">
        <v>1345</v>
      </c>
      <c r="F436">
        <v>1783</v>
      </c>
      <c r="G436">
        <v>1800</v>
      </c>
      <c r="H436">
        <v>0</v>
      </c>
      <c r="I436">
        <v>13.45</v>
      </c>
      <c r="J436">
        <v>17.829999999999998</v>
      </c>
      <c r="K436">
        <v>18</v>
      </c>
      <c r="L436">
        <v>0</v>
      </c>
    </row>
    <row r="437" spans="1:12" x14ac:dyDescent="0.25">
      <c r="A437">
        <v>20084010</v>
      </c>
      <c r="C437">
        <v>0</v>
      </c>
      <c r="D437" t="s">
        <v>2452</v>
      </c>
      <c r="E437">
        <v>1345</v>
      </c>
      <c r="F437">
        <v>1783</v>
      </c>
      <c r="G437">
        <v>1800</v>
      </c>
      <c r="H437">
        <v>0</v>
      </c>
      <c r="I437">
        <v>13.45</v>
      </c>
      <c r="J437">
        <v>17.829999999999998</v>
      </c>
      <c r="K437">
        <v>18</v>
      </c>
      <c r="L437">
        <v>0</v>
      </c>
    </row>
    <row r="438" spans="1:12" x14ac:dyDescent="0.25">
      <c r="A438">
        <v>20084090</v>
      </c>
      <c r="C438">
        <v>0</v>
      </c>
      <c r="D438" t="s">
        <v>12599</v>
      </c>
      <c r="E438">
        <v>1345</v>
      </c>
      <c r="F438">
        <v>1783</v>
      </c>
      <c r="G438">
        <v>1800</v>
      </c>
      <c r="H438">
        <v>0</v>
      </c>
      <c r="I438">
        <v>13.45</v>
      </c>
      <c r="J438">
        <v>17.829999999999998</v>
      </c>
      <c r="K438">
        <v>18</v>
      </c>
      <c r="L438">
        <v>0</v>
      </c>
    </row>
    <row r="439" spans="1:12" x14ac:dyDescent="0.25">
      <c r="A439">
        <v>20084090</v>
      </c>
      <c r="B439">
        <v>1</v>
      </c>
      <c r="C439">
        <v>0</v>
      </c>
      <c r="D439" t="s">
        <v>10475</v>
      </c>
      <c r="E439">
        <v>1345</v>
      </c>
      <c r="F439">
        <v>1783</v>
      </c>
      <c r="G439">
        <v>1800</v>
      </c>
      <c r="H439">
        <v>0</v>
      </c>
      <c r="I439">
        <v>13.45</v>
      </c>
      <c r="J439">
        <v>17.829999999999998</v>
      </c>
      <c r="K439">
        <v>18</v>
      </c>
      <c r="L439">
        <v>0</v>
      </c>
    </row>
    <row r="440" spans="1:12" x14ac:dyDescent="0.25">
      <c r="A440">
        <v>20085000</v>
      </c>
      <c r="C440">
        <v>0</v>
      </c>
      <c r="D440" t="s">
        <v>12600</v>
      </c>
      <c r="E440">
        <v>1345</v>
      </c>
      <c r="F440">
        <v>1783</v>
      </c>
      <c r="G440">
        <v>1800</v>
      </c>
      <c r="H440">
        <v>0</v>
      </c>
      <c r="I440">
        <v>13.45</v>
      </c>
      <c r="J440">
        <v>17.829999999999998</v>
      </c>
      <c r="K440">
        <v>18</v>
      </c>
      <c r="L440">
        <v>0</v>
      </c>
    </row>
    <row r="441" spans="1:12" x14ac:dyDescent="0.25">
      <c r="A441">
        <v>20085000</v>
      </c>
      <c r="B441">
        <v>1</v>
      </c>
      <c r="C441">
        <v>0</v>
      </c>
      <c r="D441" t="s">
        <v>10476</v>
      </c>
      <c r="E441">
        <v>1345</v>
      </c>
      <c r="F441">
        <v>1783</v>
      </c>
      <c r="G441">
        <v>1800</v>
      </c>
      <c r="H441">
        <v>0</v>
      </c>
      <c r="I441">
        <v>13.45</v>
      </c>
      <c r="J441">
        <v>17.829999999999998</v>
      </c>
      <c r="K441">
        <v>18</v>
      </c>
      <c r="L441">
        <v>0</v>
      </c>
    </row>
    <row r="442" spans="1:12" x14ac:dyDescent="0.25">
      <c r="A442">
        <v>20086010</v>
      </c>
      <c r="C442">
        <v>0</v>
      </c>
      <c r="D442" t="s">
        <v>12598</v>
      </c>
      <c r="E442">
        <v>1345</v>
      </c>
      <c r="F442">
        <v>1783</v>
      </c>
      <c r="G442">
        <v>1800</v>
      </c>
      <c r="H442">
        <v>0</v>
      </c>
      <c r="I442">
        <v>13.45</v>
      </c>
      <c r="J442">
        <v>17.829999999999998</v>
      </c>
      <c r="K442">
        <v>18</v>
      </c>
      <c r="L442">
        <v>0</v>
      </c>
    </row>
    <row r="443" spans="1:12" x14ac:dyDescent="0.25">
      <c r="A443">
        <v>20086090</v>
      </c>
      <c r="C443">
        <v>0</v>
      </c>
      <c r="D443" t="s">
        <v>2453</v>
      </c>
      <c r="E443">
        <v>1345</v>
      </c>
      <c r="F443">
        <v>1783</v>
      </c>
      <c r="G443">
        <v>1800</v>
      </c>
      <c r="H443">
        <v>0</v>
      </c>
      <c r="I443">
        <v>13.45</v>
      </c>
      <c r="J443">
        <v>17.829999999999998</v>
      </c>
      <c r="K443">
        <v>18</v>
      </c>
      <c r="L443">
        <v>0</v>
      </c>
    </row>
    <row r="444" spans="1:12" x14ac:dyDescent="0.25">
      <c r="A444">
        <v>20086090</v>
      </c>
      <c r="B444">
        <v>1</v>
      </c>
      <c r="C444">
        <v>0</v>
      </c>
      <c r="D444" t="s">
        <v>10477</v>
      </c>
      <c r="E444">
        <v>1345</v>
      </c>
      <c r="F444">
        <v>1783</v>
      </c>
      <c r="G444">
        <v>1800</v>
      </c>
      <c r="H444">
        <v>0</v>
      </c>
      <c r="I444">
        <v>13.45</v>
      </c>
      <c r="J444">
        <v>17.829999999999998</v>
      </c>
      <c r="K444">
        <v>18</v>
      </c>
      <c r="L444">
        <v>0</v>
      </c>
    </row>
    <row r="445" spans="1:12" x14ac:dyDescent="0.25">
      <c r="A445">
        <v>20087010</v>
      </c>
      <c r="C445">
        <v>0</v>
      </c>
      <c r="D445" t="s">
        <v>12598</v>
      </c>
      <c r="E445">
        <v>1345</v>
      </c>
      <c r="F445">
        <v>2096</v>
      </c>
      <c r="G445">
        <v>1800</v>
      </c>
      <c r="H445">
        <v>0</v>
      </c>
      <c r="I445">
        <v>13.45</v>
      </c>
      <c r="J445">
        <v>20.96</v>
      </c>
      <c r="K445">
        <v>18</v>
      </c>
      <c r="L445">
        <v>0</v>
      </c>
    </row>
    <row r="446" spans="1:12" x14ac:dyDescent="0.25">
      <c r="A446">
        <v>20087020</v>
      </c>
      <c r="C446">
        <v>0</v>
      </c>
      <c r="D446" t="s">
        <v>2454</v>
      </c>
      <c r="E446">
        <v>1345</v>
      </c>
      <c r="F446">
        <v>2096</v>
      </c>
      <c r="G446">
        <v>1800</v>
      </c>
      <c r="H446">
        <v>0</v>
      </c>
      <c r="I446">
        <v>13.45</v>
      </c>
      <c r="J446">
        <v>20.96</v>
      </c>
      <c r="K446">
        <v>18</v>
      </c>
      <c r="L446">
        <v>0</v>
      </c>
    </row>
    <row r="447" spans="1:12" x14ac:dyDescent="0.25">
      <c r="A447">
        <v>20087090</v>
      </c>
      <c r="C447">
        <v>0</v>
      </c>
      <c r="D447" t="s">
        <v>12601</v>
      </c>
      <c r="E447">
        <v>1345</v>
      </c>
      <c r="F447">
        <v>2096</v>
      </c>
      <c r="G447">
        <v>1800</v>
      </c>
      <c r="H447">
        <v>0</v>
      </c>
      <c r="I447">
        <v>13.45</v>
      </c>
      <c r="J447">
        <v>20.96</v>
      </c>
      <c r="K447">
        <v>18</v>
      </c>
      <c r="L447">
        <v>0</v>
      </c>
    </row>
    <row r="448" spans="1:12" x14ac:dyDescent="0.25">
      <c r="A448">
        <v>20087090</v>
      </c>
      <c r="B448">
        <v>1</v>
      </c>
      <c r="C448">
        <v>0</v>
      </c>
      <c r="D448" t="s">
        <v>10478</v>
      </c>
      <c r="E448">
        <v>1345</v>
      </c>
      <c r="F448">
        <v>2096</v>
      </c>
      <c r="G448">
        <v>1800</v>
      </c>
      <c r="H448">
        <v>0</v>
      </c>
      <c r="I448">
        <v>13.45</v>
      </c>
      <c r="J448">
        <v>20.96</v>
      </c>
      <c r="K448">
        <v>18</v>
      </c>
      <c r="L448">
        <v>0</v>
      </c>
    </row>
    <row r="449" spans="1:12" x14ac:dyDescent="0.25">
      <c r="A449">
        <v>20088000</v>
      </c>
      <c r="C449">
        <v>0</v>
      </c>
      <c r="D449" t="s">
        <v>2455</v>
      </c>
      <c r="E449">
        <v>1345</v>
      </c>
      <c r="F449">
        <v>1783</v>
      </c>
      <c r="G449">
        <v>1800</v>
      </c>
      <c r="H449">
        <v>0</v>
      </c>
      <c r="I449">
        <v>13.45</v>
      </c>
      <c r="J449">
        <v>17.829999999999998</v>
      </c>
      <c r="K449">
        <v>18</v>
      </c>
      <c r="L449">
        <v>0</v>
      </c>
    </row>
    <row r="450" spans="1:12" x14ac:dyDescent="0.25">
      <c r="A450">
        <v>20088000</v>
      </c>
      <c r="B450">
        <v>1</v>
      </c>
      <c r="C450">
        <v>0</v>
      </c>
      <c r="D450" t="s">
        <v>10479</v>
      </c>
      <c r="E450">
        <v>1345</v>
      </c>
      <c r="F450">
        <v>1783</v>
      </c>
      <c r="G450">
        <v>1800</v>
      </c>
      <c r="H450">
        <v>0</v>
      </c>
      <c r="I450">
        <v>13.45</v>
      </c>
      <c r="J450">
        <v>17.829999999999998</v>
      </c>
      <c r="K450">
        <v>18</v>
      </c>
      <c r="L450">
        <v>0</v>
      </c>
    </row>
    <row r="451" spans="1:12" x14ac:dyDescent="0.25">
      <c r="A451">
        <v>20089100</v>
      </c>
      <c r="C451">
        <v>0</v>
      </c>
      <c r="D451" t="s">
        <v>2456</v>
      </c>
      <c r="E451">
        <v>1345</v>
      </c>
      <c r="F451">
        <v>1783</v>
      </c>
      <c r="G451">
        <v>1800</v>
      </c>
      <c r="H451">
        <v>0</v>
      </c>
      <c r="I451">
        <v>13.45</v>
      </c>
      <c r="J451">
        <v>17.829999999999998</v>
      </c>
      <c r="K451">
        <v>18</v>
      </c>
      <c r="L451">
        <v>0</v>
      </c>
    </row>
    <row r="452" spans="1:12" x14ac:dyDescent="0.25">
      <c r="A452">
        <v>20089300</v>
      </c>
      <c r="C452">
        <v>0</v>
      </c>
      <c r="D452" t="s">
        <v>12602</v>
      </c>
      <c r="E452">
        <v>1345</v>
      </c>
      <c r="F452">
        <v>1783</v>
      </c>
      <c r="G452">
        <v>1800</v>
      </c>
      <c r="H452">
        <v>0</v>
      </c>
      <c r="I452">
        <v>13.45</v>
      </c>
      <c r="J452">
        <v>17.829999999999998</v>
      </c>
      <c r="K452">
        <v>18</v>
      </c>
      <c r="L452">
        <v>0</v>
      </c>
    </row>
    <row r="453" spans="1:12" x14ac:dyDescent="0.25">
      <c r="A453">
        <v>20089300</v>
      </c>
      <c r="B453">
        <v>1</v>
      </c>
      <c r="C453">
        <v>0</v>
      </c>
      <c r="D453" t="s">
        <v>10480</v>
      </c>
      <c r="E453">
        <v>1345</v>
      </c>
      <c r="F453">
        <v>1783</v>
      </c>
      <c r="G453">
        <v>1800</v>
      </c>
      <c r="H453">
        <v>0</v>
      </c>
      <c r="I453">
        <v>13.45</v>
      </c>
      <c r="J453">
        <v>17.829999999999998</v>
      </c>
      <c r="K453">
        <v>18</v>
      </c>
      <c r="L453">
        <v>0</v>
      </c>
    </row>
    <row r="454" spans="1:12" x14ac:dyDescent="0.25">
      <c r="A454">
        <v>20089710</v>
      </c>
      <c r="C454">
        <v>0</v>
      </c>
      <c r="D454" t="s">
        <v>12598</v>
      </c>
      <c r="E454">
        <v>1345</v>
      </c>
      <c r="F454">
        <v>1783</v>
      </c>
      <c r="G454">
        <v>1800</v>
      </c>
      <c r="H454">
        <v>0</v>
      </c>
      <c r="I454">
        <v>13.45</v>
      </c>
      <c r="J454">
        <v>17.829999999999998</v>
      </c>
      <c r="K454">
        <v>18</v>
      </c>
      <c r="L454">
        <v>0</v>
      </c>
    </row>
    <row r="455" spans="1:12" x14ac:dyDescent="0.25">
      <c r="A455">
        <v>20089790</v>
      </c>
      <c r="C455">
        <v>0</v>
      </c>
      <c r="D455" t="s">
        <v>2457</v>
      </c>
      <c r="E455">
        <v>1345</v>
      </c>
      <c r="F455">
        <v>1783</v>
      </c>
      <c r="G455">
        <v>1800</v>
      </c>
      <c r="H455">
        <v>0</v>
      </c>
      <c r="I455">
        <v>13.45</v>
      </c>
      <c r="J455">
        <v>17.829999999999998</v>
      </c>
      <c r="K455">
        <v>18</v>
      </c>
      <c r="L455">
        <v>0</v>
      </c>
    </row>
    <row r="456" spans="1:12" x14ac:dyDescent="0.25">
      <c r="A456">
        <v>20089790</v>
      </c>
      <c r="B456">
        <v>1</v>
      </c>
      <c r="C456">
        <v>0</v>
      </c>
      <c r="D456" t="s">
        <v>10481</v>
      </c>
      <c r="E456">
        <v>1345</v>
      </c>
      <c r="F456">
        <v>1783</v>
      </c>
      <c r="G456">
        <v>1800</v>
      </c>
      <c r="H456">
        <v>0</v>
      </c>
      <c r="I456">
        <v>13.45</v>
      </c>
      <c r="J456">
        <v>17.829999999999998</v>
      </c>
      <c r="K456">
        <v>18</v>
      </c>
      <c r="L456">
        <v>0</v>
      </c>
    </row>
    <row r="457" spans="1:12" x14ac:dyDescent="0.25">
      <c r="A457">
        <v>20089900</v>
      </c>
      <c r="C457">
        <v>0</v>
      </c>
      <c r="D457" t="s">
        <v>12599</v>
      </c>
      <c r="E457">
        <v>1345</v>
      </c>
      <c r="F457">
        <v>1783</v>
      </c>
      <c r="G457">
        <v>1800</v>
      </c>
      <c r="H457">
        <v>0</v>
      </c>
      <c r="I457">
        <v>13.45</v>
      </c>
      <c r="J457">
        <v>17.829999999999998</v>
      </c>
      <c r="K457">
        <v>18</v>
      </c>
      <c r="L457">
        <v>0</v>
      </c>
    </row>
    <row r="458" spans="1:12" x14ac:dyDescent="0.25">
      <c r="A458">
        <v>20089900</v>
      </c>
      <c r="B458">
        <v>1</v>
      </c>
      <c r="C458">
        <v>0</v>
      </c>
      <c r="D458" t="s">
        <v>10482</v>
      </c>
      <c r="E458">
        <v>1345</v>
      </c>
      <c r="F458">
        <v>1783</v>
      </c>
      <c r="G458">
        <v>1800</v>
      </c>
      <c r="H458">
        <v>0</v>
      </c>
      <c r="I458">
        <v>13.45</v>
      </c>
      <c r="J458">
        <v>17.829999999999998</v>
      </c>
      <c r="K458">
        <v>18</v>
      </c>
      <c r="L458">
        <v>0</v>
      </c>
    </row>
    <row r="459" spans="1:12" x14ac:dyDescent="0.25">
      <c r="A459">
        <v>20091100</v>
      </c>
      <c r="C459">
        <v>0</v>
      </c>
      <c r="D459" t="s">
        <v>2458</v>
      </c>
      <c r="E459">
        <v>1345</v>
      </c>
      <c r="F459">
        <v>2019</v>
      </c>
      <c r="G459">
        <v>1800</v>
      </c>
      <c r="H459">
        <v>0</v>
      </c>
      <c r="I459">
        <v>13.45</v>
      </c>
      <c r="J459">
        <v>20.190000000000001</v>
      </c>
      <c r="K459">
        <v>18</v>
      </c>
      <c r="L459">
        <v>0</v>
      </c>
    </row>
    <row r="460" spans="1:12" x14ac:dyDescent="0.25">
      <c r="A460">
        <v>20091200</v>
      </c>
      <c r="C460">
        <v>0</v>
      </c>
      <c r="D460" t="s">
        <v>10483</v>
      </c>
      <c r="E460">
        <v>1345</v>
      </c>
      <c r="F460">
        <v>2019</v>
      </c>
      <c r="G460">
        <v>1800</v>
      </c>
      <c r="H460">
        <v>0</v>
      </c>
      <c r="I460">
        <v>13.45</v>
      </c>
      <c r="J460">
        <v>20.190000000000001</v>
      </c>
      <c r="K460">
        <v>18</v>
      </c>
      <c r="L460">
        <v>0</v>
      </c>
    </row>
    <row r="461" spans="1:12" x14ac:dyDescent="0.25">
      <c r="A461">
        <v>20091900</v>
      </c>
      <c r="C461">
        <v>0</v>
      </c>
      <c r="D461" t="s">
        <v>2459</v>
      </c>
      <c r="E461">
        <v>1345</v>
      </c>
      <c r="F461">
        <v>2019</v>
      </c>
      <c r="G461">
        <v>1800</v>
      </c>
      <c r="H461">
        <v>0</v>
      </c>
      <c r="I461">
        <v>13.45</v>
      </c>
      <c r="J461">
        <v>20.190000000000001</v>
      </c>
      <c r="K461">
        <v>18</v>
      </c>
      <c r="L461">
        <v>0</v>
      </c>
    </row>
    <row r="462" spans="1:12" x14ac:dyDescent="0.25">
      <c r="A462">
        <v>20092100</v>
      </c>
      <c r="C462">
        <v>0</v>
      </c>
      <c r="D462" t="s">
        <v>2460</v>
      </c>
      <c r="E462">
        <v>1345</v>
      </c>
      <c r="F462">
        <v>2019</v>
      </c>
      <c r="G462">
        <v>1800</v>
      </c>
      <c r="H462">
        <v>0</v>
      </c>
      <c r="I462">
        <v>13.45</v>
      </c>
      <c r="J462">
        <v>20.190000000000001</v>
      </c>
      <c r="K462">
        <v>18</v>
      </c>
      <c r="L462">
        <v>0</v>
      </c>
    </row>
    <row r="463" spans="1:12" x14ac:dyDescent="0.25">
      <c r="A463">
        <v>20092900</v>
      </c>
      <c r="C463">
        <v>0</v>
      </c>
      <c r="D463" t="s">
        <v>2461</v>
      </c>
      <c r="E463">
        <v>1345</v>
      </c>
      <c r="F463">
        <v>2019</v>
      </c>
      <c r="G463">
        <v>1800</v>
      </c>
      <c r="H463">
        <v>0</v>
      </c>
      <c r="I463">
        <v>13.45</v>
      </c>
      <c r="J463">
        <v>20.190000000000001</v>
      </c>
      <c r="K463">
        <v>18</v>
      </c>
      <c r="L463">
        <v>0</v>
      </c>
    </row>
    <row r="464" spans="1:12" x14ac:dyDescent="0.25">
      <c r="A464">
        <v>20093100</v>
      </c>
      <c r="C464">
        <v>0</v>
      </c>
      <c r="D464" t="s">
        <v>2462</v>
      </c>
      <c r="E464">
        <v>1345</v>
      </c>
      <c r="F464">
        <v>2019</v>
      </c>
      <c r="G464">
        <v>1800</v>
      </c>
      <c r="H464">
        <v>0</v>
      </c>
      <c r="I464">
        <v>13.45</v>
      </c>
      <c r="J464">
        <v>20.190000000000001</v>
      </c>
      <c r="K464">
        <v>18</v>
      </c>
      <c r="L464">
        <v>0</v>
      </c>
    </row>
    <row r="465" spans="1:12" x14ac:dyDescent="0.25">
      <c r="A465">
        <v>20093900</v>
      </c>
      <c r="C465">
        <v>0</v>
      </c>
      <c r="D465" t="s">
        <v>2463</v>
      </c>
      <c r="E465">
        <v>1345</v>
      </c>
      <c r="F465">
        <v>2019</v>
      </c>
      <c r="G465">
        <v>1800</v>
      </c>
      <c r="H465">
        <v>0</v>
      </c>
      <c r="I465">
        <v>13.45</v>
      </c>
      <c r="J465">
        <v>20.190000000000001</v>
      </c>
      <c r="K465">
        <v>18</v>
      </c>
      <c r="L465">
        <v>0</v>
      </c>
    </row>
    <row r="466" spans="1:12" x14ac:dyDescent="0.25">
      <c r="A466">
        <v>20094100</v>
      </c>
      <c r="C466">
        <v>0</v>
      </c>
      <c r="D466" t="s">
        <v>2464</v>
      </c>
      <c r="E466">
        <v>1345</v>
      </c>
      <c r="F466">
        <v>2019</v>
      </c>
      <c r="G466">
        <v>1800</v>
      </c>
      <c r="H466">
        <v>0</v>
      </c>
      <c r="I466">
        <v>13.45</v>
      </c>
      <c r="J466">
        <v>20.190000000000001</v>
      </c>
      <c r="K466">
        <v>18</v>
      </c>
      <c r="L466">
        <v>0</v>
      </c>
    </row>
    <row r="467" spans="1:12" x14ac:dyDescent="0.25">
      <c r="A467">
        <v>20094900</v>
      </c>
      <c r="C467">
        <v>0</v>
      </c>
      <c r="D467" t="s">
        <v>2465</v>
      </c>
      <c r="E467">
        <v>1345</v>
      </c>
      <c r="F467">
        <v>2019</v>
      </c>
      <c r="G467">
        <v>1800</v>
      </c>
      <c r="H467">
        <v>0</v>
      </c>
      <c r="I467">
        <v>13.45</v>
      </c>
      <c r="J467">
        <v>20.190000000000001</v>
      </c>
      <c r="K467">
        <v>18</v>
      </c>
      <c r="L467">
        <v>0</v>
      </c>
    </row>
    <row r="468" spans="1:12" x14ac:dyDescent="0.25">
      <c r="A468">
        <v>20095000</v>
      </c>
      <c r="C468">
        <v>0</v>
      </c>
      <c r="D468" t="s">
        <v>2466</v>
      </c>
      <c r="E468">
        <v>1345</v>
      </c>
      <c r="F468">
        <v>2019</v>
      </c>
      <c r="G468">
        <v>1800</v>
      </c>
      <c r="H468">
        <v>0</v>
      </c>
      <c r="I468">
        <v>13.45</v>
      </c>
      <c r="J468">
        <v>20.190000000000001</v>
      </c>
      <c r="K468">
        <v>18</v>
      </c>
      <c r="L468">
        <v>0</v>
      </c>
    </row>
    <row r="469" spans="1:12" x14ac:dyDescent="0.25">
      <c r="A469">
        <v>20096100</v>
      </c>
      <c r="C469">
        <v>0</v>
      </c>
      <c r="D469" t="s">
        <v>2467</v>
      </c>
      <c r="E469">
        <v>1345</v>
      </c>
      <c r="F469">
        <v>2019</v>
      </c>
      <c r="G469">
        <v>1800</v>
      </c>
      <c r="H469">
        <v>0</v>
      </c>
      <c r="I469">
        <v>13.45</v>
      </c>
      <c r="J469">
        <v>20.190000000000001</v>
      </c>
      <c r="K469">
        <v>18</v>
      </c>
      <c r="L469">
        <v>0</v>
      </c>
    </row>
    <row r="470" spans="1:12" x14ac:dyDescent="0.25">
      <c r="A470">
        <v>20096900</v>
      </c>
      <c r="C470">
        <v>0</v>
      </c>
      <c r="D470" t="s">
        <v>2468</v>
      </c>
      <c r="E470">
        <v>1345</v>
      </c>
      <c r="F470">
        <v>2019</v>
      </c>
      <c r="G470">
        <v>1800</v>
      </c>
      <c r="H470">
        <v>0</v>
      </c>
      <c r="I470">
        <v>13.45</v>
      </c>
      <c r="J470">
        <v>20.190000000000001</v>
      </c>
      <c r="K470">
        <v>18</v>
      </c>
      <c r="L470">
        <v>0</v>
      </c>
    </row>
    <row r="471" spans="1:12" x14ac:dyDescent="0.25">
      <c r="A471">
        <v>20097100</v>
      </c>
      <c r="C471">
        <v>0</v>
      </c>
      <c r="D471" t="s">
        <v>2469</v>
      </c>
      <c r="E471">
        <v>1345</v>
      </c>
      <c r="F471">
        <v>2019</v>
      </c>
      <c r="G471">
        <v>1800</v>
      </c>
      <c r="H471">
        <v>0</v>
      </c>
      <c r="I471">
        <v>13.45</v>
      </c>
      <c r="J471">
        <v>20.190000000000001</v>
      </c>
      <c r="K471">
        <v>18</v>
      </c>
      <c r="L471">
        <v>0</v>
      </c>
    </row>
    <row r="472" spans="1:12" x14ac:dyDescent="0.25">
      <c r="A472">
        <v>20097900</v>
      </c>
      <c r="C472">
        <v>0</v>
      </c>
      <c r="D472" t="s">
        <v>2470</v>
      </c>
      <c r="E472">
        <v>1345</v>
      </c>
      <c r="F472">
        <v>2019</v>
      </c>
      <c r="G472">
        <v>1800</v>
      </c>
      <c r="H472">
        <v>0</v>
      </c>
      <c r="I472">
        <v>13.45</v>
      </c>
      <c r="J472">
        <v>20.190000000000001</v>
      </c>
      <c r="K472">
        <v>18</v>
      </c>
      <c r="L472">
        <v>0</v>
      </c>
    </row>
    <row r="473" spans="1:12" x14ac:dyDescent="0.25">
      <c r="A473">
        <v>20098100</v>
      </c>
      <c r="C473">
        <v>0</v>
      </c>
      <c r="D473" t="s">
        <v>2471</v>
      </c>
      <c r="E473">
        <v>1345</v>
      </c>
      <c r="F473">
        <v>2019</v>
      </c>
      <c r="G473">
        <v>1800</v>
      </c>
      <c r="H473">
        <v>0</v>
      </c>
      <c r="I473">
        <v>13.45</v>
      </c>
      <c r="J473">
        <v>20.190000000000001</v>
      </c>
      <c r="K473">
        <v>18</v>
      </c>
      <c r="L473">
        <v>0</v>
      </c>
    </row>
    <row r="474" spans="1:12" x14ac:dyDescent="0.25">
      <c r="A474">
        <v>20098911</v>
      </c>
      <c r="C474">
        <v>0</v>
      </c>
      <c r="D474" t="s">
        <v>10484</v>
      </c>
      <c r="E474">
        <v>1345</v>
      </c>
      <c r="F474">
        <v>2019</v>
      </c>
      <c r="G474">
        <v>1800</v>
      </c>
      <c r="H474">
        <v>0</v>
      </c>
      <c r="I474">
        <v>13.45</v>
      </c>
      <c r="J474">
        <v>20.190000000000001</v>
      </c>
      <c r="K474">
        <v>18</v>
      </c>
      <c r="L474">
        <v>0</v>
      </c>
    </row>
    <row r="475" spans="1:12" x14ac:dyDescent="0.25">
      <c r="A475">
        <v>20098912</v>
      </c>
      <c r="C475">
        <v>0</v>
      </c>
      <c r="D475" t="s">
        <v>9773</v>
      </c>
      <c r="E475">
        <v>1345</v>
      </c>
      <c r="F475">
        <v>2019</v>
      </c>
      <c r="G475">
        <v>1800</v>
      </c>
      <c r="H475">
        <v>0</v>
      </c>
      <c r="I475">
        <v>13.45</v>
      </c>
      <c r="J475">
        <v>20.190000000000001</v>
      </c>
      <c r="K475">
        <v>18</v>
      </c>
      <c r="L475">
        <v>0</v>
      </c>
    </row>
    <row r="476" spans="1:12" x14ac:dyDescent="0.25">
      <c r="A476">
        <v>20098913</v>
      </c>
      <c r="C476">
        <v>0</v>
      </c>
      <c r="D476" t="s">
        <v>10485</v>
      </c>
      <c r="E476">
        <v>1345</v>
      </c>
      <c r="F476">
        <v>2019</v>
      </c>
      <c r="G476">
        <v>1800</v>
      </c>
      <c r="H476">
        <v>0</v>
      </c>
      <c r="I476">
        <v>13.45</v>
      </c>
      <c r="J476">
        <v>20.190000000000001</v>
      </c>
      <c r="K476">
        <v>18</v>
      </c>
      <c r="L476">
        <v>0</v>
      </c>
    </row>
    <row r="477" spans="1:12" x14ac:dyDescent="0.25">
      <c r="A477">
        <v>20098919</v>
      </c>
      <c r="C477">
        <v>0</v>
      </c>
      <c r="D477" t="s">
        <v>9774</v>
      </c>
      <c r="E477">
        <v>1345</v>
      </c>
      <c r="F477">
        <v>2019</v>
      </c>
      <c r="G477">
        <v>1800</v>
      </c>
      <c r="H477">
        <v>0</v>
      </c>
      <c r="I477">
        <v>13.45</v>
      </c>
      <c r="J477">
        <v>20.190000000000001</v>
      </c>
      <c r="K477">
        <v>18</v>
      </c>
      <c r="L477">
        <v>0</v>
      </c>
    </row>
    <row r="478" spans="1:12" x14ac:dyDescent="0.25">
      <c r="A478">
        <v>20098921</v>
      </c>
      <c r="C478">
        <v>0</v>
      </c>
      <c r="D478" t="s">
        <v>10486</v>
      </c>
      <c r="E478">
        <v>1345</v>
      </c>
      <c r="F478">
        <v>1868</v>
      </c>
      <c r="G478">
        <v>1800</v>
      </c>
      <c r="H478">
        <v>0</v>
      </c>
      <c r="I478">
        <v>13.45</v>
      </c>
      <c r="J478">
        <v>18.68</v>
      </c>
      <c r="K478">
        <v>18</v>
      </c>
      <c r="L478">
        <v>0</v>
      </c>
    </row>
    <row r="479" spans="1:12" x14ac:dyDescent="0.25">
      <c r="A479">
        <v>20098922</v>
      </c>
      <c r="C479">
        <v>0</v>
      </c>
      <c r="D479" t="s">
        <v>10487</v>
      </c>
      <c r="E479">
        <v>1345</v>
      </c>
      <c r="F479">
        <v>1868</v>
      </c>
      <c r="G479">
        <v>1800</v>
      </c>
      <c r="H479">
        <v>0</v>
      </c>
      <c r="I479">
        <v>13.45</v>
      </c>
      <c r="J479">
        <v>18.68</v>
      </c>
      <c r="K479">
        <v>18</v>
      </c>
      <c r="L479">
        <v>0</v>
      </c>
    </row>
    <row r="480" spans="1:12" x14ac:dyDescent="0.25">
      <c r="A480">
        <v>20098990</v>
      </c>
      <c r="C480">
        <v>0</v>
      </c>
      <c r="D480" t="s">
        <v>2472</v>
      </c>
      <c r="E480">
        <v>1345</v>
      </c>
      <c r="F480">
        <v>2019</v>
      </c>
      <c r="G480">
        <v>1800</v>
      </c>
      <c r="H480">
        <v>0</v>
      </c>
      <c r="I480">
        <v>13.45</v>
      </c>
      <c r="J480">
        <v>20.190000000000001</v>
      </c>
      <c r="K480">
        <v>18</v>
      </c>
      <c r="L480">
        <v>0</v>
      </c>
    </row>
    <row r="481" spans="1:12" x14ac:dyDescent="0.25">
      <c r="A481">
        <v>20099000</v>
      </c>
      <c r="C481">
        <v>0</v>
      </c>
      <c r="D481" t="s">
        <v>2473</v>
      </c>
      <c r="E481">
        <v>1345</v>
      </c>
      <c r="F481">
        <v>2019</v>
      </c>
      <c r="G481">
        <v>1800</v>
      </c>
      <c r="H481">
        <v>0</v>
      </c>
      <c r="I481">
        <v>13.45</v>
      </c>
      <c r="J481">
        <v>20.190000000000001</v>
      </c>
      <c r="K481">
        <v>18</v>
      </c>
      <c r="L481">
        <v>0</v>
      </c>
    </row>
    <row r="482" spans="1:12" x14ac:dyDescent="0.25">
      <c r="A482">
        <v>21011110</v>
      </c>
      <c r="C482">
        <v>0</v>
      </c>
      <c r="D482" t="s">
        <v>2474</v>
      </c>
      <c r="E482">
        <v>1345</v>
      </c>
      <c r="F482">
        <v>2093</v>
      </c>
      <c r="G482">
        <v>1800</v>
      </c>
      <c r="H482">
        <v>0</v>
      </c>
      <c r="I482">
        <v>13.45</v>
      </c>
      <c r="J482">
        <v>20.93</v>
      </c>
      <c r="K482">
        <v>18</v>
      </c>
      <c r="L482">
        <v>0</v>
      </c>
    </row>
    <row r="483" spans="1:12" x14ac:dyDescent="0.25">
      <c r="A483">
        <v>21011190</v>
      </c>
      <c r="C483">
        <v>0</v>
      </c>
      <c r="D483" t="s">
        <v>2475</v>
      </c>
      <c r="E483">
        <v>1345</v>
      </c>
      <c r="F483">
        <v>2043</v>
      </c>
      <c r="G483">
        <v>1800</v>
      </c>
      <c r="H483">
        <v>0</v>
      </c>
      <c r="I483">
        <v>13.45</v>
      </c>
      <c r="J483">
        <v>20.43</v>
      </c>
      <c r="K483">
        <v>18</v>
      </c>
      <c r="L483">
        <v>0</v>
      </c>
    </row>
    <row r="484" spans="1:12" x14ac:dyDescent="0.25">
      <c r="A484">
        <v>21011200</v>
      </c>
      <c r="C484">
        <v>0</v>
      </c>
      <c r="D484" t="s">
        <v>2476</v>
      </c>
      <c r="E484">
        <v>1345</v>
      </c>
      <c r="F484">
        <v>2043</v>
      </c>
      <c r="G484">
        <v>1800</v>
      </c>
      <c r="H484">
        <v>0</v>
      </c>
      <c r="I484">
        <v>13.45</v>
      </c>
      <c r="J484">
        <v>20.43</v>
      </c>
      <c r="K484">
        <v>18</v>
      </c>
      <c r="L484">
        <v>0</v>
      </c>
    </row>
    <row r="485" spans="1:12" x14ac:dyDescent="0.25">
      <c r="A485">
        <v>21012010</v>
      </c>
      <c r="C485">
        <v>0</v>
      </c>
      <c r="D485" t="s">
        <v>2477</v>
      </c>
      <c r="E485">
        <v>1345</v>
      </c>
      <c r="F485">
        <v>1729</v>
      </c>
      <c r="G485">
        <v>1800</v>
      </c>
      <c r="H485">
        <v>0</v>
      </c>
      <c r="I485">
        <v>13.45</v>
      </c>
      <c r="J485">
        <v>17.29</v>
      </c>
      <c r="K485">
        <v>18</v>
      </c>
      <c r="L485">
        <v>0</v>
      </c>
    </row>
    <row r="486" spans="1:12" x14ac:dyDescent="0.25">
      <c r="A486">
        <v>21012020</v>
      </c>
      <c r="C486">
        <v>0</v>
      </c>
      <c r="D486" t="s">
        <v>2478</v>
      </c>
      <c r="E486">
        <v>1345</v>
      </c>
      <c r="F486">
        <v>1729</v>
      </c>
      <c r="G486">
        <v>1800</v>
      </c>
      <c r="H486">
        <v>0</v>
      </c>
      <c r="I486">
        <v>13.45</v>
      </c>
      <c r="J486">
        <v>17.29</v>
      </c>
      <c r="K486">
        <v>18</v>
      </c>
      <c r="L486">
        <v>0</v>
      </c>
    </row>
    <row r="487" spans="1:12" x14ac:dyDescent="0.25">
      <c r="A487">
        <v>21013000</v>
      </c>
      <c r="C487">
        <v>0</v>
      </c>
      <c r="D487" t="s">
        <v>2479</v>
      </c>
      <c r="E487">
        <v>1345</v>
      </c>
      <c r="F487">
        <v>1699</v>
      </c>
      <c r="G487">
        <v>1800</v>
      </c>
      <c r="H487">
        <v>0</v>
      </c>
      <c r="I487">
        <v>13.45</v>
      </c>
      <c r="J487">
        <v>16.989999999999998</v>
      </c>
      <c r="K487">
        <v>18</v>
      </c>
      <c r="L487">
        <v>0</v>
      </c>
    </row>
    <row r="488" spans="1:12" x14ac:dyDescent="0.25">
      <c r="A488">
        <v>21021010</v>
      </c>
      <c r="C488">
        <v>0</v>
      </c>
      <c r="D488" t="s">
        <v>19</v>
      </c>
      <c r="E488">
        <v>1345</v>
      </c>
      <c r="F488">
        <v>1545</v>
      </c>
      <c r="G488">
        <v>1800</v>
      </c>
      <c r="H488">
        <v>0</v>
      </c>
      <c r="I488">
        <v>13.45</v>
      </c>
      <c r="J488">
        <v>15.45</v>
      </c>
      <c r="K488">
        <v>18</v>
      </c>
      <c r="L488">
        <v>0</v>
      </c>
    </row>
    <row r="489" spans="1:12" x14ac:dyDescent="0.25">
      <c r="A489">
        <v>21021090</v>
      </c>
      <c r="C489">
        <v>0</v>
      </c>
      <c r="D489" t="s">
        <v>2480</v>
      </c>
      <c r="E489">
        <v>1345</v>
      </c>
      <c r="F489">
        <v>1699</v>
      </c>
      <c r="G489">
        <v>1800</v>
      </c>
      <c r="H489">
        <v>0</v>
      </c>
      <c r="I489">
        <v>13.45</v>
      </c>
      <c r="J489">
        <v>16.989999999999998</v>
      </c>
      <c r="K489">
        <v>18</v>
      </c>
      <c r="L489">
        <v>0</v>
      </c>
    </row>
    <row r="490" spans="1:12" x14ac:dyDescent="0.25">
      <c r="A490">
        <v>21022000</v>
      </c>
      <c r="C490">
        <v>0</v>
      </c>
      <c r="D490" t="s">
        <v>2481</v>
      </c>
      <c r="E490">
        <v>1345</v>
      </c>
      <c r="F490">
        <v>1699</v>
      </c>
      <c r="G490">
        <v>1800</v>
      </c>
      <c r="H490">
        <v>0</v>
      </c>
      <c r="I490">
        <v>13.45</v>
      </c>
      <c r="J490">
        <v>16.989999999999998</v>
      </c>
      <c r="K490">
        <v>18</v>
      </c>
      <c r="L490">
        <v>0</v>
      </c>
    </row>
    <row r="491" spans="1:12" x14ac:dyDescent="0.25">
      <c r="A491">
        <v>21022000</v>
      </c>
      <c r="B491">
        <v>1</v>
      </c>
      <c r="C491">
        <v>0</v>
      </c>
      <c r="D491" t="s">
        <v>9705</v>
      </c>
      <c r="E491">
        <v>1345</v>
      </c>
      <c r="F491">
        <v>1699</v>
      </c>
      <c r="G491">
        <v>1800</v>
      </c>
      <c r="H491">
        <v>0</v>
      </c>
      <c r="I491">
        <v>13.45</v>
      </c>
      <c r="J491">
        <v>16.989999999999998</v>
      </c>
      <c r="K491">
        <v>18</v>
      </c>
      <c r="L491">
        <v>0</v>
      </c>
    </row>
    <row r="492" spans="1:12" x14ac:dyDescent="0.25">
      <c r="A492">
        <v>21023000</v>
      </c>
      <c r="C492">
        <v>0</v>
      </c>
      <c r="D492" t="s">
        <v>2482</v>
      </c>
      <c r="E492">
        <v>1345</v>
      </c>
      <c r="F492">
        <v>1699</v>
      </c>
      <c r="G492">
        <v>1800</v>
      </c>
      <c r="H492">
        <v>0</v>
      </c>
      <c r="I492">
        <v>13.45</v>
      </c>
      <c r="J492">
        <v>16.989999999999998</v>
      </c>
      <c r="K492">
        <v>18</v>
      </c>
      <c r="L492">
        <v>0</v>
      </c>
    </row>
    <row r="493" spans="1:12" x14ac:dyDescent="0.25">
      <c r="A493">
        <v>21031010</v>
      </c>
      <c r="C493">
        <v>0</v>
      </c>
      <c r="D493" t="s">
        <v>2483</v>
      </c>
      <c r="E493">
        <v>1345</v>
      </c>
      <c r="F493">
        <v>1906</v>
      </c>
      <c r="G493">
        <v>1800</v>
      </c>
      <c r="H493">
        <v>0</v>
      </c>
      <c r="I493">
        <v>13.45</v>
      </c>
      <c r="J493">
        <v>19.059999999999999</v>
      </c>
      <c r="K493">
        <v>18</v>
      </c>
      <c r="L493">
        <v>0</v>
      </c>
    </row>
    <row r="494" spans="1:12" x14ac:dyDescent="0.25">
      <c r="A494">
        <v>21031090</v>
      </c>
      <c r="C494">
        <v>0</v>
      </c>
      <c r="D494" t="s">
        <v>2484</v>
      </c>
      <c r="E494">
        <v>1345</v>
      </c>
      <c r="F494">
        <v>1718</v>
      </c>
      <c r="G494">
        <v>1800</v>
      </c>
      <c r="H494">
        <v>0</v>
      </c>
      <c r="I494">
        <v>13.45</v>
      </c>
      <c r="J494">
        <v>17.18</v>
      </c>
      <c r="K494">
        <v>18</v>
      </c>
      <c r="L494">
        <v>0</v>
      </c>
    </row>
    <row r="495" spans="1:12" x14ac:dyDescent="0.25">
      <c r="A495">
        <v>21032010</v>
      </c>
      <c r="C495">
        <v>0</v>
      </c>
      <c r="D495" t="s">
        <v>2485</v>
      </c>
      <c r="E495">
        <v>1345</v>
      </c>
      <c r="F495">
        <v>1979</v>
      </c>
      <c r="G495">
        <v>1800</v>
      </c>
      <c r="H495">
        <v>0</v>
      </c>
      <c r="I495">
        <v>13.45</v>
      </c>
      <c r="J495">
        <v>19.79</v>
      </c>
      <c r="K495">
        <v>18</v>
      </c>
      <c r="L495">
        <v>0</v>
      </c>
    </row>
    <row r="496" spans="1:12" x14ac:dyDescent="0.25">
      <c r="A496">
        <v>21032090</v>
      </c>
      <c r="C496">
        <v>0</v>
      </c>
      <c r="D496" t="s">
        <v>2486</v>
      </c>
      <c r="E496">
        <v>1345</v>
      </c>
      <c r="F496">
        <v>2066</v>
      </c>
      <c r="G496">
        <v>1800</v>
      </c>
      <c r="H496">
        <v>0</v>
      </c>
      <c r="I496">
        <v>13.45</v>
      </c>
      <c r="J496">
        <v>20.66</v>
      </c>
      <c r="K496">
        <v>18</v>
      </c>
      <c r="L496">
        <v>0</v>
      </c>
    </row>
    <row r="497" spans="1:12" x14ac:dyDescent="0.25">
      <c r="A497">
        <v>21033010</v>
      </c>
      <c r="C497">
        <v>0</v>
      </c>
      <c r="D497" t="s">
        <v>20</v>
      </c>
      <c r="E497">
        <v>1345</v>
      </c>
      <c r="F497">
        <v>1965</v>
      </c>
      <c r="G497">
        <v>1800</v>
      </c>
      <c r="H497">
        <v>0</v>
      </c>
      <c r="I497">
        <v>13.45</v>
      </c>
      <c r="J497">
        <v>19.649999999999999</v>
      </c>
      <c r="K497">
        <v>18</v>
      </c>
      <c r="L497">
        <v>0</v>
      </c>
    </row>
    <row r="498" spans="1:12" x14ac:dyDescent="0.25">
      <c r="A498">
        <v>21033021</v>
      </c>
      <c r="C498">
        <v>0</v>
      </c>
      <c r="D498" t="s">
        <v>2487</v>
      </c>
      <c r="E498">
        <v>1345</v>
      </c>
      <c r="F498">
        <v>1837</v>
      </c>
      <c r="G498">
        <v>1800</v>
      </c>
      <c r="H498">
        <v>0</v>
      </c>
      <c r="I498">
        <v>13.45</v>
      </c>
      <c r="J498">
        <v>18.37</v>
      </c>
      <c r="K498">
        <v>18</v>
      </c>
      <c r="L498">
        <v>0</v>
      </c>
    </row>
    <row r="499" spans="1:12" x14ac:dyDescent="0.25">
      <c r="A499">
        <v>21033029</v>
      </c>
      <c r="C499">
        <v>0</v>
      </c>
      <c r="D499" t="s">
        <v>2488</v>
      </c>
      <c r="E499">
        <v>1345</v>
      </c>
      <c r="F499">
        <v>1718</v>
      </c>
      <c r="G499">
        <v>1800</v>
      </c>
      <c r="H499">
        <v>0</v>
      </c>
      <c r="I499">
        <v>13.45</v>
      </c>
      <c r="J499">
        <v>17.18</v>
      </c>
      <c r="K499">
        <v>18</v>
      </c>
      <c r="L499">
        <v>0</v>
      </c>
    </row>
    <row r="500" spans="1:12" x14ac:dyDescent="0.25">
      <c r="A500">
        <v>21039011</v>
      </c>
      <c r="C500">
        <v>0</v>
      </c>
      <c r="D500" t="s">
        <v>2489</v>
      </c>
      <c r="E500">
        <v>1345</v>
      </c>
      <c r="F500">
        <v>2347</v>
      </c>
      <c r="G500">
        <v>1800</v>
      </c>
      <c r="H500">
        <v>0</v>
      </c>
      <c r="I500">
        <v>13.45</v>
      </c>
      <c r="J500">
        <v>23.47</v>
      </c>
      <c r="K500">
        <v>18</v>
      </c>
      <c r="L500">
        <v>0</v>
      </c>
    </row>
    <row r="501" spans="1:12" x14ac:dyDescent="0.25">
      <c r="A501">
        <v>21039019</v>
      </c>
      <c r="C501">
        <v>0</v>
      </c>
      <c r="D501" t="s">
        <v>2490</v>
      </c>
      <c r="E501">
        <v>1345</v>
      </c>
      <c r="F501">
        <v>1718</v>
      </c>
      <c r="G501">
        <v>1800</v>
      </c>
      <c r="H501">
        <v>0</v>
      </c>
      <c r="I501">
        <v>13.45</v>
      </c>
      <c r="J501">
        <v>17.18</v>
      </c>
      <c r="K501">
        <v>18</v>
      </c>
      <c r="L501">
        <v>0</v>
      </c>
    </row>
    <row r="502" spans="1:12" x14ac:dyDescent="0.25">
      <c r="A502">
        <v>21039021</v>
      </c>
      <c r="C502">
        <v>0</v>
      </c>
      <c r="D502" t="s">
        <v>2491</v>
      </c>
      <c r="E502">
        <v>1345</v>
      </c>
      <c r="F502">
        <v>1849</v>
      </c>
      <c r="G502">
        <v>1800</v>
      </c>
      <c r="H502">
        <v>0</v>
      </c>
      <c r="I502">
        <v>13.45</v>
      </c>
      <c r="J502">
        <v>18.489999999999998</v>
      </c>
      <c r="K502">
        <v>18</v>
      </c>
      <c r="L502">
        <v>0</v>
      </c>
    </row>
    <row r="503" spans="1:12" x14ac:dyDescent="0.25">
      <c r="A503">
        <v>21039029</v>
      </c>
      <c r="C503">
        <v>0</v>
      </c>
      <c r="D503" t="s">
        <v>2492</v>
      </c>
      <c r="E503">
        <v>1345</v>
      </c>
      <c r="F503">
        <v>1718</v>
      </c>
      <c r="G503">
        <v>1800</v>
      </c>
      <c r="H503">
        <v>0</v>
      </c>
      <c r="I503">
        <v>13.45</v>
      </c>
      <c r="J503">
        <v>17.18</v>
      </c>
      <c r="K503">
        <v>18</v>
      </c>
      <c r="L503">
        <v>0</v>
      </c>
    </row>
    <row r="504" spans="1:12" x14ac:dyDescent="0.25">
      <c r="A504">
        <v>21039091</v>
      </c>
      <c r="C504">
        <v>0</v>
      </c>
      <c r="D504" t="s">
        <v>2493</v>
      </c>
      <c r="E504">
        <v>1345</v>
      </c>
      <c r="F504">
        <v>1849</v>
      </c>
      <c r="G504">
        <v>1800</v>
      </c>
      <c r="H504">
        <v>0</v>
      </c>
      <c r="I504">
        <v>13.45</v>
      </c>
      <c r="J504">
        <v>18.489999999999998</v>
      </c>
      <c r="K504">
        <v>18</v>
      </c>
      <c r="L504">
        <v>0</v>
      </c>
    </row>
    <row r="505" spans="1:12" x14ac:dyDescent="0.25">
      <c r="A505">
        <v>21039099</v>
      </c>
      <c r="C505">
        <v>0</v>
      </c>
      <c r="D505" t="s">
        <v>2494</v>
      </c>
      <c r="E505">
        <v>1345</v>
      </c>
      <c r="F505">
        <v>1718</v>
      </c>
      <c r="G505">
        <v>1800</v>
      </c>
      <c r="H505">
        <v>0</v>
      </c>
      <c r="I505">
        <v>13.45</v>
      </c>
      <c r="J505">
        <v>17.18</v>
      </c>
      <c r="K505">
        <v>18</v>
      </c>
      <c r="L505">
        <v>0</v>
      </c>
    </row>
    <row r="506" spans="1:12" x14ac:dyDescent="0.25">
      <c r="A506">
        <v>21041011</v>
      </c>
      <c r="C506">
        <v>0</v>
      </c>
      <c r="D506" t="s">
        <v>2495</v>
      </c>
      <c r="E506">
        <v>1345</v>
      </c>
      <c r="F506">
        <v>1737</v>
      </c>
      <c r="G506">
        <v>1800</v>
      </c>
      <c r="H506">
        <v>0</v>
      </c>
      <c r="I506">
        <v>13.45</v>
      </c>
      <c r="J506">
        <v>17.37</v>
      </c>
      <c r="K506">
        <v>18</v>
      </c>
      <c r="L506">
        <v>0</v>
      </c>
    </row>
    <row r="507" spans="1:12" x14ac:dyDescent="0.25">
      <c r="A507">
        <v>21041019</v>
      </c>
      <c r="C507">
        <v>0</v>
      </c>
      <c r="D507" t="s">
        <v>2496</v>
      </c>
      <c r="E507">
        <v>1345</v>
      </c>
      <c r="F507">
        <v>1718</v>
      </c>
      <c r="G507">
        <v>1800</v>
      </c>
      <c r="H507">
        <v>0</v>
      </c>
      <c r="I507">
        <v>13.45</v>
      </c>
      <c r="J507">
        <v>17.18</v>
      </c>
      <c r="K507">
        <v>18</v>
      </c>
      <c r="L507">
        <v>0</v>
      </c>
    </row>
    <row r="508" spans="1:12" x14ac:dyDescent="0.25">
      <c r="A508">
        <v>21041021</v>
      </c>
      <c r="C508">
        <v>0</v>
      </c>
      <c r="D508" t="s">
        <v>2497</v>
      </c>
      <c r="E508">
        <v>1345</v>
      </c>
      <c r="F508">
        <v>1737</v>
      </c>
      <c r="G508">
        <v>1800</v>
      </c>
      <c r="H508">
        <v>0</v>
      </c>
      <c r="I508">
        <v>13.45</v>
      </c>
      <c r="J508">
        <v>17.37</v>
      </c>
      <c r="K508">
        <v>18</v>
      </c>
      <c r="L508">
        <v>0</v>
      </c>
    </row>
    <row r="509" spans="1:12" x14ac:dyDescent="0.25">
      <c r="A509">
        <v>21041029</v>
      </c>
      <c r="C509">
        <v>0</v>
      </c>
      <c r="D509" t="s">
        <v>2498</v>
      </c>
      <c r="E509">
        <v>1345</v>
      </c>
      <c r="F509">
        <v>1718</v>
      </c>
      <c r="G509">
        <v>1800</v>
      </c>
      <c r="H509">
        <v>0</v>
      </c>
      <c r="I509">
        <v>13.45</v>
      </c>
      <c r="J509">
        <v>17.18</v>
      </c>
      <c r="K509">
        <v>18</v>
      </c>
      <c r="L509">
        <v>0</v>
      </c>
    </row>
    <row r="510" spans="1:12" x14ac:dyDescent="0.25">
      <c r="A510">
        <v>21042000</v>
      </c>
      <c r="C510">
        <v>0</v>
      </c>
      <c r="D510" t="s">
        <v>2499</v>
      </c>
      <c r="E510">
        <v>1345</v>
      </c>
      <c r="F510">
        <v>1718</v>
      </c>
      <c r="G510">
        <v>1800</v>
      </c>
      <c r="H510">
        <v>0</v>
      </c>
      <c r="I510">
        <v>13.45</v>
      </c>
      <c r="J510">
        <v>17.18</v>
      </c>
      <c r="K510">
        <v>18</v>
      </c>
      <c r="L510">
        <v>0</v>
      </c>
    </row>
    <row r="511" spans="1:12" x14ac:dyDescent="0.25">
      <c r="A511">
        <v>21050010</v>
      </c>
      <c r="C511">
        <v>0</v>
      </c>
      <c r="D511" t="s">
        <v>2500</v>
      </c>
      <c r="E511">
        <v>1388</v>
      </c>
      <c r="F511">
        <v>1780</v>
      </c>
      <c r="G511">
        <v>1800</v>
      </c>
      <c r="H511">
        <v>0</v>
      </c>
      <c r="I511">
        <v>13.88</v>
      </c>
      <c r="J511">
        <v>17.8</v>
      </c>
      <c r="K511">
        <v>18</v>
      </c>
      <c r="L511">
        <v>0</v>
      </c>
    </row>
    <row r="512" spans="1:12" x14ac:dyDescent="0.25">
      <c r="A512">
        <v>21050090</v>
      </c>
      <c r="C512">
        <v>0</v>
      </c>
      <c r="D512" t="s">
        <v>2501</v>
      </c>
      <c r="E512">
        <v>1388</v>
      </c>
      <c r="F512">
        <v>1761</v>
      </c>
      <c r="G512">
        <v>1800</v>
      </c>
      <c r="H512">
        <v>0</v>
      </c>
      <c r="I512">
        <v>13.88</v>
      </c>
      <c r="J512">
        <v>17.61</v>
      </c>
      <c r="K512">
        <v>18</v>
      </c>
      <c r="L512">
        <v>0</v>
      </c>
    </row>
    <row r="513" spans="1:12" x14ac:dyDescent="0.25">
      <c r="A513">
        <v>21061000</v>
      </c>
      <c r="C513">
        <v>0</v>
      </c>
      <c r="D513" t="s">
        <v>2502</v>
      </c>
      <c r="E513">
        <v>1345</v>
      </c>
      <c r="F513">
        <v>2664</v>
      </c>
      <c r="G513">
        <v>1800</v>
      </c>
      <c r="H513">
        <v>0</v>
      </c>
      <c r="I513">
        <v>13.45</v>
      </c>
      <c r="J513">
        <v>26.64</v>
      </c>
      <c r="K513">
        <v>18</v>
      </c>
      <c r="L513">
        <v>0</v>
      </c>
    </row>
    <row r="514" spans="1:12" x14ac:dyDescent="0.25">
      <c r="A514">
        <v>21069010</v>
      </c>
      <c r="C514">
        <v>0</v>
      </c>
      <c r="D514" t="s">
        <v>2503</v>
      </c>
      <c r="E514">
        <v>1345</v>
      </c>
      <c r="F514">
        <v>2664</v>
      </c>
      <c r="G514">
        <v>1800</v>
      </c>
      <c r="H514">
        <v>0</v>
      </c>
      <c r="I514">
        <v>13.45</v>
      </c>
      <c r="J514">
        <v>26.64</v>
      </c>
      <c r="K514">
        <v>18</v>
      </c>
      <c r="L514">
        <v>0</v>
      </c>
    </row>
    <row r="515" spans="1:12" x14ac:dyDescent="0.25">
      <c r="A515">
        <v>21069010</v>
      </c>
      <c r="B515">
        <v>1</v>
      </c>
      <c r="C515">
        <v>0</v>
      </c>
      <c r="D515" t="s">
        <v>10488</v>
      </c>
      <c r="E515">
        <v>2086</v>
      </c>
      <c r="F515">
        <v>3405</v>
      </c>
      <c r="G515">
        <v>1800</v>
      </c>
      <c r="H515">
        <v>0</v>
      </c>
      <c r="I515">
        <v>20.86</v>
      </c>
      <c r="J515">
        <v>34.049999999999997</v>
      </c>
      <c r="K515">
        <v>18</v>
      </c>
      <c r="L515">
        <v>0</v>
      </c>
    </row>
    <row r="516" spans="1:12" x14ac:dyDescent="0.25">
      <c r="A516">
        <v>21069010</v>
      </c>
      <c r="B516">
        <v>2</v>
      </c>
      <c r="C516">
        <v>0</v>
      </c>
      <c r="D516" t="s">
        <v>10489</v>
      </c>
      <c r="E516">
        <v>1345</v>
      </c>
      <c r="F516">
        <v>2664</v>
      </c>
      <c r="G516">
        <v>1800</v>
      </c>
      <c r="H516">
        <v>0</v>
      </c>
      <c r="I516">
        <v>13.45</v>
      </c>
      <c r="J516">
        <v>26.64</v>
      </c>
      <c r="K516">
        <v>18</v>
      </c>
      <c r="L516">
        <v>0</v>
      </c>
    </row>
    <row r="517" spans="1:12" x14ac:dyDescent="0.25">
      <c r="A517">
        <v>21069021</v>
      </c>
      <c r="C517">
        <v>0</v>
      </c>
      <c r="D517" t="s">
        <v>2504</v>
      </c>
      <c r="E517">
        <v>1345</v>
      </c>
      <c r="F517">
        <v>2939</v>
      </c>
      <c r="G517">
        <v>1800</v>
      </c>
      <c r="H517">
        <v>0</v>
      </c>
      <c r="I517">
        <v>13.45</v>
      </c>
      <c r="J517">
        <v>29.39</v>
      </c>
      <c r="K517">
        <v>18</v>
      </c>
      <c r="L517">
        <v>0</v>
      </c>
    </row>
    <row r="518" spans="1:12" x14ac:dyDescent="0.25">
      <c r="A518">
        <v>21069029</v>
      </c>
      <c r="C518">
        <v>0</v>
      </c>
      <c r="D518" t="s">
        <v>2505</v>
      </c>
      <c r="E518">
        <v>1345</v>
      </c>
      <c r="F518">
        <v>2804</v>
      </c>
      <c r="G518">
        <v>1800</v>
      </c>
      <c r="H518">
        <v>0</v>
      </c>
      <c r="I518">
        <v>13.45</v>
      </c>
      <c r="J518">
        <v>28.04</v>
      </c>
      <c r="K518">
        <v>18</v>
      </c>
      <c r="L518">
        <v>0</v>
      </c>
    </row>
    <row r="519" spans="1:12" x14ac:dyDescent="0.25">
      <c r="A519">
        <v>21069030</v>
      </c>
      <c r="C519">
        <v>0</v>
      </c>
      <c r="D519" t="s">
        <v>21</v>
      </c>
      <c r="E519">
        <v>1345</v>
      </c>
      <c r="F519">
        <v>2924</v>
      </c>
      <c r="G519">
        <v>1800</v>
      </c>
      <c r="H519">
        <v>0</v>
      </c>
      <c r="I519">
        <v>13.45</v>
      </c>
      <c r="J519">
        <v>29.24</v>
      </c>
      <c r="K519">
        <v>18</v>
      </c>
      <c r="L519">
        <v>0</v>
      </c>
    </row>
    <row r="520" spans="1:12" x14ac:dyDescent="0.25">
      <c r="A520">
        <v>21069040</v>
      </c>
      <c r="C520">
        <v>0</v>
      </c>
      <c r="D520" t="s">
        <v>2506</v>
      </c>
      <c r="E520">
        <v>1345</v>
      </c>
      <c r="F520">
        <v>2664</v>
      </c>
      <c r="G520">
        <v>1800</v>
      </c>
      <c r="H520">
        <v>0</v>
      </c>
      <c r="I520">
        <v>13.45</v>
      </c>
      <c r="J520">
        <v>26.64</v>
      </c>
      <c r="K520">
        <v>18</v>
      </c>
      <c r="L520">
        <v>0</v>
      </c>
    </row>
    <row r="521" spans="1:12" x14ac:dyDescent="0.25">
      <c r="A521">
        <v>21069050</v>
      </c>
      <c r="C521">
        <v>0</v>
      </c>
      <c r="D521" t="s">
        <v>12603</v>
      </c>
      <c r="E521">
        <v>1345</v>
      </c>
      <c r="F521">
        <v>2804</v>
      </c>
      <c r="G521">
        <v>1800</v>
      </c>
      <c r="H521">
        <v>0</v>
      </c>
      <c r="I521">
        <v>13.45</v>
      </c>
      <c r="J521">
        <v>28.04</v>
      </c>
      <c r="K521">
        <v>18</v>
      </c>
      <c r="L521">
        <v>0</v>
      </c>
    </row>
    <row r="522" spans="1:12" x14ac:dyDescent="0.25">
      <c r="A522">
        <v>21069060</v>
      </c>
      <c r="C522">
        <v>0</v>
      </c>
      <c r="D522" t="s">
        <v>10490</v>
      </c>
      <c r="E522">
        <v>1345</v>
      </c>
      <c r="F522">
        <v>2804</v>
      </c>
      <c r="G522">
        <v>1800</v>
      </c>
      <c r="H522">
        <v>0</v>
      </c>
      <c r="I522">
        <v>13.45</v>
      </c>
      <c r="J522">
        <v>28.04</v>
      </c>
      <c r="K522">
        <v>18</v>
      </c>
      <c r="L522">
        <v>0</v>
      </c>
    </row>
    <row r="523" spans="1:12" x14ac:dyDescent="0.25">
      <c r="A523">
        <v>21069090</v>
      </c>
      <c r="C523">
        <v>0</v>
      </c>
      <c r="D523" t="s">
        <v>12604</v>
      </c>
      <c r="E523">
        <v>1345</v>
      </c>
      <c r="F523">
        <v>2804</v>
      </c>
      <c r="G523">
        <v>1800</v>
      </c>
      <c r="H523">
        <v>0</v>
      </c>
      <c r="I523">
        <v>13.45</v>
      </c>
      <c r="J523">
        <v>28.04</v>
      </c>
      <c r="K523">
        <v>18</v>
      </c>
      <c r="L523">
        <v>0</v>
      </c>
    </row>
    <row r="524" spans="1:12" x14ac:dyDescent="0.25">
      <c r="A524">
        <v>22011000</v>
      </c>
      <c r="C524">
        <v>0</v>
      </c>
      <c r="D524" t="s">
        <v>12605</v>
      </c>
      <c r="E524">
        <v>1380</v>
      </c>
      <c r="F524">
        <v>1790</v>
      </c>
      <c r="G524">
        <v>1800</v>
      </c>
      <c r="H524">
        <v>0</v>
      </c>
      <c r="I524">
        <v>13.8</v>
      </c>
      <c r="J524">
        <v>17.899999999999999</v>
      </c>
      <c r="K524">
        <v>18</v>
      </c>
      <c r="L524">
        <v>0</v>
      </c>
    </row>
    <row r="525" spans="1:12" x14ac:dyDescent="0.25">
      <c r="A525">
        <v>22011000</v>
      </c>
      <c r="B525">
        <v>1</v>
      </c>
      <c r="C525">
        <v>0</v>
      </c>
      <c r="D525" t="s">
        <v>10491</v>
      </c>
      <c r="E525">
        <v>1345</v>
      </c>
      <c r="F525">
        <v>1755</v>
      </c>
      <c r="G525">
        <v>1800</v>
      </c>
      <c r="H525">
        <v>0</v>
      </c>
      <c r="I525">
        <v>13.45</v>
      </c>
      <c r="J525">
        <v>17.55</v>
      </c>
      <c r="K525">
        <v>18</v>
      </c>
      <c r="L525">
        <v>0</v>
      </c>
    </row>
    <row r="526" spans="1:12" x14ac:dyDescent="0.25">
      <c r="A526">
        <v>22011000</v>
      </c>
      <c r="B526">
        <v>2</v>
      </c>
      <c r="C526">
        <v>0</v>
      </c>
      <c r="D526" t="s">
        <v>10492</v>
      </c>
      <c r="E526">
        <v>1345</v>
      </c>
      <c r="F526">
        <v>1755</v>
      </c>
      <c r="G526">
        <v>1800</v>
      </c>
      <c r="H526">
        <v>0</v>
      </c>
      <c r="I526">
        <v>13.45</v>
      </c>
      <c r="J526">
        <v>17.55</v>
      </c>
      <c r="K526">
        <v>18</v>
      </c>
      <c r="L526">
        <v>0</v>
      </c>
    </row>
    <row r="527" spans="1:12" x14ac:dyDescent="0.25">
      <c r="A527">
        <v>22019000</v>
      </c>
      <c r="C527">
        <v>0</v>
      </c>
      <c r="D527" t="s">
        <v>2507</v>
      </c>
      <c r="E527">
        <v>1345</v>
      </c>
      <c r="F527">
        <v>1755</v>
      </c>
      <c r="G527">
        <v>1800</v>
      </c>
      <c r="H527">
        <v>0</v>
      </c>
      <c r="I527">
        <v>13.45</v>
      </c>
      <c r="J527">
        <v>17.55</v>
      </c>
      <c r="K527">
        <v>18</v>
      </c>
      <c r="L527">
        <v>0</v>
      </c>
    </row>
    <row r="528" spans="1:12" x14ac:dyDescent="0.25">
      <c r="A528">
        <v>22021000</v>
      </c>
      <c r="C528">
        <v>0</v>
      </c>
      <c r="D528" t="s">
        <v>12606</v>
      </c>
      <c r="E528">
        <v>1388</v>
      </c>
      <c r="F528">
        <v>1848</v>
      </c>
      <c r="G528">
        <v>1800</v>
      </c>
      <c r="H528">
        <v>0</v>
      </c>
      <c r="I528">
        <v>13.88</v>
      </c>
      <c r="J528">
        <v>18.48</v>
      </c>
      <c r="K528">
        <v>18</v>
      </c>
      <c r="L528">
        <v>0</v>
      </c>
    </row>
    <row r="529" spans="1:12" x14ac:dyDescent="0.25">
      <c r="A529">
        <v>22021000</v>
      </c>
      <c r="B529">
        <v>1</v>
      </c>
      <c r="C529">
        <v>0</v>
      </c>
      <c r="D529" t="s">
        <v>9706</v>
      </c>
      <c r="E529">
        <v>1388</v>
      </c>
      <c r="F529">
        <v>1848</v>
      </c>
      <c r="G529">
        <v>1800</v>
      </c>
      <c r="H529">
        <v>0</v>
      </c>
      <c r="I529">
        <v>13.88</v>
      </c>
      <c r="J529">
        <v>18.48</v>
      </c>
      <c r="K529">
        <v>18</v>
      </c>
      <c r="L529">
        <v>0</v>
      </c>
    </row>
    <row r="530" spans="1:12" x14ac:dyDescent="0.25">
      <c r="A530">
        <v>22029100</v>
      </c>
      <c r="C530">
        <v>0</v>
      </c>
      <c r="D530" t="s">
        <v>9805</v>
      </c>
      <c r="E530">
        <v>1397</v>
      </c>
      <c r="F530">
        <v>1807</v>
      </c>
      <c r="G530">
        <v>1800</v>
      </c>
      <c r="H530">
        <v>0</v>
      </c>
      <c r="I530">
        <v>13.97</v>
      </c>
      <c r="J530">
        <v>18.07</v>
      </c>
      <c r="K530">
        <v>18</v>
      </c>
      <c r="L530">
        <v>0</v>
      </c>
    </row>
    <row r="531" spans="1:12" x14ac:dyDescent="0.25">
      <c r="A531">
        <v>22029900</v>
      </c>
      <c r="C531">
        <v>0</v>
      </c>
      <c r="D531" t="s">
        <v>7</v>
      </c>
      <c r="E531">
        <v>1382</v>
      </c>
      <c r="F531">
        <v>1805</v>
      </c>
      <c r="G531">
        <v>1800</v>
      </c>
      <c r="H531">
        <v>0</v>
      </c>
      <c r="I531">
        <v>13.82</v>
      </c>
      <c r="J531">
        <v>18.05</v>
      </c>
      <c r="K531">
        <v>18</v>
      </c>
      <c r="L531">
        <v>0</v>
      </c>
    </row>
    <row r="532" spans="1:12" x14ac:dyDescent="0.25">
      <c r="A532">
        <v>22029900</v>
      </c>
      <c r="B532">
        <v>1</v>
      </c>
      <c r="C532">
        <v>0</v>
      </c>
      <c r="D532" t="s">
        <v>7</v>
      </c>
      <c r="E532">
        <v>1345</v>
      </c>
      <c r="F532">
        <v>1768</v>
      </c>
      <c r="G532">
        <v>1800</v>
      </c>
      <c r="H532">
        <v>0</v>
      </c>
      <c r="I532">
        <v>13.45</v>
      </c>
      <c r="J532">
        <v>17.68</v>
      </c>
      <c r="K532">
        <v>18</v>
      </c>
      <c r="L532">
        <v>0</v>
      </c>
    </row>
    <row r="533" spans="1:12" x14ac:dyDescent="0.25">
      <c r="A533">
        <v>22029900</v>
      </c>
      <c r="B533">
        <v>2</v>
      </c>
      <c r="C533">
        <v>0</v>
      </c>
      <c r="D533" t="s">
        <v>7</v>
      </c>
      <c r="E533">
        <v>1345</v>
      </c>
      <c r="F533">
        <v>1768</v>
      </c>
      <c r="G533">
        <v>1800</v>
      </c>
      <c r="H533">
        <v>0</v>
      </c>
      <c r="I533">
        <v>13.45</v>
      </c>
      <c r="J533">
        <v>17.68</v>
      </c>
      <c r="K533">
        <v>18</v>
      </c>
      <c r="L533">
        <v>0</v>
      </c>
    </row>
    <row r="534" spans="1:12" x14ac:dyDescent="0.25">
      <c r="A534">
        <v>22029900</v>
      </c>
      <c r="B534">
        <v>3</v>
      </c>
      <c r="C534">
        <v>0</v>
      </c>
      <c r="D534" t="s">
        <v>7</v>
      </c>
      <c r="E534">
        <v>1382</v>
      </c>
      <c r="F534">
        <v>1805</v>
      </c>
      <c r="G534">
        <v>1800</v>
      </c>
      <c r="H534">
        <v>0</v>
      </c>
      <c r="I534">
        <v>13.82</v>
      </c>
      <c r="J534">
        <v>18.05</v>
      </c>
      <c r="K534">
        <v>18</v>
      </c>
      <c r="L534">
        <v>0</v>
      </c>
    </row>
    <row r="535" spans="1:12" x14ac:dyDescent="0.25">
      <c r="A535">
        <v>22029900</v>
      </c>
      <c r="B535">
        <v>4</v>
      </c>
      <c r="C535">
        <v>0</v>
      </c>
      <c r="D535" t="s">
        <v>7</v>
      </c>
      <c r="E535">
        <v>1382</v>
      </c>
      <c r="F535">
        <v>1805</v>
      </c>
      <c r="G535">
        <v>1800</v>
      </c>
      <c r="H535">
        <v>0</v>
      </c>
      <c r="I535">
        <v>13.82</v>
      </c>
      <c r="J535">
        <v>18.05</v>
      </c>
      <c r="K535">
        <v>18</v>
      </c>
      <c r="L535">
        <v>0</v>
      </c>
    </row>
    <row r="536" spans="1:12" x14ac:dyDescent="0.25">
      <c r="A536">
        <v>22029900</v>
      </c>
      <c r="B536">
        <v>5</v>
      </c>
      <c r="C536">
        <v>0</v>
      </c>
      <c r="D536" t="s">
        <v>12580</v>
      </c>
      <c r="E536">
        <v>1345</v>
      </c>
      <c r="F536">
        <v>1768</v>
      </c>
      <c r="G536">
        <v>1800</v>
      </c>
      <c r="H536">
        <v>0</v>
      </c>
      <c r="I536">
        <v>13.45</v>
      </c>
      <c r="J536">
        <v>17.68</v>
      </c>
      <c r="K536">
        <v>18</v>
      </c>
      <c r="L536">
        <v>0</v>
      </c>
    </row>
    <row r="537" spans="1:12" x14ac:dyDescent="0.25">
      <c r="A537">
        <v>22030000</v>
      </c>
      <c r="C537">
        <v>0</v>
      </c>
      <c r="D537" t="s">
        <v>2508</v>
      </c>
      <c r="E537">
        <v>1397</v>
      </c>
      <c r="F537">
        <v>1807</v>
      </c>
      <c r="G537">
        <v>2200</v>
      </c>
      <c r="H537">
        <v>0</v>
      </c>
      <c r="I537">
        <v>13.97</v>
      </c>
      <c r="J537">
        <v>18.07</v>
      </c>
      <c r="K537">
        <v>22</v>
      </c>
      <c r="L537">
        <v>0</v>
      </c>
    </row>
    <row r="538" spans="1:12" x14ac:dyDescent="0.25">
      <c r="A538">
        <v>22030000</v>
      </c>
      <c r="B538">
        <v>1</v>
      </c>
      <c r="C538">
        <v>0</v>
      </c>
      <c r="D538" t="s">
        <v>9707</v>
      </c>
      <c r="E538">
        <v>1397</v>
      </c>
      <c r="F538">
        <v>1807</v>
      </c>
      <c r="G538">
        <v>2200</v>
      </c>
      <c r="H538">
        <v>0</v>
      </c>
      <c r="I538">
        <v>13.97</v>
      </c>
      <c r="J538">
        <v>18.07</v>
      </c>
      <c r="K538">
        <v>22</v>
      </c>
      <c r="L538">
        <v>0</v>
      </c>
    </row>
    <row r="539" spans="1:12" x14ac:dyDescent="0.25">
      <c r="A539">
        <v>22041010</v>
      </c>
      <c r="C539">
        <v>0</v>
      </c>
      <c r="D539" t="s">
        <v>2509</v>
      </c>
      <c r="E539">
        <v>1429</v>
      </c>
      <c r="F539">
        <v>1839</v>
      </c>
      <c r="G539">
        <v>2500</v>
      </c>
      <c r="H539">
        <v>0</v>
      </c>
      <c r="I539">
        <v>14.29</v>
      </c>
      <c r="J539">
        <v>18.39</v>
      </c>
      <c r="K539">
        <v>25</v>
      </c>
      <c r="L539">
        <v>0</v>
      </c>
    </row>
    <row r="540" spans="1:12" x14ac:dyDescent="0.25">
      <c r="A540">
        <v>22041090</v>
      </c>
      <c r="C540">
        <v>0</v>
      </c>
      <c r="D540" t="s">
        <v>2510</v>
      </c>
      <c r="E540">
        <v>1429</v>
      </c>
      <c r="F540">
        <v>1839</v>
      </c>
      <c r="G540">
        <v>2500</v>
      </c>
      <c r="H540">
        <v>0</v>
      </c>
      <c r="I540">
        <v>14.29</v>
      </c>
      <c r="J540">
        <v>18.39</v>
      </c>
      <c r="K540">
        <v>25</v>
      </c>
      <c r="L540">
        <v>0</v>
      </c>
    </row>
    <row r="541" spans="1:12" x14ac:dyDescent="0.25">
      <c r="A541">
        <v>22042100</v>
      </c>
      <c r="C541">
        <v>0</v>
      </c>
      <c r="D541" t="s">
        <v>12607</v>
      </c>
      <c r="E541">
        <v>1429</v>
      </c>
      <c r="F541">
        <v>1922</v>
      </c>
      <c r="G541">
        <v>2500</v>
      </c>
      <c r="H541">
        <v>0</v>
      </c>
      <c r="I541">
        <v>14.29</v>
      </c>
      <c r="J541">
        <v>19.22</v>
      </c>
      <c r="K541">
        <v>25</v>
      </c>
      <c r="L541">
        <v>0</v>
      </c>
    </row>
    <row r="542" spans="1:12" x14ac:dyDescent="0.25">
      <c r="A542">
        <v>22042100</v>
      </c>
      <c r="B542">
        <v>1</v>
      </c>
      <c r="C542">
        <v>0</v>
      </c>
      <c r="D542" t="s">
        <v>9708</v>
      </c>
      <c r="E542">
        <v>1503</v>
      </c>
      <c r="F542">
        <v>1996</v>
      </c>
      <c r="G542">
        <v>2500</v>
      </c>
      <c r="H542">
        <v>0</v>
      </c>
      <c r="I542">
        <v>15.03</v>
      </c>
      <c r="J542">
        <v>19.96</v>
      </c>
      <c r="K542">
        <v>25</v>
      </c>
      <c r="L542">
        <v>0</v>
      </c>
    </row>
    <row r="543" spans="1:12" x14ac:dyDescent="0.25">
      <c r="A543">
        <v>22042211</v>
      </c>
      <c r="C543">
        <v>0</v>
      </c>
      <c r="D543" t="s">
        <v>12608</v>
      </c>
      <c r="E543">
        <v>1429</v>
      </c>
      <c r="F543">
        <v>1839</v>
      </c>
      <c r="G543">
        <v>2500</v>
      </c>
      <c r="H543">
        <v>0</v>
      </c>
      <c r="I543">
        <v>14.29</v>
      </c>
      <c r="J543">
        <v>18.39</v>
      </c>
      <c r="K543">
        <v>25</v>
      </c>
      <c r="L543">
        <v>0</v>
      </c>
    </row>
    <row r="544" spans="1:12" x14ac:dyDescent="0.25">
      <c r="A544">
        <v>22042211</v>
      </c>
      <c r="B544">
        <v>1</v>
      </c>
      <c r="C544">
        <v>0</v>
      </c>
      <c r="D544" t="s">
        <v>9806</v>
      </c>
      <c r="E544">
        <v>1503</v>
      </c>
      <c r="F544">
        <v>1913</v>
      </c>
      <c r="G544">
        <v>2500</v>
      </c>
      <c r="H544">
        <v>0</v>
      </c>
      <c r="I544">
        <v>15.03</v>
      </c>
      <c r="J544">
        <v>19.13</v>
      </c>
      <c r="K544">
        <v>25</v>
      </c>
      <c r="L544">
        <v>0</v>
      </c>
    </row>
    <row r="545" spans="1:12" x14ac:dyDescent="0.25">
      <c r="A545">
        <v>22042219</v>
      </c>
      <c r="C545">
        <v>0</v>
      </c>
      <c r="D545" t="s">
        <v>6</v>
      </c>
      <c r="E545">
        <v>1429</v>
      </c>
      <c r="F545">
        <v>1839</v>
      </c>
      <c r="G545">
        <v>2500</v>
      </c>
      <c r="H545">
        <v>0</v>
      </c>
      <c r="I545">
        <v>14.29</v>
      </c>
      <c r="J545">
        <v>18.39</v>
      </c>
      <c r="K545">
        <v>25</v>
      </c>
      <c r="L545">
        <v>0</v>
      </c>
    </row>
    <row r="546" spans="1:12" x14ac:dyDescent="0.25">
      <c r="A546">
        <v>22042219</v>
      </c>
      <c r="B546">
        <v>1</v>
      </c>
      <c r="C546">
        <v>0</v>
      </c>
      <c r="D546" t="s">
        <v>6</v>
      </c>
      <c r="E546">
        <v>1503</v>
      </c>
      <c r="F546">
        <v>1913</v>
      </c>
      <c r="G546">
        <v>2500</v>
      </c>
      <c r="H546">
        <v>0</v>
      </c>
      <c r="I546">
        <v>15.03</v>
      </c>
      <c r="J546">
        <v>19.13</v>
      </c>
      <c r="K546">
        <v>25</v>
      </c>
      <c r="L546">
        <v>0</v>
      </c>
    </row>
    <row r="547" spans="1:12" x14ac:dyDescent="0.25">
      <c r="A547">
        <v>22042220</v>
      </c>
      <c r="C547">
        <v>0</v>
      </c>
      <c r="D547" t="s">
        <v>12609</v>
      </c>
      <c r="E547">
        <v>1429</v>
      </c>
      <c r="F547">
        <v>1839</v>
      </c>
      <c r="G547">
        <v>2500</v>
      </c>
      <c r="H547">
        <v>0</v>
      </c>
      <c r="I547">
        <v>14.29</v>
      </c>
      <c r="J547">
        <v>18.39</v>
      </c>
      <c r="K547">
        <v>25</v>
      </c>
      <c r="L547">
        <v>0</v>
      </c>
    </row>
    <row r="548" spans="1:12" x14ac:dyDescent="0.25">
      <c r="A548">
        <v>22042910</v>
      </c>
      <c r="C548">
        <v>0</v>
      </c>
      <c r="D548" t="s">
        <v>12610</v>
      </c>
      <c r="E548">
        <v>1429</v>
      </c>
      <c r="F548">
        <v>1839</v>
      </c>
      <c r="G548">
        <v>2500</v>
      </c>
      <c r="H548">
        <v>0</v>
      </c>
      <c r="I548">
        <v>14.29</v>
      </c>
      <c r="J548">
        <v>18.39</v>
      </c>
      <c r="K548">
        <v>25</v>
      </c>
      <c r="L548">
        <v>0</v>
      </c>
    </row>
    <row r="549" spans="1:12" x14ac:dyDescent="0.25">
      <c r="A549">
        <v>22042910</v>
      </c>
      <c r="B549">
        <v>1</v>
      </c>
      <c r="C549">
        <v>0</v>
      </c>
      <c r="D549" t="s">
        <v>9807</v>
      </c>
      <c r="E549">
        <v>1503</v>
      </c>
      <c r="F549">
        <v>1913</v>
      </c>
      <c r="G549">
        <v>2500</v>
      </c>
      <c r="H549">
        <v>0</v>
      </c>
      <c r="I549">
        <v>15.03</v>
      </c>
      <c r="J549">
        <v>19.13</v>
      </c>
      <c r="K549">
        <v>25</v>
      </c>
      <c r="L549">
        <v>0</v>
      </c>
    </row>
    <row r="550" spans="1:12" x14ac:dyDescent="0.25">
      <c r="A550">
        <v>22042920</v>
      </c>
      <c r="C550">
        <v>0</v>
      </c>
      <c r="D550" t="s">
        <v>24</v>
      </c>
      <c r="E550">
        <v>1429</v>
      </c>
      <c r="F550">
        <v>1839</v>
      </c>
      <c r="G550">
        <v>2500</v>
      </c>
      <c r="H550">
        <v>0</v>
      </c>
      <c r="I550">
        <v>14.29</v>
      </c>
      <c r="J550">
        <v>18.39</v>
      </c>
      <c r="K550">
        <v>25</v>
      </c>
      <c r="L550">
        <v>0</v>
      </c>
    </row>
    <row r="551" spans="1:12" x14ac:dyDescent="0.25">
      <c r="A551">
        <v>22043000</v>
      </c>
      <c r="C551">
        <v>0</v>
      </c>
      <c r="D551" t="s">
        <v>2511</v>
      </c>
      <c r="E551">
        <v>1429</v>
      </c>
      <c r="F551">
        <v>1839</v>
      </c>
      <c r="G551">
        <v>2500</v>
      </c>
      <c r="H551">
        <v>0</v>
      </c>
      <c r="I551">
        <v>14.29</v>
      </c>
      <c r="J551">
        <v>18.39</v>
      </c>
      <c r="K551">
        <v>25</v>
      </c>
      <c r="L551">
        <v>0</v>
      </c>
    </row>
    <row r="552" spans="1:12" x14ac:dyDescent="0.25">
      <c r="A552">
        <v>22051000</v>
      </c>
      <c r="C552">
        <v>0</v>
      </c>
      <c r="D552" t="s">
        <v>2512</v>
      </c>
      <c r="E552">
        <v>1467</v>
      </c>
      <c r="F552">
        <v>1877</v>
      </c>
      <c r="G552">
        <v>2500</v>
      </c>
      <c r="H552">
        <v>0</v>
      </c>
      <c r="I552">
        <v>14.67</v>
      </c>
      <c r="J552">
        <v>18.77</v>
      </c>
      <c r="K552">
        <v>25</v>
      </c>
      <c r="L552">
        <v>0</v>
      </c>
    </row>
    <row r="553" spans="1:12" x14ac:dyDescent="0.25">
      <c r="A553">
        <v>22059000</v>
      </c>
      <c r="C553">
        <v>0</v>
      </c>
      <c r="D553" t="s">
        <v>2513</v>
      </c>
      <c r="E553">
        <v>1467</v>
      </c>
      <c r="F553">
        <v>1877</v>
      </c>
      <c r="G553">
        <v>2500</v>
      </c>
      <c r="H553">
        <v>0</v>
      </c>
      <c r="I553">
        <v>14.67</v>
      </c>
      <c r="J553">
        <v>18.77</v>
      </c>
      <c r="K553">
        <v>25</v>
      </c>
      <c r="L553">
        <v>0</v>
      </c>
    </row>
    <row r="554" spans="1:12" x14ac:dyDescent="0.25">
      <c r="A554">
        <v>22060010</v>
      </c>
      <c r="C554">
        <v>0</v>
      </c>
      <c r="D554" t="s">
        <v>25</v>
      </c>
      <c r="E554">
        <v>1429</v>
      </c>
      <c r="F554">
        <v>1839</v>
      </c>
      <c r="G554">
        <v>1800</v>
      </c>
      <c r="H554">
        <v>0</v>
      </c>
      <c r="I554">
        <v>14.29</v>
      </c>
      <c r="J554">
        <v>18.39</v>
      </c>
      <c r="K554">
        <v>18</v>
      </c>
      <c r="L554">
        <v>0</v>
      </c>
    </row>
    <row r="555" spans="1:12" x14ac:dyDescent="0.25">
      <c r="A555">
        <v>22060090</v>
      </c>
      <c r="C555">
        <v>0</v>
      </c>
      <c r="D555" t="s">
        <v>12611</v>
      </c>
      <c r="E555">
        <v>1429</v>
      </c>
      <c r="F555">
        <v>1839</v>
      </c>
      <c r="G555">
        <v>1800</v>
      </c>
      <c r="H555">
        <v>0</v>
      </c>
      <c r="I555">
        <v>14.29</v>
      </c>
      <c r="J555">
        <v>18.39</v>
      </c>
      <c r="K555">
        <v>18</v>
      </c>
      <c r="L555">
        <v>0</v>
      </c>
    </row>
    <row r="556" spans="1:12" x14ac:dyDescent="0.25">
      <c r="A556">
        <v>22060090</v>
      </c>
      <c r="B556">
        <v>1</v>
      </c>
      <c r="C556">
        <v>0</v>
      </c>
      <c r="D556" t="s">
        <v>10493</v>
      </c>
      <c r="E556">
        <v>1503</v>
      </c>
      <c r="F556">
        <v>1913</v>
      </c>
      <c r="G556">
        <v>1800</v>
      </c>
      <c r="H556">
        <v>0</v>
      </c>
      <c r="I556">
        <v>15.03</v>
      </c>
      <c r="J556">
        <v>19.13</v>
      </c>
      <c r="K556">
        <v>18</v>
      </c>
      <c r="L556">
        <v>0</v>
      </c>
    </row>
    <row r="557" spans="1:12" x14ac:dyDescent="0.25">
      <c r="A557">
        <v>22071010</v>
      </c>
      <c r="C557">
        <v>0</v>
      </c>
      <c r="D557" t="s">
        <v>2514</v>
      </c>
      <c r="E557">
        <v>1345</v>
      </c>
      <c r="F557">
        <v>2097</v>
      </c>
      <c r="G557">
        <v>147</v>
      </c>
      <c r="H557">
        <v>0</v>
      </c>
      <c r="I557">
        <v>13.45</v>
      </c>
      <c r="J557">
        <v>20.97</v>
      </c>
      <c r="K557">
        <v>1.47</v>
      </c>
      <c r="L557">
        <v>0</v>
      </c>
    </row>
    <row r="558" spans="1:12" x14ac:dyDescent="0.25">
      <c r="A558">
        <v>22071010</v>
      </c>
      <c r="B558">
        <v>1</v>
      </c>
      <c r="C558">
        <v>0</v>
      </c>
      <c r="D558" t="s">
        <v>10494</v>
      </c>
      <c r="E558">
        <v>1345</v>
      </c>
      <c r="F558">
        <v>2097</v>
      </c>
      <c r="G558">
        <v>147</v>
      </c>
      <c r="H558">
        <v>0</v>
      </c>
      <c r="I558">
        <v>13.45</v>
      </c>
      <c r="J558">
        <v>20.97</v>
      </c>
      <c r="K558">
        <v>1.47</v>
      </c>
      <c r="L558">
        <v>0</v>
      </c>
    </row>
    <row r="559" spans="1:12" x14ac:dyDescent="0.25">
      <c r="A559">
        <v>22071010</v>
      </c>
      <c r="B559">
        <v>2</v>
      </c>
      <c r="C559">
        <v>0</v>
      </c>
      <c r="D559" t="s">
        <v>10495</v>
      </c>
      <c r="E559">
        <v>1524</v>
      </c>
      <c r="F559">
        <v>2276</v>
      </c>
      <c r="G559">
        <v>147</v>
      </c>
      <c r="H559">
        <v>0</v>
      </c>
      <c r="I559">
        <v>15.24</v>
      </c>
      <c r="J559">
        <v>22.76</v>
      </c>
      <c r="K559">
        <v>1.47</v>
      </c>
      <c r="L559">
        <v>0</v>
      </c>
    </row>
    <row r="560" spans="1:12" x14ac:dyDescent="0.25">
      <c r="A560">
        <v>22071090</v>
      </c>
      <c r="C560">
        <v>0</v>
      </c>
      <c r="D560" t="s">
        <v>2515</v>
      </c>
      <c r="E560">
        <v>740</v>
      </c>
      <c r="F560">
        <v>740</v>
      </c>
      <c r="G560">
        <v>1200</v>
      </c>
      <c r="H560">
        <v>0</v>
      </c>
      <c r="I560">
        <v>7.4</v>
      </c>
      <c r="J560">
        <v>7.4</v>
      </c>
      <c r="K560">
        <v>12</v>
      </c>
      <c r="L560">
        <v>0</v>
      </c>
    </row>
    <row r="561" spans="1:12" x14ac:dyDescent="0.25">
      <c r="A561">
        <v>22071090</v>
      </c>
      <c r="B561">
        <v>1</v>
      </c>
      <c r="C561">
        <v>0</v>
      </c>
      <c r="D561" t="s">
        <v>10494</v>
      </c>
      <c r="E561">
        <v>1345</v>
      </c>
      <c r="F561">
        <v>2097</v>
      </c>
      <c r="G561">
        <v>1200</v>
      </c>
      <c r="H561">
        <v>0</v>
      </c>
      <c r="I561">
        <v>13.45</v>
      </c>
      <c r="J561">
        <v>20.97</v>
      </c>
      <c r="K561">
        <v>12</v>
      </c>
      <c r="L561">
        <v>0</v>
      </c>
    </row>
    <row r="562" spans="1:12" x14ac:dyDescent="0.25">
      <c r="A562">
        <v>22071090</v>
      </c>
      <c r="B562">
        <v>2</v>
      </c>
      <c r="C562">
        <v>0</v>
      </c>
      <c r="D562" t="s">
        <v>10495</v>
      </c>
      <c r="E562">
        <v>1524</v>
      </c>
      <c r="F562">
        <v>2276</v>
      </c>
      <c r="G562">
        <v>1200</v>
      </c>
      <c r="H562">
        <v>0</v>
      </c>
      <c r="I562">
        <v>15.24</v>
      </c>
      <c r="J562">
        <v>22.76</v>
      </c>
      <c r="K562">
        <v>12</v>
      </c>
      <c r="L562">
        <v>0</v>
      </c>
    </row>
    <row r="563" spans="1:12" x14ac:dyDescent="0.25">
      <c r="A563">
        <v>22072011</v>
      </c>
      <c r="C563">
        <v>0</v>
      </c>
      <c r="D563" t="s">
        <v>10496</v>
      </c>
      <c r="E563">
        <v>1524</v>
      </c>
      <c r="F563">
        <v>2276</v>
      </c>
      <c r="G563">
        <v>1800</v>
      </c>
      <c r="H563">
        <v>0</v>
      </c>
      <c r="I563">
        <v>15.24</v>
      </c>
      <c r="J563">
        <v>22.76</v>
      </c>
      <c r="K563">
        <v>18</v>
      </c>
      <c r="L563">
        <v>0</v>
      </c>
    </row>
    <row r="564" spans="1:12" x14ac:dyDescent="0.25">
      <c r="A564">
        <v>22072011</v>
      </c>
      <c r="B564">
        <v>1</v>
      </c>
      <c r="C564">
        <v>0</v>
      </c>
      <c r="D564" t="s">
        <v>10494</v>
      </c>
      <c r="E564">
        <v>1345</v>
      </c>
      <c r="F564">
        <v>2097</v>
      </c>
      <c r="G564">
        <v>1800</v>
      </c>
      <c r="H564">
        <v>0</v>
      </c>
      <c r="I564">
        <v>13.45</v>
      </c>
      <c r="J564">
        <v>20.97</v>
      </c>
      <c r="K564">
        <v>18</v>
      </c>
      <c r="L564">
        <v>0</v>
      </c>
    </row>
    <row r="565" spans="1:12" x14ac:dyDescent="0.25">
      <c r="A565">
        <v>22072019</v>
      </c>
      <c r="C565">
        <v>0</v>
      </c>
      <c r="D565" t="s">
        <v>12612</v>
      </c>
      <c r="E565">
        <v>1524</v>
      </c>
      <c r="F565">
        <v>2276</v>
      </c>
      <c r="G565">
        <v>1800</v>
      </c>
      <c r="H565">
        <v>0</v>
      </c>
      <c r="I565">
        <v>15.24</v>
      </c>
      <c r="J565">
        <v>22.76</v>
      </c>
      <c r="K565">
        <v>18</v>
      </c>
      <c r="L565">
        <v>0</v>
      </c>
    </row>
    <row r="566" spans="1:12" x14ac:dyDescent="0.25">
      <c r="A566">
        <v>22072019</v>
      </c>
      <c r="B566">
        <v>1</v>
      </c>
      <c r="C566">
        <v>0</v>
      </c>
      <c r="D566" t="s">
        <v>10494</v>
      </c>
      <c r="E566">
        <v>1345</v>
      </c>
      <c r="F566">
        <v>2097</v>
      </c>
      <c r="G566">
        <v>1800</v>
      </c>
      <c r="H566">
        <v>0</v>
      </c>
      <c r="I566">
        <v>13.45</v>
      </c>
      <c r="J566">
        <v>20.97</v>
      </c>
      <c r="K566">
        <v>18</v>
      </c>
      <c r="L566">
        <v>0</v>
      </c>
    </row>
    <row r="567" spans="1:12" x14ac:dyDescent="0.25">
      <c r="A567">
        <v>22072020</v>
      </c>
      <c r="C567">
        <v>0</v>
      </c>
      <c r="D567" t="s">
        <v>2516</v>
      </c>
      <c r="E567">
        <v>1524</v>
      </c>
      <c r="F567">
        <v>2276</v>
      </c>
      <c r="G567">
        <v>1800</v>
      </c>
      <c r="H567">
        <v>0</v>
      </c>
      <c r="I567">
        <v>15.24</v>
      </c>
      <c r="J567">
        <v>22.76</v>
      </c>
      <c r="K567">
        <v>18</v>
      </c>
      <c r="L567">
        <v>0</v>
      </c>
    </row>
    <row r="568" spans="1:12" x14ac:dyDescent="0.25">
      <c r="A568">
        <v>22082000</v>
      </c>
      <c r="C568">
        <v>0</v>
      </c>
      <c r="D568" t="s">
        <v>2517</v>
      </c>
      <c r="E568">
        <v>1570</v>
      </c>
      <c r="F568">
        <v>1980</v>
      </c>
      <c r="G568">
        <v>2500</v>
      </c>
      <c r="H568">
        <v>0</v>
      </c>
      <c r="I568">
        <v>15.7</v>
      </c>
      <c r="J568">
        <v>19.8</v>
      </c>
      <c r="K568">
        <v>25</v>
      </c>
      <c r="L568">
        <v>0</v>
      </c>
    </row>
    <row r="569" spans="1:12" x14ac:dyDescent="0.25">
      <c r="A569">
        <v>22083010</v>
      </c>
      <c r="C569">
        <v>0</v>
      </c>
      <c r="D569" t="s">
        <v>2518</v>
      </c>
      <c r="E569">
        <v>1570</v>
      </c>
      <c r="F569">
        <v>1904</v>
      </c>
      <c r="G569">
        <v>2500</v>
      </c>
      <c r="H569">
        <v>0</v>
      </c>
      <c r="I569">
        <v>15.7</v>
      </c>
      <c r="J569">
        <v>19.04</v>
      </c>
      <c r="K569">
        <v>25</v>
      </c>
      <c r="L569">
        <v>0</v>
      </c>
    </row>
    <row r="570" spans="1:12" x14ac:dyDescent="0.25">
      <c r="A570">
        <v>22083020</v>
      </c>
      <c r="C570">
        <v>0</v>
      </c>
      <c r="D570" t="s">
        <v>2519</v>
      </c>
      <c r="E570">
        <v>1570</v>
      </c>
      <c r="F570">
        <v>1980</v>
      </c>
      <c r="G570">
        <v>2500</v>
      </c>
      <c r="H570">
        <v>0</v>
      </c>
      <c r="I570">
        <v>15.7</v>
      </c>
      <c r="J570">
        <v>19.8</v>
      </c>
      <c r="K570">
        <v>25</v>
      </c>
      <c r="L570">
        <v>0</v>
      </c>
    </row>
    <row r="571" spans="1:12" x14ac:dyDescent="0.25">
      <c r="A571">
        <v>22083090</v>
      </c>
      <c r="C571">
        <v>0</v>
      </c>
      <c r="D571" t="s">
        <v>2520</v>
      </c>
      <c r="E571">
        <v>1570</v>
      </c>
      <c r="F571">
        <v>1980</v>
      </c>
      <c r="G571">
        <v>2500</v>
      </c>
      <c r="H571">
        <v>0</v>
      </c>
      <c r="I571">
        <v>15.7</v>
      </c>
      <c r="J571">
        <v>19.8</v>
      </c>
      <c r="K571">
        <v>25</v>
      </c>
      <c r="L571">
        <v>0</v>
      </c>
    </row>
    <row r="572" spans="1:12" x14ac:dyDescent="0.25">
      <c r="A572">
        <v>22084000</v>
      </c>
      <c r="C572">
        <v>0</v>
      </c>
      <c r="D572" t="s">
        <v>12613</v>
      </c>
      <c r="E572">
        <v>1537</v>
      </c>
      <c r="F572">
        <v>1947</v>
      </c>
      <c r="G572">
        <v>2500</v>
      </c>
      <c r="H572">
        <v>0</v>
      </c>
      <c r="I572">
        <v>15.37</v>
      </c>
      <c r="J572">
        <v>19.47</v>
      </c>
      <c r="K572">
        <v>25</v>
      </c>
      <c r="L572">
        <v>0</v>
      </c>
    </row>
    <row r="573" spans="1:12" x14ac:dyDescent="0.25">
      <c r="A573">
        <v>22084000</v>
      </c>
      <c r="B573">
        <v>1</v>
      </c>
      <c r="C573">
        <v>0</v>
      </c>
      <c r="D573" t="s">
        <v>10497</v>
      </c>
      <c r="E573">
        <v>1570</v>
      </c>
      <c r="F573">
        <v>1980</v>
      </c>
      <c r="G573">
        <v>2500</v>
      </c>
      <c r="H573">
        <v>0</v>
      </c>
      <c r="I573">
        <v>15.7</v>
      </c>
      <c r="J573">
        <v>19.8</v>
      </c>
      <c r="K573">
        <v>25</v>
      </c>
      <c r="L573">
        <v>0</v>
      </c>
    </row>
    <row r="574" spans="1:12" x14ac:dyDescent="0.25">
      <c r="A574">
        <v>22085000</v>
      </c>
      <c r="C574">
        <v>0</v>
      </c>
      <c r="D574" t="s">
        <v>2521</v>
      </c>
      <c r="E574">
        <v>1570</v>
      </c>
      <c r="F574">
        <v>1980</v>
      </c>
      <c r="G574">
        <v>2500</v>
      </c>
      <c r="H574">
        <v>0</v>
      </c>
      <c r="I574">
        <v>15.7</v>
      </c>
      <c r="J574">
        <v>19.8</v>
      </c>
      <c r="K574">
        <v>25</v>
      </c>
      <c r="L574">
        <v>0</v>
      </c>
    </row>
    <row r="575" spans="1:12" x14ac:dyDescent="0.25">
      <c r="A575">
        <v>22086000</v>
      </c>
      <c r="C575">
        <v>0</v>
      </c>
      <c r="D575" t="s">
        <v>2522</v>
      </c>
      <c r="E575">
        <v>1570</v>
      </c>
      <c r="F575">
        <v>1980</v>
      </c>
      <c r="G575">
        <v>2500</v>
      </c>
      <c r="H575">
        <v>0</v>
      </c>
      <c r="I575">
        <v>15.7</v>
      </c>
      <c r="J575">
        <v>19.8</v>
      </c>
      <c r="K575">
        <v>25</v>
      </c>
      <c r="L575">
        <v>0</v>
      </c>
    </row>
    <row r="576" spans="1:12" x14ac:dyDescent="0.25">
      <c r="A576">
        <v>22087000</v>
      </c>
      <c r="C576">
        <v>0</v>
      </c>
      <c r="D576" t="s">
        <v>2523</v>
      </c>
      <c r="E576">
        <v>1570</v>
      </c>
      <c r="F576">
        <v>1980</v>
      </c>
      <c r="G576">
        <v>2500</v>
      </c>
      <c r="H576">
        <v>0</v>
      </c>
      <c r="I576">
        <v>15.7</v>
      </c>
      <c r="J576">
        <v>19.8</v>
      </c>
      <c r="K576">
        <v>25</v>
      </c>
      <c r="L576">
        <v>0</v>
      </c>
    </row>
    <row r="577" spans="1:12" x14ac:dyDescent="0.25">
      <c r="A577">
        <v>22089000</v>
      </c>
      <c r="C577">
        <v>0</v>
      </c>
      <c r="D577" t="s">
        <v>2524</v>
      </c>
      <c r="E577">
        <v>1936</v>
      </c>
      <c r="F577">
        <v>2688</v>
      </c>
      <c r="G577">
        <v>2500</v>
      </c>
      <c r="H577">
        <v>0</v>
      </c>
      <c r="I577">
        <v>19.36</v>
      </c>
      <c r="J577">
        <v>26.88</v>
      </c>
      <c r="K577">
        <v>25</v>
      </c>
      <c r="L577">
        <v>0</v>
      </c>
    </row>
    <row r="578" spans="1:12" x14ac:dyDescent="0.25">
      <c r="A578">
        <v>22089000</v>
      </c>
      <c r="B578">
        <v>1</v>
      </c>
      <c r="C578">
        <v>0</v>
      </c>
      <c r="D578" t="s">
        <v>10498</v>
      </c>
      <c r="E578">
        <v>1524</v>
      </c>
      <c r="F578">
        <v>2276</v>
      </c>
      <c r="G578">
        <v>2500</v>
      </c>
      <c r="H578">
        <v>0</v>
      </c>
      <c r="I578">
        <v>15.24</v>
      </c>
      <c r="J578">
        <v>22.76</v>
      </c>
      <c r="K578">
        <v>25</v>
      </c>
      <c r="L578">
        <v>0</v>
      </c>
    </row>
    <row r="579" spans="1:12" x14ac:dyDescent="0.25">
      <c r="A579">
        <v>22089000</v>
      </c>
      <c r="B579">
        <v>2</v>
      </c>
      <c r="C579">
        <v>0</v>
      </c>
      <c r="D579" t="s">
        <v>10499</v>
      </c>
      <c r="E579">
        <v>1761</v>
      </c>
      <c r="F579">
        <v>2513</v>
      </c>
      <c r="G579">
        <v>2500</v>
      </c>
      <c r="H579">
        <v>0</v>
      </c>
      <c r="I579">
        <v>17.61</v>
      </c>
      <c r="J579">
        <v>25.13</v>
      </c>
      <c r="K579">
        <v>25</v>
      </c>
      <c r="L579">
        <v>0</v>
      </c>
    </row>
    <row r="580" spans="1:12" x14ac:dyDescent="0.25">
      <c r="A580">
        <v>22090000</v>
      </c>
      <c r="C580">
        <v>0</v>
      </c>
      <c r="D580" t="s">
        <v>2525</v>
      </c>
      <c r="E580">
        <v>1345</v>
      </c>
      <c r="F580">
        <v>1755</v>
      </c>
      <c r="G580">
        <v>1800</v>
      </c>
      <c r="H580">
        <v>0</v>
      </c>
      <c r="I580">
        <v>13.45</v>
      </c>
      <c r="J580">
        <v>17.55</v>
      </c>
      <c r="K580">
        <v>18</v>
      </c>
      <c r="L580">
        <v>0</v>
      </c>
    </row>
    <row r="581" spans="1:12" x14ac:dyDescent="0.25">
      <c r="A581">
        <v>23011010</v>
      </c>
      <c r="C581">
        <v>0</v>
      </c>
      <c r="D581" t="s">
        <v>2526</v>
      </c>
      <c r="E581">
        <v>1345</v>
      </c>
      <c r="F581">
        <v>1615</v>
      </c>
      <c r="G581">
        <v>1800</v>
      </c>
      <c r="H581">
        <v>0</v>
      </c>
      <c r="I581">
        <v>13.45</v>
      </c>
      <c r="J581">
        <v>16.149999999999999</v>
      </c>
      <c r="K581">
        <v>18</v>
      </c>
      <c r="L581">
        <v>0</v>
      </c>
    </row>
    <row r="582" spans="1:12" x14ac:dyDescent="0.25">
      <c r="A582">
        <v>23011090</v>
      </c>
      <c r="C582">
        <v>0</v>
      </c>
      <c r="D582" t="s">
        <v>2527</v>
      </c>
      <c r="E582">
        <v>1345</v>
      </c>
      <c r="F582">
        <v>1615</v>
      </c>
      <c r="G582">
        <v>1800</v>
      </c>
      <c r="H582">
        <v>0</v>
      </c>
      <c r="I582">
        <v>13.45</v>
      </c>
      <c r="J582">
        <v>16.149999999999999</v>
      </c>
      <c r="K582">
        <v>18</v>
      </c>
      <c r="L582">
        <v>0</v>
      </c>
    </row>
    <row r="583" spans="1:12" x14ac:dyDescent="0.25">
      <c r="A583">
        <v>23012010</v>
      </c>
      <c r="C583">
        <v>0</v>
      </c>
      <c r="D583" t="s">
        <v>2528</v>
      </c>
      <c r="E583">
        <v>1345</v>
      </c>
      <c r="F583">
        <v>1615</v>
      </c>
      <c r="G583">
        <v>1800</v>
      </c>
      <c r="H583">
        <v>0</v>
      </c>
      <c r="I583">
        <v>13.45</v>
      </c>
      <c r="J583">
        <v>16.149999999999999</v>
      </c>
      <c r="K583">
        <v>18</v>
      </c>
      <c r="L583">
        <v>0</v>
      </c>
    </row>
    <row r="584" spans="1:12" x14ac:dyDescent="0.25">
      <c r="A584">
        <v>23012090</v>
      </c>
      <c r="C584">
        <v>0</v>
      </c>
      <c r="D584" t="s">
        <v>2529</v>
      </c>
      <c r="E584">
        <v>1345</v>
      </c>
      <c r="F584">
        <v>1615</v>
      </c>
      <c r="G584">
        <v>1800</v>
      </c>
      <c r="H584">
        <v>0</v>
      </c>
      <c r="I584">
        <v>13.45</v>
      </c>
      <c r="J584">
        <v>16.149999999999999</v>
      </c>
      <c r="K584">
        <v>18</v>
      </c>
      <c r="L584">
        <v>0</v>
      </c>
    </row>
    <row r="585" spans="1:12" x14ac:dyDescent="0.25">
      <c r="A585">
        <v>23021000</v>
      </c>
      <c r="C585">
        <v>0</v>
      </c>
      <c r="D585" t="s">
        <v>2530</v>
      </c>
      <c r="E585">
        <v>1345</v>
      </c>
      <c r="F585">
        <v>1615</v>
      </c>
      <c r="G585">
        <v>1800</v>
      </c>
      <c r="H585">
        <v>0</v>
      </c>
      <c r="I585">
        <v>13.45</v>
      </c>
      <c r="J585">
        <v>16.149999999999999</v>
      </c>
      <c r="K585">
        <v>18</v>
      </c>
      <c r="L585">
        <v>0</v>
      </c>
    </row>
    <row r="586" spans="1:12" x14ac:dyDescent="0.25">
      <c r="A586">
        <v>23023010</v>
      </c>
      <c r="C586">
        <v>0</v>
      </c>
      <c r="D586" t="s">
        <v>2531</v>
      </c>
      <c r="E586">
        <v>1345</v>
      </c>
      <c r="F586">
        <v>1615</v>
      </c>
      <c r="G586">
        <v>1800</v>
      </c>
      <c r="H586">
        <v>0</v>
      </c>
      <c r="I586">
        <v>13.45</v>
      </c>
      <c r="J586">
        <v>16.149999999999999</v>
      </c>
      <c r="K586">
        <v>18</v>
      </c>
      <c r="L586">
        <v>0</v>
      </c>
    </row>
    <row r="587" spans="1:12" x14ac:dyDescent="0.25">
      <c r="A587">
        <v>23023090</v>
      </c>
      <c r="C587">
        <v>0</v>
      </c>
      <c r="D587" t="s">
        <v>2532</v>
      </c>
      <c r="E587">
        <v>1345</v>
      </c>
      <c r="F587">
        <v>1615</v>
      </c>
      <c r="G587">
        <v>1800</v>
      </c>
      <c r="H587">
        <v>0</v>
      </c>
      <c r="I587">
        <v>13.45</v>
      </c>
      <c r="J587">
        <v>16.149999999999999</v>
      </c>
      <c r="K587">
        <v>18</v>
      </c>
      <c r="L587">
        <v>0</v>
      </c>
    </row>
    <row r="588" spans="1:12" x14ac:dyDescent="0.25">
      <c r="A588">
        <v>23024000</v>
      </c>
      <c r="C588">
        <v>0</v>
      </c>
      <c r="D588" t="s">
        <v>2533</v>
      </c>
      <c r="E588">
        <v>1345</v>
      </c>
      <c r="F588">
        <v>1615</v>
      </c>
      <c r="G588">
        <v>1800</v>
      </c>
      <c r="H588">
        <v>0</v>
      </c>
      <c r="I588">
        <v>13.45</v>
      </c>
      <c r="J588">
        <v>16.149999999999999</v>
      </c>
      <c r="K588">
        <v>18</v>
      </c>
      <c r="L588">
        <v>0</v>
      </c>
    </row>
    <row r="589" spans="1:12" x14ac:dyDescent="0.25">
      <c r="A589">
        <v>23025000</v>
      </c>
      <c r="C589">
        <v>0</v>
      </c>
      <c r="D589" t="s">
        <v>2534</v>
      </c>
      <c r="E589">
        <v>1345</v>
      </c>
      <c r="F589">
        <v>1615</v>
      </c>
      <c r="G589">
        <v>1800</v>
      </c>
      <c r="H589">
        <v>0</v>
      </c>
      <c r="I589">
        <v>13.45</v>
      </c>
      <c r="J589">
        <v>16.149999999999999</v>
      </c>
      <c r="K589">
        <v>18</v>
      </c>
      <c r="L589">
        <v>0</v>
      </c>
    </row>
    <row r="590" spans="1:12" x14ac:dyDescent="0.25">
      <c r="A590">
        <v>23031000</v>
      </c>
      <c r="C590">
        <v>0</v>
      </c>
      <c r="D590" t="s">
        <v>2535</v>
      </c>
      <c r="E590">
        <v>1345</v>
      </c>
      <c r="F590">
        <v>1615</v>
      </c>
      <c r="G590">
        <v>1800</v>
      </c>
      <c r="H590">
        <v>0</v>
      </c>
      <c r="I590">
        <v>13.45</v>
      </c>
      <c r="J590">
        <v>16.149999999999999</v>
      </c>
      <c r="K590">
        <v>18</v>
      </c>
      <c r="L590">
        <v>0</v>
      </c>
    </row>
    <row r="591" spans="1:12" x14ac:dyDescent="0.25">
      <c r="A591">
        <v>23032000</v>
      </c>
      <c r="C591">
        <v>0</v>
      </c>
      <c r="D591" t="s">
        <v>2536</v>
      </c>
      <c r="E591">
        <v>1345</v>
      </c>
      <c r="F591">
        <v>1615</v>
      </c>
      <c r="G591">
        <v>1800</v>
      </c>
      <c r="H591">
        <v>0</v>
      </c>
      <c r="I591">
        <v>13.45</v>
      </c>
      <c r="J591">
        <v>16.149999999999999</v>
      </c>
      <c r="K591">
        <v>18</v>
      </c>
      <c r="L591">
        <v>0</v>
      </c>
    </row>
    <row r="592" spans="1:12" x14ac:dyDescent="0.25">
      <c r="A592">
        <v>23033000</v>
      </c>
      <c r="C592">
        <v>0</v>
      </c>
      <c r="D592" t="s">
        <v>2537</v>
      </c>
      <c r="E592">
        <v>1345</v>
      </c>
      <c r="F592">
        <v>1615</v>
      </c>
      <c r="G592">
        <v>1800</v>
      </c>
      <c r="H592">
        <v>0</v>
      </c>
      <c r="I592">
        <v>13.45</v>
      </c>
      <c r="J592">
        <v>16.149999999999999</v>
      </c>
      <c r="K592">
        <v>18</v>
      </c>
      <c r="L592">
        <v>0</v>
      </c>
    </row>
    <row r="593" spans="1:12" x14ac:dyDescent="0.25">
      <c r="A593">
        <v>23040010</v>
      </c>
      <c r="C593">
        <v>0</v>
      </c>
      <c r="D593" t="s">
        <v>2538</v>
      </c>
      <c r="E593">
        <v>1345</v>
      </c>
      <c r="F593">
        <v>1615</v>
      </c>
      <c r="G593">
        <v>1800</v>
      </c>
      <c r="H593">
        <v>0</v>
      </c>
      <c r="I593">
        <v>13.45</v>
      </c>
      <c r="J593">
        <v>16.149999999999999</v>
      </c>
      <c r="K593">
        <v>18</v>
      </c>
      <c r="L593">
        <v>0</v>
      </c>
    </row>
    <row r="594" spans="1:12" x14ac:dyDescent="0.25">
      <c r="A594">
        <v>23040090</v>
      </c>
      <c r="C594">
        <v>0</v>
      </c>
      <c r="D594" t="s">
        <v>2539</v>
      </c>
      <c r="E594">
        <v>1345</v>
      </c>
      <c r="F594">
        <v>1615</v>
      </c>
      <c r="G594">
        <v>1800</v>
      </c>
      <c r="H594">
        <v>0</v>
      </c>
      <c r="I594">
        <v>13.45</v>
      </c>
      <c r="J594">
        <v>16.149999999999999</v>
      </c>
      <c r="K594">
        <v>18</v>
      </c>
      <c r="L594">
        <v>0</v>
      </c>
    </row>
    <row r="595" spans="1:12" x14ac:dyDescent="0.25">
      <c r="A595">
        <v>23050000</v>
      </c>
      <c r="C595">
        <v>0</v>
      </c>
      <c r="D595" t="s">
        <v>2540</v>
      </c>
      <c r="E595">
        <v>1345</v>
      </c>
      <c r="F595">
        <v>1615</v>
      </c>
      <c r="G595">
        <v>1800</v>
      </c>
      <c r="H595">
        <v>0</v>
      </c>
      <c r="I595">
        <v>13.45</v>
      </c>
      <c r="J595">
        <v>16.149999999999999</v>
      </c>
      <c r="K595">
        <v>18</v>
      </c>
      <c r="L595">
        <v>0</v>
      </c>
    </row>
    <row r="596" spans="1:12" x14ac:dyDescent="0.25">
      <c r="A596">
        <v>23061000</v>
      </c>
      <c r="C596">
        <v>0</v>
      </c>
      <c r="D596" t="s">
        <v>2541</v>
      </c>
      <c r="E596">
        <v>1345</v>
      </c>
      <c r="F596">
        <v>1615</v>
      </c>
      <c r="G596">
        <v>1800</v>
      </c>
      <c r="H596">
        <v>0</v>
      </c>
      <c r="I596">
        <v>13.45</v>
      </c>
      <c r="J596">
        <v>16.149999999999999</v>
      </c>
      <c r="K596">
        <v>18</v>
      </c>
      <c r="L596">
        <v>0</v>
      </c>
    </row>
    <row r="597" spans="1:12" x14ac:dyDescent="0.25">
      <c r="A597">
        <v>23062000</v>
      </c>
      <c r="C597">
        <v>0</v>
      </c>
      <c r="D597" t="s">
        <v>2542</v>
      </c>
      <c r="E597">
        <v>1345</v>
      </c>
      <c r="F597">
        <v>1615</v>
      </c>
      <c r="G597">
        <v>1800</v>
      </c>
      <c r="H597">
        <v>0</v>
      </c>
      <c r="I597">
        <v>13.45</v>
      </c>
      <c r="J597">
        <v>16.149999999999999</v>
      </c>
      <c r="K597">
        <v>18</v>
      </c>
      <c r="L597">
        <v>0</v>
      </c>
    </row>
    <row r="598" spans="1:12" x14ac:dyDescent="0.25">
      <c r="A598">
        <v>23063010</v>
      </c>
      <c r="C598">
        <v>0</v>
      </c>
      <c r="D598" t="s">
        <v>2543</v>
      </c>
      <c r="E598">
        <v>1345</v>
      </c>
      <c r="F598">
        <v>1615</v>
      </c>
      <c r="G598">
        <v>1800</v>
      </c>
      <c r="H598">
        <v>0</v>
      </c>
      <c r="I598">
        <v>13.45</v>
      </c>
      <c r="J598">
        <v>16.149999999999999</v>
      </c>
      <c r="K598">
        <v>18</v>
      </c>
      <c r="L598">
        <v>0</v>
      </c>
    </row>
    <row r="599" spans="1:12" x14ac:dyDescent="0.25">
      <c r="A599">
        <v>23063090</v>
      </c>
      <c r="C599">
        <v>0</v>
      </c>
      <c r="D599" t="s">
        <v>2544</v>
      </c>
      <c r="E599">
        <v>1345</v>
      </c>
      <c r="F599">
        <v>1615</v>
      </c>
      <c r="G599">
        <v>1800</v>
      </c>
      <c r="H599">
        <v>0</v>
      </c>
      <c r="I599">
        <v>13.45</v>
      </c>
      <c r="J599">
        <v>16.149999999999999</v>
      </c>
      <c r="K599">
        <v>18</v>
      </c>
      <c r="L599">
        <v>0</v>
      </c>
    </row>
    <row r="600" spans="1:12" x14ac:dyDescent="0.25">
      <c r="A600">
        <v>23064100</v>
      </c>
      <c r="C600">
        <v>0</v>
      </c>
      <c r="D600" t="s">
        <v>2545</v>
      </c>
      <c r="E600">
        <v>1345</v>
      </c>
      <c r="F600">
        <v>1615</v>
      </c>
      <c r="G600">
        <v>1800</v>
      </c>
      <c r="H600">
        <v>0</v>
      </c>
      <c r="I600">
        <v>13.45</v>
      </c>
      <c r="J600">
        <v>16.149999999999999</v>
      </c>
      <c r="K600">
        <v>18</v>
      </c>
      <c r="L600">
        <v>0</v>
      </c>
    </row>
    <row r="601" spans="1:12" x14ac:dyDescent="0.25">
      <c r="A601">
        <v>23064900</v>
      </c>
      <c r="C601">
        <v>0</v>
      </c>
      <c r="D601" t="s">
        <v>2546</v>
      </c>
      <c r="E601">
        <v>1345</v>
      </c>
      <c r="F601">
        <v>1615</v>
      </c>
      <c r="G601">
        <v>1800</v>
      </c>
      <c r="H601">
        <v>0</v>
      </c>
      <c r="I601">
        <v>13.45</v>
      </c>
      <c r="J601">
        <v>16.149999999999999</v>
      </c>
      <c r="K601">
        <v>18</v>
      </c>
      <c r="L601">
        <v>0</v>
      </c>
    </row>
    <row r="602" spans="1:12" x14ac:dyDescent="0.25">
      <c r="A602">
        <v>23065000</v>
      </c>
      <c r="C602">
        <v>0</v>
      </c>
      <c r="D602" t="s">
        <v>2547</v>
      </c>
      <c r="E602">
        <v>1345</v>
      </c>
      <c r="F602">
        <v>1615</v>
      </c>
      <c r="G602">
        <v>1800</v>
      </c>
      <c r="H602">
        <v>0</v>
      </c>
      <c r="I602">
        <v>13.45</v>
      </c>
      <c r="J602">
        <v>16.149999999999999</v>
      </c>
      <c r="K602">
        <v>18</v>
      </c>
      <c r="L602">
        <v>0</v>
      </c>
    </row>
    <row r="603" spans="1:12" x14ac:dyDescent="0.25">
      <c r="A603">
        <v>23066000</v>
      </c>
      <c r="C603">
        <v>0</v>
      </c>
      <c r="D603" t="s">
        <v>2548</v>
      </c>
      <c r="E603">
        <v>1345</v>
      </c>
      <c r="F603">
        <v>1615</v>
      </c>
      <c r="G603">
        <v>1800</v>
      </c>
      <c r="H603">
        <v>0</v>
      </c>
      <c r="I603">
        <v>13.45</v>
      </c>
      <c r="J603">
        <v>16.149999999999999</v>
      </c>
      <c r="K603">
        <v>18</v>
      </c>
      <c r="L603">
        <v>0</v>
      </c>
    </row>
    <row r="604" spans="1:12" x14ac:dyDescent="0.25">
      <c r="A604">
        <v>23069010</v>
      </c>
      <c r="C604">
        <v>0</v>
      </c>
      <c r="D604" t="s">
        <v>2549</v>
      </c>
      <c r="E604">
        <v>1345</v>
      </c>
      <c r="F604">
        <v>1615</v>
      </c>
      <c r="G604">
        <v>1800</v>
      </c>
      <c r="H604">
        <v>0</v>
      </c>
      <c r="I604">
        <v>13.45</v>
      </c>
      <c r="J604">
        <v>16.149999999999999</v>
      </c>
      <c r="K604">
        <v>18</v>
      </c>
      <c r="L604">
        <v>0</v>
      </c>
    </row>
    <row r="605" spans="1:12" x14ac:dyDescent="0.25">
      <c r="A605">
        <v>23069090</v>
      </c>
      <c r="C605">
        <v>0</v>
      </c>
      <c r="D605" t="s">
        <v>2550</v>
      </c>
      <c r="E605">
        <v>1345</v>
      </c>
      <c r="F605">
        <v>1615</v>
      </c>
      <c r="G605">
        <v>1800</v>
      </c>
      <c r="H605">
        <v>0</v>
      </c>
      <c r="I605">
        <v>13.45</v>
      </c>
      <c r="J605">
        <v>16.149999999999999</v>
      </c>
      <c r="K605">
        <v>18</v>
      </c>
      <c r="L605">
        <v>0</v>
      </c>
    </row>
    <row r="606" spans="1:12" x14ac:dyDescent="0.25">
      <c r="A606">
        <v>23070000</v>
      </c>
      <c r="C606">
        <v>0</v>
      </c>
      <c r="D606" t="s">
        <v>2551</v>
      </c>
      <c r="E606">
        <v>1345</v>
      </c>
      <c r="F606">
        <v>1615</v>
      </c>
      <c r="G606">
        <v>1800</v>
      </c>
      <c r="H606">
        <v>0</v>
      </c>
      <c r="I606">
        <v>13.45</v>
      </c>
      <c r="J606">
        <v>16.149999999999999</v>
      </c>
      <c r="K606">
        <v>18</v>
      </c>
      <c r="L606">
        <v>0</v>
      </c>
    </row>
    <row r="607" spans="1:12" x14ac:dyDescent="0.25">
      <c r="A607">
        <v>23080000</v>
      </c>
      <c r="C607">
        <v>0</v>
      </c>
      <c r="D607" t="s">
        <v>2552</v>
      </c>
      <c r="E607">
        <v>1345</v>
      </c>
      <c r="F607">
        <v>1615</v>
      </c>
      <c r="G607">
        <v>1800</v>
      </c>
      <c r="H607">
        <v>0</v>
      </c>
      <c r="I607">
        <v>13.45</v>
      </c>
      <c r="J607">
        <v>16.149999999999999</v>
      </c>
      <c r="K607">
        <v>18</v>
      </c>
      <c r="L607">
        <v>0</v>
      </c>
    </row>
    <row r="608" spans="1:12" x14ac:dyDescent="0.25">
      <c r="A608">
        <v>23091000</v>
      </c>
      <c r="C608">
        <v>0</v>
      </c>
      <c r="D608" t="s">
        <v>2553</v>
      </c>
      <c r="E608">
        <v>1599</v>
      </c>
      <c r="F608">
        <v>2265</v>
      </c>
      <c r="G608">
        <v>1800</v>
      </c>
      <c r="H608">
        <v>0</v>
      </c>
      <c r="I608">
        <v>15.99</v>
      </c>
      <c r="J608">
        <v>22.65</v>
      </c>
      <c r="K608">
        <v>18</v>
      </c>
      <c r="L608">
        <v>0</v>
      </c>
    </row>
    <row r="609" spans="1:12" x14ac:dyDescent="0.25">
      <c r="A609">
        <v>23099010</v>
      </c>
      <c r="C609">
        <v>0</v>
      </c>
      <c r="D609" t="s">
        <v>12614</v>
      </c>
      <c r="E609">
        <v>1345</v>
      </c>
      <c r="F609">
        <v>1825</v>
      </c>
      <c r="G609">
        <v>1800</v>
      </c>
      <c r="H609">
        <v>0</v>
      </c>
      <c r="I609">
        <v>13.45</v>
      </c>
      <c r="J609">
        <v>18.25</v>
      </c>
      <c r="K609">
        <v>18</v>
      </c>
      <c r="L609">
        <v>0</v>
      </c>
    </row>
    <row r="610" spans="1:12" x14ac:dyDescent="0.25">
      <c r="A610">
        <v>23099010</v>
      </c>
      <c r="B610">
        <v>1</v>
      </c>
      <c r="C610">
        <v>0</v>
      </c>
      <c r="D610" t="s">
        <v>2554</v>
      </c>
      <c r="E610">
        <v>1599</v>
      </c>
      <c r="F610">
        <v>2079</v>
      </c>
      <c r="G610">
        <v>1800</v>
      </c>
      <c r="H610">
        <v>0</v>
      </c>
      <c r="I610">
        <v>15.99</v>
      </c>
      <c r="J610">
        <v>20.79</v>
      </c>
      <c r="K610">
        <v>18</v>
      </c>
      <c r="L610">
        <v>0</v>
      </c>
    </row>
    <row r="611" spans="1:12" x14ac:dyDescent="0.25">
      <c r="A611">
        <v>23099020</v>
      </c>
      <c r="C611">
        <v>0</v>
      </c>
      <c r="D611" t="s">
        <v>12615</v>
      </c>
      <c r="E611">
        <v>1345</v>
      </c>
      <c r="F611">
        <v>1825</v>
      </c>
      <c r="G611">
        <v>1800</v>
      </c>
      <c r="H611">
        <v>0</v>
      </c>
      <c r="I611">
        <v>13.45</v>
      </c>
      <c r="J611">
        <v>18.25</v>
      </c>
      <c r="K611">
        <v>18</v>
      </c>
      <c r="L611">
        <v>0</v>
      </c>
    </row>
    <row r="612" spans="1:12" x14ac:dyDescent="0.25">
      <c r="A612">
        <v>23099030</v>
      </c>
      <c r="C612">
        <v>0</v>
      </c>
      <c r="D612" t="s">
        <v>12616</v>
      </c>
      <c r="E612">
        <v>1599</v>
      </c>
      <c r="F612">
        <v>2265</v>
      </c>
      <c r="G612">
        <v>1800</v>
      </c>
      <c r="H612">
        <v>0</v>
      </c>
      <c r="I612">
        <v>15.99</v>
      </c>
      <c r="J612">
        <v>22.65</v>
      </c>
      <c r="K612">
        <v>18</v>
      </c>
      <c r="L612">
        <v>0</v>
      </c>
    </row>
    <row r="613" spans="1:12" x14ac:dyDescent="0.25">
      <c r="A613">
        <v>23099040</v>
      </c>
      <c r="C613">
        <v>0</v>
      </c>
      <c r="D613" t="s">
        <v>2555</v>
      </c>
      <c r="E613">
        <v>1345</v>
      </c>
      <c r="F613">
        <v>1545</v>
      </c>
      <c r="G613">
        <v>1800</v>
      </c>
      <c r="H613">
        <v>0</v>
      </c>
      <c r="I613">
        <v>13.45</v>
      </c>
      <c r="J613">
        <v>15.45</v>
      </c>
      <c r="K613">
        <v>18</v>
      </c>
      <c r="L613">
        <v>0</v>
      </c>
    </row>
    <row r="614" spans="1:12" x14ac:dyDescent="0.25">
      <c r="A614">
        <v>23099050</v>
      </c>
      <c r="C614">
        <v>0</v>
      </c>
      <c r="D614" t="s">
        <v>10500</v>
      </c>
      <c r="E614">
        <v>1345</v>
      </c>
      <c r="F614">
        <v>1545</v>
      </c>
      <c r="G614">
        <v>1800</v>
      </c>
      <c r="H614">
        <v>0</v>
      </c>
      <c r="I614">
        <v>13.45</v>
      </c>
      <c r="J614">
        <v>15.45</v>
      </c>
      <c r="K614">
        <v>18</v>
      </c>
      <c r="L614">
        <v>0</v>
      </c>
    </row>
    <row r="615" spans="1:12" x14ac:dyDescent="0.25">
      <c r="A615">
        <v>23099060</v>
      </c>
      <c r="C615">
        <v>0</v>
      </c>
      <c r="D615" t="s">
        <v>12617</v>
      </c>
      <c r="E615">
        <v>1345</v>
      </c>
      <c r="F615">
        <v>1545</v>
      </c>
      <c r="G615">
        <v>1800</v>
      </c>
      <c r="H615">
        <v>0</v>
      </c>
      <c r="I615">
        <v>13.45</v>
      </c>
      <c r="J615">
        <v>15.45</v>
      </c>
      <c r="K615">
        <v>18</v>
      </c>
      <c r="L615">
        <v>0</v>
      </c>
    </row>
    <row r="616" spans="1:12" x14ac:dyDescent="0.25">
      <c r="A616">
        <v>23099060</v>
      </c>
      <c r="B616">
        <v>1</v>
      </c>
      <c r="C616">
        <v>0</v>
      </c>
      <c r="D616" t="s">
        <v>10501</v>
      </c>
      <c r="E616">
        <v>1599</v>
      </c>
      <c r="F616">
        <v>1799</v>
      </c>
      <c r="G616">
        <v>1800</v>
      </c>
      <c r="H616">
        <v>0</v>
      </c>
      <c r="I616">
        <v>15.99</v>
      </c>
      <c r="J616">
        <v>17.989999999999998</v>
      </c>
      <c r="K616">
        <v>18</v>
      </c>
      <c r="L616">
        <v>0</v>
      </c>
    </row>
    <row r="617" spans="1:12" x14ac:dyDescent="0.25">
      <c r="A617">
        <v>23099090</v>
      </c>
      <c r="C617">
        <v>0</v>
      </c>
      <c r="D617" t="s">
        <v>2556</v>
      </c>
      <c r="E617">
        <v>1345</v>
      </c>
      <c r="F617">
        <v>1825</v>
      </c>
      <c r="G617">
        <v>1800</v>
      </c>
      <c r="H617">
        <v>0</v>
      </c>
      <c r="I617">
        <v>13.45</v>
      </c>
      <c r="J617">
        <v>18.25</v>
      </c>
      <c r="K617">
        <v>18</v>
      </c>
      <c r="L617">
        <v>0</v>
      </c>
    </row>
    <row r="618" spans="1:12" x14ac:dyDescent="0.25">
      <c r="A618">
        <v>23099090</v>
      </c>
      <c r="B618">
        <v>1</v>
      </c>
      <c r="C618">
        <v>0</v>
      </c>
      <c r="D618" t="s">
        <v>10502</v>
      </c>
      <c r="E618">
        <v>1599</v>
      </c>
      <c r="F618">
        <v>2079</v>
      </c>
      <c r="G618">
        <v>1800</v>
      </c>
      <c r="H618">
        <v>0</v>
      </c>
      <c r="I618">
        <v>15.99</v>
      </c>
      <c r="J618">
        <v>20.79</v>
      </c>
      <c r="K618">
        <v>18</v>
      </c>
      <c r="L618">
        <v>0</v>
      </c>
    </row>
    <row r="619" spans="1:12" x14ac:dyDescent="0.25">
      <c r="A619">
        <v>24011010</v>
      </c>
      <c r="C619">
        <v>0</v>
      </c>
      <c r="D619" t="s">
        <v>2557</v>
      </c>
      <c r="E619">
        <v>1345</v>
      </c>
      <c r="F619">
        <v>1699</v>
      </c>
      <c r="G619">
        <v>3200</v>
      </c>
      <c r="H619">
        <v>0</v>
      </c>
      <c r="I619">
        <v>13.45</v>
      </c>
      <c r="J619">
        <v>16.989999999999998</v>
      </c>
      <c r="K619">
        <v>32</v>
      </c>
      <c r="L619">
        <v>0</v>
      </c>
    </row>
    <row r="620" spans="1:12" x14ac:dyDescent="0.25">
      <c r="A620">
        <v>24011020</v>
      </c>
      <c r="C620">
        <v>0</v>
      </c>
      <c r="D620" t="s">
        <v>2558</v>
      </c>
      <c r="E620">
        <v>1345</v>
      </c>
      <c r="F620">
        <v>1699</v>
      </c>
      <c r="G620">
        <v>3200</v>
      </c>
      <c r="H620">
        <v>0</v>
      </c>
      <c r="I620">
        <v>13.45</v>
      </c>
      <c r="J620">
        <v>16.989999999999998</v>
      </c>
      <c r="K620">
        <v>32</v>
      </c>
      <c r="L620">
        <v>0</v>
      </c>
    </row>
    <row r="621" spans="1:12" x14ac:dyDescent="0.25">
      <c r="A621">
        <v>24011030</v>
      </c>
      <c r="C621">
        <v>0</v>
      </c>
      <c r="D621" t="s">
        <v>2559</v>
      </c>
      <c r="E621">
        <v>1345</v>
      </c>
      <c r="F621">
        <v>1699</v>
      </c>
      <c r="G621">
        <v>3200</v>
      </c>
      <c r="H621">
        <v>0</v>
      </c>
      <c r="I621">
        <v>13.45</v>
      </c>
      <c r="J621">
        <v>16.989999999999998</v>
      </c>
      <c r="K621">
        <v>32</v>
      </c>
      <c r="L621">
        <v>0</v>
      </c>
    </row>
    <row r="622" spans="1:12" x14ac:dyDescent="0.25">
      <c r="A622">
        <v>24011040</v>
      </c>
      <c r="C622">
        <v>0</v>
      </c>
      <c r="D622" t="s">
        <v>2560</v>
      </c>
      <c r="E622">
        <v>1345</v>
      </c>
      <c r="F622">
        <v>1659</v>
      </c>
      <c r="G622">
        <v>3200</v>
      </c>
      <c r="H622">
        <v>0</v>
      </c>
      <c r="I622">
        <v>13.45</v>
      </c>
      <c r="J622">
        <v>16.59</v>
      </c>
      <c r="K622">
        <v>32</v>
      </c>
      <c r="L622">
        <v>0</v>
      </c>
    </row>
    <row r="623" spans="1:12" x14ac:dyDescent="0.25">
      <c r="A623">
        <v>24011090</v>
      </c>
      <c r="C623">
        <v>0</v>
      </c>
      <c r="D623" t="s">
        <v>2561</v>
      </c>
      <c r="E623">
        <v>1345</v>
      </c>
      <c r="F623">
        <v>1699</v>
      </c>
      <c r="G623">
        <v>3200</v>
      </c>
      <c r="H623">
        <v>0</v>
      </c>
      <c r="I623">
        <v>13.45</v>
      </c>
      <c r="J623">
        <v>16.989999999999998</v>
      </c>
      <c r="K623">
        <v>32</v>
      </c>
      <c r="L623">
        <v>0</v>
      </c>
    </row>
    <row r="624" spans="1:12" x14ac:dyDescent="0.25">
      <c r="A624">
        <v>24012010</v>
      </c>
      <c r="C624">
        <v>0</v>
      </c>
      <c r="D624" t="s">
        <v>2562</v>
      </c>
      <c r="E624">
        <v>1663</v>
      </c>
      <c r="F624">
        <v>2017</v>
      </c>
      <c r="G624">
        <v>3200</v>
      </c>
      <c r="H624">
        <v>0</v>
      </c>
      <c r="I624">
        <v>16.63</v>
      </c>
      <c r="J624">
        <v>20.170000000000002</v>
      </c>
      <c r="K624">
        <v>32</v>
      </c>
      <c r="L624">
        <v>0</v>
      </c>
    </row>
    <row r="625" spans="1:12" x14ac:dyDescent="0.25">
      <c r="A625">
        <v>24012020</v>
      </c>
      <c r="C625">
        <v>0</v>
      </c>
      <c r="D625" t="s">
        <v>2563</v>
      </c>
      <c r="E625">
        <v>1663</v>
      </c>
      <c r="F625">
        <v>2017</v>
      </c>
      <c r="G625">
        <v>3200</v>
      </c>
      <c r="H625">
        <v>0</v>
      </c>
      <c r="I625">
        <v>16.63</v>
      </c>
      <c r="J625">
        <v>20.170000000000002</v>
      </c>
      <c r="K625">
        <v>32</v>
      </c>
      <c r="L625">
        <v>0</v>
      </c>
    </row>
    <row r="626" spans="1:12" x14ac:dyDescent="0.25">
      <c r="A626">
        <v>24012030</v>
      </c>
      <c r="C626">
        <v>0</v>
      </c>
      <c r="D626" t="s">
        <v>2564</v>
      </c>
      <c r="E626">
        <v>1663</v>
      </c>
      <c r="F626">
        <v>2017</v>
      </c>
      <c r="G626">
        <v>3200</v>
      </c>
      <c r="H626">
        <v>0</v>
      </c>
      <c r="I626">
        <v>16.63</v>
      </c>
      <c r="J626">
        <v>20.170000000000002</v>
      </c>
      <c r="K626">
        <v>32</v>
      </c>
      <c r="L626">
        <v>0</v>
      </c>
    </row>
    <row r="627" spans="1:12" x14ac:dyDescent="0.25">
      <c r="A627">
        <v>24012040</v>
      </c>
      <c r="C627">
        <v>0</v>
      </c>
      <c r="D627" t="s">
        <v>2565</v>
      </c>
      <c r="E627">
        <v>1663</v>
      </c>
      <c r="F627">
        <v>2017</v>
      </c>
      <c r="G627">
        <v>3200</v>
      </c>
      <c r="H627">
        <v>0</v>
      </c>
      <c r="I627">
        <v>16.63</v>
      </c>
      <c r="J627">
        <v>20.170000000000002</v>
      </c>
      <c r="K627">
        <v>32</v>
      </c>
      <c r="L627">
        <v>0</v>
      </c>
    </row>
    <row r="628" spans="1:12" x14ac:dyDescent="0.25">
      <c r="A628">
        <v>24012090</v>
      </c>
      <c r="C628">
        <v>0</v>
      </c>
      <c r="D628" t="s">
        <v>2566</v>
      </c>
      <c r="E628">
        <v>1663</v>
      </c>
      <c r="F628">
        <v>2017</v>
      </c>
      <c r="G628">
        <v>3200</v>
      </c>
      <c r="H628">
        <v>0</v>
      </c>
      <c r="I628">
        <v>16.63</v>
      </c>
      <c r="J628">
        <v>20.170000000000002</v>
      </c>
      <c r="K628">
        <v>32</v>
      </c>
      <c r="L628">
        <v>0</v>
      </c>
    </row>
    <row r="629" spans="1:12" x14ac:dyDescent="0.25">
      <c r="A629">
        <v>24013000</v>
      </c>
      <c r="C629">
        <v>0</v>
      </c>
      <c r="D629" t="s">
        <v>2567</v>
      </c>
      <c r="E629">
        <v>1345</v>
      </c>
      <c r="F629">
        <v>1699</v>
      </c>
      <c r="G629">
        <v>3200</v>
      </c>
      <c r="H629">
        <v>0</v>
      </c>
      <c r="I629">
        <v>13.45</v>
      </c>
      <c r="J629">
        <v>16.989999999999998</v>
      </c>
      <c r="K629">
        <v>32</v>
      </c>
      <c r="L629">
        <v>0</v>
      </c>
    </row>
    <row r="630" spans="1:12" x14ac:dyDescent="0.25">
      <c r="A630">
        <v>24021000</v>
      </c>
      <c r="C630">
        <v>0</v>
      </c>
      <c r="D630" t="s">
        <v>12618</v>
      </c>
      <c r="E630">
        <v>1663</v>
      </c>
      <c r="F630">
        <v>2073</v>
      </c>
      <c r="G630">
        <v>3200</v>
      </c>
      <c r="H630">
        <v>0</v>
      </c>
      <c r="I630">
        <v>16.63</v>
      </c>
      <c r="J630">
        <v>20.73</v>
      </c>
      <c r="K630">
        <v>32</v>
      </c>
      <c r="L630">
        <v>0</v>
      </c>
    </row>
    <row r="631" spans="1:12" x14ac:dyDescent="0.25">
      <c r="A631">
        <v>24021000</v>
      </c>
      <c r="B631">
        <v>1</v>
      </c>
      <c r="C631">
        <v>0</v>
      </c>
      <c r="D631" t="s">
        <v>9709</v>
      </c>
      <c r="E631">
        <v>1772</v>
      </c>
      <c r="F631">
        <v>2182</v>
      </c>
      <c r="G631">
        <v>3200</v>
      </c>
      <c r="H631">
        <v>0</v>
      </c>
      <c r="I631">
        <v>17.72</v>
      </c>
      <c r="J631">
        <v>21.82</v>
      </c>
      <c r="K631">
        <v>32</v>
      </c>
      <c r="L631">
        <v>0</v>
      </c>
    </row>
    <row r="632" spans="1:12" x14ac:dyDescent="0.25">
      <c r="A632">
        <v>24022000</v>
      </c>
      <c r="C632">
        <v>0</v>
      </c>
      <c r="D632" t="s">
        <v>12619</v>
      </c>
      <c r="E632">
        <v>1772</v>
      </c>
      <c r="F632">
        <v>2182</v>
      </c>
      <c r="G632">
        <v>3200</v>
      </c>
      <c r="H632">
        <v>0</v>
      </c>
      <c r="I632">
        <v>17.72</v>
      </c>
      <c r="J632">
        <v>21.82</v>
      </c>
      <c r="K632">
        <v>32</v>
      </c>
      <c r="L632">
        <v>0</v>
      </c>
    </row>
    <row r="633" spans="1:12" x14ac:dyDescent="0.25">
      <c r="A633">
        <v>24022000</v>
      </c>
      <c r="B633">
        <v>1</v>
      </c>
      <c r="C633">
        <v>0</v>
      </c>
      <c r="D633" t="s">
        <v>10503</v>
      </c>
      <c r="E633">
        <v>1663</v>
      </c>
      <c r="F633">
        <v>2073</v>
      </c>
      <c r="G633">
        <v>3200</v>
      </c>
      <c r="H633">
        <v>0</v>
      </c>
      <c r="I633">
        <v>16.63</v>
      </c>
      <c r="J633">
        <v>20.73</v>
      </c>
      <c r="K633">
        <v>32</v>
      </c>
      <c r="L633">
        <v>0</v>
      </c>
    </row>
    <row r="634" spans="1:12" x14ac:dyDescent="0.25">
      <c r="A634">
        <v>24029000</v>
      </c>
      <c r="C634">
        <v>0</v>
      </c>
      <c r="D634" t="s">
        <v>2568</v>
      </c>
      <c r="E634">
        <v>1663</v>
      </c>
      <c r="F634">
        <v>2073</v>
      </c>
      <c r="G634">
        <v>3200</v>
      </c>
      <c r="H634">
        <v>0</v>
      </c>
      <c r="I634">
        <v>16.63</v>
      </c>
      <c r="J634">
        <v>20.73</v>
      </c>
      <c r="K634">
        <v>32</v>
      </c>
      <c r="L634">
        <v>0</v>
      </c>
    </row>
    <row r="635" spans="1:12" x14ac:dyDescent="0.25">
      <c r="A635">
        <v>24029000</v>
      </c>
      <c r="B635">
        <v>1</v>
      </c>
      <c r="C635">
        <v>0</v>
      </c>
      <c r="D635" t="s">
        <v>10504</v>
      </c>
      <c r="E635">
        <v>1772</v>
      </c>
      <c r="F635">
        <v>2182</v>
      </c>
      <c r="G635">
        <v>3200</v>
      </c>
      <c r="H635">
        <v>0</v>
      </c>
      <c r="I635">
        <v>17.72</v>
      </c>
      <c r="J635">
        <v>21.82</v>
      </c>
      <c r="K635">
        <v>32</v>
      </c>
      <c r="L635">
        <v>0</v>
      </c>
    </row>
    <row r="636" spans="1:12" x14ac:dyDescent="0.25">
      <c r="A636">
        <v>24031100</v>
      </c>
      <c r="C636">
        <v>0</v>
      </c>
      <c r="D636" t="s">
        <v>10505</v>
      </c>
      <c r="E636">
        <v>1663</v>
      </c>
      <c r="F636">
        <v>2073</v>
      </c>
      <c r="G636">
        <v>3200</v>
      </c>
      <c r="H636">
        <v>0</v>
      </c>
      <c r="I636">
        <v>16.63</v>
      </c>
      <c r="J636">
        <v>20.73</v>
      </c>
      <c r="K636">
        <v>32</v>
      </c>
      <c r="L636">
        <v>0</v>
      </c>
    </row>
    <row r="637" spans="1:12" x14ac:dyDescent="0.25">
      <c r="A637">
        <v>24031900</v>
      </c>
      <c r="C637">
        <v>0</v>
      </c>
      <c r="D637" t="s">
        <v>2569</v>
      </c>
      <c r="E637">
        <v>1663</v>
      </c>
      <c r="F637">
        <v>2073</v>
      </c>
      <c r="G637">
        <v>3200</v>
      </c>
      <c r="H637">
        <v>0</v>
      </c>
      <c r="I637">
        <v>16.63</v>
      </c>
      <c r="J637">
        <v>20.73</v>
      </c>
      <c r="K637">
        <v>32</v>
      </c>
      <c r="L637">
        <v>0</v>
      </c>
    </row>
    <row r="638" spans="1:12" x14ac:dyDescent="0.25">
      <c r="A638">
        <v>24039100</v>
      </c>
      <c r="C638">
        <v>0</v>
      </c>
      <c r="D638" t="s">
        <v>2570</v>
      </c>
      <c r="E638">
        <v>1663</v>
      </c>
      <c r="F638">
        <v>2017</v>
      </c>
      <c r="G638">
        <v>3200</v>
      </c>
      <c r="H638">
        <v>0</v>
      </c>
      <c r="I638">
        <v>16.63</v>
      </c>
      <c r="J638">
        <v>20.170000000000002</v>
      </c>
      <c r="K638">
        <v>32</v>
      </c>
      <c r="L638">
        <v>0</v>
      </c>
    </row>
    <row r="639" spans="1:12" x14ac:dyDescent="0.25">
      <c r="A639">
        <v>24039910</v>
      </c>
      <c r="C639">
        <v>0</v>
      </c>
      <c r="D639" t="s">
        <v>2571</v>
      </c>
      <c r="E639">
        <v>1663</v>
      </c>
      <c r="F639">
        <v>2017</v>
      </c>
      <c r="G639">
        <v>3200</v>
      </c>
      <c r="H639">
        <v>0</v>
      </c>
      <c r="I639">
        <v>16.63</v>
      </c>
      <c r="J639">
        <v>20.170000000000002</v>
      </c>
      <c r="K639">
        <v>32</v>
      </c>
      <c r="L639">
        <v>0</v>
      </c>
    </row>
    <row r="640" spans="1:12" x14ac:dyDescent="0.25">
      <c r="A640">
        <v>24039990</v>
      </c>
      <c r="C640">
        <v>0</v>
      </c>
      <c r="D640" t="s">
        <v>2572</v>
      </c>
      <c r="E640">
        <v>1663</v>
      </c>
      <c r="F640">
        <v>2055</v>
      </c>
      <c r="G640">
        <v>3200</v>
      </c>
      <c r="H640">
        <v>0</v>
      </c>
      <c r="I640">
        <v>16.63</v>
      </c>
      <c r="J640">
        <v>20.55</v>
      </c>
      <c r="K640">
        <v>32</v>
      </c>
      <c r="L640">
        <v>0</v>
      </c>
    </row>
    <row r="641" spans="1:12" x14ac:dyDescent="0.25">
      <c r="A641">
        <v>24041100</v>
      </c>
      <c r="C641">
        <v>0</v>
      </c>
      <c r="D641" t="s">
        <v>12262</v>
      </c>
      <c r="E641">
        <v>1663</v>
      </c>
      <c r="F641">
        <v>2017</v>
      </c>
      <c r="G641">
        <v>3200</v>
      </c>
      <c r="H641">
        <v>0</v>
      </c>
      <c r="I641">
        <v>16.63</v>
      </c>
      <c r="J641">
        <v>20.170000000000002</v>
      </c>
      <c r="K641">
        <v>32</v>
      </c>
      <c r="L641">
        <v>0</v>
      </c>
    </row>
    <row r="642" spans="1:12" x14ac:dyDescent="0.25">
      <c r="A642">
        <v>24041200</v>
      </c>
      <c r="C642">
        <v>0</v>
      </c>
      <c r="D642" t="s">
        <v>12262</v>
      </c>
      <c r="E642">
        <v>1470</v>
      </c>
      <c r="F642">
        <v>1824</v>
      </c>
      <c r="G642">
        <v>3200</v>
      </c>
      <c r="H642">
        <v>0</v>
      </c>
      <c r="I642">
        <v>14.7</v>
      </c>
      <c r="J642">
        <v>18.239999999999998</v>
      </c>
      <c r="K642">
        <v>32</v>
      </c>
      <c r="L642">
        <v>0</v>
      </c>
    </row>
    <row r="643" spans="1:12" x14ac:dyDescent="0.25">
      <c r="A643">
        <v>24041900</v>
      </c>
      <c r="C643">
        <v>0</v>
      </c>
      <c r="D643" t="s">
        <v>12262</v>
      </c>
      <c r="E643">
        <v>1663</v>
      </c>
      <c r="F643">
        <v>2055</v>
      </c>
      <c r="G643">
        <v>3200</v>
      </c>
      <c r="H643">
        <v>0</v>
      </c>
      <c r="I643">
        <v>16.63</v>
      </c>
      <c r="J643">
        <v>20.55</v>
      </c>
      <c r="K643">
        <v>32</v>
      </c>
      <c r="L643">
        <v>0</v>
      </c>
    </row>
    <row r="644" spans="1:12" x14ac:dyDescent="0.25">
      <c r="A644">
        <v>24049100</v>
      </c>
      <c r="C644">
        <v>0</v>
      </c>
      <c r="D644" t="s">
        <v>12262</v>
      </c>
      <c r="E644">
        <v>1345</v>
      </c>
      <c r="F644">
        <v>1718</v>
      </c>
      <c r="G644">
        <v>3200</v>
      </c>
      <c r="H644">
        <v>0</v>
      </c>
      <c r="I644">
        <v>13.45</v>
      </c>
      <c r="J644">
        <v>17.18</v>
      </c>
      <c r="K644">
        <v>32</v>
      </c>
      <c r="L644">
        <v>0</v>
      </c>
    </row>
    <row r="645" spans="1:12" x14ac:dyDescent="0.25">
      <c r="A645">
        <v>24049200</v>
      </c>
      <c r="C645">
        <v>0</v>
      </c>
      <c r="D645" t="s">
        <v>12262</v>
      </c>
      <c r="E645">
        <v>1470</v>
      </c>
      <c r="F645">
        <v>1824</v>
      </c>
      <c r="G645">
        <v>3200</v>
      </c>
      <c r="H645">
        <v>0</v>
      </c>
      <c r="I645">
        <v>14.7</v>
      </c>
      <c r="J645">
        <v>18.239999999999998</v>
      </c>
      <c r="K645">
        <v>32</v>
      </c>
      <c r="L645">
        <v>0</v>
      </c>
    </row>
    <row r="646" spans="1:12" x14ac:dyDescent="0.25">
      <c r="A646">
        <v>24049900</v>
      </c>
      <c r="C646">
        <v>0</v>
      </c>
      <c r="D646" t="s">
        <v>12262</v>
      </c>
      <c r="E646">
        <v>1470</v>
      </c>
      <c r="F646">
        <v>1824</v>
      </c>
      <c r="G646">
        <v>3200</v>
      </c>
      <c r="H646">
        <v>0</v>
      </c>
      <c r="I646">
        <v>14.7</v>
      </c>
      <c r="J646">
        <v>18.239999999999998</v>
      </c>
      <c r="K646">
        <v>32</v>
      </c>
      <c r="L646">
        <v>0</v>
      </c>
    </row>
    <row r="647" spans="1:12" x14ac:dyDescent="0.25">
      <c r="A647">
        <v>25010011</v>
      </c>
      <c r="C647">
        <v>0</v>
      </c>
      <c r="D647" t="s">
        <v>2573</v>
      </c>
      <c r="E647">
        <v>1345</v>
      </c>
      <c r="F647">
        <v>1593</v>
      </c>
      <c r="G647">
        <v>1200</v>
      </c>
      <c r="H647">
        <v>0</v>
      </c>
      <c r="I647">
        <v>13.45</v>
      </c>
      <c r="J647">
        <v>15.93</v>
      </c>
      <c r="K647">
        <v>12</v>
      </c>
      <c r="L647">
        <v>0</v>
      </c>
    </row>
    <row r="648" spans="1:12" x14ac:dyDescent="0.25">
      <c r="A648">
        <v>25010019</v>
      </c>
      <c r="C648">
        <v>0</v>
      </c>
      <c r="D648" t="s">
        <v>2574</v>
      </c>
      <c r="E648">
        <v>1345</v>
      </c>
      <c r="F648">
        <v>1593</v>
      </c>
      <c r="G648">
        <v>1200</v>
      </c>
      <c r="H648">
        <v>0</v>
      </c>
      <c r="I648">
        <v>13.45</v>
      </c>
      <c r="J648">
        <v>15.93</v>
      </c>
      <c r="K648">
        <v>12</v>
      </c>
      <c r="L648">
        <v>0</v>
      </c>
    </row>
    <row r="649" spans="1:12" x14ac:dyDescent="0.25">
      <c r="A649">
        <v>25010020</v>
      </c>
      <c r="C649">
        <v>0</v>
      </c>
      <c r="D649" t="s">
        <v>12620</v>
      </c>
      <c r="E649">
        <v>1345</v>
      </c>
      <c r="F649">
        <v>1593</v>
      </c>
      <c r="G649">
        <v>1200</v>
      </c>
      <c r="H649">
        <v>0</v>
      </c>
      <c r="I649">
        <v>13.45</v>
      </c>
      <c r="J649">
        <v>15.93</v>
      </c>
      <c r="K649">
        <v>12</v>
      </c>
      <c r="L649">
        <v>0</v>
      </c>
    </row>
    <row r="650" spans="1:12" x14ac:dyDescent="0.25">
      <c r="A650">
        <v>25010090</v>
      </c>
      <c r="C650">
        <v>0</v>
      </c>
      <c r="D650" t="s">
        <v>12621</v>
      </c>
      <c r="E650">
        <v>1345</v>
      </c>
      <c r="F650">
        <v>1892</v>
      </c>
      <c r="G650">
        <v>1200</v>
      </c>
      <c r="H650">
        <v>0</v>
      </c>
      <c r="I650">
        <v>13.45</v>
      </c>
      <c r="J650">
        <v>18.920000000000002</v>
      </c>
      <c r="K650">
        <v>12</v>
      </c>
      <c r="L650">
        <v>0</v>
      </c>
    </row>
    <row r="651" spans="1:12" x14ac:dyDescent="0.25">
      <c r="A651">
        <v>25010090</v>
      </c>
      <c r="B651">
        <v>1</v>
      </c>
      <c r="C651">
        <v>0</v>
      </c>
      <c r="D651" t="s">
        <v>10506</v>
      </c>
      <c r="E651">
        <v>1345</v>
      </c>
      <c r="F651">
        <v>1892</v>
      </c>
      <c r="G651">
        <v>1200</v>
      </c>
      <c r="H651">
        <v>0</v>
      </c>
      <c r="I651">
        <v>13.45</v>
      </c>
      <c r="J651">
        <v>18.920000000000002</v>
      </c>
      <c r="K651">
        <v>12</v>
      </c>
      <c r="L651">
        <v>0</v>
      </c>
    </row>
    <row r="652" spans="1:12" x14ac:dyDescent="0.25">
      <c r="A652">
        <v>25020000</v>
      </c>
      <c r="C652">
        <v>0</v>
      </c>
      <c r="D652" t="s">
        <v>2575</v>
      </c>
      <c r="E652">
        <v>1345</v>
      </c>
      <c r="F652">
        <v>1593</v>
      </c>
      <c r="G652">
        <v>1200</v>
      </c>
      <c r="H652">
        <v>0</v>
      </c>
      <c r="I652">
        <v>13.45</v>
      </c>
      <c r="J652">
        <v>15.93</v>
      </c>
      <c r="K652">
        <v>12</v>
      </c>
      <c r="L652">
        <v>0</v>
      </c>
    </row>
    <row r="653" spans="1:12" x14ac:dyDescent="0.25">
      <c r="A653">
        <v>25030010</v>
      </c>
      <c r="C653">
        <v>0</v>
      </c>
      <c r="D653" t="s">
        <v>2576</v>
      </c>
      <c r="E653">
        <v>1345</v>
      </c>
      <c r="F653">
        <v>1545</v>
      </c>
      <c r="G653">
        <v>1200</v>
      </c>
      <c r="H653">
        <v>0</v>
      </c>
      <c r="I653">
        <v>13.45</v>
      </c>
      <c r="J653">
        <v>15.45</v>
      </c>
      <c r="K653">
        <v>12</v>
      </c>
      <c r="L653">
        <v>0</v>
      </c>
    </row>
    <row r="654" spans="1:12" x14ac:dyDescent="0.25">
      <c r="A654">
        <v>25030010</v>
      </c>
      <c r="B654">
        <v>1</v>
      </c>
      <c r="C654">
        <v>0</v>
      </c>
      <c r="D654" t="s">
        <v>10507</v>
      </c>
      <c r="E654">
        <v>1345</v>
      </c>
      <c r="F654">
        <v>1545</v>
      </c>
      <c r="G654">
        <v>1200</v>
      </c>
      <c r="H654">
        <v>0</v>
      </c>
      <c r="I654">
        <v>13.45</v>
      </c>
      <c r="J654">
        <v>15.45</v>
      </c>
      <c r="K654">
        <v>12</v>
      </c>
      <c r="L654">
        <v>0</v>
      </c>
    </row>
    <row r="655" spans="1:12" x14ac:dyDescent="0.25">
      <c r="A655">
        <v>25030090</v>
      </c>
      <c r="C655">
        <v>0</v>
      </c>
      <c r="D655" t="s">
        <v>12621</v>
      </c>
      <c r="E655">
        <v>1345</v>
      </c>
      <c r="F655">
        <v>1545</v>
      </c>
      <c r="G655">
        <v>1200</v>
      </c>
      <c r="H655">
        <v>0</v>
      </c>
      <c r="I655">
        <v>13.45</v>
      </c>
      <c r="J655">
        <v>15.45</v>
      </c>
      <c r="K655">
        <v>12</v>
      </c>
      <c r="L655">
        <v>0</v>
      </c>
    </row>
    <row r="656" spans="1:12" x14ac:dyDescent="0.25">
      <c r="A656">
        <v>25041000</v>
      </c>
      <c r="C656">
        <v>0</v>
      </c>
      <c r="D656" t="s">
        <v>2577</v>
      </c>
      <c r="E656">
        <v>1345</v>
      </c>
      <c r="F656">
        <v>1593</v>
      </c>
      <c r="G656">
        <v>1200</v>
      </c>
      <c r="H656">
        <v>0</v>
      </c>
      <c r="I656">
        <v>13.45</v>
      </c>
      <c r="J656">
        <v>15.93</v>
      </c>
      <c r="K656">
        <v>12</v>
      </c>
      <c r="L656">
        <v>0</v>
      </c>
    </row>
    <row r="657" spans="1:12" x14ac:dyDescent="0.25">
      <c r="A657">
        <v>25049000</v>
      </c>
      <c r="C657">
        <v>0</v>
      </c>
      <c r="D657" t="s">
        <v>2578</v>
      </c>
      <c r="E657">
        <v>1345</v>
      </c>
      <c r="F657">
        <v>1593</v>
      </c>
      <c r="G657">
        <v>1200</v>
      </c>
      <c r="H657">
        <v>0</v>
      </c>
      <c r="I657">
        <v>13.45</v>
      </c>
      <c r="J657">
        <v>15.93</v>
      </c>
      <c r="K657">
        <v>12</v>
      </c>
      <c r="L657">
        <v>0</v>
      </c>
    </row>
    <row r="658" spans="1:12" x14ac:dyDescent="0.25">
      <c r="A658">
        <v>25051000</v>
      </c>
      <c r="C658">
        <v>0</v>
      </c>
      <c r="D658" t="s">
        <v>2579</v>
      </c>
      <c r="E658">
        <v>1345</v>
      </c>
      <c r="F658">
        <v>1593</v>
      </c>
      <c r="G658">
        <v>1200</v>
      </c>
      <c r="H658">
        <v>0</v>
      </c>
      <c r="I658">
        <v>13.45</v>
      </c>
      <c r="J658">
        <v>15.93</v>
      </c>
      <c r="K658">
        <v>12</v>
      </c>
      <c r="L658">
        <v>0</v>
      </c>
    </row>
    <row r="659" spans="1:12" x14ac:dyDescent="0.25">
      <c r="A659">
        <v>25059000</v>
      </c>
      <c r="C659">
        <v>0</v>
      </c>
      <c r="D659" t="s">
        <v>2580</v>
      </c>
      <c r="E659">
        <v>1345</v>
      </c>
      <c r="F659">
        <v>1593</v>
      </c>
      <c r="G659">
        <v>1200</v>
      </c>
      <c r="H659">
        <v>0</v>
      </c>
      <c r="I659">
        <v>13.45</v>
      </c>
      <c r="J659">
        <v>15.93</v>
      </c>
      <c r="K659">
        <v>12</v>
      </c>
      <c r="L659">
        <v>0</v>
      </c>
    </row>
    <row r="660" spans="1:12" x14ac:dyDescent="0.25">
      <c r="A660">
        <v>25061000</v>
      </c>
      <c r="C660">
        <v>0</v>
      </c>
      <c r="D660" t="s">
        <v>2581</v>
      </c>
      <c r="E660">
        <v>1345</v>
      </c>
      <c r="F660">
        <v>1593</v>
      </c>
      <c r="G660">
        <v>1200</v>
      </c>
      <c r="H660">
        <v>0</v>
      </c>
      <c r="I660">
        <v>13.45</v>
      </c>
      <c r="J660">
        <v>15.93</v>
      </c>
      <c r="K660">
        <v>12</v>
      </c>
      <c r="L660">
        <v>0</v>
      </c>
    </row>
    <row r="661" spans="1:12" x14ac:dyDescent="0.25">
      <c r="A661">
        <v>25062000</v>
      </c>
      <c r="C661">
        <v>0</v>
      </c>
      <c r="D661" t="s">
        <v>10508</v>
      </c>
      <c r="E661">
        <v>1345</v>
      </c>
      <c r="F661">
        <v>1593</v>
      </c>
      <c r="G661">
        <v>1200</v>
      </c>
      <c r="H661">
        <v>0</v>
      </c>
      <c r="I661">
        <v>13.45</v>
      </c>
      <c r="J661">
        <v>15.93</v>
      </c>
      <c r="K661">
        <v>12</v>
      </c>
      <c r="L661">
        <v>0</v>
      </c>
    </row>
    <row r="662" spans="1:12" x14ac:dyDescent="0.25">
      <c r="A662">
        <v>25070010</v>
      </c>
      <c r="C662">
        <v>0</v>
      </c>
      <c r="D662" t="s">
        <v>2582</v>
      </c>
      <c r="E662">
        <v>1345</v>
      </c>
      <c r="F662">
        <v>1593</v>
      </c>
      <c r="G662">
        <v>1200</v>
      </c>
      <c r="H662">
        <v>0</v>
      </c>
      <c r="I662">
        <v>13.45</v>
      </c>
      <c r="J662">
        <v>15.93</v>
      </c>
      <c r="K662">
        <v>12</v>
      </c>
      <c r="L662">
        <v>0</v>
      </c>
    </row>
    <row r="663" spans="1:12" x14ac:dyDescent="0.25">
      <c r="A663">
        <v>25070090</v>
      </c>
      <c r="C663">
        <v>0</v>
      </c>
      <c r="D663" t="s">
        <v>2583</v>
      </c>
      <c r="E663">
        <v>1345</v>
      </c>
      <c r="F663">
        <v>1593</v>
      </c>
      <c r="G663">
        <v>1200</v>
      </c>
      <c r="H663">
        <v>0</v>
      </c>
      <c r="I663">
        <v>13.45</v>
      </c>
      <c r="J663">
        <v>15.93</v>
      </c>
      <c r="K663">
        <v>12</v>
      </c>
      <c r="L663">
        <v>0</v>
      </c>
    </row>
    <row r="664" spans="1:12" x14ac:dyDescent="0.25">
      <c r="A664">
        <v>25081000</v>
      </c>
      <c r="C664">
        <v>0</v>
      </c>
      <c r="D664" t="s">
        <v>513</v>
      </c>
      <c r="E664">
        <v>1345</v>
      </c>
      <c r="F664">
        <v>1593</v>
      </c>
      <c r="G664">
        <v>1200</v>
      </c>
      <c r="H664">
        <v>0</v>
      </c>
      <c r="I664">
        <v>13.45</v>
      </c>
      <c r="J664">
        <v>15.93</v>
      </c>
      <c r="K664">
        <v>12</v>
      </c>
      <c r="L664">
        <v>0</v>
      </c>
    </row>
    <row r="665" spans="1:12" x14ac:dyDescent="0.25">
      <c r="A665">
        <v>25083000</v>
      </c>
      <c r="C665">
        <v>0</v>
      </c>
      <c r="D665" t="s">
        <v>2584</v>
      </c>
      <c r="E665">
        <v>1345</v>
      </c>
      <c r="F665">
        <v>1593</v>
      </c>
      <c r="G665">
        <v>1200</v>
      </c>
      <c r="H665">
        <v>0</v>
      </c>
      <c r="I665">
        <v>13.45</v>
      </c>
      <c r="J665">
        <v>15.93</v>
      </c>
      <c r="K665">
        <v>12</v>
      </c>
      <c r="L665">
        <v>0</v>
      </c>
    </row>
    <row r="666" spans="1:12" x14ac:dyDescent="0.25">
      <c r="A666">
        <v>25084010</v>
      </c>
      <c r="C666">
        <v>0</v>
      </c>
      <c r="D666" t="s">
        <v>2585</v>
      </c>
      <c r="E666">
        <v>1345</v>
      </c>
      <c r="F666">
        <v>1593</v>
      </c>
      <c r="G666">
        <v>1200</v>
      </c>
      <c r="H666">
        <v>0</v>
      </c>
      <c r="I666">
        <v>13.45</v>
      </c>
      <c r="J666">
        <v>15.93</v>
      </c>
      <c r="K666">
        <v>12</v>
      </c>
      <c r="L666">
        <v>0</v>
      </c>
    </row>
    <row r="667" spans="1:12" x14ac:dyDescent="0.25">
      <c r="A667">
        <v>25084090</v>
      </c>
      <c r="C667">
        <v>0</v>
      </c>
      <c r="D667" t="s">
        <v>2586</v>
      </c>
      <c r="E667">
        <v>1345</v>
      </c>
      <c r="F667">
        <v>1593</v>
      </c>
      <c r="G667">
        <v>1200</v>
      </c>
      <c r="H667">
        <v>0</v>
      </c>
      <c r="I667">
        <v>13.45</v>
      </c>
      <c r="J667">
        <v>15.93</v>
      </c>
      <c r="K667">
        <v>12</v>
      </c>
      <c r="L667">
        <v>0</v>
      </c>
    </row>
    <row r="668" spans="1:12" x14ac:dyDescent="0.25">
      <c r="A668">
        <v>25085000</v>
      </c>
      <c r="C668">
        <v>0</v>
      </c>
      <c r="D668" t="s">
        <v>2587</v>
      </c>
      <c r="E668">
        <v>1345</v>
      </c>
      <c r="F668">
        <v>1593</v>
      </c>
      <c r="G668">
        <v>1200</v>
      </c>
      <c r="H668">
        <v>0</v>
      </c>
      <c r="I668">
        <v>13.45</v>
      </c>
      <c r="J668">
        <v>15.93</v>
      </c>
      <c r="K668">
        <v>12</v>
      </c>
      <c r="L668">
        <v>0</v>
      </c>
    </row>
    <row r="669" spans="1:12" x14ac:dyDescent="0.25">
      <c r="A669">
        <v>25086000</v>
      </c>
      <c r="C669">
        <v>0</v>
      </c>
      <c r="D669" t="s">
        <v>2588</v>
      </c>
      <c r="E669">
        <v>1345</v>
      </c>
      <c r="F669">
        <v>1593</v>
      </c>
      <c r="G669">
        <v>1200</v>
      </c>
      <c r="H669">
        <v>0</v>
      </c>
      <c r="I669">
        <v>13.45</v>
      </c>
      <c r="J669">
        <v>15.93</v>
      </c>
      <c r="K669">
        <v>12</v>
      </c>
      <c r="L669">
        <v>0</v>
      </c>
    </row>
    <row r="670" spans="1:12" x14ac:dyDescent="0.25">
      <c r="A670">
        <v>25087000</v>
      </c>
      <c r="C670">
        <v>0</v>
      </c>
      <c r="D670" t="s">
        <v>2589</v>
      </c>
      <c r="E670">
        <v>1345</v>
      </c>
      <c r="F670">
        <v>1593</v>
      </c>
      <c r="G670">
        <v>1200</v>
      </c>
      <c r="H670">
        <v>0</v>
      </c>
      <c r="I670">
        <v>13.45</v>
      </c>
      <c r="J670">
        <v>15.93</v>
      </c>
      <c r="K670">
        <v>12</v>
      </c>
      <c r="L670">
        <v>0</v>
      </c>
    </row>
    <row r="671" spans="1:12" x14ac:dyDescent="0.25">
      <c r="A671">
        <v>25090000</v>
      </c>
      <c r="C671">
        <v>0</v>
      </c>
      <c r="D671" t="s">
        <v>2590</v>
      </c>
      <c r="E671">
        <v>1345</v>
      </c>
      <c r="F671">
        <v>1593</v>
      </c>
      <c r="G671">
        <v>1200</v>
      </c>
      <c r="H671">
        <v>0</v>
      </c>
      <c r="I671">
        <v>13.45</v>
      </c>
      <c r="J671">
        <v>15.93</v>
      </c>
      <c r="K671">
        <v>12</v>
      </c>
      <c r="L671">
        <v>0</v>
      </c>
    </row>
    <row r="672" spans="1:12" x14ac:dyDescent="0.25">
      <c r="A672">
        <v>25101010</v>
      </c>
      <c r="C672">
        <v>0</v>
      </c>
      <c r="D672" t="s">
        <v>2591</v>
      </c>
      <c r="E672">
        <v>1345</v>
      </c>
      <c r="F672">
        <v>1545</v>
      </c>
      <c r="G672">
        <v>1200</v>
      </c>
      <c r="H672">
        <v>0</v>
      </c>
      <c r="I672">
        <v>13.45</v>
      </c>
      <c r="J672">
        <v>15.45</v>
      </c>
      <c r="K672">
        <v>12</v>
      </c>
      <c r="L672">
        <v>0</v>
      </c>
    </row>
    <row r="673" spans="1:12" x14ac:dyDescent="0.25">
      <c r="A673">
        <v>25101090</v>
      </c>
      <c r="C673">
        <v>0</v>
      </c>
      <c r="D673" t="s">
        <v>2592</v>
      </c>
      <c r="E673">
        <v>1345</v>
      </c>
      <c r="F673">
        <v>1545</v>
      </c>
      <c r="G673">
        <v>1200</v>
      </c>
      <c r="H673">
        <v>0</v>
      </c>
      <c r="I673">
        <v>13.45</v>
      </c>
      <c r="J673">
        <v>15.45</v>
      </c>
      <c r="K673">
        <v>12</v>
      </c>
      <c r="L673">
        <v>0</v>
      </c>
    </row>
    <row r="674" spans="1:12" x14ac:dyDescent="0.25">
      <c r="A674">
        <v>25102010</v>
      </c>
      <c r="C674">
        <v>0</v>
      </c>
      <c r="D674" t="s">
        <v>2593</v>
      </c>
      <c r="E674">
        <v>1345</v>
      </c>
      <c r="F674">
        <v>1545</v>
      </c>
      <c r="G674">
        <v>1200</v>
      </c>
      <c r="H674">
        <v>0</v>
      </c>
      <c r="I674">
        <v>13.45</v>
      </c>
      <c r="J674">
        <v>15.45</v>
      </c>
      <c r="K674">
        <v>12</v>
      </c>
      <c r="L674">
        <v>0</v>
      </c>
    </row>
    <row r="675" spans="1:12" x14ac:dyDescent="0.25">
      <c r="A675">
        <v>25102090</v>
      </c>
      <c r="C675">
        <v>0</v>
      </c>
      <c r="D675" t="s">
        <v>2594</v>
      </c>
      <c r="E675">
        <v>1345</v>
      </c>
      <c r="F675">
        <v>1545</v>
      </c>
      <c r="G675">
        <v>1200</v>
      </c>
      <c r="H675">
        <v>0</v>
      </c>
      <c r="I675">
        <v>13.45</v>
      </c>
      <c r="J675">
        <v>15.45</v>
      </c>
      <c r="K675">
        <v>12</v>
      </c>
      <c r="L675">
        <v>0</v>
      </c>
    </row>
    <row r="676" spans="1:12" x14ac:dyDescent="0.25">
      <c r="A676">
        <v>25111000</v>
      </c>
      <c r="C676">
        <v>0</v>
      </c>
      <c r="D676" t="s">
        <v>2595</v>
      </c>
      <c r="E676">
        <v>1345</v>
      </c>
      <c r="F676">
        <v>1593</v>
      </c>
      <c r="G676">
        <v>1200</v>
      </c>
      <c r="H676">
        <v>0</v>
      </c>
      <c r="I676">
        <v>13.45</v>
      </c>
      <c r="J676">
        <v>15.93</v>
      </c>
      <c r="K676">
        <v>12</v>
      </c>
      <c r="L676">
        <v>0</v>
      </c>
    </row>
    <row r="677" spans="1:12" x14ac:dyDescent="0.25">
      <c r="A677">
        <v>25112000</v>
      </c>
      <c r="C677">
        <v>0</v>
      </c>
      <c r="D677" t="s">
        <v>2596</v>
      </c>
      <c r="E677">
        <v>1345</v>
      </c>
      <c r="F677">
        <v>1593</v>
      </c>
      <c r="G677">
        <v>1200</v>
      </c>
      <c r="H677">
        <v>0</v>
      </c>
      <c r="I677">
        <v>13.45</v>
      </c>
      <c r="J677">
        <v>15.93</v>
      </c>
      <c r="K677">
        <v>12</v>
      </c>
      <c r="L677">
        <v>0</v>
      </c>
    </row>
    <row r="678" spans="1:12" x14ac:dyDescent="0.25">
      <c r="A678">
        <v>25120000</v>
      </c>
      <c r="C678">
        <v>0</v>
      </c>
      <c r="D678" t="s">
        <v>2597</v>
      </c>
      <c r="E678">
        <v>1345</v>
      </c>
      <c r="F678">
        <v>1593</v>
      </c>
      <c r="G678">
        <v>1200</v>
      </c>
      <c r="H678">
        <v>0</v>
      </c>
      <c r="I678">
        <v>13.45</v>
      </c>
      <c r="J678">
        <v>15.93</v>
      </c>
      <c r="K678">
        <v>12</v>
      </c>
      <c r="L678">
        <v>0</v>
      </c>
    </row>
    <row r="679" spans="1:12" x14ac:dyDescent="0.25">
      <c r="A679">
        <v>25131000</v>
      </c>
      <c r="C679">
        <v>0</v>
      </c>
      <c r="D679" t="s">
        <v>2598</v>
      </c>
      <c r="E679">
        <v>1345</v>
      </c>
      <c r="F679">
        <v>1593</v>
      </c>
      <c r="G679">
        <v>1200</v>
      </c>
      <c r="H679">
        <v>0</v>
      </c>
      <c r="I679">
        <v>13.45</v>
      </c>
      <c r="J679">
        <v>15.93</v>
      </c>
      <c r="K679">
        <v>12</v>
      </c>
      <c r="L679">
        <v>0</v>
      </c>
    </row>
    <row r="680" spans="1:12" x14ac:dyDescent="0.25">
      <c r="A680">
        <v>25132000</v>
      </c>
      <c r="C680">
        <v>0</v>
      </c>
      <c r="D680" t="s">
        <v>2599</v>
      </c>
      <c r="E680">
        <v>1345</v>
      </c>
      <c r="F680">
        <v>1593</v>
      </c>
      <c r="G680">
        <v>1200</v>
      </c>
      <c r="H680">
        <v>0</v>
      </c>
      <c r="I680">
        <v>13.45</v>
      </c>
      <c r="J680">
        <v>15.93</v>
      </c>
      <c r="K680">
        <v>12</v>
      </c>
      <c r="L680">
        <v>0</v>
      </c>
    </row>
    <row r="681" spans="1:12" x14ac:dyDescent="0.25">
      <c r="A681">
        <v>25140000</v>
      </c>
      <c r="C681">
        <v>0</v>
      </c>
      <c r="D681" t="s">
        <v>2600</v>
      </c>
      <c r="E681">
        <v>1345</v>
      </c>
      <c r="F681">
        <v>1593</v>
      </c>
      <c r="G681">
        <v>1200</v>
      </c>
      <c r="H681">
        <v>0</v>
      </c>
      <c r="I681">
        <v>13.45</v>
      </c>
      <c r="J681">
        <v>15.93</v>
      </c>
      <c r="K681">
        <v>12</v>
      </c>
      <c r="L681">
        <v>0</v>
      </c>
    </row>
    <row r="682" spans="1:12" x14ac:dyDescent="0.25">
      <c r="A682">
        <v>25151100</v>
      </c>
      <c r="C682">
        <v>0</v>
      </c>
      <c r="D682" t="s">
        <v>2601</v>
      </c>
      <c r="E682">
        <v>1345</v>
      </c>
      <c r="F682">
        <v>1593</v>
      </c>
      <c r="G682">
        <v>1200</v>
      </c>
      <c r="H682">
        <v>0</v>
      </c>
      <c r="I682">
        <v>13.45</v>
      </c>
      <c r="J682">
        <v>15.93</v>
      </c>
      <c r="K682">
        <v>12</v>
      </c>
      <c r="L682">
        <v>0</v>
      </c>
    </row>
    <row r="683" spans="1:12" x14ac:dyDescent="0.25">
      <c r="A683">
        <v>25151210</v>
      </c>
      <c r="C683">
        <v>0</v>
      </c>
      <c r="D683" t="s">
        <v>2602</v>
      </c>
      <c r="E683">
        <v>1345</v>
      </c>
      <c r="F683">
        <v>1615</v>
      </c>
      <c r="G683">
        <v>1200</v>
      </c>
      <c r="H683">
        <v>0</v>
      </c>
      <c r="I683">
        <v>13.45</v>
      </c>
      <c r="J683">
        <v>16.149999999999999</v>
      </c>
      <c r="K683">
        <v>12</v>
      </c>
      <c r="L683">
        <v>0</v>
      </c>
    </row>
    <row r="684" spans="1:12" x14ac:dyDescent="0.25">
      <c r="A684">
        <v>25151220</v>
      </c>
      <c r="C684">
        <v>0</v>
      </c>
      <c r="D684" t="s">
        <v>2603</v>
      </c>
      <c r="E684">
        <v>1345</v>
      </c>
      <c r="F684">
        <v>1615</v>
      </c>
      <c r="G684">
        <v>1200</v>
      </c>
      <c r="H684">
        <v>0</v>
      </c>
      <c r="I684">
        <v>13.45</v>
      </c>
      <c r="J684">
        <v>16.149999999999999</v>
      </c>
      <c r="K684">
        <v>12</v>
      </c>
      <c r="L684">
        <v>0</v>
      </c>
    </row>
    <row r="685" spans="1:12" x14ac:dyDescent="0.25">
      <c r="A685">
        <v>25152000</v>
      </c>
      <c r="C685">
        <v>0</v>
      </c>
      <c r="D685" t="s">
        <v>2604</v>
      </c>
      <c r="E685">
        <v>1345</v>
      </c>
      <c r="F685">
        <v>1593</v>
      </c>
      <c r="G685">
        <v>1200</v>
      </c>
      <c r="H685">
        <v>0</v>
      </c>
      <c r="I685">
        <v>13.45</v>
      </c>
      <c r="J685">
        <v>15.93</v>
      </c>
      <c r="K685">
        <v>12</v>
      </c>
      <c r="L685">
        <v>0</v>
      </c>
    </row>
    <row r="686" spans="1:12" x14ac:dyDescent="0.25">
      <c r="A686">
        <v>25161100</v>
      </c>
      <c r="C686">
        <v>0</v>
      </c>
      <c r="D686" t="s">
        <v>2605</v>
      </c>
      <c r="E686">
        <v>1345</v>
      </c>
      <c r="F686">
        <v>1593</v>
      </c>
      <c r="G686">
        <v>1200</v>
      </c>
      <c r="H686">
        <v>0</v>
      </c>
      <c r="I686">
        <v>13.45</v>
      </c>
      <c r="J686">
        <v>15.93</v>
      </c>
      <c r="K686">
        <v>12</v>
      </c>
      <c r="L686">
        <v>0</v>
      </c>
    </row>
    <row r="687" spans="1:12" x14ac:dyDescent="0.25">
      <c r="A687">
        <v>25161200</v>
      </c>
      <c r="C687">
        <v>0</v>
      </c>
      <c r="D687" t="s">
        <v>2606</v>
      </c>
      <c r="E687">
        <v>1345</v>
      </c>
      <c r="F687">
        <v>1615</v>
      </c>
      <c r="G687">
        <v>1200</v>
      </c>
      <c r="H687">
        <v>0</v>
      </c>
      <c r="I687">
        <v>13.45</v>
      </c>
      <c r="J687">
        <v>16.149999999999999</v>
      </c>
      <c r="K687">
        <v>12</v>
      </c>
      <c r="L687">
        <v>0</v>
      </c>
    </row>
    <row r="688" spans="1:12" x14ac:dyDescent="0.25">
      <c r="A688">
        <v>25162000</v>
      </c>
      <c r="C688">
        <v>0</v>
      </c>
      <c r="D688" t="s">
        <v>10509</v>
      </c>
      <c r="E688">
        <v>1345</v>
      </c>
      <c r="F688">
        <v>1593</v>
      </c>
      <c r="G688">
        <v>1200</v>
      </c>
      <c r="H688">
        <v>0</v>
      </c>
      <c r="I688">
        <v>13.45</v>
      </c>
      <c r="J688">
        <v>15.93</v>
      </c>
      <c r="K688">
        <v>12</v>
      </c>
      <c r="L688">
        <v>0</v>
      </c>
    </row>
    <row r="689" spans="1:12" x14ac:dyDescent="0.25">
      <c r="A689">
        <v>25169000</v>
      </c>
      <c r="C689">
        <v>0</v>
      </c>
      <c r="D689" t="s">
        <v>2607</v>
      </c>
      <c r="E689">
        <v>1345</v>
      </c>
      <c r="F689">
        <v>1593</v>
      </c>
      <c r="G689">
        <v>1200</v>
      </c>
      <c r="H689">
        <v>0</v>
      </c>
      <c r="I689">
        <v>13.45</v>
      </c>
      <c r="J689">
        <v>15.93</v>
      </c>
      <c r="K689">
        <v>12</v>
      </c>
      <c r="L689">
        <v>0</v>
      </c>
    </row>
    <row r="690" spans="1:12" x14ac:dyDescent="0.25">
      <c r="A690">
        <v>25171000</v>
      </c>
      <c r="C690">
        <v>0</v>
      </c>
      <c r="D690" t="s">
        <v>2608</v>
      </c>
      <c r="E690">
        <v>1345</v>
      </c>
      <c r="F690">
        <v>1593</v>
      </c>
      <c r="G690">
        <v>1200</v>
      </c>
      <c r="H690">
        <v>0</v>
      </c>
      <c r="I690">
        <v>13.45</v>
      </c>
      <c r="J690">
        <v>15.93</v>
      </c>
      <c r="K690">
        <v>12</v>
      </c>
      <c r="L690">
        <v>0</v>
      </c>
    </row>
    <row r="691" spans="1:12" x14ac:dyDescent="0.25">
      <c r="A691">
        <v>25172000</v>
      </c>
      <c r="C691">
        <v>0</v>
      </c>
      <c r="D691" t="s">
        <v>2609</v>
      </c>
      <c r="E691">
        <v>1345</v>
      </c>
      <c r="F691">
        <v>1593</v>
      </c>
      <c r="G691">
        <v>1200</v>
      </c>
      <c r="H691">
        <v>0</v>
      </c>
      <c r="I691">
        <v>13.45</v>
      </c>
      <c r="J691">
        <v>15.93</v>
      </c>
      <c r="K691">
        <v>12</v>
      </c>
      <c r="L691">
        <v>0</v>
      </c>
    </row>
    <row r="692" spans="1:12" x14ac:dyDescent="0.25">
      <c r="A692">
        <v>25173000</v>
      </c>
      <c r="C692">
        <v>0</v>
      </c>
      <c r="D692" t="s">
        <v>2610</v>
      </c>
      <c r="E692">
        <v>1345</v>
      </c>
      <c r="F692">
        <v>1593</v>
      </c>
      <c r="G692">
        <v>1200</v>
      </c>
      <c r="H692">
        <v>0</v>
      </c>
      <c r="I692">
        <v>13.45</v>
      </c>
      <c r="J692">
        <v>15.93</v>
      </c>
      <c r="K692">
        <v>12</v>
      </c>
      <c r="L692">
        <v>0</v>
      </c>
    </row>
    <row r="693" spans="1:12" x14ac:dyDescent="0.25">
      <c r="A693">
        <v>25174100</v>
      </c>
      <c r="C693">
        <v>0</v>
      </c>
      <c r="D693" t="s">
        <v>2611</v>
      </c>
      <c r="E693">
        <v>1345</v>
      </c>
      <c r="F693">
        <v>1593</v>
      </c>
      <c r="G693">
        <v>1200</v>
      </c>
      <c r="H693">
        <v>0</v>
      </c>
      <c r="I693">
        <v>13.45</v>
      </c>
      <c r="J693">
        <v>15.93</v>
      </c>
      <c r="K693">
        <v>12</v>
      </c>
      <c r="L693">
        <v>0</v>
      </c>
    </row>
    <row r="694" spans="1:12" x14ac:dyDescent="0.25">
      <c r="A694">
        <v>25174900</v>
      </c>
      <c r="C694">
        <v>0</v>
      </c>
      <c r="D694" t="s">
        <v>2612</v>
      </c>
      <c r="E694">
        <v>1345</v>
      </c>
      <c r="F694">
        <v>1593</v>
      </c>
      <c r="G694">
        <v>1200</v>
      </c>
      <c r="H694">
        <v>0</v>
      </c>
      <c r="I694">
        <v>13.45</v>
      </c>
      <c r="J694">
        <v>15.93</v>
      </c>
      <c r="K694">
        <v>12</v>
      </c>
      <c r="L694">
        <v>0</v>
      </c>
    </row>
    <row r="695" spans="1:12" x14ac:dyDescent="0.25">
      <c r="A695">
        <v>25181000</v>
      </c>
      <c r="C695">
        <v>0</v>
      </c>
      <c r="D695" t="s">
        <v>2613</v>
      </c>
      <c r="E695">
        <v>1345</v>
      </c>
      <c r="F695">
        <v>1593</v>
      </c>
      <c r="G695">
        <v>1200</v>
      </c>
      <c r="H695">
        <v>0</v>
      </c>
      <c r="I695">
        <v>13.45</v>
      </c>
      <c r="J695">
        <v>15.93</v>
      </c>
      <c r="K695">
        <v>12</v>
      </c>
      <c r="L695">
        <v>0</v>
      </c>
    </row>
    <row r="696" spans="1:12" x14ac:dyDescent="0.25">
      <c r="A696">
        <v>25182000</v>
      </c>
      <c r="C696">
        <v>0</v>
      </c>
      <c r="D696" t="s">
        <v>2614</v>
      </c>
      <c r="E696">
        <v>1345</v>
      </c>
      <c r="F696">
        <v>1593</v>
      </c>
      <c r="G696">
        <v>1200</v>
      </c>
      <c r="H696">
        <v>0</v>
      </c>
      <c r="I696">
        <v>13.45</v>
      </c>
      <c r="J696">
        <v>15.93</v>
      </c>
      <c r="K696">
        <v>12</v>
      </c>
      <c r="L696">
        <v>0</v>
      </c>
    </row>
    <row r="697" spans="1:12" x14ac:dyDescent="0.25">
      <c r="A697">
        <v>25191000</v>
      </c>
      <c r="C697">
        <v>0</v>
      </c>
      <c r="D697" t="s">
        <v>2616</v>
      </c>
      <c r="E697">
        <v>1345</v>
      </c>
      <c r="F697">
        <v>1593</v>
      </c>
      <c r="G697">
        <v>1200</v>
      </c>
      <c r="H697">
        <v>0</v>
      </c>
      <c r="I697">
        <v>13.45</v>
      </c>
      <c r="J697">
        <v>15.93</v>
      </c>
      <c r="K697">
        <v>12</v>
      </c>
      <c r="L697">
        <v>0</v>
      </c>
    </row>
    <row r="698" spans="1:12" x14ac:dyDescent="0.25">
      <c r="A698">
        <v>25199010</v>
      </c>
      <c r="C698">
        <v>0</v>
      </c>
      <c r="D698" t="s">
        <v>2617</v>
      </c>
      <c r="E698">
        <v>1345</v>
      </c>
      <c r="F698">
        <v>1593</v>
      </c>
      <c r="G698">
        <v>1200</v>
      </c>
      <c r="H698">
        <v>0</v>
      </c>
      <c r="I698">
        <v>13.45</v>
      </c>
      <c r="J698">
        <v>15.93</v>
      </c>
      <c r="K698">
        <v>12</v>
      </c>
      <c r="L698">
        <v>0</v>
      </c>
    </row>
    <row r="699" spans="1:12" x14ac:dyDescent="0.25">
      <c r="A699">
        <v>25199090</v>
      </c>
      <c r="C699">
        <v>0</v>
      </c>
      <c r="D699" t="s">
        <v>2618</v>
      </c>
      <c r="E699">
        <v>1345</v>
      </c>
      <c r="F699">
        <v>1593</v>
      </c>
      <c r="G699">
        <v>1200</v>
      </c>
      <c r="H699">
        <v>0</v>
      </c>
      <c r="I699">
        <v>13.45</v>
      </c>
      <c r="J699">
        <v>15.93</v>
      </c>
      <c r="K699">
        <v>12</v>
      </c>
      <c r="L699">
        <v>0</v>
      </c>
    </row>
    <row r="700" spans="1:12" x14ac:dyDescent="0.25">
      <c r="A700">
        <v>25201011</v>
      </c>
      <c r="C700">
        <v>0</v>
      </c>
      <c r="D700" t="s">
        <v>2619</v>
      </c>
      <c r="E700">
        <v>1345</v>
      </c>
      <c r="F700">
        <v>1593</v>
      </c>
      <c r="G700">
        <v>1200</v>
      </c>
      <c r="H700">
        <v>0</v>
      </c>
      <c r="I700">
        <v>13.45</v>
      </c>
      <c r="J700">
        <v>15.93</v>
      </c>
      <c r="K700">
        <v>12</v>
      </c>
      <c r="L700">
        <v>0</v>
      </c>
    </row>
    <row r="701" spans="1:12" x14ac:dyDescent="0.25">
      <c r="A701">
        <v>25201019</v>
      </c>
      <c r="C701">
        <v>0</v>
      </c>
      <c r="D701" t="s">
        <v>2620</v>
      </c>
      <c r="E701">
        <v>1345</v>
      </c>
      <c r="F701">
        <v>1593</v>
      </c>
      <c r="G701">
        <v>1200</v>
      </c>
      <c r="H701">
        <v>0</v>
      </c>
      <c r="I701">
        <v>13.45</v>
      </c>
      <c r="J701">
        <v>15.93</v>
      </c>
      <c r="K701">
        <v>12</v>
      </c>
      <c r="L701">
        <v>0</v>
      </c>
    </row>
    <row r="702" spans="1:12" x14ac:dyDescent="0.25">
      <c r="A702">
        <v>25201020</v>
      </c>
      <c r="C702">
        <v>0</v>
      </c>
      <c r="D702" t="s">
        <v>26</v>
      </c>
      <c r="E702">
        <v>1345</v>
      </c>
      <c r="F702">
        <v>1593</v>
      </c>
      <c r="G702">
        <v>1200</v>
      </c>
      <c r="H702">
        <v>0</v>
      </c>
      <c r="I702">
        <v>13.45</v>
      </c>
      <c r="J702">
        <v>15.93</v>
      </c>
      <c r="K702">
        <v>12</v>
      </c>
      <c r="L702">
        <v>0</v>
      </c>
    </row>
    <row r="703" spans="1:12" x14ac:dyDescent="0.25">
      <c r="A703">
        <v>25202010</v>
      </c>
      <c r="C703">
        <v>0</v>
      </c>
      <c r="D703" t="s">
        <v>2621</v>
      </c>
      <c r="E703">
        <v>1345</v>
      </c>
      <c r="F703">
        <v>1593</v>
      </c>
      <c r="G703">
        <v>1200</v>
      </c>
      <c r="H703">
        <v>0</v>
      </c>
      <c r="I703">
        <v>13.45</v>
      </c>
      <c r="J703">
        <v>15.93</v>
      </c>
      <c r="K703">
        <v>12</v>
      </c>
      <c r="L703">
        <v>0</v>
      </c>
    </row>
    <row r="704" spans="1:12" x14ac:dyDescent="0.25">
      <c r="A704">
        <v>25202090</v>
      </c>
      <c r="C704">
        <v>0</v>
      </c>
      <c r="D704" t="s">
        <v>2622</v>
      </c>
      <c r="E704">
        <v>1345</v>
      </c>
      <c r="F704">
        <v>1593</v>
      </c>
      <c r="G704">
        <v>1200</v>
      </c>
      <c r="H704">
        <v>0</v>
      </c>
      <c r="I704">
        <v>13.45</v>
      </c>
      <c r="J704">
        <v>15.93</v>
      </c>
      <c r="K704">
        <v>12</v>
      </c>
      <c r="L704">
        <v>0</v>
      </c>
    </row>
    <row r="705" spans="1:12" x14ac:dyDescent="0.25">
      <c r="A705">
        <v>25210000</v>
      </c>
      <c r="C705">
        <v>0</v>
      </c>
      <c r="D705" t="s">
        <v>2623</v>
      </c>
      <c r="E705">
        <v>1345</v>
      </c>
      <c r="F705">
        <v>1593</v>
      </c>
      <c r="G705">
        <v>1200</v>
      </c>
      <c r="H705">
        <v>0</v>
      </c>
      <c r="I705">
        <v>13.45</v>
      </c>
      <c r="J705">
        <v>15.93</v>
      </c>
      <c r="K705">
        <v>12</v>
      </c>
      <c r="L705">
        <v>0</v>
      </c>
    </row>
    <row r="706" spans="1:12" x14ac:dyDescent="0.25">
      <c r="A706">
        <v>25221000</v>
      </c>
      <c r="C706">
        <v>0</v>
      </c>
      <c r="D706" t="s">
        <v>2624</v>
      </c>
      <c r="E706">
        <v>1345</v>
      </c>
      <c r="F706">
        <v>1760</v>
      </c>
      <c r="G706">
        <v>1200</v>
      </c>
      <c r="H706">
        <v>0</v>
      </c>
      <c r="I706">
        <v>13.45</v>
      </c>
      <c r="J706">
        <v>17.600000000000001</v>
      </c>
      <c r="K706">
        <v>12</v>
      </c>
      <c r="L706">
        <v>0</v>
      </c>
    </row>
    <row r="707" spans="1:12" x14ac:dyDescent="0.25">
      <c r="A707">
        <v>25222000</v>
      </c>
      <c r="C707">
        <v>0</v>
      </c>
      <c r="D707" t="s">
        <v>2625</v>
      </c>
      <c r="E707">
        <v>1345</v>
      </c>
      <c r="F707">
        <v>1760</v>
      </c>
      <c r="G707">
        <v>1200</v>
      </c>
      <c r="H707">
        <v>0</v>
      </c>
      <c r="I707">
        <v>13.45</v>
      </c>
      <c r="J707">
        <v>17.600000000000001</v>
      </c>
      <c r="K707">
        <v>12</v>
      </c>
      <c r="L707">
        <v>0</v>
      </c>
    </row>
    <row r="708" spans="1:12" x14ac:dyDescent="0.25">
      <c r="A708">
        <v>25223000</v>
      </c>
      <c r="C708">
        <v>0</v>
      </c>
      <c r="D708" t="s">
        <v>2626</v>
      </c>
      <c r="E708">
        <v>1345</v>
      </c>
      <c r="F708">
        <v>1760</v>
      </c>
      <c r="G708">
        <v>1200</v>
      </c>
      <c r="H708">
        <v>0</v>
      </c>
      <c r="I708">
        <v>13.45</v>
      </c>
      <c r="J708">
        <v>17.600000000000001</v>
      </c>
      <c r="K708">
        <v>12</v>
      </c>
      <c r="L708">
        <v>0</v>
      </c>
    </row>
    <row r="709" spans="1:12" x14ac:dyDescent="0.25">
      <c r="A709">
        <v>25231000</v>
      </c>
      <c r="C709">
        <v>0</v>
      </c>
      <c r="D709" t="s">
        <v>2627</v>
      </c>
      <c r="E709">
        <v>1502</v>
      </c>
      <c r="F709">
        <v>1917</v>
      </c>
      <c r="G709">
        <v>1200</v>
      </c>
      <c r="H709">
        <v>0</v>
      </c>
      <c r="I709">
        <v>15.02</v>
      </c>
      <c r="J709">
        <v>19.170000000000002</v>
      </c>
      <c r="K709">
        <v>12</v>
      </c>
      <c r="L709">
        <v>0</v>
      </c>
    </row>
    <row r="710" spans="1:12" x14ac:dyDescent="0.25">
      <c r="A710">
        <v>25232100</v>
      </c>
      <c r="C710">
        <v>0</v>
      </c>
      <c r="D710" t="s">
        <v>2628</v>
      </c>
      <c r="E710">
        <v>1345</v>
      </c>
      <c r="F710">
        <v>1760</v>
      </c>
      <c r="G710">
        <v>1200</v>
      </c>
      <c r="H710">
        <v>0</v>
      </c>
      <c r="I710">
        <v>13.45</v>
      </c>
      <c r="J710">
        <v>17.600000000000001</v>
      </c>
      <c r="K710">
        <v>12</v>
      </c>
      <c r="L710">
        <v>0</v>
      </c>
    </row>
    <row r="711" spans="1:12" x14ac:dyDescent="0.25">
      <c r="A711">
        <v>25232910</v>
      </c>
      <c r="C711">
        <v>0</v>
      </c>
      <c r="D711" t="s">
        <v>2629</v>
      </c>
      <c r="E711">
        <v>1345</v>
      </c>
      <c r="F711">
        <v>1760</v>
      </c>
      <c r="G711">
        <v>1200</v>
      </c>
      <c r="H711">
        <v>0</v>
      </c>
      <c r="I711">
        <v>13.45</v>
      </c>
      <c r="J711">
        <v>17.600000000000001</v>
      </c>
      <c r="K711">
        <v>12</v>
      </c>
      <c r="L711">
        <v>0</v>
      </c>
    </row>
    <row r="712" spans="1:12" x14ac:dyDescent="0.25">
      <c r="A712">
        <v>25232990</v>
      </c>
      <c r="C712">
        <v>0</v>
      </c>
      <c r="D712" t="s">
        <v>2630</v>
      </c>
      <c r="E712">
        <v>1345</v>
      </c>
      <c r="F712">
        <v>1760</v>
      </c>
      <c r="G712">
        <v>1200</v>
      </c>
      <c r="H712">
        <v>0</v>
      </c>
      <c r="I712">
        <v>13.45</v>
      </c>
      <c r="J712">
        <v>17.600000000000001</v>
      </c>
      <c r="K712">
        <v>12</v>
      </c>
      <c r="L712">
        <v>0</v>
      </c>
    </row>
    <row r="713" spans="1:12" x14ac:dyDescent="0.25">
      <c r="A713">
        <v>25233000</v>
      </c>
      <c r="C713">
        <v>0</v>
      </c>
      <c r="D713" t="s">
        <v>2631</v>
      </c>
      <c r="E713">
        <v>1502</v>
      </c>
      <c r="F713">
        <v>1917</v>
      </c>
      <c r="G713">
        <v>1200</v>
      </c>
      <c r="H713">
        <v>0</v>
      </c>
      <c r="I713">
        <v>15.02</v>
      </c>
      <c r="J713">
        <v>19.170000000000002</v>
      </c>
      <c r="K713">
        <v>12</v>
      </c>
      <c r="L713">
        <v>0</v>
      </c>
    </row>
    <row r="714" spans="1:12" x14ac:dyDescent="0.25">
      <c r="A714">
        <v>25239000</v>
      </c>
      <c r="C714">
        <v>0</v>
      </c>
      <c r="D714" t="s">
        <v>2632</v>
      </c>
      <c r="E714">
        <v>1502</v>
      </c>
      <c r="F714">
        <v>1917</v>
      </c>
      <c r="G714">
        <v>1200</v>
      </c>
      <c r="H714">
        <v>0</v>
      </c>
      <c r="I714">
        <v>15.02</v>
      </c>
      <c r="J714">
        <v>19.170000000000002</v>
      </c>
      <c r="K714">
        <v>12</v>
      </c>
      <c r="L714">
        <v>0</v>
      </c>
    </row>
    <row r="715" spans="1:12" x14ac:dyDescent="0.25">
      <c r="A715">
        <v>25241000</v>
      </c>
      <c r="C715">
        <v>0</v>
      </c>
      <c r="D715" t="s">
        <v>2633</v>
      </c>
      <c r="E715">
        <v>1345</v>
      </c>
      <c r="F715">
        <v>1593</v>
      </c>
      <c r="G715">
        <v>1200</v>
      </c>
      <c r="H715">
        <v>0</v>
      </c>
      <c r="I715">
        <v>13.45</v>
      </c>
      <c r="J715">
        <v>15.93</v>
      </c>
      <c r="K715">
        <v>12</v>
      </c>
      <c r="L715">
        <v>0</v>
      </c>
    </row>
    <row r="716" spans="1:12" x14ac:dyDescent="0.25">
      <c r="A716">
        <v>25249000</v>
      </c>
      <c r="C716">
        <v>0</v>
      </c>
      <c r="D716" t="s">
        <v>2634</v>
      </c>
      <c r="E716">
        <v>1345</v>
      </c>
      <c r="F716">
        <v>1593</v>
      </c>
      <c r="G716">
        <v>1200</v>
      </c>
      <c r="H716">
        <v>0</v>
      </c>
      <c r="I716">
        <v>13.45</v>
      </c>
      <c r="J716">
        <v>15.93</v>
      </c>
      <c r="K716">
        <v>12</v>
      </c>
      <c r="L716">
        <v>0</v>
      </c>
    </row>
    <row r="717" spans="1:12" x14ac:dyDescent="0.25">
      <c r="A717">
        <v>25251000</v>
      </c>
      <c r="C717">
        <v>0</v>
      </c>
      <c r="D717" t="s">
        <v>2635</v>
      </c>
      <c r="E717">
        <v>1345</v>
      </c>
      <c r="F717">
        <v>1593</v>
      </c>
      <c r="G717">
        <v>1200</v>
      </c>
      <c r="H717">
        <v>0</v>
      </c>
      <c r="I717">
        <v>13.45</v>
      </c>
      <c r="J717">
        <v>15.93</v>
      </c>
      <c r="K717">
        <v>12</v>
      </c>
      <c r="L717">
        <v>0</v>
      </c>
    </row>
    <row r="718" spans="1:12" x14ac:dyDescent="0.25">
      <c r="A718">
        <v>25252000</v>
      </c>
      <c r="C718">
        <v>0</v>
      </c>
      <c r="D718" t="s">
        <v>2636</v>
      </c>
      <c r="E718">
        <v>1345</v>
      </c>
      <c r="F718">
        <v>1593</v>
      </c>
      <c r="G718">
        <v>1200</v>
      </c>
      <c r="H718">
        <v>0</v>
      </c>
      <c r="I718">
        <v>13.45</v>
      </c>
      <c r="J718">
        <v>15.93</v>
      </c>
      <c r="K718">
        <v>12</v>
      </c>
      <c r="L718">
        <v>0</v>
      </c>
    </row>
    <row r="719" spans="1:12" x14ac:dyDescent="0.25">
      <c r="A719">
        <v>25253000</v>
      </c>
      <c r="C719">
        <v>0</v>
      </c>
      <c r="D719" t="s">
        <v>2637</v>
      </c>
      <c r="E719">
        <v>1345</v>
      </c>
      <c r="F719">
        <v>1593</v>
      </c>
      <c r="G719">
        <v>1200</v>
      </c>
      <c r="H719">
        <v>0</v>
      </c>
      <c r="I719">
        <v>13.45</v>
      </c>
      <c r="J719">
        <v>15.93</v>
      </c>
      <c r="K719">
        <v>12</v>
      </c>
      <c r="L719">
        <v>0</v>
      </c>
    </row>
    <row r="720" spans="1:12" x14ac:dyDescent="0.25">
      <c r="A720">
        <v>25261000</v>
      </c>
      <c r="C720">
        <v>0</v>
      </c>
      <c r="D720" t="s">
        <v>2638</v>
      </c>
      <c r="E720">
        <v>1345</v>
      </c>
      <c r="F720">
        <v>1593</v>
      </c>
      <c r="G720">
        <v>1200</v>
      </c>
      <c r="H720">
        <v>0</v>
      </c>
      <c r="I720">
        <v>13.45</v>
      </c>
      <c r="J720">
        <v>15.93</v>
      </c>
      <c r="K720">
        <v>12</v>
      </c>
      <c r="L720">
        <v>0</v>
      </c>
    </row>
    <row r="721" spans="1:12" x14ac:dyDescent="0.25">
      <c r="A721">
        <v>25262000</v>
      </c>
      <c r="C721">
        <v>0</v>
      </c>
      <c r="D721" t="s">
        <v>2639</v>
      </c>
      <c r="E721">
        <v>1345</v>
      </c>
      <c r="F721">
        <v>1593</v>
      </c>
      <c r="G721">
        <v>1200</v>
      </c>
      <c r="H721">
        <v>0</v>
      </c>
      <c r="I721">
        <v>13.45</v>
      </c>
      <c r="J721">
        <v>15.93</v>
      </c>
      <c r="K721">
        <v>12</v>
      </c>
      <c r="L721">
        <v>0</v>
      </c>
    </row>
    <row r="722" spans="1:12" x14ac:dyDescent="0.25">
      <c r="A722">
        <v>25280000</v>
      </c>
      <c r="C722">
        <v>0</v>
      </c>
      <c r="D722" t="s">
        <v>10510</v>
      </c>
      <c r="E722">
        <v>1345</v>
      </c>
      <c r="F722">
        <v>1593</v>
      </c>
      <c r="G722">
        <v>1200</v>
      </c>
      <c r="H722">
        <v>0</v>
      </c>
      <c r="I722">
        <v>13.45</v>
      </c>
      <c r="J722">
        <v>15.93</v>
      </c>
      <c r="K722">
        <v>12</v>
      </c>
      <c r="L722">
        <v>0</v>
      </c>
    </row>
    <row r="723" spans="1:12" x14ac:dyDescent="0.25">
      <c r="A723">
        <v>25291000</v>
      </c>
      <c r="C723">
        <v>0</v>
      </c>
      <c r="D723" t="s">
        <v>2640</v>
      </c>
      <c r="E723">
        <v>1345</v>
      </c>
      <c r="F723">
        <v>1593</v>
      </c>
      <c r="G723">
        <v>1200</v>
      </c>
      <c r="H723">
        <v>0</v>
      </c>
      <c r="I723">
        <v>13.45</v>
      </c>
      <c r="J723">
        <v>15.93</v>
      </c>
      <c r="K723">
        <v>12</v>
      </c>
      <c r="L723">
        <v>0</v>
      </c>
    </row>
    <row r="724" spans="1:12" x14ac:dyDescent="0.25">
      <c r="A724">
        <v>25292100</v>
      </c>
      <c r="C724">
        <v>0</v>
      </c>
      <c r="D724" t="s">
        <v>2641</v>
      </c>
      <c r="E724">
        <v>1345</v>
      </c>
      <c r="F724">
        <v>1593</v>
      </c>
      <c r="G724">
        <v>1200</v>
      </c>
      <c r="H724">
        <v>0</v>
      </c>
      <c r="I724">
        <v>13.45</v>
      </c>
      <c r="J724">
        <v>15.93</v>
      </c>
      <c r="K724">
        <v>12</v>
      </c>
      <c r="L724">
        <v>0</v>
      </c>
    </row>
    <row r="725" spans="1:12" x14ac:dyDescent="0.25">
      <c r="A725">
        <v>25292200</v>
      </c>
      <c r="C725">
        <v>0</v>
      </c>
      <c r="D725" t="s">
        <v>2642</v>
      </c>
      <c r="E725">
        <v>1345</v>
      </c>
      <c r="F725">
        <v>1593</v>
      </c>
      <c r="G725">
        <v>1200</v>
      </c>
      <c r="H725">
        <v>0</v>
      </c>
      <c r="I725">
        <v>13.45</v>
      </c>
      <c r="J725">
        <v>15.93</v>
      </c>
      <c r="K725">
        <v>12</v>
      </c>
      <c r="L725">
        <v>0</v>
      </c>
    </row>
    <row r="726" spans="1:12" x14ac:dyDescent="0.25">
      <c r="A726">
        <v>25293000</v>
      </c>
      <c r="C726">
        <v>0</v>
      </c>
      <c r="D726" t="s">
        <v>2643</v>
      </c>
      <c r="E726">
        <v>1345</v>
      </c>
      <c r="F726">
        <v>1593</v>
      </c>
      <c r="G726">
        <v>1200</v>
      </c>
      <c r="H726">
        <v>0</v>
      </c>
      <c r="I726">
        <v>13.45</v>
      </c>
      <c r="J726">
        <v>15.93</v>
      </c>
      <c r="K726">
        <v>12</v>
      </c>
      <c r="L726">
        <v>0</v>
      </c>
    </row>
    <row r="727" spans="1:12" x14ac:dyDescent="0.25">
      <c r="A727">
        <v>25301010</v>
      </c>
      <c r="C727">
        <v>0</v>
      </c>
      <c r="D727" t="s">
        <v>2644</v>
      </c>
      <c r="E727">
        <v>1345</v>
      </c>
      <c r="F727">
        <v>1593</v>
      </c>
      <c r="G727">
        <v>1200</v>
      </c>
      <c r="H727">
        <v>0</v>
      </c>
      <c r="I727">
        <v>13.45</v>
      </c>
      <c r="J727">
        <v>15.93</v>
      </c>
      <c r="K727">
        <v>12</v>
      </c>
      <c r="L727">
        <v>0</v>
      </c>
    </row>
    <row r="728" spans="1:12" x14ac:dyDescent="0.25">
      <c r="A728">
        <v>25301090</v>
      </c>
      <c r="C728">
        <v>0</v>
      </c>
      <c r="D728" t="s">
        <v>2645</v>
      </c>
      <c r="E728">
        <v>1345</v>
      </c>
      <c r="F728">
        <v>1593</v>
      </c>
      <c r="G728">
        <v>1200</v>
      </c>
      <c r="H728">
        <v>0</v>
      </c>
      <c r="I728">
        <v>13.45</v>
      </c>
      <c r="J728">
        <v>15.93</v>
      </c>
      <c r="K728">
        <v>12</v>
      </c>
      <c r="L728">
        <v>0</v>
      </c>
    </row>
    <row r="729" spans="1:12" x14ac:dyDescent="0.25">
      <c r="A729">
        <v>25302000</v>
      </c>
      <c r="C729">
        <v>0</v>
      </c>
      <c r="D729" t="s">
        <v>2646</v>
      </c>
      <c r="E729">
        <v>1345</v>
      </c>
      <c r="F729">
        <v>1593</v>
      </c>
      <c r="G729">
        <v>1200</v>
      </c>
      <c r="H729">
        <v>0</v>
      </c>
      <c r="I729">
        <v>13.45</v>
      </c>
      <c r="J729">
        <v>15.93</v>
      </c>
      <c r="K729">
        <v>12</v>
      </c>
      <c r="L729">
        <v>0</v>
      </c>
    </row>
    <row r="730" spans="1:12" x14ac:dyDescent="0.25">
      <c r="A730">
        <v>25309010</v>
      </c>
      <c r="C730">
        <v>0</v>
      </c>
      <c r="D730" t="s">
        <v>2647</v>
      </c>
      <c r="E730">
        <v>1345</v>
      </c>
      <c r="F730">
        <v>1593</v>
      </c>
      <c r="G730">
        <v>1200</v>
      </c>
      <c r="H730">
        <v>0</v>
      </c>
      <c r="I730">
        <v>13.45</v>
      </c>
      <c r="J730">
        <v>15.93</v>
      </c>
      <c r="K730">
        <v>12</v>
      </c>
      <c r="L730">
        <v>0</v>
      </c>
    </row>
    <row r="731" spans="1:12" x14ac:dyDescent="0.25">
      <c r="A731">
        <v>25309020</v>
      </c>
      <c r="C731">
        <v>0</v>
      </c>
      <c r="D731" t="s">
        <v>2648</v>
      </c>
      <c r="E731">
        <v>1345</v>
      </c>
      <c r="F731">
        <v>1593</v>
      </c>
      <c r="G731">
        <v>1200</v>
      </c>
      <c r="H731">
        <v>0</v>
      </c>
      <c r="I731">
        <v>13.45</v>
      </c>
      <c r="J731">
        <v>15.93</v>
      </c>
      <c r="K731">
        <v>12</v>
      </c>
      <c r="L731">
        <v>0</v>
      </c>
    </row>
    <row r="732" spans="1:12" x14ac:dyDescent="0.25">
      <c r="A732">
        <v>25309030</v>
      </c>
      <c r="C732">
        <v>0</v>
      </c>
      <c r="D732" t="s">
        <v>27</v>
      </c>
      <c r="E732">
        <v>1345</v>
      </c>
      <c r="F732">
        <v>1593</v>
      </c>
      <c r="G732">
        <v>1200</v>
      </c>
      <c r="H732">
        <v>0</v>
      </c>
      <c r="I732">
        <v>13.45</v>
      </c>
      <c r="J732">
        <v>15.93</v>
      </c>
      <c r="K732">
        <v>12</v>
      </c>
      <c r="L732">
        <v>0</v>
      </c>
    </row>
    <row r="733" spans="1:12" x14ac:dyDescent="0.25">
      <c r="A733">
        <v>25309040</v>
      </c>
      <c r="C733">
        <v>0</v>
      </c>
      <c r="D733" t="s">
        <v>28</v>
      </c>
      <c r="E733">
        <v>1345</v>
      </c>
      <c r="F733">
        <v>1593</v>
      </c>
      <c r="G733">
        <v>1200</v>
      </c>
      <c r="H733">
        <v>0</v>
      </c>
      <c r="I733">
        <v>13.45</v>
      </c>
      <c r="J733">
        <v>15.93</v>
      </c>
      <c r="K733">
        <v>12</v>
      </c>
      <c r="L733">
        <v>0</v>
      </c>
    </row>
    <row r="734" spans="1:12" x14ac:dyDescent="0.25">
      <c r="A734">
        <v>25309090</v>
      </c>
      <c r="C734">
        <v>0</v>
      </c>
      <c r="D734" t="s">
        <v>2649</v>
      </c>
      <c r="E734">
        <v>1345</v>
      </c>
      <c r="F734">
        <v>1593</v>
      </c>
      <c r="G734">
        <v>1200</v>
      </c>
      <c r="H734">
        <v>0</v>
      </c>
      <c r="I734">
        <v>13.45</v>
      </c>
      <c r="J734">
        <v>15.93</v>
      </c>
      <c r="K734">
        <v>12</v>
      </c>
      <c r="L734">
        <v>0</v>
      </c>
    </row>
    <row r="735" spans="1:12" x14ac:dyDescent="0.25">
      <c r="A735">
        <v>26011100</v>
      </c>
      <c r="C735">
        <v>0</v>
      </c>
      <c r="D735" t="s">
        <v>2650</v>
      </c>
      <c r="E735">
        <v>1345</v>
      </c>
      <c r="F735">
        <v>1545</v>
      </c>
      <c r="G735">
        <v>1800</v>
      </c>
      <c r="H735">
        <v>0</v>
      </c>
      <c r="I735">
        <v>13.45</v>
      </c>
      <c r="J735">
        <v>15.45</v>
      </c>
      <c r="K735">
        <v>18</v>
      </c>
      <c r="L735">
        <v>0</v>
      </c>
    </row>
    <row r="736" spans="1:12" x14ac:dyDescent="0.25">
      <c r="A736">
        <v>26011210</v>
      </c>
      <c r="C736">
        <v>0</v>
      </c>
      <c r="D736" t="s">
        <v>10511</v>
      </c>
      <c r="E736">
        <v>1345</v>
      </c>
      <c r="F736">
        <v>1545</v>
      </c>
      <c r="G736">
        <v>1800</v>
      </c>
      <c r="H736">
        <v>0</v>
      </c>
      <c r="I736">
        <v>13.45</v>
      </c>
      <c r="J736">
        <v>15.45</v>
      </c>
      <c r="K736">
        <v>18</v>
      </c>
      <c r="L736">
        <v>0</v>
      </c>
    </row>
    <row r="737" spans="1:12" x14ac:dyDescent="0.25">
      <c r="A737">
        <v>26011290</v>
      </c>
      <c r="C737">
        <v>0</v>
      </c>
      <c r="D737" t="s">
        <v>2651</v>
      </c>
      <c r="E737">
        <v>1345</v>
      </c>
      <c r="F737">
        <v>1545</v>
      </c>
      <c r="G737">
        <v>1800</v>
      </c>
      <c r="H737">
        <v>0</v>
      </c>
      <c r="I737">
        <v>13.45</v>
      </c>
      <c r="J737">
        <v>15.45</v>
      </c>
      <c r="K737">
        <v>18</v>
      </c>
      <c r="L737">
        <v>0</v>
      </c>
    </row>
    <row r="738" spans="1:12" x14ac:dyDescent="0.25">
      <c r="A738">
        <v>26012000</v>
      </c>
      <c r="C738">
        <v>0</v>
      </c>
      <c r="D738" t="s">
        <v>2652</v>
      </c>
      <c r="E738">
        <v>1345</v>
      </c>
      <c r="F738">
        <v>1545</v>
      </c>
      <c r="G738">
        <v>1800</v>
      </c>
      <c r="H738">
        <v>0</v>
      </c>
      <c r="I738">
        <v>13.45</v>
      </c>
      <c r="J738">
        <v>15.45</v>
      </c>
      <c r="K738">
        <v>18</v>
      </c>
      <c r="L738">
        <v>0</v>
      </c>
    </row>
    <row r="739" spans="1:12" x14ac:dyDescent="0.25">
      <c r="A739">
        <v>26020010</v>
      </c>
      <c r="C739">
        <v>0</v>
      </c>
      <c r="D739" t="s">
        <v>2653</v>
      </c>
      <c r="E739">
        <v>1345</v>
      </c>
      <c r="F739">
        <v>1545</v>
      </c>
      <c r="G739">
        <v>1800</v>
      </c>
      <c r="H739">
        <v>0</v>
      </c>
      <c r="I739">
        <v>13.45</v>
      </c>
      <c r="J739">
        <v>15.45</v>
      </c>
      <c r="K739">
        <v>18</v>
      </c>
      <c r="L739">
        <v>0</v>
      </c>
    </row>
    <row r="740" spans="1:12" x14ac:dyDescent="0.25">
      <c r="A740">
        <v>26020090</v>
      </c>
      <c r="C740">
        <v>0</v>
      </c>
      <c r="D740" t="s">
        <v>2654</v>
      </c>
      <c r="E740">
        <v>1345</v>
      </c>
      <c r="F740">
        <v>1545</v>
      </c>
      <c r="G740">
        <v>1800</v>
      </c>
      <c r="H740">
        <v>0</v>
      </c>
      <c r="I740">
        <v>13.45</v>
      </c>
      <c r="J740">
        <v>15.45</v>
      </c>
      <c r="K740">
        <v>18</v>
      </c>
      <c r="L740">
        <v>0</v>
      </c>
    </row>
    <row r="741" spans="1:12" x14ac:dyDescent="0.25">
      <c r="A741">
        <v>26030010</v>
      </c>
      <c r="C741">
        <v>0</v>
      </c>
      <c r="D741" t="s">
        <v>2655</v>
      </c>
      <c r="E741">
        <v>1345</v>
      </c>
      <c r="F741">
        <v>1545</v>
      </c>
      <c r="G741">
        <v>1800</v>
      </c>
      <c r="H741">
        <v>0</v>
      </c>
      <c r="I741">
        <v>13.45</v>
      </c>
      <c r="J741">
        <v>15.45</v>
      </c>
      <c r="K741">
        <v>18</v>
      </c>
      <c r="L741">
        <v>0</v>
      </c>
    </row>
    <row r="742" spans="1:12" x14ac:dyDescent="0.25">
      <c r="A742">
        <v>26030090</v>
      </c>
      <c r="C742">
        <v>0</v>
      </c>
      <c r="D742" t="s">
        <v>2656</v>
      </c>
      <c r="E742">
        <v>1345</v>
      </c>
      <c r="F742">
        <v>1545</v>
      </c>
      <c r="G742">
        <v>1800</v>
      </c>
      <c r="H742">
        <v>0</v>
      </c>
      <c r="I742">
        <v>13.45</v>
      </c>
      <c r="J742">
        <v>15.45</v>
      </c>
      <c r="K742">
        <v>18</v>
      </c>
      <c r="L742">
        <v>0</v>
      </c>
    </row>
    <row r="743" spans="1:12" x14ac:dyDescent="0.25">
      <c r="A743">
        <v>26040000</v>
      </c>
      <c r="C743">
        <v>0</v>
      </c>
      <c r="D743" t="s">
        <v>2657</v>
      </c>
      <c r="E743">
        <v>1345</v>
      </c>
      <c r="F743">
        <v>1545</v>
      </c>
      <c r="G743">
        <v>1800</v>
      </c>
      <c r="H743">
        <v>0</v>
      </c>
      <c r="I743">
        <v>13.45</v>
      </c>
      <c r="J743">
        <v>15.45</v>
      </c>
      <c r="K743">
        <v>18</v>
      </c>
      <c r="L743">
        <v>0</v>
      </c>
    </row>
    <row r="744" spans="1:12" x14ac:dyDescent="0.25">
      <c r="A744">
        <v>26050000</v>
      </c>
      <c r="C744">
        <v>0</v>
      </c>
      <c r="D744" t="s">
        <v>2658</v>
      </c>
      <c r="E744">
        <v>1345</v>
      </c>
      <c r="F744">
        <v>1545</v>
      </c>
      <c r="G744">
        <v>1800</v>
      </c>
      <c r="H744">
        <v>0</v>
      </c>
      <c r="I744">
        <v>13.45</v>
      </c>
      <c r="J744">
        <v>15.45</v>
      </c>
      <c r="K744">
        <v>18</v>
      </c>
      <c r="L744">
        <v>0</v>
      </c>
    </row>
    <row r="745" spans="1:12" x14ac:dyDescent="0.25">
      <c r="A745">
        <v>26060011</v>
      </c>
      <c r="C745">
        <v>0</v>
      </c>
      <c r="D745" t="s">
        <v>2659</v>
      </c>
      <c r="E745">
        <v>1345</v>
      </c>
      <c r="F745">
        <v>1545</v>
      </c>
      <c r="G745">
        <v>1800</v>
      </c>
      <c r="H745">
        <v>0</v>
      </c>
      <c r="I745">
        <v>13.45</v>
      </c>
      <c r="J745">
        <v>15.45</v>
      </c>
      <c r="K745">
        <v>18</v>
      </c>
      <c r="L745">
        <v>0</v>
      </c>
    </row>
    <row r="746" spans="1:12" x14ac:dyDescent="0.25">
      <c r="A746">
        <v>26060012</v>
      </c>
      <c r="C746">
        <v>0</v>
      </c>
      <c r="D746" t="s">
        <v>2660</v>
      </c>
      <c r="E746">
        <v>1345</v>
      </c>
      <c r="F746">
        <v>1545</v>
      </c>
      <c r="G746">
        <v>1800</v>
      </c>
      <c r="H746">
        <v>0</v>
      </c>
      <c r="I746">
        <v>13.45</v>
      </c>
      <c r="J746">
        <v>15.45</v>
      </c>
      <c r="K746">
        <v>18</v>
      </c>
      <c r="L746">
        <v>0</v>
      </c>
    </row>
    <row r="747" spans="1:12" x14ac:dyDescent="0.25">
      <c r="A747">
        <v>26060090</v>
      </c>
      <c r="C747">
        <v>0</v>
      </c>
      <c r="D747" t="s">
        <v>2661</v>
      </c>
      <c r="E747">
        <v>1345</v>
      </c>
      <c r="F747">
        <v>1545</v>
      </c>
      <c r="G747">
        <v>1800</v>
      </c>
      <c r="H747">
        <v>0</v>
      </c>
      <c r="I747">
        <v>13.45</v>
      </c>
      <c r="J747">
        <v>15.45</v>
      </c>
      <c r="K747">
        <v>18</v>
      </c>
      <c r="L747">
        <v>0</v>
      </c>
    </row>
    <row r="748" spans="1:12" x14ac:dyDescent="0.25">
      <c r="A748">
        <v>26070000</v>
      </c>
      <c r="C748">
        <v>0</v>
      </c>
      <c r="D748" t="s">
        <v>2662</v>
      </c>
      <c r="E748">
        <v>1345</v>
      </c>
      <c r="F748">
        <v>1593</v>
      </c>
      <c r="G748">
        <v>1800</v>
      </c>
      <c r="H748">
        <v>0</v>
      </c>
      <c r="I748">
        <v>13.45</v>
      </c>
      <c r="J748">
        <v>15.93</v>
      </c>
      <c r="K748">
        <v>18</v>
      </c>
      <c r="L748">
        <v>0</v>
      </c>
    </row>
    <row r="749" spans="1:12" x14ac:dyDescent="0.25">
      <c r="A749">
        <v>26080010</v>
      </c>
      <c r="C749">
        <v>0</v>
      </c>
      <c r="D749" t="s">
        <v>2663</v>
      </c>
      <c r="E749">
        <v>1345</v>
      </c>
      <c r="F749">
        <v>1545</v>
      </c>
      <c r="G749">
        <v>1800</v>
      </c>
      <c r="H749">
        <v>0</v>
      </c>
      <c r="I749">
        <v>13.45</v>
      </c>
      <c r="J749">
        <v>15.45</v>
      </c>
      <c r="K749">
        <v>18</v>
      </c>
      <c r="L749">
        <v>0</v>
      </c>
    </row>
    <row r="750" spans="1:12" x14ac:dyDescent="0.25">
      <c r="A750">
        <v>26080090</v>
      </c>
      <c r="C750">
        <v>0</v>
      </c>
      <c r="D750" t="s">
        <v>2664</v>
      </c>
      <c r="E750">
        <v>1345</v>
      </c>
      <c r="F750">
        <v>1545</v>
      </c>
      <c r="G750">
        <v>1800</v>
      </c>
      <c r="H750">
        <v>0</v>
      </c>
      <c r="I750">
        <v>13.45</v>
      </c>
      <c r="J750">
        <v>15.45</v>
      </c>
      <c r="K750">
        <v>18</v>
      </c>
      <c r="L750">
        <v>0</v>
      </c>
    </row>
    <row r="751" spans="1:12" x14ac:dyDescent="0.25">
      <c r="A751">
        <v>26090000</v>
      </c>
      <c r="C751">
        <v>0</v>
      </c>
      <c r="D751" t="s">
        <v>2665</v>
      </c>
      <c r="E751">
        <v>1345</v>
      </c>
      <c r="F751">
        <v>1545</v>
      </c>
      <c r="G751">
        <v>1800</v>
      </c>
      <c r="H751">
        <v>0</v>
      </c>
      <c r="I751">
        <v>13.45</v>
      </c>
      <c r="J751">
        <v>15.45</v>
      </c>
      <c r="K751">
        <v>18</v>
      </c>
      <c r="L751">
        <v>0</v>
      </c>
    </row>
    <row r="752" spans="1:12" x14ac:dyDescent="0.25">
      <c r="A752">
        <v>26100010</v>
      </c>
      <c r="C752">
        <v>0</v>
      </c>
      <c r="D752" t="s">
        <v>2666</v>
      </c>
      <c r="E752">
        <v>1345</v>
      </c>
      <c r="F752">
        <v>1545</v>
      </c>
      <c r="G752">
        <v>1800</v>
      </c>
      <c r="H752">
        <v>0</v>
      </c>
      <c r="I752">
        <v>13.45</v>
      </c>
      <c r="J752">
        <v>15.45</v>
      </c>
      <c r="K752">
        <v>18</v>
      </c>
      <c r="L752">
        <v>0</v>
      </c>
    </row>
    <row r="753" spans="1:12" x14ac:dyDescent="0.25">
      <c r="A753">
        <v>26100090</v>
      </c>
      <c r="C753">
        <v>0</v>
      </c>
      <c r="D753" t="s">
        <v>2667</v>
      </c>
      <c r="E753">
        <v>1345</v>
      </c>
      <c r="F753">
        <v>1545</v>
      </c>
      <c r="G753">
        <v>1800</v>
      </c>
      <c r="H753">
        <v>0</v>
      </c>
      <c r="I753">
        <v>13.45</v>
      </c>
      <c r="J753">
        <v>15.45</v>
      </c>
      <c r="K753">
        <v>18</v>
      </c>
      <c r="L753">
        <v>0</v>
      </c>
    </row>
    <row r="754" spans="1:12" x14ac:dyDescent="0.25">
      <c r="A754">
        <v>26110000</v>
      </c>
      <c r="C754">
        <v>0</v>
      </c>
      <c r="D754" t="s">
        <v>2668</v>
      </c>
      <c r="E754">
        <v>1345</v>
      </c>
      <c r="F754">
        <v>1545</v>
      </c>
      <c r="G754">
        <v>1800</v>
      </c>
      <c r="H754">
        <v>0</v>
      </c>
      <c r="I754">
        <v>13.45</v>
      </c>
      <c r="J754">
        <v>15.45</v>
      </c>
      <c r="K754">
        <v>18</v>
      </c>
      <c r="L754">
        <v>0</v>
      </c>
    </row>
    <row r="755" spans="1:12" x14ac:dyDescent="0.25">
      <c r="A755">
        <v>26121000</v>
      </c>
      <c r="C755">
        <v>0</v>
      </c>
      <c r="D755" t="s">
        <v>2669</v>
      </c>
      <c r="E755">
        <v>1345</v>
      </c>
      <c r="F755">
        <v>1593</v>
      </c>
      <c r="G755">
        <v>1800</v>
      </c>
      <c r="H755">
        <v>0</v>
      </c>
      <c r="I755">
        <v>13.45</v>
      </c>
      <c r="J755">
        <v>15.93</v>
      </c>
      <c r="K755">
        <v>18</v>
      </c>
      <c r="L755">
        <v>0</v>
      </c>
    </row>
    <row r="756" spans="1:12" x14ac:dyDescent="0.25">
      <c r="A756">
        <v>26122000</v>
      </c>
      <c r="C756">
        <v>0</v>
      </c>
      <c r="D756" t="s">
        <v>2670</v>
      </c>
      <c r="E756">
        <v>1345</v>
      </c>
      <c r="F756">
        <v>1593</v>
      </c>
      <c r="G756">
        <v>1800</v>
      </c>
      <c r="H756">
        <v>0</v>
      </c>
      <c r="I756">
        <v>13.45</v>
      </c>
      <c r="J756">
        <v>15.93</v>
      </c>
      <c r="K756">
        <v>18</v>
      </c>
      <c r="L756">
        <v>0</v>
      </c>
    </row>
    <row r="757" spans="1:12" x14ac:dyDescent="0.25">
      <c r="A757">
        <v>26131010</v>
      </c>
      <c r="C757">
        <v>0</v>
      </c>
      <c r="D757" t="s">
        <v>2671</v>
      </c>
      <c r="E757">
        <v>1345</v>
      </c>
      <c r="F757">
        <v>1545</v>
      </c>
      <c r="G757">
        <v>1800</v>
      </c>
      <c r="H757">
        <v>0</v>
      </c>
      <c r="I757">
        <v>13.45</v>
      </c>
      <c r="J757">
        <v>15.45</v>
      </c>
      <c r="K757">
        <v>18</v>
      </c>
      <c r="L757">
        <v>0</v>
      </c>
    </row>
    <row r="758" spans="1:12" x14ac:dyDescent="0.25">
      <c r="A758">
        <v>26131090</v>
      </c>
      <c r="C758">
        <v>0</v>
      </c>
      <c r="D758" t="s">
        <v>2672</v>
      </c>
      <c r="E758">
        <v>1345</v>
      </c>
      <c r="F758">
        <v>1545</v>
      </c>
      <c r="G758">
        <v>1800</v>
      </c>
      <c r="H758">
        <v>0</v>
      </c>
      <c r="I758">
        <v>13.45</v>
      </c>
      <c r="J758">
        <v>15.45</v>
      </c>
      <c r="K758">
        <v>18</v>
      </c>
      <c r="L758">
        <v>0</v>
      </c>
    </row>
    <row r="759" spans="1:12" x14ac:dyDescent="0.25">
      <c r="A759">
        <v>26139010</v>
      </c>
      <c r="C759">
        <v>0</v>
      </c>
      <c r="D759" t="s">
        <v>2673</v>
      </c>
      <c r="E759">
        <v>1345</v>
      </c>
      <c r="F759">
        <v>1545</v>
      </c>
      <c r="G759">
        <v>1800</v>
      </c>
      <c r="H759">
        <v>0</v>
      </c>
      <c r="I759">
        <v>13.45</v>
      </c>
      <c r="J759">
        <v>15.45</v>
      </c>
      <c r="K759">
        <v>18</v>
      </c>
      <c r="L759">
        <v>0</v>
      </c>
    </row>
    <row r="760" spans="1:12" x14ac:dyDescent="0.25">
      <c r="A760">
        <v>26139090</v>
      </c>
      <c r="C760">
        <v>0</v>
      </c>
      <c r="D760" t="s">
        <v>2674</v>
      </c>
      <c r="E760">
        <v>1345</v>
      </c>
      <c r="F760">
        <v>1545</v>
      </c>
      <c r="G760">
        <v>1800</v>
      </c>
      <c r="H760">
        <v>0</v>
      </c>
      <c r="I760">
        <v>13.45</v>
      </c>
      <c r="J760">
        <v>15.45</v>
      </c>
      <c r="K760">
        <v>18</v>
      </c>
      <c r="L760">
        <v>0</v>
      </c>
    </row>
    <row r="761" spans="1:12" x14ac:dyDescent="0.25">
      <c r="A761">
        <v>26140010</v>
      </c>
      <c r="C761">
        <v>0</v>
      </c>
      <c r="D761" t="s">
        <v>2675</v>
      </c>
      <c r="E761">
        <v>1345</v>
      </c>
      <c r="F761">
        <v>1545</v>
      </c>
      <c r="G761">
        <v>1800</v>
      </c>
      <c r="H761">
        <v>0</v>
      </c>
      <c r="I761">
        <v>13.45</v>
      </c>
      <c r="J761">
        <v>15.45</v>
      </c>
      <c r="K761">
        <v>18</v>
      </c>
      <c r="L761">
        <v>0</v>
      </c>
    </row>
    <row r="762" spans="1:12" x14ac:dyDescent="0.25">
      <c r="A762">
        <v>26140090</v>
      </c>
      <c r="C762">
        <v>0</v>
      </c>
      <c r="D762" t="s">
        <v>2676</v>
      </c>
      <c r="E762">
        <v>1345</v>
      </c>
      <c r="F762">
        <v>1545</v>
      </c>
      <c r="G762">
        <v>1800</v>
      </c>
      <c r="H762">
        <v>0</v>
      </c>
      <c r="I762">
        <v>13.45</v>
      </c>
      <c r="J762">
        <v>15.45</v>
      </c>
      <c r="K762">
        <v>18</v>
      </c>
      <c r="L762">
        <v>0</v>
      </c>
    </row>
    <row r="763" spans="1:12" x14ac:dyDescent="0.25">
      <c r="A763">
        <v>26151010</v>
      </c>
      <c r="C763">
        <v>0</v>
      </c>
      <c r="D763" t="s">
        <v>2677</v>
      </c>
      <c r="E763">
        <v>1345</v>
      </c>
      <c r="F763">
        <v>1545</v>
      </c>
      <c r="G763">
        <v>1800</v>
      </c>
      <c r="H763">
        <v>0</v>
      </c>
      <c r="I763">
        <v>13.45</v>
      </c>
      <c r="J763">
        <v>15.45</v>
      </c>
      <c r="K763">
        <v>18</v>
      </c>
      <c r="L763">
        <v>0</v>
      </c>
    </row>
    <row r="764" spans="1:12" x14ac:dyDescent="0.25">
      <c r="A764">
        <v>26151020</v>
      </c>
      <c r="C764">
        <v>0</v>
      </c>
      <c r="D764" t="s">
        <v>2678</v>
      </c>
      <c r="E764">
        <v>1345</v>
      </c>
      <c r="F764">
        <v>1545</v>
      </c>
      <c r="G764">
        <v>1800</v>
      </c>
      <c r="H764">
        <v>0</v>
      </c>
      <c r="I764">
        <v>13.45</v>
      </c>
      <c r="J764">
        <v>15.45</v>
      </c>
      <c r="K764">
        <v>18</v>
      </c>
      <c r="L764">
        <v>0</v>
      </c>
    </row>
    <row r="765" spans="1:12" x14ac:dyDescent="0.25">
      <c r="A765">
        <v>26151090</v>
      </c>
      <c r="C765">
        <v>0</v>
      </c>
      <c r="D765" t="s">
        <v>2679</v>
      </c>
      <c r="E765">
        <v>1345</v>
      </c>
      <c r="F765">
        <v>1545</v>
      </c>
      <c r="G765">
        <v>1800</v>
      </c>
      <c r="H765">
        <v>0</v>
      </c>
      <c r="I765">
        <v>13.45</v>
      </c>
      <c r="J765">
        <v>15.45</v>
      </c>
      <c r="K765">
        <v>18</v>
      </c>
      <c r="L765">
        <v>0</v>
      </c>
    </row>
    <row r="766" spans="1:12" x14ac:dyDescent="0.25">
      <c r="A766">
        <v>26159000</v>
      </c>
      <c r="C766">
        <v>0</v>
      </c>
      <c r="D766" t="s">
        <v>2680</v>
      </c>
      <c r="E766">
        <v>1345</v>
      </c>
      <c r="F766">
        <v>1545</v>
      </c>
      <c r="G766">
        <v>1800</v>
      </c>
      <c r="H766">
        <v>0</v>
      </c>
      <c r="I766">
        <v>13.45</v>
      </c>
      <c r="J766">
        <v>15.45</v>
      </c>
      <c r="K766">
        <v>18</v>
      </c>
      <c r="L766">
        <v>0</v>
      </c>
    </row>
    <row r="767" spans="1:12" x14ac:dyDescent="0.25">
      <c r="A767">
        <v>26161000</v>
      </c>
      <c r="C767">
        <v>0</v>
      </c>
      <c r="D767" t="s">
        <v>2681</v>
      </c>
      <c r="E767">
        <v>1345</v>
      </c>
      <c r="F767">
        <v>1545</v>
      </c>
      <c r="G767">
        <v>1800</v>
      </c>
      <c r="H767">
        <v>0</v>
      </c>
      <c r="I767">
        <v>13.45</v>
      </c>
      <c r="J767">
        <v>15.45</v>
      </c>
      <c r="K767">
        <v>18</v>
      </c>
      <c r="L767">
        <v>0</v>
      </c>
    </row>
    <row r="768" spans="1:12" x14ac:dyDescent="0.25">
      <c r="A768">
        <v>26169000</v>
      </c>
      <c r="C768">
        <v>0</v>
      </c>
      <c r="D768" t="s">
        <v>2682</v>
      </c>
      <c r="E768">
        <v>1345</v>
      </c>
      <c r="F768">
        <v>1593</v>
      </c>
      <c r="G768">
        <v>1800</v>
      </c>
      <c r="H768">
        <v>0</v>
      </c>
      <c r="I768">
        <v>13.45</v>
      </c>
      <c r="J768">
        <v>15.93</v>
      </c>
      <c r="K768">
        <v>18</v>
      </c>
      <c r="L768">
        <v>0</v>
      </c>
    </row>
    <row r="769" spans="1:12" x14ac:dyDescent="0.25">
      <c r="A769">
        <v>26171000</v>
      </c>
      <c r="C769">
        <v>0</v>
      </c>
      <c r="D769" t="s">
        <v>2683</v>
      </c>
      <c r="E769">
        <v>1345</v>
      </c>
      <c r="F769">
        <v>1545</v>
      </c>
      <c r="G769">
        <v>1800</v>
      </c>
      <c r="H769">
        <v>0</v>
      </c>
      <c r="I769">
        <v>13.45</v>
      </c>
      <c r="J769">
        <v>15.45</v>
      </c>
      <c r="K769">
        <v>18</v>
      </c>
      <c r="L769">
        <v>0</v>
      </c>
    </row>
    <row r="770" spans="1:12" x14ac:dyDescent="0.25">
      <c r="A770">
        <v>26179000</v>
      </c>
      <c r="C770">
        <v>0</v>
      </c>
      <c r="D770" t="s">
        <v>2684</v>
      </c>
      <c r="E770">
        <v>1345</v>
      </c>
      <c r="F770">
        <v>1545</v>
      </c>
      <c r="G770">
        <v>1800</v>
      </c>
      <c r="H770">
        <v>0</v>
      </c>
      <c r="I770">
        <v>13.45</v>
      </c>
      <c r="J770">
        <v>15.45</v>
      </c>
      <c r="K770">
        <v>18</v>
      </c>
      <c r="L770">
        <v>0</v>
      </c>
    </row>
    <row r="771" spans="1:12" x14ac:dyDescent="0.25">
      <c r="A771">
        <v>26180000</v>
      </c>
      <c r="C771">
        <v>0</v>
      </c>
      <c r="D771" t="s">
        <v>2685</v>
      </c>
      <c r="E771">
        <v>1345</v>
      </c>
      <c r="F771">
        <v>1593</v>
      </c>
      <c r="G771">
        <v>1200</v>
      </c>
      <c r="H771">
        <v>0</v>
      </c>
      <c r="I771">
        <v>13.45</v>
      </c>
      <c r="J771">
        <v>15.93</v>
      </c>
      <c r="K771">
        <v>12</v>
      </c>
      <c r="L771">
        <v>0</v>
      </c>
    </row>
    <row r="772" spans="1:12" x14ac:dyDescent="0.25">
      <c r="A772">
        <v>26190000</v>
      </c>
      <c r="C772">
        <v>0</v>
      </c>
      <c r="D772" t="s">
        <v>2686</v>
      </c>
      <c r="E772">
        <v>1345</v>
      </c>
      <c r="F772">
        <v>1593</v>
      </c>
      <c r="G772">
        <v>1800</v>
      </c>
      <c r="H772">
        <v>0</v>
      </c>
      <c r="I772">
        <v>13.45</v>
      </c>
      <c r="J772">
        <v>15.93</v>
      </c>
      <c r="K772">
        <v>18</v>
      </c>
      <c r="L772">
        <v>0</v>
      </c>
    </row>
    <row r="773" spans="1:12" x14ac:dyDescent="0.25">
      <c r="A773">
        <v>26201100</v>
      </c>
      <c r="C773">
        <v>0</v>
      </c>
      <c r="D773" t="s">
        <v>2687</v>
      </c>
      <c r="E773">
        <v>1345</v>
      </c>
      <c r="F773">
        <v>1593</v>
      </c>
      <c r="G773">
        <v>1800</v>
      </c>
      <c r="H773">
        <v>0</v>
      </c>
      <c r="I773">
        <v>13.45</v>
      </c>
      <c r="J773">
        <v>15.93</v>
      </c>
      <c r="K773">
        <v>18</v>
      </c>
      <c r="L773">
        <v>0</v>
      </c>
    </row>
    <row r="774" spans="1:12" x14ac:dyDescent="0.25">
      <c r="A774">
        <v>26201900</v>
      </c>
      <c r="C774">
        <v>0</v>
      </c>
      <c r="D774" t="s">
        <v>2688</v>
      </c>
      <c r="E774">
        <v>1345</v>
      </c>
      <c r="F774">
        <v>1593</v>
      </c>
      <c r="G774">
        <v>1800</v>
      </c>
      <c r="H774">
        <v>0</v>
      </c>
      <c r="I774">
        <v>13.45</v>
      </c>
      <c r="J774">
        <v>15.93</v>
      </c>
      <c r="K774">
        <v>18</v>
      </c>
      <c r="L774">
        <v>0</v>
      </c>
    </row>
    <row r="775" spans="1:12" x14ac:dyDescent="0.25">
      <c r="A775">
        <v>26202100</v>
      </c>
      <c r="C775">
        <v>0</v>
      </c>
      <c r="D775" t="s">
        <v>2689</v>
      </c>
      <c r="E775">
        <v>1345</v>
      </c>
      <c r="F775">
        <v>1593</v>
      </c>
      <c r="G775">
        <v>1800</v>
      </c>
      <c r="H775">
        <v>0</v>
      </c>
      <c r="I775">
        <v>13.45</v>
      </c>
      <c r="J775">
        <v>15.93</v>
      </c>
      <c r="K775">
        <v>18</v>
      </c>
      <c r="L775">
        <v>0</v>
      </c>
    </row>
    <row r="776" spans="1:12" x14ac:dyDescent="0.25">
      <c r="A776">
        <v>26202900</v>
      </c>
      <c r="C776">
        <v>0</v>
      </c>
      <c r="D776" t="s">
        <v>2690</v>
      </c>
      <c r="E776">
        <v>1345</v>
      </c>
      <c r="F776">
        <v>1593</v>
      </c>
      <c r="G776">
        <v>1800</v>
      </c>
      <c r="H776">
        <v>0</v>
      </c>
      <c r="I776">
        <v>13.45</v>
      </c>
      <c r="J776">
        <v>15.93</v>
      </c>
      <c r="K776">
        <v>18</v>
      </c>
      <c r="L776">
        <v>0</v>
      </c>
    </row>
    <row r="777" spans="1:12" x14ac:dyDescent="0.25">
      <c r="A777">
        <v>26203000</v>
      </c>
      <c r="C777">
        <v>0</v>
      </c>
      <c r="D777" t="s">
        <v>2691</v>
      </c>
      <c r="E777">
        <v>1345</v>
      </c>
      <c r="F777">
        <v>1593</v>
      </c>
      <c r="G777">
        <v>1800</v>
      </c>
      <c r="H777">
        <v>0</v>
      </c>
      <c r="I777">
        <v>13.45</v>
      </c>
      <c r="J777">
        <v>15.93</v>
      </c>
      <c r="K777">
        <v>18</v>
      </c>
      <c r="L777">
        <v>0</v>
      </c>
    </row>
    <row r="778" spans="1:12" x14ac:dyDescent="0.25">
      <c r="A778">
        <v>26204000</v>
      </c>
      <c r="C778">
        <v>0</v>
      </c>
      <c r="D778" t="s">
        <v>2692</v>
      </c>
      <c r="E778">
        <v>1345</v>
      </c>
      <c r="F778">
        <v>1593</v>
      </c>
      <c r="G778">
        <v>1800</v>
      </c>
      <c r="H778">
        <v>0</v>
      </c>
      <c r="I778">
        <v>13.45</v>
      </c>
      <c r="J778">
        <v>15.93</v>
      </c>
      <c r="K778">
        <v>18</v>
      </c>
      <c r="L778">
        <v>0</v>
      </c>
    </row>
    <row r="779" spans="1:12" x14ac:dyDescent="0.25">
      <c r="A779">
        <v>26206000</v>
      </c>
      <c r="C779">
        <v>0</v>
      </c>
      <c r="D779" t="s">
        <v>2693</v>
      </c>
      <c r="E779">
        <v>1345</v>
      </c>
      <c r="F779">
        <v>1593</v>
      </c>
      <c r="G779">
        <v>1800</v>
      </c>
      <c r="H779">
        <v>0</v>
      </c>
      <c r="I779">
        <v>13.45</v>
      </c>
      <c r="J779">
        <v>15.93</v>
      </c>
      <c r="K779">
        <v>18</v>
      </c>
      <c r="L779">
        <v>0</v>
      </c>
    </row>
    <row r="780" spans="1:12" x14ac:dyDescent="0.25">
      <c r="A780">
        <v>26209100</v>
      </c>
      <c r="C780">
        <v>0</v>
      </c>
      <c r="D780" t="s">
        <v>10512</v>
      </c>
      <c r="E780">
        <v>1345</v>
      </c>
      <c r="F780">
        <v>1593</v>
      </c>
      <c r="G780">
        <v>1800</v>
      </c>
      <c r="H780">
        <v>0</v>
      </c>
      <c r="I780">
        <v>13.45</v>
      </c>
      <c r="J780">
        <v>15.93</v>
      </c>
      <c r="K780">
        <v>18</v>
      </c>
      <c r="L780">
        <v>0</v>
      </c>
    </row>
    <row r="781" spans="1:12" x14ac:dyDescent="0.25">
      <c r="A781">
        <v>26209910</v>
      </c>
      <c r="C781">
        <v>0</v>
      </c>
      <c r="D781" t="s">
        <v>2694</v>
      </c>
      <c r="E781">
        <v>1345</v>
      </c>
      <c r="F781">
        <v>1545</v>
      </c>
      <c r="G781">
        <v>1800</v>
      </c>
      <c r="H781">
        <v>0</v>
      </c>
      <c r="I781">
        <v>13.45</v>
      </c>
      <c r="J781">
        <v>15.45</v>
      </c>
      <c r="K781">
        <v>18</v>
      </c>
      <c r="L781">
        <v>0</v>
      </c>
    </row>
    <row r="782" spans="1:12" x14ac:dyDescent="0.25">
      <c r="A782">
        <v>26209990</v>
      </c>
      <c r="C782">
        <v>0</v>
      </c>
      <c r="D782" t="s">
        <v>2695</v>
      </c>
      <c r="E782">
        <v>1345</v>
      </c>
      <c r="F782">
        <v>1593</v>
      </c>
      <c r="G782">
        <v>1800</v>
      </c>
      <c r="H782">
        <v>0</v>
      </c>
      <c r="I782">
        <v>13.45</v>
      </c>
      <c r="J782">
        <v>15.93</v>
      </c>
      <c r="K782">
        <v>18</v>
      </c>
      <c r="L782">
        <v>0</v>
      </c>
    </row>
    <row r="783" spans="1:12" x14ac:dyDescent="0.25">
      <c r="A783">
        <v>26211000</v>
      </c>
      <c r="C783">
        <v>0</v>
      </c>
      <c r="D783" t="s">
        <v>2696</v>
      </c>
      <c r="E783">
        <v>1345</v>
      </c>
      <c r="F783">
        <v>1593</v>
      </c>
      <c r="G783">
        <v>1800</v>
      </c>
      <c r="H783">
        <v>0</v>
      </c>
      <c r="I783">
        <v>13.45</v>
      </c>
      <c r="J783">
        <v>15.93</v>
      </c>
      <c r="K783">
        <v>18</v>
      </c>
      <c r="L783">
        <v>0</v>
      </c>
    </row>
    <row r="784" spans="1:12" x14ac:dyDescent="0.25">
      <c r="A784">
        <v>26219010</v>
      </c>
      <c r="C784">
        <v>0</v>
      </c>
      <c r="D784" t="s">
        <v>29</v>
      </c>
      <c r="E784">
        <v>1345</v>
      </c>
      <c r="F784">
        <v>1593</v>
      </c>
      <c r="G784">
        <v>1800</v>
      </c>
      <c r="H784">
        <v>0</v>
      </c>
      <c r="I784">
        <v>13.45</v>
      </c>
      <c r="J784">
        <v>15.93</v>
      </c>
      <c r="K784">
        <v>18</v>
      </c>
      <c r="L784">
        <v>0</v>
      </c>
    </row>
    <row r="785" spans="1:12" x14ac:dyDescent="0.25">
      <c r="A785">
        <v>26219090</v>
      </c>
      <c r="C785">
        <v>0</v>
      </c>
      <c r="D785" t="s">
        <v>2696</v>
      </c>
      <c r="E785">
        <v>1345</v>
      </c>
      <c r="F785">
        <v>1593</v>
      </c>
      <c r="G785">
        <v>1800</v>
      </c>
      <c r="H785">
        <v>0</v>
      </c>
      <c r="I785">
        <v>13.45</v>
      </c>
      <c r="J785">
        <v>15.93</v>
      </c>
      <c r="K785">
        <v>18</v>
      </c>
      <c r="L785">
        <v>0</v>
      </c>
    </row>
    <row r="786" spans="1:12" x14ac:dyDescent="0.25">
      <c r="A786">
        <v>27011100</v>
      </c>
      <c r="C786">
        <v>0</v>
      </c>
      <c r="D786" t="s">
        <v>2697</v>
      </c>
      <c r="E786">
        <v>1345</v>
      </c>
      <c r="F786">
        <v>1545</v>
      </c>
      <c r="G786">
        <v>2500</v>
      </c>
      <c r="H786">
        <v>0</v>
      </c>
      <c r="I786">
        <v>13.45</v>
      </c>
      <c r="J786">
        <v>15.45</v>
      </c>
      <c r="K786">
        <v>25</v>
      </c>
      <c r="L786">
        <v>0</v>
      </c>
    </row>
    <row r="787" spans="1:12" x14ac:dyDescent="0.25">
      <c r="A787">
        <v>27011200</v>
      </c>
      <c r="C787">
        <v>0</v>
      </c>
      <c r="D787" t="s">
        <v>2698</v>
      </c>
      <c r="E787">
        <v>1345</v>
      </c>
      <c r="F787">
        <v>1545</v>
      </c>
      <c r="G787">
        <v>2500</v>
      </c>
      <c r="H787">
        <v>0</v>
      </c>
      <c r="I787">
        <v>13.45</v>
      </c>
      <c r="J787">
        <v>15.45</v>
      </c>
      <c r="K787">
        <v>25</v>
      </c>
      <c r="L787">
        <v>0</v>
      </c>
    </row>
    <row r="788" spans="1:12" x14ac:dyDescent="0.25">
      <c r="A788">
        <v>27011900</v>
      </c>
      <c r="C788">
        <v>0</v>
      </c>
      <c r="D788" t="s">
        <v>2699</v>
      </c>
      <c r="E788">
        <v>1345</v>
      </c>
      <c r="F788">
        <v>1545</v>
      </c>
      <c r="G788">
        <v>2500</v>
      </c>
      <c r="H788">
        <v>0</v>
      </c>
      <c r="I788">
        <v>13.45</v>
      </c>
      <c r="J788">
        <v>15.45</v>
      </c>
      <c r="K788">
        <v>25</v>
      </c>
      <c r="L788">
        <v>0</v>
      </c>
    </row>
    <row r="789" spans="1:12" x14ac:dyDescent="0.25">
      <c r="A789">
        <v>27012000</v>
      </c>
      <c r="C789">
        <v>0</v>
      </c>
      <c r="D789" t="s">
        <v>2700</v>
      </c>
      <c r="E789">
        <v>1345</v>
      </c>
      <c r="F789">
        <v>1545</v>
      </c>
      <c r="G789">
        <v>2500</v>
      </c>
      <c r="H789">
        <v>0</v>
      </c>
      <c r="I789">
        <v>13.45</v>
      </c>
      <c r="J789">
        <v>15.45</v>
      </c>
      <c r="K789">
        <v>25</v>
      </c>
      <c r="L789">
        <v>0</v>
      </c>
    </row>
    <row r="790" spans="1:12" x14ac:dyDescent="0.25">
      <c r="A790">
        <v>27021000</v>
      </c>
      <c r="C790">
        <v>0</v>
      </c>
      <c r="D790" t="s">
        <v>2701</v>
      </c>
      <c r="E790">
        <v>1345</v>
      </c>
      <c r="F790">
        <v>1545</v>
      </c>
      <c r="G790">
        <v>2500</v>
      </c>
      <c r="H790">
        <v>0</v>
      </c>
      <c r="I790">
        <v>13.45</v>
      </c>
      <c r="J790">
        <v>15.45</v>
      </c>
      <c r="K790">
        <v>25</v>
      </c>
      <c r="L790">
        <v>0</v>
      </c>
    </row>
    <row r="791" spans="1:12" x14ac:dyDescent="0.25">
      <c r="A791">
        <v>27022000</v>
      </c>
      <c r="C791">
        <v>0</v>
      </c>
      <c r="D791" t="s">
        <v>2702</v>
      </c>
      <c r="E791">
        <v>1345</v>
      </c>
      <c r="F791">
        <v>1545</v>
      </c>
      <c r="G791">
        <v>2500</v>
      </c>
      <c r="H791">
        <v>0</v>
      </c>
      <c r="I791">
        <v>13.45</v>
      </c>
      <c r="J791">
        <v>15.45</v>
      </c>
      <c r="K791">
        <v>25</v>
      </c>
      <c r="L791">
        <v>0</v>
      </c>
    </row>
    <row r="792" spans="1:12" x14ac:dyDescent="0.25">
      <c r="A792">
        <v>27030000</v>
      </c>
      <c r="C792">
        <v>0</v>
      </c>
      <c r="D792" t="s">
        <v>2703</v>
      </c>
      <c r="E792">
        <v>1345</v>
      </c>
      <c r="F792">
        <v>1545</v>
      </c>
      <c r="G792">
        <v>2500</v>
      </c>
      <c r="H792">
        <v>0</v>
      </c>
      <c r="I792">
        <v>13.45</v>
      </c>
      <c r="J792">
        <v>15.45</v>
      </c>
      <c r="K792">
        <v>25</v>
      </c>
      <c r="L792">
        <v>0</v>
      </c>
    </row>
    <row r="793" spans="1:12" x14ac:dyDescent="0.25">
      <c r="A793">
        <v>27040011</v>
      </c>
      <c r="C793">
        <v>0</v>
      </c>
      <c r="D793" t="s">
        <v>10010</v>
      </c>
      <c r="E793">
        <v>1345</v>
      </c>
      <c r="F793">
        <v>1545</v>
      </c>
      <c r="G793">
        <v>2500</v>
      </c>
      <c r="H793">
        <v>0</v>
      </c>
      <c r="I793">
        <v>13.45</v>
      </c>
      <c r="J793">
        <v>15.45</v>
      </c>
      <c r="K793">
        <v>25</v>
      </c>
      <c r="L793">
        <v>0</v>
      </c>
    </row>
    <row r="794" spans="1:12" x14ac:dyDescent="0.25">
      <c r="A794">
        <v>27040012</v>
      </c>
      <c r="C794">
        <v>0</v>
      </c>
      <c r="D794" t="s">
        <v>10011</v>
      </c>
      <c r="E794">
        <v>1345</v>
      </c>
      <c r="F794">
        <v>1545</v>
      </c>
      <c r="G794">
        <v>2500</v>
      </c>
      <c r="H794">
        <v>0</v>
      </c>
      <c r="I794">
        <v>13.45</v>
      </c>
      <c r="J794">
        <v>15.45</v>
      </c>
      <c r="K794">
        <v>25</v>
      </c>
      <c r="L794">
        <v>0</v>
      </c>
    </row>
    <row r="795" spans="1:12" x14ac:dyDescent="0.25">
      <c r="A795">
        <v>27040090</v>
      </c>
      <c r="C795">
        <v>0</v>
      </c>
      <c r="D795" t="s">
        <v>2704</v>
      </c>
      <c r="E795">
        <v>1345</v>
      </c>
      <c r="F795">
        <v>1545</v>
      </c>
      <c r="G795">
        <v>2500</v>
      </c>
      <c r="H795">
        <v>0</v>
      </c>
      <c r="I795">
        <v>13.45</v>
      </c>
      <c r="J795">
        <v>15.45</v>
      </c>
      <c r="K795">
        <v>25</v>
      </c>
      <c r="L795">
        <v>0</v>
      </c>
    </row>
    <row r="796" spans="1:12" x14ac:dyDescent="0.25">
      <c r="A796">
        <v>27050000</v>
      </c>
      <c r="C796">
        <v>0</v>
      </c>
      <c r="D796" t="s">
        <v>2705</v>
      </c>
      <c r="E796">
        <v>1345</v>
      </c>
      <c r="F796">
        <v>1545</v>
      </c>
      <c r="G796">
        <v>2500</v>
      </c>
      <c r="H796">
        <v>0</v>
      </c>
      <c r="I796">
        <v>13.45</v>
      </c>
      <c r="J796">
        <v>15.45</v>
      </c>
      <c r="K796">
        <v>25</v>
      </c>
      <c r="L796">
        <v>0</v>
      </c>
    </row>
    <row r="797" spans="1:12" x14ac:dyDescent="0.25">
      <c r="A797">
        <v>27060000</v>
      </c>
      <c r="C797">
        <v>0</v>
      </c>
      <c r="D797" t="s">
        <v>2706</v>
      </c>
      <c r="E797">
        <v>1345</v>
      </c>
      <c r="F797">
        <v>1545</v>
      </c>
      <c r="G797">
        <v>2500</v>
      </c>
      <c r="H797">
        <v>0</v>
      </c>
      <c r="I797">
        <v>13.45</v>
      </c>
      <c r="J797">
        <v>15.45</v>
      </c>
      <c r="K797">
        <v>25</v>
      </c>
      <c r="L797">
        <v>0</v>
      </c>
    </row>
    <row r="798" spans="1:12" x14ac:dyDescent="0.25">
      <c r="A798">
        <v>27071000</v>
      </c>
      <c r="C798">
        <v>0</v>
      </c>
      <c r="D798" t="s">
        <v>2707</v>
      </c>
      <c r="E798">
        <v>1345</v>
      </c>
      <c r="F798">
        <v>1545</v>
      </c>
      <c r="G798">
        <v>2500</v>
      </c>
      <c r="H798">
        <v>0</v>
      </c>
      <c r="I798">
        <v>13.45</v>
      </c>
      <c r="J798">
        <v>15.45</v>
      </c>
      <c r="K798">
        <v>25</v>
      </c>
      <c r="L798">
        <v>0</v>
      </c>
    </row>
    <row r="799" spans="1:12" x14ac:dyDescent="0.25">
      <c r="A799">
        <v>27072000</v>
      </c>
      <c r="C799">
        <v>0</v>
      </c>
      <c r="D799" t="s">
        <v>2708</v>
      </c>
      <c r="E799">
        <v>1345</v>
      </c>
      <c r="F799">
        <v>1545</v>
      </c>
      <c r="G799">
        <v>2500</v>
      </c>
      <c r="H799">
        <v>0</v>
      </c>
      <c r="I799">
        <v>13.45</v>
      </c>
      <c r="J799">
        <v>15.45</v>
      </c>
      <c r="K799">
        <v>25</v>
      </c>
      <c r="L799">
        <v>0</v>
      </c>
    </row>
    <row r="800" spans="1:12" x14ac:dyDescent="0.25">
      <c r="A800">
        <v>27073000</v>
      </c>
      <c r="C800">
        <v>0</v>
      </c>
      <c r="D800" t="s">
        <v>2709</v>
      </c>
      <c r="E800">
        <v>1345</v>
      </c>
      <c r="F800">
        <v>1545</v>
      </c>
      <c r="G800">
        <v>2500</v>
      </c>
      <c r="H800">
        <v>0</v>
      </c>
      <c r="I800">
        <v>13.45</v>
      </c>
      <c r="J800">
        <v>15.45</v>
      </c>
      <c r="K800">
        <v>25</v>
      </c>
      <c r="L800">
        <v>0</v>
      </c>
    </row>
    <row r="801" spans="1:12" x14ac:dyDescent="0.25">
      <c r="A801">
        <v>27074000</v>
      </c>
      <c r="C801">
        <v>0</v>
      </c>
      <c r="D801" t="s">
        <v>2710</v>
      </c>
      <c r="E801">
        <v>1345</v>
      </c>
      <c r="F801">
        <v>1545</v>
      </c>
      <c r="G801">
        <v>2500</v>
      </c>
      <c r="H801">
        <v>0</v>
      </c>
      <c r="I801">
        <v>13.45</v>
      </c>
      <c r="J801">
        <v>15.45</v>
      </c>
      <c r="K801">
        <v>25</v>
      </c>
      <c r="L801">
        <v>0</v>
      </c>
    </row>
    <row r="802" spans="1:12" x14ac:dyDescent="0.25">
      <c r="A802">
        <v>27075010</v>
      </c>
      <c r="C802">
        <v>0</v>
      </c>
      <c r="D802" t="s">
        <v>10513</v>
      </c>
      <c r="E802">
        <v>1345</v>
      </c>
      <c r="F802">
        <v>1593</v>
      </c>
      <c r="G802">
        <v>2500</v>
      </c>
      <c r="H802">
        <v>0</v>
      </c>
      <c r="I802">
        <v>13.45</v>
      </c>
      <c r="J802">
        <v>15.93</v>
      </c>
      <c r="K802">
        <v>25</v>
      </c>
      <c r="L802">
        <v>0</v>
      </c>
    </row>
    <row r="803" spans="1:12" x14ac:dyDescent="0.25">
      <c r="A803">
        <v>27075090</v>
      </c>
      <c r="C803">
        <v>0</v>
      </c>
      <c r="D803" t="s">
        <v>6</v>
      </c>
      <c r="E803">
        <v>1345</v>
      </c>
      <c r="F803">
        <v>1545</v>
      </c>
      <c r="G803">
        <v>2500</v>
      </c>
      <c r="H803">
        <v>0</v>
      </c>
      <c r="I803">
        <v>13.45</v>
      </c>
      <c r="J803">
        <v>15.45</v>
      </c>
      <c r="K803">
        <v>25</v>
      </c>
      <c r="L803">
        <v>0</v>
      </c>
    </row>
    <row r="804" spans="1:12" x14ac:dyDescent="0.25">
      <c r="A804">
        <v>27079100</v>
      </c>
      <c r="C804">
        <v>0</v>
      </c>
      <c r="D804" t="s">
        <v>2711</v>
      </c>
      <c r="E804">
        <v>1345</v>
      </c>
      <c r="F804">
        <v>1545</v>
      </c>
      <c r="G804">
        <v>2500</v>
      </c>
      <c r="H804">
        <v>0</v>
      </c>
      <c r="I804">
        <v>13.45</v>
      </c>
      <c r="J804">
        <v>15.45</v>
      </c>
      <c r="K804">
        <v>25</v>
      </c>
      <c r="L804">
        <v>0</v>
      </c>
    </row>
    <row r="805" spans="1:12" x14ac:dyDescent="0.25">
      <c r="A805">
        <v>27079910</v>
      </c>
      <c r="C805">
        <v>0</v>
      </c>
      <c r="D805" t="s">
        <v>2712</v>
      </c>
      <c r="E805">
        <v>1345</v>
      </c>
      <c r="F805">
        <v>1545</v>
      </c>
      <c r="G805">
        <v>2500</v>
      </c>
      <c r="H805">
        <v>0</v>
      </c>
      <c r="I805">
        <v>13.45</v>
      </c>
      <c r="J805">
        <v>15.45</v>
      </c>
      <c r="K805">
        <v>25</v>
      </c>
      <c r="L805">
        <v>0</v>
      </c>
    </row>
    <row r="806" spans="1:12" x14ac:dyDescent="0.25">
      <c r="A806">
        <v>27079990</v>
      </c>
      <c r="C806">
        <v>0</v>
      </c>
      <c r="D806" t="s">
        <v>2713</v>
      </c>
      <c r="E806">
        <v>1345</v>
      </c>
      <c r="F806">
        <v>1545</v>
      </c>
      <c r="G806">
        <v>2500</v>
      </c>
      <c r="H806">
        <v>0</v>
      </c>
      <c r="I806">
        <v>13.45</v>
      </c>
      <c r="J806">
        <v>15.45</v>
      </c>
      <c r="K806">
        <v>25</v>
      </c>
      <c r="L806">
        <v>0</v>
      </c>
    </row>
    <row r="807" spans="1:12" x14ac:dyDescent="0.25">
      <c r="A807">
        <v>27081000</v>
      </c>
      <c r="C807">
        <v>0</v>
      </c>
      <c r="D807" t="s">
        <v>2714</v>
      </c>
      <c r="E807">
        <v>1388</v>
      </c>
      <c r="F807">
        <v>1588</v>
      </c>
      <c r="G807">
        <v>2500</v>
      </c>
      <c r="H807">
        <v>0</v>
      </c>
      <c r="I807">
        <v>13.88</v>
      </c>
      <c r="J807">
        <v>15.88</v>
      </c>
      <c r="K807">
        <v>25</v>
      </c>
      <c r="L807">
        <v>0</v>
      </c>
    </row>
    <row r="808" spans="1:12" x14ac:dyDescent="0.25">
      <c r="A808">
        <v>27082000</v>
      </c>
      <c r="C808">
        <v>0</v>
      </c>
      <c r="D808" t="s">
        <v>2715</v>
      </c>
      <c r="E808">
        <v>1388</v>
      </c>
      <c r="F808">
        <v>1588</v>
      </c>
      <c r="G808">
        <v>2500</v>
      </c>
      <c r="H808">
        <v>0</v>
      </c>
      <c r="I808">
        <v>13.88</v>
      </c>
      <c r="J808">
        <v>15.88</v>
      </c>
      <c r="K808">
        <v>25</v>
      </c>
      <c r="L808">
        <v>0</v>
      </c>
    </row>
    <row r="809" spans="1:12" x14ac:dyDescent="0.25">
      <c r="A809">
        <v>27090010</v>
      </c>
      <c r="C809">
        <v>0</v>
      </c>
      <c r="D809" t="s">
        <v>2716</v>
      </c>
      <c r="E809">
        <v>1345</v>
      </c>
      <c r="F809">
        <v>1545</v>
      </c>
      <c r="G809">
        <v>2500</v>
      </c>
      <c r="H809">
        <v>0</v>
      </c>
      <c r="I809">
        <v>13.45</v>
      </c>
      <c r="J809">
        <v>15.45</v>
      </c>
      <c r="K809">
        <v>25</v>
      </c>
      <c r="L809">
        <v>0</v>
      </c>
    </row>
    <row r="810" spans="1:12" x14ac:dyDescent="0.25">
      <c r="A810">
        <v>27090090</v>
      </c>
      <c r="C810">
        <v>0</v>
      </c>
      <c r="D810" t="s">
        <v>2717</v>
      </c>
      <c r="E810">
        <v>1345</v>
      </c>
      <c r="F810">
        <v>1545</v>
      </c>
      <c r="G810">
        <v>2500</v>
      </c>
      <c r="H810">
        <v>0</v>
      </c>
      <c r="I810">
        <v>13.45</v>
      </c>
      <c r="J810">
        <v>15.45</v>
      </c>
      <c r="K810">
        <v>25</v>
      </c>
      <c r="L810">
        <v>0</v>
      </c>
    </row>
    <row r="811" spans="1:12" x14ac:dyDescent="0.25">
      <c r="A811">
        <v>27101210</v>
      </c>
      <c r="C811">
        <v>0</v>
      </c>
      <c r="D811" t="s">
        <v>12622</v>
      </c>
      <c r="E811">
        <v>1413</v>
      </c>
      <c r="F811">
        <v>1613</v>
      </c>
      <c r="G811">
        <v>2500</v>
      </c>
      <c r="H811">
        <v>0</v>
      </c>
      <c r="I811">
        <v>14.13</v>
      </c>
      <c r="J811">
        <v>16.13</v>
      </c>
      <c r="K811">
        <v>25</v>
      </c>
      <c r="L811">
        <v>0</v>
      </c>
    </row>
    <row r="812" spans="1:12" x14ac:dyDescent="0.25">
      <c r="A812">
        <v>27101221</v>
      </c>
      <c r="C812">
        <v>0</v>
      </c>
      <c r="D812" t="s">
        <v>2718</v>
      </c>
      <c r="E812">
        <v>1413</v>
      </c>
      <c r="F812">
        <v>1613</v>
      </c>
      <c r="G812">
        <v>2500</v>
      </c>
      <c r="H812">
        <v>0</v>
      </c>
      <c r="I812">
        <v>14.13</v>
      </c>
      <c r="J812">
        <v>16.13</v>
      </c>
      <c r="K812">
        <v>25</v>
      </c>
      <c r="L812">
        <v>0</v>
      </c>
    </row>
    <row r="813" spans="1:12" x14ac:dyDescent="0.25">
      <c r="A813">
        <v>27101229</v>
      </c>
      <c r="C813">
        <v>0</v>
      </c>
      <c r="D813" t="s">
        <v>12623</v>
      </c>
      <c r="E813">
        <v>1413</v>
      </c>
      <c r="F813">
        <v>1613</v>
      </c>
      <c r="G813">
        <v>2500</v>
      </c>
      <c r="H813">
        <v>0</v>
      </c>
      <c r="I813">
        <v>14.13</v>
      </c>
      <c r="J813">
        <v>16.13</v>
      </c>
      <c r="K813">
        <v>25</v>
      </c>
      <c r="L813">
        <v>0</v>
      </c>
    </row>
    <row r="814" spans="1:12" x14ac:dyDescent="0.25">
      <c r="A814">
        <v>27101230</v>
      </c>
      <c r="C814">
        <v>0</v>
      </c>
      <c r="D814" t="s">
        <v>2719</v>
      </c>
      <c r="E814">
        <v>1345</v>
      </c>
      <c r="F814">
        <v>1545</v>
      </c>
      <c r="G814">
        <v>2500</v>
      </c>
      <c r="H814">
        <v>0</v>
      </c>
      <c r="I814">
        <v>13.45</v>
      </c>
      <c r="J814">
        <v>15.45</v>
      </c>
      <c r="K814">
        <v>25</v>
      </c>
      <c r="L814">
        <v>0</v>
      </c>
    </row>
    <row r="815" spans="1:12" x14ac:dyDescent="0.25">
      <c r="A815">
        <v>27101241</v>
      </c>
      <c r="C815">
        <v>0</v>
      </c>
      <c r="D815" t="s">
        <v>10514</v>
      </c>
      <c r="E815">
        <v>1345</v>
      </c>
      <c r="F815">
        <v>1545</v>
      </c>
      <c r="G815">
        <v>2500</v>
      </c>
      <c r="H815">
        <v>0</v>
      </c>
      <c r="I815">
        <v>13.45</v>
      </c>
      <c r="J815">
        <v>15.45</v>
      </c>
      <c r="K815">
        <v>25</v>
      </c>
      <c r="L815">
        <v>0</v>
      </c>
    </row>
    <row r="816" spans="1:12" x14ac:dyDescent="0.25">
      <c r="A816">
        <v>27101249</v>
      </c>
      <c r="C816">
        <v>0</v>
      </c>
      <c r="D816" t="s">
        <v>12623</v>
      </c>
      <c r="E816">
        <v>1345</v>
      </c>
      <c r="F816">
        <v>1545</v>
      </c>
      <c r="G816">
        <v>2500</v>
      </c>
      <c r="H816">
        <v>0</v>
      </c>
      <c r="I816">
        <v>13.45</v>
      </c>
      <c r="J816">
        <v>15.45</v>
      </c>
      <c r="K816">
        <v>25</v>
      </c>
      <c r="L816">
        <v>0</v>
      </c>
    </row>
    <row r="817" spans="1:12" x14ac:dyDescent="0.25">
      <c r="A817">
        <v>27101251</v>
      </c>
      <c r="C817">
        <v>0</v>
      </c>
      <c r="D817" t="s">
        <v>2720</v>
      </c>
      <c r="E817">
        <v>1345</v>
      </c>
      <c r="F817">
        <v>1545</v>
      </c>
      <c r="G817">
        <v>147</v>
      </c>
      <c r="H817">
        <v>0</v>
      </c>
      <c r="I817">
        <v>13.45</v>
      </c>
      <c r="J817">
        <v>15.45</v>
      </c>
      <c r="K817">
        <v>1.47</v>
      </c>
      <c r="L817">
        <v>0</v>
      </c>
    </row>
    <row r="818" spans="1:12" x14ac:dyDescent="0.25">
      <c r="A818">
        <v>27101259</v>
      </c>
      <c r="C818">
        <v>0</v>
      </c>
      <c r="D818" t="s">
        <v>12623</v>
      </c>
      <c r="E818">
        <v>1220</v>
      </c>
      <c r="F818">
        <v>1220</v>
      </c>
      <c r="G818">
        <v>2450</v>
      </c>
      <c r="H818">
        <v>0</v>
      </c>
      <c r="I818">
        <v>12.2</v>
      </c>
      <c r="J818">
        <v>12.2</v>
      </c>
      <c r="K818">
        <v>24.5</v>
      </c>
      <c r="L818">
        <v>0</v>
      </c>
    </row>
    <row r="819" spans="1:12" x14ac:dyDescent="0.25">
      <c r="A819">
        <v>27101260</v>
      </c>
      <c r="C819">
        <v>0</v>
      </c>
      <c r="D819" t="s">
        <v>12624</v>
      </c>
      <c r="E819">
        <v>1413</v>
      </c>
      <c r="F819">
        <v>1613</v>
      </c>
      <c r="G819">
        <v>2500</v>
      </c>
      <c r="H819">
        <v>0</v>
      </c>
      <c r="I819">
        <v>14.13</v>
      </c>
      <c r="J819">
        <v>16.13</v>
      </c>
      <c r="K819">
        <v>25</v>
      </c>
      <c r="L819">
        <v>0</v>
      </c>
    </row>
    <row r="820" spans="1:12" x14ac:dyDescent="0.25">
      <c r="A820">
        <v>27101290</v>
      </c>
      <c r="C820">
        <v>0</v>
      </c>
      <c r="D820" t="s">
        <v>12625</v>
      </c>
      <c r="E820">
        <v>1413</v>
      </c>
      <c r="F820">
        <v>1613</v>
      </c>
      <c r="G820">
        <v>2500</v>
      </c>
      <c r="H820">
        <v>0</v>
      </c>
      <c r="I820">
        <v>14.13</v>
      </c>
      <c r="J820">
        <v>16.13</v>
      </c>
      <c r="K820">
        <v>25</v>
      </c>
      <c r="L820">
        <v>0</v>
      </c>
    </row>
    <row r="821" spans="1:12" x14ac:dyDescent="0.25">
      <c r="A821">
        <v>27101290</v>
      </c>
      <c r="B821">
        <v>1</v>
      </c>
      <c r="C821">
        <v>0</v>
      </c>
      <c r="D821" t="s">
        <v>10515</v>
      </c>
      <c r="E821">
        <v>1345</v>
      </c>
      <c r="F821">
        <v>1545</v>
      </c>
      <c r="G821">
        <v>2500</v>
      </c>
      <c r="H821">
        <v>0</v>
      </c>
      <c r="I821">
        <v>13.45</v>
      </c>
      <c r="J821">
        <v>15.45</v>
      </c>
      <c r="K821">
        <v>25</v>
      </c>
      <c r="L821">
        <v>0</v>
      </c>
    </row>
    <row r="822" spans="1:12" x14ac:dyDescent="0.25">
      <c r="A822">
        <v>27101290</v>
      </c>
      <c r="B822">
        <v>2</v>
      </c>
      <c r="C822">
        <v>0</v>
      </c>
      <c r="D822" t="s">
        <v>10516</v>
      </c>
      <c r="E822">
        <v>1345</v>
      </c>
      <c r="F822">
        <v>1545</v>
      </c>
      <c r="G822">
        <v>2500</v>
      </c>
      <c r="H822">
        <v>0</v>
      </c>
      <c r="I822">
        <v>13.45</v>
      </c>
      <c r="J822">
        <v>15.45</v>
      </c>
      <c r="K822">
        <v>25</v>
      </c>
      <c r="L822">
        <v>0</v>
      </c>
    </row>
    <row r="823" spans="1:12" x14ac:dyDescent="0.25">
      <c r="A823">
        <v>27101911</v>
      </c>
      <c r="C823">
        <v>0</v>
      </c>
      <c r="D823" t="s">
        <v>12626</v>
      </c>
      <c r="E823">
        <v>0</v>
      </c>
      <c r="F823">
        <v>0</v>
      </c>
      <c r="G823">
        <v>1200</v>
      </c>
      <c r="H823">
        <v>0</v>
      </c>
      <c r="I823">
        <v>0</v>
      </c>
      <c r="J823">
        <v>0</v>
      </c>
      <c r="K823">
        <v>12</v>
      </c>
      <c r="L823">
        <v>0</v>
      </c>
    </row>
    <row r="824" spans="1:12" x14ac:dyDescent="0.25">
      <c r="A824">
        <v>27101919</v>
      </c>
      <c r="C824">
        <v>0</v>
      </c>
      <c r="D824" t="s">
        <v>2721</v>
      </c>
      <c r="E824">
        <v>1345</v>
      </c>
      <c r="F824">
        <v>1545</v>
      </c>
      <c r="G824">
        <v>2500</v>
      </c>
      <c r="H824">
        <v>0</v>
      </c>
      <c r="I824">
        <v>13.45</v>
      </c>
      <c r="J824">
        <v>15.45</v>
      </c>
      <c r="K824">
        <v>25</v>
      </c>
      <c r="L824">
        <v>0</v>
      </c>
    </row>
    <row r="825" spans="1:12" x14ac:dyDescent="0.25">
      <c r="A825">
        <v>27101921</v>
      </c>
      <c r="C825">
        <v>0</v>
      </c>
      <c r="D825" t="s">
        <v>12627</v>
      </c>
      <c r="E825">
        <v>860</v>
      </c>
      <c r="F825">
        <v>860</v>
      </c>
      <c r="G825">
        <v>1830</v>
      </c>
      <c r="H825">
        <v>0</v>
      </c>
      <c r="I825">
        <v>8.6</v>
      </c>
      <c r="J825">
        <v>8.6</v>
      </c>
      <c r="K825">
        <v>18.3</v>
      </c>
      <c r="L825">
        <v>0</v>
      </c>
    </row>
    <row r="826" spans="1:12" x14ac:dyDescent="0.25">
      <c r="A826">
        <v>27101922</v>
      </c>
      <c r="C826">
        <v>0</v>
      </c>
      <c r="D826" t="s">
        <v>12628</v>
      </c>
      <c r="E826">
        <v>1345</v>
      </c>
      <c r="F826">
        <v>1545</v>
      </c>
      <c r="G826">
        <v>2500</v>
      </c>
      <c r="H826">
        <v>0</v>
      </c>
      <c r="I826">
        <v>13.45</v>
      </c>
      <c r="J826">
        <v>15.45</v>
      </c>
      <c r="K826">
        <v>25</v>
      </c>
      <c r="L826">
        <v>0</v>
      </c>
    </row>
    <row r="827" spans="1:12" x14ac:dyDescent="0.25">
      <c r="A827">
        <v>27101929</v>
      </c>
      <c r="C827">
        <v>0</v>
      </c>
      <c r="D827" t="s">
        <v>2722</v>
      </c>
      <c r="E827">
        <v>1345</v>
      </c>
      <c r="F827">
        <v>1545</v>
      </c>
      <c r="G827">
        <v>2500</v>
      </c>
      <c r="H827">
        <v>0</v>
      </c>
      <c r="I827">
        <v>13.45</v>
      </c>
      <c r="J827">
        <v>15.45</v>
      </c>
      <c r="K827">
        <v>25</v>
      </c>
      <c r="L827">
        <v>0</v>
      </c>
    </row>
    <row r="828" spans="1:12" x14ac:dyDescent="0.25">
      <c r="A828">
        <v>27101931</v>
      </c>
      <c r="C828">
        <v>0</v>
      </c>
      <c r="D828" t="s">
        <v>2723</v>
      </c>
      <c r="E828">
        <v>1345</v>
      </c>
      <c r="F828">
        <v>1545</v>
      </c>
      <c r="G828">
        <v>2500</v>
      </c>
      <c r="H828">
        <v>0</v>
      </c>
      <c r="I828">
        <v>13.45</v>
      </c>
      <c r="J828">
        <v>15.45</v>
      </c>
      <c r="K828">
        <v>25</v>
      </c>
      <c r="L828">
        <v>0</v>
      </c>
    </row>
    <row r="829" spans="1:12" x14ac:dyDescent="0.25">
      <c r="A829">
        <v>27101932</v>
      </c>
      <c r="C829">
        <v>0</v>
      </c>
      <c r="D829" t="s">
        <v>2724</v>
      </c>
      <c r="E829">
        <v>1345</v>
      </c>
      <c r="F829">
        <v>1615</v>
      </c>
      <c r="G829">
        <v>2500</v>
      </c>
      <c r="H829">
        <v>0</v>
      </c>
      <c r="I829">
        <v>13.45</v>
      </c>
      <c r="J829">
        <v>16.149999999999999</v>
      </c>
      <c r="K829">
        <v>25</v>
      </c>
      <c r="L829">
        <v>0</v>
      </c>
    </row>
    <row r="830" spans="1:12" x14ac:dyDescent="0.25">
      <c r="A830">
        <v>27101991</v>
      </c>
      <c r="C830">
        <v>0</v>
      </c>
      <c r="D830" t="s">
        <v>12629</v>
      </c>
      <c r="E830">
        <v>1345</v>
      </c>
      <c r="F830">
        <v>1593</v>
      </c>
      <c r="G830">
        <v>2500</v>
      </c>
      <c r="H830">
        <v>0</v>
      </c>
      <c r="I830">
        <v>13.45</v>
      </c>
      <c r="J830">
        <v>15.93</v>
      </c>
      <c r="K830">
        <v>25</v>
      </c>
      <c r="L830">
        <v>0</v>
      </c>
    </row>
    <row r="831" spans="1:12" x14ac:dyDescent="0.25">
      <c r="A831">
        <v>27101992</v>
      </c>
      <c r="C831">
        <v>0</v>
      </c>
      <c r="D831" t="s">
        <v>12630</v>
      </c>
      <c r="E831">
        <v>1413</v>
      </c>
      <c r="F831">
        <v>1613</v>
      </c>
      <c r="G831">
        <v>2500</v>
      </c>
      <c r="H831">
        <v>0</v>
      </c>
      <c r="I831">
        <v>14.13</v>
      </c>
      <c r="J831">
        <v>16.13</v>
      </c>
      <c r="K831">
        <v>25</v>
      </c>
      <c r="L831">
        <v>0</v>
      </c>
    </row>
    <row r="832" spans="1:12" x14ac:dyDescent="0.25">
      <c r="A832">
        <v>27101993</v>
      </c>
      <c r="C832">
        <v>0</v>
      </c>
      <c r="D832" t="s">
        <v>2725</v>
      </c>
      <c r="E832">
        <v>1413</v>
      </c>
      <c r="F832">
        <v>1613</v>
      </c>
      <c r="G832">
        <v>2500</v>
      </c>
      <c r="H832">
        <v>0</v>
      </c>
      <c r="I832">
        <v>14.13</v>
      </c>
      <c r="J832">
        <v>16.13</v>
      </c>
      <c r="K832">
        <v>25</v>
      </c>
      <c r="L832">
        <v>0</v>
      </c>
    </row>
    <row r="833" spans="1:12" x14ac:dyDescent="0.25">
      <c r="A833">
        <v>27101994</v>
      </c>
      <c r="C833">
        <v>0</v>
      </c>
      <c r="D833" t="s">
        <v>12624</v>
      </c>
      <c r="E833">
        <v>1413</v>
      </c>
      <c r="F833">
        <v>1613</v>
      </c>
      <c r="G833">
        <v>2500</v>
      </c>
      <c r="H833">
        <v>0</v>
      </c>
      <c r="I833">
        <v>14.13</v>
      </c>
      <c r="J833">
        <v>16.13</v>
      </c>
      <c r="K833">
        <v>25</v>
      </c>
      <c r="L833">
        <v>0</v>
      </c>
    </row>
    <row r="834" spans="1:12" x14ac:dyDescent="0.25">
      <c r="A834">
        <v>27101999</v>
      </c>
      <c r="C834">
        <v>0</v>
      </c>
      <c r="D834" t="s">
        <v>12625</v>
      </c>
      <c r="E834">
        <v>1413</v>
      </c>
      <c r="F834">
        <v>1613</v>
      </c>
      <c r="G834">
        <v>2500</v>
      </c>
      <c r="H834">
        <v>0</v>
      </c>
      <c r="I834">
        <v>14.13</v>
      </c>
      <c r="J834">
        <v>16.13</v>
      </c>
      <c r="K834">
        <v>25</v>
      </c>
      <c r="L834">
        <v>0</v>
      </c>
    </row>
    <row r="835" spans="1:12" x14ac:dyDescent="0.25">
      <c r="A835">
        <v>27101999</v>
      </c>
      <c r="B835">
        <v>1</v>
      </c>
      <c r="C835">
        <v>0</v>
      </c>
      <c r="D835" t="s">
        <v>10515</v>
      </c>
      <c r="E835">
        <v>1345</v>
      </c>
      <c r="F835">
        <v>1545</v>
      </c>
      <c r="G835">
        <v>2500</v>
      </c>
      <c r="H835">
        <v>0</v>
      </c>
      <c r="I835">
        <v>13.45</v>
      </c>
      <c r="J835">
        <v>15.45</v>
      </c>
      <c r="K835">
        <v>25</v>
      </c>
      <c r="L835">
        <v>0</v>
      </c>
    </row>
    <row r="836" spans="1:12" x14ac:dyDescent="0.25">
      <c r="A836">
        <v>27101999</v>
      </c>
      <c r="B836">
        <v>2</v>
      </c>
      <c r="C836">
        <v>0</v>
      </c>
      <c r="D836" t="s">
        <v>10516</v>
      </c>
      <c r="E836">
        <v>1345</v>
      </c>
      <c r="F836">
        <v>1545</v>
      </c>
      <c r="G836">
        <v>2500</v>
      </c>
      <c r="H836">
        <v>0</v>
      </c>
      <c r="I836">
        <v>13.45</v>
      </c>
      <c r="J836">
        <v>15.45</v>
      </c>
      <c r="K836">
        <v>25</v>
      </c>
      <c r="L836">
        <v>0</v>
      </c>
    </row>
    <row r="837" spans="1:12" x14ac:dyDescent="0.25">
      <c r="A837">
        <v>27102000</v>
      </c>
      <c r="C837">
        <v>0</v>
      </c>
      <c r="D837" t="s">
        <v>12631</v>
      </c>
      <c r="E837">
        <v>1345</v>
      </c>
      <c r="F837">
        <v>1545</v>
      </c>
      <c r="G837">
        <v>2500</v>
      </c>
      <c r="H837">
        <v>0</v>
      </c>
      <c r="I837">
        <v>13.45</v>
      </c>
      <c r="J837">
        <v>15.45</v>
      </c>
      <c r="K837">
        <v>25</v>
      </c>
      <c r="L837">
        <v>0</v>
      </c>
    </row>
    <row r="838" spans="1:12" x14ac:dyDescent="0.25">
      <c r="A838">
        <v>27102000</v>
      </c>
      <c r="B838">
        <v>1</v>
      </c>
      <c r="C838">
        <v>0</v>
      </c>
      <c r="D838" t="s">
        <v>10517</v>
      </c>
      <c r="E838">
        <v>1413</v>
      </c>
      <c r="F838">
        <v>1613</v>
      </c>
      <c r="G838">
        <v>2500</v>
      </c>
      <c r="H838">
        <v>0</v>
      </c>
      <c r="I838">
        <v>14.13</v>
      </c>
      <c r="J838">
        <v>16.13</v>
      </c>
      <c r="K838">
        <v>25</v>
      </c>
      <c r="L838">
        <v>0</v>
      </c>
    </row>
    <row r="839" spans="1:12" x14ac:dyDescent="0.25">
      <c r="A839">
        <v>27109110</v>
      </c>
      <c r="C839">
        <v>0</v>
      </c>
      <c r="D839" t="s">
        <v>12632</v>
      </c>
      <c r="E839">
        <v>1345</v>
      </c>
      <c r="F839">
        <v>1545</v>
      </c>
      <c r="G839">
        <v>2500</v>
      </c>
      <c r="H839">
        <v>0</v>
      </c>
      <c r="I839">
        <v>13.45</v>
      </c>
      <c r="J839">
        <v>15.45</v>
      </c>
      <c r="K839">
        <v>25</v>
      </c>
      <c r="L839">
        <v>0</v>
      </c>
    </row>
    <row r="840" spans="1:12" x14ac:dyDescent="0.25">
      <c r="A840">
        <v>27109120</v>
      </c>
      <c r="C840">
        <v>0</v>
      </c>
      <c r="D840" t="s">
        <v>12633</v>
      </c>
      <c r="E840">
        <v>1345</v>
      </c>
      <c r="F840">
        <v>1545</v>
      </c>
      <c r="G840">
        <v>2500</v>
      </c>
      <c r="H840">
        <v>0</v>
      </c>
      <c r="I840">
        <v>13.45</v>
      </c>
      <c r="J840">
        <v>15.45</v>
      </c>
      <c r="K840">
        <v>25</v>
      </c>
      <c r="L840">
        <v>0</v>
      </c>
    </row>
    <row r="841" spans="1:12" x14ac:dyDescent="0.25">
      <c r="A841">
        <v>27109190</v>
      </c>
      <c r="C841">
        <v>0</v>
      </c>
      <c r="D841" t="s">
        <v>12625</v>
      </c>
      <c r="E841">
        <v>1345</v>
      </c>
      <c r="F841">
        <v>1545</v>
      </c>
      <c r="G841">
        <v>2500</v>
      </c>
      <c r="H841">
        <v>0</v>
      </c>
      <c r="I841">
        <v>13.45</v>
      </c>
      <c r="J841">
        <v>15.45</v>
      </c>
      <c r="K841">
        <v>25</v>
      </c>
      <c r="L841">
        <v>0</v>
      </c>
    </row>
    <row r="842" spans="1:12" x14ac:dyDescent="0.25">
      <c r="A842">
        <v>27109900</v>
      </c>
      <c r="C842">
        <v>0</v>
      </c>
      <c r="D842" t="s">
        <v>2726</v>
      </c>
      <c r="E842">
        <v>1345</v>
      </c>
      <c r="F842">
        <v>1545</v>
      </c>
      <c r="G842">
        <v>2500</v>
      </c>
      <c r="H842">
        <v>0</v>
      </c>
      <c r="I842">
        <v>13.45</v>
      </c>
      <c r="J842">
        <v>15.45</v>
      </c>
      <c r="K842">
        <v>25</v>
      </c>
      <c r="L842">
        <v>0</v>
      </c>
    </row>
    <row r="843" spans="1:12" x14ac:dyDescent="0.25">
      <c r="A843">
        <v>27111100</v>
      </c>
      <c r="C843">
        <v>0</v>
      </c>
      <c r="D843" t="s">
        <v>2727</v>
      </c>
      <c r="E843">
        <v>1345</v>
      </c>
      <c r="F843">
        <v>1545</v>
      </c>
      <c r="G843">
        <v>139</v>
      </c>
      <c r="H843">
        <v>0</v>
      </c>
      <c r="I843">
        <v>13.45</v>
      </c>
      <c r="J843">
        <v>15.45</v>
      </c>
      <c r="K843">
        <v>1.39</v>
      </c>
      <c r="L843">
        <v>0</v>
      </c>
    </row>
    <row r="844" spans="1:12" x14ac:dyDescent="0.25">
      <c r="A844">
        <v>27111210</v>
      </c>
      <c r="C844">
        <v>0</v>
      </c>
      <c r="D844" t="s">
        <v>2728</v>
      </c>
      <c r="E844">
        <v>1345</v>
      </c>
      <c r="F844">
        <v>1545</v>
      </c>
      <c r="G844">
        <v>2500</v>
      </c>
      <c r="H844">
        <v>0</v>
      </c>
      <c r="I844">
        <v>13.45</v>
      </c>
      <c r="J844">
        <v>15.45</v>
      </c>
      <c r="K844">
        <v>25</v>
      </c>
      <c r="L844">
        <v>0</v>
      </c>
    </row>
    <row r="845" spans="1:12" x14ac:dyDescent="0.25">
      <c r="A845">
        <v>27111290</v>
      </c>
      <c r="C845">
        <v>0</v>
      </c>
      <c r="D845" t="s">
        <v>2729</v>
      </c>
      <c r="E845">
        <v>1345</v>
      </c>
      <c r="F845">
        <v>1545</v>
      </c>
      <c r="G845">
        <v>2500</v>
      </c>
      <c r="H845">
        <v>0</v>
      </c>
      <c r="I845">
        <v>13.45</v>
      </c>
      <c r="J845">
        <v>15.45</v>
      </c>
      <c r="K845">
        <v>25</v>
      </c>
      <c r="L845">
        <v>0</v>
      </c>
    </row>
    <row r="846" spans="1:12" x14ac:dyDescent="0.25">
      <c r="A846">
        <v>27111300</v>
      </c>
      <c r="C846">
        <v>0</v>
      </c>
      <c r="D846" t="s">
        <v>2730</v>
      </c>
      <c r="E846">
        <v>1345</v>
      </c>
      <c r="F846">
        <v>1545</v>
      </c>
      <c r="G846">
        <v>2500</v>
      </c>
      <c r="H846">
        <v>0</v>
      </c>
      <c r="I846">
        <v>13.45</v>
      </c>
      <c r="J846">
        <v>15.45</v>
      </c>
      <c r="K846">
        <v>25</v>
      </c>
      <c r="L846">
        <v>0</v>
      </c>
    </row>
    <row r="847" spans="1:12" x14ac:dyDescent="0.25">
      <c r="A847">
        <v>27111400</v>
      </c>
      <c r="C847">
        <v>0</v>
      </c>
      <c r="D847" t="s">
        <v>2731</v>
      </c>
      <c r="E847">
        <v>1345</v>
      </c>
      <c r="F847">
        <v>1545</v>
      </c>
      <c r="G847">
        <v>2500</v>
      </c>
      <c r="H847">
        <v>0</v>
      </c>
      <c r="I847">
        <v>13.45</v>
      </c>
      <c r="J847">
        <v>15.45</v>
      </c>
      <c r="K847">
        <v>25</v>
      </c>
      <c r="L847">
        <v>0</v>
      </c>
    </row>
    <row r="848" spans="1:12" x14ac:dyDescent="0.25">
      <c r="A848">
        <v>27111910</v>
      </c>
      <c r="C848">
        <v>0</v>
      </c>
      <c r="D848" t="s">
        <v>2732</v>
      </c>
      <c r="E848">
        <v>0</v>
      </c>
      <c r="F848">
        <v>0</v>
      </c>
      <c r="G848">
        <v>1540</v>
      </c>
      <c r="H848">
        <v>0</v>
      </c>
      <c r="I848">
        <v>0</v>
      </c>
      <c r="J848">
        <v>0</v>
      </c>
      <c r="K848">
        <v>15.4</v>
      </c>
      <c r="L848">
        <v>0</v>
      </c>
    </row>
    <row r="849" spans="1:12" x14ac:dyDescent="0.25">
      <c r="A849">
        <v>27111990</v>
      </c>
      <c r="C849">
        <v>0</v>
      </c>
      <c r="D849" t="s">
        <v>2733</v>
      </c>
      <c r="E849">
        <v>1345</v>
      </c>
      <c r="F849">
        <v>1545</v>
      </c>
      <c r="G849">
        <v>2500</v>
      </c>
      <c r="H849">
        <v>0</v>
      </c>
      <c r="I849">
        <v>13.45</v>
      </c>
      <c r="J849">
        <v>15.45</v>
      </c>
      <c r="K849">
        <v>25</v>
      </c>
      <c r="L849">
        <v>0</v>
      </c>
    </row>
    <row r="850" spans="1:12" x14ac:dyDescent="0.25">
      <c r="A850">
        <v>27112100</v>
      </c>
      <c r="C850">
        <v>0</v>
      </c>
      <c r="D850" t="s">
        <v>2734</v>
      </c>
      <c r="E850">
        <v>930</v>
      </c>
      <c r="F850">
        <v>930</v>
      </c>
      <c r="G850">
        <v>1560</v>
      </c>
      <c r="H850">
        <v>0</v>
      </c>
      <c r="I850">
        <v>9.3000000000000007</v>
      </c>
      <c r="J850">
        <v>9.3000000000000007</v>
      </c>
      <c r="K850">
        <v>15.6</v>
      </c>
      <c r="L850">
        <v>0</v>
      </c>
    </row>
    <row r="851" spans="1:12" x14ac:dyDescent="0.25">
      <c r="A851">
        <v>27112910</v>
      </c>
      <c r="C851">
        <v>0</v>
      </c>
      <c r="D851" t="s">
        <v>2735</v>
      </c>
      <c r="E851">
        <v>1345</v>
      </c>
      <c r="F851">
        <v>1545</v>
      </c>
      <c r="G851">
        <v>2500</v>
      </c>
      <c r="H851">
        <v>0</v>
      </c>
      <c r="I851">
        <v>13.45</v>
      </c>
      <c r="J851">
        <v>15.45</v>
      </c>
      <c r="K851">
        <v>25</v>
      </c>
      <c r="L851">
        <v>0</v>
      </c>
    </row>
    <row r="852" spans="1:12" x14ac:dyDescent="0.25">
      <c r="A852">
        <v>27112990</v>
      </c>
      <c r="C852">
        <v>0</v>
      </c>
      <c r="D852" t="s">
        <v>2736</v>
      </c>
      <c r="E852">
        <v>1345</v>
      </c>
      <c r="F852">
        <v>1545</v>
      </c>
      <c r="G852">
        <v>2500</v>
      </c>
      <c r="H852">
        <v>0</v>
      </c>
      <c r="I852">
        <v>13.45</v>
      </c>
      <c r="J852">
        <v>15.45</v>
      </c>
      <c r="K852">
        <v>25</v>
      </c>
      <c r="L852">
        <v>0</v>
      </c>
    </row>
    <row r="853" spans="1:12" x14ac:dyDescent="0.25">
      <c r="A853">
        <v>27121000</v>
      </c>
      <c r="C853">
        <v>0</v>
      </c>
      <c r="D853" t="s">
        <v>2737</v>
      </c>
      <c r="E853">
        <v>1839</v>
      </c>
      <c r="F853">
        <v>2386</v>
      </c>
      <c r="G853">
        <v>2500</v>
      </c>
      <c r="H853">
        <v>0</v>
      </c>
      <c r="I853">
        <v>18.39</v>
      </c>
      <c r="J853">
        <v>23.86</v>
      </c>
      <c r="K853">
        <v>25</v>
      </c>
      <c r="L853">
        <v>0</v>
      </c>
    </row>
    <row r="854" spans="1:12" x14ac:dyDescent="0.25">
      <c r="A854">
        <v>27122000</v>
      </c>
      <c r="C854">
        <v>0</v>
      </c>
      <c r="D854" t="s">
        <v>2738</v>
      </c>
      <c r="E854">
        <v>1345</v>
      </c>
      <c r="F854">
        <v>1593</v>
      </c>
      <c r="G854">
        <v>2500</v>
      </c>
      <c r="H854">
        <v>0</v>
      </c>
      <c r="I854">
        <v>13.45</v>
      </c>
      <c r="J854">
        <v>15.93</v>
      </c>
      <c r="K854">
        <v>25</v>
      </c>
      <c r="L854">
        <v>0</v>
      </c>
    </row>
    <row r="855" spans="1:12" x14ac:dyDescent="0.25">
      <c r="A855">
        <v>27129000</v>
      </c>
      <c r="C855">
        <v>0</v>
      </c>
      <c r="D855" t="s">
        <v>2739</v>
      </c>
      <c r="E855">
        <v>1345</v>
      </c>
      <c r="F855">
        <v>1593</v>
      </c>
      <c r="G855">
        <v>2500</v>
      </c>
      <c r="H855">
        <v>0</v>
      </c>
      <c r="I855">
        <v>13.45</v>
      </c>
      <c r="J855">
        <v>15.93</v>
      </c>
      <c r="K855">
        <v>25</v>
      </c>
      <c r="L855">
        <v>0</v>
      </c>
    </row>
    <row r="856" spans="1:12" x14ac:dyDescent="0.25">
      <c r="A856">
        <v>27131100</v>
      </c>
      <c r="C856">
        <v>0</v>
      </c>
      <c r="D856" t="s">
        <v>2740</v>
      </c>
      <c r="E856">
        <v>1380</v>
      </c>
      <c r="F856">
        <v>1580</v>
      </c>
      <c r="G856">
        <v>2500</v>
      </c>
      <c r="H856">
        <v>0</v>
      </c>
      <c r="I856">
        <v>13.8</v>
      </c>
      <c r="J856">
        <v>15.8</v>
      </c>
      <c r="K856">
        <v>25</v>
      </c>
      <c r="L856">
        <v>0</v>
      </c>
    </row>
    <row r="857" spans="1:12" x14ac:dyDescent="0.25">
      <c r="A857">
        <v>27131200</v>
      </c>
      <c r="C857">
        <v>0</v>
      </c>
      <c r="D857" t="s">
        <v>2741</v>
      </c>
      <c r="E857">
        <v>1380</v>
      </c>
      <c r="F857">
        <v>1580</v>
      </c>
      <c r="G857">
        <v>2500</v>
      </c>
      <c r="H857">
        <v>0</v>
      </c>
      <c r="I857">
        <v>13.8</v>
      </c>
      <c r="J857">
        <v>15.8</v>
      </c>
      <c r="K857">
        <v>25</v>
      </c>
      <c r="L857">
        <v>0</v>
      </c>
    </row>
    <row r="858" spans="1:12" x14ac:dyDescent="0.25">
      <c r="A858">
        <v>27132000</v>
      </c>
      <c r="C858">
        <v>0</v>
      </c>
      <c r="D858" t="s">
        <v>2742</v>
      </c>
      <c r="E858">
        <v>1345</v>
      </c>
      <c r="F858">
        <v>1545</v>
      </c>
      <c r="G858">
        <v>2500</v>
      </c>
      <c r="H858">
        <v>0</v>
      </c>
      <c r="I858">
        <v>13.45</v>
      </c>
      <c r="J858">
        <v>15.45</v>
      </c>
      <c r="K858">
        <v>25</v>
      </c>
      <c r="L858">
        <v>0</v>
      </c>
    </row>
    <row r="859" spans="1:12" x14ac:dyDescent="0.25">
      <c r="A859">
        <v>27139000</v>
      </c>
      <c r="C859">
        <v>0</v>
      </c>
      <c r="D859" t="s">
        <v>2743</v>
      </c>
      <c r="E859">
        <v>1380</v>
      </c>
      <c r="F859">
        <v>1580</v>
      </c>
      <c r="G859">
        <v>2500</v>
      </c>
      <c r="H859">
        <v>0</v>
      </c>
      <c r="I859">
        <v>13.8</v>
      </c>
      <c r="J859">
        <v>15.8</v>
      </c>
      <c r="K859">
        <v>25</v>
      </c>
      <c r="L859">
        <v>0</v>
      </c>
    </row>
    <row r="860" spans="1:12" x14ac:dyDescent="0.25">
      <c r="A860">
        <v>27141000</v>
      </c>
      <c r="C860">
        <v>0</v>
      </c>
      <c r="D860" t="s">
        <v>2744</v>
      </c>
      <c r="E860">
        <v>1345</v>
      </c>
      <c r="F860">
        <v>1545</v>
      </c>
      <c r="G860">
        <v>1200</v>
      </c>
      <c r="H860">
        <v>0</v>
      </c>
      <c r="I860">
        <v>13.45</v>
      </c>
      <c r="J860">
        <v>15.45</v>
      </c>
      <c r="K860">
        <v>12</v>
      </c>
      <c r="L860">
        <v>0</v>
      </c>
    </row>
    <row r="861" spans="1:12" x14ac:dyDescent="0.25">
      <c r="A861">
        <v>27149000</v>
      </c>
      <c r="C861">
        <v>0</v>
      </c>
      <c r="D861" t="s">
        <v>2745</v>
      </c>
      <c r="E861">
        <v>1345</v>
      </c>
      <c r="F861">
        <v>1545</v>
      </c>
      <c r="G861">
        <v>2500</v>
      </c>
      <c r="H861">
        <v>0</v>
      </c>
      <c r="I861">
        <v>13.45</v>
      </c>
      <c r="J861">
        <v>15.45</v>
      </c>
      <c r="K861">
        <v>25</v>
      </c>
      <c r="L861">
        <v>0</v>
      </c>
    </row>
    <row r="862" spans="1:12" x14ac:dyDescent="0.25">
      <c r="A862">
        <v>27150000</v>
      </c>
      <c r="C862">
        <v>0</v>
      </c>
      <c r="D862" t="s">
        <v>2746</v>
      </c>
      <c r="E862">
        <v>1345</v>
      </c>
      <c r="F862">
        <v>1545</v>
      </c>
      <c r="G862">
        <v>2500</v>
      </c>
      <c r="H862">
        <v>0</v>
      </c>
      <c r="I862">
        <v>13.45</v>
      </c>
      <c r="J862">
        <v>15.45</v>
      </c>
      <c r="K862">
        <v>25</v>
      </c>
      <c r="L862">
        <v>0</v>
      </c>
    </row>
    <row r="863" spans="1:12" x14ac:dyDescent="0.25">
      <c r="A863">
        <v>27160000</v>
      </c>
      <c r="C863">
        <v>0</v>
      </c>
      <c r="D863" t="s">
        <v>2747</v>
      </c>
      <c r="E863">
        <v>1345</v>
      </c>
      <c r="F863">
        <v>1545</v>
      </c>
      <c r="G863">
        <v>2500</v>
      </c>
      <c r="H863">
        <v>0</v>
      </c>
      <c r="I863">
        <v>13.45</v>
      </c>
      <c r="J863">
        <v>15.45</v>
      </c>
      <c r="K863">
        <v>25</v>
      </c>
      <c r="L863">
        <v>0</v>
      </c>
    </row>
    <row r="864" spans="1:12" x14ac:dyDescent="0.25">
      <c r="A864">
        <v>28011000</v>
      </c>
      <c r="C864">
        <v>0</v>
      </c>
      <c r="D864" t="s">
        <v>2748</v>
      </c>
      <c r="E864">
        <v>1345</v>
      </c>
      <c r="F864">
        <v>1637</v>
      </c>
      <c r="G864">
        <v>1800</v>
      </c>
      <c r="H864">
        <v>0</v>
      </c>
      <c r="I864">
        <v>13.45</v>
      </c>
      <c r="J864">
        <v>16.37</v>
      </c>
      <c r="K864">
        <v>18</v>
      </c>
      <c r="L864">
        <v>0</v>
      </c>
    </row>
    <row r="865" spans="1:12" x14ac:dyDescent="0.25">
      <c r="A865">
        <v>28012010</v>
      </c>
      <c r="C865">
        <v>0</v>
      </c>
      <c r="D865" t="s">
        <v>2749</v>
      </c>
      <c r="E865">
        <v>1345</v>
      </c>
      <c r="F865">
        <v>1545</v>
      </c>
      <c r="G865">
        <v>1800</v>
      </c>
      <c r="H865">
        <v>0</v>
      </c>
      <c r="I865">
        <v>13.45</v>
      </c>
      <c r="J865">
        <v>15.45</v>
      </c>
      <c r="K865">
        <v>18</v>
      </c>
      <c r="L865">
        <v>0</v>
      </c>
    </row>
    <row r="866" spans="1:12" x14ac:dyDescent="0.25">
      <c r="A866">
        <v>28012090</v>
      </c>
      <c r="C866">
        <v>0</v>
      </c>
      <c r="D866" t="s">
        <v>2750</v>
      </c>
      <c r="E866">
        <v>1345</v>
      </c>
      <c r="F866">
        <v>1545</v>
      </c>
      <c r="G866">
        <v>1800</v>
      </c>
      <c r="H866">
        <v>0</v>
      </c>
      <c r="I866">
        <v>13.45</v>
      </c>
      <c r="J866">
        <v>15.45</v>
      </c>
      <c r="K866">
        <v>18</v>
      </c>
      <c r="L866">
        <v>0</v>
      </c>
    </row>
    <row r="867" spans="1:12" x14ac:dyDescent="0.25">
      <c r="A867">
        <v>28013000</v>
      </c>
      <c r="C867">
        <v>0</v>
      </c>
      <c r="D867" t="s">
        <v>2751</v>
      </c>
      <c r="E867">
        <v>1345</v>
      </c>
      <c r="F867">
        <v>1545</v>
      </c>
      <c r="G867">
        <v>1800</v>
      </c>
      <c r="H867">
        <v>0</v>
      </c>
      <c r="I867">
        <v>13.45</v>
      </c>
      <c r="J867">
        <v>15.45</v>
      </c>
      <c r="K867">
        <v>18</v>
      </c>
      <c r="L867">
        <v>0</v>
      </c>
    </row>
    <row r="868" spans="1:12" x14ac:dyDescent="0.25">
      <c r="A868">
        <v>28020000</v>
      </c>
      <c r="C868">
        <v>0</v>
      </c>
      <c r="D868" t="s">
        <v>2752</v>
      </c>
      <c r="E868">
        <v>1345</v>
      </c>
      <c r="F868">
        <v>1545</v>
      </c>
      <c r="G868">
        <v>1800</v>
      </c>
      <c r="H868">
        <v>0</v>
      </c>
      <c r="I868">
        <v>13.45</v>
      </c>
      <c r="J868">
        <v>15.45</v>
      </c>
      <c r="K868">
        <v>18</v>
      </c>
      <c r="L868">
        <v>0</v>
      </c>
    </row>
    <row r="869" spans="1:12" x14ac:dyDescent="0.25">
      <c r="A869">
        <v>28030011</v>
      </c>
      <c r="C869">
        <v>0</v>
      </c>
      <c r="D869" t="s">
        <v>2753</v>
      </c>
      <c r="E869">
        <v>1345</v>
      </c>
      <c r="F869">
        <v>1545</v>
      </c>
      <c r="G869">
        <v>1800</v>
      </c>
      <c r="H869">
        <v>0</v>
      </c>
      <c r="I869">
        <v>13.45</v>
      </c>
      <c r="J869">
        <v>15.45</v>
      </c>
      <c r="K869">
        <v>18</v>
      </c>
      <c r="L869">
        <v>0</v>
      </c>
    </row>
    <row r="870" spans="1:12" x14ac:dyDescent="0.25">
      <c r="A870">
        <v>28030019</v>
      </c>
      <c r="C870">
        <v>0</v>
      </c>
      <c r="D870" t="s">
        <v>2754</v>
      </c>
      <c r="E870">
        <v>1345</v>
      </c>
      <c r="F870">
        <v>1637</v>
      </c>
      <c r="G870">
        <v>1800</v>
      </c>
      <c r="H870">
        <v>0</v>
      </c>
      <c r="I870">
        <v>13.45</v>
      </c>
      <c r="J870">
        <v>16.37</v>
      </c>
      <c r="K870">
        <v>18</v>
      </c>
      <c r="L870">
        <v>0</v>
      </c>
    </row>
    <row r="871" spans="1:12" x14ac:dyDescent="0.25">
      <c r="A871">
        <v>28030090</v>
      </c>
      <c r="C871">
        <v>0</v>
      </c>
      <c r="D871" t="s">
        <v>2755</v>
      </c>
      <c r="E871">
        <v>1345</v>
      </c>
      <c r="F871">
        <v>1637</v>
      </c>
      <c r="G871">
        <v>1800</v>
      </c>
      <c r="H871">
        <v>0</v>
      </c>
      <c r="I871">
        <v>13.45</v>
      </c>
      <c r="J871">
        <v>16.37</v>
      </c>
      <c r="K871">
        <v>18</v>
      </c>
      <c r="L871">
        <v>0</v>
      </c>
    </row>
    <row r="872" spans="1:12" x14ac:dyDescent="0.25">
      <c r="A872">
        <v>28041000</v>
      </c>
      <c r="C872">
        <v>0</v>
      </c>
      <c r="D872" t="s">
        <v>2756</v>
      </c>
      <c r="E872">
        <v>1345</v>
      </c>
      <c r="F872">
        <v>1615</v>
      </c>
      <c r="G872">
        <v>1800</v>
      </c>
      <c r="H872">
        <v>0</v>
      </c>
      <c r="I872">
        <v>13.45</v>
      </c>
      <c r="J872">
        <v>16.149999999999999</v>
      </c>
      <c r="K872">
        <v>18</v>
      </c>
      <c r="L872">
        <v>0</v>
      </c>
    </row>
    <row r="873" spans="1:12" x14ac:dyDescent="0.25">
      <c r="A873">
        <v>28042100</v>
      </c>
      <c r="C873">
        <v>0</v>
      </c>
      <c r="D873" t="s">
        <v>2757</v>
      </c>
      <c r="E873">
        <v>1345</v>
      </c>
      <c r="F873">
        <v>1615</v>
      </c>
      <c r="G873">
        <v>1800</v>
      </c>
      <c r="H873">
        <v>0</v>
      </c>
      <c r="I873">
        <v>13.45</v>
      </c>
      <c r="J873">
        <v>16.149999999999999</v>
      </c>
      <c r="K873">
        <v>18</v>
      </c>
      <c r="L873">
        <v>0</v>
      </c>
    </row>
    <row r="874" spans="1:12" x14ac:dyDescent="0.25">
      <c r="A874">
        <v>28042910</v>
      </c>
      <c r="C874">
        <v>0</v>
      </c>
      <c r="D874" t="s">
        <v>2758</v>
      </c>
      <c r="E874">
        <v>1345</v>
      </c>
      <c r="F874">
        <v>1545</v>
      </c>
      <c r="G874">
        <v>1800</v>
      </c>
      <c r="H874">
        <v>0</v>
      </c>
      <c r="I874">
        <v>13.45</v>
      </c>
      <c r="J874">
        <v>15.45</v>
      </c>
      <c r="K874">
        <v>18</v>
      </c>
      <c r="L874">
        <v>0</v>
      </c>
    </row>
    <row r="875" spans="1:12" x14ac:dyDescent="0.25">
      <c r="A875">
        <v>28042990</v>
      </c>
      <c r="C875">
        <v>0</v>
      </c>
      <c r="D875" t="s">
        <v>2759</v>
      </c>
      <c r="E875">
        <v>1345</v>
      </c>
      <c r="F875">
        <v>1545</v>
      </c>
      <c r="G875">
        <v>1800</v>
      </c>
      <c r="H875">
        <v>0</v>
      </c>
      <c r="I875">
        <v>13.45</v>
      </c>
      <c r="J875">
        <v>15.45</v>
      </c>
      <c r="K875">
        <v>18</v>
      </c>
      <c r="L875">
        <v>0</v>
      </c>
    </row>
    <row r="876" spans="1:12" x14ac:dyDescent="0.25">
      <c r="A876">
        <v>28043000</v>
      </c>
      <c r="C876">
        <v>0</v>
      </c>
      <c r="D876" t="s">
        <v>2760</v>
      </c>
      <c r="E876">
        <v>1345</v>
      </c>
      <c r="F876">
        <v>1615</v>
      </c>
      <c r="G876">
        <v>1800</v>
      </c>
      <c r="H876">
        <v>0</v>
      </c>
      <c r="I876">
        <v>13.45</v>
      </c>
      <c r="J876">
        <v>16.149999999999999</v>
      </c>
      <c r="K876">
        <v>18</v>
      </c>
      <c r="L876">
        <v>0</v>
      </c>
    </row>
    <row r="877" spans="1:12" x14ac:dyDescent="0.25">
      <c r="A877">
        <v>28044000</v>
      </c>
      <c r="C877">
        <v>0</v>
      </c>
      <c r="D877" t="s">
        <v>2761</v>
      </c>
      <c r="E877">
        <v>1345</v>
      </c>
      <c r="F877">
        <v>1615</v>
      </c>
      <c r="G877">
        <v>1800</v>
      </c>
      <c r="H877">
        <v>0</v>
      </c>
      <c r="I877">
        <v>13.45</v>
      </c>
      <c r="J877">
        <v>16.149999999999999</v>
      </c>
      <c r="K877">
        <v>18</v>
      </c>
      <c r="L877">
        <v>0</v>
      </c>
    </row>
    <row r="878" spans="1:12" x14ac:dyDescent="0.25">
      <c r="A878">
        <v>28045000</v>
      </c>
      <c r="C878">
        <v>0</v>
      </c>
      <c r="D878" t="s">
        <v>2762</v>
      </c>
      <c r="E878">
        <v>1345</v>
      </c>
      <c r="F878">
        <v>1545</v>
      </c>
      <c r="G878">
        <v>1800</v>
      </c>
      <c r="H878">
        <v>0</v>
      </c>
      <c r="I878">
        <v>13.45</v>
      </c>
      <c r="J878">
        <v>15.45</v>
      </c>
      <c r="K878">
        <v>18</v>
      </c>
      <c r="L878">
        <v>0</v>
      </c>
    </row>
    <row r="879" spans="1:12" x14ac:dyDescent="0.25">
      <c r="A879">
        <v>28046100</v>
      </c>
      <c r="C879">
        <v>0</v>
      </c>
      <c r="D879" t="s">
        <v>2763</v>
      </c>
      <c r="E879">
        <v>1345</v>
      </c>
      <c r="F879">
        <v>1545</v>
      </c>
      <c r="G879">
        <v>1800</v>
      </c>
      <c r="H879">
        <v>0</v>
      </c>
      <c r="I879">
        <v>13.45</v>
      </c>
      <c r="J879">
        <v>15.45</v>
      </c>
      <c r="K879">
        <v>18</v>
      </c>
      <c r="L879">
        <v>0</v>
      </c>
    </row>
    <row r="880" spans="1:12" x14ac:dyDescent="0.25">
      <c r="A880">
        <v>28046900</v>
      </c>
      <c r="C880">
        <v>0</v>
      </c>
      <c r="D880" t="s">
        <v>2764</v>
      </c>
      <c r="E880">
        <v>1345</v>
      </c>
      <c r="F880">
        <v>1545</v>
      </c>
      <c r="G880">
        <v>1800</v>
      </c>
      <c r="H880">
        <v>0</v>
      </c>
      <c r="I880">
        <v>13.45</v>
      </c>
      <c r="J880">
        <v>15.45</v>
      </c>
      <c r="K880">
        <v>18</v>
      </c>
      <c r="L880">
        <v>0</v>
      </c>
    </row>
    <row r="881" spans="1:12" x14ac:dyDescent="0.25">
      <c r="A881">
        <v>28047010</v>
      </c>
      <c r="C881">
        <v>0</v>
      </c>
      <c r="D881" t="s">
        <v>2765</v>
      </c>
      <c r="E881">
        <v>1345</v>
      </c>
      <c r="F881">
        <v>1545</v>
      </c>
      <c r="G881">
        <v>1800</v>
      </c>
      <c r="H881">
        <v>0</v>
      </c>
      <c r="I881">
        <v>13.45</v>
      </c>
      <c r="J881">
        <v>15.45</v>
      </c>
      <c r="K881">
        <v>18</v>
      </c>
      <c r="L881">
        <v>0</v>
      </c>
    </row>
    <row r="882" spans="1:12" x14ac:dyDescent="0.25">
      <c r="A882">
        <v>28047020</v>
      </c>
      <c r="C882">
        <v>0</v>
      </c>
      <c r="D882" t="s">
        <v>2766</v>
      </c>
      <c r="E882">
        <v>1345</v>
      </c>
      <c r="F882">
        <v>1545</v>
      </c>
      <c r="G882">
        <v>1800</v>
      </c>
      <c r="H882">
        <v>0</v>
      </c>
      <c r="I882">
        <v>13.45</v>
      </c>
      <c r="J882">
        <v>15.45</v>
      </c>
      <c r="K882">
        <v>18</v>
      </c>
      <c r="L882">
        <v>0</v>
      </c>
    </row>
    <row r="883" spans="1:12" x14ac:dyDescent="0.25">
      <c r="A883">
        <v>28047030</v>
      </c>
      <c r="C883">
        <v>0</v>
      </c>
      <c r="D883" t="s">
        <v>2767</v>
      </c>
      <c r="E883">
        <v>1345</v>
      </c>
      <c r="F883">
        <v>1545</v>
      </c>
      <c r="G883">
        <v>1800</v>
      </c>
      <c r="H883">
        <v>0</v>
      </c>
      <c r="I883">
        <v>13.45</v>
      </c>
      <c r="J883">
        <v>15.45</v>
      </c>
      <c r="K883">
        <v>18</v>
      </c>
      <c r="L883">
        <v>0</v>
      </c>
    </row>
    <row r="884" spans="1:12" x14ac:dyDescent="0.25">
      <c r="A884">
        <v>28048000</v>
      </c>
      <c r="C884">
        <v>0</v>
      </c>
      <c r="D884" t="s">
        <v>2768</v>
      </c>
      <c r="E884">
        <v>1345</v>
      </c>
      <c r="F884">
        <v>1545</v>
      </c>
      <c r="G884">
        <v>1800</v>
      </c>
      <c r="H884">
        <v>0</v>
      </c>
      <c r="I884">
        <v>13.45</v>
      </c>
      <c r="J884">
        <v>15.45</v>
      </c>
      <c r="K884">
        <v>18</v>
      </c>
      <c r="L884">
        <v>0</v>
      </c>
    </row>
    <row r="885" spans="1:12" x14ac:dyDescent="0.25">
      <c r="A885">
        <v>28049000</v>
      </c>
      <c r="C885">
        <v>0</v>
      </c>
      <c r="D885" t="s">
        <v>2769</v>
      </c>
      <c r="E885">
        <v>1345</v>
      </c>
      <c r="F885">
        <v>1545</v>
      </c>
      <c r="G885">
        <v>1800</v>
      </c>
      <c r="H885">
        <v>0</v>
      </c>
      <c r="I885">
        <v>13.45</v>
      </c>
      <c r="J885">
        <v>15.45</v>
      </c>
      <c r="K885">
        <v>18</v>
      </c>
      <c r="L885">
        <v>0</v>
      </c>
    </row>
    <row r="886" spans="1:12" x14ac:dyDescent="0.25">
      <c r="A886">
        <v>28051100</v>
      </c>
      <c r="C886">
        <v>0</v>
      </c>
      <c r="D886" t="s">
        <v>2770</v>
      </c>
      <c r="E886">
        <v>1345</v>
      </c>
      <c r="F886">
        <v>1545</v>
      </c>
      <c r="G886">
        <v>1800</v>
      </c>
      <c r="H886">
        <v>0</v>
      </c>
      <c r="I886">
        <v>13.45</v>
      </c>
      <c r="J886">
        <v>15.45</v>
      </c>
      <c r="K886">
        <v>18</v>
      </c>
      <c r="L886">
        <v>0</v>
      </c>
    </row>
    <row r="887" spans="1:12" x14ac:dyDescent="0.25">
      <c r="A887">
        <v>28051200</v>
      </c>
      <c r="C887">
        <v>0</v>
      </c>
      <c r="D887" t="s">
        <v>2771</v>
      </c>
      <c r="E887">
        <v>1345</v>
      </c>
      <c r="F887">
        <v>1545</v>
      </c>
      <c r="G887">
        <v>1800</v>
      </c>
      <c r="H887">
        <v>0</v>
      </c>
      <c r="I887">
        <v>13.45</v>
      </c>
      <c r="J887">
        <v>15.45</v>
      </c>
      <c r="K887">
        <v>18</v>
      </c>
      <c r="L887">
        <v>0</v>
      </c>
    </row>
    <row r="888" spans="1:12" x14ac:dyDescent="0.25">
      <c r="A888">
        <v>28051910</v>
      </c>
      <c r="C888">
        <v>0</v>
      </c>
      <c r="D888" t="s">
        <v>2772</v>
      </c>
      <c r="E888">
        <v>1345</v>
      </c>
      <c r="F888">
        <v>1545</v>
      </c>
      <c r="G888">
        <v>1800</v>
      </c>
      <c r="H888">
        <v>0</v>
      </c>
      <c r="I888">
        <v>13.45</v>
      </c>
      <c r="J888">
        <v>15.45</v>
      </c>
      <c r="K888">
        <v>18</v>
      </c>
      <c r="L888">
        <v>0</v>
      </c>
    </row>
    <row r="889" spans="1:12" x14ac:dyDescent="0.25">
      <c r="A889">
        <v>28051920</v>
      </c>
      <c r="C889">
        <v>0</v>
      </c>
      <c r="D889" t="s">
        <v>2773</v>
      </c>
      <c r="E889">
        <v>1345</v>
      </c>
      <c r="F889">
        <v>1545</v>
      </c>
      <c r="G889">
        <v>1800</v>
      </c>
      <c r="H889">
        <v>0</v>
      </c>
      <c r="I889">
        <v>13.45</v>
      </c>
      <c r="J889">
        <v>15.45</v>
      </c>
      <c r="K889">
        <v>18</v>
      </c>
      <c r="L889">
        <v>0</v>
      </c>
    </row>
    <row r="890" spans="1:12" x14ac:dyDescent="0.25">
      <c r="A890">
        <v>28051990</v>
      </c>
      <c r="C890">
        <v>0</v>
      </c>
      <c r="D890" t="s">
        <v>2774</v>
      </c>
      <c r="E890">
        <v>1345</v>
      </c>
      <c r="F890">
        <v>1545</v>
      </c>
      <c r="G890">
        <v>1800</v>
      </c>
      <c r="H890">
        <v>0</v>
      </c>
      <c r="I890">
        <v>13.45</v>
      </c>
      <c r="J890">
        <v>15.45</v>
      </c>
      <c r="K890">
        <v>18</v>
      </c>
      <c r="L890">
        <v>0</v>
      </c>
    </row>
    <row r="891" spans="1:12" x14ac:dyDescent="0.25">
      <c r="A891">
        <v>28053010</v>
      </c>
      <c r="C891">
        <v>0</v>
      </c>
      <c r="D891" t="s">
        <v>2775</v>
      </c>
      <c r="E891">
        <v>1345</v>
      </c>
      <c r="F891">
        <v>1545</v>
      </c>
      <c r="G891">
        <v>1800</v>
      </c>
      <c r="H891">
        <v>0</v>
      </c>
      <c r="I891">
        <v>13.45</v>
      </c>
      <c r="J891">
        <v>15.45</v>
      </c>
      <c r="K891">
        <v>18</v>
      </c>
      <c r="L891">
        <v>0</v>
      </c>
    </row>
    <row r="892" spans="1:12" x14ac:dyDescent="0.25">
      <c r="A892">
        <v>28053090</v>
      </c>
      <c r="C892">
        <v>0</v>
      </c>
      <c r="D892" t="s">
        <v>2776</v>
      </c>
      <c r="E892">
        <v>1345</v>
      </c>
      <c r="F892">
        <v>1545</v>
      </c>
      <c r="G892">
        <v>1800</v>
      </c>
      <c r="H892">
        <v>0</v>
      </c>
      <c r="I892">
        <v>13.45</v>
      </c>
      <c r="J892">
        <v>15.45</v>
      </c>
      <c r="K892">
        <v>18</v>
      </c>
      <c r="L892">
        <v>0</v>
      </c>
    </row>
    <row r="893" spans="1:12" x14ac:dyDescent="0.25">
      <c r="A893">
        <v>28054000</v>
      </c>
      <c r="C893">
        <v>0</v>
      </c>
      <c r="D893" t="s">
        <v>2777</v>
      </c>
      <c r="E893">
        <v>1345</v>
      </c>
      <c r="F893">
        <v>1545</v>
      </c>
      <c r="G893">
        <v>1800</v>
      </c>
      <c r="H893">
        <v>0</v>
      </c>
      <c r="I893">
        <v>13.45</v>
      </c>
      <c r="J893">
        <v>15.45</v>
      </c>
      <c r="K893">
        <v>18</v>
      </c>
      <c r="L893">
        <v>0</v>
      </c>
    </row>
    <row r="894" spans="1:12" x14ac:dyDescent="0.25">
      <c r="A894">
        <v>28061010</v>
      </c>
      <c r="C894">
        <v>0</v>
      </c>
      <c r="D894" t="s">
        <v>2778</v>
      </c>
      <c r="E894">
        <v>1345</v>
      </c>
      <c r="F894">
        <v>1615</v>
      </c>
      <c r="G894">
        <v>1800</v>
      </c>
      <c r="H894">
        <v>0</v>
      </c>
      <c r="I894">
        <v>13.45</v>
      </c>
      <c r="J894">
        <v>16.149999999999999</v>
      </c>
      <c r="K894">
        <v>18</v>
      </c>
      <c r="L894">
        <v>0</v>
      </c>
    </row>
    <row r="895" spans="1:12" x14ac:dyDescent="0.25">
      <c r="A895">
        <v>28061020</v>
      </c>
      <c r="C895">
        <v>0</v>
      </c>
      <c r="D895" t="s">
        <v>2779</v>
      </c>
      <c r="E895">
        <v>1345</v>
      </c>
      <c r="F895">
        <v>1637</v>
      </c>
      <c r="G895">
        <v>1800</v>
      </c>
      <c r="H895">
        <v>0</v>
      </c>
      <c r="I895">
        <v>13.45</v>
      </c>
      <c r="J895">
        <v>16.37</v>
      </c>
      <c r="K895">
        <v>18</v>
      </c>
      <c r="L895">
        <v>0</v>
      </c>
    </row>
    <row r="896" spans="1:12" x14ac:dyDescent="0.25">
      <c r="A896">
        <v>28062000</v>
      </c>
      <c r="C896">
        <v>0</v>
      </c>
      <c r="D896" t="s">
        <v>2780</v>
      </c>
      <c r="E896">
        <v>1345</v>
      </c>
      <c r="F896">
        <v>1545</v>
      </c>
      <c r="G896">
        <v>1800</v>
      </c>
      <c r="H896">
        <v>0</v>
      </c>
      <c r="I896">
        <v>13.45</v>
      </c>
      <c r="J896">
        <v>15.45</v>
      </c>
      <c r="K896">
        <v>18</v>
      </c>
      <c r="L896">
        <v>0</v>
      </c>
    </row>
    <row r="897" spans="1:12" x14ac:dyDescent="0.25">
      <c r="A897">
        <v>28070010</v>
      </c>
      <c r="C897">
        <v>0</v>
      </c>
      <c r="D897" t="s">
        <v>2781</v>
      </c>
      <c r="E897">
        <v>1345</v>
      </c>
      <c r="F897">
        <v>1545</v>
      </c>
      <c r="G897">
        <v>1800</v>
      </c>
      <c r="H897">
        <v>0</v>
      </c>
      <c r="I897">
        <v>13.45</v>
      </c>
      <c r="J897">
        <v>15.45</v>
      </c>
      <c r="K897">
        <v>18</v>
      </c>
      <c r="L897">
        <v>0</v>
      </c>
    </row>
    <row r="898" spans="1:12" x14ac:dyDescent="0.25">
      <c r="A898">
        <v>28070020</v>
      </c>
      <c r="C898">
        <v>0</v>
      </c>
      <c r="D898" t="s">
        <v>2782</v>
      </c>
      <c r="E898">
        <v>1345</v>
      </c>
      <c r="F898">
        <v>1593</v>
      </c>
      <c r="G898">
        <v>1800</v>
      </c>
      <c r="H898">
        <v>0</v>
      </c>
      <c r="I898">
        <v>13.45</v>
      </c>
      <c r="J898">
        <v>15.93</v>
      </c>
      <c r="K898">
        <v>18</v>
      </c>
      <c r="L898">
        <v>0</v>
      </c>
    </row>
    <row r="899" spans="1:12" x14ac:dyDescent="0.25">
      <c r="A899">
        <v>28080010</v>
      </c>
      <c r="C899">
        <v>0</v>
      </c>
      <c r="D899" t="s">
        <v>2783</v>
      </c>
      <c r="E899">
        <v>1345</v>
      </c>
      <c r="F899">
        <v>1659</v>
      </c>
      <c r="G899">
        <v>1800</v>
      </c>
      <c r="H899">
        <v>0</v>
      </c>
      <c r="I899">
        <v>13.45</v>
      </c>
      <c r="J899">
        <v>16.59</v>
      </c>
      <c r="K899">
        <v>18</v>
      </c>
      <c r="L899">
        <v>0</v>
      </c>
    </row>
    <row r="900" spans="1:12" x14ac:dyDescent="0.25">
      <c r="A900">
        <v>28080020</v>
      </c>
      <c r="C900">
        <v>0</v>
      </c>
      <c r="D900" t="s">
        <v>2784</v>
      </c>
      <c r="E900">
        <v>1345</v>
      </c>
      <c r="F900">
        <v>1545</v>
      </c>
      <c r="G900">
        <v>1800</v>
      </c>
      <c r="H900">
        <v>0</v>
      </c>
      <c r="I900">
        <v>13.45</v>
      </c>
      <c r="J900">
        <v>15.45</v>
      </c>
      <c r="K900">
        <v>18</v>
      </c>
      <c r="L900">
        <v>0</v>
      </c>
    </row>
    <row r="901" spans="1:12" x14ac:dyDescent="0.25">
      <c r="A901">
        <v>28091000</v>
      </c>
      <c r="C901">
        <v>0</v>
      </c>
      <c r="D901" t="s">
        <v>2785</v>
      </c>
      <c r="E901">
        <v>1345</v>
      </c>
      <c r="F901">
        <v>1545</v>
      </c>
      <c r="G901">
        <v>1800</v>
      </c>
      <c r="H901">
        <v>0</v>
      </c>
      <c r="I901">
        <v>13.45</v>
      </c>
      <c r="J901">
        <v>15.45</v>
      </c>
      <c r="K901">
        <v>18</v>
      </c>
      <c r="L901">
        <v>0</v>
      </c>
    </row>
    <row r="902" spans="1:12" x14ac:dyDescent="0.25">
      <c r="A902">
        <v>28092011</v>
      </c>
      <c r="C902">
        <v>0</v>
      </c>
      <c r="D902" t="s">
        <v>2786</v>
      </c>
      <c r="E902">
        <v>1345</v>
      </c>
      <c r="F902">
        <v>1750</v>
      </c>
      <c r="G902">
        <v>1800</v>
      </c>
      <c r="H902">
        <v>0</v>
      </c>
      <c r="I902">
        <v>13.45</v>
      </c>
      <c r="J902">
        <v>17.5</v>
      </c>
      <c r="K902">
        <v>18</v>
      </c>
      <c r="L902">
        <v>0</v>
      </c>
    </row>
    <row r="903" spans="1:12" x14ac:dyDescent="0.25">
      <c r="A903">
        <v>28092019</v>
      </c>
      <c r="C903">
        <v>0</v>
      </c>
      <c r="D903" t="s">
        <v>2787</v>
      </c>
      <c r="E903">
        <v>1345</v>
      </c>
      <c r="F903">
        <v>1593</v>
      </c>
      <c r="G903">
        <v>1800</v>
      </c>
      <c r="H903">
        <v>0</v>
      </c>
      <c r="I903">
        <v>13.45</v>
      </c>
      <c r="J903">
        <v>15.93</v>
      </c>
      <c r="K903">
        <v>18</v>
      </c>
      <c r="L903">
        <v>0</v>
      </c>
    </row>
    <row r="904" spans="1:12" x14ac:dyDescent="0.25">
      <c r="A904">
        <v>28092020</v>
      </c>
      <c r="C904">
        <v>0</v>
      </c>
      <c r="D904" t="s">
        <v>2788</v>
      </c>
      <c r="E904">
        <v>1345</v>
      </c>
      <c r="F904">
        <v>1545</v>
      </c>
      <c r="G904">
        <v>1800</v>
      </c>
      <c r="H904">
        <v>0</v>
      </c>
      <c r="I904">
        <v>13.45</v>
      </c>
      <c r="J904">
        <v>15.45</v>
      </c>
      <c r="K904">
        <v>18</v>
      </c>
      <c r="L904">
        <v>0</v>
      </c>
    </row>
    <row r="905" spans="1:12" x14ac:dyDescent="0.25">
      <c r="A905">
        <v>28092030</v>
      </c>
      <c r="C905">
        <v>0</v>
      </c>
      <c r="D905" t="s">
        <v>2789</v>
      </c>
      <c r="E905">
        <v>1345</v>
      </c>
      <c r="F905">
        <v>1545</v>
      </c>
      <c r="G905">
        <v>1800</v>
      </c>
      <c r="H905">
        <v>0</v>
      </c>
      <c r="I905">
        <v>13.45</v>
      </c>
      <c r="J905">
        <v>15.45</v>
      </c>
      <c r="K905">
        <v>18</v>
      </c>
      <c r="L905">
        <v>0</v>
      </c>
    </row>
    <row r="906" spans="1:12" x14ac:dyDescent="0.25">
      <c r="A906">
        <v>28092090</v>
      </c>
      <c r="C906">
        <v>0</v>
      </c>
      <c r="D906" t="s">
        <v>2790</v>
      </c>
      <c r="E906">
        <v>1345</v>
      </c>
      <c r="F906">
        <v>1545</v>
      </c>
      <c r="G906">
        <v>1800</v>
      </c>
      <c r="H906">
        <v>0</v>
      </c>
      <c r="I906">
        <v>13.45</v>
      </c>
      <c r="J906">
        <v>15.45</v>
      </c>
      <c r="K906">
        <v>18</v>
      </c>
      <c r="L906">
        <v>0</v>
      </c>
    </row>
    <row r="907" spans="1:12" x14ac:dyDescent="0.25">
      <c r="A907">
        <v>28100010</v>
      </c>
      <c r="C907">
        <v>0</v>
      </c>
      <c r="D907" t="s">
        <v>2791</v>
      </c>
      <c r="E907">
        <v>1345</v>
      </c>
      <c r="F907">
        <v>1545</v>
      </c>
      <c r="G907">
        <v>1800</v>
      </c>
      <c r="H907">
        <v>0</v>
      </c>
      <c r="I907">
        <v>13.45</v>
      </c>
      <c r="J907">
        <v>15.45</v>
      </c>
      <c r="K907">
        <v>18</v>
      </c>
      <c r="L907">
        <v>0</v>
      </c>
    </row>
    <row r="908" spans="1:12" x14ac:dyDescent="0.25">
      <c r="A908">
        <v>28100090</v>
      </c>
      <c r="C908">
        <v>0</v>
      </c>
      <c r="D908" t="s">
        <v>2792</v>
      </c>
      <c r="E908">
        <v>1345</v>
      </c>
      <c r="F908">
        <v>1659</v>
      </c>
      <c r="G908">
        <v>1800</v>
      </c>
      <c r="H908">
        <v>0</v>
      </c>
      <c r="I908">
        <v>13.45</v>
      </c>
      <c r="J908">
        <v>16.59</v>
      </c>
      <c r="K908">
        <v>18</v>
      </c>
      <c r="L908">
        <v>0</v>
      </c>
    </row>
    <row r="909" spans="1:12" x14ac:dyDescent="0.25">
      <c r="A909">
        <v>28111100</v>
      </c>
      <c r="C909">
        <v>0</v>
      </c>
      <c r="D909" t="s">
        <v>2793</v>
      </c>
      <c r="E909">
        <v>1345</v>
      </c>
      <c r="F909">
        <v>1545</v>
      </c>
      <c r="G909">
        <v>1800</v>
      </c>
      <c r="H909">
        <v>0</v>
      </c>
      <c r="I909">
        <v>13.45</v>
      </c>
      <c r="J909">
        <v>15.45</v>
      </c>
      <c r="K909">
        <v>18</v>
      </c>
      <c r="L909">
        <v>0</v>
      </c>
    </row>
    <row r="910" spans="1:12" x14ac:dyDescent="0.25">
      <c r="A910">
        <v>28111200</v>
      </c>
      <c r="C910">
        <v>0</v>
      </c>
      <c r="D910" t="s">
        <v>9808</v>
      </c>
      <c r="E910">
        <v>1345</v>
      </c>
      <c r="F910">
        <v>1545</v>
      </c>
      <c r="G910">
        <v>1800</v>
      </c>
      <c r="H910">
        <v>0</v>
      </c>
      <c r="I910">
        <v>13.45</v>
      </c>
      <c r="J910">
        <v>15.45</v>
      </c>
      <c r="K910">
        <v>18</v>
      </c>
      <c r="L910">
        <v>0</v>
      </c>
    </row>
    <row r="911" spans="1:12" x14ac:dyDescent="0.25">
      <c r="A911">
        <v>28111910</v>
      </c>
      <c r="C911">
        <v>0</v>
      </c>
      <c r="D911" t="s">
        <v>2794</v>
      </c>
      <c r="E911">
        <v>1345</v>
      </c>
      <c r="F911">
        <v>1545</v>
      </c>
      <c r="G911">
        <v>1800</v>
      </c>
      <c r="H911">
        <v>0</v>
      </c>
      <c r="I911">
        <v>13.45</v>
      </c>
      <c r="J911">
        <v>15.45</v>
      </c>
      <c r="K911">
        <v>18</v>
      </c>
      <c r="L911">
        <v>0</v>
      </c>
    </row>
    <row r="912" spans="1:12" x14ac:dyDescent="0.25">
      <c r="A912">
        <v>28111920</v>
      </c>
      <c r="C912">
        <v>0</v>
      </c>
      <c r="D912" t="s">
        <v>2795</v>
      </c>
      <c r="E912">
        <v>1345</v>
      </c>
      <c r="F912">
        <v>1545</v>
      </c>
      <c r="G912">
        <v>1800</v>
      </c>
      <c r="H912">
        <v>0</v>
      </c>
      <c r="I912">
        <v>13.45</v>
      </c>
      <c r="J912">
        <v>15.45</v>
      </c>
      <c r="K912">
        <v>18</v>
      </c>
      <c r="L912">
        <v>0</v>
      </c>
    </row>
    <row r="913" spans="1:12" x14ac:dyDescent="0.25">
      <c r="A913">
        <v>28111930</v>
      </c>
      <c r="C913">
        <v>0</v>
      </c>
      <c r="D913" t="s">
        <v>2796</v>
      </c>
      <c r="E913">
        <v>1345</v>
      </c>
      <c r="F913">
        <v>1659</v>
      </c>
      <c r="G913">
        <v>1800</v>
      </c>
      <c r="H913">
        <v>0</v>
      </c>
      <c r="I913">
        <v>13.45</v>
      </c>
      <c r="J913">
        <v>16.59</v>
      </c>
      <c r="K913">
        <v>18</v>
      </c>
      <c r="L913">
        <v>0</v>
      </c>
    </row>
    <row r="914" spans="1:12" x14ac:dyDescent="0.25">
      <c r="A914">
        <v>28111940</v>
      </c>
      <c r="C914">
        <v>0</v>
      </c>
      <c r="D914" t="s">
        <v>2797</v>
      </c>
      <c r="E914">
        <v>1345</v>
      </c>
      <c r="F914">
        <v>1545</v>
      </c>
      <c r="G914">
        <v>1800</v>
      </c>
      <c r="H914">
        <v>0</v>
      </c>
      <c r="I914">
        <v>13.45</v>
      </c>
      <c r="J914">
        <v>15.45</v>
      </c>
      <c r="K914">
        <v>18</v>
      </c>
      <c r="L914">
        <v>0</v>
      </c>
    </row>
    <row r="915" spans="1:12" x14ac:dyDescent="0.25">
      <c r="A915">
        <v>28111990</v>
      </c>
      <c r="C915">
        <v>0</v>
      </c>
      <c r="D915" t="s">
        <v>2798</v>
      </c>
      <c r="E915">
        <v>1345</v>
      </c>
      <c r="F915">
        <v>1545</v>
      </c>
      <c r="G915">
        <v>1800</v>
      </c>
      <c r="H915">
        <v>0</v>
      </c>
      <c r="I915">
        <v>13.45</v>
      </c>
      <c r="J915">
        <v>15.45</v>
      </c>
      <c r="K915">
        <v>18</v>
      </c>
      <c r="L915">
        <v>0</v>
      </c>
    </row>
    <row r="916" spans="1:12" x14ac:dyDescent="0.25">
      <c r="A916">
        <v>28112100</v>
      </c>
      <c r="C916">
        <v>0</v>
      </c>
      <c r="D916" t="s">
        <v>2799</v>
      </c>
      <c r="E916">
        <v>1345</v>
      </c>
      <c r="F916">
        <v>1593</v>
      </c>
      <c r="G916">
        <v>1800</v>
      </c>
      <c r="H916">
        <v>0</v>
      </c>
      <c r="I916">
        <v>13.45</v>
      </c>
      <c r="J916">
        <v>15.93</v>
      </c>
      <c r="K916">
        <v>18</v>
      </c>
      <c r="L916">
        <v>0</v>
      </c>
    </row>
    <row r="917" spans="1:12" x14ac:dyDescent="0.25">
      <c r="A917">
        <v>28112210</v>
      </c>
      <c r="C917">
        <v>0</v>
      </c>
      <c r="D917" t="s">
        <v>2800</v>
      </c>
      <c r="E917">
        <v>1345</v>
      </c>
      <c r="F917">
        <v>1659</v>
      </c>
      <c r="G917">
        <v>1800</v>
      </c>
      <c r="H917">
        <v>0</v>
      </c>
      <c r="I917">
        <v>13.45</v>
      </c>
      <c r="J917">
        <v>16.59</v>
      </c>
      <c r="K917">
        <v>18</v>
      </c>
      <c r="L917">
        <v>0</v>
      </c>
    </row>
    <row r="918" spans="1:12" x14ac:dyDescent="0.25">
      <c r="A918">
        <v>28112220</v>
      </c>
      <c r="C918">
        <v>0</v>
      </c>
      <c r="D918" t="s">
        <v>2801</v>
      </c>
      <c r="E918">
        <v>1345</v>
      </c>
      <c r="F918">
        <v>1545</v>
      </c>
      <c r="G918">
        <v>1800</v>
      </c>
      <c r="H918">
        <v>0</v>
      </c>
      <c r="I918">
        <v>13.45</v>
      </c>
      <c r="J918">
        <v>15.45</v>
      </c>
      <c r="K918">
        <v>18</v>
      </c>
      <c r="L918">
        <v>0</v>
      </c>
    </row>
    <row r="919" spans="1:12" x14ac:dyDescent="0.25">
      <c r="A919">
        <v>28112230</v>
      </c>
      <c r="C919">
        <v>0</v>
      </c>
      <c r="D919" t="s">
        <v>2802</v>
      </c>
      <c r="E919">
        <v>1345</v>
      </c>
      <c r="F919">
        <v>1659</v>
      </c>
      <c r="G919">
        <v>1800</v>
      </c>
      <c r="H919">
        <v>0</v>
      </c>
      <c r="I919">
        <v>13.45</v>
      </c>
      <c r="J919">
        <v>16.59</v>
      </c>
      <c r="K919">
        <v>18</v>
      </c>
      <c r="L919">
        <v>0</v>
      </c>
    </row>
    <row r="920" spans="1:12" x14ac:dyDescent="0.25">
      <c r="A920">
        <v>28112290</v>
      </c>
      <c r="C920">
        <v>0</v>
      </c>
      <c r="D920" t="s">
        <v>2803</v>
      </c>
      <c r="E920">
        <v>1345</v>
      </c>
      <c r="F920">
        <v>1545</v>
      </c>
      <c r="G920">
        <v>1800</v>
      </c>
      <c r="H920">
        <v>0</v>
      </c>
      <c r="I920">
        <v>13.45</v>
      </c>
      <c r="J920">
        <v>15.45</v>
      </c>
      <c r="K920">
        <v>18</v>
      </c>
      <c r="L920">
        <v>0</v>
      </c>
    </row>
    <row r="921" spans="1:12" x14ac:dyDescent="0.25">
      <c r="A921">
        <v>28112910</v>
      </c>
      <c r="C921">
        <v>0</v>
      </c>
      <c r="D921" t="s">
        <v>2804</v>
      </c>
      <c r="E921">
        <v>1345</v>
      </c>
      <c r="F921">
        <v>1659</v>
      </c>
      <c r="G921">
        <v>1800</v>
      </c>
      <c r="H921">
        <v>0</v>
      </c>
      <c r="I921">
        <v>13.45</v>
      </c>
      <c r="J921">
        <v>16.59</v>
      </c>
      <c r="K921">
        <v>18</v>
      </c>
      <c r="L921">
        <v>0</v>
      </c>
    </row>
    <row r="922" spans="1:12" x14ac:dyDescent="0.25">
      <c r="A922">
        <v>28112990</v>
      </c>
      <c r="C922">
        <v>0</v>
      </c>
      <c r="D922" t="s">
        <v>2805</v>
      </c>
      <c r="E922">
        <v>1345</v>
      </c>
      <c r="F922">
        <v>1545</v>
      </c>
      <c r="G922">
        <v>1800</v>
      </c>
      <c r="H922">
        <v>0</v>
      </c>
      <c r="I922">
        <v>13.45</v>
      </c>
      <c r="J922">
        <v>15.45</v>
      </c>
      <c r="K922">
        <v>18</v>
      </c>
      <c r="L922">
        <v>0</v>
      </c>
    </row>
    <row r="923" spans="1:12" x14ac:dyDescent="0.25">
      <c r="A923">
        <v>28121100</v>
      </c>
      <c r="C923">
        <v>0</v>
      </c>
      <c r="D923" t="s">
        <v>9809</v>
      </c>
      <c r="E923">
        <v>1345</v>
      </c>
      <c r="F923">
        <v>1545</v>
      </c>
      <c r="G923">
        <v>1800</v>
      </c>
      <c r="H923">
        <v>0</v>
      </c>
      <c r="I923">
        <v>13.45</v>
      </c>
      <c r="J923">
        <v>15.45</v>
      </c>
      <c r="K923">
        <v>18</v>
      </c>
      <c r="L923">
        <v>0</v>
      </c>
    </row>
    <row r="924" spans="1:12" x14ac:dyDescent="0.25">
      <c r="A924">
        <v>28121200</v>
      </c>
      <c r="C924">
        <v>0</v>
      </c>
      <c r="D924" t="s">
        <v>9810</v>
      </c>
      <c r="E924">
        <v>1345</v>
      </c>
      <c r="F924">
        <v>1545</v>
      </c>
      <c r="G924">
        <v>1800</v>
      </c>
      <c r="H924">
        <v>0</v>
      </c>
      <c r="I924">
        <v>13.45</v>
      </c>
      <c r="J924">
        <v>15.45</v>
      </c>
      <c r="K924">
        <v>18</v>
      </c>
      <c r="L924">
        <v>0</v>
      </c>
    </row>
    <row r="925" spans="1:12" x14ac:dyDescent="0.25">
      <c r="A925">
        <v>28121300</v>
      </c>
      <c r="C925">
        <v>0</v>
      </c>
      <c r="D925" t="s">
        <v>2806</v>
      </c>
      <c r="E925">
        <v>1345</v>
      </c>
      <c r="F925">
        <v>1545</v>
      </c>
      <c r="G925">
        <v>1800</v>
      </c>
      <c r="H925">
        <v>0</v>
      </c>
      <c r="I925">
        <v>13.45</v>
      </c>
      <c r="J925">
        <v>15.45</v>
      </c>
      <c r="K925">
        <v>18</v>
      </c>
      <c r="L925">
        <v>0</v>
      </c>
    </row>
    <row r="926" spans="1:12" x14ac:dyDescent="0.25">
      <c r="A926">
        <v>28121400</v>
      </c>
      <c r="C926">
        <v>0</v>
      </c>
      <c r="D926" t="s">
        <v>9811</v>
      </c>
      <c r="E926">
        <v>1345</v>
      </c>
      <c r="F926">
        <v>1545</v>
      </c>
      <c r="G926">
        <v>1800</v>
      </c>
      <c r="H926">
        <v>0</v>
      </c>
      <c r="I926">
        <v>13.45</v>
      </c>
      <c r="J926">
        <v>15.45</v>
      </c>
      <c r="K926">
        <v>18</v>
      </c>
      <c r="L926">
        <v>0</v>
      </c>
    </row>
    <row r="927" spans="1:12" x14ac:dyDescent="0.25">
      <c r="A927">
        <v>28121500</v>
      </c>
      <c r="C927">
        <v>0</v>
      </c>
      <c r="D927" t="s">
        <v>30</v>
      </c>
      <c r="E927">
        <v>1345</v>
      </c>
      <c r="F927">
        <v>1545</v>
      </c>
      <c r="G927">
        <v>1800</v>
      </c>
      <c r="H927">
        <v>0</v>
      </c>
      <c r="I927">
        <v>13.45</v>
      </c>
      <c r="J927">
        <v>15.45</v>
      </c>
      <c r="K927">
        <v>18</v>
      </c>
      <c r="L927">
        <v>0</v>
      </c>
    </row>
    <row r="928" spans="1:12" x14ac:dyDescent="0.25">
      <c r="A928">
        <v>28121600</v>
      </c>
      <c r="C928">
        <v>0</v>
      </c>
      <c r="D928" t="s">
        <v>31</v>
      </c>
      <c r="E928">
        <v>1345</v>
      </c>
      <c r="F928">
        <v>1545</v>
      </c>
      <c r="G928">
        <v>1800</v>
      </c>
      <c r="H928">
        <v>0</v>
      </c>
      <c r="I928">
        <v>13.45</v>
      </c>
      <c r="J928">
        <v>15.45</v>
      </c>
      <c r="K928">
        <v>18</v>
      </c>
      <c r="L928">
        <v>0</v>
      </c>
    </row>
    <row r="929" spans="1:12" x14ac:dyDescent="0.25">
      <c r="A929">
        <v>28121700</v>
      </c>
      <c r="C929">
        <v>0</v>
      </c>
      <c r="D929" t="s">
        <v>9812</v>
      </c>
      <c r="E929">
        <v>1345</v>
      </c>
      <c r="F929">
        <v>1545</v>
      </c>
      <c r="G929">
        <v>1800</v>
      </c>
      <c r="H929">
        <v>0</v>
      </c>
      <c r="I929">
        <v>13.45</v>
      </c>
      <c r="J929">
        <v>15.45</v>
      </c>
      <c r="K929">
        <v>18</v>
      </c>
      <c r="L929">
        <v>0</v>
      </c>
    </row>
    <row r="930" spans="1:12" x14ac:dyDescent="0.25">
      <c r="A930">
        <v>28121911</v>
      </c>
      <c r="C930">
        <v>0</v>
      </c>
      <c r="D930" t="s">
        <v>9813</v>
      </c>
      <c r="E930">
        <v>1345</v>
      </c>
      <c r="F930">
        <v>1545</v>
      </c>
      <c r="G930">
        <v>1800</v>
      </c>
      <c r="H930">
        <v>0</v>
      </c>
      <c r="I930">
        <v>13.45</v>
      </c>
      <c r="J930">
        <v>15.45</v>
      </c>
      <c r="K930">
        <v>18</v>
      </c>
      <c r="L930">
        <v>0</v>
      </c>
    </row>
    <row r="931" spans="1:12" x14ac:dyDescent="0.25">
      <c r="A931">
        <v>28121919</v>
      </c>
      <c r="C931">
        <v>0</v>
      </c>
      <c r="D931" t="s">
        <v>6</v>
      </c>
      <c r="E931">
        <v>1345</v>
      </c>
      <c r="F931">
        <v>1545</v>
      </c>
      <c r="G931">
        <v>1800</v>
      </c>
      <c r="H931">
        <v>0</v>
      </c>
      <c r="I931">
        <v>13.45</v>
      </c>
      <c r="J931">
        <v>15.45</v>
      </c>
      <c r="K931">
        <v>18</v>
      </c>
      <c r="L931">
        <v>0</v>
      </c>
    </row>
    <row r="932" spans="1:12" x14ac:dyDescent="0.25">
      <c r="A932">
        <v>28121920</v>
      </c>
      <c r="C932">
        <v>0</v>
      </c>
      <c r="D932" t="s">
        <v>9814</v>
      </c>
      <c r="E932">
        <v>1345</v>
      </c>
      <c r="F932">
        <v>1545</v>
      </c>
      <c r="G932">
        <v>1800</v>
      </c>
      <c r="H932">
        <v>0</v>
      </c>
      <c r="I932">
        <v>13.45</v>
      </c>
      <c r="J932">
        <v>15.45</v>
      </c>
      <c r="K932">
        <v>18</v>
      </c>
      <c r="L932">
        <v>0</v>
      </c>
    </row>
    <row r="933" spans="1:12" x14ac:dyDescent="0.25">
      <c r="A933">
        <v>28129000</v>
      </c>
      <c r="C933">
        <v>0</v>
      </c>
      <c r="D933" t="s">
        <v>2807</v>
      </c>
      <c r="E933">
        <v>1345</v>
      </c>
      <c r="F933">
        <v>1545</v>
      </c>
      <c r="G933">
        <v>1800</v>
      </c>
      <c r="H933">
        <v>0</v>
      </c>
      <c r="I933">
        <v>13.45</v>
      </c>
      <c r="J933">
        <v>15.45</v>
      </c>
      <c r="K933">
        <v>18</v>
      </c>
      <c r="L933">
        <v>0</v>
      </c>
    </row>
    <row r="934" spans="1:12" x14ac:dyDescent="0.25">
      <c r="A934">
        <v>28131000</v>
      </c>
      <c r="C934">
        <v>0</v>
      </c>
      <c r="D934" t="s">
        <v>2808</v>
      </c>
      <c r="E934">
        <v>1345</v>
      </c>
      <c r="F934">
        <v>1659</v>
      </c>
      <c r="G934">
        <v>1800</v>
      </c>
      <c r="H934">
        <v>0</v>
      </c>
      <c r="I934">
        <v>13.45</v>
      </c>
      <c r="J934">
        <v>16.59</v>
      </c>
      <c r="K934">
        <v>18</v>
      </c>
      <c r="L934">
        <v>0</v>
      </c>
    </row>
    <row r="935" spans="1:12" x14ac:dyDescent="0.25">
      <c r="A935">
        <v>28139010</v>
      </c>
      <c r="C935">
        <v>0</v>
      </c>
      <c r="D935" t="s">
        <v>2809</v>
      </c>
      <c r="E935">
        <v>1345</v>
      </c>
      <c r="F935">
        <v>1545</v>
      </c>
      <c r="G935">
        <v>1800</v>
      </c>
      <c r="H935">
        <v>0</v>
      </c>
      <c r="I935">
        <v>13.45</v>
      </c>
      <c r="J935">
        <v>15.45</v>
      </c>
      <c r="K935">
        <v>18</v>
      </c>
      <c r="L935">
        <v>0</v>
      </c>
    </row>
    <row r="936" spans="1:12" x14ac:dyDescent="0.25">
      <c r="A936">
        <v>28139090</v>
      </c>
      <c r="C936">
        <v>0</v>
      </c>
      <c r="D936" t="s">
        <v>2810</v>
      </c>
      <c r="E936">
        <v>1345</v>
      </c>
      <c r="F936">
        <v>1545</v>
      </c>
      <c r="G936">
        <v>1800</v>
      </c>
      <c r="H936">
        <v>0</v>
      </c>
      <c r="I936">
        <v>13.45</v>
      </c>
      <c r="J936">
        <v>15.45</v>
      </c>
      <c r="K936">
        <v>18</v>
      </c>
      <c r="L936">
        <v>0</v>
      </c>
    </row>
    <row r="937" spans="1:12" x14ac:dyDescent="0.25">
      <c r="A937">
        <v>28141000</v>
      </c>
      <c r="C937">
        <v>0</v>
      </c>
      <c r="D937" t="s">
        <v>2811</v>
      </c>
      <c r="E937">
        <v>1345</v>
      </c>
      <c r="F937">
        <v>1593</v>
      </c>
      <c r="G937">
        <v>400</v>
      </c>
      <c r="H937">
        <v>0</v>
      </c>
      <c r="I937">
        <v>13.45</v>
      </c>
      <c r="J937">
        <v>15.93</v>
      </c>
      <c r="K937">
        <v>4</v>
      </c>
      <c r="L937">
        <v>0</v>
      </c>
    </row>
    <row r="938" spans="1:12" x14ac:dyDescent="0.25">
      <c r="A938">
        <v>28142000</v>
      </c>
      <c r="C938">
        <v>0</v>
      </c>
      <c r="D938" t="s">
        <v>2812</v>
      </c>
      <c r="E938">
        <v>1345</v>
      </c>
      <c r="F938">
        <v>1892</v>
      </c>
      <c r="G938">
        <v>400</v>
      </c>
      <c r="H938">
        <v>0</v>
      </c>
      <c r="I938">
        <v>13.45</v>
      </c>
      <c r="J938">
        <v>18.920000000000002</v>
      </c>
      <c r="K938">
        <v>4</v>
      </c>
      <c r="L938">
        <v>0</v>
      </c>
    </row>
    <row r="939" spans="1:12" x14ac:dyDescent="0.25">
      <c r="A939">
        <v>28151100</v>
      </c>
      <c r="C939">
        <v>0</v>
      </c>
      <c r="D939" t="s">
        <v>2813</v>
      </c>
      <c r="E939">
        <v>1345</v>
      </c>
      <c r="F939">
        <v>1637</v>
      </c>
      <c r="G939">
        <v>1800</v>
      </c>
      <c r="H939">
        <v>0</v>
      </c>
      <c r="I939">
        <v>13.45</v>
      </c>
      <c r="J939">
        <v>16.37</v>
      </c>
      <c r="K939">
        <v>18</v>
      </c>
      <c r="L939">
        <v>0</v>
      </c>
    </row>
    <row r="940" spans="1:12" x14ac:dyDescent="0.25">
      <c r="A940">
        <v>28151200</v>
      </c>
      <c r="C940">
        <v>0</v>
      </c>
      <c r="D940" t="s">
        <v>2814</v>
      </c>
      <c r="E940">
        <v>1345</v>
      </c>
      <c r="F940">
        <v>1637</v>
      </c>
      <c r="G940">
        <v>1800</v>
      </c>
      <c r="H940">
        <v>0</v>
      </c>
      <c r="I940">
        <v>13.45</v>
      </c>
      <c r="J940">
        <v>16.37</v>
      </c>
      <c r="K940">
        <v>18</v>
      </c>
      <c r="L940">
        <v>0</v>
      </c>
    </row>
    <row r="941" spans="1:12" x14ac:dyDescent="0.25">
      <c r="A941">
        <v>28152000</v>
      </c>
      <c r="C941">
        <v>0</v>
      </c>
      <c r="D941" t="s">
        <v>2815</v>
      </c>
      <c r="E941">
        <v>1345</v>
      </c>
      <c r="F941">
        <v>1615</v>
      </c>
      <c r="G941">
        <v>1800</v>
      </c>
      <c r="H941">
        <v>0</v>
      </c>
      <c r="I941">
        <v>13.45</v>
      </c>
      <c r="J941">
        <v>16.149999999999999</v>
      </c>
      <c r="K941">
        <v>18</v>
      </c>
      <c r="L941">
        <v>0</v>
      </c>
    </row>
    <row r="942" spans="1:12" x14ac:dyDescent="0.25">
      <c r="A942">
        <v>28153000</v>
      </c>
      <c r="C942">
        <v>0</v>
      </c>
      <c r="D942" t="s">
        <v>2816</v>
      </c>
      <c r="E942">
        <v>1345</v>
      </c>
      <c r="F942">
        <v>1545</v>
      </c>
      <c r="G942">
        <v>1800</v>
      </c>
      <c r="H942">
        <v>0</v>
      </c>
      <c r="I942">
        <v>13.45</v>
      </c>
      <c r="J942">
        <v>15.45</v>
      </c>
      <c r="K942">
        <v>18</v>
      </c>
      <c r="L942">
        <v>0</v>
      </c>
    </row>
    <row r="943" spans="1:12" x14ac:dyDescent="0.25">
      <c r="A943">
        <v>28161010</v>
      </c>
      <c r="C943">
        <v>0</v>
      </c>
      <c r="D943" t="s">
        <v>2817</v>
      </c>
      <c r="E943">
        <v>1345</v>
      </c>
      <c r="F943">
        <v>1659</v>
      </c>
      <c r="G943">
        <v>1800</v>
      </c>
      <c r="H943">
        <v>0</v>
      </c>
      <c r="I943">
        <v>13.45</v>
      </c>
      <c r="J943">
        <v>16.59</v>
      </c>
      <c r="K943">
        <v>18</v>
      </c>
      <c r="L943">
        <v>0</v>
      </c>
    </row>
    <row r="944" spans="1:12" x14ac:dyDescent="0.25">
      <c r="A944">
        <v>28161020</v>
      </c>
      <c r="C944">
        <v>0</v>
      </c>
      <c r="D944" t="s">
        <v>2818</v>
      </c>
      <c r="E944">
        <v>1345</v>
      </c>
      <c r="F944">
        <v>1545</v>
      </c>
      <c r="G944">
        <v>1800</v>
      </c>
      <c r="H944">
        <v>0</v>
      </c>
      <c r="I944">
        <v>13.45</v>
      </c>
      <c r="J944">
        <v>15.45</v>
      </c>
      <c r="K944">
        <v>18</v>
      </c>
      <c r="L944">
        <v>0</v>
      </c>
    </row>
    <row r="945" spans="1:12" x14ac:dyDescent="0.25">
      <c r="A945">
        <v>28164010</v>
      </c>
      <c r="C945">
        <v>0</v>
      </c>
      <c r="D945" t="s">
        <v>2819</v>
      </c>
      <c r="E945">
        <v>1345</v>
      </c>
      <c r="F945">
        <v>1545</v>
      </c>
      <c r="G945">
        <v>1800</v>
      </c>
      <c r="H945">
        <v>0</v>
      </c>
      <c r="I945">
        <v>13.45</v>
      </c>
      <c r="J945">
        <v>15.45</v>
      </c>
      <c r="K945">
        <v>18</v>
      </c>
      <c r="L945">
        <v>0</v>
      </c>
    </row>
    <row r="946" spans="1:12" x14ac:dyDescent="0.25">
      <c r="A946">
        <v>28164090</v>
      </c>
      <c r="C946">
        <v>0</v>
      </c>
      <c r="D946" t="s">
        <v>2820</v>
      </c>
      <c r="E946">
        <v>1345</v>
      </c>
      <c r="F946">
        <v>1545</v>
      </c>
      <c r="G946">
        <v>1800</v>
      </c>
      <c r="H946">
        <v>0</v>
      </c>
      <c r="I946">
        <v>13.45</v>
      </c>
      <c r="J946">
        <v>15.45</v>
      </c>
      <c r="K946">
        <v>18</v>
      </c>
      <c r="L946">
        <v>0</v>
      </c>
    </row>
    <row r="947" spans="1:12" x14ac:dyDescent="0.25">
      <c r="A947">
        <v>28170010</v>
      </c>
      <c r="C947">
        <v>0</v>
      </c>
      <c r="D947" t="s">
        <v>2821</v>
      </c>
      <c r="E947">
        <v>1345</v>
      </c>
      <c r="F947">
        <v>1659</v>
      </c>
      <c r="G947">
        <v>1800</v>
      </c>
      <c r="H947">
        <v>0</v>
      </c>
      <c r="I947">
        <v>13.45</v>
      </c>
      <c r="J947">
        <v>16.59</v>
      </c>
      <c r="K947">
        <v>18</v>
      </c>
      <c r="L947">
        <v>0</v>
      </c>
    </row>
    <row r="948" spans="1:12" x14ac:dyDescent="0.25">
      <c r="A948">
        <v>28170020</v>
      </c>
      <c r="C948">
        <v>0</v>
      </c>
      <c r="D948" t="s">
        <v>2822</v>
      </c>
      <c r="E948">
        <v>1345</v>
      </c>
      <c r="F948">
        <v>1545</v>
      </c>
      <c r="G948">
        <v>1800</v>
      </c>
      <c r="H948">
        <v>0</v>
      </c>
      <c r="I948">
        <v>13.45</v>
      </c>
      <c r="J948">
        <v>15.45</v>
      </c>
      <c r="K948">
        <v>18</v>
      </c>
      <c r="L948">
        <v>0</v>
      </c>
    </row>
    <row r="949" spans="1:12" x14ac:dyDescent="0.25">
      <c r="A949">
        <v>28181010</v>
      </c>
      <c r="C949">
        <v>0</v>
      </c>
      <c r="D949" t="s">
        <v>2823</v>
      </c>
      <c r="E949">
        <v>1345</v>
      </c>
      <c r="F949">
        <v>1545</v>
      </c>
      <c r="G949">
        <v>1800</v>
      </c>
      <c r="H949">
        <v>0</v>
      </c>
      <c r="I949">
        <v>13.45</v>
      </c>
      <c r="J949">
        <v>15.45</v>
      </c>
      <c r="K949">
        <v>18</v>
      </c>
      <c r="L949">
        <v>0</v>
      </c>
    </row>
    <row r="950" spans="1:12" x14ac:dyDescent="0.25">
      <c r="A950">
        <v>28181090</v>
      </c>
      <c r="C950">
        <v>0</v>
      </c>
      <c r="D950" t="s">
        <v>2824</v>
      </c>
      <c r="E950">
        <v>1345</v>
      </c>
      <c r="F950">
        <v>1545</v>
      </c>
      <c r="G950">
        <v>1800</v>
      </c>
      <c r="H950">
        <v>0</v>
      </c>
      <c r="I950">
        <v>13.45</v>
      </c>
      <c r="J950">
        <v>15.45</v>
      </c>
      <c r="K950">
        <v>18</v>
      </c>
      <c r="L950">
        <v>0</v>
      </c>
    </row>
    <row r="951" spans="1:12" x14ac:dyDescent="0.25">
      <c r="A951">
        <v>28182010</v>
      </c>
      <c r="C951">
        <v>0</v>
      </c>
      <c r="D951" t="s">
        <v>32</v>
      </c>
      <c r="E951">
        <v>1345</v>
      </c>
      <c r="F951">
        <v>1545</v>
      </c>
      <c r="G951">
        <v>1800</v>
      </c>
      <c r="H951">
        <v>0</v>
      </c>
      <c r="I951">
        <v>13.45</v>
      </c>
      <c r="J951">
        <v>15.45</v>
      </c>
      <c r="K951">
        <v>18</v>
      </c>
      <c r="L951">
        <v>0</v>
      </c>
    </row>
    <row r="952" spans="1:12" x14ac:dyDescent="0.25">
      <c r="A952">
        <v>28182090</v>
      </c>
      <c r="C952">
        <v>0</v>
      </c>
      <c r="D952" t="s">
        <v>2825</v>
      </c>
      <c r="E952">
        <v>1345</v>
      </c>
      <c r="F952">
        <v>1545</v>
      </c>
      <c r="G952">
        <v>1800</v>
      </c>
      <c r="H952">
        <v>0</v>
      </c>
      <c r="I952">
        <v>13.45</v>
      </c>
      <c r="J952">
        <v>15.45</v>
      </c>
      <c r="K952">
        <v>18</v>
      </c>
      <c r="L952">
        <v>0</v>
      </c>
    </row>
    <row r="953" spans="1:12" x14ac:dyDescent="0.25">
      <c r="A953">
        <v>28183000</v>
      </c>
      <c r="C953">
        <v>0</v>
      </c>
      <c r="D953" t="s">
        <v>2826</v>
      </c>
      <c r="E953">
        <v>1345</v>
      </c>
      <c r="F953">
        <v>1545</v>
      </c>
      <c r="G953">
        <v>1800</v>
      </c>
      <c r="H953">
        <v>0</v>
      </c>
      <c r="I953">
        <v>13.45</v>
      </c>
      <c r="J953">
        <v>15.45</v>
      </c>
      <c r="K953">
        <v>18</v>
      </c>
      <c r="L953">
        <v>0</v>
      </c>
    </row>
    <row r="954" spans="1:12" x14ac:dyDescent="0.25">
      <c r="A954">
        <v>28191000</v>
      </c>
      <c r="C954">
        <v>0</v>
      </c>
      <c r="D954" t="s">
        <v>2827</v>
      </c>
      <c r="E954">
        <v>1345</v>
      </c>
      <c r="F954">
        <v>1659</v>
      </c>
      <c r="G954">
        <v>1800</v>
      </c>
      <c r="H954">
        <v>0</v>
      </c>
      <c r="I954">
        <v>13.45</v>
      </c>
      <c r="J954">
        <v>16.59</v>
      </c>
      <c r="K954">
        <v>18</v>
      </c>
      <c r="L954">
        <v>0</v>
      </c>
    </row>
    <row r="955" spans="1:12" x14ac:dyDescent="0.25">
      <c r="A955">
        <v>28199010</v>
      </c>
      <c r="C955">
        <v>0</v>
      </c>
      <c r="D955" t="s">
        <v>2828</v>
      </c>
      <c r="E955">
        <v>1345</v>
      </c>
      <c r="F955">
        <v>1545</v>
      </c>
      <c r="G955">
        <v>1800</v>
      </c>
      <c r="H955">
        <v>0</v>
      </c>
      <c r="I955">
        <v>13.45</v>
      </c>
      <c r="J955">
        <v>15.45</v>
      </c>
      <c r="K955">
        <v>18</v>
      </c>
      <c r="L955">
        <v>0</v>
      </c>
    </row>
    <row r="956" spans="1:12" x14ac:dyDescent="0.25">
      <c r="A956">
        <v>28199020</v>
      </c>
      <c r="C956">
        <v>0</v>
      </c>
      <c r="D956" t="s">
        <v>2829</v>
      </c>
      <c r="E956">
        <v>1345</v>
      </c>
      <c r="F956">
        <v>1545</v>
      </c>
      <c r="G956">
        <v>1800</v>
      </c>
      <c r="H956">
        <v>0</v>
      </c>
      <c r="I956">
        <v>13.45</v>
      </c>
      <c r="J956">
        <v>15.45</v>
      </c>
      <c r="K956">
        <v>18</v>
      </c>
      <c r="L956">
        <v>0</v>
      </c>
    </row>
    <row r="957" spans="1:12" x14ac:dyDescent="0.25">
      <c r="A957">
        <v>28201010</v>
      </c>
      <c r="C957">
        <v>0</v>
      </c>
      <c r="D957" t="s">
        <v>12634</v>
      </c>
      <c r="E957">
        <v>1345</v>
      </c>
      <c r="F957">
        <v>1545</v>
      </c>
      <c r="G957">
        <v>1800</v>
      </c>
      <c r="H957">
        <v>0</v>
      </c>
      <c r="I957">
        <v>13.45</v>
      </c>
      <c r="J957">
        <v>15.45</v>
      </c>
      <c r="K957">
        <v>18</v>
      </c>
      <c r="L957">
        <v>0</v>
      </c>
    </row>
    <row r="958" spans="1:12" x14ac:dyDescent="0.25">
      <c r="A958">
        <v>28201090</v>
      </c>
      <c r="C958">
        <v>0</v>
      </c>
      <c r="D958" t="s">
        <v>12635</v>
      </c>
      <c r="E958">
        <v>1345</v>
      </c>
      <c r="F958">
        <v>1659</v>
      </c>
      <c r="G958">
        <v>1800</v>
      </c>
      <c r="H958">
        <v>0</v>
      </c>
      <c r="I958">
        <v>13.45</v>
      </c>
      <c r="J958">
        <v>16.59</v>
      </c>
      <c r="K958">
        <v>18</v>
      </c>
      <c r="L958">
        <v>0</v>
      </c>
    </row>
    <row r="959" spans="1:12" x14ac:dyDescent="0.25">
      <c r="A959">
        <v>28209010</v>
      </c>
      <c r="C959">
        <v>0</v>
      </c>
      <c r="D959" t="s">
        <v>2830</v>
      </c>
      <c r="E959">
        <v>1345</v>
      </c>
      <c r="F959">
        <v>1659</v>
      </c>
      <c r="G959">
        <v>1800</v>
      </c>
      <c r="H959">
        <v>0</v>
      </c>
      <c r="I959">
        <v>13.45</v>
      </c>
      <c r="J959">
        <v>16.59</v>
      </c>
      <c r="K959">
        <v>18</v>
      </c>
      <c r="L959">
        <v>0</v>
      </c>
    </row>
    <row r="960" spans="1:12" x14ac:dyDescent="0.25">
      <c r="A960">
        <v>28209020</v>
      </c>
      <c r="C960">
        <v>0</v>
      </c>
      <c r="D960" t="s">
        <v>2831</v>
      </c>
      <c r="E960">
        <v>1345</v>
      </c>
      <c r="F960">
        <v>1545</v>
      </c>
      <c r="G960">
        <v>1800</v>
      </c>
      <c r="H960">
        <v>0</v>
      </c>
      <c r="I960">
        <v>13.45</v>
      </c>
      <c r="J960">
        <v>15.45</v>
      </c>
      <c r="K960">
        <v>18</v>
      </c>
      <c r="L960">
        <v>0</v>
      </c>
    </row>
    <row r="961" spans="1:12" x14ac:dyDescent="0.25">
      <c r="A961">
        <v>28209030</v>
      </c>
      <c r="C961">
        <v>0</v>
      </c>
      <c r="D961" t="s">
        <v>2832</v>
      </c>
      <c r="E961">
        <v>1345</v>
      </c>
      <c r="F961">
        <v>1659</v>
      </c>
      <c r="G961">
        <v>1800</v>
      </c>
      <c r="H961">
        <v>0</v>
      </c>
      <c r="I961">
        <v>13.45</v>
      </c>
      <c r="J961">
        <v>16.59</v>
      </c>
      <c r="K961">
        <v>18</v>
      </c>
      <c r="L961">
        <v>0</v>
      </c>
    </row>
    <row r="962" spans="1:12" x14ac:dyDescent="0.25">
      <c r="A962">
        <v>28209040</v>
      </c>
      <c r="C962">
        <v>0</v>
      </c>
      <c r="D962" t="s">
        <v>2833</v>
      </c>
      <c r="E962">
        <v>1345</v>
      </c>
      <c r="F962">
        <v>1545</v>
      </c>
      <c r="G962">
        <v>1800</v>
      </c>
      <c r="H962">
        <v>0</v>
      </c>
      <c r="I962">
        <v>13.45</v>
      </c>
      <c r="J962">
        <v>15.45</v>
      </c>
      <c r="K962">
        <v>18</v>
      </c>
      <c r="L962">
        <v>0</v>
      </c>
    </row>
    <row r="963" spans="1:12" x14ac:dyDescent="0.25">
      <c r="A963">
        <v>28211011</v>
      </c>
      <c r="C963">
        <v>0</v>
      </c>
      <c r="D963" t="s">
        <v>2834</v>
      </c>
      <c r="E963">
        <v>1345</v>
      </c>
      <c r="F963">
        <v>2371</v>
      </c>
      <c r="G963">
        <v>1800</v>
      </c>
      <c r="H963">
        <v>0</v>
      </c>
      <c r="I963">
        <v>13.45</v>
      </c>
      <c r="J963">
        <v>23.71</v>
      </c>
      <c r="K963">
        <v>18</v>
      </c>
      <c r="L963">
        <v>0</v>
      </c>
    </row>
    <row r="964" spans="1:12" x14ac:dyDescent="0.25">
      <c r="A964">
        <v>28211019</v>
      </c>
      <c r="C964">
        <v>0</v>
      </c>
      <c r="D964" t="s">
        <v>2835</v>
      </c>
      <c r="E964">
        <v>1345</v>
      </c>
      <c r="F964">
        <v>1545</v>
      </c>
      <c r="G964">
        <v>1800</v>
      </c>
      <c r="H964">
        <v>0</v>
      </c>
      <c r="I964">
        <v>13.45</v>
      </c>
      <c r="J964">
        <v>15.45</v>
      </c>
      <c r="K964">
        <v>18</v>
      </c>
      <c r="L964">
        <v>0</v>
      </c>
    </row>
    <row r="965" spans="1:12" x14ac:dyDescent="0.25">
      <c r="A965">
        <v>28211020</v>
      </c>
      <c r="C965">
        <v>0</v>
      </c>
      <c r="D965" t="s">
        <v>2836</v>
      </c>
      <c r="E965">
        <v>1345</v>
      </c>
      <c r="F965">
        <v>1545</v>
      </c>
      <c r="G965">
        <v>1800</v>
      </c>
      <c r="H965">
        <v>0</v>
      </c>
      <c r="I965">
        <v>13.45</v>
      </c>
      <c r="J965">
        <v>15.45</v>
      </c>
      <c r="K965">
        <v>18</v>
      </c>
      <c r="L965">
        <v>0</v>
      </c>
    </row>
    <row r="966" spans="1:12" x14ac:dyDescent="0.25">
      <c r="A966">
        <v>28211030</v>
      </c>
      <c r="C966">
        <v>0</v>
      </c>
      <c r="D966" t="s">
        <v>2837</v>
      </c>
      <c r="E966">
        <v>1345</v>
      </c>
      <c r="F966">
        <v>2371</v>
      </c>
      <c r="G966">
        <v>1800</v>
      </c>
      <c r="H966">
        <v>0</v>
      </c>
      <c r="I966">
        <v>13.45</v>
      </c>
      <c r="J966">
        <v>23.71</v>
      </c>
      <c r="K966">
        <v>18</v>
      </c>
      <c r="L966">
        <v>0</v>
      </c>
    </row>
    <row r="967" spans="1:12" x14ac:dyDescent="0.25">
      <c r="A967">
        <v>28211090</v>
      </c>
      <c r="C967">
        <v>0</v>
      </c>
      <c r="D967" t="s">
        <v>2838</v>
      </c>
      <c r="E967">
        <v>1345</v>
      </c>
      <c r="F967">
        <v>2371</v>
      </c>
      <c r="G967">
        <v>1800</v>
      </c>
      <c r="H967">
        <v>0</v>
      </c>
      <c r="I967">
        <v>13.45</v>
      </c>
      <c r="J967">
        <v>23.71</v>
      </c>
      <c r="K967">
        <v>18</v>
      </c>
      <c r="L967">
        <v>0</v>
      </c>
    </row>
    <row r="968" spans="1:12" x14ac:dyDescent="0.25">
      <c r="A968">
        <v>28212000</v>
      </c>
      <c r="C968">
        <v>0</v>
      </c>
      <c r="D968" t="s">
        <v>2839</v>
      </c>
      <c r="E968">
        <v>1345</v>
      </c>
      <c r="F968">
        <v>1545</v>
      </c>
      <c r="G968">
        <v>1800</v>
      </c>
      <c r="H968">
        <v>0</v>
      </c>
      <c r="I968">
        <v>13.45</v>
      </c>
      <c r="J968">
        <v>15.45</v>
      </c>
      <c r="K968">
        <v>18</v>
      </c>
      <c r="L968">
        <v>0</v>
      </c>
    </row>
    <row r="969" spans="1:12" x14ac:dyDescent="0.25">
      <c r="A969">
        <v>28220010</v>
      </c>
      <c r="C969">
        <v>0</v>
      </c>
      <c r="D969" t="s">
        <v>2840</v>
      </c>
      <c r="E969">
        <v>1345</v>
      </c>
      <c r="F969">
        <v>1545</v>
      </c>
      <c r="G969">
        <v>1800</v>
      </c>
      <c r="H969">
        <v>0</v>
      </c>
      <c r="I969">
        <v>13.45</v>
      </c>
      <c r="J969">
        <v>15.45</v>
      </c>
      <c r="K969">
        <v>18</v>
      </c>
      <c r="L969">
        <v>0</v>
      </c>
    </row>
    <row r="970" spans="1:12" x14ac:dyDescent="0.25">
      <c r="A970">
        <v>28220090</v>
      </c>
      <c r="C970">
        <v>0</v>
      </c>
      <c r="D970" t="s">
        <v>2841</v>
      </c>
      <c r="E970">
        <v>1345</v>
      </c>
      <c r="F970">
        <v>1545</v>
      </c>
      <c r="G970">
        <v>1800</v>
      </c>
      <c r="H970">
        <v>0</v>
      </c>
      <c r="I970">
        <v>13.45</v>
      </c>
      <c r="J970">
        <v>15.45</v>
      </c>
      <c r="K970">
        <v>18</v>
      </c>
      <c r="L970">
        <v>0</v>
      </c>
    </row>
    <row r="971" spans="1:12" x14ac:dyDescent="0.25">
      <c r="A971">
        <v>28230010</v>
      </c>
      <c r="C971">
        <v>0</v>
      </c>
      <c r="D971" t="s">
        <v>2842</v>
      </c>
      <c r="E971">
        <v>1345</v>
      </c>
      <c r="F971">
        <v>1659</v>
      </c>
      <c r="G971">
        <v>1800</v>
      </c>
      <c r="H971">
        <v>0</v>
      </c>
      <c r="I971">
        <v>13.45</v>
      </c>
      <c r="J971">
        <v>16.59</v>
      </c>
      <c r="K971">
        <v>18</v>
      </c>
      <c r="L971">
        <v>0</v>
      </c>
    </row>
    <row r="972" spans="1:12" x14ac:dyDescent="0.25">
      <c r="A972">
        <v>28230090</v>
      </c>
      <c r="C972">
        <v>0</v>
      </c>
      <c r="D972" t="s">
        <v>2843</v>
      </c>
      <c r="E972">
        <v>1345</v>
      </c>
      <c r="F972">
        <v>1637</v>
      </c>
      <c r="G972">
        <v>1800</v>
      </c>
      <c r="H972">
        <v>0</v>
      </c>
      <c r="I972">
        <v>13.45</v>
      </c>
      <c r="J972">
        <v>16.37</v>
      </c>
      <c r="K972">
        <v>18</v>
      </c>
      <c r="L972">
        <v>0</v>
      </c>
    </row>
    <row r="973" spans="1:12" x14ac:dyDescent="0.25">
      <c r="A973">
        <v>28241000</v>
      </c>
      <c r="C973">
        <v>0</v>
      </c>
      <c r="D973" t="s">
        <v>2844</v>
      </c>
      <c r="E973">
        <v>1345</v>
      </c>
      <c r="F973">
        <v>1545</v>
      </c>
      <c r="G973">
        <v>1800</v>
      </c>
      <c r="H973">
        <v>0</v>
      </c>
      <c r="I973">
        <v>13.45</v>
      </c>
      <c r="J973">
        <v>15.45</v>
      </c>
      <c r="K973">
        <v>18</v>
      </c>
      <c r="L973">
        <v>0</v>
      </c>
    </row>
    <row r="974" spans="1:12" x14ac:dyDescent="0.25">
      <c r="A974">
        <v>28249010</v>
      </c>
      <c r="C974">
        <v>0</v>
      </c>
      <c r="D974" t="s">
        <v>2845</v>
      </c>
      <c r="E974">
        <v>1345</v>
      </c>
      <c r="F974">
        <v>1545</v>
      </c>
      <c r="G974">
        <v>1800</v>
      </c>
      <c r="H974">
        <v>0</v>
      </c>
      <c r="I974">
        <v>13.45</v>
      </c>
      <c r="J974">
        <v>15.45</v>
      </c>
      <c r="K974">
        <v>18</v>
      </c>
      <c r="L974">
        <v>0</v>
      </c>
    </row>
    <row r="975" spans="1:12" x14ac:dyDescent="0.25">
      <c r="A975">
        <v>28249090</v>
      </c>
      <c r="C975">
        <v>0</v>
      </c>
      <c r="D975" t="s">
        <v>2846</v>
      </c>
      <c r="E975">
        <v>1345</v>
      </c>
      <c r="F975">
        <v>1545</v>
      </c>
      <c r="G975">
        <v>1800</v>
      </c>
      <c r="H975">
        <v>0</v>
      </c>
      <c r="I975">
        <v>13.45</v>
      </c>
      <c r="J975">
        <v>15.45</v>
      </c>
      <c r="K975">
        <v>18</v>
      </c>
      <c r="L975">
        <v>0</v>
      </c>
    </row>
    <row r="976" spans="1:12" x14ac:dyDescent="0.25">
      <c r="A976">
        <v>28251010</v>
      </c>
      <c r="C976">
        <v>0</v>
      </c>
      <c r="D976" t="s">
        <v>2847</v>
      </c>
      <c r="E976">
        <v>1345</v>
      </c>
      <c r="F976">
        <v>1545</v>
      </c>
      <c r="G976">
        <v>1800</v>
      </c>
      <c r="H976">
        <v>0</v>
      </c>
      <c r="I976">
        <v>13.45</v>
      </c>
      <c r="J976">
        <v>15.45</v>
      </c>
      <c r="K976">
        <v>18</v>
      </c>
      <c r="L976">
        <v>0</v>
      </c>
    </row>
    <row r="977" spans="1:12" x14ac:dyDescent="0.25">
      <c r="A977">
        <v>28251020</v>
      </c>
      <c r="C977">
        <v>0</v>
      </c>
      <c r="D977" t="s">
        <v>2848</v>
      </c>
      <c r="E977">
        <v>1345</v>
      </c>
      <c r="F977">
        <v>1545</v>
      </c>
      <c r="G977">
        <v>1800</v>
      </c>
      <c r="H977">
        <v>0</v>
      </c>
      <c r="I977">
        <v>13.45</v>
      </c>
      <c r="J977">
        <v>15.45</v>
      </c>
      <c r="K977">
        <v>18</v>
      </c>
      <c r="L977">
        <v>0</v>
      </c>
    </row>
    <row r="978" spans="1:12" x14ac:dyDescent="0.25">
      <c r="A978">
        <v>28252010</v>
      </c>
      <c r="C978">
        <v>0</v>
      </c>
      <c r="D978" t="s">
        <v>2849</v>
      </c>
      <c r="E978">
        <v>1345</v>
      </c>
      <c r="F978">
        <v>1545</v>
      </c>
      <c r="G978">
        <v>1800</v>
      </c>
      <c r="H978">
        <v>0</v>
      </c>
      <c r="I978">
        <v>13.45</v>
      </c>
      <c r="J978">
        <v>15.45</v>
      </c>
      <c r="K978">
        <v>18</v>
      </c>
      <c r="L978">
        <v>0</v>
      </c>
    </row>
    <row r="979" spans="1:12" x14ac:dyDescent="0.25">
      <c r="A979">
        <v>28252020</v>
      </c>
      <c r="C979">
        <v>0</v>
      </c>
      <c r="D979" t="s">
        <v>2850</v>
      </c>
      <c r="E979">
        <v>1345</v>
      </c>
      <c r="F979">
        <v>1659</v>
      </c>
      <c r="G979">
        <v>1800</v>
      </c>
      <c r="H979">
        <v>0</v>
      </c>
      <c r="I979">
        <v>13.45</v>
      </c>
      <c r="J979">
        <v>16.59</v>
      </c>
      <c r="K979">
        <v>18</v>
      </c>
      <c r="L979">
        <v>0</v>
      </c>
    </row>
    <row r="980" spans="1:12" x14ac:dyDescent="0.25">
      <c r="A980">
        <v>28253010</v>
      </c>
      <c r="C980">
        <v>0</v>
      </c>
      <c r="D980" t="s">
        <v>2851</v>
      </c>
      <c r="E980">
        <v>1345</v>
      </c>
      <c r="F980">
        <v>1545</v>
      </c>
      <c r="G980">
        <v>1800</v>
      </c>
      <c r="H980">
        <v>0</v>
      </c>
      <c r="I980">
        <v>13.45</v>
      </c>
      <c r="J980">
        <v>15.45</v>
      </c>
      <c r="K980">
        <v>18</v>
      </c>
      <c r="L980">
        <v>0</v>
      </c>
    </row>
    <row r="981" spans="1:12" x14ac:dyDescent="0.25">
      <c r="A981">
        <v>28253090</v>
      </c>
      <c r="C981">
        <v>0</v>
      </c>
      <c r="D981" t="s">
        <v>2852</v>
      </c>
      <c r="E981">
        <v>1345</v>
      </c>
      <c r="F981">
        <v>1545</v>
      </c>
      <c r="G981">
        <v>1800</v>
      </c>
      <c r="H981">
        <v>0</v>
      </c>
      <c r="I981">
        <v>13.45</v>
      </c>
      <c r="J981">
        <v>15.45</v>
      </c>
      <c r="K981">
        <v>18</v>
      </c>
      <c r="L981">
        <v>0</v>
      </c>
    </row>
    <row r="982" spans="1:12" x14ac:dyDescent="0.25">
      <c r="A982">
        <v>28254010</v>
      </c>
      <c r="C982">
        <v>0</v>
      </c>
      <c r="D982" t="s">
        <v>2853</v>
      </c>
      <c r="E982">
        <v>1345</v>
      </c>
      <c r="F982">
        <v>1659</v>
      </c>
      <c r="G982">
        <v>1800</v>
      </c>
      <c r="H982">
        <v>0</v>
      </c>
      <c r="I982">
        <v>13.45</v>
      </c>
      <c r="J982">
        <v>16.59</v>
      </c>
      <c r="K982">
        <v>18</v>
      </c>
      <c r="L982">
        <v>0</v>
      </c>
    </row>
    <row r="983" spans="1:12" x14ac:dyDescent="0.25">
      <c r="A983">
        <v>28254090</v>
      </c>
      <c r="C983">
        <v>0</v>
      </c>
      <c r="D983" t="s">
        <v>2854</v>
      </c>
      <c r="E983">
        <v>1345</v>
      </c>
      <c r="F983">
        <v>1545</v>
      </c>
      <c r="G983">
        <v>1800</v>
      </c>
      <c r="H983">
        <v>0</v>
      </c>
      <c r="I983">
        <v>13.45</v>
      </c>
      <c r="J983">
        <v>15.45</v>
      </c>
      <c r="K983">
        <v>18</v>
      </c>
      <c r="L983">
        <v>0</v>
      </c>
    </row>
    <row r="984" spans="1:12" x14ac:dyDescent="0.25">
      <c r="A984">
        <v>28255010</v>
      </c>
      <c r="C984">
        <v>0</v>
      </c>
      <c r="D984" t="s">
        <v>2855</v>
      </c>
      <c r="E984">
        <v>1345</v>
      </c>
      <c r="F984">
        <v>1659</v>
      </c>
      <c r="G984">
        <v>1800</v>
      </c>
      <c r="H984">
        <v>0</v>
      </c>
      <c r="I984">
        <v>13.45</v>
      </c>
      <c r="J984">
        <v>16.59</v>
      </c>
      <c r="K984">
        <v>18</v>
      </c>
      <c r="L984">
        <v>0</v>
      </c>
    </row>
    <row r="985" spans="1:12" x14ac:dyDescent="0.25">
      <c r="A985">
        <v>28255090</v>
      </c>
      <c r="C985">
        <v>0</v>
      </c>
      <c r="D985" t="s">
        <v>2856</v>
      </c>
      <c r="E985">
        <v>1345</v>
      </c>
      <c r="F985">
        <v>1659</v>
      </c>
      <c r="G985">
        <v>1800</v>
      </c>
      <c r="H985">
        <v>0</v>
      </c>
      <c r="I985">
        <v>13.45</v>
      </c>
      <c r="J985">
        <v>16.59</v>
      </c>
      <c r="K985">
        <v>18</v>
      </c>
      <c r="L985">
        <v>0</v>
      </c>
    </row>
    <row r="986" spans="1:12" x14ac:dyDescent="0.25">
      <c r="A986">
        <v>28256010</v>
      </c>
      <c r="C986">
        <v>0</v>
      </c>
      <c r="D986" t="s">
        <v>2857</v>
      </c>
      <c r="E986">
        <v>1345</v>
      </c>
      <c r="F986">
        <v>1545</v>
      </c>
      <c r="G986">
        <v>1800</v>
      </c>
      <c r="H986">
        <v>0</v>
      </c>
      <c r="I986">
        <v>13.45</v>
      </c>
      <c r="J986">
        <v>15.45</v>
      </c>
      <c r="K986">
        <v>18</v>
      </c>
      <c r="L986">
        <v>0</v>
      </c>
    </row>
    <row r="987" spans="1:12" x14ac:dyDescent="0.25">
      <c r="A987">
        <v>28256020</v>
      </c>
      <c r="C987">
        <v>0</v>
      </c>
      <c r="D987" t="s">
        <v>2858</v>
      </c>
      <c r="E987">
        <v>1345</v>
      </c>
      <c r="F987">
        <v>1545</v>
      </c>
      <c r="G987">
        <v>1800</v>
      </c>
      <c r="H987">
        <v>0</v>
      </c>
      <c r="I987">
        <v>13.45</v>
      </c>
      <c r="J987">
        <v>15.45</v>
      </c>
      <c r="K987">
        <v>18</v>
      </c>
      <c r="L987">
        <v>0</v>
      </c>
    </row>
    <row r="988" spans="1:12" x14ac:dyDescent="0.25">
      <c r="A988">
        <v>28257010</v>
      </c>
      <c r="C988">
        <v>0</v>
      </c>
      <c r="D988" t="s">
        <v>2859</v>
      </c>
      <c r="E988">
        <v>1345</v>
      </c>
      <c r="F988">
        <v>1545</v>
      </c>
      <c r="G988">
        <v>1800</v>
      </c>
      <c r="H988">
        <v>0</v>
      </c>
      <c r="I988">
        <v>13.45</v>
      </c>
      <c r="J988">
        <v>15.45</v>
      </c>
      <c r="K988">
        <v>18</v>
      </c>
      <c r="L988">
        <v>0</v>
      </c>
    </row>
    <row r="989" spans="1:12" x14ac:dyDescent="0.25">
      <c r="A989">
        <v>28257090</v>
      </c>
      <c r="C989">
        <v>0</v>
      </c>
      <c r="D989" t="s">
        <v>2860</v>
      </c>
      <c r="E989">
        <v>1345</v>
      </c>
      <c r="F989">
        <v>1545</v>
      </c>
      <c r="G989">
        <v>1800</v>
      </c>
      <c r="H989">
        <v>0</v>
      </c>
      <c r="I989">
        <v>13.45</v>
      </c>
      <c r="J989">
        <v>15.45</v>
      </c>
      <c r="K989">
        <v>18</v>
      </c>
      <c r="L989">
        <v>0</v>
      </c>
    </row>
    <row r="990" spans="1:12" x14ac:dyDescent="0.25">
      <c r="A990">
        <v>28258010</v>
      </c>
      <c r="C990">
        <v>0</v>
      </c>
      <c r="D990" t="s">
        <v>2861</v>
      </c>
      <c r="E990">
        <v>1345</v>
      </c>
      <c r="F990">
        <v>1659</v>
      </c>
      <c r="G990">
        <v>1800</v>
      </c>
      <c r="H990">
        <v>0</v>
      </c>
      <c r="I990">
        <v>13.45</v>
      </c>
      <c r="J990">
        <v>16.59</v>
      </c>
      <c r="K990">
        <v>18</v>
      </c>
      <c r="L990">
        <v>0</v>
      </c>
    </row>
    <row r="991" spans="1:12" x14ac:dyDescent="0.25">
      <c r="A991">
        <v>28258090</v>
      </c>
      <c r="C991">
        <v>0</v>
      </c>
      <c r="D991" t="s">
        <v>2862</v>
      </c>
      <c r="E991">
        <v>1345</v>
      </c>
      <c r="F991">
        <v>1659</v>
      </c>
      <c r="G991">
        <v>1800</v>
      </c>
      <c r="H991">
        <v>0</v>
      </c>
      <c r="I991">
        <v>13.45</v>
      </c>
      <c r="J991">
        <v>16.59</v>
      </c>
      <c r="K991">
        <v>18</v>
      </c>
      <c r="L991">
        <v>0</v>
      </c>
    </row>
    <row r="992" spans="1:12" x14ac:dyDescent="0.25">
      <c r="A992">
        <v>28259010</v>
      </c>
      <c r="C992">
        <v>0</v>
      </c>
      <c r="D992" t="s">
        <v>2863</v>
      </c>
      <c r="E992">
        <v>1345</v>
      </c>
      <c r="F992">
        <v>1545</v>
      </c>
      <c r="G992">
        <v>1800</v>
      </c>
      <c r="H992">
        <v>0</v>
      </c>
      <c r="I992">
        <v>13.45</v>
      </c>
      <c r="J992">
        <v>15.45</v>
      </c>
      <c r="K992">
        <v>18</v>
      </c>
      <c r="L992">
        <v>0</v>
      </c>
    </row>
    <row r="993" spans="1:12" x14ac:dyDescent="0.25">
      <c r="A993">
        <v>28259020</v>
      </c>
      <c r="C993">
        <v>0</v>
      </c>
      <c r="D993" t="s">
        <v>2864</v>
      </c>
      <c r="E993">
        <v>1345</v>
      </c>
      <c r="F993">
        <v>1545</v>
      </c>
      <c r="G993">
        <v>1800</v>
      </c>
      <c r="H993">
        <v>0</v>
      </c>
      <c r="I993">
        <v>13.45</v>
      </c>
      <c r="J993">
        <v>15.45</v>
      </c>
      <c r="K993">
        <v>18</v>
      </c>
      <c r="L993">
        <v>0</v>
      </c>
    </row>
    <row r="994" spans="1:12" x14ac:dyDescent="0.25">
      <c r="A994">
        <v>28259090</v>
      </c>
      <c r="C994">
        <v>0</v>
      </c>
      <c r="D994" t="s">
        <v>2865</v>
      </c>
      <c r="E994">
        <v>1345</v>
      </c>
      <c r="F994">
        <v>1545</v>
      </c>
      <c r="G994">
        <v>1800</v>
      </c>
      <c r="H994">
        <v>0</v>
      </c>
      <c r="I994">
        <v>13.45</v>
      </c>
      <c r="J994">
        <v>15.45</v>
      </c>
      <c r="K994">
        <v>18</v>
      </c>
      <c r="L994">
        <v>0</v>
      </c>
    </row>
    <row r="995" spans="1:12" x14ac:dyDescent="0.25">
      <c r="A995">
        <v>28261200</v>
      </c>
      <c r="C995">
        <v>0</v>
      </c>
      <c r="D995" t="s">
        <v>2866</v>
      </c>
      <c r="E995">
        <v>1345</v>
      </c>
      <c r="F995">
        <v>1545</v>
      </c>
      <c r="G995">
        <v>1800</v>
      </c>
      <c r="H995">
        <v>0</v>
      </c>
      <c r="I995">
        <v>13.45</v>
      </c>
      <c r="J995">
        <v>15.45</v>
      </c>
      <c r="K995">
        <v>18</v>
      </c>
      <c r="L995">
        <v>0</v>
      </c>
    </row>
    <row r="996" spans="1:12" x14ac:dyDescent="0.25">
      <c r="A996">
        <v>28261910</v>
      </c>
      <c r="C996">
        <v>0</v>
      </c>
      <c r="D996" t="s">
        <v>33</v>
      </c>
      <c r="E996">
        <v>1345</v>
      </c>
      <c r="F996">
        <v>1545</v>
      </c>
      <c r="G996">
        <v>1800</v>
      </c>
      <c r="H996">
        <v>0</v>
      </c>
      <c r="I996">
        <v>13.45</v>
      </c>
      <c r="J996">
        <v>15.45</v>
      </c>
      <c r="K996">
        <v>18</v>
      </c>
      <c r="L996">
        <v>0</v>
      </c>
    </row>
    <row r="997" spans="1:12" x14ac:dyDescent="0.25">
      <c r="A997">
        <v>28261920</v>
      </c>
      <c r="C997">
        <v>0</v>
      </c>
      <c r="D997" t="s">
        <v>2867</v>
      </c>
      <c r="E997">
        <v>1345</v>
      </c>
      <c r="F997">
        <v>1545</v>
      </c>
      <c r="G997">
        <v>1800</v>
      </c>
      <c r="H997">
        <v>0</v>
      </c>
      <c r="I997">
        <v>13.45</v>
      </c>
      <c r="J997">
        <v>15.45</v>
      </c>
      <c r="K997">
        <v>18</v>
      </c>
      <c r="L997">
        <v>0</v>
      </c>
    </row>
    <row r="998" spans="1:12" x14ac:dyDescent="0.25">
      <c r="A998">
        <v>28261990</v>
      </c>
      <c r="C998">
        <v>0</v>
      </c>
      <c r="D998" t="s">
        <v>2868</v>
      </c>
      <c r="E998">
        <v>1345</v>
      </c>
      <c r="F998">
        <v>1659</v>
      </c>
      <c r="G998">
        <v>1800</v>
      </c>
      <c r="H998">
        <v>0</v>
      </c>
      <c r="I998">
        <v>13.45</v>
      </c>
      <c r="J998">
        <v>16.59</v>
      </c>
      <c r="K998">
        <v>18</v>
      </c>
      <c r="L998">
        <v>0</v>
      </c>
    </row>
    <row r="999" spans="1:12" x14ac:dyDescent="0.25">
      <c r="A999">
        <v>28263000</v>
      </c>
      <c r="C999">
        <v>0</v>
      </c>
      <c r="D999" t="s">
        <v>2869</v>
      </c>
      <c r="E999">
        <v>1345</v>
      </c>
      <c r="F999">
        <v>1545</v>
      </c>
      <c r="G999">
        <v>1800</v>
      </c>
      <c r="H999">
        <v>0</v>
      </c>
      <c r="I999">
        <v>13.45</v>
      </c>
      <c r="J999">
        <v>15.45</v>
      </c>
      <c r="K999">
        <v>18</v>
      </c>
      <c r="L999">
        <v>0</v>
      </c>
    </row>
    <row r="1000" spans="1:12" x14ac:dyDescent="0.25">
      <c r="A1000">
        <v>28269010</v>
      </c>
      <c r="C1000">
        <v>0</v>
      </c>
      <c r="D1000" t="s">
        <v>2870</v>
      </c>
      <c r="E1000">
        <v>1345</v>
      </c>
      <c r="F1000">
        <v>1545</v>
      </c>
      <c r="G1000">
        <v>1800</v>
      </c>
      <c r="H1000">
        <v>0</v>
      </c>
      <c r="I1000">
        <v>13.45</v>
      </c>
      <c r="J1000">
        <v>15.45</v>
      </c>
      <c r="K1000">
        <v>18</v>
      </c>
      <c r="L1000">
        <v>0</v>
      </c>
    </row>
    <row r="1001" spans="1:12" x14ac:dyDescent="0.25">
      <c r="A1001">
        <v>28269020</v>
      </c>
      <c r="C1001">
        <v>0</v>
      </c>
      <c r="D1001" t="s">
        <v>2871</v>
      </c>
      <c r="E1001">
        <v>1345</v>
      </c>
      <c r="F1001">
        <v>1659</v>
      </c>
      <c r="G1001">
        <v>1800</v>
      </c>
      <c r="H1001">
        <v>0</v>
      </c>
      <c r="I1001">
        <v>13.45</v>
      </c>
      <c r="J1001">
        <v>16.59</v>
      </c>
      <c r="K1001">
        <v>18</v>
      </c>
      <c r="L1001">
        <v>0</v>
      </c>
    </row>
    <row r="1002" spans="1:12" x14ac:dyDescent="0.25">
      <c r="A1002">
        <v>28269090</v>
      </c>
      <c r="C1002">
        <v>0</v>
      </c>
      <c r="D1002" t="s">
        <v>2872</v>
      </c>
      <c r="E1002">
        <v>1345</v>
      </c>
      <c r="F1002">
        <v>1545</v>
      </c>
      <c r="G1002">
        <v>1800</v>
      </c>
      <c r="H1002">
        <v>0</v>
      </c>
      <c r="I1002">
        <v>13.45</v>
      </c>
      <c r="J1002">
        <v>15.45</v>
      </c>
      <c r="K1002">
        <v>18</v>
      </c>
      <c r="L1002">
        <v>0</v>
      </c>
    </row>
    <row r="1003" spans="1:12" x14ac:dyDescent="0.25">
      <c r="A1003">
        <v>28271000</v>
      </c>
      <c r="C1003">
        <v>0</v>
      </c>
      <c r="D1003" t="s">
        <v>2873</v>
      </c>
      <c r="E1003">
        <v>1345</v>
      </c>
      <c r="F1003">
        <v>1659</v>
      </c>
      <c r="G1003">
        <v>1800</v>
      </c>
      <c r="H1003">
        <v>0</v>
      </c>
      <c r="I1003">
        <v>13.45</v>
      </c>
      <c r="J1003">
        <v>16.59</v>
      </c>
      <c r="K1003">
        <v>18</v>
      </c>
      <c r="L1003">
        <v>0</v>
      </c>
    </row>
    <row r="1004" spans="1:12" x14ac:dyDescent="0.25">
      <c r="A1004">
        <v>28272010</v>
      </c>
      <c r="C1004">
        <v>0</v>
      </c>
      <c r="D1004" t="s">
        <v>2874</v>
      </c>
      <c r="E1004">
        <v>1345</v>
      </c>
      <c r="F1004">
        <v>1659</v>
      </c>
      <c r="G1004">
        <v>1800</v>
      </c>
      <c r="H1004">
        <v>0</v>
      </c>
      <c r="I1004">
        <v>13.45</v>
      </c>
      <c r="J1004">
        <v>16.59</v>
      </c>
      <c r="K1004">
        <v>18</v>
      </c>
      <c r="L1004">
        <v>0</v>
      </c>
    </row>
    <row r="1005" spans="1:12" x14ac:dyDescent="0.25">
      <c r="A1005">
        <v>28272090</v>
      </c>
      <c r="C1005">
        <v>0</v>
      </c>
      <c r="D1005" t="s">
        <v>2875</v>
      </c>
      <c r="E1005">
        <v>1345</v>
      </c>
      <c r="F1005">
        <v>1659</v>
      </c>
      <c r="G1005">
        <v>1800</v>
      </c>
      <c r="H1005">
        <v>0</v>
      </c>
      <c r="I1005">
        <v>13.45</v>
      </c>
      <c r="J1005">
        <v>16.59</v>
      </c>
      <c r="K1005">
        <v>18</v>
      </c>
      <c r="L1005">
        <v>0</v>
      </c>
    </row>
    <row r="1006" spans="1:12" x14ac:dyDescent="0.25">
      <c r="A1006">
        <v>28273110</v>
      </c>
      <c r="C1006">
        <v>0</v>
      </c>
      <c r="D1006" t="s">
        <v>2876</v>
      </c>
      <c r="E1006">
        <v>1345</v>
      </c>
      <c r="F1006">
        <v>1659</v>
      </c>
      <c r="G1006">
        <v>1800</v>
      </c>
      <c r="H1006">
        <v>0</v>
      </c>
      <c r="I1006">
        <v>13.45</v>
      </c>
      <c r="J1006">
        <v>16.59</v>
      </c>
      <c r="K1006">
        <v>18</v>
      </c>
      <c r="L1006">
        <v>0</v>
      </c>
    </row>
    <row r="1007" spans="1:12" x14ac:dyDescent="0.25">
      <c r="A1007">
        <v>28273190</v>
      </c>
      <c r="C1007">
        <v>0</v>
      </c>
      <c r="D1007" t="s">
        <v>2877</v>
      </c>
      <c r="E1007">
        <v>1345</v>
      </c>
      <c r="F1007">
        <v>1659</v>
      </c>
      <c r="G1007">
        <v>1800</v>
      </c>
      <c r="H1007">
        <v>0</v>
      </c>
      <c r="I1007">
        <v>13.45</v>
      </c>
      <c r="J1007">
        <v>16.59</v>
      </c>
      <c r="K1007">
        <v>18</v>
      </c>
      <c r="L1007">
        <v>0</v>
      </c>
    </row>
    <row r="1008" spans="1:12" x14ac:dyDescent="0.25">
      <c r="A1008">
        <v>28273200</v>
      </c>
      <c r="C1008">
        <v>0</v>
      </c>
      <c r="D1008" t="s">
        <v>2878</v>
      </c>
      <c r="E1008">
        <v>1345</v>
      </c>
      <c r="F1008">
        <v>1659</v>
      </c>
      <c r="G1008">
        <v>1800</v>
      </c>
      <c r="H1008">
        <v>0</v>
      </c>
      <c r="I1008">
        <v>13.45</v>
      </c>
      <c r="J1008">
        <v>16.59</v>
      </c>
      <c r="K1008">
        <v>18</v>
      </c>
      <c r="L1008">
        <v>0</v>
      </c>
    </row>
    <row r="1009" spans="1:12" x14ac:dyDescent="0.25">
      <c r="A1009">
        <v>28273500</v>
      </c>
      <c r="C1009">
        <v>0</v>
      </c>
      <c r="D1009" t="s">
        <v>2879</v>
      </c>
      <c r="E1009">
        <v>1345</v>
      </c>
      <c r="F1009">
        <v>1659</v>
      </c>
      <c r="G1009">
        <v>1800</v>
      </c>
      <c r="H1009">
        <v>0</v>
      </c>
      <c r="I1009">
        <v>13.45</v>
      </c>
      <c r="J1009">
        <v>16.59</v>
      </c>
      <c r="K1009">
        <v>18</v>
      </c>
      <c r="L1009">
        <v>0</v>
      </c>
    </row>
    <row r="1010" spans="1:12" x14ac:dyDescent="0.25">
      <c r="A1010">
        <v>28273910</v>
      </c>
      <c r="C1010">
        <v>0</v>
      </c>
      <c r="D1010" t="s">
        <v>2880</v>
      </c>
      <c r="E1010">
        <v>1345</v>
      </c>
      <c r="F1010">
        <v>1545</v>
      </c>
      <c r="G1010">
        <v>1800</v>
      </c>
      <c r="H1010">
        <v>0</v>
      </c>
      <c r="I1010">
        <v>13.45</v>
      </c>
      <c r="J1010">
        <v>15.45</v>
      </c>
      <c r="K1010">
        <v>18</v>
      </c>
      <c r="L1010">
        <v>0</v>
      </c>
    </row>
    <row r="1011" spans="1:12" x14ac:dyDescent="0.25">
      <c r="A1011">
        <v>28273920</v>
      </c>
      <c r="C1011">
        <v>0</v>
      </c>
      <c r="D1011" t="s">
        <v>2881</v>
      </c>
      <c r="E1011">
        <v>1345</v>
      </c>
      <c r="F1011">
        <v>1545</v>
      </c>
      <c r="G1011">
        <v>1800</v>
      </c>
      <c r="H1011">
        <v>0</v>
      </c>
      <c r="I1011">
        <v>13.45</v>
      </c>
      <c r="J1011">
        <v>15.45</v>
      </c>
      <c r="K1011">
        <v>18</v>
      </c>
      <c r="L1011">
        <v>0</v>
      </c>
    </row>
    <row r="1012" spans="1:12" x14ac:dyDescent="0.25">
      <c r="A1012">
        <v>28273931</v>
      </c>
      <c r="C1012">
        <v>0</v>
      </c>
      <c r="D1012" t="s">
        <v>12636</v>
      </c>
      <c r="E1012">
        <v>1345</v>
      </c>
      <c r="F1012">
        <v>1545</v>
      </c>
      <c r="G1012">
        <v>1800</v>
      </c>
      <c r="H1012">
        <v>0</v>
      </c>
      <c r="I1012">
        <v>13.45</v>
      </c>
      <c r="J1012">
        <v>15.45</v>
      </c>
      <c r="K1012">
        <v>18</v>
      </c>
      <c r="L1012">
        <v>0</v>
      </c>
    </row>
    <row r="1013" spans="1:12" x14ac:dyDescent="0.25">
      <c r="A1013">
        <v>28273939</v>
      </c>
      <c r="C1013">
        <v>0</v>
      </c>
      <c r="D1013" t="s">
        <v>12637</v>
      </c>
      <c r="E1013">
        <v>1345</v>
      </c>
      <c r="F1013">
        <v>1659</v>
      </c>
      <c r="G1013">
        <v>1800</v>
      </c>
      <c r="H1013">
        <v>0</v>
      </c>
      <c r="I1013">
        <v>13.45</v>
      </c>
      <c r="J1013">
        <v>16.59</v>
      </c>
      <c r="K1013">
        <v>18</v>
      </c>
      <c r="L1013">
        <v>0</v>
      </c>
    </row>
    <row r="1014" spans="1:12" x14ac:dyDescent="0.25">
      <c r="A1014">
        <v>28273940</v>
      </c>
      <c r="C1014">
        <v>0</v>
      </c>
      <c r="D1014" t="s">
        <v>2882</v>
      </c>
      <c r="E1014">
        <v>1345</v>
      </c>
      <c r="F1014">
        <v>1545</v>
      </c>
      <c r="G1014">
        <v>1800</v>
      </c>
      <c r="H1014">
        <v>0</v>
      </c>
      <c r="I1014">
        <v>13.45</v>
      </c>
      <c r="J1014">
        <v>15.45</v>
      </c>
      <c r="K1014">
        <v>18</v>
      </c>
      <c r="L1014">
        <v>0</v>
      </c>
    </row>
    <row r="1015" spans="1:12" x14ac:dyDescent="0.25">
      <c r="A1015">
        <v>28273950</v>
      </c>
      <c r="C1015">
        <v>0</v>
      </c>
      <c r="D1015" t="s">
        <v>2883</v>
      </c>
      <c r="E1015">
        <v>1345</v>
      </c>
      <c r="F1015">
        <v>1545</v>
      </c>
      <c r="G1015">
        <v>1800</v>
      </c>
      <c r="H1015">
        <v>0</v>
      </c>
      <c r="I1015">
        <v>13.45</v>
      </c>
      <c r="J1015">
        <v>15.45</v>
      </c>
      <c r="K1015">
        <v>18</v>
      </c>
      <c r="L1015">
        <v>0</v>
      </c>
    </row>
    <row r="1016" spans="1:12" x14ac:dyDescent="0.25">
      <c r="A1016">
        <v>28273960</v>
      </c>
      <c r="C1016">
        <v>0</v>
      </c>
      <c r="D1016" t="s">
        <v>2884</v>
      </c>
      <c r="E1016">
        <v>1345</v>
      </c>
      <c r="F1016">
        <v>1545</v>
      </c>
      <c r="G1016">
        <v>1800</v>
      </c>
      <c r="H1016">
        <v>0</v>
      </c>
      <c r="I1016">
        <v>13.45</v>
      </c>
      <c r="J1016">
        <v>15.45</v>
      </c>
      <c r="K1016">
        <v>18</v>
      </c>
      <c r="L1016">
        <v>0</v>
      </c>
    </row>
    <row r="1017" spans="1:12" x14ac:dyDescent="0.25">
      <c r="A1017">
        <v>28273970</v>
      </c>
      <c r="C1017">
        <v>0</v>
      </c>
      <c r="D1017" t="s">
        <v>2885</v>
      </c>
      <c r="E1017">
        <v>1345</v>
      </c>
      <c r="F1017">
        <v>1545</v>
      </c>
      <c r="G1017">
        <v>1800</v>
      </c>
      <c r="H1017">
        <v>0</v>
      </c>
      <c r="I1017">
        <v>13.45</v>
      </c>
      <c r="J1017">
        <v>15.45</v>
      </c>
      <c r="K1017">
        <v>18</v>
      </c>
      <c r="L1017">
        <v>0</v>
      </c>
    </row>
    <row r="1018" spans="1:12" x14ac:dyDescent="0.25">
      <c r="A1018">
        <v>28273991</v>
      </c>
      <c r="C1018">
        <v>0</v>
      </c>
      <c r="D1018" t="s">
        <v>2886</v>
      </c>
      <c r="E1018">
        <v>1345</v>
      </c>
      <c r="F1018">
        <v>1545</v>
      </c>
      <c r="G1018">
        <v>1800</v>
      </c>
      <c r="H1018">
        <v>0</v>
      </c>
      <c r="I1018">
        <v>13.45</v>
      </c>
      <c r="J1018">
        <v>15.45</v>
      </c>
      <c r="K1018">
        <v>18</v>
      </c>
      <c r="L1018">
        <v>0</v>
      </c>
    </row>
    <row r="1019" spans="1:12" x14ac:dyDescent="0.25">
      <c r="A1019">
        <v>28273992</v>
      </c>
      <c r="C1019">
        <v>0</v>
      </c>
      <c r="D1019" t="s">
        <v>2887</v>
      </c>
      <c r="E1019">
        <v>1345</v>
      </c>
      <c r="F1019">
        <v>1545</v>
      </c>
      <c r="G1019">
        <v>1800</v>
      </c>
      <c r="H1019">
        <v>0</v>
      </c>
      <c r="I1019">
        <v>13.45</v>
      </c>
      <c r="J1019">
        <v>15.45</v>
      </c>
      <c r="K1019">
        <v>18</v>
      </c>
      <c r="L1019">
        <v>0</v>
      </c>
    </row>
    <row r="1020" spans="1:12" x14ac:dyDescent="0.25">
      <c r="A1020">
        <v>28273993</v>
      </c>
      <c r="C1020">
        <v>0</v>
      </c>
      <c r="D1020" t="s">
        <v>2888</v>
      </c>
      <c r="E1020">
        <v>1345</v>
      </c>
      <c r="F1020">
        <v>1545</v>
      </c>
      <c r="G1020">
        <v>1800</v>
      </c>
      <c r="H1020">
        <v>0</v>
      </c>
      <c r="I1020">
        <v>13.45</v>
      </c>
      <c r="J1020">
        <v>15.45</v>
      </c>
      <c r="K1020">
        <v>18</v>
      </c>
      <c r="L1020">
        <v>0</v>
      </c>
    </row>
    <row r="1021" spans="1:12" x14ac:dyDescent="0.25">
      <c r="A1021">
        <v>28273994</v>
      </c>
      <c r="C1021">
        <v>0</v>
      </c>
      <c r="D1021" t="s">
        <v>2889</v>
      </c>
      <c r="E1021">
        <v>1345</v>
      </c>
      <c r="F1021">
        <v>1545</v>
      </c>
      <c r="G1021">
        <v>1800</v>
      </c>
      <c r="H1021">
        <v>0</v>
      </c>
      <c r="I1021">
        <v>13.45</v>
      </c>
      <c r="J1021">
        <v>15.45</v>
      </c>
      <c r="K1021">
        <v>18</v>
      </c>
      <c r="L1021">
        <v>0</v>
      </c>
    </row>
    <row r="1022" spans="1:12" x14ac:dyDescent="0.25">
      <c r="A1022">
        <v>28273995</v>
      </c>
      <c r="C1022">
        <v>0</v>
      </c>
      <c r="D1022" t="s">
        <v>2890</v>
      </c>
      <c r="E1022">
        <v>1345</v>
      </c>
      <c r="F1022">
        <v>1545</v>
      </c>
      <c r="G1022">
        <v>1800</v>
      </c>
      <c r="H1022">
        <v>0</v>
      </c>
      <c r="I1022">
        <v>13.45</v>
      </c>
      <c r="J1022">
        <v>15.45</v>
      </c>
      <c r="K1022">
        <v>18</v>
      </c>
      <c r="L1022">
        <v>0</v>
      </c>
    </row>
    <row r="1023" spans="1:12" x14ac:dyDescent="0.25">
      <c r="A1023">
        <v>28273996</v>
      </c>
      <c r="C1023">
        <v>0</v>
      </c>
      <c r="D1023" t="s">
        <v>2891</v>
      </c>
      <c r="E1023">
        <v>1345</v>
      </c>
      <c r="F1023">
        <v>1659</v>
      </c>
      <c r="G1023">
        <v>1800</v>
      </c>
      <c r="H1023">
        <v>0</v>
      </c>
      <c r="I1023">
        <v>13.45</v>
      </c>
      <c r="J1023">
        <v>16.59</v>
      </c>
      <c r="K1023">
        <v>18</v>
      </c>
      <c r="L1023">
        <v>0</v>
      </c>
    </row>
    <row r="1024" spans="1:12" x14ac:dyDescent="0.25">
      <c r="A1024">
        <v>28273997</v>
      </c>
      <c r="C1024">
        <v>0</v>
      </c>
      <c r="D1024" t="s">
        <v>2892</v>
      </c>
      <c r="E1024">
        <v>1345</v>
      </c>
      <c r="F1024">
        <v>1659</v>
      </c>
      <c r="G1024">
        <v>1800</v>
      </c>
      <c r="H1024">
        <v>0</v>
      </c>
      <c r="I1024">
        <v>13.45</v>
      </c>
      <c r="J1024">
        <v>16.59</v>
      </c>
      <c r="K1024">
        <v>18</v>
      </c>
      <c r="L1024">
        <v>0</v>
      </c>
    </row>
    <row r="1025" spans="1:12" x14ac:dyDescent="0.25">
      <c r="A1025">
        <v>28273999</v>
      </c>
      <c r="C1025">
        <v>0</v>
      </c>
      <c r="D1025" t="s">
        <v>2893</v>
      </c>
      <c r="E1025">
        <v>1345</v>
      </c>
      <c r="F1025">
        <v>1659</v>
      </c>
      <c r="G1025">
        <v>1800</v>
      </c>
      <c r="H1025">
        <v>0</v>
      </c>
      <c r="I1025">
        <v>13.45</v>
      </c>
      <c r="J1025">
        <v>16.59</v>
      </c>
      <c r="K1025">
        <v>18</v>
      </c>
      <c r="L1025">
        <v>0</v>
      </c>
    </row>
    <row r="1026" spans="1:12" x14ac:dyDescent="0.25">
      <c r="A1026">
        <v>28274110</v>
      </c>
      <c r="C1026">
        <v>0</v>
      </c>
      <c r="D1026" t="s">
        <v>2894</v>
      </c>
      <c r="E1026">
        <v>1345</v>
      </c>
      <c r="F1026">
        <v>1659</v>
      </c>
      <c r="G1026">
        <v>1800</v>
      </c>
      <c r="H1026">
        <v>0</v>
      </c>
      <c r="I1026">
        <v>13.45</v>
      </c>
      <c r="J1026">
        <v>16.59</v>
      </c>
      <c r="K1026">
        <v>18</v>
      </c>
      <c r="L1026">
        <v>0</v>
      </c>
    </row>
    <row r="1027" spans="1:12" x14ac:dyDescent="0.25">
      <c r="A1027">
        <v>28274120</v>
      </c>
      <c r="C1027">
        <v>0</v>
      </c>
      <c r="D1027" t="s">
        <v>2895</v>
      </c>
      <c r="E1027">
        <v>1345</v>
      </c>
      <c r="F1027">
        <v>1659</v>
      </c>
      <c r="G1027">
        <v>1800</v>
      </c>
      <c r="H1027">
        <v>0</v>
      </c>
      <c r="I1027">
        <v>13.45</v>
      </c>
      <c r="J1027">
        <v>16.59</v>
      </c>
      <c r="K1027">
        <v>18</v>
      </c>
      <c r="L1027">
        <v>0</v>
      </c>
    </row>
    <row r="1028" spans="1:12" x14ac:dyDescent="0.25">
      <c r="A1028">
        <v>28274911</v>
      </c>
      <c r="C1028">
        <v>0</v>
      </c>
      <c r="D1028" t="s">
        <v>2896</v>
      </c>
      <c r="E1028">
        <v>1345</v>
      </c>
      <c r="F1028">
        <v>1545</v>
      </c>
      <c r="G1028">
        <v>1800</v>
      </c>
      <c r="H1028">
        <v>0</v>
      </c>
      <c r="I1028">
        <v>13.45</v>
      </c>
      <c r="J1028">
        <v>15.45</v>
      </c>
      <c r="K1028">
        <v>18</v>
      </c>
      <c r="L1028">
        <v>0</v>
      </c>
    </row>
    <row r="1029" spans="1:12" x14ac:dyDescent="0.25">
      <c r="A1029">
        <v>28274912</v>
      </c>
      <c r="C1029">
        <v>0</v>
      </c>
      <c r="D1029" t="s">
        <v>2897</v>
      </c>
      <c r="E1029">
        <v>1345</v>
      </c>
      <c r="F1029">
        <v>1545</v>
      </c>
      <c r="G1029">
        <v>1800</v>
      </c>
      <c r="H1029">
        <v>0</v>
      </c>
      <c r="I1029">
        <v>13.45</v>
      </c>
      <c r="J1029">
        <v>15.45</v>
      </c>
      <c r="K1029">
        <v>18</v>
      </c>
      <c r="L1029">
        <v>0</v>
      </c>
    </row>
    <row r="1030" spans="1:12" x14ac:dyDescent="0.25">
      <c r="A1030">
        <v>28274919</v>
      </c>
      <c r="C1030">
        <v>0</v>
      </c>
      <c r="D1030" t="s">
        <v>2898</v>
      </c>
      <c r="E1030">
        <v>1345</v>
      </c>
      <c r="F1030">
        <v>1545</v>
      </c>
      <c r="G1030">
        <v>1800</v>
      </c>
      <c r="H1030">
        <v>0</v>
      </c>
      <c r="I1030">
        <v>13.45</v>
      </c>
      <c r="J1030">
        <v>15.45</v>
      </c>
      <c r="K1030">
        <v>18</v>
      </c>
      <c r="L1030">
        <v>0</v>
      </c>
    </row>
    <row r="1031" spans="1:12" x14ac:dyDescent="0.25">
      <c r="A1031">
        <v>28274921</v>
      </c>
      <c r="C1031">
        <v>0</v>
      </c>
      <c r="D1031" t="s">
        <v>2899</v>
      </c>
      <c r="E1031">
        <v>1345</v>
      </c>
      <c r="F1031">
        <v>1659</v>
      </c>
      <c r="G1031">
        <v>1800</v>
      </c>
      <c r="H1031">
        <v>0</v>
      </c>
      <c r="I1031">
        <v>13.45</v>
      </c>
      <c r="J1031">
        <v>16.59</v>
      </c>
      <c r="K1031">
        <v>18</v>
      </c>
      <c r="L1031">
        <v>0</v>
      </c>
    </row>
    <row r="1032" spans="1:12" x14ac:dyDescent="0.25">
      <c r="A1032">
        <v>28274929</v>
      </c>
      <c r="C1032">
        <v>0</v>
      </c>
      <c r="D1032" t="s">
        <v>2900</v>
      </c>
      <c r="E1032">
        <v>1345</v>
      </c>
      <c r="F1032">
        <v>1545</v>
      </c>
      <c r="G1032">
        <v>1800</v>
      </c>
      <c r="H1032">
        <v>0</v>
      </c>
      <c r="I1032">
        <v>13.45</v>
      </c>
      <c r="J1032">
        <v>15.45</v>
      </c>
      <c r="K1032">
        <v>18</v>
      </c>
      <c r="L1032">
        <v>0</v>
      </c>
    </row>
    <row r="1033" spans="1:12" x14ac:dyDescent="0.25">
      <c r="A1033">
        <v>28275100</v>
      </c>
      <c r="C1033">
        <v>0</v>
      </c>
      <c r="D1033" t="s">
        <v>2901</v>
      </c>
      <c r="E1033">
        <v>1345</v>
      </c>
      <c r="F1033">
        <v>1545</v>
      </c>
      <c r="G1033">
        <v>1800</v>
      </c>
      <c r="H1033">
        <v>0</v>
      </c>
      <c r="I1033">
        <v>13.45</v>
      </c>
      <c r="J1033">
        <v>15.45</v>
      </c>
      <c r="K1033">
        <v>18</v>
      </c>
      <c r="L1033">
        <v>0</v>
      </c>
    </row>
    <row r="1034" spans="1:12" x14ac:dyDescent="0.25">
      <c r="A1034">
        <v>28275900</v>
      </c>
      <c r="C1034">
        <v>0</v>
      </c>
      <c r="D1034" t="s">
        <v>2902</v>
      </c>
      <c r="E1034">
        <v>1345</v>
      </c>
      <c r="F1034">
        <v>1545</v>
      </c>
      <c r="G1034">
        <v>1800</v>
      </c>
      <c r="H1034">
        <v>0</v>
      </c>
      <c r="I1034">
        <v>13.45</v>
      </c>
      <c r="J1034">
        <v>15.45</v>
      </c>
      <c r="K1034">
        <v>18</v>
      </c>
      <c r="L1034">
        <v>0</v>
      </c>
    </row>
    <row r="1035" spans="1:12" x14ac:dyDescent="0.25">
      <c r="A1035">
        <v>28276011</v>
      </c>
      <c r="C1035">
        <v>0</v>
      </c>
      <c r="D1035" t="s">
        <v>2903</v>
      </c>
      <c r="E1035">
        <v>1345</v>
      </c>
      <c r="F1035">
        <v>1659</v>
      </c>
      <c r="G1035">
        <v>1800</v>
      </c>
      <c r="H1035">
        <v>0</v>
      </c>
      <c r="I1035">
        <v>13.45</v>
      </c>
      <c r="J1035">
        <v>16.59</v>
      </c>
      <c r="K1035">
        <v>18</v>
      </c>
      <c r="L1035">
        <v>0</v>
      </c>
    </row>
    <row r="1036" spans="1:12" x14ac:dyDescent="0.25">
      <c r="A1036">
        <v>28276012</v>
      </c>
      <c r="C1036">
        <v>0</v>
      </c>
      <c r="D1036" t="s">
        <v>2904</v>
      </c>
      <c r="E1036">
        <v>1345</v>
      </c>
      <c r="F1036">
        <v>1659</v>
      </c>
      <c r="G1036">
        <v>1800</v>
      </c>
      <c r="H1036">
        <v>0</v>
      </c>
      <c r="I1036">
        <v>13.45</v>
      </c>
      <c r="J1036">
        <v>16.59</v>
      </c>
      <c r="K1036">
        <v>18</v>
      </c>
      <c r="L1036">
        <v>0</v>
      </c>
    </row>
    <row r="1037" spans="1:12" x14ac:dyDescent="0.25">
      <c r="A1037">
        <v>28276019</v>
      </c>
      <c r="C1037">
        <v>0</v>
      </c>
      <c r="D1037" t="s">
        <v>2905</v>
      </c>
      <c r="E1037">
        <v>1345</v>
      </c>
      <c r="F1037">
        <v>1545</v>
      </c>
      <c r="G1037">
        <v>1800</v>
      </c>
      <c r="H1037">
        <v>0</v>
      </c>
      <c r="I1037">
        <v>13.45</v>
      </c>
      <c r="J1037">
        <v>15.45</v>
      </c>
      <c r="K1037">
        <v>18</v>
      </c>
      <c r="L1037">
        <v>0</v>
      </c>
    </row>
    <row r="1038" spans="1:12" x14ac:dyDescent="0.25">
      <c r="A1038">
        <v>28276021</v>
      </c>
      <c r="C1038">
        <v>0</v>
      </c>
      <c r="D1038" t="s">
        <v>2906</v>
      </c>
      <c r="E1038">
        <v>1345</v>
      </c>
      <c r="F1038">
        <v>1545</v>
      </c>
      <c r="G1038">
        <v>1800</v>
      </c>
      <c r="H1038">
        <v>0</v>
      </c>
      <c r="I1038">
        <v>13.45</v>
      </c>
      <c r="J1038">
        <v>15.45</v>
      </c>
      <c r="K1038">
        <v>18</v>
      </c>
      <c r="L1038">
        <v>0</v>
      </c>
    </row>
    <row r="1039" spans="1:12" x14ac:dyDescent="0.25">
      <c r="A1039">
        <v>28276029</v>
      </c>
      <c r="C1039">
        <v>0</v>
      </c>
      <c r="D1039" t="s">
        <v>2907</v>
      </c>
      <c r="E1039">
        <v>1345</v>
      </c>
      <c r="F1039">
        <v>1545</v>
      </c>
      <c r="G1039">
        <v>1800</v>
      </c>
      <c r="H1039">
        <v>0</v>
      </c>
      <c r="I1039">
        <v>13.45</v>
      </c>
      <c r="J1039">
        <v>15.45</v>
      </c>
      <c r="K1039">
        <v>18</v>
      </c>
      <c r="L1039">
        <v>0</v>
      </c>
    </row>
    <row r="1040" spans="1:12" x14ac:dyDescent="0.25">
      <c r="A1040">
        <v>28281000</v>
      </c>
      <c r="C1040">
        <v>0</v>
      </c>
      <c r="D1040" t="s">
        <v>2908</v>
      </c>
      <c r="E1040">
        <v>1345</v>
      </c>
      <c r="F1040">
        <v>1659</v>
      </c>
      <c r="G1040">
        <v>1800</v>
      </c>
      <c r="H1040">
        <v>0</v>
      </c>
      <c r="I1040">
        <v>13.45</v>
      </c>
      <c r="J1040">
        <v>16.59</v>
      </c>
      <c r="K1040">
        <v>18</v>
      </c>
      <c r="L1040">
        <v>0</v>
      </c>
    </row>
    <row r="1041" spans="1:12" x14ac:dyDescent="0.25">
      <c r="A1041">
        <v>28289011</v>
      </c>
      <c r="C1041">
        <v>0</v>
      </c>
      <c r="D1041" t="s">
        <v>2909</v>
      </c>
      <c r="E1041">
        <v>1345</v>
      </c>
      <c r="F1041">
        <v>1901</v>
      </c>
      <c r="G1041">
        <v>1800</v>
      </c>
      <c r="H1041">
        <v>0</v>
      </c>
      <c r="I1041">
        <v>13.45</v>
      </c>
      <c r="J1041">
        <v>19.010000000000002</v>
      </c>
      <c r="K1041">
        <v>18</v>
      </c>
      <c r="L1041">
        <v>0</v>
      </c>
    </row>
    <row r="1042" spans="1:12" x14ac:dyDescent="0.25">
      <c r="A1042">
        <v>28289019</v>
      </c>
      <c r="C1042">
        <v>0</v>
      </c>
      <c r="D1042" t="s">
        <v>2910</v>
      </c>
      <c r="E1042">
        <v>1345</v>
      </c>
      <c r="F1042">
        <v>1545</v>
      </c>
      <c r="G1042">
        <v>1800</v>
      </c>
      <c r="H1042">
        <v>0</v>
      </c>
      <c r="I1042">
        <v>13.45</v>
      </c>
      <c r="J1042">
        <v>15.45</v>
      </c>
      <c r="K1042">
        <v>18</v>
      </c>
      <c r="L1042">
        <v>0</v>
      </c>
    </row>
    <row r="1043" spans="1:12" x14ac:dyDescent="0.25">
      <c r="A1043">
        <v>28289020</v>
      </c>
      <c r="C1043">
        <v>0</v>
      </c>
      <c r="D1043" t="s">
        <v>2911</v>
      </c>
      <c r="E1043">
        <v>1345</v>
      </c>
      <c r="F1043">
        <v>1679</v>
      </c>
      <c r="G1043">
        <v>1800</v>
      </c>
      <c r="H1043">
        <v>0</v>
      </c>
      <c r="I1043">
        <v>13.45</v>
      </c>
      <c r="J1043">
        <v>16.79</v>
      </c>
      <c r="K1043">
        <v>18</v>
      </c>
      <c r="L1043">
        <v>0</v>
      </c>
    </row>
    <row r="1044" spans="1:12" x14ac:dyDescent="0.25">
      <c r="A1044">
        <v>28289090</v>
      </c>
      <c r="C1044">
        <v>0</v>
      </c>
      <c r="D1044" t="s">
        <v>2912</v>
      </c>
      <c r="E1044">
        <v>1345</v>
      </c>
      <c r="F1044">
        <v>1545</v>
      </c>
      <c r="G1044">
        <v>1800</v>
      </c>
      <c r="H1044">
        <v>0</v>
      </c>
      <c r="I1044">
        <v>13.45</v>
      </c>
      <c r="J1044">
        <v>15.45</v>
      </c>
      <c r="K1044">
        <v>18</v>
      </c>
      <c r="L1044">
        <v>0</v>
      </c>
    </row>
    <row r="1045" spans="1:12" x14ac:dyDescent="0.25">
      <c r="A1045">
        <v>28291100</v>
      </c>
      <c r="C1045">
        <v>0</v>
      </c>
      <c r="D1045" t="s">
        <v>2913</v>
      </c>
      <c r="E1045">
        <v>1345</v>
      </c>
      <c r="F1045">
        <v>1659</v>
      </c>
      <c r="G1045">
        <v>1800</v>
      </c>
      <c r="H1045">
        <v>0</v>
      </c>
      <c r="I1045">
        <v>13.45</v>
      </c>
      <c r="J1045">
        <v>16.59</v>
      </c>
      <c r="K1045">
        <v>18</v>
      </c>
      <c r="L1045">
        <v>0</v>
      </c>
    </row>
    <row r="1046" spans="1:12" x14ac:dyDescent="0.25">
      <c r="A1046">
        <v>28291910</v>
      </c>
      <c r="C1046">
        <v>0</v>
      </c>
      <c r="D1046" t="s">
        <v>2914</v>
      </c>
      <c r="E1046">
        <v>1345</v>
      </c>
      <c r="F1046">
        <v>1545</v>
      </c>
      <c r="G1046">
        <v>1800</v>
      </c>
      <c r="H1046">
        <v>0</v>
      </c>
      <c r="I1046">
        <v>13.45</v>
      </c>
      <c r="J1046">
        <v>15.45</v>
      </c>
      <c r="K1046">
        <v>18</v>
      </c>
      <c r="L1046">
        <v>0</v>
      </c>
    </row>
    <row r="1047" spans="1:12" x14ac:dyDescent="0.25">
      <c r="A1047">
        <v>28291920</v>
      </c>
      <c r="C1047">
        <v>0</v>
      </c>
      <c r="D1047" t="s">
        <v>2915</v>
      </c>
      <c r="E1047">
        <v>1345</v>
      </c>
      <c r="F1047">
        <v>1659</v>
      </c>
      <c r="G1047">
        <v>1800</v>
      </c>
      <c r="H1047">
        <v>0</v>
      </c>
      <c r="I1047">
        <v>13.45</v>
      </c>
      <c r="J1047">
        <v>16.59</v>
      </c>
      <c r="K1047">
        <v>18</v>
      </c>
      <c r="L1047">
        <v>0</v>
      </c>
    </row>
    <row r="1048" spans="1:12" x14ac:dyDescent="0.25">
      <c r="A1048">
        <v>28291990</v>
      </c>
      <c r="C1048">
        <v>0</v>
      </c>
      <c r="D1048" t="s">
        <v>2916</v>
      </c>
      <c r="E1048">
        <v>1345</v>
      </c>
      <c r="F1048">
        <v>1545</v>
      </c>
      <c r="G1048">
        <v>1800</v>
      </c>
      <c r="H1048">
        <v>0</v>
      </c>
      <c r="I1048">
        <v>13.45</v>
      </c>
      <c r="J1048">
        <v>15.45</v>
      </c>
      <c r="K1048">
        <v>18</v>
      </c>
      <c r="L1048">
        <v>0</v>
      </c>
    </row>
    <row r="1049" spans="1:12" x14ac:dyDescent="0.25">
      <c r="A1049">
        <v>28299011</v>
      </c>
      <c r="C1049">
        <v>0</v>
      </c>
      <c r="D1049" t="s">
        <v>2917</v>
      </c>
      <c r="E1049">
        <v>1345</v>
      </c>
      <c r="F1049">
        <v>1545</v>
      </c>
      <c r="G1049">
        <v>1800</v>
      </c>
      <c r="H1049">
        <v>0</v>
      </c>
      <c r="I1049">
        <v>13.45</v>
      </c>
      <c r="J1049">
        <v>15.45</v>
      </c>
      <c r="K1049">
        <v>18</v>
      </c>
      <c r="L1049">
        <v>0</v>
      </c>
    </row>
    <row r="1050" spans="1:12" x14ac:dyDescent="0.25">
      <c r="A1050">
        <v>28299012</v>
      </c>
      <c r="C1050">
        <v>0</v>
      </c>
      <c r="D1050" t="s">
        <v>2918</v>
      </c>
      <c r="E1050">
        <v>1345</v>
      </c>
      <c r="F1050">
        <v>1545</v>
      </c>
      <c r="G1050">
        <v>1800</v>
      </c>
      <c r="H1050">
        <v>0</v>
      </c>
      <c r="I1050">
        <v>13.45</v>
      </c>
      <c r="J1050">
        <v>15.45</v>
      </c>
      <c r="K1050">
        <v>18</v>
      </c>
      <c r="L1050">
        <v>0</v>
      </c>
    </row>
    <row r="1051" spans="1:12" x14ac:dyDescent="0.25">
      <c r="A1051">
        <v>28299019</v>
      </c>
      <c r="C1051">
        <v>0</v>
      </c>
      <c r="D1051" t="s">
        <v>2919</v>
      </c>
      <c r="E1051">
        <v>1345</v>
      </c>
      <c r="F1051">
        <v>1545</v>
      </c>
      <c r="G1051">
        <v>1800</v>
      </c>
      <c r="H1051">
        <v>0</v>
      </c>
      <c r="I1051">
        <v>13.45</v>
      </c>
      <c r="J1051">
        <v>15.45</v>
      </c>
      <c r="K1051">
        <v>18</v>
      </c>
      <c r="L1051">
        <v>0</v>
      </c>
    </row>
    <row r="1052" spans="1:12" x14ac:dyDescent="0.25">
      <c r="A1052">
        <v>28299021</v>
      </c>
      <c r="C1052">
        <v>0</v>
      </c>
      <c r="D1052" t="s">
        <v>2920</v>
      </c>
      <c r="E1052">
        <v>1345</v>
      </c>
      <c r="F1052">
        <v>1545</v>
      </c>
      <c r="G1052">
        <v>1800</v>
      </c>
      <c r="H1052">
        <v>0</v>
      </c>
      <c r="I1052">
        <v>13.45</v>
      </c>
      <c r="J1052">
        <v>15.45</v>
      </c>
      <c r="K1052">
        <v>18</v>
      </c>
      <c r="L1052">
        <v>0</v>
      </c>
    </row>
    <row r="1053" spans="1:12" x14ac:dyDescent="0.25">
      <c r="A1053">
        <v>28299022</v>
      </c>
      <c r="C1053">
        <v>0</v>
      </c>
      <c r="D1053" t="s">
        <v>2921</v>
      </c>
      <c r="E1053">
        <v>1345</v>
      </c>
      <c r="F1053">
        <v>1545</v>
      </c>
      <c r="G1053">
        <v>1800</v>
      </c>
      <c r="H1053">
        <v>0</v>
      </c>
      <c r="I1053">
        <v>13.45</v>
      </c>
      <c r="J1053">
        <v>15.45</v>
      </c>
      <c r="K1053">
        <v>18</v>
      </c>
      <c r="L1053">
        <v>0</v>
      </c>
    </row>
    <row r="1054" spans="1:12" x14ac:dyDescent="0.25">
      <c r="A1054">
        <v>28299029</v>
      </c>
      <c r="C1054">
        <v>0</v>
      </c>
      <c r="D1054" t="s">
        <v>2922</v>
      </c>
      <c r="E1054">
        <v>1345</v>
      </c>
      <c r="F1054">
        <v>1545</v>
      </c>
      <c r="G1054">
        <v>1800</v>
      </c>
      <c r="H1054">
        <v>0</v>
      </c>
      <c r="I1054">
        <v>13.45</v>
      </c>
      <c r="J1054">
        <v>15.45</v>
      </c>
      <c r="K1054">
        <v>18</v>
      </c>
      <c r="L1054">
        <v>0</v>
      </c>
    </row>
    <row r="1055" spans="1:12" x14ac:dyDescent="0.25">
      <c r="A1055">
        <v>28299031</v>
      </c>
      <c r="C1055">
        <v>0</v>
      </c>
      <c r="D1055" t="s">
        <v>2923</v>
      </c>
      <c r="E1055">
        <v>1345</v>
      </c>
      <c r="F1055">
        <v>1659</v>
      </c>
      <c r="G1055">
        <v>1800</v>
      </c>
      <c r="H1055">
        <v>0</v>
      </c>
      <c r="I1055">
        <v>13.45</v>
      </c>
      <c r="J1055">
        <v>16.59</v>
      </c>
      <c r="K1055">
        <v>18</v>
      </c>
      <c r="L1055">
        <v>0</v>
      </c>
    </row>
    <row r="1056" spans="1:12" x14ac:dyDescent="0.25">
      <c r="A1056">
        <v>28299032</v>
      </c>
      <c r="C1056">
        <v>0</v>
      </c>
      <c r="D1056" t="s">
        <v>2924</v>
      </c>
      <c r="E1056">
        <v>1345</v>
      </c>
      <c r="F1056">
        <v>1659</v>
      </c>
      <c r="G1056">
        <v>1800</v>
      </c>
      <c r="H1056">
        <v>0</v>
      </c>
      <c r="I1056">
        <v>13.45</v>
      </c>
      <c r="J1056">
        <v>16.59</v>
      </c>
      <c r="K1056">
        <v>18</v>
      </c>
      <c r="L1056">
        <v>0</v>
      </c>
    </row>
    <row r="1057" spans="1:12" x14ac:dyDescent="0.25">
      <c r="A1057">
        <v>28299039</v>
      </c>
      <c r="C1057">
        <v>0</v>
      </c>
      <c r="D1057" t="s">
        <v>2925</v>
      </c>
      <c r="E1057">
        <v>1345</v>
      </c>
      <c r="F1057">
        <v>1545</v>
      </c>
      <c r="G1057">
        <v>1800</v>
      </c>
      <c r="H1057">
        <v>0</v>
      </c>
      <c r="I1057">
        <v>13.45</v>
      </c>
      <c r="J1057">
        <v>15.45</v>
      </c>
      <c r="K1057">
        <v>18</v>
      </c>
      <c r="L1057">
        <v>0</v>
      </c>
    </row>
    <row r="1058" spans="1:12" x14ac:dyDescent="0.25">
      <c r="A1058">
        <v>28299040</v>
      </c>
      <c r="C1058">
        <v>0</v>
      </c>
      <c r="D1058" t="s">
        <v>34</v>
      </c>
      <c r="E1058">
        <v>1345</v>
      </c>
      <c r="F1058">
        <v>1545</v>
      </c>
      <c r="G1058">
        <v>1800</v>
      </c>
      <c r="H1058">
        <v>0</v>
      </c>
      <c r="I1058">
        <v>13.45</v>
      </c>
      <c r="J1058">
        <v>15.45</v>
      </c>
      <c r="K1058">
        <v>18</v>
      </c>
      <c r="L1058">
        <v>0</v>
      </c>
    </row>
    <row r="1059" spans="1:12" x14ac:dyDescent="0.25">
      <c r="A1059">
        <v>28299050</v>
      </c>
      <c r="C1059">
        <v>0</v>
      </c>
      <c r="D1059" t="s">
        <v>35</v>
      </c>
      <c r="E1059">
        <v>1345</v>
      </c>
      <c r="F1059">
        <v>1659</v>
      </c>
      <c r="G1059">
        <v>1800</v>
      </c>
      <c r="H1059">
        <v>0</v>
      </c>
      <c r="I1059">
        <v>13.45</v>
      </c>
      <c r="J1059">
        <v>16.59</v>
      </c>
      <c r="K1059">
        <v>18</v>
      </c>
      <c r="L1059">
        <v>0</v>
      </c>
    </row>
    <row r="1060" spans="1:12" x14ac:dyDescent="0.25">
      <c r="A1060">
        <v>28301010</v>
      </c>
      <c r="C1060">
        <v>0</v>
      </c>
      <c r="D1060" t="s">
        <v>2926</v>
      </c>
      <c r="E1060">
        <v>1345</v>
      </c>
      <c r="F1060">
        <v>1659</v>
      </c>
      <c r="G1060">
        <v>1800</v>
      </c>
      <c r="H1060">
        <v>0</v>
      </c>
      <c r="I1060">
        <v>13.45</v>
      </c>
      <c r="J1060">
        <v>16.59</v>
      </c>
      <c r="K1060">
        <v>18</v>
      </c>
      <c r="L1060">
        <v>0</v>
      </c>
    </row>
    <row r="1061" spans="1:12" x14ac:dyDescent="0.25">
      <c r="A1061">
        <v>28301020</v>
      </c>
      <c r="C1061">
        <v>0</v>
      </c>
      <c r="D1061" t="s">
        <v>2927</v>
      </c>
      <c r="E1061">
        <v>1345</v>
      </c>
      <c r="F1061">
        <v>1659</v>
      </c>
      <c r="G1061">
        <v>1800</v>
      </c>
      <c r="H1061">
        <v>0</v>
      </c>
      <c r="I1061">
        <v>13.45</v>
      </c>
      <c r="J1061">
        <v>16.59</v>
      </c>
      <c r="K1061">
        <v>18</v>
      </c>
      <c r="L1061">
        <v>0</v>
      </c>
    </row>
    <row r="1062" spans="1:12" x14ac:dyDescent="0.25">
      <c r="A1062">
        <v>28309011</v>
      </c>
      <c r="C1062">
        <v>0</v>
      </c>
      <c r="D1062" t="s">
        <v>2928</v>
      </c>
      <c r="E1062">
        <v>1345</v>
      </c>
      <c r="F1062">
        <v>1545</v>
      </c>
      <c r="G1062">
        <v>1800</v>
      </c>
      <c r="H1062">
        <v>0</v>
      </c>
      <c r="I1062">
        <v>13.45</v>
      </c>
      <c r="J1062">
        <v>15.45</v>
      </c>
      <c r="K1062">
        <v>18</v>
      </c>
      <c r="L1062">
        <v>0</v>
      </c>
    </row>
    <row r="1063" spans="1:12" x14ac:dyDescent="0.25">
      <c r="A1063">
        <v>28309012</v>
      </c>
      <c r="C1063">
        <v>0</v>
      </c>
      <c r="D1063" t="s">
        <v>2929</v>
      </c>
      <c r="E1063">
        <v>1345</v>
      </c>
      <c r="F1063">
        <v>1545</v>
      </c>
      <c r="G1063">
        <v>1800</v>
      </c>
      <c r="H1063">
        <v>0</v>
      </c>
      <c r="I1063">
        <v>13.45</v>
      </c>
      <c r="J1063">
        <v>15.45</v>
      </c>
      <c r="K1063">
        <v>18</v>
      </c>
      <c r="L1063">
        <v>0</v>
      </c>
    </row>
    <row r="1064" spans="1:12" x14ac:dyDescent="0.25">
      <c r="A1064">
        <v>28309013</v>
      </c>
      <c r="C1064">
        <v>0</v>
      </c>
      <c r="D1064" t="s">
        <v>2930</v>
      </c>
      <c r="E1064">
        <v>1345</v>
      </c>
      <c r="F1064">
        <v>1659</v>
      </c>
      <c r="G1064">
        <v>1800</v>
      </c>
      <c r="H1064">
        <v>0</v>
      </c>
      <c r="I1064">
        <v>13.45</v>
      </c>
      <c r="J1064">
        <v>16.59</v>
      </c>
      <c r="K1064">
        <v>18</v>
      </c>
      <c r="L1064">
        <v>0</v>
      </c>
    </row>
    <row r="1065" spans="1:12" x14ac:dyDescent="0.25">
      <c r="A1065">
        <v>28309014</v>
      </c>
      <c r="C1065">
        <v>0</v>
      </c>
      <c r="D1065" t="s">
        <v>2931</v>
      </c>
      <c r="E1065">
        <v>1345</v>
      </c>
      <c r="F1065">
        <v>1545</v>
      </c>
      <c r="G1065">
        <v>1800</v>
      </c>
      <c r="H1065">
        <v>0</v>
      </c>
      <c r="I1065">
        <v>13.45</v>
      </c>
      <c r="J1065">
        <v>15.45</v>
      </c>
      <c r="K1065">
        <v>18</v>
      </c>
      <c r="L1065">
        <v>0</v>
      </c>
    </row>
    <row r="1066" spans="1:12" x14ac:dyDescent="0.25">
      <c r="A1066">
        <v>28309015</v>
      </c>
      <c r="C1066">
        <v>0</v>
      </c>
      <c r="D1066" t="s">
        <v>2932</v>
      </c>
      <c r="E1066">
        <v>1345</v>
      </c>
      <c r="F1066">
        <v>1545</v>
      </c>
      <c r="G1066">
        <v>1800</v>
      </c>
      <c r="H1066">
        <v>0</v>
      </c>
      <c r="I1066">
        <v>13.45</v>
      </c>
      <c r="J1066">
        <v>15.45</v>
      </c>
      <c r="K1066">
        <v>18</v>
      </c>
      <c r="L1066">
        <v>0</v>
      </c>
    </row>
    <row r="1067" spans="1:12" x14ac:dyDescent="0.25">
      <c r="A1067">
        <v>28309016</v>
      </c>
      <c r="C1067">
        <v>0</v>
      </c>
      <c r="D1067" t="s">
        <v>2933</v>
      </c>
      <c r="E1067">
        <v>1345</v>
      </c>
      <c r="F1067">
        <v>1545</v>
      </c>
      <c r="G1067">
        <v>1800</v>
      </c>
      <c r="H1067">
        <v>0</v>
      </c>
      <c r="I1067">
        <v>13.45</v>
      </c>
      <c r="J1067">
        <v>15.45</v>
      </c>
      <c r="K1067">
        <v>18</v>
      </c>
      <c r="L1067">
        <v>0</v>
      </c>
    </row>
    <row r="1068" spans="1:12" x14ac:dyDescent="0.25">
      <c r="A1068">
        <v>28309019</v>
      </c>
      <c r="C1068">
        <v>0</v>
      </c>
      <c r="D1068" t="s">
        <v>2934</v>
      </c>
      <c r="E1068">
        <v>1345</v>
      </c>
      <c r="F1068">
        <v>1545</v>
      </c>
      <c r="G1068">
        <v>1800</v>
      </c>
      <c r="H1068">
        <v>0</v>
      </c>
      <c r="I1068">
        <v>13.45</v>
      </c>
      <c r="J1068">
        <v>15.45</v>
      </c>
      <c r="K1068">
        <v>18</v>
      </c>
      <c r="L1068">
        <v>0</v>
      </c>
    </row>
    <row r="1069" spans="1:12" x14ac:dyDescent="0.25">
      <c r="A1069">
        <v>28309020</v>
      </c>
      <c r="C1069">
        <v>0</v>
      </c>
      <c r="D1069" t="s">
        <v>36</v>
      </c>
      <c r="E1069">
        <v>1345</v>
      </c>
      <c r="F1069">
        <v>1545</v>
      </c>
      <c r="G1069">
        <v>1800</v>
      </c>
      <c r="H1069">
        <v>0</v>
      </c>
      <c r="I1069">
        <v>13.45</v>
      </c>
      <c r="J1069">
        <v>15.45</v>
      </c>
      <c r="K1069">
        <v>18</v>
      </c>
      <c r="L1069">
        <v>0</v>
      </c>
    </row>
    <row r="1070" spans="1:12" x14ac:dyDescent="0.25">
      <c r="A1070">
        <v>28311011</v>
      </c>
      <c r="C1070">
        <v>0</v>
      </c>
      <c r="D1070" t="s">
        <v>2935</v>
      </c>
      <c r="E1070">
        <v>1345</v>
      </c>
      <c r="F1070">
        <v>1545</v>
      </c>
      <c r="G1070">
        <v>1800</v>
      </c>
      <c r="H1070">
        <v>0</v>
      </c>
      <c r="I1070">
        <v>13.45</v>
      </c>
      <c r="J1070">
        <v>15.45</v>
      </c>
      <c r="K1070">
        <v>18</v>
      </c>
      <c r="L1070">
        <v>0</v>
      </c>
    </row>
    <row r="1071" spans="1:12" x14ac:dyDescent="0.25">
      <c r="A1071">
        <v>28311019</v>
      </c>
      <c r="C1071">
        <v>0</v>
      </c>
      <c r="D1071" t="s">
        <v>2936</v>
      </c>
      <c r="E1071">
        <v>1345</v>
      </c>
      <c r="F1071">
        <v>1545</v>
      </c>
      <c r="G1071">
        <v>1800</v>
      </c>
      <c r="H1071">
        <v>0</v>
      </c>
      <c r="I1071">
        <v>13.45</v>
      </c>
      <c r="J1071">
        <v>15.45</v>
      </c>
      <c r="K1071">
        <v>18</v>
      </c>
      <c r="L1071">
        <v>0</v>
      </c>
    </row>
    <row r="1072" spans="1:12" x14ac:dyDescent="0.25">
      <c r="A1072">
        <v>28311021</v>
      </c>
      <c r="C1072">
        <v>0</v>
      </c>
      <c r="D1072" t="s">
        <v>2937</v>
      </c>
      <c r="E1072">
        <v>1345</v>
      </c>
      <c r="F1072">
        <v>1545</v>
      </c>
      <c r="G1072">
        <v>1800</v>
      </c>
      <c r="H1072">
        <v>0</v>
      </c>
      <c r="I1072">
        <v>13.45</v>
      </c>
      <c r="J1072">
        <v>15.45</v>
      </c>
      <c r="K1072">
        <v>18</v>
      </c>
      <c r="L1072">
        <v>0</v>
      </c>
    </row>
    <row r="1073" spans="1:12" x14ac:dyDescent="0.25">
      <c r="A1073">
        <v>28311029</v>
      </c>
      <c r="C1073">
        <v>0</v>
      </c>
      <c r="D1073" t="s">
        <v>2938</v>
      </c>
      <c r="E1073">
        <v>1345</v>
      </c>
      <c r="F1073">
        <v>1545</v>
      </c>
      <c r="G1073">
        <v>1800</v>
      </c>
      <c r="H1073">
        <v>0</v>
      </c>
      <c r="I1073">
        <v>13.45</v>
      </c>
      <c r="J1073">
        <v>15.45</v>
      </c>
      <c r="K1073">
        <v>18</v>
      </c>
      <c r="L1073">
        <v>0</v>
      </c>
    </row>
    <row r="1074" spans="1:12" x14ac:dyDescent="0.25">
      <c r="A1074">
        <v>28319010</v>
      </c>
      <c r="C1074">
        <v>0</v>
      </c>
      <c r="D1074" t="s">
        <v>37</v>
      </c>
      <c r="E1074">
        <v>1345</v>
      </c>
      <c r="F1074">
        <v>1545</v>
      </c>
      <c r="G1074">
        <v>1800</v>
      </c>
      <c r="H1074">
        <v>0</v>
      </c>
      <c r="I1074">
        <v>13.45</v>
      </c>
      <c r="J1074">
        <v>15.45</v>
      </c>
      <c r="K1074">
        <v>18</v>
      </c>
      <c r="L1074">
        <v>0</v>
      </c>
    </row>
    <row r="1075" spans="1:12" x14ac:dyDescent="0.25">
      <c r="A1075">
        <v>28319090</v>
      </c>
      <c r="C1075">
        <v>0</v>
      </c>
      <c r="D1075" t="s">
        <v>2939</v>
      </c>
      <c r="E1075">
        <v>1345</v>
      </c>
      <c r="F1075">
        <v>1545</v>
      </c>
      <c r="G1075">
        <v>1800</v>
      </c>
      <c r="H1075">
        <v>0</v>
      </c>
      <c r="I1075">
        <v>13.45</v>
      </c>
      <c r="J1075">
        <v>15.45</v>
      </c>
      <c r="K1075">
        <v>18</v>
      </c>
      <c r="L1075">
        <v>0</v>
      </c>
    </row>
    <row r="1076" spans="1:12" x14ac:dyDescent="0.25">
      <c r="A1076">
        <v>28321010</v>
      </c>
      <c r="C1076">
        <v>0</v>
      </c>
      <c r="D1076" t="s">
        <v>2940</v>
      </c>
      <c r="E1076">
        <v>1345</v>
      </c>
      <c r="F1076">
        <v>1659</v>
      </c>
      <c r="G1076">
        <v>1800</v>
      </c>
      <c r="H1076">
        <v>0</v>
      </c>
      <c r="I1076">
        <v>13.45</v>
      </c>
      <c r="J1076">
        <v>16.59</v>
      </c>
      <c r="K1076">
        <v>18</v>
      </c>
      <c r="L1076">
        <v>0</v>
      </c>
    </row>
    <row r="1077" spans="1:12" x14ac:dyDescent="0.25">
      <c r="A1077">
        <v>28321090</v>
      </c>
      <c r="C1077">
        <v>0</v>
      </c>
      <c r="D1077" t="s">
        <v>2941</v>
      </c>
      <c r="E1077">
        <v>1345</v>
      </c>
      <c r="F1077">
        <v>1659</v>
      </c>
      <c r="G1077">
        <v>1800</v>
      </c>
      <c r="H1077">
        <v>0</v>
      </c>
      <c r="I1077">
        <v>13.45</v>
      </c>
      <c r="J1077">
        <v>16.59</v>
      </c>
      <c r="K1077">
        <v>18</v>
      </c>
      <c r="L1077">
        <v>0</v>
      </c>
    </row>
    <row r="1078" spans="1:12" x14ac:dyDescent="0.25">
      <c r="A1078">
        <v>28322000</v>
      </c>
      <c r="C1078">
        <v>0</v>
      </c>
      <c r="D1078" t="s">
        <v>2942</v>
      </c>
      <c r="E1078">
        <v>1345</v>
      </c>
      <c r="F1078">
        <v>1545</v>
      </c>
      <c r="G1078">
        <v>1800</v>
      </c>
      <c r="H1078">
        <v>0</v>
      </c>
      <c r="I1078">
        <v>13.45</v>
      </c>
      <c r="J1078">
        <v>15.45</v>
      </c>
      <c r="K1078">
        <v>18</v>
      </c>
      <c r="L1078">
        <v>0</v>
      </c>
    </row>
    <row r="1079" spans="1:12" x14ac:dyDescent="0.25">
      <c r="A1079">
        <v>28323010</v>
      </c>
      <c r="C1079">
        <v>0</v>
      </c>
      <c r="D1079" t="s">
        <v>2943</v>
      </c>
      <c r="E1079">
        <v>1345</v>
      </c>
      <c r="F1079">
        <v>1659</v>
      </c>
      <c r="G1079">
        <v>1800</v>
      </c>
      <c r="H1079">
        <v>0</v>
      </c>
      <c r="I1079">
        <v>13.45</v>
      </c>
      <c r="J1079">
        <v>16.59</v>
      </c>
      <c r="K1079">
        <v>18</v>
      </c>
      <c r="L1079">
        <v>0</v>
      </c>
    </row>
    <row r="1080" spans="1:12" x14ac:dyDescent="0.25">
      <c r="A1080">
        <v>28323020</v>
      </c>
      <c r="C1080">
        <v>0</v>
      </c>
      <c r="D1080" t="s">
        <v>2944</v>
      </c>
      <c r="E1080">
        <v>1345</v>
      </c>
      <c r="F1080">
        <v>1659</v>
      </c>
      <c r="G1080">
        <v>1800</v>
      </c>
      <c r="H1080">
        <v>0</v>
      </c>
      <c r="I1080">
        <v>13.45</v>
      </c>
      <c r="J1080">
        <v>16.59</v>
      </c>
      <c r="K1080">
        <v>18</v>
      </c>
      <c r="L1080">
        <v>0</v>
      </c>
    </row>
    <row r="1081" spans="1:12" x14ac:dyDescent="0.25">
      <c r="A1081">
        <v>28323090</v>
      </c>
      <c r="C1081">
        <v>0</v>
      </c>
      <c r="D1081" t="s">
        <v>2945</v>
      </c>
      <c r="E1081">
        <v>1345</v>
      </c>
      <c r="F1081">
        <v>1545</v>
      </c>
      <c r="G1081">
        <v>1800</v>
      </c>
      <c r="H1081">
        <v>0</v>
      </c>
      <c r="I1081">
        <v>13.45</v>
      </c>
      <c r="J1081">
        <v>15.45</v>
      </c>
      <c r="K1081">
        <v>18</v>
      </c>
      <c r="L1081">
        <v>0</v>
      </c>
    </row>
    <row r="1082" spans="1:12" x14ac:dyDescent="0.25">
      <c r="A1082">
        <v>28331110</v>
      </c>
      <c r="C1082">
        <v>0</v>
      </c>
      <c r="D1082" t="s">
        <v>2946</v>
      </c>
      <c r="E1082">
        <v>1345</v>
      </c>
      <c r="F1082">
        <v>1659</v>
      </c>
      <c r="G1082">
        <v>1800</v>
      </c>
      <c r="H1082">
        <v>0</v>
      </c>
      <c r="I1082">
        <v>13.45</v>
      </c>
      <c r="J1082">
        <v>16.59</v>
      </c>
      <c r="K1082">
        <v>18</v>
      </c>
      <c r="L1082">
        <v>0</v>
      </c>
    </row>
    <row r="1083" spans="1:12" x14ac:dyDescent="0.25">
      <c r="A1083">
        <v>28331190</v>
      </c>
      <c r="C1083">
        <v>0</v>
      </c>
      <c r="D1083" t="s">
        <v>2947</v>
      </c>
      <c r="E1083">
        <v>1345</v>
      </c>
      <c r="F1083">
        <v>1659</v>
      </c>
      <c r="G1083">
        <v>1800</v>
      </c>
      <c r="H1083">
        <v>0</v>
      </c>
      <c r="I1083">
        <v>13.45</v>
      </c>
      <c r="J1083">
        <v>16.59</v>
      </c>
      <c r="K1083">
        <v>18</v>
      </c>
      <c r="L1083">
        <v>0</v>
      </c>
    </row>
    <row r="1084" spans="1:12" x14ac:dyDescent="0.25">
      <c r="A1084">
        <v>28331900</v>
      </c>
      <c r="C1084">
        <v>0</v>
      </c>
      <c r="D1084" t="s">
        <v>2948</v>
      </c>
      <c r="E1084">
        <v>1345</v>
      </c>
      <c r="F1084">
        <v>1545</v>
      </c>
      <c r="G1084">
        <v>1800</v>
      </c>
      <c r="H1084">
        <v>0</v>
      </c>
      <c r="I1084">
        <v>13.45</v>
      </c>
      <c r="J1084">
        <v>15.45</v>
      </c>
      <c r="K1084">
        <v>18</v>
      </c>
      <c r="L1084">
        <v>0</v>
      </c>
    </row>
    <row r="1085" spans="1:12" x14ac:dyDescent="0.25">
      <c r="A1085">
        <v>28332100</v>
      </c>
      <c r="C1085">
        <v>0</v>
      </c>
      <c r="D1085" t="s">
        <v>2949</v>
      </c>
      <c r="E1085">
        <v>1345</v>
      </c>
      <c r="F1085">
        <v>1659</v>
      </c>
      <c r="G1085">
        <v>1800</v>
      </c>
      <c r="H1085">
        <v>0</v>
      </c>
      <c r="I1085">
        <v>13.45</v>
      </c>
      <c r="J1085">
        <v>16.59</v>
      </c>
      <c r="K1085">
        <v>18</v>
      </c>
      <c r="L1085">
        <v>0</v>
      </c>
    </row>
    <row r="1086" spans="1:12" x14ac:dyDescent="0.25">
      <c r="A1086">
        <v>28332200</v>
      </c>
      <c r="C1086">
        <v>0</v>
      </c>
      <c r="D1086" t="s">
        <v>2950</v>
      </c>
      <c r="E1086">
        <v>1345</v>
      </c>
      <c r="F1086">
        <v>1659</v>
      </c>
      <c r="G1086">
        <v>1800</v>
      </c>
      <c r="H1086">
        <v>0</v>
      </c>
      <c r="I1086">
        <v>13.45</v>
      </c>
      <c r="J1086">
        <v>16.59</v>
      </c>
      <c r="K1086">
        <v>18</v>
      </c>
      <c r="L1086">
        <v>0</v>
      </c>
    </row>
    <row r="1087" spans="1:12" x14ac:dyDescent="0.25">
      <c r="A1087">
        <v>28332400</v>
      </c>
      <c r="C1087">
        <v>0</v>
      </c>
      <c r="D1087" t="s">
        <v>2951</v>
      </c>
      <c r="E1087">
        <v>1345</v>
      </c>
      <c r="F1087">
        <v>1659</v>
      </c>
      <c r="G1087">
        <v>1800</v>
      </c>
      <c r="H1087">
        <v>0</v>
      </c>
      <c r="I1087">
        <v>13.45</v>
      </c>
      <c r="J1087">
        <v>16.59</v>
      </c>
      <c r="K1087">
        <v>18</v>
      </c>
      <c r="L1087">
        <v>0</v>
      </c>
    </row>
    <row r="1088" spans="1:12" x14ac:dyDescent="0.25">
      <c r="A1088">
        <v>28332510</v>
      </c>
      <c r="C1088">
        <v>0</v>
      </c>
      <c r="D1088" t="s">
        <v>2952</v>
      </c>
      <c r="E1088">
        <v>1345</v>
      </c>
      <c r="F1088">
        <v>1659</v>
      </c>
      <c r="G1088">
        <v>1800</v>
      </c>
      <c r="H1088">
        <v>0</v>
      </c>
      <c r="I1088">
        <v>13.45</v>
      </c>
      <c r="J1088">
        <v>16.59</v>
      </c>
      <c r="K1088">
        <v>18</v>
      </c>
      <c r="L1088">
        <v>0</v>
      </c>
    </row>
    <row r="1089" spans="1:12" x14ac:dyDescent="0.25">
      <c r="A1089">
        <v>28332520</v>
      </c>
      <c r="C1089">
        <v>0</v>
      </c>
      <c r="D1089" t="s">
        <v>2953</v>
      </c>
      <c r="E1089">
        <v>1345</v>
      </c>
      <c r="F1089">
        <v>1659</v>
      </c>
      <c r="G1089">
        <v>1800</v>
      </c>
      <c r="H1089">
        <v>0</v>
      </c>
      <c r="I1089">
        <v>13.45</v>
      </c>
      <c r="J1089">
        <v>16.59</v>
      </c>
      <c r="K1089">
        <v>18</v>
      </c>
      <c r="L1089">
        <v>0</v>
      </c>
    </row>
    <row r="1090" spans="1:12" x14ac:dyDescent="0.25">
      <c r="A1090">
        <v>28332710</v>
      </c>
      <c r="C1090">
        <v>0</v>
      </c>
      <c r="D1090" t="s">
        <v>2954</v>
      </c>
      <c r="E1090">
        <v>1345</v>
      </c>
      <c r="F1090">
        <v>1545</v>
      </c>
      <c r="G1090">
        <v>1800</v>
      </c>
      <c r="H1090">
        <v>0</v>
      </c>
      <c r="I1090">
        <v>13.45</v>
      </c>
      <c r="J1090">
        <v>15.45</v>
      </c>
      <c r="K1090">
        <v>18</v>
      </c>
      <c r="L1090">
        <v>0</v>
      </c>
    </row>
    <row r="1091" spans="1:12" x14ac:dyDescent="0.25">
      <c r="A1091">
        <v>28332790</v>
      </c>
      <c r="C1091">
        <v>0</v>
      </c>
      <c r="D1091" t="s">
        <v>2955</v>
      </c>
      <c r="E1091">
        <v>1345</v>
      </c>
      <c r="F1091">
        <v>1659</v>
      </c>
      <c r="G1091">
        <v>1800</v>
      </c>
      <c r="H1091">
        <v>0</v>
      </c>
      <c r="I1091">
        <v>13.45</v>
      </c>
      <c r="J1091">
        <v>16.59</v>
      </c>
      <c r="K1091">
        <v>18</v>
      </c>
      <c r="L1091">
        <v>0</v>
      </c>
    </row>
    <row r="1092" spans="1:12" x14ac:dyDescent="0.25">
      <c r="A1092">
        <v>28332910</v>
      </c>
      <c r="C1092">
        <v>0</v>
      </c>
      <c r="D1092" t="s">
        <v>2956</v>
      </c>
      <c r="E1092">
        <v>1345</v>
      </c>
      <c r="F1092">
        <v>1545</v>
      </c>
      <c r="G1092">
        <v>1800</v>
      </c>
      <c r="H1092">
        <v>0</v>
      </c>
      <c r="I1092">
        <v>13.45</v>
      </c>
      <c r="J1092">
        <v>15.45</v>
      </c>
      <c r="K1092">
        <v>18</v>
      </c>
      <c r="L1092">
        <v>0</v>
      </c>
    </row>
    <row r="1093" spans="1:12" x14ac:dyDescent="0.25">
      <c r="A1093">
        <v>28332920</v>
      </c>
      <c r="C1093">
        <v>0</v>
      </c>
      <c r="D1093" t="s">
        <v>2957</v>
      </c>
      <c r="E1093">
        <v>1345</v>
      </c>
      <c r="F1093">
        <v>1545</v>
      </c>
      <c r="G1093">
        <v>1800</v>
      </c>
      <c r="H1093">
        <v>0</v>
      </c>
      <c r="I1093">
        <v>13.45</v>
      </c>
      <c r="J1093">
        <v>15.45</v>
      </c>
      <c r="K1093">
        <v>18</v>
      </c>
      <c r="L1093">
        <v>0</v>
      </c>
    </row>
    <row r="1094" spans="1:12" x14ac:dyDescent="0.25">
      <c r="A1094">
        <v>28332930</v>
      </c>
      <c r="C1094">
        <v>0</v>
      </c>
      <c r="D1094" t="s">
        <v>2958</v>
      </c>
      <c r="E1094">
        <v>1345</v>
      </c>
      <c r="F1094">
        <v>1545</v>
      </c>
      <c r="G1094">
        <v>1800</v>
      </c>
      <c r="H1094">
        <v>0</v>
      </c>
      <c r="I1094">
        <v>13.45</v>
      </c>
      <c r="J1094">
        <v>15.45</v>
      </c>
      <c r="K1094">
        <v>18</v>
      </c>
      <c r="L1094">
        <v>0</v>
      </c>
    </row>
    <row r="1095" spans="1:12" x14ac:dyDescent="0.25">
      <c r="A1095">
        <v>28332940</v>
      </c>
      <c r="C1095">
        <v>0</v>
      </c>
      <c r="D1095" t="s">
        <v>38</v>
      </c>
      <c r="E1095">
        <v>1345</v>
      </c>
      <c r="F1095">
        <v>1659</v>
      </c>
      <c r="G1095">
        <v>1800</v>
      </c>
      <c r="H1095">
        <v>0</v>
      </c>
      <c r="I1095">
        <v>13.45</v>
      </c>
      <c r="J1095">
        <v>16.59</v>
      </c>
      <c r="K1095">
        <v>18</v>
      </c>
      <c r="L1095">
        <v>0</v>
      </c>
    </row>
    <row r="1096" spans="1:12" x14ac:dyDescent="0.25">
      <c r="A1096">
        <v>28332950</v>
      </c>
      <c r="C1096">
        <v>0</v>
      </c>
      <c r="D1096" t="s">
        <v>2959</v>
      </c>
      <c r="E1096">
        <v>1345</v>
      </c>
      <c r="F1096">
        <v>1545</v>
      </c>
      <c r="G1096">
        <v>1800</v>
      </c>
      <c r="H1096">
        <v>0</v>
      </c>
      <c r="I1096">
        <v>13.45</v>
      </c>
      <c r="J1096">
        <v>15.45</v>
      </c>
      <c r="K1096">
        <v>18</v>
      </c>
      <c r="L1096">
        <v>0</v>
      </c>
    </row>
    <row r="1097" spans="1:12" x14ac:dyDescent="0.25">
      <c r="A1097">
        <v>28332960</v>
      </c>
      <c r="C1097">
        <v>0</v>
      </c>
      <c r="D1097" t="s">
        <v>2960</v>
      </c>
      <c r="E1097">
        <v>1345</v>
      </c>
      <c r="F1097">
        <v>1659</v>
      </c>
      <c r="G1097">
        <v>1800</v>
      </c>
      <c r="H1097">
        <v>0</v>
      </c>
      <c r="I1097">
        <v>13.45</v>
      </c>
      <c r="J1097">
        <v>16.59</v>
      </c>
      <c r="K1097">
        <v>18</v>
      </c>
      <c r="L1097">
        <v>0</v>
      </c>
    </row>
    <row r="1098" spans="1:12" x14ac:dyDescent="0.25">
      <c r="A1098">
        <v>28332970</v>
      </c>
      <c r="C1098">
        <v>0</v>
      </c>
      <c r="D1098" t="s">
        <v>2961</v>
      </c>
      <c r="E1098">
        <v>1345</v>
      </c>
      <c r="F1098">
        <v>1659</v>
      </c>
      <c r="G1098">
        <v>1800</v>
      </c>
      <c r="H1098">
        <v>0</v>
      </c>
      <c r="I1098">
        <v>13.45</v>
      </c>
      <c r="J1098">
        <v>16.59</v>
      </c>
      <c r="K1098">
        <v>18</v>
      </c>
      <c r="L1098">
        <v>0</v>
      </c>
    </row>
    <row r="1099" spans="1:12" x14ac:dyDescent="0.25">
      <c r="A1099">
        <v>28332990</v>
      </c>
      <c r="C1099">
        <v>0</v>
      </c>
      <c r="D1099" t="s">
        <v>2962</v>
      </c>
      <c r="E1099">
        <v>1345</v>
      </c>
      <c r="F1099">
        <v>1659</v>
      </c>
      <c r="G1099">
        <v>1800</v>
      </c>
      <c r="H1099">
        <v>0</v>
      </c>
      <c r="I1099">
        <v>13.45</v>
      </c>
      <c r="J1099">
        <v>16.59</v>
      </c>
      <c r="K1099">
        <v>18</v>
      </c>
      <c r="L1099">
        <v>0</v>
      </c>
    </row>
    <row r="1100" spans="1:12" x14ac:dyDescent="0.25">
      <c r="A1100">
        <v>28333000</v>
      </c>
      <c r="C1100">
        <v>0</v>
      </c>
      <c r="D1100" t="s">
        <v>2963</v>
      </c>
      <c r="E1100">
        <v>1345</v>
      </c>
      <c r="F1100">
        <v>1659</v>
      </c>
      <c r="G1100">
        <v>1800</v>
      </c>
      <c r="H1100">
        <v>0</v>
      </c>
      <c r="I1100">
        <v>13.45</v>
      </c>
      <c r="J1100">
        <v>16.59</v>
      </c>
      <c r="K1100">
        <v>18</v>
      </c>
      <c r="L1100">
        <v>0</v>
      </c>
    </row>
    <row r="1101" spans="1:12" x14ac:dyDescent="0.25">
      <c r="A1101">
        <v>28334010</v>
      </c>
      <c r="C1101">
        <v>0</v>
      </c>
      <c r="D1101" t="s">
        <v>2964</v>
      </c>
      <c r="E1101">
        <v>1345</v>
      </c>
      <c r="F1101">
        <v>1545</v>
      </c>
      <c r="G1101">
        <v>1800</v>
      </c>
      <c r="H1101">
        <v>0</v>
      </c>
      <c r="I1101">
        <v>13.45</v>
      </c>
      <c r="J1101">
        <v>15.45</v>
      </c>
      <c r="K1101">
        <v>18</v>
      </c>
      <c r="L1101">
        <v>0</v>
      </c>
    </row>
    <row r="1102" spans="1:12" x14ac:dyDescent="0.25">
      <c r="A1102">
        <v>28334020</v>
      </c>
      <c r="C1102">
        <v>0</v>
      </c>
      <c r="D1102" t="s">
        <v>2965</v>
      </c>
      <c r="E1102">
        <v>1345</v>
      </c>
      <c r="F1102">
        <v>1545</v>
      </c>
      <c r="G1102">
        <v>1800</v>
      </c>
      <c r="H1102">
        <v>0</v>
      </c>
      <c r="I1102">
        <v>13.45</v>
      </c>
      <c r="J1102">
        <v>15.45</v>
      </c>
      <c r="K1102">
        <v>18</v>
      </c>
      <c r="L1102">
        <v>0</v>
      </c>
    </row>
    <row r="1103" spans="1:12" x14ac:dyDescent="0.25">
      <c r="A1103">
        <v>28334090</v>
      </c>
      <c r="C1103">
        <v>0</v>
      </c>
      <c r="D1103" t="s">
        <v>2966</v>
      </c>
      <c r="E1103">
        <v>1345</v>
      </c>
      <c r="F1103">
        <v>1545</v>
      </c>
      <c r="G1103">
        <v>1800</v>
      </c>
      <c r="H1103">
        <v>0</v>
      </c>
      <c r="I1103">
        <v>13.45</v>
      </c>
      <c r="J1103">
        <v>15.45</v>
      </c>
      <c r="K1103">
        <v>18</v>
      </c>
      <c r="L1103">
        <v>0</v>
      </c>
    </row>
    <row r="1104" spans="1:12" x14ac:dyDescent="0.25">
      <c r="A1104">
        <v>28341010</v>
      </c>
      <c r="C1104">
        <v>0</v>
      </c>
      <c r="D1104" t="s">
        <v>2967</v>
      </c>
      <c r="E1104">
        <v>1345</v>
      </c>
      <c r="F1104">
        <v>1545</v>
      </c>
      <c r="G1104">
        <v>1800</v>
      </c>
      <c r="H1104">
        <v>0</v>
      </c>
      <c r="I1104">
        <v>13.45</v>
      </c>
      <c r="J1104">
        <v>15.45</v>
      </c>
      <c r="K1104">
        <v>18</v>
      </c>
      <c r="L1104">
        <v>0</v>
      </c>
    </row>
    <row r="1105" spans="1:12" x14ac:dyDescent="0.25">
      <c r="A1105">
        <v>28341090</v>
      </c>
      <c r="C1105">
        <v>0</v>
      </c>
      <c r="D1105" t="s">
        <v>2968</v>
      </c>
      <c r="E1105">
        <v>1345</v>
      </c>
      <c r="F1105">
        <v>1545</v>
      </c>
      <c r="G1105">
        <v>1800</v>
      </c>
      <c r="H1105">
        <v>0</v>
      </c>
      <c r="I1105">
        <v>13.45</v>
      </c>
      <c r="J1105">
        <v>15.45</v>
      </c>
      <c r="K1105">
        <v>18</v>
      </c>
      <c r="L1105">
        <v>0</v>
      </c>
    </row>
    <row r="1106" spans="1:12" x14ac:dyDescent="0.25">
      <c r="A1106">
        <v>28342110</v>
      </c>
      <c r="C1106">
        <v>0</v>
      </c>
      <c r="D1106" t="s">
        <v>2969</v>
      </c>
      <c r="E1106">
        <v>1345</v>
      </c>
      <c r="F1106">
        <v>1545</v>
      </c>
      <c r="G1106">
        <v>1800</v>
      </c>
      <c r="H1106">
        <v>0</v>
      </c>
      <c r="I1106">
        <v>13.45</v>
      </c>
      <c r="J1106">
        <v>15.45</v>
      </c>
      <c r="K1106">
        <v>18</v>
      </c>
      <c r="L1106">
        <v>0</v>
      </c>
    </row>
    <row r="1107" spans="1:12" x14ac:dyDescent="0.25">
      <c r="A1107">
        <v>28342190</v>
      </c>
      <c r="C1107">
        <v>0</v>
      </c>
      <c r="D1107" t="s">
        <v>2970</v>
      </c>
      <c r="E1107">
        <v>1345</v>
      </c>
      <c r="F1107">
        <v>1659</v>
      </c>
      <c r="G1107">
        <v>1800</v>
      </c>
      <c r="H1107">
        <v>0</v>
      </c>
      <c r="I1107">
        <v>13.45</v>
      </c>
      <c r="J1107">
        <v>16.59</v>
      </c>
      <c r="K1107">
        <v>18</v>
      </c>
      <c r="L1107">
        <v>0</v>
      </c>
    </row>
    <row r="1108" spans="1:12" x14ac:dyDescent="0.25">
      <c r="A1108">
        <v>28342910</v>
      </c>
      <c r="C1108">
        <v>0</v>
      </c>
      <c r="D1108" t="s">
        <v>2971</v>
      </c>
      <c r="E1108">
        <v>1345</v>
      </c>
      <c r="F1108">
        <v>1593</v>
      </c>
      <c r="G1108">
        <v>1800</v>
      </c>
      <c r="H1108">
        <v>0</v>
      </c>
      <c r="I1108">
        <v>13.45</v>
      </c>
      <c r="J1108">
        <v>15.93</v>
      </c>
      <c r="K1108">
        <v>18</v>
      </c>
      <c r="L1108">
        <v>0</v>
      </c>
    </row>
    <row r="1109" spans="1:12" x14ac:dyDescent="0.25">
      <c r="A1109">
        <v>28342930</v>
      </c>
      <c r="C1109">
        <v>0</v>
      </c>
      <c r="D1109" t="s">
        <v>2972</v>
      </c>
      <c r="E1109">
        <v>1345</v>
      </c>
      <c r="F1109">
        <v>1545</v>
      </c>
      <c r="G1109">
        <v>1800</v>
      </c>
      <c r="H1109">
        <v>0</v>
      </c>
      <c r="I1109">
        <v>13.45</v>
      </c>
      <c r="J1109">
        <v>15.45</v>
      </c>
      <c r="K1109">
        <v>18</v>
      </c>
      <c r="L1109">
        <v>0</v>
      </c>
    </row>
    <row r="1110" spans="1:12" x14ac:dyDescent="0.25">
      <c r="A1110">
        <v>28342940</v>
      </c>
      <c r="C1110">
        <v>0</v>
      </c>
      <c r="D1110" t="s">
        <v>2973</v>
      </c>
      <c r="E1110">
        <v>1345</v>
      </c>
      <c r="F1110">
        <v>1545</v>
      </c>
      <c r="G1110">
        <v>1800</v>
      </c>
      <c r="H1110">
        <v>0</v>
      </c>
      <c r="I1110">
        <v>13.45</v>
      </c>
      <c r="J1110">
        <v>15.45</v>
      </c>
      <c r="K1110">
        <v>18</v>
      </c>
      <c r="L1110">
        <v>0</v>
      </c>
    </row>
    <row r="1111" spans="1:12" x14ac:dyDescent="0.25">
      <c r="A1111">
        <v>28342990</v>
      </c>
      <c r="C1111">
        <v>0</v>
      </c>
      <c r="D1111" t="s">
        <v>2974</v>
      </c>
      <c r="E1111">
        <v>1345</v>
      </c>
      <c r="F1111">
        <v>1659</v>
      </c>
      <c r="G1111">
        <v>1800</v>
      </c>
      <c r="H1111">
        <v>0</v>
      </c>
      <c r="I1111">
        <v>13.45</v>
      </c>
      <c r="J1111">
        <v>16.59</v>
      </c>
      <c r="K1111">
        <v>18</v>
      </c>
      <c r="L1111">
        <v>0</v>
      </c>
    </row>
    <row r="1112" spans="1:12" x14ac:dyDescent="0.25">
      <c r="A1112">
        <v>28351011</v>
      </c>
      <c r="C1112">
        <v>0</v>
      </c>
      <c r="D1112" t="s">
        <v>2975</v>
      </c>
      <c r="E1112">
        <v>1345</v>
      </c>
      <c r="F1112">
        <v>1545</v>
      </c>
      <c r="G1112">
        <v>1800</v>
      </c>
      <c r="H1112">
        <v>0</v>
      </c>
      <c r="I1112">
        <v>13.45</v>
      </c>
      <c r="J1112">
        <v>15.45</v>
      </c>
      <c r="K1112">
        <v>18</v>
      </c>
      <c r="L1112">
        <v>0</v>
      </c>
    </row>
    <row r="1113" spans="1:12" x14ac:dyDescent="0.25">
      <c r="A1113">
        <v>28351019</v>
      </c>
      <c r="C1113">
        <v>0</v>
      </c>
      <c r="D1113" t="s">
        <v>2976</v>
      </c>
      <c r="E1113">
        <v>1345</v>
      </c>
      <c r="F1113">
        <v>1545</v>
      </c>
      <c r="G1113">
        <v>1800</v>
      </c>
      <c r="H1113">
        <v>0</v>
      </c>
      <c r="I1113">
        <v>13.45</v>
      </c>
      <c r="J1113">
        <v>15.45</v>
      </c>
      <c r="K1113">
        <v>18</v>
      </c>
      <c r="L1113">
        <v>0</v>
      </c>
    </row>
    <row r="1114" spans="1:12" x14ac:dyDescent="0.25">
      <c r="A1114">
        <v>28351021</v>
      </c>
      <c r="C1114">
        <v>0</v>
      </c>
      <c r="D1114" t="s">
        <v>2977</v>
      </c>
      <c r="E1114">
        <v>1345</v>
      </c>
      <c r="F1114">
        <v>1545</v>
      </c>
      <c r="G1114">
        <v>1800</v>
      </c>
      <c r="H1114">
        <v>0</v>
      </c>
      <c r="I1114">
        <v>13.45</v>
      </c>
      <c r="J1114">
        <v>15.45</v>
      </c>
      <c r="K1114">
        <v>18</v>
      </c>
      <c r="L1114">
        <v>0</v>
      </c>
    </row>
    <row r="1115" spans="1:12" x14ac:dyDescent="0.25">
      <c r="A1115">
        <v>28351029</v>
      </c>
      <c r="C1115">
        <v>0</v>
      </c>
      <c r="D1115" t="s">
        <v>2978</v>
      </c>
      <c r="E1115">
        <v>1345</v>
      </c>
      <c r="F1115">
        <v>1545</v>
      </c>
      <c r="G1115">
        <v>1800</v>
      </c>
      <c r="H1115">
        <v>0</v>
      </c>
      <c r="I1115">
        <v>13.45</v>
      </c>
      <c r="J1115">
        <v>15.45</v>
      </c>
      <c r="K1115">
        <v>18</v>
      </c>
      <c r="L1115">
        <v>0</v>
      </c>
    </row>
    <row r="1116" spans="1:12" x14ac:dyDescent="0.25">
      <c r="A1116">
        <v>28352200</v>
      </c>
      <c r="C1116">
        <v>0</v>
      </c>
      <c r="D1116" t="s">
        <v>2979</v>
      </c>
      <c r="E1116">
        <v>1345</v>
      </c>
      <c r="F1116">
        <v>1659</v>
      </c>
      <c r="G1116">
        <v>1800</v>
      </c>
      <c r="H1116">
        <v>0</v>
      </c>
      <c r="I1116">
        <v>13.45</v>
      </c>
      <c r="J1116">
        <v>16.59</v>
      </c>
      <c r="K1116">
        <v>18</v>
      </c>
      <c r="L1116">
        <v>0</v>
      </c>
    </row>
    <row r="1117" spans="1:12" x14ac:dyDescent="0.25">
      <c r="A1117">
        <v>28352400</v>
      </c>
      <c r="C1117">
        <v>0</v>
      </c>
      <c r="D1117" t="s">
        <v>2980</v>
      </c>
      <c r="E1117">
        <v>1345</v>
      </c>
      <c r="F1117">
        <v>1659</v>
      </c>
      <c r="G1117">
        <v>1800</v>
      </c>
      <c r="H1117">
        <v>0</v>
      </c>
      <c r="I1117">
        <v>13.45</v>
      </c>
      <c r="J1117">
        <v>16.59</v>
      </c>
      <c r="K1117">
        <v>18</v>
      </c>
      <c r="L1117">
        <v>0</v>
      </c>
    </row>
    <row r="1118" spans="1:12" x14ac:dyDescent="0.25">
      <c r="A1118">
        <v>28352500</v>
      </c>
      <c r="C1118">
        <v>0</v>
      </c>
      <c r="D1118" t="s">
        <v>2981</v>
      </c>
      <c r="E1118">
        <v>1345</v>
      </c>
      <c r="F1118">
        <v>1545</v>
      </c>
      <c r="G1118">
        <v>1800</v>
      </c>
      <c r="H1118">
        <v>0</v>
      </c>
      <c r="I1118">
        <v>13.45</v>
      </c>
      <c r="J1118">
        <v>15.45</v>
      </c>
      <c r="K1118">
        <v>18</v>
      </c>
      <c r="L1118">
        <v>0</v>
      </c>
    </row>
    <row r="1119" spans="1:12" x14ac:dyDescent="0.25">
      <c r="A1119">
        <v>28352600</v>
      </c>
      <c r="C1119">
        <v>0</v>
      </c>
      <c r="D1119" t="s">
        <v>2982</v>
      </c>
      <c r="E1119">
        <v>1345</v>
      </c>
      <c r="F1119">
        <v>1659</v>
      </c>
      <c r="G1119">
        <v>1800</v>
      </c>
      <c r="H1119">
        <v>0</v>
      </c>
      <c r="I1119">
        <v>13.45</v>
      </c>
      <c r="J1119">
        <v>16.59</v>
      </c>
      <c r="K1119">
        <v>18</v>
      </c>
      <c r="L1119">
        <v>0</v>
      </c>
    </row>
    <row r="1120" spans="1:12" x14ac:dyDescent="0.25">
      <c r="A1120">
        <v>28352910</v>
      </c>
      <c r="C1120">
        <v>0</v>
      </c>
      <c r="D1120" t="s">
        <v>2983</v>
      </c>
      <c r="E1120">
        <v>1345</v>
      </c>
      <c r="F1120">
        <v>1545</v>
      </c>
      <c r="G1120">
        <v>1800</v>
      </c>
      <c r="H1120">
        <v>0</v>
      </c>
      <c r="I1120">
        <v>13.45</v>
      </c>
      <c r="J1120">
        <v>15.45</v>
      </c>
      <c r="K1120">
        <v>18</v>
      </c>
      <c r="L1120">
        <v>0</v>
      </c>
    </row>
    <row r="1121" spans="1:12" x14ac:dyDescent="0.25">
      <c r="A1121">
        <v>28352920</v>
      </c>
      <c r="C1121">
        <v>0</v>
      </c>
      <c r="D1121" t="s">
        <v>2984</v>
      </c>
      <c r="E1121">
        <v>1345</v>
      </c>
      <c r="F1121">
        <v>1545</v>
      </c>
      <c r="G1121">
        <v>1800</v>
      </c>
      <c r="H1121">
        <v>0</v>
      </c>
      <c r="I1121">
        <v>13.45</v>
      </c>
      <c r="J1121">
        <v>15.45</v>
      </c>
      <c r="K1121">
        <v>18</v>
      </c>
      <c r="L1121">
        <v>0</v>
      </c>
    </row>
    <row r="1122" spans="1:12" x14ac:dyDescent="0.25">
      <c r="A1122">
        <v>28352930</v>
      </c>
      <c r="C1122">
        <v>0</v>
      </c>
      <c r="D1122" t="s">
        <v>2985</v>
      </c>
      <c r="E1122">
        <v>1345</v>
      </c>
      <c r="F1122">
        <v>1545</v>
      </c>
      <c r="G1122">
        <v>1800</v>
      </c>
      <c r="H1122">
        <v>0</v>
      </c>
      <c r="I1122">
        <v>13.45</v>
      </c>
      <c r="J1122">
        <v>15.45</v>
      </c>
      <c r="K1122">
        <v>18</v>
      </c>
      <c r="L1122">
        <v>0</v>
      </c>
    </row>
    <row r="1123" spans="1:12" x14ac:dyDescent="0.25">
      <c r="A1123">
        <v>28352940</v>
      </c>
      <c r="C1123">
        <v>0</v>
      </c>
      <c r="D1123" t="s">
        <v>2986</v>
      </c>
      <c r="E1123">
        <v>1345</v>
      </c>
      <c r="F1123">
        <v>1545</v>
      </c>
      <c r="G1123">
        <v>1800</v>
      </c>
      <c r="H1123">
        <v>0</v>
      </c>
      <c r="I1123">
        <v>13.45</v>
      </c>
      <c r="J1123">
        <v>15.45</v>
      </c>
      <c r="K1123">
        <v>18</v>
      </c>
      <c r="L1123">
        <v>0</v>
      </c>
    </row>
    <row r="1124" spans="1:12" x14ac:dyDescent="0.25">
      <c r="A1124">
        <v>28352950</v>
      </c>
      <c r="C1124">
        <v>0</v>
      </c>
      <c r="D1124" t="s">
        <v>2987</v>
      </c>
      <c r="E1124">
        <v>1345</v>
      </c>
      <c r="F1124">
        <v>1545</v>
      </c>
      <c r="G1124">
        <v>1800</v>
      </c>
      <c r="H1124">
        <v>0</v>
      </c>
      <c r="I1124">
        <v>13.45</v>
      </c>
      <c r="J1124">
        <v>15.45</v>
      </c>
      <c r="K1124">
        <v>18</v>
      </c>
      <c r="L1124">
        <v>0</v>
      </c>
    </row>
    <row r="1125" spans="1:12" x14ac:dyDescent="0.25">
      <c r="A1125">
        <v>28352960</v>
      </c>
      <c r="C1125">
        <v>0</v>
      </c>
      <c r="D1125" t="s">
        <v>2988</v>
      </c>
      <c r="E1125">
        <v>1345</v>
      </c>
      <c r="F1125">
        <v>1545</v>
      </c>
      <c r="G1125">
        <v>1800</v>
      </c>
      <c r="H1125">
        <v>0</v>
      </c>
      <c r="I1125">
        <v>13.45</v>
      </c>
      <c r="J1125">
        <v>15.45</v>
      </c>
      <c r="K1125">
        <v>18</v>
      </c>
      <c r="L1125">
        <v>0</v>
      </c>
    </row>
    <row r="1126" spans="1:12" x14ac:dyDescent="0.25">
      <c r="A1126">
        <v>28352970</v>
      </c>
      <c r="C1126">
        <v>0</v>
      </c>
      <c r="D1126" t="s">
        <v>2989</v>
      </c>
      <c r="E1126">
        <v>1345</v>
      </c>
      <c r="F1126">
        <v>1545</v>
      </c>
      <c r="G1126">
        <v>1800</v>
      </c>
      <c r="H1126">
        <v>0</v>
      </c>
      <c r="I1126">
        <v>13.45</v>
      </c>
      <c r="J1126">
        <v>15.45</v>
      </c>
      <c r="K1126">
        <v>18</v>
      </c>
      <c r="L1126">
        <v>0</v>
      </c>
    </row>
    <row r="1127" spans="1:12" x14ac:dyDescent="0.25">
      <c r="A1127">
        <v>28352980</v>
      </c>
      <c r="C1127">
        <v>0</v>
      </c>
      <c r="D1127" t="s">
        <v>2990</v>
      </c>
      <c r="E1127">
        <v>1345</v>
      </c>
      <c r="F1127">
        <v>1659</v>
      </c>
      <c r="G1127">
        <v>1800</v>
      </c>
      <c r="H1127">
        <v>0</v>
      </c>
      <c r="I1127">
        <v>13.45</v>
      </c>
      <c r="J1127">
        <v>16.59</v>
      </c>
      <c r="K1127">
        <v>18</v>
      </c>
      <c r="L1127">
        <v>0</v>
      </c>
    </row>
    <row r="1128" spans="1:12" x14ac:dyDescent="0.25">
      <c r="A1128">
        <v>28352990</v>
      </c>
      <c r="C1128">
        <v>0</v>
      </c>
      <c r="D1128" t="s">
        <v>2991</v>
      </c>
      <c r="E1128">
        <v>1345</v>
      </c>
      <c r="F1128">
        <v>1659</v>
      </c>
      <c r="G1128">
        <v>1800</v>
      </c>
      <c r="H1128">
        <v>0</v>
      </c>
      <c r="I1128">
        <v>13.45</v>
      </c>
      <c r="J1128">
        <v>16.59</v>
      </c>
      <c r="K1128">
        <v>18</v>
      </c>
      <c r="L1128">
        <v>0</v>
      </c>
    </row>
    <row r="1129" spans="1:12" x14ac:dyDescent="0.25">
      <c r="A1129">
        <v>28353110</v>
      </c>
      <c r="C1129">
        <v>0</v>
      </c>
      <c r="D1129" t="s">
        <v>10518</v>
      </c>
      <c r="E1129">
        <v>1345</v>
      </c>
      <c r="F1129">
        <v>1659</v>
      </c>
      <c r="G1129">
        <v>1800</v>
      </c>
      <c r="H1129">
        <v>0</v>
      </c>
      <c r="I1129">
        <v>13.45</v>
      </c>
      <c r="J1129">
        <v>16.59</v>
      </c>
      <c r="K1129">
        <v>18</v>
      </c>
      <c r="L1129">
        <v>0</v>
      </c>
    </row>
    <row r="1130" spans="1:12" x14ac:dyDescent="0.25">
      <c r="A1130">
        <v>28353190</v>
      </c>
      <c r="C1130">
        <v>0</v>
      </c>
      <c r="D1130" t="s">
        <v>2992</v>
      </c>
      <c r="E1130">
        <v>1345</v>
      </c>
      <c r="F1130">
        <v>1659</v>
      </c>
      <c r="G1130">
        <v>1800</v>
      </c>
      <c r="H1130">
        <v>0</v>
      </c>
      <c r="I1130">
        <v>13.45</v>
      </c>
      <c r="J1130">
        <v>16.59</v>
      </c>
      <c r="K1130">
        <v>18</v>
      </c>
      <c r="L1130">
        <v>0</v>
      </c>
    </row>
    <row r="1131" spans="1:12" x14ac:dyDescent="0.25">
      <c r="A1131">
        <v>28353910</v>
      </c>
      <c r="C1131">
        <v>0</v>
      </c>
      <c r="D1131" t="s">
        <v>2993</v>
      </c>
      <c r="E1131">
        <v>1345</v>
      </c>
      <c r="F1131">
        <v>1659</v>
      </c>
      <c r="G1131">
        <v>1800</v>
      </c>
      <c r="H1131">
        <v>0</v>
      </c>
      <c r="I1131">
        <v>13.45</v>
      </c>
      <c r="J1131">
        <v>16.59</v>
      </c>
      <c r="K1131">
        <v>18</v>
      </c>
      <c r="L1131">
        <v>0</v>
      </c>
    </row>
    <row r="1132" spans="1:12" x14ac:dyDescent="0.25">
      <c r="A1132">
        <v>28353920</v>
      </c>
      <c r="C1132">
        <v>0</v>
      </c>
      <c r="D1132" t="s">
        <v>2994</v>
      </c>
      <c r="E1132">
        <v>1345</v>
      </c>
      <c r="F1132">
        <v>1659</v>
      </c>
      <c r="G1132">
        <v>1800</v>
      </c>
      <c r="H1132">
        <v>0</v>
      </c>
      <c r="I1132">
        <v>13.45</v>
      </c>
      <c r="J1132">
        <v>16.59</v>
      </c>
      <c r="K1132">
        <v>18</v>
      </c>
      <c r="L1132">
        <v>0</v>
      </c>
    </row>
    <row r="1133" spans="1:12" x14ac:dyDescent="0.25">
      <c r="A1133">
        <v>28353930</v>
      </c>
      <c r="C1133">
        <v>0</v>
      </c>
      <c r="D1133" t="s">
        <v>39</v>
      </c>
      <c r="E1133">
        <v>1345</v>
      </c>
      <c r="F1133">
        <v>1545</v>
      </c>
      <c r="G1133">
        <v>1800</v>
      </c>
      <c r="H1133">
        <v>0</v>
      </c>
      <c r="I1133">
        <v>13.45</v>
      </c>
      <c r="J1133">
        <v>15.45</v>
      </c>
      <c r="K1133">
        <v>18</v>
      </c>
      <c r="L1133">
        <v>0</v>
      </c>
    </row>
    <row r="1134" spans="1:12" x14ac:dyDescent="0.25">
      <c r="A1134">
        <v>28353990</v>
      </c>
      <c r="C1134">
        <v>0</v>
      </c>
      <c r="D1134" t="s">
        <v>2995</v>
      </c>
      <c r="E1134">
        <v>1345</v>
      </c>
      <c r="F1134">
        <v>1659</v>
      </c>
      <c r="G1134">
        <v>1800</v>
      </c>
      <c r="H1134">
        <v>0</v>
      </c>
      <c r="I1134">
        <v>13.45</v>
      </c>
      <c r="J1134">
        <v>16.59</v>
      </c>
      <c r="K1134">
        <v>18</v>
      </c>
      <c r="L1134">
        <v>0</v>
      </c>
    </row>
    <row r="1135" spans="1:12" x14ac:dyDescent="0.25">
      <c r="A1135">
        <v>28362010</v>
      </c>
      <c r="C1135">
        <v>0</v>
      </c>
      <c r="D1135" t="s">
        <v>2996</v>
      </c>
      <c r="E1135">
        <v>1345</v>
      </c>
      <c r="F1135">
        <v>1545</v>
      </c>
      <c r="G1135">
        <v>1800</v>
      </c>
      <c r="H1135">
        <v>0</v>
      </c>
      <c r="I1135">
        <v>13.45</v>
      </c>
      <c r="J1135">
        <v>15.45</v>
      </c>
      <c r="K1135">
        <v>18</v>
      </c>
      <c r="L1135">
        <v>0</v>
      </c>
    </row>
    <row r="1136" spans="1:12" x14ac:dyDescent="0.25">
      <c r="A1136">
        <v>28362090</v>
      </c>
      <c r="C1136">
        <v>0</v>
      </c>
      <c r="D1136" t="s">
        <v>2997</v>
      </c>
      <c r="E1136">
        <v>1345</v>
      </c>
      <c r="F1136">
        <v>1659</v>
      </c>
      <c r="G1136">
        <v>1800</v>
      </c>
      <c r="H1136">
        <v>0</v>
      </c>
      <c r="I1136">
        <v>13.45</v>
      </c>
      <c r="J1136">
        <v>16.59</v>
      </c>
      <c r="K1136">
        <v>18</v>
      </c>
      <c r="L1136">
        <v>0</v>
      </c>
    </row>
    <row r="1137" spans="1:12" x14ac:dyDescent="0.25">
      <c r="A1137">
        <v>28363000</v>
      </c>
      <c r="C1137">
        <v>0</v>
      </c>
      <c r="D1137" t="s">
        <v>2998</v>
      </c>
      <c r="E1137">
        <v>1345</v>
      </c>
      <c r="F1137">
        <v>1774</v>
      </c>
      <c r="G1137">
        <v>1800</v>
      </c>
      <c r="H1137">
        <v>0</v>
      </c>
      <c r="I1137">
        <v>13.45</v>
      </c>
      <c r="J1137">
        <v>17.739999999999998</v>
      </c>
      <c r="K1137">
        <v>18</v>
      </c>
      <c r="L1137">
        <v>0</v>
      </c>
    </row>
    <row r="1138" spans="1:12" x14ac:dyDescent="0.25">
      <c r="A1138">
        <v>28364000</v>
      </c>
      <c r="C1138">
        <v>0</v>
      </c>
      <c r="D1138" t="s">
        <v>2999</v>
      </c>
      <c r="E1138">
        <v>1345</v>
      </c>
      <c r="F1138">
        <v>1659</v>
      </c>
      <c r="G1138">
        <v>1800</v>
      </c>
      <c r="H1138">
        <v>0</v>
      </c>
      <c r="I1138">
        <v>13.45</v>
      </c>
      <c r="J1138">
        <v>16.59</v>
      </c>
      <c r="K1138">
        <v>18</v>
      </c>
      <c r="L1138">
        <v>0</v>
      </c>
    </row>
    <row r="1139" spans="1:12" x14ac:dyDescent="0.25">
      <c r="A1139">
        <v>28365000</v>
      </c>
      <c r="C1139">
        <v>0</v>
      </c>
      <c r="D1139" t="s">
        <v>3000</v>
      </c>
      <c r="E1139">
        <v>1345</v>
      </c>
      <c r="F1139">
        <v>1659</v>
      </c>
      <c r="G1139">
        <v>1800</v>
      </c>
      <c r="H1139">
        <v>0</v>
      </c>
      <c r="I1139">
        <v>13.45</v>
      </c>
      <c r="J1139">
        <v>16.59</v>
      </c>
      <c r="K1139">
        <v>18</v>
      </c>
      <c r="L1139">
        <v>0</v>
      </c>
    </row>
    <row r="1140" spans="1:12" x14ac:dyDescent="0.25">
      <c r="A1140">
        <v>28366010</v>
      </c>
      <c r="C1140">
        <v>0</v>
      </c>
      <c r="D1140" t="s">
        <v>10519</v>
      </c>
      <c r="E1140">
        <v>1345</v>
      </c>
      <c r="F1140">
        <v>1545</v>
      </c>
      <c r="G1140">
        <v>1800</v>
      </c>
      <c r="H1140">
        <v>0</v>
      </c>
      <c r="I1140">
        <v>13.45</v>
      </c>
      <c r="J1140">
        <v>15.45</v>
      </c>
      <c r="K1140">
        <v>18</v>
      </c>
      <c r="L1140">
        <v>0</v>
      </c>
    </row>
    <row r="1141" spans="1:12" x14ac:dyDescent="0.25">
      <c r="A1141">
        <v>28366090</v>
      </c>
      <c r="C1141">
        <v>0</v>
      </c>
      <c r="D1141" t="s">
        <v>9775</v>
      </c>
      <c r="E1141">
        <v>1345</v>
      </c>
      <c r="F1141">
        <v>1659</v>
      </c>
      <c r="G1141">
        <v>1800</v>
      </c>
      <c r="H1141">
        <v>0</v>
      </c>
      <c r="I1141">
        <v>13.45</v>
      </c>
      <c r="J1141">
        <v>16.59</v>
      </c>
      <c r="K1141">
        <v>18</v>
      </c>
      <c r="L1141">
        <v>0</v>
      </c>
    </row>
    <row r="1142" spans="1:12" x14ac:dyDescent="0.25">
      <c r="A1142">
        <v>28369100</v>
      </c>
      <c r="C1142">
        <v>0</v>
      </c>
      <c r="D1142" t="s">
        <v>3001</v>
      </c>
      <c r="E1142">
        <v>1345</v>
      </c>
      <c r="F1142">
        <v>1659</v>
      </c>
      <c r="G1142">
        <v>1800</v>
      </c>
      <c r="H1142">
        <v>0</v>
      </c>
      <c r="I1142">
        <v>13.45</v>
      </c>
      <c r="J1142">
        <v>16.59</v>
      </c>
      <c r="K1142">
        <v>18</v>
      </c>
      <c r="L1142">
        <v>0</v>
      </c>
    </row>
    <row r="1143" spans="1:12" x14ac:dyDescent="0.25">
      <c r="A1143">
        <v>28369200</v>
      </c>
      <c r="C1143">
        <v>0</v>
      </c>
      <c r="D1143" t="s">
        <v>3002</v>
      </c>
      <c r="E1143">
        <v>1345</v>
      </c>
      <c r="F1143">
        <v>1545</v>
      </c>
      <c r="G1143">
        <v>1800</v>
      </c>
      <c r="H1143">
        <v>0</v>
      </c>
      <c r="I1143">
        <v>13.45</v>
      </c>
      <c r="J1143">
        <v>15.45</v>
      </c>
      <c r="K1143">
        <v>18</v>
      </c>
      <c r="L1143">
        <v>0</v>
      </c>
    </row>
    <row r="1144" spans="1:12" x14ac:dyDescent="0.25">
      <c r="A1144">
        <v>28369911</v>
      </c>
      <c r="C1144">
        <v>0</v>
      </c>
      <c r="D1144" t="s">
        <v>3003</v>
      </c>
      <c r="E1144">
        <v>1345</v>
      </c>
      <c r="F1144">
        <v>1659</v>
      </c>
      <c r="G1144">
        <v>1800</v>
      </c>
      <c r="H1144">
        <v>0</v>
      </c>
      <c r="I1144">
        <v>13.45</v>
      </c>
      <c r="J1144">
        <v>16.59</v>
      </c>
      <c r="K1144">
        <v>18</v>
      </c>
      <c r="L1144">
        <v>0</v>
      </c>
    </row>
    <row r="1145" spans="1:12" x14ac:dyDescent="0.25">
      <c r="A1145">
        <v>28369912</v>
      </c>
      <c r="C1145">
        <v>0</v>
      </c>
      <c r="D1145" t="s">
        <v>3004</v>
      </c>
      <c r="E1145">
        <v>1345</v>
      </c>
      <c r="F1145">
        <v>1545</v>
      </c>
      <c r="G1145">
        <v>1800</v>
      </c>
      <c r="H1145">
        <v>0</v>
      </c>
      <c r="I1145">
        <v>13.45</v>
      </c>
      <c r="J1145">
        <v>15.45</v>
      </c>
      <c r="K1145">
        <v>18</v>
      </c>
      <c r="L1145">
        <v>0</v>
      </c>
    </row>
    <row r="1146" spans="1:12" x14ac:dyDescent="0.25">
      <c r="A1146">
        <v>28369913</v>
      </c>
      <c r="C1146">
        <v>0</v>
      </c>
      <c r="D1146" t="s">
        <v>3005</v>
      </c>
      <c r="E1146">
        <v>1345</v>
      </c>
      <c r="F1146">
        <v>1659</v>
      </c>
      <c r="G1146">
        <v>1800</v>
      </c>
      <c r="H1146">
        <v>0</v>
      </c>
      <c r="I1146">
        <v>13.45</v>
      </c>
      <c r="J1146">
        <v>16.59</v>
      </c>
      <c r="K1146">
        <v>18</v>
      </c>
      <c r="L1146">
        <v>0</v>
      </c>
    </row>
    <row r="1147" spans="1:12" x14ac:dyDescent="0.25">
      <c r="A1147">
        <v>28369919</v>
      </c>
      <c r="C1147">
        <v>0</v>
      </c>
      <c r="D1147" t="s">
        <v>3006</v>
      </c>
      <c r="E1147">
        <v>1345</v>
      </c>
      <c r="F1147">
        <v>1659</v>
      </c>
      <c r="G1147">
        <v>1800</v>
      </c>
      <c r="H1147">
        <v>0</v>
      </c>
      <c r="I1147">
        <v>13.45</v>
      </c>
      <c r="J1147">
        <v>16.59</v>
      </c>
      <c r="K1147">
        <v>18</v>
      </c>
      <c r="L1147">
        <v>0</v>
      </c>
    </row>
    <row r="1148" spans="1:12" x14ac:dyDescent="0.25">
      <c r="A1148">
        <v>28369920</v>
      </c>
      <c r="C1148">
        <v>0</v>
      </c>
      <c r="D1148" t="s">
        <v>3007</v>
      </c>
      <c r="E1148">
        <v>1345</v>
      </c>
      <c r="F1148">
        <v>1545</v>
      </c>
      <c r="G1148">
        <v>1800</v>
      </c>
      <c r="H1148">
        <v>0</v>
      </c>
      <c r="I1148">
        <v>13.45</v>
      </c>
      <c r="J1148">
        <v>15.45</v>
      </c>
      <c r="K1148">
        <v>18</v>
      </c>
      <c r="L1148">
        <v>0</v>
      </c>
    </row>
    <row r="1149" spans="1:12" x14ac:dyDescent="0.25">
      <c r="A1149">
        <v>28371100</v>
      </c>
      <c r="C1149">
        <v>0</v>
      </c>
      <c r="D1149" t="s">
        <v>3008</v>
      </c>
      <c r="E1149">
        <v>1345</v>
      </c>
      <c r="F1149">
        <v>1659</v>
      </c>
      <c r="G1149">
        <v>1800</v>
      </c>
      <c r="H1149">
        <v>0</v>
      </c>
      <c r="I1149">
        <v>13.45</v>
      </c>
      <c r="J1149">
        <v>16.59</v>
      </c>
      <c r="K1149">
        <v>18</v>
      </c>
      <c r="L1149">
        <v>0</v>
      </c>
    </row>
    <row r="1150" spans="1:12" x14ac:dyDescent="0.25">
      <c r="A1150">
        <v>28371911</v>
      </c>
      <c r="C1150">
        <v>0</v>
      </c>
      <c r="D1150" t="s">
        <v>3009</v>
      </c>
      <c r="E1150">
        <v>1345</v>
      </c>
      <c r="F1150">
        <v>1545</v>
      </c>
      <c r="G1150">
        <v>1800</v>
      </c>
      <c r="H1150">
        <v>0</v>
      </c>
      <c r="I1150">
        <v>13.45</v>
      </c>
      <c r="J1150">
        <v>15.45</v>
      </c>
      <c r="K1150">
        <v>18</v>
      </c>
      <c r="L1150">
        <v>0</v>
      </c>
    </row>
    <row r="1151" spans="1:12" x14ac:dyDescent="0.25">
      <c r="A1151">
        <v>28371912</v>
      </c>
      <c r="C1151">
        <v>0</v>
      </c>
      <c r="D1151" t="s">
        <v>3010</v>
      </c>
      <c r="E1151">
        <v>1345</v>
      </c>
      <c r="F1151">
        <v>1659</v>
      </c>
      <c r="G1151">
        <v>1800</v>
      </c>
      <c r="H1151">
        <v>0</v>
      </c>
      <c r="I1151">
        <v>13.45</v>
      </c>
      <c r="J1151">
        <v>16.59</v>
      </c>
      <c r="K1151">
        <v>18</v>
      </c>
      <c r="L1151">
        <v>0</v>
      </c>
    </row>
    <row r="1152" spans="1:12" x14ac:dyDescent="0.25">
      <c r="A1152">
        <v>28371914</v>
      </c>
      <c r="C1152">
        <v>0</v>
      </c>
      <c r="D1152" t="s">
        <v>3011</v>
      </c>
      <c r="E1152">
        <v>1345</v>
      </c>
      <c r="F1152">
        <v>1659</v>
      </c>
      <c r="G1152">
        <v>1800</v>
      </c>
      <c r="H1152">
        <v>0</v>
      </c>
      <c r="I1152">
        <v>13.45</v>
      </c>
      <c r="J1152">
        <v>16.59</v>
      </c>
      <c r="K1152">
        <v>18</v>
      </c>
      <c r="L1152">
        <v>0</v>
      </c>
    </row>
    <row r="1153" spans="1:12" x14ac:dyDescent="0.25">
      <c r="A1153">
        <v>28371915</v>
      </c>
      <c r="C1153">
        <v>0</v>
      </c>
      <c r="D1153" t="s">
        <v>3012</v>
      </c>
      <c r="E1153">
        <v>1345</v>
      </c>
      <c r="F1153">
        <v>1659</v>
      </c>
      <c r="G1153">
        <v>1800</v>
      </c>
      <c r="H1153">
        <v>0</v>
      </c>
      <c r="I1153">
        <v>13.45</v>
      </c>
      <c r="J1153">
        <v>16.59</v>
      </c>
      <c r="K1153">
        <v>18</v>
      </c>
      <c r="L1153">
        <v>0</v>
      </c>
    </row>
    <row r="1154" spans="1:12" x14ac:dyDescent="0.25">
      <c r="A1154">
        <v>28371919</v>
      </c>
      <c r="C1154">
        <v>0</v>
      </c>
      <c r="D1154" t="s">
        <v>3013</v>
      </c>
      <c r="E1154">
        <v>1345</v>
      </c>
      <c r="F1154">
        <v>1545</v>
      </c>
      <c r="G1154">
        <v>1800</v>
      </c>
      <c r="H1154">
        <v>0</v>
      </c>
      <c r="I1154">
        <v>13.45</v>
      </c>
      <c r="J1154">
        <v>15.45</v>
      </c>
      <c r="K1154">
        <v>18</v>
      </c>
      <c r="L1154">
        <v>0</v>
      </c>
    </row>
    <row r="1155" spans="1:12" x14ac:dyDescent="0.25">
      <c r="A1155">
        <v>28371920</v>
      </c>
      <c r="C1155">
        <v>0</v>
      </c>
      <c r="D1155" t="s">
        <v>40</v>
      </c>
      <c r="E1155">
        <v>1345</v>
      </c>
      <c r="F1155">
        <v>1545</v>
      </c>
      <c r="G1155">
        <v>1800</v>
      </c>
      <c r="H1155">
        <v>0</v>
      </c>
      <c r="I1155">
        <v>13.45</v>
      </c>
      <c r="J1155">
        <v>15.45</v>
      </c>
      <c r="K1155">
        <v>18</v>
      </c>
      <c r="L1155">
        <v>0</v>
      </c>
    </row>
    <row r="1156" spans="1:12" x14ac:dyDescent="0.25">
      <c r="A1156">
        <v>28372011</v>
      </c>
      <c r="C1156">
        <v>0</v>
      </c>
      <c r="D1156" t="s">
        <v>3014</v>
      </c>
      <c r="E1156">
        <v>1345</v>
      </c>
      <c r="F1156">
        <v>1545</v>
      </c>
      <c r="G1156">
        <v>1800</v>
      </c>
      <c r="H1156">
        <v>0</v>
      </c>
      <c r="I1156">
        <v>13.45</v>
      </c>
      <c r="J1156">
        <v>15.45</v>
      </c>
      <c r="K1156">
        <v>18</v>
      </c>
      <c r="L1156">
        <v>0</v>
      </c>
    </row>
    <row r="1157" spans="1:12" x14ac:dyDescent="0.25">
      <c r="A1157">
        <v>28372012</v>
      </c>
      <c r="C1157">
        <v>0</v>
      </c>
      <c r="D1157" t="s">
        <v>3015</v>
      </c>
      <c r="E1157">
        <v>1345</v>
      </c>
      <c r="F1157">
        <v>1545</v>
      </c>
      <c r="G1157">
        <v>1800</v>
      </c>
      <c r="H1157">
        <v>0</v>
      </c>
      <c r="I1157">
        <v>13.45</v>
      </c>
      <c r="J1157">
        <v>15.45</v>
      </c>
      <c r="K1157">
        <v>18</v>
      </c>
      <c r="L1157">
        <v>0</v>
      </c>
    </row>
    <row r="1158" spans="1:12" x14ac:dyDescent="0.25">
      <c r="A1158">
        <v>28372019</v>
      </c>
      <c r="C1158">
        <v>0</v>
      </c>
      <c r="D1158" t="s">
        <v>3016</v>
      </c>
      <c r="E1158">
        <v>1345</v>
      </c>
      <c r="F1158">
        <v>1545</v>
      </c>
      <c r="G1158">
        <v>1800</v>
      </c>
      <c r="H1158">
        <v>0</v>
      </c>
      <c r="I1158">
        <v>13.45</v>
      </c>
      <c r="J1158">
        <v>15.45</v>
      </c>
      <c r="K1158">
        <v>18</v>
      </c>
      <c r="L1158">
        <v>0</v>
      </c>
    </row>
    <row r="1159" spans="1:12" x14ac:dyDescent="0.25">
      <c r="A1159">
        <v>28372021</v>
      </c>
      <c r="C1159">
        <v>0</v>
      </c>
      <c r="D1159" t="s">
        <v>3017</v>
      </c>
      <c r="E1159">
        <v>1345</v>
      </c>
      <c r="F1159">
        <v>1545</v>
      </c>
      <c r="G1159">
        <v>1800</v>
      </c>
      <c r="H1159">
        <v>0</v>
      </c>
      <c r="I1159">
        <v>13.45</v>
      </c>
      <c r="J1159">
        <v>15.45</v>
      </c>
      <c r="K1159">
        <v>18</v>
      </c>
      <c r="L1159">
        <v>0</v>
      </c>
    </row>
    <row r="1160" spans="1:12" x14ac:dyDescent="0.25">
      <c r="A1160">
        <v>28372022</v>
      </c>
      <c r="C1160">
        <v>0</v>
      </c>
      <c r="D1160" t="s">
        <v>3018</v>
      </c>
      <c r="E1160">
        <v>1345</v>
      </c>
      <c r="F1160">
        <v>1545</v>
      </c>
      <c r="G1160">
        <v>1800</v>
      </c>
      <c r="H1160">
        <v>0</v>
      </c>
      <c r="I1160">
        <v>13.45</v>
      </c>
      <c r="J1160">
        <v>15.45</v>
      </c>
      <c r="K1160">
        <v>18</v>
      </c>
      <c r="L1160">
        <v>0</v>
      </c>
    </row>
    <row r="1161" spans="1:12" x14ac:dyDescent="0.25">
      <c r="A1161">
        <v>28372023</v>
      </c>
      <c r="C1161">
        <v>0</v>
      </c>
      <c r="D1161" t="s">
        <v>3019</v>
      </c>
      <c r="E1161">
        <v>1345</v>
      </c>
      <c r="F1161">
        <v>1545</v>
      </c>
      <c r="G1161">
        <v>1800</v>
      </c>
      <c r="H1161">
        <v>0</v>
      </c>
      <c r="I1161">
        <v>13.45</v>
      </c>
      <c r="J1161">
        <v>15.45</v>
      </c>
      <c r="K1161">
        <v>18</v>
      </c>
      <c r="L1161">
        <v>0</v>
      </c>
    </row>
    <row r="1162" spans="1:12" x14ac:dyDescent="0.25">
      <c r="A1162">
        <v>28372029</v>
      </c>
      <c r="C1162">
        <v>0</v>
      </c>
      <c r="D1162" t="s">
        <v>3020</v>
      </c>
      <c r="E1162">
        <v>1345</v>
      </c>
      <c r="F1162">
        <v>1545</v>
      </c>
      <c r="G1162">
        <v>1800</v>
      </c>
      <c r="H1162">
        <v>0</v>
      </c>
      <c r="I1162">
        <v>13.45</v>
      </c>
      <c r="J1162">
        <v>15.45</v>
      </c>
      <c r="K1162">
        <v>18</v>
      </c>
      <c r="L1162">
        <v>0</v>
      </c>
    </row>
    <row r="1163" spans="1:12" x14ac:dyDescent="0.25">
      <c r="A1163">
        <v>28372090</v>
      </c>
      <c r="C1163">
        <v>0</v>
      </c>
      <c r="D1163" t="s">
        <v>3021</v>
      </c>
      <c r="E1163">
        <v>1345</v>
      </c>
      <c r="F1163">
        <v>1545</v>
      </c>
      <c r="G1163">
        <v>1800</v>
      </c>
      <c r="H1163">
        <v>0</v>
      </c>
      <c r="I1163">
        <v>13.45</v>
      </c>
      <c r="J1163">
        <v>15.45</v>
      </c>
      <c r="K1163">
        <v>18</v>
      </c>
      <c r="L1163">
        <v>0</v>
      </c>
    </row>
    <row r="1164" spans="1:12" x14ac:dyDescent="0.25">
      <c r="A1164">
        <v>28391100</v>
      </c>
      <c r="C1164">
        <v>0</v>
      </c>
      <c r="D1164" t="s">
        <v>3022</v>
      </c>
      <c r="E1164">
        <v>1345</v>
      </c>
      <c r="F1164">
        <v>1659</v>
      </c>
      <c r="G1164">
        <v>1800</v>
      </c>
      <c r="H1164">
        <v>0</v>
      </c>
      <c r="I1164">
        <v>13.45</v>
      </c>
      <c r="J1164">
        <v>16.59</v>
      </c>
      <c r="K1164">
        <v>18</v>
      </c>
      <c r="L1164">
        <v>0</v>
      </c>
    </row>
    <row r="1165" spans="1:12" x14ac:dyDescent="0.25">
      <c r="A1165">
        <v>28391900</v>
      </c>
      <c r="C1165">
        <v>0</v>
      </c>
      <c r="D1165" t="s">
        <v>3023</v>
      </c>
      <c r="E1165">
        <v>1345</v>
      </c>
      <c r="F1165">
        <v>1659</v>
      </c>
      <c r="G1165">
        <v>1800</v>
      </c>
      <c r="H1165">
        <v>0</v>
      </c>
      <c r="I1165">
        <v>13.45</v>
      </c>
      <c r="J1165">
        <v>16.59</v>
      </c>
      <c r="K1165">
        <v>18</v>
      </c>
      <c r="L1165">
        <v>0</v>
      </c>
    </row>
    <row r="1166" spans="1:12" x14ac:dyDescent="0.25">
      <c r="A1166">
        <v>28399010</v>
      </c>
      <c r="C1166">
        <v>0</v>
      </c>
      <c r="D1166" t="s">
        <v>3024</v>
      </c>
      <c r="E1166">
        <v>1345</v>
      </c>
      <c r="F1166">
        <v>1659</v>
      </c>
      <c r="G1166">
        <v>1800</v>
      </c>
      <c r="H1166">
        <v>0</v>
      </c>
      <c r="I1166">
        <v>13.45</v>
      </c>
      <c r="J1166">
        <v>16.59</v>
      </c>
      <c r="K1166">
        <v>18</v>
      </c>
      <c r="L1166">
        <v>0</v>
      </c>
    </row>
    <row r="1167" spans="1:12" x14ac:dyDescent="0.25">
      <c r="A1167">
        <v>28399020</v>
      </c>
      <c r="C1167">
        <v>0</v>
      </c>
      <c r="D1167" t="s">
        <v>3025</v>
      </c>
      <c r="E1167">
        <v>1345</v>
      </c>
      <c r="F1167">
        <v>1659</v>
      </c>
      <c r="G1167">
        <v>1800</v>
      </c>
      <c r="H1167">
        <v>0</v>
      </c>
      <c r="I1167">
        <v>13.45</v>
      </c>
      <c r="J1167">
        <v>16.59</v>
      </c>
      <c r="K1167">
        <v>18</v>
      </c>
      <c r="L1167">
        <v>0</v>
      </c>
    </row>
    <row r="1168" spans="1:12" x14ac:dyDescent="0.25">
      <c r="A1168">
        <v>28399030</v>
      </c>
      <c r="C1168">
        <v>0</v>
      </c>
      <c r="D1168" t="s">
        <v>3026</v>
      </c>
      <c r="E1168">
        <v>1345</v>
      </c>
      <c r="F1168">
        <v>1659</v>
      </c>
      <c r="G1168">
        <v>1800</v>
      </c>
      <c r="H1168">
        <v>0</v>
      </c>
      <c r="I1168">
        <v>13.45</v>
      </c>
      <c r="J1168">
        <v>16.59</v>
      </c>
      <c r="K1168">
        <v>18</v>
      </c>
      <c r="L1168">
        <v>0</v>
      </c>
    </row>
    <row r="1169" spans="1:12" x14ac:dyDescent="0.25">
      <c r="A1169">
        <v>28399040</v>
      </c>
      <c r="C1169">
        <v>0</v>
      </c>
      <c r="D1169" t="s">
        <v>3027</v>
      </c>
      <c r="E1169">
        <v>1345</v>
      </c>
      <c r="F1169">
        <v>1545</v>
      </c>
      <c r="G1169">
        <v>1800</v>
      </c>
      <c r="H1169">
        <v>0</v>
      </c>
      <c r="I1169">
        <v>13.45</v>
      </c>
      <c r="J1169">
        <v>15.45</v>
      </c>
      <c r="K1169">
        <v>18</v>
      </c>
      <c r="L1169">
        <v>0</v>
      </c>
    </row>
    <row r="1170" spans="1:12" x14ac:dyDescent="0.25">
      <c r="A1170">
        <v>28399050</v>
      </c>
      <c r="C1170">
        <v>0</v>
      </c>
      <c r="D1170" t="s">
        <v>3028</v>
      </c>
      <c r="E1170">
        <v>1345</v>
      </c>
      <c r="F1170">
        <v>1659</v>
      </c>
      <c r="G1170">
        <v>1800</v>
      </c>
      <c r="H1170">
        <v>0</v>
      </c>
      <c r="I1170">
        <v>13.45</v>
      </c>
      <c r="J1170">
        <v>16.59</v>
      </c>
      <c r="K1170">
        <v>18</v>
      </c>
      <c r="L1170">
        <v>0</v>
      </c>
    </row>
    <row r="1171" spans="1:12" x14ac:dyDescent="0.25">
      <c r="A1171">
        <v>28399090</v>
      </c>
      <c r="C1171">
        <v>0</v>
      </c>
      <c r="D1171" t="s">
        <v>3029</v>
      </c>
      <c r="E1171">
        <v>1345</v>
      </c>
      <c r="F1171">
        <v>1545</v>
      </c>
      <c r="G1171">
        <v>1800</v>
      </c>
      <c r="H1171">
        <v>0</v>
      </c>
      <c r="I1171">
        <v>13.45</v>
      </c>
      <c r="J1171">
        <v>15.45</v>
      </c>
      <c r="K1171">
        <v>18</v>
      </c>
      <c r="L1171">
        <v>0</v>
      </c>
    </row>
    <row r="1172" spans="1:12" x14ac:dyDescent="0.25">
      <c r="A1172">
        <v>28401100</v>
      </c>
      <c r="C1172">
        <v>0</v>
      </c>
      <c r="D1172" t="s">
        <v>3030</v>
      </c>
      <c r="E1172">
        <v>1345</v>
      </c>
      <c r="F1172">
        <v>1659</v>
      </c>
      <c r="G1172">
        <v>1800</v>
      </c>
      <c r="H1172">
        <v>0</v>
      </c>
      <c r="I1172">
        <v>13.45</v>
      </c>
      <c r="J1172">
        <v>16.59</v>
      </c>
      <c r="K1172">
        <v>18</v>
      </c>
      <c r="L1172">
        <v>0</v>
      </c>
    </row>
    <row r="1173" spans="1:12" x14ac:dyDescent="0.25">
      <c r="A1173">
        <v>28401900</v>
      </c>
      <c r="C1173">
        <v>0</v>
      </c>
      <c r="D1173" t="s">
        <v>3031</v>
      </c>
      <c r="E1173">
        <v>1345</v>
      </c>
      <c r="F1173">
        <v>1659</v>
      </c>
      <c r="G1173">
        <v>1800</v>
      </c>
      <c r="H1173">
        <v>0</v>
      </c>
      <c r="I1173">
        <v>13.45</v>
      </c>
      <c r="J1173">
        <v>16.59</v>
      </c>
      <c r="K1173">
        <v>18</v>
      </c>
      <c r="L1173">
        <v>0</v>
      </c>
    </row>
    <row r="1174" spans="1:12" x14ac:dyDescent="0.25">
      <c r="A1174">
        <v>28402000</v>
      </c>
      <c r="C1174">
        <v>0</v>
      </c>
      <c r="D1174" t="s">
        <v>3032</v>
      </c>
      <c r="E1174">
        <v>1345</v>
      </c>
      <c r="F1174">
        <v>1659</v>
      </c>
      <c r="G1174">
        <v>1800</v>
      </c>
      <c r="H1174">
        <v>0</v>
      </c>
      <c r="I1174">
        <v>13.45</v>
      </c>
      <c r="J1174">
        <v>16.59</v>
      </c>
      <c r="K1174">
        <v>18</v>
      </c>
      <c r="L1174">
        <v>0</v>
      </c>
    </row>
    <row r="1175" spans="1:12" x14ac:dyDescent="0.25">
      <c r="A1175">
        <v>28403000</v>
      </c>
      <c r="C1175">
        <v>0</v>
      </c>
      <c r="D1175" t="s">
        <v>3033</v>
      </c>
      <c r="E1175">
        <v>1345</v>
      </c>
      <c r="F1175">
        <v>1545</v>
      </c>
      <c r="G1175">
        <v>1800</v>
      </c>
      <c r="H1175">
        <v>0</v>
      </c>
      <c r="I1175">
        <v>13.45</v>
      </c>
      <c r="J1175">
        <v>15.45</v>
      </c>
      <c r="K1175">
        <v>18</v>
      </c>
      <c r="L1175">
        <v>0</v>
      </c>
    </row>
    <row r="1176" spans="1:12" x14ac:dyDescent="0.25">
      <c r="A1176">
        <v>28413000</v>
      </c>
      <c r="C1176">
        <v>0</v>
      </c>
      <c r="D1176" t="s">
        <v>3034</v>
      </c>
      <c r="E1176">
        <v>1345</v>
      </c>
      <c r="F1176">
        <v>1545</v>
      </c>
      <c r="G1176">
        <v>1800</v>
      </c>
      <c r="H1176">
        <v>0</v>
      </c>
      <c r="I1176">
        <v>13.45</v>
      </c>
      <c r="J1176">
        <v>15.45</v>
      </c>
      <c r="K1176">
        <v>18</v>
      </c>
      <c r="L1176">
        <v>0</v>
      </c>
    </row>
    <row r="1177" spans="1:12" x14ac:dyDescent="0.25">
      <c r="A1177">
        <v>28415011</v>
      </c>
      <c r="C1177">
        <v>0</v>
      </c>
      <c r="D1177" t="s">
        <v>3035</v>
      </c>
      <c r="E1177">
        <v>1345</v>
      </c>
      <c r="F1177">
        <v>1545</v>
      </c>
      <c r="G1177">
        <v>1800</v>
      </c>
      <c r="H1177">
        <v>0</v>
      </c>
      <c r="I1177">
        <v>13.45</v>
      </c>
      <c r="J1177">
        <v>15.45</v>
      </c>
      <c r="K1177">
        <v>18</v>
      </c>
      <c r="L1177">
        <v>0</v>
      </c>
    </row>
    <row r="1178" spans="1:12" x14ac:dyDescent="0.25">
      <c r="A1178">
        <v>28415012</v>
      </c>
      <c r="C1178">
        <v>0</v>
      </c>
      <c r="D1178" t="s">
        <v>3036</v>
      </c>
      <c r="E1178">
        <v>1345</v>
      </c>
      <c r="F1178">
        <v>1659</v>
      </c>
      <c r="G1178">
        <v>1800</v>
      </c>
      <c r="H1178">
        <v>0</v>
      </c>
      <c r="I1178">
        <v>13.45</v>
      </c>
      <c r="J1178">
        <v>16.59</v>
      </c>
      <c r="K1178">
        <v>18</v>
      </c>
      <c r="L1178">
        <v>0</v>
      </c>
    </row>
    <row r="1179" spans="1:12" x14ac:dyDescent="0.25">
      <c r="A1179">
        <v>28415013</v>
      </c>
      <c r="C1179">
        <v>0</v>
      </c>
      <c r="D1179" t="s">
        <v>3037</v>
      </c>
      <c r="E1179">
        <v>1345</v>
      </c>
      <c r="F1179">
        <v>1659</v>
      </c>
      <c r="G1179">
        <v>1800</v>
      </c>
      <c r="H1179">
        <v>0</v>
      </c>
      <c r="I1179">
        <v>13.45</v>
      </c>
      <c r="J1179">
        <v>16.59</v>
      </c>
      <c r="K1179">
        <v>18</v>
      </c>
      <c r="L1179">
        <v>0</v>
      </c>
    </row>
    <row r="1180" spans="1:12" x14ac:dyDescent="0.25">
      <c r="A1180">
        <v>28415014</v>
      </c>
      <c r="C1180">
        <v>0</v>
      </c>
      <c r="D1180" t="s">
        <v>3038</v>
      </c>
      <c r="E1180">
        <v>1345</v>
      </c>
      <c r="F1180">
        <v>1659</v>
      </c>
      <c r="G1180">
        <v>1800</v>
      </c>
      <c r="H1180">
        <v>0</v>
      </c>
      <c r="I1180">
        <v>13.45</v>
      </c>
      <c r="J1180">
        <v>16.59</v>
      </c>
      <c r="K1180">
        <v>18</v>
      </c>
      <c r="L1180">
        <v>0</v>
      </c>
    </row>
    <row r="1181" spans="1:12" x14ac:dyDescent="0.25">
      <c r="A1181">
        <v>28415015</v>
      </c>
      <c r="C1181">
        <v>0</v>
      </c>
      <c r="D1181" t="s">
        <v>3039</v>
      </c>
      <c r="E1181">
        <v>1345</v>
      </c>
      <c r="F1181">
        <v>1659</v>
      </c>
      <c r="G1181">
        <v>1800</v>
      </c>
      <c r="H1181">
        <v>0</v>
      </c>
      <c r="I1181">
        <v>13.45</v>
      </c>
      <c r="J1181">
        <v>16.59</v>
      </c>
      <c r="K1181">
        <v>18</v>
      </c>
      <c r="L1181">
        <v>0</v>
      </c>
    </row>
    <row r="1182" spans="1:12" x14ac:dyDescent="0.25">
      <c r="A1182">
        <v>28415016</v>
      </c>
      <c r="C1182">
        <v>0</v>
      </c>
      <c r="D1182" t="s">
        <v>3040</v>
      </c>
      <c r="E1182">
        <v>1345</v>
      </c>
      <c r="F1182">
        <v>1545</v>
      </c>
      <c r="G1182">
        <v>1800</v>
      </c>
      <c r="H1182">
        <v>0</v>
      </c>
      <c r="I1182">
        <v>13.45</v>
      </c>
      <c r="J1182">
        <v>15.45</v>
      </c>
      <c r="K1182">
        <v>18</v>
      </c>
      <c r="L1182">
        <v>0</v>
      </c>
    </row>
    <row r="1183" spans="1:12" x14ac:dyDescent="0.25">
      <c r="A1183">
        <v>28415019</v>
      </c>
      <c r="C1183">
        <v>0</v>
      </c>
      <c r="D1183" t="s">
        <v>3041</v>
      </c>
      <c r="E1183">
        <v>1345</v>
      </c>
      <c r="F1183">
        <v>1545</v>
      </c>
      <c r="G1183">
        <v>1800</v>
      </c>
      <c r="H1183">
        <v>0</v>
      </c>
      <c r="I1183">
        <v>13.45</v>
      </c>
      <c r="J1183">
        <v>15.45</v>
      </c>
      <c r="K1183">
        <v>18</v>
      </c>
      <c r="L1183">
        <v>0</v>
      </c>
    </row>
    <row r="1184" spans="1:12" x14ac:dyDescent="0.25">
      <c r="A1184">
        <v>28415020</v>
      </c>
      <c r="C1184">
        <v>0</v>
      </c>
      <c r="D1184" t="s">
        <v>41</v>
      </c>
      <c r="E1184">
        <v>1345</v>
      </c>
      <c r="F1184">
        <v>1545</v>
      </c>
      <c r="G1184">
        <v>1800</v>
      </c>
      <c r="H1184">
        <v>0</v>
      </c>
      <c r="I1184">
        <v>13.45</v>
      </c>
      <c r="J1184">
        <v>15.45</v>
      </c>
      <c r="K1184">
        <v>18</v>
      </c>
      <c r="L1184">
        <v>0</v>
      </c>
    </row>
    <row r="1185" spans="1:12" x14ac:dyDescent="0.25">
      <c r="A1185">
        <v>28416100</v>
      </c>
      <c r="C1185">
        <v>0</v>
      </c>
      <c r="D1185" t="s">
        <v>3042</v>
      </c>
      <c r="E1185">
        <v>1345</v>
      </c>
      <c r="F1185">
        <v>1545</v>
      </c>
      <c r="G1185">
        <v>1800</v>
      </c>
      <c r="H1185">
        <v>0</v>
      </c>
      <c r="I1185">
        <v>13.45</v>
      </c>
      <c r="J1185">
        <v>15.45</v>
      </c>
      <c r="K1185">
        <v>18</v>
      </c>
      <c r="L1185">
        <v>0</v>
      </c>
    </row>
    <row r="1186" spans="1:12" x14ac:dyDescent="0.25">
      <c r="A1186">
        <v>28416910</v>
      </c>
      <c r="C1186">
        <v>0</v>
      </c>
      <c r="D1186" t="s">
        <v>42</v>
      </c>
      <c r="E1186">
        <v>1345</v>
      </c>
      <c r="F1186">
        <v>1545</v>
      </c>
      <c r="G1186">
        <v>1800</v>
      </c>
      <c r="H1186">
        <v>0</v>
      </c>
      <c r="I1186">
        <v>13.45</v>
      </c>
      <c r="J1186">
        <v>15.45</v>
      </c>
      <c r="K1186">
        <v>18</v>
      </c>
      <c r="L1186">
        <v>0</v>
      </c>
    </row>
    <row r="1187" spans="1:12" x14ac:dyDescent="0.25">
      <c r="A1187">
        <v>28416920</v>
      </c>
      <c r="C1187">
        <v>0</v>
      </c>
      <c r="D1187" t="s">
        <v>43</v>
      </c>
      <c r="E1187">
        <v>1345</v>
      </c>
      <c r="F1187">
        <v>1545</v>
      </c>
      <c r="G1187">
        <v>1800</v>
      </c>
      <c r="H1187">
        <v>0</v>
      </c>
      <c r="I1187">
        <v>13.45</v>
      </c>
      <c r="J1187">
        <v>15.45</v>
      </c>
      <c r="K1187">
        <v>18</v>
      </c>
      <c r="L1187">
        <v>0</v>
      </c>
    </row>
    <row r="1188" spans="1:12" x14ac:dyDescent="0.25">
      <c r="A1188">
        <v>28416930</v>
      </c>
      <c r="C1188">
        <v>0</v>
      </c>
      <c r="D1188" t="s">
        <v>3043</v>
      </c>
      <c r="E1188">
        <v>1345</v>
      </c>
      <c r="F1188">
        <v>1545</v>
      </c>
      <c r="G1188">
        <v>1800</v>
      </c>
      <c r="H1188">
        <v>0</v>
      </c>
      <c r="I1188">
        <v>13.45</v>
      </c>
      <c r="J1188">
        <v>15.45</v>
      </c>
      <c r="K1188">
        <v>18</v>
      </c>
      <c r="L1188">
        <v>0</v>
      </c>
    </row>
    <row r="1189" spans="1:12" x14ac:dyDescent="0.25">
      <c r="A1189">
        <v>28417010</v>
      </c>
      <c r="C1189">
        <v>0</v>
      </c>
      <c r="D1189" t="s">
        <v>3044</v>
      </c>
      <c r="E1189">
        <v>1345</v>
      </c>
      <c r="F1189">
        <v>1659</v>
      </c>
      <c r="G1189">
        <v>1800</v>
      </c>
      <c r="H1189">
        <v>0</v>
      </c>
      <c r="I1189">
        <v>13.45</v>
      </c>
      <c r="J1189">
        <v>16.59</v>
      </c>
      <c r="K1189">
        <v>18</v>
      </c>
      <c r="L1189">
        <v>0</v>
      </c>
    </row>
    <row r="1190" spans="1:12" x14ac:dyDescent="0.25">
      <c r="A1190">
        <v>28417020</v>
      </c>
      <c r="C1190">
        <v>0</v>
      </c>
      <c r="D1190" t="s">
        <v>3045</v>
      </c>
      <c r="E1190">
        <v>1345</v>
      </c>
      <c r="F1190">
        <v>1659</v>
      </c>
      <c r="G1190">
        <v>1800</v>
      </c>
      <c r="H1190">
        <v>0</v>
      </c>
      <c r="I1190">
        <v>13.45</v>
      </c>
      <c r="J1190">
        <v>16.59</v>
      </c>
      <c r="K1190">
        <v>18</v>
      </c>
      <c r="L1190">
        <v>0</v>
      </c>
    </row>
    <row r="1191" spans="1:12" x14ac:dyDescent="0.25">
      <c r="A1191">
        <v>28417090</v>
      </c>
      <c r="C1191">
        <v>0</v>
      </c>
      <c r="D1191" t="s">
        <v>3046</v>
      </c>
      <c r="E1191">
        <v>1345</v>
      </c>
      <c r="F1191">
        <v>1545</v>
      </c>
      <c r="G1191">
        <v>1800</v>
      </c>
      <c r="H1191">
        <v>0</v>
      </c>
      <c r="I1191">
        <v>13.45</v>
      </c>
      <c r="J1191">
        <v>15.45</v>
      </c>
      <c r="K1191">
        <v>18</v>
      </c>
      <c r="L1191">
        <v>0</v>
      </c>
    </row>
    <row r="1192" spans="1:12" x14ac:dyDescent="0.25">
      <c r="A1192">
        <v>28418010</v>
      </c>
      <c r="C1192">
        <v>0</v>
      </c>
      <c r="D1192" t="s">
        <v>3047</v>
      </c>
      <c r="E1192">
        <v>1345</v>
      </c>
      <c r="F1192">
        <v>1545</v>
      </c>
      <c r="G1192">
        <v>1800</v>
      </c>
      <c r="H1192">
        <v>0</v>
      </c>
      <c r="I1192">
        <v>13.45</v>
      </c>
      <c r="J1192">
        <v>15.45</v>
      </c>
      <c r="K1192">
        <v>18</v>
      </c>
      <c r="L1192">
        <v>0</v>
      </c>
    </row>
    <row r="1193" spans="1:12" x14ac:dyDescent="0.25">
      <c r="A1193">
        <v>28418020</v>
      </c>
      <c r="C1193">
        <v>0</v>
      </c>
      <c r="D1193" t="s">
        <v>3048</v>
      </c>
      <c r="E1193">
        <v>1345</v>
      </c>
      <c r="F1193">
        <v>1545</v>
      </c>
      <c r="G1193">
        <v>1800</v>
      </c>
      <c r="H1193">
        <v>0</v>
      </c>
      <c r="I1193">
        <v>13.45</v>
      </c>
      <c r="J1193">
        <v>15.45</v>
      </c>
      <c r="K1193">
        <v>18</v>
      </c>
      <c r="L1193">
        <v>0</v>
      </c>
    </row>
    <row r="1194" spans="1:12" x14ac:dyDescent="0.25">
      <c r="A1194">
        <v>28418090</v>
      </c>
      <c r="C1194">
        <v>0</v>
      </c>
      <c r="D1194" t="s">
        <v>3049</v>
      </c>
      <c r="E1194">
        <v>1345</v>
      </c>
      <c r="F1194">
        <v>1545</v>
      </c>
      <c r="G1194">
        <v>1800</v>
      </c>
      <c r="H1194">
        <v>0</v>
      </c>
      <c r="I1194">
        <v>13.45</v>
      </c>
      <c r="J1194">
        <v>15.45</v>
      </c>
      <c r="K1194">
        <v>18</v>
      </c>
      <c r="L1194">
        <v>0</v>
      </c>
    </row>
    <row r="1195" spans="1:12" x14ac:dyDescent="0.25">
      <c r="A1195">
        <v>28419011</v>
      </c>
      <c r="C1195">
        <v>0</v>
      </c>
      <c r="D1195" t="s">
        <v>3050</v>
      </c>
      <c r="E1195">
        <v>1345</v>
      </c>
      <c r="F1195">
        <v>1659</v>
      </c>
      <c r="G1195">
        <v>1800</v>
      </c>
      <c r="H1195">
        <v>0</v>
      </c>
      <c r="I1195">
        <v>13.45</v>
      </c>
      <c r="J1195">
        <v>16.59</v>
      </c>
      <c r="K1195">
        <v>18</v>
      </c>
      <c r="L1195">
        <v>0</v>
      </c>
    </row>
    <row r="1196" spans="1:12" x14ac:dyDescent="0.25">
      <c r="A1196">
        <v>28419012</v>
      </c>
      <c r="C1196">
        <v>0</v>
      </c>
      <c r="D1196" t="s">
        <v>3051</v>
      </c>
      <c r="E1196">
        <v>1345</v>
      </c>
      <c r="F1196">
        <v>1659</v>
      </c>
      <c r="G1196">
        <v>1800</v>
      </c>
      <c r="H1196">
        <v>0</v>
      </c>
      <c r="I1196">
        <v>13.45</v>
      </c>
      <c r="J1196">
        <v>16.59</v>
      </c>
      <c r="K1196">
        <v>18</v>
      </c>
      <c r="L1196">
        <v>0</v>
      </c>
    </row>
    <row r="1197" spans="1:12" x14ac:dyDescent="0.25">
      <c r="A1197">
        <v>28419013</v>
      </c>
      <c r="C1197">
        <v>0</v>
      </c>
      <c r="D1197" t="s">
        <v>3052</v>
      </c>
      <c r="E1197">
        <v>1345</v>
      </c>
      <c r="F1197">
        <v>1659</v>
      </c>
      <c r="G1197">
        <v>1800</v>
      </c>
      <c r="H1197">
        <v>0</v>
      </c>
      <c r="I1197">
        <v>13.45</v>
      </c>
      <c r="J1197">
        <v>16.59</v>
      </c>
      <c r="K1197">
        <v>18</v>
      </c>
      <c r="L1197">
        <v>0</v>
      </c>
    </row>
    <row r="1198" spans="1:12" x14ac:dyDescent="0.25">
      <c r="A1198">
        <v>28419014</v>
      </c>
      <c r="C1198">
        <v>0</v>
      </c>
      <c r="D1198" t="s">
        <v>3053</v>
      </c>
      <c r="E1198">
        <v>1345</v>
      </c>
      <c r="F1198">
        <v>1659</v>
      </c>
      <c r="G1198">
        <v>1800</v>
      </c>
      <c r="H1198">
        <v>0</v>
      </c>
      <c r="I1198">
        <v>13.45</v>
      </c>
      <c r="J1198">
        <v>16.59</v>
      </c>
      <c r="K1198">
        <v>18</v>
      </c>
      <c r="L1198">
        <v>0</v>
      </c>
    </row>
    <row r="1199" spans="1:12" x14ac:dyDescent="0.25">
      <c r="A1199">
        <v>28419015</v>
      </c>
      <c r="C1199">
        <v>0</v>
      </c>
      <c r="D1199" t="s">
        <v>3054</v>
      </c>
      <c r="E1199">
        <v>1345</v>
      </c>
      <c r="F1199">
        <v>1659</v>
      </c>
      <c r="G1199">
        <v>1800</v>
      </c>
      <c r="H1199">
        <v>0</v>
      </c>
      <c r="I1199">
        <v>13.45</v>
      </c>
      <c r="J1199">
        <v>16.59</v>
      </c>
      <c r="K1199">
        <v>18</v>
      </c>
      <c r="L1199">
        <v>0</v>
      </c>
    </row>
    <row r="1200" spans="1:12" x14ac:dyDescent="0.25">
      <c r="A1200">
        <v>28419019</v>
      </c>
      <c r="C1200">
        <v>0</v>
      </c>
      <c r="D1200" t="s">
        <v>3055</v>
      </c>
      <c r="E1200">
        <v>1345</v>
      </c>
      <c r="F1200">
        <v>1545</v>
      </c>
      <c r="G1200">
        <v>1800</v>
      </c>
      <c r="H1200">
        <v>0</v>
      </c>
      <c r="I1200">
        <v>13.45</v>
      </c>
      <c r="J1200">
        <v>15.45</v>
      </c>
      <c r="K1200">
        <v>18</v>
      </c>
      <c r="L1200">
        <v>0</v>
      </c>
    </row>
    <row r="1201" spans="1:12" x14ac:dyDescent="0.25">
      <c r="A1201">
        <v>28419021</v>
      </c>
      <c r="C1201">
        <v>0</v>
      </c>
      <c r="D1201" t="s">
        <v>3056</v>
      </c>
      <c r="E1201">
        <v>1345</v>
      </c>
      <c r="F1201">
        <v>1659</v>
      </c>
      <c r="G1201">
        <v>1800</v>
      </c>
      <c r="H1201">
        <v>0</v>
      </c>
      <c r="I1201">
        <v>13.45</v>
      </c>
      <c r="J1201">
        <v>16.59</v>
      </c>
      <c r="K1201">
        <v>18</v>
      </c>
      <c r="L1201">
        <v>0</v>
      </c>
    </row>
    <row r="1202" spans="1:12" x14ac:dyDescent="0.25">
      <c r="A1202">
        <v>28419022</v>
      </c>
      <c r="C1202">
        <v>0</v>
      </c>
      <c r="D1202" t="s">
        <v>10520</v>
      </c>
      <c r="E1202">
        <v>1345</v>
      </c>
      <c r="F1202">
        <v>1659</v>
      </c>
      <c r="G1202">
        <v>1800</v>
      </c>
      <c r="H1202">
        <v>0</v>
      </c>
      <c r="I1202">
        <v>13.45</v>
      </c>
      <c r="J1202">
        <v>16.59</v>
      </c>
      <c r="K1202">
        <v>18</v>
      </c>
      <c r="L1202">
        <v>0</v>
      </c>
    </row>
    <row r="1203" spans="1:12" x14ac:dyDescent="0.25">
      <c r="A1203">
        <v>28419029</v>
      </c>
      <c r="C1203">
        <v>0</v>
      </c>
      <c r="D1203" t="s">
        <v>3057</v>
      </c>
      <c r="E1203">
        <v>1345</v>
      </c>
      <c r="F1203">
        <v>1545</v>
      </c>
      <c r="G1203">
        <v>1800</v>
      </c>
      <c r="H1203">
        <v>0</v>
      </c>
      <c r="I1203">
        <v>13.45</v>
      </c>
      <c r="J1203">
        <v>15.45</v>
      </c>
      <c r="K1203">
        <v>18</v>
      </c>
      <c r="L1203">
        <v>0</v>
      </c>
    </row>
    <row r="1204" spans="1:12" x14ac:dyDescent="0.25">
      <c r="A1204">
        <v>28419030</v>
      </c>
      <c r="C1204">
        <v>0</v>
      </c>
      <c r="D1204" t="s">
        <v>44</v>
      </c>
      <c r="E1204">
        <v>1345</v>
      </c>
      <c r="F1204">
        <v>1545</v>
      </c>
      <c r="G1204">
        <v>1800</v>
      </c>
      <c r="H1204">
        <v>0</v>
      </c>
      <c r="I1204">
        <v>13.45</v>
      </c>
      <c r="J1204">
        <v>15.45</v>
      </c>
      <c r="K1204">
        <v>18</v>
      </c>
      <c r="L1204">
        <v>0</v>
      </c>
    </row>
    <row r="1205" spans="1:12" x14ac:dyDescent="0.25">
      <c r="A1205">
        <v>28419041</v>
      </c>
      <c r="C1205">
        <v>0</v>
      </c>
      <c r="D1205" t="s">
        <v>3058</v>
      </c>
      <c r="E1205">
        <v>1345</v>
      </c>
      <c r="F1205">
        <v>1659</v>
      </c>
      <c r="G1205">
        <v>1800</v>
      </c>
      <c r="H1205">
        <v>0</v>
      </c>
      <c r="I1205">
        <v>13.45</v>
      </c>
      <c r="J1205">
        <v>16.59</v>
      </c>
      <c r="K1205">
        <v>18</v>
      </c>
      <c r="L1205">
        <v>0</v>
      </c>
    </row>
    <row r="1206" spans="1:12" x14ac:dyDescent="0.25">
      <c r="A1206">
        <v>28419042</v>
      </c>
      <c r="C1206">
        <v>0</v>
      </c>
      <c r="D1206" t="s">
        <v>3059</v>
      </c>
      <c r="E1206">
        <v>1345</v>
      </c>
      <c r="F1206">
        <v>1659</v>
      </c>
      <c r="G1206">
        <v>1800</v>
      </c>
      <c r="H1206">
        <v>0</v>
      </c>
      <c r="I1206">
        <v>13.45</v>
      </c>
      <c r="J1206">
        <v>16.59</v>
      </c>
      <c r="K1206">
        <v>18</v>
      </c>
      <c r="L1206">
        <v>0</v>
      </c>
    </row>
    <row r="1207" spans="1:12" x14ac:dyDescent="0.25">
      <c r="A1207">
        <v>28419043</v>
      </c>
      <c r="C1207">
        <v>0</v>
      </c>
      <c r="D1207" t="s">
        <v>3060</v>
      </c>
      <c r="E1207">
        <v>1345</v>
      </c>
      <c r="F1207">
        <v>1659</v>
      </c>
      <c r="G1207">
        <v>1800</v>
      </c>
      <c r="H1207">
        <v>0</v>
      </c>
      <c r="I1207">
        <v>13.45</v>
      </c>
      <c r="J1207">
        <v>16.59</v>
      </c>
      <c r="K1207">
        <v>18</v>
      </c>
      <c r="L1207">
        <v>0</v>
      </c>
    </row>
    <row r="1208" spans="1:12" x14ac:dyDescent="0.25">
      <c r="A1208">
        <v>28419049</v>
      </c>
      <c r="C1208">
        <v>0</v>
      </c>
      <c r="D1208" t="s">
        <v>3061</v>
      </c>
      <c r="E1208">
        <v>1345</v>
      </c>
      <c r="F1208">
        <v>1545</v>
      </c>
      <c r="G1208">
        <v>1800</v>
      </c>
      <c r="H1208">
        <v>0</v>
      </c>
      <c r="I1208">
        <v>13.45</v>
      </c>
      <c r="J1208">
        <v>15.45</v>
      </c>
      <c r="K1208">
        <v>18</v>
      </c>
      <c r="L1208">
        <v>0</v>
      </c>
    </row>
    <row r="1209" spans="1:12" x14ac:dyDescent="0.25">
      <c r="A1209">
        <v>28419050</v>
      </c>
      <c r="C1209">
        <v>0</v>
      </c>
      <c r="D1209" t="s">
        <v>45</v>
      </c>
      <c r="E1209">
        <v>1345</v>
      </c>
      <c r="F1209">
        <v>1545</v>
      </c>
      <c r="G1209">
        <v>1800</v>
      </c>
      <c r="H1209">
        <v>0</v>
      </c>
      <c r="I1209">
        <v>13.45</v>
      </c>
      <c r="J1209">
        <v>15.45</v>
      </c>
      <c r="K1209">
        <v>18</v>
      </c>
      <c r="L1209">
        <v>0</v>
      </c>
    </row>
    <row r="1210" spans="1:12" x14ac:dyDescent="0.25">
      <c r="A1210">
        <v>28419060</v>
      </c>
      <c r="C1210">
        <v>0</v>
      </c>
      <c r="D1210" t="s">
        <v>46</v>
      </c>
      <c r="E1210">
        <v>1345</v>
      </c>
      <c r="F1210">
        <v>1545</v>
      </c>
      <c r="G1210">
        <v>1800</v>
      </c>
      <c r="H1210">
        <v>0</v>
      </c>
      <c r="I1210">
        <v>13.45</v>
      </c>
      <c r="J1210">
        <v>15.45</v>
      </c>
      <c r="K1210">
        <v>18</v>
      </c>
      <c r="L1210">
        <v>0</v>
      </c>
    </row>
    <row r="1211" spans="1:12" x14ac:dyDescent="0.25">
      <c r="A1211">
        <v>28419070</v>
      </c>
      <c r="C1211">
        <v>0</v>
      </c>
      <c r="D1211" t="s">
        <v>47</v>
      </c>
      <c r="E1211">
        <v>1345</v>
      </c>
      <c r="F1211">
        <v>1545</v>
      </c>
      <c r="G1211">
        <v>1800</v>
      </c>
      <c r="H1211">
        <v>0</v>
      </c>
      <c r="I1211">
        <v>13.45</v>
      </c>
      <c r="J1211">
        <v>15.45</v>
      </c>
      <c r="K1211">
        <v>18</v>
      </c>
      <c r="L1211">
        <v>0</v>
      </c>
    </row>
    <row r="1212" spans="1:12" x14ac:dyDescent="0.25">
      <c r="A1212">
        <v>28419081</v>
      </c>
      <c r="C1212">
        <v>0</v>
      </c>
      <c r="D1212" t="s">
        <v>3062</v>
      </c>
      <c r="E1212">
        <v>1345</v>
      </c>
      <c r="F1212">
        <v>1659</v>
      </c>
      <c r="G1212">
        <v>1800</v>
      </c>
      <c r="H1212">
        <v>0</v>
      </c>
      <c r="I1212">
        <v>13.45</v>
      </c>
      <c r="J1212">
        <v>16.59</v>
      </c>
      <c r="K1212">
        <v>18</v>
      </c>
      <c r="L1212">
        <v>0</v>
      </c>
    </row>
    <row r="1213" spans="1:12" x14ac:dyDescent="0.25">
      <c r="A1213">
        <v>28419082</v>
      </c>
      <c r="C1213">
        <v>0</v>
      </c>
      <c r="D1213" t="s">
        <v>3063</v>
      </c>
      <c r="E1213">
        <v>1345</v>
      </c>
      <c r="F1213">
        <v>1545</v>
      </c>
      <c r="G1213">
        <v>1800</v>
      </c>
      <c r="H1213">
        <v>0</v>
      </c>
      <c r="I1213">
        <v>13.45</v>
      </c>
      <c r="J1213">
        <v>15.45</v>
      </c>
      <c r="K1213">
        <v>18</v>
      </c>
      <c r="L1213">
        <v>0</v>
      </c>
    </row>
    <row r="1214" spans="1:12" x14ac:dyDescent="0.25">
      <c r="A1214">
        <v>28419083</v>
      </c>
      <c r="C1214">
        <v>0</v>
      </c>
      <c r="D1214" t="s">
        <v>3064</v>
      </c>
      <c r="E1214">
        <v>1345</v>
      </c>
      <c r="F1214">
        <v>1545</v>
      </c>
      <c r="G1214">
        <v>1800</v>
      </c>
      <c r="H1214">
        <v>0</v>
      </c>
      <c r="I1214">
        <v>13.45</v>
      </c>
      <c r="J1214">
        <v>15.45</v>
      </c>
      <c r="K1214">
        <v>18</v>
      </c>
      <c r="L1214">
        <v>0</v>
      </c>
    </row>
    <row r="1215" spans="1:12" x14ac:dyDescent="0.25">
      <c r="A1215">
        <v>28419089</v>
      </c>
      <c r="C1215">
        <v>0</v>
      </c>
      <c r="D1215" t="s">
        <v>3065</v>
      </c>
      <c r="E1215">
        <v>1345</v>
      </c>
      <c r="F1215">
        <v>1545</v>
      </c>
      <c r="G1215">
        <v>1800</v>
      </c>
      <c r="H1215">
        <v>0</v>
      </c>
      <c r="I1215">
        <v>13.45</v>
      </c>
      <c r="J1215">
        <v>15.45</v>
      </c>
      <c r="K1215">
        <v>18</v>
      </c>
      <c r="L1215">
        <v>0</v>
      </c>
    </row>
    <row r="1216" spans="1:12" x14ac:dyDescent="0.25">
      <c r="A1216">
        <v>28419090</v>
      </c>
      <c r="C1216">
        <v>0</v>
      </c>
      <c r="D1216" t="s">
        <v>3066</v>
      </c>
      <c r="E1216">
        <v>1345</v>
      </c>
      <c r="F1216">
        <v>1545</v>
      </c>
      <c r="G1216">
        <v>1800</v>
      </c>
      <c r="H1216">
        <v>0</v>
      </c>
      <c r="I1216">
        <v>13.45</v>
      </c>
      <c r="J1216">
        <v>15.45</v>
      </c>
      <c r="K1216">
        <v>18</v>
      </c>
      <c r="L1216">
        <v>0</v>
      </c>
    </row>
    <row r="1217" spans="1:12" x14ac:dyDescent="0.25">
      <c r="A1217">
        <v>28421010</v>
      </c>
      <c r="C1217">
        <v>0</v>
      </c>
      <c r="D1217" t="s">
        <v>10521</v>
      </c>
      <c r="E1217">
        <v>1345</v>
      </c>
      <c r="F1217">
        <v>1659</v>
      </c>
      <c r="G1217">
        <v>1800</v>
      </c>
      <c r="H1217">
        <v>0</v>
      </c>
      <c r="I1217">
        <v>13.45</v>
      </c>
      <c r="J1217">
        <v>16.59</v>
      </c>
      <c r="K1217">
        <v>18</v>
      </c>
      <c r="L1217">
        <v>0</v>
      </c>
    </row>
    <row r="1218" spans="1:12" x14ac:dyDescent="0.25">
      <c r="A1218">
        <v>28421090</v>
      </c>
      <c r="C1218">
        <v>0</v>
      </c>
      <c r="D1218" t="s">
        <v>3067</v>
      </c>
      <c r="E1218">
        <v>1345</v>
      </c>
      <c r="F1218">
        <v>1545</v>
      </c>
      <c r="G1218">
        <v>1800</v>
      </c>
      <c r="H1218">
        <v>0</v>
      </c>
      <c r="I1218">
        <v>13.45</v>
      </c>
      <c r="J1218">
        <v>15.45</v>
      </c>
      <c r="K1218">
        <v>18</v>
      </c>
      <c r="L1218">
        <v>0</v>
      </c>
    </row>
    <row r="1219" spans="1:12" x14ac:dyDescent="0.25">
      <c r="A1219">
        <v>28429000</v>
      </c>
      <c r="C1219">
        <v>0</v>
      </c>
      <c r="D1219" t="s">
        <v>3068</v>
      </c>
      <c r="E1219">
        <v>1345</v>
      </c>
      <c r="F1219">
        <v>1545</v>
      </c>
      <c r="G1219">
        <v>1800</v>
      </c>
      <c r="H1219">
        <v>0</v>
      </c>
      <c r="I1219">
        <v>13.45</v>
      </c>
      <c r="J1219">
        <v>15.45</v>
      </c>
      <c r="K1219">
        <v>18</v>
      </c>
      <c r="L1219">
        <v>0</v>
      </c>
    </row>
    <row r="1220" spans="1:12" x14ac:dyDescent="0.25">
      <c r="A1220">
        <v>28431000</v>
      </c>
      <c r="C1220">
        <v>0</v>
      </c>
      <c r="D1220" t="s">
        <v>3069</v>
      </c>
      <c r="E1220">
        <v>1345</v>
      </c>
      <c r="F1220">
        <v>1659</v>
      </c>
      <c r="G1220">
        <v>1800</v>
      </c>
      <c r="H1220">
        <v>0</v>
      </c>
      <c r="I1220">
        <v>13.45</v>
      </c>
      <c r="J1220">
        <v>16.59</v>
      </c>
      <c r="K1220">
        <v>18</v>
      </c>
      <c r="L1220">
        <v>0</v>
      </c>
    </row>
    <row r="1221" spans="1:12" x14ac:dyDescent="0.25">
      <c r="A1221">
        <v>28432100</v>
      </c>
      <c r="C1221">
        <v>0</v>
      </c>
      <c r="D1221" t="s">
        <v>3070</v>
      </c>
      <c r="E1221">
        <v>1345</v>
      </c>
      <c r="F1221">
        <v>1659</v>
      </c>
      <c r="G1221">
        <v>1800</v>
      </c>
      <c r="H1221">
        <v>0</v>
      </c>
      <c r="I1221">
        <v>13.45</v>
      </c>
      <c r="J1221">
        <v>16.59</v>
      </c>
      <c r="K1221">
        <v>18</v>
      </c>
      <c r="L1221">
        <v>0</v>
      </c>
    </row>
    <row r="1222" spans="1:12" x14ac:dyDescent="0.25">
      <c r="A1222">
        <v>28432910</v>
      </c>
      <c r="C1222">
        <v>0</v>
      </c>
      <c r="D1222" t="s">
        <v>48</v>
      </c>
      <c r="E1222">
        <v>1345</v>
      </c>
      <c r="F1222">
        <v>1545</v>
      </c>
      <c r="G1222">
        <v>1800</v>
      </c>
      <c r="H1222">
        <v>0</v>
      </c>
      <c r="I1222">
        <v>13.45</v>
      </c>
      <c r="J1222">
        <v>15.45</v>
      </c>
      <c r="K1222">
        <v>18</v>
      </c>
      <c r="L1222">
        <v>0</v>
      </c>
    </row>
    <row r="1223" spans="1:12" x14ac:dyDescent="0.25">
      <c r="A1223">
        <v>28432990</v>
      </c>
      <c r="C1223">
        <v>0</v>
      </c>
      <c r="D1223" t="s">
        <v>3071</v>
      </c>
      <c r="E1223">
        <v>1345</v>
      </c>
      <c r="F1223">
        <v>1659</v>
      </c>
      <c r="G1223">
        <v>1800</v>
      </c>
      <c r="H1223">
        <v>0</v>
      </c>
      <c r="I1223">
        <v>13.45</v>
      </c>
      <c r="J1223">
        <v>16.59</v>
      </c>
      <c r="K1223">
        <v>18</v>
      </c>
      <c r="L1223">
        <v>0</v>
      </c>
    </row>
    <row r="1224" spans="1:12" x14ac:dyDescent="0.25">
      <c r="A1224">
        <v>28433010</v>
      </c>
      <c r="C1224">
        <v>0</v>
      </c>
      <c r="D1224" t="s">
        <v>3072</v>
      </c>
      <c r="E1224">
        <v>1345</v>
      </c>
      <c r="F1224">
        <v>1545</v>
      </c>
      <c r="G1224">
        <v>1800</v>
      </c>
      <c r="H1224">
        <v>0</v>
      </c>
      <c r="I1224">
        <v>13.45</v>
      </c>
      <c r="J1224">
        <v>15.45</v>
      </c>
      <c r="K1224">
        <v>18</v>
      </c>
      <c r="L1224">
        <v>0</v>
      </c>
    </row>
    <row r="1225" spans="1:12" x14ac:dyDescent="0.25">
      <c r="A1225">
        <v>28433090</v>
      </c>
      <c r="C1225">
        <v>0</v>
      </c>
      <c r="D1225" t="s">
        <v>3073</v>
      </c>
      <c r="E1225">
        <v>1345</v>
      </c>
      <c r="F1225">
        <v>1659</v>
      </c>
      <c r="G1225">
        <v>1800</v>
      </c>
      <c r="H1225">
        <v>0</v>
      </c>
      <c r="I1225">
        <v>13.45</v>
      </c>
      <c r="J1225">
        <v>16.59</v>
      </c>
      <c r="K1225">
        <v>18</v>
      </c>
      <c r="L1225">
        <v>0</v>
      </c>
    </row>
    <row r="1226" spans="1:12" x14ac:dyDescent="0.25">
      <c r="A1226">
        <v>28439011</v>
      </c>
      <c r="C1226">
        <v>0</v>
      </c>
      <c r="D1226" t="s">
        <v>3074</v>
      </c>
      <c r="E1226">
        <v>1345</v>
      </c>
      <c r="F1226">
        <v>1545</v>
      </c>
      <c r="G1226">
        <v>1800</v>
      </c>
      <c r="H1226">
        <v>0</v>
      </c>
      <c r="I1226">
        <v>13.45</v>
      </c>
      <c r="J1226">
        <v>15.45</v>
      </c>
      <c r="K1226">
        <v>18</v>
      </c>
      <c r="L1226">
        <v>0</v>
      </c>
    </row>
    <row r="1227" spans="1:12" x14ac:dyDescent="0.25">
      <c r="A1227">
        <v>28439019</v>
      </c>
      <c r="C1227">
        <v>0</v>
      </c>
      <c r="D1227" t="s">
        <v>3075</v>
      </c>
      <c r="E1227">
        <v>1345</v>
      </c>
      <c r="F1227">
        <v>1545</v>
      </c>
      <c r="G1227">
        <v>1800</v>
      </c>
      <c r="H1227">
        <v>0</v>
      </c>
      <c r="I1227">
        <v>13.45</v>
      </c>
      <c r="J1227">
        <v>15.45</v>
      </c>
      <c r="K1227">
        <v>18</v>
      </c>
      <c r="L1227">
        <v>0</v>
      </c>
    </row>
    <row r="1228" spans="1:12" x14ac:dyDescent="0.25">
      <c r="A1228">
        <v>28439020</v>
      </c>
      <c r="C1228">
        <v>0</v>
      </c>
      <c r="D1228" t="s">
        <v>10522</v>
      </c>
      <c r="E1228">
        <v>1345</v>
      </c>
      <c r="F1228">
        <v>1545</v>
      </c>
      <c r="G1228">
        <v>1800</v>
      </c>
      <c r="H1228">
        <v>0</v>
      </c>
      <c r="I1228">
        <v>13.45</v>
      </c>
      <c r="J1228">
        <v>15.45</v>
      </c>
      <c r="K1228">
        <v>18</v>
      </c>
      <c r="L1228">
        <v>0</v>
      </c>
    </row>
    <row r="1229" spans="1:12" x14ac:dyDescent="0.25">
      <c r="A1229">
        <v>28439030</v>
      </c>
      <c r="C1229">
        <v>0</v>
      </c>
      <c r="D1229" t="s">
        <v>10523</v>
      </c>
      <c r="E1229">
        <v>1345</v>
      </c>
      <c r="F1229">
        <v>1545</v>
      </c>
      <c r="G1229">
        <v>1800</v>
      </c>
      <c r="H1229">
        <v>0</v>
      </c>
      <c r="I1229">
        <v>13.45</v>
      </c>
      <c r="J1229">
        <v>15.45</v>
      </c>
      <c r="K1229">
        <v>18</v>
      </c>
      <c r="L1229">
        <v>0</v>
      </c>
    </row>
    <row r="1230" spans="1:12" x14ac:dyDescent="0.25">
      <c r="A1230">
        <v>28439040</v>
      </c>
      <c r="C1230">
        <v>0</v>
      </c>
      <c r="D1230" t="s">
        <v>12638</v>
      </c>
      <c r="E1230">
        <v>1345</v>
      </c>
      <c r="F1230">
        <v>1545</v>
      </c>
      <c r="G1230">
        <v>1800</v>
      </c>
      <c r="H1230">
        <v>0</v>
      </c>
      <c r="I1230">
        <v>13.45</v>
      </c>
      <c r="J1230">
        <v>15.45</v>
      </c>
      <c r="K1230">
        <v>18</v>
      </c>
      <c r="L1230">
        <v>0</v>
      </c>
    </row>
    <row r="1231" spans="1:12" x14ac:dyDescent="0.25">
      <c r="A1231">
        <v>28439090</v>
      </c>
      <c r="C1231">
        <v>0</v>
      </c>
      <c r="D1231" t="s">
        <v>3076</v>
      </c>
      <c r="E1231">
        <v>1345</v>
      </c>
      <c r="F1231">
        <v>1659</v>
      </c>
      <c r="G1231">
        <v>1800</v>
      </c>
      <c r="H1231">
        <v>0</v>
      </c>
      <c r="I1231">
        <v>13.45</v>
      </c>
      <c r="J1231">
        <v>16.59</v>
      </c>
      <c r="K1231">
        <v>18</v>
      </c>
      <c r="L1231">
        <v>0</v>
      </c>
    </row>
    <row r="1232" spans="1:12" x14ac:dyDescent="0.25">
      <c r="A1232">
        <v>28441000</v>
      </c>
      <c r="C1232">
        <v>0</v>
      </c>
      <c r="D1232" t="s">
        <v>3077</v>
      </c>
      <c r="E1232">
        <v>1345</v>
      </c>
      <c r="F1232">
        <v>1545</v>
      </c>
      <c r="G1232">
        <v>1800</v>
      </c>
      <c r="H1232">
        <v>0</v>
      </c>
      <c r="I1232">
        <v>13.45</v>
      </c>
      <c r="J1232">
        <v>15.45</v>
      </c>
      <c r="K1232">
        <v>18</v>
      </c>
      <c r="L1232">
        <v>0</v>
      </c>
    </row>
    <row r="1233" spans="1:12" x14ac:dyDescent="0.25">
      <c r="A1233">
        <v>28442000</v>
      </c>
      <c r="C1233">
        <v>0</v>
      </c>
      <c r="D1233" t="s">
        <v>3078</v>
      </c>
      <c r="E1233">
        <v>1345</v>
      </c>
      <c r="F1233">
        <v>1545</v>
      </c>
      <c r="G1233">
        <v>1800</v>
      </c>
      <c r="H1233">
        <v>0</v>
      </c>
      <c r="I1233">
        <v>13.45</v>
      </c>
      <c r="J1233">
        <v>15.45</v>
      </c>
      <c r="K1233">
        <v>18</v>
      </c>
      <c r="L1233">
        <v>0</v>
      </c>
    </row>
    <row r="1234" spans="1:12" x14ac:dyDescent="0.25">
      <c r="A1234">
        <v>28443000</v>
      </c>
      <c r="C1234">
        <v>0</v>
      </c>
      <c r="D1234" t="s">
        <v>3079</v>
      </c>
      <c r="E1234">
        <v>1345</v>
      </c>
      <c r="F1234">
        <v>1545</v>
      </c>
      <c r="G1234">
        <v>1800</v>
      </c>
      <c r="H1234">
        <v>0</v>
      </c>
      <c r="I1234">
        <v>13.45</v>
      </c>
      <c r="J1234">
        <v>15.45</v>
      </c>
      <c r="K1234">
        <v>18</v>
      </c>
      <c r="L1234">
        <v>0</v>
      </c>
    </row>
    <row r="1235" spans="1:12" x14ac:dyDescent="0.25">
      <c r="A1235">
        <v>28444100</v>
      </c>
      <c r="C1235">
        <v>0</v>
      </c>
      <c r="D1235" t="s">
        <v>12263</v>
      </c>
      <c r="E1235">
        <v>1345</v>
      </c>
      <c r="F1235">
        <v>1545</v>
      </c>
      <c r="G1235">
        <v>1800</v>
      </c>
      <c r="H1235">
        <v>0</v>
      </c>
      <c r="I1235">
        <v>13.45</v>
      </c>
      <c r="J1235">
        <v>15.45</v>
      </c>
      <c r="K1235">
        <v>18</v>
      </c>
      <c r="L1235">
        <v>0</v>
      </c>
    </row>
    <row r="1236" spans="1:12" x14ac:dyDescent="0.25">
      <c r="A1236">
        <v>28444200</v>
      </c>
      <c r="C1236">
        <v>0</v>
      </c>
      <c r="D1236" t="s">
        <v>12263</v>
      </c>
      <c r="E1236">
        <v>1345</v>
      </c>
      <c r="F1236">
        <v>1545</v>
      </c>
      <c r="G1236">
        <v>1800</v>
      </c>
      <c r="H1236">
        <v>0</v>
      </c>
      <c r="I1236">
        <v>13.45</v>
      </c>
      <c r="J1236">
        <v>15.45</v>
      </c>
      <c r="K1236">
        <v>18</v>
      </c>
      <c r="L1236">
        <v>0</v>
      </c>
    </row>
    <row r="1237" spans="1:12" x14ac:dyDescent="0.25">
      <c r="A1237">
        <v>28444310</v>
      </c>
      <c r="C1237">
        <v>0</v>
      </c>
      <c r="D1237" t="s">
        <v>12263</v>
      </c>
      <c r="E1237">
        <v>1345</v>
      </c>
      <c r="F1237">
        <v>1659</v>
      </c>
      <c r="G1237">
        <v>1800</v>
      </c>
      <c r="H1237">
        <v>0</v>
      </c>
      <c r="I1237">
        <v>13.45</v>
      </c>
      <c r="J1237">
        <v>16.59</v>
      </c>
      <c r="K1237">
        <v>18</v>
      </c>
      <c r="L1237">
        <v>0</v>
      </c>
    </row>
    <row r="1238" spans="1:12" x14ac:dyDescent="0.25">
      <c r="A1238">
        <v>28444320</v>
      </c>
      <c r="C1238">
        <v>0</v>
      </c>
      <c r="D1238" t="s">
        <v>12263</v>
      </c>
      <c r="E1238">
        <v>1345</v>
      </c>
      <c r="F1238">
        <v>1545</v>
      </c>
      <c r="G1238">
        <v>1800</v>
      </c>
      <c r="H1238">
        <v>0</v>
      </c>
      <c r="I1238">
        <v>13.45</v>
      </c>
      <c r="J1238">
        <v>15.45</v>
      </c>
      <c r="K1238">
        <v>18</v>
      </c>
      <c r="L1238">
        <v>0</v>
      </c>
    </row>
    <row r="1239" spans="1:12" x14ac:dyDescent="0.25">
      <c r="A1239">
        <v>28444330</v>
      </c>
      <c r="C1239">
        <v>0</v>
      </c>
      <c r="D1239" t="s">
        <v>12263</v>
      </c>
      <c r="E1239">
        <v>1345</v>
      </c>
      <c r="F1239">
        <v>1545</v>
      </c>
      <c r="G1239">
        <v>1800</v>
      </c>
      <c r="H1239">
        <v>0</v>
      </c>
      <c r="I1239">
        <v>13.45</v>
      </c>
      <c r="J1239">
        <v>15.45</v>
      </c>
      <c r="K1239">
        <v>18</v>
      </c>
      <c r="L1239">
        <v>0</v>
      </c>
    </row>
    <row r="1240" spans="1:12" x14ac:dyDescent="0.25">
      <c r="A1240">
        <v>28444390</v>
      </c>
      <c r="C1240">
        <v>0</v>
      </c>
      <c r="D1240" t="s">
        <v>12263</v>
      </c>
      <c r="E1240">
        <v>1345</v>
      </c>
      <c r="F1240">
        <v>1545</v>
      </c>
      <c r="G1240">
        <v>1800</v>
      </c>
      <c r="H1240">
        <v>0</v>
      </c>
      <c r="I1240">
        <v>13.45</v>
      </c>
      <c r="J1240">
        <v>15.45</v>
      </c>
      <c r="K1240">
        <v>18</v>
      </c>
      <c r="L1240">
        <v>0</v>
      </c>
    </row>
    <row r="1241" spans="1:12" x14ac:dyDescent="0.25">
      <c r="A1241">
        <v>28444400</v>
      </c>
      <c r="C1241">
        <v>0</v>
      </c>
      <c r="D1241" t="s">
        <v>12263</v>
      </c>
      <c r="E1241">
        <v>1345</v>
      </c>
      <c r="F1241">
        <v>1545</v>
      </c>
      <c r="G1241">
        <v>1800</v>
      </c>
      <c r="H1241">
        <v>0</v>
      </c>
      <c r="I1241">
        <v>13.45</v>
      </c>
      <c r="J1241">
        <v>15.45</v>
      </c>
      <c r="K1241">
        <v>18</v>
      </c>
      <c r="L1241">
        <v>0</v>
      </c>
    </row>
    <row r="1242" spans="1:12" x14ac:dyDescent="0.25">
      <c r="A1242">
        <v>28445000</v>
      </c>
      <c r="C1242">
        <v>0</v>
      </c>
      <c r="D1242" t="s">
        <v>3080</v>
      </c>
      <c r="E1242">
        <v>1345</v>
      </c>
      <c r="F1242">
        <v>1545</v>
      </c>
      <c r="G1242">
        <v>1800</v>
      </c>
      <c r="H1242">
        <v>0</v>
      </c>
      <c r="I1242">
        <v>13.45</v>
      </c>
      <c r="J1242">
        <v>15.45</v>
      </c>
      <c r="K1242">
        <v>18</v>
      </c>
      <c r="L1242">
        <v>0</v>
      </c>
    </row>
    <row r="1243" spans="1:12" x14ac:dyDescent="0.25">
      <c r="A1243">
        <v>28451000</v>
      </c>
      <c r="C1243">
        <v>0</v>
      </c>
      <c r="D1243" t="s">
        <v>3081</v>
      </c>
      <c r="E1243">
        <v>1345</v>
      </c>
      <c r="F1243">
        <v>1545</v>
      </c>
      <c r="G1243">
        <v>1800</v>
      </c>
      <c r="H1243">
        <v>0</v>
      </c>
      <c r="I1243">
        <v>13.45</v>
      </c>
      <c r="J1243">
        <v>15.45</v>
      </c>
      <c r="K1243">
        <v>18</v>
      </c>
      <c r="L1243">
        <v>0</v>
      </c>
    </row>
    <row r="1244" spans="1:12" x14ac:dyDescent="0.25">
      <c r="A1244">
        <v>28452000</v>
      </c>
      <c r="C1244">
        <v>0</v>
      </c>
      <c r="D1244" t="s">
        <v>12264</v>
      </c>
      <c r="E1244">
        <v>1345</v>
      </c>
      <c r="F1244">
        <v>1545</v>
      </c>
      <c r="G1244">
        <v>1800</v>
      </c>
      <c r="H1244">
        <v>0</v>
      </c>
      <c r="I1244">
        <v>13.45</v>
      </c>
      <c r="J1244">
        <v>15.45</v>
      </c>
      <c r="K1244">
        <v>18</v>
      </c>
      <c r="L1244">
        <v>0</v>
      </c>
    </row>
    <row r="1245" spans="1:12" x14ac:dyDescent="0.25">
      <c r="A1245">
        <v>28453000</v>
      </c>
      <c r="C1245">
        <v>0</v>
      </c>
      <c r="D1245" t="s">
        <v>12264</v>
      </c>
      <c r="E1245">
        <v>1345</v>
      </c>
      <c r="F1245">
        <v>1545</v>
      </c>
      <c r="G1245">
        <v>1800</v>
      </c>
      <c r="H1245">
        <v>0</v>
      </c>
      <c r="I1245">
        <v>13.45</v>
      </c>
      <c r="J1245">
        <v>15.45</v>
      </c>
      <c r="K1245">
        <v>18</v>
      </c>
      <c r="L1245">
        <v>0</v>
      </c>
    </row>
    <row r="1246" spans="1:12" x14ac:dyDescent="0.25">
      <c r="A1246">
        <v>28454000</v>
      </c>
      <c r="C1246">
        <v>0</v>
      </c>
      <c r="D1246" t="s">
        <v>12264</v>
      </c>
      <c r="E1246">
        <v>1345</v>
      </c>
      <c r="F1246">
        <v>1545</v>
      </c>
      <c r="G1246">
        <v>1800</v>
      </c>
      <c r="H1246">
        <v>0</v>
      </c>
      <c r="I1246">
        <v>13.45</v>
      </c>
      <c r="J1246">
        <v>15.45</v>
      </c>
      <c r="K1246">
        <v>18</v>
      </c>
      <c r="L1246">
        <v>0</v>
      </c>
    </row>
    <row r="1247" spans="1:12" x14ac:dyDescent="0.25">
      <c r="A1247">
        <v>28459000</v>
      </c>
      <c r="C1247">
        <v>0</v>
      </c>
      <c r="D1247" t="s">
        <v>3082</v>
      </c>
      <c r="E1247">
        <v>1345</v>
      </c>
      <c r="F1247">
        <v>1545</v>
      </c>
      <c r="G1247">
        <v>1800</v>
      </c>
      <c r="H1247">
        <v>0</v>
      </c>
      <c r="I1247">
        <v>13.45</v>
      </c>
      <c r="J1247">
        <v>15.45</v>
      </c>
      <c r="K1247">
        <v>18</v>
      </c>
      <c r="L1247">
        <v>0</v>
      </c>
    </row>
    <row r="1248" spans="1:12" x14ac:dyDescent="0.25">
      <c r="A1248">
        <v>28461010</v>
      </c>
      <c r="C1248">
        <v>0</v>
      </c>
      <c r="D1248" t="s">
        <v>3083</v>
      </c>
      <c r="E1248">
        <v>1345</v>
      </c>
      <c r="F1248">
        <v>1545</v>
      </c>
      <c r="G1248">
        <v>1800</v>
      </c>
      <c r="H1248">
        <v>0</v>
      </c>
      <c r="I1248">
        <v>13.45</v>
      </c>
      <c r="J1248">
        <v>15.45</v>
      </c>
      <c r="K1248">
        <v>18</v>
      </c>
      <c r="L1248">
        <v>0</v>
      </c>
    </row>
    <row r="1249" spans="1:12" x14ac:dyDescent="0.25">
      <c r="A1249">
        <v>28461090</v>
      </c>
      <c r="C1249">
        <v>0</v>
      </c>
      <c r="D1249" t="s">
        <v>3084</v>
      </c>
      <c r="E1249">
        <v>1345</v>
      </c>
      <c r="F1249">
        <v>1545</v>
      </c>
      <c r="G1249">
        <v>1800</v>
      </c>
      <c r="H1249">
        <v>0</v>
      </c>
      <c r="I1249">
        <v>13.45</v>
      </c>
      <c r="J1249">
        <v>15.45</v>
      </c>
      <c r="K1249">
        <v>18</v>
      </c>
      <c r="L1249">
        <v>0</v>
      </c>
    </row>
    <row r="1250" spans="1:12" x14ac:dyDescent="0.25">
      <c r="A1250">
        <v>28469010</v>
      </c>
      <c r="C1250">
        <v>0</v>
      </c>
      <c r="D1250" t="s">
        <v>3085</v>
      </c>
      <c r="E1250">
        <v>1345</v>
      </c>
      <c r="F1250">
        <v>1545</v>
      </c>
      <c r="G1250">
        <v>1800</v>
      </c>
      <c r="H1250">
        <v>0</v>
      </c>
      <c r="I1250">
        <v>13.45</v>
      </c>
      <c r="J1250">
        <v>15.45</v>
      </c>
      <c r="K1250">
        <v>18</v>
      </c>
      <c r="L1250">
        <v>0</v>
      </c>
    </row>
    <row r="1251" spans="1:12" x14ac:dyDescent="0.25">
      <c r="A1251">
        <v>28469020</v>
      </c>
      <c r="C1251">
        <v>0</v>
      </c>
      <c r="D1251" t="s">
        <v>49</v>
      </c>
      <c r="E1251">
        <v>1345</v>
      </c>
      <c r="F1251">
        <v>1545</v>
      </c>
      <c r="G1251">
        <v>1800</v>
      </c>
      <c r="H1251">
        <v>0</v>
      </c>
      <c r="I1251">
        <v>13.45</v>
      </c>
      <c r="J1251">
        <v>15.45</v>
      </c>
      <c r="K1251">
        <v>18</v>
      </c>
      <c r="L1251">
        <v>0</v>
      </c>
    </row>
    <row r="1252" spans="1:12" x14ac:dyDescent="0.25">
      <c r="A1252">
        <v>28469030</v>
      </c>
      <c r="C1252">
        <v>0</v>
      </c>
      <c r="D1252" t="s">
        <v>50</v>
      </c>
      <c r="E1252">
        <v>1345</v>
      </c>
      <c r="F1252">
        <v>1545</v>
      </c>
      <c r="G1252">
        <v>1800</v>
      </c>
      <c r="H1252">
        <v>0</v>
      </c>
      <c r="I1252">
        <v>13.45</v>
      </c>
      <c r="J1252">
        <v>15.45</v>
      </c>
      <c r="K1252">
        <v>18</v>
      </c>
      <c r="L1252">
        <v>0</v>
      </c>
    </row>
    <row r="1253" spans="1:12" x14ac:dyDescent="0.25">
      <c r="A1253">
        <v>28469090</v>
      </c>
      <c r="C1253">
        <v>0</v>
      </c>
      <c r="D1253" t="s">
        <v>3086</v>
      </c>
      <c r="E1253">
        <v>1345</v>
      </c>
      <c r="F1253">
        <v>1545</v>
      </c>
      <c r="G1253">
        <v>1800</v>
      </c>
      <c r="H1253">
        <v>0</v>
      </c>
      <c r="I1253">
        <v>13.45</v>
      </c>
      <c r="J1253">
        <v>15.45</v>
      </c>
      <c r="K1253">
        <v>18</v>
      </c>
      <c r="L1253">
        <v>0</v>
      </c>
    </row>
    <row r="1254" spans="1:12" x14ac:dyDescent="0.25">
      <c r="A1254">
        <v>28470000</v>
      </c>
      <c r="C1254">
        <v>0</v>
      </c>
      <c r="D1254" t="s">
        <v>3087</v>
      </c>
      <c r="E1254">
        <v>1345</v>
      </c>
      <c r="F1254">
        <v>2371</v>
      </c>
      <c r="G1254">
        <v>1800</v>
      </c>
      <c r="H1254">
        <v>0</v>
      </c>
      <c r="I1254">
        <v>13.45</v>
      </c>
      <c r="J1254">
        <v>23.71</v>
      </c>
      <c r="K1254">
        <v>18</v>
      </c>
      <c r="L1254">
        <v>0</v>
      </c>
    </row>
    <row r="1255" spans="1:12" x14ac:dyDescent="0.25">
      <c r="A1255">
        <v>28491000</v>
      </c>
      <c r="C1255">
        <v>0</v>
      </c>
      <c r="D1255" t="s">
        <v>3088</v>
      </c>
      <c r="E1255">
        <v>1345</v>
      </c>
      <c r="F1255">
        <v>1659</v>
      </c>
      <c r="G1255">
        <v>1800</v>
      </c>
      <c r="H1255">
        <v>0</v>
      </c>
      <c r="I1255">
        <v>13.45</v>
      </c>
      <c r="J1255">
        <v>16.59</v>
      </c>
      <c r="K1255">
        <v>18</v>
      </c>
      <c r="L1255">
        <v>0</v>
      </c>
    </row>
    <row r="1256" spans="1:12" x14ac:dyDescent="0.25">
      <c r="A1256">
        <v>28492000</v>
      </c>
      <c r="C1256">
        <v>0</v>
      </c>
      <c r="D1256" t="s">
        <v>3089</v>
      </c>
      <c r="E1256">
        <v>1345</v>
      </c>
      <c r="F1256">
        <v>1659</v>
      </c>
      <c r="G1256">
        <v>1800</v>
      </c>
      <c r="H1256">
        <v>0</v>
      </c>
      <c r="I1256">
        <v>13.45</v>
      </c>
      <c r="J1256">
        <v>16.59</v>
      </c>
      <c r="K1256">
        <v>18</v>
      </c>
      <c r="L1256">
        <v>0</v>
      </c>
    </row>
    <row r="1257" spans="1:12" x14ac:dyDescent="0.25">
      <c r="A1257">
        <v>28499010</v>
      </c>
      <c r="C1257">
        <v>0</v>
      </c>
      <c r="D1257" t="s">
        <v>3090</v>
      </c>
      <c r="E1257">
        <v>1345</v>
      </c>
      <c r="F1257">
        <v>1545</v>
      </c>
      <c r="G1257">
        <v>1800</v>
      </c>
      <c r="H1257">
        <v>0</v>
      </c>
      <c r="I1257">
        <v>13.45</v>
      </c>
      <c r="J1257">
        <v>15.45</v>
      </c>
      <c r="K1257">
        <v>18</v>
      </c>
      <c r="L1257">
        <v>0</v>
      </c>
    </row>
    <row r="1258" spans="1:12" x14ac:dyDescent="0.25">
      <c r="A1258">
        <v>28499020</v>
      </c>
      <c r="C1258">
        <v>0</v>
      </c>
      <c r="D1258" t="s">
        <v>3091</v>
      </c>
      <c r="E1258">
        <v>1345</v>
      </c>
      <c r="F1258">
        <v>1545</v>
      </c>
      <c r="G1258">
        <v>1800</v>
      </c>
      <c r="H1258">
        <v>0</v>
      </c>
      <c r="I1258">
        <v>13.45</v>
      </c>
      <c r="J1258">
        <v>15.45</v>
      </c>
      <c r="K1258">
        <v>18</v>
      </c>
      <c r="L1258">
        <v>0</v>
      </c>
    </row>
    <row r="1259" spans="1:12" x14ac:dyDescent="0.25">
      <c r="A1259">
        <v>28499030</v>
      </c>
      <c r="C1259">
        <v>0</v>
      </c>
      <c r="D1259" t="s">
        <v>3092</v>
      </c>
      <c r="E1259">
        <v>1345</v>
      </c>
      <c r="F1259">
        <v>1545</v>
      </c>
      <c r="G1259">
        <v>1800</v>
      </c>
      <c r="H1259">
        <v>0</v>
      </c>
      <c r="I1259">
        <v>13.45</v>
      </c>
      <c r="J1259">
        <v>15.45</v>
      </c>
      <c r="K1259">
        <v>18</v>
      </c>
      <c r="L1259">
        <v>0</v>
      </c>
    </row>
    <row r="1260" spans="1:12" x14ac:dyDescent="0.25">
      <c r="A1260">
        <v>28499090</v>
      </c>
      <c r="C1260">
        <v>0</v>
      </c>
      <c r="D1260" t="s">
        <v>3093</v>
      </c>
      <c r="E1260">
        <v>1345</v>
      </c>
      <c r="F1260">
        <v>1545</v>
      </c>
      <c r="G1260">
        <v>1800</v>
      </c>
      <c r="H1260">
        <v>0</v>
      </c>
      <c r="I1260">
        <v>13.45</v>
      </c>
      <c r="J1260">
        <v>15.45</v>
      </c>
      <c r="K1260">
        <v>18</v>
      </c>
      <c r="L1260">
        <v>0</v>
      </c>
    </row>
    <row r="1261" spans="1:12" x14ac:dyDescent="0.25">
      <c r="A1261">
        <v>28500010</v>
      </c>
      <c r="C1261">
        <v>0</v>
      </c>
      <c r="D1261" t="s">
        <v>51</v>
      </c>
      <c r="E1261">
        <v>1345</v>
      </c>
      <c r="F1261">
        <v>1545</v>
      </c>
      <c r="G1261">
        <v>1800</v>
      </c>
      <c r="H1261">
        <v>0</v>
      </c>
      <c r="I1261">
        <v>13.45</v>
      </c>
      <c r="J1261">
        <v>15.45</v>
      </c>
      <c r="K1261">
        <v>18</v>
      </c>
      <c r="L1261">
        <v>0</v>
      </c>
    </row>
    <row r="1262" spans="1:12" x14ac:dyDescent="0.25">
      <c r="A1262">
        <v>28500020</v>
      </c>
      <c r="C1262">
        <v>0</v>
      </c>
      <c r="D1262" t="s">
        <v>3094</v>
      </c>
      <c r="E1262">
        <v>1345</v>
      </c>
      <c r="F1262">
        <v>1659</v>
      </c>
      <c r="G1262">
        <v>1800</v>
      </c>
      <c r="H1262">
        <v>0</v>
      </c>
      <c r="I1262">
        <v>13.45</v>
      </c>
      <c r="J1262">
        <v>16.59</v>
      </c>
      <c r="K1262">
        <v>18</v>
      </c>
      <c r="L1262">
        <v>0</v>
      </c>
    </row>
    <row r="1263" spans="1:12" x14ac:dyDescent="0.25">
      <c r="A1263">
        <v>28500090</v>
      </c>
      <c r="C1263">
        <v>0</v>
      </c>
      <c r="D1263" t="s">
        <v>3095</v>
      </c>
      <c r="E1263">
        <v>1345</v>
      </c>
      <c r="F1263">
        <v>1545</v>
      </c>
      <c r="G1263">
        <v>1800</v>
      </c>
      <c r="H1263">
        <v>0</v>
      </c>
      <c r="I1263">
        <v>13.45</v>
      </c>
      <c r="J1263">
        <v>15.45</v>
      </c>
      <c r="K1263">
        <v>18</v>
      </c>
      <c r="L1263">
        <v>0</v>
      </c>
    </row>
    <row r="1264" spans="1:12" x14ac:dyDescent="0.25">
      <c r="A1264">
        <v>28521011</v>
      </c>
      <c r="C1264">
        <v>0</v>
      </c>
      <c r="D1264" t="s">
        <v>3096</v>
      </c>
      <c r="E1264">
        <v>1345</v>
      </c>
      <c r="F1264">
        <v>1545</v>
      </c>
      <c r="G1264">
        <v>1800</v>
      </c>
      <c r="H1264">
        <v>0</v>
      </c>
      <c r="I1264">
        <v>13.45</v>
      </c>
      <c r="J1264">
        <v>15.45</v>
      </c>
      <c r="K1264">
        <v>18</v>
      </c>
      <c r="L1264">
        <v>0</v>
      </c>
    </row>
    <row r="1265" spans="1:12" x14ac:dyDescent="0.25">
      <c r="A1265">
        <v>28521012</v>
      </c>
      <c r="C1265">
        <v>0</v>
      </c>
      <c r="D1265" t="s">
        <v>3097</v>
      </c>
      <c r="E1265">
        <v>1345</v>
      </c>
      <c r="F1265">
        <v>1545</v>
      </c>
      <c r="G1265">
        <v>1800</v>
      </c>
      <c r="H1265">
        <v>0</v>
      </c>
      <c r="I1265">
        <v>13.45</v>
      </c>
      <c r="J1265">
        <v>15.45</v>
      </c>
      <c r="K1265">
        <v>18</v>
      </c>
      <c r="L1265">
        <v>0</v>
      </c>
    </row>
    <row r="1266" spans="1:12" x14ac:dyDescent="0.25">
      <c r="A1266">
        <v>28521013</v>
      </c>
      <c r="C1266">
        <v>0</v>
      </c>
      <c r="D1266" t="s">
        <v>3098</v>
      </c>
      <c r="E1266">
        <v>1345</v>
      </c>
      <c r="F1266">
        <v>1545</v>
      </c>
      <c r="G1266">
        <v>1800</v>
      </c>
      <c r="H1266">
        <v>0</v>
      </c>
      <c r="I1266">
        <v>13.45</v>
      </c>
      <c r="J1266">
        <v>15.45</v>
      </c>
      <c r="K1266">
        <v>18</v>
      </c>
      <c r="L1266">
        <v>0</v>
      </c>
    </row>
    <row r="1267" spans="1:12" x14ac:dyDescent="0.25">
      <c r="A1267">
        <v>28521014</v>
      </c>
      <c r="C1267">
        <v>0</v>
      </c>
      <c r="D1267" t="s">
        <v>10524</v>
      </c>
      <c r="E1267">
        <v>1345</v>
      </c>
      <c r="F1267">
        <v>1545</v>
      </c>
      <c r="G1267">
        <v>1800</v>
      </c>
      <c r="H1267">
        <v>0</v>
      </c>
      <c r="I1267">
        <v>13.45</v>
      </c>
      <c r="J1267">
        <v>15.45</v>
      </c>
      <c r="K1267">
        <v>18</v>
      </c>
      <c r="L1267">
        <v>0</v>
      </c>
    </row>
    <row r="1268" spans="1:12" x14ac:dyDescent="0.25">
      <c r="A1268">
        <v>28521019</v>
      </c>
      <c r="C1268">
        <v>0</v>
      </c>
      <c r="D1268" t="s">
        <v>3099</v>
      </c>
      <c r="E1268">
        <v>1345</v>
      </c>
      <c r="F1268">
        <v>1545</v>
      </c>
      <c r="G1268">
        <v>1800</v>
      </c>
      <c r="H1268">
        <v>0</v>
      </c>
      <c r="I1268">
        <v>13.45</v>
      </c>
      <c r="J1268">
        <v>15.45</v>
      </c>
      <c r="K1268">
        <v>18</v>
      </c>
      <c r="L1268">
        <v>0</v>
      </c>
    </row>
    <row r="1269" spans="1:12" x14ac:dyDescent="0.25">
      <c r="A1269">
        <v>28521021</v>
      </c>
      <c r="C1269">
        <v>0</v>
      </c>
      <c r="D1269" t="s">
        <v>3100</v>
      </c>
      <c r="E1269">
        <v>1345</v>
      </c>
      <c r="F1269">
        <v>1545</v>
      </c>
      <c r="G1269">
        <v>1800</v>
      </c>
      <c r="H1269">
        <v>0</v>
      </c>
      <c r="I1269">
        <v>13.45</v>
      </c>
      <c r="J1269">
        <v>15.45</v>
      </c>
      <c r="K1269">
        <v>18</v>
      </c>
      <c r="L1269">
        <v>0</v>
      </c>
    </row>
    <row r="1270" spans="1:12" x14ac:dyDescent="0.25">
      <c r="A1270">
        <v>28521022</v>
      </c>
      <c r="C1270">
        <v>0</v>
      </c>
      <c r="D1270" t="s">
        <v>52</v>
      </c>
      <c r="E1270">
        <v>1345</v>
      </c>
      <c r="F1270">
        <v>1679</v>
      </c>
      <c r="G1270">
        <v>1800</v>
      </c>
      <c r="H1270">
        <v>0</v>
      </c>
      <c r="I1270">
        <v>13.45</v>
      </c>
      <c r="J1270">
        <v>16.79</v>
      </c>
      <c r="K1270">
        <v>18</v>
      </c>
      <c r="L1270">
        <v>0</v>
      </c>
    </row>
    <row r="1271" spans="1:12" x14ac:dyDescent="0.25">
      <c r="A1271">
        <v>28521023</v>
      </c>
      <c r="C1271">
        <v>0</v>
      </c>
      <c r="D1271" t="s">
        <v>10525</v>
      </c>
      <c r="E1271">
        <v>1345</v>
      </c>
      <c r="F1271">
        <v>1679</v>
      </c>
      <c r="G1271">
        <v>1800</v>
      </c>
      <c r="H1271">
        <v>0</v>
      </c>
      <c r="I1271">
        <v>13.45</v>
      </c>
      <c r="J1271">
        <v>16.79</v>
      </c>
      <c r="K1271">
        <v>18</v>
      </c>
      <c r="L1271">
        <v>0</v>
      </c>
    </row>
    <row r="1272" spans="1:12" x14ac:dyDescent="0.25">
      <c r="A1272">
        <v>28521024</v>
      </c>
      <c r="C1272">
        <v>0</v>
      </c>
      <c r="D1272" t="s">
        <v>10526</v>
      </c>
      <c r="E1272">
        <v>1345</v>
      </c>
      <c r="F1272">
        <v>1545</v>
      </c>
      <c r="G1272">
        <v>1800</v>
      </c>
      <c r="H1272">
        <v>0</v>
      </c>
      <c r="I1272">
        <v>13.45</v>
      </c>
      <c r="J1272">
        <v>15.45</v>
      </c>
      <c r="K1272">
        <v>18</v>
      </c>
      <c r="L1272">
        <v>0</v>
      </c>
    </row>
    <row r="1273" spans="1:12" x14ac:dyDescent="0.25">
      <c r="A1273">
        <v>28521025</v>
      </c>
      <c r="C1273">
        <v>0</v>
      </c>
      <c r="D1273" t="s">
        <v>10527</v>
      </c>
      <c r="E1273">
        <v>1345</v>
      </c>
      <c r="F1273">
        <v>1545</v>
      </c>
      <c r="G1273">
        <v>1800</v>
      </c>
      <c r="H1273">
        <v>0</v>
      </c>
      <c r="I1273">
        <v>13.45</v>
      </c>
      <c r="J1273">
        <v>15.45</v>
      </c>
      <c r="K1273">
        <v>18</v>
      </c>
      <c r="L1273">
        <v>0</v>
      </c>
    </row>
    <row r="1274" spans="1:12" x14ac:dyDescent="0.25">
      <c r="A1274">
        <v>28521029</v>
      </c>
      <c r="C1274">
        <v>0</v>
      </c>
      <c r="D1274" t="s">
        <v>10528</v>
      </c>
      <c r="E1274">
        <v>1345</v>
      </c>
      <c r="F1274">
        <v>1545</v>
      </c>
      <c r="G1274">
        <v>1800</v>
      </c>
      <c r="H1274">
        <v>0</v>
      </c>
      <c r="I1274">
        <v>13.45</v>
      </c>
      <c r="J1274">
        <v>15.45</v>
      </c>
      <c r="K1274">
        <v>18</v>
      </c>
      <c r="L1274">
        <v>0</v>
      </c>
    </row>
    <row r="1275" spans="1:12" x14ac:dyDescent="0.25">
      <c r="A1275">
        <v>28529000</v>
      </c>
      <c r="C1275">
        <v>0</v>
      </c>
      <c r="D1275" t="s">
        <v>10529</v>
      </c>
      <c r="E1275">
        <v>1345</v>
      </c>
      <c r="F1275">
        <v>1545</v>
      </c>
      <c r="G1275">
        <v>1800</v>
      </c>
      <c r="H1275">
        <v>0</v>
      </c>
      <c r="I1275">
        <v>13.45</v>
      </c>
      <c r="J1275">
        <v>15.45</v>
      </c>
      <c r="K1275">
        <v>18</v>
      </c>
      <c r="L1275">
        <v>0</v>
      </c>
    </row>
    <row r="1276" spans="1:12" x14ac:dyDescent="0.25">
      <c r="A1276">
        <v>28531000</v>
      </c>
      <c r="C1276">
        <v>0</v>
      </c>
      <c r="D1276" t="s">
        <v>9815</v>
      </c>
      <c r="E1276">
        <v>1345</v>
      </c>
      <c r="F1276">
        <v>1545</v>
      </c>
      <c r="G1276">
        <v>1800</v>
      </c>
      <c r="H1276">
        <v>0</v>
      </c>
      <c r="I1276">
        <v>13.45</v>
      </c>
      <c r="J1276">
        <v>15.45</v>
      </c>
      <c r="K1276">
        <v>18</v>
      </c>
      <c r="L1276">
        <v>0</v>
      </c>
    </row>
    <row r="1277" spans="1:12" x14ac:dyDescent="0.25">
      <c r="A1277">
        <v>28539011</v>
      </c>
      <c r="C1277">
        <v>0</v>
      </c>
      <c r="D1277" t="s">
        <v>9816</v>
      </c>
      <c r="E1277">
        <v>1345</v>
      </c>
      <c r="F1277">
        <v>1659</v>
      </c>
      <c r="G1277">
        <v>1800</v>
      </c>
      <c r="H1277">
        <v>0</v>
      </c>
      <c r="I1277">
        <v>13.45</v>
      </c>
      <c r="J1277">
        <v>16.59</v>
      </c>
      <c r="K1277">
        <v>18</v>
      </c>
      <c r="L1277">
        <v>0</v>
      </c>
    </row>
    <row r="1278" spans="1:12" x14ac:dyDescent="0.25">
      <c r="A1278">
        <v>28539012</v>
      </c>
      <c r="C1278">
        <v>0</v>
      </c>
      <c r="D1278" t="s">
        <v>9817</v>
      </c>
      <c r="E1278">
        <v>1345</v>
      </c>
      <c r="F1278">
        <v>1545</v>
      </c>
      <c r="G1278">
        <v>1800</v>
      </c>
      <c r="H1278">
        <v>0</v>
      </c>
      <c r="I1278">
        <v>13.45</v>
      </c>
      <c r="J1278">
        <v>15.45</v>
      </c>
      <c r="K1278">
        <v>18</v>
      </c>
      <c r="L1278">
        <v>0</v>
      </c>
    </row>
    <row r="1279" spans="1:12" x14ac:dyDescent="0.25">
      <c r="A1279">
        <v>28539013</v>
      </c>
      <c r="C1279">
        <v>0</v>
      </c>
      <c r="D1279" t="s">
        <v>9818</v>
      </c>
      <c r="E1279">
        <v>1345</v>
      </c>
      <c r="F1279">
        <v>1545</v>
      </c>
      <c r="G1279">
        <v>1800</v>
      </c>
      <c r="H1279">
        <v>0</v>
      </c>
      <c r="I1279">
        <v>13.45</v>
      </c>
      <c r="J1279">
        <v>15.45</v>
      </c>
      <c r="K1279">
        <v>18</v>
      </c>
      <c r="L1279">
        <v>0</v>
      </c>
    </row>
    <row r="1280" spans="1:12" x14ac:dyDescent="0.25">
      <c r="A1280">
        <v>28539019</v>
      </c>
      <c r="C1280">
        <v>0</v>
      </c>
      <c r="D1280" t="s">
        <v>12639</v>
      </c>
      <c r="E1280">
        <v>1345</v>
      </c>
      <c r="F1280">
        <v>1545</v>
      </c>
      <c r="G1280">
        <v>1800</v>
      </c>
      <c r="H1280">
        <v>0</v>
      </c>
      <c r="I1280">
        <v>13.45</v>
      </c>
      <c r="J1280">
        <v>15.45</v>
      </c>
      <c r="K1280">
        <v>18</v>
      </c>
      <c r="L1280">
        <v>0</v>
      </c>
    </row>
    <row r="1281" spans="1:12" x14ac:dyDescent="0.25">
      <c r="A1281">
        <v>28539020</v>
      </c>
      <c r="C1281">
        <v>0</v>
      </c>
      <c r="D1281" t="s">
        <v>3101</v>
      </c>
      <c r="E1281">
        <v>1345</v>
      </c>
      <c r="F1281">
        <v>1545</v>
      </c>
      <c r="G1281">
        <v>1800</v>
      </c>
      <c r="H1281">
        <v>0</v>
      </c>
      <c r="I1281">
        <v>13.45</v>
      </c>
      <c r="J1281">
        <v>15.45</v>
      </c>
      <c r="K1281">
        <v>18</v>
      </c>
      <c r="L1281">
        <v>0</v>
      </c>
    </row>
    <row r="1282" spans="1:12" x14ac:dyDescent="0.25">
      <c r="A1282">
        <v>28539030</v>
      </c>
      <c r="C1282">
        <v>0</v>
      </c>
      <c r="D1282" t="s">
        <v>3102</v>
      </c>
      <c r="E1282">
        <v>1345</v>
      </c>
      <c r="F1282">
        <v>1545</v>
      </c>
      <c r="G1282">
        <v>1800</v>
      </c>
      <c r="H1282">
        <v>0</v>
      </c>
      <c r="I1282">
        <v>13.45</v>
      </c>
      <c r="J1282">
        <v>15.45</v>
      </c>
      <c r="K1282">
        <v>18</v>
      </c>
      <c r="L1282">
        <v>0</v>
      </c>
    </row>
    <row r="1283" spans="1:12" x14ac:dyDescent="0.25">
      <c r="A1283">
        <v>28539090</v>
      </c>
      <c r="C1283">
        <v>0</v>
      </c>
      <c r="D1283" t="s">
        <v>12639</v>
      </c>
      <c r="E1283">
        <v>1345</v>
      </c>
      <c r="F1283">
        <v>1545</v>
      </c>
      <c r="G1283">
        <v>1800</v>
      </c>
      <c r="H1283">
        <v>0</v>
      </c>
      <c r="I1283">
        <v>13.45</v>
      </c>
      <c r="J1283">
        <v>15.45</v>
      </c>
      <c r="K1283">
        <v>18</v>
      </c>
      <c r="L1283">
        <v>0</v>
      </c>
    </row>
    <row r="1284" spans="1:12" x14ac:dyDescent="0.25">
      <c r="A1284">
        <v>28539090</v>
      </c>
      <c r="B1284">
        <v>1</v>
      </c>
      <c r="C1284">
        <v>0</v>
      </c>
      <c r="D1284" t="s">
        <v>6</v>
      </c>
      <c r="E1284">
        <v>1345</v>
      </c>
      <c r="F1284">
        <v>1545</v>
      </c>
      <c r="G1284">
        <v>1800</v>
      </c>
      <c r="H1284">
        <v>0</v>
      </c>
      <c r="I1284">
        <v>13.45</v>
      </c>
      <c r="J1284">
        <v>15.45</v>
      </c>
      <c r="K1284">
        <v>18</v>
      </c>
      <c r="L1284">
        <v>0</v>
      </c>
    </row>
    <row r="1285" spans="1:12" x14ac:dyDescent="0.25">
      <c r="A1285">
        <v>29011000</v>
      </c>
      <c r="C1285">
        <v>0</v>
      </c>
      <c r="D1285" t="s">
        <v>3103</v>
      </c>
      <c r="E1285">
        <v>1345</v>
      </c>
      <c r="F1285">
        <v>1545</v>
      </c>
      <c r="G1285">
        <v>400</v>
      </c>
      <c r="H1285">
        <v>0</v>
      </c>
      <c r="I1285">
        <v>13.45</v>
      </c>
      <c r="J1285">
        <v>15.45</v>
      </c>
      <c r="K1285">
        <v>4</v>
      </c>
      <c r="L1285">
        <v>0</v>
      </c>
    </row>
    <row r="1286" spans="1:12" x14ac:dyDescent="0.25">
      <c r="A1286">
        <v>29012100</v>
      </c>
      <c r="C1286">
        <v>0</v>
      </c>
      <c r="D1286" t="s">
        <v>3104</v>
      </c>
      <c r="E1286">
        <v>1345</v>
      </c>
      <c r="F1286">
        <v>1545</v>
      </c>
      <c r="G1286">
        <v>400</v>
      </c>
      <c r="H1286">
        <v>0</v>
      </c>
      <c r="I1286">
        <v>13.45</v>
      </c>
      <c r="J1286">
        <v>15.45</v>
      </c>
      <c r="K1286">
        <v>4</v>
      </c>
      <c r="L1286">
        <v>0</v>
      </c>
    </row>
    <row r="1287" spans="1:12" x14ac:dyDescent="0.25">
      <c r="A1287">
        <v>29012200</v>
      </c>
      <c r="C1287">
        <v>0</v>
      </c>
      <c r="D1287" t="s">
        <v>3105</v>
      </c>
      <c r="E1287">
        <v>1345</v>
      </c>
      <c r="F1287">
        <v>1545</v>
      </c>
      <c r="G1287">
        <v>400</v>
      </c>
      <c r="H1287">
        <v>0</v>
      </c>
      <c r="I1287">
        <v>13.45</v>
      </c>
      <c r="J1287">
        <v>15.45</v>
      </c>
      <c r="K1287">
        <v>4</v>
      </c>
      <c r="L1287">
        <v>0</v>
      </c>
    </row>
    <row r="1288" spans="1:12" x14ac:dyDescent="0.25">
      <c r="A1288">
        <v>29012300</v>
      </c>
      <c r="C1288">
        <v>0</v>
      </c>
      <c r="D1288" t="s">
        <v>3106</v>
      </c>
      <c r="E1288">
        <v>1345</v>
      </c>
      <c r="F1288">
        <v>1545</v>
      </c>
      <c r="G1288">
        <v>400</v>
      </c>
      <c r="H1288">
        <v>0</v>
      </c>
      <c r="I1288">
        <v>13.45</v>
      </c>
      <c r="J1288">
        <v>15.45</v>
      </c>
      <c r="K1288">
        <v>4</v>
      </c>
      <c r="L1288">
        <v>0</v>
      </c>
    </row>
    <row r="1289" spans="1:12" x14ac:dyDescent="0.25">
      <c r="A1289">
        <v>29012410</v>
      </c>
      <c r="C1289">
        <v>0</v>
      </c>
      <c r="D1289" t="s">
        <v>3107</v>
      </c>
      <c r="E1289">
        <v>1345</v>
      </c>
      <c r="F1289">
        <v>1545</v>
      </c>
      <c r="G1289">
        <v>400</v>
      </c>
      <c r="H1289">
        <v>0</v>
      </c>
      <c r="I1289">
        <v>13.45</v>
      </c>
      <c r="J1289">
        <v>15.45</v>
      </c>
      <c r="K1289">
        <v>4</v>
      </c>
      <c r="L1289">
        <v>0</v>
      </c>
    </row>
    <row r="1290" spans="1:12" x14ac:dyDescent="0.25">
      <c r="A1290">
        <v>29012420</v>
      </c>
      <c r="C1290">
        <v>0</v>
      </c>
      <c r="D1290" t="s">
        <v>3108</v>
      </c>
      <c r="E1290">
        <v>1345</v>
      </c>
      <c r="F1290">
        <v>1545</v>
      </c>
      <c r="G1290">
        <v>400</v>
      </c>
      <c r="H1290">
        <v>0</v>
      </c>
      <c r="I1290">
        <v>13.45</v>
      </c>
      <c r="J1290">
        <v>15.45</v>
      </c>
      <c r="K1290">
        <v>4</v>
      </c>
      <c r="L1290">
        <v>0</v>
      </c>
    </row>
    <row r="1291" spans="1:12" x14ac:dyDescent="0.25">
      <c r="A1291">
        <v>29012900</v>
      </c>
      <c r="C1291">
        <v>0</v>
      </c>
      <c r="D1291" t="s">
        <v>3109</v>
      </c>
      <c r="E1291">
        <v>1345</v>
      </c>
      <c r="F1291">
        <v>1545</v>
      </c>
      <c r="G1291">
        <v>400</v>
      </c>
      <c r="H1291">
        <v>0</v>
      </c>
      <c r="I1291">
        <v>13.45</v>
      </c>
      <c r="J1291">
        <v>15.45</v>
      </c>
      <c r="K1291">
        <v>4</v>
      </c>
      <c r="L1291">
        <v>0</v>
      </c>
    </row>
    <row r="1292" spans="1:12" x14ac:dyDescent="0.25">
      <c r="A1292">
        <v>29021100</v>
      </c>
      <c r="C1292">
        <v>0</v>
      </c>
      <c r="D1292" t="s">
        <v>3110</v>
      </c>
      <c r="E1292">
        <v>1345</v>
      </c>
      <c r="F1292">
        <v>1637</v>
      </c>
      <c r="G1292">
        <v>400</v>
      </c>
      <c r="H1292">
        <v>0</v>
      </c>
      <c r="I1292">
        <v>13.45</v>
      </c>
      <c r="J1292">
        <v>16.37</v>
      </c>
      <c r="K1292">
        <v>4</v>
      </c>
      <c r="L1292">
        <v>0</v>
      </c>
    </row>
    <row r="1293" spans="1:12" x14ac:dyDescent="0.25">
      <c r="A1293">
        <v>29021910</v>
      </c>
      <c r="C1293">
        <v>0</v>
      </c>
      <c r="D1293" t="s">
        <v>53</v>
      </c>
      <c r="E1293">
        <v>1345</v>
      </c>
      <c r="F1293">
        <v>1545</v>
      </c>
      <c r="G1293">
        <v>400</v>
      </c>
      <c r="H1293">
        <v>0</v>
      </c>
      <c r="I1293">
        <v>13.45</v>
      </c>
      <c r="J1293">
        <v>15.45</v>
      </c>
      <c r="K1293">
        <v>4</v>
      </c>
      <c r="L1293">
        <v>0</v>
      </c>
    </row>
    <row r="1294" spans="1:12" x14ac:dyDescent="0.25">
      <c r="A1294">
        <v>29021990</v>
      </c>
      <c r="C1294">
        <v>0</v>
      </c>
      <c r="D1294" t="s">
        <v>3111</v>
      </c>
      <c r="E1294">
        <v>1345</v>
      </c>
      <c r="F1294">
        <v>1545</v>
      </c>
      <c r="G1294">
        <v>400</v>
      </c>
      <c r="H1294">
        <v>0</v>
      </c>
      <c r="I1294">
        <v>13.45</v>
      </c>
      <c r="J1294">
        <v>15.45</v>
      </c>
      <c r="K1294">
        <v>4</v>
      </c>
      <c r="L1294">
        <v>0</v>
      </c>
    </row>
    <row r="1295" spans="1:12" x14ac:dyDescent="0.25">
      <c r="A1295">
        <v>29022000</v>
      </c>
      <c r="C1295">
        <v>0</v>
      </c>
      <c r="D1295" t="s">
        <v>3112</v>
      </c>
      <c r="E1295">
        <v>1345</v>
      </c>
      <c r="F1295">
        <v>1593</v>
      </c>
      <c r="G1295">
        <v>400</v>
      </c>
      <c r="H1295">
        <v>0</v>
      </c>
      <c r="I1295">
        <v>13.45</v>
      </c>
      <c r="J1295">
        <v>15.93</v>
      </c>
      <c r="K1295">
        <v>4</v>
      </c>
      <c r="L1295">
        <v>0</v>
      </c>
    </row>
    <row r="1296" spans="1:12" x14ac:dyDescent="0.25">
      <c r="A1296">
        <v>29023000</v>
      </c>
      <c r="C1296">
        <v>0</v>
      </c>
      <c r="D1296" t="s">
        <v>3113</v>
      </c>
      <c r="E1296">
        <v>1345</v>
      </c>
      <c r="F1296">
        <v>1593</v>
      </c>
      <c r="G1296">
        <v>400</v>
      </c>
      <c r="H1296">
        <v>0</v>
      </c>
      <c r="I1296">
        <v>13.45</v>
      </c>
      <c r="J1296">
        <v>15.93</v>
      </c>
      <c r="K1296">
        <v>4</v>
      </c>
      <c r="L1296">
        <v>0</v>
      </c>
    </row>
    <row r="1297" spans="1:12" x14ac:dyDescent="0.25">
      <c r="A1297">
        <v>29024100</v>
      </c>
      <c r="C1297">
        <v>0</v>
      </c>
      <c r="D1297" t="s">
        <v>3114</v>
      </c>
      <c r="E1297">
        <v>1345</v>
      </c>
      <c r="F1297">
        <v>1593</v>
      </c>
      <c r="G1297">
        <v>400</v>
      </c>
      <c r="H1297">
        <v>0</v>
      </c>
      <c r="I1297">
        <v>13.45</v>
      </c>
      <c r="J1297">
        <v>15.93</v>
      </c>
      <c r="K1297">
        <v>4</v>
      </c>
      <c r="L1297">
        <v>0</v>
      </c>
    </row>
    <row r="1298" spans="1:12" x14ac:dyDescent="0.25">
      <c r="A1298">
        <v>29024200</v>
      </c>
      <c r="C1298">
        <v>0</v>
      </c>
      <c r="D1298" t="s">
        <v>3115</v>
      </c>
      <c r="E1298">
        <v>1345</v>
      </c>
      <c r="F1298">
        <v>1545</v>
      </c>
      <c r="G1298">
        <v>400</v>
      </c>
      <c r="H1298">
        <v>0</v>
      </c>
      <c r="I1298">
        <v>13.45</v>
      </c>
      <c r="J1298">
        <v>15.45</v>
      </c>
      <c r="K1298">
        <v>4</v>
      </c>
      <c r="L1298">
        <v>0</v>
      </c>
    </row>
    <row r="1299" spans="1:12" x14ac:dyDescent="0.25">
      <c r="A1299">
        <v>29024300</v>
      </c>
      <c r="C1299">
        <v>0</v>
      </c>
      <c r="D1299" t="s">
        <v>3116</v>
      </c>
      <c r="E1299">
        <v>1345</v>
      </c>
      <c r="F1299">
        <v>1545</v>
      </c>
      <c r="G1299">
        <v>400</v>
      </c>
      <c r="H1299">
        <v>0</v>
      </c>
      <c r="I1299">
        <v>13.45</v>
      </c>
      <c r="J1299">
        <v>15.45</v>
      </c>
      <c r="K1299">
        <v>4</v>
      </c>
      <c r="L1299">
        <v>0</v>
      </c>
    </row>
    <row r="1300" spans="1:12" x14ac:dyDescent="0.25">
      <c r="A1300">
        <v>29024400</v>
      </c>
      <c r="C1300">
        <v>0</v>
      </c>
      <c r="D1300" t="s">
        <v>3117</v>
      </c>
      <c r="E1300">
        <v>1345</v>
      </c>
      <c r="F1300">
        <v>1593</v>
      </c>
      <c r="G1300">
        <v>400</v>
      </c>
      <c r="H1300">
        <v>0</v>
      </c>
      <c r="I1300">
        <v>13.45</v>
      </c>
      <c r="J1300">
        <v>15.93</v>
      </c>
      <c r="K1300">
        <v>4</v>
      </c>
      <c r="L1300">
        <v>0</v>
      </c>
    </row>
    <row r="1301" spans="1:12" x14ac:dyDescent="0.25">
      <c r="A1301">
        <v>29025000</v>
      </c>
      <c r="C1301">
        <v>0</v>
      </c>
      <c r="D1301" t="s">
        <v>3118</v>
      </c>
      <c r="E1301">
        <v>1345</v>
      </c>
      <c r="F1301">
        <v>1659</v>
      </c>
      <c r="G1301">
        <v>400</v>
      </c>
      <c r="H1301">
        <v>0</v>
      </c>
      <c r="I1301">
        <v>13.45</v>
      </c>
      <c r="J1301">
        <v>16.59</v>
      </c>
      <c r="K1301">
        <v>4</v>
      </c>
      <c r="L1301">
        <v>0</v>
      </c>
    </row>
    <row r="1302" spans="1:12" x14ac:dyDescent="0.25">
      <c r="A1302">
        <v>29026000</v>
      </c>
      <c r="C1302">
        <v>0</v>
      </c>
      <c r="D1302" t="s">
        <v>3119</v>
      </c>
      <c r="E1302">
        <v>1345</v>
      </c>
      <c r="F1302">
        <v>1545</v>
      </c>
      <c r="G1302">
        <v>400</v>
      </c>
      <c r="H1302">
        <v>0</v>
      </c>
      <c r="I1302">
        <v>13.45</v>
      </c>
      <c r="J1302">
        <v>15.45</v>
      </c>
      <c r="K1302">
        <v>4</v>
      </c>
      <c r="L1302">
        <v>0</v>
      </c>
    </row>
    <row r="1303" spans="1:12" x14ac:dyDescent="0.25">
      <c r="A1303">
        <v>29027000</v>
      </c>
      <c r="C1303">
        <v>0</v>
      </c>
      <c r="D1303" t="s">
        <v>3120</v>
      </c>
      <c r="E1303">
        <v>1345</v>
      </c>
      <c r="F1303">
        <v>1637</v>
      </c>
      <c r="G1303">
        <v>400</v>
      </c>
      <c r="H1303">
        <v>0</v>
      </c>
      <c r="I1303">
        <v>13.45</v>
      </c>
      <c r="J1303">
        <v>16.37</v>
      </c>
      <c r="K1303">
        <v>4</v>
      </c>
      <c r="L1303">
        <v>0</v>
      </c>
    </row>
    <row r="1304" spans="1:12" x14ac:dyDescent="0.25">
      <c r="A1304">
        <v>29029010</v>
      </c>
      <c r="C1304">
        <v>0</v>
      </c>
      <c r="D1304" t="s">
        <v>3121</v>
      </c>
      <c r="E1304">
        <v>1345</v>
      </c>
      <c r="F1304">
        <v>1545</v>
      </c>
      <c r="G1304">
        <v>400</v>
      </c>
      <c r="H1304">
        <v>0</v>
      </c>
      <c r="I1304">
        <v>13.45</v>
      </c>
      <c r="J1304">
        <v>15.45</v>
      </c>
      <c r="K1304">
        <v>4</v>
      </c>
      <c r="L1304">
        <v>0</v>
      </c>
    </row>
    <row r="1305" spans="1:12" x14ac:dyDescent="0.25">
      <c r="A1305">
        <v>29029020</v>
      </c>
      <c r="C1305">
        <v>0</v>
      </c>
      <c r="D1305" t="s">
        <v>3122</v>
      </c>
      <c r="E1305">
        <v>1345</v>
      </c>
      <c r="F1305">
        <v>1545</v>
      </c>
      <c r="G1305">
        <v>400</v>
      </c>
      <c r="H1305">
        <v>0</v>
      </c>
      <c r="I1305">
        <v>13.45</v>
      </c>
      <c r="J1305">
        <v>15.45</v>
      </c>
      <c r="K1305">
        <v>4</v>
      </c>
      <c r="L1305">
        <v>0</v>
      </c>
    </row>
    <row r="1306" spans="1:12" x14ac:dyDescent="0.25">
      <c r="A1306">
        <v>29029030</v>
      </c>
      <c r="C1306">
        <v>0</v>
      </c>
      <c r="D1306" t="s">
        <v>54</v>
      </c>
      <c r="E1306">
        <v>1345</v>
      </c>
      <c r="F1306">
        <v>1545</v>
      </c>
      <c r="G1306">
        <v>400</v>
      </c>
      <c r="H1306">
        <v>0</v>
      </c>
      <c r="I1306">
        <v>13.45</v>
      </c>
      <c r="J1306">
        <v>15.45</v>
      </c>
      <c r="K1306">
        <v>4</v>
      </c>
      <c r="L1306">
        <v>0</v>
      </c>
    </row>
    <row r="1307" spans="1:12" x14ac:dyDescent="0.25">
      <c r="A1307">
        <v>29029040</v>
      </c>
      <c r="C1307">
        <v>0</v>
      </c>
      <c r="D1307" t="s">
        <v>3123</v>
      </c>
      <c r="E1307">
        <v>1345</v>
      </c>
      <c r="F1307">
        <v>1659</v>
      </c>
      <c r="G1307">
        <v>400</v>
      </c>
      <c r="H1307">
        <v>0</v>
      </c>
      <c r="I1307">
        <v>13.45</v>
      </c>
      <c r="J1307">
        <v>16.59</v>
      </c>
      <c r="K1307">
        <v>4</v>
      </c>
      <c r="L1307">
        <v>0</v>
      </c>
    </row>
    <row r="1308" spans="1:12" x14ac:dyDescent="0.25">
      <c r="A1308">
        <v>29029090</v>
      </c>
      <c r="C1308">
        <v>0</v>
      </c>
      <c r="D1308" t="s">
        <v>3124</v>
      </c>
      <c r="E1308">
        <v>1345</v>
      </c>
      <c r="F1308">
        <v>1545</v>
      </c>
      <c r="G1308">
        <v>400</v>
      </c>
      <c r="H1308">
        <v>0</v>
      </c>
      <c r="I1308">
        <v>13.45</v>
      </c>
      <c r="J1308">
        <v>15.45</v>
      </c>
      <c r="K1308">
        <v>4</v>
      </c>
      <c r="L1308">
        <v>0</v>
      </c>
    </row>
    <row r="1309" spans="1:12" x14ac:dyDescent="0.25">
      <c r="A1309">
        <v>29031110</v>
      </c>
      <c r="C1309">
        <v>0</v>
      </c>
      <c r="D1309" t="s">
        <v>3125</v>
      </c>
      <c r="E1309">
        <v>1345</v>
      </c>
      <c r="F1309">
        <v>1659</v>
      </c>
      <c r="G1309">
        <v>400</v>
      </c>
      <c r="H1309">
        <v>0</v>
      </c>
      <c r="I1309">
        <v>13.45</v>
      </c>
      <c r="J1309">
        <v>16.59</v>
      </c>
      <c r="K1309">
        <v>4</v>
      </c>
      <c r="L1309">
        <v>0</v>
      </c>
    </row>
    <row r="1310" spans="1:12" x14ac:dyDescent="0.25">
      <c r="A1310">
        <v>29031120</v>
      </c>
      <c r="C1310">
        <v>0</v>
      </c>
      <c r="D1310" t="s">
        <v>3126</v>
      </c>
      <c r="E1310">
        <v>1345</v>
      </c>
      <c r="F1310">
        <v>1659</v>
      </c>
      <c r="G1310">
        <v>400</v>
      </c>
      <c r="H1310">
        <v>0</v>
      </c>
      <c r="I1310">
        <v>13.45</v>
      </c>
      <c r="J1310">
        <v>16.59</v>
      </c>
      <c r="K1310">
        <v>4</v>
      </c>
      <c r="L1310">
        <v>0</v>
      </c>
    </row>
    <row r="1311" spans="1:12" x14ac:dyDescent="0.25">
      <c r="A1311">
        <v>29031200</v>
      </c>
      <c r="C1311">
        <v>0</v>
      </c>
      <c r="D1311" t="s">
        <v>3127</v>
      </c>
      <c r="E1311">
        <v>1345</v>
      </c>
      <c r="F1311">
        <v>1545</v>
      </c>
      <c r="G1311">
        <v>400</v>
      </c>
      <c r="H1311">
        <v>0</v>
      </c>
      <c r="I1311">
        <v>13.45</v>
      </c>
      <c r="J1311">
        <v>15.45</v>
      </c>
      <c r="K1311">
        <v>4</v>
      </c>
      <c r="L1311">
        <v>0</v>
      </c>
    </row>
    <row r="1312" spans="1:12" x14ac:dyDescent="0.25">
      <c r="A1312">
        <v>29031300</v>
      </c>
      <c r="C1312">
        <v>0</v>
      </c>
      <c r="D1312" t="s">
        <v>3128</v>
      </c>
      <c r="E1312">
        <v>1345</v>
      </c>
      <c r="F1312">
        <v>1545</v>
      </c>
      <c r="G1312">
        <v>400</v>
      </c>
      <c r="H1312">
        <v>0</v>
      </c>
      <c r="I1312">
        <v>13.45</v>
      </c>
      <c r="J1312">
        <v>15.45</v>
      </c>
      <c r="K1312">
        <v>4</v>
      </c>
      <c r="L1312">
        <v>0</v>
      </c>
    </row>
    <row r="1313" spans="1:12" x14ac:dyDescent="0.25">
      <c r="A1313">
        <v>29031400</v>
      </c>
      <c r="C1313">
        <v>0</v>
      </c>
      <c r="D1313" t="s">
        <v>3129</v>
      </c>
      <c r="E1313">
        <v>1345</v>
      </c>
      <c r="F1313">
        <v>1545</v>
      </c>
      <c r="G1313">
        <v>400</v>
      </c>
      <c r="H1313">
        <v>0</v>
      </c>
      <c r="I1313">
        <v>13.45</v>
      </c>
      <c r="J1313">
        <v>15.45</v>
      </c>
      <c r="K1313">
        <v>4</v>
      </c>
      <c r="L1313">
        <v>0</v>
      </c>
    </row>
    <row r="1314" spans="1:12" x14ac:dyDescent="0.25">
      <c r="A1314">
        <v>29031500</v>
      </c>
      <c r="C1314">
        <v>0</v>
      </c>
      <c r="D1314" t="s">
        <v>3130</v>
      </c>
      <c r="E1314">
        <v>1345</v>
      </c>
      <c r="F1314">
        <v>1545</v>
      </c>
      <c r="G1314">
        <v>400</v>
      </c>
      <c r="H1314">
        <v>0</v>
      </c>
      <c r="I1314">
        <v>13.45</v>
      </c>
      <c r="J1314">
        <v>15.45</v>
      </c>
      <c r="K1314">
        <v>4</v>
      </c>
      <c r="L1314">
        <v>0</v>
      </c>
    </row>
    <row r="1315" spans="1:12" x14ac:dyDescent="0.25">
      <c r="A1315">
        <v>29031910</v>
      </c>
      <c r="C1315">
        <v>0</v>
      </c>
      <c r="D1315" t="s">
        <v>3131</v>
      </c>
      <c r="E1315">
        <v>1345</v>
      </c>
      <c r="F1315">
        <v>1545</v>
      </c>
      <c r="G1315">
        <v>400</v>
      </c>
      <c r="H1315">
        <v>0</v>
      </c>
      <c r="I1315">
        <v>13.45</v>
      </c>
      <c r="J1315">
        <v>15.45</v>
      </c>
      <c r="K1315">
        <v>4</v>
      </c>
      <c r="L1315">
        <v>0</v>
      </c>
    </row>
    <row r="1316" spans="1:12" x14ac:dyDescent="0.25">
      <c r="A1316">
        <v>29031920</v>
      </c>
      <c r="C1316">
        <v>0</v>
      </c>
      <c r="D1316" t="s">
        <v>3132</v>
      </c>
      <c r="E1316">
        <v>1345</v>
      </c>
      <c r="F1316">
        <v>1545</v>
      </c>
      <c r="G1316">
        <v>400</v>
      </c>
      <c r="H1316">
        <v>0</v>
      </c>
      <c r="I1316">
        <v>13.45</v>
      </c>
      <c r="J1316">
        <v>15.45</v>
      </c>
      <c r="K1316">
        <v>4</v>
      </c>
      <c r="L1316">
        <v>0</v>
      </c>
    </row>
    <row r="1317" spans="1:12" x14ac:dyDescent="0.25">
      <c r="A1317">
        <v>29031990</v>
      </c>
      <c r="C1317">
        <v>0</v>
      </c>
      <c r="D1317" t="s">
        <v>3133</v>
      </c>
      <c r="E1317">
        <v>1345</v>
      </c>
      <c r="F1317">
        <v>1545</v>
      </c>
      <c r="G1317">
        <v>400</v>
      </c>
      <c r="H1317">
        <v>0</v>
      </c>
      <c r="I1317">
        <v>13.45</v>
      </c>
      <c r="J1317">
        <v>15.45</v>
      </c>
      <c r="K1317">
        <v>4</v>
      </c>
      <c r="L1317">
        <v>0</v>
      </c>
    </row>
    <row r="1318" spans="1:12" x14ac:dyDescent="0.25">
      <c r="A1318">
        <v>29032100</v>
      </c>
      <c r="C1318">
        <v>0</v>
      </c>
      <c r="D1318" t="s">
        <v>3134</v>
      </c>
      <c r="E1318">
        <v>1345</v>
      </c>
      <c r="F1318">
        <v>1659</v>
      </c>
      <c r="G1318">
        <v>400</v>
      </c>
      <c r="H1318">
        <v>0</v>
      </c>
      <c r="I1318">
        <v>13.45</v>
      </c>
      <c r="J1318">
        <v>16.59</v>
      </c>
      <c r="K1318">
        <v>4</v>
      </c>
      <c r="L1318">
        <v>0</v>
      </c>
    </row>
    <row r="1319" spans="1:12" x14ac:dyDescent="0.25">
      <c r="A1319">
        <v>29032200</v>
      </c>
      <c r="C1319">
        <v>0</v>
      </c>
      <c r="D1319" t="s">
        <v>3135</v>
      </c>
      <c r="E1319">
        <v>1345</v>
      </c>
      <c r="F1319">
        <v>1545</v>
      </c>
      <c r="G1319">
        <v>400</v>
      </c>
      <c r="H1319">
        <v>0</v>
      </c>
      <c r="I1319">
        <v>13.45</v>
      </c>
      <c r="J1319">
        <v>15.45</v>
      </c>
      <c r="K1319">
        <v>4</v>
      </c>
      <c r="L1319">
        <v>0</v>
      </c>
    </row>
    <row r="1320" spans="1:12" x14ac:dyDescent="0.25">
      <c r="A1320">
        <v>29032300</v>
      </c>
      <c r="C1320">
        <v>0</v>
      </c>
      <c r="D1320" t="s">
        <v>3136</v>
      </c>
      <c r="E1320">
        <v>1345</v>
      </c>
      <c r="F1320">
        <v>1545</v>
      </c>
      <c r="G1320">
        <v>400</v>
      </c>
      <c r="H1320">
        <v>0</v>
      </c>
      <c r="I1320">
        <v>13.45</v>
      </c>
      <c r="J1320">
        <v>15.45</v>
      </c>
      <c r="K1320">
        <v>4</v>
      </c>
      <c r="L1320">
        <v>0</v>
      </c>
    </row>
    <row r="1321" spans="1:12" x14ac:dyDescent="0.25">
      <c r="A1321">
        <v>29032910</v>
      </c>
      <c r="C1321">
        <v>0</v>
      </c>
      <c r="D1321" t="s">
        <v>10411</v>
      </c>
      <c r="E1321">
        <v>1345</v>
      </c>
      <c r="F1321">
        <v>1545</v>
      </c>
      <c r="G1321">
        <v>400</v>
      </c>
      <c r="H1321">
        <v>0</v>
      </c>
      <c r="I1321">
        <v>13.45</v>
      </c>
      <c r="J1321">
        <v>15.45</v>
      </c>
      <c r="K1321">
        <v>4</v>
      </c>
      <c r="L1321">
        <v>0</v>
      </c>
    </row>
    <row r="1322" spans="1:12" x14ac:dyDescent="0.25">
      <c r="A1322">
        <v>29032990</v>
      </c>
      <c r="C1322">
        <v>0</v>
      </c>
      <c r="D1322" t="s">
        <v>6</v>
      </c>
      <c r="E1322">
        <v>1345</v>
      </c>
      <c r="F1322">
        <v>1545</v>
      </c>
      <c r="G1322">
        <v>400</v>
      </c>
      <c r="H1322">
        <v>0</v>
      </c>
      <c r="I1322">
        <v>13.45</v>
      </c>
      <c r="J1322">
        <v>15.45</v>
      </c>
      <c r="K1322">
        <v>4</v>
      </c>
      <c r="L1322">
        <v>0</v>
      </c>
    </row>
    <row r="1323" spans="1:12" x14ac:dyDescent="0.25">
      <c r="A1323">
        <v>29034100</v>
      </c>
      <c r="C1323">
        <v>0</v>
      </c>
      <c r="D1323" t="s">
        <v>12265</v>
      </c>
      <c r="E1323">
        <v>1345</v>
      </c>
      <c r="F1323">
        <v>1545</v>
      </c>
      <c r="G1323">
        <v>400</v>
      </c>
      <c r="H1323">
        <v>0</v>
      </c>
      <c r="I1323">
        <v>13.45</v>
      </c>
      <c r="J1323">
        <v>15.45</v>
      </c>
      <c r="K1323">
        <v>4</v>
      </c>
      <c r="L1323">
        <v>0</v>
      </c>
    </row>
    <row r="1324" spans="1:12" x14ac:dyDescent="0.25">
      <c r="A1324">
        <v>29034200</v>
      </c>
      <c r="C1324">
        <v>0</v>
      </c>
      <c r="D1324" t="s">
        <v>12266</v>
      </c>
      <c r="E1324">
        <v>1345</v>
      </c>
      <c r="F1324">
        <v>1545</v>
      </c>
      <c r="G1324">
        <v>400</v>
      </c>
      <c r="H1324">
        <v>0</v>
      </c>
      <c r="I1324">
        <v>13.45</v>
      </c>
      <c r="J1324">
        <v>15.45</v>
      </c>
      <c r="K1324">
        <v>4</v>
      </c>
      <c r="L1324">
        <v>0</v>
      </c>
    </row>
    <row r="1325" spans="1:12" x14ac:dyDescent="0.25">
      <c r="A1325">
        <v>29034300</v>
      </c>
      <c r="C1325">
        <v>0</v>
      </c>
      <c r="D1325" t="s">
        <v>12267</v>
      </c>
      <c r="E1325">
        <v>1345</v>
      </c>
      <c r="F1325">
        <v>1545</v>
      </c>
      <c r="G1325">
        <v>400</v>
      </c>
      <c r="H1325">
        <v>0</v>
      </c>
      <c r="I1325">
        <v>13.45</v>
      </c>
      <c r="J1325">
        <v>15.45</v>
      </c>
      <c r="K1325">
        <v>4</v>
      </c>
      <c r="L1325">
        <v>0</v>
      </c>
    </row>
    <row r="1326" spans="1:12" x14ac:dyDescent="0.25">
      <c r="A1326">
        <v>29034400</v>
      </c>
      <c r="C1326">
        <v>0</v>
      </c>
      <c r="D1326" t="s">
        <v>12268</v>
      </c>
      <c r="E1326">
        <v>1345</v>
      </c>
      <c r="F1326">
        <v>1545</v>
      </c>
      <c r="G1326">
        <v>400</v>
      </c>
      <c r="H1326">
        <v>0</v>
      </c>
      <c r="I1326">
        <v>13.45</v>
      </c>
      <c r="J1326">
        <v>15.45</v>
      </c>
      <c r="K1326">
        <v>4</v>
      </c>
      <c r="L1326">
        <v>0</v>
      </c>
    </row>
    <row r="1327" spans="1:12" x14ac:dyDescent="0.25">
      <c r="A1327">
        <v>29034510</v>
      </c>
      <c r="C1327">
        <v>0</v>
      </c>
      <c r="D1327" t="s">
        <v>12269</v>
      </c>
      <c r="E1327">
        <v>1345</v>
      </c>
      <c r="F1327">
        <v>1545</v>
      </c>
      <c r="G1327">
        <v>400</v>
      </c>
      <c r="H1327">
        <v>0</v>
      </c>
      <c r="I1327">
        <v>13.45</v>
      </c>
      <c r="J1327">
        <v>15.45</v>
      </c>
      <c r="K1327">
        <v>4</v>
      </c>
      <c r="L1327">
        <v>0</v>
      </c>
    </row>
    <row r="1328" spans="1:12" x14ac:dyDescent="0.25">
      <c r="A1328">
        <v>29034520</v>
      </c>
      <c r="C1328">
        <v>0</v>
      </c>
      <c r="D1328" t="s">
        <v>12270</v>
      </c>
      <c r="E1328">
        <v>1345</v>
      </c>
      <c r="F1328">
        <v>1545</v>
      </c>
      <c r="G1328">
        <v>400</v>
      </c>
      <c r="H1328">
        <v>0</v>
      </c>
      <c r="I1328">
        <v>13.45</v>
      </c>
      <c r="J1328">
        <v>15.45</v>
      </c>
      <c r="K1328">
        <v>4</v>
      </c>
      <c r="L1328">
        <v>0</v>
      </c>
    </row>
    <row r="1329" spans="1:12" x14ac:dyDescent="0.25">
      <c r="A1329">
        <v>29034600</v>
      </c>
      <c r="C1329">
        <v>0</v>
      </c>
      <c r="D1329" t="s">
        <v>12271</v>
      </c>
      <c r="E1329">
        <v>1345</v>
      </c>
      <c r="F1329">
        <v>1545</v>
      </c>
      <c r="G1329">
        <v>400</v>
      </c>
      <c r="H1329">
        <v>0</v>
      </c>
      <c r="I1329">
        <v>13.45</v>
      </c>
      <c r="J1329">
        <v>15.45</v>
      </c>
      <c r="K1329">
        <v>4</v>
      </c>
      <c r="L1329">
        <v>0</v>
      </c>
    </row>
    <row r="1330" spans="1:12" x14ac:dyDescent="0.25">
      <c r="A1330">
        <v>29034700</v>
      </c>
      <c r="C1330">
        <v>0</v>
      </c>
      <c r="D1330" t="s">
        <v>12272</v>
      </c>
      <c r="E1330">
        <v>1345</v>
      </c>
      <c r="F1330">
        <v>1545</v>
      </c>
      <c r="G1330">
        <v>400</v>
      </c>
      <c r="H1330">
        <v>0</v>
      </c>
      <c r="I1330">
        <v>13.45</v>
      </c>
      <c r="J1330">
        <v>15.45</v>
      </c>
      <c r="K1330">
        <v>4</v>
      </c>
      <c r="L1330">
        <v>0</v>
      </c>
    </row>
    <row r="1331" spans="1:12" x14ac:dyDescent="0.25">
      <c r="A1331">
        <v>29034800</v>
      </c>
      <c r="C1331">
        <v>0</v>
      </c>
      <c r="D1331" t="s">
        <v>12273</v>
      </c>
      <c r="E1331">
        <v>1345</v>
      </c>
      <c r="F1331">
        <v>1545</v>
      </c>
      <c r="G1331">
        <v>400</v>
      </c>
      <c r="H1331">
        <v>0</v>
      </c>
      <c r="I1331">
        <v>13.45</v>
      </c>
      <c r="J1331">
        <v>15.45</v>
      </c>
      <c r="K1331">
        <v>4</v>
      </c>
      <c r="L1331">
        <v>0</v>
      </c>
    </row>
    <row r="1332" spans="1:12" x14ac:dyDescent="0.25">
      <c r="A1332">
        <v>29034900</v>
      </c>
      <c r="C1332">
        <v>0</v>
      </c>
      <c r="D1332" t="s">
        <v>12274</v>
      </c>
      <c r="E1332">
        <v>1345</v>
      </c>
      <c r="F1332">
        <v>1545</v>
      </c>
      <c r="G1332">
        <v>400</v>
      </c>
      <c r="H1332">
        <v>0</v>
      </c>
      <c r="I1332">
        <v>13.45</v>
      </c>
      <c r="J1332">
        <v>15.45</v>
      </c>
      <c r="K1332">
        <v>4</v>
      </c>
      <c r="L1332">
        <v>0</v>
      </c>
    </row>
    <row r="1333" spans="1:12" x14ac:dyDescent="0.25">
      <c r="A1333">
        <v>29035100</v>
      </c>
      <c r="C1333">
        <v>0</v>
      </c>
      <c r="D1333" t="s">
        <v>12275</v>
      </c>
      <c r="E1333">
        <v>1345</v>
      </c>
      <c r="F1333">
        <v>1545</v>
      </c>
      <c r="G1333">
        <v>400</v>
      </c>
      <c r="H1333">
        <v>0</v>
      </c>
      <c r="I1333">
        <v>13.45</v>
      </c>
      <c r="J1333">
        <v>15.45</v>
      </c>
      <c r="K1333">
        <v>4</v>
      </c>
      <c r="L1333">
        <v>0</v>
      </c>
    </row>
    <row r="1334" spans="1:12" x14ac:dyDescent="0.25">
      <c r="A1334">
        <v>29035910</v>
      </c>
      <c r="C1334">
        <v>0</v>
      </c>
      <c r="D1334" t="s">
        <v>12276</v>
      </c>
      <c r="E1334">
        <v>1345</v>
      </c>
      <c r="F1334">
        <v>1545</v>
      </c>
      <c r="G1334">
        <v>400</v>
      </c>
      <c r="H1334">
        <v>0</v>
      </c>
      <c r="I1334">
        <v>13.45</v>
      </c>
      <c r="J1334">
        <v>15.45</v>
      </c>
      <c r="K1334">
        <v>4</v>
      </c>
      <c r="L1334">
        <v>0</v>
      </c>
    </row>
    <row r="1335" spans="1:12" x14ac:dyDescent="0.25">
      <c r="A1335">
        <v>29035990</v>
      </c>
      <c r="C1335">
        <v>0</v>
      </c>
      <c r="D1335" t="s">
        <v>12274</v>
      </c>
      <c r="E1335">
        <v>1345</v>
      </c>
      <c r="F1335">
        <v>1545</v>
      </c>
      <c r="G1335">
        <v>400</v>
      </c>
      <c r="H1335">
        <v>0</v>
      </c>
      <c r="I1335">
        <v>13.45</v>
      </c>
      <c r="J1335">
        <v>15.45</v>
      </c>
      <c r="K1335">
        <v>4</v>
      </c>
      <c r="L1335">
        <v>0</v>
      </c>
    </row>
    <row r="1336" spans="1:12" x14ac:dyDescent="0.25">
      <c r="A1336">
        <v>29036100</v>
      </c>
      <c r="C1336">
        <v>0</v>
      </c>
      <c r="D1336" t="s">
        <v>12277</v>
      </c>
      <c r="E1336">
        <v>1345</v>
      </c>
      <c r="F1336">
        <v>1545</v>
      </c>
      <c r="G1336">
        <v>400</v>
      </c>
      <c r="H1336">
        <v>0</v>
      </c>
      <c r="I1336">
        <v>13.45</v>
      </c>
      <c r="J1336">
        <v>15.45</v>
      </c>
      <c r="K1336">
        <v>4</v>
      </c>
      <c r="L1336">
        <v>0</v>
      </c>
    </row>
    <row r="1337" spans="1:12" x14ac:dyDescent="0.25">
      <c r="A1337">
        <v>29036200</v>
      </c>
      <c r="C1337">
        <v>0</v>
      </c>
      <c r="D1337" t="s">
        <v>12278</v>
      </c>
      <c r="E1337">
        <v>1345</v>
      </c>
      <c r="F1337">
        <v>1545</v>
      </c>
      <c r="G1337">
        <v>400</v>
      </c>
      <c r="H1337">
        <v>0</v>
      </c>
      <c r="I1337">
        <v>13.45</v>
      </c>
      <c r="J1337">
        <v>15.45</v>
      </c>
      <c r="K1337">
        <v>4</v>
      </c>
      <c r="L1337">
        <v>0</v>
      </c>
    </row>
    <row r="1338" spans="1:12" x14ac:dyDescent="0.25">
      <c r="A1338">
        <v>29036910</v>
      </c>
      <c r="C1338">
        <v>0</v>
      </c>
      <c r="D1338" t="s">
        <v>12279</v>
      </c>
      <c r="E1338">
        <v>1345</v>
      </c>
      <c r="F1338">
        <v>1545</v>
      </c>
      <c r="G1338">
        <v>400</v>
      </c>
      <c r="H1338">
        <v>0</v>
      </c>
      <c r="I1338">
        <v>13.45</v>
      </c>
      <c r="J1338">
        <v>15.45</v>
      </c>
      <c r="K1338">
        <v>4</v>
      </c>
      <c r="L1338">
        <v>0</v>
      </c>
    </row>
    <row r="1339" spans="1:12" x14ac:dyDescent="0.25">
      <c r="A1339">
        <v>29036920</v>
      </c>
      <c r="C1339">
        <v>0</v>
      </c>
      <c r="D1339" t="s">
        <v>12280</v>
      </c>
      <c r="E1339">
        <v>1345</v>
      </c>
      <c r="F1339">
        <v>1545</v>
      </c>
      <c r="G1339">
        <v>400</v>
      </c>
      <c r="H1339">
        <v>0</v>
      </c>
      <c r="I1339">
        <v>13.45</v>
      </c>
      <c r="J1339">
        <v>15.45</v>
      </c>
      <c r="K1339">
        <v>4</v>
      </c>
      <c r="L1339">
        <v>0</v>
      </c>
    </row>
    <row r="1340" spans="1:12" x14ac:dyDescent="0.25">
      <c r="A1340">
        <v>29036990</v>
      </c>
      <c r="C1340">
        <v>0</v>
      </c>
      <c r="D1340" t="s">
        <v>12274</v>
      </c>
      <c r="E1340">
        <v>1345</v>
      </c>
      <c r="F1340">
        <v>1545</v>
      </c>
      <c r="G1340">
        <v>400</v>
      </c>
      <c r="H1340">
        <v>0</v>
      </c>
      <c r="I1340">
        <v>13.45</v>
      </c>
      <c r="J1340">
        <v>15.45</v>
      </c>
      <c r="K1340">
        <v>4</v>
      </c>
      <c r="L1340">
        <v>0</v>
      </c>
    </row>
    <row r="1341" spans="1:12" x14ac:dyDescent="0.25">
      <c r="A1341">
        <v>29037100</v>
      </c>
      <c r="C1341">
        <v>0</v>
      </c>
      <c r="D1341" t="s">
        <v>3137</v>
      </c>
      <c r="E1341">
        <v>1345</v>
      </c>
      <c r="F1341">
        <v>1659</v>
      </c>
      <c r="G1341">
        <v>400</v>
      </c>
      <c r="H1341">
        <v>0</v>
      </c>
      <c r="I1341">
        <v>13.45</v>
      </c>
      <c r="J1341">
        <v>16.59</v>
      </c>
      <c r="K1341">
        <v>4</v>
      </c>
      <c r="L1341">
        <v>0</v>
      </c>
    </row>
    <row r="1342" spans="1:12" x14ac:dyDescent="0.25">
      <c r="A1342">
        <v>29037200</v>
      </c>
      <c r="C1342">
        <v>0</v>
      </c>
      <c r="D1342" t="s">
        <v>3138</v>
      </c>
      <c r="E1342">
        <v>1345</v>
      </c>
      <c r="F1342">
        <v>1545</v>
      </c>
      <c r="G1342">
        <v>400</v>
      </c>
      <c r="H1342">
        <v>0</v>
      </c>
      <c r="I1342">
        <v>13.45</v>
      </c>
      <c r="J1342">
        <v>15.45</v>
      </c>
      <c r="K1342">
        <v>4</v>
      </c>
      <c r="L1342">
        <v>0</v>
      </c>
    </row>
    <row r="1343" spans="1:12" x14ac:dyDescent="0.25">
      <c r="A1343">
        <v>29037300</v>
      </c>
      <c r="C1343">
        <v>0</v>
      </c>
      <c r="D1343" t="s">
        <v>3139</v>
      </c>
      <c r="E1343">
        <v>1345</v>
      </c>
      <c r="F1343">
        <v>1545</v>
      </c>
      <c r="G1343">
        <v>400</v>
      </c>
      <c r="H1343">
        <v>0</v>
      </c>
      <c r="I1343">
        <v>13.45</v>
      </c>
      <c r="J1343">
        <v>15.45</v>
      </c>
      <c r="K1343">
        <v>4</v>
      </c>
      <c r="L1343">
        <v>0</v>
      </c>
    </row>
    <row r="1344" spans="1:12" x14ac:dyDescent="0.25">
      <c r="A1344">
        <v>29037400</v>
      </c>
      <c r="C1344">
        <v>0</v>
      </c>
      <c r="D1344" t="s">
        <v>3140</v>
      </c>
      <c r="E1344">
        <v>1345</v>
      </c>
      <c r="F1344">
        <v>1545</v>
      </c>
      <c r="G1344">
        <v>400</v>
      </c>
      <c r="H1344">
        <v>0</v>
      </c>
      <c r="I1344">
        <v>13.45</v>
      </c>
      <c r="J1344">
        <v>15.45</v>
      </c>
      <c r="K1344">
        <v>4</v>
      </c>
      <c r="L1344">
        <v>0</v>
      </c>
    </row>
    <row r="1345" spans="1:12" x14ac:dyDescent="0.25">
      <c r="A1345">
        <v>29037500</v>
      </c>
      <c r="C1345">
        <v>0</v>
      </c>
      <c r="D1345" t="s">
        <v>3141</v>
      </c>
      <c r="E1345">
        <v>1345</v>
      </c>
      <c r="F1345">
        <v>1545</v>
      </c>
      <c r="G1345">
        <v>400</v>
      </c>
      <c r="H1345">
        <v>0</v>
      </c>
      <c r="I1345">
        <v>13.45</v>
      </c>
      <c r="J1345">
        <v>15.45</v>
      </c>
      <c r="K1345">
        <v>4</v>
      </c>
      <c r="L1345">
        <v>0</v>
      </c>
    </row>
    <row r="1346" spans="1:12" x14ac:dyDescent="0.25">
      <c r="A1346">
        <v>29037600</v>
      </c>
      <c r="C1346">
        <v>0</v>
      </c>
      <c r="D1346" t="s">
        <v>3142</v>
      </c>
      <c r="E1346">
        <v>1345</v>
      </c>
      <c r="F1346">
        <v>1545</v>
      </c>
      <c r="G1346">
        <v>400</v>
      </c>
      <c r="H1346">
        <v>0</v>
      </c>
      <c r="I1346">
        <v>13.45</v>
      </c>
      <c r="J1346">
        <v>15.45</v>
      </c>
      <c r="K1346">
        <v>4</v>
      </c>
      <c r="L1346">
        <v>0</v>
      </c>
    </row>
    <row r="1347" spans="1:12" x14ac:dyDescent="0.25">
      <c r="A1347">
        <v>29037711</v>
      </c>
      <c r="C1347">
        <v>0</v>
      </c>
      <c r="D1347" t="s">
        <v>3143</v>
      </c>
      <c r="E1347">
        <v>1345</v>
      </c>
      <c r="F1347">
        <v>1545</v>
      </c>
      <c r="G1347">
        <v>400</v>
      </c>
      <c r="H1347">
        <v>0</v>
      </c>
      <c r="I1347">
        <v>13.45</v>
      </c>
      <c r="J1347">
        <v>15.45</v>
      </c>
      <c r="K1347">
        <v>4</v>
      </c>
      <c r="L1347">
        <v>0</v>
      </c>
    </row>
    <row r="1348" spans="1:12" x14ac:dyDescent="0.25">
      <c r="A1348">
        <v>29037712</v>
      </c>
      <c r="C1348">
        <v>0</v>
      </c>
      <c r="D1348" t="s">
        <v>3144</v>
      </c>
      <c r="E1348">
        <v>1345</v>
      </c>
      <c r="F1348">
        <v>1545</v>
      </c>
      <c r="G1348">
        <v>400</v>
      </c>
      <c r="H1348">
        <v>0</v>
      </c>
      <c r="I1348">
        <v>13.45</v>
      </c>
      <c r="J1348">
        <v>15.45</v>
      </c>
      <c r="K1348">
        <v>4</v>
      </c>
      <c r="L1348">
        <v>0</v>
      </c>
    </row>
    <row r="1349" spans="1:12" x14ac:dyDescent="0.25">
      <c r="A1349">
        <v>29037713</v>
      </c>
      <c r="C1349">
        <v>0</v>
      </c>
      <c r="D1349" t="s">
        <v>3145</v>
      </c>
      <c r="E1349">
        <v>1345</v>
      </c>
      <c r="F1349">
        <v>1545</v>
      </c>
      <c r="G1349">
        <v>400</v>
      </c>
      <c r="H1349">
        <v>0</v>
      </c>
      <c r="I1349">
        <v>13.45</v>
      </c>
      <c r="J1349">
        <v>15.45</v>
      </c>
      <c r="K1349">
        <v>4</v>
      </c>
      <c r="L1349">
        <v>0</v>
      </c>
    </row>
    <row r="1350" spans="1:12" x14ac:dyDescent="0.25">
      <c r="A1350">
        <v>29037721</v>
      </c>
      <c r="C1350">
        <v>0</v>
      </c>
      <c r="D1350" t="s">
        <v>3146</v>
      </c>
      <c r="E1350">
        <v>1345</v>
      </c>
      <c r="F1350">
        <v>1545</v>
      </c>
      <c r="G1350">
        <v>400</v>
      </c>
      <c r="H1350">
        <v>0</v>
      </c>
      <c r="I1350">
        <v>13.45</v>
      </c>
      <c r="J1350">
        <v>15.45</v>
      </c>
      <c r="K1350">
        <v>4</v>
      </c>
      <c r="L1350">
        <v>0</v>
      </c>
    </row>
    <row r="1351" spans="1:12" x14ac:dyDescent="0.25">
      <c r="A1351">
        <v>29037722</v>
      </c>
      <c r="C1351">
        <v>0</v>
      </c>
      <c r="D1351" t="s">
        <v>3147</v>
      </c>
      <c r="E1351">
        <v>1345</v>
      </c>
      <c r="F1351">
        <v>1545</v>
      </c>
      <c r="G1351">
        <v>400</v>
      </c>
      <c r="H1351">
        <v>0</v>
      </c>
      <c r="I1351">
        <v>13.45</v>
      </c>
      <c r="J1351">
        <v>15.45</v>
      </c>
      <c r="K1351">
        <v>4</v>
      </c>
      <c r="L1351">
        <v>0</v>
      </c>
    </row>
    <row r="1352" spans="1:12" x14ac:dyDescent="0.25">
      <c r="A1352">
        <v>29037723</v>
      </c>
      <c r="C1352">
        <v>0</v>
      </c>
      <c r="D1352" t="s">
        <v>3148</v>
      </c>
      <c r="E1352">
        <v>1345</v>
      </c>
      <c r="F1352">
        <v>1545</v>
      </c>
      <c r="G1352">
        <v>400</v>
      </c>
      <c r="H1352">
        <v>0</v>
      </c>
      <c r="I1352">
        <v>13.45</v>
      </c>
      <c r="J1352">
        <v>15.45</v>
      </c>
      <c r="K1352">
        <v>4</v>
      </c>
      <c r="L1352">
        <v>0</v>
      </c>
    </row>
    <row r="1353" spans="1:12" x14ac:dyDescent="0.25">
      <c r="A1353">
        <v>29037724</v>
      </c>
      <c r="C1353">
        <v>0</v>
      </c>
      <c r="D1353" t="s">
        <v>3149</v>
      </c>
      <c r="E1353">
        <v>1345</v>
      </c>
      <c r="F1353">
        <v>1545</v>
      </c>
      <c r="G1353">
        <v>400</v>
      </c>
      <c r="H1353">
        <v>0</v>
      </c>
      <c r="I1353">
        <v>13.45</v>
      </c>
      <c r="J1353">
        <v>15.45</v>
      </c>
      <c r="K1353">
        <v>4</v>
      </c>
      <c r="L1353">
        <v>0</v>
      </c>
    </row>
    <row r="1354" spans="1:12" x14ac:dyDescent="0.25">
      <c r="A1354">
        <v>29037731</v>
      </c>
      <c r="C1354">
        <v>0</v>
      </c>
      <c r="D1354" t="s">
        <v>3150</v>
      </c>
      <c r="E1354">
        <v>1345</v>
      </c>
      <c r="F1354">
        <v>1545</v>
      </c>
      <c r="G1354">
        <v>400</v>
      </c>
      <c r="H1354">
        <v>0</v>
      </c>
      <c r="I1354">
        <v>13.45</v>
      </c>
      <c r="J1354">
        <v>15.45</v>
      </c>
      <c r="K1354">
        <v>4</v>
      </c>
      <c r="L1354">
        <v>0</v>
      </c>
    </row>
    <row r="1355" spans="1:12" x14ac:dyDescent="0.25">
      <c r="A1355">
        <v>29037732</v>
      </c>
      <c r="C1355">
        <v>0</v>
      </c>
      <c r="D1355" t="s">
        <v>3151</v>
      </c>
      <c r="E1355">
        <v>1345</v>
      </c>
      <c r="F1355">
        <v>1545</v>
      </c>
      <c r="G1355">
        <v>400</v>
      </c>
      <c r="H1355">
        <v>0</v>
      </c>
      <c r="I1355">
        <v>13.45</v>
      </c>
      <c r="J1355">
        <v>15.45</v>
      </c>
      <c r="K1355">
        <v>4</v>
      </c>
      <c r="L1355">
        <v>0</v>
      </c>
    </row>
    <row r="1356" spans="1:12" x14ac:dyDescent="0.25">
      <c r="A1356">
        <v>29037733</v>
      </c>
      <c r="C1356">
        <v>0</v>
      </c>
      <c r="D1356" t="s">
        <v>3152</v>
      </c>
      <c r="E1356">
        <v>1345</v>
      </c>
      <c r="F1356">
        <v>1545</v>
      </c>
      <c r="G1356">
        <v>400</v>
      </c>
      <c r="H1356">
        <v>0</v>
      </c>
      <c r="I1356">
        <v>13.45</v>
      </c>
      <c r="J1356">
        <v>15.45</v>
      </c>
      <c r="K1356">
        <v>4</v>
      </c>
      <c r="L1356">
        <v>0</v>
      </c>
    </row>
    <row r="1357" spans="1:12" x14ac:dyDescent="0.25">
      <c r="A1357">
        <v>29037734</v>
      </c>
      <c r="C1357">
        <v>0</v>
      </c>
      <c r="D1357" t="s">
        <v>3153</v>
      </c>
      <c r="E1357">
        <v>1345</v>
      </c>
      <c r="F1357">
        <v>1545</v>
      </c>
      <c r="G1357">
        <v>400</v>
      </c>
      <c r="H1357">
        <v>0</v>
      </c>
      <c r="I1357">
        <v>13.45</v>
      </c>
      <c r="J1357">
        <v>15.45</v>
      </c>
      <c r="K1357">
        <v>4</v>
      </c>
      <c r="L1357">
        <v>0</v>
      </c>
    </row>
    <row r="1358" spans="1:12" x14ac:dyDescent="0.25">
      <c r="A1358">
        <v>29037735</v>
      </c>
      <c r="C1358">
        <v>0</v>
      </c>
      <c r="D1358" t="s">
        <v>3154</v>
      </c>
      <c r="E1358">
        <v>1345</v>
      </c>
      <c r="F1358">
        <v>1545</v>
      </c>
      <c r="G1358">
        <v>400</v>
      </c>
      <c r="H1358">
        <v>0</v>
      </c>
      <c r="I1358">
        <v>13.45</v>
      </c>
      <c r="J1358">
        <v>15.45</v>
      </c>
      <c r="K1358">
        <v>4</v>
      </c>
      <c r="L1358">
        <v>0</v>
      </c>
    </row>
    <row r="1359" spans="1:12" x14ac:dyDescent="0.25">
      <c r="A1359">
        <v>29037736</v>
      </c>
      <c r="C1359">
        <v>0</v>
      </c>
      <c r="D1359" t="s">
        <v>3155</v>
      </c>
      <c r="E1359">
        <v>1345</v>
      </c>
      <c r="F1359">
        <v>1545</v>
      </c>
      <c r="G1359">
        <v>400</v>
      </c>
      <c r="H1359">
        <v>0</v>
      </c>
      <c r="I1359">
        <v>13.45</v>
      </c>
      <c r="J1359">
        <v>15.45</v>
      </c>
      <c r="K1359">
        <v>4</v>
      </c>
      <c r="L1359">
        <v>0</v>
      </c>
    </row>
    <row r="1360" spans="1:12" x14ac:dyDescent="0.25">
      <c r="A1360">
        <v>29037737</v>
      </c>
      <c r="C1360">
        <v>0</v>
      </c>
      <c r="D1360" t="s">
        <v>3156</v>
      </c>
      <c r="E1360">
        <v>1345</v>
      </c>
      <c r="F1360">
        <v>1545</v>
      </c>
      <c r="G1360">
        <v>400</v>
      </c>
      <c r="H1360">
        <v>0</v>
      </c>
      <c r="I1360">
        <v>13.45</v>
      </c>
      <c r="J1360">
        <v>15.45</v>
      </c>
      <c r="K1360">
        <v>4</v>
      </c>
      <c r="L1360">
        <v>0</v>
      </c>
    </row>
    <row r="1361" spans="1:12" x14ac:dyDescent="0.25">
      <c r="A1361">
        <v>29037790</v>
      </c>
      <c r="C1361">
        <v>0</v>
      </c>
      <c r="D1361" t="s">
        <v>3157</v>
      </c>
      <c r="E1361">
        <v>1345</v>
      </c>
      <c r="F1361">
        <v>1545</v>
      </c>
      <c r="G1361">
        <v>400</v>
      </c>
      <c r="H1361">
        <v>0</v>
      </c>
      <c r="I1361">
        <v>13.45</v>
      </c>
      <c r="J1361">
        <v>15.45</v>
      </c>
      <c r="K1361">
        <v>4</v>
      </c>
      <c r="L1361">
        <v>0</v>
      </c>
    </row>
    <row r="1362" spans="1:12" x14ac:dyDescent="0.25">
      <c r="A1362">
        <v>29037800</v>
      </c>
      <c r="C1362">
        <v>0</v>
      </c>
      <c r="D1362" t="s">
        <v>3158</v>
      </c>
      <c r="E1362">
        <v>1345</v>
      </c>
      <c r="F1362">
        <v>1545</v>
      </c>
      <c r="G1362">
        <v>400</v>
      </c>
      <c r="H1362">
        <v>0</v>
      </c>
      <c r="I1362">
        <v>13.45</v>
      </c>
      <c r="J1362">
        <v>15.45</v>
      </c>
      <c r="K1362">
        <v>4</v>
      </c>
      <c r="L1362">
        <v>0</v>
      </c>
    </row>
    <row r="1363" spans="1:12" x14ac:dyDescent="0.25">
      <c r="A1363">
        <v>29037911</v>
      </c>
      <c r="C1363">
        <v>0</v>
      </c>
      <c r="D1363" t="s">
        <v>3159</v>
      </c>
      <c r="E1363">
        <v>1345</v>
      </c>
      <c r="F1363">
        <v>1545</v>
      </c>
      <c r="G1363">
        <v>400</v>
      </c>
      <c r="H1363">
        <v>0</v>
      </c>
      <c r="I1363">
        <v>13.45</v>
      </c>
      <c r="J1363">
        <v>15.45</v>
      </c>
      <c r="K1363">
        <v>4</v>
      </c>
      <c r="L1363">
        <v>0</v>
      </c>
    </row>
    <row r="1364" spans="1:12" x14ac:dyDescent="0.25">
      <c r="A1364">
        <v>29037912</v>
      </c>
      <c r="C1364">
        <v>0</v>
      </c>
      <c r="D1364" t="s">
        <v>3160</v>
      </c>
      <c r="E1364">
        <v>1345</v>
      </c>
      <c r="F1364">
        <v>1545</v>
      </c>
      <c r="G1364">
        <v>400</v>
      </c>
      <c r="H1364">
        <v>0</v>
      </c>
      <c r="I1364">
        <v>13.45</v>
      </c>
      <c r="J1364">
        <v>15.45</v>
      </c>
      <c r="K1364">
        <v>4</v>
      </c>
      <c r="L1364">
        <v>0</v>
      </c>
    </row>
    <row r="1365" spans="1:12" x14ac:dyDescent="0.25">
      <c r="A1365">
        <v>29037919</v>
      </c>
      <c r="C1365">
        <v>0</v>
      </c>
      <c r="D1365" t="s">
        <v>3161</v>
      </c>
      <c r="E1365">
        <v>1345</v>
      </c>
      <c r="F1365">
        <v>1545</v>
      </c>
      <c r="G1365">
        <v>400</v>
      </c>
      <c r="H1365">
        <v>0</v>
      </c>
      <c r="I1365">
        <v>13.45</v>
      </c>
      <c r="J1365">
        <v>15.45</v>
      </c>
      <c r="K1365">
        <v>4</v>
      </c>
      <c r="L1365">
        <v>0</v>
      </c>
    </row>
    <row r="1366" spans="1:12" x14ac:dyDescent="0.25">
      <c r="A1366">
        <v>29037920</v>
      </c>
      <c r="C1366">
        <v>0</v>
      </c>
      <c r="D1366" t="s">
        <v>3162</v>
      </c>
      <c r="E1366">
        <v>1345</v>
      </c>
      <c r="F1366">
        <v>1545</v>
      </c>
      <c r="G1366">
        <v>400</v>
      </c>
      <c r="H1366">
        <v>0</v>
      </c>
      <c r="I1366">
        <v>13.45</v>
      </c>
      <c r="J1366">
        <v>15.45</v>
      </c>
      <c r="K1366">
        <v>4</v>
      </c>
      <c r="L1366">
        <v>0</v>
      </c>
    </row>
    <row r="1367" spans="1:12" x14ac:dyDescent="0.25">
      <c r="A1367">
        <v>29037931</v>
      </c>
      <c r="C1367">
        <v>0</v>
      </c>
      <c r="D1367" t="s">
        <v>3163</v>
      </c>
      <c r="E1367">
        <v>1345</v>
      </c>
      <c r="F1367">
        <v>1545</v>
      </c>
      <c r="G1367">
        <v>400</v>
      </c>
      <c r="H1367">
        <v>0</v>
      </c>
      <c r="I1367">
        <v>13.45</v>
      </c>
      <c r="J1367">
        <v>15.45</v>
      </c>
      <c r="K1367">
        <v>4</v>
      </c>
      <c r="L1367">
        <v>0</v>
      </c>
    </row>
    <row r="1368" spans="1:12" x14ac:dyDescent="0.25">
      <c r="A1368">
        <v>29037939</v>
      </c>
      <c r="C1368">
        <v>0</v>
      </c>
      <c r="D1368" t="s">
        <v>3164</v>
      </c>
      <c r="E1368">
        <v>1345</v>
      </c>
      <c r="F1368">
        <v>1545</v>
      </c>
      <c r="G1368">
        <v>400</v>
      </c>
      <c r="H1368">
        <v>0</v>
      </c>
      <c r="I1368">
        <v>13.45</v>
      </c>
      <c r="J1368">
        <v>15.45</v>
      </c>
      <c r="K1368">
        <v>4</v>
      </c>
      <c r="L1368">
        <v>0</v>
      </c>
    </row>
    <row r="1369" spans="1:12" x14ac:dyDescent="0.25">
      <c r="A1369">
        <v>29037990</v>
      </c>
      <c r="C1369">
        <v>0</v>
      </c>
      <c r="D1369" t="s">
        <v>3165</v>
      </c>
      <c r="E1369">
        <v>1345</v>
      </c>
      <c r="F1369">
        <v>1545</v>
      </c>
      <c r="G1369">
        <v>400</v>
      </c>
      <c r="H1369">
        <v>0</v>
      </c>
      <c r="I1369">
        <v>13.45</v>
      </c>
      <c r="J1369">
        <v>15.45</v>
      </c>
      <c r="K1369">
        <v>4</v>
      </c>
      <c r="L1369">
        <v>0</v>
      </c>
    </row>
    <row r="1370" spans="1:12" x14ac:dyDescent="0.25">
      <c r="A1370">
        <v>29038110</v>
      </c>
      <c r="C1370">
        <v>0</v>
      </c>
      <c r="D1370" t="s">
        <v>3166</v>
      </c>
      <c r="E1370">
        <v>1345</v>
      </c>
      <c r="F1370">
        <v>1545</v>
      </c>
      <c r="G1370">
        <v>400</v>
      </c>
      <c r="H1370">
        <v>0</v>
      </c>
      <c r="I1370">
        <v>13.45</v>
      </c>
      <c r="J1370">
        <v>15.45</v>
      </c>
      <c r="K1370">
        <v>4</v>
      </c>
      <c r="L1370">
        <v>0</v>
      </c>
    </row>
    <row r="1371" spans="1:12" x14ac:dyDescent="0.25">
      <c r="A1371">
        <v>29038120</v>
      </c>
      <c r="C1371">
        <v>0</v>
      </c>
      <c r="D1371" t="s">
        <v>10530</v>
      </c>
      <c r="E1371">
        <v>1345</v>
      </c>
      <c r="F1371">
        <v>1545</v>
      </c>
      <c r="G1371">
        <v>400</v>
      </c>
      <c r="H1371">
        <v>0</v>
      </c>
      <c r="I1371">
        <v>13.45</v>
      </c>
      <c r="J1371">
        <v>15.45</v>
      </c>
      <c r="K1371">
        <v>4</v>
      </c>
      <c r="L1371">
        <v>0</v>
      </c>
    </row>
    <row r="1372" spans="1:12" x14ac:dyDescent="0.25">
      <c r="A1372">
        <v>29038130</v>
      </c>
      <c r="C1372">
        <v>0</v>
      </c>
      <c r="D1372" t="s">
        <v>10531</v>
      </c>
      <c r="E1372">
        <v>1345</v>
      </c>
      <c r="F1372">
        <v>1545</v>
      </c>
      <c r="G1372">
        <v>400</v>
      </c>
      <c r="H1372">
        <v>0</v>
      </c>
      <c r="I1372">
        <v>13.45</v>
      </c>
      <c r="J1372">
        <v>15.45</v>
      </c>
      <c r="K1372">
        <v>4</v>
      </c>
      <c r="L1372">
        <v>0</v>
      </c>
    </row>
    <row r="1373" spans="1:12" x14ac:dyDescent="0.25">
      <c r="A1373">
        <v>29038190</v>
      </c>
      <c r="C1373">
        <v>0</v>
      </c>
      <c r="D1373" t="s">
        <v>3167</v>
      </c>
      <c r="E1373">
        <v>1345</v>
      </c>
      <c r="F1373">
        <v>1545</v>
      </c>
      <c r="G1373">
        <v>400</v>
      </c>
      <c r="H1373">
        <v>0</v>
      </c>
      <c r="I1373">
        <v>13.45</v>
      </c>
      <c r="J1373">
        <v>15.45</v>
      </c>
      <c r="K1373">
        <v>4</v>
      </c>
      <c r="L1373">
        <v>0</v>
      </c>
    </row>
    <row r="1374" spans="1:12" x14ac:dyDescent="0.25">
      <c r="A1374">
        <v>29038210</v>
      </c>
      <c r="C1374">
        <v>0</v>
      </c>
      <c r="D1374" t="s">
        <v>3168</v>
      </c>
      <c r="E1374">
        <v>1345</v>
      </c>
      <c r="F1374">
        <v>1545</v>
      </c>
      <c r="G1374">
        <v>400</v>
      </c>
      <c r="H1374">
        <v>0</v>
      </c>
      <c r="I1374">
        <v>13.45</v>
      </c>
      <c r="J1374">
        <v>15.45</v>
      </c>
      <c r="K1374">
        <v>4</v>
      </c>
      <c r="L1374">
        <v>0</v>
      </c>
    </row>
    <row r="1375" spans="1:12" x14ac:dyDescent="0.25">
      <c r="A1375">
        <v>29038220</v>
      </c>
      <c r="C1375">
        <v>0</v>
      </c>
      <c r="D1375" t="s">
        <v>55</v>
      </c>
      <c r="E1375">
        <v>1345</v>
      </c>
      <c r="F1375">
        <v>1545</v>
      </c>
      <c r="G1375">
        <v>400</v>
      </c>
      <c r="H1375">
        <v>0</v>
      </c>
      <c r="I1375">
        <v>13.45</v>
      </c>
      <c r="J1375">
        <v>15.45</v>
      </c>
      <c r="K1375">
        <v>4</v>
      </c>
      <c r="L1375">
        <v>0</v>
      </c>
    </row>
    <row r="1376" spans="1:12" x14ac:dyDescent="0.25">
      <c r="A1376">
        <v>29038230</v>
      </c>
      <c r="C1376">
        <v>0</v>
      </c>
      <c r="D1376" t="s">
        <v>3169</v>
      </c>
      <c r="E1376">
        <v>1345</v>
      </c>
      <c r="F1376">
        <v>1545</v>
      </c>
      <c r="G1376">
        <v>400</v>
      </c>
      <c r="H1376">
        <v>0</v>
      </c>
      <c r="I1376">
        <v>13.45</v>
      </c>
      <c r="J1376">
        <v>15.45</v>
      </c>
      <c r="K1376">
        <v>4</v>
      </c>
      <c r="L1376">
        <v>0</v>
      </c>
    </row>
    <row r="1377" spans="1:12" x14ac:dyDescent="0.25">
      <c r="A1377">
        <v>29038300</v>
      </c>
      <c r="C1377">
        <v>0</v>
      </c>
      <c r="D1377" t="s">
        <v>9819</v>
      </c>
      <c r="E1377">
        <v>1345</v>
      </c>
      <c r="F1377">
        <v>1545</v>
      </c>
      <c r="G1377">
        <v>400</v>
      </c>
      <c r="H1377">
        <v>0</v>
      </c>
      <c r="I1377">
        <v>13.45</v>
      </c>
      <c r="J1377">
        <v>15.45</v>
      </c>
      <c r="K1377">
        <v>4</v>
      </c>
      <c r="L1377">
        <v>0</v>
      </c>
    </row>
    <row r="1378" spans="1:12" x14ac:dyDescent="0.25">
      <c r="A1378">
        <v>29038910</v>
      </c>
      <c r="C1378">
        <v>0</v>
      </c>
      <c r="D1378" t="s">
        <v>10412</v>
      </c>
      <c r="E1378">
        <v>1345</v>
      </c>
      <c r="F1378">
        <v>1545</v>
      </c>
      <c r="G1378">
        <v>400</v>
      </c>
      <c r="H1378">
        <v>0</v>
      </c>
      <c r="I1378">
        <v>13.45</v>
      </c>
      <c r="J1378">
        <v>15.45</v>
      </c>
      <c r="K1378">
        <v>4</v>
      </c>
      <c r="L1378">
        <v>0</v>
      </c>
    </row>
    <row r="1379" spans="1:12" x14ac:dyDescent="0.25">
      <c r="A1379">
        <v>29038990</v>
      </c>
      <c r="C1379">
        <v>0</v>
      </c>
      <c r="D1379" t="s">
        <v>6</v>
      </c>
      <c r="E1379">
        <v>1345</v>
      </c>
      <c r="F1379">
        <v>1545</v>
      </c>
      <c r="G1379">
        <v>400</v>
      </c>
      <c r="H1379">
        <v>0</v>
      </c>
      <c r="I1379">
        <v>13.45</v>
      </c>
      <c r="J1379">
        <v>15.45</v>
      </c>
      <c r="K1379">
        <v>4</v>
      </c>
      <c r="L1379">
        <v>0</v>
      </c>
    </row>
    <row r="1380" spans="1:12" x14ac:dyDescent="0.25">
      <c r="A1380">
        <v>29039110</v>
      </c>
      <c r="C1380">
        <v>0</v>
      </c>
      <c r="D1380" t="s">
        <v>56</v>
      </c>
      <c r="E1380">
        <v>1345</v>
      </c>
      <c r="F1380">
        <v>1545</v>
      </c>
      <c r="G1380">
        <v>400</v>
      </c>
      <c r="H1380">
        <v>0</v>
      </c>
      <c r="I1380">
        <v>13.45</v>
      </c>
      <c r="J1380">
        <v>15.45</v>
      </c>
      <c r="K1380">
        <v>4</v>
      </c>
      <c r="L1380">
        <v>0</v>
      </c>
    </row>
    <row r="1381" spans="1:12" x14ac:dyDescent="0.25">
      <c r="A1381">
        <v>29039120</v>
      </c>
      <c r="C1381">
        <v>0</v>
      </c>
      <c r="D1381" t="s">
        <v>3170</v>
      </c>
      <c r="E1381">
        <v>1345</v>
      </c>
      <c r="F1381">
        <v>1545</v>
      </c>
      <c r="G1381">
        <v>400</v>
      </c>
      <c r="H1381">
        <v>0</v>
      </c>
      <c r="I1381">
        <v>13.45</v>
      </c>
      <c r="J1381">
        <v>15.45</v>
      </c>
      <c r="K1381">
        <v>4</v>
      </c>
      <c r="L1381">
        <v>0</v>
      </c>
    </row>
    <row r="1382" spans="1:12" x14ac:dyDescent="0.25">
      <c r="A1382">
        <v>29039130</v>
      </c>
      <c r="C1382">
        <v>0</v>
      </c>
      <c r="D1382" t="s">
        <v>3171</v>
      </c>
      <c r="E1382">
        <v>1345</v>
      </c>
      <c r="F1382">
        <v>1545</v>
      </c>
      <c r="G1382">
        <v>400</v>
      </c>
      <c r="H1382">
        <v>0</v>
      </c>
      <c r="I1382">
        <v>13.45</v>
      </c>
      <c r="J1382">
        <v>15.45</v>
      </c>
      <c r="K1382">
        <v>4</v>
      </c>
      <c r="L1382">
        <v>0</v>
      </c>
    </row>
    <row r="1383" spans="1:12" x14ac:dyDescent="0.25">
      <c r="A1383">
        <v>29039210</v>
      </c>
      <c r="C1383">
        <v>0</v>
      </c>
      <c r="D1383" t="s">
        <v>57</v>
      </c>
      <c r="E1383">
        <v>1345</v>
      </c>
      <c r="F1383">
        <v>1545</v>
      </c>
      <c r="G1383">
        <v>400</v>
      </c>
      <c r="H1383">
        <v>0</v>
      </c>
      <c r="I1383">
        <v>13.45</v>
      </c>
      <c r="J1383">
        <v>15.45</v>
      </c>
      <c r="K1383">
        <v>4</v>
      </c>
      <c r="L1383">
        <v>0</v>
      </c>
    </row>
    <row r="1384" spans="1:12" x14ac:dyDescent="0.25">
      <c r="A1384">
        <v>29039220</v>
      </c>
      <c r="C1384">
        <v>0</v>
      </c>
      <c r="D1384" t="s">
        <v>3172</v>
      </c>
      <c r="E1384">
        <v>1345</v>
      </c>
      <c r="F1384">
        <v>1545</v>
      </c>
      <c r="G1384">
        <v>400</v>
      </c>
      <c r="H1384">
        <v>0</v>
      </c>
      <c r="I1384">
        <v>13.45</v>
      </c>
      <c r="J1384">
        <v>15.45</v>
      </c>
      <c r="K1384">
        <v>4</v>
      </c>
      <c r="L1384">
        <v>0</v>
      </c>
    </row>
    <row r="1385" spans="1:12" x14ac:dyDescent="0.25">
      <c r="A1385">
        <v>29039300</v>
      </c>
      <c r="C1385">
        <v>0</v>
      </c>
      <c r="D1385" t="s">
        <v>9820</v>
      </c>
      <c r="E1385">
        <v>1345</v>
      </c>
      <c r="F1385">
        <v>1545</v>
      </c>
      <c r="G1385">
        <v>400</v>
      </c>
      <c r="H1385">
        <v>0</v>
      </c>
      <c r="I1385">
        <v>13.45</v>
      </c>
      <c r="J1385">
        <v>15.45</v>
      </c>
      <c r="K1385">
        <v>4</v>
      </c>
      <c r="L1385">
        <v>0</v>
      </c>
    </row>
    <row r="1386" spans="1:12" x14ac:dyDescent="0.25">
      <c r="A1386">
        <v>29039400</v>
      </c>
      <c r="C1386">
        <v>0</v>
      </c>
      <c r="D1386" t="s">
        <v>9821</v>
      </c>
      <c r="E1386">
        <v>1345</v>
      </c>
      <c r="F1386">
        <v>1545</v>
      </c>
      <c r="G1386">
        <v>400</v>
      </c>
      <c r="H1386">
        <v>0</v>
      </c>
      <c r="I1386">
        <v>13.45</v>
      </c>
      <c r="J1386">
        <v>15.45</v>
      </c>
      <c r="K1386">
        <v>4</v>
      </c>
      <c r="L1386">
        <v>0</v>
      </c>
    </row>
    <row r="1387" spans="1:12" x14ac:dyDescent="0.25">
      <c r="A1387">
        <v>29039911</v>
      </c>
      <c r="C1387">
        <v>0</v>
      </c>
      <c r="D1387" t="s">
        <v>58</v>
      </c>
      <c r="E1387">
        <v>1345</v>
      </c>
      <c r="F1387">
        <v>1545</v>
      </c>
      <c r="G1387">
        <v>400</v>
      </c>
      <c r="H1387">
        <v>0</v>
      </c>
      <c r="I1387">
        <v>13.45</v>
      </c>
      <c r="J1387">
        <v>15.45</v>
      </c>
      <c r="K1387">
        <v>4</v>
      </c>
      <c r="L1387">
        <v>0</v>
      </c>
    </row>
    <row r="1388" spans="1:12" x14ac:dyDescent="0.25">
      <c r="A1388">
        <v>29039912</v>
      </c>
      <c r="C1388">
        <v>0</v>
      </c>
      <c r="D1388" t="s">
        <v>3173</v>
      </c>
      <c r="E1388">
        <v>1345</v>
      </c>
      <c r="F1388">
        <v>1545</v>
      </c>
      <c r="G1388">
        <v>400</v>
      </c>
      <c r="H1388">
        <v>0</v>
      </c>
      <c r="I1388">
        <v>13.45</v>
      </c>
      <c r="J1388">
        <v>15.45</v>
      </c>
      <c r="K1388">
        <v>4</v>
      </c>
      <c r="L1388">
        <v>0</v>
      </c>
    </row>
    <row r="1389" spans="1:12" x14ac:dyDescent="0.25">
      <c r="A1389">
        <v>29039913</v>
      </c>
      <c r="C1389">
        <v>0</v>
      </c>
      <c r="D1389" t="s">
        <v>59</v>
      </c>
      <c r="E1389">
        <v>1345</v>
      </c>
      <c r="F1389">
        <v>1545</v>
      </c>
      <c r="G1389">
        <v>400</v>
      </c>
      <c r="H1389">
        <v>0</v>
      </c>
      <c r="I1389">
        <v>13.45</v>
      </c>
      <c r="J1389">
        <v>15.45</v>
      </c>
      <c r="K1389">
        <v>4</v>
      </c>
      <c r="L1389">
        <v>0</v>
      </c>
    </row>
    <row r="1390" spans="1:12" x14ac:dyDescent="0.25">
      <c r="A1390">
        <v>29039914</v>
      </c>
      <c r="C1390">
        <v>0</v>
      </c>
      <c r="D1390" t="s">
        <v>60</v>
      </c>
      <c r="E1390">
        <v>1345</v>
      </c>
      <c r="F1390">
        <v>1545</v>
      </c>
      <c r="G1390">
        <v>400</v>
      </c>
      <c r="H1390">
        <v>0</v>
      </c>
      <c r="I1390">
        <v>13.45</v>
      </c>
      <c r="J1390">
        <v>15.45</v>
      </c>
      <c r="K1390">
        <v>4</v>
      </c>
      <c r="L1390">
        <v>0</v>
      </c>
    </row>
    <row r="1391" spans="1:12" x14ac:dyDescent="0.25">
      <c r="A1391">
        <v>29039915</v>
      </c>
      <c r="C1391">
        <v>0</v>
      </c>
      <c r="D1391" t="s">
        <v>61</v>
      </c>
      <c r="E1391">
        <v>1345</v>
      </c>
      <c r="F1391">
        <v>1545</v>
      </c>
      <c r="G1391">
        <v>400</v>
      </c>
      <c r="H1391">
        <v>0</v>
      </c>
      <c r="I1391">
        <v>13.45</v>
      </c>
      <c r="J1391">
        <v>15.45</v>
      </c>
      <c r="K1391">
        <v>4</v>
      </c>
      <c r="L1391">
        <v>0</v>
      </c>
    </row>
    <row r="1392" spans="1:12" x14ac:dyDescent="0.25">
      <c r="A1392">
        <v>29039916</v>
      </c>
      <c r="C1392">
        <v>0</v>
      </c>
      <c r="D1392" t="s">
        <v>62</v>
      </c>
      <c r="E1392">
        <v>1345</v>
      </c>
      <c r="F1392">
        <v>1545</v>
      </c>
      <c r="G1392">
        <v>400</v>
      </c>
      <c r="H1392">
        <v>0</v>
      </c>
      <c r="I1392">
        <v>13.45</v>
      </c>
      <c r="J1392">
        <v>15.45</v>
      </c>
      <c r="K1392">
        <v>4</v>
      </c>
      <c r="L1392">
        <v>0</v>
      </c>
    </row>
    <row r="1393" spans="1:12" x14ac:dyDescent="0.25">
      <c r="A1393">
        <v>29039917</v>
      </c>
      <c r="C1393">
        <v>0</v>
      </c>
      <c r="D1393" t="s">
        <v>63</v>
      </c>
      <c r="E1393">
        <v>1345</v>
      </c>
      <c r="F1393">
        <v>1545</v>
      </c>
      <c r="G1393">
        <v>400</v>
      </c>
      <c r="H1393">
        <v>0</v>
      </c>
      <c r="I1393">
        <v>13.45</v>
      </c>
      <c r="J1393">
        <v>15.45</v>
      </c>
      <c r="K1393">
        <v>4</v>
      </c>
      <c r="L1393">
        <v>0</v>
      </c>
    </row>
    <row r="1394" spans="1:12" x14ac:dyDescent="0.25">
      <c r="A1394">
        <v>29039918</v>
      </c>
      <c r="C1394">
        <v>0</v>
      </c>
      <c r="D1394" t="s">
        <v>3174</v>
      </c>
      <c r="E1394">
        <v>1345</v>
      </c>
      <c r="F1394">
        <v>1545</v>
      </c>
      <c r="G1394">
        <v>400</v>
      </c>
      <c r="H1394">
        <v>0</v>
      </c>
      <c r="I1394">
        <v>13.45</v>
      </c>
      <c r="J1394">
        <v>15.45</v>
      </c>
      <c r="K1394">
        <v>4</v>
      </c>
      <c r="L1394">
        <v>0</v>
      </c>
    </row>
    <row r="1395" spans="1:12" x14ac:dyDescent="0.25">
      <c r="A1395">
        <v>29039919</v>
      </c>
      <c r="C1395">
        <v>0</v>
      </c>
      <c r="D1395" t="s">
        <v>3175</v>
      </c>
      <c r="E1395">
        <v>1345</v>
      </c>
      <c r="F1395">
        <v>1545</v>
      </c>
      <c r="G1395">
        <v>400</v>
      </c>
      <c r="H1395">
        <v>0</v>
      </c>
      <c r="I1395">
        <v>13.45</v>
      </c>
      <c r="J1395">
        <v>15.45</v>
      </c>
      <c r="K1395">
        <v>4</v>
      </c>
      <c r="L1395">
        <v>0</v>
      </c>
    </row>
    <row r="1396" spans="1:12" x14ac:dyDescent="0.25">
      <c r="A1396">
        <v>29039921</v>
      </c>
      <c r="C1396">
        <v>0</v>
      </c>
      <c r="D1396" t="s">
        <v>64</v>
      </c>
      <c r="E1396">
        <v>1345</v>
      </c>
      <c r="F1396">
        <v>1545</v>
      </c>
      <c r="G1396">
        <v>400</v>
      </c>
      <c r="H1396">
        <v>0</v>
      </c>
      <c r="I1396">
        <v>13.45</v>
      </c>
      <c r="J1396">
        <v>15.45</v>
      </c>
      <c r="K1396">
        <v>4</v>
      </c>
      <c r="L1396">
        <v>0</v>
      </c>
    </row>
    <row r="1397" spans="1:12" x14ac:dyDescent="0.25">
      <c r="A1397">
        <v>29039922</v>
      </c>
      <c r="C1397">
        <v>0</v>
      </c>
      <c r="D1397" t="s">
        <v>65</v>
      </c>
      <c r="E1397">
        <v>1345</v>
      </c>
      <c r="F1397">
        <v>1545</v>
      </c>
      <c r="G1397">
        <v>400</v>
      </c>
      <c r="H1397">
        <v>0</v>
      </c>
      <c r="I1397">
        <v>13.45</v>
      </c>
      <c r="J1397">
        <v>15.45</v>
      </c>
      <c r="K1397">
        <v>4</v>
      </c>
      <c r="L1397">
        <v>0</v>
      </c>
    </row>
    <row r="1398" spans="1:12" x14ac:dyDescent="0.25">
      <c r="A1398">
        <v>29039923</v>
      </c>
      <c r="C1398">
        <v>0</v>
      </c>
      <c r="D1398" t="s">
        <v>66</v>
      </c>
      <c r="E1398">
        <v>1345</v>
      </c>
      <c r="F1398">
        <v>1545</v>
      </c>
      <c r="G1398">
        <v>400</v>
      </c>
      <c r="H1398">
        <v>0</v>
      </c>
      <c r="I1398">
        <v>13.45</v>
      </c>
      <c r="J1398">
        <v>15.45</v>
      </c>
      <c r="K1398">
        <v>4</v>
      </c>
      <c r="L1398">
        <v>0</v>
      </c>
    </row>
    <row r="1399" spans="1:12" x14ac:dyDescent="0.25">
      <c r="A1399">
        <v>29039924</v>
      </c>
      <c r="C1399">
        <v>0</v>
      </c>
      <c r="D1399" t="s">
        <v>3176</v>
      </c>
      <c r="E1399">
        <v>1345</v>
      </c>
      <c r="F1399">
        <v>1545</v>
      </c>
      <c r="G1399">
        <v>400</v>
      </c>
      <c r="H1399">
        <v>0</v>
      </c>
      <c r="I1399">
        <v>13.45</v>
      </c>
      <c r="J1399">
        <v>15.45</v>
      </c>
      <c r="K1399">
        <v>4</v>
      </c>
      <c r="L1399">
        <v>0</v>
      </c>
    </row>
    <row r="1400" spans="1:12" x14ac:dyDescent="0.25">
      <c r="A1400">
        <v>29039929</v>
      </c>
      <c r="C1400">
        <v>0</v>
      </c>
      <c r="D1400" t="s">
        <v>3177</v>
      </c>
      <c r="E1400">
        <v>1345</v>
      </c>
      <c r="F1400">
        <v>1545</v>
      </c>
      <c r="G1400">
        <v>400</v>
      </c>
      <c r="H1400">
        <v>0</v>
      </c>
      <c r="I1400">
        <v>13.45</v>
      </c>
      <c r="J1400">
        <v>15.45</v>
      </c>
      <c r="K1400">
        <v>4</v>
      </c>
      <c r="L1400">
        <v>0</v>
      </c>
    </row>
    <row r="1401" spans="1:12" x14ac:dyDescent="0.25">
      <c r="A1401">
        <v>29039931</v>
      </c>
      <c r="C1401">
        <v>0</v>
      </c>
      <c r="D1401" t="s">
        <v>3178</v>
      </c>
      <c r="E1401">
        <v>1345</v>
      </c>
      <c r="F1401">
        <v>1545</v>
      </c>
      <c r="G1401">
        <v>400</v>
      </c>
      <c r="H1401">
        <v>0</v>
      </c>
      <c r="I1401">
        <v>13.45</v>
      </c>
      <c r="J1401">
        <v>15.45</v>
      </c>
      <c r="K1401">
        <v>4</v>
      </c>
      <c r="L1401">
        <v>0</v>
      </c>
    </row>
    <row r="1402" spans="1:12" x14ac:dyDescent="0.25">
      <c r="A1402">
        <v>29039939</v>
      </c>
      <c r="C1402">
        <v>0</v>
      </c>
      <c r="D1402" t="s">
        <v>3179</v>
      </c>
      <c r="E1402">
        <v>1345</v>
      </c>
      <c r="F1402">
        <v>1545</v>
      </c>
      <c r="G1402">
        <v>400</v>
      </c>
      <c r="H1402">
        <v>0</v>
      </c>
      <c r="I1402">
        <v>13.45</v>
      </c>
      <c r="J1402">
        <v>15.45</v>
      </c>
      <c r="K1402">
        <v>4</v>
      </c>
      <c r="L1402">
        <v>0</v>
      </c>
    </row>
    <row r="1403" spans="1:12" x14ac:dyDescent="0.25">
      <c r="A1403">
        <v>29039990</v>
      </c>
      <c r="C1403">
        <v>0</v>
      </c>
      <c r="D1403" t="s">
        <v>3180</v>
      </c>
      <c r="E1403">
        <v>1345</v>
      </c>
      <c r="F1403">
        <v>1545</v>
      </c>
      <c r="G1403">
        <v>400</v>
      </c>
      <c r="H1403">
        <v>0</v>
      </c>
      <c r="I1403">
        <v>13.45</v>
      </c>
      <c r="J1403">
        <v>15.45</v>
      </c>
      <c r="K1403">
        <v>4</v>
      </c>
      <c r="L1403">
        <v>0</v>
      </c>
    </row>
    <row r="1404" spans="1:12" x14ac:dyDescent="0.25">
      <c r="A1404">
        <v>29041011</v>
      </c>
      <c r="C1404">
        <v>0</v>
      </c>
      <c r="D1404" t="s">
        <v>3181</v>
      </c>
      <c r="E1404">
        <v>1345</v>
      </c>
      <c r="F1404">
        <v>1545</v>
      </c>
      <c r="G1404">
        <v>400</v>
      </c>
      <c r="H1404">
        <v>0</v>
      </c>
      <c r="I1404">
        <v>13.45</v>
      </c>
      <c r="J1404">
        <v>15.45</v>
      </c>
      <c r="K1404">
        <v>4</v>
      </c>
      <c r="L1404">
        <v>0</v>
      </c>
    </row>
    <row r="1405" spans="1:12" x14ac:dyDescent="0.25">
      <c r="A1405">
        <v>29041012</v>
      </c>
      <c r="C1405">
        <v>0</v>
      </c>
      <c r="D1405" t="s">
        <v>67</v>
      </c>
      <c r="E1405">
        <v>1345</v>
      </c>
      <c r="F1405">
        <v>1545</v>
      </c>
      <c r="G1405">
        <v>400</v>
      </c>
      <c r="H1405">
        <v>0</v>
      </c>
      <c r="I1405">
        <v>13.45</v>
      </c>
      <c r="J1405">
        <v>15.45</v>
      </c>
      <c r="K1405">
        <v>4</v>
      </c>
      <c r="L1405">
        <v>0</v>
      </c>
    </row>
    <row r="1406" spans="1:12" x14ac:dyDescent="0.25">
      <c r="A1406">
        <v>29041013</v>
      </c>
      <c r="C1406">
        <v>0</v>
      </c>
      <c r="D1406" t="s">
        <v>68</v>
      </c>
      <c r="E1406">
        <v>1345</v>
      </c>
      <c r="F1406">
        <v>1545</v>
      </c>
      <c r="G1406">
        <v>400</v>
      </c>
      <c r="H1406">
        <v>0</v>
      </c>
      <c r="I1406">
        <v>13.45</v>
      </c>
      <c r="J1406">
        <v>15.45</v>
      </c>
      <c r="K1406">
        <v>4</v>
      </c>
      <c r="L1406">
        <v>0</v>
      </c>
    </row>
    <row r="1407" spans="1:12" x14ac:dyDescent="0.25">
      <c r="A1407">
        <v>29041019</v>
      </c>
      <c r="C1407">
        <v>0</v>
      </c>
      <c r="D1407" t="s">
        <v>3182</v>
      </c>
      <c r="E1407">
        <v>1345</v>
      </c>
      <c r="F1407">
        <v>1637</v>
      </c>
      <c r="G1407">
        <v>400</v>
      </c>
      <c r="H1407">
        <v>0</v>
      </c>
      <c r="I1407">
        <v>13.45</v>
      </c>
      <c r="J1407">
        <v>16.37</v>
      </c>
      <c r="K1407">
        <v>4</v>
      </c>
      <c r="L1407">
        <v>0</v>
      </c>
    </row>
    <row r="1408" spans="1:12" x14ac:dyDescent="0.25">
      <c r="A1408">
        <v>29041020</v>
      </c>
      <c r="C1408">
        <v>0</v>
      </c>
      <c r="D1408" t="s">
        <v>3183</v>
      </c>
      <c r="E1408">
        <v>1345</v>
      </c>
      <c r="F1408">
        <v>1699</v>
      </c>
      <c r="G1408">
        <v>400</v>
      </c>
      <c r="H1408">
        <v>0</v>
      </c>
      <c r="I1408">
        <v>13.45</v>
      </c>
      <c r="J1408">
        <v>16.989999999999998</v>
      </c>
      <c r="K1408">
        <v>4</v>
      </c>
      <c r="L1408">
        <v>0</v>
      </c>
    </row>
    <row r="1409" spans="1:12" x14ac:dyDescent="0.25">
      <c r="A1409">
        <v>29041030</v>
      </c>
      <c r="C1409">
        <v>0</v>
      </c>
      <c r="D1409" t="s">
        <v>3184</v>
      </c>
      <c r="E1409">
        <v>1345</v>
      </c>
      <c r="F1409">
        <v>1699</v>
      </c>
      <c r="G1409">
        <v>400</v>
      </c>
      <c r="H1409">
        <v>0</v>
      </c>
      <c r="I1409">
        <v>13.45</v>
      </c>
      <c r="J1409">
        <v>16.989999999999998</v>
      </c>
      <c r="K1409">
        <v>4</v>
      </c>
      <c r="L1409">
        <v>0</v>
      </c>
    </row>
    <row r="1410" spans="1:12" x14ac:dyDescent="0.25">
      <c r="A1410">
        <v>29041040</v>
      </c>
      <c r="C1410">
        <v>0</v>
      </c>
      <c r="D1410" t="s">
        <v>3185</v>
      </c>
      <c r="E1410">
        <v>1345</v>
      </c>
      <c r="F1410">
        <v>1545</v>
      </c>
      <c r="G1410">
        <v>400</v>
      </c>
      <c r="H1410">
        <v>0</v>
      </c>
      <c r="I1410">
        <v>13.45</v>
      </c>
      <c r="J1410">
        <v>15.45</v>
      </c>
      <c r="K1410">
        <v>4</v>
      </c>
      <c r="L1410">
        <v>0</v>
      </c>
    </row>
    <row r="1411" spans="1:12" x14ac:dyDescent="0.25">
      <c r="A1411">
        <v>29041051</v>
      </c>
      <c r="C1411">
        <v>0</v>
      </c>
      <c r="D1411" t="s">
        <v>3186</v>
      </c>
      <c r="E1411">
        <v>1345</v>
      </c>
      <c r="F1411">
        <v>1699</v>
      </c>
      <c r="G1411">
        <v>400</v>
      </c>
      <c r="H1411">
        <v>0</v>
      </c>
      <c r="I1411">
        <v>13.45</v>
      </c>
      <c r="J1411">
        <v>16.989999999999998</v>
      </c>
      <c r="K1411">
        <v>4</v>
      </c>
      <c r="L1411">
        <v>0</v>
      </c>
    </row>
    <row r="1412" spans="1:12" x14ac:dyDescent="0.25">
      <c r="A1412">
        <v>29041052</v>
      </c>
      <c r="C1412">
        <v>0</v>
      </c>
      <c r="D1412" t="s">
        <v>3187</v>
      </c>
      <c r="E1412">
        <v>1345</v>
      </c>
      <c r="F1412">
        <v>1699</v>
      </c>
      <c r="G1412">
        <v>400</v>
      </c>
      <c r="H1412">
        <v>0</v>
      </c>
      <c r="I1412">
        <v>13.45</v>
      </c>
      <c r="J1412">
        <v>16.989999999999998</v>
      </c>
      <c r="K1412">
        <v>4</v>
      </c>
      <c r="L1412">
        <v>0</v>
      </c>
    </row>
    <row r="1413" spans="1:12" x14ac:dyDescent="0.25">
      <c r="A1413">
        <v>29041053</v>
      </c>
      <c r="C1413">
        <v>0</v>
      </c>
      <c r="D1413" t="s">
        <v>3188</v>
      </c>
      <c r="E1413">
        <v>1345</v>
      </c>
      <c r="F1413">
        <v>1545</v>
      </c>
      <c r="G1413">
        <v>400</v>
      </c>
      <c r="H1413">
        <v>0</v>
      </c>
      <c r="I1413">
        <v>13.45</v>
      </c>
      <c r="J1413">
        <v>15.45</v>
      </c>
      <c r="K1413">
        <v>4</v>
      </c>
      <c r="L1413">
        <v>0</v>
      </c>
    </row>
    <row r="1414" spans="1:12" x14ac:dyDescent="0.25">
      <c r="A1414">
        <v>29041059</v>
      </c>
      <c r="C1414">
        <v>0</v>
      </c>
      <c r="D1414" t="s">
        <v>3189</v>
      </c>
      <c r="E1414">
        <v>1345</v>
      </c>
      <c r="F1414">
        <v>1545</v>
      </c>
      <c r="G1414">
        <v>400</v>
      </c>
      <c r="H1414">
        <v>0</v>
      </c>
      <c r="I1414">
        <v>13.45</v>
      </c>
      <c r="J1414">
        <v>15.45</v>
      </c>
      <c r="K1414">
        <v>4</v>
      </c>
      <c r="L1414">
        <v>0</v>
      </c>
    </row>
    <row r="1415" spans="1:12" x14ac:dyDescent="0.25">
      <c r="A1415">
        <v>29041060</v>
      </c>
      <c r="C1415">
        <v>0</v>
      </c>
      <c r="D1415" t="s">
        <v>3190</v>
      </c>
      <c r="E1415">
        <v>1345</v>
      </c>
      <c r="F1415">
        <v>1545</v>
      </c>
      <c r="G1415">
        <v>400</v>
      </c>
      <c r="H1415">
        <v>0</v>
      </c>
      <c r="I1415">
        <v>13.45</v>
      </c>
      <c r="J1415">
        <v>15.45</v>
      </c>
      <c r="K1415">
        <v>4</v>
      </c>
      <c r="L1415">
        <v>0</v>
      </c>
    </row>
    <row r="1416" spans="1:12" x14ac:dyDescent="0.25">
      <c r="A1416">
        <v>29041090</v>
      </c>
      <c r="C1416">
        <v>0</v>
      </c>
      <c r="D1416" t="s">
        <v>3191</v>
      </c>
      <c r="E1416">
        <v>1345</v>
      </c>
      <c r="F1416">
        <v>1545</v>
      </c>
      <c r="G1416">
        <v>400</v>
      </c>
      <c r="H1416">
        <v>0</v>
      </c>
      <c r="I1416">
        <v>13.45</v>
      </c>
      <c r="J1416">
        <v>15.45</v>
      </c>
      <c r="K1416">
        <v>4</v>
      </c>
      <c r="L1416">
        <v>0</v>
      </c>
    </row>
    <row r="1417" spans="1:12" x14ac:dyDescent="0.25">
      <c r="A1417">
        <v>29042010</v>
      </c>
      <c r="C1417">
        <v>0</v>
      </c>
      <c r="D1417" t="s">
        <v>3192</v>
      </c>
      <c r="E1417">
        <v>1345</v>
      </c>
      <c r="F1417">
        <v>1545</v>
      </c>
      <c r="G1417">
        <v>400</v>
      </c>
      <c r="H1417">
        <v>0</v>
      </c>
      <c r="I1417">
        <v>13.45</v>
      </c>
      <c r="J1417">
        <v>15.45</v>
      </c>
      <c r="K1417">
        <v>4</v>
      </c>
      <c r="L1417">
        <v>0</v>
      </c>
    </row>
    <row r="1418" spans="1:12" x14ac:dyDescent="0.25">
      <c r="A1418">
        <v>29042020</v>
      </c>
      <c r="C1418">
        <v>0</v>
      </c>
      <c r="D1418" t="s">
        <v>69</v>
      </c>
      <c r="E1418">
        <v>1345</v>
      </c>
      <c r="F1418">
        <v>1545</v>
      </c>
      <c r="G1418">
        <v>400</v>
      </c>
      <c r="H1418">
        <v>0</v>
      </c>
      <c r="I1418">
        <v>13.45</v>
      </c>
      <c r="J1418">
        <v>15.45</v>
      </c>
      <c r="K1418">
        <v>4</v>
      </c>
      <c r="L1418">
        <v>0</v>
      </c>
    </row>
    <row r="1419" spans="1:12" x14ac:dyDescent="0.25">
      <c r="A1419">
        <v>29042030</v>
      </c>
      <c r="C1419">
        <v>0</v>
      </c>
      <c r="D1419" t="s">
        <v>70</v>
      </c>
      <c r="E1419">
        <v>1345</v>
      </c>
      <c r="F1419">
        <v>1545</v>
      </c>
      <c r="G1419">
        <v>400</v>
      </c>
      <c r="H1419">
        <v>0</v>
      </c>
      <c r="I1419">
        <v>13.45</v>
      </c>
      <c r="J1419">
        <v>15.45</v>
      </c>
      <c r="K1419">
        <v>4</v>
      </c>
      <c r="L1419">
        <v>0</v>
      </c>
    </row>
    <row r="1420" spans="1:12" x14ac:dyDescent="0.25">
      <c r="A1420">
        <v>29042041</v>
      </c>
      <c r="C1420">
        <v>0</v>
      </c>
      <c r="D1420" t="s">
        <v>3193</v>
      </c>
      <c r="E1420">
        <v>1345</v>
      </c>
      <c r="F1420">
        <v>1679</v>
      </c>
      <c r="G1420">
        <v>400</v>
      </c>
      <c r="H1420">
        <v>0</v>
      </c>
      <c r="I1420">
        <v>13.45</v>
      </c>
      <c r="J1420">
        <v>16.79</v>
      </c>
      <c r="K1420">
        <v>4</v>
      </c>
      <c r="L1420">
        <v>0</v>
      </c>
    </row>
    <row r="1421" spans="1:12" x14ac:dyDescent="0.25">
      <c r="A1421">
        <v>29042049</v>
      </c>
      <c r="C1421">
        <v>0</v>
      </c>
      <c r="D1421" t="s">
        <v>3194</v>
      </c>
      <c r="E1421">
        <v>1345</v>
      </c>
      <c r="F1421">
        <v>1545</v>
      </c>
      <c r="G1421">
        <v>400</v>
      </c>
      <c r="H1421">
        <v>0</v>
      </c>
      <c r="I1421">
        <v>13.45</v>
      </c>
      <c r="J1421">
        <v>15.45</v>
      </c>
      <c r="K1421">
        <v>4</v>
      </c>
      <c r="L1421">
        <v>0</v>
      </c>
    </row>
    <row r="1422" spans="1:12" x14ac:dyDescent="0.25">
      <c r="A1422">
        <v>29042051</v>
      </c>
      <c r="C1422">
        <v>0</v>
      </c>
      <c r="D1422" t="s">
        <v>71</v>
      </c>
      <c r="E1422">
        <v>1345</v>
      </c>
      <c r="F1422">
        <v>1679</v>
      </c>
      <c r="G1422">
        <v>400</v>
      </c>
      <c r="H1422">
        <v>0</v>
      </c>
      <c r="I1422">
        <v>13.45</v>
      </c>
      <c r="J1422">
        <v>16.79</v>
      </c>
      <c r="K1422">
        <v>4</v>
      </c>
      <c r="L1422">
        <v>0</v>
      </c>
    </row>
    <row r="1423" spans="1:12" x14ac:dyDescent="0.25">
      <c r="A1423">
        <v>29042052</v>
      </c>
      <c r="C1423">
        <v>0</v>
      </c>
      <c r="D1423" t="s">
        <v>3195</v>
      </c>
      <c r="E1423">
        <v>1345</v>
      </c>
      <c r="F1423">
        <v>1545</v>
      </c>
      <c r="G1423">
        <v>400</v>
      </c>
      <c r="H1423">
        <v>0</v>
      </c>
      <c r="I1423">
        <v>13.45</v>
      </c>
      <c r="J1423">
        <v>15.45</v>
      </c>
      <c r="K1423">
        <v>4</v>
      </c>
      <c r="L1423">
        <v>0</v>
      </c>
    </row>
    <row r="1424" spans="1:12" x14ac:dyDescent="0.25">
      <c r="A1424">
        <v>29042059</v>
      </c>
      <c r="C1424">
        <v>0</v>
      </c>
      <c r="D1424" t="s">
        <v>3196</v>
      </c>
      <c r="E1424">
        <v>1345</v>
      </c>
      <c r="F1424">
        <v>1545</v>
      </c>
      <c r="G1424">
        <v>400</v>
      </c>
      <c r="H1424">
        <v>0</v>
      </c>
      <c r="I1424">
        <v>13.45</v>
      </c>
      <c r="J1424">
        <v>15.45</v>
      </c>
      <c r="K1424">
        <v>4</v>
      </c>
      <c r="L1424">
        <v>0</v>
      </c>
    </row>
    <row r="1425" spans="1:12" x14ac:dyDescent="0.25">
      <c r="A1425">
        <v>29042060</v>
      </c>
      <c r="C1425">
        <v>0</v>
      </c>
      <c r="D1425" t="s">
        <v>72</v>
      </c>
      <c r="E1425">
        <v>1345</v>
      </c>
      <c r="F1425">
        <v>1545</v>
      </c>
      <c r="G1425">
        <v>400</v>
      </c>
      <c r="H1425">
        <v>0</v>
      </c>
      <c r="I1425">
        <v>13.45</v>
      </c>
      <c r="J1425">
        <v>15.45</v>
      </c>
      <c r="K1425">
        <v>4</v>
      </c>
      <c r="L1425">
        <v>0</v>
      </c>
    </row>
    <row r="1426" spans="1:12" x14ac:dyDescent="0.25">
      <c r="A1426">
        <v>29042070</v>
      </c>
      <c r="C1426">
        <v>0</v>
      </c>
      <c r="D1426" t="s">
        <v>3197</v>
      </c>
      <c r="E1426">
        <v>1345</v>
      </c>
      <c r="F1426">
        <v>1545</v>
      </c>
      <c r="G1426">
        <v>400</v>
      </c>
      <c r="H1426">
        <v>0</v>
      </c>
      <c r="I1426">
        <v>13.45</v>
      </c>
      <c r="J1426">
        <v>15.45</v>
      </c>
      <c r="K1426">
        <v>4</v>
      </c>
      <c r="L1426">
        <v>0</v>
      </c>
    </row>
    <row r="1427" spans="1:12" x14ac:dyDescent="0.25">
      <c r="A1427">
        <v>29042090</v>
      </c>
      <c r="C1427">
        <v>0</v>
      </c>
      <c r="D1427" t="s">
        <v>3198</v>
      </c>
      <c r="E1427">
        <v>1345</v>
      </c>
      <c r="F1427">
        <v>1545</v>
      </c>
      <c r="G1427">
        <v>400</v>
      </c>
      <c r="H1427">
        <v>0</v>
      </c>
      <c r="I1427">
        <v>13.45</v>
      </c>
      <c r="J1427">
        <v>15.45</v>
      </c>
      <c r="K1427">
        <v>4</v>
      </c>
      <c r="L1427">
        <v>0</v>
      </c>
    </row>
    <row r="1428" spans="1:12" x14ac:dyDescent="0.25">
      <c r="A1428">
        <v>29043100</v>
      </c>
      <c r="C1428">
        <v>0</v>
      </c>
      <c r="D1428" t="s">
        <v>9822</v>
      </c>
      <c r="E1428">
        <v>1345</v>
      </c>
      <c r="F1428">
        <v>1545</v>
      </c>
      <c r="G1428">
        <v>400</v>
      </c>
      <c r="H1428">
        <v>0</v>
      </c>
      <c r="I1428">
        <v>13.45</v>
      </c>
      <c r="J1428">
        <v>15.45</v>
      </c>
      <c r="K1428">
        <v>4</v>
      </c>
      <c r="L1428">
        <v>0</v>
      </c>
    </row>
    <row r="1429" spans="1:12" x14ac:dyDescent="0.25">
      <c r="A1429">
        <v>29043200</v>
      </c>
      <c r="C1429">
        <v>0</v>
      </c>
      <c r="D1429" t="s">
        <v>9823</v>
      </c>
      <c r="E1429">
        <v>1345</v>
      </c>
      <c r="F1429">
        <v>1545</v>
      </c>
      <c r="G1429">
        <v>400</v>
      </c>
      <c r="H1429">
        <v>0</v>
      </c>
      <c r="I1429">
        <v>13.45</v>
      </c>
      <c r="J1429">
        <v>15.45</v>
      </c>
      <c r="K1429">
        <v>4</v>
      </c>
      <c r="L1429">
        <v>0</v>
      </c>
    </row>
    <row r="1430" spans="1:12" x14ac:dyDescent="0.25">
      <c r="A1430">
        <v>29043300</v>
      </c>
      <c r="C1430">
        <v>0</v>
      </c>
      <c r="D1430" t="s">
        <v>9824</v>
      </c>
      <c r="E1430">
        <v>1345</v>
      </c>
      <c r="F1430">
        <v>1545</v>
      </c>
      <c r="G1430">
        <v>400</v>
      </c>
      <c r="H1430">
        <v>0</v>
      </c>
      <c r="I1430">
        <v>13.45</v>
      </c>
      <c r="J1430">
        <v>15.45</v>
      </c>
      <c r="K1430">
        <v>4</v>
      </c>
      <c r="L1430">
        <v>0</v>
      </c>
    </row>
    <row r="1431" spans="1:12" x14ac:dyDescent="0.25">
      <c r="A1431">
        <v>29043400</v>
      </c>
      <c r="C1431">
        <v>0</v>
      </c>
      <c r="D1431" t="s">
        <v>9825</v>
      </c>
      <c r="E1431">
        <v>1345</v>
      </c>
      <c r="F1431">
        <v>1545</v>
      </c>
      <c r="G1431">
        <v>400</v>
      </c>
      <c r="H1431">
        <v>0</v>
      </c>
      <c r="I1431">
        <v>13.45</v>
      </c>
      <c r="J1431">
        <v>15.45</v>
      </c>
      <c r="K1431">
        <v>4</v>
      </c>
      <c r="L1431">
        <v>0</v>
      </c>
    </row>
    <row r="1432" spans="1:12" x14ac:dyDescent="0.25">
      <c r="A1432">
        <v>29043500</v>
      </c>
      <c r="C1432">
        <v>0</v>
      </c>
      <c r="D1432" t="s">
        <v>9826</v>
      </c>
      <c r="E1432">
        <v>1345</v>
      </c>
      <c r="F1432">
        <v>1545</v>
      </c>
      <c r="G1432">
        <v>400</v>
      </c>
      <c r="H1432">
        <v>0</v>
      </c>
      <c r="I1432">
        <v>13.45</v>
      </c>
      <c r="J1432">
        <v>15.45</v>
      </c>
      <c r="K1432">
        <v>4</v>
      </c>
      <c r="L1432">
        <v>0</v>
      </c>
    </row>
    <row r="1433" spans="1:12" x14ac:dyDescent="0.25">
      <c r="A1433">
        <v>29043600</v>
      </c>
      <c r="C1433">
        <v>0</v>
      </c>
      <c r="D1433" t="s">
        <v>9827</v>
      </c>
      <c r="E1433">
        <v>1345</v>
      </c>
      <c r="F1433">
        <v>1545</v>
      </c>
      <c r="G1433">
        <v>400</v>
      </c>
      <c r="H1433">
        <v>0</v>
      </c>
      <c r="I1433">
        <v>13.45</v>
      </c>
      <c r="J1433">
        <v>15.45</v>
      </c>
      <c r="K1433">
        <v>4</v>
      </c>
      <c r="L1433">
        <v>0</v>
      </c>
    </row>
    <row r="1434" spans="1:12" x14ac:dyDescent="0.25">
      <c r="A1434">
        <v>29049100</v>
      </c>
      <c r="C1434">
        <v>0</v>
      </c>
      <c r="D1434" t="s">
        <v>3199</v>
      </c>
      <c r="E1434">
        <v>1345</v>
      </c>
      <c r="F1434">
        <v>1545</v>
      </c>
      <c r="G1434">
        <v>400</v>
      </c>
      <c r="H1434">
        <v>0</v>
      </c>
      <c r="I1434">
        <v>13.45</v>
      </c>
      <c r="J1434">
        <v>15.45</v>
      </c>
      <c r="K1434">
        <v>4</v>
      </c>
      <c r="L1434">
        <v>0</v>
      </c>
    </row>
    <row r="1435" spans="1:12" x14ac:dyDescent="0.25">
      <c r="A1435">
        <v>29049911</v>
      </c>
      <c r="C1435">
        <v>0</v>
      </c>
      <c r="D1435" t="s">
        <v>9828</v>
      </c>
      <c r="E1435">
        <v>1345</v>
      </c>
      <c r="F1435">
        <v>1545</v>
      </c>
      <c r="G1435">
        <v>400</v>
      </c>
      <c r="H1435">
        <v>0</v>
      </c>
      <c r="I1435">
        <v>13.45</v>
      </c>
      <c r="J1435">
        <v>15.45</v>
      </c>
      <c r="K1435">
        <v>4</v>
      </c>
      <c r="L1435">
        <v>0</v>
      </c>
    </row>
    <row r="1436" spans="1:12" x14ac:dyDescent="0.25">
      <c r="A1436">
        <v>29049912</v>
      </c>
      <c r="C1436">
        <v>0</v>
      </c>
      <c r="D1436" t="s">
        <v>9829</v>
      </c>
      <c r="E1436">
        <v>1345</v>
      </c>
      <c r="F1436">
        <v>1545</v>
      </c>
      <c r="G1436">
        <v>400</v>
      </c>
      <c r="H1436">
        <v>0</v>
      </c>
      <c r="I1436">
        <v>13.45</v>
      </c>
      <c r="J1436">
        <v>15.45</v>
      </c>
      <c r="K1436">
        <v>4</v>
      </c>
      <c r="L1436">
        <v>0</v>
      </c>
    </row>
    <row r="1437" spans="1:12" x14ac:dyDescent="0.25">
      <c r="A1437">
        <v>29049913</v>
      </c>
      <c r="C1437">
        <v>0</v>
      </c>
      <c r="D1437" t="s">
        <v>9830</v>
      </c>
      <c r="E1437">
        <v>1345</v>
      </c>
      <c r="F1437">
        <v>1545</v>
      </c>
      <c r="G1437">
        <v>400</v>
      </c>
      <c r="H1437">
        <v>0</v>
      </c>
      <c r="I1437">
        <v>13.45</v>
      </c>
      <c r="J1437">
        <v>15.45</v>
      </c>
      <c r="K1437">
        <v>4</v>
      </c>
      <c r="L1437">
        <v>0</v>
      </c>
    </row>
    <row r="1438" spans="1:12" x14ac:dyDescent="0.25">
      <c r="A1438">
        <v>29049914</v>
      </c>
      <c r="C1438">
        <v>0</v>
      </c>
      <c r="D1438" t="s">
        <v>9831</v>
      </c>
      <c r="E1438">
        <v>1345</v>
      </c>
      <c r="F1438">
        <v>1545</v>
      </c>
      <c r="G1438">
        <v>400</v>
      </c>
      <c r="H1438">
        <v>0</v>
      </c>
      <c r="I1438">
        <v>13.45</v>
      </c>
      <c r="J1438">
        <v>15.45</v>
      </c>
      <c r="K1438">
        <v>4</v>
      </c>
      <c r="L1438">
        <v>0</v>
      </c>
    </row>
    <row r="1439" spans="1:12" x14ac:dyDescent="0.25">
      <c r="A1439">
        <v>29049915</v>
      </c>
      <c r="C1439">
        <v>0</v>
      </c>
      <c r="D1439" t="s">
        <v>10001</v>
      </c>
      <c r="E1439">
        <v>1345</v>
      </c>
      <c r="F1439">
        <v>1545</v>
      </c>
      <c r="G1439">
        <v>400</v>
      </c>
      <c r="H1439">
        <v>0</v>
      </c>
      <c r="I1439">
        <v>13.45</v>
      </c>
      <c r="J1439">
        <v>15.45</v>
      </c>
      <c r="K1439">
        <v>4</v>
      </c>
      <c r="L1439">
        <v>0</v>
      </c>
    </row>
    <row r="1440" spans="1:12" x14ac:dyDescent="0.25">
      <c r="A1440">
        <v>29049916</v>
      </c>
      <c r="C1440">
        <v>0</v>
      </c>
      <c r="D1440" t="s">
        <v>9832</v>
      </c>
      <c r="E1440">
        <v>1345</v>
      </c>
      <c r="F1440">
        <v>1545</v>
      </c>
      <c r="G1440">
        <v>400</v>
      </c>
      <c r="H1440">
        <v>0</v>
      </c>
      <c r="I1440">
        <v>13.45</v>
      </c>
      <c r="J1440">
        <v>15.45</v>
      </c>
      <c r="K1440">
        <v>4</v>
      </c>
      <c r="L1440">
        <v>0</v>
      </c>
    </row>
    <row r="1441" spans="1:12" x14ac:dyDescent="0.25">
      <c r="A1441">
        <v>29049919</v>
      </c>
      <c r="C1441">
        <v>0</v>
      </c>
      <c r="D1441" t="s">
        <v>6</v>
      </c>
      <c r="E1441">
        <v>1345</v>
      </c>
      <c r="F1441">
        <v>1545</v>
      </c>
      <c r="G1441">
        <v>400</v>
      </c>
      <c r="H1441">
        <v>0</v>
      </c>
      <c r="I1441">
        <v>13.45</v>
      </c>
      <c r="J1441">
        <v>15.45</v>
      </c>
      <c r="K1441">
        <v>4</v>
      </c>
      <c r="L1441">
        <v>0</v>
      </c>
    </row>
    <row r="1442" spans="1:12" x14ac:dyDescent="0.25">
      <c r="A1442">
        <v>29049921</v>
      </c>
      <c r="C1442">
        <v>0</v>
      </c>
      <c r="D1442" t="s">
        <v>9833</v>
      </c>
      <c r="E1442">
        <v>1345</v>
      </c>
      <c r="F1442">
        <v>1545</v>
      </c>
      <c r="G1442">
        <v>400</v>
      </c>
      <c r="H1442">
        <v>0</v>
      </c>
      <c r="I1442">
        <v>13.45</v>
      </c>
      <c r="J1442">
        <v>15.45</v>
      </c>
      <c r="K1442">
        <v>4</v>
      </c>
      <c r="L1442">
        <v>0</v>
      </c>
    </row>
    <row r="1443" spans="1:12" x14ac:dyDescent="0.25">
      <c r="A1443">
        <v>29049929</v>
      </c>
      <c r="C1443">
        <v>0</v>
      </c>
      <c r="D1443" t="s">
        <v>6</v>
      </c>
      <c r="E1443">
        <v>1345</v>
      </c>
      <c r="F1443">
        <v>1545</v>
      </c>
      <c r="G1443">
        <v>400</v>
      </c>
      <c r="H1443">
        <v>0</v>
      </c>
      <c r="I1443">
        <v>13.45</v>
      </c>
      <c r="J1443">
        <v>15.45</v>
      </c>
      <c r="K1443">
        <v>4</v>
      </c>
      <c r="L1443">
        <v>0</v>
      </c>
    </row>
    <row r="1444" spans="1:12" x14ac:dyDescent="0.25">
      <c r="A1444">
        <v>29049930</v>
      </c>
      <c r="C1444">
        <v>0</v>
      </c>
      <c r="D1444" t="s">
        <v>9834</v>
      </c>
      <c r="E1444">
        <v>1345</v>
      </c>
      <c r="F1444">
        <v>1545</v>
      </c>
      <c r="G1444">
        <v>400</v>
      </c>
      <c r="H1444">
        <v>0</v>
      </c>
      <c r="I1444">
        <v>13.45</v>
      </c>
      <c r="J1444">
        <v>15.45</v>
      </c>
      <c r="K1444">
        <v>4</v>
      </c>
      <c r="L1444">
        <v>0</v>
      </c>
    </row>
    <row r="1445" spans="1:12" x14ac:dyDescent="0.25">
      <c r="A1445">
        <v>29049940</v>
      </c>
      <c r="C1445">
        <v>0</v>
      </c>
      <c r="D1445" t="s">
        <v>9835</v>
      </c>
      <c r="E1445">
        <v>1345</v>
      </c>
      <c r="F1445">
        <v>1545</v>
      </c>
      <c r="G1445">
        <v>400</v>
      </c>
      <c r="H1445">
        <v>0</v>
      </c>
      <c r="I1445">
        <v>13.45</v>
      </c>
      <c r="J1445">
        <v>15.45</v>
      </c>
      <c r="K1445">
        <v>4</v>
      </c>
      <c r="L1445">
        <v>0</v>
      </c>
    </row>
    <row r="1446" spans="1:12" x14ac:dyDescent="0.25">
      <c r="A1446">
        <v>29049990</v>
      </c>
      <c r="C1446">
        <v>0</v>
      </c>
      <c r="D1446" t="s">
        <v>6</v>
      </c>
      <c r="E1446">
        <v>1345</v>
      </c>
      <c r="F1446">
        <v>1545</v>
      </c>
      <c r="G1446">
        <v>400</v>
      </c>
      <c r="H1446">
        <v>0</v>
      </c>
      <c r="I1446">
        <v>13.45</v>
      </c>
      <c r="J1446">
        <v>15.45</v>
      </c>
      <c r="K1446">
        <v>4</v>
      </c>
      <c r="L1446">
        <v>0</v>
      </c>
    </row>
    <row r="1447" spans="1:12" x14ac:dyDescent="0.25">
      <c r="A1447">
        <v>29051100</v>
      </c>
      <c r="C1447">
        <v>0</v>
      </c>
      <c r="D1447" t="s">
        <v>3200</v>
      </c>
      <c r="E1447">
        <v>1345</v>
      </c>
      <c r="F1447">
        <v>1545</v>
      </c>
      <c r="G1447">
        <v>400</v>
      </c>
      <c r="H1447">
        <v>0</v>
      </c>
      <c r="I1447">
        <v>13.45</v>
      </c>
      <c r="J1447">
        <v>15.45</v>
      </c>
      <c r="K1447">
        <v>4</v>
      </c>
      <c r="L1447">
        <v>0</v>
      </c>
    </row>
    <row r="1448" spans="1:12" x14ac:dyDescent="0.25">
      <c r="A1448">
        <v>29051210</v>
      </c>
      <c r="C1448">
        <v>0</v>
      </c>
      <c r="D1448" t="s">
        <v>3201</v>
      </c>
      <c r="E1448">
        <v>1345</v>
      </c>
      <c r="F1448">
        <v>1545</v>
      </c>
      <c r="G1448">
        <v>400</v>
      </c>
      <c r="H1448">
        <v>0</v>
      </c>
      <c r="I1448">
        <v>13.45</v>
      </c>
      <c r="J1448">
        <v>15.45</v>
      </c>
      <c r="K1448">
        <v>4</v>
      </c>
      <c r="L1448">
        <v>0</v>
      </c>
    </row>
    <row r="1449" spans="1:12" x14ac:dyDescent="0.25">
      <c r="A1449">
        <v>29051220</v>
      </c>
      <c r="C1449">
        <v>0</v>
      </c>
      <c r="D1449" t="s">
        <v>3202</v>
      </c>
      <c r="E1449">
        <v>1345</v>
      </c>
      <c r="F1449">
        <v>1679</v>
      </c>
      <c r="G1449">
        <v>400</v>
      </c>
      <c r="H1449">
        <v>0</v>
      </c>
      <c r="I1449">
        <v>13.45</v>
      </c>
      <c r="J1449">
        <v>16.79</v>
      </c>
      <c r="K1449">
        <v>4</v>
      </c>
      <c r="L1449">
        <v>0</v>
      </c>
    </row>
    <row r="1450" spans="1:12" x14ac:dyDescent="0.25">
      <c r="A1450">
        <v>29051300</v>
      </c>
      <c r="C1450">
        <v>0</v>
      </c>
      <c r="D1450" t="s">
        <v>3203</v>
      </c>
      <c r="E1450">
        <v>1345</v>
      </c>
      <c r="F1450">
        <v>1679</v>
      </c>
      <c r="G1450">
        <v>400</v>
      </c>
      <c r="H1450">
        <v>0</v>
      </c>
      <c r="I1450">
        <v>13.45</v>
      </c>
      <c r="J1450">
        <v>16.79</v>
      </c>
      <c r="K1450">
        <v>4</v>
      </c>
      <c r="L1450">
        <v>0</v>
      </c>
    </row>
    <row r="1451" spans="1:12" x14ac:dyDescent="0.25">
      <c r="A1451">
        <v>29051410</v>
      </c>
      <c r="C1451">
        <v>0</v>
      </c>
      <c r="D1451" t="s">
        <v>3204</v>
      </c>
      <c r="E1451">
        <v>1345</v>
      </c>
      <c r="F1451">
        <v>1774</v>
      </c>
      <c r="G1451">
        <v>400</v>
      </c>
      <c r="H1451">
        <v>0</v>
      </c>
      <c r="I1451">
        <v>13.45</v>
      </c>
      <c r="J1451">
        <v>17.739999999999998</v>
      </c>
      <c r="K1451">
        <v>4</v>
      </c>
      <c r="L1451">
        <v>0</v>
      </c>
    </row>
    <row r="1452" spans="1:12" x14ac:dyDescent="0.25">
      <c r="A1452">
        <v>29051420</v>
      </c>
      <c r="C1452">
        <v>0</v>
      </c>
      <c r="D1452" t="s">
        <v>3205</v>
      </c>
      <c r="E1452">
        <v>1345</v>
      </c>
      <c r="F1452">
        <v>1679</v>
      </c>
      <c r="G1452">
        <v>400</v>
      </c>
      <c r="H1452">
        <v>0</v>
      </c>
      <c r="I1452">
        <v>13.45</v>
      </c>
      <c r="J1452">
        <v>16.79</v>
      </c>
      <c r="K1452">
        <v>4</v>
      </c>
      <c r="L1452">
        <v>0</v>
      </c>
    </row>
    <row r="1453" spans="1:12" x14ac:dyDescent="0.25">
      <c r="A1453">
        <v>29051430</v>
      </c>
      <c r="C1453">
        <v>0</v>
      </c>
      <c r="D1453" t="s">
        <v>3206</v>
      </c>
      <c r="E1453">
        <v>1345</v>
      </c>
      <c r="F1453">
        <v>1545</v>
      </c>
      <c r="G1453">
        <v>400</v>
      </c>
      <c r="H1453">
        <v>0</v>
      </c>
      <c r="I1453">
        <v>13.45</v>
      </c>
      <c r="J1453">
        <v>15.45</v>
      </c>
      <c r="K1453">
        <v>4</v>
      </c>
      <c r="L1453">
        <v>0</v>
      </c>
    </row>
    <row r="1454" spans="1:12" x14ac:dyDescent="0.25">
      <c r="A1454">
        <v>29051600</v>
      </c>
      <c r="C1454">
        <v>0</v>
      </c>
      <c r="D1454" t="s">
        <v>3207</v>
      </c>
      <c r="E1454">
        <v>1345</v>
      </c>
      <c r="F1454">
        <v>1679</v>
      </c>
      <c r="G1454">
        <v>400</v>
      </c>
      <c r="H1454">
        <v>0</v>
      </c>
      <c r="I1454">
        <v>13.45</v>
      </c>
      <c r="J1454">
        <v>16.79</v>
      </c>
      <c r="K1454">
        <v>4</v>
      </c>
      <c r="L1454">
        <v>0</v>
      </c>
    </row>
    <row r="1455" spans="1:12" x14ac:dyDescent="0.25">
      <c r="A1455">
        <v>29051710</v>
      </c>
      <c r="C1455">
        <v>0</v>
      </c>
      <c r="D1455" t="s">
        <v>3208</v>
      </c>
      <c r="E1455">
        <v>1345</v>
      </c>
      <c r="F1455">
        <v>1545</v>
      </c>
      <c r="G1455">
        <v>400</v>
      </c>
      <c r="H1455">
        <v>0</v>
      </c>
      <c r="I1455">
        <v>13.45</v>
      </c>
      <c r="J1455">
        <v>15.45</v>
      </c>
      <c r="K1455">
        <v>4</v>
      </c>
      <c r="L1455">
        <v>0</v>
      </c>
    </row>
    <row r="1456" spans="1:12" x14ac:dyDescent="0.25">
      <c r="A1456">
        <v>29051720</v>
      </c>
      <c r="C1456">
        <v>0</v>
      </c>
      <c r="D1456" t="s">
        <v>3209</v>
      </c>
      <c r="E1456">
        <v>1345</v>
      </c>
      <c r="F1456">
        <v>1679</v>
      </c>
      <c r="G1456">
        <v>400</v>
      </c>
      <c r="H1456">
        <v>0</v>
      </c>
      <c r="I1456">
        <v>13.45</v>
      </c>
      <c r="J1456">
        <v>16.79</v>
      </c>
      <c r="K1456">
        <v>4</v>
      </c>
      <c r="L1456">
        <v>0</v>
      </c>
    </row>
    <row r="1457" spans="1:12" x14ac:dyDescent="0.25">
      <c r="A1457">
        <v>29051730</v>
      </c>
      <c r="C1457">
        <v>0</v>
      </c>
      <c r="D1457" t="s">
        <v>3210</v>
      </c>
      <c r="E1457">
        <v>1345</v>
      </c>
      <c r="F1457">
        <v>1679</v>
      </c>
      <c r="G1457">
        <v>400</v>
      </c>
      <c r="H1457">
        <v>0</v>
      </c>
      <c r="I1457">
        <v>13.45</v>
      </c>
      <c r="J1457">
        <v>16.79</v>
      </c>
      <c r="K1457">
        <v>4</v>
      </c>
      <c r="L1457">
        <v>0</v>
      </c>
    </row>
    <row r="1458" spans="1:12" x14ac:dyDescent="0.25">
      <c r="A1458">
        <v>29051911</v>
      </c>
      <c r="C1458">
        <v>0</v>
      </c>
      <c r="D1458" t="s">
        <v>3211</v>
      </c>
      <c r="E1458">
        <v>1345</v>
      </c>
      <c r="F1458">
        <v>1545</v>
      </c>
      <c r="G1458">
        <v>400</v>
      </c>
      <c r="H1458">
        <v>0</v>
      </c>
      <c r="I1458">
        <v>13.45</v>
      </c>
      <c r="J1458">
        <v>15.45</v>
      </c>
      <c r="K1458">
        <v>4</v>
      </c>
      <c r="L1458">
        <v>0</v>
      </c>
    </row>
    <row r="1459" spans="1:12" x14ac:dyDescent="0.25">
      <c r="A1459">
        <v>29051912</v>
      </c>
      <c r="C1459">
        <v>0</v>
      </c>
      <c r="D1459" t="s">
        <v>73</v>
      </c>
      <c r="E1459">
        <v>1345</v>
      </c>
      <c r="F1459">
        <v>1545</v>
      </c>
      <c r="G1459">
        <v>400</v>
      </c>
      <c r="H1459">
        <v>0</v>
      </c>
      <c r="I1459">
        <v>13.45</v>
      </c>
      <c r="J1459">
        <v>15.45</v>
      </c>
      <c r="K1459">
        <v>4</v>
      </c>
      <c r="L1459">
        <v>0</v>
      </c>
    </row>
    <row r="1460" spans="1:12" x14ac:dyDescent="0.25">
      <c r="A1460">
        <v>29051919</v>
      </c>
      <c r="C1460">
        <v>0</v>
      </c>
      <c r="D1460" t="s">
        <v>3212</v>
      </c>
      <c r="E1460">
        <v>1345</v>
      </c>
      <c r="F1460">
        <v>1545</v>
      </c>
      <c r="G1460">
        <v>400</v>
      </c>
      <c r="H1460">
        <v>0</v>
      </c>
      <c r="I1460">
        <v>13.45</v>
      </c>
      <c r="J1460">
        <v>15.45</v>
      </c>
      <c r="K1460">
        <v>4</v>
      </c>
      <c r="L1460">
        <v>0</v>
      </c>
    </row>
    <row r="1461" spans="1:12" x14ac:dyDescent="0.25">
      <c r="A1461">
        <v>29051921</v>
      </c>
      <c r="C1461">
        <v>0</v>
      </c>
      <c r="D1461" t="s">
        <v>3213</v>
      </c>
      <c r="E1461">
        <v>1345</v>
      </c>
      <c r="F1461">
        <v>1545</v>
      </c>
      <c r="G1461">
        <v>400</v>
      </c>
      <c r="H1461">
        <v>0</v>
      </c>
      <c r="I1461">
        <v>13.45</v>
      </c>
      <c r="J1461">
        <v>15.45</v>
      </c>
      <c r="K1461">
        <v>4</v>
      </c>
      <c r="L1461">
        <v>0</v>
      </c>
    </row>
    <row r="1462" spans="1:12" x14ac:dyDescent="0.25">
      <c r="A1462">
        <v>29051922</v>
      </c>
      <c r="C1462">
        <v>0</v>
      </c>
      <c r="D1462" t="s">
        <v>3214</v>
      </c>
      <c r="E1462">
        <v>1345</v>
      </c>
      <c r="F1462">
        <v>1545</v>
      </c>
      <c r="G1462">
        <v>400</v>
      </c>
      <c r="H1462">
        <v>0</v>
      </c>
      <c r="I1462">
        <v>13.45</v>
      </c>
      <c r="J1462">
        <v>15.45</v>
      </c>
      <c r="K1462">
        <v>4</v>
      </c>
      <c r="L1462">
        <v>0</v>
      </c>
    </row>
    <row r="1463" spans="1:12" x14ac:dyDescent="0.25">
      <c r="A1463">
        <v>29051923</v>
      </c>
      <c r="C1463">
        <v>0</v>
      </c>
      <c r="D1463" t="s">
        <v>3215</v>
      </c>
      <c r="E1463">
        <v>1345</v>
      </c>
      <c r="F1463">
        <v>1545</v>
      </c>
      <c r="G1463">
        <v>400</v>
      </c>
      <c r="H1463">
        <v>0</v>
      </c>
      <c r="I1463">
        <v>13.45</v>
      </c>
      <c r="J1463">
        <v>15.45</v>
      </c>
      <c r="K1463">
        <v>4</v>
      </c>
      <c r="L1463">
        <v>0</v>
      </c>
    </row>
    <row r="1464" spans="1:12" x14ac:dyDescent="0.25">
      <c r="A1464">
        <v>29051929</v>
      </c>
      <c r="C1464">
        <v>0</v>
      </c>
      <c r="D1464" t="s">
        <v>3216</v>
      </c>
      <c r="E1464">
        <v>1345</v>
      </c>
      <c r="F1464">
        <v>1545</v>
      </c>
      <c r="G1464">
        <v>400</v>
      </c>
      <c r="H1464">
        <v>0</v>
      </c>
      <c r="I1464">
        <v>13.45</v>
      </c>
      <c r="J1464">
        <v>15.45</v>
      </c>
      <c r="K1464">
        <v>4</v>
      </c>
      <c r="L1464">
        <v>0</v>
      </c>
    </row>
    <row r="1465" spans="1:12" x14ac:dyDescent="0.25">
      <c r="A1465">
        <v>29051991</v>
      </c>
      <c r="C1465">
        <v>0</v>
      </c>
      <c r="D1465" t="s">
        <v>3217</v>
      </c>
      <c r="E1465">
        <v>1345</v>
      </c>
      <c r="F1465">
        <v>1679</v>
      </c>
      <c r="G1465">
        <v>400</v>
      </c>
      <c r="H1465">
        <v>0</v>
      </c>
      <c r="I1465">
        <v>13.45</v>
      </c>
      <c r="J1465">
        <v>16.79</v>
      </c>
      <c r="K1465">
        <v>4</v>
      </c>
      <c r="L1465">
        <v>0</v>
      </c>
    </row>
    <row r="1466" spans="1:12" x14ac:dyDescent="0.25">
      <c r="A1466">
        <v>29051992</v>
      </c>
      <c r="C1466">
        <v>0</v>
      </c>
      <c r="D1466" t="s">
        <v>74</v>
      </c>
      <c r="E1466">
        <v>1345</v>
      </c>
      <c r="F1466">
        <v>1679</v>
      </c>
      <c r="G1466">
        <v>400</v>
      </c>
      <c r="H1466">
        <v>0</v>
      </c>
      <c r="I1466">
        <v>13.45</v>
      </c>
      <c r="J1466">
        <v>16.79</v>
      </c>
      <c r="K1466">
        <v>4</v>
      </c>
      <c r="L1466">
        <v>0</v>
      </c>
    </row>
    <row r="1467" spans="1:12" x14ac:dyDescent="0.25">
      <c r="A1467">
        <v>29051993</v>
      </c>
      <c r="C1467">
        <v>0</v>
      </c>
      <c r="D1467" t="s">
        <v>75</v>
      </c>
      <c r="E1467">
        <v>1345</v>
      </c>
      <c r="F1467">
        <v>1545</v>
      </c>
      <c r="G1467">
        <v>400</v>
      </c>
      <c r="H1467">
        <v>0</v>
      </c>
      <c r="I1467">
        <v>13.45</v>
      </c>
      <c r="J1467">
        <v>15.45</v>
      </c>
      <c r="K1467">
        <v>4</v>
      </c>
      <c r="L1467">
        <v>0</v>
      </c>
    </row>
    <row r="1468" spans="1:12" x14ac:dyDescent="0.25">
      <c r="A1468">
        <v>29051994</v>
      </c>
      <c r="C1468">
        <v>0</v>
      </c>
      <c r="D1468" t="s">
        <v>3218</v>
      </c>
      <c r="E1468">
        <v>1345</v>
      </c>
      <c r="F1468">
        <v>1545</v>
      </c>
      <c r="G1468">
        <v>400</v>
      </c>
      <c r="H1468">
        <v>0</v>
      </c>
      <c r="I1468">
        <v>13.45</v>
      </c>
      <c r="J1468">
        <v>15.45</v>
      </c>
      <c r="K1468">
        <v>4</v>
      </c>
      <c r="L1468">
        <v>0</v>
      </c>
    </row>
    <row r="1469" spans="1:12" x14ac:dyDescent="0.25">
      <c r="A1469">
        <v>29051995</v>
      </c>
      <c r="C1469">
        <v>0</v>
      </c>
      <c r="D1469" t="s">
        <v>10532</v>
      </c>
      <c r="E1469">
        <v>1345</v>
      </c>
      <c r="F1469">
        <v>1545</v>
      </c>
      <c r="G1469">
        <v>400</v>
      </c>
      <c r="H1469">
        <v>0</v>
      </c>
      <c r="I1469">
        <v>13.45</v>
      </c>
      <c r="J1469">
        <v>15.45</v>
      </c>
      <c r="K1469">
        <v>4</v>
      </c>
      <c r="L1469">
        <v>0</v>
      </c>
    </row>
    <row r="1470" spans="1:12" x14ac:dyDescent="0.25">
      <c r="A1470">
        <v>29051996</v>
      </c>
      <c r="C1470">
        <v>0</v>
      </c>
      <c r="D1470" t="s">
        <v>3219</v>
      </c>
      <c r="E1470">
        <v>1345</v>
      </c>
      <c r="F1470">
        <v>1679</v>
      </c>
      <c r="G1470">
        <v>400</v>
      </c>
      <c r="H1470">
        <v>0</v>
      </c>
      <c r="I1470">
        <v>13.45</v>
      </c>
      <c r="J1470">
        <v>16.79</v>
      </c>
      <c r="K1470">
        <v>4</v>
      </c>
      <c r="L1470">
        <v>0</v>
      </c>
    </row>
    <row r="1471" spans="1:12" x14ac:dyDescent="0.25">
      <c r="A1471">
        <v>29051999</v>
      </c>
      <c r="C1471">
        <v>0</v>
      </c>
      <c r="D1471" t="s">
        <v>3220</v>
      </c>
      <c r="E1471">
        <v>1345</v>
      </c>
      <c r="F1471">
        <v>1545</v>
      </c>
      <c r="G1471">
        <v>400</v>
      </c>
      <c r="H1471">
        <v>0</v>
      </c>
      <c r="I1471">
        <v>13.45</v>
      </c>
      <c r="J1471">
        <v>15.45</v>
      </c>
      <c r="K1471">
        <v>4</v>
      </c>
      <c r="L1471">
        <v>0</v>
      </c>
    </row>
    <row r="1472" spans="1:12" x14ac:dyDescent="0.25">
      <c r="A1472">
        <v>29052210</v>
      </c>
      <c r="C1472">
        <v>0</v>
      </c>
      <c r="D1472" t="s">
        <v>76</v>
      </c>
      <c r="E1472">
        <v>1345</v>
      </c>
      <c r="F1472">
        <v>1545</v>
      </c>
      <c r="G1472">
        <v>400</v>
      </c>
      <c r="H1472">
        <v>0</v>
      </c>
      <c r="I1472">
        <v>13.45</v>
      </c>
      <c r="J1472">
        <v>15.45</v>
      </c>
      <c r="K1472">
        <v>4</v>
      </c>
      <c r="L1472">
        <v>0</v>
      </c>
    </row>
    <row r="1473" spans="1:12" x14ac:dyDescent="0.25">
      <c r="A1473">
        <v>29052220</v>
      </c>
      <c r="C1473">
        <v>0</v>
      </c>
      <c r="D1473" t="s">
        <v>77</v>
      </c>
      <c r="E1473">
        <v>1345</v>
      </c>
      <c r="F1473">
        <v>1545</v>
      </c>
      <c r="G1473">
        <v>400</v>
      </c>
      <c r="H1473">
        <v>0</v>
      </c>
      <c r="I1473">
        <v>13.45</v>
      </c>
      <c r="J1473">
        <v>15.45</v>
      </c>
      <c r="K1473">
        <v>4</v>
      </c>
      <c r="L1473">
        <v>0</v>
      </c>
    </row>
    <row r="1474" spans="1:12" x14ac:dyDescent="0.25">
      <c r="A1474">
        <v>29052230</v>
      </c>
      <c r="C1474">
        <v>0</v>
      </c>
      <c r="D1474" t="s">
        <v>3221</v>
      </c>
      <c r="E1474">
        <v>1345</v>
      </c>
      <c r="F1474">
        <v>1545</v>
      </c>
      <c r="G1474">
        <v>400</v>
      </c>
      <c r="H1474">
        <v>0</v>
      </c>
      <c r="I1474">
        <v>13.45</v>
      </c>
      <c r="J1474">
        <v>15.45</v>
      </c>
      <c r="K1474">
        <v>4</v>
      </c>
      <c r="L1474">
        <v>0</v>
      </c>
    </row>
    <row r="1475" spans="1:12" x14ac:dyDescent="0.25">
      <c r="A1475">
        <v>29052290</v>
      </c>
      <c r="C1475">
        <v>0</v>
      </c>
      <c r="D1475" t="s">
        <v>3222</v>
      </c>
      <c r="E1475">
        <v>1345</v>
      </c>
      <c r="F1475">
        <v>1679</v>
      </c>
      <c r="G1475">
        <v>400</v>
      </c>
      <c r="H1475">
        <v>0</v>
      </c>
      <c r="I1475">
        <v>13.45</v>
      </c>
      <c r="J1475">
        <v>16.79</v>
      </c>
      <c r="K1475">
        <v>4</v>
      </c>
      <c r="L1475">
        <v>0</v>
      </c>
    </row>
    <row r="1476" spans="1:12" x14ac:dyDescent="0.25">
      <c r="A1476">
        <v>29052910</v>
      </c>
      <c r="C1476">
        <v>0</v>
      </c>
      <c r="D1476" t="s">
        <v>3223</v>
      </c>
      <c r="E1476">
        <v>1345</v>
      </c>
      <c r="F1476">
        <v>1545</v>
      </c>
      <c r="G1476">
        <v>400</v>
      </c>
      <c r="H1476">
        <v>0</v>
      </c>
      <c r="I1476">
        <v>13.45</v>
      </c>
      <c r="J1476">
        <v>15.45</v>
      </c>
      <c r="K1476">
        <v>4</v>
      </c>
      <c r="L1476">
        <v>0</v>
      </c>
    </row>
    <row r="1477" spans="1:12" x14ac:dyDescent="0.25">
      <c r="A1477">
        <v>29052990</v>
      </c>
      <c r="C1477">
        <v>0</v>
      </c>
      <c r="D1477" t="s">
        <v>3224</v>
      </c>
      <c r="E1477">
        <v>1345</v>
      </c>
      <c r="F1477">
        <v>1545</v>
      </c>
      <c r="G1477">
        <v>400</v>
      </c>
      <c r="H1477">
        <v>0</v>
      </c>
      <c r="I1477">
        <v>13.45</v>
      </c>
      <c r="J1477">
        <v>15.45</v>
      </c>
      <c r="K1477">
        <v>4</v>
      </c>
      <c r="L1477">
        <v>0</v>
      </c>
    </row>
    <row r="1478" spans="1:12" x14ac:dyDescent="0.25">
      <c r="A1478">
        <v>29053100</v>
      </c>
      <c r="C1478">
        <v>0</v>
      </c>
      <c r="D1478" t="s">
        <v>3225</v>
      </c>
      <c r="E1478">
        <v>1345</v>
      </c>
      <c r="F1478">
        <v>1679</v>
      </c>
      <c r="G1478">
        <v>400</v>
      </c>
      <c r="H1478">
        <v>0</v>
      </c>
      <c r="I1478">
        <v>13.45</v>
      </c>
      <c r="J1478">
        <v>16.79</v>
      </c>
      <c r="K1478">
        <v>4</v>
      </c>
      <c r="L1478">
        <v>0</v>
      </c>
    </row>
    <row r="1479" spans="1:12" x14ac:dyDescent="0.25">
      <c r="A1479">
        <v>29053200</v>
      </c>
      <c r="C1479">
        <v>0</v>
      </c>
      <c r="D1479" t="s">
        <v>3226</v>
      </c>
      <c r="E1479">
        <v>1345</v>
      </c>
      <c r="F1479">
        <v>1679</v>
      </c>
      <c r="G1479">
        <v>400</v>
      </c>
      <c r="H1479">
        <v>0</v>
      </c>
      <c r="I1479">
        <v>13.45</v>
      </c>
      <c r="J1479">
        <v>16.79</v>
      </c>
      <c r="K1479">
        <v>4</v>
      </c>
      <c r="L1479">
        <v>0</v>
      </c>
    </row>
    <row r="1480" spans="1:12" x14ac:dyDescent="0.25">
      <c r="A1480">
        <v>29053910</v>
      </c>
      <c r="C1480">
        <v>0</v>
      </c>
      <c r="D1480" t="s">
        <v>3227</v>
      </c>
      <c r="E1480">
        <v>1345</v>
      </c>
      <c r="F1480">
        <v>1679</v>
      </c>
      <c r="G1480">
        <v>400</v>
      </c>
      <c r="H1480">
        <v>0</v>
      </c>
      <c r="I1480">
        <v>13.45</v>
      </c>
      <c r="J1480">
        <v>16.79</v>
      </c>
      <c r="K1480">
        <v>4</v>
      </c>
      <c r="L1480">
        <v>0</v>
      </c>
    </row>
    <row r="1481" spans="1:12" x14ac:dyDescent="0.25">
      <c r="A1481">
        <v>29053920</v>
      </c>
      <c r="C1481">
        <v>0</v>
      </c>
      <c r="D1481" t="s">
        <v>3228</v>
      </c>
      <c r="E1481">
        <v>1345</v>
      </c>
      <c r="F1481">
        <v>1679</v>
      </c>
      <c r="G1481">
        <v>400</v>
      </c>
      <c r="H1481">
        <v>0</v>
      </c>
      <c r="I1481">
        <v>13.45</v>
      </c>
      <c r="J1481">
        <v>16.79</v>
      </c>
      <c r="K1481">
        <v>4</v>
      </c>
      <c r="L1481">
        <v>0</v>
      </c>
    </row>
    <row r="1482" spans="1:12" x14ac:dyDescent="0.25">
      <c r="A1482">
        <v>29053930</v>
      </c>
      <c r="C1482">
        <v>0</v>
      </c>
      <c r="D1482" t="s">
        <v>3229</v>
      </c>
      <c r="E1482">
        <v>1345</v>
      </c>
      <c r="F1482">
        <v>1679</v>
      </c>
      <c r="G1482">
        <v>400</v>
      </c>
      <c r="H1482">
        <v>0</v>
      </c>
      <c r="I1482">
        <v>13.45</v>
      </c>
      <c r="J1482">
        <v>16.79</v>
      </c>
      <c r="K1482">
        <v>4</v>
      </c>
      <c r="L1482">
        <v>0</v>
      </c>
    </row>
    <row r="1483" spans="1:12" x14ac:dyDescent="0.25">
      <c r="A1483">
        <v>29053990</v>
      </c>
      <c r="C1483">
        <v>0</v>
      </c>
      <c r="D1483" t="s">
        <v>3230</v>
      </c>
      <c r="E1483">
        <v>1345</v>
      </c>
      <c r="F1483">
        <v>1545</v>
      </c>
      <c r="G1483">
        <v>400</v>
      </c>
      <c r="H1483">
        <v>0</v>
      </c>
      <c r="I1483">
        <v>13.45</v>
      </c>
      <c r="J1483">
        <v>15.45</v>
      </c>
      <c r="K1483">
        <v>4</v>
      </c>
      <c r="L1483">
        <v>0</v>
      </c>
    </row>
    <row r="1484" spans="1:12" x14ac:dyDescent="0.25">
      <c r="A1484">
        <v>29054100</v>
      </c>
      <c r="C1484">
        <v>0</v>
      </c>
      <c r="D1484" t="s">
        <v>3231</v>
      </c>
      <c r="E1484">
        <v>1345</v>
      </c>
      <c r="F1484">
        <v>1545</v>
      </c>
      <c r="G1484">
        <v>400</v>
      </c>
      <c r="H1484">
        <v>0</v>
      </c>
      <c r="I1484">
        <v>13.45</v>
      </c>
      <c r="J1484">
        <v>15.45</v>
      </c>
      <c r="K1484">
        <v>4</v>
      </c>
      <c r="L1484">
        <v>0</v>
      </c>
    </row>
    <row r="1485" spans="1:12" x14ac:dyDescent="0.25">
      <c r="A1485">
        <v>29054200</v>
      </c>
      <c r="C1485">
        <v>0</v>
      </c>
      <c r="D1485" t="s">
        <v>3232</v>
      </c>
      <c r="E1485">
        <v>1345</v>
      </c>
      <c r="F1485">
        <v>1545</v>
      </c>
      <c r="G1485">
        <v>400</v>
      </c>
      <c r="H1485">
        <v>0</v>
      </c>
      <c r="I1485">
        <v>13.45</v>
      </c>
      <c r="J1485">
        <v>15.45</v>
      </c>
      <c r="K1485">
        <v>4</v>
      </c>
      <c r="L1485">
        <v>0</v>
      </c>
    </row>
    <row r="1486" spans="1:12" x14ac:dyDescent="0.25">
      <c r="A1486">
        <v>29054300</v>
      </c>
      <c r="C1486">
        <v>0</v>
      </c>
      <c r="D1486" t="s">
        <v>3233</v>
      </c>
      <c r="E1486">
        <v>1345</v>
      </c>
      <c r="F1486">
        <v>1545</v>
      </c>
      <c r="G1486">
        <v>400</v>
      </c>
      <c r="H1486">
        <v>0</v>
      </c>
      <c r="I1486">
        <v>13.45</v>
      </c>
      <c r="J1486">
        <v>15.45</v>
      </c>
      <c r="K1486">
        <v>4</v>
      </c>
      <c r="L1486">
        <v>0</v>
      </c>
    </row>
    <row r="1487" spans="1:12" x14ac:dyDescent="0.25">
      <c r="A1487">
        <v>29054400</v>
      </c>
      <c r="C1487">
        <v>0</v>
      </c>
      <c r="D1487" t="s">
        <v>3234</v>
      </c>
      <c r="E1487">
        <v>1345</v>
      </c>
      <c r="F1487">
        <v>1699</v>
      </c>
      <c r="G1487">
        <v>400</v>
      </c>
      <c r="H1487">
        <v>0</v>
      </c>
      <c r="I1487">
        <v>13.45</v>
      </c>
      <c r="J1487">
        <v>16.989999999999998</v>
      </c>
      <c r="K1487">
        <v>4</v>
      </c>
      <c r="L1487">
        <v>0</v>
      </c>
    </row>
    <row r="1488" spans="1:12" x14ac:dyDescent="0.25">
      <c r="A1488">
        <v>29054500</v>
      </c>
      <c r="C1488">
        <v>0</v>
      </c>
      <c r="D1488" t="s">
        <v>3235</v>
      </c>
      <c r="E1488">
        <v>1345</v>
      </c>
      <c r="F1488">
        <v>1659</v>
      </c>
      <c r="G1488">
        <v>400</v>
      </c>
      <c r="H1488">
        <v>0</v>
      </c>
      <c r="I1488">
        <v>13.45</v>
      </c>
      <c r="J1488">
        <v>16.59</v>
      </c>
      <c r="K1488">
        <v>4</v>
      </c>
      <c r="L1488">
        <v>0</v>
      </c>
    </row>
    <row r="1489" spans="1:12" x14ac:dyDescent="0.25">
      <c r="A1489">
        <v>29054900</v>
      </c>
      <c r="C1489">
        <v>0</v>
      </c>
      <c r="D1489" t="s">
        <v>3236</v>
      </c>
      <c r="E1489">
        <v>1345</v>
      </c>
      <c r="F1489">
        <v>1545</v>
      </c>
      <c r="G1489">
        <v>400</v>
      </c>
      <c r="H1489">
        <v>0</v>
      </c>
      <c r="I1489">
        <v>13.45</v>
      </c>
      <c r="J1489">
        <v>15.45</v>
      </c>
      <c r="K1489">
        <v>4</v>
      </c>
      <c r="L1489">
        <v>0</v>
      </c>
    </row>
    <row r="1490" spans="1:12" x14ac:dyDescent="0.25">
      <c r="A1490">
        <v>29055100</v>
      </c>
      <c r="C1490">
        <v>0</v>
      </c>
      <c r="D1490" t="s">
        <v>3237</v>
      </c>
      <c r="E1490">
        <v>1345</v>
      </c>
      <c r="F1490">
        <v>1545</v>
      </c>
      <c r="G1490">
        <v>400</v>
      </c>
      <c r="H1490">
        <v>0</v>
      </c>
      <c r="I1490">
        <v>13.45</v>
      </c>
      <c r="J1490">
        <v>15.45</v>
      </c>
      <c r="K1490">
        <v>4</v>
      </c>
      <c r="L1490">
        <v>0</v>
      </c>
    </row>
    <row r="1491" spans="1:12" x14ac:dyDescent="0.25">
      <c r="A1491">
        <v>29055910</v>
      </c>
      <c r="C1491">
        <v>0</v>
      </c>
      <c r="D1491" t="s">
        <v>78</v>
      </c>
      <c r="E1491">
        <v>1345</v>
      </c>
      <c r="F1491">
        <v>1545</v>
      </c>
      <c r="G1491">
        <v>400</v>
      </c>
      <c r="H1491">
        <v>0</v>
      </c>
      <c r="I1491">
        <v>13.45</v>
      </c>
      <c r="J1491">
        <v>15.45</v>
      </c>
      <c r="K1491">
        <v>4</v>
      </c>
      <c r="L1491">
        <v>0</v>
      </c>
    </row>
    <row r="1492" spans="1:12" x14ac:dyDescent="0.25">
      <c r="A1492">
        <v>29055990</v>
      </c>
      <c r="C1492">
        <v>0</v>
      </c>
      <c r="D1492" t="s">
        <v>3238</v>
      </c>
      <c r="E1492">
        <v>1345</v>
      </c>
      <c r="F1492">
        <v>1545</v>
      </c>
      <c r="G1492">
        <v>400</v>
      </c>
      <c r="H1492">
        <v>0</v>
      </c>
      <c r="I1492">
        <v>13.45</v>
      </c>
      <c r="J1492">
        <v>15.45</v>
      </c>
      <c r="K1492">
        <v>4</v>
      </c>
      <c r="L1492">
        <v>0</v>
      </c>
    </row>
    <row r="1493" spans="1:12" x14ac:dyDescent="0.25">
      <c r="A1493">
        <v>29061100</v>
      </c>
      <c r="C1493">
        <v>0</v>
      </c>
      <c r="D1493" t="s">
        <v>3239</v>
      </c>
      <c r="E1493">
        <v>1345</v>
      </c>
      <c r="F1493">
        <v>1679</v>
      </c>
      <c r="G1493">
        <v>400</v>
      </c>
      <c r="H1493">
        <v>0</v>
      </c>
      <c r="I1493">
        <v>13.45</v>
      </c>
      <c r="J1493">
        <v>16.79</v>
      </c>
      <c r="K1493">
        <v>4</v>
      </c>
      <c r="L1493">
        <v>0</v>
      </c>
    </row>
    <row r="1494" spans="1:12" x14ac:dyDescent="0.25">
      <c r="A1494">
        <v>29061200</v>
      </c>
      <c r="C1494">
        <v>0</v>
      </c>
      <c r="D1494" t="s">
        <v>3240</v>
      </c>
      <c r="E1494">
        <v>1345</v>
      </c>
      <c r="F1494">
        <v>1679</v>
      </c>
      <c r="G1494">
        <v>400</v>
      </c>
      <c r="H1494">
        <v>0</v>
      </c>
      <c r="I1494">
        <v>13.45</v>
      </c>
      <c r="J1494">
        <v>16.79</v>
      </c>
      <c r="K1494">
        <v>4</v>
      </c>
      <c r="L1494">
        <v>0</v>
      </c>
    </row>
    <row r="1495" spans="1:12" x14ac:dyDescent="0.25">
      <c r="A1495">
        <v>29061300</v>
      </c>
      <c r="C1495">
        <v>0</v>
      </c>
      <c r="D1495" t="s">
        <v>3241</v>
      </c>
      <c r="E1495">
        <v>1345</v>
      </c>
      <c r="F1495">
        <v>1545</v>
      </c>
      <c r="G1495">
        <v>400</v>
      </c>
      <c r="H1495">
        <v>0</v>
      </c>
      <c r="I1495">
        <v>13.45</v>
      </c>
      <c r="J1495">
        <v>15.45</v>
      </c>
      <c r="K1495">
        <v>4</v>
      </c>
      <c r="L1495">
        <v>0</v>
      </c>
    </row>
    <row r="1496" spans="1:12" x14ac:dyDescent="0.25">
      <c r="A1496">
        <v>29061910</v>
      </c>
      <c r="C1496">
        <v>0</v>
      </c>
      <c r="D1496" t="s">
        <v>79</v>
      </c>
      <c r="E1496">
        <v>1345</v>
      </c>
      <c r="F1496">
        <v>1545</v>
      </c>
      <c r="G1496">
        <v>400</v>
      </c>
      <c r="H1496">
        <v>0</v>
      </c>
      <c r="I1496">
        <v>13.45</v>
      </c>
      <c r="J1496">
        <v>15.45</v>
      </c>
      <c r="K1496">
        <v>4</v>
      </c>
      <c r="L1496">
        <v>0</v>
      </c>
    </row>
    <row r="1497" spans="1:12" x14ac:dyDescent="0.25">
      <c r="A1497">
        <v>29061920</v>
      </c>
      <c r="C1497">
        <v>0</v>
      </c>
      <c r="D1497" t="s">
        <v>3242</v>
      </c>
      <c r="E1497">
        <v>1345</v>
      </c>
      <c r="F1497">
        <v>1545</v>
      </c>
      <c r="G1497">
        <v>400</v>
      </c>
      <c r="H1497">
        <v>0</v>
      </c>
      <c r="I1497">
        <v>13.45</v>
      </c>
      <c r="J1497">
        <v>15.45</v>
      </c>
      <c r="K1497">
        <v>4</v>
      </c>
      <c r="L1497">
        <v>0</v>
      </c>
    </row>
    <row r="1498" spans="1:12" x14ac:dyDescent="0.25">
      <c r="A1498">
        <v>29061930</v>
      </c>
      <c r="C1498">
        <v>0</v>
      </c>
      <c r="D1498" t="s">
        <v>80</v>
      </c>
      <c r="E1498">
        <v>1345</v>
      </c>
      <c r="F1498">
        <v>1545</v>
      </c>
      <c r="G1498">
        <v>400</v>
      </c>
      <c r="H1498">
        <v>0</v>
      </c>
      <c r="I1498">
        <v>13.45</v>
      </c>
      <c r="J1498">
        <v>15.45</v>
      </c>
      <c r="K1498">
        <v>4</v>
      </c>
      <c r="L1498">
        <v>0</v>
      </c>
    </row>
    <row r="1499" spans="1:12" x14ac:dyDescent="0.25">
      <c r="A1499">
        <v>29061940</v>
      </c>
      <c r="C1499">
        <v>0</v>
      </c>
      <c r="D1499" t="s">
        <v>3243</v>
      </c>
      <c r="E1499">
        <v>1345</v>
      </c>
      <c r="F1499">
        <v>1545</v>
      </c>
      <c r="G1499">
        <v>400</v>
      </c>
      <c r="H1499">
        <v>0</v>
      </c>
      <c r="I1499">
        <v>13.45</v>
      </c>
      <c r="J1499">
        <v>15.45</v>
      </c>
      <c r="K1499">
        <v>4</v>
      </c>
      <c r="L1499">
        <v>0</v>
      </c>
    </row>
    <row r="1500" spans="1:12" x14ac:dyDescent="0.25">
      <c r="A1500">
        <v>29061950</v>
      </c>
      <c r="C1500">
        <v>0</v>
      </c>
      <c r="D1500" t="s">
        <v>3244</v>
      </c>
      <c r="E1500">
        <v>1345</v>
      </c>
      <c r="F1500">
        <v>1679</v>
      </c>
      <c r="G1500">
        <v>400</v>
      </c>
      <c r="H1500">
        <v>0</v>
      </c>
      <c r="I1500">
        <v>13.45</v>
      </c>
      <c r="J1500">
        <v>16.79</v>
      </c>
      <c r="K1500">
        <v>4</v>
      </c>
      <c r="L1500">
        <v>0</v>
      </c>
    </row>
    <row r="1501" spans="1:12" x14ac:dyDescent="0.25">
      <c r="A1501">
        <v>29061990</v>
      </c>
      <c r="C1501">
        <v>0</v>
      </c>
      <c r="D1501" t="s">
        <v>3245</v>
      </c>
      <c r="E1501">
        <v>1345</v>
      </c>
      <c r="F1501">
        <v>1545</v>
      </c>
      <c r="G1501">
        <v>400</v>
      </c>
      <c r="H1501">
        <v>0</v>
      </c>
      <c r="I1501">
        <v>13.45</v>
      </c>
      <c r="J1501">
        <v>15.45</v>
      </c>
      <c r="K1501">
        <v>4</v>
      </c>
      <c r="L1501">
        <v>0</v>
      </c>
    </row>
    <row r="1502" spans="1:12" x14ac:dyDescent="0.25">
      <c r="A1502">
        <v>29062100</v>
      </c>
      <c r="C1502">
        <v>0</v>
      </c>
      <c r="D1502" t="s">
        <v>3246</v>
      </c>
      <c r="E1502">
        <v>1345</v>
      </c>
      <c r="F1502">
        <v>1545</v>
      </c>
      <c r="G1502">
        <v>400</v>
      </c>
      <c r="H1502">
        <v>0</v>
      </c>
      <c r="I1502">
        <v>13.45</v>
      </c>
      <c r="J1502">
        <v>15.45</v>
      </c>
      <c r="K1502">
        <v>4</v>
      </c>
      <c r="L1502">
        <v>0</v>
      </c>
    </row>
    <row r="1503" spans="1:12" x14ac:dyDescent="0.25">
      <c r="A1503">
        <v>29062910</v>
      </c>
      <c r="C1503">
        <v>0</v>
      </c>
      <c r="D1503" t="s">
        <v>3247</v>
      </c>
      <c r="E1503">
        <v>1345</v>
      </c>
      <c r="F1503">
        <v>1545</v>
      </c>
      <c r="G1503">
        <v>400</v>
      </c>
      <c r="H1503">
        <v>0</v>
      </c>
      <c r="I1503">
        <v>13.45</v>
      </c>
      <c r="J1503">
        <v>15.45</v>
      </c>
      <c r="K1503">
        <v>4</v>
      </c>
      <c r="L1503">
        <v>0</v>
      </c>
    </row>
    <row r="1504" spans="1:12" x14ac:dyDescent="0.25">
      <c r="A1504">
        <v>29062920</v>
      </c>
      <c r="C1504">
        <v>0</v>
      </c>
      <c r="D1504" t="s">
        <v>81</v>
      </c>
      <c r="E1504">
        <v>1345</v>
      </c>
      <c r="F1504">
        <v>1545</v>
      </c>
      <c r="G1504">
        <v>400</v>
      </c>
      <c r="H1504">
        <v>0</v>
      </c>
      <c r="I1504">
        <v>13.45</v>
      </c>
      <c r="J1504">
        <v>15.45</v>
      </c>
      <c r="K1504">
        <v>4</v>
      </c>
      <c r="L1504">
        <v>0</v>
      </c>
    </row>
    <row r="1505" spans="1:12" x14ac:dyDescent="0.25">
      <c r="A1505">
        <v>29062990</v>
      </c>
      <c r="C1505">
        <v>0</v>
      </c>
      <c r="D1505" t="s">
        <v>3248</v>
      </c>
      <c r="E1505">
        <v>1345</v>
      </c>
      <c r="F1505">
        <v>1545</v>
      </c>
      <c r="G1505">
        <v>400</v>
      </c>
      <c r="H1505">
        <v>0</v>
      </c>
      <c r="I1505">
        <v>13.45</v>
      </c>
      <c r="J1505">
        <v>15.45</v>
      </c>
      <c r="K1505">
        <v>4</v>
      </c>
      <c r="L1505">
        <v>0</v>
      </c>
    </row>
    <row r="1506" spans="1:12" x14ac:dyDescent="0.25">
      <c r="A1506">
        <v>29071100</v>
      </c>
      <c r="C1506">
        <v>0</v>
      </c>
      <c r="D1506" t="s">
        <v>3249</v>
      </c>
      <c r="E1506">
        <v>1345</v>
      </c>
      <c r="F1506">
        <v>1699</v>
      </c>
      <c r="G1506">
        <v>400</v>
      </c>
      <c r="H1506">
        <v>0</v>
      </c>
      <c r="I1506">
        <v>13.45</v>
      </c>
      <c r="J1506">
        <v>16.989999999999998</v>
      </c>
      <c r="K1506">
        <v>4</v>
      </c>
      <c r="L1506">
        <v>0</v>
      </c>
    </row>
    <row r="1507" spans="1:12" x14ac:dyDescent="0.25">
      <c r="A1507">
        <v>29071200</v>
      </c>
      <c r="C1507">
        <v>0</v>
      </c>
      <c r="D1507" t="s">
        <v>3250</v>
      </c>
      <c r="E1507">
        <v>1345</v>
      </c>
      <c r="F1507">
        <v>1545</v>
      </c>
      <c r="G1507">
        <v>400</v>
      </c>
      <c r="H1507">
        <v>0</v>
      </c>
      <c r="I1507">
        <v>13.45</v>
      </c>
      <c r="J1507">
        <v>15.45</v>
      </c>
      <c r="K1507">
        <v>4</v>
      </c>
      <c r="L1507">
        <v>0</v>
      </c>
    </row>
    <row r="1508" spans="1:12" x14ac:dyDescent="0.25">
      <c r="A1508">
        <v>29071300</v>
      </c>
      <c r="C1508">
        <v>0</v>
      </c>
      <c r="D1508" t="s">
        <v>3251</v>
      </c>
      <c r="E1508">
        <v>1345</v>
      </c>
      <c r="F1508">
        <v>1659</v>
      </c>
      <c r="G1508">
        <v>400</v>
      </c>
      <c r="H1508">
        <v>0</v>
      </c>
      <c r="I1508">
        <v>13.45</v>
      </c>
      <c r="J1508">
        <v>16.59</v>
      </c>
      <c r="K1508">
        <v>4</v>
      </c>
      <c r="L1508">
        <v>0</v>
      </c>
    </row>
    <row r="1509" spans="1:12" x14ac:dyDescent="0.25">
      <c r="A1509">
        <v>29071510</v>
      </c>
      <c r="C1509">
        <v>0</v>
      </c>
      <c r="D1509" t="s">
        <v>3252</v>
      </c>
      <c r="E1509">
        <v>1345</v>
      </c>
      <c r="F1509">
        <v>1545</v>
      </c>
      <c r="G1509">
        <v>400</v>
      </c>
      <c r="H1509">
        <v>0</v>
      </c>
      <c r="I1509">
        <v>13.45</v>
      </c>
      <c r="J1509">
        <v>15.45</v>
      </c>
      <c r="K1509">
        <v>4</v>
      </c>
      <c r="L1509">
        <v>0</v>
      </c>
    </row>
    <row r="1510" spans="1:12" x14ac:dyDescent="0.25">
      <c r="A1510">
        <v>29071590</v>
      </c>
      <c r="C1510">
        <v>0</v>
      </c>
      <c r="D1510" t="s">
        <v>3253</v>
      </c>
      <c r="E1510">
        <v>1345</v>
      </c>
      <c r="F1510">
        <v>1545</v>
      </c>
      <c r="G1510">
        <v>400</v>
      </c>
      <c r="H1510">
        <v>0</v>
      </c>
      <c r="I1510">
        <v>13.45</v>
      </c>
      <c r="J1510">
        <v>15.45</v>
      </c>
      <c r="K1510">
        <v>4</v>
      </c>
      <c r="L1510">
        <v>0</v>
      </c>
    </row>
    <row r="1511" spans="1:12" x14ac:dyDescent="0.25">
      <c r="A1511">
        <v>29071910</v>
      </c>
      <c r="C1511">
        <v>0</v>
      </c>
      <c r="D1511" t="s">
        <v>3254</v>
      </c>
      <c r="E1511">
        <v>1345</v>
      </c>
      <c r="F1511">
        <v>1545</v>
      </c>
      <c r="G1511">
        <v>400</v>
      </c>
      <c r="H1511">
        <v>0</v>
      </c>
      <c r="I1511">
        <v>13.45</v>
      </c>
      <c r="J1511">
        <v>15.45</v>
      </c>
      <c r="K1511">
        <v>4</v>
      </c>
      <c r="L1511">
        <v>0</v>
      </c>
    </row>
    <row r="1512" spans="1:12" x14ac:dyDescent="0.25">
      <c r="A1512">
        <v>29071920</v>
      </c>
      <c r="C1512">
        <v>0</v>
      </c>
      <c r="D1512" t="s">
        <v>3255</v>
      </c>
      <c r="E1512">
        <v>1345</v>
      </c>
      <c r="F1512">
        <v>1545</v>
      </c>
      <c r="G1512">
        <v>400</v>
      </c>
      <c r="H1512">
        <v>0</v>
      </c>
      <c r="I1512">
        <v>13.45</v>
      </c>
      <c r="J1512">
        <v>15.45</v>
      </c>
      <c r="K1512">
        <v>4</v>
      </c>
      <c r="L1512">
        <v>0</v>
      </c>
    </row>
    <row r="1513" spans="1:12" x14ac:dyDescent="0.25">
      <c r="A1513">
        <v>29071930</v>
      </c>
      <c r="C1513">
        <v>0</v>
      </c>
      <c r="D1513" t="s">
        <v>3256</v>
      </c>
      <c r="E1513">
        <v>1345</v>
      </c>
      <c r="F1513">
        <v>1545</v>
      </c>
      <c r="G1513">
        <v>400</v>
      </c>
      <c r="H1513">
        <v>0</v>
      </c>
      <c r="I1513">
        <v>13.45</v>
      </c>
      <c r="J1513">
        <v>15.45</v>
      </c>
      <c r="K1513">
        <v>4</v>
      </c>
      <c r="L1513">
        <v>0</v>
      </c>
    </row>
    <row r="1514" spans="1:12" x14ac:dyDescent="0.25">
      <c r="A1514">
        <v>29071940</v>
      </c>
      <c r="C1514">
        <v>0</v>
      </c>
      <c r="D1514" t="s">
        <v>3257</v>
      </c>
      <c r="E1514">
        <v>1345</v>
      </c>
      <c r="F1514">
        <v>1545</v>
      </c>
      <c r="G1514">
        <v>400</v>
      </c>
      <c r="H1514">
        <v>0</v>
      </c>
      <c r="I1514">
        <v>13.45</v>
      </c>
      <c r="J1514">
        <v>15.45</v>
      </c>
      <c r="K1514">
        <v>4</v>
      </c>
      <c r="L1514">
        <v>0</v>
      </c>
    </row>
    <row r="1515" spans="1:12" x14ac:dyDescent="0.25">
      <c r="A1515">
        <v>29071990</v>
      </c>
      <c r="C1515">
        <v>0</v>
      </c>
      <c r="D1515" t="s">
        <v>3258</v>
      </c>
      <c r="E1515">
        <v>1345</v>
      </c>
      <c r="F1515">
        <v>1545</v>
      </c>
      <c r="G1515">
        <v>400</v>
      </c>
      <c r="H1515">
        <v>0</v>
      </c>
      <c r="I1515">
        <v>13.45</v>
      </c>
      <c r="J1515">
        <v>15.45</v>
      </c>
      <c r="K1515">
        <v>4</v>
      </c>
      <c r="L1515">
        <v>0</v>
      </c>
    </row>
    <row r="1516" spans="1:12" x14ac:dyDescent="0.25">
      <c r="A1516">
        <v>29072100</v>
      </c>
      <c r="C1516">
        <v>0</v>
      </c>
      <c r="D1516" t="s">
        <v>3259</v>
      </c>
      <c r="E1516">
        <v>1345</v>
      </c>
      <c r="F1516">
        <v>1545</v>
      </c>
      <c r="G1516">
        <v>400</v>
      </c>
      <c r="H1516">
        <v>0</v>
      </c>
      <c r="I1516">
        <v>13.45</v>
      </c>
      <c r="J1516">
        <v>15.45</v>
      </c>
      <c r="K1516">
        <v>4</v>
      </c>
      <c r="L1516">
        <v>0</v>
      </c>
    </row>
    <row r="1517" spans="1:12" x14ac:dyDescent="0.25">
      <c r="A1517">
        <v>29072200</v>
      </c>
      <c r="C1517">
        <v>0</v>
      </c>
      <c r="D1517" t="s">
        <v>3260</v>
      </c>
      <c r="E1517">
        <v>1345</v>
      </c>
      <c r="F1517">
        <v>1545</v>
      </c>
      <c r="G1517">
        <v>400</v>
      </c>
      <c r="H1517">
        <v>0</v>
      </c>
      <c r="I1517">
        <v>13.45</v>
      </c>
      <c r="J1517">
        <v>15.45</v>
      </c>
      <c r="K1517">
        <v>4</v>
      </c>
      <c r="L1517">
        <v>0</v>
      </c>
    </row>
    <row r="1518" spans="1:12" x14ac:dyDescent="0.25">
      <c r="A1518">
        <v>29072300</v>
      </c>
      <c r="C1518">
        <v>0</v>
      </c>
      <c r="D1518" t="s">
        <v>3261</v>
      </c>
      <c r="E1518">
        <v>1345</v>
      </c>
      <c r="F1518">
        <v>1679</v>
      </c>
      <c r="G1518">
        <v>400</v>
      </c>
      <c r="H1518">
        <v>0</v>
      </c>
      <c r="I1518">
        <v>13.45</v>
      </c>
      <c r="J1518">
        <v>16.79</v>
      </c>
      <c r="K1518">
        <v>4</v>
      </c>
      <c r="L1518">
        <v>0</v>
      </c>
    </row>
    <row r="1519" spans="1:12" x14ac:dyDescent="0.25">
      <c r="A1519">
        <v>29072900</v>
      </c>
      <c r="C1519">
        <v>0</v>
      </c>
      <c r="D1519" t="s">
        <v>3262</v>
      </c>
      <c r="E1519">
        <v>1345</v>
      </c>
      <c r="F1519">
        <v>1545</v>
      </c>
      <c r="G1519">
        <v>400</v>
      </c>
      <c r="H1519">
        <v>0</v>
      </c>
      <c r="I1519">
        <v>13.45</v>
      </c>
      <c r="J1519">
        <v>15.45</v>
      </c>
      <c r="K1519">
        <v>4</v>
      </c>
      <c r="L1519">
        <v>0</v>
      </c>
    </row>
    <row r="1520" spans="1:12" x14ac:dyDescent="0.25">
      <c r="A1520">
        <v>29081100</v>
      </c>
      <c r="C1520">
        <v>0</v>
      </c>
      <c r="D1520" t="s">
        <v>3263</v>
      </c>
      <c r="E1520">
        <v>1345</v>
      </c>
      <c r="F1520">
        <v>1545</v>
      </c>
      <c r="G1520">
        <v>400</v>
      </c>
      <c r="H1520">
        <v>0</v>
      </c>
      <c r="I1520">
        <v>13.45</v>
      </c>
      <c r="J1520">
        <v>15.45</v>
      </c>
      <c r="K1520">
        <v>4</v>
      </c>
      <c r="L1520">
        <v>0</v>
      </c>
    </row>
    <row r="1521" spans="1:12" x14ac:dyDescent="0.25">
      <c r="A1521">
        <v>29081911</v>
      </c>
      <c r="C1521">
        <v>0</v>
      </c>
      <c r="D1521" t="s">
        <v>3264</v>
      </c>
      <c r="E1521">
        <v>1345</v>
      </c>
      <c r="F1521">
        <v>1545</v>
      </c>
      <c r="G1521">
        <v>400</v>
      </c>
      <c r="H1521">
        <v>0</v>
      </c>
      <c r="I1521">
        <v>13.45</v>
      </c>
      <c r="J1521">
        <v>15.45</v>
      </c>
      <c r="K1521">
        <v>4</v>
      </c>
      <c r="L1521">
        <v>0</v>
      </c>
    </row>
    <row r="1522" spans="1:12" x14ac:dyDescent="0.25">
      <c r="A1522">
        <v>29081912</v>
      </c>
      <c r="C1522">
        <v>0</v>
      </c>
      <c r="D1522" t="s">
        <v>3265</v>
      </c>
      <c r="E1522">
        <v>1345</v>
      </c>
      <c r="F1522">
        <v>1545</v>
      </c>
      <c r="G1522">
        <v>400</v>
      </c>
      <c r="H1522">
        <v>0</v>
      </c>
      <c r="I1522">
        <v>13.45</v>
      </c>
      <c r="J1522">
        <v>15.45</v>
      </c>
      <c r="K1522">
        <v>4</v>
      </c>
      <c r="L1522">
        <v>0</v>
      </c>
    </row>
    <row r="1523" spans="1:12" x14ac:dyDescent="0.25">
      <c r="A1523">
        <v>29081913</v>
      </c>
      <c r="C1523">
        <v>0</v>
      </c>
      <c r="D1523" t="s">
        <v>3266</v>
      </c>
      <c r="E1523">
        <v>1345</v>
      </c>
      <c r="F1523">
        <v>1545</v>
      </c>
      <c r="G1523">
        <v>400</v>
      </c>
      <c r="H1523">
        <v>0</v>
      </c>
      <c r="I1523">
        <v>13.45</v>
      </c>
      <c r="J1523">
        <v>15.45</v>
      </c>
      <c r="K1523">
        <v>4</v>
      </c>
      <c r="L1523">
        <v>0</v>
      </c>
    </row>
    <row r="1524" spans="1:12" x14ac:dyDescent="0.25">
      <c r="A1524">
        <v>29081914</v>
      </c>
      <c r="C1524">
        <v>0</v>
      </c>
      <c r="D1524" t="s">
        <v>3267</v>
      </c>
      <c r="E1524">
        <v>1345</v>
      </c>
      <c r="F1524">
        <v>1545</v>
      </c>
      <c r="G1524">
        <v>400</v>
      </c>
      <c r="H1524">
        <v>0</v>
      </c>
      <c r="I1524">
        <v>13.45</v>
      </c>
      <c r="J1524">
        <v>15.45</v>
      </c>
      <c r="K1524">
        <v>4</v>
      </c>
      <c r="L1524">
        <v>0</v>
      </c>
    </row>
    <row r="1525" spans="1:12" x14ac:dyDescent="0.25">
      <c r="A1525">
        <v>29081915</v>
      </c>
      <c r="C1525">
        <v>0</v>
      </c>
      <c r="D1525" t="s">
        <v>3268</v>
      </c>
      <c r="E1525">
        <v>1345</v>
      </c>
      <c r="F1525">
        <v>1545</v>
      </c>
      <c r="G1525">
        <v>400</v>
      </c>
      <c r="H1525">
        <v>0</v>
      </c>
      <c r="I1525">
        <v>13.45</v>
      </c>
      <c r="J1525">
        <v>15.45</v>
      </c>
      <c r="K1525">
        <v>4</v>
      </c>
      <c r="L1525">
        <v>0</v>
      </c>
    </row>
    <row r="1526" spans="1:12" x14ac:dyDescent="0.25">
      <c r="A1526">
        <v>29081916</v>
      </c>
      <c r="C1526">
        <v>0</v>
      </c>
      <c r="D1526" t="s">
        <v>10533</v>
      </c>
      <c r="E1526">
        <v>1345</v>
      </c>
      <c r="F1526">
        <v>1545</v>
      </c>
      <c r="G1526">
        <v>400</v>
      </c>
      <c r="H1526">
        <v>0</v>
      </c>
      <c r="I1526">
        <v>13.45</v>
      </c>
      <c r="J1526">
        <v>15.45</v>
      </c>
      <c r="K1526">
        <v>4</v>
      </c>
      <c r="L1526">
        <v>0</v>
      </c>
    </row>
    <row r="1527" spans="1:12" x14ac:dyDescent="0.25">
      <c r="A1527">
        <v>29081919</v>
      </c>
      <c r="C1527">
        <v>0</v>
      </c>
      <c r="D1527" t="s">
        <v>3269</v>
      </c>
      <c r="E1527">
        <v>1345</v>
      </c>
      <c r="F1527">
        <v>1545</v>
      </c>
      <c r="G1527">
        <v>400</v>
      </c>
      <c r="H1527">
        <v>0</v>
      </c>
      <c r="I1527">
        <v>13.45</v>
      </c>
      <c r="J1527">
        <v>15.45</v>
      </c>
      <c r="K1527">
        <v>4</v>
      </c>
      <c r="L1527">
        <v>0</v>
      </c>
    </row>
    <row r="1528" spans="1:12" x14ac:dyDescent="0.25">
      <c r="A1528">
        <v>29081921</v>
      </c>
      <c r="C1528">
        <v>0</v>
      </c>
      <c r="D1528" t="s">
        <v>3270</v>
      </c>
      <c r="E1528">
        <v>1345</v>
      </c>
      <c r="F1528">
        <v>1545</v>
      </c>
      <c r="G1528">
        <v>400</v>
      </c>
      <c r="H1528">
        <v>0</v>
      </c>
      <c r="I1528">
        <v>13.45</v>
      </c>
      <c r="J1528">
        <v>15.45</v>
      </c>
      <c r="K1528">
        <v>4</v>
      </c>
      <c r="L1528">
        <v>0</v>
      </c>
    </row>
    <row r="1529" spans="1:12" x14ac:dyDescent="0.25">
      <c r="A1529">
        <v>29081929</v>
      </c>
      <c r="C1529">
        <v>0</v>
      </c>
      <c r="D1529" t="s">
        <v>3271</v>
      </c>
      <c r="E1529">
        <v>1345</v>
      </c>
      <c r="F1529">
        <v>1545</v>
      </c>
      <c r="G1529">
        <v>400</v>
      </c>
      <c r="H1529">
        <v>0</v>
      </c>
      <c r="I1529">
        <v>13.45</v>
      </c>
      <c r="J1529">
        <v>15.45</v>
      </c>
      <c r="K1529">
        <v>4</v>
      </c>
      <c r="L1529">
        <v>0</v>
      </c>
    </row>
    <row r="1530" spans="1:12" x14ac:dyDescent="0.25">
      <c r="A1530">
        <v>29081990</v>
      </c>
      <c r="C1530">
        <v>0</v>
      </c>
      <c r="D1530" t="s">
        <v>3272</v>
      </c>
      <c r="E1530">
        <v>1345</v>
      </c>
      <c r="F1530">
        <v>1545</v>
      </c>
      <c r="G1530">
        <v>400</v>
      </c>
      <c r="H1530">
        <v>0</v>
      </c>
      <c r="I1530">
        <v>13.45</v>
      </c>
      <c r="J1530">
        <v>15.45</v>
      </c>
      <c r="K1530">
        <v>4</v>
      </c>
      <c r="L1530">
        <v>0</v>
      </c>
    </row>
    <row r="1531" spans="1:12" x14ac:dyDescent="0.25">
      <c r="A1531">
        <v>29089100</v>
      </c>
      <c r="C1531">
        <v>0</v>
      </c>
      <c r="D1531" t="s">
        <v>3273</v>
      </c>
      <c r="E1531">
        <v>1345</v>
      </c>
      <c r="F1531">
        <v>1545</v>
      </c>
      <c r="G1531">
        <v>400</v>
      </c>
      <c r="H1531">
        <v>0</v>
      </c>
      <c r="I1531">
        <v>13.45</v>
      </c>
      <c r="J1531">
        <v>15.45</v>
      </c>
      <c r="K1531">
        <v>4</v>
      </c>
      <c r="L1531">
        <v>0</v>
      </c>
    </row>
    <row r="1532" spans="1:12" x14ac:dyDescent="0.25">
      <c r="A1532">
        <v>29089200</v>
      </c>
      <c r="C1532">
        <v>0</v>
      </c>
      <c r="D1532" t="s">
        <v>3274</v>
      </c>
      <c r="E1532">
        <v>1345</v>
      </c>
      <c r="F1532">
        <v>1545</v>
      </c>
      <c r="G1532">
        <v>400</v>
      </c>
      <c r="H1532">
        <v>0</v>
      </c>
      <c r="I1532">
        <v>13.45</v>
      </c>
      <c r="J1532">
        <v>15.45</v>
      </c>
      <c r="K1532">
        <v>4</v>
      </c>
      <c r="L1532">
        <v>0</v>
      </c>
    </row>
    <row r="1533" spans="1:12" x14ac:dyDescent="0.25">
      <c r="A1533">
        <v>29089912</v>
      </c>
      <c r="C1533">
        <v>0</v>
      </c>
      <c r="D1533" t="s">
        <v>3275</v>
      </c>
      <c r="E1533">
        <v>1345</v>
      </c>
      <c r="F1533">
        <v>1545</v>
      </c>
      <c r="G1533">
        <v>400</v>
      </c>
      <c r="H1533">
        <v>0</v>
      </c>
      <c r="I1533">
        <v>13.45</v>
      </c>
      <c r="J1533">
        <v>15.45</v>
      </c>
      <c r="K1533">
        <v>4</v>
      </c>
      <c r="L1533">
        <v>0</v>
      </c>
    </row>
    <row r="1534" spans="1:12" x14ac:dyDescent="0.25">
      <c r="A1534">
        <v>29089913</v>
      </c>
      <c r="C1534">
        <v>0</v>
      </c>
      <c r="D1534" t="s">
        <v>3276</v>
      </c>
      <c r="E1534">
        <v>1345</v>
      </c>
      <c r="F1534">
        <v>1545</v>
      </c>
      <c r="G1534">
        <v>400</v>
      </c>
      <c r="H1534">
        <v>0</v>
      </c>
      <c r="I1534">
        <v>13.45</v>
      </c>
      <c r="J1534">
        <v>15.45</v>
      </c>
      <c r="K1534">
        <v>4</v>
      </c>
      <c r="L1534">
        <v>0</v>
      </c>
    </row>
    <row r="1535" spans="1:12" x14ac:dyDescent="0.25">
      <c r="A1535">
        <v>29089919</v>
      </c>
      <c r="C1535">
        <v>0</v>
      </c>
      <c r="D1535" t="s">
        <v>3277</v>
      </c>
      <c r="E1535">
        <v>1345</v>
      </c>
      <c r="F1535">
        <v>1545</v>
      </c>
      <c r="G1535">
        <v>400</v>
      </c>
      <c r="H1535">
        <v>0</v>
      </c>
      <c r="I1535">
        <v>13.45</v>
      </c>
      <c r="J1535">
        <v>15.45</v>
      </c>
      <c r="K1535">
        <v>4</v>
      </c>
      <c r="L1535">
        <v>0</v>
      </c>
    </row>
    <row r="1536" spans="1:12" x14ac:dyDescent="0.25">
      <c r="A1536">
        <v>29089921</v>
      </c>
      <c r="C1536">
        <v>0</v>
      </c>
      <c r="D1536" t="s">
        <v>82</v>
      </c>
      <c r="E1536">
        <v>1345</v>
      </c>
      <c r="F1536">
        <v>1699</v>
      </c>
      <c r="G1536">
        <v>400</v>
      </c>
      <c r="H1536">
        <v>0</v>
      </c>
      <c r="I1536">
        <v>13.45</v>
      </c>
      <c r="J1536">
        <v>16.989999999999998</v>
      </c>
      <c r="K1536">
        <v>4</v>
      </c>
      <c r="L1536">
        <v>0</v>
      </c>
    </row>
    <row r="1537" spans="1:12" x14ac:dyDescent="0.25">
      <c r="A1537">
        <v>29089929</v>
      </c>
      <c r="C1537">
        <v>0</v>
      </c>
      <c r="D1537" t="s">
        <v>3278</v>
      </c>
      <c r="E1537">
        <v>1345</v>
      </c>
      <c r="F1537">
        <v>1545</v>
      </c>
      <c r="G1537">
        <v>400</v>
      </c>
      <c r="H1537">
        <v>0</v>
      </c>
      <c r="I1537">
        <v>13.45</v>
      </c>
      <c r="J1537">
        <v>15.45</v>
      </c>
      <c r="K1537">
        <v>4</v>
      </c>
      <c r="L1537">
        <v>0</v>
      </c>
    </row>
    <row r="1538" spans="1:12" x14ac:dyDescent="0.25">
      <c r="A1538">
        <v>29089930</v>
      </c>
      <c r="C1538">
        <v>0</v>
      </c>
      <c r="D1538" t="s">
        <v>3279</v>
      </c>
      <c r="E1538">
        <v>1345</v>
      </c>
      <c r="F1538">
        <v>1545</v>
      </c>
      <c r="G1538">
        <v>400</v>
      </c>
      <c r="H1538">
        <v>0</v>
      </c>
      <c r="I1538">
        <v>13.45</v>
      </c>
      <c r="J1538">
        <v>15.45</v>
      </c>
      <c r="K1538">
        <v>4</v>
      </c>
      <c r="L1538">
        <v>0</v>
      </c>
    </row>
    <row r="1539" spans="1:12" x14ac:dyDescent="0.25">
      <c r="A1539">
        <v>29089990</v>
      </c>
      <c r="C1539">
        <v>0</v>
      </c>
      <c r="D1539" t="s">
        <v>3280</v>
      </c>
      <c r="E1539">
        <v>1345</v>
      </c>
      <c r="F1539">
        <v>1545</v>
      </c>
      <c r="G1539">
        <v>400</v>
      </c>
      <c r="H1539">
        <v>0</v>
      </c>
      <c r="I1539">
        <v>13.45</v>
      </c>
      <c r="J1539">
        <v>15.45</v>
      </c>
      <c r="K1539">
        <v>4</v>
      </c>
      <c r="L1539">
        <v>0</v>
      </c>
    </row>
    <row r="1540" spans="1:12" x14ac:dyDescent="0.25">
      <c r="A1540">
        <v>29091100</v>
      </c>
      <c r="C1540">
        <v>0</v>
      </c>
      <c r="D1540" t="s">
        <v>3281</v>
      </c>
      <c r="E1540">
        <v>1345</v>
      </c>
      <c r="F1540">
        <v>1545</v>
      </c>
      <c r="G1540">
        <v>400</v>
      </c>
      <c r="H1540">
        <v>0</v>
      </c>
      <c r="I1540">
        <v>13.45</v>
      </c>
      <c r="J1540">
        <v>15.45</v>
      </c>
      <c r="K1540">
        <v>4</v>
      </c>
      <c r="L1540">
        <v>0</v>
      </c>
    </row>
    <row r="1541" spans="1:12" x14ac:dyDescent="0.25">
      <c r="A1541">
        <v>29091910</v>
      </c>
      <c r="C1541">
        <v>0</v>
      </c>
      <c r="D1541" t="s">
        <v>3282</v>
      </c>
      <c r="E1541">
        <v>1345</v>
      </c>
      <c r="F1541">
        <v>1679</v>
      </c>
      <c r="G1541">
        <v>400</v>
      </c>
      <c r="H1541">
        <v>0</v>
      </c>
      <c r="I1541">
        <v>13.45</v>
      </c>
      <c r="J1541">
        <v>16.79</v>
      </c>
      <c r="K1541">
        <v>4</v>
      </c>
      <c r="L1541">
        <v>0</v>
      </c>
    </row>
    <row r="1542" spans="1:12" x14ac:dyDescent="0.25">
      <c r="A1542">
        <v>29091920</v>
      </c>
      <c r="C1542">
        <v>0</v>
      </c>
      <c r="D1542" t="s">
        <v>10016</v>
      </c>
      <c r="E1542">
        <v>1345</v>
      </c>
      <c r="F1542">
        <v>1699</v>
      </c>
      <c r="G1542">
        <v>400</v>
      </c>
      <c r="H1542">
        <v>0</v>
      </c>
      <c r="I1542">
        <v>13.45</v>
      </c>
      <c r="J1542">
        <v>16.989999999999998</v>
      </c>
      <c r="K1542">
        <v>4</v>
      </c>
      <c r="L1542">
        <v>0</v>
      </c>
    </row>
    <row r="1543" spans="1:12" x14ac:dyDescent="0.25">
      <c r="A1543">
        <v>29091990</v>
      </c>
      <c r="C1543">
        <v>0</v>
      </c>
      <c r="D1543" t="s">
        <v>3283</v>
      </c>
      <c r="E1543">
        <v>1345</v>
      </c>
      <c r="F1543">
        <v>1545</v>
      </c>
      <c r="G1543">
        <v>400</v>
      </c>
      <c r="H1543">
        <v>0</v>
      </c>
      <c r="I1543">
        <v>13.45</v>
      </c>
      <c r="J1543">
        <v>15.45</v>
      </c>
      <c r="K1543">
        <v>4</v>
      </c>
      <c r="L1543">
        <v>0</v>
      </c>
    </row>
    <row r="1544" spans="1:12" x14ac:dyDescent="0.25">
      <c r="A1544">
        <v>29092000</v>
      </c>
      <c r="C1544">
        <v>0</v>
      </c>
      <c r="D1544" t="s">
        <v>3284</v>
      </c>
      <c r="E1544">
        <v>1345</v>
      </c>
      <c r="F1544">
        <v>1545</v>
      </c>
      <c r="G1544">
        <v>400</v>
      </c>
      <c r="H1544">
        <v>0</v>
      </c>
      <c r="I1544">
        <v>13.45</v>
      </c>
      <c r="J1544">
        <v>15.45</v>
      </c>
      <c r="K1544">
        <v>4</v>
      </c>
      <c r="L1544">
        <v>0</v>
      </c>
    </row>
    <row r="1545" spans="1:12" x14ac:dyDescent="0.25">
      <c r="A1545">
        <v>29093011</v>
      </c>
      <c r="C1545">
        <v>0</v>
      </c>
      <c r="D1545" t="s">
        <v>83</v>
      </c>
      <c r="E1545">
        <v>1345</v>
      </c>
      <c r="F1545">
        <v>1545</v>
      </c>
      <c r="G1545">
        <v>400</v>
      </c>
      <c r="H1545">
        <v>0</v>
      </c>
      <c r="I1545">
        <v>13.45</v>
      </c>
      <c r="J1545">
        <v>15.45</v>
      </c>
      <c r="K1545">
        <v>4</v>
      </c>
      <c r="L1545">
        <v>0</v>
      </c>
    </row>
    <row r="1546" spans="1:12" x14ac:dyDescent="0.25">
      <c r="A1546">
        <v>29093012</v>
      </c>
      <c r="C1546">
        <v>0</v>
      </c>
      <c r="D1546" t="s">
        <v>3285</v>
      </c>
      <c r="E1546">
        <v>1345</v>
      </c>
      <c r="F1546">
        <v>1545</v>
      </c>
      <c r="G1546">
        <v>400</v>
      </c>
      <c r="H1546">
        <v>0</v>
      </c>
      <c r="I1546">
        <v>13.45</v>
      </c>
      <c r="J1546">
        <v>15.45</v>
      </c>
      <c r="K1546">
        <v>4</v>
      </c>
      <c r="L1546">
        <v>0</v>
      </c>
    </row>
    <row r="1547" spans="1:12" x14ac:dyDescent="0.25">
      <c r="A1547">
        <v>29093013</v>
      </c>
      <c r="C1547">
        <v>0</v>
      </c>
      <c r="D1547" t="s">
        <v>3286</v>
      </c>
      <c r="E1547">
        <v>1345</v>
      </c>
      <c r="F1547">
        <v>1545</v>
      </c>
      <c r="G1547">
        <v>400</v>
      </c>
      <c r="H1547">
        <v>0</v>
      </c>
      <c r="I1547">
        <v>13.45</v>
      </c>
      <c r="J1547">
        <v>15.45</v>
      </c>
      <c r="K1547">
        <v>4</v>
      </c>
      <c r="L1547">
        <v>0</v>
      </c>
    </row>
    <row r="1548" spans="1:12" x14ac:dyDescent="0.25">
      <c r="A1548">
        <v>29093014</v>
      </c>
      <c r="C1548">
        <v>0</v>
      </c>
      <c r="D1548" t="s">
        <v>3287</v>
      </c>
      <c r="E1548">
        <v>1345</v>
      </c>
      <c r="F1548">
        <v>1545</v>
      </c>
      <c r="G1548">
        <v>400</v>
      </c>
      <c r="H1548">
        <v>0</v>
      </c>
      <c r="I1548">
        <v>13.45</v>
      </c>
      <c r="J1548">
        <v>15.45</v>
      </c>
      <c r="K1548">
        <v>4</v>
      </c>
      <c r="L1548">
        <v>0</v>
      </c>
    </row>
    <row r="1549" spans="1:12" x14ac:dyDescent="0.25">
      <c r="A1549">
        <v>29093019</v>
      </c>
      <c r="C1549">
        <v>0</v>
      </c>
      <c r="D1549" t="s">
        <v>3288</v>
      </c>
      <c r="E1549">
        <v>1345</v>
      </c>
      <c r="F1549">
        <v>1545</v>
      </c>
      <c r="G1549">
        <v>400</v>
      </c>
      <c r="H1549">
        <v>0</v>
      </c>
      <c r="I1549">
        <v>13.45</v>
      </c>
      <c r="J1549">
        <v>15.45</v>
      </c>
      <c r="K1549">
        <v>4</v>
      </c>
      <c r="L1549">
        <v>0</v>
      </c>
    </row>
    <row r="1550" spans="1:12" x14ac:dyDescent="0.25">
      <c r="A1550">
        <v>29093021</v>
      </c>
      <c r="C1550">
        <v>0</v>
      </c>
      <c r="D1550" t="s">
        <v>84</v>
      </c>
      <c r="E1550">
        <v>1345</v>
      </c>
      <c r="F1550">
        <v>1545</v>
      </c>
      <c r="G1550">
        <v>400</v>
      </c>
      <c r="H1550">
        <v>0</v>
      </c>
      <c r="I1550">
        <v>13.45</v>
      </c>
      <c r="J1550">
        <v>15.45</v>
      </c>
      <c r="K1550">
        <v>4</v>
      </c>
      <c r="L1550">
        <v>0</v>
      </c>
    </row>
    <row r="1551" spans="1:12" x14ac:dyDescent="0.25">
      <c r="A1551">
        <v>29093022</v>
      </c>
      <c r="C1551">
        <v>0</v>
      </c>
      <c r="D1551" t="s">
        <v>10413</v>
      </c>
      <c r="E1551">
        <v>1345</v>
      </c>
      <c r="F1551">
        <v>1545</v>
      </c>
      <c r="G1551">
        <v>400</v>
      </c>
      <c r="H1551">
        <v>0</v>
      </c>
      <c r="I1551">
        <v>13.45</v>
      </c>
      <c r="J1551">
        <v>15.45</v>
      </c>
      <c r="K1551">
        <v>4</v>
      </c>
      <c r="L1551">
        <v>0</v>
      </c>
    </row>
    <row r="1552" spans="1:12" x14ac:dyDescent="0.25">
      <c r="A1552">
        <v>29093023</v>
      </c>
      <c r="C1552">
        <v>0</v>
      </c>
      <c r="D1552" t="s">
        <v>10534</v>
      </c>
      <c r="E1552">
        <v>1345</v>
      </c>
      <c r="F1552">
        <v>1545</v>
      </c>
      <c r="G1552">
        <v>400</v>
      </c>
      <c r="H1552">
        <v>0</v>
      </c>
      <c r="I1552">
        <v>13.45</v>
      </c>
      <c r="J1552">
        <v>15.45</v>
      </c>
      <c r="K1552">
        <v>4</v>
      </c>
      <c r="L1552">
        <v>0</v>
      </c>
    </row>
    <row r="1553" spans="1:12" x14ac:dyDescent="0.25">
      <c r="A1553">
        <v>29093024</v>
      </c>
      <c r="C1553">
        <v>0</v>
      </c>
      <c r="D1553" t="s">
        <v>10535</v>
      </c>
      <c r="E1553">
        <v>1345</v>
      </c>
      <c r="F1553">
        <v>1545</v>
      </c>
      <c r="G1553">
        <v>400</v>
      </c>
      <c r="H1553">
        <v>0</v>
      </c>
      <c r="I1553">
        <v>13.45</v>
      </c>
      <c r="J1553">
        <v>15.45</v>
      </c>
      <c r="K1553">
        <v>4</v>
      </c>
      <c r="L1553">
        <v>0</v>
      </c>
    </row>
    <row r="1554" spans="1:12" x14ac:dyDescent="0.25">
      <c r="A1554">
        <v>29093025</v>
      </c>
      <c r="C1554">
        <v>0</v>
      </c>
      <c r="D1554" t="s">
        <v>10536</v>
      </c>
      <c r="E1554">
        <v>1345</v>
      </c>
      <c r="F1554">
        <v>1545</v>
      </c>
      <c r="G1554">
        <v>400</v>
      </c>
      <c r="H1554">
        <v>0</v>
      </c>
      <c r="I1554">
        <v>13.45</v>
      </c>
      <c r="J1554">
        <v>15.45</v>
      </c>
      <c r="K1554">
        <v>4</v>
      </c>
      <c r="L1554">
        <v>0</v>
      </c>
    </row>
    <row r="1555" spans="1:12" x14ac:dyDescent="0.25">
      <c r="A1555">
        <v>29093029</v>
      </c>
      <c r="C1555">
        <v>0</v>
      </c>
      <c r="D1555" t="s">
        <v>3289</v>
      </c>
      <c r="E1555">
        <v>1345</v>
      </c>
      <c r="F1555">
        <v>1545</v>
      </c>
      <c r="G1555">
        <v>400</v>
      </c>
      <c r="H1555">
        <v>0</v>
      </c>
      <c r="I1555">
        <v>13.45</v>
      </c>
      <c r="J1555">
        <v>15.45</v>
      </c>
      <c r="K1555">
        <v>4</v>
      </c>
      <c r="L1555">
        <v>0</v>
      </c>
    </row>
    <row r="1556" spans="1:12" x14ac:dyDescent="0.25">
      <c r="A1556">
        <v>29094100</v>
      </c>
      <c r="C1556">
        <v>0</v>
      </c>
      <c r="D1556" t="s">
        <v>3290</v>
      </c>
      <c r="E1556">
        <v>1345</v>
      </c>
      <c r="F1556">
        <v>1699</v>
      </c>
      <c r="G1556">
        <v>400</v>
      </c>
      <c r="H1556">
        <v>0</v>
      </c>
      <c r="I1556">
        <v>13.45</v>
      </c>
      <c r="J1556">
        <v>16.989999999999998</v>
      </c>
      <c r="K1556">
        <v>4</v>
      </c>
      <c r="L1556">
        <v>0</v>
      </c>
    </row>
    <row r="1557" spans="1:12" x14ac:dyDescent="0.25">
      <c r="A1557">
        <v>29094310</v>
      </c>
      <c r="C1557">
        <v>0</v>
      </c>
      <c r="D1557" t="s">
        <v>3291</v>
      </c>
      <c r="E1557">
        <v>1345</v>
      </c>
      <c r="F1557">
        <v>1699</v>
      </c>
      <c r="G1557">
        <v>400</v>
      </c>
      <c r="H1557">
        <v>0</v>
      </c>
      <c r="I1557">
        <v>13.45</v>
      </c>
      <c r="J1557">
        <v>16.989999999999998</v>
      </c>
      <c r="K1557">
        <v>4</v>
      </c>
      <c r="L1557">
        <v>0</v>
      </c>
    </row>
    <row r="1558" spans="1:12" x14ac:dyDescent="0.25">
      <c r="A1558">
        <v>29094320</v>
      </c>
      <c r="C1558">
        <v>0</v>
      </c>
      <c r="D1558" t="s">
        <v>3292</v>
      </c>
      <c r="E1558">
        <v>1345</v>
      </c>
      <c r="F1558">
        <v>1699</v>
      </c>
      <c r="G1558">
        <v>400</v>
      </c>
      <c r="H1558">
        <v>0</v>
      </c>
      <c r="I1558">
        <v>13.45</v>
      </c>
      <c r="J1558">
        <v>16.989999999999998</v>
      </c>
      <c r="K1558">
        <v>4</v>
      </c>
      <c r="L1558">
        <v>0</v>
      </c>
    </row>
    <row r="1559" spans="1:12" x14ac:dyDescent="0.25">
      <c r="A1559">
        <v>29094411</v>
      </c>
      <c r="C1559">
        <v>0</v>
      </c>
      <c r="D1559" t="s">
        <v>3293</v>
      </c>
      <c r="E1559">
        <v>1345</v>
      </c>
      <c r="F1559">
        <v>1699</v>
      </c>
      <c r="G1559">
        <v>400</v>
      </c>
      <c r="H1559">
        <v>0</v>
      </c>
      <c r="I1559">
        <v>13.45</v>
      </c>
      <c r="J1559">
        <v>16.989999999999998</v>
      </c>
      <c r="K1559">
        <v>4</v>
      </c>
      <c r="L1559">
        <v>0</v>
      </c>
    </row>
    <row r="1560" spans="1:12" x14ac:dyDescent="0.25">
      <c r="A1560">
        <v>29094412</v>
      </c>
      <c r="C1560">
        <v>0</v>
      </c>
      <c r="D1560" t="s">
        <v>3294</v>
      </c>
      <c r="E1560">
        <v>1345</v>
      </c>
      <c r="F1560">
        <v>1699</v>
      </c>
      <c r="G1560">
        <v>400</v>
      </c>
      <c r="H1560">
        <v>0</v>
      </c>
      <c r="I1560">
        <v>13.45</v>
      </c>
      <c r="J1560">
        <v>16.989999999999998</v>
      </c>
      <c r="K1560">
        <v>4</v>
      </c>
      <c r="L1560">
        <v>0</v>
      </c>
    </row>
    <row r="1561" spans="1:12" x14ac:dyDescent="0.25">
      <c r="A1561">
        <v>29094413</v>
      </c>
      <c r="C1561">
        <v>0</v>
      </c>
      <c r="D1561" t="s">
        <v>3295</v>
      </c>
      <c r="E1561">
        <v>1345</v>
      </c>
      <c r="F1561">
        <v>1545</v>
      </c>
      <c r="G1561">
        <v>400</v>
      </c>
      <c r="H1561">
        <v>0</v>
      </c>
      <c r="I1561">
        <v>13.45</v>
      </c>
      <c r="J1561">
        <v>15.45</v>
      </c>
      <c r="K1561">
        <v>4</v>
      </c>
      <c r="L1561">
        <v>0</v>
      </c>
    </row>
    <row r="1562" spans="1:12" x14ac:dyDescent="0.25">
      <c r="A1562">
        <v>29094419</v>
      </c>
      <c r="C1562">
        <v>0</v>
      </c>
      <c r="D1562" t="s">
        <v>3296</v>
      </c>
      <c r="E1562">
        <v>1345</v>
      </c>
      <c r="F1562">
        <v>1699</v>
      </c>
      <c r="G1562">
        <v>400</v>
      </c>
      <c r="H1562">
        <v>0</v>
      </c>
      <c r="I1562">
        <v>13.45</v>
      </c>
      <c r="J1562">
        <v>16.989999999999998</v>
      </c>
      <c r="K1562">
        <v>4</v>
      </c>
      <c r="L1562">
        <v>0</v>
      </c>
    </row>
    <row r="1563" spans="1:12" x14ac:dyDescent="0.25">
      <c r="A1563">
        <v>29094421</v>
      </c>
      <c r="C1563">
        <v>0</v>
      </c>
      <c r="D1563" t="s">
        <v>3297</v>
      </c>
      <c r="E1563">
        <v>1345</v>
      </c>
      <c r="F1563">
        <v>1699</v>
      </c>
      <c r="G1563">
        <v>400</v>
      </c>
      <c r="H1563">
        <v>0</v>
      </c>
      <c r="I1563">
        <v>13.45</v>
      </c>
      <c r="J1563">
        <v>16.989999999999998</v>
      </c>
      <c r="K1563">
        <v>4</v>
      </c>
      <c r="L1563">
        <v>0</v>
      </c>
    </row>
    <row r="1564" spans="1:12" x14ac:dyDescent="0.25">
      <c r="A1564">
        <v>29094429</v>
      </c>
      <c r="C1564">
        <v>0</v>
      </c>
      <c r="D1564" t="s">
        <v>3298</v>
      </c>
      <c r="E1564">
        <v>1345</v>
      </c>
      <c r="F1564">
        <v>1699</v>
      </c>
      <c r="G1564">
        <v>400</v>
      </c>
      <c r="H1564">
        <v>0</v>
      </c>
      <c r="I1564">
        <v>13.45</v>
      </c>
      <c r="J1564">
        <v>16.989999999999998</v>
      </c>
      <c r="K1564">
        <v>4</v>
      </c>
      <c r="L1564">
        <v>0</v>
      </c>
    </row>
    <row r="1565" spans="1:12" x14ac:dyDescent="0.25">
      <c r="A1565">
        <v>29094910</v>
      </c>
      <c r="C1565">
        <v>0</v>
      </c>
      <c r="D1565" t="s">
        <v>85</v>
      </c>
      <c r="E1565">
        <v>1345</v>
      </c>
      <c r="F1565">
        <v>1545</v>
      </c>
      <c r="G1565">
        <v>400</v>
      </c>
      <c r="H1565">
        <v>0</v>
      </c>
      <c r="I1565">
        <v>13.45</v>
      </c>
      <c r="J1565">
        <v>15.45</v>
      </c>
      <c r="K1565">
        <v>4</v>
      </c>
      <c r="L1565">
        <v>0</v>
      </c>
    </row>
    <row r="1566" spans="1:12" x14ac:dyDescent="0.25">
      <c r="A1566">
        <v>29094921</v>
      </c>
      <c r="C1566">
        <v>0</v>
      </c>
      <c r="D1566" t="s">
        <v>86</v>
      </c>
      <c r="E1566">
        <v>1345</v>
      </c>
      <c r="F1566">
        <v>1699</v>
      </c>
      <c r="G1566">
        <v>400</v>
      </c>
      <c r="H1566">
        <v>0</v>
      </c>
      <c r="I1566">
        <v>13.45</v>
      </c>
      <c r="J1566">
        <v>16.989999999999998</v>
      </c>
      <c r="K1566">
        <v>4</v>
      </c>
      <c r="L1566">
        <v>0</v>
      </c>
    </row>
    <row r="1567" spans="1:12" x14ac:dyDescent="0.25">
      <c r="A1567">
        <v>29094922</v>
      </c>
      <c r="C1567">
        <v>0</v>
      </c>
      <c r="D1567" t="s">
        <v>87</v>
      </c>
      <c r="E1567">
        <v>1345</v>
      </c>
      <c r="F1567">
        <v>1699</v>
      </c>
      <c r="G1567">
        <v>400</v>
      </c>
      <c r="H1567">
        <v>0</v>
      </c>
      <c r="I1567">
        <v>13.45</v>
      </c>
      <c r="J1567">
        <v>16.989999999999998</v>
      </c>
      <c r="K1567">
        <v>4</v>
      </c>
      <c r="L1567">
        <v>0</v>
      </c>
    </row>
    <row r="1568" spans="1:12" x14ac:dyDescent="0.25">
      <c r="A1568">
        <v>29094923</v>
      </c>
      <c r="C1568">
        <v>0</v>
      </c>
      <c r="D1568" t="s">
        <v>3299</v>
      </c>
      <c r="E1568">
        <v>1345</v>
      </c>
      <c r="F1568">
        <v>1545</v>
      </c>
      <c r="G1568">
        <v>400</v>
      </c>
      <c r="H1568">
        <v>0</v>
      </c>
      <c r="I1568">
        <v>13.45</v>
      </c>
      <c r="J1568">
        <v>15.45</v>
      </c>
      <c r="K1568">
        <v>4</v>
      </c>
      <c r="L1568">
        <v>0</v>
      </c>
    </row>
    <row r="1569" spans="1:12" x14ac:dyDescent="0.25">
      <c r="A1569">
        <v>29094924</v>
      </c>
      <c r="C1569">
        <v>0</v>
      </c>
      <c r="D1569" t="s">
        <v>3300</v>
      </c>
      <c r="E1569">
        <v>1345</v>
      </c>
      <c r="F1569">
        <v>1699</v>
      </c>
      <c r="G1569">
        <v>400</v>
      </c>
      <c r="H1569">
        <v>0</v>
      </c>
      <c r="I1569">
        <v>13.45</v>
      </c>
      <c r="J1569">
        <v>16.989999999999998</v>
      </c>
      <c r="K1569">
        <v>4</v>
      </c>
      <c r="L1569">
        <v>0</v>
      </c>
    </row>
    <row r="1570" spans="1:12" x14ac:dyDescent="0.25">
      <c r="A1570">
        <v>29094929</v>
      </c>
      <c r="C1570">
        <v>0</v>
      </c>
      <c r="D1570" t="s">
        <v>3301</v>
      </c>
      <c r="E1570">
        <v>1345</v>
      </c>
      <c r="F1570">
        <v>1545</v>
      </c>
      <c r="G1570">
        <v>400</v>
      </c>
      <c r="H1570">
        <v>0</v>
      </c>
      <c r="I1570">
        <v>13.45</v>
      </c>
      <c r="J1570">
        <v>15.45</v>
      </c>
      <c r="K1570">
        <v>4</v>
      </c>
      <c r="L1570">
        <v>0</v>
      </c>
    </row>
    <row r="1571" spans="1:12" x14ac:dyDescent="0.25">
      <c r="A1571">
        <v>29094931</v>
      </c>
      <c r="C1571">
        <v>0</v>
      </c>
      <c r="D1571" t="s">
        <v>88</v>
      </c>
      <c r="E1571">
        <v>1345</v>
      </c>
      <c r="F1571">
        <v>1699</v>
      </c>
      <c r="G1571">
        <v>400</v>
      </c>
      <c r="H1571">
        <v>0</v>
      </c>
      <c r="I1571">
        <v>13.45</v>
      </c>
      <c r="J1571">
        <v>16.989999999999998</v>
      </c>
      <c r="K1571">
        <v>4</v>
      </c>
      <c r="L1571">
        <v>0</v>
      </c>
    </row>
    <row r="1572" spans="1:12" x14ac:dyDescent="0.25">
      <c r="A1572">
        <v>29094932</v>
      </c>
      <c r="C1572">
        <v>0</v>
      </c>
      <c r="D1572" t="s">
        <v>3302</v>
      </c>
      <c r="E1572">
        <v>1345</v>
      </c>
      <c r="F1572">
        <v>1699</v>
      </c>
      <c r="G1572">
        <v>400</v>
      </c>
      <c r="H1572">
        <v>0</v>
      </c>
      <c r="I1572">
        <v>13.45</v>
      </c>
      <c r="J1572">
        <v>16.989999999999998</v>
      </c>
      <c r="K1572">
        <v>4</v>
      </c>
      <c r="L1572">
        <v>0</v>
      </c>
    </row>
    <row r="1573" spans="1:12" x14ac:dyDescent="0.25">
      <c r="A1573">
        <v>29094939</v>
      </c>
      <c r="C1573">
        <v>0</v>
      </c>
      <c r="D1573" t="s">
        <v>3303</v>
      </c>
      <c r="E1573">
        <v>1345</v>
      </c>
      <c r="F1573">
        <v>1545</v>
      </c>
      <c r="G1573">
        <v>400</v>
      </c>
      <c r="H1573">
        <v>0</v>
      </c>
      <c r="I1573">
        <v>13.45</v>
      </c>
      <c r="J1573">
        <v>15.45</v>
      </c>
      <c r="K1573">
        <v>4</v>
      </c>
      <c r="L1573">
        <v>0</v>
      </c>
    </row>
    <row r="1574" spans="1:12" x14ac:dyDescent="0.25">
      <c r="A1574">
        <v>29094941</v>
      </c>
      <c r="C1574">
        <v>0</v>
      </c>
      <c r="D1574" t="s">
        <v>3304</v>
      </c>
      <c r="E1574">
        <v>1345</v>
      </c>
      <c r="F1574">
        <v>1699</v>
      </c>
      <c r="G1574">
        <v>400</v>
      </c>
      <c r="H1574">
        <v>0</v>
      </c>
      <c r="I1574">
        <v>13.45</v>
      </c>
      <c r="J1574">
        <v>16.989999999999998</v>
      </c>
      <c r="K1574">
        <v>4</v>
      </c>
      <c r="L1574">
        <v>0</v>
      </c>
    </row>
    <row r="1575" spans="1:12" x14ac:dyDescent="0.25">
      <c r="A1575">
        <v>29094949</v>
      </c>
      <c r="C1575">
        <v>0</v>
      </c>
      <c r="D1575" t="s">
        <v>3305</v>
      </c>
      <c r="E1575">
        <v>1345</v>
      </c>
      <c r="F1575">
        <v>1545</v>
      </c>
      <c r="G1575">
        <v>400</v>
      </c>
      <c r="H1575">
        <v>0</v>
      </c>
      <c r="I1575">
        <v>13.45</v>
      </c>
      <c r="J1575">
        <v>15.45</v>
      </c>
      <c r="K1575">
        <v>4</v>
      </c>
      <c r="L1575">
        <v>0</v>
      </c>
    </row>
    <row r="1576" spans="1:12" x14ac:dyDescent="0.25">
      <c r="A1576">
        <v>29094950</v>
      </c>
      <c r="C1576">
        <v>0</v>
      </c>
      <c r="D1576" t="s">
        <v>3306</v>
      </c>
      <c r="E1576">
        <v>1345</v>
      </c>
      <c r="F1576">
        <v>1545</v>
      </c>
      <c r="G1576">
        <v>400</v>
      </c>
      <c r="H1576">
        <v>0</v>
      </c>
      <c r="I1576">
        <v>13.45</v>
      </c>
      <c r="J1576">
        <v>15.45</v>
      </c>
      <c r="K1576">
        <v>4</v>
      </c>
      <c r="L1576">
        <v>0</v>
      </c>
    </row>
    <row r="1577" spans="1:12" x14ac:dyDescent="0.25">
      <c r="A1577">
        <v>29094990</v>
      </c>
      <c r="C1577">
        <v>0</v>
      </c>
      <c r="D1577" t="s">
        <v>3307</v>
      </c>
      <c r="E1577">
        <v>1345</v>
      </c>
      <c r="F1577">
        <v>1545</v>
      </c>
      <c r="G1577">
        <v>400</v>
      </c>
      <c r="H1577">
        <v>0</v>
      </c>
      <c r="I1577">
        <v>13.45</v>
      </c>
      <c r="J1577">
        <v>15.45</v>
      </c>
      <c r="K1577">
        <v>4</v>
      </c>
      <c r="L1577">
        <v>0</v>
      </c>
    </row>
    <row r="1578" spans="1:12" x14ac:dyDescent="0.25">
      <c r="A1578">
        <v>29095011</v>
      </c>
      <c r="C1578">
        <v>0</v>
      </c>
      <c r="D1578" t="s">
        <v>89</v>
      </c>
      <c r="E1578">
        <v>1345</v>
      </c>
      <c r="F1578">
        <v>1545</v>
      </c>
      <c r="G1578">
        <v>400</v>
      </c>
      <c r="H1578">
        <v>0</v>
      </c>
      <c r="I1578">
        <v>13.45</v>
      </c>
      <c r="J1578">
        <v>15.45</v>
      </c>
      <c r="K1578">
        <v>4</v>
      </c>
      <c r="L1578">
        <v>0</v>
      </c>
    </row>
    <row r="1579" spans="1:12" x14ac:dyDescent="0.25">
      <c r="A1579">
        <v>29095012</v>
      </c>
      <c r="C1579">
        <v>0</v>
      </c>
      <c r="D1579" t="s">
        <v>90</v>
      </c>
      <c r="E1579">
        <v>1345</v>
      </c>
      <c r="F1579">
        <v>1545</v>
      </c>
      <c r="G1579">
        <v>400</v>
      </c>
      <c r="H1579">
        <v>0</v>
      </c>
      <c r="I1579">
        <v>13.45</v>
      </c>
      <c r="J1579">
        <v>15.45</v>
      </c>
      <c r="K1579">
        <v>4</v>
      </c>
      <c r="L1579">
        <v>0</v>
      </c>
    </row>
    <row r="1580" spans="1:12" x14ac:dyDescent="0.25">
      <c r="A1580">
        <v>29095013</v>
      </c>
      <c r="C1580">
        <v>0</v>
      </c>
      <c r="D1580" t="s">
        <v>91</v>
      </c>
      <c r="E1580">
        <v>1345</v>
      </c>
      <c r="F1580">
        <v>1545</v>
      </c>
      <c r="G1580">
        <v>400</v>
      </c>
      <c r="H1580">
        <v>0</v>
      </c>
      <c r="I1580">
        <v>13.45</v>
      </c>
      <c r="J1580">
        <v>15.45</v>
      </c>
      <c r="K1580">
        <v>4</v>
      </c>
      <c r="L1580">
        <v>0</v>
      </c>
    </row>
    <row r="1581" spans="1:12" x14ac:dyDescent="0.25">
      <c r="A1581">
        <v>29095019</v>
      </c>
      <c r="C1581">
        <v>0</v>
      </c>
      <c r="D1581" t="s">
        <v>3308</v>
      </c>
      <c r="E1581">
        <v>1345</v>
      </c>
      <c r="F1581">
        <v>1545</v>
      </c>
      <c r="G1581">
        <v>400</v>
      </c>
      <c r="H1581">
        <v>0</v>
      </c>
      <c r="I1581">
        <v>13.45</v>
      </c>
      <c r="J1581">
        <v>15.45</v>
      </c>
      <c r="K1581">
        <v>4</v>
      </c>
      <c r="L1581">
        <v>0</v>
      </c>
    </row>
    <row r="1582" spans="1:12" x14ac:dyDescent="0.25">
      <c r="A1582">
        <v>29095090</v>
      </c>
      <c r="C1582">
        <v>0</v>
      </c>
      <c r="D1582" t="s">
        <v>3309</v>
      </c>
      <c r="E1582">
        <v>1345</v>
      </c>
      <c r="F1582">
        <v>1545</v>
      </c>
      <c r="G1582">
        <v>400</v>
      </c>
      <c r="H1582">
        <v>0</v>
      </c>
      <c r="I1582">
        <v>13.45</v>
      </c>
      <c r="J1582">
        <v>15.45</v>
      </c>
      <c r="K1582">
        <v>4</v>
      </c>
      <c r="L1582">
        <v>0</v>
      </c>
    </row>
    <row r="1583" spans="1:12" x14ac:dyDescent="0.25">
      <c r="A1583">
        <v>29096011</v>
      </c>
      <c r="C1583">
        <v>0</v>
      </c>
      <c r="D1583" t="s">
        <v>3310</v>
      </c>
      <c r="E1583">
        <v>1345</v>
      </c>
      <c r="F1583">
        <v>1545</v>
      </c>
      <c r="G1583">
        <v>400</v>
      </c>
      <c r="H1583">
        <v>0</v>
      </c>
      <c r="I1583">
        <v>13.45</v>
      </c>
      <c r="J1583">
        <v>15.45</v>
      </c>
      <c r="K1583">
        <v>4</v>
      </c>
      <c r="L1583">
        <v>0</v>
      </c>
    </row>
    <row r="1584" spans="1:12" x14ac:dyDescent="0.25">
      <c r="A1584">
        <v>29096012</v>
      </c>
      <c r="C1584">
        <v>0</v>
      </c>
      <c r="D1584" t="s">
        <v>3311</v>
      </c>
      <c r="E1584">
        <v>1345</v>
      </c>
      <c r="F1584">
        <v>1545</v>
      </c>
      <c r="G1584">
        <v>400</v>
      </c>
      <c r="H1584">
        <v>0</v>
      </c>
      <c r="I1584">
        <v>13.45</v>
      </c>
      <c r="J1584">
        <v>15.45</v>
      </c>
      <c r="K1584">
        <v>4</v>
      </c>
      <c r="L1584">
        <v>0</v>
      </c>
    </row>
    <row r="1585" spans="1:12" x14ac:dyDescent="0.25">
      <c r="A1585">
        <v>29096013</v>
      </c>
      <c r="C1585">
        <v>0</v>
      </c>
      <c r="D1585" t="s">
        <v>3312</v>
      </c>
      <c r="E1585">
        <v>1345</v>
      </c>
      <c r="F1585">
        <v>1545</v>
      </c>
      <c r="G1585">
        <v>400</v>
      </c>
      <c r="H1585">
        <v>0</v>
      </c>
      <c r="I1585">
        <v>13.45</v>
      </c>
      <c r="J1585">
        <v>15.45</v>
      </c>
      <c r="K1585">
        <v>4</v>
      </c>
      <c r="L1585">
        <v>0</v>
      </c>
    </row>
    <row r="1586" spans="1:12" x14ac:dyDescent="0.25">
      <c r="A1586">
        <v>29096019</v>
      </c>
      <c r="C1586">
        <v>0</v>
      </c>
      <c r="D1586" t="s">
        <v>3313</v>
      </c>
      <c r="E1586">
        <v>1345</v>
      </c>
      <c r="F1586">
        <v>1679</v>
      </c>
      <c r="G1586">
        <v>400</v>
      </c>
      <c r="H1586">
        <v>0</v>
      </c>
      <c r="I1586">
        <v>13.45</v>
      </c>
      <c r="J1586">
        <v>16.79</v>
      </c>
      <c r="K1586">
        <v>4</v>
      </c>
      <c r="L1586">
        <v>0</v>
      </c>
    </row>
    <row r="1587" spans="1:12" x14ac:dyDescent="0.25">
      <c r="A1587">
        <v>29096090</v>
      </c>
      <c r="C1587">
        <v>0</v>
      </c>
      <c r="D1587" t="s">
        <v>12281</v>
      </c>
      <c r="E1587">
        <v>1345</v>
      </c>
      <c r="F1587">
        <v>1679</v>
      </c>
      <c r="G1587">
        <v>400</v>
      </c>
      <c r="H1587">
        <v>0</v>
      </c>
      <c r="I1587">
        <v>13.45</v>
      </c>
      <c r="J1587">
        <v>16.79</v>
      </c>
      <c r="K1587">
        <v>4</v>
      </c>
      <c r="L1587">
        <v>0</v>
      </c>
    </row>
    <row r="1588" spans="1:12" x14ac:dyDescent="0.25">
      <c r="A1588">
        <v>29101000</v>
      </c>
      <c r="C1588">
        <v>0</v>
      </c>
      <c r="D1588" t="s">
        <v>3314</v>
      </c>
      <c r="E1588">
        <v>1345</v>
      </c>
      <c r="F1588">
        <v>1545</v>
      </c>
      <c r="G1588">
        <v>400</v>
      </c>
      <c r="H1588">
        <v>0</v>
      </c>
      <c r="I1588">
        <v>13.45</v>
      </c>
      <c r="J1588">
        <v>15.45</v>
      </c>
      <c r="K1588">
        <v>4</v>
      </c>
      <c r="L1588">
        <v>0</v>
      </c>
    </row>
    <row r="1589" spans="1:12" x14ac:dyDescent="0.25">
      <c r="A1589">
        <v>29102000</v>
      </c>
      <c r="C1589">
        <v>0</v>
      </c>
      <c r="D1589" t="s">
        <v>3315</v>
      </c>
      <c r="E1589">
        <v>1345</v>
      </c>
      <c r="F1589">
        <v>1545</v>
      </c>
      <c r="G1589">
        <v>400</v>
      </c>
      <c r="H1589">
        <v>0</v>
      </c>
      <c r="I1589">
        <v>13.45</v>
      </c>
      <c r="J1589">
        <v>15.45</v>
      </c>
      <c r="K1589">
        <v>4</v>
      </c>
      <c r="L1589">
        <v>0</v>
      </c>
    </row>
    <row r="1590" spans="1:12" x14ac:dyDescent="0.25">
      <c r="A1590">
        <v>29103000</v>
      </c>
      <c r="C1590">
        <v>0</v>
      </c>
      <c r="D1590" t="s">
        <v>3316</v>
      </c>
      <c r="E1590">
        <v>1345</v>
      </c>
      <c r="F1590">
        <v>1545</v>
      </c>
      <c r="G1590">
        <v>400</v>
      </c>
      <c r="H1590">
        <v>0</v>
      </c>
      <c r="I1590">
        <v>13.45</v>
      </c>
      <c r="J1590">
        <v>15.45</v>
      </c>
      <c r="K1590">
        <v>4</v>
      </c>
      <c r="L1590">
        <v>0</v>
      </c>
    </row>
    <row r="1591" spans="1:12" x14ac:dyDescent="0.25">
      <c r="A1591">
        <v>29104000</v>
      </c>
      <c r="C1591">
        <v>0</v>
      </c>
      <c r="D1591" t="s">
        <v>3317</v>
      </c>
      <c r="E1591">
        <v>1345</v>
      </c>
      <c r="F1591">
        <v>1545</v>
      </c>
      <c r="G1591">
        <v>400</v>
      </c>
      <c r="H1591">
        <v>0</v>
      </c>
      <c r="I1591">
        <v>13.45</v>
      </c>
      <c r="J1591">
        <v>15.45</v>
      </c>
      <c r="K1591">
        <v>4</v>
      </c>
      <c r="L1591">
        <v>0</v>
      </c>
    </row>
    <row r="1592" spans="1:12" x14ac:dyDescent="0.25">
      <c r="A1592">
        <v>29105000</v>
      </c>
      <c r="C1592">
        <v>0</v>
      </c>
      <c r="D1592" t="s">
        <v>9836</v>
      </c>
      <c r="E1592">
        <v>1345</v>
      </c>
      <c r="F1592">
        <v>1545</v>
      </c>
      <c r="G1592">
        <v>400</v>
      </c>
      <c r="H1592">
        <v>0</v>
      </c>
      <c r="I1592">
        <v>13.45</v>
      </c>
      <c r="J1592">
        <v>15.45</v>
      </c>
      <c r="K1592">
        <v>4</v>
      </c>
      <c r="L1592">
        <v>0</v>
      </c>
    </row>
    <row r="1593" spans="1:12" x14ac:dyDescent="0.25">
      <c r="A1593">
        <v>29109010</v>
      </c>
      <c r="C1593">
        <v>0</v>
      </c>
      <c r="D1593" t="s">
        <v>3318</v>
      </c>
      <c r="E1593">
        <v>1345</v>
      </c>
      <c r="F1593">
        <v>1545</v>
      </c>
      <c r="G1593">
        <v>400</v>
      </c>
      <c r="H1593">
        <v>0</v>
      </c>
      <c r="I1593">
        <v>13.45</v>
      </c>
      <c r="J1593">
        <v>15.45</v>
      </c>
      <c r="K1593">
        <v>4</v>
      </c>
      <c r="L1593">
        <v>0</v>
      </c>
    </row>
    <row r="1594" spans="1:12" x14ac:dyDescent="0.25">
      <c r="A1594">
        <v>29109090</v>
      </c>
      <c r="C1594">
        <v>0</v>
      </c>
      <c r="D1594" t="s">
        <v>3319</v>
      </c>
      <c r="E1594">
        <v>1345</v>
      </c>
      <c r="F1594">
        <v>1545</v>
      </c>
      <c r="G1594">
        <v>400</v>
      </c>
      <c r="H1594">
        <v>0</v>
      </c>
      <c r="I1594">
        <v>13.45</v>
      </c>
      <c r="J1594">
        <v>15.45</v>
      </c>
      <c r="K1594">
        <v>4</v>
      </c>
      <c r="L1594">
        <v>0</v>
      </c>
    </row>
    <row r="1595" spans="1:12" x14ac:dyDescent="0.25">
      <c r="A1595">
        <v>29110010</v>
      </c>
      <c r="C1595">
        <v>0</v>
      </c>
      <c r="D1595" t="s">
        <v>3320</v>
      </c>
      <c r="E1595">
        <v>1345</v>
      </c>
      <c r="F1595">
        <v>1545</v>
      </c>
      <c r="G1595">
        <v>400</v>
      </c>
      <c r="H1595">
        <v>0</v>
      </c>
      <c r="I1595">
        <v>13.45</v>
      </c>
      <c r="J1595">
        <v>15.45</v>
      </c>
      <c r="K1595">
        <v>4</v>
      </c>
      <c r="L1595">
        <v>0</v>
      </c>
    </row>
    <row r="1596" spans="1:12" x14ac:dyDescent="0.25">
      <c r="A1596">
        <v>29110090</v>
      </c>
      <c r="C1596">
        <v>0</v>
      </c>
      <c r="D1596" t="s">
        <v>3321</v>
      </c>
      <c r="E1596">
        <v>1345</v>
      </c>
      <c r="F1596">
        <v>1545</v>
      </c>
      <c r="G1596">
        <v>400</v>
      </c>
      <c r="H1596">
        <v>0</v>
      </c>
      <c r="I1596">
        <v>13.45</v>
      </c>
      <c r="J1596">
        <v>15.45</v>
      </c>
      <c r="K1596">
        <v>4</v>
      </c>
      <c r="L1596">
        <v>0</v>
      </c>
    </row>
    <row r="1597" spans="1:12" x14ac:dyDescent="0.25">
      <c r="A1597">
        <v>29121100</v>
      </c>
      <c r="C1597">
        <v>0</v>
      </c>
      <c r="D1597" t="s">
        <v>3322</v>
      </c>
      <c r="E1597">
        <v>1345</v>
      </c>
      <c r="F1597">
        <v>1679</v>
      </c>
      <c r="G1597">
        <v>400</v>
      </c>
      <c r="H1597">
        <v>0</v>
      </c>
      <c r="I1597">
        <v>13.45</v>
      </c>
      <c r="J1597">
        <v>16.79</v>
      </c>
      <c r="K1597">
        <v>4</v>
      </c>
      <c r="L1597">
        <v>0</v>
      </c>
    </row>
    <row r="1598" spans="1:12" x14ac:dyDescent="0.25">
      <c r="A1598">
        <v>29121200</v>
      </c>
      <c r="C1598">
        <v>0</v>
      </c>
      <c r="D1598" t="s">
        <v>3323</v>
      </c>
      <c r="E1598">
        <v>1345</v>
      </c>
      <c r="F1598">
        <v>1679</v>
      </c>
      <c r="G1598">
        <v>400</v>
      </c>
      <c r="H1598">
        <v>0</v>
      </c>
      <c r="I1598">
        <v>13.45</v>
      </c>
      <c r="J1598">
        <v>16.79</v>
      </c>
      <c r="K1598">
        <v>4</v>
      </c>
      <c r="L1598">
        <v>0</v>
      </c>
    </row>
    <row r="1599" spans="1:12" x14ac:dyDescent="0.25">
      <c r="A1599">
        <v>29121911</v>
      </c>
      <c r="C1599">
        <v>0</v>
      </c>
      <c r="D1599" t="s">
        <v>92</v>
      </c>
      <c r="E1599">
        <v>1345</v>
      </c>
      <c r="F1599">
        <v>1545</v>
      </c>
      <c r="G1599">
        <v>400</v>
      </c>
      <c r="H1599">
        <v>0</v>
      </c>
      <c r="I1599">
        <v>13.45</v>
      </c>
      <c r="J1599">
        <v>15.45</v>
      </c>
      <c r="K1599">
        <v>4</v>
      </c>
      <c r="L1599">
        <v>0</v>
      </c>
    </row>
    <row r="1600" spans="1:12" x14ac:dyDescent="0.25">
      <c r="A1600">
        <v>29121912</v>
      </c>
      <c r="C1600">
        <v>0</v>
      </c>
      <c r="D1600" t="s">
        <v>3324</v>
      </c>
      <c r="E1600">
        <v>1345</v>
      </c>
      <c r="F1600">
        <v>1545</v>
      </c>
      <c r="G1600">
        <v>400</v>
      </c>
      <c r="H1600">
        <v>0</v>
      </c>
      <c r="I1600">
        <v>13.45</v>
      </c>
      <c r="J1600">
        <v>15.45</v>
      </c>
      <c r="K1600">
        <v>4</v>
      </c>
      <c r="L1600">
        <v>0</v>
      </c>
    </row>
    <row r="1601" spans="1:12" x14ac:dyDescent="0.25">
      <c r="A1601">
        <v>29121919</v>
      </c>
      <c r="C1601">
        <v>0</v>
      </c>
      <c r="D1601" t="s">
        <v>3325</v>
      </c>
      <c r="E1601">
        <v>1345</v>
      </c>
      <c r="F1601">
        <v>1545</v>
      </c>
      <c r="G1601">
        <v>400</v>
      </c>
      <c r="H1601">
        <v>0</v>
      </c>
      <c r="I1601">
        <v>13.45</v>
      </c>
      <c r="J1601">
        <v>15.45</v>
      </c>
      <c r="K1601">
        <v>4</v>
      </c>
      <c r="L1601">
        <v>0</v>
      </c>
    </row>
    <row r="1602" spans="1:12" x14ac:dyDescent="0.25">
      <c r="A1602">
        <v>29121921</v>
      </c>
      <c r="C1602">
        <v>0</v>
      </c>
      <c r="D1602" t="s">
        <v>93</v>
      </c>
      <c r="E1602">
        <v>1345</v>
      </c>
      <c r="F1602">
        <v>1545</v>
      </c>
      <c r="G1602">
        <v>400</v>
      </c>
      <c r="H1602">
        <v>0</v>
      </c>
      <c r="I1602">
        <v>13.45</v>
      </c>
      <c r="J1602">
        <v>15.45</v>
      </c>
      <c r="K1602">
        <v>4</v>
      </c>
      <c r="L1602">
        <v>0</v>
      </c>
    </row>
    <row r="1603" spans="1:12" x14ac:dyDescent="0.25">
      <c r="A1603">
        <v>29121922</v>
      </c>
      <c r="C1603">
        <v>0</v>
      </c>
      <c r="D1603" t="s">
        <v>3326</v>
      </c>
      <c r="E1603">
        <v>1345</v>
      </c>
      <c r="F1603">
        <v>1679</v>
      </c>
      <c r="G1603">
        <v>400</v>
      </c>
      <c r="H1603">
        <v>0</v>
      </c>
      <c r="I1603">
        <v>13.45</v>
      </c>
      <c r="J1603">
        <v>16.79</v>
      </c>
      <c r="K1603">
        <v>4</v>
      </c>
      <c r="L1603">
        <v>0</v>
      </c>
    </row>
    <row r="1604" spans="1:12" x14ac:dyDescent="0.25">
      <c r="A1604">
        <v>29121923</v>
      </c>
      <c r="C1604">
        <v>0</v>
      </c>
      <c r="D1604" t="s">
        <v>3327</v>
      </c>
      <c r="E1604">
        <v>1345</v>
      </c>
      <c r="F1604">
        <v>1545</v>
      </c>
      <c r="G1604">
        <v>400</v>
      </c>
      <c r="H1604">
        <v>0</v>
      </c>
      <c r="I1604">
        <v>13.45</v>
      </c>
      <c r="J1604">
        <v>15.45</v>
      </c>
      <c r="K1604">
        <v>4</v>
      </c>
      <c r="L1604">
        <v>0</v>
      </c>
    </row>
    <row r="1605" spans="1:12" x14ac:dyDescent="0.25">
      <c r="A1605">
        <v>29121929</v>
      </c>
      <c r="C1605">
        <v>0</v>
      </c>
      <c r="D1605" t="s">
        <v>3328</v>
      </c>
      <c r="E1605">
        <v>1345</v>
      </c>
      <c r="F1605">
        <v>1545</v>
      </c>
      <c r="G1605">
        <v>400</v>
      </c>
      <c r="H1605">
        <v>0</v>
      </c>
      <c r="I1605">
        <v>13.45</v>
      </c>
      <c r="J1605">
        <v>15.45</v>
      </c>
      <c r="K1605">
        <v>4</v>
      </c>
      <c r="L1605">
        <v>0</v>
      </c>
    </row>
    <row r="1606" spans="1:12" x14ac:dyDescent="0.25">
      <c r="A1606">
        <v>29121991</v>
      </c>
      <c r="C1606">
        <v>0</v>
      </c>
      <c r="D1606" t="s">
        <v>94</v>
      </c>
      <c r="E1606">
        <v>1345</v>
      </c>
      <c r="F1606">
        <v>1545</v>
      </c>
      <c r="G1606">
        <v>400</v>
      </c>
      <c r="H1606">
        <v>0</v>
      </c>
      <c r="I1606">
        <v>13.45</v>
      </c>
      <c r="J1606">
        <v>15.45</v>
      </c>
      <c r="K1606">
        <v>4</v>
      </c>
      <c r="L1606">
        <v>0</v>
      </c>
    </row>
    <row r="1607" spans="1:12" x14ac:dyDescent="0.25">
      <c r="A1607">
        <v>29121999</v>
      </c>
      <c r="C1607">
        <v>0</v>
      </c>
      <c r="D1607" t="s">
        <v>3329</v>
      </c>
      <c r="E1607">
        <v>1345</v>
      </c>
      <c r="F1607">
        <v>1545</v>
      </c>
      <c r="G1607">
        <v>400</v>
      </c>
      <c r="H1607">
        <v>0</v>
      </c>
      <c r="I1607">
        <v>13.45</v>
      </c>
      <c r="J1607">
        <v>15.45</v>
      </c>
      <c r="K1607">
        <v>4</v>
      </c>
      <c r="L1607">
        <v>0</v>
      </c>
    </row>
    <row r="1608" spans="1:12" x14ac:dyDescent="0.25">
      <c r="A1608">
        <v>29122100</v>
      </c>
      <c r="C1608">
        <v>0</v>
      </c>
      <c r="D1608" t="s">
        <v>3330</v>
      </c>
      <c r="E1608">
        <v>1345</v>
      </c>
      <c r="F1608">
        <v>1545</v>
      </c>
      <c r="G1608">
        <v>400</v>
      </c>
      <c r="H1608">
        <v>0</v>
      </c>
      <c r="I1608">
        <v>13.45</v>
      </c>
      <c r="J1608">
        <v>15.45</v>
      </c>
      <c r="K1608">
        <v>4</v>
      </c>
      <c r="L1608">
        <v>0</v>
      </c>
    </row>
    <row r="1609" spans="1:12" x14ac:dyDescent="0.25">
      <c r="A1609">
        <v>29122910</v>
      </c>
      <c r="C1609">
        <v>0</v>
      </c>
      <c r="D1609" t="s">
        <v>3331</v>
      </c>
      <c r="E1609">
        <v>1345</v>
      </c>
      <c r="F1609">
        <v>1545</v>
      </c>
      <c r="G1609">
        <v>400</v>
      </c>
      <c r="H1609">
        <v>0</v>
      </c>
      <c r="I1609">
        <v>13.45</v>
      </c>
      <c r="J1609">
        <v>15.45</v>
      </c>
      <c r="K1609">
        <v>4</v>
      </c>
      <c r="L1609">
        <v>0</v>
      </c>
    </row>
    <row r="1610" spans="1:12" x14ac:dyDescent="0.25">
      <c r="A1610">
        <v>29122920</v>
      </c>
      <c r="C1610">
        <v>0</v>
      </c>
      <c r="D1610" t="s">
        <v>3332</v>
      </c>
      <c r="E1610">
        <v>1345</v>
      </c>
      <c r="F1610">
        <v>1545</v>
      </c>
      <c r="G1610">
        <v>400</v>
      </c>
      <c r="H1610">
        <v>0</v>
      </c>
      <c r="I1610">
        <v>13.45</v>
      </c>
      <c r="J1610">
        <v>15.45</v>
      </c>
      <c r="K1610">
        <v>4</v>
      </c>
      <c r="L1610">
        <v>0</v>
      </c>
    </row>
    <row r="1611" spans="1:12" x14ac:dyDescent="0.25">
      <c r="A1611">
        <v>29122990</v>
      </c>
      <c r="C1611">
        <v>0</v>
      </c>
      <c r="D1611" t="s">
        <v>3333</v>
      </c>
      <c r="E1611">
        <v>1345</v>
      </c>
      <c r="F1611">
        <v>1545</v>
      </c>
      <c r="G1611">
        <v>400</v>
      </c>
      <c r="H1611">
        <v>0</v>
      </c>
      <c r="I1611">
        <v>13.45</v>
      </c>
      <c r="J1611">
        <v>15.45</v>
      </c>
      <c r="K1611">
        <v>4</v>
      </c>
      <c r="L1611">
        <v>0</v>
      </c>
    </row>
    <row r="1612" spans="1:12" x14ac:dyDescent="0.25">
      <c r="A1612">
        <v>29124100</v>
      </c>
      <c r="C1612">
        <v>0</v>
      </c>
      <c r="D1612" t="s">
        <v>3334</v>
      </c>
      <c r="E1612">
        <v>1345</v>
      </c>
      <c r="F1612">
        <v>1545</v>
      </c>
      <c r="G1612">
        <v>400</v>
      </c>
      <c r="H1612">
        <v>0</v>
      </c>
      <c r="I1612">
        <v>13.45</v>
      </c>
      <c r="J1612">
        <v>15.45</v>
      </c>
      <c r="K1612">
        <v>4</v>
      </c>
      <c r="L1612">
        <v>0</v>
      </c>
    </row>
    <row r="1613" spans="1:12" x14ac:dyDescent="0.25">
      <c r="A1613">
        <v>29124200</v>
      </c>
      <c r="C1613">
        <v>0</v>
      </c>
      <c r="D1613" t="s">
        <v>3335</v>
      </c>
      <c r="E1613">
        <v>1345</v>
      </c>
      <c r="F1613">
        <v>1545</v>
      </c>
      <c r="G1613">
        <v>400</v>
      </c>
      <c r="H1613">
        <v>0</v>
      </c>
      <c r="I1613">
        <v>13.45</v>
      </c>
      <c r="J1613">
        <v>15.45</v>
      </c>
      <c r="K1613">
        <v>4</v>
      </c>
      <c r="L1613">
        <v>0</v>
      </c>
    </row>
    <row r="1614" spans="1:12" x14ac:dyDescent="0.25">
      <c r="A1614">
        <v>29124910</v>
      </c>
      <c r="C1614">
        <v>0</v>
      </c>
      <c r="D1614" t="s">
        <v>3336</v>
      </c>
      <c r="E1614">
        <v>1345</v>
      </c>
      <c r="F1614">
        <v>1545</v>
      </c>
      <c r="G1614">
        <v>400</v>
      </c>
      <c r="H1614">
        <v>0</v>
      </c>
      <c r="I1614">
        <v>13.45</v>
      </c>
      <c r="J1614">
        <v>15.45</v>
      </c>
      <c r="K1614">
        <v>4</v>
      </c>
      <c r="L1614">
        <v>0</v>
      </c>
    </row>
    <row r="1615" spans="1:12" x14ac:dyDescent="0.25">
      <c r="A1615">
        <v>29124920</v>
      </c>
      <c r="C1615">
        <v>0</v>
      </c>
      <c r="D1615" t="s">
        <v>3337</v>
      </c>
      <c r="E1615">
        <v>1345</v>
      </c>
      <c r="F1615">
        <v>1545</v>
      </c>
      <c r="G1615">
        <v>400</v>
      </c>
      <c r="H1615">
        <v>0</v>
      </c>
      <c r="I1615">
        <v>13.45</v>
      </c>
      <c r="J1615">
        <v>15.45</v>
      </c>
      <c r="K1615">
        <v>4</v>
      </c>
      <c r="L1615">
        <v>0</v>
      </c>
    </row>
    <row r="1616" spans="1:12" x14ac:dyDescent="0.25">
      <c r="A1616">
        <v>29124930</v>
      </c>
      <c r="C1616">
        <v>0</v>
      </c>
      <c r="D1616" t="s">
        <v>3338</v>
      </c>
      <c r="E1616">
        <v>1345</v>
      </c>
      <c r="F1616">
        <v>1545</v>
      </c>
      <c r="G1616">
        <v>400</v>
      </c>
      <c r="H1616">
        <v>0</v>
      </c>
      <c r="I1616">
        <v>13.45</v>
      </c>
      <c r="J1616">
        <v>15.45</v>
      </c>
      <c r="K1616">
        <v>4</v>
      </c>
      <c r="L1616">
        <v>0</v>
      </c>
    </row>
    <row r="1617" spans="1:12" x14ac:dyDescent="0.25">
      <c r="A1617">
        <v>29124941</v>
      </c>
      <c r="C1617">
        <v>0</v>
      </c>
      <c r="D1617" t="s">
        <v>3339</v>
      </c>
      <c r="E1617">
        <v>1345</v>
      </c>
      <c r="F1617">
        <v>1545</v>
      </c>
      <c r="G1617">
        <v>400</v>
      </c>
      <c r="H1617">
        <v>0</v>
      </c>
      <c r="I1617">
        <v>13.45</v>
      </c>
      <c r="J1617">
        <v>15.45</v>
      </c>
      <c r="K1617">
        <v>4</v>
      </c>
      <c r="L1617">
        <v>0</v>
      </c>
    </row>
    <row r="1618" spans="1:12" x14ac:dyDescent="0.25">
      <c r="A1618">
        <v>29124949</v>
      </c>
      <c r="C1618">
        <v>0</v>
      </c>
      <c r="D1618" t="s">
        <v>3340</v>
      </c>
      <c r="E1618">
        <v>1345</v>
      </c>
      <c r="F1618">
        <v>1545</v>
      </c>
      <c r="G1618">
        <v>400</v>
      </c>
      <c r="H1618">
        <v>0</v>
      </c>
      <c r="I1618">
        <v>13.45</v>
      </c>
      <c r="J1618">
        <v>15.45</v>
      </c>
      <c r="K1618">
        <v>4</v>
      </c>
      <c r="L1618">
        <v>0</v>
      </c>
    </row>
    <row r="1619" spans="1:12" x14ac:dyDescent="0.25">
      <c r="A1619">
        <v>29124990</v>
      </c>
      <c r="C1619">
        <v>0</v>
      </c>
      <c r="D1619" t="s">
        <v>3341</v>
      </c>
      <c r="E1619">
        <v>1345</v>
      </c>
      <c r="F1619">
        <v>1545</v>
      </c>
      <c r="G1619">
        <v>400</v>
      </c>
      <c r="H1619">
        <v>0</v>
      </c>
      <c r="I1619">
        <v>13.45</v>
      </c>
      <c r="J1619">
        <v>15.45</v>
      </c>
      <c r="K1619">
        <v>4</v>
      </c>
      <c r="L1619">
        <v>0</v>
      </c>
    </row>
    <row r="1620" spans="1:12" x14ac:dyDescent="0.25">
      <c r="A1620">
        <v>29125000</v>
      </c>
      <c r="C1620">
        <v>0</v>
      </c>
      <c r="D1620" t="s">
        <v>3342</v>
      </c>
      <c r="E1620">
        <v>1345</v>
      </c>
      <c r="F1620">
        <v>1545</v>
      </c>
      <c r="G1620">
        <v>400</v>
      </c>
      <c r="H1620">
        <v>0</v>
      </c>
      <c r="I1620">
        <v>13.45</v>
      </c>
      <c r="J1620">
        <v>15.45</v>
      </c>
      <c r="K1620">
        <v>4</v>
      </c>
      <c r="L1620">
        <v>0</v>
      </c>
    </row>
    <row r="1621" spans="1:12" x14ac:dyDescent="0.25">
      <c r="A1621">
        <v>29126000</v>
      </c>
      <c r="C1621">
        <v>0</v>
      </c>
      <c r="D1621" t="s">
        <v>3343</v>
      </c>
      <c r="E1621">
        <v>1345</v>
      </c>
      <c r="F1621">
        <v>1545</v>
      </c>
      <c r="G1621">
        <v>400</v>
      </c>
      <c r="H1621">
        <v>0</v>
      </c>
      <c r="I1621">
        <v>13.45</v>
      </c>
      <c r="J1621">
        <v>15.45</v>
      </c>
      <c r="K1621">
        <v>4</v>
      </c>
      <c r="L1621">
        <v>0</v>
      </c>
    </row>
    <row r="1622" spans="1:12" x14ac:dyDescent="0.25">
      <c r="A1622">
        <v>29130010</v>
      </c>
      <c r="C1622">
        <v>0</v>
      </c>
      <c r="D1622" t="s">
        <v>3344</v>
      </c>
      <c r="E1622">
        <v>1345</v>
      </c>
      <c r="F1622">
        <v>1545</v>
      </c>
      <c r="G1622">
        <v>400</v>
      </c>
      <c r="H1622">
        <v>0</v>
      </c>
      <c r="I1622">
        <v>13.45</v>
      </c>
      <c r="J1622">
        <v>15.45</v>
      </c>
      <c r="K1622">
        <v>4</v>
      </c>
      <c r="L1622">
        <v>0</v>
      </c>
    </row>
    <row r="1623" spans="1:12" x14ac:dyDescent="0.25">
      <c r="A1623">
        <v>29130090</v>
      </c>
      <c r="C1623">
        <v>0</v>
      </c>
      <c r="D1623" t="s">
        <v>3345</v>
      </c>
      <c r="E1623">
        <v>1345</v>
      </c>
      <c r="F1623">
        <v>1545</v>
      </c>
      <c r="G1623">
        <v>400</v>
      </c>
      <c r="H1623">
        <v>0</v>
      </c>
      <c r="I1623">
        <v>13.45</v>
      </c>
      <c r="J1623">
        <v>15.45</v>
      </c>
      <c r="K1623">
        <v>4</v>
      </c>
      <c r="L1623">
        <v>0</v>
      </c>
    </row>
    <row r="1624" spans="1:12" x14ac:dyDescent="0.25">
      <c r="A1624">
        <v>29141100</v>
      </c>
      <c r="C1624">
        <v>0</v>
      </c>
      <c r="D1624" t="s">
        <v>3346</v>
      </c>
      <c r="E1624">
        <v>1345</v>
      </c>
      <c r="F1624">
        <v>1679</v>
      </c>
      <c r="G1624">
        <v>400</v>
      </c>
      <c r="H1624">
        <v>0</v>
      </c>
      <c r="I1624">
        <v>13.45</v>
      </c>
      <c r="J1624">
        <v>16.79</v>
      </c>
      <c r="K1624">
        <v>4</v>
      </c>
      <c r="L1624">
        <v>0</v>
      </c>
    </row>
    <row r="1625" spans="1:12" x14ac:dyDescent="0.25">
      <c r="A1625">
        <v>29141200</v>
      </c>
      <c r="C1625">
        <v>0</v>
      </c>
      <c r="D1625" t="s">
        <v>3347</v>
      </c>
      <c r="E1625">
        <v>1345</v>
      </c>
      <c r="F1625">
        <v>1774</v>
      </c>
      <c r="G1625">
        <v>400</v>
      </c>
      <c r="H1625">
        <v>0</v>
      </c>
      <c r="I1625">
        <v>13.45</v>
      </c>
      <c r="J1625">
        <v>17.739999999999998</v>
      </c>
      <c r="K1625">
        <v>4</v>
      </c>
      <c r="L1625">
        <v>0</v>
      </c>
    </row>
    <row r="1626" spans="1:12" x14ac:dyDescent="0.25">
      <c r="A1626">
        <v>29141300</v>
      </c>
      <c r="C1626">
        <v>0</v>
      </c>
      <c r="D1626" t="s">
        <v>3348</v>
      </c>
      <c r="E1626">
        <v>1345</v>
      </c>
      <c r="F1626">
        <v>1679</v>
      </c>
      <c r="G1626">
        <v>400</v>
      </c>
      <c r="H1626">
        <v>0</v>
      </c>
      <c r="I1626">
        <v>13.45</v>
      </c>
      <c r="J1626">
        <v>16.79</v>
      </c>
      <c r="K1626">
        <v>4</v>
      </c>
      <c r="L1626">
        <v>0</v>
      </c>
    </row>
    <row r="1627" spans="1:12" x14ac:dyDescent="0.25">
      <c r="A1627">
        <v>29141910</v>
      </c>
      <c r="C1627">
        <v>0</v>
      </c>
      <c r="D1627" t="s">
        <v>95</v>
      </c>
      <c r="E1627">
        <v>1345</v>
      </c>
      <c r="F1627">
        <v>1545</v>
      </c>
      <c r="G1627">
        <v>400</v>
      </c>
      <c r="H1627">
        <v>0</v>
      </c>
      <c r="I1627">
        <v>13.45</v>
      </c>
      <c r="J1627">
        <v>15.45</v>
      </c>
      <c r="K1627">
        <v>4</v>
      </c>
      <c r="L1627">
        <v>0</v>
      </c>
    </row>
    <row r="1628" spans="1:12" x14ac:dyDescent="0.25">
      <c r="A1628">
        <v>29141921</v>
      </c>
      <c r="C1628">
        <v>0</v>
      </c>
      <c r="D1628" t="s">
        <v>96</v>
      </c>
      <c r="E1628">
        <v>1345</v>
      </c>
      <c r="F1628">
        <v>1545</v>
      </c>
      <c r="G1628">
        <v>400</v>
      </c>
      <c r="H1628">
        <v>0</v>
      </c>
      <c r="I1628">
        <v>13.45</v>
      </c>
      <c r="J1628">
        <v>15.45</v>
      </c>
      <c r="K1628">
        <v>4</v>
      </c>
      <c r="L1628">
        <v>0</v>
      </c>
    </row>
    <row r="1629" spans="1:12" x14ac:dyDescent="0.25">
      <c r="A1629">
        <v>29141922</v>
      </c>
      <c r="C1629">
        <v>0</v>
      </c>
      <c r="D1629" t="s">
        <v>97</v>
      </c>
      <c r="E1629">
        <v>1345</v>
      </c>
      <c r="F1629">
        <v>1545</v>
      </c>
      <c r="G1629">
        <v>400</v>
      </c>
      <c r="H1629">
        <v>0</v>
      </c>
      <c r="I1629">
        <v>13.45</v>
      </c>
      <c r="J1629">
        <v>15.45</v>
      </c>
      <c r="K1629">
        <v>4</v>
      </c>
      <c r="L1629">
        <v>0</v>
      </c>
    </row>
    <row r="1630" spans="1:12" x14ac:dyDescent="0.25">
      <c r="A1630">
        <v>29141923</v>
      </c>
      <c r="C1630">
        <v>0</v>
      </c>
      <c r="D1630" t="s">
        <v>98</v>
      </c>
      <c r="E1630">
        <v>1345</v>
      </c>
      <c r="F1630">
        <v>1679</v>
      </c>
      <c r="G1630">
        <v>400</v>
      </c>
      <c r="H1630">
        <v>0</v>
      </c>
      <c r="I1630">
        <v>13.45</v>
      </c>
      <c r="J1630">
        <v>16.79</v>
      </c>
      <c r="K1630">
        <v>4</v>
      </c>
      <c r="L1630">
        <v>0</v>
      </c>
    </row>
    <row r="1631" spans="1:12" x14ac:dyDescent="0.25">
      <c r="A1631">
        <v>29141929</v>
      </c>
      <c r="C1631">
        <v>0</v>
      </c>
      <c r="D1631" t="s">
        <v>3349</v>
      </c>
      <c r="E1631">
        <v>1345</v>
      </c>
      <c r="F1631">
        <v>1679</v>
      </c>
      <c r="G1631">
        <v>400</v>
      </c>
      <c r="H1631">
        <v>0</v>
      </c>
      <c r="I1631">
        <v>13.45</v>
      </c>
      <c r="J1631">
        <v>16.79</v>
      </c>
      <c r="K1631">
        <v>4</v>
      </c>
      <c r="L1631">
        <v>0</v>
      </c>
    </row>
    <row r="1632" spans="1:12" x14ac:dyDescent="0.25">
      <c r="A1632">
        <v>29141930</v>
      </c>
      <c r="C1632">
        <v>0</v>
      </c>
      <c r="D1632" t="s">
        <v>99</v>
      </c>
      <c r="E1632">
        <v>1345</v>
      </c>
      <c r="F1632">
        <v>1545</v>
      </c>
      <c r="G1632">
        <v>400</v>
      </c>
      <c r="H1632">
        <v>0</v>
      </c>
      <c r="I1632">
        <v>13.45</v>
      </c>
      <c r="J1632">
        <v>15.45</v>
      </c>
      <c r="K1632">
        <v>4</v>
      </c>
      <c r="L1632">
        <v>0</v>
      </c>
    </row>
    <row r="1633" spans="1:12" x14ac:dyDescent="0.25">
      <c r="A1633">
        <v>29141940</v>
      </c>
      <c r="C1633">
        <v>0</v>
      </c>
      <c r="D1633" t="s">
        <v>100</v>
      </c>
      <c r="E1633">
        <v>1345</v>
      </c>
      <c r="F1633">
        <v>1545</v>
      </c>
      <c r="G1633">
        <v>400</v>
      </c>
      <c r="H1633">
        <v>0</v>
      </c>
      <c r="I1633">
        <v>13.45</v>
      </c>
      <c r="J1633">
        <v>15.45</v>
      </c>
      <c r="K1633">
        <v>4</v>
      </c>
      <c r="L1633">
        <v>0</v>
      </c>
    </row>
    <row r="1634" spans="1:12" x14ac:dyDescent="0.25">
      <c r="A1634">
        <v>29141950</v>
      </c>
      <c r="C1634">
        <v>0</v>
      </c>
      <c r="D1634" t="s">
        <v>101</v>
      </c>
      <c r="E1634">
        <v>1345</v>
      </c>
      <c r="F1634">
        <v>1545</v>
      </c>
      <c r="G1634">
        <v>400</v>
      </c>
      <c r="H1634">
        <v>0</v>
      </c>
      <c r="I1634">
        <v>13.45</v>
      </c>
      <c r="J1634">
        <v>15.45</v>
      </c>
      <c r="K1634">
        <v>4</v>
      </c>
      <c r="L1634">
        <v>0</v>
      </c>
    </row>
    <row r="1635" spans="1:12" x14ac:dyDescent="0.25">
      <c r="A1635">
        <v>29141990</v>
      </c>
      <c r="C1635">
        <v>0</v>
      </c>
      <c r="D1635" t="s">
        <v>3350</v>
      </c>
      <c r="E1635">
        <v>1345</v>
      </c>
      <c r="F1635">
        <v>1679</v>
      </c>
      <c r="G1635">
        <v>400</v>
      </c>
      <c r="H1635">
        <v>0</v>
      </c>
      <c r="I1635">
        <v>13.45</v>
      </c>
      <c r="J1635">
        <v>16.79</v>
      </c>
      <c r="K1635">
        <v>4</v>
      </c>
      <c r="L1635">
        <v>0</v>
      </c>
    </row>
    <row r="1636" spans="1:12" x14ac:dyDescent="0.25">
      <c r="A1636">
        <v>29142210</v>
      </c>
      <c r="C1636">
        <v>0</v>
      </c>
      <c r="D1636" t="s">
        <v>102</v>
      </c>
      <c r="E1636">
        <v>1345</v>
      </c>
      <c r="F1636">
        <v>1545</v>
      </c>
      <c r="G1636">
        <v>400</v>
      </c>
      <c r="H1636">
        <v>0</v>
      </c>
      <c r="I1636">
        <v>13.45</v>
      </c>
      <c r="J1636">
        <v>15.45</v>
      </c>
      <c r="K1636">
        <v>4</v>
      </c>
      <c r="L1636">
        <v>0</v>
      </c>
    </row>
    <row r="1637" spans="1:12" x14ac:dyDescent="0.25">
      <c r="A1637">
        <v>29142220</v>
      </c>
      <c r="C1637">
        <v>0</v>
      </c>
      <c r="D1637" t="s">
        <v>103</v>
      </c>
      <c r="E1637">
        <v>1345</v>
      </c>
      <c r="F1637">
        <v>1545</v>
      </c>
      <c r="G1637">
        <v>400</v>
      </c>
      <c r="H1637">
        <v>0</v>
      </c>
      <c r="I1637">
        <v>13.45</v>
      </c>
      <c r="J1637">
        <v>15.45</v>
      </c>
      <c r="K1637">
        <v>4</v>
      </c>
      <c r="L1637">
        <v>0</v>
      </c>
    </row>
    <row r="1638" spans="1:12" x14ac:dyDescent="0.25">
      <c r="A1638">
        <v>29142310</v>
      </c>
      <c r="C1638">
        <v>0</v>
      </c>
      <c r="D1638" t="s">
        <v>104</v>
      </c>
      <c r="E1638">
        <v>1345</v>
      </c>
      <c r="F1638">
        <v>1545</v>
      </c>
      <c r="G1638">
        <v>400</v>
      </c>
      <c r="H1638">
        <v>0</v>
      </c>
      <c r="I1638">
        <v>13.45</v>
      </c>
      <c r="J1638">
        <v>15.45</v>
      </c>
      <c r="K1638">
        <v>4</v>
      </c>
      <c r="L1638">
        <v>0</v>
      </c>
    </row>
    <row r="1639" spans="1:12" x14ac:dyDescent="0.25">
      <c r="A1639">
        <v>29142320</v>
      </c>
      <c r="C1639">
        <v>0</v>
      </c>
      <c r="D1639" t="s">
        <v>105</v>
      </c>
      <c r="E1639">
        <v>1345</v>
      </c>
      <c r="F1639">
        <v>1545</v>
      </c>
      <c r="G1639">
        <v>400</v>
      </c>
      <c r="H1639">
        <v>0</v>
      </c>
      <c r="I1639">
        <v>13.45</v>
      </c>
      <c r="J1639">
        <v>15.45</v>
      </c>
      <c r="K1639">
        <v>4</v>
      </c>
      <c r="L1639">
        <v>0</v>
      </c>
    </row>
    <row r="1640" spans="1:12" x14ac:dyDescent="0.25">
      <c r="A1640">
        <v>29142910</v>
      </c>
      <c r="C1640">
        <v>0</v>
      </c>
      <c r="D1640" t="s">
        <v>106</v>
      </c>
      <c r="E1640">
        <v>1345</v>
      </c>
      <c r="F1640">
        <v>1545</v>
      </c>
      <c r="G1640">
        <v>400</v>
      </c>
      <c r="H1640">
        <v>0</v>
      </c>
      <c r="I1640">
        <v>13.45</v>
      </c>
      <c r="J1640">
        <v>15.45</v>
      </c>
      <c r="K1640">
        <v>4</v>
      </c>
      <c r="L1640">
        <v>0</v>
      </c>
    </row>
    <row r="1641" spans="1:12" x14ac:dyDescent="0.25">
      <c r="A1641">
        <v>29142920</v>
      </c>
      <c r="C1641">
        <v>0</v>
      </c>
      <c r="D1641" t="s">
        <v>3351</v>
      </c>
      <c r="E1641">
        <v>1345</v>
      </c>
      <c r="F1641">
        <v>1545</v>
      </c>
      <c r="G1641">
        <v>400</v>
      </c>
      <c r="H1641">
        <v>0</v>
      </c>
      <c r="I1641">
        <v>13.45</v>
      </c>
      <c r="J1641">
        <v>15.45</v>
      </c>
      <c r="K1641">
        <v>4</v>
      </c>
      <c r="L1641">
        <v>0</v>
      </c>
    </row>
    <row r="1642" spans="1:12" x14ac:dyDescent="0.25">
      <c r="A1642">
        <v>29142990</v>
      </c>
      <c r="C1642">
        <v>0</v>
      </c>
      <c r="D1642" t="s">
        <v>3352</v>
      </c>
      <c r="E1642">
        <v>1345</v>
      </c>
      <c r="F1642">
        <v>1545</v>
      </c>
      <c r="G1642">
        <v>400</v>
      </c>
      <c r="H1642">
        <v>0</v>
      </c>
      <c r="I1642">
        <v>13.45</v>
      </c>
      <c r="J1642">
        <v>15.45</v>
      </c>
      <c r="K1642">
        <v>4</v>
      </c>
      <c r="L1642">
        <v>0</v>
      </c>
    </row>
    <row r="1643" spans="1:12" x14ac:dyDescent="0.25">
      <c r="A1643">
        <v>29143100</v>
      </c>
      <c r="C1643">
        <v>0</v>
      </c>
      <c r="D1643" t="s">
        <v>3353</v>
      </c>
      <c r="E1643">
        <v>1345</v>
      </c>
      <c r="F1643">
        <v>1545</v>
      </c>
      <c r="G1643">
        <v>400</v>
      </c>
      <c r="H1643">
        <v>0</v>
      </c>
      <c r="I1643">
        <v>13.45</v>
      </c>
      <c r="J1643">
        <v>15.45</v>
      </c>
      <c r="K1643">
        <v>4</v>
      </c>
      <c r="L1643">
        <v>0</v>
      </c>
    </row>
    <row r="1644" spans="1:12" x14ac:dyDescent="0.25">
      <c r="A1644">
        <v>29143910</v>
      </c>
      <c r="C1644">
        <v>0</v>
      </c>
      <c r="D1644" t="s">
        <v>107</v>
      </c>
      <c r="E1644">
        <v>1345</v>
      </c>
      <c r="F1644">
        <v>1679</v>
      </c>
      <c r="G1644">
        <v>400</v>
      </c>
      <c r="H1644">
        <v>0</v>
      </c>
      <c r="I1644">
        <v>13.45</v>
      </c>
      <c r="J1644">
        <v>16.79</v>
      </c>
      <c r="K1644">
        <v>4</v>
      </c>
      <c r="L1644">
        <v>0</v>
      </c>
    </row>
    <row r="1645" spans="1:12" x14ac:dyDescent="0.25">
      <c r="A1645">
        <v>29143990</v>
      </c>
      <c r="C1645">
        <v>0</v>
      </c>
      <c r="D1645" t="s">
        <v>3354</v>
      </c>
      <c r="E1645">
        <v>1345</v>
      </c>
      <c r="F1645">
        <v>1545</v>
      </c>
      <c r="G1645">
        <v>400</v>
      </c>
      <c r="H1645">
        <v>0</v>
      </c>
      <c r="I1645">
        <v>13.45</v>
      </c>
      <c r="J1645">
        <v>15.45</v>
      </c>
      <c r="K1645">
        <v>4</v>
      </c>
      <c r="L1645">
        <v>0</v>
      </c>
    </row>
    <row r="1646" spans="1:12" x14ac:dyDescent="0.25">
      <c r="A1646">
        <v>29144010</v>
      </c>
      <c r="C1646">
        <v>0</v>
      </c>
      <c r="D1646" t="s">
        <v>3355</v>
      </c>
      <c r="E1646">
        <v>1345</v>
      </c>
      <c r="F1646">
        <v>1679</v>
      </c>
      <c r="G1646">
        <v>400</v>
      </c>
      <c r="H1646">
        <v>0</v>
      </c>
      <c r="I1646">
        <v>13.45</v>
      </c>
      <c r="J1646">
        <v>16.79</v>
      </c>
      <c r="K1646">
        <v>4</v>
      </c>
      <c r="L1646">
        <v>0</v>
      </c>
    </row>
    <row r="1647" spans="1:12" x14ac:dyDescent="0.25">
      <c r="A1647">
        <v>29144091</v>
      </c>
      <c r="C1647">
        <v>0</v>
      </c>
      <c r="D1647" t="s">
        <v>3356</v>
      </c>
      <c r="E1647">
        <v>1345</v>
      </c>
      <c r="F1647">
        <v>1545</v>
      </c>
      <c r="G1647">
        <v>400</v>
      </c>
      <c r="H1647">
        <v>0</v>
      </c>
      <c r="I1647">
        <v>13.45</v>
      </c>
      <c r="J1647">
        <v>15.45</v>
      </c>
      <c r="K1647">
        <v>4</v>
      </c>
      <c r="L1647">
        <v>0</v>
      </c>
    </row>
    <row r="1648" spans="1:12" x14ac:dyDescent="0.25">
      <c r="A1648">
        <v>29144099</v>
      </c>
      <c r="C1648">
        <v>0</v>
      </c>
      <c r="D1648" t="s">
        <v>3357</v>
      </c>
      <c r="E1648">
        <v>1345</v>
      </c>
      <c r="F1648">
        <v>1545</v>
      </c>
      <c r="G1648">
        <v>400</v>
      </c>
      <c r="H1648">
        <v>0</v>
      </c>
      <c r="I1648">
        <v>13.45</v>
      </c>
      <c r="J1648">
        <v>15.45</v>
      </c>
      <c r="K1648">
        <v>4</v>
      </c>
      <c r="L1648">
        <v>0</v>
      </c>
    </row>
    <row r="1649" spans="1:12" x14ac:dyDescent="0.25">
      <c r="A1649">
        <v>29145010</v>
      </c>
      <c r="C1649">
        <v>0</v>
      </c>
      <c r="D1649" t="s">
        <v>108</v>
      </c>
      <c r="E1649">
        <v>1345</v>
      </c>
      <c r="F1649">
        <v>1545</v>
      </c>
      <c r="G1649">
        <v>400</v>
      </c>
      <c r="H1649">
        <v>0</v>
      </c>
      <c r="I1649">
        <v>13.45</v>
      </c>
      <c r="J1649">
        <v>15.45</v>
      </c>
      <c r="K1649">
        <v>4</v>
      </c>
      <c r="L1649">
        <v>0</v>
      </c>
    </row>
    <row r="1650" spans="1:12" x14ac:dyDescent="0.25">
      <c r="A1650">
        <v>29145020</v>
      </c>
      <c r="C1650">
        <v>0</v>
      </c>
      <c r="D1650" t="s">
        <v>3358</v>
      </c>
      <c r="E1650">
        <v>1345</v>
      </c>
      <c r="F1650">
        <v>1545</v>
      </c>
      <c r="G1650">
        <v>400</v>
      </c>
      <c r="H1650">
        <v>0</v>
      </c>
      <c r="I1650">
        <v>13.45</v>
      </c>
      <c r="J1650">
        <v>15.45</v>
      </c>
      <c r="K1650">
        <v>4</v>
      </c>
      <c r="L1650">
        <v>0</v>
      </c>
    </row>
    <row r="1651" spans="1:12" x14ac:dyDescent="0.25">
      <c r="A1651">
        <v>29145090</v>
      </c>
      <c r="C1651">
        <v>0</v>
      </c>
      <c r="D1651" t="s">
        <v>3359</v>
      </c>
      <c r="E1651">
        <v>1345</v>
      </c>
      <c r="F1651">
        <v>1545</v>
      </c>
      <c r="G1651">
        <v>400</v>
      </c>
      <c r="H1651">
        <v>0</v>
      </c>
      <c r="I1651">
        <v>13.45</v>
      </c>
      <c r="J1651">
        <v>15.45</v>
      </c>
      <c r="K1651">
        <v>4</v>
      </c>
      <c r="L1651">
        <v>0</v>
      </c>
    </row>
    <row r="1652" spans="1:12" x14ac:dyDescent="0.25">
      <c r="A1652">
        <v>29146100</v>
      </c>
      <c r="C1652">
        <v>0</v>
      </c>
      <c r="D1652" t="s">
        <v>3360</v>
      </c>
      <c r="E1652">
        <v>1345</v>
      </c>
      <c r="F1652">
        <v>1545</v>
      </c>
      <c r="G1652">
        <v>400</v>
      </c>
      <c r="H1652">
        <v>0</v>
      </c>
      <c r="I1652">
        <v>13.45</v>
      </c>
      <c r="J1652">
        <v>15.45</v>
      </c>
      <c r="K1652">
        <v>4</v>
      </c>
      <c r="L1652">
        <v>0</v>
      </c>
    </row>
    <row r="1653" spans="1:12" x14ac:dyDescent="0.25">
      <c r="A1653">
        <v>29146200</v>
      </c>
      <c r="C1653">
        <v>0</v>
      </c>
      <c r="D1653" t="s">
        <v>9837</v>
      </c>
      <c r="E1653">
        <v>1345</v>
      </c>
      <c r="F1653">
        <v>1545</v>
      </c>
      <c r="G1653">
        <v>400</v>
      </c>
      <c r="H1653">
        <v>0</v>
      </c>
      <c r="I1653">
        <v>13.45</v>
      </c>
      <c r="J1653">
        <v>15.45</v>
      </c>
      <c r="K1653">
        <v>4</v>
      </c>
      <c r="L1653">
        <v>0</v>
      </c>
    </row>
    <row r="1654" spans="1:12" x14ac:dyDescent="0.25">
      <c r="A1654">
        <v>29146910</v>
      </c>
      <c r="C1654">
        <v>0</v>
      </c>
      <c r="D1654" t="s">
        <v>109</v>
      </c>
      <c r="E1654">
        <v>1345</v>
      </c>
      <c r="F1654">
        <v>1545</v>
      </c>
      <c r="G1654">
        <v>400</v>
      </c>
      <c r="H1654">
        <v>0</v>
      </c>
      <c r="I1654">
        <v>13.45</v>
      </c>
      <c r="J1654">
        <v>15.45</v>
      </c>
      <c r="K1654">
        <v>4</v>
      </c>
      <c r="L1654">
        <v>0</v>
      </c>
    </row>
    <row r="1655" spans="1:12" x14ac:dyDescent="0.25">
      <c r="A1655">
        <v>29146920</v>
      </c>
      <c r="C1655">
        <v>0</v>
      </c>
      <c r="D1655" t="s">
        <v>110</v>
      </c>
      <c r="E1655">
        <v>1345</v>
      </c>
      <c r="F1655">
        <v>1545</v>
      </c>
      <c r="G1655">
        <v>400</v>
      </c>
      <c r="H1655">
        <v>0</v>
      </c>
      <c r="I1655">
        <v>13.45</v>
      </c>
      <c r="J1655">
        <v>15.45</v>
      </c>
      <c r="K1655">
        <v>4</v>
      </c>
      <c r="L1655">
        <v>0</v>
      </c>
    </row>
    <row r="1656" spans="1:12" x14ac:dyDescent="0.25">
      <c r="A1656">
        <v>29146990</v>
      </c>
      <c r="C1656">
        <v>0</v>
      </c>
      <c r="D1656" t="s">
        <v>3361</v>
      </c>
      <c r="E1656">
        <v>1345</v>
      </c>
      <c r="F1656">
        <v>1545</v>
      </c>
      <c r="G1656">
        <v>400</v>
      </c>
      <c r="H1656">
        <v>0</v>
      </c>
      <c r="I1656">
        <v>13.45</v>
      </c>
      <c r="J1656">
        <v>15.45</v>
      </c>
      <c r="K1656">
        <v>4</v>
      </c>
      <c r="L1656">
        <v>0</v>
      </c>
    </row>
    <row r="1657" spans="1:12" x14ac:dyDescent="0.25">
      <c r="A1657">
        <v>29147100</v>
      </c>
      <c r="C1657">
        <v>0</v>
      </c>
      <c r="D1657" t="s">
        <v>9838</v>
      </c>
      <c r="E1657">
        <v>1345</v>
      </c>
      <c r="F1657">
        <v>1545</v>
      </c>
      <c r="G1657">
        <v>400</v>
      </c>
      <c r="H1657">
        <v>0</v>
      </c>
      <c r="I1657">
        <v>13.45</v>
      </c>
      <c r="J1657">
        <v>15.45</v>
      </c>
      <c r="K1657">
        <v>4</v>
      </c>
      <c r="L1657">
        <v>0</v>
      </c>
    </row>
    <row r="1658" spans="1:12" x14ac:dyDescent="0.25">
      <c r="A1658">
        <v>29147911</v>
      </c>
      <c r="C1658">
        <v>0</v>
      </c>
      <c r="D1658" t="s">
        <v>9839</v>
      </c>
      <c r="E1658">
        <v>1345</v>
      </c>
      <c r="F1658">
        <v>1545</v>
      </c>
      <c r="G1658">
        <v>400</v>
      </c>
      <c r="H1658">
        <v>0</v>
      </c>
      <c r="I1658">
        <v>13.45</v>
      </c>
      <c r="J1658">
        <v>15.45</v>
      </c>
      <c r="K1658">
        <v>4</v>
      </c>
      <c r="L1658">
        <v>0</v>
      </c>
    </row>
    <row r="1659" spans="1:12" x14ac:dyDescent="0.25">
      <c r="A1659">
        <v>29147919</v>
      </c>
      <c r="C1659">
        <v>0</v>
      </c>
      <c r="D1659" t="s">
        <v>6</v>
      </c>
      <c r="E1659">
        <v>1345</v>
      </c>
      <c r="F1659">
        <v>1545</v>
      </c>
      <c r="G1659">
        <v>400</v>
      </c>
      <c r="H1659">
        <v>0</v>
      </c>
      <c r="I1659">
        <v>13.45</v>
      </c>
      <c r="J1659">
        <v>15.45</v>
      </c>
      <c r="K1659">
        <v>4</v>
      </c>
      <c r="L1659">
        <v>0</v>
      </c>
    </row>
    <row r="1660" spans="1:12" x14ac:dyDescent="0.25">
      <c r="A1660">
        <v>29147921</v>
      </c>
      <c r="C1660">
        <v>0</v>
      </c>
      <c r="D1660" t="s">
        <v>3362</v>
      </c>
      <c r="E1660">
        <v>1345</v>
      </c>
      <c r="F1660">
        <v>1637</v>
      </c>
      <c r="G1660">
        <v>400</v>
      </c>
      <c r="H1660">
        <v>0</v>
      </c>
      <c r="I1660">
        <v>13.45</v>
      </c>
      <c r="J1660">
        <v>16.37</v>
      </c>
      <c r="K1660">
        <v>4</v>
      </c>
      <c r="L1660">
        <v>0</v>
      </c>
    </row>
    <row r="1661" spans="1:12" x14ac:dyDescent="0.25">
      <c r="A1661">
        <v>29147922</v>
      </c>
      <c r="C1661">
        <v>0</v>
      </c>
      <c r="D1661" t="s">
        <v>9840</v>
      </c>
      <c r="E1661">
        <v>1345</v>
      </c>
      <c r="F1661">
        <v>1545</v>
      </c>
      <c r="G1661">
        <v>400</v>
      </c>
      <c r="H1661">
        <v>0</v>
      </c>
      <c r="I1661">
        <v>13.45</v>
      </c>
      <c r="J1661">
        <v>15.45</v>
      </c>
      <c r="K1661">
        <v>4</v>
      </c>
      <c r="L1661">
        <v>0</v>
      </c>
    </row>
    <row r="1662" spans="1:12" x14ac:dyDescent="0.25">
      <c r="A1662">
        <v>29147929</v>
      </c>
      <c r="C1662">
        <v>0</v>
      </c>
      <c r="D1662" t="s">
        <v>6</v>
      </c>
      <c r="E1662">
        <v>1345</v>
      </c>
      <c r="F1662">
        <v>1545</v>
      </c>
      <c r="G1662">
        <v>400</v>
      </c>
      <c r="H1662">
        <v>0</v>
      </c>
      <c r="I1662">
        <v>13.45</v>
      </c>
      <c r="J1662">
        <v>15.45</v>
      </c>
      <c r="K1662">
        <v>4</v>
      </c>
      <c r="L1662">
        <v>0</v>
      </c>
    </row>
    <row r="1663" spans="1:12" x14ac:dyDescent="0.25">
      <c r="A1663">
        <v>29147990</v>
      </c>
      <c r="C1663">
        <v>0</v>
      </c>
      <c r="D1663" t="s">
        <v>6</v>
      </c>
      <c r="E1663">
        <v>1345</v>
      </c>
      <c r="F1663">
        <v>1545</v>
      </c>
      <c r="G1663">
        <v>400</v>
      </c>
      <c r="H1663">
        <v>0</v>
      </c>
      <c r="I1663">
        <v>13.45</v>
      </c>
      <c r="J1663">
        <v>15.45</v>
      </c>
      <c r="K1663">
        <v>4</v>
      </c>
      <c r="L1663">
        <v>0</v>
      </c>
    </row>
    <row r="1664" spans="1:12" x14ac:dyDescent="0.25">
      <c r="A1664">
        <v>29151100</v>
      </c>
      <c r="C1664">
        <v>0</v>
      </c>
      <c r="D1664" t="s">
        <v>3363</v>
      </c>
      <c r="E1664">
        <v>1345</v>
      </c>
      <c r="F1664">
        <v>1545</v>
      </c>
      <c r="G1664">
        <v>400</v>
      </c>
      <c r="H1664">
        <v>0</v>
      </c>
      <c r="I1664">
        <v>13.45</v>
      </c>
      <c r="J1664">
        <v>15.45</v>
      </c>
      <c r="K1664">
        <v>4</v>
      </c>
      <c r="L1664">
        <v>0</v>
      </c>
    </row>
    <row r="1665" spans="1:12" x14ac:dyDescent="0.25">
      <c r="A1665">
        <v>29151210</v>
      </c>
      <c r="C1665">
        <v>0</v>
      </c>
      <c r="D1665" t="s">
        <v>3364</v>
      </c>
      <c r="E1665">
        <v>1345</v>
      </c>
      <c r="F1665">
        <v>1545</v>
      </c>
      <c r="G1665">
        <v>400</v>
      </c>
      <c r="H1665">
        <v>0</v>
      </c>
      <c r="I1665">
        <v>13.45</v>
      </c>
      <c r="J1665">
        <v>15.45</v>
      </c>
      <c r="K1665">
        <v>4</v>
      </c>
      <c r="L1665">
        <v>0</v>
      </c>
    </row>
    <row r="1666" spans="1:12" x14ac:dyDescent="0.25">
      <c r="A1666">
        <v>29151290</v>
      </c>
      <c r="C1666">
        <v>0</v>
      </c>
      <c r="D1666" t="s">
        <v>3365</v>
      </c>
      <c r="E1666">
        <v>1345</v>
      </c>
      <c r="F1666">
        <v>1545</v>
      </c>
      <c r="G1666">
        <v>400</v>
      </c>
      <c r="H1666">
        <v>0</v>
      </c>
      <c r="I1666">
        <v>13.45</v>
      </c>
      <c r="J1666">
        <v>15.45</v>
      </c>
      <c r="K1666">
        <v>4</v>
      </c>
      <c r="L1666">
        <v>0</v>
      </c>
    </row>
    <row r="1667" spans="1:12" x14ac:dyDescent="0.25">
      <c r="A1667">
        <v>29151310</v>
      </c>
      <c r="C1667">
        <v>0</v>
      </c>
      <c r="D1667" t="s">
        <v>3366</v>
      </c>
      <c r="E1667">
        <v>1345</v>
      </c>
      <c r="F1667">
        <v>1679</v>
      </c>
      <c r="G1667">
        <v>400</v>
      </c>
      <c r="H1667">
        <v>0</v>
      </c>
      <c r="I1667">
        <v>13.45</v>
      </c>
      <c r="J1667">
        <v>16.79</v>
      </c>
      <c r="K1667">
        <v>4</v>
      </c>
      <c r="L1667">
        <v>0</v>
      </c>
    </row>
    <row r="1668" spans="1:12" x14ac:dyDescent="0.25">
      <c r="A1668">
        <v>29151390</v>
      </c>
      <c r="C1668">
        <v>0</v>
      </c>
      <c r="D1668" t="s">
        <v>3367</v>
      </c>
      <c r="E1668">
        <v>1345</v>
      </c>
      <c r="F1668">
        <v>1545</v>
      </c>
      <c r="G1668">
        <v>400</v>
      </c>
      <c r="H1668">
        <v>0</v>
      </c>
      <c r="I1668">
        <v>13.45</v>
      </c>
      <c r="J1668">
        <v>15.45</v>
      </c>
      <c r="K1668">
        <v>4</v>
      </c>
      <c r="L1668">
        <v>0</v>
      </c>
    </row>
    <row r="1669" spans="1:12" x14ac:dyDescent="0.25">
      <c r="A1669">
        <v>29152100</v>
      </c>
      <c r="C1669">
        <v>0</v>
      </c>
      <c r="D1669" t="s">
        <v>3368</v>
      </c>
      <c r="E1669">
        <v>1345</v>
      </c>
      <c r="F1669">
        <v>1572</v>
      </c>
      <c r="G1669">
        <v>400</v>
      </c>
      <c r="H1669">
        <v>0</v>
      </c>
      <c r="I1669">
        <v>13.45</v>
      </c>
      <c r="J1669">
        <v>15.72</v>
      </c>
      <c r="K1669">
        <v>4</v>
      </c>
      <c r="L1669">
        <v>0</v>
      </c>
    </row>
    <row r="1670" spans="1:12" x14ac:dyDescent="0.25">
      <c r="A1670">
        <v>29152400</v>
      </c>
      <c r="C1670">
        <v>0</v>
      </c>
      <c r="D1670" t="s">
        <v>3369</v>
      </c>
      <c r="E1670">
        <v>1345</v>
      </c>
      <c r="F1670">
        <v>1545</v>
      </c>
      <c r="G1670">
        <v>400</v>
      </c>
      <c r="H1670">
        <v>0</v>
      </c>
      <c r="I1670">
        <v>13.45</v>
      </c>
      <c r="J1670">
        <v>15.45</v>
      </c>
      <c r="K1670">
        <v>4</v>
      </c>
      <c r="L1670">
        <v>0</v>
      </c>
    </row>
    <row r="1671" spans="1:12" x14ac:dyDescent="0.25">
      <c r="A1671">
        <v>29152910</v>
      </c>
      <c r="C1671">
        <v>0</v>
      </c>
      <c r="D1671" t="s">
        <v>3370</v>
      </c>
      <c r="E1671">
        <v>1345</v>
      </c>
      <c r="F1671">
        <v>1679</v>
      </c>
      <c r="G1671">
        <v>400</v>
      </c>
      <c r="H1671">
        <v>0</v>
      </c>
      <c r="I1671">
        <v>13.45</v>
      </c>
      <c r="J1671">
        <v>16.79</v>
      </c>
      <c r="K1671">
        <v>4</v>
      </c>
      <c r="L1671">
        <v>0</v>
      </c>
    </row>
    <row r="1672" spans="1:12" x14ac:dyDescent="0.25">
      <c r="A1672">
        <v>29152920</v>
      </c>
      <c r="C1672">
        <v>0</v>
      </c>
      <c r="D1672" t="s">
        <v>3371</v>
      </c>
      <c r="E1672">
        <v>1345</v>
      </c>
      <c r="F1672">
        <v>1679</v>
      </c>
      <c r="G1672">
        <v>400</v>
      </c>
      <c r="H1672">
        <v>0</v>
      </c>
      <c r="I1672">
        <v>13.45</v>
      </c>
      <c r="J1672">
        <v>16.79</v>
      </c>
      <c r="K1672">
        <v>4</v>
      </c>
      <c r="L1672">
        <v>0</v>
      </c>
    </row>
    <row r="1673" spans="1:12" x14ac:dyDescent="0.25">
      <c r="A1673">
        <v>29152990</v>
      </c>
      <c r="C1673">
        <v>0</v>
      </c>
      <c r="D1673" t="s">
        <v>3372</v>
      </c>
      <c r="E1673">
        <v>1345</v>
      </c>
      <c r="F1673">
        <v>1679</v>
      </c>
      <c r="G1673">
        <v>400</v>
      </c>
      <c r="H1673">
        <v>0</v>
      </c>
      <c r="I1673">
        <v>13.45</v>
      </c>
      <c r="J1673">
        <v>16.79</v>
      </c>
      <c r="K1673">
        <v>4</v>
      </c>
      <c r="L1673">
        <v>0</v>
      </c>
    </row>
    <row r="1674" spans="1:12" x14ac:dyDescent="0.25">
      <c r="A1674">
        <v>29153100</v>
      </c>
      <c r="C1674">
        <v>0</v>
      </c>
      <c r="D1674" t="s">
        <v>3373</v>
      </c>
      <c r="E1674">
        <v>1345</v>
      </c>
      <c r="F1674">
        <v>1774</v>
      </c>
      <c r="G1674">
        <v>400</v>
      </c>
      <c r="H1674">
        <v>0</v>
      </c>
      <c r="I1674">
        <v>13.45</v>
      </c>
      <c r="J1674">
        <v>17.739999999999998</v>
      </c>
      <c r="K1674">
        <v>4</v>
      </c>
      <c r="L1674">
        <v>0</v>
      </c>
    </row>
    <row r="1675" spans="1:12" x14ac:dyDescent="0.25">
      <c r="A1675">
        <v>29153200</v>
      </c>
      <c r="C1675">
        <v>0</v>
      </c>
      <c r="D1675" t="s">
        <v>3374</v>
      </c>
      <c r="E1675">
        <v>1345</v>
      </c>
      <c r="F1675">
        <v>1545</v>
      </c>
      <c r="G1675">
        <v>400</v>
      </c>
      <c r="H1675">
        <v>0</v>
      </c>
      <c r="I1675">
        <v>13.45</v>
      </c>
      <c r="J1675">
        <v>15.45</v>
      </c>
      <c r="K1675">
        <v>4</v>
      </c>
      <c r="L1675">
        <v>0</v>
      </c>
    </row>
    <row r="1676" spans="1:12" x14ac:dyDescent="0.25">
      <c r="A1676">
        <v>29153300</v>
      </c>
      <c r="C1676">
        <v>0</v>
      </c>
      <c r="D1676" t="s">
        <v>3375</v>
      </c>
      <c r="E1676">
        <v>1345</v>
      </c>
      <c r="F1676">
        <v>1774</v>
      </c>
      <c r="G1676">
        <v>400</v>
      </c>
      <c r="H1676">
        <v>0</v>
      </c>
      <c r="I1676">
        <v>13.45</v>
      </c>
      <c r="J1676">
        <v>17.739999999999998</v>
      </c>
      <c r="K1676">
        <v>4</v>
      </c>
      <c r="L1676">
        <v>0</v>
      </c>
    </row>
    <row r="1677" spans="1:12" x14ac:dyDescent="0.25">
      <c r="A1677">
        <v>29153600</v>
      </c>
      <c r="C1677">
        <v>0</v>
      </c>
      <c r="D1677" t="s">
        <v>3376</v>
      </c>
      <c r="E1677">
        <v>1345</v>
      </c>
      <c r="F1677">
        <v>1679</v>
      </c>
      <c r="G1677">
        <v>400</v>
      </c>
      <c r="H1677">
        <v>0</v>
      </c>
      <c r="I1677">
        <v>13.45</v>
      </c>
      <c r="J1677">
        <v>16.79</v>
      </c>
      <c r="K1677">
        <v>4</v>
      </c>
      <c r="L1677">
        <v>0</v>
      </c>
    </row>
    <row r="1678" spans="1:12" x14ac:dyDescent="0.25">
      <c r="A1678">
        <v>29153910</v>
      </c>
      <c r="C1678">
        <v>0</v>
      </c>
      <c r="D1678" t="s">
        <v>111</v>
      </c>
      <c r="E1678">
        <v>1345</v>
      </c>
      <c r="F1678">
        <v>1545</v>
      </c>
      <c r="G1678">
        <v>400</v>
      </c>
      <c r="H1678">
        <v>0</v>
      </c>
      <c r="I1678">
        <v>13.45</v>
      </c>
      <c r="J1678">
        <v>15.45</v>
      </c>
      <c r="K1678">
        <v>4</v>
      </c>
      <c r="L1678">
        <v>0</v>
      </c>
    </row>
    <row r="1679" spans="1:12" x14ac:dyDescent="0.25">
      <c r="A1679">
        <v>29153921</v>
      </c>
      <c r="C1679">
        <v>0</v>
      </c>
      <c r="D1679" t="s">
        <v>112</v>
      </c>
      <c r="E1679">
        <v>1345</v>
      </c>
      <c r="F1679">
        <v>1679</v>
      </c>
      <c r="G1679">
        <v>400</v>
      </c>
      <c r="H1679">
        <v>0</v>
      </c>
      <c r="I1679">
        <v>13.45</v>
      </c>
      <c r="J1679">
        <v>16.79</v>
      </c>
      <c r="K1679">
        <v>4</v>
      </c>
      <c r="L1679">
        <v>0</v>
      </c>
    </row>
    <row r="1680" spans="1:12" x14ac:dyDescent="0.25">
      <c r="A1680">
        <v>29153929</v>
      </c>
      <c r="C1680">
        <v>0</v>
      </c>
      <c r="D1680" t="s">
        <v>3377</v>
      </c>
      <c r="E1680">
        <v>1345</v>
      </c>
      <c r="F1680">
        <v>1679</v>
      </c>
      <c r="G1680">
        <v>400</v>
      </c>
      <c r="H1680">
        <v>0</v>
      </c>
      <c r="I1680">
        <v>13.45</v>
      </c>
      <c r="J1680">
        <v>16.79</v>
      </c>
      <c r="K1680">
        <v>4</v>
      </c>
      <c r="L1680">
        <v>0</v>
      </c>
    </row>
    <row r="1681" spans="1:12" x14ac:dyDescent="0.25">
      <c r="A1681">
        <v>29153931</v>
      </c>
      <c r="C1681">
        <v>0</v>
      </c>
      <c r="D1681" t="s">
        <v>3378</v>
      </c>
      <c r="E1681">
        <v>1345</v>
      </c>
      <c r="F1681">
        <v>1679</v>
      </c>
      <c r="G1681">
        <v>400</v>
      </c>
      <c r="H1681">
        <v>0</v>
      </c>
      <c r="I1681">
        <v>13.45</v>
      </c>
      <c r="J1681">
        <v>16.79</v>
      </c>
      <c r="K1681">
        <v>4</v>
      </c>
      <c r="L1681">
        <v>0</v>
      </c>
    </row>
    <row r="1682" spans="1:12" x14ac:dyDescent="0.25">
      <c r="A1682">
        <v>29153932</v>
      </c>
      <c r="C1682">
        <v>0</v>
      </c>
      <c r="D1682" t="s">
        <v>113</v>
      </c>
      <c r="E1682">
        <v>1345</v>
      </c>
      <c r="F1682">
        <v>1679</v>
      </c>
      <c r="G1682">
        <v>400</v>
      </c>
      <c r="H1682">
        <v>0</v>
      </c>
      <c r="I1682">
        <v>13.45</v>
      </c>
      <c r="J1682">
        <v>16.79</v>
      </c>
      <c r="K1682">
        <v>4</v>
      </c>
      <c r="L1682">
        <v>0</v>
      </c>
    </row>
    <row r="1683" spans="1:12" x14ac:dyDescent="0.25">
      <c r="A1683">
        <v>29153939</v>
      </c>
      <c r="C1683">
        <v>0</v>
      </c>
      <c r="D1683" t="s">
        <v>10537</v>
      </c>
      <c r="E1683">
        <v>1345</v>
      </c>
      <c r="F1683">
        <v>1774</v>
      </c>
      <c r="G1683">
        <v>400</v>
      </c>
      <c r="H1683">
        <v>0</v>
      </c>
      <c r="I1683">
        <v>13.45</v>
      </c>
      <c r="J1683">
        <v>17.739999999999998</v>
      </c>
      <c r="K1683">
        <v>4</v>
      </c>
      <c r="L1683">
        <v>0</v>
      </c>
    </row>
    <row r="1684" spans="1:12" x14ac:dyDescent="0.25">
      <c r="A1684">
        <v>29153941</v>
      </c>
      <c r="C1684">
        <v>0</v>
      </c>
      <c r="D1684" t="s">
        <v>3379</v>
      </c>
      <c r="E1684">
        <v>1345</v>
      </c>
      <c r="F1684">
        <v>1545</v>
      </c>
      <c r="G1684">
        <v>400</v>
      </c>
      <c r="H1684">
        <v>0</v>
      </c>
      <c r="I1684">
        <v>13.45</v>
      </c>
      <c r="J1684">
        <v>15.45</v>
      </c>
      <c r="K1684">
        <v>4</v>
      </c>
      <c r="L1684">
        <v>0</v>
      </c>
    </row>
    <row r="1685" spans="1:12" x14ac:dyDescent="0.25">
      <c r="A1685">
        <v>29153942</v>
      </c>
      <c r="C1685">
        <v>0</v>
      </c>
      <c r="D1685" t="s">
        <v>3380</v>
      </c>
      <c r="E1685">
        <v>1345</v>
      </c>
      <c r="F1685">
        <v>1545</v>
      </c>
      <c r="G1685">
        <v>400</v>
      </c>
      <c r="H1685">
        <v>0</v>
      </c>
      <c r="I1685">
        <v>13.45</v>
      </c>
      <c r="J1685">
        <v>15.45</v>
      </c>
      <c r="K1685">
        <v>4</v>
      </c>
      <c r="L1685">
        <v>0</v>
      </c>
    </row>
    <row r="1686" spans="1:12" x14ac:dyDescent="0.25">
      <c r="A1686">
        <v>29153951</v>
      </c>
      <c r="C1686">
        <v>0</v>
      </c>
      <c r="D1686" t="s">
        <v>3381</v>
      </c>
      <c r="E1686">
        <v>1345</v>
      </c>
      <c r="F1686">
        <v>1545</v>
      </c>
      <c r="G1686">
        <v>400</v>
      </c>
      <c r="H1686">
        <v>0</v>
      </c>
      <c r="I1686">
        <v>13.45</v>
      </c>
      <c r="J1686">
        <v>15.45</v>
      </c>
      <c r="K1686">
        <v>4</v>
      </c>
      <c r="L1686">
        <v>0</v>
      </c>
    </row>
    <row r="1687" spans="1:12" x14ac:dyDescent="0.25">
      <c r="A1687">
        <v>29153952</v>
      </c>
      <c r="C1687">
        <v>0</v>
      </c>
      <c r="D1687" t="s">
        <v>3382</v>
      </c>
      <c r="E1687">
        <v>1345</v>
      </c>
      <c r="F1687">
        <v>1545</v>
      </c>
      <c r="G1687">
        <v>400</v>
      </c>
      <c r="H1687">
        <v>0</v>
      </c>
      <c r="I1687">
        <v>13.45</v>
      </c>
      <c r="J1687">
        <v>15.45</v>
      </c>
      <c r="K1687">
        <v>4</v>
      </c>
      <c r="L1687">
        <v>0</v>
      </c>
    </row>
    <row r="1688" spans="1:12" x14ac:dyDescent="0.25">
      <c r="A1688">
        <v>29153953</v>
      </c>
      <c r="C1688">
        <v>0</v>
      </c>
      <c r="D1688" t="s">
        <v>3383</v>
      </c>
      <c r="E1688">
        <v>1345</v>
      </c>
      <c r="F1688">
        <v>1545</v>
      </c>
      <c r="G1688">
        <v>400</v>
      </c>
      <c r="H1688">
        <v>0</v>
      </c>
      <c r="I1688">
        <v>13.45</v>
      </c>
      <c r="J1688">
        <v>15.45</v>
      </c>
      <c r="K1688">
        <v>4</v>
      </c>
      <c r="L1688">
        <v>0</v>
      </c>
    </row>
    <row r="1689" spans="1:12" x14ac:dyDescent="0.25">
      <c r="A1689">
        <v>29153954</v>
      </c>
      <c r="C1689">
        <v>0</v>
      </c>
      <c r="D1689" t="s">
        <v>3384</v>
      </c>
      <c r="E1689">
        <v>1345</v>
      </c>
      <c r="F1689">
        <v>1545</v>
      </c>
      <c r="G1689">
        <v>400</v>
      </c>
      <c r="H1689">
        <v>0</v>
      </c>
      <c r="I1689">
        <v>13.45</v>
      </c>
      <c r="J1689">
        <v>15.45</v>
      </c>
      <c r="K1689">
        <v>4</v>
      </c>
      <c r="L1689">
        <v>0</v>
      </c>
    </row>
    <row r="1690" spans="1:12" x14ac:dyDescent="0.25">
      <c r="A1690">
        <v>29153955</v>
      </c>
      <c r="C1690">
        <v>0</v>
      </c>
      <c r="D1690" t="s">
        <v>3385</v>
      </c>
      <c r="E1690">
        <v>1345</v>
      </c>
      <c r="F1690">
        <v>1545</v>
      </c>
      <c r="G1690">
        <v>400</v>
      </c>
      <c r="H1690">
        <v>0</v>
      </c>
      <c r="I1690">
        <v>13.45</v>
      </c>
      <c r="J1690">
        <v>15.45</v>
      </c>
      <c r="K1690">
        <v>4</v>
      </c>
      <c r="L1690">
        <v>0</v>
      </c>
    </row>
    <row r="1691" spans="1:12" x14ac:dyDescent="0.25">
      <c r="A1691">
        <v>29153961</v>
      </c>
      <c r="C1691">
        <v>0</v>
      </c>
      <c r="D1691" t="s">
        <v>3386</v>
      </c>
      <c r="E1691">
        <v>1345</v>
      </c>
      <c r="F1691">
        <v>1545</v>
      </c>
      <c r="G1691">
        <v>400</v>
      </c>
      <c r="H1691">
        <v>0</v>
      </c>
      <c r="I1691">
        <v>13.45</v>
      </c>
      <c r="J1691">
        <v>15.45</v>
      </c>
      <c r="K1691">
        <v>4</v>
      </c>
      <c r="L1691">
        <v>0</v>
      </c>
    </row>
    <row r="1692" spans="1:12" x14ac:dyDescent="0.25">
      <c r="A1692">
        <v>29153962</v>
      </c>
      <c r="C1692">
        <v>0</v>
      </c>
      <c r="D1692" t="s">
        <v>3387</v>
      </c>
      <c r="E1692">
        <v>1345</v>
      </c>
      <c r="F1692">
        <v>1545</v>
      </c>
      <c r="G1692">
        <v>400</v>
      </c>
      <c r="H1692">
        <v>0</v>
      </c>
      <c r="I1692">
        <v>13.45</v>
      </c>
      <c r="J1692">
        <v>15.45</v>
      </c>
      <c r="K1692">
        <v>4</v>
      </c>
      <c r="L1692">
        <v>0</v>
      </c>
    </row>
    <row r="1693" spans="1:12" x14ac:dyDescent="0.25">
      <c r="A1693">
        <v>29153963</v>
      </c>
      <c r="C1693">
        <v>0</v>
      </c>
      <c r="D1693" t="s">
        <v>3388</v>
      </c>
      <c r="E1693">
        <v>1345</v>
      </c>
      <c r="F1693">
        <v>1545</v>
      </c>
      <c r="G1693">
        <v>400</v>
      </c>
      <c r="H1693">
        <v>0</v>
      </c>
      <c r="I1693">
        <v>13.45</v>
      </c>
      <c r="J1693">
        <v>15.45</v>
      </c>
      <c r="K1693">
        <v>4</v>
      </c>
      <c r="L1693">
        <v>0</v>
      </c>
    </row>
    <row r="1694" spans="1:12" x14ac:dyDescent="0.25">
      <c r="A1694">
        <v>29153991</v>
      </c>
      <c r="C1694">
        <v>0</v>
      </c>
      <c r="D1694" t="s">
        <v>3389</v>
      </c>
      <c r="E1694">
        <v>1345</v>
      </c>
      <c r="F1694">
        <v>1545</v>
      </c>
      <c r="G1694">
        <v>400</v>
      </c>
      <c r="H1694">
        <v>0</v>
      </c>
      <c r="I1694">
        <v>13.45</v>
      </c>
      <c r="J1694">
        <v>15.45</v>
      </c>
      <c r="K1694">
        <v>4</v>
      </c>
      <c r="L1694">
        <v>0</v>
      </c>
    </row>
    <row r="1695" spans="1:12" x14ac:dyDescent="0.25">
      <c r="A1695">
        <v>29153992</v>
      </c>
      <c r="C1695">
        <v>0</v>
      </c>
      <c r="D1695" t="s">
        <v>3390</v>
      </c>
      <c r="E1695">
        <v>1345</v>
      </c>
      <c r="F1695">
        <v>1545</v>
      </c>
      <c r="G1695">
        <v>400</v>
      </c>
      <c r="H1695">
        <v>0</v>
      </c>
      <c r="I1695">
        <v>13.45</v>
      </c>
      <c r="J1695">
        <v>15.45</v>
      </c>
      <c r="K1695">
        <v>4</v>
      </c>
      <c r="L1695">
        <v>0</v>
      </c>
    </row>
    <row r="1696" spans="1:12" x14ac:dyDescent="0.25">
      <c r="A1696">
        <v>29153993</v>
      </c>
      <c r="C1696">
        <v>0</v>
      </c>
      <c r="D1696" t="s">
        <v>3391</v>
      </c>
      <c r="E1696">
        <v>1345</v>
      </c>
      <c r="F1696">
        <v>1545</v>
      </c>
      <c r="G1696">
        <v>400</v>
      </c>
      <c r="H1696">
        <v>0</v>
      </c>
      <c r="I1696">
        <v>13.45</v>
      </c>
      <c r="J1696">
        <v>15.45</v>
      </c>
      <c r="K1696">
        <v>4</v>
      </c>
      <c r="L1696">
        <v>0</v>
      </c>
    </row>
    <row r="1697" spans="1:12" x14ac:dyDescent="0.25">
      <c r="A1697">
        <v>29153994</v>
      </c>
      <c r="C1697">
        <v>0</v>
      </c>
      <c r="D1697" t="s">
        <v>3392</v>
      </c>
      <c r="E1697">
        <v>1345</v>
      </c>
      <c r="F1697">
        <v>1545</v>
      </c>
      <c r="G1697">
        <v>400</v>
      </c>
      <c r="H1697">
        <v>0</v>
      </c>
      <c r="I1697">
        <v>13.45</v>
      </c>
      <c r="J1697">
        <v>15.45</v>
      </c>
      <c r="K1697">
        <v>4</v>
      </c>
      <c r="L1697">
        <v>0</v>
      </c>
    </row>
    <row r="1698" spans="1:12" x14ac:dyDescent="0.25">
      <c r="A1698">
        <v>29153999</v>
      </c>
      <c r="C1698">
        <v>0</v>
      </c>
      <c r="D1698" t="s">
        <v>3393</v>
      </c>
      <c r="E1698">
        <v>1345</v>
      </c>
      <c r="F1698">
        <v>1679</v>
      </c>
      <c r="G1698">
        <v>400</v>
      </c>
      <c r="H1698">
        <v>0</v>
      </c>
      <c r="I1698">
        <v>13.45</v>
      </c>
      <c r="J1698">
        <v>16.79</v>
      </c>
      <c r="K1698">
        <v>4</v>
      </c>
      <c r="L1698">
        <v>0</v>
      </c>
    </row>
    <row r="1699" spans="1:12" x14ac:dyDescent="0.25">
      <c r="A1699">
        <v>29154010</v>
      </c>
      <c r="C1699">
        <v>0</v>
      </c>
      <c r="D1699" t="s">
        <v>3394</v>
      </c>
      <c r="E1699">
        <v>1345</v>
      </c>
      <c r="F1699">
        <v>1545</v>
      </c>
      <c r="G1699">
        <v>400</v>
      </c>
      <c r="H1699">
        <v>0</v>
      </c>
      <c r="I1699">
        <v>13.45</v>
      </c>
      <c r="J1699">
        <v>15.45</v>
      </c>
      <c r="K1699">
        <v>4</v>
      </c>
      <c r="L1699">
        <v>0</v>
      </c>
    </row>
    <row r="1700" spans="1:12" x14ac:dyDescent="0.25">
      <c r="A1700">
        <v>29154020</v>
      </c>
      <c r="C1700">
        <v>0</v>
      </c>
      <c r="D1700" t="s">
        <v>3395</v>
      </c>
      <c r="E1700">
        <v>1345</v>
      </c>
      <c r="F1700">
        <v>1545</v>
      </c>
      <c r="G1700">
        <v>400</v>
      </c>
      <c r="H1700">
        <v>0</v>
      </c>
      <c r="I1700">
        <v>13.45</v>
      </c>
      <c r="J1700">
        <v>15.45</v>
      </c>
      <c r="K1700">
        <v>4</v>
      </c>
      <c r="L1700">
        <v>0</v>
      </c>
    </row>
    <row r="1701" spans="1:12" x14ac:dyDescent="0.25">
      <c r="A1701">
        <v>29154090</v>
      </c>
      <c r="C1701">
        <v>0</v>
      </c>
      <c r="D1701" t="s">
        <v>3396</v>
      </c>
      <c r="E1701">
        <v>1345</v>
      </c>
      <c r="F1701">
        <v>1545</v>
      </c>
      <c r="G1701">
        <v>400</v>
      </c>
      <c r="H1701">
        <v>0</v>
      </c>
      <c r="I1701">
        <v>13.45</v>
      </c>
      <c r="J1701">
        <v>15.45</v>
      </c>
      <c r="K1701">
        <v>4</v>
      </c>
      <c r="L1701">
        <v>0</v>
      </c>
    </row>
    <row r="1702" spans="1:12" x14ac:dyDescent="0.25">
      <c r="A1702">
        <v>29155010</v>
      </c>
      <c r="C1702">
        <v>0</v>
      </c>
      <c r="D1702" t="s">
        <v>3397</v>
      </c>
      <c r="E1702">
        <v>1345</v>
      </c>
      <c r="F1702">
        <v>1545</v>
      </c>
      <c r="G1702">
        <v>400</v>
      </c>
      <c r="H1702">
        <v>0</v>
      </c>
      <c r="I1702">
        <v>13.45</v>
      </c>
      <c r="J1702">
        <v>15.45</v>
      </c>
      <c r="K1702">
        <v>4</v>
      </c>
      <c r="L1702">
        <v>0</v>
      </c>
    </row>
    <row r="1703" spans="1:12" x14ac:dyDescent="0.25">
      <c r="A1703">
        <v>29155020</v>
      </c>
      <c r="C1703">
        <v>0</v>
      </c>
      <c r="D1703" t="s">
        <v>3398</v>
      </c>
      <c r="E1703">
        <v>1345</v>
      </c>
      <c r="F1703">
        <v>1679</v>
      </c>
      <c r="G1703">
        <v>400</v>
      </c>
      <c r="H1703">
        <v>0</v>
      </c>
      <c r="I1703">
        <v>13.45</v>
      </c>
      <c r="J1703">
        <v>16.79</v>
      </c>
      <c r="K1703">
        <v>4</v>
      </c>
      <c r="L1703">
        <v>0</v>
      </c>
    </row>
    <row r="1704" spans="1:12" x14ac:dyDescent="0.25">
      <c r="A1704">
        <v>29155030</v>
      </c>
      <c r="C1704">
        <v>0</v>
      </c>
      <c r="D1704" t="s">
        <v>3399</v>
      </c>
      <c r="E1704">
        <v>1345</v>
      </c>
      <c r="F1704">
        <v>1545</v>
      </c>
      <c r="G1704">
        <v>400</v>
      </c>
      <c r="H1704">
        <v>0</v>
      </c>
      <c r="I1704">
        <v>13.45</v>
      </c>
      <c r="J1704">
        <v>15.45</v>
      </c>
      <c r="K1704">
        <v>4</v>
      </c>
      <c r="L1704">
        <v>0</v>
      </c>
    </row>
    <row r="1705" spans="1:12" x14ac:dyDescent="0.25">
      <c r="A1705">
        <v>29156011</v>
      </c>
      <c r="C1705">
        <v>0</v>
      </c>
      <c r="D1705" t="s">
        <v>3400</v>
      </c>
      <c r="E1705">
        <v>1345</v>
      </c>
      <c r="F1705">
        <v>1545</v>
      </c>
      <c r="G1705">
        <v>400</v>
      </c>
      <c r="H1705">
        <v>0</v>
      </c>
      <c r="I1705">
        <v>13.45</v>
      </c>
      <c r="J1705">
        <v>15.45</v>
      </c>
      <c r="K1705">
        <v>4</v>
      </c>
      <c r="L1705">
        <v>0</v>
      </c>
    </row>
    <row r="1706" spans="1:12" x14ac:dyDescent="0.25">
      <c r="A1706">
        <v>29156012</v>
      </c>
      <c r="C1706">
        <v>0</v>
      </c>
      <c r="D1706" t="s">
        <v>3401</v>
      </c>
      <c r="E1706">
        <v>1345</v>
      </c>
      <c r="F1706">
        <v>1545</v>
      </c>
      <c r="G1706">
        <v>400</v>
      </c>
      <c r="H1706">
        <v>0</v>
      </c>
      <c r="I1706">
        <v>13.45</v>
      </c>
      <c r="J1706">
        <v>15.45</v>
      </c>
      <c r="K1706">
        <v>4</v>
      </c>
      <c r="L1706">
        <v>0</v>
      </c>
    </row>
    <row r="1707" spans="1:12" x14ac:dyDescent="0.25">
      <c r="A1707">
        <v>29156019</v>
      </c>
      <c r="C1707">
        <v>0</v>
      </c>
      <c r="D1707" t="s">
        <v>3402</v>
      </c>
      <c r="E1707">
        <v>1345</v>
      </c>
      <c r="F1707">
        <v>1545</v>
      </c>
      <c r="G1707">
        <v>400</v>
      </c>
      <c r="H1707">
        <v>0</v>
      </c>
      <c r="I1707">
        <v>13.45</v>
      </c>
      <c r="J1707">
        <v>15.45</v>
      </c>
      <c r="K1707">
        <v>4</v>
      </c>
      <c r="L1707">
        <v>0</v>
      </c>
    </row>
    <row r="1708" spans="1:12" x14ac:dyDescent="0.25">
      <c r="A1708">
        <v>29156021</v>
      </c>
      <c r="C1708">
        <v>0</v>
      </c>
      <c r="D1708" t="s">
        <v>3403</v>
      </c>
      <c r="E1708">
        <v>1345</v>
      </c>
      <c r="F1708">
        <v>1545</v>
      </c>
      <c r="G1708">
        <v>400</v>
      </c>
      <c r="H1708">
        <v>0</v>
      </c>
      <c r="I1708">
        <v>13.45</v>
      </c>
      <c r="J1708">
        <v>15.45</v>
      </c>
      <c r="K1708">
        <v>4</v>
      </c>
      <c r="L1708">
        <v>0</v>
      </c>
    </row>
    <row r="1709" spans="1:12" x14ac:dyDescent="0.25">
      <c r="A1709">
        <v>29156029</v>
      </c>
      <c r="C1709">
        <v>0</v>
      </c>
      <c r="D1709" t="s">
        <v>3404</v>
      </c>
      <c r="E1709">
        <v>1345</v>
      </c>
      <c r="F1709">
        <v>1545</v>
      </c>
      <c r="G1709">
        <v>400</v>
      </c>
      <c r="H1709">
        <v>0</v>
      </c>
      <c r="I1709">
        <v>13.45</v>
      </c>
      <c r="J1709">
        <v>15.45</v>
      </c>
      <c r="K1709">
        <v>4</v>
      </c>
      <c r="L1709">
        <v>0</v>
      </c>
    </row>
    <row r="1710" spans="1:12" x14ac:dyDescent="0.25">
      <c r="A1710">
        <v>29157011</v>
      </c>
      <c r="C1710">
        <v>0</v>
      </c>
      <c r="D1710" t="s">
        <v>3405</v>
      </c>
      <c r="E1710">
        <v>1345</v>
      </c>
      <c r="F1710">
        <v>1545</v>
      </c>
      <c r="G1710">
        <v>400</v>
      </c>
      <c r="H1710">
        <v>0</v>
      </c>
      <c r="I1710">
        <v>13.45</v>
      </c>
      <c r="J1710">
        <v>15.45</v>
      </c>
      <c r="K1710">
        <v>4</v>
      </c>
      <c r="L1710">
        <v>0</v>
      </c>
    </row>
    <row r="1711" spans="1:12" x14ac:dyDescent="0.25">
      <c r="A1711">
        <v>29157019</v>
      </c>
      <c r="C1711">
        <v>0</v>
      </c>
      <c r="D1711" t="s">
        <v>3406</v>
      </c>
      <c r="E1711">
        <v>1345</v>
      </c>
      <c r="F1711">
        <v>1679</v>
      </c>
      <c r="G1711">
        <v>400</v>
      </c>
      <c r="H1711">
        <v>0</v>
      </c>
      <c r="I1711">
        <v>13.45</v>
      </c>
      <c r="J1711">
        <v>16.79</v>
      </c>
      <c r="K1711">
        <v>4</v>
      </c>
      <c r="L1711">
        <v>0</v>
      </c>
    </row>
    <row r="1712" spans="1:12" x14ac:dyDescent="0.25">
      <c r="A1712">
        <v>29157020</v>
      </c>
      <c r="C1712">
        <v>0</v>
      </c>
      <c r="D1712" t="s">
        <v>3407</v>
      </c>
      <c r="E1712">
        <v>1345</v>
      </c>
      <c r="F1712">
        <v>1679</v>
      </c>
      <c r="G1712">
        <v>400</v>
      </c>
      <c r="H1712">
        <v>0</v>
      </c>
      <c r="I1712">
        <v>13.45</v>
      </c>
      <c r="J1712">
        <v>16.79</v>
      </c>
      <c r="K1712">
        <v>4</v>
      </c>
      <c r="L1712">
        <v>0</v>
      </c>
    </row>
    <row r="1713" spans="1:12" x14ac:dyDescent="0.25">
      <c r="A1713">
        <v>29157031</v>
      </c>
      <c r="C1713">
        <v>0</v>
      </c>
      <c r="D1713" t="s">
        <v>3408</v>
      </c>
      <c r="E1713">
        <v>1345</v>
      </c>
      <c r="F1713">
        <v>1679</v>
      </c>
      <c r="G1713">
        <v>400</v>
      </c>
      <c r="H1713">
        <v>0</v>
      </c>
      <c r="I1713">
        <v>13.45</v>
      </c>
      <c r="J1713">
        <v>16.79</v>
      </c>
      <c r="K1713">
        <v>4</v>
      </c>
      <c r="L1713">
        <v>0</v>
      </c>
    </row>
    <row r="1714" spans="1:12" x14ac:dyDescent="0.25">
      <c r="A1714">
        <v>29157039</v>
      </c>
      <c r="C1714">
        <v>0</v>
      </c>
      <c r="D1714" t="s">
        <v>3409</v>
      </c>
      <c r="E1714">
        <v>1345</v>
      </c>
      <c r="F1714">
        <v>1679</v>
      </c>
      <c r="G1714">
        <v>400</v>
      </c>
      <c r="H1714">
        <v>0</v>
      </c>
      <c r="I1714">
        <v>13.45</v>
      </c>
      <c r="J1714">
        <v>16.79</v>
      </c>
      <c r="K1714">
        <v>4</v>
      </c>
      <c r="L1714">
        <v>0</v>
      </c>
    </row>
    <row r="1715" spans="1:12" x14ac:dyDescent="0.25">
      <c r="A1715">
        <v>29157040</v>
      </c>
      <c r="C1715">
        <v>0</v>
      </c>
      <c r="D1715" t="s">
        <v>3410</v>
      </c>
      <c r="E1715">
        <v>1345</v>
      </c>
      <c r="F1715">
        <v>1679</v>
      </c>
      <c r="G1715">
        <v>400</v>
      </c>
      <c r="H1715">
        <v>0</v>
      </c>
      <c r="I1715">
        <v>13.45</v>
      </c>
      <c r="J1715">
        <v>16.79</v>
      </c>
      <c r="K1715">
        <v>4</v>
      </c>
      <c r="L1715">
        <v>0</v>
      </c>
    </row>
    <row r="1716" spans="1:12" x14ac:dyDescent="0.25">
      <c r="A1716">
        <v>29159010</v>
      </c>
      <c r="C1716">
        <v>0</v>
      </c>
      <c r="D1716" t="s">
        <v>115</v>
      </c>
      <c r="E1716">
        <v>1345</v>
      </c>
      <c r="F1716">
        <v>1545</v>
      </c>
      <c r="G1716">
        <v>400</v>
      </c>
      <c r="H1716">
        <v>0</v>
      </c>
      <c r="I1716">
        <v>13.45</v>
      </c>
      <c r="J1716">
        <v>15.45</v>
      </c>
      <c r="K1716">
        <v>4</v>
      </c>
      <c r="L1716">
        <v>0</v>
      </c>
    </row>
    <row r="1717" spans="1:12" x14ac:dyDescent="0.25">
      <c r="A1717">
        <v>29159021</v>
      </c>
      <c r="C1717">
        <v>0</v>
      </c>
      <c r="D1717" t="s">
        <v>3411</v>
      </c>
      <c r="E1717">
        <v>1345</v>
      </c>
      <c r="F1717">
        <v>1679</v>
      </c>
      <c r="G1717">
        <v>400</v>
      </c>
      <c r="H1717">
        <v>0</v>
      </c>
      <c r="I1717">
        <v>13.45</v>
      </c>
      <c r="J1717">
        <v>16.79</v>
      </c>
      <c r="K1717">
        <v>4</v>
      </c>
      <c r="L1717">
        <v>0</v>
      </c>
    </row>
    <row r="1718" spans="1:12" x14ac:dyDescent="0.25">
      <c r="A1718">
        <v>29159022</v>
      </c>
      <c r="C1718">
        <v>0</v>
      </c>
      <c r="D1718" t="s">
        <v>3412</v>
      </c>
      <c r="E1718">
        <v>1345</v>
      </c>
      <c r="F1718">
        <v>1679</v>
      </c>
      <c r="G1718">
        <v>400</v>
      </c>
      <c r="H1718">
        <v>0</v>
      </c>
      <c r="I1718">
        <v>13.45</v>
      </c>
      <c r="J1718">
        <v>16.79</v>
      </c>
      <c r="K1718">
        <v>4</v>
      </c>
      <c r="L1718">
        <v>0</v>
      </c>
    </row>
    <row r="1719" spans="1:12" x14ac:dyDescent="0.25">
      <c r="A1719">
        <v>29159023</v>
      </c>
      <c r="C1719">
        <v>0</v>
      </c>
      <c r="D1719" t="s">
        <v>3413</v>
      </c>
      <c r="E1719">
        <v>1345</v>
      </c>
      <c r="F1719">
        <v>1545</v>
      </c>
      <c r="G1719">
        <v>400</v>
      </c>
      <c r="H1719">
        <v>0</v>
      </c>
      <c r="I1719">
        <v>13.45</v>
      </c>
      <c r="J1719">
        <v>15.45</v>
      </c>
      <c r="K1719">
        <v>4</v>
      </c>
      <c r="L1719">
        <v>0</v>
      </c>
    </row>
    <row r="1720" spans="1:12" x14ac:dyDescent="0.25">
      <c r="A1720">
        <v>29159024</v>
      </c>
      <c r="C1720">
        <v>0</v>
      </c>
      <c r="D1720" t="s">
        <v>3414</v>
      </c>
      <c r="E1720">
        <v>1345</v>
      </c>
      <c r="F1720">
        <v>1545</v>
      </c>
      <c r="G1720">
        <v>400</v>
      </c>
      <c r="H1720">
        <v>0</v>
      </c>
      <c r="I1720">
        <v>13.45</v>
      </c>
      <c r="J1720">
        <v>15.45</v>
      </c>
      <c r="K1720">
        <v>4</v>
      </c>
      <c r="L1720">
        <v>0</v>
      </c>
    </row>
    <row r="1721" spans="1:12" x14ac:dyDescent="0.25">
      <c r="A1721">
        <v>29159029</v>
      </c>
      <c r="C1721">
        <v>0</v>
      </c>
      <c r="D1721" t="s">
        <v>3415</v>
      </c>
      <c r="E1721">
        <v>1345</v>
      </c>
      <c r="F1721">
        <v>1679</v>
      </c>
      <c r="G1721">
        <v>400</v>
      </c>
      <c r="H1721">
        <v>0</v>
      </c>
      <c r="I1721">
        <v>13.45</v>
      </c>
      <c r="J1721">
        <v>16.79</v>
      </c>
      <c r="K1721">
        <v>4</v>
      </c>
      <c r="L1721">
        <v>0</v>
      </c>
    </row>
    <row r="1722" spans="1:12" x14ac:dyDescent="0.25">
      <c r="A1722">
        <v>29159031</v>
      </c>
      <c r="C1722">
        <v>0</v>
      </c>
      <c r="D1722" t="s">
        <v>3416</v>
      </c>
      <c r="E1722">
        <v>1345</v>
      </c>
      <c r="F1722">
        <v>1545</v>
      </c>
      <c r="G1722">
        <v>400</v>
      </c>
      <c r="H1722">
        <v>0</v>
      </c>
      <c r="I1722">
        <v>13.45</v>
      </c>
      <c r="J1722">
        <v>15.45</v>
      </c>
      <c r="K1722">
        <v>4</v>
      </c>
      <c r="L1722">
        <v>0</v>
      </c>
    </row>
    <row r="1723" spans="1:12" x14ac:dyDescent="0.25">
      <c r="A1723">
        <v>29159032</v>
      </c>
      <c r="C1723">
        <v>0</v>
      </c>
      <c r="D1723" t="s">
        <v>3417</v>
      </c>
      <c r="E1723">
        <v>1345</v>
      </c>
      <c r="F1723">
        <v>1545</v>
      </c>
      <c r="G1723">
        <v>400</v>
      </c>
      <c r="H1723">
        <v>0</v>
      </c>
      <c r="I1723">
        <v>13.45</v>
      </c>
      <c r="J1723">
        <v>15.45</v>
      </c>
      <c r="K1723">
        <v>4</v>
      </c>
      <c r="L1723">
        <v>0</v>
      </c>
    </row>
    <row r="1724" spans="1:12" x14ac:dyDescent="0.25">
      <c r="A1724">
        <v>29159033</v>
      </c>
      <c r="C1724">
        <v>0</v>
      </c>
      <c r="D1724" t="s">
        <v>116</v>
      </c>
      <c r="E1724">
        <v>1345</v>
      </c>
      <c r="F1724">
        <v>1679</v>
      </c>
      <c r="G1724">
        <v>400</v>
      </c>
      <c r="H1724">
        <v>0</v>
      </c>
      <c r="I1724">
        <v>13.45</v>
      </c>
      <c r="J1724">
        <v>16.79</v>
      </c>
      <c r="K1724">
        <v>4</v>
      </c>
      <c r="L1724">
        <v>0</v>
      </c>
    </row>
    <row r="1725" spans="1:12" x14ac:dyDescent="0.25">
      <c r="A1725">
        <v>29159039</v>
      </c>
      <c r="C1725">
        <v>0</v>
      </c>
      <c r="D1725" t="s">
        <v>3418</v>
      </c>
      <c r="E1725">
        <v>1345</v>
      </c>
      <c r="F1725">
        <v>1545</v>
      </c>
      <c r="G1725">
        <v>400</v>
      </c>
      <c r="H1725">
        <v>0</v>
      </c>
      <c r="I1725">
        <v>13.45</v>
      </c>
      <c r="J1725">
        <v>15.45</v>
      </c>
      <c r="K1725">
        <v>4</v>
      </c>
      <c r="L1725">
        <v>0</v>
      </c>
    </row>
    <row r="1726" spans="1:12" x14ac:dyDescent="0.25">
      <c r="A1726">
        <v>29159041</v>
      </c>
      <c r="C1726">
        <v>0</v>
      </c>
      <c r="D1726" t="s">
        <v>3419</v>
      </c>
      <c r="E1726">
        <v>1345</v>
      </c>
      <c r="F1726">
        <v>1545</v>
      </c>
      <c r="G1726">
        <v>400</v>
      </c>
      <c r="H1726">
        <v>0</v>
      </c>
      <c r="I1726">
        <v>13.45</v>
      </c>
      <c r="J1726">
        <v>15.45</v>
      </c>
      <c r="K1726">
        <v>4</v>
      </c>
      <c r="L1726">
        <v>0</v>
      </c>
    </row>
    <row r="1727" spans="1:12" x14ac:dyDescent="0.25">
      <c r="A1727">
        <v>29159043</v>
      </c>
      <c r="C1727">
        <v>0</v>
      </c>
      <c r="D1727" t="s">
        <v>10414</v>
      </c>
      <c r="E1727">
        <v>1345</v>
      </c>
      <c r="F1727">
        <v>1679</v>
      </c>
      <c r="G1727">
        <v>400</v>
      </c>
      <c r="H1727">
        <v>0</v>
      </c>
      <c r="I1727">
        <v>13.45</v>
      </c>
      <c r="J1727">
        <v>16.79</v>
      </c>
      <c r="K1727">
        <v>4</v>
      </c>
      <c r="L1727">
        <v>0</v>
      </c>
    </row>
    <row r="1728" spans="1:12" x14ac:dyDescent="0.25">
      <c r="A1728">
        <v>29159049</v>
      </c>
      <c r="C1728">
        <v>0</v>
      </c>
      <c r="D1728" t="s">
        <v>6</v>
      </c>
      <c r="E1728">
        <v>1345</v>
      </c>
      <c r="F1728">
        <v>1679</v>
      </c>
      <c r="G1728">
        <v>400</v>
      </c>
      <c r="H1728">
        <v>0</v>
      </c>
      <c r="I1728">
        <v>13.45</v>
      </c>
      <c r="J1728">
        <v>16.79</v>
      </c>
      <c r="K1728">
        <v>4</v>
      </c>
      <c r="L1728">
        <v>0</v>
      </c>
    </row>
    <row r="1729" spans="1:12" x14ac:dyDescent="0.25">
      <c r="A1729">
        <v>29159050</v>
      </c>
      <c r="C1729">
        <v>0</v>
      </c>
      <c r="D1729" t="s">
        <v>3420</v>
      </c>
      <c r="E1729">
        <v>1345</v>
      </c>
      <c r="F1729">
        <v>1545</v>
      </c>
      <c r="G1729">
        <v>400</v>
      </c>
      <c r="H1729">
        <v>0</v>
      </c>
      <c r="I1729">
        <v>13.45</v>
      </c>
      <c r="J1729">
        <v>15.45</v>
      </c>
      <c r="K1729">
        <v>4</v>
      </c>
      <c r="L1729">
        <v>0</v>
      </c>
    </row>
    <row r="1730" spans="1:12" x14ac:dyDescent="0.25">
      <c r="A1730">
        <v>29159060</v>
      </c>
      <c r="C1730">
        <v>0</v>
      </c>
      <c r="D1730" t="s">
        <v>3421</v>
      </c>
      <c r="E1730">
        <v>1345</v>
      </c>
      <c r="F1730">
        <v>1545</v>
      </c>
      <c r="G1730">
        <v>400</v>
      </c>
      <c r="H1730">
        <v>0</v>
      </c>
      <c r="I1730">
        <v>13.45</v>
      </c>
      <c r="J1730">
        <v>15.45</v>
      </c>
      <c r="K1730">
        <v>4</v>
      </c>
      <c r="L1730">
        <v>0</v>
      </c>
    </row>
    <row r="1731" spans="1:12" x14ac:dyDescent="0.25">
      <c r="A1731">
        <v>29159090</v>
      </c>
      <c r="C1731">
        <v>0</v>
      </c>
      <c r="D1731" t="s">
        <v>3422</v>
      </c>
      <c r="E1731">
        <v>1345</v>
      </c>
      <c r="F1731">
        <v>1545</v>
      </c>
      <c r="G1731">
        <v>400</v>
      </c>
      <c r="H1731">
        <v>0</v>
      </c>
      <c r="I1731">
        <v>13.45</v>
      </c>
      <c r="J1731">
        <v>15.45</v>
      </c>
      <c r="K1731">
        <v>4</v>
      </c>
      <c r="L1731">
        <v>0</v>
      </c>
    </row>
    <row r="1732" spans="1:12" x14ac:dyDescent="0.25">
      <c r="A1732">
        <v>29161110</v>
      </c>
      <c r="C1732">
        <v>0</v>
      </c>
      <c r="D1732" t="s">
        <v>3423</v>
      </c>
      <c r="E1732">
        <v>1345</v>
      </c>
      <c r="F1732">
        <v>1545</v>
      </c>
      <c r="G1732">
        <v>400</v>
      </c>
      <c r="H1732">
        <v>0</v>
      </c>
      <c r="I1732">
        <v>13.45</v>
      </c>
      <c r="J1732">
        <v>15.45</v>
      </c>
      <c r="K1732">
        <v>4</v>
      </c>
      <c r="L1732">
        <v>0</v>
      </c>
    </row>
    <row r="1733" spans="1:12" x14ac:dyDescent="0.25">
      <c r="A1733">
        <v>29161120</v>
      </c>
      <c r="C1733">
        <v>0</v>
      </c>
      <c r="D1733" t="s">
        <v>3424</v>
      </c>
      <c r="E1733">
        <v>1345</v>
      </c>
      <c r="F1733">
        <v>1545</v>
      </c>
      <c r="G1733">
        <v>400</v>
      </c>
      <c r="H1733">
        <v>0</v>
      </c>
      <c r="I1733">
        <v>13.45</v>
      </c>
      <c r="J1733">
        <v>15.45</v>
      </c>
      <c r="K1733">
        <v>4</v>
      </c>
      <c r="L1733">
        <v>0</v>
      </c>
    </row>
    <row r="1734" spans="1:12" x14ac:dyDescent="0.25">
      <c r="A1734">
        <v>29161210</v>
      </c>
      <c r="C1734">
        <v>0</v>
      </c>
      <c r="D1734" t="s">
        <v>3425</v>
      </c>
      <c r="E1734">
        <v>1345</v>
      </c>
      <c r="F1734">
        <v>1679</v>
      </c>
      <c r="G1734">
        <v>400</v>
      </c>
      <c r="H1734">
        <v>0</v>
      </c>
      <c r="I1734">
        <v>13.45</v>
      </c>
      <c r="J1734">
        <v>16.79</v>
      </c>
      <c r="K1734">
        <v>4</v>
      </c>
      <c r="L1734">
        <v>0</v>
      </c>
    </row>
    <row r="1735" spans="1:12" x14ac:dyDescent="0.25">
      <c r="A1735">
        <v>29161220</v>
      </c>
      <c r="C1735">
        <v>0</v>
      </c>
      <c r="D1735" t="s">
        <v>3426</v>
      </c>
      <c r="E1735">
        <v>1345</v>
      </c>
      <c r="F1735">
        <v>1545</v>
      </c>
      <c r="G1735">
        <v>400</v>
      </c>
      <c r="H1735">
        <v>0</v>
      </c>
      <c r="I1735">
        <v>13.45</v>
      </c>
      <c r="J1735">
        <v>15.45</v>
      </c>
      <c r="K1735">
        <v>4</v>
      </c>
      <c r="L1735">
        <v>0</v>
      </c>
    </row>
    <row r="1736" spans="1:12" x14ac:dyDescent="0.25">
      <c r="A1736">
        <v>29161230</v>
      </c>
      <c r="C1736">
        <v>0</v>
      </c>
      <c r="D1736" t="s">
        <v>3427</v>
      </c>
      <c r="E1736">
        <v>1345</v>
      </c>
      <c r="F1736">
        <v>1679</v>
      </c>
      <c r="G1736">
        <v>400</v>
      </c>
      <c r="H1736">
        <v>0</v>
      </c>
      <c r="I1736">
        <v>13.45</v>
      </c>
      <c r="J1736">
        <v>16.79</v>
      </c>
      <c r="K1736">
        <v>4</v>
      </c>
      <c r="L1736">
        <v>0</v>
      </c>
    </row>
    <row r="1737" spans="1:12" x14ac:dyDescent="0.25">
      <c r="A1737">
        <v>29161240</v>
      </c>
      <c r="C1737">
        <v>0</v>
      </c>
      <c r="D1737" t="s">
        <v>3428</v>
      </c>
      <c r="E1737">
        <v>1345</v>
      </c>
      <c r="F1737">
        <v>1545</v>
      </c>
      <c r="G1737">
        <v>400</v>
      </c>
      <c r="H1737">
        <v>0</v>
      </c>
      <c r="I1737">
        <v>13.45</v>
      </c>
      <c r="J1737">
        <v>15.45</v>
      </c>
      <c r="K1737">
        <v>4</v>
      </c>
      <c r="L1737">
        <v>0</v>
      </c>
    </row>
    <row r="1738" spans="1:12" x14ac:dyDescent="0.25">
      <c r="A1738">
        <v>29161290</v>
      </c>
      <c r="C1738">
        <v>0</v>
      </c>
      <c r="D1738" t="s">
        <v>3429</v>
      </c>
      <c r="E1738">
        <v>1345</v>
      </c>
      <c r="F1738">
        <v>1545</v>
      </c>
      <c r="G1738">
        <v>400</v>
      </c>
      <c r="H1738">
        <v>0</v>
      </c>
      <c r="I1738">
        <v>13.45</v>
      </c>
      <c r="J1738">
        <v>15.45</v>
      </c>
      <c r="K1738">
        <v>4</v>
      </c>
      <c r="L1738">
        <v>0</v>
      </c>
    </row>
    <row r="1739" spans="1:12" x14ac:dyDescent="0.25">
      <c r="A1739">
        <v>29161310</v>
      </c>
      <c r="C1739">
        <v>0</v>
      </c>
      <c r="D1739" t="s">
        <v>3430</v>
      </c>
      <c r="E1739">
        <v>1345</v>
      </c>
      <c r="F1739">
        <v>1545</v>
      </c>
      <c r="G1739">
        <v>400</v>
      </c>
      <c r="H1739">
        <v>0</v>
      </c>
      <c r="I1739">
        <v>13.45</v>
      </c>
      <c r="J1739">
        <v>15.45</v>
      </c>
      <c r="K1739">
        <v>4</v>
      </c>
      <c r="L1739">
        <v>0</v>
      </c>
    </row>
    <row r="1740" spans="1:12" x14ac:dyDescent="0.25">
      <c r="A1740">
        <v>29161320</v>
      </c>
      <c r="C1740">
        <v>0</v>
      </c>
      <c r="D1740" t="s">
        <v>3431</v>
      </c>
      <c r="E1740">
        <v>1345</v>
      </c>
      <c r="F1740">
        <v>1545</v>
      </c>
      <c r="G1740">
        <v>400</v>
      </c>
      <c r="H1740">
        <v>0</v>
      </c>
      <c r="I1740">
        <v>13.45</v>
      </c>
      <c r="J1740">
        <v>15.45</v>
      </c>
      <c r="K1740">
        <v>4</v>
      </c>
      <c r="L1740">
        <v>0</v>
      </c>
    </row>
    <row r="1741" spans="1:12" x14ac:dyDescent="0.25">
      <c r="A1741">
        <v>29161410</v>
      </c>
      <c r="C1741">
        <v>0</v>
      </c>
      <c r="D1741" t="s">
        <v>3432</v>
      </c>
      <c r="E1741">
        <v>1345</v>
      </c>
      <c r="F1741">
        <v>1679</v>
      </c>
      <c r="G1741">
        <v>400</v>
      </c>
      <c r="H1741">
        <v>0</v>
      </c>
      <c r="I1741">
        <v>13.45</v>
      </c>
      <c r="J1741">
        <v>16.79</v>
      </c>
      <c r="K1741">
        <v>4</v>
      </c>
      <c r="L1741">
        <v>0</v>
      </c>
    </row>
    <row r="1742" spans="1:12" x14ac:dyDescent="0.25">
      <c r="A1742">
        <v>29161420</v>
      </c>
      <c r="C1742">
        <v>0</v>
      </c>
      <c r="D1742" t="s">
        <v>3433</v>
      </c>
      <c r="E1742">
        <v>1345</v>
      </c>
      <c r="F1742">
        <v>1679</v>
      </c>
      <c r="G1742">
        <v>400</v>
      </c>
      <c r="H1742">
        <v>0</v>
      </c>
      <c r="I1742">
        <v>13.45</v>
      </c>
      <c r="J1742">
        <v>16.79</v>
      </c>
      <c r="K1742">
        <v>4</v>
      </c>
      <c r="L1742">
        <v>0</v>
      </c>
    </row>
    <row r="1743" spans="1:12" x14ac:dyDescent="0.25">
      <c r="A1743">
        <v>29161430</v>
      </c>
      <c r="C1743">
        <v>0</v>
      </c>
      <c r="D1743" t="s">
        <v>3434</v>
      </c>
      <c r="E1743">
        <v>1345</v>
      </c>
      <c r="F1743">
        <v>1545</v>
      </c>
      <c r="G1743">
        <v>400</v>
      </c>
      <c r="H1743">
        <v>0</v>
      </c>
      <c r="I1743">
        <v>13.45</v>
      </c>
      <c r="J1743">
        <v>15.45</v>
      </c>
      <c r="K1743">
        <v>4</v>
      </c>
      <c r="L1743">
        <v>0</v>
      </c>
    </row>
    <row r="1744" spans="1:12" x14ac:dyDescent="0.25">
      <c r="A1744">
        <v>29161490</v>
      </c>
      <c r="C1744">
        <v>0</v>
      </c>
      <c r="D1744" t="s">
        <v>3435</v>
      </c>
      <c r="E1744">
        <v>1345</v>
      </c>
      <c r="F1744">
        <v>1545</v>
      </c>
      <c r="G1744">
        <v>400</v>
      </c>
      <c r="H1744">
        <v>0</v>
      </c>
      <c r="I1744">
        <v>13.45</v>
      </c>
      <c r="J1744">
        <v>15.45</v>
      </c>
      <c r="K1744">
        <v>4</v>
      </c>
      <c r="L1744">
        <v>0</v>
      </c>
    </row>
    <row r="1745" spans="1:12" x14ac:dyDescent="0.25">
      <c r="A1745">
        <v>29161511</v>
      </c>
      <c r="C1745">
        <v>0</v>
      </c>
      <c r="D1745" t="s">
        <v>117</v>
      </c>
      <c r="E1745">
        <v>1345</v>
      </c>
      <c r="F1745">
        <v>1545</v>
      </c>
      <c r="G1745">
        <v>400</v>
      </c>
      <c r="H1745">
        <v>0</v>
      </c>
      <c r="I1745">
        <v>13.45</v>
      </c>
      <c r="J1745">
        <v>15.45</v>
      </c>
      <c r="K1745">
        <v>4</v>
      </c>
      <c r="L1745">
        <v>0</v>
      </c>
    </row>
    <row r="1746" spans="1:12" x14ac:dyDescent="0.25">
      <c r="A1746">
        <v>29161519</v>
      </c>
      <c r="C1746">
        <v>0</v>
      </c>
      <c r="D1746" t="s">
        <v>3436</v>
      </c>
      <c r="E1746">
        <v>1345</v>
      </c>
      <c r="F1746">
        <v>1679</v>
      </c>
      <c r="G1746">
        <v>400</v>
      </c>
      <c r="H1746">
        <v>0</v>
      </c>
      <c r="I1746">
        <v>13.45</v>
      </c>
      <c r="J1746">
        <v>16.79</v>
      </c>
      <c r="K1746">
        <v>4</v>
      </c>
      <c r="L1746">
        <v>0</v>
      </c>
    </row>
    <row r="1747" spans="1:12" x14ac:dyDescent="0.25">
      <c r="A1747">
        <v>29161520</v>
      </c>
      <c r="C1747">
        <v>0</v>
      </c>
      <c r="D1747" t="s">
        <v>3437</v>
      </c>
      <c r="E1747">
        <v>1345</v>
      </c>
      <c r="F1747">
        <v>1545</v>
      </c>
      <c r="G1747">
        <v>400</v>
      </c>
      <c r="H1747">
        <v>0</v>
      </c>
      <c r="I1747">
        <v>13.45</v>
      </c>
      <c r="J1747">
        <v>15.45</v>
      </c>
      <c r="K1747">
        <v>4</v>
      </c>
      <c r="L1747">
        <v>0</v>
      </c>
    </row>
    <row r="1748" spans="1:12" x14ac:dyDescent="0.25">
      <c r="A1748">
        <v>29161600</v>
      </c>
      <c r="C1748">
        <v>0</v>
      </c>
      <c r="D1748" t="s">
        <v>3438</v>
      </c>
      <c r="E1748">
        <v>1345</v>
      </c>
      <c r="F1748">
        <v>1545</v>
      </c>
      <c r="G1748">
        <v>400</v>
      </c>
      <c r="H1748">
        <v>0</v>
      </c>
      <c r="I1748">
        <v>13.45</v>
      </c>
      <c r="J1748">
        <v>15.45</v>
      </c>
      <c r="K1748">
        <v>4</v>
      </c>
      <c r="L1748">
        <v>0</v>
      </c>
    </row>
    <row r="1749" spans="1:12" x14ac:dyDescent="0.25">
      <c r="A1749">
        <v>29161911</v>
      </c>
      <c r="C1749">
        <v>0</v>
      </c>
      <c r="D1749" t="s">
        <v>3439</v>
      </c>
      <c r="E1749">
        <v>1345</v>
      </c>
      <c r="F1749">
        <v>1679</v>
      </c>
      <c r="G1749">
        <v>400</v>
      </c>
      <c r="H1749">
        <v>0</v>
      </c>
      <c r="I1749">
        <v>13.45</v>
      </c>
      <c r="J1749">
        <v>16.79</v>
      </c>
      <c r="K1749">
        <v>4</v>
      </c>
      <c r="L1749">
        <v>0</v>
      </c>
    </row>
    <row r="1750" spans="1:12" x14ac:dyDescent="0.25">
      <c r="A1750">
        <v>29161919</v>
      </c>
      <c r="C1750">
        <v>0</v>
      </c>
      <c r="D1750" t="s">
        <v>3440</v>
      </c>
      <c r="E1750">
        <v>1345</v>
      </c>
      <c r="F1750">
        <v>1545</v>
      </c>
      <c r="G1750">
        <v>400</v>
      </c>
      <c r="H1750">
        <v>0</v>
      </c>
      <c r="I1750">
        <v>13.45</v>
      </c>
      <c r="J1750">
        <v>15.45</v>
      </c>
      <c r="K1750">
        <v>4</v>
      </c>
      <c r="L1750">
        <v>0</v>
      </c>
    </row>
    <row r="1751" spans="1:12" x14ac:dyDescent="0.25">
      <c r="A1751">
        <v>29161921</v>
      </c>
      <c r="C1751">
        <v>0</v>
      </c>
      <c r="D1751" t="s">
        <v>3441</v>
      </c>
      <c r="E1751">
        <v>1345</v>
      </c>
      <c r="F1751">
        <v>1545</v>
      </c>
      <c r="G1751">
        <v>400</v>
      </c>
      <c r="H1751">
        <v>0</v>
      </c>
      <c r="I1751">
        <v>13.45</v>
      </c>
      <c r="J1751">
        <v>15.45</v>
      </c>
      <c r="K1751">
        <v>4</v>
      </c>
      <c r="L1751">
        <v>0</v>
      </c>
    </row>
    <row r="1752" spans="1:12" x14ac:dyDescent="0.25">
      <c r="A1752">
        <v>29161922</v>
      </c>
      <c r="C1752">
        <v>0</v>
      </c>
      <c r="D1752" t="s">
        <v>3442</v>
      </c>
      <c r="E1752">
        <v>1345</v>
      </c>
      <c r="F1752">
        <v>1545</v>
      </c>
      <c r="G1752">
        <v>400</v>
      </c>
      <c r="H1752">
        <v>0</v>
      </c>
      <c r="I1752">
        <v>13.45</v>
      </c>
      <c r="J1752">
        <v>15.45</v>
      </c>
      <c r="K1752">
        <v>4</v>
      </c>
      <c r="L1752">
        <v>0</v>
      </c>
    </row>
    <row r="1753" spans="1:12" x14ac:dyDescent="0.25">
      <c r="A1753">
        <v>29161923</v>
      </c>
      <c r="C1753">
        <v>0</v>
      </c>
      <c r="D1753" t="s">
        <v>3443</v>
      </c>
      <c r="E1753">
        <v>1345</v>
      </c>
      <c r="F1753">
        <v>1545</v>
      </c>
      <c r="G1753">
        <v>400</v>
      </c>
      <c r="H1753">
        <v>0</v>
      </c>
      <c r="I1753">
        <v>13.45</v>
      </c>
      <c r="J1753">
        <v>15.45</v>
      </c>
      <c r="K1753">
        <v>4</v>
      </c>
      <c r="L1753">
        <v>0</v>
      </c>
    </row>
    <row r="1754" spans="1:12" x14ac:dyDescent="0.25">
      <c r="A1754">
        <v>29161929</v>
      </c>
      <c r="C1754">
        <v>0</v>
      </c>
      <c r="D1754" t="s">
        <v>3444</v>
      </c>
      <c r="E1754">
        <v>1345</v>
      </c>
      <c r="F1754">
        <v>1545</v>
      </c>
      <c r="G1754">
        <v>400</v>
      </c>
      <c r="H1754">
        <v>0</v>
      </c>
      <c r="I1754">
        <v>13.45</v>
      </c>
      <c r="J1754">
        <v>15.45</v>
      </c>
      <c r="K1754">
        <v>4</v>
      </c>
      <c r="L1754">
        <v>0</v>
      </c>
    </row>
    <row r="1755" spans="1:12" x14ac:dyDescent="0.25">
      <c r="A1755">
        <v>29161990</v>
      </c>
      <c r="C1755">
        <v>0</v>
      </c>
      <c r="D1755" t="s">
        <v>3445</v>
      </c>
      <c r="E1755">
        <v>1345</v>
      </c>
      <c r="F1755">
        <v>1545</v>
      </c>
      <c r="G1755">
        <v>400</v>
      </c>
      <c r="H1755">
        <v>0</v>
      </c>
      <c r="I1755">
        <v>13.45</v>
      </c>
      <c r="J1755">
        <v>15.45</v>
      </c>
      <c r="K1755">
        <v>4</v>
      </c>
      <c r="L1755">
        <v>0</v>
      </c>
    </row>
    <row r="1756" spans="1:12" x14ac:dyDescent="0.25">
      <c r="A1756">
        <v>29162011</v>
      </c>
      <c r="C1756">
        <v>0</v>
      </c>
      <c r="D1756" t="s">
        <v>3446</v>
      </c>
      <c r="E1756">
        <v>1345</v>
      </c>
      <c r="F1756">
        <v>1545</v>
      </c>
      <c r="G1756">
        <v>400</v>
      </c>
      <c r="H1756">
        <v>0</v>
      </c>
      <c r="I1756">
        <v>13.45</v>
      </c>
      <c r="J1756">
        <v>15.45</v>
      </c>
      <c r="K1756">
        <v>4</v>
      </c>
      <c r="L1756">
        <v>0</v>
      </c>
    </row>
    <row r="1757" spans="1:12" x14ac:dyDescent="0.25">
      <c r="A1757">
        <v>29162012</v>
      </c>
      <c r="C1757">
        <v>0</v>
      </c>
      <c r="D1757" t="s">
        <v>3447</v>
      </c>
      <c r="E1757">
        <v>1345</v>
      </c>
      <c r="F1757">
        <v>1545</v>
      </c>
      <c r="G1757">
        <v>400</v>
      </c>
      <c r="H1757">
        <v>0</v>
      </c>
      <c r="I1757">
        <v>13.45</v>
      </c>
      <c r="J1757">
        <v>15.45</v>
      </c>
      <c r="K1757">
        <v>4</v>
      </c>
      <c r="L1757">
        <v>0</v>
      </c>
    </row>
    <row r="1758" spans="1:12" x14ac:dyDescent="0.25">
      <c r="A1758">
        <v>29162013</v>
      </c>
      <c r="C1758">
        <v>0</v>
      </c>
      <c r="D1758" t="s">
        <v>118</v>
      </c>
      <c r="E1758">
        <v>1345</v>
      </c>
      <c r="F1758">
        <v>1545</v>
      </c>
      <c r="G1758">
        <v>400</v>
      </c>
      <c r="H1758">
        <v>0</v>
      </c>
      <c r="I1758">
        <v>13.45</v>
      </c>
      <c r="J1758">
        <v>15.45</v>
      </c>
      <c r="K1758">
        <v>4</v>
      </c>
      <c r="L1758">
        <v>0</v>
      </c>
    </row>
    <row r="1759" spans="1:12" x14ac:dyDescent="0.25">
      <c r="A1759">
        <v>29162014</v>
      </c>
      <c r="C1759">
        <v>0</v>
      </c>
      <c r="D1759" t="s">
        <v>119</v>
      </c>
      <c r="E1759">
        <v>1345</v>
      </c>
      <c r="F1759">
        <v>1679</v>
      </c>
      <c r="G1759">
        <v>400</v>
      </c>
      <c r="H1759">
        <v>0</v>
      </c>
      <c r="I1759">
        <v>13.45</v>
      </c>
      <c r="J1759">
        <v>16.79</v>
      </c>
      <c r="K1759">
        <v>4</v>
      </c>
      <c r="L1759">
        <v>0</v>
      </c>
    </row>
    <row r="1760" spans="1:12" x14ac:dyDescent="0.25">
      <c r="A1760">
        <v>29162015</v>
      </c>
      <c r="C1760">
        <v>0</v>
      </c>
      <c r="D1760" t="s">
        <v>120</v>
      </c>
      <c r="E1760">
        <v>1345</v>
      </c>
      <c r="F1760">
        <v>1545</v>
      </c>
      <c r="G1760">
        <v>400</v>
      </c>
      <c r="H1760">
        <v>0</v>
      </c>
      <c r="I1760">
        <v>13.45</v>
      </c>
      <c r="J1760">
        <v>15.45</v>
      </c>
      <c r="K1760">
        <v>4</v>
      </c>
      <c r="L1760">
        <v>0</v>
      </c>
    </row>
    <row r="1761" spans="1:12" x14ac:dyDescent="0.25">
      <c r="A1761">
        <v>29162019</v>
      </c>
      <c r="C1761">
        <v>0</v>
      </c>
      <c r="D1761" t="s">
        <v>3448</v>
      </c>
      <c r="E1761">
        <v>1345</v>
      </c>
      <c r="F1761">
        <v>1545</v>
      </c>
      <c r="G1761">
        <v>400</v>
      </c>
      <c r="H1761">
        <v>0</v>
      </c>
      <c r="I1761">
        <v>13.45</v>
      </c>
      <c r="J1761">
        <v>15.45</v>
      </c>
      <c r="K1761">
        <v>4</v>
      </c>
      <c r="L1761">
        <v>0</v>
      </c>
    </row>
    <row r="1762" spans="1:12" x14ac:dyDescent="0.25">
      <c r="A1762">
        <v>29162090</v>
      </c>
      <c r="C1762">
        <v>0</v>
      </c>
      <c r="D1762" t="s">
        <v>3449</v>
      </c>
      <c r="E1762">
        <v>1345</v>
      </c>
      <c r="F1762">
        <v>1545</v>
      </c>
      <c r="G1762">
        <v>400</v>
      </c>
      <c r="H1762">
        <v>0</v>
      </c>
      <c r="I1762">
        <v>13.45</v>
      </c>
      <c r="J1762">
        <v>15.45</v>
      </c>
      <c r="K1762">
        <v>4</v>
      </c>
      <c r="L1762">
        <v>0</v>
      </c>
    </row>
    <row r="1763" spans="1:12" x14ac:dyDescent="0.25">
      <c r="A1763">
        <v>29163110</v>
      </c>
      <c r="C1763">
        <v>0</v>
      </c>
      <c r="D1763" t="s">
        <v>3450</v>
      </c>
      <c r="E1763">
        <v>1345</v>
      </c>
      <c r="F1763">
        <v>1679</v>
      </c>
      <c r="G1763">
        <v>400</v>
      </c>
      <c r="H1763">
        <v>0</v>
      </c>
      <c r="I1763">
        <v>13.45</v>
      </c>
      <c r="J1763">
        <v>16.79</v>
      </c>
      <c r="K1763">
        <v>4</v>
      </c>
      <c r="L1763">
        <v>0</v>
      </c>
    </row>
    <row r="1764" spans="1:12" x14ac:dyDescent="0.25">
      <c r="A1764">
        <v>29163121</v>
      </c>
      <c r="C1764">
        <v>0</v>
      </c>
      <c r="D1764" t="s">
        <v>3451</v>
      </c>
      <c r="E1764">
        <v>1345</v>
      </c>
      <c r="F1764">
        <v>1679</v>
      </c>
      <c r="G1764">
        <v>400</v>
      </c>
      <c r="H1764">
        <v>0</v>
      </c>
      <c r="I1764">
        <v>13.45</v>
      </c>
      <c r="J1764">
        <v>16.79</v>
      </c>
      <c r="K1764">
        <v>4</v>
      </c>
      <c r="L1764">
        <v>0</v>
      </c>
    </row>
    <row r="1765" spans="1:12" x14ac:dyDescent="0.25">
      <c r="A1765">
        <v>29163122</v>
      </c>
      <c r="C1765">
        <v>0</v>
      </c>
      <c r="D1765" t="s">
        <v>3452</v>
      </c>
      <c r="E1765">
        <v>1345</v>
      </c>
      <c r="F1765">
        <v>1679</v>
      </c>
      <c r="G1765">
        <v>400</v>
      </c>
      <c r="H1765">
        <v>0</v>
      </c>
      <c r="I1765">
        <v>13.45</v>
      </c>
      <c r="J1765">
        <v>16.79</v>
      </c>
      <c r="K1765">
        <v>4</v>
      </c>
      <c r="L1765">
        <v>0</v>
      </c>
    </row>
    <row r="1766" spans="1:12" x14ac:dyDescent="0.25">
      <c r="A1766">
        <v>29163129</v>
      </c>
      <c r="C1766">
        <v>0</v>
      </c>
      <c r="D1766" t="s">
        <v>3453</v>
      </c>
      <c r="E1766">
        <v>1345</v>
      </c>
      <c r="F1766">
        <v>1545</v>
      </c>
      <c r="G1766">
        <v>400</v>
      </c>
      <c r="H1766">
        <v>0</v>
      </c>
      <c r="I1766">
        <v>13.45</v>
      </c>
      <c r="J1766">
        <v>15.45</v>
      </c>
      <c r="K1766">
        <v>4</v>
      </c>
      <c r="L1766">
        <v>0</v>
      </c>
    </row>
    <row r="1767" spans="1:12" x14ac:dyDescent="0.25">
      <c r="A1767">
        <v>29163131</v>
      </c>
      <c r="C1767">
        <v>0</v>
      </c>
      <c r="D1767" t="s">
        <v>3454</v>
      </c>
      <c r="E1767">
        <v>1345</v>
      </c>
      <c r="F1767">
        <v>1679</v>
      </c>
      <c r="G1767">
        <v>400</v>
      </c>
      <c r="H1767">
        <v>0</v>
      </c>
      <c r="I1767">
        <v>13.45</v>
      </c>
      <c r="J1767">
        <v>16.79</v>
      </c>
      <c r="K1767">
        <v>4</v>
      </c>
      <c r="L1767">
        <v>0</v>
      </c>
    </row>
    <row r="1768" spans="1:12" x14ac:dyDescent="0.25">
      <c r="A1768">
        <v>29163132</v>
      </c>
      <c r="C1768">
        <v>0</v>
      </c>
      <c r="D1768" t="s">
        <v>3455</v>
      </c>
      <c r="E1768">
        <v>1345</v>
      </c>
      <c r="F1768">
        <v>1679</v>
      </c>
      <c r="G1768">
        <v>400</v>
      </c>
      <c r="H1768">
        <v>0</v>
      </c>
      <c r="I1768">
        <v>13.45</v>
      </c>
      <c r="J1768">
        <v>16.79</v>
      </c>
      <c r="K1768">
        <v>4</v>
      </c>
      <c r="L1768">
        <v>0</v>
      </c>
    </row>
    <row r="1769" spans="1:12" x14ac:dyDescent="0.25">
      <c r="A1769">
        <v>29163139</v>
      </c>
      <c r="C1769">
        <v>0</v>
      </c>
      <c r="D1769" t="s">
        <v>3456</v>
      </c>
      <c r="E1769">
        <v>1345</v>
      </c>
      <c r="F1769">
        <v>1545</v>
      </c>
      <c r="G1769">
        <v>400</v>
      </c>
      <c r="H1769">
        <v>0</v>
      </c>
      <c r="I1769">
        <v>13.45</v>
      </c>
      <c r="J1769">
        <v>15.45</v>
      </c>
      <c r="K1769">
        <v>4</v>
      </c>
      <c r="L1769">
        <v>0</v>
      </c>
    </row>
    <row r="1770" spans="1:12" x14ac:dyDescent="0.25">
      <c r="A1770">
        <v>29163210</v>
      </c>
      <c r="C1770">
        <v>0</v>
      </c>
      <c r="D1770" t="s">
        <v>3457</v>
      </c>
      <c r="E1770">
        <v>1345</v>
      </c>
      <c r="F1770">
        <v>1679</v>
      </c>
      <c r="G1770">
        <v>400</v>
      </c>
      <c r="H1770">
        <v>0</v>
      </c>
      <c r="I1770">
        <v>13.45</v>
      </c>
      <c r="J1770">
        <v>16.79</v>
      </c>
      <c r="K1770">
        <v>4</v>
      </c>
      <c r="L1770">
        <v>0</v>
      </c>
    </row>
    <row r="1771" spans="1:12" x14ac:dyDescent="0.25">
      <c r="A1771">
        <v>29163220</v>
      </c>
      <c r="C1771">
        <v>0</v>
      </c>
      <c r="D1771" t="s">
        <v>3458</v>
      </c>
      <c r="E1771">
        <v>1345</v>
      </c>
      <c r="F1771">
        <v>1545</v>
      </c>
      <c r="G1771">
        <v>400</v>
      </c>
      <c r="H1771">
        <v>0</v>
      </c>
      <c r="I1771">
        <v>13.45</v>
      </c>
      <c r="J1771">
        <v>15.45</v>
      </c>
      <c r="K1771">
        <v>4</v>
      </c>
      <c r="L1771">
        <v>0</v>
      </c>
    </row>
    <row r="1772" spans="1:12" x14ac:dyDescent="0.25">
      <c r="A1772">
        <v>29163400</v>
      </c>
      <c r="C1772">
        <v>0</v>
      </c>
      <c r="D1772" t="s">
        <v>3459</v>
      </c>
      <c r="E1772">
        <v>1345</v>
      </c>
      <c r="F1772">
        <v>1545</v>
      </c>
      <c r="G1772">
        <v>400</v>
      </c>
      <c r="H1772">
        <v>0</v>
      </c>
      <c r="I1772">
        <v>13.45</v>
      </c>
      <c r="J1772">
        <v>15.45</v>
      </c>
      <c r="K1772">
        <v>4</v>
      </c>
      <c r="L1772">
        <v>0</v>
      </c>
    </row>
    <row r="1773" spans="1:12" x14ac:dyDescent="0.25">
      <c r="A1773">
        <v>29163910</v>
      </c>
      <c r="C1773">
        <v>0</v>
      </c>
      <c r="D1773" t="s">
        <v>3460</v>
      </c>
      <c r="E1773">
        <v>1345</v>
      </c>
      <c r="F1773">
        <v>1545</v>
      </c>
      <c r="G1773">
        <v>400</v>
      </c>
      <c r="H1773">
        <v>0</v>
      </c>
      <c r="I1773">
        <v>13.45</v>
      </c>
      <c r="J1773">
        <v>15.45</v>
      </c>
      <c r="K1773">
        <v>4</v>
      </c>
      <c r="L1773">
        <v>0</v>
      </c>
    </row>
    <row r="1774" spans="1:12" x14ac:dyDescent="0.25">
      <c r="A1774">
        <v>29163920</v>
      </c>
      <c r="C1774">
        <v>0</v>
      </c>
      <c r="D1774" t="s">
        <v>121</v>
      </c>
      <c r="E1774">
        <v>1345</v>
      </c>
      <c r="F1774">
        <v>1545</v>
      </c>
      <c r="G1774">
        <v>400</v>
      </c>
      <c r="H1774">
        <v>0</v>
      </c>
      <c r="I1774">
        <v>13.45</v>
      </c>
      <c r="J1774">
        <v>15.45</v>
      </c>
      <c r="K1774">
        <v>4</v>
      </c>
      <c r="L1774">
        <v>0</v>
      </c>
    </row>
    <row r="1775" spans="1:12" x14ac:dyDescent="0.25">
      <c r="A1775">
        <v>29163930</v>
      </c>
      <c r="C1775">
        <v>0</v>
      </c>
      <c r="D1775" t="s">
        <v>3461</v>
      </c>
      <c r="E1775">
        <v>1345</v>
      </c>
      <c r="F1775">
        <v>1545</v>
      </c>
      <c r="G1775">
        <v>400</v>
      </c>
      <c r="H1775">
        <v>0</v>
      </c>
      <c r="I1775">
        <v>13.45</v>
      </c>
      <c r="J1775">
        <v>15.45</v>
      </c>
      <c r="K1775">
        <v>4</v>
      </c>
      <c r="L1775">
        <v>0</v>
      </c>
    </row>
    <row r="1776" spans="1:12" x14ac:dyDescent="0.25">
      <c r="A1776">
        <v>29163940</v>
      </c>
      <c r="C1776">
        <v>0</v>
      </c>
      <c r="D1776" t="s">
        <v>122</v>
      </c>
      <c r="E1776">
        <v>1345</v>
      </c>
      <c r="F1776">
        <v>1679</v>
      </c>
      <c r="G1776">
        <v>400</v>
      </c>
      <c r="H1776">
        <v>0</v>
      </c>
      <c r="I1776">
        <v>13.45</v>
      </c>
      <c r="J1776">
        <v>16.79</v>
      </c>
      <c r="K1776">
        <v>4</v>
      </c>
      <c r="L1776">
        <v>0</v>
      </c>
    </row>
    <row r="1777" spans="1:12" x14ac:dyDescent="0.25">
      <c r="A1777">
        <v>29163990</v>
      </c>
      <c r="C1777">
        <v>0</v>
      </c>
      <c r="D1777" t="s">
        <v>3462</v>
      </c>
      <c r="E1777">
        <v>1345</v>
      </c>
      <c r="F1777">
        <v>1545</v>
      </c>
      <c r="G1777">
        <v>400</v>
      </c>
      <c r="H1777">
        <v>0</v>
      </c>
      <c r="I1777">
        <v>13.45</v>
      </c>
      <c r="J1777">
        <v>15.45</v>
      </c>
      <c r="K1777">
        <v>4</v>
      </c>
      <c r="L1777">
        <v>0</v>
      </c>
    </row>
    <row r="1778" spans="1:12" x14ac:dyDescent="0.25">
      <c r="A1778">
        <v>29171110</v>
      </c>
      <c r="C1778">
        <v>0</v>
      </c>
      <c r="D1778" t="s">
        <v>3463</v>
      </c>
      <c r="E1778">
        <v>1345</v>
      </c>
      <c r="F1778">
        <v>1545</v>
      </c>
      <c r="G1778">
        <v>400</v>
      </c>
      <c r="H1778">
        <v>0</v>
      </c>
      <c r="I1778">
        <v>13.45</v>
      </c>
      <c r="J1778">
        <v>15.45</v>
      </c>
      <c r="K1778">
        <v>4</v>
      </c>
      <c r="L1778">
        <v>0</v>
      </c>
    </row>
    <row r="1779" spans="1:12" x14ac:dyDescent="0.25">
      <c r="A1779">
        <v>29171120</v>
      </c>
      <c r="C1779">
        <v>0</v>
      </c>
      <c r="D1779" t="s">
        <v>3464</v>
      </c>
      <c r="E1779">
        <v>1345</v>
      </c>
      <c r="F1779">
        <v>1545</v>
      </c>
      <c r="G1779">
        <v>400</v>
      </c>
      <c r="H1779">
        <v>0</v>
      </c>
      <c r="I1779">
        <v>13.45</v>
      </c>
      <c r="J1779">
        <v>15.45</v>
      </c>
      <c r="K1779">
        <v>4</v>
      </c>
      <c r="L1779">
        <v>0</v>
      </c>
    </row>
    <row r="1780" spans="1:12" x14ac:dyDescent="0.25">
      <c r="A1780">
        <v>29171210</v>
      </c>
      <c r="C1780">
        <v>0</v>
      </c>
      <c r="D1780" t="s">
        <v>3465</v>
      </c>
      <c r="E1780">
        <v>1345</v>
      </c>
      <c r="F1780">
        <v>1774</v>
      </c>
      <c r="G1780">
        <v>400</v>
      </c>
      <c r="H1780">
        <v>0</v>
      </c>
      <c r="I1780">
        <v>13.45</v>
      </c>
      <c r="J1780">
        <v>17.739999999999998</v>
      </c>
      <c r="K1780">
        <v>4</v>
      </c>
      <c r="L1780">
        <v>0</v>
      </c>
    </row>
    <row r="1781" spans="1:12" x14ac:dyDescent="0.25">
      <c r="A1781">
        <v>29171220</v>
      </c>
      <c r="C1781">
        <v>0</v>
      </c>
      <c r="D1781" t="s">
        <v>3466</v>
      </c>
      <c r="E1781">
        <v>1345</v>
      </c>
      <c r="F1781">
        <v>1679</v>
      </c>
      <c r="G1781">
        <v>400</v>
      </c>
      <c r="H1781">
        <v>0</v>
      </c>
      <c r="I1781">
        <v>13.45</v>
      </c>
      <c r="J1781">
        <v>16.79</v>
      </c>
      <c r="K1781">
        <v>4</v>
      </c>
      <c r="L1781">
        <v>0</v>
      </c>
    </row>
    <row r="1782" spans="1:12" x14ac:dyDescent="0.25">
      <c r="A1782">
        <v>29171310</v>
      </c>
      <c r="C1782">
        <v>0</v>
      </c>
      <c r="D1782" t="s">
        <v>3467</v>
      </c>
      <c r="E1782">
        <v>1345</v>
      </c>
      <c r="F1782">
        <v>1545</v>
      </c>
      <c r="G1782">
        <v>400</v>
      </c>
      <c r="H1782">
        <v>0</v>
      </c>
      <c r="I1782">
        <v>13.45</v>
      </c>
      <c r="J1782">
        <v>15.45</v>
      </c>
      <c r="K1782">
        <v>4</v>
      </c>
      <c r="L1782">
        <v>0</v>
      </c>
    </row>
    <row r="1783" spans="1:12" x14ac:dyDescent="0.25">
      <c r="A1783">
        <v>29171321</v>
      </c>
      <c r="C1783">
        <v>0</v>
      </c>
      <c r="D1783" t="s">
        <v>3468</v>
      </c>
      <c r="E1783">
        <v>1345</v>
      </c>
      <c r="F1783">
        <v>1545</v>
      </c>
      <c r="G1783">
        <v>400</v>
      </c>
      <c r="H1783">
        <v>0</v>
      </c>
      <c r="I1783">
        <v>13.45</v>
      </c>
      <c r="J1783">
        <v>15.45</v>
      </c>
      <c r="K1783">
        <v>4</v>
      </c>
      <c r="L1783">
        <v>0</v>
      </c>
    </row>
    <row r="1784" spans="1:12" x14ac:dyDescent="0.25">
      <c r="A1784">
        <v>29171322</v>
      </c>
      <c r="C1784">
        <v>0</v>
      </c>
      <c r="D1784" t="s">
        <v>123</v>
      </c>
      <c r="E1784">
        <v>1345</v>
      </c>
      <c r="F1784">
        <v>1679</v>
      </c>
      <c r="G1784">
        <v>400</v>
      </c>
      <c r="H1784">
        <v>0</v>
      </c>
      <c r="I1784">
        <v>13.45</v>
      </c>
      <c r="J1784">
        <v>16.79</v>
      </c>
      <c r="K1784">
        <v>4</v>
      </c>
      <c r="L1784">
        <v>0</v>
      </c>
    </row>
    <row r="1785" spans="1:12" x14ac:dyDescent="0.25">
      <c r="A1785">
        <v>29171323</v>
      </c>
      <c r="C1785">
        <v>0</v>
      </c>
      <c r="D1785" t="s">
        <v>124</v>
      </c>
      <c r="E1785">
        <v>1345</v>
      </c>
      <c r="F1785">
        <v>1679</v>
      </c>
      <c r="G1785">
        <v>400</v>
      </c>
      <c r="H1785">
        <v>0</v>
      </c>
      <c r="I1785">
        <v>13.45</v>
      </c>
      <c r="J1785">
        <v>16.79</v>
      </c>
      <c r="K1785">
        <v>4</v>
      </c>
      <c r="L1785">
        <v>0</v>
      </c>
    </row>
    <row r="1786" spans="1:12" x14ac:dyDescent="0.25">
      <c r="A1786">
        <v>29171329</v>
      </c>
      <c r="C1786">
        <v>0</v>
      </c>
      <c r="D1786" t="s">
        <v>3469</v>
      </c>
      <c r="E1786">
        <v>1345</v>
      </c>
      <c r="F1786">
        <v>1545</v>
      </c>
      <c r="G1786">
        <v>400</v>
      </c>
      <c r="H1786">
        <v>0</v>
      </c>
      <c r="I1786">
        <v>13.45</v>
      </c>
      <c r="J1786">
        <v>15.45</v>
      </c>
      <c r="K1786">
        <v>4</v>
      </c>
      <c r="L1786">
        <v>0</v>
      </c>
    </row>
    <row r="1787" spans="1:12" x14ac:dyDescent="0.25">
      <c r="A1787">
        <v>29171400</v>
      </c>
      <c r="C1787">
        <v>0</v>
      </c>
      <c r="D1787" t="s">
        <v>3470</v>
      </c>
      <c r="E1787">
        <v>1345</v>
      </c>
      <c r="F1787">
        <v>1774</v>
      </c>
      <c r="G1787">
        <v>400</v>
      </c>
      <c r="H1787">
        <v>0</v>
      </c>
      <c r="I1787">
        <v>13.45</v>
      </c>
      <c r="J1787">
        <v>17.739999999999998</v>
      </c>
      <c r="K1787">
        <v>4</v>
      </c>
      <c r="L1787">
        <v>0</v>
      </c>
    </row>
    <row r="1788" spans="1:12" x14ac:dyDescent="0.25">
      <c r="A1788">
        <v>29171910</v>
      </c>
      <c r="C1788">
        <v>0</v>
      </c>
      <c r="D1788" t="s">
        <v>3471</v>
      </c>
      <c r="E1788">
        <v>1345</v>
      </c>
      <c r="F1788">
        <v>1679</v>
      </c>
      <c r="G1788">
        <v>400</v>
      </c>
      <c r="H1788">
        <v>0</v>
      </c>
      <c r="I1788">
        <v>13.45</v>
      </c>
      <c r="J1788">
        <v>16.79</v>
      </c>
      <c r="K1788">
        <v>4</v>
      </c>
      <c r="L1788">
        <v>0</v>
      </c>
    </row>
    <row r="1789" spans="1:12" x14ac:dyDescent="0.25">
      <c r="A1789">
        <v>29171921</v>
      </c>
      <c r="C1789">
        <v>0</v>
      </c>
      <c r="D1789" t="s">
        <v>3472</v>
      </c>
      <c r="E1789">
        <v>1345</v>
      </c>
      <c r="F1789">
        <v>1679</v>
      </c>
      <c r="G1789">
        <v>400</v>
      </c>
      <c r="H1789">
        <v>0</v>
      </c>
      <c r="I1789">
        <v>13.45</v>
      </c>
      <c r="J1789">
        <v>16.79</v>
      </c>
      <c r="K1789">
        <v>4</v>
      </c>
      <c r="L1789">
        <v>0</v>
      </c>
    </row>
    <row r="1790" spans="1:12" x14ac:dyDescent="0.25">
      <c r="A1790">
        <v>29171922</v>
      </c>
      <c r="C1790">
        <v>0</v>
      </c>
      <c r="D1790" t="s">
        <v>3473</v>
      </c>
      <c r="E1790">
        <v>1345</v>
      </c>
      <c r="F1790">
        <v>1679</v>
      </c>
      <c r="G1790">
        <v>400</v>
      </c>
      <c r="H1790">
        <v>0</v>
      </c>
      <c r="I1790">
        <v>13.45</v>
      </c>
      <c r="J1790">
        <v>16.79</v>
      </c>
      <c r="K1790">
        <v>4</v>
      </c>
      <c r="L1790">
        <v>0</v>
      </c>
    </row>
    <row r="1791" spans="1:12" x14ac:dyDescent="0.25">
      <c r="A1791">
        <v>29171930</v>
      </c>
      <c r="C1791">
        <v>0</v>
      </c>
      <c r="D1791" t="s">
        <v>3474</v>
      </c>
      <c r="E1791">
        <v>1345</v>
      </c>
      <c r="F1791">
        <v>1774</v>
      </c>
      <c r="G1791">
        <v>400</v>
      </c>
      <c r="H1791">
        <v>0</v>
      </c>
      <c r="I1791">
        <v>13.45</v>
      </c>
      <c r="J1791">
        <v>17.739999999999998</v>
      </c>
      <c r="K1791">
        <v>4</v>
      </c>
      <c r="L1791">
        <v>0</v>
      </c>
    </row>
    <row r="1792" spans="1:12" x14ac:dyDescent="0.25">
      <c r="A1792">
        <v>29171990</v>
      </c>
      <c r="C1792">
        <v>0</v>
      </c>
      <c r="D1792" t="s">
        <v>3475</v>
      </c>
      <c r="E1792">
        <v>1345</v>
      </c>
      <c r="F1792">
        <v>1545</v>
      </c>
      <c r="G1792">
        <v>400</v>
      </c>
      <c r="H1792">
        <v>0</v>
      </c>
      <c r="I1792">
        <v>13.45</v>
      </c>
      <c r="J1792">
        <v>15.45</v>
      </c>
      <c r="K1792">
        <v>4</v>
      </c>
      <c r="L1792">
        <v>0</v>
      </c>
    </row>
    <row r="1793" spans="1:12" x14ac:dyDescent="0.25">
      <c r="A1793">
        <v>29172000</v>
      </c>
      <c r="C1793">
        <v>0</v>
      </c>
      <c r="D1793" t="s">
        <v>3476</v>
      </c>
      <c r="E1793">
        <v>1345</v>
      </c>
      <c r="F1793">
        <v>1545</v>
      </c>
      <c r="G1793">
        <v>400</v>
      </c>
      <c r="H1793">
        <v>0</v>
      </c>
      <c r="I1793">
        <v>13.45</v>
      </c>
      <c r="J1793">
        <v>15.45</v>
      </c>
      <c r="K1793">
        <v>4</v>
      </c>
      <c r="L1793">
        <v>0</v>
      </c>
    </row>
    <row r="1794" spans="1:12" x14ac:dyDescent="0.25">
      <c r="A1794">
        <v>29173200</v>
      </c>
      <c r="C1794">
        <v>0</v>
      </c>
      <c r="D1794" t="s">
        <v>3477</v>
      </c>
      <c r="E1794">
        <v>1345</v>
      </c>
      <c r="F1794">
        <v>1774</v>
      </c>
      <c r="G1794">
        <v>400</v>
      </c>
      <c r="H1794">
        <v>0</v>
      </c>
      <c r="I1794">
        <v>13.45</v>
      </c>
      <c r="J1794">
        <v>17.739999999999998</v>
      </c>
      <c r="K1794">
        <v>4</v>
      </c>
      <c r="L1794">
        <v>0</v>
      </c>
    </row>
    <row r="1795" spans="1:12" x14ac:dyDescent="0.25">
      <c r="A1795">
        <v>29173300</v>
      </c>
      <c r="C1795">
        <v>0</v>
      </c>
      <c r="D1795" t="s">
        <v>3478</v>
      </c>
      <c r="E1795">
        <v>1345</v>
      </c>
      <c r="F1795">
        <v>1774</v>
      </c>
      <c r="G1795">
        <v>400</v>
      </c>
      <c r="H1795">
        <v>0</v>
      </c>
      <c r="I1795">
        <v>13.45</v>
      </c>
      <c r="J1795">
        <v>17.739999999999998</v>
      </c>
      <c r="K1795">
        <v>4</v>
      </c>
      <c r="L1795">
        <v>0</v>
      </c>
    </row>
    <row r="1796" spans="1:12" x14ac:dyDescent="0.25">
      <c r="A1796">
        <v>29173400</v>
      </c>
      <c r="C1796">
        <v>0</v>
      </c>
      <c r="D1796" t="s">
        <v>3479</v>
      </c>
      <c r="E1796">
        <v>1345</v>
      </c>
      <c r="F1796">
        <v>1679</v>
      </c>
      <c r="G1796">
        <v>400</v>
      </c>
      <c r="H1796">
        <v>0</v>
      </c>
      <c r="I1796">
        <v>13.45</v>
      </c>
      <c r="J1796">
        <v>16.79</v>
      </c>
      <c r="K1796">
        <v>4</v>
      </c>
      <c r="L1796">
        <v>0</v>
      </c>
    </row>
    <row r="1797" spans="1:12" x14ac:dyDescent="0.25">
      <c r="A1797">
        <v>29173500</v>
      </c>
      <c r="C1797">
        <v>0</v>
      </c>
      <c r="D1797" t="s">
        <v>3480</v>
      </c>
      <c r="E1797">
        <v>1345</v>
      </c>
      <c r="F1797">
        <v>1679</v>
      </c>
      <c r="G1797">
        <v>400</v>
      </c>
      <c r="H1797">
        <v>0</v>
      </c>
      <c r="I1797">
        <v>13.45</v>
      </c>
      <c r="J1797">
        <v>16.79</v>
      </c>
      <c r="K1797">
        <v>4</v>
      </c>
      <c r="L1797">
        <v>0</v>
      </c>
    </row>
    <row r="1798" spans="1:12" x14ac:dyDescent="0.25">
      <c r="A1798">
        <v>29173600</v>
      </c>
      <c r="C1798">
        <v>0</v>
      </c>
      <c r="D1798" t="s">
        <v>3481</v>
      </c>
      <c r="E1798">
        <v>1345</v>
      </c>
      <c r="F1798">
        <v>1679</v>
      </c>
      <c r="G1798">
        <v>400</v>
      </c>
      <c r="H1798">
        <v>0</v>
      </c>
      <c r="I1798">
        <v>13.45</v>
      </c>
      <c r="J1798">
        <v>16.79</v>
      </c>
      <c r="K1798">
        <v>4</v>
      </c>
      <c r="L1798">
        <v>0</v>
      </c>
    </row>
    <row r="1799" spans="1:12" x14ac:dyDescent="0.25">
      <c r="A1799">
        <v>29173700</v>
      </c>
      <c r="C1799">
        <v>0</v>
      </c>
      <c r="D1799" t="s">
        <v>3482</v>
      </c>
      <c r="E1799">
        <v>1345</v>
      </c>
      <c r="F1799">
        <v>1679</v>
      </c>
      <c r="G1799">
        <v>400</v>
      </c>
      <c r="H1799">
        <v>0</v>
      </c>
      <c r="I1799">
        <v>13.45</v>
      </c>
      <c r="J1799">
        <v>16.79</v>
      </c>
      <c r="K1799">
        <v>4</v>
      </c>
      <c r="L1799">
        <v>0</v>
      </c>
    </row>
    <row r="1800" spans="1:12" x14ac:dyDescent="0.25">
      <c r="A1800">
        <v>29173911</v>
      </c>
      <c r="C1800">
        <v>0</v>
      </c>
      <c r="D1800" t="s">
        <v>3483</v>
      </c>
      <c r="E1800">
        <v>1345</v>
      </c>
      <c r="F1800">
        <v>1545</v>
      </c>
      <c r="G1800">
        <v>400</v>
      </c>
      <c r="H1800">
        <v>0</v>
      </c>
      <c r="I1800">
        <v>13.45</v>
      </c>
      <c r="J1800">
        <v>15.45</v>
      </c>
      <c r="K1800">
        <v>4</v>
      </c>
      <c r="L1800">
        <v>0</v>
      </c>
    </row>
    <row r="1801" spans="1:12" x14ac:dyDescent="0.25">
      <c r="A1801">
        <v>29173919</v>
      </c>
      <c r="C1801">
        <v>0</v>
      </c>
      <c r="D1801" t="s">
        <v>3484</v>
      </c>
      <c r="E1801">
        <v>1345</v>
      </c>
      <c r="F1801">
        <v>1545</v>
      </c>
      <c r="G1801">
        <v>400</v>
      </c>
      <c r="H1801">
        <v>0</v>
      </c>
      <c r="I1801">
        <v>13.45</v>
      </c>
      <c r="J1801">
        <v>15.45</v>
      </c>
      <c r="K1801">
        <v>4</v>
      </c>
      <c r="L1801">
        <v>0</v>
      </c>
    </row>
    <row r="1802" spans="1:12" x14ac:dyDescent="0.25">
      <c r="A1802">
        <v>29173920</v>
      </c>
      <c r="C1802">
        <v>0</v>
      </c>
      <c r="D1802" t="s">
        <v>3485</v>
      </c>
      <c r="E1802">
        <v>1345</v>
      </c>
      <c r="F1802">
        <v>1679</v>
      </c>
      <c r="G1802">
        <v>400</v>
      </c>
      <c r="H1802">
        <v>0</v>
      </c>
      <c r="I1802">
        <v>13.45</v>
      </c>
      <c r="J1802">
        <v>16.79</v>
      </c>
      <c r="K1802">
        <v>4</v>
      </c>
      <c r="L1802">
        <v>0</v>
      </c>
    </row>
    <row r="1803" spans="1:12" x14ac:dyDescent="0.25">
      <c r="A1803">
        <v>29173931</v>
      </c>
      <c r="C1803">
        <v>0</v>
      </c>
      <c r="D1803" t="s">
        <v>3486</v>
      </c>
      <c r="E1803">
        <v>1345</v>
      </c>
      <c r="F1803">
        <v>1679</v>
      </c>
      <c r="G1803">
        <v>400</v>
      </c>
      <c r="H1803">
        <v>0</v>
      </c>
      <c r="I1803">
        <v>13.45</v>
      </c>
      <c r="J1803">
        <v>16.79</v>
      </c>
      <c r="K1803">
        <v>4</v>
      </c>
      <c r="L1803">
        <v>0</v>
      </c>
    </row>
    <row r="1804" spans="1:12" x14ac:dyDescent="0.25">
      <c r="A1804">
        <v>29173939</v>
      </c>
      <c r="C1804">
        <v>0</v>
      </c>
      <c r="D1804" t="s">
        <v>3487</v>
      </c>
      <c r="E1804">
        <v>1345</v>
      </c>
      <c r="F1804">
        <v>1545</v>
      </c>
      <c r="G1804">
        <v>400</v>
      </c>
      <c r="H1804">
        <v>0</v>
      </c>
      <c r="I1804">
        <v>13.45</v>
      </c>
      <c r="J1804">
        <v>15.45</v>
      </c>
      <c r="K1804">
        <v>4</v>
      </c>
      <c r="L1804">
        <v>0</v>
      </c>
    </row>
    <row r="1805" spans="1:12" x14ac:dyDescent="0.25">
      <c r="A1805">
        <v>29173940</v>
      </c>
      <c r="C1805">
        <v>0</v>
      </c>
      <c r="D1805" t="s">
        <v>3488</v>
      </c>
      <c r="E1805">
        <v>1345</v>
      </c>
      <c r="F1805">
        <v>1615</v>
      </c>
      <c r="G1805">
        <v>400</v>
      </c>
      <c r="H1805">
        <v>0</v>
      </c>
      <c r="I1805">
        <v>13.45</v>
      </c>
      <c r="J1805">
        <v>16.149999999999999</v>
      </c>
      <c r="K1805">
        <v>4</v>
      </c>
      <c r="L1805">
        <v>0</v>
      </c>
    </row>
    <row r="1806" spans="1:12" x14ac:dyDescent="0.25">
      <c r="A1806">
        <v>29173950</v>
      </c>
      <c r="C1806">
        <v>0</v>
      </c>
      <c r="D1806" t="s">
        <v>3489</v>
      </c>
      <c r="E1806">
        <v>1345</v>
      </c>
      <c r="F1806">
        <v>1545</v>
      </c>
      <c r="G1806">
        <v>400</v>
      </c>
      <c r="H1806">
        <v>0</v>
      </c>
      <c r="I1806">
        <v>13.45</v>
      </c>
      <c r="J1806">
        <v>15.45</v>
      </c>
      <c r="K1806">
        <v>4</v>
      </c>
      <c r="L1806">
        <v>0</v>
      </c>
    </row>
    <row r="1807" spans="1:12" x14ac:dyDescent="0.25">
      <c r="A1807">
        <v>29173990</v>
      </c>
      <c r="C1807">
        <v>0</v>
      </c>
      <c r="D1807" t="s">
        <v>3490</v>
      </c>
      <c r="E1807">
        <v>1345</v>
      </c>
      <c r="F1807">
        <v>1545</v>
      </c>
      <c r="G1807">
        <v>400</v>
      </c>
      <c r="H1807">
        <v>0</v>
      </c>
      <c r="I1807">
        <v>13.45</v>
      </c>
      <c r="J1807">
        <v>15.45</v>
      </c>
      <c r="K1807">
        <v>4</v>
      </c>
      <c r="L1807">
        <v>0</v>
      </c>
    </row>
    <row r="1808" spans="1:12" x14ac:dyDescent="0.25">
      <c r="A1808">
        <v>29181100</v>
      </c>
      <c r="C1808">
        <v>0</v>
      </c>
      <c r="D1808" t="s">
        <v>3491</v>
      </c>
      <c r="E1808">
        <v>1345</v>
      </c>
      <c r="F1808">
        <v>1679</v>
      </c>
      <c r="G1808">
        <v>400</v>
      </c>
      <c r="H1808">
        <v>0</v>
      </c>
      <c r="I1808">
        <v>13.45</v>
      </c>
      <c r="J1808">
        <v>16.79</v>
      </c>
      <c r="K1808">
        <v>4</v>
      </c>
      <c r="L1808">
        <v>0</v>
      </c>
    </row>
    <row r="1809" spans="1:12" x14ac:dyDescent="0.25">
      <c r="A1809">
        <v>29181200</v>
      </c>
      <c r="C1809">
        <v>0</v>
      </c>
      <c r="D1809" t="s">
        <v>3492</v>
      </c>
      <c r="E1809">
        <v>1345</v>
      </c>
      <c r="F1809">
        <v>1679</v>
      </c>
      <c r="G1809">
        <v>400</v>
      </c>
      <c r="H1809">
        <v>0</v>
      </c>
      <c r="I1809">
        <v>13.45</v>
      </c>
      <c r="J1809">
        <v>16.79</v>
      </c>
      <c r="K1809">
        <v>4</v>
      </c>
      <c r="L1809">
        <v>0</v>
      </c>
    </row>
    <row r="1810" spans="1:12" x14ac:dyDescent="0.25">
      <c r="A1810">
        <v>29181310</v>
      </c>
      <c r="C1810">
        <v>0</v>
      </c>
      <c r="D1810" t="s">
        <v>3493</v>
      </c>
      <c r="E1810">
        <v>1345</v>
      </c>
      <c r="F1810">
        <v>1679</v>
      </c>
      <c r="G1810">
        <v>400</v>
      </c>
      <c r="H1810">
        <v>0</v>
      </c>
      <c r="I1810">
        <v>13.45</v>
      </c>
      <c r="J1810">
        <v>16.79</v>
      </c>
      <c r="K1810">
        <v>4</v>
      </c>
      <c r="L1810">
        <v>0</v>
      </c>
    </row>
    <row r="1811" spans="1:12" x14ac:dyDescent="0.25">
      <c r="A1811">
        <v>29181320</v>
      </c>
      <c r="C1811">
        <v>0</v>
      </c>
      <c r="D1811" t="s">
        <v>3494</v>
      </c>
      <c r="E1811">
        <v>1345</v>
      </c>
      <c r="F1811">
        <v>1545</v>
      </c>
      <c r="G1811">
        <v>400</v>
      </c>
      <c r="H1811">
        <v>0</v>
      </c>
      <c r="I1811">
        <v>13.45</v>
      </c>
      <c r="J1811">
        <v>15.45</v>
      </c>
      <c r="K1811">
        <v>4</v>
      </c>
      <c r="L1811">
        <v>0</v>
      </c>
    </row>
    <row r="1812" spans="1:12" x14ac:dyDescent="0.25">
      <c r="A1812">
        <v>29181400</v>
      </c>
      <c r="C1812">
        <v>0</v>
      </c>
      <c r="D1812" t="s">
        <v>3495</v>
      </c>
      <c r="E1812">
        <v>1345</v>
      </c>
      <c r="F1812">
        <v>1679</v>
      </c>
      <c r="G1812">
        <v>400</v>
      </c>
      <c r="H1812">
        <v>0</v>
      </c>
      <c r="I1812">
        <v>13.45</v>
      </c>
      <c r="J1812">
        <v>16.79</v>
      </c>
      <c r="K1812">
        <v>4</v>
      </c>
      <c r="L1812">
        <v>0</v>
      </c>
    </row>
    <row r="1813" spans="1:12" x14ac:dyDescent="0.25">
      <c r="A1813">
        <v>29181500</v>
      </c>
      <c r="C1813">
        <v>0</v>
      </c>
      <c r="D1813" t="s">
        <v>10410</v>
      </c>
      <c r="E1813">
        <v>1345</v>
      </c>
      <c r="F1813">
        <v>1679</v>
      </c>
      <c r="G1813">
        <v>400</v>
      </c>
      <c r="H1813">
        <v>0</v>
      </c>
      <c r="I1813">
        <v>13.45</v>
      </c>
      <c r="J1813">
        <v>16.79</v>
      </c>
      <c r="K1813">
        <v>4</v>
      </c>
      <c r="L1813">
        <v>0</v>
      </c>
    </row>
    <row r="1814" spans="1:12" x14ac:dyDescent="0.25">
      <c r="A1814">
        <v>29181610</v>
      </c>
      <c r="C1814">
        <v>0</v>
      </c>
      <c r="D1814" t="s">
        <v>3496</v>
      </c>
      <c r="E1814">
        <v>1345</v>
      </c>
      <c r="F1814">
        <v>1545</v>
      </c>
      <c r="G1814">
        <v>400</v>
      </c>
      <c r="H1814">
        <v>0</v>
      </c>
      <c r="I1814">
        <v>13.45</v>
      </c>
      <c r="J1814">
        <v>15.45</v>
      </c>
      <c r="K1814">
        <v>4</v>
      </c>
      <c r="L1814">
        <v>0</v>
      </c>
    </row>
    <row r="1815" spans="1:12" x14ac:dyDescent="0.25">
      <c r="A1815">
        <v>29181690</v>
      </c>
      <c r="C1815">
        <v>0</v>
      </c>
      <c r="D1815" t="s">
        <v>3497</v>
      </c>
      <c r="E1815">
        <v>1345</v>
      </c>
      <c r="F1815">
        <v>1679</v>
      </c>
      <c r="G1815">
        <v>400</v>
      </c>
      <c r="H1815">
        <v>0</v>
      </c>
      <c r="I1815">
        <v>13.45</v>
      </c>
      <c r="J1815">
        <v>16.79</v>
      </c>
      <c r="K1815">
        <v>4</v>
      </c>
      <c r="L1815">
        <v>0</v>
      </c>
    </row>
    <row r="1816" spans="1:12" x14ac:dyDescent="0.25">
      <c r="A1816">
        <v>29181700</v>
      </c>
      <c r="C1816">
        <v>0</v>
      </c>
      <c r="D1816" t="s">
        <v>9841</v>
      </c>
      <c r="E1816">
        <v>1345</v>
      </c>
      <c r="F1816">
        <v>1545</v>
      </c>
      <c r="G1816">
        <v>400</v>
      </c>
      <c r="H1816">
        <v>0</v>
      </c>
      <c r="I1816">
        <v>13.45</v>
      </c>
      <c r="J1816">
        <v>15.45</v>
      </c>
      <c r="K1816">
        <v>4</v>
      </c>
      <c r="L1816">
        <v>0</v>
      </c>
    </row>
    <row r="1817" spans="1:12" x14ac:dyDescent="0.25">
      <c r="A1817">
        <v>29181800</v>
      </c>
      <c r="C1817">
        <v>0</v>
      </c>
      <c r="D1817" t="s">
        <v>3498</v>
      </c>
      <c r="E1817">
        <v>1345</v>
      </c>
      <c r="F1817">
        <v>1545</v>
      </c>
      <c r="G1817">
        <v>400</v>
      </c>
      <c r="H1817">
        <v>0</v>
      </c>
      <c r="I1817">
        <v>13.45</v>
      </c>
      <c r="J1817">
        <v>15.45</v>
      </c>
      <c r="K1817">
        <v>4</v>
      </c>
      <c r="L1817">
        <v>0</v>
      </c>
    </row>
    <row r="1818" spans="1:12" x14ac:dyDescent="0.25">
      <c r="A1818">
        <v>29181910</v>
      </c>
      <c r="C1818">
        <v>0</v>
      </c>
      <c r="D1818" t="s">
        <v>125</v>
      </c>
      <c r="E1818">
        <v>1345</v>
      </c>
      <c r="F1818">
        <v>1545</v>
      </c>
      <c r="G1818">
        <v>400</v>
      </c>
      <c r="H1818">
        <v>0</v>
      </c>
      <c r="I1818">
        <v>13.45</v>
      </c>
      <c r="J1818">
        <v>15.45</v>
      </c>
      <c r="K1818">
        <v>4</v>
      </c>
      <c r="L1818">
        <v>0</v>
      </c>
    </row>
    <row r="1819" spans="1:12" x14ac:dyDescent="0.25">
      <c r="A1819">
        <v>29181921</v>
      </c>
      <c r="C1819">
        <v>0</v>
      </c>
      <c r="D1819" t="s">
        <v>3499</v>
      </c>
      <c r="E1819">
        <v>1345</v>
      </c>
      <c r="F1819">
        <v>1545</v>
      </c>
      <c r="G1819">
        <v>400</v>
      </c>
      <c r="H1819">
        <v>0</v>
      </c>
      <c r="I1819">
        <v>13.45</v>
      </c>
      <c r="J1819">
        <v>15.45</v>
      </c>
      <c r="K1819">
        <v>4</v>
      </c>
      <c r="L1819">
        <v>0</v>
      </c>
    </row>
    <row r="1820" spans="1:12" x14ac:dyDescent="0.25">
      <c r="A1820">
        <v>29181922</v>
      </c>
      <c r="C1820">
        <v>0</v>
      </c>
      <c r="D1820" t="s">
        <v>3500</v>
      </c>
      <c r="E1820">
        <v>1345</v>
      </c>
      <c r="F1820">
        <v>1545</v>
      </c>
      <c r="G1820">
        <v>400</v>
      </c>
      <c r="H1820">
        <v>0</v>
      </c>
      <c r="I1820">
        <v>13.45</v>
      </c>
      <c r="J1820">
        <v>15.45</v>
      </c>
      <c r="K1820">
        <v>4</v>
      </c>
      <c r="L1820">
        <v>0</v>
      </c>
    </row>
    <row r="1821" spans="1:12" x14ac:dyDescent="0.25">
      <c r="A1821">
        <v>29181929</v>
      </c>
      <c r="C1821">
        <v>0</v>
      </c>
      <c r="D1821" t="s">
        <v>3501</v>
      </c>
      <c r="E1821">
        <v>1345</v>
      </c>
      <c r="F1821">
        <v>1545</v>
      </c>
      <c r="G1821">
        <v>400</v>
      </c>
      <c r="H1821">
        <v>0</v>
      </c>
      <c r="I1821">
        <v>13.45</v>
      </c>
      <c r="J1821">
        <v>15.45</v>
      </c>
      <c r="K1821">
        <v>4</v>
      </c>
      <c r="L1821">
        <v>0</v>
      </c>
    </row>
    <row r="1822" spans="1:12" x14ac:dyDescent="0.25">
      <c r="A1822">
        <v>29181930</v>
      </c>
      <c r="C1822">
        <v>0</v>
      </c>
      <c r="D1822" t="s">
        <v>3502</v>
      </c>
      <c r="E1822">
        <v>1345</v>
      </c>
      <c r="F1822">
        <v>1679</v>
      </c>
      <c r="G1822">
        <v>400</v>
      </c>
      <c r="H1822">
        <v>0</v>
      </c>
      <c r="I1822">
        <v>13.45</v>
      </c>
      <c r="J1822">
        <v>16.79</v>
      </c>
      <c r="K1822">
        <v>4</v>
      </c>
      <c r="L1822">
        <v>0</v>
      </c>
    </row>
    <row r="1823" spans="1:12" x14ac:dyDescent="0.25">
      <c r="A1823">
        <v>29181942</v>
      </c>
      <c r="C1823">
        <v>0</v>
      </c>
      <c r="D1823" t="s">
        <v>114</v>
      </c>
      <c r="E1823">
        <v>1345</v>
      </c>
      <c r="F1823">
        <v>1545</v>
      </c>
      <c r="G1823">
        <v>400</v>
      </c>
      <c r="H1823">
        <v>0</v>
      </c>
      <c r="I1823">
        <v>13.45</v>
      </c>
      <c r="J1823">
        <v>15.45</v>
      </c>
      <c r="K1823">
        <v>4</v>
      </c>
      <c r="L1823">
        <v>0</v>
      </c>
    </row>
    <row r="1824" spans="1:12" x14ac:dyDescent="0.25">
      <c r="A1824">
        <v>29181943</v>
      </c>
      <c r="C1824">
        <v>0</v>
      </c>
      <c r="D1824" t="s">
        <v>10538</v>
      </c>
      <c r="E1824">
        <v>1345</v>
      </c>
      <c r="F1824">
        <v>1545</v>
      </c>
      <c r="G1824">
        <v>400</v>
      </c>
      <c r="H1824">
        <v>0</v>
      </c>
      <c r="I1824">
        <v>13.45</v>
      </c>
      <c r="J1824">
        <v>15.45</v>
      </c>
      <c r="K1824">
        <v>4</v>
      </c>
      <c r="L1824">
        <v>0</v>
      </c>
    </row>
    <row r="1825" spans="1:12" x14ac:dyDescent="0.25">
      <c r="A1825">
        <v>29181990</v>
      </c>
      <c r="C1825">
        <v>0</v>
      </c>
      <c r="D1825" t="s">
        <v>3503</v>
      </c>
      <c r="E1825">
        <v>1345</v>
      </c>
      <c r="F1825">
        <v>1545</v>
      </c>
      <c r="G1825">
        <v>400</v>
      </c>
      <c r="H1825">
        <v>0</v>
      </c>
      <c r="I1825">
        <v>13.45</v>
      </c>
      <c r="J1825">
        <v>15.45</v>
      </c>
      <c r="K1825">
        <v>4</v>
      </c>
      <c r="L1825">
        <v>0</v>
      </c>
    </row>
    <row r="1826" spans="1:12" x14ac:dyDescent="0.25">
      <c r="A1826">
        <v>29182110</v>
      </c>
      <c r="C1826">
        <v>0</v>
      </c>
      <c r="D1826" t="s">
        <v>3504</v>
      </c>
      <c r="E1826">
        <v>1345</v>
      </c>
      <c r="F1826">
        <v>1679</v>
      </c>
      <c r="G1826">
        <v>400</v>
      </c>
      <c r="H1826">
        <v>0</v>
      </c>
      <c r="I1826">
        <v>13.45</v>
      </c>
      <c r="J1826">
        <v>16.79</v>
      </c>
      <c r="K1826">
        <v>4</v>
      </c>
      <c r="L1826">
        <v>0</v>
      </c>
    </row>
    <row r="1827" spans="1:12" x14ac:dyDescent="0.25">
      <c r="A1827">
        <v>29182120</v>
      </c>
      <c r="C1827">
        <v>0</v>
      </c>
      <c r="D1827" t="s">
        <v>3505</v>
      </c>
      <c r="E1827">
        <v>1345</v>
      </c>
      <c r="F1827">
        <v>1679</v>
      </c>
      <c r="G1827">
        <v>400</v>
      </c>
      <c r="H1827">
        <v>0</v>
      </c>
      <c r="I1827">
        <v>13.45</v>
      </c>
      <c r="J1827">
        <v>16.79</v>
      </c>
      <c r="K1827">
        <v>4</v>
      </c>
      <c r="L1827">
        <v>0</v>
      </c>
    </row>
    <row r="1828" spans="1:12" x14ac:dyDescent="0.25">
      <c r="A1828">
        <v>29182211</v>
      </c>
      <c r="C1828">
        <v>0</v>
      </c>
      <c r="D1828" t="s">
        <v>3506</v>
      </c>
      <c r="E1828">
        <v>1345</v>
      </c>
      <c r="F1828">
        <v>1679</v>
      </c>
      <c r="G1828">
        <v>400</v>
      </c>
      <c r="H1828">
        <v>0</v>
      </c>
      <c r="I1828">
        <v>13.45</v>
      </c>
      <c r="J1828">
        <v>16.79</v>
      </c>
      <c r="K1828">
        <v>4</v>
      </c>
      <c r="L1828">
        <v>0</v>
      </c>
    </row>
    <row r="1829" spans="1:12" x14ac:dyDescent="0.25">
      <c r="A1829">
        <v>29182212</v>
      </c>
      <c r="C1829">
        <v>0</v>
      </c>
      <c r="D1829" t="s">
        <v>3507</v>
      </c>
      <c r="E1829">
        <v>1345</v>
      </c>
      <c r="F1829">
        <v>1679</v>
      </c>
      <c r="G1829">
        <v>400</v>
      </c>
      <c r="H1829">
        <v>0</v>
      </c>
      <c r="I1829">
        <v>13.45</v>
      </c>
      <c r="J1829">
        <v>16.79</v>
      </c>
      <c r="K1829">
        <v>4</v>
      </c>
      <c r="L1829">
        <v>0</v>
      </c>
    </row>
    <row r="1830" spans="1:12" x14ac:dyDescent="0.25">
      <c r="A1830">
        <v>29182219</v>
      </c>
      <c r="C1830">
        <v>0</v>
      </c>
      <c r="D1830" t="s">
        <v>3508</v>
      </c>
      <c r="E1830">
        <v>1345</v>
      </c>
      <c r="F1830">
        <v>1545</v>
      </c>
      <c r="G1830">
        <v>400</v>
      </c>
      <c r="H1830">
        <v>0</v>
      </c>
      <c r="I1830">
        <v>13.45</v>
      </c>
      <c r="J1830">
        <v>15.45</v>
      </c>
      <c r="K1830">
        <v>4</v>
      </c>
      <c r="L1830">
        <v>0</v>
      </c>
    </row>
    <row r="1831" spans="1:12" x14ac:dyDescent="0.25">
      <c r="A1831">
        <v>29182220</v>
      </c>
      <c r="C1831">
        <v>0</v>
      </c>
      <c r="D1831" t="s">
        <v>3509</v>
      </c>
      <c r="E1831">
        <v>1345</v>
      </c>
      <c r="F1831">
        <v>1545</v>
      </c>
      <c r="G1831">
        <v>400</v>
      </c>
      <c r="H1831">
        <v>0</v>
      </c>
      <c r="I1831">
        <v>13.45</v>
      </c>
      <c r="J1831">
        <v>15.45</v>
      </c>
      <c r="K1831">
        <v>4</v>
      </c>
      <c r="L1831">
        <v>0</v>
      </c>
    </row>
    <row r="1832" spans="1:12" x14ac:dyDescent="0.25">
      <c r="A1832">
        <v>29182300</v>
      </c>
      <c r="C1832">
        <v>0</v>
      </c>
      <c r="D1832" t="s">
        <v>3510</v>
      </c>
      <c r="E1832">
        <v>1345</v>
      </c>
      <c r="F1832">
        <v>1679</v>
      </c>
      <c r="G1832">
        <v>400</v>
      </c>
      <c r="H1832">
        <v>0</v>
      </c>
      <c r="I1832">
        <v>13.45</v>
      </c>
      <c r="J1832">
        <v>16.79</v>
      </c>
      <c r="K1832">
        <v>4</v>
      </c>
      <c r="L1832">
        <v>0</v>
      </c>
    </row>
    <row r="1833" spans="1:12" x14ac:dyDescent="0.25">
      <c r="A1833">
        <v>29182910</v>
      </c>
      <c r="C1833">
        <v>0</v>
      </c>
      <c r="D1833" t="s">
        <v>3511</v>
      </c>
      <c r="E1833">
        <v>1345</v>
      </c>
      <c r="F1833">
        <v>1545</v>
      </c>
      <c r="G1833">
        <v>400</v>
      </c>
      <c r="H1833">
        <v>0</v>
      </c>
      <c r="I1833">
        <v>13.45</v>
      </c>
      <c r="J1833">
        <v>15.45</v>
      </c>
      <c r="K1833">
        <v>4</v>
      </c>
      <c r="L1833">
        <v>0</v>
      </c>
    </row>
    <row r="1834" spans="1:12" x14ac:dyDescent="0.25">
      <c r="A1834">
        <v>29182921</v>
      </c>
      <c r="C1834">
        <v>0</v>
      </c>
      <c r="D1834" t="s">
        <v>3512</v>
      </c>
      <c r="E1834">
        <v>1345</v>
      </c>
      <c r="F1834">
        <v>1545</v>
      </c>
      <c r="G1834">
        <v>400</v>
      </c>
      <c r="H1834">
        <v>0</v>
      </c>
      <c r="I1834">
        <v>13.45</v>
      </c>
      <c r="J1834">
        <v>15.45</v>
      </c>
      <c r="K1834">
        <v>4</v>
      </c>
      <c r="L1834">
        <v>0</v>
      </c>
    </row>
    <row r="1835" spans="1:12" x14ac:dyDescent="0.25">
      <c r="A1835">
        <v>29182922</v>
      </c>
      <c r="C1835">
        <v>0</v>
      </c>
      <c r="D1835" t="s">
        <v>126</v>
      </c>
      <c r="E1835">
        <v>1345</v>
      </c>
      <c r="F1835">
        <v>1679</v>
      </c>
      <c r="G1835">
        <v>400</v>
      </c>
      <c r="H1835">
        <v>0</v>
      </c>
      <c r="I1835">
        <v>13.45</v>
      </c>
      <c r="J1835">
        <v>16.79</v>
      </c>
      <c r="K1835">
        <v>4</v>
      </c>
      <c r="L1835">
        <v>0</v>
      </c>
    </row>
    <row r="1836" spans="1:12" x14ac:dyDescent="0.25">
      <c r="A1836">
        <v>29182923</v>
      </c>
      <c r="C1836">
        <v>0</v>
      </c>
      <c r="D1836" t="s">
        <v>127</v>
      </c>
      <c r="E1836">
        <v>1345</v>
      </c>
      <c r="F1836">
        <v>1679</v>
      </c>
      <c r="G1836">
        <v>400</v>
      </c>
      <c r="H1836">
        <v>0</v>
      </c>
      <c r="I1836">
        <v>13.45</v>
      </c>
      <c r="J1836">
        <v>16.79</v>
      </c>
      <c r="K1836">
        <v>4</v>
      </c>
      <c r="L1836">
        <v>0</v>
      </c>
    </row>
    <row r="1837" spans="1:12" x14ac:dyDescent="0.25">
      <c r="A1837">
        <v>29182929</v>
      </c>
      <c r="C1837">
        <v>0</v>
      </c>
      <c r="D1837" t="s">
        <v>3513</v>
      </c>
      <c r="E1837">
        <v>1345</v>
      </c>
      <c r="F1837">
        <v>1545</v>
      </c>
      <c r="G1837">
        <v>400</v>
      </c>
      <c r="H1837">
        <v>0</v>
      </c>
      <c r="I1837">
        <v>13.45</v>
      </c>
      <c r="J1837">
        <v>15.45</v>
      </c>
      <c r="K1837">
        <v>4</v>
      </c>
      <c r="L1837">
        <v>0</v>
      </c>
    </row>
    <row r="1838" spans="1:12" x14ac:dyDescent="0.25">
      <c r="A1838">
        <v>29182930</v>
      </c>
      <c r="C1838">
        <v>0</v>
      </c>
      <c r="D1838" t="s">
        <v>3514</v>
      </c>
      <c r="E1838">
        <v>1345</v>
      </c>
      <c r="F1838">
        <v>1545</v>
      </c>
      <c r="G1838">
        <v>400</v>
      </c>
      <c r="H1838">
        <v>0</v>
      </c>
      <c r="I1838">
        <v>13.45</v>
      </c>
      <c r="J1838">
        <v>15.45</v>
      </c>
      <c r="K1838">
        <v>4</v>
      </c>
      <c r="L1838">
        <v>0</v>
      </c>
    </row>
    <row r="1839" spans="1:12" x14ac:dyDescent="0.25">
      <c r="A1839">
        <v>29182940</v>
      </c>
      <c r="C1839">
        <v>0</v>
      </c>
      <c r="D1839" t="s">
        <v>3515</v>
      </c>
      <c r="E1839">
        <v>1345</v>
      </c>
      <c r="F1839">
        <v>1545</v>
      </c>
      <c r="G1839">
        <v>400</v>
      </c>
      <c r="H1839">
        <v>0</v>
      </c>
      <c r="I1839">
        <v>13.45</v>
      </c>
      <c r="J1839">
        <v>15.45</v>
      </c>
      <c r="K1839">
        <v>4</v>
      </c>
      <c r="L1839">
        <v>0</v>
      </c>
    </row>
    <row r="1840" spans="1:12" x14ac:dyDescent="0.25">
      <c r="A1840">
        <v>29182950</v>
      </c>
      <c r="C1840">
        <v>0</v>
      </c>
      <c r="D1840" t="s">
        <v>3516</v>
      </c>
      <c r="E1840">
        <v>1345</v>
      </c>
      <c r="F1840">
        <v>1545</v>
      </c>
      <c r="G1840">
        <v>400</v>
      </c>
      <c r="H1840">
        <v>0</v>
      </c>
      <c r="I1840">
        <v>13.45</v>
      </c>
      <c r="J1840">
        <v>15.45</v>
      </c>
      <c r="K1840">
        <v>4</v>
      </c>
      <c r="L1840">
        <v>0</v>
      </c>
    </row>
    <row r="1841" spans="1:12" x14ac:dyDescent="0.25">
      <c r="A1841">
        <v>29182990</v>
      </c>
      <c r="C1841">
        <v>0</v>
      </c>
      <c r="D1841" t="s">
        <v>3517</v>
      </c>
      <c r="E1841">
        <v>1345</v>
      </c>
      <c r="F1841">
        <v>1545</v>
      </c>
      <c r="G1841">
        <v>400</v>
      </c>
      <c r="H1841">
        <v>0</v>
      </c>
      <c r="I1841">
        <v>13.45</v>
      </c>
      <c r="J1841">
        <v>15.45</v>
      </c>
      <c r="K1841">
        <v>4</v>
      </c>
      <c r="L1841">
        <v>0</v>
      </c>
    </row>
    <row r="1842" spans="1:12" x14ac:dyDescent="0.25">
      <c r="A1842">
        <v>29183010</v>
      </c>
      <c r="C1842">
        <v>0</v>
      </c>
      <c r="D1842" t="s">
        <v>128</v>
      </c>
      <c r="E1842">
        <v>1345</v>
      </c>
      <c r="F1842">
        <v>1545</v>
      </c>
      <c r="G1842">
        <v>400</v>
      </c>
      <c r="H1842">
        <v>0</v>
      </c>
      <c r="I1842">
        <v>13.45</v>
      </c>
      <c r="J1842">
        <v>15.45</v>
      </c>
      <c r="K1842">
        <v>4</v>
      </c>
      <c r="L1842">
        <v>0</v>
      </c>
    </row>
    <row r="1843" spans="1:12" x14ac:dyDescent="0.25">
      <c r="A1843">
        <v>29183020</v>
      </c>
      <c r="C1843">
        <v>0</v>
      </c>
      <c r="D1843" t="s">
        <v>129</v>
      </c>
      <c r="E1843">
        <v>1345</v>
      </c>
      <c r="F1843">
        <v>1545</v>
      </c>
      <c r="G1843">
        <v>400</v>
      </c>
      <c r="H1843">
        <v>0</v>
      </c>
      <c r="I1843">
        <v>13.45</v>
      </c>
      <c r="J1843">
        <v>15.45</v>
      </c>
      <c r="K1843">
        <v>4</v>
      </c>
      <c r="L1843">
        <v>0</v>
      </c>
    </row>
    <row r="1844" spans="1:12" x14ac:dyDescent="0.25">
      <c r="A1844">
        <v>29183031</v>
      </c>
      <c r="C1844">
        <v>0</v>
      </c>
      <c r="D1844" t="s">
        <v>3518</v>
      </c>
      <c r="E1844">
        <v>1345</v>
      </c>
      <c r="F1844">
        <v>1545</v>
      </c>
      <c r="G1844">
        <v>400</v>
      </c>
      <c r="H1844">
        <v>0</v>
      </c>
      <c r="I1844">
        <v>13.45</v>
      </c>
      <c r="J1844">
        <v>15.45</v>
      </c>
      <c r="K1844">
        <v>4</v>
      </c>
      <c r="L1844">
        <v>0</v>
      </c>
    </row>
    <row r="1845" spans="1:12" x14ac:dyDescent="0.25">
      <c r="A1845">
        <v>29183032</v>
      </c>
      <c r="C1845">
        <v>0</v>
      </c>
      <c r="D1845" t="s">
        <v>3519</v>
      </c>
      <c r="E1845">
        <v>1345</v>
      </c>
      <c r="F1845">
        <v>1545</v>
      </c>
      <c r="G1845">
        <v>400</v>
      </c>
      <c r="H1845">
        <v>0</v>
      </c>
      <c r="I1845">
        <v>13.45</v>
      </c>
      <c r="J1845">
        <v>15.45</v>
      </c>
      <c r="K1845">
        <v>4</v>
      </c>
      <c r="L1845">
        <v>0</v>
      </c>
    </row>
    <row r="1846" spans="1:12" x14ac:dyDescent="0.25">
      <c r="A1846">
        <v>29183033</v>
      </c>
      <c r="C1846">
        <v>0</v>
      </c>
      <c r="D1846" t="s">
        <v>3520</v>
      </c>
      <c r="E1846">
        <v>1345</v>
      </c>
      <c r="F1846">
        <v>1545</v>
      </c>
      <c r="G1846">
        <v>400</v>
      </c>
      <c r="H1846">
        <v>0</v>
      </c>
      <c r="I1846">
        <v>13.45</v>
      </c>
      <c r="J1846">
        <v>15.45</v>
      </c>
      <c r="K1846">
        <v>4</v>
      </c>
      <c r="L1846">
        <v>0</v>
      </c>
    </row>
    <row r="1847" spans="1:12" x14ac:dyDescent="0.25">
      <c r="A1847">
        <v>29183039</v>
      </c>
      <c r="C1847">
        <v>0</v>
      </c>
      <c r="D1847" t="s">
        <v>3521</v>
      </c>
      <c r="E1847">
        <v>1345</v>
      </c>
      <c r="F1847">
        <v>1545</v>
      </c>
      <c r="G1847">
        <v>400</v>
      </c>
      <c r="H1847">
        <v>0</v>
      </c>
      <c r="I1847">
        <v>13.45</v>
      </c>
      <c r="J1847">
        <v>15.45</v>
      </c>
      <c r="K1847">
        <v>4</v>
      </c>
      <c r="L1847">
        <v>0</v>
      </c>
    </row>
    <row r="1848" spans="1:12" x14ac:dyDescent="0.25">
      <c r="A1848">
        <v>29183040</v>
      </c>
      <c r="C1848">
        <v>0</v>
      </c>
      <c r="D1848" t="s">
        <v>130</v>
      </c>
      <c r="E1848">
        <v>1345</v>
      </c>
      <c r="F1848">
        <v>1545</v>
      </c>
      <c r="G1848">
        <v>400</v>
      </c>
      <c r="H1848">
        <v>0</v>
      </c>
      <c r="I1848">
        <v>13.45</v>
      </c>
      <c r="J1848">
        <v>15.45</v>
      </c>
      <c r="K1848">
        <v>4</v>
      </c>
      <c r="L1848">
        <v>0</v>
      </c>
    </row>
    <row r="1849" spans="1:12" x14ac:dyDescent="0.25">
      <c r="A1849">
        <v>29183090</v>
      </c>
      <c r="C1849">
        <v>0</v>
      </c>
      <c r="D1849" t="s">
        <v>3522</v>
      </c>
      <c r="E1849">
        <v>1345</v>
      </c>
      <c r="F1849">
        <v>1545</v>
      </c>
      <c r="G1849">
        <v>400</v>
      </c>
      <c r="H1849">
        <v>0</v>
      </c>
      <c r="I1849">
        <v>13.45</v>
      </c>
      <c r="J1849">
        <v>15.45</v>
      </c>
      <c r="K1849">
        <v>4</v>
      </c>
      <c r="L1849">
        <v>0</v>
      </c>
    </row>
    <row r="1850" spans="1:12" x14ac:dyDescent="0.25">
      <c r="A1850">
        <v>29189100</v>
      </c>
      <c r="C1850">
        <v>0</v>
      </c>
      <c r="D1850" t="s">
        <v>10539</v>
      </c>
      <c r="E1850">
        <v>1345</v>
      </c>
      <c r="F1850">
        <v>1545</v>
      </c>
      <c r="G1850">
        <v>400</v>
      </c>
      <c r="H1850">
        <v>0</v>
      </c>
      <c r="I1850">
        <v>13.45</v>
      </c>
      <c r="J1850">
        <v>15.45</v>
      </c>
      <c r="K1850">
        <v>4</v>
      </c>
      <c r="L1850">
        <v>0</v>
      </c>
    </row>
    <row r="1851" spans="1:12" x14ac:dyDescent="0.25">
      <c r="A1851">
        <v>29189911</v>
      </c>
      <c r="C1851">
        <v>0</v>
      </c>
      <c r="D1851" t="s">
        <v>3523</v>
      </c>
      <c r="E1851">
        <v>1345</v>
      </c>
      <c r="F1851">
        <v>1545</v>
      </c>
      <c r="G1851">
        <v>400</v>
      </c>
      <c r="H1851">
        <v>0</v>
      </c>
      <c r="I1851">
        <v>13.45</v>
      </c>
      <c r="J1851">
        <v>15.45</v>
      </c>
      <c r="K1851">
        <v>4</v>
      </c>
      <c r="L1851">
        <v>0</v>
      </c>
    </row>
    <row r="1852" spans="1:12" x14ac:dyDescent="0.25">
      <c r="A1852">
        <v>29189912</v>
      </c>
      <c r="C1852">
        <v>0</v>
      </c>
      <c r="D1852" t="s">
        <v>3524</v>
      </c>
      <c r="E1852">
        <v>1345</v>
      </c>
      <c r="F1852">
        <v>1699</v>
      </c>
      <c r="G1852">
        <v>400</v>
      </c>
      <c r="H1852">
        <v>0</v>
      </c>
      <c r="I1852">
        <v>13.45</v>
      </c>
      <c r="J1852">
        <v>16.989999999999998</v>
      </c>
      <c r="K1852">
        <v>4</v>
      </c>
      <c r="L1852">
        <v>0</v>
      </c>
    </row>
    <row r="1853" spans="1:12" x14ac:dyDescent="0.25">
      <c r="A1853">
        <v>29189919</v>
      </c>
      <c r="C1853">
        <v>0</v>
      </c>
      <c r="D1853" t="s">
        <v>3525</v>
      </c>
      <c r="E1853">
        <v>1345</v>
      </c>
      <c r="F1853">
        <v>1545</v>
      </c>
      <c r="G1853">
        <v>400</v>
      </c>
      <c r="H1853">
        <v>0</v>
      </c>
      <c r="I1853">
        <v>13.45</v>
      </c>
      <c r="J1853">
        <v>15.45</v>
      </c>
      <c r="K1853">
        <v>4</v>
      </c>
      <c r="L1853">
        <v>0</v>
      </c>
    </row>
    <row r="1854" spans="1:12" x14ac:dyDescent="0.25">
      <c r="A1854">
        <v>29189921</v>
      </c>
      <c r="C1854">
        <v>0</v>
      </c>
      <c r="D1854" t="s">
        <v>10540</v>
      </c>
      <c r="E1854">
        <v>1345</v>
      </c>
      <c r="F1854">
        <v>1545</v>
      </c>
      <c r="G1854">
        <v>400</v>
      </c>
      <c r="H1854">
        <v>0</v>
      </c>
      <c r="I1854">
        <v>13.45</v>
      </c>
      <c r="J1854">
        <v>15.45</v>
      </c>
      <c r="K1854">
        <v>4</v>
      </c>
      <c r="L1854">
        <v>0</v>
      </c>
    </row>
    <row r="1855" spans="1:12" x14ac:dyDescent="0.25">
      <c r="A1855">
        <v>29189929</v>
      </c>
      <c r="C1855">
        <v>0</v>
      </c>
      <c r="D1855" t="s">
        <v>10541</v>
      </c>
      <c r="E1855">
        <v>1345</v>
      </c>
      <c r="F1855">
        <v>1545</v>
      </c>
      <c r="G1855">
        <v>400</v>
      </c>
      <c r="H1855">
        <v>0</v>
      </c>
      <c r="I1855">
        <v>13.45</v>
      </c>
      <c r="J1855">
        <v>15.45</v>
      </c>
      <c r="K1855">
        <v>4</v>
      </c>
      <c r="L1855">
        <v>0</v>
      </c>
    </row>
    <row r="1856" spans="1:12" x14ac:dyDescent="0.25">
      <c r="A1856">
        <v>29189930</v>
      </c>
      <c r="C1856">
        <v>0</v>
      </c>
      <c r="D1856" t="s">
        <v>3526</v>
      </c>
      <c r="E1856">
        <v>1345</v>
      </c>
      <c r="F1856">
        <v>1545</v>
      </c>
      <c r="G1856">
        <v>400</v>
      </c>
      <c r="H1856">
        <v>0</v>
      </c>
      <c r="I1856">
        <v>13.45</v>
      </c>
      <c r="J1856">
        <v>15.45</v>
      </c>
      <c r="K1856">
        <v>4</v>
      </c>
      <c r="L1856">
        <v>0</v>
      </c>
    </row>
    <row r="1857" spans="1:12" x14ac:dyDescent="0.25">
      <c r="A1857">
        <v>29189940</v>
      </c>
      <c r="C1857">
        <v>0</v>
      </c>
      <c r="D1857" t="s">
        <v>131</v>
      </c>
      <c r="E1857">
        <v>1345</v>
      </c>
      <c r="F1857">
        <v>1545</v>
      </c>
      <c r="G1857">
        <v>400</v>
      </c>
      <c r="H1857">
        <v>0</v>
      </c>
      <c r="I1857">
        <v>13.45</v>
      </c>
      <c r="J1857">
        <v>15.45</v>
      </c>
      <c r="K1857">
        <v>4</v>
      </c>
      <c r="L1857">
        <v>0</v>
      </c>
    </row>
    <row r="1858" spans="1:12" x14ac:dyDescent="0.25">
      <c r="A1858">
        <v>29189950</v>
      </c>
      <c r="C1858">
        <v>0</v>
      </c>
      <c r="D1858" t="s">
        <v>3527</v>
      </c>
      <c r="E1858">
        <v>1345</v>
      </c>
      <c r="F1858">
        <v>1545</v>
      </c>
      <c r="G1858">
        <v>400</v>
      </c>
      <c r="H1858">
        <v>0</v>
      </c>
      <c r="I1858">
        <v>13.45</v>
      </c>
      <c r="J1858">
        <v>15.45</v>
      </c>
      <c r="K1858">
        <v>4</v>
      </c>
      <c r="L1858">
        <v>0</v>
      </c>
    </row>
    <row r="1859" spans="1:12" x14ac:dyDescent="0.25">
      <c r="A1859">
        <v>29189960</v>
      </c>
      <c r="C1859">
        <v>0</v>
      </c>
      <c r="D1859" t="s">
        <v>132</v>
      </c>
      <c r="E1859">
        <v>1345</v>
      </c>
      <c r="F1859">
        <v>1545</v>
      </c>
      <c r="G1859">
        <v>400</v>
      </c>
      <c r="H1859">
        <v>0</v>
      </c>
      <c r="I1859">
        <v>13.45</v>
      </c>
      <c r="J1859">
        <v>15.45</v>
      </c>
      <c r="K1859">
        <v>4</v>
      </c>
      <c r="L1859">
        <v>0</v>
      </c>
    </row>
    <row r="1860" spans="1:12" x14ac:dyDescent="0.25">
      <c r="A1860">
        <v>29189991</v>
      </c>
      <c r="C1860">
        <v>0</v>
      </c>
      <c r="D1860" t="s">
        <v>133</v>
      </c>
      <c r="E1860">
        <v>1345</v>
      </c>
      <c r="F1860">
        <v>1545</v>
      </c>
      <c r="G1860">
        <v>400</v>
      </c>
      <c r="H1860">
        <v>0</v>
      </c>
      <c r="I1860">
        <v>13.45</v>
      </c>
      <c r="J1860">
        <v>15.45</v>
      </c>
      <c r="K1860">
        <v>4</v>
      </c>
      <c r="L1860">
        <v>0</v>
      </c>
    </row>
    <row r="1861" spans="1:12" x14ac:dyDescent="0.25">
      <c r="A1861">
        <v>29189992</v>
      </c>
      <c r="C1861">
        <v>0</v>
      </c>
      <c r="D1861" t="s">
        <v>3528</v>
      </c>
      <c r="E1861">
        <v>1345</v>
      </c>
      <c r="F1861">
        <v>1545</v>
      </c>
      <c r="G1861">
        <v>400</v>
      </c>
      <c r="H1861">
        <v>0</v>
      </c>
      <c r="I1861">
        <v>13.45</v>
      </c>
      <c r="J1861">
        <v>15.45</v>
      </c>
      <c r="K1861">
        <v>4</v>
      </c>
      <c r="L1861">
        <v>0</v>
      </c>
    </row>
    <row r="1862" spans="1:12" x14ac:dyDescent="0.25">
      <c r="A1862">
        <v>29189993</v>
      </c>
      <c r="C1862">
        <v>0</v>
      </c>
      <c r="D1862" t="s">
        <v>3529</v>
      </c>
      <c r="E1862">
        <v>1345</v>
      </c>
      <c r="F1862">
        <v>1679</v>
      </c>
      <c r="G1862">
        <v>400</v>
      </c>
      <c r="H1862">
        <v>0</v>
      </c>
      <c r="I1862">
        <v>13.45</v>
      </c>
      <c r="J1862">
        <v>16.79</v>
      </c>
      <c r="K1862">
        <v>4</v>
      </c>
      <c r="L1862">
        <v>0</v>
      </c>
    </row>
    <row r="1863" spans="1:12" x14ac:dyDescent="0.25">
      <c r="A1863">
        <v>29189994</v>
      </c>
      <c r="C1863">
        <v>0</v>
      </c>
      <c r="D1863" t="s">
        <v>3530</v>
      </c>
      <c r="E1863">
        <v>1345</v>
      </c>
      <c r="F1863">
        <v>1545</v>
      </c>
      <c r="G1863">
        <v>400</v>
      </c>
      <c r="H1863">
        <v>0</v>
      </c>
      <c r="I1863">
        <v>13.45</v>
      </c>
      <c r="J1863">
        <v>15.45</v>
      </c>
      <c r="K1863">
        <v>4</v>
      </c>
      <c r="L1863">
        <v>0</v>
      </c>
    </row>
    <row r="1864" spans="1:12" x14ac:dyDescent="0.25">
      <c r="A1864">
        <v>29189999</v>
      </c>
      <c r="C1864">
        <v>0</v>
      </c>
      <c r="D1864" t="s">
        <v>3531</v>
      </c>
      <c r="E1864">
        <v>1345</v>
      </c>
      <c r="F1864">
        <v>1545</v>
      </c>
      <c r="G1864">
        <v>400</v>
      </c>
      <c r="H1864">
        <v>0</v>
      </c>
      <c r="I1864">
        <v>13.45</v>
      </c>
      <c r="J1864">
        <v>15.45</v>
      </c>
      <c r="K1864">
        <v>4</v>
      </c>
      <c r="L1864">
        <v>0</v>
      </c>
    </row>
    <row r="1865" spans="1:12" x14ac:dyDescent="0.25">
      <c r="A1865">
        <v>29191000</v>
      </c>
      <c r="C1865">
        <v>0</v>
      </c>
      <c r="D1865" t="s">
        <v>3532</v>
      </c>
      <c r="E1865">
        <v>1345</v>
      </c>
      <c r="F1865">
        <v>1545</v>
      </c>
      <c r="G1865">
        <v>400</v>
      </c>
      <c r="H1865">
        <v>0</v>
      </c>
      <c r="I1865">
        <v>13.45</v>
      </c>
      <c r="J1865">
        <v>15.45</v>
      </c>
      <c r="K1865">
        <v>4</v>
      </c>
      <c r="L1865">
        <v>0</v>
      </c>
    </row>
    <row r="1866" spans="1:12" x14ac:dyDescent="0.25">
      <c r="A1866">
        <v>29199010</v>
      </c>
      <c r="C1866">
        <v>0</v>
      </c>
      <c r="D1866" t="s">
        <v>3533</v>
      </c>
      <c r="E1866">
        <v>1345</v>
      </c>
      <c r="F1866">
        <v>1545</v>
      </c>
      <c r="G1866">
        <v>400</v>
      </c>
      <c r="H1866">
        <v>0</v>
      </c>
      <c r="I1866">
        <v>13.45</v>
      </c>
      <c r="J1866">
        <v>15.45</v>
      </c>
      <c r="K1866">
        <v>4</v>
      </c>
      <c r="L1866">
        <v>0</v>
      </c>
    </row>
    <row r="1867" spans="1:12" x14ac:dyDescent="0.25">
      <c r="A1867">
        <v>29199020</v>
      </c>
      <c r="C1867">
        <v>0</v>
      </c>
      <c r="D1867" t="s">
        <v>3534</v>
      </c>
      <c r="E1867">
        <v>1345</v>
      </c>
      <c r="F1867">
        <v>1545</v>
      </c>
      <c r="G1867">
        <v>400</v>
      </c>
      <c r="H1867">
        <v>0</v>
      </c>
      <c r="I1867">
        <v>13.45</v>
      </c>
      <c r="J1867">
        <v>15.45</v>
      </c>
      <c r="K1867">
        <v>4</v>
      </c>
      <c r="L1867">
        <v>0</v>
      </c>
    </row>
    <row r="1868" spans="1:12" x14ac:dyDescent="0.25">
      <c r="A1868">
        <v>29199030</v>
      </c>
      <c r="C1868">
        <v>0</v>
      </c>
      <c r="D1868" t="s">
        <v>3535</v>
      </c>
      <c r="E1868">
        <v>1345</v>
      </c>
      <c r="F1868">
        <v>1659</v>
      </c>
      <c r="G1868">
        <v>400</v>
      </c>
      <c r="H1868">
        <v>0</v>
      </c>
      <c r="I1868">
        <v>13.45</v>
      </c>
      <c r="J1868">
        <v>16.59</v>
      </c>
      <c r="K1868">
        <v>4</v>
      </c>
      <c r="L1868">
        <v>0</v>
      </c>
    </row>
    <row r="1869" spans="1:12" x14ac:dyDescent="0.25">
      <c r="A1869">
        <v>29199040</v>
      </c>
      <c r="C1869">
        <v>0</v>
      </c>
      <c r="D1869" t="s">
        <v>3536</v>
      </c>
      <c r="E1869">
        <v>1345</v>
      </c>
      <c r="F1869">
        <v>1679</v>
      </c>
      <c r="G1869">
        <v>400</v>
      </c>
      <c r="H1869">
        <v>0</v>
      </c>
      <c r="I1869">
        <v>13.45</v>
      </c>
      <c r="J1869">
        <v>16.79</v>
      </c>
      <c r="K1869">
        <v>4</v>
      </c>
      <c r="L1869">
        <v>0</v>
      </c>
    </row>
    <row r="1870" spans="1:12" x14ac:dyDescent="0.25">
      <c r="A1870">
        <v>29199050</v>
      </c>
      <c r="C1870">
        <v>0</v>
      </c>
      <c r="D1870" t="s">
        <v>3537</v>
      </c>
      <c r="E1870">
        <v>1345</v>
      </c>
      <c r="F1870">
        <v>1679</v>
      </c>
      <c r="G1870">
        <v>400</v>
      </c>
      <c r="H1870">
        <v>0</v>
      </c>
      <c r="I1870">
        <v>13.45</v>
      </c>
      <c r="J1870">
        <v>16.79</v>
      </c>
      <c r="K1870">
        <v>4</v>
      </c>
      <c r="L1870">
        <v>0</v>
      </c>
    </row>
    <row r="1871" spans="1:12" x14ac:dyDescent="0.25">
      <c r="A1871">
        <v>29199060</v>
      </c>
      <c r="C1871">
        <v>0</v>
      </c>
      <c r="D1871" t="s">
        <v>3538</v>
      </c>
      <c r="E1871">
        <v>1345</v>
      </c>
      <c r="F1871">
        <v>1545</v>
      </c>
      <c r="G1871">
        <v>400</v>
      </c>
      <c r="H1871">
        <v>0</v>
      </c>
      <c r="I1871">
        <v>13.45</v>
      </c>
      <c r="J1871">
        <v>15.45</v>
      </c>
      <c r="K1871">
        <v>4</v>
      </c>
      <c r="L1871">
        <v>0</v>
      </c>
    </row>
    <row r="1872" spans="1:12" x14ac:dyDescent="0.25">
      <c r="A1872">
        <v>29199090</v>
      </c>
      <c r="C1872">
        <v>0</v>
      </c>
      <c r="D1872" t="s">
        <v>3539</v>
      </c>
      <c r="E1872">
        <v>1345</v>
      </c>
      <c r="F1872">
        <v>1545</v>
      </c>
      <c r="G1872">
        <v>400</v>
      </c>
      <c r="H1872">
        <v>0</v>
      </c>
      <c r="I1872">
        <v>13.45</v>
      </c>
      <c r="J1872">
        <v>15.45</v>
      </c>
      <c r="K1872">
        <v>4</v>
      </c>
      <c r="L1872">
        <v>0</v>
      </c>
    </row>
    <row r="1873" spans="1:12" x14ac:dyDescent="0.25">
      <c r="A1873">
        <v>29201110</v>
      </c>
      <c r="C1873">
        <v>0</v>
      </c>
      <c r="D1873" t="s">
        <v>3540</v>
      </c>
      <c r="E1873">
        <v>1345</v>
      </c>
      <c r="F1873">
        <v>1545</v>
      </c>
      <c r="G1873">
        <v>400</v>
      </c>
      <c r="H1873">
        <v>0</v>
      </c>
      <c r="I1873">
        <v>13.45</v>
      </c>
      <c r="J1873">
        <v>15.45</v>
      </c>
      <c r="K1873">
        <v>4</v>
      </c>
      <c r="L1873">
        <v>0</v>
      </c>
    </row>
    <row r="1874" spans="1:12" x14ac:dyDescent="0.25">
      <c r="A1874">
        <v>29201120</v>
      </c>
      <c r="C1874">
        <v>0</v>
      </c>
      <c r="D1874" t="s">
        <v>3541</v>
      </c>
      <c r="E1874">
        <v>1345</v>
      </c>
      <c r="F1874">
        <v>1545</v>
      </c>
      <c r="G1874">
        <v>400</v>
      </c>
      <c r="H1874">
        <v>0</v>
      </c>
      <c r="I1874">
        <v>13.45</v>
      </c>
      <c r="J1874">
        <v>15.45</v>
      </c>
      <c r="K1874">
        <v>4</v>
      </c>
      <c r="L1874">
        <v>0</v>
      </c>
    </row>
    <row r="1875" spans="1:12" x14ac:dyDescent="0.25">
      <c r="A1875">
        <v>29201910</v>
      </c>
      <c r="C1875">
        <v>0</v>
      </c>
      <c r="D1875" t="s">
        <v>134</v>
      </c>
      <c r="E1875">
        <v>1345</v>
      </c>
      <c r="F1875">
        <v>1545</v>
      </c>
      <c r="G1875">
        <v>400</v>
      </c>
      <c r="H1875">
        <v>0</v>
      </c>
      <c r="I1875">
        <v>13.45</v>
      </c>
      <c r="J1875">
        <v>15.45</v>
      </c>
      <c r="K1875">
        <v>4</v>
      </c>
      <c r="L1875">
        <v>0</v>
      </c>
    </row>
    <row r="1876" spans="1:12" x14ac:dyDescent="0.25">
      <c r="A1876">
        <v>29201920</v>
      </c>
      <c r="C1876">
        <v>0</v>
      </c>
      <c r="D1876" t="s">
        <v>135</v>
      </c>
      <c r="E1876">
        <v>1345</v>
      </c>
      <c r="F1876">
        <v>1545</v>
      </c>
      <c r="G1876">
        <v>400</v>
      </c>
      <c r="H1876">
        <v>0</v>
      </c>
      <c r="I1876">
        <v>13.45</v>
      </c>
      <c r="J1876">
        <v>15.45</v>
      </c>
      <c r="K1876">
        <v>4</v>
      </c>
      <c r="L1876">
        <v>0</v>
      </c>
    </row>
    <row r="1877" spans="1:12" x14ac:dyDescent="0.25">
      <c r="A1877">
        <v>29201990</v>
      </c>
      <c r="C1877">
        <v>0</v>
      </c>
      <c r="D1877" t="s">
        <v>3542</v>
      </c>
      <c r="E1877">
        <v>1345</v>
      </c>
      <c r="F1877">
        <v>1545</v>
      </c>
      <c r="G1877">
        <v>400</v>
      </c>
      <c r="H1877">
        <v>0</v>
      </c>
      <c r="I1877">
        <v>13.45</v>
      </c>
      <c r="J1877">
        <v>15.45</v>
      </c>
      <c r="K1877">
        <v>4</v>
      </c>
      <c r="L1877">
        <v>0</v>
      </c>
    </row>
    <row r="1878" spans="1:12" x14ac:dyDescent="0.25">
      <c r="A1878">
        <v>29202100</v>
      </c>
      <c r="C1878">
        <v>0</v>
      </c>
      <c r="D1878" t="s">
        <v>9842</v>
      </c>
      <c r="E1878">
        <v>1345</v>
      </c>
      <c r="F1878">
        <v>1545</v>
      </c>
      <c r="G1878">
        <v>400</v>
      </c>
      <c r="H1878">
        <v>0</v>
      </c>
      <c r="I1878">
        <v>13.45</v>
      </c>
      <c r="J1878">
        <v>15.45</v>
      </c>
      <c r="K1878">
        <v>4</v>
      </c>
      <c r="L1878">
        <v>0</v>
      </c>
    </row>
    <row r="1879" spans="1:12" x14ac:dyDescent="0.25">
      <c r="A1879">
        <v>29202200</v>
      </c>
      <c r="C1879">
        <v>0</v>
      </c>
      <c r="D1879" t="s">
        <v>9843</v>
      </c>
      <c r="E1879">
        <v>1345</v>
      </c>
      <c r="F1879">
        <v>1545</v>
      </c>
      <c r="G1879">
        <v>400</v>
      </c>
      <c r="H1879">
        <v>0</v>
      </c>
      <c r="I1879">
        <v>13.45</v>
      </c>
      <c r="J1879">
        <v>15.45</v>
      </c>
      <c r="K1879">
        <v>4</v>
      </c>
      <c r="L1879">
        <v>0</v>
      </c>
    </row>
    <row r="1880" spans="1:12" x14ac:dyDescent="0.25">
      <c r="A1880">
        <v>29202300</v>
      </c>
      <c r="C1880">
        <v>0</v>
      </c>
      <c r="D1880" t="s">
        <v>9844</v>
      </c>
      <c r="E1880">
        <v>1345</v>
      </c>
      <c r="F1880">
        <v>1545</v>
      </c>
      <c r="G1880">
        <v>400</v>
      </c>
      <c r="H1880">
        <v>0</v>
      </c>
      <c r="I1880">
        <v>13.45</v>
      </c>
      <c r="J1880">
        <v>15.45</v>
      </c>
      <c r="K1880">
        <v>4</v>
      </c>
      <c r="L1880">
        <v>0</v>
      </c>
    </row>
    <row r="1881" spans="1:12" x14ac:dyDescent="0.25">
      <c r="A1881">
        <v>29202400</v>
      </c>
      <c r="C1881">
        <v>0</v>
      </c>
      <c r="D1881" t="s">
        <v>9845</v>
      </c>
      <c r="E1881">
        <v>1345</v>
      </c>
      <c r="F1881">
        <v>1545</v>
      </c>
      <c r="G1881">
        <v>400</v>
      </c>
      <c r="H1881">
        <v>0</v>
      </c>
      <c r="I1881">
        <v>13.45</v>
      </c>
      <c r="J1881">
        <v>15.45</v>
      </c>
      <c r="K1881">
        <v>4</v>
      </c>
      <c r="L1881">
        <v>0</v>
      </c>
    </row>
    <row r="1882" spans="1:12" x14ac:dyDescent="0.25">
      <c r="A1882">
        <v>29202910</v>
      </c>
      <c r="C1882">
        <v>0</v>
      </c>
      <c r="D1882" t="s">
        <v>9846</v>
      </c>
      <c r="E1882">
        <v>1345</v>
      </c>
      <c r="F1882">
        <v>1679</v>
      </c>
      <c r="G1882">
        <v>400</v>
      </c>
      <c r="H1882">
        <v>0</v>
      </c>
      <c r="I1882">
        <v>13.45</v>
      </c>
      <c r="J1882">
        <v>16.79</v>
      </c>
      <c r="K1882">
        <v>4</v>
      </c>
      <c r="L1882">
        <v>0</v>
      </c>
    </row>
    <row r="1883" spans="1:12" x14ac:dyDescent="0.25">
      <c r="A1883">
        <v>29202920</v>
      </c>
      <c r="C1883">
        <v>0</v>
      </c>
      <c r="D1883" t="s">
        <v>3543</v>
      </c>
      <c r="E1883">
        <v>1345</v>
      </c>
      <c r="F1883">
        <v>1545</v>
      </c>
      <c r="G1883">
        <v>400</v>
      </c>
      <c r="H1883">
        <v>0</v>
      </c>
      <c r="I1883">
        <v>13.45</v>
      </c>
      <c r="J1883">
        <v>15.45</v>
      </c>
      <c r="K1883">
        <v>4</v>
      </c>
      <c r="L1883">
        <v>0</v>
      </c>
    </row>
    <row r="1884" spans="1:12" x14ac:dyDescent="0.25">
      <c r="A1884">
        <v>29202930</v>
      </c>
      <c r="C1884">
        <v>0</v>
      </c>
      <c r="D1884" t="s">
        <v>9847</v>
      </c>
      <c r="E1884">
        <v>1345</v>
      </c>
      <c r="F1884">
        <v>1679</v>
      </c>
      <c r="G1884">
        <v>400</v>
      </c>
      <c r="H1884">
        <v>0</v>
      </c>
      <c r="I1884">
        <v>13.45</v>
      </c>
      <c r="J1884">
        <v>16.79</v>
      </c>
      <c r="K1884">
        <v>4</v>
      </c>
      <c r="L1884">
        <v>0</v>
      </c>
    </row>
    <row r="1885" spans="1:12" x14ac:dyDescent="0.25">
      <c r="A1885">
        <v>29202940</v>
      </c>
      <c r="C1885">
        <v>0</v>
      </c>
      <c r="D1885" t="s">
        <v>3544</v>
      </c>
      <c r="E1885">
        <v>1345</v>
      </c>
      <c r="F1885">
        <v>1545</v>
      </c>
      <c r="G1885">
        <v>400</v>
      </c>
      <c r="H1885">
        <v>0</v>
      </c>
      <c r="I1885">
        <v>13.45</v>
      </c>
      <c r="J1885">
        <v>15.45</v>
      </c>
      <c r="K1885">
        <v>4</v>
      </c>
      <c r="L1885">
        <v>0</v>
      </c>
    </row>
    <row r="1886" spans="1:12" x14ac:dyDescent="0.25">
      <c r="A1886">
        <v>29202950</v>
      </c>
      <c r="C1886">
        <v>0</v>
      </c>
      <c r="D1886" t="s">
        <v>9848</v>
      </c>
      <c r="E1886">
        <v>1345</v>
      </c>
      <c r="F1886">
        <v>1545</v>
      </c>
      <c r="G1886">
        <v>400</v>
      </c>
      <c r="H1886">
        <v>0</v>
      </c>
      <c r="I1886">
        <v>13.45</v>
      </c>
      <c r="J1886">
        <v>15.45</v>
      </c>
      <c r="K1886">
        <v>4</v>
      </c>
      <c r="L1886">
        <v>0</v>
      </c>
    </row>
    <row r="1887" spans="1:12" x14ac:dyDescent="0.25">
      <c r="A1887">
        <v>29202990</v>
      </c>
      <c r="C1887">
        <v>0</v>
      </c>
      <c r="D1887" t="s">
        <v>6</v>
      </c>
      <c r="E1887">
        <v>1345</v>
      </c>
      <c r="F1887">
        <v>1545</v>
      </c>
      <c r="G1887">
        <v>400</v>
      </c>
      <c r="H1887">
        <v>0</v>
      </c>
      <c r="I1887">
        <v>13.45</v>
      </c>
      <c r="J1887">
        <v>15.45</v>
      </c>
      <c r="K1887">
        <v>4</v>
      </c>
      <c r="L1887">
        <v>0</v>
      </c>
    </row>
    <row r="1888" spans="1:12" x14ac:dyDescent="0.25">
      <c r="A1888">
        <v>29203000</v>
      </c>
      <c r="C1888">
        <v>0</v>
      </c>
      <c r="D1888" t="s">
        <v>9849</v>
      </c>
      <c r="E1888">
        <v>1345</v>
      </c>
      <c r="F1888">
        <v>1679</v>
      </c>
      <c r="G1888">
        <v>400</v>
      </c>
      <c r="H1888">
        <v>0</v>
      </c>
      <c r="I1888">
        <v>13.45</v>
      </c>
      <c r="J1888">
        <v>16.79</v>
      </c>
      <c r="K1888">
        <v>4</v>
      </c>
      <c r="L1888">
        <v>0</v>
      </c>
    </row>
    <row r="1889" spans="1:12" x14ac:dyDescent="0.25">
      <c r="A1889">
        <v>29209022</v>
      </c>
      <c r="C1889">
        <v>0</v>
      </c>
      <c r="D1889" t="s">
        <v>136</v>
      </c>
      <c r="E1889">
        <v>1345</v>
      </c>
      <c r="F1889">
        <v>1545</v>
      </c>
      <c r="G1889">
        <v>400</v>
      </c>
      <c r="H1889">
        <v>0</v>
      </c>
      <c r="I1889">
        <v>13.45</v>
      </c>
      <c r="J1889">
        <v>15.45</v>
      </c>
      <c r="K1889">
        <v>4</v>
      </c>
      <c r="L1889">
        <v>0</v>
      </c>
    </row>
    <row r="1890" spans="1:12" x14ac:dyDescent="0.25">
      <c r="A1890">
        <v>29209029</v>
      </c>
      <c r="C1890">
        <v>0</v>
      </c>
      <c r="D1890" t="s">
        <v>3545</v>
      </c>
      <c r="E1890">
        <v>1345</v>
      </c>
      <c r="F1890">
        <v>1545</v>
      </c>
      <c r="G1890">
        <v>400</v>
      </c>
      <c r="H1890">
        <v>0</v>
      </c>
      <c r="I1890">
        <v>13.45</v>
      </c>
      <c r="J1890">
        <v>15.45</v>
      </c>
      <c r="K1890">
        <v>4</v>
      </c>
      <c r="L1890">
        <v>0</v>
      </c>
    </row>
    <row r="1891" spans="1:12" x14ac:dyDescent="0.25">
      <c r="A1891">
        <v>29209031</v>
      </c>
      <c r="C1891">
        <v>0</v>
      </c>
      <c r="D1891" t="s">
        <v>3546</v>
      </c>
      <c r="E1891">
        <v>1345</v>
      </c>
      <c r="F1891">
        <v>1545</v>
      </c>
      <c r="G1891">
        <v>400</v>
      </c>
      <c r="H1891">
        <v>0</v>
      </c>
      <c r="I1891">
        <v>13.45</v>
      </c>
      <c r="J1891">
        <v>15.45</v>
      </c>
      <c r="K1891">
        <v>4</v>
      </c>
      <c r="L1891">
        <v>0</v>
      </c>
    </row>
    <row r="1892" spans="1:12" x14ac:dyDescent="0.25">
      <c r="A1892">
        <v>29209032</v>
      </c>
      <c r="C1892">
        <v>0</v>
      </c>
      <c r="D1892" t="s">
        <v>137</v>
      </c>
      <c r="E1892">
        <v>1345</v>
      </c>
      <c r="F1892">
        <v>1679</v>
      </c>
      <c r="G1892">
        <v>400</v>
      </c>
      <c r="H1892">
        <v>0</v>
      </c>
      <c r="I1892">
        <v>13.45</v>
      </c>
      <c r="J1892">
        <v>16.79</v>
      </c>
      <c r="K1892">
        <v>4</v>
      </c>
      <c r="L1892">
        <v>0</v>
      </c>
    </row>
    <row r="1893" spans="1:12" x14ac:dyDescent="0.25">
      <c r="A1893">
        <v>29209033</v>
      </c>
      <c r="C1893">
        <v>0</v>
      </c>
      <c r="D1893" t="s">
        <v>3547</v>
      </c>
      <c r="E1893">
        <v>1345</v>
      </c>
      <c r="F1893">
        <v>1679</v>
      </c>
      <c r="G1893">
        <v>400</v>
      </c>
      <c r="H1893">
        <v>0</v>
      </c>
      <c r="I1893">
        <v>13.45</v>
      </c>
      <c r="J1893">
        <v>16.79</v>
      </c>
      <c r="K1893">
        <v>4</v>
      </c>
      <c r="L1893">
        <v>0</v>
      </c>
    </row>
    <row r="1894" spans="1:12" x14ac:dyDescent="0.25">
      <c r="A1894">
        <v>29209039</v>
      </c>
      <c r="C1894">
        <v>0</v>
      </c>
      <c r="D1894" t="s">
        <v>3548</v>
      </c>
      <c r="E1894">
        <v>1345</v>
      </c>
      <c r="F1894">
        <v>1545</v>
      </c>
      <c r="G1894">
        <v>400</v>
      </c>
      <c r="H1894">
        <v>0</v>
      </c>
      <c r="I1894">
        <v>13.45</v>
      </c>
      <c r="J1894">
        <v>15.45</v>
      </c>
      <c r="K1894">
        <v>4</v>
      </c>
      <c r="L1894">
        <v>0</v>
      </c>
    </row>
    <row r="1895" spans="1:12" x14ac:dyDescent="0.25">
      <c r="A1895">
        <v>29209041</v>
      </c>
      <c r="C1895">
        <v>0</v>
      </c>
      <c r="D1895" t="s">
        <v>3549</v>
      </c>
      <c r="E1895">
        <v>1345</v>
      </c>
      <c r="F1895">
        <v>1545</v>
      </c>
      <c r="G1895">
        <v>400</v>
      </c>
      <c r="H1895">
        <v>0</v>
      </c>
      <c r="I1895">
        <v>13.45</v>
      </c>
      <c r="J1895">
        <v>15.45</v>
      </c>
      <c r="K1895">
        <v>4</v>
      </c>
      <c r="L1895">
        <v>0</v>
      </c>
    </row>
    <row r="1896" spans="1:12" x14ac:dyDescent="0.25">
      <c r="A1896">
        <v>29209042</v>
      </c>
      <c r="C1896">
        <v>0</v>
      </c>
      <c r="D1896" t="s">
        <v>3550</v>
      </c>
      <c r="E1896">
        <v>1345</v>
      </c>
      <c r="F1896">
        <v>1679</v>
      </c>
      <c r="G1896">
        <v>400</v>
      </c>
      <c r="H1896">
        <v>0</v>
      </c>
      <c r="I1896">
        <v>13.45</v>
      </c>
      <c r="J1896">
        <v>16.79</v>
      </c>
      <c r="K1896">
        <v>4</v>
      </c>
      <c r="L1896">
        <v>0</v>
      </c>
    </row>
    <row r="1897" spans="1:12" x14ac:dyDescent="0.25">
      <c r="A1897">
        <v>29209049</v>
      </c>
      <c r="C1897">
        <v>0</v>
      </c>
      <c r="D1897" t="s">
        <v>3551</v>
      </c>
      <c r="E1897">
        <v>1345</v>
      </c>
      <c r="F1897">
        <v>1545</v>
      </c>
      <c r="G1897">
        <v>400</v>
      </c>
      <c r="H1897">
        <v>0</v>
      </c>
      <c r="I1897">
        <v>13.45</v>
      </c>
      <c r="J1897">
        <v>15.45</v>
      </c>
      <c r="K1897">
        <v>4</v>
      </c>
      <c r="L1897">
        <v>0</v>
      </c>
    </row>
    <row r="1898" spans="1:12" x14ac:dyDescent="0.25">
      <c r="A1898">
        <v>29209051</v>
      </c>
      <c r="C1898">
        <v>0</v>
      </c>
      <c r="D1898" t="s">
        <v>3552</v>
      </c>
      <c r="E1898">
        <v>1345</v>
      </c>
      <c r="F1898">
        <v>1679</v>
      </c>
      <c r="G1898">
        <v>400</v>
      </c>
      <c r="H1898">
        <v>0</v>
      </c>
      <c r="I1898">
        <v>13.45</v>
      </c>
      <c r="J1898">
        <v>16.79</v>
      </c>
      <c r="K1898">
        <v>4</v>
      </c>
      <c r="L1898">
        <v>0</v>
      </c>
    </row>
    <row r="1899" spans="1:12" x14ac:dyDescent="0.25">
      <c r="A1899">
        <v>29209059</v>
      </c>
      <c r="C1899">
        <v>0</v>
      </c>
      <c r="D1899" t="s">
        <v>3553</v>
      </c>
      <c r="E1899">
        <v>1345</v>
      </c>
      <c r="F1899">
        <v>1545</v>
      </c>
      <c r="G1899">
        <v>400</v>
      </c>
      <c r="H1899">
        <v>0</v>
      </c>
      <c r="I1899">
        <v>13.45</v>
      </c>
      <c r="J1899">
        <v>15.45</v>
      </c>
      <c r="K1899">
        <v>4</v>
      </c>
      <c r="L1899">
        <v>0</v>
      </c>
    </row>
    <row r="1900" spans="1:12" x14ac:dyDescent="0.25">
      <c r="A1900">
        <v>29209090</v>
      </c>
      <c r="C1900">
        <v>0</v>
      </c>
      <c r="D1900" t="s">
        <v>3554</v>
      </c>
      <c r="E1900">
        <v>1345</v>
      </c>
      <c r="F1900">
        <v>1545</v>
      </c>
      <c r="G1900">
        <v>400</v>
      </c>
      <c r="H1900">
        <v>0</v>
      </c>
      <c r="I1900">
        <v>13.45</v>
      </c>
      <c r="J1900">
        <v>15.45</v>
      </c>
      <c r="K1900">
        <v>4</v>
      </c>
      <c r="L1900">
        <v>0</v>
      </c>
    </row>
    <row r="1901" spans="1:12" x14ac:dyDescent="0.25">
      <c r="A1901">
        <v>29211111</v>
      </c>
      <c r="C1901">
        <v>0</v>
      </c>
      <c r="D1901" t="s">
        <v>138</v>
      </c>
      <c r="E1901">
        <v>1345</v>
      </c>
      <c r="F1901">
        <v>1545</v>
      </c>
      <c r="G1901">
        <v>400</v>
      </c>
      <c r="H1901">
        <v>0</v>
      </c>
      <c r="I1901">
        <v>13.45</v>
      </c>
      <c r="J1901">
        <v>15.45</v>
      </c>
      <c r="K1901">
        <v>4</v>
      </c>
      <c r="L1901">
        <v>0</v>
      </c>
    </row>
    <row r="1902" spans="1:12" x14ac:dyDescent="0.25">
      <c r="A1902">
        <v>29211112</v>
      </c>
      <c r="C1902">
        <v>0</v>
      </c>
      <c r="D1902" t="s">
        <v>3555</v>
      </c>
      <c r="E1902">
        <v>1345</v>
      </c>
      <c r="F1902">
        <v>1545</v>
      </c>
      <c r="G1902">
        <v>400</v>
      </c>
      <c r="H1902">
        <v>0</v>
      </c>
      <c r="I1902">
        <v>13.45</v>
      </c>
      <c r="J1902">
        <v>15.45</v>
      </c>
      <c r="K1902">
        <v>4</v>
      </c>
      <c r="L1902">
        <v>0</v>
      </c>
    </row>
    <row r="1903" spans="1:12" x14ac:dyDescent="0.25">
      <c r="A1903">
        <v>29211121</v>
      </c>
      <c r="C1903">
        <v>0</v>
      </c>
      <c r="D1903" t="s">
        <v>139</v>
      </c>
      <c r="E1903">
        <v>1345</v>
      </c>
      <c r="F1903">
        <v>1545</v>
      </c>
      <c r="G1903">
        <v>400</v>
      </c>
      <c r="H1903">
        <v>0</v>
      </c>
      <c r="I1903">
        <v>13.45</v>
      </c>
      <c r="J1903">
        <v>15.45</v>
      </c>
      <c r="K1903">
        <v>4</v>
      </c>
      <c r="L1903">
        <v>0</v>
      </c>
    </row>
    <row r="1904" spans="1:12" x14ac:dyDescent="0.25">
      <c r="A1904">
        <v>29211122</v>
      </c>
      <c r="C1904">
        <v>0</v>
      </c>
      <c r="D1904" t="s">
        <v>3556</v>
      </c>
      <c r="E1904">
        <v>1345</v>
      </c>
      <c r="F1904">
        <v>1545</v>
      </c>
      <c r="G1904">
        <v>400</v>
      </c>
      <c r="H1904">
        <v>0</v>
      </c>
      <c r="I1904">
        <v>13.45</v>
      </c>
      <c r="J1904">
        <v>15.45</v>
      </c>
      <c r="K1904">
        <v>4</v>
      </c>
      <c r="L1904">
        <v>0</v>
      </c>
    </row>
    <row r="1905" spans="1:12" x14ac:dyDescent="0.25">
      <c r="A1905">
        <v>29211123</v>
      </c>
      <c r="C1905">
        <v>0</v>
      </c>
      <c r="D1905" t="s">
        <v>140</v>
      </c>
      <c r="E1905">
        <v>1345</v>
      </c>
      <c r="F1905">
        <v>1545</v>
      </c>
      <c r="G1905">
        <v>400</v>
      </c>
      <c r="H1905">
        <v>0</v>
      </c>
      <c r="I1905">
        <v>13.45</v>
      </c>
      <c r="J1905">
        <v>15.45</v>
      </c>
      <c r="K1905">
        <v>4</v>
      </c>
      <c r="L1905">
        <v>0</v>
      </c>
    </row>
    <row r="1906" spans="1:12" x14ac:dyDescent="0.25">
      <c r="A1906">
        <v>29211129</v>
      </c>
      <c r="C1906">
        <v>0</v>
      </c>
      <c r="D1906" t="s">
        <v>3557</v>
      </c>
      <c r="E1906">
        <v>1345</v>
      </c>
      <c r="F1906">
        <v>1545</v>
      </c>
      <c r="G1906">
        <v>400</v>
      </c>
      <c r="H1906">
        <v>0</v>
      </c>
      <c r="I1906">
        <v>13.45</v>
      </c>
      <c r="J1906">
        <v>15.45</v>
      </c>
      <c r="K1906">
        <v>4</v>
      </c>
      <c r="L1906">
        <v>0</v>
      </c>
    </row>
    <row r="1907" spans="1:12" x14ac:dyDescent="0.25">
      <c r="A1907">
        <v>29211131</v>
      </c>
      <c r="C1907">
        <v>0</v>
      </c>
      <c r="D1907" t="s">
        <v>141</v>
      </c>
      <c r="E1907">
        <v>1345</v>
      </c>
      <c r="F1907">
        <v>1545</v>
      </c>
      <c r="G1907">
        <v>400</v>
      </c>
      <c r="H1907">
        <v>0</v>
      </c>
      <c r="I1907">
        <v>13.45</v>
      </c>
      <c r="J1907">
        <v>15.45</v>
      </c>
      <c r="K1907">
        <v>4</v>
      </c>
      <c r="L1907">
        <v>0</v>
      </c>
    </row>
    <row r="1908" spans="1:12" x14ac:dyDescent="0.25">
      <c r="A1908">
        <v>29211132</v>
      </c>
      <c r="C1908">
        <v>0</v>
      </c>
      <c r="D1908" t="s">
        <v>142</v>
      </c>
      <c r="E1908">
        <v>1345</v>
      </c>
      <c r="F1908">
        <v>1545</v>
      </c>
      <c r="G1908">
        <v>400</v>
      </c>
      <c r="H1908">
        <v>0</v>
      </c>
      <c r="I1908">
        <v>13.45</v>
      </c>
      <c r="J1908">
        <v>15.45</v>
      </c>
      <c r="K1908">
        <v>4</v>
      </c>
      <c r="L1908">
        <v>0</v>
      </c>
    </row>
    <row r="1909" spans="1:12" x14ac:dyDescent="0.25">
      <c r="A1909">
        <v>29211139</v>
      </c>
      <c r="C1909">
        <v>0</v>
      </c>
      <c r="D1909" t="s">
        <v>3558</v>
      </c>
      <c r="E1909">
        <v>1345</v>
      </c>
      <c r="F1909">
        <v>1545</v>
      </c>
      <c r="G1909">
        <v>400</v>
      </c>
      <c r="H1909">
        <v>0</v>
      </c>
      <c r="I1909">
        <v>13.45</v>
      </c>
      <c r="J1909">
        <v>15.45</v>
      </c>
      <c r="K1909">
        <v>4</v>
      </c>
      <c r="L1909">
        <v>0</v>
      </c>
    </row>
    <row r="1910" spans="1:12" x14ac:dyDescent="0.25">
      <c r="A1910">
        <v>29211200</v>
      </c>
      <c r="C1910">
        <v>0</v>
      </c>
      <c r="D1910" t="s">
        <v>9850</v>
      </c>
      <c r="E1910">
        <v>1345</v>
      </c>
      <c r="F1910">
        <v>1545</v>
      </c>
      <c r="G1910">
        <v>400</v>
      </c>
      <c r="H1910">
        <v>0</v>
      </c>
      <c r="I1910">
        <v>13.45</v>
      </c>
      <c r="J1910">
        <v>15.45</v>
      </c>
      <c r="K1910">
        <v>4</v>
      </c>
      <c r="L1910">
        <v>0</v>
      </c>
    </row>
    <row r="1911" spans="1:12" x14ac:dyDescent="0.25">
      <c r="A1911">
        <v>29211300</v>
      </c>
      <c r="C1911">
        <v>0</v>
      </c>
      <c r="D1911" t="s">
        <v>9851</v>
      </c>
      <c r="E1911">
        <v>1345</v>
      </c>
      <c r="F1911">
        <v>1545</v>
      </c>
      <c r="G1911">
        <v>400</v>
      </c>
      <c r="H1911">
        <v>0</v>
      </c>
      <c r="I1911">
        <v>13.45</v>
      </c>
      <c r="J1911">
        <v>15.45</v>
      </c>
      <c r="K1911">
        <v>4</v>
      </c>
      <c r="L1911">
        <v>0</v>
      </c>
    </row>
    <row r="1912" spans="1:12" x14ac:dyDescent="0.25">
      <c r="A1912">
        <v>29211400</v>
      </c>
      <c r="C1912">
        <v>0</v>
      </c>
      <c r="D1912" t="s">
        <v>9852</v>
      </c>
      <c r="E1912">
        <v>1345</v>
      </c>
      <c r="F1912">
        <v>1545</v>
      </c>
      <c r="G1912">
        <v>400</v>
      </c>
      <c r="H1912">
        <v>0</v>
      </c>
      <c r="I1912">
        <v>13.45</v>
      </c>
      <c r="J1912">
        <v>15.45</v>
      </c>
      <c r="K1912">
        <v>4</v>
      </c>
      <c r="L1912">
        <v>0</v>
      </c>
    </row>
    <row r="1913" spans="1:12" x14ac:dyDescent="0.25">
      <c r="A1913">
        <v>29211911</v>
      </c>
      <c r="C1913">
        <v>0</v>
      </c>
      <c r="D1913" t="s">
        <v>143</v>
      </c>
      <c r="E1913">
        <v>1345</v>
      </c>
      <c r="F1913">
        <v>1545</v>
      </c>
      <c r="G1913">
        <v>400</v>
      </c>
      <c r="H1913">
        <v>0</v>
      </c>
      <c r="I1913">
        <v>13.45</v>
      </c>
      <c r="J1913">
        <v>15.45</v>
      </c>
      <c r="K1913">
        <v>4</v>
      </c>
      <c r="L1913">
        <v>0</v>
      </c>
    </row>
    <row r="1914" spans="1:12" x14ac:dyDescent="0.25">
      <c r="A1914">
        <v>29211912</v>
      </c>
      <c r="C1914">
        <v>0</v>
      </c>
      <c r="D1914" t="s">
        <v>144</v>
      </c>
      <c r="E1914">
        <v>1345</v>
      </c>
      <c r="F1914">
        <v>1545</v>
      </c>
      <c r="G1914">
        <v>400</v>
      </c>
      <c r="H1914">
        <v>0</v>
      </c>
      <c r="I1914">
        <v>13.45</v>
      </c>
      <c r="J1914">
        <v>15.45</v>
      </c>
      <c r="K1914">
        <v>4</v>
      </c>
      <c r="L1914">
        <v>0</v>
      </c>
    </row>
    <row r="1915" spans="1:12" x14ac:dyDescent="0.25">
      <c r="A1915">
        <v>29211913</v>
      </c>
      <c r="C1915">
        <v>0</v>
      </c>
      <c r="D1915" t="s">
        <v>3559</v>
      </c>
      <c r="E1915">
        <v>1345</v>
      </c>
      <c r="F1915">
        <v>1545</v>
      </c>
      <c r="G1915">
        <v>400</v>
      </c>
      <c r="H1915">
        <v>0</v>
      </c>
      <c r="I1915">
        <v>13.45</v>
      </c>
      <c r="J1915">
        <v>15.45</v>
      </c>
      <c r="K1915">
        <v>4</v>
      </c>
      <c r="L1915">
        <v>0</v>
      </c>
    </row>
    <row r="1916" spans="1:12" x14ac:dyDescent="0.25">
      <c r="A1916">
        <v>29211914</v>
      </c>
      <c r="C1916">
        <v>0</v>
      </c>
      <c r="D1916" t="s">
        <v>3560</v>
      </c>
      <c r="E1916">
        <v>1345</v>
      </c>
      <c r="F1916">
        <v>1545</v>
      </c>
      <c r="G1916">
        <v>400</v>
      </c>
      <c r="H1916">
        <v>0</v>
      </c>
      <c r="I1916">
        <v>13.45</v>
      </c>
      <c r="J1916">
        <v>15.45</v>
      </c>
      <c r="K1916">
        <v>4</v>
      </c>
      <c r="L1916">
        <v>0</v>
      </c>
    </row>
    <row r="1917" spans="1:12" x14ac:dyDescent="0.25">
      <c r="A1917">
        <v>29211915</v>
      </c>
      <c r="C1917">
        <v>0</v>
      </c>
      <c r="D1917" t="s">
        <v>3561</v>
      </c>
      <c r="E1917">
        <v>1345</v>
      </c>
      <c r="F1917">
        <v>1545</v>
      </c>
      <c r="G1917">
        <v>400</v>
      </c>
      <c r="H1917">
        <v>0</v>
      </c>
      <c r="I1917">
        <v>13.45</v>
      </c>
      <c r="J1917">
        <v>15.45</v>
      </c>
      <c r="K1917">
        <v>4</v>
      </c>
      <c r="L1917">
        <v>0</v>
      </c>
    </row>
    <row r="1918" spans="1:12" x14ac:dyDescent="0.25">
      <c r="A1918">
        <v>29211919</v>
      </c>
      <c r="C1918">
        <v>0</v>
      </c>
      <c r="D1918" t="s">
        <v>3562</v>
      </c>
      <c r="E1918">
        <v>1345</v>
      </c>
      <c r="F1918">
        <v>1545</v>
      </c>
      <c r="G1918">
        <v>400</v>
      </c>
      <c r="H1918">
        <v>0</v>
      </c>
      <c r="I1918">
        <v>13.45</v>
      </c>
      <c r="J1918">
        <v>15.45</v>
      </c>
      <c r="K1918">
        <v>4</v>
      </c>
      <c r="L1918">
        <v>0</v>
      </c>
    </row>
    <row r="1919" spans="1:12" x14ac:dyDescent="0.25">
      <c r="A1919">
        <v>29211921</v>
      </c>
      <c r="C1919">
        <v>0</v>
      </c>
      <c r="D1919" t="s">
        <v>145</v>
      </c>
      <c r="E1919">
        <v>1345</v>
      </c>
      <c r="F1919">
        <v>1545</v>
      </c>
      <c r="G1919">
        <v>400</v>
      </c>
      <c r="H1919">
        <v>0</v>
      </c>
      <c r="I1919">
        <v>13.45</v>
      </c>
      <c r="J1919">
        <v>15.45</v>
      </c>
      <c r="K1919">
        <v>4</v>
      </c>
      <c r="L1919">
        <v>0</v>
      </c>
    </row>
    <row r="1920" spans="1:12" x14ac:dyDescent="0.25">
      <c r="A1920">
        <v>29211922</v>
      </c>
      <c r="C1920">
        <v>0</v>
      </c>
      <c r="D1920" t="s">
        <v>146</v>
      </c>
      <c r="E1920">
        <v>1345</v>
      </c>
      <c r="F1920">
        <v>1545</v>
      </c>
      <c r="G1920">
        <v>400</v>
      </c>
      <c r="H1920">
        <v>0</v>
      </c>
      <c r="I1920">
        <v>13.45</v>
      </c>
      <c r="J1920">
        <v>15.45</v>
      </c>
      <c r="K1920">
        <v>4</v>
      </c>
      <c r="L1920">
        <v>0</v>
      </c>
    </row>
    <row r="1921" spans="1:12" x14ac:dyDescent="0.25">
      <c r="A1921">
        <v>29211923</v>
      </c>
      <c r="C1921">
        <v>0</v>
      </c>
      <c r="D1921" t="s">
        <v>147</v>
      </c>
      <c r="E1921">
        <v>1345</v>
      </c>
      <c r="F1921">
        <v>1545</v>
      </c>
      <c r="G1921">
        <v>400</v>
      </c>
      <c r="H1921">
        <v>0</v>
      </c>
      <c r="I1921">
        <v>13.45</v>
      </c>
      <c r="J1921">
        <v>15.45</v>
      </c>
      <c r="K1921">
        <v>4</v>
      </c>
      <c r="L1921">
        <v>0</v>
      </c>
    </row>
    <row r="1922" spans="1:12" x14ac:dyDescent="0.25">
      <c r="A1922">
        <v>29211924</v>
      </c>
      <c r="C1922">
        <v>0</v>
      </c>
      <c r="D1922" t="s">
        <v>148</v>
      </c>
      <c r="E1922">
        <v>1345</v>
      </c>
      <c r="F1922">
        <v>1545</v>
      </c>
      <c r="G1922">
        <v>400</v>
      </c>
      <c r="H1922">
        <v>0</v>
      </c>
      <c r="I1922">
        <v>13.45</v>
      </c>
      <c r="J1922">
        <v>15.45</v>
      </c>
      <c r="K1922">
        <v>4</v>
      </c>
      <c r="L1922">
        <v>0</v>
      </c>
    </row>
    <row r="1923" spans="1:12" x14ac:dyDescent="0.25">
      <c r="A1923">
        <v>29211929</v>
      </c>
      <c r="C1923">
        <v>0</v>
      </c>
      <c r="D1923" t="s">
        <v>3563</v>
      </c>
      <c r="E1923">
        <v>1345</v>
      </c>
      <c r="F1923">
        <v>1545</v>
      </c>
      <c r="G1923">
        <v>400</v>
      </c>
      <c r="H1923">
        <v>0</v>
      </c>
      <c r="I1923">
        <v>13.45</v>
      </c>
      <c r="J1923">
        <v>15.45</v>
      </c>
      <c r="K1923">
        <v>4</v>
      </c>
      <c r="L1923">
        <v>0</v>
      </c>
    </row>
    <row r="1924" spans="1:12" x14ac:dyDescent="0.25">
      <c r="A1924">
        <v>29211931</v>
      </c>
      <c r="C1924">
        <v>0</v>
      </c>
      <c r="D1924" t="s">
        <v>149</v>
      </c>
      <c r="E1924">
        <v>1345</v>
      </c>
      <c r="F1924">
        <v>1545</v>
      </c>
      <c r="G1924">
        <v>400</v>
      </c>
      <c r="H1924">
        <v>0</v>
      </c>
      <c r="I1924">
        <v>13.45</v>
      </c>
      <c r="J1924">
        <v>15.45</v>
      </c>
      <c r="K1924">
        <v>4</v>
      </c>
      <c r="L1924">
        <v>0</v>
      </c>
    </row>
    <row r="1925" spans="1:12" x14ac:dyDescent="0.25">
      <c r="A1925">
        <v>29211939</v>
      </c>
      <c r="C1925">
        <v>0</v>
      </c>
      <c r="D1925" t="s">
        <v>3564</v>
      </c>
      <c r="E1925">
        <v>1345</v>
      </c>
      <c r="F1925">
        <v>1545</v>
      </c>
      <c r="G1925">
        <v>400</v>
      </c>
      <c r="H1925">
        <v>0</v>
      </c>
      <c r="I1925">
        <v>13.45</v>
      </c>
      <c r="J1925">
        <v>15.45</v>
      </c>
      <c r="K1925">
        <v>4</v>
      </c>
      <c r="L1925">
        <v>0</v>
      </c>
    </row>
    <row r="1926" spans="1:12" x14ac:dyDescent="0.25">
      <c r="A1926">
        <v>29211941</v>
      </c>
      <c r="C1926">
        <v>0</v>
      </c>
      <c r="D1926" t="s">
        <v>150</v>
      </c>
      <c r="E1926">
        <v>1345</v>
      </c>
      <c r="F1926">
        <v>1545</v>
      </c>
      <c r="G1926">
        <v>400</v>
      </c>
      <c r="H1926">
        <v>0</v>
      </c>
      <c r="I1926">
        <v>13.45</v>
      </c>
      <c r="J1926">
        <v>15.45</v>
      </c>
      <c r="K1926">
        <v>4</v>
      </c>
      <c r="L1926">
        <v>0</v>
      </c>
    </row>
    <row r="1927" spans="1:12" x14ac:dyDescent="0.25">
      <c r="A1927">
        <v>29211949</v>
      </c>
      <c r="C1927">
        <v>0</v>
      </c>
      <c r="D1927" t="s">
        <v>3565</v>
      </c>
      <c r="E1927">
        <v>1345</v>
      </c>
      <c r="F1927">
        <v>1545</v>
      </c>
      <c r="G1927">
        <v>400</v>
      </c>
      <c r="H1927">
        <v>0</v>
      </c>
      <c r="I1927">
        <v>13.45</v>
      </c>
      <c r="J1927">
        <v>15.45</v>
      </c>
      <c r="K1927">
        <v>4</v>
      </c>
      <c r="L1927">
        <v>0</v>
      </c>
    </row>
    <row r="1928" spans="1:12" x14ac:dyDescent="0.25">
      <c r="A1928">
        <v>29211991</v>
      </c>
      <c r="C1928">
        <v>0</v>
      </c>
      <c r="D1928" t="s">
        <v>3566</v>
      </c>
      <c r="E1928">
        <v>1345</v>
      </c>
      <c r="F1928">
        <v>1545</v>
      </c>
      <c r="G1928">
        <v>400</v>
      </c>
      <c r="H1928">
        <v>0</v>
      </c>
      <c r="I1928">
        <v>13.45</v>
      </c>
      <c r="J1928">
        <v>15.45</v>
      </c>
      <c r="K1928">
        <v>4</v>
      </c>
      <c r="L1928">
        <v>0</v>
      </c>
    </row>
    <row r="1929" spans="1:12" x14ac:dyDescent="0.25">
      <c r="A1929">
        <v>29211992</v>
      </c>
      <c r="C1929">
        <v>0</v>
      </c>
      <c r="D1929" t="s">
        <v>3567</v>
      </c>
      <c r="E1929">
        <v>1345</v>
      </c>
      <c r="F1929">
        <v>1545</v>
      </c>
      <c r="G1929">
        <v>400</v>
      </c>
      <c r="H1929">
        <v>0</v>
      </c>
      <c r="I1929">
        <v>13.45</v>
      </c>
      <c r="J1929">
        <v>15.45</v>
      </c>
      <c r="K1929">
        <v>4</v>
      </c>
      <c r="L1929">
        <v>0</v>
      </c>
    </row>
    <row r="1930" spans="1:12" x14ac:dyDescent="0.25">
      <c r="A1930">
        <v>29211993</v>
      </c>
      <c r="C1930">
        <v>0</v>
      </c>
      <c r="D1930" t="s">
        <v>151</v>
      </c>
      <c r="E1930">
        <v>1345</v>
      </c>
      <c r="F1930">
        <v>1699</v>
      </c>
      <c r="G1930">
        <v>400</v>
      </c>
      <c r="H1930">
        <v>0</v>
      </c>
      <c r="I1930">
        <v>13.45</v>
      </c>
      <c r="J1930">
        <v>16.989999999999998</v>
      </c>
      <c r="K1930">
        <v>4</v>
      </c>
      <c r="L1930">
        <v>0</v>
      </c>
    </row>
    <row r="1931" spans="1:12" x14ac:dyDescent="0.25">
      <c r="A1931">
        <v>29211994</v>
      </c>
      <c r="C1931">
        <v>0</v>
      </c>
      <c r="D1931" t="s">
        <v>10542</v>
      </c>
      <c r="E1931">
        <v>1345</v>
      </c>
      <c r="F1931">
        <v>1679</v>
      </c>
      <c r="G1931">
        <v>400</v>
      </c>
      <c r="H1931">
        <v>0</v>
      </c>
      <c r="I1931">
        <v>13.45</v>
      </c>
      <c r="J1931">
        <v>16.79</v>
      </c>
      <c r="K1931">
        <v>4</v>
      </c>
      <c r="L1931">
        <v>0</v>
      </c>
    </row>
    <row r="1932" spans="1:12" x14ac:dyDescent="0.25">
      <c r="A1932">
        <v>29211999</v>
      </c>
      <c r="C1932">
        <v>0</v>
      </c>
      <c r="D1932" t="s">
        <v>6</v>
      </c>
      <c r="E1932">
        <v>1345</v>
      </c>
      <c r="F1932">
        <v>1545</v>
      </c>
      <c r="G1932">
        <v>400</v>
      </c>
      <c r="H1932">
        <v>0</v>
      </c>
      <c r="I1932">
        <v>13.45</v>
      </c>
      <c r="J1932">
        <v>15.45</v>
      </c>
      <c r="K1932">
        <v>4</v>
      </c>
      <c r="L1932">
        <v>0</v>
      </c>
    </row>
    <row r="1933" spans="1:12" x14ac:dyDescent="0.25">
      <c r="A1933">
        <v>29212100</v>
      </c>
      <c r="C1933">
        <v>0</v>
      </c>
      <c r="D1933" t="s">
        <v>3568</v>
      </c>
      <c r="E1933">
        <v>1345</v>
      </c>
      <c r="F1933">
        <v>1545</v>
      </c>
      <c r="G1933">
        <v>400</v>
      </c>
      <c r="H1933">
        <v>0</v>
      </c>
      <c r="I1933">
        <v>13.45</v>
      </c>
      <c r="J1933">
        <v>15.45</v>
      </c>
      <c r="K1933">
        <v>4</v>
      </c>
      <c r="L1933">
        <v>0</v>
      </c>
    </row>
    <row r="1934" spans="1:12" x14ac:dyDescent="0.25">
      <c r="A1934">
        <v>29212200</v>
      </c>
      <c r="C1934">
        <v>0</v>
      </c>
      <c r="D1934" t="s">
        <v>3569</v>
      </c>
      <c r="E1934">
        <v>1345</v>
      </c>
      <c r="F1934">
        <v>1774</v>
      </c>
      <c r="G1934">
        <v>400</v>
      </c>
      <c r="H1934">
        <v>0</v>
      </c>
      <c r="I1934">
        <v>13.45</v>
      </c>
      <c r="J1934">
        <v>17.739999999999998</v>
      </c>
      <c r="K1934">
        <v>4</v>
      </c>
      <c r="L1934">
        <v>0</v>
      </c>
    </row>
    <row r="1935" spans="1:12" x14ac:dyDescent="0.25">
      <c r="A1935">
        <v>29212910</v>
      </c>
      <c r="C1935">
        <v>0</v>
      </c>
      <c r="D1935" t="s">
        <v>152</v>
      </c>
      <c r="E1935">
        <v>1345</v>
      </c>
      <c r="F1935">
        <v>1545</v>
      </c>
      <c r="G1935">
        <v>400</v>
      </c>
      <c r="H1935">
        <v>0</v>
      </c>
      <c r="I1935">
        <v>13.45</v>
      </c>
      <c r="J1935">
        <v>15.45</v>
      </c>
      <c r="K1935">
        <v>4</v>
      </c>
      <c r="L1935">
        <v>0</v>
      </c>
    </row>
    <row r="1936" spans="1:12" x14ac:dyDescent="0.25">
      <c r="A1936">
        <v>29212920</v>
      </c>
      <c r="C1936">
        <v>0</v>
      </c>
      <c r="D1936" t="s">
        <v>153</v>
      </c>
      <c r="E1936">
        <v>1345</v>
      </c>
      <c r="F1936">
        <v>1545</v>
      </c>
      <c r="G1936">
        <v>400</v>
      </c>
      <c r="H1936">
        <v>0</v>
      </c>
      <c r="I1936">
        <v>13.45</v>
      </c>
      <c r="J1936">
        <v>15.45</v>
      </c>
      <c r="K1936">
        <v>4</v>
      </c>
      <c r="L1936">
        <v>0</v>
      </c>
    </row>
    <row r="1937" spans="1:12" x14ac:dyDescent="0.25">
      <c r="A1937">
        <v>29212990</v>
      </c>
      <c r="C1937">
        <v>0</v>
      </c>
      <c r="D1937" t="s">
        <v>3570</v>
      </c>
      <c r="E1937">
        <v>1345</v>
      </c>
      <c r="F1937">
        <v>1545</v>
      </c>
      <c r="G1937">
        <v>400</v>
      </c>
      <c r="H1937">
        <v>0</v>
      </c>
      <c r="I1937">
        <v>13.45</v>
      </c>
      <c r="J1937">
        <v>15.45</v>
      </c>
      <c r="K1937">
        <v>4</v>
      </c>
      <c r="L1937">
        <v>0</v>
      </c>
    </row>
    <row r="1938" spans="1:12" x14ac:dyDescent="0.25">
      <c r="A1938">
        <v>29213011</v>
      </c>
      <c r="C1938">
        <v>0</v>
      </c>
      <c r="D1938" t="s">
        <v>154</v>
      </c>
      <c r="E1938">
        <v>1345</v>
      </c>
      <c r="F1938">
        <v>1699</v>
      </c>
      <c r="G1938">
        <v>400</v>
      </c>
      <c r="H1938">
        <v>0</v>
      </c>
      <c r="I1938">
        <v>13.45</v>
      </c>
      <c r="J1938">
        <v>16.989999999999998</v>
      </c>
      <c r="K1938">
        <v>4</v>
      </c>
      <c r="L1938">
        <v>0</v>
      </c>
    </row>
    <row r="1939" spans="1:12" x14ac:dyDescent="0.25">
      <c r="A1939">
        <v>29213012</v>
      </c>
      <c r="C1939">
        <v>0</v>
      </c>
      <c r="D1939" t="s">
        <v>155</v>
      </c>
      <c r="E1939">
        <v>1345</v>
      </c>
      <c r="F1939">
        <v>1679</v>
      </c>
      <c r="G1939">
        <v>400</v>
      </c>
      <c r="H1939">
        <v>0</v>
      </c>
      <c r="I1939">
        <v>13.45</v>
      </c>
      <c r="J1939">
        <v>16.79</v>
      </c>
      <c r="K1939">
        <v>4</v>
      </c>
      <c r="L1939">
        <v>0</v>
      </c>
    </row>
    <row r="1940" spans="1:12" x14ac:dyDescent="0.25">
      <c r="A1940">
        <v>29213019</v>
      </c>
      <c r="C1940">
        <v>0</v>
      </c>
      <c r="D1940" t="s">
        <v>3571</v>
      </c>
      <c r="E1940">
        <v>1345</v>
      </c>
      <c r="F1940">
        <v>1545</v>
      </c>
      <c r="G1940">
        <v>400</v>
      </c>
      <c r="H1940">
        <v>0</v>
      </c>
      <c r="I1940">
        <v>13.45</v>
      </c>
      <c r="J1940">
        <v>15.45</v>
      </c>
      <c r="K1940">
        <v>4</v>
      </c>
      <c r="L1940">
        <v>0</v>
      </c>
    </row>
    <row r="1941" spans="1:12" x14ac:dyDescent="0.25">
      <c r="A1941">
        <v>29213020</v>
      </c>
      <c r="C1941">
        <v>0</v>
      </c>
      <c r="D1941" t="s">
        <v>156</v>
      </c>
      <c r="E1941">
        <v>1345</v>
      </c>
      <c r="F1941">
        <v>1545</v>
      </c>
      <c r="G1941">
        <v>400</v>
      </c>
      <c r="H1941">
        <v>0</v>
      </c>
      <c r="I1941">
        <v>13.45</v>
      </c>
      <c r="J1941">
        <v>15.45</v>
      </c>
      <c r="K1941">
        <v>4</v>
      </c>
      <c r="L1941">
        <v>0</v>
      </c>
    </row>
    <row r="1942" spans="1:12" x14ac:dyDescent="0.25">
      <c r="A1942">
        <v>29213090</v>
      </c>
      <c r="C1942">
        <v>0</v>
      </c>
      <c r="D1942" t="s">
        <v>3572</v>
      </c>
      <c r="E1942">
        <v>1345</v>
      </c>
      <c r="F1942">
        <v>1545</v>
      </c>
      <c r="G1942">
        <v>400</v>
      </c>
      <c r="H1942">
        <v>0</v>
      </c>
      <c r="I1942">
        <v>13.45</v>
      </c>
      <c r="J1942">
        <v>15.45</v>
      </c>
      <c r="K1942">
        <v>4</v>
      </c>
      <c r="L1942">
        <v>0</v>
      </c>
    </row>
    <row r="1943" spans="1:12" x14ac:dyDescent="0.25">
      <c r="A1943">
        <v>29214100</v>
      </c>
      <c r="C1943">
        <v>0</v>
      </c>
      <c r="D1943" t="s">
        <v>3573</v>
      </c>
      <c r="E1943">
        <v>1345</v>
      </c>
      <c r="F1943">
        <v>1679</v>
      </c>
      <c r="G1943">
        <v>400</v>
      </c>
      <c r="H1943">
        <v>0</v>
      </c>
      <c r="I1943">
        <v>13.45</v>
      </c>
      <c r="J1943">
        <v>16.79</v>
      </c>
      <c r="K1943">
        <v>4</v>
      </c>
      <c r="L1943">
        <v>0</v>
      </c>
    </row>
    <row r="1944" spans="1:12" x14ac:dyDescent="0.25">
      <c r="A1944">
        <v>29214211</v>
      </c>
      <c r="C1944">
        <v>0</v>
      </c>
      <c r="D1944" t="s">
        <v>3574</v>
      </c>
      <c r="E1944">
        <v>1345</v>
      </c>
      <c r="F1944">
        <v>1545</v>
      </c>
      <c r="G1944">
        <v>400</v>
      </c>
      <c r="H1944">
        <v>0</v>
      </c>
      <c r="I1944">
        <v>13.45</v>
      </c>
      <c r="J1944">
        <v>15.45</v>
      </c>
      <c r="K1944">
        <v>4</v>
      </c>
      <c r="L1944">
        <v>0</v>
      </c>
    </row>
    <row r="1945" spans="1:12" x14ac:dyDescent="0.25">
      <c r="A1945">
        <v>29214219</v>
      </c>
      <c r="C1945">
        <v>0</v>
      </c>
      <c r="D1945" t="s">
        <v>3575</v>
      </c>
      <c r="E1945">
        <v>1345</v>
      </c>
      <c r="F1945">
        <v>1545</v>
      </c>
      <c r="G1945">
        <v>400</v>
      </c>
      <c r="H1945">
        <v>0</v>
      </c>
      <c r="I1945">
        <v>13.45</v>
      </c>
      <c r="J1945">
        <v>15.45</v>
      </c>
      <c r="K1945">
        <v>4</v>
      </c>
      <c r="L1945">
        <v>0</v>
      </c>
    </row>
    <row r="1946" spans="1:12" x14ac:dyDescent="0.25">
      <c r="A1946">
        <v>29214221</v>
      </c>
      <c r="C1946">
        <v>0</v>
      </c>
      <c r="D1946" t="s">
        <v>3576</v>
      </c>
      <c r="E1946">
        <v>1345</v>
      </c>
      <c r="F1946">
        <v>1545</v>
      </c>
      <c r="G1946">
        <v>400</v>
      </c>
      <c r="H1946">
        <v>0</v>
      </c>
      <c r="I1946">
        <v>13.45</v>
      </c>
      <c r="J1946">
        <v>15.45</v>
      </c>
      <c r="K1946">
        <v>4</v>
      </c>
      <c r="L1946">
        <v>0</v>
      </c>
    </row>
    <row r="1947" spans="1:12" x14ac:dyDescent="0.25">
      <c r="A1947">
        <v>29214229</v>
      </c>
      <c r="C1947">
        <v>0</v>
      </c>
      <c r="D1947" t="s">
        <v>3577</v>
      </c>
      <c r="E1947">
        <v>1345</v>
      </c>
      <c r="F1947">
        <v>1545</v>
      </c>
      <c r="G1947">
        <v>400</v>
      </c>
      <c r="H1947">
        <v>0</v>
      </c>
      <c r="I1947">
        <v>13.45</v>
      </c>
      <c r="J1947">
        <v>15.45</v>
      </c>
      <c r="K1947">
        <v>4</v>
      </c>
      <c r="L1947">
        <v>0</v>
      </c>
    </row>
    <row r="1948" spans="1:12" x14ac:dyDescent="0.25">
      <c r="A1948">
        <v>29214231</v>
      </c>
      <c r="C1948">
        <v>0</v>
      </c>
      <c r="D1948" t="s">
        <v>3578</v>
      </c>
      <c r="E1948">
        <v>1345</v>
      </c>
      <c r="F1948">
        <v>1545</v>
      </c>
      <c r="G1948">
        <v>400</v>
      </c>
      <c r="H1948">
        <v>0</v>
      </c>
      <c r="I1948">
        <v>13.45</v>
      </c>
      <c r="J1948">
        <v>15.45</v>
      </c>
      <c r="K1948">
        <v>4</v>
      </c>
      <c r="L1948">
        <v>0</v>
      </c>
    </row>
    <row r="1949" spans="1:12" x14ac:dyDescent="0.25">
      <c r="A1949">
        <v>29214239</v>
      </c>
      <c r="C1949">
        <v>0</v>
      </c>
      <c r="D1949" t="s">
        <v>3579</v>
      </c>
      <c r="E1949">
        <v>1345</v>
      </c>
      <c r="F1949">
        <v>1545</v>
      </c>
      <c r="G1949">
        <v>400</v>
      </c>
      <c r="H1949">
        <v>0</v>
      </c>
      <c r="I1949">
        <v>13.45</v>
      </c>
      <c r="J1949">
        <v>15.45</v>
      </c>
      <c r="K1949">
        <v>4</v>
      </c>
      <c r="L1949">
        <v>0</v>
      </c>
    </row>
    <row r="1950" spans="1:12" x14ac:dyDescent="0.25">
      <c r="A1950">
        <v>29214241</v>
      </c>
      <c r="C1950">
        <v>0</v>
      </c>
      <c r="D1950" t="s">
        <v>3580</v>
      </c>
      <c r="E1950">
        <v>1345</v>
      </c>
      <c r="F1950">
        <v>1545</v>
      </c>
      <c r="G1950">
        <v>400</v>
      </c>
      <c r="H1950">
        <v>0</v>
      </c>
      <c r="I1950">
        <v>13.45</v>
      </c>
      <c r="J1950">
        <v>15.45</v>
      </c>
      <c r="K1950">
        <v>4</v>
      </c>
      <c r="L1950">
        <v>0</v>
      </c>
    </row>
    <row r="1951" spans="1:12" x14ac:dyDescent="0.25">
      <c r="A1951">
        <v>29214249</v>
      </c>
      <c r="C1951">
        <v>0</v>
      </c>
      <c r="D1951" t="s">
        <v>3581</v>
      </c>
      <c r="E1951">
        <v>1345</v>
      </c>
      <c r="F1951">
        <v>1545</v>
      </c>
      <c r="G1951">
        <v>400</v>
      </c>
      <c r="H1951">
        <v>0</v>
      </c>
      <c r="I1951">
        <v>13.45</v>
      </c>
      <c r="J1951">
        <v>15.45</v>
      </c>
      <c r="K1951">
        <v>4</v>
      </c>
      <c r="L1951">
        <v>0</v>
      </c>
    </row>
    <row r="1952" spans="1:12" x14ac:dyDescent="0.25">
      <c r="A1952">
        <v>29214290</v>
      </c>
      <c r="C1952">
        <v>0</v>
      </c>
      <c r="D1952" t="s">
        <v>3582</v>
      </c>
      <c r="E1952">
        <v>1345</v>
      </c>
      <c r="F1952">
        <v>1545</v>
      </c>
      <c r="G1952">
        <v>400</v>
      </c>
      <c r="H1952">
        <v>0</v>
      </c>
      <c r="I1952">
        <v>13.45</v>
      </c>
      <c r="J1952">
        <v>15.45</v>
      </c>
      <c r="K1952">
        <v>4</v>
      </c>
      <c r="L1952">
        <v>0</v>
      </c>
    </row>
    <row r="1953" spans="1:12" x14ac:dyDescent="0.25">
      <c r="A1953">
        <v>29214311</v>
      </c>
      <c r="C1953">
        <v>0</v>
      </c>
      <c r="D1953" t="s">
        <v>3583</v>
      </c>
      <c r="E1953">
        <v>1345</v>
      </c>
      <c r="F1953">
        <v>1679</v>
      </c>
      <c r="G1953">
        <v>400</v>
      </c>
      <c r="H1953">
        <v>0</v>
      </c>
      <c r="I1953">
        <v>13.45</v>
      </c>
      <c r="J1953">
        <v>16.79</v>
      </c>
      <c r="K1953">
        <v>4</v>
      </c>
      <c r="L1953">
        <v>0</v>
      </c>
    </row>
    <row r="1954" spans="1:12" x14ac:dyDescent="0.25">
      <c r="A1954">
        <v>29214319</v>
      </c>
      <c r="C1954">
        <v>0</v>
      </c>
      <c r="D1954" t="s">
        <v>3584</v>
      </c>
      <c r="E1954">
        <v>1345</v>
      </c>
      <c r="F1954">
        <v>1545</v>
      </c>
      <c r="G1954">
        <v>400</v>
      </c>
      <c r="H1954">
        <v>0</v>
      </c>
      <c r="I1954">
        <v>13.45</v>
      </c>
      <c r="J1954">
        <v>15.45</v>
      </c>
      <c r="K1954">
        <v>4</v>
      </c>
      <c r="L1954">
        <v>0</v>
      </c>
    </row>
    <row r="1955" spans="1:12" x14ac:dyDescent="0.25">
      <c r="A1955">
        <v>29214321</v>
      </c>
      <c r="C1955">
        <v>0</v>
      </c>
      <c r="D1955" t="s">
        <v>3585</v>
      </c>
      <c r="E1955">
        <v>1345</v>
      </c>
      <c r="F1955">
        <v>1545</v>
      </c>
      <c r="G1955">
        <v>400</v>
      </c>
      <c r="H1955">
        <v>0</v>
      </c>
      <c r="I1955">
        <v>13.45</v>
      </c>
      <c r="J1955">
        <v>15.45</v>
      </c>
      <c r="K1955">
        <v>4</v>
      </c>
      <c r="L1955">
        <v>0</v>
      </c>
    </row>
    <row r="1956" spans="1:12" x14ac:dyDescent="0.25">
      <c r="A1956">
        <v>29214322</v>
      </c>
      <c r="C1956">
        <v>0</v>
      </c>
      <c r="D1956" t="s">
        <v>157</v>
      </c>
      <c r="E1956">
        <v>1345</v>
      </c>
      <c r="F1956">
        <v>1699</v>
      </c>
      <c r="G1956">
        <v>400</v>
      </c>
      <c r="H1956">
        <v>0</v>
      </c>
      <c r="I1956">
        <v>13.45</v>
      </c>
      <c r="J1956">
        <v>16.989999999999998</v>
      </c>
      <c r="K1956">
        <v>4</v>
      </c>
      <c r="L1956">
        <v>0</v>
      </c>
    </row>
    <row r="1957" spans="1:12" x14ac:dyDescent="0.25">
      <c r="A1957">
        <v>29214323</v>
      </c>
      <c r="C1957">
        <v>0</v>
      </c>
      <c r="D1957" t="s">
        <v>3586</v>
      </c>
      <c r="E1957">
        <v>1345</v>
      </c>
      <c r="F1957">
        <v>1545</v>
      </c>
      <c r="G1957">
        <v>400</v>
      </c>
      <c r="H1957">
        <v>0</v>
      </c>
      <c r="I1957">
        <v>13.45</v>
      </c>
      <c r="J1957">
        <v>15.45</v>
      </c>
      <c r="K1957">
        <v>4</v>
      </c>
      <c r="L1957">
        <v>0</v>
      </c>
    </row>
    <row r="1958" spans="1:12" x14ac:dyDescent="0.25">
      <c r="A1958">
        <v>29214329</v>
      </c>
      <c r="C1958">
        <v>0</v>
      </c>
      <c r="D1958" t="s">
        <v>3587</v>
      </c>
      <c r="E1958">
        <v>1345</v>
      </c>
      <c r="F1958">
        <v>1545</v>
      </c>
      <c r="G1958">
        <v>400</v>
      </c>
      <c r="H1958">
        <v>0</v>
      </c>
      <c r="I1958">
        <v>13.45</v>
      </c>
      <c r="J1958">
        <v>15.45</v>
      </c>
      <c r="K1958">
        <v>4</v>
      </c>
      <c r="L1958">
        <v>0</v>
      </c>
    </row>
    <row r="1959" spans="1:12" x14ac:dyDescent="0.25">
      <c r="A1959">
        <v>29214410</v>
      </c>
      <c r="C1959">
        <v>0</v>
      </c>
      <c r="D1959" t="s">
        <v>158</v>
      </c>
      <c r="E1959">
        <v>1345</v>
      </c>
      <c r="F1959">
        <v>1545</v>
      </c>
      <c r="G1959">
        <v>400</v>
      </c>
      <c r="H1959">
        <v>0</v>
      </c>
      <c r="I1959">
        <v>13.45</v>
      </c>
      <c r="J1959">
        <v>15.45</v>
      </c>
      <c r="K1959">
        <v>4</v>
      </c>
      <c r="L1959">
        <v>0</v>
      </c>
    </row>
    <row r="1960" spans="1:12" x14ac:dyDescent="0.25">
      <c r="A1960">
        <v>29214421</v>
      </c>
      <c r="C1960">
        <v>0</v>
      </c>
      <c r="D1960" t="s">
        <v>3588</v>
      </c>
      <c r="E1960">
        <v>1345</v>
      </c>
      <c r="F1960">
        <v>1545</v>
      </c>
      <c r="G1960">
        <v>400</v>
      </c>
      <c r="H1960">
        <v>0</v>
      </c>
      <c r="I1960">
        <v>13.45</v>
      </c>
      <c r="J1960">
        <v>15.45</v>
      </c>
      <c r="K1960">
        <v>4</v>
      </c>
      <c r="L1960">
        <v>0</v>
      </c>
    </row>
    <row r="1961" spans="1:12" x14ac:dyDescent="0.25">
      <c r="A1961">
        <v>29214422</v>
      </c>
      <c r="C1961">
        <v>0</v>
      </c>
      <c r="D1961" t="s">
        <v>3589</v>
      </c>
      <c r="E1961">
        <v>1345</v>
      </c>
      <c r="F1961">
        <v>1545</v>
      </c>
      <c r="G1961">
        <v>400</v>
      </c>
      <c r="H1961">
        <v>0</v>
      </c>
      <c r="I1961">
        <v>13.45</v>
      </c>
      <c r="J1961">
        <v>15.45</v>
      </c>
      <c r="K1961">
        <v>4</v>
      </c>
      <c r="L1961">
        <v>0</v>
      </c>
    </row>
    <row r="1962" spans="1:12" x14ac:dyDescent="0.25">
      <c r="A1962">
        <v>29214429</v>
      </c>
      <c r="C1962">
        <v>0</v>
      </c>
      <c r="D1962" t="s">
        <v>3590</v>
      </c>
      <c r="E1962">
        <v>1345</v>
      </c>
      <c r="F1962">
        <v>1545</v>
      </c>
      <c r="G1962">
        <v>400</v>
      </c>
      <c r="H1962">
        <v>0</v>
      </c>
      <c r="I1962">
        <v>13.45</v>
      </c>
      <c r="J1962">
        <v>15.45</v>
      </c>
      <c r="K1962">
        <v>4</v>
      </c>
      <c r="L1962">
        <v>0</v>
      </c>
    </row>
    <row r="1963" spans="1:12" x14ac:dyDescent="0.25">
      <c r="A1963">
        <v>29214500</v>
      </c>
      <c r="C1963">
        <v>0</v>
      </c>
      <c r="D1963" t="s">
        <v>3591</v>
      </c>
      <c r="E1963">
        <v>1345</v>
      </c>
      <c r="F1963">
        <v>1545</v>
      </c>
      <c r="G1963">
        <v>400</v>
      </c>
      <c r="H1963">
        <v>0</v>
      </c>
      <c r="I1963">
        <v>13.45</v>
      </c>
      <c r="J1963">
        <v>15.45</v>
      </c>
      <c r="K1963">
        <v>4</v>
      </c>
      <c r="L1963">
        <v>0</v>
      </c>
    </row>
    <row r="1964" spans="1:12" x14ac:dyDescent="0.25">
      <c r="A1964">
        <v>29214610</v>
      </c>
      <c r="C1964">
        <v>0</v>
      </c>
      <c r="D1964" t="s">
        <v>3592</v>
      </c>
      <c r="E1964">
        <v>1345</v>
      </c>
      <c r="F1964">
        <v>1545</v>
      </c>
      <c r="G1964">
        <v>400</v>
      </c>
      <c r="H1964">
        <v>0</v>
      </c>
      <c r="I1964">
        <v>13.45</v>
      </c>
      <c r="J1964">
        <v>15.45</v>
      </c>
      <c r="K1964">
        <v>4</v>
      </c>
      <c r="L1964">
        <v>0</v>
      </c>
    </row>
    <row r="1965" spans="1:12" x14ac:dyDescent="0.25">
      <c r="A1965">
        <v>29214620</v>
      </c>
      <c r="C1965">
        <v>0</v>
      </c>
      <c r="D1965" t="s">
        <v>159</v>
      </c>
      <c r="E1965">
        <v>1345</v>
      </c>
      <c r="F1965">
        <v>1545</v>
      </c>
      <c r="G1965">
        <v>400</v>
      </c>
      <c r="H1965">
        <v>0</v>
      </c>
      <c r="I1965">
        <v>13.45</v>
      </c>
      <c r="J1965">
        <v>15.45</v>
      </c>
      <c r="K1965">
        <v>4</v>
      </c>
      <c r="L1965">
        <v>0</v>
      </c>
    </row>
    <row r="1966" spans="1:12" x14ac:dyDescent="0.25">
      <c r="A1966">
        <v>29214630</v>
      </c>
      <c r="C1966">
        <v>0</v>
      </c>
      <c r="D1966" t="s">
        <v>160</v>
      </c>
      <c r="E1966">
        <v>1345</v>
      </c>
      <c r="F1966">
        <v>1545</v>
      </c>
      <c r="G1966">
        <v>400</v>
      </c>
      <c r="H1966">
        <v>0</v>
      </c>
      <c r="I1966">
        <v>13.45</v>
      </c>
      <c r="J1966">
        <v>15.45</v>
      </c>
      <c r="K1966">
        <v>4</v>
      </c>
      <c r="L1966">
        <v>0</v>
      </c>
    </row>
    <row r="1967" spans="1:12" x14ac:dyDescent="0.25">
      <c r="A1967">
        <v>29214640</v>
      </c>
      <c r="C1967">
        <v>0</v>
      </c>
      <c r="D1967" t="s">
        <v>161</v>
      </c>
      <c r="E1967">
        <v>1345</v>
      </c>
      <c r="F1967">
        <v>1545</v>
      </c>
      <c r="G1967">
        <v>400</v>
      </c>
      <c r="H1967">
        <v>0</v>
      </c>
      <c r="I1967">
        <v>13.45</v>
      </c>
      <c r="J1967">
        <v>15.45</v>
      </c>
      <c r="K1967">
        <v>4</v>
      </c>
      <c r="L1967">
        <v>0</v>
      </c>
    </row>
    <row r="1968" spans="1:12" x14ac:dyDescent="0.25">
      <c r="A1968">
        <v>29214650</v>
      </c>
      <c r="C1968">
        <v>0</v>
      </c>
      <c r="D1968" t="s">
        <v>162</v>
      </c>
      <c r="E1968">
        <v>1345</v>
      </c>
      <c r="F1968">
        <v>1545</v>
      </c>
      <c r="G1968">
        <v>400</v>
      </c>
      <c r="H1968">
        <v>0</v>
      </c>
      <c r="I1968">
        <v>13.45</v>
      </c>
      <c r="J1968">
        <v>15.45</v>
      </c>
      <c r="K1968">
        <v>4</v>
      </c>
      <c r="L1968">
        <v>0</v>
      </c>
    </row>
    <row r="1969" spans="1:12" x14ac:dyDescent="0.25">
      <c r="A1969">
        <v>29214660</v>
      </c>
      <c r="C1969">
        <v>0</v>
      </c>
      <c r="D1969" t="s">
        <v>163</v>
      </c>
      <c r="E1969">
        <v>1345</v>
      </c>
      <c r="F1969">
        <v>1545</v>
      </c>
      <c r="G1969">
        <v>400</v>
      </c>
      <c r="H1969">
        <v>0</v>
      </c>
      <c r="I1969">
        <v>13.45</v>
      </c>
      <c r="J1969">
        <v>15.45</v>
      </c>
      <c r="K1969">
        <v>4</v>
      </c>
      <c r="L1969">
        <v>0</v>
      </c>
    </row>
    <row r="1970" spans="1:12" x14ac:dyDescent="0.25">
      <c r="A1970">
        <v>29214670</v>
      </c>
      <c r="C1970">
        <v>0</v>
      </c>
      <c r="D1970" t="s">
        <v>164</v>
      </c>
      <c r="E1970">
        <v>1345</v>
      </c>
      <c r="F1970">
        <v>1545</v>
      </c>
      <c r="G1970">
        <v>400</v>
      </c>
      <c r="H1970">
        <v>0</v>
      </c>
      <c r="I1970">
        <v>13.45</v>
      </c>
      <c r="J1970">
        <v>15.45</v>
      </c>
      <c r="K1970">
        <v>4</v>
      </c>
      <c r="L1970">
        <v>0</v>
      </c>
    </row>
    <row r="1971" spans="1:12" x14ac:dyDescent="0.25">
      <c r="A1971">
        <v>29214680</v>
      </c>
      <c r="C1971">
        <v>0</v>
      </c>
      <c r="D1971" t="s">
        <v>165</v>
      </c>
      <c r="E1971">
        <v>1345</v>
      </c>
      <c r="F1971">
        <v>1545</v>
      </c>
      <c r="G1971">
        <v>400</v>
      </c>
      <c r="H1971">
        <v>0</v>
      </c>
      <c r="I1971">
        <v>13.45</v>
      </c>
      <c r="J1971">
        <v>15.45</v>
      </c>
      <c r="K1971">
        <v>4</v>
      </c>
      <c r="L1971">
        <v>0</v>
      </c>
    </row>
    <row r="1972" spans="1:12" x14ac:dyDescent="0.25">
      <c r="A1972">
        <v>29214690</v>
      </c>
      <c r="C1972">
        <v>0</v>
      </c>
      <c r="D1972" t="s">
        <v>166</v>
      </c>
      <c r="E1972">
        <v>1345</v>
      </c>
      <c r="F1972">
        <v>1545</v>
      </c>
      <c r="G1972">
        <v>400</v>
      </c>
      <c r="H1972">
        <v>0</v>
      </c>
      <c r="I1972">
        <v>13.45</v>
      </c>
      <c r="J1972">
        <v>15.45</v>
      </c>
      <c r="K1972">
        <v>4</v>
      </c>
      <c r="L1972">
        <v>0</v>
      </c>
    </row>
    <row r="1973" spans="1:12" x14ac:dyDescent="0.25">
      <c r="A1973">
        <v>29214910</v>
      </c>
      <c r="C1973">
        <v>0</v>
      </c>
      <c r="D1973" t="s">
        <v>167</v>
      </c>
      <c r="E1973">
        <v>1345</v>
      </c>
      <c r="F1973">
        <v>1545</v>
      </c>
      <c r="G1973">
        <v>400</v>
      </c>
      <c r="H1973">
        <v>0</v>
      </c>
      <c r="I1973">
        <v>13.45</v>
      </c>
      <c r="J1973">
        <v>15.45</v>
      </c>
      <c r="K1973">
        <v>4</v>
      </c>
      <c r="L1973">
        <v>0</v>
      </c>
    </row>
    <row r="1974" spans="1:12" x14ac:dyDescent="0.25">
      <c r="A1974">
        <v>29214921</v>
      </c>
      <c r="C1974">
        <v>0</v>
      </c>
      <c r="D1974" t="s">
        <v>3593</v>
      </c>
      <c r="E1974">
        <v>1345</v>
      </c>
      <c r="F1974">
        <v>1545</v>
      </c>
      <c r="G1974">
        <v>400</v>
      </c>
      <c r="H1974">
        <v>0</v>
      </c>
      <c r="I1974">
        <v>13.45</v>
      </c>
      <c r="J1974">
        <v>15.45</v>
      </c>
      <c r="K1974">
        <v>4</v>
      </c>
      <c r="L1974">
        <v>0</v>
      </c>
    </row>
    <row r="1975" spans="1:12" x14ac:dyDescent="0.25">
      <c r="A1975">
        <v>29214922</v>
      </c>
      <c r="C1975">
        <v>0</v>
      </c>
      <c r="D1975" t="s">
        <v>168</v>
      </c>
      <c r="E1975">
        <v>1345</v>
      </c>
      <c r="F1975">
        <v>1545</v>
      </c>
      <c r="G1975">
        <v>400</v>
      </c>
      <c r="H1975">
        <v>0</v>
      </c>
      <c r="I1975">
        <v>13.45</v>
      </c>
      <c r="J1975">
        <v>15.45</v>
      </c>
      <c r="K1975">
        <v>4</v>
      </c>
      <c r="L1975">
        <v>0</v>
      </c>
    </row>
    <row r="1976" spans="1:12" x14ac:dyDescent="0.25">
      <c r="A1976">
        <v>29214929</v>
      </c>
      <c r="C1976">
        <v>0</v>
      </c>
      <c r="D1976" t="s">
        <v>3594</v>
      </c>
      <c r="E1976">
        <v>1345</v>
      </c>
      <c r="F1976">
        <v>1545</v>
      </c>
      <c r="G1976">
        <v>400</v>
      </c>
      <c r="H1976">
        <v>0</v>
      </c>
      <c r="I1976">
        <v>13.45</v>
      </c>
      <c r="J1976">
        <v>15.45</v>
      </c>
      <c r="K1976">
        <v>4</v>
      </c>
      <c r="L1976">
        <v>0</v>
      </c>
    </row>
    <row r="1977" spans="1:12" x14ac:dyDescent="0.25">
      <c r="A1977">
        <v>29214931</v>
      </c>
      <c r="C1977">
        <v>0</v>
      </c>
      <c r="D1977" t="s">
        <v>169</v>
      </c>
      <c r="E1977">
        <v>1345</v>
      </c>
      <c r="F1977">
        <v>1699</v>
      </c>
      <c r="G1977">
        <v>400</v>
      </c>
      <c r="H1977">
        <v>0</v>
      </c>
      <c r="I1977">
        <v>13.45</v>
      </c>
      <c r="J1977">
        <v>16.989999999999998</v>
      </c>
      <c r="K1977">
        <v>4</v>
      </c>
      <c r="L1977">
        <v>0</v>
      </c>
    </row>
    <row r="1978" spans="1:12" x14ac:dyDescent="0.25">
      <c r="A1978">
        <v>29214939</v>
      </c>
      <c r="C1978">
        <v>0</v>
      </c>
      <c r="D1978" t="s">
        <v>3595</v>
      </c>
      <c r="E1978">
        <v>1345</v>
      </c>
      <c r="F1978">
        <v>1545</v>
      </c>
      <c r="G1978">
        <v>400</v>
      </c>
      <c r="H1978">
        <v>0</v>
      </c>
      <c r="I1978">
        <v>13.45</v>
      </c>
      <c r="J1978">
        <v>15.45</v>
      </c>
      <c r="K1978">
        <v>4</v>
      </c>
      <c r="L1978">
        <v>0</v>
      </c>
    </row>
    <row r="1979" spans="1:12" x14ac:dyDescent="0.25">
      <c r="A1979">
        <v>29214990</v>
      </c>
      <c r="C1979">
        <v>0</v>
      </c>
      <c r="D1979" t="s">
        <v>3596</v>
      </c>
      <c r="E1979">
        <v>1345</v>
      </c>
      <c r="F1979">
        <v>1545</v>
      </c>
      <c r="G1979">
        <v>400</v>
      </c>
      <c r="H1979">
        <v>0</v>
      </c>
      <c r="I1979">
        <v>13.45</v>
      </c>
      <c r="J1979">
        <v>15.45</v>
      </c>
      <c r="K1979">
        <v>4</v>
      </c>
      <c r="L1979">
        <v>0</v>
      </c>
    </row>
    <row r="1980" spans="1:12" x14ac:dyDescent="0.25">
      <c r="A1980">
        <v>29215111</v>
      </c>
      <c r="C1980">
        <v>0</v>
      </c>
      <c r="D1980" t="s">
        <v>3597</v>
      </c>
      <c r="E1980">
        <v>1345</v>
      </c>
      <c r="F1980">
        <v>1545</v>
      </c>
      <c r="G1980">
        <v>400</v>
      </c>
      <c r="H1980">
        <v>0</v>
      </c>
      <c r="I1980">
        <v>13.45</v>
      </c>
      <c r="J1980">
        <v>15.45</v>
      </c>
      <c r="K1980">
        <v>4</v>
      </c>
      <c r="L1980">
        <v>0</v>
      </c>
    </row>
    <row r="1981" spans="1:12" x14ac:dyDescent="0.25">
      <c r="A1981">
        <v>29215112</v>
      </c>
      <c r="C1981">
        <v>0</v>
      </c>
      <c r="D1981" t="s">
        <v>3598</v>
      </c>
      <c r="E1981">
        <v>1345</v>
      </c>
      <c r="F1981">
        <v>1545</v>
      </c>
      <c r="G1981">
        <v>400</v>
      </c>
      <c r="H1981">
        <v>0</v>
      </c>
      <c r="I1981">
        <v>13.45</v>
      </c>
      <c r="J1981">
        <v>15.45</v>
      </c>
      <c r="K1981">
        <v>4</v>
      </c>
      <c r="L1981">
        <v>0</v>
      </c>
    </row>
    <row r="1982" spans="1:12" x14ac:dyDescent="0.25">
      <c r="A1982">
        <v>29215119</v>
      </c>
      <c r="C1982">
        <v>0</v>
      </c>
      <c r="D1982" t="s">
        <v>3599</v>
      </c>
      <c r="E1982">
        <v>1345</v>
      </c>
      <c r="F1982">
        <v>1545</v>
      </c>
      <c r="G1982">
        <v>400</v>
      </c>
      <c r="H1982">
        <v>0</v>
      </c>
      <c r="I1982">
        <v>13.45</v>
      </c>
      <c r="J1982">
        <v>15.45</v>
      </c>
      <c r="K1982">
        <v>4</v>
      </c>
      <c r="L1982">
        <v>0</v>
      </c>
    </row>
    <row r="1983" spans="1:12" x14ac:dyDescent="0.25">
      <c r="A1983">
        <v>29215120</v>
      </c>
      <c r="C1983">
        <v>0</v>
      </c>
      <c r="D1983" t="s">
        <v>3600</v>
      </c>
      <c r="E1983">
        <v>1345</v>
      </c>
      <c r="F1983">
        <v>1545</v>
      </c>
      <c r="G1983">
        <v>400</v>
      </c>
      <c r="H1983">
        <v>0</v>
      </c>
      <c r="I1983">
        <v>13.45</v>
      </c>
      <c r="J1983">
        <v>15.45</v>
      </c>
      <c r="K1983">
        <v>4</v>
      </c>
      <c r="L1983">
        <v>0</v>
      </c>
    </row>
    <row r="1984" spans="1:12" x14ac:dyDescent="0.25">
      <c r="A1984">
        <v>29215131</v>
      </c>
      <c r="C1984">
        <v>0</v>
      </c>
      <c r="D1984" t="s">
        <v>3601</v>
      </c>
      <c r="E1984">
        <v>1345</v>
      </c>
      <c r="F1984">
        <v>1679</v>
      </c>
      <c r="G1984">
        <v>400</v>
      </c>
      <c r="H1984">
        <v>0</v>
      </c>
      <c r="I1984">
        <v>13.45</v>
      </c>
      <c r="J1984">
        <v>16.79</v>
      </c>
      <c r="K1984">
        <v>4</v>
      </c>
      <c r="L1984">
        <v>0</v>
      </c>
    </row>
    <row r="1985" spans="1:12" x14ac:dyDescent="0.25">
      <c r="A1985">
        <v>29215132</v>
      </c>
      <c r="C1985">
        <v>0</v>
      </c>
      <c r="D1985" t="s">
        <v>3602</v>
      </c>
      <c r="E1985">
        <v>1345</v>
      </c>
      <c r="F1985">
        <v>1545</v>
      </c>
      <c r="G1985">
        <v>400</v>
      </c>
      <c r="H1985">
        <v>0</v>
      </c>
      <c r="I1985">
        <v>13.45</v>
      </c>
      <c r="J1985">
        <v>15.45</v>
      </c>
      <c r="K1985">
        <v>4</v>
      </c>
      <c r="L1985">
        <v>0</v>
      </c>
    </row>
    <row r="1986" spans="1:12" x14ac:dyDescent="0.25">
      <c r="A1986">
        <v>29215133</v>
      </c>
      <c r="C1986">
        <v>0</v>
      </c>
      <c r="D1986" t="s">
        <v>3603</v>
      </c>
      <c r="E1986">
        <v>1345</v>
      </c>
      <c r="F1986">
        <v>1545</v>
      </c>
      <c r="G1986">
        <v>400</v>
      </c>
      <c r="H1986">
        <v>0</v>
      </c>
      <c r="I1986">
        <v>13.45</v>
      </c>
      <c r="J1986">
        <v>15.45</v>
      </c>
      <c r="K1986">
        <v>4</v>
      </c>
      <c r="L1986">
        <v>0</v>
      </c>
    </row>
    <row r="1987" spans="1:12" x14ac:dyDescent="0.25">
      <c r="A1987">
        <v>29215134</v>
      </c>
      <c r="C1987">
        <v>0</v>
      </c>
      <c r="D1987" t="s">
        <v>3604</v>
      </c>
      <c r="E1987">
        <v>1345</v>
      </c>
      <c r="F1987">
        <v>1545</v>
      </c>
      <c r="G1987">
        <v>400</v>
      </c>
      <c r="H1987">
        <v>0</v>
      </c>
      <c r="I1987">
        <v>13.45</v>
      </c>
      <c r="J1987">
        <v>15.45</v>
      </c>
      <c r="K1987">
        <v>4</v>
      </c>
      <c r="L1987">
        <v>0</v>
      </c>
    </row>
    <row r="1988" spans="1:12" x14ac:dyDescent="0.25">
      <c r="A1988">
        <v>29215135</v>
      </c>
      <c r="C1988">
        <v>0</v>
      </c>
      <c r="D1988" t="s">
        <v>3605</v>
      </c>
      <c r="E1988">
        <v>1345</v>
      </c>
      <c r="F1988">
        <v>1545</v>
      </c>
      <c r="G1988">
        <v>400</v>
      </c>
      <c r="H1988">
        <v>0</v>
      </c>
      <c r="I1988">
        <v>13.45</v>
      </c>
      <c r="J1988">
        <v>15.45</v>
      </c>
      <c r="K1988">
        <v>4</v>
      </c>
      <c r="L1988">
        <v>0</v>
      </c>
    </row>
    <row r="1989" spans="1:12" x14ac:dyDescent="0.25">
      <c r="A1989">
        <v>29215139</v>
      </c>
      <c r="C1989">
        <v>0</v>
      </c>
      <c r="D1989" t="s">
        <v>3606</v>
      </c>
      <c r="E1989">
        <v>1345</v>
      </c>
      <c r="F1989">
        <v>1545</v>
      </c>
      <c r="G1989">
        <v>400</v>
      </c>
      <c r="H1989">
        <v>0</v>
      </c>
      <c r="I1989">
        <v>13.45</v>
      </c>
      <c r="J1989">
        <v>15.45</v>
      </c>
      <c r="K1989">
        <v>4</v>
      </c>
      <c r="L1989">
        <v>0</v>
      </c>
    </row>
    <row r="1990" spans="1:12" x14ac:dyDescent="0.25">
      <c r="A1990">
        <v>29215190</v>
      </c>
      <c r="C1990">
        <v>0</v>
      </c>
      <c r="D1990" t="s">
        <v>3607</v>
      </c>
      <c r="E1990">
        <v>1345</v>
      </c>
      <c r="F1990">
        <v>1545</v>
      </c>
      <c r="G1990">
        <v>400</v>
      </c>
      <c r="H1990">
        <v>0</v>
      </c>
      <c r="I1990">
        <v>13.45</v>
      </c>
      <c r="J1990">
        <v>15.45</v>
      </c>
      <c r="K1990">
        <v>4</v>
      </c>
      <c r="L1990">
        <v>0</v>
      </c>
    </row>
    <row r="1991" spans="1:12" x14ac:dyDescent="0.25">
      <c r="A1991">
        <v>29215911</v>
      </c>
      <c r="C1991">
        <v>0</v>
      </c>
      <c r="D1991" t="s">
        <v>3608</v>
      </c>
      <c r="E1991">
        <v>1345</v>
      </c>
      <c r="F1991">
        <v>1545</v>
      </c>
      <c r="G1991">
        <v>400</v>
      </c>
      <c r="H1991">
        <v>0</v>
      </c>
      <c r="I1991">
        <v>13.45</v>
      </c>
      <c r="J1991">
        <v>15.45</v>
      </c>
      <c r="K1991">
        <v>4</v>
      </c>
      <c r="L1991">
        <v>0</v>
      </c>
    </row>
    <row r="1992" spans="1:12" x14ac:dyDescent="0.25">
      <c r="A1992">
        <v>29215919</v>
      </c>
      <c r="C1992">
        <v>0</v>
      </c>
      <c r="D1992" t="s">
        <v>3609</v>
      </c>
      <c r="E1992">
        <v>1345</v>
      </c>
      <c r="F1992">
        <v>1545</v>
      </c>
      <c r="G1992">
        <v>400</v>
      </c>
      <c r="H1992">
        <v>0</v>
      </c>
      <c r="I1992">
        <v>13.45</v>
      </c>
      <c r="J1992">
        <v>15.45</v>
      </c>
      <c r="K1992">
        <v>4</v>
      </c>
      <c r="L1992">
        <v>0</v>
      </c>
    </row>
    <row r="1993" spans="1:12" x14ac:dyDescent="0.25">
      <c r="A1993">
        <v>29215921</v>
      </c>
      <c r="C1993">
        <v>0</v>
      </c>
      <c r="D1993" t="s">
        <v>3610</v>
      </c>
      <c r="E1993">
        <v>1345</v>
      </c>
      <c r="F1993">
        <v>1679</v>
      </c>
      <c r="G1993">
        <v>400</v>
      </c>
      <c r="H1993">
        <v>0</v>
      </c>
      <c r="I1993">
        <v>13.45</v>
      </c>
      <c r="J1993">
        <v>16.79</v>
      </c>
      <c r="K1993">
        <v>4</v>
      </c>
      <c r="L1993">
        <v>0</v>
      </c>
    </row>
    <row r="1994" spans="1:12" x14ac:dyDescent="0.25">
      <c r="A1994">
        <v>29215929</v>
      </c>
      <c r="C1994">
        <v>0</v>
      </c>
      <c r="D1994" t="s">
        <v>3611</v>
      </c>
      <c r="E1994">
        <v>1345</v>
      </c>
      <c r="F1994">
        <v>1545</v>
      </c>
      <c r="G1994">
        <v>400</v>
      </c>
      <c r="H1994">
        <v>0</v>
      </c>
      <c r="I1994">
        <v>13.45</v>
      </c>
      <c r="J1994">
        <v>15.45</v>
      </c>
      <c r="K1994">
        <v>4</v>
      </c>
      <c r="L1994">
        <v>0</v>
      </c>
    </row>
    <row r="1995" spans="1:12" x14ac:dyDescent="0.25">
      <c r="A1995">
        <v>29215931</v>
      </c>
      <c r="C1995">
        <v>0</v>
      </c>
      <c r="D1995" t="s">
        <v>3612</v>
      </c>
      <c r="E1995">
        <v>1345</v>
      </c>
      <c r="F1995">
        <v>1545</v>
      </c>
      <c r="G1995">
        <v>400</v>
      </c>
      <c r="H1995">
        <v>0</v>
      </c>
      <c r="I1995">
        <v>13.45</v>
      </c>
      <c r="J1995">
        <v>15.45</v>
      </c>
      <c r="K1995">
        <v>4</v>
      </c>
      <c r="L1995">
        <v>0</v>
      </c>
    </row>
    <row r="1996" spans="1:12" x14ac:dyDescent="0.25">
      <c r="A1996">
        <v>29215932</v>
      </c>
      <c r="C1996">
        <v>0</v>
      </c>
      <c r="D1996" t="s">
        <v>3613</v>
      </c>
      <c r="E1996">
        <v>1345</v>
      </c>
      <c r="F1996">
        <v>1545</v>
      </c>
      <c r="G1996">
        <v>400</v>
      </c>
      <c r="H1996">
        <v>0</v>
      </c>
      <c r="I1996">
        <v>13.45</v>
      </c>
      <c r="J1996">
        <v>15.45</v>
      </c>
      <c r="K1996">
        <v>4</v>
      </c>
      <c r="L1996">
        <v>0</v>
      </c>
    </row>
    <row r="1997" spans="1:12" x14ac:dyDescent="0.25">
      <c r="A1997">
        <v>29215939</v>
      </c>
      <c r="C1997">
        <v>0</v>
      </c>
      <c r="D1997" t="s">
        <v>3614</v>
      </c>
      <c r="E1997">
        <v>1345</v>
      </c>
      <c r="F1997">
        <v>1545</v>
      </c>
      <c r="G1997">
        <v>400</v>
      </c>
      <c r="H1997">
        <v>0</v>
      </c>
      <c r="I1997">
        <v>13.45</v>
      </c>
      <c r="J1997">
        <v>15.45</v>
      </c>
      <c r="K1997">
        <v>4</v>
      </c>
      <c r="L1997">
        <v>0</v>
      </c>
    </row>
    <row r="1998" spans="1:12" x14ac:dyDescent="0.25">
      <c r="A1998">
        <v>29215990</v>
      </c>
      <c r="C1998">
        <v>0</v>
      </c>
      <c r="D1998" t="s">
        <v>3615</v>
      </c>
      <c r="E1998">
        <v>1345</v>
      </c>
      <c r="F1998">
        <v>1545</v>
      </c>
      <c r="G1998">
        <v>400</v>
      </c>
      <c r="H1998">
        <v>0</v>
      </c>
      <c r="I1998">
        <v>13.45</v>
      </c>
      <c r="J1998">
        <v>15.45</v>
      </c>
      <c r="K1998">
        <v>4</v>
      </c>
      <c r="L1998">
        <v>0</v>
      </c>
    </row>
    <row r="1999" spans="1:12" x14ac:dyDescent="0.25">
      <c r="A1999">
        <v>29221100</v>
      </c>
      <c r="C1999">
        <v>0</v>
      </c>
      <c r="D1999" t="s">
        <v>3616</v>
      </c>
      <c r="E1999">
        <v>1345</v>
      </c>
      <c r="F1999">
        <v>1774</v>
      </c>
      <c r="G1999">
        <v>400</v>
      </c>
      <c r="H1999">
        <v>0</v>
      </c>
      <c r="I1999">
        <v>13.45</v>
      </c>
      <c r="J1999">
        <v>17.739999999999998</v>
      </c>
      <c r="K1999">
        <v>4</v>
      </c>
      <c r="L1999">
        <v>0</v>
      </c>
    </row>
    <row r="2000" spans="1:12" x14ac:dyDescent="0.25">
      <c r="A2000">
        <v>29221200</v>
      </c>
      <c r="C2000">
        <v>0</v>
      </c>
      <c r="D2000" t="s">
        <v>3617</v>
      </c>
      <c r="E2000">
        <v>1345</v>
      </c>
      <c r="F2000">
        <v>1699</v>
      </c>
      <c r="G2000">
        <v>400</v>
      </c>
      <c r="H2000">
        <v>0</v>
      </c>
      <c r="I2000">
        <v>13.45</v>
      </c>
      <c r="J2000">
        <v>16.989999999999998</v>
      </c>
      <c r="K2000">
        <v>4</v>
      </c>
      <c r="L2000">
        <v>0</v>
      </c>
    </row>
    <row r="2001" spans="1:12" x14ac:dyDescent="0.25">
      <c r="A2001">
        <v>29221400</v>
      </c>
      <c r="C2001">
        <v>0</v>
      </c>
      <c r="D2001" t="s">
        <v>3618</v>
      </c>
      <c r="E2001">
        <v>1345</v>
      </c>
      <c r="F2001">
        <v>1545</v>
      </c>
      <c r="G2001">
        <v>400</v>
      </c>
      <c r="H2001">
        <v>0</v>
      </c>
      <c r="I2001">
        <v>13.45</v>
      </c>
      <c r="J2001">
        <v>15.45</v>
      </c>
      <c r="K2001">
        <v>4</v>
      </c>
      <c r="L2001">
        <v>0</v>
      </c>
    </row>
    <row r="2002" spans="1:12" x14ac:dyDescent="0.25">
      <c r="A2002">
        <v>29221500</v>
      </c>
      <c r="C2002">
        <v>0</v>
      </c>
      <c r="D2002" t="s">
        <v>170</v>
      </c>
      <c r="E2002">
        <v>1345</v>
      </c>
      <c r="F2002">
        <v>1699</v>
      </c>
      <c r="G2002">
        <v>400</v>
      </c>
      <c r="H2002">
        <v>0</v>
      </c>
      <c r="I2002">
        <v>13.45</v>
      </c>
      <c r="J2002">
        <v>16.989999999999998</v>
      </c>
      <c r="K2002">
        <v>4</v>
      </c>
      <c r="L2002">
        <v>0</v>
      </c>
    </row>
    <row r="2003" spans="1:12" x14ac:dyDescent="0.25">
      <c r="A2003">
        <v>29221600</v>
      </c>
      <c r="C2003">
        <v>0</v>
      </c>
      <c r="D2003" t="s">
        <v>9853</v>
      </c>
      <c r="E2003">
        <v>1345</v>
      </c>
      <c r="F2003">
        <v>1545</v>
      </c>
      <c r="G2003">
        <v>400</v>
      </c>
      <c r="H2003">
        <v>0</v>
      </c>
      <c r="I2003">
        <v>13.45</v>
      </c>
      <c r="J2003">
        <v>15.45</v>
      </c>
      <c r="K2003">
        <v>4</v>
      </c>
      <c r="L2003">
        <v>0</v>
      </c>
    </row>
    <row r="2004" spans="1:12" x14ac:dyDescent="0.25">
      <c r="A2004">
        <v>29221700</v>
      </c>
      <c r="C2004">
        <v>0</v>
      </c>
      <c r="D2004" t="s">
        <v>9854</v>
      </c>
      <c r="E2004">
        <v>1345</v>
      </c>
      <c r="F2004">
        <v>1545</v>
      </c>
      <c r="G2004">
        <v>400</v>
      </c>
      <c r="H2004">
        <v>0</v>
      </c>
      <c r="I2004">
        <v>13.45</v>
      </c>
      <c r="J2004">
        <v>15.45</v>
      </c>
      <c r="K2004">
        <v>4</v>
      </c>
      <c r="L2004">
        <v>0</v>
      </c>
    </row>
    <row r="2005" spans="1:12" x14ac:dyDescent="0.25">
      <c r="A2005">
        <v>29221800</v>
      </c>
      <c r="C2005">
        <v>0</v>
      </c>
      <c r="D2005" t="s">
        <v>9855</v>
      </c>
      <c r="E2005">
        <v>1345</v>
      </c>
      <c r="F2005">
        <v>1545</v>
      </c>
      <c r="G2005">
        <v>400</v>
      </c>
      <c r="H2005">
        <v>0</v>
      </c>
      <c r="I2005">
        <v>13.45</v>
      </c>
      <c r="J2005">
        <v>15.45</v>
      </c>
      <c r="K2005">
        <v>4</v>
      </c>
      <c r="L2005">
        <v>0</v>
      </c>
    </row>
    <row r="2006" spans="1:12" x14ac:dyDescent="0.25">
      <c r="A2006">
        <v>29221911</v>
      </c>
      <c r="C2006">
        <v>0</v>
      </c>
      <c r="D2006" t="s">
        <v>171</v>
      </c>
      <c r="E2006">
        <v>1345</v>
      </c>
      <c r="F2006">
        <v>1545</v>
      </c>
      <c r="G2006">
        <v>400</v>
      </c>
      <c r="H2006">
        <v>0</v>
      </c>
      <c r="I2006">
        <v>13.45</v>
      </c>
      <c r="J2006">
        <v>15.45</v>
      </c>
      <c r="K2006">
        <v>4</v>
      </c>
      <c r="L2006">
        <v>0</v>
      </c>
    </row>
    <row r="2007" spans="1:12" x14ac:dyDescent="0.25">
      <c r="A2007">
        <v>29221912</v>
      </c>
      <c r="C2007">
        <v>0</v>
      </c>
      <c r="D2007" t="s">
        <v>3619</v>
      </c>
      <c r="E2007">
        <v>1345</v>
      </c>
      <c r="F2007">
        <v>1699</v>
      </c>
      <c r="G2007">
        <v>400</v>
      </c>
      <c r="H2007">
        <v>0</v>
      </c>
      <c r="I2007">
        <v>13.45</v>
      </c>
      <c r="J2007">
        <v>16.989999999999998</v>
      </c>
      <c r="K2007">
        <v>4</v>
      </c>
      <c r="L2007">
        <v>0</v>
      </c>
    </row>
    <row r="2008" spans="1:12" x14ac:dyDescent="0.25">
      <c r="A2008">
        <v>29221913</v>
      </c>
      <c r="C2008">
        <v>0</v>
      </c>
      <c r="D2008" t="s">
        <v>3620</v>
      </c>
      <c r="E2008">
        <v>1345</v>
      </c>
      <c r="F2008">
        <v>1699</v>
      </c>
      <c r="G2008">
        <v>400</v>
      </c>
      <c r="H2008">
        <v>0</v>
      </c>
      <c r="I2008">
        <v>13.45</v>
      </c>
      <c r="J2008">
        <v>16.989999999999998</v>
      </c>
      <c r="K2008">
        <v>4</v>
      </c>
      <c r="L2008">
        <v>0</v>
      </c>
    </row>
    <row r="2009" spans="1:12" x14ac:dyDescent="0.25">
      <c r="A2009">
        <v>29221919</v>
      </c>
      <c r="C2009">
        <v>0</v>
      </c>
      <c r="D2009" t="s">
        <v>3621</v>
      </c>
      <c r="E2009">
        <v>1345</v>
      </c>
      <c r="F2009">
        <v>1545</v>
      </c>
      <c r="G2009">
        <v>400</v>
      </c>
      <c r="H2009">
        <v>0</v>
      </c>
      <c r="I2009">
        <v>13.45</v>
      </c>
      <c r="J2009">
        <v>15.45</v>
      </c>
      <c r="K2009">
        <v>4</v>
      </c>
      <c r="L2009">
        <v>0</v>
      </c>
    </row>
    <row r="2010" spans="1:12" x14ac:dyDescent="0.25">
      <c r="A2010">
        <v>29221921</v>
      </c>
      <c r="C2010">
        <v>0</v>
      </c>
      <c r="D2010" t="s">
        <v>3622</v>
      </c>
      <c r="E2010">
        <v>1345</v>
      </c>
      <c r="F2010">
        <v>1699</v>
      </c>
      <c r="G2010">
        <v>400</v>
      </c>
      <c r="H2010">
        <v>0</v>
      </c>
      <c r="I2010">
        <v>13.45</v>
      </c>
      <c r="J2010">
        <v>16.989999999999998</v>
      </c>
      <c r="K2010">
        <v>4</v>
      </c>
      <c r="L2010">
        <v>0</v>
      </c>
    </row>
    <row r="2011" spans="1:12" x14ac:dyDescent="0.25">
      <c r="A2011">
        <v>29221929</v>
      </c>
      <c r="C2011">
        <v>0</v>
      </c>
      <c r="D2011" t="s">
        <v>3623</v>
      </c>
      <c r="E2011">
        <v>1345</v>
      </c>
      <c r="F2011">
        <v>1545</v>
      </c>
      <c r="G2011">
        <v>400</v>
      </c>
      <c r="H2011">
        <v>0</v>
      </c>
      <c r="I2011">
        <v>13.45</v>
      </c>
      <c r="J2011">
        <v>15.45</v>
      </c>
      <c r="K2011">
        <v>4</v>
      </c>
      <c r="L2011">
        <v>0</v>
      </c>
    </row>
    <row r="2012" spans="1:12" x14ac:dyDescent="0.25">
      <c r="A2012">
        <v>29221931</v>
      </c>
      <c r="C2012">
        <v>0</v>
      </c>
      <c r="D2012" t="s">
        <v>3624</v>
      </c>
      <c r="E2012">
        <v>1345</v>
      </c>
      <c r="F2012">
        <v>1545</v>
      </c>
      <c r="G2012">
        <v>400</v>
      </c>
      <c r="H2012">
        <v>0</v>
      </c>
      <c r="I2012">
        <v>13.45</v>
      </c>
      <c r="J2012">
        <v>15.45</v>
      </c>
      <c r="K2012">
        <v>4</v>
      </c>
      <c r="L2012">
        <v>0</v>
      </c>
    </row>
    <row r="2013" spans="1:12" x14ac:dyDescent="0.25">
      <c r="A2013">
        <v>29221939</v>
      </c>
      <c r="C2013">
        <v>0</v>
      </c>
      <c r="D2013" t="s">
        <v>3625</v>
      </c>
      <c r="E2013">
        <v>1345</v>
      </c>
      <c r="F2013">
        <v>1545</v>
      </c>
      <c r="G2013">
        <v>400</v>
      </c>
      <c r="H2013">
        <v>0</v>
      </c>
      <c r="I2013">
        <v>13.45</v>
      </c>
      <c r="J2013">
        <v>15.45</v>
      </c>
      <c r="K2013">
        <v>4</v>
      </c>
      <c r="L2013">
        <v>0</v>
      </c>
    </row>
    <row r="2014" spans="1:12" x14ac:dyDescent="0.25">
      <c r="A2014">
        <v>29221941</v>
      </c>
      <c r="C2014">
        <v>0</v>
      </c>
      <c r="D2014" t="s">
        <v>3626</v>
      </c>
      <c r="E2014">
        <v>1345</v>
      </c>
      <c r="F2014">
        <v>1545</v>
      </c>
      <c r="G2014">
        <v>400</v>
      </c>
      <c r="H2014">
        <v>0</v>
      </c>
      <c r="I2014">
        <v>13.45</v>
      </c>
      <c r="J2014">
        <v>15.45</v>
      </c>
      <c r="K2014">
        <v>4</v>
      </c>
      <c r="L2014">
        <v>0</v>
      </c>
    </row>
    <row r="2015" spans="1:12" x14ac:dyDescent="0.25">
      <c r="A2015">
        <v>29221949</v>
      </c>
      <c r="C2015">
        <v>0</v>
      </c>
      <c r="D2015" t="s">
        <v>3627</v>
      </c>
      <c r="E2015">
        <v>1345</v>
      </c>
      <c r="F2015">
        <v>1545</v>
      </c>
      <c r="G2015">
        <v>400</v>
      </c>
      <c r="H2015">
        <v>0</v>
      </c>
      <c r="I2015">
        <v>13.45</v>
      </c>
      <c r="J2015">
        <v>15.45</v>
      </c>
      <c r="K2015">
        <v>4</v>
      </c>
      <c r="L2015">
        <v>0</v>
      </c>
    </row>
    <row r="2016" spans="1:12" x14ac:dyDescent="0.25">
      <c r="A2016">
        <v>29221951</v>
      </c>
      <c r="C2016">
        <v>0</v>
      </c>
      <c r="D2016" t="s">
        <v>3628</v>
      </c>
      <c r="E2016">
        <v>1345</v>
      </c>
      <c r="F2016">
        <v>1545</v>
      </c>
      <c r="G2016">
        <v>400</v>
      </c>
      <c r="H2016">
        <v>0</v>
      </c>
      <c r="I2016">
        <v>13.45</v>
      </c>
      <c r="J2016">
        <v>15.45</v>
      </c>
      <c r="K2016">
        <v>4</v>
      </c>
      <c r="L2016">
        <v>0</v>
      </c>
    </row>
    <row r="2017" spans="1:12" x14ac:dyDescent="0.25">
      <c r="A2017">
        <v>29221952</v>
      </c>
      <c r="C2017">
        <v>0</v>
      </c>
      <c r="D2017" t="s">
        <v>3629</v>
      </c>
      <c r="E2017">
        <v>1345</v>
      </c>
      <c r="F2017">
        <v>1545</v>
      </c>
      <c r="G2017">
        <v>400</v>
      </c>
      <c r="H2017">
        <v>0</v>
      </c>
      <c r="I2017">
        <v>13.45</v>
      </c>
      <c r="J2017">
        <v>15.45</v>
      </c>
      <c r="K2017">
        <v>4</v>
      </c>
      <c r="L2017">
        <v>0</v>
      </c>
    </row>
    <row r="2018" spans="1:12" x14ac:dyDescent="0.25">
      <c r="A2018">
        <v>29221959</v>
      </c>
      <c r="C2018">
        <v>0</v>
      </c>
      <c r="D2018" t="s">
        <v>6</v>
      </c>
      <c r="E2018">
        <v>1345</v>
      </c>
      <c r="F2018">
        <v>1545</v>
      </c>
      <c r="G2018">
        <v>400</v>
      </c>
      <c r="H2018">
        <v>0</v>
      </c>
      <c r="I2018">
        <v>13.45</v>
      </c>
      <c r="J2018">
        <v>15.45</v>
      </c>
      <c r="K2018">
        <v>4</v>
      </c>
      <c r="L2018">
        <v>0</v>
      </c>
    </row>
    <row r="2019" spans="1:12" x14ac:dyDescent="0.25">
      <c r="A2019">
        <v>29221971</v>
      </c>
      <c r="C2019">
        <v>0</v>
      </c>
      <c r="D2019" t="s">
        <v>9856</v>
      </c>
      <c r="E2019">
        <v>1345</v>
      </c>
      <c r="F2019">
        <v>1545</v>
      </c>
      <c r="G2019">
        <v>400</v>
      </c>
      <c r="H2019">
        <v>0</v>
      </c>
      <c r="I2019">
        <v>13.45</v>
      </c>
      <c r="J2019">
        <v>15.45</v>
      </c>
      <c r="K2019">
        <v>4</v>
      </c>
      <c r="L2019">
        <v>0</v>
      </c>
    </row>
    <row r="2020" spans="1:12" x14ac:dyDescent="0.25">
      <c r="A2020">
        <v>29221979</v>
      </c>
      <c r="C2020">
        <v>0</v>
      </c>
      <c r="D2020" t="s">
        <v>6</v>
      </c>
      <c r="E2020">
        <v>1345</v>
      </c>
      <c r="F2020">
        <v>1545</v>
      </c>
      <c r="G2020">
        <v>400</v>
      </c>
      <c r="H2020">
        <v>0</v>
      </c>
      <c r="I2020">
        <v>13.45</v>
      </c>
      <c r="J2020">
        <v>15.45</v>
      </c>
      <c r="K2020">
        <v>4</v>
      </c>
      <c r="L2020">
        <v>0</v>
      </c>
    </row>
    <row r="2021" spans="1:12" x14ac:dyDescent="0.25">
      <c r="A2021">
        <v>29221981</v>
      </c>
      <c r="C2021">
        <v>0</v>
      </c>
      <c r="D2021" t="s">
        <v>9857</v>
      </c>
      <c r="E2021">
        <v>1345</v>
      </c>
      <c r="F2021">
        <v>1545</v>
      </c>
      <c r="G2021">
        <v>400</v>
      </c>
      <c r="H2021">
        <v>0</v>
      </c>
      <c r="I2021">
        <v>13.45</v>
      </c>
      <c r="J2021">
        <v>15.45</v>
      </c>
      <c r="K2021">
        <v>4</v>
      </c>
      <c r="L2021">
        <v>0</v>
      </c>
    </row>
    <row r="2022" spans="1:12" x14ac:dyDescent="0.25">
      <c r="A2022">
        <v>29221989</v>
      </c>
      <c r="C2022">
        <v>0</v>
      </c>
      <c r="D2022" t="s">
        <v>6</v>
      </c>
      <c r="E2022">
        <v>1345</v>
      </c>
      <c r="F2022">
        <v>1545</v>
      </c>
      <c r="G2022">
        <v>400</v>
      </c>
      <c r="H2022">
        <v>0</v>
      </c>
      <c r="I2022">
        <v>13.45</v>
      </c>
      <c r="J2022">
        <v>15.45</v>
      </c>
      <c r="K2022">
        <v>4</v>
      </c>
      <c r="L2022">
        <v>0</v>
      </c>
    </row>
    <row r="2023" spans="1:12" x14ac:dyDescent="0.25">
      <c r="A2023">
        <v>29221991</v>
      </c>
      <c r="C2023">
        <v>0</v>
      </c>
      <c r="D2023" t="s">
        <v>3630</v>
      </c>
      <c r="E2023">
        <v>1345</v>
      </c>
      <c r="F2023">
        <v>1545</v>
      </c>
      <c r="G2023">
        <v>400</v>
      </c>
      <c r="H2023">
        <v>0</v>
      </c>
      <c r="I2023">
        <v>13.45</v>
      </c>
      <c r="J2023">
        <v>15.45</v>
      </c>
      <c r="K2023">
        <v>4</v>
      </c>
      <c r="L2023">
        <v>0</v>
      </c>
    </row>
    <row r="2024" spans="1:12" x14ac:dyDescent="0.25">
      <c r="A2024">
        <v>29221992</v>
      </c>
      <c r="C2024">
        <v>0</v>
      </c>
      <c r="D2024" t="s">
        <v>172</v>
      </c>
      <c r="E2024">
        <v>1345</v>
      </c>
      <c r="F2024">
        <v>1545</v>
      </c>
      <c r="G2024">
        <v>400</v>
      </c>
      <c r="H2024">
        <v>0</v>
      </c>
      <c r="I2024">
        <v>13.45</v>
      </c>
      <c r="J2024">
        <v>15.45</v>
      </c>
      <c r="K2024">
        <v>4</v>
      </c>
      <c r="L2024">
        <v>0</v>
      </c>
    </row>
    <row r="2025" spans="1:12" x14ac:dyDescent="0.25">
      <c r="A2025">
        <v>29221993</v>
      </c>
      <c r="C2025">
        <v>0</v>
      </c>
      <c r="D2025" t="s">
        <v>3631</v>
      </c>
      <c r="E2025">
        <v>1345</v>
      </c>
      <c r="F2025">
        <v>1699</v>
      </c>
      <c r="G2025">
        <v>400</v>
      </c>
      <c r="H2025">
        <v>0</v>
      </c>
      <c r="I2025">
        <v>13.45</v>
      </c>
      <c r="J2025">
        <v>16.989999999999998</v>
      </c>
      <c r="K2025">
        <v>4</v>
      </c>
      <c r="L2025">
        <v>0</v>
      </c>
    </row>
    <row r="2026" spans="1:12" x14ac:dyDescent="0.25">
      <c r="A2026">
        <v>29221994</v>
      </c>
      <c r="C2026">
        <v>0</v>
      </c>
      <c r="D2026" t="s">
        <v>3632</v>
      </c>
      <c r="E2026">
        <v>1345</v>
      </c>
      <c r="F2026">
        <v>1699</v>
      </c>
      <c r="G2026">
        <v>400</v>
      </c>
      <c r="H2026">
        <v>0</v>
      </c>
      <c r="I2026">
        <v>13.45</v>
      </c>
      <c r="J2026">
        <v>16.989999999999998</v>
      </c>
      <c r="K2026">
        <v>4</v>
      </c>
      <c r="L2026">
        <v>0</v>
      </c>
    </row>
    <row r="2027" spans="1:12" x14ac:dyDescent="0.25">
      <c r="A2027">
        <v>29221995</v>
      </c>
      <c r="C2027">
        <v>0</v>
      </c>
      <c r="D2027" t="s">
        <v>173</v>
      </c>
      <c r="E2027">
        <v>1345</v>
      </c>
      <c r="F2027">
        <v>1699</v>
      </c>
      <c r="G2027">
        <v>400</v>
      </c>
      <c r="H2027">
        <v>0</v>
      </c>
      <c r="I2027">
        <v>13.45</v>
      </c>
      <c r="J2027">
        <v>16.989999999999998</v>
      </c>
      <c r="K2027">
        <v>4</v>
      </c>
      <c r="L2027">
        <v>0</v>
      </c>
    </row>
    <row r="2028" spans="1:12" x14ac:dyDescent="0.25">
      <c r="A2028">
        <v>29221996</v>
      </c>
      <c r="C2028">
        <v>0</v>
      </c>
      <c r="D2028" t="s">
        <v>9858</v>
      </c>
      <c r="E2028">
        <v>1345</v>
      </c>
      <c r="F2028">
        <v>1679</v>
      </c>
      <c r="G2028">
        <v>400</v>
      </c>
      <c r="H2028">
        <v>0</v>
      </c>
      <c r="I2028">
        <v>13.45</v>
      </c>
      <c r="J2028">
        <v>16.79</v>
      </c>
      <c r="K2028">
        <v>4</v>
      </c>
      <c r="L2028">
        <v>0</v>
      </c>
    </row>
    <row r="2029" spans="1:12" x14ac:dyDescent="0.25">
      <c r="A2029">
        <v>29221999</v>
      </c>
      <c r="C2029">
        <v>0</v>
      </c>
      <c r="D2029" t="s">
        <v>3633</v>
      </c>
      <c r="E2029">
        <v>1345</v>
      </c>
      <c r="F2029">
        <v>1545</v>
      </c>
      <c r="G2029">
        <v>400</v>
      </c>
      <c r="H2029">
        <v>0</v>
      </c>
      <c r="I2029">
        <v>13.45</v>
      </c>
      <c r="J2029">
        <v>15.45</v>
      </c>
      <c r="K2029">
        <v>4</v>
      </c>
      <c r="L2029">
        <v>0</v>
      </c>
    </row>
    <row r="2030" spans="1:12" x14ac:dyDescent="0.25">
      <c r="A2030">
        <v>29222100</v>
      </c>
      <c r="C2030">
        <v>0</v>
      </c>
      <c r="D2030" t="s">
        <v>3634</v>
      </c>
      <c r="E2030">
        <v>1345</v>
      </c>
      <c r="F2030">
        <v>1545</v>
      </c>
      <c r="G2030">
        <v>400</v>
      </c>
      <c r="H2030">
        <v>0</v>
      </c>
      <c r="I2030">
        <v>13.45</v>
      </c>
      <c r="J2030">
        <v>15.45</v>
      </c>
      <c r="K2030">
        <v>4</v>
      </c>
      <c r="L2030">
        <v>0</v>
      </c>
    </row>
    <row r="2031" spans="1:12" x14ac:dyDescent="0.25">
      <c r="A2031">
        <v>29222911</v>
      </c>
      <c r="C2031">
        <v>0</v>
      </c>
      <c r="D2031" t="s">
        <v>3635</v>
      </c>
      <c r="E2031">
        <v>1345</v>
      </c>
      <c r="F2031">
        <v>1545</v>
      </c>
      <c r="G2031">
        <v>400</v>
      </c>
      <c r="H2031">
        <v>0</v>
      </c>
      <c r="I2031">
        <v>13.45</v>
      </c>
      <c r="J2031">
        <v>15.45</v>
      </c>
      <c r="K2031">
        <v>4</v>
      </c>
      <c r="L2031">
        <v>0</v>
      </c>
    </row>
    <row r="2032" spans="1:12" x14ac:dyDescent="0.25">
      <c r="A2032">
        <v>29222919</v>
      </c>
      <c r="C2032">
        <v>0</v>
      </c>
      <c r="D2032" t="s">
        <v>3636</v>
      </c>
      <c r="E2032">
        <v>1345</v>
      </c>
      <c r="F2032">
        <v>1545</v>
      </c>
      <c r="G2032">
        <v>400</v>
      </c>
      <c r="H2032">
        <v>0</v>
      </c>
      <c r="I2032">
        <v>13.45</v>
      </c>
      <c r="J2032">
        <v>15.45</v>
      </c>
      <c r="K2032">
        <v>4</v>
      </c>
      <c r="L2032">
        <v>0</v>
      </c>
    </row>
    <row r="2033" spans="1:12" x14ac:dyDescent="0.25">
      <c r="A2033">
        <v>29222920</v>
      </c>
      <c r="C2033">
        <v>0</v>
      </c>
      <c r="D2033" t="s">
        <v>174</v>
      </c>
      <c r="E2033">
        <v>1345</v>
      </c>
      <c r="F2033">
        <v>1545</v>
      </c>
      <c r="G2033">
        <v>400</v>
      </c>
      <c r="H2033">
        <v>0</v>
      </c>
      <c r="I2033">
        <v>13.45</v>
      </c>
      <c r="J2033">
        <v>15.45</v>
      </c>
      <c r="K2033">
        <v>4</v>
      </c>
      <c r="L2033">
        <v>0</v>
      </c>
    </row>
    <row r="2034" spans="1:12" x14ac:dyDescent="0.25">
      <c r="A2034">
        <v>29222990</v>
      </c>
      <c r="C2034">
        <v>0</v>
      </c>
      <c r="D2034" t="s">
        <v>3637</v>
      </c>
      <c r="E2034">
        <v>1345</v>
      </c>
      <c r="F2034">
        <v>1545</v>
      </c>
      <c r="G2034">
        <v>400</v>
      </c>
      <c r="H2034">
        <v>0</v>
      </c>
      <c r="I2034">
        <v>13.45</v>
      </c>
      <c r="J2034">
        <v>15.45</v>
      </c>
      <c r="K2034">
        <v>4</v>
      </c>
      <c r="L2034">
        <v>0</v>
      </c>
    </row>
    <row r="2035" spans="1:12" x14ac:dyDescent="0.25">
      <c r="A2035">
        <v>29223111</v>
      </c>
      <c r="C2035">
        <v>0</v>
      </c>
      <c r="D2035" t="s">
        <v>3638</v>
      </c>
      <c r="E2035">
        <v>1345</v>
      </c>
      <c r="F2035">
        <v>1699</v>
      </c>
      <c r="G2035">
        <v>400</v>
      </c>
      <c r="H2035">
        <v>0</v>
      </c>
      <c r="I2035">
        <v>13.45</v>
      </c>
      <c r="J2035">
        <v>16.989999999999998</v>
      </c>
      <c r="K2035">
        <v>4</v>
      </c>
      <c r="L2035">
        <v>0</v>
      </c>
    </row>
    <row r="2036" spans="1:12" x14ac:dyDescent="0.25">
      <c r="A2036">
        <v>29223112</v>
      </c>
      <c r="C2036">
        <v>0</v>
      </c>
      <c r="D2036" t="s">
        <v>114</v>
      </c>
      <c r="E2036">
        <v>1345</v>
      </c>
      <c r="F2036">
        <v>1545</v>
      </c>
      <c r="G2036">
        <v>400</v>
      </c>
      <c r="H2036">
        <v>0</v>
      </c>
      <c r="I2036">
        <v>13.45</v>
      </c>
      <c r="J2036">
        <v>15.45</v>
      </c>
      <c r="K2036">
        <v>4</v>
      </c>
      <c r="L2036">
        <v>0</v>
      </c>
    </row>
    <row r="2037" spans="1:12" x14ac:dyDescent="0.25">
      <c r="A2037">
        <v>29223120</v>
      </c>
      <c r="C2037">
        <v>0</v>
      </c>
      <c r="D2037" t="s">
        <v>3639</v>
      </c>
      <c r="E2037">
        <v>1345</v>
      </c>
      <c r="F2037">
        <v>1545</v>
      </c>
      <c r="G2037">
        <v>400</v>
      </c>
      <c r="H2037">
        <v>0</v>
      </c>
      <c r="I2037">
        <v>13.45</v>
      </c>
      <c r="J2037">
        <v>15.45</v>
      </c>
      <c r="K2037">
        <v>4</v>
      </c>
      <c r="L2037">
        <v>0</v>
      </c>
    </row>
    <row r="2038" spans="1:12" x14ac:dyDescent="0.25">
      <c r="A2038">
        <v>29223130</v>
      </c>
      <c r="C2038">
        <v>0</v>
      </c>
      <c r="D2038" t="s">
        <v>3640</v>
      </c>
      <c r="E2038">
        <v>1345</v>
      </c>
      <c r="F2038">
        <v>1545</v>
      </c>
      <c r="G2038">
        <v>400</v>
      </c>
      <c r="H2038">
        <v>0</v>
      </c>
      <c r="I2038">
        <v>13.45</v>
      </c>
      <c r="J2038">
        <v>15.45</v>
      </c>
      <c r="K2038">
        <v>4</v>
      </c>
      <c r="L2038">
        <v>0</v>
      </c>
    </row>
    <row r="2039" spans="1:12" x14ac:dyDescent="0.25">
      <c r="A2039">
        <v>29223910</v>
      </c>
      <c r="C2039">
        <v>0</v>
      </c>
      <c r="D2039" t="s">
        <v>175</v>
      </c>
      <c r="E2039">
        <v>1345</v>
      </c>
      <c r="F2039">
        <v>1545</v>
      </c>
      <c r="G2039">
        <v>400</v>
      </c>
      <c r="H2039">
        <v>0</v>
      </c>
      <c r="I2039">
        <v>13.45</v>
      </c>
      <c r="J2039">
        <v>15.45</v>
      </c>
      <c r="K2039">
        <v>4</v>
      </c>
      <c r="L2039">
        <v>0</v>
      </c>
    </row>
    <row r="2040" spans="1:12" x14ac:dyDescent="0.25">
      <c r="A2040">
        <v>29223921</v>
      </c>
      <c r="C2040">
        <v>0</v>
      </c>
      <c r="D2040" t="s">
        <v>496</v>
      </c>
      <c r="E2040">
        <v>1345</v>
      </c>
      <c r="F2040">
        <v>1679</v>
      </c>
      <c r="G2040">
        <v>400</v>
      </c>
      <c r="H2040">
        <v>0</v>
      </c>
      <c r="I2040">
        <v>13.45</v>
      </c>
      <c r="J2040">
        <v>16.79</v>
      </c>
      <c r="K2040">
        <v>4</v>
      </c>
      <c r="L2040">
        <v>0</v>
      </c>
    </row>
    <row r="2041" spans="1:12" x14ac:dyDescent="0.25">
      <c r="A2041">
        <v>29223929</v>
      </c>
      <c r="C2041">
        <v>0</v>
      </c>
      <c r="D2041" t="s">
        <v>3641</v>
      </c>
      <c r="E2041">
        <v>1345</v>
      </c>
      <c r="F2041">
        <v>1545</v>
      </c>
      <c r="G2041">
        <v>400</v>
      </c>
      <c r="H2041">
        <v>0</v>
      </c>
      <c r="I2041">
        <v>13.45</v>
      </c>
      <c r="J2041">
        <v>15.45</v>
      </c>
      <c r="K2041">
        <v>4</v>
      </c>
      <c r="L2041">
        <v>0</v>
      </c>
    </row>
    <row r="2042" spans="1:12" x14ac:dyDescent="0.25">
      <c r="A2042">
        <v>29223990</v>
      </c>
      <c r="C2042">
        <v>0</v>
      </c>
      <c r="D2042" t="s">
        <v>3642</v>
      </c>
      <c r="E2042">
        <v>1345</v>
      </c>
      <c r="F2042">
        <v>1545</v>
      </c>
      <c r="G2042">
        <v>400</v>
      </c>
      <c r="H2042">
        <v>0</v>
      </c>
      <c r="I2042">
        <v>13.45</v>
      </c>
      <c r="J2042">
        <v>15.45</v>
      </c>
      <c r="K2042">
        <v>4</v>
      </c>
      <c r="L2042">
        <v>0</v>
      </c>
    </row>
    <row r="2043" spans="1:12" x14ac:dyDescent="0.25">
      <c r="A2043">
        <v>29224110</v>
      </c>
      <c r="C2043">
        <v>0</v>
      </c>
      <c r="D2043" t="s">
        <v>176</v>
      </c>
      <c r="E2043">
        <v>1345</v>
      </c>
      <c r="F2043">
        <v>1679</v>
      </c>
      <c r="G2043">
        <v>400</v>
      </c>
      <c r="H2043">
        <v>0</v>
      </c>
      <c r="I2043">
        <v>13.45</v>
      </c>
      <c r="J2043">
        <v>16.79</v>
      </c>
      <c r="K2043">
        <v>4</v>
      </c>
      <c r="L2043">
        <v>0</v>
      </c>
    </row>
    <row r="2044" spans="1:12" x14ac:dyDescent="0.25">
      <c r="A2044">
        <v>29224190</v>
      </c>
      <c r="C2044">
        <v>0</v>
      </c>
      <c r="D2044" t="s">
        <v>3643</v>
      </c>
      <c r="E2044">
        <v>1345</v>
      </c>
      <c r="F2044">
        <v>1679</v>
      </c>
      <c r="G2044">
        <v>400</v>
      </c>
      <c r="H2044">
        <v>0</v>
      </c>
      <c r="I2044">
        <v>13.45</v>
      </c>
      <c r="J2044">
        <v>16.79</v>
      </c>
      <c r="K2044">
        <v>4</v>
      </c>
      <c r="L2044">
        <v>0</v>
      </c>
    </row>
    <row r="2045" spans="1:12" x14ac:dyDescent="0.25">
      <c r="A2045">
        <v>29224210</v>
      </c>
      <c r="C2045">
        <v>0</v>
      </c>
      <c r="D2045" t="s">
        <v>3644</v>
      </c>
      <c r="E2045">
        <v>1345</v>
      </c>
      <c r="F2045">
        <v>1545</v>
      </c>
      <c r="G2045">
        <v>400</v>
      </c>
      <c r="H2045">
        <v>0</v>
      </c>
      <c r="I2045">
        <v>13.45</v>
      </c>
      <c r="J2045">
        <v>15.45</v>
      </c>
      <c r="K2045">
        <v>4</v>
      </c>
      <c r="L2045">
        <v>0</v>
      </c>
    </row>
    <row r="2046" spans="1:12" x14ac:dyDescent="0.25">
      <c r="A2046">
        <v>29224220</v>
      </c>
      <c r="C2046">
        <v>0</v>
      </c>
      <c r="D2046" t="s">
        <v>3645</v>
      </c>
      <c r="E2046">
        <v>1345</v>
      </c>
      <c r="F2046">
        <v>1637</v>
      </c>
      <c r="G2046">
        <v>400</v>
      </c>
      <c r="H2046">
        <v>0</v>
      </c>
      <c r="I2046">
        <v>13.45</v>
      </c>
      <c r="J2046">
        <v>16.37</v>
      </c>
      <c r="K2046">
        <v>4</v>
      </c>
      <c r="L2046">
        <v>0</v>
      </c>
    </row>
    <row r="2047" spans="1:12" x14ac:dyDescent="0.25">
      <c r="A2047">
        <v>29224300</v>
      </c>
      <c r="C2047">
        <v>0</v>
      </c>
      <c r="D2047" t="s">
        <v>3646</v>
      </c>
      <c r="E2047">
        <v>1345</v>
      </c>
      <c r="F2047">
        <v>1545</v>
      </c>
      <c r="G2047">
        <v>400</v>
      </c>
      <c r="H2047">
        <v>0</v>
      </c>
      <c r="I2047">
        <v>13.45</v>
      </c>
      <c r="J2047">
        <v>15.45</v>
      </c>
      <c r="K2047">
        <v>4</v>
      </c>
      <c r="L2047">
        <v>0</v>
      </c>
    </row>
    <row r="2048" spans="1:12" x14ac:dyDescent="0.25">
      <c r="A2048">
        <v>29224410</v>
      </c>
      <c r="C2048">
        <v>0</v>
      </c>
      <c r="D2048" t="s">
        <v>177</v>
      </c>
      <c r="E2048">
        <v>1345</v>
      </c>
      <c r="F2048">
        <v>1545</v>
      </c>
      <c r="G2048">
        <v>400</v>
      </c>
      <c r="H2048">
        <v>0</v>
      </c>
      <c r="I2048">
        <v>13.45</v>
      </c>
      <c r="J2048">
        <v>15.45</v>
      </c>
      <c r="K2048">
        <v>4</v>
      </c>
      <c r="L2048">
        <v>0</v>
      </c>
    </row>
    <row r="2049" spans="1:12" x14ac:dyDescent="0.25">
      <c r="A2049">
        <v>29224420</v>
      </c>
      <c r="C2049">
        <v>0</v>
      </c>
      <c r="D2049" t="s">
        <v>3647</v>
      </c>
      <c r="E2049">
        <v>1345</v>
      </c>
      <c r="F2049">
        <v>1545</v>
      </c>
      <c r="G2049">
        <v>400</v>
      </c>
      <c r="H2049">
        <v>0</v>
      </c>
      <c r="I2049">
        <v>13.45</v>
      </c>
      <c r="J2049">
        <v>15.45</v>
      </c>
      <c r="K2049">
        <v>4</v>
      </c>
      <c r="L2049">
        <v>0</v>
      </c>
    </row>
    <row r="2050" spans="1:12" x14ac:dyDescent="0.25">
      <c r="A2050">
        <v>29224910</v>
      </c>
      <c r="C2050">
        <v>0</v>
      </c>
      <c r="D2050" t="s">
        <v>178</v>
      </c>
      <c r="E2050">
        <v>1345</v>
      </c>
      <c r="F2050">
        <v>1545</v>
      </c>
      <c r="G2050">
        <v>400</v>
      </c>
      <c r="H2050">
        <v>0</v>
      </c>
      <c r="I2050">
        <v>13.45</v>
      </c>
      <c r="J2050">
        <v>15.45</v>
      </c>
      <c r="K2050">
        <v>4</v>
      </c>
      <c r="L2050">
        <v>0</v>
      </c>
    </row>
    <row r="2051" spans="1:12" x14ac:dyDescent="0.25">
      <c r="A2051">
        <v>29224920</v>
      </c>
      <c r="C2051">
        <v>0</v>
      </c>
      <c r="D2051" t="s">
        <v>3648</v>
      </c>
      <c r="E2051">
        <v>1345</v>
      </c>
      <c r="F2051">
        <v>1679</v>
      </c>
      <c r="G2051">
        <v>400</v>
      </c>
      <c r="H2051">
        <v>0</v>
      </c>
      <c r="I2051">
        <v>13.45</v>
      </c>
      <c r="J2051">
        <v>16.79</v>
      </c>
      <c r="K2051">
        <v>4</v>
      </c>
      <c r="L2051">
        <v>0</v>
      </c>
    </row>
    <row r="2052" spans="1:12" x14ac:dyDescent="0.25">
      <c r="A2052">
        <v>29224931</v>
      </c>
      <c r="C2052">
        <v>0</v>
      </c>
      <c r="D2052" t="s">
        <v>3649</v>
      </c>
      <c r="E2052">
        <v>1345</v>
      </c>
      <c r="F2052">
        <v>1545</v>
      </c>
      <c r="G2052">
        <v>400</v>
      </c>
      <c r="H2052">
        <v>0</v>
      </c>
      <c r="I2052">
        <v>13.45</v>
      </c>
      <c r="J2052">
        <v>15.45</v>
      </c>
      <c r="K2052">
        <v>4</v>
      </c>
      <c r="L2052">
        <v>0</v>
      </c>
    </row>
    <row r="2053" spans="1:12" x14ac:dyDescent="0.25">
      <c r="A2053">
        <v>29224932</v>
      </c>
      <c r="C2053">
        <v>0</v>
      </c>
      <c r="D2053" t="s">
        <v>3650</v>
      </c>
      <c r="E2053">
        <v>1345</v>
      </c>
      <c r="F2053">
        <v>1545</v>
      </c>
      <c r="G2053">
        <v>400</v>
      </c>
      <c r="H2053">
        <v>0</v>
      </c>
      <c r="I2053">
        <v>13.45</v>
      </c>
      <c r="J2053">
        <v>15.45</v>
      </c>
      <c r="K2053">
        <v>4</v>
      </c>
      <c r="L2053">
        <v>0</v>
      </c>
    </row>
    <row r="2054" spans="1:12" x14ac:dyDescent="0.25">
      <c r="A2054">
        <v>29224940</v>
      </c>
      <c r="C2054">
        <v>0</v>
      </c>
      <c r="D2054" t="s">
        <v>3651</v>
      </c>
      <c r="E2054">
        <v>1345</v>
      </c>
      <c r="F2054">
        <v>1679</v>
      </c>
      <c r="G2054">
        <v>400</v>
      </c>
      <c r="H2054">
        <v>0</v>
      </c>
      <c r="I2054">
        <v>13.45</v>
      </c>
      <c r="J2054">
        <v>16.79</v>
      </c>
      <c r="K2054">
        <v>4</v>
      </c>
      <c r="L2054">
        <v>0</v>
      </c>
    </row>
    <row r="2055" spans="1:12" x14ac:dyDescent="0.25">
      <c r="A2055">
        <v>29224951</v>
      </c>
      <c r="C2055">
        <v>0</v>
      </c>
      <c r="D2055" t="s">
        <v>3652</v>
      </c>
      <c r="E2055">
        <v>1345</v>
      </c>
      <c r="F2055">
        <v>1545</v>
      </c>
      <c r="G2055">
        <v>400</v>
      </c>
      <c r="H2055">
        <v>0</v>
      </c>
      <c r="I2055">
        <v>13.45</v>
      </c>
      <c r="J2055">
        <v>15.45</v>
      </c>
      <c r="K2055">
        <v>4</v>
      </c>
      <c r="L2055">
        <v>0</v>
      </c>
    </row>
    <row r="2056" spans="1:12" x14ac:dyDescent="0.25">
      <c r="A2056">
        <v>29224952</v>
      </c>
      <c r="C2056">
        <v>0</v>
      </c>
      <c r="D2056" t="s">
        <v>3653</v>
      </c>
      <c r="E2056">
        <v>1345</v>
      </c>
      <c r="F2056">
        <v>1679</v>
      </c>
      <c r="G2056">
        <v>400</v>
      </c>
      <c r="H2056">
        <v>0</v>
      </c>
      <c r="I2056">
        <v>13.45</v>
      </c>
      <c r="J2056">
        <v>16.79</v>
      </c>
      <c r="K2056">
        <v>4</v>
      </c>
      <c r="L2056">
        <v>0</v>
      </c>
    </row>
    <row r="2057" spans="1:12" x14ac:dyDescent="0.25">
      <c r="A2057">
        <v>29224959</v>
      </c>
      <c r="C2057">
        <v>0</v>
      </c>
      <c r="D2057" t="s">
        <v>3654</v>
      </c>
      <c r="E2057">
        <v>1345</v>
      </c>
      <c r="F2057">
        <v>1545</v>
      </c>
      <c r="G2057">
        <v>400</v>
      </c>
      <c r="H2057">
        <v>0</v>
      </c>
      <c r="I2057">
        <v>13.45</v>
      </c>
      <c r="J2057">
        <v>15.45</v>
      </c>
      <c r="K2057">
        <v>4</v>
      </c>
      <c r="L2057">
        <v>0</v>
      </c>
    </row>
    <row r="2058" spans="1:12" x14ac:dyDescent="0.25">
      <c r="A2058">
        <v>29224961</v>
      </c>
      <c r="C2058">
        <v>0</v>
      </c>
      <c r="D2058" t="s">
        <v>3655</v>
      </c>
      <c r="E2058">
        <v>1345</v>
      </c>
      <c r="F2058">
        <v>1699</v>
      </c>
      <c r="G2058">
        <v>400</v>
      </c>
      <c r="H2058">
        <v>0</v>
      </c>
      <c r="I2058">
        <v>13.45</v>
      </c>
      <c r="J2058">
        <v>16.989999999999998</v>
      </c>
      <c r="K2058">
        <v>4</v>
      </c>
      <c r="L2058">
        <v>0</v>
      </c>
    </row>
    <row r="2059" spans="1:12" x14ac:dyDescent="0.25">
      <c r="A2059">
        <v>29224962</v>
      </c>
      <c r="C2059">
        <v>0</v>
      </c>
      <c r="D2059" t="s">
        <v>3656</v>
      </c>
      <c r="E2059">
        <v>1345</v>
      </c>
      <c r="F2059">
        <v>1699</v>
      </c>
      <c r="G2059">
        <v>400</v>
      </c>
      <c r="H2059">
        <v>0</v>
      </c>
      <c r="I2059">
        <v>13.45</v>
      </c>
      <c r="J2059">
        <v>16.989999999999998</v>
      </c>
      <c r="K2059">
        <v>4</v>
      </c>
      <c r="L2059">
        <v>0</v>
      </c>
    </row>
    <row r="2060" spans="1:12" x14ac:dyDescent="0.25">
      <c r="A2060">
        <v>29224963</v>
      </c>
      <c r="C2060">
        <v>0</v>
      </c>
      <c r="D2060" t="s">
        <v>3657</v>
      </c>
      <c r="E2060">
        <v>1345</v>
      </c>
      <c r="F2060">
        <v>1699</v>
      </c>
      <c r="G2060">
        <v>400</v>
      </c>
      <c r="H2060">
        <v>0</v>
      </c>
      <c r="I2060">
        <v>13.45</v>
      </c>
      <c r="J2060">
        <v>16.989999999999998</v>
      </c>
      <c r="K2060">
        <v>4</v>
      </c>
      <c r="L2060">
        <v>0</v>
      </c>
    </row>
    <row r="2061" spans="1:12" x14ac:dyDescent="0.25">
      <c r="A2061">
        <v>29224964</v>
      </c>
      <c r="C2061">
        <v>0</v>
      </c>
      <c r="D2061" t="s">
        <v>179</v>
      </c>
      <c r="E2061">
        <v>1345</v>
      </c>
      <c r="F2061">
        <v>1699</v>
      </c>
      <c r="G2061">
        <v>400</v>
      </c>
      <c r="H2061">
        <v>0</v>
      </c>
      <c r="I2061">
        <v>13.45</v>
      </c>
      <c r="J2061">
        <v>16.989999999999998</v>
      </c>
      <c r="K2061">
        <v>4</v>
      </c>
      <c r="L2061">
        <v>0</v>
      </c>
    </row>
    <row r="2062" spans="1:12" x14ac:dyDescent="0.25">
      <c r="A2062">
        <v>29224969</v>
      </c>
      <c r="C2062">
        <v>0</v>
      </c>
      <c r="D2062" t="s">
        <v>3658</v>
      </c>
      <c r="E2062">
        <v>1345</v>
      </c>
      <c r="F2062">
        <v>1545</v>
      </c>
      <c r="G2062">
        <v>400</v>
      </c>
      <c r="H2062">
        <v>0</v>
      </c>
      <c r="I2062">
        <v>13.45</v>
      </c>
      <c r="J2062">
        <v>15.45</v>
      </c>
      <c r="K2062">
        <v>4</v>
      </c>
      <c r="L2062">
        <v>0</v>
      </c>
    </row>
    <row r="2063" spans="1:12" x14ac:dyDescent="0.25">
      <c r="A2063">
        <v>29224990</v>
      </c>
      <c r="C2063">
        <v>0</v>
      </c>
      <c r="D2063" t="s">
        <v>3659</v>
      </c>
      <c r="E2063">
        <v>1345</v>
      </c>
      <c r="F2063">
        <v>1545</v>
      </c>
      <c r="G2063">
        <v>400</v>
      </c>
      <c r="H2063">
        <v>0</v>
      </c>
      <c r="I2063">
        <v>13.45</v>
      </c>
      <c r="J2063">
        <v>15.45</v>
      </c>
      <c r="K2063">
        <v>4</v>
      </c>
      <c r="L2063">
        <v>0</v>
      </c>
    </row>
    <row r="2064" spans="1:12" x14ac:dyDescent="0.25">
      <c r="A2064">
        <v>29225011</v>
      </c>
      <c r="C2064">
        <v>0</v>
      </c>
      <c r="D2064" t="s">
        <v>3660</v>
      </c>
      <c r="E2064">
        <v>1345</v>
      </c>
      <c r="F2064">
        <v>1545</v>
      </c>
      <c r="G2064">
        <v>400</v>
      </c>
      <c r="H2064">
        <v>0</v>
      </c>
      <c r="I2064">
        <v>13.45</v>
      </c>
      <c r="J2064">
        <v>15.45</v>
      </c>
      <c r="K2064">
        <v>4</v>
      </c>
      <c r="L2064">
        <v>0</v>
      </c>
    </row>
    <row r="2065" spans="1:12" x14ac:dyDescent="0.25">
      <c r="A2065">
        <v>29225019</v>
      </c>
      <c r="C2065">
        <v>0</v>
      </c>
      <c r="D2065" t="s">
        <v>3661</v>
      </c>
      <c r="E2065">
        <v>1345</v>
      </c>
      <c r="F2065">
        <v>1545</v>
      </c>
      <c r="G2065">
        <v>400</v>
      </c>
      <c r="H2065">
        <v>0</v>
      </c>
      <c r="I2065">
        <v>13.45</v>
      </c>
      <c r="J2065">
        <v>15.45</v>
      </c>
      <c r="K2065">
        <v>4</v>
      </c>
      <c r="L2065">
        <v>0</v>
      </c>
    </row>
    <row r="2066" spans="1:12" x14ac:dyDescent="0.25">
      <c r="A2066">
        <v>29225031</v>
      </c>
      <c r="C2066">
        <v>0</v>
      </c>
      <c r="D2066" t="s">
        <v>3662</v>
      </c>
      <c r="E2066">
        <v>1345</v>
      </c>
      <c r="F2066">
        <v>1699</v>
      </c>
      <c r="G2066">
        <v>400</v>
      </c>
      <c r="H2066">
        <v>0</v>
      </c>
      <c r="I2066">
        <v>13.45</v>
      </c>
      <c r="J2066">
        <v>16.989999999999998</v>
      </c>
      <c r="K2066">
        <v>4</v>
      </c>
      <c r="L2066">
        <v>0</v>
      </c>
    </row>
    <row r="2067" spans="1:12" x14ac:dyDescent="0.25">
      <c r="A2067">
        <v>29225032</v>
      </c>
      <c r="C2067">
        <v>0</v>
      </c>
      <c r="D2067" t="s">
        <v>3663</v>
      </c>
      <c r="E2067">
        <v>1345</v>
      </c>
      <c r="F2067">
        <v>1545</v>
      </c>
      <c r="G2067">
        <v>400</v>
      </c>
      <c r="H2067">
        <v>0</v>
      </c>
      <c r="I2067">
        <v>13.45</v>
      </c>
      <c r="J2067">
        <v>15.45</v>
      </c>
      <c r="K2067">
        <v>4</v>
      </c>
      <c r="L2067">
        <v>0</v>
      </c>
    </row>
    <row r="2068" spans="1:12" x14ac:dyDescent="0.25">
      <c r="A2068">
        <v>29225039</v>
      </c>
      <c r="C2068">
        <v>0</v>
      </c>
      <c r="D2068" t="s">
        <v>3664</v>
      </c>
      <c r="E2068">
        <v>1345</v>
      </c>
      <c r="F2068">
        <v>1545</v>
      </c>
      <c r="G2068">
        <v>400</v>
      </c>
      <c r="H2068">
        <v>0</v>
      </c>
      <c r="I2068">
        <v>13.45</v>
      </c>
      <c r="J2068">
        <v>15.45</v>
      </c>
      <c r="K2068">
        <v>4</v>
      </c>
      <c r="L2068">
        <v>0</v>
      </c>
    </row>
    <row r="2069" spans="1:12" x14ac:dyDescent="0.25">
      <c r="A2069">
        <v>29225091</v>
      </c>
      <c r="C2069">
        <v>0</v>
      </c>
      <c r="D2069" t="s">
        <v>3665</v>
      </c>
      <c r="E2069">
        <v>1345</v>
      </c>
      <c r="F2069">
        <v>1545</v>
      </c>
      <c r="G2069">
        <v>400</v>
      </c>
      <c r="H2069">
        <v>0</v>
      </c>
      <c r="I2069">
        <v>13.45</v>
      </c>
      <c r="J2069">
        <v>15.45</v>
      </c>
      <c r="K2069">
        <v>4</v>
      </c>
      <c r="L2069">
        <v>0</v>
      </c>
    </row>
    <row r="2070" spans="1:12" x14ac:dyDescent="0.25">
      <c r="A2070">
        <v>29225099</v>
      </c>
      <c r="C2070">
        <v>0</v>
      </c>
      <c r="D2070" t="s">
        <v>3666</v>
      </c>
      <c r="E2070">
        <v>1345</v>
      </c>
      <c r="F2070">
        <v>1679</v>
      </c>
      <c r="G2070">
        <v>400</v>
      </c>
      <c r="H2070">
        <v>0</v>
      </c>
      <c r="I2070">
        <v>13.45</v>
      </c>
      <c r="J2070">
        <v>16.79</v>
      </c>
      <c r="K2070">
        <v>4</v>
      </c>
      <c r="L2070">
        <v>0</v>
      </c>
    </row>
    <row r="2071" spans="1:12" x14ac:dyDescent="0.25">
      <c r="A2071">
        <v>29231000</v>
      </c>
      <c r="C2071">
        <v>0</v>
      </c>
      <c r="D2071" t="s">
        <v>3667</v>
      </c>
      <c r="E2071">
        <v>1345</v>
      </c>
      <c r="F2071">
        <v>1545</v>
      </c>
      <c r="G2071">
        <v>400</v>
      </c>
      <c r="H2071">
        <v>0</v>
      </c>
      <c r="I2071">
        <v>13.45</v>
      </c>
      <c r="J2071">
        <v>15.45</v>
      </c>
      <c r="K2071">
        <v>4</v>
      </c>
      <c r="L2071">
        <v>0</v>
      </c>
    </row>
    <row r="2072" spans="1:12" x14ac:dyDescent="0.25">
      <c r="A2072">
        <v>29232000</v>
      </c>
      <c r="C2072">
        <v>0</v>
      </c>
      <c r="D2072" t="s">
        <v>3668</v>
      </c>
      <c r="E2072">
        <v>1345</v>
      </c>
      <c r="F2072">
        <v>1679</v>
      </c>
      <c r="G2072">
        <v>400</v>
      </c>
      <c r="H2072">
        <v>0</v>
      </c>
      <c r="I2072">
        <v>13.45</v>
      </c>
      <c r="J2072">
        <v>16.79</v>
      </c>
      <c r="K2072">
        <v>4</v>
      </c>
      <c r="L2072">
        <v>0</v>
      </c>
    </row>
    <row r="2073" spans="1:12" x14ac:dyDescent="0.25">
      <c r="A2073">
        <v>29233000</v>
      </c>
      <c r="C2073">
        <v>0</v>
      </c>
      <c r="D2073" t="s">
        <v>9859</v>
      </c>
      <c r="E2073">
        <v>1345</v>
      </c>
      <c r="F2073">
        <v>1545</v>
      </c>
      <c r="G2073">
        <v>400</v>
      </c>
      <c r="H2073">
        <v>0</v>
      </c>
      <c r="I2073">
        <v>13.45</v>
      </c>
      <c r="J2073">
        <v>15.45</v>
      </c>
      <c r="K2073">
        <v>4</v>
      </c>
      <c r="L2073">
        <v>0</v>
      </c>
    </row>
    <row r="2074" spans="1:12" x14ac:dyDescent="0.25">
      <c r="A2074">
        <v>29234000</v>
      </c>
      <c r="C2074">
        <v>0</v>
      </c>
      <c r="D2074" t="s">
        <v>9860</v>
      </c>
      <c r="E2074">
        <v>1345</v>
      </c>
      <c r="F2074">
        <v>1545</v>
      </c>
      <c r="G2074">
        <v>400</v>
      </c>
      <c r="H2074">
        <v>0</v>
      </c>
      <c r="I2074">
        <v>13.45</v>
      </c>
      <c r="J2074">
        <v>15.45</v>
      </c>
      <c r="K2074">
        <v>4</v>
      </c>
      <c r="L2074">
        <v>0</v>
      </c>
    </row>
    <row r="2075" spans="1:12" x14ac:dyDescent="0.25">
      <c r="A2075">
        <v>29239010</v>
      </c>
      <c r="C2075">
        <v>0</v>
      </c>
      <c r="D2075" t="s">
        <v>3669</v>
      </c>
      <c r="E2075">
        <v>1345</v>
      </c>
      <c r="F2075">
        <v>1679</v>
      </c>
      <c r="G2075">
        <v>400</v>
      </c>
      <c r="H2075">
        <v>0</v>
      </c>
      <c r="I2075">
        <v>13.45</v>
      </c>
      <c r="J2075">
        <v>16.79</v>
      </c>
      <c r="K2075">
        <v>4</v>
      </c>
      <c r="L2075">
        <v>0</v>
      </c>
    </row>
    <row r="2076" spans="1:12" x14ac:dyDescent="0.25">
      <c r="A2076">
        <v>29239020</v>
      </c>
      <c r="C2076">
        <v>0</v>
      </c>
      <c r="D2076" t="s">
        <v>180</v>
      </c>
      <c r="E2076">
        <v>1345</v>
      </c>
      <c r="F2076">
        <v>1545</v>
      </c>
      <c r="G2076">
        <v>400</v>
      </c>
      <c r="H2076">
        <v>0</v>
      </c>
      <c r="I2076">
        <v>13.45</v>
      </c>
      <c r="J2076">
        <v>15.45</v>
      </c>
      <c r="K2076">
        <v>4</v>
      </c>
      <c r="L2076">
        <v>0</v>
      </c>
    </row>
    <row r="2077" spans="1:12" x14ac:dyDescent="0.25">
      <c r="A2077">
        <v>29239030</v>
      </c>
      <c r="C2077">
        <v>0</v>
      </c>
      <c r="D2077" t="s">
        <v>3670</v>
      </c>
      <c r="E2077">
        <v>1345</v>
      </c>
      <c r="F2077">
        <v>1545</v>
      </c>
      <c r="G2077">
        <v>400</v>
      </c>
      <c r="H2077">
        <v>0</v>
      </c>
      <c r="I2077">
        <v>13.45</v>
      </c>
      <c r="J2077">
        <v>15.45</v>
      </c>
      <c r="K2077">
        <v>4</v>
      </c>
      <c r="L2077">
        <v>0</v>
      </c>
    </row>
    <row r="2078" spans="1:12" x14ac:dyDescent="0.25">
      <c r="A2078">
        <v>29239040</v>
      </c>
      <c r="C2078">
        <v>0</v>
      </c>
      <c r="D2078" t="s">
        <v>3671</v>
      </c>
      <c r="E2078">
        <v>1345</v>
      </c>
      <c r="F2078">
        <v>1679</v>
      </c>
      <c r="G2078">
        <v>400</v>
      </c>
      <c r="H2078">
        <v>0</v>
      </c>
      <c r="I2078">
        <v>13.45</v>
      </c>
      <c r="J2078">
        <v>16.79</v>
      </c>
      <c r="K2078">
        <v>4</v>
      </c>
      <c r="L2078">
        <v>0</v>
      </c>
    </row>
    <row r="2079" spans="1:12" x14ac:dyDescent="0.25">
      <c r="A2079">
        <v>29239050</v>
      </c>
      <c r="C2079">
        <v>0</v>
      </c>
      <c r="D2079" t="s">
        <v>3672</v>
      </c>
      <c r="E2079">
        <v>1345</v>
      </c>
      <c r="F2079">
        <v>1679</v>
      </c>
      <c r="G2079">
        <v>400</v>
      </c>
      <c r="H2079">
        <v>0</v>
      </c>
      <c r="I2079">
        <v>13.45</v>
      </c>
      <c r="J2079">
        <v>16.79</v>
      </c>
      <c r="K2079">
        <v>4</v>
      </c>
      <c r="L2079">
        <v>0</v>
      </c>
    </row>
    <row r="2080" spans="1:12" x14ac:dyDescent="0.25">
      <c r="A2080">
        <v>29239060</v>
      </c>
      <c r="C2080">
        <v>0</v>
      </c>
      <c r="D2080" t="s">
        <v>3673</v>
      </c>
      <c r="E2080">
        <v>1345</v>
      </c>
      <c r="F2080">
        <v>1679</v>
      </c>
      <c r="G2080">
        <v>400</v>
      </c>
      <c r="H2080">
        <v>0</v>
      </c>
      <c r="I2080">
        <v>13.45</v>
      </c>
      <c r="J2080">
        <v>16.79</v>
      </c>
      <c r="K2080">
        <v>4</v>
      </c>
      <c r="L2080">
        <v>0</v>
      </c>
    </row>
    <row r="2081" spans="1:12" x14ac:dyDescent="0.25">
      <c r="A2081">
        <v>29239090</v>
      </c>
      <c r="C2081">
        <v>0</v>
      </c>
      <c r="D2081" t="s">
        <v>3674</v>
      </c>
      <c r="E2081">
        <v>1345</v>
      </c>
      <c r="F2081">
        <v>1545</v>
      </c>
      <c r="G2081">
        <v>400</v>
      </c>
      <c r="H2081">
        <v>0</v>
      </c>
      <c r="I2081">
        <v>13.45</v>
      </c>
      <c r="J2081">
        <v>15.45</v>
      </c>
      <c r="K2081">
        <v>4</v>
      </c>
      <c r="L2081">
        <v>0</v>
      </c>
    </row>
    <row r="2082" spans="1:12" x14ac:dyDescent="0.25">
      <c r="A2082">
        <v>29241100</v>
      </c>
      <c r="C2082">
        <v>0</v>
      </c>
      <c r="D2082" t="s">
        <v>3675</v>
      </c>
      <c r="E2082">
        <v>1345</v>
      </c>
      <c r="F2082">
        <v>1545</v>
      </c>
      <c r="G2082">
        <v>400</v>
      </c>
      <c r="H2082">
        <v>0</v>
      </c>
      <c r="I2082">
        <v>13.45</v>
      </c>
      <c r="J2082">
        <v>15.45</v>
      </c>
      <c r="K2082">
        <v>4</v>
      </c>
      <c r="L2082">
        <v>0</v>
      </c>
    </row>
    <row r="2083" spans="1:12" x14ac:dyDescent="0.25">
      <c r="A2083">
        <v>29241210</v>
      </c>
      <c r="C2083">
        <v>0</v>
      </c>
      <c r="D2083" t="s">
        <v>3676</v>
      </c>
      <c r="E2083">
        <v>1345</v>
      </c>
      <c r="F2083">
        <v>1545</v>
      </c>
      <c r="G2083">
        <v>400</v>
      </c>
      <c r="H2083">
        <v>0</v>
      </c>
      <c r="I2083">
        <v>13.45</v>
      </c>
      <c r="J2083">
        <v>15.45</v>
      </c>
      <c r="K2083">
        <v>4</v>
      </c>
      <c r="L2083">
        <v>0</v>
      </c>
    </row>
    <row r="2084" spans="1:12" x14ac:dyDescent="0.25">
      <c r="A2084">
        <v>29241220</v>
      </c>
      <c r="C2084">
        <v>0</v>
      </c>
      <c r="D2084" t="s">
        <v>181</v>
      </c>
      <c r="E2084">
        <v>1345</v>
      </c>
      <c r="F2084">
        <v>1545</v>
      </c>
      <c r="G2084">
        <v>400</v>
      </c>
      <c r="H2084">
        <v>0</v>
      </c>
      <c r="I2084">
        <v>13.45</v>
      </c>
      <c r="J2084">
        <v>15.45</v>
      </c>
      <c r="K2084">
        <v>4</v>
      </c>
      <c r="L2084">
        <v>0</v>
      </c>
    </row>
    <row r="2085" spans="1:12" x14ac:dyDescent="0.25">
      <c r="A2085">
        <v>29241230</v>
      </c>
      <c r="C2085">
        <v>0</v>
      </c>
      <c r="D2085" t="s">
        <v>3677</v>
      </c>
      <c r="E2085">
        <v>1345</v>
      </c>
      <c r="F2085">
        <v>1699</v>
      </c>
      <c r="G2085">
        <v>400</v>
      </c>
      <c r="H2085">
        <v>0</v>
      </c>
      <c r="I2085">
        <v>13.45</v>
      </c>
      <c r="J2085">
        <v>16.989999999999998</v>
      </c>
      <c r="K2085">
        <v>4</v>
      </c>
      <c r="L2085">
        <v>0</v>
      </c>
    </row>
    <row r="2086" spans="1:12" x14ac:dyDescent="0.25">
      <c r="A2086">
        <v>29241911</v>
      </c>
      <c r="C2086">
        <v>0</v>
      </c>
      <c r="D2086" t="s">
        <v>3678</v>
      </c>
      <c r="E2086">
        <v>1345</v>
      </c>
      <c r="F2086">
        <v>1545</v>
      </c>
      <c r="G2086">
        <v>400</v>
      </c>
      <c r="H2086">
        <v>0</v>
      </c>
      <c r="I2086">
        <v>13.45</v>
      </c>
      <c r="J2086">
        <v>15.45</v>
      </c>
      <c r="K2086">
        <v>4</v>
      </c>
      <c r="L2086">
        <v>0</v>
      </c>
    </row>
    <row r="2087" spans="1:12" x14ac:dyDescent="0.25">
      <c r="A2087">
        <v>29241919</v>
      </c>
      <c r="C2087">
        <v>0</v>
      </c>
      <c r="D2087" t="s">
        <v>3679</v>
      </c>
      <c r="E2087">
        <v>1345</v>
      </c>
      <c r="F2087">
        <v>1545</v>
      </c>
      <c r="G2087">
        <v>400</v>
      </c>
      <c r="H2087">
        <v>0</v>
      </c>
      <c r="I2087">
        <v>13.45</v>
      </c>
      <c r="J2087">
        <v>15.45</v>
      </c>
      <c r="K2087">
        <v>4</v>
      </c>
      <c r="L2087">
        <v>0</v>
      </c>
    </row>
    <row r="2088" spans="1:12" x14ac:dyDescent="0.25">
      <c r="A2088">
        <v>29241921</v>
      </c>
      <c r="C2088">
        <v>0</v>
      </c>
      <c r="D2088" t="s">
        <v>3680</v>
      </c>
      <c r="E2088">
        <v>1345</v>
      </c>
      <c r="F2088">
        <v>1545</v>
      </c>
      <c r="G2088">
        <v>400</v>
      </c>
      <c r="H2088">
        <v>0</v>
      </c>
      <c r="I2088">
        <v>13.45</v>
      </c>
      <c r="J2088">
        <v>15.45</v>
      </c>
      <c r="K2088">
        <v>4</v>
      </c>
      <c r="L2088">
        <v>0</v>
      </c>
    </row>
    <row r="2089" spans="1:12" x14ac:dyDescent="0.25">
      <c r="A2089">
        <v>29241922</v>
      </c>
      <c r="C2089">
        <v>0</v>
      </c>
      <c r="D2089" t="s">
        <v>3681</v>
      </c>
      <c r="E2089">
        <v>1345</v>
      </c>
      <c r="F2089">
        <v>1545</v>
      </c>
      <c r="G2089">
        <v>400</v>
      </c>
      <c r="H2089">
        <v>0</v>
      </c>
      <c r="I2089">
        <v>13.45</v>
      </c>
      <c r="J2089">
        <v>15.45</v>
      </c>
      <c r="K2089">
        <v>4</v>
      </c>
      <c r="L2089">
        <v>0</v>
      </c>
    </row>
    <row r="2090" spans="1:12" x14ac:dyDescent="0.25">
      <c r="A2090">
        <v>29241929</v>
      </c>
      <c r="C2090">
        <v>0</v>
      </c>
      <c r="D2090" t="s">
        <v>3682</v>
      </c>
      <c r="E2090">
        <v>1345</v>
      </c>
      <c r="F2090">
        <v>1545</v>
      </c>
      <c r="G2090">
        <v>400</v>
      </c>
      <c r="H2090">
        <v>0</v>
      </c>
      <c r="I2090">
        <v>13.45</v>
      </c>
      <c r="J2090">
        <v>15.45</v>
      </c>
      <c r="K2090">
        <v>4</v>
      </c>
      <c r="L2090">
        <v>0</v>
      </c>
    </row>
    <row r="2091" spans="1:12" x14ac:dyDescent="0.25">
      <c r="A2091">
        <v>29241931</v>
      </c>
      <c r="C2091">
        <v>0</v>
      </c>
      <c r="D2091" t="s">
        <v>182</v>
      </c>
      <c r="E2091">
        <v>1345</v>
      </c>
      <c r="F2091">
        <v>1545</v>
      </c>
      <c r="G2091">
        <v>400</v>
      </c>
      <c r="H2091">
        <v>0</v>
      </c>
      <c r="I2091">
        <v>13.45</v>
      </c>
      <c r="J2091">
        <v>15.45</v>
      </c>
      <c r="K2091">
        <v>4</v>
      </c>
      <c r="L2091">
        <v>0</v>
      </c>
    </row>
    <row r="2092" spans="1:12" x14ac:dyDescent="0.25">
      <c r="A2092">
        <v>29241932</v>
      </c>
      <c r="C2092">
        <v>0</v>
      </c>
      <c r="D2092" t="s">
        <v>183</v>
      </c>
      <c r="E2092">
        <v>1345</v>
      </c>
      <c r="F2092">
        <v>1545</v>
      </c>
      <c r="G2092">
        <v>400</v>
      </c>
      <c r="H2092">
        <v>0</v>
      </c>
      <c r="I2092">
        <v>13.45</v>
      </c>
      <c r="J2092">
        <v>15.45</v>
      </c>
      <c r="K2092">
        <v>4</v>
      </c>
      <c r="L2092">
        <v>0</v>
      </c>
    </row>
    <row r="2093" spans="1:12" x14ac:dyDescent="0.25">
      <c r="A2093">
        <v>29241939</v>
      </c>
      <c r="C2093">
        <v>0</v>
      </c>
      <c r="D2093" t="s">
        <v>3683</v>
      </c>
      <c r="E2093">
        <v>1345</v>
      </c>
      <c r="F2093">
        <v>1545</v>
      </c>
      <c r="G2093">
        <v>400</v>
      </c>
      <c r="H2093">
        <v>0</v>
      </c>
      <c r="I2093">
        <v>13.45</v>
      </c>
      <c r="J2093">
        <v>15.45</v>
      </c>
      <c r="K2093">
        <v>4</v>
      </c>
      <c r="L2093">
        <v>0</v>
      </c>
    </row>
    <row r="2094" spans="1:12" x14ac:dyDescent="0.25">
      <c r="A2094">
        <v>29241942</v>
      </c>
      <c r="C2094">
        <v>0</v>
      </c>
      <c r="D2094" t="s">
        <v>3684</v>
      </c>
      <c r="E2094">
        <v>1345</v>
      </c>
      <c r="F2094">
        <v>1699</v>
      </c>
      <c r="G2094">
        <v>400</v>
      </c>
      <c r="H2094">
        <v>0</v>
      </c>
      <c r="I2094">
        <v>13.45</v>
      </c>
      <c r="J2094">
        <v>16.989999999999998</v>
      </c>
      <c r="K2094">
        <v>4</v>
      </c>
      <c r="L2094">
        <v>0</v>
      </c>
    </row>
    <row r="2095" spans="1:12" x14ac:dyDescent="0.25">
      <c r="A2095">
        <v>29241949</v>
      </c>
      <c r="C2095">
        <v>0</v>
      </c>
      <c r="D2095" t="s">
        <v>3685</v>
      </c>
      <c r="E2095">
        <v>1345</v>
      </c>
      <c r="F2095">
        <v>1545</v>
      </c>
      <c r="G2095">
        <v>400</v>
      </c>
      <c r="H2095">
        <v>0</v>
      </c>
      <c r="I2095">
        <v>13.45</v>
      </c>
      <c r="J2095">
        <v>15.45</v>
      </c>
      <c r="K2095">
        <v>4</v>
      </c>
      <c r="L2095">
        <v>0</v>
      </c>
    </row>
    <row r="2096" spans="1:12" x14ac:dyDescent="0.25">
      <c r="A2096">
        <v>29241991</v>
      </c>
      <c r="C2096">
        <v>0</v>
      </c>
      <c r="D2096" t="s">
        <v>3686</v>
      </c>
      <c r="E2096">
        <v>1345</v>
      </c>
      <c r="F2096">
        <v>1545</v>
      </c>
      <c r="G2096">
        <v>400</v>
      </c>
      <c r="H2096">
        <v>0</v>
      </c>
      <c r="I2096">
        <v>13.45</v>
      </c>
      <c r="J2096">
        <v>15.45</v>
      </c>
      <c r="K2096">
        <v>4</v>
      </c>
      <c r="L2096">
        <v>0</v>
      </c>
    </row>
    <row r="2097" spans="1:12" x14ac:dyDescent="0.25">
      <c r="A2097">
        <v>29241992</v>
      </c>
      <c r="C2097">
        <v>0</v>
      </c>
      <c r="D2097" t="s">
        <v>184</v>
      </c>
      <c r="E2097">
        <v>1345</v>
      </c>
      <c r="F2097">
        <v>1545</v>
      </c>
      <c r="G2097">
        <v>400</v>
      </c>
      <c r="H2097">
        <v>0</v>
      </c>
      <c r="I2097">
        <v>13.45</v>
      </c>
      <c r="J2097">
        <v>15.45</v>
      </c>
      <c r="K2097">
        <v>4</v>
      </c>
      <c r="L2097">
        <v>0</v>
      </c>
    </row>
    <row r="2098" spans="1:12" x14ac:dyDescent="0.25">
      <c r="A2098">
        <v>29241993</v>
      </c>
      <c r="C2098">
        <v>0</v>
      </c>
      <c r="D2098" t="s">
        <v>3687</v>
      </c>
      <c r="E2098">
        <v>1345</v>
      </c>
      <c r="F2098">
        <v>1699</v>
      </c>
      <c r="G2098">
        <v>400</v>
      </c>
      <c r="H2098">
        <v>0</v>
      </c>
      <c r="I2098">
        <v>13.45</v>
      </c>
      <c r="J2098">
        <v>16.989999999999998</v>
      </c>
      <c r="K2098">
        <v>4</v>
      </c>
      <c r="L2098">
        <v>0</v>
      </c>
    </row>
    <row r="2099" spans="1:12" x14ac:dyDescent="0.25">
      <c r="A2099">
        <v>29241994</v>
      </c>
      <c r="C2099">
        <v>0</v>
      </c>
      <c r="D2099" t="s">
        <v>3688</v>
      </c>
      <c r="E2099">
        <v>1345</v>
      </c>
      <c r="F2099">
        <v>1699</v>
      </c>
      <c r="G2099">
        <v>400</v>
      </c>
      <c r="H2099">
        <v>0</v>
      </c>
      <c r="I2099">
        <v>13.45</v>
      </c>
      <c r="J2099">
        <v>16.989999999999998</v>
      </c>
      <c r="K2099">
        <v>4</v>
      </c>
      <c r="L2099">
        <v>0</v>
      </c>
    </row>
    <row r="2100" spans="1:12" x14ac:dyDescent="0.25">
      <c r="A2100">
        <v>29241999</v>
      </c>
      <c r="C2100">
        <v>0</v>
      </c>
      <c r="D2100" t="s">
        <v>3689</v>
      </c>
      <c r="E2100">
        <v>1345</v>
      </c>
      <c r="F2100">
        <v>1545</v>
      </c>
      <c r="G2100">
        <v>400</v>
      </c>
      <c r="H2100">
        <v>0</v>
      </c>
      <c r="I2100">
        <v>13.45</v>
      </c>
      <c r="J2100">
        <v>15.45</v>
      </c>
      <c r="K2100">
        <v>4</v>
      </c>
      <c r="L2100">
        <v>0</v>
      </c>
    </row>
    <row r="2101" spans="1:12" x14ac:dyDescent="0.25">
      <c r="A2101">
        <v>29242111</v>
      </c>
      <c r="C2101">
        <v>0</v>
      </c>
      <c r="D2101" t="s">
        <v>185</v>
      </c>
      <c r="E2101">
        <v>1345</v>
      </c>
      <c r="F2101">
        <v>1545</v>
      </c>
      <c r="G2101">
        <v>400</v>
      </c>
      <c r="H2101">
        <v>0</v>
      </c>
      <c r="I2101">
        <v>13.45</v>
      </c>
      <c r="J2101">
        <v>15.45</v>
      </c>
      <c r="K2101">
        <v>4</v>
      </c>
      <c r="L2101">
        <v>0</v>
      </c>
    </row>
    <row r="2102" spans="1:12" x14ac:dyDescent="0.25">
      <c r="A2102">
        <v>29242119</v>
      </c>
      <c r="C2102">
        <v>0</v>
      </c>
      <c r="D2102" t="s">
        <v>3690</v>
      </c>
      <c r="E2102">
        <v>1345</v>
      </c>
      <c r="F2102">
        <v>1545</v>
      </c>
      <c r="G2102">
        <v>400</v>
      </c>
      <c r="H2102">
        <v>0</v>
      </c>
      <c r="I2102">
        <v>13.45</v>
      </c>
      <c r="J2102">
        <v>15.45</v>
      </c>
      <c r="K2102">
        <v>4</v>
      </c>
      <c r="L2102">
        <v>0</v>
      </c>
    </row>
    <row r="2103" spans="1:12" x14ac:dyDescent="0.25">
      <c r="A2103">
        <v>29242120</v>
      </c>
      <c r="C2103">
        <v>0</v>
      </c>
      <c r="D2103" t="s">
        <v>186</v>
      </c>
      <c r="E2103">
        <v>1345</v>
      </c>
      <c r="F2103">
        <v>1699</v>
      </c>
      <c r="G2103">
        <v>400</v>
      </c>
      <c r="H2103">
        <v>0</v>
      </c>
      <c r="I2103">
        <v>13.45</v>
      </c>
      <c r="J2103">
        <v>16.989999999999998</v>
      </c>
      <c r="K2103">
        <v>4</v>
      </c>
      <c r="L2103">
        <v>0</v>
      </c>
    </row>
    <row r="2104" spans="1:12" x14ac:dyDescent="0.25">
      <c r="A2104">
        <v>29242190</v>
      </c>
      <c r="C2104">
        <v>0</v>
      </c>
      <c r="D2104" t="s">
        <v>3691</v>
      </c>
      <c r="E2104">
        <v>1345</v>
      </c>
      <c r="F2104">
        <v>1545</v>
      </c>
      <c r="G2104">
        <v>400</v>
      </c>
      <c r="H2104">
        <v>0</v>
      </c>
      <c r="I2104">
        <v>13.45</v>
      </c>
      <c r="J2104">
        <v>15.45</v>
      </c>
      <c r="K2104">
        <v>4</v>
      </c>
      <c r="L2104">
        <v>0</v>
      </c>
    </row>
    <row r="2105" spans="1:12" x14ac:dyDescent="0.25">
      <c r="A2105">
        <v>29242300</v>
      </c>
      <c r="C2105">
        <v>0</v>
      </c>
      <c r="D2105" t="s">
        <v>3692</v>
      </c>
      <c r="E2105">
        <v>1345</v>
      </c>
      <c r="F2105">
        <v>1545</v>
      </c>
      <c r="G2105">
        <v>400</v>
      </c>
      <c r="H2105">
        <v>0</v>
      </c>
      <c r="I2105">
        <v>13.45</v>
      </c>
      <c r="J2105">
        <v>15.45</v>
      </c>
      <c r="K2105">
        <v>4</v>
      </c>
      <c r="L2105">
        <v>0</v>
      </c>
    </row>
    <row r="2106" spans="1:12" x14ac:dyDescent="0.25">
      <c r="A2106">
        <v>29242400</v>
      </c>
      <c r="C2106">
        <v>0</v>
      </c>
      <c r="D2106" t="s">
        <v>3693</v>
      </c>
      <c r="E2106">
        <v>1345</v>
      </c>
      <c r="F2106">
        <v>1545</v>
      </c>
      <c r="G2106">
        <v>400</v>
      </c>
      <c r="H2106">
        <v>0</v>
      </c>
      <c r="I2106">
        <v>13.45</v>
      </c>
      <c r="J2106">
        <v>15.45</v>
      </c>
      <c r="K2106">
        <v>4</v>
      </c>
      <c r="L2106">
        <v>0</v>
      </c>
    </row>
    <row r="2107" spans="1:12" x14ac:dyDescent="0.25">
      <c r="A2107">
        <v>29242500</v>
      </c>
      <c r="C2107">
        <v>0</v>
      </c>
      <c r="D2107" t="s">
        <v>9861</v>
      </c>
      <c r="E2107">
        <v>1345</v>
      </c>
      <c r="F2107">
        <v>1699</v>
      </c>
      <c r="G2107">
        <v>400</v>
      </c>
      <c r="H2107">
        <v>0</v>
      </c>
      <c r="I2107">
        <v>13.45</v>
      </c>
      <c r="J2107">
        <v>16.989999999999998</v>
      </c>
      <c r="K2107">
        <v>4</v>
      </c>
      <c r="L2107">
        <v>0</v>
      </c>
    </row>
    <row r="2108" spans="1:12" x14ac:dyDescent="0.25">
      <c r="A2108">
        <v>29242911</v>
      </c>
      <c r="C2108">
        <v>0</v>
      </c>
      <c r="D2108" t="s">
        <v>187</v>
      </c>
      <c r="E2108">
        <v>1345</v>
      </c>
      <c r="F2108">
        <v>1679</v>
      </c>
      <c r="G2108">
        <v>400</v>
      </c>
      <c r="H2108">
        <v>0</v>
      </c>
      <c r="I2108">
        <v>13.45</v>
      </c>
      <c r="J2108">
        <v>16.79</v>
      </c>
      <c r="K2108">
        <v>4</v>
      </c>
      <c r="L2108">
        <v>0</v>
      </c>
    </row>
    <row r="2109" spans="1:12" x14ac:dyDescent="0.25">
      <c r="A2109">
        <v>29242912</v>
      </c>
      <c r="C2109">
        <v>0</v>
      </c>
      <c r="D2109" t="s">
        <v>3694</v>
      </c>
      <c r="E2109">
        <v>1345</v>
      </c>
      <c r="F2109">
        <v>1545</v>
      </c>
      <c r="G2109">
        <v>400</v>
      </c>
      <c r="H2109">
        <v>0</v>
      </c>
      <c r="I2109">
        <v>13.45</v>
      </c>
      <c r="J2109">
        <v>15.45</v>
      </c>
      <c r="K2109">
        <v>4</v>
      </c>
      <c r="L2109">
        <v>0</v>
      </c>
    </row>
    <row r="2110" spans="1:12" x14ac:dyDescent="0.25">
      <c r="A2110">
        <v>29242913</v>
      </c>
      <c r="C2110">
        <v>0</v>
      </c>
      <c r="D2110" t="s">
        <v>3695</v>
      </c>
      <c r="E2110">
        <v>1345</v>
      </c>
      <c r="F2110">
        <v>1699</v>
      </c>
      <c r="G2110">
        <v>400</v>
      </c>
      <c r="H2110">
        <v>0</v>
      </c>
      <c r="I2110">
        <v>13.45</v>
      </c>
      <c r="J2110">
        <v>16.989999999999998</v>
      </c>
      <c r="K2110">
        <v>4</v>
      </c>
      <c r="L2110">
        <v>0</v>
      </c>
    </row>
    <row r="2111" spans="1:12" x14ac:dyDescent="0.25">
      <c r="A2111">
        <v>29242914</v>
      </c>
      <c r="C2111">
        <v>0</v>
      </c>
      <c r="D2111" t="s">
        <v>3696</v>
      </c>
      <c r="E2111">
        <v>1345</v>
      </c>
      <c r="F2111">
        <v>1699</v>
      </c>
      <c r="G2111">
        <v>400</v>
      </c>
      <c r="H2111">
        <v>0</v>
      </c>
      <c r="I2111">
        <v>13.45</v>
      </c>
      <c r="J2111">
        <v>16.989999999999998</v>
      </c>
      <c r="K2111">
        <v>4</v>
      </c>
      <c r="L2111">
        <v>0</v>
      </c>
    </row>
    <row r="2112" spans="1:12" x14ac:dyDescent="0.25">
      <c r="A2112">
        <v>29242915</v>
      </c>
      <c r="C2112">
        <v>0</v>
      </c>
      <c r="D2112" t="s">
        <v>3697</v>
      </c>
      <c r="E2112">
        <v>1345</v>
      </c>
      <c r="F2112">
        <v>1699</v>
      </c>
      <c r="G2112">
        <v>400</v>
      </c>
      <c r="H2112">
        <v>0</v>
      </c>
      <c r="I2112">
        <v>13.45</v>
      </c>
      <c r="J2112">
        <v>16.989999999999998</v>
      </c>
      <c r="K2112">
        <v>4</v>
      </c>
      <c r="L2112">
        <v>0</v>
      </c>
    </row>
    <row r="2113" spans="1:12" x14ac:dyDescent="0.25">
      <c r="A2113">
        <v>29242919</v>
      </c>
      <c r="C2113">
        <v>0</v>
      </c>
      <c r="D2113" t="s">
        <v>3698</v>
      </c>
      <c r="E2113">
        <v>1345</v>
      </c>
      <c r="F2113">
        <v>1545</v>
      </c>
      <c r="G2113">
        <v>400</v>
      </c>
      <c r="H2113">
        <v>0</v>
      </c>
      <c r="I2113">
        <v>13.45</v>
      </c>
      <c r="J2113">
        <v>15.45</v>
      </c>
      <c r="K2113">
        <v>4</v>
      </c>
      <c r="L2113">
        <v>0</v>
      </c>
    </row>
    <row r="2114" spans="1:12" x14ac:dyDescent="0.25">
      <c r="A2114">
        <v>29242920</v>
      </c>
      <c r="C2114">
        <v>0</v>
      </c>
      <c r="D2114" t="s">
        <v>3699</v>
      </c>
      <c r="E2114">
        <v>1345</v>
      </c>
      <c r="F2114">
        <v>1545</v>
      </c>
      <c r="G2114">
        <v>400</v>
      </c>
      <c r="H2114">
        <v>0</v>
      </c>
      <c r="I2114">
        <v>13.45</v>
      </c>
      <c r="J2114">
        <v>15.45</v>
      </c>
      <c r="K2114">
        <v>4</v>
      </c>
      <c r="L2114">
        <v>0</v>
      </c>
    </row>
    <row r="2115" spans="1:12" x14ac:dyDescent="0.25">
      <c r="A2115">
        <v>29242931</v>
      </c>
      <c r="C2115">
        <v>0</v>
      </c>
      <c r="D2115" t="s">
        <v>188</v>
      </c>
      <c r="E2115">
        <v>1345</v>
      </c>
      <c r="F2115">
        <v>1545</v>
      </c>
      <c r="G2115">
        <v>400</v>
      </c>
      <c r="H2115">
        <v>0</v>
      </c>
      <c r="I2115">
        <v>13.45</v>
      </c>
      <c r="J2115">
        <v>15.45</v>
      </c>
      <c r="K2115">
        <v>4</v>
      </c>
      <c r="L2115">
        <v>0</v>
      </c>
    </row>
    <row r="2116" spans="1:12" x14ac:dyDescent="0.25">
      <c r="A2116">
        <v>29242932</v>
      </c>
      <c r="C2116">
        <v>0</v>
      </c>
      <c r="D2116" t="s">
        <v>189</v>
      </c>
      <c r="E2116">
        <v>1345</v>
      </c>
      <c r="F2116">
        <v>1545</v>
      </c>
      <c r="G2116">
        <v>400</v>
      </c>
      <c r="H2116">
        <v>0</v>
      </c>
      <c r="I2116">
        <v>13.45</v>
      </c>
      <c r="J2116">
        <v>15.45</v>
      </c>
      <c r="K2116">
        <v>4</v>
      </c>
      <c r="L2116">
        <v>0</v>
      </c>
    </row>
    <row r="2117" spans="1:12" x14ac:dyDescent="0.25">
      <c r="A2117">
        <v>29242939</v>
      </c>
      <c r="C2117">
        <v>0</v>
      </c>
      <c r="D2117" t="s">
        <v>3700</v>
      </c>
      <c r="E2117">
        <v>1345</v>
      </c>
      <c r="F2117">
        <v>1545</v>
      </c>
      <c r="G2117">
        <v>400</v>
      </c>
      <c r="H2117">
        <v>0</v>
      </c>
      <c r="I2117">
        <v>13.45</v>
      </c>
      <c r="J2117">
        <v>15.45</v>
      </c>
      <c r="K2117">
        <v>4</v>
      </c>
      <c r="L2117">
        <v>0</v>
      </c>
    </row>
    <row r="2118" spans="1:12" x14ac:dyDescent="0.25">
      <c r="A2118">
        <v>29242941</v>
      </c>
      <c r="C2118">
        <v>0</v>
      </c>
      <c r="D2118" t="s">
        <v>190</v>
      </c>
      <c r="E2118">
        <v>1345</v>
      </c>
      <c r="F2118">
        <v>1545</v>
      </c>
      <c r="G2118">
        <v>400</v>
      </c>
      <c r="H2118">
        <v>0</v>
      </c>
      <c r="I2118">
        <v>13.45</v>
      </c>
      <c r="J2118">
        <v>15.45</v>
      </c>
      <c r="K2118">
        <v>4</v>
      </c>
      <c r="L2118">
        <v>0</v>
      </c>
    </row>
    <row r="2119" spans="1:12" x14ac:dyDescent="0.25">
      <c r="A2119">
        <v>29242943</v>
      </c>
      <c r="C2119">
        <v>0</v>
      </c>
      <c r="D2119" t="s">
        <v>2079</v>
      </c>
      <c r="E2119">
        <v>1345</v>
      </c>
      <c r="F2119">
        <v>1545</v>
      </c>
      <c r="G2119">
        <v>400</v>
      </c>
      <c r="H2119">
        <v>0</v>
      </c>
      <c r="I2119">
        <v>13.45</v>
      </c>
      <c r="J2119">
        <v>15.45</v>
      </c>
      <c r="K2119">
        <v>4</v>
      </c>
      <c r="L2119">
        <v>0</v>
      </c>
    </row>
    <row r="2120" spans="1:12" x14ac:dyDescent="0.25">
      <c r="A2120">
        <v>29242944</v>
      </c>
      <c r="C2120">
        <v>0</v>
      </c>
      <c r="D2120" t="s">
        <v>3701</v>
      </c>
      <c r="E2120">
        <v>1345</v>
      </c>
      <c r="F2120">
        <v>1545</v>
      </c>
      <c r="G2120">
        <v>400</v>
      </c>
      <c r="H2120">
        <v>0</v>
      </c>
      <c r="I2120">
        <v>13.45</v>
      </c>
      <c r="J2120">
        <v>15.45</v>
      </c>
      <c r="K2120">
        <v>4</v>
      </c>
      <c r="L2120">
        <v>0</v>
      </c>
    </row>
    <row r="2121" spans="1:12" x14ac:dyDescent="0.25">
      <c r="A2121">
        <v>29242945</v>
      </c>
      <c r="C2121">
        <v>0</v>
      </c>
      <c r="D2121" t="s">
        <v>191</v>
      </c>
      <c r="E2121">
        <v>1345</v>
      </c>
      <c r="F2121">
        <v>1545</v>
      </c>
      <c r="G2121">
        <v>400</v>
      </c>
      <c r="H2121">
        <v>0</v>
      </c>
      <c r="I2121">
        <v>13.45</v>
      </c>
      <c r="J2121">
        <v>15.45</v>
      </c>
      <c r="K2121">
        <v>4</v>
      </c>
      <c r="L2121">
        <v>0</v>
      </c>
    </row>
    <row r="2122" spans="1:12" x14ac:dyDescent="0.25">
      <c r="A2122">
        <v>29242946</v>
      </c>
      <c r="C2122">
        <v>0</v>
      </c>
      <c r="D2122" t="s">
        <v>3702</v>
      </c>
      <c r="E2122">
        <v>1345</v>
      </c>
      <c r="F2122">
        <v>1699</v>
      </c>
      <c r="G2122">
        <v>400</v>
      </c>
      <c r="H2122">
        <v>0</v>
      </c>
      <c r="I2122">
        <v>13.45</v>
      </c>
      <c r="J2122">
        <v>16.989999999999998</v>
      </c>
      <c r="K2122">
        <v>4</v>
      </c>
      <c r="L2122">
        <v>0</v>
      </c>
    </row>
    <row r="2123" spans="1:12" x14ac:dyDescent="0.25">
      <c r="A2123">
        <v>29242947</v>
      </c>
      <c r="C2123">
        <v>0</v>
      </c>
      <c r="D2123" t="s">
        <v>3703</v>
      </c>
      <c r="E2123">
        <v>1345</v>
      </c>
      <c r="F2123">
        <v>1545</v>
      </c>
      <c r="G2123">
        <v>400</v>
      </c>
      <c r="H2123">
        <v>0</v>
      </c>
      <c r="I2123">
        <v>13.45</v>
      </c>
      <c r="J2123">
        <v>15.45</v>
      </c>
      <c r="K2123">
        <v>4</v>
      </c>
      <c r="L2123">
        <v>0</v>
      </c>
    </row>
    <row r="2124" spans="1:12" x14ac:dyDescent="0.25">
      <c r="A2124">
        <v>29242949</v>
      </c>
      <c r="C2124">
        <v>0</v>
      </c>
      <c r="D2124" t="s">
        <v>3704</v>
      </c>
      <c r="E2124">
        <v>1345</v>
      </c>
      <c r="F2124">
        <v>1545</v>
      </c>
      <c r="G2124">
        <v>400</v>
      </c>
      <c r="H2124">
        <v>0</v>
      </c>
      <c r="I2124">
        <v>13.45</v>
      </c>
      <c r="J2124">
        <v>15.45</v>
      </c>
      <c r="K2124">
        <v>4</v>
      </c>
      <c r="L2124">
        <v>0</v>
      </c>
    </row>
    <row r="2125" spans="1:12" x14ac:dyDescent="0.25">
      <c r="A2125">
        <v>29242951</v>
      </c>
      <c r="C2125">
        <v>0</v>
      </c>
      <c r="D2125" t="s">
        <v>192</v>
      </c>
      <c r="E2125">
        <v>1345</v>
      </c>
      <c r="F2125">
        <v>1699</v>
      </c>
      <c r="G2125">
        <v>400</v>
      </c>
      <c r="H2125">
        <v>0</v>
      </c>
      <c r="I2125">
        <v>13.45</v>
      </c>
      <c r="J2125">
        <v>16.989999999999998</v>
      </c>
      <c r="K2125">
        <v>4</v>
      </c>
      <c r="L2125">
        <v>0</v>
      </c>
    </row>
    <row r="2126" spans="1:12" x14ac:dyDescent="0.25">
      <c r="A2126">
        <v>29242952</v>
      </c>
      <c r="C2126">
        <v>0</v>
      </c>
      <c r="D2126" t="s">
        <v>193</v>
      </c>
      <c r="E2126">
        <v>1345</v>
      </c>
      <c r="F2126">
        <v>1699</v>
      </c>
      <c r="G2126">
        <v>400</v>
      </c>
      <c r="H2126">
        <v>0</v>
      </c>
      <c r="I2126">
        <v>13.45</v>
      </c>
      <c r="J2126">
        <v>16.989999999999998</v>
      </c>
      <c r="K2126">
        <v>4</v>
      </c>
      <c r="L2126">
        <v>0</v>
      </c>
    </row>
    <row r="2127" spans="1:12" x14ac:dyDescent="0.25">
      <c r="A2127">
        <v>29242959</v>
      </c>
      <c r="C2127">
        <v>0</v>
      </c>
      <c r="D2127" t="s">
        <v>3705</v>
      </c>
      <c r="E2127">
        <v>1345</v>
      </c>
      <c r="F2127">
        <v>1545</v>
      </c>
      <c r="G2127">
        <v>400</v>
      </c>
      <c r="H2127">
        <v>0</v>
      </c>
      <c r="I2127">
        <v>13.45</v>
      </c>
      <c r="J2127">
        <v>15.45</v>
      </c>
      <c r="K2127">
        <v>4</v>
      </c>
      <c r="L2127">
        <v>0</v>
      </c>
    </row>
    <row r="2128" spans="1:12" x14ac:dyDescent="0.25">
      <c r="A2128">
        <v>29242961</v>
      </c>
      <c r="C2128">
        <v>0</v>
      </c>
      <c r="D2128" t="s">
        <v>194</v>
      </c>
      <c r="E2128">
        <v>1345</v>
      </c>
      <c r="F2128">
        <v>1699</v>
      </c>
      <c r="G2128">
        <v>400</v>
      </c>
      <c r="H2128">
        <v>0</v>
      </c>
      <c r="I2128">
        <v>13.45</v>
      </c>
      <c r="J2128">
        <v>16.989999999999998</v>
      </c>
      <c r="K2128">
        <v>4</v>
      </c>
      <c r="L2128">
        <v>0</v>
      </c>
    </row>
    <row r="2129" spans="1:12" x14ac:dyDescent="0.25">
      <c r="A2129">
        <v>29242962</v>
      </c>
      <c r="C2129">
        <v>0</v>
      </c>
      <c r="D2129" t="s">
        <v>195</v>
      </c>
      <c r="E2129">
        <v>1345</v>
      </c>
      <c r="F2129">
        <v>1699</v>
      </c>
      <c r="G2129">
        <v>400</v>
      </c>
      <c r="H2129">
        <v>0</v>
      </c>
      <c r="I2129">
        <v>13.45</v>
      </c>
      <c r="J2129">
        <v>16.989999999999998</v>
      </c>
      <c r="K2129">
        <v>4</v>
      </c>
      <c r="L2129">
        <v>0</v>
      </c>
    </row>
    <row r="2130" spans="1:12" x14ac:dyDescent="0.25">
      <c r="A2130">
        <v>29242963</v>
      </c>
      <c r="C2130">
        <v>0</v>
      </c>
      <c r="D2130" t="s">
        <v>3706</v>
      </c>
      <c r="E2130">
        <v>1345</v>
      </c>
      <c r="F2130">
        <v>1699</v>
      </c>
      <c r="G2130">
        <v>400</v>
      </c>
      <c r="H2130">
        <v>0</v>
      </c>
      <c r="I2130">
        <v>13.45</v>
      </c>
      <c r="J2130">
        <v>16.989999999999998</v>
      </c>
      <c r="K2130">
        <v>4</v>
      </c>
      <c r="L2130">
        <v>0</v>
      </c>
    </row>
    <row r="2131" spans="1:12" x14ac:dyDescent="0.25">
      <c r="A2131">
        <v>29242964</v>
      </c>
      <c r="C2131">
        <v>0</v>
      </c>
      <c r="D2131" t="s">
        <v>196</v>
      </c>
      <c r="E2131">
        <v>1345</v>
      </c>
      <c r="F2131">
        <v>1545</v>
      </c>
      <c r="G2131">
        <v>400</v>
      </c>
      <c r="H2131">
        <v>0</v>
      </c>
      <c r="I2131">
        <v>13.45</v>
      </c>
      <c r="J2131">
        <v>15.45</v>
      </c>
      <c r="K2131">
        <v>4</v>
      </c>
      <c r="L2131">
        <v>0</v>
      </c>
    </row>
    <row r="2132" spans="1:12" x14ac:dyDescent="0.25">
      <c r="A2132">
        <v>29242969</v>
      </c>
      <c r="C2132">
        <v>0</v>
      </c>
      <c r="D2132" t="s">
        <v>3707</v>
      </c>
      <c r="E2132">
        <v>1345</v>
      </c>
      <c r="F2132">
        <v>1545</v>
      </c>
      <c r="G2132">
        <v>400</v>
      </c>
      <c r="H2132">
        <v>0</v>
      </c>
      <c r="I2132">
        <v>13.45</v>
      </c>
      <c r="J2132">
        <v>15.45</v>
      </c>
      <c r="K2132">
        <v>4</v>
      </c>
      <c r="L2132">
        <v>0</v>
      </c>
    </row>
    <row r="2133" spans="1:12" x14ac:dyDescent="0.25">
      <c r="A2133">
        <v>29242991</v>
      </c>
      <c r="C2133">
        <v>0</v>
      </c>
      <c r="D2133" t="s">
        <v>197</v>
      </c>
      <c r="E2133">
        <v>1345</v>
      </c>
      <c r="F2133">
        <v>1545</v>
      </c>
      <c r="G2133">
        <v>400</v>
      </c>
      <c r="H2133">
        <v>0</v>
      </c>
      <c r="I2133">
        <v>13.45</v>
      </c>
      <c r="J2133">
        <v>15.45</v>
      </c>
      <c r="K2133">
        <v>4</v>
      </c>
      <c r="L2133">
        <v>0</v>
      </c>
    </row>
    <row r="2134" spans="1:12" x14ac:dyDescent="0.25">
      <c r="A2134">
        <v>29242992</v>
      </c>
      <c r="C2134">
        <v>0</v>
      </c>
      <c r="D2134" t="s">
        <v>198</v>
      </c>
      <c r="E2134">
        <v>1345</v>
      </c>
      <c r="F2134">
        <v>1545</v>
      </c>
      <c r="G2134">
        <v>400</v>
      </c>
      <c r="H2134">
        <v>0</v>
      </c>
      <c r="I2134">
        <v>13.45</v>
      </c>
      <c r="J2134">
        <v>15.45</v>
      </c>
      <c r="K2134">
        <v>4</v>
      </c>
      <c r="L2134">
        <v>0</v>
      </c>
    </row>
    <row r="2135" spans="1:12" x14ac:dyDescent="0.25">
      <c r="A2135">
        <v>29242993</v>
      </c>
      <c r="C2135">
        <v>0</v>
      </c>
      <c r="D2135" t="s">
        <v>199</v>
      </c>
      <c r="E2135">
        <v>1345</v>
      </c>
      <c r="F2135">
        <v>1545</v>
      </c>
      <c r="G2135">
        <v>400</v>
      </c>
      <c r="H2135">
        <v>0</v>
      </c>
      <c r="I2135">
        <v>13.45</v>
      </c>
      <c r="J2135">
        <v>15.45</v>
      </c>
      <c r="K2135">
        <v>4</v>
      </c>
      <c r="L2135">
        <v>0</v>
      </c>
    </row>
    <row r="2136" spans="1:12" x14ac:dyDescent="0.25">
      <c r="A2136">
        <v>29242994</v>
      </c>
      <c r="C2136">
        <v>0</v>
      </c>
      <c r="D2136" t="s">
        <v>200</v>
      </c>
      <c r="E2136">
        <v>1345</v>
      </c>
      <c r="F2136">
        <v>1545</v>
      </c>
      <c r="G2136">
        <v>400</v>
      </c>
      <c r="H2136">
        <v>0</v>
      </c>
      <c r="I2136">
        <v>13.45</v>
      </c>
      <c r="J2136">
        <v>15.45</v>
      </c>
      <c r="K2136">
        <v>4</v>
      </c>
      <c r="L2136">
        <v>0</v>
      </c>
    </row>
    <row r="2137" spans="1:12" x14ac:dyDescent="0.25">
      <c r="A2137">
        <v>29242995</v>
      </c>
      <c r="C2137">
        <v>0</v>
      </c>
      <c r="D2137" t="s">
        <v>201</v>
      </c>
      <c r="E2137">
        <v>1345</v>
      </c>
      <c r="F2137">
        <v>1545</v>
      </c>
      <c r="G2137">
        <v>400</v>
      </c>
      <c r="H2137">
        <v>0</v>
      </c>
      <c r="I2137">
        <v>13.45</v>
      </c>
      <c r="J2137">
        <v>15.45</v>
      </c>
      <c r="K2137">
        <v>4</v>
      </c>
      <c r="L2137">
        <v>0</v>
      </c>
    </row>
    <row r="2138" spans="1:12" x14ac:dyDescent="0.25">
      <c r="A2138">
        <v>29242996</v>
      </c>
      <c r="C2138">
        <v>0</v>
      </c>
      <c r="D2138" t="s">
        <v>10543</v>
      </c>
      <c r="E2138">
        <v>1345</v>
      </c>
      <c r="F2138">
        <v>1699</v>
      </c>
      <c r="G2138">
        <v>400</v>
      </c>
      <c r="H2138">
        <v>0</v>
      </c>
      <c r="I2138">
        <v>13.45</v>
      </c>
      <c r="J2138">
        <v>16.989999999999998</v>
      </c>
      <c r="K2138">
        <v>4</v>
      </c>
      <c r="L2138">
        <v>0</v>
      </c>
    </row>
    <row r="2139" spans="1:12" x14ac:dyDescent="0.25">
      <c r="A2139">
        <v>29242999</v>
      </c>
      <c r="C2139">
        <v>0</v>
      </c>
      <c r="D2139" t="s">
        <v>3708</v>
      </c>
      <c r="E2139">
        <v>1345</v>
      </c>
      <c r="F2139">
        <v>1545</v>
      </c>
      <c r="G2139">
        <v>400</v>
      </c>
      <c r="H2139">
        <v>0</v>
      </c>
      <c r="I2139">
        <v>13.45</v>
      </c>
      <c r="J2139">
        <v>15.45</v>
      </c>
      <c r="K2139">
        <v>4</v>
      </c>
      <c r="L2139">
        <v>0</v>
      </c>
    </row>
    <row r="2140" spans="1:12" x14ac:dyDescent="0.25">
      <c r="A2140">
        <v>29251100</v>
      </c>
      <c r="C2140">
        <v>0</v>
      </c>
      <c r="D2140" t="s">
        <v>3709</v>
      </c>
      <c r="E2140">
        <v>1345</v>
      </c>
      <c r="F2140">
        <v>1714</v>
      </c>
      <c r="G2140">
        <v>400</v>
      </c>
      <c r="H2140">
        <v>0</v>
      </c>
      <c r="I2140">
        <v>13.45</v>
      </c>
      <c r="J2140">
        <v>17.14</v>
      </c>
      <c r="K2140">
        <v>4</v>
      </c>
      <c r="L2140">
        <v>0</v>
      </c>
    </row>
    <row r="2141" spans="1:12" x14ac:dyDescent="0.25">
      <c r="A2141">
        <v>29251200</v>
      </c>
      <c r="C2141">
        <v>0</v>
      </c>
      <c r="D2141" t="s">
        <v>3710</v>
      </c>
      <c r="E2141">
        <v>1345</v>
      </c>
      <c r="F2141">
        <v>1545</v>
      </c>
      <c r="G2141">
        <v>400</v>
      </c>
      <c r="H2141">
        <v>0</v>
      </c>
      <c r="I2141">
        <v>13.45</v>
      </c>
      <c r="J2141">
        <v>15.45</v>
      </c>
      <c r="K2141">
        <v>4</v>
      </c>
      <c r="L2141">
        <v>0</v>
      </c>
    </row>
    <row r="2142" spans="1:12" x14ac:dyDescent="0.25">
      <c r="A2142">
        <v>29251910</v>
      </c>
      <c r="C2142">
        <v>0</v>
      </c>
      <c r="D2142" t="s">
        <v>202</v>
      </c>
      <c r="E2142">
        <v>1345</v>
      </c>
      <c r="F2142">
        <v>1699</v>
      </c>
      <c r="G2142">
        <v>400</v>
      </c>
      <c r="H2142">
        <v>0</v>
      </c>
      <c r="I2142">
        <v>13.45</v>
      </c>
      <c r="J2142">
        <v>16.989999999999998</v>
      </c>
      <c r="K2142">
        <v>4</v>
      </c>
      <c r="L2142">
        <v>0</v>
      </c>
    </row>
    <row r="2143" spans="1:12" x14ac:dyDescent="0.25">
      <c r="A2143">
        <v>29251990</v>
      </c>
      <c r="C2143">
        <v>0</v>
      </c>
      <c r="D2143" t="s">
        <v>3711</v>
      </c>
      <c r="E2143">
        <v>1345</v>
      </c>
      <c r="F2143">
        <v>1545</v>
      </c>
      <c r="G2143">
        <v>400</v>
      </c>
      <c r="H2143">
        <v>0</v>
      </c>
      <c r="I2143">
        <v>13.45</v>
      </c>
      <c r="J2143">
        <v>15.45</v>
      </c>
      <c r="K2143">
        <v>4</v>
      </c>
      <c r="L2143">
        <v>0</v>
      </c>
    </row>
    <row r="2144" spans="1:12" x14ac:dyDescent="0.25">
      <c r="A2144">
        <v>29252100</v>
      </c>
      <c r="C2144">
        <v>0</v>
      </c>
      <c r="D2144" t="s">
        <v>3712</v>
      </c>
      <c r="E2144">
        <v>1345</v>
      </c>
      <c r="F2144">
        <v>1545</v>
      </c>
      <c r="G2144">
        <v>400</v>
      </c>
      <c r="H2144">
        <v>0</v>
      </c>
      <c r="I2144">
        <v>13.45</v>
      </c>
      <c r="J2144">
        <v>15.45</v>
      </c>
      <c r="K2144">
        <v>4</v>
      </c>
      <c r="L2144">
        <v>0</v>
      </c>
    </row>
    <row r="2145" spans="1:12" x14ac:dyDescent="0.25">
      <c r="A2145">
        <v>29252911</v>
      </c>
      <c r="C2145">
        <v>0</v>
      </c>
      <c r="D2145" t="s">
        <v>3713</v>
      </c>
      <c r="E2145">
        <v>1345</v>
      </c>
      <c r="F2145">
        <v>1545</v>
      </c>
      <c r="G2145">
        <v>400</v>
      </c>
      <c r="H2145">
        <v>0</v>
      </c>
      <c r="I2145">
        <v>13.45</v>
      </c>
      <c r="J2145">
        <v>15.45</v>
      </c>
      <c r="K2145">
        <v>4</v>
      </c>
      <c r="L2145">
        <v>0</v>
      </c>
    </row>
    <row r="2146" spans="1:12" x14ac:dyDescent="0.25">
      <c r="A2146">
        <v>29252919</v>
      </c>
      <c r="C2146">
        <v>0</v>
      </c>
      <c r="D2146" t="s">
        <v>3714</v>
      </c>
      <c r="E2146">
        <v>1345</v>
      </c>
      <c r="F2146">
        <v>1545</v>
      </c>
      <c r="G2146">
        <v>400</v>
      </c>
      <c r="H2146">
        <v>0</v>
      </c>
      <c r="I2146">
        <v>13.45</v>
      </c>
      <c r="J2146">
        <v>15.45</v>
      </c>
      <c r="K2146">
        <v>4</v>
      </c>
      <c r="L2146">
        <v>0</v>
      </c>
    </row>
    <row r="2147" spans="1:12" x14ac:dyDescent="0.25">
      <c r="A2147">
        <v>29252921</v>
      </c>
      <c r="C2147">
        <v>0</v>
      </c>
      <c r="D2147" t="s">
        <v>203</v>
      </c>
      <c r="E2147">
        <v>1345</v>
      </c>
      <c r="F2147">
        <v>1545</v>
      </c>
      <c r="G2147">
        <v>400</v>
      </c>
      <c r="H2147">
        <v>0</v>
      </c>
      <c r="I2147">
        <v>13.45</v>
      </c>
      <c r="J2147">
        <v>15.45</v>
      </c>
      <c r="K2147">
        <v>4</v>
      </c>
      <c r="L2147">
        <v>0</v>
      </c>
    </row>
    <row r="2148" spans="1:12" x14ac:dyDescent="0.25">
      <c r="A2148">
        <v>29252922</v>
      </c>
      <c r="C2148">
        <v>0</v>
      </c>
      <c r="D2148" t="s">
        <v>3715</v>
      </c>
      <c r="E2148">
        <v>1345</v>
      </c>
      <c r="F2148">
        <v>1545</v>
      </c>
      <c r="G2148">
        <v>400</v>
      </c>
      <c r="H2148">
        <v>0</v>
      </c>
      <c r="I2148">
        <v>13.45</v>
      </c>
      <c r="J2148">
        <v>15.45</v>
      </c>
      <c r="K2148">
        <v>4</v>
      </c>
      <c r="L2148">
        <v>0</v>
      </c>
    </row>
    <row r="2149" spans="1:12" x14ac:dyDescent="0.25">
      <c r="A2149">
        <v>29252923</v>
      </c>
      <c r="C2149">
        <v>0</v>
      </c>
      <c r="D2149" t="s">
        <v>204</v>
      </c>
      <c r="E2149">
        <v>1345</v>
      </c>
      <c r="F2149">
        <v>1679</v>
      </c>
      <c r="G2149">
        <v>400</v>
      </c>
      <c r="H2149">
        <v>0</v>
      </c>
      <c r="I2149">
        <v>13.45</v>
      </c>
      <c r="J2149">
        <v>16.79</v>
      </c>
      <c r="K2149">
        <v>4</v>
      </c>
      <c r="L2149">
        <v>0</v>
      </c>
    </row>
    <row r="2150" spans="1:12" x14ac:dyDescent="0.25">
      <c r="A2150">
        <v>29252929</v>
      </c>
      <c r="C2150">
        <v>0</v>
      </c>
      <c r="D2150" t="s">
        <v>3716</v>
      </c>
      <c r="E2150">
        <v>1345</v>
      </c>
      <c r="F2150">
        <v>1545</v>
      </c>
      <c r="G2150">
        <v>400</v>
      </c>
      <c r="H2150">
        <v>0</v>
      </c>
      <c r="I2150">
        <v>13.45</v>
      </c>
      <c r="J2150">
        <v>15.45</v>
      </c>
      <c r="K2150">
        <v>4</v>
      </c>
      <c r="L2150">
        <v>0</v>
      </c>
    </row>
    <row r="2151" spans="1:12" x14ac:dyDescent="0.25">
      <c r="A2151">
        <v>29252930</v>
      </c>
      <c r="C2151">
        <v>0</v>
      </c>
      <c r="D2151" t="s">
        <v>205</v>
      </c>
      <c r="E2151">
        <v>1345</v>
      </c>
      <c r="F2151">
        <v>1679</v>
      </c>
      <c r="G2151">
        <v>400</v>
      </c>
      <c r="H2151">
        <v>0</v>
      </c>
      <c r="I2151">
        <v>13.45</v>
      </c>
      <c r="J2151">
        <v>16.79</v>
      </c>
      <c r="K2151">
        <v>4</v>
      </c>
      <c r="L2151">
        <v>0</v>
      </c>
    </row>
    <row r="2152" spans="1:12" x14ac:dyDescent="0.25">
      <c r="A2152">
        <v>29252940</v>
      </c>
      <c r="C2152">
        <v>0</v>
      </c>
      <c r="D2152" t="s">
        <v>206</v>
      </c>
      <c r="E2152">
        <v>1345</v>
      </c>
      <c r="F2152">
        <v>1699</v>
      </c>
      <c r="G2152">
        <v>400</v>
      </c>
      <c r="H2152">
        <v>0</v>
      </c>
      <c r="I2152">
        <v>13.45</v>
      </c>
      <c r="J2152">
        <v>16.989999999999998</v>
      </c>
      <c r="K2152">
        <v>4</v>
      </c>
      <c r="L2152">
        <v>0</v>
      </c>
    </row>
    <row r="2153" spans="1:12" x14ac:dyDescent="0.25">
      <c r="A2153">
        <v>29252950</v>
      </c>
      <c r="C2153">
        <v>0</v>
      </c>
      <c r="D2153" t="s">
        <v>3717</v>
      </c>
      <c r="E2153">
        <v>1345</v>
      </c>
      <c r="F2153">
        <v>1545</v>
      </c>
      <c r="G2153">
        <v>400</v>
      </c>
      <c r="H2153">
        <v>0</v>
      </c>
      <c r="I2153">
        <v>13.45</v>
      </c>
      <c r="J2153">
        <v>15.45</v>
      </c>
      <c r="K2153">
        <v>4</v>
      </c>
      <c r="L2153">
        <v>0</v>
      </c>
    </row>
    <row r="2154" spans="1:12" x14ac:dyDescent="0.25">
      <c r="A2154">
        <v>29252990</v>
      </c>
      <c r="C2154">
        <v>0</v>
      </c>
      <c r="D2154" t="s">
        <v>3718</v>
      </c>
      <c r="E2154">
        <v>1345</v>
      </c>
      <c r="F2154">
        <v>1545</v>
      </c>
      <c r="G2154">
        <v>400</v>
      </c>
      <c r="H2154">
        <v>0</v>
      </c>
      <c r="I2154">
        <v>13.45</v>
      </c>
      <c r="J2154">
        <v>15.45</v>
      </c>
      <c r="K2154">
        <v>4</v>
      </c>
      <c r="L2154">
        <v>0</v>
      </c>
    </row>
    <row r="2155" spans="1:12" x14ac:dyDescent="0.25">
      <c r="A2155">
        <v>29261000</v>
      </c>
      <c r="C2155">
        <v>0</v>
      </c>
      <c r="D2155" t="s">
        <v>3719</v>
      </c>
      <c r="E2155">
        <v>1345</v>
      </c>
      <c r="F2155">
        <v>1545</v>
      </c>
      <c r="G2155">
        <v>400</v>
      </c>
      <c r="H2155">
        <v>0</v>
      </c>
      <c r="I2155">
        <v>13.45</v>
      </c>
      <c r="J2155">
        <v>15.45</v>
      </c>
      <c r="K2155">
        <v>4</v>
      </c>
      <c r="L2155">
        <v>0</v>
      </c>
    </row>
    <row r="2156" spans="1:12" x14ac:dyDescent="0.25">
      <c r="A2156">
        <v>29262000</v>
      </c>
      <c r="C2156">
        <v>0</v>
      </c>
      <c r="D2156" t="s">
        <v>3720</v>
      </c>
      <c r="E2156">
        <v>1345</v>
      </c>
      <c r="F2156">
        <v>1545</v>
      </c>
      <c r="G2156">
        <v>400</v>
      </c>
      <c r="H2156">
        <v>0</v>
      </c>
      <c r="I2156">
        <v>13.45</v>
      </c>
      <c r="J2156">
        <v>15.45</v>
      </c>
      <c r="K2156">
        <v>4</v>
      </c>
      <c r="L2156">
        <v>0</v>
      </c>
    </row>
    <row r="2157" spans="1:12" x14ac:dyDescent="0.25">
      <c r="A2157">
        <v>29263011</v>
      </c>
      <c r="C2157">
        <v>0</v>
      </c>
      <c r="D2157" t="s">
        <v>3721</v>
      </c>
      <c r="E2157">
        <v>1345</v>
      </c>
      <c r="F2157">
        <v>1699</v>
      </c>
      <c r="G2157">
        <v>400</v>
      </c>
      <c r="H2157">
        <v>0</v>
      </c>
      <c r="I2157">
        <v>13.45</v>
      </c>
      <c r="J2157">
        <v>16.989999999999998</v>
      </c>
      <c r="K2157">
        <v>4</v>
      </c>
      <c r="L2157">
        <v>0</v>
      </c>
    </row>
    <row r="2158" spans="1:12" x14ac:dyDescent="0.25">
      <c r="A2158">
        <v>29263012</v>
      </c>
      <c r="C2158">
        <v>0</v>
      </c>
      <c r="D2158" t="s">
        <v>3722</v>
      </c>
      <c r="E2158">
        <v>1345</v>
      </c>
      <c r="F2158">
        <v>1545</v>
      </c>
      <c r="G2158">
        <v>400</v>
      </c>
      <c r="H2158">
        <v>0</v>
      </c>
      <c r="I2158">
        <v>13.45</v>
      </c>
      <c r="J2158">
        <v>15.45</v>
      </c>
      <c r="K2158">
        <v>4</v>
      </c>
      <c r="L2158">
        <v>0</v>
      </c>
    </row>
    <row r="2159" spans="1:12" x14ac:dyDescent="0.25">
      <c r="A2159">
        <v>29263020</v>
      </c>
      <c r="C2159">
        <v>0</v>
      </c>
      <c r="D2159" t="s">
        <v>10544</v>
      </c>
      <c r="E2159">
        <v>1345</v>
      </c>
      <c r="F2159">
        <v>1545</v>
      </c>
      <c r="G2159">
        <v>400</v>
      </c>
      <c r="H2159">
        <v>0</v>
      </c>
      <c r="I2159">
        <v>13.45</v>
      </c>
      <c r="J2159">
        <v>15.45</v>
      </c>
      <c r="K2159">
        <v>4</v>
      </c>
      <c r="L2159">
        <v>0</v>
      </c>
    </row>
    <row r="2160" spans="1:12" x14ac:dyDescent="0.25">
      <c r="A2160">
        <v>29264000</v>
      </c>
      <c r="C2160">
        <v>0</v>
      </c>
      <c r="D2160" t="s">
        <v>9862</v>
      </c>
      <c r="E2160">
        <v>1345</v>
      </c>
      <c r="F2160">
        <v>1545</v>
      </c>
      <c r="G2160">
        <v>400</v>
      </c>
      <c r="H2160">
        <v>0</v>
      </c>
      <c r="I2160">
        <v>13.45</v>
      </c>
      <c r="J2160">
        <v>15.45</v>
      </c>
      <c r="K2160">
        <v>4</v>
      </c>
      <c r="L2160">
        <v>0</v>
      </c>
    </row>
    <row r="2161" spans="1:12" x14ac:dyDescent="0.25">
      <c r="A2161">
        <v>29269011</v>
      </c>
      <c r="C2161">
        <v>0</v>
      </c>
      <c r="D2161" t="s">
        <v>207</v>
      </c>
      <c r="E2161">
        <v>1345</v>
      </c>
      <c r="F2161">
        <v>1545</v>
      </c>
      <c r="G2161">
        <v>400</v>
      </c>
      <c r="H2161">
        <v>0</v>
      </c>
      <c r="I2161">
        <v>13.45</v>
      </c>
      <c r="J2161">
        <v>15.45</v>
      </c>
      <c r="K2161">
        <v>4</v>
      </c>
      <c r="L2161">
        <v>0</v>
      </c>
    </row>
    <row r="2162" spans="1:12" x14ac:dyDescent="0.25">
      <c r="A2162">
        <v>29269012</v>
      </c>
      <c r="C2162">
        <v>0</v>
      </c>
      <c r="D2162" t="s">
        <v>3723</v>
      </c>
      <c r="E2162">
        <v>1345</v>
      </c>
      <c r="F2162">
        <v>1545</v>
      </c>
      <c r="G2162">
        <v>400</v>
      </c>
      <c r="H2162">
        <v>0</v>
      </c>
      <c r="I2162">
        <v>13.45</v>
      </c>
      <c r="J2162">
        <v>15.45</v>
      </c>
      <c r="K2162">
        <v>4</v>
      </c>
      <c r="L2162">
        <v>0</v>
      </c>
    </row>
    <row r="2163" spans="1:12" x14ac:dyDescent="0.25">
      <c r="A2163">
        <v>29269019</v>
      </c>
      <c r="C2163">
        <v>0</v>
      </c>
      <c r="D2163" t="s">
        <v>3724</v>
      </c>
      <c r="E2163">
        <v>1345</v>
      </c>
      <c r="F2163">
        <v>1545</v>
      </c>
      <c r="G2163">
        <v>400</v>
      </c>
      <c r="H2163">
        <v>0</v>
      </c>
      <c r="I2163">
        <v>13.45</v>
      </c>
      <c r="J2163">
        <v>15.45</v>
      </c>
      <c r="K2163">
        <v>4</v>
      </c>
      <c r="L2163">
        <v>0</v>
      </c>
    </row>
    <row r="2164" spans="1:12" x14ac:dyDescent="0.25">
      <c r="A2164">
        <v>29269021</v>
      </c>
      <c r="C2164">
        <v>0</v>
      </c>
      <c r="D2164" t="s">
        <v>3725</v>
      </c>
      <c r="E2164">
        <v>1345</v>
      </c>
      <c r="F2164">
        <v>1545</v>
      </c>
      <c r="G2164">
        <v>400</v>
      </c>
      <c r="H2164">
        <v>0</v>
      </c>
      <c r="I2164">
        <v>13.45</v>
      </c>
      <c r="J2164">
        <v>15.45</v>
      </c>
      <c r="K2164">
        <v>4</v>
      </c>
      <c r="L2164">
        <v>0</v>
      </c>
    </row>
    <row r="2165" spans="1:12" x14ac:dyDescent="0.25">
      <c r="A2165">
        <v>29269022</v>
      </c>
      <c r="C2165">
        <v>0</v>
      </c>
      <c r="D2165" t="s">
        <v>208</v>
      </c>
      <c r="E2165">
        <v>1345</v>
      </c>
      <c r="F2165">
        <v>1545</v>
      </c>
      <c r="G2165">
        <v>400</v>
      </c>
      <c r="H2165">
        <v>0</v>
      </c>
      <c r="I2165">
        <v>13.45</v>
      </c>
      <c r="J2165">
        <v>15.45</v>
      </c>
      <c r="K2165">
        <v>4</v>
      </c>
      <c r="L2165">
        <v>0</v>
      </c>
    </row>
    <row r="2166" spans="1:12" x14ac:dyDescent="0.25">
      <c r="A2166">
        <v>29269023</v>
      </c>
      <c r="C2166">
        <v>0</v>
      </c>
      <c r="D2166" t="s">
        <v>209</v>
      </c>
      <c r="E2166">
        <v>1345</v>
      </c>
      <c r="F2166">
        <v>1699</v>
      </c>
      <c r="G2166">
        <v>400</v>
      </c>
      <c r="H2166">
        <v>0</v>
      </c>
      <c r="I2166">
        <v>13.45</v>
      </c>
      <c r="J2166">
        <v>16.989999999999998</v>
      </c>
      <c r="K2166">
        <v>4</v>
      </c>
      <c r="L2166">
        <v>0</v>
      </c>
    </row>
    <row r="2167" spans="1:12" x14ac:dyDescent="0.25">
      <c r="A2167">
        <v>29269024</v>
      </c>
      <c r="C2167">
        <v>0</v>
      </c>
      <c r="D2167" t="s">
        <v>210</v>
      </c>
      <c r="E2167">
        <v>1345</v>
      </c>
      <c r="F2167">
        <v>1545</v>
      </c>
      <c r="G2167">
        <v>400</v>
      </c>
      <c r="H2167">
        <v>0</v>
      </c>
      <c r="I2167">
        <v>13.45</v>
      </c>
      <c r="J2167">
        <v>15.45</v>
      </c>
      <c r="K2167">
        <v>4</v>
      </c>
      <c r="L2167">
        <v>0</v>
      </c>
    </row>
    <row r="2168" spans="1:12" x14ac:dyDescent="0.25">
      <c r="A2168">
        <v>29269025</v>
      </c>
      <c r="C2168">
        <v>0</v>
      </c>
      <c r="D2168" t="s">
        <v>211</v>
      </c>
      <c r="E2168">
        <v>1345</v>
      </c>
      <c r="F2168">
        <v>1545</v>
      </c>
      <c r="G2168">
        <v>400</v>
      </c>
      <c r="H2168">
        <v>0</v>
      </c>
      <c r="I2168">
        <v>13.45</v>
      </c>
      <c r="J2168">
        <v>15.45</v>
      </c>
      <c r="K2168">
        <v>4</v>
      </c>
      <c r="L2168">
        <v>0</v>
      </c>
    </row>
    <row r="2169" spans="1:12" x14ac:dyDescent="0.25">
      <c r="A2169">
        <v>29269026</v>
      </c>
      <c r="C2169">
        <v>0</v>
      </c>
      <c r="D2169" t="s">
        <v>3726</v>
      </c>
      <c r="E2169">
        <v>1345</v>
      </c>
      <c r="F2169">
        <v>1545</v>
      </c>
      <c r="G2169">
        <v>400</v>
      </c>
      <c r="H2169">
        <v>0</v>
      </c>
      <c r="I2169">
        <v>13.45</v>
      </c>
      <c r="J2169">
        <v>15.45</v>
      </c>
      <c r="K2169">
        <v>4</v>
      </c>
      <c r="L2169">
        <v>0</v>
      </c>
    </row>
    <row r="2170" spans="1:12" x14ac:dyDescent="0.25">
      <c r="A2170">
        <v>29269029</v>
      </c>
      <c r="C2170">
        <v>0</v>
      </c>
      <c r="D2170" t="s">
        <v>3727</v>
      </c>
      <c r="E2170">
        <v>1345</v>
      </c>
      <c r="F2170">
        <v>1545</v>
      </c>
      <c r="G2170">
        <v>400</v>
      </c>
      <c r="H2170">
        <v>0</v>
      </c>
      <c r="I2170">
        <v>13.45</v>
      </c>
      <c r="J2170">
        <v>15.45</v>
      </c>
      <c r="K2170">
        <v>4</v>
      </c>
      <c r="L2170">
        <v>0</v>
      </c>
    </row>
    <row r="2171" spans="1:12" x14ac:dyDescent="0.25">
      <c r="A2171">
        <v>29269030</v>
      </c>
      <c r="C2171">
        <v>0</v>
      </c>
      <c r="D2171" t="s">
        <v>3728</v>
      </c>
      <c r="E2171">
        <v>1345</v>
      </c>
      <c r="F2171">
        <v>1545</v>
      </c>
      <c r="G2171">
        <v>400</v>
      </c>
      <c r="H2171">
        <v>0</v>
      </c>
      <c r="I2171">
        <v>13.45</v>
      </c>
      <c r="J2171">
        <v>15.45</v>
      </c>
      <c r="K2171">
        <v>4</v>
      </c>
      <c r="L2171">
        <v>0</v>
      </c>
    </row>
    <row r="2172" spans="1:12" x14ac:dyDescent="0.25">
      <c r="A2172">
        <v>29269091</v>
      </c>
      <c r="C2172">
        <v>0</v>
      </c>
      <c r="D2172" t="s">
        <v>3729</v>
      </c>
      <c r="E2172">
        <v>1345</v>
      </c>
      <c r="F2172">
        <v>1545</v>
      </c>
      <c r="G2172">
        <v>400</v>
      </c>
      <c r="H2172">
        <v>0</v>
      </c>
      <c r="I2172">
        <v>13.45</v>
      </c>
      <c r="J2172">
        <v>15.45</v>
      </c>
      <c r="K2172">
        <v>4</v>
      </c>
      <c r="L2172">
        <v>0</v>
      </c>
    </row>
    <row r="2173" spans="1:12" x14ac:dyDescent="0.25">
      <c r="A2173">
        <v>29269092</v>
      </c>
      <c r="C2173">
        <v>0</v>
      </c>
      <c r="D2173" t="s">
        <v>3730</v>
      </c>
      <c r="E2173">
        <v>1345</v>
      </c>
      <c r="F2173">
        <v>1545</v>
      </c>
      <c r="G2173">
        <v>400</v>
      </c>
      <c r="H2173">
        <v>0</v>
      </c>
      <c r="I2173">
        <v>13.45</v>
      </c>
      <c r="J2173">
        <v>15.45</v>
      </c>
      <c r="K2173">
        <v>4</v>
      </c>
      <c r="L2173">
        <v>0</v>
      </c>
    </row>
    <row r="2174" spans="1:12" x14ac:dyDescent="0.25">
      <c r="A2174">
        <v>29269093</v>
      </c>
      <c r="C2174">
        <v>0</v>
      </c>
      <c r="D2174" t="s">
        <v>212</v>
      </c>
      <c r="E2174">
        <v>1345</v>
      </c>
      <c r="F2174">
        <v>1699</v>
      </c>
      <c r="G2174">
        <v>400</v>
      </c>
      <c r="H2174">
        <v>0</v>
      </c>
      <c r="I2174">
        <v>13.45</v>
      </c>
      <c r="J2174">
        <v>16.989999999999998</v>
      </c>
      <c r="K2174">
        <v>4</v>
      </c>
      <c r="L2174">
        <v>0</v>
      </c>
    </row>
    <row r="2175" spans="1:12" x14ac:dyDescent="0.25">
      <c r="A2175">
        <v>29269095</v>
      </c>
      <c r="C2175">
        <v>0</v>
      </c>
      <c r="D2175" t="s">
        <v>213</v>
      </c>
      <c r="E2175">
        <v>1345</v>
      </c>
      <c r="F2175">
        <v>1545</v>
      </c>
      <c r="G2175">
        <v>400</v>
      </c>
      <c r="H2175">
        <v>0</v>
      </c>
      <c r="I2175">
        <v>13.45</v>
      </c>
      <c r="J2175">
        <v>15.45</v>
      </c>
      <c r="K2175">
        <v>4</v>
      </c>
      <c r="L2175">
        <v>0</v>
      </c>
    </row>
    <row r="2176" spans="1:12" x14ac:dyDescent="0.25">
      <c r="A2176">
        <v>29269096</v>
      </c>
      <c r="C2176">
        <v>0</v>
      </c>
      <c r="D2176" t="s">
        <v>214</v>
      </c>
      <c r="E2176">
        <v>1345</v>
      </c>
      <c r="F2176">
        <v>1679</v>
      </c>
      <c r="G2176">
        <v>400</v>
      </c>
      <c r="H2176">
        <v>0</v>
      </c>
      <c r="I2176">
        <v>13.45</v>
      </c>
      <c r="J2176">
        <v>16.79</v>
      </c>
      <c r="K2176">
        <v>4</v>
      </c>
      <c r="L2176">
        <v>0</v>
      </c>
    </row>
    <row r="2177" spans="1:12" x14ac:dyDescent="0.25">
      <c r="A2177">
        <v>29269099</v>
      </c>
      <c r="C2177">
        <v>0</v>
      </c>
      <c r="D2177" t="s">
        <v>3731</v>
      </c>
      <c r="E2177">
        <v>1345</v>
      </c>
      <c r="F2177">
        <v>1545</v>
      </c>
      <c r="G2177">
        <v>400</v>
      </c>
      <c r="H2177">
        <v>0</v>
      </c>
      <c r="I2177">
        <v>13.45</v>
      </c>
      <c r="J2177">
        <v>15.45</v>
      </c>
      <c r="K2177">
        <v>4</v>
      </c>
      <c r="L2177">
        <v>0</v>
      </c>
    </row>
    <row r="2178" spans="1:12" x14ac:dyDescent="0.25">
      <c r="A2178">
        <v>29270010</v>
      </c>
      <c r="C2178">
        <v>0</v>
      </c>
      <c r="D2178" t="s">
        <v>3732</v>
      </c>
      <c r="E2178">
        <v>1345</v>
      </c>
      <c r="F2178">
        <v>1545</v>
      </c>
      <c r="G2178">
        <v>400</v>
      </c>
      <c r="H2178">
        <v>0</v>
      </c>
      <c r="I2178">
        <v>13.45</v>
      </c>
      <c r="J2178">
        <v>15.45</v>
      </c>
      <c r="K2178">
        <v>4</v>
      </c>
      <c r="L2178">
        <v>0</v>
      </c>
    </row>
    <row r="2179" spans="1:12" x14ac:dyDescent="0.25">
      <c r="A2179">
        <v>29270021</v>
      </c>
      <c r="C2179">
        <v>0</v>
      </c>
      <c r="D2179" t="s">
        <v>215</v>
      </c>
      <c r="E2179">
        <v>1345</v>
      </c>
      <c r="F2179">
        <v>1699</v>
      </c>
      <c r="G2179">
        <v>400</v>
      </c>
      <c r="H2179">
        <v>0</v>
      </c>
      <c r="I2179">
        <v>13.45</v>
      </c>
      <c r="J2179">
        <v>16.989999999999998</v>
      </c>
      <c r="K2179">
        <v>4</v>
      </c>
      <c r="L2179">
        <v>0</v>
      </c>
    </row>
    <row r="2180" spans="1:12" x14ac:dyDescent="0.25">
      <c r="A2180">
        <v>29270029</v>
      </c>
      <c r="C2180">
        <v>0</v>
      </c>
      <c r="D2180" t="s">
        <v>3733</v>
      </c>
      <c r="E2180">
        <v>1345</v>
      </c>
      <c r="F2180">
        <v>1545</v>
      </c>
      <c r="G2180">
        <v>400</v>
      </c>
      <c r="H2180">
        <v>0</v>
      </c>
      <c r="I2180">
        <v>13.45</v>
      </c>
      <c r="J2180">
        <v>15.45</v>
      </c>
      <c r="K2180">
        <v>4</v>
      </c>
      <c r="L2180">
        <v>0</v>
      </c>
    </row>
    <row r="2181" spans="1:12" x14ac:dyDescent="0.25">
      <c r="A2181">
        <v>29270030</v>
      </c>
      <c r="C2181">
        <v>0</v>
      </c>
      <c r="D2181" t="s">
        <v>3734</v>
      </c>
      <c r="E2181">
        <v>1345</v>
      </c>
      <c r="F2181">
        <v>1545</v>
      </c>
      <c r="G2181">
        <v>400</v>
      </c>
      <c r="H2181">
        <v>0</v>
      </c>
      <c r="I2181">
        <v>13.45</v>
      </c>
      <c r="J2181">
        <v>15.45</v>
      </c>
      <c r="K2181">
        <v>4</v>
      </c>
      <c r="L2181">
        <v>0</v>
      </c>
    </row>
    <row r="2182" spans="1:12" x14ac:dyDescent="0.25">
      <c r="A2182">
        <v>29280011</v>
      </c>
      <c r="C2182">
        <v>0</v>
      </c>
      <c r="D2182" t="s">
        <v>216</v>
      </c>
      <c r="E2182">
        <v>1345</v>
      </c>
      <c r="F2182">
        <v>1545</v>
      </c>
      <c r="G2182">
        <v>400</v>
      </c>
      <c r="H2182">
        <v>0</v>
      </c>
      <c r="I2182">
        <v>13.45</v>
      </c>
      <c r="J2182">
        <v>15.45</v>
      </c>
      <c r="K2182">
        <v>4</v>
      </c>
      <c r="L2182">
        <v>0</v>
      </c>
    </row>
    <row r="2183" spans="1:12" x14ac:dyDescent="0.25">
      <c r="A2183">
        <v>29280019</v>
      </c>
      <c r="C2183">
        <v>0</v>
      </c>
      <c r="D2183" t="s">
        <v>3735</v>
      </c>
      <c r="E2183">
        <v>1345</v>
      </c>
      <c r="F2183">
        <v>1545</v>
      </c>
      <c r="G2183">
        <v>400</v>
      </c>
      <c r="H2183">
        <v>0</v>
      </c>
      <c r="I2183">
        <v>13.45</v>
      </c>
      <c r="J2183">
        <v>15.45</v>
      </c>
      <c r="K2183">
        <v>4</v>
      </c>
      <c r="L2183">
        <v>0</v>
      </c>
    </row>
    <row r="2184" spans="1:12" x14ac:dyDescent="0.25">
      <c r="A2184">
        <v>29280020</v>
      </c>
      <c r="C2184">
        <v>0</v>
      </c>
      <c r="D2184" t="s">
        <v>217</v>
      </c>
      <c r="E2184">
        <v>1345</v>
      </c>
      <c r="F2184">
        <v>1545</v>
      </c>
      <c r="G2184">
        <v>400</v>
      </c>
      <c r="H2184">
        <v>0</v>
      </c>
      <c r="I2184">
        <v>13.45</v>
      </c>
      <c r="J2184">
        <v>15.45</v>
      </c>
      <c r="K2184">
        <v>4</v>
      </c>
      <c r="L2184">
        <v>0</v>
      </c>
    </row>
    <row r="2185" spans="1:12" x14ac:dyDescent="0.25">
      <c r="A2185">
        <v>29280030</v>
      </c>
      <c r="C2185">
        <v>0</v>
      </c>
      <c r="D2185" t="s">
        <v>3736</v>
      </c>
      <c r="E2185">
        <v>1345</v>
      </c>
      <c r="F2185">
        <v>1545</v>
      </c>
      <c r="G2185">
        <v>400</v>
      </c>
      <c r="H2185">
        <v>0</v>
      </c>
      <c r="I2185">
        <v>13.45</v>
      </c>
      <c r="J2185">
        <v>15.45</v>
      </c>
      <c r="K2185">
        <v>4</v>
      </c>
      <c r="L2185">
        <v>0</v>
      </c>
    </row>
    <row r="2186" spans="1:12" x14ac:dyDescent="0.25">
      <c r="A2186">
        <v>29280041</v>
      </c>
      <c r="C2186">
        <v>0</v>
      </c>
      <c r="D2186" t="s">
        <v>218</v>
      </c>
      <c r="E2186">
        <v>1345</v>
      </c>
      <c r="F2186">
        <v>1679</v>
      </c>
      <c r="G2186">
        <v>400</v>
      </c>
      <c r="H2186">
        <v>0</v>
      </c>
      <c r="I2186">
        <v>13.45</v>
      </c>
      <c r="J2186">
        <v>16.79</v>
      </c>
      <c r="K2186">
        <v>4</v>
      </c>
      <c r="L2186">
        <v>0</v>
      </c>
    </row>
    <row r="2187" spans="1:12" x14ac:dyDescent="0.25">
      <c r="A2187">
        <v>29280042</v>
      </c>
      <c r="C2187">
        <v>0</v>
      </c>
      <c r="D2187" t="s">
        <v>3737</v>
      </c>
      <c r="E2187">
        <v>1345</v>
      </c>
      <c r="F2187">
        <v>1679</v>
      </c>
      <c r="G2187">
        <v>400</v>
      </c>
      <c r="H2187">
        <v>0</v>
      </c>
      <c r="I2187">
        <v>13.45</v>
      </c>
      <c r="J2187">
        <v>16.79</v>
      </c>
      <c r="K2187">
        <v>4</v>
      </c>
      <c r="L2187">
        <v>0</v>
      </c>
    </row>
    <row r="2188" spans="1:12" x14ac:dyDescent="0.25">
      <c r="A2188">
        <v>29280090</v>
      </c>
      <c r="C2188">
        <v>0</v>
      </c>
      <c r="D2188" t="s">
        <v>3738</v>
      </c>
      <c r="E2188">
        <v>1345</v>
      </c>
      <c r="F2188">
        <v>1545</v>
      </c>
      <c r="G2188">
        <v>400</v>
      </c>
      <c r="H2188">
        <v>0</v>
      </c>
      <c r="I2188">
        <v>13.45</v>
      </c>
      <c r="J2188">
        <v>15.45</v>
      </c>
      <c r="K2188">
        <v>4</v>
      </c>
      <c r="L2188">
        <v>0</v>
      </c>
    </row>
    <row r="2189" spans="1:12" x14ac:dyDescent="0.25">
      <c r="A2189">
        <v>29291010</v>
      </c>
      <c r="C2189">
        <v>0</v>
      </c>
      <c r="D2189" t="s">
        <v>219</v>
      </c>
      <c r="E2189">
        <v>1345</v>
      </c>
      <c r="F2189">
        <v>1545</v>
      </c>
      <c r="G2189">
        <v>400</v>
      </c>
      <c r="H2189">
        <v>0</v>
      </c>
      <c r="I2189">
        <v>13.45</v>
      </c>
      <c r="J2189">
        <v>15.45</v>
      </c>
      <c r="K2189">
        <v>4</v>
      </c>
      <c r="L2189">
        <v>0</v>
      </c>
    </row>
    <row r="2190" spans="1:12" x14ac:dyDescent="0.25">
      <c r="A2190">
        <v>29291021</v>
      </c>
      <c r="C2190">
        <v>0</v>
      </c>
      <c r="D2190" t="s">
        <v>3739</v>
      </c>
      <c r="E2190">
        <v>1345</v>
      </c>
      <c r="F2190">
        <v>1572</v>
      </c>
      <c r="G2190">
        <v>400</v>
      </c>
      <c r="H2190">
        <v>0</v>
      </c>
      <c r="I2190">
        <v>13.45</v>
      </c>
      <c r="J2190">
        <v>15.72</v>
      </c>
      <c r="K2190">
        <v>4</v>
      </c>
      <c r="L2190">
        <v>0</v>
      </c>
    </row>
    <row r="2191" spans="1:12" x14ac:dyDescent="0.25">
      <c r="A2191">
        <v>29291029</v>
      </c>
      <c r="C2191">
        <v>0</v>
      </c>
      <c r="D2191" t="s">
        <v>3740</v>
      </c>
      <c r="E2191">
        <v>1345</v>
      </c>
      <c r="F2191">
        <v>1699</v>
      </c>
      <c r="G2191">
        <v>400</v>
      </c>
      <c r="H2191">
        <v>0</v>
      </c>
      <c r="I2191">
        <v>13.45</v>
      </c>
      <c r="J2191">
        <v>16.989999999999998</v>
      </c>
      <c r="K2191">
        <v>4</v>
      </c>
      <c r="L2191">
        <v>0</v>
      </c>
    </row>
    <row r="2192" spans="1:12" x14ac:dyDescent="0.25">
      <c r="A2192">
        <v>29291030</v>
      </c>
      <c r="C2192">
        <v>0</v>
      </c>
      <c r="D2192" t="s">
        <v>220</v>
      </c>
      <c r="E2192">
        <v>1345</v>
      </c>
      <c r="F2192">
        <v>1545</v>
      </c>
      <c r="G2192">
        <v>400</v>
      </c>
      <c r="H2192">
        <v>0</v>
      </c>
      <c r="I2192">
        <v>13.45</v>
      </c>
      <c r="J2192">
        <v>15.45</v>
      </c>
      <c r="K2192">
        <v>4</v>
      </c>
      <c r="L2192">
        <v>0</v>
      </c>
    </row>
    <row r="2193" spans="1:12" x14ac:dyDescent="0.25">
      <c r="A2193">
        <v>29291090</v>
      </c>
      <c r="C2193">
        <v>0</v>
      </c>
      <c r="D2193" t="s">
        <v>3741</v>
      </c>
      <c r="E2193">
        <v>1345</v>
      </c>
      <c r="F2193">
        <v>1545</v>
      </c>
      <c r="G2193">
        <v>400</v>
      </c>
      <c r="H2193">
        <v>0</v>
      </c>
      <c r="I2193">
        <v>13.45</v>
      </c>
      <c r="J2193">
        <v>15.45</v>
      </c>
      <c r="K2193">
        <v>4</v>
      </c>
      <c r="L2193">
        <v>0</v>
      </c>
    </row>
    <row r="2194" spans="1:12" x14ac:dyDescent="0.25">
      <c r="A2194">
        <v>29299011</v>
      </c>
      <c r="C2194">
        <v>0</v>
      </c>
      <c r="D2194" t="s">
        <v>3742</v>
      </c>
      <c r="E2194">
        <v>1345</v>
      </c>
      <c r="F2194">
        <v>1545</v>
      </c>
      <c r="G2194">
        <v>400</v>
      </c>
      <c r="H2194">
        <v>0</v>
      </c>
      <c r="I2194">
        <v>13.45</v>
      </c>
      <c r="J2194">
        <v>15.45</v>
      </c>
      <c r="K2194">
        <v>4</v>
      </c>
      <c r="L2194">
        <v>0</v>
      </c>
    </row>
    <row r="2195" spans="1:12" x14ac:dyDescent="0.25">
      <c r="A2195">
        <v>29299012</v>
      </c>
      <c r="C2195">
        <v>0</v>
      </c>
      <c r="D2195" t="s">
        <v>3743</v>
      </c>
      <c r="E2195">
        <v>1345</v>
      </c>
      <c r="F2195">
        <v>1679</v>
      </c>
      <c r="G2195">
        <v>400</v>
      </c>
      <c r="H2195">
        <v>0</v>
      </c>
      <c r="I2195">
        <v>13.45</v>
      </c>
      <c r="J2195">
        <v>16.79</v>
      </c>
      <c r="K2195">
        <v>4</v>
      </c>
      <c r="L2195">
        <v>0</v>
      </c>
    </row>
    <row r="2196" spans="1:12" x14ac:dyDescent="0.25">
      <c r="A2196">
        <v>29299019</v>
      </c>
      <c r="C2196">
        <v>0</v>
      </c>
      <c r="D2196" t="s">
        <v>3744</v>
      </c>
      <c r="E2196">
        <v>1345</v>
      </c>
      <c r="F2196">
        <v>1545</v>
      </c>
      <c r="G2196">
        <v>400</v>
      </c>
      <c r="H2196">
        <v>0</v>
      </c>
      <c r="I2196">
        <v>13.45</v>
      </c>
      <c r="J2196">
        <v>15.45</v>
      </c>
      <c r="K2196">
        <v>4</v>
      </c>
      <c r="L2196">
        <v>0</v>
      </c>
    </row>
    <row r="2197" spans="1:12" x14ac:dyDescent="0.25">
      <c r="A2197">
        <v>29299031</v>
      </c>
      <c r="C2197">
        <v>0</v>
      </c>
      <c r="D2197" t="s">
        <v>12640</v>
      </c>
      <c r="E2197">
        <v>1345</v>
      </c>
      <c r="F2197">
        <v>1545</v>
      </c>
      <c r="G2197">
        <v>400</v>
      </c>
      <c r="H2197">
        <v>0</v>
      </c>
      <c r="I2197">
        <v>13.45</v>
      </c>
      <c r="J2197">
        <v>15.45</v>
      </c>
      <c r="K2197">
        <v>4</v>
      </c>
      <c r="L2197">
        <v>0</v>
      </c>
    </row>
    <row r="2198" spans="1:12" x14ac:dyDescent="0.25">
      <c r="A2198">
        <v>29299039</v>
      </c>
      <c r="C2198">
        <v>0</v>
      </c>
      <c r="D2198" t="s">
        <v>12641</v>
      </c>
      <c r="E2198">
        <v>1345</v>
      </c>
      <c r="F2198">
        <v>1545</v>
      </c>
      <c r="G2198">
        <v>400</v>
      </c>
      <c r="H2198">
        <v>0</v>
      </c>
      <c r="I2198">
        <v>13.45</v>
      </c>
      <c r="J2198">
        <v>15.45</v>
      </c>
      <c r="K2198">
        <v>4</v>
      </c>
      <c r="L2198">
        <v>0</v>
      </c>
    </row>
    <row r="2199" spans="1:12" x14ac:dyDescent="0.25">
      <c r="A2199">
        <v>29299040</v>
      </c>
      <c r="C2199">
        <v>0</v>
      </c>
      <c r="D2199" t="s">
        <v>12642</v>
      </c>
      <c r="E2199">
        <v>1345</v>
      </c>
      <c r="F2199">
        <v>1545</v>
      </c>
      <c r="G2199">
        <v>400</v>
      </c>
      <c r="H2199">
        <v>0</v>
      </c>
      <c r="I2199">
        <v>13.45</v>
      </c>
      <c r="J2199">
        <v>15.45</v>
      </c>
      <c r="K2199">
        <v>4</v>
      </c>
      <c r="L2199">
        <v>0</v>
      </c>
    </row>
    <row r="2200" spans="1:12" x14ac:dyDescent="0.25">
      <c r="A2200">
        <v>29299050</v>
      </c>
      <c r="C2200">
        <v>0</v>
      </c>
      <c r="D2200" t="s">
        <v>12643</v>
      </c>
      <c r="E2200">
        <v>1345</v>
      </c>
      <c r="F2200">
        <v>1545</v>
      </c>
      <c r="G2200">
        <v>400</v>
      </c>
      <c r="H2200">
        <v>0</v>
      </c>
      <c r="I2200">
        <v>13.45</v>
      </c>
      <c r="J2200">
        <v>15.45</v>
      </c>
      <c r="K2200">
        <v>4</v>
      </c>
      <c r="L2200">
        <v>0</v>
      </c>
    </row>
    <row r="2201" spans="1:12" x14ac:dyDescent="0.25">
      <c r="A2201">
        <v>29299060</v>
      </c>
      <c r="C2201">
        <v>0</v>
      </c>
      <c r="D2201" t="s">
        <v>12644</v>
      </c>
      <c r="E2201">
        <v>1345</v>
      </c>
      <c r="F2201">
        <v>1545</v>
      </c>
      <c r="G2201">
        <v>400</v>
      </c>
      <c r="H2201">
        <v>0</v>
      </c>
      <c r="I2201">
        <v>13.45</v>
      </c>
      <c r="J2201">
        <v>15.45</v>
      </c>
      <c r="K2201">
        <v>4</v>
      </c>
      <c r="L2201">
        <v>0</v>
      </c>
    </row>
    <row r="2202" spans="1:12" x14ac:dyDescent="0.25">
      <c r="A2202">
        <v>29299090</v>
      </c>
      <c r="C2202">
        <v>0</v>
      </c>
      <c r="D2202" t="s">
        <v>3745</v>
      </c>
      <c r="E2202">
        <v>1345</v>
      </c>
      <c r="F2202">
        <v>1545</v>
      </c>
      <c r="G2202">
        <v>400</v>
      </c>
      <c r="H2202">
        <v>0</v>
      </c>
      <c r="I2202">
        <v>13.45</v>
      </c>
      <c r="J2202">
        <v>15.45</v>
      </c>
      <c r="K2202">
        <v>4</v>
      </c>
      <c r="L2202">
        <v>0</v>
      </c>
    </row>
    <row r="2203" spans="1:12" x14ac:dyDescent="0.25">
      <c r="A2203">
        <v>29301000</v>
      </c>
      <c r="C2203">
        <v>0</v>
      </c>
      <c r="D2203" t="s">
        <v>12282</v>
      </c>
      <c r="E2203">
        <v>1345</v>
      </c>
      <c r="F2203">
        <v>1545</v>
      </c>
      <c r="G2203">
        <v>400</v>
      </c>
      <c r="H2203">
        <v>0</v>
      </c>
      <c r="I2203">
        <v>13.45</v>
      </c>
      <c r="J2203">
        <v>15.45</v>
      </c>
      <c r="K2203">
        <v>4</v>
      </c>
      <c r="L2203">
        <v>0</v>
      </c>
    </row>
    <row r="2204" spans="1:12" x14ac:dyDescent="0.25">
      <c r="A2204">
        <v>29302011</v>
      </c>
      <c r="C2204">
        <v>0</v>
      </c>
      <c r="D2204" t="s">
        <v>3746</v>
      </c>
      <c r="E2204">
        <v>1345</v>
      </c>
      <c r="F2204">
        <v>1545</v>
      </c>
      <c r="G2204">
        <v>400</v>
      </c>
      <c r="H2204">
        <v>0</v>
      </c>
      <c r="I2204">
        <v>13.45</v>
      </c>
      <c r="J2204">
        <v>15.45</v>
      </c>
      <c r="K2204">
        <v>4</v>
      </c>
      <c r="L2204">
        <v>0</v>
      </c>
    </row>
    <row r="2205" spans="1:12" x14ac:dyDescent="0.25">
      <c r="A2205">
        <v>29302012</v>
      </c>
      <c r="C2205">
        <v>0</v>
      </c>
      <c r="D2205" t="s">
        <v>221</v>
      </c>
      <c r="E2205">
        <v>1345</v>
      </c>
      <c r="F2205">
        <v>1545</v>
      </c>
      <c r="G2205">
        <v>400</v>
      </c>
      <c r="H2205">
        <v>0</v>
      </c>
      <c r="I2205">
        <v>13.45</v>
      </c>
      <c r="J2205">
        <v>15.45</v>
      </c>
      <c r="K2205">
        <v>4</v>
      </c>
      <c r="L2205">
        <v>0</v>
      </c>
    </row>
    <row r="2206" spans="1:12" x14ac:dyDescent="0.25">
      <c r="A2206">
        <v>29302013</v>
      </c>
      <c r="C2206">
        <v>0</v>
      </c>
      <c r="D2206" t="s">
        <v>3747</v>
      </c>
      <c r="E2206">
        <v>1345</v>
      </c>
      <c r="F2206">
        <v>1545</v>
      </c>
      <c r="G2206">
        <v>400</v>
      </c>
      <c r="H2206">
        <v>0</v>
      </c>
      <c r="I2206">
        <v>13.45</v>
      </c>
      <c r="J2206">
        <v>15.45</v>
      </c>
      <c r="K2206">
        <v>4</v>
      </c>
      <c r="L2206">
        <v>0</v>
      </c>
    </row>
    <row r="2207" spans="1:12" x14ac:dyDescent="0.25">
      <c r="A2207">
        <v>29302019</v>
      </c>
      <c r="C2207">
        <v>0</v>
      </c>
      <c r="D2207" t="s">
        <v>3748</v>
      </c>
      <c r="E2207">
        <v>1345</v>
      </c>
      <c r="F2207">
        <v>1545</v>
      </c>
      <c r="G2207">
        <v>400</v>
      </c>
      <c r="H2207">
        <v>0</v>
      </c>
      <c r="I2207">
        <v>13.45</v>
      </c>
      <c r="J2207">
        <v>15.45</v>
      </c>
      <c r="K2207">
        <v>4</v>
      </c>
      <c r="L2207">
        <v>0</v>
      </c>
    </row>
    <row r="2208" spans="1:12" x14ac:dyDescent="0.25">
      <c r="A2208">
        <v>29302021</v>
      </c>
      <c r="C2208">
        <v>0</v>
      </c>
      <c r="D2208" t="s">
        <v>3749</v>
      </c>
      <c r="E2208">
        <v>1345</v>
      </c>
      <c r="F2208">
        <v>1679</v>
      </c>
      <c r="G2208">
        <v>400</v>
      </c>
      <c r="H2208">
        <v>0</v>
      </c>
      <c r="I2208">
        <v>13.45</v>
      </c>
      <c r="J2208">
        <v>16.79</v>
      </c>
      <c r="K2208">
        <v>4</v>
      </c>
      <c r="L2208">
        <v>0</v>
      </c>
    </row>
    <row r="2209" spans="1:12" x14ac:dyDescent="0.25">
      <c r="A2209">
        <v>29302022</v>
      </c>
      <c r="C2209">
        <v>0</v>
      </c>
      <c r="D2209" t="s">
        <v>222</v>
      </c>
      <c r="E2209">
        <v>1345</v>
      </c>
      <c r="F2209">
        <v>1679</v>
      </c>
      <c r="G2209">
        <v>400</v>
      </c>
      <c r="H2209">
        <v>0</v>
      </c>
      <c r="I2209">
        <v>13.45</v>
      </c>
      <c r="J2209">
        <v>16.79</v>
      </c>
      <c r="K2209">
        <v>4</v>
      </c>
      <c r="L2209">
        <v>0</v>
      </c>
    </row>
    <row r="2210" spans="1:12" x14ac:dyDescent="0.25">
      <c r="A2210">
        <v>29302023</v>
      </c>
      <c r="C2210">
        <v>0</v>
      </c>
      <c r="D2210" t="s">
        <v>223</v>
      </c>
      <c r="E2210">
        <v>1345</v>
      </c>
      <c r="F2210">
        <v>1679</v>
      </c>
      <c r="G2210">
        <v>400</v>
      </c>
      <c r="H2210">
        <v>0</v>
      </c>
      <c r="I2210">
        <v>13.45</v>
      </c>
      <c r="J2210">
        <v>16.79</v>
      </c>
      <c r="K2210">
        <v>4</v>
      </c>
      <c r="L2210">
        <v>0</v>
      </c>
    </row>
    <row r="2211" spans="1:12" x14ac:dyDescent="0.25">
      <c r="A2211">
        <v>29302024</v>
      </c>
      <c r="C2211">
        <v>0</v>
      </c>
      <c r="D2211" t="s">
        <v>3750</v>
      </c>
      <c r="E2211">
        <v>1345</v>
      </c>
      <c r="F2211">
        <v>1699</v>
      </c>
      <c r="G2211">
        <v>400</v>
      </c>
      <c r="H2211">
        <v>0</v>
      </c>
      <c r="I2211">
        <v>13.45</v>
      </c>
      <c r="J2211">
        <v>16.989999999999998</v>
      </c>
      <c r="K2211">
        <v>4</v>
      </c>
      <c r="L2211">
        <v>0</v>
      </c>
    </row>
    <row r="2212" spans="1:12" x14ac:dyDescent="0.25">
      <c r="A2212">
        <v>29302029</v>
      </c>
      <c r="C2212">
        <v>0</v>
      </c>
      <c r="D2212" t="s">
        <v>3751</v>
      </c>
      <c r="E2212">
        <v>1345</v>
      </c>
      <c r="F2212">
        <v>1545</v>
      </c>
      <c r="G2212">
        <v>400</v>
      </c>
      <c r="H2212">
        <v>0</v>
      </c>
      <c r="I2212">
        <v>13.45</v>
      </c>
      <c r="J2212">
        <v>15.45</v>
      </c>
      <c r="K2212">
        <v>4</v>
      </c>
      <c r="L2212">
        <v>0</v>
      </c>
    </row>
    <row r="2213" spans="1:12" x14ac:dyDescent="0.25">
      <c r="A2213">
        <v>29303011</v>
      </c>
      <c r="C2213">
        <v>0</v>
      </c>
      <c r="D2213" t="s">
        <v>3752</v>
      </c>
      <c r="E2213">
        <v>1345</v>
      </c>
      <c r="F2213">
        <v>1545</v>
      </c>
      <c r="G2213">
        <v>400</v>
      </c>
      <c r="H2213">
        <v>0</v>
      </c>
      <c r="I2213">
        <v>13.45</v>
      </c>
      <c r="J2213">
        <v>15.45</v>
      </c>
      <c r="K2213">
        <v>4</v>
      </c>
      <c r="L2213">
        <v>0</v>
      </c>
    </row>
    <row r="2214" spans="1:12" x14ac:dyDescent="0.25">
      <c r="A2214">
        <v>29303012</v>
      </c>
      <c r="C2214">
        <v>0</v>
      </c>
      <c r="D2214" t="s">
        <v>224</v>
      </c>
      <c r="E2214">
        <v>1345</v>
      </c>
      <c r="F2214">
        <v>1679</v>
      </c>
      <c r="G2214">
        <v>400</v>
      </c>
      <c r="H2214">
        <v>0</v>
      </c>
      <c r="I2214">
        <v>13.45</v>
      </c>
      <c r="J2214">
        <v>16.79</v>
      </c>
      <c r="K2214">
        <v>4</v>
      </c>
      <c r="L2214">
        <v>0</v>
      </c>
    </row>
    <row r="2215" spans="1:12" x14ac:dyDescent="0.25">
      <c r="A2215">
        <v>29303019</v>
      </c>
      <c r="C2215">
        <v>0</v>
      </c>
      <c r="D2215" t="s">
        <v>3753</v>
      </c>
      <c r="E2215">
        <v>1345</v>
      </c>
      <c r="F2215">
        <v>1545</v>
      </c>
      <c r="G2215">
        <v>400</v>
      </c>
      <c r="H2215">
        <v>0</v>
      </c>
      <c r="I2215">
        <v>13.45</v>
      </c>
      <c r="J2215">
        <v>15.45</v>
      </c>
      <c r="K2215">
        <v>4</v>
      </c>
      <c r="L2215">
        <v>0</v>
      </c>
    </row>
    <row r="2216" spans="1:12" x14ac:dyDescent="0.25">
      <c r="A2216">
        <v>29303021</v>
      </c>
      <c r="C2216">
        <v>0</v>
      </c>
      <c r="D2216" t="s">
        <v>225</v>
      </c>
      <c r="E2216">
        <v>1345</v>
      </c>
      <c r="F2216">
        <v>1679</v>
      </c>
      <c r="G2216">
        <v>400</v>
      </c>
      <c r="H2216">
        <v>0</v>
      </c>
      <c r="I2216">
        <v>13.45</v>
      </c>
      <c r="J2216">
        <v>16.79</v>
      </c>
      <c r="K2216">
        <v>4</v>
      </c>
      <c r="L2216">
        <v>0</v>
      </c>
    </row>
    <row r="2217" spans="1:12" x14ac:dyDescent="0.25">
      <c r="A2217">
        <v>29303022</v>
      </c>
      <c r="C2217">
        <v>0</v>
      </c>
      <c r="D2217" t="s">
        <v>226</v>
      </c>
      <c r="E2217">
        <v>1345</v>
      </c>
      <c r="F2217">
        <v>1545</v>
      </c>
      <c r="G2217">
        <v>400</v>
      </c>
      <c r="H2217">
        <v>0</v>
      </c>
      <c r="I2217">
        <v>13.45</v>
      </c>
      <c r="J2217">
        <v>15.45</v>
      </c>
      <c r="K2217">
        <v>4</v>
      </c>
      <c r="L2217">
        <v>0</v>
      </c>
    </row>
    <row r="2218" spans="1:12" x14ac:dyDescent="0.25">
      <c r="A2218">
        <v>29303029</v>
      </c>
      <c r="C2218">
        <v>0</v>
      </c>
      <c r="D2218" t="s">
        <v>3754</v>
      </c>
      <c r="E2218">
        <v>1345</v>
      </c>
      <c r="F2218">
        <v>1545</v>
      </c>
      <c r="G2218">
        <v>400</v>
      </c>
      <c r="H2218">
        <v>0</v>
      </c>
      <c r="I2218">
        <v>13.45</v>
      </c>
      <c r="J2218">
        <v>15.45</v>
      </c>
      <c r="K2218">
        <v>4</v>
      </c>
      <c r="L2218">
        <v>0</v>
      </c>
    </row>
    <row r="2219" spans="1:12" x14ac:dyDescent="0.25">
      <c r="A2219">
        <v>29303090</v>
      </c>
      <c r="C2219">
        <v>0</v>
      </c>
      <c r="D2219" t="s">
        <v>3755</v>
      </c>
      <c r="E2219">
        <v>1345</v>
      </c>
      <c r="F2219">
        <v>1545</v>
      </c>
      <c r="G2219">
        <v>400</v>
      </c>
      <c r="H2219">
        <v>0</v>
      </c>
      <c r="I2219">
        <v>13.45</v>
      </c>
      <c r="J2219">
        <v>15.45</v>
      </c>
      <c r="K2219">
        <v>4</v>
      </c>
      <c r="L2219">
        <v>0</v>
      </c>
    </row>
    <row r="2220" spans="1:12" x14ac:dyDescent="0.25">
      <c r="A2220">
        <v>29304010</v>
      </c>
      <c r="C2220">
        <v>0</v>
      </c>
      <c r="D2220" t="s">
        <v>3756</v>
      </c>
      <c r="E2220">
        <v>1345</v>
      </c>
      <c r="F2220">
        <v>1545</v>
      </c>
      <c r="G2220">
        <v>400</v>
      </c>
      <c r="H2220">
        <v>0</v>
      </c>
      <c r="I2220">
        <v>13.45</v>
      </c>
      <c r="J2220">
        <v>15.45</v>
      </c>
      <c r="K2220">
        <v>4</v>
      </c>
      <c r="L2220">
        <v>0</v>
      </c>
    </row>
    <row r="2221" spans="1:12" x14ac:dyDescent="0.25">
      <c r="A2221">
        <v>29304090</v>
      </c>
      <c r="C2221">
        <v>0</v>
      </c>
      <c r="D2221" t="s">
        <v>3757</v>
      </c>
      <c r="E2221">
        <v>1345</v>
      </c>
      <c r="F2221">
        <v>1545</v>
      </c>
      <c r="G2221">
        <v>400</v>
      </c>
      <c r="H2221">
        <v>0</v>
      </c>
      <c r="I2221">
        <v>13.45</v>
      </c>
      <c r="J2221">
        <v>15.45</v>
      </c>
      <c r="K2221">
        <v>4</v>
      </c>
      <c r="L2221">
        <v>0</v>
      </c>
    </row>
    <row r="2222" spans="1:12" x14ac:dyDescent="0.25">
      <c r="A2222">
        <v>29306000</v>
      </c>
      <c r="C2222">
        <v>0</v>
      </c>
      <c r="D2222" t="s">
        <v>9863</v>
      </c>
      <c r="E2222">
        <v>1345</v>
      </c>
      <c r="F2222">
        <v>1545</v>
      </c>
      <c r="G2222">
        <v>400</v>
      </c>
      <c r="H2222">
        <v>0</v>
      </c>
      <c r="I2222">
        <v>13.45</v>
      </c>
      <c r="J2222">
        <v>15.45</v>
      </c>
      <c r="K2222">
        <v>4</v>
      </c>
      <c r="L2222">
        <v>0</v>
      </c>
    </row>
    <row r="2223" spans="1:12" x14ac:dyDescent="0.25">
      <c r="A2223">
        <v>29307000</v>
      </c>
      <c r="C2223">
        <v>0</v>
      </c>
      <c r="D2223" t="s">
        <v>9864</v>
      </c>
      <c r="E2223">
        <v>1345</v>
      </c>
      <c r="F2223">
        <v>1545</v>
      </c>
      <c r="G2223">
        <v>400</v>
      </c>
      <c r="H2223">
        <v>0</v>
      </c>
      <c r="I2223">
        <v>13.45</v>
      </c>
      <c r="J2223">
        <v>15.45</v>
      </c>
      <c r="K2223">
        <v>4</v>
      </c>
      <c r="L2223">
        <v>0</v>
      </c>
    </row>
    <row r="2224" spans="1:12" x14ac:dyDescent="0.25">
      <c r="A2224">
        <v>29308010</v>
      </c>
      <c r="C2224">
        <v>0</v>
      </c>
      <c r="D2224" t="s">
        <v>9865</v>
      </c>
      <c r="E2224">
        <v>1345</v>
      </c>
      <c r="F2224">
        <v>1545</v>
      </c>
      <c r="G2224">
        <v>400</v>
      </c>
      <c r="H2224">
        <v>0</v>
      </c>
      <c r="I2224">
        <v>13.45</v>
      </c>
      <c r="J2224">
        <v>15.45</v>
      </c>
      <c r="K2224">
        <v>4</v>
      </c>
      <c r="L2224">
        <v>0</v>
      </c>
    </row>
    <row r="2225" spans="1:12" x14ac:dyDescent="0.25">
      <c r="A2225">
        <v>29308020</v>
      </c>
      <c r="C2225">
        <v>0</v>
      </c>
      <c r="D2225" t="s">
        <v>227</v>
      </c>
      <c r="E2225">
        <v>1345</v>
      </c>
      <c r="F2225">
        <v>1545</v>
      </c>
      <c r="G2225">
        <v>400</v>
      </c>
      <c r="H2225">
        <v>0</v>
      </c>
      <c r="I2225">
        <v>13.45</v>
      </c>
      <c r="J2225">
        <v>15.45</v>
      </c>
      <c r="K2225">
        <v>4</v>
      </c>
      <c r="L2225">
        <v>0</v>
      </c>
    </row>
    <row r="2226" spans="1:12" x14ac:dyDescent="0.25">
      <c r="A2226">
        <v>29308030</v>
      </c>
      <c r="C2226">
        <v>0</v>
      </c>
      <c r="D2226" t="s">
        <v>3758</v>
      </c>
      <c r="E2226">
        <v>1345</v>
      </c>
      <c r="F2226">
        <v>1679</v>
      </c>
      <c r="G2226">
        <v>400</v>
      </c>
      <c r="H2226">
        <v>0</v>
      </c>
      <c r="I2226">
        <v>13.45</v>
      </c>
      <c r="J2226">
        <v>16.79</v>
      </c>
      <c r="K2226">
        <v>4</v>
      </c>
      <c r="L2226">
        <v>0</v>
      </c>
    </row>
    <row r="2227" spans="1:12" x14ac:dyDescent="0.25">
      <c r="A2227">
        <v>29309011</v>
      </c>
      <c r="C2227">
        <v>0</v>
      </c>
      <c r="D2227" t="s">
        <v>3759</v>
      </c>
      <c r="E2227">
        <v>1345</v>
      </c>
      <c r="F2227">
        <v>1545</v>
      </c>
      <c r="G2227">
        <v>400</v>
      </c>
      <c r="H2227">
        <v>0</v>
      </c>
      <c r="I2227">
        <v>13.45</v>
      </c>
      <c r="J2227">
        <v>15.45</v>
      </c>
      <c r="K2227">
        <v>4</v>
      </c>
      <c r="L2227">
        <v>0</v>
      </c>
    </row>
    <row r="2228" spans="1:12" x14ac:dyDescent="0.25">
      <c r="A2228">
        <v>29309012</v>
      </c>
      <c r="C2228">
        <v>0</v>
      </c>
      <c r="D2228" t="s">
        <v>3760</v>
      </c>
      <c r="E2228">
        <v>1345</v>
      </c>
      <c r="F2228">
        <v>1545</v>
      </c>
      <c r="G2228">
        <v>400</v>
      </c>
      <c r="H2228">
        <v>0</v>
      </c>
      <c r="I2228">
        <v>13.45</v>
      </c>
      <c r="J2228">
        <v>15.45</v>
      </c>
      <c r="K2228">
        <v>4</v>
      </c>
      <c r="L2228">
        <v>0</v>
      </c>
    </row>
    <row r="2229" spans="1:12" x14ac:dyDescent="0.25">
      <c r="A2229">
        <v>29309013</v>
      </c>
      <c r="C2229">
        <v>0</v>
      </c>
      <c r="D2229" t="s">
        <v>3761</v>
      </c>
      <c r="E2229">
        <v>1345</v>
      </c>
      <c r="F2229">
        <v>1545</v>
      </c>
      <c r="G2229">
        <v>400</v>
      </c>
      <c r="H2229">
        <v>0</v>
      </c>
      <c r="I2229">
        <v>13.45</v>
      </c>
      <c r="J2229">
        <v>15.45</v>
      </c>
      <c r="K2229">
        <v>4</v>
      </c>
      <c r="L2229">
        <v>0</v>
      </c>
    </row>
    <row r="2230" spans="1:12" x14ac:dyDescent="0.25">
      <c r="A2230">
        <v>29309019</v>
      </c>
      <c r="C2230">
        <v>0</v>
      </c>
      <c r="D2230" t="s">
        <v>3762</v>
      </c>
      <c r="E2230">
        <v>1345</v>
      </c>
      <c r="F2230">
        <v>1545</v>
      </c>
      <c r="G2230">
        <v>400</v>
      </c>
      <c r="H2230">
        <v>0</v>
      </c>
      <c r="I2230">
        <v>13.45</v>
      </c>
      <c r="J2230">
        <v>15.45</v>
      </c>
      <c r="K2230">
        <v>4</v>
      </c>
      <c r="L2230">
        <v>0</v>
      </c>
    </row>
    <row r="2231" spans="1:12" x14ac:dyDescent="0.25">
      <c r="A2231">
        <v>29309021</v>
      </c>
      <c r="C2231">
        <v>0</v>
      </c>
      <c r="D2231" t="s">
        <v>228</v>
      </c>
      <c r="E2231">
        <v>1345</v>
      </c>
      <c r="F2231">
        <v>1545</v>
      </c>
      <c r="G2231">
        <v>400</v>
      </c>
      <c r="H2231">
        <v>0</v>
      </c>
      <c r="I2231">
        <v>13.45</v>
      </c>
      <c r="J2231">
        <v>15.45</v>
      </c>
      <c r="K2231">
        <v>4</v>
      </c>
      <c r="L2231">
        <v>0</v>
      </c>
    </row>
    <row r="2232" spans="1:12" x14ac:dyDescent="0.25">
      <c r="A2232">
        <v>29309022</v>
      </c>
      <c r="C2232">
        <v>0</v>
      </c>
      <c r="D2232" t="s">
        <v>3763</v>
      </c>
      <c r="E2232">
        <v>1345</v>
      </c>
      <c r="F2232">
        <v>1545</v>
      </c>
      <c r="G2232">
        <v>400</v>
      </c>
      <c r="H2232">
        <v>0</v>
      </c>
      <c r="I2232">
        <v>13.45</v>
      </c>
      <c r="J2232">
        <v>15.45</v>
      </c>
      <c r="K2232">
        <v>4</v>
      </c>
      <c r="L2232">
        <v>0</v>
      </c>
    </row>
    <row r="2233" spans="1:12" x14ac:dyDescent="0.25">
      <c r="A2233">
        <v>29309023</v>
      </c>
      <c r="C2233">
        <v>0</v>
      </c>
      <c r="D2233" t="s">
        <v>3764</v>
      </c>
      <c r="E2233">
        <v>1345</v>
      </c>
      <c r="F2233">
        <v>1545</v>
      </c>
      <c r="G2233">
        <v>400</v>
      </c>
      <c r="H2233">
        <v>0</v>
      </c>
      <c r="I2233">
        <v>13.45</v>
      </c>
      <c r="J2233">
        <v>15.45</v>
      </c>
      <c r="K2233">
        <v>4</v>
      </c>
      <c r="L2233">
        <v>0</v>
      </c>
    </row>
    <row r="2234" spans="1:12" x14ac:dyDescent="0.25">
      <c r="A2234">
        <v>29309029</v>
      </c>
      <c r="C2234">
        <v>0</v>
      </c>
      <c r="D2234" t="s">
        <v>3765</v>
      </c>
      <c r="E2234">
        <v>1345</v>
      </c>
      <c r="F2234">
        <v>1545</v>
      </c>
      <c r="G2234">
        <v>400</v>
      </c>
      <c r="H2234">
        <v>0</v>
      </c>
      <c r="I2234">
        <v>13.45</v>
      </c>
      <c r="J2234">
        <v>15.45</v>
      </c>
      <c r="K2234">
        <v>4</v>
      </c>
      <c r="L2234">
        <v>0</v>
      </c>
    </row>
    <row r="2235" spans="1:12" x14ac:dyDescent="0.25">
      <c r="A2235">
        <v>29309031</v>
      </c>
      <c r="C2235">
        <v>0</v>
      </c>
      <c r="D2235" t="s">
        <v>3766</v>
      </c>
      <c r="E2235">
        <v>1345</v>
      </c>
      <c r="F2235">
        <v>1545</v>
      </c>
      <c r="G2235">
        <v>400</v>
      </c>
      <c r="H2235">
        <v>0</v>
      </c>
      <c r="I2235">
        <v>13.45</v>
      </c>
      <c r="J2235">
        <v>15.45</v>
      </c>
      <c r="K2235">
        <v>4</v>
      </c>
      <c r="L2235">
        <v>0</v>
      </c>
    </row>
    <row r="2236" spans="1:12" x14ac:dyDescent="0.25">
      <c r="A2236">
        <v>29309032</v>
      </c>
      <c r="C2236">
        <v>0</v>
      </c>
      <c r="D2236" t="s">
        <v>3767</v>
      </c>
      <c r="E2236">
        <v>1345</v>
      </c>
      <c r="F2236">
        <v>1545</v>
      </c>
      <c r="G2236">
        <v>400</v>
      </c>
      <c r="H2236">
        <v>0</v>
      </c>
      <c r="I2236">
        <v>13.45</v>
      </c>
      <c r="J2236">
        <v>15.45</v>
      </c>
      <c r="K2236">
        <v>4</v>
      </c>
      <c r="L2236">
        <v>0</v>
      </c>
    </row>
    <row r="2237" spans="1:12" x14ac:dyDescent="0.25">
      <c r="A2237">
        <v>29309033</v>
      </c>
      <c r="C2237">
        <v>0</v>
      </c>
      <c r="D2237" t="s">
        <v>3768</v>
      </c>
      <c r="E2237">
        <v>1345</v>
      </c>
      <c r="F2237">
        <v>1545</v>
      </c>
      <c r="G2237">
        <v>400</v>
      </c>
      <c r="H2237">
        <v>0</v>
      </c>
      <c r="I2237">
        <v>13.45</v>
      </c>
      <c r="J2237">
        <v>15.45</v>
      </c>
      <c r="K2237">
        <v>4</v>
      </c>
      <c r="L2237">
        <v>0</v>
      </c>
    </row>
    <row r="2238" spans="1:12" x14ac:dyDescent="0.25">
      <c r="A2238">
        <v>29309034</v>
      </c>
      <c r="C2238">
        <v>0</v>
      </c>
      <c r="D2238" t="s">
        <v>3769</v>
      </c>
      <c r="E2238">
        <v>1345</v>
      </c>
      <c r="F2238">
        <v>1545</v>
      </c>
      <c r="G2238">
        <v>400</v>
      </c>
      <c r="H2238">
        <v>0</v>
      </c>
      <c r="I2238">
        <v>13.45</v>
      </c>
      <c r="J2238">
        <v>15.45</v>
      </c>
      <c r="K2238">
        <v>4</v>
      </c>
      <c r="L2238">
        <v>0</v>
      </c>
    </row>
    <row r="2239" spans="1:12" x14ac:dyDescent="0.25">
      <c r="A2239">
        <v>29309035</v>
      </c>
      <c r="C2239">
        <v>0</v>
      </c>
      <c r="D2239" t="s">
        <v>229</v>
      </c>
      <c r="E2239">
        <v>1345</v>
      </c>
      <c r="F2239">
        <v>1545</v>
      </c>
      <c r="G2239">
        <v>400</v>
      </c>
      <c r="H2239">
        <v>0</v>
      </c>
      <c r="I2239">
        <v>13.45</v>
      </c>
      <c r="J2239">
        <v>15.45</v>
      </c>
      <c r="K2239">
        <v>4</v>
      </c>
      <c r="L2239">
        <v>0</v>
      </c>
    </row>
    <row r="2240" spans="1:12" x14ac:dyDescent="0.25">
      <c r="A2240">
        <v>29309036</v>
      </c>
      <c r="C2240">
        <v>0</v>
      </c>
      <c r="D2240" t="s">
        <v>3770</v>
      </c>
      <c r="E2240">
        <v>1345</v>
      </c>
      <c r="F2240">
        <v>1679</v>
      </c>
      <c r="G2240">
        <v>400</v>
      </c>
      <c r="H2240">
        <v>0</v>
      </c>
      <c r="I2240">
        <v>13.45</v>
      </c>
      <c r="J2240">
        <v>16.79</v>
      </c>
      <c r="K2240">
        <v>4</v>
      </c>
      <c r="L2240">
        <v>0</v>
      </c>
    </row>
    <row r="2241" spans="1:12" x14ac:dyDescent="0.25">
      <c r="A2241">
        <v>29309037</v>
      </c>
      <c r="C2241">
        <v>0</v>
      </c>
      <c r="D2241" t="s">
        <v>3771</v>
      </c>
      <c r="E2241">
        <v>1345</v>
      </c>
      <c r="F2241">
        <v>1679</v>
      </c>
      <c r="G2241">
        <v>400</v>
      </c>
      <c r="H2241">
        <v>0</v>
      </c>
      <c r="I2241">
        <v>13.45</v>
      </c>
      <c r="J2241">
        <v>16.79</v>
      </c>
      <c r="K2241">
        <v>4</v>
      </c>
      <c r="L2241">
        <v>0</v>
      </c>
    </row>
    <row r="2242" spans="1:12" x14ac:dyDescent="0.25">
      <c r="A2242">
        <v>29309039</v>
      </c>
      <c r="C2242">
        <v>0</v>
      </c>
      <c r="D2242" t="s">
        <v>3772</v>
      </c>
      <c r="E2242">
        <v>1345</v>
      </c>
      <c r="F2242">
        <v>1545</v>
      </c>
      <c r="G2242">
        <v>400</v>
      </c>
      <c r="H2242">
        <v>0</v>
      </c>
      <c r="I2242">
        <v>13.45</v>
      </c>
      <c r="J2242">
        <v>15.45</v>
      </c>
      <c r="K2242">
        <v>4</v>
      </c>
      <c r="L2242">
        <v>0</v>
      </c>
    </row>
    <row r="2243" spans="1:12" x14ac:dyDescent="0.25">
      <c r="A2243">
        <v>29309041</v>
      </c>
      <c r="C2243">
        <v>0</v>
      </c>
      <c r="D2243" t="s">
        <v>3773</v>
      </c>
      <c r="E2243">
        <v>1345</v>
      </c>
      <c r="F2243">
        <v>1545</v>
      </c>
      <c r="G2243">
        <v>400</v>
      </c>
      <c r="H2243">
        <v>0</v>
      </c>
      <c r="I2243">
        <v>13.45</v>
      </c>
      <c r="J2243">
        <v>15.45</v>
      </c>
      <c r="K2243">
        <v>4</v>
      </c>
      <c r="L2243">
        <v>0</v>
      </c>
    </row>
    <row r="2244" spans="1:12" x14ac:dyDescent="0.25">
      <c r="A2244">
        <v>29309042</v>
      </c>
      <c r="C2244">
        <v>0</v>
      </c>
      <c r="D2244" t="s">
        <v>3774</v>
      </c>
      <c r="E2244">
        <v>1345</v>
      </c>
      <c r="F2244">
        <v>1545</v>
      </c>
      <c r="G2244">
        <v>400</v>
      </c>
      <c r="H2244">
        <v>0</v>
      </c>
      <c r="I2244">
        <v>13.45</v>
      </c>
      <c r="J2244">
        <v>15.45</v>
      </c>
      <c r="K2244">
        <v>4</v>
      </c>
      <c r="L2244">
        <v>0</v>
      </c>
    </row>
    <row r="2245" spans="1:12" x14ac:dyDescent="0.25">
      <c r="A2245">
        <v>29309043</v>
      </c>
      <c r="C2245">
        <v>0</v>
      </c>
      <c r="D2245" t="s">
        <v>3775</v>
      </c>
      <c r="E2245">
        <v>1345</v>
      </c>
      <c r="F2245">
        <v>1545</v>
      </c>
      <c r="G2245">
        <v>400</v>
      </c>
      <c r="H2245">
        <v>0</v>
      </c>
      <c r="I2245">
        <v>13.45</v>
      </c>
      <c r="J2245">
        <v>15.45</v>
      </c>
      <c r="K2245">
        <v>4</v>
      </c>
      <c r="L2245">
        <v>0</v>
      </c>
    </row>
    <row r="2246" spans="1:12" x14ac:dyDescent="0.25">
      <c r="A2246">
        <v>29309049</v>
      </c>
      <c r="C2246">
        <v>0</v>
      </c>
      <c r="D2246" t="s">
        <v>3776</v>
      </c>
      <c r="E2246">
        <v>1345</v>
      </c>
      <c r="F2246">
        <v>1545</v>
      </c>
      <c r="G2246">
        <v>400</v>
      </c>
      <c r="H2246">
        <v>0</v>
      </c>
      <c r="I2246">
        <v>13.45</v>
      </c>
      <c r="J2246">
        <v>15.45</v>
      </c>
      <c r="K2246">
        <v>4</v>
      </c>
      <c r="L2246">
        <v>0</v>
      </c>
    </row>
    <row r="2247" spans="1:12" x14ac:dyDescent="0.25">
      <c r="A2247">
        <v>29309051</v>
      </c>
      <c r="C2247">
        <v>0</v>
      </c>
      <c r="D2247" t="s">
        <v>230</v>
      </c>
      <c r="E2247">
        <v>1345</v>
      </c>
      <c r="F2247">
        <v>1545</v>
      </c>
      <c r="G2247">
        <v>400</v>
      </c>
      <c r="H2247">
        <v>0</v>
      </c>
      <c r="I2247">
        <v>13.45</v>
      </c>
      <c r="J2247">
        <v>15.45</v>
      </c>
      <c r="K2247">
        <v>4</v>
      </c>
      <c r="L2247">
        <v>0</v>
      </c>
    </row>
    <row r="2248" spans="1:12" x14ac:dyDescent="0.25">
      <c r="A2248">
        <v>29309052</v>
      </c>
      <c r="C2248">
        <v>0</v>
      </c>
      <c r="D2248" t="s">
        <v>231</v>
      </c>
      <c r="E2248">
        <v>1345</v>
      </c>
      <c r="F2248">
        <v>1679</v>
      </c>
      <c r="G2248">
        <v>400</v>
      </c>
      <c r="H2248">
        <v>0</v>
      </c>
      <c r="I2248">
        <v>13.45</v>
      </c>
      <c r="J2248">
        <v>16.79</v>
      </c>
      <c r="K2248">
        <v>4</v>
      </c>
      <c r="L2248">
        <v>0</v>
      </c>
    </row>
    <row r="2249" spans="1:12" x14ac:dyDescent="0.25">
      <c r="A2249">
        <v>29309053</v>
      </c>
      <c r="C2249">
        <v>0</v>
      </c>
      <c r="D2249" t="s">
        <v>232</v>
      </c>
      <c r="E2249">
        <v>1345</v>
      </c>
      <c r="F2249">
        <v>1545</v>
      </c>
      <c r="G2249">
        <v>400</v>
      </c>
      <c r="H2249">
        <v>0</v>
      </c>
      <c r="I2249">
        <v>13.45</v>
      </c>
      <c r="J2249">
        <v>15.45</v>
      </c>
      <c r="K2249">
        <v>4</v>
      </c>
      <c r="L2249">
        <v>0</v>
      </c>
    </row>
    <row r="2250" spans="1:12" x14ac:dyDescent="0.25">
      <c r="A2250">
        <v>29309054</v>
      </c>
      <c r="C2250">
        <v>0</v>
      </c>
      <c r="D2250" t="s">
        <v>233</v>
      </c>
      <c r="E2250">
        <v>1345</v>
      </c>
      <c r="F2250">
        <v>1545</v>
      </c>
      <c r="G2250">
        <v>400</v>
      </c>
      <c r="H2250">
        <v>0</v>
      </c>
      <c r="I2250">
        <v>13.45</v>
      </c>
      <c r="J2250">
        <v>15.45</v>
      </c>
      <c r="K2250">
        <v>4</v>
      </c>
      <c r="L2250">
        <v>0</v>
      </c>
    </row>
    <row r="2251" spans="1:12" x14ac:dyDescent="0.25">
      <c r="A2251">
        <v>29309057</v>
      </c>
      <c r="C2251">
        <v>0</v>
      </c>
      <c r="D2251" t="s">
        <v>3777</v>
      </c>
      <c r="E2251">
        <v>1345</v>
      </c>
      <c r="F2251">
        <v>1699</v>
      </c>
      <c r="G2251">
        <v>400</v>
      </c>
      <c r="H2251">
        <v>0</v>
      </c>
      <c r="I2251">
        <v>13.45</v>
      </c>
      <c r="J2251">
        <v>16.989999999999998</v>
      </c>
      <c r="K2251">
        <v>4</v>
      </c>
      <c r="L2251">
        <v>0</v>
      </c>
    </row>
    <row r="2252" spans="1:12" x14ac:dyDescent="0.25">
      <c r="A2252">
        <v>29309059</v>
      </c>
      <c r="C2252">
        <v>0</v>
      </c>
      <c r="D2252" t="s">
        <v>3778</v>
      </c>
      <c r="E2252">
        <v>1345</v>
      </c>
      <c r="F2252">
        <v>1545</v>
      </c>
      <c r="G2252">
        <v>400</v>
      </c>
      <c r="H2252">
        <v>0</v>
      </c>
      <c r="I2252">
        <v>13.45</v>
      </c>
      <c r="J2252">
        <v>15.45</v>
      </c>
      <c r="K2252">
        <v>4</v>
      </c>
      <c r="L2252">
        <v>0</v>
      </c>
    </row>
    <row r="2253" spans="1:12" x14ac:dyDescent="0.25">
      <c r="A2253">
        <v>29309061</v>
      </c>
      <c r="C2253">
        <v>0</v>
      </c>
      <c r="D2253" t="s">
        <v>234</v>
      </c>
      <c r="E2253">
        <v>1345</v>
      </c>
      <c r="F2253">
        <v>1545</v>
      </c>
      <c r="G2253">
        <v>400</v>
      </c>
      <c r="H2253">
        <v>0</v>
      </c>
      <c r="I2253">
        <v>13.45</v>
      </c>
      <c r="J2253">
        <v>15.45</v>
      </c>
      <c r="K2253">
        <v>4</v>
      </c>
      <c r="L2253">
        <v>0</v>
      </c>
    </row>
    <row r="2254" spans="1:12" x14ac:dyDescent="0.25">
      <c r="A2254">
        <v>29309069</v>
      </c>
      <c r="C2254">
        <v>0</v>
      </c>
      <c r="D2254" t="s">
        <v>3779</v>
      </c>
      <c r="E2254">
        <v>1345</v>
      </c>
      <c r="F2254">
        <v>1545</v>
      </c>
      <c r="G2254">
        <v>400</v>
      </c>
      <c r="H2254">
        <v>0</v>
      </c>
      <c r="I2254">
        <v>13.45</v>
      </c>
      <c r="J2254">
        <v>15.45</v>
      </c>
      <c r="K2254">
        <v>4</v>
      </c>
      <c r="L2254">
        <v>0</v>
      </c>
    </row>
    <row r="2255" spans="1:12" x14ac:dyDescent="0.25">
      <c r="A2255">
        <v>29309071</v>
      </c>
      <c r="C2255">
        <v>0</v>
      </c>
      <c r="D2255" t="s">
        <v>235</v>
      </c>
      <c r="E2255">
        <v>1345</v>
      </c>
      <c r="F2255">
        <v>1545</v>
      </c>
      <c r="G2255">
        <v>400</v>
      </c>
      <c r="H2255">
        <v>0</v>
      </c>
      <c r="I2255">
        <v>13.45</v>
      </c>
      <c r="J2255">
        <v>15.45</v>
      </c>
      <c r="K2255">
        <v>4</v>
      </c>
      <c r="L2255">
        <v>0</v>
      </c>
    </row>
    <row r="2256" spans="1:12" x14ac:dyDescent="0.25">
      <c r="A2256">
        <v>29309072</v>
      </c>
      <c r="C2256">
        <v>0</v>
      </c>
      <c r="D2256" t="s">
        <v>236</v>
      </c>
      <c r="E2256">
        <v>1345</v>
      </c>
      <c r="F2256">
        <v>1699</v>
      </c>
      <c r="G2256">
        <v>400</v>
      </c>
      <c r="H2256">
        <v>0</v>
      </c>
      <c r="I2256">
        <v>13.45</v>
      </c>
      <c r="J2256">
        <v>16.989999999999998</v>
      </c>
      <c r="K2256">
        <v>4</v>
      </c>
      <c r="L2256">
        <v>0</v>
      </c>
    </row>
    <row r="2257" spans="1:12" x14ac:dyDescent="0.25">
      <c r="A2257">
        <v>29309079</v>
      </c>
      <c r="C2257">
        <v>0</v>
      </c>
      <c r="D2257" t="s">
        <v>3780</v>
      </c>
      <c r="E2257">
        <v>1345</v>
      </c>
      <c r="F2257">
        <v>1545</v>
      </c>
      <c r="G2257">
        <v>400</v>
      </c>
      <c r="H2257">
        <v>0</v>
      </c>
      <c r="I2257">
        <v>13.45</v>
      </c>
      <c r="J2257">
        <v>15.45</v>
      </c>
      <c r="K2257">
        <v>4</v>
      </c>
      <c r="L2257">
        <v>0</v>
      </c>
    </row>
    <row r="2258" spans="1:12" x14ac:dyDescent="0.25">
      <c r="A2258">
        <v>29309081</v>
      </c>
      <c r="C2258">
        <v>0</v>
      </c>
      <c r="D2258" t="s">
        <v>3781</v>
      </c>
      <c r="E2258">
        <v>1345</v>
      </c>
      <c r="F2258">
        <v>1545</v>
      </c>
      <c r="G2258">
        <v>400</v>
      </c>
      <c r="H2258">
        <v>0</v>
      </c>
      <c r="I2258">
        <v>13.45</v>
      </c>
      <c r="J2258">
        <v>15.45</v>
      </c>
      <c r="K2258">
        <v>4</v>
      </c>
      <c r="L2258">
        <v>0</v>
      </c>
    </row>
    <row r="2259" spans="1:12" x14ac:dyDescent="0.25">
      <c r="A2259">
        <v>29309082</v>
      </c>
      <c r="C2259">
        <v>0</v>
      </c>
      <c r="D2259" t="s">
        <v>3782</v>
      </c>
      <c r="E2259">
        <v>1345</v>
      </c>
      <c r="F2259">
        <v>1545</v>
      </c>
      <c r="G2259">
        <v>400</v>
      </c>
      <c r="H2259">
        <v>0</v>
      </c>
      <c r="I2259">
        <v>13.45</v>
      </c>
      <c r="J2259">
        <v>15.45</v>
      </c>
      <c r="K2259">
        <v>4</v>
      </c>
      <c r="L2259">
        <v>0</v>
      </c>
    </row>
    <row r="2260" spans="1:12" x14ac:dyDescent="0.25">
      <c r="A2260">
        <v>29309083</v>
      </c>
      <c r="C2260">
        <v>0</v>
      </c>
      <c r="D2260" t="s">
        <v>3783</v>
      </c>
      <c r="E2260">
        <v>1345</v>
      </c>
      <c r="F2260">
        <v>1545</v>
      </c>
      <c r="G2260">
        <v>400</v>
      </c>
      <c r="H2260">
        <v>0</v>
      </c>
      <c r="I2260">
        <v>13.45</v>
      </c>
      <c r="J2260">
        <v>15.45</v>
      </c>
      <c r="K2260">
        <v>4</v>
      </c>
      <c r="L2260">
        <v>0</v>
      </c>
    </row>
    <row r="2261" spans="1:12" x14ac:dyDescent="0.25">
      <c r="A2261">
        <v>29309084</v>
      </c>
      <c r="C2261">
        <v>0</v>
      </c>
      <c r="D2261" t="s">
        <v>3784</v>
      </c>
      <c r="E2261">
        <v>1345</v>
      </c>
      <c r="F2261">
        <v>1545</v>
      </c>
      <c r="G2261">
        <v>400</v>
      </c>
      <c r="H2261">
        <v>0</v>
      </c>
      <c r="I2261">
        <v>13.45</v>
      </c>
      <c r="J2261">
        <v>15.45</v>
      </c>
      <c r="K2261">
        <v>4</v>
      </c>
      <c r="L2261">
        <v>0</v>
      </c>
    </row>
    <row r="2262" spans="1:12" x14ac:dyDescent="0.25">
      <c r="A2262">
        <v>29309085</v>
      </c>
      <c r="C2262">
        <v>0</v>
      </c>
      <c r="D2262" t="s">
        <v>3785</v>
      </c>
      <c r="E2262">
        <v>1345</v>
      </c>
      <c r="F2262">
        <v>1545</v>
      </c>
      <c r="G2262">
        <v>400</v>
      </c>
      <c r="H2262">
        <v>0</v>
      </c>
      <c r="I2262">
        <v>13.45</v>
      </c>
      <c r="J2262">
        <v>15.45</v>
      </c>
      <c r="K2262">
        <v>4</v>
      </c>
      <c r="L2262">
        <v>0</v>
      </c>
    </row>
    <row r="2263" spans="1:12" x14ac:dyDescent="0.25">
      <c r="A2263">
        <v>29309086</v>
      </c>
      <c r="C2263">
        <v>0</v>
      </c>
      <c r="D2263" t="s">
        <v>3786</v>
      </c>
      <c r="E2263">
        <v>1345</v>
      </c>
      <c r="F2263">
        <v>1545</v>
      </c>
      <c r="G2263">
        <v>400</v>
      </c>
      <c r="H2263">
        <v>0</v>
      </c>
      <c r="I2263">
        <v>13.45</v>
      </c>
      <c r="J2263">
        <v>15.45</v>
      </c>
      <c r="K2263">
        <v>4</v>
      </c>
      <c r="L2263">
        <v>0</v>
      </c>
    </row>
    <row r="2264" spans="1:12" x14ac:dyDescent="0.25">
      <c r="A2264">
        <v>29309087</v>
      </c>
      <c r="C2264">
        <v>0</v>
      </c>
      <c r="D2264" t="s">
        <v>3787</v>
      </c>
      <c r="E2264">
        <v>1345</v>
      </c>
      <c r="F2264">
        <v>1545</v>
      </c>
      <c r="G2264">
        <v>400</v>
      </c>
      <c r="H2264">
        <v>0</v>
      </c>
      <c r="I2264">
        <v>13.45</v>
      </c>
      <c r="J2264">
        <v>15.45</v>
      </c>
      <c r="K2264">
        <v>4</v>
      </c>
      <c r="L2264">
        <v>0</v>
      </c>
    </row>
    <row r="2265" spans="1:12" x14ac:dyDescent="0.25">
      <c r="A2265">
        <v>29309088</v>
      </c>
      <c r="C2265">
        <v>0</v>
      </c>
      <c r="D2265" t="s">
        <v>3788</v>
      </c>
      <c r="E2265">
        <v>1345</v>
      </c>
      <c r="F2265">
        <v>1545</v>
      </c>
      <c r="G2265">
        <v>400</v>
      </c>
      <c r="H2265">
        <v>0</v>
      </c>
      <c r="I2265">
        <v>13.45</v>
      </c>
      <c r="J2265">
        <v>15.45</v>
      </c>
      <c r="K2265">
        <v>4</v>
      </c>
      <c r="L2265">
        <v>0</v>
      </c>
    </row>
    <row r="2266" spans="1:12" x14ac:dyDescent="0.25">
      <c r="A2266">
        <v>29309089</v>
      </c>
      <c r="C2266">
        <v>0</v>
      </c>
      <c r="D2266" t="s">
        <v>3789</v>
      </c>
      <c r="E2266">
        <v>1345</v>
      </c>
      <c r="F2266">
        <v>1545</v>
      </c>
      <c r="G2266">
        <v>400</v>
      </c>
      <c r="H2266">
        <v>0</v>
      </c>
      <c r="I2266">
        <v>13.45</v>
      </c>
      <c r="J2266">
        <v>15.45</v>
      </c>
      <c r="K2266">
        <v>4</v>
      </c>
      <c r="L2266">
        <v>0</v>
      </c>
    </row>
    <row r="2267" spans="1:12" x14ac:dyDescent="0.25">
      <c r="A2267">
        <v>29309091</v>
      </c>
      <c r="C2267">
        <v>0</v>
      </c>
      <c r="D2267" t="s">
        <v>237</v>
      </c>
      <c r="E2267">
        <v>1345</v>
      </c>
      <c r="F2267">
        <v>1545</v>
      </c>
      <c r="G2267">
        <v>400</v>
      </c>
      <c r="H2267">
        <v>0</v>
      </c>
      <c r="I2267">
        <v>13.45</v>
      </c>
      <c r="J2267">
        <v>15.45</v>
      </c>
      <c r="K2267">
        <v>4</v>
      </c>
      <c r="L2267">
        <v>0</v>
      </c>
    </row>
    <row r="2268" spans="1:12" x14ac:dyDescent="0.25">
      <c r="A2268">
        <v>29309093</v>
      </c>
      <c r="C2268">
        <v>0</v>
      </c>
      <c r="D2268" t="s">
        <v>238</v>
      </c>
      <c r="E2268">
        <v>1345</v>
      </c>
      <c r="F2268">
        <v>1679</v>
      </c>
      <c r="G2268">
        <v>400</v>
      </c>
      <c r="H2268">
        <v>0</v>
      </c>
      <c r="I2268">
        <v>13.45</v>
      </c>
      <c r="J2268">
        <v>16.79</v>
      </c>
      <c r="K2268">
        <v>4</v>
      </c>
      <c r="L2268">
        <v>0</v>
      </c>
    </row>
    <row r="2269" spans="1:12" x14ac:dyDescent="0.25">
      <c r="A2269">
        <v>29309094</v>
      </c>
      <c r="C2269">
        <v>0</v>
      </c>
      <c r="D2269" t="s">
        <v>239</v>
      </c>
      <c r="E2269">
        <v>1345</v>
      </c>
      <c r="F2269">
        <v>1545</v>
      </c>
      <c r="G2269">
        <v>400</v>
      </c>
      <c r="H2269">
        <v>0</v>
      </c>
      <c r="I2269">
        <v>13.45</v>
      </c>
      <c r="J2269">
        <v>15.45</v>
      </c>
      <c r="K2269">
        <v>4</v>
      </c>
      <c r="L2269">
        <v>0</v>
      </c>
    </row>
    <row r="2270" spans="1:12" x14ac:dyDescent="0.25">
      <c r="A2270">
        <v>29309095</v>
      </c>
      <c r="C2270">
        <v>0</v>
      </c>
      <c r="D2270" t="s">
        <v>10545</v>
      </c>
      <c r="E2270">
        <v>1345</v>
      </c>
      <c r="F2270">
        <v>1545</v>
      </c>
      <c r="G2270">
        <v>400</v>
      </c>
      <c r="H2270">
        <v>0</v>
      </c>
      <c r="I2270">
        <v>13.45</v>
      </c>
      <c r="J2270">
        <v>15.45</v>
      </c>
      <c r="K2270">
        <v>4</v>
      </c>
      <c r="L2270">
        <v>0</v>
      </c>
    </row>
    <row r="2271" spans="1:12" x14ac:dyDescent="0.25">
      <c r="A2271">
        <v>29309096</v>
      </c>
      <c r="C2271">
        <v>0</v>
      </c>
      <c r="D2271" t="s">
        <v>10546</v>
      </c>
      <c r="E2271">
        <v>1345</v>
      </c>
      <c r="F2271">
        <v>1679</v>
      </c>
      <c r="G2271">
        <v>400</v>
      </c>
      <c r="H2271">
        <v>0</v>
      </c>
      <c r="I2271">
        <v>13.45</v>
      </c>
      <c r="J2271">
        <v>16.79</v>
      </c>
      <c r="K2271">
        <v>4</v>
      </c>
      <c r="L2271">
        <v>0</v>
      </c>
    </row>
    <row r="2272" spans="1:12" x14ac:dyDescent="0.25">
      <c r="A2272">
        <v>29309097</v>
      </c>
      <c r="C2272">
        <v>0</v>
      </c>
      <c r="D2272" t="s">
        <v>10547</v>
      </c>
      <c r="E2272">
        <v>1345</v>
      </c>
      <c r="F2272">
        <v>1679</v>
      </c>
      <c r="G2272">
        <v>400</v>
      </c>
      <c r="H2272">
        <v>0</v>
      </c>
      <c r="I2272">
        <v>13.45</v>
      </c>
      <c r="J2272">
        <v>16.79</v>
      </c>
      <c r="K2272">
        <v>4</v>
      </c>
      <c r="L2272">
        <v>0</v>
      </c>
    </row>
    <row r="2273" spans="1:12" x14ac:dyDescent="0.25">
      <c r="A2273">
        <v>29309098</v>
      </c>
      <c r="C2273">
        <v>0</v>
      </c>
      <c r="D2273" t="s">
        <v>3790</v>
      </c>
      <c r="E2273">
        <v>1345</v>
      </c>
      <c r="F2273">
        <v>1679</v>
      </c>
      <c r="G2273">
        <v>400</v>
      </c>
      <c r="H2273">
        <v>0</v>
      </c>
      <c r="I2273">
        <v>13.45</v>
      </c>
      <c r="J2273">
        <v>16.79</v>
      </c>
      <c r="K2273">
        <v>4</v>
      </c>
      <c r="L2273">
        <v>0</v>
      </c>
    </row>
    <row r="2274" spans="1:12" x14ac:dyDescent="0.25">
      <c r="A2274">
        <v>29309099</v>
      </c>
      <c r="C2274">
        <v>0</v>
      </c>
      <c r="D2274" t="s">
        <v>3791</v>
      </c>
      <c r="E2274">
        <v>1345</v>
      </c>
      <c r="F2274">
        <v>1545</v>
      </c>
      <c r="G2274">
        <v>400</v>
      </c>
      <c r="H2274">
        <v>0</v>
      </c>
      <c r="I2274">
        <v>13.45</v>
      </c>
      <c r="J2274">
        <v>15.45</v>
      </c>
      <c r="K2274">
        <v>4</v>
      </c>
      <c r="L2274">
        <v>0</v>
      </c>
    </row>
    <row r="2275" spans="1:12" x14ac:dyDescent="0.25">
      <c r="A2275">
        <v>29311000</v>
      </c>
      <c r="C2275">
        <v>0</v>
      </c>
      <c r="D2275" t="s">
        <v>3792</v>
      </c>
      <c r="E2275">
        <v>1345</v>
      </c>
      <c r="F2275">
        <v>1545</v>
      </c>
      <c r="G2275">
        <v>400</v>
      </c>
      <c r="H2275">
        <v>0</v>
      </c>
      <c r="I2275">
        <v>13.45</v>
      </c>
      <c r="J2275">
        <v>15.45</v>
      </c>
      <c r="K2275">
        <v>4</v>
      </c>
      <c r="L2275">
        <v>0</v>
      </c>
    </row>
    <row r="2276" spans="1:12" x14ac:dyDescent="0.25">
      <c r="A2276">
        <v>29312000</v>
      </c>
      <c r="C2276">
        <v>0</v>
      </c>
      <c r="D2276" t="s">
        <v>3793</v>
      </c>
      <c r="E2276">
        <v>1345</v>
      </c>
      <c r="F2276">
        <v>1545</v>
      </c>
      <c r="G2276">
        <v>400</v>
      </c>
      <c r="H2276">
        <v>0</v>
      </c>
      <c r="I2276">
        <v>13.45</v>
      </c>
      <c r="J2276">
        <v>15.45</v>
      </c>
      <c r="K2276">
        <v>4</v>
      </c>
      <c r="L2276">
        <v>0</v>
      </c>
    </row>
    <row r="2277" spans="1:12" x14ac:dyDescent="0.25">
      <c r="A2277">
        <v>29314100</v>
      </c>
      <c r="C2277">
        <v>0</v>
      </c>
      <c r="D2277" t="s">
        <v>12283</v>
      </c>
      <c r="E2277">
        <v>1345</v>
      </c>
      <c r="F2277">
        <v>1679</v>
      </c>
      <c r="G2277">
        <v>400</v>
      </c>
      <c r="H2277">
        <v>0</v>
      </c>
      <c r="I2277">
        <v>13.45</v>
      </c>
      <c r="J2277">
        <v>16.79</v>
      </c>
      <c r="K2277">
        <v>4</v>
      </c>
      <c r="L2277">
        <v>0</v>
      </c>
    </row>
    <row r="2278" spans="1:12" x14ac:dyDescent="0.25">
      <c r="A2278">
        <v>29314200</v>
      </c>
      <c r="C2278">
        <v>0</v>
      </c>
      <c r="D2278" t="s">
        <v>12284</v>
      </c>
      <c r="E2278">
        <v>1345</v>
      </c>
      <c r="F2278">
        <v>1679</v>
      </c>
      <c r="G2278">
        <v>400</v>
      </c>
      <c r="H2278">
        <v>0</v>
      </c>
      <c r="I2278">
        <v>13.45</v>
      </c>
      <c r="J2278">
        <v>16.79</v>
      </c>
      <c r="K2278">
        <v>4</v>
      </c>
      <c r="L2278">
        <v>0</v>
      </c>
    </row>
    <row r="2279" spans="1:12" x14ac:dyDescent="0.25">
      <c r="A2279">
        <v>29314300</v>
      </c>
      <c r="C2279">
        <v>0</v>
      </c>
      <c r="D2279" t="s">
        <v>12285</v>
      </c>
      <c r="E2279">
        <v>1345</v>
      </c>
      <c r="F2279">
        <v>1679</v>
      </c>
      <c r="G2279">
        <v>400</v>
      </c>
      <c r="H2279">
        <v>0</v>
      </c>
      <c r="I2279">
        <v>13.45</v>
      </c>
      <c r="J2279">
        <v>16.79</v>
      </c>
      <c r="K2279">
        <v>4</v>
      </c>
      <c r="L2279">
        <v>0</v>
      </c>
    </row>
    <row r="2280" spans="1:12" x14ac:dyDescent="0.25">
      <c r="A2280">
        <v>29314400</v>
      </c>
      <c r="C2280">
        <v>0</v>
      </c>
      <c r="D2280" t="s">
        <v>12286</v>
      </c>
      <c r="E2280">
        <v>1345</v>
      </c>
      <c r="F2280">
        <v>1679</v>
      </c>
      <c r="G2280">
        <v>400</v>
      </c>
      <c r="H2280">
        <v>0</v>
      </c>
      <c r="I2280">
        <v>13.45</v>
      </c>
      <c r="J2280">
        <v>16.79</v>
      </c>
      <c r="K2280">
        <v>4</v>
      </c>
      <c r="L2280">
        <v>0</v>
      </c>
    </row>
    <row r="2281" spans="1:12" x14ac:dyDescent="0.25">
      <c r="A2281">
        <v>29314500</v>
      </c>
      <c r="C2281">
        <v>0</v>
      </c>
      <c r="D2281" t="s">
        <v>12287</v>
      </c>
      <c r="E2281">
        <v>1345</v>
      </c>
      <c r="F2281">
        <v>1679</v>
      </c>
      <c r="G2281">
        <v>400</v>
      </c>
      <c r="H2281">
        <v>0</v>
      </c>
      <c r="I2281">
        <v>13.45</v>
      </c>
      <c r="J2281">
        <v>16.79</v>
      </c>
      <c r="K2281">
        <v>4</v>
      </c>
      <c r="L2281">
        <v>0</v>
      </c>
    </row>
    <row r="2282" spans="1:12" x14ac:dyDescent="0.25">
      <c r="A2282">
        <v>29314600</v>
      </c>
      <c r="C2282">
        <v>0</v>
      </c>
      <c r="D2282" t="s">
        <v>12288</v>
      </c>
      <c r="E2282">
        <v>1345</v>
      </c>
      <c r="F2282">
        <v>1679</v>
      </c>
      <c r="G2282">
        <v>400</v>
      </c>
      <c r="H2282">
        <v>0</v>
      </c>
      <c r="I2282">
        <v>13.45</v>
      </c>
      <c r="J2282">
        <v>16.79</v>
      </c>
      <c r="K2282">
        <v>4</v>
      </c>
      <c r="L2282">
        <v>0</v>
      </c>
    </row>
    <row r="2283" spans="1:12" x14ac:dyDescent="0.25">
      <c r="A2283">
        <v>29314700</v>
      </c>
      <c r="C2283">
        <v>0</v>
      </c>
      <c r="D2283" t="s">
        <v>12289</v>
      </c>
      <c r="E2283">
        <v>1345</v>
      </c>
      <c r="F2283">
        <v>1679</v>
      </c>
      <c r="G2283">
        <v>400</v>
      </c>
      <c r="H2283">
        <v>0</v>
      </c>
      <c r="I2283">
        <v>13.45</v>
      </c>
      <c r="J2283">
        <v>16.79</v>
      </c>
      <c r="K2283">
        <v>4</v>
      </c>
      <c r="L2283">
        <v>0</v>
      </c>
    </row>
    <row r="2284" spans="1:12" x14ac:dyDescent="0.25">
      <c r="A2284">
        <v>29314800</v>
      </c>
      <c r="C2284">
        <v>0</v>
      </c>
      <c r="D2284" t="s">
        <v>12290</v>
      </c>
      <c r="E2284">
        <v>1345</v>
      </c>
      <c r="F2284">
        <v>1679</v>
      </c>
      <c r="G2284">
        <v>400</v>
      </c>
      <c r="H2284">
        <v>0</v>
      </c>
      <c r="I2284">
        <v>13.45</v>
      </c>
      <c r="J2284">
        <v>16.79</v>
      </c>
      <c r="K2284">
        <v>4</v>
      </c>
      <c r="L2284">
        <v>0</v>
      </c>
    </row>
    <row r="2285" spans="1:12" x14ac:dyDescent="0.25">
      <c r="A2285">
        <v>29314911</v>
      </c>
      <c r="C2285">
        <v>0</v>
      </c>
      <c r="D2285" t="s">
        <v>12291</v>
      </c>
      <c r="E2285">
        <v>1345</v>
      </c>
      <c r="F2285">
        <v>1679</v>
      </c>
      <c r="G2285">
        <v>400</v>
      </c>
      <c r="H2285">
        <v>0</v>
      </c>
      <c r="I2285">
        <v>13.45</v>
      </c>
      <c r="J2285">
        <v>16.79</v>
      </c>
      <c r="K2285">
        <v>4</v>
      </c>
      <c r="L2285">
        <v>0</v>
      </c>
    </row>
    <row r="2286" spans="1:12" x14ac:dyDescent="0.25">
      <c r="A2286">
        <v>29314912</v>
      </c>
      <c r="C2286">
        <v>0</v>
      </c>
      <c r="D2286" t="s">
        <v>12292</v>
      </c>
      <c r="E2286">
        <v>1345</v>
      </c>
      <c r="F2286">
        <v>1545</v>
      </c>
      <c r="G2286">
        <v>400</v>
      </c>
      <c r="H2286">
        <v>0</v>
      </c>
      <c r="I2286">
        <v>13.45</v>
      </c>
      <c r="J2286">
        <v>15.45</v>
      </c>
      <c r="K2286">
        <v>4</v>
      </c>
      <c r="L2286">
        <v>0</v>
      </c>
    </row>
    <row r="2287" spans="1:12" x14ac:dyDescent="0.25">
      <c r="A2287">
        <v>29314913</v>
      </c>
      <c r="C2287">
        <v>0</v>
      </c>
      <c r="D2287" t="s">
        <v>12293</v>
      </c>
      <c r="E2287">
        <v>1345</v>
      </c>
      <c r="F2287">
        <v>1699</v>
      </c>
      <c r="G2287">
        <v>400</v>
      </c>
      <c r="H2287">
        <v>0</v>
      </c>
      <c r="I2287">
        <v>13.45</v>
      </c>
      <c r="J2287">
        <v>16.989999999999998</v>
      </c>
      <c r="K2287">
        <v>4</v>
      </c>
      <c r="L2287">
        <v>0</v>
      </c>
    </row>
    <row r="2288" spans="1:12" x14ac:dyDescent="0.25">
      <c r="A2288">
        <v>29314914</v>
      </c>
      <c r="C2288">
        <v>0</v>
      </c>
      <c r="D2288" t="s">
        <v>12294</v>
      </c>
      <c r="E2288">
        <v>1345</v>
      </c>
      <c r="F2288">
        <v>1595</v>
      </c>
      <c r="G2288">
        <v>400</v>
      </c>
      <c r="H2288">
        <v>0</v>
      </c>
      <c r="I2288">
        <v>13.45</v>
      </c>
      <c r="J2288">
        <v>15.95</v>
      </c>
      <c r="K2288">
        <v>4</v>
      </c>
      <c r="L2288">
        <v>0</v>
      </c>
    </row>
    <row r="2289" spans="1:12" x14ac:dyDescent="0.25">
      <c r="A2289">
        <v>29314915</v>
      </c>
      <c r="C2289">
        <v>0</v>
      </c>
      <c r="D2289" t="s">
        <v>12295</v>
      </c>
      <c r="E2289">
        <v>1345</v>
      </c>
      <c r="F2289">
        <v>1545</v>
      </c>
      <c r="G2289">
        <v>400</v>
      </c>
      <c r="H2289">
        <v>0</v>
      </c>
      <c r="I2289">
        <v>13.45</v>
      </c>
      <c r="J2289">
        <v>15.45</v>
      </c>
      <c r="K2289">
        <v>4</v>
      </c>
      <c r="L2289">
        <v>0</v>
      </c>
    </row>
    <row r="2290" spans="1:12" x14ac:dyDescent="0.25">
      <c r="A2290">
        <v>29314916</v>
      </c>
      <c r="C2290">
        <v>0</v>
      </c>
      <c r="D2290" t="s">
        <v>12296</v>
      </c>
      <c r="E2290">
        <v>1345</v>
      </c>
      <c r="F2290">
        <v>1545</v>
      </c>
      <c r="G2290">
        <v>400</v>
      </c>
      <c r="H2290">
        <v>0</v>
      </c>
      <c r="I2290">
        <v>13.45</v>
      </c>
      <c r="J2290">
        <v>15.45</v>
      </c>
      <c r="K2290">
        <v>4</v>
      </c>
      <c r="L2290">
        <v>0</v>
      </c>
    </row>
    <row r="2291" spans="1:12" x14ac:dyDescent="0.25">
      <c r="A2291">
        <v>29314920</v>
      </c>
      <c r="C2291">
        <v>0</v>
      </c>
      <c r="D2291" t="s">
        <v>12297</v>
      </c>
      <c r="E2291">
        <v>1345</v>
      </c>
      <c r="F2291">
        <v>1679</v>
      </c>
      <c r="G2291">
        <v>400</v>
      </c>
      <c r="H2291">
        <v>0</v>
      </c>
      <c r="I2291">
        <v>13.45</v>
      </c>
      <c r="J2291">
        <v>16.79</v>
      </c>
      <c r="K2291">
        <v>4</v>
      </c>
      <c r="L2291">
        <v>0</v>
      </c>
    </row>
    <row r="2292" spans="1:12" x14ac:dyDescent="0.25">
      <c r="A2292">
        <v>29314931</v>
      </c>
      <c r="C2292">
        <v>0</v>
      </c>
      <c r="D2292" t="s">
        <v>12645</v>
      </c>
      <c r="E2292">
        <v>1345</v>
      </c>
      <c r="F2292">
        <v>1679</v>
      </c>
      <c r="G2292">
        <v>400</v>
      </c>
      <c r="H2292">
        <v>0</v>
      </c>
      <c r="I2292">
        <v>13.45</v>
      </c>
      <c r="J2292">
        <v>16.79</v>
      </c>
      <c r="K2292">
        <v>4</v>
      </c>
      <c r="L2292">
        <v>0</v>
      </c>
    </row>
    <row r="2293" spans="1:12" x14ac:dyDescent="0.25">
      <c r="A2293">
        <v>29314932</v>
      </c>
      <c r="C2293">
        <v>0</v>
      </c>
      <c r="D2293" t="s">
        <v>12646</v>
      </c>
      <c r="E2293">
        <v>1345</v>
      </c>
      <c r="F2293">
        <v>1679</v>
      </c>
      <c r="G2293">
        <v>400</v>
      </c>
      <c r="H2293">
        <v>0</v>
      </c>
      <c r="I2293">
        <v>13.45</v>
      </c>
      <c r="J2293">
        <v>16.79</v>
      </c>
      <c r="K2293">
        <v>4</v>
      </c>
      <c r="L2293">
        <v>0</v>
      </c>
    </row>
    <row r="2294" spans="1:12" x14ac:dyDescent="0.25">
      <c r="A2294">
        <v>29314939</v>
      </c>
      <c r="C2294">
        <v>0</v>
      </c>
      <c r="D2294" t="s">
        <v>12299</v>
      </c>
      <c r="E2294">
        <v>1345</v>
      </c>
      <c r="F2294">
        <v>1679</v>
      </c>
      <c r="G2294">
        <v>400</v>
      </c>
      <c r="H2294">
        <v>0</v>
      </c>
      <c r="I2294">
        <v>13.45</v>
      </c>
      <c r="J2294">
        <v>16.79</v>
      </c>
      <c r="K2294">
        <v>4</v>
      </c>
      <c r="L2294">
        <v>0</v>
      </c>
    </row>
    <row r="2295" spans="1:12" x14ac:dyDescent="0.25">
      <c r="A2295">
        <v>29314940</v>
      </c>
      <c r="C2295">
        <v>0</v>
      </c>
      <c r="D2295" t="s">
        <v>12298</v>
      </c>
      <c r="E2295">
        <v>1345</v>
      </c>
      <c r="F2295">
        <v>1679</v>
      </c>
      <c r="G2295">
        <v>400</v>
      </c>
      <c r="H2295">
        <v>0</v>
      </c>
      <c r="I2295">
        <v>13.45</v>
      </c>
      <c r="J2295">
        <v>16.79</v>
      </c>
      <c r="K2295">
        <v>4</v>
      </c>
      <c r="L2295">
        <v>0</v>
      </c>
    </row>
    <row r="2296" spans="1:12" x14ac:dyDescent="0.25">
      <c r="A2296">
        <v>29314990</v>
      </c>
      <c r="C2296">
        <v>0</v>
      </c>
      <c r="D2296" t="s">
        <v>12299</v>
      </c>
      <c r="E2296">
        <v>1345</v>
      </c>
      <c r="F2296">
        <v>1679</v>
      </c>
      <c r="G2296">
        <v>400</v>
      </c>
      <c r="H2296">
        <v>0</v>
      </c>
      <c r="I2296">
        <v>13.45</v>
      </c>
      <c r="J2296">
        <v>16.79</v>
      </c>
      <c r="K2296">
        <v>4</v>
      </c>
      <c r="L2296">
        <v>0</v>
      </c>
    </row>
    <row r="2297" spans="1:12" x14ac:dyDescent="0.25">
      <c r="A2297">
        <v>29315100</v>
      </c>
      <c r="C2297">
        <v>0</v>
      </c>
      <c r="D2297" t="s">
        <v>12300</v>
      </c>
      <c r="E2297">
        <v>1345</v>
      </c>
      <c r="F2297">
        <v>1679</v>
      </c>
      <c r="G2297">
        <v>400</v>
      </c>
      <c r="H2297">
        <v>0</v>
      </c>
      <c r="I2297">
        <v>13.45</v>
      </c>
      <c r="J2297">
        <v>16.79</v>
      </c>
      <c r="K2297">
        <v>4</v>
      </c>
      <c r="L2297">
        <v>0</v>
      </c>
    </row>
    <row r="2298" spans="1:12" x14ac:dyDescent="0.25">
      <c r="A2298">
        <v>29315200</v>
      </c>
      <c r="C2298">
        <v>0</v>
      </c>
      <c r="D2298" t="s">
        <v>12301</v>
      </c>
      <c r="E2298">
        <v>1345</v>
      </c>
      <c r="F2298">
        <v>1679</v>
      </c>
      <c r="G2298">
        <v>400</v>
      </c>
      <c r="H2298">
        <v>0</v>
      </c>
      <c r="I2298">
        <v>13.45</v>
      </c>
      <c r="J2298">
        <v>16.79</v>
      </c>
      <c r="K2298">
        <v>4</v>
      </c>
      <c r="L2298">
        <v>0</v>
      </c>
    </row>
    <row r="2299" spans="1:12" x14ac:dyDescent="0.25">
      <c r="A2299">
        <v>29315300</v>
      </c>
      <c r="C2299">
        <v>0</v>
      </c>
      <c r="D2299" t="s">
        <v>12302</v>
      </c>
      <c r="E2299">
        <v>1345</v>
      </c>
      <c r="F2299">
        <v>1679</v>
      </c>
      <c r="G2299">
        <v>400</v>
      </c>
      <c r="H2299">
        <v>0</v>
      </c>
      <c r="I2299">
        <v>13.45</v>
      </c>
      <c r="J2299">
        <v>16.79</v>
      </c>
      <c r="K2299">
        <v>4</v>
      </c>
      <c r="L2299">
        <v>0</v>
      </c>
    </row>
    <row r="2300" spans="1:12" x14ac:dyDescent="0.25">
      <c r="A2300">
        <v>29315400</v>
      </c>
      <c r="C2300">
        <v>0</v>
      </c>
      <c r="D2300" t="s">
        <v>12303</v>
      </c>
      <c r="E2300">
        <v>1345</v>
      </c>
      <c r="F2300">
        <v>1679</v>
      </c>
      <c r="G2300">
        <v>400</v>
      </c>
      <c r="H2300">
        <v>0</v>
      </c>
      <c r="I2300">
        <v>13.45</v>
      </c>
      <c r="J2300">
        <v>16.79</v>
      </c>
      <c r="K2300">
        <v>4</v>
      </c>
      <c r="L2300">
        <v>0</v>
      </c>
    </row>
    <row r="2301" spans="1:12" x14ac:dyDescent="0.25">
      <c r="A2301">
        <v>29315911</v>
      </c>
      <c r="C2301">
        <v>0</v>
      </c>
      <c r="D2301" t="s">
        <v>12304</v>
      </c>
      <c r="E2301">
        <v>1345</v>
      </c>
      <c r="F2301">
        <v>1545</v>
      </c>
      <c r="G2301">
        <v>400</v>
      </c>
      <c r="H2301">
        <v>0</v>
      </c>
      <c r="I2301">
        <v>13.45</v>
      </c>
      <c r="J2301">
        <v>15.45</v>
      </c>
      <c r="K2301">
        <v>4</v>
      </c>
      <c r="L2301">
        <v>0</v>
      </c>
    </row>
    <row r="2302" spans="1:12" x14ac:dyDescent="0.25">
      <c r="A2302">
        <v>29315912</v>
      </c>
      <c r="C2302">
        <v>0</v>
      </c>
      <c r="D2302" t="s">
        <v>12305</v>
      </c>
      <c r="E2302">
        <v>1345</v>
      </c>
      <c r="F2302">
        <v>1545</v>
      </c>
      <c r="G2302">
        <v>400</v>
      </c>
      <c r="H2302">
        <v>0</v>
      </c>
      <c r="I2302">
        <v>13.45</v>
      </c>
      <c r="J2302">
        <v>15.45</v>
      </c>
      <c r="K2302">
        <v>4</v>
      </c>
      <c r="L2302">
        <v>0</v>
      </c>
    </row>
    <row r="2303" spans="1:12" x14ac:dyDescent="0.25">
      <c r="A2303">
        <v>29315913</v>
      </c>
      <c r="C2303">
        <v>0</v>
      </c>
      <c r="D2303" t="s">
        <v>12306</v>
      </c>
      <c r="E2303">
        <v>1345</v>
      </c>
      <c r="F2303">
        <v>1545</v>
      </c>
      <c r="G2303">
        <v>400</v>
      </c>
      <c r="H2303">
        <v>0</v>
      </c>
      <c r="I2303">
        <v>13.45</v>
      </c>
      <c r="J2303">
        <v>15.45</v>
      </c>
      <c r="K2303">
        <v>4</v>
      </c>
      <c r="L2303">
        <v>0</v>
      </c>
    </row>
    <row r="2304" spans="1:12" x14ac:dyDescent="0.25">
      <c r="A2304">
        <v>29315991</v>
      </c>
      <c r="C2304">
        <v>0</v>
      </c>
      <c r="D2304" t="s">
        <v>12307</v>
      </c>
      <c r="E2304">
        <v>1345</v>
      </c>
      <c r="F2304">
        <v>1679</v>
      </c>
      <c r="G2304">
        <v>400</v>
      </c>
      <c r="H2304">
        <v>0</v>
      </c>
      <c r="I2304">
        <v>13.45</v>
      </c>
      <c r="J2304">
        <v>16.79</v>
      </c>
      <c r="K2304">
        <v>4</v>
      </c>
      <c r="L2304">
        <v>0</v>
      </c>
    </row>
    <row r="2305" spans="1:12" x14ac:dyDescent="0.25">
      <c r="A2305">
        <v>29315992</v>
      </c>
      <c r="C2305">
        <v>0</v>
      </c>
      <c r="D2305" t="s">
        <v>12308</v>
      </c>
      <c r="E2305">
        <v>1345</v>
      </c>
      <c r="F2305">
        <v>1679</v>
      </c>
      <c r="G2305">
        <v>400</v>
      </c>
      <c r="H2305">
        <v>0</v>
      </c>
      <c r="I2305">
        <v>13.45</v>
      </c>
      <c r="J2305">
        <v>16.79</v>
      </c>
      <c r="K2305">
        <v>4</v>
      </c>
      <c r="L2305">
        <v>0</v>
      </c>
    </row>
    <row r="2306" spans="1:12" x14ac:dyDescent="0.25">
      <c r="A2306">
        <v>29315993</v>
      </c>
      <c r="C2306">
        <v>0</v>
      </c>
      <c r="D2306" t="s">
        <v>12309</v>
      </c>
      <c r="E2306">
        <v>1345</v>
      </c>
      <c r="F2306">
        <v>1679</v>
      </c>
      <c r="G2306">
        <v>400</v>
      </c>
      <c r="H2306">
        <v>0</v>
      </c>
      <c r="I2306">
        <v>13.45</v>
      </c>
      <c r="J2306">
        <v>16.79</v>
      </c>
      <c r="K2306">
        <v>4</v>
      </c>
      <c r="L2306">
        <v>0</v>
      </c>
    </row>
    <row r="2307" spans="1:12" x14ac:dyDescent="0.25">
      <c r="A2307">
        <v>29315994</v>
      </c>
      <c r="C2307">
        <v>0</v>
      </c>
      <c r="D2307" t="s">
        <v>12310</v>
      </c>
      <c r="E2307">
        <v>1345</v>
      </c>
      <c r="F2307">
        <v>1679</v>
      </c>
      <c r="G2307">
        <v>400</v>
      </c>
      <c r="H2307">
        <v>0</v>
      </c>
      <c r="I2307">
        <v>13.45</v>
      </c>
      <c r="J2307">
        <v>16.79</v>
      </c>
      <c r="K2307">
        <v>4</v>
      </c>
      <c r="L2307">
        <v>0</v>
      </c>
    </row>
    <row r="2308" spans="1:12" x14ac:dyDescent="0.25">
      <c r="A2308">
        <v>29315995</v>
      </c>
      <c r="C2308">
        <v>0</v>
      </c>
      <c r="D2308" t="s">
        <v>12647</v>
      </c>
      <c r="E2308">
        <v>1345</v>
      </c>
      <c r="F2308">
        <v>1679</v>
      </c>
      <c r="G2308">
        <v>400</v>
      </c>
      <c r="H2308">
        <v>0</v>
      </c>
      <c r="I2308">
        <v>13.45</v>
      </c>
      <c r="J2308">
        <v>16.79</v>
      </c>
      <c r="K2308">
        <v>4</v>
      </c>
      <c r="L2308">
        <v>0</v>
      </c>
    </row>
    <row r="2309" spans="1:12" x14ac:dyDescent="0.25">
      <c r="A2309">
        <v>29315996</v>
      </c>
      <c r="C2309">
        <v>0</v>
      </c>
      <c r="D2309" t="s">
        <v>12648</v>
      </c>
      <c r="E2309">
        <v>1345</v>
      </c>
      <c r="F2309">
        <v>1679</v>
      </c>
      <c r="G2309">
        <v>400</v>
      </c>
      <c r="H2309">
        <v>0</v>
      </c>
      <c r="I2309">
        <v>13.45</v>
      </c>
      <c r="J2309">
        <v>16.79</v>
      </c>
      <c r="K2309">
        <v>4</v>
      </c>
      <c r="L2309">
        <v>0</v>
      </c>
    </row>
    <row r="2310" spans="1:12" x14ac:dyDescent="0.25">
      <c r="A2310">
        <v>29315998</v>
      </c>
      <c r="C2310">
        <v>0</v>
      </c>
      <c r="D2310" t="s">
        <v>12649</v>
      </c>
      <c r="E2310">
        <v>1345</v>
      </c>
      <c r="F2310">
        <v>1679</v>
      </c>
      <c r="G2310">
        <v>400</v>
      </c>
      <c r="H2310">
        <v>0</v>
      </c>
      <c r="I2310">
        <v>13.45</v>
      </c>
      <c r="J2310">
        <v>16.79</v>
      </c>
      <c r="K2310">
        <v>4</v>
      </c>
      <c r="L2310">
        <v>0</v>
      </c>
    </row>
    <row r="2311" spans="1:12" x14ac:dyDescent="0.25">
      <c r="A2311">
        <v>29315999</v>
      </c>
      <c r="C2311">
        <v>0</v>
      </c>
      <c r="D2311" t="s">
        <v>12299</v>
      </c>
      <c r="E2311">
        <v>1345</v>
      </c>
      <c r="F2311">
        <v>1679</v>
      </c>
      <c r="G2311">
        <v>400</v>
      </c>
      <c r="H2311">
        <v>0</v>
      </c>
      <c r="I2311">
        <v>13.45</v>
      </c>
      <c r="J2311">
        <v>16.79</v>
      </c>
      <c r="K2311">
        <v>4</v>
      </c>
      <c r="L2311">
        <v>0</v>
      </c>
    </row>
    <row r="2312" spans="1:12" x14ac:dyDescent="0.25">
      <c r="A2312">
        <v>29319021</v>
      </c>
      <c r="C2312">
        <v>0</v>
      </c>
      <c r="D2312" t="s">
        <v>3794</v>
      </c>
      <c r="E2312">
        <v>1345</v>
      </c>
      <c r="F2312">
        <v>1545</v>
      </c>
      <c r="G2312">
        <v>400</v>
      </c>
      <c r="H2312">
        <v>0</v>
      </c>
      <c r="I2312">
        <v>13.45</v>
      </c>
      <c r="J2312">
        <v>15.45</v>
      </c>
      <c r="K2312">
        <v>4</v>
      </c>
      <c r="L2312">
        <v>0</v>
      </c>
    </row>
    <row r="2313" spans="1:12" x14ac:dyDescent="0.25">
      <c r="A2313">
        <v>29319029</v>
      </c>
      <c r="C2313">
        <v>0</v>
      </c>
      <c r="D2313" t="s">
        <v>3795</v>
      </c>
      <c r="E2313">
        <v>1345</v>
      </c>
      <c r="F2313">
        <v>1545</v>
      </c>
      <c r="G2313">
        <v>400</v>
      </c>
      <c r="H2313">
        <v>0</v>
      </c>
      <c r="I2313">
        <v>13.45</v>
      </c>
      <c r="J2313">
        <v>15.45</v>
      </c>
      <c r="K2313">
        <v>4</v>
      </c>
      <c r="L2313">
        <v>0</v>
      </c>
    </row>
    <row r="2314" spans="1:12" x14ac:dyDescent="0.25">
      <c r="A2314">
        <v>29319041</v>
      </c>
      <c r="C2314">
        <v>0</v>
      </c>
      <c r="D2314" t="s">
        <v>240</v>
      </c>
      <c r="E2314">
        <v>1345</v>
      </c>
      <c r="F2314">
        <v>1545</v>
      </c>
      <c r="G2314">
        <v>400</v>
      </c>
      <c r="H2314">
        <v>0</v>
      </c>
      <c r="I2314">
        <v>13.45</v>
      </c>
      <c r="J2314">
        <v>15.45</v>
      </c>
      <c r="K2314">
        <v>4</v>
      </c>
      <c r="L2314">
        <v>0</v>
      </c>
    </row>
    <row r="2315" spans="1:12" x14ac:dyDescent="0.25">
      <c r="A2315">
        <v>29319042</v>
      </c>
      <c r="C2315">
        <v>0</v>
      </c>
      <c r="D2315" t="s">
        <v>241</v>
      </c>
      <c r="E2315">
        <v>1345</v>
      </c>
      <c r="F2315">
        <v>1545</v>
      </c>
      <c r="G2315">
        <v>400</v>
      </c>
      <c r="H2315">
        <v>0</v>
      </c>
      <c r="I2315">
        <v>13.45</v>
      </c>
      <c r="J2315">
        <v>15.45</v>
      </c>
      <c r="K2315">
        <v>4</v>
      </c>
      <c r="L2315">
        <v>0</v>
      </c>
    </row>
    <row r="2316" spans="1:12" x14ac:dyDescent="0.25">
      <c r="A2316">
        <v>29319043</v>
      </c>
      <c r="C2316">
        <v>0</v>
      </c>
      <c r="D2316" t="s">
        <v>3796</v>
      </c>
      <c r="E2316">
        <v>1345</v>
      </c>
      <c r="F2316">
        <v>1545</v>
      </c>
      <c r="G2316">
        <v>400</v>
      </c>
      <c r="H2316">
        <v>0</v>
      </c>
      <c r="I2316">
        <v>13.45</v>
      </c>
      <c r="J2316">
        <v>15.45</v>
      </c>
      <c r="K2316">
        <v>4</v>
      </c>
      <c r="L2316">
        <v>0</v>
      </c>
    </row>
    <row r="2317" spans="1:12" x14ac:dyDescent="0.25">
      <c r="A2317">
        <v>29319044</v>
      </c>
      <c r="C2317">
        <v>0</v>
      </c>
      <c r="D2317" t="s">
        <v>3797</v>
      </c>
      <c r="E2317">
        <v>1345</v>
      </c>
      <c r="F2317">
        <v>1545</v>
      </c>
      <c r="G2317">
        <v>400</v>
      </c>
      <c r="H2317">
        <v>0</v>
      </c>
      <c r="I2317">
        <v>13.45</v>
      </c>
      <c r="J2317">
        <v>15.45</v>
      </c>
      <c r="K2317">
        <v>4</v>
      </c>
      <c r="L2317">
        <v>0</v>
      </c>
    </row>
    <row r="2318" spans="1:12" x14ac:dyDescent="0.25">
      <c r="A2318">
        <v>29319045</v>
      </c>
      <c r="C2318">
        <v>0</v>
      </c>
      <c r="D2318" t="s">
        <v>3798</v>
      </c>
      <c r="E2318">
        <v>1345</v>
      </c>
      <c r="F2318">
        <v>1679</v>
      </c>
      <c r="G2318">
        <v>400</v>
      </c>
      <c r="H2318">
        <v>0</v>
      </c>
      <c r="I2318">
        <v>13.45</v>
      </c>
      <c r="J2318">
        <v>16.79</v>
      </c>
      <c r="K2318">
        <v>4</v>
      </c>
      <c r="L2318">
        <v>0</v>
      </c>
    </row>
    <row r="2319" spans="1:12" x14ac:dyDescent="0.25">
      <c r="A2319">
        <v>29319046</v>
      </c>
      <c r="C2319">
        <v>0</v>
      </c>
      <c r="D2319" t="s">
        <v>3799</v>
      </c>
      <c r="E2319">
        <v>1345</v>
      </c>
      <c r="F2319">
        <v>1679</v>
      </c>
      <c r="G2319">
        <v>400</v>
      </c>
      <c r="H2319">
        <v>0</v>
      </c>
      <c r="I2319">
        <v>13.45</v>
      </c>
      <c r="J2319">
        <v>16.79</v>
      </c>
      <c r="K2319">
        <v>4</v>
      </c>
      <c r="L2319">
        <v>0</v>
      </c>
    </row>
    <row r="2320" spans="1:12" x14ac:dyDescent="0.25">
      <c r="A2320">
        <v>29319049</v>
      </c>
      <c r="C2320">
        <v>0</v>
      </c>
      <c r="D2320" t="s">
        <v>3800</v>
      </c>
      <c r="E2320">
        <v>1345</v>
      </c>
      <c r="F2320">
        <v>1545</v>
      </c>
      <c r="G2320">
        <v>400</v>
      </c>
      <c r="H2320">
        <v>0</v>
      </c>
      <c r="I2320">
        <v>13.45</v>
      </c>
      <c r="J2320">
        <v>15.45</v>
      </c>
      <c r="K2320">
        <v>4</v>
      </c>
      <c r="L2320">
        <v>0</v>
      </c>
    </row>
    <row r="2321" spans="1:12" x14ac:dyDescent="0.25">
      <c r="A2321">
        <v>29319051</v>
      </c>
      <c r="C2321">
        <v>0</v>
      </c>
      <c r="D2321" t="s">
        <v>3801</v>
      </c>
      <c r="E2321">
        <v>1345</v>
      </c>
      <c r="F2321">
        <v>1545</v>
      </c>
      <c r="G2321">
        <v>400</v>
      </c>
      <c r="H2321">
        <v>0</v>
      </c>
      <c r="I2321">
        <v>13.45</v>
      </c>
      <c r="J2321">
        <v>15.45</v>
      </c>
      <c r="K2321">
        <v>4</v>
      </c>
      <c r="L2321">
        <v>0</v>
      </c>
    </row>
    <row r="2322" spans="1:12" x14ac:dyDescent="0.25">
      <c r="A2322">
        <v>29319052</v>
      </c>
      <c r="C2322">
        <v>0</v>
      </c>
      <c r="D2322" t="s">
        <v>3802</v>
      </c>
      <c r="E2322">
        <v>1345</v>
      </c>
      <c r="F2322">
        <v>1545</v>
      </c>
      <c r="G2322">
        <v>400</v>
      </c>
      <c r="H2322">
        <v>0</v>
      </c>
      <c r="I2322">
        <v>13.45</v>
      </c>
      <c r="J2322">
        <v>15.45</v>
      </c>
      <c r="K2322">
        <v>4</v>
      </c>
      <c r="L2322">
        <v>0</v>
      </c>
    </row>
    <row r="2323" spans="1:12" x14ac:dyDescent="0.25">
      <c r="A2323">
        <v>29319053</v>
      </c>
      <c r="C2323">
        <v>0</v>
      </c>
      <c r="D2323" t="s">
        <v>3803</v>
      </c>
      <c r="E2323">
        <v>1345</v>
      </c>
      <c r="F2323">
        <v>1545</v>
      </c>
      <c r="G2323">
        <v>400</v>
      </c>
      <c r="H2323">
        <v>0</v>
      </c>
      <c r="I2323">
        <v>13.45</v>
      </c>
      <c r="J2323">
        <v>15.45</v>
      </c>
      <c r="K2323">
        <v>4</v>
      </c>
      <c r="L2323">
        <v>0</v>
      </c>
    </row>
    <row r="2324" spans="1:12" x14ac:dyDescent="0.25">
      <c r="A2324">
        <v>29319054</v>
      </c>
      <c r="C2324">
        <v>0</v>
      </c>
      <c r="D2324" t="s">
        <v>3804</v>
      </c>
      <c r="E2324">
        <v>1345</v>
      </c>
      <c r="F2324">
        <v>1545</v>
      </c>
      <c r="G2324">
        <v>400</v>
      </c>
      <c r="H2324">
        <v>0</v>
      </c>
      <c r="I2324">
        <v>13.45</v>
      </c>
      <c r="J2324">
        <v>15.45</v>
      </c>
      <c r="K2324">
        <v>4</v>
      </c>
      <c r="L2324">
        <v>0</v>
      </c>
    </row>
    <row r="2325" spans="1:12" x14ac:dyDescent="0.25">
      <c r="A2325">
        <v>29319059</v>
      </c>
      <c r="C2325">
        <v>0</v>
      </c>
      <c r="D2325" t="s">
        <v>3805</v>
      </c>
      <c r="E2325">
        <v>1345</v>
      </c>
      <c r="F2325">
        <v>1545</v>
      </c>
      <c r="G2325">
        <v>400</v>
      </c>
      <c r="H2325">
        <v>0</v>
      </c>
      <c r="I2325">
        <v>13.45</v>
      </c>
      <c r="J2325">
        <v>15.45</v>
      </c>
      <c r="K2325">
        <v>4</v>
      </c>
      <c r="L2325">
        <v>0</v>
      </c>
    </row>
    <row r="2326" spans="1:12" x14ac:dyDescent="0.25">
      <c r="A2326">
        <v>29319061</v>
      </c>
      <c r="C2326">
        <v>0</v>
      </c>
      <c r="D2326" t="s">
        <v>3806</v>
      </c>
      <c r="E2326">
        <v>1345</v>
      </c>
      <c r="F2326">
        <v>1545</v>
      </c>
      <c r="G2326">
        <v>400</v>
      </c>
      <c r="H2326">
        <v>0</v>
      </c>
      <c r="I2326">
        <v>13.45</v>
      </c>
      <c r="J2326">
        <v>15.45</v>
      </c>
      <c r="K2326">
        <v>4</v>
      </c>
      <c r="L2326">
        <v>0</v>
      </c>
    </row>
    <row r="2327" spans="1:12" x14ac:dyDescent="0.25">
      <c r="A2327">
        <v>29319062</v>
      </c>
      <c r="C2327">
        <v>0</v>
      </c>
      <c r="D2327" t="s">
        <v>3807</v>
      </c>
      <c r="E2327">
        <v>1345</v>
      </c>
      <c r="F2327">
        <v>1679</v>
      </c>
      <c r="G2327">
        <v>400</v>
      </c>
      <c r="H2327">
        <v>0</v>
      </c>
      <c r="I2327">
        <v>13.45</v>
      </c>
      <c r="J2327">
        <v>16.79</v>
      </c>
      <c r="K2327">
        <v>4</v>
      </c>
      <c r="L2327">
        <v>0</v>
      </c>
    </row>
    <row r="2328" spans="1:12" x14ac:dyDescent="0.25">
      <c r="A2328">
        <v>29319069</v>
      </c>
      <c r="C2328">
        <v>0</v>
      </c>
      <c r="D2328" t="s">
        <v>3808</v>
      </c>
      <c r="E2328">
        <v>1345</v>
      </c>
      <c r="F2328">
        <v>1545</v>
      </c>
      <c r="G2328">
        <v>400</v>
      </c>
      <c r="H2328">
        <v>0</v>
      </c>
      <c r="I2328">
        <v>13.45</v>
      </c>
      <c r="J2328">
        <v>15.45</v>
      </c>
      <c r="K2328">
        <v>4</v>
      </c>
      <c r="L2328">
        <v>0</v>
      </c>
    </row>
    <row r="2329" spans="1:12" x14ac:dyDescent="0.25">
      <c r="A2329">
        <v>29319090</v>
      </c>
      <c r="C2329">
        <v>0</v>
      </c>
      <c r="D2329" t="s">
        <v>3809</v>
      </c>
      <c r="E2329">
        <v>1345</v>
      </c>
      <c r="F2329">
        <v>1545</v>
      </c>
      <c r="G2329">
        <v>400</v>
      </c>
      <c r="H2329">
        <v>0</v>
      </c>
      <c r="I2329">
        <v>13.45</v>
      </c>
      <c r="J2329">
        <v>15.45</v>
      </c>
      <c r="K2329">
        <v>4</v>
      </c>
      <c r="L2329">
        <v>0</v>
      </c>
    </row>
    <row r="2330" spans="1:12" x14ac:dyDescent="0.25">
      <c r="A2330">
        <v>29321100</v>
      </c>
      <c r="C2330">
        <v>0</v>
      </c>
      <c r="D2330" t="s">
        <v>3810</v>
      </c>
      <c r="E2330">
        <v>1345</v>
      </c>
      <c r="F2330">
        <v>1545</v>
      </c>
      <c r="G2330">
        <v>400</v>
      </c>
      <c r="H2330">
        <v>0</v>
      </c>
      <c r="I2330">
        <v>13.45</v>
      </c>
      <c r="J2330">
        <v>15.45</v>
      </c>
      <c r="K2330">
        <v>4</v>
      </c>
      <c r="L2330">
        <v>0</v>
      </c>
    </row>
    <row r="2331" spans="1:12" x14ac:dyDescent="0.25">
      <c r="A2331">
        <v>29321200</v>
      </c>
      <c r="C2331">
        <v>0</v>
      </c>
      <c r="D2331" t="s">
        <v>3811</v>
      </c>
      <c r="E2331">
        <v>1345</v>
      </c>
      <c r="F2331">
        <v>1679</v>
      </c>
      <c r="G2331">
        <v>400</v>
      </c>
      <c r="H2331">
        <v>0</v>
      </c>
      <c r="I2331">
        <v>13.45</v>
      </c>
      <c r="J2331">
        <v>16.79</v>
      </c>
      <c r="K2331">
        <v>4</v>
      </c>
      <c r="L2331">
        <v>0</v>
      </c>
    </row>
    <row r="2332" spans="1:12" x14ac:dyDescent="0.25">
      <c r="A2332">
        <v>29321310</v>
      </c>
      <c r="C2332">
        <v>0</v>
      </c>
      <c r="D2332" t="s">
        <v>3812</v>
      </c>
      <c r="E2332">
        <v>1345</v>
      </c>
      <c r="F2332">
        <v>1679</v>
      </c>
      <c r="G2332">
        <v>400</v>
      </c>
      <c r="H2332">
        <v>0</v>
      </c>
      <c r="I2332">
        <v>13.45</v>
      </c>
      <c r="J2332">
        <v>16.79</v>
      </c>
      <c r="K2332">
        <v>4</v>
      </c>
      <c r="L2332">
        <v>0</v>
      </c>
    </row>
    <row r="2333" spans="1:12" x14ac:dyDescent="0.25">
      <c r="A2333">
        <v>29321320</v>
      </c>
      <c r="C2333">
        <v>0</v>
      </c>
      <c r="D2333" t="s">
        <v>3813</v>
      </c>
      <c r="E2333">
        <v>1345</v>
      </c>
      <c r="F2333">
        <v>1545</v>
      </c>
      <c r="G2333">
        <v>400</v>
      </c>
      <c r="H2333">
        <v>0</v>
      </c>
      <c r="I2333">
        <v>13.45</v>
      </c>
      <c r="J2333">
        <v>15.45</v>
      </c>
      <c r="K2333">
        <v>4</v>
      </c>
      <c r="L2333">
        <v>0</v>
      </c>
    </row>
    <row r="2334" spans="1:12" x14ac:dyDescent="0.25">
      <c r="A2334">
        <v>29321400</v>
      </c>
      <c r="C2334">
        <v>0</v>
      </c>
      <c r="D2334" t="s">
        <v>9866</v>
      </c>
      <c r="E2334">
        <v>1345</v>
      </c>
      <c r="F2334">
        <v>1545</v>
      </c>
      <c r="G2334">
        <v>400</v>
      </c>
      <c r="H2334">
        <v>0</v>
      </c>
      <c r="I2334">
        <v>13.45</v>
      </c>
      <c r="J2334">
        <v>15.45</v>
      </c>
      <c r="K2334">
        <v>4</v>
      </c>
      <c r="L2334">
        <v>0</v>
      </c>
    </row>
    <row r="2335" spans="1:12" x14ac:dyDescent="0.25">
      <c r="A2335">
        <v>29321910</v>
      </c>
      <c r="C2335">
        <v>0</v>
      </c>
      <c r="D2335" t="s">
        <v>242</v>
      </c>
      <c r="E2335">
        <v>1345</v>
      </c>
      <c r="F2335">
        <v>1545</v>
      </c>
      <c r="G2335">
        <v>400</v>
      </c>
      <c r="H2335">
        <v>0</v>
      </c>
      <c r="I2335">
        <v>13.45</v>
      </c>
      <c r="J2335">
        <v>15.45</v>
      </c>
      <c r="K2335">
        <v>4</v>
      </c>
      <c r="L2335">
        <v>0</v>
      </c>
    </row>
    <row r="2336" spans="1:12" x14ac:dyDescent="0.25">
      <c r="A2336">
        <v>29321920</v>
      </c>
      <c r="C2336">
        <v>0</v>
      </c>
      <c r="D2336" t="s">
        <v>243</v>
      </c>
      <c r="E2336">
        <v>1345</v>
      </c>
      <c r="F2336">
        <v>1545</v>
      </c>
      <c r="G2336">
        <v>400</v>
      </c>
      <c r="H2336">
        <v>0</v>
      </c>
      <c r="I2336">
        <v>13.45</v>
      </c>
      <c r="J2336">
        <v>15.45</v>
      </c>
      <c r="K2336">
        <v>4</v>
      </c>
      <c r="L2336">
        <v>0</v>
      </c>
    </row>
    <row r="2337" spans="1:12" x14ac:dyDescent="0.25">
      <c r="A2337">
        <v>29321930</v>
      </c>
      <c r="C2337">
        <v>0</v>
      </c>
      <c r="D2337" t="s">
        <v>244</v>
      </c>
      <c r="E2337">
        <v>1345</v>
      </c>
      <c r="F2337">
        <v>1699</v>
      </c>
      <c r="G2337">
        <v>400</v>
      </c>
      <c r="H2337">
        <v>0</v>
      </c>
      <c r="I2337">
        <v>13.45</v>
      </c>
      <c r="J2337">
        <v>16.989999999999998</v>
      </c>
      <c r="K2337">
        <v>4</v>
      </c>
      <c r="L2337">
        <v>0</v>
      </c>
    </row>
    <row r="2338" spans="1:12" x14ac:dyDescent="0.25">
      <c r="A2338">
        <v>29321940</v>
      </c>
      <c r="C2338">
        <v>0</v>
      </c>
      <c r="D2338" t="s">
        <v>245</v>
      </c>
      <c r="E2338">
        <v>1345</v>
      </c>
      <c r="F2338">
        <v>1679</v>
      </c>
      <c r="G2338">
        <v>400</v>
      </c>
      <c r="H2338">
        <v>0</v>
      </c>
      <c r="I2338">
        <v>13.45</v>
      </c>
      <c r="J2338">
        <v>16.79</v>
      </c>
      <c r="K2338">
        <v>4</v>
      </c>
      <c r="L2338">
        <v>0</v>
      </c>
    </row>
    <row r="2339" spans="1:12" x14ac:dyDescent="0.25">
      <c r="A2339">
        <v>29321950</v>
      </c>
      <c r="C2339">
        <v>0</v>
      </c>
      <c r="D2339" t="s">
        <v>3814</v>
      </c>
      <c r="E2339">
        <v>1345</v>
      </c>
      <c r="F2339">
        <v>1679</v>
      </c>
      <c r="G2339">
        <v>400</v>
      </c>
      <c r="H2339">
        <v>0</v>
      </c>
      <c r="I2339">
        <v>13.45</v>
      </c>
      <c r="J2339">
        <v>16.79</v>
      </c>
      <c r="K2339">
        <v>4</v>
      </c>
      <c r="L2339">
        <v>0</v>
      </c>
    </row>
    <row r="2340" spans="1:12" x14ac:dyDescent="0.25">
      <c r="A2340">
        <v>29321990</v>
      </c>
      <c r="C2340">
        <v>0</v>
      </c>
      <c r="D2340" t="s">
        <v>3815</v>
      </c>
      <c r="E2340">
        <v>1345</v>
      </c>
      <c r="F2340">
        <v>1545</v>
      </c>
      <c r="G2340">
        <v>400</v>
      </c>
      <c r="H2340">
        <v>0</v>
      </c>
      <c r="I2340">
        <v>13.45</v>
      </c>
      <c r="J2340">
        <v>15.45</v>
      </c>
      <c r="K2340">
        <v>4</v>
      </c>
      <c r="L2340">
        <v>0</v>
      </c>
    </row>
    <row r="2341" spans="1:12" x14ac:dyDescent="0.25">
      <c r="A2341">
        <v>29322000</v>
      </c>
      <c r="C2341">
        <v>0</v>
      </c>
      <c r="D2341" t="s">
        <v>3816</v>
      </c>
      <c r="E2341">
        <v>1345</v>
      </c>
      <c r="F2341">
        <v>1545</v>
      </c>
      <c r="G2341">
        <v>400</v>
      </c>
      <c r="H2341">
        <v>0</v>
      </c>
      <c r="I2341">
        <v>13.45</v>
      </c>
      <c r="J2341">
        <v>15.45</v>
      </c>
      <c r="K2341">
        <v>4</v>
      </c>
      <c r="L2341">
        <v>0</v>
      </c>
    </row>
    <row r="2342" spans="1:12" x14ac:dyDescent="0.25">
      <c r="A2342">
        <v>29329100</v>
      </c>
      <c r="C2342">
        <v>0</v>
      </c>
      <c r="D2342" t="s">
        <v>3817</v>
      </c>
      <c r="E2342">
        <v>1345</v>
      </c>
      <c r="F2342">
        <v>1545</v>
      </c>
      <c r="G2342">
        <v>400</v>
      </c>
      <c r="H2342">
        <v>0</v>
      </c>
      <c r="I2342">
        <v>13.45</v>
      </c>
      <c r="J2342">
        <v>15.45</v>
      </c>
      <c r="K2342">
        <v>4</v>
      </c>
      <c r="L2342">
        <v>0</v>
      </c>
    </row>
    <row r="2343" spans="1:12" x14ac:dyDescent="0.25">
      <c r="A2343">
        <v>29329200</v>
      </c>
      <c r="C2343">
        <v>0</v>
      </c>
      <c r="D2343" t="s">
        <v>3818</v>
      </c>
      <c r="E2343">
        <v>1345</v>
      </c>
      <c r="F2343">
        <v>1545</v>
      </c>
      <c r="G2343">
        <v>400</v>
      </c>
      <c r="H2343">
        <v>0</v>
      </c>
      <c r="I2343">
        <v>13.45</v>
      </c>
      <c r="J2343">
        <v>15.45</v>
      </c>
      <c r="K2343">
        <v>4</v>
      </c>
      <c r="L2343">
        <v>0</v>
      </c>
    </row>
    <row r="2344" spans="1:12" x14ac:dyDescent="0.25">
      <c r="A2344">
        <v>29329300</v>
      </c>
      <c r="C2344">
        <v>0</v>
      </c>
      <c r="D2344" t="s">
        <v>3819</v>
      </c>
      <c r="E2344">
        <v>1345</v>
      </c>
      <c r="F2344">
        <v>1679</v>
      </c>
      <c r="G2344">
        <v>400</v>
      </c>
      <c r="H2344">
        <v>0</v>
      </c>
      <c r="I2344">
        <v>13.45</v>
      </c>
      <c r="J2344">
        <v>16.79</v>
      </c>
      <c r="K2344">
        <v>4</v>
      </c>
      <c r="L2344">
        <v>0</v>
      </c>
    </row>
    <row r="2345" spans="1:12" x14ac:dyDescent="0.25">
      <c r="A2345">
        <v>29329400</v>
      </c>
      <c r="C2345">
        <v>0</v>
      </c>
      <c r="D2345" t="s">
        <v>3820</v>
      </c>
      <c r="E2345">
        <v>1345</v>
      </c>
      <c r="F2345">
        <v>1545</v>
      </c>
      <c r="G2345">
        <v>400</v>
      </c>
      <c r="H2345">
        <v>0</v>
      </c>
      <c r="I2345">
        <v>13.45</v>
      </c>
      <c r="J2345">
        <v>15.45</v>
      </c>
      <c r="K2345">
        <v>4</v>
      </c>
      <c r="L2345">
        <v>0</v>
      </c>
    </row>
    <row r="2346" spans="1:12" x14ac:dyDescent="0.25">
      <c r="A2346">
        <v>29329500</v>
      </c>
      <c r="C2346">
        <v>0</v>
      </c>
      <c r="D2346" t="s">
        <v>10548</v>
      </c>
      <c r="E2346">
        <v>1345</v>
      </c>
      <c r="F2346">
        <v>1545</v>
      </c>
      <c r="G2346">
        <v>400</v>
      </c>
      <c r="H2346">
        <v>0</v>
      </c>
      <c r="I2346">
        <v>13.45</v>
      </c>
      <c r="J2346">
        <v>15.45</v>
      </c>
      <c r="K2346">
        <v>4</v>
      </c>
      <c r="L2346">
        <v>0</v>
      </c>
    </row>
    <row r="2347" spans="1:12" x14ac:dyDescent="0.25">
      <c r="A2347">
        <v>29329600</v>
      </c>
      <c r="C2347">
        <v>0</v>
      </c>
      <c r="D2347" t="s">
        <v>12311</v>
      </c>
      <c r="E2347">
        <v>1345</v>
      </c>
      <c r="F2347">
        <v>1545</v>
      </c>
      <c r="G2347">
        <v>400</v>
      </c>
      <c r="H2347">
        <v>0</v>
      </c>
      <c r="I2347">
        <v>13.45</v>
      </c>
      <c r="J2347">
        <v>15.45</v>
      </c>
      <c r="K2347">
        <v>4</v>
      </c>
      <c r="L2347">
        <v>0</v>
      </c>
    </row>
    <row r="2348" spans="1:12" x14ac:dyDescent="0.25">
      <c r="A2348">
        <v>29329911</v>
      </c>
      <c r="C2348">
        <v>0</v>
      </c>
      <c r="D2348" t="s">
        <v>246</v>
      </c>
      <c r="E2348">
        <v>1345</v>
      </c>
      <c r="F2348">
        <v>1679</v>
      </c>
      <c r="G2348">
        <v>400</v>
      </c>
      <c r="H2348">
        <v>0</v>
      </c>
      <c r="I2348">
        <v>13.45</v>
      </c>
      <c r="J2348">
        <v>16.79</v>
      </c>
      <c r="K2348">
        <v>4</v>
      </c>
      <c r="L2348">
        <v>0</v>
      </c>
    </row>
    <row r="2349" spans="1:12" x14ac:dyDescent="0.25">
      <c r="A2349">
        <v>29329912</v>
      </c>
      <c r="C2349">
        <v>0</v>
      </c>
      <c r="D2349" t="s">
        <v>247</v>
      </c>
      <c r="E2349">
        <v>1345</v>
      </c>
      <c r="F2349">
        <v>1699</v>
      </c>
      <c r="G2349">
        <v>400</v>
      </c>
      <c r="H2349">
        <v>0</v>
      </c>
      <c r="I2349">
        <v>13.45</v>
      </c>
      <c r="J2349">
        <v>16.989999999999998</v>
      </c>
      <c r="K2349">
        <v>4</v>
      </c>
      <c r="L2349">
        <v>0</v>
      </c>
    </row>
    <row r="2350" spans="1:12" x14ac:dyDescent="0.25">
      <c r="A2350">
        <v>29329913</v>
      </c>
      <c r="C2350">
        <v>0</v>
      </c>
      <c r="D2350" t="s">
        <v>248</v>
      </c>
      <c r="E2350">
        <v>1345</v>
      </c>
      <c r="F2350">
        <v>1545</v>
      </c>
      <c r="G2350">
        <v>400</v>
      </c>
      <c r="H2350">
        <v>0</v>
      </c>
      <c r="I2350">
        <v>13.45</v>
      </c>
      <c r="J2350">
        <v>15.45</v>
      </c>
      <c r="K2350">
        <v>4</v>
      </c>
      <c r="L2350">
        <v>0</v>
      </c>
    </row>
    <row r="2351" spans="1:12" x14ac:dyDescent="0.25">
      <c r="A2351">
        <v>29329991</v>
      </c>
      <c r="C2351">
        <v>0</v>
      </c>
      <c r="D2351" t="s">
        <v>249</v>
      </c>
      <c r="E2351">
        <v>1345</v>
      </c>
      <c r="F2351">
        <v>1699</v>
      </c>
      <c r="G2351">
        <v>400</v>
      </c>
      <c r="H2351">
        <v>0</v>
      </c>
      <c r="I2351">
        <v>13.45</v>
      </c>
      <c r="J2351">
        <v>16.989999999999998</v>
      </c>
      <c r="K2351">
        <v>4</v>
      </c>
      <c r="L2351">
        <v>0</v>
      </c>
    </row>
    <row r="2352" spans="1:12" x14ac:dyDescent="0.25">
      <c r="A2352">
        <v>29329992</v>
      </c>
      <c r="C2352">
        <v>0</v>
      </c>
      <c r="D2352" t="s">
        <v>3821</v>
      </c>
      <c r="E2352">
        <v>1345</v>
      </c>
      <c r="F2352">
        <v>1545</v>
      </c>
      <c r="G2352">
        <v>400</v>
      </c>
      <c r="H2352">
        <v>0</v>
      </c>
      <c r="I2352">
        <v>13.45</v>
      </c>
      <c r="J2352">
        <v>15.45</v>
      </c>
      <c r="K2352">
        <v>4</v>
      </c>
      <c r="L2352">
        <v>0</v>
      </c>
    </row>
    <row r="2353" spans="1:12" x14ac:dyDescent="0.25">
      <c r="A2353">
        <v>29329993</v>
      </c>
      <c r="C2353">
        <v>0</v>
      </c>
      <c r="D2353" t="s">
        <v>250</v>
      </c>
      <c r="E2353">
        <v>1345</v>
      </c>
      <c r="F2353">
        <v>1699</v>
      </c>
      <c r="G2353">
        <v>400</v>
      </c>
      <c r="H2353">
        <v>0</v>
      </c>
      <c r="I2353">
        <v>13.45</v>
      </c>
      <c r="J2353">
        <v>16.989999999999998</v>
      </c>
      <c r="K2353">
        <v>4</v>
      </c>
      <c r="L2353">
        <v>0</v>
      </c>
    </row>
    <row r="2354" spans="1:12" x14ac:dyDescent="0.25">
      <c r="A2354">
        <v>29329994</v>
      </c>
      <c r="C2354">
        <v>0</v>
      </c>
      <c r="D2354" t="s">
        <v>3822</v>
      </c>
      <c r="E2354">
        <v>1345</v>
      </c>
      <c r="F2354">
        <v>1545</v>
      </c>
      <c r="G2354">
        <v>400</v>
      </c>
      <c r="H2354">
        <v>0</v>
      </c>
      <c r="I2354">
        <v>13.45</v>
      </c>
      <c r="J2354">
        <v>15.45</v>
      </c>
      <c r="K2354">
        <v>4</v>
      </c>
      <c r="L2354">
        <v>0</v>
      </c>
    </row>
    <row r="2355" spans="1:12" x14ac:dyDescent="0.25">
      <c r="A2355">
        <v>29329999</v>
      </c>
      <c r="C2355">
        <v>0</v>
      </c>
      <c r="D2355" t="s">
        <v>3823</v>
      </c>
      <c r="E2355">
        <v>1345</v>
      </c>
      <c r="F2355">
        <v>1545</v>
      </c>
      <c r="G2355">
        <v>400</v>
      </c>
      <c r="H2355">
        <v>0</v>
      </c>
      <c r="I2355">
        <v>13.45</v>
      </c>
      <c r="J2355">
        <v>15.45</v>
      </c>
      <c r="K2355">
        <v>4</v>
      </c>
      <c r="L2355">
        <v>0</v>
      </c>
    </row>
    <row r="2356" spans="1:12" x14ac:dyDescent="0.25">
      <c r="A2356">
        <v>29331111</v>
      </c>
      <c r="C2356">
        <v>0</v>
      </c>
      <c r="D2356" t="s">
        <v>251</v>
      </c>
      <c r="E2356">
        <v>1345</v>
      </c>
      <c r="F2356">
        <v>1545</v>
      </c>
      <c r="G2356">
        <v>400</v>
      </c>
      <c r="H2356">
        <v>0</v>
      </c>
      <c r="I2356">
        <v>13.45</v>
      </c>
      <c r="J2356">
        <v>15.45</v>
      </c>
      <c r="K2356">
        <v>4</v>
      </c>
      <c r="L2356">
        <v>0</v>
      </c>
    </row>
    <row r="2357" spans="1:12" x14ac:dyDescent="0.25">
      <c r="A2357">
        <v>29331112</v>
      </c>
      <c r="C2357">
        <v>0</v>
      </c>
      <c r="D2357" t="s">
        <v>3824</v>
      </c>
      <c r="E2357">
        <v>1345</v>
      </c>
      <c r="F2357">
        <v>1545</v>
      </c>
      <c r="G2357">
        <v>400</v>
      </c>
      <c r="H2357">
        <v>0</v>
      </c>
      <c r="I2357">
        <v>13.45</v>
      </c>
      <c r="J2357">
        <v>15.45</v>
      </c>
      <c r="K2357">
        <v>4</v>
      </c>
      <c r="L2357">
        <v>0</v>
      </c>
    </row>
    <row r="2358" spans="1:12" x14ac:dyDescent="0.25">
      <c r="A2358">
        <v>29331119</v>
      </c>
      <c r="C2358">
        <v>0</v>
      </c>
      <c r="D2358" t="s">
        <v>3825</v>
      </c>
      <c r="E2358">
        <v>1345</v>
      </c>
      <c r="F2358">
        <v>1545</v>
      </c>
      <c r="G2358">
        <v>400</v>
      </c>
      <c r="H2358">
        <v>0</v>
      </c>
      <c r="I2358">
        <v>13.45</v>
      </c>
      <c r="J2358">
        <v>15.45</v>
      </c>
      <c r="K2358">
        <v>4</v>
      </c>
      <c r="L2358">
        <v>0</v>
      </c>
    </row>
    <row r="2359" spans="1:12" x14ac:dyDescent="0.25">
      <c r="A2359">
        <v>29331120</v>
      </c>
      <c r="C2359">
        <v>0</v>
      </c>
      <c r="D2359" t="s">
        <v>3826</v>
      </c>
      <c r="E2359">
        <v>1345</v>
      </c>
      <c r="F2359">
        <v>1545</v>
      </c>
      <c r="G2359">
        <v>400</v>
      </c>
      <c r="H2359">
        <v>0</v>
      </c>
      <c r="I2359">
        <v>13.45</v>
      </c>
      <c r="J2359">
        <v>15.45</v>
      </c>
      <c r="K2359">
        <v>4</v>
      </c>
      <c r="L2359">
        <v>0</v>
      </c>
    </row>
    <row r="2360" spans="1:12" x14ac:dyDescent="0.25">
      <c r="A2360">
        <v>29331190</v>
      </c>
      <c r="C2360">
        <v>0</v>
      </c>
      <c r="D2360" t="s">
        <v>3827</v>
      </c>
      <c r="E2360">
        <v>1345</v>
      </c>
      <c r="F2360">
        <v>1545</v>
      </c>
      <c r="G2360">
        <v>400</v>
      </c>
      <c r="H2360">
        <v>0</v>
      </c>
      <c r="I2360">
        <v>13.45</v>
      </c>
      <c r="J2360">
        <v>15.45</v>
      </c>
      <c r="K2360">
        <v>4</v>
      </c>
      <c r="L2360">
        <v>0</v>
      </c>
    </row>
    <row r="2361" spans="1:12" x14ac:dyDescent="0.25">
      <c r="A2361">
        <v>29331911</v>
      </c>
      <c r="C2361">
        <v>0</v>
      </c>
      <c r="D2361" t="s">
        <v>3828</v>
      </c>
      <c r="E2361">
        <v>1345</v>
      </c>
      <c r="F2361">
        <v>1545</v>
      </c>
      <c r="G2361">
        <v>400</v>
      </c>
      <c r="H2361">
        <v>0</v>
      </c>
      <c r="I2361">
        <v>13.45</v>
      </c>
      <c r="J2361">
        <v>15.45</v>
      </c>
      <c r="K2361">
        <v>4</v>
      </c>
      <c r="L2361">
        <v>0</v>
      </c>
    </row>
    <row r="2362" spans="1:12" x14ac:dyDescent="0.25">
      <c r="A2362">
        <v>29331919</v>
      </c>
      <c r="C2362">
        <v>0</v>
      </c>
      <c r="D2362" t="s">
        <v>3829</v>
      </c>
      <c r="E2362">
        <v>1345</v>
      </c>
      <c r="F2362">
        <v>1545</v>
      </c>
      <c r="G2362">
        <v>400</v>
      </c>
      <c r="H2362">
        <v>0</v>
      </c>
      <c r="I2362">
        <v>13.45</v>
      </c>
      <c r="J2362">
        <v>15.45</v>
      </c>
      <c r="K2362">
        <v>4</v>
      </c>
      <c r="L2362">
        <v>0</v>
      </c>
    </row>
    <row r="2363" spans="1:12" x14ac:dyDescent="0.25">
      <c r="A2363">
        <v>29331990</v>
      </c>
      <c r="C2363">
        <v>0</v>
      </c>
      <c r="D2363" t="s">
        <v>3830</v>
      </c>
      <c r="E2363">
        <v>1345</v>
      </c>
      <c r="F2363">
        <v>1545</v>
      </c>
      <c r="G2363">
        <v>400</v>
      </c>
      <c r="H2363">
        <v>0</v>
      </c>
      <c r="I2363">
        <v>13.45</v>
      </c>
      <c r="J2363">
        <v>15.45</v>
      </c>
      <c r="K2363">
        <v>4</v>
      </c>
      <c r="L2363">
        <v>0</v>
      </c>
    </row>
    <row r="2364" spans="1:12" x14ac:dyDescent="0.25">
      <c r="A2364">
        <v>29332110</v>
      </c>
      <c r="C2364">
        <v>0</v>
      </c>
      <c r="D2364" t="s">
        <v>252</v>
      </c>
      <c r="E2364">
        <v>1345</v>
      </c>
      <c r="F2364">
        <v>1545</v>
      </c>
      <c r="G2364">
        <v>400</v>
      </c>
      <c r="H2364">
        <v>0</v>
      </c>
      <c r="I2364">
        <v>13.45</v>
      </c>
      <c r="J2364">
        <v>15.45</v>
      </c>
      <c r="K2364">
        <v>4</v>
      </c>
      <c r="L2364">
        <v>0</v>
      </c>
    </row>
    <row r="2365" spans="1:12" x14ac:dyDescent="0.25">
      <c r="A2365">
        <v>29332121</v>
      </c>
      <c r="C2365">
        <v>0</v>
      </c>
      <c r="D2365" t="s">
        <v>3831</v>
      </c>
      <c r="E2365">
        <v>1345</v>
      </c>
      <c r="F2365">
        <v>1699</v>
      </c>
      <c r="G2365">
        <v>400</v>
      </c>
      <c r="H2365">
        <v>0</v>
      </c>
      <c r="I2365">
        <v>13.45</v>
      </c>
      <c r="J2365">
        <v>16.989999999999998</v>
      </c>
      <c r="K2365">
        <v>4</v>
      </c>
      <c r="L2365">
        <v>0</v>
      </c>
    </row>
    <row r="2366" spans="1:12" x14ac:dyDescent="0.25">
      <c r="A2366">
        <v>29332129</v>
      </c>
      <c r="C2366">
        <v>0</v>
      </c>
      <c r="D2366" t="s">
        <v>3832</v>
      </c>
      <c r="E2366">
        <v>1345</v>
      </c>
      <c r="F2366">
        <v>1545</v>
      </c>
      <c r="G2366">
        <v>400</v>
      </c>
      <c r="H2366">
        <v>0</v>
      </c>
      <c r="I2366">
        <v>13.45</v>
      </c>
      <c r="J2366">
        <v>15.45</v>
      </c>
      <c r="K2366">
        <v>4</v>
      </c>
      <c r="L2366">
        <v>0</v>
      </c>
    </row>
    <row r="2367" spans="1:12" x14ac:dyDescent="0.25">
      <c r="A2367">
        <v>29332190</v>
      </c>
      <c r="C2367">
        <v>0</v>
      </c>
      <c r="D2367" t="s">
        <v>3833</v>
      </c>
      <c r="E2367">
        <v>1345</v>
      </c>
      <c r="F2367">
        <v>1545</v>
      </c>
      <c r="G2367">
        <v>400</v>
      </c>
      <c r="H2367">
        <v>0</v>
      </c>
      <c r="I2367">
        <v>13.45</v>
      </c>
      <c r="J2367">
        <v>15.45</v>
      </c>
      <c r="K2367">
        <v>4</v>
      </c>
      <c r="L2367">
        <v>0</v>
      </c>
    </row>
    <row r="2368" spans="1:12" x14ac:dyDescent="0.25">
      <c r="A2368">
        <v>29332911</v>
      </c>
      <c r="C2368">
        <v>0</v>
      </c>
      <c r="D2368" t="s">
        <v>3834</v>
      </c>
      <c r="E2368">
        <v>1345</v>
      </c>
      <c r="F2368">
        <v>1545</v>
      </c>
      <c r="G2368">
        <v>400</v>
      </c>
      <c r="H2368">
        <v>0</v>
      </c>
      <c r="I2368">
        <v>13.45</v>
      </c>
      <c r="J2368">
        <v>15.45</v>
      </c>
      <c r="K2368">
        <v>4</v>
      </c>
      <c r="L2368">
        <v>0</v>
      </c>
    </row>
    <row r="2369" spans="1:12" x14ac:dyDescent="0.25">
      <c r="A2369">
        <v>29332912</v>
      </c>
      <c r="C2369">
        <v>0</v>
      </c>
      <c r="D2369" t="s">
        <v>253</v>
      </c>
      <c r="E2369">
        <v>1345</v>
      </c>
      <c r="F2369">
        <v>1699</v>
      </c>
      <c r="G2369">
        <v>400</v>
      </c>
      <c r="H2369">
        <v>0</v>
      </c>
      <c r="I2369">
        <v>13.45</v>
      </c>
      <c r="J2369">
        <v>16.989999999999998</v>
      </c>
      <c r="K2369">
        <v>4</v>
      </c>
      <c r="L2369">
        <v>0</v>
      </c>
    </row>
    <row r="2370" spans="1:12" x14ac:dyDescent="0.25">
      <c r="A2370">
        <v>29332913</v>
      </c>
      <c r="C2370">
        <v>0</v>
      </c>
      <c r="D2370" t="s">
        <v>254</v>
      </c>
      <c r="E2370">
        <v>1345</v>
      </c>
      <c r="F2370">
        <v>1699</v>
      </c>
      <c r="G2370">
        <v>400</v>
      </c>
      <c r="H2370">
        <v>0</v>
      </c>
      <c r="I2370">
        <v>13.45</v>
      </c>
      <c r="J2370">
        <v>16.989999999999998</v>
      </c>
      <c r="K2370">
        <v>4</v>
      </c>
      <c r="L2370">
        <v>0</v>
      </c>
    </row>
    <row r="2371" spans="1:12" x14ac:dyDescent="0.25">
      <c r="A2371">
        <v>29332919</v>
      </c>
      <c r="C2371">
        <v>0</v>
      </c>
      <c r="D2371" t="s">
        <v>3835</v>
      </c>
      <c r="E2371">
        <v>1345</v>
      </c>
      <c r="F2371">
        <v>1545</v>
      </c>
      <c r="G2371">
        <v>400</v>
      </c>
      <c r="H2371">
        <v>0</v>
      </c>
      <c r="I2371">
        <v>13.45</v>
      </c>
      <c r="J2371">
        <v>15.45</v>
      </c>
      <c r="K2371">
        <v>4</v>
      </c>
      <c r="L2371">
        <v>0</v>
      </c>
    </row>
    <row r="2372" spans="1:12" x14ac:dyDescent="0.25">
      <c r="A2372">
        <v>29332921</v>
      </c>
      <c r="C2372">
        <v>0</v>
      </c>
      <c r="D2372" t="s">
        <v>255</v>
      </c>
      <c r="E2372">
        <v>1345</v>
      </c>
      <c r="F2372">
        <v>1699</v>
      </c>
      <c r="G2372">
        <v>400</v>
      </c>
      <c r="H2372">
        <v>0</v>
      </c>
      <c r="I2372">
        <v>13.45</v>
      </c>
      <c r="J2372">
        <v>16.989999999999998</v>
      </c>
      <c r="K2372">
        <v>4</v>
      </c>
      <c r="L2372">
        <v>0</v>
      </c>
    </row>
    <row r="2373" spans="1:12" x14ac:dyDescent="0.25">
      <c r="A2373">
        <v>29332922</v>
      </c>
      <c r="C2373">
        <v>0</v>
      </c>
      <c r="D2373" t="s">
        <v>256</v>
      </c>
      <c r="E2373">
        <v>1345</v>
      </c>
      <c r="F2373">
        <v>1699</v>
      </c>
      <c r="G2373">
        <v>400</v>
      </c>
      <c r="H2373">
        <v>0</v>
      </c>
      <c r="I2373">
        <v>13.45</v>
      </c>
      <c r="J2373">
        <v>16.989999999999998</v>
      </c>
      <c r="K2373">
        <v>4</v>
      </c>
      <c r="L2373">
        <v>0</v>
      </c>
    </row>
    <row r="2374" spans="1:12" x14ac:dyDescent="0.25">
      <c r="A2374">
        <v>29332923</v>
      </c>
      <c r="C2374">
        <v>0</v>
      </c>
      <c r="D2374" t="s">
        <v>257</v>
      </c>
      <c r="E2374">
        <v>1345</v>
      </c>
      <c r="F2374">
        <v>1545</v>
      </c>
      <c r="G2374">
        <v>400</v>
      </c>
      <c r="H2374">
        <v>0</v>
      </c>
      <c r="I2374">
        <v>13.45</v>
      </c>
      <c r="J2374">
        <v>15.45</v>
      </c>
      <c r="K2374">
        <v>4</v>
      </c>
      <c r="L2374">
        <v>0</v>
      </c>
    </row>
    <row r="2375" spans="1:12" x14ac:dyDescent="0.25">
      <c r="A2375">
        <v>29332924</v>
      </c>
      <c r="C2375">
        <v>0</v>
      </c>
      <c r="D2375" t="s">
        <v>258</v>
      </c>
      <c r="E2375">
        <v>1345</v>
      </c>
      <c r="F2375">
        <v>1545</v>
      </c>
      <c r="G2375">
        <v>400</v>
      </c>
      <c r="H2375">
        <v>0</v>
      </c>
      <c r="I2375">
        <v>13.45</v>
      </c>
      <c r="J2375">
        <v>15.45</v>
      </c>
      <c r="K2375">
        <v>4</v>
      </c>
      <c r="L2375">
        <v>0</v>
      </c>
    </row>
    <row r="2376" spans="1:12" x14ac:dyDescent="0.25">
      <c r="A2376">
        <v>29332925</v>
      </c>
      <c r="C2376">
        <v>0</v>
      </c>
      <c r="D2376" t="s">
        <v>259</v>
      </c>
      <c r="E2376">
        <v>1345</v>
      </c>
      <c r="F2376">
        <v>1545</v>
      </c>
      <c r="G2376">
        <v>400</v>
      </c>
      <c r="H2376">
        <v>0</v>
      </c>
      <c r="I2376">
        <v>13.45</v>
      </c>
      <c r="J2376">
        <v>15.45</v>
      </c>
      <c r="K2376">
        <v>4</v>
      </c>
      <c r="L2376">
        <v>0</v>
      </c>
    </row>
    <row r="2377" spans="1:12" x14ac:dyDescent="0.25">
      <c r="A2377">
        <v>29332929</v>
      </c>
      <c r="C2377">
        <v>0</v>
      </c>
      <c r="D2377" t="s">
        <v>3836</v>
      </c>
      <c r="E2377">
        <v>1345</v>
      </c>
      <c r="F2377">
        <v>1545</v>
      </c>
      <c r="G2377">
        <v>400</v>
      </c>
      <c r="H2377">
        <v>0</v>
      </c>
      <c r="I2377">
        <v>13.45</v>
      </c>
      <c r="J2377">
        <v>15.45</v>
      </c>
      <c r="K2377">
        <v>4</v>
      </c>
      <c r="L2377">
        <v>0</v>
      </c>
    </row>
    <row r="2378" spans="1:12" x14ac:dyDescent="0.25">
      <c r="A2378">
        <v>29332930</v>
      </c>
      <c r="C2378">
        <v>0</v>
      </c>
      <c r="D2378" t="s">
        <v>260</v>
      </c>
      <c r="E2378">
        <v>1345</v>
      </c>
      <c r="F2378">
        <v>1545</v>
      </c>
      <c r="G2378">
        <v>400</v>
      </c>
      <c r="H2378">
        <v>0</v>
      </c>
      <c r="I2378">
        <v>13.45</v>
      </c>
      <c r="J2378">
        <v>15.45</v>
      </c>
      <c r="K2378">
        <v>4</v>
      </c>
      <c r="L2378">
        <v>0</v>
      </c>
    </row>
    <row r="2379" spans="1:12" x14ac:dyDescent="0.25">
      <c r="A2379">
        <v>29332940</v>
      </c>
      <c r="C2379">
        <v>0</v>
      </c>
      <c r="D2379" t="s">
        <v>3837</v>
      </c>
      <c r="E2379">
        <v>1345</v>
      </c>
      <c r="F2379">
        <v>1679</v>
      </c>
      <c r="G2379">
        <v>400</v>
      </c>
      <c r="H2379">
        <v>0</v>
      </c>
      <c r="I2379">
        <v>13.45</v>
      </c>
      <c r="J2379">
        <v>16.79</v>
      </c>
      <c r="K2379">
        <v>4</v>
      </c>
      <c r="L2379">
        <v>0</v>
      </c>
    </row>
    <row r="2380" spans="1:12" x14ac:dyDescent="0.25">
      <c r="A2380">
        <v>29332991</v>
      </c>
      <c r="C2380">
        <v>0</v>
      </c>
      <c r="D2380" t="s">
        <v>261</v>
      </c>
      <c r="E2380">
        <v>1345</v>
      </c>
      <c r="F2380">
        <v>1545</v>
      </c>
      <c r="G2380">
        <v>400</v>
      </c>
      <c r="H2380">
        <v>0</v>
      </c>
      <c r="I2380">
        <v>13.45</v>
      </c>
      <c r="J2380">
        <v>15.45</v>
      </c>
      <c r="K2380">
        <v>4</v>
      </c>
      <c r="L2380">
        <v>0</v>
      </c>
    </row>
    <row r="2381" spans="1:12" x14ac:dyDescent="0.25">
      <c r="A2381">
        <v>29332992</v>
      </c>
      <c r="C2381">
        <v>0</v>
      </c>
      <c r="D2381" t="s">
        <v>262</v>
      </c>
      <c r="E2381">
        <v>1345</v>
      </c>
      <c r="F2381">
        <v>1545</v>
      </c>
      <c r="G2381">
        <v>400</v>
      </c>
      <c r="H2381">
        <v>0</v>
      </c>
      <c r="I2381">
        <v>13.45</v>
      </c>
      <c r="J2381">
        <v>15.45</v>
      </c>
      <c r="K2381">
        <v>4</v>
      </c>
      <c r="L2381">
        <v>0</v>
      </c>
    </row>
    <row r="2382" spans="1:12" x14ac:dyDescent="0.25">
      <c r="A2382">
        <v>29332993</v>
      </c>
      <c r="C2382">
        <v>0</v>
      </c>
      <c r="D2382" t="s">
        <v>263</v>
      </c>
      <c r="E2382">
        <v>1345</v>
      </c>
      <c r="F2382">
        <v>1545</v>
      </c>
      <c r="G2382">
        <v>400</v>
      </c>
      <c r="H2382">
        <v>0</v>
      </c>
      <c r="I2382">
        <v>13.45</v>
      </c>
      <c r="J2382">
        <v>15.45</v>
      </c>
      <c r="K2382">
        <v>4</v>
      </c>
      <c r="L2382">
        <v>0</v>
      </c>
    </row>
    <row r="2383" spans="1:12" x14ac:dyDescent="0.25">
      <c r="A2383">
        <v>29332994</v>
      </c>
      <c r="C2383">
        <v>0</v>
      </c>
      <c r="D2383" t="s">
        <v>3838</v>
      </c>
      <c r="E2383">
        <v>1345</v>
      </c>
      <c r="F2383">
        <v>1679</v>
      </c>
      <c r="G2383">
        <v>400</v>
      </c>
      <c r="H2383">
        <v>0</v>
      </c>
      <c r="I2383">
        <v>13.45</v>
      </c>
      <c r="J2383">
        <v>16.79</v>
      </c>
      <c r="K2383">
        <v>4</v>
      </c>
      <c r="L2383">
        <v>0</v>
      </c>
    </row>
    <row r="2384" spans="1:12" x14ac:dyDescent="0.25">
      <c r="A2384">
        <v>29332995</v>
      </c>
      <c r="C2384">
        <v>0</v>
      </c>
      <c r="D2384" t="s">
        <v>3839</v>
      </c>
      <c r="E2384">
        <v>1345</v>
      </c>
      <c r="F2384">
        <v>1679</v>
      </c>
      <c r="G2384">
        <v>400</v>
      </c>
      <c r="H2384">
        <v>0</v>
      </c>
      <c r="I2384">
        <v>13.45</v>
      </c>
      <c r="J2384">
        <v>16.79</v>
      </c>
      <c r="K2384">
        <v>4</v>
      </c>
      <c r="L2384">
        <v>0</v>
      </c>
    </row>
    <row r="2385" spans="1:12" x14ac:dyDescent="0.25">
      <c r="A2385">
        <v>29332999</v>
      </c>
      <c r="C2385">
        <v>0</v>
      </c>
      <c r="D2385" t="s">
        <v>3840</v>
      </c>
      <c r="E2385">
        <v>1345</v>
      </c>
      <c r="F2385">
        <v>1545</v>
      </c>
      <c r="G2385">
        <v>400</v>
      </c>
      <c r="H2385">
        <v>0</v>
      </c>
      <c r="I2385">
        <v>13.45</v>
      </c>
      <c r="J2385">
        <v>15.45</v>
      </c>
      <c r="K2385">
        <v>4</v>
      </c>
      <c r="L2385">
        <v>0</v>
      </c>
    </row>
    <row r="2386" spans="1:12" x14ac:dyDescent="0.25">
      <c r="A2386">
        <v>29333110</v>
      </c>
      <c r="C2386">
        <v>0</v>
      </c>
      <c r="D2386" t="s">
        <v>264</v>
      </c>
      <c r="E2386">
        <v>1345</v>
      </c>
      <c r="F2386">
        <v>1545</v>
      </c>
      <c r="G2386">
        <v>400</v>
      </c>
      <c r="H2386">
        <v>0</v>
      </c>
      <c r="I2386">
        <v>13.45</v>
      </c>
      <c r="J2386">
        <v>15.45</v>
      </c>
      <c r="K2386">
        <v>4</v>
      </c>
      <c r="L2386">
        <v>0</v>
      </c>
    </row>
    <row r="2387" spans="1:12" x14ac:dyDescent="0.25">
      <c r="A2387">
        <v>29333120</v>
      </c>
      <c r="C2387">
        <v>0</v>
      </c>
      <c r="D2387" t="s">
        <v>3841</v>
      </c>
      <c r="E2387">
        <v>1345</v>
      </c>
      <c r="F2387">
        <v>1545</v>
      </c>
      <c r="G2387">
        <v>400</v>
      </c>
      <c r="H2387">
        <v>0</v>
      </c>
      <c r="I2387">
        <v>13.45</v>
      </c>
      <c r="J2387">
        <v>15.45</v>
      </c>
      <c r="K2387">
        <v>4</v>
      </c>
      <c r="L2387">
        <v>0</v>
      </c>
    </row>
    <row r="2388" spans="1:12" x14ac:dyDescent="0.25">
      <c r="A2388">
        <v>29333200</v>
      </c>
      <c r="C2388">
        <v>0</v>
      </c>
      <c r="D2388" t="s">
        <v>3842</v>
      </c>
      <c r="E2388">
        <v>1345</v>
      </c>
      <c r="F2388">
        <v>1545</v>
      </c>
      <c r="G2388">
        <v>400</v>
      </c>
      <c r="H2388">
        <v>0</v>
      </c>
      <c r="I2388">
        <v>13.45</v>
      </c>
      <c r="J2388">
        <v>15.45</v>
      </c>
      <c r="K2388">
        <v>4</v>
      </c>
      <c r="L2388">
        <v>0</v>
      </c>
    </row>
    <row r="2389" spans="1:12" x14ac:dyDescent="0.25">
      <c r="A2389">
        <v>29333311</v>
      </c>
      <c r="C2389">
        <v>0</v>
      </c>
      <c r="D2389" t="s">
        <v>3843</v>
      </c>
      <c r="E2389">
        <v>1345</v>
      </c>
      <c r="F2389">
        <v>1545</v>
      </c>
      <c r="G2389">
        <v>400</v>
      </c>
      <c r="H2389">
        <v>0</v>
      </c>
      <c r="I2389">
        <v>13.45</v>
      </c>
      <c r="J2389">
        <v>15.45</v>
      </c>
      <c r="K2389">
        <v>4</v>
      </c>
      <c r="L2389">
        <v>0</v>
      </c>
    </row>
    <row r="2390" spans="1:12" x14ac:dyDescent="0.25">
      <c r="A2390">
        <v>29333312</v>
      </c>
      <c r="C2390">
        <v>0</v>
      </c>
      <c r="D2390" t="s">
        <v>265</v>
      </c>
      <c r="E2390">
        <v>1345</v>
      </c>
      <c r="F2390">
        <v>1545</v>
      </c>
      <c r="G2390">
        <v>400</v>
      </c>
      <c r="H2390">
        <v>0</v>
      </c>
      <c r="I2390">
        <v>13.45</v>
      </c>
      <c r="J2390">
        <v>15.45</v>
      </c>
      <c r="K2390">
        <v>4</v>
      </c>
      <c r="L2390">
        <v>0</v>
      </c>
    </row>
    <row r="2391" spans="1:12" x14ac:dyDescent="0.25">
      <c r="A2391">
        <v>29333319</v>
      </c>
      <c r="C2391">
        <v>0</v>
      </c>
      <c r="D2391" t="s">
        <v>3844</v>
      </c>
      <c r="E2391">
        <v>1345</v>
      </c>
      <c r="F2391">
        <v>1545</v>
      </c>
      <c r="G2391">
        <v>400</v>
      </c>
      <c r="H2391">
        <v>0</v>
      </c>
      <c r="I2391">
        <v>13.45</v>
      </c>
      <c r="J2391">
        <v>15.45</v>
      </c>
      <c r="K2391">
        <v>4</v>
      </c>
      <c r="L2391">
        <v>0</v>
      </c>
    </row>
    <row r="2392" spans="1:12" x14ac:dyDescent="0.25">
      <c r="A2392">
        <v>29333321</v>
      </c>
      <c r="C2392">
        <v>0</v>
      </c>
      <c r="D2392" t="s">
        <v>3845</v>
      </c>
      <c r="E2392">
        <v>1345</v>
      </c>
      <c r="F2392">
        <v>1545</v>
      </c>
      <c r="G2392">
        <v>400</v>
      </c>
      <c r="H2392">
        <v>0</v>
      </c>
      <c r="I2392">
        <v>13.45</v>
      </c>
      <c r="J2392">
        <v>15.45</v>
      </c>
      <c r="K2392">
        <v>4</v>
      </c>
      <c r="L2392">
        <v>0</v>
      </c>
    </row>
    <row r="2393" spans="1:12" x14ac:dyDescent="0.25">
      <c r="A2393">
        <v>29333322</v>
      </c>
      <c r="C2393">
        <v>0</v>
      </c>
      <c r="D2393" t="s">
        <v>266</v>
      </c>
      <c r="E2393">
        <v>1345</v>
      </c>
      <c r="F2393">
        <v>1679</v>
      </c>
      <c r="G2393">
        <v>400</v>
      </c>
      <c r="H2393">
        <v>0</v>
      </c>
      <c r="I2393">
        <v>13.45</v>
      </c>
      <c r="J2393">
        <v>16.79</v>
      </c>
      <c r="K2393">
        <v>4</v>
      </c>
      <c r="L2393">
        <v>0</v>
      </c>
    </row>
    <row r="2394" spans="1:12" x14ac:dyDescent="0.25">
      <c r="A2394">
        <v>29333329</v>
      </c>
      <c r="C2394">
        <v>0</v>
      </c>
      <c r="D2394" t="s">
        <v>3846</v>
      </c>
      <c r="E2394">
        <v>1345</v>
      </c>
      <c r="F2394">
        <v>1545</v>
      </c>
      <c r="G2394">
        <v>400</v>
      </c>
      <c r="H2394">
        <v>0</v>
      </c>
      <c r="I2394">
        <v>13.45</v>
      </c>
      <c r="J2394">
        <v>15.45</v>
      </c>
      <c r="K2394">
        <v>4</v>
      </c>
      <c r="L2394">
        <v>0</v>
      </c>
    </row>
    <row r="2395" spans="1:12" x14ac:dyDescent="0.25">
      <c r="A2395">
        <v>29333331</v>
      </c>
      <c r="C2395">
        <v>0</v>
      </c>
      <c r="D2395" t="s">
        <v>12312</v>
      </c>
      <c r="E2395">
        <v>1345</v>
      </c>
      <c r="F2395">
        <v>1545</v>
      </c>
      <c r="G2395">
        <v>400</v>
      </c>
      <c r="H2395">
        <v>0</v>
      </c>
      <c r="I2395">
        <v>13.45</v>
      </c>
      <c r="J2395">
        <v>15.45</v>
      </c>
      <c r="K2395">
        <v>4</v>
      </c>
      <c r="L2395">
        <v>0</v>
      </c>
    </row>
    <row r="2396" spans="1:12" x14ac:dyDescent="0.25">
      <c r="A2396">
        <v>29333332</v>
      </c>
      <c r="C2396">
        <v>0</v>
      </c>
      <c r="D2396" t="s">
        <v>12313</v>
      </c>
      <c r="E2396">
        <v>1345</v>
      </c>
      <c r="F2396">
        <v>1545</v>
      </c>
      <c r="G2396">
        <v>400</v>
      </c>
      <c r="H2396">
        <v>0</v>
      </c>
      <c r="I2396">
        <v>13.45</v>
      </c>
      <c r="J2396">
        <v>15.45</v>
      </c>
      <c r="K2396">
        <v>4</v>
      </c>
      <c r="L2396">
        <v>0</v>
      </c>
    </row>
    <row r="2397" spans="1:12" x14ac:dyDescent="0.25">
      <c r="A2397">
        <v>29333339</v>
      </c>
      <c r="C2397">
        <v>0</v>
      </c>
      <c r="D2397" t="s">
        <v>12314</v>
      </c>
      <c r="E2397">
        <v>1345</v>
      </c>
      <c r="F2397">
        <v>1545</v>
      </c>
      <c r="G2397">
        <v>400</v>
      </c>
      <c r="H2397">
        <v>0</v>
      </c>
      <c r="I2397">
        <v>13.45</v>
      </c>
      <c r="J2397">
        <v>15.45</v>
      </c>
      <c r="K2397">
        <v>4</v>
      </c>
      <c r="L2397">
        <v>0</v>
      </c>
    </row>
    <row r="2398" spans="1:12" x14ac:dyDescent="0.25">
      <c r="A2398">
        <v>29333341</v>
      </c>
      <c r="C2398">
        <v>0</v>
      </c>
      <c r="D2398" t="s">
        <v>267</v>
      </c>
      <c r="E2398">
        <v>1345</v>
      </c>
      <c r="F2398">
        <v>1545</v>
      </c>
      <c r="G2398">
        <v>400</v>
      </c>
      <c r="H2398">
        <v>0</v>
      </c>
      <c r="I2398">
        <v>13.45</v>
      </c>
      <c r="J2398">
        <v>15.45</v>
      </c>
      <c r="K2398">
        <v>4</v>
      </c>
      <c r="L2398">
        <v>0</v>
      </c>
    </row>
    <row r="2399" spans="1:12" x14ac:dyDescent="0.25">
      <c r="A2399">
        <v>29333342</v>
      </c>
      <c r="C2399">
        <v>0</v>
      </c>
      <c r="D2399" t="s">
        <v>268</v>
      </c>
      <c r="E2399">
        <v>1345</v>
      </c>
      <c r="F2399">
        <v>1699</v>
      </c>
      <c r="G2399">
        <v>400</v>
      </c>
      <c r="H2399">
        <v>0</v>
      </c>
      <c r="I2399">
        <v>13.45</v>
      </c>
      <c r="J2399">
        <v>16.989999999999998</v>
      </c>
      <c r="K2399">
        <v>4</v>
      </c>
      <c r="L2399">
        <v>0</v>
      </c>
    </row>
    <row r="2400" spans="1:12" x14ac:dyDescent="0.25">
      <c r="A2400">
        <v>29333349</v>
      </c>
      <c r="C2400">
        <v>0</v>
      </c>
      <c r="D2400" t="s">
        <v>3847</v>
      </c>
      <c r="E2400">
        <v>1345</v>
      </c>
      <c r="F2400">
        <v>1545</v>
      </c>
      <c r="G2400">
        <v>400</v>
      </c>
      <c r="H2400">
        <v>0</v>
      </c>
      <c r="I2400">
        <v>13.45</v>
      </c>
      <c r="J2400">
        <v>15.45</v>
      </c>
      <c r="K2400">
        <v>4</v>
      </c>
      <c r="L2400">
        <v>0</v>
      </c>
    </row>
    <row r="2401" spans="1:12" x14ac:dyDescent="0.25">
      <c r="A2401">
        <v>29333351</v>
      </c>
      <c r="C2401">
        <v>0</v>
      </c>
      <c r="D2401" t="s">
        <v>269</v>
      </c>
      <c r="E2401">
        <v>1345</v>
      </c>
      <c r="F2401">
        <v>1545</v>
      </c>
      <c r="G2401">
        <v>400</v>
      </c>
      <c r="H2401">
        <v>0</v>
      </c>
      <c r="I2401">
        <v>13.45</v>
      </c>
      <c r="J2401">
        <v>15.45</v>
      </c>
      <c r="K2401">
        <v>4</v>
      </c>
      <c r="L2401">
        <v>0</v>
      </c>
    </row>
    <row r="2402" spans="1:12" x14ac:dyDescent="0.25">
      <c r="A2402">
        <v>29333352</v>
      </c>
      <c r="C2402">
        <v>0</v>
      </c>
      <c r="D2402" t="s">
        <v>270</v>
      </c>
      <c r="E2402">
        <v>1345</v>
      </c>
      <c r="F2402">
        <v>1545</v>
      </c>
      <c r="G2402">
        <v>400</v>
      </c>
      <c r="H2402">
        <v>0</v>
      </c>
      <c r="I2402">
        <v>13.45</v>
      </c>
      <c r="J2402">
        <v>15.45</v>
      </c>
      <c r="K2402">
        <v>4</v>
      </c>
      <c r="L2402">
        <v>0</v>
      </c>
    </row>
    <row r="2403" spans="1:12" x14ac:dyDescent="0.25">
      <c r="A2403">
        <v>29333359</v>
      </c>
      <c r="C2403">
        <v>0</v>
      </c>
      <c r="D2403" t="s">
        <v>3848</v>
      </c>
      <c r="E2403">
        <v>1345</v>
      </c>
      <c r="F2403">
        <v>1545</v>
      </c>
      <c r="G2403">
        <v>400</v>
      </c>
      <c r="H2403">
        <v>0</v>
      </c>
      <c r="I2403">
        <v>13.45</v>
      </c>
      <c r="J2403">
        <v>15.45</v>
      </c>
      <c r="K2403">
        <v>4</v>
      </c>
      <c r="L2403">
        <v>0</v>
      </c>
    </row>
    <row r="2404" spans="1:12" x14ac:dyDescent="0.25">
      <c r="A2404">
        <v>29333361</v>
      </c>
      <c r="C2404">
        <v>0</v>
      </c>
      <c r="D2404" t="s">
        <v>271</v>
      </c>
      <c r="E2404">
        <v>1345</v>
      </c>
      <c r="F2404">
        <v>1545</v>
      </c>
      <c r="G2404">
        <v>400</v>
      </c>
      <c r="H2404">
        <v>0</v>
      </c>
      <c r="I2404">
        <v>13.45</v>
      </c>
      <c r="J2404">
        <v>15.45</v>
      </c>
      <c r="K2404">
        <v>4</v>
      </c>
      <c r="L2404">
        <v>0</v>
      </c>
    </row>
    <row r="2405" spans="1:12" x14ac:dyDescent="0.25">
      <c r="A2405">
        <v>29333362</v>
      </c>
      <c r="C2405">
        <v>0</v>
      </c>
      <c r="D2405" t="s">
        <v>272</v>
      </c>
      <c r="E2405">
        <v>1345</v>
      </c>
      <c r="F2405">
        <v>1545</v>
      </c>
      <c r="G2405">
        <v>400</v>
      </c>
      <c r="H2405">
        <v>0</v>
      </c>
      <c r="I2405">
        <v>13.45</v>
      </c>
      <c r="J2405">
        <v>15.45</v>
      </c>
      <c r="K2405">
        <v>4</v>
      </c>
      <c r="L2405">
        <v>0</v>
      </c>
    </row>
    <row r="2406" spans="1:12" x14ac:dyDescent="0.25">
      <c r="A2406">
        <v>29333363</v>
      </c>
      <c r="C2406">
        <v>0</v>
      </c>
      <c r="D2406" t="s">
        <v>3849</v>
      </c>
      <c r="E2406">
        <v>1345</v>
      </c>
      <c r="F2406">
        <v>1545</v>
      </c>
      <c r="G2406">
        <v>400</v>
      </c>
      <c r="H2406">
        <v>0</v>
      </c>
      <c r="I2406">
        <v>13.45</v>
      </c>
      <c r="J2406">
        <v>15.45</v>
      </c>
      <c r="K2406">
        <v>4</v>
      </c>
      <c r="L2406">
        <v>0</v>
      </c>
    </row>
    <row r="2407" spans="1:12" x14ac:dyDescent="0.25">
      <c r="A2407">
        <v>29333369</v>
      </c>
      <c r="C2407">
        <v>0</v>
      </c>
      <c r="D2407" t="s">
        <v>3850</v>
      </c>
      <c r="E2407">
        <v>1345</v>
      </c>
      <c r="F2407">
        <v>1545</v>
      </c>
      <c r="G2407">
        <v>400</v>
      </c>
      <c r="H2407">
        <v>0</v>
      </c>
      <c r="I2407">
        <v>13.45</v>
      </c>
      <c r="J2407">
        <v>15.45</v>
      </c>
      <c r="K2407">
        <v>4</v>
      </c>
      <c r="L2407">
        <v>0</v>
      </c>
    </row>
    <row r="2408" spans="1:12" x14ac:dyDescent="0.25">
      <c r="A2408">
        <v>29333371</v>
      </c>
      <c r="C2408">
        <v>0</v>
      </c>
      <c r="D2408" t="s">
        <v>3851</v>
      </c>
      <c r="E2408">
        <v>1345</v>
      </c>
      <c r="F2408">
        <v>1545</v>
      </c>
      <c r="G2408">
        <v>400</v>
      </c>
      <c r="H2408">
        <v>0</v>
      </c>
      <c r="I2408">
        <v>13.45</v>
      </c>
      <c r="J2408">
        <v>15.45</v>
      </c>
      <c r="K2408">
        <v>4</v>
      </c>
      <c r="L2408">
        <v>0</v>
      </c>
    </row>
    <row r="2409" spans="1:12" x14ac:dyDescent="0.25">
      <c r="A2409">
        <v>29333372</v>
      </c>
      <c r="C2409">
        <v>0</v>
      </c>
      <c r="D2409" t="s">
        <v>273</v>
      </c>
      <c r="E2409">
        <v>1345</v>
      </c>
      <c r="F2409">
        <v>1545</v>
      </c>
      <c r="G2409">
        <v>400</v>
      </c>
      <c r="H2409">
        <v>0</v>
      </c>
      <c r="I2409">
        <v>13.45</v>
      </c>
      <c r="J2409">
        <v>15.45</v>
      </c>
      <c r="K2409">
        <v>4</v>
      </c>
      <c r="L2409">
        <v>0</v>
      </c>
    </row>
    <row r="2410" spans="1:12" x14ac:dyDescent="0.25">
      <c r="A2410">
        <v>29333379</v>
      </c>
      <c r="C2410">
        <v>0</v>
      </c>
      <c r="D2410" t="s">
        <v>3852</v>
      </c>
      <c r="E2410">
        <v>1345</v>
      </c>
      <c r="F2410">
        <v>1545</v>
      </c>
      <c r="G2410">
        <v>400</v>
      </c>
      <c r="H2410">
        <v>0</v>
      </c>
      <c r="I2410">
        <v>13.45</v>
      </c>
      <c r="J2410">
        <v>15.45</v>
      </c>
      <c r="K2410">
        <v>4</v>
      </c>
      <c r="L2410">
        <v>0</v>
      </c>
    </row>
    <row r="2411" spans="1:12" x14ac:dyDescent="0.25">
      <c r="A2411">
        <v>29333381</v>
      </c>
      <c r="C2411">
        <v>0</v>
      </c>
      <c r="D2411" t="s">
        <v>3853</v>
      </c>
      <c r="E2411">
        <v>1345</v>
      </c>
      <c r="F2411">
        <v>1545</v>
      </c>
      <c r="G2411">
        <v>400</v>
      </c>
      <c r="H2411">
        <v>0</v>
      </c>
      <c r="I2411">
        <v>13.45</v>
      </c>
      <c r="J2411">
        <v>15.45</v>
      </c>
      <c r="K2411">
        <v>4</v>
      </c>
      <c r="L2411">
        <v>0</v>
      </c>
    </row>
    <row r="2412" spans="1:12" x14ac:dyDescent="0.25">
      <c r="A2412">
        <v>29333382</v>
      </c>
      <c r="C2412">
        <v>0</v>
      </c>
      <c r="D2412" t="s">
        <v>3854</v>
      </c>
      <c r="E2412">
        <v>1345</v>
      </c>
      <c r="F2412">
        <v>1545</v>
      </c>
      <c r="G2412">
        <v>400</v>
      </c>
      <c r="H2412">
        <v>0</v>
      </c>
      <c r="I2412">
        <v>13.45</v>
      </c>
      <c r="J2412">
        <v>15.45</v>
      </c>
      <c r="K2412">
        <v>4</v>
      </c>
      <c r="L2412">
        <v>0</v>
      </c>
    </row>
    <row r="2413" spans="1:12" x14ac:dyDescent="0.25">
      <c r="A2413">
        <v>29333383</v>
      </c>
      <c r="C2413">
        <v>0</v>
      </c>
      <c r="D2413" t="s">
        <v>274</v>
      </c>
      <c r="E2413">
        <v>1345</v>
      </c>
      <c r="F2413">
        <v>1545</v>
      </c>
      <c r="G2413">
        <v>400</v>
      </c>
      <c r="H2413">
        <v>0</v>
      </c>
      <c r="I2413">
        <v>13.45</v>
      </c>
      <c r="J2413">
        <v>15.45</v>
      </c>
      <c r="K2413">
        <v>4</v>
      </c>
      <c r="L2413">
        <v>0</v>
      </c>
    </row>
    <row r="2414" spans="1:12" x14ac:dyDescent="0.25">
      <c r="A2414">
        <v>29333384</v>
      </c>
      <c r="C2414">
        <v>0</v>
      </c>
      <c r="D2414" t="s">
        <v>275</v>
      </c>
      <c r="E2414">
        <v>1345</v>
      </c>
      <c r="F2414">
        <v>1699</v>
      </c>
      <c r="G2414">
        <v>400</v>
      </c>
      <c r="H2414">
        <v>0</v>
      </c>
      <c r="I2414">
        <v>13.45</v>
      </c>
      <c r="J2414">
        <v>16.989999999999998</v>
      </c>
      <c r="K2414">
        <v>4</v>
      </c>
      <c r="L2414">
        <v>0</v>
      </c>
    </row>
    <row r="2415" spans="1:12" x14ac:dyDescent="0.25">
      <c r="A2415">
        <v>29333389</v>
      </c>
      <c r="C2415">
        <v>0</v>
      </c>
      <c r="D2415" t="s">
        <v>10549</v>
      </c>
      <c r="E2415">
        <v>1345</v>
      </c>
      <c r="F2415">
        <v>1545</v>
      </c>
      <c r="G2415">
        <v>400</v>
      </c>
      <c r="H2415">
        <v>0</v>
      </c>
      <c r="I2415">
        <v>13.45</v>
      </c>
      <c r="J2415">
        <v>15.45</v>
      </c>
      <c r="K2415">
        <v>4</v>
      </c>
      <c r="L2415">
        <v>0</v>
      </c>
    </row>
    <row r="2416" spans="1:12" x14ac:dyDescent="0.25">
      <c r="A2416">
        <v>29333391</v>
      </c>
      <c r="C2416">
        <v>0</v>
      </c>
      <c r="D2416" t="s">
        <v>276</v>
      </c>
      <c r="E2416">
        <v>1345</v>
      </c>
      <c r="F2416">
        <v>1545</v>
      </c>
      <c r="G2416">
        <v>400</v>
      </c>
      <c r="H2416">
        <v>0</v>
      </c>
      <c r="I2416">
        <v>13.45</v>
      </c>
      <c r="J2416">
        <v>15.45</v>
      </c>
      <c r="K2416">
        <v>4</v>
      </c>
      <c r="L2416">
        <v>0</v>
      </c>
    </row>
    <row r="2417" spans="1:12" x14ac:dyDescent="0.25">
      <c r="A2417">
        <v>29333392</v>
      </c>
      <c r="C2417">
        <v>0</v>
      </c>
      <c r="D2417" t="s">
        <v>277</v>
      </c>
      <c r="E2417">
        <v>1345</v>
      </c>
      <c r="F2417">
        <v>1545</v>
      </c>
      <c r="G2417">
        <v>400</v>
      </c>
      <c r="H2417">
        <v>0</v>
      </c>
      <c r="I2417">
        <v>13.45</v>
      </c>
      <c r="J2417">
        <v>15.45</v>
      </c>
      <c r="K2417">
        <v>4</v>
      </c>
      <c r="L2417">
        <v>0</v>
      </c>
    </row>
    <row r="2418" spans="1:12" x14ac:dyDescent="0.25">
      <c r="A2418">
        <v>29333393</v>
      </c>
      <c r="C2418">
        <v>0</v>
      </c>
      <c r="D2418" t="s">
        <v>278</v>
      </c>
      <c r="E2418">
        <v>1345</v>
      </c>
      <c r="F2418">
        <v>1545</v>
      </c>
      <c r="G2418">
        <v>400</v>
      </c>
      <c r="H2418">
        <v>0</v>
      </c>
      <c r="I2418">
        <v>13.45</v>
      </c>
      <c r="J2418">
        <v>15.45</v>
      </c>
      <c r="K2418">
        <v>4</v>
      </c>
      <c r="L2418">
        <v>0</v>
      </c>
    </row>
    <row r="2419" spans="1:12" x14ac:dyDescent="0.25">
      <c r="A2419">
        <v>29333394</v>
      </c>
      <c r="C2419">
        <v>0</v>
      </c>
      <c r="D2419" t="s">
        <v>12315</v>
      </c>
      <c r="E2419">
        <v>1345</v>
      </c>
      <c r="F2419">
        <v>1545</v>
      </c>
      <c r="G2419">
        <v>400</v>
      </c>
      <c r="H2419">
        <v>0</v>
      </c>
      <c r="I2419">
        <v>13.45</v>
      </c>
      <c r="J2419">
        <v>15.45</v>
      </c>
      <c r="K2419">
        <v>4</v>
      </c>
      <c r="L2419">
        <v>0</v>
      </c>
    </row>
    <row r="2420" spans="1:12" x14ac:dyDescent="0.25">
      <c r="A2420">
        <v>29333399</v>
      </c>
      <c r="C2420">
        <v>0</v>
      </c>
      <c r="D2420" t="s">
        <v>3855</v>
      </c>
      <c r="E2420">
        <v>1345</v>
      </c>
      <c r="F2420">
        <v>1545</v>
      </c>
      <c r="G2420">
        <v>400</v>
      </c>
      <c r="H2420">
        <v>0</v>
      </c>
      <c r="I2420">
        <v>13.45</v>
      </c>
      <c r="J2420">
        <v>15.45</v>
      </c>
      <c r="K2420">
        <v>4</v>
      </c>
      <c r="L2420">
        <v>0</v>
      </c>
    </row>
    <row r="2421" spans="1:12" x14ac:dyDescent="0.25">
      <c r="A2421">
        <v>29333400</v>
      </c>
      <c r="C2421">
        <v>0</v>
      </c>
      <c r="D2421" t="s">
        <v>12316</v>
      </c>
      <c r="E2421">
        <v>1345</v>
      </c>
      <c r="F2421">
        <v>1545</v>
      </c>
      <c r="G2421">
        <v>400</v>
      </c>
      <c r="H2421">
        <v>0</v>
      </c>
      <c r="I2421">
        <v>13.45</v>
      </c>
      <c r="J2421">
        <v>15.45</v>
      </c>
      <c r="K2421">
        <v>4</v>
      </c>
      <c r="L2421">
        <v>0</v>
      </c>
    </row>
    <row r="2422" spans="1:12" x14ac:dyDescent="0.25">
      <c r="A2422">
        <v>29333500</v>
      </c>
      <c r="C2422">
        <v>0</v>
      </c>
      <c r="D2422" t="s">
        <v>12317</v>
      </c>
      <c r="E2422">
        <v>1345</v>
      </c>
      <c r="F2422">
        <v>1545</v>
      </c>
      <c r="G2422">
        <v>400</v>
      </c>
      <c r="H2422">
        <v>0</v>
      </c>
      <c r="I2422">
        <v>13.45</v>
      </c>
      <c r="J2422">
        <v>15.45</v>
      </c>
      <c r="K2422">
        <v>4</v>
      </c>
      <c r="L2422">
        <v>0</v>
      </c>
    </row>
    <row r="2423" spans="1:12" x14ac:dyDescent="0.25">
      <c r="A2423">
        <v>29333600</v>
      </c>
      <c r="C2423">
        <v>0</v>
      </c>
      <c r="D2423" t="s">
        <v>12318</v>
      </c>
      <c r="E2423">
        <v>1345</v>
      </c>
      <c r="F2423">
        <v>1545</v>
      </c>
      <c r="G2423">
        <v>400</v>
      </c>
      <c r="H2423">
        <v>0</v>
      </c>
      <c r="I2423">
        <v>13.45</v>
      </c>
      <c r="J2423">
        <v>15.45</v>
      </c>
      <c r="K2423">
        <v>4</v>
      </c>
      <c r="L2423">
        <v>0</v>
      </c>
    </row>
    <row r="2424" spans="1:12" x14ac:dyDescent="0.25">
      <c r="A2424">
        <v>29333700</v>
      </c>
      <c r="C2424">
        <v>0</v>
      </c>
      <c r="D2424" t="s">
        <v>12319</v>
      </c>
      <c r="E2424">
        <v>1345</v>
      </c>
      <c r="F2424">
        <v>1545</v>
      </c>
      <c r="G2424">
        <v>400</v>
      </c>
      <c r="H2424">
        <v>0</v>
      </c>
      <c r="I2424">
        <v>13.45</v>
      </c>
      <c r="J2424">
        <v>15.45</v>
      </c>
      <c r="K2424">
        <v>4</v>
      </c>
      <c r="L2424">
        <v>0</v>
      </c>
    </row>
    <row r="2425" spans="1:12" x14ac:dyDescent="0.25">
      <c r="A2425">
        <v>29333912</v>
      </c>
      <c r="C2425">
        <v>0</v>
      </c>
      <c r="D2425" t="s">
        <v>279</v>
      </c>
      <c r="E2425">
        <v>1345</v>
      </c>
      <c r="F2425">
        <v>1679</v>
      </c>
      <c r="G2425">
        <v>400</v>
      </c>
      <c r="H2425">
        <v>0</v>
      </c>
      <c r="I2425">
        <v>13.45</v>
      </c>
      <c r="J2425">
        <v>16.79</v>
      </c>
      <c r="K2425">
        <v>4</v>
      </c>
      <c r="L2425">
        <v>0</v>
      </c>
    </row>
    <row r="2426" spans="1:12" x14ac:dyDescent="0.25">
      <c r="A2426">
        <v>29333913</v>
      </c>
      <c r="C2426">
        <v>0</v>
      </c>
      <c r="D2426" t="s">
        <v>3856</v>
      </c>
      <c r="E2426">
        <v>1345</v>
      </c>
      <c r="F2426">
        <v>1545</v>
      </c>
      <c r="G2426">
        <v>400</v>
      </c>
      <c r="H2426">
        <v>0</v>
      </c>
      <c r="I2426">
        <v>13.45</v>
      </c>
      <c r="J2426">
        <v>15.45</v>
      </c>
      <c r="K2426">
        <v>4</v>
      </c>
      <c r="L2426">
        <v>0</v>
      </c>
    </row>
    <row r="2427" spans="1:12" x14ac:dyDescent="0.25">
      <c r="A2427">
        <v>29333914</v>
      </c>
      <c r="C2427">
        <v>0</v>
      </c>
      <c r="D2427" t="s">
        <v>3857</v>
      </c>
      <c r="E2427">
        <v>1345</v>
      </c>
      <c r="F2427">
        <v>1545</v>
      </c>
      <c r="G2427">
        <v>400</v>
      </c>
      <c r="H2427">
        <v>0</v>
      </c>
      <c r="I2427">
        <v>13.45</v>
      </c>
      <c r="J2427">
        <v>15.45</v>
      </c>
      <c r="K2427">
        <v>4</v>
      </c>
      <c r="L2427">
        <v>0</v>
      </c>
    </row>
    <row r="2428" spans="1:12" x14ac:dyDescent="0.25">
      <c r="A2428">
        <v>29333915</v>
      </c>
      <c r="C2428">
        <v>0</v>
      </c>
      <c r="D2428" t="s">
        <v>280</v>
      </c>
      <c r="E2428">
        <v>1345</v>
      </c>
      <c r="F2428">
        <v>1545</v>
      </c>
      <c r="G2428">
        <v>400</v>
      </c>
      <c r="H2428">
        <v>0</v>
      </c>
      <c r="I2428">
        <v>13.45</v>
      </c>
      <c r="J2428">
        <v>15.45</v>
      </c>
      <c r="K2428">
        <v>4</v>
      </c>
      <c r="L2428">
        <v>0</v>
      </c>
    </row>
    <row r="2429" spans="1:12" x14ac:dyDescent="0.25">
      <c r="A2429">
        <v>29333919</v>
      </c>
      <c r="C2429">
        <v>0</v>
      </c>
      <c r="D2429" t="s">
        <v>3858</v>
      </c>
      <c r="E2429">
        <v>1345</v>
      </c>
      <c r="F2429">
        <v>1545</v>
      </c>
      <c r="G2429">
        <v>400</v>
      </c>
      <c r="H2429">
        <v>0</v>
      </c>
      <c r="I2429">
        <v>13.45</v>
      </c>
      <c r="J2429">
        <v>15.45</v>
      </c>
      <c r="K2429">
        <v>4</v>
      </c>
      <c r="L2429">
        <v>0</v>
      </c>
    </row>
    <row r="2430" spans="1:12" x14ac:dyDescent="0.25">
      <c r="A2430">
        <v>29333921</v>
      </c>
      <c r="C2430">
        <v>0</v>
      </c>
      <c r="D2430" t="s">
        <v>281</v>
      </c>
      <c r="E2430">
        <v>1345</v>
      </c>
      <c r="F2430">
        <v>1545</v>
      </c>
      <c r="G2430">
        <v>400</v>
      </c>
      <c r="H2430">
        <v>0</v>
      </c>
      <c r="I2430">
        <v>13.45</v>
      </c>
      <c r="J2430">
        <v>15.45</v>
      </c>
      <c r="K2430">
        <v>4</v>
      </c>
      <c r="L2430">
        <v>0</v>
      </c>
    </row>
    <row r="2431" spans="1:12" x14ac:dyDescent="0.25">
      <c r="A2431">
        <v>29333922</v>
      </c>
      <c r="C2431">
        <v>0</v>
      </c>
      <c r="D2431" t="s">
        <v>3859</v>
      </c>
      <c r="E2431">
        <v>1345</v>
      </c>
      <c r="F2431">
        <v>1545</v>
      </c>
      <c r="G2431">
        <v>400</v>
      </c>
      <c r="H2431">
        <v>0</v>
      </c>
      <c r="I2431">
        <v>13.45</v>
      </c>
      <c r="J2431">
        <v>15.45</v>
      </c>
      <c r="K2431">
        <v>4</v>
      </c>
      <c r="L2431">
        <v>0</v>
      </c>
    </row>
    <row r="2432" spans="1:12" x14ac:dyDescent="0.25">
      <c r="A2432">
        <v>29333923</v>
      </c>
      <c r="C2432">
        <v>0</v>
      </c>
      <c r="D2432" t="s">
        <v>3860</v>
      </c>
      <c r="E2432">
        <v>1345</v>
      </c>
      <c r="F2432">
        <v>1699</v>
      </c>
      <c r="G2432">
        <v>400</v>
      </c>
      <c r="H2432">
        <v>0</v>
      </c>
      <c r="I2432">
        <v>13.45</v>
      </c>
      <c r="J2432">
        <v>16.989999999999998</v>
      </c>
      <c r="K2432">
        <v>4</v>
      </c>
      <c r="L2432">
        <v>0</v>
      </c>
    </row>
    <row r="2433" spans="1:12" x14ac:dyDescent="0.25">
      <c r="A2433">
        <v>29333924</v>
      </c>
      <c r="C2433">
        <v>0</v>
      </c>
      <c r="D2433" t="s">
        <v>3861</v>
      </c>
      <c r="E2433">
        <v>1345</v>
      </c>
      <c r="F2433">
        <v>1699</v>
      </c>
      <c r="G2433">
        <v>400</v>
      </c>
      <c r="H2433">
        <v>0</v>
      </c>
      <c r="I2433">
        <v>13.45</v>
      </c>
      <c r="J2433">
        <v>16.989999999999998</v>
      </c>
      <c r="K2433">
        <v>4</v>
      </c>
      <c r="L2433">
        <v>0</v>
      </c>
    </row>
    <row r="2434" spans="1:12" x14ac:dyDescent="0.25">
      <c r="A2434">
        <v>29333925</v>
      </c>
      <c r="C2434">
        <v>0</v>
      </c>
      <c r="D2434" t="s">
        <v>3862</v>
      </c>
      <c r="E2434">
        <v>1345</v>
      </c>
      <c r="F2434">
        <v>1699</v>
      </c>
      <c r="G2434">
        <v>400</v>
      </c>
      <c r="H2434">
        <v>0</v>
      </c>
      <c r="I2434">
        <v>13.45</v>
      </c>
      <c r="J2434">
        <v>16.989999999999998</v>
      </c>
      <c r="K2434">
        <v>4</v>
      </c>
      <c r="L2434">
        <v>0</v>
      </c>
    </row>
    <row r="2435" spans="1:12" x14ac:dyDescent="0.25">
      <c r="A2435">
        <v>29333929</v>
      </c>
      <c r="C2435">
        <v>0</v>
      </c>
      <c r="D2435" t="s">
        <v>3863</v>
      </c>
      <c r="E2435">
        <v>1345</v>
      </c>
      <c r="F2435">
        <v>1545</v>
      </c>
      <c r="G2435">
        <v>400</v>
      </c>
      <c r="H2435">
        <v>0</v>
      </c>
      <c r="I2435">
        <v>13.45</v>
      </c>
      <c r="J2435">
        <v>15.45</v>
      </c>
      <c r="K2435">
        <v>4</v>
      </c>
      <c r="L2435">
        <v>0</v>
      </c>
    </row>
    <row r="2436" spans="1:12" x14ac:dyDescent="0.25">
      <c r="A2436">
        <v>29333931</v>
      </c>
      <c r="C2436">
        <v>0</v>
      </c>
      <c r="D2436" t="s">
        <v>282</v>
      </c>
      <c r="E2436">
        <v>1345</v>
      </c>
      <c r="F2436">
        <v>1699</v>
      </c>
      <c r="G2436">
        <v>400</v>
      </c>
      <c r="H2436">
        <v>0</v>
      </c>
      <c r="I2436">
        <v>13.45</v>
      </c>
      <c r="J2436">
        <v>16.989999999999998</v>
      </c>
      <c r="K2436">
        <v>4</v>
      </c>
      <c r="L2436">
        <v>0</v>
      </c>
    </row>
    <row r="2437" spans="1:12" x14ac:dyDescent="0.25">
      <c r="A2437">
        <v>29333932</v>
      </c>
      <c r="C2437">
        <v>0</v>
      </c>
      <c r="D2437" t="s">
        <v>283</v>
      </c>
      <c r="E2437">
        <v>1345</v>
      </c>
      <c r="F2437">
        <v>1545</v>
      </c>
      <c r="G2437">
        <v>400</v>
      </c>
      <c r="H2437">
        <v>0</v>
      </c>
      <c r="I2437">
        <v>13.45</v>
      </c>
      <c r="J2437">
        <v>15.45</v>
      </c>
      <c r="K2437">
        <v>4</v>
      </c>
      <c r="L2437">
        <v>0</v>
      </c>
    </row>
    <row r="2438" spans="1:12" x14ac:dyDescent="0.25">
      <c r="A2438">
        <v>29333933</v>
      </c>
      <c r="C2438">
        <v>0</v>
      </c>
      <c r="D2438" t="s">
        <v>3864</v>
      </c>
      <c r="E2438">
        <v>1345</v>
      </c>
      <c r="F2438">
        <v>1545</v>
      </c>
      <c r="G2438">
        <v>400</v>
      </c>
      <c r="H2438">
        <v>0</v>
      </c>
      <c r="I2438">
        <v>13.45</v>
      </c>
      <c r="J2438">
        <v>15.45</v>
      </c>
      <c r="K2438">
        <v>4</v>
      </c>
      <c r="L2438">
        <v>0</v>
      </c>
    </row>
    <row r="2439" spans="1:12" x14ac:dyDescent="0.25">
      <c r="A2439">
        <v>29333934</v>
      </c>
      <c r="C2439">
        <v>0</v>
      </c>
      <c r="D2439" t="s">
        <v>3865</v>
      </c>
      <c r="E2439">
        <v>1345</v>
      </c>
      <c r="F2439">
        <v>1545</v>
      </c>
      <c r="G2439">
        <v>400</v>
      </c>
      <c r="H2439">
        <v>0</v>
      </c>
      <c r="I2439">
        <v>13.45</v>
      </c>
      <c r="J2439">
        <v>15.45</v>
      </c>
      <c r="K2439">
        <v>4</v>
      </c>
      <c r="L2439">
        <v>0</v>
      </c>
    </row>
    <row r="2440" spans="1:12" x14ac:dyDescent="0.25">
      <c r="A2440">
        <v>29333935</v>
      </c>
      <c r="C2440">
        <v>0</v>
      </c>
      <c r="D2440" t="s">
        <v>3866</v>
      </c>
      <c r="E2440">
        <v>1345</v>
      </c>
      <c r="F2440">
        <v>1699</v>
      </c>
      <c r="G2440">
        <v>400</v>
      </c>
      <c r="H2440">
        <v>0</v>
      </c>
      <c r="I2440">
        <v>13.45</v>
      </c>
      <c r="J2440">
        <v>16.989999999999998</v>
      </c>
      <c r="K2440">
        <v>4</v>
      </c>
      <c r="L2440">
        <v>0</v>
      </c>
    </row>
    <row r="2441" spans="1:12" x14ac:dyDescent="0.25">
      <c r="A2441">
        <v>29333936</v>
      </c>
      <c r="C2441">
        <v>0</v>
      </c>
      <c r="D2441" t="s">
        <v>12650</v>
      </c>
      <c r="E2441">
        <v>1345</v>
      </c>
      <c r="F2441">
        <v>1545</v>
      </c>
      <c r="G2441">
        <v>400</v>
      </c>
      <c r="H2441">
        <v>0</v>
      </c>
      <c r="I2441">
        <v>13.45</v>
      </c>
      <c r="J2441">
        <v>15.45</v>
      </c>
      <c r="K2441">
        <v>4</v>
      </c>
      <c r="L2441">
        <v>0</v>
      </c>
    </row>
    <row r="2442" spans="1:12" x14ac:dyDescent="0.25">
      <c r="A2442">
        <v>29333937</v>
      </c>
      <c r="C2442">
        <v>0</v>
      </c>
      <c r="D2442" t="s">
        <v>12320</v>
      </c>
      <c r="E2442">
        <v>1345</v>
      </c>
      <c r="F2442">
        <v>1545</v>
      </c>
      <c r="G2442">
        <v>400</v>
      </c>
      <c r="H2442">
        <v>0</v>
      </c>
      <c r="I2442">
        <v>13.45</v>
      </c>
      <c r="J2442">
        <v>15.45</v>
      </c>
      <c r="K2442">
        <v>4</v>
      </c>
      <c r="L2442">
        <v>0</v>
      </c>
    </row>
    <row r="2443" spans="1:12" x14ac:dyDescent="0.25">
      <c r="A2443">
        <v>29333939</v>
      </c>
      <c r="C2443">
        <v>0</v>
      </c>
      <c r="D2443" t="s">
        <v>10550</v>
      </c>
      <c r="E2443">
        <v>1345</v>
      </c>
      <c r="F2443">
        <v>1545</v>
      </c>
      <c r="G2443">
        <v>400</v>
      </c>
      <c r="H2443">
        <v>0</v>
      </c>
      <c r="I2443">
        <v>13.45</v>
      </c>
      <c r="J2443">
        <v>15.45</v>
      </c>
      <c r="K2443">
        <v>4</v>
      </c>
      <c r="L2443">
        <v>0</v>
      </c>
    </row>
    <row r="2444" spans="1:12" x14ac:dyDescent="0.25">
      <c r="A2444">
        <v>29333941</v>
      </c>
      <c r="C2444">
        <v>0</v>
      </c>
      <c r="D2444" t="s">
        <v>12651</v>
      </c>
      <c r="E2444">
        <v>1345</v>
      </c>
      <c r="F2444">
        <v>1545</v>
      </c>
      <c r="G2444">
        <v>400</v>
      </c>
      <c r="H2444">
        <v>0</v>
      </c>
      <c r="I2444">
        <v>13.45</v>
      </c>
      <c r="J2444">
        <v>15.45</v>
      </c>
      <c r="K2444">
        <v>4</v>
      </c>
      <c r="L2444">
        <v>0</v>
      </c>
    </row>
    <row r="2445" spans="1:12" x14ac:dyDescent="0.25">
      <c r="A2445">
        <v>29333942</v>
      </c>
      <c r="C2445">
        <v>0</v>
      </c>
      <c r="D2445" t="s">
        <v>12652</v>
      </c>
      <c r="E2445">
        <v>1345</v>
      </c>
      <c r="F2445">
        <v>1545</v>
      </c>
      <c r="G2445">
        <v>400</v>
      </c>
      <c r="H2445">
        <v>0</v>
      </c>
      <c r="I2445">
        <v>13.45</v>
      </c>
      <c r="J2445">
        <v>15.45</v>
      </c>
      <c r="K2445">
        <v>4</v>
      </c>
      <c r="L2445">
        <v>0</v>
      </c>
    </row>
    <row r="2446" spans="1:12" x14ac:dyDescent="0.25">
      <c r="A2446">
        <v>29333943</v>
      </c>
      <c r="C2446">
        <v>0</v>
      </c>
      <c r="D2446" t="s">
        <v>284</v>
      </c>
      <c r="E2446">
        <v>1345</v>
      </c>
      <c r="F2446">
        <v>1699</v>
      </c>
      <c r="G2446">
        <v>400</v>
      </c>
      <c r="H2446">
        <v>0</v>
      </c>
      <c r="I2446">
        <v>13.45</v>
      </c>
      <c r="J2446">
        <v>16.989999999999998</v>
      </c>
      <c r="K2446">
        <v>4</v>
      </c>
      <c r="L2446">
        <v>0</v>
      </c>
    </row>
    <row r="2447" spans="1:12" x14ac:dyDescent="0.25">
      <c r="A2447">
        <v>29333944</v>
      </c>
      <c r="C2447">
        <v>0</v>
      </c>
      <c r="D2447" t="s">
        <v>285</v>
      </c>
      <c r="E2447">
        <v>1345</v>
      </c>
      <c r="F2447">
        <v>1699</v>
      </c>
      <c r="G2447">
        <v>400</v>
      </c>
      <c r="H2447">
        <v>0</v>
      </c>
      <c r="I2447">
        <v>13.45</v>
      </c>
      <c r="J2447">
        <v>16.989999999999998</v>
      </c>
      <c r="K2447">
        <v>4</v>
      </c>
      <c r="L2447">
        <v>0</v>
      </c>
    </row>
    <row r="2448" spans="1:12" x14ac:dyDescent="0.25">
      <c r="A2448">
        <v>29333945</v>
      </c>
      <c r="C2448">
        <v>0</v>
      </c>
      <c r="D2448" t="s">
        <v>286</v>
      </c>
      <c r="E2448">
        <v>1345</v>
      </c>
      <c r="F2448">
        <v>1699</v>
      </c>
      <c r="G2448">
        <v>400</v>
      </c>
      <c r="H2448">
        <v>0</v>
      </c>
      <c r="I2448">
        <v>13.45</v>
      </c>
      <c r="J2448">
        <v>16.989999999999998</v>
      </c>
      <c r="K2448">
        <v>4</v>
      </c>
      <c r="L2448">
        <v>0</v>
      </c>
    </row>
    <row r="2449" spans="1:12" x14ac:dyDescent="0.25">
      <c r="A2449">
        <v>29333946</v>
      </c>
      <c r="C2449">
        <v>0</v>
      </c>
      <c r="D2449" t="s">
        <v>287</v>
      </c>
      <c r="E2449">
        <v>1345</v>
      </c>
      <c r="F2449">
        <v>1545</v>
      </c>
      <c r="G2449">
        <v>400</v>
      </c>
      <c r="H2449">
        <v>0</v>
      </c>
      <c r="I2449">
        <v>13.45</v>
      </c>
      <c r="J2449">
        <v>15.45</v>
      </c>
      <c r="K2449">
        <v>4</v>
      </c>
      <c r="L2449">
        <v>0</v>
      </c>
    </row>
    <row r="2450" spans="1:12" x14ac:dyDescent="0.25">
      <c r="A2450">
        <v>29333948</v>
      </c>
      <c r="C2450">
        <v>0</v>
      </c>
      <c r="D2450" t="s">
        <v>288</v>
      </c>
      <c r="E2450">
        <v>1345</v>
      </c>
      <c r="F2450">
        <v>1679</v>
      </c>
      <c r="G2450">
        <v>400</v>
      </c>
      <c r="H2450">
        <v>0</v>
      </c>
      <c r="I2450">
        <v>13.45</v>
      </c>
      <c r="J2450">
        <v>16.79</v>
      </c>
      <c r="K2450">
        <v>4</v>
      </c>
      <c r="L2450">
        <v>0</v>
      </c>
    </row>
    <row r="2451" spans="1:12" x14ac:dyDescent="0.25">
      <c r="A2451">
        <v>29333949</v>
      </c>
      <c r="C2451">
        <v>0</v>
      </c>
      <c r="D2451" t="s">
        <v>10551</v>
      </c>
      <c r="E2451">
        <v>1345</v>
      </c>
      <c r="F2451">
        <v>1545</v>
      </c>
      <c r="G2451">
        <v>400</v>
      </c>
      <c r="H2451">
        <v>0</v>
      </c>
      <c r="I2451">
        <v>13.45</v>
      </c>
      <c r="J2451">
        <v>15.45</v>
      </c>
      <c r="K2451">
        <v>4</v>
      </c>
      <c r="L2451">
        <v>0</v>
      </c>
    </row>
    <row r="2452" spans="1:12" x14ac:dyDescent="0.25">
      <c r="A2452">
        <v>29333981</v>
      </c>
      <c r="C2452">
        <v>0</v>
      </c>
      <c r="D2452" t="s">
        <v>289</v>
      </c>
      <c r="E2452">
        <v>1345</v>
      </c>
      <c r="F2452">
        <v>1699</v>
      </c>
      <c r="G2452">
        <v>400</v>
      </c>
      <c r="H2452">
        <v>0</v>
      </c>
      <c r="I2452">
        <v>13.45</v>
      </c>
      <c r="J2452">
        <v>16.989999999999998</v>
      </c>
      <c r="K2452">
        <v>4</v>
      </c>
      <c r="L2452">
        <v>0</v>
      </c>
    </row>
    <row r="2453" spans="1:12" x14ac:dyDescent="0.25">
      <c r="A2453">
        <v>29333982</v>
      </c>
      <c r="C2453">
        <v>0</v>
      </c>
      <c r="D2453" t="s">
        <v>3867</v>
      </c>
      <c r="E2453">
        <v>1345</v>
      </c>
      <c r="F2453">
        <v>1699</v>
      </c>
      <c r="G2453">
        <v>400</v>
      </c>
      <c r="H2453">
        <v>0</v>
      </c>
      <c r="I2453">
        <v>13.45</v>
      </c>
      <c r="J2453">
        <v>16.989999999999998</v>
      </c>
      <c r="K2453">
        <v>4</v>
      </c>
      <c r="L2453">
        <v>0</v>
      </c>
    </row>
    <row r="2454" spans="1:12" x14ac:dyDescent="0.25">
      <c r="A2454">
        <v>29333983</v>
      </c>
      <c r="C2454">
        <v>0</v>
      </c>
      <c r="D2454" t="s">
        <v>3868</v>
      </c>
      <c r="E2454">
        <v>1345</v>
      </c>
      <c r="F2454">
        <v>1699</v>
      </c>
      <c r="G2454">
        <v>400</v>
      </c>
      <c r="H2454">
        <v>0</v>
      </c>
      <c r="I2454">
        <v>13.45</v>
      </c>
      <c r="J2454">
        <v>16.989999999999998</v>
      </c>
      <c r="K2454">
        <v>4</v>
      </c>
      <c r="L2454">
        <v>0</v>
      </c>
    </row>
    <row r="2455" spans="1:12" x14ac:dyDescent="0.25">
      <c r="A2455">
        <v>29333984</v>
      </c>
      <c r="C2455">
        <v>0</v>
      </c>
      <c r="D2455" t="s">
        <v>290</v>
      </c>
      <c r="E2455">
        <v>1345</v>
      </c>
      <c r="F2455">
        <v>1679</v>
      </c>
      <c r="G2455">
        <v>400</v>
      </c>
      <c r="H2455">
        <v>0</v>
      </c>
      <c r="I2455">
        <v>13.45</v>
      </c>
      <c r="J2455">
        <v>16.79</v>
      </c>
      <c r="K2455">
        <v>4</v>
      </c>
      <c r="L2455">
        <v>0</v>
      </c>
    </row>
    <row r="2456" spans="1:12" x14ac:dyDescent="0.25">
      <c r="A2456">
        <v>29333989</v>
      </c>
      <c r="C2456">
        <v>0</v>
      </c>
      <c r="D2456" t="s">
        <v>3869</v>
      </c>
      <c r="E2456">
        <v>1345</v>
      </c>
      <c r="F2456">
        <v>1545</v>
      </c>
      <c r="G2456">
        <v>400</v>
      </c>
      <c r="H2456">
        <v>0</v>
      </c>
      <c r="I2456">
        <v>13.45</v>
      </c>
      <c r="J2456">
        <v>15.45</v>
      </c>
      <c r="K2456">
        <v>4</v>
      </c>
      <c r="L2456">
        <v>0</v>
      </c>
    </row>
    <row r="2457" spans="1:12" x14ac:dyDescent="0.25">
      <c r="A2457">
        <v>29333991</v>
      </c>
      <c r="C2457">
        <v>0</v>
      </c>
      <c r="D2457" t="s">
        <v>291</v>
      </c>
      <c r="E2457">
        <v>1345</v>
      </c>
      <c r="F2457">
        <v>1545</v>
      </c>
      <c r="G2457">
        <v>400</v>
      </c>
      <c r="H2457">
        <v>0</v>
      </c>
      <c r="I2457">
        <v>13.45</v>
      </c>
      <c r="J2457">
        <v>15.45</v>
      </c>
      <c r="K2457">
        <v>4</v>
      </c>
      <c r="L2457">
        <v>0</v>
      </c>
    </row>
    <row r="2458" spans="1:12" x14ac:dyDescent="0.25">
      <c r="A2458">
        <v>29333992</v>
      </c>
      <c r="C2458">
        <v>0</v>
      </c>
      <c r="D2458" t="s">
        <v>292</v>
      </c>
      <c r="E2458">
        <v>1345</v>
      </c>
      <c r="F2458">
        <v>1545</v>
      </c>
      <c r="G2458">
        <v>400</v>
      </c>
      <c r="H2458">
        <v>0</v>
      </c>
      <c r="I2458">
        <v>13.45</v>
      </c>
      <c r="J2458">
        <v>15.45</v>
      </c>
      <c r="K2458">
        <v>4</v>
      </c>
      <c r="L2458">
        <v>0</v>
      </c>
    </row>
    <row r="2459" spans="1:12" x14ac:dyDescent="0.25">
      <c r="A2459">
        <v>29333993</v>
      </c>
      <c r="C2459">
        <v>0</v>
      </c>
      <c r="D2459" t="s">
        <v>3870</v>
      </c>
      <c r="E2459">
        <v>1345</v>
      </c>
      <c r="F2459">
        <v>1545</v>
      </c>
      <c r="G2459">
        <v>400</v>
      </c>
      <c r="H2459">
        <v>0</v>
      </c>
      <c r="I2459">
        <v>13.45</v>
      </c>
      <c r="J2459">
        <v>15.45</v>
      </c>
      <c r="K2459">
        <v>4</v>
      </c>
      <c r="L2459">
        <v>0</v>
      </c>
    </row>
    <row r="2460" spans="1:12" x14ac:dyDescent="0.25">
      <c r="A2460">
        <v>29333994</v>
      </c>
      <c r="C2460">
        <v>0</v>
      </c>
      <c r="D2460" t="s">
        <v>3871</v>
      </c>
      <c r="E2460">
        <v>1345</v>
      </c>
      <c r="F2460">
        <v>1545</v>
      </c>
      <c r="G2460">
        <v>400</v>
      </c>
      <c r="H2460">
        <v>0</v>
      </c>
      <c r="I2460">
        <v>13.45</v>
      </c>
      <c r="J2460">
        <v>15.45</v>
      </c>
      <c r="K2460">
        <v>4</v>
      </c>
      <c r="L2460">
        <v>0</v>
      </c>
    </row>
    <row r="2461" spans="1:12" x14ac:dyDescent="0.25">
      <c r="A2461">
        <v>29333999</v>
      </c>
      <c r="C2461">
        <v>0</v>
      </c>
      <c r="D2461" t="s">
        <v>3872</v>
      </c>
      <c r="E2461">
        <v>1345</v>
      </c>
      <c r="F2461">
        <v>1545</v>
      </c>
      <c r="G2461">
        <v>400</v>
      </c>
      <c r="H2461">
        <v>0</v>
      </c>
      <c r="I2461">
        <v>13.45</v>
      </c>
      <c r="J2461">
        <v>15.45</v>
      </c>
      <c r="K2461">
        <v>4</v>
      </c>
      <c r="L2461">
        <v>0</v>
      </c>
    </row>
    <row r="2462" spans="1:12" x14ac:dyDescent="0.25">
      <c r="A2462">
        <v>29334110</v>
      </c>
      <c r="C2462">
        <v>0</v>
      </c>
      <c r="D2462" t="s">
        <v>293</v>
      </c>
      <c r="E2462">
        <v>1345</v>
      </c>
      <c r="F2462">
        <v>1545</v>
      </c>
      <c r="G2462">
        <v>400</v>
      </c>
      <c r="H2462">
        <v>0</v>
      </c>
      <c r="I2462">
        <v>13.45</v>
      </c>
      <c r="J2462">
        <v>15.45</v>
      </c>
      <c r="K2462">
        <v>4</v>
      </c>
      <c r="L2462">
        <v>0</v>
      </c>
    </row>
    <row r="2463" spans="1:12" x14ac:dyDescent="0.25">
      <c r="A2463">
        <v>29334120</v>
      </c>
      <c r="C2463">
        <v>0</v>
      </c>
      <c r="D2463" t="s">
        <v>3873</v>
      </c>
      <c r="E2463">
        <v>1345</v>
      </c>
      <c r="F2463">
        <v>1545</v>
      </c>
      <c r="G2463">
        <v>400</v>
      </c>
      <c r="H2463">
        <v>0</v>
      </c>
      <c r="I2463">
        <v>13.45</v>
      </c>
      <c r="J2463">
        <v>15.45</v>
      </c>
      <c r="K2463">
        <v>4</v>
      </c>
      <c r="L2463">
        <v>0</v>
      </c>
    </row>
    <row r="2464" spans="1:12" x14ac:dyDescent="0.25">
      <c r="A2464">
        <v>29334911</v>
      </c>
      <c r="C2464">
        <v>0</v>
      </c>
      <c r="D2464" t="s">
        <v>3874</v>
      </c>
      <c r="E2464">
        <v>1345</v>
      </c>
      <c r="F2464">
        <v>1545</v>
      </c>
      <c r="G2464">
        <v>400</v>
      </c>
      <c r="H2464">
        <v>0</v>
      </c>
      <c r="I2464">
        <v>13.45</v>
      </c>
      <c r="J2464">
        <v>15.45</v>
      </c>
      <c r="K2464">
        <v>4</v>
      </c>
      <c r="L2464">
        <v>0</v>
      </c>
    </row>
    <row r="2465" spans="1:12" x14ac:dyDescent="0.25">
      <c r="A2465">
        <v>29334912</v>
      </c>
      <c r="C2465">
        <v>0</v>
      </c>
      <c r="D2465" t="s">
        <v>294</v>
      </c>
      <c r="E2465">
        <v>1345</v>
      </c>
      <c r="F2465">
        <v>1545</v>
      </c>
      <c r="G2465">
        <v>400</v>
      </c>
      <c r="H2465">
        <v>0</v>
      </c>
      <c r="I2465">
        <v>13.45</v>
      </c>
      <c r="J2465">
        <v>15.45</v>
      </c>
      <c r="K2465">
        <v>4</v>
      </c>
      <c r="L2465">
        <v>0</v>
      </c>
    </row>
    <row r="2466" spans="1:12" x14ac:dyDescent="0.25">
      <c r="A2466">
        <v>29334913</v>
      </c>
      <c r="C2466">
        <v>0</v>
      </c>
      <c r="D2466" t="s">
        <v>295</v>
      </c>
      <c r="E2466">
        <v>1345</v>
      </c>
      <c r="F2466">
        <v>1699</v>
      </c>
      <c r="G2466">
        <v>400</v>
      </c>
      <c r="H2466">
        <v>0</v>
      </c>
      <c r="I2466">
        <v>13.45</v>
      </c>
      <c r="J2466">
        <v>16.989999999999998</v>
      </c>
      <c r="K2466">
        <v>4</v>
      </c>
      <c r="L2466">
        <v>0</v>
      </c>
    </row>
    <row r="2467" spans="1:12" x14ac:dyDescent="0.25">
      <c r="A2467">
        <v>29334919</v>
      </c>
      <c r="C2467">
        <v>0</v>
      </c>
      <c r="D2467" t="s">
        <v>3875</v>
      </c>
      <c r="E2467">
        <v>1345</v>
      </c>
      <c r="F2467">
        <v>1545</v>
      </c>
      <c r="G2467">
        <v>400</v>
      </c>
      <c r="H2467">
        <v>0</v>
      </c>
      <c r="I2467">
        <v>13.45</v>
      </c>
      <c r="J2467">
        <v>15.45</v>
      </c>
      <c r="K2467">
        <v>4</v>
      </c>
      <c r="L2467">
        <v>0</v>
      </c>
    </row>
    <row r="2468" spans="1:12" x14ac:dyDescent="0.25">
      <c r="A2468">
        <v>29334920</v>
      </c>
      <c r="C2468">
        <v>0</v>
      </c>
      <c r="D2468" t="s">
        <v>296</v>
      </c>
      <c r="E2468">
        <v>1345</v>
      </c>
      <c r="F2468">
        <v>1545</v>
      </c>
      <c r="G2468">
        <v>400</v>
      </c>
      <c r="H2468">
        <v>0</v>
      </c>
      <c r="I2468">
        <v>13.45</v>
      </c>
      <c r="J2468">
        <v>15.45</v>
      </c>
      <c r="K2468">
        <v>4</v>
      </c>
      <c r="L2468">
        <v>0</v>
      </c>
    </row>
    <row r="2469" spans="1:12" x14ac:dyDescent="0.25">
      <c r="A2469">
        <v>29334930</v>
      </c>
      <c r="C2469">
        <v>0</v>
      </c>
      <c r="D2469" t="s">
        <v>297</v>
      </c>
      <c r="E2469">
        <v>1345</v>
      </c>
      <c r="F2469">
        <v>1545</v>
      </c>
      <c r="G2469">
        <v>400</v>
      </c>
      <c r="H2469">
        <v>0</v>
      </c>
      <c r="I2469">
        <v>13.45</v>
      </c>
      <c r="J2469">
        <v>15.45</v>
      </c>
      <c r="K2469">
        <v>4</v>
      </c>
      <c r="L2469">
        <v>0</v>
      </c>
    </row>
    <row r="2470" spans="1:12" x14ac:dyDescent="0.25">
      <c r="A2470">
        <v>29334940</v>
      </c>
      <c r="C2470">
        <v>0</v>
      </c>
      <c r="D2470" t="s">
        <v>3876</v>
      </c>
      <c r="E2470">
        <v>1345</v>
      </c>
      <c r="F2470">
        <v>1545</v>
      </c>
      <c r="G2470">
        <v>400</v>
      </c>
      <c r="H2470">
        <v>0</v>
      </c>
      <c r="I2470">
        <v>13.45</v>
      </c>
      <c r="J2470">
        <v>15.45</v>
      </c>
      <c r="K2470">
        <v>4</v>
      </c>
      <c r="L2470">
        <v>0</v>
      </c>
    </row>
    <row r="2471" spans="1:12" x14ac:dyDescent="0.25">
      <c r="A2471">
        <v>29334990</v>
      </c>
      <c r="C2471">
        <v>0</v>
      </c>
      <c r="D2471" t="s">
        <v>3877</v>
      </c>
      <c r="E2471">
        <v>1345</v>
      </c>
      <c r="F2471">
        <v>1545</v>
      </c>
      <c r="G2471">
        <v>400</v>
      </c>
      <c r="H2471">
        <v>0</v>
      </c>
      <c r="I2471">
        <v>13.45</v>
      </c>
      <c r="J2471">
        <v>15.45</v>
      </c>
      <c r="K2471">
        <v>4</v>
      </c>
      <c r="L2471">
        <v>0</v>
      </c>
    </row>
    <row r="2472" spans="1:12" x14ac:dyDescent="0.25">
      <c r="A2472">
        <v>29335200</v>
      </c>
      <c r="C2472">
        <v>0</v>
      </c>
      <c r="D2472" t="s">
        <v>10552</v>
      </c>
      <c r="E2472">
        <v>1345</v>
      </c>
      <c r="F2472">
        <v>1545</v>
      </c>
      <c r="G2472">
        <v>400</v>
      </c>
      <c r="H2472">
        <v>0</v>
      </c>
      <c r="I2472">
        <v>13.45</v>
      </c>
      <c r="J2472">
        <v>15.45</v>
      </c>
      <c r="K2472">
        <v>4</v>
      </c>
      <c r="L2472">
        <v>0</v>
      </c>
    </row>
    <row r="2473" spans="1:12" x14ac:dyDescent="0.25">
      <c r="A2473">
        <v>29335311</v>
      </c>
      <c r="C2473">
        <v>0</v>
      </c>
      <c r="D2473" t="s">
        <v>298</v>
      </c>
      <c r="E2473">
        <v>1345</v>
      </c>
      <c r="F2473">
        <v>1545</v>
      </c>
      <c r="G2473">
        <v>400</v>
      </c>
      <c r="H2473">
        <v>0</v>
      </c>
      <c r="I2473">
        <v>13.45</v>
      </c>
      <c r="J2473">
        <v>15.45</v>
      </c>
      <c r="K2473">
        <v>4</v>
      </c>
      <c r="L2473">
        <v>0</v>
      </c>
    </row>
    <row r="2474" spans="1:12" x14ac:dyDescent="0.25">
      <c r="A2474">
        <v>29335312</v>
      </c>
      <c r="C2474">
        <v>0</v>
      </c>
      <c r="D2474" t="s">
        <v>299</v>
      </c>
      <c r="E2474">
        <v>1345</v>
      </c>
      <c r="F2474">
        <v>1545</v>
      </c>
      <c r="G2474">
        <v>400</v>
      </c>
      <c r="H2474">
        <v>0</v>
      </c>
      <c r="I2474">
        <v>13.45</v>
      </c>
      <c r="J2474">
        <v>15.45</v>
      </c>
      <c r="K2474">
        <v>4</v>
      </c>
      <c r="L2474">
        <v>0</v>
      </c>
    </row>
    <row r="2475" spans="1:12" x14ac:dyDescent="0.25">
      <c r="A2475">
        <v>29335321</v>
      </c>
      <c r="C2475">
        <v>0</v>
      </c>
      <c r="D2475" t="s">
        <v>300</v>
      </c>
      <c r="E2475">
        <v>1345</v>
      </c>
      <c r="F2475">
        <v>1545</v>
      </c>
      <c r="G2475">
        <v>400</v>
      </c>
      <c r="H2475">
        <v>0</v>
      </c>
      <c r="I2475">
        <v>13.45</v>
      </c>
      <c r="J2475">
        <v>15.45</v>
      </c>
      <c r="K2475">
        <v>4</v>
      </c>
      <c r="L2475">
        <v>0</v>
      </c>
    </row>
    <row r="2476" spans="1:12" x14ac:dyDescent="0.25">
      <c r="A2476">
        <v>29335322</v>
      </c>
      <c r="C2476">
        <v>0</v>
      </c>
      <c r="D2476" t="s">
        <v>301</v>
      </c>
      <c r="E2476">
        <v>1345</v>
      </c>
      <c r="F2476">
        <v>1545</v>
      </c>
      <c r="G2476">
        <v>400</v>
      </c>
      <c r="H2476">
        <v>0</v>
      </c>
      <c r="I2476">
        <v>13.45</v>
      </c>
      <c r="J2476">
        <v>15.45</v>
      </c>
      <c r="K2476">
        <v>4</v>
      </c>
      <c r="L2476">
        <v>0</v>
      </c>
    </row>
    <row r="2477" spans="1:12" x14ac:dyDescent="0.25">
      <c r="A2477">
        <v>29335323</v>
      </c>
      <c r="C2477">
        <v>0</v>
      </c>
      <c r="D2477" t="s">
        <v>302</v>
      </c>
      <c r="E2477">
        <v>1345</v>
      </c>
      <c r="F2477">
        <v>1545</v>
      </c>
      <c r="G2477">
        <v>400</v>
      </c>
      <c r="H2477">
        <v>0</v>
      </c>
      <c r="I2477">
        <v>13.45</v>
      </c>
      <c r="J2477">
        <v>15.45</v>
      </c>
      <c r="K2477">
        <v>4</v>
      </c>
      <c r="L2477">
        <v>0</v>
      </c>
    </row>
    <row r="2478" spans="1:12" x14ac:dyDescent="0.25">
      <c r="A2478">
        <v>29335330</v>
      </c>
      <c r="C2478">
        <v>0</v>
      </c>
      <c r="D2478" t="s">
        <v>303</v>
      </c>
      <c r="E2478">
        <v>1345</v>
      </c>
      <c r="F2478">
        <v>1545</v>
      </c>
      <c r="G2478">
        <v>400</v>
      </c>
      <c r="H2478">
        <v>0</v>
      </c>
      <c r="I2478">
        <v>13.45</v>
      </c>
      <c r="J2478">
        <v>15.45</v>
      </c>
      <c r="K2478">
        <v>4</v>
      </c>
      <c r="L2478">
        <v>0</v>
      </c>
    </row>
    <row r="2479" spans="1:12" x14ac:dyDescent="0.25">
      <c r="A2479">
        <v>29335340</v>
      </c>
      <c r="C2479">
        <v>0</v>
      </c>
      <c r="D2479" t="s">
        <v>304</v>
      </c>
      <c r="E2479">
        <v>1345</v>
      </c>
      <c r="F2479">
        <v>1699</v>
      </c>
      <c r="G2479">
        <v>400</v>
      </c>
      <c r="H2479">
        <v>0</v>
      </c>
      <c r="I2479">
        <v>13.45</v>
      </c>
      <c r="J2479">
        <v>16.989999999999998</v>
      </c>
      <c r="K2479">
        <v>4</v>
      </c>
      <c r="L2479">
        <v>0</v>
      </c>
    </row>
    <row r="2480" spans="1:12" x14ac:dyDescent="0.25">
      <c r="A2480">
        <v>29335350</v>
      </c>
      <c r="C2480">
        <v>0</v>
      </c>
      <c r="D2480" t="s">
        <v>305</v>
      </c>
      <c r="E2480">
        <v>1345</v>
      </c>
      <c r="F2480">
        <v>1545</v>
      </c>
      <c r="G2480">
        <v>400</v>
      </c>
      <c r="H2480">
        <v>0</v>
      </c>
      <c r="I2480">
        <v>13.45</v>
      </c>
      <c r="J2480">
        <v>15.45</v>
      </c>
      <c r="K2480">
        <v>4</v>
      </c>
      <c r="L2480">
        <v>0</v>
      </c>
    </row>
    <row r="2481" spans="1:12" x14ac:dyDescent="0.25">
      <c r="A2481">
        <v>29335360</v>
      </c>
      <c r="C2481">
        <v>0</v>
      </c>
      <c r="D2481" t="s">
        <v>306</v>
      </c>
      <c r="E2481">
        <v>1345</v>
      </c>
      <c r="F2481">
        <v>1545</v>
      </c>
      <c r="G2481">
        <v>400</v>
      </c>
      <c r="H2481">
        <v>0</v>
      </c>
      <c r="I2481">
        <v>13.45</v>
      </c>
      <c r="J2481">
        <v>15.45</v>
      </c>
      <c r="K2481">
        <v>4</v>
      </c>
      <c r="L2481">
        <v>0</v>
      </c>
    </row>
    <row r="2482" spans="1:12" x14ac:dyDescent="0.25">
      <c r="A2482">
        <v>29335371</v>
      </c>
      <c r="C2482">
        <v>0</v>
      </c>
      <c r="D2482" t="s">
        <v>307</v>
      </c>
      <c r="E2482">
        <v>1345</v>
      </c>
      <c r="F2482">
        <v>1545</v>
      </c>
      <c r="G2482">
        <v>400</v>
      </c>
      <c r="H2482">
        <v>0</v>
      </c>
      <c r="I2482">
        <v>13.45</v>
      </c>
      <c r="J2482">
        <v>15.45</v>
      </c>
      <c r="K2482">
        <v>4</v>
      </c>
      <c r="L2482">
        <v>0</v>
      </c>
    </row>
    <row r="2483" spans="1:12" x14ac:dyDescent="0.25">
      <c r="A2483">
        <v>29335372</v>
      </c>
      <c r="C2483">
        <v>0</v>
      </c>
      <c r="D2483" t="s">
        <v>308</v>
      </c>
      <c r="E2483">
        <v>1345</v>
      </c>
      <c r="F2483">
        <v>1545</v>
      </c>
      <c r="G2483">
        <v>400</v>
      </c>
      <c r="H2483">
        <v>0</v>
      </c>
      <c r="I2483">
        <v>13.45</v>
      </c>
      <c r="J2483">
        <v>15.45</v>
      </c>
      <c r="K2483">
        <v>4</v>
      </c>
      <c r="L2483">
        <v>0</v>
      </c>
    </row>
    <row r="2484" spans="1:12" x14ac:dyDescent="0.25">
      <c r="A2484">
        <v>29335380</v>
      </c>
      <c r="C2484">
        <v>0</v>
      </c>
      <c r="D2484" t="s">
        <v>3878</v>
      </c>
      <c r="E2484">
        <v>1345</v>
      </c>
      <c r="F2484">
        <v>1545</v>
      </c>
      <c r="G2484">
        <v>400</v>
      </c>
      <c r="H2484">
        <v>0</v>
      </c>
      <c r="I2484">
        <v>13.45</v>
      </c>
      <c r="J2484">
        <v>15.45</v>
      </c>
      <c r="K2484">
        <v>4</v>
      </c>
      <c r="L2484">
        <v>0</v>
      </c>
    </row>
    <row r="2485" spans="1:12" x14ac:dyDescent="0.25">
      <c r="A2485">
        <v>29335400</v>
      </c>
      <c r="C2485">
        <v>0</v>
      </c>
      <c r="D2485" t="s">
        <v>3879</v>
      </c>
      <c r="E2485">
        <v>1345</v>
      </c>
      <c r="F2485">
        <v>1545</v>
      </c>
      <c r="G2485">
        <v>400</v>
      </c>
      <c r="H2485">
        <v>0</v>
      </c>
      <c r="I2485">
        <v>13.45</v>
      </c>
      <c r="J2485">
        <v>15.45</v>
      </c>
      <c r="K2485">
        <v>4</v>
      </c>
      <c r="L2485">
        <v>0</v>
      </c>
    </row>
    <row r="2486" spans="1:12" x14ac:dyDescent="0.25">
      <c r="A2486">
        <v>29335510</v>
      </c>
      <c r="C2486">
        <v>0</v>
      </c>
      <c r="D2486" t="s">
        <v>309</v>
      </c>
      <c r="E2486">
        <v>1345</v>
      </c>
      <c r="F2486">
        <v>1545</v>
      </c>
      <c r="G2486">
        <v>400</v>
      </c>
      <c r="H2486">
        <v>0</v>
      </c>
      <c r="I2486">
        <v>13.45</v>
      </c>
      <c r="J2486">
        <v>15.45</v>
      </c>
      <c r="K2486">
        <v>4</v>
      </c>
      <c r="L2486">
        <v>0</v>
      </c>
    </row>
    <row r="2487" spans="1:12" x14ac:dyDescent="0.25">
      <c r="A2487">
        <v>29335520</v>
      </c>
      <c r="C2487">
        <v>0</v>
      </c>
      <c r="D2487" t="s">
        <v>310</v>
      </c>
      <c r="E2487">
        <v>1345</v>
      </c>
      <c r="F2487">
        <v>1545</v>
      </c>
      <c r="G2487">
        <v>400</v>
      </c>
      <c r="H2487">
        <v>0</v>
      </c>
      <c r="I2487">
        <v>13.45</v>
      </c>
      <c r="J2487">
        <v>15.45</v>
      </c>
      <c r="K2487">
        <v>4</v>
      </c>
      <c r="L2487">
        <v>0</v>
      </c>
    </row>
    <row r="2488" spans="1:12" x14ac:dyDescent="0.25">
      <c r="A2488">
        <v>29335530</v>
      </c>
      <c r="C2488">
        <v>0</v>
      </c>
      <c r="D2488" t="s">
        <v>311</v>
      </c>
      <c r="E2488">
        <v>1345</v>
      </c>
      <c r="F2488">
        <v>1545</v>
      </c>
      <c r="G2488">
        <v>400</v>
      </c>
      <c r="H2488">
        <v>0</v>
      </c>
      <c r="I2488">
        <v>13.45</v>
      </c>
      <c r="J2488">
        <v>15.45</v>
      </c>
      <c r="K2488">
        <v>4</v>
      </c>
      <c r="L2488">
        <v>0</v>
      </c>
    </row>
    <row r="2489" spans="1:12" x14ac:dyDescent="0.25">
      <c r="A2489">
        <v>29335540</v>
      </c>
      <c r="C2489">
        <v>0</v>
      </c>
      <c r="D2489" t="s">
        <v>312</v>
      </c>
      <c r="E2489">
        <v>1345</v>
      </c>
      <c r="F2489">
        <v>1545</v>
      </c>
      <c r="G2489">
        <v>400</v>
      </c>
      <c r="H2489">
        <v>0</v>
      </c>
      <c r="I2489">
        <v>13.45</v>
      </c>
      <c r="J2489">
        <v>15.45</v>
      </c>
      <c r="K2489">
        <v>4</v>
      </c>
      <c r="L2489">
        <v>0</v>
      </c>
    </row>
    <row r="2490" spans="1:12" x14ac:dyDescent="0.25">
      <c r="A2490">
        <v>29335911</v>
      </c>
      <c r="C2490">
        <v>0</v>
      </c>
      <c r="D2490" t="s">
        <v>313</v>
      </c>
      <c r="E2490">
        <v>1345</v>
      </c>
      <c r="F2490">
        <v>1545</v>
      </c>
      <c r="G2490">
        <v>400</v>
      </c>
      <c r="H2490">
        <v>0</v>
      </c>
      <c r="I2490">
        <v>13.45</v>
      </c>
      <c r="J2490">
        <v>15.45</v>
      </c>
      <c r="K2490">
        <v>4</v>
      </c>
      <c r="L2490">
        <v>0</v>
      </c>
    </row>
    <row r="2491" spans="1:12" x14ac:dyDescent="0.25">
      <c r="A2491">
        <v>29335912</v>
      </c>
      <c r="C2491">
        <v>0</v>
      </c>
      <c r="D2491" t="s">
        <v>314</v>
      </c>
      <c r="E2491">
        <v>1345</v>
      </c>
      <c r="F2491">
        <v>1699</v>
      </c>
      <c r="G2491">
        <v>400</v>
      </c>
      <c r="H2491">
        <v>0</v>
      </c>
      <c r="I2491">
        <v>13.45</v>
      </c>
      <c r="J2491">
        <v>16.989999999999998</v>
      </c>
      <c r="K2491">
        <v>4</v>
      </c>
      <c r="L2491">
        <v>0</v>
      </c>
    </row>
    <row r="2492" spans="1:12" x14ac:dyDescent="0.25">
      <c r="A2492">
        <v>29335913</v>
      </c>
      <c r="C2492">
        <v>0</v>
      </c>
      <c r="D2492" t="s">
        <v>315</v>
      </c>
      <c r="E2492">
        <v>1345</v>
      </c>
      <c r="F2492">
        <v>1545</v>
      </c>
      <c r="G2492">
        <v>400</v>
      </c>
      <c r="H2492">
        <v>0</v>
      </c>
      <c r="I2492">
        <v>13.45</v>
      </c>
      <c r="J2492">
        <v>15.45</v>
      </c>
      <c r="K2492">
        <v>4</v>
      </c>
      <c r="L2492">
        <v>0</v>
      </c>
    </row>
    <row r="2493" spans="1:12" x14ac:dyDescent="0.25">
      <c r="A2493">
        <v>29335914</v>
      </c>
      <c r="C2493">
        <v>0</v>
      </c>
      <c r="D2493" t="s">
        <v>316</v>
      </c>
      <c r="E2493">
        <v>1345</v>
      </c>
      <c r="F2493">
        <v>1545</v>
      </c>
      <c r="G2493">
        <v>400</v>
      </c>
      <c r="H2493">
        <v>0</v>
      </c>
      <c r="I2493">
        <v>13.45</v>
      </c>
      <c r="J2493">
        <v>15.45</v>
      </c>
      <c r="K2493">
        <v>4</v>
      </c>
      <c r="L2493">
        <v>0</v>
      </c>
    </row>
    <row r="2494" spans="1:12" x14ac:dyDescent="0.25">
      <c r="A2494">
        <v>29335915</v>
      </c>
      <c r="C2494">
        <v>0</v>
      </c>
      <c r="D2494" t="s">
        <v>2080</v>
      </c>
      <c r="E2494">
        <v>1345</v>
      </c>
      <c r="F2494">
        <v>1679</v>
      </c>
      <c r="G2494">
        <v>400</v>
      </c>
      <c r="H2494">
        <v>0</v>
      </c>
      <c r="I2494">
        <v>13.45</v>
      </c>
      <c r="J2494">
        <v>16.79</v>
      </c>
      <c r="K2494">
        <v>4</v>
      </c>
      <c r="L2494">
        <v>0</v>
      </c>
    </row>
    <row r="2495" spans="1:12" x14ac:dyDescent="0.25">
      <c r="A2495">
        <v>29335916</v>
      </c>
      <c r="C2495">
        <v>0</v>
      </c>
      <c r="D2495" t="s">
        <v>317</v>
      </c>
      <c r="E2495">
        <v>1345</v>
      </c>
      <c r="F2495">
        <v>1545</v>
      </c>
      <c r="G2495">
        <v>400</v>
      </c>
      <c r="H2495">
        <v>0</v>
      </c>
      <c r="I2495">
        <v>13.45</v>
      </c>
      <c r="J2495">
        <v>15.45</v>
      </c>
      <c r="K2495">
        <v>4</v>
      </c>
      <c r="L2495">
        <v>0</v>
      </c>
    </row>
    <row r="2496" spans="1:12" x14ac:dyDescent="0.25">
      <c r="A2496">
        <v>29335919</v>
      </c>
      <c r="C2496">
        <v>0</v>
      </c>
      <c r="D2496" t="s">
        <v>3880</v>
      </c>
      <c r="E2496">
        <v>1345</v>
      </c>
      <c r="F2496">
        <v>1545</v>
      </c>
      <c r="G2496">
        <v>400</v>
      </c>
      <c r="H2496">
        <v>0</v>
      </c>
      <c r="I2496">
        <v>13.45</v>
      </c>
      <c r="J2496">
        <v>15.45</v>
      </c>
      <c r="K2496">
        <v>4</v>
      </c>
      <c r="L2496">
        <v>0</v>
      </c>
    </row>
    <row r="2497" spans="1:12" x14ac:dyDescent="0.25">
      <c r="A2497">
        <v>29335921</v>
      </c>
      <c r="C2497">
        <v>0</v>
      </c>
      <c r="D2497" t="s">
        <v>318</v>
      </c>
      <c r="E2497">
        <v>1345</v>
      </c>
      <c r="F2497">
        <v>1699</v>
      </c>
      <c r="G2497">
        <v>400</v>
      </c>
      <c r="H2497">
        <v>0</v>
      </c>
      <c r="I2497">
        <v>13.45</v>
      </c>
      <c r="J2497">
        <v>16.989999999999998</v>
      </c>
      <c r="K2497">
        <v>4</v>
      </c>
      <c r="L2497">
        <v>0</v>
      </c>
    </row>
    <row r="2498" spans="1:12" x14ac:dyDescent="0.25">
      <c r="A2498">
        <v>29335922</v>
      </c>
      <c r="C2498">
        <v>0</v>
      </c>
      <c r="D2498" t="s">
        <v>319</v>
      </c>
      <c r="E2498">
        <v>1345</v>
      </c>
      <c r="F2498">
        <v>1545</v>
      </c>
      <c r="G2498">
        <v>400</v>
      </c>
      <c r="H2498">
        <v>0</v>
      </c>
      <c r="I2498">
        <v>13.45</v>
      </c>
      <c r="J2498">
        <v>15.45</v>
      </c>
      <c r="K2498">
        <v>4</v>
      </c>
      <c r="L2498">
        <v>0</v>
      </c>
    </row>
    <row r="2499" spans="1:12" x14ac:dyDescent="0.25">
      <c r="A2499">
        <v>29335923</v>
      </c>
      <c r="C2499">
        <v>0</v>
      </c>
      <c r="D2499" t="s">
        <v>320</v>
      </c>
      <c r="E2499">
        <v>1345</v>
      </c>
      <c r="F2499">
        <v>1545</v>
      </c>
      <c r="G2499">
        <v>400</v>
      </c>
      <c r="H2499">
        <v>0</v>
      </c>
      <c r="I2499">
        <v>13.45</v>
      </c>
      <c r="J2499">
        <v>15.45</v>
      </c>
      <c r="K2499">
        <v>4</v>
      </c>
      <c r="L2499">
        <v>0</v>
      </c>
    </row>
    <row r="2500" spans="1:12" x14ac:dyDescent="0.25">
      <c r="A2500">
        <v>29335929</v>
      </c>
      <c r="C2500">
        <v>0</v>
      </c>
      <c r="D2500" t="s">
        <v>3881</v>
      </c>
      <c r="E2500">
        <v>1345</v>
      </c>
      <c r="F2500">
        <v>1545</v>
      </c>
      <c r="G2500">
        <v>400</v>
      </c>
      <c r="H2500">
        <v>0</v>
      </c>
      <c r="I2500">
        <v>13.45</v>
      </c>
      <c r="J2500">
        <v>15.45</v>
      </c>
      <c r="K2500">
        <v>4</v>
      </c>
      <c r="L2500">
        <v>0</v>
      </c>
    </row>
    <row r="2501" spans="1:12" x14ac:dyDescent="0.25">
      <c r="A2501">
        <v>29335931</v>
      </c>
      <c r="C2501">
        <v>0</v>
      </c>
      <c r="D2501" t="s">
        <v>321</v>
      </c>
      <c r="E2501">
        <v>1345</v>
      </c>
      <c r="F2501">
        <v>1699</v>
      </c>
      <c r="G2501">
        <v>400</v>
      </c>
      <c r="H2501">
        <v>0</v>
      </c>
      <c r="I2501">
        <v>13.45</v>
      </c>
      <c r="J2501">
        <v>16.989999999999998</v>
      </c>
      <c r="K2501">
        <v>4</v>
      </c>
      <c r="L2501">
        <v>0</v>
      </c>
    </row>
    <row r="2502" spans="1:12" x14ac:dyDescent="0.25">
      <c r="A2502">
        <v>29335932</v>
      </c>
      <c r="C2502">
        <v>0</v>
      </c>
      <c r="D2502" t="s">
        <v>322</v>
      </c>
      <c r="E2502">
        <v>1345</v>
      </c>
      <c r="F2502">
        <v>1545</v>
      </c>
      <c r="G2502">
        <v>400</v>
      </c>
      <c r="H2502">
        <v>0</v>
      </c>
      <c r="I2502">
        <v>13.45</v>
      </c>
      <c r="J2502">
        <v>15.45</v>
      </c>
      <c r="K2502">
        <v>4</v>
      </c>
      <c r="L2502">
        <v>0</v>
      </c>
    </row>
    <row r="2503" spans="1:12" x14ac:dyDescent="0.25">
      <c r="A2503">
        <v>29335933</v>
      </c>
      <c r="C2503">
        <v>0</v>
      </c>
      <c r="D2503" t="s">
        <v>3882</v>
      </c>
      <c r="E2503">
        <v>1345</v>
      </c>
      <c r="F2503">
        <v>1545</v>
      </c>
      <c r="G2503">
        <v>400</v>
      </c>
      <c r="H2503">
        <v>0</v>
      </c>
      <c r="I2503">
        <v>13.45</v>
      </c>
      <c r="J2503">
        <v>15.45</v>
      </c>
      <c r="K2503">
        <v>4</v>
      </c>
      <c r="L2503">
        <v>0</v>
      </c>
    </row>
    <row r="2504" spans="1:12" x14ac:dyDescent="0.25">
      <c r="A2504">
        <v>29335934</v>
      </c>
      <c r="C2504">
        <v>0</v>
      </c>
      <c r="D2504" t="s">
        <v>323</v>
      </c>
      <c r="E2504">
        <v>1345</v>
      </c>
      <c r="F2504">
        <v>1699</v>
      </c>
      <c r="G2504">
        <v>400</v>
      </c>
      <c r="H2504">
        <v>0</v>
      </c>
      <c r="I2504">
        <v>13.45</v>
      </c>
      <c r="J2504">
        <v>16.989999999999998</v>
      </c>
      <c r="K2504">
        <v>4</v>
      </c>
      <c r="L2504">
        <v>0</v>
      </c>
    </row>
    <row r="2505" spans="1:12" x14ac:dyDescent="0.25">
      <c r="A2505">
        <v>29335935</v>
      </c>
      <c r="C2505">
        <v>0</v>
      </c>
      <c r="D2505" t="s">
        <v>3883</v>
      </c>
      <c r="E2505">
        <v>1345</v>
      </c>
      <c r="F2505">
        <v>1699</v>
      </c>
      <c r="G2505">
        <v>400</v>
      </c>
      <c r="H2505">
        <v>0</v>
      </c>
      <c r="I2505">
        <v>13.45</v>
      </c>
      <c r="J2505">
        <v>16.989999999999998</v>
      </c>
      <c r="K2505">
        <v>4</v>
      </c>
      <c r="L2505">
        <v>0</v>
      </c>
    </row>
    <row r="2506" spans="1:12" x14ac:dyDescent="0.25">
      <c r="A2506">
        <v>29335939</v>
      </c>
      <c r="C2506">
        <v>0</v>
      </c>
      <c r="D2506" t="s">
        <v>3884</v>
      </c>
      <c r="E2506">
        <v>1345</v>
      </c>
      <c r="F2506">
        <v>1545</v>
      </c>
      <c r="G2506">
        <v>400</v>
      </c>
      <c r="H2506">
        <v>0</v>
      </c>
      <c r="I2506">
        <v>13.45</v>
      </c>
      <c r="J2506">
        <v>15.45</v>
      </c>
      <c r="K2506">
        <v>4</v>
      </c>
      <c r="L2506">
        <v>0</v>
      </c>
    </row>
    <row r="2507" spans="1:12" x14ac:dyDescent="0.25">
      <c r="A2507">
        <v>29335941</v>
      </c>
      <c r="C2507">
        <v>0</v>
      </c>
      <c r="D2507" t="s">
        <v>324</v>
      </c>
      <c r="E2507">
        <v>1345</v>
      </c>
      <c r="F2507">
        <v>1699</v>
      </c>
      <c r="G2507">
        <v>400</v>
      </c>
      <c r="H2507">
        <v>0</v>
      </c>
      <c r="I2507">
        <v>13.45</v>
      </c>
      <c r="J2507">
        <v>16.989999999999998</v>
      </c>
      <c r="K2507">
        <v>4</v>
      </c>
      <c r="L2507">
        <v>0</v>
      </c>
    </row>
    <row r="2508" spans="1:12" x14ac:dyDescent="0.25">
      <c r="A2508">
        <v>29335942</v>
      </c>
      <c r="C2508">
        <v>0</v>
      </c>
      <c r="D2508" t="s">
        <v>325</v>
      </c>
      <c r="E2508">
        <v>1345</v>
      </c>
      <c r="F2508">
        <v>1545</v>
      </c>
      <c r="G2508">
        <v>400</v>
      </c>
      <c r="H2508">
        <v>0</v>
      </c>
      <c r="I2508">
        <v>13.45</v>
      </c>
      <c r="J2508">
        <v>15.45</v>
      </c>
      <c r="K2508">
        <v>4</v>
      </c>
      <c r="L2508">
        <v>0</v>
      </c>
    </row>
    <row r="2509" spans="1:12" x14ac:dyDescent="0.25">
      <c r="A2509">
        <v>29335943</v>
      </c>
      <c r="C2509">
        <v>0</v>
      </c>
      <c r="D2509" t="s">
        <v>326</v>
      </c>
      <c r="E2509">
        <v>1345</v>
      </c>
      <c r="F2509">
        <v>1545</v>
      </c>
      <c r="G2509">
        <v>400</v>
      </c>
      <c r="H2509">
        <v>0</v>
      </c>
      <c r="I2509">
        <v>13.45</v>
      </c>
      <c r="J2509">
        <v>15.45</v>
      </c>
      <c r="K2509">
        <v>4</v>
      </c>
      <c r="L2509">
        <v>0</v>
      </c>
    </row>
    <row r="2510" spans="1:12" x14ac:dyDescent="0.25">
      <c r="A2510">
        <v>29335944</v>
      </c>
      <c r="C2510">
        <v>0</v>
      </c>
      <c r="D2510" t="s">
        <v>327</v>
      </c>
      <c r="E2510">
        <v>1345</v>
      </c>
      <c r="F2510">
        <v>1699</v>
      </c>
      <c r="G2510">
        <v>400</v>
      </c>
      <c r="H2510">
        <v>0</v>
      </c>
      <c r="I2510">
        <v>13.45</v>
      </c>
      <c r="J2510">
        <v>16.989999999999998</v>
      </c>
      <c r="K2510">
        <v>4</v>
      </c>
      <c r="L2510">
        <v>0</v>
      </c>
    </row>
    <row r="2511" spans="1:12" x14ac:dyDescent="0.25">
      <c r="A2511">
        <v>29335945</v>
      </c>
      <c r="C2511">
        <v>0</v>
      </c>
      <c r="D2511" t="s">
        <v>328</v>
      </c>
      <c r="E2511">
        <v>1345</v>
      </c>
      <c r="F2511">
        <v>1637</v>
      </c>
      <c r="G2511">
        <v>400</v>
      </c>
      <c r="H2511">
        <v>0</v>
      </c>
      <c r="I2511">
        <v>13.45</v>
      </c>
      <c r="J2511">
        <v>16.37</v>
      </c>
      <c r="K2511">
        <v>4</v>
      </c>
      <c r="L2511">
        <v>0</v>
      </c>
    </row>
    <row r="2512" spans="1:12" x14ac:dyDescent="0.25">
      <c r="A2512">
        <v>29335949</v>
      </c>
      <c r="C2512">
        <v>0</v>
      </c>
      <c r="D2512" t="s">
        <v>3885</v>
      </c>
      <c r="E2512">
        <v>1345</v>
      </c>
      <c r="F2512">
        <v>1545</v>
      </c>
      <c r="G2512">
        <v>400</v>
      </c>
      <c r="H2512">
        <v>0</v>
      </c>
      <c r="I2512">
        <v>13.45</v>
      </c>
      <c r="J2512">
        <v>15.45</v>
      </c>
      <c r="K2512">
        <v>4</v>
      </c>
      <c r="L2512">
        <v>0</v>
      </c>
    </row>
    <row r="2513" spans="1:12" x14ac:dyDescent="0.25">
      <c r="A2513">
        <v>29335991</v>
      </c>
      <c r="C2513">
        <v>0</v>
      </c>
      <c r="D2513" t="s">
        <v>329</v>
      </c>
      <c r="E2513">
        <v>1345</v>
      </c>
      <c r="F2513">
        <v>1545</v>
      </c>
      <c r="G2513">
        <v>400</v>
      </c>
      <c r="H2513">
        <v>0</v>
      </c>
      <c r="I2513">
        <v>13.45</v>
      </c>
      <c r="J2513">
        <v>15.45</v>
      </c>
      <c r="K2513">
        <v>4</v>
      </c>
      <c r="L2513">
        <v>0</v>
      </c>
    </row>
    <row r="2514" spans="1:12" x14ac:dyDescent="0.25">
      <c r="A2514">
        <v>29335992</v>
      </c>
      <c r="C2514">
        <v>0</v>
      </c>
      <c r="D2514" t="s">
        <v>3886</v>
      </c>
      <c r="E2514">
        <v>1345</v>
      </c>
      <c r="F2514">
        <v>1699</v>
      </c>
      <c r="G2514">
        <v>400</v>
      </c>
      <c r="H2514">
        <v>0</v>
      </c>
      <c r="I2514">
        <v>13.45</v>
      </c>
      <c r="J2514">
        <v>16.989999999999998</v>
      </c>
      <c r="K2514">
        <v>4</v>
      </c>
      <c r="L2514">
        <v>0</v>
      </c>
    </row>
    <row r="2515" spans="1:12" x14ac:dyDescent="0.25">
      <c r="A2515">
        <v>29335999</v>
      </c>
      <c r="C2515">
        <v>0</v>
      </c>
      <c r="D2515" t="s">
        <v>3887</v>
      </c>
      <c r="E2515">
        <v>1345</v>
      </c>
      <c r="F2515">
        <v>1545</v>
      </c>
      <c r="G2515">
        <v>400</v>
      </c>
      <c r="H2515">
        <v>0</v>
      </c>
      <c r="I2515">
        <v>13.45</v>
      </c>
      <c r="J2515">
        <v>15.45</v>
      </c>
      <c r="K2515">
        <v>4</v>
      </c>
      <c r="L2515">
        <v>0</v>
      </c>
    </row>
    <row r="2516" spans="1:12" x14ac:dyDescent="0.25">
      <c r="A2516">
        <v>29336100</v>
      </c>
      <c r="C2516">
        <v>0</v>
      </c>
      <c r="D2516" t="s">
        <v>3888</v>
      </c>
      <c r="E2516">
        <v>1345</v>
      </c>
      <c r="F2516">
        <v>1545</v>
      </c>
      <c r="G2516">
        <v>400</v>
      </c>
      <c r="H2516">
        <v>0</v>
      </c>
      <c r="I2516">
        <v>13.45</v>
      </c>
      <c r="J2516">
        <v>15.45</v>
      </c>
      <c r="K2516">
        <v>4</v>
      </c>
      <c r="L2516">
        <v>0</v>
      </c>
    </row>
    <row r="2517" spans="1:12" x14ac:dyDescent="0.25">
      <c r="A2517">
        <v>29336911</v>
      </c>
      <c r="C2517">
        <v>0</v>
      </c>
      <c r="D2517" t="s">
        <v>3889</v>
      </c>
      <c r="E2517">
        <v>1345</v>
      </c>
      <c r="F2517">
        <v>1545</v>
      </c>
      <c r="G2517">
        <v>400</v>
      </c>
      <c r="H2517">
        <v>0</v>
      </c>
      <c r="I2517">
        <v>13.45</v>
      </c>
      <c r="J2517">
        <v>15.45</v>
      </c>
      <c r="K2517">
        <v>4</v>
      </c>
      <c r="L2517">
        <v>0</v>
      </c>
    </row>
    <row r="2518" spans="1:12" x14ac:dyDescent="0.25">
      <c r="A2518">
        <v>29336912</v>
      </c>
      <c r="C2518">
        <v>0</v>
      </c>
      <c r="D2518" t="s">
        <v>330</v>
      </c>
      <c r="E2518">
        <v>1345</v>
      </c>
      <c r="F2518">
        <v>1545</v>
      </c>
      <c r="G2518">
        <v>400</v>
      </c>
      <c r="H2518">
        <v>0</v>
      </c>
      <c r="I2518">
        <v>13.45</v>
      </c>
      <c r="J2518">
        <v>15.45</v>
      </c>
      <c r="K2518">
        <v>4</v>
      </c>
      <c r="L2518">
        <v>0</v>
      </c>
    </row>
    <row r="2519" spans="1:12" x14ac:dyDescent="0.25">
      <c r="A2519">
        <v>29336913</v>
      </c>
      <c r="C2519">
        <v>0</v>
      </c>
      <c r="D2519" t="s">
        <v>331</v>
      </c>
      <c r="E2519">
        <v>1345</v>
      </c>
      <c r="F2519">
        <v>1545</v>
      </c>
      <c r="G2519">
        <v>400</v>
      </c>
      <c r="H2519">
        <v>0</v>
      </c>
      <c r="I2519">
        <v>13.45</v>
      </c>
      <c r="J2519">
        <v>15.45</v>
      </c>
      <c r="K2519">
        <v>4</v>
      </c>
      <c r="L2519">
        <v>0</v>
      </c>
    </row>
    <row r="2520" spans="1:12" x14ac:dyDescent="0.25">
      <c r="A2520">
        <v>29336914</v>
      </c>
      <c r="C2520">
        <v>0</v>
      </c>
      <c r="D2520" t="s">
        <v>332</v>
      </c>
      <c r="E2520">
        <v>1345</v>
      </c>
      <c r="F2520">
        <v>1679</v>
      </c>
      <c r="G2520">
        <v>400</v>
      </c>
      <c r="H2520">
        <v>0</v>
      </c>
      <c r="I2520">
        <v>13.45</v>
      </c>
      <c r="J2520">
        <v>16.79</v>
      </c>
      <c r="K2520">
        <v>4</v>
      </c>
      <c r="L2520">
        <v>0</v>
      </c>
    </row>
    <row r="2521" spans="1:12" x14ac:dyDescent="0.25">
      <c r="A2521">
        <v>29336915</v>
      </c>
      <c r="C2521">
        <v>0</v>
      </c>
      <c r="D2521" t="s">
        <v>333</v>
      </c>
      <c r="E2521">
        <v>1345</v>
      </c>
      <c r="F2521">
        <v>1545</v>
      </c>
      <c r="G2521">
        <v>400</v>
      </c>
      <c r="H2521">
        <v>0</v>
      </c>
      <c r="I2521">
        <v>13.45</v>
      </c>
      <c r="J2521">
        <v>15.45</v>
      </c>
      <c r="K2521">
        <v>4</v>
      </c>
      <c r="L2521">
        <v>0</v>
      </c>
    </row>
    <row r="2522" spans="1:12" x14ac:dyDescent="0.25">
      <c r="A2522">
        <v>29336916</v>
      </c>
      <c r="C2522">
        <v>0</v>
      </c>
      <c r="D2522" t="s">
        <v>334</v>
      </c>
      <c r="E2522">
        <v>1345</v>
      </c>
      <c r="F2522">
        <v>1545</v>
      </c>
      <c r="G2522">
        <v>400</v>
      </c>
      <c r="H2522">
        <v>0</v>
      </c>
      <c r="I2522">
        <v>13.45</v>
      </c>
      <c r="J2522">
        <v>15.45</v>
      </c>
      <c r="K2522">
        <v>4</v>
      </c>
      <c r="L2522">
        <v>0</v>
      </c>
    </row>
    <row r="2523" spans="1:12" x14ac:dyDescent="0.25">
      <c r="A2523">
        <v>29336919</v>
      </c>
      <c r="C2523">
        <v>0</v>
      </c>
      <c r="D2523" t="s">
        <v>3890</v>
      </c>
      <c r="E2523">
        <v>1345</v>
      </c>
      <c r="F2523">
        <v>1545</v>
      </c>
      <c r="G2523">
        <v>400</v>
      </c>
      <c r="H2523">
        <v>0</v>
      </c>
      <c r="I2523">
        <v>13.45</v>
      </c>
      <c r="J2523">
        <v>15.45</v>
      </c>
      <c r="K2523">
        <v>4</v>
      </c>
      <c r="L2523">
        <v>0</v>
      </c>
    </row>
    <row r="2524" spans="1:12" x14ac:dyDescent="0.25">
      <c r="A2524">
        <v>29336921</v>
      </c>
      <c r="C2524">
        <v>0</v>
      </c>
      <c r="D2524" t="s">
        <v>3891</v>
      </c>
      <c r="E2524">
        <v>1345</v>
      </c>
      <c r="F2524">
        <v>1699</v>
      </c>
      <c r="G2524">
        <v>400</v>
      </c>
      <c r="H2524">
        <v>0</v>
      </c>
      <c r="I2524">
        <v>13.45</v>
      </c>
      <c r="J2524">
        <v>16.989999999999998</v>
      </c>
      <c r="K2524">
        <v>4</v>
      </c>
      <c r="L2524">
        <v>0</v>
      </c>
    </row>
    <row r="2525" spans="1:12" x14ac:dyDescent="0.25">
      <c r="A2525">
        <v>29336922</v>
      </c>
      <c r="C2525">
        <v>0</v>
      </c>
      <c r="D2525" t="s">
        <v>335</v>
      </c>
      <c r="E2525">
        <v>1345</v>
      </c>
      <c r="F2525">
        <v>1545</v>
      </c>
      <c r="G2525">
        <v>400</v>
      </c>
      <c r="H2525">
        <v>0</v>
      </c>
      <c r="I2525">
        <v>13.45</v>
      </c>
      <c r="J2525">
        <v>15.45</v>
      </c>
      <c r="K2525">
        <v>4</v>
      </c>
      <c r="L2525">
        <v>0</v>
      </c>
    </row>
    <row r="2526" spans="1:12" x14ac:dyDescent="0.25">
      <c r="A2526">
        <v>29336923</v>
      </c>
      <c r="C2526">
        <v>0</v>
      </c>
      <c r="D2526" t="s">
        <v>336</v>
      </c>
      <c r="E2526">
        <v>1345</v>
      </c>
      <c r="F2526">
        <v>1545</v>
      </c>
      <c r="G2526">
        <v>400</v>
      </c>
      <c r="H2526">
        <v>0</v>
      </c>
      <c r="I2526">
        <v>13.45</v>
      </c>
      <c r="J2526">
        <v>15.45</v>
      </c>
      <c r="K2526">
        <v>4</v>
      </c>
      <c r="L2526">
        <v>0</v>
      </c>
    </row>
    <row r="2527" spans="1:12" x14ac:dyDescent="0.25">
      <c r="A2527">
        <v>29336929</v>
      </c>
      <c r="C2527">
        <v>0</v>
      </c>
      <c r="D2527" t="s">
        <v>3892</v>
      </c>
      <c r="E2527">
        <v>1345</v>
      </c>
      <c r="F2527">
        <v>1545</v>
      </c>
      <c r="G2527">
        <v>400</v>
      </c>
      <c r="H2527">
        <v>0</v>
      </c>
      <c r="I2527">
        <v>13.45</v>
      </c>
      <c r="J2527">
        <v>15.45</v>
      </c>
      <c r="K2527">
        <v>4</v>
      </c>
      <c r="L2527">
        <v>0</v>
      </c>
    </row>
    <row r="2528" spans="1:12" x14ac:dyDescent="0.25">
      <c r="A2528">
        <v>29336991</v>
      </c>
      <c r="C2528">
        <v>0</v>
      </c>
      <c r="D2528" t="s">
        <v>337</v>
      </c>
      <c r="E2528">
        <v>1345</v>
      </c>
      <c r="F2528">
        <v>1545</v>
      </c>
      <c r="G2528">
        <v>400</v>
      </c>
      <c r="H2528">
        <v>0</v>
      </c>
      <c r="I2528">
        <v>13.45</v>
      </c>
      <c r="J2528">
        <v>15.45</v>
      </c>
      <c r="K2528">
        <v>4</v>
      </c>
      <c r="L2528">
        <v>0</v>
      </c>
    </row>
    <row r="2529" spans="1:12" x14ac:dyDescent="0.25">
      <c r="A2529">
        <v>29336992</v>
      </c>
      <c r="C2529">
        <v>0</v>
      </c>
      <c r="D2529" t="s">
        <v>338</v>
      </c>
      <c r="E2529">
        <v>1345</v>
      </c>
      <c r="F2529">
        <v>1699</v>
      </c>
      <c r="G2529">
        <v>400</v>
      </c>
      <c r="H2529">
        <v>0</v>
      </c>
      <c r="I2529">
        <v>13.45</v>
      </c>
      <c r="J2529">
        <v>16.989999999999998</v>
      </c>
      <c r="K2529">
        <v>4</v>
      </c>
      <c r="L2529">
        <v>0</v>
      </c>
    </row>
    <row r="2530" spans="1:12" x14ac:dyDescent="0.25">
      <c r="A2530">
        <v>29336999</v>
      </c>
      <c r="C2530">
        <v>0</v>
      </c>
      <c r="D2530" t="s">
        <v>3893</v>
      </c>
      <c r="E2530">
        <v>1345</v>
      </c>
      <c r="F2530">
        <v>1545</v>
      </c>
      <c r="G2530">
        <v>400</v>
      </c>
      <c r="H2530">
        <v>0</v>
      </c>
      <c r="I2530">
        <v>13.45</v>
      </c>
      <c r="J2530">
        <v>15.45</v>
      </c>
      <c r="K2530">
        <v>4</v>
      </c>
      <c r="L2530">
        <v>0</v>
      </c>
    </row>
    <row r="2531" spans="1:12" x14ac:dyDescent="0.25">
      <c r="A2531">
        <v>29337100</v>
      </c>
      <c r="C2531">
        <v>0</v>
      </c>
      <c r="D2531" t="s">
        <v>3894</v>
      </c>
      <c r="E2531">
        <v>1345</v>
      </c>
      <c r="F2531">
        <v>1545</v>
      </c>
      <c r="G2531">
        <v>400</v>
      </c>
      <c r="H2531">
        <v>0</v>
      </c>
      <c r="I2531">
        <v>13.45</v>
      </c>
      <c r="J2531">
        <v>15.45</v>
      </c>
      <c r="K2531">
        <v>4</v>
      </c>
      <c r="L2531">
        <v>0</v>
      </c>
    </row>
    <row r="2532" spans="1:12" x14ac:dyDescent="0.25">
      <c r="A2532">
        <v>29337210</v>
      </c>
      <c r="C2532">
        <v>0</v>
      </c>
      <c r="D2532" t="s">
        <v>3895</v>
      </c>
      <c r="E2532">
        <v>1345</v>
      </c>
      <c r="F2532">
        <v>1545</v>
      </c>
      <c r="G2532">
        <v>400</v>
      </c>
      <c r="H2532">
        <v>0</v>
      </c>
      <c r="I2532">
        <v>13.45</v>
      </c>
      <c r="J2532">
        <v>15.45</v>
      </c>
      <c r="K2532">
        <v>4</v>
      </c>
      <c r="L2532">
        <v>0</v>
      </c>
    </row>
    <row r="2533" spans="1:12" x14ac:dyDescent="0.25">
      <c r="A2533">
        <v>29337220</v>
      </c>
      <c r="C2533">
        <v>0</v>
      </c>
      <c r="D2533" t="s">
        <v>3896</v>
      </c>
      <c r="E2533">
        <v>1345</v>
      </c>
      <c r="F2533">
        <v>1545</v>
      </c>
      <c r="G2533">
        <v>400</v>
      </c>
      <c r="H2533">
        <v>0</v>
      </c>
      <c r="I2533">
        <v>13.45</v>
      </c>
      <c r="J2533">
        <v>15.45</v>
      </c>
      <c r="K2533">
        <v>4</v>
      </c>
      <c r="L2533">
        <v>0</v>
      </c>
    </row>
    <row r="2534" spans="1:12" x14ac:dyDescent="0.25">
      <c r="A2534">
        <v>29337910</v>
      </c>
      <c r="C2534">
        <v>0</v>
      </c>
      <c r="D2534" t="s">
        <v>339</v>
      </c>
      <c r="E2534">
        <v>1345</v>
      </c>
      <c r="F2534">
        <v>1545</v>
      </c>
      <c r="G2534">
        <v>400</v>
      </c>
      <c r="H2534">
        <v>0</v>
      </c>
      <c r="I2534">
        <v>13.45</v>
      </c>
      <c r="J2534">
        <v>15.45</v>
      </c>
      <c r="K2534">
        <v>4</v>
      </c>
      <c r="L2534">
        <v>0</v>
      </c>
    </row>
    <row r="2535" spans="1:12" x14ac:dyDescent="0.25">
      <c r="A2535">
        <v>29337990</v>
      </c>
      <c r="C2535">
        <v>0</v>
      </c>
      <c r="D2535" t="s">
        <v>3897</v>
      </c>
      <c r="E2535">
        <v>1345</v>
      </c>
      <c r="F2535">
        <v>1545</v>
      </c>
      <c r="G2535">
        <v>400</v>
      </c>
      <c r="H2535">
        <v>0</v>
      </c>
      <c r="I2535">
        <v>13.45</v>
      </c>
      <c r="J2535">
        <v>15.45</v>
      </c>
      <c r="K2535">
        <v>4</v>
      </c>
      <c r="L2535">
        <v>0</v>
      </c>
    </row>
    <row r="2536" spans="1:12" x14ac:dyDescent="0.25">
      <c r="A2536">
        <v>29339111</v>
      </c>
      <c r="C2536">
        <v>0</v>
      </c>
      <c r="D2536" t="s">
        <v>340</v>
      </c>
      <c r="E2536">
        <v>1345</v>
      </c>
      <c r="F2536">
        <v>1679</v>
      </c>
      <c r="G2536">
        <v>400</v>
      </c>
      <c r="H2536">
        <v>0</v>
      </c>
      <c r="I2536">
        <v>13.45</v>
      </c>
      <c r="J2536">
        <v>16.79</v>
      </c>
      <c r="K2536">
        <v>4</v>
      </c>
      <c r="L2536">
        <v>0</v>
      </c>
    </row>
    <row r="2537" spans="1:12" x14ac:dyDescent="0.25">
      <c r="A2537">
        <v>29339112</v>
      </c>
      <c r="C2537">
        <v>0</v>
      </c>
      <c r="D2537" t="s">
        <v>3898</v>
      </c>
      <c r="E2537">
        <v>1345</v>
      </c>
      <c r="F2537">
        <v>1545</v>
      </c>
      <c r="G2537">
        <v>400</v>
      </c>
      <c r="H2537">
        <v>0</v>
      </c>
      <c r="I2537">
        <v>13.45</v>
      </c>
      <c r="J2537">
        <v>15.45</v>
      </c>
      <c r="K2537">
        <v>4</v>
      </c>
      <c r="L2537">
        <v>0</v>
      </c>
    </row>
    <row r="2538" spans="1:12" x14ac:dyDescent="0.25">
      <c r="A2538">
        <v>29339113</v>
      </c>
      <c r="C2538">
        <v>0</v>
      </c>
      <c r="D2538" t="s">
        <v>341</v>
      </c>
      <c r="E2538">
        <v>1345</v>
      </c>
      <c r="F2538">
        <v>1545</v>
      </c>
      <c r="G2538">
        <v>400</v>
      </c>
      <c r="H2538">
        <v>0</v>
      </c>
      <c r="I2538">
        <v>13.45</v>
      </c>
      <c r="J2538">
        <v>15.45</v>
      </c>
      <c r="K2538">
        <v>4</v>
      </c>
      <c r="L2538">
        <v>0</v>
      </c>
    </row>
    <row r="2539" spans="1:12" x14ac:dyDescent="0.25">
      <c r="A2539">
        <v>29339114</v>
      </c>
      <c r="C2539">
        <v>0</v>
      </c>
      <c r="D2539" t="s">
        <v>342</v>
      </c>
      <c r="E2539">
        <v>1345</v>
      </c>
      <c r="F2539">
        <v>1545</v>
      </c>
      <c r="G2539">
        <v>400</v>
      </c>
      <c r="H2539">
        <v>0</v>
      </c>
      <c r="I2539">
        <v>13.45</v>
      </c>
      <c r="J2539">
        <v>15.45</v>
      </c>
      <c r="K2539">
        <v>4</v>
      </c>
      <c r="L2539">
        <v>0</v>
      </c>
    </row>
    <row r="2540" spans="1:12" x14ac:dyDescent="0.25">
      <c r="A2540">
        <v>29339115</v>
      </c>
      <c r="C2540">
        <v>0</v>
      </c>
      <c r="D2540" t="s">
        <v>3899</v>
      </c>
      <c r="E2540">
        <v>1345</v>
      </c>
      <c r="F2540">
        <v>1679</v>
      </c>
      <c r="G2540">
        <v>400</v>
      </c>
      <c r="H2540">
        <v>0</v>
      </c>
      <c r="I2540">
        <v>13.45</v>
      </c>
      <c r="J2540">
        <v>16.79</v>
      </c>
      <c r="K2540">
        <v>4</v>
      </c>
      <c r="L2540">
        <v>0</v>
      </c>
    </row>
    <row r="2541" spans="1:12" x14ac:dyDescent="0.25">
      <c r="A2541">
        <v>29339119</v>
      </c>
      <c r="C2541">
        <v>0</v>
      </c>
      <c r="D2541" t="s">
        <v>3899</v>
      </c>
      <c r="E2541">
        <v>1345</v>
      </c>
      <c r="F2541">
        <v>1545</v>
      </c>
      <c r="G2541">
        <v>400</v>
      </c>
      <c r="H2541">
        <v>0</v>
      </c>
      <c r="I2541">
        <v>13.45</v>
      </c>
      <c r="J2541">
        <v>15.45</v>
      </c>
      <c r="K2541">
        <v>4</v>
      </c>
      <c r="L2541">
        <v>0</v>
      </c>
    </row>
    <row r="2542" spans="1:12" x14ac:dyDescent="0.25">
      <c r="A2542">
        <v>29339121</v>
      </c>
      <c r="C2542">
        <v>0</v>
      </c>
      <c r="D2542" t="s">
        <v>343</v>
      </c>
      <c r="E2542">
        <v>1345</v>
      </c>
      <c r="F2542">
        <v>1545</v>
      </c>
      <c r="G2542">
        <v>400</v>
      </c>
      <c r="H2542">
        <v>0</v>
      </c>
      <c r="I2542">
        <v>13.45</v>
      </c>
      <c r="J2542">
        <v>15.45</v>
      </c>
      <c r="K2542">
        <v>4</v>
      </c>
      <c r="L2542">
        <v>0</v>
      </c>
    </row>
    <row r="2543" spans="1:12" x14ac:dyDescent="0.25">
      <c r="A2543">
        <v>29339122</v>
      </c>
      <c r="C2543">
        <v>0</v>
      </c>
      <c r="D2543" t="s">
        <v>344</v>
      </c>
      <c r="E2543">
        <v>1345</v>
      </c>
      <c r="F2543">
        <v>1699</v>
      </c>
      <c r="G2543">
        <v>400</v>
      </c>
      <c r="H2543">
        <v>0</v>
      </c>
      <c r="I2543">
        <v>13.45</v>
      </c>
      <c r="J2543">
        <v>16.989999999999998</v>
      </c>
      <c r="K2543">
        <v>4</v>
      </c>
      <c r="L2543">
        <v>0</v>
      </c>
    </row>
    <row r="2544" spans="1:12" x14ac:dyDescent="0.25">
      <c r="A2544">
        <v>29339123</v>
      </c>
      <c r="C2544">
        <v>0</v>
      </c>
      <c r="D2544" t="s">
        <v>345</v>
      </c>
      <c r="E2544">
        <v>1345</v>
      </c>
      <c r="F2544">
        <v>1545</v>
      </c>
      <c r="G2544">
        <v>400</v>
      </c>
      <c r="H2544">
        <v>0</v>
      </c>
      <c r="I2544">
        <v>13.45</v>
      </c>
      <c r="J2544">
        <v>15.45</v>
      </c>
      <c r="K2544">
        <v>4</v>
      </c>
      <c r="L2544">
        <v>0</v>
      </c>
    </row>
    <row r="2545" spans="1:12" x14ac:dyDescent="0.25">
      <c r="A2545">
        <v>29339129</v>
      </c>
      <c r="C2545">
        <v>0</v>
      </c>
      <c r="D2545" t="s">
        <v>3900</v>
      </c>
      <c r="E2545">
        <v>1345</v>
      </c>
      <c r="F2545">
        <v>1545</v>
      </c>
      <c r="G2545">
        <v>400</v>
      </c>
      <c r="H2545">
        <v>0</v>
      </c>
      <c r="I2545">
        <v>13.45</v>
      </c>
      <c r="J2545">
        <v>15.45</v>
      </c>
      <c r="K2545">
        <v>4</v>
      </c>
      <c r="L2545">
        <v>0</v>
      </c>
    </row>
    <row r="2546" spans="1:12" x14ac:dyDescent="0.25">
      <c r="A2546">
        <v>29339131</v>
      </c>
      <c r="C2546">
        <v>0</v>
      </c>
      <c r="D2546" t="s">
        <v>346</v>
      </c>
      <c r="E2546">
        <v>1345</v>
      </c>
      <c r="F2546">
        <v>1545</v>
      </c>
      <c r="G2546">
        <v>400</v>
      </c>
      <c r="H2546">
        <v>0</v>
      </c>
      <c r="I2546">
        <v>13.45</v>
      </c>
      <c r="J2546">
        <v>15.45</v>
      </c>
      <c r="K2546">
        <v>4</v>
      </c>
      <c r="L2546">
        <v>0</v>
      </c>
    </row>
    <row r="2547" spans="1:12" x14ac:dyDescent="0.25">
      <c r="A2547">
        <v>29339132</v>
      </c>
      <c r="C2547">
        <v>0</v>
      </c>
      <c r="D2547" t="s">
        <v>347</v>
      </c>
      <c r="E2547">
        <v>1345</v>
      </c>
      <c r="F2547">
        <v>1545</v>
      </c>
      <c r="G2547">
        <v>400</v>
      </c>
      <c r="H2547">
        <v>0</v>
      </c>
      <c r="I2547">
        <v>13.45</v>
      </c>
      <c r="J2547">
        <v>15.45</v>
      </c>
      <c r="K2547">
        <v>4</v>
      </c>
      <c r="L2547">
        <v>0</v>
      </c>
    </row>
    <row r="2548" spans="1:12" x14ac:dyDescent="0.25">
      <c r="A2548">
        <v>29339133</v>
      </c>
      <c r="C2548">
        <v>0</v>
      </c>
      <c r="D2548" t="s">
        <v>3901</v>
      </c>
      <c r="E2548">
        <v>1345</v>
      </c>
      <c r="F2548">
        <v>1545</v>
      </c>
      <c r="G2548">
        <v>400</v>
      </c>
      <c r="H2548">
        <v>0</v>
      </c>
      <c r="I2548">
        <v>13.45</v>
      </c>
      <c r="J2548">
        <v>15.45</v>
      </c>
      <c r="K2548">
        <v>4</v>
      </c>
      <c r="L2548">
        <v>0</v>
      </c>
    </row>
    <row r="2549" spans="1:12" x14ac:dyDescent="0.25">
      <c r="A2549">
        <v>29339134</v>
      </c>
      <c r="C2549">
        <v>0</v>
      </c>
      <c r="D2549" t="s">
        <v>348</v>
      </c>
      <c r="E2549">
        <v>1345</v>
      </c>
      <c r="F2549">
        <v>1545</v>
      </c>
      <c r="G2549">
        <v>400</v>
      </c>
      <c r="H2549">
        <v>0</v>
      </c>
      <c r="I2549">
        <v>13.45</v>
      </c>
      <c r="J2549">
        <v>15.45</v>
      </c>
      <c r="K2549">
        <v>4</v>
      </c>
      <c r="L2549">
        <v>0</v>
      </c>
    </row>
    <row r="2550" spans="1:12" x14ac:dyDescent="0.25">
      <c r="A2550">
        <v>29339139</v>
      </c>
      <c r="C2550">
        <v>0</v>
      </c>
      <c r="D2550" t="s">
        <v>3902</v>
      </c>
      <c r="E2550">
        <v>1345</v>
      </c>
      <c r="F2550">
        <v>1545</v>
      </c>
      <c r="G2550">
        <v>400</v>
      </c>
      <c r="H2550">
        <v>0</v>
      </c>
      <c r="I2550">
        <v>13.45</v>
      </c>
      <c r="J2550">
        <v>15.45</v>
      </c>
      <c r="K2550">
        <v>4</v>
      </c>
      <c r="L2550">
        <v>0</v>
      </c>
    </row>
    <row r="2551" spans="1:12" x14ac:dyDescent="0.25">
      <c r="A2551">
        <v>29339141</v>
      </c>
      <c r="C2551">
        <v>0</v>
      </c>
      <c r="D2551" t="s">
        <v>349</v>
      </c>
      <c r="E2551">
        <v>1345</v>
      </c>
      <c r="F2551">
        <v>1545</v>
      </c>
      <c r="G2551">
        <v>400</v>
      </c>
      <c r="H2551">
        <v>0</v>
      </c>
      <c r="I2551">
        <v>13.45</v>
      </c>
      <c r="J2551">
        <v>15.45</v>
      </c>
      <c r="K2551">
        <v>4</v>
      </c>
      <c r="L2551">
        <v>0</v>
      </c>
    </row>
    <row r="2552" spans="1:12" x14ac:dyDescent="0.25">
      <c r="A2552">
        <v>29339142</v>
      </c>
      <c r="C2552">
        <v>0</v>
      </c>
      <c r="D2552" t="s">
        <v>350</v>
      </c>
      <c r="E2552">
        <v>1345</v>
      </c>
      <c r="F2552">
        <v>1545</v>
      </c>
      <c r="G2552">
        <v>400</v>
      </c>
      <c r="H2552">
        <v>0</v>
      </c>
      <c r="I2552">
        <v>13.45</v>
      </c>
      <c r="J2552">
        <v>15.45</v>
      </c>
      <c r="K2552">
        <v>4</v>
      </c>
      <c r="L2552">
        <v>0</v>
      </c>
    </row>
    <row r="2553" spans="1:12" x14ac:dyDescent="0.25">
      <c r="A2553">
        <v>29339143</v>
      </c>
      <c r="C2553">
        <v>0</v>
      </c>
      <c r="D2553" t="s">
        <v>351</v>
      </c>
      <c r="E2553">
        <v>1345</v>
      </c>
      <c r="F2553">
        <v>1545</v>
      </c>
      <c r="G2553">
        <v>400</v>
      </c>
      <c r="H2553">
        <v>0</v>
      </c>
      <c r="I2553">
        <v>13.45</v>
      </c>
      <c r="J2553">
        <v>15.45</v>
      </c>
      <c r="K2553">
        <v>4</v>
      </c>
      <c r="L2553">
        <v>0</v>
      </c>
    </row>
    <row r="2554" spans="1:12" x14ac:dyDescent="0.25">
      <c r="A2554">
        <v>29339149</v>
      </c>
      <c r="C2554">
        <v>0</v>
      </c>
      <c r="D2554" t="s">
        <v>3903</v>
      </c>
      <c r="E2554">
        <v>1345</v>
      </c>
      <c r="F2554">
        <v>1545</v>
      </c>
      <c r="G2554">
        <v>400</v>
      </c>
      <c r="H2554">
        <v>0</v>
      </c>
      <c r="I2554">
        <v>13.45</v>
      </c>
      <c r="J2554">
        <v>15.45</v>
      </c>
      <c r="K2554">
        <v>4</v>
      </c>
      <c r="L2554">
        <v>0</v>
      </c>
    </row>
    <row r="2555" spans="1:12" x14ac:dyDescent="0.25">
      <c r="A2555">
        <v>29339151</v>
      </c>
      <c r="C2555">
        <v>0</v>
      </c>
      <c r="D2555" t="s">
        <v>352</v>
      </c>
      <c r="E2555">
        <v>1345</v>
      </c>
      <c r="F2555">
        <v>1699</v>
      </c>
      <c r="G2555">
        <v>400</v>
      </c>
      <c r="H2555">
        <v>0</v>
      </c>
      <c r="I2555">
        <v>13.45</v>
      </c>
      <c r="J2555">
        <v>16.989999999999998</v>
      </c>
      <c r="K2555">
        <v>4</v>
      </c>
      <c r="L2555">
        <v>0</v>
      </c>
    </row>
    <row r="2556" spans="1:12" x14ac:dyDescent="0.25">
      <c r="A2556">
        <v>29339152</v>
      </c>
      <c r="C2556">
        <v>0</v>
      </c>
      <c r="D2556" t="s">
        <v>353</v>
      </c>
      <c r="E2556">
        <v>1345</v>
      </c>
      <c r="F2556">
        <v>1545</v>
      </c>
      <c r="G2556">
        <v>400</v>
      </c>
      <c r="H2556">
        <v>0</v>
      </c>
      <c r="I2556">
        <v>13.45</v>
      </c>
      <c r="J2556">
        <v>15.45</v>
      </c>
      <c r="K2556">
        <v>4</v>
      </c>
      <c r="L2556">
        <v>0</v>
      </c>
    </row>
    <row r="2557" spans="1:12" x14ac:dyDescent="0.25">
      <c r="A2557">
        <v>29339153</v>
      </c>
      <c r="C2557">
        <v>0</v>
      </c>
      <c r="D2557" t="s">
        <v>3904</v>
      </c>
      <c r="E2557">
        <v>1345</v>
      </c>
      <c r="F2557">
        <v>1699</v>
      </c>
      <c r="G2557">
        <v>400</v>
      </c>
      <c r="H2557">
        <v>0</v>
      </c>
      <c r="I2557">
        <v>13.45</v>
      </c>
      <c r="J2557">
        <v>16.989999999999998</v>
      </c>
      <c r="K2557">
        <v>4</v>
      </c>
      <c r="L2557">
        <v>0</v>
      </c>
    </row>
    <row r="2558" spans="1:12" x14ac:dyDescent="0.25">
      <c r="A2558">
        <v>29339159</v>
      </c>
      <c r="C2558">
        <v>0</v>
      </c>
      <c r="D2558" t="s">
        <v>3905</v>
      </c>
      <c r="E2558">
        <v>1345</v>
      </c>
      <c r="F2558">
        <v>1545</v>
      </c>
      <c r="G2558">
        <v>400</v>
      </c>
      <c r="H2558">
        <v>0</v>
      </c>
      <c r="I2558">
        <v>13.45</v>
      </c>
      <c r="J2558">
        <v>15.45</v>
      </c>
      <c r="K2558">
        <v>4</v>
      </c>
      <c r="L2558">
        <v>0</v>
      </c>
    </row>
    <row r="2559" spans="1:12" x14ac:dyDescent="0.25">
      <c r="A2559">
        <v>29339161</v>
      </c>
      <c r="C2559">
        <v>0</v>
      </c>
      <c r="D2559" t="s">
        <v>354</v>
      </c>
      <c r="E2559">
        <v>1345</v>
      </c>
      <c r="F2559">
        <v>1545</v>
      </c>
      <c r="G2559">
        <v>400</v>
      </c>
      <c r="H2559">
        <v>0</v>
      </c>
      <c r="I2559">
        <v>13.45</v>
      </c>
      <c r="J2559">
        <v>15.45</v>
      </c>
      <c r="K2559">
        <v>4</v>
      </c>
      <c r="L2559">
        <v>0</v>
      </c>
    </row>
    <row r="2560" spans="1:12" x14ac:dyDescent="0.25">
      <c r="A2560">
        <v>29339162</v>
      </c>
      <c r="C2560">
        <v>0</v>
      </c>
      <c r="D2560" t="s">
        <v>355</v>
      </c>
      <c r="E2560">
        <v>1345</v>
      </c>
      <c r="F2560">
        <v>1545</v>
      </c>
      <c r="G2560">
        <v>400</v>
      </c>
      <c r="H2560">
        <v>0</v>
      </c>
      <c r="I2560">
        <v>13.45</v>
      </c>
      <c r="J2560">
        <v>15.45</v>
      </c>
      <c r="K2560">
        <v>4</v>
      </c>
      <c r="L2560">
        <v>0</v>
      </c>
    </row>
    <row r="2561" spans="1:12" x14ac:dyDescent="0.25">
      <c r="A2561">
        <v>29339163</v>
      </c>
      <c r="C2561">
        <v>0</v>
      </c>
      <c r="D2561" t="s">
        <v>356</v>
      </c>
      <c r="E2561">
        <v>1345</v>
      </c>
      <c r="F2561">
        <v>1545</v>
      </c>
      <c r="G2561">
        <v>400</v>
      </c>
      <c r="H2561">
        <v>0</v>
      </c>
      <c r="I2561">
        <v>13.45</v>
      </c>
      <c r="J2561">
        <v>15.45</v>
      </c>
      <c r="K2561">
        <v>4</v>
      </c>
      <c r="L2561">
        <v>0</v>
      </c>
    </row>
    <row r="2562" spans="1:12" x14ac:dyDescent="0.25">
      <c r="A2562">
        <v>29339164</v>
      </c>
      <c r="C2562">
        <v>0</v>
      </c>
      <c r="D2562" t="s">
        <v>357</v>
      </c>
      <c r="E2562">
        <v>1345</v>
      </c>
      <c r="F2562">
        <v>1545</v>
      </c>
      <c r="G2562">
        <v>400</v>
      </c>
      <c r="H2562">
        <v>0</v>
      </c>
      <c r="I2562">
        <v>13.45</v>
      </c>
      <c r="J2562">
        <v>15.45</v>
      </c>
      <c r="K2562">
        <v>4</v>
      </c>
      <c r="L2562">
        <v>0</v>
      </c>
    </row>
    <row r="2563" spans="1:12" x14ac:dyDescent="0.25">
      <c r="A2563">
        <v>29339169</v>
      </c>
      <c r="C2563">
        <v>0</v>
      </c>
      <c r="D2563" t="s">
        <v>3906</v>
      </c>
      <c r="E2563">
        <v>1345</v>
      </c>
      <c r="F2563">
        <v>1545</v>
      </c>
      <c r="G2563">
        <v>400</v>
      </c>
      <c r="H2563">
        <v>0</v>
      </c>
      <c r="I2563">
        <v>13.45</v>
      </c>
      <c r="J2563">
        <v>15.45</v>
      </c>
      <c r="K2563">
        <v>4</v>
      </c>
      <c r="L2563">
        <v>0</v>
      </c>
    </row>
    <row r="2564" spans="1:12" x14ac:dyDescent="0.25">
      <c r="A2564">
        <v>29339171</v>
      </c>
      <c r="C2564">
        <v>0</v>
      </c>
      <c r="D2564" t="s">
        <v>358</v>
      </c>
      <c r="E2564">
        <v>1345</v>
      </c>
      <c r="F2564">
        <v>1545</v>
      </c>
      <c r="G2564">
        <v>400</v>
      </c>
      <c r="H2564">
        <v>0</v>
      </c>
      <c r="I2564">
        <v>13.45</v>
      </c>
      <c r="J2564">
        <v>15.45</v>
      </c>
      <c r="K2564">
        <v>4</v>
      </c>
      <c r="L2564">
        <v>0</v>
      </c>
    </row>
    <row r="2565" spans="1:12" x14ac:dyDescent="0.25">
      <c r="A2565">
        <v>29339172</v>
      </c>
      <c r="C2565">
        <v>0</v>
      </c>
      <c r="D2565" t="s">
        <v>359</v>
      </c>
      <c r="E2565">
        <v>1345</v>
      </c>
      <c r="F2565">
        <v>1545</v>
      </c>
      <c r="G2565">
        <v>400</v>
      </c>
      <c r="H2565">
        <v>0</v>
      </c>
      <c r="I2565">
        <v>13.45</v>
      </c>
      <c r="J2565">
        <v>15.45</v>
      </c>
      <c r="K2565">
        <v>4</v>
      </c>
      <c r="L2565">
        <v>0</v>
      </c>
    </row>
    <row r="2566" spans="1:12" x14ac:dyDescent="0.25">
      <c r="A2566">
        <v>29339173</v>
      </c>
      <c r="C2566">
        <v>0</v>
      </c>
      <c r="D2566" t="s">
        <v>360</v>
      </c>
      <c r="E2566">
        <v>1345</v>
      </c>
      <c r="F2566">
        <v>1545</v>
      </c>
      <c r="G2566">
        <v>400</v>
      </c>
      <c r="H2566">
        <v>0</v>
      </c>
      <c r="I2566">
        <v>13.45</v>
      </c>
      <c r="J2566">
        <v>15.45</v>
      </c>
      <c r="K2566">
        <v>4</v>
      </c>
      <c r="L2566">
        <v>0</v>
      </c>
    </row>
    <row r="2567" spans="1:12" x14ac:dyDescent="0.25">
      <c r="A2567">
        <v>29339179</v>
      </c>
      <c r="C2567">
        <v>0</v>
      </c>
      <c r="D2567" t="s">
        <v>3907</v>
      </c>
      <c r="E2567">
        <v>1345</v>
      </c>
      <c r="F2567">
        <v>1545</v>
      </c>
      <c r="G2567">
        <v>400</v>
      </c>
      <c r="H2567">
        <v>0</v>
      </c>
      <c r="I2567">
        <v>13.45</v>
      </c>
      <c r="J2567">
        <v>15.45</v>
      </c>
      <c r="K2567">
        <v>4</v>
      </c>
      <c r="L2567">
        <v>0</v>
      </c>
    </row>
    <row r="2568" spans="1:12" x14ac:dyDescent="0.25">
      <c r="A2568">
        <v>29339181</v>
      </c>
      <c r="C2568">
        <v>0</v>
      </c>
      <c r="D2568" t="s">
        <v>361</v>
      </c>
      <c r="E2568">
        <v>1345</v>
      </c>
      <c r="F2568">
        <v>1545</v>
      </c>
      <c r="G2568">
        <v>400</v>
      </c>
      <c r="H2568">
        <v>0</v>
      </c>
      <c r="I2568">
        <v>13.45</v>
      </c>
      <c r="J2568">
        <v>15.45</v>
      </c>
      <c r="K2568">
        <v>4</v>
      </c>
      <c r="L2568">
        <v>0</v>
      </c>
    </row>
    <row r="2569" spans="1:12" x14ac:dyDescent="0.25">
      <c r="A2569">
        <v>29339182</v>
      </c>
      <c r="C2569">
        <v>0</v>
      </c>
      <c r="D2569" t="s">
        <v>362</v>
      </c>
      <c r="E2569">
        <v>1345</v>
      </c>
      <c r="F2569">
        <v>1545</v>
      </c>
      <c r="G2569">
        <v>400</v>
      </c>
      <c r="H2569">
        <v>0</v>
      </c>
      <c r="I2569">
        <v>13.45</v>
      </c>
      <c r="J2569">
        <v>15.45</v>
      </c>
      <c r="K2569">
        <v>4</v>
      </c>
      <c r="L2569">
        <v>0</v>
      </c>
    </row>
    <row r="2570" spans="1:12" x14ac:dyDescent="0.25">
      <c r="A2570">
        <v>29339183</v>
      </c>
      <c r="C2570">
        <v>0</v>
      </c>
      <c r="D2570" t="s">
        <v>363</v>
      </c>
      <c r="E2570">
        <v>1345</v>
      </c>
      <c r="F2570">
        <v>1679</v>
      </c>
      <c r="G2570">
        <v>400</v>
      </c>
      <c r="H2570">
        <v>0</v>
      </c>
      <c r="I2570">
        <v>13.45</v>
      </c>
      <c r="J2570">
        <v>16.79</v>
      </c>
      <c r="K2570">
        <v>4</v>
      </c>
      <c r="L2570">
        <v>0</v>
      </c>
    </row>
    <row r="2571" spans="1:12" x14ac:dyDescent="0.25">
      <c r="A2571">
        <v>29339189</v>
      </c>
      <c r="C2571">
        <v>0</v>
      </c>
      <c r="D2571" t="s">
        <v>3908</v>
      </c>
      <c r="E2571">
        <v>1345</v>
      </c>
      <c r="F2571">
        <v>1545</v>
      </c>
      <c r="G2571">
        <v>400</v>
      </c>
      <c r="H2571">
        <v>0</v>
      </c>
      <c r="I2571">
        <v>13.45</v>
      </c>
      <c r="J2571">
        <v>15.45</v>
      </c>
      <c r="K2571">
        <v>4</v>
      </c>
      <c r="L2571">
        <v>0</v>
      </c>
    </row>
    <row r="2572" spans="1:12" x14ac:dyDescent="0.25">
      <c r="A2572">
        <v>29339200</v>
      </c>
      <c r="C2572">
        <v>0</v>
      </c>
      <c r="D2572" t="s">
        <v>9867</v>
      </c>
      <c r="E2572">
        <v>1345</v>
      </c>
      <c r="F2572">
        <v>1545</v>
      </c>
      <c r="G2572">
        <v>400</v>
      </c>
      <c r="H2572">
        <v>0</v>
      </c>
      <c r="I2572">
        <v>13.45</v>
      </c>
      <c r="J2572">
        <v>15.45</v>
      </c>
      <c r="K2572">
        <v>4</v>
      </c>
      <c r="L2572">
        <v>0</v>
      </c>
    </row>
    <row r="2573" spans="1:12" x14ac:dyDescent="0.25">
      <c r="A2573">
        <v>29339911</v>
      </c>
      <c r="C2573">
        <v>0</v>
      </c>
      <c r="D2573" t="s">
        <v>364</v>
      </c>
      <c r="E2573">
        <v>1345</v>
      </c>
      <c r="F2573">
        <v>1699</v>
      </c>
      <c r="G2573">
        <v>400</v>
      </c>
      <c r="H2573">
        <v>0</v>
      </c>
      <c r="I2573">
        <v>13.45</v>
      </c>
      <c r="J2573">
        <v>16.989999999999998</v>
      </c>
      <c r="K2573">
        <v>4</v>
      </c>
      <c r="L2573">
        <v>0</v>
      </c>
    </row>
    <row r="2574" spans="1:12" x14ac:dyDescent="0.25">
      <c r="A2574">
        <v>29339912</v>
      </c>
      <c r="C2574">
        <v>0</v>
      </c>
      <c r="D2574" t="s">
        <v>365</v>
      </c>
      <c r="E2574">
        <v>1345</v>
      </c>
      <c r="F2574">
        <v>1545</v>
      </c>
      <c r="G2574">
        <v>400</v>
      </c>
      <c r="H2574">
        <v>0</v>
      </c>
      <c r="I2574">
        <v>13.45</v>
      </c>
      <c r="J2574">
        <v>15.45</v>
      </c>
      <c r="K2574">
        <v>4</v>
      </c>
      <c r="L2574">
        <v>0</v>
      </c>
    </row>
    <row r="2575" spans="1:12" x14ac:dyDescent="0.25">
      <c r="A2575">
        <v>29339913</v>
      </c>
      <c r="C2575">
        <v>0</v>
      </c>
      <c r="D2575" t="s">
        <v>366</v>
      </c>
      <c r="E2575">
        <v>1345</v>
      </c>
      <c r="F2575">
        <v>1545</v>
      </c>
      <c r="G2575">
        <v>400</v>
      </c>
      <c r="H2575">
        <v>0</v>
      </c>
      <c r="I2575">
        <v>13.45</v>
      </c>
      <c r="J2575">
        <v>15.45</v>
      </c>
      <c r="K2575">
        <v>4</v>
      </c>
      <c r="L2575">
        <v>0</v>
      </c>
    </row>
    <row r="2576" spans="1:12" x14ac:dyDescent="0.25">
      <c r="A2576">
        <v>29339919</v>
      </c>
      <c r="C2576">
        <v>0</v>
      </c>
      <c r="D2576" t="s">
        <v>3909</v>
      </c>
      <c r="E2576">
        <v>1345</v>
      </c>
      <c r="F2576">
        <v>1679</v>
      </c>
      <c r="G2576">
        <v>400</v>
      </c>
      <c r="H2576">
        <v>0</v>
      </c>
      <c r="I2576">
        <v>13.45</v>
      </c>
      <c r="J2576">
        <v>16.79</v>
      </c>
      <c r="K2576">
        <v>4</v>
      </c>
      <c r="L2576">
        <v>0</v>
      </c>
    </row>
    <row r="2577" spans="1:12" x14ac:dyDescent="0.25">
      <c r="A2577">
        <v>29339920</v>
      </c>
      <c r="C2577">
        <v>0</v>
      </c>
      <c r="D2577" t="s">
        <v>10553</v>
      </c>
      <c r="E2577">
        <v>1345</v>
      </c>
      <c r="F2577">
        <v>1545</v>
      </c>
      <c r="G2577">
        <v>400</v>
      </c>
      <c r="H2577">
        <v>0</v>
      </c>
      <c r="I2577">
        <v>13.45</v>
      </c>
      <c r="J2577">
        <v>15.45</v>
      </c>
      <c r="K2577">
        <v>4</v>
      </c>
      <c r="L2577">
        <v>0</v>
      </c>
    </row>
    <row r="2578" spans="1:12" x14ac:dyDescent="0.25">
      <c r="A2578">
        <v>29339931</v>
      </c>
      <c r="C2578">
        <v>0</v>
      </c>
      <c r="D2578" t="s">
        <v>3910</v>
      </c>
      <c r="E2578">
        <v>1345</v>
      </c>
      <c r="F2578">
        <v>1545</v>
      </c>
      <c r="G2578">
        <v>400</v>
      </c>
      <c r="H2578">
        <v>0</v>
      </c>
      <c r="I2578">
        <v>13.45</v>
      </c>
      <c r="J2578">
        <v>15.45</v>
      </c>
      <c r="K2578">
        <v>4</v>
      </c>
      <c r="L2578">
        <v>0</v>
      </c>
    </row>
    <row r="2579" spans="1:12" x14ac:dyDescent="0.25">
      <c r="A2579">
        <v>29339932</v>
      </c>
      <c r="C2579">
        <v>0</v>
      </c>
      <c r="D2579" t="s">
        <v>367</v>
      </c>
      <c r="E2579">
        <v>1345</v>
      </c>
      <c r="F2579">
        <v>1699</v>
      </c>
      <c r="G2579">
        <v>400</v>
      </c>
      <c r="H2579">
        <v>0</v>
      </c>
      <c r="I2579">
        <v>13.45</v>
      </c>
      <c r="J2579">
        <v>16.989999999999998</v>
      </c>
      <c r="K2579">
        <v>4</v>
      </c>
      <c r="L2579">
        <v>0</v>
      </c>
    </row>
    <row r="2580" spans="1:12" x14ac:dyDescent="0.25">
      <c r="A2580">
        <v>29339933</v>
      </c>
      <c r="C2580">
        <v>0</v>
      </c>
      <c r="D2580" t="s">
        <v>368</v>
      </c>
      <c r="E2580">
        <v>1345</v>
      </c>
      <c r="F2580">
        <v>1545</v>
      </c>
      <c r="G2580">
        <v>400</v>
      </c>
      <c r="H2580">
        <v>0</v>
      </c>
      <c r="I2580">
        <v>13.45</v>
      </c>
      <c r="J2580">
        <v>15.45</v>
      </c>
      <c r="K2580">
        <v>4</v>
      </c>
      <c r="L2580">
        <v>0</v>
      </c>
    </row>
    <row r="2581" spans="1:12" x14ac:dyDescent="0.25">
      <c r="A2581">
        <v>29339934</v>
      </c>
      <c r="C2581">
        <v>0</v>
      </c>
      <c r="D2581" t="s">
        <v>3911</v>
      </c>
      <c r="E2581">
        <v>1345</v>
      </c>
      <c r="F2581">
        <v>1545</v>
      </c>
      <c r="G2581">
        <v>400</v>
      </c>
      <c r="H2581">
        <v>0</v>
      </c>
      <c r="I2581">
        <v>13.45</v>
      </c>
      <c r="J2581">
        <v>15.45</v>
      </c>
      <c r="K2581">
        <v>4</v>
      </c>
      <c r="L2581">
        <v>0</v>
      </c>
    </row>
    <row r="2582" spans="1:12" x14ac:dyDescent="0.25">
      <c r="A2582">
        <v>29339935</v>
      </c>
      <c r="C2582">
        <v>0</v>
      </c>
      <c r="D2582" t="s">
        <v>369</v>
      </c>
      <c r="E2582">
        <v>1345</v>
      </c>
      <c r="F2582">
        <v>1545</v>
      </c>
      <c r="G2582">
        <v>400</v>
      </c>
      <c r="H2582">
        <v>0</v>
      </c>
      <c r="I2582">
        <v>13.45</v>
      </c>
      <c r="J2582">
        <v>15.45</v>
      </c>
      <c r="K2582">
        <v>4</v>
      </c>
      <c r="L2582">
        <v>0</v>
      </c>
    </row>
    <row r="2583" spans="1:12" x14ac:dyDescent="0.25">
      <c r="A2583">
        <v>29339939</v>
      </c>
      <c r="C2583">
        <v>0</v>
      </c>
      <c r="D2583" t="s">
        <v>3912</v>
      </c>
      <c r="E2583">
        <v>1345</v>
      </c>
      <c r="F2583">
        <v>1545</v>
      </c>
      <c r="G2583">
        <v>400</v>
      </c>
      <c r="H2583">
        <v>0</v>
      </c>
      <c r="I2583">
        <v>13.45</v>
      </c>
      <c r="J2583">
        <v>15.45</v>
      </c>
      <c r="K2583">
        <v>4</v>
      </c>
      <c r="L2583">
        <v>0</v>
      </c>
    </row>
    <row r="2584" spans="1:12" x14ac:dyDescent="0.25">
      <c r="A2584">
        <v>29339941</v>
      </c>
      <c r="C2584">
        <v>0</v>
      </c>
      <c r="D2584" t="s">
        <v>3913</v>
      </c>
      <c r="E2584">
        <v>1345</v>
      </c>
      <c r="F2584">
        <v>1545</v>
      </c>
      <c r="G2584">
        <v>400</v>
      </c>
      <c r="H2584">
        <v>0</v>
      </c>
      <c r="I2584">
        <v>13.45</v>
      </c>
      <c r="J2584">
        <v>15.45</v>
      </c>
      <c r="K2584">
        <v>4</v>
      </c>
      <c r="L2584">
        <v>0</v>
      </c>
    </row>
    <row r="2585" spans="1:12" x14ac:dyDescent="0.25">
      <c r="A2585">
        <v>29339942</v>
      </c>
      <c r="C2585">
        <v>0</v>
      </c>
      <c r="D2585" t="s">
        <v>370</v>
      </c>
      <c r="E2585">
        <v>1345</v>
      </c>
      <c r="F2585">
        <v>1545</v>
      </c>
      <c r="G2585">
        <v>400</v>
      </c>
      <c r="H2585">
        <v>0</v>
      </c>
      <c r="I2585">
        <v>13.45</v>
      </c>
      <c r="J2585">
        <v>15.45</v>
      </c>
      <c r="K2585">
        <v>4</v>
      </c>
      <c r="L2585">
        <v>0</v>
      </c>
    </row>
    <row r="2586" spans="1:12" x14ac:dyDescent="0.25">
      <c r="A2586">
        <v>29339943</v>
      </c>
      <c r="C2586">
        <v>0</v>
      </c>
      <c r="D2586" t="s">
        <v>371</v>
      </c>
      <c r="E2586">
        <v>1345</v>
      </c>
      <c r="F2586">
        <v>1545</v>
      </c>
      <c r="G2586">
        <v>400</v>
      </c>
      <c r="H2586">
        <v>0</v>
      </c>
      <c r="I2586">
        <v>13.45</v>
      </c>
      <c r="J2586">
        <v>15.45</v>
      </c>
      <c r="K2586">
        <v>4</v>
      </c>
      <c r="L2586">
        <v>0</v>
      </c>
    </row>
    <row r="2587" spans="1:12" x14ac:dyDescent="0.25">
      <c r="A2587">
        <v>29339944</v>
      </c>
      <c r="C2587">
        <v>0</v>
      </c>
      <c r="D2587" t="s">
        <v>372</v>
      </c>
      <c r="E2587">
        <v>1345</v>
      </c>
      <c r="F2587">
        <v>1545</v>
      </c>
      <c r="G2587">
        <v>400</v>
      </c>
      <c r="H2587">
        <v>0</v>
      </c>
      <c r="I2587">
        <v>13.45</v>
      </c>
      <c r="J2587">
        <v>15.45</v>
      </c>
      <c r="K2587">
        <v>4</v>
      </c>
      <c r="L2587">
        <v>0</v>
      </c>
    </row>
    <row r="2588" spans="1:12" x14ac:dyDescent="0.25">
      <c r="A2588">
        <v>29339945</v>
      </c>
      <c r="C2588">
        <v>0</v>
      </c>
      <c r="D2588" t="s">
        <v>3914</v>
      </c>
      <c r="E2588">
        <v>1345</v>
      </c>
      <c r="F2588">
        <v>1545</v>
      </c>
      <c r="G2588">
        <v>400</v>
      </c>
      <c r="H2588">
        <v>0</v>
      </c>
      <c r="I2588">
        <v>13.45</v>
      </c>
      <c r="J2588">
        <v>15.45</v>
      </c>
      <c r="K2588">
        <v>4</v>
      </c>
      <c r="L2588">
        <v>0</v>
      </c>
    </row>
    <row r="2589" spans="1:12" x14ac:dyDescent="0.25">
      <c r="A2589">
        <v>29339946</v>
      </c>
      <c r="C2589">
        <v>0</v>
      </c>
      <c r="D2589" t="s">
        <v>373</v>
      </c>
      <c r="E2589">
        <v>1345</v>
      </c>
      <c r="F2589">
        <v>1699</v>
      </c>
      <c r="G2589">
        <v>400</v>
      </c>
      <c r="H2589">
        <v>0</v>
      </c>
      <c r="I2589">
        <v>13.45</v>
      </c>
      <c r="J2589">
        <v>16.989999999999998</v>
      </c>
      <c r="K2589">
        <v>4</v>
      </c>
      <c r="L2589">
        <v>0</v>
      </c>
    </row>
    <row r="2590" spans="1:12" x14ac:dyDescent="0.25">
      <c r="A2590">
        <v>29339947</v>
      </c>
      <c r="C2590">
        <v>0</v>
      </c>
      <c r="D2590" t="s">
        <v>374</v>
      </c>
      <c r="E2590">
        <v>1345</v>
      </c>
      <c r="F2590">
        <v>1545</v>
      </c>
      <c r="G2590">
        <v>400</v>
      </c>
      <c r="H2590">
        <v>0</v>
      </c>
      <c r="I2590">
        <v>13.45</v>
      </c>
      <c r="J2590">
        <v>15.45</v>
      </c>
      <c r="K2590">
        <v>4</v>
      </c>
      <c r="L2590">
        <v>0</v>
      </c>
    </row>
    <row r="2591" spans="1:12" x14ac:dyDescent="0.25">
      <c r="A2591">
        <v>29339949</v>
      </c>
      <c r="C2591">
        <v>0</v>
      </c>
      <c r="D2591" t="s">
        <v>3915</v>
      </c>
      <c r="E2591">
        <v>1345</v>
      </c>
      <c r="F2591">
        <v>1545</v>
      </c>
      <c r="G2591">
        <v>400</v>
      </c>
      <c r="H2591">
        <v>0</v>
      </c>
      <c r="I2591">
        <v>13.45</v>
      </c>
      <c r="J2591">
        <v>15.45</v>
      </c>
      <c r="K2591">
        <v>4</v>
      </c>
      <c r="L2591">
        <v>0</v>
      </c>
    </row>
    <row r="2592" spans="1:12" x14ac:dyDescent="0.25">
      <c r="A2592">
        <v>29339951</v>
      </c>
      <c r="C2592">
        <v>0</v>
      </c>
      <c r="D2592" t="s">
        <v>375</v>
      </c>
      <c r="E2592">
        <v>1345</v>
      </c>
      <c r="F2592">
        <v>1545</v>
      </c>
      <c r="G2592">
        <v>400</v>
      </c>
      <c r="H2592">
        <v>0</v>
      </c>
      <c r="I2592">
        <v>13.45</v>
      </c>
      <c r="J2592">
        <v>15.45</v>
      </c>
      <c r="K2592">
        <v>4</v>
      </c>
      <c r="L2592">
        <v>0</v>
      </c>
    </row>
    <row r="2593" spans="1:12" x14ac:dyDescent="0.25">
      <c r="A2593">
        <v>29339952</v>
      </c>
      <c r="C2593">
        <v>0</v>
      </c>
      <c r="D2593" t="s">
        <v>376</v>
      </c>
      <c r="E2593">
        <v>1345</v>
      </c>
      <c r="F2593">
        <v>1699</v>
      </c>
      <c r="G2593">
        <v>400</v>
      </c>
      <c r="H2593">
        <v>0</v>
      </c>
      <c r="I2593">
        <v>13.45</v>
      </c>
      <c r="J2593">
        <v>16.989999999999998</v>
      </c>
      <c r="K2593">
        <v>4</v>
      </c>
      <c r="L2593">
        <v>0</v>
      </c>
    </row>
    <row r="2594" spans="1:12" x14ac:dyDescent="0.25">
      <c r="A2594">
        <v>29339953</v>
      </c>
      <c r="C2594">
        <v>0</v>
      </c>
      <c r="D2594" t="s">
        <v>3916</v>
      </c>
      <c r="E2594">
        <v>1345</v>
      </c>
      <c r="F2594">
        <v>1699</v>
      </c>
      <c r="G2594">
        <v>400</v>
      </c>
      <c r="H2594">
        <v>0</v>
      </c>
      <c r="I2594">
        <v>13.45</v>
      </c>
      <c r="J2594">
        <v>16.989999999999998</v>
      </c>
      <c r="K2594">
        <v>4</v>
      </c>
      <c r="L2594">
        <v>0</v>
      </c>
    </row>
    <row r="2595" spans="1:12" x14ac:dyDescent="0.25">
      <c r="A2595">
        <v>29339954</v>
      </c>
      <c r="C2595">
        <v>0</v>
      </c>
      <c r="D2595" t="s">
        <v>377</v>
      </c>
      <c r="E2595">
        <v>1345</v>
      </c>
      <c r="F2595">
        <v>1699</v>
      </c>
      <c r="G2595">
        <v>400</v>
      </c>
      <c r="H2595">
        <v>0</v>
      </c>
      <c r="I2595">
        <v>13.45</v>
      </c>
      <c r="J2595">
        <v>16.989999999999998</v>
      </c>
      <c r="K2595">
        <v>4</v>
      </c>
      <c r="L2595">
        <v>0</v>
      </c>
    </row>
    <row r="2596" spans="1:12" x14ac:dyDescent="0.25">
      <c r="A2596">
        <v>29339955</v>
      </c>
      <c r="C2596">
        <v>0</v>
      </c>
      <c r="D2596" t="s">
        <v>378</v>
      </c>
      <c r="E2596">
        <v>1345</v>
      </c>
      <c r="F2596">
        <v>1699</v>
      </c>
      <c r="G2596">
        <v>400</v>
      </c>
      <c r="H2596">
        <v>0</v>
      </c>
      <c r="I2596">
        <v>13.45</v>
      </c>
      <c r="J2596">
        <v>16.989999999999998</v>
      </c>
      <c r="K2596">
        <v>4</v>
      </c>
      <c r="L2596">
        <v>0</v>
      </c>
    </row>
    <row r="2597" spans="1:12" x14ac:dyDescent="0.25">
      <c r="A2597">
        <v>29339956</v>
      </c>
      <c r="C2597">
        <v>0</v>
      </c>
      <c r="D2597" t="s">
        <v>3917</v>
      </c>
      <c r="E2597">
        <v>1345</v>
      </c>
      <c r="F2597">
        <v>1699</v>
      </c>
      <c r="G2597">
        <v>400</v>
      </c>
      <c r="H2597">
        <v>0</v>
      </c>
      <c r="I2597">
        <v>13.45</v>
      </c>
      <c r="J2597">
        <v>16.989999999999998</v>
      </c>
      <c r="K2597">
        <v>4</v>
      </c>
      <c r="L2597">
        <v>0</v>
      </c>
    </row>
    <row r="2598" spans="1:12" x14ac:dyDescent="0.25">
      <c r="A2598">
        <v>29339959</v>
      </c>
      <c r="C2598">
        <v>0</v>
      </c>
      <c r="D2598" t="s">
        <v>3918</v>
      </c>
      <c r="E2598">
        <v>1345</v>
      </c>
      <c r="F2598">
        <v>1545</v>
      </c>
      <c r="G2598">
        <v>400</v>
      </c>
      <c r="H2598">
        <v>0</v>
      </c>
      <c r="I2598">
        <v>13.45</v>
      </c>
      <c r="J2598">
        <v>15.45</v>
      </c>
      <c r="K2598">
        <v>4</v>
      </c>
      <c r="L2598">
        <v>0</v>
      </c>
    </row>
    <row r="2599" spans="1:12" x14ac:dyDescent="0.25">
      <c r="A2599">
        <v>29339961</v>
      </c>
      <c r="C2599">
        <v>0</v>
      </c>
      <c r="D2599" t="s">
        <v>379</v>
      </c>
      <c r="E2599">
        <v>1345</v>
      </c>
      <c r="F2599">
        <v>1545</v>
      </c>
      <c r="G2599">
        <v>400</v>
      </c>
      <c r="H2599">
        <v>0</v>
      </c>
      <c r="I2599">
        <v>13.45</v>
      </c>
      <c r="J2599">
        <v>15.45</v>
      </c>
      <c r="K2599">
        <v>4</v>
      </c>
      <c r="L2599">
        <v>0</v>
      </c>
    </row>
    <row r="2600" spans="1:12" x14ac:dyDescent="0.25">
      <c r="A2600">
        <v>29339962</v>
      </c>
      <c r="C2600">
        <v>0</v>
      </c>
      <c r="D2600" t="s">
        <v>380</v>
      </c>
      <c r="E2600">
        <v>1345</v>
      </c>
      <c r="F2600">
        <v>1545</v>
      </c>
      <c r="G2600">
        <v>400</v>
      </c>
      <c r="H2600">
        <v>0</v>
      </c>
      <c r="I2600">
        <v>13.45</v>
      </c>
      <c r="J2600">
        <v>15.45</v>
      </c>
      <c r="K2600">
        <v>4</v>
      </c>
      <c r="L2600">
        <v>0</v>
      </c>
    </row>
    <row r="2601" spans="1:12" x14ac:dyDescent="0.25">
      <c r="A2601">
        <v>29339963</v>
      </c>
      <c r="C2601">
        <v>0</v>
      </c>
      <c r="D2601" t="s">
        <v>3919</v>
      </c>
      <c r="E2601">
        <v>1345</v>
      </c>
      <c r="F2601">
        <v>1545</v>
      </c>
      <c r="G2601">
        <v>400</v>
      </c>
      <c r="H2601">
        <v>0</v>
      </c>
      <c r="I2601">
        <v>13.45</v>
      </c>
      <c r="J2601">
        <v>15.45</v>
      </c>
      <c r="K2601">
        <v>4</v>
      </c>
      <c r="L2601">
        <v>0</v>
      </c>
    </row>
    <row r="2602" spans="1:12" x14ac:dyDescent="0.25">
      <c r="A2602">
        <v>29339969</v>
      </c>
      <c r="C2602">
        <v>0</v>
      </c>
      <c r="D2602" t="s">
        <v>3920</v>
      </c>
      <c r="E2602">
        <v>1345</v>
      </c>
      <c r="F2602">
        <v>1545</v>
      </c>
      <c r="G2602">
        <v>400</v>
      </c>
      <c r="H2602">
        <v>0</v>
      </c>
      <c r="I2602">
        <v>13.45</v>
      </c>
      <c r="J2602">
        <v>15.45</v>
      </c>
      <c r="K2602">
        <v>4</v>
      </c>
      <c r="L2602">
        <v>0</v>
      </c>
    </row>
    <row r="2603" spans="1:12" x14ac:dyDescent="0.25">
      <c r="A2603">
        <v>29339991</v>
      </c>
      <c r="C2603">
        <v>0</v>
      </c>
      <c r="D2603" t="s">
        <v>3921</v>
      </c>
      <c r="E2603">
        <v>1345</v>
      </c>
      <c r="F2603">
        <v>1545</v>
      </c>
      <c r="G2603">
        <v>400</v>
      </c>
      <c r="H2603">
        <v>0</v>
      </c>
      <c r="I2603">
        <v>13.45</v>
      </c>
      <c r="J2603">
        <v>15.45</v>
      </c>
      <c r="K2603">
        <v>4</v>
      </c>
      <c r="L2603">
        <v>0</v>
      </c>
    </row>
    <row r="2604" spans="1:12" x14ac:dyDescent="0.25">
      <c r="A2604">
        <v>29339992</v>
      </c>
      <c r="C2604">
        <v>0</v>
      </c>
      <c r="D2604" t="s">
        <v>3922</v>
      </c>
      <c r="E2604">
        <v>1345</v>
      </c>
      <c r="F2604">
        <v>1545</v>
      </c>
      <c r="G2604">
        <v>400</v>
      </c>
      <c r="H2604">
        <v>0</v>
      </c>
      <c r="I2604">
        <v>13.45</v>
      </c>
      <c r="J2604">
        <v>15.45</v>
      </c>
      <c r="K2604">
        <v>4</v>
      </c>
      <c r="L2604">
        <v>0</v>
      </c>
    </row>
    <row r="2605" spans="1:12" x14ac:dyDescent="0.25">
      <c r="A2605">
        <v>29339993</v>
      </c>
      <c r="C2605">
        <v>0</v>
      </c>
      <c r="D2605" t="s">
        <v>381</v>
      </c>
      <c r="E2605">
        <v>1345</v>
      </c>
      <c r="F2605">
        <v>1699</v>
      </c>
      <c r="G2605">
        <v>400</v>
      </c>
      <c r="H2605">
        <v>0</v>
      </c>
      <c r="I2605">
        <v>13.45</v>
      </c>
      <c r="J2605">
        <v>16.989999999999998</v>
      </c>
      <c r="K2605">
        <v>4</v>
      </c>
      <c r="L2605">
        <v>0</v>
      </c>
    </row>
    <row r="2606" spans="1:12" x14ac:dyDescent="0.25">
      <c r="A2606">
        <v>29339995</v>
      </c>
      <c r="C2606">
        <v>0</v>
      </c>
      <c r="D2606" t="s">
        <v>3923</v>
      </c>
      <c r="E2606">
        <v>1345</v>
      </c>
      <c r="F2606">
        <v>1699</v>
      </c>
      <c r="G2606">
        <v>400</v>
      </c>
      <c r="H2606">
        <v>0</v>
      </c>
      <c r="I2606">
        <v>13.45</v>
      </c>
      <c r="J2606">
        <v>16.989999999999998</v>
      </c>
      <c r="K2606">
        <v>4</v>
      </c>
      <c r="L2606">
        <v>0</v>
      </c>
    </row>
    <row r="2607" spans="1:12" x14ac:dyDescent="0.25">
      <c r="A2607">
        <v>29339996</v>
      </c>
      <c r="C2607">
        <v>0</v>
      </c>
      <c r="D2607" t="s">
        <v>3924</v>
      </c>
      <c r="E2607">
        <v>1345</v>
      </c>
      <c r="F2607">
        <v>1679</v>
      </c>
      <c r="G2607">
        <v>400</v>
      </c>
      <c r="H2607">
        <v>0</v>
      </c>
      <c r="I2607">
        <v>13.45</v>
      </c>
      <c r="J2607">
        <v>16.79</v>
      </c>
      <c r="K2607">
        <v>4</v>
      </c>
      <c r="L2607">
        <v>0</v>
      </c>
    </row>
    <row r="2608" spans="1:12" x14ac:dyDescent="0.25">
      <c r="A2608">
        <v>29339999</v>
      </c>
      <c r="C2608">
        <v>0</v>
      </c>
      <c r="D2608" t="s">
        <v>3925</v>
      </c>
      <c r="E2608">
        <v>1345</v>
      </c>
      <c r="F2608">
        <v>1545</v>
      </c>
      <c r="G2608">
        <v>400</v>
      </c>
      <c r="H2608">
        <v>0</v>
      </c>
      <c r="I2608">
        <v>13.45</v>
      </c>
      <c r="J2608">
        <v>15.45</v>
      </c>
      <c r="K2608">
        <v>4</v>
      </c>
      <c r="L2608">
        <v>0</v>
      </c>
    </row>
    <row r="2609" spans="1:12" x14ac:dyDescent="0.25">
      <c r="A2609">
        <v>29341010</v>
      </c>
      <c r="C2609">
        <v>0</v>
      </c>
      <c r="D2609" t="s">
        <v>382</v>
      </c>
      <c r="E2609">
        <v>1345</v>
      </c>
      <c r="F2609">
        <v>1545</v>
      </c>
      <c r="G2609">
        <v>400</v>
      </c>
      <c r="H2609">
        <v>0</v>
      </c>
      <c r="I2609">
        <v>13.45</v>
      </c>
      <c r="J2609">
        <v>15.45</v>
      </c>
      <c r="K2609">
        <v>4</v>
      </c>
      <c r="L2609">
        <v>0</v>
      </c>
    </row>
    <row r="2610" spans="1:12" x14ac:dyDescent="0.25">
      <c r="A2610">
        <v>29341020</v>
      </c>
      <c r="C2610">
        <v>0</v>
      </c>
      <c r="D2610" t="s">
        <v>383</v>
      </c>
      <c r="E2610">
        <v>1345</v>
      </c>
      <c r="F2610">
        <v>1699</v>
      </c>
      <c r="G2610">
        <v>400</v>
      </c>
      <c r="H2610">
        <v>0</v>
      </c>
      <c r="I2610">
        <v>13.45</v>
      </c>
      <c r="J2610">
        <v>16.989999999999998</v>
      </c>
      <c r="K2610">
        <v>4</v>
      </c>
      <c r="L2610">
        <v>0</v>
      </c>
    </row>
    <row r="2611" spans="1:12" x14ac:dyDescent="0.25">
      <c r="A2611">
        <v>29341030</v>
      </c>
      <c r="C2611">
        <v>0</v>
      </c>
      <c r="D2611" t="s">
        <v>384</v>
      </c>
      <c r="E2611">
        <v>1345</v>
      </c>
      <c r="F2611">
        <v>1545</v>
      </c>
      <c r="G2611">
        <v>400</v>
      </c>
      <c r="H2611">
        <v>0</v>
      </c>
      <c r="I2611">
        <v>13.45</v>
      </c>
      <c r="J2611">
        <v>15.45</v>
      </c>
      <c r="K2611">
        <v>4</v>
      </c>
      <c r="L2611">
        <v>0</v>
      </c>
    </row>
    <row r="2612" spans="1:12" x14ac:dyDescent="0.25">
      <c r="A2612">
        <v>29341090</v>
      </c>
      <c r="C2612">
        <v>0</v>
      </c>
      <c r="D2612" t="s">
        <v>3926</v>
      </c>
      <c r="E2612">
        <v>1345</v>
      </c>
      <c r="F2612">
        <v>1545</v>
      </c>
      <c r="G2612">
        <v>400</v>
      </c>
      <c r="H2612">
        <v>0</v>
      </c>
      <c r="I2612">
        <v>13.45</v>
      </c>
      <c r="J2612">
        <v>15.45</v>
      </c>
      <c r="K2612">
        <v>4</v>
      </c>
      <c r="L2612">
        <v>0</v>
      </c>
    </row>
    <row r="2613" spans="1:12" x14ac:dyDescent="0.25">
      <c r="A2613">
        <v>29342010</v>
      </c>
      <c r="C2613">
        <v>0</v>
      </c>
      <c r="D2613" t="s">
        <v>3927</v>
      </c>
      <c r="E2613">
        <v>1345</v>
      </c>
      <c r="F2613">
        <v>1699</v>
      </c>
      <c r="G2613">
        <v>400</v>
      </c>
      <c r="H2613">
        <v>0</v>
      </c>
      <c r="I2613">
        <v>13.45</v>
      </c>
      <c r="J2613">
        <v>16.989999999999998</v>
      </c>
      <c r="K2613">
        <v>4</v>
      </c>
      <c r="L2613">
        <v>0</v>
      </c>
    </row>
    <row r="2614" spans="1:12" x14ac:dyDescent="0.25">
      <c r="A2614">
        <v>29342020</v>
      </c>
      <c r="C2614">
        <v>0</v>
      </c>
      <c r="D2614" t="s">
        <v>3928</v>
      </c>
      <c r="E2614">
        <v>1345</v>
      </c>
      <c r="F2614">
        <v>1699</v>
      </c>
      <c r="G2614">
        <v>400</v>
      </c>
      <c r="H2614">
        <v>0</v>
      </c>
      <c r="I2614">
        <v>13.45</v>
      </c>
      <c r="J2614">
        <v>16.989999999999998</v>
      </c>
      <c r="K2614">
        <v>4</v>
      </c>
      <c r="L2614">
        <v>0</v>
      </c>
    </row>
    <row r="2615" spans="1:12" x14ac:dyDescent="0.25">
      <c r="A2615">
        <v>29342031</v>
      </c>
      <c r="C2615">
        <v>0</v>
      </c>
      <c r="D2615" t="s">
        <v>3929</v>
      </c>
      <c r="E2615">
        <v>1345</v>
      </c>
      <c r="F2615">
        <v>1545</v>
      </c>
      <c r="G2615">
        <v>400</v>
      </c>
      <c r="H2615">
        <v>0</v>
      </c>
      <c r="I2615">
        <v>13.45</v>
      </c>
      <c r="J2615">
        <v>15.45</v>
      </c>
      <c r="K2615">
        <v>4</v>
      </c>
      <c r="L2615">
        <v>0</v>
      </c>
    </row>
    <row r="2616" spans="1:12" x14ac:dyDescent="0.25">
      <c r="A2616">
        <v>29342032</v>
      </c>
      <c r="C2616">
        <v>0</v>
      </c>
      <c r="D2616" t="s">
        <v>3930</v>
      </c>
      <c r="E2616">
        <v>1345</v>
      </c>
      <c r="F2616">
        <v>1545</v>
      </c>
      <c r="G2616">
        <v>400</v>
      </c>
      <c r="H2616">
        <v>0</v>
      </c>
      <c r="I2616">
        <v>13.45</v>
      </c>
      <c r="J2616">
        <v>15.45</v>
      </c>
      <c r="K2616">
        <v>4</v>
      </c>
      <c r="L2616">
        <v>0</v>
      </c>
    </row>
    <row r="2617" spans="1:12" x14ac:dyDescent="0.25">
      <c r="A2617">
        <v>29342033</v>
      </c>
      <c r="C2617">
        <v>0</v>
      </c>
      <c r="D2617" t="s">
        <v>3931</v>
      </c>
      <c r="E2617">
        <v>1345</v>
      </c>
      <c r="F2617">
        <v>1699</v>
      </c>
      <c r="G2617">
        <v>400</v>
      </c>
      <c r="H2617">
        <v>0</v>
      </c>
      <c r="I2617">
        <v>13.45</v>
      </c>
      <c r="J2617">
        <v>16.989999999999998</v>
      </c>
      <c r="K2617">
        <v>4</v>
      </c>
      <c r="L2617">
        <v>0</v>
      </c>
    </row>
    <row r="2618" spans="1:12" x14ac:dyDescent="0.25">
      <c r="A2618">
        <v>29342034</v>
      </c>
      <c r="C2618">
        <v>0</v>
      </c>
      <c r="D2618" t="s">
        <v>3932</v>
      </c>
      <c r="E2618">
        <v>1345</v>
      </c>
      <c r="F2618">
        <v>1699</v>
      </c>
      <c r="G2618">
        <v>400</v>
      </c>
      <c r="H2618">
        <v>0</v>
      </c>
      <c r="I2618">
        <v>13.45</v>
      </c>
      <c r="J2618">
        <v>16.989999999999998</v>
      </c>
      <c r="K2618">
        <v>4</v>
      </c>
      <c r="L2618">
        <v>0</v>
      </c>
    </row>
    <row r="2619" spans="1:12" x14ac:dyDescent="0.25">
      <c r="A2619">
        <v>29342039</v>
      </c>
      <c r="C2619">
        <v>0</v>
      </c>
      <c r="D2619" t="s">
        <v>3933</v>
      </c>
      <c r="E2619">
        <v>1345</v>
      </c>
      <c r="F2619">
        <v>1699</v>
      </c>
      <c r="G2619">
        <v>400</v>
      </c>
      <c r="H2619">
        <v>0</v>
      </c>
      <c r="I2619">
        <v>13.45</v>
      </c>
      <c r="J2619">
        <v>16.989999999999998</v>
      </c>
      <c r="K2619">
        <v>4</v>
      </c>
      <c r="L2619">
        <v>0</v>
      </c>
    </row>
    <row r="2620" spans="1:12" x14ac:dyDescent="0.25">
      <c r="A2620">
        <v>29342040</v>
      </c>
      <c r="C2620">
        <v>0</v>
      </c>
      <c r="D2620" t="s">
        <v>3934</v>
      </c>
      <c r="E2620">
        <v>1345</v>
      </c>
      <c r="F2620">
        <v>1699</v>
      </c>
      <c r="G2620">
        <v>400</v>
      </c>
      <c r="H2620">
        <v>0</v>
      </c>
      <c r="I2620">
        <v>13.45</v>
      </c>
      <c r="J2620">
        <v>16.989999999999998</v>
      </c>
      <c r="K2620">
        <v>4</v>
      </c>
      <c r="L2620">
        <v>0</v>
      </c>
    </row>
    <row r="2621" spans="1:12" x14ac:dyDescent="0.25">
      <c r="A2621">
        <v>29342090</v>
      </c>
      <c r="C2621">
        <v>0</v>
      </c>
      <c r="D2621" t="s">
        <v>3935</v>
      </c>
      <c r="E2621">
        <v>1345</v>
      </c>
      <c r="F2621">
        <v>1545</v>
      </c>
      <c r="G2621">
        <v>400</v>
      </c>
      <c r="H2621">
        <v>0</v>
      </c>
      <c r="I2621">
        <v>13.45</v>
      </c>
      <c r="J2621">
        <v>15.45</v>
      </c>
      <c r="K2621">
        <v>4</v>
      </c>
      <c r="L2621">
        <v>0</v>
      </c>
    </row>
    <row r="2622" spans="1:12" x14ac:dyDescent="0.25">
      <c r="A2622">
        <v>29343010</v>
      </c>
      <c r="C2622">
        <v>0</v>
      </c>
      <c r="D2622" t="s">
        <v>3936</v>
      </c>
      <c r="E2622">
        <v>1345</v>
      </c>
      <c r="F2622">
        <v>1545</v>
      </c>
      <c r="G2622">
        <v>400</v>
      </c>
      <c r="H2622">
        <v>0</v>
      </c>
      <c r="I2622">
        <v>13.45</v>
      </c>
      <c r="J2622">
        <v>15.45</v>
      </c>
      <c r="K2622">
        <v>4</v>
      </c>
      <c r="L2622">
        <v>0</v>
      </c>
    </row>
    <row r="2623" spans="1:12" x14ac:dyDescent="0.25">
      <c r="A2623">
        <v>29343020</v>
      </c>
      <c r="C2623">
        <v>0</v>
      </c>
      <c r="D2623" t="s">
        <v>385</v>
      </c>
      <c r="E2623">
        <v>1345</v>
      </c>
      <c r="F2623">
        <v>1679</v>
      </c>
      <c r="G2623">
        <v>400</v>
      </c>
      <c r="H2623">
        <v>0</v>
      </c>
      <c r="I2623">
        <v>13.45</v>
      </c>
      <c r="J2623">
        <v>16.79</v>
      </c>
      <c r="K2623">
        <v>4</v>
      </c>
      <c r="L2623">
        <v>0</v>
      </c>
    </row>
    <row r="2624" spans="1:12" x14ac:dyDescent="0.25">
      <c r="A2624">
        <v>29343030</v>
      </c>
      <c r="C2624">
        <v>0</v>
      </c>
      <c r="D2624" t="s">
        <v>386</v>
      </c>
      <c r="E2624">
        <v>1345</v>
      </c>
      <c r="F2624">
        <v>1545</v>
      </c>
      <c r="G2624">
        <v>400</v>
      </c>
      <c r="H2624">
        <v>0</v>
      </c>
      <c r="I2624">
        <v>13.45</v>
      </c>
      <c r="J2624">
        <v>15.45</v>
      </c>
      <c r="K2624">
        <v>4</v>
      </c>
      <c r="L2624">
        <v>0</v>
      </c>
    </row>
    <row r="2625" spans="1:12" x14ac:dyDescent="0.25">
      <c r="A2625">
        <v>29343090</v>
      </c>
      <c r="C2625">
        <v>0</v>
      </c>
      <c r="D2625" t="s">
        <v>3937</v>
      </c>
      <c r="E2625">
        <v>1345</v>
      </c>
      <c r="F2625">
        <v>1545</v>
      </c>
      <c r="G2625">
        <v>400</v>
      </c>
      <c r="H2625">
        <v>0</v>
      </c>
      <c r="I2625">
        <v>13.45</v>
      </c>
      <c r="J2625">
        <v>15.45</v>
      </c>
      <c r="K2625">
        <v>4</v>
      </c>
      <c r="L2625">
        <v>0</v>
      </c>
    </row>
    <row r="2626" spans="1:12" x14ac:dyDescent="0.25">
      <c r="A2626">
        <v>29349111</v>
      </c>
      <c r="C2626">
        <v>0</v>
      </c>
      <c r="D2626" t="s">
        <v>387</v>
      </c>
      <c r="E2626">
        <v>1345</v>
      </c>
      <c r="F2626">
        <v>1545</v>
      </c>
      <c r="G2626">
        <v>400</v>
      </c>
      <c r="H2626">
        <v>0</v>
      </c>
      <c r="I2626">
        <v>13.45</v>
      </c>
      <c r="J2626">
        <v>15.45</v>
      </c>
      <c r="K2626">
        <v>4</v>
      </c>
      <c r="L2626">
        <v>0</v>
      </c>
    </row>
    <row r="2627" spans="1:12" x14ac:dyDescent="0.25">
      <c r="A2627">
        <v>29349112</v>
      </c>
      <c r="C2627">
        <v>0</v>
      </c>
      <c r="D2627" t="s">
        <v>388</v>
      </c>
      <c r="E2627">
        <v>1345</v>
      </c>
      <c r="F2627">
        <v>1545</v>
      </c>
      <c r="G2627">
        <v>400</v>
      </c>
      <c r="H2627">
        <v>0</v>
      </c>
      <c r="I2627">
        <v>13.45</v>
      </c>
      <c r="J2627">
        <v>15.45</v>
      </c>
      <c r="K2627">
        <v>4</v>
      </c>
      <c r="L2627">
        <v>0</v>
      </c>
    </row>
    <row r="2628" spans="1:12" x14ac:dyDescent="0.25">
      <c r="A2628">
        <v>29349121</v>
      </c>
      <c r="C2628">
        <v>0</v>
      </c>
      <c r="D2628" t="s">
        <v>389</v>
      </c>
      <c r="E2628">
        <v>1345</v>
      </c>
      <c r="F2628">
        <v>1545</v>
      </c>
      <c r="G2628">
        <v>400</v>
      </c>
      <c r="H2628">
        <v>0</v>
      </c>
      <c r="I2628">
        <v>13.45</v>
      </c>
      <c r="J2628">
        <v>15.45</v>
      </c>
      <c r="K2628">
        <v>4</v>
      </c>
      <c r="L2628">
        <v>0</v>
      </c>
    </row>
    <row r="2629" spans="1:12" x14ac:dyDescent="0.25">
      <c r="A2629">
        <v>29349122</v>
      </c>
      <c r="C2629">
        <v>0</v>
      </c>
      <c r="D2629" t="s">
        <v>390</v>
      </c>
      <c r="E2629">
        <v>1345</v>
      </c>
      <c r="F2629">
        <v>1679</v>
      </c>
      <c r="G2629">
        <v>400</v>
      </c>
      <c r="H2629">
        <v>0</v>
      </c>
      <c r="I2629">
        <v>13.45</v>
      </c>
      <c r="J2629">
        <v>16.79</v>
      </c>
      <c r="K2629">
        <v>4</v>
      </c>
      <c r="L2629">
        <v>0</v>
      </c>
    </row>
    <row r="2630" spans="1:12" x14ac:dyDescent="0.25">
      <c r="A2630">
        <v>29349123</v>
      </c>
      <c r="C2630">
        <v>0</v>
      </c>
      <c r="D2630" t="s">
        <v>391</v>
      </c>
      <c r="E2630">
        <v>1345</v>
      </c>
      <c r="F2630">
        <v>1545</v>
      </c>
      <c r="G2630">
        <v>400</v>
      </c>
      <c r="H2630">
        <v>0</v>
      </c>
      <c r="I2630">
        <v>13.45</v>
      </c>
      <c r="J2630">
        <v>15.45</v>
      </c>
      <c r="K2630">
        <v>4</v>
      </c>
      <c r="L2630">
        <v>0</v>
      </c>
    </row>
    <row r="2631" spans="1:12" x14ac:dyDescent="0.25">
      <c r="A2631">
        <v>29349129</v>
      </c>
      <c r="C2631">
        <v>0</v>
      </c>
      <c r="D2631" t="s">
        <v>3938</v>
      </c>
      <c r="E2631">
        <v>1345</v>
      </c>
      <c r="F2631">
        <v>1545</v>
      </c>
      <c r="G2631">
        <v>400</v>
      </c>
      <c r="H2631">
        <v>0</v>
      </c>
      <c r="I2631">
        <v>13.45</v>
      </c>
      <c r="J2631">
        <v>15.45</v>
      </c>
      <c r="K2631">
        <v>4</v>
      </c>
      <c r="L2631">
        <v>0</v>
      </c>
    </row>
    <row r="2632" spans="1:12" x14ac:dyDescent="0.25">
      <c r="A2632">
        <v>29349131</v>
      </c>
      <c r="C2632">
        <v>0</v>
      </c>
      <c r="D2632" t="s">
        <v>3939</v>
      </c>
      <c r="E2632">
        <v>1345</v>
      </c>
      <c r="F2632">
        <v>1545</v>
      </c>
      <c r="G2632">
        <v>400</v>
      </c>
      <c r="H2632">
        <v>0</v>
      </c>
      <c r="I2632">
        <v>13.45</v>
      </c>
      <c r="J2632">
        <v>15.45</v>
      </c>
      <c r="K2632">
        <v>4</v>
      </c>
      <c r="L2632">
        <v>0</v>
      </c>
    </row>
    <row r="2633" spans="1:12" x14ac:dyDescent="0.25">
      <c r="A2633">
        <v>29349132</v>
      </c>
      <c r="C2633">
        <v>0</v>
      </c>
      <c r="D2633" t="s">
        <v>392</v>
      </c>
      <c r="E2633">
        <v>1345</v>
      </c>
      <c r="F2633">
        <v>1545</v>
      </c>
      <c r="G2633">
        <v>400</v>
      </c>
      <c r="H2633">
        <v>0</v>
      </c>
      <c r="I2633">
        <v>13.45</v>
      </c>
      <c r="J2633">
        <v>15.45</v>
      </c>
      <c r="K2633">
        <v>4</v>
      </c>
      <c r="L2633">
        <v>0</v>
      </c>
    </row>
    <row r="2634" spans="1:12" x14ac:dyDescent="0.25">
      <c r="A2634">
        <v>29349133</v>
      </c>
      <c r="C2634">
        <v>0</v>
      </c>
      <c r="D2634" t="s">
        <v>393</v>
      </c>
      <c r="E2634">
        <v>1345</v>
      </c>
      <c r="F2634">
        <v>1545</v>
      </c>
      <c r="G2634">
        <v>400</v>
      </c>
      <c r="H2634">
        <v>0</v>
      </c>
      <c r="I2634">
        <v>13.45</v>
      </c>
      <c r="J2634">
        <v>15.45</v>
      </c>
      <c r="K2634">
        <v>4</v>
      </c>
      <c r="L2634">
        <v>0</v>
      </c>
    </row>
    <row r="2635" spans="1:12" x14ac:dyDescent="0.25">
      <c r="A2635">
        <v>29349141</v>
      </c>
      <c r="C2635">
        <v>0</v>
      </c>
      <c r="D2635" t="s">
        <v>394</v>
      </c>
      <c r="E2635">
        <v>1345</v>
      </c>
      <c r="F2635">
        <v>1699</v>
      </c>
      <c r="G2635">
        <v>400</v>
      </c>
      <c r="H2635">
        <v>0</v>
      </c>
      <c r="I2635">
        <v>13.45</v>
      </c>
      <c r="J2635">
        <v>16.989999999999998</v>
      </c>
      <c r="K2635">
        <v>4</v>
      </c>
      <c r="L2635">
        <v>0</v>
      </c>
    </row>
    <row r="2636" spans="1:12" x14ac:dyDescent="0.25">
      <c r="A2636">
        <v>29349142</v>
      </c>
      <c r="C2636">
        <v>0</v>
      </c>
      <c r="D2636" t="s">
        <v>3940</v>
      </c>
      <c r="E2636">
        <v>1345</v>
      </c>
      <c r="F2636">
        <v>1545</v>
      </c>
      <c r="G2636">
        <v>400</v>
      </c>
      <c r="H2636">
        <v>0</v>
      </c>
      <c r="I2636">
        <v>13.45</v>
      </c>
      <c r="J2636">
        <v>15.45</v>
      </c>
      <c r="K2636">
        <v>4</v>
      </c>
      <c r="L2636">
        <v>0</v>
      </c>
    </row>
    <row r="2637" spans="1:12" x14ac:dyDescent="0.25">
      <c r="A2637">
        <v>29349149</v>
      </c>
      <c r="C2637">
        <v>0</v>
      </c>
      <c r="D2637" t="s">
        <v>3941</v>
      </c>
      <c r="E2637">
        <v>1345</v>
      </c>
      <c r="F2637">
        <v>1545</v>
      </c>
      <c r="G2637">
        <v>400</v>
      </c>
      <c r="H2637">
        <v>0</v>
      </c>
      <c r="I2637">
        <v>13.45</v>
      </c>
      <c r="J2637">
        <v>15.45</v>
      </c>
      <c r="K2637">
        <v>4</v>
      </c>
      <c r="L2637">
        <v>0</v>
      </c>
    </row>
    <row r="2638" spans="1:12" x14ac:dyDescent="0.25">
      <c r="A2638">
        <v>29349150</v>
      </c>
      <c r="C2638">
        <v>0</v>
      </c>
      <c r="D2638" t="s">
        <v>395</v>
      </c>
      <c r="E2638">
        <v>1345</v>
      </c>
      <c r="F2638">
        <v>1545</v>
      </c>
      <c r="G2638">
        <v>400</v>
      </c>
      <c r="H2638">
        <v>0</v>
      </c>
      <c r="I2638">
        <v>13.45</v>
      </c>
      <c r="J2638">
        <v>15.45</v>
      </c>
      <c r="K2638">
        <v>4</v>
      </c>
      <c r="L2638">
        <v>0</v>
      </c>
    </row>
    <row r="2639" spans="1:12" x14ac:dyDescent="0.25">
      <c r="A2639">
        <v>29349160</v>
      </c>
      <c r="C2639">
        <v>0</v>
      </c>
      <c r="D2639" t="s">
        <v>396</v>
      </c>
      <c r="E2639">
        <v>1345</v>
      </c>
      <c r="F2639">
        <v>1545</v>
      </c>
      <c r="G2639">
        <v>400</v>
      </c>
      <c r="H2639">
        <v>0</v>
      </c>
      <c r="I2639">
        <v>13.45</v>
      </c>
      <c r="J2639">
        <v>15.45</v>
      </c>
      <c r="K2639">
        <v>4</v>
      </c>
      <c r="L2639">
        <v>0</v>
      </c>
    </row>
    <row r="2640" spans="1:12" x14ac:dyDescent="0.25">
      <c r="A2640">
        <v>29349170</v>
      </c>
      <c r="C2640">
        <v>0</v>
      </c>
      <c r="D2640" t="s">
        <v>3942</v>
      </c>
      <c r="E2640">
        <v>1345</v>
      </c>
      <c r="F2640">
        <v>1545</v>
      </c>
      <c r="G2640">
        <v>400</v>
      </c>
      <c r="H2640">
        <v>0</v>
      </c>
      <c r="I2640">
        <v>13.45</v>
      </c>
      <c r="J2640">
        <v>15.45</v>
      </c>
      <c r="K2640">
        <v>4</v>
      </c>
      <c r="L2640">
        <v>0</v>
      </c>
    </row>
    <row r="2641" spans="1:12" x14ac:dyDescent="0.25">
      <c r="A2641">
        <v>29349200</v>
      </c>
      <c r="C2641">
        <v>0</v>
      </c>
      <c r="D2641" t="s">
        <v>12321</v>
      </c>
      <c r="E2641">
        <v>1345</v>
      </c>
      <c r="F2641">
        <v>1545</v>
      </c>
      <c r="G2641">
        <v>400</v>
      </c>
      <c r="H2641">
        <v>0</v>
      </c>
      <c r="I2641">
        <v>13.45</v>
      </c>
      <c r="J2641">
        <v>15.45</v>
      </c>
      <c r="K2641">
        <v>4</v>
      </c>
      <c r="L2641">
        <v>0</v>
      </c>
    </row>
    <row r="2642" spans="1:12" x14ac:dyDescent="0.25">
      <c r="A2642">
        <v>29349911</v>
      </c>
      <c r="C2642">
        <v>0</v>
      </c>
      <c r="D2642" t="s">
        <v>397</v>
      </c>
      <c r="E2642">
        <v>1345</v>
      </c>
      <c r="F2642">
        <v>1545</v>
      </c>
      <c r="G2642">
        <v>400</v>
      </c>
      <c r="H2642">
        <v>0</v>
      </c>
      <c r="I2642">
        <v>13.45</v>
      </c>
      <c r="J2642">
        <v>15.45</v>
      </c>
      <c r="K2642">
        <v>4</v>
      </c>
      <c r="L2642">
        <v>0</v>
      </c>
    </row>
    <row r="2643" spans="1:12" x14ac:dyDescent="0.25">
      <c r="A2643">
        <v>29349912</v>
      </c>
      <c r="C2643">
        <v>0</v>
      </c>
      <c r="D2643" t="s">
        <v>3943</v>
      </c>
      <c r="E2643">
        <v>1345</v>
      </c>
      <c r="F2643">
        <v>1545</v>
      </c>
      <c r="G2643">
        <v>400</v>
      </c>
      <c r="H2643">
        <v>0</v>
      </c>
      <c r="I2643">
        <v>13.45</v>
      </c>
      <c r="J2643">
        <v>15.45</v>
      </c>
      <c r="K2643">
        <v>4</v>
      </c>
      <c r="L2643">
        <v>0</v>
      </c>
    </row>
    <row r="2644" spans="1:12" x14ac:dyDescent="0.25">
      <c r="A2644">
        <v>29349913</v>
      </c>
      <c r="C2644">
        <v>0</v>
      </c>
      <c r="D2644" t="s">
        <v>398</v>
      </c>
      <c r="E2644">
        <v>1345</v>
      </c>
      <c r="F2644">
        <v>1545</v>
      </c>
      <c r="G2644">
        <v>400</v>
      </c>
      <c r="H2644">
        <v>0</v>
      </c>
      <c r="I2644">
        <v>13.45</v>
      </c>
      <c r="J2644">
        <v>15.45</v>
      </c>
      <c r="K2644">
        <v>4</v>
      </c>
      <c r="L2644">
        <v>0</v>
      </c>
    </row>
    <row r="2645" spans="1:12" x14ac:dyDescent="0.25">
      <c r="A2645">
        <v>29349914</v>
      </c>
      <c r="C2645">
        <v>0</v>
      </c>
      <c r="D2645" t="s">
        <v>3944</v>
      </c>
      <c r="E2645">
        <v>1345</v>
      </c>
      <c r="F2645">
        <v>1545</v>
      </c>
      <c r="G2645">
        <v>400</v>
      </c>
      <c r="H2645">
        <v>0</v>
      </c>
      <c r="I2645">
        <v>13.45</v>
      </c>
      <c r="J2645">
        <v>15.45</v>
      </c>
      <c r="K2645">
        <v>4</v>
      </c>
      <c r="L2645">
        <v>0</v>
      </c>
    </row>
    <row r="2646" spans="1:12" x14ac:dyDescent="0.25">
      <c r="A2646">
        <v>29349915</v>
      </c>
      <c r="C2646">
        <v>0</v>
      </c>
      <c r="D2646" t="s">
        <v>3945</v>
      </c>
      <c r="E2646">
        <v>1345</v>
      </c>
      <c r="F2646">
        <v>1699</v>
      </c>
      <c r="G2646">
        <v>400</v>
      </c>
      <c r="H2646">
        <v>0</v>
      </c>
      <c r="I2646">
        <v>13.45</v>
      </c>
      <c r="J2646">
        <v>16.989999999999998</v>
      </c>
      <c r="K2646">
        <v>4</v>
      </c>
      <c r="L2646">
        <v>0</v>
      </c>
    </row>
    <row r="2647" spans="1:12" x14ac:dyDescent="0.25">
      <c r="A2647">
        <v>29349919</v>
      </c>
      <c r="C2647">
        <v>0</v>
      </c>
      <c r="D2647" t="s">
        <v>3946</v>
      </c>
      <c r="E2647">
        <v>1345</v>
      </c>
      <c r="F2647">
        <v>1545</v>
      </c>
      <c r="G2647">
        <v>400</v>
      </c>
      <c r="H2647">
        <v>0</v>
      </c>
      <c r="I2647">
        <v>13.45</v>
      </c>
      <c r="J2647">
        <v>15.45</v>
      </c>
      <c r="K2647">
        <v>4</v>
      </c>
      <c r="L2647">
        <v>0</v>
      </c>
    </row>
    <row r="2648" spans="1:12" x14ac:dyDescent="0.25">
      <c r="A2648">
        <v>29349922</v>
      </c>
      <c r="C2648">
        <v>0</v>
      </c>
      <c r="D2648" t="s">
        <v>3947</v>
      </c>
      <c r="E2648">
        <v>1345</v>
      </c>
      <c r="F2648">
        <v>1679</v>
      </c>
      <c r="G2648">
        <v>400</v>
      </c>
      <c r="H2648">
        <v>0</v>
      </c>
      <c r="I2648">
        <v>13.45</v>
      </c>
      <c r="J2648">
        <v>16.79</v>
      </c>
      <c r="K2648">
        <v>4</v>
      </c>
      <c r="L2648">
        <v>0</v>
      </c>
    </row>
    <row r="2649" spans="1:12" x14ac:dyDescent="0.25">
      <c r="A2649">
        <v>29349923</v>
      </c>
      <c r="C2649">
        <v>0</v>
      </c>
      <c r="D2649" t="s">
        <v>399</v>
      </c>
      <c r="E2649">
        <v>1345</v>
      </c>
      <c r="F2649">
        <v>1545</v>
      </c>
      <c r="G2649">
        <v>400</v>
      </c>
      <c r="H2649">
        <v>0</v>
      </c>
      <c r="I2649">
        <v>13.45</v>
      </c>
      <c r="J2649">
        <v>15.45</v>
      </c>
      <c r="K2649">
        <v>4</v>
      </c>
      <c r="L2649">
        <v>0</v>
      </c>
    </row>
    <row r="2650" spans="1:12" x14ac:dyDescent="0.25">
      <c r="A2650">
        <v>29349924</v>
      </c>
      <c r="C2650">
        <v>0</v>
      </c>
      <c r="D2650" t="s">
        <v>400</v>
      </c>
      <c r="E2650">
        <v>1345</v>
      </c>
      <c r="F2650">
        <v>1679</v>
      </c>
      <c r="G2650">
        <v>400</v>
      </c>
      <c r="H2650">
        <v>0</v>
      </c>
      <c r="I2650">
        <v>13.45</v>
      </c>
      <c r="J2650">
        <v>16.79</v>
      </c>
      <c r="K2650">
        <v>4</v>
      </c>
      <c r="L2650">
        <v>0</v>
      </c>
    </row>
    <row r="2651" spans="1:12" x14ac:dyDescent="0.25">
      <c r="A2651">
        <v>29349925</v>
      </c>
      <c r="C2651">
        <v>0</v>
      </c>
      <c r="D2651" t="s">
        <v>401</v>
      </c>
      <c r="E2651">
        <v>1345</v>
      </c>
      <c r="F2651">
        <v>1545</v>
      </c>
      <c r="G2651">
        <v>400</v>
      </c>
      <c r="H2651">
        <v>0</v>
      </c>
      <c r="I2651">
        <v>13.45</v>
      </c>
      <c r="J2651">
        <v>15.45</v>
      </c>
      <c r="K2651">
        <v>4</v>
      </c>
      <c r="L2651">
        <v>0</v>
      </c>
    </row>
    <row r="2652" spans="1:12" x14ac:dyDescent="0.25">
      <c r="A2652">
        <v>29349926</v>
      </c>
      <c r="C2652">
        <v>0</v>
      </c>
      <c r="D2652" t="s">
        <v>402</v>
      </c>
      <c r="E2652">
        <v>1345</v>
      </c>
      <c r="F2652">
        <v>1545</v>
      </c>
      <c r="G2652">
        <v>400</v>
      </c>
      <c r="H2652">
        <v>0</v>
      </c>
      <c r="I2652">
        <v>13.45</v>
      </c>
      <c r="J2652">
        <v>15.45</v>
      </c>
      <c r="K2652">
        <v>4</v>
      </c>
      <c r="L2652">
        <v>0</v>
      </c>
    </row>
    <row r="2653" spans="1:12" x14ac:dyDescent="0.25">
      <c r="A2653">
        <v>29349927</v>
      </c>
      <c r="C2653">
        <v>0</v>
      </c>
      <c r="D2653" t="s">
        <v>403</v>
      </c>
      <c r="E2653">
        <v>1345</v>
      </c>
      <c r="F2653">
        <v>1679</v>
      </c>
      <c r="G2653">
        <v>400</v>
      </c>
      <c r="H2653">
        <v>0</v>
      </c>
      <c r="I2653">
        <v>13.45</v>
      </c>
      <c r="J2653">
        <v>16.79</v>
      </c>
      <c r="K2653">
        <v>4</v>
      </c>
      <c r="L2653">
        <v>0</v>
      </c>
    </row>
    <row r="2654" spans="1:12" x14ac:dyDescent="0.25">
      <c r="A2654">
        <v>29349929</v>
      </c>
      <c r="C2654">
        <v>0</v>
      </c>
      <c r="D2654" t="s">
        <v>10554</v>
      </c>
      <c r="E2654">
        <v>1345</v>
      </c>
      <c r="F2654">
        <v>1545</v>
      </c>
      <c r="G2654">
        <v>400</v>
      </c>
      <c r="H2654">
        <v>0</v>
      </c>
      <c r="I2654">
        <v>13.45</v>
      </c>
      <c r="J2654">
        <v>15.45</v>
      </c>
      <c r="K2654">
        <v>4</v>
      </c>
      <c r="L2654">
        <v>0</v>
      </c>
    </row>
    <row r="2655" spans="1:12" x14ac:dyDescent="0.25">
      <c r="A2655">
        <v>29349931</v>
      </c>
      <c r="C2655">
        <v>0</v>
      </c>
      <c r="D2655" t="s">
        <v>404</v>
      </c>
      <c r="E2655">
        <v>1345</v>
      </c>
      <c r="F2655">
        <v>1699</v>
      </c>
      <c r="G2655">
        <v>400</v>
      </c>
      <c r="H2655">
        <v>0</v>
      </c>
      <c r="I2655">
        <v>13.45</v>
      </c>
      <c r="J2655">
        <v>16.989999999999998</v>
      </c>
      <c r="K2655">
        <v>4</v>
      </c>
      <c r="L2655">
        <v>0</v>
      </c>
    </row>
    <row r="2656" spans="1:12" x14ac:dyDescent="0.25">
      <c r="A2656">
        <v>29349932</v>
      </c>
      <c r="C2656">
        <v>0</v>
      </c>
      <c r="D2656" t="s">
        <v>405</v>
      </c>
      <c r="E2656">
        <v>1345</v>
      </c>
      <c r="F2656">
        <v>1545</v>
      </c>
      <c r="G2656">
        <v>400</v>
      </c>
      <c r="H2656">
        <v>0</v>
      </c>
      <c r="I2656">
        <v>13.45</v>
      </c>
      <c r="J2656">
        <v>15.45</v>
      </c>
      <c r="K2656">
        <v>4</v>
      </c>
      <c r="L2656">
        <v>0</v>
      </c>
    </row>
    <row r="2657" spans="1:12" x14ac:dyDescent="0.25">
      <c r="A2657">
        <v>29349933</v>
      </c>
      <c r="C2657">
        <v>0</v>
      </c>
      <c r="D2657" t="s">
        <v>406</v>
      </c>
      <c r="E2657">
        <v>1345</v>
      </c>
      <c r="F2657">
        <v>1699</v>
      </c>
      <c r="G2657">
        <v>400</v>
      </c>
      <c r="H2657">
        <v>0</v>
      </c>
      <c r="I2657">
        <v>13.45</v>
      </c>
      <c r="J2657">
        <v>16.989999999999998</v>
      </c>
      <c r="K2657">
        <v>4</v>
      </c>
      <c r="L2657">
        <v>0</v>
      </c>
    </row>
    <row r="2658" spans="1:12" x14ac:dyDescent="0.25">
      <c r="A2658">
        <v>29349934</v>
      </c>
      <c r="C2658">
        <v>0</v>
      </c>
      <c r="D2658" t="s">
        <v>3948</v>
      </c>
      <c r="E2658">
        <v>1345</v>
      </c>
      <c r="F2658">
        <v>1699</v>
      </c>
      <c r="G2658">
        <v>400</v>
      </c>
      <c r="H2658">
        <v>0</v>
      </c>
      <c r="I2658">
        <v>13.45</v>
      </c>
      <c r="J2658">
        <v>16.989999999999998</v>
      </c>
      <c r="K2658">
        <v>4</v>
      </c>
      <c r="L2658">
        <v>0</v>
      </c>
    </row>
    <row r="2659" spans="1:12" x14ac:dyDescent="0.25">
      <c r="A2659">
        <v>29349935</v>
      </c>
      <c r="C2659">
        <v>0</v>
      </c>
      <c r="D2659" t="s">
        <v>407</v>
      </c>
      <c r="E2659">
        <v>1345</v>
      </c>
      <c r="F2659">
        <v>1545</v>
      </c>
      <c r="G2659">
        <v>400</v>
      </c>
      <c r="H2659">
        <v>0</v>
      </c>
      <c r="I2659">
        <v>13.45</v>
      </c>
      <c r="J2659">
        <v>15.45</v>
      </c>
      <c r="K2659">
        <v>4</v>
      </c>
      <c r="L2659">
        <v>0</v>
      </c>
    </row>
    <row r="2660" spans="1:12" x14ac:dyDescent="0.25">
      <c r="A2660">
        <v>29349939</v>
      </c>
      <c r="C2660">
        <v>0</v>
      </c>
      <c r="D2660" t="s">
        <v>3949</v>
      </c>
      <c r="E2660">
        <v>1345</v>
      </c>
      <c r="F2660">
        <v>1545</v>
      </c>
      <c r="G2660">
        <v>400</v>
      </c>
      <c r="H2660">
        <v>0</v>
      </c>
      <c r="I2660">
        <v>13.45</v>
      </c>
      <c r="J2660">
        <v>15.45</v>
      </c>
      <c r="K2660">
        <v>4</v>
      </c>
      <c r="L2660">
        <v>0</v>
      </c>
    </row>
    <row r="2661" spans="1:12" x14ac:dyDescent="0.25">
      <c r="A2661">
        <v>29349941</v>
      </c>
      <c r="C2661">
        <v>0</v>
      </c>
      <c r="D2661" t="s">
        <v>408</v>
      </c>
      <c r="E2661">
        <v>1345</v>
      </c>
      <c r="F2661">
        <v>1545</v>
      </c>
      <c r="G2661">
        <v>400</v>
      </c>
      <c r="H2661">
        <v>0</v>
      </c>
      <c r="I2661">
        <v>13.45</v>
      </c>
      <c r="J2661">
        <v>15.45</v>
      </c>
      <c r="K2661">
        <v>4</v>
      </c>
      <c r="L2661">
        <v>0</v>
      </c>
    </row>
    <row r="2662" spans="1:12" x14ac:dyDescent="0.25">
      <c r="A2662">
        <v>29349942</v>
      </c>
      <c r="C2662">
        <v>0</v>
      </c>
      <c r="D2662" t="s">
        <v>3950</v>
      </c>
      <c r="E2662">
        <v>1345</v>
      </c>
      <c r="F2662">
        <v>1593</v>
      </c>
      <c r="G2662">
        <v>400</v>
      </c>
      <c r="H2662">
        <v>0</v>
      </c>
      <c r="I2662">
        <v>13.45</v>
      </c>
      <c r="J2662">
        <v>15.93</v>
      </c>
      <c r="K2662">
        <v>4</v>
      </c>
      <c r="L2662">
        <v>0</v>
      </c>
    </row>
    <row r="2663" spans="1:12" x14ac:dyDescent="0.25">
      <c r="A2663">
        <v>29349943</v>
      </c>
      <c r="C2663">
        <v>0</v>
      </c>
      <c r="D2663" t="s">
        <v>3951</v>
      </c>
      <c r="E2663">
        <v>1345</v>
      </c>
      <c r="F2663">
        <v>1545</v>
      </c>
      <c r="G2663">
        <v>400</v>
      </c>
      <c r="H2663">
        <v>0</v>
      </c>
      <c r="I2663">
        <v>13.45</v>
      </c>
      <c r="J2663">
        <v>15.45</v>
      </c>
      <c r="K2663">
        <v>4</v>
      </c>
      <c r="L2663">
        <v>0</v>
      </c>
    </row>
    <row r="2664" spans="1:12" x14ac:dyDescent="0.25">
      <c r="A2664">
        <v>29349944</v>
      </c>
      <c r="C2664">
        <v>0</v>
      </c>
      <c r="D2664" t="s">
        <v>3952</v>
      </c>
      <c r="E2664">
        <v>1345</v>
      </c>
      <c r="F2664">
        <v>1545</v>
      </c>
      <c r="G2664">
        <v>400</v>
      </c>
      <c r="H2664">
        <v>0</v>
      </c>
      <c r="I2664">
        <v>13.45</v>
      </c>
      <c r="J2664">
        <v>15.45</v>
      </c>
      <c r="K2664">
        <v>4</v>
      </c>
      <c r="L2664">
        <v>0</v>
      </c>
    </row>
    <row r="2665" spans="1:12" x14ac:dyDescent="0.25">
      <c r="A2665">
        <v>29349945</v>
      </c>
      <c r="C2665">
        <v>0</v>
      </c>
      <c r="D2665" t="s">
        <v>409</v>
      </c>
      <c r="E2665">
        <v>1345</v>
      </c>
      <c r="F2665">
        <v>1545</v>
      </c>
      <c r="G2665">
        <v>400</v>
      </c>
      <c r="H2665">
        <v>0</v>
      </c>
      <c r="I2665">
        <v>13.45</v>
      </c>
      <c r="J2665">
        <v>15.45</v>
      </c>
      <c r="K2665">
        <v>4</v>
      </c>
      <c r="L2665">
        <v>0</v>
      </c>
    </row>
    <row r="2666" spans="1:12" x14ac:dyDescent="0.25">
      <c r="A2666">
        <v>29349946</v>
      </c>
      <c r="C2666">
        <v>0</v>
      </c>
      <c r="D2666" t="s">
        <v>3953</v>
      </c>
      <c r="E2666">
        <v>1345</v>
      </c>
      <c r="F2666">
        <v>1699</v>
      </c>
      <c r="G2666">
        <v>400</v>
      </c>
      <c r="H2666">
        <v>0</v>
      </c>
      <c r="I2666">
        <v>13.45</v>
      </c>
      <c r="J2666">
        <v>16.989999999999998</v>
      </c>
      <c r="K2666">
        <v>4</v>
      </c>
      <c r="L2666">
        <v>0</v>
      </c>
    </row>
    <row r="2667" spans="1:12" x14ac:dyDescent="0.25">
      <c r="A2667">
        <v>29349949</v>
      </c>
      <c r="C2667">
        <v>0</v>
      </c>
      <c r="D2667" t="s">
        <v>3954</v>
      </c>
      <c r="E2667">
        <v>1345</v>
      </c>
      <c r="F2667">
        <v>1545</v>
      </c>
      <c r="G2667">
        <v>400</v>
      </c>
      <c r="H2667">
        <v>0</v>
      </c>
      <c r="I2667">
        <v>13.45</v>
      </c>
      <c r="J2667">
        <v>15.45</v>
      </c>
      <c r="K2667">
        <v>4</v>
      </c>
      <c r="L2667">
        <v>0</v>
      </c>
    </row>
    <row r="2668" spans="1:12" x14ac:dyDescent="0.25">
      <c r="A2668">
        <v>29349951</v>
      </c>
      <c r="C2668">
        <v>0</v>
      </c>
      <c r="D2668" t="s">
        <v>410</v>
      </c>
      <c r="E2668">
        <v>1345</v>
      </c>
      <c r="F2668">
        <v>1545</v>
      </c>
      <c r="G2668">
        <v>400</v>
      </c>
      <c r="H2668">
        <v>0</v>
      </c>
      <c r="I2668">
        <v>13.45</v>
      </c>
      <c r="J2668">
        <v>15.45</v>
      </c>
      <c r="K2668">
        <v>4</v>
      </c>
      <c r="L2668">
        <v>0</v>
      </c>
    </row>
    <row r="2669" spans="1:12" x14ac:dyDescent="0.25">
      <c r="A2669">
        <v>29349952</v>
      </c>
      <c r="C2669">
        <v>0</v>
      </c>
      <c r="D2669" t="s">
        <v>411</v>
      </c>
      <c r="E2669">
        <v>1345</v>
      </c>
      <c r="F2669">
        <v>1545</v>
      </c>
      <c r="G2669">
        <v>400</v>
      </c>
      <c r="H2669">
        <v>0</v>
      </c>
      <c r="I2669">
        <v>13.45</v>
      </c>
      <c r="J2669">
        <v>15.45</v>
      </c>
      <c r="K2669">
        <v>4</v>
      </c>
      <c r="L2669">
        <v>0</v>
      </c>
    </row>
    <row r="2670" spans="1:12" x14ac:dyDescent="0.25">
      <c r="A2670">
        <v>29349953</v>
      </c>
      <c r="C2670">
        <v>0</v>
      </c>
      <c r="D2670" t="s">
        <v>412</v>
      </c>
      <c r="E2670">
        <v>1345</v>
      </c>
      <c r="F2670">
        <v>1545</v>
      </c>
      <c r="G2670">
        <v>400</v>
      </c>
      <c r="H2670">
        <v>0</v>
      </c>
      <c r="I2670">
        <v>13.45</v>
      </c>
      <c r="J2670">
        <v>15.45</v>
      </c>
      <c r="K2670">
        <v>4</v>
      </c>
      <c r="L2670">
        <v>0</v>
      </c>
    </row>
    <row r="2671" spans="1:12" x14ac:dyDescent="0.25">
      <c r="A2671">
        <v>29349954</v>
      </c>
      <c r="C2671">
        <v>0</v>
      </c>
      <c r="D2671" t="s">
        <v>413</v>
      </c>
      <c r="E2671">
        <v>1345</v>
      </c>
      <c r="F2671">
        <v>1699</v>
      </c>
      <c r="G2671">
        <v>400</v>
      </c>
      <c r="H2671">
        <v>0</v>
      </c>
      <c r="I2671">
        <v>13.45</v>
      </c>
      <c r="J2671">
        <v>16.989999999999998</v>
      </c>
      <c r="K2671">
        <v>4</v>
      </c>
      <c r="L2671">
        <v>0</v>
      </c>
    </row>
    <row r="2672" spans="1:12" x14ac:dyDescent="0.25">
      <c r="A2672">
        <v>29349959</v>
      </c>
      <c r="C2672">
        <v>0</v>
      </c>
      <c r="D2672" t="s">
        <v>3955</v>
      </c>
      <c r="E2672">
        <v>1345</v>
      </c>
      <c r="F2672">
        <v>1545</v>
      </c>
      <c r="G2672">
        <v>400</v>
      </c>
      <c r="H2672">
        <v>0</v>
      </c>
      <c r="I2672">
        <v>13.45</v>
      </c>
      <c r="J2672">
        <v>15.45</v>
      </c>
      <c r="K2672">
        <v>4</v>
      </c>
      <c r="L2672">
        <v>0</v>
      </c>
    </row>
    <row r="2673" spans="1:12" x14ac:dyDescent="0.25">
      <c r="A2673">
        <v>29349961</v>
      </c>
      <c r="C2673">
        <v>0</v>
      </c>
      <c r="D2673" t="s">
        <v>414</v>
      </c>
      <c r="E2673">
        <v>1345</v>
      </c>
      <c r="F2673">
        <v>1679</v>
      </c>
      <c r="G2673">
        <v>400</v>
      </c>
      <c r="H2673">
        <v>0</v>
      </c>
      <c r="I2673">
        <v>13.45</v>
      </c>
      <c r="J2673">
        <v>16.79</v>
      </c>
      <c r="K2673">
        <v>4</v>
      </c>
      <c r="L2673">
        <v>0</v>
      </c>
    </row>
    <row r="2674" spans="1:12" x14ac:dyDescent="0.25">
      <c r="A2674">
        <v>29349969</v>
      </c>
      <c r="C2674">
        <v>0</v>
      </c>
      <c r="D2674" t="s">
        <v>3956</v>
      </c>
      <c r="E2674">
        <v>1345</v>
      </c>
      <c r="F2674">
        <v>1545</v>
      </c>
      <c r="G2674">
        <v>400</v>
      </c>
      <c r="H2674">
        <v>0</v>
      </c>
      <c r="I2674">
        <v>13.45</v>
      </c>
      <c r="J2674">
        <v>15.45</v>
      </c>
      <c r="K2674">
        <v>4</v>
      </c>
      <c r="L2674">
        <v>0</v>
      </c>
    </row>
    <row r="2675" spans="1:12" x14ac:dyDescent="0.25">
      <c r="A2675">
        <v>29349991</v>
      </c>
      <c r="C2675">
        <v>0</v>
      </c>
      <c r="D2675" t="s">
        <v>415</v>
      </c>
      <c r="E2675">
        <v>1345</v>
      </c>
      <c r="F2675">
        <v>1545</v>
      </c>
      <c r="G2675">
        <v>400</v>
      </c>
      <c r="H2675">
        <v>0</v>
      </c>
      <c r="I2675">
        <v>13.45</v>
      </c>
      <c r="J2675">
        <v>15.45</v>
      </c>
      <c r="K2675">
        <v>4</v>
      </c>
      <c r="L2675">
        <v>0</v>
      </c>
    </row>
    <row r="2676" spans="1:12" x14ac:dyDescent="0.25">
      <c r="A2676">
        <v>29349992</v>
      </c>
      <c r="C2676">
        <v>0</v>
      </c>
      <c r="D2676" t="s">
        <v>3957</v>
      </c>
      <c r="E2676">
        <v>1345</v>
      </c>
      <c r="F2676">
        <v>1545</v>
      </c>
      <c r="G2676">
        <v>400</v>
      </c>
      <c r="H2676">
        <v>0</v>
      </c>
      <c r="I2676">
        <v>13.45</v>
      </c>
      <c r="J2676">
        <v>15.45</v>
      </c>
      <c r="K2676">
        <v>4</v>
      </c>
      <c r="L2676">
        <v>0</v>
      </c>
    </row>
    <row r="2677" spans="1:12" x14ac:dyDescent="0.25">
      <c r="A2677">
        <v>29349993</v>
      </c>
      <c r="C2677">
        <v>0</v>
      </c>
      <c r="D2677" t="s">
        <v>416</v>
      </c>
      <c r="E2677">
        <v>1345</v>
      </c>
      <c r="F2677">
        <v>1679</v>
      </c>
      <c r="G2677">
        <v>400</v>
      </c>
      <c r="H2677">
        <v>0</v>
      </c>
      <c r="I2677">
        <v>13.45</v>
      </c>
      <c r="J2677">
        <v>16.79</v>
      </c>
      <c r="K2677">
        <v>4</v>
      </c>
      <c r="L2677">
        <v>0</v>
      </c>
    </row>
    <row r="2678" spans="1:12" x14ac:dyDescent="0.25">
      <c r="A2678">
        <v>29349999</v>
      </c>
      <c r="C2678">
        <v>0</v>
      </c>
      <c r="D2678" t="s">
        <v>3958</v>
      </c>
      <c r="E2678">
        <v>1345</v>
      </c>
      <c r="F2678">
        <v>1545</v>
      </c>
      <c r="G2678">
        <v>400</v>
      </c>
      <c r="H2678">
        <v>0</v>
      </c>
      <c r="I2678">
        <v>13.45</v>
      </c>
      <c r="J2678">
        <v>15.45</v>
      </c>
      <c r="K2678">
        <v>4</v>
      </c>
      <c r="L2678">
        <v>0</v>
      </c>
    </row>
    <row r="2679" spans="1:12" x14ac:dyDescent="0.25">
      <c r="A2679">
        <v>29351000</v>
      </c>
      <c r="C2679">
        <v>0</v>
      </c>
      <c r="D2679" t="s">
        <v>9868</v>
      </c>
      <c r="E2679">
        <v>1345</v>
      </c>
      <c r="F2679">
        <v>1545</v>
      </c>
      <c r="G2679">
        <v>400</v>
      </c>
      <c r="H2679">
        <v>0</v>
      </c>
      <c r="I2679">
        <v>13.45</v>
      </c>
      <c r="J2679">
        <v>15.45</v>
      </c>
      <c r="K2679">
        <v>4</v>
      </c>
      <c r="L2679">
        <v>0</v>
      </c>
    </row>
    <row r="2680" spans="1:12" x14ac:dyDescent="0.25">
      <c r="A2680">
        <v>29352000</v>
      </c>
      <c r="C2680">
        <v>0</v>
      </c>
      <c r="D2680" t="s">
        <v>9869</v>
      </c>
      <c r="E2680">
        <v>1345</v>
      </c>
      <c r="F2680">
        <v>1545</v>
      </c>
      <c r="G2680">
        <v>400</v>
      </c>
      <c r="H2680">
        <v>0</v>
      </c>
      <c r="I2680">
        <v>13.45</v>
      </c>
      <c r="J2680">
        <v>15.45</v>
      </c>
      <c r="K2680">
        <v>4</v>
      </c>
      <c r="L2680">
        <v>0</v>
      </c>
    </row>
    <row r="2681" spans="1:12" x14ac:dyDescent="0.25">
      <c r="A2681">
        <v>29353000</v>
      </c>
      <c r="C2681">
        <v>0</v>
      </c>
      <c r="D2681" t="s">
        <v>9870</v>
      </c>
      <c r="E2681">
        <v>1345</v>
      </c>
      <c r="F2681">
        <v>1545</v>
      </c>
      <c r="G2681">
        <v>400</v>
      </c>
      <c r="H2681">
        <v>0</v>
      </c>
      <c r="I2681">
        <v>13.45</v>
      </c>
      <c r="J2681">
        <v>15.45</v>
      </c>
      <c r="K2681">
        <v>4</v>
      </c>
      <c r="L2681">
        <v>0</v>
      </c>
    </row>
    <row r="2682" spans="1:12" x14ac:dyDescent="0.25">
      <c r="A2682">
        <v>29354000</v>
      </c>
      <c r="C2682">
        <v>0</v>
      </c>
      <c r="D2682" t="s">
        <v>9871</v>
      </c>
      <c r="E2682">
        <v>1345</v>
      </c>
      <c r="F2682">
        <v>1545</v>
      </c>
      <c r="G2682">
        <v>400</v>
      </c>
      <c r="H2682">
        <v>0</v>
      </c>
      <c r="I2682">
        <v>13.45</v>
      </c>
      <c r="J2682">
        <v>15.45</v>
      </c>
      <c r="K2682">
        <v>4</v>
      </c>
      <c r="L2682">
        <v>0</v>
      </c>
    </row>
    <row r="2683" spans="1:12" x14ac:dyDescent="0.25">
      <c r="A2683">
        <v>29355000</v>
      </c>
      <c r="C2683">
        <v>0</v>
      </c>
      <c r="D2683" t="s">
        <v>9872</v>
      </c>
      <c r="E2683">
        <v>1345</v>
      </c>
      <c r="F2683">
        <v>1545</v>
      </c>
      <c r="G2683">
        <v>400</v>
      </c>
      <c r="H2683">
        <v>0</v>
      </c>
      <c r="I2683">
        <v>13.45</v>
      </c>
      <c r="J2683">
        <v>15.45</v>
      </c>
      <c r="K2683">
        <v>4</v>
      </c>
      <c r="L2683">
        <v>0</v>
      </c>
    </row>
    <row r="2684" spans="1:12" x14ac:dyDescent="0.25">
      <c r="A2684">
        <v>29359011</v>
      </c>
      <c r="C2684">
        <v>0</v>
      </c>
      <c r="D2684" t="s">
        <v>3959</v>
      </c>
      <c r="E2684">
        <v>1345</v>
      </c>
      <c r="F2684">
        <v>1699</v>
      </c>
      <c r="G2684">
        <v>400</v>
      </c>
      <c r="H2684">
        <v>0</v>
      </c>
      <c r="I2684">
        <v>13.45</v>
      </c>
      <c r="J2684">
        <v>16.989999999999998</v>
      </c>
      <c r="K2684">
        <v>4</v>
      </c>
      <c r="L2684">
        <v>0</v>
      </c>
    </row>
    <row r="2685" spans="1:12" x14ac:dyDescent="0.25">
      <c r="A2685">
        <v>29359012</v>
      </c>
      <c r="C2685">
        <v>0</v>
      </c>
      <c r="D2685" t="s">
        <v>9873</v>
      </c>
      <c r="E2685">
        <v>1345</v>
      </c>
      <c r="F2685">
        <v>1545</v>
      </c>
      <c r="G2685">
        <v>400</v>
      </c>
      <c r="H2685">
        <v>0</v>
      </c>
      <c r="I2685">
        <v>13.45</v>
      </c>
      <c r="J2685">
        <v>15.45</v>
      </c>
      <c r="K2685">
        <v>4</v>
      </c>
      <c r="L2685">
        <v>0</v>
      </c>
    </row>
    <row r="2686" spans="1:12" x14ac:dyDescent="0.25">
      <c r="A2686">
        <v>29359013</v>
      </c>
      <c r="C2686">
        <v>0</v>
      </c>
      <c r="D2686" t="s">
        <v>417</v>
      </c>
      <c r="E2686">
        <v>1345</v>
      </c>
      <c r="F2686">
        <v>1545</v>
      </c>
      <c r="G2686">
        <v>400</v>
      </c>
      <c r="H2686">
        <v>0</v>
      </c>
      <c r="I2686">
        <v>13.45</v>
      </c>
      <c r="J2686">
        <v>15.45</v>
      </c>
      <c r="K2686">
        <v>4</v>
      </c>
      <c r="L2686">
        <v>0</v>
      </c>
    </row>
    <row r="2687" spans="1:12" x14ac:dyDescent="0.25">
      <c r="A2687">
        <v>29359014</v>
      </c>
      <c r="C2687">
        <v>0</v>
      </c>
      <c r="D2687" t="s">
        <v>418</v>
      </c>
      <c r="E2687">
        <v>1345</v>
      </c>
      <c r="F2687">
        <v>1545</v>
      </c>
      <c r="G2687">
        <v>400</v>
      </c>
      <c r="H2687">
        <v>0</v>
      </c>
      <c r="I2687">
        <v>13.45</v>
      </c>
      <c r="J2687">
        <v>15.45</v>
      </c>
      <c r="K2687">
        <v>4</v>
      </c>
      <c r="L2687">
        <v>0</v>
      </c>
    </row>
    <row r="2688" spans="1:12" x14ac:dyDescent="0.25">
      <c r="A2688">
        <v>29359015</v>
      </c>
      <c r="C2688">
        <v>0</v>
      </c>
      <c r="D2688" t="s">
        <v>9874</v>
      </c>
      <c r="E2688">
        <v>1345</v>
      </c>
      <c r="F2688">
        <v>1545</v>
      </c>
      <c r="G2688">
        <v>400</v>
      </c>
      <c r="H2688">
        <v>0</v>
      </c>
      <c r="I2688">
        <v>13.45</v>
      </c>
      <c r="J2688">
        <v>15.45</v>
      </c>
      <c r="K2688">
        <v>4</v>
      </c>
      <c r="L2688">
        <v>0</v>
      </c>
    </row>
    <row r="2689" spans="1:12" x14ac:dyDescent="0.25">
      <c r="A2689">
        <v>29359019</v>
      </c>
      <c r="C2689">
        <v>0</v>
      </c>
      <c r="D2689" t="s">
        <v>7</v>
      </c>
      <c r="E2689">
        <v>1345</v>
      </c>
      <c r="F2689">
        <v>1545</v>
      </c>
      <c r="G2689">
        <v>400</v>
      </c>
      <c r="H2689">
        <v>0</v>
      </c>
      <c r="I2689">
        <v>13.45</v>
      </c>
      <c r="J2689">
        <v>15.45</v>
      </c>
      <c r="K2689">
        <v>4</v>
      </c>
      <c r="L2689">
        <v>0</v>
      </c>
    </row>
    <row r="2690" spans="1:12" x14ac:dyDescent="0.25">
      <c r="A2690">
        <v>29359021</v>
      </c>
      <c r="C2690">
        <v>0</v>
      </c>
      <c r="D2690" t="s">
        <v>419</v>
      </c>
      <c r="E2690">
        <v>1345</v>
      </c>
      <c r="F2690">
        <v>1699</v>
      </c>
      <c r="G2690">
        <v>400</v>
      </c>
      <c r="H2690">
        <v>0</v>
      </c>
      <c r="I2690">
        <v>13.45</v>
      </c>
      <c r="J2690">
        <v>16.989999999999998</v>
      </c>
      <c r="K2690">
        <v>4</v>
      </c>
      <c r="L2690">
        <v>0</v>
      </c>
    </row>
    <row r="2691" spans="1:12" x14ac:dyDescent="0.25">
      <c r="A2691">
        <v>29359022</v>
      </c>
      <c r="C2691">
        <v>0</v>
      </c>
      <c r="D2691" t="s">
        <v>420</v>
      </c>
      <c r="E2691">
        <v>1345</v>
      </c>
      <c r="F2691">
        <v>1699</v>
      </c>
      <c r="G2691">
        <v>400</v>
      </c>
      <c r="H2691">
        <v>0</v>
      </c>
      <c r="I2691">
        <v>13.45</v>
      </c>
      <c r="J2691">
        <v>16.989999999999998</v>
      </c>
      <c r="K2691">
        <v>4</v>
      </c>
      <c r="L2691">
        <v>0</v>
      </c>
    </row>
    <row r="2692" spans="1:12" x14ac:dyDescent="0.25">
      <c r="A2692">
        <v>29359023</v>
      </c>
      <c r="C2692">
        <v>0</v>
      </c>
      <c r="D2692" t="s">
        <v>421</v>
      </c>
      <c r="E2692">
        <v>1345</v>
      </c>
      <c r="F2692">
        <v>1679</v>
      </c>
      <c r="G2692">
        <v>400</v>
      </c>
      <c r="H2692">
        <v>0</v>
      </c>
      <c r="I2692">
        <v>13.45</v>
      </c>
      <c r="J2692">
        <v>16.79</v>
      </c>
      <c r="K2692">
        <v>4</v>
      </c>
      <c r="L2692">
        <v>0</v>
      </c>
    </row>
    <row r="2693" spans="1:12" x14ac:dyDescent="0.25">
      <c r="A2693">
        <v>29359024</v>
      </c>
      <c r="C2693">
        <v>0</v>
      </c>
      <c r="D2693" t="s">
        <v>422</v>
      </c>
      <c r="E2693">
        <v>1345</v>
      </c>
      <c r="F2693">
        <v>1679</v>
      </c>
      <c r="G2693">
        <v>400</v>
      </c>
      <c r="H2693">
        <v>0</v>
      </c>
      <c r="I2693">
        <v>13.45</v>
      </c>
      <c r="J2693">
        <v>16.79</v>
      </c>
      <c r="K2693">
        <v>4</v>
      </c>
      <c r="L2693">
        <v>0</v>
      </c>
    </row>
    <row r="2694" spans="1:12" x14ac:dyDescent="0.25">
      <c r="A2694">
        <v>29359025</v>
      </c>
      <c r="C2694">
        <v>0</v>
      </c>
      <c r="D2694" t="s">
        <v>423</v>
      </c>
      <c r="E2694">
        <v>1345</v>
      </c>
      <c r="F2694">
        <v>1699</v>
      </c>
      <c r="G2694">
        <v>400</v>
      </c>
      <c r="H2694">
        <v>0</v>
      </c>
      <c r="I2694">
        <v>13.45</v>
      </c>
      <c r="J2694">
        <v>16.989999999999998</v>
      </c>
      <c r="K2694">
        <v>4</v>
      </c>
      <c r="L2694">
        <v>0</v>
      </c>
    </row>
    <row r="2695" spans="1:12" x14ac:dyDescent="0.25">
      <c r="A2695">
        <v>29359029</v>
      </c>
      <c r="C2695">
        <v>0</v>
      </c>
      <c r="D2695" t="s">
        <v>7</v>
      </c>
      <c r="E2695">
        <v>1345</v>
      </c>
      <c r="F2695">
        <v>1545</v>
      </c>
      <c r="G2695">
        <v>400</v>
      </c>
      <c r="H2695">
        <v>0</v>
      </c>
      <c r="I2695">
        <v>13.45</v>
      </c>
      <c r="J2695">
        <v>15.45</v>
      </c>
      <c r="K2695">
        <v>4</v>
      </c>
      <c r="L2695">
        <v>0</v>
      </c>
    </row>
    <row r="2696" spans="1:12" x14ac:dyDescent="0.25">
      <c r="A2696">
        <v>29359091</v>
      </c>
      <c r="C2696">
        <v>0</v>
      </c>
      <c r="D2696" t="s">
        <v>9875</v>
      </c>
      <c r="E2696">
        <v>1345</v>
      </c>
      <c r="F2696">
        <v>1545</v>
      </c>
      <c r="G2696">
        <v>400</v>
      </c>
      <c r="H2696">
        <v>0</v>
      </c>
      <c r="I2696">
        <v>13.45</v>
      </c>
      <c r="J2696">
        <v>15.45</v>
      </c>
      <c r="K2696">
        <v>4</v>
      </c>
      <c r="L2696">
        <v>0</v>
      </c>
    </row>
    <row r="2697" spans="1:12" x14ac:dyDescent="0.25">
      <c r="A2697">
        <v>29359092</v>
      </c>
      <c r="C2697">
        <v>0</v>
      </c>
      <c r="D2697" t="s">
        <v>424</v>
      </c>
      <c r="E2697">
        <v>1345</v>
      </c>
      <c r="F2697">
        <v>1699</v>
      </c>
      <c r="G2697">
        <v>400</v>
      </c>
      <c r="H2697">
        <v>0</v>
      </c>
      <c r="I2697">
        <v>13.45</v>
      </c>
      <c r="J2697">
        <v>16.989999999999998</v>
      </c>
      <c r="K2697">
        <v>4</v>
      </c>
      <c r="L2697">
        <v>0</v>
      </c>
    </row>
    <row r="2698" spans="1:12" x14ac:dyDescent="0.25">
      <c r="A2698">
        <v>29359093</v>
      </c>
      <c r="C2698">
        <v>0</v>
      </c>
      <c r="D2698" t="s">
        <v>425</v>
      </c>
      <c r="E2698">
        <v>1345</v>
      </c>
      <c r="F2698">
        <v>1699</v>
      </c>
      <c r="G2698">
        <v>400</v>
      </c>
      <c r="H2698">
        <v>0</v>
      </c>
      <c r="I2698">
        <v>13.45</v>
      </c>
      <c r="J2698">
        <v>16.989999999999998</v>
      </c>
      <c r="K2698">
        <v>4</v>
      </c>
      <c r="L2698">
        <v>0</v>
      </c>
    </row>
    <row r="2699" spans="1:12" x14ac:dyDescent="0.25">
      <c r="A2699">
        <v>29359094</v>
      </c>
      <c r="C2699">
        <v>0</v>
      </c>
      <c r="D2699" t="s">
        <v>426</v>
      </c>
      <c r="E2699">
        <v>1345</v>
      </c>
      <c r="F2699">
        <v>1545</v>
      </c>
      <c r="G2699">
        <v>400</v>
      </c>
      <c r="H2699">
        <v>0</v>
      </c>
      <c r="I2699">
        <v>13.45</v>
      </c>
      <c r="J2699">
        <v>15.45</v>
      </c>
      <c r="K2699">
        <v>4</v>
      </c>
      <c r="L2699">
        <v>0</v>
      </c>
    </row>
    <row r="2700" spans="1:12" x14ac:dyDescent="0.25">
      <c r="A2700">
        <v>29359095</v>
      </c>
      <c r="C2700">
        <v>0</v>
      </c>
      <c r="D2700" t="s">
        <v>427</v>
      </c>
      <c r="E2700">
        <v>1345</v>
      </c>
      <c r="F2700">
        <v>1545</v>
      </c>
      <c r="G2700">
        <v>400</v>
      </c>
      <c r="H2700">
        <v>0</v>
      </c>
      <c r="I2700">
        <v>13.45</v>
      </c>
      <c r="J2700">
        <v>15.45</v>
      </c>
      <c r="K2700">
        <v>4</v>
      </c>
      <c r="L2700">
        <v>0</v>
      </c>
    </row>
    <row r="2701" spans="1:12" x14ac:dyDescent="0.25">
      <c r="A2701">
        <v>29359096</v>
      </c>
      <c r="C2701">
        <v>0</v>
      </c>
      <c r="D2701" t="s">
        <v>428</v>
      </c>
      <c r="E2701">
        <v>1345</v>
      </c>
      <c r="F2701">
        <v>1545</v>
      </c>
      <c r="G2701">
        <v>400</v>
      </c>
      <c r="H2701">
        <v>0</v>
      </c>
      <c r="I2701">
        <v>13.45</v>
      </c>
      <c r="J2701">
        <v>15.45</v>
      </c>
      <c r="K2701">
        <v>4</v>
      </c>
      <c r="L2701">
        <v>0</v>
      </c>
    </row>
    <row r="2702" spans="1:12" x14ac:dyDescent="0.25">
      <c r="A2702">
        <v>29359099</v>
      </c>
      <c r="C2702">
        <v>0</v>
      </c>
      <c r="D2702" t="s">
        <v>7</v>
      </c>
      <c r="E2702">
        <v>1345</v>
      </c>
      <c r="F2702">
        <v>1545</v>
      </c>
      <c r="G2702">
        <v>400</v>
      </c>
      <c r="H2702">
        <v>0</v>
      </c>
      <c r="I2702">
        <v>13.45</v>
      </c>
      <c r="J2702">
        <v>15.45</v>
      </c>
      <c r="K2702">
        <v>4</v>
      </c>
      <c r="L2702">
        <v>0</v>
      </c>
    </row>
    <row r="2703" spans="1:12" x14ac:dyDescent="0.25">
      <c r="A2703">
        <v>29362111</v>
      </c>
      <c r="C2703">
        <v>0</v>
      </c>
      <c r="D2703" t="s">
        <v>3960</v>
      </c>
      <c r="E2703">
        <v>1345</v>
      </c>
      <c r="F2703">
        <v>1545</v>
      </c>
      <c r="G2703">
        <v>2500</v>
      </c>
      <c r="H2703">
        <v>0</v>
      </c>
      <c r="I2703">
        <v>13.45</v>
      </c>
      <c r="J2703">
        <v>15.45</v>
      </c>
      <c r="K2703">
        <v>25</v>
      </c>
      <c r="L2703">
        <v>0</v>
      </c>
    </row>
    <row r="2704" spans="1:12" x14ac:dyDescent="0.25">
      <c r="A2704">
        <v>29362112</v>
      </c>
      <c r="C2704">
        <v>0</v>
      </c>
      <c r="D2704" t="s">
        <v>3961</v>
      </c>
      <c r="E2704">
        <v>1345</v>
      </c>
      <c r="F2704">
        <v>1545</v>
      </c>
      <c r="G2704">
        <v>2500</v>
      </c>
      <c r="H2704">
        <v>0</v>
      </c>
      <c r="I2704">
        <v>13.45</v>
      </c>
      <c r="J2704">
        <v>15.45</v>
      </c>
      <c r="K2704">
        <v>25</v>
      </c>
      <c r="L2704">
        <v>0</v>
      </c>
    </row>
    <row r="2705" spans="1:12" x14ac:dyDescent="0.25">
      <c r="A2705">
        <v>29362113</v>
      </c>
      <c r="C2705">
        <v>0</v>
      </c>
      <c r="D2705" t="s">
        <v>3962</v>
      </c>
      <c r="E2705">
        <v>1345</v>
      </c>
      <c r="F2705">
        <v>1545</v>
      </c>
      <c r="G2705">
        <v>2500</v>
      </c>
      <c r="H2705">
        <v>0</v>
      </c>
      <c r="I2705">
        <v>13.45</v>
      </c>
      <c r="J2705">
        <v>15.45</v>
      </c>
      <c r="K2705">
        <v>25</v>
      </c>
      <c r="L2705">
        <v>0</v>
      </c>
    </row>
    <row r="2706" spans="1:12" x14ac:dyDescent="0.25">
      <c r="A2706">
        <v>29362119</v>
      </c>
      <c r="C2706">
        <v>0</v>
      </c>
      <c r="D2706" t="s">
        <v>3963</v>
      </c>
      <c r="E2706">
        <v>1345</v>
      </c>
      <c r="F2706">
        <v>1545</v>
      </c>
      <c r="G2706">
        <v>2500</v>
      </c>
      <c r="H2706">
        <v>0</v>
      </c>
      <c r="I2706">
        <v>13.45</v>
      </c>
      <c r="J2706">
        <v>15.45</v>
      </c>
      <c r="K2706">
        <v>25</v>
      </c>
      <c r="L2706">
        <v>0</v>
      </c>
    </row>
    <row r="2707" spans="1:12" x14ac:dyDescent="0.25">
      <c r="A2707">
        <v>29362190</v>
      </c>
      <c r="C2707">
        <v>0</v>
      </c>
      <c r="D2707" t="s">
        <v>3964</v>
      </c>
      <c r="E2707">
        <v>1345</v>
      </c>
      <c r="F2707">
        <v>1545</v>
      </c>
      <c r="G2707">
        <v>2500</v>
      </c>
      <c r="H2707">
        <v>0</v>
      </c>
      <c r="I2707">
        <v>13.45</v>
      </c>
      <c r="J2707">
        <v>15.45</v>
      </c>
      <c r="K2707">
        <v>25</v>
      </c>
      <c r="L2707">
        <v>0</v>
      </c>
    </row>
    <row r="2708" spans="1:12" x14ac:dyDescent="0.25">
      <c r="A2708">
        <v>29362210</v>
      </c>
      <c r="C2708">
        <v>0</v>
      </c>
      <c r="D2708" t="s">
        <v>3965</v>
      </c>
      <c r="E2708">
        <v>1345</v>
      </c>
      <c r="F2708">
        <v>1545</v>
      </c>
      <c r="G2708">
        <v>2500</v>
      </c>
      <c r="H2708">
        <v>0</v>
      </c>
      <c r="I2708">
        <v>13.45</v>
      </c>
      <c r="J2708">
        <v>15.45</v>
      </c>
      <c r="K2708">
        <v>25</v>
      </c>
      <c r="L2708">
        <v>0</v>
      </c>
    </row>
    <row r="2709" spans="1:12" x14ac:dyDescent="0.25">
      <c r="A2709">
        <v>29362220</v>
      </c>
      <c r="C2709">
        <v>0</v>
      </c>
      <c r="D2709" t="s">
        <v>3966</v>
      </c>
      <c r="E2709">
        <v>1345</v>
      </c>
      <c r="F2709">
        <v>1545</v>
      </c>
      <c r="G2709">
        <v>2500</v>
      </c>
      <c r="H2709">
        <v>0</v>
      </c>
      <c r="I2709">
        <v>13.45</v>
      </c>
      <c r="J2709">
        <v>15.45</v>
      </c>
      <c r="K2709">
        <v>25</v>
      </c>
      <c r="L2709">
        <v>0</v>
      </c>
    </row>
    <row r="2710" spans="1:12" x14ac:dyDescent="0.25">
      <c r="A2710">
        <v>29362290</v>
      </c>
      <c r="C2710">
        <v>0</v>
      </c>
      <c r="D2710" t="s">
        <v>3967</v>
      </c>
      <c r="E2710">
        <v>1345</v>
      </c>
      <c r="F2710">
        <v>1545</v>
      </c>
      <c r="G2710">
        <v>2500</v>
      </c>
      <c r="H2710">
        <v>0</v>
      </c>
      <c r="I2710">
        <v>13.45</v>
      </c>
      <c r="J2710">
        <v>15.45</v>
      </c>
      <c r="K2710">
        <v>25</v>
      </c>
      <c r="L2710">
        <v>0</v>
      </c>
    </row>
    <row r="2711" spans="1:12" x14ac:dyDescent="0.25">
      <c r="A2711">
        <v>29362310</v>
      </c>
      <c r="C2711">
        <v>0</v>
      </c>
      <c r="D2711" t="s">
        <v>3968</v>
      </c>
      <c r="E2711">
        <v>1345</v>
      </c>
      <c r="F2711">
        <v>1545</v>
      </c>
      <c r="G2711">
        <v>2500</v>
      </c>
      <c r="H2711">
        <v>0</v>
      </c>
      <c r="I2711">
        <v>13.45</v>
      </c>
      <c r="J2711">
        <v>15.45</v>
      </c>
      <c r="K2711">
        <v>25</v>
      </c>
      <c r="L2711">
        <v>0</v>
      </c>
    </row>
    <row r="2712" spans="1:12" x14ac:dyDescent="0.25">
      <c r="A2712">
        <v>29362320</v>
      </c>
      <c r="C2712">
        <v>0</v>
      </c>
      <c r="D2712" t="s">
        <v>3969</v>
      </c>
      <c r="E2712">
        <v>1345</v>
      </c>
      <c r="F2712">
        <v>1545</v>
      </c>
      <c r="G2712">
        <v>2500</v>
      </c>
      <c r="H2712">
        <v>0</v>
      </c>
      <c r="I2712">
        <v>13.45</v>
      </c>
      <c r="J2712">
        <v>15.45</v>
      </c>
      <c r="K2712">
        <v>25</v>
      </c>
      <c r="L2712">
        <v>0</v>
      </c>
    </row>
    <row r="2713" spans="1:12" x14ac:dyDescent="0.25">
      <c r="A2713">
        <v>29362390</v>
      </c>
      <c r="C2713">
        <v>0</v>
      </c>
      <c r="D2713" t="s">
        <v>3970</v>
      </c>
      <c r="E2713">
        <v>1345</v>
      </c>
      <c r="F2713">
        <v>1545</v>
      </c>
      <c r="G2713">
        <v>2500</v>
      </c>
      <c r="H2713">
        <v>0</v>
      </c>
      <c r="I2713">
        <v>13.45</v>
      </c>
      <c r="J2713">
        <v>15.45</v>
      </c>
      <c r="K2713">
        <v>25</v>
      </c>
      <c r="L2713">
        <v>0</v>
      </c>
    </row>
    <row r="2714" spans="1:12" x14ac:dyDescent="0.25">
      <c r="A2714">
        <v>29362410</v>
      </c>
      <c r="C2714">
        <v>0</v>
      </c>
      <c r="D2714" t="s">
        <v>3971</v>
      </c>
      <c r="E2714">
        <v>1345</v>
      </c>
      <c r="F2714">
        <v>1545</v>
      </c>
      <c r="G2714">
        <v>2500</v>
      </c>
      <c r="H2714">
        <v>0</v>
      </c>
      <c r="I2714">
        <v>13.45</v>
      </c>
      <c r="J2714">
        <v>15.45</v>
      </c>
      <c r="K2714">
        <v>25</v>
      </c>
      <c r="L2714">
        <v>0</v>
      </c>
    </row>
    <row r="2715" spans="1:12" x14ac:dyDescent="0.25">
      <c r="A2715">
        <v>29362490</v>
      </c>
      <c r="C2715">
        <v>0</v>
      </c>
      <c r="D2715" t="s">
        <v>3972</v>
      </c>
      <c r="E2715">
        <v>1345</v>
      </c>
      <c r="F2715">
        <v>1545</v>
      </c>
      <c r="G2715">
        <v>2500</v>
      </c>
      <c r="H2715">
        <v>0</v>
      </c>
      <c r="I2715">
        <v>13.45</v>
      </c>
      <c r="J2715">
        <v>15.45</v>
      </c>
      <c r="K2715">
        <v>25</v>
      </c>
      <c r="L2715">
        <v>0</v>
      </c>
    </row>
    <row r="2716" spans="1:12" x14ac:dyDescent="0.25">
      <c r="A2716">
        <v>29362510</v>
      </c>
      <c r="C2716">
        <v>0</v>
      </c>
      <c r="D2716" t="s">
        <v>3973</v>
      </c>
      <c r="E2716">
        <v>1345</v>
      </c>
      <c r="F2716">
        <v>1545</v>
      </c>
      <c r="G2716">
        <v>2500</v>
      </c>
      <c r="H2716">
        <v>0</v>
      </c>
      <c r="I2716">
        <v>13.45</v>
      </c>
      <c r="J2716">
        <v>15.45</v>
      </c>
      <c r="K2716">
        <v>25</v>
      </c>
      <c r="L2716">
        <v>0</v>
      </c>
    </row>
    <row r="2717" spans="1:12" x14ac:dyDescent="0.25">
      <c r="A2717">
        <v>29362520</v>
      </c>
      <c r="C2717">
        <v>0</v>
      </c>
      <c r="D2717" t="s">
        <v>3974</v>
      </c>
      <c r="E2717">
        <v>1345</v>
      </c>
      <c r="F2717">
        <v>1545</v>
      </c>
      <c r="G2717">
        <v>2500</v>
      </c>
      <c r="H2717">
        <v>0</v>
      </c>
      <c r="I2717">
        <v>13.45</v>
      </c>
      <c r="J2717">
        <v>15.45</v>
      </c>
      <c r="K2717">
        <v>25</v>
      </c>
      <c r="L2717">
        <v>0</v>
      </c>
    </row>
    <row r="2718" spans="1:12" x14ac:dyDescent="0.25">
      <c r="A2718">
        <v>29362590</v>
      </c>
      <c r="C2718">
        <v>0</v>
      </c>
      <c r="D2718" t="s">
        <v>3975</v>
      </c>
      <c r="E2718">
        <v>1345</v>
      </c>
      <c r="F2718">
        <v>1545</v>
      </c>
      <c r="G2718">
        <v>2500</v>
      </c>
      <c r="H2718">
        <v>0</v>
      </c>
      <c r="I2718">
        <v>13.45</v>
      </c>
      <c r="J2718">
        <v>15.45</v>
      </c>
      <c r="K2718">
        <v>25</v>
      </c>
      <c r="L2718">
        <v>0</v>
      </c>
    </row>
    <row r="2719" spans="1:12" x14ac:dyDescent="0.25">
      <c r="A2719">
        <v>29362610</v>
      </c>
      <c r="C2719">
        <v>0</v>
      </c>
      <c r="D2719" t="s">
        <v>3976</v>
      </c>
      <c r="E2719">
        <v>1345</v>
      </c>
      <c r="F2719">
        <v>1897</v>
      </c>
      <c r="G2719">
        <v>2500</v>
      </c>
      <c r="H2719">
        <v>0</v>
      </c>
      <c r="I2719">
        <v>13.45</v>
      </c>
      <c r="J2719">
        <v>18.97</v>
      </c>
      <c r="K2719">
        <v>25</v>
      </c>
      <c r="L2719">
        <v>0</v>
      </c>
    </row>
    <row r="2720" spans="1:12" x14ac:dyDescent="0.25">
      <c r="A2720">
        <v>29362620</v>
      </c>
      <c r="C2720">
        <v>0</v>
      </c>
      <c r="D2720" t="s">
        <v>3977</v>
      </c>
      <c r="E2720">
        <v>1345</v>
      </c>
      <c r="F2720">
        <v>1545</v>
      </c>
      <c r="G2720">
        <v>2500</v>
      </c>
      <c r="H2720">
        <v>0</v>
      </c>
      <c r="I2720">
        <v>13.45</v>
      </c>
      <c r="J2720">
        <v>15.45</v>
      </c>
      <c r="K2720">
        <v>25</v>
      </c>
      <c r="L2720">
        <v>0</v>
      </c>
    </row>
    <row r="2721" spans="1:12" x14ac:dyDescent="0.25">
      <c r="A2721">
        <v>29362630</v>
      </c>
      <c r="C2721">
        <v>0</v>
      </c>
      <c r="D2721" t="s">
        <v>3978</v>
      </c>
      <c r="E2721">
        <v>1345</v>
      </c>
      <c r="F2721">
        <v>1897</v>
      </c>
      <c r="G2721">
        <v>2500</v>
      </c>
      <c r="H2721">
        <v>0</v>
      </c>
      <c r="I2721">
        <v>13.45</v>
      </c>
      <c r="J2721">
        <v>18.97</v>
      </c>
      <c r="K2721">
        <v>25</v>
      </c>
      <c r="L2721">
        <v>0</v>
      </c>
    </row>
    <row r="2722" spans="1:12" x14ac:dyDescent="0.25">
      <c r="A2722">
        <v>29362690</v>
      </c>
      <c r="C2722">
        <v>0</v>
      </c>
      <c r="D2722" t="s">
        <v>3979</v>
      </c>
      <c r="E2722">
        <v>1345</v>
      </c>
      <c r="F2722">
        <v>1545</v>
      </c>
      <c r="G2722">
        <v>2500</v>
      </c>
      <c r="H2722">
        <v>0</v>
      </c>
      <c r="I2722">
        <v>13.45</v>
      </c>
      <c r="J2722">
        <v>15.45</v>
      </c>
      <c r="K2722">
        <v>25</v>
      </c>
      <c r="L2722">
        <v>0</v>
      </c>
    </row>
    <row r="2723" spans="1:12" x14ac:dyDescent="0.25">
      <c r="A2723">
        <v>29362710</v>
      </c>
      <c r="C2723">
        <v>0</v>
      </c>
      <c r="D2723" t="s">
        <v>3980</v>
      </c>
      <c r="E2723">
        <v>1345</v>
      </c>
      <c r="F2723">
        <v>1545</v>
      </c>
      <c r="G2723">
        <v>2500</v>
      </c>
      <c r="H2723">
        <v>0</v>
      </c>
      <c r="I2723">
        <v>13.45</v>
      </c>
      <c r="J2723">
        <v>15.45</v>
      </c>
      <c r="K2723">
        <v>25</v>
      </c>
      <c r="L2723">
        <v>0</v>
      </c>
    </row>
    <row r="2724" spans="1:12" x14ac:dyDescent="0.25">
      <c r="A2724">
        <v>29362720</v>
      </c>
      <c r="C2724">
        <v>0</v>
      </c>
      <c r="D2724" t="s">
        <v>3981</v>
      </c>
      <c r="E2724">
        <v>1345</v>
      </c>
      <c r="F2724">
        <v>1545</v>
      </c>
      <c r="G2724">
        <v>2500</v>
      </c>
      <c r="H2724">
        <v>0</v>
      </c>
      <c r="I2724">
        <v>13.45</v>
      </c>
      <c r="J2724">
        <v>15.45</v>
      </c>
      <c r="K2724">
        <v>25</v>
      </c>
      <c r="L2724">
        <v>0</v>
      </c>
    </row>
    <row r="2725" spans="1:12" x14ac:dyDescent="0.25">
      <c r="A2725">
        <v>29362790</v>
      </c>
      <c r="C2725">
        <v>0</v>
      </c>
      <c r="D2725" t="s">
        <v>3982</v>
      </c>
      <c r="E2725">
        <v>1345</v>
      </c>
      <c r="F2725">
        <v>1545</v>
      </c>
      <c r="G2725">
        <v>2500</v>
      </c>
      <c r="H2725">
        <v>0</v>
      </c>
      <c r="I2725">
        <v>13.45</v>
      </c>
      <c r="J2725">
        <v>15.45</v>
      </c>
      <c r="K2725">
        <v>25</v>
      </c>
      <c r="L2725">
        <v>0</v>
      </c>
    </row>
    <row r="2726" spans="1:12" x14ac:dyDescent="0.25">
      <c r="A2726">
        <v>29362811</v>
      </c>
      <c r="C2726">
        <v>0</v>
      </c>
      <c r="D2726" t="s">
        <v>3983</v>
      </c>
      <c r="E2726">
        <v>1345</v>
      </c>
      <c r="F2726">
        <v>1545</v>
      </c>
      <c r="G2726">
        <v>2500</v>
      </c>
      <c r="H2726">
        <v>0</v>
      </c>
      <c r="I2726">
        <v>13.45</v>
      </c>
      <c r="J2726">
        <v>15.45</v>
      </c>
      <c r="K2726">
        <v>25</v>
      </c>
      <c r="L2726">
        <v>0</v>
      </c>
    </row>
    <row r="2727" spans="1:12" x14ac:dyDescent="0.25">
      <c r="A2727">
        <v>29362812</v>
      </c>
      <c r="C2727">
        <v>0</v>
      </c>
      <c r="D2727" t="s">
        <v>3984</v>
      </c>
      <c r="E2727">
        <v>1345</v>
      </c>
      <c r="F2727">
        <v>1545</v>
      </c>
      <c r="G2727">
        <v>2500</v>
      </c>
      <c r="H2727">
        <v>0</v>
      </c>
      <c r="I2727">
        <v>13.45</v>
      </c>
      <c r="J2727">
        <v>15.45</v>
      </c>
      <c r="K2727">
        <v>25</v>
      </c>
      <c r="L2727">
        <v>0</v>
      </c>
    </row>
    <row r="2728" spans="1:12" x14ac:dyDescent="0.25">
      <c r="A2728">
        <v>29362819</v>
      </c>
      <c r="C2728">
        <v>0</v>
      </c>
      <c r="D2728" t="s">
        <v>3985</v>
      </c>
      <c r="E2728">
        <v>1345</v>
      </c>
      <c r="F2728">
        <v>1545</v>
      </c>
      <c r="G2728">
        <v>2500</v>
      </c>
      <c r="H2728">
        <v>0</v>
      </c>
      <c r="I2728">
        <v>13.45</v>
      </c>
      <c r="J2728">
        <v>15.45</v>
      </c>
      <c r="K2728">
        <v>25</v>
      </c>
      <c r="L2728">
        <v>0</v>
      </c>
    </row>
    <row r="2729" spans="1:12" x14ac:dyDescent="0.25">
      <c r="A2729">
        <v>29362890</v>
      </c>
      <c r="C2729">
        <v>0</v>
      </c>
      <c r="D2729" t="s">
        <v>3986</v>
      </c>
      <c r="E2729">
        <v>1345</v>
      </c>
      <c r="F2729">
        <v>1545</v>
      </c>
      <c r="G2729">
        <v>2500</v>
      </c>
      <c r="H2729">
        <v>0</v>
      </c>
      <c r="I2729">
        <v>13.45</v>
      </c>
      <c r="J2729">
        <v>15.45</v>
      </c>
      <c r="K2729">
        <v>25</v>
      </c>
      <c r="L2729">
        <v>0</v>
      </c>
    </row>
    <row r="2730" spans="1:12" x14ac:dyDescent="0.25">
      <c r="A2730">
        <v>29362911</v>
      </c>
      <c r="C2730">
        <v>0</v>
      </c>
      <c r="D2730" t="s">
        <v>3987</v>
      </c>
      <c r="E2730">
        <v>1345</v>
      </c>
      <c r="F2730">
        <v>1545</v>
      </c>
      <c r="G2730">
        <v>2500</v>
      </c>
      <c r="H2730">
        <v>0</v>
      </c>
      <c r="I2730">
        <v>13.45</v>
      </c>
      <c r="J2730">
        <v>15.45</v>
      </c>
      <c r="K2730">
        <v>25</v>
      </c>
      <c r="L2730">
        <v>0</v>
      </c>
    </row>
    <row r="2731" spans="1:12" x14ac:dyDescent="0.25">
      <c r="A2731">
        <v>29362919</v>
      </c>
      <c r="C2731">
        <v>0</v>
      </c>
      <c r="D2731" t="s">
        <v>3988</v>
      </c>
      <c r="E2731">
        <v>1345</v>
      </c>
      <c r="F2731">
        <v>1545</v>
      </c>
      <c r="G2731">
        <v>2500</v>
      </c>
      <c r="H2731">
        <v>0</v>
      </c>
      <c r="I2731">
        <v>13.45</v>
      </c>
      <c r="J2731">
        <v>15.45</v>
      </c>
      <c r="K2731">
        <v>25</v>
      </c>
      <c r="L2731">
        <v>0</v>
      </c>
    </row>
    <row r="2732" spans="1:12" x14ac:dyDescent="0.25">
      <c r="A2732">
        <v>29362921</v>
      </c>
      <c r="C2732">
        <v>0</v>
      </c>
      <c r="D2732" t="s">
        <v>3989</v>
      </c>
      <c r="E2732">
        <v>1345</v>
      </c>
      <c r="F2732">
        <v>1545</v>
      </c>
      <c r="G2732">
        <v>2500</v>
      </c>
      <c r="H2732">
        <v>0</v>
      </c>
      <c r="I2732">
        <v>13.45</v>
      </c>
      <c r="J2732">
        <v>15.45</v>
      </c>
      <c r="K2732">
        <v>25</v>
      </c>
      <c r="L2732">
        <v>0</v>
      </c>
    </row>
    <row r="2733" spans="1:12" x14ac:dyDescent="0.25">
      <c r="A2733">
        <v>29362929</v>
      </c>
      <c r="C2733">
        <v>0</v>
      </c>
      <c r="D2733" t="s">
        <v>3990</v>
      </c>
      <c r="E2733">
        <v>1345</v>
      </c>
      <c r="F2733">
        <v>1545</v>
      </c>
      <c r="G2733">
        <v>2500</v>
      </c>
      <c r="H2733">
        <v>0</v>
      </c>
      <c r="I2733">
        <v>13.45</v>
      </c>
      <c r="J2733">
        <v>15.45</v>
      </c>
      <c r="K2733">
        <v>25</v>
      </c>
      <c r="L2733">
        <v>0</v>
      </c>
    </row>
    <row r="2734" spans="1:12" x14ac:dyDescent="0.25">
      <c r="A2734">
        <v>29362931</v>
      </c>
      <c r="C2734">
        <v>0</v>
      </c>
      <c r="D2734" t="s">
        <v>3991</v>
      </c>
      <c r="E2734">
        <v>1345</v>
      </c>
      <c r="F2734">
        <v>1545</v>
      </c>
      <c r="G2734">
        <v>2500</v>
      </c>
      <c r="H2734">
        <v>0</v>
      </c>
      <c r="I2734">
        <v>13.45</v>
      </c>
      <c r="J2734">
        <v>15.45</v>
      </c>
      <c r="K2734">
        <v>25</v>
      </c>
      <c r="L2734">
        <v>0</v>
      </c>
    </row>
    <row r="2735" spans="1:12" x14ac:dyDescent="0.25">
      <c r="A2735">
        <v>29362939</v>
      </c>
      <c r="C2735">
        <v>0</v>
      </c>
      <c r="D2735" t="s">
        <v>3992</v>
      </c>
      <c r="E2735">
        <v>1345</v>
      </c>
      <c r="F2735">
        <v>1545</v>
      </c>
      <c r="G2735">
        <v>2500</v>
      </c>
      <c r="H2735">
        <v>0</v>
      </c>
      <c r="I2735">
        <v>13.45</v>
      </c>
      <c r="J2735">
        <v>15.45</v>
      </c>
      <c r="K2735">
        <v>25</v>
      </c>
      <c r="L2735">
        <v>0</v>
      </c>
    </row>
    <row r="2736" spans="1:12" x14ac:dyDescent="0.25">
      <c r="A2736">
        <v>29362940</v>
      </c>
      <c r="C2736">
        <v>0</v>
      </c>
      <c r="D2736" t="s">
        <v>3993</v>
      </c>
      <c r="E2736">
        <v>1345</v>
      </c>
      <c r="F2736">
        <v>1545</v>
      </c>
      <c r="G2736">
        <v>2500</v>
      </c>
      <c r="H2736">
        <v>0</v>
      </c>
      <c r="I2736">
        <v>13.45</v>
      </c>
      <c r="J2736">
        <v>15.45</v>
      </c>
      <c r="K2736">
        <v>25</v>
      </c>
      <c r="L2736">
        <v>0</v>
      </c>
    </row>
    <row r="2737" spans="1:12" x14ac:dyDescent="0.25">
      <c r="A2737">
        <v>29362951</v>
      </c>
      <c r="C2737">
        <v>0</v>
      </c>
      <c r="D2737" t="s">
        <v>3994</v>
      </c>
      <c r="E2737">
        <v>1345</v>
      </c>
      <c r="F2737">
        <v>1545</v>
      </c>
      <c r="G2737">
        <v>2500</v>
      </c>
      <c r="H2737">
        <v>0</v>
      </c>
      <c r="I2737">
        <v>13.45</v>
      </c>
      <c r="J2737">
        <v>15.45</v>
      </c>
      <c r="K2737">
        <v>25</v>
      </c>
      <c r="L2737">
        <v>0</v>
      </c>
    </row>
    <row r="2738" spans="1:12" x14ac:dyDescent="0.25">
      <c r="A2738">
        <v>29362952</v>
      </c>
      <c r="C2738">
        <v>0</v>
      </c>
      <c r="D2738" t="s">
        <v>3995</v>
      </c>
      <c r="E2738">
        <v>1345</v>
      </c>
      <c r="F2738">
        <v>1545</v>
      </c>
      <c r="G2738">
        <v>2500</v>
      </c>
      <c r="H2738">
        <v>0</v>
      </c>
      <c r="I2738">
        <v>13.45</v>
      </c>
      <c r="J2738">
        <v>15.45</v>
      </c>
      <c r="K2738">
        <v>25</v>
      </c>
      <c r="L2738">
        <v>0</v>
      </c>
    </row>
    <row r="2739" spans="1:12" x14ac:dyDescent="0.25">
      <c r="A2739">
        <v>29362953</v>
      </c>
      <c r="C2739">
        <v>0</v>
      </c>
      <c r="D2739" t="s">
        <v>3996</v>
      </c>
      <c r="E2739">
        <v>1345</v>
      </c>
      <c r="F2739">
        <v>1545</v>
      </c>
      <c r="G2739">
        <v>2500</v>
      </c>
      <c r="H2739">
        <v>0</v>
      </c>
      <c r="I2739">
        <v>13.45</v>
      </c>
      <c r="J2739">
        <v>15.45</v>
      </c>
      <c r="K2739">
        <v>25</v>
      </c>
      <c r="L2739">
        <v>0</v>
      </c>
    </row>
    <row r="2740" spans="1:12" x14ac:dyDescent="0.25">
      <c r="A2740">
        <v>29362959</v>
      </c>
      <c r="C2740">
        <v>0</v>
      </c>
      <c r="D2740" t="s">
        <v>3997</v>
      </c>
      <c r="E2740">
        <v>1345</v>
      </c>
      <c r="F2740">
        <v>1897</v>
      </c>
      <c r="G2740">
        <v>2500</v>
      </c>
      <c r="H2740">
        <v>0</v>
      </c>
      <c r="I2740">
        <v>13.45</v>
      </c>
      <c r="J2740">
        <v>18.97</v>
      </c>
      <c r="K2740">
        <v>25</v>
      </c>
      <c r="L2740">
        <v>0</v>
      </c>
    </row>
    <row r="2741" spans="1:12" x14ac:dyDescent="0.25">
      <c r="A2741">
        <v>29362990</v>
      </c>
      <c r="C2741">
        <v>0</v>
      </c>
      <c r="D2741" t="s">
        <v>3998</v>
      </c>
      <c r="E2741">
        <v>1345</v>
      </c>
      <c r="F2741">
        <v>1545</v>
      </c>
      <c r="G2741">
        <v>2500</v>
      </c>
      <c r="H2741">
        <v>0</v>
      </c>
      <c r="I2741">
        <v>13.45</v>
      </c>
      <c r="J2741">
        <v>15.45</v>
      </c>
      <c r="K2741">
        <v>25</v>
      </c>
      <c r="L2741">
        <v>0</v>
      </c>
    </row>
    <row r="2742" spans="1:12" x14ac:dyDescent="0.25">
      <c r="A2742">
        <v>29369000</v>
      </c>
      <c r="C2742">
        <v>0</v>
      </c>
      <c r="D2742" t="s">
        <v>10555</v>
      </c>
      <c r="E2742">
        <v>1345</v>
      </c>
      <c r="F2742">
        <v>1545</v>
      </c>
      <c r="G2742">
        <v>2500</v>
      </c>
      <c r="H2742">
        <v>0</v>
      </c>
      <c r="I2742">
        <v>13.45</v>
      </c>
      <c r="J2742">
        <v>15.45</v>
      </c>
      <c r="K2742">
        <v>25</v>
      </c>
      <c r="L2742">
        <v>0</v>
      </c>
    </row>
    <row r="2743" spans="1:12" x14ac:dyDescent="0.25">
      <c r="A2743">
        <v>29371100</v>
      </c>
      <c r="C2743">
        <v>0</v>
      </c>
      <c r="D2743" t="s">
        <v>3999</v>
      </c>
      <c r="E2743">
        <v>1345</v>
      </c>
      <c r="F2743">
        <v>1545</v>
      </c>
      <c r="G2743">
        <v>400</v>
      </c>
      <c r="H2743">
        <v>0</v>
      </c>
      <c r="I2743">
        <v>13.45</v>
      </c>
      <c r="J2743">
        <v>15.45</v>
      </c>
      <c r="K2743">
        <v>4</v>
      </c>
      <c r="L2743">
        <v>0</v>
      </c>
    </row>
    <row r="2744" spans="1:12" x14ac:dyDescent="0.25">
      <c r="A2744">
        <v>29371200</v>
      </c>
      <c r="C2744">
        <v>0</v>
      </c>
      <c r="D2744" t="s">
        <v>4000</v>
      </c>
      <c r="E2744">
        <v>1345</v>
      </c>
      <c r="F2744">
        <v>1699</v>
      </c>
      <c r="G2744">
        <v>400</v>
      </c>
      <c r="H2744">
        <v>0</v>
      </c>
      <c r="I2744">
        <v>13.45</v>
      </c>
      <c r="J2744">
        <v>16.989999999999998</v>
      </c>
      <c r="K2744">
        <v>4</v>
      </c>
      <c r="L2744">
        <v>0</v>
      </c>
    </row>
    <row r="2745" spans="1:12" x14ac:dyDescent="0.25">
      <c r="A2745">
        <v>29371910</v>
      </c>
      <c r="C2745">
        <v>0</v>
      </c>
      <c r="D2745" t="s">
        <v>4001</v>
      </c>
      <c r="E2745">
        <v>1345</v>
      </c>
      <c r="F2745">
        <v>1545</v>
      </c>
      <c r="G2745">
        <v>400</v>
      </c>
      <c r="H2745">
        <v>0</v>
      </c>
      <c r="I2745">
        <v>13.45</v>
      </c>
      <c r="J2745">
        <v>15.45</v>
      </c>
      <c r="K2745">
        <v>4</v>
      </c>
      <c r="L2745">
        <v>0</v>
      </c>
    </row>
    <row r="2746" spans="1:12" x14ac:dyDescent="0.25">
      <c r="A2746">
        <v>29371920</v>
      </c>
      <c r="C2746">
        <v>0</v>
      </c>
      <c r="D2746" t="s">
        <v>4002</v>
      </c>
      <c r="E2746">
        <v>1345</v>
      </c>
      <c r="F2746">
        <v>1699</v>
      </c>
      <c r="G2746">
        <v>400</v>
      </c>
      <c r="H2746">
        <v>0</v>
      </c>
      <c r="I2746">
        <v>13.45</v>
      </c>
      <c r="J2746">
        <v>16.989999999999998</v>
      </c>
      <c r="K2746">
        <v>4</v>
      </c>
      <c r="L2746">
        <v>0</v>
      </c>
    </row>
    <row r="2747" spans="1:12" x14ac:dyDescent="0.25">
      <c r="A2747">
        <v>29371930</v>
      </c>
      <c r="C2747">
        <v>0</v>
      </c>
      <c r="D2747" t="s">
        <v>4003</v>
      </c>
      <c r="E2747">
        <v>1345</v>
      </c>
      <c r="F2747">
        <v>1545</v>
      </c>
      <c r="G2747">
        <v>400</v>
      </c>
      <c r="H2747">
        <v>0</v>
      </c>
      <c r="I2747">
        <v>13.45</v>
      </c>
      <c r="J2747">
        <v>15.45</v>
      </c>
      <c r="K2747">
        <v>4</v>
      </c>
      <c r="L2747">
        <v>0</v>
      </c>
    </row>
    <row r="2748" spans="1:12" x14ac:dyDescent="0.25">
      <c r="A2748">
        <v>29371940</v>
      </c>
      <c r="C2748">
        <v>0</v>
      </c>
      <c r="D2748" t="s">
        <v>429</v>
      </c>
      <c r="E2748">
        <v>1345</v>
      </c>
      <c r="F2748">
        <v>1545</v>
      </c>
      <c r="G2748">
        <v>400</v>
      </c>
      <c r="H2748">
        <v>0</v>
      </c>
      <c r="I2748">
        <v>13.45</v>
      </c>
      <c r="J2748">
        <v>15.45</v>
      </c>
      <c r="K2748">
        <v>4</v>
      </c>
      <c r="L2748">
        <v>0</v>
      </c>
    </row>
    <row r="2749" spans="1:12" x14ac:dyDescent="0.25">
      <c r="A2749">
        <v>29371950</v>
      </c>
      <c r="C2749">
        <v>0</v>
      </c>
      <c r="D2749" t="s">
        <v>430</v>
      </c>
      <c r="E2749">
        <v>1345</v>
      </c>
      <c r="F2749">
        <v>1679</v>
      </c>
      <c r="G2749">
        <v>400</v>
      </c>
      <c r="H2749">
        <v>0</v>
      </c>
      <c r="I2749">
        <v>13.45</v>
      </c>
      <c r="J2749">
        <v>16.79</v>
      </c>
      <c r="K2749">
        <v>4</v>
      </c>
      <c r="L2749">
        <v>0</v>
      </c>
    </row>
    <row r="2750" spans="1:12" x14ac:dyDescent="0.25">
      <c r="A2750">
        <v>29371990</v>
      </c>
      <c r="C2750">
        <v>0</v>
      </c>
      <c r="D2750" t="s">
        <v>4004</v>
      </c>
      <c r="E2750">
        <v>1345</v>
      </c>
      <c r="F2750">
        <v>1545</v>
      </c>
      <c r="G2750">
        <v>400</v>
      </c>
      <c r="H2750">
        <v>0</v>
      </c>
      <c r="I2750">
        <v>13.45</v>
      </c>
      <c r="J2750">
        <v>15.45</v>
      </c>
      <c r="K2750">
        <v>4</v>
      </c>
      <c r="L2750">
        <v>0</v>
      </c>
    </row>
    <row r="2751" spans="1:12" x14ac:dyDescent="0.25">
      <c r="A2751">
        <v>29372110</v>
      </c>
      <c r="C2751">
        <v>0</v>
      </c>
      <c r="D2751" t="s">
        <v>431</v>
      </c>
      <c r="E2751">
        <v>1345</v>
      </c>
      <c r="F2751">
        <v>1545</v>
      </c>
      <c r="G2751">
        <v>400</v>
      </c>
      <c r="H2751">
        <v>0</v>
      </c>
      <c r="I2751">
        <v>13.45</v>
      </c>
      <c r="J2751">
        <v>15.45</v>
      </c>
      <c r="K2751">
        <v>4</v>
      </c>
      <c r="L2751">
        <v>0</v>
      </c>
    </row>
    <row r="2752" spans="1:12" x14ac:dyDescent="0.25">
      <c r="A2752">
        <v>29372120</v>
      </c>
      <c r="C2752">
        <v>0</v>
      </c>
      <c r="D2752" t="s">
        <v>432</v>
      </c>
      <c r="E2752">
        <v>1345</v>
      </c>
      <c r="F2752">
        <v>1545</v>
      </c>
      <c r="G2752">
        <v>400</v>
      </c>
      <c r="H2752">
        <v>0</v>
      </c>
      <c r="I2752">
        <v>13.45</v>
      </c>
      <c r="J2752">
        <v>15.45</v>
      </c>
      <c r="K2752">
        <v>4</v>
      </c>
      <c r="L2752">
        <v>0</v>
      </c>
    </row>
    <row r="2753" spans="1:12" x14ac:dyDescent="0.25">
      <c r="A2753">
        <v>29372130</v>
      </c>
      <c r="C2753">
        <v>0</v>
      </c>
      <c r="D2753" t="s">
        <v>4005</v>
      </c>
      <c r="E2753">
        <v>1345</v>
      </c>
      <c r="F2753">
        <v>1545</v>
      </c>
      <c r="G2753">
        <v>400</v>
      </c>
      <c r="H2753">
        <v>0</v>
      </c>
      <c r="I2753">
        <v>13.45</v>
      </c>
      <c r="J2753">
        <v>15.45</v>
      </c>
      <c r="K2753">
        <v>4</v>
      </c>
      <c r="L2753">
        <v>0</v>
      </c>
    </row>
    <row r="2754" spans="1:12" x14ac:dyDescent="0.25">
      <c r="A2754">
        <v>29372140</v>
      </c>
      <c r="C2754">
        <v>0</v>
      </c>
      <c r="D2754" t="s">
        <v>4006</v>
      </c>
      <c r="E2754">
        <v>1345</v>
      </c>
      <c r="F2754">
        <v>1545</v>
      </c>
      <c r="G2754">
        <v>400</v>
      </c>
      <c r="H2754">
        <v>0</v>
      </c>
      <c r="I2754">
        <v>13.45</v>
      </c>
      <c r="J2754">
        <v>15.45</v>
      </c>
      <c r="K2754">
        <v>4</v>
      </c>
      <c r="L2754">
        <v>0</v>
      </c>
    </row>
    <row r="2755" spans="1:12" x14ac:dyDescent="0.25">
      <c r="A2755">
        <v>29372210</v>
      </c>
      <c r="C2755">
        <v>0</v>
      </c>
      <c r="D2755" t="s">
        <v>433</v>
      </c>
      <c r="E2755">
        <v>1345</v>
      </c>
      <c r="F2755">
        <v>1545</v>
      </c>
      <c r="G2755">
        <v>400</v>
      </c>
      <c r="H2755">
        <v>0</v>
      </c>
      <c r="I2755">
        <v>13.45</v>
      </c>
      <c r="J2755">
        <v>15.45</v>
      </c>
      <c r="K2755">
        <v>4</v>
      </c>
      <c r="L2755">
        <v>0</v>
      </c>
    </row>
    <row r="2756" spans="1:12" x14ac:dyDescent="0.25">
      <c r="A2756">
        <v>29372221</v>
      </c>
      <c r="C2756">
        <v>0</v>
      </c>
      <c r="D2756" t="s">
        <v>434</v>
      </c>
      <c r="E2756">
        <v>1345</v>
      </c>
      <c r="F2756">
        <v>1545</v>
      </c>
      <c r="G2756">
        <v>400</v>
      </c>
      <c r="H2756">
        <v>0</v>
      </c>
      <c r="I2756">
        <v>13.45</v>
      </c>
      <c r="J2756">
        <v>15.45</v>
      </c>
      <c r="K2756">
        <v>4</v>
      </c>
      <c r="L2756">
        <v>0</v>
      </c>
    </row>
    <row r="2757" spans="1:12" x14ac:dyDescent="0.25">
      <c r="A2757">
        <v>29372229</v>
      </c>
      <c r="C2757">
        <v>0</v>
      </c>
      <c r="D2757" t="s">
        <v>4007</v>
      </c>
      <c r="E2757">
        <v>1345</v>
      </c>
      <c r="F2757">
        <v>1545</v>
      </c>
      <c r="G2757">
        <v>400</v>
      </c>
      <c r="H2757">
        <v>0</v>
      </c>
      <c r="I2757">
        <v>13.45</v>
      </c>
      <c r="J2757">
        <v>15.45</v>
      </c>
      <c r="K2757">
        <v>4</v>
      </c>
      <c r="L2757">
        <v>0</v>
      </c>
    </row>
    <row r="2758" spans="1:12" x14ac:dyDescent="0.25">
      <c r="A2758">
        <v>29372231</v>
      </c>
      <c r="C2758">
        <v>0</v>
      </c>
      <c r="D2758" t="s">
        <v>435</v>
      </c>
      <c r="E2758">
        <v>1345</v>
      </c>
      <c r="F2758">
        <v>1545</v>
      </c>
      <c r="G2758">
        <v>400</v>
      </c>
      <c r="H2758">
        <v>0</v>
      </c>
      <c r="I2758">
        <v>13.45</v>
      </c>
      <c r="J2758">
        <v>15.45</v>
      </c>
      <c r="K2758">
        <v>4</v>
      </c>
      <c r="L2758">
        <v>0</v>
      </c>
    </row>
    <row r="2759" spans="1:12" x14ac:dyDescent="0.25">
      <c r="A2759">
        <v>29372239</v>
      </c>
      <c r="C2759">
        <v>0</v>
      </c>
      <c r="D2759" t="s">
        <v>4008</v>
      </c>
      <c r="E2759">
        <v>1345</v>
      </c>
      <c r="F2759">
        <v>1545</v>
      </c>
      <c r="G2759">
        <v>400</v>
      </c>
      <c r="H2759">
        <v>0</v>
      </c>
      <c r="I2759">
        <v>13.45</v>
      </c>
      <c r="J2759">
        <v>15.45</v>
      </c>
      <c r="K2759">
        <v>4</v>
      </c>
      <c r="L2759">
        <v>0</v>
      </c>
    </row>
    <row r="2760" spans="1:12" x14ac:dyDescent="0.25">
      <c r="A2760">
        <v>29372290</v>
      </c>
      <c r="C2760">
        <v>0</v>
      </c>
      <c r="D2760" t="s">
        <v>4009</v>
      </c>
      <c r="E2760">
        <v>1345</v>
      </c>
      <c r="F2760">
        <v>1545</v>
      </c>
      <c r="G2760">
        <v>400</v>
      </c>
      <c r="H2760">
        <v>0</v>
      </c>
      <c r="I2760">
        <v>13.45</v>
      </c>
      <c r="J2760">
        <v>15.45</v>
      </c>
      <c r="K2760">
        <v>4</v>
      </c>
      <c r="L2760">
        <v>0</v>
      </c>
    </row>
    <row r="2761" spans="1:12" x14ac:dyDescent="0.25">
      <c r="A2761">
        <v>29372310</v>
      </c>
      <c r="C2761">
        <v>0</v>
      </c>
      <c r="D2761" t="s">
        <v>436</v>
      </c>
      <c r="E2761">
        <v>1345</v>
      </c>
      <c r="F2761">
        <v>1545</v>
      </c>
      <c r="G2761">
        <v>400</v>
      </c>
      <c r="H2761">
        <v>0</v>
      </c>
      <c r="I2761">
        <v>13.45</v>
      </c>
      <c r="J2761">
        <v>15.45</v>
      </c>
      <c r="K2761">
        <v>4</v>
      </c>
      <c r="L2761">
        <v>0</v>
      </c>
    </row>
    <row r="2762" spans="1:12" x14ac:dyDescent="0.25">
      <c r="A2762">
        <v>29372321</v>
      </c>
      <c r="C2762">
        <v>0</v>
      </c>
      <c r="D2762" t="s">
        <v>4010</v>
      </c>
      <c r="E2762">
        <v>1345</v>
      </c>
      <c r="F2762">
        <v>1545</v>
      </c>
      <c r="G2762">
        <v>400</v>
      </c>
      <c r="H2762">
        <v>0</v>
      </c>
      <c r="I2762">
        <v>13.45</v>
      </c>
      <c r="J2762">
        <v>15.45</v>
      </c>
      <c r="K2762">
        <v>4</v>
      </c>
      <c r="L2762">
        <v>0</v>
      </c>
    </row>
    <row r="2763" spans="1:12" x14ac:dyDescent="0.25">
      <c r="A2763">
        <v>29372322</v>
      </c>
      <c r="C2763">
        <v>0</v>
      </c>
      <c r="D2763" t="s">
        <v>4011</v>
      </c>
      <c r="E2763">
        <v>1345</v>
      </c>
      <c r="F2763">
        <v>1545</v>
      </c>
      <c r="G2763">
        <v>400</v>
      </c>
      <c r="H2763">
        <v>0</v>
      </c>
      <c r="I2763">
        <v>13.45</v>
      </c>
      <c r="J2763">
        <v>15.45</v>
      </c>
      <c r="K2763">
        <v>4</v>
      </c>
      <c r="L2763">
        <v>0</v>
      </c>
    </row>
    <row r="2764" spans="1:12" x14ac:dyDescent="0.25">
      <c r="A2764">
        <v>29372329</v>
      </c>
      <c r="C2764">
        <v>0</v>
      </c>
      <c r="D2764" t="s">
        <v>4012</v>
      </c>
      <c r="E2764">
        <v>1345</v>
      </c>
      <c r="F2764">
        <v>1545</v>
      </c>
      <c r="G2764">
        <v>400</v>
      </c>
      <c r="H2764">
        <v>0</v>
      </c>
      <c r="I2764">
        <v>13.45</v>
      </c>
      <c r="J2764">
        <v>15.45</v>
      </c>
      <c r="K2764">
        <v>4</v>
      </c>
      <c r="L2764">
        <v>0</v>
      </c>
    </row>
    <row r="2765" spans="1:12" x14ac:dyDescent="0.25">
      <c r="A2765">
        <v>29372331</v>
      </c>
      <c r="C2765">
        <v>0</v>
      </c>
      <c r="D2765" t="s">
        <v>437</v>
      </c>
      <c r="E2765">
        <v>1345</v>
      </c>
      <c r="F2765">
        <v>1679</v>
      </c>
      <c r="G2765">
        <v>400</v>
      </c>
      <c r="H2765">
        <v>0</v>
      </c>
      <c r="I2765">
        <v>13.45</v>
      </c>
      <c r="J2765">
        <v>16.79</v>
      </c>
      <c r="K2765">
        <v>4</v>
      </c>
      <c r="L2765">
        <v>0</v>
      </c>
    </row>
    <row r="2766" spans="1:12" x14ac:dyDescent="0.25">
      <c r="A2766">
        <v>29372339</v>
      </c>
      <c r="C2766">
        <v>0</v>
      </c>
      <c r="D2766" t="s">
        <v>4013</v>
      </c>
      <c r="E2766">
        <v>1345</v>
      </c>
      <c r="F2766">
        <v>1545</v>
      </c>
      <c r="G2766">
        <v>400</v>
      </c>
      <c r="H2766">
        <v>0</v>
      </c>
      <c r="I2766">
        <v>13.45</v>
      </c>
      <c r="J2766">
        <v>15.45</v>
      </c>
      <c r="K2766">
        <v>4</v>
      </c>
      <c r="L2766">
        <v>0</v>
      </c>
    </row>
    <row r="2767" spans="1:12" x14ac:dyDescent="0.25">
      <c r="A2767">
        <v>29372341</v>
      </c>
      <c r="C2767">
        <v>0</v>
      </c>
      <c r="D2767" t="s">
        <v>438</v>
      </c>
      <c r="E2767">
        <v>1345</v>
      </c>
      <c r="F2767">
        <v>1699</v>
      </c>
      <c r="G2767">
        <v>400</v>
      </c>
      <c r="H2767">
        <v>0</v>
      </c>
      <c r="I2767">
        <v>13.45</v>
      </c>
      <c r="J2767">
        <v>16.989999999999998</v>
      </c>
      <c r="K2767">
        <v>4</v>
      </c>
      <c r="L2767">
        <v>0</v>
      </c>
    </row>
    <row r="2768" spans="1:12" x14ac:dyDescent="0.25">
      <c r="A2768">
        <v>29372342</v>
      </c>
      <c r="C2768">
        <v>0</v>
      </c>
      <c r="D2768" t="s">
        <v>4014</v>
      </c>
      <c r="E2768">
        <v>1345</v>
      </c>
      <c r="F2768">
        <v>1699</v>
      </c>
      <c r="G2768">
        <v>400</v>
      </c>
      <c r="H2768">
        <v>0</v>
      </c>
      <c r="I2768">
        <v>13.45</v>
      </c>
      <c r="J2768">
        <v>16.989999999999998</v>
      </c>
      <c r="K2768">
        <v>4</v>
      </c>
      <c r="L2768">
        <v>0</v>
      </c>
    </row>
    <row r="2769" spans="1:12" x14ac:dyDescent="0.25">
      <c r="A2769">
        <v>29372349</v>
      </c>
      <c r="C2769">
        <v>0</v>
      </c>
      <c r="D2769" t="s">
        <v>4015</v>
      </c>
      <c r="E2769">
        <v>1345</v>
      </c>
      <c r="F2769">
        <v>1545</v>
      </c>
      <c r="G2769">
        <v>400</v>
      </c>
      <c r="H2769">
        <v>0</v>
      </c>
      <c r="I2769">
        <v>13.45</v>
      </c>
      <c r="J2769">
        <v>15.45</v>
      </c>
      <c r="K2769">
        <v>4</v>
      </c>
      <c r="L2769">
        <v>0</v>
      </c>
    </row>
    <row r="2770" spans="1:12" x14ac:dyDescent="0.25">
      <c r="A2770">
        <v>29372351</v>
      </c>
      <c r="C2770">
        <v>0</v>
      </c>
      <c r="D2770" t="s">
        <v>439</v>
      </c>
      <c r="E2770">
        <v>1345</v>
      </c>
      <c r="F2770">
        <v>1679</v>
      </c>
      <c r="G2770">
        <v>400</v>
      </c>
      <c r="H2770">
        <v>0</v>
      </c>
      <c r="I2770">
        <v>13.45</v>
      </c>
      <c r="J2770">
        <v>16.79</v>
      </c>
      <c r="K2770">
        <v>4</v>
      </c>
      <c r="L2770">
        <v>0</v>
      </c>
    </row>
    <row r="2771" spans="1:12" x14ac:dyDescent="0.25">
      <c r="A2771">
        <v>29372359</v>
      </c>
      <c r="C2771">
        <v>0</v>
      </c>
      <c r="D2771" t="s">
        <v>4016</v>
      </c>
      <c r="E2771">
        <v>1345</v>
      </c>
      <c r="F2771">
        <v>1545</v>
      </c>
      <c r="G2771">
        <v>400</v>
      </c>
      <c r="H2771">
        <v>0</v>
      </c>
      <c r="I2771">
        <v>13.45</v>
      </c>
      <c r="J2771">
        <v>15.45</v>
      </c>
      <c r="K2771">
        <v>4</v>
      </c>
      <c r="L2771">
        <v>0</v>
      </c>
    </row>
    <row r="2772" spans="1:12" x14ac:dyDescent="0.25">
      <c r="A2772">
        <v>29372360</v>
      </c>
      <c r="C2772">
        <v>0</v>
      </c>
      <c r="D2772" t="s">
        <v>440</v>
      </c>
      <c r="E2772">
        <v>1345</v>
      </c>
      <c r="F2772">
        <v>1679</v>
      </c>
      <c r="G2772">
        <v>400</v>
      </c>
      <c r="H2772">
        <v>0</v>
      </c>
      <c r="I2772">
        <v>13.45</v>
      </c>
      <c r="J2772">
        <v>16.79</v>
      </c>
      <c r="K2772">
        <v>4</v>
      </c>
      <c r="L2772">
        <v>0</v>
      </c>
    </row>
    <row r="2773" spans="1:12" x14ac:dyDescent="0.25">
      <c r="A2773">
        <v>29372370</v>
      </c>
      <c r="C2773">
        <v>0</v>
      </c>
      <c r="D2773" t="s">
        <v>441</v>
      </c>
      <c r="E2773">
        <v>1345</v>
      </c>
      <c r="F2773">
        <v>1679</v>
      </c>
      <c r="G2773">
        <v>400</v>
      </c>
      <c r="H2773">
        <v>0</v>
      </c>
      <c r="I2773">
        <v>13.45</v>
      </c>
      <c r="J2773">
        <v>16.79</v>
      </c>
      <c r="K2773">
        <v>4</v>
      </c>
      <c r="L2773">
        <v>0</v>
      </c>
    </row>
    <row r="2774" spans="1:12" x14ac:dyDescent="0.25">
      <c r="A2774">
        <v>29372391</v>
      </c>
      <c r="C2774">
        <v>0</v>
      </c>
      <c r="D2774" t="s">
        <v>442</v>
      </c>
      <c r="E2774">
        <v>1345</v>
      </c>
      <c r="F2774">
        <v>1545</v>
      </c>
      <c r="G2774">
        <v>400</v>
      </c>
      <c r="H2774">
        <v>0</v>
      </c>
      <c r="I2774">
        <v>13.45</v>
      </c>
      <c r="J2774">
        <v>15.45</v>
      </c>
      <c r="K2774">
        <v>4</v>
      </c>
      <c r="L2774">
        <v>0</v>
      </c>
    </row>
    <row r="2775" spans="1:12" x14ac:dyDescent="0.25">
      <c r="A2775">
        <v>29372392</v>
      </c>
      <c r="C2775">
        <v>0</v>
      </c>
      <c r="D2775" t="s">
        <v>443</v>
      </c>
      <c r="E2775">
        <v>1345</v>
      </c>
      <c r="F2775">
        <v>1699</v>
      </c>
      <c r="G2775">
        <v>400</v>
      </c>
      <c r="H2775">
        <v>0</v>
      </c>
      <c r="I2775">
        <v>13.45</v>
      </c>
      <c r="J2775">
        <v>16.989999999999998</v>
      </c>
      <c r="K2775">
        <v>4</v>
      </c>
      <c r="L2775">
        <v>0</v>
      </c>
    </row>
    <row r="2776" spans="1:12" x14ac:dyDescent="0.25">
      <c r="A2776">
        <v>29372399</v>
      </c>
      <c r="C2776">
        <v>0</v>
      </c>
      <c r="D2776" t="s">
        <v>4017</v>
      </c>
      <c r="E2776">
        <v>1345</v>
      </c>
      <c r="F2776">
        <v>1545</v>
      </c>
      <c r="G2776">
        <v>400</v>
      </c>
      <c r="H2776">
        <v>0</v>
      </c>
      <c r="I2776">
        <v>13.45</v>
      </c>
      <c r="J2776">
        <v>15.45</v>
      </c>
      <c r="K2776">
        <v>4</v>
      </c>
      <c r="L2776">
        <v>0</v>
      </c>
    </row>
    <row r="2777" spans="1:12" x14ac:dyDescent="0.25">
      <c r="A2777">
        <v>29372910</v>
      </c>
      <c r="C2777">
        <v>0</v>
      </c>
      <c r="D2777" t="s">
        <v>4018</v>
      </c>
      <c r="E2777">
        <v>1345</v>
      </c>
      <c r="F2777">
        <v>1545</v>
      </c>
      <c r="G2777">
        <v>400</v>
      </c>
      <c r="H2777">
        <v>0</v>
      </c>
      <c r="I2777">
        <v>13.45</v>
      </c>
      <c r="J2777">
        <v>15.45</v>
      </c>
      <c r="K2777">
        <v>4</v>
      </c>
      <c r="L2777">
        <v>0</v>
      </c>
    </row>
    <row r="2778" spans="1:12" x14ac:dyDescent="0.25">
      <c r="A2778">
        <v>29372920</v>
      </c>
      <c r="C2778">
        <v>0</v>
      </c>
      <c r="D2778" t="s">
        <v>4019</v>
      </c>
      <c r="E2778">
        <v>1345</v>
      </c>
      <c r="F2778">
        <v>1545</v>
      </c>
      <c r="G2778">
        <v>400</v>
      </c>
      <c r="H2778">
        <v>0</v>
      </c>
      <c r="I2778">
        <v>13.45</v>
      </c>
      <c r="J2778">
        <v>15.45</v>
      </c>
      <c r="K2778">
        <v>4</v>
      </c>
      <c r="L2778">
        <v>0</v>
      </c>
    </row>
    <row r="2779" spans="1:12" x14ac:dyDescent="0.25">
      <c r="A2779">
        <v>29372931</v>
      </c>
      <c r="C2779">
        <v>0</v>
      </c>
      <c r="D2779" t="s">
        <v>444</v>
      </c>
      <c r="E2779">
        <v>1345</v>
      </c>
      <c r="F2779">
        <v>1545</v>
      </c>
      <c r="G2779">
        <v>400</v>
      </c>
      <c r="H2779">
        <v>0</v>
      </c>
      <c r="I2779">
        <v>13.45</v>
      </c>
      <c r="J2779">
        <v>15.45</v>
      </c>
      <c r="K2779">
        <v>4</v>
      </c>
      <c r="L2779">
        <v>0</v>
      </c>
    </row>
    <row r="2780" spans="1:12" x14ac:dyDescent="0.25">
      <c r="A2780">
        <v>29372939</v>
      </c>
      <c r="C2780">
        <v>0</v>
      </c>
      <c r="D2780" t="s">
        <v>4020</v>
      </c>
      <c r="E2780">
        <v>1345</v>
      </c>
      <c r="F2780">
        <v>1545</v>
      </c>
      <c r="G2780">
        <v>400</v>
      </c>
      <c r="H2780">
        <v>0</v>
      </c>
      <c r="I2780">
        <v>13.45</v>
      </c>
      <c r="J2780">
        <v>15.45</v>
      </c>
      <c r="K2780">
        <v>4</v>
      </c>
      <c r="L2780">
        <v>0</v>
      </c>
    </row>
    <row r="2781" spans="1:12" x14ac:dyDescent="0.25">
      <c r="A2781">
        <v>29372940</v>
      </c>
      <c r="C2781">
        <v>0</v>
      </c>
      <c r="D2781" t="s">
        <v>445</v>
      </c>
      <c r="E2781">
        <v>1345</v>
      </c>
      <c r="F2781">
        <v>1545</v>
      </c>
      <c r="G2781">
        <v>400</v>
      </c>
      <c r="H2781">
        <v>0</v>
      </c>
      <c r="I2781">
        <v>13.45</v>
      </c>
      <c r="J2781">
        <v>15.45</v>
      </c>
      <c r="K2781">
        <v>4</v>
      </c>
      <c r="L2781">
        <v>0</v>
      </c>
    </row>
    <row r="2782" spans="1:12" x14ac:dyDescent="0.25">
      <c r="A2782">
        <v>29372950</v>
      </c>
      <c r="C2782">
        <v>0</v>
      </c>
      <c r="D2782" t="s">
        <v>446</v>
      </c>
      <c r="E2782">
        <v>1345</v>
      </c>
      <c r="F2782">
        <v>1699</v>
      </c>
      <c r="G2782">
        <v>400</v>
      </c>
      <c r="H2782">
        <v>0</v>
      </c>
      <c r="I2782">
        <v>13.45</v>
      </c>
      <c r="J2782">
        <v>16.989999999999998</v>
      </c>
      <c r="K2782">
        <v>4</v>
      </c>
      <c r="L2782">
        <v>0</v>
      </c>
    </row>
    <row r="2783" spans="1:12" x14ac:dyDescent="0.25">
      <c r="A2783">
        <v>29372960</v>
      </c>
      <c r="C2783">
        <v>0</v>
      </c>
      <c r="D2783" t="s">
        <v>447</v>
      </c>
      <c r="E2783">
        <v>1345</v>
      </c>
      <c r="F2783">
        <v>1545</v>
      </c>
      <c r="G2783">
        <v>400</v>
      </c>
      <c r="H2783">
        <v>0</v>
      </c>
      <c r="I2783">
        <v>13.45</v>
      </c>
      <c r="J2783">
        <v>15.45</v>
      </c>
      <c r="K2783">
        <v>4</v>
      </c>
      <c r="L2783">
        <v>0</v>
      </c>
    </row>
    <row r="2784" spans="1:12" x14ac:dyDescent="0.25">
      <c r="A2784">
        <v>29372990</v>
      </c>
      <c r="C2784">
        <v>0</v>
      </c>
      <c r="D2784" t="s">
        <v>4021</v>
      </c>
      <c r="E2784">
        <v>1345</v>
      </c>
      <c r="F2784">
        <v>1545</v>
      </c>
      <c r="G2784">
        <v>400</v>
      </c>
      <c r="H2784">
        <v>0</v>
      </c>
      <c r="I2784">
        <v>13.45</v>
      </c>
      <c r="J2784">
        <v>15.45</v>
      </c>
      <c r="K2784">
        <v>4</v>
      </c>
      <c r="L2784">
        <v>0</v>
      </c>
    </row>
    <row r="2785" spans="1:12" x14ac:dyDescent="0.25">
      <c r="A2785">
        <v>29375000</v>
      </c>
      <c r="C2785">
        <v>0</v>
      </c>
      <c r="D2785" t="s">
        <v>4022</v>
      </c>
      <c r="E2785">
        <v>1345</v>
      </c>
      <c r="F2785">
        <v>1545</v>
      </c>
      <c r="G2785">
        <v>400</v>
      </c>
      <c r="H2785">
        <v>0</v>
      </c>
      <c r="I2785">
        <v>13.45</v>
      </c>
      <c r="J2785">
        <v>15.45</v>
      </c>
      <c r="K2785">
        <v>4</v>
      </c>
      <c r="L2785">
        <v>0</v>
      </c>
    </row>
    <row r="2786" spans="1:12" x14ac:dyDescent="0.25">
      <c r="A2786">
        <v>29379010</v>
      </c>
      <c r="C2786">
        <v>0</v>
      </c>
      <c r="D2786" t="s">
        <v>10556</v>
      </c>
      <c r="E2786">
        <v>1345</v>
      </c>
      <c r="F2786">
        <v>1699</v>
      </c>
      <c r="G2786">
        <v>400</v>
      </c>
      <c r="H2786">
        <v>0</v>
      </c>
      <c r="I2786">
        <v>13.45</v>
      </c>
      <c r="J2786">
        <v>16.989999999999998</v>
      </c>
      <c r="K2786">
        <v>4</v>
      </c>
      <c r="L2786">
        <v>0</v>
      </c>
    </row>
    <row r="2787" spans="1:12" x14ac:dyDescent="0.25">
      <c r="A2787">
        <v>29379030</v>
      </c>
      <c r="C2787">
        <v>0</v>
      </c>
      <c r="D2787" t="s">
        <v>10557</v>
      </c>
      <c r="E2787">
        <v>1345</v>
      </c>
      <c r="F2787">
        <v>1679</v>
      </c>
      <c r="G2787">
        <v>400</v>
      </c>
      <c r="H2787">
        <v>0</v>
      </c>
      <c r="I2787">
        <v>13.45</v>
      </c>
      <c r="J2787">
        <v>16.79</v>
      </c>
      <c r="K2787">
        <v>4</v>
      </c>
      <c r="L2787">
        <v>0</v>
      </c>
    </row>
    <row r="2788" spans="1:12" x14ac:dyDescent="0.25">
      <c r="A2788">
        <v>29379040</v>
      </c>
      <c r="C2788">
        <v>0</v>
      </c>
      <c r="D2788" t="s">
        <v>10558</v>
      </c>
      <c r="E2788">
        <v>1345</v>
      </c>
      <c r="F2788">
        <v>1679</v>
      </c>
      <c r="G2788">
        <v>400</v>
      </c>
      <c r="H2788">
        <v>0</v>
      </c>
      <c r="I2788">
        <v>13.45</v>
      </c>
      <c r="J2788">
        <v>16.79</v>
      </c>
      <c r="K2788">
        <v>4</v>
      </c>
      <c r="L2788">
        <v>0</v>
      </c>
    </row>
    <row r="2789" spans="1:12" x14ac:dyDescent="0.25">
      <c r="A2789">
        <v>29379090</v>
      </c>
      <c r="C2789">
        <v>0</v>
      </c>
      <c r="D2789" t="s">
        <v>4023</v>
      </c>
      <c r="E2789">
        <v>1345</v>
      </c>
      <c r="F2789">
        <v>1545</v>
      </c>
      <c r="G2789">
        <v>400</v>
      </c>
      <c r="H2789">
        <v>0</v>
      </c>
      <c r="I2789">
        <v>13.45</v>
      </c>
      <c r="J2789">
        <v>15.45</v>
      </c>
      <c r="K2789">
        <v>4</v>
      </c>
      <c r="L2789">
        <v>0</v>
      </c>
    </row>
    <row r="2790" spans="1:12" x14ac:dyDescent="0.25">
      <c r="A2790">
        <v>29381000</v>
      </c>
      <c r="C2790">
        <v>0</v>
      </c>
      <c r="D2790" t="s">
        <v>4024</v>
      </c>
      <c r="E2790">
        <v>1345</v>
      </c>
      <c r="F2790">
        <v>1679</v>
      </c>
      <c r="G2790">
        <v>400</v>
      </c>
      <c r="H2790">
        <v>0</v>
      </c>
      <c r="I2790">
        <v>13.45</v>
      </c>
      <c r="J2790">
        <v>16.79</v>
      </c>
      <c r="K2790">
        <v>4</v>
      </c>
      <c r="L2790">
        <v>0</v>
      </c>
    </row>
    <row r="2791" spans="1:12" x14ac:dyDescent="0.25">
      <c r="A2791">
        <v>29389010</v>
      </c>
      <c r="C2791">
        <v>0</v>
      </c>
      <c r="D2791" t="s">
        <v>4025</v>
      </c>
      <c r="E2791">
        <v>1345</v>
      </c>
      <c r="F2791">
        <v>1545</v>
      </c>
      <c r="G2791">
        <v>400</v>
      </c>
      <c r="H2791">
        <v>0</v>
      </c>
      <c r="I2791">
        <v>13.45</v>
      </c>
      <c r="J2791">
        <v>15.45</v>
      </c>
      <c r="K2791">
        <v>4</v>
      </c>
      <c r="L2791">
        <v>0</v>
      </c>
    </row>
    <row r="2792" spans="1:12" x14ac:dyDescent="0.25">
      <c r="A2792">
        <v>29389020</v>
      </c>
      <c r="C2792">
        <v>0</v>
      </c>
      <c r="D2792" t="s">
        <v>4026</v>
      </c>
      <c r="E2792">
        <v>1345</v>
      </c>
      <c r="F2792">
        <v>1699</v>
      </c>
      <c r="G2792">
        <v>400</v>
      </c>
      <c r="H2792">
        <v>0</v>
      </c>
      <c r="I2792">
        <v>13.45</v>
      </c>
      <c r="J2792">
        <v>16.989999999999998</v>
      </c>
      <c r="K2792">
        <v>4</v>
      </c>
      <c r="L2792">
        <v>0</v>
      </c>
    </row>
    <row r="2793" spans="1:12" x14ac:dyDescent="0.25">
      <c r="A2793">
        <v>29389090</v>
      </c>
      <c r="C2793">
        <v>0</v>
      </c>
      <c r="D2793" t="s">
        <v>4027</v>
      </c>
      <c r="E2793">
        <v>1345</v>
      </c>
      <c r="F2793">
        <v>1545</v>
      </c>
      <c r="G2793">
        <v>400</v>
      </c>
      <c r="H2793">
        <v>0</v>
      </c>
      <c r="I2793">
        <v>13.45</v>
      </c>
      <c r="J2793">
        <v>15.45</v>
      </c>
      <c r="K2793">
        <v>4</v>
      </c>
      <c r="L2793">
        <v>0</v>
      </c>
    </row>
    <row r="2794" spans="1:12" x14ac:dyDescent="0.25">
      <c r="A2794">
        <v>29391110</v>
      </c>
      <c r="C2794">
        <v>0</v>
      </c>
      <c r="D2794" t="s">
        <v>2251</v>
      </c>
      <c r="E2794">
        <v>1345</v>
      </c>
      <c r="F2794">
        <v>1545</v>
      </c>
      <c r="G2794">
        <v>400</v>
      </c>
      <c r="H2794">
        <v>0</v>
      </c>
      <c r="I2794">
        <v>13.45</v>
      </c>
      <c r="J2794">
        <v>15.45</v>
      </c>
      <c r="K2794">
        <v>4</v>
      </c>
      <c r="L2794">
        <v>0</v>
      </c>
    </row>
    <row r="2795" spans="1:12" x14ac:dyDescent="0.25">
      <c r="A2795">
        <v>29391121</v>
      </c>
      <c r="C2795">
        <v>0</v>
      </c>
      <c r="D2795" t="s">
        <v>448</v>
      </c>
      <c r="E2795">
        <v>1345</v>
      </c>
      <c r="F2795">
        <v>1545</v>
      </c>
      <c r="G2795">
        <v>400</v>
      </c>
      <c r="H2795">
        <v>0</v>
      </c>
      <c r="I2795">
        <v>13.45</v>
      </c>
      <c r="J2795">
        <v>15.45</v>
      </c>
      <c r="K2795">
        <v>4</v>
      </c>
      <c r="L2795">
        <v>0</v>
      </c>
    </row>
    <row r="2796" spans="1:12" x14ac:dyDescent="0.25">
      <c r="A2796">
        <v>29391122</v>
      </c>
      <c r="C2796">
        <v>0</v>
      </c>
      <c r="D2796" t="s">
        <v>4028</v>
      </c>
      <c r="E2796">
        <v>1345</v>
      </c>
      <c r="F2796">
        <v>1679</v>
      </c>
      <c r="G2796">
        <v>400</v>
      </c>
      <c r="H2796">
        <v>0</v>
      </c>
      <c r="I2796">
        <v>13.45</v>
      </c>
      <c r="J2796">
        <v>16.79</v>
      </c>
      <c r="K2796">
        <v>4</v>
      </c>
      <c r="L2796">
        <v>0</v>
      </c>
    </row>
    <row r="2797" spans="1:12" x14ac:dyDescent="0.25">
      <c r="A2797">
        <v>29391123</v>
      </c>
      <c r="C2797">
        <v>0</v>
      </c>
      <c r="D2797" t="s">
        <v>4029</v>
      </c>
      <c r="E2797">
        <v>1345</v>
      </c>
      <c r="F2797">
        <v>1545</v>
      </c>
      <c r="G2797">
        <v>400</v>
      </c>
      <c r="H2797">
        <v>0</v>
      </c>
      <c r="I2797">
        <v>13.45</v>
      </c>
      <c r="J2797">
        <v>15.45</v>
      </c>
      <c r="K2797">
        <v>4</v>
      </c>
      <c r="L2797">
        <v>0</v>
      </c>
    </row>
    <row r="2798" spans="1:12" x14ac:dyDescent="0.25">
      <c r="A2798">
        <v>29391131</v>
      </c>
      <c r="C2798">
        <v>0</v>
      </c>
      <c r="D2798" t="s">
        <v>449</v>
      </c>
      <c r="E2798">
        <v>1345</v>
      </c>
      <c r="F2798">
        <v>1545</v>
      </c>
      <c r="G2798">
        <v>400</v>
      </c>
      <c r="H2798">
        <v>0</v>
      </c>
      <c r="I2798">
        <v>13.45</v>
      </c>
      <c r="J2798">
        <v>15.45</v>
      </c>
      <c r="K2798">
        <v>4</v>
      </c>
      <c r="L2798">
        <v>0</v>
      </c>
    </row>
    <row r="2799" spans="1:12" x14ac:dyDescent="0.25">
      <c r="A2799">
        <v>29391132</v>
      </c>
      <c r="C2799">
        <v>0</v>
      </c>
      <c r="D2799" t="s">
        <v>450</v>
      </c>
      <c r="E2799">
        <v>1345</v>
      </c>
      <c r="F2799">
        <v>1545</v>
      </c>
      <c r="G2799">
        <v>400</v>
      </c>
      <c r="H2799">
        <v>0</v>
      </c>
      <c r="I2799">
        <v>13.45</v>
      </c>
      <c r="J2799">
        <v>15.45</v>
      </c>
      <c r="K2799">
        <v>4</v>
      </c>
      <c r="L2799">
        <v>0</v>
      </c>
    </row>
    <row r="2800" spans="1:12" x14ac:dyDescent="0.25">
      <c r="A2800">
        <v>29391140</v>
      </c>
      <c r="C2800">
        <v>0</v>
      </c>
      <c r="D2800" t="s">
        <v>451</v>
      </c>
      <c r="E2800">
        <v>1345</v>
      </c>
      <c r="F2800">
        <v>1545</v>
      </c>
      <c r="G2800">
        <v>400</v>
      </c>
      <c r="H2800">
        <v>0</v>
      </c>
      <c r="I2800">
        <v>13.45</v>
      </c>
      <c r="J2800">
        <v>15.45</v>
      </c>
      <c r="K2800">
        <v>4</v>
      </c>
      <c r="L2800">
        <v>0</v>
      </c>
    </row>
    <row r="2801" spans="1:12" x14ac:dyDescent="0.25">
      <c r="A2801">
        <v>29391151</v>
      </c>
      <c r="C2801">
        <v>0</v>
      </c>
      <c r="D2801" t="s">
        <v>4030</v>
      </c>
      <c r="E2801">
        <v>1345</v>
      </c>
      <c r="F2801">
        <v>1545</v>
      </c>
      <c r="G2801">
        <v>400</v>
      </c>
      <c r="H2801">
        <v>0</v>
      </c>
      <c r="I2801">
        <v>13.45</v>
      </c>
      <c r="J2801">
        <v>15.45</v>
      </c>
      <c r="K2801">
        <v>4</v>
      </c>
      <c r="L2801">
        <v>0</v>
      </c>
    </row>
    <row r="2802" spans="1:12" x14ac:dyDescent="0.25">
      <c r="A2802">
        <v>29391152</v>
      </c>
      <c r="C2802">
        <v>0</v>
      </c>
      <c r="D2802" t="s">
        <v>4031</v>
      </c>
      <c r="E2802">
        <v>1345</v>
      </c>
      <c r="F2802">
        <v>1545</v>
      </c>
      <c r="G2802">
        <v>400</v>
      </c>
      <c r="H2802">
        <v>0</v>
      </c>
      <c r="I2802">
        <v>13.45</v>
      </c>
      <c r="J2802">
        <v>15.45</v>
      </c>
      <c r="K2802">
        <v>4</v>
      </c>
      <c r="L2802">
        <v>0</v>
      </c>
    </row>
    <row r="2803" spans="1:12" x14ac:dyDescent="0.25">
      <c r="A2803">
        <v>29391153</v>
      </c>
      <c r="C2803">
        <v>0</v>
      </c>
      <c r="D2803" t="s">
        <v>452</v>
      </c>
      <c r="E2803">
        <v>1345</v>
      </c>
      <c r="F2803">
        <v>1545</v>
      </c>
      <c r="G2803">
        <v>400</v>
      </c>
      <c r="H2803">
        <v>0</v>
      </c>
      <c r="I2803">
        <v>13.45</v>
      </c>
      <c r="J2803">
        <v>15.45</v>
      </c>
      <c r="K2803">
        <v>4</v>
      </c>
      <c r="L2803">
        <v>0</v>
      </c>
    </row>
    <row r="2804" spans="1:12" x14ac:dyDescent="0.25">
      <c r="A2804">
        <v>29391161</v>
      </c>
      <c r="C2804">
        <v>0</v>
      </c>
      <c r="D2804" t="s">
        <v>453</v>
      </c>
      <c r="E2804">
        <v>1345</v>
      </c>
      <c r="F2804">
        <v>1545</v>
      </c>
      <c r="G2804">
        <v>400</v>
      </c>
      <c r="H2804">
        <v>0</v>
      </c>
      <c r="I2804">
        <v>13.45</v>
      </c>
      <c r="J2804">
        <v>15.45</v>
      </c>
      <c r="K2804">
        <v>4</v>
      </c>
      <c r="L2804">
        <v>0</v>
      </c>
    </row>
    <row r="2805" spans="1:12" x14ac:dyDescent="0.25">
      <c r="A2805">
        <v>29391162</v>
      </c>
      <c r="C2805">
        <v>0</v>
      </c>
      <c r="D2805" t="s">
        <v>454</v>
      </c>
      <c r="E2805">
        <v>1345</v>
      </c>
      <c r="F2805">
        <v>1545</v>
      </c>
      <c r="G2805">
        <v>400</v>
      </c>
      <c r="H2805">
        <v>0</v>
      </c>
      <c r="I2805">
        <v>13.45</v>
      </c>
      <c r="J2805">
        <v>15.45</v>
      </c>
      <c r="K2805">
        <v>4</v>
      </c>
      <c r="L2805">
        <v>0</v>
      </c>
    </row>
    <row r="2806" spans="1:12" x14ac:dyDescent="0.25">
      <c r="A2806">
        <v>29391169</v>
      </c>
      <c r="C2806">
        <v>0</v>
      </c>
      <c r="D2806" t="s">
        <v>4032</v>
      </c>
      <c r="E2806">
        <v>1345</v>
      </c>
      <c r="F2806">
        <v>1545</v>
      </c>
      <c r="G2806">
        <v>400</v>
      </c>
      <c r="H2806">
        <v>0</v>
      </c>
      <c r="I2806">
        <v>13.45</v>
      </c>
      <c r="J2806">
        <v>15.45</v>
      </c>
      <c r="K2806">
        <v>4</v>
      </c>
      <c r="L2806">
        <v>0</v>
      </c>
    </row>
    <row r="2807" spans="1:12" x14ac:dyDescent="0.25">
      <c r="A2807">
        <v>29391170</v>
      </c>
      <c r="C2807">
        <v>0</v>
      </c>
      <c r="D2807" t="s">
        <v>455</v>
      </c>
      <c r="E2807">
        <v>1345</v>
      </c>
      <c r="F2807">
        <v>1545</v>
      </c>
      <c r="G2807">
        <v>400</v>
      </c>
      <c r="H2807">
        <v>0</v>
      </c>
      <c r="I2807">
        <v>13.45</v>
      </c>
      <c r="J2807">
        <v>15.45</v>
      </c>
      <c r="K2807">
        <v>4</v>
      </c>
      <c r="L2807">
        <v>0</v>
      </c>
    </row>
    <row r="2808" spans="1:12" x14ac:dyDescent="0.25">
      <c r="A2808">
        <v>29391181</v>
      </c>
      <c r="C2808">
        <v>0</v>
      </c>
      <c r="D2808" t="s">
        <v>456</v>
      </c>
      <c r="E2808">
        <v>1345</v>
      </c>
      <c r="F2808">
        <v>1545</v>
      </c>
      <c r="G2808">
        <v>400</v>
      </c>
      <c r="H2808">
        <v>0</v>
      </c>
      <c r="I2808">
        <v>13.45</v>
      </c>
      <c r="J2808">
        <v>15.45</v>
      </c>
      <c r="K2808">
        <v>4</v>
      </c>
      <c r="L2808">
        <v>0</v>
      </c>
    </row>
    <row r="2809" spans="1:12" x14ac:dyDescent="0.25">
      <c r="A2809">
        <v>29391182</v>
      </c>
      <c r="C2809">
        <v>0</v>
      </c>
      <c r="D2809" t="s">
        <v>4033</v>
      </c>
      <c r="E2809">
        <v>1345</v>
      </c>
      <c r="F2809">
        <v>1545</v>
      </c>
      <c r="G2809">
        <v>400</v>
      </c>
      <c r="H2809">
        <v>0</v>
      </c>
      <c r="I2809">
        <v>13.45</v>
      </c>
      <c r="J2809">
        <v>15.45</v>
      </c>
      <c r="K2809">
        <v>4</v>
      </c>
      <c r="L2809">
        <v>0</v>
      </c>
    </row>
    <row r="2810" spans="1:12" x14ac:dyDescent="0.25">
      <c r="A2810">
        <v>29391191</v>
      </c>
      <c r="C2810">
        <v>0</v>
      </c>
      <c r="D2810" t="s">
        <v>457</v>
      </c>
      <c r="E2810">
        <v>1345</v>
      </c>
      <c r="F2810">
        <v>1545</v>
      </c>
      <c r="G2810">
        <v>400</v>
      </c>
      <c r="H2810">
        <v>0</v>
      </c>
      <c r="I2810">
        <v>13.45</v>
      </c>
      <c r="J2810">
        <v>15.45</v>
      </c>
      <c r="K2810">
        <v>4</v>
      </c>
      <c r="L2810">
        <v>0</v>
      </c>
    </row>
    <row r="2811" spans="1:12" x14ac:dyDescent="0.25">
      <c r="A2811">
        <v>29391192</v>
      </c>
      <c r="C2811">
        <v>0</v>
      </c>
      <c r="D2811" t="s">
        <v>10559</v>
      </c>
      <c r="E2811">
        <v>1345</v>
      </c>
      <c r="F2811">
        <v>1545</v>
      </c>
      <c r="G2811">
        <v>400</v>
      </c>
      <c r="H2811">
        <v>0</v>
      </c>
      <c r="I2811">
        <v>13.45</v>
      </c>
      <c r="J2811">
        <v>15.45</v>
      </c>
      <c r="K2811">
        <v>4</v>
      </c>
      <c r="L2811">
        <v>0</v>
      </c>
    </row>
    <row r="2812" spans="1:12" x14ac:dyDescent="0.25">
      <c r="A2812">
        <v>29391900</v>
      </c>
      <c r="C2812">
        <v>0</v>
      </c>
      <c r="D2812" t="s">
        <v>4032</v>
      </c>
      <c r="E2812">
        <v>1345</v>
      </c>
      <c r="F2812">
        <v>1545</v>
      </c>
      <c r="G2812">
        <v>400</v>
      </c>
      <c r="H2812">
        <v>0</v>
      </c>
      <c r="I2812">
        <v>13.45</v>
      </c>
      <c r="J2812">
        <v>15.45</v>
      </c>
      <c r="K2812">
        <v>4</v>
      </c>
      <c r="L2812">
        <v>0</v>
      </c>
    </row>
    <row r="2813" spans="1:12" x14ac:dyDescent="0.25">
      <c r="A2813">
        <v>29392000</v>
      </c>
      <c r="C2813">
        <v>0</v>
      </c>
      <c r="D2813" t="s">
        <v>4034</v>
      </c>
      <c r="E2813">
        <v>1345</v>
      </c>
      <c r="F2813">
        <v>1545</v>
      </c>
      <c r="G2813">
        <v>400</v>
      </c>
      <c r="H2813">
        <v>0</v>
      </c>
      <c r="I2813">
        <v>13.45</v>
      </c>
      <c r="J2813">
        <v>15.45</v>
      </c>
      <c r="K2813">
        <v>4</v>
      </c>
      <c r="L2813">
        <v>0</v>
      </c>
    </row>
    <row r="2814" spans="1:12" x14ac:dyDescent="0.25">
      <c r="A2814">
        <v>29393010</v>
      </c>
      <c r="C2814">
        <v>0</v>
      </c>
      <c r="D2814" t="s">
        <v>4035</v>
      </c>
      <c r="E2814">
        <v>1345</v>
      </c>
      <c r="F2814">
        <v>1545</v>
      </c>
      <c r="G2814">
        <v>400</v>
      </c>
      <c r="H2814">
        <v>0</v>
      </c>
      <c r="I2814">
        <v>13.45</v>
      </c>
      <c r="J2814">
        <v>15.45</v>
      </c>
      <c r="K2814">
        <v>4</v>
      </c>
      <c r="L2814">
        <v>0</v>
      </c>
    </row>
    <row r="2815" spans="1:12" x14ac:dyDescent="0.25">
      <c r="A2815">
        <v>29393020</v>
      </c>
      <c r="C2815">
        <v>0</v>
      </c>
      <c r="D2815" t="s">
        <v>4036</v>
      </c>
      <c r="E2815">
        <v>1345</v>
      </c>
      <c r="F2815">
        <v>1545</v>
      </c>
      <c r="G2815">
        <v>400</v>
      </c>
      <c r="H2815">
        <v>0</v>
      </c>
      <c r="I2815">
        <v>13.45</v>
      </c>
      <c r="J2815">
        <v>15.45</v>
      </c>
      <c r="K2815">
        <v>4</v>
      </c>
      <c r="L2815">
        <v>0</v>
      </c>
    </row>
    <row r="2816" spans="1:12" x14ac:dyDescent="0.25">
      <c r="A2816">
        <v>29394100</v>
      </c>
      <c r="C2816">
        <v>0</v>
      </c>
      <c r="D2816" t="s">
        <v>4037</v>
      </c>
      <c r="E2816">
        <v>1345</v>
      </c>
      <c r="F2816">
        <v>1545</v>
      </c>
      <c r="G2816">
        <v>400</v>
      </c>
      <c r="H2816">
        <v>0</v>
      </c>
      <c r="I2816">
        <v>13.45</v>
      </c>
      <c r="J2816">
        <v>15.45</v>
      </c>
      <c r="K2816">
        <v>4</v>
      </c>
      <c r="L2816">
        <v>0</v>
      </c>
    </row>
    <row r="2817" spans="1:12" x14ac:dyDescent="0.25">
      <c r="A2817">
        <v>29394200</v>
      </c>
      <c r="C2817">
        <v>0</v>
      </c>
      <c r="D2817" t="s">
        <v>4038</v>
      </c>
      <c r="E2817">
        <v>1345</v>
      </c>
      <c r="F2817">
        <v>1545</v>
      </c>
      <c r="G2817">
        <v>400</v>
      </c>
      <c r="H2817">
        <v>0</v>
      </c>
      <c r="I2817">
        <v>13.45</v>
      </c>
      <c r="J2817">
        <v>15.45</v>
      </c>
      <c r="K2817">
        <v>4</v>
      </c>
      <c r="L2817">
        <v>0</v>
      </c>
    </row>
    <row r="2818" spans="1:12" x14ac:dyDescent="0.25">
      <c r="A2818">
        <v>29394300</v>
      </c>
      <c r="C2818">
        <v>0</v>
      </c>
      <c r="D2818" t="s">
        <v>4039</v>
      </c>
      <c r="E2818">
        <v>1345</v>
      </c>
      <c r="F2818">
        <v>1545</v>
      </c>
      <c r="G2818">
        <v>400</v>
      </c>
      <c r="H2818">
        <v>0</v>
      </c>
      <c r="I2818">
        <v>13.45</v>
      </c>
      <c r="J2818">
        <v>15.45</v>
      </c>
      <c r="K2818">
        <v>4</v>
      </c>
      <c r="L2818">
        <v>0</v>
      </c>
    </row>
    <row r="2819" spans="1:12" x14ac:dyDescent="0.25">
      <c r="A2819">
        <v>29394400</v>
      </c>
      <c r="C2819">
        <v>0</v>
      </c>
      <c r="D2819" t="s">
        <v>4040</v>
      </c>
      <c r="E2819">
        <v>1345</v>
      </c>
      <c r="F2819">
        <v>1545</v>
      </c>
      <c r="G2819">
        <v>400</v>
      </c>
      <c r="H2819">
        <v>0</v>
      </c>
      <c r="I2819">
        <v>13.45</v>
      </c>
      <c r="J2819">
        <v>15.45</v>
      </c>
      <c r="K2819">
        <v>4</v>
      </c>
      <c r="L2819">
        <v>0</v>
      </c>
    </row>
    <row r="2820" spans="1:12" x14ac:dyDescent="0.25">
      <c r="A2820">
        <v>29394510</v>
      </c>
      <c r="C2820">
        <v>0</v>
      </c>
      <c r="D2820" t="s">
        <v>12322</v>
      </c>
      <c r="E2820">
        <v>1345</v>
      </c>
      <c r="F2820">
        <v>1545</v>
      </c>
      <c r="G2820">
        <v>400</v>
      </c>
      <c r="H2820">
        <v>0</v>
      </c>
      <c r="I2820">
        <v>13.45</v>
      </c>
      <c r="J2820">
        <v>15.45</v>
      </c>
      <c r="K2820">
        <v>4</v>
      </c>
      <c r="L2820">
        <v>0</v>
      </c>
    </row>
    <row r="2821" spans="1:12" x14ac:dyDescent="0.25">
      <c r="A2821">
        <v>29394520</v>
      </c>
      <c r="C2821">
        <v>0</v>
      </c>
      <c r="D2821" t="s">
        <v>12323</v>
      </c>
      <c r="E2821">
        <v>1345</v>
      </c>
      <c r="F2821">
        <v>1545</v>
      </c>
      <c r="G2821">
        <v>400</v>
      </c>
      <c r="H2821">
        <v>0</v>
      </c>
      <c r="I2821">
        <v>13.45</v>
      </c>
      <c r="J2821">
        <v>15.45</v>
      </c>
      <c r="K2821">
        <v>4</v>
      </c>
      <c r="L2821">
        <v>0</v>
      </c>
    </row>
    <row r="2822" spans="1:12" x14ac:dyDescent="0.25">
      <c r="A2822">
        <v>29394530</v>
      </c>
      <c r="C2822">
        <v>0</v>
      </c>
      <c r="D2822" t="s">
        <v>12324</v>
      </c>
      <c r="E2822">
        <v>1345</v>
      </c>
      <c r="F2822">
        <v>1545</v>
      </c>
      <c r="G2822">
        <v>400</v>
      </c>
      <c r="H2822">
        <v>0</v>
      </c>
      <c r="I2822">
        <v>13.45</v>
      </c>
      <c r="J2822">
        <v>15.45</v>
      </c>
      <c r="K2822">
        <v>4</v>
      </c>
      <c r="L2822">
        <v>0</v>
      </c>
    </row>
    <row r="2823" spans="1:12" x14ac:dyDescent="0.25">
      <c r="A2823">
        <v>29394900</v>
      </c>
      <c r="C2823">
        <v>0</v>
      </c>
      <c r="D2823" t="s">
        <v>4041</v>
      </c>
      <c r="E2823">
        <v>1345</v>
      </c>
      <c r="F2823">
        <v>1545</v>
      </c>
      <c r="G2823">
        <v>400</v>
      </c>
      <c r="H2823">
        <v>0</v>
      </c>
      <c r="I2823">
        <v>13.45</v>
      </c>
      <c r="J2823">
        <v>15.45</v>
      </c>
      <c r="K2823">
        <v>4</v>
      </c>
      <c r="L2823">
        <v>0</v>
      </c>
    </row>
    <row r="2824" spans="1:12" x14ac:dyDescent="0.25">
      <c r="A2824">
        <v>29395100</v>
      </c>
      <c r="C2824">
        <v>0</v>
      </c>
      <c r="D2824" t="s">
        <v>4042</v>
      </c>
      <c r="E2824">
        <v>1345</v>
      </c>
      <c r="F2824">
        <v>1545</v>
      </c>
      <c r="G2824">
        <v>400</v>
      </c>
      <c r="H2824">
        <v>0</v>
      </c>
      <c r="I2824">
        <v>13.45</v>
      </c>
      <c r="J2824">
        <v>15.45</v>
      </c>
      <c r="K2824">
        <v>4</v>
      </c>
      <c r="L2824">
        <v>0</v>
      </c>
    </row>
    <row r="2825" spans="1:12" x14ac:dyDescent="0.25">
      <c r="A2825">
        <v>29395910</v>
      </c>
      <c r="C2825">
        <v>0</v>
      </c>
      <c r="D2825" t="s">
        <v>458</v>
      </c>
      <c r="E2825">
        <v>1345</v>
      </c>
      <c r="F2825">
        <v>1545</v>
      </c>
      <c r="G2825">
        <v>400</v>
      </c>
      <c r="H2825">
        <v>0</v>
      </c>
      <c r="I2825">
        <v>13.45</v>
      </c>
      <c r="J2825">
        <v>15.45</v>
      </c>
      <c r="K2825">
        <v>4</v>
      </c>
      <c r="L2825">
        <v>0</v>
      </c>
    </row>
    <row r="2826" spans="1:12" x14ac:dyDescent="0.25">
      <c r="A2826">
        <v>29395920</v>
      </c>
      <c r="C2826">
        <v>0</v>
      </c>
      <c r="D2826" t="s">
        <v>459</v>
      </c>
      <c r="E2826">
        <v>1345</v>
      </c>
      <c r="F2826">
        <v>1545</v>
      </c>
      <c r="G2826">
        <v>400</v>
      </c>
      <c r="H2826">
        <v>0</v>
      </c>
      <c r="I2826">
        <v>13.45</v>
      </c>
      <c r="J2826">
        <v>15.45</v>
      </c>
      <c r="K2826">
        <v>4</v>
      </c>
      <c r="L2826">
        <v>0</v>
      </c>
    </row>
    <row r="2827" spans="1:12" x14ac:dyDescent="0.25">
      <c r="A2827">
        <v>29395990</v>
      </c>
      <c r="C2827">
        <v>0</v>
      </c>
      <c r="D2827" t="s">
        <v>4043</v>
      </c>
      <c r="E2827">
        <v>1345</v>
      </c>
      <c r="F2827">
        <v>1545</v>
      </c>
      <c r="G2827">
        <v>400</v>
      </c>
      <c r="H2827">
        <v>0</v>
      </c>
      <c r="I2827">
        <v>13.45</v>
      </c>
      <c r="J2827">
        <v>15.45</v>
      </c>
      <c r="K2827">
        <v>4</v>
      </c>
      <c r="L2827">
        <v>0</v>
      </c>
    </row>
    <row r="2828" spans="1:12" x14ac:dyDescent="0.25">
      <c r="A2828">
        <v>29396100</v>
      </c>
      <c r="C2828">
        <v>0</v>
      </c>
      <c r="D2828" t="s">
        <v>4044</v>
      </c>
      <c r="E2828">
        <v>1345</v>
      </c>
      <c r="F2828">
        <v>1545</v>
      </c>
      <c r="G2828">
        <v>400</v>
      </c>
      <c r="H2828">
        <v>0</v>
      </c>
      <c r="I2828">
        <v>13.45</v>
      </c>
      <c r="J2828">
        <v>15.45</v>
      </c>
      <c r="K2828">
        <v>4</v>
      </c>
      <c r="L2828">
        <v>0</v>
      </c>
    </row>
    <row r="2829" spans="1:12" x14ac:dyDescent="0.25">
      <c r="A2829">
        <v>29396200</v>
      </c>
      <c r="C2829">
        <v>0</v>
      </c>
      <c r="D2829" t="s">
        <v>4045</v>
      </c>
      <c r="E2829">
        <v>1345</v>
      </c>
      <c r="F2829">
        <v>1545</v>
      </c>
      <c r="G2829">
        <v>400</v>
      </c>
      <c r="H2829">
        <v>0</v>
      </c>
      <c r="I2829">
        <v>13.45</v>
      </c>
      <c r="J2829">
        <v>15.45</v>
      </c>
      <c r="K2829">
        <v>4</v>
      </c>
      <c r="L2829">
        <v>0</v>
      </c>
    </row>
    <row r="2830" spans="1:12" x14ac:dyDescent="0.25">
      <c r="A2830">
        <v>29396300</v>
      </c>
      <c r="C2830">
        <v>0</v>
      </c>
      <c r="D2830" t="s">
        <v>4046</v>
      </c>
      <c r="E2830">
        <v>1345</v>
      </c>
      <c r="F2830">
        <v>1545</v>
      </c>
      <c r="G2830">
        <v>400</v>
      </c>
      <c r="H2830">
        <v>0</v>
      </c>
      <c r="I2830">
        <v>13.45</v>
      </c>
      <c r="J2830">
        <v>15.45</v>
      </c>
      <c r="K2830">
        <v>4</v>
      </c>
      <c r="L2830">
        <v>0</v>
      </c>
    </row>
    <row r="2831" spans="1:12" x14ac:dyDescent="0.25">
      <c r="A2831">
        <v>29396911</v>
      </c>
      <c r="C2831">
        <v>0</v>
      </c>
      <c r="D2831" t="s">
        <v>460</v>
      </c>
      <c r="E2831">
        <v>1345</v>
      </c>
      <c r="F2831">
        <v>1545</v>
      </c>
      <c r="G2831">
        <v>400</v>
      </c>
      <c r="H2831">
        <v>0</v>
      </c>
      <c r="I2831">
        <v>13.45</v>
      </c>
      <c r="J2831">
        <v>15.45</v>
      </c>
      <c r="K2831">
        <v>4</v>
      </c>
      <c r="L2831">
        <v>0</v>
      </c>
    </row>
    <row r="2832" spans="1:12" x14ac:dyDescent="0.25">
      <c r="A2832">
        <v>29396919</v>
      </c>
      <c r="C2832">
        <v>0</v>
      </c>
      <c r="D2832" t="s">
        <v>4047</v>
      </c>
      <c r="E2832">
        <v>1345</v>
      </c>
      <c r="F2832">
        <v>1545</v>
      </c>
      <c r="G2832">
        <v>400</v>
      </c>
      <c r="H2832">
        <v>0</v>
      </c>
      <c r="I2832">
        <v>13.45</v>
      </c>
      <c r="J2832">
        <v>15.45</v>
      </c>
      <c r="K2832">
        <v>4</v>
      </c>
      <c r="L2832">
        <v>0</v>
      </c>
    </row>
    <row r="2833" spans="1:12" x14ac:dyDescent="0.25">
      <c r="A2833">
        <v>29396921</v>
      </c>
      <c r="C2833">
        <v>0</v>
      </c>
      <c r="D2833" t="s">
        <v>461</v>
      </c>
      <c r="E2833">
        <v>1345</v>
      </c>
      <c r="F2833">
        <v>1545</v>
      </c>
      <c r="G2833">
        <v>400</v>
      </c>
      <c r="H2833">
        <v>0</v>
      </c>
      <c r="I2833">
        <v>13.45</v>
      </c>
      <c r="J2833">
        <v>15.45</v>
      </c>
      <c r="K2833">
        <v>4</v>
      </c>
      <c r="L2833">
        <v>0</v>
      </c>
    </row>
    <row r="2834" spans="1:12" x14ac:dyDescent="0.25">
      <c r="A2834">
        <v>29396929</v>
      </c>
      <c r="C2834">
        <v>0</v>
      </c>
      <c r="D2834" t="s">
        <v>4048</v>
      </c>
      <c r="E2834">
        <v>1345</v>
      </c>
      <c r="F2834">
        <v>1545</v>
      </c>
      <c r="G2834">
        <v>400</v>
      </c>
      <c r="H2834">
        <v>0</v>
      </c>
      <c r="I2834">
        <v>13.45</v>
      </c>
      <c r="J2834">
        <v>15.45</v>
      </c>
      <c r="K2834">
        <v>4</v>
      </c>
      <c r="L2834">
        <v>0</v>
      </c>
    </row>
    <row r="2835" spans="1:12" x14ac:dyDescent="0.25">
      <c r="A2835">
        <v>29396931</v>
      </c>
      <c r="C2835">
        <v>0</v>
      </c>
      <c r="D2835" t="s">
        <v>462</v>
      </c>
      <c r="E2835">
        <v>1345</v>
      </c>
      <c r="F2835">
        <v>1545</v>
      </c>
      <c r="G2835">
        <v>400</v>
      </c>
      <c r="H2835">
        <v>0</v>
      </c>
      <c r="I2835">
        <v>13.45</v>
      </c>
      <c r="J2835">
        <v>15.45</v>
      </c>
      <c r="K2835">
        <v>4</v>
      </c>
      <c r="L2835">
        <v>0</v>
      </c>
    </row>
    <row r="2836" spans="1:12" x14ac:dyDescent="0.25">
      <c r="A2836">
        <v>29396939</v>
      </c>
      <c r="C2836">
        <v>0</v>
      </c>
      <c r="D2836" t="s">
        <v>4049</v>
      </c>
      <c r="E2836">
        <v>1345</v>
      </c>
      <c r="F2836">
        <v>1545</v>
      </c>
      <c r="G2836">
        <v>400</v>
      </c>
      <c r="H2836">
        <v>0</v>
      </c>
      <c r="I2836">
        <v>13.45</v>
      </c>
      <c r="J2836">
        <v>15.45</v>
      </c>
      <c r="K2836">
        <v>4</v>
      </c>
      <c r="L2836">
        <v>0</v>
      </c>
    </row>
    <row r="2837" spans="1:12" x14ac:dyDescent="0.25">
      <c r="A2837">
        <v>29396941</v>
      </c>
      <c r="C2837">
        <v>0</v>
      </c>
      <c r="D2837" t="s">
        <v>463</v>
      </c>
      <c r="E2837">
        <v>1345</v>
      </c>
      <c r="F2837">
        <v>1545</v>
      </c>
      <c r="G2837">
        <v>400</v>
      </c>
      <c r="H2837">
        <v>0</v>
      </c>
      <c r="I2837">
        <v>13.45</v>
      </c>
      <c r="J2837">
        <v>15.45</v>
      </c>
      <c r="K2837">
        <v>4</v>
      </c>
      <c r="L2837">
        <v>0</v>
      </c>
    </row>
    <row r="2838" spans="1:12" x14ac:dyDescent="0.25">
      <c r="A2838">
        <v>29396942</v>
      </c>
      <c r="C2838">
        <v>0</v>
      </c>
      <c r="D2838" t="s">
        <v>464</v>
      </c>
      <c r="E2838">
        <v>1345</v>
      </c>
      <c r="F2838">
        <v>1545</v>
      </c>
      <c r="G2838">
        <v>400</v>
      </c>
      <c r="H2838">
        <v>0</v>
      </c>
      <c r="I2838">
        <v>13.45</v>
      </c>
      <c r="J2838">
        <v>15.45</v>
      </c>
      <c r="K2838">
        <v>4</v>
      </c>
      <c r="L2838">
        <v>0</v>
      </c>
    </row>
    <row r="2839" spans="1:12" x14ac:dyDescent="0.25">
      <c r="A2839">
        <v>29396949</v>
      </c>
      <c r="C2839">
        <v>0</v>
      </c>
      <c r="D2839" t="s">
        <v>4050</v>
      </c>
      <c r="E2839">
        <v>1345</v>
      </c>
      <c r="F2839">
        <v>1545</v>
      </c>
      <c r="G2839">
        <v>400</v>
      </c>
      <c r="H2839">
        <v>0</v>
      </c>
      <c r="I2839">
        <v>13.45</v>
      </c>
      <c r="J2839">
        <v>15.45</v>
      </c>
      <c r="K2839">
        <v>4</v>
      </c>
      <c r="L2839">
        <v>0</v>
      </c>
    </row>
    <row r="2840" spans="1:12" x14ac:dyDescent="0.25">
      <c r="A2840">
        <v>29396951</v>
      </c>
      <c r="C2840">
        <v>0</v>
      </c>
      <c r="D2840" t="s">
        <v>465</v>
      </c>
      <c r="E2840">
        <v>1345</v>
      </c>
      <c r="F2840">
        <v>1545</v>
      </c>
      <c r="G2840">
        <v>400</v>
      </c>
      <c r="H2840">
        <v>0</v>
      </c>
      <c r="I2840">
        <v>13.45</v>
      </c>
      <c r="J2840">
        <v>15.45</v>
      </c>
      <c r="K2840">
        <v>4</v>
      </c>
      <c r="L2840">
        <v>0</v>
      </c>
    </row>
    <row r="2841" spans="1:12" x14ac:dyDescent="0.25">
      <c r="A2841">
        <v>29396952</v>
      </c>
      <c r="C2841">
        <v>0</v>
      </c>
      <c r="D2841" t="s">
        <v>466</v>
      </c>
      <c r="E2841">
        <v>1345</v>
      </c>
      <c r="F2841">
        <v>1545</v>
      </c>
      <c r="G2841">
        <v>400</v>
      </c>
      <c r="H2841">
        <v>0</v>
      </c>
      <c r="I2841">
        <v>13.45</v>
      </c>
      <c r="J2841">
        <v>15.45</v>
      </c>
      <c r="K2841">
        <v>4</v>
      </c>
      <c r="L2841">
        <v>0</v>
      </c>
    </row>
    <row r="2842" spans="1:12" x14ac:dyDescent="0.25">
      <c r="A2842">
        <v>29396959</v>
      </c>
      <c r="C2842">
        <v>0</v>
      </c>
      <c r="D2842" t="s">
        <v>4051</v>
      </c>
      <c r="E2842">
        <v>1345</v>
      </c>
      <c r="F2842">
        <v>1545</v>
      </c>
      <c r="G2842">
        <v>400</v>
      </c>
      <c r="H2842">
        <v>0</v>
      </c>
      <c r="I2842">
        <v>13.45</v>
      </c>
      <c r="J2842">
        <v>15.45</v>
      </c>
      <c r="K2842">
        <v>4</v>
      </c>
      <c r="L2842">
        <v>0</v>
      </c>
    </row>
    <row r="2843" spans="1:12" x14ac:dyDescent="0.25">
      <c r="A2843">
        <v>29396990</v>
      </c>
      <c r="C2843">
        <v>0</v>
      </c>
      <c r="D2843" t="s">
        <v>4052</v>
      </c>
      <c r="E2843">
        <v>1345</v>
      </c>
      <c r="F2843">
        <v>1545</v>
      </c>
      <c r="G2843">
        <v>400</v>
      </c>
      <c r="H2843">
        <v>0</v>
      </c>
      <c r="I2843">
        <v>13.45</v>
      </c>
      <c r="J2843">
        <v>15.45</v>
      </c>
      <c r="K2843">
        <v>4</v>
      </c>
      <c r="L2843">
        <v>0</v>
      </c>
    </row>
    <row r="2844" spans="1:12" x14ac:dyDescent="0.25">
      <c r="A2844">
        <v>29397210</v>
      </c>
      <c r="C2844">
        <v>0</v>
      </c>
      <c r="D2844" t="s">
        <v>12325</v>
      </c>
      <c r="E2844">
        <v>1345</v>
      </c>
      <c r="F2844">
        <v>1545</v>
      </c>
      <c r="G2844">
        <v>400</v>
      </c>
      <c r="H2844">
        <v>0</v>
      </c>
      <c r="I2844">
        <v>13.45</v>
      </c>
      <c r="J2844">
        <v>15.45</v>
      </c>
      <c r="K2844">
        <v>4</v>
      </c>
      <c r="L2844">
        <v>0</v>
      </c>
    </row>
    <row r="2845" spans="1:12" x14ac:dyDescent="0.25">
      <c r="A2845">
        <v>29397220</v>
      </c>
      <c r="C2845">
        <v>0</v>
      </c>
      <c r="D2845" t="s">
        <v>12326</v>
      </c>
      <c r="E2845">
        <v>1345</v>
      </c>
      <c r="F2845">
        <v>1545</v>
      </c>
      <c r="G2845">
        <v>400</v>
      </c>
      <c r="H2845">
        <v>0</v>
      </c>
      <c r="I2845">
        <v>13.45</v>
      </c>
      <c r="J2845">
        <v>15.45</v>
      </c>
      <c r="K2845">
        <v>4</v>
      </c>
      <c r="L2845">
        <v>0</v>
      </c>
    </row>
    <row r="2846" spans="1:12" x14ac:dyDescent="0.25">
      <c r="A2846">
        <v>29397290</v>
      </c>
      <c r="C2846">
        <v>0</v>
      </c>
      <c r="D2846" t="s">
        <v>12327</v>
      </c>
      <c r="E2846">
        <v>1345</v>
      </c>
      <c r="F2846">
        <v>1545</v>
      </c>
      <c r="G2846">
        <v>400</v>
      </c>
      <c r="H2846">
        <v>0</v>
      </c>
      <c r="I2846">
        <v>13.45</v>
      </c>
      <c r="J2846">
        <v>15.45</v>
      </c>
      <c r="K2846">
        <v>4</v>
      </c>
      <c r="L2846">
        <v>0</v>
      </c>
    </row>
    <row r="2847" spans="1:12" x14ac:dyDescent="0.25">
      <c r="A2847">
        <v>29397911</v>
      </c>
      <c r="C2847">
        <v>0</v>
      </c>
      <c r="D2847" t="s">
        <v>9876</v>
      </c>
      <c r="E2847">
        <v>1345</v>
      </c>
      <c r="F2847">
        <v>1545</v>
      </c>
      <c r="G2847">
        <v>400</v>
      </c>
      <c r="H2847">
        <v>0</v>
      </c>
      <c r="I2847">
        <v>13.45</v>
      </c>
      <c r="J2847">
        <v>15.45</v>
      </c>
      <c r="K2847">
        <v>4</v>
      </c>
      <c r="L2847">
        <v>0</v>
      </c>
    </row>
    <row r="2848" spans="1:12" x14ac:dyDescent="0.25">
      <c r="A2848">
        <v>29397919</v>
      </c>
      <c r="C2848">
        <v>0</v>
      </c>
      <c r="D2848" t="s">
        <v>6</v>
      </c>
      <c r="E2848">
        <v>1345</v>
      </c>
      <c r="F2848">
        <v>1545</v>
      </c>
      <c r="G2848">
        <v>400</v>
      </c>
      <c r="H2848">
        <v>0</v>
      </c>
      <c r="I2848">
        <v>13.45</v>
      </c>
      <c r="J2848">
        <v>15.45</v>
      </c>
      <c r="K2848">
        <v>4</v>
      </c>
      <c r="L2848">
        <v>0</v>
      </c>
    </row>
    <row r="2849" spans="1:12" x14ac:dyDescent="0.25">
      <c r="A2849">
        <v>29397920</v>
      </c>
      <c r="C2849">
        <v>0</v>
      </c>
      <c r="D2849" t="s">
        <v>10002</v>
      </c>
      <c r="E2849">
        <v>1345</v>
      </c>
      <c r="F2849">
        <v>1545</v>
      </c>
      <c r="G2849">
        <v>400</v>
      </c>
      <c r="H2849">
        <v>0</v>
      </c>
      <c r="I2849">
        <v>13.45</v>
      </c>
      <c r="J2849">
        <v>15.45</v>
      </c>
      <c r="K2849">
        <v>4</v>
      </c>
      <c r="L2849">
        <v>0</v>
      </c>
    </row>
    <row r="2850" spans="1:12" x14ac:dyDescent="0.25">
      <c r="A2850">
        <v>29397931</v>
      </c>
      <c r="C2850">
        <v>0</v>
      </c>
      <c r="D2850" t="s">
        <v>9877</v>
      </c>
      <c r="E2850">
        <v>1345</v>
      </c>
      <c r="F2850">
        <v>1699</v>
      </c>
      <c r="G2850">
        <v>400</v>
      </c>
      <c r="H2850">
        <v>0</v>
      </c>
      <c r="I2850">
        <v>13.45</v>
      </c>
      <c r="J2850">
        <v>16.989999999999998</v>
      </c>
      <c r="K2850">
        <v>4</v>
      </c>
      <c r="L2850">
        <v>0</v>
      </c>
    </row>
    <row r="2851" spans="1:12" x14ac:dyDescent="0.25">
      <c r="A2851">
        <v>29397939</v>
      </c>
      <c r="C2851">
        <v>0</v>
      </c>
      <c r="D2851" t="s">
        <v>6</v>
      </c>
      <c r="E2851">
        <v>1345</v>
      </c>
      <c r="F2851">
        <v>1545</v>
      </c>
      <c r="G2851">
        <v>400</v>
      </c>
      <c r="H2851">
        <v>0</v>
      </c>
      <c r="I2851">
        <v>13.45</v>
      </c>
      <c r="J2851">
        <v>15.45</v>
      </c>
      <c r="K2851">
        <v>4</v>
      </c>
      <c r="L2851">
        <v>0</v>
      </c>
    </row>
    <row r="2852" spans="1:12" x14ac:dyDescent="0.25">
      <c r="A2852">
        <v>29397940</v>
      </c>
      <c r="C2852">
        <v>0</v>
      </c>
      <c r="D2852" t="s">
        <v>4053</v>
      </c>
      <c r="E2852">
        <v>1345</v>
      </c>
      <c r="F2852">
        <v>1699</v>
      </c>
      <c r="G2852">
        <v>400</v>
      </c>
      <c r="H2852">
        <v>0</v>
      </c>
      <c r="I2852">
        <v>13.45</v>
      </c>
      <c r="J2852">
        <v>16.989999999999998</v>
      </c>
      <c r="K2852">
        <v>4</v>
      </c>
      <c r="L2852">
        <v>0</v>
      </c>
    </row>
    <row r="2853" spans="1:12" x14ac:dyDescent="0.25">
      <c r="A2853">
        <v>29397990</v>
      </c>
      <c r="C2853">
        <v>0</v>
      </c>
      <c r="D2853" t="s">
        <v>6</v>
      </c>
      <c r="E2853">
        <v>1345</v>
      </c>
      <c r="F2853">
        <v>1545</v>
      </c>
      <c r="G2853">
        <v>400</v>
      </c>
      <c r="H2853">
        <v>0</v>
      </c>
      <c r="I2853">
        <v>13.45</v>
      </c>
      <c r="J2853">
        <v>15.45</v>
      </c>
      <c r="K2853">
        <v>4</v>
      </c>
      <c r="L2853">
        <v>0</v>
      </c>
    </row>
    <row r="2854" spans="1:12" x14ac:dyDescent="0.25">
      <c r="A2854">
        <v>29398010</v>
      </c>
      <c r="C2854">
        <v>0</v>
      </c>
      <c r="D2854" t="s">
        <v>12653</v>
      </c>
      <c r="E2854">
        <v>1345</v>
      </c>
      <c r="F2854">
        <v>1637</v>
      </c>
      <c r="G2854">
        <v>400</v>
      </c>
      <c r="H2854">
        <v>0</v>
      </c>
      <c r="I2854">
        <v>13.45</v>
      </c>
      <c r="J2854">
        <v>16.37</v>
      </c>
      <c r="K2854">
        <v>4</v>
      </c>
      <c r="L2854">
        <v>0</v>
      </c>
    </row>
    <row r="2855" spans="1:12" x14ac:dyDescent="0.25">
      <c r="A2855">
        <v>29398090</v>
      </c>
      <c r="C2855">
        <v>0</v>
      </c>
      <c r="D2855" t="s">
        <v>12327</v>
      </c>
      <c r="E2855">
        <v>1345</v>
      </c>
      <c r="F2855">
        <v>1545</v>
      </c>
      <c r="G2855">
        <v>400</v>
      </c>
      <c r="H2855">
        <v>0</v>
      </c>
      <c r="I2855">
        <v>13.45</v>
      </c>
      <c r="J2855">
        <v>15.45</v>
      </c>
      <c r="K2855">
        <v>4</v>
      </c>
      <c r="L2855">
        <v>0</v>
      </c>
    </row>
    <row r="2856" spans="1:12" x14ac:dyDescent="0.25">
      <c r="A2856">
        <v>29400011</v>
      </c>
      <c r="C2856">
        <v>0</v>
      </c>
      <c r="D2856" t="s">
        <v>467</v>
      </c>
      <c r="E2856">
        <v>1345</v>
      </c>
      <c r="F2856">
        <v>1545</v>
      </c>
      <c r="G2856">
        <v>400</v>
      </c>
      <c r="H2856">
        <v>0</v>
      </c>
      <c r="I2856">
        <v>13.45</v>
      </c>
      <c r="J2856">
        <v>15.45</v>
      </c>
      <c r="K2856">
        <v>4</v>
      </c>
      <c r="L2856">
        <v>0</v>
      </c>
    </row>
    <row r="2857" spans="1:12" x14ac:dyDescent="0.25">
      <c r="A2857">
        <v>29400012</v>
      </c>
      <c r="C2857">
        <v>0</v>
      </c>
      <c r="D2857" t="s">
        <v>468</v>
      </c>
      <c r="E2857">
        <v>1345</v>
      </c>
      <c r="F2857">
        <v>1699</v>
      </c>
      <c r="G2857">
        <v>400</v>
      </c>
      <c r="H2857">
        <v>0</v>
      </c>
      <c r="I2857">
        <v>13.45</v>
      </c>
      <c r="J2857">
        <v>16.989999999999998</v>
      </c>
      <c r="K2857">
        <v>4</v>
      </c>
      <c r="L2857">
        <v>0</v>
      </c>
    </row>
    <row r="2858" spans="1:12" x14ac:dyDescent="0.25">
      <c r="A2858">
        <v>29400013</v>
      </c>
      <c r="C2858">
        <v>0</v>
      </c>
      <c r="D2858" t="s">
        <v>469</v>
      </c>
      <c r="E2858">
        <v>1345</v>
      </c>
      <c r="F2858">
        <v>1699</v>
      </c>
      <c r="G2858">
        <v>400</v>
      </c>
      <c r="H2858">
        <v>0</v>
      </c>
      <c r="I2858">
        <v>13.45</v>
      </c>
      <c r="J2858">
        <v>16.989999999999998</v>
      </c>
      <c r="K2858">
        <v>4</v>
      </c>
      <c r="L2858">
        <v>0</v>
      </c>
    </row>
    <row r="2859" spans="1:12" x14ac:dyDescent="0.25">
      <c r="A2859">
        <v>29400019</v>
      </c>
      <c r="C2859">
        <v>0</v>
      </c>
      <c r="D2859" t="s">
        <v>4054</v>
      </c>
      <c r="E2859">
        <v>1345</v>
      </c>
      <c r="F2859">
        <v>1545</v>
      </c>
      <c r="G2859">
        <v>400</v>
      </c>
      <c r="H2859">
        <v>0</v>
      </c>
      <c r="I2859">
        <v>13.45</v>
      </c>
      <c r="J2859">
        <v>15.45</v>
      </c>
      <c r="K2859">
        <v>4</v>
      </c>
      <c r="L2859">
        <v>0</v>
      </c>
    </row>
    <row r="2860" spans="1:12" x14ac:dyDescent="0.25">
      <c r="A2860">
        <v>29400021</v>
      </c>
      <c r="C2860">
        <v>0</v>
      </c>
      <c r="D2860" t="s">
        <v>4055</v>
      </c>
      <c r="E2860">
        <v>1345</v>
      </c>
      <c r="F2860">
        <v>1679</v>
      </c>
      <c r="G2860">
        <v>400</v>
      </c>
      <c r="H2860">
        <v>0</v>
      </c>
      <c r="I2860">
        <v>13.45</v>
      </c>
      <c r="J2860">
        <v>16.79</v>
      </c>
      <c r="K2860">
        <v>4</v>
      </c>
      <c r="L2860">
        <v>0</v>
      </c>
    </row>
    <row r="2861" spans="1:12" x14ac:dyDescent="0.25">
      <c r="A2861">
        <v>29400022</v>
      </c>
      <c r="C2861">
        <v>0</v>
      </c>
      <c r="D2861" t="s">
        <v>4056</v>
      </c>
      <c r="E2861">
        <v>1345</v>
      </c>
      <c r="F2861">
        <v>1679</v>
      </c>
      <c r="G2861">
        <v>400</v>
      </c>
      <c r="H2861">
        <v>0</v>
      </c>
      <c r="I2861">
        <v>13.45</v>
      </c>
      <c r="J2861">
        <v>16.79</v>
      </c>
      <c r="K2861">
        <v>4</v>
      </c>
      <c r="L2861">
        <v>0</v>
      </c>
    </row>
    <row r="2862" spans="1:12" x14ac:dyDescent="0.25">
      <c r="A2862">
        <v>29400023</v>
      </c>
      <c r="C2862">
        <v>0</v>
      </c>
      <c r="D2862" t="s">
        <v>4057</v>
      </c>
      <c r="E2862">
        <v>1345</v>
      </c>
      <c r="F2862">
        <v>1545</v>
      </c>
      <c r="G2862">
        <v>400</v>
      </c>
      <c r="H2862">
        <v>0</v>
      </c>
      <c r="I2862">
        <v>13.45</v>
      </c>
      <c r="J2862">
        <v>15.45</v>
      </c>
      <c r="K2862">
        <v>4</v>
      </c>
      <c r="L2862">
        <v>0</v>
      </c>
    </row>
    <row r="2863" spans="1:12" x14ac:dyDescent="0.25">
      <c r="A2863">
        <v>29400029</v>
      </c>
      <c r="C2863">
        <v>0</v>
      </c>
      <c r="D2863" t="s">
        <v>4058</v>
      </c>
      <c r="E2863">
        <v>1345</v>
      </c>
      <c r="F2863">
        <v>1545</v>
      </c>
      <c r="G2863">
        <v>400</v>
      </c>
      <c r="H2863">
        <v>0</v>
      </c>
      <c r="I2863">
        <v>13.45</v>
      </c>
      <c r="J2863">
        <v>15.45</v>
      </c>
      <c r="K2863">
        <v>4</v>
      </c>
      <c r="L2863">
        <v>0</v>
      </c>
    </row>
    <row r="2864" spans="1:12" x14ac:dyDescent="0.25">
      <c r="A2864">
        <v>29400092</v>
      </c>
      <c r="C2864">
        <v>0</v>
      </c>
      <c r="D2864" t="s">
        <v>4059</v>
      </c>
      <c r="E2864">
        <v>1345</v>
      </c>
      <c r="F2864">
        <v>1545</v>
      </c>
      <c r="G2864">
        <v>400</v>
      </c>
      <c r="H2864">
        <v>0</v>
      </c>
      <c r="I2864">
        <v>13.45</v>
      </c>
      <c r="J2864">
        <v>15.45</v>
      </c>
      <c r="K2864">
        <v>4</v>
      </c>
      <c r="L2864">
        <v>0</v>
      </c>
    </row>
    <row r="2865" spans="1:12" x14ac:dyDescent="0.25">
      <c r="A2865">
        <v>29400093</v>
      </c>
      <c r="C2865">
        <v>0</v>
      </c>
      <c r="D2865" t="s">
        <v>470</v>
      </c>
      <c r="E2865">
        <v>1345</v>
      </c>
      <c r="F2865">
        <v>1699</v>
      </c>
      <c r="G2865">
        <v>400</v>
      </c>
      <c r="H2865">
        <v>0</v>
      </c>
      <c r="I2865">
        <v>13.45</v>
      </c>
      <c r="J2865">
        <v>16.989999999999998</v>
      </c>
      <c r="K2865">
        <v>4</v>
      </c>
      <c r="L2865">
        <v>0</v>
      </c>
    </row>
    <row r="2866" spans="1:12" x14ac:dyDescent="0.25">
      <c r="A2866">
        <v>29400094</v>
      </c>
      <c r="C2866">
        <v>0</v>
      </c>
      <c r="D2866" t="s">
        <v>4060</v>
      </c>
      <c r="E2866">
        <v>1345</v>
      </c>
      <c r="F2866">
        <v>1545</v>
      </c>
      <c r="G2866">
        <v>400</v>
      </c>
      <c r="H2866">
        <v>0</v>
      </c>
      <c r="I2866">
        <v>13.45</v>
      </c>
      <c r="J2866">
        <v>15.45</v>
      </c>
      <c r="K2866">
        <v>4</v>
      </c>
      <c r="L2866">
        <v>0</v>
      </c>
    </row>
    <row r="2867" spans="1:12" x14ac:dyDescent="0.25">
      <c r="A2867">
        <v>29400099</v>
      </c>
      <c r="C2867">
        <v>0</v>
      </c>
      <c r="D2867" t="s">
        <v>4061</v>
      </c>
      <c r="E2867">
        <v>1345</v>
      </c>
      <c r="F2867">
        <v>1545</v>
      </c>
      <c r="G2867">
        <v>400</v>
      </c>
      <c r="H2867">
        <v>0</v>
      </c>
      <c r="I2867">
        <v>13.45</v>
      </c>
      <c r="J2867">
        <v>15.45</v>
      </c>
      <c r="K2867">
        <v>4</v>
      </c>
      <c r="L2867">
        <v>0</v>
      </c>
    </row>
    <row r="2868" spans="1:12" x14ac:dyDescent="0.25">
      <c r="A2868">
        <v>29411010</v>
      </c>
      <c r="C2868">
        <v>0</v>
      </c>
      <c r="D2868" t="s">
        <v>471</v>
      </c>
      <c r="E2868">
        <v>1345</v>
      </c>
      <c r="F2868">
        <v>1545</v>
      </c>
      <c r="G2868">
        <v>400</v>
      </c>
      <c r="H2868">
        <v>0</v>
      </c>
      <c r="I2868">
        <v>13.45</v>
      </c>
      <c r="J2868">
        <v>15.45</v>
      </c>
      <c r="K2868">
        <v>4</v>
      </c>
      <c r="L2868">
        <v>0</v>
      </c>
    </row>
    <row r="2869" spans="1:12" x14ac:dyDescent="0.25">
      <c r="A2869">
        <v>29411020</v>
      </c>
      <c r="C2869">
        <v>0</v>
      </c>
      <c r="D2869" t="s">
        <v>472</v>
      </c>
      <c r="E2869">
        <v>1345</v>
      </c>
      <c r="F2869">
        <v>1545</v>
      </c>
      <c r="G2869">
        <v>400</v>
      </c>
      <c r="H2869">
        <v>0</v>
      </c>
      <c r="I2869">
        <v>13.45</v>
      </c>
      <c r="J2869">
        <v>15.45</v>
      </c>
      <c r="K2869">
        <v>4</v>
      </c>
      <c r="L2869">
        <v>0</v>
      </c>
    </row>
    <row r="2870" spans="1:12" x14ac:dyDescent="0.25">
      <c r="A2870">
        <v>29411031</v>
      </c>
      <c r="C2870">
        <v>0</v>
      </c>
      <c r="D2870" t="s">
        <v>4062</v>
      </c>
      <c r="E2870">
        <v>1345</v>
      </c>
      <c r="F2870">
        <v>1545</v>
      </c>
      <c r="G2870">
        <v>400</v>
      </c>
      <c r="H2870">
        <v>0</v>
      </c>
      <c r="I2870">
        <v>13.45</v>
      </c>
      <c r="J2870">
        <v>15.45</v>
      </c>
      <c r="K2870">
        <v>4</v>
      </c>
      <c r="L2870">
        <v>0</v>
      </c>
    </row>
    <row r="2871" spans="1:12" x14ac:dyDescent="0.25">
      <c r="A2871">
        <v>29411039</v>
      </c>
      <c r="C2871">
        <v>0</v>
      </c>
      <c r="D2871" t="s">
        <v>4063</v>
      </c>
      <c r="E2871">
        <v>1345</v>
      </c>
      <c r="F2871">
        <v>1545</v>
      </c>
      <c r="G2871">
        <v>400</v>
      </c>
      <c r="H2871">
        <v>0</v>
      </c>
      <c r="I2871">
        <v>13.45</v>
      </c>
      <c r="J2871">
        <v>15.45</v>
      </c>
      <c r="K2871">
        <v>4</v>
      </c>
      <c r="L2871">
        <v>0</v>
      </c>
    </row>
    <row r="2872" spans="1:12" x14ac:dyDescent="0.25">
      <c r="A2872">
        <v>29411041</v>
      </c>
      <c r="C2872">
        <v>0</v>
      </c>
      <c r="D2872" t="s">
        <v>4064</v>
      </c>
      <c r="E2872">
        <v>1345</v>
      </c>
      <c r="F2872">
        <v>1545</v>
      </c>
      <c r="G2872">
        <v>400</v>
      </c>
      <c r="H2872">
        <v>0</v>
      </c>
      <c r="I2872">
        <v>13.45</v>
      </c>
      <c r="J2872">
        <v>15.45</v>
      </c>
      <c r="K2872">
        <v>4</v>
      </c>
      <c r="L2872">
        <v>0</v>
      </c>
    </row>
    <row r="2873" spans="1:12" x14ac:dyDescent="0.25">
      <c r="A2873">
        <v>29411042</v>
      </c>
      <c r="C2873">
        <v>0</v>
      </c>
      <c r="D2873" t="s">
        <v>4065</v>
      </c>
      <c r="E2873">
        <v>1345</v>
      </c>
      <c r="F2873">
        <v>1699</v>
      </c>
      <c r="G2873">
        <v>400</v>
      </c>
      <c r="H2873">
        <v>0</v>
      </c>
      <c r="I2873">
        <v>13.45</v>
      </c>
      <c r="J2873">
        <v>16.989999999999998</v>
      </c>
      <c r="K2873">
        <v>4</v>
      </c>
      <c r="L2873">
        <v>0</v>
      </c>
    </row>
    <row r="2874" spans="1:12" x14ac:dyDescent="0.25">
      <c r="A2874">
        <v>29411043</v>
      </c>
      <c r="C2874">
        <v>0</v>
      </c>
      <c r="D2874" t="s">
        <v>4066</v>
      </c>
      <c r="E2874">
        <v>1345</v>
      </c>
      <c r="F2874">
        <v>1545</v>
      </c>
      <c r="G2874">
        <v>400</v>
      </c>
      <c r="H2874">
        <v>0</v>
      </c>
      <c r="I2874">
        <v>13.45</v>
      </c>
      <c r="J2874">
        <v>15.45</v>
      </c>
      <c r="K2874">
        <v>4</v>
      </c>
      <c r="L2874">
        <v>0</v>
      </c>
    </row>
    <row r="2875" spans="1:12" x14ac:dyDescent="0.25">
      <c r="A2875">
        <v>29411049</v>
      </c>
      <c r="C2875">
        <v>0</v>
      </c>
      <c r="D2875" t="s">
        <v>4067</v>
      </c>
      <c r="E2875">
        <v>1345</v>
      </c>
      <c r="F2875">
        <v>1545</v>
      </c>
      <c r="G2875">
        <v>400</v>
      </c>
      <c r="H2875">
        <v>0</v>
      </c>
      <c r="I2875">
        <v>13.45</v>
      </c>
      <c r="J2875">
        <v>15.45</v>
      </c>
      <c r="K2875">
        <v>4</v>
      </c>
      <c r="L2875">
        <v>0</v>
      </c>
    </row>
    <row r="2876" spans="1:12" x14ac:dyDescent="0.25">
      <c r="A2876">
        <v>29411090</v>
      </c>
      <c r="C2876">
        <v>0</v>
      </c>
      <c r="D2876" t="s">
        <v>4068</v>
      </c>
      <c r="E2876">
        <v>1345</v>
      </c>
      <c r="F2876">
        <v>1545</v>
      </c>
      <c r="G2876">
        <v>400</v>
      </c>
      <c r="H2876">
        <v>0</v>
      </c>
      <c r="I2876">
        <v>13.45</v>
      </c>
      <c r="J2876">
        <v>15.45</v>
      </c>
      <c r="K2876">
        <v>4</v>
      </c>
      <c r="L2876">
        <v>0</v>
      </c>
    </row>
    <row r="2877" spans="1:12" x14ac:dyDescent="0.25">
      <c r="A2877">
        <v>29412010</v>
      </c>
      <c r="C2877">
        <v>0</v>
      </c>
      <c r="D2877" t="s">
        <v>4069</v>
      </c>
      <c r="E2877">
        <v>1345</v>
      </c>
      <c r="F2877">
        <v>1545</v>
      </c>
      <c r="G2877">
        <v>400</v>
      </c>
      <c r="H2877">
        <v>0</v>
      </c>
      <c r="I2877">
        <v>13.45</v>
      </c>
      <c r="J2877">
        <v>15.45</v>
      </c>
      <c r="K2877">
        <v>4</v>
      </c>
      <c r="L2877">
        <v>0</v>
      </c>
    </row>
    <row r="2878" spans="1:12" x14ac:dyDescent="0.25">
      <c r="A2878">
        <v>29412090</v>
      </c>
      <c r="C2878">
        <v>0</v>
      </c>
      <c r="D2878" t="s">
        <v>4070</v>
      </c>
      <c r="E2878">
        <v>1345</v>
      </c>
      <c r="F2878">
        <v>1545</v>
      </c>
      <c r="G2878">
        <v>400</v>
      </c>
      <c r="H2878">
        <v>0</v>
      </c>
      <c r="I2878">
        <v>13.45</v>
      </c>
      <c r="J2878">
        <v>15.45</v>
      </c>
      <c r="K2878">
        <v>4</v>
      </c>
      <c r="L2878">
        <v>0</v>
      </c>
    </row>
    <row r="2879" spans="1:12" x14ac:dyDescent="0.25">
      <c r="A2879">
        <v>29413010</v>
      </c>
      <c r="C2879">
        <v>0</v>
      </c>
      <c r="D2879" t="s">
        <v>473</v>
      </c>
      <c r="E2879">
        <v>1345</v>
      </c>
      <c r="F2879">
        <v>1545</v>
      </c>
      <c r="G2879">
        <v>400</v>
      </c>
      <c r="H2879">
        <v>0</v>
      </c>
      <c r="I2879">
        <v>13.45</v>
      </c>
      <c r="J2879">
        <v>15.45</v>
      </c>
      <c r="K2879">
        <v>4</v>
      </c>
      <c r="L2879">
        <v>0</v>
      </c>
    </row>
    <row r="2880" spans="1:12" x14ac:dyDescent="0.25">
      <c r="A2880">
        <v>29413020</v>
      </c>
      <c r="C2880">
        <v>0</v>
      </c>
      <c r="D2880" t="s">
        <v>474</v>
      </c>
      <c r="E2880">
        <v>1345</v>
      </c>
      <c r="F2880">
        <v>1545</v>
      </c>
      <c r="G2880">
        <v>400</v>
      </c>
      <c r="H2880">
        <v>0</v>
      </c>
      <c r="I2880">
        <v>13.45</v>
      </c>
      <c r="J2880">
        <v>15.45</v>
      </c>
      <c r="K2880">
        <v>4</v>
      </c>
      <c r="L2880">
        <v>0</v>
      </c>
    </row>
    <row r="2881" spans="1:12" x14ac:dyDescent="0.25">
      <c r="A2881">
        <v>29413031</v>
      </c>
      <c r="C2881">
        <v>0</v>
      </c>
      <c r="D2881" t="s">
        <v>475</v>
      </c>
      <c r="E2881">
        <v>1345</v>
      </c>
      <c r="F2881">
        <v>1545</v>
      </c>
      <c r="G2881">
        <v>400</v>
      </c>
      <c r="H2881">
        <v>0</v>
      </c>
      <c r="I2881">
        <v>13.45</v>
      </c>
      <c r="J2881">
        <v>15.45</v>
      </c>
      <c r="K2881">
        <v>4</v>
      </c>
      <c r="L2881">
        <v>0</v>
      </c>
    </row>
    <row r="2882" spans="1:12" x14ac:dyDescent="0.25">
      <c r="A2882">
        <v>29413032</v>
      </c>
      <c r="C2882">
        <v>0</v>
      </c>
      <c r="D2882" t="s">
        <v>4071</v>
      </c>
      <c r="E2882">
        <v>1345</v>
      </c>
      <c r="F2882">
        <v>1545</v>
      </c>
      <c r="G2882">
        <v>400</v>
      </c>
      <c r="H2882">
        <v>0</v>
      </c>
      <c r="I2882">
        <v>13.45</v>
      </c>
      <c r="J2882">
        <v>15.45</v>
      </c>
      <c r="K2882">
        <v>4</v>
      </c>
      <c r="L2882">
        <v>0</v>
      </c>
    </row>
    <row r="2883" spans="1:12" x14ac:dyDescent="0.25">
      <c r="A2883">
        <v>29413090</v>
      </c>
      <c r="C2883">
        <v>0</v>
      </c>
      <c r="D2883" t="s">
        <v>4072</v>
      </c>
      <c r="E2883">
        <v>1345</v>
      </c>
      <c r="F2883">
        <v>1545</v>
      </c>
      <c r="G2883">
        <v>400</v>
      </c>
      <c r="H2883">
        <v>0</v>
      </c>
      <c r="I2883">
        <v>13.45</v>
      </c>
      <c r="J2883">
        <v>15.45</v>
      </c>
      <c r="K2883">
        <v>4</v>
      </c>
      <c r="L2883">
        <v>0</v>
      </c>
    </row>
    <row r="2884" spans="1:12" x14ac:dyDescent="0.25">
      <c r="A2884">
        <v>29414011</v>
      </c>
      <c r="C2884">
        <v>0</v>
      </c>
      <c r="D2884" t="s">
        <v>4073</v>
      </c>
      <c r="E2884">
        <v>1345</v>
      </c>
      <c r="F2884">
        <v>1545</v>
      </c>
      <c r="G2884">
        <v>400</v>
      </c>
      <c r="H2884">
        <v>0</v>
      </c>
      <c r="I2884">
        <v>13.45</v>
      </c>
      <c r="J2884">
        <v>15.45</v>
      </c>
      <c r="K2884">
        <v>4</v>
      </c>
      <c r="L2884">
        <v>0</v>
      </c>
    </row>
    <row r="2885" spans="1:12" x14ac:dyDescent="0.25">
      <c r="A2885">
        <v>29414019</v>
      </c>
      <c r="C2885">
        <v>0</v>
      </c>
      <c r="D2885" t="s">
        <v>4074</v>
      </c>
      <c r="E2885">
        <v>1345</v>
      </c>
      <c r="F2885">
        <v>1545</v>
      </c>
      <c r="G2885">
        <v>400</v>
      </c>
      <c r="H2885">
        <v>0</v>
      </c>
      <c r="I2885">
        <v>13.45</v>
      </c>
      <c r="J2885">
        <v>15.45</v>
      </c>
      <c r="K2885">
        <v>4</v>
      </c>
      <c r="L2885">
        <v>0</v>
      </c>
    </row>
    <row r="2886" spans="1:12" x14ac:dyDescent="0.25">
      <c r="A2886">
        <v>29414020</v>
      </c>
      <c r="C2886">
        <v>0</v>
      </c>
      <c r="D2886" t="s">
        <v>4075</v>
      </c>
      <c r="E2886">
        <v>1345</v>
      </c>
      <c r="F2886">
        <v>1545</v>
      </c>
      <c r="G2886">
        <v>400</v>
      </c>
      <c r="H2886">
        <v>0</v>
      </c>
      <c r="I2886">
        <v>13.45</v>
      </c>
      <c r="J2886">
        <v>15.45</v>
      </c>
      <c r="K2886">
        <v>4</v>
      </c>
      <c r="L2886">
        <v>0</v>
      </c>
    </row>
    <row r="2887" spans="1:12" x14ac:dyDescent="0.25">
      <c r="A2887">
        <v>29414090</v>
      </c>
      <c r="C2887">
        <v>0</v>
      </c>
      <c r="D2887" t="s">
        <v>4076</v>
      </c>
      <c r="E2887">
        <v>1345</v>
      </c>
      <c r="F2887">
        <v>1545</v>
      </c>
      <c r="G2887">
        <v>400</v>
      </c>
      <c r="H2887">
        <v>0</v>
      </c>
      <c r="I2887">
        <v>13.45</v>
      </c>
      <c r="J2887">
        <v>15.45</v>
      </c>
      <c r="K2887">
        <v>4</v>
      </c>
      <c r="L2887">
        <v>0</v>
      </c>
    </row>
    <row r="2888" spans="1:12" x14ac:dyDescent="0.25">
      <c r="A2888">
        <v>29415010</v>
      </c>
      <c r="C2888">
        <v>0</v>
      </c>
      <c r="D2888" t="s">
        <v>476</v>
      </c>
      <c r="E2888">
        <v>1345</v>
      </c>
      <c r="F2888">
        <v>1545</v>
      </c>
      <c r="G2888">
        <v>400</v>
      </c>
      <c r="H2888">
        <v>0</v>
      </c>
      <c r="I2888">
        <v>13.45</v>
      </c>
      <c r="J2888">
        <v>15.45</v>
      </c>
      <c r="K2888">
        <v>4</v>
      </c>
      <c r="L2888">
        <v>0</v>
      </c>
    </row>
    <row r="2889" spans="1:12" x14ac:dyDescent="0.25">
      <c r="A2889">
        <v>29415020</v>
      </c>
      <c r="C2889">
        <v>0</v>
      </c>
      <c r="D2889" t="s">
        <v>477</v>
      </c>
      <c r="E2889">
        <v>1345</v>
      </c>
      <c r="F2889">
        <v>1699</v>
      </c>
      <c r="G2889">
        <v>400</v>
      </c>
      <c r="H2889">
        <v>0</v>
      </c>
      <c r="I2889">
        <v>13.45</v>
      </c>
      <c r="J2889">
        <v>16.989999999999998</v>
      </c>
      <c r="K2889">
        <v>4</v>
      </c>
      <c r="L2889">
        <v>0</v>
      </c>
    </row>
    <row r="2890" spans="1:12" x14ac:dyDescent="0.25">
      <c r="A2890">
        <v>29415090</v>
      </c>
      <c r="C2890">
        <v>0</v>
      </c>
      <c r="D2890" t="s">
        <v>4077</v>
      </c>
      <c r="E2890">
        <v>1345</v>
      </c>
      <c r="F2890">
        <v>1545</v>
      </c>
      <c r="G2890">
        <v>400</v>
      </c>
      <c r="H2890">
        <v>0</v>
      </c>
      <c r="I2890">
        <v>13.45</v>
      </c>
      <c r="J2890">
        <v>15.45</v>
      </c>
      <c r="K2890">
        <v>4</v>
      </c>
      <c r="L2890">
        <v>0</v>
      </c>
    </row>
    <row r="2891" spans="1:12" x14ac:dyDescent="0.25">
      <c r="A2891">
        <v>29419011</v>
      </c>
      <c r="C2891">
        <v>0</v>
      </c>
      <c r="D2891" t="s">
        <v>4078</v>
      </c>
      <c r="E2891">
        <v>1345</v>
      </c>
      <c r="F2891">
        <v>1545</v>
      </c>
      <c r="G2891">
        <v>400</v>
      </c>
      <c r="H2891">
        <v>0</v>
      </c>
      <c r="I2891">
        <v>13.45</v>
      </c>
      <c r="J2891">
        <v>15.45</v>
      </c>
      <c r="K2891">
        <v>4</v>
      </c>
      <c r="L2891">
        <v>0</v>
      </c>
    </row>
    <row r="2892" spans="1:12" x14ac:dyDescent="0.25">
      <c r="A2892">
        <v>29419012</v>
      </c>
      <c r="C2892">
        <v>0</v>
      </c>
      <c r="D2892" t="s">
        <v>4079</v>
      </c>
      <c r="E2892">
        <v>1345</v>
      </c>
      <c r="F2892">
        <v>1545</v>
      </c>
      <c r="G2892">
        <v>400</v>
      </c>
      <c r="H2892">
        <v>0</v>
      </c>
      <c r="I2892">
        <v>13.45</v>
      </c>
      <c r="J2892">
        <v>15.45</v>
      </c>
      <c r="K2892">
        <v>4</v>
      </c>
      <c r="L2892">
        <v>0</v>
      </c>
    </row>
    <row r="2893" spans="1:12" x14ac:dyDescent="0.25">
      <c r="A2893">
        <v>29419013</v>
      </c>
      <c r="C2893">
        <v>0</v>
      </c>
      <c r="D2893" t="s">
        <v>4080</v>
      </c>
      <c r="E2893">
        <v>1345</v>
      </c>
      <c r="F2893">
        <v>1545</v>
      </c>
      <c r="G2893">
        <v>400</v>
      </c>
      <c r="H2893">
        <v>0</v>
      </c>
      <c r="I2893">
        <v>13.45</v>
      </c>
      <c r="J2893">
        <v>15.45</v>
      </c>
      <c r="K2893">
        <v>4</v>
      </c>
      <c r="L2893">
        <v>0</v>
      </c>
    </row>
    <row r="2894" spans="1:12" x14ac:dyDescent="0.25">
      <c r="A2894">
        <v>29419019</v>
      </c>
      <c r="C2894">
        <v>0</v>
      </c>
      <c r="D2894" t="s">
        <v>4081</v>
      </c>
      <c r="E2894">
        <v>1345</v>
      </c>
      <c r="F2894">
        <v>1545</v>
      </c>
      <c r="G2894">
        <v>400</v>
      </c>
      <c r="H2894">
        <v>0</v>
      </c>
      <c r="I2894">
        <v>13.45</v>
      </c>
      <c r="J2894">
        <v>15.45</v>
      </c>
      <c r="K2894">
        <v>4</v>
      </c>
      <c r="L2894">
        <v>0</v>
      </c>
    </row>
    <row r="2895" spans="1:12" x14ac:dyDescent="0.25">
      <c r="A2895">
        <v>29419021</v>
      </c>
      <c r="C2895">
        <v>0</v>
      </c>
      <c r="D2895" t="s">
        <v>478</v>
      </c>
      <c r="E2895">
        <v>1345</v>
      </c>
      <c r="F2895">
        <v>1545</v>
      </c>
      <c r="G2895">
        <v>400</v>
      </c>
      <c r="H2895">
        <v>0</v>
      </c>
      <c r="I2895">
        <v>13.45</v>
      </c>
      <c r="J2895">
        <v>15.45</v>
      </c>
      <c r="K2895">
        <v>4</v>
      </c>
      <c r="L2895">
        <v>0</v>
      </c>
    </row>
    <row r="2896" spans="1:12" x14ac:dyDescent="0.25">
      <c r="A2896">
        <v>29419022</v>
      </c>
      <c r="C2896">
        <v>0</v>
      </c>
      <c r="D2896" t="s">
        <v>479</v>
      </c>
      <c r="E2896">
        <v>1345</v>
      </c>
      <c r="F2896">
        <v>1545</v>
      </c>
      <c r="G2896">
        <v>400</v>
      </c>
      <c r="H2896">
        <v>0</v>
      </c>
      <c r="I2896">
        <v>13.45</v>
      </c>
      <c r="J2896">
        <v>15.45</v>
      </c>
      <c r="K2896">
        <v>4</v>
      </c>
      <c r="L2896">
        <v>0</v>
      </c>
    </row>
    <row r="2897" spans="1:12" x14ac:dyDescent="0.25">
      <c r="A2897">
        <v>29419029</v>
      </c>
      <c r="C2897">
        <v>0</v>
      </c>
      <c r="D2897" t="s">
        <v>4082</v>
      </c>
      <c r="E2897">
        <v>1345</v>
      </c>
      <c r="F2897">
        <v>1545</v>
      </c>
      <c r="G2897">
        <v>400</v>
      </c>
      <c r="H2897">
        <v>0</v>
      </c>
      <c r="I2897">
        <v>13.45</v>
      </c>
      <c r="J2897">
        <v>15.45</v>
      </c>
      <c r="K2897">
        <v>4</v>
      </c>
      <c r="L2897">
        <v>0</v>
      </c>
    </row>
    <row r="2898" spans="1:12" x14ac:dyDescent="0.25">
      <c r="A2898">
        <v>29419031</v>
      </c>
      <c r="C2898">
        <v>0</v>
      </c>
      <c r="D2898" t="s">
        <v>480</v>
      </c>
      <c r="E2898">
        <v>1345</v>
      </c>
      <c r="F2898">
        <v>1545</v>
      </c>
      <c r="G2898">
        <v>400</v>
      </c>
      <c r="H2898">
        <v>0</v>
      </c>
      <c r="I2898">
        <v>13.45</v>
      </c>
      <c r="J2898">
        <v>15.45</v>
      </c>
      <c r="K2898">
        <v>4</v>
      </c>
      <c r="L2898">
        <v>0</v>
      </c>
    </row>
    <row r="2899" spans="1:12" x14ac:dyDescent="0.25">
      <c r="A2899">
        <v>29419032</v>
      </c>
      <c r="C2899">
        <v>0</v>
      </c>
      <c r="D2899" t="s">
        <v>4083</v>
      </c>
      <c r="E2899">
        <v>1345</v>
      </c>
      <c r="F2899">
        <v>1545</v>
      </c>
      <c r="G2899">
        <v>400</v>
      </c>
      <c r="H2899">
        <v>0</v>
      </c>
      <c r="I2899">
        <v>13.45</v>
      </c>
      <c r="J2899">
        <v>15.45</v>
      </c>
      <c r="K2899">
        <v>4</v>
      </c>
      <c r="L2899">
        <v>0</v>
      </c>
    </row>
    <row r="2900" spans="1:12" x14ac:dyDescent="0.25">
      <c r="A2900">
        <v>29419033</v>
      </c>
      <c r="C2900">
        <v>0</v>
      </c>
      <c r="D2900" t="s">
        <v>4084</v>
      </c>
      <c r="E2900">
        <v>1345</v>
      </c>
      <c r="F2900">
        <v>1699</v>
      </c>
      <c r="G2900">
        <v>400</v>
      </c>
      <c r="H2900">
        <v>0</v>
      </c>
      <c r="I2900">
        <v>13.45</v>
      </c>
      <c r="J2900">
        <v>16.989999999999998</v>
      </c>
      <c r="K2900">
        <v>4</v>
      </c>
      <c r="L2900">
        <v>0</v>
      </c>
    </row>
    <row r="2901" spans="1:12" x14ac:dyDescent="0.25">
      <c r="A2901">
        <v>29419034</v>
      </c>
      <c r="C2901">
        <v>0</v>
      </c>
      <c r="D2901" t="s">
        <v>481</v>
      </c>
      <c r="E2901">
        <v>1345</v>
      </c>
      <c r="F2901">
        <v>1545</v>
      </c>
      <c r="G2901">
        <v>400</v>
      </c>
      <c r="H2901">
        <v>0</v>
      </c>
      <c r="I2901">
        <v>13.45</v>
      </c>
      <c r="J2901">
        <v>15.45</v>
      </c>
      <c r="K2901">
        <v>4</v>
      </c>
      <c r="L2901">
        <v>0</v>
      </c>
    </row>
    <row r="2902" spans="1:12" x14ac:dyDescent="0.25">
      <c r="A2902">
        <v>29419035</v>
      </c>
      <c r="C2902">
        <v>0</v>
      </c>
      <c r="D2902" t="s">
        <v>4085</v>
      </c>
      <c r="E2902">
        <v>1345</v>
      </c>
      <c r="F2902">
        <v>1545</v>
      </c>
      <c r="G2902">
        <v>400</v>
      </c>
      <c r="H2902">
        <v>0</v>
      </c>
      <c r="I2902">
        <v>13.45</v>
      </c>
      <c r="J2902">
        <v>15.45</v>
      </c>
      <c r="K2902">
        <v>4</v>
      </c>
      <c r="L2902">
        <v>0</v>
      </c>
    </row>
    <row r="2903" spans="1:12" x14ac:dyDescent="0.25">
      <c r="A2903">
        <v>29419036</v>
      </c>
      <c r="C2903">
        <v>0</v>
      </c>
      <c r="D2903" t="s">
        <v>482</v>
      </c>
      <c r="E2903">
        <v>1345</v>
      </c>
      <c r="F2903">
        <v>1545</v>
      </c>
      <c r="G2903">
        <v>400</v>
      </c>
      <c r="H2903">
        <v>0</v>
      </c>
      <c r="I2903">
        <v>13.45</v>
      </c>
      <c r="J2903">
        <v>15.45</v>
      </c>
      <c r="K2903">
        <v>4</v>
      </c>
      <c r="L2903">
        <v>0</v>
      </c>
    </row>
    <row r="2904" spans="1:12" x14ac:dyDescent="0.25">
      <c r="A2904">
        <v>29419037</v>
      </c>
      <c r="C2904">
        <v>0</v>
      </c>
      <c r="D2904" t="s">
        <v>4086</v>
      </c>
      <c r="E2904">
        <v>1345</v>
      </c>
      <c r="F2904">
        <v>1545</v>
      </c>
      <c r="G2904">
        <v>400</v>
      </c>
      <c r="H2904">
        <v>0</v>
      </c>
      <c r="I2904">
        <v>13.45</v>
      </c>
      <c r="J2904">
        <v>15.45</v>
      </c>
      <c r="K2904">
        <v>4</v>
      </c>
      <c r="L2904">
        <v>0</v>
      </c>
    </row>
    <row r="2905" spans="1:12" x14ac:dyDescent="0.25">
      <c r="A2905">
        <v>29419039</v>
      </c>
      <c r="C2905">
        <v>0</v>
      </c>
      <c r="D2905" t="s">
        <v>4087</v>
      </c>
      <c r="E2905">
        <v>1345</v>
      </c>
      <c r="F2905">
        <v>1545</v>
      </c>
      <c r="G2905">
        <v>400</v>
      </c>
      <c r="H2905">
        <v>0</v>
      </c>
      <c r="I2905">
        <v>13.45</v>
      </c>
      <c r="J2905">
        <v>15.45</v>
      </c>
      <c r="K2905">
        <v>4</v>
      </c>
      <c r="L2905">
        <v>0</v>
      </c>
    </row>
    <row r="2906" spans="1:12" x14ac:dyDescent="0.25">
      <c r="A2906">
        <v>29419041</v>
      </c>
      <c r="C2906">
        <v>0</v>
      </c>
      <c r="D2906" t="s">
        <v>483</v>
      </c>
      <c r="E2906">
        <v>1345</v>
      </c>
      <c r="F2906">
        <v>1545</v>
      </c>
      <c r="G2906">
        <v>400</v>
      </c>
      <c r="H2906">
        <v>0</v>
      </c>
      <c r="I2906">
        <v>13.45</v>
      </c>
      <c r="J2906">
        <v>15.45</v>
      </c>
      <c r="K2906">
        <v>4</v>
      </c>
      <c r="L2906">
        <v>0</v>
      </c>
    </row>
    <row r="2907" spans="1:12" x14ac:dyDescent="0.25">
      <c r="A2907">
        <v>29419042</v>
      </c>
      <c r="C2907">
        <v>0</v>
      </c>
      <c r="D2907" t="s">
        <v>4088</v>
      </c>
      <c r="E2907">
        <v>1345</v>
      </c>
      <c r="F2907">
        <v>1545</v>
      </c>
      <c r="G2907">
        <v>400</v>
      </c>
      <c r="H2907">
        <v>0</v>
      </c>
      <c r="I2907">
        <v>13.45</v>
      </c>
      <c r="J2907">
        <v>15.45</v>
      </c>
      <c r="K2907">
        <v>4</v>
      </c>
      <c r="L2907">
        <v>0</v>
      </c>
    </row>
    <row r="2908" spans="1:12" x14ac:dyDescent="0.25">
      <c r="A2908">
        <v>29419043</v>
      </c>
      <c r="C2908">
        <v>0</v>
      </c>
      <c r="D2908" t="s">
        <v>484</v>
      </c>
      <c r="E2908">
        <v>1345</v>
      </c>
      <c r="F2908">
        <v>1699</v>
      </c>
      <c r="G2908">
        <v>400</v>
      </c>
      <c r="H2908">
        <v>0</v>
      </c>
      <c r="I2908">
        <v>13.45</v>
      </c>
      <c r="J2908">
        <v>16.989999999999998</v>
      </c>
      <c r="K2908">
        <v>4</v>
      </c>
      <c r="L2908">
        <v>0</v>
      </c>
    </row>
    <row r="2909" spans="1:12" x14ac:dyDescent="0.25">
      <c r="A2909">
        <v>29419049</v>
      </c>
      <c r="C2909">
        <v>0</v>
      </c>
      <c r="D2909" t="s">
        <v>4089</v>
      </c>
      <c r="E2909">
        <v>1345</v>
      </c>
      <c r="F2909">
        <v>1545</v>
      </c>
      <c r="G2909">
        <v>400</v>
      </c>
      <c r="H2909">
        <v>0</v>
      </c>
      <c r="I2909">
        <v>13.45</v>
      </c>
      <c r="J2909">
        <v>15.45</v>
      </c>
      <c r="K2909">
        <v>4</v>
      </c>
      <c r="L2909">
        <v>0</v>
      </c>
    </row>
    <row r="2910" spans="1:12" x14ac:dyDescent="0.25">
      <c r="A2910">
        <v>29419051</v>
      </c>
      <c r="C2910">
        <v>0</v>
      </c>
      <c r="D2910" t="s">
        <v>4090</v>
      </c>
      <c r="E2910">
        <v>1345</v>
      </c>
      <c r="F2910">
        <v>1545</v>
      </c>
      <c r="G2910">
        <v>400</v>
      </c>
      <c r="H2910">
        <v>0</v>
      </c>
      <c r="I2910">
        <v>13.45</v>
      </c>
      <c r="J2910">
        <v>15.45</v>
      </c>
      <c r="K2910">
        <v>4</v>
      </c>
      <c r="L2910">
        <v>0</v>
      </c>
    </row>
    <row r="2911" spans="1:12" x14ac:dyDescent="0.25">
      <c r="A2911">
        <v>29419059</v>
      </c>
      <c r="C2911">
        <v>0</v>
      </c>
      <c r="D2911" t="s">
        <v>4091</v>
      </c>
      <c r="E2911">
        <v>1345</v>
      </c>
      <c r="F2911">
        <v>1545</v>
      </c>
      <c r="G2911">
        <v>400</v>
      </c>
      <c r="H2911">
        <v>0</v>
      </c>
      <c r="I2911">
        <v>13.45</v>
      </c>
      <c r="J2911">
        <v>15.45</v>
      </c>
      <c r="K2911">
        <v>4</v>
      </c>
      <c r="L2911">
        <v>0</v>
      </c>
    </row>
    <row r="2912" spans="1:12" x14ac:dyDescent="0.25">
      <c r="A2912">
        <v>29419061</v>
      </c>
      <c r="C2912">
        <v>0</v>
      </c>
      <c r="D2912" t="s">
        <v>485</v>
      </c>
      <c r="E2912">
        <v>1345</v>
      </c>
      <c r="F2912">
        <v>1545</v>
      </c>
      <c r="G2912">
        <v>400</v>
      </c>
      <c r="H2912">
        <v>0</v>
      </c>
      <c r="I2912">
        <v>13.45</v>
      </c>
      <c r="J2912">
        <v>15.45</v>
      </c>
      <c r="K2912">
        <v>4</v>
      </c>
      <c r="L2912">
        <v>0</v>
      </c>
    </row>
    <row r="2913" spans="1:12" x14ac:dyDescent="0.25">
      <c r="A2913">
        <v>29419062</v>
      </c>
      <c r="C2913">
        <v>0</v>
      </c>
      <c r="D2913" t="s">
        <v>4092</v>
      </c>
      <c r="E2913">
        <v>1345</v>
      </c>
      <c r="F2913">
        <v>1545</v>
      </c>
      <c r="G2913">
        <v>400</v>
      </c>
      <c r="H2913">
        <v>0</v>
      </c>
      <c r="I2913">
        <v>13.45</v>
      </c>
      <c r="J2913">
        <v>15.45</v>
      </c>
      <c r="K2913">
        <v>4</v>
      </c>
      <c r="L2913">
        <v>0</v>
      </c>
    </row>
    <row r="2914" spans="1:12" x14ac:dyDescent="0.25">
      <c r="A2914">
        <v>29419069</v>
      </c>
      <c r="C2914">
        <v>0</v>
      </c>
      <c r="D2914" t="s">
        <v>4093</v>
      </c>
      <c r="E2914">
        <v>1345</v>
      </c>
      <c r="F2914">
        <v>1545</v>
      </c>
      <c r="G2914">
        <v>400</v>
      </c>
      <c r="H2914">
        <v>0</v>
      </c>
      <c r="I2914">
        <v>13.45</v>
      </c>
      <c r="J2914">
        <v>15.45</v>
      </c>
      <c r="K2914">
        <v>4</v>
      </c>
      <c r="L2914">
        <v>0</v>
      </c>
    </row>
    <row r="2915" spans="1:12" x14ac:dyDescent="0.25">
      <c r="A2915">
        <v>29419071</v>
      </c>
      <c r="C2915">
        <v>0</v>
      </c>
      <c r="D2915" t="s">
        <v>4094</v>
      </c>
      <c r="E2915">
        <v>1345</v>
      </c>
      <c r="F2915">
        <v>1545</v>
      </c>
      <c r="G2915">
        <v>400</v>
      </c>
      <c r="H2915">
        <v>0</v>
      </c>
      <c r="I2915">
        <v>13.45</v>
      </c>
      <c r="J2915">
        <v>15.45</v>
      </c>
      <c r="K2915">
        <v>4</v>
      </c>
      <c r="L2915">
        <v>0</v>
      </c>
    </row>
    <row r="2916" spans="1:12" x14ac:dyDescent="0.25">
      <c r="A2916">
        <v>29419072</v>
      </c>
      <c r="C2916">
        <v>0</v>
      </c>
      <c r="D2916" t="s">
        <v>486</v>
      </c>
      <c r="E2916">
        <v>1345</v>
      </c>
      <c r="F2916">
        <v>1545</v>
      </c>
      <c r="G2916">
        <v>400</v>
      </c>
      <c r="H2916">
        <v>0</v>
      </c>
      <c r="I2916">
        <v>13.45</v>
      </c>
      <c r="J2916">
        <v>15.45</v>
      </c>
      <c r="K2916">
        <v>4</v>
      </c>
      <c r="L2916">
        <v>0</v>
      </c>
    </row>
    <row r="2917" spans="1:12" x14ac:dyDescent="0.25">
      <c r="A2917">
        <v>29419073</v>
      </c>
      <c r="C2917">
        <v>0</v>
      </c>
      <c r="D2917" t="s">
        <v>487</v>
      </c>
      <c r="E2917">
        <v>1345</v>
      </c>
      <c r="F2917">
        <v>1545</v>
      </c>
      <c r="G2917">
        <v>400</v>
      </c>
      <c r="H2917">
        <v>0</v>
      </c>
      <c r="I2917">
        <v>13.45</v>
      </c>
      <c r="J2917">
        <v>15.45</v>
      </c>
      <c r="K2917">
        <v>4</v>
      </c>
      <c r="L2917">
        <v>0</v>
      </c>
    </row>
    <row r="2918" spans="1:12" x14ac:dyDescent="0.25">
      <c r="A2918">
        <v>29419079</v>
      </c>
      <c r="C2918">
        <v>0</v>
      </c>
      <c r="D2918" t="s">
        <v>4095</v>
      </c>
      <c r="E2918">
        <v>1345</v>
      </c>
      <c r="F2918">
        <v>1545</v>
      </c>
      <c r="G2918">
        <v>400</v>
      </c>
      <c r="H2918">
        <v>0</v>
      </c>
      <c r="I2918">
        <v>13.45</v>
      </c>
      <c r="J2918">
        <v>15.45</v>
      </c>
      <c r="K2918">
        <v>4</v>
      </c>
      <c r="L2918">
        <v>0</v>
      </c>
    </row>
    <row r="2919" spans="1:12" x14ac:dyDescent="0.25">
      <c r="A2919">
        <v>29419081</v>
      </c>
      <c r="C2919">
        <v>0</v>
      </c>
      <c r="D2919" t="s">
        <v>488</v>
      </c>
      <c r="E2919">
        <v>1345</v>
      </c>
      <c r="F2919">
        <v>1545</v>
      </c>
      <c r="G2919">
        <v>400</v>
      </c>
      <c r="H2919">
        <v>0</v>
      </c>
      <c r="I2919">
        <v>13.45</v>
      </c>
      <c r="J2919">
        <v>15.45</v>
      </c>
      <c r="K2919">
        <v>4</v>
      </c>
      <c r="L2919">
        <v>0</v>
      </c>
    </row>
    <row r="2920" spans="1:12" x14ac:dyDescent="0.25">
      <c r="A2920">
        <v>29419082</v>
      </c>
      <c r="C2920">
        <v>0</v>
      </c>
      <c r="D2920" t="s">
        <v>489</v>
      </c>
      <c r="E2920">
        <v>1345</v>
      </c>
      <c r="F2920">
        <v>1545</v>
      </c>
      <c r="G2920">
        <v>400</v>
      </c>
      <c r="H2920">
        <v>0</v>
      </c>
      <c r="I2920">
        <v>13.45</v>
      </c>
      <c r="J2920">
        <v>15.45</v>
      </c>
      <c r="K2920">
        <v>4</v>
      </c>
      <c r="L2920">
        <v>0</v>
      </c>
    </row>
    <row r="2921" spans="1:12" x14ac:dyDescent="0.25">
      <c r="A2921">
        <v>29419083</v>
      </c>
      <c r="C2921">
        <v>0</v>
      </c>
      <c r="D2921" t="s">
        <v>490</v>
      </c>
      <c r="E2921">
        <v>1345</v>
      </c>
      <c r="F2921">
        <v>1545</v>
      </c>
      <c r="G2921">
        <v>400</v>
      </c>
      <c r="H2921">
        <v>0</v>
      </c>
      <c r="I2921">
        <v>13.45</v>
      </c>
      <c r="J2921">
        <v>15.45</v>
      </c>
      <c r="K2921">
        <v>4</v>
      </c>
      <c r="L2921">
        <v>0</v>
      </c>
    </row>
    <row r="2922" spans="1:12" x14ac:dyDescent="0.25">
      <c r="A2922">
        <v>29419089</v>
      </c>
      <c r="C2922">
        <v>0</v>
      </c>
      <c r="D2922" t="s">
        <v>4096</v>
      </c>
      <c r="E2922">
        <v>1345</v>
      </c>
      <c r="F2922">
        <v>1545</v>
      </c>
      <c r="G2922">
        <v>400</v>
      </c>
      <c r="H2922">
        <v>0</v>
      </c>
      <c r="I2922">
        <v>13.45</v>
      </c>
      <c r="J2922">
        <v>15.45</v>
      </c>
      <c r="K2922">
        <v>4</v>
      </c>
      <c r="L2922">
        <v>0</v>
      </c>
    </row>
    <row r="2923" spans="1:12" x14ac:dyDescent="0.25">
      <c r="A2923">
        <v>29419091</v>
      </c>
      <c r="C2923">
        <v>0</v>
      </c>
      <c r="D2923" t="s">
        <v>491</v>
      </c>
      <c r="E2923">
        <v>1345</v>
      </c>
      <c r="F2923">
        <v>1545</v>
      </c>
      <c r="G2923">
        <v>400</v>
      </c>
      <c r="H2923">
        <v>0</v>
      </c>
      <c r="I2923">
        <v>13.45</v>
      </c>
      <c r="J2923">
        <v>15.45</v>
      </c>
      <c r="K2923">
        <v>4</v>
      </c>
      <c r="L2923">
        <v>0</v>
      </c>
    </row>
    <row r="2924" spans="1:12" x14ac:dyDescent="0.25">
      <c r="A2924">
        <v>29419092</v>
      </c>
      <c r="C2924">
        <v>0</v>
      </c>
      <c r="D2924" t="s">
        <v>492</v>
      </c>
      <c r="E2924">
        <v>1345</v>
      </c>
      <c r="F2924">
        <v>1545</v>
      </c>
      <c r="G2924">
        <v>400</v>
      </c>
      <c r="H2924">
        <v>0</v>
      </c>
      <c r="I2924">
        <v>13.45</v>
      </c>
      <c r="J2924">
        <v>15.45</v>
      </c>
      <c r="K2924">
        <v>4</v>
      </c>
      <c r="L2924">
        <v>0</v>
      </c>
    </row>
    <row r="2925" spans="1:12" x14ac:dyDescent="0.25">
      <c r="A2925">
        <v>29419099</v>
      </c>
      <c r="C2925">
        <v>0</v>
      </c>
      <c r="D2925" t="s">
        <v>4097</v>
      </c>
      <c r="E2925">
        <v>1345</v>
      </c>
      <c r="F2925">
        <v>1545</v>
      </c>
      <c r="G2925">
        <v>400</v>
      </c>
      <c r="H2925">
        <v>0</v>
      </c>
      <c r="I2925">
        <v>13.45</v>
      </c>
      <c r="J2925">
        <v>15.45</v>
      </c>
      <c r="K2925">
        <v>4</v>
      </c>
      <c r="L2925">
        <v>0</v>
      </c>
    </row>
    <row r="2926" spans="1:12" x14ac:dyDescent="0.25">
      <c r="A2926">
        <v>29420000</v>
      </c>
      <c r="C2926">
        <v>0</v>
      </c>
      <c r="D2926" t="s">
        <v>4098</v>
      </c>
      <c r="E2926">
        <v>1345</v>
      </c>
      <c r="F2926">
        <v>1545</v>
      </c>
      <c r="G2926">
        <v>400</v>
      </c>
      <c r="H2926">
        <v>0</v>
      </c>
      <c r="I2926">
        <v>13.45</v>
      </c>
      <c r="J2926">
        <v>15.45</v>
      </c>
      <c r="K2926">
        <v>4</v>
      </c>
      <c r="L2926">
        <v>0</v>
      </c>
    </row>
    <row r="2927" spans="1:12" x14ac:dyDescent="0.25">
      <c r="A2927">
        <v>30012010</v>
      </c>
      <c r="C2927">
        <v>0</v>
      </c>
      <c r="D2927" t="s">
        <v>4099</v>
      </c>
      <c r="E2927">
        <v>1345</v>
      </c>
      <c r="F2927">
        <v>1615</v>
      </c>
      <c r="G2927">
        <v>1800</v>
      </c>
      <c r="H2927">
        <v>0</v>
      </c>
      <c r="I2927">
        <v>13.45</v>
      </c>
      <c r="J2927">
        <v>16.149999999999999</v>
      </c>
      <c r="K2927">
        <v>18</v>
      </c>
      <c r="L2927">
        <v>0</v>
      </c>
    </row>
    <row r="2928" spans="1:12" x14ac:dyDescent="0.25">
      <c r="A2928">
        <v>30012090</v>
      </c>
      <c r="C2928">
        <v>0</v>
      </c>
      <c r="D2928" t="s">
        <v>4100</v>
      </c>
      <c r="E2928">
        <v>1345</v>
      </c>
      <c r="F2928">
        <v>1615</v>
      </c>
      <c r="G2928">
        <v>1800</v>
      </c>
      <c r="H2928">
        <v>0</v>
      </c>
      <c r="I2928">
        <v>13.45</v>
      </c>
      <c r="J2928">
        <v>16.149999999999999</v>
      </c>
      <c r="K2928">
        <v>18</v>
      </c>
      <c r="L2928">
        <v>0</v>
      </c>
    </row>
    <row r="2929" spans="1:12" x14ac:dyDescent="0.25">
      <c r="A2929">
        <v>30019010</v>
      </c>
      <c r="C2929">
        <v>0</v>
      </c>
      <c r="D2929" t="s">
        <v>493</v>
      </c>
      <c r="E2929">
        <v>1345</v>
      </c>
      <c r="F2929">
        <v>1637</v>
      </c>
      <c r="G2929">
        <v>1800</v>
      </c>
      <c r="H2929">
        <v>0</v>
      </c>
      <c r="I2929">
        <v>13.45</v>
      </c>
      <c r="J2929">
        <v>16.37</v>
      </c>
      <c r="K2929">
        <v>18</v>
      </c>
      <c r="L2929">
        <v>0</v>
      </c>
    </row>
    <row r="2930" spans="1:12" x14ac:dyDescent="0.25">
      <c r="A2930">
        <v>30019020</v>
      </c>
      <c r="C2930">
        <v>0</v>
      </c>
      <c r="D2930" t="s">
        <v>4101</v>
      </c>
      <c r="E2930">
        <v>1345</v>
      </c>
      <c r="F2930">
        <v>1545</v>
      </c>
      <c r="G2930">
        <v>1800</v>
      </c>
      <c r="H2930">
        <v>0</v>
      </c>
      <c r="I2930">
        <v>13.45</v>
      </c>
      <c r="J2930">
        <v>15.45</v>
      </c>
      <c r="K2930">
        <v>18</v>
      </c>
      <c r="L2930">
        <v>0</v>
      </c>
    </row>
    <row r="2931" spans="1:12" x14ac:dyDescent="0.25">
      <c r="A2931">
        <v>30019031</v>
      </c>
      <c r="C2931">
        <v>0</v>
      </c>
      <c r="D2931" t="s">
        <v>4102</v>
      </c>
      <c r="E2931">
        <v>1345</v>
      </c>
      <c r="F2931">
        <v>1593</v>
      </c>
      <c r="G2931">
        <v>1800</v>
      </c>
      <c r="H2931">
        <v>0</v>
      </c>
      <c r="I2931">
        <v>13.45</v>
      </c>
      <c r="J2931">
        <v>15.93</v>
      </c>
      <c r="K2931">
        <v>18</v>
      </c>
      <c r="L2931">
        <v>0</v>
      </c>
    </row>
    <row r="2932" spans="1:12" x14ac:dyDescent="0.25">
      <c r="A2932">
        <v>30019039</v>
      </c>
      <c r="C2932">
        <v>0</v>
      </c>
      <c r="D2932" t="s">
        <v>4103</v>
      </c>
      <c r="E2932">
        <v>1345</v>
      </c>
      <c r="F2932">
        <v>1593</v>
      </c>
      <c r="G2932">
        <v>1800</v>
      </c>
      <c r="H2932">
        <v>0</v>
      </c>
      <c r="I2932">
        <v>13.45</v>
      </c>
      <c r="J2932">
        <v>15.93</v>
      </c>
      <c r="K2932">
        <v>18</v>
      </c>
      <c r="L2932">
        <v>0</v>
      </c>
    </row>
    <row r="2933" spans="1:12" x14ac:dyDescent="0.25">
      <c r="A2933">
        <v>30019090</v>
      </c>
      <c r="C2933">
        <v>0</v>
      </c>
      <c r="D2933" t="s">
        <v>4104</v>
      </c>
      <c r="E2933">
        <v>1345</v>
      </c>
      <c r="F2933">
        <v>1545</v>
      </c>
      <c r="G2933">
        <v>1800</v>
      </c>
      <c r="H2933">
        <v>0</v>
      </c>
      <c r="I2933">
        <v>13.45</v>
      </c>
      <c r="J2933">
        <v>15.45</v>
      </c>
      <c r="K2933">
        <v>18</v>
      </c>
      <c r="L2933">
        <v>0</v>
      </c>
    </row>
    <row r="2934" spans="1:12" x14ac:dyDescent="0.25">
      <c r="A2934">
        <v>30021211</v>
      </c>
      <c r="C2934">
        <v>0</v>
      </c>
      <c r="D2934" t="s">
        <v>9878</v>
      </c>
      <c r="E2934">
        <v>1345</v>
      </c>
      <c r="F2934">
        <v>1756</v>
      </c>
      <c r="G2934">
        <v>1800</v>
      </c>
      <c r="H2934">
        <v>0</v>
      </c>
      <c r="I2934">
        <v>13.45</v>
      </c>
      <c r="J2934">
        <v>17.559999999999999</v>
      </c>
      <c r="K2934">
        <v>18</v>
      </c>
      <c r="L2934">
        <v>0</v>
      </c>
    </row>
    <row r="2935" spans="1:12" x14ac:dyDescent="0.25">
      <c r="A2935">
        <v>30021212</v>
      </c>
      <c r="C2935">
        <v>0</v>
      </c>
      <c r="D2935" t="s">
        <v>9879</v>
      </c>
      <c r="E2935">
        <v>1345</v>
      </c>
      <c r="F2935">
        <v>1654</v>
      </c>
      <c r="G2935">
        <v>1800</v>
      </c>
      <c r="H2935">
        <v>0</v>
      </c>
      <c r="I2935">
        <v>13.45</v>
      </c>
      <c r="J2935">
        <v>16.54</v>
      </c>
      <c r="K2935">
        <v>18</v>
      </c>
      <c r="L2935">
        <v>0</v>
      </c>
    </row>
    <row r="2936" spans="1:12" x14ac:dyDescent="0.25">
      <c r="A2936">
        <v>30021213</v>
      </c>
      <c r="C2936">
        <v>0</v>
      </c>
      <c r="D2936" t="s">
        <v>9880</v>
      </c>
      <c r="E2936">
        <v>1345</v>
      </c>
      <c r="F2936">
        <v>1654</v>
      </c>
      <c r="G2936">
        <v>1800</v>
      </c>
      <c r="H2936">
        <v>0</v>
      </c>
      <c r="I2936">
        <v>13.45</v>
      </c>
      <c r="J2936">
        <v>16.54</v>
      </c>
      <c r="K2936">
        <v>18</v>
      </c>
      <c r="L2936">
        <v>0</v>
      </c>
    </row>
    <row r="2937" spans="1:12" x14ac:dyDescent="0.25">
      <c r="A2937">
        <v>30021214</v>
      </c>
      <c r="C2937">
        <v>0</v>
      </c>
      <c r="D2937" t="s">
        <v>9881</v>
      </c>
      <c r="E2937">
        <v>1345</v>
      </c>
      <c r="F2937">
        <v>1654</v>
      </c>
      <c r="G2937">
        <v>1800</v>
      </c>
      <c r="H2937">
        <v>0</v>
      </c>
      <c r="I2937">
        <v>13.45</v>
      </c>
      <c r="J2937">
        <v>16.54</v>
      </c>
      <c r="K2937">
        <v>18</v>
      </c>
      <c r="L2937">
        <v>0</v>
      </c>
    </row>
    <row r="2938" spans="1:12" x14ac:dyDescent="0.25">
      <c r="A2938">
        <v>30021215</v>
      </c>
      <c r="C2938">
        <v>0</v>
      </c>
      <c r="D2938" t="s">
        <v>9882</v>
      </c>
      <c r="E2938">
        <v>1345</v>
      </c>
      <c r="F2938">
        <v>1654</v>
      </c>
      <c r="G2938">
        <v>1800</v>
      </c>
      <c r="H2938">
        <v>0</v>
      </c>
      <c r="I2938">
        <v>13.45</v>
      </c>
      <c r="J2938">
        <v>16.54</v>
      </c>
      <c r="K2938">
        <v>18</v>
      </c>
      <c r="L2938">
        <v>0</v>
      </c>
    </row>
    <row r="2939" spans="1:12" x14ac:dyDescent="0.25">
      <c r="A2939">
        <v>30021216</v>
      </c>
      <c r="C2939">
        <v>0</v>
      </c>
      <c r="D2939" t="s">
        <v>9883</v>
      </c>
      <c r="E2939">
        <v>1345</v>
      </c>
      <c r="F2939">
        <v>1654</v>
      </c>
      <c r="G2939">
        <v>1800</v>
      </c>
      <c r="H2939">
        <v>0</v>
      </c>
      <c r="I2939">
        <v>13.45</v>
      </c>
      <c r="J2939">
        <v>16.54</v>
      </c>
      <c r="K2939">
        <v>18</v>
      </c>
      <c r="L2939">
        <v>0</v>
      </c>
    </row>
    <row r="2940" spans="1:12" x14ac:dyDescent="0.25">
      <c r="A2940">
        <v>30021219</v>
      </c>
      <c r="C2940">
        <v>0</v>
      </c>
      <c r="D2940" t="s">
        <v>6</v>
      </c>
      <c r="E2940">
        <v>1345</v>
      </c>
      <c r="F2940">
        <v>1545</v>
      </c>
      <c r="G2940">
        <v>1800</v>
      </c>
      <c r="H2940">
        <v>0</v>
      </c>
      <c r="I2940">
        <v>13.45</v>
      </c>
      <c r="J2940">
        <v>15.45</v>
      </c>
      <c r="K2940">
        <v>18</v>
      </c>
      <c r="L2940">
        <v>0</v>
      </c>
    </row>
    <row r="2941" spans="1:12" x14ac:dyDescent="0.25">
      <c r="A2941">
        <v>30021221</v>
      </c>
      <c r="C2941">
        <v>0</v>
      </c>
      <c r="D2941" t="s">
        <v>9884</v>
      </c>
      <c r="E2941">
        <v>1345</v>
      </c>
      <c r="F2941">
        <v>1545</v>
      </c>
      <c r="G2941">
        <v>1800</v>
      </c>
      <c r="H2941">
        <v>0</v>
      </c>
      <c r="I2941">
        <v>13.45</v>
      </c>
      <c r="J2941">
        <v>15.45</v>
      </c>
      <c r="K2941">
        <v>18</v>
      </c>
      <c r="L2941">
        <v>0</v>
      </c>
    </row>
    <row r="2942" spans="1:12" x14ac:dyDescent="0.25">
      <c r="A2942">
        <v>30021222</v>
      </c>
      <c r="C2942">
        <v>0</v>
      </c>
      <c r="D2942" t="s">
        <v>9885</v>
      </c>
      <c r="E2942">
        <v>1345</v>
      </c>
      <c r="F2942">
        <v>1545</v>
      </c>
      <c r="G2942">
        <v>1800</v>
      </c>
      <c r="H2942">
        <v>0</v>
      </c>
      <c r="I2942">
        <v>13.45</v>
      </c>
      <c r="J2942">
        <v>15.45</v>
      </c>
      <c r="K2942">
        <v>18</v>
      </c>
      <c r="L2942">
        <v>0</v>
      </c>
    </row>
    <row r="2943" spans="1:12" x14ac:dyDescent="0.25">
      <c r="A2943">
        <v>30021223</v>
      </c>
      <c r="C2943">
        <v>0</v>
      </c>
      <c r="D2943" t="s">
        <v>4105</v>
      </c>
      <c r="E2943">
        <v>1345</v>
      </c>
      <c r="F2943">
        <v>1545</v>
      </c>
      <c r="G2943">
        <v>1800</v>
      </c>
      <c r="H2943">
        <v>0</v>
      </c>
      <c r="I2943">
        <v>13.45</v>
      </c>
      <c r="J2943">
        <v>15.45</v>
      </c>
      <c r="K2943">
        <v>18</v>
      </c>
      <c r="L2943">
        <v>0</v>
      </c>
    </row>
    <row r="2944" spans="1:12" x14ac:dyDescent="0.25">
      <c r="A2944">
        <v>30021224</v>
      </c>
      <c r="C2944">
        <v>0</v>
      </c>
      <c r="D2944" t="s">
        <v>9886</v>
      </c>
      <c r="E2944">
        <v>1345</v>
      </c>
      <c r="F2944">
        <v>1545</v>
      </c>
      <c r="G2944">
        <v>1800</v>
      </c>
      <c r="H2944">
        <v>0</v>
      </c>
      <c r="I2944">
        <v>13.45</v>
      </c>
      <c r="J2944">
        <v>15.45</v>
      </c>
      <c r="K2944">
        <v>18</v>
      </c>
      <c r="L2944">
        <v>0</v>
      </c>
    </row>
    <row r="2945" spans="1:12" x14ac:dyDescent="0.25">
      <c r="A2945">
        <v>30021229</v>
      </c>
      <c r="C2945">
        <v>0</v>
      </c>
      <c r="D2945" t="s">
        <v>6</v>
      </c>
      <c r="E2945">
        <v>1345</v>
      </c>
      <c r="F2945">
        <v>1545</v>
      </c>
      <c r="G2945">
        <v>1800</v>
      </c>
      <c r="H2945">
        <v>0</v>
      </c>
      <c r="I2945">
        <v>13.45</v>
      </c>
      <c r="J2945">
        <v>15.45</v>
      </c>
      <c r="K2945">
        <v>18</v>
      </c>
      <c r="L2945">
        <v>0</v>
      </c>
    </row>
    <row r="2946" spans="1:12" x14ac:dyDescent="0.25">
      <c r="A2946">
        <v>30021231</v>
      </c>
      <c r="C2946">
        <v>0</v>
      </c>
      <c r="D2946" t="s">
        <v>9887</v>
      </c>
      <c r="E2946">
        <v>1345</v>
      </c>
      <c r="F2946">
        <v>1545</v>
      </c>
      <c r="G2946">
        <v>1800</v>
      </c>
      <c r="H2946">
        <v>0</v>
      </c>
      <c r="I2946">
        <v>13.45</v>
      </c>
      <c r="J2946">
        <v>15.45</v>
      </c>
      <c r="K2946">
        <v>18</v>
      </c>
      <c r="L2946">
        <v>0</v>
      </c>
    </row>
    <row r="2947" spans="1:12" x14ac:dyDescent="0.25">
      <c r="A2947">
        <v>30021232</v>
      </c>
      <c r="C2947">
        <v>0</v>
      </c>
      <c r="D2947" t="s">
        <v>4106</v>
      </c>
      <c r="E2947">
        <v>1345</v>
      </c>
      <c r="F2947">
        <v>1545</v>
      </c>
      <c r="G2947">
        <v>1800</v>
      </c>
      <c r="H2947">
        <v>0</v>
      </c>
      <c r="I2947">
        <v>13.45</v>
      </c>
      <c r="J2947">
        <v>15.45</v>
      </c>
      <c r="K2947">
        <v>18</v>
      </c>
      <c r="L2947">
        <v>0</v>
      </c>
    </row>
    <row r="2948" spans="1:12" x14ac:dyDescent="0.25">
      <c r="A2948">
        <v>30021233</v>
      </c>
      <c r="C2948">
        <v>0</v>
      </c>
      <c r="D2948" t="s">
        <v>494</v>
      </c>
      <c r="E2948">
        <v>1345</v>
      </c>
      <c r="F2948">
        <v>1545</v>
      </c>
      <c r="G2948">
        <v>1800</v>
      </c>
      <c r="H2948">
        <v>0</v>
      </c>
      <c r="I2948">
        <v>13.45</v>
      </c>
      <c r="J2948">
        <v>15.45</v>
      </c>
      <c r="K2948">
        <v>18</v>
      </c>
      <c r="L2948">
        <v>0</v>
      </c>
    </row>
    <row r="2949" spans="1:12" x14ac:dyDescent="0.25">
      <c r="A2949">
        <v>30021234</v>
      </c>
      <c r="C2949">
        <v>0</v>
      </c>
      <c r="D2949" t="s">
        <v>9888</v>
      </c>
      <c r="E2949">
        <v>1345</v>
      </c>
      <c r="F2949">
        <v>1756</v>
      </c>
      <c r="G2949">
        <v>1800</v>
      </c>
      <c r="H2949">
        <v>0</v>
      </c>
      <c r="I2949">
        <v>13.45</v>
      </c>
      <c r="J2949">
        <v>17.559999999999999</v>
      </c>
      <c r="K2949">
        <v>18</v>
      </c>
      <c r="L2949">
        <v>0</v>
      </c>
    </row>
    <row r="2950" spans="1:12" x14ac:dyDescent="0.25">
      <c r="A2950">
        <v>30021235</v>
      </c>
      <c r="C2950">
        <v>0</v>
      </c>
      <c r="D2950" t="s">
        <v>9889</v>
      </c>
      <c r="E2950">
        <v>1345</v>
      </c>
      <c r="F2950">
        <v>1545</v>
      </c>
      <c r="G2950">
        <v>1800</v>
      </c>
      <c r="H2950">
        <v>0</v>
      </c>
      <c r="I2950">
        <v>13.45</v>
      </c>
      <c r="J2950">
        <v>15.45</v>
      </c>
      <c r="K2950">
        <v>18</v>
      </c>
      <c r="L2950">
        <v>0</v>
      </c>
    </row>
    <row r="2951" spans="1:12" x14ac:dyDescent="0.25">
      <c r="A2951">
        <v>30021236</v>
      </c>
      <c r="C2951">
        <v>0</v>
      </c>
      <c r="D2951" t="s">
        <v>9890</v>
      </c>
      <c r="E2951">
        <v>1345</v>
      </c>
      <c r="F2951">
        <v>1666</v>
      </c>
      <c r="G2951">
        <v>1800</v>
      </c>
      <c r="H2951">
        <v>0</v>
      </c>
      <c r="I2951">
        <v>13.45</v>
      </c>
      <c r="J2951">
        <v>16.66</v>
      </c>
      <c r="K2951">
        <v>18</v>
      </c>
      <c r="L2951">
        <v>0</v>
      </c>
    </row>
    <row r="2952" spans="1:12" x14ac:dyDescent="0.25">
      <c r="A2952">
        <v>30021239</v>
      </c>
      <c r="C2952">
        <v>0</v>
      </c>
      <c r="D2952" t="s">
        <v>6</v>
      </c>
      <c r="E2952">
        <v>1345</v>
      </c>
      <c r="F2952">
        <v>1545</v>
      </c>
      <c r="G2952">
        <v>1800</v>
      </c>
      <c r="H2952">
        <v>0</v>
      </c>
      <c r="I2952">
        <v>13.45</v>
      </c>
      <c r="J2952">
        <v>15.45</v>
      </c>
      <c r="K2952">
        <v>18</v>
      </c>
      <c r="L2952">
        <v>0</v>
      </c>
    </row>
    <row r="2953" spans="1:12" x14ac:dyDescent="0.25">
      <c r="A2953">
        <v>30021300</v>
      </c>
      <c r="C2953">
        <v>0</v>
      </c>
      <c r="D2953" t="s">
        <v>9891</v>
      </c>
      <c r="E2953">
        <v>1345</v>
      </c>
      <c r="F2953">
        <v>1545</v>
      </c>
      <c r="G2953">
        <v>1800</v>
      </c>
      <c r="H2953">
        <v>0</v>
      </c>
      <c r="I2953">
        <v>13.45</v>
      </c>
      <c r="J2953">
        <v>15.45</v>
      </c>
      <c r="K2953">
        <v>18</v>
      </c>
      <c r="L2953">
        <v>0</v>
      </c>
    </row>
    <row r="2954" spans="1:12" x14ac:dyDescent="0.25">
      <c r="A2954">
        <v>30021400</v>
      </c>
      <c r="C2954">
        <v>0</v>
      </c>
      <c r="D2954" t="s">
        <v>12328</v>
      </c>
      <c r="E2954">
        <v>1345</v>
      </c>
      <c r="F2954">
        <v>1545</v>
      </c>
      <c r="G2954">
        <v>1800</v>
      </c>
      <c r="H2954">
        <v>0</v>
      </c>
      <c r="I2954">
        <v>13.45</v>
      </c>
      <c r="J2954">
        <v>15.45</v>
      </c>
      <c r="K2954">
        <v>18</v>
      </c>
      <c r="L2954">
        <v>0</v>
      </c>
    </row>
    <row r="2955" spans="1:12" x14ac:dyDescent="0.25">
      <c r="A2955">
        <v>30021510</v>
      </c>
      <c r="C2955">
        <v>0</v>
      </c>
      <c r="D2955" t="s">
        <v>10003</v>
      </c>
      <c r="E2955">
        <v>1345</v>
      </c>
      <c r="F2955">
        <v>1545</v>
      </c>
      <c r="G2955">
        <v>1800</v>
      </c>
      <c r="H2955">
        <v>0</v>
      </c>
      <c r="I2955">
        <v>13.45</v>
      </c>
      <c r="J2955">
        <v>15.45</v>
      </c>
      <c r="K2955">
        <v>18</v>
      </c>
      <c r="L2955">
        <v>0</v>
      </c>
    </row>
    <row r="2956" spans="1:12" x14ac:dyDescent="0.25">
      <c r="A2956">
        <v>30021520</v>
      </c>
      <c r="C2956">
        <v>0</v>
      </c>
      <c r="D2956" t="s">
        <v>10004</v>
      </c>
      <c r="E2956">
        <v>1345</v>
      </c>
      <c r="F2956">
        <v>1545</v>
      </c>
      <c r="G2956">
        <v>1800</v>
      </c>
      <c r="H2956">
        <v>0</v>
      </c>
      <c r="I2956">
        <v>13.45</v>
      </c>
      <c r="J2956">
        <v>15.45</v>
      </c>
      <c r="K2956">
        <v>18</v>
      </c>
      <c r="L2956">
        <v>0</v>
      </c>
    </row>
    <row r="2957" spans="1:12" x14ac:dyDescent="0.25">
      <c r="A2957">
        <v>30021590</v>
      </c>
      <c r="C2957">
        <v>0</v>
      </c>
      <c r="D2957" t="s">
        <v>6</v>
      </c>
      <c r="E2957">
        <v>1345</v>
      </c>
      <c r="F2957">
        <v>1545</v>
      </c>
      <c r="G2957">
        <v>1800</v>
      </c>
      <c r="H2957">
        <v>0</v>
      </c>
      <c r="I2957">
        <v>13.45</v>
      </c>
      <c r="J2957">
        <v>15.45</v>
      </c>
      <c r="K2957">
        <v>18</v>
      </c>
      <c r="L2957">
        <v>0</v>
      </c>
    </row>
    <row r="2958" spans="1:12" x14ac:dyDescent="0.25">
      <c r="A2958">
        <v>30024111</v>
      </c>
      <c r="C2958">
        <v>0</v>
      </c>
      <c r="D2958" t="s">
        <v>12328</v>
      </c>
      <c r="E2958">
        <v>1345</v>
      </c>
      <c r="F2958">
        <v>1545</v>
      </c>
      <c r="G2958">
        <v>1800</v>
      </c>
      <c r="H2958">
        <v>0</v>
      </c>
      <c r="I2958">
        <v>13.45</v>
      </c>
      <c r="J2958">
        <v>15.45</v>
      </c>
      <c r="K2958">
        <v>18</v>
      </c>
      <c r="L2958">
        <v>0</v>
      </c>
    </row>
    <row r="2959" spans="1:12" x14ac:dyDescent="0.25">
      <c r="A2959">
        <v>30024112</v>
      </c>
      <c r="C2959">
        <v>0</v>
      </c>
      <c r="D2959" t="s">
        <v>12329</v>
      </c>
      <c r="E2959">
        <v>1345</v>
      </c>
      <c r="F2959">
        <v>1545</v>
      </c>
      <c r="G2959">
        <v>1800</v>
      </c>
      <c r="H2959">
        <v>0</v>
      </c>
      <c r="I2959">
        <v>13.45</v>
      </c>
      <c r="J2959">
        <v>15.45</v>
      </c>
      <c r="K2959">
        <v>18</v>
      </c>
      <c r="L2959">
        <v>0</v>
      </c>
    </row>
    <row r="2960" spans="1:12" x14ac:dyDescent="0.25">
      <c r="A2960">
        <v>30024113</v>
      </c>
      <c r="C2960">
        <v>0</v>
      </c>
      <c r="D2960" t="s">
        <v>12328</v>
      </c>
      <c r="E2960">
        <v>1345</v>
      </c>
      <c r="F2960">
        <v>1545</v>
      </c>
      <c r="G2960">
        <v>1800</v>
      </c>
      <c r="H2960">
        <v>0</v>
      </c>
      <c r="I2960">
        <v>13.45</v>
      </c>
      <c r="J2960">
        <v>15.45</v>
      </c>
      <c r="K2960">
        <v>18</v>
      </c>
      <c r="L2960">
        <v>0</v>
      </c>
    </row>
    <row r="2961" spans="1:12" x14ac:dyDescent="0.25">
      <c r="A2961">
        <v>30024114</v>
      </c>
      <c r="C2961">
        <v>0</v>
      </c>
      <c r="D2961" t="s">
        <v>12329</v>
      </c>
      <c r="E2961">
        <v>1345</v>
      </c>
      <c r="F2961">
        <v>1545</v>
      </c>
      <c r="G2961">
        <v>1800</v>
      </c>
      <c r="H2961">
        <v>0</v>
      </c>
      <c r="I2961">
        <v>13.45</v>
      </c>
      <c r="J2961">
        <v>15.45</v>
      </c>
      <c r="K2961">
        <v>18</v>
      </c>
      <c r="L2961">
        <v>0</v>
      </c>
    </row>
    <row r="2962" spans="1:12" x14ac:dyDescent="0.25">
      <c r="A2962">
        <v>30024115</v>
      </c>
      <c r="C2962">
        <v>0</v>
      </c>
      <c r="D2962" t="s">
        <v>12329</v>
      </c>
      <c r="E2962">
        <v>1345</v>
      </c>
      <c r="F2962">
        <v>1545</v>
      </c>
      <c r="G2962">
        <v>1800</v>
      </c>
      <c r="H2962">
        <v>0</v>
      </c>
      <c r="I2962">
        <v>13.45</v>
      </c>
      <c r="J2962">
        <v>15.45</v>
      </c>
      <c r="K2962">
        <v>18</v>
      </c>
      <c r="L2962">
        <v>0</v>
      </c>
    </row>
    <row r="2963" spans="1:12" x14ac:dyDescent="0.25">
      <c r="A2963">
        <v>30024116</v>
      </c>
      <c r="C2963">
        <v>0</v>
      </c>
      <c r="D2963" t="s">
        <v>12329</v>
      </c>
      <c r="E2963">
        <v>1345</v>
      </c>
      <c r="F2963">
        <v>1545</v>
      </c>
      <c r="G2963">
        <v>1800</v>
      </c>
      <c r="H2963">
        <v>0</v>
      </c>
      <c r="I2963">
        <v>13.45</v>
      </c>
      <c r="J2963">
        <v>15.45</v>
      </c>
      <c r="K2963">
        <v>18</v>
      </c>
      <c r="L2963">
        <v>0</v>
      </c>
    </row>
    <row r="2964" spans="1:12" x14ac:dyDescent="0.25">
      <c r="A2964">
        <v>30024117</v>
      </c>
      <c r="C2964">
        <v>0</v>
      </c>
      <c r="D2964" t="s">
        <v>12329</v>
      </c>
      <c r="E2964">
        <v>1345</v>
      </c>
      <c r="F2964">
        <v>1654</v>
      </c>
      <c r="G2964">
        <v>1800</v>
      </c>
      <c r="H2964">
        <v>0</v>
      </c>
      <c r="I2964">
        <v>13.45</v>
      </c>
      <c r="J2964">
        <v>16.54</v>
      </c>
      <c r="K2964">
        <v>18</v>
      </c>
      <c r="L2964">
        <v>0</v>
      </c>
    </row>
    <row r="2965" spans="1:12" x14ac:dyDescent="0.25">
      <c r="A2965">
        <v>30024118</v>
      </c>
      <c r="C2965">
        <v>0</v>
      </c>
      <c r="D2965" t="s">
        <v>12328</v>
      </c>
      <c r="E2965">
        <v>1345</v>
      </c>
      <c r="F2965">
        <v>1545</v>
      </c>
      <c r="G2965">
        <v>1800</v>
      </c>
      <c r="H2965">
        <v>0</v>
      </c>
      <c r="I2965">
        <v>13.45</v>
      </c>
      <c r="J2965">
        <v>15.45</v>
      </c>
      <c r="K2965">
        <v>18</v>
      </c>
      <c r="L2965">
        <v>0</v>
      </c>
    </row>
    <row r="2966" spans="1:12" x14ac:dyDescent="0.25">
      <c r="A2966">
        <v>30024119</v>
      </c>
      <c r="C2966">
        <v>0</v>
      </c>
      <c r="D2966" t="s">
        <v>12328</v>
      </c>
      <c r="E2966">
        <v>1345</v>
      </c>
      <c r="F2966">
        <v>1545</v>
      </c>
      <c r="G2966">
        <v>1800</v>
      </c>
      <c r="H2966">
        <v>0</v>
      </c>
      <c r="I2966">
        <v>13.45</v>
      </c>
      <c r="J2966">
        <v>15.45</v>
      </c>
      <c r="K2966">
        <v>18</v>
      </c>
      <c r="L2966">
        <v>0</v>
      </c>
    </row>
    <row r="2967" spans="1:12" x14ac:dyDescent="0.25">
      <c r="A2967">
        <v>30024121</v>
      </c>
      <c r="C2967">
        <v>0</v>
      </c>
      <c r="D2967" t="s">
        <v>12329</v>
      </c>
      <c r="E2967">
        <v>1345</v>
      </c>
      <c r="F2967">
        <v>1545</v>
      </c>
      <c r="G2967">
        <v>1800</v>
      </c>
      <c r="H2967">
        <v>0</v>
      </c>
      <c r="I2967">
        <v>13.45</v>
      </c>
      <c r="J2967">
        <v>15.45</v>
      </c>
      <c r="K2967">
        <v>18</v>
      </c>
      <c r="L2967">
        <v>0</v>
      </c>
    </row>
    <row r="2968" spans="1:12" x14ac:dyDescent="0.25">
      <c r="A2968">
        <v>30024122</v>
      </c>
      <c r="C2968">
        <v>0</v>
      </c>
      <c r="D2968" t="s">
        <v>12328</v>
      </c>
      <c r="E2968">
        <v>1345</v>
      </c>
      <c r="F2968">
        <v>1545</v>
      </c>
      <c r="G2968">
        <v>1800</v>
      </c>
      <c r="H2968">
        <v>0</v>
      </c>
      <c r="I2968">
        <v>13.45</v>
      </c>
      <c r="J2968">
        <v>15.45</v>
      </c>
      <c r="K2968">
        <v>18</v>
      </c>
      <c r="L2968">
        <v>0</v>
      </c>
    </row>
    <row r="2969" spans="1:12" x14ac:dyDescent="0.25">
      <c r="A2969">
        <v>30024123</v>
      </c>
      <c r="C2969">
        <v>0</v>
      </c>
      <c r="D2969" t="s">
        <v>12328</v>
      </c>
      <c r="E2969">
        <v>1345</v>
      </c>
      <c r="F2969">
        <v>1545</v>
      </c>
      <c r="G2969">
        <v>1800</v>
      </c>
      <c r="H2969">
        <v>0</v>
      </c>
      <c r="I2969">
        <v>13.45</v>
      </c>
      <c r="J2969">
        <v>15.45</v>
      </c>
      <c r="K2969">
        <v>18</v>
      </c>
      <c r="L2969">
        <v>0</v>
      </c>
    </row>
    <row r="2970" spans="1:12" x14ac:dyDescent="0.25">
      <c r="A2970">
        <v>30024124</v>
      </c>
      <c r="C2970">
        <v>0</v>
      </c>
      <c r="D2970" t="s">
        <v>12328</v>
      </c>
      <c r="E2970">
        <v>1345</v>
      </c>
      <c r="F2970">
        <v>1545</v>
      </c>
      <c r="G2970">
        <v>1800</v>
      </c>
      <c r="H2970">
        <v>0</v>
      </c>
      <c r="I2970">
        <v>13.45</v>
      </c>
      <c r="J2970">
        <v>15.45</v>
      </c>
      <c r="K2970">
        <v>18</v>
      </c>
      <c r="L2970">
        <v>0</v>
      </c>
    </row>
    <row r="2971" spans="1:12" x14ac:dyDescent="0.25">
      <c r="A2971">
        <v>30024125</v>
      </c>
      <c r="C2971">
        <v>0</v>
      </c>
      <c r="D2971" t="s">
        <v>12329</v>
      </c>
      <c r="E2971">
        <v>1345</v>
      </c>
      <c r="F2971">
        <v>1545</v>
      </c>
      <c r="G2971">
        <v>1800</v>
      </c>
      <c r="H2971">
        <v>0</v>
      </c>
      <c r="I2971">
        <v>13.45</v>
      </c>
      <c r="J2971">
        <v>15.45</v>
      </c>
      <c r="K2971">
        <v>18</v>
      </c>
      <c r="L2971">
        <v>0</v>
      </c>
    </row>
    <row r="2972" spans="1:12" x14ac:dyDescent="0.25">
      <c r="A2972">
        <v>30024126</v>
      </c>
      <c r="C2972">
        <v>0</v>
      </c>
      <c r="D2972" t="s">
        <v>12329</v>
      </c>
      <c r="E2972">
        <v>1345</v>
      </c>
      <c r="F2972">
        <v>1545</v>
      </c>
      <c r="G2972">
        <v>1800</v>
      </c>
      <c r="H2972">
        <v>0</v>
      </c>
      <c r="I2972">
        <v>13.45</v>
      </c>
      <c r="J2972">
        <v>15.45</v>
      </c>
      <c r="K2972">
        <v>18</v>
      </c>
      <c r="L2972">
        <v>0</v>
      </c>
    </row>
    <row r="2973" spans="1:12" x14ac:dyDescent="0.25">
      <c r="A2973">
        <v>30024127</v>
      </c>
      <c r="C2973">
        <v>0</v>
      </c>
      <c r="D2973" t="s">
        <v>12328</v>
      </c>
      <c r="E2973">
        <v>1345</v>
      </c>
      <c r="F2973">
        <v>1545</v>
      </c>
      <c r="G2973">
        <v>1800</v>
      </c>
      <c r="H2973">
        <v>0</v>
      </c>
      <c r="I2973">
        <v>13.45</v>
      </c>
      <c r="J2973">
        <v>15.45</v>
      </c>
      <c r="K2973">
        <v>18</v>
      </c>
      <c r="L2973">
        <v>0</v>
      </c>
    </row>
    <row r="2974" spans="1:12" x14ac:dyDescent="0.25">
      <c r="A2974">
        <v>30024128</v>
      </c>
      <c r="C2974">
        <v>0</v>
      </c>
      <c r="D2974" t="s">
        <v>12329</v>
      </c>
      <c r="E2974">
        <v>1345</v>
      </c>
      <c r="F2974">
        <v>1654</v>
      </c>
      <c r="G2974">
        <v>1800</v>
      </c>
      <c r="H2974">
        <v>0</v>
      </c>
      <c r="I2974">
        <v>13.45</v>
      </c>
      <c r="J2974">
        <v>16.54</v>
      </c>
      <c r="K2974">
        <v>18</v>
      </c>
      <c r="L2974">
        <v>0</v>
      </c>
    </row>
    <row r="2975" spans="1:12" x14ac:dyDescent="0.25">
      <c r="A2975">
        <v>30024129</v>
      </c>
      <c r="C2975">
        <v>0</v>
      </c>
      <c r="D2975" t="s">
        <v>12329</v>
      </c>
      <c r="E2975">
        <v>1345</v>
      </c>
      <c r="F2975">
        <v>1545</v>
      </c>
      <c r="G2975">
        <v>1800</v>
      </c>
      <c r="H2975">
        <v>0</v>
      </c>
      <c r="I2975">
        <v>13.45</v>
      </c>
      <c r="J2975">
        <v>15.45</v>
      </c>
      <c r="K2975">
        <v>18</v>
      </c>
      <c r="L2975">
        <v>0</v>
      </c>
    </row>
    <row r="2976" spans="1:12" x14ac:dyDescent="0.25">
      <c r="A2976">
        <v>30024210</v>
      </c>
      <c r="C2976">
        <v>0</v>
      </c>
      <c r="D2976" t="s">
        <v>12328</v>
      </c>
      <c r="E2976">
        <v>1345</v>
      </c>
      <c r="F2976">
        <v>1654</v>
      </c>
      <c r="G2976">
        <v>1800</v>
      </c>
      <c r="H2976">
        <v>0</v>
      </c>
      <c r="I2976">
        <v>13.45</v>
      </c>
      <c r="J2976">
        <v>16.54</v>
      </c>
      <c r="K2976">
        <v>18</v>
      </c>
      <c r="L2976">
        <v>0</v>
      </c>
    </row>
    <row r="2977" spans="1:12" x14ac:dyDescent="0.25">
      <c r="A2977">
        <v>30024220</v>
      </c>
      <c r="C2977">
        <v>0</v>
      </c>
      <c r="D2977" t="s">
        <v>12328</v>
      </c>
      <c r="E2977">
        <v>1345</v>
      </c>
      <c r="F2977">
        <v>1654</v>
      </c>
      <c r="G2977">
        <v>1800</v>
      </c>
      <c r="H2977">
        <v>0</v>
      </c>
      <c r="I2977">
        <v>13.45</v>
      </c>
      <c r="J2977">
        <v>16.54</v>
      </c>
      <c r="K2977">
        <v>18</v>
      </c>
      <c r="L2977">
        <v>0</v>
      </c>
    </row>
    <row r="2978" spans="1:12" x14ac:dyDescent="0.25">
      <c r="A2978">
        <v>30024230</v>
      </c>
      <c r="C2978">
        <v>0</v>
      </c>
      <c r="D2978" t="s">
        <v>12328</v>
      </c>
      <c r="E2978">
        <v>1345</v>
      </c>
      <c r="F2978">
        <v>1654</v>
      </c>
      <c r="G2978">
        <v>1800</v>
      </c>
      <c r="H2978">
        <v>0</v>
      </c>
      <c r="I2978">
        <v>13.45</v>
      </c>
      <c r="J2978">
        <v>16.54</v>
      </c>
      <c r="K2978">
        <v>18</v>
      </c>
      <c r="L2978">
        <v>0</v>
      </c>
    </row>
    <row r="2979" spans="1:12" x14ac:dyDescent="0.25">
      <c r="A2979">
        <v>30024240</v>
      </c>
      <c r="C2979">
        <v>0</v>
      </c>
      <c r="D2979" t="s">
        <v>12329</v>
      </c>
      <c r="E2979">
        <v>1345</v>
      </c>
      <c r="F2979">
        <v>1654</v>
      </c>
      <c r="G2979">
        <v>1800</v>
      </c>
      <c r="H2979">
        <v>0</v>
      </c>
      <c r="I2979">
        <v>13.45</v>
      </c>
      <c r="J2979">
        <v>16.54</v>
      </c>
      <c r="K2979">
        <v>18</v>
      </c>
      <c r="L2979">
        <v>0</v>
      </c>
    </row>
    <row r="2980" spans="1:12" x14ac:dyDescent="0.25">
      <c r="A2980">
        <v>30024250</v>
      </c>
      <c r="C2980">
        <v>0</v>
      </c>
      <c r="D2980" t="s">
        <v>12328</v>
      </c>
      <c r="E2980">
        <v>1345</v>
      </c>
      <c r="F2980">
        <v>1654</v>
      </c>
      <c r="G2980">
        <v>1800</v>
      </c>
      <c r="H2980">
        <v>0</v>
      </c>
      <c r="I2980">
        <v>13.45</v>
      </c>
      <c r="J2980">
        <v>16.54</v>
      </c>
      <c r="K2980">
        <v>18</v>
      </c>
      <c r="L2980">
        <v>0</v>
      </c>
    </row>
    <row r="2981" spans="1:12" x14ac:dyDescent="0.25">
      <c r="A2981">
        <v>30024260</v>
      </c>
      <c r="C2981">
        <v>0</v>
      </c>
      <c r="D2981" t="s">
        <v>12329</v>
      </c>
      <c r="E2981">
        <v>1345</v>
      </c>
      <c r="F2981">
        <v>1654</v>
      </c>
      <c r="G2981">
        <v>1800</v>
      </c>
      <c r="H2981">
        <v>0</v>
      </c>
      <c r="I2981">
        <v>13.45</v>
      </c>
      <c r="J2981">
        <v>16.54</v>
      </c>
      <c r="K2981">
        <v>18</v>
      </c>
      <c r="L2981">
        <v>0</v>
      </c>
    </row>
    <row r="2982" spans="1:12" x14ac:dyDescent="0.25">
      <c r="A2982">
        <v>30024270</v>
      </c>
      <c r="C2982">
        <v>0</v>
      </c>
      <c r="D2982" t="s">
        <v>12329</v>
      </c>
      <c r="E2982">
        <v>1345</v>
      </c>
      <c r="F2982">
        <v>1654</v>
      </c>
      <c r="G2982">
        <v>1800</v>
      </c>
      <c r="H2982">
        <v>0</v>
      </c>
      <c r="I2982">
        <v>13.45</v>
      </c>
      <c r="J2982">
        <v>16.54</v>
      </c>
      <c r="K2982">
        <v>18</v>
      </c>
      <c r="L2982">
        <v>0</v>
      </c>
    </row>
    <row r="2983" spans="1:12" x14ac:dyDescent="0.25">
      <c r="A2983">
        <v>30024280</v>
      </c>
      <c r="C2983">
        <v>0</v>
      </c>
      <c r="D2983" t="s">
        <v>12328</v>
      </c>
      <c r="E2983">
        <v>1345</v>
      </c>
      <c r="F2983">
        <v>1654</v>
      </c>
      <c r="G2983">
        <v>1800</v>
      </c>
      <c r="H2983">
        <v>0</v>
      </c>
      <c r="I2983">
        <v>13.45</v>
      </c>
      <c r="J2983">
        <v>16.54</v>
      </c>
      <c r="K2983">
        <v>18</v>
      </c>
      <c r="L2983">
        <v>0</v>
      </c>
    </row>
    <row r="2984" spans="1:12" x14ac:dyDescent="0.25">
      <c r="A2984">
        <v>30024290</v>
      </c>
      <c r="C2984">
        <v>0</v>
      </c>
      <c r="D2984" t="s">
        <v>12328</v>
      </c>
      <c r="E2984">
        <v>1345</v>
      </c>
      <c r="F2984">
        <v>1545</v>
      </c>
      <c r="G2984">
        <v>1800</v>
      </c>
      <c r="H2984">
        <v>0</v>
      </c>
      <c r="I2984">
        <v>13.45</v>
      </c>
      <c r="J2984">
        <v>15.45</v>
      </c>
      <c r="K2984">
        <v>18</v>
      </c>
      <c r="L2984">
        <v>0</v>
      </c>
    </row>
    <row r="2985" spans="1:12" x14ac:dyDescent="0.25">
      <c r="A2985">
        <v>30024910</v>
      </c>
      <c r="C2985">
        <v>0</v>
      </c>
      <c r="D2985" t="s">
        <v>12329</v>
      </c>
      <c r="E2985">
        <v>1345</v>
      </c>
      <c r="F2985">
        <v>1654</v>
      </c>
      <c r="G2985">
        <v>1800</v>
      </c>
      <c r="H2985">
        <v>0</v>
      </c>
      <c r="I2985">
        <v>13.45</v>
      </c>
      <c r="J2985">
        <v>16.54</v>
      </c>
      <c r="K2985">
        <v>18</v>
      </c>
      <c r="L2985">
        <v>0</v>
      </c>
    </row>
    <row r="2986" spans="1:12" x14ac:dyDescent="0.25">
      <c r="A2986">
        <v>30024920</v>
      </c>
      <c r="C2986">
        <v>0</v>
      </c>
      <c r="D2986" t="s">
        <v>12329</v>
      </c>
      <c r="E2986">
        <v>1345</v>
      </c>
      <c r="F2986">
        <v>1654</v>
      </c>
      <c r="G2986">
        <v>1800</v>
      </c>
      <c r="H2986">
        <v>0</v>
      </c>
      <c r="I2986">
        <v>13.45</v>
      </c>
      <c r="J2986">
        <v>16.54</v>
      </c>
      <c r="K2986">
        <v>18</v>
      </c>
      <c r="L2986">
        <v>0</v>
      </c>
    </row>
    <row r="2987" spans="1:12" x14ac:dyDescent="0.25">
      <c r="A2987">
        <v>30024991</v>
      </c>
      <c r="C2987">
        <v>0</v>
      </c>
      <c r="D2987" t="s">
        <v>12328</v>
      </c>
      <c r="E2987">
        <v>1345</v>
      </c>
      <c r="F2987">
        <v>1654</v>
      </c>
      <c r="G2987">
        <v>1800</v>
      </c>
      <c r="H2987">
        <v>0</v>
      </c>
      <c r="I2987">
        <v>13.45</v>
      </c>
      <c r="J2987">
        <v>16.54</v>
      </c>
      <c r="K2987">
        <v>18</v>
      </c>
      <c r="L2987">
        <v>0</v>
      </c>
    </row>
    <row r="2988" spans="1:12" x14ac:dyDescent="0.25">
      <c r="A2988">
        <v>30024992</v>
      </c>
      <c r="C2988">
        <v>0</v>
      </c>
      <c r="D2988" t="s">
        <v>12329</v>
      </c>
      <c r="E2988">
        <v>1345</v>
      </c>
      <c r="F2988">
        <v>1654</v>
      </c>
      <c r="G2988">
        <v>1800</v>
      </c>
      <c r="H2988">
        <v>0</v>
      </c>
      <c r="I2988">
        <v>13.45</v>
      </c>
      <c r="J2988">
        <v>16.54</v>
      </c>
      <c r="K2988">
        <v>18</v>
      </c>
      <c r="L2988">
        <v>0</v>
      </c>
    </row>
    <row r="2989" spans="1:12" x14ac:dyDescent="0.25">
      <c r="A2989">
        <v>30024994</v>
      </c>
      <c r="C2989">
        <v>0</v>
      </c>
      <c r="D2989" t="s">
        <v>12329</v>
      </c>
      <c r="E2989">
        <v>1345</v>
      </c>
      <c r="F2989">
        <v>1756</v>
      </c>
      <c r="G2989">
        <v>1800</v>
      </c>
      <c r="H2989">
        <v>0</v>
      </c>
      <c r="I2989">
        <v>13.45</v>
      </c>
      <c r="J2989">
        <v>17.559999999999999</v>
      </c>
      <c r="K2989">
        <v>18</v>
      </c>
      <c r="L2989">
        <v>0</v>
      </c>
    </row>
    <row r="2990" spans="1:12" x14ac:dyDescent="0.25">
      <c r="A2990">
        <v>30024999</v>
      </c>
      <c r="C2990">
        <v>0</v>
      </c>
      <c r="D2990" t="s">
        <v>12329</v>
      </c>
      <c r="E2990">
        <v>1345</v>
      </c>
      <c r="F2990">
        <v>1756</v>
      </c>
      <c r="G2990">
        <v>1800</v>
      </c>
      <c r="H2990">
        <v>0</v>
      </c>
      <c r="I2990">
        <v>13.45</v>
      </c>
      <c r="J2990">
        <v>17.559999999999999</v>
      </c>
      <c r="K2990">
        <v>18</v>
      </c>
      <c r="L2990">
        <v>0</v>
      </c>
    </row>
    <row r="2991" spans="1:12" x14ac:dyDescent="0.25">
      <c r="A2991">
        <v>30025100</v>
      </c>
      <c r="C2991">
        <v>0</v>
      </c>
      <c r="D2991" t="s">
        <v>12328</v>
      </c>
      <c r="E2991">
        <v>1345</v>
      </c>
      <c r="F2991">
        <v>1654</v>
      </c>
      <c r="G2991">
        <v>1800</v>
      </c>
      <c r="H2991">
        <v>0</v>
      </c>
      <c r="I2991">
        <v>13.45</v>
      </c>
      <c r="J2991">
        <v>16.54</v>
      </c>
      <c r="K2991">
        <v>18</v>
      </c>
      <c r="L2991">
        <v>0</v>
      </c>
    </row>
    <row r="2992" spans="1:12" x14ac:dyDescent="0.25">
      <c r="A2992">
        <v>30025900</v>
      </c>
      <c r="C2992">
        <v>0</v>
      </c>
      <c r="D2992" t="s">
        <v>12328</v>
      </c>
      <c r="E2992">
        <v>1345</v>
      </c>
      <c r="F2992">
        <v>1756</v>
      </c>
      <c r="G2992">
        <v>1800</v>
      </c>
      <c r="H2992">
        <v>0</v>
      </c>
      <c r="I2992">
        <v>13.45</v>
      </c>
      <c r="J2992">
        <v>17.559999999999999</v>
      </c>
      <c r="K2992">
        <v>18</v>
      </c>
      <c r="L2992">
        <v>0</v>
      </c>
    </row>
    <row r="2993" spans="1:12" x14ac:dyDescent="0.25">
      <c r="A2993">
        <v>30029000</v>
      </c>
      <c r="C2993">
        <v>0</v>
      </c>
      <c r="D2993" t="s">
        <v>12328</v>
      </c>
      <c r="E2993">
        <v>1345</v>
      </c>
      <c r="F2993">
        <v>1756</v>
      </c>
      <c r="G2993">
        <v>1800</v>
      </c>
      <c r="H2993">
        <v>0</v>
      </c>
      <c r="I2993">
        <v>13.45</v>
      </c>
      <c r="J2993">
        <v>17.559999999999999</v>
      </c>
      <c r="K2993">
        <v>18</v>
      </c>
      <c r="L2993">
        <v>0</v>
      </c>
    </row>
    <row r="2994" spans="1:12" x14ac:dyDescent="0.25">
      <c r="A2994">
        <v>30031011</v>
      </c>
      <c r="C2994">
        <v>0</v>
      </c>
      <c r="D2994" t="s">
        <v>4107</v>
      </c>
      <c r="E2994">
        <v>1345</v>
      </c>
      <c r="F2994">
        <v>1699</v>
      </c>
      <c r="G2994">
        <v>1200</v>
      </c>
      <c r="H2994">
        <v>0</v>
      </c>
      <c r="I2994">
        <v>13.45</v>
      </c>
      <c r="J2994">
        <v>16.989999999999998</v>
      </c>
      <c r="K2994">
        <v>12</v>
      </c>
      <c r="L2994">
        <v>0</v>
      </c>
    </row>
    <row r="2995" spans="1:12" x14ac:dyDescent="0.25">
      <c r="A2995">
        <v>30031012</v>
      </c>
      <c r="C2995">
        <v>0</v>
      </c>
      <c r="D2995" t="s">
        <v>4108</v>
      </c>
      <c r="E2995">
        <v>1345</v>
      </c>
      <c r="F2995">
        <v>1637</v>
      </c>
      <c r="G2995">
        <v>1200</v>
      </c>
      <c r="H2995">
        <v>0</v>
      </c>
      <c r="I2995">
        <v>13.45</v>
      </c>
      <c r="J2995">
        <v>16.37</v>
      </c>
      <c r="K2995">
        <v>12</v>
      </c>
      <c r="L2995">
        <v>0</v>
      </c>
    </row>
    <row r="2996" spans="1:12" x14ac:dyDescent="0.25">
      <c r="A2996">
        <v>30031013</v>
      </c>
      <c r="C2996">
        <v>0</v>
      </c>
      <c r="D2996" t="s">
        <v>4109</v>
      </c>
      <c r="E2996">
        <v>1345</v>
      </c>
      <c r="F2996">
        <v>1699</v>
      </c>
      <c r="G2996">
        <v>1200</v>
      </c>
      <c r="H2996">
        <v>0</v>
      </c>
      <c r="I2996">
        <v>13.45</v>
      </c>
      <c r="J2996">
        <v>16.989999999999998</v>
      </c>
      <c r="K2996">
        <v>12</v>
      </c>
      <c r="L2996">
        <v>0</v>
      </c>
    </row>
    <row r="2997" spans="1:12" x14ac:dyDescent="0.25">
      <c r="A2997">
        <v>30031014</v>
      </c>
      <c r="C2997">
        <v>0</v>
      </c>
      <c r="D2997" t="s">
        <v>4110</v>
      </c>
      <c r="E2997">
        <v>1345</v>
      </c>
      <c r="F2997">
        <v>1637</v>
      </c>
      <c r="G2997">
        <v>1200</v>
      </c>
      <c r="H2997">
        <v>0</v>
      </c>
      <c r="I2997">
        <v>13.45</v>
      </c>
      <c r="J2997">
        <v>16.37</v>
      </c>
      <c r="K2997">
        <v>12</v>
      </c>
      <c r="L2997">
        <v>0</v>
      </c>
    </row>
    <row r="2998" spans="1:12" x14ac:dyDescent="0.25">
      <c r="A2998">
        <v>30031015</v>
      </c>
      <c r="C2998">
        <v>0</v>
      </c>
      <c r="D2998" t="s">
        <v>4111</v>
      </c>
      <c r="E2998">
        <v>1345</v>
      </c>
      <c r="F2998">
        <v>1637</v>
      </c>
      <c r="G2998">
        <v>1200</v>
      </c>
      <c r="H2998">
        <v>0</v>
      </c>
      <c r="I2998">
        <v>13.45</v>
      </c>
      <c r="J2998">
        <v>16.37</v>
      </c>
      <c r="K2998">
        <v>12</v>
      </c>
      <c r="L2998">
        <v>0</v>
      </c>
    </row>
    <row r="2999" spans="1:12" x14ac:dyDescent="0.25">
      <c r="A2999">
        <v>30031019</v>
      </c>
      <c r="C2999">
        <v>0</v>
      </c>
      <c r="D2999" t="s">
        <v>4112</v>
      </c>
      <c r="E2999">
        <v>1345</v>
      </c>
      <c r="F2999">
        <v>1637</v>
      </c>
      <c r="G2999">
        <v>1200</v>
      </c>
      <c r="H2999">
        <v>0</v>
      </c>
      <c r="I2999">
        <v>13.45</v>
      </c>
      <c r="J2999">
        <v>16.37</v>
      </c>
      <c r="K2999">
        <v>12</v>
      </c>
      <c r="L2999">
        <v>0</v>
      </c>
    </row>
    <row r="3000" spans="1:12" x14ac:dyDescent="0.25">
      <c r="A3000">
        <v>30031020</v>
      </c>
      <c r="C3000">
        <v>0</v>
      </c>
      <c r="D3000" t="s">
        <v>4113</v>
      </c>
      <c r="E3000">
        <v>1345</v>
      </c>
      <c r="F3000">
        <v>1637</v>
      </c>
      <c r="G3000">
        <v>1200</v>
      </c>
      <c r="H3000">
        <v>0</v>
      </c>
      <c r="I3000">
        <v>13.45</v>
      </c>
      <c r="J3000">
        <v>16.37</v>
      </c>
      <c r="K3000">
        <v>12</v>
      </c>
      <c r="L3000">
        <v>0</v>
      </c>
    </row>
    <row r="3001" spans="1:12" x14ac:dyDescent="0.25">
      <c r="A3001">
        <v>30032011</v>
      </c>
      <c r="C3001">
        <v>0</v>
      </c>
      <c r="D3001" t="s">
        <v>4114</v>
      </c>
      <c r="E3001">
        <v>1345</v>
      </c>
      <c r="F3001">
        <v>1637</v>
      </c>
      <c r="G3001">
        <v>1200</v>
      </c>
      <c r="H3001">
        <v>0</v>
      </c>
      <c r="I3001">
        <v>13.45</v>
      </c>
      <c r="J3001">
        <v>16.37</v>
      </c>
      <c r="K3001">
        <v>12</v>
      </c>
      <c r="L3001">
        <v>0</v>
      </c>
    </row>
    <row r="3002" spans="1:12" x14ac:dyDescent="0.25">
      <c r="A3002">
        <v>30032019</v>
      </c>
      <c r="C3002">
        <v>0</v>
      </c>
      <c r="D3002" t="s">
        <v>4115</v>
      </c>
      <c r="E3002">
        <v>1345</v>
      </c>
      <c r="F3002">
        <v>1637</v>
      </c>
      <c r="G3002">
        <v>1200</v>
      </c>
      <c r="H3002">
        <v>0</v>
      </c>
      <c r="I3002">
        <v>13.45</v>
      </c>
      <c r="J3002">
        <v>16.37</v>
      </c>
      <c r="K3002">
        <v>12</v>
      </c>
      <c r="L3002">
        <v>0</v>
      </c>
    </row>
    <row r="3003" spans="1:12" x14ac:dyDescent="0.25">
      <c r="A3003">
        <v>30032021</v>
      </c>
      <c r="C3003">
        <v>0</v>
      </c>
      <c r="D3003" t="s">
        <v>4116</v>
      </c>
      <c r="E3003">
        <v>1345</v>
      </c>
      <c r="F3003">
        <v>1699</v>
      </c>
      <c r="G3003">
        <v>1200</v>
      </c>
      <c r="H3003">
        <v>0</v>
      </c>
      <c r="I3003">
        <v>13.45</v>
      </c>
      <c r="J3003">
        <v>16.989999999999998</v>
      </c>
      <c r="K3003">
        <v>12</v>
      </c>
      <c r="L3003">
        <v>0</v>
      </c>
    </row>
    <row r="3004" spans="1:12" x14ac:dyDescent="0.25">
      <c r="A3004">
        <v>30032029</v>
      </c>
      <c r="C3004">
        <v>0</v>
      </c>
      <c r="D3004" t="s">
        <v>4117</v>
      </c>
      <c r="E3004">
        <v>1345</v>
      </c>
      <c r="F3004">
        <v>1637</v>
      </c>
      <c r="G3004">
        <v>1200</v>
      </c>
      <c r="H3004">
        <v>0</v>
      </c>
      <c r="I3004">
        <v>13.45</v>
      </c>
      <c r="J3004">
        <v>16.37</v>
      </c>
      <c r="K3004">
        <v>12</v>
      </c>
      <c r="L3004">
        <v>0</v>
      </c>
    </row>
    <row r="3005" spans="1:12" x14ac:dyDescent="0.25">
      <c r="A3005">
        <v>30032031</v>
      </c>
      <c r="C3005">
        <v>0</v>
      </c>
      <c r="D3005" t="s">
        <v>4118</v>
      </c>
      <c r="E3005">
        <v>1345</v>
      </c>
      <c r="F3005">
        <v>1637</v>
      </c>
      <c r="G3005">
        <v>1200</v>
      </c>
      <c r="H3005">
        <v>0</v>
      </c>
      <c r="I3005">
        <v>13.45</v>
      </c>
      <c r="J3005">
        <v>16.37</v>
      </c>
      <c r="K3005">
        <v>12</v>
      </c>
      <c r="L3005">
        <v>0</v>
      </c>
    </row>
    <row r="3006" spans="1:12" x14ac:dyDescent="0.25">
      <c r="A3006">
        <v>30032032</v>
      </c>
      <c r="C3006">
        <v>0</v>
      </c>
      <c r="D3006" t="s">
        <v>4119</v>
      </c>
      <c r="E3006">
        <v>1345</v>
      </c>
      <c r="F3006">
        <v>1637</v>
      </c>
      <c r="G3006">
        <v>1200</v>
      </c>
      <c r="H3006">
        <v>0</v>
      </c>
      <c r="I3006">
        <v>13.45</v>
      </c>
      <c r="J3006">
        <v>16.37</v>
      </c>
      <c r="K3006">
        <v>12</v>
      </c>
      <c r="L3006">
        <v>0</v>
      </c>
    </row>
    <row r="3007" spans="1:12" x14ac:dyDescent="0.25">
      <c r="A3007">
        <v>30032039</v>
      </c>
      <c r="C3007">
        <v>0</v>
      </c>
      <c r="D3007" t="s">
        <v>4120</v>
      </c>
      <c r="E3007">
        <v>1345</v>
      </c>
      <c r="F3007">
        <v>1637</v>
      </c>
      <c r="G3007">
        <v>1200</v>
      </c>
      <c r="H3007">
        <v>0</v>
      </c>
      <c r="I3007">
        <v>13.45</v>
      </c>
      <c r="J3007">
        <v>16.37</v>
      </c>
      <c r="K3007">
        <v>12</v>
      </c>
      <c r="L3007">
        <v>0</v>
      </c>
    </row>
    <row r="3008" spans="1:12" x14ac:dyDescent="0.25">
      <c r="A3008">
        <v>30032041</v>
      </c>
      <c r="C3008">
        <v>0</v>
      </c>
      <c r="D3008" t="s">
        <v>4121</v>
      </c>
      <c r="E3008">
        <v>1345</v>
      </c>
      <c r="F3008">
        <v>1699</v>
      </c>
      <c r="G3008">
        <v>1200</v>
      </c>
      <c r="H3008">
        <v>0</v>
      </c>
      <c r="I3008">
        <v>13.45</v>
      </c>
      <c r="J3008">
        <v>16.989999999999998</v>
      </c>
      <c r="K3008">
        <v>12</v>
      </c>
      <c r="L3008">
        <v>0</v>
      </c>
    </row>
    <row r="3009" spans="1:12" x14ac:dyDescent="0.25">
      <c r="A3009">
        <v>30032049</v>
      </c>
      <c r="C3009">
        <v>0</v>
      </c>
      <c r="D3009" t="s">
        <v>4122</v>
      </c>
      <c r="E3009">
        <v>1345</v>
      </c>
      <c r="F3009">
        <v>1637</v>
      </c>
      <c r="G3009">
        <v>1200</v>
      </c>
      <c r="H3009">
        <v>0</v>
      </c>
      <c r="I3009">
        <v>13.45</v>
      </c>
      <c r="J3009">
        <v>16.37</v>
      </c>
      <c r="K3009">
        <v>12</v>
      </c>
      <c r="L3009">
        <v>0</v>
      </c>
    </row>
    <row r="3010" spans="1:12" x14ac:dyDescent="0.25">
      <c r="A3010">
        <v>30032051</v>
      </c>
      <c r="C3010">
        <v>0</v>
      </c>
      <c r="D3010" t="s">
        <v>4123</v>
      </c>
      <c r="E3010">
        <v>1345</v>
      </c>
      <c r="F3010">
        <v>1699</v>
      </c>
      <c r="G3010">
        <v>1200</v>
      </c>
      <c r="H3010">
        <v>0</v>
      </c>
      <c r="I3010">
        <v>13.45</v>
      </c>
      <c r="J3010">
        <v>16.989999999999998</v>
      </c>
      <c r="K3010">
        <v>12</v>
      </c>
      <c r="L3010">
        <v>0</v>
      </c>
    </row>
    <row r="3011" spans="1:12" x14ac:dyDescent="0.25">
      <c r="A3011">
        <v>30032052</v>
      </c>
      <c r="C3011">
        <v>0</v>
      </c>
      <c r="D3011" t="s">
        <v>4124</v>
      </c>
      <c r="E3011">
        <v>1345</v>
      </c>
      <c r="F3011">
        <v>1699</v>
      </c>
      <c r="G3011">
        <v>1200</v>
      </c>
      <c r="H3011">
        <v>0</v>
      </c>
      <c r="I3011">
        <v>13.45</v>
      </c>
      <c r="J3011">
        <v>16.989999999999998</v>
      </c>
      <c r="K3011">
        <v>12</v>
      </c>
      <c r="L3011">
        <v>0</v>
      </c>
    </row>
    <row r="3012" spans="1:12" x14ac:dyDescent="0.25">
      <c r="A3012">
        <v>30032059</v>
      </c>
      <c r="C3012">
        <v>0</v>
      </c>
      <c r="D3012" t="s">
        <v>4125</v>
      </c>
      <c r="E3012">
        <v>1345</v>
      </c>
      <c r="F3012">
        <v>1637</v>
      </c>
      <c r="G3012">
        <v>1200</v>
      </c>
      <c r="H3012">
        <v>0</v>
      </c>
      <c r="I3012">
        <v>13.45</v>
      </c>
      <c r="J3012">
        <v>16.37</v>
      </c>
      <c r="K3012">
        <v>12</v>
      </c>
      <c r="L3012">
        <v>0</v>
      </c>
    </row>
    <row r="3013" spans="1:12" x14ac:dyDescent="0.25">
      <c r="A3013">
        <v>30032061</v>
      </c>
      <c r="C3013">
        <v>0</v>
      </c>
      <c r="D3013" t="s">
        <v>4126</v>
      </c>
      <c r="E3013">
        <v>1345</v>
      </c>
      <c r="F3013">
        <v>1699</v>
      </c>
      <c r="G3013">
        <v>1200</v>
      </c>
      <c r="H3013">
        <v>0</v>
      </c>
      <c r="I3013">
        <v>13.45</v>
      </c>
      <c r="J3013">
        <v>16.989999999999998</v>
      </c>
      <c r="K3013">
        <v>12</v>
      </c>
      <c r="L3013">
        <v>0</v>
      </c>
    </row>
    <row r="3014" spans="1:12" x14ac:dyDescent="0.25">
      <c r="A3014">
        <v>30032062</v>
      </c>
      <c r="C3014">
        <v>0</v>
      </c>
      <c r="D3014" t="s">
        <v>4127</v>
      </c>
      <c r="E3014">
        <v>1345</v>
      </c>
      <c r="F3014">
        <v>1545</v>
      </c>
      <c r="G3014">
        <v>1200</v>
      </c>
      <c r="H3014">
        <v>0</v>
      </c>
      <c r="I3014">
        <v>13.45</v>
      </c>
      <c r="J3014">
        <v>15.45</v>
      </c>
      <c r="K3014">
        <v>12</v>
      </c>
      <c r="L3014">
        <v>0</v>
      </c>
    </row>
    <row r="3015" spans="1:12" x14ac:dyDescent="0.25">
      <c r="A3015">
        <v>30032063</v>
      </c>
      <c r="C3015">
        <v>0</v>
      </c>
      <c r="D3015" t="s">
        <v>4128</v>
      </c>
      <c r="E3015">
        <v>1345</v>
      </c>
      <c r="F3015">
        <v>1545</v>
      </c>
      <c r="G3015">
        <v>1200</v>
      </c>
      <c r="H3015">
        <v>0</v>
      </c>
      <c r="I3015">
        <v>13.45</v>
      </c>
      <c r="J3015">
        <v>15.45</v>
      </c>
      <c r="K3015">
        <v>12</v>
      </c>
      <c r="L3015">
        <v>0</v>
      </c>
    </row>
    <row r="3016" spans="1:12" x14ac:dyDescent="0.25">
      <c r="A3016">
        <v>30032069</v>
      </c>
      <c r="C3016">
        <v>0</v>
      </c>
      <c r="D3016" t="s">
        <v>4129</v>
      </c>
      <c r="E3016">
        <v>1345</v>
      </c>
      <c r="F3016">
        <v>1637</v>
      </c>
      <c r="G3016">
        <v>1200</v>
      </c>
      <c r="H3016">
        <v>0</v>
      </c>
      <c r="I3016">
        <v>13.45</v>
      </c>
      <c r="J3016">
        <v>16.37</v>
      </c>
      <c r="K3016">
        <v>12</v>
      </c>
      <c r="L3016">
        <v>0</v>
      </c>
    </row>
    <row r="3017" spans="1:12" x14ac:dyDescent="0.25">
      <c r="A3017">
        <v>30032071</v>
      </c>
      <c r="C3017">
        <v>0</v>
      </c>
      <c r="D3017" t="s">
        <v>4130</v>
      </c>
      <c r="E3017">
        <v>1345</v>
      </c>
      <c r="F3017">
        <v>1637</v>
      </c>
      <c r="G3017">
        <v>1200</v>
      </c>
      <c r="H3017">
        <v>0</v>
      </c>
      <c r="I3017">
        <v>13.45</v>
      </c>
      <c r="J3017">
        <v>16.37</v>
      </c>
      <c r="K3017">
        <v>12</v>
      </c>
      <c r="L3017">
        <v>0</v>
      </c>
    </row>
    <row r="3018" spans="1:12" x14ac:dyDescent="0.25">
      <c r="A3018">
        <v>30032072</v>
      </c>
      <c r="C3018">
        <v>0</v>
      </c>
      <c r="D3018" t="s">
        <v>4131</v>
      </c>
      <c r="E3018">
        <v>1345</v>
      </c>
      <c r="F3018">
        <v>1545</v>
      </c>
      <c r="G3018">
        <v>1200</v>
      </c>
      <c r="H3018">
        <v>0</v>
      </c>
      <c r="I3018">
        <v>13.45</v>
      </c>
      <c r="J3018">
        <v>15.45</v>
      </c>
      <c r="K3018">
        <v>12</v>
      </c>
      <c r="L3018">
        <v>0</v>
      </c>
    </row>
    <row r="3019" spans="1:12" x14ac:dyDescent="0.25">
      <c r="A3019">
        <v>30032073</v>
      </c>
      <c r="C3019">
        <v>0</v>
      </c>
      <c r="D3019" t="s">
        <v>4132</v>
      </c>
      <c r="E3019">
        <v>1345</v>
      </c>
      <c r="F3019">
        <v>1545</v>
      </c>
      <c r="G3019">
        <v>1200</v>
      </c>
      <c r="H3019">
        <v>0</v>
      </c>
      <c r="I3019">
        <v>13.45</v>
      </c>
      <c r="J3019">
        <v>15.45</v>
      </c>
      <c r="K3019">
        <v>12</v>
      </c>
      <c r="L3019">
        <v>0</v>
      </c>
    </row>
    <row r="3020" spans="1:12" x14ac:dyDescent="0.25">
      <c r="A3020">
        <v>30032079</v>
      </c>
      <c r="C3020">
        <v>0</v>
      </c>
      <c r="D3020" t="s">
        <v>4133</v>
      </c>
      <c r="E3020">
        <v>1345</v>
      </c>
      <c r="F3020">
        <v>1637</v>
      </c>
      <c r="G3020">
        <v>1200</v>
      </c>
      <c r="H3020">
        <v>0</v>
      </c>
      <c r="I3020">
        <v>13.45</v>
      </c>
      <c r="J3020">
        <v>16.37</v>
      </c>
      <c r="K3020">
        <v>12</v>
      </c>
      <c r="L3020">
        <v>0</v>
      </c>
    </row>
    <row r="3021" spans="1:12" x14ac:dyDescent="0.25">
      <c r="A3021">
        <v>30032091</v>
      </c>
      <c r="C3021">
        <v>0</v>
      </c>
      <c r="D3021" t="s">
        <v>4134</v>
      </c>
      <c r="E3021">
        <v>1345</v>
      </c>
      <c r="F3021">
        <v>1545</v>
      </c>
      <c r="G3021">
        <v>1200</v>
      </c>
      <c r="H3021">
        <v>0</v>
      </c>
      <c r="I3021">
        <v>13.45</v>
      </c>
      <c r="J3021">
        <v>15.45</v>
      </c>
      <c r="K3021">
        <v>12</v>
      </c>
      <c r="L3021">
        <v>0</v>
      </c>
    </row>
    <row r="3022" spans="1:12" x14ac:dyDescent="0.25">
      <c r="A3022">
        <v>30032092</v>
      </c>
      <c r="C3022">
        <v>0</v>
      </c>
      <c r="D3022" t="s">
        <v>4135</v>
      </c>
      <c r="E3022">
        <v>1345</v>
      </c>
      <c r="F3022">
        <v>1637</v>
      </c>
      <c r="G3022">
        <v>1200</v>
      </c>
      <c r="H3022">
        <v>0</v>
      </c>
      <c r="I3022">
        <v>13.45</v>
      </c>
      <c r="J3022">
        <v>16.37</v>
      </c>
      <c r="K3022">
        <v>12</v>
      </c>
      <c r="L3022">
        <v>0</v>
      </c>
    </row>
    <row r="3023" spans="1:12" x14ac:dyDescent="0.25">
      <c r="A3023">
        <v>30032093</v>
      </c>
      <c r="C3023">
        <v>0</v>
      </c>
      <c r="D3023" t="s">
        <v>4136</v>
      </c>
      <c r="E3023">
        <v>1345</v>
      </c>
      <c r="F3023">
        <v>1545</v>
      </c>
      <c r="G3023">
        <v>1200</v>
      </c>
      <c r="H3023">
        <v>0</v>
      </c>
      <c r="I3023">
        <v>13.45</v>
      </c>
      <c r="J3023">
        <v>15.45</v>
      </c>
      <c r="K3023">
        <v>12</v>
      </c>
      <c r="L3023">
        <v>0</v>
      </c>
    </row>
    <row r="3024" spans="1:12" x14ac:dyDescent="0.25">
      <c r="A3024">
        <v>30032094</v>
      </c>
      <c r="C3024">
        <v>0</v>
      </c>
      <c r="D3024" t="s">
        <v>4137</v>
      </c>
      <c r="E3024">
        <v>1345</v>
      </c>
      <c r="F3024">
        <v>1545</v>
      </c>
      <c r="G3024">
        <v>1200</v>
      </c>
      <c r="H3024">
        <v>0</v>
      </c>
      <c r="I3024">
        <v>13.45</v>
      </c>
      <c r="J3024">
        <v>15.45</v>
      </c>
      <c r="K3024">
        <v>12</v>
      </c>
      <c r="L3024">
        <v>0</v>
      </c>
    </row>
    <row r="3025" spans="1:12" x14ac:dyDescent="0.25">
      <c r="A3025">
        <v>30032095</v>
      </c>
      <c r="C3025">
        <v>0</v>
      </c>
      <c r="D3025" t="s">
        <v>4138</v>
      </c>
      <c r="E3025">
        <v>1345</v>
      </c>
      <c r="F3025">
        <v>1545</v>
      </c>
      <c r="G3025">
        <v>1200</v>
      </c>
      <c r="H3025">
        <v>0</v>
      </c>
      <c r="I3025">
        <v>13.45</v>
      </c>
      <c r="J3025">
        <v>15.45</v>
      </c>
      <c r="K3025">
        <v>12</v>
      </c>
      <c r="L3025">
        <v>0</v>
      </c>
    </row>
    <row r="3026" spans="1:12" x14ac:dyDescent="0.25">
      <c r="A3026">
        <v>30032099</v>
      </c>
      <c r="C3026">
        <v>0</v>
      </c>
      <c r="D3026" t="s">
        <v>4138</v>
      </c>
      <c r="E3026">
        <v>1345</v>
      </c>
      <c r="F3026">
        <v>1637</v>
      </c>
      <c r="G3026">
        <v>1200</v>
      </c>
      <c r="H3026">
        <v>0</v>
      </c>
      <c r="I3026">
        <v>13.45</v>
      </c>
      <c r="J3026">
        <v>16.37</v>
      </c>
      <c r="K3026">
        <v>12</v>
      </c>
      <c r="L3026">
        <v>0</v>
      </c>
    </row>
    <row r="3027" spans="1:12" x14ac:dyDescent="0.25">
      <c r="A3027">
        <v>30033100</v>
      </c>
      <c r="C3027">
        <v>0</v>
      </c>
      <c r="D3027" t="s">
        <v>4139</v>
      </c>
      <c r="E3027">
        <v>1345</v>
      </c>
      <c r="F3027">
        <v>1699</v>
      </c>
      <c r="G3027">
        <v>1200</v>
      </c>
      <c r="H3027">
        <v>0</v>
      </c>
      <c r="I3027">
        <v>13.45</v>
      </c>
      <c r="J3027">
        <v>16.989999999999998</v>
      </c>
      <c r="K3027">
        <v>12</v>
      </c>
      <c r="L3027">
        <v>0</v>
      </c>
    </row>
    <row r="3028" spans="1:12" x14ac:dyDescent="0.25">
      <c r="A3028">
        <v>30033911</v>
      </c>
      <c r="C3028">
        <v>0</v>
      </c>
      <c r="D3028" t="s">
        <v>4140</v>
      </c>
      <c r="E3028">
        <v>1345</v>
      </c>
      <c r="F3028">
        <v>1545</v>
      </c>
      <c r="G3028">
        <v>1200</v>
      </c>
      <c r="H3028">
        <v>0</v>
      </c>
      <c r="I3028">
        <v>13.45</v>
      </c>
      <c r="J3028">
        <v>15.45</v>
      </c>
      <c r="K3028">
        <v>12</v>
      </c>
      <c r="L3028">
        <v>0</v>
      </c>
    </row>
    <row r="3029" spans="1:12" x14ac:dyDescent="0.25">
      <c r="A3029">
        <v>30033912</v>
      </c>
      <c r="C3029">
        <v>0</v>
      </c>
      <c r="D3029" t="s">
        <v>4141</v>
      </c>
      <c r="E3029">
        <v>1345</v>
      </c>
      <c r="F3029">
        <v>1699</v>
      </c>
      <c r="G3029">
        <v>1200</v>
      </c>
      <c r="H3029">
        <v>0</v>
      </c>
      <c r="I3029">
        <v>13.45</v>
      </c>
      <c r="J3029">
        <v>16.989999999999998</v>
      </c>
      <c r="K3029">
        <v>12</v>
      </c>
      <c r="L3029">
        <v>0</v>
      </c>
    </row>
    <row r="3030" spans="1:12" x14ac:dyDescent="0.25">
      <c r="A3030">
        <v>30033913</v>
      </c>
      <c r="C3030">
        <v>0</v>
      </c>
      <c r="D3030" t="s">
        <v>4142</v>
      </c>
      <c r="E3030">
        <v>1345</v>
      </c>
      <c r="F3030">
        <v>1699</v>
      </c>
      <c r="G3030">
        <v>1200</v>
      </c>
      <c r="H3030">
        <v>0</v>
      </c>
      <c r="I3030">
        <v>13.45</v>
      </c>
      <c r="J3030">
        <v>16.989999999999998</v>
      </c>
      <c r="K3030">
        <v>12</v>
      </c>
      <c r="L3030">
        <v>0</v>
      </c>
    </row>
    <row r="3031" spans="1:12" x14ac:dyDescent="0.25">
      <c r="A3031">
        <v>30033914</v>
      </c>
      <c r="C3031">
        <v>0</v>
      </c>
      <c r="D3031" t="s">
        <v>4143</v>
      </c>
      <c r="E3031">
        <v>1345</v>
      </c>
      <c r="F3031">
        <v>1637</v>
      </c>
      <c r="G3031">
        <v>1200</v>
      </c>
      <c r="H3031">
        <v>0</v>
      </c>
      <c r="I3031">
        <v>13.45</v>
      </c>
      <c r="J3031">
        <v>16.37</v>
      </c>
      <c r="K3031">
        <v>12</v>
      </c>
      <c r="L3031">
        <v>0</v>
      </c>
    </row>
    <row r="3032" spans="1:12" x14ac:dyDescent="0.25">
      <c r="A3032">
        <v>30033915</v>
      </c>
      <c r="C3032">
        <v>0</v>
      </c>
      <c r="D3032" t="s">
        <v>4144</v>
      </c>
      <c r="E3032">
        <v>1345</v>
      </c>
      <c r="F3032">
        <v>1637</v>
      </c>
      <c r="G3032">
        <v>1200</v>
      </c>
      <c r="H3032">
        <v>0</v>
      </c>
      <c r="I3032">
        <v>13.45</v>
      </c>
      <c r="J3032">
        <v>16.37</v>
      </c>
      <c r="K3032">
        <v>12</v>
      </c>
      <c r="L3032">
        <v>0</v>
      </c>
    </row>
    <row r="3033" spans="1:12" x14ac:dyDescent="0.25">
      <c r="A3033">
        <v>30033916</v>
      </c>
      <c r="C3033">
        <v>0</v>
      </c>
      <c r="D3033" t="s">
        <v>4145</v>
      </c>
      <c r="E3033">
        <v>1345</v>
      </c>
      <c r="F3033">
        <v>1545</v>
      </c>
      <c r="G3033">
        <v>1200</v>
      </c>
      <c r="H3033">
        <v>0</v>
      </c>
      <c r="I3033">
        <v>13.45</v>
      </c>
      <c r="J3033">
        <v>15.45</v>
      </c>
      <c r="K3033">
        <v>12</v>
      </c>
      <c r="L3033">
        <v>0</v>
      </c>
    </row>
    <row r="3034" spans="1:12" x14ac:dyDescent="0.25">
      <c r="A3034">
        <v>30033917</v>
      </c>
      <c r="C3034">
        <v>0</v>
      </c>
      <c r="D3034" t="s">
        <v>4146</v>
      </c>
      <c r="E3034">
        <v>1345</v>
      </c>
      <c r="F3034">
        <v>1545</v>
      </c>
      <c r="G3034">
        <v>1200</v>
      </c>
      <c r="H3034">
        <v>0</v>
      </c>
      <c r="I3034">
        <v>13.45</v>
      </c>
      <c r="J3034">
        <v>15.45</v>
      </c>
      <c r="K3034">
        <v>12</v>
      </c>
      <c r="L3034">
        <v>0</v>
      </c>
    </row>
    <row r="3035" spans="1:12" x14ac:dyDescent="0.25">
      <c r="A3035">
        <v>30033918</v>
      </c>
      <c r="C3035">
        <v>0</v>
      </c>
      <c r="D3035" t="s">
        <v>4147</v>
      </c>
      <c r="E3035">
        <v>1345</v>
      </c>
      <c r="F3035">
        <v>1545</v>
      </c>
      <c r="G3035">
        <v>1200</v>
      </c>
      <c r="H3035">
        <v>0</v>
      </c>
      <c r="I3035">
        <v>13.45</v>
      </c>
      <c r="J3035">
        <v>15.45</v>
      </c>
      <c r="K3035">
        <v>12</v>
      </c>
      <c r="L3035">
        <v>0</v>
      </c>
    </row>
    <row r="3036" spans="1:12" x14ac:dyDescent="0.25">
      <c r="A3036">
        <v>30033919</v>
      </c>
      <c r="C3036">
        <v>0</v>
      </c>
      <c r="D3036" t="s">
        <v>4148</v>
      </c>
      <c r="E3036">
        <v>1345</v>
      </c>
      <c r="F3036">
        <v>1545</v>
      </c>
      <c r="G3036">
        <v>1200</v>
      </c>
      <c r="H3036">
        <v>0</v>
      </c>
      <c r="I3036">
        <v>13.45</v>
      </c>
      <c r="J3036">
        <v>15.45</v>
      </c>
      <c r="K3036">
        <v>12</v>
      </c>
      <c r="L3036">
        <v>0</v>
      </c>
    </row>
    <row r="3037" spans="1:12" x14ac:dyDescent="0.25">
      <c r="A3037">
        <v>30033921</v>
      </c>
      <c r="C3037">
        <v>0</v>
      </c>
      <c r="D3037" t="s">
        <v>4149</v>
      </c>
      <c r="E3037">
        <v>1345</v>
      </c>
      <c r="F3037">
        <v>1545</v>
      </c>
      <c r="G3037">
        <v>1200</v>
      </c>
      <c r="H3037">
        <v>0</v>
      </c>
      <c r="I3037">
        <v>13.45</v>
      </c>
      <c r="J3037">
        <v>15.45</v>
      </c>
      <c r="K3037">
        <v>12</v>
      </c>
      <c r="L3037">
        <v>0</v>
      </c>
    </row>
    <row r="3038" spans="1:12" x14ac:dyDescent="0.25">
      <c r="A3038">
        <v>30033922</v>
      </c>
      <c r="C3038">
        <v>0</v>
      </c>
      <c r="D3038" t="s">
        <v>4150</v>
      </c>
      <c r="E3038">
        <v>1345</v>
      </c>
      <c r="F3038">
        <v>1699</v>
      </c>
      <c r="G3038">
        <v>1200</v>
      </c>
      <c r="H3038">
        <v>0</v>
      </c>
      <c r="I3038">
        <v>13.45</v>
      </c>
      <c r="J3038">
        <v>16.989999999999998</v>
      </c>
      <c r="K3038">
        <v>12</v>
      </c>
      <c r="L3038">
        <v>0</v>
      </c>
    </row>
    <row r="3039" spans="1:12" x14ac:dyDescent="0.25">
      <c r="A3039">
        <v>30033923</v>
      </c>
      <c r="C3039">
        <v>0</v>
      </c>
      <c r="D3039" t="s">
        <v>4151</v>
      </c>
      <c r="E3039">
        <v>1345</v>
      </c>
      <c r="F3039">
        <v>1699</v>
      </c>
      <c r="G3039">
        <v>1200</v>
      </c>
      <c r="H3039">
        <v>0</v>
      </c>
      <c r="I3039">
        <v>13.45</v>
      </c>
      <c r="J3039">
        <v>16.989999999999998</v>
      </c>
      <c r="K3039">
        <v>12</v>
      </c>
      <c r="L3039">
        <v>0</v>
      </c>
    </row>
    <row r="3040" spans="1:12" x14ac:dyDescent="0.25">
      <c r="A3040">
        <v>30033924</v>
      </c>
      <c r="C3040">
        <v>0</v>
      </c>
      <c r="D3040" t="s">
        <v>4152</v>
      </c>
      <c r="E3040">
        <v>1345</v>
      </c>
      <c r="F3040">
        <v>1545</v>
      </c>
      <c r="G3040">
        <v>1200</v>
      </c>
      <c r="H3040">
        <v>0</v>
      </c>
      <c r="I3040">
        <v>13.45</v>
      </c>
      <c r="J3040">
        <v>15.45</v>
      </c>
      <c r="K3040">
        <v>12</v>
      </c>
      <c r="L3040">
        <v>0</v>
      </c>
    </row>
    <row r="3041" spans="1:12" x14ac:dyDescent="0.25">
      <c r="A3041">
        <v>30033925</v>
      </c>
      <c r="C3041">
        <v>0</v>
      </c>
      <c r="D3041" t="s">
        <v>4153</v>
      </c>
      <c r="E3041">
        <v>1345</v>
      </c>
      <c r="F3041">
        <v>1545</v>
      </c>
      <c r="G3041">
        <v>1200</v>
      </c>
      <c r="H3041">
        <v>0</v>
      </c>
      <c r="I3041">
        <v>13.45</v>
      </c>
      <c r="J3041">
        <v>15.45</v>
      </c>
      <c r="K3041">
        <v>12</v>
      </c>
      <c r="L3041">
        <v>0</v>
      </c>
    </row>
    <row r="3042" spans="1:12" x14ac:dyDescent="0.25">
      <c r="A3042">
        <v>30033926</v>
      </c>
      <c r="C3042">
        <v>0</v>
      </c>
      <c r="D3042" t="s">
        <v>4154</v>
      </c>
      <c r="E3042">
        <v>1345</v>
      </c>
      <c r="F3042">
        <v>1545</v>
      </c>
      <c r="G3042">
        <v>1200</v>
      </c>
      <c r="H3042">
        <v>0</v>
      </c>
      <c r="I3042">
        <v>13.45</v>
      </c>
      <c r="J3042">
        <v>15.45</v>
      </c>
      <c r="K3042">
        <v>12</v>
      </c>
      <c r="L3042">
        <v>0</v>
      </c>
    </row>
    <row r="3043" spans="1:12" x14ac:dyDescent="0.25">
      <c r="A3043">
        <v>30033927</v>
      </c>
      <c r="C3043">
        <v>0</v>
      </c>
      <c r="D3043" t="s">
        <v>4155</v>
      </c>
      <c r="E3043">
        <v>1345</v>
      </c>
      <c r="F3043">
        <v>1545</v>
      </c>
      <c r="G3043">
        <v>1200</v>
      </c>
      <c r="H3043">
        <v>0</v>
      </c>
      <c r="I3043">
        <v>13.45</v>
      </c>
      <c r="J3043">
        <v>15.45</v>
      </c>
      <c r="K3043">
        <v>12</v>
      </c>
      <c r="L3043">
        <v>0</v>
      </c>
    </row>
    <row r="3044" spans="1:12" x14ac:dyDescent="0.25">
      <c r="A3044">
        <v>30033929</v>
      </c>
      <c r="C3044">
        <v>0</v>
      </c>
      <c r="D3044" t="s">
        <v>4156</v>
      </c>
      <c r="E3044">
        <v>1345</v>
      </c>
      <c r="F3044">
        <v>1637</v>
      </c>
      <c r="G3044">
        <v>1200</v>
      </c>
      <c r="H3044">
        <v>0</v>
      </c>
      <c r="I3044">
        <v>13.45</v>
      </c>
      <c r="J3044">
        <v>16.37</v>
      </c>
      <c r="K3044">
        <v>12</v>
      </c>
      <c r="L3044">
        <v>0</v>
      </c>
    </row>
    <row r="3045" spans="1:12" x14ac:dyDescent="0.25">
      <c r="A3045">
        <v>30033931</v>
      </c>
      <c r="C3045">
        <v>0</v>
      </c>
      <c r="D3045" t="s">
        <v>4157</v>
      </c>
      <c r="E3045">
        <v>1345</v>
      </c>
      <c r="F3045">
        <v>1699</v>
      </c>
      <c r="G3045">
        <v>1200</v>
      </c>
      <c r="H3045">
        <v>0</v>
      </c>
      <c r="I3045">
        <v>13.45</v>
      </c>
      <c r="J3045">
        <v>16.989999999999998</v>
      </c>
      <c r="K3045">
        <v>12</v>
      </c>
      <c r="L3045">
        <v>0</v>
      </c>
    </row>
    <row r="3046" spans="1:12" x14ac:dyDescent="0.25">
      <c r="A3046">
        <v>30033932</v>
      </c>
      <c r="C3046">
        <v>0</v>
      </c>
      <c r="D3046" t="s">
        <v>4158</v>
      </c>
      <c r="E3046">
        <v>1345</v>
      </c>
      <c r="F3046">
        <v>1699</v>
      </c>
      <c r="G3046">
        <v>1200</v>
      </c>
      <c r="H3046">
        <v>0</v>
      </c>
      <c r="I3046">
        <v>13.45</v>
      </c>
      <c r="J3046">
        <v>16.989999999999998</v>
      </c>
      <c r="K3046">
        <v>12</v>
      </c>
      <c r="L3046">
        <v>0</v>
      </c>
    </row>
    <row r="3047" spans="1:12" x14ac:dyDescent="0.25">
      <c r="A3047">
        <v>30033933</v>
      </c>
      <c r="C3047">
        <v>0</v>
      </c>
      <c r="D3047" t="s">
        <v>4159</v>
      </c>
      <c r="E3047">
        <v>1345</v>
      </c>
      <c r="F3047">
        <v>1699</v>
      </c>
      <c r="G3047">
        <v>1200</v>
      </c>
      <c r="H3047">
        <v>0</v>
      </c>
      <c r="I3047">
        <v>13.45</v>
      </c>
      <c r="J3047">
        <v>16.989999999999998</v>
      </c>
      <c r="K3047">
        <v>12</v>
      </c>
      <c r="L3047">
        <v>0</v>
      </c>
    </row>
    <row r="3048" spans="1:12" x14ac:dyDescent="0.25">
      <c r="A3048">
        <v>30033934</v>
      </c>
      <c r="C3048">
        <v>0</v>
      </c>
      <c r="D3048" t="s">
        <v>4160</v>
      </c>
      <c r="E3048">
        <v>1345</v>
      </c>
      <c r="F3048">
        <v>1699</v>
      </c>
      <c r="G3048">
        <v>1200</v>
      </c>
      <c r="H3048">
        <v>0</v>
      </c>
      <c r="I3048">
        <v>13.45</v>
      </c>
      <c r="J3048">
        <v>16.989999999999998</v>
      </c>
      <c r="K3048">
        <v>12</v>
      </c>
      <c r="L3048">
        <v>0</v>
      </c>
    </row>
    <row r="3049" spans="1:12" x14ac:dyDescent="0.25">
      <c r="A3049">
        <v>30033935</v>
      </c>
      <c r="C3049">
        <v>0</v>
      </c>
      <c r="D3049" t="s">
        <v>4161</v>
      </c>
      <c r="E3049">
        <v>1345</v>
      </c>
      <c r="F3049">
        <v>1699</v>
      </c>
      <c r="G3049">
        <v>1200</v>
      </c>
      <c r="H3049">
        <v>0</v>
      </c>
      <c r="I3049">
        <v>13.45</v>
      </c>
      <c r="J3049">
        <v>16.989999999999998</v>
      </c>
      <c r="K3049">
        <v>12</v>
      </c>
      <c r="L3049">
        <v>0</v>
      </c>
    </row>
    <row r="3050" spans="1:12" x14ac:dyDescent="0.25">
      <c r="A3050">
        <v>30033936</v>
      </c>
      <c r="C3050">
        <v>0</v>
      </c>
      <c r="D3050" t="s">
        <v>4162</v>
      </c>
      <c r="E3050">
        <v>1345</v>
      </c>
      <c r="F3050">
        <v>1545</v>
      </c>
      <c r="G3050">
        <v>1200</v>
      </c>
      <c r="H3050">
        <v>0</v>
      </c>
      <c r="I3050">
        <v>13.45</v>
      </c>
      <c r="J3050">
        <v>15.45</v>
      </c>
      <c r="K3050">
        <v>12</v>
      </c>
      <c r="L3050">
        <v>0</v>
      </c>
    </row>
    <row r="3051" spans="1:12" x14ac:dyDescent="0.25">
      <c r="A3051">
        <v>30033937</v>
      </c>
      <c r="C3051">
        <v>0</v>
      </c>
      <c r="D3051" t="s">
        <v>4163</v>
      </c>
      <c r="E3051">
        <v>1345</v>
      </c>
      <c r="F3051">
        <v>1699</v>
      </c>
      <c r="G3051">
        <v>1200</v>
      </c>
      <c r="H3051">
        <v>0</v>
      </c>
      <c r="I3051">
        <v>13.45</v>
      </c>
      <c r="J3051">
        <v>16.989999999999998</v>
      </c>
      <c r="K3051">
        <v>12</v>
      </c>
      <c r="L3051">
        <v>0</v>
      </c>
    </row>
    <row r="3052" spans="1:12" x14ac:dyDescent="0.25">
      <c r="A3052">
        <v>30033939</v>
      </c>
      <c r="C3052">
        <v>0</v>
      </c>
      <c r="D3052" t="s">
        <v>4164</v>
      </c>
      <c r="E3052">
        <v>1345</v>
      </c>
      <c r="F3052">
        <v>1637</v>
      </c>
      <c r="G3052">
        <v>1200</v>
      </c>
      <c r="H3052">
        <v>0</v>
      </c>
      <c r="I3052">
        <v>13.45</v>
      </c>
      <c r="J3052">
        <v>16.37</v>
      </c>
      <c r="K3052">
        <v>12</v>
      </c>
      <c r="L3052">
        <v>0</v>
      </c>
    </row>
    <row r="3053" spans="1:12" x14ac:dyDescent="0.25">
      <c r="A3053">
        <v>30033981</v>
      </c>
      <c r="C3053">
        <v>0</v>
      </c>
      <c r="D3053" t="s">
        <v>10560</v>
      </c>
      <c r="E3053">
        <v>1345</v>
      </c>
      <c r="F3053">
        <v>1679</v>
      </c>
      <c r="G3053">
        <v>1200</v>
      </c>
      <c r="H3053">
        <v>0</v>
      </c>
      <c r="I3053">
        <v>13.45</v>
      </c>
      <c r="J3053">
        <v>16.79</v>
      </c>
      <c r="K3053">
        <v>12</v>
      </c>
      <c r="L3053">
        <v>0</v>
      </c>
    </row>
    <row r="3054" spans="1:12" x14ac:dyDescent="0.25">
      <c r="A3054">
        <v>30033982</v>
      </c>
      <c r="C3054">
        <v>0</v>
      </c>
      <c r="D3054" t="s">
        <v>10561</v>
      </c>
      <c r="E3054">
        <v>1345</v>
      </c>
      <c r="F3054">
        <v>1679</v>
      </c>
      <c r="G3054">
        <v>1200</v>
      </c>
      <c r="H3054">
        <v>0</v>
      </c>
      <c r="I3054">
        <v>13.45</v>
      </c>
      <c r="J3054">
        <v>16.79</v>
      </c>
      <c r="K3054">
        <v>12</v>
      </c>
      <c r="L3054">
        <v>0</v>
      </c>
    </row>
    <row r="3055" spans="1:12" x14ac:dyDescent="0.25">
      <c r="A3055">
        <v>30033991</v>
      </c>
      <c r="C3055">
        <v>0</v>
      </c>
      <c r="D3055" t="s">
        <v>10562</v>
      </c>
      <c r="E3055">
        <v>1345</v>
      </c>
      <c r="F3055">
        <v>1545</v>
      </c>
      <c r="G3055">
        <v>1200</v>
      </c>
      <c r="H3055">
        <v>0</v>
      </c>
      <c r="I3055">
        <v>13.45</v>
      </c>
      <c r="J3055">
        <v>15.45</v>
      </c>
      <c r="K3055">
        <v>12</v>
      </c>
      <c r="L3055">
        <v>0</v>
      </c>
    </row>
    <row r="3056" spans="1:12" x14ac:dyDescent="0.25">
      <c r="A3056">
        <v>30033992</v>
      </c>
      <c r="C3056">
        <v>0</v>
      </c>
      <c r="D3056" t="s">
        <v>10563</v>
      </c>
      <c r="E3056">
        <v>1345</v>
      </c>
      <c r="F3056">
        <v>1699</v>
      </c>
      <c r="G3056">
        <v>1200</v>
      </c>
      <c r="H3056">
        <v>0</v>
      </c>
      <c r="I3056">
        <v>13.45</v>
      </c>
      <c r="J3056">
        <v>16.989999999999998</v>
      </c>
      <c r="K3056">
        <v>12</v>
      </c>
      <c r="L3056">
        <v>0</v>
      </c>
    </row>
    <row r="3057" spans="1:12" x14ac:dyDescent="0.25">
      <c r="A3057">
        <v>30033994</v>
      </c>
      <c r="C3057">
        <v>0</v>
      </c>
      <c r="D3057" t="s">
        <v>4165</v>
      </c>
      <c r="E3057">
        <v>1345</v>
      </c>
      <c r="F3057">
        <v>1699</v>
      </c>
      <c r="G3057">
        <v>1200</v>
      </c>
      <c r="H3057">
        <v>0</v>
      </c>
      <c r="I3057">
        <v>13.45</v>
      </c>
      <c r="J3057">
        <v>16.989999999999998</v>
      </c>
      <c r="K3057">
        <v>12</v>
      </c>
      <c r="L3057">
        <v>0</v>
      </c>
    </row>
    <row r="3058" spans="1:12" x14ac:dyDescent="0.25">
      <c r="A3058">
        <v>30033995</v>
      </c>
      <c r="C3058">
        <v>0</v>
      </c>
      <c r="D3058" t="s">
        <v>4166</v>
      </c>
      <c r="E3058">
        <v>1345</v>
      </c>
      <c r="F3058">
        <v>1545</v>
      </c>
      <c r="G3058">
        <v>1200</v>
      </c>
      <c r="H3058">
        <v>0</v>
      </c>
      <c r="I3058">
        <v>13.45</v>
      </c>
      <c r="J3058">
        <v>15.45</v>
      </c>
      <c r="K3058">
        <v>12</v>
      </c>
      <c r="L3058">
        <v>0</v>
      </c>
    </row>
    <row r="3059" spans="1:12" x14ac:dyDescent="0.25">
      <c r="A3059">
        <v>30033999</v>
      </c>
      <c r="C3059">
        <v>0</v>
      </c>
      <c r="D3059" t="s">
        <v>10564</v>
      </c>
      <c r="E3059">
        <v>1345</v>
      </c>
      <c r="F3059">
        <v>1637</v>
      </c>
      <c r="G3059">
        <v>1200</v>
      </c>
      <c r="H3059">
        <v>0</v>
      </c>
      <c r="I3059">
        <v>13.45</v>
      </c>
      <c r="J3059">
        <v>16.37</v>
      </c>
      <c r="K3059">
        <v>12</v>
      </c>
      <c r="L3059">
        <v>0</v>
      </c>
    </row>
    <row r="3060" spans="1:12" x14ac:dyDescent="0.25">
      <c r="A3060">
        <v>30034100</v>
      </c>
      <c r="C3060">
        <v>0</v>
      </c>
      <c r="D3060" t="s">
        <v>9892</v>
      </c>
      <c r="E3060">
        <v>1345</v>
      </c>
      <c r="F3060">
        <v>1637</v>
      </c>
      <c r="G3060">
        <v>1200</v>
      </c>
      <c r="H3060">
        <v>0</v>
      </c>
      <c r="I3060">
        <v>13.45</v>
      </c>
      <c r="J3060">
        <v>16.37</v>
      </c>
      <c r="K3060">
        <v>12</v>
      </c>
      <c r="L3060">
        <v>0</v>
      </c>
    </row>
    <row r="3061" spans="1:12" x14ac:dyDescent="0.25">
      <c r="A3061">
        <v>30034200</v>
      </c>
      <c r="C3061">
        <v>0</v>
      </c>
      <c r="D3061" t="s">
        <v>9893</v>
      </c>
      <c r="E3061">
        <v>1345</v>
      </c>
      <c r="F3061">
        <v>1637</v>
      </c>
      <c r="G3061">
        <v>1200</v>
      </c>
      <c r="H3061">
        <v>0</v>
      </c>
      <c r="I3061">
        <v>13.45</v>
      </c>
      <c r="J3061">
        <v>16.37</v>
      </c>
      <c r="K3061">
        <v>12</v>
      </c>
      <c r="L3061">
        <v>0</v>
      </c>
    </row>
    <row r="3062" spans="1:12" x14ac:dyDescent="0.25">
      <c r="A3062">
        <v>30034300</v>
      </c>
      <c r="C3062">
        <v>0</v>
      </c>
      <c r="D3062" t="s">
        <v>9894</v>
      </c>
      <c r="E3062">
        <v>1345</v>
      </c>
      <c r="F3062">
        <v>1637</v>
      </c>
      <c r="G3062">
        <v>1200</v>
      </c>
      <c r="H3062">
        <v>0</v>
      </c>
      <c r="I3062">
        <v>13.45</v>
      </c>
      <c r="J3062">
        <v>16.37</v>
      </c>
      <c r="K3062">
        <v>12</v>
      </c>
      <c r="L3062">
        <v>0</v>
      </c>
    </row>
    <row r="3063" spans="1:12" x14ac:dyDescent="0.25">
      <c r="A3063">
        <v>30034910</v>
      </c>
      <c r="C3063">
        <v>0</v>
      </c>
      <c r="D3063" t="s">
        <v>10005</v>
      </c>
      <c r="E3063">
        <v>1345</v>
      </c>
      <c r="F3063">
        <v>1545</v>
      </c>
      <c r="G3063">
        <v>1200</v>
      </c>
      <c r="H3063">
        <v>0</v>
      </c>
      <c r="I3063">
        <v>13.45</v>
      </c>
      <c r="J3063">
        <v>15.45</v>
      </c>
      <c r="K3063">
        <v>12</v>
      </c>
      <c r="L3063">
        <v>0</v>
      </c>
    </row>
    <row r="3064" spans="1:12" x14ac:dyDescent="0.25">
      <c r="A3064">
        <v>30034920</v>
      </c>
      <c r="C3064">
        <v>0</v>
      </c>
      <c r="D3064" t="s">
        <v>9895</v>
      </c>
      <c r="E3064">
        <v>1345</v>
      </c>
      <c r="F3064">
        <v>1699</v>
      </c>
      <c r="G3064">
        <v>1200</v>
      </c>
      <c r="H3064">
        <v>0</v>
      </c>
      <c r="I3064">
        <v>13.45</v>
      </c>
      <c r="J3064">
        <v>16.989999999999998</v>
      </c>
      <c r="K3064">
        <v>12</v>
      </c>
      <c r="L3064">
        <v>0</v>
      </c>
    </row>
    <row r="3065" spans="1:12" x14ac:dyDescent="0.25">
      <c r="A3065">
        <v>30034930</v>
      </c>
      <c r="C3065">
        <v>0</v>
      </c>
      <c r="D3065" t="s">
        <v>466</v>
      </c>
      <c r="E3065">
        <v>1345</v>
      </c>
      <c r="F3065">
        <v>1637</v>
      </c>
      <c r="G3065">
        <v>1200</v>
      </c>
      <c r="H3065">
        <v>0</v>
      </c>
      <c r="I3065">
        <v>13.45</v>
      </c>
      <c r="J3065">
        <v>16.37</v>
      </c>
      <c r="K3065">
        <v>12</v>
      </c>
      <c r="L3065">
        <v>0</v>
      </c>
    </row>
    <row r="3066" spans="1:12" x14ac:dyDescent="0.25">
      <c r="A3066">
        <v>30034940</v>
      </c>
      <c r="C3066">
        <v>0</v>
      </c>
      <c r="D3066" t="s">
        <v>9896</v>
      </c>
      <c r="E3066">
        <v>1345</v>
      </c>
      <c r="F3066">
        <v>1699</v>
      </c>
      <c r="G3066">
        <v>1200</v>
      </c>
      <c r="H3066">
        <v>0</v>
      </c>
      <c r="I3066">
        <v>13.45</v>
      </c>
      <c r="J3066">
        <v>16.989999999999998</v>
      </c>
      <c r="K3066">
        <v>12</v>
      </c>
      <c r="L3066">
        <v>0</v>
      </c>
    </row>
    <row r="3067" spans="1:12" x14ac:dyDescent="0.25">
      <c r="A3067">
        <v>30034950</v>
      </c>
      <c r="C3067">
        <v>0</v>
      </c>
      <c r="D3067" t="s">
        <v>10006</v>
      </c>
      <c r="E3067">
        <v>1345</v>
      </c>
      <c r="F3067">
        <v>1545</v>
      </c>
      <c r="G3067">
        <v>1200</v>
      </c>
      <c r="H3067">
        <v>0</v>
      </c>
      <c r="I3067">
        <v>13.45</v>
      </c>
      <c r="J3067">
        <v>15.45</v>
      </c>
      <c r="K3067">
        <v>12</v>
      </c>
      <c r="L3067">
        <v>0</v>
      </c>
    </row>
    <row r="3068" spans="1:12" x14ac:dyDescent="0.25">
      <c r="A3068">
        <v>30034990</v>
      </c>
      <c r="C3068">
        <v>0</v>
      </c>
      <c r="D3068" t="s">
        <v>6</v>
      </c>
      <c r="E3068">
        <v>1345</v>
      </c>
      <c r="F3068">
        <v>1637</v>
      </c>
      <c r="G3068">
        <v>1200</v>
      </c>
      <c r="H3068">
        <v>0</v>
      </c>
      <c r="I3068">
        <v>13.45</v>
      </c>
      <c r="J3068">
        <v>16.37</v>
      </c>
      <c r="K3068">
        <v>12</v>
      </c>
      <c r="L3068">
        <v>0</v>
      </c>
    </row>
    <row r="3069" spans="1:12" x14ac:dyDescent="0.25">
      <c r="A3069">
        <v>30036000</v>
      </c>
      <c r="C3069">
        <v>0</v>
      </c>
      <c r="D3069" t="s">
        <v>9897</v>
      </c>
      <c r="E3069">
        <v>1345</v>
      </c>
      <c r="F3069">
        <v>1637</v>
      </c>
      <c r="G3069">
        <v>1200</v>
      </c>
      <c r="H3069">
        <v>0</v>
      </c>
      <c r="I3069">
        <v>13.45</v>
      </c>
      <c r="J3069">
        <v>16.37</v>
      </c>
      <c r="K3069">
        <v>12</v>
      </c>
      <c r="L3069">
        <v>0</v>
      </c>
    </row>
    <row r="3070" spans="1:12" x14ac:dyDescent="0.25">
      <c r="A3070">
        <v>30039011</v>
      </c>
      <c r="C3070">
        <v>0</v>
      </c>
      <c r="D3070" t="s">
        <v>4167</v>
      </c>
      <c r="E3070">
        <v>1345</v>
      </c>
      <c r="F3070">
        <v>1637</v>
      </c>
      <c r="G3070">
        <v>1200</v>
      </c>
      <c r="H3070">
        <v>0</v>
      </c>
      <c r="I3070">
        <v>13.45</v>
      </c>
      <c r="J3070">
        <v>16.37</v>
      </c>
      <c r="K3070">
        <v>12</v>
      </c>
      <c r="L3070">
        <v>0</v>
      </c>
    </row>
    <row r="3071" spans="1:12" x14ac:dyDescent="0.25">
      <c r="A3071">
        <v>30039012</v>
      </c>
      <c r="C3071">
        <v>0</v>
      </c>
      <c r="D3071" t="s">
        <v>4168</v>
      </c>
      <c r="E3071">
        <v>1345</v>
      </c>
      <c r="F3071">
        <v>1699</v>
      </c>
      <c r="G3071">
        <v>1200</v>
      </c>
      <c r="H3071">
        <v>0</v>
      </c>
      <c r="I3071">
        <v>13.45</v>
      </c>
      <c r="J3071">
        <v>16.989999999999998</v>
      </c>
      <c r="K3071">
        <v>12</v>
      </c>
      <c r="L3071">
        <v>0</v>
      </c>
    </row>
    <row r="3072" spans="1:12" x14ac:dyDescent="0.25">
      <c r="A3072">
        <v>30039013</v>
      </c>
      <c r="C3072">
        <v>0</v>
      </c>
      <c r="D3072" t="s">
        <v>4169</v>
      </c>
      <c r="E3072">
        <v>1345</v>
      </c>
      <c r="F3072">
        <v>1699</v>
      </c>
      <c r="G3072">
        <v>1200</v>
      </c>
      <c r="H3072">
        <v>0</v>
      </c>
      <c r="I3072">
        <v>13.45</v>
      </c>
      <c r="J3072">
        <v>16.989999999999998</v>
      </c>
      <c r="K3072">
        <v>12</v>
      </c>
      <c r="L3072">
        <v>0</v>
      </c>
    </row>
    <row r="3073" spans="1:12" x14ac:dyDescent="0.25">
      <c r="A3073">
        <v>30039014</v>
      </c>
      <c r="C3073">
        <v>0</v>
      </c>
      <c r="D3073" t="s">
        <v>10565</v>
      </c>
      <c r="E3073">
        <v>1345</v>
      </c>
      <c r="F3073">
        <v>1699</v>
      </c>
      <c r="G3073">
        <v>1200</v>
      </c>
      <c r="H3073">
        <v>0</v>
      </c>
      <c r="I3073">
        <v>13.45</v>
      </c>
      <c r="J3073">
        <v>16.989999999999998</v>
      </c>
      <c r="K3073">
        <v>12</v>
      </c>
      <c r="L3073">
        <v>0</v>
      </c>
    </row>
    <row r="3074" spans="1:12" x14ac:dyDescent="0.25">
      <c r="A3074">
        <v>30039015</v>
      </c>
      <c r="C3074">
        <v>0</v>
      </c>
      <c r="D3074" t="s">
        <v>4170</v>
      </c>
      <c r="E3074">
        <v>1345</v>
      </c>
      <c r="F3074">
        <v>1637</v>
      </c>
      <c r="G3074">
        <v>1200</v>
      </c>
      <c r="H3074">
        <v>0</v>
      </c>
      <c r="I3074">
        <v>13.45</v>
      </c>
      <c r="J3074">
        <v>16.37</v>
      </c>
      <c r="K3074">
        <v>12</v>
      </c>
      <c r="L3074">
        <v>0</v>
      </c>
    </row>
    <row r="3075" spans="1:12" x14ac:dyDescent="0.25">
      <c r="A3075">
        <v>30039016</v>
      </c>
      <c r="C3075">
        <v>0</v>
      </c>
      <c r="D3075" t="s">
        <v>4171</v>
      </c>
      <c r="E3075">
        <v>1345</v>
      </c>
      <c r="F3075">
        <v>1637</v>
      </c>
      <c r="G3075">
        <v>1200</v>
      </c>
      <c r="H3075">
        <v>0</v>
      </c>
      <c r="I3075">
        <v>13.45</v>
      </c>
      <c r="J3075">
        <v>16.37</v>
      </c>
      <c r="K3075">
        <v>12</v>
      </c>
      <c r="L3075">
        <v>0</v>
      </c>
    </row>
    <row r="3076" spans="1:12" x14ac:dyDescent="0.25">
      <c r="A3076">
        <v>30039017</v>
      </c>
      <c r="C3076">
        <v>0</v>
      </c>
      <c r="D3076" t="s">
        <v>10566</v>
      </c>
      <c r="E3076">
        <v>1345</v>
      </c>
      <c r="F3076">
        <v>1637</v>
      </c>
      <c r="G3076">
        <v>1200</v>
      </c>
      <c r="H3076">
        <v>0</v>
      </c>
      <c r="I3076">
        <v>13.45</v>
      </c>
      <c r="J3076">
        <v>16.37</v>
      </c>
      <c r="K3076">
        <v>12</v>
      </c>
      <c r="L3076">
        <v>0</v>
      </c>
    </row>
    <row r="3077" spans="1:12" x14ac:dyDescent="0.25">
      <c r="A3077">
        <v>30039019</v>
      </c>
      <c r="C3077">
        <v>0</v>
      </c>
      <c r="D3077" t="s">
        <v>4172</v>
      </c>
      <c r="E3077">
        <v>1345</v>
      </c>
      <c r="F3077">
        <v>1637</v>
      </c>
      <c r="G3077">
        <v>1200</v>
      </c>
      <c r="H3077">
        <v>0</v>
      </c>
      <c r="I3077">
        <v>13.45</v>
      </c>
      <c r="J3077">
        <v>16.37</v>
      </c>
      <c r="K3077">
        <v>12</v>
      </c>
      <c r="L3077">
        <v>0</v>
      </c>
    </row>
    <row r="3078" spans="1:12" x14ac:dyDescent="0.25">
      <c r="A3078">
        <v>30039021</v>
      </c>
      <c r="C3078">
        <v>0</v>
      </c>
      <c r="D3078" t="s">
        <v>4173</v>
      </c>
      <c r="E3078">
        <v>1345</v>
      </c>
      <c r="F3078">
        <v>1545</v>
      </c>
      <c r="G3078">
        <v>1200</v>
      </c>
      <c r="H3078">
        <v>0</v>
      </c>
      <c r="I3078">
        <v>13.45</v>
      </c>
      <c r="J3078">
        <v>15.45</v>
      </c>
      <c r="K3078">
        <v>12</v>
      </c>
      <c r="L3078">
        <v>0</v>
      </c>
    </row>
    <row r="3079" spans="1:12" x14ac:dyDescent="0.25">
      <c r="A3079">
        <v>30039022</v>
      </c>
      <c r="C3079">
        <v>0</v>
      </c>
      <c r="D3079" t="s">
        <v>4174</v>
      </c>
      <c r="E3079">
        <v>1345</v>
      </c>
      <c r="F3079">
        <v>1545</v>
      </c>
      <c r="G3079">
        <v>1200</v>
      </c>
      <c r="H3079">
        <v>0</v>
      </c>
      <c r="I3079">
        <v>13.45</v>
      </c>
      <c r="J3079">
        <v>15.45</v>
      </c>
      <c r="K3079">
        <v>12</v>
      </c>
      <c r="L3079">
        <v>0</v>
      </c>
    </row>
    <row r="3080" spans="1:12" x14ac:dyDescent="0.25">
      <c r="A3080">
        <v>30039023</v>
      </c>
      <c r="C3080">
        <v>0</v>
      </c>
      <c r="D3080" t="s">
        <v>4175</v>
      </c>
      <c r="E3080">
        <v>1345</v>
      </c>
      <c r="F3080">
        <v>1545</v>
      </c>
      <c r="G3080">
        <v>1200</v>
      </c>
      <c r="H3080">
        <v>0</v>
      </c>
      <c r="I3080">
        <v>13.45</v>
      </c>
      <c r="J3080">
        <v>15.45</v>
      </c>
      <c r="K3080">
        <v>12</v>
      </c>
      <c r="L3080">
        <v>0</v>
      </c>
    </row>
    <row r="3081" spans="1:12" x14ac:dyDescent="0.25">
      <c r="A3081">
        <v>30039024</v>
      </c>
      <c r="C3081">
        <v>0</v>
      </c>
      <c r="D3081" t="s">
        <v>10567</v>
      </c>
      <c r="E3081">
        <v>1345</v>
      </c>
      <c r="F3081">
        <v>1545</v>
      </c>
      <c r="G3081">
        <v>1200</v>
      </c>
      <c r="H3081">
        <v>0</v>
      </c>
      <c r="I3081">
        <v>13.45</v>
      </c>
      <c r="J3081">
        <v>15.45</v>
      </c>
      <c r="K3081">
        <v>12</v>
      </c>
      <c r="L3081">
        <v>0</v>
      </c>
    </row>
    <row r="3082" spans="1:12" x14ac:dyDescent="0.25">
      <c r="A3082">
        <v>30039025</v>
      </c>
      <c r="C3082">
        <v>0</v>
      </c>
      <c r="D3082" t="s">
        <v>10568</v>
      </c>
      <c r="E3082">
        <v>1345</v>
      </c>
      <c r="F3082">
        <v>1545</v>
      </c>
      <c r="G3082">
        <v>1200</v>
      </c>
      <c r="H3082">
        <v>0</v>
      </c>
      <c r="I3082">
        <v>13.45</v>
      </c>
      <c r="J3082">
        <v>15.45</v>
      </c>
      <c r="K3082">
        <v>12</v>
      </c>
      <c r="L3082">
        <v>0</v>
      </c>
    </row>
    <row r="3083" spans="1:12" x14ac:dyDescent="0.25">
      <c r="A3083">
        <v>30039029</v>
      </c>
      <c r="C3083">
        <v>0</v>
      </c>
      <c r="D3083" t="s">
        <v>4176</v>
      </c>
      <c r="E3083">
        <v>1345</v>
      </c>
      <c r="F3083">
        <v>1637</v>
      </c>
      <c r="G3083">
        <v>1200</v>
      </c>
      <c r="H3083">
        <v>0</v>
      </c>
      <c r="I3083">
        <v>13.45</v>
      </c>
      <c r="J3083">
        <v>16.37</v>
      </c>
      <c r="K3083">
        <v>12</v>
      </c>
      <c r="L3083">
        <v>0</v>
      </c>
    </row>
    <row r="3084" spans="1:12" x14ac:dyDescent="0.25">
      <c r="A3084">
        <v>30039031</v>
      </c>
      <c r="C3084">
        <v>0</v>
      </c>
      <c r="D3084" t="s">
        <v>4177</v>
      </c>
      <c r="E3084">
        <v>1345</v>
      </c>
      <c r="F3084">
        <v>1699</v>
      </c>
      <c r="G3084">
        <v>1200</v>
      </c>
      <c r="H3084">
        <v>0</v>
      </c>
      <c r="I3084">
        <v>13.45</v>
      </c>
      <c r="J3084">
        <v>16.989999999999998</v>
      </c>
      <c r="K3084">
        <v>12</v>
      </c>
      <c r="L3084">
        <v>0</v>
      </c>
    </row>
    <row r="3085" spans="1:12" x14ac:dyDescent="0.25">
      <c r="A3085">
        <v>30039032</v>
      </c>
      <c r="C3085">
        <v>0</v>
      </c>
      <c r="D3085" t="s">
        <v>10569</v>
      </c>
      <c r="E3085">
        <v>1345</v>
      </c>
      <c r="F3085">
        <v>1699</v>
      </c>
      <c r="G3085">
        <v>1200</v>
      </c>
      <c r="H3085">
        <v>0</v>
      </c>
      <c r="I3085">
        <v>13.45</v>
      </c>
      <c r="J3085">
        <v>16.989999999999998</v>
      </c>
      <c r="K3085">
        <v>12</v>
      </c>
      <c r="L3085">
        <v>0</v>
      </c>
    </row>
    <row r="3086" spans="1:12" x14ac:dyDescent="0.25">
      <c r="A3086">
        <v>30039033</v>
      </c>
      <c r="C3086">
        <v>0</v>
      </c>
      <c r="D3086" t="s">
        <v>4178</v>
      </c>
      <c r="E3086">
        <v>1345</v>
      </c>
      <c r="F3086">
        <v>1699</v>
      </c>
      <c r="G3086">
        <v>1200</v>
      </c>
      <c r="H3086">
        <v>0</v>
      </c>
      <c r="I3086">
        <v>13.45</v>
      </c>
      <c r="J3086">
        <v>16.989999999999998</v>
      </c>
      <c r="K3086">
        <v>12</v>
      </c>
      <c r="L3086">
        <v>0</v>
      </c>
    </row>
    <row r="3087" spans="1:12" x14ac:dyDescent="0.25">
      <c r="A3087">
        <v>30039034</v>
      </c>
      <c r="C3087">
        <v>0</v>
      </c>
      <c r="D3087" t="s">
        <v>4179</v>
      </c>
      <c r="E3087">
        <v>1345</v>
      </c>
      <c r="F3087">
        <v>1699</v>
      </c>
      <c r="G3087">
        <v>1200</v>
      </c>
      <c r="H3087">
        <v>0</v>
      </c>
      <c r="I3087">
        <v>13.45</v>
      </c>
      <c r="J3087">
        <v>16.989999999999998</v>
      </c>
      <c r="K3087">
        <v>12</v>
      </c>
      <c r="L3087">
        <v>0</v>
      </c>
    </row>
    <row r="3088" spans="1:12" x14ac:dyDescent="0.25">
      <c r="A3088">
        <v>30039035</v>
      </c>
      <c r="C3088">
        <v>0</v>
      </c>
      <c r="D3088" t="s">
        <v>3537</v>
      </c>
      <c r="E3088">
        <v>1345</v>
      </c>
      <c r="F3088">
        <v>1699</v>
      </c>
      <c r="G3088">
        <v>1200</v>
      </c>
      <c r="H3088">
        <v>0</v>
      </c>
      <c r="I3088">
        <v>13.45</v>
      </c>
      <c r="J3088">
        <v>16.989999999999998</v>
      </c>
      <c r="K3088">
        <v>12</v>
      </c>
      <c r="L3088">
        <v>0</v>
      </c>
    </row>
    <row r="3089" spans="1:12" x14ac:dyDescent="0.25">
      <c r="A3089">
        <v>30039036</v>
      </c>
      <c r="C3089">
        <v>0</v>
      </c>
      <c r="D3089" t="s">
        <v>4180</v>
      </c>
      <c r="E3089">
        <v>1345</v>
      </c>
      <c r="F3089">
        <v>1699</v>
      </c>
      <c r="G3089">
        <v>1200</v>
      </c>
      <c r="H3089">
        <v>0</v>
      </c>
      <c r="I3089">
        <v>13.45</v>
      </c>
      <c r="J3089">
        <v>16.989999999999998</v>
      </c>
      <c r="K3089">
        <v>12</v>
      </c>
      <c r="L3089">
        <v>0</v>
      </c>
    </row>
    <row r="3090" spans="1:12" x14ac:dyDescent="0.25">
      <c r="A3090">
        <v>30039037</v>
      </c>
      <c r="C3090">
        <v>0</v>
      </c>
      <c r="D3090" t="s">
        <v>4181</v>
      </c>
      <c r="E3090">
        <v>1345</v>
      </c>
      <c r="F3090">
        <v>1699</v>
      </c>
      <c r="G3090">
        <v>1200</v>
      </c>
      <c r="H3090">
        <v>0</v>
      </c>
      <c r="I3090">
        <v>13.45</v>
      </c>
      <c r="J3090">
        <v>16.989999999999998</v>
      </c>
      <c r="K3090">
        <v>12</v>
      </c>
      <c r="L3090">
        <v>0</v>
      </c>
    </row>
    <row r="3091" spans="1:12" x14ac:dyDescent="0.25">
      <c r="A3091">
        <v>30039038</v>
      </c>
      <c r="C3091">
        <v>0</v>
      </c>
      <c r="D3091" t="s">
        <v>4182</v>
      </c>
      <c r="E3091">
        <v>1345</v>
      </c>
      <c r="F3091">
        <v>1545</v>
      </c>
      <c r="G3091">
        <v>1200</v>
      </c>
      <c r="H3091">
        <v>0</v>
      </c>
      <c r="I3091">
        <v>13.45</v>
      </c>
      <c r="J3091">
        <v>15.45</v>
      </c>
      <c r="K3091">
        <v>12</v>
      </c>
      <c r="L3091">
        <v>0</v>
      </c>
    </row>
    <row r="3092" spans="1:12" x14ac:dyDescent="0.25">
      <c r="A3092">
        <v>30039039</v>
      </c>
      <c r="C3092">
        <v>0</v>
      </c>
      <c r="D3092" t="s">
        <v>4183</v>
      </c>
      <c r="E3092">
        <v>1345</v>
      </c>
      <c r="F3092">
        <v>1637</v>
      </c>
      <c r="G3092">
        <v>1200</v>
      </c>
      <c r="H3092">
        <v>0</v>
      </c>
      <c r="I3092">
        <v>13.45</v>
      </c>
      <c r="J3092">
        <v>16.37</v>
      </c>
      <c r="K3092">
        <v>12</v>
      </c>
      <c r="L3092">
        <v>0</v>
      </c>
    </row>
    <row r="3093" spans="1:12" x14ac:dyDescent="0.25">
      <c r="A3093">
        <v>30039041</v>
      </c>
      <c r="C3093">
        <v>0</v>
      </c>
      <c r="D3093" t="s">
        <v>4184</v>
      </c>
      <c r="E3093">
        <v>1345</v>
      </c>
      <c r="F3093">
        <v>1699</v>
      </c>
      <c r="G3093">
        <v>1200</v>
      </c>
      <c r="H3093">
        <v>0</v>
      </c>
      <c r="I3093">
        <v>13.45</v>
      </c>
      <c r="J3093">
        <v>16.989999999999998</v>
      </c>
      <c r="K3093">
        <v>12</v>
      </c>
      <c r="L3093">
        <v>0</v>
      </c>
    </row>
    <row r="3094" spans="1:12" x14ac:dyDescent="0.25">
      <c r="A3094">
        <v>30039042</v>
      </c>
      <c r="C3094">
        <v>0</v>
      </c>
      <c r="D3094" t="s">
        <v>4185</v>
      </c>
      <c r="E3094">
        <v>1345</v>
      </c>
      <c r="F3094">
        <v>1699</v>
      </c>
      <c r="G3094">
        <v>1200</v>
      </c>
      <c r="H3094">
        <v>0</v>
      </c>
      <c r="I3094">
        <v>13.45</v>
      </c>
      <c r="J3094">
        <v>16.989999999999998</v>
      </c>
      <c r="K3094">
        <v>12</v>
      </c>
      <c r="L3094">
        <v>0</v>
      </c>
    </row>
    <row r="3095" spans="1:12" x14ac:dyDescent="0.25">
      <c r="A3095">
        <v>30039043</v>
      </c>
      <c r="C3095">
        <v>0</v>
      </c>
      <c r="D3095" t="s">
        <v>4186</v>
      </c>
      <c r="E3095">
        <v>1345</v>
      </c>
      <c r="F3095">
        <v>1699</v>
      </c>
      <c r="G3095">
        <v>1200</v>
      </c>
      <c r="H3095">
        <v>0</v>
      </c>
      <c r="I3095">
        <v>13.45</v>
      </c>
      <c r="J3095">
        <v>16.989999999999998</v>
      </c>
      <c r="K3095">
        <v>12</v>
      </c>
      <c r="L3095">
        <v>0</v>
      </c>
    </row>
    <row r="3096" spans="1:12" x14ac:dyDescent="0.25">
      <c r="A3096">
        <v>30039044</v>
      </c>
      <c r="C3096">
        <v>0</v>
      </c>
      <c r="D3096" t="s">
        <v>4187</v>
      </c>
      <c r="E3096">
        <v>1345</v>
      </c>
      <c r="F3096">
        <v>1699</v>
      </c>
      <c r="G3096">
        <v>1200</v>
      </c>
      <c r="H3096">
        <v>0</v>
      </c>
      <c r="I3096">
        <v>13.45</v>
      </c>
      <c r="J3096">
        <v>16.989999999999998</v>
      </c>
      <c r="K3096">
        <v>12</v>
      </c>
      <c r="L3096">
        <v>0</v>
      </c>
    </row>
    <row r="3097" spans="1:12" x14ac:dyDescent="0.25">
      <c r="A3097">
        <v>30039045</v>
      </c>
      <c r="C3097">
        <v>0</v>
      </c>
      <c r="D3097" t="s">
        <v>4188</v>
      </c>
      <c r="E3097">
        <v>1345</v>
      </c>
      <c r="F3097">
        <v>1699</v>
      </c>
      <c r="G3097">
        <v>1200</v>
      </c>
      <c r="H3097">
        <v>0</v>
      </c>
      <c r="I3097">
        <v>13.45</v>
      </c>
      <c r="J3097">
        <v>16.989999999999998</v>
      </c>
      <c r="K3097">
        <v>12</v>
      </c>
      <c r="L3097">
        <v>0</v>
      </c>
    </row>
    <row r="3098" spans="1:12" x14ac:dyDescent="0.25">
      <c r="A3098">
        <v>30039046</v>
      </c>
      <c r="C3098">
        <v>0</v>
      </c>
      <c r="D3098" t="s">
        <v>4189</v>
      </c>
      <c r="E3098">
        <v>1345</v>
      </c>
      <c r="F3098">
        <v>1699</v>
      </c>
      <c r="G3098">
        <v>1200</v>
      </c>
      <c r="H3098">
        <v>0</v>
      </c>
      <c r="I3098">
        <v>13.45</v>
      </c>
      <c r="J3098">
        <v>16.989999999999998</v>
      </c>
      <c r="K3098">
        <v>12</v>
      </c>
      <c r="L3098">
        <v>0</v>
      </c>
    </row>
    <row r="3099" spans="1:12" x14ac:dyDescent="0.25">
      <c r="A3099">
        <v>30039047</v>
      </c>
      <c r="C3099">
        <v>0</v>
      </c>
      <c r="D3099" t="s">
        <v>4190</v>
      </c>
      <c r="E3099">
        <v>1345</v>
      </c>
      <c r="F3099">
        <v>1699</v>
      </c>
      <c r="G3099">
        <v>1200</v>
      </c>
      <c r="H3099">
        <v>0</v>
      </c>
      <c r="I3099">
        <v>13.45</v>
      </c>
      <c r="J3099">
        <v>16.989999999999998</v>
      </c>
      <c r="K3099">
        <v>12</v>
      </c>
      <c r="L3099">
        <v>0</v>
      </c>
    </row>
    <row r="3100" spans="1:12" x14ac:dyDescent="0.25">
      <c r="A3100">
        <v>30039048</v>
      </c>
      <c r="C3100">
        <v>0</v>
      </c>
      <c r="D3100" t="s">
        <v>4191</v>
      </c>
      <c r="E3100">
        <v>1345</v>
      </c>
      <c r="F3100">
        <v>1545</v>
      </c>
      <c r="G3100">
        <v>1200</v>
      </c>
      <c r="H3100">
        <v>0</v>
      </c>
      <c r="I3100">
        <v>13.45</v>
      </c>
      <c r="J3100">
        <v>15.45</v>
      </c>
      <c r="K3100">
        <v>12</v>
      </c>
      <c r="L3100">
        <v>0</v>
      </c>
    </row>
    <row r="3101" spans="1:12" x14ac:dyDescent="0.25">
      <c r="A3101">
        <v>30039049</v>
      </c>
      <c r="C3101">
        <v>0</v>
      </c>
      <c r="D3101" t="s">
        <v>4192</v>
      </c>
      <c r="E3101">
        <v>1345</v>
      </c>
      <c r="F3101">
        <v>1637</v>
      </c>
      <c r="G3101">
        <v>1200</v>
      </c>
      <c r="H3101">
        <v>0</v>
      </c>
      <c r="I3101">
        <v>13.45</v>
      </c>
      <c r="J3101">
        <v>16.37</v>
      </c>
      <c r="K3101">
        <v>12</v>
      </c>
      <c r="L3101">
        <v>0</v>
      </c>
    </row>
    <row r="3102" spans="1:12" x14ac:dyDescent="0.25">
      <c r="A3102">
        <v>30039051</v>
      </c>
      <c r="C3102">
        <v>0</v>
      </c>
      <c r="D3102" t="s">
        <v>4193</v>
      </c>
      <c r="E3102">
        <v>1345</v>
      </c>
      <c r="F3102">
        <v>1699</v>
      </c>
      <c r="G3102">
        <v>1200</v>
      </c>
      <c r="H3102">
        <v>0</v>
      </c>
      <c r="I3102">
        <v>13.45</v>
      </c>
      <c r="J3102">
        <v>16.989999999999998</v>
      </c>
      <c r="K3102">
        <v>12</v>
      </c>
      <c r="L3102">
        <v>0</v>
      </c>
    </row>
    <row r="3103" spans="1:12" x14ac:dyDescent="0.25">
      <c r="A3103">
        <v>30039052</v>
      </c>
      <c r="C3103">
        <v>0</v>
      </c>
      <c r="D3103" t="s">
        <v>4194</v>
      </c>
      <c r="E3103">
        <v>1345</v>
      </c>
      <c r="F3103">
        <v>1699</v>
      </c>
      <c r="G3103">
        <v>1200</v>
      </c>
      <c r="H3103">
        <v>0</v>
      </c>
      <c r="I3103">
        <v>13.45</v>
      </c>
      <c r="J3103">
        <v>16.989999999999998</v>
      </c>
      <c r="K3103">
        <v>12</v>
      </c>
      <c r="L3103">
        <v>0</v>
      </c>
    </row>
    <row r="3104" spans="1:12" x14ac:dyDescent="0.25">
      <c r="A3104">
        <v>30039053</v>
      </c>
      <c r="C3104">
        <v>0</v>
      </c>
      <c r="D3104" t="s">
        <v>4195</v>
      </c>
      <c r="E3104">
        <v>1345</v>
      </c>
      <c r="F3104">
        <v>1699</v>
      </c>
      <c r="G3104">
        <v>1200</v>
      </c>
      <c r="H3104">
        <v>0</v>
      </c>
      <c r="I3104">
        <v>13.45</v>
      </c>
      <c r="J3104">
        <v>16.989999999999998</v>
      </c>
      <c r="K3104">
        <v>12</v>
      </c>
      <c r="L3104">
        <v>0</v>
      </c>
    </row>
    <row r="3105" spans="1:12" x14ac:dyDescent="0.25">
      <c r="A3105">
        <v>30039054</v>
      </c>
      <c r="C3105">
        <v>0</v>
      </c>
      <c r="D3105" t="s">
        <v>4196</v>
      </c>
      <c r="E3105">
        <v>1345</v>
      </c>
      <c r="F3105">
        <v>1699</v>
      </c>
      <c r="G3105">
        <v>1200</v>
      </c>
      <c r="H3105">
        <v>0</v>
      </c>
      <c r="I3105">
        <v>13.45</v>
      </c>
      <c r="J3105">
        <v>16.989999999999998</v>
      </c>
      <c r="K3105">
        <v>12</v>
      </c>
      <c r="L3105">
        <v>0</v>
      </c>
    </row>
    <row r="3106" spans="1:12" x14ac:dyDescent="0.25">
      <c r="A3106">
        <v>30039055</v>
      </c>
      <c r="C3106">
        <v>0</v>
      </c>
      <c r="D3106" t="s">
        <v>4197</v>
      </c>
      <c r="E3106">
        <v>1345</v>
      </c>
      <c r="F3106">
        <v>1699</v>
      </c>
      <c r="G3106">
        <v>1200</v>
      </c>
      <c r="H3106">
        <v>0</v>
      </c>
      <c r="I3106">
        <v>13.45</v>
      </c>
      <c r="J3106">
        <v>16.989999999999998</v>
      </c>
      <c r="K3106">
        <v>12</v>
      </c>
      <c r="L3106">
        <v>0</v>
      </c>
    </row>
    <row r="3107" spans="1:12" x14ac:dyDescent="0.25">
      <c r="A3107">
        <v>30039056</v>
      </c>
      <c r="C3107">
        <v>0</v>
      </c>
      <c r="D3107" t="s">
        <v>4198</v>
      </c>
      <c r="E3107">
        <v>1345</v>
      </c>
      <c r="F3107">
        <v>1699</v>
      </c>
      <c r="G3107">
        <v>1200</v>
      </c>
      <c r="H3107">
        <v>0</v>
      </c>
      <c r="I3107">
        <v>13.45</v>
      </c>
      <c r="J3107">
        <v>16.989999999999998</v>
      </c>
      <c r="K3107">
        <v>12</v>
      </c>
      <c r="L3107">
        <v>0</v>
      </c>
    </row>
    <row r="3108" spans="1:12" x14ac:dyDescent="0.25">
      <c r="A3108">
        <v>30039057</v>
      </c>
      <c r="C3108">
        <v>0</v>
      </c>
      <c r="D3108" t="s">
        <v>4199</v>
      </c>
      <c r="E3108">
        <v>1345</v>
      </c>
      <c r="F3108">
        <v>1699</v>
      </c>
      <c r="G3108">
        <v>1200</v>
      </c>
      <c r="H3108">
        <v>0</v>
      </c>
      <c r="I3108">
        <v>13.45</v>
      </c>
      <c r="J3108">
        <v>16.989999999999998</v>
      </c>
      <c r="K3108">
        <v>12</v>
      </c>
      <c r="L3108">
        <v>0</v>
      </c>
    </row>
    <row r="3109" spans="1:12" x14ac:dyDescent="0.25">
      <c r="A3109">
        <v>30039058</v>
      </c>
      <c r="C3109">
        <v>0</v>
      </c>
      <c r="D3109" t="s">
        <v>4200</v>
      </c>
      <c r="E3109">
        <v>1345</v>
      </c>
      <c r="F3109">
        <v>1545</v>
      </c>
      <c r="G3109">
        <v>1200</v>
      </c>
      <c r="H3109">
        <v>0</v>
      </c>
      <c r="I3109">
        <v>13.45</v>
      </c>
      <c r="J3109">
        <v>15.45</v>
      </c>
      <c r="K3109">
        <v>12</v>
      </c>
      <c r="L3109">
        <v>0</v>
      </c>
    </row>
    <row r="3110" spans="1:12" x14ac:dyDescent="0.25">
      <c r="A3110">
        <v>30039059</v>
      </c>
      <c r="C3110">
        <v>0</v>
      </c>
      <c r="D3110" t="s">
        <v>4201</v>
      </c>
      <c r="E3110">
        <v>1345</v>
      </c>
      <c r="F3110">
        <v>1637</v>
      </c>
      <c r="G3110">
        <v>1200</v>
      </c>
      <c r="H3110">
        <v>0</v>
      </c>
      <c r="I3110">
        <v>13.45</v>
      </c>
      <c r="J3110">
        <v>16.37</v>
      </c>
      <c r="K3110">
        <v>12</v>
      </c>
      <c r="L3110">
        <v>0</v>
      </c>
    </row>
    <row r="3111" spans="1:12" x14ac:dyDescent="0.25">
      <c r="A3111">
        <v>30039061</v>
      </c>
      <c r="C3111">
        <v>0</v>
      </c>
      <c r="D3111" t="s">
        <v>4202</v>
      </c>
      <c r="E3111">
        <v>1345</v>
      </c>
      <c r="F3111">
        <v>1699</v>
      </c>
      <c r="G3111">
        <v>1200</v>
      </c>
      <c r="H3111">
        <v>0</v>
      </c>
      <c r="I3111">
        <v>13.45</v>
      </c>
      <c r="J3111">
        <v>16.989999999999998</v>
      </c>
      <c r="K3111">
        <v>12</v>
      </c>
      <c r="L3111">
        <v>0</v>
      </c>
    </row>
    <row r="3112" spans="1:12" x14ac:dyDescent="0.25">
      <c r="A3112">
        <v>30039062</v>
      </c>
      <c r="C3112">
        <v>0</v>
      </c>
      <c r="D3112" t="s">
        <v>4203</v>
      </c>
      <c r="E3112">
        <v>1345</v>
      </c>
      <c r="F3112">
        <v>1637</v>
      </c>
      <c r="G3112">
        <v>1200</v>
      </c>
      <c r="H3112">
        <v>0</v>
      </c>
      <c r="I3112">
        <v>13.45</v>
      </c>
      <c r="J3112">
        <v>16.37</v>
      </c>
      <c r="K3112">
        <v>12</v>
      </c>
      <c r="L3112">
        <v>0</v>
      </c>
    </row>
    <row r="3113" spans="1:12" x14ac:dyDescent="0.25">
      <c r="A3113">
        <v>30039063</v>
      </c>
      <c r="C3113">
        <v>0</v>
      </c>
      <c r="D3113" t="s">
        <v>4204</v>
      </c>
      <c r="E3113">
        <v>1345</v>
      </c>
      <c r="F3113">
        <v>1699</v>
      </c>
      <c r="G3113">
        <v>1200</v>
      </c>
      <c r="H3113">
        <v>0</v>
      </c>
      <c r="I3113">
        <v>13.45</v>
      </c>
      <c r="J3113">
        <v>16.989999999999998</v>
      </c>
      <c r="K3113">
        <v>12</v>
      </c>
      <c r="L3113">
        <v>0</v>
      </c>
    </row>
    <row r="3114" spans="1:12" x14ac:dyDescent="0.25">
      <c r="A3114">
        <v>30039064</v>
      </c>
      <c r="C3114">
        <v>0</v>
      </c>
      <c r="D3114" t="s">
        <v>4205</v>
      </c>
      <c r="E3114">
        <v>1345</v>
      </c>
      <c r="F3114">
        <v>1699</v>
      </c>
      <c r="G3114">
        <v>1200</v>
      </c>
      <c r="H3114">
        <v>0</v>
      </c>
      <c r="I3114">
        <v>13.45</v>
      </c>
      <c r="J3114">
        <v>16.989999999999998</v>
      </c>
      <c r="K3114">
        <v>12</v>
      </c>
      <c r="L3114">
        <v>0</v>
      </c>
    </row>
    <row r="3115" spans="1:12" x14ac:dyDescent="0.25">
      <c r="A3115">
        <v>30039065</v>
      </c>
      <c r="C3115">
        <v>0</v>
      </c>
      <c r="D3115" t="s">
        <v>4206</v>
      </c>
      <c r="E3115">
        <v>1345</v>
      </c>
      <c r="F3115">
        <v>1699</v>
      </c>
      <c r="G3115">
        <v>1200</v>
      </c>
      <c r="H3115">
        <v>0</v>
      </c>
      <c r="I3115">
        <v>13.45</v>
      </c>
      <c r="J3115">
        <v>16.989999999999998</v>
      </c>
      <c r="K3115">
        <v>12</v>
      </c>
      <c r="L3115">
        <v>0</v>
      </c>
    </row>
    <row r="3116" spans="1:12" x14ac:dyDescent="0.25">
      <c r="A3116">
        <v>30039066</v>
      </c>
      <c r="C3116">
        <v>0</v>
      </c>
      <c r="D3116" t="s">
        <v>10570</v>
      </c>
      <c r="E3116">
        <v>1345</v>
      </c>
      <c r="F3116">
        <v>1545</v>
      </c>
      <c r="G3116">
        <v>1200</v>
      </c>
      <c r="H3116">
        <v>0</v>
      </c>
      <c r="I3116">
        <v>13.45</v>
      </c>
      <c r="J3116">
        <v>15.45</v>
      </c>
      <c r="K3116">
        <v>12</v>
      </c>
      <c r="L3116">
        <v>0</v>
      </c>
    </row>
    <row r="3117" spans="1:12" x14ac:dyDescent="0.25">
      <c r="A3117">
        <v>30039067</v>
      </c>
      <c r="C3117">
        <v>0</v>
      </c>
      <c r="D3117" t="s">
        <v>4207</v>
      </c>
      <c r="E3117">
        <v>1345</v>
      </c>
      <c r="F3117">
        <v>1699</v>
      </c>
      <c r="G3117">
        <v>1200</v>
      </c>
      <c r="H3117">
        <v>0</v>
      </c>
      <c r="I3117">
        <v>13.45</v>
      </c>
      <c r="J3117">
        <v>16.989999999999998</v>
      </c>
      <c r="K3117">
        <v>12</v>
      </c>
      <c r="L3117">
        <v>0</v>
      </c>
    </row>
    <row r="3118" spans="1:12" x14ac:dyDescent="0.25">
      <c r="A3118">
        <v>30039069</v>
      </c>
      <c r="C3118">
        <v>0</v>
      </c>
      <c r="D3118" t="s">
        <v>4208</v>
      </c>
      <c r="E3118">
        <v>1345</v>
      </c>
      <c r="F3118">
        <v>1637</v>
      </c>
      <c r="G3118">
        <v>1200</v>
      </c>
      <c r="H3118">
        <v>0</v>
      </c>
      <c r="I3118">
        <v>13.45</v>
      </c>
      <c r="J3118">
        <v>16.37</v>
      </c>
      <c r="K3118">
        <v>12</v>
      </c>
      <c r="L3118">
        <v>0</v>
      </c>
    </row>
    <row r="3119" spans="1:12" x14ac:dyDescent="0.25">
      <c r="A3119">
        <v>30039071</v>
      </c>
      <c r="C3119">
        <v>0</v>
      </c>
      <c r="D3119" t="s">
        <v>4209</v>
      </c>
      <c r="E3119">
        <v>1345</v>
      </c>
      <c r="F3119">
        <v>1699</v>
      </c>
      <c r="G3119">
        <v>1200</v>
      </c>
      <c r="H3119">
        <v>0</v>
      </c>
      <c r="I3119">
        <v>13.45</v>
      </c>
      <c r="J3119">
        <v>16.989999999999998</v>
      </c>
      <c r="K3119">
        <v>12</v>
      </c>
      <c r="L3119">
        <v>0</v>
      </c>
    </row>
    <row r="3120" spans="1:12" x14ac:dyDescent="0.25">
      <c r="A3120">
        <v>30039072</v>
      </c>
      <c r="C3120">
        <v>0</v>
      </c>
      <c r="D3120" t="s">
        <v>4210</v>
      </c>
      <c r="E3120">
        <v>1345</v>
      </c>
      <c r="F3120">
        <v>1699</v>
      </c>
      <c r="G3120">
        <v>1200</v>
      </c>
      <c r="H3120">
        <v>0</v>
      </c>
      <c r="I3120">
        <v>13.45</v>
      </c>
      <c r="J3120">
        <v>16.989999999999998</v>
      </c>
      <c r="K3120">
        <v>12</v>
      </c>
      <c r="L3120">
        <v>0</v>
      </c>
    </row>
    <row r="3121" spans="1:12" x14ac:dyDescent="0.25">
      <c r="A3121">
        <v>30039073</v>
      </c>
      <c r="C3121">
        <v>0</v>
      </c>
      <c r="D3121" t="s">
        <v>10571</v>
      </c>
      <c r="E3121">
        <v>1345</v>
      </c>
      <c r="F3121">
        <v>1699</v>
      </c>
      <c r="G3121">
        <v>1200</v>
      </c>
      <c r="H3121">
        <v>0</v>
      </c>
      <c r="I3121">
        <v>13.45</v>
      </c>
      <c r="J3121">
        <v>16.989999999999998</v>
      </c>
      <c r="K3121">
        <v>12</v>
      </c>
      <c r="L3121">
        <v>0</v>
      </c>
    </row>
    <row r="3122" spans="1:12" x14ac:dyDescent="0.25">
      <c r="A3122">
        <v>30039074</v>
      </c>
      <c r="C3122">
        <v>0</v>
      </c>
      <c r="D3122" t="s">
        <v>10572</v>
      </c>
      <c r="E3122">
        <v>1345</v>
      </c>
      <c r="F3122">
        <v>1699</v>
      </c>
      <c r="G3122">
        <v>1200</v>
      </c>
      <c r="H3122">
        <v>0</v>
      </c>
      <c r="I3122">
        <v>13.45</v>
      </c>
      <c r="J3122">
        <v>16.989999999999998</v>
      </c>
      <c r="K3122">
        <v>12</v>
      </c>
      <c r="L3122">
        <v>0</v>
      </c>
    </row>
    <row r="3123" spans="1:12" x14ac:dyDescent="0.25">
      <c r="A3123">
        <v>30039075</v>
      </c>
      <c r="C3123">
        <v>0</v>
      </c>
      <c r="D3123" t="s">
        <v>10573</v>
      </c>
      <c r="E3123">
        <v>1345</v>
      </c>
      <c r="F3123">
        <v>1699</v>
      </c>
      <c r="G3123">
        <v>1200</v>
      </c>
      <c r="H3123">
        <v>0</v>
      </c>
      <c r="I3123">
        <v>13.45</v>
      </c>
      <c r="J3123">
        <v>16.989999999999998</v>
      </c>
      <c r="K3123">
        <v>12</v>
      </c>
      <c r="L3123">
        <v>0</v>
      </c>
    </row>
    <row r="3124" spans="1:12" x14ac:dyDescent="0.25">
      <c r="A3124">
        <v>30039076</v>
      </c>
      <c r="C3124">
        <v>0</v>
      </c>
      <c r="D3124" t="s">
        <v>10574</v>
      </c>
      <c r="E3124">
        <v>1345</v>
      </c>
      <c r="F3124">
        <v>1699</v>
      </c>
      <c r="G3124">
        <v>1200</v>
      </c>
      <c r="H3124">
        <v>0</v>
      </c>
      <c r="I3124">
        <v>13.45</v>
      </c>
      <c r="J3124">
        <v>16.989999999999998</v>
      </c>
      <c r="K3124">
        <v>12</v>
      </c>
      <c r="L3124">
        <v>0</v>
      </c>
    </row>
    <row r="3125" spans="1:12" x14ac:dyDescent="0.25">
      <c r="A3125">
        <v>30039077</v>
      </c>
      <c r="C3125">
        <v>0</v>
      </c>
      <c r="D3125" t="s">
        <v>10575</v>
      </c>
      <c r="E3125">
        <v>1345</v>
      </c>
      <c r="F3125">
        <v>1699</v>
      </c>
      <c r="G3125">
        <v>1200</v>
      </c>
      <c r="H3125">
        <v>0</v>
      </c>
      <c r="I3125">
        <v>13.45</v>
      </c>
      <c r="J3125">
        <v>16.989999999999998</v>
      </c>
      <c r="K3125">
        <v>12</v>
      </c>
      <c r="L3125">
        <v>0</v>
      </c>
    </row>
    <row r="3126" spans="1:12" x14ac:dyDescent="0.25">
      <c r="A3126">
        <v>30039078</v>
      </c>
      <c r="C3126">
        <v>0</v>
      </c>
      <c r="D3126" t="s">
        <v>4211</v>
      </c>
      <c r="E3126">
        <v>1345</v>
      </c>
      <c r="F3126">
        <v>1545</v>
      </c>
      <c r="G3126">
        <v>1200</v>
      </c>
      <c r="H3126">
        <v>0</v>
      </c>
      <c r="I3126">
        <v>13.45</v>
      </c>
      <c r="J3126">
        <v>15.45</v>
      </c>
      <c r="K3126">
        <v>12</v>
      </c>
      <c r="L3126">
        <v>0</v>
      </c>
    </row>
    <row r="3127" spans="1:12" x14ac:dyDescent="0.25">
      <c r="A3127">
        <v>30039079</v>
      </c>
      <c r="C3127">
        <v>0</v>
      </c>
      <c r="D3127" t="s">
        <v>4212</v>
      </c>
      <c r="E3127">
        <v>1345</v>
      </c>
      <c r="F3127">
        <v>1637</v>
      </c>
      <c r="G3127">
        <v>1200</v>
      </c>
      <c r="H3127">
        <v>0</v>
      </c>
      <c r="I3127">
        <v>13.45</v>
      </c>
      <c r="J3127">
        <v>16.37</v>
      </c>
      <c r="K3127">
        <v>12</v>
      </c>
      <c r="L3127">
        <v>0</v>
      </c>
    </row>
    <row r="3128" spans="1:12" x14ac:dyDescent="0.25">
      <c r="A3128">
        <v>30039081</v>
      </c>
      <c r="C3128">
        <v>0</v>
      </c>
      <c r="D3128" t="s">
        <v>4213</v>
      </c>
      <c r="E3128">
        <v>1345</v>
      </c>
      <c r="F3128">
        <v>1637</v>
      </c>
      <c r="G3128">
        <v>1200</v>
      </c>
      <c r="H3128">
        <v>0</v>
      </c>
      <c r="I3128">
        <v>13.45</v>
      </c>
      <c r="J3128">
        <v>16.37</v>
      </c>
      <c r="K3128">
        <v>12</v>
      </c>
      <c r="L3128">
        <v>0</v>
      </c>
    </row>
    <row r="3129" spans="1:12" x14ac:dyDescent="0.25">
      <c r="A3129">
        <v>30039082</v>
      </c>
      <c r="C3129">
        <v>0</v>
      </c>
      <c r="D3129" t="s">
        <v>4214</v>
      </c>
      <c r="E3129">
        <v>1345</v>
      </c>
      <c r="F3129">
        <v>1699</v>
      </c>
      <c r="G3129">
        <v>1200</v>
      </c>
      <c r="H3129">
        <v>0</v>
      </c>
      <c r="I3129">
        <v>13.45</v>
      </c>
      <c r="J3129">
        <v>16.989999999999998</v>
      </c>
      <c r="K3129">
        <v>12</v>
      </c>
      <c r="L3129">
        <v>0</v>
      </c>
    </row>
    <row r="3130" spans="1:12" x14ac:dyDescent="0.25">
      <c r="A3130">
        <v>30039083</v>
      </c>
      <c r="C3130">
        <v>0</v>
      </c>
      <c r="D3130" t="s">
        <v>4215</v>
      </c>
      <c r="E3130">
        <v>1345</v>
      </c>
      <c r="F3130">
        <v>1699</v>
      </c>
      <c r="G3130">
        <v>1200</v>
      </c>
      <c r="H3130">
        <v>0</v>
      </c>
      <c r="I3130">
        <v>13.45</v>
      </c>
      <c r="J3130">
        <v>16.989999999999998</v>
      </c>
      <c r="K3130">
        <v>12</v>
      </c>
      <c r="L3130">
        <v>0</v>
      </c>
    </row>
    <row r="3131" spans="1:12" x14ac:dyDescent="0.25">
      <c r="A3131">
        <v>30039084</v>
      </c>
      <c r="C3131">
        <v>0</v>
      </c>
      <c r="D3131" t="s">
        <v>4216</v>
      </c>
      <c r="E3131">
        <v>1345</v>
      </c>
      <c r="F3131">
        <v>1699</v>
      </c>
      <c r="G3131">
        <v>1200</v>
      </c>
      <c r="H3131">
        <v>0</v>
      </c>
      <c r="I3131">
        <v>13.45</v>
      </c>
      <c r="J3131">
        <v>16.989999999999998</v>
      </c>
      <c r="K3131">
        <v>12</v>
      </c>
      <c r="L3131">
        <v>0</v>
      </c>
    </row>
    <row r="3132" spans="1:12" x14ac:dyDescent="0.25">
      <c r="A3132">
        <v>30039085</v>
      </c>
      <c r="C3132">
        <v>0</v>
      </c>
      <c r="D3132" t="s">
        <v>4217</v>
      </c>
      <c r="E3132">
        <v>1345</v>
      </c>
      <c r="F3132">
        <v>1699</v>
      </c>
      <c r="G3132">
        <v>1200</v>
      </c>
      <c r="H3132">
        <v>0</v>
      </c>
      <c r="I3132">
        <v>13.45</v>
      </c>
      <c r="J3132">
        <v>16.989999999999998</v>
      </c>
      <c r="K3132">
        <v>12</v>
      </c>
      <c r="L3132">
        <v>0</v>
      </c>
    </row>
    <row r="3133" spans="1:12" x14ac:dyDescent="0.25">
      <c r="A3133">
        <v>30039086</v>
      </c>
      <c r="C3133">
        <v>0</v>
      </c>
      <c r="D3133" t="s">
        <v>4218</v>
      </c>
      <c r="E3133">
        <v>1345</v>
      </c>
      <c r="F3133">
        <v>1699</v>
      </c>
      <c r="G3133">
        <v>1200</v>
      </c>
      <c r="H3133">
        <v>0</v>
      </c>
      <c r="I3133">
        <v>13.45</v>
      </c>
      <c r="J3133">
        <v>16.989999999999998</v>
      </c>
      <c r="K3133">
        <v>12</v>
      </c>
      <c r="L3133">
        <v>0</v>
      </c>
    </row>
    <row r="3134" spans="1:12" x14ac:dyDescent="0.25">
      <c r="A3134">
        <v>30039087</v>
      </c>
      <c r="C3134">
        <v>0</v>
      </c>
      <c r="D3134" t="s">
        <v>4219</v>
      </c>
      <c r="E3134">
        <v>1345</v>
      </c>
      <c r="F3134">
        <v>1699</v>
      </c>
      <c r="G3134">
        <v>1200</v>
      </c>
      <c r="H3134">
        <v>0</v>
      </c>
      <c r="I3134">
        <v>13.45</v>
      </c>
      <c r="J3134">
        <v>16.989999999999998</v>
      </c>
      <c r="K3134">
        <v>12</v>
      </c>
      <c r="L3134">
        <v>0</v>
      </c>
    </row>
    <row r="3135" spans="1:12" x14ac:dyDescent="0.25">
      <c r="A3135">
        <v>30039088</v>
      </c>
      <c r="C3135">
        <v>0</v>
      </c>
      <c r="D3135" t="s">
        <v>10576</v>
      </c>
      <c r="E3135">
        <v>1345</v>
      </c>
      <c r="F3135">
        <v>1545</v>
      </c>
      <c r="G3135">
        <v>1200</v>
      </c>
      <c r="H3135">
        <v>0</v>
      </c>
      <c r="I3135">
        <v>13.45</v>
      </c>
      <c r="J3135">
        <v>15.45</v>
      </c>
      <c r="K3135">
        <v>12</v>
      </c>
      <c r="L3135">
        <v>0</v>
      </c>
    </row>
    <row r="3136" spans="1:12" x14ac:dyDescent="0.25">
      <c r="A3136">
        <v>30039089</v>
      </c>
      <c r="C3136">
        <v>0</v>
      </c>
      <c r="D3136" t="s">
        <v>4220</v>
      </c>
      <c r="E3136">
        <v>1345</v>
      </c>
      <c r="F3136">
        <v>1637</v>
      </c>
      <c r="G3136">
        <v>1200</v>
      </c>
      <c r="H3136">
        <v>0</v>
      </c>
      <c r="I3136">
        <v>13.45</v>
      </c>
      <c r="J3136">
        <v>16.37</v>
      </c>
      <c r="K3136">
        <v>12</v>
      </c>
      <c r="L3136">
        <v>0</v>
      </c>
    </row>
    <row r="3137" spans="1:12" x14ac:dyDescent="0.25">
      <c r="A3137">
        <v>30039091</v>
      </c>
      <c r="C3137">
        <v>0</v>
      </c>
      <c r="D3137" t="s">
        <v>4221</v>
      </c>
      <c r="E3137">
        <v>1345</v>
      </c>
      <c r="F3137">
        <v>1637</v>
      </c>
      <c r="G3137">
        <v>1200</v>
      </c>
      <c r="H3137">
        <v>0</v>
      </c>
      <c r="I3137">
        <v>13.45</v>
      </c>
      <c r="J3137">
        <v>16.37</v>
      </c>
      <c r="K3137">
        <v>12</v>
      </c>
      <c r="L3137">
        <v>0</v>
      </c>
    </row>
    <row r="3138" spans="1:12" x14ac:dyDescent="0.25">
      <c r="A3138">
        <v>30039092</v>
      </c>
      <c r="C3138">
        <v>0</v>
      </c>
      <c r="D3138" t="s">
        <v>4222</v>
      </c>
      <c r="E3138">
        <v>1345</v>
      </c>
      <c r="F3138">
        <v>1699</v>
      </c>
      <c r="G3138">
        <v>1200</v>
      </c>
      <c r="H3138">
        <v>0</v>
      </c>
      <c r="I3138">
        <v>13.45</v>
      </c>
      <c r="J3138">
        <v>16.989999999999998</v>
      </c>
      <c r="K3138">
        <v>12</v>
      </c>
      <c r="L3138">
        <v>0</v>
      </c>
    </row>
    <row r="3139" spans="1:12" x14ac:dyDescent="0.25">
      <c r="A3139">
        <v>30039093</v>
      </c>
      <c r="C3139">
        <v>0</v>
      </c>
      <c r="D3139" t="s">
        <v>4223</v>
      </c>
      <c r="E3139">
        <v>1345</v>
      </c>
      <c r="F3139">
        <v>1699</v>
      </c>
      <c r="G3139">
        <v>1200</v>
      </c>
      <c r="H3139">
        <v>0</v>
      </c>
      <c r="I3139">
        <v>13.45</v>
      </c>
      <c r="J3139">
        <v>16.989999999999998</v>
      </c>
      <c r="K3139">
        <v>12</v>
      </c>
      <c r="L3139">
        <v>0</v>
      </c>
    </row>
    <row r="3140" spans="1:12" x14ac:dyDescent="0.25">
      <c r="A3140">
        <v>30039094</v>
      </c>
      <c r="C3140">
        <v>0</v>
      </c>
      <c r="D3140" t="s">
        <v>4224</v>
      </c>
      <c r="E3140">
        <v>1345</v>
      </c>
      <c r="F3140">
        <v>1637</v>
      </c>
      <c r="G3140">
        <v>1200</v>
      </c>
      <c r="H3140">
        <v>0</v>
      </c>
      <c r="I3140">
        <v>13.45</v>
      </c>
      <c r="J3140">
        <v>16.37</v>
      </c>
      <c r="K3140">
        <v>12</v>
      </c>
      <c r="L3140">
        <v>0</v>
      </c>
    </row>
    <row r="3141" spans="1:12" x14ac:dyDescent="0.25">
      <c r="A3141">
        <v>30039095</v>
      </c>
      <c r="C3141">
        <v>0</v>
      </c>
      <c r="D3141" t="s">
        <v>4225</v>
      </c>
      <c r="E3141">
        <v>1345</v>
      </c>
      <c r="F3141">
        <v>1545</v>
      </c>
      <c r="G3141">
        <v>1200</v>
      </c>
      <c r="H3141">
        <v>0</v>
      </c>
      <c r="I3141">
        <v>13.45</v>
      </c>
      <c r="J3141">
        <v>15.45</v>
      </c>
      <c r="K3141">
        <v>12</v>
      </c>
      <c r="L3141">
        <v>0</v>
      </c>
    </row>
    <row r="3142" spans="1:12" x14ac:dyDescent="0.25">
      <c r="A3142">
        <v>30039096</v>
      </c>
      <c r="C3142">
        <v>0</v>
      </c>
      <c r="D3142" t="s">
        <v>497</v>
      </c>
      <c r="E3142">
        <v>1345</v>
      </c>
      <c r="F3142">
        <v>1699</v>
      </c>
      <c r="G3142">
        <v>1200</v>
      </c>
      <c r="H3142">
        <v>0</v>
      </c>
      <c r="I3142">
        <v>13.45</v>
      </c>
      <c r="J3142">
        <v>16.989999999999998</v>
      </c>
      <c r="K3142">
        <v>12</v>
      </c>
      <c r="L3142">
        <v>0</v>
      </c>
    </row>
    <row r="3143" spans="1:12" x14ac:dyDescent="0.25">
      <c r="A3143">
        <v>30039097</v>
      </c>
      <c r="C3143">
        <v>0</v>
      </c>
      <c r="D3143" t="s">
        <v>10016</v>
      </c>
      <c r="E3143">
        <v>1345</v>
      </c>
      <c r="F3143">
        <v>1699</v>
      </c>
      <c r="G3143">
        <v>1200</v>
      </c>
      <c r="H3143">
        <v>0</v>
      </c>
      <c r="I3143">
        <v>13.45</v>
      </c>
      <c r="J3143">
        <v>16.989999999999998</v>
      </c>
      <c r="K3143">
        <v>12</v>
      </c>
      <c r="L3143">
        <v>0</v>
      </c>
    </row>
    <row r="3144" spans="1:12" x14ac:dyDescent="0.25">
      <c r="A3144">
        <v>30039099</v>
      </c>
      <c r="C3144">
        <v>0</v>
      </c>
      <c r="D3144" t="s">
        <v>4226</v>
      </c>
      <c r="E3144">
        <v>1345</v>
      </c>
      <c r="F3144">
        <v>1637</v>
      </c>
      <c r="G3144">
        <v>1200</v>
      </c>
      <c r="H3144">
        <v>0</v>
      </c>
      <c r="I3144">
        <v>13.45</v>
      </c>
      <c r="J3144">
        <v>16.37</v>
      </c>
      <c r="K3144">
        <v>12</v>
      </c>
      <c r="L3144">
        <v>0</v>
      </c>
    </row>
    <row r="3145" spans="1:12" x14ac:dyDescent="0.25">
      <c r="A3145">
        <v>30041011</v>
      </c>
      <c r="C3145">
        <v>0</v>
      </c>
      <c r="D3145" t="s">
        <v>4227</v>
      </c>
      <c r="E3145">
        <v>1345</v>
      </c>
      <c r="F3145">
        <v>1699</v>
      </c>
      <c r="G3145">
        <v>1200</v>
      </c>
      <c r="H3145">
        <v>0</v>
      </c>
      <c r="I3145">
        <v>13.45</v>
      </c>
      <c r="J3145">
        <v>16.989999999999998</v>
      </c>
      <c r="K3145">
        <v>12</v>
      </c>
      <c r="L3145">
        <v>0</v>
      </c>
    </row>
    <row r="3146" spans="1:12" x14ac:dyDescent="0.25">
      <c r="A3146">
        <v>30041012</v>
      </c>
      <c r="C3146">
        <v>0</v>
      </c>
      <c r="D3146" t="s">
        <v>4228</v>
      </c>
      <c r="E3146">
        <v>1345</v>
      </c>
      <c r="F3146">
        <v>1637</v>
      </c>
      <c r="G3146">
        <v>1200</v>
      </c>
      <c r="H3146">
        <v>0</v>
      </c>
      <c r="I3146">
        <v>13.45</v>
      </c>
      <c r="J3146">
        <v>16.37</v>
      </c>
      <c r="K3146">
        <v>12</v>
      </c>
      <c r="L3146">
        <v>0</v>
      </c>
    </row>
    <row r="3147" spans="1:12" x14ac:dyDescent="0.25">
      <c r="A3147">
        <v>30041013</v>
      </c>
      <c r="C3147">
        <v>0</v>
      </c>
      <c r="D3147" t="s">
        <v>4229</v>
      </c>
      <c r="E3147">
        <v>1345</v>
      </c>
      <c r="F3147">
        <v>1699</v>
      </c>
      <c r="G3147">
        <v>1200</v>
      </c>
      <c r="H3147">
        <v>0</v>
      </c>
      <c r="I3147">
        <v>13.45</v>
      </c>
      <c r="J3147">
        <v>16.989999999999998</v>
      </c>
      <c r="K3147">
        <v>12</v>
      </c>
      <c r="L3147">
        <v>0</v>
      </c>
    </row>
    <row r="3148" spans="1:12" x14ac:dyDescent="0.25">
      <c r="A3148">
        <v>30041014</v>
      </c>
      <c r="C3148">
        <v>0</v>
      </c>
      <c r="D3148" t="s">
        <v>4230</v>
      </c>
      <c r="E3148">
        <v>1345</v>
      </c>
      <c r="F3148">
        <v>1699</v>
      </c>
      <c r="G3148">
        <v>1200</v>
      </c>
      <c r="H3148">
        <v>0</v>
      </c>
      <c r="I3148">
        <v>13.45</v>
      </c>
      <c r="J3148">
        <v>16.989999999999998</v>
      </c>
      <c r="K3148">
        <v>12</v>
      </c>
      <c r="L3148">
        <v>0</v>
      </c>
    </row>
    <row r="3149" spans="1:12" x14ac:dyDescent="0.25">
      <c r="A3149">
        <v>30041015</v>
      </c>
      <c r="C3149">
        <v>0</v>
      </c>
      <c r="D3149" t="s">
        <v>4231</v>
      </c>
      <c r="E3149">
        <v>1345</v>
      </c>
      <c r="F3149">
        <v>1699</v>
      </c>
      <c r="G3149">
        <v>1200</v>
      </c>
      <c r="H3149">
        <v>0</v>
      </c>
      <c r="I3149">
        <v>13.45</v>
      </c>
      <c r="J3149">
        <v>16.989999999999998</v>
      </c>
      <c r="K3149">
        <v>12</v>
      </c>
      <c r="L3149">
        <v>0</v>
      </c>
    </row>
    <row r="3150" spans="1:12" x14ac:dyDescent="0.25">
      <c r="A3150">
        <v>30041019</v>
      </c>
      <c r="C3150">
        <v>0</v>
      </c>
      <c r="D3150" t="s">
        <v>4232</v>
      </c>
      <c r="E3150">
        <v>1345</v>
      </c>
      <c r="F3150">
        <v>1637</v>
      </c>
      <c r="G3150">
        <v>1200</v>
      </c>
      <c r="H3150">
        <v>0</v>
      </c>
      <c r="I3150">
        <v>13.45</v>
      </c>
      <c r="J3150">
        <v>16.37</v>
      </c>
      <c r="K3150">
        <v>12</v>
      </c>
      <c r="L3150">
        <v>0</v>
      </c>
    </row>
    <row r="3151" spans="1:12" x14ac:dyDescent="0.25">
      <c r="A3151">
        <v>30041020</v>
      </c>
      <c r="C3151">
        <v>0</v>
      </c>
      <c r="D3151" t="s">
        <v>4233</v>
      </c>
      <c r="E3151">
        <v>1345</v>
      </c>
      <c r="F3151">
        <v>1637</v>
      </c>
      <c r="G3151">
        <v>1200</v>
      </c>
      <c r="H3151">
        <v>0</v>
      </c>
      <c r="I3151">
        <v>13.45</v>
      </c>
      <c r="J3151">
        <v>16.37</v>
      </c>
      <c r="K3151">
        <v>12</v>
      </c>
      <c r="L3151">
        <v>0</v>
      </c>
    </row>
    <row r="3152" spans="1:12" x14ac:dyDescent="0.25">
      <c r="A3152">
        <v>30042011</v>
      </c>
      <c r="C3152">
        <v>0</v>
      </c>
      <c r="D3152" t="s">
        <v>4234</v>
      </c>
      <c r="E3152">
        <v>1345</v>
      </c>
      <c r="F3152">
        <v>1637</v>
      </c>
      <c r="G3152">
        <v>1200</v>
      </c>
      <c r="H3152">
        <v>0</v>
      </c>
      <c r="I3152">
        <v>13.45</v>
      </c>
      <c r="J3152">
        <v>16.37</v>
      </c>
      <c r="K3152">
        <v>12</v>
      </c>
      <c r="L3152">
        <v>0</v>
      </c>
    </row>
    <row r="3153" spans="1:12" x14ac:dyDescent="0.25">
      <c r="A3153">
        <v>30042019</v>
      </c>
      <c r="C3153">
        <v>0</v>
      </c>
      <c r="D3153" t="s">
        <v>4235</v>
      </c>
      <c r="E3153">
        <v>1345</v>
      </c>
      <c r="F3153">
        <v>1637</v>
      </c>
      <c r="G3153">
        <v>1200</v>
      </c>
      <c r="H3153">
        <v>0</v>
      </c>
      <c r="I3153">
        <v>13.45</v>
      </c>
      <c r="J3153">
        <v>16.37</v>
      </c>
      <c r="K3153">
        <v>12</v>
      </c>
      <c r="L3153">
        <v>0</v>
      </c>
    </row>
    <row r="3154" spans="1:12" x14ac:dyDescent="0.25">
      <c r="A3154">
        <v>30042021</v>
      </c>
      <c r="C3154">
        <v>0</v>
      </c>
      <c r="D3154" t="s">
        <v>4236</v>
      </c>
      <c r="E3154">
        <v>1345</v>
      </c>
      <c r="F3154">
        <v>1699</v>
      </c>
      <c r="G3154">
        <v>1200</v>
      </c>
      <c r="H3154">
        <v>0</v>
      </c>
      <c r="I3154">
        <v>13.45</v>
      </c>
      <c r="J3154">
        <v>16.989999999999998</v>
      </c>
      <c r="K3154">
        <v>12</v>
      </c>
      <c r="L3154">
        <v>0</v>
      </c>
    </row>
    <row r="3155" spans="1:12" x14ac:dyDescent="0.25">
      <c r="A3155">
        <v>30042029</v>
      </c>
      <c r="C3155">
        <v>0</v>
      </c>
      <c r="D3155" t="s">
        <v>4237</v>
      </c>
      <c r="E3155">
        <v>1345</v>
      </c>
      <c r="F3155">
        <v>1637</v>
      </c>
      <c r="G3155">
        <v>1200</v>
      </c>
      <c r="H3155">
        <v>0</v>
      </c>
      <c r="I3155">
        <v>13.45</v>
      </c>
      <c r="J3155">
        <v>16.37</v>
      </c>
      <c r="K3155">
        <v>12</v>
      </c>
      <c r="L3155">
        <v>0</v>
      </c>
    </row>
    <row r="3156" spans="1:12" x14ac:dyDescent="0.25">
      <c r="A3156">
        <v>30042031</v>
      </c>
      <c r="C3156">
        <v>0</v>
      </c>
      <c r="D3156" t="s">
        <v>4238</v>
      </c>
      <c r="E3156">
        <v>1345</v>
      </c>
      <c r="F3156">
        <v>1637</v>
      </c>
      <c r="G3156">
        <v>1200</v>
      </c>
      <c r="H3156">
        <v>0</v>
      </c>
      <c r="I3156">
        <v>13.45</v>
      </c>
      <c r="J3156">
        <v>16.37</v>
      </c>
      <c r="K3156">
        <v>12</v>
      </c>
      <c r="L3156">
        <v>0</v>
      </c>
    </row>
    <row r="3157" spans="1:12" x14ac:dyDescent="0.25">
      <c r="A3157">
        <v>30042032</v>
      </c>
      <c r="C3157">
        <v>0</v>
      </c>
      <c r="D3157" t="s">
        <v>4239</v>
      </c>
      <c r="E3157">
        <v>1345</v>
      </c>
      <c r="F3157">
        <v>1637</v>
      </c>
      <c r="G3157">
        <v>1200</v>
      </c>
      <c r="H3157">
        <v>0</v>
      </c>
      <c r="I3157">
        <v>13.45</v>
      </c>
      <c r="J3157">
        <v>16.37</v>
      </c>
      <c r="K3157">
        <v>12</v>
      </c>
      <c r="L3157">
        <v>0</v>
      </c>
    </row>
    <row r="3158" spans="1:12" x14ac:dyDescent="0.25">
      <c r="A3158">
        <v>30042039</v>
      </c>
      <c r="C3158">
        <v>0</v>
      </c>
      <c r="D3158" t="s">
        <v>4240</v>
      </c>
      <c r="E3158">
        <v>1345</v>
      </c>
      <c r="F3158">
        <v>1637</v>
      </c>
      <c r="G3158">
        <v>1200</v>
      </c>
      <c r="H3158">
        <v>0</v>
      </c>
      <c r="I3158">
        <v>13.45</v>
      </c>
      <c r="J3158">
        <v>16.37</v>
      </c>
      <c r="K3158">
        <v>12</v>
      </c>
      <c r="L3158">
        <v>0</v>
      </c>
    </row>
    <row r="3159" spans="1:12" x14ac:dyDescent="0.25">
      <c r="A3159">
        <v>30042041</v>
      </c>
      <c r="C3159">
        <v>0</v>
      </c>
      <c r="D3159" t="s">
        <v>4241</v>
      </c>
      <c r="E3159">
        <v>1345</v>
      </c>
      <c r="F3159">
        <v>1699</v>
      </c>
      <c r="G3159">
        <v>1200</v>
      </c>
      <c r="H3159">
        <v>0</v>
      </c>
      <c r="I3159">
        <v>13.45</v>
      </c>
      <c r="J3159">
        <v>16.989999999999998</v>
      </c>
      <c r="K3159">
        <v>12</v>
      </c>
      <c r="L3159">
        <v>0</v>
      </c>
    </row>
    <row r="3160" spans="1:12" x14ac:dyDescent="0.25">
      <c r="A3160">
        <v>30042049</v>
      </c>
      <c r="C3160">
        <v>0</v>
      </c>
      <c r="D3160" t="s">
        <v>4242</v>
      </c>
      <c r="E3160">
        <v>1345</v>
      </c>
      <c r="F3160">
        <v>1637</v>
      </c>
      <c r="G3160">
        <v>1200</v>
      </c>
      <c r="H3160">
        <v>0</v>
      </c>
      <c r="I3160">
        <v>13.45</v>
      </c>
      <c r="J3160">
        <v>16.37</v>
      </c>
      <c r="K3160">
        <v>12</v>
      </c>
      <c r="L3160">
        <v>0</v>
      </c>
    </row>
    <row r="3161" spans="1:12" x14ac:dyDescent="0.25">
      <c r="A3161">
        <v>30042051</v>
      </c>
      <c r="C3161">
        <v>0</v>
      </c>
      <c r="D3161" t="s">
        <v>4243</v>
      </c>
      <c r="E3161">
        <v>1345</v>
      </c>
      <c r="F3161">
        <v>1699</v>
      </c>
      <c r="G3161">
        <v>1200</v>
      </c>
      <c r="H3161">
        <v>0</v>
      </c>
      <c r="I3161">
        <v>13.45</v>
      </c>
      <c r="J3161">
        <v>16.989999999999998</v>
      </c>
      <c r="K3161">
        <v>12</v>
      </c>
      <c r="L3161">
        <v>0</v>
      </c>
    </row>
    <row r="3162" spans="1:12" x14ac:dyDescent="0.25">
      <c r="A3162">
        <v>30042052</v>
      </c>
      <c r="C3162">
        <v>0</v>
      </c>
      <c r="D3162" t="s">
        <v>4244</v>
      </c>
      <c r="E3162">
        <v>1345</v>
      </c>
      <c r="F3162">
        <v>1699</v>
      </c>
      <c r="G3162">
        <v>1200</v>
      </c>
      <c r="H3162">
        <v>0</v>
      </c>
      <c r="I3162">
        <v>13.45</v>
      </c>
      <c r="J3162">
        <v>16.989999999999998</v>
      </c>
      <c r="K3162">
        <v>12</v>
      </c>
      <c r="L3162">
        <v>0</v>
      </c>
    </row>
    <row r="3163" spans="1:12" x14ac:dyDescent="0.25">
      <c r="A3163">
        <v>30042059</v>
      </c>
      <c r="C3163">
        <v>0</v>
      </c>
      <c r="D3163" t="s">
        <v>4245</v>
      </c>
      <c r="E3163">
        <v>1345</v>
      </c>
      <c r="F3163">
        <v>1637</v>
      </c>
      <c r="G3163">
        <v>1200</v>
      </c>
      <c r="H3163">
        <v>0</v>
      </c>
      <c r="I3163">
        <v>13.45</v>
      </c>
      <c r="J3163">
        <v>16.37</v>
      </c>
      <c r="K3163">
        <v>12</v>
      </c>
      <c r="L3163">
        <v>0</v>
      </c>
    </row>
    <row r="3164" spans="1:12" x14ac:dyDescent="0.25">
      <c r="A3164">
        <v>30042061</v>
      </c>
      <c r="C3164">
        <v>0</v>
      </c>
      <c r="D3164" t="s">
        <v>4246</v>
      </c>
      <c r="E3164">
        <v>1345</v>
      </c>
      <c r="F3164">
        <v>1699</v>
      </c>
      <c r="G3164">
        <v>1200</v>
      </c>
      <c r="H3164">
        <v>0</v>
      </c>
      <c r="I3164">
        <v>13.45</v>
      </c>
      <c r="J3164">
        <v>16.989999999999998</v>
      </c>
      <c r="K3164">
        <v>12</v>
      </c>
      <c r="L3164">
        <v>0</v>
      </c>
    </row>
    <row r="3165" spans="1:12" x14ac:dyDescent="0.25">
      <c r="A3165">
        <v>30042062</v>
      </c>
      <c r="C3165">
        <v>0</v>
      </c>
      <c r="D3165" t="s">
        <v>4247</v>
      </c>
      <c r="E3165">
        <v>1345</v>
      </c>
      <c r="F3165">
        <v>1545</v>
      </c>
      <c r="G3165">
        <v>1200</v>
      </c>
      <c r="H3165">
        <v>0</v>
      </c>
      <c r="I3165">
        <v>13.45</v>
      </c>
      <c r="J3165">
        <v>15.45</v>
      </c>
      <c r="K3165">
        <v>12</v>
      </c>
      <c r="L3165">
        <v>0</v>
      </c>
    </row>
    <row r="3166" spans="1:12" x14ac:dyDescent="0.25">
      <c r="A3166">
        <v>30042063</v>
      </c>
      <c r="C3166">
        <v>0</v>
      </c>
      <c r="D3166" t="s">
        <v>4248</v>
      </c>
      <c r="E3166">
        <v>1345</v>
      </c>
      <c r="F3166">
        <v>1545</v>
      </c>
      <c r="G3166">
        <v>1200</v>
      </c>
      <c r="H3166">
        <v>0</v>
      </c>
      <c r="I3166">
        <v>13.45</v>
      </c>
      <c r="J3166">
        <v>15.45</v>
      </c>
      <c r="K3166">
        <v>12</v>
      </c>
      <c r="L3166">
        <v>0</v>
      </c>
    </row>
    <row r="3167" spans="1:12" x14ac:dyDescent="0.25">
      <c r="A3167">
        <v>30042069</v>
      </c>
      <c r="C3167">
        <v>0</v>
      </c>
      <c r="D3167" t="s">
        <v>4249</v>
      </c>
      <c r="E3167">
        <v>1345</v>
      </c>
      <c r="F3167">
        <v>1637</v>
      </c>
      <c r="G3167">
        <v>1200</v>
      </c>
      <c r="H3167">
        <v>0</v>
      </c>
      <c r="I3167">
        <v>13.45</v>
      </c>
      <c r="J3167">
        <v>16.37</v>
      </c>
      <c r="K3167">
        <v>12</v>
      </c>
      <c r="L3167">
        <v>0</v>
      </c>
    </row>
    <row r="3168" spans="1:12" x14ac:dyDescent="0.25">
      <c r="A3168">
        <v>30042071</v>
      </c>
      <c r="C3168">
        <v>0</v>
      </c>
      <c r="D3168" t="s">
        <v>4250</v>
      </c>
      <c r="E3168">
        <v>1345</v>
      </c>
      <c r="F3168">
        <v>1637</v>
      </c>
      <c r="G3168">
        <v>1200</v>
      </c>
      <c r="H3168">
        <v>0</v>
      </c>
      <c r="I3168">
        <v>13.45</v>
      </c>
      <c r="J3168">
        <v>16.37</v>
      </c>
      <c r="K3168">
        <v>12</v>
      </c>
      <c r="L3168">
        <v>0</v>
      </c>
    </row>
    <row r="3169" spans="1:12" x14ac:dyDescent="0.25">
      <c r="A3169">
        <v>30042072</v>
      </c>
      <c r="C3169">
        <v>0</v>
      </c>
      <c r="D3169" t="s">
        <v>4251</v>
      </c>
      <c r="E3169">
        <v>1345</v>
      </c>
      <c r="F3169">
        <v>1545</v>
      </c>
      <c r="G3169">
        <v>1200</v>
      </c>
      <c r="H3169">
        <v>0</v>
      </c>
      <c r="I3169">
        <v>13.45</v>
      </c>
      <c r="J3169">
        <v>15.45</v>
      </c>
      <c r="K3169">
        <v>12</v>
      </c>
      <c r="L3169">
        <v>0</v>
      </c>
    </row>
    <row r="3170" spans="1:12" x14ac:dyDescent="0.25">
      <c r="A3170">
        <v>30042073</v>
      </c>
      <c r="C3170">
        <v>0</v>
      </c>
      <c r="D3170" t="s">
        <v>4252</v>
      </c>
      <c r="E3170">
        <v>1345</v>
      </c>
      <c r="F3170">
        <v>1545</v>
      </c>
      <c r="G3170">
        <v>1200</v>
      </c>
      <c r="H3170">
        <v>0</v>
      </c>
      <c r="I3170">
        <v>13.45</v>
      </c>
      <c r="J3170">
        <v>15.45</v>
      </c>
      <c r="K3170">
        <v>12</v>
      </c>
      <c r="L3170">
        <v>0</v>
      </c>
    </row>
    <row r="3171" spans="1:12" x14ac:dyDescent="0.25">
      <c r="A3171">
        <v>30042079</v>
      </c>
      <c r="C3171">
        <v>0</v>
      </c>
      <c r="D3171" t="s">
        <v>4253</v>
      </c>
      <c r="E3171">
        <v>1345</v>
      </c>
      <c r="F3171">
        <v>1637</v>
      </c>
      <c r="G3171">
        <v>1200</v>
      </c>
      <c r="H3171">
        <v>0</v>
      </c>
      <c r="I3171">
        <v>13.45</v>
      </c>
      <c r="J3171">
        <v>16.37</v>
      </c>
      <c r="K3171">
        <v>12</v>
      </c>
      <c r="L3171">
        <v>0</v>
      </c>
    </row>
    <row r="3172" spans="1:12" x14ac:dyDescent="0.25">
      <c r="A3172">
        <v>30042091</v>
      </c>
      <c r="C3172">
        <v>0</v>
      </c>
      <c r="D3172" t="s">
        <v>4254</v>
      </c>
      <c r="E3172">
        <v>1345</v>
      </c>
      <c r="F3172">
        <v>1545</v>
      </c>
      <c r="G3172">
        <v>1200</v>
      </c>
      <c r="H3172">
        <v>0</v>
      </c>
      <c r="I3172">
        <v>13.45</v>
      </c>
      <c r="J3172">
        <v>15.45</v>
      </c>
      <c r="K3172">
        <v>12</v>
      </c>
      <c r="L3172">
        <v>0</v>
      </c>
    </row>
    <row r="3173" spans="1:12" x14ac:dyDescent="0.25">
      <c r="A3173">
        <v>30042092</v>
      </c>
      <c r="C3173">
        <v>0</v>
      </c>
      <c r="D3173" t="s">
        <v>4255</v>
      </c>
      <c r="E3173">
        <v>1345</v>
      </c>
      <c r="F3173">
        <v>1637</v>
      </c>
      <c r="G3173">
        <v>1200</v>
      </c>
      <c r="H3173">
        <v>0</v>
      </c>
      <c r="I3173">
        <v>13.45</v>
      </c>
      <c r="J3173">
        <v>16.37</v>
      </c>
      <c r="K3173">
        <v>12</v>
      </c>
      <c r="L3173">
        <v>0</v>
      </c>
    </row>
    <row r="3174" spans="1:12" x14ac:dyDescent="0.25">
      <c r="A3174">
        <v>30042093</v>
      </c>
      <c r="C3174">
        <v>0</v>
      </c>
      <c r="D3174" t="s">
        <v>4256</v>
      </c>
      <c r="E3174">
        <v>1345</v>
      </c>
      <c r="F3174">
        <v>1545</v>
      </c>
      <c r="G3174">
        <v>1200</v>
      </c>
      <c r="H3174">
        <v>0</v>
      </c>
      <c r="I3174">
        <v>13.45</v>
      </c>
      <c r="J3174">
        <v>15.45</v>
      </c>
      <c r="K3174">
        <v>12</v>
      </c>
      <c r="L3174">
        <v>0</v>
      </c>
    </row>
    <row r="3175" spans="1:12" x14ac:dyDescent="0.25">
      <c r="A3175">
        <v>30042094</v>
      </c>
      <c r="C3175">
        <v>0</v>
      </c>
      <c r="D3175" t="s">
        <v>4257</v>
      </c>
      <c r="E3175">
        <v>1345</v>
      </c>
      <c r="F3175">
        <v>1545</v>
      </c>
      <c r="G3175">
        <v>1200</v>
      </c>
      <c r="H3175">
        <v>0</v>
      </c>
      <c r="I3175">
        <v>13.45</v>
      </c>
      <c r="J3175">
        <v>15.45</v>
      </c>
      <c r="K3175">
        <v>12</v>
      </c>
      <c r="L3175">
        <v>0</v>
      </c>
    </row>
    <row r="3176" spans="1:12" x14ac:dyDescent="0.25">
      <c r="A3176">
        <v>30042095</v>
      </c>
      <c r="C3176">
        <v>0</v>
      </c>
      <c r="D3176" t="s">
        <v>4258</v>
      </c>
      <c r="E3176">
        <v>1345</v>
      </c>
      <c r="F3176">
        <v>1545</v>
      </c>
      <c r="G3176">
        <v>1200</v>
      </c>
      <c r="H3176">
        <v>0</v>
      </c>
      <c r="I3176">
        <v>13.45</v>
      </c>
      <c r="J3176">
        <v>15.45</v>
      </c>
      <c r="K3176">
        <v>12</v>
      </c>
      <c r="L3176">
        <v>0</v>
      </c>
    </row>
    <row r="3177" spans="1:12" x14ac:dyDescent="0.25">
      <c r="A3177">
        <v>30042099</v>
      </c>
      <c r="C3177">
        <v>0</v>
      </c>
      <c r="D3177" t="s">
        <v>4259</v>
      </c>
      <c r="E3177">
        <v>1345</v>
      </c>
      <c r="F3177">
        <v>1637</v>
      </c>
      <c r="G3177">
        <v>1200</v>
      </c>
      <c r="H3177">
        <v>0</v>
      </c>
      <c r="I3177">
        <v>13.45</v>
      </c>
      <c r="J3177">
        <v>16.37</v>
      </c>
      <c r="K3177">
        <v>12</v>
      </c>
      <c r="L3177">
        <v>0</v>
      </c>
    </row>
    <row r="3178" spans="1:12" x14ac:dyDescent="0.25">
      <c r="A3178">
        <v>30043100</v>
      </c>
      <c r="C3178">
        <v>0</v>
      </c>
      <c r="D3178" t="s">
        <v>4260</v>
      </c>
      <c r="E3178">
        <v>1345</v>
      </c>
      <c r="F3178">
        <v>1699</v>
      </c>
      <c r="G3178">
        <v>1200</v>
      </c>
      <c r="H3178">
        <v>0</v>
      </c>
      <c r="I3178">
        <v>13.45</v>
      </c>
      <c r="J3178">
        <v>16.989999999999998</v>
      </c>
      <c r="K3178">
        <v>12</v>
      </c>
      <c r="L3178">
        <v>0</v>
      </c>
    </row>
    <row r="3179" spans="1:12" x14ac:dyDescent="0.25">
      <c r="A3179">
        <v>30043210</v>
      </c>
      <c r="C3179">
        <v>0</v>
      </c>
      <c r="D3179" t="s">
        <v>10577</v>
      </c>
      <c r="E3179">
        <v>1345</v>
      </c>
      <c r="F3179">
        <v>1699</v>
      </c>
      <c r="G3179">
        <v>1200</v>
      </c>
      <c r="H3179">
        <v>0</v>
      </c>
      <c r="I3179">
        <v>13.45</v>
      </c>
      <c r="J3179">
        <v>16.989999999999998</v>
      </c>
      <c r="K3179">
        <v>12</v>
      </c>
      <c r="L3179">
        <v>0</v>
      </c>
    </row>
    <row r="3180" spans="1:12" x14ac:dyDescent="0.25">
      <c r="A3180">
        <v>30043220</v>
      </c>
      <c r="C3180">
        <v>0</v>
      </c>
      <c r="D3180" t="s">
        <v>446</v>
      </c>
      <c r="E3180">
        <v>1345</v>
      </c>
      <c r="F3180">
        <v>1699</v>
      </c>
      <c r="G3180">
        <v>1200</v>
      </c>
      <c r="H3180">
        <v>0</v>
      </c>
      <c r="I3180">
        <v>13.45</v>
      </c>
      <c r="J3180">
        <v>16.989999999999998</v>
      </c>
      <c r="K3180">
        <v>12</v>
      </c>
      <c r="L3180">
        <v>0</v>
      </c>
    </row>
    <row r="3181" spans="1:12" x14ac:dyDescent="0.25">
      <c r="A3181">
        <v>30043290</v>
      </c>
      <c r="C3181">
        <v>0</v>
      </c>
      <c r="D3181" t="s">
        <v>6</v>
      </c>
      <c r="E3181">
        <v>1345</v>
      </c>
      <c r="F3181">
        <v>1637</v>
      </c>
      <c r="G3181">
        <v>1200</v>
      </c>
      <c r="H3181">
        <v>0</v>
      </c>
      <c r="I3181">
        <v>13.45</v>
      </c>
      <c r="J3181">
        <v>16.37</v>
      </c>
      <c r="K3181">
        <v>12</v>
      </c>
      <c r="L3181">
        <v>0</v>
      </c>
    </row>
    <row r="3182" spans="1:12" x14ac:dyDescent="0.25">
      <c r="A3182">
        <v>30043911</v>
      </c>
      <c r="C3182">
        <v>0</v>
      </c>
      <c r="D3182" t="s">
        <v>4261</v>
      </c>
      <c r="E3182">
        <v>1345</v>
      </c>
      <c r="F3182">
        <v>1545</v>
      </c>
      <c r="G3182">
        <v>1200</v>
      </c>
      <c r="H3182">
        <v>0</v>
      </c>
      <c r="I3182">
        <v>13.45</v>
      </c>
      <c r="J3182">
        <v>15.45</v>
      </c>
      <c r="K3182">
        <v>12</v>
      </c>
      <c r="L3182">
        <v>0</v>
      </c>
    </row>
    <row r="3183" spans="1:12" x14ac:dyDescent="0.25">
      <c r="A3183">
        <v>30043912</v>
      </c>
      <c r="C3183">
        <v>0</v>
      </c>
      <c r="D3183" t="s">
        <v>4262</v>
      </c>
      <c r="E3183">
        <v>1345</v>
      </c>
      <c r="F3183">
        <v>1699</v>
      </c>
      <c r="G3183">
        <v>1200</v>
      </c>
      <c r="H3183">
        <v>0</v>
      </c>
      <c r="I3183">
        <v>13.45</v>
      </c>
      <c r="J3183">
        <v>16.989999999999998</v>
      </c>
      <c r="K3183">
        <v>12</v>
      </c>
      <c r="L3183">
        <v>0</v>
      </c>
    </row>
    <row r="3184" spans="1:12" x14ac:dyDescent="0.25">
      <c r="A3184">
        <v>30043913</v>
      </c>
      <c r="C3184">
        <v>0</v>
      </c>
      <c r="D3184" t="s">
        <v>4263</v>
      </c>
      <c r="E3184">
        <v>1345</v>
      </c>
      <c r="F3184">
        <v>1637</v>
      </c>
      <c r="G3184">
        <v>1200</v>
      </c>
      <c r="H3184">
        <v>0</v>
      </c>
      <c r="I3184">
        <v>13.45</v>
      </c>
      <c r="J3184">
        <v>16.37</v>
      </c>
      <c r="K3184">
        <v>12</v>
      </c>
      <c r="L3184">
        <v>0</v>
      </c>
    </row>
    <row r="3185" spans="1:12" x14ac:dyDescent="0.25">
      <c r="A3185">
        <v>30043914</v>
      </c>
      <c r="C3185">
        <v>0</v>
      </c>
      <c r="D3185" t="s">
        <v>4264</v>
      </c>
      <c r="E3185">
        <v>1345</v>
      </c>
      <c r="F3185">
        <v>1637</v>
      </c>
      <c r="G3185">
        <v>1200</v>
      </c>
      <c r="H3185">
        <v>0</v>
      </c>
      <c r="I3185">
        <v>13.45</v>
      </c>
      <c r="J3185">
        <v>16.37</v>
      </c>
      <c r="K3185">
        <v>12</v>
      </c>
      <c r="L3185">
        <v>0</v>
      </c>
    </row>
    <row r="3186" spans="1:12" x14ac:dyDescent="0.25">
      <c r="A3186">
        <v>30043915</v>
      </c>
      <c r="C3186">
        <v>0</v>
      </c>
      <c r="D3186" t="s">
        <v>4265</v>
      </c>
      <c r="E3186">
        <v>1345</v>
      </c>
      <c r="F3186">
        <v>1637</v>
      </c>
      <c r="G3186">
        <v>1200</v>
      </c>
      <c r="H3186">
        <v>0</v>
      </c>
      <c r="I3186">
        <v>13.45</v>
      </c>
      <c r="J3186">
        <v>16.37</v>
      </c>
      <c r="K3186">
        <v>12</v>
      </c>
      <c r="L3186">
        <v>0</v>
      </c>
    </row>
    <row r="3187" spans="1:12" x14ac:dyDescent="0.25">
      <c r="A3187">
        <v>30043916</v>
      </c>
      <c r="C3187">
        <v>0</v>
      </c>
      <c r="D3187" t="s">
        <v>4266</v>
      </c>
      <c r="E3187">
        <v>1345</v>
      </c>
      <c r="F3187">
        <v>1545</v>
      </c>
      <c r="G3187">
        <v>1200</v>
      </c>
      <c r="H3187">
        <v>0</v>
      </c>
      <c r="I3187">
        <v>13.45</v>
      </c>
      <c r="J3187">
        <v>15.45</v>
      </c>
      <c r="K3187">
        <v>12</v>
      </c>
      <c r="L3187">
        <v>0</v>
      </c>
    </row>
    <row r="3188" spans="1:12" x14ac:dyDescent="0.25">
      <c r="A3188">
        <v>30043917</v>
      </c>
      <c r="C3188">
        <v>0</v>
      </c>
      <c r="D3188" t="s">
        <v>4267</v>
      </c>
      <c r="E3188">
        <v>1345</v>
      </c>
      <c r="F3188">
        <v>1545</v>
      </c>
      <c r="G3188">
        <v>1200</v>
      </c>
      <c r="H3188">
        <v>0</v>
      </c>
      <c r="I3188">
        <v>13.45</v>
      </c>
      <c r="J3188">
        <v>15.45</v>
      </c>
      <c r="K3188">
        <v>12</v>
      </c>
      <c r="L3188">
        <v>0</v>
      </c>
    </row>
    <row r="3189" spans="1:12" x14ac:dyDescent="0.25">
      <c r="A3189">
        <v>30043918</v>
      </c>
      <c r="C3189">
        <v>0</v>
      </c>
      <c r="D3189" t="s">
        <v>4268</v>
      </c>
      <c r="E3189">
        <v>1345</v>
      </c>
      <c r="F3189">
        <v>1545</v>
      </c>
      <c r="G3189">
        <v>1200</v>
      </c>
      <c r="H3189">
        <v>0</v>
      </c>
      <c r="I3189">
        <v>13.45</v>
      </c>
      <c r="J3189">
        <v>15.45</v>
      </c>
      <c r="K3189">
        <v>12</v>
      </c>
      <c r="L3189">
        <v>0</v>
      </c>
    </row>
    <row r="3190" spans="1:12" x14ac:dyDescent="0.25">
      <c r="A3190">
        <v>30043919</v>
      </c>
      <c r="C3190">
        <v>0</v>
      </c>
      <c r="D3190" t="s">
        <v>4269</v>
      </c>
      <c r="E3190">
        <v>1345</v>
      </c>
      <c r="F3190">
        <v>1545</v>
      </c>
      <c r="G3190">
        <v>1200</v>
      </c>
      <c r="H3190">
        <v>0</v>
      </c>
      <c r="I3190">
        <v>13.45</v>
      </c>
      <c r="J3190">
        <v>15.45</v>
      </c>
      <c r="K3190">
        <v>12</v>
      </c>
      <c r="L3190">
        <v>0</v>
      </c>
    </row>
    <row r="3191" spans="1:12" x14ac:dyDescent="0.25">
      <c r="A3191">
        <v>30043921</v>
      </c>
      <c r="C3191">
        <v>0</v>
      </c>
      <c r="D3191" t="s">
        <v>4270</v>
      </c>
      <c r="E3191">
        <v>1345</v>
      </c>
      <c r="F3191">
        <v>1545</v>
      </c>
      <c r="G3191">
        <v>1200</v>
      </c>
      <c r="H3191">
        <v>0</v>
      </c>
      <c r="I3191">
        <v>13.45</v>
      </c>
      <c r="J3191">
        <v>15.45</v>
      </c>
      <c r="K3191">
        <v>12</v>
      </c>
      <c r="L3191">
        <v>0</v>
      </c>
    </row>
    <row r="3192" spans="1:12" x14ac:dyDescent="0.25">
      <c r="A3192">
        <v>30043922</v>
      </c>
      <c r="C3192">
        <v>0</v>
      </c>
      <c r="D3192" t="s">
        <v>4271</v>
      </c>
      <c r="E3192">
        <v>1345</v>
      </c>
      <c r="F3192">
        <v>1699</v>
      </c>
      <c r="G3192">
        <v>1200</v>
      </c>
      <c r="H3192">
        <v>0</v>
      </c>
      <c r="I3192">
        <v>13.45</v>
      </c>
      <c r="J3192">
        <v>16.989999999999998</v>
      </c>
      <c r="K3192">
        <v>12</v>
      </c>
      <c r="L3192">
        <v>0</v>
      </c>
    </row>
    <row r="3193" spans="1:12" x14ac:dyDescent="0.25">
      <c r="A3193">
        <v>30043923</v>
      </c>
      <c r="C3193">
        <v>0</v>
      </c>
      <c r="D3193" t="s">
        <v>4272</v>
      </c>
      <c r="E3193">
        <v>1345</v>
      </c>
      <c r="F3193">
        <v>1699</v>
      </c>
      <c r="G3193">
        <v>1200</v>
      </c>
      <c r="H3193">
        <v>0</v>
      </c>
      <c r="I3193">
        <v>13.45</v>
      </c>
      <c r="J3193">
        <v>16.989999999999998</v>
      </c>
      <c r="K3193">
        <v>12</v>
      </c>
      <c r="L3193">
        <v>0</v>
      </c>
    </row>
    <row r="3194" spans="1:12" x14ac:dyDescent="0.25">
      <c r="A3194">
        <v>30043924</v>
      </c>
      <c r="C3194">
        <v>0</v>
      </c>
      <c r="D3194" t="s">
        <v>4273</v>
      </c>
      <c r="E3194">
        <v>1345</v>
      </c>
      <c r="F3194">
        <v>1545</v>
      </c>
      <c r="G3194">
        <v>1200</v>
      </c>
      <c r="H3194">
        <v>0</v>
      </c>
      <c r="I3194">
        <v>13.45</v>
      </c>
      <c r="J3194">
        <v>15.45</v>
      </c>
      <c r="K3194">
        <v>12</v>
      </c>
      <c r="L3194">
        <v>0</v>
      </c>
    </row>
    <row r="3195" spans="1:12" x14ac:dyDescent="0.25">
      <c r="A3195">
        <v>30043925</v>
      </c>
      <c r="C3195">
        <v>0</v>
      </c>
      <c r="D3195" t="s">
        <v>4274</v>
      </c>
      <c r="E3195">
        <v>1345</v>
      </c>
      <c r="F3195">
        <v>1637</v>
      </c>
      <c r="G3195">
        <v>1200</v>
      </c>
      <c r="H3195">
        <v>0</v>
      </c>
      <c r="I3195">
        <v>13.45</v>
      </c>
      <c r="J3195">
        <v>16.37</v>
      </c>
      <c r="K3195">
        <v>12</v>
      </c>
      <c r="L3195">
        <v>0</v>
      </c>
    </row>
    <row r="3196" spans="1:12" x14ac:dyDescent="0.25">
      <c r="A3196">
        <v>30043926</v>
      </c>
      <c r="C3196">
        <v>0</v>
      </c>
      <c r="D3196" t="s">
        <v>4275</v>
      </c>
      <c r="E3196">
        <v>1345</v>
      </c>
      <c r="F3196">
        <v>1545</v>
      </c>
      <c r="G3196">
        <v>1200</v>
      </c>
      <c r="H3196">
        <v>0</v>
      </c>
      <c r="I3196">
        <v>13.45</v>
      </c>
      <c r="J3196">
        <v>15.45</v>
      </c>
      <c r="K3196">
        <v>12</v>
      </c>
      <c r="L3196">
        <v>0</v>
      </c>
    </row>
    <row r="3197" spans="1:12" x14ac:dyDescent="0.25">
      <c r="A3197">
        <v>30043927</v>
      </c>
      <c r="C3197">
        <v>0</v>
      </c>
      <c r="D3197" t="s">
        <v>4276</v>
      </c>
      <c r="E3197">
        <v>1345</v>
      </c>
      <c r="F3197">
        <v>1545</v>
      </c>
      <c r="G3197">
        <v>1200</v>
      </c>
      <c r="H3197">
        <v>0</v>
      </c>
      <c r="I3197">
        <v>13.45</v>
      </c>
      <c r="J3197">
        <v>15.45</v>
      </c>
      <c r="K3197">
        <v>12</v>
      </c>
      <c r="L3197">
        <v>0</v>
      </c>
    </row>
    <row r="3198" spans="1:12" x14ac:dyDescent="0.25">
      <c r="A3198">
        <v>30043928</v>
      </c>
      <c r="C3198">
        <v>0</v>
      </c>
      <c r="D3198" t="s">
        <v>4277</v>
      </c>
      <c r="E3198">
        <v>1345</v>
      </c>
      <c r="F3198">
        <v>1545</v>
      </c>
      <c r="G3198">
        <v>1200</v>
      </c>
      <c r="H3198">
        <v>0</v>
      </c>
      <c r="I3198">
        <v>13.45</v>
      </c>
      <c r="J3198">
        <v>15.45</v>
      </c>
      <c r="K3198">
        <v>12</v>
      </c>
      <c r="L3198">
        <v>0</v>
      </c>
    </row>
    <row r="3199" spans="1:12" x14ac:dyDescent="0.25">
      <c r="A3199">
        <v>30043929</v>
      </c>
      <c r="C3199">
        <v>0</v>
      </c>
      <c r="D3199" t="s">
        <v>4278</v>
      </c>
      <c r="E3199">
        <v>1345</v>
      </c>
      <c r="F3199">
        <v>1637</v>
      </c>
      <c r="G3199">
        <v>1200</v>
      </c>
      <c r="H3199">
        <v>0</v>
      </c>
      <c r="I3199">
        <v>13.45</v>
      </c>
      <c r="J3199">
        <v>16.37</v>
      </c>
      <c r="K3199">
        <v>12</v>
      </c>
      <c r="L3199">
        <v>0</v>
      </c>
    </row>
    <row r="3200" spans="1:12" x14ac:dyDescent="0.25">
      <c r="A3200">
        <v>30043931</v>
      </c>
      <c r="C3200">
        <v>0</v>
      </c>
      <c r="D3200" t="s">
        <v>4279</v>
      </c>
      <c r="E3200">
        <v>1345</v>
      </c>
      <c r="F3200">
        <v>1699</v>
      </c>
      <c r="G3200">
        <v>1200</v>
      </c>
      <c r="H3200">
        <v>0</v>
      </c>
      <c r="I3200">
        <v>13.45</v>
      </c>
      <c r="J3200">
        <v>16.989999999999998</v>
      </c>
      <c r="K3200">
        <v>12</v>
      </c>
      <c r="L3200">
        <v>0</v>
      </c>
    </row>
    <row r="3201" spans="1:12" x14ac:dyDescent="0.25">
      <c r="A3201">
        <v>30043932</v>
      </c>
      <c r="C3201">
        <v>0</v>
      </c>
      <c r="D3201" t="s">
        <v>4280</v>
      </c>
      <c r="E3201">
        <v>1345</v>
      </c>
      <c r="F3201">
        <v>1699</v>
      </c>
      <c r="G3201">
        <v>1200</v>
      </c>
      <c r="H3201">
        <v>0</v>
      </c>
      <c r="I3201">
        <v>13.45</v>
      </c>
      <c r="J3201">
        <v>16.989999999999998</v>
      </c>
      <c r="K3201">
        <v>12</v>
      </c>
      <c r="L3201">
        <v>0</v>
      </c>
    </row>
    <row r="3202" spans="1:12" x14ac:dyDescent="0.25">
      <c r="A3202">
        <v>30043933</v>
      </c>
      <c r="C3202">
        <v>0</v>
      </c>
      <c r="D3202" t="s">
        <v>4281</v>
      </c>
      <c r="E3202">
        <v>1345</v>
      </c>
      <c r="F3202">
        <v>1699</v>
      </c>
      <c r="G3202">
        <v>1200</v>
      </c>
      <c r="H3202">
        <v>0</v>
      </c>
      <c r="I3202">
        <v>13.45</v>
      </c>
      <c r="J3202">
        <v>16.989999999999998</v>
      </c>
      <c r="K3202">
        <v>12</v>
      </c>
      <c r="L3202">
        <v>0</v>
      </c>
    </row>
    <row r="3203" spans="1:12" x14ac:dyDescent="0.25">
      <c r="A3203">
        <v>30043934</v>
      </c>
      <c r="C3203">
        <v>0</v>
      </c>
      <c r="D3203" t="s">
        <v>4282</v>
      </c>
      <c r="E3203">
        <v>1345</v>
      </c>
      <c r="F3203">
        <v>1699</v>
      </c>
      <c r="G3203">
        <v>1200</v>
      </c>
      <c r="H3203">
        <v>0</v>
      </c>
      <c r="I3203">
        <v>13.45</v>
      </c>
      <c r="J3203">
        <v>16.989999999999998</v>
      </c>
      <c r="K3203">
        <v>12</v>
      </c>
      <c r="L3203">
        <v>0</v>
      </c>
    </row>
    <row r="3204" spans="1:12" x14ac:dyDescent="0.25">
      <c r="A3204">
        <v>30043935</v>
      </c>
      <c r="C3204">
        <v>0</v>
      </c>
      <c r="D3204" t="s">
        <v>4283</v>
      </c>
      <c r="E3204">
        <v>1345</v>
      </c>
      <c r="F3204">
        <v>1699</v>
      </c>
      <c r="G3204">
        <v>1200</v>
      </c>
      <c r="H3204">
        <v>0</v>
      </c>
      <c r="I3204">
        <v>13.45</v>
      </c>
      <c r="J3204">
        <v>16.989999999999998</v>
      </c>
      <c r="K3204">
        <v>12</v>
      </c>
      <c r="L3204">
        <v>0</v>
      </c>
    </row>
    <row r="3205" spans="1:12" x14ac:dyDescent="0.25">
      <c r="A3205">
        <v>30043936</v>
      </c>
      <c r="C3205">
        <v>0</v>
      </c>
      <c r="D3205" t="s">
        <v>4284</v>
      </c>
      <c r="E3205">
        <v>1345</v>
      </c>
      <c r="F3205">
        <v>1545</v>
      </c>
      <c r="G3205">
        <v>1200</v>
      </c>
      <c r="H3205">
        <v>0</v>
      </c>
      <c r="I3205">
        <v>13.45</v>
      </c>
      <c r="J3205">
        <v>15.45</v>
      </c>
      <c r="K3205">
        <v>12</v>
      </c>
      <c r="L3205">
        <v>0</v>
      </c>
    </row>
    <row r="3206" spans="1:12" x14ac:dyDescent="0.25">
      <c r="A3206">
        <v>30043937</v>
      </c>
      <c r="C3206">
        <v>0</v>
      </c>
      <c r="D3206" t="s">
        <v>4285</v>
      </c>
      <c r="E3206">
        <v>1345</v>
      </c>
      <c r="F3206">
        <v>1699</v>
      </c>
      <c r="G3206">
        <v>1200</v>
      </c>
      <c r="H3206">
        <v>0</v>
      </c>
      <c r="I3206">
        <v>13.45</v>
      </c>
      <c r="J3206">
        <v>16.989999999999998</v>
      </c>
      <c r="K3206">
        <v>12</v>
      </c>
      <c r="L3206">
        <v>0</v>
      </c>
    </row>
    <row r="3207" spans="1:12" x14ac:dyDescent="0.25">
      <c r="A3207">
        <v>30043939</v>
      </c>
      <c r="C3207">
        <v>0</v>
      </c>
      <c r="D3207" t="s">
        <v>4286</v>
      </c>
      <c r="E3207">
        <v>1345</v>
      </c>
      <c r="F3207">
        <v>1637</v>
      </c>
      <c r="G3207">
        <v>1200</v>
      </c>
      <c r="H3207">
        <v>0</v>
      </c>
      <c r="I3207">
        <v>13.45</v>
      </c>
      <c r="J3207">
        <v>16.37</v>
      </c>
      <c r="K3207">
        <v>12</v>
      </c>
      <c r="L3207">
        <v>0</v>
      </c>
    </row>
    <row r="3208" spans="1:12" x14ac:dyDescent="0.25">
      <c r="A3208">
        <v>30043981</v>
      </c>
      <c r="C3208">
        <v>0</v>
      </c>
      <c r="D3208" t="s">
        <v>10578</v>
      </c>
      <c r="E3208">
        <v>1345</v>
      </c>
      <c r="F3208">
        <v>1679</v>
      </c>
      <c r="G3208">
        <v>1200</v>
      </c>
      <c r="H3208">
        <v>0</v>
      </c>
      <c r="I3208">
        <v>13.45</v>
      </c>
      <c r="J3208">
        <v>16.79</v>
      </c>
      <c r="K3208">
        <v>12</v>
      </c>
      <c r="L3208">
        <v>0</v>
      </c>
    </row>
    <row r="3209" spans="1:12" x14ac:dyDescent="0.25">
      <c r="A3209">
        <v>30043982</v>
      </c>
      <c r="C3209">
        <v>0</v>
      </c>
      <c r="D3209" t="s">
        <v>10579</v>
      </c>
      <c r="E3209">
        <v>1345</v>
      </c>
      <c r="F3209">
        <v>1679</v>
      </c>
      <c r="G3209">
        <v>1200</v>
      </c>
      <c r="H3209">
        <v>0</v>
      </c>
      <c r="I3209">
        <v>13.45</v>
      </c>
      <c r="J3209">
        <v>16.79</v>
      </c>
      <c r="K3209">
        <v>12</v>
      </c>
      <c r="L3209">
        <v>0</v>
      </c>
    </row>
    <row r="3210" spans="1:12" x14ac:dyDescent="0.25">
      <c r="A3210">
        <v>30043991</v>
      </c>
      <c r="C3210">
        <v>0</v>
      </c>
      <c r="D3210" t="s">
        <v>4287</v>
      </c>
      <c r="E3210">
        <v>1345</v>
      </c>
      <c r="F3210">
        <v>1545</v>
      </c>
      <c r="G3210">
        <v>1200</v>
      </c>
      <c r="H3210">
        <v>0</v>
      </c>
      <c r="I3210">
        <v>13.45</v>
      </c>
      <c r="J3210">
        <v>15.45</v>
      </c>
      <c r="K3210">
        <v>12</v>
      </c>
      <c r="L3210">
        <v>0</v>
      </c>
    </row>
    <row r="3211" spans="1:12" x14ac:dyDescent="0.25">
      <c r="A3211">
        <v>30043992</v>
      </c>
      <c r="C3211">
        <v>0</v>
      </c>
      <c r="D3211" t="s">
        <v>4288</v>
      </c>
      <c r="E3211">
        <v>1345</v>
      </c>
      <c r="F3211">
        <v>1699</v>
      </c>
      <c r="G3211">
        <v>1200</v>
      </c>
      <c r="H3211">
        <v>0</v>
      </c>
      <c r="I3211">
        <v>13.45</v>
      </c>
      <c r="J3211">
        <v>16.989999999999998</v>
      </c>
      <c r="K3211">
        <v>12</v>
      </c>
      <c r="L3211">
        <v>0</v>
      </c>
    </row>
    <row r="3212" spans="1:12" x14ac:dyDescent="0.25">
      <c r="A3212">
        <v>30043994</v>
      </c>
      <c r="C3212">
        <v>0</v>
      </c>
      <c r="D3212" t="s">
        <v>4289</v>
      </c>
      <c r="E3212">
        <v>1345</v>
      </c>
      <c r="F3212">
        <v>1545</v>
      </c>
      <c r="G3212">
        <v>1200</v>
      </c>
      <c r="H3212">
        <v>0</v>
      </c>
      <c r="I3212">
        <v>13.45</v>
      </c>
      <c r="J3212">
        <v>15.45</v>
      </c>
      <c r="K3212">
        <v>12</v>
      </c>
      <c r="L3212">
        <v>0</v>
      </c>
    </row>
    <row r="3213" spans="1:12" x14ac:dyDescent="0.25">
      <c r="A3213">
        <v>30043999</v>
      </c>
      <c r="C3213">
        <v>0</v>
      </c>
      <c r="D3213" t="s">
        <v>4290</v>
      </c>
      <c r="E3213">
        <v>1345</v>
      </c>
      <c r="F3213">
        <v>1637</v>
      </c>
      <c r="G3213">
        <v>1200</v>
      </c>
      <c r="H3213">
        <v>0</v>
      </c>
      <c r="I3213">
        <v>13.45</v>
      </c>
      <c r="J3213">
        <v>16.37</v>
      </c>
      <c r="K3213">
        <v>12</v>
      </c>
      <c r="L3213">
        <v>0</v>
      </c>
    </row>
    <row r="3214" spans="1:12" x14ac:dyDescent="0.25">
      <c r="A3214">
        <v>30044100</v>
      </c>
      <c r="C3214">
        <v>0</v>
      </c>
      <c r="D3214" t="s">
        <v>9892</v>
      </c>
      <c r="E3214">
        <v>1345</v>
      </c>
      <c r="F3214">
        <v>1637</v>
      </c>
      <c r="G3214">
        <v>1200</v>
      </c>
      <c r="H3214">
        <v>0</v>
      </c>
      <c r="I3214">
        <v>13.45</v>
      </c>
      <c r="J3214">
        <v>16.37</v>
      </c>
      <c r="K3214">
        <v>12</v>
      </c>
      <c r="L3214">
        <v>0</v>
      </c>
    </row>
    <row r="3215" spans="1:12" x14ac:dyDescent="0.25">
      <c r="A3215">
        <v>30044200</v>
      </c>
      <c r="C3215">
        <v>0</v>
      </c>
      <c r="D3215" t="s">
        <v>9893</v>
      </c>
      <c r="E3215">
        <v>1345</v>
      </c>
      <c r="F3215">
        <v>1637</v>
      </c>
      <c r="G3215">
        <v>1200</v>
      </c>
      <c r="H3215">
        <v>0</v>
      </c>
      <c r="I3215">
        <v>13.45</v>
      </c>
      <c r="J3215">
        <v>16.37</v>
      </c>
      <c r="K3215">
        <v>12</v>
      </c>
      <c r="L3215">
        <v>0</v>
      </c>
    </row>
    <row r="3216" spans="1:12" x14ac:dyDescent="0.25">
      <c r="A3216">
        <v>30044300</v>
      </c>
      <c r="C3216">
        <v>0</v>
      </c>
      <c r="D3216" t="s">
        <v>9894</v>
      </c>
      <c r="E3216">
        <v>1345</v>
      </c>
      <c r="F3216">
        <v>1637</v>
      </c>
      <c r="G3216">
        <v>1200</v>
      </c>
      <c r="H3216">
        <v>0</v>
      </c>
      <c r="I3216">
        <v>13.45</v>
      </c>
      <c r="J3216">
        <v>16.37</v>
      </c>
      <c r="K3216">
        <v>12</v>
      </c>
      <c r="L3216">
        <v>0</v>
      </c>
    </row>
    <row r="3217" spans="1:12" x14ac:dyDescent="0.25">
      <c r="A3217">
        <v>30044910</v>
      </c>
      <c r="C3217">
        <v>0</v>
      </c>
      <c r="D3217" t="s">
        <v>10005</v>
      </c>
      <c r="E3217">
        <v>1345</v>
      </c>
      <c r="F3217">
        <v>1545</v>
      </c>
      <c r="G3217">
        <v>1200</v>
      </c>
      <c r="H3217">
        <v>0</v>
      </c>
      <c r="I3217">
        <v>13.45</v>
      </c>
      <c r="J3217">
        <v>15.45</v>
      </c>
      <c r="K3217">
        <v>12</v>
      </c>
      <c r="L3217">
        <v>0</v>
      </c>
    </row>
    <row r="3218" spans="1:12" x14ac:dyDescent="0.25">
      <c r="A3218">
        <v>30044920</v>
      </c>
      <c r="C3218">
        <v>0</v>
      </c>
      <c r="D3218" t="s">
        <v>9895</v>
      </c>
      <c r="E3218">
        <v>1345</v>
      </c>
      <c r="F3218">
        <v>1699</v>
      </c>
      <c r="G3218">
        <v>1200</v>
      </c>
      <c r="H3218">
        <v>0</v>
      </c>
      <c r="I3218">
        <v>13.45</v>
      </c>
      <c r="J3218">
        <v>16.989999999999998</v>
      </c>
      <c r="K3218">
        <v>12</v>
      </c>
      <c r="L3218">
        <v>0</v>
      </c>
    </row>
    <row r="3219" spans="1:12" x14ac:dyDescent="0.25">
      <c r="A3219">
        <v>30044930</v>
      </c>
      <c r="C3219">
        <v>0</v>
      </c>
      <c r="D3219" t="s">
        <v>466</v>
      </c>
      <c r="E3219">
        <v>1345</v>
      </c>
      <c r="F3219">
        <v>1637</v>
      </c>
      <c r="G3219">
        <v>1200</v>
      </c>
      <c r="H3219">
        <v>0</v>
      </c>
      <c r="I3219">
        <v>13.45</v>
      </c>
      <c r="J3219">
        <v>16.37</v>
      </c>
      <c r="K3219">
        <v>12</v>
      </c>
      <c r="L3219">
        <v>0</v>
      </c>
    </row>
    <row r="3220" spans="1:12" x14ac:dyDescent="0.25">
      <c r="A3220">
        <v>30044940</v>
      </c>
      <c r="C3220">
        <v>0</v>
      </c>
      <c r="D3220" t="s">
        <v>9896</v>
      </c>
      <c r="E3220">
        <v>1345</v>
      </c>
      <c r="F3220">
        <v>1699</v>
      </c>
      <c r="G3220">
        <v>1200</v>
      </c>
      <c r="H3220">
        <v>0</v>
      </c>
      <c r="I3220">
        <v>13.45</v>
      </c>
      <c r="J3220">
        <v>16.989999999999998</v>
      </c>
      <c r="K3220">
        <v>12</v>
      </c>
      <c r="L3220">
        <v>0</v>
      </c>
    </row>
    <row r="3221" spans="1:12" x14ac:dyDescent="0.25">
      <c r="A3221">
        <v>30044950</v>
      </c>
      <c r="C3221">
        <v>0</v>
      </c>
      <c r="D3221" t="s">
        <v>10006</v>
      </c>
      <c r="E3221">
        <v>1345</v>
      </c>
      <c r="F3221">
        <v>1545</v>
      </c>
      <c r="G3221">
        <v>1200</v>
      </c>
      <c r="H3221">
        <v>0</v>
      </c>
      <c r="I3221">
        <v>13.45</v>
      </c>
      <c r="J3221">
        <v>15.45</v>
      </c>
      <c r="K3221">
        <v>12</v>
      </c>
      <c r="L3221">
        <v>0</v>
      </c>
    </row>
    <row r="3222" spans="1:12" x14ac:dyDescent="0.25">
      <c r="A3222">
        <v>30044990</v>
      </c>
      <c r="C3222">
        <v>0</v>
      </c>
      <c r="D3222" t="s">
        <v>6</v>
      </c>
      <c r="E3222">
        <v>1345</v>
      </c>
      <c r="F3222">
        <v>1637</v>
      </c>
      <c r="G3222">
        <v>1200</v>
      </c>
      <c r="H3222">
        <v>0</v>
      </c>
      <c r="I3222">
        <v>13.45</v>
      </c>
      <c r="J3222">
        <v>16.37</v>
      </c>
      <c r="K3222">
        <v>12</v>
      </c>
      <c r="L3222">
        <v>0</v>
      </c>
    </row>
    <row r="3223" spans="1:12" x14ac:dyDescent="0.25">
      <c r="A3223">
        <v>30045010</v>
      </c>
      <c r="C3223">
        <v>0</v>
      </c>
      <c r="D3223" t="s">
        <v>4291</v>
      </c>
      <c r="E3223">
        <v>1345</v>
      </c>
      <c r="F3223">
        <v>1637</v>
      </c>
      <c r="G3223">
        <v>1200</v>
      </c>
      <c r="H3223">
        <v>0</v>
      </c>
      <c r="I3223">
        <v>13.45</v>
      </c>
      <c r="J3223">
        <v>16.37</v>
      </c>
      <c r="K3223">
        <v>12</v>
      </c>
      <c r="L3223">
        <v>0</v>
      </c>
    </row>
    <row r="3224" spans="1:12" x14ac:dyDescent="0.25">
      <c r="A3224">
        <v>30045020</v>
      </c>
      <c r="C3224">
        <v>0</v>
      </c>
      <c r="D3224" t="s">
        <v>4292</v>
      </c>
      <c r="E3224">
        <v>1345</v>
      </c>
      <c r="F3224">
        <v>1699</v>
      </c>
      <c r="G3224">
        <v>1200</v>
      </c>
      <c r="H3224">
        <v>0</v>
      </c>
      <c r="I3224">
        <v>13.45</v>
      </c>
      <c r="J3224">
        <v>16.989999999999998</v>
      </c>
      <c r="K3224">
        <v>12</v>
      </c>
      <c r="L3224">
        <v>0</v>
      </c>
    </row>
    <row r="3225" spans="1:12" x14ac:dyDescent="0.25">
      <c r="A3225">
        <v>30045030</v>
      </c>
      <c r="C3225">
        <v>0</v>
      </c>
      <c r="D3225" t="s">
        <v>4293</v>
      </c>
      <c r="E3225">
        <v>1345</v>
      </c>
      <c r="F3225">
        <v>1699</v>
      </c>
      <c r="G3225">
        <v>1200</v>
      </c>
      <c r="H3225">
        <v>0</v>
      </c>
      <c r="I3225">
        <v>13.45</v>
      </c>
      <c r="J3225">
        <v>16.989999999999998</v>
      </c>
      <c r="K3225">
        <v>12</v>
      </c>
      <c r="L3225">
        <v>0</v>
      </c>
    </row>
    <row r="3226" spans="1:12" x14ac:dyDescent="0.25">
      <c r="A3226">
        <v>30045040</v>
      </c>
      <c r="C3226">
        <v>0</v>
      </c>
      <c r="D3226" t="s">
        <v>10580</v>
      </c>
      <c r="E3226">
        <v>1345</v>
      </c>
      <c r="F3226">
        <v>1699</v>
      </c>
      <c r="G3226">
        <v>1200</v>
      </c>
      <c r="H3226">
        <v>0</v>
      </c>
      <c r="I3226">
        <v>13.45</v>
      </c>
      <c r="J3226">
        <v>16.989999999999998</v>
      </c>
      <c r="K3226">
        <v>12</v>
      </c>
      <c r="L3226">
        <v>0</v>
      </c>
    </row>
    <row r="3227" spans="1:12" x14ac:dyDescent="0.25">
      <c r="A3227">
        <v>30045050</v>
      </c>
      <c r="C3227">
        <v>0</v>
      </c>
      <c r="D3227" t="s">
        <v>4294</v>
      </c>
      <c r="E3227">
        <v>1345</v>
      </c>
      <c r="F3227">
        <v>1637</v>
      </c>
      <c r="G3227">
        <v>1200</v>
      </c>
      <c r="H3227">
        <v>0</v>
      </c>
      <c r="I3227">
        <v>13.45</v>
      </c>
      <c r="J3227">
        <v>16.37</v>
      </c>
      <c r="K3227">
        <v>12</v>
      </c>
      <c r="L3227">
        <v>0</v>
      </c>
    </row>
    <row r="3228" spans="1:12" x14ac:dyDescent="0.25">
      <c r="A3228">
        <v>30045060</v>
      </c>
      <c r="C3228">
        <v>0</v>
      </c>
      <c r="D3228" t="s">
        <v>10581</v>
      </c>
      <c r="E3228">
        <v>1345</v>
      </c>
      <c r="F3228">
        <v>1637</v>
      </c>
      <c r="G3228">
        <v>1200</v>
      </c>
      <c r="H3228">
        <v>0</v>
      </c>
      <c r="I3228">
        <v>13.45</v>
      </c>
      <c r="J3228">
        <v>16.37</v>
      </c>
      <c r="K3228">
        <v>12</v>
      </c>
      <c r="L3228">
        <v>0</v>
      </c>
    </row>
    <row r="3229" spans="1:12" x14ac:dyDescent="0.25">
      <c r="A3229">
        <v>30045090</v>
      </c>
      <c r="C3229">
        <v>0</v>
      </c>
      <c r="D3229" t="s">
        <v>4295</v>
      </c>
      <c r="E3229">
        <v>1345</v>
      </c>
      <c r="F3229">
        <v>1637</v>
      </c>
      <c r="G3229">
        <v>1200</v>
      </c>
      <c r="H3229">
        <v>0</v>
      </c>
      <c r="I3229">
        <v>13.45</v>
      </c>
      <c r="J3229">
        <v>16.37</v>
      </c>
      <c r="K3229">
        <v>12</v>
      </c>
      <c r="L3229">
        <v>0</v>
      </c>
    </row>
    <row r="3230" spans="1:12" x14ac:dyDescent="0.25">
      <c r="A3230">
        <v>30046000</v>
      </c>
      <c r="C3230">
        <v>0</v>
      </c>
      <c r="D3230" t="s">
        <v>9897</v>
      </c>
      <c r="E3230">
        <v>1345</v>
      </c>
      <c r="F3230">
        <v>1637</v>
      </c>
      <c r="G3230">
        <v>1200</v>
      </c>
      <c r="H3230">
        <v>0</v>
      </c>
      <c r="I3230">
        <v>13.45</v>
      </c>
      <c r="J3230">
        <v>16.37</v>
      </c>
      <c r="K3230">
        <v>12</v>
      </c>
      <c r="L3230">
        <v>0</v>
      </c>
    </row>
    <row r="3231" spans="1:12" x14ac:dyDescent="0.25">
      <c r="A3231">
        <v>30049011</v>
      </c>
      <c r="C3231">
        <v>0</v>
      </c>
      <c r="D3231" t="s">
        <v>4296</v>
      </c>
      <c r="E3231">
        <v>1345</v>
      </c>
      <c r="F3231">
        <v>1545</v>
      </c>
      <c r="G3231">
        <v>1200</v>
      </c>
      <c r="H3231">
        <v>0</v>
      </c>
      <c r="I3231">
        <v>13.45</v>
      </c>
      <c r="J3231">
        <v>15.45</v>
      </c>
      <c r="K3231">
        <v>12</v>
      </c>
      <c r="L3231">
        <v>0</v>
      </c>
    </row>
    <row r="3232" spans="1:12" x14ac:dyDescent="0.25">
      <c r="A3232">
        <v>30049012</v>
      </c>
      <c r="C3232">
        <v>0</v>
      </c>
      <c r="D3232" t="s">
        <v>4297</v>
      </c>
      <c r="E3232">
        <v>1345</v>
      </c>
      <c r="F3232">
        <v>1545</v>
      </c>
      <c r="G3232">
        <v>1200</v>
      </c>
      <c r="H3232">
        <v>0</v>
      </c>
      <c r="I3232">
        <v>13.45</v>
      </c>
      <c r="J3232">
        <v>15.45</v>
      </c>
      <c r="K3232">
        <v>12</v>
      </c>
      <c r="L3232">
        <v>0</v>
      </c>
    </row>
    <row r="3233" spans="1:12" x14ac:dyDescent="0.25">
      <c r="A3233">
        <v>30049013</v>
      </c>
      <c r="C3233">
        <v>0</v>
      </c>
      <c r="D3233" t="s">
        <v>4298</v>
      </c>
      <c r="E3233">
        <v>1345</v>
      </c>
      <c r="F3233">
        <v>1545</v>
      </c>
      <c r="G3233">
        <v>1200</v>
      </c>
      <c r="H3233">
        <v>0</v>
      </c>
      <c r="I3233">
        <v>13.45</v>
      </c>
      <c r="J3233">
        <v>15.45</v>
      </c>
      <c r="K3233">
        <v>12</v>
      </c>
      <c r="L3233">
        <v>0</v>
      </c>
    </row>
    <row r="3234" spans="1:12" x14ac:dyDescent="0.25">
      <c r="A3234">
        <v>30049014</v>
      </c>
      <c r="C3234">
        <v>0</v>
      </c>
      <c r="D3234" t="s">
        <v>10582</v>
      </c>
      <c r="E3234">
        <v>1345</v>
      </c>
      <c r="F3234">
        <v>1545</v>
      </c>
      <c r="G3234">
        <v>1200</v>
      </c>
      <c r="H3234">
        <v>0</v>
      </c>
      <c r="I3234">
        <v>13.45</v>
      </c>
      <c r="J3234">
        <v>15.45</v>
      </c>
      <c r="K3234">
        <v>12</v>
      </c>
      <c r="L3234">
        <v>0</v>
      </c>
    </row>
    <row r="3235" spans="1:12" x14ac:dyDescent="0.25">
      <c r="A3235">
        <v>30049015</v>
      </c>
      <c r="C3235">
        <v>0</v>
      </c>
      <c r="D3235" t="s">
        <v>10568</v>
      </c>
      <c r="E3235">
        <v>1345</v>
      </c>
      <c r="F3235">
        <v>1545</v>
      </c>
      <c r="G3235">
        <v>1200</v>
      </c>
      <c r="H3235">
        <v>0</v>
      </c>
      <c r="I3235">
        <v>13.45</v>
      </c>
      <c r="J3235">
        <v>15.45</v>
      </c>
      <c r="K3235">
        <v>12</v>
      </c>
      <c r="L3235">
        <v>0</v>
      </c>
    </row>
    <row r="3236" spans="1:12" x14ac:dyDescent="0.25">
      <c r="A3236">
        <v>30049019</v>
      </c>
      <c r="C3236">
        <v>0</v>
      </c>
      <c r="D3236" t="s">
        <v>4299</v>
      </c>
      <c r="E3236">
        <v>1345</v>
      </c>
      <c r="F3236">
        <v>1545</v>
      </c>
      <c r="G3236">
        <v>1200</v>
      </c>
      <c r="H3236">
        <v>0</v>
      </c>
      <c r="I3236">
        <v>13.45</v>
      </c>
      <c r="J3236">
        <v>15.45</v>
      </c>
      <c r="K3236">
        <v>12</v>
      </c>
      <c r="L3236">
        <v>0</v>
      </c>
    </row>
    <row r="3237" spans="1:12" x14ac:dyDescent="0.25">
      <c r="A3237">
        <v>30049021</v>
      </c>
      <c r="C3237">
        <v>0</v>
      </c>
      <c r="D3237" t="s">
        <v>4300</v>
      </c>
      <c r="E3237">
        <v>1345</v>
      </c>
      <c r="F3237">
        <v>1699</v>
      </c>
      <c r="G3237">
        <v>1200</v>
      </c>
      <c r="H3237">
        <v>0</v>
      </c>
      <c r="I3237">
        <v>13.45</v>
      </c>
      <c r="J3237">
        <v>16.989999999999998</v>
      </c>
      <c r="K3237">
        <v>12</v>
      </c>
      <c r="L3237">
        <v>0</v>
      </c>
    </row>
    <row r="3238" spans="1:12" x14ac:dyDescent="0.25">
      <c r="A3238">
        <v>30049022</v>
      </c>
      <c r="C3238">
        <v>0</v>
      </c>
      <c r="D3238" t="s">
        <v>10583</v>
      </c>
      <c r="E3238">
        <v>1345</v>
      </c>
      <c r="F3238">
        <v>1699</v>
      </c>
      <c r="G3238">
        <v>1200</v>
      </c>
      <c r="H3238">
        <v>0</v>
      </c>
      <c r="I3238">
        <v>13.45</v>
      </c>
      <c r="J3238">
        <v>16.989999999999998</v>
      </c>
      <c r="K3238">
        <v>12</v>
      </c>
      <c r="L3238">
        <v>0</v>
      </c>
    </row>
    <row r="3239" spans="1:12" x14ac:dyDescent="0.25">
      <c r="A3239">
        <v>30049023</v>
      </c>
      <c r="C3239">
        <v>0</v>
      </c>
      <c r="D3239" t="s">
        <v>4301</v>
      </c>
      <c r="E3239">
        <v>1345</v>
      </c>
      <c r="F3239">
        <v>1699</v>
      </c>
      <c r="G3239">
        <v>1200</v>
      </c>
      <c r="H3239">
        <v>0</v>
      </c>
      <c r="I3239">
        <v>13.45</v>
      </c>
      <c r="J3239">
        <v>16.989999999999998</v>
      </c>
      <c r="K3239">
        <v>12</v>
      </c>
      <c r="L3239">
        <v>0</v>
      </c>
    </row>
    <row r="3240" spans="1:12" x14ac:dyDescent="0.25">
      <c r="A3240">
        <v>30049024</v>
      </c>
      <c r="C3240">
        <v>0</v>
      </c>
      <c r="D3240" t="s">
        <v>4302</v>
      </c>
      <c r="E3240">
        <v>1345</v>
      </c>
      <c r="F3240">
        <v>1699</v>
      </c>
      <c r="G3240">
        <v>1200</v>
      </c>
      <c r="H3240">
        <v>0</v>
      </c>
      <c r="I3240">
        <v>13.45</v>
      </c>
      <c r="J3240">
        <v>16.989999999999998</v>
      </c>
      <c r="K3240">
        <v>12</v>
      </c>
      <c r="L3240">
        <v>0</v>
      </c>
    </row>
    <row r="3241" spans="1:12" x14ac:dyDescent="0.25">
      <c r="A3241">
        <v>30049025</v>
      </c>
      <c r="C3241">
        <v>0</v>
      </c>
      <c r="D3241" t="s">
        <v>4303</v>
      </c>
      <c r="E3241">
        <v>1345</v>
      </c>
      <c r="F3241">
        <v>1699</v>
      </c>
      <c r="G3241">
        <v>1200</v>
      </c>
      <c r="H3241">
        <v>0</v>
      </c>
      <c r="I3241">
        <v>13.45</v>
      </c>
      <c r="J3241">
        <v>16.989999999999998</v>
      </c>
      <c r="K3241">
        <v>12</v>
      </c>
      <c r="L3241">
        <v>0</v>
      </c>
    </row>
    <row r="3242" spans="1:12" x14ac:dyDescent="0.25">
      <c r="A3242">
        <v>30049026</v>
      </c>
      <c r="C3242">
        <v>0</v>
      </c>
      <c r="D3242" t="s">
        <v>10584</v>
      </c>
      <c r="E3242">
        <v>1345</v>
      </c>
      <c r="F3242">
        <v>1699</v>
      </c>
      <c r="G3242">
        <v>1200</v>
      </c>
      <c r="H3242">
        <v>0</v>
      </c>
      <c r="I3242">
        <v>13.45</v>
      </c>
      <c r="J3242">
        <v>16.989999999999998</v>
      </c>
      <c r="K3242">
        <v>12</v>
      </c>
      <c r="L3242">
        <v>0</v>
      </c>
    </row>
    <row r="3243" spans="1:12" x14ac:dyDescent="0.25">
      <c r="A3243">
        <v>30049027</v>
      </c>
      <c r="C3243">
        <v>0</v>
      </c>
      <c r="D3243" t="s">
        <v>4304</v>
      </c>
      <c r="E3243">
        <v>1345</v>
      </c>
      <c r="F3243">
        <v>1545</v>
      </c>
      <c r="G3243">
        <v>1200</v>
      </c>
      <c r="H3243">
        <v>0</v>
      </c>
      <c r="I3243">
        <v>13.45</v>
      </c>
      <c r="J3243">
        <v>15.45</v>
      </c>
      <c r="K3243">
        <v>12</v>
      </c>
      <c r="L3243">
        <v>0</v>
      </c>
    </row>
    <row r="3244" spans="1:12" x14ac:dyDescent="0.25">
      <c r="A3244">
        <v>30049028</v>
      </c>
      <c r="C3244">
        <v>0</v>
      </c>
      <c r="D3244" t="s">
        <v>10585</v>
      </c>
      <c r="E3244">
        <v>1345</v>
      </c>
      <c r="F3244">
        <v>1545</v>
      </c>
      <c r="G3244">
        <v>1200</v>
      </c>
      <c r="H3244">
        <v>0</v>
      </c>
      <c r="I3244">
        <v>13.45</v>
      </c>
      <c r="J3244">
        <v>15.45</v>
      </c>
      <c r="K3244">
        <v>12</v>
      </c>
      <c r="L3244">
        <v>0</v>
      </c>
    </row>
    <row r="3245" spans="1:12" x14ac:dyDescent="0.25">
      <c r="A3245">
        <v>30049029</v>
      </c>
      <c r="C3245">
        <v>0</v>
      </c>
      <c r="D3245" t="s">
        <v>4305</v>
      </c>
      <c r="E3245">
        <v>1345</v>
      </c>
      <c r="F3245">
        <v>1637</v>
      </c>
      <c r="G3245">
        <v>1200</v>
      </c>
      <c r="H3245">
        <v>0</v>
      </c>
      <c r="I3245">
        <v>13.45</v>
      </c>
      <c r="J3245">
        <v>16.37</v>
      </c>
      <c r="K3245">
        <v>12</v>
      </c>
      <c r="L3245">
        <v>0</v>
      </c>
    </row>
    <row r="3246" spans="1:12" x14ac:dyDescent="0.25">
      <c r="A3246">
        <v>30049031</v>
      </c>
      <c r="C3246">
        <v>0</v>
      </c>
      <c r="D3246" t="s">
        <v>4306</v>
      </c>
      <c r="E3246">
        <v>1345</v>
      </c>
      <c r="F3246">
        <v>1699</v>
      </c>
      <c r="G3246">
        <v>1200</v>
      </c>
      <c r="H3246">
        <v>0</v>
      </c>
      <c r="I3246">
        <v>13.45</v>
      </c>
      <c r="J3246">
        <v>16.989999999999998</v>
      </c>
      <c r="K3246">
        <v>12</v>
      </c>
      <c r="L3246">
        <v>0</v>
      </c>
    </row>
    <row r="3247" spans="1:12" x14ac:dyDescent="0.25">
      <c r="A3247">
        <v>30049032</v>
      </c>
      <c r="C3247">
        <v>0</v>
      </c>
      <c r="D3247" t="s">
        <v>4307</v>
      </c>
      <c r="E3247">
        <v>1345</v>
      </c>
      <c r="F3247">
        <v>1699</v>
      </c>
      <c r="G3247">
        <v>1200</v>
      </c>
      <c r="H3247">
        <v>0</v>
      </c>
      <c r="I3247">
        <v>13.45</v>
      </c>
      <c r="J3247">
        <v>16.989999999999998</v>
      </c>
      <c r="K3247">
        <v>12</v>
      </c>
      <c r="L3247">
        <v>0</v>
      </c>
    </row>
    <row r="3248" spans="1:12" x14ac:dyDescent="0.25">
      <c r="A3248">
        <v>30049033</v>
      </c>
      <c r="C3248">
        <v>0</v>
      </c>
      <c r="D3248" t="s">
        <v>4308</v>
      </c>
      <c r="E3248">
        <v>1345</v>
      </c>
      <c r="F3248">
        <v>1699</v>
      </c>
      <c r="G3248">
        <v>1200</v>
      </c>
      <c r="H3248">
        <v>0</v>
      </c>
      <c r="I3248">
        <v>13.45</v>
      </c>
      <c r="J3248">
        <v>16.989999999999998</v>
      </c>
      <c r="K3248">
        <v>12</v>
      </c>
      <c r="L3248">
        <v>0</v>
      </c>
    </row>
    <row r="3249" spans="1:12" x14ac:dyDescent="0.25">
      <c r="A3249">
        <v>30049034</v>
      </c>
      <c r="C3249">
        <v>0</v>
      </c>
      <c r="D3249" t="s">
        <v>4309</v>
      </c>
      <c r="E3249">
        <v>1345</v>
      </c>
      <c r="F3249">
        <v>1699</v>
      </c>
      <c r="G3249">
        <v>1200</v>
      </c>
      <c r="H3249">
        <v>0</v>
      </c>
      <c r="I3249">
        <v>13.45</v>
      </c>
      <c r="J3249">
        <v>16.989999999999998</v>
      </c>
      <c r="K3249">
        <v>12</v>
      </c>
      <c r="L3249">
        <v>0</v>
      </c>
    </row>
    <row r="3250" spans="1:12" x14ac:dyDescent="0.25">
      <c r="A3250">
        <v>30049035</v>
      </c>
      <c r="C3250">
        <v>0</v>
      </c>
      <c r="D3250" t="s">
        <v>4188</v>
      </c>
      <c r="E3250">
        <v>1345</v>
      </c>
      <c r="F3250">
        <v>1699</v>
      </c>
      <c r="G3250">
        <v>1200</v>
      </c>
      <c r="H3250">
        <v>0</v>
      </c>
      <c r="I3250">
        <v>13.45</v>
      </c>
      <c r="J3250">
        <v>16.989999999999998</v>
      </c>
      <c r="K3250">
        <v>12</v>
      </c>
      <c r="L3250">
        <v>0</v>
      </c>
    </row>
    <row r="3251" spans="1:12" x14ac:dyDescent="0.25">
      <c r="A3251">
        <v>30049036</v>
      </c>
      <c r="C3251">
        <v>0</v>
      </c>
      <c r="D3251" t="s">
        <v>4310</v>
      </c>
      <c r="E3251">
        <v>1345</v>
      </c>
      <c r="F3251">
        <v>1699</v>
      </c>
      <c r="G3251">
        <v>1200</v>
      </c>
      <c r="H3251">
        <v>0</v>
      </c>
      <c r="I3251">
        <v>13.45</v>
      </c>
      <c r="J3251">
        <v>16.989999999999998</v>
      </c>
      <c r="K3251">
        <v>12</v>
      </c>
      <c r="L3251">
        <v>0</v>
      </c>
    </row>
    <row r="3252" spans="1:12" x14ac:dyDescent="0.25">
      <c r="A3252">
        <v>30049037</v>
      </c>
      <c r="C3252">
        <v>0</v>
      </c>
      <c r="D3252" t="s">
        <v>4311</v>
      </c>
      <c r="E3252">
        <v>1345</v>
      </c>
      <c r="F3252">
        <v>1699</v>
      </c>
      <c r="G3252">
        <v>1200</v>
      </c>
      <c r="H3252">
        <v>0</v>
      </c>
      <c r="I3252">
        <v>13.45</v>
      </c>
      <c r="J3252">
        <v>16.989999999999998</v>
      </c>
      <c r="K3252">
        <v>12</v>
      </c>
      <c r="L3252">
        <v>0</v>
      </c>
    </row>
    <row r="3253" spans="1:12" x14ac:dyDescent="0.25">
      <c r="A3253">
        <v>30049038</v>
      </c>
      <c r="C3253">
        <v>0</v>
      </c>
      <c r="D3253" t="s">
        <v>4312</v>
      </c>
      <c r="E3253">
        <v>1345</v>
      </c>
      <c r="F3253">
        <v>1545</v>
      </c>
      <c r="G3253">
        <v>1200</v>
      </c>
      <c r="H3253">
        <v>0</v>
      </c>
      <c r="I3253">
        <v>13.45</v>
      </c>
      <c r="J3253">
        <v>15.45</v>
      </c>
      <c r="K3253">
        <v>12</v>
      </c>
      <c r="L3253">
        <v>0</v>
      </c>
    </row>
    <row r="3254" spans="1:12" x14ac:dyDescent="0.25">
      <c r="A3254">
        <v>30049039</v>
      </c>
      <c r="C3254">
        <v>0</v>
      </c>
      <c r="D3254" t="s">
        <v>4313</v>
      </c>
      <c r="E3254">
        <v>1345</v>
      </c>
      <c r="F3254">
        <v>1637</v>
      </c>
      <c r="G3254">
        <v>1200</v>
      </c>
      <c r="H3254">
        <v>0</v>
      </c>
      <c r="I3254">
        <v>13.45</v>
      </c>
      <c r="J3254">
        <v>16.37</v>
      </c>
      <c r="K3254">
        <v>12</v>
      </c>
      <c r="L3254">
        <v>0</v>
      </c>
    </row>
    <row r="3255" spans="1:12" x14ac:dyDescent="0.25">
      <c r="A3255">
        <v>30049041</v>
      </c>
      <c r="C3255">
        <v>0</v>
      </c>
      <c r="D3255" t="s">
        <v>4314</v>
      </c>
      <c r="E3255">
        <v>1345</v>
      </c>
      <c r="F3255">
        <v>1699</v>
      </c>
      <c r="G3255">
        <v>1200</v>
      </c>
      <c r="H3255">
        <v>0</v>
      </c>
      <c r="I3255">
        <v>13.45</v>
      </c>
      <c r="J3255">
        <v>16.989999999999998</v>
      </c>
      <c r="K3255">
        <v>12</v>
      </c>
      <c r="L3255">
        <v>0</v>
      </c>
    </row>
    <row r="3256" spans="1:12" x14ac:dyDescent="0.25">
      <c r="A3256">
        <v>30049042</v>
      </c>
      <c r="C3256">
        <v>0</v>
      </c>
      <c r="D3256" t="s">
        <v>4315</v>
      </c>
      <c r="E3256">
        <v>1345</v>
      </c>
      <c r="F3256">
        <v>1699</v>
      </c>
      <c r="G3256">
        <v>1200</v>
      </c>
      <c r="H3256">
        <v>0</v>
      </c>
      <c r="I3256">
        <v>13.45</v>
      </c>
      <c r="J3256">
        <v>16.989999999999998</v>
      </c>
      <c r="K3256">
        <v>12</v>
      </c>
      <c r="L3256">
        <v>0</v>
      </c>
    </row>
    <row r="3257" spans="1:12" x14ac:dyDescent="0.25">
      <c r="A3257">
        <v>30049043</v>
      </c>
      <c r="C3257">
        <v>0</v>
      </c>
      <c r="D3257" t="s">
        <v>4316</v>
      </c>
      <c r="E3257">
        <v>1345</v>
      </c>
      <c r="F3257">
        <v>1699</v>
      </c>
      <c r="G3257">
        <v>1200</v>
      </c>
      <c r="H3257">
        <v>0</v>
      </c>
      <c r="I3257">
        <v>13.45</v>
      </c>
      <c r="J3257">
        <v>16.989999999999998</v>
      </c>
      <c r="K3257">
        <v>12</v>
      </c>
      <c r="L3257">
        <v>0</v>
      </c>
    </row>
    <row r="3258" spans="1:12" x14ac:dyDescent="0.25">
      <c r="A3258">
        <v>30049044</v>
      </c>
      <c r="C3258">
        <v>0</v>
      </c>
      <c r="D3258" t="s">
        <v>4317</v>
      </c>
      <c r="E3258">
        <v>1345</v>
      </c>
      <c r="F3258">
        <v>1699</v>
      </c>
      <c r="G3258">
        <v>1200</v>
      </c>
      <c r="H3258">
        <v>0</v>
      </c>
      <c r="I3258">
        <v>13.45</v>
      </c>
      <c r="J3258">
        <v>16.989999999999998</v>
      </c>
      <c r="K3258">
        <v>12</v>
      </c>
      <c r="L3258">
        <v>0</v>
      </c>
    </row>
    <row r="3259" spans="1:12" x14ac:dyDescent="0.25">
      <c r="A3259">
        <v>30049045</v>
      </c>
      <c r="C3259">
        <v>0</v>
      </c>
      <c r="D3259" t="s">
        <v>4318</v>
      </c>
      <c r="E3259">
        <v>1345</v>
      </c>
      <c r="F3259">
        <v>1699</v>
      </c>
      <c r="G3259">
        <v>1200</v>
      </c>
      <c r="H3259">
        <v>0</v>
      </c>
      <c r="I3259">
        <v>13.45</v>
      </c>
      <c r="J3259">
        <v>16.989999999999998</v>
      </c>
      <c r="K3259">
        <v>12</v>
      </c>
      <c r="L3259">
        <v>0</v>
      </c>
    </row>
    <row r="3260" spans="1:12" x14ac:dyDescent="0.25">
      <c r="A3260">
        <v>30049046</v>
      </c>
      <c r="C3260">
        <v>0</v>
      </c>
      <c r="D3260" t="s">
        <v>4319</v>
      </c>
      <c r="E3260">
        <v>1345</v>
      </c>
      <c r="F3260">
        <v>1699</v>
      </c>
      <c r="G3260">
        <v>1200</v>
      </c>
      <c r="H3260">
        <v>0</v>
      </c>
      <c r="I3260">
        <v>13.45</v>
      </c>
      <c r="J3260">
        <v>16.989999999999998</v>
      </c>
      <c r="K3260">
        <v>12</v>
      </c>
      <c r="L3260">
        <v>0</v>
      </c>
    </row>
    <row r="3261" spans="1:12" x14ac:dyDescent="0.25">
      <c r="A3261">
        <v>30049047</v>
      </c>
      <c r="C3261">
        <v>0</v>
      </c>
      <c r="D3261" t="s">
        <v>4320</v>
      </c>
      <c r="E3261">
        <v>1345</v>
      </c>
      <c r="F3261">
        <v>1699</v>
      </c>
      <c r="G3261">
        <v>1200</v>
      </c>
      <c r="H3261">
        <v>0</v>
      </c>
      <c r="I3261">
        <v>13.45</v>
      </c>
      <c r="J3261">
        <v>16.989999999999998</v>
      </c>
      <c r="K3261">
        <v>12</v>
      </c>
      <c r="L3261">
        <v>0</v>
      </c>
    </row>
    <row r="3262" spans="1:12" x14ac:dyDescent="0.25">
      <c r="A3262">
        <v>30049048</v>
      </c>
      <c r="C3262">
        <v>0</v>
      </c>
      <c r="D3262" t="s">
        <v>4321</v>
      </c>
      <c r="E3262">
        <v>1345</v>
      </c>
      <c r="F3262">
        <v>1545</v>
      </c>
      <c r="G3262">
        <v>1200</v>
      </c>
      <c r="H3262">
        <v>0</v>
      </c>
      <c r="I3262">
        <v>13.45</v>
      </c>
      <c r="J3262">
        <v>15.45</v>
      </c>
      <c r="K3262">
        <v>12</v>
      </c>
      <c r="L3262">
        <v>0</v>
      </c>
    </row>
    <row r="3263" spans="1:12" x14ac:dyDescent="0.25">
      <c r="A3263">
        <v>30049049</v>
      </c>
      <c r="C3263">
        <v>0</v>
      </c>
      <c r="D3263" t="s">
        <v>4322</v>
      </c>
      <c r="E3263">
        <v>1345</v>
      </c>
      <c r="F3263">
        <v>1637</v>
      </c>
      <c r="G3263">
        <v>1200</v>
      </c>
      <c r="H3263">
        <v>0</v>
      </c>
      <c r="I3263">
        <v>13.45</v>
      </c>
      <c r="J3263">
        <v>16.37</v>
      </c>
      <c r="K3263">
        <v>12</v>
      </c>
      <c r="L3263">
        <v>0</v>
      </c>
    </row>
    <row r="3264" spans="1:12" x14ac:dyDescent="0.25">
      <c r="A3264">
        <v>30049051</v>
      </c>
      <c r="C3264">
        <v>0</v>
      </c>
      <c r="D3264" t="s">
        <v>4323</v>
      </c>
      <c r="E3264">
        <v>1345</v>
      </c>
      <c r="F3264">
        <v>1699</v>
      </c>
      <c r="G3264">
        <v>1200</v>
      </c>
      <c r="H3264">
        <v>0</v>
      </c>
      <c r="I3264">
        <v>13.45</v>
      </c>
      <c r="J3264">
        <v>16.989999999999998</v>
      </c>
      <c r="K3264">
        <v>12</v>
      </c>
      <c r="L3264">
        <v>0</v>
      </c>
    </row>
    <row r="3265" spans="1:12" x14ac:dyDescent="0.25">
      <c r="A3265">
        <v>30049052</v>
      </c>
      <c r="C3265">
        <v>0</v>
      </c>
      <c r="D3265" t="s">
        <v>4324</v>
      </c>
      <c r="E3265">
        <v>1345</v>
      </c>
      <c r="F3265">
        <v>1637</v>
      </c>
      <c r="G3265">
        <v>1200</v>
      </c>
      <c r="H3265">
        <v>0</v>
      </c>
      <c r="I3265">
        <v>13.45</v>
      </c>
      <c r="J3265">
        <v>16.37</v>
      </c>
      <c r="K3265">
        <v>12</v>
      </c>
      <c r="L3265">
        <v>0</v>
      </c>
    </row>
    <row r="3266" spans="1:12" x14ac:dyDescent="0.25">
      <c r="A3266">
        <v>30049053</v>
      </c>
      <c r="C3266">
        <v>0</v>
      </c>
      <c r="D3266" t="s">
        <v>4325</v>
      </c>
      <c r="E3266">
        <v>1345</v>
      </c>
      <c r="F3266">
        <v>1699</v>
      </c>
      <c r="G3266">
        <v>1200</v>
      </c>
      <c r="H3266">
        <v>0</v>
      </c>
      <c r="I3266">
        <v>13.45</v>
      </c>
      <c r="J3266">
        <v>16.989999999999998</v>
      </c>
      <c r="K3266">
        <v>12</v>
      </c>
      <c r="L3266">
        <v>0</v>
      </c>
    </row>
    <row r="3267" spans="1:12" x14ac:dyDescent="0.25">
      <c r="A3267">
        <v>30049054</v>
      </c>
      <c r="C3267">
        <v>0</v>
      </c>
      <c r="D3267" t="s">
        <v>4326</v>
      </c>
      <c r="E3267">
        <v>1345</v>
      </c>
      <c r="F3267">
        <v>1699</v>
      </c>
      <c r="G3267">
        <v>1200</v>
      </c>
      <c r="H3267">
        <v>0</v>
      </c>
      <c r="I3267">
        <v>13.45</v>
      </c>
      <c r="J3267">
        <v>16.989999999999998</v>
      </c>
      <c r="K3267">
        <v>12</v>
      </c>
      <c r="L3267">
        <v>0</v>
      </c>
    </row>
    <row r="3268" spans="1:12" x14ac:dyDescent="0.25">
      <c r="A3268">
        <v>30049055</v>
      </c>
      <c r="C3268">
        <v>0</v>
      </c>
      <c r="D3268" t="s">
        <v>4327</v>
      </c>
      <c r="E3268">
        <v>1345</v>
      </c>
      <c r="F3268">
        <v>1699</v>
      </c>
      <c r="G3268">
        <v>1200</v>
      </c>
      <c r="H3268">
        <v>0</v>
      </c>
      <c r="I3268">
        <v>13.45</v>
      </c>
      <c r="J3268">
        <v>16.989999999999998</v>
      </c>
      <c r="K3268">
        <v>12</v>
      </c>
      <c r="L3268">
        <v>0</v>
      </c>
    </row>
    <row r="3269" spans="1:12" x14ac:dyDescent="0.25">
      <c r="A3269">
        <v>30049057</v>
      </c>
      <c r="C3269">
        <v>0</v>
      </c>
      <c r="D3269" t="s">
        <v>4328</v>
      </c>
      <c r="E3269">
        <v>1345</v>
      </c>
      <c r="F3269">
        <v>1699</v>
      </c>
      <c r="G3269">
        <v>1200</v>
      </c>
      <c r="H3269">
        <v>0</v>
      </c>
      <c r="I3269">
        <v>13.45</v>
      </c>
      <c r="J3269">
        <v>16.989999999999998</v>
      </c>
      <c r="K3269">
        <v>12</v>
      </c>
      <c r="L3269">
        <v>0</v>
      </c>
    </row>
    <row r="3270" spans="1:12" x14ac:dyDescent="0.25">
      <c r="A3270">
        <v>30049058</v>
      </c>
      <c r="C3270">
        <v>0</v>
      </c>
      <c r="D3270" t="s">
        <v>10586</v>
      </c>
      <c r="E3270">
        <v>1345</v>
      </c>
      <c r="F3270">
        <v>1545</v>
      </c>
      <c r="G3270">
        <v>1200</v>
      </c>
      <c r="H3270">
        <v>0</v>
      </c>
      <c r="I3270">
        <v>13.45</v>
      </c>
      <c r="J3270">
        <v>15.45</v>
      </c>
      <c r="K3270">
        <v>12</v>
      </c>
      <c r="L3270">
        <v>0</v>
      </c>
    </row>
    <row r="3271" spans="1:12" x14ac:dyDescent="0.25">
      <c r="A3271">
        <v>30049059</v>
      </c>
      <c r="C3271">
        <v>0</v>
      </c>
      <c r="D3271" t="s">
        <v>4329</v>
      </c>
      <c r="E3271">
        <v>1345</v>
      </c>
      <c r="F3271">
        <v>1637</v>
      </c>
      <c r="G3271">
        <v>1200</v>
      </c>
      <c r="H3271">
        <v>0</v>
      </c>
      <c r="I3271">
        <v>13.45</v>
      </c>
      <c r="J3271">
        <v>16.37</v>
      </c>
      <c r="K3271">
        <v>12</v>
      </c>
      <c r="L3271">
        <v>0</v>
      </c>
    </row>
    <row r="3272" spans="1:12" x14ac:dyDescent="0.25">
      <c r="A3272">
        <v>30049061</v>
      </c>
      <c r="C3272">
        <v>0</v>
      </c>
      <c r="D3272" t="s">
        <v>4330</v>
      </c>
      <c r="E3272">
        <v>1345</v>
      </c>
      <c r="F3272">
        <v>1699</v>
      </c>
      <c r="G3272">
        <v>1200</v>
      </c>
      <c r="H3272">
        <v>0</v>
      </c>
      <c r="I3272">
        <v>13.45</v>
      </c>
      <c r="J3272">
        <v>16.989999999999998</v>
      </c>
      <c r="K3272">
        <v>12</v>
      </c>
      <c r="L3272">
        <v>0</v>
      </c>
    </row>
    <row r="3273" spans="1:12" x14ac:dyDescent="0.25">
      <c r="A3273">
        <v>30049062</v>
      </c>
      <c r="C3273">
        <v>0</v>
      </c>
      <c r="D3273" t="s">
        <v>4331</v>
      </c>
      <c r="E3273">
        <v>1345</v>
      </c>
      <c r="F3273">
        <v>1699</v>
      </c>
      <c r="G3273">
        <v>1200</v>
      </c>
      <c r="H3273">
        <v>0</v>
      </c>
      <c r="I3273">
        <v>13.45</v>
      </c>
      <c r="J3273">
        <v>16.989999999999998</v>
      </c>
      <c r="K3273">
        <v>12</v>
      </c>
      <c r="L3273">
        <v>0</v>
      </c>
    </row>
    <row r="3274" spans="1:12" x14ac:dyDescent="0.25">
      <c r="A3274">
        <v>30049063</v>
      </c>
      <c r="C3274">
        <v>0</v>
      </c>
      <c r="D3274" t="s">
        <v>10587</v>
      </c>
      <c r="E3274">
        <v>1345</v>
      </c>
      <c r="F3274">
        <v>1699</v>
      </c>
      <c r="G3274">
        <v>1200</v>
      </c>
      <c r="H3274">
        <v>0</v>
      </c>
      <c r="I3274">
        <v>13.45</v>
      </c>
      <c r="J3274">
        <v>16.989999999999998</v>
      </c>
      <c r="K3274">
        <v>12</v>
      </c>
      <c r="L3274">
        <v>0</v>
      </c>
    </row>
    <row r="3275" spans="1:12" x14ac:dyDescent="0.25">
      <c r="A3275">
        <v>30049064</v>
      </c>
      <c r="C3275">
        <v>0</v>
      </c>
      <c r="D3275" t="s">
        <v>10588</v>
      </c>
      <c r="E3275">
        <v>1345</v>
      </c>
      <c r="F3275">
        <v>1699</v>
      </c>
      <c r="G3275">
        <v>1200</v>
      </c>
      <c r="H3275">
        <v>0</v>
      </c>
      <c r="I3275">
        <v>13.45</v>
      </c>
      <c r="J3275">
        <v>16.989999999999998</v>
      </c>
      <c r="K3275">
        <v>12</v>
      </c>
      <c r="L3275">
        <v>0</v>
      </c>
    </row>
    <row r="3276" spans="1:12" x14ac:dyDescent="0.25">
      <c r="A3276">
        <v>30049065</v>
      </c>
      <c r="C3276">
        <v>0</v>
      </c>
      <c r="D3276" t="s">
        <v>10589</v>
      </c>
      <c r="E3276">
        <v>1345</v>
      </c>
      <c r="F3276">
        <v>1699</v>
      </c>
      <c r="G3276">
        <v>1200</v>
      </c>
      <c r="H3276">
        <v>0</v>
      </c>
      <c r="I3276">
        <v>13.45</v>
      </c>
      <c r="J3276">
        <v>16.989999999999998</v>
      </c>
      <c r="K3276">
        <v>12</v>
      </c>
      <c r="L3276">
        <v>0</v>
      </c>
    </row>
    <row r="3277" spans="1:12" x14ac:dyDescent="0.25">
      <c r="A3277">
        <v>30049066</v>
      </c>
      <c r="C3277">
        <v>0</v>
      </c>
      <c r="D3277" t="s">
        <v>4332</v>
      </c>
      <c r="E3277">
        <v>1345</v>
      </c>
      <c r="F3277">
        <v>1699</v>
      </c>
      <c r="G3277">
        <v>1200</v>
      </c>
      <c r="H3277">
        <v>0</v>
      </c>
      <c r="I3277">
        <v>13.45</v>
      </c>
      <c r="J3277">
        <v>16.989999999999998</v>
      </c>
      <c r="K3277">
        <v>12</v>
      </c>
      <c r="L3277">
        <v>0</v>
      </c>
    </row>
    <row r="3278" spans="1:12" x14ac:dyDescent="0.25">
      <c r="A3278">
        <v>30049067</v>
      </c>
      <c r="C3278">
        <v>0</v>
      </c>
      <c r="D3278" t="s">
        <v>4333</v>
      </c>
      <c r="E3278">
        <v>1345</v>
      </c>
      <c r="F3278">
        <v>1699</v>
      </c>
      <c r="G3278">
        <v>1200</v>
      </c>
      <c r="H3278">
        <v>0</v>
      </c>
      <c r="I3278">
        <v>13.45</v>
      </c>
      <c r="J3278">
        <v>16.989999999999998</v>
      </c>
      <c r="K3278">
        <v>12</v>
      </c>
      <c r="L3278">
        <v>0</v>
      </c>
    </row>
    <row r="3279" spans="1:12" x14ac:dyDescent="0.25">
      <c r="A3279">
        <v>30049068</v>
      </c>
      <c r="C3279">
        <v>0</v>
      </c>
      <c r="D3279" t="s">
        <v>4334</v>
      </c>
      <c r="E3279">
        <v>1345</v>
      </c>
      <c r="F3279">
        <v>1545</v>
      </c>
      <c r="G3279">
        <v>1200</v>
      </c>
      <c r="H3279">
        <v>0</v>
      </c>
      <c r="I3279">
        <v>13.45</v>
      </c>
      <c r="J3279">
        <v>15.45</v>
      </c>
      <c r="K3279">
        <v>12</v>
      </c>
      <c r="L3279">
        <v>0</v>
      </c>
    </row>
    <row r="3280" spans="1:12" x14ac:dyDescent="0.25">
      <c r="A3280">
        <v>30049069</v>
      </c>
      <c r="C3280">
        <v>0</v>
      </c>
      <c r="D3280" t="s">
        <v>4335</v>
      </c>
      <c r="E3280">
        <v>1345</v>
      </c>
      <c r="F3280">
        <v>1637</v>
      </c>
      <c r="G3280">
        <v>1200</v>
      </c>
      <c r="H3280">
        <v>0</v>
      </c>
      <c r="I3280">
        <v>13.45</v>
      </c>
      <c r="J3280">
        <v>16.37</v>
      </c>
      <c r="K3280">
        <v>12</v>
      </c>
      <c r="L3280">
        <v>0</v>
      </c>
    </row>
    <row r="3281" spans="1:12" x14ac:dyDescent="0.25">
      <c r="A3281">
        <v>30049071</v>
      </c>
      <c r="C3281">
        <v>0</v>
      </c>
      <c r="D3281" t="s">
        <v>4336</v>
      </c>
      <c r="E3281">
        <v>1345</v>
      </c>
      <c r="F3281">
        <v>1637</v>
      </c>
      <c r="G3281">
        <v>1200</v>
      </c>
      <c r="H3281">
        <v>0</v>
      </c>
      <c r="I3281">
        <v>13.45</v>
      </c>
      <c r="J3281">
        <v>16.37</v>
      </c>
      <c r="K3281">
        <v>12</v>
      </c>
      <c r="L3281">
        <v>0</v>
      </c>
    </row>
    <row r="3282" spans="1:12" x14ac:dyDescent="0.25">
      <c r="A3282">
        <v>30049072</v>
      </c>
      <c r="C3282">
        <v>0</v>
      </c>
      <c r="D3282" t="s">
        <v>4337</v>
      </c>
      <c r="E3282">
        <v>1345</v>
      </c>
      <c r="F3282">
        <v>1699</v>
      </c>
      <c r="G3282">
        <v>1200</v>
      </c>
      <c r="H3282">
        <v>0</v>
      </c>
      <c r="I3282">
        <v>13.45</v>
      </c>
      <c r="J3282">
        <v>16.989999999999998</v>
      </c>
      <c r="K3282">
        <v>12</v>
      </c>
      <c r="L3282">
        <v>0</v>
      </c>
    </row>
    <row r="3283" spans="1:12" x14ac:dyDescent="0.25">
      <c r="A3283">
        <v>30049073</v>
      </c>
      <c r="C3283">
        <v>0</v>
      </c>
      <c r="D3283" t="s">
        <v>4338</v>
      </c>
      <c r="E3283">
        <v>1345</v>
      </c>
      <c r="F3283">
        <v>1699</v>
      </c>
      <c r="G3283">
        <v>1200</v>
      </c>
      <c r="H3283">
        <v>0</v>
      </c>
      <c r="I3283">
        <v>13.45</v>
      </c>
      <c r="J3283">
        <v>16.989999999999998</v>
      </c>
      <c r="K3283">
        <v>12</v>
      </c>
      <c r="L3283">
        <v>0</v>
      </c>
    </row>
    <row r="3284" spans="1:12" x14ac:dyDescent="0.25">
      <c r="A3284">
        <v>30049074</v>
      </c>
      <c r="C3284">
        <v>0</v>
      </c>
      <c r="D3284" t="s">
        <v>4339</v>
      </c>
      <c r="E3284">
        <v>1345</v>
      </c>
      <c r="F3284">
        <v>1699</v>
      </c>
      <c r="G3284">
        <v>1200</v>
      </c>
      <c r="H3284">
        <v>0</v>
      </c>
      <c r="I3284">
        <v>13.45</v>
      </c>
      <c r="J3284">
        <v>16.989999999999998</v>
      </c>
      <c r="K3284">
        <v>12</v>
      </c>
      <c r="L3284">
        <v>0</v>
      </c>
    </row>
    <row r="3285" spans="1:12" x14ac:dyDescent="0.25">
      <c r="A3285">
        <v>30049075</v>
      </c>
      <c r="C3285">
        <v>0</v>
      </c>
      <c r="D3285" t="s">
        <v>10590</v>
      </c>
      <c r="E3285">
        <v>1345</v>
      </c>
      <c r="F3285">
        <v>1699</v>
      </c>
      <c r="G3285">
        <v>1200</v>
      </c>
      <c r="H3285">
        <v>0</v>
      </c>
      <c r="I3285">
        <v>13.45</v>
      </c>
      <c r="J3285">
        <v>16.989999999999998</v>
      </c>
      <c r="K3285">
        <v>12</v>
      </c>
      <c r="L3285">
        <v>0</v>
      </c>
    </row>
    <row r="3286" spans="1:12" x14ac:dyDescent="0.25">
      <c r="A3286">
        <v>30049076</v>
      </c>
      <c r="C3286">
        <v>0</v>
      </c>
      <c r="D3286" t="s">
        <v>4340</v>
      </c>
      <c r="E3286">
        <v>1345</v>
      </c>
      <c r="F3286">
        <v>1699</v>
      </c>
      <c r="G3286">
        <v>1200</v>
      </c>
      <c r="H3286">
        <v>0</v>
      </c>
      <c r="I3286">
        <v>13.45</v>
      </c>
      <c r="J3286">
        <v>16.989999999999998</v>
      </c>
      <c r="K3286">
        <v>12</v>
      </c>
      <c r="L3286">
        <v>0</v>
      </c>
    </row>
    <row r="3287" spans="1:12" x14ac:dyDescent="0.25">
      <c r="A3287">
        <v>30049077</v>
      </c>
      <c r="C3287">
        <v>0</v>
      </c>
      <c r="D3287" t="s">
        <v>4341</v>
      </c>
      <c r="E3287">
        <v>1345</v>
      </c>
      <c r="F3287">
        <v>1699</v>
      </c>
      <c r="G3287">
        <v>1200</v>
      </c>
      <c r="H3287">
        <v>0</v>
      </c>
      <c r="I3287">
        <v>13.45</v>
      </c>
      <c r="J3287">
        <v>16.989999999999998</v>
      </c>
      <c r="K3287">
        <v>12</v>
      </c>
      <c r="L3287">
        <v>0</v>
      </c>
    </row>
    <row r="3288" spans="1:12" x14ac:dyDescent="0.25">
      <c r="A3288">
        <v>30049078</v>
      </c>
      <c r="C3288">
        <v>0</v>
      </c>
      <c r="D3288" t="s">
        <v>10591</v>
      </c>
      <c r="E3288">
        <v>1345</v>
      </c>
      <c r="F3288">
        <v>1714</v>
      </c>
      <c r="G3288">
        <v>1200</v>
      </c>
      <c r="H3288">
        <v>0</v>
      </c>
      <c r="I3288">
        <v>13.45</v>
      </c>
      <c r="J3288">
        <v>17.14</v>
      </c>
      <c r="K3288">
        <v>12</v>
      </c>
      <c r="L3288">
        <v>0</v>
      </c>
    </row>
    <row r="3289" spans="1:12" x14ac:dyDescent="0.25">
      <c r="A3289">
        <v>30049079</v>
      </c>
      <c r="C3289">
        <v>0</v>
      </c>
      <c r="D3289" t="s">
        <v>4342</v>
      </c>
      <c r="E3289">
        <v>1345</v>
      </c>
      <c r="F3289">
        <v>1637</v>
      </c>
      <c r="G3289">
        <v>1200</v>
      </c>
      <c r="H3289">
        <v>0</v>
      </c>
      <c r="I3289">
        <v>13.45</v>
      </c>
      <c r="J3289">
        <v>16.37</v>
      </c>
      <c r="K3289">
        <v>12</v>
      </c>
      <c r="L3289">
        <v>0</v>
      </c>
    </row>
    <row r="3290" spans="1:12" x14ac:dyDescent="0.25">
      <c r="A3290">
        <v>30049091</v>
      </c>
      <c r="C3290">
        <v>0</v>
      </c>
      <c r="D3290" t="s">
        <v>4343</v>
      </c>
      <c r="E3290">
        <v>1345</v>
      </c>
      <c r="F3290">
        <v>1637</v>
      </c>
      <c r="G3290">
        <v>1200</v>
      </c>
      <c r="H3290">
        <v>0</v>
      </c>
      <c r="I3290">
        <v>13.45</v>
      </c>
      <c r="J3290">
        <v>16.37</v>
      </c>
      <c r="K3290">
        <v>12</v>
      </c>
      <c r="L3290">
        <v>0</v>
      </c>
    </row>
    <row r="3291" spans="1:12" x14ac:dyDescent="0.25">
      <c r="A3291">
        <v>30049092</v>
      </c>
      <c r="C3291">
        <v>0</v>
      </c>
      <c r="D3291" t="s">
        <v>4344</v>
      </c>
      <c r="E3291">
        <v>1345</v>
      </c>
      <c r="F3291">
        <v>1699</v>
      </c>
      <c r="G3291">
        <v>1200</v>
      </c>
      <c r="H3291">
        <v>0</v>
      </c>
      <c r="I3291">
        <v>13.45</v>
      </c>
      <c r="J3291">
        <v>16.989999999999998</v>
      </c>
      <c r="K3291">
        <v>12</v>
      </c>
      <c r="L3291">
        <v>0</v>
      </c>
    </row>
    <row r="3292" spans="1:12" x14ac:dyDescent="0.25">
      <c r="A3292">
        <v>30049093</v>
      </c>
      <c r="C3292">
        <v>0</v>
      </c>
      <c r="D3292" t="s">
        <v>4345</v>
      </c>
      <c r="E3292">
        <v>1345</v>
      </c>
      <c r="F3292">
        <v>1699</v>
      </c>
      <c r="G3292">
        <v>1200</v>
      </c>
      <c r="H3292">
        <v>0</v>
      </c>
      <c r="I3292">
        <v>13.45</v>
      </c>
      <c r="J3292">
        <v>16.989999999999998</v>
      </c>
      <c r="K3292">
        <v>12</v>
      </c>
      <c r="L3292">
        <v>0</v>
      </c>
    </row>
    <row r="3293" spans="1:12" x14ac:dyDescent="0.25">
      <c r="A3293">
        <v>30049094</v>
      </c>
      <c r="C3293">
        <v>0</v>
      </c>
      <c r="D3293" t="s">
        <v>4346</v>
      </c>
      <c r="E3293">
        <v>1345</v>
      </c>
      <c r="F3293">
        <v>1637</v>
      </c>
      <c r="G3293">
        <v>1200</v>
      </c>
      <c r="H3293">
        <v>0</v>
      </c>
      <c r="I3293">
        <v>13.45</v>
      </c>
      <c r="J3293">
        <v>16.37</v>
      </c>
      <c r="K3293">
        <v>12</v>
      </c>
      <c r="L3293">
        <v>0</v>
      </c>
    </row>
    <row r="3294" spans="1:12" x14ac:dyDescent="0.25">
      <c r="A3294">
        <v>30049095</v>
      </c>
      <c r="C3294">
        <v>0</v>
      </c>
      <c r="D3294" t="s">
        <v>4347</v>
      </c>
      <c r="E3294">
        <v>1345</v>
      </c>
      <c r="F3294">
        <v>1545</v>
      </c>
      <c r="G3294">
        <v>1200</v>
      </c>
      <c r="H3294">
        <v>0</v>
      </c>
      <c r="I3294">
        <v>13.45</v>
      </c>
      <c r="J3294">
        <v>15.45</v>
      </c>
      <c r="K3294">
        <v>12</v>
      </c>
      <c r="L3294">
        <v>0</v>
      </c>
    </row>
    <row r="3295" spans="1:12" x14ac:dyDescent="0.25">
      <c r="A3295">
        <v>30049096</v>
      </c>
      <c r="C3295">
        <v>0</v>
      </c>
      <c r="D3295" t="s">
        <v>4348</v>
      </c>
      <c r="E3295">
        <v>1345</v>
      </c>
      <c r="F3295">
        <v>1699</v>
      </c>
      <c r="G3295">
        <v>1200</v>
      </c>
      <c r="H3295">
        <v>0</v>
      </c>
      <c r="I3295">
        <v>13.45</v>
      </c>
      <c r="J3295">
        <v>16.989999999999998</v>
      </c>
      <c r="K3295">
        <v>12</v>
      </c>
      <c r="L3295">
        <v>0</v>
      </c>
    </row>
    <row r="3296" spans="1:12" x14ac:dyDescent="0.25">
      <c r="A3296">
        <v>30049097</v>
      </c>
      <c r="C3296">
        <v>0</v>
      </c>
      <c r="D3296" t="s">
        <v>10017</v>
      </c>
      <c r="E3296">
        <v>1345</v>
      </c>
      <c r="F3296">
        <v>1699</v>
      </c>
      <c r="G3296">
        <v>1200</v>
      </c>
      <c r="H3296">
        <v>0</v>
      </c>
      <c r="I3296">
        <v>13.45</v>
      </c>
      <c r="J3296">
        <v>16.989999999999998</v>
      </c>
      <c r="K3296">
        <v>12</v>
      </c>
      <c r="L3296">
        <v>0</v>
      </c>
    </row>
    <row r="3297" spans="1:12" x14ac:dyDescent="0.25">
      <c r="A3297">
        <v>30049098</v>
      </c>
      <c r="C3297">
        <v>0</v>
      </c>
      <c r="D3297" t="s">
        <v>12654</v>
      </c>
      <c r="E3297">
        <v>1345</v>
      </c>
      <c r="F3297">
        <v>1545</v>
      </c>
      <c r="G3297">
        <v>1200</v>
      </c>
      <c r="H3297">
        <v>0</v>
      </c>
      <c r="I3297">
        <v>13.45</v>
      </c>
      <c r="J3297">
        <v>15.45</v>
      </c>
      <c r="K3297">
        <v>12</v>
      </c>
      <c r="L3297">
        <v>0</v>
      </c>
    </row>
    <row r="3298" spans="1:12" x14ac:dyDescent="0.25">
      <c r="A3298">
        <v>30049099</v>
      </c>
      <c r="C3298">
        <v>0</v>
      </c>
      <c r="D3298" t="s">
        <v>4349</v>
      </c>
      <c r="E3298">
        <v>1345</v>
      </c>
      <c r="F3298">
        <v>1637</v>
      </c>
      <c r="G3298">
        <v>1200</v>
      </c>
      <c r="H3298">
        <v>0</v>
      </c>
      <c r="I3298">
        <v>13.45</v>
      </c>
      <c r="J3298">
        <v>16.37</v>
      </c>
      <c r="K3298">
        <v>12</v>
      </c>
      <c r="L3298">
        <v>0</v>
      </c>
    </row>
    <row r="3299" spans="1:12" x14ac:dyDescent="0.25">
      <c r="A3299">
        <v>30051010</v>
      </c>
      <c r="C3299">
        <v>0</v>
      </c>
      <c r="D3299" t="s">
        <v>4350</v>
      </c>
      <c r="E3299">
        <v>1345</v>
      </c>
      <c r="F3299">
        <v>1852</v>
      </c>
      <c r="G3299">
        <v>1800</v>
      </c>
      <c r="H3299">
        <v>0</v>
      </c>
      <c r="I3299">
        <v>13.45</v>
      </c>
      <c r="J3299">
        <v>18.52</v>
      </c>
      <c r="K3299">
        <v>18</v>
      </c>
      <c r="L3299">
        <v>0</v>
      </c>
    </row>
    <row r="3300" spans="1:12" x14ac:dyDescent="0.25">
      <c r="A3300">
        <v>30051020</v>
      </c>
      <c r="C3300">
        <v>0</v>
      </c>
      <c r="D3300" t="s">
        <v>4351</v>
      </c>
      <c r="E3300">
        <v>1345</v>
      </c>
      <c r="F3300">
        <v>1852</v>
      </c>
      <c r="G3300">
        <v>1800</v>
      </c>
      <c r="H3300">
        <v>0</v>
      </c>
      <c r="I3300">
        <v>13.45</v>
      </c>
      <c r="J3300">
        <v>18.52</v>
      </c>
      <c r="K3300">
        <v>18</v>
      </c>
      <c r="L3300">
        <v>0</v>
      </c>
    </row>
    <row r="3301" spans="1:12" x14ac:dyDescent="0.25">
      <c r="A3301">
        <v>30051030</v>
      </c>
      <c r="C3301">
        <v>0</v>
      </c>
      <c r="D3301" t="s">
        <v>4352</v>
      </c>
      <c r="E3301">
        <v>1345</v>
      </c>
      <c r="F3301">
        <v>1852</v>
      </c>
      <c r="G3301">
        <v>1800</v>
      </c>
      <c r="H3301">
        <v>0</v>
      </c>
      <c r="I3301">
        <v>13.45</v>
      </c>
      <c r="J3301">
        <v>18.52</v>
      </c>
      <c r="K3301">
        <v>18</v>
      </c>
      <c r="L3301">
        <v>0</v>
      </c>
    </row>
    <row r="3302" spans="1:12" x14ac:dyDescent="0.25">
      <c r="A3302">
        <v>30051040</v>
      </c>
      <c r="C3302">
        <v>0</v>
      </c>
      <c r="D3302" t="s">
        <v>4353</v>
      </c>
      <c r="E3302">
        <v>1345</v>
      </c>
      <c r="F3302">
        <v>1545</v>
      </c>
      <c r="G3302">
        <v>1800</v>
      </c>
      <c r="H3302">
        <v>0</v>
      </c>
      <c r="I3302">
        <v>13.45</v>
      </c>
      <c r="J3302">
        <v>15.45</v>
      </c>
      <c r="K3302">
        <v>18</v>
      </c>
      <c r="L3302">
        <v>0</v>
      </c>
    </row>
    <row r="3303" spans="1:12" x14ac:dyDescent="0.25">
      <c r="A3303">
        <v>30051050</v>
      </c>
      <c r="C3303">
        <v>0</v>
      </c>
      <c r="D3303" t="s">
        <v>4354</v>
      </c>
      <c r="E3303">
        <v>1345</v>
      </c>
      <c r="F3303">
        <v>1545</v>
      </c>
      <c r="G3303">
        <v>1800</v>
      </c>
      <c r="H3303">
        <v>0</v>
      </c>
      <c r="I3303">
        <v>13.45</v>
      </c>
      <c r="J3303">
        <v>15.45</v>
      </c>
      <c r="K3303">
        <v>18</v>
      </c>
      <c r="L3303">
        <v>0</v>
      </c>
    </row>
    <row r="3304" spans="1:12" x14ac:dyDescent="0.25">
      <c r="A3304">
        <v>30051090</v>
      </c>
      <c r="C3304">
        <v>0</v>
      </c>
      <c r="D3304" t="s">
        <v>4355</v>
      </c>
      <c r="E3304">
        <v>1345</v>
      </c>
      <c r="F3304">
        <v>1852</v>
      </c>
      <c r="G3304">
        <v>1800</v>
      </c>
      <c r="H3304">
        <v>0</v>
      </c>
      <c r="I3304">
        <v>13.45</v>
      </c>
      <c r="J3304">
        <v>18.52</v>
      </c>
      <c r="K3304">
        <v>18</v>
      </c>
      <c r="L3304">
        <v>0</v>
      </c>
    </row>
    <row r="3305" spans="1:12" x14ac:dyDescent="0.25">
      <c r="A3305">
        <v>30059011</v>
      </c>
      <c r="C3305">
        <v>0</v>
      </c>
      <c r="D3305" t="s">
        <v>4356</v>
      </c>
      <c r="E3305">
        <v>1345</v>
      </c>
      <c r="F3305">
        <v>1545</v>
      </c>
      <c r="G3305">
        <v>1800</v>
      </c>
      <c r="H3305">
        <v>0</v>
      </c>
      <c r="I3305">
        <v>13.45</v>
      </c>
      <c r="J3305">
        <v>15.45</v>
      </c>
      <c r="K3305">
        <v>18</v>
      </c>
      <c r="L3305">
        <v>0</v>
      </c>
    </row>
    <row r="3306" spans="1:12" x14ac:dyDescent="0.25">
      <c r="A3306">
        <v>30059012</v>
      </c>
      <c r="C3306">
        <v>0</v>
      </c>
      <c r="D3306" t="s">
        <v>4357</v>
      </c>
      <c r="E3306">
        <v>1345</v>
      </c>
      <c r="F3306">
        <v>1545</v>
      </c>
      <c r="G3306">
        <v>1800</v>
      </c>
      <c r="H3306">
        <v>0</v>
      </c>
      <c r="I3306">
        <v>13.45</v>
      </c>
      <c r="J3306">
        <v>15.45</v>
      </c>
      <c r="K3306">
        <v>18</v>
      </c>
      <c r="L3306">
        <v>0</v>
      </c>
    </row>
    <row r="3307" spans="1:12" x14ac:dyDescent="0.25">
      <c r="A3307">
        <v>30059019</v>
      </c>
      <c r="C3307">
        <v>0</v>
      </c>
      <c r="D3307" t="s">
        <v>4358</v>
      </c>
      <c r="E3307">
        <v>1345</v>
      </c>
      <c r="F3307">
        <v>1852</v>
      </c>
      <c r="G3307">
        <v>1800</v>
      </c>
      <c r="H3307">
        <v>0</v>
      </c>
      <c r="I3307">
        <v>13.45</v>
      </c>
      <c r="J3307">
        <v>18.52</v>
      </c>
      <c r="K3307">
        <v>18</v>
      </c>
      <c r="L3307">
        <v>0</v>
      </c>
    </row>
    <row r="3308" spans="1:12" x14ac:dyDescent="0.25">
      <c r="A3308">
        <v>30059020</v>
      </c>
      <c r="C3308">
        <v>0</v>
      </c>
      <c r="D3308" t="s">
        <v>4359</v>
      </c>
      <c r="E3308">
        <v>1345</v>
      </c>
      <c r="F3308">
        <v>1852</v>
      </c>
      <c r="G3308">
        <v>1800</v>
      </c>
      <c r="H3308">
        <v>0</v>
      </c>
      <c r="I3308">
        <v>13.45</v>
      </c>
      <c r="J3308">
        <v>18.52</v>
      </c>
      <c r="K3308">
        <v>18</v>
      </c>
      <c r="L3308">
        <v>0</v>
      </c>
    </row>
    <row r="3309" spans="1:12" x14ac:dyDescent="0.25">
      <c r="A3309">
        <v>30059090</v>
      </c>
      <c r="C3309">
        <v>0</v>
      </c>
      <c r="D3309" t="s">
        <v>4360</v>
      </c>
      <c r="E3309">
        <v>1345</v>
      </c>
      <c r="F3309">
        <v>1852</v>
      </c>
      <c r="G3309">
        <v>1800</v>
      </c>
      <c r="H3309">
        <v>0</v>
      </c>
      <c r="I3309">
        <v>13.45</v>
      </c>
      <c r="J3309">
        <v>18.52</v>
      </c>
      <c r="K3309">
        <v>18</v>
      </c>
      <c r="L3309">
        <v>0</v>
      </c>
    </row>
    <row r="3310" spans="1:12" x14ac:dyDescent="0.25">
      <c r="A3310">
        <v>30061010</v>
      </c>
      <c r="C3310">
        <v>0</v>
      </c>
      <c r="D3310" t="s">
        <v>4361</v>
      </c>
      <c r="E3310">
        <v>1345</v>
      </c>
      <c r="F3310">
        <v>1545</v>
      </c>
      <c r="G3310">
        <v>1200</v>
      </c>
      <c r="H3310">
        <v>0</v>
      </c>
      <c r="I3310">
        <v>13.45</v>
      </c>
      <c r="J3310">
        <v>15.45</v>
      </c>
      <c r="K3310">
        <v>12</v>
      </c>
      <c r="L3310">
        <v>0</v>
      </c>
    </row>
    <row r="3311" spans="1:12" x14ac:dyDescent="0.25">
      <c r="A3311">
        <v>30061020</v>
      </c>
      <c r="C3311">
        <v>0</v>
      </c>
      <c r="D3311" t="s">
        <v>4362</v>
      </c>
      <c r="E3311">
        <v>1345</v>
      </c>
      <c r="F3311">
        <v>1545</v>
      </c>
      <c r="G3311">
        <v>1200</v>
      </c>
      <c r="H3311">
        <v>0</v>
      </c>
      <c r="I3311">
        <v>13.45</v>
      </c>
      <c r="J3311">
        <v>15.45</v>
      </c>
      <c r="K3311">
        <v>12</v>
      </c>
      <c r="L3311">
        <v>0</v>
      </c>
    </row>
    <row r="3312" spans="1:12" x14ac:dyDescent="0.25">
      <c r="A3312">
        <v>30061090</v>
      </c>
      <c r="C3312">
        <v>0</v>
      </c>
      <c r="D3312" t="s">
        <v>4363</v>
      </c>
      <c r="E3312">
        <v>1345</v>
      </c>
      <c r="F3312">
        <v>1679</v>
      </c>
      <c r="G3312">
        <v>1200</v>
      </c>
      <c r="H3312">
        <v>0</v>
      </c>
      <c r="I3312">
        <v>13.45</v>
      </c>
      <c r="J3312">
        <v>16.79</v>
      </c>
      <c r="K3312">
        <v>12</v>
      </c>
      <c r="L3312">
        <v>0</v>
      </c>
    </row>
    <row r="3313" spans="1:12" x14ac:dyDescent="0.25">
      <c r="A3313">
        <v>30063011</v>
      </c>
      <c r="C3313">
        <v>0</v>
      </c>
      <c r="D3313" t="s">
        <v>4364</v>
      </c>
      <c r="E3313">
        <v>1345</v>
      </c>
      <c r="F3313">
        <v>1545</v>
      </c>
      <c r="G3313">
        <v>1200</v>
      </c>
      <c r="H3313">
        <v>0</v>
      </c>
      <c r="I3313">
        <v>13.45</v>
      </c>
      <c r="J3313">
        <v>15.45</v>
      </c>
      <c r="K3313">
        <v>12</v>
      </c>
      <c r="L3313">
        <v>0</v>
      </c>
    </row>
    <row r="3314" spans="1:12" x14ac:dyDescent="0.25">
      <c r="A3314">
        <v>30063012</v>
      </c>
      <c r="C3314">
        <v>0</v>
      </c>
      <c r="D3314" t="s">
        <v>4365</v>
      </c>
      <c r="E3314">
        <v>1345</v>
      </c>
      <c r="F3314">
        <v>1545</v>
      </c>
      <c r="G3314">
        <v>1200</v>
      </c>
      <c r="H3314">
        <v>0</v>
      </c>
      <c r="I3314">
        <v>13.45</v>
      </c>
      <c r="J3314">
        <v>15.45</v>
      </c>
      <c r="K3314">
        <v>12</v>
      </c>
      <c r="L3314">
        <v>0</v>
      </c>
    </row>
    <row r="3315" spans="1:12" x14ac:dyDescent="0.25">
      <c r="A3315">
        <v>30063013</v>
      </c>
      <c r="C3315">
        <v>0</v>
      </c>
      <c r="D3315" t="s">
        <v>4366</v>
      </c>
      <c r="E3315">
        <v>1345</v>
      </c>
      <c r="F3315">
        <v>1545</v>
      </c>
      <c r="G3315">
        <v>1200</v>
      </c>
      <c r="H3315">
        <v>0</v>
      </c>
      <c r="I3315">
        <v>13.45</v>
      </c>
      <c r="J3315">
        <v>15.45</v>
      </c>
      <c r="K3315">
        <v>12</v>
      </c>
      <c r="L3315">
        <v>0</v>
      </c>
    </row>
    <row r="3316" spans="1:12" x14ac:dyDescent="0.25">
      <c r="A3316">
        <v>30063015</v>
      </c>
      <c r="C3316">
        <v>0</v>
      </c>
      <c r="D3316" t="s">
        <v>4367</v>
      </c>
      <c r="E3316">
        <v>1345</v>
      </c>
      <c r="F3316">
        <v>1545</v>
      </c>
      <c r="G3316">
        <v>1200</v>
      </c>
      <c r="H3316">
        <v>0</v>
      </c>
      <c r="I3316">
        <v>13.45</v>
      </c>
      <c r="J3316">
        <v>15.45</v>
      </c>
      <c r="K3316">
        <v>12</v>
      </c>
      <c r="L3316">
        <v>0</v>
      </c>
    </row>
    <row r="3317" spans="1:12" x14ac:dyDescent="0.25">
      <c r="A3317">
        <v>30063016</v>
      </c>
      <c r="C3317">
        <v>0</v>
      </c>
      <c r="D3317" t="s">
        <v>10592</v>
      </c>
      <c r="E3317">
        <v>1345</v>
      </c>
      <c r="F3317">
        <v>1545</v>
      </c>
      <c r="G3317">
        <v>1200</v>
      </c>
      <c r="H3317">
        <v>0</v>
      </c>
      <c r="I3317">
        <v>13.45</v>
      </c>
      <c r="J3317">
        <v>15.45</v>
      </c>
      <c r="K3317">
        <v>12</v>
      </c>
      <c r="L3317">
        <v>0</v>
      </c>
    </row>
    <row r="3318" spans="1:12" x14ac:dyDescent="0.25">
      <c r="A3318">
        <v>30063017</v>
      </c>
      <c r="C3318">
        <v>0</v>
      </c>
      <c r="D3318" t="s">
        <v>4368</v>
      </c>
      <c r="E3318">
        <v>1345</v>
      </c>
      <c r="F3318">
        <v>1545</v>
      </c>
      <c r="G3318">
        <v>1200</v>
      </c>
      <c r="H3318">
        <v>0</v>
      </c>
      <c r="I3318">
        <v>13.45</v>
      </c>
      <c r="J3318">
        <v>15.45</v>
      </c>
      <c r="K3318">
        <v>12</v>
      </c>
      <c r="L3318">
        <v>0</v>
      </c>
    </row>
    <row r="3319" spans="1:12" x14ac:dyDescent="0.25">
      <c r="A3319">
        <v>30063018</v>
      </c>
      <c r="C3319">
        <v>0</v>
      </c>
      <c r="D3319" t="s">
        <v>10593</v>
      </c>
      <c r="E3319">
        <v>1345</v>
      </c>
      <c r="F3319">
        <v>1545</v>
      </c>
      <c r="G3319">
        <v>1200</v>
      </c>
      <c r="H3319">
        <v>0</v>
      </c>
      <c r="I3319">
        <v>13.45</v>
      </c>
      <c r="J3319">
        <v>15.45</v>
      </c>
      <c r="K3319">
        <v>12</v>
      </c>
      <c r="L3319">
        <v>0</v>
      </c>
    </row>
    <row r="3320" spans="1:12" x14ac:dyDescent="0.25">
      <c r="A3320">
        <v>30063019</v>
      </c>
      <c r="C3320">
        <v>0</v>
      </c>
      <c r="D3320" t="s">
        <v>4369</v>
      </c>
      <c r="E3320">
        <v>1345</v>
      </c>
      <c r="F3320">
        <v>1679</v>
      </c>
      <c r="G3320">
        <v>1200</v>
      </c>
      <c r="H3320">
        <v>0</v>
      </c>
      <c r="I3320">
        <v>13.45</v>
      </c>
      <c r="J3320">
        <v>16.79</v>
      </c>
      <c r="K3320">
        <v>12</v>
      </c>
      <c r="L3320">
        <v>0</v>
      </c>
    </row>
    <row r="3321" spans="1:12" x14ac:dyDescent="0.25">
      <c r="A3321">
        <v>30063021</v>
      </c>
      <c r="C3321">
        <v>0</v>
      </c>
      <c r="D3321" t="s">
        <v>4370</v>
      </c>
      <c r="E3321">
        <v>1345</v>
      </c>
      <c r="F3321">
        <v>1545</v>
      </c>
      <c r="G3321">
        <v>1200</v>
      </c>
      <c r="H3321">
        <v>0</v>
      </c>
      <c r="I3321">
        <v>13.45</v>
      </c>
      <c r="J3321">
        <v>15.45</v>
      </c>
      <c r="K3321">
        <v>12</v>
      </c>
      <c r="L3321">
        <v>0</v>
      </c>
    </row>
    <row r="3322" spans="1:12" x14ac:dyDescent="0.25">
      <c r="A3322">
        <v>30063029</v>
      </c>
      <c r="C3322">
        <v>0</v>
      </c>
      <c r="D3322" t="s">
        <v>4371</v>
      </c>
      <c r="E3322">
        <v>1345</v>
      </c>
      <c r="F3322">
        <v>1679</v>
      </c>
      <c r="G3322">
        <v>1200</v>
      </c>
      <c r="H3322">
        <v>0</v>
      </c>
      <c r="I3322">
        <v>13.45</v>
      </c>
      <c r="J3322">
        <v>16.79</v>
      </c>
      <c r="K3322">
        <v>12</v>
      </c>
      <c r="L3322">
        <v>0</v>
      </c>
    </row>
    <row r="3323" spans="1:12" x14ac:dyDescent="0.25">
      <c r="A3323">
        <v>30064011</v>
      </c>
      <c r="C3323">
        <v>0</v>
      </c>
      <c r="D3323" t="s">
        <v>4372</v>
      </c>
      <c r="E3323">
        <v>1345</v>
      </c>
      <c r="F3323">
        <v>1679</v>
      </c>
      <c r="G3323">
        <v>1200</v>
      </c>
      <c r="H3323">
        <v>0</v>
      </c>
      <c r="I3323">
        <v>13.45</v>
      </c>
      <c r="J3323">
        <v>16.79</v>
      </c>
      <c r="K3323">
        <v>12</v>
      </c>
      <c r="L3323">
        <v>0</v>
      </c>
    </row>
    <row r="3324" spans="1:12" x14ac:dyDescent="0.25">
      <c r="A3324">
        <v>30064012</v>
      </c>
      <c r="C3324">
        <v>0</v>
      </c>
      <c r="D3324" t="s">
        <v>4373</v>
      </c>
      <c r="E3324">
        <v>1345</v>
      </c>
      <c r="F3324">
        <v>1545</v>
      </c>
      <c r="G3324">
        <v>1200</v>
      </c>
      <c r="H3324">
        <v>0</v>
      </c>
      <c r="I3324">
        <v>13.45</v>
      </c>
      <c r="J3324">
        <v>15.45</v>
      </c>
      <c r="K3324">
        <v>12</v>
      </c>
      <c r="L3324">
        <v>0</v>
      </c>
    </row>
    <row r="3325" spans="1:12" x14ac:dyDescent="0.25">
      <c r="A3325">
        <v>30064020</v>
      </c>
      <c r="C3325">
        <v>0</v>
      </c>
      <c r="D3325" t="s">
        <v>4374</v>
      </c>
      <c r="E3325">
        <v>1345</v>
      </c>
      <c r="F3325">
        <v>1545</v>
      </c>
      <c r="G3325">
        <v>1200</v>
      </c>
      <c r="H3325">
        <v>0</v>
      </c>
      <c r="I3325">
        <v>13.45</v>
      </c>
      <c r="J3325">
        <v>15.45</v>
      </c>
      <c r="K3325">
        <v>12</v>
      </c>
      <c r="L3325">
        <v>0</v>
      </c>
    </row>
    <row r="3326" spans="1:12" x14ac:dyDescent="0.25">
      <c r="A3326">
        <v>30065000</v>
      </c>
      <c r="C3326">
        <v>0</v>
      </c>
      <c r="D3326" t="s">
        <v>4375</v>
      </c>
      <c r="E3326">
        <v>1345</v>
      </c>
      <c r="F3326">
        <v>1699</v>
      </c>
      <c r="G3326">
        <v>1200</v>
      </c>
      <c r="H3326">
        <v>0</v>
      </c>
      <c r="I3326">
        <v>13.45</v>
      </c>
      <c r="J3326">
        <v>16.989999999999998</v>
      </c>
      <c r="K3326">
        <v>12</v>
      </c>
      <c r="L3326">
        <v>0</v>
      </c>
    </row>
    <row r="3327" spans="1:12" x14ac:dyDescent="0.25">
      <c r="A3327">
        <v>30066000</v>
      </c>
      <c r="C3327">
        <v>0</v>
      </c>
      <c r="D3327" t="s">
        <v>4376</v>
      </c>
      <c r="E3327">
        <v>1345</v>
      </c>
      <c r="F3327">
        <v>1679</v>
      </c>
      <c r="G3327">
        <v>1200</v>
      </c>
      <c r="H3327">
        <v>0</v>
      </c>
      <c r="I3327">
        <v>13.45</v>
      </c>
      <c r="J3327">
        <v>16.79</v>
      </c>
      <c r="K3327">
        <v>12</v>
      </c>
      <c r="L3327">
        <v>0</v>
      </c>
    </row>
    <row r="3328" spans="1:12" x14ac:dyDescent="0.25">
      <c r="A3328">
        <v>30067000</v>
      </c>
      <c r="C3328">
        <v>0</v>
      </c>
      <c r="D3328" t="s">
        <v>10594</v>
      </c>
      <c r="E3328">
        <v>1345</v>
      </c>
      <c r="F3328">
        <v>2664</v>
      </c>
      <c r="G3328">
        <v>1200</v>
      </c>
      <c r="H3328">
        <v>0</v>
      </c>
      <c r="I3328">
        <v>13.45</v>
      </c>
      <c r="J3328">
        <v>26.64</v>
      </c>
      <c r="K3328">
        <v>12</v>
      </c>
      <c r="L3328">
        <v>0</v>
      </c>
    </row>
    <row r="3329" spans="1:12" x14ac:dyDescent="0.25">
      <c r="A3329">
        <v>30069110</v>
      </c>
      <c r="C3329">
        <v>0</v>
      </c>
      <c r="D3329" t="s">
        <v>4377</v>
      </c>
      <c r="E3329">
        <v>1345</v>
      </c>
      <c r="F3329">
        <v>1615</v>
      </c>
      <c r="G3329">
        <v>1200</v>
      </c>
      <c r="H3329">
        <v>0</v>
      </c>
      <c r="I3329">
        <v>13.45</v>
      </c>
      <c r="J3329">
        <v>16.149999999999999</v>
      </c>
      <c r="K3329">
        <v>12</v>
      </c>
      <c r="L3329">
        <v>0</v>
      </c>
    </row>
    <row r="3330" spans="1:12" x14ac:dyDescent="0.25">
      <c r="A3330">
        <v>30069190</v>
      </c>
      <c r="C3330">
        <v>0</v>
      </c>
      <c r="D3330" t="s">
        <v>10595</v>
      </c>
      <c r="E3330">
        <v>1345</v>
      </c>
      <c r="F3330">
        <v>1737</v>
      </c>
      <c r="G3330">
        <v>1200</v>
      </c>
      <c r="H3330">
        <v>0</v>
      </c>
      <c r="I3330">
        <v>13.45</v>
      </c>
      <c r="J3330">
        <v>17.37</v>
      </c>
      <c r="K3330">
        <v>12</v>
      </c>
      <c r="L3330">
        <v>0</v>
      </c>
    </row>
    <row r="3331" spans="1:12" x14ac:dyDescent="0.25">
      <c r="A3331">
        <v>30069200</v>
      </c>
      <c r="C3331">
        <v>0</v>
      </c>
      <c r="D3331" t="s">
        <v>10596</v>
      </c>
      <c r="E3331">
        <v>1345</v>
      </c>
      <c r="F3331">
        <v>1699</v>
      </c>
      <c r="G3331">
        <v>1200</v>
      </c>
      <c r="H3331">
        <v>0</v>
      </c>
      <c r="I3331">
        <v>13.45</v>
      </c>
      <c r="J3331">
        <v>16.989999999999998</v>
      </c>
      <c r="K3331">
        <v>12</v>
      </c>
      <c r="L3331">
        <v>0</v>
      </c>
    </row>
    <row r="3332" spans="1:12" x14ac:dyDescent="0.25">
      <c r="A3332">
        <v>30069300</v>
      </c>
      <c r="C3332">
        <v>0</v>
      </c>
      <c r="D3332" t="s">
        <v>12330</v>
      </c>
      <c r="E3332">
        <v>1345</v>
      </c>
      <c r="F3332">
        <v>1637</v>
      </c>
      <c r="G3332">
        <v>1200</v>
      </c>
      <c r="H3332">
        <v>0</v>
      </c>
      <c r="I3332">
        <v>13.45</v>
      </c>
      <c r="J3332">
        <v>16.37</v>
      </c>
      <c r="K3332">
        <v>12</v>
      </c>
      <c r="L3332">
        <v>0</v>
      </c>
    </row>
    <row r="3333" spans="1:12" x14ac:dyDescent="0.25">
      <c r="A3333">
        <v>31010000</v>
      </c>
      <c r="C3333">
        <v>0</v>
      </c>
      <c r="D3333" t="s">
        <v>4378</v>
      </c>
      <c r="E3333">
        <v>1345</v>
      </c>
      <c r="F3333">
        <v>1593</v>
      </c>
      <c r="G3333">
        <v>400</v>
      </c>
      <c r="H3333">
        <v>0</v>
      </c>
      <c r="I3333">
        <v>13.45</v>
      </c>
      <c r="J3333">
        <v>15.93</v>
      </c>
      <c r="K3333">
        <v>4</v>
      </c>
      <c r="L3333">
        <v>0</v>
      </c>
    </row>
    <row r="3334" spans="1:12" x14ac:dyDescent="0.25">
      <c r="A3334">
        <v>31021010</v>
      </c>
      <c r="C3334">
        <v>0</v>
      </c>
      <c r="D3334" t="s">
        <v>4379</v>
      </c>
      <c r="E3334">
        <v>1345</v>
      </c>
      <c r="F3334">
        <v>1545</v>
      </c>
      <c r="G3334">
        <v>400</v>
      </c>
      <c r="H3334">
        <v>0</v>
      </c>
      <c r="I3334">
        <v>13.45</v>
      </c>
      <c r="J3334">
        <v>15.45</v>
      </c>
      <c r="K3334">
        <v>4</v>
      </c>
      <c r="L3334">
        <v>0</v>
      </c>
    </row>
    <row r="3335" spans="1:12" x14ac:dyDescent="0.25">
      <c r="A3335">
        <v>31021090</v>
      </c>
      <c r="C3335">
        <v>0</v>
      </c>
      <c r="D3335" t="s">
        <v>4380</v>
      </c>
      <c r="E3335">
        <v>1345</v>
      </c>
      <c r="F3335">
        <v>1615</v>
      </c>
      <c r="G3335">
        <v>400</v>
      </c>
      <c r="H3335">
        <v>0</v>
      </c>
      <c r="I3335">
        <v>13.45</v>
      </c>
      <c r="J3335">
        <v>16.149999999999999</v>
      </c>
      <c r="K3335">
        <v>4</v>
      </c>
      <c r="L3335">
        <v>0</v>
      </c>
    </row>
    <row r="3336" spans="1:12" x14ac:dyDescent="0.25">
      <c r="A3336">
        <v>31022100</v>
      </c>
      <c r="C3336">
        <v>0</v>
      </c>
      <c r="D3336" t="s">
        <v>4381</v>
      </c>
      <c r="E3336">
        <v>1345</v>
      </c>
      <c r="F3336">
        <v>1545</v>
      </c>
      <c r="G3336">
        <v>400</v>
      </c>
      <c r="H3336">
        <v>0</v>
      </c>
      <c r="I3336">
        <v>13.45</v>
      </c>
      <c r="J3336">
        <v>15.45</v>
      </c>
      <c r="K3336">
        <v>4</v>
      </c>
      <c r="L3336">
        <v>0</v>
      </c>
    </row>
    <row r="3337" spans="1:12" x14ac:dyDescent="0.25">
      <c r="A3337">
        <v>31022910</v>
      </c>
      <c r="C3337">
        <v>0</v>
      </c>
      <c r="D3337" t="s">
        <v>4382</v>
      </c>
      <c r="E3337">
        <v>1345</v>
      </c>
      <c r="F3337">
        <v>1545</v>
      </c>
      <c r="G3337">
        <v>400</v>
      </c>
      <c r="H3337">
        <v>0</v>
      </c>
      <c r="I3337">
        <v>13.45</v>
      </c>
      <c r="J3337">
        <v>15.45</v>
      </c>
      <c r="K3337">
        <v>4</v>
      </c>
      <c r="L3337">
        <v>0</v>
      </c>
    </row>
    <row r="3338" spans="1:12" x14ac:dyDescent="0.25">
      <c r="A3338">
        <v>31022990</v>
      </c>
      <c r="C3338">
        <v>0</v>
      </c>
      <c r="D3338" t="s">
        <v>4383</v>
      </c>
      <c r="E3338">
        <v>1345</v>
      </c>
      <c r="F3338">
        <v>1545</v>
      </c>
      <c r="G3338">
        <v>400</v>
      </c>
      <c r="H3338">
        <v>0</v>
      </c>
      <c r="I3338">
        <v>13.45</v>
      </c>
      <c r="J3338">
        <v>15.45</v>
      </c>
      <c r="K3338">
        <v>4</v>
      </c>
      <c r="L3338">
        <v>0</v>
      </c>
    </row>
    <row r="3339" spans="1:12" x14ac:dyDescent="0.25">
      <c r="A3339">
        <v>31023000</v>
      </c>
      <c r="C3339">
        <v>0</v>
      </c>
      <c r="D3339" t="s">
        <v>4384</v>
      </c>
      <c r="E3339">
        <v>1345</v>
      </c>
      <c r="F3339">
        <v>1545</v>
      </c>
      <c r="G3339">
        <v>400</v>
      </c>
      <c r="H3339">
        <v>0</v>
      </c>
      <c r="I3339">
        <v>13.45</v>
      </c>
      <c r="J3339">
        <v>15.45</v>
      </c>
      <c r="K3339">
        <v>4</v>
      </c>
      <c r="L3339">
        <v>0</v>
      </c>
    </row>
    <row r="3340" spans="1:12" x14ac:dyDescent="0.25">
      <c r="A3340">
        <v>31024000</v>
      </c>
      <c r="C3340">
        <v>0</v>
      </c>
      <c r="D3340" t="s">
        <v>4385</v>
      </c>
      <c r="E3340">
        <v>1345</v>
      </c>
      <c r="F3340">
        <v>1545</v>
      </c>
      <c r="G3340">
        <v>400</v>
      </c>
      <c r="H3340">
        <v>0</v>
      </c>
      <c r="I3340">
        <v>13.45</v>
      </c>
      <c r="J3340">
        <v>15.45</v>
      </c>
      <c r="K3340">
        <v>4</v>
      </c>
      <c r="L3340">
        <v>0</v>
      </c>
    </row>
    <row r="3341" spans="1:12" x14ac:dyDescent="0.25">
      <c r="A3341">
        <v>31025011</v>
      </c>
      <c r="C3341">
        <v>0</v>
      </c>
      <c r="D3341" t="s">
        <v>4386</v>
      </c>
      <c r="E3341">
        <v>1345</v>
      </c>
      <c r="F3341">
        <v>1545</v>
      </c>
      <c r="G3341">
        <v>400</v>
      </c>
      <c r="H3341">
        <v>0</v>
      </c>
      <c r="I3341">
        <v>13.45</v>
      </c>
      <c r="J3341">
        <v>15.45</v>
      </c>
      <c r="K3341">
        <v>4</v>
      </c>
      <c r="L3341">
        <v>0</v>
      </c>
    </row>
    <row r="3342" spans="1:12" x14ac:dyDescent="0.25">
      <c r="A3342">
        <v>31025019</v>
      </c>
      <c r="C3342">
        <v>0</v>
      </c>
      <c r="D3342" t="s">
        <v>4387</v>
      </c>
      <c r="E3342">
        <v>1345</v>
      </c>
      <c r="F3342">
        <v>1545</v>
      </c>
      <c r="G3342">
        <v>400</v>
      </c>
      <c r="H3342">
        <v>0</v>
      </c>
      <c r="I3342">
        <v>13.45</v>
      </c>
      <c r="J3342">
        <v>15.45</v>
      </c>
      <c r="K3342">
        <v>4</v>
      </c>
      <c r="L3342">
        <v>0</v>
      </c>
    </row>
    <row r="3343" spans="1:12" x14ac:dyDescent="0.25">
      <c r="A3343">
        <v>31025090</v>
      </c>
      <c r="C3343">
        <v>0</v>
      </c>
      <c r="D3343" t="s">
        <v>4388</v>
      </c>
      <c r="E3343">
        <v>1345</v>
      </c>
      <c r="F3343">
        <v>1545</v>
      </c>
      <c r="G3343">
        <v>400</v>
      </c>
      <c r="H3343">
        <v>0</v>
      </c>
      <c r="I3343">
        <v>13.45</v>
      </c>
      <c r="J3343">
        <v>15.45</v>
      </c>
      <c r="K3343">
        <v>4</v>
      </c>
      <c r="L3343">
        <v>0</v>
      </c>
    </row>
    <row r="3344" spans="1:12" x14ac:dyDescent="0.25">
      <c r="A3344">
        <v>31025090</v>
      </c>
      <c r="B3344">
        <v>1</v>
      </c>
      <c r="C3344">
        <v>0</v>
      </c>
      <c r="D3344" t="s">
        <v>10597</v>
      </c>
      <c r="E3344">
        <v>1345</v>
      </c>
      <c r="F3344">
        <v>1545</v>
      </c>
      <c r="G3344">
        <v>400</v>
      </c>
      <c r="H3344">
        <v>0</v>
      </c>
      <c r="I3344">
        <v>13.45</v>
      </c>
      <c r="J3344">
        <v>15.45</v>
      </c>
      <c r="K3344">
        <v>4</v>
      </c>
      <c r="L3344">
        <v>0</v>
      </c>
    </row>
    <row r="3345" spans="1:12" x14ac:dyDescent="0.25">
      <c r="A3345">
        <v>31026000</v>
      </c>
      <c r="C3345">
        <v>0</v>
      </c>
      <c r="D3345" t="s">
        <v>4389</v>
      </c>
      <c r="E3345">
        <v>1345</v>
      </c>
      <c r="F3345">
        <v>1545</v>
      </c>
      <c r="G3345">
        <v>400</v>
      </c>
      <c r="H3345">
        <v>0</v>
      </c>
      <c r="I3345">
        <v>13.45</v>
      </c>
      <c r="J3345">
        <v>15.45</v>
      </c>
      <c r="K3345">
        <v>4</v>
      </c>
      <c r="L3345">
        <v>0</v>
      </c>
    </row>
    <row r="3346" spans="1:12" x14ac:dyDescent="0.25">
      <c r="A3346">
        <v>31028000</v>
      </c>
      <c r="C3346">
        <v>0</v>
      </c>
      <c r="D3346" t="s">
        <v>4390</v>
      </c>
      <c r="E3346">
        <v>1345</v>
      </c>
      <c r="F3346">
        <v>1593</v>
      </c>
      <c r="G3346">
        <v>400</v>
      </c>
      <c r="H3346">
        <v>0</v>
      </c>
      <c r="I3346">
        <v>13.45</v>
      </c>
      <c r="J3346">
        <v>15.93</v>
      </c>
      <c r="K3346">
        <v>4</v>
      </c>
      <c r="L3346">
        <v>0</v>
      </c>
    </row>
    <row r="3347" spans="1:12" x14ac:dyDescent="0.25">
      <c r="A3347">
        <v>31029000</v>
      </c>
      <c r="C3347">
        <v>0</v>
      </c>
      <c r="D3347" t="s">
        <v>4391</v>
      </c>
      <c r="E3347">
        <v>1345</v>
      </c>
      <c r="F3347">
        <v>1545</v>
      </c>
      <c r="G3347">
        <v>400</v>
      </c>
      <c r="H3347">
        <v>0</v>
      </c>
      <c r="I3347">
        <v>13.45</v>
      </c>
      <c r="J3347">
        <v>15.45</v>
      </c>
      <c r="K3347">
        <v>4</v>
      </c>
      <c r="L3347">
        <v>0</v>
      </c>
    </row>
    <row r="3348" spans="1:12" x14ac:dyDescent="0.25">
      <c r="A3348">
        <v>31029000</v>
      </c>
      <c r="B3348">
        <v>1</v>
      </c>
      <c r="C3348">
        <v>0</v>
      </c>
      <c r="D3348" t="s">
        <v>10598</v>
      </c>
      <c r="E3348">
        <v>1345</v>
      </c>
      <c r="F3348">
        <v>1545</v>
      </c>
      <c r="G3348">
        <v>400</v>
      </c>
      <c r="H3348">
        <v>0</v>
      </c>
      <c r="I3348">
        <v>13.45</v>
      </c>
      <c r="J3348">
        <v>15.45</v>
      </c>
      <c r="K3348">
        <v>4</v>
      </c>
      <c r="L3348">
        <v>0</v>
      </c>
    </row>
    <row r="3349" spans="1:12" x14ac:dyDescent="0.25">
      <c r="A3349">
        <v>31031100</v>
      </c>
      <c r="C3349">
        <v>0</v>
      </c>
      <c r="D3349" t="s">
        <v>9898</v>
      </c>
      <c r="E3349">
        <v>1345</v>
      </c>
      <c r="F3349">
        <v>1615</v>
      </c>
      <c r="G3349">
        <v>400</v>
      </c>
      <c r="H3349">
        <v>0</v>
      </c>
      <c r="I3349">
        <v>13.45</v>
      </c>
      <c r="J3349">
        <v>16.149999999999999</v>
      </c>
      <c r="K3349">
        <v>4</v>
      </c>
      <c r="L3349">
        <v>0</v>
      </c>
    </row>
    <row r="3350" spans="1:12" x14ac:dyDescent="0.25">
      <c r="A3350">
        <v>31031900</v>
      </c>
      <c r="C3350">
        <v>0</v>
      </c>
      <c r="D3350" t="s">
        <v>6</v>
      </c>
      <c r="E3350">
        <v>1345</v>
      </c>
      <c r="F3350">
        <v>1615</v>
      </c>
      <c r="G3350">
        <v>400</v>
      </c>
      <c r="H3350">
        <v>0</v>
      </c>
      <c r="I3350">
        <v>13.45</v>
      </c>
      <c r="J3350">
        <v>16.149999999999999</v>
      </c>
      <c r="K3350">
        <v>4</v>
      </c>
      <c r="L3350">
        <v>0</v>
      </c>
    </row>
    <row r="3351" spans="1:12" x14ac:dyDescent="0.25">
      <c r="A3351">
        <v>31039011</v>
      </c>
      <c r="C3351">
        <v>0</v>
      </c>
      <c r="D3351" t="s">
        <v>4392</v>
      </c>
      <c r="E3351">
        <v>1345</v>
      </c>
      <c r="F3351">
        <v>1545</v>
      </c>
      <c r="G3351">
        <v>400</v>
      </c>
      <c r="H3351">
        <v>0</v>
      </c>
      <c r="I3351">
        <v>13.45</v>
      </c>
      <c r="J3351">
        <v>15.45</v>
      </c>
      <c r="K3351">
        <v>4</v>
      </c>
      <c r="L3351">
        <v>0</v>
      </c>
    </row>
    <row r="3352" spans="1:12" x14ac:dyDescent="0.25">
      <c r="A3352">
        <v>31039019</v>
      </c>
      <c r="C3352">
        <v>0</v>
      </c>
      <c r="D3352" t="s">
        <v>4393</v>
      </c>
      <c r="E3352">
        <v>1345</v>
      </c>
      <c r="F3352">
        <v>1545</v>
      </c>
      <c r="G3352">
        <v>400</v>
      </c>
      <c r="H3352">
        <v>0</v>
      </c>
      <c r="I3352">
        <v>13.45</v>
      </c>
      <c r="J3352">
        <v>15.45</v>
      </c>
      <c r="K3352">
        <v>4</v>
      </c>
      <c r="L3352">
        <v>0</v>
      </c>
    </row>
    <row r="3353" spans="1:12" x14ac:dyDescent="0.25">
      <c r="A3353">
        <v>31039090</v>
      </c>
      <c r="C3353">
        <v>0</v>
      </c>
      <c r="D3353" t="s">
        <v>4394</v>
      </c>
      <c r="E3353">
        <v>1345</v>
      </c>
      <c r="F3353">
        <v>1545</v>
      </c>
      <c r="G3353">
        <v>400</v>
      </c>
      <c r="H3353">
        <v>0</v>
      </c>
      <c r="I3353">
        <v>13.45</v>
      </c>
      <c r="J3353">
        <v>15.45</v>
      </c>
      <c r="K3353">
        <v>4</v>
      </c>
      <c r="L3353">
        <v>0</v>
      </c>
    </row>
    <row r="3354" spans="1:12" x14ac:dyDescent="0.25">
      <c r="A3354">
        <v>31042010</v>
      </c>
      <c r="C3354">
        <v>0</v>
      </c>
      <c r="D3354" t="s">
        <v>4395</v>
      </c>
      <c r="E3354">
        <v>1345</v>
      </c>
      <c r="F3354">
        <v>1545</v>
      </c>
      <c r="G3354">
        <v>400</v>
      </c>
      <c r="H3354">
        <v>0</v>
      </c>
      <c r="I3354">
        <v>13.45</v>
      </c>
      <c r="J3354">
        <v>15.45</v>
      </c>
      <c r="K3354">
        <v>4</v>
      </c>
      <c r="L3354">
        <v>0</v>
      </c>
    </row>
    <row r="3355" spans="1:12" x14ac:dyDescent="0.25">
      <c r="A3355">
        <v>31042090</v>
      </c>
      <c r="C3355">
        <v>0</v>
      </c>
      <c r="D3355" t="s">
        <v>4396</v>
      </c>
      <c r="E3355">
        <v>1345</v>
      </c>
      <c r="F3355">
        <v>1545</v>
      </c>
      <c r="G3355">
        <v>400</v>
      </c>
      <c r="H3355">
        <v>0</v>
      </c>
      <c r="I3355">
        <v>13.45</v>
      </c>
      <c r="J3355">
        <v>15.45</v>
      </c>
      <c r="K3355">
        <v>4</v>
      </c>
      <c r="L3355">
        <v>0</v>
      </c>
    </row>
    <row r="3356" spans="1:12" x14ac:dyDescent="0.25">
      <c r="A3356">
        <v>31043010</v>
      </c>
      <c r="C3356">
        <v>0</v>
      </c>
      <c r="D3356" t="s">
        <v>4397</v>
      </c>
      <c r="E3356">
        <v>1345</v>
      </c>
      <c r="F3356">
        <v>1545</v>
      </c>
      <c r="G3356">
        <v>400</v>
      </c>
      <c r="H3356">
        <v>0</v>
      </c>
      <c r="I3356">
        <v>13.45</v>
      </c>
      <c r="J3356">
        <v>15.45</v>
      </c>
      <c r="K3356">
        <v>4</v>
      </c>
      <c r="L3356">
        <v>0</v>
      </c>
    </row>
    <row r="3357" spans="1:12" x14ac:dyDescent="0.25">
      <c r="A3357">
        <v>31043090</v>
      </c>
      <c r="C3357">
        <v>0</v>
      </c>
      <c r="D3357" t="s">
        <v>4398</v>
      </c>
      <c r="E3357">
        <v>1345</v>
      </c>
      <c r="F3357">
        <v>1545</v>
      </c>
      <c r="G3357">
        <v>400</v>
      </c>
      <c r="H3357">
        <v>0</v>
      </c>
      <c r="I3357">
        <v>13.45</v>
      </c>
      <c r="J3357">
        <v>15.45</v>
      </c>
      <c r="K3357">
        <v>4</v>
      </c>
      <c r="L3357">
        <v>0</v>
      </c>
    </row>
    <row r="3358" spans="1:12" x14ac:dyDescent="0.25">
      <c r="A3358">
        <v>31049010</v>
      </c>
      <c r="C3358">
        <v>0</v>
      </c>
      <c r="D3358" t="s">
        <v>4399</v>
      </c>
      <c r="E3358">
        <v>1345</v>
      </c>
      <c r="F3358">
        <v>1615</v>
      </c>
      <c r="G3358">
        <v>400</v>
      </c>
      <c r="H3358">
        <v>0</v>
      </c>
      <c r="I3358">
        <v>13.45</v>
      </c>
      <c r="J3358">
        <v>16.149999999999999</v>
      </c>
      <c r="K3358">
        <v>4</v>
      </c>
      <c r="L3358">
        <v>0</v>
      </c>
    </row>
    <row r="3359" spans="1:12" x14ac:dyDescent="0.25">
      <c r="A3359">
        <v>31049090</v>
      </c>
      <c r="C3359">
        <v>0</v>
      </c>
      <c r="D3359" t="s">
        <v>4400</v>
      </c>
      <c r="E3359">
        <v>1345</v>
      </c>
      <c r="F3359">
        <v>1545</v>
      </c>
      <c r="G3359">
        <v>400</v>
      </c>
      <c r="H3359">
        <v>0</v>
      </c>
      <c r="I3359">
        <v>13.45</v>
      </c>
      <c r="J3359">
        <v>15.45</v>
      </c>
      <c r="K3359">
        <v>4</v>
      </c>
      <c r="L3359">
        <v>0</v>
      </c>
    </row>
    <row r="3360" spans="1:12" x14ac:dyDescent="0.25">
      <c r="A3360">
        <v>31051000</v>
      </c>
      <c r="C3360">
        <v>0</v>
      </c>
      <c r="D3360" t="s">
        <v>4401</v>
      </c>
      <c r="E3360">
        <v>1345</v>
      </c>
      <c r="F3360">
        <v>1615</v>
      </c>
      <c r="G3360">
        <v>400</v>
      </c>
      <c r="H3360">
        <v>0</v>
      </c>
      <c r="I3360">
        <v>13.45</v>
      </c>
      <c r="J3360">
        <v>16.149999999999999</v>
      </c>
      <c r="K3360">
        <v>4</v>
      </c>
      <c r="L3360">
        <v>0</v>
      </c>
    </row>
    <row r="3361" spans="1:12" x14ac:dyDescent="0.25">
      <c r="A3361">
        <v>31051000</v>
      </c>
      <c r="B3361">
        <v>1</v>
      </c>
      <c r="C3361">
        <v>0</v>
      </c>
      <c r="D3361" t="s">
        <v>10599</v>
      </c>
      <c r="E3361">
        <v>1345</v>
      </c>
      <c r="F3361">
        <v>1615</v>
      </c>
      <c r="G3361">
        <v>400</v>
      </c>
      <c r="H3361">
        <v>0</v>
      </c>
      <c r="I3361">
        <v>13.45</v>
      </c>
      <c r="J3361">
        <v>16.149999999999999</v>
      </c>
      <c r="K3361">
        <v>4</v>
      </c>
      <c r="L3361">
        <v>0</v>
      </c>
    </row>
    <row r="3362" spans="1:12" x14ac:dyDescent="0.25">
      <c r="A3362">
        <v>31051000</v>
      </c>
      <c r="B3362">
        <v>2</v>
      </c>
      <c r="C3362">
        <v>0</v>
      </c>
      <c r="D3362" t="s">
        <v>10598</v>
      </c>
      <c r="E3362">
        <v>1345</v>
      </c>
      <c r="F3362">
        <v>1615</v>
      </c>
      <c r="G3362">
        <v>400</v>
      </c>
      <c r="H3362">
        <v>0</v>
      </c>
      <c r="I3362">
        <v>13.45</v>
      </c>
      <c r="J3362">
        <v>16.149999999999999</v>
      </c>
      <c r="K3362">
        <v>4</v>
      </c>
      <c r="L3362">
        <v>0</v>
      </c>
    </row>
    <row r="3363" spans="1:12" x14ac:dyDescent="0.25">
      <c r="A3363">
        <v>31051000</v>
      </c>
      <c r="B3363">
        <v>3</v>
      </c>
      <c r="C3363">
        <v>0</v>
      </c>
      <c r="D3363" t="s">
        <v>10600</v>
      </c>
      <c r="E3363">
        <v>1345</v>
      </c>
      <c r="F3363">
        <v>1615</v>
      </c>
      <c r="G3363">
        <v>400</v>
      </c>
      <c r="H3363">
        <v>0</v>
      </c>
      <c r="I3363">
        <v>13.45</v>
      </c>
      <c r="J3363">
        <v>16.149999999999999</v>
      </c>
      <c r="K3363">
        <v>4</v>
      </c>
      <c r="L3363">
        <v>0</v>
      </c>
    </row>
    <row r="3364" spans="1:12" x14ac:dyDescent="0.25">
      <c r="A3364">
        <v>31051000</v>
      </c>
      <c r="B3364">
        <v>4</v>
      </c>
      <c r="C3364">
        <v>0</v>
      </c>
      <c r="D3364" t="s">
        <v>10601</v>
      </c>
      <c r="E3364">
        <v>1345</v>
      </c>
      <c r="F3364">
        <v>1615</v>
      </c>
      <c r="G3364">
        <v>400</v>
      </c>
      <c r="H3364">
        <v>0</v>
      </c>
      <c r="I3364">
        <v>13.45</v>
      </c>
      <c r="J3364">
        <v>16.149999999999999</v>
      </c>
      <c r="K3364">
        <v>4</v>
      </c>
      <c r="L3364">
        <v>0</v>
      </c>
    </row>
    <row r="3365" spans="1:12" x14ac:dyDescent="0.25">
      <c r="A3365">
        <v>31052000</v>
      </c>
      <c r="C3365">
        <v>0</v>
      </c>
      <c r="D3365" t="s">
        <v>4402</v>
      </c>
      <c r="E3365">
        <v>1345</v>
      </c>
      <c r="F3365">
        <v>1545</v>
      </c>
      <c r="G3365">
        <v>400</v>
      </c>
      <c r="H3365">
        <v>0</v>
      </c>
      <c r="I3365">
        <v>13.45</v>
      </c>
      <c r="J3365">
        <v>15.45</v>
      </c>
      <c r="K3365">
        <v>4</v>
      </c>
      <c r="L3365">
        <v>0</v>
      </c>
    </row>
    <row r="3366" spans="1:12" x14ac:dyDescent="0.25">
      <c r="A3366">
        <v>31053000</v>
      </c>
      <c r="C3366">
        <v>0</v>
      </c>
      <c r="D3366" t="s">
        <v>10602</v>
      </c>
      <c r="E3366">
        <v>1345</v>
      </c>
      <c r="F3366">
        <v>1545</v>
      </c>
      <c r="G3366">
        <v>400</v>
      </c>
      <c r="H3366">
        <v>0</v>
      </c>
      <c r="I3366">
        <v>13.45</v>
      </c>
      <c r="J3366">
        <v>15.45</v>
      </c>
      <c r="K3366">
        <v>4</v>
      </c>
      <c r="L3366">
        <v>0</v>
      </c>
    </row>
    <row r="3367" spans="1:12" x14ac:dyDescent="0.25">
      <c r="A3367">
        <v>31054000</v>
      </c>
      <c r="C3367">
        <v>0</v>
      </c>
      <c r="D3367" t="s">
        <v>4403</v>
      </c>
      <c r="E3367">
        <v>1345</v>
      </c>
      <c r="F3367">
        <v>1545</v>
      </c>
      <c r="G3367">
        <v>400</v>
      </c>
      <c r="H3367">
        <v>0</v>
      </c>
      <c r="I3367">
        <v>13.45</v>
      </c>
      <c r="J3367">
        <v>15.45</v>
      </c>
      <c r="K3367">
        <v>4</v>
      </c>
      <c r="L3367">
        <v>0</v>
      </c>
    </row>
    <row r="3368" spans="1:12" x14ac:dyDescent="0.25">
      <c r="A3368">
        <v>31055100</v>
      </c>
      <c r="C3368">
        <v>0</v>
      </c>
      <c r="D3368" t="s">
        <v>4404</v>
      </c>
      <c r="E3368">
        <v>1345</v>
      </c>
      <c r="F3368">
        <v>1593</v>
      </c>
      <c r="G3368">
        <v>400</v>
      </c>
      <c r="H3368">
        <v>0</v>
      </c>
      <c r="I3368">
        <v>13.45</v>
      </c>
      <c r="J3368">
        <v>15.93</v>
      </c>
      <c r="K3368">
        <v>4</v>
      </c>
      <c r="L3368">
        <v>0</v>
      </c>
    </row>
    <row r="3369" spans="1:12" x14ac:dyDescent="0.25">
      <c r="A3369">
        <v>31055900</v>
      </c>
      <c r="C3369">
        <v>0</v>
      </c>
      <c r="D3369" t="s">
        <v>4405</v>
      </c>
      <c r="E3369">
        <v>1345</v>
      </c>
      <c r="F3369">
        <v>1545</v>
      </c>
      <c r="G3369">
        <v>400</v>
      </c>
      <c r="H3369">
        <v>0</v>
      </c>
      <c r="I3369">
        <v>13.45</v>
      </c>
      <c r="J3369">
        <v>15.45</v>
      </c>
      <c r="K3369">
        <v>4</v>
      </c>
      <c r="L3369">
        <v>0</v>
      </c>
    </row>
    <row r="3370" spans="1:12" x14ac:dyDescent="0.25">
      <c r="A3370">
        <v>31056000</v>
      </c>
      <c r="C3370">
        <v>0</v>
      </c>
      <c r="D3370" t="s">
        <v>4406</v>
      </c>
      <c r="E3370">
        <v>1345</v>
      </c>
      <c r="F3370">
        <v>1593</v>
      </c>
      <c r="G3370">
        <v>400</v>
      </c>
      <c r="H3370">
        <v>0</v>
      </c>
      <c r="I3370">
        <v>13.45</v>
      </c>
      <c r="J3370">
        <v>15.93</v>
      </c>
      <c r="K3370">
        <v>4</v>
      </c>
      <c r="L3370">
        <v>0</v>
      </c>
    </row>
    <row r="3371" spans="1:12" x14ac:dyDescent="0.25">
      <c r="A3371">
        <v>31059011</v>
      </c>
      <c r="C3371">
        <v>0</v>
      </c>
      <c r="D3371" t="s">
        <v>4407</v>
      </c>
      <c r="E3371">
        <v>1345</v>
      </c>
      <c r="F3371">
        <v>1545</v>
      </c>
      <c r="G3371">
        <v>400</v>
      </c>
      <c r="H3371">
        <v>0</v>
      </c>
      <c r="I3371">
        <v>13.45</v>
      </c>
      <c r="J3371">
        <v>15.45</v>
      </c>
      <c r="K3371">
        <v>4</v>
      </c>
      <c r="L3371">
        <v>0</v>
      </c>
    </row>
    <row r="3372" spans="1:12" x14ac:dyDescent="0.25">
      <c r="A3372">
        <v>31059019</v>
      </c>
      <c r="C3372">
        <v>0</v>
      </c>
      <c r="D3372" t="s">
        <v>4408</v>
      </c>
      <c r="E3372">
        <v>1345</v>
      </c>
      <c r="F3372">
        <v>1545</v>
      </c>
      <c r="G3372">
        <v>400</v>
      </c>
      <c r="H3372">
        <v>0</v>
      </c>
      <c r="I3372">
        <v>13.45</v>
      </c>
      <c r="J3372">
        <v>15.45</v>
      </c>
      <c r="K3372">
        <v>4</v>
      </c>
      <c r="L3372">
        <v>0</v>
      </c>
    </row>
    <row r="3373" spans="1:12" x14ac:dyDescent="0.25">
      <c r="A3373">
        <v>31059090</v>
      </c>
      <c r="C3373">
        <v>0</v>
      </c>
      <c r="D3373" t="s">
        <v>4409</v>
      </c>
      <c r="E3373">
        <v>1345</v>
      </c>
      <c r="F3373">
        <v>1593</v>
      </c>
      <c r="G3373">
        <v>400</v>
      </c>
      <c r="H3373">
        <v>0</v>
      </c>
      <c r="I3373">
        <v>13.45</v>
      </c>
      <c r="J3373">
        <v>15.93</v>
      </c>
      <c r="K3373">
        <v>4</v>
      </c>
      <c r="L3373">
        <v>0</v>
      </c>
    </row>
    <row r="3374" spans="1:12" x14ac:dyDescent="0.25">
      <c r="A3374">
        <v>32011000</v>
      </c>
      <c r="C3374">
        <v>0</v>
      </c>
      <c r="D3374" t="s">
        <v>4410</v>
      </c>
      <c r="E3374">
        <v>1345</v>
      </c>
      <c r="F3374">
        <v>1659</v>
      </c>
      <c r="G3374">
        <v>1800</v>
      </c>
      <c r="H3374">
        <v>0</v>
      </c>
      <c r="I3374">
        <v>13.45</v>
      </c>
      <c r="J3374">
        <v>16.59</v>
      </c>
      <c r="K3374">
        <v>18</v>
      </c>
      <c r="L3374">
        <v>0</v>
      </c>
    </row>
    <row r="3375" spans="1:12" x14ac:dyDescent="0.25">
      <c r="A3375">
        <v>32012000</v>
      </c>
      <c r="C3375">
        <v>0</v>
      </c>
      <c r="D3375" t="s">
        <v>4411</v>
      </c>
      <c r="E3375">
        <v>1345</v>
      </c>
      <c r="F3375">
        <v>1659</v>
      </c>
      <c r="G3375">
        <v>1800</v>
      </c>
      <c r="H3375">
        <v>0</v>
      </c>
      <c r="I3375">
        <v>13.45</v>
      </c>
      <c r="J3375">
        <v>16.59</v>
      </c>
      <c r="K3375">
        <v>18</v>
      </c>
      <c r="L3375">
        <v>0</v>
      </c>
    </row>
    <row r="3376" spans="1:12" x14ac:dyDescent="0.25">
      <c r="A3376">
        <v>32019011</v>
      </c>
      <c r="C3376">
        <v>0</v>
      </c>
      <c r="D3376" t="s">
        <v>4412</v>
      </c>
      <c r="E3376">
        <v>1345</v>
      </c>
      <c r="F3376">
        <v>1545</v>
      </c>
      <c r="G3376">
        <v>1800</v>
      </c>
      <c r="H3376">
        <v>0</v>
      </c>
      <c r="I3376">
        <v>13.45</v>
      </c>
      <c r="J3376">
        <v>15.45</v>
      </c>
      <c r="K3376">
        <v>18</v>
      </c>
      <c r="L3376">
        <v>0</v>
      </c>
    </row>
    <row r="3377" spans="1:12" x14ac:dyDescent="0.25">
      <c r="A3377">
        <v>32019012</v>
      </c>
      <c r="C3377">
        <v>0</v>
      </c>
      <c r="D3377" t="s">
        <v>4413</v>
      </c>
      <c r="E3377">
        <v>1345</v>
      </c>
      <c r="F3377">
        <v>1659</v>
      </c>
      <c r="G3377">
        <v>1800</v>
      </c>
      <c r="H3377">
        <v>0</v>
      </c>
      <c r="I3377">
        <v>13.45</v>
      </c>
      <c r="J3377">
        <v>16.59</v>
      </c>
      <c r="K3377">
        <v>18</v>
      </c>
      <c r="L3377">
        <v>0</v>
      </c>
    </row>
    <row r="3378" spans="1:12" x14ac:dyDescent="0.25">
      <c r="A3378">
        <v>32019019</v>
      </c>
      <c r="C3378">
        <v>0</v>
      </c>
      <c r="D3378" t="s">
        <v>4414</v>
      </c>
      <c r="E3378">
        <v>1345</v>
      </c>
      <c r="F3378">
        <v>1659</v>
      </c>
      <c r="G3378">
        <v>1800</v>
      </c>
      <c r="H3378">
        <v>0</v>
      </c>
      <c r="I3378">
        <v>13.45</v>
      </c>
      <c r="J3378">
        <v>16.59</v>
      </c>
      <c r="K3378">
        <v>18</v>
      </c>
      <c r="L3378">
        <v>0</v>
      </c>
    </row>
    <row r="3379" spans="1:12" x14ac:dyDescent="0.25">
      <c r="A3379">
        <v>32019020</v>
      </c>
      <c r="C3379">
        <v>0</v>
      </c>
      <c r="D3379" t="s">
        <v>498</v>
      </c>
      <c r="E3379">
        <v>1345</v>
      </c>
      <c r="F3379">
        <v>1659</v>
      </c>
      <c r="G3379">
        <v>1800</v>
      </c>
      <c r="H3379">
        <v>0</v>
      </c>
      <c r="I3379">
        <v>13.45</v>
      </c>
      <c r="J3379">
        <v>16.59</v>
      </c>
      <c r="K3379">
        <v>18</v>
      </c>
      <c r="L3379">
        <v>0</v>
      </c>
    </row>
    <row r="3380" spans="1:12" x14ac:dyDescent="0.25">
      <c r="A3380">
        <v>32019090</v>
      </c>
      <c r="C3380">
        <v>0</v>
      </c>
      <c r="D3380" t="s">
        <v>4415</v>
      </c>
      <c r="E3380">
        <v>1345</v>
      </c>
      <c r="F3380">
        <v>1659</v>
      </c>
      <c r="G3380">
        <v>1800</v>
      </c>
      <c r="H3380">
        <v>0</v>
      </c>
      <c r="I3380">
        <v>13.45</v>
      </c>
      <c r="J3380">
        <v>16.59</v>
      </c>
      <c r="K3380">
        <v>18</v>
      </c>
      <c r="L3380">
        <v>0</v>
      </c>
    </row>
    <row r="3381" spans="1:12" x14ac:dyDescent="0.25">
      <c r="A3381">
        <v>32021000</v>
      </c>
      <c r="C3381">
        <v>0</v>
      </c>
      <c r="D3381" t="s">
        <v>4416</v>
      </c>
      <c r="E3381">
        <v>1345</v>
      </c>
      <c r="F3381">
        <v>1659</v>
      </c>
      <c r="G3381">
        <v>1800</v>
      </c>
      <c r="H3381">
        <v>0</v>
      </c>
      <c r="I3381">
        <v>13.45</v>
      </c>
      <c r="J3381">
        <v>16.59</v>
      </c>
      <c r="K3381">
        <v>18</v>
      </c>
      <c r="L3381">
        <v>0</v>
      </c>
    </row>
    <row r="3382" spans="1:12" x14ac:dyDescent="0.25">
      <c r="A3382">
        <v>32029011</v>
      </c>
      <c r="C3382">
        <v>0</v>
      </c>
      <c r="D3382" t="s">
        <v>4417</v>
      </c>
      <c r="E3382">
        <v>1345</v>
      </c>
      <c r="F3382">
        <v>1659</v>
      </c>
      <c r="G3382">
        <v>1800</v>
      </c>
      <c r="H3382">
        <v>0</v>
      </c>
      <c r="I3382">
        <v>13.45</v>
      </c>
      <c r="J3382">
        <v>16.59</v>
      </c>
      <c r="K3382">
        <v>18</v>
      </c>
      <c r="L3382">
        <v>0</v>
      </c>
    </row>
    <row r="3383" spans="1:12" x14ac:dyDescent="0.25">
      <c r="A3383">
        <v>32029012</v>
      </c>
      <c r="C3383">
        <v>0</v>
      </c>
      <c r="D3383" t="s">
        <v>4418</v>
      </c>
      <c r="E3383">
        <v>1345</v>
      </c>
      <c r="F3383">
        <v>1545</v>
      </c>
      <c r="G3383">
        <v>1800</v>
      </c>
      <c r="H3383">
        <v>0</v>
      </c>
      <c r="I3383">
        <v>13.45</v>
      </c>
      <c r="J3383">
        <v>15.45</v>
      </c>
      <c r="K3383">
        <v>18</v>
      </c>
      <c r="L3383">
        <v>0</v>
      </c>
    </row>
    <row r="3384" spans="1:12" x14ac:dyDescent="0.25">
      <c r="A3384">
        <v>32029013</v>
      </c>
      <c r="C3384">
        <v>0</v>
      </c>
      <c r="D3384" t="s">
        <v>4419</v>
      </c>
      <c r="E3384">
        <v>1345</v>
      </c>
      <c r="F3384">
        <v>1545</v>
      </c>
      <c r="G3384">
        <v>1800</v>
      </c>
      <c r="H3384">
        <v>0</v>
      </c>
      <c r="I3384">
        <v>13.45</v>
      </c>
      <c r="J3384">
        <v>15.45</v>
      </c>
      <c r="K3384">
        <v>18</v>
      </c>
      <c r="L3384">
        <v>0</v>
      </c>
    </row>
    <row r="3385" spans="1:12" x14ac:dyDescent="0.25">
      <c r="A3385">
        <v>32029019</v>
      </c>
      <c r="C3385">
        <v>0</v>
      </c>
      <c r="D3385" t="s">
        <v>4420</v>
      </c>
      <c r="E3385">
        <v>1345</v>
      </c>
      <c r="F3385">
        <v>1659</v>
      </c>
      <c r="G3385">
        <v>1800</v>
      </c>
      <c r="H3385">
        <v>0</v>
      </c>
      <c r="I3385">
        <v>13.45</v>
      </c>
      <c r="J3385">
        <v>16.59</v>
      </c>
      <c r="K3385">
        <v>18</v>
      </c>
      <c r="L3385">
        <v>0</v>
      </c>
    </row>
    <row r="3386" spans="1:12" x14ac:dyDescent="0.25">
      <c r="A3386">
        <v>32029021</v>
      </c>
      <c r="C3386">
        <v>0</v>
      </c>
      <c r="D3386" t="s">
        <v>4421</v>
      </c>
      <c r="E3386">
        <v>1345</v>
      </c>
      <c r="F3386">
        <v>1659</v>
      </c>
      <c r="G3386">
        <v>1800</v>
      </c>
      <c r="H3386">
        <v>0</v>
      </c>
      <c r="I3386">
        <v>13.45</v>
      </c>
      <c r="J3386">
        <v>16.59</v>
      </c>
      <c r="K3386">
        <v>18</v>
      </c>
      <c r="L3386">
        <v>0</v>
      </c>
    </row>
    <row r="3387" spans="1:12" x14ac:dyDescent="0.25">
      <c r="A3387">
        <v>32029029</v>
      </c>
      <c r="C3387">
        <v>0</v>
      </c>
      <c r="D3387" t="s">
        <v>4422</v>
      </c>
      <c r="E3387">
        <v>1345</v>
      </c>
      <c r="F3387">
        <v>1659</v>
      </c>
      <c r="G3387">
        <v>1800</v>
      </c>
      <c r="H3387">
        <v>0</v>
      </c>
      <c r="I3387">
        <v>13.45</v>
      </c>
      <c r="J3387">
        <v>16.59</v>
      </c>
      <c r="K3387">
        <v>18</v>
      </c>
      <c r="L3387">
        <v>0</v>
      </c>
    </row>
    <row r="3388" spans="1:12" x14ac:dyDescent="0.25">
      <c r="A3388">
        <v>32029030</v>
      </c>
      <c r="C3388">
        <v>0</v>
      </c>
      <c r="D3388" t="s">
        <v>4423</v>
      </c>
      <c r="E3388">
        <v>1345</v>
      </c>
      <c r="F3388">
        <v>1659</v>
      </c>
      <c r="G3388">
        <v>1800</v>
      </c>
      <c r="H3388">
        <v>0</v>
      </c>
      <c r="I3388">
        <v>13.45</v>
      </c>
      <c r="J3388">
        <v>16.59</v>
      </c>
      <c r="K3388">
        <v>18</v>
      </c>
      <c r="L3388">
        <v>0</v>
      </c>
    </row>
    <row r="3389" spans="1:12" x14ac:dyDescent="0.25">
      <c r="A3389">
        <v>32030011</v>
      </c>
      <c r="C3389">
        <v>0</v>
      </c>
      <c r="D3389" t="s">
        <v>4424</v>
      </c>
      <c r="E3389">
        <v>1345</v>
      </c>
      <c r="F3389">
        <v>1545</v>
      </c>
      <c r="G3389">
        <v>1800</v>
      </c>
      <c r="H3389">
        <v>0</v>
      </c>
      <c r="I3389">
        <v>13.45</v>
      </c>
      <c r="J3389">
        <v>15.45</v>
      </c>
      <c r="K3389">
        <v>18</v>
      </c>
      <c r="L3389">
        <v>0</v>
      </c>
    </row>
    <row r="3390" spans="1:12" x14ac:dyDescent="0.25">
      <c r="A3390">
        <v>32030012</v>
      </c>
      <c r="C3390">
        <v>0</v>
      </c>
      <c r="D3390" t="s">
        <v>4425</v>
      </c>
      <c r="E3390">
        <v>1345</v>
      </c>
      <c r="F3390">
        <v>1545</v>
      </c>
      <c r="G3390">
        <v>1800</v>
      </c>
      <c r="H3390">
        <v>0</v>
      </c>
      <c r="I3390">
        <v>13.45</v>
      </c>
      <c r="J3390">
        <v>15.45</v>
      </c>
      <c r="K3390">
        <v>18</v>
      </c>
      <c r="L3390">
        <v>0</v>
      </c>
    </row>
    <row r="3391" spans="1:12" x14ac:dyDescent="0.25">
      <c r="A3391">
        <v>32030013</v>
      </c>
      <c r="C3391">
        <v>0</v>
      </c>
      <c r="D3391" t="s">
        <v>4426</v>
      </c>
      <c r="E3391">
        <v>1345</v>
      </c>
      <c r="F3391">
        <v>1545</v>
      </c>
      <c r="G3391">
        <v>1800</v>
      </c>
      <c r="H3391">
        <v>0</v>
      </c>
      <c r="I3391">
        <v>13.45</v>
      </c>
      <c r="J3391">
        <v>15.45</v>
      </c>
      <c r="K3391">
        <v>18</v>
      </c>
      <c r="L3391">
        <v>0</v>
      </c>
    </row>
    <row r="3392" spans="1:12" x14ac:dyDescent="0.25">
      <c r="A3392">
        <v>32030019</v>
      </c>
      <c r="C3392">
        <v>0</v>
      </c>
      <c r="D3392" t="s">
        <v>4427</v>
      </c>
      <c r="E3392">
        <v>1345</v>
      </c>
      <c r="F3392">
        <v>1659</v>
      </c>
      <c r="G3392">
        <v>1800</v>
      </c>
      <c r="H3392">
        <v>0</v>
      </c>
      <c r="I3392">
        <v>13.45</v>
      </c>
      <c r="J3392">
        <v>16.59</v>
      </c>
      <c r="K3392">
        <v>18</v>
      </c>
      <c r="L3392">
        <v>0</v>
      </c>
    </row>
    <row r="3393" spans="1:12" x14ac:dyDescent="0.25">
      <c r="A3393">
        <v>32030021</v>
      </c>
      <c r="C3393">
        <v>0</v>
      </c>
      <c r="D3393" t="s">
        <v>4428</v>
      </c>
      <c r="E3393">
        <v>1345</v>
      </c>
      <c r="F3393">
        <v>1659</v>
      </c>
      <c r="G3393">
        <v>1800</v>
      </c>
      <c r="H3393">
        <v>0</v>
      </c>
      <c r="I3393">
        <v>13.45</v>
      </c>
      <c r="J3393">
        <v>16.59</v>
      </c>
      <c r="K3393">
        <v>18</v>
      </c>
      <c r="L3393">
        <v>0</v>
      </c>
    </row>
    <row r="3394" spans="1:12" x14ac:dyDescent="0.25">
      <c r="A3394">
        <v>32030029</v>
      </c>
      <c r="C3394">
        <v>0</v>
      </c>
      <c r="D3394" t="s">
        <v>4429</v>
      </c>
      <c r="E3394">
        <v>1345</v>
      </c>
      <c r="F3394">
        <v>1659</v>
      </c>
      <c r="G3394">
        <v>1800</v>
      </c>
      <c r="H3394">
        <v>0</v>
      </c>
      <c r="I3394">
        <v>13.45</v>
      </c>
      <c r="J3394">
        <v>16.59</v>
      </c>
      <c r="K3394">
        <v>18</v>
      </c>
      <c r="L3394">
        <v>0</v>
      </c>
    </row>
    <row r="3395" spans="1:12" x14ac:dyDescent="0.25">
      <c r="A3395">
        <v>32030030</v>
      </c>
      <c r="C3395">
        <v>0</v>
      </c>
      <c r="D3395" t="s">
        <v>4430</v>
      </c>
      <c r="E3395">
        <v>1345</v>
      </c>
      <c r="F3395">
        <v>1659</v>
      </c>
      <c r="G3395">
        <v>1800</v>
      </c>
      <c r="H3395">
        <v>0</v>
      </c>
      <c r="I3395">
        <v>13.45</v>
      </c>
      <c r="J3395">
        <v>16.59</v>
      </c>
      <c r="K3395">
        <v>18</v>
      </c>
      <c r="L3395">
        <v>0</v>
      </c>
    </row>
    <row r="3396" spans="1:12" x14ac:dyDescent="0.25">
      <c r="A3396">
        <v>32041100</v>
      </c>
      <c r="C3396">
        <v>0</v>
      </c>
      <c r="D3396" t="s">
        <v>4431</v>
      </c>
      <c r="E3396">
        <v>1345</v>
      </c>
      <c r="F3396">
        <v>1613</v>
      </c>
      <c r="G3396">
        <v>1800</v>
      </c>
      <c r="H3396">
        <v>0</v>
      </c>
      <c r="I3396">
        <v>13.45</v>
      </c>
      <c r="J3396">
        <v>16.13</v>
      </c>
      <c r="K3396">
        <v>18</v>
      </c>
      <c r="L3396">
        <v>0</v>
      </c>
    </row>
    <row r="3397" spans="1:12" x14ac:dyDescent="0.25">
      <c r="A3397">
        <v>32041210</v>
      </c>
      <c r="C3397">
        <v>0</v>
      </c>
      <c r="D3397" t="s">
        <v>4432</v>
      </c>
      <c r="E3397">
        <v>1345</v>
      </c>
      <c r="F3397">
        <v>1623</v>
      </c>
      <c r="G3397">
        <v>1800</v>
      </c>
      <c r="H3397">
        <v>0</v>
      </c>
      <c r="I3397">
        <v>13.45</v>
      </c>
      <c r="J3397">
        <v>16.23</v>
      </c>
      <c r="K3397">
        <v>18</v>
      </c>
      <c r="L3397">
        <v>0</v>
      </c>
    </row>
    <row r="3398" spans="1:12" x14ac:dyDescent="0.25">
      <c r="A3398">
        <v>32041220</v>
      </c>
      <c r="C3398">
        <v>0</v>
      </c>
      <c r="D3398" t="s">
        <v>4433</v>
      </c>
      <c r="E3398">
        <v>1345</v>
      </c>
      <c r="F3398">
        <v>1613</v>
      </c>
      <c r="G3398">
        <v>1800</v>
      </c>
      <c r="H3398">
        <v>0</v>
      </c>
      <c r="I3398">
        <v>13.45</v>
      </c>
      <c r="J3398">
        <v>16.13</v>
      </c>
      <c r="K3398">
        <v>18</v>
      </c>
      <c r="L3398">
        <v>0</v>
      </c>
    </row>
    <row r="3399" spans="1:12" x14ac:dyDescent="0.25">
      <c r="A3399">
        <v>32041300</v>
      </c>
      <c r="C3399">
        <v>0</v>
      </c>
      <c r="D3399" t="s">
        <v>4434</v>
      </c>
      <c r="E3399">
        <v>1345</v>
      </c>
      <c r="F3399">
        <v>1623</v>
      </c>
      <c r="G3399">
        <v>1800</v>
      </c>
      <c r="H3399">
        <v>0</v>
      </c>
      <c r="I3399">
        <v>13.45</v>
      </c>
      <c r="J3399">
        <v>16.23</v>
      </c>
      <c r="K3399">
        <v>18</v>
      </c>
      <c r="L3399">
        <v>0</v>
      </c>
    </row>
    <row r="3400" spans="1:12" x14ac:dyDescent="0.25">
      <c r="A3400">
        <v>32041400</v>
      </c>
      <c r="C3400">
        <v>0</v>
      </c>
      <c r="D3400" t="s">
        <v>4435</v>
      </c>
      <c r="E3400">
        <v>1345</v>
      </c>
      <c r="F3400">
        <v>1623</v>
      </c>
      <c r="G3400">
        <v>1800</v>
      </c>
      <c r="H3400">
        <v>0</v>
      </c>
      <c r="I3400">
        <v>13.45</v>
      </c>
      <c r="J3400">
        <v>16.23</v>
      </c>
      <c r="K3400">
        <v>18</v>
      </c>
      <c r="L3400">
        <v>0</v>
      </c>
    </row>
    <row r="3401" spans="1:12" x14ac:dyDescent="0.25">
      <c r="A3401">
        <v>32041510</v>
      </c>
      <c r="C3401">
        <v>0</v>
      </c>
      <c r="D3401" t="s">
        <v>4436</v>
      </c>
      <c r="E3401">
        <v>1345</v>
      </c>
      <c r="F3401">
        <v>1545</v>
      </c>
      <c r="G3401">
        <v>1800</v>
      </c>
      <c r="H3401">
        <v>0</v>
      </c>
      <c r="I3401">
        <v>13.45</v>
      </c>
      <c r="J3401">
        <v>15.45</v>
      </c>
      <c r="K3401">
        <v>18</v>
      </c>
      <c r="L3401">
        <v>0</v>
      </c>
    </row>
    <row r="3402" spans="1:12" x14ac:dyDescent="0.25">
      <c r="A3402">
        <v>32041520</v>
      </c>
      <c r="C3402">
        <v>0</v>
      </c>
      <c r="D3402" t="s">
        <v>4437</v>
      </c>
      <c r="E3402">
        <v>1345</v>
      </c>
      <c r="F3402">
        <v>1545</v>
      </c>
      <c r="G3402">
        <v>1800</v>
      </c>
      <c r="H3402">
        <v>0</v>
      </c>
      <c r="I3402">
        <v>13.45</v>
      </c>
      <c r="J3402">
        <v>15.45</v>
      </c>
      <c r="K3402">
        <v>18</v>
      </c>
      <c r="L3402">
        <v>0</v>
      </c>
    </row>
    <row r="3403" spans="1:12" x14ac:dyDescent="0.25">
      <c r="A3403">
        <v>32041530</v>
      </c>
      <c r="C3403">
        <v>0</v>
      </c>
      <c r="D3403" t="s">
        <v>4438</v>
      </c>
      <c r="E3403">
        <v>1345</v>
      </c>
      <c r="F3403">
        <v>1545</v>
      </c>
      <c r="G3403">
        <v>1800</v>
      </c>
      <c r="H3403">
        <v>0</v>
      </c>
      <c r="I3403">
        <v>13.45</v>
      </c>
      <c r="J3403">
        <v>15.45</v>
      </c>
      <c r="K3403">
        <v>18</v>
      </c>
      <c r="L3403">
        <v>0</v>
      </c>
    </row>
    <row r="3404" spans="1:12" x14ac:dyDescent="0.25">
      <c r="A3404">
        <v>32041590</v>
      </c>
      <c r="C3404">
        <v>0</v>
      </c>
      <c r="D3404" t="s">
        <v>4439</v>
      </c>
      <c r="E3404">
        <v>1345</v>
      </c>
      <c r="F3404">
        <v>1623</v>
      </c>
      <c r="G3404">
        <v>1800</v>
      </c>
      <c r="H3404">
        <v>0</v>
      </c>
      <c r="I3404">
        <v>13.45</v>
      </c>
      <c r="J3404">
        <v>16.23</v>
      </c>
      <c r="K3404">
        <v>18</v>
      </c>
      <c r="L3404">
        <v>0</v>
      </c>
    </row>
    <row r="3405" spans="1:12" x14ac:dyDescent="0.25">
      <c r="A3405">
        <v>32041600</v>
      </c>
      <c r="C3405">
        <v>0</v>
      </c>
      <c r="D3405" t="s">
        <v>4440</v>
      </c>
      <c r="E3405">
        <v>1345</v>
      </c>
      <c r="F3405">
        <v>1623</v>
      </c>
      <c r="G3405">
        <v>1800</v>
      </c>
      <c r="H3405">
        <v>0</v>
      </c>
      <c r="I3405">
        <v>13.45</v>
      </c>
      <c r="J3405">
        <v>16.23</v>
      </c>
      <c r="K3405">
        <v>18</v>
      </c>
      <c r="L3405">
        <v>0</v>
      </c>
    </row>
    <row r="3406" spans="1:12" x14ac:dyDescent="0.25">
      <c r="A3406">
        <v>32041700</v>
      </c>
      <c r="C3406">
        <v>0</v>
      </c>
      <c r="D3406" t="s">
        <v>4441</v>
      </c>
      <c r="E3406">
        <v>1345</v>
      </c>
      <c r="F3406">
        <v>2664</v>
      </c>
      <c r="G3406">
        <v>1800</v>
      </c>
      <c r="H3406">
        <v>0</v>
      </c>
      <c r="I3406">
        <v>13.45</v>
      </c>
      <c r="J3406">
        <v>26.64</v>
      </c>
      <c r="K3406">
        <v>18</v>
      </c>
      <c r="L3406">
        <v>0</v>
      </c>
    </row>
    <row r="3407" spans="1:12" x14ac:dyDescent="0.25">
      <c r="A3407">
        <v>32041810</v>
      </c>
      <c r="C3407">
        <v>0</v>
      </c>
      <c r="D3407" t="s">
        <v>12331</v>
      </c>
      <c r="E3407">
        <v>1345</v>
      </c>
      <c r="F3407">
        <v>1545</v>
      </c>
      <c r="G3407">
        <v>1800</v>
      </c>
      <c r="H3407">
        <v>0</v>
      </c>
      <c r="I3407">
        <v>13.45</v>
      </c>
      <c r="J3407">
        <v>15.45</v>
      </c>
      <c r="K3407">
        <v>18</v>
      </c>
      <c r="L3407">
        <v>0</v>
      </c>
    </row>
    <row r="3408" spans="1:12" x14ac:dyDescent="0.25">
      <c r="A3408">
        <v>32041820</v>
      </c>
      <c r="C3408">
        <v>0</v>
      </c>
      <c r="D3408" t="s">
        <v>12331</v>
      </c>
      <c r="E3408">
        <v>1345</v>
      </c>
      <c r="F3408">
        <v>1545</v>
      </c>
      <c r="G3408">
        <v>1800</v>
      </c>
      <c r="H3408">
        <v>0</v>
      </c>
      <c r="I3408">
        <v>13.45</v>
      </c>
      <c r="J3408">
        <v>15.45</v>
      </c>
      <c r="K3408">
        <v>18</v>
      </c>
      <c r="L3408">
        <v>0</v>
      </c>
    </row>
    <row r="3409" spans="1:12" x14ac:dyDescent="0.25">
      <c r="A3409">
        <v>32041830</v>
      </c>
      <c r="C3409">
        <v>0</v>
      </c>
      <c r="D3409" t="s">
        <v>12331</v>
      </c>
      <c r="E3409">
        <v>1345</v>
      </c>
      <c r="F3409">
        <v>1613</v>
      </c>
      <c r="G3409">
        <v>1800</v>
      </c>
      <c r="H3409">
        <v>0</v>
      </c>
      <c r="I3409">
        <v>13.45</v>
      </c>
      <c r="J3409">
        <v>16.13</v>
      </c>
      <c r="K3409">
        <v>18</v>
      </c>
      <c r="L3409">
        <v>0</v>
      </c>
    </row>
    <row r="3410" spans="1:12" x14ac:dyDescent="0.25">
      <c r="A3410">
        <v>32041890</v>
      </c>
      <c r="C3410">
        <v>0</v>
      </c>
      <c r="D3410" t="s">
        <v>12331</v>
      </c>
      <c r="E3410">
        <v>1345</v>
      </c>
      <c r="F3410">
        <v>1623</v>
      </c>
      <c r="G3410">
        <v>1800</v>
      </c>
      <c r="H3410">
        <v>0</v>
      </c>
      <c r="I3410">
        <v>13.45</v>
      </c>
      <c r="J3410">
        <v>16.23</v>
      </c>
      <c r="K3410">
        <v>18</v>
      </c>
      <c r="L3410">
        <v>0</v>
      </c>
    </row>
    <row r="3411" spans="1:12" x14ac:dyDescent="0.25">
      <c r="A3411">
        <v>32041920</v>
      </c>
      <c r="C3411">
        <v>0</v>
      </c>
      <c r="D3411" t="s">
        <v>4442</v>
      </c>
      <c r="E3411">
        <v>1345</v>
      </c>
      <c r="F3411">
        <v>1623</v>
      </c>
      <c r="G3411">
        <v>1800</v>
      </c>
      <c r="H3411">
        <v>0</v>
      </c>
      <c r="I3411">
        <v>13.45</v>
      </c>
      <c r="J3411">
        <v>16.23</v>
      </c>
      <c r="K3411">
        <v>18</v>
      </c>
      <c r="L3411">
        <v>0</v>
      </c>
    </row>
    <row r="3412" spans="1:12" x14ac:dyDescent="0.25">
      <c r="A3412">
        <v>32041930</v>
      </c>
      <c r="C3412">
        <v>0</v>
      </c>
      <c r="D3412" t="s">
        <v>4443</v>
      </c>
      <c r="E3412">
        <v>1345</v>
      </c>
      <c r="F3412">
        <v>1623</v>
      </c>
      <c r="G3412">
        <v>1800</v>
      </c>
      <c r="H3412">
        <v>0</v>
      </c>
      <c r="I3412">
        <v>13.45</v>
      </c>
      <c r="J3412">
        <v>16.23</v>
      </c>
      <c r="K3412">
        <v>18</v>
      </c>
      <c r="L3412">
        <v>0</v>
      </c>
    </row>
    <row r="3413" spans="1:12" x14ac:dyDescent="0.25">
      <c r="A3413">
        <v>32041990</v>
      </c>
      <c r="C3413">
        <v>0</v>
      </c>
      <c r="D3413" t="s">
        <v>4444</v>
      </c>
      <c r="E3413">
        <v>1345</v>
      </c>
      <c r="F3413">
        <v>1623</v>
      </c>
      <c r="G3413">
        <v>1800</v>
      </c>
      <c r="H3413">
        <v>0</v>
      </c>
      <c r="I3413">
        <v>13.45</v>
      </c>
      <c r="J3413">
        <v>16.23</v>
      </c>
      <c r="K3413">
        <v>18</v>
      </c>
      <c r="L3413">
        <v>0</v>
      </c>
    </row>
    <row r="3414" spans="1:12" x14ac:dyDescent="0.25">
      <c r="A3414">
        <v>32042011</v>
      </c>
      <c r="C3414">
        <v>0</v>
      </c>
      <c r="D3414" t="s">
        <v>4445</v>
      </c>
      <c r="E3414">
        <v>1345</v>
      </c>
      <c r="F3414">
        <v>1623</v>
      </c>
      <c r="G3414">
        <v>1800</v>
      </c>
      <c r="H3414">
        <v>0</v>
      </c>
      <c r="I3414">
        <v>13.45</v>
      </c>
      <c r="J3414">
        <v>16.23</v>
      </c>
      <c r="K3414">
        <v>18</v>
      </c>
      <c r="L3414">
        <v>0</v>
      </c>
    </row>
    <row r="3415" spans="1:12" x14ac:dyDescent="0.25">
      <c r="A3415">
        <v>32042019</v>
      </c>
      <c r="C3415">
        <v>0</v>
      </c>
      <c r="D3415" t="s">
        <v>4446</v>
      </c>
      <c r="E3415">
        <v>1345</v>
      </c>
      <c r="F3415">
        <v>1623</v>
      </c>
      <c r="G3415">
        <v>1800</v>
      </c>
      <c r="H3415">
        <v>0</v>
      </c>
      <c r="I3415">
        <v>13.45</v>
      </c>
      <c r="J3415">
        <v>16.23</v>
      </c>
      <c r="K3415">
        <v>18</v>
      </c>
      <c r="L3415">
        <v>0</v>
      </c>
    </row>
    <row r="3416" spans="1:12" x14ac:dyDescent="0.25">
      <c r="A3416">
        <v>32042090</v>
      </c>
      <c r="C3416">
        <v>0</v>
      </c>
      <c r="D3416" t="s">
        <v>4447</v>
      </c>
      <c r="E3416">
        <v>1345</v>
      </c>
      <c r="F3416">
        <v>1623</v>
      </c>
      <c r="G3416">
        <v>1800</v>
      </c>
      <c r="H3416">
        <v>0</v>
      </c>
      <c r="I3416">
        <v>13.45</v>
      </c>
      <c r="J3416">
        <v>16.23</v>
      </c>
      <c r="K3416">
        <v>18</v>
      </c>
      <c r="L3416">
        <v>0</v>
      </c>
    </row>
    <row r="3417" spans="1:12" x14ac:dyDescent="0.25">
      <c r="A3417">
        <v>32049000</v>
      </c>
      <c r="C3417">
        <v>0</v>
      </c>
      <c r="D3417" t="s">
        <v>4448</v>
      </c>
      <c r="E3417">
        <v>1345</v>
      </c>
      <c r="F3417">
        <v>1623</v>
      </c>
      <c r="G3417">
        <v>1800</v>
      </c>
      <c r="H3417">
        <v>0</v>
      </c>
      <c r="I3417">
        <v>13.45</v>
      </c>
      <c r="J3417">
        <v>16.23</v>
      </c>
      <c r="K3417">
        <v>18</v>
      </c>
      <c r="L3417">
        <v>0</v>
      </c>
    </row>
    <row r="3418" spans="1:12" x14ac:dyDescent="0.25">
      <c r="A3418">
        <v>32050000</v>
      </c>
      <c r="C3418">
        <v>0</v>
      </c>
      <c r="D3418" t="s">
        <v>4449</v>
      </c>
      <c r="E3418">
        <v>1345</v>
      </c>
      <c r="F3418">
        <v>1613</v>
      </c>
      <c r="G3418">
        <v>1800</v>
      </c>
      <c r="H3418">
        <v>0</v>
      </c>
      <c r="I3418">
        <v>13.45</v>
      </c>
      <c r="J3418">
        <v>16.13</v>
      </c>
      <c r="K3418">
        <v>18</v>
      </c>
      <c r="L3418">
        <v>0</v>
      </c>
    </row>
    <row r="3419" spans="1:12" x14ac:dyDescent="0.25">
      <c r="A3419">
        <v>32061110</v>
      </c>
      <c r="C3419">
        <v>0</v>
      </c>
      <c r="D3419" t="s">
        <v>10012</v>
      </c>
      <c r="E3419">
        <v>1345</v>
      </c>
      <c r="F3419">
        <v>2286</v>
      </c>
      <c r="G3419">
        <v>1800</v>
      </c>
      <c r="H3419">
        <v>0</v>
      </c>
      <c r="I3419">
        <v>13.45</v>
      </c>
      <c r="J3419">
        <v>22.86</v>
      </c>
      <c r="K3419">
        <v>18</v>
      </c>
      <c r="L3419">
        <v>0</v>
      </c>
    </row>
    <row r="3420" spans="1:12" x14ac:dyDescent="0.25">
      <c r="A3420">
        <v>32061120</v>
      </c>
      <c r="C3420">
        <v>0</v>
      </c>
      <c r="D3420" t="s">
        <v>499</v>
      </c>
      <c r="E3420">
        <v>1345</v>
      </c>
      <c r="F3420">
        <v>2520</v>
      </c>
      <c r="G3420">
        <v>1800</v>
      </c>
      <c r="H3420">
        <v>0</v>
      </c>
      <c r="I3420">
        <v>13.45</v>
      </c>
      <c r="J3420">
        <v>25.2</v>
      </c>
      <c r="K3420">
        <v>18</v>
      </c>
      <c r="L3420">
        <v>0</v>
      </c>
    </row>
    <row r="3421" spans="1:12" x14ac:dyDescent="0.25">
      <c r="A3421">
        <v>32061130</v>
      </c>
      <c r="C3421">
        <v>0</v>
      </c>
      <c r="D3421" t="s">
        <v>4450</v>
      </c>
      <c r="E3421">
        <v>1345</v>
      </c>
      <c r="F3421">
        <v>2520</v>
      </c>
      <c r="G3421">
        <v>1800</v>
      </c>
      <c r="H3421">
        <v>0</v>
      </c>
      <c r="I3421">
        <v>13.45</v>
      </c>
      <c r="J3421">
        <v>25.2</v>
      </c>
      <c r="K3421">
        <v>18</v>
      </c>
      <c r="L3421">
        <v>0</v>
      </c>
    </row>
    <row r="3422" spans="1:12" x14ac:dyDescent="0.25">
      <c r="A3422">
        <v>32061910</v>
      </c>
      <c r="C3422">
        <v>0</v>
      </c>
      <c r="D3422" t="s">
        <v>4451</v>
      </c>
      <c r="E3422">
        <v>1345</v>
      </c>
      <c r="F3422">
        <v>1545</v>
      </c>
      <c r="G3422">
        <v>1800</v>
      </c>
      <c r="H3422">
        <v>0</v>
      </c>
      <c r="I3422">
        <v>13.45</v>
      </c>
      <c r="J3422">
        <v>15.45</v>
      </c>
      <c r="K3422">
        <v>18</v>
      </c>
      <c r="L3422">
        <v>0</v>
      </c>
    </row>
    <row r="3423" spans="1:12" x14ac:dyDescent="0.25">
      <c r="A3423">
        <v>32061990</v>
      </c>
      <c r="C3423">
        <v>0</v>
      </c>
      <c r="D3423" t="s">
        <v>4452</v>
      </c>
      <c r="E3423">
        <v>1345</v>
      </c>
      <c r="F3423">
        <v>2520</v>
      </c>
      <c r="G3423">
        <v>1800</v>
      </c>
      <c r="H3423">
        <v>0</v>
      </c>
      <c r="I3423">
        <v>13.45</v>
      </c>
      <c r="J3423">
        <v>25.2</v>
      </c>
      <c r="K3423">
        <v>18</v>
      </c>
      <c r="L3423">
        <v>0</v>
      </c>
    </row>
    <row r="3424" spans="1:12" x14ac:dyDescent="0.25">
      <c r="A3424">
        <v>32062000</v>
      </c>
      <c r="C3424">
        <v>0</v>
      </c>
      <c r="D3424" t="s">
        <v>4453</v>
      </c>
      <c r="E3424">
        <v>1345</v>
      </c>
      <c r="F3424">
        <v>2520</v>
      </c>
      <c r="G3424">
        <v>1800</v>
      </c>
      <c r="H3424">
        <v>0</v>
      </c>
      <c r="I3424">
        <v>13.45</v>
      </c>
      <c r="J3424">
        <v>25.2</v>
      </c>
      <c r="K3424">
        <v>18</v>
      </c>
      <c r="L3424">
        <v>0</v>
      </c>
    </row>
    <row r="3425" spans="1:12" x14ac:dyDescent="0.25">
      <c r="A3425">
        <v>32064100</v>
      </c>
      <c r="C3425">
        <v>0</v>
      </c>
      <c r="D3425" t="s">
        <v>4454</v>
      </c>
      <c r="E3425">
        <v>1345</v>
      </c>
      <c r="F3425">
        <v>1545</v>
      </c>
      <c r="G3425">
        <v>1800</v>
      </c>
      <c r="H3425">
        <v>0</v>
      </c>
      <c r="I3425">
        <v>13.45</v>
      </c>
      <c r="J3425">
        <v>15.45</v>
      </c>
      <c r="K3425">
        <v>18</v>
      </c>
      <c r="L3425">
        <v>0</v>
      </c>
    </row>
    <row r="3426" spans="1:12" x14ac:dyDescent="0.25">
      <c r="A3426">
        <v>32064210</v>
      </c>
      <c r="C3426">
        <v>0</v>
      </c>
      <c r="D3426" t="s">
        <v>4455</v>
      </c>
      <c r="E3426">
        <v>1345</v>
      </c>
      <c r="F3426">
        <v>1545</v>
      </c>
      <c r="G3426">
        <v>1800</v>
      </c>
      <c r="H3426">
        <v>0</v>
      </c>
      <c r="I3426">
        <v>13.45</v>
      </c>
      <c r="J3426">
        <v>15.45</v>
      </c>
      <c r="K3426">
        <v>18</v>
      </c>
      <c r="L3426">
        <v>0</v>
      </c>
    </row>
    <row r="3427" spans="1:12" x14ac:dyDescent="0.25">
      <c r="A3427">
        <v>32064290</v>
      </c>
      <c r="C3427">
        <v>0</v>
      </c>
      <c r="D3427" t="s">
        <v>4456</v>
      </c>
      <c r="E3427">
        <v>1345</v>
      </c>
      <c r="F3427">
        <v>2520</v>
      </c>
      <c r="G3427">
        <v>1800</v>
      </c>
      <c r="H3427">
        <v>0</v>
      </c>
      <c r="I3427">
        <v>13.45</v>
      </c>
      <c r="J3427">
        <v>25.2</v>
      </c>
      <c r="K3427">
        <v>18</v>
      </c>
      <c r="L3427">
        <v>0</v>
      </c>
    </row>
    <row r="3428" spans="1:12" x14ac:dyDescent="0.25">
      <c r="A3428">
        <v>32064910</v>
      </c>
      <c r="C3428">
        <v>0</v>
      </c>
      <c r="D3428" t="s">
        <v>4457</v>
      </c>
      <c r="E3428">
        <v>1345</v>
      </c>
      <c r="F3428">
        <v>2520</v>
      </c>
      <c r="G3428">
        <v>1800</v>
      </c>
      <c r="H3428">
        <v>0</v>
      </c>
      <c r="I3428">
        <v>13.45</v>
      </c>
      <c r="J3428">
        <v>25.2</v>
      </c>
      <c r="K3428">
        <v>18</v>
      </c>
      <c r="L3428">
        <v>0</v>
      </c>
    </row>
    <row r="3429" spans="1:12" x14ac:dyDescent="0.25">
      <c r="A3429">
        <v>32064920</v>
      </c>
      <c r="C3429">
        <v>0</v>
      </c>
      <c r="D3429" t="s">
        <v>4458</v>
      </c>
      <c r="E3429">
        <v>1345</v>
      </c>
      <c r="F3429">
        <v>2520</v>
      </c>
      <c r="G3429">
        <v>1800</v>
      </c>
      <c r="H3429">
        <v>0</v>
      </c>
      <c r="I3429">
        <v>13.45</v>
      </c>
      <c r="J3429">
        <v>25.2</v>
      </c>
      <c r="K3429">
        <v>18</v>
      </c>
      <c r="L3429">
        <v>0</v>
      </c>
    </row>
    <row r="3430" spans="1:12" x14ac:dyDescent="0.25">
      <c r="A3430">
        <v>32064990</v>
      </c>
      <c r="C3430">
        <v>0</v>
      </c>
      <c r="D3430" t="s">
        <v>4459</v>
      </c>
      <c r="E3430">
        <v>1345</v>
      </c>
      <c r="F3430">
        <v>2520</v>
      </c>
      <c r="G3430">
        <v>1800</v>
      </c>
      <c r="H3430">
        <v>0</v>
      </c>
      <c r="I3430">
        <v>13.45</v>
      </c>
      <c r="J3430">
        <v>25.2</v>
      </c>
      <c r="K3430">
        <v>18</v>
      </c>
      <c r="L3430">
        <v>0</v>
      </c>
    </row>
    <row r="3431" spans="1:12" x14ac:dyDescent="0.25">
      <c r="A3431">
        <v>32065011</v>
      </c>
      <c r="C3431">
        <v>0</v>
      </c>
      <c r="D3431" t="s">
        <v>4460</v>
      </c>
      <c r="E3431">
        <v>1345</v>
      </c>
      <c r="F3431">
        <v>1545</v>
      </c>
      <c r="G3431">
        <v>1800</v>
      </c>
      <c r="H3431">
        <v>0</v>
      </c>
      <c r="I3431">
        <v>13.45</v>
      </c>
      <c r="J3431">
        <v>15.45</v>
      </c>
      <c r="K3431">
        <v>18</v>
      </c>
      <c r="L3431">
        <v>0</v>
      </c>
    </row>
    <row r="3432" spans="1:12" x14ac:dyDescent="0.25">
      <c r="A3432">
        <v>32065019</v>
      </c>
      <c r="C3432">
        <v>0</v>
      </c>
      <c r="D3432" t="s">
        <v>10603</v>
      </c>
      <c r="E3432">
        <v>1345</v>
      </c>
      <c r="F3432">
        <v>2520</v>
      </c>
      <c r="G3432">
        <v>1800</v>
      </c>
      <c r="H3432">
        <v>0</v>
      </c>
      <c r="I3432">
        <v>13.45</v>
      </c>
      <c r="J3432">
        <v>25.2</v>
      </c>
      <c r="K3432">
        <v>18</v>
      </c>
      <c r="L3432">
        <v>0</v>
      </c>
    </row>
    <row r="3433" spans="1:12" x14ac:dyDescent="0.25">
      <c r="A3433">
        <v>32065021</v>
      </c>
      <c r="C3433">
        <v>0</v>
      </c>
      <c r="D3433" t="s">
        <v>4461</v>
      </c>
      <c r="E3433">
        <v>1345</v>
      </c>
      <c r="F3433">
        <v>1545</v>
      </c>
      <c r="G3433">
        <v>1800</v>
      </c>
      <c r="H3433">
        <v>0</v>
      </c>
      <c r="I3433">
        <v>13.45</v>
      </c>
      <c r="J3433">
        <v>15.45</v>
      </c>
      <c r="K3433">
        <v>18</v>
      </c>
      <c r="L3433">
        <v>0</v>
      </c>
    </row>
    <row r="3434" spans="1:12" x14ac:dyDescent="0.25">
      <c r="A3434">
        <v>32065029</v>
      </c>
      <c r="C3434">
        <v>0</v>
      </c>
      <c r="D3434" t="s">
        <v>10604</v>
      </c>
      <c r="E3434">
        <v>1345</v>
      </c>
      <c r="F3434">
        <v>1545</v>
      </c>
      <c r="G3434">
        <v>1800</v>
      </c>
      <c r="H3434">
        <v>0</v>
      </c>
      <c r="I3434">
        <v>13.45</v>
      </c>
      <c r="J3434">
        <v>15.45</v>
      </c>
      <c r="K3434">
        <v>18</v>
      </c>
      <c r="L3434">
        <v>0</v>
      </c>
    </row>
    <row r="3435" spans="1:12" x14ac:dyDescent="0.25">
      <c r="A3435">
        <v>32071020</v>
      </c>
      <c r="C3435">
        <v>0</v>
      </c>
      <c r="D3435" t="s">
        <v>12655</v>
      </c>
      <c r="E3435">
        <v>1345</v>
      </c>
      <c r="F3435">
        <v>1545</v>
      </c>
      <c r="G3435">
        <v>1800</v>
      </c>
      <c r="H3435">
        <v>0</v>
      </c>
      <c r="I3435">
        <v>13.45</v>
      </c>
      <c r="J3435">
        <v>15.45</v>
      </c>
      <c r="K3435">
        <v>18</v>
      </c>
      <c r="L3435">
        <v>0</v>
      </c>
    </row>
    <row r="3436" spans="1:12" x14ac:dyDescent="0.25">
      <c r="A3436">
        <v>32071030</v>
      </c>
      <c r="C3436">
        <v>0</v>
      </c>
      <c r="D3436" t="s">
        <v>12656</v>
      </c>
      <c r="E3436">
        <v>1345</v>
      </c>
      <c r="F3436">
        <v>1679</v>
      </c>
      <c r="G3436">
        <v>1800</v>
      </c>
      <c r="H3436">
        <v>0</v>
      </c>
      <c r="I3436">
        <v>13.45</v>
      </c>
      <c r="J3436">
        <v>16.79</v>
      </c>
      <c r="K3436">
        <v>18</v>
      </c>
      <c r="L3436">
        <v>0</v>
      </c>
    </row>
    <row r="3437" spans="1:12" x14ac:dyDescent="0.25">
      <c r="A3437">
        <v>32071090</v>
      </c>
      <c r="C3437">
        <v>0</v>
      </c>
      <c r="D3437" t="s">
        <v>4462</v>
      </c>
      <c r="E3437">
        <v>1345</v>
      </c>
      <c r="F3437">
        <v>1679</v>
      </c>
      <c r="G3437">
        <v>1800</v>
      </c>
      <c r="H3437">
        <v>0</v>
      </c>
      <c r="I3437">
        <v>13.45</v>
      </c>
      <c r="J3437">
        <v>16.79</v>
      </c>
      <c r="K3437">
        <v>18</v>
      </c>
      <c r="L3437">
        <v>0</v>
      </c>
    </row>
    <row r="3438" spans="1:12" x14ac:dyDescent="0.25">
      <c r="A3438">
        <v>32072010</v>
      </c>
      <c r="C3438">
        <v>0</v>
      </c>
      <c r="D3438" t="s">
        <v>500</v>
      </c>
      <c r="E3438">
        <v>1345</v>
      </c>
      <c r="F3438">
        <v>1679</v>
      </c>
      <c r="G3438">
        <v>1800</v>
      </c>
      <c r="H3438">
        <v>0</v>
      </c>
      <c r="I3438">
        <v>13.45</v>
      </c>
      <c r="J3438">
        <v>16.79</v>
      </c>
      <c r="K3438">
        <v>18</v>
      </c>
      <c r="L3438">
        <v>0</v>
      </c>
    </row>
    <row r="3439" spans="1:12" x14ac:dyDescent="0.25">
      <c r="A3439">
        <v>32072091</v>
      </c>
      <c r="C3439">
        <v>0</v>
      </c>
      <c r="D3439" t="s">
        <v>4463</v>
      </c>
      <c r="E3439">
        <v>1345</v>
      </c>
      <c r="F3439">
        <v>1545</v>
      </c>
      <c r="G3439">
        <v>1800</v>
      </c>
      <c r="H3439">
        <v>0</v>
      </c>
      <c r="I3439">
        <v>13.45</v>
      </c>
      <c r="J3439">
        <v>15.45</v>
      </c>
      <c r="K3439">
        <v>18</v>
      </c>
      <c r="L3439">
        <v>0</v>
      </c>
    </row>
    <row r="3440" spans="1:12" x14ac:dyDescent="0.25">
      <c r="A3440">
        <v>32072099</v>
      </c>
      <c r="C3440">
        <v>0</v>
      </c>
      <c r="D3440" t="s">
        <v>4462</v>
      </c>
      <c r="E3440">
        <v>1345</v>
      </c>
      <c r="F3440">
        <v>1679</v>
      </c>
      <c r="G3440">
        <v>1800</v>
      </c>
      <c r="H3440">
        <v>0</v>
      </c>
      <c r="I3440">
        <v>13.45</v>
      </c>
      <c r="J3440">
        <v>16.79</v>
      </c>
      <c r="K3440">
        <v>18</v>
      </c>
      <c r="L3440">
        <v>0</v>
      </c>
    </row>
    <row r="3441" spans="1:12" x14ac:dyDescent="0.25">
      <c r="A3441">
        <v>32073000</v>
      </c>
      <c r="C3441">
        <v>0</v>
      </c>
      <c r="D3441" t="s">
        <v>4464</v>
      </c>
      <c r="E3441">
        <v>1345</v>
      </c>
      <c r="F3441">
        <v>1679</v>
      </c>
      <c r="G3441">
        <v>1800</v>
      </c>
      <c r="H3441">
        <v>0</v>
      </c>
      <c r="I3441">
        <v>13.45</v>
      </c>
      <c r="J3441">
        <v>16.79</v>
      </c>
      <c r="K3441">
        <v>18</v>
      </c>
      <c r="L3441">
        <v>0</v>
      </c>
    </row>
    <row r="3442" spans="1:12" x14ac:dyDescent="0.25">
      <c r="A3442">
        <v>32074010</v>
      </c>
      <c r="C3442">
        <v>0</v>
      </c>
      <c r="D3442" t="s">
        <v>4465</v>
      </c>
      <c r="E3442">
        <v>1345</v>
      </c>
      <c r="F3442">
        <v>1679</v>
      </c>
      <c r="G3442">
        <v>1800</v>
      </c>
      <c r="H3442">
        <v>0</v>
      </c>
      <c r="I3442">
        <v>13.45</v>
      </c>
      <c r="J3442">
        <v>16.79</v>
      </c>
      <c r="K3442">
        <v>18</v>
      </c>
      <c r="L3442">
        <v>0</v>
      </c>
    </row>
    <row r="3443" spans="1:12" x14ac:dyDescent="0.25">
      <c r="A3443">
        <v>32074090</v>
      </c>
      <c r="C3443">
        <v>0</v>
      </c>
      <c r="D3443" t="s">
        <v>4466</v>
      </c>
      <c r="E3443">
        <v>1345</v>
      </c>
      <c r="F3443">
        <v>1679</v>
      </c>
      <c r="G3443">
        <v>1800</v>
      </c>
      <c r="H3443">
        <v>0</v>
      </c>
      <c r="I3443">
        <v>13.45</v>
      </c>
      <c r="J3443">
        <v>16.79</v>
      </c>
      <c r="K3443">
        <v>18</v>
      </c>
      <c r="L3443">
        <v>0</v>
      </c>
    </row>
    <row r="3444" spans="1:12" x14ac:dyDescent="0.25">
      <c r="A3444">
        <v>32081010</v>
      </c>
      <c r="C3444">
        <v>0</v>
      </c>
      <c r="D3444" t="s">
        <v>4467</v>
      </c>
      <c r="E3444">
        <v>1496</v>
      </c>
      <c r="F3444">
        <v>2233</v>
      </c>
      <c r="G3444">
        <v>1800</v>
      </c>
      <c r="H3444">
        <v>0</v>
      </c>
      <c r="I3444">
        <v>14.96</v>
      </c>
      <c r="J3444">
        <v>22.33</v>
      </c>
      <c r="K3444">
        <v>18</v>
      </c>
      <c r="L3444">
        <v>0</v>
      </c>
    </row>
    <row r="3445" spans="1:12" x14ac:dyDescent="0.25">
      <c r="A3445">
        <v>32081020</v>
      </c>
      <c r="C3445">
        <v>0</v>
      </c>
      <c r="D3445" t="s">
        <v>4468</v>
      </c>
      <c r="E3445">
        <v>1496</v>
      </c>
      <c r="F3445">
        <v>2233</v>
      </c>
      <c r="G3445">
        <v>1800</v>
      </c>
      <c r="H3445">
        <v>0</v>
      </c>
      <c r="I3445">
        <v>14.96</v>
      </c>
      <c r="J3445">
        <v>22.33</v>
      </c>
      <c r="K3445">
        <v>18</v>
      </c>
      <c r="L3445">
        <v>0</v>
      </c>
    </row>
    <row r="3446" spans="1:12" x14ac:dyDescent="0.25">
      <c r="A3446">
        <v>32081030</v>
      </c>
      <c r="C3446">
        <v>0</v>
      </c>
      <c r="D3446" t="s">
        <v>4469</v>
      </c>
      <c r="E3446">
        <v>1496</v>
      </c>
      <c r="F3446">
        <v>2233</v>
      </c>
      <c r="G3446">
        <v>1800</v>
      </c>
      <c r="H3446">
        <v>0</v>
      </c>
      <c r="I3446">
        <v>14.96</v>
      </c>
      <c r="J3446">
        <v>22.33</v>
      </c>
      <c r="K3446">
        <v>18</v>
      </c>
      <c r="L3446">
        <v>0</v>
      </c>
    </row>
    <row r="3447" spans="1:12" x14ac:dyDescent="0.25">
      <c r="A3447">
        <v>32082011</v>
      </c>
      <c r="C3447">
        <v>0</v>
      </c>
      <c r="D3447" t="s">
        <v>10605</v>
      </c>
      <c r="E3447">
        <v>1496</v>
      </c>
      <c r="F3447">
        <v>1696</v>
      </c>
      <c r="G3447">
        <v>1800</v>
      </c>
      <c r="H3447">
        <v>0</v>
      </c>
      <c r="I3447">
        <v>14.96</v>
      </c>
      <c r="J3447">
        <v>16.96</v>
      </c>
      <c r="K3447">
        <v>18</v>
      </c>
      <c r="L3447">
        <v>0</v>
      </c>
    </row>
    <row r="3448" spans="1:12" x14ac:dyDescent="0.25">
      <c r="A3448">
        <v>32082019</v>
      </c>
      <c r="C3448">
        <v>0</v>
      </c>
      <c r="D3448" t="s">
        <v>10606</v>
      </c>
      <c r="E3448">
        <v>1496</v>
      </c>
      <c r="F3448">
        <v>2233</v>
      </c>
      <c r="G3448">
        <v>1800</v>
      </c>
      <c r="H3448">
        <v>0</v>
      </c>
      <c r="I3448">
        <v>14.96</v>
      </c>
      <c r="J3448">
        <v>22.33</v>
      </c>
      <c r="K3448">
        <v>18</v>
      </c>
      <c r="L3448">
        <v>0</v>
      </c>
    </row>
    <row r="3449" spans="1:12" x14ac:dyDescent="0.25">
      <c r="A3449">
        <v>32082020</v>
      </c>
      <c r="C3449">
        <v>0</v>
      </c>
      <c r="D3449" t="s">
        <v>4470</v>
      </c>
      <c r="E3449">
        <v>1496</v>
      </c>
      <c r="F3449">
        <v>2233</v>
      </c>
      <c r="G3449">
        <v>1800</v>
      </c>
      <c r="H3449">
        <v>0</v>
      </c>
      <c r="I3449">
        <v>14.96</v>
      </c>
      <c r="J3449">
        <v>22.33</v>
      </c>
      <c r="K3449">
        <v>18</v>
      </c>
      <c r="L3449">
        <v>0</v>
      </c>
    </row>
    <row r="3450" spans="1:12" x14ac:dyDescent="0.25">
      <c r="A3450">
        <v>32082030</v>
      </c>
      <c r="C3450">
        <v>0</v>
      </c>
      <c r="D3450" t="s">
        <v>4471</v>
      </c>
      <c r="E3450">
        <v>1496</v>
      </c>
      <c r="F3450">
        <v>2233</v>
      </c>
      <c r="G3450">
        <v>1800</v>
      </c>
      <c r="H3450">
        <v>0</v>
      </c>
      <c r="I3450">
        <v>14.96</v>
      </c>
      <c r="J3450">
        <v>22.33</v>
      </c>
      <c r="K3450">
        <v>18</v>
      </c>
      <c r="L3450">
        <v>0</v>
      </c>
    </row>
    <row r="3451" spans="1:12" x14ac:dyDescent="0.25">
      <c r="A3451">
        <v>32089010</v>
      </c>
      <c r="C3451">
        <v>0</v>
      </c>
      <c r="D3451" t="s">
        <v>4472</v>
      </c>
      <c r="E3451">
        <v>1496</v>
      </c>
      <c r="F3451">
        <v>2233</v>
      </c>
      <c r="G3451">
        <v>1800</v>
      </c>
      <c r="H3451">
        <v>0</v>
      </c>
      <c r="I3451">
        <v>14.96</v>
      </c>
      <c r="J3451">
        <v>22.33</v>
      </c>
      <c r="K3451">
        <v>18</v>
      </c>
      <c r="L3451">
        <v>0</v>
      </c>
    </row>
    <row r="3452" spans="1:12" x14ac:dyDescent="0.25">
      <c r="A3452">
        <v>32089021</v>
      </c>
      <c r="C3452">
        <v>0</v>
      </c>
      <c r="D3452" t="s">
        <v>4473</v>
      </c>
      <c r="E3452">
        <v>1496</v>
      </c>
      <c r="F3452">
        <v>2233</v>
      </c>
      <c r="G3452">
        <v>1800</v>
      </c>
      <c r="H3452">
        <v>0</v>
      </c>
      <c r="I3452">
        <v>14.96</v>
      </c>
      <c r="J3452">
        <v>22.33</v>
      </c>
      <c r="K3452">
        <v>18</v>
      </c>
      <c r="L3452">
        <v>0</v>
      </c>
    </row>
    <row r="3453" spans="1:12" x14ac:dyDescent="0.25">
      <c r="A3453">
        <v>32089029</v>
      </c>
      <c r="C3453">
        <v>0</v>
      </c>
      <c r="D3453" t="s">
        <v>4474</v>
      </c>
      <c r="E3453">
        <v>1496</v>
      </c>
      <c r="F3453">
        <v>2233</v>
      </c>
      <c r="G3453">
        <v>1800</v>
      </c>
      <c r="H3453">
        <v>0</v>
      </c>
      <c r="I3453">
        <v>14.96</v>
      </c>
      <c r="J3453">
        <v>22.33</v>
      </c>
      <c r="K3453">
        <v>18</v>
      </c>
      <c r="L3453">
        <v>0</v>
      </c>
    </row>
    <row r="3454" spans="1:12" x14ac:dyDescent="0.25">
      <c r="A3454">
        <v>32089031</v>
      </c>
      <c r="C3454">
        <v>0</v>
      </c>
      <c r="D3454" t="s">
        <v>4475</v>
      </c>
      <c r="E3454">
        <v>1638</v>
      </c>
      <c r="F3454">
        <v>2375</v>
      </c>
      <c r="G3454">
        <v>1800</v>
      </c>
      <c r="H3454">
        <v>0</v>
      </c>
      <c r="I3454">
        <v>16.38</v>
      </c>
      <c r="J3454">
        <v>23.75</v>
      </c>
      <c r="K3454">
        <v>18</v>
      </c>
      <c r="L3454">
        <v>0</v>
      </c>
    </row>
    <row r="3455" spans="1:12" x14ac:dyDescent="0.25">
      <c r="A3455">
        <v>32089039</v>
      </c>
      <c r="C3455">
        <v>0</v>
      </c>
      <c r="D3455" t="s">
        <v>4476</v>
      </c>
      <c r="E3455">
        <v>1638</v>
      </c>
      <c r="F3455">
        <v>2375</v>
      </c>
      <c r="G3455">
        <v>1800</v>
      </c>
      <c r="H3455">
        <v>0</v>
      </c>
      <c r="I3455">
        <v>16.38</v>
      </c>
      <c r="J3455">
        <v>23.75</v>
      </c>
      <c r="K3455">
        <v>18</v>
      </c>
      <c r="L3455">
        <v>0</v>
      </c>
    </row>
    <row r="3456" spans="1:12" x14ac:dyDescent="0.25">
      <c r="A3456">
        <v>32091010</v>
      </c>
      <c r="C3456">
        <v>0</v>
      </c>
      <c r="D3456" t="s">
        <v>4477</v>
      </c>
      <c r="E3456">
        <v>1345</v>
      </c>
      <c r="F3456">
        <v>2082</v>
      </c>
      <c r="G3456">
        <v>1800</v>
      </c>
      <c r="H3456">
        <v>0</v>
      </c>
      <c r="I3456">
        <v>13.45</v>
      </c>
      <c r="J3456">
        <v>20.82</v>
      </c>
      <c r="K3456">
        <v>18</v>
      </c>
      <c r="L3456">
        <v>0</v>
      </c>
    </row>
    <row r="3457" spans="1:12" x14ac:dyDescent="0.25">
      <c r="A3457">
        <v>32091020</v>
      </c>
      <c r="C3457">
        <v>0</v>
      </c>
      <c r="D3457" t="s">
        <v>4478</v>
      </c>
      <c r="E3457">
        <v>1345</v>
      </c>
      <c r="F3457">
        <v>2082</v>
      </c>
      <c r="G3457">
        <v>1800</v>
      </c>
      <c r="H3457">
        <v>0</v>
      </c>
      <c r="I3457">
        <v>13.45</v>
      </c>
      <c r="J3457">
        <v>20.82</v>
      </c>
      <c r="K3457">
        <v>18</v>
      </c>
      <c r="L3457">
        <v>0</v>
      </c>
    </row>
    <row r="3458" spans="1:12" x14ac:dyDescent="0.25">
      <c r="A3458">
        <v>32099011</v>
      </c>
      <c r="C3458">
        <v>0</v>
      </c>
      <c r="D3458" t="s">
        <v>4479</v>
      </c>
      <c r="E3458">
        <v>1345</v>
      </c>
      <c r="F3458">
        <v>2082</v>
      </c>
      <c r="G3458">
        <v>1800</v>
      </c>
      <c r="H3458">
        <v>0</v>
      </c>
      <c r="I3458">
        <v>13.45</v>
      </c>
      <c r="J3458">
        <v>20.82</v>
      </c>
      <c r="K3458">
        <v>18</v>
      </c>
      <c r="L3458">
        <v>0</v>
      </c>
    </row>
    <row r="3459" spans="1:12" x14ac:dyDescent="0.25">
      <c r="A3459">
        <v>32099019</v>
      </c>
      <c r="C3459">
        <v>0</v>
      </c>
      <c r="D3459" t="s">
        <v>4480</v>
      </c>
      <c r="E3459">
        <v>1345</v>
      </c>
      <c r="F3459">
        <v>2082</v>
      </c>
      <c r="G3459">
        <v>1800</v>
      </c>
      <c r="H3459">
        <v>0</v>
      </c>
      <c r="I3459">
        <v>13.45</v>
      </c>
      <c r="J3459">
        <v>20.82</v>
      </c>
      <c r="K3459">
        <v>18</v>
      </c>
      <c r="L3459">
        <v>0</v>
      </c>
    </row>
    <row r="3460" spans="1:12" x14ac:dyDescent="0.25">
      <c r="A3460">
        <v>32099020</v>
      </c>
      <c r="C3460">
        <v>0</v>
      </c>
      <c r="D3460" t="s">
        <v>4481</v>
      </c>
      <c r="E3460">
        <v>1345</v>
      </c>
      <c r="F3460">
        <v>2082</v>
      </c>
      <c r="G3460">
        <v>1800</v>
      </c>
      <c r="H3460">
        <v>0</v>
      </c>
      <c r="I3460">
        <v>13.45</v>
      </c>
      <c r="J3460">
        <v>20.82</v>
      </c>
      <c r="K3460">
        <v>18</v>
      </c>
      <c r="L3460">
        <v>0</v>
      </c>
    </row>
    <row r="3461" spans="1:12" x14ac:dyDescent="0.25">
      <c r="A3461">
        <v>32100010</v>
      </c>
      <c r="C3461">
        <v>0</v>
      </c>
      <c r="D3461" t="s">
        <v>4482</v>
      </c>
      <c r="E3461">
        <v>1638</v>
      </c>
      <c r="F3461">
        <v>2375</v>
      </c>
      <c r="G3461">
        <v>1800</v>
      </c>
      <c r="H3461">
        <v>0</v>
      </c>
      <c r="I3461">
        <v>16.38</v>
      </c>
      <c r="J3461">
        <v>23.75</v>
      </c>
      <c r="K3461">
        <v>18</v>
      </c>
      <c r="L3461">
        <v>0</v>
      </c>
    </row>
    <row r="3462" spans="1:12" x14ac:dyDescent="0.25">
      <c r="A3462">
        <v>32100020</v>
      </c>
      <c r="C3462">
        <v>0</v>
      </c>
      <c r="D3462" t="s">
        <v>4483</v>
      </c>
      <c r="E3462">
        <v>1638</v>
      </c>
      <c r="F3462">
        <v>2375</v>
      </c>
      <c r="G3462">
        <v>1800</v>
      </c>
      <c r="H3462">
        <v>0</v>
      </c>
      <c r="I3462">
        <v>16.38</v>
      </c>
      <c r="J3462">
        <v>23.75</v>
      </c>
      <c r="K3462">
        <v>18</v>
      </c>
      <c r="L3462">
        <v>0</v>
      </c>
    </row>
    <row r="3463" spans="1:12" x14ac:dyDescent="0.25">
      <c r="A3463">
        <v>32100030</v>
      </c>
      <c r="C3463">
        <v>0</v>
      </c>
      <c r="D3463" t="s">
        <v>4484</v>
      </c>
      <c r="E3463">
        <v>1638</v>
      </c>
      <c r="F3463">
        <v>2375</v>
      </c>
      <c r="G3463">
        <v>1800</v>
      </c>
      <c r="H3463">
        <v>0</v>
      </c>
      <c r="I3463">
        <v>16.38</v>
      </c>
      <c r="J3463">
        <v>23.75</v>
      </c>
      <c r="K3463">
        <v>18</v>
      </c>
      <c r="L3463">
        <v>0</v>
      </c>
    </row>
    <row r="3464" spans="1:12" x14ac:dyDescent="0.25">
      <c r="A3464">
        <v>32110000</v>
      </c>
      <c r="C3464">
        <v>0</v>
      </c>
      <c r="D3464" t="s">
        <v>4485</v>
      </c>
      <c r="E3464">
        <v>1429</v>
      </c>
      <c r="F3464">
        <v>1783</v>
      </c>
      <c r="G3464">
        <v>1800</v>
      </c>
      <c r="H3464">
        <v>0</v>
      </c>
      <c r="I3464">
        <v>14.29</v>
      </c>
      <c r="J3464">
        <v>17.829999999999998</v>
      </c>
      <c r="K3464">
        <v>18</v>
      </c>
      <c r="L3464">
        <v>0</v>
      </c>
    </row>
    <row r="3465" spans="1:12" x14ac:dyDescent="0.25">
      <c r="A3465">
        <v>32121000</v>
      </c>
      <c r="C3465">
        <v>0</v>
      </c>
      <c r="D3465" t="s">
        <v>4486</v>
      </c>
      <c r="E3465">
        <v>1388</v>
      </c>
      <c r="F3465">
        <v>1666</v>
      </c>
      <c r="G3465">
        <v>1800</v>
      </c>
      <c r="H3465">
        <v>0</v>
      </c>
      <c r="I3465">
        <v>13.88</v>
      </c>
      <c r="J3465">
        <v>16.66</v>
      </c>
      <c r="K3465">
        <v>18</v>
      </c>
      <c r="L3465">
        <v>0</v>
      </c>
    </row>
    <row r="3466" spans="1:12" x14ac:dyDescent="0.25">
      <c r="A3466">
        <v>32129010</v>
      </c>
      <c r="C3466">
        <v>0</v>
      </c>
      <c r="D3466" t="s">
        <v>4487</v>
      </c>
      <c r="E3466">
        <v>1388</v>
      </c>
      <c r="F3466">
        <v>1666</v>
      </c>
      <c r="G3466">
        <v>1800</v>
      </c>
      <c r="H3466">
        <v>0</v>
      </c>
      <c r="I3466">
        <v>13.88</v>
      </c>
      <c r="J3466">
        <v>16.66</v>
      </c>
      <c r="K3466">
        <v>18</v>
      </c>
      <c r="L3466">
        <v>0</v>
      </c>
    </row>
    <row r="3467" spans="1:12" x14ac:dyDescent="0.25">
      <c r="A3467">
        <v>32129090</v>
      </c>
      <c r="C3467">
        <v>0</v>
      </c>
      <c r="D3467" t="s">
        <v>4488</v>
      </c>
      <c r="E3467">
        <v>1388</v>
      </c>
      <c r="F3467">
        <v>1666</v>
      </c>
      <c r="G3467">
        <v>1800</v>
      </c>
      <c r="H3467">
        <v>0</v>
      </c>
      <c r="I3467">
        <v>13.88</v>
      </c>
      <c r="J3467">
        <v>16.66</v>
      </c>
      <c r="K3467">
        <v>18</v>
      </c>
      <c r="L3467">
        <v>0</v>
      </c>
    </row>
    <row r="3468" spans="1:12" x14ac:dyDescent="0.25">
      <c r="A3468">
        <v>32131000</v>
      </c>
      <c r="C3468">
        <v>0</v>
      </c>
      <c r="D3468" t="s">
        <v>4489</v>
      </c>
      <c r="E3468">
        <v>1621</v>
      </c>
      <c r="F3468">
        <v>2327</v>
      </c>
      <c r="G3468">
        <v>1800</v>
      </c>
      <c r="H3468">
        <v>0</v>
      </c>
      <c r="I3468">
        <v>16.21</v>
      </c>
      <c r="J3468">
        <v>23.27</v>
      </c>
      <c r="K3468">
        <v>18</v>
      </c>
      <c r="L3468">
        <v>0</v>
      </c>
    </row>
    <row r="3469" spans="1:12" x14ac:dyDescent="0.25">
      <c r="A3469">
        <v>32139000</v>
      </c>
      <c r="C3469">
        <v>0</v>
      </c>
      <c r="D3469" t="s">
        <v>4490</v>
      </c>
      <c r="E3469">
        <v>1621</v>
      </c>
      <c r="F3469">
        <v>2327</v>
      </c>
      <c r="G3469">
        <v>1800</v>
      </c>
      <c r="H3469">
        <v>0</v>
      </c>
      <c r="I3469">
        <v>16.21</v>
      </c>
      <c r="J3469">
        <v>23.27</v>
      </c>
      <c r="K3469">
        <v>18</v>
      </c>
      <c r="L3469">
        <v>0</v>
      </c>
    </row>
    <row r="3470" spans="1:12" x14ac:dyDescent="0.25">
      <c r="A3470">
        <v>32141010</v>
      </c>
      <c r="C3470">
        <v>0</v>
      </c>
      <c r="D3470" t="s">
        <v>4491</v>
      </c>
      <c r="E3470">
        <v>1363</v>
      </c>
      <c r="F3470">
        <v>1717</v>
      </c>
      <c r="G3470">
        <v>1800</v>
      </c>
      <c r="H3470">
        <v>0</v>
      </c>
      <c r="I3470">
        <v>13.63</v>
      </c>
      <c r="J3470">
        <v>17.170000000000002</v>
      </c>
      <c r="K3470">
        <v>18</v>
      </c>
      <c r="L3470">
        <v>0</v>
      </c>
    </row>
    <row r="3471" spans="1:12" x14ac:dyDescent="0.25">
      <c r="A3471">
        <v>32141020</v>
      </c>
      <c r="C3471">
        <v>0</v>
      </c>
      <c r="D3471" t="s">
        <v>501</v>
      </c>
      <c r="E3471">
        <v>1363</v>
      </c>
      <c r="F3471">
        <v>1717</v>
      </c>
      <c r="G3471">
        <v>1800</v>
      </c>
      <c r="H3471">
        <v>0</v>
      </c>
      <c r="I3471">
        <v>13.63</v>
      </c>
      <c r="J3471">
        <v>17.170000000000002</v>
      </c>
      <c r="K3471">
        <v>18</v>
      </c>
      <c r="L3471">
        <v>0</v>
      </c>
    </row>
    <row r="3472" spans="1:12" x14ac:dyDescent="0.25">
      <c r="A3472">
        <v>32149000</v>
      </c>
      <c r="C3472">
        <v>0</v>
      </c>
      <c r="D3472" t="s">
        <v>4492</v>
      </c>
      <c r="E3472">
        <v>1345</v>
      </c>
      <c r="F3472">
        <v>1814</v>
      </c>
      <c r="G3472">
        <v>1200</v>
      </c>
      <c r="H3472">
        <v>0</v>
      </c>
      <c r="I3472">
        <v>13.45</v>
      </c>
      <c r="J3472">
        <v>18.14</v>
      </c>
      <c r="K3472">
        <v>12</v>
      </c>
      <c r="L3472">
        <v>0</v>
      </c>
    </row>
    <row r="3473" spans="1:12" x14ac:dyDescent="0.25">
      <c r="A3473">
        <v>32151100</v>
      </c>
      <c r="C3473">
        <v>0</v>
      </c>
      <c r="D3473" t="s">
        <v>4493</v>
      </c>
      <c r="E3473">
        <v>1345</v>
      </c>
      <c r="F3473">
        <v>2082</v>
      </c>
      <c r="G3473">
        <v>1800</v>
      </c>
      <c r="H3473">
        <v>0</v>
      </c>
      <c r="I3473">
        <v>13.45</v>
      </c>
      <c r="J3473">
        <v>20.82</v>
      </c>
      <c r="K3473">
        <v>18</v>
      </c>
      <c r="L3473">
        <v>0</v>
      </c>
    </row>
    <row r="3474" spans="1:12" x14ac:dyDescent="0.25">
      <c r="A3474">
        <v>32151900</v>
      </c>
      <c r="C3474">
        <v>0</v>
      </c>
      <c r="D3474" t="s">
        <v>4494</v>
      </c>
      <c r="E3474">
        <v>1345</v>
      </c>
      <c r="F3474">
        <v>2082</v>
      </c>
      <c r="G3474">
        <v>1800</v>
      </c>
      <c r="H3474">
        <v>0</v>
      </c>
      <c r="I3474">
        <v>13.45</v>
      </c>
      <c r="J3474">
        <v>20.82</v>
      </c>
      <c r="K3474">
        <v>18</v>
      </c>
      <c r="L3474">
        <v>0</v>
      </c>
    </row>
    <row r="3475" spans="1:12" x14ac:dyDescent="0.25">
      <c r="A3475">
        <v>32159000</v>
      </c>
      <c r="C3475">
        <v>0</v>
      </c>
      <c r="D3475" t="s">
        <v>4495</v>
      </c>
      <c r="E3475">
        <v>1345</v>
      </c>
      <c r="F3475">
        <v>2082</v>
      </c>
      <c r="G3475">
        <v>1800</v>
      </c>
      <c r="H3475">
        <v>0</v>
      </c>
      <c r="I3475">
        <v>13.45</v>
      </c>
      <c r="J3475">
        <v>20.82</v>
      </c>
      <c r="K3475">
        <v>18</v>
      </c>
      <c r="L3475">
        <v>0</v>
      </c>
    </row>
    <row r="3476" spans="1:12" x14ac:dyDescent="0.25">
      <c r="A3476">
        <v>33011210</v>
      </c>
      <c r="C3476">
        <v>0</v>
      </c>
      <c r="D3476" t="s">
        <v>4496</v>
      </c>
      <c r="E3476">
        <v>1660</v>
      </c>
      <c r="F3476">
        <v>2979</v>
      </c>
      <c r="G3476">
        <v>1800</v>
      </c>
      <c r="H3476">
        <v>0</v>
      </c>
      <c r="I3476">
        <v>16.600000000000001</v>
      </c>
      <c r="J3476">
        <v>29.79</v>
      </c>
      <c r="K3476">
        <v>18</v>
      </c>
      <c r="L3476">
        <v>0</v>
      </c>
    </row>
    <row r="3477" spans="1:12" x14ac:dyDescent="0.25">
      <c r="A3477">
        <v>33011290</v>
      </c>
      <c r="C3477">
        <v>0</v>
      </c>
      <c r="D3477" t="s">
        <v>4497</v>
      </c>
      <c r="E3477">
        <v>1660</v>
      </c>
      <c r="F3477">
        <v>2979</v>
      </c>
      <c r="G3477">
        <v>1800</v>
      </c>
      <c r="H3477">
        <v>0</v>
      </c>
      <c r="I3477">
        <v>16.600000000000001</v>
      </c>
      <c r="J3477">
        <v>29.79</v>
      </c>
      <c r="K3477">
        <v>18</v>
      </c>
      <c r="L3477">
        <v>0</v>
      </c>
    </row>
    <row r="3478" spans="1:12" x14ac:dyDescent="0.25">
      <c r="A3478">
        <v>33011300</v>
      </c>
      <c r="C3478">
        <v>0</v>
      </c>
      <c r="D3478" t="s">
        <v>4498</v>
      </c>
      <c r="E3478">
        <v>1660</v>
      </c>
      <c r="F3478">
        <v>2979</v>
      </c>
      <c r="G3478">
        <v>1800</v>
      </c>
      <c r="H3478">
        <v>0</v>
      </c>
      <c r="I3478">
        <v>16.600000000000001</v>
      </c>
      <c r="J3478">
        <v>29.79</v>
      </c>
      <c r="K3478">
        <v>18</v>
      </c>
      <c r="L3478">
        <v>0</v>
      </c>
    </row>
    <row r="3479" spans="1:12" x14ac:dyDescent="0.25">
      <c r="A3479">
        <v>33011910</v>
      </c>
      <c r="C3479">
        <v>0</v>
      </c>
      <c r="D3479" t="s">
        <v>4499</v>
      </c>
      <c r="E3479">
        <v>1660</v>
      </c>
      <c r="F3479">
        <v>2979</v>
      </c>
      <c r="G3479">
        <v>1800</v>
      </c>
      <c r="H3479">
        <v>0</v>
      </c>
      <c r="I3479">
        <v>16.600000000000001</v>
      </c>
      <c r="J3479">
        <v>29.79</v>
      </c>
      <c r="K3479">
        <v>18</v>
      </c>
      <c r="L3479">
        <v>0</v>
      </c>
    </row>
    <row r="3480" spans="1:12" x14ac:dyDescent="0.25">
      <c r="A3480">
        <v>33011990</v>
      </c>
      <c r="C3480">
        <v>0</v>
      </c>
      <c r="D3480" t="s">
        <v>4500</v>
      </c>
      <c r="E3480">
        <v>1660</v>
      </c>
      <c r="F3480">
        <v>2979</v>
      </c>
      <c r="G3480">
        <v>1800</v>
      </c>
      <c r="H3480">
        <v>0</v>
      </c>
      <c r="I3480">
        <v>16.600000000000001</v>
      </c>
      <c r="J3480">
        <v>29.79</v>
      </c>
      <c r="K3480">
        <v>18</v>
      </c>
      <c r="L3480">
        <v>0</v>
      </c>
    </row>
    <row r="3481" spans="1:12" x14ac:dyDescent="0.25">
      <c r="A3481">
        <v>33012400</v>
      </c>
      <c r="C3481">
        <v>0</v>
      </c>
      <c r="D3481" t="s">
        <v>4501</v>
      </c>
      <c r="E3481">
        <v>1660</v>
      </c>
      <c r="F3481">
        <v>2979</v>
      </c>
      <c r="G3481">
        <v>1800</v>
      </c>
      <c r="H3481">
        <v>0</v>
      </c>
      <c r="I3481">
        <v>16.600000000000001</v>
      </c>
      <c r="J3481">
        <v>29.79</v>
      </c>
      <c r="K3481">
        <v>18</v>
      </c>
      <c r="L3481">
        <v>0</v>
      </c>
    </row>
    <row r="3482" spans="1:12" x14ac:dyDescent="0.25">
      <c r="A3482">
        <v>33012510</v>
      </c>
      <c r="C3482">
        <v>0</v>
      </c>
      <c r="D3482" t="s">
        <v>4502</v>
      </c>
      <c r="E3482">
        <v>1660</v>
      </c>
      <c r="F3482">
        <v>2835</v>
      </c>
      <c r="G3482">
        <v>1800</v>
      </c>
      <c r="H3482">
        <v>0</v>
      </c>
      <c r="I3482">
        <v>16.600000000000001</v>
      </c>
      <c r="J3482">
        <v>28.35</v>
      </c>
      <c r="K3482">
        <v>18</v>
      </c>
      <c r="L3482">
        <v>0</v>
      </c>
    </row>
    <row r="3483" spans="1:12" x14ac:dyDescent="0.25">
      <c r="A3483">
        <v>33012520</v>
      </c>
      <c r="C3483">
        <v>0</v>
      </c>
      <c r="D3483" t="s">
        <v>4503</v>
      </c>
      <c r="E3483">
        <v>1660</v>
      </c>
      <c r="F3483">
        <v>1860</v>
      </c>
      <c r="G3483">
        <v>1800</v>
      </c>
      <c r="H3483">
        <v>0</v>
      </c>
      <c r="I3483">
        <v>16.600000000000001</v>
      </c>
      <c r="J3483">
        <v>18.600000000000001</v>
      </c>
      <c r="K3483">
        <v>18</v>
      </c>
      <c r="L3483">
        <v>0</v>
      </c>
    </row>
    <row r="3484" spans="1:12" x14ac:dyDescent="0.25">
      <c r="A3484">
        <v>33012590</v>
      </c>
      <c r="C3484">
        <v>0</v>
      </c>
      <c r="D3484" t="s">
        <v>4504</v>
      </c>
      <c r="E3484">
        <v>1660</v>
      </c>
      <c r="F3484">
        <v>1860</v>
      </c>
      <c r="G3484">
        <v>1800</v>
      </c>
      <c r="H3484">
        <v>0</v>
      </c>
      <c r="I3484">
        <v>16.600000000000001</v>
      </c>
      <c r="J3484">
        <v>18.600000000000001</v>
      </c>
      <c r="K3484">
        <v>18</v>
      </c>
      <c r="L3484">
        <v>0</v>
      </c>
    </row>
    <row r="3485" spans="1:12" x14ac:dyDescent="0.25">
      <c r="A3485">
        <v>33012911</v>
      </c>
      <c r="C3485">
        <v>0</v>
      </c>
      <c r="D3485" t="s">
        <v>4505</v>
      </c>
      <c r="E3485">
        <v>1660</v>
      </c>
      <c r="F3485">
        <v>2979</v>
      </c>
      <c r="G3485">
        <v>1800</v>
      </c>
      <c r="H3485">
        <v>0</v>
      </c>
      <c r="I3485">
        <v>16.600000000000001</v>
      </c>
      <c r="J3485">
        <v>29.79</v>
      </c>
      <c r="K3485">
        <v>18</v>
      </c>
      <c r="L3485">
        <v>0</v>
      </c>
    </row>
    <row r="3486" spans="1:12" x14ac:dyDescent="0.25">
      <c r="A3486">
        <v>33012912</v>
      </c>
      <c r="C3486">
        <v>0</v>
      </c>
      <c r="D3486" t="s">
        <v>4506</v>
      </c>
      <c r="E3486">
        <v>1660</v>
      </c>
      <c r="F3486">
        <v>1860</v>
      </c>
      <c r="G3486">
        <v>1800</v>
      </c>
      <c r="H3486">
        <v>0</v>
      </c>
      <c r="I3486">
        <v>16.600000000000001</v>
      </c>
      <c r="J3486">
        <v>18.600000000000001</v>
      </c>
      <c r="K3486">
        <v>18</v>
      </c>
      <c r="L3486">
        <v>0</v>
      </c>
    </row>
    <row r="3487" spans="1:12" x14ac:dyDescent="0.25">
      <c r="A3487">
        <v>33012913</v>
      </c>
      <c r="C3487">
        <v>0</v>
      </c>
      <c r="D3487" t="s">
        <v>4507</v>
      </c>
      <c r="E3487">
        <v>1660</v>
      </c>
      <c r="F3487">
        <v>2979</v>
      </c>
      <c r="G3487">
        <v>1800</v>
      </c>
      <c r="H3487">
        <v>0</v>
      </c>
      <c r="I3487">
        <v>16.600000000000001</v>
      </c>
      <c r="J3487">
        <v>29.79</v>
      </c>
      <c r="K3487">
        <v>18</v>
      </c>
      <c r="L3487">
        <v>0</v>
      </c>
    </row>
    <row r="3488" spans="1:12" x14ac:dyDescent="0.25">
      <c r="A3488">
        <v>33012914</v>
      </c>
      <c r="C3488">
        <v>0</v>
      </c>
      <c r="D3488" t="s">
        <v>4508</v>
      </c>
      <c r="E3488">
        <v>1660</v>
      </c>
      <c r="F3488">
        <v>2979</v>
      </c>
      <c r="G3488">
        <v>1800</v>
      </c>
      <c r="H3488">
        <v>0</v>
      </c>
      <c r="I3488">
        <v>16.600000000000001</v>
      </c>
      <c r="J3488">
        <v>29.79</v>
      </c>
      <c r="K3488">
        <v>18</v>
      </c>
      <c r="L3488">
        <v>0</v>
      </c>
    </row>
    <row r="3489" spans="1:12" x14ac:dyDescent="0.25">
      <c r="A3489">
        <v>33012915</v>
      </c>
      <c r="C3489">
        <v>0</v>
      </c>
      <c r="D3489" t="s">
        <v>4509</v>
      </c>
      <c r="E3489">
        <v>1660</v>
      </c>
      <c r="F3489">
        <v>2979</v>
      </c>
      <c r="G3489">
        <v>1800</v>
      </c>
      <c r="H3489">
        <v>0</v>
      </c>
      <c r="I3489">
        <v>16.600000000000001</v>
      </c>
      <c r="J3489">
        <v>29.79</v>
      </c>
      <c r="K3489">
        <v>18</v>
      </c>
      <c r="L3489">
        <v>0</v>
      </c>
    </row>
    <row r="3490" spans="1:12" x14ac:dyDescent="0.25">
      <c r="A3490">
        <v>33012916</v>
      </c>
      <c r="C3490">
        <v>0</v>
      </c>
      <c r="D3490" t="s">
        <v>4510</v>
      </c>
      <c r="E3490">
        <v>1660</v>
      </c>
      <c r="F3490">
        <v>2979</v>
      </c>
      <c r="G3490">
        <v>1800</v>
      </c>
      <c r="H3490">
        <v>0</v>
      </c>
      <c r="I3490">
        <v>16.600000000000001</v>
      </c>
      <c r="J3490">
        <v>29.79</v>
      </c>
      <c r="K3490">
        <v>18</v>
      </c>
      <c r="L3490">
        <v>0</v>
      </c>
    </row>
    <row r="3491" spans="1:12" x14ac:dyDescent="0.25">
      <c r="A3491">
        <v>33012917</v>
      </c>
      <c r="C3491">
        <v>0</v>
      </c>
      <c r="D3491" t="s">
        <v>4511</v>
      </c>
      <c r="E3491">
        <v>1660</v>
      </c>
      <c r="F3491">
        <v>2979</v>
      </c>
      <c r="G3491">
        <v>1800</v>
      </c>
      <c r="H3491">
        <v>0</v>
      </c>
      <c r="I3491">
        <v>16.600000000000001</v>
      </c>
      <c r="J3491">
        <v>29.79</v>
      </c>
      <c r="K3491">
        <v>18</v>
      </c>
      <c r="L3491">
        <v>0</v>
      </c>
    </row>
    <row r="3492" spans="1:12" x14ac:dyDescent="0.25">
      <c r="A3492">
        <v>33012918</v>
      </c>
      <c r="C3492">
        <v>0</v>
      </c>
      <c r="D3492" t="s">
        <v>4512</v>
      </c>
      <c r="E3492">
        <v>1660</v>
      </c>
      <c r="F3492">
        <v>2979</v>
      </c>
      <c r="G3492">
        <v>1800</v>
      </c>
      <c r="H3492">
        <v>0</v>
      </c>
      <c r="I3492">
        <v>16.600000000000001</v>
      </c>
      <c r="J3492">
        <v>29.79</v>
      </c>
      <c r="K3492">
        <v>18</v>
      </c>
      <c r="L3492">
        <v>0</v>
      </c>
    </row>
    <row r="3493" spans="1:12" x14ac:dyDescent="0.25">
      <c r="A3493">
        <v>33012919</v>
      </c>
      <c r="C3493">
        <v>0</v>
      </c>
      <c r="D3493" t="s">
        <v>4513</v>
      </c>
      <c r="E3493">
        <v>1660</v>
      </c>
      <c r="F3493">
        <v>2835</v>
      </c>
      <c r="G3493">
        <v>1800</v>
      </c>
      <c r="H3493">
        <v>0</v>
      </c>
      <c r="I3493">
        <v>16.600000000000001</v>
      </c>
      <c r="J3493">
        <v>28.35</v>
      </c>
      <c r="K3493">
        <v>18</v>
      </c>
      <c r="L3493">
        <v>0</v>
      </c>
    </row>
    <row r="3494" spans="1:12" x14ac:dyDescent="0.25">
      <c r="A3494">
        <v>33012921</v>
      </c>
      <c r="C3494">
        <v>0</v>
      </c>
      <c r="D3494" t="s">
        <v>4514</v>
      </c>
      <c r="E3494">
        <v>1660</v>
      </c>
      <c r="F3494">
        <v>1860</v>
      </c>
      <c r="G3494">
        <v>1800</v>
      </c>
      <c r="H3494">
        <v>0</v>
      </c>
      <c r="I3494">
        <v>16.600000000000001</v>
      </c>
      <c r="J3494">
        <v>18.600000000000001</v>
      </c>
      <c r="K3494">
        <v>18</v>
      </c>
      <c r="L3494">
        <v>0</v>
      </c>
    </row>
    <row r="3495" spans="1:12" x14ac:dyDescent="0.25">
      <c r="A3495">
        <v>33012922</v>
      </c>
      <c r="C3495">
        <v>0</v>
      </c>
      <c r="D3495" t="s">
        <v>4515</v>
      </c>
      <c r="E3495">
        <v>1660</v>
      </c>
      <c r="F3495">
        <v>2979</v>
      </c>
      <c r="G3495">
        <v>1800</v>
      </c>
      <c r="H3495">
        <v>0</v>
      </c>
      <c r="I3495">
        <v>16.600000000000001</v>
      </c>
      <c r="J3495">
        <v>29.79</v>
      </c>
      <c r="K3495">
        <v>18</v>
      </c>
      <c r="L3495">
        <v>0</v>
      </c>
    </row>
    <row r="3496" spans="1:12" x14ac:dyDescent="0.25">
      <c r="A3496">
        <v>33012990</v>
      </c>
      <c r="C3496">
        <v>0</v>
      </c>
      <c r="D3496" t="s">
        <v>4516</v>
      </c>
      <c r="E3496">
        <v>1660</v>
      </c>
      <c r="F3496">
        <v>1860</v>
      </c>
      <c r="G3496">
        <v>1800</v>
      </c>
      <c r="H3496">
        <v>0</v>
      </c>
      <c r="I3496">
        <v>16.600000000000001</v>
      </c>
      <c r="J3496">
        <v>18.600000000000001</v>
      </c>
      <c r="K3496">
        <v>18</v>
      </c>
      <c r="L3496">
        <v>0</v>
      </c>
    </row>
    <row r="3497" spans="1:12" x14ac:dyDescent="0.25">
      <c r="A3497">
        <v>33013000</v>
      </c>
      <c r="C3497">
        <v>0</v>
      </c>
      <c r="D3497" t="s">
        <v>4517</v>
      </c>
      <c r="E3497">
        <v>1660</v>
      </c>
      <c r="F3497">
        <v>1860</v>
      </c>
      <c r="G3497">
        <v>1800</v>
      </c>
      <c r="H3497">
        <v>0</v>
      </c>
      <c r="I3497">
        <v>16.600000000000001</v>
      </c>
      <c r="J3497">
        <v>18.600000000000001</v>
      </c>
      <c r="K3497">
        <v>18</v>
      </c>
      <c r="L3497">
        <v>0</v>
      </c>
    </row>
    <row r="3498" spans="1:12" x14ac:dyDescent="0.25">
      <c r="A3498">
        <v>33019010</v>
      </c>
      <c r="C3498">
        <v>0</v>
      </c>
      <c r="D3498" t="s">
        <v>4518</v>
      </c>
      <c r="E3498">
        <v>1660</v>
      </c>
      <c r="F3498">
        <v>2979</v>
      </c>
      <c r="G3498">
        <v>1800</v>
      </c>
      <c r="H3498">
        <v>0</v>
      </c>
      <c r="I3498">
        <v>16.600000000000001</v>
      </c>
      <c r="J3498">
        <v>29.79</v>
      </c>
      <c r="K3498">
        <v>18</v>
      </c>
      <c r="L3498">
        <v>0</v>
      </c>
    </row>
    <row r="3499" spans="1:12" x14ac:dyDescent="0.25">
      <c r="A3499">
        <v>33019020</v>
      </c>
      <c r="C3499">
        <v>0</v>
      </c>
      <c r="D3499" t="s">
        <v>4519</v>
      </c>
      <c r="E3499">
        <v>1660</v>
      </c>
      <c r="F3499">
        <v>2979</v>
      </c>
      <c r="G3499">
        <v>1800</v>
      </c>
      <c r="H3499">
        <v>0</v>
      </c>
      <c r="I3499">
        <v>16.600000000000001</v>
      </c>
      <c r="J3499">
        <v>29.79</v>
      </c>
      <c r="K3499">
        <v>18</v>
      </c>
      <c r="L3499">
        <v>0</v>
      </c>
    </row>
    <row r="3500" spans="1:12" x14ac:dyDescent="0.25">
      <c r="A3500">
        <v>33019030</v>
      </c>
      <c r="C3500">
        <v>0</v>
      </c>
      <c r="D3500" t="s">
        <v>4520</v>
      </c>
      <c r="E3500">
        <v>1660</v>
      </c>
      <c r="F3500">
        <v>2979</v>
      </c>
      <c r="G3500">
        <v>1800</v>
      </c>
      <c r="H3500">
        <v>0</v>
      </c>
      <c r="I3500">
        <v>16.600000000000001</v>
      </c>
      <c r="J3500">
        <v>29.79</v>
      </c>
      <c r="K3500">
        <v>18</v>
      </c>
      <c r="L3500">
        <v>0</v>
      </c>
    </row>
    <row r="3501" spans="1:12" x14ac:dyDescent="0.25">
      <c r="A3501">
        <v>33019040</v>
      </c>
      <c r="C3501">
        <v>0</v>
      </c>
      <c r="D3501" t="s">
        <v>4521</v>
      </c>
      <c r="E3501">
        <v>1660</v>
      </c>
      <c r="F3501">
        <v>2532</v>
      </c>
      <c r="G3501">
        <v>1800</v>
      </c>
      <c r="H3501">
        <v>0</v>
      </c>
      <c r="I3501">
        <v>16.600000000000001</v>
      </c>
      <c r="J3501">
        <v>25.32</v>
      </c>
      <c r="K3501">
        <v>18</v>
      </c>
      <c r="L3501">
        <v>0</v>
      </c>
    </row>
    <row r="3502" spans="1:12" x14ac:dyDescent="0.25">
      <c r="A3502">
        <v>33021000</v>
      </c>
      <c r="C3502">
        <v>0</v>
      </c>
      <c r="D3502" t="s">
        <v>4522</v>
      </c>
      <c r="E3502">
        <v>1388</v>
      </c>
      <c r="F3502">
        <v>1742</v>
      </c>
      <c r="G3502">
        <v>1800</v>
      </c>
      <c r="H3502">
        <v>0</v>
      </c>
      <c r="I3502">
        <v>13.88</v>
      </c>
      <c r="J3502">
        <v>17.420000000000002</v>
      </c>
      <c r="K3502">
        <v>18</v>
      </c>
      <c r="L3502">
        <v>0</v>
      </c>
    </row>
    <row r="3503" spans="1:12" x14ac:dyDescent="0.25">
      <c r="A3503">
        <v>33029011</v>
      </c>
      <c r="C3503">
        <v>0</v>
      </c>
      <c r="D3503" t="s">
        <v>4523</v>
      </c>
      <c r="E3503">
        <v>1388</v>
      </c>
      <c r="F3503">
        <v>1742</v>
      </c>
      <c r="G3503">
        <v>1800</v>
      </c>
      <c r="H3503">
        <v>0</v>
      </c>
      <c r="I3503">
        <v>13.88</v>
      </c>
      <c r="J3503">
        <v>17.420000000000002</v>
      </c>
      <c r="K3503">
        <v>18</v>
      </c>
      <c r="L3503">
        <v>0</v>
      </c>
    </row>
    <row r="3504" spans="1:12" x14ac:dyDescent="0.25">
      <c r="A3504">
        <v>33029019</v>
      </c>
      <c r="C3504">
        <v>0</v>
      </c>
      <c r="D3504" t="s">
        <v>4524</v>
      </c>
      <c r="E3504">
        <v>1388</v>
      </c>
      <c r="F3504">
        <v>1742</v>
      </c>
      <c r="G3504">
        <v>1800</v>
      </c>
      <c r="H3504">
        <v>0</v>
      </c>
      <c r="I3504">
        <v>13.88</v>
      </c>
      <c r="J3504">
        <v>17.420000000000002</v>
      </c>
      <c r="K3504">
        <v>18</v>
      </c>
      <c r="L3504">
        <v>0</v>
      </c>
    </row>
    <row r="3505" spans="1:12" x14ac:dyDescent="0.25">
      <c r="A3505">
        <v>33029091</v>
      </c>
      <c r="C3505">
        <v>0</v>
      </c>
      <c r="D3505" t="s">
        <v>12581</v>
      </c>
      <c r="E3505">
        <v>1388</v>
      </c>
      <c r="F3505">
        <v>1588</v>
      </c>
      <c r="G3505">
        <v>1800</v>
      </c>
      <c r="H3505">
        <v>0</v>
      </c>
      <c r="I3505">
        <v>13.88</v>
      </c>
      <c r="J3505">
        <v>15.88</v>
      </c>
      <c r="K3505">
        <v>18</v>
      </c>
      <c r="L3505">
        <v>0</v>
      </c>
    </row>
    <row r="3506" spans="1:12" x14ac:dyDescent="0.25">
      <c r="A3506">
        <v>33029099</v>
      </c>
      <c r="C3506">
        <v>0</v>
      </c>
      <c r="D3506" t="s">
        <v>12581</v>
      </c>
      <c r="E3506">
        <v>1388</v>
      </c>
      <c r="F3506">
        <v>1742</v>
      </c>
      <c r="G3506">
        <v>1800</v>
      </c>
      <c r="H3506">
        <v>0</v>
      </c>
      <c r="I3506">
        <v>13.88</v>
      </c>
      <c r="J3506">
        <v>17.420000000000002</v>
      </c>
      <c r="K3506">
        <v>18</v>
      </c>
      <c r="L3506">
        <v>0</v>
      </c>
    </row>
    <row r="3507" spans="1:12" x14ac:dyDescent="0.25">
      <c r="A3507">
        <v>33030010</v>
      </c>
      <c r="C3507">
        <v>0</v>
      </c>
      <c r="D3507" t="s">
        <v>4525</v>
      </c>
      <c r="E3507">
        <v>3490</v>
      </c>
      <c r="F3507">
        <v>5084</v>
      </c>
      <c r="G3507">
        <v>2500</v>
      </c>
      <c r="H3507">
        <v>0</v>
      </c>
      <c r="I3507">
        <v>34.9</v>
      </c>
      <c r="J3507">
        <v>50.84</v>
      </c>
      <c r="K3507">
        <v>25</v>
      </c>
      <c r="L3507">
        <v>0</v>
      </c>
    </row>
    <row r="3508" spans="1:12" x14ac:dyDescent="0.25">
      <c r="A3508">
        <v>33030020</v>
      </c>
      <c r="C3508">
        <v>0</v>
      </c>
      <c r="D3508" t="s">
        <v>4526</v>
      </c>
      <c r="E3508">
        <v>2069</v>
      </c>
      <c r="F3508">
        <v>3663</v>
      </c>
      <c r="G3508">
        <v>2500</v>
      </c>
      <c r="H3508">
        <v>0</v>
      </c>
      <c r="I3508">
        <v>20.69</v>
      </c>
      <c r="J3508">
        <v>36.630000000000003</v>
      </c>
      <c r="K3508">
        <v>25</v>
      </c>
      <c r="L3508">
        <v>0</v>
      </c>
    </row>
    <row r="3509" spans="1:12" x14ac:dyDescent="0.25">
      <c r="A3509">
        <v>33041000</v>
      </c>
      <c r="C3509">
        <v>0</v>
      </c>
      <c r="D3509" t="s">
        <v>4527</v>
      </c>
      <c r="E3509">
        <v>2596</v>
      </c>
      <c r="F3509">
        <v>4190</v>
      </c>
      <c r="G3509">
        <v>2500</v>
      </c>
      <c r="H3509">
        <v>0</v>
      </c>
      <c r="I3509">
        <v>25.96</v>
      </c>
      <c r="J3509">
        <v>41.9</v>
      </c>
      <c r="K3509">
        <v>25</v>
      </c>
      <c r="L3509">
        <v>0</v>
      </c>
    </row>
    <row r="3510" spans="1:12" x14ac:dyDescent="0.25">
      <c r="A3510">
        <v>33042010</v>
      </c>
      <c r="C3510">
        <v>0</v>
      </c>
      <c r="D3510" t="s">
        <v>4528</v>
      </c>
      <c r="E3510">
        <v>2596</v>
      </c>
      <c r="F3510">
        <v>4190</v>
      </c>
      <c r="G3510">
        <v>2500</v>
      </c>
      <c r="H3510">
        <v>0</v>
      </c>
      <c r="I3510">
        <v>25.96</v>
      </c>
      <c r="J3510">
        <v>41.9</v>
      </c>
      <c r="K3510">
        <v>25</v>
      </c>
      <c r="L3510">
        <v>0</v>
      </c>
    </row>
    <row r="3511" spans="1:12" x14ac:dyDescent="0.25">
      <c r="A3511">
        <v>33042090</v>
      </c>
      <c r="C3511">
        <v>0</v>
      </c>
      <c r="D3511" t="s">
        <v>4529</v>
      </c>
      <c r="E3511">
        <v>2596</v>
      </c>
      <c r="F3511">
        <v>4190</v>
      </c>
      <c r="G3511">
        <v>2500</v>
      </c>
      <c r="H3511">
        <v>0</v>
      </c>
      <c r="I3511">
        <v>25.96</v>
      </c>
      <c r="J3511">
        <v>41.9</v>
      </c>
      <c r="K3511">
        <v>25</v>
      </c>
      <c r="L3511">
        <v>0</v>
      </c>
    </row>
    <row r="3512" spans="1:12" x14ac:dyDescent="0.25">
      <c r="A3512">
        <v>33043000</v>
      </c>
      <c r="C3512">
        <v>0</v>
      </c>
      <c r="D3512" t="s">
        <v>4530</v>
      </c>
      <c r="E3512">
        <v>2596</v>
      </c>
      <c r="F3512">
        <v>4190</v>
      </c>
      <c r="G3512">
        <v>2500</v>
      </c>
      <c r="H3512">
        <v>0</v>
      </c>
      <c r="I3512">
        <v>25.96</v>
      </c>
      <c r="J3512">
        <v>41.9</v>
      </c>
      <c r="K3512">
        <v>25</v>
      </c>
      <c r="L3512">
        <v>0</v>
      </c>
    </row>
    <row r="3513" spans="1:12" x14ac:dyDescent="0.25">
      <c r="A3513">
        <v>33049100</v>
      </c>
      <c r="C3513">
        <v>0</v>
      </c>
      <c r="D3513" t="s">
        <v>12657</v>
      </c>
      <c r="E3513">
        <v>2596</v>
      </c>
      <c r="F3513">
        <v>4190</v>
      </c>
      <c r="G3513">
        <v>2500</v>
      </c>
      <c r="H3513">
        <v>0</v>
      </c>
      <c r="I3513">
        <v>25.96</v>
      </c>
      <c r="J3513">
        <v>41.9</v>
      </c>
      <c r="K3513">
        <v>25</v>
      </c>
      <c r="L3513">
        <v>0</v>
      </c>
    </row>
    <row r="3514" spans="1:12" x14ac:dyDescent="0.25">
      <c r="A3514">
        <v>33049100</v>
      </c>
      <c r="B3514">
        <v>1</v>
      </c>
      <c r="C3514">
        <v>0</v>
      </c>
      <c r="D3514" t="s">
        <v>9710</v>
      </c>
      <c r="E3514">
        <v>2069</v>
      </c>
      <c r="F3514">
        <v>3663</v>
      </c>
      <c r="G3514">
        <v>2500</v>
      </c>
      <c r="H3514">
        <v>0</v>
      </c>
      <c r="I3514">
        <v>20.69</v>
      </c>
      <c r="J3514">
        <v>36.630000000000003</v>
      </c>
      <c r="K3514">
        <v>25</v>
      </c>
      <c r="L3514">
        <v>0</v>
      </c>
    </row>
    <row r="3515" spans="1:12" x14ac:dyDescent="0.25">
      <c r="A3515">
        <v>33049910</v>
      </c>
      <c r="C3515">
        <v>0</v>
      </c>
      <c r="D3515" t="s">
        <v>4531</v>
      </c>
      <c r="E3515">
        <v>2596</v>
      </c>
      <c r="F3515">
        <v>4190</v>
      </c>
      <c r="G3515">
        <v>2500</v>
      </c>
      <c r="H3515">
        <v>0</v>
      </c>
      <c r="I3515">
        <v>25.96</v>
      </c>
      <c r="J3515">
        <v>41.9</v>
      </c>
      <c r="K3515">
        <v>25</v>
      </c>
      <c r="L3515">
        <v>0</v>
      </c>
    </row>
    <row r="3516" spans="1:12" x14ac:dyDescent="0.25">
      <c r="A3516">
        <v>33049990</v>
      </c>
      <c r="C3516">
        <v>0</v>
      </c>
      <c r="D3516" t="s">
        <v>4532</v>
      </c>
      <c r="E3516">
        <v>2596</v>
      </c>
      <c r="F3516">
        <v>4190</v>
      </c>
      <c r="G3516">
        <v>2500</v>
      </c>
      <c r="H3516">
        <v>0</v>
      </c>
      <c r="I3516">
        <v>25.96</v>
      </c>
      <c r="J3516">
        <v>41.9</v>
      </c>
      <c r="K3516">
        <v>25</v>
      </c>
      <c r="L3516">
        <v>0</v>
      </c>
    </row>
    <row r="3517" spans="1:12" x14ac:dyDescent="0.25">
      <c r="A3517">
        <v>33049990</v>
      </c>
      <c r="B3517">
        <v>1</v>
      </c>
      <c r="C3517">
        <v>0</v>
      </c>
      <c r="D3517" t="s">
        <v>9711</v>
      </c>
      <c r="E3517">
        <v>2069</v>
      </c>
      <c r="F3517">
        <v>3663</v>
      </c>
      <c r="G3517">
        <v>2500</v>
      </c>
      <c r="H3517">
        <v>0</v>
      </c>
      <c r="I3517">
        <v>20.69</v>
      </c>
      <c r="J3517">
        <v>36.630000000000003</v>
      </c>
      <c r="K3517">
        <v>25</v>
      </c>
      <c r="L3517">
        <v>0</v>
      </c>
    </row>
    <row r="3518" spans="1:12" x14ac:dyDescent="0.25">
      <c r="A3518">
        <v>33049990</v>
      </c>
      <c r="B3518">
        <v>2</v>
      </c>
      <c r="C3518">
        <v>0</v>
      </c>
      <c r="D3518" t="s">
        <v>9712</v>
      </c>
      <c r="E3518">
        <v>1345</v>
      </c>
      <c r="F3518">
        <v>2939</v>
      </c>
      <c r="G3518">
        <v>2500</v>
      </c>
      <c r="H3518">
        <v>0</v>
      </c>
      <c r="I3518">
        <v>13.45</v>
      </c>
      <c r="J3518">
        <v>29.39</v>
      </c>
      <c r="K3518">
        <v>25</v>
      </c>
      <c r="L3518">
        <v>0</v>
      </c>
    </row>
    <row r="3519" spans="1:12" x14ac:dyDescent="0.25">
      <c r="A3519">
        <v>33051000</v>
      </c>
      <c r="C3519">
        <v>0</v>
      </c>
      <c r="D3519" t="s">
        <v>4533</v>
      </c>
      <c r="E3519">
        <v>1780</v>
      </c>
      <c r="F3519">
        <v>3374</v>
      </c>
      <c r="G3519">
        <v>2500</v>
      </c>
      <c r="H3519">
        <v>0</v>
      </c>
      <c r="I3519">
        <v>17.8</v>
      </c>
      <c r="J3519">
        <v>33.74</v>
      </c>
      <c r="K3519">
        <v>25</v>
      </c>
      <c r="L3519">
        <v>0</v>
      </c>
    </row>
    <row r="3520" spans="1:12" x14ac:dyDescent="0.25">
      <c r="A3520">
        <v>33052000</v>
      </c>
      <c r="C3520">
        <v>0</v>
      </c>
      <c r="D3520" t="s">
        <v>4534</v>
      </c>
      <c r="E3520">
        <v>2596</v>
      </c>
      <c r="F3520">
        <v>4190</v>
      </c>
      <c r="G3520">
        <v>2500</v>
      </c>
      <c r="H3520">
        <v>0</v>
      </c>
      <c r="I3520">
        <v>25.96</v>
      </c>
      <c r="J3520">
        <v>41.9</v>
      </c>
      <c r="K3520">
        <v>25</v>
      </c>
      <c r="L3520">
        <v>0</v>
      </c>
    </row>
    <row r="3521" spans="1:12" x14ac:dyDescent="0.25">
      <c r="A3521">
        <v>33053000</v>
      </c>
      <c r="C3521">
        <v>0</v>
      </c>
      <c r="D3521" t="s">
        <v>4535</v>
      </c>
      <c r="E3521">
        <v>2596</v>
      </c>
      <c r="F3521">
        <v>4190</v>
      </c>
      <c r="G3521">
        <v>2500</v>
      </c>
      <c r="H3521">
        <v>0</v>
      </c>
      <c r="I3521">
        <v>25.96</v>
      </c>
      <c r="J3521">
        <v>41.9</v>
      </c>
      <c r="K3521">
        <v>25</v>
      </c>
      <c r="L3521">
        <v>0</v>
      </c>
    </row>
    <row r="3522" spans="1:12" x14ac:dyDescent="0.25">
      <c r="A3522">
        <v>33059000</v>
      </c>
      <c r="C3522">
        <v>0</v>
      </c>
      <c r="D3522" t="s">
        <v>4536</v>
      </c>
      <c r="E3522">
        <v>2596</v>
      </c>
      <c r="F3522">
        <v>4190</v>
      </c>
      <c r="G3522">
        <v>2500</v>
      </c>
      <c r="H3522">
        <v>0</v>
      </c>
      <c r="I3522">
        <v>25.96</v>
      </c>
      <c r="J3522">
        <v>41.9</v>
      </c>
      <c r="K3522">
        <v>25</v>
      </c>
      <c r="L3522">
        <v>0</v>
      </c>
    </row>
    <row r="3523" spans="1:12" x14ac:dyDescent="0.25">
      <c r="A3523">
        <v>33059000</v>
      </c>
      <c r="B3523">
        <v>1</v>
      </c>
      <c r="C3523">
        <v>0</v>
      </c>
      <c r="D3523" t="s">
        <v>9713</v>
      </c>
      <c r="E3523">
        <v>1780</v>
      </c>
      <c r="F3523">
        <v>3374</v>
      </c>
      <c r="G3523">
        <v>2500</v>
      </c>
      <c r="H3523">
        <v>0</v>
      </c>
      <c r="I3523">
        <v>17.8</v>
      </c>
      <c r="J3523">
        <v>33.74</v>
      </c>
      <c r="K3523">
        <v>25</v>
      </c>
      <c r="L3523">
        <v>0</v>
      </c>
    </row>
    <row r="3524" spans="1:12" x14ac:dyDescent="0.25">
      <c r="A3524">
        <v>33061000</v>
      </c>
      <c r="C3524">
        <v>0</v>
      </c>
      <c r="D3524" t="s">
        <v>4537</v>
      </c>
      <c r="E3524">
        <v>1345</v>
      </c>
      <c r="F3524">
        <v>2939</v>
      </c>
      <c r="G3524">
        <v>1200</v>
      </c>
      <c r="H3524">
        <v>0</v>
      </c>
      <c r="I3524">
        <v>13.45</v>
      </c>
      <c r="J3524">
        <v>29.39</v>
      </c>
      <c r="K3524">
        <v>12</v>
      </c>
      <c r="L3524">
        <v>0</v>
      </c>
    </row>
    <row r="3525" spans="1:12" x14ac:dyDescent="0.25">
      <c r="A3525">
        <v>33062000</v>
      </c>
      <c r="C3525">
        <v>0</v>
      </c>
      <c r="D3525" t="s">
        <v>4538</v>
      </c>
      <c r="E3525">
        <v>1345</v>
      </c>
      <c r="F3525">
        <v>2804</v>
      </c>
      <c r="G3525">
        <v>1800</v>
      </c>
      <c r="H3525">
        <v>0</v>
      </c>
      <c r="I3525">
        <v>13.45</v>
      </c>
      <c r="J3525">
        <v>28.04</v>
      </c>
      <c r="K3525">
        <v>18</v>
      </c>
      <c r="L3525">
        <v>0</v>
      </c>
    </row>
    <row r="3526" spans="1:12" x14ac:dyDescent="0.25">
      <c r="A3526">
        <v>33069000</v>
      </c>
      <c r="C3526">
        <v>0</v>
      </c>
      <c r="D3526" t="s">
        <v>4539</v>
      </c>
      <c r="E3526">
        <v>1345</v>
      </c>
      <c r="F3526">
        <v>2939</v>
      </c>
      <c r="G3526">
        <v>1800</v>
      </c>
      <c r="H3526">
        <v>0</v>
      </c>
      <c r="I3526">
        <v>13.45</v>
      </c>
      <c r="J3526">
        <v>29.39</v>
      </c>
      <c r="K3526">
        <v>18</v>
      </c>
      <c r="L3526">
        <v>0</v>
      </c>
    </row>
    <row r="3527" spans="1:12" x14ac:dyDescent="0.25">
      <c r="A3527">
        <v>33071000</v>
      </c>
      <c r="C3527">
        <v>0</v>
      </c>
      <c r="D3527" t="s">
        <v>4540</v>
      </c>
      <c r="E3527">
        <v>2596</v>
      </c>
      <c r="F3527">
        <v>4190</v>
      </c>
      <c r="G3527">
        <v>2500</v>
      </c>
      <c r="H3527">
        <v>0</v>
      </c>
      <c r="I3527">
        <v>25.96</v>
      </c>
      <c r="J3527">
        <v>41.9</v>
      </c>
      <c r="K3527">
        <v>25</v>
      </c>
      <c r="L3527">
        <v>0</v>
      </c>
    </row>
    <row r="3528" spans="1:12" x14ac:dyDescent="0.25">
      <c r="A3528">
        <v>33072010</v>
      </c>
      <c r="C3528">
        <v>0</v>
      </c>
      <c r="D3528" t="s">
        <v>4541</v>
      </c>
      <c r="E3528">
        <v>1780</v>
      </c>
      <c r="F3528">
        <v>3374</v>
      </c>
      <c r="G3528">
        <v>2500</v>
      </c>
      <c r="H3528">
        <v>0</v>
      </c>
      <c r="I3528">
        <v>17.8</v>
      </c>
      <c r="J3528">
        <v>33.74</v>
      </c>
      <c r="K3528">
        <v>25</v>
      </c>
      <c r="L3528">
        <v>0</v>
      </c>
    </row>
    <row r="3529" spans="1:12" x14ac:dyDescent="0.25">
      <c r="A3529">
        <v>33072090</v>
      </c>
      <c r="C3529">
        <v>0</v>
      </c>
      <c r="D3529" t="s">
        <v>4542</v>
      </c>
      <c r="E3529">
        <v>1780</v>
      </c>
      <c r="F3529">
        <v>3374</v>
      </c>
      <c r="G3529">
        <v>2500</v>
      </c>
      <c r="H3529">
        <v>0</v>
      </c>
      <c r="I3529">
        <v>17.8</v>
      </c>
      <c r="J3529">
        <v>33.74</v>
      </c>
      <c r="K3529">
        <v>25</v>
      </c>
      <c r="L3529">
        <v>0</v>
      </c>
    </row>
    <row r="3530" spans="1:12" x14ac:dyDescent="0.25">
      <c r="A3530">
        <v>33073000</v>
      </c>
      <c r="C3530">
        <v>0</v>
      </c>
      <c r="D3530" t="s">
        <v>4543</v>
      </c>
      <c r="E3530">
        <v>2596</v>
      </c>
      <c r="F3530">
        <v>4190</v>
      </c>
      <c r="G3530">
        <v>2500</v>
      </c>
      <c r="H3530">
        <v>0</v>
      </c>
      <c r="I3530">
        <v>25.96</v>
      </c>
      <c r="J3530">
        <v>41.9</v>
      </c>
      <c r="K3530">
        <v>25</v>
      </c>
      <c r="L3530">
        <v>0</v>
      </c>
    </row>
    <row r="3531" spans="1:12" x14ac:dyDescent="0.25">
      <c r="A3531">
        <v>33074100</v>
      </c>
      <c r="C3531">
        <v>0</v>
      </c>
      <c r="D3531" t="s">
        <v>4544</v>
      </c>
      <c r="E3531">
        <v>1517</v>
      </c>
      <c r="F3531">
        <v>1909</v>
      </c>
      <c r="G3531">
        <v>2500</v>
      </c>
      <c r="H3531">
        <v>0</v>
      </c>
      <c r="I3531">
        <v>15.17</v>
      </c>
      <c r="J3531">
        <v>19.09</v>
      </c>
      <c r="K3531">
        <v>25</v>
      </c>
      <c r="L3531">
        <v>0</v>
      </c>
    </row>
    <row r="3532" spans="1:12" x14ac:dyDescent="0.25">
      <c r="A3532">
        <v>33074900</v>
      </c>
      <c r="C3532">
        <v>0</v>
      </c>
      <c r="D3532" t="s">
        <v>4545</v>
      </c>
      <c r="E3532">
        <v>1593</v>
      </c>
      <c r="F3532">
        <v>1985</v>
      </c>
      <c r="G3532">
        <v>2500</v>
      </c>
      <c r="H3532">
        <v>0</v>
      </c>
      <c r="I3532">
        <v>15.93</v>
      </c>
      <c r="J3532">
        <v>19.850000000000001</v>
      </c>
      <c r="K3532">
        <v>25</v>
      </c>
      <c r="L3532">
        <v>0</v>
      </c>
    </row>
    <row r="3533" spans="1:12" x14ac:dyDescent="0.25">
      <c r="A3533">
        <v>33079000</v>
      </c>
      <c r="C3533">
        <v>0</v>
      </c>
      <c r="D3533" t="s">
        <v>4546</v>
      </c>
      <c r="E3533">
        <v>2596</v>
      </c>
      <c r="F3533">
        <v>4190</v>
      </c>
      <c r="G3533">
        <v>2500</v>
      </c>
      <c r="H3533">
        <v>0</v>
      </c>
      <c r="I3533">
        <v>25.96</v>
      </c>
      <c r="J3533">
        <v>41.9</v>
      </c>
      <c r="K3533">
        <v>25</v>
      </c>
      <c r="L3533">
        <v>0</v>
      </c>
    </row>
    <row r="3534" spans="1:12" x14ac:dyDescent="0.25">
      <c r="A3534">
        <v>33079000</v>
      </c>
      <c r="B3534">
        <v>1</v>
      </c>
      <c r="C3534">
        <v>0</v>
      </c>
      <c r="D3534" t="s">
        <v>10607</v>
      </c>
      <c r="E3534">
        <v>2069</v>
      </c>
      <c r="F3534">
        <v>3663</v>
      </c>
      <c r="G3534">
        <v>2500</v>
      </c>
      <c r="H3534">
        <v>0</v>
      </c>
      <c r="I3534">
        <v>20.69</v>
      </c>
      <c r="J3534">
        <v>36.630000000000003</v>
      </c>
      <c r="K3534">
        <v>25</v>
      </c>
      <c r="L3534">
        <v>0</v>
      </c>
    </row>
    <row r="3535" spans="1:12" x14ac:dyDescent="0.25">
      <c r="A3535">
        <v>34011110</v>
      </c>
      <c r="C3535">
        <v>0</v>
      </c>
      <c r="D3535" t="s">
        <v>4547</v>
      </c>
      <c r="E3535">
        <v>1388</v>
      </c>
      <c r="F3535">
        <v>1780</v>
      </c>
      <c r="G3535">
        <v>1800</v>
      </c>
      <c r="H3535">
        <v>0</v>
      </c>
      <c r="I3535">
        <v>13.88</v>
      </c>
      <c r="J3535">
        <v>17.8</v>
      </c>
      <c r="K3535">
        <v>18</v>
      </c>
      <c r="L3535">
        <v>0</v>
      </c>
    </row>
    <row r="3536" spans="1:12" x14ac:dyDescent="0.25">
      <c r="A3536">
        <v>34011190</v>
      </c>
      <c r="C3536">
        <v>0</v>
      </c>
      <c r="D3536" t="s">
        <v>4548</v>
      </c>
      <c r="E3536">
        <v>1660</v>
      </c>
      <c r="F3536">
        <v>3254</v>
      </c>
      <c r="G3536">
        <v>1800</v>
      </c>
      <c r="H3536">
        <v>0</v>
      </c>
      <c r="I3536">
        <v>16.600000000000001</v>
      </c>
      <c r="J3536">
        <v>32.54</v>
      </c>
      <c r="K3536">
        <v>18</v>
      </c>
      <c r="L3536">
        <v>0</v>
      </c>
    </row>
    <row r="3537" spans="1:12" x14ac:dyDescent="0.25">
      <c r="A3537">
        <v>34011190</v>
      </c>
      <c r="B3537">
        <v>1</v>
      </c>
      <c r="C3537">
        <v>0</v>
      </c>
      <c r="D3537" t="s">
        <v>10608</v>
      </c>
      <c r="E3537">
        <v>1345</v>
      </c>
      <c r="F3537">
        <v>2939</v>
      </c>
      <c r="G3537">
        <v>1800</v>
      </c>
      <c r="H3537">
        <v>0</v>
      </c>
      <c r="I3537">
        <v>13.45</v>
      </c>
      <c r="J3537">
        <v>29.39</v>
      </c>
      <c r="K3537">
        <v>18</v>
      </c>
      <c r="L3537">
        <v>0</v>
      </c>
    </row>
    <row r="3538" spans="1:12" x14ac:dyDescent="0.25">
      <c r="A3538">
        <v>34011900</v>
      </c>
      <c r="C3538">
        <v>0</v>
      </c>
      <c r="D3538" t="s">
        <v>4549</v>
      </c>
      <c r="E3538">
        <v>1660</v>
      </c>
      <c r="F3538">
        <v>3254</v>
      </c>
      <c r="G3538">
        <v>1800</v>
      </c>
      <c r="H3538">
        <v>0</v>
      </c>
      <c r="I3538">
        <v>16.600000000000001</v>
      </c>
      <c r="J3538">
        <v>32.54</v>
      </c>
      <c r="K3538">
        <v>18</v>
      </c>
      <c r="L3538">
        <v>0</v>
      </c>
    </row>
    <row r="3539" spans="1:12" x14ac:dyDescent="0.25">
      <c r="A3539">
        <v>34011900</v>
      </c>
      <c r="B3539">
        <v>1</v>
      </c>
      <c r="C3539">
        <v>0</v>
      </c>
      <c r="D3539" t="s">
        <v>10609</v>
      </c>
      <c r="E3539">
        <v>1955</v>
      </c>
      <c r="F3539">
        <v>3549</v>
      </c>
      <c r="G3539">
        <v>1800</v>
      </c>
      <c r="H3539">
        <v>0</v>
      </c>
      <c r="I3539">
        <v>19.55</v>
      </c>
      <c r="J3539">
        <v>35.49</v>
      </c>
      <c r="K3539">
        <v>18</v>
      </c>
      <c r="L3539">
        <v>0</v>
      </c>
    </row>
    <row r="3540" spans="1:12" x14ac:dyDescent="0.25">
      <c r="A3540">
        <v>34011900</v>
      </c>
      <c r="B3540">
        <v>2</v>
      </c>
      <c r="C3540">
        <v>0</v>
      </c>
      <c r="D3540" t="s">
        <v>10610</v>
      </c>
      <c r="E3540">
        <v>1955</v>
      </c>
      <c r="F3540">
        <v>3549</v>
      </c>
      <c r="G3540">
        <v>1800</v>
      </c>
      <c r="H3540">
        <v>0</v>
      </c>
      <c r="I3540">
        <v>19.55</v>
      </c>
      <c r="J3540">
        <v>35.49</v>
      </c>
      <c r="K3540">
        <v>18</v>
      </c>
      <c r="L3540">
        <v>0</v>
      </c>
    </row>
    <row r="3541" spans="1:12" x14ac:dyDescent="0.25">
      <c r="A3541">
        <v>34011900</v>
      </c>
      <c r="B3541">
        <v>3</v>
      </c>
      <c r="C3541">
        <v>0</v>
      </c>
      <c r="D3541" t="s">
        <v>10608</v>
      </c>
      <c r="E3541">
        <v>1345</v>
      </c>
      <c r="F3541">
        <v>2939</v>
      </c>
      <c r="G3541">
        <v>1800</v>
      </c>
      <c r="H3541">
        <v>0</v>
      </c>
      <c r="I3541">
        <v>13.45</v>
      </c>
      <c r="J3541">
        <v>29.39</v>
      </c>
      <c r="K3541">
        <v>18</v>
      </c>
      <c r="L3541">
        <v>0</v>
      </c>
    </row>
    <row r="3542" spans="1:12" x14ac:dyDescent="0.25">
      <c r="A3542">
        <v>34012010</v>
      </c>
      <c r="C3542">
        <v>0</v>
      </c>
      <c r="D3542" t="s">
        <v>4550</v>
      </c>
      <c r="E3542">
        <v>1660</v>
      </c>
      <c r="F3542">
        <v>3254</v>
      </c>
      <c r="G3542">
        <v>1800</v>
      </c>
      <c r="H3542">
        <v>0</v>
      </c>
      <c r="I3542">
        <v>16.600000000000001</v>
      </c>
      <c r="J3542">
        <v>32.54</v>
      </c>
      <c r="K3542">
        <v>18</v>
      </c>
      <c r="L3542">
        <v>0</v>
      </c>
    </row>
    <row r="3543" spans="1:12" x14ac:dyDescent="0.25">
      <c r="A3543">
        <v>34012090</v>
      </c>
      <c r="C3543">
        <v>0</v>
      </c>
      <c r="D3543" t="s">
        <v>4551</v>
      </c>
      <c r="E3543">
        <v>1469</v>
      </c>
      <c r="F3543">
        <v>2218</v>
      </c>
      <c r="G3543">
        <v>1800</v>
      </c>
      <c r="H3543">
        <v>0</v>
      </c>
      <c r="I3543">
        <v>14.69</v>
      </c>
      <c r="J3543">
        <v>22.18</v>
      </c>
      <c r="K3543">
        <v>18</v>
      </c>
      <c r="L3543">
        <v>0</v>
      </c>
    </row>
    <row r="3544" spans="1:12" x14ac:dyDescent="0.25">
      <c r="A3544">
        <v>34013000</v>
      </c>
      <c r="C3544">
        <v>0</v>
      </c>
      <c r="D3544" t="s">
        <v>4552</v>
      </c>
      <c r="E3544">
        <v>1955</v>
      </c>
      <c r="F3544">
        <v>3549</v>
      </c>
      <c r="G3544">
        <v>1800</v>
      </c>
      <c r="H3544">
        <v>0</v>
      </c>
      <c r="I3544">
        <v>19.55</v>
      </c>
      <c r="J3544">
        <v>35.49</v>
      </c>
      <c r="K3544">
        <v>18</v>
      </c>
      <c r="L3544">
        <v>0</v>
      </c>
    </row>
    <row r="3545" spans="1:12" x14ac:dyDescent="0.25">
      <c r="A3545">
        <v>34023100</v>
      </c>
      <c r="C3545">
        <v>0</v>
      </c>
      <c r="D3545" t="s">
        <v>12332</v>
      </c>
      <c r="E3545">
        <v>1526</v>
      </c>
      <c r="F3545">
        <v>2371</v>
      </c>
      <c r="G3545">
        <v>1800</v>
      </c>
      <c r="H3545">
        <v>0</v>
      </c>
      <c r="I3545">
        <v>15.26</v>
      </c>
      <c r="J3545">
        <v>23.71</v>
      </c>
      <c r="K3545">
        <v>18</v>
      </c>
      <c r="L3545">
        <v>0</v>
      </c>
    </row>
    <row r="3546" spans="1:12" x14ac:dyDescent="0.25">
      <c r="A3546">
        <v>34023910</v>
      </c>
      <c r="C3546">
        <v>0</v>
      </c>
      <c r="D3546" t="s">
        <v>12332</v>
      </c>
      <c r="E3546">
        <v>1526</v>
      </c>
      <c r="F3546">
        <v>1726</v>
      </c>
      <c r="G3546">
        <v>1800</v>
      </c>
      <c r="H3546">
        <v>0</v>
      </c>
      <c r="I3546">
        <v>15.26</v>
      </c>
      <c r="J3546">
        <v>17.260000000000002</v>
      </c>
      <c r="K3546">
        <v>18</v>
      </c>
      <c r="L3546">
        <v>0</v>
      </c>
    </row>
    <row r="3547" spans="1:12" x14ac:dyDescent="0.25">
      <c r="A3547">
        <v>34023920</v>
      </c>
      <c r="C3547">
        <v>0</v>
      </c>
      <c r="D3547" t="s">
        <v>12332</v>
      </c>
      <c r="E3547">
        <v>1526</v>
      </c>
      <c r="F3547">
        <v>1726</v>
      </c>
      <c r="G3547">
        <v>1800</v>
      </c>
      <c r="H3547">
        <v>0</v>
      </c>
      <c r="I3547">
        <v>15.26</v>
      </c>
      <c r="J3547">
        <v>17.260000000000002</v>
      </c>
      <c r="K3547">
        <v>18</v>
      </c>
      <c r="L3547">
        <v>0</v>
      </c>
    </row>
    <row r="3548" spans="1:12" x14ac:dyDescent="0.25">
      <c r="A3548">
        <v>34023930</v>
      </c>
      <c r="C3548">
        <v>0</v>
      </c>
      <c r="D3548" t="s">
        <v>12332</v>
      </c>
      <c r="E3548">
        <v>1526</v>
      </c>
      <c r="F3548">
        <v>1726</v>
      </c>
      <c r="G3548">
        <v>1800</v>
      </c>
      <c r="H3548">
        <v>0</v>
      </c>
      <c r="I3548">
        <v>15.26</v>
      </c>
      <c r="J3548">
        <v>17.260000000000002</v>
      </c>
      <c r="K3548">
        <v>18</v>
      </c>
      <c r="L3548">
        <v>0</v>
      </c>
    </row>
    <row r="3549" spans="1:12" x14ac:dyDescent="0.25">
      <c r="A3549">
        <v>34023990</v>
      </c>
      <c r="C3549">
        <v>0</v>
      </c>
      <c r="D3549" t="s">
        <v>12332</v>
      </c>
      <c r="E3549">
        <v>1526</v>
      </c>
      <c r="F3549">
        <v>2686</v>
      </c>
      <c r="G3549">
        <v>1800</v>
      </c>
      <c r="H3549">
        <v>0</v>
      </c>
      <c r="I3549">
        <v>15.26</v>
      </c>
      <c r="J3549">
        <v>26.86</v>
      </c>
      <c r="K3549">
        <v>18</v>
      </c>
      <c r="L3549">
        <v>0</v>
      </c>
    </row>
    <row r="3550" spans="1:12" x14ac:dyDescent="0.25">
      <c r="A3550">
        <v>34024110</v>
      </c>
      <c r="C3550">
        <v>0</v>
      </c>
      <c r="D3550" t="s">
        <v>12332</v>
      </c>
      <c r="E3550">
        <v>1526</v>
      </c>
      <c r="F3550">
        <v>1726</v>
      </c>
      <c r="G3550">
        <v>1800</v>
      </c>
      <c r="H3550">
        <v>0</v>
      </c>
      <c r="I3550">
        <v>15.26</v>
      </c>
      <c r="J3550">
        <v>17.260000000000002</v>
      </c>
      <c r="K3550">
        <v>18</v>
      </c>
      <c r="L3550">
        <v>0</v>
      </c>
    </row>
    <row r="3551" spans="1:12" x14ac:dyDescent="0.25">
      <c r="A3551">
        <v>34024190</v>
      </c>
      <c r="C3551">
        <v>0</v>
      </c>
      <c r="D3551" t="s">
        <v>12332</v>
      </c>
      <c r="E3551">
        <v>1526</v>
      </c>
      <c r="F3551">
        <v>2371</v>
      </c>
      <c r="G3551">
        <v>1800</v>
      </c>
      <c r="H3551">
        <v>0</v>
      </c>
      <c r="I3551">
        <v>15.26</v>
      </c>
      <c r="J3551">
        <v>23.71</v>
      </c>
      <c r="K3551">
        <v>18</v>
      </c>
      <c r="L3551">
        <v>0</v>
      </c>
    </row>
    <row r="3552" spans="1:12" x14ac:dyDescent="0.25">
      <c r="A3552">
        <v>34024200</v>
      </c>
      <c r="C3552">
        <v>0</v>
      </c>
      <c r="D3552" t="s">
        <v>12332</v>
      </c>
      <c r="E3552">
        <v>1526</v>
      </c>
      <c r="F3552">
        <v>2371</v>
      </c>
      <c r="G3552">
        <v>1800</v>
      </c>
      <c r="H3552">
        <v>0</v>
      </c>
      <c r="I3552">
        <v>15.26</v>
      </c>
      <c r="J3552">
        <v>23.71</v>
      </c>
      <c r="K3552">
        <v>18</v>
      </c>
      <c r="L3552">
        <v>0</v>
      </c>
    </row>
    <row r="3553" spans="1:12" x14ac:dyDescent="0.25">
      <c r="A3553">
        <v>34024900</v>
      </c>
      <c r="C3553">
        <v>0</v>
      </c>
      <c r="D3553" t="s">
        <v>12332</v>
      </c>
      <c r="E3553">
        <v>1526</v>
      </c>
      <c r="F3553">
        <v>2371</v>
      </c>
      <c r="G3553">
        <v>1800</v>
      </c>
      <c r="H3553">
        <v>0</v>
      </c>
      <c r="I3553">
        <v>15.26</v>
      </c>
      <c r="J3553">
        <v>23.71</v>
      </c>
      <c r="K3553">
        <v>18</v>
      </c>
      <c r="L3553">
        <v>0</v>
      </c>
    </row>
    <row r="3554" spans="1:12" x14ac:dyDescent="0.25">
      <c r="A3554">
        <v>34025000</v>
      </c>
      <c r="C3554">
        <v>0</v>
      </c>
      <c r="D3554" t="s">
        <v>12332</v>
      </c>
      <c r="E3554">
        <v>1481</v>
      </c>
      <c r="F3554">
        <v>2282</v>
      </c>
      <c r="G3554">
        <v>1800</v>
      </c>
      <c r="H3554">
        <v>0</v>
      </c>
      <c r="I3554">
        <v>14.81</v>
      </c>
      <c r="J3554">
        <v>22.82</v>
      </c>
      <c r="K3554">
        <v>18</v>
      </c>
      <c r="L3554">
        <v>0</v>
      </c>
    </row>
    <row r="3555" spans="1:12" x14ac:dyDescent="0.25">
      <c r="A3555">
        <v>34029011</v>
      </c>
      <c r="C3555">
        <v>0</v>
      </c>
      <c r="D3555" t="s">
        <v>4553</v>
      </c>
      <c r="E3555">
        <v>1526</v>
      </c>
      <c r="F3555">
        <v>2371</v>
      </c>
      <c r="G3555">
        <v>1800</v>
      </c>
      <c r="H3555">
        <v>0</v>
      </c>
      <c r="I3555">
        <v>15.26</v>
      </c>
      <c r="J3555">
        <v>23.71</v>
      </c>
      <c r="K3555">
        <v>18</v>
      </c>
      <c r="L3555">
        <v>0</v>
      </c>
    </row>
    <row r="3556" spans="1:12" x14ac:dyDescent="0.25">
      <c r="A3556">
        <v>34029019</v>
      </c>
      <c r="C3556">
        <v>0</v>
      </c>
      <c r="D3556" t="s">
        <v>4554</v>
      </c>
      <c r="E3556">
        <v>1526</v>
      </c>
      <c r="F3556">
        <v>2371</v>
      </c>
      <c r="G3556">
        <v>1800</v>
      </c>
      <c r="H3556">
        <v>0</v>
      </c>
      <c r="I3556">
        <v>15.26</v>
      </c>
      <c r="J3556">
        <v>23.71</v>
      </c>
      <c r="K3556">
        <v>18</v>
      </c>
      <c r="L3556">
        <v>0</v>
      </c>
    </row>
    <row r="3557" spans="1:12" x14ac:dyDescent="0.25">
      <c r="A3557">
        <v>34029021</v>
      </c>
      <c r="C3557">
        <v>0</v>
      </c>
      <c r="D3557" t="s">
        <v>10611</v>
      </c>
      <c r="E3557">
        <v>1526</v>
      </c>
      <c r="F3557">
        <v>1726</v>
      </c>
      <c r="G3557">
        <v>1800</v>
      </c>
      <c r="H3557">
        <v>0</v>
      </c>
      <c r="I3557">
        <v>15.26</v>
      </c>
      <c r="J3557">
        <v>17.260000000000002</v>
      </c>
      <c r="K3557">
        <v>18</v>
      </c>
      <c r="L3557">
        <v>0</v>
      </c>
    </row>
    <row r="3558" spans="1:12" x14ac:dyDescent="0.25">
      <c r="A3558">
        <v>34029022</v>
      </c>
      <c r="C3558">
        <v>0</v>
      </c>
      <c r="D3558" t="s">
        <v>4555</v>
      </c>
      <c r="E3558">
        <v>1526</v>
      </c>
      <c r="F3558">
        <v>1726</v>
      </c>
      <c r="G3558">
        <v>1800</v>
      </c>
      <c r="H3558">
        <v>0</v>
      </c>
      <c r="I3558">
        <v>15.26</v>
      </c>
      <c r="J3558">
        <v>17.260000000000002</v>
      </c>
      <c r="K3558">
        <v>18</v>
      </c>
      <c r="L3558">
        <v>0</v>
      </c>
    </row>
    <row r="3559" spans="1:12" x14ac:dyDescent="0.25">
      <c r="A3559">
        <v>34029023</v>
      </c>
      <c r="C3559">
        <v>0</v>
      </c>
      <c r="D3559" t="s">
        <v>10612</v>
      </c>
      <c r="E3559">
        <v>1526</v>
      </c>
      <c r="F3559">
        <v>1726</v>
      </c>
      <c r="G3559">
        <v>1800</v>
      </c>
      <c r="H3559">
        <v>0</v>
      </c>
      <c r="I3559">
        <v>15.26</v>
      </c>
      <c r="J3559">
        <v>17.260000000000002</v>
      </c>
      <c r="K3559">
        <v>18</v>
      </c>
      <c r="L3559">
        <v>0</v>
      </c>
    </row>
    <row r="3560" spans="1:12" x14ac:dyDescent="0.25">
      <c r="A3560">
        <v>34029029</v>
      </c>
      <c r="C3560">
        <v>0</v>
      </c>
      <c r="D3560" t="s">
        <v>10613</v>
      </c>
      <c r="E3560">
        <v>1526</v>
      </c>
      <c r="F3560">
        <v>2529</v>
      </c>
      <c r="G3560">
        <v>1800</v>
      </c>
      <c r="H3560">
        <v>0</v>
      </c>
      <c r="I3560">
        <v>15.26</v>
      </c>
      <c r="J3560">
        <v>25.29</v>
      </c>
      <c r="K3560">
        <v>18</v>
      </c>
      <c r="L3560">
        <v>0</v>
      </c>
    </row>
    <row r="3561" spans="1:12" x14ac:dyDescent="0.25">
      <c r="A3561">
        <v>34029031</v>
      </c>
      <c r="C3561">
        <v>0</v>
      </c>
      <c r="D3561" t="s">
        <v>4556</v>
      </c>
      <c r="E3561">
        <v>1526</v>
      </c>
      <c r="F3561">
        <v>2529</v>
      </c>
      <c r="G3561">
        <v>1800</v>
      </c>
      <c r="H3561">
        <v>0</v>
      </c>
      <c r="I3561">
        <v>15.26</v>
      </c>
      <c r="J3561">
        <v>25.29</v>
      </c>
      <c r="K3561">
        <v>18</v>
      </c>
      <c r="L3561">
        <v>0</v>
      </c>
    </row>
    <row r="3562" spans="1:12" x14ac:dyDescent="0.25">
      <c r="A3562">
        <v>34029039</v>
      </c>
      <c r="C3562">
        <v>0</v>
      </c>
      <c r="D3562" t="s">
        <v>4557</v>
      </c>
      <c r="E3562">
        <v>1526</v>
      </c>
      <c r="F3562">
        <v>2529</v>
      </c>
      <c r="G3562">
        <v>1800</v>
      </c>
      <c r="H3562">
        <v>0</v>
      </c>
      <c r="I3562">
        <v>15.26</v>
      </c>
      <c r="J3562">
        <v>25.29</v>
      </c>
      <c r="K3562">
        <v>18</v>
      </c>
      <c r="L3562">
        <v>0</v>
      </c>
    </row>
    <row r="3563" spans="1:12" x14ac:dyDescent="0.25">
      <c r="A3563">
        <v>34029090</v>
      </c>
      <c r="C3563">
        <v>0</v>
      </c>
      <c r="D3563" t="s">
        <v>4558</v>
      </c>
      <c r="E3563">
        <v>1526</v>
      </c>
      <c r="F3563">
        <v>2529</v>
      </c>
      <c r="G3563">
        <v>1800</v>
      </c>
      <c r="H3563">
        <v>0</v>
      </c>
      <c r="I3563">
        <v>15.26</v>
      </c>
      <c r="J3563">
        <v>25.29</v>
      </c>
      <c r="K3563">
        <v>18</v>
      </c>
      <c r="L3563">
        <v>0</v>
      </c>
    </row>
    <row r="3564" spans="1:12" x14ac:dyDescent="0.25">
      <c r="A3564">
        <v>34031110</v>
      </c>
      <c r="C3564">
        <v>0</v>
      </c>
      <c r="D3564" t="s">
        <v>4559</v>
      </c>
      <c r="E3564">
        <v>1467</v>
      </c>
      <c r="F3564">
        <v>1821</v>
      </c>
      <c r="G3564">
        <v>1800</v>
      </c>
      <c r="H3564">
        <v>0</v>
      </c>
      <c r="I3564">
        <v>14.67</v>
      </c>
      <c r="J3564">
        <v>18.21</v>
      </c>
      <c r="K3564">
        <v>18</v>
      </c>
      <c r="L3564">
        <v>0</v>
      </c>
    </row>
    <row r="3565" spans="1:12" x14ac:dyDescent="0.25">
      <c r="A3565">
        <v>34031120</v>
      </c>
      <c r="C3565">
        <v>0</v>
      </c>
      <c r="D3565" t="s">
        <v>4560</v>
      </c>
      <c r="E3565">
        <v>1467</v>
      </c>
      <c r="F3565">
        <v>1821</v>
      </c>
      <c r="G3565">
        <v>1800</v>
      </c>
      <c r="H3565">
        <v>0</v>
      </c>
      <c r="I3565">
        <v>14.67</v>
      </c>
      <c r="J3565">
        <v>18.21</v>
      </c>
      <c r="K3565">
        <v>18</v>
      </c>
      <c r="L3565">
        <v>0</v>
      </c>
    </row>
    <row r="3566" spans="1:12" x14ac:dyDescent="0.25">
      <c r="A3566">
        <v>34031190</v>
      </c>
      <c r="C3566">
        <v>0</v>
      </c>
      <c r="D3566" t="s">
        <v>4561</v>
      </c>
      <c r="E3566">
        <v>1467</v>
      </c>
      <c r="F3566">
        <v>1821</v>
      </c>
      <c r="G3566">
        <v>1800</v>
      </c>
      <c r="H3566">
        <v>0</v>
      </c>
      <c r="I3566">
        <v>14.67</v>
      </c>
      <c r="J3566">
        <v>18.21</v>
      </c>
      <c r="K3566">
        <v>18</v>
      </c>
      <c r="L3566">
        <v>0</v>
      </c>
    </row>
    <row r="3567" spans="1:12" x14ac:dyDescent="0.25">
      <c r="A3567">
        <v>34031900</v>
      </c>
      <c r="C3567">
        <v>0</v>
      </c>
      <c r="D3567" t="s">
        <v>4562</v>
      </c>
      <c r="E3567">
        <v>1467</v>
      </c>
      <c r="F3567">
        <v>1821</v>
      </c>
      <c r="G3567">
        <v>1800</v>
      </c>
      <c r="H3567">
        <v>0</v>
      </c>
      <c r="I3567">
        <v>14.67</v>
      </c>
      <c r="J3567">
        <v>18.21</v>
      </c>
      <c r="K3567">
        <v>18</v>
      </c>
      <c r="L3567">
        <v>0</v>
      </c>
    </row>
    <row r="3568" spans="1:12" x14ac:dyDescent="0.25">
      <c r="A3568">
        <v>34039110</v>
      </c>
      <c r="C3568">
        <v>0</v>
      </c>
      <c r="D3568" t="s">
        <v>4563</v>
      </c>
      <c r="E3568">
        <v>1467</v>
      </c>
      <c r="F3568">
        <v>1821</v>
      </c>
      <c r="G3568">
        <v>1800</v>
      </c>
      <c r="H3568">
        <v>0</v>
      </c>
      <c r="I3568">
        <v>14.67</v>
      </c>
      <c r="J3568">
        <v>18.21</v>
      </c>
      <c r="K3568">
        <v>18</v>
      </c>
      <c r="L3568">
        <v>0</v>
      </c>
    </row>
    <row r="3569" spans="1:12" x14ac:dyDescent="0.25">
      <c r="A3569">
        <v>34039120</v>
      </c>
      <c r="C3569">
        <v>0</v>
      </c>
      <c r="D3569" t="s">
        <v>4564</v>
      </c>
      <c r="E3569">
        <v>1467</v>
      </c>
      <c r="F3569">
        <v>1821</v>
      </c>
      <c r="G3569">
        <v>1800</v>
      </c>
      <c r="H3569">
        <v>0</v>
      </c>
      <c r="I3569">
        <v>14.67</v>
      </c>
      <c r="J3569">
        <v>18.21</v>
      </c>
      <c r="K3569">
        <v>18</v>
      </c>
      <c r="L3569">
        <v>0</v>
      </c>
    </row>
    <row r="3570" spans="1:12" x14ac:dyDescent="0.25">
      <c r="A3570">
        <v>34039190</v>
      </c>
      <c r="C3570">
        <v>0</v>
      </c>
      <c r="D3570" t="s">
        <v>4565</v>
      </c>
      <c r="E3570">
        <v>1467</v>
      </c>
      <c r="F3570">
        <v>1821</v>
      </c>
      <c r="G3570">
        <v>1800</v>
      </c>
      <c r="H3570">
        <v>0</v>
      </c>
      <c r="I3570">
        <v>14.67</v>
      </c>
      <c r="J3570">
        <v>18.21</v>
      </c>
      <c r="K3570">
        <v>18</v>
      </c>
      <c r="L3570">
        <v>0</v>
      </c>
    </row>
    <row r="3571" spans="1:12" x14ac:dyDescent="0.25">
      <c r="A3571">
        <v>34039900</v>
      </c>
      <c r="C3571">
        <v>0</v>
      </c>
      <c r="D3571" t="s">
        <v>4566</v>
      </c>
      <c r="E3571">
        <v>1467</v>
      </c>
      <c r="F3571">
        <v>1821</v>
      </c>
      <c r="G3571">
        <v>1800</v>
      </c>
      <c r="H3571">
        <v>0</v>
      </c>
      <c r="I3571">
        <v>14.67</v>
      </c>
      <c r="J3571">
        <v>18.21</v>
      </c>
      <c r="K3571">
        <v>18</v>
      </c>
      <c r="L3571">
        <v>0</v>
      </c>
    </row>
    <row r="3572" spans="1:12" x14ac:dyDescent="0.25">
      <c r="A3572">
        <v>34042010</v>
      </c>
      <c r="C3572">
        <v>0</v>
      </c>
      <c r="D3572" t="s">
        <v>4567</v>
      </c>
      <c r="E3572">
        <v>1467</v>
      </c>
      <c r="F3572">
        <v>1821</v>
      </c>
      <c r="G3572">
        <v>1800</v>
      </c>
      <c r="H3572">
        <v>0</v>
      </c>
      <c r="I3572">
        <v>14.67</v>
      </c>
      <c r="J3572">
        <v>18.21</v>
      </c>
      <c r="K3572">
        <v>18</v>
      </c>
      <c r="L3572">
        <v>0</v>
      </c>
    </row>
    <row r="3573" spans="1:12" x14ac:dyDescent="0.25">
      <c r="A3573">
        <v>34042020</v>
      </c>
      <c r="C3573">
        <v>0</v>
      </c>
      <c r="D3573" t="s">
        <v>4568</v>
      </c>
      <c r="E3573">
        <v>1467</v>
      </c>
      <c r="F3573">
        <v>1821</v>
      </c>
      <c r="G3573">
        <v>1800</v>
      </c>
      <c r="H3573">
        <v>0</v>
      </c>
      <c r="I3573">
        <v>14.67</v>
      </c>
      <c r="J3573">
        <v>18.21</v>
      </c>
      <c r="K3573">
        <v>18</v>
      </c>
      <c r="L3573">
        <v>0</v>
      </c>
    </row>
    <row r="3574" spans="1:12" x14ac:dyDescent="0.25">
      <c r="A3574">
        <v>34049011</v>
      </c>
      <c r="C3574">
        <v>0</v>
      </c>
      <c r="D3574" t="s">
        <v>4569</v>
      </c>
      <c r="E3574">
        <v>1467</v>
      </c>
      <c r="F3574">
        <v>1821</v>
      </c>
      <c r="G3574">
        <v>1800</v>
      </c>
      <c r="H3574">
        <v>0</v>
      </c>
      <c r="I3574">
        <v>14.67</v>
      </c>
      <c r="J3574">
        <v>18.21</v>
      </c>
      <c r="K3574">
        <v>18</v>
      </c>
      <c r="L3574">
        <v>0</v>
      </c>
    </row>
    <row r="3575" spans="1:12" x14ac:dyDescent="0.25">
      <c r="A3575">
        <v>34049012</v>
      </c>
      <c r="C3575">
        <v>0</v>
      </c>
      <c r="D3575" t="s">
        <v>4570</v>
      </c>
      <c r="E3575">
        <v>1467</v>
      </c>
      <c r="F3575">
        <v>1821</v>
      </c>
      <c r="G3575">
        <v>1800</v>
      </c>
      <c r="H3575">
        <v>0</v>
      </c>
      <c r="I3575">
        <v>14.67</v>
      </c>
      <c r="J3575">
        <v>18.21</v>
      </c>
      <c r="K3575">
        <v>18</v>
      </c>
      <c r="L3575">
        <v>0</v>
      </c>
    </row>
    <row r="3576" spans="1:12" x14ac:dyDescent="0.25">
      <c r="A3576">
        <v>34049013</v>
      </c>
      <c r="C3576">
        <v>0</v>
      </c>
      <c r="D3576" t="s">
        <v>4571</v>
      </c>
      <c r="E3576">
        <v>1467</v>
      </c>
      <c r="F3576">
        <v>1821</v>
      </c>
      <c r="G3576">
        <v>1800</v>
      </c>
      <c r="H3576">
        <v>0</v>
      </c>
      <c r="I3576">
        <v>14.67</v>
      </c>
      <c r="J3576">
        <v>18.21</v>
      </c>
      <c r="K3576">
        <v>18</v>
      </c>
      <c r="L3576">
        <v>0</v>
      </c>
    </row>
    <row r="3577" spans="1:12" x14ac:dyDescent="0.25">
      <c r="A3577">
        <v>34049014</v>
      </c>
      <c r="C3577">
        <v>0</v>
      </c>
      <c r="D3577" t="s">
        <v>10614</v>
      </c>
      <c r="E3577">
        <v>1467</v>
      </c>
      <c r="F3577">
        <v>1667</v>
      </c>
      <c r="G3577">
        <v>1800</v>
      </c>
      <c r="H3577">
        <v>0</v>
      </c>
      <c r="I3577">
        <v>14.67</v>
      </c>
      <c r="J3577">
        <v>16.670000000000002</v>
      </c>
      <c r="K3577">
        <v>18</v>
      </c>
      <c r="L3577">
        <v>0</v>
      </c>
    </row>
    <row r="3578" spans="1:12" x14ac:dyDescent="0.25">
      <c r="A3578">
        <v>34049019</v>
      </c>
      <c r="C3578">
        <v>0</v>
      </c>
      <c r="D3578" t="s">
        <v>4572</v>
      </c>
      <c r="E3578">
        <v>1467</v>
      </c>
      <c r="F3578">
        <v>1821</v>
      </c>
      <c r="G3578">
        <v>1800</v>
      </c>
      <c r="H3578">
        <v>0</v>
      </c>
      <c r="I3578">
        <v>14.67</v>
      </c>
      <c r="J3578">
        <v>18.21</v>
      </c>
      <c r="K3578">
        <v>18</v>
      </c>
      <c r="L3578">
        <v>0</v>
      </c>
    </row>
    <row r="3579" spans="1:12" x14ac:dyDescent="0.25">
      <c r="A3579">
        <v>34049021</v>
      </c>
      <c r="C3579">
        <v>0</v>
      </c>
      <c r="D3579" t="s">
        <v>4573</v>
      </c>
      <c r="E3579">
        <v>1467</v>
      </c>
      <c r="F3579">
        <v>1667</v>
      </c>
      <c r="G3579">
        <v>1800</v>
      </c>
      <c r="H3579">
        <v>0</v>
      </c>
      <c r="I3579">
        <v>14.67</v>
      </c>
      <c r="J3579">
        <v>16.670000000000002</v>
      </c>
      <c r="K3579">
        <v>18</v>
      </c>
      <c r="L3579">
        <v>0</v>
      </c>
    </row>
    <row r="3580" spans="1:12" x14ac:dyDescent="0.25">
      <c r="A3580">
        <v>34049022</v>
      </c>
      <c r="C3580">
        <v>0</v>
      </c>
      <c r="D3580" t="s">
        <v>10615</v>
      </c>
      <c r="E3580">
        <v>1467</v>
      </c>
      <c r="F3580">
        <v>1667</v>
      </c>
      <c r="G3580">
        <v>1800</v>
      </c>
      <c r="H3580">
        <v>0</v>
      </c>
      <c r="I3580">
        <v>14.67</v>
      </c>
      <c r="J3580">
        <v>16.670000000000002</v>
      </c>
      <c r="K3580">
        <v>18</v>
      </c>
      <c r="L3580">
        <v>0</v>
      </c>
    </row>
    <row r="3581" spans="1:12" x14ac:dyDescent="0.25">
      <c r="A3581">
        <v>34049029</v>
      </c>
      <c r="C3581">
        <v>0</v>
      </c>
      <c r="D3581" t="s">
        <v>4574</v>
      </c>
      <c r="E3581">
        <v>1467</v>
      </c>
      <c r="F3581">
        <v>1821</v>
      </c>
      <c r="G3581">
        <v>1800</v>
      </c>
      <c r="H3581">
        <v>0</v>
      </c>
      <c r="I3581">
        <v>14.67</v>
      </c>
      <c r="J3581">
        <v>18.21</v>
      </c>
      <c r="K3581">
        <v>18</v>
      </c>
      <c r="L3581">
        <v>0</v>
      </c>
    </row>
    <row r="3582" spans="1:12" x14ac:dyDescent="0.25">
      <c r="A3582">
        <v>34051000</v>
      </c>
      <c r="C3582">
        <v>0</v>
      </c>
      <c r="D3582" t="s">
        <v>4575</v>
      </c>
      <c r="E3582">
        <v>1429</v>
      </c>
      <c r="F3582">
        <v>1802</v>
      </c>
      <c r="G3582">
        <v>1800</v>
      </c>
      <c r="H3582">
        <v>0</v>
      </c>
      <c r="I3582">
        <v>14.29</v>
      </c>
      <c r="J3582">
        <v>18.02</v>
      </c>
      <c r="K3582">
        <v>18</v>
      </c>
      <c r="L3582">
        <v>0</v>
      </c>
    </row>
    <row r="3583" spans="1:12" x14ac:dyDescent="0.25">
      <c r="A3583">
        <v>34052000</v>
      </c>
      <c r="C3583">
        <v>0</v>
      </c>
      <c r="D3583" t="s">
        <v>4576</v>
      </c>
      <c r="E3583">
        <v>1429</v>
      </c>
      <c r="F3583">
        <v>1802</v>
      </c>
      <c r="G3583">
        <v>1800</v>
      </c>
      <c r="H3583">
        <v>0</v>
      </c>
      <c r="I3583">
        <v>14.29</v>
      </c>
      <c r="J3583">
        <v>18.02</v>
      </c>
      <c r="K3583">
        <v>18</v>
      </c>
      <c r="L3583">
        <v>0</v>
      </c>
    </row>
    <row r="3584" spans="1:12" x14ac:dyDescent="0.25">
      <c r="A3584">
        <v>34053000</v>
      </c>
      <c r="C3584">
        <v>0</v>
      </c>
      <c r="D3584" t="s">
        <v>4577</v>
      </c>
      <c r="E3584">
        <v>1429</v>
      </c>
      <c r="F3584">
        <v>1802</v>
      </c>
      <c r="G3584">
        <v>1800</v>
      </c>
      <c r="H3584">
        <v>0</v>
      </c>
      <c r="I3584">
        <v>14.29</v>
      </c>
      <c r="J3584">
        <v>18.02</v>
      </c>
      <c r="K3584">
        <v>18</v>
      </c>
      <c r="L3584">
        <v>0</v>
      </c>
    </row>
    <row r="3585" spans="1:12" x14ac:dyDescent="0.25">
      <c r="A3585">
        <v>34054000</v>
      </c>
      <c r="C3585">
        <v>0</v>
      </c>
      <c r="D3585" t="s">
        <v>4578</v>
      </c>
      <c r="E3585">
        <v>1429</v>
      </c>
      <c r="F3585">
        <v>1802</v>
      </c>
      <c r="G3585">
        <v>1800</v>
      </c>
      <c r="H3585">
        <v>0</v>
      </c>
      <c r="I3585">
        <v>14.29</v>
      </c>
      <c r="J3585">
        <v>18.02</v>
      </c>
      <c r="K3585">
        <v>18</v>
      </c>
      <c r="L3585">
        <v>0</v>
      </c>
    </row>
    <row r="3586" spans="1:12" x14ac:dyDescent="0.25">
      <c r="A3586">
        <v>34059000</v>
      </c>
      <c r="C3586">
        <v>0</v>
      </c>
      <c r="D3586" t="s">
        <v>4579</v>
      </c>
      <c r="E3586">
        <v>1429</v>
      </c>
      <c r="F3586">
        <v>1802</v>
      </c>
      <c r="G3586">
        <v>1800</v>
      </c>
      <c r="H3586">
        <v>0</v>
      </c>
      <c r="I3586">
        <v>14.29</v>
      </c>
      <c r="J3586">
        <v>18.02</v>
      </c>
      <c r="K3586">
        <v>18</v>
      </c>
      <c r="L3586">
        <v>0</v>
      </c>
    </row>
    <row r="3587" spans="1:12" x14ac:dyDescent="0.25">
      <c r="A3587">
        <v>34060000</v>
      </c>
      <c r="C3587">
        <v>0</v>
      </c>
      <c r="D3587" t="s">
        <v>4580</v>
      </c>
      <c r="E3587">
        <v>1345</v>
      </c>
      <c r="F3587">
        <v>1718</v>
      </c>
      <c r="G3587">
        <v>1800</v>
      </c>
      <c r="H3587">
        <v>0</v>
      </c>
      <c r="I3587">
        <v>13.45</v>
      </c>
      <c r="J3587">
        <v>17.18</v>
      </c>
      <c r="K3587">
        <v>18</v>
      </c>
      <c r="L3587">
        <v>0</v>
      </c>
    </row>
    <row r="3588" spans="1:12" x14ac:dyDescent="0.25">
      <c r="A3588">
        <v>34070010</v>
      </c>
      <c r="C3588">
        <v>0</v>
      </c>
      <c r="D3588" t="s">
        <v>502</v>
      </c>
      <c r="E3588">
        <v>1429</v>
      </c>
      <c r="F3588">
        <v>1802</v>
      </c>
      <c r="G3588">
        <v>1800</v>
      </c>
      <c r="H3588">
        <v>0</v>
      </c>
      <c r="I3588">
        <v>14.29</v>
      </c>
      <c r="J3588">
        <v>18.02</v>
      </c>
      <c r="K3588">
        <v>18</v>
      </c>
      <c r="L3588">
        <v>0</v>
      </c>
    </row>
    <row r="3589" spans="1:12" x14ac:dyDescent="0.25">
      <c r="A3589">
        <v>34070020</v>
      </c>
      <c r="C3589">
        <v>0</v>
      </c>
      <c r="D3589" t="s">
        <v>4581</v>
      </c>
      <c r="E3589">
        <v>1429</v>
      </c>
      <c r="F3589">
        <v>1802</v>
      </c>
      <c r="G3589">
        <v>1800</v>
      </c>
      <c r="H3589">
        <v>0</v>
      </c>
      <c r="I3589">
        <v>14.29</v>
      </c>
      <c r="J3589">
        <v>18.02</v>
      </c>
      <c r="K3589">
        <v>18</v>
      </c>
      <c r="L3589">
        <v>0</v>
      </c>
    </row>
    <row r="3590" spans="1:12" x14ac:dyDescent="0.25">
      <c r="A3590">
        <v>34070090</v>
      </c>
      <c r="C3590">
        <v>0</v>
      </c>
      <c r="D3590" t="s">
        <v>4582</v>
      </c>
      <c r="E3590">
        <v>1429</v>
      </c>
      <c r="F3590">
        <v>1802</v>
      </c>
      <c r="G3590">
        <v>1800</v>
      </c>
      <c r="H3590">
        <v>0</v>
      </c>
      <c r="I3590">
        <v>14.29</v>
      </c>
      <c r="J3590">
        <v>18.02</v>
      </c>
      <c r="K3590">
        <v>18</v>
      </c>
      <c r="L3590">
        <v>0</v>
      </c>
    </row>
    <row r="3591" spans="1:12" x14ac:dyDescent="0.25">
      <c r="A3591">
        <v>35011000</v>
      </c>
      <c r="C3591">
        <v>0</v>
      </c>
      <c r="D3591" t="s">
        <v>4583</v>
      </c>
      <c r="E3591">
        <v>1345</v>
      </c>
      <c r="F3591">
        <v>1699</v>
      </c>
      <c r="G3591">
        <v>1800</v>
      </c>
      <c r="H3591">
        <v>0</v>
      </c>
      <c r="I3591">
        <v>13.45</v>
      </c>
      <c r="J3591">
        <v>16.989999999999998</v>
      </c>
      <c r="K3591">
        <v>18</v>
      </c>
      <c r="L3591">
        <v>0</v>
      </c>
    </row>
    <row r="3592" spans="1:12" x14ac:dyDescent="0.25">
      <c r="A3592">
        <v>35019011</v>
      </c>
      <c r="C3592">
        <v>0</v>
      </c>
      <c r="D3592" t="s">
        <v>4584</v>
      </c>
      <c r="E3592">
        <v>1345</v>
      </c>
      <c r="F3592">
        <v>1699</v>
      </c>
      <c r="G3592">
        <v>1800</v>
      </c>
      <c r="H3592">
        <v>0</v>
      </c>
      <c r="I3592">
        <v>13.45</v>
      </c>
      <c r="J3592">
        <v>16.989999999999998</v>
      </c>
      <c r="K3592">
        <v>18</v>
      </c>
      <c r="L3592">
        <v>0</v>
      </c>
    </row>
    <row r="3593" spans="1:12" x14ac:dyDescent="0.25">
      <c r="A3593">
        <v>35019019</v>
      </c>
      <c r="C3593">
        <v>0</v>
      </c>
      <c r="D3593" t="s">
        <v>4585</v>
      </c>
      <c r="E3593">
        <v>1345</v>
      </c>
      <c r="F3593">
        <v>1699</v>
      </c>
      <c r="G3593">
        <v>1800</v>
      </c>
      <c r="H3593">
        <v>0</v>
      </c>
      <c r="I3593">
        <v>13.45</v>
      </c>
      <c r="J3593">
        <v>16.989999999999998</v>
      </c>
      <c r="K3593">
        <v>18</v>
      </c>
      <c r="L3593">
        <v>0</v>
      </c>
    </row>
    <row r="3594" spans="1:12" x14ac:dyDescent="0.25">
      <c r="A3594">
        <v>35019020</v>
      </c>
      <c r="C3594">
        <v>0</v>
      </c>
      <c r="D3594" t="s">
        <v>4586</v>
      </c>
      <c r="E3594">
        <v>1345</v>
      </c>
      <c r="F3594">
        <v>1699</v>
      </c>
      <c r="G3594">
        <v>1800</v>
      </c>
      <c r="H3594">
        <v>0</v>
      </c>
      <c r="I3594">
        <v>13.45</v>
      </c>
      <c r="J3594">
        <v>16.989999999999998</v>
      </c>
      <c r="K3594">
        <v>18</v>
      </c>
      <c r="L3594">
        <v>0</v>
      </c>
    </row>
    <row r="3595" spans="1:12" x14ac:dyDescent="0.25">
      <c r="A3595">
        <v>35021100</v>
      </c>
      <c r="C3595">
        <v>0</v>
      </c>
      <c r="D3595" t="s">
        <v>4587</v>
      </c>
      <c r="E3595">
        <v>1345</v>
      </c>
      <c r="F3595">
        <v>1699</v>
      </c>
      <c r="G3595">
        <v>700</v>
      </c>
      <c r="H3595">
        <v>0</v>
      </c>
      <c r="I3595">
        <v>13.45</v>
      </c>
      <c r="J3595">
        <v>16.989999999999998</v>
      </c>
      <c r="K3595">
        <v>7</v>
      </c>
      <c r="L3595">
        <v>0</v>
      </c>
    </row>
    <row r="3596" spans="1:12" x14ac:dyDescent="0.25">
      <c r="A3596">
        <v>35021900</v>
      </c>
      <c r="C3596">
        <v>0</v>
      </c>
      <c r="D3596" t="s">
        <v>4588</v>
      </c>
      <c r="E3596">
        <v>1345</v>
      </c>
      <c r="F3596">
        <v>1699</v>
      </c>
      <c r="G3596">
        <v>700</v>
      </c>
      <c r="H3596">
        <v>0</v>
      </c>
      <c r="I3596">
        <v>13.45</v>
      </c>
      <c r="J3596">
        <v>16.989999999999998</v>
      </c>
      <c r="K3596">
        <v>7</v>
      </c>
      <c r="L3596">
        <v>0</v>
      </c>
    </row>
    <row r="3597" spans="1:12" x14ac:dyDescent="0.25">
      <c r="A3597">
        <v>35022000</v>
      </c>
      <c r="C3597">
        <v>0</v>
      </c>
      <c r="D3597" t="s">
        <v>4589</v>
      </c>
      <c r="E3597">
        <v>1345</v>
      </c>
      <c r="F3597">
        <v>1699</v>
      </c>
      <c r="G3597">
        <v>700</v>
      </c>
      <c r="H3597">
        <v>0</v>
      </c>
      <c r="I3597">
        <v>13.45</v>
      </c>
      <c r="J3597">
        <v>16.989999999999998</v>
      </c>
      <c r="K3597">
        <v>7</v>
      </c>
      <c r="L3597">
        <v>0</v>
      </c>
    </row>
    <row r="3598" spans="1:12" x14ac:dyDescent="0.25">
      <c r="A3598">
        <v>35029010</v>
      </c>
      <c r="C3598">
        <v>0</v>
      </c>
      <c r="D3598" t="s">
        <v>503</v>
      </c>
      <c r="E3598">
        <v>1345</v>
      </c>
      <c r="F3598">
        <v>1545</v>
      </c>
      <c r="G3598">
        <v>700</v>
      </c>
      <c r="H3598">
        <v>0</v>
      </c>
      <c r="I3598">
        <v>13.45</v>
      </c>
      <c r="J3598">
        <v>15.45</v>
      </c>
      <c r="K3598">
        <v>7</v>
      </c>
      <c r="L3598">
        <v>0</v>
      </c>
    </row>
    <row r="3599" spans="1:12" x14ac:dyDescent="0.25">
      <c r="A3599">
        <v>35029090</v>
      </c>
      <c r="C3599">
        <v>0</v>
      </c>
      <c r="D3599" t="s">
        <v>4590</v>
      </c>
      <c r="E3599">
        <v>1345</v>
      </c>
      <c r="F3599">
        <v>1699</v>
      </c>
      <c r="G3599">
        <v>700</v>
      </c>
      <c r="H3599">
        <v>0</v>
      </c>
      <c r="I3599">
        <v>13.45</v>
      </c>
      <c r="J3599">
        <v>16.989999999999998</v>
      </c>
      <c r="K3599">
        <v>7</v>
      </c>
      <c r="L3599">
        <v>0</v>
      </c>
    </row>
    <row r="3600" spans="1:12" x14ac:dyDescent="0.25">
      <c r="A3600">
        <v>35030011</v>
      </c>
      <c r="C3600">
        <v>0</v>
      </c>
      <c r="D3600" t="s">
        <v>4591</v>
      </c>
      <c r="E3600">
        <v>1345</v>
      </c>
      <c r="F3600">
        <v>1545</v>
      </c>
      <c r="G3600">
        <v>1800</v>
      </c>
      <c r="H3600">
        <v>0</v>
      </c>
      <c r="I3600">
        <v>13.45</v>
      </c>
      <c r="J3600">
        <v>15.45</v>
      </c>
      <c r="K3600">
        <v>18</v>
      </c>
      <c r="L3600">
        <v>0</v>
      </c>
    </row>
    <row r="3601" spans="1:12" x14ac:dyDescent="0.25">
      <c r="A3601">
        <v>35030012</v>
      </c>
      <c r="C3601">
        <v>0</v>
      </c>
      <c r="D3601" t="s">
        <v>4592</v>
      </c>
      <c r="E3601">
        <v>1345</v>
      </c>
      <c r="F3601">
        <v>1699</v>
      </c>
      <c r="G3601">
        <v>1800</v>
      </c>
      <c r="H3601">
        <v>0</v>
      </c>
      <c r="I3601">
        <v>13.45</v>
      </c>
      <c r="J3601">
        <v>16.989999999999998</v>
      </c>
      <c r="K3601">
        <v>18</v>
      </c>
      <c r="L3601">
        <v>0</v>
      </c>
    </row>
    <row r="3602" spans="1:12" x14ac:dyDescent="0.25">
      <c r="A3602">
        <v>35030019</v>
      </c>
      <c r="C3602">
        <v>0</v>
      </c>
      <c r="D3602" t="s">
        <v>4593</v>
      </c>
      <c r="E3602">
        <v>1345</v>
      </c>
      <c r="F3602">
        <v>1699</v>
      </c>
      <c r="G3602">
        <v>1800</v>
      </c>
      <c r="H3602">
        <v>0</v>
      </c>
      <c r="I3602">
        <v>13.45</v>
      </c>
      <c r="J3602">
        <v>16.989999999999998</v>
      </c>
      <c r="K3602">
        <v>18</v>
      </c>
      <c r="L3602">
        <v>0</v>
      </c>
    </row>
    <row r="3603" spans="1:12" x14ac:dyDescent="0.25">
      <c r="A3603">
        <v>35030090</v>
      </c>
      <c r="C3603">
        <v>0</v>
      </c>
      <c r="D3603" t="s">
        <v>4594</v>
      </c>
      <c r="E3603">
        <v>1345</v>
      </c>
      <c r="F3603">
        <v>1699</v>
      </c>
      <c r="G3603">
        <v>1800</v>
      </c>
      <c r="H3603">
        <v>0</v>
      </c>
      <c r="I3603">
        <v>13.45</v>
      </c>
      <c r="J3603">
        <v>16.989999999999998</v>
      </c>
      <c r="K3603">
        <v>18</v>
      </c>
      <c r="L3603">
        <v>0</v>
      </c>
    </row>
    <row r="3604" spans="1:12" x14ac:dyDescent="0.25">
      <c r="A3604">
        <v>35040011</v>
      </c>
      <c r="C3604">
        <v>0</v>
      </c>
      <c r="D3604" t="s">
        <v>504</v>
      </c>
      <c r="E3604">
        <v>1345</v>
      </c>
      <c r="F3604">
        <v>1699</v>
      </c>
      <c r="G3604">
        <v>1800</v>
      </c>
      <c r="H3604">
        <v>0</v>
      </c>
      <c r="I3604">
        <v>13.45</v>
      </c>
      <c r="J3604">
        <v>16.989999999999998</v>
      </c>
      <c r="K3604">
        <v>18</v>
      </c>
      <c r="L3604">
        <v>0</v>
      </c>
    </row>
    <row r="3605" spans="1:12" x14ac:dyDescent="0.25">
      <c r="A3605">
        <v>35040019</v>
      </c>
      <c r="C3605">
        <v>0</v>
      </c>
      <c r="D3605" t="s">
        <v>4595</v>
      </c>
      <c r="E3605">
        <v>1345</v>
      </c>
      <c r="F3605">
        <v>1699</v>
      </c>
      <c r="G3605">
        <v>1800</v>
      </c>
      <c r="H3605">
        <v>0</v>
      </c>
      <c r="I3605">
        <v>13.45</v>
      </c>
      <c r="J3605">
        <v>16.989999999999998</v>
      </c>
      <c r="K3605">
        <v>18</v>
      </c>
      <c r="L3605">
        <v>0</v>
      </c>
    </row>
    <row r="3606" spans="1:12" x14ac:dyDescent="0.25">
      <c r="A3606">
        <v>35040020</v>
      </c>
      <c r="C3606">
        <v>0</v>
      </c>
      <c r="D3606" t="s">
        <v>4596</v>
      </c>
      <c r="E3606">
        <v>1345</v>
      </c>
      <c r="F3606">
        <v>1699</v>
      </c>
      <c r="G3606">
        <v>1800</v>
      </c>
      <c r="H3606">
        <v>0</v>
      </c>
      <c r="I3606">
        <v>13.45</v>
      </c>
      <c r="J3606">
        <v>16.989999999999998</v>
      </c>
      <c r="K3606">
        <v>18</v>
      </c>
      <c r="L3606">
        <v>0</v>
      </c>
    </row>
    <row r="3607" spans="1:12" x14ac:dyDescent="0.25">
      <c r="A3607">
        <v>35040030</v>
      </c>
      <c r="C3607">
        <v>0</v>
      </c>
      <c r="D3607" t="s">
        <v>10616</v>
      </c>
      <c r="E3607">
        <v>1345</v>
      </c>
      <c r="F3607">
        <v>1545</v>
      </c>
      <c r="G3607">
        <v>1800</v>
      </c>
      <c r="H3607">
        <v>0</v>
      </c>
      <c r="I3607">
        <v>13.45</v>
      </c>
      <c r="J3607">
        <v>15.45</v>
      </c>
      <c r="K3607">
        <v>18</v>
      </c>
      <c r="L3607">
        <v>0</v>
      </c>
    </row>
    <row r="3608" spans="1:12" x14ac:dyDescent="0.25">
      <c r="A3608">
        <v>35040090</v>
      </c>
      <c r="C3608">
        <v>0</v>
      </c>
      <c r="D3608" t="s">
        <v>4597</v>
      </c>
      <c r="E3608">
        <v>1345</v>
      </c>
      <c r="F3608">
        <v>1699</v>
      </c>
      <c r="G3608">
        <v>1800</v>
      </c>
      <c r="H3608">
        <v>0</v>
      </c>
      <c r="I3608">
        <v>13.45</v>
      </c>
      <c r="J3608">
        <v>16.989999999999998</v>
      </c>
      <c r="K3608">
        <v>18</v>
      </c>
      <c r="L3608">
        <v>0</v>
      </c>
    </row>
    <row r="3609" spans="1:12" x14ac:dyDescent="0.25">
      <c r="A3609">
        <v>35051000</v>
      </c>
      <c r="C3609">
        <v>0</v>
      </c>
      <c r="D3609" t="s">
        <v>4598</v>
      </c>
      <c r="E3609">
        <v>1345</v>
      </c>
      <c r="F3609">
        <v>1699</v>
      </c>
      <c r="G3609">
        <v>1800</v>
      </c>
      <c r="H3609">
        <v>0</v>
      </c>
      <c r="I3609">
        <v>13.45</v>
      </c>
      <c r="J3609">
        <v>16.989999999999998</v>
      </c>
      <c r="K3609">
        <v>18</v>
      </c>
      <c r="L3609">
        <v>0</v>
      </c>
    </row>
    <row r="3610" spans="1:12" x14ac:dyDescent="0.25">
      <c r="A3610">
        <v>35052000</v>
      </c>
      <c r="C3610">
        <v>0</v>
      </c>
      <c r="D3610" t="s">
        <v>4599</v>
      </c>
      <c r="E3610">
        <v>1345</v>
      </c>
      <c r="F3610">
        <v>1699</v>
      </c>
      <c r="G3610">
        <v>1800</v>
      </c>
      <c r="H3610">
        <v>0</v>
      </c>
      <c r="I3610">
        <v>13.45</v>
      </c>
      <c r="J3610">
        <v>16.989999999999998</v>
      </c>
      <c r="K3610">
        <v>18</v>
      </c>
      <c r="L3610">
        <v>0</v>
      </c>
    </row>
    <row r="3611" spans="1:12" x14ac:dyDescent="0.25">
      <c r="A3611">
        <v>35061010</v>
      </c>
      <c r="C3611">
        <v>0</v>
      </c>
      <c r="D3611" t="s">
        <v>4600</v>
      </c>
      <c r="E3611">
        <v>1345</v>
      </c>
      <c r="F3611">
        <v>1718</v>
      </c>
      <c r="G3611">
        <v>1800</v>
      </c>
      <c r="H3611">
        <v>0</v>
      </c>
      <c r="I3611">
        <v>13.45</v>
      </c>
      <c r="J3611">
        <v>17.18</v>
      </c>
      <c r="K3611">
        <v>18</v>
      </c>
      <c r="L3611">
        <v>0</v>
      </c>
    </row>
    <row r="3612" spans="1:12" x14ac:dyDescent="0.25">
      <c r="A3612">
        <v>35061090</v>
      </c>
      <c r="C3612">
        <v>0</v>
      </c>
      <c r="D3612" t="s">
        <v>4601</v>
      </c>
      <c r="E3612">
        <v>1345</v>
      </c>
      <c r="F3612">
        <v>1718</v>
      </c>
      <c r="G3612">
        <v>1800</v>
      </c>
      <c r="H3612">
        <v>0</v>
      </c>
      <c r="I3612">
        <v>13.45</v>
      </c>
      <c r="J3612">
        <v>17.18</v>
      </c>
      <c r="K3612">
        <v>18</v>
      </c>
      <c r="L3612">
        <v>0</v>
      </c>
    </row>
    <row r="3613" spans="1:12" x14ac:dyDescent="0.25">
      <c r="A3613">
        <v>35069110</v>
      </c>
      <c r="C3613">
        <v>0</v>
      </c>
      <c r="D3613" t="s">
        <v>4602</v>
      </c>
      <c r="E3613">
        <v>1345</v>
      </c>
      <c r="F3613">
        <v>1718</v>
      </c>
      <c r="G3613">
        <v>1800</v>
      </c>
      <c r="H3613">
        <v>0</v>
      </c>
      <c r="I3613">
        <v>13.45</v>
      </c>
      <c r="J3613">
        <v>17.18</v>
      </c>
      <c r="K3613">
        <v>18</v>
      </c>
      <c r="L3613">
        <v>0</v>
      </c>
    </row>
    <row r="3614" spans="1:12" x14ac:dyDescent="0.25">
      <c r="A3614">
        <v>35069120</v>
      </c>
      <c r="C3614">
        <v>0</v>
      </c>
      <c r="D3614" t="s">
        <v>4603</v>
      </c>
      <c r="E3614">
        <v>1345</v>
      </c>
      <c r="F3614">
        <v>1718</v>
      </c>
      <c r="G3614">
        <v>1800</v>
      </c>
      <c r="H3614">
        <v>0</v>
      </c>
      <c r="I3614">
        <v>13.45</v>
      </c>
      <c r="J3614">
        <v>17.18</v>
      </c>
      <c r="K3614">
        <v>18</v>
      </c>
      <c r="L3614">
        <v>0</v>
      </c>
    </row>
    <row r="3615" spans="1:12" x14ac:dyDescent="0.25">
      <c r="A3615">
        <v>35069190</v>
      </c>
      <c r="C3615">
        <v>0</v>
      </c>
      <c r="D3615" t="s">
        <v>4604</v>
      </c>
      <c r="E3615">
        <v>1345</v>
      </c>
      <c r="F3615">
        <v>1718</v>
      </c>
      <c r="G3615">
        <v>1800</v>
      </c>
      <c r="H3615">
        <v>0</v>
      </c>
      <c r="I3615">
        <v>13.45</v>
      </c>
      <c r="J3615">
        <v>17.18</v>
      </c>
      <c r="K3615">
        <v>18</v>
      </c>
      <c r="L3615">
        <v>0</v>
      </c>
    </row>
    <row r="3616" spans="1:12" x14ac:dyDescent="0.25">
      <c r="A3616">
        <v>35069900</v>
      </c>
      <c r="C3616">
        <v>0</v>
      </c>
      <c r="D3616" t="s">
        <v>4605</v>
      </c>
      <c r="E3616">
        <v>1345</v>
      </c>
      <c r="F3616">
        <v>1718</v>
      </c>
      <c r="G3616">
        <v>1800</v>
      </c>
      <c r="H3616">
        <v>0</v>
      </c>
      <c r="I3616">
        <v>13.45</v>
      </c>
      <c r="J3616">
        <v>17.18</v>
      </c>
      <c r="K3616">
        <v>18</v>
      </c>
      <c r="L3616">
        <v>0</v>
      </c>
    </row>
    <row r="3617" spans="1:12" x14ac:dyDescent="0.25">
      <c r="A3617">
        <v>35071000</v>
      </c>
      <c r="C3617">
        <v>0</v>
      </c>
      <c r="D3617" t="s">
        <v>4606</v>
      </c>
      <c r="E3617">
        <v>1345</v>
      </c>
      <c r="F3617">
        <v>1699</v>
      </c>
      <c r="G3617">
        <v>1800</v>
      </c>
      <c r="H3617">
        <v>0</v>
      </c>
      <c r="I3617">
        <v>13.45</v>
      </c>
      <c r="J3617">
        <v>16.989999999999998</v>
      </c>
      <c r="K3617">
        <v>18</v>
      </c>
      <c r="L3617">
        <v>0</v>
      </c>
    </row>
    <row r="3618" spans="1:12" x14ac:dyDescent="0.25">
      <c r="A3618">
        <v>35079011</v>
      </c>
      <c r="C3618">
        <v>0</v>
      </c>
      <c r="D3618" t="s">
        <v>4607</v>
      </c>
      <c r="E3618">
        <v>1345</v>
      </c>
      <c r="F3618">
        <v>1699</v>
      </c>
      <c r="G3618">
        <v>1800</v>
      </c>
      <c r="H3618">
        <v>0</v>
      </c>
      <c r="I3618">
        <v>13.45</v>
      </c>
      <c r="J3618">
        <v>16.989999999999998</v>
      </c>
      <c r="K3618">
        <v>18</v>
      </c>
      <c r="L3618">
        <v>0</v>
      </c>
    </row>
    <row r="3619" spans="1:12" x14ac:dyDescent="0.25">
      <c r="A3619">
        <v>35079019</v>
      </c>
      <c r="C3619">
        <v>0</v>
      </c>
      <c r="D3619" t="s">
        <v>4608</v>
      </c>
      <c r="E3619">
        <v>1345</v>
      </c>
      <c r="F3619">
        <v>1699</v>
      </c>
      <c r="G3619">
        <v>1800</v>
      </c>
      <c r="H3619">
        <v>0</v>
      </c>
      <c r="I3619">
        <v>13.45</v>
      </c>
      <c r="J3619">
        <v>16.989999999999998</v>
      </c>
      <c r="K3619">
        <v>18</v>
      </c>
      <c r="L3619">
        <v>0</v>
      </c>
    </row>
    <row r="3620" spans="1:12" x14ac:dyDescent="0.25">
      <c r="A3620">
        <v>35079021</v>
      </c>
      <c r="C3620">
        <v>0</v>
      </c>
      <c r="D3620" t="s">
        <v>505</v>
      </c>
      <c r="E3620">
        <v>1345</v>
      </c>
      <c r="F3620">
        <v>1699</v>
      </c>
      <c r="G3620">
        <v>1800</v>
      </c>
      <c r="H3620">
        <v>0</v>
      </c>
      <c r="I3620">
        <v>13.45</v>
      </c>
      <c r="J3620">
        <v>16.989999999999998</v>
      </c>
      <c r="K3620">
        <v>18</v>
      </c>
      <c r="L3620">
        <v>0</v>
      </c>
    </row>
    <row r="3621" spans="1:12" x14ac:dyDescent="0.25">
      <c r="A3621">
        <v>35079022</v>
      </c>
      <c r="C3621">
        <v>0</v>
      </c>
      <c r="D3621" t="s">
        <v>506</v>
      </c>
      <c r="E3621">
        <v>1345</v>
      </c>
      <c r="F3621">
        <v>1545</v>
      </c>
      <c r="G3621">
        <v>1800</v>
      </c>
      <c r="H3621">
        <v>0</v>
      </c>
      <c r="I3621">
        <v>13.45</v>
      </c>
      <c r="J3621">
        <v>15.45</v>
      </c>
      <c r="K3621">
        <v>18</v>
      </c>
      <c r="L3621">
        <v>0</v>
      </c>
    </row>
    <row r="3622" spans="1:12" x14ac:dyDescent="0.25">
      <c r="A3622">
        <v>35079023</v>
      </c>
      <c r="C3622">
        <v>0</v>
      </c>
      <c r="D3622" t="s">
        <v>495</v>
      </c>
      <c r="E3622">
        <v>1345</v>
      </c>
      <c r="F3622">
        <v>1699</v>
      </c>
      <c r="G3622">
        <v>1800</v>
      </c>
      <c r="H3622">
        <v>0</v>
      </c>
      <c r="I3622">
        <v>13.45</v>
      </c>
      <c r="J3622">
        <v>16.989999999999998</v>
      </c>
      <c r="K3622">
        <v>18</v>
      </c>
      <c r="L3622">
        <v>0</v>
      </c>
    </row>
    <row r="3623" spans="1:12" x14ac:dyDescent="0.25">
      <c r="A3623">
        <v>35079024</v>
      </c>
      <c r="C3623">
        <v>0</v>
      </c>
      <c r="D3623" t="s">
        <v>507</v>
      </c>
      <c r="E3623">
        <v>1345</v>
      </c>
      <c r="F3623">
        <v>1699</v>
      </c>
      <c r="G3623">
        <v>1800</v>
      </c>
      <c r="H3623">
        <v>0</v>
      </c>
      <c r="I3623">
        <v>13.45</v>
      </c>
      <c r="J3623">
        <v>16.989999999999998</v>
      </c>
      <c r="K3623">
        <v>18</v>
      </c>
      <c r="L3623">
        <v>0</v>
      </c>
    </row>
    <row r="3624" spans="1:12" x14ac:dyDescent="0.25">
      <c r="A3624">
        <v>35079025</v>
      </c>
      <c r="C3624">
        <v>0</v>
      </c>
      <c r="D3624" t="s">
        <v>508</v>
      </c>
      <c r="E3624">
        <v>1345</v>
      </c>
      <c r="F3624">
        <v>1699</v>
      </c>
      <c r="G3624">
        <v>1800</v>
      </c>
      <c r="H3624">
        <v>0</v>
      </c>
      <c r="I3624">
        <v>13.45</v>
      </c>
      <c r="J3624">
        <v>16.989999999999998</v>
      </c>
      <c r="K3624">
        <v>18</v>
      </c>
      <c r="L3624">
        <v>0</v>
      </c>
    </row>
    <row r="3625" spans="1:12" x14ac:dyDescent="0.25">
      <c r="A3625">
        <v>35079026</v>
      </c>
      <c r="C3625">
        <v>0</v>
      </c>
      <c r="D3625" t="s">
        <v>4609</v>
      </c>
      <c r="E3625">
        <v>1345</v>
      </c>
      <c r="F3625">
        <v>1699</v>
      </c>
      <c r="G3625">
        <v>1800</v>
      </c>
      <c r="H3625">
        <v>0</v>
      </c>
      <c r="I3625">
        <v>13.45</v>
      </c>
      <c r="J3625">
        <v>16.989999999999998</v>
      </c>
      <c r="K3625">
        <v>18</v>
      </c>
      <c r="L3625">
        <v>0</v>
      </c>
    </row>
    <row r="3626" spans="1:12" x14ac:dyDescent="0.25">
      <c r="A3626">
        <v>35079029</v>
      </c>
      <c r="C3626">
        <v>0</v>
      </c>
      <c r="D3626" t="s">
        <v>4610</v>
      </c>
      <c r="E3626">
        <v>1345</v>
      </c>
      <c r="F3626">
        <v>1699</v>
      </c>
      <c r="G3626">
        <v>1800</v>
      </c>
      <c r="H3626">
        <v>0</v>
      </c>
      <c r="I3626">
        <v>13.45</v>
      </c>
      <c r="J3626">
        <v>16.989999999999998</v>
      </c>
      <c r="K3626">
        <v>18</v>
      </c>
      <c r="L3626">
        <v>0</v>
      </c>
    </row>
    <row r="3627" spans="1:12" x14ac:dyDescent="0.25">
      <c r="A3627">
        <v>35079031</v>
      </c>
      <c r="C3627">
        <v>0</v>
      </c>
      <c r="D3627" t="s">
        <v>509</v>
      </c>
      <c r="E3627">
        <v>1345</v>
      </c>
      <c r="F3627">
        <v>1545</v>
      </c>
      <c r="G3627">
        <v>1800</v>
      </c>
      <c r="H3627">
        <v>0</v>
      </c>
      <c r="I3627">
        <v>13.45</v>
      </c>
      <c r="J3627">
        <v>15.45</v>
      </c>
      <c r="K3627">
        <v>18</v>
      </c>
      <c r="L3627">
        <v>0</v>
      </c>
    </row>
    <row r="3628" spans="1:12" x14ac:dyDescent="0.25">
      <c r="A3628">
        <v>35079032</v>
      </c>
      <c r="C3628">
        <v>0</v>
      </c>
      <c r="D3628" t="s">
        <v>4611</v>
      </c>
      <c r="E3628">
        <v>1345</v>
      </c>
      <c r="F3628">
        <v>1545</v>
      </c>
      <c r="G3628">
        <v>1800</v>
      </c>
      <c r="H3628">
        <v>0</v>
      </c>
      <c r="I3628">
        <v>13.45</v>
      </c>
      <c r="J3628">
        <v>15.45</v>
      </c>
      <c r="K3628">
        <v>18</v>
      </c>
      <c r="L3628">
        <v>0</v>
      </c>
    </row>
    <row r="3629" spans="1:12" x14ac:dyDescent="0.25">
      <c r="A3629">
        <v>35079039</v>
      </c>
      <c r="C3629">
        <v>0</v>
      </c>
      <c r="D3629" t="s">
        <v>4612</v>
      </c>
      <c r="E3629">
        <v>1345</v>
      </c>
      <c r="F3629">
        <v>1699</v>
      </c>
      <c r="G3629">
        <v>1800</v>
      </c>
      <c r="H3629">
        <v>0</v>
      </c>
      <c r="I3629">
        <v>13.45</v>
      </c>
      <c r="J3629">
        <v>16.989999999999998</v>
      </c>
      <c r="K3629">
        <v>18</v>
      </c>
      <c r="L3629">
        <v>0</v>
      </c>
    </row>
    <row r="3630" spans="1:12" x14ac:dyDescent="0.25">
      <c r="A3630">
        <v>35079041</v>
      </c>
      <c r="C3630">
        <v>0</v>
      </c>
      <c r="D3630" t="s">
        <v>4613</v>
      </c>
      <c r="E3630">
        <v>1345</v>
      </c>
      <c r="F3630">
        <v>1699</v>
      </c>
      <c r="G3630">
        <v>1800</v>
      </c>
      <c r="H3630">
        <v>0</v>
      </c>
      <c r="I3630">
        <v>13.45</v>
      </c>
      <c r="J3630">
        <v>16.989999999999998</v>
      </c>
      <c r="K3630">
        <v>18</v>
      </c>
      <c r="L3630">
        <v>0</v>
      </c>
    </row>
    <row r="3631" spans="1:12" x14ac:dyDescent="0.25">
      <c r="A3631">
        <v>35079042</v>
      </c>
      <c r="C3631">
        <v>0</v>
      </c>
      <c r="D3631" t="s">
        <v>4614</v>
      </c>
      <c r="E3631">
        <v>1345</v>
      </c>
      <c r="F3631">
        <v>1545</v>
      </c>
      <c r="G3631">
        <v>1800</v>
      </c>
      <c r="H3631">
        <v>0</v>
      </c>
      <c r="I3631">
        <v>13.45</v>
      </c>
      <c r="J3631">
        <v>15.45</v>
      </c>
      <c r="K3631">
        <v>18</v>
      </c>
      <c r="L3631">
        <v>0</v>
      </c>
    </row>
    <row r="3632" spans="1:12" x14ac:dyDescent="0.25">
      <c r="A3632">
        <v>35079049</v>
      </c>
      <c r="C3632">
        <v>0</v>
      </c>
      <c r="D3632" t="s">
        <v>4615</v>
      </c>
      <c r="E3632">
        <v>1345</v>
      </c>
      <c r="F3632">
        <v>1699</v>
      </c>
      <c r="G3632">
        <v>1800</v>
      </c>
      <c r="H3632">
        <v>0</v>
      </c>
      <c r="I3632">
        <v>13.45</v>
      </c>
      <c r="J3632">
        <v>16.989999999999998</v>
      </c>
      <c r="K3632">
        <v>18</v>
      </c>
      <c r="L3632">
        <v>0</v>
      </c>
    </row>
    <row r="3633" spans="1:12" x14ac:dyDescent="0.25">
      <c r="A3633">
        <v>36010000</v>
      </c>
      <c r="C3633">
        <v>0</v>
      </c>
      <c r="D3633" t="s">
        <v>4616</v>
      </c>
      <c r="E3633">
        <v>1537</v>
      </c>
      <c r="F3633">
        <v>1871</v>
      </c>
      <c r="G3633">
        <v>1800</v>
      </c>
      <c r="H3633">
        <v>0</v>
      </c>
      <c r="I3633">
        <v>15.37</v>
      </c>
      <c r="J3633">
        <v>18.71</v>
      </c>
      <c r="K3633">
        <v>18</v>
      </c>
      <c r="L3633">
        <v>0</v>
      </c>
    </row>
    <row r="3634" spans="1:12" x14ac:dyDescent="0.25">
      <c r="A3634">
        <v>36020000</v>
      </c>
      <c r="C3634">
        <v>0</v>
      </c>
      <c r="D3634" t="s">
        <v>4617</v>
      </c>
      <c r="E3634">
        <v>1503</v>
      </c>
      <c r="F3634">
        <v>1837</v>
      </c>
      <c r="G3634">
        <v>1800</v>
      </c>
      <c r="H3634">
        <v>0</v>
      </c>
      <c r="I3634">
        <v>15.03</v>
      </c>
      <c r="J3634">
        <v>18.37</v>
      </c>
      <c r="K3634">
        <v>18</v>
      </c>
      <c r="L3634">
        <v>0</v>
      </c>
    </row>
    <row r="3635" spans="1:12" x14ac:dyDescent="0.25">
      <c r="A3635">
        <v>36020000</v>
      </c>
      <c r="B3635">
        <v>1</v>
      </c>
      <c r="C3635">
        <v>0</v>
      </c>
      <c r="D3635" t="s">
        <v>10617</v>
      </c>
      <c r="E3635">
        <v>1388</v>
      </c>
      <c r="F3635">
        <v>1722</v>
      </c>
      <c r="G3635">
        <v>1800</v>
      </c>
      <c r="H3635">
        <v>0</v>
      </c>
      <c r="I3635">
        <v>13.88</v>
      </c>
      <c r="J3635">
        <v>17.22</v>
      </c>
      <c r="K3635">
        <v>18</v>
      </c>
      <c r="L3635">
        <v>0</v>
      </c>
    </row>
    <row r="3636" spans="1:12" x14ac:dyDescent="0.25">
      <c r="A3636">
        <v>36031000</v>
      </c>
      <c r="C3636">
        <v>0</v>
      </c>
      <c r="D3636" t="s">
        <v>12333</v>
      </c>
      <c r="E3636">
        <v>1503</v>
      </c>
      <c r="F3636">
        <v>1837</v>
      </c>
      <c r="G3636">
        <v>1800</v>
      </c>
      <c r="H3636">
        <v>0</v>
      </c>
      <c r="I3636">
        <v>15.03</v>
      </c>
      <c r="J3636">
        <v>18.37</v>
      </c>
      <c r="K3636">
        <v>18</v>
      </c>
      <c r="L3636">
        <v>0</v>
      </c>
    </row>
    <row r="3637" spans="1:12" x14ac:dyDescent="0.25">
      <c r="A3637">
        <v>36032000</v>
      </c>
      <c r="C3637">
        <v>0</v>
      </c>
      <c r="D3637" t="s">
        <v>12334</v>
      </c>
      <c r="E3637">
        <v>1503</v>
      </c>
      <c r="F3637">
        <v>1837</v>
      </c>
      <c r="G3637">
        <v>1800</v>
      </c>
      <c r="H3637">
        <v>0</v>
      </c>
      <c r="I3637">
        <v>15.03</v>
      </c>
      <c r="J3637">
        <v>18.37</v>
      </c>
      <c r="K3637">
        <v>18</v>
      </c>
      <c r="L3637">
        <v>0</v>
      </c>
    </row>
    <row r="3638" spans="1:12" x14ac:dyDescent="0.25">
      <c r="A3638">
        <v>36033000</v>
      </c>
      <c r="C3638">
        <v>0</v>
      </c>
      <c r="D3638" t="s">
        <v>12335</v>
      </c>
      <c r="E3638">
        <v>1503</v>
      </c>
      <c r="F3638">
        <v>1837</v>
      </c>
      <c r="G3638">
        <v>1800</v>
      </c>
      <c r="H3638">
        <v>0</v>
      </c>
      <c r="I3638">
        <v>15.03</v>
      </c>
      <c r="J3638">
        <v>18.37</v>
      </c>
      <c r="K3638">
        <v>18</v>
      </c>
      <c r="L3638">
        <v>0</v>
      </c>
    </row>
    <row r="3639" spans="1:12" x14ac:dyDescent="0.25">
      <c r="A3639">
        <v>36034000</v>
      </c>
      <c r="C3639">
        <v>0</v>
      </c>
      <c r="D3639" t="s">
        <v>12336</v>
      </c>
      <c r="E3639">
        <v>1503</v>
      </c>
      <c r="F3639">
        <v>1837</v>
      </c>
      <c r="G3639">
        <v>1800</v>
      </c>
      <c r="H3639">
        <v>0</v>
      </c>
      <c r="I3639">
        <v>15.03</v>
      </c>
      <c r="J3639">
        <v>18.37</v>
      </c>
      <c r="K3639">
        <v>18</v>
      </c>
      <c r="L3639">
        <v>0</v>
      </c>
    </row>
    <row r="3640" spans="1:12" x14ac:dyDescent="0.25">
      <c r="A3640">
        <v>36035000</v>
      </c>
      <c r="C3640">
        <v>0</v>
      </c>
      <c r="D3640" t="s">
        <v>12337</v>
      </c>
      <c r="E3640">
        <v>1503</v>
      </c>
      <c r="F3640">
        <v>1837</v>
      </c>
      <c r="G3640">
        <v>1800</v>
      </c>
      <c r="H3640">
        <v>0</v>
      </c>
      <c r="I3640">
        <v>15.03</v>
      </c>
      <c r="J3640">
        <v>18.37</v>
      </c>
      <c r="K3640">
        <v>18</v>
      </c>
      <c r="L3640">
        <v>0</v>
      </c>
    </row>
    <row r="3641" spans="1:12" x14ac:dyDescent="0.25">
      <c r="A3641">
        <v>36036000</v>
      </c>
      <c r="C3641">
        <v>0</v>
      </c>
      <c r="D3641" t="s">
        <v>12338</v>
      </c>
      <c r="E3641">
        <v>1503</v>
      </c>
      <c r="F3641">
        <v>1837</v>
      </c>
      <c r="G3641">
        <v>1800</v>
      </c>
      <c r="H3641">
        <v>0</v>
      </c>
      <c r="I3641">
        <v>15.03</v>
      </c>
      <c r="J3641">
        <v>18.37</v>
      </c>
      <c r="K3641">
        <v>18</v>
      </c>
      <c r="L3641">
        <v>0</v>
      </c>
    </row>
    <row r="3642" spans="1:12" x14ac:dyDescent="0.25">
      <c r="A3642">
        <v>36041000</v>
      </c>
      <c r="C3642">
        <v>0</v>
      </c>
      <c r="D3642" t="s">
        <v>4618</v>
      </c>
      <c r="E3642">
        <v>1570</v>
      </c>
      <c r="F3642">
        <v>1924</v>
      </c>
      <c r="G3642">
        <v>2500</v>
      </c>
      <c r="H3642">
        <v>0</v>
      </c>
      <c r="I3642">
        <v>15.7</v>
      </c>
      <c r="J3642">
        <v>19.239999999999998</v>
      </c>
      <c r="K3642">
        <v>25</v>
      </c>
      <c r="L3642">
        <v>0</v>
      </c>
    </row>
    <row r="3643" spans="1:12" x14ac:dyDescent="0.25">
      <c r="A3643">
        <v>36049010</v>
      </c>
      <c r="C3643">
        <v>0</v>
      </c>
      <c r="D3643" t="s">
        <v>511</v>
      </c>
      <c r="E3643">
        <v>1429</v>
      </c>
      <c r="F3643">
        <v>1677</v>
      </c>
      <c r="G3643">
        <v>1800</v>
      </c>
      <c r="H3643">
        <v>0</v>
      </c>
      <c r="I3643">
        <v>14.29</v>
      </c>
      <c r="J3643">
        <v>16.77</v>
      </c>
      <c r="K3643">
        <v>18</v>
      </c>
      <c r="L3643">
        <v>0</v>
      </c>
    </row>
    <row r="3644" spans="1:12" x14ac:dyDescent="0.25">
      <c r="A3644">
        <v>36049090</v>
      </c>
      <c r="C3644">
        <v>0</v>
      </c>
      <c r="D3644" t="s">
        <v>4619</v>
      </c>
      <c r="E3644">
        <v>1570</v>
      </c>
      <c r="F3644">
        <v>1924</v>
      </c>
      <c r="G3644">
        <v>1800</v>
      </c>
      <c r="H3644">
        <v>0</v>
      </c>
      <c r="I3644">
        <v>15.7</v>
      </c>
      <c r="J3644">
        <v>19.239999999999998</v>
      </c>
      <c r="K3644">
        <v>18</v>
      </c>
      <c r="L3644">
        <v>0</v>
      </c>
    </row>
    <row r="3645" spans="1:12" x14ac:dyDescent="0.25">
      <c r="A3645">
        <v>36049090</v>
      </c>
      <c r="B3645">
        <v>1</v>
      </c>
      <c r="C3645">
        <v>0</v>
      </c>
      <c r="D3645" t="s">
        <v>10618</v>
      </c>
      <c r="E3645">
        <v>1429</v>
      </c>
      <c r="F3645">
        <v>1783</v>
      </c>
      <c r="G3645">
        <v>1800</v>
      </c>
      <c r="H3645">
        <v>0</v>
      </c>
      <c r="I3645">
        <v>14.29</v>
      </c>
      <c r="J3645">
        <v>17.829999999999998</v>
      </c>
      <c r="K3645">
        <v>18</v>
      </c>
      <c r="L3645">
        <v>0</v>
      </c>
    </row>
    <row r="3646" spans="1:12" x14ac:dyDescent="0.25">
      <c r="A3646">
        <v>36050000</v>
      </c>
      <c r="C3646">
        <v>0</v>
      </c>
      <c r="D3646" t="s">
        <v>4620</v>
      </c>
      <c r="E3646">
        <v>1345</v>
      </c>
      <c r="F3646">
        <v>1699</v>
      </c>
      <c r="G3646">
        <v>1800</v>
      </c>
      <c r="H3646">
        <v>0</v>
      </c>
      <c r="I3646">
        <v>13.45</v>
      </c>
      <c r="J3646">
        <v>16.989999999999998</v>
      </c>
      <c r="K3646">
        <v>18</v>
      </c>
      <c r="L3646">
        <v>0</v>
      </c>
    </row>
    <row r="3647" spans="1:12" x14ac:dyDescent="0.25">
      <c r="A3647">
        <v>36061000</v>
      </c>
      <c r="C3647">
        <v>0</v>
      </c>
      <c r="D3647" t="s">
        <v>4621</v>
      </c>
      <c r="E3647">
        <v>1503</v>
      </c>
      <c r="F3647">
        <v>1857</v>
      </c>
      <c r="G3647">
        <v>1800</v>
      </c>
      <c r="H3647">
        <v>0</v>
      </c>
      <c r="I3647">
        <v>15.03</v>
      </c>
      <c r="J3647">
        <v>18.57</v>
      </c>
      <c r="K3647">
        <v>18</v>
      </c>
      <c r="L3647">
        <v>0</v>
      </c>
    </row>
    <row r="3648" spans="1:12" x14ac:dyDescent="0.25">
      <c r="A3648">
        <v>36069000</v>
      </c>
      <c r="C3648">
        <v>0</v>
      </c>
      <c r="D3648" t="s">
        <v>4622</v>
      </c>
      <c r="E3648">
        <v>1503</v>
      </c>
      <c r="F3648">
        <v>1857</v>
      </c>
      <c r="G3648">
        <v>1800</v>
      </c>
      <c r="H3648">
        <v>0</v>
      </c>
      <c r="I3648">
        <v>15.03</v>
      </c>
      <c r="J3648">
        <v>18.57</v>
      </c>
      <c r="K3648">
        <v>18</v>
      </c>
      <c r="L3648">
        <v>0</v>
      </c>
    </row>
    <row r="3649" spans="1:12" x14ac:dyDescent="0.25">
      <c r="A3649">
        <v>37011010</v>
      </c>
      <c r="C3649">
        <v>0</v>
      </c>
      <c r="D3649" t="s">
        <v>4623</v>
      </c>
      <c r="E3649">
        <v>1345</v>
      </c>
      <c r="F3649">
        <v>1545</v>
      </c>
      <c r="G3649">
        <v>1800</v>
      </c>
      <c r="H3649">
        <v>0</v>
      </c>
      <c r="I3649">
        <v>13.45</v>
      </c>
      <c r="J3649">
        <v>15.45</v>
      </c>
      <c r="K3649">
        <v>18</v>
      </c>
      <c r="L3649">
        <v>0</v>
      </c>
    </row>
    <row r="3650" spans="1:12" x14ac:dyDescent="0.25">
      <c r="A3650">
        <v>37011021</v>
      </c>
      <c r="C3650">
        <v>0</v>
      </c>
      <c r="D3650" t="s">
        <v>4624</v>
      </c>
      <c r="E3650">
        <v>1345</v>
      </c>
      <c r="F3650">
        <v>1545</v>
      </c>
      <c r="G3650">
        <v>1800</v>
      </c>
      <c r="H3650">
        <v>0</v>
      </c>
      <c r="I3650">
        <v>13.45</v>
      </c>
      <c r="J3650">
        <v>15.45</v>
      </c>
      <c r="K3650">
        <v>18</v>
      </c>
      <c r="L3650">
        <v>0</v>
      </c>
    </row>
    <row r="3651" spans="1:12" x14ac:dyDescent="0.25">
      <c r="A3651">
        <v>37011029</v>
      </c>
      <c r="C3651">
        <v>0</v>
      </c>
      <c r="D3651" t="s">
        <v>4625</v>
      </c>
      <c r="E3651">
        <v>1345</v>
      </c>
      <c r="F3651">
        <v>1699</v>
      </c>
      <c r="G3651">
        <v>1800</v>
      </c>
      <c r="H3651">
        <v>0</v>
      </c>
      <c r="I3651">
        <v>13.45</v>
      </c>
      <c r="J3651">
        <v>16.989999999999998</v>
      </c>
      <c r="K3651">
        <v>18</v>
      </c>
      <c r="L3651">
        <v>0</v>
      </c>
    </row>
    <row r="3652" spans="1:12" x14ac:dyDescent="0.25">
      <c r="A3652">
        <v>37012010</v>
      </c>
      <c r="C3652">
        <v>0</v>
      </c>
      <c r="D3652" t="s">
        <v>4626</v>
      </c>
      <c r="E3652">
        <v>1467</v>
      </c>
      <c r="F3652">
        <v>1667</v>
      </c>
      <c r="G3652">
        <v>1800</v>
      </c>
      <c r="H3652">
        <v>0</v>
      </c>
      <c r="I3652">
        <v>14.67</v>
      </c>
      <c r="J3652">
        <v>16.670000000000002</v>
      </c>
      <c r="K3652">
        <v>18</v>
      </c>
      <c r="L3652">
        <v>0</v>
      </c>
    </row>
    <row r="3653" spans="1:12" x14ac:dyDescent="0.25">
      <c r="A3653">
        <v>37012020</v>
      </c>
      <c r="C3653">
        <v>0</v>
      </c>
      <c r="D3653" t="s">
        <v>4627</v>
      </c>
      <c r="E3653">
        <v>1467</v>
      </c>
      <c r="F3653">
        <v>1667</v>
      </c>
      <c r="G3653">
        <v>1800</v>
      </c>
      <c r="H3653">
        <v>0</v>
      </c>
      <c r="I3653">
        <v>14.67</v>
      </c>
      <c r="J3653">
        <v>16.670000000000002</v>
      </c>
      <c r="K3653">
        <v>18</v>
      </c>
      <c r="L3653">
        <v>0</v>
      </c>
    </row>
    <row r="3654" spans="1:12" x14ac:dyDescent="0.25">
      <c r="A3654">
        <v>37013010</v>
      </c>
      <c r="C3654">
        <v>0</v>
      </c>
      <c r="D3654" t="s">
        <v>4628</v>
      </c>
      <c r="E3654">
        <v>1467</v>
      </c>
      <c r="F3654">
        <v>1667</v>
      </c>
      <c r="G3654">
        <v>1800</v>
      </c>
      <c r="H3654">
        <v>0</v>
      </c>
      <c r="I3654">
        <v>14.67</v>
      </c>
      <c r="J3654">
        <v>16.670000000000002</v>
      </c>
      <c r="K3654">
        <v>18</v>
      </c>
      <c r="L3654">
        <v>0</v>
      </c>
    </row>
    <row r="3655" spans="1:12" x14ac:dyDescent="0.25">
      <c r="A3655">
        <v>37013021</v>
      </c>
      <c r="C3655">
        <v>0</v>
      </c>
      <c r="D3655" t="s">
        <v>4629</v>
      </c>
      <c r="E3655">
        <v>1467</v>
      </c>
      <c r="F3655">
        <v>1821</v>
      </c>
      <c r="G3655">
        <v>1800</v>
      </c>
      <c r="H3655">
        <v>0</v>
      </c>
      <c r="I3655">
        <v>14.67</v>
      </c>
      <c r="J3655">
        <v>18.21</v>
      </c>
      <c r="K3655">
        <v>18</v>
      </c>
      <c r="L3655">
        <v>0</v>
      </c>
    </row>
    <row r="3656" spans="1:12" x14ac:dyDescent="0.25">
      <c r="A3656">
        <v>37013022</v>
      </c>
      <c r="C3656">
        <v>0</v>
      </c>
      <c r="D3656" t="s">
        <v>4630</v>
      </c>
      <c r="E3656">
        <v>1467</v>
      </c>
      <c r="F3656">
        <v>1667</v>
      </c>
      <c r="G3656">
        <v>1800</v>
      </c>
      <c r="H3656">
        <v>0</v>
      </c>
      <c r="I3656">
        <v>14.67</v>
      </c>
      <c r="J3656">
        <v>16.670000000000002</v>
      </c>
      <c r="K3656">
        <v>18</v>
      </c>
      <c r="L3656">
        <v>0</v>
      </c>
    </row>
    <row r="3657" spans="1:12" x14ac:dyDescent="0.25">
      <c r="A3657">
        <v>37013029</v>
      </c>
      <c r="C3657">
        <v>0</v>
      </c>
      <c r="D3657" t="s">
        <v>4631</v>
      </c>
      <c r="E3657">
        <v>1467</v>
      </c>
      <c r="F3657">
        <v>1821</v>
      </c>
      <c r="G3657">
        <v>1800</v>
      </c>
      <c r="H3657">
        <v>0</v>
      </c>
      <c r="I3657">
        <v>14.67</v>
      </c>
      <c r="J3657">
        <v>18.21</v>
      </c>
      <c r="K3657">
        <v>18</v>
      </c>
      <c r="L3657">
        <v>0</v>
      </c>
    </row>
    <row r="3658" spans="1:12" x14ac:dyDescent="0.25">
      <c r="A3658">
        <v>37013031</v>
      </c>
      <c r="C3658">
        <v>0</v>
      </c>
      <c r="D3658" t="s">
        <v>4632</v>
      </c>
      <c r="E3658">
        <v>1467</v>
      </c>
      <c r="F3658">
        <v>1821</v>
      </c>
      <c r="G3658">
        <v>1800</v>
      </c>
      <c r="H3658">
        <v>0</v>
      </c>
      <c r="I3658">
        <v>14.67</v>
      </c>
      <c r="J3658">
        <v>18.21</v>
      </c>
      <c r="K3658">
        <v>18</v>
      </c>
      <c r="L3658">
        <v>0</v>
      </c>
    </row>
    <row r="3659" spans="1:12" x14ac:dyDescent="0.25">
      <c r="A3659">
        <v>37013039</v>
      </c>
      <c r="C3659">
        <v>0</v>
      </c>
      <c r="D3659" t="s">
        <v>4633</v>
      </c>
      <c r="E3659">
        <v>1467</v>
      </c>
      <c r="F3659">
        <v>1821</v>
      </c>
      <c r="G3659">
        <v>1800</v>
      </c>
      <c r="H3659">
        <v>0</v>
      </c>
      <c r="I3659">
        <v>14.67</v>
      </c>
      <c r="J3659">
        <v>18.21</v>
      </c>
      <c r="K3659">
        <v>18</v>
      </c>
      <c r="L3659">
        <v>0</v>
      </c>
    </row>
    <row r="3660" spans="1:12" x14ac:dyDescent="0.25">
      <c r="A3660">
        <v>37013040</v>
      </c>
      <c r="C3660">
        <v>0</v>
      </c>
      <c r="D3660" t="s">
        <v>4634</v>
      </c>
      <c r="E3660">
        <v>1467</v>
      </c>
      <c r="F3660">
        <v>1821</v>
      </c>
      <c r="G3660">
        <v>1800</v>
      </c>
      <c r="H3660">
        <v>0</v>
      </c>
      <c r="I3660">
        <v>14.67</v>
      </c>
      <c r="J3660">
        <v>18.21</v>
      </c>
      <c r="K3660">
        <v>18</v>
      </c>
      <c r="L3660">
        <v>0</v>
      </c>
    </row>
    <row r="3661" spans="1:12" x14ac:dyDescent="0.25">
      <c r="A3661">
        <v>37013050</v>
      </c>
      <c r="C3661">
        <v>0</v>
      </c>
      <c r="D3661" t="s">
        <v>4635</v>
      </c>
      <c r="E3661">
        <v>1467</v>
      </c>
      <c r="F3661">
        <v>1821</v>
      </c>
      <c r="G3661">
        <v>1800</v>
      </c>
      <c r="H3661">
        <v>0</v>
      </c>
      <c r="I3661">
        <v>14.67</v>
      </c>
      <c r="J3661">
        <v>18.21</v>
      </c>
      <c r="K3661">
        <v>18</v>
      </c>
      <c r="L3661">
        <v>0</v>
      </c>
    </row>
    <row r="3662" spans="1:12" x14ac:dyDescent="0.25">
      <c r="A3662">
        <v>37013090</v>
      </c>
      <c r="C3662">
        <v>0</v>
      </c>
      <c r="D3662" t="s">
        <v>4636</v>
      </c>
      <c r="E3662">
        <v>1467</v>
      </c>
      <c r="F3662">
        <v>1821</v>
      </c>
      <c r="G3662">
        <v>1800</v>
      </c>
      <c r="H3662">
        <v>0</v>
      </c>
      <c r="I3662">
        <v>14.67</v>
      </c>
      <c r="J3662">
        <v>18.21</v>
      </c>
      <c r="K3662">
        <v>18</v>
      </c>
      <c r="L3662">
        <v>0</v>
      </c>
    </row>
    <row r="3663" spans="1:12" x14ac:dyDescent="0.25">
      <c r="A3663">
        <v>37019100</v>
      </c>
      <c r="C3663">
        <v>0</v>
      </c>
      <c r="D3663" t="s">
        <v>4637</v>
      </c>
      <c r="E3663">
        <v>1467</v>
      </c>
      <c r="F3663">
        <v>1667</v>
      </c>
      <c r="G3663">
        <v>1800</v>
      </c>
      <c r="H3663">
        <v>0</v>
      </c>
      <c r="I3663">
        <v>14.67</v>
      </c>
      <c r="J3663">
        <v>16.670000000000002</v>
      </c>
      <c r="K3663">
        <v>18</v>
      </c>
      <c r="L3663">
        <v>0</v>
      </c>
    </row>
    <row r="3664" spans="1:12" x14ac:dyDescent="0.25">
      <c r="A3664">
        <v>37019900</v>
      </c>
      <c r="C3664">
        <v>0</v>
      </c>
      <c r="D3664" t="s">
        <v>4638</v>
      </c>
      <c r="E3664">
        <v>1467</v>
      </c>
      <c r="F3664">
        <v>1821</v>
      </c>
      <c r="G3664">
        <v>1800</v>
      </c>
      <c r="H3664">
        <v>0</v>
      </c>
      <c r="I3664">
        <v>14.67</v>
      </c>
      <c r="J3664">
        <v>18.21</v>
      </c>
      <c r="K3664">
        <v>18</v>
      </c>
      <c r="L3664">
        <v>0</v>
      </c>
    </row>
    <row r="3665" spans="1:12" x14ac:dyDescent="0.25">
      <c r="A3665">
        <v>37021010</v>
      </c>
      <c r="C3665">
        <v>0</v>
      </c>
      <c r="D3665" t="s">
        <v>4639</v>
      </c>
      <c r="E3665">
        <v>1345</v>
      </c>
      <c r="F3665">
        <v>1699</v>
      </c>
      <c r="G3665">
        <v>1800</v>
      </c>
      <c r="H3665">
        <v>0</v>
      </c>
      <c r="I3665">
        <v>13.45</v>
      </c>
      <c r="J3665">
        <v>16.989999999999998</v>
      </c>
      <c r="K3665">
        <v>18</v>
      </c>
      <c r="L3665">
        <v>0</v>
      </c>
    </row>
    <row r="3666" spans="1:12" x14ac:dyDescent="0.25">
      <c r="A3666">
        <v>37021020</v>
      </c>
      <c r="C3666">
        <v>0</v>
      </c>
      <c r="D3666" t="s">
        <v>4640</v>
      </c>
      <c r="E3666">
        <v>1345</v>
      </c>
      <c r="F3666">
        <v>1545</v>
      </c>
      <c r="G3666">
        <v>1800</v>
      </c>
      <c r="H3666">
        <v>0</v>
      </c>
      <c r="I3666">
        <v>13.45</v>
      </c>
      <c r="J3666">
        <v>15.45</v>
      </c>
      <c r="K3666">
        <v>18</v>
      </c>
      <c r="L3666">
        <v>0</v>
      </c>
    </row>
    <row r="3667" spans="1:12" x14ac:dyDescent="0.25">
      <c r="A3667">
        <v>37023100</v>
      </c>
      <c r="C3667">
        <v>0</v>
      </c>
      <c r="D3667" t="s">
        <v>10619</v>
      </c>
      <c r="E3667">
        <v>1467</v>
      </c>
      <c r="F3667">
        <v>1667</v>
      </c>
      <c r="G3667">
        <v>1800</v>
      </c>
      <c r="H3667">
        <v>0</v>
      </c>
      <c r="I3667">
        <v>14.67</v>
      </c>
      <c r="J3667">
        <v>16.670000000000002</v>
      </c>
      <c r="K3667">
        <v>18</v>
      </c>
      <c r="L3667">
        <v>0</v>
      </c>
    </row>
    <row r="3668" spans="1:12" x14ac:dyDescent="0.25">
      <c r="A3668">
        <v>37023200</v>
      </c>
      <c r="C3668">
        <v>0</v>
      </c>
      <c r="D3668" t="s">
        <v>4641</v>
      </c>
      <c r="E3668">
        <v>1467</v>
      </c>
      <c r="F3668">
        <v>1667</v>
      </c>
      <c r="G3668">
        <v>1800</v>
      </c>
      <c r="H3668">
        <v>0</v>
      </c>
      <c r="I3668">
        <v>14.67</v>
      </c>
      <c r="J3668">
        <v>16.670000000000002</v>
      </c>
      <c r="K3668">
        <v>18</v>
      </c>
      <c r="L3668">
        <v>0</v>
      </c>
    </row>
    <row r="3669" spans="1:12" x14ac:dyDescent="0.25">
      <c r="A3669">
        <v>37023900</v>
      </c>
      <c r="C3669">
        <v>0</v>
      </c>
      <c r="D3669" t="s">
        <v>4642</v>
      </c>
      <c r="E3669">
        <v>1467</v>
      </c>
      <c r="F3669">
        <v>1821</v>
      </c>
      <c r="G3669">
        <v>1800</v>
      </c>
      <c r="H3669">
        <v>0</v>
      </c>
      <c r="I3669">
        <v>14.67</v>
      </c>
      <c r="J3669">
        <v>18.21</v>
      </c>
      <c r="K3669">
        <v>18</v>
      </c>
      <c r="L3669">
        <v>0</v>
      </c>
    </row>
    <row r="3670" spans="1:12" x14ac:dyDescent="0.25">
      <c r="A3670">
        <v>37024100</v>
      </c>
      <c r="C3670">
        <v>0</v>
      </c>
      <c r="D3670" t="s">
        <v>4643</v>
      </c>
      <c r="E3670">
        <v>1467</v>
      </c>
      <c r="F3670">
        <v>1667</v>
      </c>
      <c r="G3670">
        <v>1800</v>
      </c>
      <c r="H3670">
        <v>0</v>
      </c>
      <c r="I3670">
        <v>14.67</v>
      </c>
      <c r="J3670">
        <v>16.670000000000002</v>
      </c>
      <c r="K3670">
        <v>18</v>
      </c>
      <c r="L3670">
        <v>0</v>
      </c>
    </row>
    <row r="3671" spans="1:12" x14ac:dyDescent="0.25">
      <c r="A3671">
        <v>37024210</v>
      </c>
      <c r="C3671">
        <v>0</v>
      </c>
      <c r="D3671" t="s">
        <v>4644</v>
      </c>
      <c r="E3671">
        <v>1467</v>
      </c>
      <c r="F3671">
        <v>1821</v>
      </c>
      <c r="G3671">
        <v>1800</v>
      </c>
      <c r="H3671">
        <v>0</v>
      </c>
      <c r="I3671">
        <v>14.67</v>
      </c>
      <c r="J3671">
        <v>18.21</v>
      </c>
      <c r="K3671">
        <v>18</v>
      </c>
      <c r="L3671">
        <v>0</v>
      </c>
    </row>
    <row r="3672" spans="1:12" x14ac:dyDescent="0.25">
      <c r="A3672">
        <v>37024290</v>
      </c>
      <c r="C3672">
        <v>0</v>
      </c>
      <c r="D3672" t="s">
        <v>4645</v>
      </c>
      <c r="E3672">
        <v>1467</v>
      </c>
      <c r="F3672">
        <v>1667</v>
      </c>
      <c r="G3672">
        <v>1800</v>
      </c>
      <c r="H3672">
        <v>0</v>
      </c>
      <c r="I3672">
        <v>14.67</v>
      </c>
      <c r="J3672">
        <v>16.670000000000002</v>
      </c>
      <c r="K3672">
        <v>18</v>
      </c>
      <c r="L3672">
        <v>0</v>
      </c>
    </row>
    <row r="3673" spans="1:12" x14ac:dyDescent="0.25">
      <c r="A3673">
        <v>37024310</v>
      </c>
      <c r="C3673">
        <v>0</v>
      </c>
      <c r="D3673" t="s">
        <v>4646</v>
      </c>
      <c r="E3673">
        <v>1467</v>
      </c>
      <c r="F3673">
        <v>1821</v>
      </c>
      <c r="G3673">
        <v>1800</v>
      </c>
      <c r="H3673">
        <v>0</v>
      </c>
      <c r="I3673">
        <v>14.67</v>
      </c>
      <c r="J3673">
        <v>18.21</v>
      </c>
      <c r="K3673">
        <v>18</v>
      </c>
      <c r="L3673">
        <v>0</v>
      </c>
    </row>
    <row r="3674" spans="1:12" x14ac:dyDescent="0.25">
      <c r="A3674">
        <v>37024320</v>
      </c>
      <c r="C3674">
        <v>0</v>
      </c>
      <c r="D3674" t="s">
        <v>4647</v>
      </c>
      <c r="E3674">
        <v>1467</v>
      </c>
      <c r="F3674">
        <v>1821</v>
      </c>
      <c r="G3674">
        <v>1800</v>
      </c>
      <c r="H3674">
        <v>0</v>
      </c>
      <c r="I3674">
        <v>14.67</v>
      </c>
      <c r="J3674">
        <v>18.21</v>
      </c>
      <c r="K3674">
        <v>18</v>
      </c>
      <c r="L3674">
        <v>0</v>
      </c>
    </row>
    <row r="3675" spans="1:12" x14ac:dyDescent="0.25">
      <c r="A3675">
        <v>37024390</v>
      </c>
      <c r="C3675">
        <v>0</v>
      </c>
      <c r="D3675" t="s">
        <v>4648</v>
      </c>
      <c r="E3675">
        <v>1467</v>
      </c>
      <c r="F3675">
        <v>1667</v>
      </c>
      <c r="G3675">
        <v>1800</v>
      </c>
      <c r="H3675">
        <v>0</v>
      </c>
      <c r="I3675">
        <v>14.67</v>
      </c>
      <c r="J3675">
        <v>16.670000000000002</v>
      </c>
      <c r="K3675">
        <v>18</v>
      </c>
      <c r="L3675">
        <v>0</v>
      </c>
    </row>
    <row r="3676" spans="1:12" x14ac:dyDescent="0.25">
      <c r="A3676">
        <v>37024410</v>
      </c>
      <c r="C3676">
        <v>0</v>
      </c>
      <c r="D3676" t="s">
        <v>4649</v>
      </c>
      <c r="E3676">
        <v>1467</v>
      </c>
      <c r="F3676">
        <v>1667</v>
      </c>
      <c r="G3676">
        <v>1800</v>
      </c>
      <c r="H3676">
        <v>0</v>
      </c>
      <c r="I3676">
        <v>14.67</v>
      </c>
      <c r="J3676">
        <v>16.670000000000002</v>
      </c>
      <c r="K3676">
        <v>18</v>
      </c>
      <c r="L3676">
        <v>0</v>
      </c>
    </row>
    <row r="3677" spans="1:12" x14ac:dyDescent="0.25">
      <c r="A3677">
        <v>37024421</v>
      </c>
      <c r="C3677">
        <v>0</v>
      </c>
      <c r="D3677" t="s">
        <v>4650</v>
      </c>
      <c r="E3677">
        <v>1467</v>
      </c>
      <c r="F3677">
        <v>1821</v>
      </c>
      <c r="G3677">
        <v>1800</v>
      </c>
      <c r="H3677">
        <v>0</v>
      </c>
      <c r="I3677">
        <v>14.67</v>
      </c>
      <c r="J3677">
        <v>18.21</v>
      </c>
      <c r="K3677">
        <v>18</v>
      </c>
      <c r="L3677">
        <v>0</v>
      </c>
    </row>
    <row r="3678" spans="1:12" x14ac:dyDescent="0.25">
      <c r="A3678">
        <v>37024422</v>
      </c>
      <c r="C3678">
        <v>0</v>
      </c>
      <c r="D3678" t="s">
        <v>10620</v>
      </c>
      <c r="E3678">
        <v>1467</v>
      </c>
      <c r="F3678">
        <v>1667</v>
      </c>
      <c r="G3678">
        <v>1800</v>
      </c>
      <c r="H3678">
        <v>0</v>
      </c>
      <c r="I3678">
        <v>14.67</v>
      </c>
      <c r="J3678">
        <v>16.670000000000002</v>
      </c>
      <c r="K3678">
        <v>18</v>
      </c>
      <c r="L3678">
        <v>0</v>
      </c>
    </row>
    <row r="3679" spans="1:12" x14ac:dyDescent="0.25">
      <c r="A3679">
        <v>37024429</v>
      </c>
      <c r="C3679">
        <v>0</v>
      </c>
      <c r="D3679" t="s">
        <v>4651</v>
      </c>
      <c r="E3679">
        <v>1467</v>
      </c>
      <c r="F3679">
        <v>1821</v>
      </c>
      <c r="G3679">
        <v>1800</v>
      </c>
      <c r="H3679">
        <v>0</v>
      </c>
      <c r="I3679">
        <v>14.67</v>
      </c>
      <c r="J3679">
        <v>18.21</v>
      </c>
      <c r="K3679">
        <v>18</v>
      </c>
      <c r="L3679">
        <v>0</v>
      </c>
    </row>
    <row r="3680" spans="1:12" x14ac:dyDescent="0.25">
      <c r="A3680">
        <v>37025200</v>
      </c>
      <c r="C3680">
        <v>0</v>
      </c>
      <c r="D3680" t="s">
        <v>12658</v>
      </c>
      <c r="E3680">
        <v>1467</v>
      </c>
      <c r="F3680">
        <v>1667</v>
      </c>
      <c r="G3680">
        <v>1800</v>
      </c>
      <c r="H3680">
        <v>0</v>
      </c>
      <c r="I3680">
        <v>14.67</v>
      </c>
      <c r="J3680">
        <v>16.670000000000002</v>
      </c>
      <c r="K3680">
        <v>18</v>
      </c>
      <c r="L3680">
        <v>0</v>
      </c>
    </row>
    <row r="3681" spans="1:12" x14ac:dyDescent="0.25">
      <c r="A3681">
        <v>37025200</v>
      </c>
      <c r="B3681">
        <v>1</v>
      </c>
      <c r="C3681">
        <v>0</v>
      </c>
      <c r="D3681" t="s">
        <v>10621</v>
      </c>
      <c r="E3681">
        <v>1345</v>
      </c>
      <c r="F3681">
        <v>1545</v>
      </c>
      <c r="G3681">
        <v>1800</v>
      </c>
      <c r="H3681">
        <v>0</v>
      </c>
      <c r="I3681">
        <v>13.45</v>
      </c>
      <c r="J3681">
        <v>15.45</v>
      </c>
      <c r="K3681">
        <v>18</v>
      </c>
      <c r="L3681">
        <v>0</v>
      </c>
    </row>
    <row r="3682" spans="1:12" x14ac:dyDescent="0.25">
      <c r="A3682">
        <v>37025300</v>
      </c>
      <c r="C3682">
        <v>0</v>
      </c>
      <c r="D3682" t="s">
        <v>4652</v>
      </c>
      <c r="E3682">
        <v>1467</v>
      </c>
      <c r="F3682">
        <v>1667</v>
      </c>
      <c r="G3682">
        <v>1800</v>
      </c>
      <c r="H3682">
        <v>0</v>
      </c>
      <c r="I3682">
        <v>14.67</v>
      </c>
      <c r="J3682">
        <v>16.670000000000002</v>
      </c>
      <c r="K3682">
        <v>18</v>
      </c>
      <c r="L3682">
        <v>0</v>
      </c>
    </row>
    <row r="3683" spans="1:12" x14ac:dyDescent="0.25">
      <c r="A3683">
        <v>37025411</v>
      </c>
      <c r="C3683">
        <v>0</v>
      </c>
      <c r="D3683" t="s">
        <v>4653</v>
      </c>
      <c r="E3683">
        <v>1467</v>
      </c>
      <c r="F3683">
        <v>1667</v>
      </c>
      <c r="G3683">
        <v>1800</v>
      </c>
      <c r="H3683">
        <v>0</v>
      </c>
      <c r="I3683">
        <v>14.67</v>
      </c>
      <c r="J3683">
        <v>16.670000000000002</v>
      </c>
      <c r="K3683">
        <v>18</v>
      </c>
      <c r="L3683">
        <v>0</v>
      </c>
    </row>
    <row r="3684" spans="1:12" x14ac:dyDescent="0.25">
      <c r="A3684">
        <v>37025412</v>
      </c>
      <c r="C3684">
        <v>0</v>
      </c>
      <c r="D3684" t="s">
        <v>10622</v>
      </c>
      <c r="E3684">
        <v>1467</v>
      </c>
      <c r="F3684">
        <v>1781</v>
      </c>
      <c r="G3684">
        <v>1800</v>
      </c>
      <c r="H3684">
        <v>0</v>
      </c>
      <c r="I3684">
        <v>14.67</v>
      </c>
      <c r="J3684">
        <v>17.809999999999999</v>
      </c>
      <c r="K3684">
        <v>18</v>
      </c>
      <c r="L3684">
        <v>0</v>
      </c>
    </row>
    <row r="3685" spans="1:12" x14ac:dyDescent="0.25">
      <c r="A3685">
        <v>37025419</v>
      </c>
      <c r="C3685">
        <v>0</v>
      </c>
      <c r="D3685" t="s">
        <v>4654</v>
      </c>
      <c r="E3685">
        <v>1467</v>
      </c>
      <c r="F3685">
        <v>1821</v>
      </c>
      <c r="G3685">
        <v>1800</v>
      </c>
      <c r="H3685">
        <v>0</v>
      </c>
      <c r="I3685">
        <v>14.67</v>
      </c>
      <c r="J3685">
        <v>18.21</v>
      </c>
      <c r="K3685">
        <v>18</v>
      </c>
      <c r="L3685">
        <v>0</v>
      </c>
    </row>
    <row r="3686" spans="1:12" x14ac:dyDescent="0.25">
      <c r="A3686">
        <v>37025491</v>
      </c>
      <c r="C3686">
        <v>0</v>
      </c>
      <c r="D3686" t="s">
        <v>4655</v>
      </c>
      <c r="E3686">
        <v>1467</v>
      </c>
      <c r="F3686">
        <v>1667</v>
      </c>
      <c r="G3686">
        <v>1800</v>
      </c>
      <c r="H3686">
        <v>0</v>
      </c>
      <c r="I3686">
        <v>14.67</v>
      </c>
      <c r="J3686">
        <v>16.670000000000002</v>
      </c>
      <c r="K3686">
        <v>18</v>
      </c>
      <c r="L3686">
        <v>0</v>
      </c>
    </row>
    <row r="3687" spans="1:12" x14ac:dyDescent="0.25">
      <c r="A3687">
        <v>37025499</v>
      </c>
      <c r="C3687">
        <v>0</v>
      </c>
      <c r="D3687" t="s">
        <v>4656</v>
      </c>
      <c r="E3687">
        <v>1467</v>
      </c>
      <c r="F3687">
        <v>1821</v>
      </c>
      <c r="G3687">
        <v>1800</v>
      </c>
      <c r="H3687">
        <v>0</v>
      </c>
      <c r="I3687">
        <v>14.67</v>
      </c>
      <c r="J3687">
        <v>18.21</v>
      </c>
      <c r="K3687">
        <v>18</v>
      </c>
      <c r="L3687">
        <v>0</v>
      </c>
    </row>
    <row r="3688" spans="1:12" x14ac:dyDescent="0.25">
      <c r="A3688">
        <v>37025510</v>
      </c>
      <c r="C3688">
        <v>0</v>
      </c>
      <c r="D3688" t="s">
        <v>4657</v>
      </c>
      <c r="E3688">
        <v>1345</v>
      </c>
      <c r="F3688">
        <v>1659</v>
      </c>
      <c r="G3688">
        <v>1800</v>
      </c>
      <c r="H3688">
        <v>0</v>
      </c>
      <c r="I3688">
        <v>13.45</v>
      </c>
      <c r="J3688">
        <v>16.59</v>
      </c>
      <c r="K3688">
        <v>18</v>
      </c>
      <c r="L3688">
        <v>0</v>
      </c>
    </row>
    <row r="3689" spans="1:12" x14ac:dyDescent="0.25">
      <c r="A3689">
        <v>37025590</v>
      </c>
      <c r="C3689">
        <v>0</v>
      </c>
      <c r="D3689" t="s">
        <v>4658</v>
      </c>
      <c r="E3689">
        <v>1467</v>
      </c>
      <c r="F3689">
        <v>1821</v>
      </c>
      <c r="G3689">
        <v>1800</v>
      </c>
      <c r="H3689">
        <v>0</v>
      </c>
      <c r="I3689">
        <v>14.67</v>
      </c>
      <c r="J3689">
        <v>18.21</v>
      </c>
      <c r="K3689">
        <v>18</v>
      </c>
      <c r="L3689">
        <v>0</v>
      </c>
    </row>
    <row r="3690" spans="1:12" x14ac:dyDescent="0.25">
      <c r="A3690">
        <v>37025600</v>
      </c>
      <c r="C3690">
        <v>0</v>
      </c>
      <c r="D3690" t="s">
        <v>4659</v>
      </c>
      <c r="E3690">
        <v>1467</v>
      </c>
      <c r="F3690">
        <v>1667</v>
      </c>
      <c r="G3690">
        <v>1800</v>
      </c>
      <c r="H3690">
        <v>0</v>
      </c>
      <c r="I3690">
        <v>14.67</v>
      </c>
      <c r="J3690">
        <v>16.670000000000002</v>
      </c>
      <c r="K3690">
        <v>18</v>
      </c>
      <c r="L3690">
        <v>0</v>
      </c>
    </row>
    <row r="3691" spans="1:12" x14ac:dyDescent="0.25">
      <c r="A3691">
        <v>37029600</v>
      </c>
      <c r="C3691">
        <v>0</v>
      </c>
      <c r="D3691" t="s">
        <v>10623</v>
      </c>
      <c r="E3691">
        <v>1467</v>
      </c>
      <c r="F3691">
        <v>1667</v>
      </c>
      <c r="G3691">
        <v>1800</v>
      </c>
      <c r="H3691">
        <v>0</v>
      </c>
      <c r="I3691">
        <v>14.67</v>
      </c>
      <c r="J3691">
        <v>16.670000000000002</v>
      </c>
      <c r="K3691">
        <v>18</v>
      </c>
      <c r="L3691">
        <v>0</v>
      </c>
    </row>
    <row r="3692" spans="1:12" x14ac:dyDescent="0.25">
      <c r="A3692">
        <v>37029600</v>
      </c>
      <c r="B3692">
        <v>1</v>
      </c>
      <c r="C3692">
        <v>0</v>
      </c>
      <c r="D3692" t="s">
        <v>10624</v>
      </c>
      <c r="E3692">
        <v>1345</v>
      </c>
      <c r="F3692">
        <v>1545</v>
      </c>
      <c r="G3692">
        <v>1800</v>
      </c>
      <c r="H3692">
        <v>0</v>
      </c>
      <c r="I3692">
        <v>13.45</v>
      </c>
      <c r="J3692">
        <v>15.45</v>
      </c>
      <c r="K3692">
        <v>18</v>
      </c>
      <c r="L3692">
        <v>0</v>
      </c>
    </row>
    <row r="3693" spans="1:12" x14ac:dyDescent="0.25">
      <c r="A3693">
        <v>37029700</v>
      </c>
      <c r="C3693">
        <v>0</v>
      </c>
      <c r="D3693" t="s">
        <v>12659</v>
      </c>
      <c r="E3693">
        <v>1345</v>
      </c>
      <c r="F3693">
        <v>1545</v>
      </c>
      <c r="G3693">
        <v>1800</v>
      </c>
      <c r="H3693">
        <v>0</v>
      </c>
      <c r="I3693">
        <v>13.45</v>
      </c>
      <c r="J3693">
        <v>15.45</v>
      </c>
      <c r="K3693">
        <v>18</v>
      </c>
      <c r="L3693">
        <v>0</v>
      </c>
    </row>
    <row r="3694" spans="1:12" x14ac:dyDescent="0.25">
      <c r="A3694">
        <v>37029700</v>
      </c>
      <c r="B3694">
        <v>1</v>
      </c>
      <c r="C3694">
        <v>0</v>
      </c>
      <c r="D3694" t="s">
        <v>10625</v>
      </c>
      <c r="E3694">
        <v>1467</v>
      </c>
      <c r="F3694">
        <v>1667</v>
      </c>
      <c r="G3694">
        <v>1800</v>
      </c>
      <c r="H3694">
        <v>0</v>
      </c>
      <c r="I3694">
        <v>14.67</v>
      </c>
      <c r="J3694">
        <v>16.670000000000002</v>
      </c>
      <c r="K3694">
        <v>18</v>
      </c>
      <c r="L3694">
        <v>0</v>
      </c>
    </row>
    <row r="3695" spans="1:12" x14ac:dyDescent="0.25">
      <c r="A3695">
        <v>37029800</v>
      </c>
      <c r="C3695">
        <v>0</v>
      </c>
      <c r="D3695" t="s">
        <v>4660</v>
      </c>
      <c r="E3695">
        <v>1467</v>
      </c>
      <c r="F3695">
        <v>1821</v>
      </c>
      <c r="G3695">
        <v>1800</v>
      </c>
      <c r="H3695">
        <v>0</v>
      </c>
      <c r="I3695">
        <v>14.67</v>
      </c>
      <c r="J3695">
        <v>18.21</v>
      </c>
      <c r="K3695">
        <v>18</v>
      </c>
      <c r="L3695">
        <v>0</v>
      </c>
    </row>
    <row r="3696" spans="1:12" x14ac:dyDescent="0.25">
      <c r="A3696">
        <v>37031010</v>
      </c>
      <c r="C3696">
        <v>0</v>
      </c>
      <c r="D3696" t="s">
        <v>4661</v>
      </c>
      <c r="E3696">
        <v>1958</v>
      </c>
      <c r="F3696">
        <v>2931</v>
      </c>
      <c r="G3696">
        <v>1800</v>
      </c>
      <c r="H3696">
        <v>0</v>
      </c>
      <c r="I3696">
        <v>19.579999999999998</v>
      </c>
      <c r="J3696">
        <v>29.31</v>
      </c>
      <c r="K3696">
        <v>18</v>
      </c>
      <c r="L3696">
        <v>0</v>
      </c>
    </row>
    <row r="3697" spans="1:12" x14ac:dyDescent="0.25">
      <c r="A3697">
        <v>37031021</v>
      </c>
      <c r="C3697">
        <v>0</v>
      </c>
      <c r="D3697" t="s">
        <v>4662</v>
      </c>
      <c r="E3697">
        <v>1467</v>
      </c>
      <c r="F3697">
        <v>1821</v>
      </c>
      <c r="G3697">
        <v>1800</v>
      </c>
      <c r="H3697">
        <v>0</v>
      </c>
      <c r="I3697">
        <v>14.67</v>
      </c>
      <c r="J3697">
        <v>18.21</v>
      </c>
      <c r="K3697">
        <v>18</v>
      </c>
      <c r="L3697">
        <v>0</v>
      </c>
    </row>
    <row r="3698" spans="1:12" x14ac:dyDescent="0.25">
      <c r="A3698">
        <v>37031029</v>
      </c>
      <c r="C3698">
        <v>0</v>
      </c>
      <c r="D3698" t="s">
        <v>4663</v>
      </c>
      <c r="E3698">
        <v>1958</v>
      </c>
      <c r="F3698">
        <v>2931</v>
      </c>
      <c r="G3698">
        <v>1800</v>
      </c>
      <c r="H3698">
        <v>0</v>
      </c>
      <c r="I3698">
        <v>19.579999999999998</v>
      </c>
      <c r="J3698">
        <v>29.31</v>
      </c>
      <c r="K3698">
        <v>18</v>
      </c>
      <c r="L3698">
        <v>0</v>
      </c>
    </row>
    <row r="3699" spans="1:12" x14ac:dyDescent="0.25">
      <c r="A3699">
        <v>37032000</v>
      </c>
      <c r="C3699">
        <v>0</v>
      </c>
      <c r="D3699" t="s">
        <v>4664</v>
      </c>
      <c r="E3699">
        <v>2246</v>
      </c>
      <c r="F3699">
        <v>2446</v>
      </c>
      <c r="G3699">
        <v>1800</v>
      </c>
      <c r="H3699">
        <v>0</v>
      </c>
      <c r="I3699">
        <v>22.46</v>
      </c>
      <c r="J3699">
        <v>24.46</v>
      </c>
      <c r="K3699">
        <v>18</v>
      </c>
      <c r="L3699">
        <v>0</v>
      </c>
    </row>
    <row r="3700" spans="1:12" x14ac:dyDescent="0.25">
      <c r="A3700">
        <v>37039010</v>
      </c>
      <c r="C3700">
        <v>0</v>
      </c>
      <c r="D3700" t="s">
        <v>4665</v>
      </c>
      <c r="E3700">
        <v>1958</v>
      </c>
      <c r="F3700">
        <v>2931</v>
      </c>
      <c r="G3700">
        <v>1800</v>
      </c>
      <c r="H3700">
        <v>0</v>
      </c>
      <c r="I3700">
        <v>19.579999999999998</v>
      </c>
      <c r="J3700">
        <v>29.31</v>
      </c>
      <c r="K3700">
        <v>18</v>
      </c>
      <c r="L3700">
        <v>0</v>
      </c>
    </row>
    <row r="3701" spans="1:12" x14ac:dyDescent="0.25">
      <c r="A3701">
        <v>37039090</v>
      </c>
      <c r="C3701">
        <v>0</v>
      </c>
      <c r="D3701" t="s">
        <v>4666</v>
      </c>
      <c r="E3701">
        <v>1467</v>
      </c>
      <c r="F3701">
        <v>1821</v>
      </c>
      <c r="G3701">
        <v>1800</v>
      </c>
      <c r="H3701">
        <v>0</v>
      </c>
      <c r="I3701">
        <v>14.67</v>
      </c>
      <c r="J3701">
        <v>18.21</v>
      </c>
      <c r="K3701">
        <v>18</v>
      </c>
      <c r="L3701">
        <v>0</v>
      </c>
    </row>
    <row r="3702" spans="1:12" x14ac:dyDescent="0.25">
      <c r="A3702">
        <v>37040000</v>
      </c>
      <c r="C3702">
        <v>0</v>
      </c>
      <c r="D3702" t="s">
        <v>4667</v>
      </c>
      <c r="E3702">
        <v>1562</v>
      </c>
      <c r="F3702">
        <v>2535</v>
      </c>
      <c r="G3702">
        <v>1800</v>
      </c>
      <c r="H3702">
        <v>0</v>
      </c>
      <c r="I3702">
        <v>15.62</v>
      </c>
      <c r="J3702">
        <v>25.35</v>
      </c>
      <c r="K3702">
        <v>18</v>
      </c>
      <c r="L3702">
        <v>0</v>
      </c>
    </row>
    <row r="3703" spans="1:12" x14ac:dyDescent="0.25">
      <c r="A3703">
        <v>37040000</v>
      </c>
      <c r="B3703">
        <v>1</v>
      </c>
      <c r="C3703">
        <v>0</v>
      </c>
      <c r="D3703" t="s">
        <v>9714</v>
      </c>
      <c r="E3703">
        <v>1345</v>
      </c>
      <c r="F3703">
        <v>2318</v>
      </c>
      <c r="G3703">
        <v>1800</v>
      </c>
      <c r="H3703">
        <v>0</v>
      </c>
      <c r="I3703">
        <v>13.45</v>
      </c>
      <c r="J3703">
        <v>23.18</v>
      </c>
      <c r="K3703">
        <v>18</v>
      </c>
      <c r="L3703">
        <v>0</v>
      </c>
    </row>
    <row r="3704" spans="1:12" x14ac:dyDescent="0.25">
      <c r="A3704">
        <v>37050010</v>
      </c>
      <c r="C3704">
        <v>0</v>
      </c>
      <c r="D3704" t="s">
        <v>9899</v>
      </c>
      <c r="E3704">
        <v>1345</v>
      </c>
      <c r="F3704">
        <v>1545</v>
      </c>
      <c r="G3704">
        <v>1200</v>
      </c>
      <c r="H3704">
        <v>0</v>
      </c>
      <c r="I3704">
        <v>13.45</v>
      </c>
      <c r="J3704">
        <v>15.45</v>
      </c>
      <c r="K3704">
        <v>12</v>
      </c>
      <c r="L3704">
        <v>0</v>
      </c>
    </row>
    <row r="3705" spans="1:12" x14ac:dyDescent="0.25">
      <c r="A3705">
        <v>37050090</v>
      </c>
      <c r="C3705">
        <v>0</v>
      </c>
      <c r="D3705" t="s">
        <v>6</v>
      </c>
      <c r="E3705">
        <v>1345</v>
      </c>
      <c r="F3705">
        <v>1699</v>
      </c>
      <c r="G3705">
        <v>1800</v>
      </c>
      <c r="H3705">
        <v>0</v>
      </c>
      <c r="I3705">
        <v>13.45</v>
      </c>
      <c r="J3705">
        <v>16.989999999999998</v>
      </c>
      <c r="K3705">
        <v>18</v>
      </c>
      <c r="L3705">
        <v>0</v>
      </c>
    </row>
    <row r="3706" spans="1:12" x14ac:dyDescent="0.25">
      <c r="A3706">
        <v>37061000</v>
      </c>
      <c r="C3706">
        <v>0</v>
      </c>
      <c r="D3706" t="s">
        <v>4668</v>
      </c>
      <c r="E3706">
        <v>1345</v>
      </c>
      <c r="F3706">
        <v>1699</v>
      </c>
      <c r="G3706">
        <v>1800</v>
      </c>
      <c r="H3706">
        <v>0</v>
      </c>
      <c r="I3706">
        <v>13.45</v>
      </c>
      <c r="J3706">
        <v>16.989999999999998</v>
      </c>
      <c r="K3706">
        <v>18</v>
      </c>
      <c r="L3706">
        <v>0</v>
      </c>
    </row>
    <row r="3707" spans="1:12" x14ac:dyDescent="0.25">
      <c r="A3707">
        <v>37069000</v>
      </c>
      <c r="C3707">
        <v>0</v>
      </c>
      <c r="D3707" t="s">
        <v>4669</v>
      </c>
      <c r="E3707">
        <v>1345</v>
      </c>
      <c r="F3707">
        <v>1699</v>
      </c>
      <c r="G3707">
        <v>1800</v>
      </c>
      <c r="H3707">
        <v>0</v>
      </c>
      <c r="I3707">
        <v>13.45</v>
      </c>
      <c r="J3707">
        <v>16.989999999999998</v>
      </c>
      <c r="K3707">
        <v>18</v>
      </c>
      <c r="L3707">
        <v>0</v>
      </c>
    </row>
    <row r="3708" spans="1:12" x14ac:dyDescent="0.25">
      <c r="A3708">
        <v>37071000</v>
      </c>
      <c r="C3708">
        <v>0</v>
      </c>
      <c r="D3708" t="s">
        <v>4670</v>
      </c>
      <c r="E3708">
        <v>1467</v>
      </c>
      <c r="F3708">
        <v>1821</v>
      </c>
      <c r="G3708">
        <v>1800</v>
      </c>
      <c r="H3708">
        <v>0</v>
      </c>
      <c r="I3708">
        <v>14.67</v>
      </c>
      <c r="J3708">
        <v>18.21</v>
      </c>
      <c r="K3708">
        <v>18</v>
      </c>
      <c r="L3708">
        <v>0</v>
      </c>
    </row>
    <row r="3709" spans="1:12" x14ac:dyDescent="0.25">
      <c r="A3709">
        <v>37079010</v>
      </c>
      <c r="C3709">
        <v>0</v>
      </c>
      <c r="D3709" t="s">
        <v>4671</v>
      </c>
      <c r="E3709">
        <v>1467</v>
      </c>
      <c r="F3709">
        <v>1821</v>
      </c>
      <c r="G3709">
        <v>1800</v>
      </c>
      <c r="H3709">
        <v>0</v>
      </c>
      <c r="I3709">
        <v>14.67</v>
      </c>
      <c r="J3709">
        <v>18.21</v>
      </c>
      <c r="K3709">
        <v>18</v>
      </c>
      <c r="L3709">
        <v>0</v>
      </c>
    </row>
    <row r="3710" spans="1:12" x14ac:dyDescent="0.25">
      <c r="A3710">
        <v>37079021</v>
      </c>
      <c r="C3710">
        <v>0</v>
      </c>
      <c r="D3710" t="s">
        <v>4672</v>
      </c>
      <c r="E3710">
        <v>1467</v>
      </c>
      <c r="F3710">
        <v>1667</v>
      </c>
      <c r="G3710">
        <v>1800</v>
      </c>
      <c r="H3710">
        <v>0</v>
      </c>
      <c r="I3710">
        <v>14.67</v>
      </c>
      <c r="J3710">
        <v>16.670000000000002</v>
      </c>
      <c r="K3710">
        <v>18</v>
      </c>
      <c r="L3710">
        <v>0</v>
      </c>
    </row>
    <row r="3711" spans="1:12" x14ac:dyDescent="0.25">
      <c r="A3711">
        <v>37079029</v>
      </c>
      <c r="C3711">
        <v>0</v>
      </c>
      <c r="D3711" t="s">
        <v>4673</v>
      </c>
      <c r="E3711">
        <v>1467</v>
      </c>
      <c r="F3711">
        <v>1821</v>
      </c>
      <c r="G3711">
        <v>1800</v>
      </c>
      <c r="H3711">
        <v>0</v>
      </c>
      <c r="I3711">
        <v>14.67</v>
      </c>
      <c r="J3711">
        <v>18.21</v>
      </c>
      <c r="K3711">
        <v>18</v>
      </c>
      <c r="L3711">
        <v>0</v>
      </c>
    </row>
    <row r="3712" spans="1:12" x14ac:dyDescent="0.25">
      <c r="A3712">
        <v>37079030</v>
      </c>
      <c r="C3712">
        <v>0</v>
      </c>
      <c r="D3712" t="s">
        <v>4674</v>
      </c>
      <c r="E3712">
        <v>1467</v>
      </c>
      <c r="F3712">
        <v>1667</v>
      </c>
      <c r="G3712">
        <v>1800</v>
      </c>
      <c r="H3712">
        <v>0</v>
      </c>
      <c r="I3712">
        <v>14.67</v>
      </c>
      <c r="J3712">
        <v>16.670000000000002</v>
      </c>
      <c r="K3712">
        <v>18</v>
      </c>
      <c r="L3712">
        <v>0</v>
      </c>
    </row>
    <row r="3713" spans="1:12" x14ac:dyDescent="0.25">
      <c r="A3713">
        <v>37079090</v>
      </c>
      <c r="C3713">
        <v>0</v>
      </c>
      <c r="D3713" t="s">
        <v>3098</v>
      </c>
      <c r="E3713">
        <v>1467</v>
      </c>
      <c r="F3713">
        <v>1821</v>
      </c>
      <c r="G3713">
        <v>1800</v>
      </c>
      <c r="H3713">
        <v>0</v>
      </c>
      <c r="I3713">
        <v>14.67</v>
      </c>
      <c r="J3713">
        <v>18.21</v>
      </c>
      <c r="K3713">
        <v>18</v>
      </c>
      <c r="L3713">
        <v>0</v>
      </c>
    </row>
    <row r="3714" spans="1:12" x14ac:dyDescent="0.25">
      <c r="A3714">
        <v>38011000</v>
      </c>
      <c r="C3714">
        <v>0</v>
      </c>
      <c r="D3714" t="s">
        <v>4675</v>
      </c>
      <c r="E3714">
        <v>1345</v>
      </c>
      <c r="F3714">
        <v>1545</v>
      </c>
      <c r="G3714">
        <v>2500</v>
      </c>
      <c r="H3714">
        <v>0</v>
      </c>
      <c r="I3714">
        <v>13.45</v>
      </c>
      <c r="J3714">
        <v>15.45</v>
      </c>
      <c r="K3714">
        <v>25</v>
      </c>
      <c r="L3714">
        <v>0</v>
      </c>
    </row>
    <row r="3715" spans="1:12" x14ac:dyDescent="0.25">
      <c r="A3715">
        <v>38012010</v>
      </c>
      <c r="C3715">
        <v>0</v>
      </c>
      <c r="D3715" t="s">
        <v>4676</v>
      </c>
      <c r="E3715">
        <v>1429</v>
      </c>
      <c r="F3715">
        <v>1743</v>
      </c>
      <c r="G3715">
        <v>2500</v>
      </c>
      <c r="H3715">
        <v>0</v>
      </c>
      <c r="I3715">
        <v>14.29</v>
      </c>
      <c r="J3715">
        <v>17.43</v>
      </c>
      <c r="K3715">
        <v>25</v>
      </c>
      <c r="L3715">
        <v>0</v>
      </c>
    </row>
    <row r="3716" spans="1:12" x14ac:dyDescent="0.25">
      <c r="A3716">
        <v>38012090</v>
      </c>
      <c r="C3716">
        <v>0</v>
      </c>
      <c r="D3716" t="s">
        <v>4677</v>
      </c>
      <c r="E3716">
        <v>1429</v>
      </c>
      <c r="F3716">
        <v>1743</v>
      </c>
      <c r="G3716">
        <v>2500</v>
      </c>
      <c r="H3716">
        <v>0</v>
      </c>
      <c r="I3716">
        <v>14.29</v>
      </c>
      <c r="J3716">
        <v>17.43</v>
      </c>
      <c r="K3716">
        <v>25</v>
      </c>
      <c r="L3716">
        <v>0</v>
      </c>
    </row>
    <row r="3717" spans="1:12" x14ac:dyDescent="0.25">
      <c r="A3717">
        <v>38013010</v>
      </c>
      <c r="C3717">
        <v>0</v>
      </c>
      <c r="D3717" t="s">
        <v>512</v>
      </c>
      <c r="E3717">
        <v>1429</v>
      </c>
      <c r="F3717">
        <v>1629</v>
      </c>
      <c r="G3717">
        <v>2500</v>
      </c>
      <c r="H3717">
        <v>0</v>
      </c>
      <c r="I3717">
        <v>14.29</v>
      </c>
      <c r="J3717">
        <v>16.29</v>
      </c>
      <c r="K3717">
        <v>25</v>
      </c>
      <c r="L3717">
        <v>0</v>
      </c>
    </row>
    <row r="3718" spans="1:12" x14ac:dyDescent="0.25">
      <c r="A3718">
        <v>38013090</v>
      </c>
      <c r="C3718">
        <v>0</v>
      </c>
      <c r="D3718" t="s">
        <v>4678</v>
      </c>
      <c r="E3718">
        <v>1429</v>
      </c>
      <c r="F3718">
        <v>1629</v>
      </c>
      <c r="G3718">
        <v>2500</v>
      </c>
      <c r="H3718">
        <v>0</v>
      </c>
      <c r="I3718">
        <v>14.29</v>
      </c>
      <c r="J3718">
        <v>16.29</v>
      </c>
      <c r="K3718">
        <v>25</v>
      </c>
      <c r="L3718">
        <v>0</v>
      </c>
    </row>
    <row r="3719" spans="1:12" x14ac:dyDescent="0.25">
      <c r="A3719">
        <v>38019000</v>
      </c>
      <c r="C3719">
        <v>0</v>
      </c>
      <c r="D3719" t="s">
        <v>4679</v>
      </c>
      <c r="E3719">
        <v>1429</v>
      </c>
      <c r="F3719">
        <v>1743</v>
      </c>
      <c r="G3719">
        <v>2500</v>
      </c>
      <c r="H3719">
        <v>0</v>
      </c>
      <c r="I3719">
        <v>14.29</v>
      </c>
      <c r="J3719">
        <v>17.43</v>
      </c>
      <c r="K3719">
        <v>25</v>
      </c>
      <c r="L3719">
        <v>0</v>
      </c>
    </row>
    <row r="3720" spans="1:12" x14ac:dyDescent="0.25">
      <c r="A3720">
        <v>38021000</v>
      </c>
      <c r="C3720">
        <v>0</v>
      </c>
      <c r="D3720" t="s">
        <v>4680</v>
      </c>
      <c r="E3720">
        <v>1345</v>
      </c>
      <c r="F3720">
        <v>1679</v>
      </c>
      <c r="G3720">
        <v>2500</v>
      </c>
      <c r="H3720">
        <v>0</v>
      </c>
      <c r="I3720">
        <v>13.45</v>
      </c>
      <c r="J3720">
        <v>16.79</v>
      </c>
      <c r="K3720">
        <v>25</v>
      </c>
      <c r="L3720">
        <v>0</v>
      </c>
    </row>
    <row r="3721" spans="1:12" x14ac:dyDescent="0.25">
      <c r="A3721">
        <v>38029010</v>
      </c>
      <c r="C3721">
        <v>0</v>
      </c>
      <c r="D3721" t="s">
        <v>4681</v>
      </c>
      <c r="E3721">
        <v>1345</v>
      </c>
      <c r="F3721">
        <v>1679</v>
      </c>
      <c r="G3721">
        <v>2500</v>
      </c>
      <c r="H3721">
        <v>0</v>
      </c>
      <c r="I3721">
        <v>13.45</v>
      </c>
      <c r="J3721">
        <v>16.79</v>
      </c>
      <c r="K3721">
        <v>25</v>
      </c>
      <c r="L3721">
        <v>0</v>
      </c>
    </row>
    <row r="3722" spans="1:12" x14ac:dyDescent="0.25">
      <c r="A3722">
        <v>38029020</v>
      </c>
      <c r="C3722">
        <v>0</v>
      </c>
      <c r="D3722" t="s">
        <v>4682</v>
      </c>
      <c r="E3722">
        <v>1345</v>
      </c>
      <c r="F3722">
        <v>1679</v>
      </c>
      <c r="G3722">
        <v>2500</v>
      </c>
      <c r="H3722">
        <v>0</v>
      </c>
      <c r="I3722">
        <v>13.45</v>
      </c>
      <c r="J3722">
        <v>16.79</v>
      </c>
      <c r="K3722">
        <v>25</v>
      </c>
      <c r="L3722">
        <v>0</v>
      </c>
    </row>
    <row r="3723" spans="1:12" x14ac:dyDescent="0.25">
      <c r="A3723">
        <v>38029030</v>
      </c>
      <c r="C3723">
        <v>0</v>
      </c>
      <c r="D3723" t="s">
        <v>514</v>
      </c>
      <c r="E3723">
        <v>1345</v>
      </c>
      <c r="F3723">
        <v>1545</v>
      </c>
      <c r="G3723">
        <v>2500</v>
      </c>
      <c r="H3723">
        <v>0</v>
      </c>
      <c r="I3723">
        <v>13.45</v>
      </c>
      <c r="J3723">
        <v>15.45</v>
      </c>
      <c r="K3723">
        <v>25</v>
      </c>
      <c r="L3723">
        <v>0</v>
      </c>
    </row>
    <row r="3724" spans="1:12" x14ac:dyDescent="0.25">
      <c r="A3724">
        <v>38029040</v>
      </c>
      <c r="C3724">
        <v>0</v>
      </c>
      <c r="D3724" t="s">
        <v>4683</v>
      </c>
      <c r="E3724">
        <v>1345</v>
      </c>
      <c r="F3724">
        <v>1679</v>
      </c>
      <c r="G3724">
        <v>2500</v>
      </c>
      <c r="H3724">
        <v>0</v>
      </c>
      <c r="I3724">
        <v>13.45</v>
      </c>
      <c r="J3724">
        <v>16.79</v>
      </c>
      <c r="K3724">
        <v>25</v>
      </c>
      <c r="L3724">
        <v>0</v>
      </c>
    </row>
    <row r="3725" spans="1:12" x14ac:dyDescent="0.25">
      <c r="A3725">
        <v>38029050</v>
      </c>
      <c r="C3725">
        <v>0</v>
      </c>
      <c r="D3725" t="s">
        <v>4684</v>
      </c>
      <c r="E3725">
        <v>1345</v>
      </c>
      <c r="F3725">
        <v>1545</v>
      </c>
      <c r="G3725">
        <v>2500</v>
      </c>
      <c r="H3725">
        <v>0</v>
      </c>
      <c r="I3725">
        <v>13.45</v>
      </c>
      <c r="J3725">
        <v>15.45</v>
      </c>
      <c r="K3725">
        <v>25</v>
      </c>
      <c r="L3725">
        <v>0</v>
      </c>
    </row>
    <row r="3726" spans="1:12" x14ac:dyDescent="0.25">
      <c r="A3726">
        <v>38029090</v>
      </c>
      <c r="C3726">
        <v>0</v>
      </c>
      <c r="D3726" t="s">
        <v>4685</v>
      </c>
      <c r="E3726">
        <v>1345</v>
      </c>
      <c r="F3726">
        <v>1679</v>
      </c>
      <c r="G3726">
        <v>2500</v>
      </c>
      <c r="H3726">
        <v>0</v>
      </c>
      <c r="I3726">
        <v>13.45</v>
      </c>
      <c r="J3726">
        <v>16.79</v>
      </c>
      <c r="K3726">
        <v>25</v>
      </c>
      <c r="L3726">
        <v>0</v>
      </c>
    </row>
    <row r="3727" spans="1:12" x14ac:dyDescent="0.25">
      <c r="A3727">
        <v>38030010</v>
      </c>
      <c r="C3727">
        <v>0</v>
      </c>
      <c r="D3727" t="s">
        <v>9776</v>
      </c>
      <c r="E3727">
        <v>1345</v>
      </c>
      <c r="F3727">
        <v>1545</v>
      </c>
      <c r="G3727">
        <v>2500</v>
      </c>
      <c r="H3727">
        <v>0</v>
      </c>
      <c r="I3727">
        <v>13.45</v>
      </c>
      <c r="J3727">
        <v>15.45</v>
      </c>
      <c r="K3727">
        <v>25</v>
      </c>
      <c r="L3727">
        <v>0</v>
      </c>
    </row>
    <row r="3728" spans="1:12" x14ac:dyDescent="0.25">
      <c r="A3728">
        <v>38030090</v>
      </c>
      <c r="C3728">
        <v>0</v>
      </c>
      <c r="D3728" t="s">
        <v>9777</v>
      </c>
      <c r="E3728">
        <v>1345</v>
      </c>
      <c r="F3728">
        <v>1679</v>
      </c>
      <c r="G3728">
        <v>2500</v>
      </c>
      <c r="H3728">
        <v>0</v>
      </c>
      <c r="I3728">
        <v>13.45</v>
      </c>
      <c r="J3728">
        <v>16.79</v>
      </c>
      <c r="K3728">
        <v>25</v>
      </c>
      <c r="L3728">
        <v>0</v>
      </c>
    </row>
    <row r="3729" spans="1:12" x14ac:dyDescent="0.25">
      <c r="A3729">
        <v>38040011</v>
      </c>
      <c r="C3729">
        <v>0</v>
      </c>
      <c r="D3729" t="s">
        <v>4686</v>
      </c>
      <c r="E3729">
        <v>1345</v>
      </c>
      <c r="F3729">
        <v>1659</v>
      </c>
      <c r="G3729">
        <v>2500</v>
      </c>
      <c r="H3729">
        <v>0</v>
      </c>
      <c r="I3729">
        <v>13.45</v>
      </c>
      <c r="J3729">
        <v>16.59</v>
      </c>
      <c r="K3729">
        <v>25</v>
      </c>
      <c r="L3729">
        <v>0</v>
      </c>
    </row>
    <row r="3730" spans="1:12" x14ac:dyDescent="0.25">
      <c r="A3730">
        <v>38040012</v>
      </c>
      <c r="C3730">
        <v>0</v>
      </c>
      <c r="D3730" t="s">
        <v>4687</v>
      </c>
      <c r="E3730">
        <v>1429</v>
      </c>
      <c r="F3730">
        <v>1743</v>
      </c>
      <c r="G3730">
        <v>2500</v>
      </c>
      <c r="H3730">
        <v>0</v>
      </c>
      <c r="I3730">
        <v>14.29</v>
      </c>
      <c r="J3730">
        <v>17.43</v>
      </c>
      <c r="K3730">
        <v>25</v>
      </c>
      <c r="L3730">
        <v>0</v>
      </c>
    </row>
    <row r="3731" spans="1:12" x14ac:dyDescent="0.25">
      <c r="A3731">
        <v>38040020</v>
      </c>
      <c r="C3731">
        <v>0</v>
      </c>
      <c r="D3731" t="s">
        <v>515</v>
      </c>
      <c r="E3731">
        <v>1345</v>
      </c>
      <c r="F3731">
        <v>1545</v>
      </c>
      <c r="G3731">
        <v>2500</v>
      </c>
      <c r="H3731">
        <v>0</v>
      </c>
      <c r="I3731">
        <v>13.45</v>
      </c>
      <c r="J3731">
        <v>15.45</v>
      </c>
      <c r="K3731">
        <v>25</v>
      </c>
      <c r="L3731">
        <v>0</v>
      </c>
    </row>
    <row r="3732" spans="1:12" x14ac:dyDescent="0.25">
      <c r="A3732">
        <v>38051000</v>
      </c>
      <c r="C3732">
        <v>0</v>
      </c>
      <c r="D3732" t="s">
        <v>4688</v>
      </c>
      <c r="E3732">
        <v>1345</v>
      </c>
      <c r="F3732">
        <v>1699</v>
      </c>
      <c r="G3732">
        <v>2500</v>
      </c>
      <c r="H3732">
        <v>0</v>
      </c>
      <c r="I3732">
        <v>13.45</v>
      </c>
      <c r="J3732">
        <v>16.989999999999998</v>
      </c>
      <c r="K3732">
        <v>25</v>
      </c>
      <c r="L3732">
        <v>0</v>
      </c>
    </row>
    <row r="3733" spans="1:12" x14ac:dyDescent="0.25">
      <c r="A3733">
        <v>38059010</v>
      </c>
      <c r="C3733">
        <v>0</v>
      </c>
      <c r="D3733" t="s">
        <v>4689</v>
      </c>
      <c r="E3733">
        <v>1429</v>
      </c>
      <c r="F3733">
        <v>1783</v>
      </c>
      <c r="G3733">
        <v>2500</v>
      </c>
      <c r="H3733">
        <v>0</v>
      </c>
      <c r="I3733">
        <v>14.29</v>
      </c>
      <c r="J3733">
        <v>17.829999999999998</v>
      </c>
      <c r="K3733">
        <v>25</v>
      </c>
      <c r="L3733">
        <v>0</v>
      </c>
    </row>
    <row r="3734" spans="1:12" x14ac:dyDescent="0.25">
      <c r="A3734">
        <v>38059090</v>
      </c>
      <c r="C3734">
        <v>0</v>
      </c>
      <c r="D3734" t="s">
        <v>4690</v>
      </c>
      <c r="E3734">
        <v>1345</v>
      </c>
      <c r="F3734">
        <v>1699</v>
      </c>
      <c r="G3734">
        <v>2500</v>
      </c>
      <c r="H3734">
        <v>0</v>
      </c>
      <c r="I3734">
        <v>13.45</v>
      </c>
      <c r="J3734">
        <v>16.989999999999998</v>
      </c>
      <c r="K3734">
        <v>25</v>
      </c>
      <c r="L3734">
        <v>0</v>
      </c>
    </row>
    <row r="3735" spans="1:12" x14ac:dyDescent="0.25">
      <c r="A3735">
        <v>38061000</v>
      </c>
      <c r="C3735">
        <v>0</v>
      </c>
      <c r="D3735" t="s">
        <v>4691</v>
      </c>
      <c r="E3735">
        <v>1345</v>
      </c>
      <c r="F3735">
        <v>1679</v>
      </c>
      <c r="G3735">
        <v>2500</v>
      </c>
      <c r="H3735">
        <v>0</v>
      </c>
      <c r="I3735">
        <v>13.45</v>
      </c>
      <c r="J3735">
        <v>16.79</v>
      </c>
      <c r="K3735">
        <v>25</v>
      </c>
      <c r="L3735">
        <v>0</v>
      </c>
    </row>
    <row r="3736" spans="1:12" x14ac:dyDescent="0.25">
      <c r="A3736">
        <v>38062000</v>
      </c>
      <c r="C3736">
        <v>0</v>
      </c>
      <c r="D3736" t="s">
        <v>4692</v>
      </c>
      <c r="E3736">
        <v>1345</v>
      </c>
      <c r="F3736">
        <v>1699</v>
      </c>
      <c r="G3736">
        <v>2500</v>
      </c>
      <c r="H3736">
        <v>0</v>
      </c>
      <c r="I3736">
        <v>13.45</v>
      </c>
      <c r="J3736">
        <v>16.989999999999998</v>
      </c>
      <c r="K3736">
        <v>25</v>
      </c>
      <c r="L3736">
        <v>0</v>
      </c>
    </row>
    <row r="3737" spans="1:12" x14ac:dyDescent="0.25">
      <c r="A3737">
        <v>38063000</v>
      </c>
      <c r="C3737">
        <v>0</v>
      </c>
      <c r="D3737" t="s">
        <v>4693</v>
      </c>
      <c r="E3737">
        <v>1429</v>
      </c>
      <c r="F3737">
        <v>1783</v>
      </c>
      <c r="G3737">
        <v>2500</v>
      </c>
      <c r="H3737">
        <v>0</v>
      </c>
      <c r="I3737">
        <v>14.29</v>
      </c>
      <c r="J3737">
        <v>17.829999999999998</v>
      </c>
      <c r="K3737">
        <v>25</v>
      </c>
      <c r="L3737">
        <v>0</v>
      </c>
    </row>
    <row r="3738" spans="1:12" x14ac:dyDescent="0.25">
      <c r="A3738">
        <v>38069011</v>
      </c>
      <c r="C3738">
        <v>0</v>
      </c>
      <c r="D3738" t="s">
        <v>12660</v>
      </c>
      <c r="E3738">
        <v>1345</v>
      </c>
      <c r="F3738">
        <v>1699</v>
      </c>
      <c r="G3738">
        <v>2500</v>
      </c>
      <c r="H3738">
        <v>0</v>
      </c>
      <c r="I3738">
        <v>13.45</v>
      </c>
      <c r="J3738">
        <v>16.989999999999998</v>
      </c>
      <c r="K3738">
        <v>25</v>
      </c>
      <c r="L3738">
        <v>0</v>
      </c>
    </row>
    <row r="3739" spans="1:12" x14ac:dyDescent="0.25">
      <c r="A3739">
        <v>38069012</v>
      </c>
      <c r="C3739">
        <v>0</v>
      </c>
      <c r="D3739" t="s">
        <v>4694</v>
      </c>
      <c r="E3739">
        <v>1345</v>
      </c>
      <c r="F3739">
        <v>1699</v>
      </c>
      <c r="G3739">
        <v>2500</v>
      </c>
      <c r="H3739">
        <v>0</v>
      </c>
      <c r="I3739">
        <v>13.45</v>
      </c>
      <c r="J3739">
        <v>16.989999999999998</v>
      </c>
      <c r="K3739">
        <v>25</v>
      </c>
      <c r="L3739">
        <v>0</v>
      </c>
    </row>
    <row r="3740" spans="1:12" x14ac:dyDescent="0.25">
      <c r="A3740">
        <v>38069019</v>
      </c>
      <c r="C3740">
        <v>0</v>
      </c>
      <c r="D3740" t="s">
        <v>4695</v>
      </c>
      <c r="E3740">
        <v>1345</v>
      </c>
      <c r="F3740">
        <v>1699</v>
      </c>
      <c r="G3740">
        <v>2500</v>
      </c>
      <c r="H3740">
        <v>0</v>
      </c>
      <c r="I3740">
        <v>13.45</v>
      </c>
      <c r="J3740">
        <v>16.989999999999998</v>
      </c>
      <c r="K3740">
        <v>25</v>
      </c>
      <c r="L3740">
        <v>0</v>
      </c>
    </row>
    <row r="3741" spans="1:12" x14ac:dyDescent="0.25">
      <c r="A3741">
        <v>38069090</v>
      </c>
      <c r="C3741">
        <v>0</v>
      </c>
      <c r="D3741" t="s">
        <v>4696</v>
      </c>
      <c r="E3741">
        <v>1345</v>
      </c>
      <c r="F3741">
        <v>1699</v>
      </c>
      <c r="G3741">
        <v>2500</v>
      </c>
      <c r="H3741">
        <v>0</v>
      </c>
      <c r="I3741">
        <v>13.45</v>
      </c>
      <c r="J3741">
        <v>16.989999999999998</v>
      </c>
      <c r="K3741">
        <v>25</v>
      </c>
      <c r="L3741">
        <v>0</v>
      </c>
    </row>
    <row r="3742" spans="1:12" x14ac:dyDescent="0.25">
      <c r="A3742">
        <v>38069090</v>
      </c>
      <c r="B3742">
        <v>1</v>
      </c>
      <c r="C3742">
        <v>0</v>
      </c>
      <c r="D3742" t="s">
        <v>9715</v>
      </c>
      <c r="E3742">
        <v>1429</v>
      </c>
      <c r="F3742">
        <v>1783</v>
      </c>
      <c r="G3742">
        <v>2500</v>
      </c>
      <c r="H3742">
        <v>0</v>
      </c>
      <c r="I3742">
        <v>14.29</v>
      </c>
      <c r="J3742">
        <v>17.829999999999998</v>
      </c>
      <c r="K3742">
        <v>25</v>
      </c>
      <c r="L3742">
        <v>0</v>
      </c>
    </row>
    <row r="3743" spans="1:12" x14ac:dyDescent="0.25">
      <c r="A3743">
        <v>38070000</v>
      </c>
      <c r="C3743">
        <v>0</v>
      </c>
      <c r="D3743" t="s">
        <v>4697</v>
      </c>
      <c r="E3743">
        <v>1345</v>
      </c>
      <c r="F3743">
        <v>1699</v>
      </c>
      <c r="G3743">
        <v>2500</v>
      </c>
      <c r="H3743">
        <v>0</v>
      </c>
      <c r="I3743">
        <v>13.45</v>
      </c>
      <c r="J3743">
        <v>16.989999999999998</v>
      </c>
      <c r="K3743">
        <v>25</v>
      </c>
      <c r="L3743">
        <v>0</v>
      </c>
    </row>
    <row r="3744" spans="1:12" x14ac:dyDescent="0.25">
      <c r="A3744">
        <v>38070000</v>
      </c>
      <c r="B3744">
        <v>1</v>
      </c>
      <c r="C3744">
        <v>0</v>
      </c>
      <c r="D3744" t="s">
        <v>9716</v>
      </c>
      <c r="E3744">
        <v>1429</v>
      </c>
      <c r="F3744">
        <v>1783</v>
      </c>
      <c r="G3744">
        <v>2500</v>
      </c>
      <c r="H3744">
        <v>0</v>
      </c>
      <c r="I3744">
        <v>14.29</v>
      </c>
      <c r="J3744">
        <v>17.829999999999998</v>
      </c>
      <c r="K3744">
        <v>25</v>
      </c>
      <c r="L3744">
        <v>0</v>
      </c>
    </row>
    <row r="3745" spans="1:12" x14ac:dyDescent="0.25">
      <c r="A3745">
        <v>38085200</v>
      </c>
      <c r="C3745">
        <v>0</v>
      </c>
      <c r="D3745" t="s">
        <v>9900</v>
      </c>
      <c r="E3745">
        <v>1345</v>
      </c>
      <c r="F3745">
        <v>1699</v>
      </c>
      <c r="G3745">
        <v>2500</v>
      </c>
      <c r="H3745">
        <v>0</v>
      </c>
      <c r="I3745">
        <v>13.45</v>
      </c>
      <c r="J3745">
        <v>16.989999999999998</v>
      </c>
      <c r="K3745">
        <v>25</v>
      </c>
      <c r="L3745">
        <v>0</v>
      </c>
    </row>
    <row r="3746" spans="1:12" x14ac:dyDescent="0.25">
      <c r="A3746">
        <v>38085910</v>
      </c>
      <c r="C3746">
        <v>0</v>
      </c>
      <c r="D3746" t="s">
        <v>9901</v>
      </c>
      <c r="E3746">
        <v>1345</v>
      </c>
      <c r="F3746">
        <v>1699</v>
      </c>
      <c r="G3746">
        <v>2500</v>
      </c>
      <c r="H3746">
        <v>0</v>
      </c>
      <c r="I3746">
        <v>13.45</v>
      </c>
      <c r="J3746">
        <v>16.989999999999998</v>
      </c>
      <c r="K3746">
        <v>25</v>
      </c>
      <c r="L3746">
        <v>0</v>
      </c>
    </row>
    <row r="3747" spans="1:12" x14ac:dyDescent="0.25">
      <c r="A3747">
        <v>38085921</v>
      </c>
      <c r="C3747">
        <v>0</v>
      </c>
      <c r="D3747" t="s">
        <v>9902</v>
      </c>
      <c r="E3747">
        <v>1345</v>
      </c>
      <c r="F3747">
        <v>1699</v>
      </c>
      <c r="G3747">
        <v>2500</v>
      </c>
      <c r="H3747">
        <v>0</v>
      </c>
      <c r="I3747">
        <v>13.45</v>
      </c>
      <c r="J3747">
        <v>16.989999999999998</v>
      </c>
      <c r="K3747">
        <v>25</v>
      </c>
      <c r="L3747">
        <v>0</v>
      </c>
    </row>
    <row r="3748" spans="1:12" x14ac:dyDescent="0.25">
      <c r="A3748">
        <v>38085922</v>
      </c>
      <c r="C3748">
        <v>0</v>
      </c>
      <c r="D3748" t="s">
        <v>9903</v>
      </c>
      <c r="E3748">
        <v>1345</v>
      </c>
      <c r="F3748">
        <v>1699</v>
      </c>
      <c r="G3748">
        <v>2500</v>
      </c>
      <c r="H3748">
        <v>0</v>
      </c>
      <c r="I3748">
        <v>13.45</v>
      </c>
      <c r="J3748">
        <v>16.989999999999998</v>
      </c>
      <c r="K3748">
        <v>25</v>
      </c>
      <c r="L3748">
        <v>0</v>
      </c>
    </row>
    <row r="3749" spans="1:12" x14ac:dyDescent="0.25">
      <c r="A3749">
        <v>38085923</v>
      </c>
      <c r="C3749">
        <v>0</v>
      </c>
      <c r="D3749" t="s">
        <v>9904</v>
      </c>
      <c r="E3749">
        <v>1345</v>
      </c>
      <c r="F3749">
        <v>1699</v>
      </c>
      <c r="G3749">
        <v>2500</v>
      </c>
      <c r="H3749">
        <v>0</v>
      </c>
      <c r="I3749">
        <v>13.45</v>
      </c>
      <c r="J3749">
        <v>16.989999999999998</v>
      </c>
      <c r="K3749">
        <v>25</v>
      </c>
      <c r="L3749">
        <v>0</v>
      </c>
    </row>
    <row r="3750" spans="1:12" x14ac:dyDescent="0.25">
      <c r="A3750">
        <v>38085924</v>
      </c>
      <c r="C3750">
        <v>0</v>
      </c>
      <c r="D3750" t="s">
        <v>10626</v>
      </c>
      <c r="E3750">
        <v>1345</v>
      </c>
      <c r="F3750">
        <v>1637</v>
      </c>
      <c r="G3750">
        <v>2500</v>
      </c>
      <c r="H3750">
        <v>0</v>
      </c>
      <c r="I3750">
        <v>13.45</v>
      </c>
      <c r="J3750">
        <v>16.37</v>
      </c>
      <c r="K3750">
        <v>25</v>
      </c>
      <c r="L3750">
        <v>0</v>
      </c>
    </row>
    <row r="3751" spans="1:12" x14ac:dyDescent="0.25">
      <c r="A3751">
        <v>38085925</v>
      </c>
      <c r="C3751">
        <v>0</v>
      </c>
      <c r="D3751" t="s">
        <v>12339</v>
      </c>
      <c r="E3751">
        <v>1345</v>
      </c>
      <c r="F3751">
        <v>1699</v>
      </c>
      <c r="G3751">
        <v>2500</v>
      </c>
      <c r="H3751">
        <v>0</v>
      </c>
      <c r="I3751">
        <v>13.45</v>
      </c>
      <c r="J3751">
        <v>16.989999999999998</v>
      </c>
      <c r="K3751">
        <v>25</v>
      </c>
      <c r="L3751">
        <v>0</v>
      </c>
    </row>
    <row r="3752" spans="1:12" x14ac:dyDescent="0.25">
      <c r="A3752">
        <v>38085926</v>
      </c>
      <c r="C3752">
        <v>0</v>
      </c>
      <c r="D3752" t="s">
        <v>12339</v>
      </c>
      <c r="E3752">
        <v>1345</v>
      </c>
      <c r="F3752">
        <v>1679</v>
      </c>
      <c r="G3752">
        <v>2500</v>
      </c>
      <c r="H3752">
        <v>0</v>
      </c>
      <c r="I3752">
        <v>13.45</v>
      </c>
      <c r="J3752">
        <v>16.79</v>
      </c>
      <c r="K3752">
        <v>25</v>
      </c>
      <c r="L3752">
        <v>0</v>
      </c>
    </row>
    <row r="3753" spans="1:12" x14ac:dyDescent="0.25">
      <c r="A3753">
        <v>38085929</v>
      </c>
      <c r="C3753">
        <v>0</v>
      </c>
      <c r="D3753" t="s">
        <v>7</v>
      </c>
      <c r="E3753">
        <v>1345</v>
      </c>
      <c r="F3753">
        <v>1637</v>
      </c>
      <c r="G3753">
        <v>2500</v>
      </c>
      <c r="H3753">
        <v>0</v>
      </c>
      <c r="I3753">
        <v>13.45</v>
      </c>
      <c r="J3753">
        <v>16.37</v>
      </c>
      <c r="K3753">
        <v>25</v>
      </c>
      <c r="L3753">
        <v>0</v>
      </c>
    </row>
    <row r="3754" spans="1:12" x14ac:dyDescent="0.25">
      <c r="A3754">
        <v>38086100</v>
      </c>
      <c r="C3754">
        <v>0</v>
      </c>
      <c r="D3754" t="s">
        <v>9905</v>
      </c>
      <c r="E3754">
        <v>1345</v>
      </c>
      <c r="F3754">
        <v>1699</v>
      </c>
      <c r="G3754">
        <v>2500</v>
      </c>
      <c r="H3754">
        <v>0</v>
      </c>
      <c r="I3754">
        <v>13.45</v>
      </c>
      <c r="J3754">
        <v>16.989999999999998</v>
      </c>
      <c r="K3754">
        <v>25</v>
      </c>
      <c r="L3754">
        <v>0</v>
      </c>
    </row>
    <row r="3755" spans="1:12" x14ac:dyDescent="0.25">
      <c r="A3755">
        <v>38086210</v>
      </c>
      <c r="C3755">
        <v>0</v>
      </c>
      <c r="D3755" t="s">
        <v>9906</v>
      </c>
      <c r="E3755">
        <v>1345</v>
      </c>
      <c r="F3755">
        <v>1699</v>
      </c>
      <c r="G3755">
        <v>2500</v>
      </c>
      <c r="H3755">
        <v>0</v>
      </c>
      <c r="I3755">
        <v>13.45</v>
      </c>
      <c r="J3755">
        <v>16.989999999999998</v>
      </c>
      <c r="K3755">
        <v>25</v>
      </c>
      <c r="L3755">
        <v>0</v>
      </c>
    </row>
    <row r="3756" spans="1:12" x14ac:dyDescent="0.25">
      <c r="A3756">
        <v>38086290</v>
      </c>
      <c r="C3756">
        <v>0</v>
      </c>
      <c r="D3756" t="s">
        <v>7</v>
      </c>
      <c r="E3756">
        <v>1345</v>
      </c>
      <c r="F3756">
        <v>1637</v>
      </c>
      <c r="G3756">
        <v>2500</v>
      </c>
      <c r="H3756">
        <v>0</v>
      </c>
      <c r="I3756">
        <v>13.45</v>
      </c>
      <c r="J3756">
        <v>16.37</v>
      </c>
      <c r="K3756">
        <v>25</v>
      </c>
      <c r="L3756">
        <v>0</v>
      </c>
    </row>
    <row r="3757" spans="1:12" x14ac:dyDescent="0.25">
      <c r="A3757">
        <v>38086910</v>
      </c>
      <c r="C3757">
        <v>0</v>
      </c>
      <c r="D3757" t="s">
        <v>9906</v>
      </c>
      <c r="E3757">
        <v>1345</v>
      </c>
      <c r="F3757">
        <v>1699</v>
      </c>
      <c r="G3757">
        <v>2500</v>
      </c>
      <c r="H3757">
        <v>0</v>
      </c>
      <c r="I3757">
        <v>13.45</v>
      </c>
      <c r="J3757">
        <v>16.989999999999998</v>
      </c>
      <c r="K3757">
        <v>25</v>
      </c>
      <c r="L3757">
        <v>0</v>
      </c>
    </row>
    <row r="3758" spans="1:12" x14ac:dyDescent="0.25">
      <c r="A3758">
        <v>38086990</v>
      </c>
      <c r="C3758">
        <v>0</v>
      </c>
      <c r="D3758" t="s">
        <v>7</v>
      </c>
      <c r="E3758">
        <v>1345</v>
      </c>
      <c r="F3758">
        <v>1545</v>
      </c>
      <c r="G3758">
        <v>2500</v>
      </c>
      <c r="H3758">
        <v>0</v>
      </c>
      <c r="I3758">
        <v>13.45</v>
      </c>
      <c r="J3758">
        <v>15.45</v>
      </c>
      <c r="K3758">
        <v>25</v>
      </c>
      <c r="L3758">
        <v>0</v>
      </c>
    </row>
    <row r="3759" spans="1:12" x14ac:dyDescent="0.25">
      <c r="A3759">
        <v>38089111</v>
      </c>
      <c r="C3759">
        <v>0</v>
      </c>
      <c r="D3759" t="s">
        <v>4698</v>
      </c>
      <c r="E3759">
        <v>1345</v>
      </c>
      <c r="F3759">
        <v>1699</v>
      </c>
      <c r="G3759">
        <v>2500</v>
      </c>
      <c r="H3759">
        <v>0</v>
      </c>
      <c r="I3759">
        <v>13.45</v>
      </c>
      <c r="J3759">
        <v>16.989999999999998</v>
      </c>
      <c r="K3759">
        <v>25</v>
      </c>
      <c r="L3759">
        <v>0</v>
      </c>
    </row>
    <row r="3760" spans="1:12" x14ac:dyDescent="0.25">
      <c r="A3760">
        <v>38089119</v>
      </c>
      <c r="C3760">
        <v>0</v>
      </c>
      <c r="D3760" t="s">
        <v>4699</v>
      </c>
      <c r="E3760">
        <v>1345</v>
      </c>
      <c r="F3760">
        <v>1699</v>
      </c>
      <c r="G3760">
        <v>2500</v>
      </c>
      <c r="H3760">
        <v>0</v>
      </c>
      <c r="I3760">
        <v>13.45</v>
      </c>
      <c r="J3760">
        <v>16.989999999999998</v>
      </c>
      <c r="K3760">
        <v>25</v>
      </c>
      <c r="L3760">
        <v>0</v>
      </c>
    </row>
    <row r="3761" spans="1:12" x14ac:dyDescent="0.25">
      <c r="A3761">
        <v>38089120</v>
      </c>
      <c r="C3761">
        <v>0</v>
      </c>
      <c r="D3761" t="s">
        <v>4700</v>
      </c>
      <c r="E3761">
        <v>1345</v>
      </c>
      <c r="F3761">
        <v>1699</v>
      </c>
      <c r="G3761">
        <v>2500</v>
      </c>
      <c r="H3761">
        <v>0</v>
      </c>
      <c r="I3761">
        <v>13.45</v>
      </c>
      <c r="J3761">
        <v>16.989999999999998</v>
      </c>
      <c r="K3761">
        <v>25</v>
      </c>
      <c r="L3761">
        <v>0</v>
      </c>
    </row>
    <row r="3762" spans="1:12" x14ac:dyDescent="0.25">
      <c r="A3762">
        <v>38089191</v>
      </c>
      <c r="C3762">
        <v>0</v>
      </c>
      <c r="D3762" t="s">
        <v>4701</v>
      </c>
      <c r="E3762">
        <v>1345</v>
      </c>
      <c r="F3762">
        <v>1699</v>
      </c>
      <c r="G3762">
        <v>2500</v>
      </c>
      <c r="H3762">
        <v>0</v>
      </c>
      <c r="I3762">
        <v>13.45</v>
      </c>
      <c r="J3762">
        <v>16.989999999999998</v>
      </c>
      <c r="K3762">
        <v>25</v>
      </c>
      <c r="L3762">
        <v>0</v>
      </c>
    </row>
    <row r="3763" spans="1:12" x14ac:dyDescent="0.25">
      <c r="A3763">
        <v>38089192</v>
      </c>
      <c r="C3763">
        <v>0</v>
      </c>
      <c r="D3763" t="s">
        <v>4702</v>
      </c>
      <c r="E3763">
        <v>1345</v>
      </c>
      <c r="F3763">
        <v>1699</v>
      </c>
      <c r="G3763">
        <v>2500</v>
      </c>
      <c r="H3763">
        <v>0</v>
      </c>
      <c r="I3763">
        <v>13.45</v>
      </c>
      <c r="J3763">
        <v>16.989999999999998</v>
      </c>
      <c r="K3763">
        <v>25</v>
      </c>
      <c r="L3763">
        <v>0</v>
      </c>
    </row>
    <row r="3764" spans="1:12" x14ac:dyDescent="0.25">
      <c r="A3764">
        <v>38089193</v>
      </c>
      <c r="C3764">
        <v>0</v>
      </c>
      <c r="D3764" t="s">
        <v>4703</v>
      </c>
      <c r="E3764">
        <v>1345</v>
      </c>
      <c r="F3764">
        <v>1699</v>
      </c>
      <c r="G3764">
        <v>2500</v>
      </c>
      <c r="H3764">
        <v>0</v>
      </c>
      <c r="I3764">
        <v>13.45</v>
      </c>
      <c r="J3764">
        <v>16.989999999999998</v>
      </c>
      <c r="K3764">
        <v>25</v>
      </c>
      <c r="L3764">
        <v>0</v>
      </c>
    </row>
    <row r="3765" spans="1:12" x14ac:dyDescent="0.25">
      <c r="A3765">
        <v>38089194</v>
      </c>
      <c r="C3765">
        <v>0</v>
      </c>
      <c r="D3765" t="s">
        <v>4704</v>
      </c>
      <c r="E3765">
        <v>1345</v>
      </c>
      <c r="F3765">
        <v>1699</v>
      </c>
      <c r="G3765">
        <v>2500</v>
      </c>
      <c r="H3765">
        <v>0</v>
      </c>
      <c r="I3765">
        <v>13.45</v>
      </c>
      <c r="J3765">
        <v>16.989999999999998</v>
      </c>
      <c r="K3765">
        <v>25</v>
      </c>
      <c r="L3765">
        <v>0</v>
      </c>
    </row>
    <row r="3766" spans="1:12" x14ac:dyDescent="0.25">
      <c r="A3766">
        <v>38089195</v>
      </c>
      <c r="C3766">
        <v>0</v>
      </c>
      <c r="D3766" t="s">
        <v>4705</v>
      </c>
      <c r="E3766">
        <v>1345</v>
      </c>
      <c r="F3766">
        <v>1545</v>
      </c>
      <c r="G3766">
        <v>2500</v>
      </c>
      <c r="H3766">
        <v>0</v>
      </c>
      <c r="I3766">
        <v>13.45</v>
      </c>
      <c r="J3766">
        <v>15.45</v>
      </c>
      <c r="K3766">
        <v>25</v>
      </c>
      <c r="L3766">
        <v>0</v>
      </c>
    </row>
    <row r="3767" spans="1:12" x14ac:dyDescent="0.25">
      <c r="A3767">
        <v>38089196</v>
      </c>
      <c r="C3767">
        <v>0</v>
      </c>
      <c r="D3767" t="s">
        <v>4706</v>
      </c>
      <c r="E3767">
        <v>1345</v>
      </c>
      <c r="F3767">
        <v>1699</v>
      </c>
      <c r="G3767">
        <v>2500</v>
      </c>
      <c r="H3767">
        <v>0</v>
      </c>
      <c r="I3767">
        <v>13.45</v>
      </c>
      <c r="J3767">
        <v>16.989999999999998</v>
      </c>
      <c r="K3767">
        <v>25</v>
      </c>
      <c r="L3767">
        <v>0</v>
      </c>
    </row>
    <row r="3768" spans="1:12" x14ac:dyDescent="0.25">
      <c r="A3768">
        <v>38089197</v>
      </c>
      <c r="C3768">
        <v>0</v>
      </c>
      <c r="D3768" t="s">
        <v>4707</v>
      </c>
      <c r="E3768">
        <v>1345</v>
      </c>
      <c r="F3768">
        <v>1699</v>
      </c>
      <c r="G3768">
        <v>2500</v>
      </c>
      <c r="H3768">
        <v>0</v>
      </c>
      <c r="I3768">
        <v>13.45</v>
      </c>
      <c r="J3768">
        <v>16.989999999999998</v>
      </c>
      <c r="K3768">
        <v>25</v>
      </c>
      <c r="L3768">
        <v>0</v>
      </c>
    </row>
    <row r="3769" spans="1:12" x14ac:dyDescent="0.25">
      <c r="A3769">
        <v>38089199</v>
      </c>
      <c r="C3769">
        <v>0</v>
      </c>
      <c r="D3769" t="s">
        <v>4708</v>
      </c>
      <c r="E3769">
        <v>1345</v>
      </c>
      <c r="F3769">
        <v>1545</v>
      </c>
      <c r="G3769">
        <v>2500</v>
      </c>
      <c r="H3769">
        <v>0</v>
      </c>
      <c r="I3769">
        <v>13.45</v>
      </c>
      <c r="J3769">
        <v>15.45</v>
      </c>
      <c r="K3769">
        <v>25</v>
      </c>
      <c r="L3769">
        <v>0</v>
      </c>
    </row>
    <row r="3770" spans="1:12" x14ac:dyDescent="0.25">
      <c r="A3770">
        <v>38089211</v>
      </c>
      <c r="C3770">
        <v>0</v>
      </c>
      <c r="D3770" t="s">
        <v>4709</v>
      </c>
      <c r="E3770">
        <v>1345</v>
      </c>
      <c r="F3770">
        <v>1699</v>
      </c>
      <c r="G3770">
        <v>2500</v>
      </c>
      <c r="H3770">
        <v>0</v>
      </c>
      <c r="I3770">
        <v>13.45</v>
      </c>
      <c r="J3770">
        <v>16.989999999999998</v>
      </c>
      <c r="K3770">
        <v>25</v>
      </c>
      <c r="L3770">
        <v>0</v>
      </c>
    </row>
    <row r="3771" spans="1:12" x14ac:dyDescent="0.25">
      <c r="A3771">
        <v>38089219</v>
      </c>
      <c r="C3771">
        <v>0</v>
      </c>
      <c r="D3771" t="s">
        <v>4710</v>
      </c>
      <c r="E3771">
        <v>1345</v>
      </c>
      <c r="F3771">
        <v>1699</v>
      </c>
      <c r="G3771">
        <v>2500</v>
      </c>
      <c r="H3771">
        <v>0</v>
      </c>
      <c r="I3771">
        <v>13.45</v>
      </c>
      <c r="J3771">
        <v>16.989999999999998</v>
      </c>
      <c r="K3771">
        <v>25</v>
      </c>
      <c r="L3771">
        <v>0</v>
      </c>
    </row>
    <row r="3772" spans="1:12" x14ac:dyDescent="0.25">
      <c r="A3772">
        <v>38089220</v>
      </c>
      <c r="C3772">
        <v>0</v>
      </c>
      <c r="D3772" t="s">
        <v>4711</v>
      </c>
      <c r="E3772">
        <v>1345</v>
      </c>
      <c r="F3772">
        <v>1699</v>
      </c>
      <c r="G3772">
        <v>2500</v>
      </c>
      <c r="H3772">
        <v>0</v>
      </c>
      <c r="I3772">
        <v>13.45</v>
      </c>
      <c r="J3772">
        <v>16.989999999999998</v>
      </c>
      <c r="K3772">
        <v>25</v>
      </c>
      <c r="L3772">
        <v>0</v>
      </c>
    </row>
    <row r="3773" spans="1:12" x14ac:dyDescent="0.25">
      <c r="A3773">
        <v>38089291</v>
      </c>
      <c r="C3773">
        <v>0</v>
      </c>
      <c r="D3773" t="s">
        <v>4712</v>
      </c>
      <c r="E3773">
        <v>1345</v>
      </c>
      <c r="F3773">
        <v>1699</v>
      </c>
      <c r="G3773">
        <v>2500</v>
      </c>
      <c r="H3773">
        <v>0</v>
      </c>
      <c r="I3773">
        <v>13.45</v>
      </c>
      <c r="J3773">
        <v>16.989999999999998</v>
      </c>
      <c r="K3773">
        <v>25</v>
      </c>
      <c r="L3773">
        <v>0</v>
      </c>
    </row>
    <row r="3774" spans="1:12" x14ac:dyDescent="0.25">
      <c r="A3774">
        <v>38089292</v>
      </c>
      <c r="C3774">
        <v>0</v>
      </c>
      <c r="D3774" t="s">
        <v>4713</v>
      </c>
      <c r="E3774">
        <v>1345</v>
      </c>
      <c r="F3774">
        <v>1699</v>
      </c>
      <c r="G3774">
        <v>2500</v>
      </c>
      <c r="H3774">
        <v>0</v>
      </c>
      <c r="I3774">
        <v>13.45</v>
      </c>
      <c r="J3774">
        <v>16.989999999999998</v>
      </c>
      <c r="K3774">
        <v>25</v>
      </c>
      <c r="L3774">
        <v>0</v>
      </c>
    </row>
    <row r="3775" spans="1:12" x14ac:dyDescent="0.25">
      <c r="A3775">
        <v>38089293</v>
      </c>
      <c r="C3775">
        <v>0</v>
      </c>
      <c r="D3775" t="s">
        <v>4714</v>
      </c>
      <c r="E3775">
        <v>1345</v>
      </c>
      <c r="F3775">
        <v>1699</v>
      </c>
      <c r="G3775">
        <v>2500</v>
      </c>
      <c r="H3775">
        <v>0</v>
      </c>
      <c r="I3775">
        <v>13.45</v>
      </c>
      <c r="J3775">
        <v>16.989999999999998</v>
      </c>
      <c r="K3775">
        <v>25</v>
      </c>
      <c r="L3775">
        <v>0</v>
      </c>
    </row>
    <row r="3776" spans="1:12" x14ac:dyDescent="0.25">
      <c r="A3776">
        <v>38089294</v>
      </c>
      <c r="C3776">
        <v>0</v>
      </c>
      <c r="D3776" t="s">
        <v>4715</v>
      </c>
      <c r="E3776">
        <v>1345</v>
      </c>
      <c r="F3776">
        <v>1699</v>
      </c>
      <c r="G3776">
        <v>2500</v>
      </c>
      <c r="H3776">
        <v>0</v>
      </c>
      <c r="I3776">
        <v>13.45</v>
      </c>
      <c r="J3776">
        <v>16.989999999999998</v>
      </c>
      <c r="K3776">
        <v>25</v>
      </c>
      <c r="L3776">
        <v>0</v>
      </c>
    </row>
    <row r="3777" spans="1:12" x14ac:dyDescent="0.25">
      <c r="A3777">
        <v>38089295</v>
      </c>
      <c r="C3777">
        <v>0</v>
      </c>
      <c r="D3777" t="s">
        <v>4716</v>
      </c>
      <c r="E3777">
        <v>1345</v>
      </c>
      <c r="F3777">
        <v>1699</v>
      </c>
      <c r="G3777">
        <v>2500</v>
      </c>
      <c r="H3777">
        <v>0</v>
      </c>
      <c r="I3777">
        <v>13.45</v>
      </c>
      <c r="J3777">
        <v>16.989999999999998</v>
      </c>
      <c r="K3777">
        <v>25</v>
      </c>
      <c r="L3777">
        <v>0</v>
      </c>
    </row>
    <row r="3778" spans="1:12" x14ac:dyDescent="0.25">
      <c r="A3778">
        <v>38089296</v>
      </c>
      <c r="C3778">
        <v>0</v>
      </c>
      <c r="D3778" t="s">
        <v>4717</v>
      </c>
      <c r="E3778">
        <v>1345</v>
      </c>
      <c r="F3778">
        <v>1699</v>
      </c>
      <c r="G3778">
        <v>2500</v>
      </c>
      <c r="H3778">
        <v>0</v>
      </c>
      <c r="I3778">
        <v>13.45</v>
      </c>
      <c r="J3778">
        <v>16.989999999999998</v>
      </c>
      <c r="K3778">
        <v>25</v>
      </c>
      <c r="L3778">
        <v>0</v>
      </c>
    </row>
    <row r="3779" spans="1:12" x14ac:dyDescent="0.25">
      <c r="A3779">
        <v>38089297</v>
      </c>
      <c r="C3779">
        <v>0</v>
      </c>
      <c r="D3779" t="s">
        <v>4718</v>
      </c>
      <c r="E3779">
        <v>1345</v>
      </c>
      <c r="F3779">
        <v>1679</v>
      </c>
      <c r="G3779">
        <v>2500</v>
      </c>
      <c r="H3779">
        <v>0</v>
      </c>
      <c r="I3779">
        <v>13.45</v>
      </c>
      <c r="J3779">
        <v>16.79</v>
      </c>
      <c r="K3779">
        <v>25</v>
      </c>
      <c r="L3779">
        <v>0</v>
      </c>
    </row>
    <row r="3780" spans="1:12" x14ac:dyDescent="0.25">
      <c r="A3780">
        <v>38089299</v>
      </c>
      <c r="C3780">
        <v>0</v>
      </c>
      <c r="D3780" t="s">
        <v>4719</v>
      </c>
      <c r="E3780">
        <v>1345</v>
      </c>
      <c r="F3780">
        <v>1545</v>
      </c>
      <c r="G3780">
        <v>2500</v>
      </c>
      <c r="H3780">
        <v>0</v>
      </c>
      <c r="I3780">
        <v>13.45</v>
      </c>
      <c r="J3780">
        <v>15.45</v>
      </c>
      <c r="K3780">
        <v>25</v>
      </c>
      <c r="L3780">
        <v>0</v>
      </c>
    </row>
    <row r="3781" spans="1:12" x14ac:dyDescent="0.25">
      <c r="A3781">
        <v>38089311</v>
      </c>
      <c r="C3781">
        <v>0</v>
      </c>
      <c r="D3781" t="s">
        <v>4720</v>
      </c>
      <c r="E3781">
        <v>1345</v>
      </c>
      <c r="F3781">
        <v>1699</v>
      </c>
      <c r="G3781">
        <v>2500</v>
      </c>
      <c r="H3781">
        <v>0</v>
      </c>
      <c r="I3781">
        <v>13.45</v>
      </c>
      <c r="J3781">
        <v>16.989999999999998</v>
      </c>
      <c r="K3781">
        <v>25</v>
      </c>
      <c r="L3781">
        <v>0</v>
      </c>
    </row>
    <row r="3782" spans="1:12" x14ac:dyDescent="0.25">
      <c r="A3782">
        <v>38089319</v>
      </c>
      <c r="C3782">
        <v>0</v>
      </c>
      <c r="D3782" t="s">
        <v>4721</v>
      </c>
      <c r="E3782">
        <v>1345</v>
      </c>
      <c r="F3782">
        <v>1699</v>
      </c>
      <c r="G3782">
        <v>2500</v>
      </c>
      <c r="H3782">
        <v>0</v>
      </c>
      <c r="I3782">
        <v>13.45</v>
      </c>
      <c r="J3782">
        <v>16.989999999999998</v>
      </c>
      <c r="K3782">
        <v>25</v>
      </c>
      <c r="L3782">
        <v>0</v>
      </c>
    </row>
    <row r="3783" spans="1:12" x14ac:dyDescent="0.25">
      <c r="A3783">
        <v>38089321</v>
      </c>
      <c r="C3783">
        <v>0</v>
      </c>
      <c r="D3783" t="s">
        <v>10627</v>
      </c>
      <c r="E3783">
        <v>1345</v>
      </c>
      <c r="F3783">
        <v>1699</v>
      </c>
      <c r="G3783">
        <v>2500</v>
      </c>
      <c r="H3783">
        <v>0</v>
      </c>
      <c r="I3783">
        <v>13.45</v>
      </c>
      <c r="J3783">
        <v>16.989999999999998</v>
      </c>
      <c r="K3783">
        <v>25</v>
      </c>
      <c r="L3783">
        <v>0</v>
      </c>
    </row>
    <row r="3784" spans="1:12" x14ac:dyDescent="0.25">
      <c r="A3784">
        <v>38089322</v>
      </c>
      <c r="C3784">
        <v>0</v>
      </c>
      <c r="D3784" t="s">
        <v>4722</v>
      </c>
      <c r="E3784">
        <v>1345</v>
      </c>
      <c r="F3784">
        <v>1699</v>
      </c>
      <c r="G3784">
        <v>2500</v>
      </c>
      <c r="H3784">
        <v>0</v>
      </c>
      <c r="I3784">
        <v>13.45</v>
      </c>
      <c r="J3784">
        <v>16.989999999999998</v>
      </c>
      <c r="K3784">
        <v>25</v>
      </c>
      <c r="L3784">
        <v>0</v>
      </c>
    </row>
    <row r="3785" spans="1:12" x14ac:dyDescent="0.25">
      <c r="A3785">
        <v>38089323</v>
      </c>
      <c r="C3785">
        <v>0</v>
      </c>
      <c r="D3785" t="s">
        <v>4723</v>
      </c>
      <c r="E3785">
        <v>1345</v>
      </c>
      <c r="F3785">
        <v>1699</v>
      </c>
      <c r="G3785">
        <v>2500</v>
      </c>
      <c r="H3785">
        <v>0</v>
      </c>
      <c r="I3785">
        <v>13.45</v>
      </c>
      <c r="J3785">
        <v>16.989999999999998</v>
      </c>
      <c r="K3785">
        <v>25</v>
      </c>
      <c r="L3785">
        <v>0</v>
      </c>
    </row>
    <row r="3786" spans="1:12" x14ac:dyDescent="0.25">
      <c r="A3786">
        <v>38089324</v>
      </c>
      <c r="C3786">
        <v>0</v>
      </c>
      <c r="D3786" t="s">
        <v>4724</v>
      </c>
      <c r="E3786">
        <v>1345</v>
      </c>
      <c r="F3786">
        <v>1699</v>
      </c>
      <c r="G3786">
        <v>2500</v>
      </c>
      <c r="H3786">
        <v>0</v>
      </c>
      <c r="I3786">
        <v>13.45</v>
      </c>
      <c r="J3786">
        <v>16.989999999999998</v>
      </c>
      <c r="K3786">
        <v>25</v>
      </c>
      <c r="L3786">
        <v>0</v>
      </c>
    </row>
    <row r="3787" spans="1:12" x14ac:dyDescent="0.25">
      <c r="A3787">
        <v>38089325</v>
      </c>
      <c r="C3787">
        <v>0</v>
      </c>
      <c r="D3787" t="s">
        <v>4725</v>
      </c>
      <c r="E3787">
        <v>1345</v>
      </c>
      <c r="F3787">
        <v>1699</v>
      </c>
      <c r="G3787">
        <v>2500</v>
      </c>
      <c r="H3787">
        <v>0</v>
      </c>
      <c r="I3787">
        <v>13.45</v>
      </c>
      <c r="J3787">
        <v>16.989999999999998</v>
      </c>
      <c r="K3787">
        <v>25</v>
      </c>
      <c r="L3787">
        <v>0</v>
      </c>
    </row>
    <row r="3788" spans="1:12" x14ac:dyDescent="0.25">
      <c r="A3788">
        <v>38089326</v>
      </c>
      <c r="C3788">
        <v>0</v>
      </c>
      <c r="D3788" t="s">
        <v>4725</v>
      </c>
      <c r="E3788">
        <v>1345</v>
      </c>
      <c r="F3788">
        <v>1699</v>
      </c>
      <c r="G3788">
        <v>2500</v>
      </c>
      <c r="H3788">
        <v>0</v>
      </c>
      <c r="I3788">
        <v>13.45</v>
      </c>
      <c r="J3788">
        <v>16.989999999999998</v>
      </c>
      <c r="K3788">
        <v>25</v>
      </c>
      <c r="L3788">
        <v>0</v>
      </c>
    </row>
    <row r="3789" spans="1:12" x14ac:dyDescent="0.25">
      <c r="A3789">
        <v>38089327</v>
      </c>
      <c r="C3789">
        <v>0</v>
      </c>
      <c r="D3789" t="s">
        <v>4726</v>
      </c>
      <c r="E3789">
        <v>1345</v>
      </c>
      <c r="F3789">
        <v>1679</v>
      </c>
      <c r="G3789">
        <v>2500</v>
      </c>
      <c r="H3789">
        <v>0</v>
      </c>
      <c r="I3789">
        <v>13.45</v>
      </c>
      <c r="J3789">
        <v>16.79</v>
      </c>
      <c r="K3789">
        <v>25</v>
      </c>
      <c r="L3789">
        <v>0</v>
      </c>
    </row>
    <row r="3790" spans="1:12" x14ac:dyDescent="0.25">
      <c r="A3790">
        <v>38089328</v>
      </c>
      <c r="C3790">
        <v>0</v>
      </c>
      <c r="D3790" t="s">
        <v>4727</v>
      </c>
      <c r="E3790">
        <v>1345</v>
      </c>
      <c r="F3790">
        <v>1637</v>
      </c>
      <c r="G3790">
        <v>2500</v>
      </c>
      <c r="H3790">
        <v>0</v>
      </c>
      <c r="I3790">
        <v>13.45</v>
      </c>
      <c r="J3790">
        <v>16.37</v>
      </c>
      <c r="K3790">
        <v>25</v>
      </c>
      <c r="L3790">
        <v>0</v>
      </c>
    </row>
    <row r="3791" spans="1:12" x14ac:dyDescent="0.25">
      <c r="A3791">
        <v>38089329</v>
      </c>
      <c r="C3791">
        <v>0</v>
      </c>
      <c r="D3791" t="s">
        <v>4728</v>
      </c>
      <c r="E3791">
        <v>1345</v>
      </c>
      <c r="F3791">
        <v>1545</v>
      </c>
      <c r="G3791">
        <v>2500</v>
      </c>
      <c r="H3791">
        <v>0</v>
      </c>
      <c r="I3791">
        <v>13.45</v>
      </c>
      <c r="J3791">
        <v>15.45</v>
      </c>
      <c r="K3791">
        <v>25</v>
      </c>
      <c r="L3791">
        <v>0</v>
      </c>
    </row>
    <row r="3792" spans="1:12" x14ac:dyDescent="0.25">
      <c r="A3792">
        <v>38089331</v>
      </c>
      <c r="C3792">
        <v>0</v>
      </c>
      <c r="D3792" t="s">
        <v>4729</v>
      </c>
      <c r="E3792">
        <v>1345</v>
      </c>
      <c r="F3792">
        <v>1699</v>
      </c>
      <c r="G3792">
        <v>2500</v>
      </c>
      <c r="H3792">
        <v>0</v>
      </c>
      <c r="I3792">
        <v>13.45</v>
      </c>
      <c r="J3792">
        <v>16.989999999999998</v>
      </c>
      <c r="K3792">
        <v>25</v>
      </c>
      <c r="L3792">
        <v>0</v>
      </c>
    </row>
    <row r="3793" spans="1:12" x14ac:dyDescent="0.25">
      <c r="A3793">
        <v>38089332</v>
      </c>
      <c r="C3793">
        <v>0</v>
      </c>
      <c r="D3793" t="s">
        <v>10628</v>
      </c>
      <c r="E3793">
        <v>1345</v>
      </c>
      <c r="F3793">
        <v>1699</v>
      </c>
      <c r="G3793">
        <v>2500</v>
      </c>
      <c r="H3793">
        <v>0</v>
      </c>
      <c r="I3793">
        <v>13.45</v>
      </c>
      <c r="J3793">
        <v>16.989999999999998</v>
      </c>
      <c r="K3793">
        <v>25</v>
      </c>
      <c r="L3793">
        <v>0</v>
      </c>
    </row>
    <row r="3794" spans="1:12" x14ac:dyDescent="0.25">
      <c r="A3794">
        <v>38089333</v>
      </c>
      <c r="C3794">
        <v>0</v>
      </c>
      <c r="D3794" t="s">
        <v>4730</v>
      </c>
      <c r="E3794">
        <v>1345</v>
      </c>
      <c r="F3794">
        <v>1637</v>
      </c>
      <c r="G3794">
        <v>2500</v>
      </c>
      <c r="H3794">
        <v>0</v>
      </c>
      <c r="I3794">
        <v>13.45</v>
      </c>
      <c r="J3794">
        <v>16.37</v>
      </c>
      <c r="K3794">
        <v>25</v>
      </c>
      <c r="L3794">
        <v>0</v>
      </c>
    </row>
    <row r="3795" spans="1:12" x14ac:dyDescent="0.25">
      <c r="A3795">
        <v>38089341</v>
      </c>
      <c r="C3795">
        <v>0</v>
      </c>
      <c r="D3795" t="s">
        <v>4731</v>
      </c>
      <c r="E3795">
        <v>1345</v>
      </c>
      <c r="F3795">
        <v>1699</v>
      </c>
      <c r="G3795">
        <v>2500</v>
      </c>
      <c r="H3795">
        <v>0</v>
      </c>
      <c r="I3795">
        <v>13.45</v>
      </c>
      <c r="J3795">
        <v>16.989999999999998</v>
      </c>
      <c r="K3795">
        <v>25</v>
      </c>
      <c r="L3795">
        <v>0</v>
      </c>
    </row>
    <row r="3796" spans="1:12" x14ac:dyDescent="0.25">
      <c r="A3796">
        <v>38089349</v>
      </c>
      <c r="C3796">
        <v>0</v>
      </c>
      <c r="D3796" t="s">
        <v>4732</v>
      </c>
      <c r="E3796">
        <v>1345</v>
      </c>
      <c r="F3796">
        <v>1699</v>
      </c>
      <c r="G3796">
        <v>2500</v>
      </c>
      <c r="H3796">
        <v>0</v>
      </c>
      <c r="I3796">
        <v>13.45</v>
      </c>
      <c r="J3796">
        <v>16.989999999999998</v>
      </c>
      <c r="K3796">
        <v>25</v>
      </c>
      <c r="L3796">
        <v>0</v>
      </c>
    </row>
    <row r="3797" spans="1:12" x14ac:dyDescent="0.25">
      <c r="A3797">
        <v>38089351</v>
      </c>
      <c r="C3797">
        <v>0</v>
      </c>
      <c r="D3797" t="s">
        <v>4733</v>
      </c>
      <c r="E3797">
        <v>1345</v>
      </c>
      <c r="F3797">
        <v>1699</v>
      </c>
      <c r="G3797">
        <v>2500</v>
      </c>
      <c r="H3797">
        <v>0</v>
      </c>
      <c r="I3797">
        <v>13.45</v>
      </c>
      <c r="J3797">
        <v>16.989999999999998</v>
      </c>
      <c r="K3797">
        <v>25</v>
      </c>
      <c r="L3797">
        <v>0</v>
      </c>
    </row>
    <row r="3798" spans="1:12" x14ac:dyDescent="0.25">
      <c r="A3798">
        <v>38089352</v>
      </c>
      <c r="C3798">
        <v>0</v>
      </c>
      <c r="D3798" t="s">
        <v>4734</v>
      </c>
      <c r="E3798">
        <v>1345</v>
      </c>
      <c r="F3798">
        <v>1699</v>
      </c>
      <c r="G3798">
        <v>2500</v>
      </c>
      <c r="H3798">
        <v>0</v>
      </c>
      <c r="I3798">
        <v>13.45</v>
      </c>
      <c r="J3798">
        <v>16.989999999999998</v>
      </c>
      <c r="K3798">
        <v>25</v>
      </c>
      <c r="L3798">
        <v>0</v>
      </c>
    </row>
    <row r="3799" spans="1:12" x14ac:dyDescent="0.25">
      <c r="A3799">
        <v>38089359</v>
      </c>
      <c r="C3799">
        <v>0</v>
      </c>
      <c r="D3799" t="s">
        <v>4735</v>
      </c>
      <c r="E3799">
        <v>1345</v>
      </c>
      <c r="F3799">
        <v>1637</v>
      </c>
      <c r="G3799">
        <v>2500</v>
      </c>
      <c r="H3799">
        <v>0</v>
      </c>
      <c r="I3799">
        <v>13.45</v>
      </c>
      <c r="J3799">
        <v>16.37</v>
      </c>
      <c r="K3799">
        <v>25</v>
      </c>
      <c r="L3799">
        <v>0</v>
      </c>
    </row>
    <row r="3800" spans="1:12" x14ac:dyDescent="0.25">
      <c r="A3800">
        <v>38089411</v>
      </c>
      <c r="C3800">
        <v>0</v>
      </c>
      <c r="D3800" t="s">
        <v>4736</v>
      </c>
      <c r="E3800">
        <v>1411</v>
      </c>
      <c r="F3800">
        <v>1765</v>
      </c>
      <c r="G3800">
        <v>2500</v>
      </c>
      <c r="H3800">
        <v>0</v>
      </c>
      <c r="I3800">
        <v>14.11</v>
      </c>
      <c r="J3800">
        <v>17.649999999999999</v>
      </c>
      <c r="K3800">
        <v>25</v>
      </c>
      <c r="L3800">
        <v>0</v>
      </c>
    </row>
    <row r="3801" spans="1:12" x14ac:dyDescent="0.25">
      <c r="A3801">
        <v>38089411</v>
      </c>
      <c r="B3801">
        <v>1</v>
      </c>
      <c r="C3801">
        <v>0</v>
      </c>
      <c r="D3801" t="s">
        <v>10629</v>
      </c>
      <c r="E3801">
        <v>1663</v>
      </c>
      <c r="F3801">
        <v>2017</v>
      </c>
      <c r="G3801">
        <v>2500</v>
      </c>
      <c r="H3801">
        <v>0</v>
      </c>
      <c r="I3801">
        <v>16.63</v>
      </c>
      <c r="J3801">
        <v>20.170000000000002</v>
      </c>
      <c r="K3801">
        <v>25</v>
      </c>
      <c r="L3801">
        <v>0</v>
      </c>
    </row>
    <row r="3802" spans="1:12" x14ac:dyDescent="0.25">
      <c r="A3802">
        <v>38089419</v>
      </c>
      <c r="C3802">
        <v>0</v>
      </c>
      <c r="D3802" t="s">
        <v>4737</v>
      </c>
      <c r="E3802">
        <v>1533</v>
      </c>
      <c r="F3802">
        <v>2174</v>
      </c>
      <c r="G3802">
        <v>2500</v>
      </c>
      <c r="H3802">
        <v>0</v>
      </c>
      <c r="I3802">
        <v>15.33</v>
      </c>
      <c r="J3802">
        <v>21.74</v>
      </c>
      <c r="K3802">
        <v>25</v>
      </c>
      <c r="L3802">
        <v>0</v>
      </c>
    </row>
    <row r="3803" spans="1:12" x14ac:dyDescent="0.25">
      <c r="A3803">
        <v>38089419</v>
      </c>
      <c r="B3803">
        <v>1</v>
      </c>
      <c r="C3803">
        <v>0</v>
      </c>
      <c r="D3803" t="s">
        <v>10629</v>
      </c>
      <c r="E3803">
        <v>2254</v>
      </c>
      <c r="F3803">
        <v>2895</v>
      </c>
      <c r="G3803">
        <v>2500</v>
      </c>
      <c r="H3803">
        <v>0</v>
      </c>
      <c r="I3803">
        <v>22.54</v>
      </c>
      <c r="J3803">
        <v>28.95</v>
      </c>
      <c r="K3803">
        <v>25</v>
      </c>
      <c r="L3803">
        <v>0</v>
      </c>
    </row>
    <row r="3804" spans="1:12" x14ac:dyDescent="0.25">
      <c r="A3804">
        <v>38089419</v>
      </c>
      <c r="B3804">
        <v>2</v>
      </c>
      <c r="C3804">
        <v>0</v>
      </c>
      <c r="D3804" t="s">
        <v>10630</v>
      </c>
      <c r="E3804">
        <v>1345</v>
      </c>
      <c r="F3804">
        <v>1986</v>
      </c>
      <c r="G3804">
        <v>2500</v>
      </c>
      <c r="H3804">
        <v>0</v>
      </c>
      <c r="I3804">
        <v>13.45</v>
      </c>
      <c r="J3804">
        <v>19.86</v>
      </c>
      <c r="K3804">
        <v>25</v>
      </c>
      <c r="L3804">
        <v>0</v>
      </c>
    </row>
    <row r="3805" spans="1:12" x14ac:dyDescent="0.25">
      <c r="A3805">
        <v>38089421</v>
      </c>
      <c r="C3805">
        <v>0</v>
      </c>
      <c r="D3805" t="s">
        <v>4738</v>
      </c>
      <c r="E3805">
        <v>1388</v>
      </c>
      <c r="F3805">
        <v>1742</v>
      </c>
      <c r="G3805">
        <v>2500</v>
      </c>
      <c r="H3805">
        <v>0</v>
      </c>
      <c r="I3805">
        <v>13.88</v>
      </c>
      <c r="J3805">
        <v>17.420000000000002</v>
      </c>
      <c r="K3805">
        <v>25</v>
      </c>
      <c r="L3805">
        <v>0</v>
      </c>
    </row>
    <row r="3806" spans="1:12" x14ac:dyDescent="0.25">
      <c r="A3806">
        <v>38089421</v>
      </c>
      <c r="B3806">
        <v>1</v>
      </c>
      <c r="C3806">
        <v>0</v>
      </c>
      <c r="D3806" t="s">
        <v>10631</v>
      </c>
      <c r="E3806">
        <v>1570</v>
      </c>
      <c r="F3806">
        <v>1924</v>
      </c>
      <c r="G3806">
        <v>2500</v>
      </c>
      <c r="H3806">
        <v>0</v>
      </c>
      <c r="I3806">
        <v>15.7</v>
      </c>
      <c r="J3806">
        <v>19.239999999999998</v>
      </c>
      <c r="K3806">
        <v>25</v>
      </c>
      <c r="L3806">
        <v>0</v>
      </c>
    </row>
    <row r="3807" spans="1:12" x14ac:dyDescent="0.25">
      <c r="A3807">
        <v>38089422</v>
      </c>
      <c r="C3807">
        <v>0</v>
      </c>
      <c r="D3807" t="s">
        <v>12661</v>
      </c>
      <c r="E3807">
        <v>1388</v>
      </c>
      <c r="F3807">
        <v>1742</v>
      </c>
      <c r="G3807">
        <v>2500</v>
      </c>
      <c r="H3807">
        <v>0</v>
      </c>
      <c r="I3807">
        <v>13.88</v>
      </c>
      <c r="J3807">
        <v>17.420000000000002</v>
      </c>
      <c r="K3807">
        <v>25</v>
      </c>
      <c r="L3807">
        <v>0</v>
      </c>
    </row>
    <row r="3808" spans="1:12" x14ac:dyDescent="0.25">
      <c r="A3808">
        <v>38089422</v>
      </c>
      <c r="B3808">
        <v>1</v>
      </c>
      <c r="C3808">
        <v>0</v>
      </c>
      <c r="D3808" t="s">
        <v>10631</v>
      </c>
      <c r="E3808">
        <v>1570</v>
      </c>
      <c r="F3808">
        <v>1924</v>
      </c>
      <c r="G3808">
        <v>2500</v>
      </c>
      <c r="H3808">
        <v>0</v>
      </c>
      <c r="I3808">
        <v>15.7</v>
      </c>
      <c r="J3808">
        <v>19.239999999999998</v>
      </c>
      <c r="K3808">
        <v>25</v>
      </c>
      <c r="L3808">
        <v>0</v>
      </c>
    </row>
    <row r="3809" spans="1:12" x14ac:dyDescent="0.25">
      <c r="A3809">
        <v>38089429</v>
      </c>
      <c r="C3809">
        <v>0</v>
      </c>
      <c r="D3809" t="s">
        <v>12662</v>
      </c>
      <c r="E3809">
        <v>1388</v>
      </c>
      <c r="F3809">
        <v>1680</v>
      </c>
      <c r="G3809">
        <v>2500</v>
      </c>
      <c r="H3809">
        <v>0</v>
      </c>
      <c r="I3809">
        <v>13.88</v>
      </c>
      <c r="J3809">
        <v>16.8</v>
      </c>
      <c r="K3809">
        <v>25</v>
      </c>
      <c r="L3809">
        <v>0</v>
      </c>
    </row>
    <row r="3810" spans="1:12" x14ac:dyDescent="0.25">
      <c r="A3810">
        <v>38089429</v>
      </c>
      <c r="B3810">
        <v>1</v>
      </c>
      <c r="C3810">
        <v>0</v>
      </c>
      <c r="D3810" t="s">
        <v>10631</v>
      </c>
      <c r="E3810">
        <v>1570</v>
      </c>
      <c r="F3810">
        <v>1862</v>
      </c>
      <c r="G3810">
        <v>2500</v>
      </c>
      <c r="H3810">
        <v>0</v>
      </c>
      <c r="I3810">
        <v>15.7</v>
      </c>
      <c r="J3810">
        <v>18.62</v>
      </c>
      <c r="K3810">
        <v>25</v>
      </c>
      <c r="L3810">
        <v>0</v>
      </c>
    </row>
    <row r="3811" spans="1:12" x14ac:dyDescent="0.25">
      <c r="A3811">
        <v>38089429</v>
      </c>
      <c r="B3811">
        <v>2</v>
      </c>
      <c r="C3811">
        <v>0</v>
      </c>
      <c r="D3811" t="s">
        <v>10630</v>
      </c>
      <c r="E3811">
        <v>1345</v>
      </c>
      <c r="F3811">
        <v>1637</v>
      </c>
      <c r="G3811">
        <v>2500</v>
      </c>
      <c r="H3811">
        <v>0</v>
      </c>
      <c r="I3811">
        <v>13.45</v>
      </c>
      <c r="J3811">
        <v>16.37</v>
      </c>
      <c r="K3811">
        <v>25</v>
      </c>
      <c r="L3811">
        <v>0</v>
      </c>
    </row>
    <row r="3812" spans="1:12" x14ac:dyDescent="0.25">
      <c r="A3812">
        <v>38089911</v>
      </c>
      <c r="C3812">
        <v>0</v>
      </c>
      <c r="D3812" t="s">
        <v>4739</v>
      </c>
      <c r="E3812">
        <v>1345</v>
      </c>
      <c r="F3812">
        <v>1699</v>
      </c>
      <c r="G3812">
        <v>2500</v>
      </c>
      <c r="H3812">
        <v>0</v>
      </c>
      <c r="I3812">
        <v>13.45</v>
      </c>
      <c r="J3812">
        <v>16.989999999999998</v>
      </c>
      <c r="K3812">
        <v>25</v>
      </c>
      <c r="L3812">
        <v>0</v>
      </c>
    </row>
    <row r="3813" spans="1:12" x14ac:dyDescent="0.25">
      <c r="A3813">
        <v>38089919</v>
      </c>
      <c r="C3813">
        <v>0</v>
      </c>
      <c r="D3813" t="s">
        <v>4740</v>
      </c>
      <c r="E3813">
        <v>1345</v>
      </c>
      <c r="F3813">
        <v>1699</v>
      </c>
      <c r="G3813">
        <v>2500</v>
      </c>
      <c r="H3813">
        <v>0</v>
      </c>
      <c r="I3813">
        <v>13.45</v>
      </c>
      <c r="J3813">
        <v>16.989999999999998</v>
      </c>
      <c r="K3813">
        <v>25</v>
      </c>
      <c r="L3813">
        <v>0</v>
      </c>
    </row>
    <row r="3814" spans="1:12" x14ac:dyDescent="0.25">
      <c r="A3814">
        <v>38089920</v>
      </c>
      <c r="C3814">
        <v>0</v>
      </c>
      <c r="D3814" t="s">
        <v>4741</v>
      </c>
      <c r="E3814">
        <v>1345</v>
      </c>
      <c r="F3814">
        <v>1699</v>
      </c>
      <c r="G3814">
        <v>2500</v>
      </c>
      <c r="H3814">
        <v>0</v>
      </c>
      <c r="I3814">
        <v>13.45</v>
      </c>
      <c r="J3814">
        <v>16.989999999999998</v>
      </c>
      <c r="K3814">
        <v>25</v>
      </c>
      <c r="L3814">
        <v>0</v>
      </c>
    </row>
    <row r="3815" spans="1:12" x14ac:dyDescent="0.25">
      <c r="A3815">
        <v>38089991</v>
      </c>
      <c r="C3815">
        <v>0</v>
      </c>
      <c r="D3815" t="s">
        <v>4742</v>
      </c>
      <c r="E3815">
        <v>1345</v>
      </c>
      <c r="F3815">
        <v>1699</v>
      </c>
      <c r="G3815">
        <v>2500</v>
      </c>
      <c r="H3815">
        <v>0</v>
      </c>
      <c r="I3815">
        <v>13.45</v>
      </c>
      <c r="J3815">
        <v>16.989999999999998</v>
      </c>
      <c r="K3815">
        <v>25</v>
      </c>
      <c r="L3815">
        <v>0</v>
      </c>
    </row>
    <row r="3816" spans="1:12" x14ac:dyDescent="0.25">
      <c r="A3816">
        <v>38089992</v>
      </c>
      <c r="C3816">
        <v>0</v>
      </c>
      <c r="D3816" t="s">
        <v>4743</v>
      </c>
      <c r="E3816">
        <v>1345</v>
      </c>
      <c r="F3816">
        <v>1699</v>
      </c>
      <c r="G3816">
        <v>2500</v>
      </c>
      <c r="H3816">
        <v>0</v>
      </c>
      <c r="I3816">
        <v>13.45</v>
      </c>
      <c r="J3816">
        <v>16.989999999999998</v>
      </c>
      <c r="K3816">
        <v>25</v>
      </c>
      <c r="L3816">
        <v>0</v>
      </c>
    </row>
    <row r="3817" spans="1:12" x14ac:dyDescent="0.25">
      <c r="A3817">
        <v>38089993</v>
      </c>
      <c r="C3817">
        <v>0</v>
      </c>
      <c r="D3817" t="s">
        <v>4744</v>
      </c>
      <c r="E3817">
        <v>1345</v>
      </c>
      <c r="F3817">
        <v>1637</v>
      </c>
      <c r="G3817">
        <v>2500</v>
      </c>
      <c r="H3817">
        <v>0</v>
      </c>
      <c r="I3817">
        <v>13.45</v>
      </c>
      <c r="J3817">
        <v>16.37</v>
      </c>
      <c r="K3817">
        <v>25</v>
      </c>
      <c r="L3817">
        <v>0</v>
      </c>
    </row>
    <row r="3818" spans="1:12" x14ac:dyDescent="0.25">
      <c r="A3818">
        <v>38089994</v>
      </c>
      <c r="C3818">
        <v>0</v>
      </c>
      <c r="D3818" t="s">
        <v>4745</v>
      </c>
      <c r="E3818">
        <v>1345</v>
      </c>
      <c r="F3818">
        <v>1699</v>
      </c>
      <c r="G3818">
        <v>2500</v>
      </c>
      <c r="H3818">
        <v>0</v>
      </c>
      <c r="I3818">
        <v>13.45</v>
      </c>
      <c r="J3818">
        <v>16.989999999999998</v>
      </c>
      <c r="K3818">
        <v>25</v>
      </c>
      <c r="L3818">
        <v>0</v>
      </c>
    </row>
    <row r="3819" spans="1:12" x14ac:dyDescent="0.25">
      <c r="A3819">
        <v>38089995</v>
      </c>
      <c r="C3819">
        <v>0</v>
      </c>
      <c r="D3819" t="s">
        <v>4746</v>
      </c>
      <c r="E3819">
        <v>1345</v>
      </c>
      <c r="F3819">
        <v>1637</v>
      </c>
      <c r="G3819">
        <v>2500</v>
      </c>
      <c r="H3819">
        <v>0</v>
      </c>
      <c r="I3819">
        <v>13.45</v>
      </c>
      <c r="J3819">
        <v>16.37</v>
      </c>
      <c r="K3819">
        <v>25</v>
      </c>
      <c r="L3819">
        <v>0</v>
      </c>
    </row>
    <row r="3820" spans="1:12" x14ac:dyDescent="0.25">
      <c r="A3820">
        <v>38089996</v>
      </c>
      <c r="C3820">
        <v>0</v>
      </c>
      <c r="D3820" t="s">
        <v>4747</v>
      </c>
      <c r="E3820">
        <v>1345</v>
      </c>
      <c r="F3820">
        <v>1637</v>
      </c>
      <c r="G3820">
        <v>2500</v>
      </c>
      <c r="H3820">
        <v>0</v>
      </c>
      <c r="I3820">
        <v>13.45</v>
      </c>
      <c r="J3820">
        <v>16.37</v>
      </c>
      <c r="K3820">
        <v>25</v>
      </c>
      <c r="L3820">
        <v>0</v>
      </c>
    </row>
    <row r="3821" spans="1:12" x14ac:dyDescent="0.25">
      <c r="A3821">
        <v>38089999</v>
      </c>
      <c r="C3821">
        <v>0</v>
      </c>
      <c r="D3821" t="s">
        <v>4748</v>
      </c>
      <c r="E3821">
        <v>1345</v>
      </c>
      <c r="F3821">
        <v>1637</v>
      </c>
      <c r="G3821">
        <v>2500</v>
      </c>
      <c r="H3821">
        <v>0</v>
      </c>
      <c r="I3821">
        <v>13.45</v>
      </c>
      <c r="J3821">
        <v>16.37</v>
      </c>
      <c r="K3821">
        <v>25</v>
      </c>
      <c r="L3821">
        <v>0</v>
      </c>
    </row>
    <row r="3822" spans="1:12" x14ac:dyDescent="0.25">
      <c r="A3822">
        <v>38091010</v>
      </c>
      <c r="C3822">
        <v>0</v>
      </c>
      <c r="D3822" t="s">
        <v>4749</v>
      </c>
      <c r="E3822">
        <v>1345</v>
      </c>
      <c r="F3822">
        <v>1699</v>
      </c>
      <c r="G3822">
        <v>2500</v>
      </c>
      <c r="H3822">
        <v>0</v>
      </c>
      <c r="I3822">
        <v>13.45</v>
      </c>
      <c r="J3822">
        <v>16.989999999999998</v>
      </c>
      <c r="K3822">
        <v>25</v>
      </c>
      <c r="L3822">
        <v>0</v>
      </c>
    </row>
    <row r="3823" spans="1:12" x14ac:dyDescent="0.25">
      <c r="A3823">
        <v>38091090</v>
      </c>
      <c r="C3823">
        <v>0</v>
      </c>
      <c r="D3823" t="s">
        <v>4750</v>
      </c>
      <c r="E3823">
        <v>1345</v>
      </c>
      <c r="F3823">
        <v>1699</v>
      </c>
      <c r="G3823">
        <v>2500</v>
      </c>
      <c r="H3823">
        <v>0</v>
      </c>
      <c r="I3823">
        <v>13.45</v>
      </c>
      <c r="J3823">
        <v>16.989999999999998</v>
      </c>
      <c r="K3823">
        <v>25</v>
      </c>
      <c r="L3823">
        <v>0</v>
      </c>
    </row>
    <row r="3824" spans="1:12" x14ac:dyDescent="0.25">
      <c r="A3824">
        <v>38099110</v>
      </c>
      <c r="C3824">
        <v>0</v>
      </c>
      <c r="D3824" t="s">
        <v>4751</v>
      </c>
      <c r="E3824">
        <v>1345</v>
      </c>
      <c r="F3824">
        <v>1699</v>
      </c>
      <c r="G3824">
        <v>2500</v>
      </c>
      <c r="H3824">
        <v>0</v>
      </c>
      <c r="I3824">
        <v>13.45</v>
      </c>
      <c r="J3824">
        <v>16.989999999999998</v>
      </c>
      <c r="K3824">
        <v>25</v>
      </c>
      <c r="L3824">
        <v>0</v>
      </c>
    </row>
    <row r="3825" spans="1:12" x14ac:dyDescent="0.25">
      <c r="A3825">
        <v>38099120</v>
      </c>
      <c r="C3825">
        <v>0</v>
      </c>
      <c r="D3825" t="s">
        <v>4752</v>
      </c>
      <c r="E3825">
        <v>1345</v>
      </c>
      <c r="F3825">
        <v>1699</v>
      </c>
      <c r="G3825">
        <v>2500</v>
      </c>
      <c r="H3825">
        <v>0</v>
      </c>
      <c r="I3825">
        <v>13.45</v>
      </c>
      <c r="J3825">
        <v>16.989999999999998</v>
      </c>
      <c r="K3825">
        <v>25</v>
      </c>
      <c r="L3825">
        <v>0</v>
      </c>
    </row>
    <row r="3826" spans="1:12" x14ac:dyDescent="0.25">
      <c r="A3826">
        <v>38099130</v>
      </c>
      <c r="C3826">
        <v>0</v>
      </c>
      <c r="D3826" t="s">
        <v>4753</v>
      </c>
      <c r="E3826">
        <v>1429</v>
      </c>
      <c r="F3826">
        <v>1783</v>
      </c>
      <c r="G3826">
        <v>2500</v>
      </c>
      <c r="H3826">
        <v>0</v>
      </c>
      <c r="I3826">
        <v>14.29</v>
      </c>
      <c r="J3826">
        <v>17.829999999999998</v>
      </c>
      <c r="K3826">
        <v>25</v>
      </c>
      <c r="L3826">
        <v>0</v>
      </c>
    </row>
    <row r="3827" spans="1:12" x14ac:dyDescent="0.25">
      <c r="A3827">
        <v>38099141</v>
      </c>
      <c r="C3827">
        <v>0</v>
      </c>
      <c r="D3827" t="s">
        <v>4754</v>
      </c>
      <c r="E3827">
        <v>1429</v>
      </c>
      <c r="F3827">
        <v>1783</v>
      </c>
      <c r="G3827">
        <v>2500</v>
      </c>
      <c r="H3827">
        <v>0</v>
      </c>
      <c r="I3827">
        <v>14.29</v>
      </c>
      <c r="J3827">
        <v>17.829999999999998</v>
      </c>
      <c r="K3827">
        <v>25</v>
      </c>
      <c r="L3827">
        <v>0</v>
      </c>
    </row>
    <row r="3828" spans="1:12" x14ac:dyDescent="0.25">
      <c r="A3828">
        <v>38099149</v>
      </c>
      <c r="C3828">
        <v>0</v>
      </c>
      <c r="D3828" t="s">
        <v>4755</v>
      </c>
      <c r="E3828">
        <v>1429</v>
      </c>
      <c r="F3828">
        <v>1783</v>
      </c>
      <c r="G3828">
        <v>2500</v>
      </c>
      <c r="H3828">
        <v>0</v>
      </c>
      <c r="I3828">
        <v>14.29</v>
      </c>
      <c r="J3828">
        <v>17.829999999999998</v>
      </c>
      <c r="K3828">
        <v>25</v>
      </c>
      <c r="L3828">
        <v>0</v>
      </c>
    </row>
    <row r="3829" spans="1:12" x14ac:dyDescent="0.25">
      <c r="A3829">
        <v>38099190</v>
      </c>
      <c r="C3829">
        <v>0</v>
      </c>
      <c r="D3829" t="s">
        <v>4756</v>
      </c>
      <c r="E3829">
        <v>1345</v>
      </c>
      <c r="F3829">
        <v>2191</v>
      </c>
      <c r="G3829">
        <v>2500</v>
      </c>
      <c r="H3829">
        <v>0</v>
      </c>
      <c r="I3829">
        <v>13.45</v>
      </c>
      <c r="J3829">
        <v>21.91</v>
      </c>
      <c r="K3829">
        <v>25</v>
      </c>
      <c r="L3829">
        <v>0</v>
      </c>
    </row>
    <row r="3830" spans="1:12" x14ac:dyDescent="0.25">
      <c r="A3830">
        <v>38099211</v>
      </c>
      <c r="C3830">
        <v>0</v>
      </c>
      <c r="D3830" t="s">
        <v>4757</v>
      </c>
      <c r="E3830">
        <v>1429</v>
      </c>
      <c r="F3830">
        <v>1783</v>
      </c>
      <c r="G3830">
        <v>2500</v>
      </c>
      <c r="H3830">
        <v>0</v>
      </c>
      <c r="I3830">
        <v>14.29</v>
      </c>
      <c r="J3830">
        <v>17.829999999999998</v>
      </c>
      <c r="K3830">
        <v>25</v>
      </c>
      <c r="L3830">
        <v>0</v>
      </c>
    </row>
    <row r="3831" spans="1:12" x14ac:dyDescent="0.25">
      <c r="A3831">
        <v>38099219</v>
      </c>
      <c r="C3831">
        <v>0</v>
      </c>
      <c r="D3831" t="s">
        <v>12663</v>
      </c>
      <c r="E3831">
        <v>1429</v>
      </c>
      <c r="F3831">
        <v>1783</v>
      </c>
      <c r="G3831">
        <v>2500</v>
      </c>
      <c r="H3831">
        <v>0</v>
      </c>
      <c r="I3831">
        <v>14.29</v>
      </c>
      <c r="J3831">
        <v>17.829999999999998</v>
      </c>
      <c r="K3831">
        <v>25</v>
      </c>
      <c r="L3831">
        <v>0</v>
      </c>
    </row>
    <row r="3832" spans="1:12" x14ac:dyDescent="0.25">
      <c r="A3832">
        <v>38099290</v>
      </c>
      <c r="C3832">
        <v>0</v>
      </c>
      <c r="D3832" t="s">
        <v>4758</v>
      </c>
      <c r="E3832">
        <v>1345</v>
      </c>
      <c r="F3832">
        <v>1699</v>
      </c>
      <c r="G3832">
        <v>2500</v>
      </c>
      <c r="H3832">
        <v>0</v>
      </c>
      <c r="I3832">
        <v>13.45</v>
      </c>
      <c r="J3832">
        <v>16.989999999999998</v>
      </c>
      <c r="K3832">
        <v>25</v>
      </c>
      <c r="L3832">
        <v>0</v>
      </c>
    </row>
    <row r="3833" spans="1:12" x14ac:dyDescent="0.25">
      <c r="A3833">
        <v>38099290</v>
      </c>
      <c r="B3833">
        <v>1</v>
      </c>
      <c r="C3833">
        <v>0</v>
      </c>
      <c r="D3833" t="s">
        <v>10632</v>
      </c>
      <c r="E3833">
        <v>1429</v>
      </c>
      <c r="F3833">
        <v>1783</v>
      </c>
      <c r="G3833">
        <v>2500</v>
      </c>
      <c r="H3833">
        <v>0</v>
      </c>
      <c r="I3833">
        <v>14.29</v>
      </c>
      <c r="J3833">
        <v>17.829999999999998</v>
      </c>
      <c r="K3833">
        <v>25</v>
      </c>
      <c r="L3833">
        <v>0</v>
      </c>
    </row>
    <row r="3834" spans="1:12" x14ac:dyDescent="0.25">
      <c r="A3834">
        <v>38099311</v>
      </c>
      <c r="C3834">
        <v>0</v>
      </c>
      <c r="D3834" t="s">
        <v>12664</v>
      </c>
      <c r="E3834">
        <v>1429</v>
      </c>
      <c r="F3834">
        <v>1783</v>
      </c>
      <c r="G3834">
        <v>2500</v>
      </c>
      <c r="H3834">
        <v>0</v>
      </c>
      <c r="I3834">
        <v>14.29</v>
      </c>
      <c r="J3834">
        <v>17.829999999999998</v>
      </c>
      <c r="K3834">
        <v>25</v>
      </c>
      <c r="L3834">
        <v>0</v>
      </c>
    </row>
    <row r="3835" spans="1:12" x14ac:dyDescent="0.25">
      <c r="A3835">
        <v>38099319</v>
      </c>
      <c r="C3835">
        <v>0</v>
      </c>
      <c r="D3835" t="s">
        <v>12663</v>
      </c>
      <c r="E3835">
        <v>1429</v>
      </c>
      <c r="F3835">
        <v>1783</v>
      </c>
      <c r="G3835">
        <v>2500</v>
      </c>
      <c r="H3835">
        <v>0</v>
      </c>
      <c r="I3835">
        <v>14.29</v>
      </c>
      <c r="J3835">
        <v>17.829999999999998</v>
      </c>
      <c r="K3835">
        <v>25</v>
      </c>
      <c r="L3835">
        <v>0</v>
      </c>
    </row>
    <row r="3836" spans="1:12" x14ac:dyDescent="0.25">
      <c r="A3836">
        <v>38099390</v>
      </c>
      <c r="C3836">
        <v>0</v>
      </c>
      <c r="D3836" t="s">
        <v>12663</v>
      </c>
      <c r="E3836">
        <v>1345</v>
      </c>
      <c r="F3836">
        <v>1699</v>
      </c>
      <c r="G3836">
        <v>2500</v>
      </c>
      <c r="H3836">
        <v>0</v>
      </c>
      <c r="I3836">
        <v>13.45</v>
      </c>
      <c r="J3836">
        <v>16.989999999999998</v>
      </c>
      <c r="K3836">
        <v>25</v>
      </c>
      <c r="L3836">
        <v>0</v>
      </c>
    </row>
    <row r="3837" spans="1:12" x14ac:dyDescent="0.25">
      <c r="A3837">
        <v>38099390</v>
      </c>
      <c r="B3837">
        <v>1</v>
      </c>
      <c r="C3837">
        <v>0</v>
      </c>
      <c r="D3837" t="s">
        <v>10632</v>
      </c>
      <c r="E3837">
        <v>1429</v>
      </c>
      <c r="F3837">
        <v>1783</v>
      </c>
      <c r="G3837">
        <v>2500</v>
      </c>
      <c r="H3837">
        <v>0</v>
      </c>
      <c r="I3837">
        <v>14.29</v>
      </c>
      <c r="J3837">
        <v>17.829999999999998</v>
      </c>
      <c r="K3837">
        <v>25</v>
      </c>
      <c r="L3837">
        <v>0</v>
      </c>
    </row>
    <row r="3838" spans="1:12" x14ac:dyDescent="0.25">
      <c r="A3838">
        <v>38101010</v>
      </c>
      <c r="C3838">
        <v>0</v>
      </c>
      <c r="D3838" t="s">
        <v>4759</v>
      </c>
      <c r="E3838">
        <v>1345</v>
      </c>
      <c r="F3838">
        <v>1699</v>
      </c>
      <c r="G3838">
        <v>2500</v>
      </c>
      <c r="H3838">
        <v>0</v>
      </c>
      <c r="I3838">
        <v>13.45</v>
      </c>
      <c r="J3838">
        <v>16.989999999999998</v>
      </c>
      <c r="K3838">
        <v>25</v>
      </c>
      <c r="L3838">
        <v>0</v>
      </c>
    </row>
    <row r="3839" spans="1:12" x14ac:dyDescent="0.25">
      <c r="A3839">
        <v>38101020</v>
      </c>
      <c r="C3839">
        <v>0</v>
      </c>
      <c r="D3839" t="s">
        <v>4760</v>
      </c>
      <c r="E3839">
        <v>1345</v>
      </c>
      <c r="F3839">
        <v>1699</v>
      </c>
      <c r="G3839">
        <v>2500</v>
      </c>
      <c r="H3839">
        <v>0</v>
      </c>
      <c r="I3839">
        <v>13.45</v>
      </c>
      <c r="J3839">
        <v>16.989999999999998</v>
      </c>
      <c r="K3839">
        <v>25</v>
      </c>
      <c r="L3839">
        <v>0</v>
      </c>
    </row>
    <row r="3840" spans="1:12" x14ac:dyDescent="0.25">
      <c r="A3840">
        <v>38109000</v>
      </c>
      <c r="C3840">
        <v>0</v>
      </c>
      <c r="D3840" t="s">
        <v>4761</v>
      </c>
      <c r="E3840">
        <v>1345</v>
      </c>
      <c r="F3840">
        <v>1699</v>
      </c>
      <c r="G3840">
        <v>2500</v>
      </c>
      <c r="H3840">
        <v>0</v>
      </c>
      <c r="I3840">
        <v>13.45</v>
      </c>
      <c r="J3840">
        <v>16.989999999999998</v>
      </c>
      <c r="K3840">
        <v>25</v>
      </c>
      <c r="L3840">
        <v>0</v>
      </c>
    </row>
    <row r="3841" spans="1:12" x14ac:dyDescent="0.25">
      <c r="A3841">
        <v>38111100</v>
      </c>
      <c r="C3841">
        <v>0</v>
      </c>
      <c r="D3841" t="s">
        <v>4762</v>
      </c>
      <c r="E3841">
        <v>1413</v>
      </c>
      <c r="F3841">
        <v>1613</v>
      </c>
      <c r="G3841">
        <v>2500</v>
      </c>
      <c r="H3841">
        <v>0</v>
      </c>
      <c r="I3841">
        <v>14.13</v>
      </c>
      <c r="J3841">
        <v>16.13</v>
      </c>
      <c r="K3841">
        <v>25</v>
      </c>
      <c r="L3841">
        <v>0</v>
      </c>
    </row>
    <row r="3842" spans="1:12" x14ac:dyDescent="0.25">
      <c r="A3842">
        <v>38111900</v>
      </c>
      <c r="C3842">
        <v>0</v>
      </c>
      <c r="D3842" t="s">
        <v>4763</v>
      </c>
      <c r="E3842">
        <v>1413</v>
      </c>
      <c r="F3842">
        <v>1613</v>
      </c>
      <c r="G3842">
        <v>2500</v>
      </c>
      <c r="H3842">
        <v>0</v>
      </c>
      <c r="I3842">
        <v>14.13</v>
      </c>
      <c r="J3842">
        <v>16.13</v>
      </c>
      <c r="K3842">
        <v>25</v>
      </c>
      <c r="L3842">
        <v>0</v>
      </c>
    </row>
    <row r="3843" spans="1:12" x14ac:dyDescent="0.25">
      <c r="A3843">
        <v>38112110</v>
      </c>
      <c r="C3843">
        <v>0</v>
      </c>
      <c r="D3843" t="s">
        <v>4764</v>
      </c>
      <c r="E3843">
        <v>1413</v>
      </c>
      <c r="F3843">
        <v>1767</v>
      </c>
      <c r="G3843">
        <v>2500</v>
      </c>
      <c r="H3843">
        <v>0</v>
      </c>
      <c r="I3843">
        <v>14.13</v>
      </c>
      <c r="J3843">
        <v>17.670000000000002</v>
      </c>
      <c r="K3843">
        <v>25</v>
      </c>
      <c r="L3843">
        <v>0</v>
      </c>
    </row>
    <row r="3844" spans="1:12" x14ac:dyDescent="0.25">
      <c r="A3844">
        <v>38112120</v>
      </c>
      <c r="C3844">
        <v>0</v>
      </c>
      <c r="D3844" t="s">
        <v>4765</v>
      </c>
      <c r="E3844">
        <v>1413</v>
      </c>
      <c r="F3844">
        <v>1767</v>
      </c>
      <c r="G3844">
        <v>2500</v>
      </c>
      <c r="H3844">
        <v>0</v>
      </c>
      <c r="I3844">
        <v>14.13</v>
      </c>
      <c r="J3844">
        <v>17.670000000000002</v>
      </c>
      <c r="K3844">
        <v>25</v>
      </c>
      <c r="L3844">
        <v>0</v>
      </c>
    </row>
    <row r="3845" spans="1:12" x14ac:dyDescent="0.25">
      <c r="A3845">
        <v>38112130</v>
      </c>
      <c r="C3845">
        <v>0</v>
      </c>
      <c r="D3845" t="s">
        <v>4766</v>
      </c>
      <c r="E3845">
        <v>1413</v>
      </c>
      <c r="F3845">
        <v>1767</v>
      </c>
      <c r="G3845">
        <v>2500</v>
      </c>
      <c r="H3845">
        <v>0</v>
      </c>
      <c r="I3845">
        <v>14.13</v>
      </c>
      <c r="J3845">
        <v>17.670000000000002</v>
      </c>
      <c r="K3845">
        <v>25</v>
      </c>
      <c r="L3845">
        <v>0</v>
      </c>
    </row>
    <row r="3846" spans="1:12" x14ac:dyDescent="0.25">
      <c r="A3846">
        <v>38112140</v>
      </c>
      <c r="C3846">
        <v>0</v>
      </c>
      <c r="D3846" t="s">
        <v>4767</v>
      </c>
      <c r="E3846">
        <v>1413</v>
      </c>
      <c r="F3846">
        <v>1767</v>
      </c>
      <c r="G3846">
        <v>2500</v>
      </c>
      <c r="H3846">
        <v>0</v>
      </c>
      <c r="I3846">
        <v>14.13</v>
      </c>
      <c r="J3846">
        <v>17.670000000000002</v>
      </c>
      <c r="K3846">
        <v>25</v>
      </c>
      <c r="L3846">
        <v>0</v>
      </c>
    </row>
    <row r="3847" spans="1:12" x14ac:dyDescent="0.25">
      <c r="A3847">
        <v>38112150</v>
      </c>
      <c r="C3847">
        <v>0</v>
      </c>
      <c r="D3847" t="s">
        <v>4768</v>
      </c>
      <c r="E3847">
        <v>1413</v>
      </c>
      <c r="F3847">
        <v>1767</v>
      </c>
      <c r="G3847">
        <v>2500</v>
      </c>
      <c r="H3847">
        <v>0</v>
      </c>
      <c r="I3847">
        <v>14.13</v>
      </c>
      <c r="J3847">
        <v>17.670000000000002</v>
      </c>
      <c r="K3847">
        <v>25</v>
      </c>
      <c r="L3847">
        <v>0</v>
      </c>
    </row>
    <row r="3848" spans="1:12" x14ac:dyDescent="0.25">
      <c r="A3848">
        <v>38112190</v>
      </c>
      <c r="C3848">
        <v>0</v>
      </c>
      <c r="D3848" t="s">
        <v>4769</v>
      </c>
      <c r="E3848">
        <v>1413</v>
      </c>
      <c r="F3848">
        <v>1613</v>
      </c>
      <c r="G3848">
        <v>2500</v>
      </c>
      <c r="H3848">
        <v>0</v>
      </c>
      <c r="I3848">
        <v>14.13</v>
      </c>
      <c r="J3848">
        <v>16.13</v>
      </c>
      <c r="K3848">
        <v>25</v>
      </c>
      <c r="L3848">
        <v>0</v>
      </c>
    </row>
    <row r="3849" spans="1:12" x14ac:dyDescent="0.25">
      <c r="A3849">
        <v>38112910</v>
      </c>
      <c r="C3849">
        <v>0</v>
      </c>
      <c r="D3849" t="s">
        <v>4770</v>
      </c>
      <c r="E3849">
        <v>1413</v>
      </c>
      <c r="F3849">
        <v>1767</v>
      </c>
      <c r="G3849">
        <v>2500</v>
      </c>
      <c r="H3849">
        <v>0</v>
      </c>
      <c r="I3849">
        <v>14.13</v>
      </c>
      <c r="J3849">
        <v>17.670000000000002</v>
      </c>
      <c r="K3849">
        <v>25</v>
      </c>
      <c r="L3849">
        <v>0</v>
      </c>
    </row>
    <row r="3850" spans="1:12" x14ac:dyDescent="0.25">
      <c r="A3850">
        <v>38112920</v>
      </c>
      <c r="C3850">
        <v>0</v>
      </c>
      <c r="D3850" t="s">
        <v>4771</v>
      </c>
      <c r="E3850">
        <v>1413</v>
      </c>
      <c r="F3850">
        <v>1767</v>
      </c>
      <c r="G3850">
        <v>2500</v>
      </c>
      <c r="H3850">
        <v>0</v>
      </c>
      <c r="I3850">
        <v>14.13</v>
      </c>
      <c r="J3850">
        <v>17.670000000000002</v>
      </c>
      <c r="K3850">
        <v>25</v>
      </c>
      <c r="L3850">
        <v>0</v>
      </c>
    </row>
    <row r="3851" spans="1:12" x14ac:dyDescent="0.25">
      <c r="A3851">
        <v>38112990</v>
      </c>
      <c r="C3851">
        <v>0</v>
      </c>
      <c r="D3851" t="s">
        <v>4772</v>
      </c>
      <c r="E3851">
        <v>1413</v>
      </c>
      <c r="F3851">
        <v>1767</v>
      </c>
      <c r="G3851">
        <v>2500</v>
      </c>
      <c r="H3851">
        <v>0</v>
      </c>
      <c r="I3851">
        <v>14.13</v>
      </c>
      <c r="J3851">
        <v>17.670000000000002</v>
      </c>
      <c r="K3851">
        <v>25</v>
      </c>
      <c r="L3851">
        <v>0</v>
      </c>
    </row>
    <row r="3852" spans="1:12" x14ac:dyDescent="0.25">
      <c r="A3852">
        <v>38119010</v>
      </c>
      <c r="C3852">
        <v>0</v>
      </c>
      <c r="D3852" t="s">
        <v>4773</v>
      </c>
      <c r="E3852">
        <v>1413</v>
      </c>
      <c r="F3852">
        <v>1767</v>
      </c>
      <c r="G3852">
        <v>2500</v>
      </c>
      <c r="H3852">
        <v>0</v>
      </c>
      <c r="I3852">
        <v>14.13</v>
      </c>
      <c r="J3852">
        <v>17.670000000000002</v>
      </c>
      <c r="K3852">
        <v>25</v>
      </c>
      <c r="L3852">
        <v>0</v>
      </c>
    </row>
    <row r="3853" spans="1:12" x14ac:dyDescent="0.25">
      <c r="A3853">
        <v>38119090</v>
      </c>
      <c r="C3853">
        <v>0</v>
      </c>
      <c r="D3853" t="s">
        <v>4774</v>
      </c>
      <c r="E3853">
        <v>1413</v>
      </c>
      <c r="F3853">
        <v>1613</v>
      </c>
      <c r="G3853">
        <v>2500</v>
      </c>
      <c r="H3853">
        <v>0</v>
      </c>
      <c r="I3853">
        <v>14.13</v>
      </c>
      <c r="J3853">
        <v>16.13</v>
      </c>
      <c r="K3853">
        <v>25</v>
      </c>
      <c r="L3853">
        <v>0</v>
      </c>
    </row>
    <row r="3854" spans="1:12" x14ac:dyDescent="0.25">
      <c r="A3854">
        <v>38121000</v>
      </c>
      <c r="C3854">
        <v>0</v>
      </c>
      <c r="D3854" t="s">
        <v>4775</v>
      </c>
      <c r="E3854">
        <v>1429</v>
      </c>
      <c r="F3854">
        <v>1783</v>
      </c>
      <c r="G3854">
        <v>2500</v>
      </c>
      <c r="H3854">
        <v>0</v>
      </c>
      <c r="I3854">
        <v>14.29</v>
      </c>
      <c r="J3854">
        <v>17.829999999999998</v>
      </c>
      <c r="K3854">
        <v>25</v>
      </c>
      <c r="L3854">
        <v>0</v>
      </c>
    </row>
    <row r="3855" spans="1:12" x14ac:dyDescent="0.25">
      <c r="A3855">
        <v>38122000</v>
      </c>
      <c r="C3855">
        <v>0</v>
      </c>
      <c r="D3855" t="s">
        <v>4776</v>
      </c>
      <c r="E3855">
        <v>1429</v>
      </c>
      <c r="F3855">
        <v>1783</v>
      </c>
      <c r="G3855">
        <v>2500</v>
      </c>
      <c r="H3855">
        <v>0</v>
      </c>
      <c r="I3855">
        <v>14.29</v>
      </c>
      <c r="J3855">
        <v>17.829999999999998</v>
      </c>
      <c r="K3855">
        <v>25</v>
      </c>
      <c r="L3855">
        <v>0</v>
      </c>
    </row>
    <row r="3856" spans="1:12" x14ac:dyDescent="0.25">
      <c r="A3856">
        <v>38123100</v>
      </c>
      <c r="C3856">
        <v>0</v>
      </c>
      <c r="D3856" t="s">
        <v>9907</v>
      </c>
      <c r="E3856">
        <v>1429</v>
      </c>
      <c r="F3856">
        <v>1783</v>
      </c>
      <c r="G3856">
        <v>2500</v>
      </c>
      <c r="H3856">
        <v>0</v>
      </c>
      <c r="I3856">
        <v>14.29</v>
      </c>
      <c r="J3856">
        <v>17.829999999999998</v>
      </c>
      <c r="K3856">
        <v>25</v>
      </c>
      <c r="L3856">
        <v>0</v>
      </c>
    </row>
    <row r="3857" spans="1:12" x14ac:dyDescent="0.25">
      <c r="A3857">
        <v>38123911</v>
      </c>
      <c r="C3857">
        <v>0</v>
      </c>
      <c r="D3857" t="s">
        <v>9908</v>
      </c>
      <c r="E3857">
        <v>1429</v>
      </c>
      <c r="F3857">
        <v>1783</v>
      </c>
      <c r="G3857">
        <v>2500</v>
      </c>
      <c r="H3857">
        <v>0</v>
      </c>
      <c r="I3857">
        <v>14.29</v>
      </c>
      <c r="J3857">
        <v>17.829999999999998</v>
      </c>
      <c r="K3857">
        <v>25</v>
      </c>
      <c r="L3857">
        <v>0</v>
      </c>
    </row>
    <row r="3858" spans="1:12" x14ac:dyDescent="0.25">
      <c r="A3858">
        <v>38123912</v>
      </c>
      <c r="C3858">
        <v>0</v>
      </c>
      <c r="D3858" t="s">
        <v>9909</v>
      </c>
      <c r="E3858">
        <v>1429</v>
      </c>
      <c r="F3858">
        <v>1783</v>
      </c>
      <c r="G3858">
        <v>2500</v>
      </c>
      <c r="H3858">
        <v>0</v>
      </c>
      <c r="I3858">
        <v>14.29</v>
      </c>
      <c r="J3858">
        <v>17.829999999999998</v>
      </c>
      <c r="K3858">
        <v>25</v>
      </c>
      <c r="L3858">
        <v>0</v>
      </c>
    </row>
    <row r="3859" spans="1:12" x14ac:dyDescent="0.25">
      <c r="A3859">
        <v>38123919</v>
      </c>
      <c r="C3859">
        <v>0</v>
      </c>
      <c r="D3859" t="s">
        <v>6</v>
      </c>
      <c r="E3859">
        <v>1429</v>
      </c>
      <c r="F3859">
        <v>1629</v>
      </c>
      <c r="G3859">
        <v>2500</v>
      </c>
      <c r="H3859">
        <v>0</v>
      </c>
      <c r="I3859">
        <v>14.29</v>
      </c>
      <c r="J3859">
        <v>16.29</v>
      </c>
      <c r="K3859">
        <v>25</v>
      </c>
      <c r="L3859">
        <v>0</v>
      </c>
    </row>
    <row r="3860" spans="1:12" x14ac:dyDescent="0.25">
      <c r="A3860">
        <v>38123921</v>
      </c>
      <c r="C3860">
        <v>0</v>
      </c>
      <c r="D3860" t="s">
        <v>9908</v>
      </c>
      <c r="E3860">
        <v>1429</v>
      </c>
      <c r="F3860">
        <v>1783</v>
      </c>
      <c r="G3860">
        <v>2500</v>
      </c>
      <c r="H3860">
        <v>0</v>
      </c>
      <c r="I3860">
        <v>14.29</v>
      </c>
      <c r="J3860">
        <v>17.829999999999998</v>
      </c>
      <c r="K3860">
        <v>25</v>
      </c>
      <c r="L3860">
        <v>0</v>
      </c>
    </row>
    <row r="3861" spans="1:12" x14ac:dyDescent="0.25">
      <c r="A3861">
        <v>38123929</v>
      </c>
      <c r="C3861">
        <v>0</v>
      </c>
      <c r="D3861" t="s">
        <v>6</v>
      </c>
      <c r="E3861">
        <v>1429</v>
      </c>
      <c r="F3861">
        <v>1783</v>
      </c>
      <c r="G3861">
        <v>2500</v>
      </c>
      <c r="H3861">
        <v>0</v>
      </c>
      <c r="I3861">
        <v>14.29</v>
      </c>
      <c r="J3861">
        <v>17.829999999999998</v>
      </c>
      <c r="K3861">
        <v>25</v>
      </c>
      <c r="L3861">
        <v>0</v>
      </c>
    </row>
    <row r="3862" spans="1:12" x14ac:dyDescent="0.25">
      <c r="A3862">
        <v>38130010</v>
      </c>
      <c r="C3862">
        <v>0</v>
      </c>
      <c r="D3862" t="s">
        <v>4777</v>
      </c>
      <c r="E3862">
        <v>1413</v>
      </c>
      <c r="F3862">
        <v>1767</v>
      </c>
      <c r="G3862">
        <v>2500</v>
      </c>
      <c r="H3862">
        <v>0</v>
      </c>
      <c r="I3862">
        <v>14.13</v>
      </c>
      <c r="J3862">
        <v>17.670000000000002</v>
      </c>
      <c r="K3862">
        <v>25</v>
      </c>
      <c r="L3862">
        <v>0</v>
      </c>
    </row>
    <row r="3863" spans="1:12" x14ac:dyDescent="0.25">
      <c r="A3863">
        <v>38130020</v>
      </c>
      <c r="C3863">
        <v>0</v>
      </c>
      <c r="D3863" t="s">
        <v>4778</v>
      </c>
      <c r="E3863">
        <v>1413</v>
      </c>
      <c r="F3863">
        <v>1767</v>
      </c>
      <c r="G3863">
        <v>2500</v>
      </c>
      <c r="H3863">
        <v>0</v>
      </c>
      <c r="I3863">
        <v>14.13</v>
      </c>
      <c r="J3863">
        <v>17.670000000000002</v>
      </c>
      <c r="K3863">
        <v>25</v>
      </c>
      <c r="L3863">
        <v>0</v>
      </c>
    </row>
    <row r="3864" spans="1:12" x14ac:dyDescent="0.25">
      <c r="A3864">
        <v>38130030</v>
      </c>
      <c r="C3864">
        <v>0</v>
      </c>
      <c r="D3864" t="s">
        <v>4779</v>
      </c>
      <c r="E3864">
        <v>1413</v>
      </c>
      <c r="F3864">
        <v>1767</v>
      </c>
      <c r="G3864">
        <v>2500</v>
      </c>
      <c r="H3864">
        <v>0</v>
      </c>
      <c r="I3864">
        <v>14.13</v>
      </c>
      <c r="J3864">
        <v>17.670000000000002</v>
      </c>
      <c r="K3864">
        <v>25</v>
      </c>
      <c r="L3864">
        <v>0</v>
      </c>
    </row>
    <row r="3865" spans="1:12" x14ac:dyDescent="0.25">
      <c r="A3865">
        <v>38130040</v>
      </c>
      <c r="C3865">
        <v>0</v>
      </c>
      <c r="D3865" t="s">
        <v>4780</v>
      </c>
      <c r="E3865">
        <v>1413</v>
      </c>
      <c r="F3865">
        <v>1767</v>
      </c>
      <c r="G3865">
        <v>2500</v>
      </c>
      <c r="H3865">
        <v>0</v>
      </c>
      <c r="I3865">
        <v>14.13</v>
      </c>
      <c r="J3865">
        <v>17.670000000000002</v>
      </c>
      <c r="K3865">
        <v>25</v>
      </c>
      <c r="L3865">
        <v>0</v>
      </c>
    </row>
    <row r="3866" spans="1:12" x14ac:dyDescent="0.25">
      <c r="A3866">
        <v>38130090</v>
      </c>
      <c r="C3866">
        <v>0</v>
      </c>
      <c r="D3866" t="s">
        <v>4781</v>
      </c>
      <c r="E3866">
        <v>1413</v>
      </c>
      <c r="F3866">
        <v>1767</v>
      </c>
      <c r="G3866">
        <v>2500</v>
      </c>
      <c r="H3866">
        <v>0</v>
      </c>
      <c r="I3866">
        <v>14.13</v>
      </c>
      <c r="J3866">
        <v>17.670000000000002</v>
      </c>
      <c r="K3866">
        <v>25</v>
      </c>
      <c r="L3866">
        <v>0</v>
      </c>
    </row>
    <row r="3867" spans="1:12" x14ac:dyDescent="0.25">
      <c r="A3867">
        <v>38140010</v>
      </c>
      <c r="C3867">
        <v>0</v>
      </c>
      <c r="D3867" t="s">
        <v>4782</v>
      </c>
      <c r="E3867">
        <v>1429</v>
      </c>
      <c r="F3867">
        <v>1783</v>
      </c>
      <c r="G3867">
        <v>2500</v>
      </c>
      <c r="H3867">
        <v>0</v>
      </c>
      <c r="I3867">
        <v>14.29</v>
      </c>
      <c r="J3867">
        <v>17.829999999999998</v>
      </c>
      <c r="K3867">
        <v>25</v>
      </c>
      <c r="L3867">
        <v>0</v>
      </c>
    </row>
    <row r="3868" spans="1:12" x14ac:dyDescent="0.25">
      <c r="A3868">
        <v>38140020</v>
      </c>
      <c r="C3868">
        <v>0</v>
      </c>
      <c r="D3868" t="s">
        <v>4783</v>
      </c>
      <c r="E3868">
        <v>1429</v>
      </c>
      <c r="F3868">
        <v>1783</v>
      </c>
      <c r="G3868">
        <v>2500</v>
      </c>
      <c r="H3868">
        <v>0</v>
      </c>
      <c r="I3868">
        <v>14.29</v>
      </c>
      <c r="J3868">
        <v>17.829999999999998</v>
      </c>
      <c r="K3868">
        <v>25</v>
      </c>
      <c r="L3868">
        <v>0</v>
      </c>
    </row>
    <row r="3869" spans="1:12" x14ac:dyDescent="0.25">
      <c r="A3869">
        <v>38140030</v>
      </c>
      <c r="C3869">
        <v>0</v>
      </c>
      <c r="D3869" t="s">
        <v>4784</v>
      </c>
      <c r="E3869">
        <v>1429</v>
      </c>
      <c r="F3869">
        <v>1783</v>
      </c>
      <c r="G3869">
        <v>2500</v>
      </c>
      <c r="H3869">
        <v>0</v>
      </c>
      <c r="I3869">
        <v>14.29</v>
      </c>
      <c r="J3869">
        <v>17.829999999999998</v>
      </c>
      <c r="K3869">
        <v>25</v>
      </c>
      <c r="L3869">
        <v>0</v>
      </c>
    </row>
    <row r="3870" spans="1:12" x14ac:dyDescent="0.25">
      <c r="A3870">
        <v>38140090</v>
      </c>
      <c r="C3870">
        <v>0</v>
      </c>
      <c r="D3870" t="s">
        <v>4785</v>
      </c>
      <c r="E3870">
        <v>1429</v>
      </c>
      <c r="F3870">
        <v>1783</v>
      </c>
      <c r="G3870">
        <v>2500</v>
      </c>
      <c r="H3870">
        <v>0</v>
      </c>
      <c r="I3870">
        <v>14.29</v>
      </c>
      <c r="J3870">
        <v>17.829999999999998</v>
      </c>
      <c r="K3870">
        <v>25</v>
      </c>
      <c r="L3870">
        <v>0</v>
      </c>
    </row>
    <row r="3871" spans="1:12" x14ac:dyDescent="0.25">
      <c r="A3871">
        <v>38151100</v>
      </c>
      <c r="C3871">
        <v>0</v>
      </c>
      <c r="D3871" t="s">
        <v>4786</v>
      </c>
      <c r="E3871">
        <v>1429</v>
      </c>
      <c r="F3871">
        <v>1629</v>
      </c>
      <c r="G3871">
        <v>2500</v>
      </c>
      <c r="H3871">
        <v>0</v>
      </c>
      <c r="I3871">
        <v>14.29</v>
      </c>
      <c r="J3871">
        <v>16.29</v>
      </c>
      <c r="K3871">
        <v>25</v>
      </c>
      <c r="L3871">
        <v>0</v>
      </c>
    </row>
    <row r="3872" spans="1:12" x14ac:dyDescent="0.25">
      <c r="A3872">
        <v>38151210</v>
      </c>
      <c r="C3872">
        <v>0</v>
      </c>
      <c r="D3872" t="s">
        <v>10633</v>
      </c>
      <c r="E3872">
        <v>1515</v>
      </c>
      <c r="F3872">
        <v>1986</v>
      </c>
      <c r="G3872">
        <v>2500</v>
      </c>
      <c r="H3872">
        <v>0</v>
      </c>
      <c r="I3872">
        <v>15.15</v>
      </c>
      <c r="J3872">
        <v>19.86</v>
      </c>
      <c r="K3872">
        <v>25</v>
      </c>
      <c r="L3872">
        <v>0</v>
      </c>
    </row>
    <row r="3873" spans="1:12" x14ac:dyDescent="0.25">
      <c r="A3873">
        <v>38151220</v>
      </c>
      <c r="C3873">
        <v>0</v>
      </c>
      <c r="D3873" t="s">
        <v>10634</v>
      </c>
      <c r="E3873">
        <v>1429</v>
      </c>
      <c r="F3873">
        <v>1763</v>
      </c>
      <c r="G3873">
        <v>2500</v>
      </c>
      <c r="H3873">
        <v>0</v>
      </c>
      <c r="I3873">
        <v>14.29</v>
      </c>
      <c r="J3873">
        <v>17.63</v>
      </c>
      <c r="K3873">
        <v>25</v>
      </c>
      <c r="L3873">
        <v>0</v>
      </c>
    </row>
    <row r="3874" spans="1:12" x14ac:dyDescent="0.25">
      <c r="A3874">
        <v>38151290</v>
      </c>
      <c r="C3874">
        <v>0</v>
      </c>
      <c r="D3874" t="s">
        <v>4787</v>
      </c>
      <c r="E3874">
        <v>1515</v>
      </c>
      <c r="F3874">
        <v>1715</v>
      </c>
      <c r="G3874">
        <v>2500</v>
      </c>
      <c r="H3874">
        <v>0</v>
      </c>
      <c r="I3874">
        <v>15.15</v>
      </c>
      <c r="J3874">
        <v>17.149999999999999</v>
      </c>
      <c r="K3874">
        <v>25</v>
      </c>
      <c r="L3874">
        <v>0</v>
      </c>
    </row>
    <row r="3875" spans="1:12" x14ac:dyDescent="0.25">
      <c r="A3875">
        <v>38151900</v>
      </c>
      <c r="C3875">
        <v>0</v>
      </c>
      <c r="D3875" t="s">
        <v>4788</v>
      </c>
      <c r="E3875">
        <v>1429</v>
      </c>
      <c r="F3875">
        <v>1629</v>
      </c>
      <c r="G3875">
        <v>2500</v>
      </c>
      <c r="H3875">
        <v>0</v>
      </c>
      <c r="I3875">
        <v>14.29</v>
      </c>
      <c r="J3875">
        <v>16.29</v>
      </c>
      <c r="K3875">
        <v>25</v>
      </c>
      <c r="L3875">
        <v>0</v>
      </c>
    </row>
    <row r="3876" spans="1:12" x14ac:dyDescent="0.25">
      <c r="A3876">
        <v>38159010</v>
      </c>
      <c r="C3876">
        <v>0</v>
      </c>
      <c r="D3876" t="s">
        <v>4789</v>
      </c>
      <c r="E3876">
        <v>1345</v>
      </c>
      <c r="F3876">
        <v>1593</v>
      </c>
      <c r="G3876">
        <v>2500</v>
      </c>
      <c r="H3876">
        <v>0</v>
      </c>
      <c r="I3876">
        <v>13.45</v>
      </c>
      <c r="J3876">
        <v>15.93</v>
      </c>
      <c r="K3876">
        <v>25</v>
      </c>
      <c r="L3876">
        <v>0</v>
      </c>
    </row>
    <row r="3877" spans="1:12" x14ac:dyDescent="0.25">
      <c r="A3877">
        <v>38159091</v>
      </c>
      <c r="C3877">
        <v>0</v>
      </c>
      <c r="D3877" t="s">
        <v>4790</v>
      </c>
      <c r="E3877">
        <v>1429</v>
      </c>
      <c r="F3877">
        <v>1629</v>
      </c>
      <c r="G3877">
        <v>2500</v>
      </c>
      <c r="H3877">
        <v>0</v>
      </c>
      <c r="I3877">
        <v>14.29</v>
      </c>
      <c r="J3877">
        <v>16.29</v>
      </c>
      <c r="K3877">
        <v>25</v>
      </c>
      <c r="L3877">
        <v>0</v>
      </c>
    </row>
    <row r="3878" spans="1:12" x14ac:dyDescent="0.25">
      <c r="A3878">
        <v>38159092</v>
      </c>
      <c r="C3878">
        <v>0</v>
      </c>
      <c r="D3878" t="s">
        <v>4791</v>
      </c>
      <c r="E3878">
        <v>1429</v>
      </c>
      <c r="F3878">
        <v>1763</v>
      </c>
      <c r="G3878">
        <v>2500</v>
      </c>
      <c r="H3878">
        <v>0</v>
      </c>
      <c r="I3878">
        <v>14.29</v>
      </c>
      <c r="J3878">
        <v>17.63</v>
      </c>
      <c r="K3878">
        <v>25</v>
      </c>
      <c r="L3878">
        <v>0</v>
      </c>
    </row>
    <row r="3879" spans="1:12" x14ac:dyDescent="0.25">
      <c r="A3879">
        <v>38159093</v>
      </c>
      <c r="C3879">
        <v>0</v>
      </c>
      <c r="D3879" t="s">
        <v>10635</v>
      </c>
      <c r="E3879">
        <v>1429</v>
      </c>
      <c r="F3879">
        <v>1629</v>
      </c>
      <c r="G3879">
        <v>2500</v>
      </c>
      <c r="H3879">
        <v>0</v>
      </c>
      <c r="I3879">
        <v>14.29</v>
      </c>
      <c r="J3879">
        <v>16.29</v>
      </c>
      <c r="K3879">
        <v>25</v>
      </c>
      <c r="L3879">
        <v>0</v>
      </c>
    </row>
    <row r="3880" spans="1:12" x14ac:dyDescent="0.25">
      <c r="A3880">
        <v>38159099</v>
      </c>
      <c r="C3880">
        <v>0</v>
      </c>
      <c r="D3880" t="s">
        <v>4792</v>
      </c>
      <c r="E3880">
        <v>1429</v>
      </c>
      <c r="F3880">
        <v>1677</v>
      </c>
      <c r="G3880">
        <v>2500</v>
      </c>
      <c r="H3880">
        <v>0</v>
      </c>
      <c r="I3880">
        <v>14.29</v>
      </c>
      <c r="J3880">
        <v>16.77</v>
      </c>
      <c r="K3880">
        <v>25</v>
      </c>
      <c r="L3880">
        <v>0</v>
      </c>
    </row>
    <row r="3881" spans="1:12" x14ac:dyDescent="0.25">
      <c r="A3881">
        <v>38160011</v>
      </c>
      <c r="C3881">
        <v>0</v>
      </c>
      <c r="D3881" t="s">
        <v>4793</v>
      </c>
      <c r="E3881">
        <v>1421</v>
      </c>
      <c r="F3881">
        <v>1890</v>
      </c>
      <c r="G3881">
        <v>2500</v>
      </c>
      <c r="H3881">
        <v>0</v>
      </c>
      <c r="I3881">
        <v>14.21</v>
      </c>
      <c r="J3881">
        <v>18.899999999999999</v>
      </c>
      <c r="K3881">
        <v>25</v>
      </c>
      <c r="L3881">
        <v>0</v>
      </c>
    </row>
    <row r="3882" spans="1:12" x14ac:dyDescent="0.25">
      <c r="A3882">
        <v>38160012</v>
      </c>
      <c r="C3882">
        <v>0</v>
      </c>
      <c r="D3882" t="s">
        <v>4794</v>
      </c>
      <c r="E3882">
        <v>1421</v>
      </c>
      <c r="F3882">
        <v>1621</v>
      </c>
      <c r="G3882">
        <v>2500</v>
      </c>
      <c r="H3882">
        <v>0</v>
      </c>
      <c r="I3882">
        <v>14.21</v>
      </c>
      <c r="J3882">
        <v>16.21</v>
      </c>
      <c r="K3882">
        <v>25</v>
      </c>
      <c r="L3882">
        <v>0</v>
      </c>
    </row>
    <row r="3883" spans="1:12" x14ac:dyDescent="0.25">
      <c r="A3883">
        <v>38160019</v>
      </c>
      <c r="C3883">
        <v>0</v>
      </c>
      <c r="D3883" t="s">
        <v>4795</v>
      </c>
      <c r="E3883">
        <v>1421</v>
      </c>
      <c r="F3883">
        <v>1890</v>
      </c>
      <c r="G3883">
        <v>2500</v>
      </c>
      <c r="H3883">
        <v>0</v>
      </c>
      <c r="I3883">
        <v>14.21</v>
      </c>
      <c r="J3883">
        <v>18.899999999999999</v>
      </c>
      <c r="K3883">
        <v>25</v>
      </c>
      <c r="L3883">
        <v>0</v>
      </c>
    </row>
    <row r="3884" spans="1:12" x14ac:dyDescent="0.25">
      <c r="A3884">
        <v>38160021</v>
      </c>
      <c r="C3884">
        <v>0</v>
      </c>
      <c r="D3884" t="s">
        <v>4796</v>
      </c>
      <c r="E3884">
        <v>1429</v>
      </c>
      <c r="F3884">
        <v>1629</v>
      </c>
      <c r="G3884">
        <v>2500</v>
      </c>
      <c r="H3884">
        <v>0</v>
      </c>
      <c r="I3884">
        <v>14.29</v>
      </c>
      <c r="J3884">
        <v>16.29</v>
      </c>
      <c r="K3884">
        <v>25</v>
      </c>
      <c r="L3884">
        <v>0</v>
      </c>
    </row>
    <row r="3885" spans="1:12" x14ac:dyDescent="0.25">
      <c r="A3885">
        <v>38160029</v>
      </c>
      <c r="C3885">
        <v>0</v>
      </c>
      <c r="D3885" t="s">
        <v>4797</v>
      </c>
      <c r="E3885">
        <v>1429</v>
      </c>
      <c r="F3885">
        <v>1783</v>
      </c>
      <c r="G3885">
        <v>2500</v>
      </c>
      <c r="H3885">
        <v>0</v>
      </c>
      <c r="I3885">
        <v>14.29</v>
      </c>
      <c r="J3885">
        <v>17.829999999999998</v>
      </c>
      <c r="K3885">
        <v>25</v>
      </c>
      <c r="L3885">
        <v>0</v>
      </c>
    </row>
    <row r="3886" spans="1:12" x14ac:dyDescent="0.25">
      <c r="A3886">
        <v>38160090</v>
      </c>
      <c r="C3886">
        <v>0</v>
      </c>
      <c r="D3886" t="s">
        <v>12665</v>
      </c>
      <c r="E3886">
        <v>1429</v>
      </c>
      <c r="F3886">
        <v>1783</v>
      </c>
      <c r="G3886">
        <v>2500</v>
      </c>
      <c r="H3886">
        <v>0</v>
      </c>
      <c r="I3886">
        <v>14.29</v>
      </c>
      <c r="J3886">
        <v>17.829999999999998</v>
      </c>
      <c r="K3886">
        <v>25</v>
      </c>
      <c r="L3886">
        <v>0</v>
      </c>
    </row>
    <row r="3887" spans="1:12" x14ac:dyDescent="0.25">
      <c r="A3887">
        <v>38160090</v>
      </c>
      <c r="B3887">
        <v>1</v>
      </c>
      <c r="C3887">
        <v>0</v>
      </c>
      <c r="D3887" t="s">
        <v>2615</v>
      </c>
      <c r="E3887">
        <v>1345</v>
      </c>
      <c r="F3887">
        <v>1699</v>
      </c>
      <c r="G3887">
        <v>2500</v>
      </c>
      <c r="H3887">
        <v>0</v>
      </c>
      <c r="I3887">
        <v>13.45</v>
      </c>
      <c r="J3887">
        <v>16.989999999999998</v>
      </c>
      <c r="K3887">
        <v>25</v>
      </c>
      <c r="L3887">
        <v>0</v>
      </c>
    </row>
    <row r="3888" spans="1:12" x14ac:dyDescent="0.25">
      <c r="A3888">
        <v>38170010</v>
      </c>
      <c r="C3888">
        <v>0</v>
      </c>
      <c r="D3888" t="s">
        <v>516</v>
      </c>
      <c r="E3888">
        <v>1429</v>
      </c>
      <c r="F3888">
        <v>1763</v>
      </c>
      <c r="G3888">
        <v>2500</v>
      </c>
      <c r="H3888">
        <v>0</v>
      </c>
      <c r="I3888">
        <v>14.29</v>
      </c>
      <c r="J3888">
        <v>17.63</v>
      </c>
      <c r="K3888">
        <v>25</v>
      </c>
      <c r="L3888">
        <v>0</v>
      </c>
    </row>
    <row r="3889" spans="1:12" x14ac:dyDescent="0.25">
      <c r="A3889">
        <v>38170020</v>
      </c>
      <c r="C3889">
        <v>0</v>
      </c>
      <c r="D3889" t="s">
        <v>517</v>
      </c>
      <c r="E3889">
        <v>1429</v>
      </c>
      <c r="F3889">
        <v>1783</v>
      </c>
      <c r="G3889">
        <v>2500</v>
      </c>
      <c r="H3889">
        <v>0</v>
      </c>
      <c r="I3889">
        <v>14.29</v>
      </c>
      <c r="J3889">
        <v>17.829999999999998</v>
      </c>
      <c r="K3889">
        <v>25</v>
      </c>
      <c r="L3889">
        <v>0</v>
      </c>
    </row>
    <row r="3890" spans="1:12" x14ac:dyDescent="0.25">
      <c r="A3890">
        <v>38180010</v>
      </c>
      <c r="C3890">
        <v>0</v>
      </c>
      <c r="D3890" t="s">
        <v>4798</v>
      </c>
      <c r="E3890">
        <v>1429</v>
      </c>
      <c r="F3890">
        <v>1629</v>
      </c>
      <c r="G3890">
        <v>2500</v>
      </c>
      <c r="H3890">
        <v>0</v>
      </c>
      <c r="I3890">
        <v>14.29</v>
      </c>
      <c r="J3890">
        <v>16.29</v>
      </c>
      <c r="K3890">
        <v>25</v>
      </c>
      <c r="L3890">
        <v>0</v>
      </c>
    </row>
    <row r="3891" spans="1:12" x14ac:dyDescent="0.25">
      <c r="A3891">
        <v>38180090</v>
      </c>
      <c r="C3891">
        <v>0</v>
      </c>
      <c r="D3891" t="s">
        <v>4799</v>
      </c>
      <c r="E3891">
        <v>1429</v>
      </c>
      <c r="F3891">
        <v>1629</v>
      </c>
      <c r="G3891">
        <v>2500</v>
      </c>
      <c r="H3891">
        <v>0</v>
      </c>
      <c r="I3891">
        <v>14.29</v>
      </c>
      <c r="J3891">
        <v>16.29</v>
      </c>
      <c r="K3891">
        <v>25</v>
      </c>
      <c r="L3891">
        <v>0</v>
      </c>
    </row>
    <row r="3892" spans="1:12" x14ac:dyDescent="0.25">
      <c r="A3892">
        <v>38190000</v>
      </c>
      <c r="C3892">
        <v>0</v>
      </c>
      <c r="D3892" t="s">
        <v>4800</v>
      </c>
      <c r="E3892">
        <v>1429</v>
      </c>
      <c r="F3892">
        <v>1783</v>
      </c>
      <c r="G3892">
        <v>2500</v>
      </c>
      <c r="H3892">
        <v>0</v>
      </c>
      <c r="I3892">
        <v>14.29</v>
      </c>
      <c r="J3892">
        <v>17.829999999999998</v>
      </c>
      <c r="K3892">
        <v>25</v>
      </c>
      <c r="L3892">
        <v>0</v>
      </c>
    </row>
    <row r="3893" spans="1:12" x14ac:dyDescent="0.25">
      <c r="A3893">
        <v>38200000</v>
      </c>
      <c r="C3893">
        <v>0</v>
      </c>
      <c r="D3893" t="s">
        <v>4801</v>
      </c>
      <c r="E3893">
        <v>1429</v>
      </c>
      <c r="F3893">
        <v>1783</v>
      </c>
      <c r="G3893">
        <v>2500</v>
      </c>
      <c r="H3893">
        <v>0</v>
      </c>
      <c r="I3893">
        <v>14.29</v>
      </c>
      <c r="J3893">
        <v>17.829999999999998</v>
      </c>
      <c r="K3893">
        <v>25</v>
      </c>
      <c r="L3893">
        <v>0</v>
      </c>
    </row>
    <row r="3894" spans="1:12" x14ac:dyDescent="0.25">
      <c r="A3894">
        <v>38210000</v>
      </c>
      <c r="C3894">
        <v>0</v>
      </c>
      <c r="D3894" t="s">
        <v>10636</v>
      </c>
      <c r="E3894">
        <v>1345</v>
      </c>
      <c r="F3894">
        <v>1545</v>
      </c>
      <c r="G3894">
        <v>2500</v>
      </c>
      <c r="H3894">
        <v>0</v>
      </c>
      <c r="I3894">
        <v>13.45</v>
      </c>
      <c r="J3894">
        <v>15.45</v>
      </c>
      <c r="K3894">
        <v>25</v>
      </c>
      <c r="L3894">
        <v>0</v>
      </c>
    </row>
    <row r="3895" spans="1:12" x14ac:dyDescent="0.25">
      <c r="A3895">
        <v>38221100</v>
      </c>
      <c r="C3895">
        <v>0</v>
      </c>
      <c r="D3895" t="s">
        <v>12340</v>
      </c>
      <c r="E3895">
        <v>1345</v>
      </c>
      <c r="F3895">
        <v>1545</v>
      </c>
      <c r="G3895">
        <v>2500</v>
      </c>
      <c r="H3895">
        <v>0</v>
      </c>
      <c r="I3895">
        <v>13.45</v>
      </c>
      <c r="J3895">
        <v>15.45</v>
      </c>
      <c r="K3895">
        <v>25</v>
      </c>
      <c r="L3895">
        <v>0</v>
      </c>
    </row>
    <row r="3896" spans="1:12" x14ac:dyDescent="0.25">
      <c r="A3896">
        <v>38221200</v>
      </c>
      <c r="C3896">
        <v>0</v>
      </c>
      <c r="D3896" t="s">
        <v>12340</v>
      </c>
      <c r="E3896">
        <v>1345</v>
      </c>
      <c r="F3896">
        <v>1545</v>
      </c>
      <c r="G3896">
        <v>2500</v>
      </c>
      <c r="H3896">
        <v>0</v>
      </c>
      <c r="I3896">
        <v>13.45</v>
      </c>
      <c r="J3896">
        <v>15.45</v>
      </c>
      <c r="K3896">
        <v>25</v>
      </c>
      <c r="L3896">
        <v>0</v>
      </c>
    </row>
    <row r="3897" spans="1:12" x14ac:dyDescent="0.25">
      <c r="A3897">
        <v>38221300</v>
      </c>
      <c r="C3897">
        <v>0</v>
      </c>
      <c r="D3897" t="s">
        <v>12340</v>
      </c>
      <c r="E3897">
        <v>1345</v>
      </c>
      <c r="F3897">
        <v>1659</v>
      </c>
      <c r="G3897">
        <v>2500</v>
      </c>
      <c r="H3897">
        <v>0</v>
      </c>
      <c r="I3897">
        <v>13.45</v>
      </c>
      <c r="J3897">
        <v>16.59</v>
      </c>
      <c r="K3897">
        <v>25</v>
      </c>
      <c r="L3897">
        <v>0</v>
      </c>
    </row>
    <row r="3898" spans="1:12" x14ac:dyDescent="0.25">
      <c r="A3898">
        <v>38221910</v>
      </c>
      <c r="C3898">
        <v>0</v>
      </c>
      <c r="D3898" t="s">
        <v>12340</v>
      </c>
      <c r="E3898">
        <v>1345</v>
      </c>
      <c r="F3898">
        <v>1545</v>
      </c>
      <c r="G3898">
        <v>2500</v>
      </c>
      <c r="H3898">
        <v>0</v>
      </c>
      <c r="I3898">
        <v>13.45</v>
      </c>
      <c r="J3898">
        <v>15.45</v>
      </c>
      <c r="K3898">
        <v>25</v>
      </c>
      <c r="L3898">
        <v>0</v>
      </c>
    </row>
    <row r="3899" spans="1:12" x14ac:dyDescent="0.25">
      <c r="A3899">
        <v>38221920</v>
      </c>
      <c r="C3899">
        <v>0</v>
      </c>
      <c r="D3899" t="s">
        <v>12340</v>
      </c>
      <c r="E3899">
        <v>1345</v>
      </c>
      <c r="F3899">
        <v>1545</v>
      </c>
      <c r="G3899">
        <v>2500</v>
      </c>
      <c r="H3899">
        <v>0</v>
      </c>
      <c r="I3899">
        <v>13.45</v>
      </c>
      <c r="J3899">
        <v>15.45</v>
      </c>
      <c r="K3899">
        <v>25</v>
      </c>
      <c r="L3899">
        <v>0</v>
      </c>
    </row>
    <row r="3900" spans="1:12" x14ac:dyDescent="0.25">
      <c r="A3900">
        <v>38221930</v>
      </c>
      <c r="C3900">
        <v>0</v>
      </c>
      <c r="D3900" t="s">
        <v>12340</v>
      </c>
      <c r="E3900">
        <v>1345</v>
      </c>
      <c r="F3900">
        <v>1659</v>
      </c>
      <c r="G3900">
        <v>2500</v>
      </c>
      <c r="H3900">
        <v>0</v>
      </c>
      <c r="I3900">
        <v>13.45</v>
      </c>
      <c r="J3900">
        <v>16.59</v>
      </c>
      <c r="K3900">
        <v>25</v>
      </c>
      <c r="L3900">
        <v>0</v>
      </c>
    </row>
    <row r="3901" spans="1:12" x14ac:dyDescent="0.25">
      <c r="A3901">
        <v>38221940</v>
      </c>
      <c r="C3901">
        <v>0</v>
      </c>
      <c r="D3901" t="s">
        <v>12340</v>
      </c>
      <c r="E3901">
        <v>1345</v>
      </c>
      <c r="F3901">
        <v>1545</v>
      </c>
      <c r="G3901">
        <v>2500</v>
      </c>
      <c r="H3901">
        <v>0</v>
      </c>
      <c r="I3901">
        <v>13.45</v>
      </c>
      <c r="J3901">
        <v>15.45</v>
      </c>
      <c r="K3901">
        <v>25</v>
      </c>
      <c r="L3901">
        <v>0</v>
      </c>
    </row>
    <row r="3902" spans="1:12" x14ac:dyDescent="0.25">
      <c r="A3902">
        <v>38221990</v>
      </c>
      <c r="C3902">
        <v>0</v>
      </c>
      <c r="D3902" t="s">
        <v>12340</v>
      </c>
      <c r="E3902">
        <v>1345</v>
      </c>
      <c r="F3902">
        <v>1545</v>
      </c>
      <c r="G3902">
        <v>2500</v>
      </c>
      <c r="H3902">
        <v>0</v>
      </c>
      <c r="I3902">
        <v>13.45</v>
      </c>
      <c r="J3902">
        <v>15.45</v>
      </c>
      <c r="K3902">
        <v>25</v>
      </c>
      <c r="L3902">
        <v>0</v>
      </c>
    </row>
    <row r="3903" spans="1:12" x14ac:dyDescent="0.25">
      <c r="A3903">
        <v>38229000</v>
      </c>
      <c r="C3903">
        <v>0</v>
      </c>
      <c r="D3903" t="s">
        <v>12340</v>
      </c>
      <c r="E3903">
        <v>1345</v>
      </c>
      <c r="F3903">
        <v>1545</v>
      </c>
      <c r="G3903">
        <v>2500</v>
      </c>
      <c r="H3903">
        <v>0</v>
      </c>
      <c r="I3903">
        <v>13.45</v>
      </c>
      <c r="J3903">
        <v>15.45</v>
      </c>
      <c r="K3903">
        <v>25</v>
      </c>
      <c r="L3903">
        <v>0</v>
      </c>
    </row>
    <row r="3904" spans="1:12" x14ac:dyDescent="0.25">
      <c r="A3904">
        <v>38231100</v>
      </c>
      <c r="C3904">
        <v>0</v>
      </c>
      <c r="D3904" t="s">
        <v>4802</v>
      </c>
      <c r="E3904">
        <v>1345</v>
      </c>
      <c r="F3904">
        <v>1615</v>
      </c>
      <c r="G3904">
        <v>2500</v>
      </c>
      <c r="H3904">
        <v>0</v>
      </c>
      <c r="I3904">
        <v>13.45</v>
      </c>
      <c r="J3904">
        <v>16.149999999999999</v>
      </c>
      <c r="K3904">
        <v>25</v>
      </c>
      <c r="L3904">
        <v>0</v>
      </c>
    </row>
    <row r="3905" spans="1:12" x14ac:dyDescent="0.25">
      <c r="A3905">
        <v>38231200</v>
      </c>
      <c r="C3905">
        <v>0</v>
      </c>
      <c r="D3905" t="s">
        <v>4803</v>
      </c>
      <c r="E3905">
        <v>1345</v>
      </c>
      <c r="F3905">
        <v>1615</v>
      </c>
      <c r="G3905">
        <v>2500</v>
      </c>
      <c r="H3905">
        <v>0</v>
      </c>
      <c r="I3905">
        <v>13.45</v>
      </c>
      <c r="J3905">
        <v>16.149999999999999</v>
      </c>
      <c r="K3905">
        <v>25</v>
      </c>
      <c r="L3905">
        <v>0</v>
      </c>
    </row>
    <row r="3906" spans="1:12" x14ac:dyDescent="0.25">
      <c r="A3906">
        <v>38231300</v>
      </c>
      <c r="C3906">
        <v>0</v>
      </c>
      <c r="D3906" t="s">
        <v>4804</v>
      </c>
      <c r="E3906">
        <v>1345</v>
      </c>
      <c r="F3906">
        <v>1699</v>
      </c>
      <c r="G3906">
        <v>2500</v>
      </c>
      <c r="H3906">
        <v>0</v>
      </c>
      <c r="I3906">
        <v>13.45</v>
      </c>
      <c r="J3906">
        <v>16.989999999999998</v>
      </c>
      <c r="K3906">
        <v>25</v>
      </c>
      <c r="L3906">
        <v>0</v>
      </c>
    </row>
    <row r="3907" spans="1:12" x14ac:dyDescent="0.25">
      <c r="A3907">
        <v>38231910</v>
      </c>
      <c r="C3907">
        <v>0</v>
      </c>
      <c r="D3907" t="s">
        <v>3417</v>
      </c>
      <c r="E3907">
        <v>1345</v>
      </c>
      <c r="F3907">
        <v>1699</v>
      </c>
      <c r="G3907">
        <v>2500</v>
      </c>
      <c r="H3907">
        <v>0</v>
      </c>
      <c r="I3907">
        <v>13.45</v>
      </c>
      <c r="J3907">
        <v>16.989999999999998</v>
      </c>
      <c r="K3907">
        <v>25</v>
      </c>
      <c r="L3907">
        <v>0</v>
      </c>
    </row>
    <row r="3908" spans="1:12" x14ac:dyDescent="0.25">
      <c r="A3908">
        <v>38231990</v>
      </c>
      <c r="C3908">
        <v>0</v>
      </c>
      <c r="D3908" t="s">
        <v>6</v>
      </c>
      <c r="E3908">
        <v>1345</v>
      </c>
      <c r="F3908">
        <v>1545</v>
      </c>
      <c r="G3908">
        <v>2500</v>
      </c>
      <c r="H3908">
        <v>0</v>
      </c>
      <c r="I3908">
        <v>13.45</v>
      </c>
      <c r="J3908">
        <v>15.45</v>
      </c>
      <c r="K3908">
        <v>25</v>
      </c>
      <c r="L3908">
        <v>0</v>
      </c>
    </row>
    <row r="3909" spans="1:12" x14ac:dyDescent="0.25">
      <c r="A3909">
        <v>38237010</v>
      </c>
      <c r="C3909">
        <v>0</v>
      </c>
      <c r="D3909" t="s">
        <v>12666</v>
      </c>
      <c r="E3909">
        <v>1345</v>
      </c>
      <c r="F3909">
        <v>1699</v>
      </c>
      <c r="G3909">
        <v>2500</v>
      </c>
      <c r="H3909">
        <v>0</v>
      </c>
      <c r="I3909">
        <v>13.45</v>
      </c>
      <c r="J3909">
        <v>16.989999999999998</v>
      </c>
      <c r="K3909">
        <v>25</v>
      </c>
      <c r="L3909">
        <v>0</v>
      </c>
    </row>
    <row r="3910" spans="1:12" x14ac:dyDescent="0.25">
      <c r="A3910">
        <v>38237020</v>
      </c>
      <c r="C3910">
        <v>0</v>
      </c>
      <c r="D3910" t="s">
        <v>4805</v>
      </c>
      <c r="E3910">
        <v>1345</v>
      </c>
      <c r="F3910">
        <v>1699</v>
      </c>
      <c r="G3910">
        <v>2500</v>
      </c>
      <c r="H3910">
        <v>0</v>
      </c>
      <c r="I3910">
        <v>13.45</v>
      </c>
      <c r="J3910">
        <v>16.989999999999998</v>
      </c>
      <c r="K3910">
        <v>25</v>
      </c>
      <c r="L3910">
        <v>0</v>
      </c>
    </row>
    <row r="3911" spans="1:12" x14ac:dyDescent="0.25">
      <c r="A3911">
        <v>38237040</v>
      </c>
      <c r="C3911">
        <v>0</v>
      </c>
      <c r="D3911" t="s">
        <v>10637</v>
      </c>
      <c r="E3911">
        <v>1345</v>
      </c>
      <c r="F3911">
        <v>1699</v>
      </c>
      <c r="G3911">
        <v>2500</v>
      </c>
      <c r="H3911">
        <v>0</v>
      </c>
      <c r="I3911">
        <v>13.45</v>
      </c>
      <c r="J3911">
        <v>16.989999999999998</v>
      </c>
      <c r="K3911">
        <v>25</v>
      </c>
      <c r="L3911">
        <v>0</v>
      </c>
    </row>
    <row r="3912" spans="1:12" x14ac:dyDescent="0.25">
      <c r="A3912">
        <v>38237040</v>
      </c>
      <c r="B3912">
        <v>1</v>
      </c>
      <c r="C3912">
        <v>0</v>
      </c>
      <c r="D3912" t="s">
        <v>10638</v>
      </c>
      <c r="E3912">
        <v>1467</v>
      </c>
      <c r="F3912">
        <v>1821</v>
      </c>
      <c r="G3912">
        <v>2500</v>
      </c>
      <c r="H3912">
        <v>0</v>
      </c>
      <c r="I3912">
        <v>14.67</v>
      </c>
      <c r="J3912">
        <v>18.21</v>
      </c>
      <c r="K3912">
        <v>25</v>
      </c>
      <c r="L3912">
        <v>0</v>
      </c>
    </row>
    <row r="3913" spans="1:12" x14ac:dyDescent="0.25">
      <c r="A3913">
        <v>38237090</v>
      </c>
      <c r="C3913">
        <v>0</v>
      </c>
      <c r="D3913" t="s">
        <v>4806</v>
      </c>
      <c r="E3913">
        <v>1345</v>
      </c>
      <c r="F3913">
        <v>1545</v>
      </c>
      <c r="G3913">
        <v>2500</v>
      </c>
      <c r="H3913">
        <v>0</v>
      </c>
      <c r="I3913">
        <v>13.45</v>
      </c>
      <c r="J3913">
        <v>15.45</v>
      </c>
      <c r="K3913">
        <v>25</v>
      </c>
      <c r="L3913">
        <v>0</v>
      </c>
    </row>
    <row r="3914" spans="1:12" x14ac:dyDescent="0.25">
      <c r="A3914">
        <v>38237090</v>
      </c>
      <c r="B3914">
        <v>1</v>
      </c>
      <c r="C3914">
        <v>0</v>
      </c>
      <c r="D3914" t="s">
        <v>10639</v>
      </c>
      <c r="E3914">
        <v>1467</v>
      </c>
      <c r="F3914">
        <v>1667</v>
      </c>
      <c r="G3914">
        <v>2500</v>
      </c>
      <c r="H3914">
        <v>0</v>
      </c>
      <c r="I3914">
        <v>14.67</v>
      </c>
      <c r="J3914">
        <v>16.670000000000002</v>
      </c>
      <c r="K3914">
        <v>25</v>
      </c>
      <c r="L3914">
        <v>0</v>
      </c>
    </row>
    <row r="3915" spans="1:12" x14ac:dyDescent="0.25">
      <c r="A3915">
        <v>38241000</v>
      </c>
      <c r="C3915">
        <v>0</v>
      </c>
      <c r="D3915" t="s">
        <v>4807</v>
      </c>
      <c r="E3915">
        <v>1429</v>
      </c>
      <c r="F3915">
        <v>1783</v>
      </c>
      <c r="G3915">
        <v>2500</v>
      </c>
      <c r="H3915">
        <v>0</v>
      </c>
      <c r="I3915">
        <v>14.29</v>
      </c>
      <c r="J3915">
        <v>17.829999999999998</v>
      </c>
      <c r="K3915">
        <v>25</v>
      </c>
      <c r="L3915">
        <v>0</v>
      </c>
    </row>
    <row r="3916" spans="1:12" x14ac:dyDescent="0.25">
      <c r="A3916">
        <v>38243000</v>
      </c>
      <c r="C3916">
        <v>0</v>
      </c>
      <c r="D3916" t="s">
        <v>4808</v>
      </c>
      <c r="E3916">
        <v>1429</v>
      </c>
      <c r="F3916">
        <v>1783</v>
      </c>
      <c r="G3916">
        <v>2500</v>
      </c>
      <c r="H3916">
        <v>0</v>
      </c>
      <c r="I3916">
        <v>14.29</v>
      </c>
      <c r="J3916">
        <v>17.829999999999998</v>
      </c>
      <c r="K3916">
        <v>25</v>
      </c>
      <c r="L3916">
        <v>0</v>
      </c>
    </row>
    <row r="3917" spans="1:12" x14ac:dyDescent="0.25">
      <c r="A3917">
        <v>38244000</v>
      </c>
      <c r="C3917">
        <v>0</v>
      </c>
      <c r="D3917" t="s">
        <v>4809</v>
      </c>
      <c r="E3917">
        <v>1421</v>
      </c>
      <c r="F3917">
        <v>1890</v>
      </c>
      <c r="G3917">
        <v>2500</v>
      </c>
      <c r="H3917">
        <v>0</v>
      </c>
      <c r="I3917">
        <v>14.21</v>
      </c>
      <c r="J3917">
        <v>18.899999999999999</v>
      </c>
      <c r="K3917">
        <v>25</v>
      </c>
      <c r="L3917">
        <v>0</v>
      </c>
    </row>
    <row r="3918" spans="1:12" x14ac:dyDescent="0.25">
      <c r="A3918">
        <v>38245000</v>
      </c>
      <c r="C3918">
        <v>0</v>
      </c>
      <c r="D3918" t="s">
        <v>4810</v>
      </c>
      <c r="E3918">
        <v>1345</v>
      </c>
      <c r="F3918">
        <v>1814</v>
      </c>
      <c r="G3918">
        <v>2500</v>
      </c>
      <c r="H3918">
        <v>0</v>
      </c>
      <c r="I3918">
        <v>13.45</v>
      </c>
      <c r="J3918">
        <v>18.14</v>
      </c>
      <c r="K3918">
        <v>25</v>
      </c>
      <c r="L3918">
        <v>0</v>
      </c>
    </row>
    <row r="3919" spans="1:12" x14ac:dyDescent="0.25">
      <c r="A3919">
        <v>38246000</v>
      </c>
      <c r="C3919">
        <v>0</v>
      </c>
      <c r="D3919" t="s">
        <v>4811</v>
      </c>
      <c r="E3919">
        <v>1429</v>
      </c>
      <c r="F3919">
        <v>1783</v>
      </c>
      <c r="G3919">
        <v>2500</v>
      </c>
      <c r="H3919">
        <v>0</v>
      </c>
      <c r="I3919">
        <v>14.29</v>
      </c>
      <c r="J3919">
        <v>17.829999999999998</v>
      </c>
      <c r="K3919">
        <v>25</v>
      </c>
      <c r="L3919">
        <v>0</v>
      </c>
    </row>
    <row r="3920" spans="1:12" x14ac:dyDescent="0.25">
      <c r="A3920">
        <v>38248110</v>
      </c>
      <c r="C3920">
        <v>0</v>
      </c>
      <c r="D3920" t="s">
        <v>4812</v>
      </c>
      <c r="E3920">
        <v>1429</v>
      </c>
      <c r="F3920">
        <v>1783</v>
      </c>
      <c r="G3920">
        <v>2500</v>
      </c>
      <c r="H3920">
        <v>0</v>
      </c>
      <c r="I3920">
        <v>14.29</v>
      </c>
      <c r="J3920">
        <v>17.829999999999998</v>
      </c>
      <c r="K3920">
        <v>25</v>
      </c>
      <c r="L3920">
        <v>0</v>
      </c>
    </row>
    <row r="3921" spans="1:12" x14ac:dyDescent="0.25">
      <c r="A3921">
        <v>38248190</v>
      </c>
      <c r="C3921">
        <v>0</v>
      </c>
      <c r="D3921" t="s">
        <v>10640</v>
      </c>
      <c r="E3921">
        <v>1429</v>
      </c>
      <c r="F3921">
        <v>1783</v>
      </c>
      <c r="G3921">
        <v>2500</v>
      </c>
      <c r="H3921">
        <v>0</v>
      </c>
      <c r="I3921">
        <v>14.29</v>
      </c>
      <c r="J3921">
        <v>17.829999999999998</v>
      </c>
      <c r="K3921">
        <v>25</v>
      </c>
      <c r="L3921">
        <v>0</v>
      </c>
    </row>
    <row r="3922" spans="1:12" x14ac:dyDescent="0.25">
      <c r="A3922">
        <v>38248210</v>
      </c>
      <c r="C3922">
        <v>0</v>
      </c>
      <c r="D3922" t="s">
        <v>10641</v>
      </c>
      <c r="E3922">
        <v>1429</v>
      </c>
      <c r="F3922">
        <v>1783</v>
      </c>
      <c r="G3922">
        <v>2500</v>
      </c>
      <c r="H3922">
        <v>0</v>
      </c>
      <c r="I3922">
        <v>14.29</v>
      </c>
      <c r="J3922">
        <v>17.829999999999998</v>
      </c>
      <c r="K3922">
        <v>25</v>
      </c>
      <c r="L3922">
        <v>0</v>
      </c>
    </row>
    <row r="3923" spans="1:12" x14ac:dyDescent="0.25">
      <c r="A3923">
        <v>38248290</v>
      </c>
      <c r="C3923">
        <v>0</v>
      </c>
      <c r="D3923" t="s">
        <v>7</v>
      </c>
      <c r="E3923">
        <v>1429</v>
      </c>
      <c r="F3923">
        <v>1783</v>
      </c>
      <c r="G3923">
        <v>2500</v>
      </c>
      <c r="H3923">
        <v>0</v>
      </c>
      <c r="I3923">
        <v>14.29</v>
      </c>
      <c r="J3923">
        <v>17.829999999999998</v>
      </c>
      <c r="K3923">
        <v>25</v>
      </c>
      <c r="L3923">
        <v>0</v>
      </c>
    </row>
    <row r="3924" spans="1:12" x14ac:dyDescent="0.25">
      <c r="A3924">
        <v>38248300</v>
      </c>
      <c r="C3924">
        <v>0</v>
      </c>
      <c r="D3924" t="s">
        <v>4813</v>
      </c>
      <c r="E3924">
        <v>1429</v>
      </c>
      <c r="F3924">
        <v>1783</v>
      </c>
      <c r="G3924">
        <v>2500</v>
      </c>
      <c r="H3924">
        <v>0</v>
      </c>
      <c r="I3924">
        <v>14.29</v>
      </c>
      <c r="J3924">
        <v>17.829999999999998</v>
      </c>
      <c r="K3924">
        <v>25</v>
      </c>
      <c r="L3924">
        <v>0</v>
      </c>
    </row>
    <row r="3925" spans="1:12" x14ac:dyDescent="0.25">
      <c r="A3925">
        <v>38248400</v>
      </c>
      <c r="C3925">
        <v>0</v>
      </c>
      <c r="D3925" t="s">
        <v>9910</v>
      </c>
      <c r="E3925">
        <v>1429</v>
      </c>
      <c r="F3925">
        <v>1783</v>
      </c>
      <c r="G3925">
        <v>2500</v>
      </c>
      <c r="H3925">
        <v>0</v>
      </c>
      <c r="I3925">
        <v>14.29</v>
      </c>
      <c r="J3925">
        <v>17.829999999999998</v>
      </c>
      <c r="K3925">
        <v>25</v>
      </c>
      <c r="L3925">
        <v>0</v>
      </c>
    </row>
    <row r="3926" spans="1:12" x14ac:dyDescent="0.25">
      <c r="A3926">
        <v>38248500</v>
      </c>
      <c r="C3926">
        <v>0</v>
      </c>
      <c r="D3926" t="s">
        <v>9911</v>
      </c>
      <c r="E3926">
        <v>1429</v>
      </c>
      <c r="F3926">
        <v>1783</v>
      </c>
      <c r="G3926">
        <v>2500</v>
      </c>
      <c r="H3926">
        <v>0</v>
      </c>
      <c r="I3926">
        <v>14.29</v>
      </c>
      <c r="J3926">
        <v>17.829999999999998</v>
      </c>
      <c r="K3926">
        <v>25</v>
      </c>
      <c r="L3926">
        <v>0</v>
      </c>
    </row>
    <row r="3927" spans="1:12" x14ac:dyDescent="0.25">
      <c r="A3927">
        <v>38248600</v>
      </c>
      <c r="C3927">
        <v>0</v>
      </c>
      <c r="D3927" t="s">
        <v>9912</v>
      </c>
      <c r="E3927">
        <v>1429</v>
      </c>
      <c r="F3927">
        <v>1783</v>
      </c>
      <c r="G3927">
        <v>2500</v>
      </c>
      <c r="H3927">
        <v>0</v>
      </c>
      <c r="I3927">
        <v>14.29</v>
      </c>
      <c r="J3927">
        <v>17.829999999999998</v>
      </c>
      <c r="K3927">
        <v>25</v>
      </c>
      <c r="L3927">
        <v>0</v>
      </c>
    </row>
    <row r="3928" spans="1:12" x14ac:dyDescent="0.25">
      <c r="A3928">
        <v>38248700</v>
      </c>
      <c r="C3928">
        <v>0</v>
      </c>
      <c r="D3928" t="s">
        <v>9913</v>
      </c>
      <c r="E3928">
        <v>1429</v>
      </c>
      <c r="F3928">
        <v>1783</v>
      </c>
      <c r="G3928">
        <v>2500</v>
      </c>
      <c r="H3928">
        <v>0</v>
      </c>
      <c r="I3928">
        <v>14.29</v>
      </c>
      <c r="J3928">
        <v>17.829999999999998</v>
      </c>
      <c r="K3928">
        <v>25</v>
      </c>
      <c r="L3928">
        <v>0</v>
      </c>
    </row>
    <row r="3929" spans="1:12" x14ac:dyDescent="0.25">
      <c r="A3929">
        <v>38248810</v>
      </c>
      <c r="C3929">
        <v>0</v>
      </c>
      <c r="D3929" t="s">
        <v>10642</v>
      </c>
      <c r="E3929">
        <v>1429</v>
      </c>
      <c r="F3929">
        <v>1783</v>
      </c>
      <c r="G3929">
        <v>2500</v>
      </c>
      <c r="H3929">
        <v>0</v>
      </c>
      <c r="I3929">
        <v>14.29</v>
      </c>
      <c r="J3929">
        <v>17.829999999999998</v>
      </c>
      <c r="K3929">
        <v>25</v>
      </c>
      <c r="L3929">
        <v>0</v>
      </c>
    </row>
    <row r="3930" spans="1:12" x14ac:dyDescent="0.25">
      <c r="A3930">
        <v>38248820</v>
      </c>
      <c r="C3930">
        <v>0</v>
      </c>
      <c r="D3930" t="s">
        <v>10643</v>
      </c>
      <c r="E3930">
        <v>1429</v>
      </c>
      <c r="F3930">
        <v>1783</v>
      </c>
      <c r="G3930">
        <v>2500</v>
      </c>
      <c r="H3930">
        <v>0</v>
      </c>
      <c r="I3930">
        <v>14.29</v>
      </c>
      <c r="J3930">
        <v>17.829999999999998</v>
      </c>
      <c r="K3930">
        <v>25</v>
      </c>
      <c r="L3930">
        <v>0</v>
      </c>
    </row>
    <row r="3931" spans="1:12" x14ac:dyDescent="0.25">
      <c r="A3931">
        <v>38248900</v>
      </c>
      <c r="C3931">
        <v>0</v>
      </c>
      <c r="D3931" t="s">
        <v>12341</v>
      </c>
      <c r="E3931">
        <v>1429</v>
      </c>
      <c r="F3931">
        <v>1783</v>
      </c>
      <c r="G3931">
        <v>2500</v>
      </c>
      <c r="H3931">
        <v>0</v>
      </c>
      <c r="I3931">
        <v>14.29</v>
      </c>
      <c r="J3931">
        <v>17.829999999999998</v>
      </c>
      <c r="K3931">
        <v>25</v>
      </c>
      <c r="L3931">
        <v>0</v>
      </c>
    </row>
    <row r="3932" spans="1:12" x14ac:dyDescent="0.25">
      <c r="A3932">
        <v>38249100</v>
      </c>
      <c r="C3932">
        <v>0</v>
      </c>
      <c r="D3932" t="s">
        <v>9914</v>
      </c>
      <c r="E3932">
        <v>1429</v>
      </c>
      <c r="F3932">
        <v>1783</v>
      </c>
      <c r="G3932">
        <v>2500</v>
      </c>
      <c r="H3932">
        <v>0</v>
      </c>
      <c r="I3932">
        <v>14.29</v>
      </c>
      <c r="J3932">
        <v>17.829999999999998</v>
      </c>
      <c r="K3932">
        <v>25</v>
      </c>
      <c r="L3932">
        <v>0</v>
      </c>
    </row>
    <row r="3933" spans="1:12" x14ac:dyDescent="0.25">
      <c r="A3933">
        <v>38249200</v>
      </c>
      <c r="C3933">
        <v>0</v>
      </c>
      <c r="D3933" t="s">
        <v>12341</v>
      </c>
      <c r="E3933">
        <v>1429</v>
      </c>
      <c r="F3933">
        <v>1783</v>
      </c>
      <c r="G3933">
        <v>2500</v>
      </c>
      <c r="H3933">
        <v>0</v>
      </c>
      <c r="I3933">
        <v>14.29</v>
      </c>
      <c r="J3933">
        <v>17.829999999999998</v>
      </c>
      <c r="K3933">
        <v>25</v>
      </c>
      <c r="L3933">
        <v>0</v>
      </c>
    </row>
    <row r="3934" spans="1:12" x14ac:dyDescent="0.25">
      <c r="A3934">
        <v>38249911</v>
      </c>
      <c r="C3934">
        <v>0</v>
      </c>
      <c r="D3934" t="s">
        <v>518</v>
      </c>
      <c r="E3934">
        <v>1429</v>
      </c>
      <c r="F3934">
        <v>1783</v>
      </c>
      <c r="G3934">
        <v>2500</v>
      </c>
      <c r="H3934">
        <v>0</v>
      </c>
      <c r="I3934">
        <v>14.29</v>
      </c>
      <c r="J3934">
        <v>17.829999999999998</v>
      </c>
      <c r="K3934">
        <v>25</v>
      </c>
      <c r="L3934">
        <v>0</v>
      </c>
    </row>
    <row r="3935" spans="1:12" x14ac:dyDescent="0.25">
      <c r="A3935">
        <v>38249912</v>
      </c>
      <c r="C3935">
        <v>0</v>
      </c>
      <c r="D3935" t="s">
        <v>9915</v>
      </c>
      <c r="E3935">
        <v>1429</v>
      </c>
      <c r="F3935">
        <v>1629</v>
      </c>
      <c r="G3935">
        <v>2500</v>
      </c>
      <c r="H3935">
        <v>0</v>
      </c>
      <c r="I3935">
        <v>14.29</v>
      </c>
      <c r="J3935">
        <v>16.29</v>
      </c>
      <c r="K3935">
        <v>25</v>
      </c>
      <c r="L3935">
        <v>0</v>
      </c>
    </row>
    <row r="3936" spans="1:12" x14ac:dyDescent="0.25">
      <c r="A3936">
        <v>38249913</v>
      </c>
      <c r="C3936">
        <v>0</v>
      </c>
      <c r="D3936" t="s">
        <v>9916</v>
      </c>
      <c r="E3936">
        <v>1429</v>
      </c>
      <c r="F3936">
        <v>1629</v>
      </c>
      <c r="G3936">
        <v>2500</v>
      </c>
      <c r="H3936">
        <v>0</v>
      </c>
      <c r="I3936">
        <v>14.29</v>
      </c>
      <c r="J3936">
        <v>16.29</v>
      </c>
      <c r="K3936">
        <v>25</v>
      </c>
      <c r="L3936">
        <v>0</v>
      </c>
    </row>
    <row r="3937" spans="1:12" x14ac:dyDescent="0.25">
      <c r="A3937">
        <v>38249914</v>
      </c>
      <c r="C3937">
        <v>0</v>
      </c>
      <c r="D3937" t="s">
        <v>12667</v>
      </c>
      <c r="E3937">
        <v>1429</v>
      </c>
      <c r="F3937">
        <v>1629</v>
      </c>
      <c r="G3937">
        <v>2500</v>
      </c>
      <c r="H3937">
        <v>0</v>
      </c>
      <c r="I3937">
        <v>14.29</v>
      </c>
      <c r="J3937">
        <v>16.29</v>
      </c>
      <c r="K3937">
        <v>25</v>
      </c>
      <c r="L3937">
        <v>0</v>
      </c>
    </row>
    <row r="3938" spans="1:12" x14ac:dyDescent="0.25">
      <c r="A3938">
        <v>38249915</v>
      </c>
      <c r="C3938">
        <v>0</v>
      </c>
      <c r="D3938" t="s">
        <v>9917</v>
      </c>
      <c r="E3938">
        <v>1429</v>
      </c>
      <c r="F3938">
        <v>1629</v>
      </c>
      <c r="G3938">
        <v>2500</v>
      </c>
      <c r="H3938">
        <v>0</v>
      </c>
      <c r="I3938">
        <v>14.29</v>
      </c>
      <c r="J3938">
        <v>16.29</v>
      </c>
      <c r="K3938">
        <v>25</v>
      </c>
      <c r="L3938">
        <v>0</v>
      </c>
    </row>
    <row r="3939" spans="1:12" x14ac:dyDescent="0.25">
      <c r="A3939">
        <v>38249919</v>
      </c>
      <c r="C3939">
        <v>0</v>
      </c>
      <c r="D3939" t="s">
        <v>12668</v>
      </c>
      <c r="E3939">
        <v>1429</v>
      </c>
      <c r="F3939">
        <v>1783</v>
      </c>
      <c r="G3939">
        <v>2500</v>
      </c>
      <c r="H3939">
        <v>0</v>
      </c>
      <c r="I3939">
        <v>14.29</v>
      </c>
      <c r="J3939">
        <v>17.829999999999998</v>
      </c>
      <c r="K3939">
        <v>25</v>
      </c>
      <c r="L3939">
        <v>0</v>
      </c>
    </row>
    <row r="3940" spans="1:12" x14ac:dyDescent="0.25">
      <c r="A3940">
        <v>38249921</v>
      </c>
      <c r="C3940">
        <v>0</v>
      </c>
      <c r="D3940" t="s">
        <v>12669</v>
      </c>
      <c r="E3940">
        <v>1429</v>
      </c>
      <c r="F3940">
        <v>1629</v>
      </c>
      <c r="G3940">
        <v>2500</v>
      </c>
      <c r="H3940">
        <v>0</v>
      </c>
      <c r="I3940">
        <v>14.29</v>
      </c>
      <c r="J3940">
        <v>16.29</v>
      </c>
      <c r="K3940">
        <v>25</v>
      </c>
      <c r="L3940">
        <v>0</v>
      </c>
    </row>
    <row r="3941" spans="1:12" x14ac:dyDescent="0.25">
      <c r="A3941">
        <v>38249922</v>
      </c>
      <c r="C3941">
        <v>0</v>
      </c>
      <c r="D3941" t="s">
        <v>10007</v>
      </c>
      <c r="E3941">
        <v>1429</v>
      </c>
      <c r="F3941">
        <v>1629</v>
      </c>
      <c r="G3941">
        <v>2500</v>
      </c>
      <c r="H3941">
        <v>0</v>
      </c>
      <c r="I3941">
        <v>14.29</v>
      </c>
      <c r="J3941">
        <v>16.29</v>
      </c>
      <c r="K3941">
        <v>25</v>
      </c>
      <c r="L3941">
        <v>0</v>
      </c>
    </row>
    <row r="3942" spans="1:12" x14ac:dyDescent="0.25">
      <c r="A3942">
        <v>38249923</v>
      </c>
      <c r="C3942">
        <v>0</v>
      </c>
      <c r="D3942" t="s">
        <v>9918</v>
      </c>
      <c r="E3942">
        <v>1429</v>
      </c>
      <c r="F3942">
        <v>1783</v>
      </c>
      <c r="G3942">
        <v>2500</v>
      </c>
      <c r="H3942">
        <v>0</v>
      </c>
      <c r="I3942">
        <v>14.29</v>
      </c>
      <c r="J3942">
        <v>17.829999999999998</v>
      </c>
      <c r="K3942">
        <v>25</v>
      </c>
      <c r="L3942">
        <v>0</v>
      </c>
    </row>
    <row r="3943" spans="1:12" x14ac:dyDescent="0.25">
      <c r="A3943">
        <v>38249924</v>
      </c>
      <c r="C3943">
        <v>0</v>
      </c>
      <c r="D3943" t="s">
        <v>12670</v>
      </c>
      <c r="E3943">
        <v>1429</v>
      </c>
      <c r="F3943">
        <v>1629</v>
      </c>
      <c r="G3943">
        <v>2500</v>
      </c>
      <c r="H3943">
        <v>0</v>
      </c>
      <c r="I3943">
        <v>14.29</v>
      </c>
      <c r="J3943">
        <v>16.29</v>
      </c>
      <c r="K3943">
        <v>25</v>
      </c>
      <c r="L3943">
        <v>0</v>
      </c>
    </row>
    <row r="3944" spans="1:12" x14ac:dyDescent="0.25">
      <c r="A3944">
        <v>38249925</v>
      </c>
      <c r="C3944">
        <v>0</v>
      </c>
      <c r="D3944" t="s">
        <v>12671</v>
      </c>
      <c r="E3944">
        <v>1429</v>
      </c>
      <c r="F3944">
        <v>1629</v>
      </c>
      <c r="G3944">
        <v>2500</v>
      </c>
      <c r="H3944">
        <v>0</v>
      </c>
      <c r="I3944">
        <v>14.29</v>
      </c>
      <c r="J3944">
        <v>16.29</v>
      </c>
      <c r="K3944">
        <v>25</v>
      </c>
      <c r="L3944">
        <v>0</v>
      </c>
    </row>
    <row r="3945" spans="1:12" x14ac:dyDescent="0.25">
      <c r="A3945">
        <v>38249929</v>
      </c>
      <c r="C3945">
        <v>0</v>
      </c>
      <c r="D3945" t="s">
        <v>12668</v>
      </c>
      <c r="E3945">
        <v>1429</v>
      </c>
      <c r="F3945">
        <v>1783</v>
      </c>
      <c r="G3945">
        <v>2500</v>
      </c>
      <c r="H3945">
        <v>0</v>
      </c>
      <c r="I3945">
        <v>14.29</v>
      </c>
      <c r="J3945">
        <v>17.829999999999998</v>
      </c>
      <c r="K3945">
        <v>25</v>
      </c>
      <c r="L3945">
        <v>0</v>
      </c>
    </row>
    <row r="3946" spans="1:12" x14ac:dyDescent="0.25">
      <c r="A3946">
        <v>38249931</v>
      </c>
      <c r="C3946">
        <v>0</v>
      </c>
      <c r="D3946" t="s">
        <v>12672</v>
      </c>
      <c r="E3946">
        <v>1429</v>
      </c>
      <c r="F3946">
        <v>1783</v>
      </c>
      <c r="G3946">
        <v>2500</v>
      </c>
      <c r="H3946">
        <v>0</v>
      </c>
      <c r="I3946">
        <v>14.29</v>
      </c>
      <c r="J3946">
        <v>17.829999999999998</v>
      </c>
      <c r="K3946">
        <v>25</v>
      </c>
      <c r="L3946">
        <v>0</v>
      </c>
    </row>
    <row r="3947" spans="1:12" x14ac:dyDescent="0.25">
      <c r="A3947">
        <v>38249932</v>
      </c>
      <c r="C3947">
        <v>0</v>
      </c>
      <c r="D3947" t="s">
        <v>12673</v>
      </c>
      <c r="E3947">
        <v>1429</v>
      </c>
      <c r="F3947">
        <v>1783</v>
      </c>
      <c r="G3947">
        <v>2500</v>
      </c>
      <c r="H3947">
        <v>0</v>
      </c>
      <c r="I3947">
        <v>14.29</v>
      </c>
      <c r="J3947">
        <v>17.829999999999998</v>
      </c>
      <c r="K3947">
        <v>25</v>
      </c>
      <c r="L3947">
        <v>0</v>
      </c>
    </row>
    <row r="3948" spans="1:12" x14ac:dyDescent="0.25">
      <c r="A3948">
        <v>38249933</v>
      </c>
      <c r="C3948">
        <v>0</v>
      </c>
      <c r="D3948" t="s">
        <v>12674</v>
      </c>
      <c r="E3948">
        <v>1429</v>
      </c>
      <c r="F3948">
        <v>1629</v>
      </c>
      <c r="G3948">
        <v>2500</v>
      </c>
      <c r="H3948">
        <v>0</v>
      </c>
      <c r="I3948">
        <v>14.29</v>
      </c>
      <c r="J3948">
        <v>16.29</v>
      </c>
      <c r="K3948">
        <v>25</v>
      </c>
      <c r="L3948">
        <v>0</v>
      </c>
    </row>
    <row r="3949" spans="1:12" x14ac:dyDescent="0.25">
      <c r="A3949">
        <v>38249934</v>
      </c>
      <c r="C3949">
        <v>0</v>
      </c>
      <c r="D3949" t="s">
        <v>12675</v>
      </c>
      <c r="E3949">
        <v>1429</v>
      </c>
      <c r="F3949">
        <v>1783</v>
      </c>
      <c r="G3949">
        <v>2500</v>
      </c>
      <c r="H3949">
        <v>0</v>
      </c>
      <c r="I3949">
        <v>14.29</v>
      </c>
      <c r="J3949">
        <v>17.829999999999998</v>
      </c>
      <c r="K3949">
        <v>25</v>
      </c>
      <c r="L3949">
        <v>0</v>
      </c>
    </row>
    <row r="3950" spans="1:12" x14ac:dyDescent="0.25">
      <c r="A3950">
        <v>38249935</v>
      </c>
      <c r="C3950">
        <v>0</v>
      </c>
      <c r="D3950" t="s">
        <v>12676</v>
      </c>
      <c r="E3950">
        <v>1429</v>
      </c>
      <c r="F3950">
        <v>1783</v>
      </c>
      <c r="G3950">
        <v>2500</v>
      </c>
      <c r="H3950">
        <v>0</v>
      </c>
      <c r="I3950">
        <v>14.29</v>
      </c>
      <c r="J3950">
        <v>17.829999999999998</v>
      </c>
      <c r="K3950">
        <v>25</v>
      </c>
      <c r="L3950">
        <v>0</v>
      </c>
    </row>
    <row r="3951" spans="1:12" x14ac:dyDescent="0.25">
      <c r="A3951">
        <v>38249936</v>
      </c>
      <c r="C3951">
        <v>0</v>
      </c>
      <c r="D3951" t="s">
        <v>12677</v>
      </c>
      <c r="E3951">
        <v>1429</v>
      </c>
      <c r="F3951">
        <v>1629</v>
      </c>
      <c r="G3951">
        <v>2500</v>
      </c>
      <c r="H3951">
        <v>0</v>
      </c>
      <c r="I3951">
        <v>14.29</v>
      </c>
      <c r="J3951">
        <v>16.29</v>
      </c>
      <c r="K3951">
        <v>25</v>
      </c>
      <c r="L3951">
        <v>0</v>
      </c>
    </row>
    <row r="3952" spans="1:12" x14ac:dyDescent="0.25">
      <c r="A3952">
        <v>38249939</v>
      </c>
      <c r="C3952">
        <v>0</v>
      </c>
      <c r="D3952" t="s">
        <v>7</v>
      </c>
      <c r="E3952">
        <v>1429</v>
      </c>
      <c r="F3952">
        <v>1783</v>
      </c>
      <c r="G3952">
        <v>2500</v>
      </c>
      <c r="H3952">
        <v>0</v>
      </c>
      <c r="I3952">
        <v>14.29</v>
      </c>
      <c r="J3952">
        <v>17.829999999999998</v>
      </c>
      <c r="K3952">
        <v>25</v>
      </c>
      <c r="L3952">
        <v>0</v>
      </c>
    </row>
    <row r="3953" spans="1:12" x14ac:dyDescent="0.25">
      <c r="A3953">
        <v>38249941</v>
      </c>
      <c r="C3953">
        <v>0</v>
      </c>
      <c r="D3953" t="s">
        <v>12678</v>
      </c>
      <c r="E3953">
        <v>1345</v>
      </c>
      <c r="F3953">
        <v>1699</v>
      </c>
      <c r="G3953">
        <v>2500</v>
      </c>
      <c r="H3953">
        <v>0</v>
      </c>
      <c r="I3953">
        <v>13.45</v>
      </c>
      <c r="J3953">
        <v>16.989999999999998</v>
      </c>
      <c r="K3953">
        <v>25</v>
      </c>
      <c r="L3953">
        <v>0</v>
      </c>
    </row>
    <row r="3954" spans="1:12" x14ac:dyDescent="0.25">
      <c r="A3954">
        <v>38249942</v>
      </c>
      <c r="C3954">
        <v>0</v>
      </c>
      <c r="D3954" t="s">
        <v>12679</v>
      </c>
      <c r="E3954">
        <v>1429</v>
      </c>
      <c r="F3954">
        <v>1721</v>
      </c>
      <c r="G3954">
        <v>2500</v>
      </c>
      <c r="H3954">
        <v>0</v>
      </c>
      <c r="I3954">
        <v>14.29</v>
      </c>
      <c r="J3954">
        <v>17.21</v>
      </c>
      <c r="K3954">
        <v>25</v>
      </c>
      <c r="L3954">
        <v>0</v>
      </c>
    </row>
    <row r="3955" spans="1:12" x14ac:dyDescent="0.25">
      <c r="A3955">
        <v>38249943</v>
      </c>
      <c r="C3955">
        <v>0</v>
      </c>
      <c r="D3955" t="s">
        <v>12680</v>
      </c>
      <c r="E3955">
        <v>1429</v>
      </c>
      <c r="F3955">
        <v>1629</v>
      </c>
      <c r="G3955">
        <v>2500</v>
      </c>
      <c r="H3955">
        <v>0</v>
      </c>
      <c r="I3955">
        <v>14.29</v>
      </c>
      <c r="J3955">
        <v>16.29</v>
      </c>
      <c r="K3955">
        <v>25</v>
      </c>
      <c r="L3955">
        <v>0</v>
      </c>
    </row>
    <row r="3956" spans="1:12" x14ac:dyDescent="0.25">
      <c r="A3956">
        <v>38249949</v>
      </c>
      <c r="C3956">
        <v>0</v>
      </c>
      <c r="D3956" t="s">
        <v>12668</v>
      </c>
      <c r="E3956">
        <v>1429</v>
      </c>
      <c r="F3956">
        <v>1783</v>
      </c>
      <c r="G3956">
        <v>2500</v>
      </c>
      <c r="H3956">
        <v>0</v>
      </c>
      <c r="I3956">
        <v>14.29</v>
      </c>
      <c r="J3956">
        <v>17.829999999999998</v>
      </c>
      <c r="K3956">
        <v>25</v>
      </c>
      <c r="L3956">
        <v>0</v>
      </c>
    </row>
    <row r="3957" spans="1:12" x14ac:dyDescent="0.25">
      <c r="A3957">
        <v>38249951</v>
      </c>
      <c r="C3957">
        <v>0</v>
      </c>
      <c r="D3957" t="s">
        <v>12681</v>
      </c>
      <c r="E3957">
        <v>1429</v>
      </c>
      <c r="F3957">
        <v>1629</v>
      </c>
      <c r="G3957">
        <v>2500</v>
      </c>
      <c r="H3957">
        <v>0</v>
      </c>
      <c r="I3957">
        <v>14.29</v>
      </c>
      <c r="J3957">
        <v>16.29</v>
      </c>
      <c r="K3957">
        <v>25</v>
      </c>
      <c r="L3957">
        <v>0</v>
      </c>
    </row>
    <row r="3958" spans="1:12" x14ac:dyDescent="0.25">
      <c r="A3958">
        <v>38249952</v>
      </c>
      <c r="C3958">
        <v>0</v>
      </c>
      <c r="D3958" t="s">
        <v>4814</v>
      </c>
      <c r="E3958">
        <v>1429</v>
      </c>
      <c r="F3958">
        <v>1783</v>
      </c>
      <c r="G3958">
        <v>2500</v>
      </c>
      <c r="H3958">
        <v>0</v>
      </c>
      <c r="I3958">
        <v>14.29</v>
      </c>
      <c r="J3958">
        <v>17.829999999999998</v>
      </c>
      <c r="K3958">
        <v>25</v>
      </c>
      <c r="L3958">
        <v>0</v>
      </c>
    </row>
    <row r="3959" spans="1:12" x14ac:dyDescent="0.25">
      <c r="A3959">
        <v>38249953</v>
      </c>
      <c r="C3959">
        <v>0</v>
      </c>
      <c r="D3959" t="s">
        <v>12682</v>
      </c>
      <c r="E3959">
        <v>1429</v>
      </c>
      <c r="F3959">
        <v>1783</v>
      </c>
      <c r="G3959">
        <v>2500</v>
      </c>
      <c r="H3959">
        <v>0</v>
      </c>
      <c r="I3959">
        <v>14.29</v>
      </c>
      <c r="J3959">
        <v>17.829999999999998</v>
      </c>
      <c r="K3959">
        <v>25</v>
      </c>
      <c r="L3959">
        <v>0</v>
      </c>
    </row>
    <row r="3960" spans="1:12" x14ac:dyDescent="0.25">
      <c r="A3960">
        <v>38249954</v>
      </c>
      <c r="C3960">
        <v>0</v>
      </c>
      <c r="D3960" t="s">
        <v>12683</v>
      </c>
      <c r="E3960">
        <v>1429</v>
      </c>
      <c r="F3960">
        <v>1629</v>
      </c>
      <c r="G3960">
        <v>2500</v>
      </c>
      <c r="H3960">
        <v>0</v>
      </c>
      <c r="I3960">
        <v>14.29</v>
      </c>
      <c r="J3960">
        <v>16.29</v>
      </c>
      <c r="K3960">
        <v>25</v>
      </c>
      <c r="L3960">
        <v>0</v>
      </c>
    </row>
    <row r="3961" spans="1:12" x14ac:dyDescent="0.25">
      <c r="A3961">
        <v>38249959</v>
      </c>
      <c r="C3961">
        <v>0</v>
      </c>
      <c r="D3961" t="s">
        <v>12668</v>
      </c>
      <c r="E3961">
        <v>1429</v>
      </c>
      <c r="F3961">
        <v>1783</v>
      </c>
      <c r="G3961">
        <v>2500</v>
      </c>
      <c r="H3961">
        <v>0</v>
      </c>
      <c r="I3961">
        <v>14.29</v>
      </c>
      <c r="J3961">
        <v>17.829999999999998</v>
      </c>
      <c r="K3961">
        <v>25</v>
      </c>
      <c r="L3961">
        <v>0</v>
      </c>
    </row>
    <row r="3962" spans="1:12" x14ac:dyDescent="0.25">
      <c r="A3962">
        <v>38249961</v>
      </c>
      <c r="C3962">
        <v>0</v>
      </c>
      <c r="D3962" t="s">
        <v>12684</v>
      </c>
      <c r="E3962">
        <v>1429</v>
      </c>
      <c r="F3962">
        <v>1629</v>
      </c>
      <c r="G3962">
        <v>2500</v>
      </c>
      <c r="H3962">
        <v>0</v>
      </c>
      <c r="I3962">
        <v>14.29</v>
      </c>
      <c r="J3962">
        <v>16.29</v>
      </c>
      <c r="K3962">
        <v>25</v>
      </c>
      <c r="L3962">
        <v>0</v>
      </c>
    </row>
    <row r="3963" spans="1:12" x14ac:dyDescent="0.25">
      <c r="A3963">
        <v>38249962</v>
      </c>
      <c r="C3963">
        <v>0</v>
      </c>
      <c r="D3963" t="s">
        <v>12685</v>
      </c>
      <c r="E3963">
        <v>1429</v>
      </c>
      <c r="F3963">
        <v>1629</v>
      </c>
      <c r="G3963">
        <v>2500</v>
      </c>
      <c r="H3963">
        <v>0</v>
      </c>
      <c r="I3963">
        <v>14.29</v>
      </c>
      <c r="J3963">
        <v>16.29</v>
      </c>
      <c r="K3963">
        <v>25</v>
      </c>
      <c r="L3963">
        <v>0</v>
      </c>
    </row>
    <row r="3964" spans="1:12" x14ac:dyDescent="0.25">
      <c r="A3964">
        <v>38249969</v>
      </c>
      <c r="C3964">
        <v>0</v>
      </c>
      <c r="D3964" t="s">
        <v>12668</v>
      </c>
      <c r="E3964">
        <v>1429</v>
      </c>
      <c r="F3964">
        <v>1783</v>
      </c>
      <c r="G3964">
        <v>2500</v>
      </c>
      <c r="H3964">
        <v>0</v>
      </c>
      <c r="I3964">
        <v>14.29</v>
      </c>
      <c r="J3964">
        <v>17.829999999999998</v>
      </c>
      <c r="K3964">
        <v>25</v>
      </c>
      <c r="L3964">
        <v>0</v>
      </c>
    </row>
    <row r="3965" spans="1:12" x14ac:dyDescent="0.25">
      <c r="A3965">
        <v>38249971</v>
      </c>
      <c r="C3965">
        <v>0</v>
      </c>
      <c r="D3965" t="s">
        <v>12686</v>
      </c>
      <c r="E3965">
        <v>1429</v>
      </c>
      <c r="F3965">
        <v>1783</v>
      </c>
      <c r="G3965">
        <v>2500</v>
      </c>
      <c r="H3965">
        <v>0</v>
      </c>
      <c r="I3965">
        <v>14.29</v>
      </c>
      <c r="J3965">
        <v>17.829999999999998</v>
      </c>
      <c r="K3965">
        <v>25</v>
      </c>
      <c r="L3965">
        <v>0</v>
      </c>
    </row>
    <row r="3966" spans="1:12" x14ac:dyDescent="0.25">
      <c r="A3966">
        <v>38249972</v>
      </c>
      <c r="C3966">
        <v>0</v>
      </c>
      <c r="D3966" t="s">
        <v>12687</v>
      </c>
      <c r="E3966">
        <v>1429</v>
      </c>
      <c r="F3966">
        <v>1783</v>
      </c>
      <c r="G3966">
        <v>2500</v>
      </c>
      <c r="H3966">
        <v>0</v>
      </c>
      <c r="I3966">
        <v>14.29</v>
      </c>
      <c r="J3966">
        <v>17.829999999999998</v>
      </c>
      <c r="K3966">
        <v>25</v>
      </c>
      <c r="L3966">
        <v>0</v>
      </c>
    </row>
    <row r="3967" spans="1:12" x14ac:dyDescent="0.25">
      <c r="A3967">
        <v>38249973</v>
      </c>
      <c r="C3967">
        <v>0</v>
      </c>
      <c r="D3967" t="s">
        <v>10008</v>
      </c>
      <c r="E3967">
        <v>1429</v>
      </c>
      <c r="F3967">
        <v>1629</v>
      </c>
      <c r="G3967">
        <v>2500</v>
      </c>
      <c r="H3967">
        <v>0</v>
      </c>
      <c r="I3967">
        <v>14.29</v>
      </c>
      <c r="J3967">
        <v>16.29</v>
      </c>
      <c r="K3967">
        <v>25</v>
      </c>
      <c r="L3967">
        <v>0</v>
      </c>
    </row>
    <row r="3968" spans="1:12" x14ac:dyDescent="0.25">
      <c r="A3968">
        <v>38249974</v>
      </c>
      <c r="C3968">
        <v>0</v>
      </c>
      <c r="D3968" t="s">
        <v>12688</v>
      </c>
      <c r="E3968">
        <v>1429</v>
      </c>
      <c r="F3968">
        <v>1629</v>
      </c>
      <c r="G3968">
        <v>2500</v>
      </c>
      <c r="H3968">
        <v>0</v>
      </c>
      <c r="I3968">
        <v>14.29</v>
      </c>
      <c r="J3968">
        <v>16.29</v>
      </c>
      <c r="K3968">
        <v>25</v>
      </c>
      <c r="L3968">
        <v>0</v>
      </c>
    </row>
    <row r="3969" spans="1:12" x14ac:dyDescent="0.25">
      <c r="A3969">
        <v>38249975</v>
      </c>
      <c r="C3969">
        <v>0</v>
      </c>
      <c r="D3969" t="s">
        <v>12689</v>
      </c>
      <c r="E3969">
        <v>1429</v>
      </c>
      <c r="F3969">
        <v>1629</v>
      </c>
      <c r="G3969">
        <v>2500</v>
      </c>
      <c r="H3969">
        <v>0</v>
      </c>
      <c r="I3969">
        <v>14.29</v>
      </c>
      <c r="J3969">
        <v>16.29</v>
      </c>
      <c r="K3969">
        <v>25</v>
      </c>
      <c r="L3969">
        <v>0</v>
      </c>
    </row>
    <row r="3970" spans="1:12" x14ac:dyDescent="0.25">
      <c r="A3970">
        <v>38249976</v>
      </c>
      <c r="C3970">
        <v>0</v>
      </c>
      <c r="D3970" t="s">
        <v>12690</v>
      </c>
      <c r="E3970">
        <v>1429</v>
      </c>
      <c r="F3970">
        <v>1629</v>
      </c>
      <c r="G3970">
        <v>2500</v>
      </c>
      <c r="H3970">
        <v>0</v>
      </c>
      <c r="I3970">
        <v>14.29</v>
      </c>
      <c r="J3970">
        <v>16.29</v>
      </c>
      <c r="K3970">
        <v>25</v>
      </c>
      <c r="L3970">
        <v>0</v>
      </c>
    </row>
    <row r="3971" spans="1:12" x14ac:dyDescent="0.25">
      <c r="A3971">
        <v>38249977</v>
      </c>
      <c r="C3971">
        <v>0</v>
      </c>
      <c r="D3971" t="s">
        <v>12691</v>
      </c>
      <c r="E3971">
        <v>1345</v>
      </c>
      <c r="F3971">
        <v>1545</v>
      </c>
      <c r="G3971">
        <v>400</v>
      </c>
      <c r="H3971">
        <v>0</v>
      </c>
      <c r="I3971">
        <v>13.45</v>
      </c>
      <c r="J3971">
        <v>15.45</v>
      </c>
      <c r="K3971">
        <v>4</v>
      </c>
      <c r="L3971">
        <v>0</v>
      </c>
    </row>
    <row r="3972" spans="1:12" x14ac:dyDescent="0.25">
      <c r="A3972">
        <v>38249978</v>
      </c>
      <c r="C3972">
        <v>0</v>
      </c>
      <c r="D3972" t="s">
        <v>12692</v>
      </c>
      <c r="E3972">
        <v>1429</v>
      </c>
      <c r="F3972">
        <v>1629</v>
      </c>
      <c r="G3972">
        <v>2500</v>
      </c>
      <c r="H3972">
        <v>0</v>
      </c>
      <c r="I3972">
        <v>14.29</v>
      </c>
      <c r="J3972">
        <v>16.29</v>
      </c>
      <c r="K3972">
        <v>25</v>
      </c>
      <c r="L3972">
        <v>0</v>
      </c>
    </row>
    <row r="3973" spans="1:12" x14ac:dyDescent="0.25">
      <c r="A3973">
        <v>38249979</v>
      </c>
      <c r="C3973">
        <v>0</v>
      </c>
      <c r="D3973" t="s">
        <v>12668</v>
      </c>
      <c r="E3973">
        <v>1429</v>
      </c>
      <c r="F3973">
        <v>1783</v>
      </c>
      <c r="G3973">
        <v>2500</v>
      </c>
      <c r="H3973">
        <v>0</v>
      </c>
      <c r="I3973">
        <v>14.29</v>
      </c>
      <c r="J3973">
        <v>17.829999999999998</v>
      </c>
      <c r="K3973">
        <v>25</v>
      </c>
      <c r="L3973">
        <v>0</v>
      </c>
    </row>
    <row r="3974" spans="1:12" x14ac:dyDescent="0.25">
      <c r="A3974">
        <v>38249979</v>
      </c>
      <c r="B3974">
        <v>1</v>
      </c>
      <c r="C3974">
        <v>0</v>
      </c>
      <c r="D3974" t="s">
        <v>6</v>
      </c>
      <c r="E3974">
        <v>1345</v>
      </c>
      <c r="F3974">
        <v>1699</v>
      </c>
      <c r="G3974">
        <v>2500</v>
      </c>
      <c r="H3974">
        <v>0</v>
      </c>
      <c r="I3974">
        <v>13.45</v>
      </c>
      <c r="J3974">
        <v>16.989999999999998</v>
      </c>
      <c r="K3974">
        <v>25</v>
      </c>
      <c r="L3974">
        <v>0</v>
      </c>
    </row>
    <row r="3975" spans="1:12" x14ac:dyDescent="0.25">
      <c r="A3975">
        <v>38249981</v>
      </c>
      <c r="C3975">
        <v>0</v>
      </c>
      <c r="D3975" t="s">
        <v>12693</v>
      </c>
      <c r="E3975">
        <v>1429</v>
      </c>
      <c r="F3975">
        <v>1783</v>
      </c>
      <c r="G3975">
        <v>2500</v>
      </c>
      <c r="H3975">
        <v>0</v>
      </c>
      <c r="I3975">
        <v>14.29</v>
      </c>
      <c r="J3975">
        <v>17.829999999999998</v>
      </c>
      <c r="K3975">
        <v>25</v>
      </c>
      <c r="L3975">
        <v>0</v>
      </c>
    </row>
    <row r="3976" spans="1:12" x14ac:dyDescent="0.25">
      <c r="A3976">
        <v>38249982</v>
      </c>
      <c r="C3976">
        <v>0</v>
      </c>
      <c r="D3976" t="s">
        <v>12694</v>
      </c>
      <c r="E3976">
        <v>1429</v>
      </c>
      <c r="F3976">
        <v>1629</v>
      </c>
      <c r="G3976">
        <v>2500</v>
      </c>
      <c r="H3976">
        <v>0</v>
      </c>
      <c r="I3976">
        <v>14.29</v>
      </c>
      <c r="J3976">
        <v>16.29</v>
      </c>
      <c r="K3976">
        <v>25</v>
      </c>
      <c r="L3976">
        <v>0</v>
      </c>
    </row>
    <row r="3977" spans="1:12" x14ac:dyDescent="0.25">
      <c r="A3977">
        <v>38249983</v>
      </c>
      <c r="C3977">
        <v>0</v>
      </c>
      <c r="D3977" t="s">
        <v>12695</v>
      </c>
      <c r="E3977">
        <v>1429</v>
      </c>
      <c r="F3977">
        <v>1629</v>
      </c>
      <c r="G3977">
        <v>2500</v>
      </c>
      <c r="H3977">
        <v>0</v>
      </c>
      <c r="I3977">
        <v>14.29</v>
      </c>
      <c r="J3977">
        <v>16.29</v>
      </c>
      <c r="K3977">
        <v>25</v>
      </c>
      <c r="L3977">
        <v>0</v>
      </c>
    </row>
    <row r="3978" spans="1:12" x14ac:dyDescent="0.25">
      <c r="A3978">
        <v>38249984</v>
      </c>
      <c r="C3978">
        <v>0</v>
      </c>
      <c r="D3978" t="s">
        <v>12696</v>
      </c>
      <c r="E3978">
        <v>1429</v>
      </c>
      <c r="F3978">
        <v>1783</v>
      </c>
      <c r="G3978">
        <v>2500</v>
      </c>
      <c r="H3978">
        <v>0</v>
      </c>
      <c r="I3978">
        <v>14.29</v>
      </c>
      <c r="J3978">
        <v>17.829999999999998</v>
      </c>
      <c r="K3978">
        <v>25</v>
      </c>
      <c r="L3978">
        <v>0</v>
      </c>
    </row>
    <row r="3979" spans="1:12" x14ac:dyDescent="0.25">
      <c r="A3979">
        <v>38249985</v>
      </c>
      <c r="C3979">
        <v>0</v>
      </c>
      <c r="D3979" t="s">
        <v>12697</v>
      </c>
      <c r="E3979">
        <v>1429</v>
      </c>
      <c r="F3979">
        <v>1783</v>
      </c>
      <c r="G3979">
        <v>2500</v>
      </c>
      <c r="H3979">
        <v>0</v>
      </c>
      <c r="I3979">
        <v>14.29</v>
      </c>
      <c r="J3979">
        <v>17.829999999999998</v>
      </c>
      <c r="K3979">
        <v>25</v>
      </c>
      <c r="L3979">
        <v>0</v>
      </c>
    </row>
    <row r="3980" spans="1:12" x14ac:dyDescent="0.25">
      <c r="A3980">
        <v>38249986</v>
      </c>
      <c r="C3980">
        <v>0</v>
      </c>
      <c r="D3980" t="s">
        <v>12698</v>
      </c>
      <c r="E3980">
        <v>1429</v>
      </c>
      <c r="F3980">
        <v>1783</v>
      </c>
      <c r="G3980">
        <v>2500</v>
      </c>
      <c r="H3980">
        <v>0</v>
      </c>
      <c r="I3980">
        <v>14.29</v>
      </c>
      <c r="J3980">
        <v>17.829999999999998</v>
      </c>
      <c r="K3980">
        <v>25</v>
      </c>
      <c r="L3980">
        <v>0</v>
      </c>
    </row>
    <row r="3981" spans="1:12" x14ac:dyDescent="0.25">
      <c r="A3981">
        <v>38249987</v>
      </c>
      <c r="C3981">
        <v>0</v>
      </c>
      <c r="D3981" t="s">
        <v>12699</v>
      </c>
      <c r="E3981">
        <v>1429</v>
      </c>
      <c r="F3981">
        <v>1783</v>
      </c>
      <c r="G3981">
        <v>2500</v>
      </c>
      <c r="H3981">
        <v>0</v>
      </c>
      <c r="I3981">
        <v>14.29</v>
      </c>
      <c r="J3981">
        <v>17.829999999999998</v>
      </c>
      <c r="K3981">
        <v>25</v>
      </c>
      <c r="L3981">
        <v>0</v>
      </c>
    </row>
    <row r="3982" spans="1:12" x14ac:dyDescent="0.25">
      <c r="A3982">
        <v>38249988</v>
      </c>
      <c r="C3982">
        <v>0</v>
      </c>
      <c r="D3982" t="s">
        <v>12700</v>
      </c>
      <c r="E3982">
        <v>1429</v>
      </c>
      <c r="F3982">
        <v>1783</v>
      </c>
      <c r="G3982">
        <v>2500</v>
      </c>
      <c r="H3982">
        <v>0</v>
      </c>
      <c r="I3982">
        <v>14.29</v>
      </c>
      <c r="J3982">
        <v>17.829999999999998</v>
      </c>
      <c r="K3982">
        <v>25</v>
      </c>
      <c r="L3982">
        <v>0</v>
      </c>
    </row>
    <row r="3983" spans="1:12" x14ac:dyDescent="0.25">
      <c r="A3983">
        <v>38249989</v>
      </c>
      <c r="C3983">
        <v>0</v>
      </c>
      <c r="D3983" t="s">
        <v>12668</v>
      </c>
      <c r="E3983">
        <v>1429</v>
      </c>
      <c r="F3983">
        <v>1783</v>
      </c>
      <c r="G3983">
        <v>2500</v>
      </c>
      <c r="H3983">
        <v>0</v>
      </c>
      <c r="I3983">
        <v>14.29</v>
      </c>
      <c r="J3983">
        <v>17.829999999999998</v>
      </c>
      <c r="K3983">
        <v>25</v>
      </c>
      <c r="L3983">
        <v>0</v>
      </c>
    </row>
    <row r="3984" spans="1:12" x14ac:dyDescent="0.25">
      <c r="A3984">
        <v>38251000</v>
      </c>
      <c r="C3984">
        <v>0</v>
      </c>
      <c r="D3984" t="s">
        <v>4815</v>
      </c>
      <c r="E3984">
        <v>1345</v>
      </c>
      <c r="F3984">
        <v>1699</v>
      </c>
      <c r="G3984">
        <v>2500</v>
      </c>
      <c r="H3984">
        <v>0</v>
      </c>
      <c r="I3984">
        <v>13.45</v>
      </c>
      <c r="J3984">
        <v>16.989999999999998</v>
      </c>
      <c r="K3984">
        <v>25</v>
      </c>
      <c r="L3984">
        <v>0</v>
      </c>
    </row>
    <row r="3985" spans="1:12" x14ac:dyDescent="0.25">
      <c r="A3985">
        <v>38252000</v>
      </c>
      <c r="C3985">
        <v>0</v>
      </c>
      <c r="D3985" t="s">
        <v>4816</v>
      </c>
      <c r="E3985">
        <v>1345</v>
      </c>
      <c r="F3985">
        <v>1699</v>
      </c>
      <c r="G3985">
        <v>2500</v>
      </c>
      <c r="H3985">
        <v>0</v>
      </c>
      <c r="I3985">
        <v>13.45</v>
      </c>
      <c r="J3985">
        <v>16.989999999999998</v>
      </c>
      <c r="K3985">
        <v>25</v>
      </c>
      <c r="L3985">
        <v>0</v>
      </c>
    </row>
    <row r="3986" spans="1:12" x14ac:dyDescent="0.25">
      <c r="A3986">
        <v>38253000</v>
      </c>
      <c r="C3986">
        <v>0</v>
      </c>
      <c r="D3986" t="s">
        <v>4817</v>
      </c>
      <c r="E3986">
        <v>1345</v>
      </c>
      <c r="F3986">
        <v>1699</v>
      </c>
      <c r="G3986">
        <v>2500</v>
      </c>
      <c r="H3986">
        <v>0</v>
      </c>
      <c r="I3986">
        <v>13.45</v>
      </c>
      <c r="J3986">
        <v>16.989999999999998</v>
      </c>
      <c r="K3986">
        <v>25</v>
      </c>
      <c r="L3986">
        <v>0</v>
      </c>
    </row>
    <row r="3987" spans="1:12" x14ac:dyDescent="0.25">
      <c r="A3987">
        <v>38254100</v>
      </c>
      <c r="C3987">
        <v>0</v>
      </c>
      <c r="D3987" t="s">
        <v>4818</v>
      </c>
      <c r="E3987">
        <v>1345</v>
      </c>
      <c r="F3987">
        <v>1699</v>
      </c>
      <c r="G3987">
        <v>2500</v>
      </c>
      <c r="H3987">
        <v>0</v>
      </c>
      <c r="I3987">
        <v>13.45</v>
      </c>
      <c r="J3987">
        <v>16.989999999999998</v>
      </c>
      <c r="K3987">
        <v>25</v>
      </c>
      <c r="L3987">
        <v>0</v>
      </c>
    </row>
    <row r="3988" spans="1:12" x14ac:dyDescent="0.25">
      <c r="A3988">
        <v>38254900</v>
      </c>
      <c r="C3988">
        <v>0</v>
      </c>
      <c r="D3988" t="s">
        <v>4819</v>
      </c>
      <c r="E3988">
        <v>1345</v>
      </c>
      <c r="F3988">
        <v>1699</v>
      </c>
      <c r="G3988">
        <v>2500</v>
      </c>
      <c r="H3988">
        <v>0</v>
      </c>
      <c r="I3988">
        <v>13.45</v>
      </c>
      <c r="J3988">
        <v>16.989999999999998</v>
      </c>
      <c r="K3988">
        <v>25</v>
      </c>
      <c r="L3988">
        <v>0</v>
      </c>
    </row>
    <row r="3989" spans="1:12" x14ac:dyDescent="0.25">
      <c r="A3989">
        <v>38255000</v>
      </c>
      <c r="C3989">
        <v>0</v>
      </c>
      <c r="D3989" t="s">
        <v>10644</v>
      </c>
      <c r="E3989">
        <v>1345</v>
      </c>
      <c r="F3989">
        <v>1699</v>
      </c>
      <c r="G3989">
        <v>2500</v>
      </c>
      <c r="H3989">
        <v>0</v>
      </c>
      <c r="I3989">
        <v>13.45</v>
      </c>
      <c r="J3989">
        <v>16.989999999999998</v>
      </c>
      <c r="K3989">
        <v>25</v>
      </c>
      <c r="L3989">
        <v>0</v>
      </c>
    </row>
    <row r="3990" spans="1:12" x14ac:dyDescent="0.25">
      <c r="A3990">
        <v>38256100</v>
      </c>
      <c r="C3990">
        <v>0</v>
      </c>
      <c r="D3990" t="s">
        <v>4820</v>
      </c>
      <c r="E3990">
        <v>1345</v>
      </c>
      <c r="F3990">
        <v>1699</v>
      </c>
      <c r="G3990">
        <v>2500</v>
      </c>
      <c r="H3990">
        <v>0</v>
      </c>
      <c r="I3990">
        <v>13.45</v>
      </c>
      <c r="J3990">
        <v>16.989999999999998</v>
      </c>
      <c r="K3990">
        <v>25</v>
      </c>
      <c r="L3990">
        <v>0</v>
      </c>
    </row>
    <row r="3991" spans="1:12" x14ac:dyDescent="0.25">
      <c r="A3991">
        <v>38256900</v>
      </c>
      <c r="C3991">
        <v>0</v>
      </c>
      <c r="D3991" t="s">
        <v>4821</v>
      </c>
      <c r="E3991">
        <v>1345</v>
      </c>
      <c r="F3991">
        <v>1699</v>
      </c>
      <c r="G3991">
        <v>2500</v>
      </c>
      <c r="H3991">
        <v>0</v>
      </c>
      <c r="I3991">
        <v>13.45</v>
      </c>
      <c r="J3991">
        <v>16.989999999999998</v>
      </c>
      <c r="K3991">
        <v>25</v>
      </c>
      <c r="L3991">
        <v>0</v>
      </c>
    </row>
    <row r="3992" spans="1:12" x14ac:dyDescent="0.25">
      <c r="A3992">
        <v>38259000</v>
      </c>
      <c r="C3992">
        <v>0</v>
      </c>
      <c r="D3992" t="s">
        <v>10645</v>
      </c>
      <c r="E3992">
        <v>1345</v>
      </c>
      <c r="F3992">
        <v>1699</v>
      </c>
      <c r="G3992">
        <v>2500</v>
      </c>
      <c r="H3992">
        <v>0</v>
      </c>
      <c r="I3992">
        <v>13.45</v>
      </c>
      <c r="J3992">
        <v>16.989999999999998</v>
      </c>
      <c r="K3992">
        <v>25</v>
      </c>
      <c r="L3992">
        <v>0</v>
      </c>
    </row>
    <row r="3993" spans="1:12" x14ac:dyDescent="0.25">
      <c r="A3993">
        <v>38260000</v>
      </c>
      <c r="C3993">
        <v>0</v>
      </c>
      <c r="D3993" t="s">
        <v>10646</v>
      </c>
      <c r="E3993">
        <v>1429</v>
      </c>
      <c r="F3993">
        <v>1783</v>
      </c>
      <c r="G3993">
        <v>112</v>
      </c>
      <c r="H3993">
        <v>0</v>
      </c>
      <c r="I3993">
        <v>14.29</v>
      </c>
      <c r="J3993">
        <v>17.829999999999998</v>
      </c>
      <c r="K3993">
        <v>1.1200000000000001</v>
      </c>
      <c r="L3993">
        <v>0</v>
      </c>
    </row>
    <row r="3994" spans="1:12" x14ac:dyDescent="0.25">
      <c r="A3994">
        <v>38260000</v>
      </c>
      <c r="B3994">
        <v>1</v>
      </c>
      <c r="C3994">
        <v>0</v>
      </c>
      <c r="D3994" t="s">
        <v>9717</v>
      </c>
      <c r="E3994">
        <v>1345</v>
      </c>
      <c r="F3994">
        <v>1699</v>
      </c>
      <c r="G3994">
        <v>112</v>
      </c>
      <c r="H3994">
        <v>0</v>
      </c>
      <c r="I3994">
        <v>13.45</v>
      </c>
      <c r="J3994">
        <v>16.989999999999998</v>
      </c>
      <c r="K3994">
        <v>1.1200000000000001</v>
      </c>
      <c r="L3994">
        <v>0</v>
      </c>
    </row>
    <row r="3995" spans="1:12" x14ac:dyDescent="0.25">
      <c r="A3995">
        <v>38271110</v>
      </c>
      <c r="C3995">
        <v>0</v>
      </c>
      <c r="D3995" t="s">
        <v>12342</v>
      </c>
      <c r="E3995">
        <v>1429</v>
      </c>
      <c r="F3995">
        <v>1629</v>
      </c>
      <c r="G3995">
        <v>2500</v>
      </c>
      <c r="H3995">
        <v>0</v>
      </c>
      <c r="I3995">
        <v>14.29</v>
      </c>
      <c r="J3995">
        <v>16.29</v>
      </c>
      <c r="K3995">
        <v>25</v>
      </c>
      <c r="L3995">
        <v>0</v>
      </c>
    </row>
    <row r="3996" spans="1:12" x14ac:dyDescent="0.25">
      <c r="A3996">
        <v>38271190</v>
      </c>
      <c r="C3996">
        <v>0</v>
      </c>
      <c r="D3996" t="s">
        <v>12343</v>
      </c>
      <c r="E3996">
        <v>1429</v>
      </c>
      <c r="F3996">
        <v>1783</v>
      </c>
      <c r="G3996">
        <v>2500</v>
      </c>
      <c r="H3996">
        <v>0</v>
      </c>
      <c r="I3996">
        <v>14.29</v>
      </c>
      <c r="J3996">
        <v>17.829999999999998</v>
      </c>
      <c r="K3996">
        <v>25</v>
      </c>
      <c r="L3996">
        <v>0</v>
      </c>
    </row>
    <row r="3997" spans="1:12" x14ac:dyDescent="0.25">
      <c r="A3997">
        <v>38271200</v>
      </c>
      <c r="C3997">
        <v>0</v>
      </c>
      <c r="D3997" t="s">
        <v>12344</v>
      </c>
      <c r="E3997">
        <v>1429</v>
      </c>
      <c r="F3997">
        <v>1783</v>
      </c>
      <c r="G3997">
        <v>2500</v>
      </c>
      <c r="H3997">
        <v>0</v>
      </c>
      <c r="I3997">
        <v>14.29</v>
      </c>
      <c r="J3997">
        <v>17.829999999999998</v>
      </c>
      <c r="K3997">
        <v>25</v>
      </c>
      <c r="L3997">
        <v>0</v>
      </c>
    </row>
    <row r="3998" spans="1:12" x14ac:dyDescent="0.25">
      <c r="A3998">
        <v>38271300</v>
      </c>
      <c r="C3998">
        <v>0</v>
      </c>
      <c r="D3998" t="s">
        <v>12345</v>
      </c>
      <c r="E3998">
        <v>1429</v>
      </c>
      <c r="F3998">
        <v>1783</v>
      </c>
      <c r="G3998">
        <v>2500</v>
      </c>
      <c r="H3998">
        <v>0</v>
      </c>
      <c r="I3998">
        <v>14.29</v>
      </c>
      <c r="J3998">
        <v>17.829999999999998</v>
      </c>
      <c r="K3998">
        <v>25</v>
      </c>
      <c r="L3998">
        <v>0</v>
      </c>
    </row>
    <row r="3999" spans="1:12" x14ac:dyDescent="0.25">
      <c r="A3999">
        <v>38271400</v>
      </c>
      <c r="C3999">
        <v>0</v>
      </c>
      <c r="D3999" t="s">
        <v>12346</v>
      </c>
      <c r="E3999">
        <v>1429</v>
      </c>
      <c r="F3999">
        <v>1783</v>
      </c>
      <c r="G3999">
        <v>2500</v>
      </c>
      <c r="H3999">
        <v>0</v>
      </c>
      <c r="I3999">
        <v>14.29</v>
      </c>
      <c r="J3999">
        <v>17.829999999999998</v>
      </c>
      <c r="K3999">
        <v>25</v>
      </c>
      <c r="L3999">
        <v>0</v>
      </c>
    </row>
    <row r="4000" spans="1:12" x14ac:dyDescent="0.25">
      <c r="A4000">
        <v>38272000</v>
      </c>
      <c r="C4000">
        <v>0</v>
      </c>
      <c r="D4000" t="s">
        <v>12347</v>
      </c>
      <c r="E4000">
        <v>1429</v>
      </c>
      <c r="F4000">
        <v>1783</v>
      </c>
      <c r="G4000">
        <v>2500</v>
      </c>
      <c r="H4000">
        <v>0</v>
      </c>
      <c r="I4000">
        <v>14.29</v>
      </c>
      <c r="J4000">
        <v>17.829999999999998</v>
      </c>
      <c r="K4000">
        <v>25</v>
      </c>
      <c r="L4000">
        <v>0</v>
      </c>
    </row>
    <row r="4001" spans="1:12" x14ac:dyDescent="0.25">
      <c r="A4001">
        <v>38273110</v>
      </c>
      <c r="C4001">
        <v>0</v>
      </c>
      <c r="D4001" t="s">
        <v>12348</v>
      </c>
      <c r="E4001">
        <v>1429</v>
      </c>
      <c r="F4001">
        <v>1629</v>
      </c>
      <c r="G4001">
        <v>2500</v>
      </c>
      <c r="H4001">
        <v>0</v>
      </c>
      <c r="I4001">
        <v>14.29</v>
      </c>
      <c r="J4001">
        <v>16.29</v>
      </c>
      <c r="K4001">
        <v>25</v>
      </c>
      <c r="L4001">
        <v>0</v>
      </c>
    </row>
    <row r="4002" spans="1:12" x14ac:dyDescent="0.25">
      <c r="A4002">
        <v>38273190</v>
      </c>
      <c r="C4002">
        <v>0</v>
      </c>
      <c r="D4002" t="s">
        <v>12343</v>
      </c>
      <c r="E4002">
        <v>1429</v>
      </c>
      <c r="F4002">
        <v>1783</v>
      </c>
      <c r="G4002">
        <v>2500</v>
      </c>
      <c r="H4002">
        <v>0</v>
      </c>
      <c r="I4002">
        <v>14.29</v>
      </c>
      <c r="J4002">
        <v>17.829999999999998</v>
      </c>
      <c r="K4002">
        <v>25</v>
      </c>
      <c r="L4002">
        <v>0</v>
      </c>
    </row>
    <row r="4003" spans="1:12" x14ac:dyDescent="0.25">
      <c r="A4003">
        <v>38273210</v>
      </c>
      <c r="C4003">
        <v>0</v>
      </c>
      <c r="D4003" t="s">
        <v>12349</v>
      </c>
      <c r="E4003">
        <v>1429</v>
      </c>
      <c r="F4003">
        <v>1629</v>
      </c>
      <c r="G4003">
        <v>2500</v>
      </c>
      <c r="H4003">
        <v>0</v>
      </c>
      <c r="I4003">
        <v>14.29</v>
      </c>
      <c r="J4003">
        <v>16.29</v>
      </c>
      <c r="K4003">
        <v>25</v>
      </c>
      <c r="L4003">
        <v>0</v>
      </c>
    </row>
    <row r="4004" spans="1:12" x14ac:dyDescent="0.25">
      <c r="A4004">
        <v>38273290</v>
      </c>
      <c r="C4004">
        <v>0</v>
      </c>
      <c r="D4004" t="s">
        <v>12343</v>
      </c>
      <c r="E4004">
        <v>1429</v>
      </c>
      <c r="F4004">
        <v>1783</v>
      </c>
      <c r="G4004">
        <v>2500</v>
      </c>
      <c r="H4004">
        <v>0</v>
      </c>
      <c r="I4004">
        <v>14.29</v>
      </c>
      <c r="J4004">
        <v>17.829999999999998</v>
      </c>
      <c r="K4004">
        <v>25</v>
      </c>
      <c r="L4004">
        <v>0</v>
      </c>
    </row>
    <row r="4005" spans="1:12" x14ac:dyDescent="0.25">
      <c r="A4005">
        <v>38273900</v>
      </c>
      <c r="C4005">
        <v>0</v>
      </c>
      <c r="D4005" t="s">
        <v>12343</v>
      </c>
      <c r="E4005">
        <v>1429</v>
      </c>
      <c r="F4005">
        <v>1783</v>
      </c>
      <c r="G4005">
        <v>2500</v>
      </c>
      <c r="H4005">
        <v>0</v>
      </c>
      <c r="I4005">
        <v>14.29</v>
      </c>
      <c r="J4005">
        <v>17.829999999999998</v>
      </c>
      <c r="K4005">
        <v>25</v>
      </c>
      <c r="L4005">
        <v>0</v>
      </c>
    </row>
    <row r="4006" spans="1:12" x14ac:dyDescent="0.25">
      <c r="A4006">
        <v>38274000</v>
      </c>
      <c r="C4006">
        <v>0</v>
      </c>
      <c r="D4006" t="s">
        <v>12350</v>
      </c>
      <c r="E4006">
        <v>1429</v>
      </c>
      <c r="F4006">
        <v>1783</v>
      </c>
      <c r="G4006">
        <v>2500</v>
      </c>
      <c r="H4006">
        <v>0</v>
      </c>
      <c r="I4006">
        <v>14.29</v>
      </c>
      <c r="J4006">
        <v>17.829999999999998</v>
      </c>
      <c r="K4006">
        <v>25</v>
      </c>
      <c r="L4006">
        <v>0</v>
      </c>
    </row>
    <row r="4007" spans="1:12" x14ac:dyDescent="0.25">
      <c r="A4007">
        <v>38275100</v>
      </c>
      <c r="C4007">
        <v>0</v>
      </c>
      <c r="D4007" t="s">
        <v>12351</v>
      </c>
      <c r="E4007">
        <v>1470</v>
      </c>
      <c r="F4007">
        <v>1824</v>
      </c>
      <c r="G4007">
        <v>2500</v>
      </c>
      <c r="H4007">
        <v>0</v>
      </c>
      <c r="I4007">
        <v>14.7</v>
      </c>
      <c r="J4007">
        <v>18.239999999999998</v>
      </c>
      <c r="K4007">
        <v>25</v>
      </c>
      <c r="L4007">
        <v>0</v>
      </c>
    </row>
    <row r="4008" spans="1:12" x14ac:dyDescent="0.25">
      <c r="A4008">
        <v>38275900</v>
      </c>
      <c r="C4008">
        <v>0</v>
      </c>
      <c r="D4008" t="s">
        <v>12343</v>
      </c>
      <c r="E4008">
        <v>1470</v>
      </c>
      <c r="F4008">
        <v>1824</v>
      </c>
      <c r="G4008">
        <v>2500</v>
      </c>
      <c r="H4008">
        <v>0</v>
      </c>
      <c r="I4008">
        <v>14.7</v>
      </c>
      <c r="J4008">
        <v>18.239999999999998</v>
      </c>
      <c r="K4008">
        <v>25</v>
      </c>
      <c r="L4008">
        <v>0</v>
      </c>
    </row>
    <row r="4009" spans="1:12" x14ac:dyDescent="0.25">
      <c r="A4009">
        <v>38276100</v>
      </c>
      <c r="C4009">
        <v>0</v>
      </c>
      <c r="D4009" t="s">
        <v>12352</v>
      </c>
      <c r="E4009">
        <v>1470</v>
      </c>
      <c r="F4009">
        <v>1824</v>
      </c>
      <c r="G4009">
        <v>2500</v>
      </c>
      <c r="H4009">
        <v>0</v>
      </c>
      <c r="I4009">
        <v>14.7</v>
      </c>
      <c r="J4009">
        <v>18.239999999999998</v>
      </c>
      <c r="K4009">
        <v>25</v>
      </c>
      <c r="L4009">
        <v>0</v>
      </c>
    </row>
    <row r="4010" spans="1:12" x14ac:dyDescent="0.25">
      <c r="A4010">
        <v>38276200</v>
      </c>
      <c r="C4010">
        <v>0</v>
      </c>
      <c r="D4010" t="s">
        <v>12353</v>
      </c>
      <c r="E4010">
        <v>1470</v>
      </c>
      <c r="F4010">
        <v>1824</v>
      </c>
      <c r="G4010">
        <v>2500</v>
      </c>
      <c r="H4010">
        <v>0</v>
      </c>
      <c r="I4010">
        <v>14.7</v>
      </c>
      <c r="J4010">
        <v>18.239999999999998</v>
      </c>
      <c r="K4010">
        <v>25</v>
      </c>
      <c r="L4010">
        <v>0</v>
      </c>
    </row>
    <row r="4011" spans="1:12" x14ac:dyDescent="0.25">
      <c r="A4011">
        <v>38276300</v>
      </c>
      <c r="C4011">
        <v>0</v>
      </c>
      <c r="D4011" t="s">
        <v>12354</v>
      </c>
      <c r="E4011">
        <v>1470</v>
      </c>
      <c r="F4011">
        <v>1824</v>
      </c>
      <c r="G4011">
        <v>2500</v>
      </c>
      <c r="H4011">
        <v>0</v>
      </c>
      <c r="I4011">
        <v>14.7</v>
      </c>
      <c r="J4011">
        <v>18.239999999999998</v>
      </c>
      <c r="K4011">
        <v>25</v>
      </c>
      <c r="L4011">
        <v>0</v>
      </c>
    </row>
    <row r="4012" spans="1:12" x14ac:dyDescent="0.25">
      <c r="A4012">
        <v>38276400</v>
      </c>
      <c r="C4012">
        <v>0</v>
      </c>
      <c r="D4012" t="s">
        <v>12355</v>
      </c>
      <c r="E4012">
        <v>1470</v>
      </c>
      <c r="F4012">
        <v>1824</v>
      </c>
      <c r="G4012">
        <v>2500</v>
      </c>
      <c r="H4012">
        <v>0</v>
      </c>
      <c r="I4012">
        <v>14.7</v>
      </c>
      <c r="J4012">
        <v>18.239999999999998</v>
      </c>
      <c r="K4012">
        <v>25</v>
      </c>
      <c r="L4012">
        <v>0</v>
      </c>
    </row>
    <row r="4013" spans="1:12" x14ac:dyDescent="0.25">
      <c r="A4013">
        <v>38276500</v>
      </c>
      <c r="C4013">
        <v>0</v>
      </c>
      <c r="D4013" t="s">
        <v>12356</v>
      </c>
      <c r="E4013">
        <v>1470</v>
      </c>
      <c r="F4013">
        <v>1824</v>
      </c>
      <c r="G4013">
        <v>2500</v>
      </c>
      <c r="H4013">
        <v>0</v>
      </c>
      <c r="I4013">
        <v>14.7</v>
      </c>
      <c r="J4013">
        <v>18.239999999999998</v>
      </c>
      <c r="K4013">
        <v>25</v>
      </c>
      <c r="L4013">
        <v>0</v>
      </c>
    </row>
    <row r="4014" spans="1:12" x14ac:dyDescent="0.25">
      <c r="A4014">
        <v>38276800</v>
      </c>
      <c r="C4014">
        <v>0</v>
      </c>
      <c r="D4014" t="s">
        <v>12357</v>
      </c>
      <c r="E4014">
        <v>1470</v>
      </c>
      <c r="F4014">
        <v>1824</v>
      </c>
      <c r="G4014">
        <v>2500</v>
      </c>
      <c r="H4014">
        <v>0</v>
      </c>
      <c r="I4014">
        <v>14.7</v>
      </c>
      <c r="J4014">
        <v>18.239999999999998</v>
      </c>
      <c r="K4014">
        <v>25</v>
      </c>
      <c r="L4014">
        <v>0</v>
      </c>
    </row>
    <row r="4015" spans="1:12" x14ac:dyDescent="0.25">
      <c r="A4015">
        <v>38276900</v>
      </c>
      <c r="C4015">
        <v>0</v>
      </c>
      <c r="D4015" t="s">
        <v>12343</v>
      </c>
      <c r="E4015">
        <v>1470</v>
      </c>
      <c r="F4015">
        <v>1824</v>
      </c>
      <c r="G4015">
        <v>2500</v>
      </c>
      <c r="H4015">
        <v>0</v>
      </c>
      <c r="I4015">
        <v>14.7</v>
      </c>
      <c r="J4015">
        <v>18.239999999999998</v>
      </c>
      <c r="K4015">
        <v>25</v>
      </c>
      <c r="L4015">
        <v>0</v>
      </c>
    </row>
    <row r="4016" spans="1:12" x14ac:dyDescent="0.25">
      <c r="A4016">
        <v>38279000</v>
      </c>
      <c r="C4016">
        <v>0</v>
      </c>
      <c r="D4016" t="s">
        <v>12343</v>
      </c>
      <c r="E4016">
        <v>1429</v>
      </c>
      <c r="F4016">
        <v>1783</v>
      </c>
      <c r="G4016">
        <v>2500</v>
      </c>
      <c r="H4016">
        <v>0</v>
      </c>
      <c r="I4016">
        <v>14.29</v>
      </c>
      <c r="J4016">
        <v>17.829999999999998</v>
      </c>
      <c r="K4016">
        <v>25</v>
      </c>
      <c r="L4016">
        <v>0</v>
      </c>
    </row>
    <row r="4017" spans="1:12" x14ac:dyDescent="0.25">
      <c r="A4017">
        <v>39011020</v>
      </c>
      <c r="C4017">
        <v>0</v>
      </c>
      <c r="D4017" t="s">
        <v>12358</v>
      </c>
      <c r="E4017">
        <v>1821</v>
      </c>
      <c r="F4017">
        <v>3688</v>
      </c>
      <c r="G4017">
        <v>1800</v>
      </c>
      <c r="H4017">
        <v>0</v>
      </c>
      <c r="I4017">
        <v>18.21</v>
      </c>
      <c r="J4017">
        <v>36.880000000000003</v>
      </c>
      <c r="K4017">
        <v>18</v>
      </c>
      <c r="L4017">
        <v>0</v>
      </c>
    </row>
    <row r="4018" spans="1:12" x14ac:dyDescent="0.25">
      <c r="A4018">
        <v>39011030</v>
      </c>
      <c r="C4018">
        <v>0</v>
      </c>
      <c r="D4018" t="s">
        <v>12359</v>
      </c>
      <c r="E4018">
        <v>1821</v>
      </c>
      <c r="F4018">
        <v>3688</v>
      </c>
      <c r="G4018">
        <v>1800</v>
      </c>
      <c r="H4018">
        <v>0</v>
      </c>
      <c r="I4018">
        <v>18.21</v>
      </c>
      <c r="J4018">
        <v>36.880000000000003</v>
      </c>
      <c r="K4018">
        <v>18</v>
      </c>
      <c r="L4018">
        <v>0</v>
      </c>
    </row>
    <row r="4019" spans="1:12" x14ac:dyDescent="0.25">
      <c r="A4019">
        <v>39012011</v>
      </c>
      <c r="C4019">
        <v>0</v>
      </c>
      <c r="D4019" t="s">
        <v>4822</v>
      </c>
      <c r="E4019">
        <v>1660</v>
      </c>
      <c r="F4019">
        <v>1860</v>
      </c>
      <c r="G4019">
        <v>1800</v>
      </c>
      <c r="H4019">
        <v>0</v>
      </c>
      <c r="I4019">
        <v>16.600000000000001</v>
      </c>
      <c r="J4019">
        <v>18.600000000000001</v>
      </c>
      <c r="K4019">
        <v>18</v>
      </c>
      <c r="L4019">
        <v>0</v>
      </c>
    </row>
    <row r="4020" spans="1:12" x14ac:dyDescent="0.25">
      <c r="A4020">
        <v>39012019</v>
      </c>
      <c r="C4020">
        <v>0</v>
      </c>
      <c r="D4020" t="s">
        <v>4823</v>
      </c>
      <c r="E4020">
        <v>1660</v>
      </c>
      <c r="F4020">
        <v>2979</v>
      </c>
      <c r="G4020">
        <v>1800</v>
      </c>
      <c r="H4020">
        <v>0</v>
      </c>
      <c r="I4020">
        <v>16.600000000000001</v>
      </c>
      <c r="J4020">
        <v>29.79</v>
      </c>
      <c r="K4020">
        <v>18</v>
      </c>
      <c r="L4020">
        <v>0</v>
      </c>
    </row>
    <row r="4021" spans="1:12" x14ac:dyDescent="0.25">
      <c r="A4021">
        <v>39012021</v>
      </c>
      <c r="C4021">
        <v>0</v>
      </c>
      <c r="D4021" t="s">
        <v>4824</v>
      </c>
      <c r="E4021">
        <v>1660</v>
      </c>
      <c r="F4021">
        <v>1860</v>
      </c>
      <c r="G4021">
        <v>1800</v>
      </c>
      <c r="H4021">
        <v>0</v>
      </c>
      <c r="I4021">
        <v>16.600000000000001</v>
      </c>
      <c r="J4021">
        <v>18.600000000000001</v>
      </c>
      <c r="K4021">
        <v>18</v>
      </c>
      <c r="L4021">
        <v>0</v>
      </c>
    </row>
    <row r="4022" spans="1:12" x14ac:dyDescent="0.25">
      <c r="A4022">
        <v>39012029</v>
      </c>
      <c r="C4022">
        <v>0</v>
      </c>
      <c r="D4022" t="s">
        <v>4825</v>
      </c>
      <c r="E4022">
        <v>1660</v>
      </c>
      <c r="F4022">
        <v>3527</v>
      </c>
      <c r="G4022">
        <v>1800</v>
      </c>
      <c r="H4022">
        <v>0</v>
      </c>
      <c r="I4022">
        <v>16.600000000000001</v>
      </c>
      <c r="J4022">
        <v>35.270000000000003</v>
      </c>
      <c r="K4022">
        <v>18</v>
      </c>
      <c r="L4022">
        <v>0</v>
      </c>
    </row>
    <row r="4023" spans="1:12" x14ac:dyDescent="0.25">
      <c r="A4023">
        <v>39013010</v>
      </c>
      <c r="C4023">
        <v>0</v>
      </c>
      <c r="D4023" t="s">
        <v>4826</v>
      </c>
      <c r="E4023">
        <v>1660</v>
      </c>
      <c r="F4023">
        <v>2979</v>
      </c>
      <c r="G4023">
        <v>1800</v>
      </c>
      <c r="H4023">
        <v>0</v>
      </c>
      <c r="I4023">
        <v>16.600000000000001</v>
      </c>
      <c r="J4023">
        <v>29.79</v>
      </c>
      <c r="K4023">
        <v>18</v>
      </c>
      <c r="L4023">
        <v>0</v>
      </c>
    </row>
    <row r="4024" spans="1:12" x14ac:dyDescent="0.25">
      <c r="A4024">
        <v>39013090</v>
      </c>
      <c r="C4024">
        <v>0</v>
      </c>
      <c r="D4024" t="s">
        <v>4827</v>
      </c>
      <c r="E4024">
        <v>1660</v>
      </c>
      <c r="F4024">
        <v>3527</v>
      </c>
      <c r="G4024">
        <v>1800</v>
      </c>
      <c r="H4024">
        <v>0</v>
      </c>
      <c r="I4024">
        <v>16.600000000000001</v>
      </c>
      <c r="J4024">
        <v>35.270000000000003</v>
      </c>
      <c r="K4024">
        <v>18</v>
      </c>
      <c r="L4024">
        <v>0</v>
      </c>
    </row>
    <row r="4025" spans="1:12" x14ac:dyDescent="0.25">
      <c r="A4025">
        <v>39014000</v>
      </c>
      <c r="C4025">
        <v>0</v>
      </c>
      <c r="D4025" t="s">
        <v>9919</v>
      </c>
      <c r="E4025">
        <v>1660</v>
      </c>
      <c r="F4025">
        <v>3527</v>
      </c>
      <c r="G4025">
        <v>1800</v>
      </c>
      <c r="H4025">
        <v>0</v>
      </c>
      <c r="I4025">
        <v>16.600000000000001</v>
      </c>
      <c r="J4025">
        <v>35.270000000000003</v>
      </c>
      <c r="K4025">
        <v>18</v>
      </c>
      <c r="L4025">
        <v>0</v>
      </c>
    </row>
    <row r="4026" spans="1:12" x14ac:dyDescent="0.25">
      <c r="A4026">
        <v>39019010</v>
      </c>
      <c r="C4026">
        <v>0</v>
      </c>
      <c r="D4026" t="s">
        <v>4828</v>
      </c>
      <c r="E4026">
        <v>1660</v>
      </c>
      <c r="F4026">
        <v>2979</v>
      </c>
      <c r="G4026">
        <v>1800</v>
      </c>
      <c r="H4026">
        <v>0</v>
      </c>
      <c r="I4026">
        <v>16.600000000000001</v>
      </c>
      <c r="J4026">
        <v>29.79</v>
      </c>
      <c r="K4026">
        <v>18</v>
      </c>
      <c r="L4026">
        <v>0</v>
      </c>
    </row>
    <row r="4027" spans="1:12" x14ac:dyDescent="0.25">
      <c r="A4027">
        <v>39019020</v>
      </c>
      <c r="C4027">
        <v>0</v>
      </c>
      <c r="D4027" t="s">
        <v>4829</v>
      </c>
      <c r="E4027">
        <v>1660</v>
      </c>
      <c r="F4027">
        <v>2979</v>
      </c>
      <c r="G4027">
        <v>1800</v>
      </c>
      <c r="H4027">
        <v>0</v>
      </c>
      <c r="I4027">
        <v>16.600000000000001</v>
      </c>
      <c r="J4027">
        <v>29.79</v>
      </c>
      <c r="K4027">
        <v>18</v>
      </c>
      <c r="L4027">
        <v>0</v>
      </c>
    </row>
    <row r="4028" spans="1:12" x14ac:dyDescent="0.25">
      <c r="A4028">
        <v>39019030</v>
      </c>
      <c r="C4028">
        <v>0</v>
      </c>
      <c r="D4028" t="s">
        <v>4830</v>
      </c>
      <c r="E4028">
        <v>1660</v>
      </c>
      <c r="F4028">
        <v>1860</v>
      </c>
      <c r="G4028">
        <v>1800</v>
      </c>
      <c r="H4028">
        <v>0</v>
      </c>
      <c r="I4028">
        <v>16.600000000000001</v>
      </c>
      <c r="J4028">
        <v>18.600000000000001</v>
      </c>
      <c r="K4028">
        <v>18</v>
      </c>
      <c r="L4028">
        <v>0</v>
      </c>
    </row>
    <row r="4029" spans="1:12" x14ac:dyDescent="0.25">
      <c r="A4029">
        <v>39019040</v>
      </c>
      <c r="C4029">
        <v>0</v>
      </c>
      <c r="D4029" t="s">
        <v>519</v>
      </c>
      <c r="E4029">
        <v>1660</v>
      </c>
      <c r="F4029">
        <v>1860</v>
      </c>
      <c r="G4029">
        <v>1800</v>
      </c>
      <c r="H4029">
        <v>0</v>
      </c>
      <c r="I4029">
        <v>16.600000000000001</v>
      </c>
      <c r="J4029">
        <v>18.600000000000001</v>
      </c>
      <c r="K4029">
        <v>18</v>
      </c>
      <c r="L4029">
        <v>0</v>
      </c>
    </row>
    <row r="4030" spans="1:12" x14ac:dyDescent="0.25">
      <c r="A4030">
        <v>39019050</v>
      </c>
      <c r="C4030">
        <v>0</v>
      </c>
      <c r="D4030" t="s">
        <v>10647</v>
      </c>
      <c r="E4030">
        <v>1660</v>
      </c>
      <c r="F4030">
        <v>1860</v>
      </c>
      <c r="G4030">
        <v>1800</v>
      </c>
      <c r="H4030">
        <v>0</v>
      </c>
      <c r="I4030">
        <v>16.600000000000001</v>
      </c>
      <c r="J4030">
        <v>18.600000000000001</v>
      </c>
      <c r="K4030">
        <v>18</v>
      </c>
      <c r="L4030">
        <v>0</v>
      </c>
    </row>
    <row r="4031" spans="1:12" x14ac:dyDescent="0.25">
      <c r="A4031">
        <v>39019090</v>
      </c>
      <c r="C4031">
        <v>0</v>
      </c>
      <c r="D4031" t="s">
        <v>4831</v>
      </c>
      <c r="E4031">
        <v>1821</v>
      </c>
      <c r="F4031">
        <v>3140</v>
      </c>
      <c r="G4031">
        <v>1800</v>
      </c>
      <c r="H4031">
        <v>0</v>
      </c>
      <c r="I4031">
        <v>18.21</v>
      </c>
      <c r="J4031">
        <v>31.4</v>
      </c>
      <c r="K4031">
        <v>18</v>
      </c>
      <c r="L4031">
        <v>0</v>
      </c>
    </row>
    <row r="4032" spans="1:12" x14ac:dyDescent="0.25">
      <c r="A4032">
        <v>39021010</v>
      </c>
      <c r="C4032">
        <v>0</v>
      </c>
      <c r="D4032" t="s">
        <v>4832</v>
      </c>
      <c r="E4032">
        <v>1660</v>
      </c>
      <c r="F4032">
        <v>2979</v>
      </c>
      <c r="G4032">
        <v>1800</v>
      </c>
      <c r="H4032">
        <v>0</v>
      </c>
      <c r="I4032">
        <v>16.600000000000001</v>
      </c>
      <c r="J4032">
        <v>29.79</v>
      </c>
      <c r="K4032">
        <v>18</v>
      </c>
      <c r="L4032">
        <v>0</v>
      </c>
    </row>
    <row r="4033" spans="1:12" x14ac:dyDescent="0.25">
      <c r="A4033">
        <v>39021020</v>
      </c>
      <c r="C4033">
        <v>0</v>
      </c>
      <c r="D4033" t="s">
        <v>4833</v>
      </c>
      <c r="E4033">
        <v>1660</v>
      </c>
      <c r="F4033">
        <v>3527</v>
      </c>
      <c r="G4033">
        <v>1800</v>
      </c>
      <c r="H4033">
        <v>0</v>
      </c>
      <c r="I4033">
        <v>16.600000000000001</v>
      </c>
      <c r="J4033">
        <v>35.270000000000003</v>
      </c>
      <c r="K4033">
        <v>18</v>
      </c>
      <c r="L4033">
        <v>0</v>
      </c>
    </row>
    <row r="4034" spans="1:12" x14ac:dyDescent="0.25">
      <c r="A4034">
        <v>39022000</v>
      </c>
      <c r="C4034">
        <v>0</v>
      </c>
      <c r="D4034" t="s">
        <v>4834</v>
      </c>
      <c r="E4034">
        <v>1660</v>
      </c>
      <c r="F4034">
        <v>2979</v>
      </c>
      <c r="G4034">
        <v>1800</v>
      </c>
      <c r="H4034">
        <v>0</v>
      </c>
      <c r="I4034">
        <v>16.600000000000001</v>
      </c>
      <c r="J4034">
        <v>29.79</v>
      </c>
      <c r="K4034">
        <v>18</v>
      </c>
      <c r="L4034">
        <v>0</v>
      </c>
    </row>
    <row r="4035" spans="1:12" x14ac:dyDescent="0.25">
      <c r="A4035">
        <v>39023000</v>
      </c>
      <c r="C4035">
        <v>0</v>
      </c>
      <c r="D4035" t="s">
        <v>4835</v>
      </c>
      <c r="E4035">
        <v>1660</v>
      </c>
      <c r="F4035">
        <v>3527</v>
      </c>
      <c r="G4035">
        <v>1800</v>
      </c>
      <c r="H4035">
        <v>0</v>
      </c>
      <c r="I4035">
        <v>16.600000000000001</v>
      </c>
      <c r="J4035">
        <v>35.270000000000003</v>
      </c>
      <c r="K4035">
        <v>18</v>
      </c>
      <c r="L4035">
        <v>0</v>
      </c>
    </row>
    <row r="4036" spans="1:12" x14ac:dyDescent="0.25">
      <c r="A4036">
        <v>39029000</v>
      </c>
      <c r="C4036">
        <v>0</v>
      </c>
      <c r="D4036" t="s">
        <v>4836</v>
      </c>
      <c r="E4036">
        <v>1660</v>
      </c>
      <c r="F4036">
        <v>2979</v>
      </c>
      <c r="G4036">
        <v>1800</v>
      </c>
      <c r="H4036">
        <v>0</v>
      </c>
      <c r="I4036">
        <v>16.600000000000001</v>
      </c>
      <c r="J4036">
        <v>29.79</v>
      </c>
      <c r="K4036">
        <v>18</v>
      </c>
      <c r="L4036">
        <v>0</v>
      </c>
    </row>
    <row r="4037" spans="1:12" x14ac:dyDescent="0.25">
      <c r="A4037">
        <v>39031110</v>
      </c>
      <c r="C4037">
        <v>0</v>
      </c>
      <c r="D4037" t="s">
        <v>4837</v>
      </c>
      <c r="E4037">
        <v>1660</v>
      </c>
      <c r="F4037">
        <v>2979</v>
      </c>
      <c r="G4037">
        <v>1800</v>
      </c>
      <c r="H4037">
        <v>0</v>
      </c>
      <c r="I4037">
        <v>16.600000000000001</v>
      </c>
      <c r="J4037">
        <v>29.79</v>
      </c>
      <c r="K4037">
        <v>18</v>
      </c>
      <c r="L4037">
        <v>0</v>
      </c>
    </row>
    <row r="4038" spans="1:12" x14ac:dyDescent="0.25">
      <c r="A4038">
        <v>39031120</v>
      </c>
      <c r="C4038">
        <v>0</v>
      </c>
      <c r="D4038" t="s">
        <v>4838</v>
      </c>
      <c r="E4038">
        <v>1660</v>
      </c>
      <c r="F4038">
        <v>3385</v>
      </c>
      <c r="G4038">
        <v>1800</v>
      </c>
      <c r="H4038">
        <v>0</v>
      </c>
      <c r="I4038">
        <v>16.600000000000001</v>
      </c>
      <c r="J4038">
        <v>33.85</v>
      </c>
      <c r="K4038">
        <v>18</v>
      </c>
      <c r="L4038">
        <v>0</v>
      </c>
    </row>
    <row r="4039" spans="1:12" x14ac:dyDescent="0.25">
      <c r="A4039">
        <v>39031900</v>
      </c>
      <c r="C4039">
        <v>0</v>
      </c>
      <c r="D4039" t="s">
        <v>4839</v>
      </c>
      <c r="E4039">
        <v>1821</v>
      </c>
      <c r="F4039">
        <v>3140</v>
      </c>
      <c r="G4039">
        <v>1800</v>
      </c>
      <c r="H4039">
        <v>0</v>
      </c>
      <c r="I4039">
        <v>18.21</v>
      </c>
      <c r="J4039">
        <v>31.4</v>
      </c>
      <c r="K4039">
        <v>18</v>
      </c>
      <c r="L4039">
        <v>0</v>
      </c>
    </row>
    <row r="4040" spans="1:12" x14ac:dyDescent="0.25">
      <c r="A4040">
        <v>39032000</v>
      </c>
      <c r="C4040">
        <v>0</v>
      </c>
      <c r="D4040" t="s">
        <v>4840</v>
      </c>
      <c r="E4040">
        <v>1660</v>
      </c>
      <c r="F4040">
        <v>1860</v>
      </c>
      <c r="G4040">
        <v>1800</v>
      </c>
      <c r="H4040">
        <v>0</v>
      </c>
      <c r="I4040">
        <v>16.600000000000001</v>
      </c>
      <c r="J4040">
        <v>18.600000000000001</v>
      </c>
      <c r="K4040">
        <v>18</v>
      </c>
      <c r="L4040">
        <v>0</v>
      </c>
    </row>
    <row r="4041" spans="1:12" x14ac:dyDescent="0.25">
      <c r="A4041">
        <v>39033010</v>
      </c>
      <c r="C4041">
        <v>0</v>
      </c>
      <c r="D4041" t="s">
        <v>4841</v>
      </c>
      <c r="E4041">
        <v>1660</v>
      </c>
      <c r="F4041">
        <v>2979</v>
      </c>
      <c r="G4041">
        <v>1800</v>
      </c>
      <c r="H4041">
        <v>0</v>
      </c>
      <c r="I4041">
        <v>16.600000000000001</v>
      </c>
      <c r="J4041">
        <v>29.79</v>
      </c>
      <c r="K4041">
        <v>18</v>
      </c>
      <c r="L4041">
        <v>0</v>
      </c>
    </row>
    <row r="4042" spans="1:12" x14ac:dyDescent="0.25">
      <c r="A4042">
        <v>39033020</v>
      </c>
      <c r="C4042">
        <v>0</v>
      </c>
      <c r="D4042" t="s">
        <v>4842</v>
      </c>
      <c r="E4042">
        <v>1660</v>
      </c>
      <c r="F4042">
        <v>1860</v>
      </c>
      <c r="G4042">
        <v>1800</v>
      </c>
      <c r="H4042">
        <v>0</v>
      </c>
      <c r="I4042">
        <v>16.600000000000001</v>
      </c>
      <c r="J4042">
        <v>18.600000000000001</v>
      </c>
      <c r="K4042">
        <v>18</v>
      </c>
      <c r="L4042">
        <v>0</v>
      </c>
    </row>
    <row r="4043" spans="1:12" x14ac:dyDescent="0.25">
      <c r="A4043">
        <v>39039010</v>
      </c>
      <c r="C4043">
        <v>0</v>
      </c>
      <c r="D4043" t="s">
        <v>4843</v>
      </c>
      <c r="E4043">
        <v>1660</v>
      </c>
      <c r="F4043">
        <v>2979</v>
      </c>
      <c r="G4043">
        <v>1800</v>
      </c>
      <c r="H4043">
        <v>0</v>
      </c>
      <c r="I4043">
        <v>16.600000000000001</v>
      </c>
      <c r="J4043">
        <v>29.79</v>
      </c>
      <c r="K4043">
        <v>18</v>
      </c>
      <c r="L4043">
        <v>0</v>
      </c>
    </row>
    <row r="4044" spans="1:12" x14ac:dyDescent="0.25">
      <c r="A4044">
        <v>39039020</v>
      </c>
      <c r="C4044">
        <v>0</v>
      </c>
      <c r="D4044" t="s">
        <v>4844</v>
      </c>
      <c r="E4044">
        <v>1660</v>
      </c>
      <c r="F4044">
        <v>1860</v>
      </c>
      <c r="G4044">
        <v>1800</v>
      </c>
      <c r="H4044">
        <v>0</v>
      </c>
      <c r="I4044">
        <v>16.600000000000001</v>
      </c>
      <c r="J4044">
        <v>18.600000000000001</v>
      </c>
      <c r="K4044">
        <v>18</v>
      </c>
      <c r="L4044">
        <v>0</v>
      </c>
    </row>
    <row r="4045" spans="1:12" x14ac:dyDescent="0.25">
      <c r="A4045">
        <v>39039090</v>
      </c>
      <c r="C4045">
        <v>0</v>
      </c>
      <c r="D4045" t="s">
        <v>4845</v>
      </c>
      <c r="E4045">
        <v>1660</v>
      </c>
      <c r="F4045">
        <v>3527</v>
      </c>
      <c r="G4045">
        <v>1800</v>
      </c>
      <c r="H4045">
        <v>0</v>
      </c>
      <c r="I4045">
        <v>16.600000000000001</v>
      </c>
      <c r="J4045">
        <v>35.270000000000003</v>
      </c>
      <c r="K4045">
        <v>18</v>
      </c>
      <c r="L4045">
        <v>0</v>
      </c>
    </row>
    <row r="4046" spans="1:12" x14ac:dyDescent="0.25">
      <c r="A4046">
        <v>39041010</v>
      </c>
      <c r="C4046">
        <v>0</v>
      </c>
      <c r="D4046" t="s">
        <v>4846</v>
      </c>
      <c r="E4046">
        <v>1660</v>
      </c>
      <c r="F4046">
        <v>3527</v>
      </c>
      <c r="G4046">
        <v>1800</v>
      </c>
      <c r="H4046">
        <v>0</v>
      </c>
      <c r="I4046">
        <v>16.600000000000001</v>
      </c>
      <c r="J4046">
        <v>35.270000000000003</v>
      </c>
      <c r="K4046">
        <v>18</v>
      </c>
      <c r="L4046">
        <v>0</v>
      </c>
    </row>
    <row r="4047" spans="1:12" x14ac:dyDescent="0.25">
      <c r="A4047">
        <v>39041020</v>
      </c>
      <c r="C4047">
        <v>0</v>
      </c>
      <c r="D4047" t="s">
        <v>4847</v>
      </c>
      <c r="E4047">
        <v>1660</v>
      </c>
      <c r="F4047">
        <v>2979</v>
      </c>
      <c r="G4047">
        <v>1800</v>
      </c>
      <c r="H4047">
        <v>0</v>
      </c>
      <c r="I4047">
        <v>16.600000000000001</v>
      </c>
      <c r="J4047">
        <v>29.79</v>
      </c>
      <c r="K4047">
        <v>18</v>
      </c>
      <c r="L4047">
        <v>0</v>
      </c>
    </row>
    <row r="4048" spans="1:12" x14ac:dyDescent="0.25">
      <c r="A4048">
        <v>39041090</v>
      </c>
      <c r="C4048">
        <v>0</v>
      </c>
      <c r="D4048" t="s">
        <v>4848</v>
      </c>
      <c r="E4048">
        <v>1660</v>
      </c>
      <c r="F4048">
        <v>2979</v>
      </c>
      <c r="G4048">
        <v>1800</v>
      </c>
      <c r="H4048">
        <v>0</v>
      </c>
      <c r="I4048">
        <v>16.600000000000001</v>
      </c>
      <c r="J4048">
        <v>29.79</v>
      </c>
      <c r="K4048">
        <v>18</v>
      </c>
      <c r="L4048">
        <v>0</v>
      </c>
    </row>
    <row r="4049" spans="1:12" x14ac:dyDescent="0.25">
      <c r="A4049">
        <v>39042100</v>
      </c>
      <c r="C4049">
        <v>0</v>
      </c>
      <c r="D4049" t="s">
        <v>4849</v>
      </c>
      <c r="E4049">
        <v>1660</v>
      </c>
      <c r="F4049">
        <v>2979</v>
      </c>
      <c r="G4049">
        <v>1800</v>
      </c>
      <c r="H4049">
        <v>0</v>
      </c>
      <c r="I4049">
        <v>16.600000000000001</v>
      </c>
      <c r="J4049">
        <v>29.79</v>
      </c>
      <c r="K4049">
        <v>18</v>
      </c>
      <c r="L4049">
        <v>0</v>
      </c>
    </row>
    <row r="4050" spans="1:12" x14ac:dyDescent="0.25">
      <c r="A4050">
        <v>39042200</v>
      </c>
      <c r="C4050">
        <v>0</v>
      </c>
      <c r="D4050" t="s">
        <v>4850</v>
      </c>
      <c r="E4050">
        <v>1660</v>
      </c>
      <c r="F4050">
        <v>2979</v>
      </c>
      <c r="G4050">
        <v>1800</v>
      </c>
      <c r="H4050">
        <v>0</v>
      </c>
      <c r="I4050">
        <v>16.600000000000001</v>
      </c>
      <c r="J4050">
        <v>29.79</v>
      </c>
      <c r="K4050">
        <v>18</v>
      </c>
      <c r="L4050">
        <v>0</v>
      </c>
    </row>
    <row r="4051" spans="1:12" x14ac:dyDescent="0.25">
      <c r="A4051">
        <v>39043000</v>
      </c>
      <c r="C4051">
        <v>0</v>
      </c>
      <c r="D4051" t="s">
        <v>4851</v>
      </c>
      <c r="E4051">
        <v>1660</v>
      </c>
      <c r="F4051">
        <v>1860</v>
      </c>
      <c r="G4051">
        <v>1800</v>
      </c>
      <c r="H4051">
        <v>0</v>
      </c>
      <c r="I4051">
        <v>16.600000000000001</v>
      </c>
      <c r="J4051">
        <v>18.600000000000001</v>
      </c>
      <c r="K4051">
        <v>18</v>
      </c>
      <c r="L4051">
        <v>0</v>
      </c>
    </row>
    <row r="4052" spans="1:12" x14ac:dyDescent="0.25">
      <c r="A4052">
        <v>39044010</v>
      </c>
      <c r="C4052">
        <v>0</v>
      </c>
      <c r="D4052" t="s">
        <v>4852</v>
      </c>
      <c r="E4052">
        <v>1660</v>
      </c>
      <c r="F4052">
        <v>2979</v>
      </c>
      <c r="G4052">
        <v>1800</v>
      </c>
      <c r="H4052">
        <v>0</v>
      </c>
      <c r="I4052">
        <v>16.600000000000001</v>
      </c>
      <c r="J4052">
        <v>29.79</v>
      </c>
      <c r="K4052">
        <v>18</v>
      </c>
      <c r="L4052">
        <v>0</v>
      </c>
    </row>
    <row r="4053" spans="1:12" x14ac:dyDescent="0.25">
      <c r="A4053">
        <v>39044090</v>
      </c>
      <c r="C4053">
        <v>0</v>
      </c>
      <c r="D4053" t="s">
        <v>4853</v>
      </c>
      <c r="E4053">
        <v>1660</v>
      </c>
      <c r="F4053">
        <v>2979</v>
      </c>
      <c r="G4053">
        <v>1800</v>
      </c>
      <c r="H4053">
        <v>0</v>
      </c>
      <c r="I4053">
        <v>16.600000000000001</v>
      </c>
      <c r="J4053">
        <v>29.79</v>
      </c>
      <c r="K4053">
        <v>18</v>
      </c>
      <c r="L4053">
        <v>0</v>
      </c>
    </row>
    <row r="4054" spans="1:12" x14ac:dyDescent="0.25">
      <c r="A4054">
        <v>39045010</v>
      </c>
      <c r="C4054">
        <v>0</v>
      </c>
      <c r="D4054" t="s">
        <v>4854</v>
      </c>
      <c r="E4054">
        <v>1660</v>
      </c>
      <c r="F4054">
        <v>1860</v>
      </c>
      <c r="G4054">
        <v>1800</v>
      </c>
      <c r="H4054">
        <v>0</v>
      </c>
      <c r="I4054">
        <v>16.600000000000001</v>
      </c>
      <c r="J4054">
        <v>18.600000000000001</v>
      </c>
      <c r="K4054">
        <v>18</v>
      </c>
      <c r="L4054">
        <v>0</v>
      </c>
    </row>
    <row r="4055" spans="1:12" x14ac:dyDescent="0.25">
      <c r="A4055">
        <v>39045090</v>
      </c>
      <c r="C4055">
        <v>0</v>
      </c>
      <c r="D4055" t="s">
        <v>4855</v>
      </c>
      <c r="E4055">
        <v>1660</v>
      </c>
      <c r="F4055">
        <v>1860</v>
      </c>
      <c r="G4055">
        <v>1800</v>
      </c>
      <c r="H4055">
        <v>0</v>
      </c>
      <c r="I4055">
        <v>16.600000000000001</v>
      </c>
      <c r="J4055">
        <v>18.600000000000001</v>
      </c>
      <c r="K4055">
        <v>18</v>
      </c>
      <c r="L4055">
        <v>0</v>
      </c>
    </row>
    <row r="4056" spans="1:12" x14ac:dyDescent="0.25">
      <c r="A4056">
        <v>39046110</v>
      </c>
      <c r="C4056">
        <v>0</v>
      </c>
      <c r="D4056" t="s">
        <v>4856</v>
      </c>
      <c r="E4056">
        <v>1660</v>
      </c>
      <c r="F4056">
        <v>1860</v>
      </c>
      <c r="G4056">
        <v>1800</v>
      </c>
      <c r="H4056">
        <v>0</v>
      </c>
      <c r="I4056">
        <v>16.600000000000001</v>
      </c>
      <c r="J4056">
        <v>18.600000000000001</v>
      </c>
      <c r="K4056">
        <v>18</v>
      </c>
      <c r="L4056">
        <v>0</v>
      </c>
    </row>
    <row r="4057" spans="1:12" x14ac:dyDescent="0.25">
      <c r="A4057">
        <v>39046190</v>
      </c>
      <c r="C4057">
        <v>0</v>
      </c>
      <c r="D4057" t="s">
        <v>4857</v>
      </c>
      <c r="E4057">
        <v>1660</v>
      </c>
      <c r="F4057">
        <v>2421</v>
      </c>
      <c r="G4057">
        <v>1800</v>
      </c>
      <c r="H4057">
        <v>0</v>
      </c>
      <c r="I4057">
        <v>16.600000000000001</v>
      </c>
      <c r="J4057">
        <v>24.21</v>
      </c>
      <c r="K4057">
        <v>18</v>
      </c>
      <c r="L4057">
        <v>0</v>
      </c>
    </row>
    <row r="4058" spans="1:12" x14ac:dyDescent="0.25">
      <c r="A4058">
        <v>39046910</v>
      </c>
      <c r="C4058">
        <v>0</v>
      </c>
      <c r="D4058" t="s">
        <v>4858</v>
      </c>
      <c r="E4058">
        <v>1660</v>
      </c>
      <c r="F4058">
        <v>1860</v>
      </c>
      <c r="G4058">
        <v>1800</v>
      </c>
      <c r="H4058">
        <v>0</v>
      </c>
      <c r="I4058">
        <v>16.600000000000001</v>
      </c>
      <c r="J4058">
        <v>18.600000000000001</v>
      </c>
      <c r="K4058">
        <v>18</v>
      </c>
      <c r="L4058">
        <v>0</v>
      </c>
    </row>
    <row r="4059" spans="1:12" x14ac:dyDescent="0.25">
      <c r="A4059">
        <v>39046990</v>
      </c>
      <c r="C4059">
        <v>0</v>
      </c>
      <c r="D4059" t="s">
        <v>4859</v>
      </c>
      <c r="E4059">
        <v>1660</v>
      </c>
      <c r="F4059">
        <v>1860</v>
      </c>
      <c r="G4059">
        <v>1800</v>
      </c>
      <c r="H4059">
        <v>0</v>
      </c>
      <c r="I4059">
        <v>16.600000000000001</v>
      </c>
      <c r="J4059">
        <v>18.600000000000001</v>
      </c>
      <c r="K4059">
        <v>18</v>
      </c>
      <c r="L4059">
        <v>0</v>
      </c>
    </row>
    <row r="4060" spans="1:12" x14ac:dyDescent="0.25">
      <c r="A4060">
        <v>39049010</v>
      </c>
      <c r="C4060">
        <v>0</v>
      </c>
      <c r="D4060" t="s">
        <v>10407</v>
      </c>
      <c r="E4060">
        <v>1660</v>
      </c>
      <c r="F4060">
        <v>1860</v>
      </c>
      <c r="G4060">
        <v>1800</v>
      </c>
      <c r="H4060">
        <v>0</v>
      </c>
      <c r="I4060">
        <v>16.600000000000001</v>
      </c>
      <c r="J4060">
        <v>18.600000000000001</v>
      </c>
      <c r="K4060">
        <v>18</v>
      </c>
      <c r="L4060">
        <v>0</v>
      </c>
    </row>
    <row r="4061" spans="1:12" x14ac:dyDescent="0.25">
      <c r="A4061">
        <v>39049090</v>
      </c>
      <c r="C4061">
        <v>0</v>
      </c>
      <c r="D4061" t="s">
        <v>6</v>
      </c>
      <c r="E4061">
        <v>1660</v>
      </c>
      <c r="F4061">
        <v>2979</v>
      </c>
      <c r="G4061">
        <v>1800</v>
      </c>
      <c r="H4061">
        <v>0</v>
      </c>
      <c r="I4061">
        <v>16.600000000000001</v>
      </c>
      <c r="J4061">
        <v>29.79</v>
      </c>
      <c r="K4061">
        <v>18</v>
      </c>
      <c r="L4061">
        <v>0</v>
      </c>
    </row>
    <row r="4062" spans="1:12" x14ac:dyDescent="0.25">
      <c r="A4062">
        <v>39051200</v>
      </c>
      <c r="C4062">
        <v>0</v>
      </c>
      <c r="D4062" t="s">
        <v>4860</v>
      </c>
      <c r="E4062">
        <v>1660</v>
      </c>
      <c r="F4062">
        <v>2979</v>
      </c>
      <c r="G4062">
        <v>1800</v>
      </c>
      <c r="H4062">
        <v>0</v>
      </c>
      <c r="I4062">
        <v>16.600000000000001</v>
      </c>
      <c r="J4062">
        <v>29.79</v>
      </c>
      <c r="K4062">
        <v>18</v>
      </c>
      <c r="L4062">
        <v>0</v>
      </c>
    </row>
    <row r="4063" spans="1:12" x14ac:dyDescent="0.25">
      <c r="A4063">
        <v>39051910</v>
      </c>
      <c r="C4063">
        <v>0</v>
      </c>
      <c r="D4063" t="s">
        <v>4861</v>
      </c>
      <c r="E4063">
        <v>1660</v>
      </c>
      <c r="F4063">
        <v>2979</v>
      </c>
      <c r="G4063">
        <v>1800</v>
      </c>
      <c r="H4063">
        <v>0</v>
      </c>
      <c r="I4063">
        <v>16.600000000000001</v>
      </c>
      <c r="J4063">
        <v>29.79</v>
      </c>
      <c r="K4063">
        <v>18</v>
      </c>
      <c r="L4063">
        <v>0</v>
      </c>
    </row>
    <row r="4064" spans="1:12" x14ac:dyDescent="0.25">
      <c r="A4064">
        <v>39051990</v>
      </c>
      <c r="C4064">
        <v>0</v>
      </c>
      <c r="D4064" t="s">
        <v>4862</v>
      </c>
      <c r="E4064">
        <v>1660</v>
      </c>
      <c r="F4064">
        <v>2979</v>
      </c>
      <c r="G4064">
        <v>1800</v>
      </c>
      <c r="H4064">
        <v>0</v>
      </c>
      <c r="I4064">
        <v>16.600000000000001</v>
      </c>
      <c r="J4064">
        <v>29.79</v>
      </c>
      <c r="K4064">
        <v>18</v>
      </c>
      <c r="L4064">
        <v>0</v>
      </c>
    </row>
    <row r="4065" spans="1:12" x14ac:dyDescent="0.25">
      <c r="A4065">
        <v>39052100</v>
      </c>
      <c r="C4065">
        <v>0</v>
      </c>
      <c r="D4065" t="s">
        <v>4863</v>
      </c>
      <c r="E4065">
        <v>1660</v>
      </c>
      <c r="F4065">
        <v>2979</v>
      </c>
      <c r="G4065">
        <v>1800</v>
      </c>
      <c r="H4065">
        <v>0</v>
      </c>
      <c r="I4065">
        <v>16.600000000000001</v>
      </c>
      <c r="J4065">
        <v>29.79</v>
      </c>
      <c r="K4065">
        <v>18</v>
      </c>
      <c r="L4065">
        <v>0</v>
      </c>
    </row>
    <row r="4066" spans="1:12" x14ac:dyDescent="0.25">
      <c r="A4066">
        <v>39052900</v>
      </c>
      <c r="C4066">
        <v>0</v>
      </c>
      <c r="D4066" t="s">
        <v>4864</v>
      </c>
      <c r="E4066">
        <v>1660</v>
      </c>
      <c r="F4066">
        <v>2979</v>
      </c>
      <c r="G4066">
        <v>1800</v>
      </c>
      <c r="H4066">
        <v>0</v>
      </c>
      <c r="I4066">
        <v>16.600000000000001</v>
      </c>
      <c r="J4066">
        <v>29.79</v>
      </c>
      <c r="K4066">
        <v>18</v>
      </c>
      <c r="L4066">
        <v>0</v>
      </c>
    </row>
    <row r="4067" spans="1:12" x14ac:dyDescent="0.25">
      <c r="A4067">
        <v>39053000</v>
      </c>
      <c r="C4067">
        <v>0</v>
      </c>
      <c r="D4067" t="s">
        <v>4865</v>
      </c>
      <c r="E4067">
        <v>1660</v>
      </c>
      <c r="F4067">
        <v>1860</v>
      </c>
      <c r="G4067">
        <v>1800</v>
      </c>
      <c r="H4067">
        <v>0</v>
      </c>
      <c r="I4067">
        <v>16.600000000000001</v>
      </c>
      <c r="J4067">
        <v>18.600000000000001</v>
      </c>
      <c r="K4067">
        <v>18</v>
      </c>
      <c r="L4067">
        <v>0</v>
      </c>
    </row>
    <row r="4068" spans="1:12" x14ac:dyDescent="0.25">
      <c r="A4068">
        <v>39059130</v>
      </c>
      <c r="C4068">
        <v>0</v>
      </c>
      <c r="D4068" t="s">
        <v>4866</v>
      </c>
      <c r="E4068">
        <v>1660</v>
      </c>
      <c r="F4068">
        <v>2979</v>
      </c>
      <c r="G4068">
        <v>1800</v>
      </c>
      <c r="H4068">
        <v>0</v>
      </c>
      <c r="I4068">
        <v>16.600000000000001</v>
      </c>
      <c r="J4068">
        <v>29.79</v>
      </c>
      <c r="K4068">
        <v>18</v>
      </c>
      <c r="L4068">
        <v>0</v>
      </c>
    </row>
    <row r="4069" spans="1:12" x14ac:dyDescent="0.25">
      <c r="A4069">
        <v>39059190</v>
      </c>
      <c r="C4069">
        <v>0</v>
      </c>
      <c r="D4069" t="s">
        <v>4867</v>
      </c>
      <c r="E4069">
        <v>1660</v>
      </c>
      <c r="F4069">
        <v>1860</v>
      </c>
      <c r="G4069">
        <v>1800</v>
      </c>
      <c r="H4069">
        <v>0</v>
      </c>
      <c r="I4069">
        <v>16.600000000000001</v>
      </c>
      <c r="J4069">
        <v>18.600000000000001</v>
      </c>
      <c r="K4069">
        <v>18</v>
      </c>
      <c r="L4069">
        <v>0</v>
      </c>
    </row>
    <row r="4070" spans="1:12" x14ac:dyDescent="0.25">
      <c r="A4070">
        <v>39059910</v>
      </c>
      <c r="C4070">
        <v>0</v>
      </c>
      <c r="D4070" t="s">
        <v>4868</v>
      </c>
      <c r="E4070">
        <v>1660</v>
      </c>
      <c r="F4070">
        <v>1860</v>
      </c>
      <c r="G4070">
        <v>1800</v>
      </c>
      <c r="H4070">
        <v>0</v>
      </c>
      <c r="I4070">
        <v>16.600000000000001</v>
      </c>
      <c r="J4070">
        <v>18.600000000000001</v>
      </c>
      <c r="K4070">
        <v>18</v>
      </c>
      <c r="L4070">
        <v>0</v>
      </c>
    </row>
    <row r="4071" spans="1:12" x14ac:dyDescent="0.25">
      <c r="A4071">
        <v>39059920</v>
      </c>
      <c r="C4071">
        <v>0</v>
      </c>
      <c r="D4071" t="s">
        <v>4869</v>
      </c>
      <c r="E4071">
        <v>1660</v>
      </c>
      <c r="F4071">
        <v>1860</v>
      </c>
      <c r="G4071">
        <v>1800</v>
      </c>
      <c r="H4071">
        <v>0</v>
      </c>
      <c r="I4071">
        <v>16.600000000000001</v>
      </c>
      <c r="J4071">
        <v>18.600000000000001</v>
      </c>
      <c r="K4071">
        <v>18</v>
      </c>
      <c r="L4071">
        <v>0</v>
      </c>
    </row>
    <row r="4072" spans="1:12" x14ac:dyDescent="0.25">
      <c r="A4072">
        <v>39059930</v>
      </c>
      <c r="C4072">
        <v>0</v>
      </c>
      <c r="D4072" t="s">
        <v>4870</v>
      </c>
      <c r="E4072">
        <v>1660</v>
      </c>
      <c r="F4072">
        <v>2835</v>
      </c>
      <c r="G4072">
        <v>1800</v>
      </c>
      <c r="H4072">
        <v>0</v>
      </c>
      <c r="I4072">
        <v>16.600000000000001</v>
      </c>
      <c r="J4072">
        <v>28.35</v>
      </c>
      <c r="K4072">
        <v>18</v>
      </c>
      <c r="L4072">
        <v>0</v>
      </c>
    </row>
    <row r="4073" spans="1:12" x14ac:dyDescent="0.25">
      <c r="A4073">
        <v>39059990</v>
      </c>
      <c r="C4073">
        <v>0</v>
      </c>
      <c r="D4073" t="s">
        <v>4871</v>
      </c>
      <c r="E4073">
        <v>1660</v>
      </c>
      <c r="F4073">
        <v>1860</v>
      </c>
      <c r="G4073">
        <v>1800</v>
      </c>
      <c r="H4073">
        <v>0</v>
      </c>
      <c r="I4073">
        <v>16.600000000000001</v>
      </c>
      <c r="J4073">
        <v>18.600000000000001</v>
      </c>
      <c r="K4073">
        <v>18</v>
      </c>
      <c r="L4073">
        <v>0</v>
      </c>
    </row>
    <row r="4074" spans="1:12" x14ac:dyDescent="0.25">
      <c r="A4074">
        <v>39061000</v>
      </c>
      <c r="C4074">
        <v>0</v>
      </c>
      <c r="D4074" t="s">
        <v>4872</v>
      </c>
      <c r="E4074">
        <v>1660</v>
      </c>
      <c r="F4074">
        <v>2979</v>
      </c>
      <c r="G4074">
        <v>1800</v>
      </c>
      <c r="H4074">
        <v>0</v>
      </c>
      <c r="I4074">
        <v>16.600000000000001</v>
      </c>
      <c r="J4074">
        <v>29.79</v>
      </c>
      <c r="K4074">
        <v>18</v>
      </c>
      <c r="L4074">
        <v>0</v>
      </c>
    </row>
    <row r="4075" spans="1:12" x14ac:dyDescent="0.25">
      <c r="A4075">
        <v>39061000</v>
      </c>
      <c r="B4075">
        <v>1</v>
      </c>
      <c r="C4075">
        <v>0</v>
      </c>
      <c r="D4075" t="s">
        <v>10648</v>
      </c>
      <c r="E4075">
        <v>1345</v>
      </c>
      <c r="F4075">
        <v>2664</v>
      </c>
      <c r="G4075">
        <v>1800</v>
      </c>
      <c r="H4075">
        <v>0</v>
      </c>
      <c r="I4075">
        <v>13.45</v>
      </c>
      <c r="J4075">
        <v>26.64</v>
      </c>
      <c r="K4075">
        <v>18</v>
      </c>
      <c r="L4075">
        <v>0</v>
      </c>
    </row>
    <row r="4076" spans="1:12" x14ac:dyDescent="0.25">
      <c r="A4076">
        <v>39069011</v>
      </c>
      <c r="C4076">
        <v>0</v>
      </c>
      <c r="D4076" t="s">
        <v>12701</v>
      </c>
      <c r="E4076">
        <v>1660</v>
      </c>
      <c r="F4076">
        <v>2979</v>
      </c>
      <c r="G4076">
        <v>1800</v>
      </c>
      <c r="H4076">
        <v>0</v>
      </c>
      <c r="I4076">
        <v>16.600000000000001</v>
      </c>
      <c r="J4076">
        <v>29.79</v>
      </c>
      <c r="K4076">
        <v>18</v>
      </c>
      <c r="L4076">
        <v>0</v>
      </c>
    </row>
    <row r="4077" spans="1:12" x14ac:dyDescent="0.25">
      <c r="A4077">
        <v>39069012</v>
      </c>
      <c r="C4077">
        <v>0</v>
      </c>
      <c r="D4077" t="s">
        <v>12702</v>
      </c>
      <c r="E4077">
        <v>1660</v>
      </c>
      <c r="F4077">
        <v>2979</v>
      </c>
      <c r="G4077">
        <v>1800</v>
      </c>
      <c r="H4077">
        <v>0</v>
      </c>
      <c r="I4077">
        <v>16.600000000000001</v>
      </c>
      <c r="J4077">
        <v>29.79</v>
      </c>
      <c r="K4077">
        <v>18</v>
      </c>
      <c r="L4077">
        <v>0</v>
      </c>
    </row>
    <row r="4078" spans="1:12" x14ac:dyDescent="0.25">
      <c r="A4078">
        <v>39069019</v>
      </c>
      <c r="C4078">
        <v>0</v>
      </c>
      <c r="D4078" t="s">
        <v>12703</v>
      </c>
      <c r="E4078">
        <v>1660</v>
      </c>
      <c r="F4078">
        <v>2979</v>
      </c>
      <c r="G4078">
        <v>1800</v>
      </c>
      <c r="H4078">
        <v>0</v>
      </c>
      <c r="I4078">
        <v>16.600000000000001</v>
      </c>
      <c r="J4078">
        <v>29.79</v>
      </c>
      <c r="K4078">
        <v>18</v>
      </c>
      <c r="L4078">
        <v>0</v>
      </c>
    </row>
    <row r="4079" spans="1:12" x14ac:dyDescent="0.25">
      <c r="A4079">
        <v>39069021</v>
      </c>
      <c r="C4079">
        <v>0</v>
      </c>
      <c r="D4079" t="s">
        <v>12701</v>
      </c>
      <c r="E4079">
        <v>1660</v>
      </c>
      <c r="F4079">
        <v>2979</v>
      </c>
      <c r="G4079">
        <v>1800</v>
      </c>
      <c r="H4079">
        <v>0</v>
      </c>
      <c r="I4079">
        <v>16.600000000000001</v>
      </c>
      <c r="J4079">
        <v>29.79</v>
      </c>
      <c r="K4079">
        <v>18</v>
      </c>
      <c r="L4079">
        <v>0</v>
      </c>
    </row>
    <row r="4080" spans="1:12" x14ac:dyDescent="0.25">
      <c r="A4080">
        <v>39069022</v>
      </c>
      <c r="C4080">
        <v>0</v>
      </c>
      <c r="D4080" t="s">
        <v>4873</v>
      </c>
      <c r="E4080">
        <v>1660</v>
      </c>
      <c r="F4080">
        <v>1860</v>
      </c>
      <c r="G4080">
        <v>1800</v>
      </c>
      <c r="H4080">
        <v>0</v>
      </c>
      <c r="I4080">
        <v>16.600000000000001</v>
      </c>
      <c r="J4080">
        <v>18.600000000000001</v>
      </c>
      <c r="K4080">
        <v>18</v>
      </c>
      <c r="L4080">
        <v>0</v>
      </c>
    </row>
    <row r="4081" spans="1:12" x14ac:dyDescent="0.25">
      <c r="A4081">
        <v>39069029</v>
      </c>
      <c r="C4081">
        <v>0</v>
      </c>
      <c r="D4081" t="s">
        <v>12703</v>
      </c>
      <c r="E4081">
        <v>1660</v>
      </c>
      <c r="F4081">
        <v>2979</v>
      </c>
      <c r="G4081">
        <v>1800</v>
      </c>
      <c r="H4081">
        <v>0</v>
      </c>
      <c r="I4081">
        <v>16.600000000000001</v>
      </c>
      <c r="J4081">
        <v>29.79</v>
      </c>
      <c r="K4081">
        <v>18</v>
      </c>
      <c r="L4081">
        <v>0</v>
      </c>
    </row>
    <row r="4082" spans="1:12" x14ac:dyDescent="0.25">
      <c r="A4082">
        <v>39069031</v>
      </c>
      <c r="C4082">
        <v>0</v>
      </c>
      <c r="D4082" t="s">
        <v>4874</v>
      </c>
      <c r="E4082">
        <v>1660</v>
      </c>
      <c r="F4082">
        <v>2979</v>
      </c>
      <c r="G4082">
        <v>1800</v>
      </c>
      <c r="H4082">
        <v>0</v>
      </c>
      <c r="I4082">
        <v>16.600000000000001</v>
      </c>
      <c r="J4082">
        <v>29.79</v>
      </c>
      <c r="K4082">
        <v>18</v>
      </c>
      <c r="L4082">
        <v>0</v>
      </c>
    </row>
    <row r="4083" spans="1:12" x14ac:dyDescent="0.25">
      <c r="A4083">
        <v>39069032</v>
      </c>
      <c r="C4083">
        <v>0</v>
      </c>
      <c r="D4083" t="s">
        <v>12702</v>
      </c>
      <c r="E4083">
        <v>1660</v>
      </c>
      <c r="F4083">
        <v>2979</v>
      </c>
      <c r="G4083">
        <v>1800</v>
      </c>
      <c r="H4083">
        <v>0</v>
      </c>
      <c r="I4083">
        <v>16.600000000000001</v>
      </c>
      <c r="J4083">
        <v>29.79</v>
      </c>
      <c r="K4083">
        <v>18</v>
      </c>
      <c r="L4083">
        <v>0</v>
      </c>
    </row>
    <row r="4084" spans="1:12" x14ac:dyDescent="0.25">
      <c r="A4084">
        <v>39069039</v>
      </c>
      <c r="C4084">
        <v>0</v>
      </c>
      <c r="D4084" t="s">
        <v>12703</v>
      </c>
      <c r="E4084">
        <v>1660</v>
      </c>
      <c r="F4084">
        <v>2979</v>
      </c>
      <c r="G4084">
        <v>1800</v>
      </c>
      <c r="H4084">
        <v>0</v>
      </c>
      <c r="I4084">
        <v>16.600000000000001</v>
      </c>
      <c r="J4084">
        <v>29.79</v>
      </c>
      <c r="K4084">
        <v>18</v>
      </c>
      <c r="L4084">
        <v>0</v>
      </c>
    </row>
    <row r="4085" spans="1:12" x14ac:dyDescent="0.25">
      <c r="A4085">
        <v>39069041</v>
      </c>
      <c r="B4085">
        <v>1</v>
      </c>
      <c r="C4085">
        <v>0</v>
      </c>
      <c r="D4085" t="s">
        <v>12704</v>
      </c>
      <c r="E4085">
        <v>1345</v>
      </c>
      <c r="F4085">
        <v>1545</v>
      </c>
      <c r="G4085">
        <v>1800</v>
      </c>
      <c r="H4085">
        <v>0</v>
      </c>
      <c r="I4085">
        <v>13.45</v>
      </c>
      <c r="J4085">
        <v>15.45</v>
      </c>
      <c r="K4085">
        <v>18</v>
      </c>
      <c r="L4085">
        <v>0</v>
      </c>
    </row>
    <row r="4086" spans="1:12" x14ac:dyDescent="0.25">
      <c r="A4086">
        <v>39069049</v>
      </c>
      <c r="B4086">
        <v>1</v>
      </c>
      <c r="C4086">
        <v>0</v>
      </c>
      <c r="D4086" t="s">
        <v>12704</v>
      </c>
      <c r="E4086">
        <v>1345</v>
      </c>
      <c r="F4086">
        <v>1545</v>
      </c>
      <c r="G4086">
        <v>1800</v>
      </c>
      <c r="H4086">
        <v>0</v>
      </c>
      <c r="I4086">
        <v>13.45</v>
      </c>
      <c r="J4086">
        <v>15.45</v>
      </c>
      <c r="K4086">
        <v>18</v>
      </c>
      <c r="L4086">
        <v>0</v>
      </c>
    </row>
    <row r="4087" spans="1:12" x14ac:dyDescent="0.25">
      <c r="A4087">
        <v>39069051</v>
      </c>
      <c r="C4087">
        <v>0</v>
      </c>
      <c r="D4087" t="s">
        <v>12701</v>
      </c>
      <c r="E4087">
        <v>1660</v>
      </c>
      <c r="F4087">
        <v>2979</v>
      </c>
      <c r="G4087">
        <v>1800</v>
      </c>
      <c r="H4087">
        <v>0</v>
      </c>
      <c r="I4087">
        <v>16.600000000000001</v>
      </c>
      <c r="J4087">
        <v>29.79</v>
      </c>
      <c r="K4087">
        <v>18</v>
      </c>
      <c r="L4087">
        <v>0</v>
      </c>
    </row>
    <row r="4088" spans="1:12" x14ac:dyDescent="0.25">
      <c r="A4088">
        <v>39069052</v>
      </c>
      <c r="C4088">
        <v>0</v>
      </c>
      <c r="D4088" t="s">
        <v>12702</v>
      </c>
      <c r="E4088">
        <v>1660</v>
      </c>
      <c r="F4088">
        <v>2979</v>
      </c>
      <c r="G4088">
        <v>1800</v>
      </c>
      <c r="H4088">
        <v>0</v>
      </c>
      <c r="I4088">
        <v>16.600000000000001</v>
      </c>
      <c r="J4088">
        <v>29.79</v>
      </c>
      <c r="K4088">
        <v>18</v>
      </c>
      <c r="L4088">
        <v>0</v>
      </c>
    </row>
    <row r="4089" spans="1:12" x14ac:dyDescent="0.25">
      <c r="A4089">
        <v>39069053</v>
      </c>
      <c r="C4089">
        <v>0</v>
      </c>
      <c r="D4089" t="s">
        <v>12705</v>
      </c>
      <c r="E4089">
        <v>1660</v>
      </c>
      <c r="F4089">
        <v>1860</v>
      </c>
      <c r="G4089">
        <v>1800</v>
      </c>
      <c r="H4089">
        <v>0</v>
      </c>
      <c r="I4089">
        <v>16.600000000000001</v>
      </c>
      <c r="J4089">
        <v>18.600000000000001</v>
      </c>
      <c r="K4089">
        <v>18</v>
      </c>
      <c r="L4089">
        <v>0</v>
      </c>
    </row>
    <row r="4090" spans="1:12" x14ac:dyDescent="0.25">
      <c r="A4090">
        <v>39069054</v>
      </c>
      <c r="C4090">
        <v>0</v>
      </c>
      <c r="D4090" t="s">
        <v>12706</v>
      </c>
      <c r="E4090">
        <v>1660</v>
      </c>
      <c r="F4090">
        <v>2601</v>
      </c>
      <c r="G4090">
        <v>1800</v>
      </c>
      <c r="H4090">
        <v>0</v>
      </c>
      <c r="I4090">
        <v>16.600000000000001</v>
      </c>
      <c r="J4090">
        <v>26.01</v>
      </c>
      <c r="K4090">
        <v>18</v>
      </c>
      <c r="L4090">
        <v>0</v>
      </c>
    </row>
    <row r="4091" spans="1:12" x14ac:dyDescent="0.25">
      <c r="A4091">
        <v>39069059</v>
      </c>
      <c r="C4091">
        <v>0</v>
      </c>
      <c r="D4091" t="s">
        <v>12703</v>
      </c>
      <c r="E4091">
        <v>1660</v>
      </c>
      <c r="F4091">
        <v>2979</v>
      </c>
      <c r="G4091">
        <v>1800</v>
      </c>
      <c r="H4091">
        <v>0</v>
      </c>
      <c r="I4091">
        <v>16.600000000000001</v>
      </c>
      <c r="J4091">
        <v>29.79</v>
      </c>
      <c r="K4091">
        <v>18</v>
      </c>
      <c r="L4091">
        <v>0</v>
      </c>
    </row>
    <row r="4092" spans="1:12" x14ac:dyDescent="0.25">
      <c r="A4092">
        <v>39069061</v>
      </c>
      <c r="C4092">
        <v>0</v>
      </c>
      <c r="D4092" t="s">
        <v>12707</v>
      </c>
      <c r="E4092">
        <v>1660</v>
      </c>
      <c r="F4092">
        <v>1860</v>
      </c>
      <c r="G4092">
        <v>1800</v>
      </c>
      <c r="H4092">
        <v>0</v>
      </c>
      <c r="I4092">
        <v>16.600000000000001</v>
      </c>
      <c r="J4092">
        <v>18.600000000000001</v>
      </c>
      <c r="K4092">
        <v>18</v>
      </c>
      <c r="L4092">
        <v>0</v>
      </c>
    </row>
    <row r="4093" spans="1:12" x14ac:dyDescent="0.25">
      <c r="A4093">
        <v>39069062</v>
      </c>
      <c r="C4093">
        <v>0</v>
      </c>
      <c r="D4093" t="s">
        <v>12708</v>
      </c>
      <c r="E4093">
        <v>1660</v>
      </c>
      <c r="F4093">
        <v>1860</v>
      </c>
      <c r="G4093">
        <v>1800</v>
      </c>
      <c r="H4093">
        <v>0</v>
      </c>
      <c r="I4093">
        <v>16.600000000000001</v>
      </c>
      <c r="J4093">
        <v>18.600000000000001</v>
      </c>
      <c r="K4093">
        <v>18</v>
      </c>
      <c r="L4093">
        <v>0</v>
      </c>
    </row>
    <row r="4094" spans="1:12" x14ac:dyDescent="0.25">
      <c r="A4094">
        <v>39069063</v>
      </c>
      <c r="C4094">
        <v>0</v>
      </c>
      <c r="D4094" t="s">
        <v>12709</v>
      </c>
      <c r="E4094">
        <v>1660</v>
      </c>
      <c r="F4094">
        <v>1860</v>
      </c>
      <c r="G4094">
        <v>1800</v>
      </c>
      <c r="H4094">
        <v>0</v>
      </c>
      <c r="I4094">
        <v>16.600000000000001</v>
      </c>
      <c r="J4094">
        <v>18.600000000000001</v>
      </c>
      <c r="K4094">
        <v>18</v>
      </c>
      <c r="L4094">
        <v>0</v>
      </c>
    </row>
    <row r="4095" spans="1:12" x14ac:dyDescent="0.25">
      <c r="A4095">
        <v>39069064</v>
      </c>
      <c r="C4095">
        <v>0</v>
      </c>
      <c r="D4095" t="s">
        <v>12710</v>
      </c>
      <c r="E4095">
        <v>1660</v>
      </c>
      <c r="F4095">
        <v>1860</v>
      </c>
      <c r="G4095">
        <v>1800</v>
      </c>
      <c r="H4095">
        <v>0</v>
      </c>
      <c r="I4095">
        <v>16.600000000000001</v>
      </c>
      <c r="J4095">
        <v>18.600000000000001</v>
      </c>
      <c r="K4095">
        <v>18</v>
      </c>
      <c r="L4095">
        <v>0</v>
      </c>
    </row>
    <row r="4096" spans="1:12" x14ac:dyDescent="0.25">
      <c r="A4096">
        <v>39069065</v>
      </c>
      <c r="C4096">
        <v>0</v>
      </c>
      <c r="D4096" t="s">
        <v>12711</v>
      </c>
      <c r="E4096">
        <v>1660</v>
      </c>
      <c r="F4096">
        <v>1860</v>
      </c>
      <c r="G4096">
        <v>1800</v>
      </c>
      <c r="H4096">
        <v>0</v>
      </c>
      <c r="I4096">
        <v>16.600000000000001</v>
      </c>
      <c r="J4096">
        <v>18.600000000000001</v>
      </c>
      <c r="K4096">
        <v>18</v>
      </c>
      <c r="L4096">
        <v>0</v>
      </c>
    </row>
    <row r="4097" spans="1:12" x14ac:dyDescent="0.25">
      <c r="A4097">
        <v>39069069</v>
      </c>
      <c r="C4097">
        <v>0</v>
      </c>
      <c r="D4097" t="s">
        <v>12703</v>
      </c>
      <c r="E4097">
        <v>1660</v>
      </c>
      <c r="F4097">
        <v>2979</v>
      </c>
      <c r="G4097">
        <v>1800</v>
      </c>
      <c r="H4097">
        <v>0</v>
      </c>
      <c r="I4097">
        <v>16.600000000000001</v>
      </c>
      <c r="J4097">
        <v>29.79</v>
      </c>
      <c r="K4097">
        <v>18</v>
      </c>
      <c r="L4097">
        <v>0</v>
      </c>
    </row>
    <row r="4098" spans="1:12" x14ac:dyDescent="0.25">
      <c r="A4098">
        <v>39071010</v>
      </c>
      <c r="C4098">
        <v>0</v>
      </c>
      <c r="D4098" t="s">
        <v>4875</v>
      </c>
      <c r="E4098">
        <v>1660</v>
      </c>
      <c r="F4098">
        <v>2979</v>
      </c>
      <c r="G4098">
        <v>1800</v>
      </c>
      <c r="H4098">
        <v>0</v>
      </c>
      <c r="I4098">
        <v>16.600000000000001</v>
      </c>
      <c r="J4098">
        <v>29.79</v>
      </c>
      <c r="K4098">
        <v>18</v>
      </c>
      <c r="L4098">
        <v>0</v>
      </c>
    </row>
    <row r="4099" spans="1:12" x14ac:dyDescent="0.25">
      <c r="A4099">
        <v>39071020</v>
      </c>
      <c r="C4099">
        <v>0</v>
      </c>
      <c r="D4099" t="s">
        <v>10649</v>
      </c>
      <c r="E4099">
        <v>1660</v>
      </c>
      <c r="F4099">
        <v>2979</v>
      </c>
      <c r="G4099">
        <v>1800</v>
      </c>
      <c r="H4099">
        <v>0</v>
      </c>
      <c r="I4099">
        <v>16.600000000000001</v>
      </c>
      <c r="J4099">
        <v>29.79</v>
      </c>
      <c r="K4099">
        <v>18</v>
      </c>
      <c r="L4099">
        <v>0</v>
      </c>
    </row>
    <row r="4100" spans="1:12" x14ac:dyDescent="0.25">
      <c r="A4100">
        <v>39071031</v>
      </c>
      <c r="C4100">
        <v>0</v>
      </c>
      <c r="D4100" t="s">
        <v>520</v>
      </c>
      <c r="E4100">
        <v>1660</v>
      </c>
      <c r="F4100">
        <v>1860</v>
      </c>
      <c r="G4100">
        <v>1800</v>
      </c>
      <c r="H4100">
        <v>0</v>
      </c>
      <c r="I4100">
        <v>16.600000000000001</v>
      </c>
      <c r="J4100">
        <v>18.600000000000001</v>
      </c>
      <c r="K4100">
        <v>18</v>
      </c>
      <c r="L4100">
        <v>0</v>
      </c>
    </row>
    <row r="4101" spans="1:12" x14ac:dyDescent="0.25">
      <c r="A4101">
        <v>39071039</v>
      </c>
      <c r="C4101">
        <v>0</v>
      </c>
      <c r="D4101" t="s">
        <v>4876</v>
      </c>
      <c r="E4101">
        <v>1660</v>
      </c>
      <c r="F4101">
        <v>2979</v>
      </c>
      <c r="G4101">
        <v>1800</v>
      </c>
      <c r="H4101">
        <v>0</v>
      </c>
      <c r="I4101">
        <v>16.600000000000001</v>
      </c>
      <c r="J4101">
        <v>29.79</v>
      </c>
      <c r="K4101">
        <v>18</v>
      </c>
      <c r="L4101">
        <v>0</v>
      </c>
    </row>
    <row r="4102" spans="1:12" x14ac:dyDescent="0.25">
      <c r="A4102">
        <v>39071041</v>
      </c>
      <c r="C4102">
        <v>0</v>
      </c>
      <c r="D4102" t="s">
        <v>520</v>
      </c>
      <c r="E4102">
        <v>1660</v>
      </c>
      <c r="F4102">
        <v>1860</v>
      </c>
      <c r="G4102">
        <v>1800</v>
      </c>
      <c r="H4102">
        <v>0</v>
      </c>
      <c r="I4102">
        <v>16.600000000000001</v>
      </c>
      <c r="J4102">
        <v>18.600000000000001</v>
      </c>
      <c r="K4102">
        <v>18</v>
      </c>
      <c r="L4102">
        <v>0</v>
      </c>
    </row>
    <row r="4103" spans="1:12" x14ac:dyDescent="0.25">
      <c r="A4103">
        <v>39071042</v>
      </c>
      <c r="C4103">
        <v>0</v>
      </c>
      <c r="D4103" t="s">
        <v>10650</v>
      </c>
      <c r="E4103">
        <v>1660</v>
      </c>
      <c r="F4103">
        <v>1860</v>
      </c>
      <c r="G4103">
        <v>1800</v>
      </c>
      <c r="H4103">
        <v>0</v>
      </c>
      <c r="I4103">
        <v>16.600000000000001</v>
      </c>
      <c r="J4103">
        <v>18.600000000000001</v>
      </c>
      <c r="K4103">
        <v>18</v>
      </c>
      <c r="L4103">
        <v>0</v>
      </c>
    </row>
    <row r="4104" spans="1:12" x14ac:dyDescent="0.25">
      <c r="A4104">
        <v>39071049</v>
      </c>
      <c r="C4104">
        <v>0</v>
      </c>
      <c r="D4104" t="s">
        <v>10651</v>
      </c>
      <c r="E4104">
        <v>1660</v>
      </c>
      <c r="F4104">
        <v>1860</v>
      </c>
      <c r="G4104">
        <v>1800</v>
      </c>
      <c r="H4104">
        <v>0</v>
      </c>
      <c r="I4104">
        <v>16.600000000000001</v>
      </c>
      <c r="J4104">
        <v>18.600000000000001</v>
      </c>
      <c r="K4104">
        <v>18</v>
      </c>
      <c r="L4104">
        <v>0</v>
      </c>
    </row>
    <row r="4105" spans="1:12" x14ac:dyDescent="0.25">
      <c r="A4105">
        <v>39071091</v>
      </c>
      <c r="C4105">
        <v>0</v>
      </c>
      <c r="D4105" t="s">
        <v>4877</v>
      </c>
      <c r="E4105">
        <v>1660</v>
      </c>
      <c r="F4105">
        <v>2979</v>
      </c>
      <c r="G4105">
        <v>1800</v>
      </c>
      <c r="H4105">
        <v>0</v>
      </c>
      <c r="I4105">
        <v>16.600000000000001</v>
      </c>
      <c r="J4105">
        <v>29.79</v>
      </c>
      <c r="K4105">
        <v>18</v>
      </c>
      <c r="L4105">
        <v>0</v>
      </c>
    </row>
    <row r="4106" spans="1:12" x14ac:dyDescent="0.25">
      <c r="A4106">
        <v>39071099</v>
      </c>
      <c r="C4106">
        <v>0</v>
      </c>
      <c r="D4106" t="s">
        <v>4878</v>
      </c>
      <c r="E4106">
        <v>1660</v>
      </c>
      <c r="F4106">
        <v>2979</v>
      </c>
      <c r="G4106">
        <v>1800</v>
      </c>
      <c r="H4106">
        <v>0</v>
      </c>
      <c r="I4106">
        <v>16.600000000000001</v>
      </c>
      <c r="J4106">
        <v>29.79</v>
      </c>
      <c r="K4106">
        <v>18</v>
      </c>
      <c r="L4106">
        <v>0</v>
      </c>
    </row>
    <row r="4107" spans="1:12" x14ac:dyDescent="0.25">
      <c r="A4107">
        <v>39072100</v>
      </c>
      <c r="C4107">
        <v>0</v>
      </c>
      <c r="D4107" t="s">
        <v>12360</v>
      </c>
      <c r="E4107">
        <v>1660</v>
      </c>
      <c r="F4107">
        <v>2979</v>
      </c>
      <c r="G4107">
        <v>1800</v>
      </c>
      <c r="H4107">
        <v>0</v>
      </c>
      <c r="I4107">
        <v>16.600000000000001</v>
      </c>
      <c r="J4107">
        <v>29.79</v>
      </c>
      <c r="K4107">
        <v>18</v>
      </c>
      <c r="L4107">
        <v>0</v>
      </c>
    </row>
    <row r="4108" spans="1:12" x14ac:dyDescent="0.25">
      <c r="A4108">
        <v>39072911</v>
      </c>
      <c r="C4108">
        <v>0</v>
      </c>
      <c r="D4108" t="s">
        <v>12361</v>
      </c>
      <c r="E4108">
        <v>1660</v>
      </c>
      <c r="F4108">
        <v>2979</v>
      </c>
      <c r="G4108">
        <v>1800</v>
      </c>
      <c r="H4108">
        <v>0</v>
      </c>
      <c r="I4108">
        <v>16.600000000000001</v>
      </c>
      <c r="J4108">
        <v>29.79</v>
      </c>
      <c r="K4108">
        <v>18</v>
      </c>
      <c r="L4108">
        <v>0</v>
      </c>
    </row>
    <row r="4109" spans="1:12" x14ac:dyDescent="0.25">
      <c r="A4109">
        <v>39072912</v>
      </c>
      <c r="C4109">
        <v>0</v>
      </c>
      <c r="D4109" t="s">
        <v>12362</v>
      </c>
      <c r="E4109">
        <v>1660</v>
      </c>
      <c r="F4109">
        <v>1860</v>
      </c>
      <c r="G4109">
        <v>1800</v>
      </c>
      <c r="H4109">
        <v>0</v>
      </c>
      <c r="I4109">
        <v>16.600000000000001</v>
      </c>
      <c r="J4109">
        <v>18.600000000000001</v>
      </c>
      <c r="K4109">
        <v>18</v>
      </c>
      <c r="L4109">
        <v>0</v>
      </c>
    </row>
    <row r="4110" spans="1:12" x14ac:dyDescent="0.25">
      <c r="A4110">
        <v>39072920</v>
      </c>
      <c r="C4110">
        <v>0</v>
      </c>
      <c r="D4110" t="s">
        <v>12363</v>
      </c>
      <c r="E4110">
        <v>1660</v>
      </c>
      <c r="F4110">
        <v>1860</v>
      </c>
      <c r="G4110">
        <v>1800</v>
      </c>
      <c r="H4110">
        <v>0</v>
      </c>
      <c r="I4110">
        <v>16.600000000000001</v>
      </c>
      <c r="J4110">
        <v>18.600000000000001</v>
      </c>
      <c r="K4110">
        <v>18</v>
      </c>
      <c r="L4110">
        <v>0</v>
      </c>
    </row>
    <row r="4111" spans="1:12" x14ac:dyDescent="0.25">
      <c r="A4111">
        <v>39072931</v>
      </c>
      <c r="C4111">
        <v>0</v>
      </c>
      <c r="D4111" t="s">
        <v>12364</v>
      </c>
      <c r="E4111">
        <v>1660</v>
      </c>
      <c r="F4111">
        <v>2979</v>
      </c>
      <c r="G4111">
        <v>1800</v>
      </c>
      <c r="H4111">
        <v>0</v>
      </c>
      <c r="I4111">
        <v>16.600000000000001</v>
      </c>
      <c r="J4111">
        <v>29.79</v>
      </c>
      <c r="K4111">
        <v>18</v>
      </c>
      <c r="L4111">
        <v>0</v>
      </c>
    </row>
    <row r="4112" spans="1:12" x14ac:dyDescent="0.25">
      <c r="A4112">
        <v>39072939</v>
      </c>
      <c r="C4112">
        <v>0</v>
      </c>
      <c r="D4112" t="s">
        <v>12365</v>
      </c>
      <c r="E4112">
        <v>1660</v>
      </c>
      <c r="F4112">
        <v>2979</v>
      </c>
      <c r="G4112">
        <v>1800</v>
      </c>
      <c r="H4112">
        <v>0</v>
      </c>
      <c r="I4112">
        <v>16.600000000000001</v>
      </c>
      <c r="J4112">
        <v>29.79</v>
      </c>
      <c r="K4112">
        <v>18</v>
      </c>
      <c r="L4112">
        <v>0</v>
      </c>
    </row>
    <row r="4113" spans="1:12" x14ac:dyDescent="0.25">
      <c r="A4113">
        <v>39072941</v>
      </c>
      <c r="C4113">
        <v>0</v>
      </c>
      <c r="D4113" t="s">
        <v>12366</v>
      </c>
      <c r="E4113">
        <v>1660</v>
      </c>
      <c r="F4113">
        <v>1860</v>
      </c>
      <c r="G4113">
        <v>1800</v>
      </c>
      <c r="H4113">
        <v>0</v>
      </c>
      <c r="I4113">
        <v>16.600000000000001</v>
      </c>
      <c r="J4113">
        <v>18.600000000000001</v>
      </c>
      <c r="K4113">
        <v>18</v>
      </c>
      <c r="L4113">
        <v>0</v>
      </c>
    </row>
    <row r="4114" spans="1:12" x14ac:dyDescent="0.25">
      <c r="A4114">
        <v>39072942</v>
      </c>
      <c r="C4114">
        <v>0</v>
      </c>
      <c r="D4114" t="s">
        <v>12367</v>
      </c>
      <c r="E4114">
        <v>1660</v>
      </c>
      <c r="F4114">
        <v>1860</v>
      </c>
      <c r="G4114">
        <v>1800</v>
      </c>
      <c r="H4114">
        <v>0</v>
      </c>
      <c r="I4114">
        <v>16.600000000000001</v>
      </c>
      <c r="J4114">
        <v>18.600000000000001</v>
      </c>
      <c r="K4114">
        <v>18</v>
      </c>
      <c r="L4114">
        <v>0</v>
      </c>
    </row>
    <row r="4115" spans="1:12" x14ac:dyDescent="0.25">
      <c r="A4115">
        <v>39072949</v>
      </c>
      <c r="C4115">
        <v>0</v>
      </c>
      <c r="D4115" t="s">
        <v>12365</v>
      </c>
      <c r="E4115">
        <v>1660</v>
      </c>
      <c r="F4115">
        <v>2979</v>
      </c>
      <c r="G4115">
        <v>1800</v>
      </c>
      <c r="H4115">
        <v>0</v>
      </c>
      <c r="I4115">
        <v>16.600000000000001</v>
      </c>
      <c r="J4115">
        <v>29.79</v>
      </c>
      <c r="K4115">
        <v>18</v>
      </c>
      <c r="L4115">
        <v>0</v>
      </c>
    </row>
    <row r="4116" spans="1:12" x14ac:dyDescent="0.25">
      <c r="A4116">
        <v>39072991</v>
      </c>
      <c r="C4116">
        <v>0</v>
      </c>
      <c r="D4116" t="s">
        <v>12712</v>
      </c>
      <c r="E4116">
        <v>1660</v>
      </c>
      <c r="F4116">
        <v>1860</v>
      </c>
      <c r="G4116">
        <v>1800</v>
      </c>
      <c r="H4116">
        <v>0</v>
      </c>
      <c r="I4116">
        <v>16.600000000000001</v>
      </c>
      <c r="J4116">
        <v>18.600000000000001</v>
      </c>
      <c r="K4116">
        <v>18</v>
      </c>
      <c r="L4116">
        <v>0</v>
      </c>
    </row>
    <row r="4117" spans="1:12" x14ac:dyDescent="0.25">
      <c r="A4117">
        <v>39072999</v>
      </c>
      <c r="C4117">
        <v>0</v>
      </c>
      <c r="D4117" t="s">
        <v>12365</v>
      </c>
      <c r="E4117">
        <v>1660</v>
      </c>
      <c r="F4117">
        <v>2979</v>
      </c>
      <c r="G4117">
        <v>1800</v>
      </c>
      <c r="H4117">
        <v>0</v>
      </c>
      <c r="I4117">
        <v>16.600000000000001</v>
      </c>
      <c r="J4117">
        <v>29.79</v>
      </c>
      <c r="K4117">
        <v>18</v>
      </c>
      <c r="L4117">
        <v>0</v>
      </c>
    </row>
    <row r="4118" spans="1:12" x14ac:dyDescent="0.25">
      <c r="A4118">
        <v>39073011</v>
      </c>
      <c r="C4118">
        <v>0</v>
      </c>
      <c r="D4118" t="s">
        <v>4879</v>
      </c>
      <c r="E4118">
        <v>1660</v>
      </c>
      <c r="F4118">
        <v>2979</v>
      </c>
      <c r="G4118">
        <v>1800</v>
      </c>
      <c r="H4118">
        <v>0</v>
      </c>
      <c r="I4118">
        <v>16.600000000000001</v>
      </c>
      <c r="J4118">
        <v>29.79</v>
      </c>
      <c r="K4118">
        <v>18</v>
      </c>
      <c r="L4118">
        <v>0</v>
      </c>
    </row>
    <row r="4119" spans="1:12" x14ac:dyDescent="0.25">
      <c r="A4119">
        <v>39073019</v>
      </c>
      <c r="C4119">
        <v>0</v>
      </c>
      <c r="D4119" t="s">
        <v>4880</v>
      </c>
      <c r="E4119">
        <v>1660</v>
      </c>
      <c r="F4119">
        <v>2979</v>
      </c>
      <c r="G4119">
        <v>1800</v>
      </c>
      <c r="H4119">
        <v>0</v>
      </c>
      <c r="I4119">
        <v>16.600000000000001</v>
      </c>
      <c r="J4119">
        <v>29.79</v>
      </c>
      <c r="K4119">
        <v>18</v>
      </c>
      <c r="L4119">
        <v>0</v>
      </c>
    </row>
    <row r="4120" spans="1:12" x14ac:dyDescent="0.25">
      <c r="A4120">
        <v>39073021</v>
      </c>
      <c r="C4120">
        <v>0</v>
      </c>
      <c r="D4120" t="s">
        <v>4881</v>
      </c>
      <c r="E4120">
        <v>1660</v>
      </c>
      <c r="F4120">
        <v>2979</v>
      </c>
      <c r="G4120">
        <v>1800</v>
      </c>
      <c r="H4120">
        <v>0</v>
      </c>
      <c r="I4120">
        <v>16.600000000000001</v>
      </c>
      <c r="J4120">
        <v>29.79</v>
      </c>
      <c r="K4120">
        <v>18</v>
      </c>
      <c r="L4120">
        <v>0</v>
      </c>
    </row>
    <row r="4121" spans="1:12" x14ac:dyDescent="0.25">
      <c r="A4121">
        <v>39073022</v>
      </c>
      <c r="C4121">
        <v>0</v>
      </c>
      <c r="D4121" t="s">
        <v>10652</v>
      </c>
      <c r="E4121">
        <v>1660</v>
      </c>
      <c r="F4121">
        <v>2979</v>
      </c>
      <c r="G4121">
        <v>1800</v>
      </c>
      <c r="H4121">
        <v>0</v>
      </c>
      <c r="I4121">
        <v>16.600000000000001</v>
      </c>
      <c r="J4121">
        <v>29.79</v>
      </c>
      <c r="K4121">
        <v>18</v>
      </c>
      <c r="L4121">
        <v>0</v>
      </c>
    </row>
    <row r="4122" spans="1:12" x14ac:dyDescent="0.25">
      <c r="A4122">
        <v>39073029</v>
      </c>
      <c r="C4122">
        <v>0</v>
      </c>
      <c r="D4122" t="s">
        <v>4882</v>
      </c>
      <c r="E4122">
        <v>1660</v>
      </c>
      <c r="F4122">
        <v>2979</v>
      </c>
      <c r="G4122">
        <v>1800</v>
      </c>
      <c r="H4122">
        <v>0</v>
      </c>
      <c r="I4122">
        <v>16.600000000000001</v>
      </c>
      <c r="J4122">
        <v>29.79</v>
      </c>
      <c r="K4122">
        <v>18</v>
      </c>
      <c r="L4122">
        <v>0</v>
      </c>
    </row>
    <row r="4123" spans="1:12" x14ac:dyDescent="0.25">
      <c r="A4123">
        <v>39074010</v>
      </c>
      <c r="C4123">
        <v>0</v>
      </c>
      <c r="D4123" t="s">
        <v>10653</v>
      </c>
      <c r="E4123">
        <v>1660</v>
      </c>
      <c r="F4123">
        <v>1860</v>
      </c>
      <c r="G4123">
        <v>1800</v>
      </c>
      <c r="H4123">
        <v>0</v>
      </c>
      <c r="I4123">
        <v>16.600000000000001</v>
      </c>
      <c r="J4123">
        <v>18.600000000000001</v>
      </c>
      <c r="K4123">
        <v>18</v>
      </c>
      <c r="L4123">
        <v>0</v>
      </c>
    </row>
    <row r="4124" spans="1:12" x14ac:dyDescent="0.25">
      <c r="A4124">
        <v>39074020</v>
      </c>
      <c r="C4124">
        <v>0</v>
      </c>
      <c r="D4124" t="s">
        <v>12713</v>
      </c>
      <c r="E4124">
        <v>1660</v>
      </c>
      <c r="F4124">
        <v>1860</v>
      </c>
      <c r="G4124">
        <v>1800</v>
      </c>
      <c r="H4124">
        <v>0</v>
      </c>
      <c r="I4124">
        <v>16.600000000000001</v>
      </c>
      <c r="J4124">
        <v>18.600000000000001</v>
      </c>
      <c r="K4124">
        <v>18</v>
      </c>
      <c r="L4124">
        <v>0</v>
      </c>
    </row>
    <row r="4125" spans="1:12" x14ac:dyDescent="0.25">
      <c r="A4125">
        <v>39074090</v>
      </c>
      <c r="C4125">
        <v>0</v>
      </c>
      <c r="D4125" t="s">
        <v>4883</v>
      </c>
      <c r="E4125">
        <v>1660</v>
      </c>
      <c r="F4125">
        <v>3088</v>
      </c>
      <c r="G4125">
        <v>1800</v>
      </c>
      <c r="H4125">
        <v>0</v>
      </c>
      <c r="I4125">
        <v>16.600000000000001</v>
      </c>
      <c r="J4125">
        <v>30.88</v>
      </c>
      <c r="K4125">
        <v>18</v>
      </c>
      <c r="L4125">
        <v>0</v>
      </c>
    </row>
    <row r="4126" spans="1:12" x14ac:dyDescent="0.25">
      <c r="A4126">
        <v>39075010</v>
      </c>
      <c r="C4126">
        <v>0</v>
      </c>
      <c r="D4126" t="s">
        <v>4884</v>
      </c>
      <c r="E4126">
        <v>1660</v>
      </c>
      <c r="F4126">
        <v>2979</v>
      </c>
      <c r="G4126">
        <v>1800</v>
      </c>
      <c r="H4126">
        <v>0</v>
      </c>
      <c r="I4126">
        <v>16.600000000000001</v>
      </c>
      <c r="J4126">
        <v>29.79</v>
      </c>
      <c r="K4126">
        <v>18</v>
      </c>
      <c r="L4126">
        <v>0</v>
      </c>
    </row>
    <row r="4127" spans="1:12" x14ac:dyDescent="0.25">
      <c r="A4127">
        <v>39075090</v>
      </c>
      <c r="C4127">
        <v>0</v>
      </c>
      <c r="D4127" t="s">
        <v>4885</v>
      </c>
      <c r="E4127">
        <v>1660</v>
      </c>
      <c r="F4127">
        <v>2979</v>
      </c>
      <c r="G4127">
        <v>1800</v>
      </c>
      <c r="H4127">
        <v>0</v>
      </c>
      <c r="I4127">
        <v>16.600000000000001</v>
      </c>
      <c r="J4127">
        <v>29.79</v>
      </c>
      <c r="K4127">
        <v>18</v>
      </c>
      <c r="L4127">
        <v>0</v>
      </c>
    </row>
    <row r="4128" spans="1:12" x14ac:dyDescent="0.25">
      <c r="A4128">
        <v>39076100</v>
      </c>
      <c r="C4128">
        <v>0</v>
      </c>
      <c r="D4128" t="s">
        <v>9920</v>
      </c>
      <c r="E4128">
        <v>1660</v>
      </c>
      <c r="F4128">
        <v>3527</v>
      </c>
      <c r="G4128">
        <v>1800</v>
      </c>
      <c r="H4128">
        <v>0</v>
      </c>
      <c r="I4128">
        <v>16.600000000000001</v>
      </c>
      <c r="J4128">
        <v>35.270000000000003</v>
      </c>
      <c r="K4128">
        <v>18</v>
      </c>
      <c r="L4128">
        <v>0</v>
      </c>
    </row>
    <row r="4129" spans="1:12" x14ac:dyDescent="0.25">
      <c r="A4129">
        <v>39076900</v>
      </c>
      <c r="C4129">
        <v>0</v>
      </c>
      <c r="D4129" t="s">
        <v>6</v>
      </c>
      <c r="E4129">
        <v>1660</v>
      </c>
      <c r="F4129">
        <v>2979</v>
      </c>
      <c r="G4129">
        <v>1800</v>
      </c>
      <c r="H4129">
        <v>0</v>
      </c>
      <c r="I4129">
        <v>16.600000000000001</v>
      </c>
      <c r="J4129">
        <v>29.79</v>
      </c>
      <c r="K4129">
        <v>18</v>
      </c>
      <c r="L4129">
        <v>0</v>
      </c>
    </row>
    <row r="4130" spans="1:12" x14ac:dyDescent="0.25">
      <c r="A4130">
        <v>39077000</v>
      </c>
      <c r="C4130">
        <v>0</v>
      </c>
      <c r="D4130" t="s">
        <v>10654</v>
      </c>
      <c r="E4130">
        <v>1660</v>
      </c>
      <c r="F4130">
        <v>2979</v>
      </c>
      <c r="G4130">
        <v>1800</v>
      </c>
      <c r="H4130">
        <v>0</v>
      </c>
      <c r="I4130">
        <v>16.600000000000001</v>
      </c>
      <c r="J4130">
        <v>29.79</v>
      </c>
      <c r="K4130">
        <v>18</v>
      </c>
      <c r="L4130">
        <v>0</v>
      </c>
    </row>
    <row r="4131" spans="1:12" x14ac:dyDescent="0.25">
      <c r="A4131">
        <v>39079100</v>
      </c>
      <c r="C4131">
        <v>0</v>
      </c>
      <c r="D4131" t="s">
        <v>4886</v>
      </c>
      <c r="E4131">
        <v>1660</v>
      </c>
      <c r="F4131">
        <v>3527</v>
      </c>
      <c r="G4131">
        <v>1800</v>
      </c>
      <c r="H4131">
        <v>0</v>
      </c>
      <c r="I4131">
        <v>16.600000000000001</v>
      </c>
      <c r="J4131">
        <v>35.270000000000003</v>
      </c>
      <c r="K4131">
        <v>18</v>
      </c>
      <c r="L4131">
        <v>0</v>
      </c>
    </row>
    <row r="4132" spans="1:12" x14ac:dyDescent="0.25">
      <c r="A4132">
        <v>39079911</v>
      </c>
      <c r="C4132">
        <v>0</v>
      </c>
      <c r="D4132" t="s">
        <v>4887</v>
      </c>
      <c r="E4132">
        <v>1660</v>
      </c>
      <c r="F4132">
        <v>2979</v>
      </c>
      <c r="G4132">
        <v>1800</v>
      </c>
      <c r="H4132">
        <v>0</v>
      </c>
      <c r="I4132">
        <v>16.600000000000001</v>
      </c>
      <c r="J4132">
        <v>29.79</v>
      </c>
      <c r="K4132">
        <v>18</v>
      </c>
      <c r="L4132">
        <v>0</v>
      </c>
    </row>
    <row r="4133" spans="1:12" x14ac:dyDescent="0.25">
      <c r="A4133">
        <v>39079912</v>
      </c>
      <c r="C4133">
        <v>0</v>
      </c>
      <c r="D4133" t="s">
        <v>10655</v>
      </c>
      <c r="E4133">
        <v>1660</v>
      </c>
      <c r="F4133">
        <v>1860</v>
      </c>
      <c r="G4133">
        <v>1800</v>
      </c>
      <c r="H4133">
        <v>0</v>
      </c>
      <c r="I4133">
        <v>16.600000000000001</v>
      </c>
      <c r="J4133">
        <v>18.600000000000001</v>
      </c>
      <c r="K4133">
        <v>18</v>
      </c>
      <c r="L4133">
        <v>0</v>
      </c>
    </row>
    <row r="4134" spans="1:12" x14ac:dyDescent="0.25">
      <c r="A4134">
        <v>39079919</v>
      </c>
      <c r="C4134">
        <v>0</v>
      </c>
      <c r="D4134" t="s">
        <v>4888</v>
      </c>
      <c r="E4134">
        <v>1660</v>
      </c>
      <c r="F4134">
        <v>1860</v>
      </c>
      <c r="G4134">
        <v>1800</v>
      </c>
      <c r="H4134">
        <v>0</v>
      </c>
      <c r="I4134">
        <v>16.600000000000001</v>
      </c>
      <c r="J4134">
        <v>18.600000000000001</v>
      </c>
      <c r="K4134">
        <v>18</v>
      </c>
      <c r="L4134">
        <v>0</v>
      </c>
    </row>
    <row r="4135" spans="1:12" x14ac:dyDescent="0.25">
      <c r="A4135">
        <v>39079991</v>
      </c>
      <c r="C4135">
        <v>0</v>
      </c>
      <c r="D4135" t="s">
        <v>10656</v>
      </c>
      <c r="E4135">
        <v>1660</v>
      </c>
      <c r="F4135">
        <v>2979</v>
      </c>
      <c r="G4135">
        <v>1800</v>
      </c>
      <c r="H4135">
        <v>0</v>
      </c>
      <c r="I4135">
        <v>16.600000000000001</v>
      </c>
      <c r="J4135">
        <v>29.79</v>
      </c>
      <c r="K4135">
        <v>18</v>
      </c>
      <c r="L4135">
        <v>0</v>
      </c>
    </row>
    <row r="4136" spans="1:12" x14ac:dyDescent="0.25">
      <c r="A4136">
        <v>39079992</v>
      </c>
      <c r="C4136">
        <v>0</v>
      </c>
      <c r="D4136" t="s">
        <v>4889</v>
      </c>
      <c r="E4136">
        <v>1660</v>
      </c>
      <c r="F4136">
        <v>1860</v>
      </c>
      <c r="G4136">
        <v>1800</v>
      </c>
      <c r="H4136">
        <v>0</v>
      </c>
      <c r="I4136">
        <v>16.600000000000001</v>
      </c>
      <c r="J4136">
        <v>18.600000000000001</v>
      </c>
      <c r="K4136">
        <v>18</v>
      </c>
      <c r="L4136">
        <v>0</v>
      </c>
    </row>
    <row r="4137" spans="1:12" x14ac:dyDescent="0.25">
      <c r="A4137">
        <v>39079993</v>
      </c>
      <c r="C4137">
        <v>0</v>
      </c>
      <c r="D4137" t="s">
        <v>10657</v>
      </c>
      <c r="E4137">
        <v>1660</v>
      </c>
      <c r="F4137">
        <v>1860</v>
      </c>
      <c r="G4137">
        <v>1800</v>
      </c>
      <c r="H4137">
        <v>0</v>
      </c>
      <c r="I4137">
        <v>16.600000000000001</v>
      </c>
      <c r="J4137">
        <v>18.600000000000001</v>
      </c>
      <c r="K4137">
        <v>18</v>
      </c>
      <c r="L4137">
        <v>0</v>
      </c>
    </row>
    <row r="4138" spans="1:12" x14ac:dyDescent="0.25">
      <c r="A4138">
        <v>39079994</v>
      </c>
      <c r="C4138">
        <v>0</v>
      </c>
      <c r="D4138" t="s">
        <v>10658</v>
      </c>
      <c r="E4138">
        <v>1660</v>
      </c>
      <c r="F4138">
        <v>1860</v>
      </c>
      <c r="G4138">
        <v>1800</v>
      </c>
      <c r="H4138">
        <v>0</v>
      </c>
      <c r="I4138">
        <v>16.600000000000001</v>
      </c>
      <c r="J4138">
        <v>18.600000000000001</v>
      </c>
      <c r="K4138">
        <v>18</v>
      </c>
      <c r="L4138">
        <v>0</v>
      </c>
    </row>
    <row r="4139" spans="1:12" x14ac:dyDescent="0.25">
      <c r="A4139">
        <v>39079995</v>
      </c>
      <c r="C4139">
        <v>0</v>
      </c>
      <c r="D4139" t="s">
        <v>10659</v>
      </c>
      <c r="E4139">
        <v>1660</v>
      </c>
      <c r="F4139">
        <v>1860</v>
      </c>
      <c r="G4139">
        <v>1800</v>
      </c>
      <c r="H4139">
        <v>0</v>
      </c>
      <c r="I4139">
        <v>16.600000000000001</v>
      </c>
      <c r="J4139">
        <v>18.600000000000001</v>
      </c>
      <c r="K4139">
        <v>18</v>
      </c>
      <c r="L4139">
        <v>0</v>
      </c>
    </row>
    <row r="4140" spans="1:12" x14ac:dyDescent="0.25">
      <c r="A4140">
        <v>39079999</v>
      </c>
      <c r="C4140">
        <v>0</v>
      </c>
      <c r="D4140" t="s">
        <v>4890</v>
      </c>
      <c r="E4140">
        <v>1660</v>
      </c>
      <c r="F4140">
        <v>2979</v>
      </c>
      <c r="G4140">
        <v>1800</v>
      </c>
      <c r="H4140">
        <v>0</v>
      </c>
      <c r="I4140">
        <v>16.600000000000001</v>
      </c>
      <c r="J4140">
        <v>29.79</v>
      </c>
      <c r="K4140">
        <v>18</v>
      </c>
      <c r="L4140">
        <v>0</v>
      </c>
    </row>
    <row r="4141" spans="1:12" x14ac:dyDescent="0.25">
      <c r="A4141">
        <v>39081011</v>
      </c>
      <c r="C4141">
        <v>0</v>
      </c>
      <c r="D4141" t="s">
        <v>4891</v>
      </c>
      <c r="E4141">
        <v>1660</v>
      </c>
      <c r="F4141">
        <v>1860</v>
      </c>
      <c r="G4141">
        <v>1800</v>
      </c>
      <c r="H4141">
        <v>0</v>
      </c>
      <c r="I4141">
        <v>16.600000000000001</v>
      </c>
      <c r="J4141">
        <v>18.600000000000001</v>
      </c>
      <c r="K4141">
        <v>18</v>
      </c>
      <c r="L4141">
        <v>0</v>
      </c>
    </row>
    <row r="4142" spans="1:12" x14ac:dyDescent="0.25">
      <c r="A4142">
        <v>39081012</v>
      </c>
      <c r="C4142">
        <v>0</v>
      </c>
      <c r="D4142" t="s">
        <v>4892</v>
      </c>
      <c r="E4142">
        <v>1660</v>
      </c>
      <c r="F4142">
        <v>1860</v>
      </c>
      <c r="G4142">
        <v>1800</v>
      </c>
      <c r="H4142">
        <v>0</v>
      </c>
      <c r="I4142">
        <v>16.600000000000001</v>
      </c>
      <c r="J4142">
        <v>18.600000000000001</v>
      </c>
      <c r="K4142">
        <v>18</v>
      </c>
      <c r="L4142">
        <v>0</v>
      </c>
    </row>
    <row r="4143" spans="1:12" x14ac:dyDescent="0.25">
      <c r="A4143">
        <v>39081013</v>
      </c>
      <c r="C4143">
        <v>0</v>
      </c>
      <c r="D4143" t="s">
        <v>4893</v>
      </c>
      <c r="E4143">
        <v>1660</v>
      </c>
      <c r="F4143">
        <v>2979</v>
      </c>
      <c r="G4143">
        <v>1800</v>
      </c>
      <c r="H4143">
        <v>0</v>
      </c>
      <c r="I4143">
        <v>16.600000000000001</v>
      </c>
      <c r="J4143">
        <v>29.79</v>
      </c>
      <c r="K4143">
        <v>18</v>
      </c>
      <c r="L4143">
        <v>0</v>
      </c>
    </row>
    <row r="4144" spans="1:12" x14ac:dyDescent="0.25">
      <c r="A4144">
        <v>39081014</v>
      </c>
      <c r="C4144">
        <v>0</v>
      </c>
      <c r="D4144" t="s">
        <v>4894</v>
      </c>
      <c r="E4144">
        <v>1660</v>
      </c>
      <c r="F4144">
        <v>2979</v>
      </c>
      <c r="G4144">
        <v>1800</v>
      </c>
      <c r="H4144">
        <v>0</v>
      </c>
      <c r="I4144">
        <v>16.600000000000001</v>
      </c>
      <c r="J4144">
        <v>29.79</v>
      </c>
      <c r="K4144">
        <v>18</v>
      </c>
      <c r="L4144">
        <v>0</v>
      </c>
    </row>
    <row r="4145" spans="1:12" x14ac:dyDescent="0.25">
      <c r="A4145">
        <v>39081019</v>
      </c>
      <c r="C4145">
        <v>0</v>
      </c>
      <c r="D4145" t="s">
        <v>4895</v>
      </c>
      <c r="E4145">
        <v>1660</v>
      </c>
      <c r="F4145">
        <v>1860</v>
      </c>
      <c r="G4145">
        <v>1800</v>
      </c>
      <c r="H4145">
        <v>0</v>
      </c>
      <c r="I4145">
        <v>16.600000000000001</v>
      </c>
      <c r="J4145">
        <v>18.600000000000001</v>
      </c>
      <c r="K4145">
        <v>18</v>
      </c>
      <c r="L4145">
        <v>0</v>
      </c>
    </row>
    <row r="4146" spans="1:12" x14ac:dyDescent="0.25">
      <c r="A4146">
        <v>39081021</v>
      </c>
      <c r="C4146">
        <v>0</v>
      </c>
      <c r="D4146" t="s">
        <v>4896</v>
      </c>
      <c r="E4146">
        <v>1660</v>
      </c>
      <c r="F4146">
        <v>1860</v>
      </c>
      <c r="G4146">
        <v>1800</v>
      </c>
      <c r="H4146">
        <v>0</v>
      </c>
      <c r="I4146">
        <v>16.600000000000001</v>
      </c>
      <c r="J4146">
        <v>18.600000000000001</v>
      </c>
      <c r="K4146">
        <v>18</v>
      </c>
      <c r="L4146">
        <v>0</v>
      </c>
    </row>
    <row r="4147" spans="1:12" x14ac:dyDescent="0.25">
      <c r="A4147">
        <v>39081022</v>
      </c>
      <c r="C4147">
        <v>0</v>
      </c>
      <c r="D4147" t="s">
        <v>4897</v>
      </c>
      <c r="E4147">
        <v>1660</v>
      </c>
      <c r="F4147">
        <v>1860</v>
      </c>
      <c r="G4147">
        <v>1800</v>
      </c>
      <c r="H4147">
        <v>0</v>
      </c>
      <c r="I4147">
        <v>16.600000000000001</v>
      </c>
      <c r="J4147">
        <v>18.600000000000001</v>
      </c>
      <c r="K4147">
        <v>18</v>
      </c>
      <c r="L4147">
        <v>0</v>
      </c>
    </row>
    <row r="4148" spans="1:12" x14ac:dyDescent="0.25">
      <c r="A4148">
        <v>39081023</v>
      </c>
      <c r="C4148">
        <v>0</v>
      </c>
      <c r="D4148" t="s">
        <v>4898</v>
      </c>
      <c r="E4148">
        <v>1660</v>
      </c>
      <c r="F4148">
        <v>2979</v>
      </c>
      <c r="G4148">
        <v>1800</v>
      </c>
      <c r="H4148">
        <v>0</v>
      </c>
      <c r="I4148">
        <v>16.600000000000001</v>
      </c>
      <c r="J4148">
        <v>29.79</v>
      </c>
      <c r="K4148">
        <v>18</v>
      </c>
      <c r="L4148">
        <v>0</v>
      </c>
    </row>
    <row r="4149" spans="1:12" x14ac:dyDescent="0.25">
      <c r="A4149">
        <v>39081025</v>
      </c>
      <c r="C4149">
        <v>0</v>
      </c>
      <c r="D4149" t="s">
        <v>12714</v>
      </c>
      <c r="E4149">
        <v>1660</v>
      </c>
      <c r="F4149">
        <v>2979</v>
      </c>
      <c r="G4149">
        <v>1800</v>
      </c>
      <c r="H4149">
        <v>0</v>
      </c>
      <c r="I4149">
        <v>16.600000000000001</v>
      </c>
      <c r="J4149">
        <v>29.79</v>
      </c>
      <c r="K4149">
        <v>18</v>
      </c>
      <c r="L4149">
        <v>0</v>
      </c>
    </row>
    <row r="4150" spans="1:12" x14ac:dyDescent="0.25">
      <c r="A4150">
        <v>39081026</v>
      </c>
      <c r="C4150">
        <v>0</v>
      </c>
      <c r="D4150" t="s">
        <v>12715</v>
      </c>
      <c r="E4150">
        <v>1660</v>
      </c>
      <c r="F4150">
        <v>3527</v>
      </c>
      <c r="G4150">
        <v>1800</v>
      </c>
      <c r="H4150">
        <v>0</v>
      </c>
      <c r="I4150">
        <v>16.600000000000001</v>
      </c>
      <c r="J4150">
        <v>35.270000000000003</v>
      </c>
      <c r="K4150">
        <v>18</v>
      </c>
      <c r="L4150">
        <v>0</v>
      </c>
    </row>
    <row r="4151" spans="1:12" x14ac:dyDescent="0.25">
      <c r="A4151">
        <v>39081029</v>
      </c>
      <c r="C4151">
        <v>0</v>
      </c>
      <c r="D4151" t="s">
        <v>4899</v>
      </c>
      <c r="E4151">
        <v>1660</v>
      </c>
      <c r="F4151">
        <v>1860</v>
      </c>
      <c r="G4151">
        <v>1800</v>
      </c>
      <c r="H4151">
        <v>0</v>
      </c>
      <c r="I4151">
        <v>16.600000000000001</v>
      </c>
      <c r="J4151">
        <v>18.600000000000001</v>
      </c>
      <c r="K4151">
        <v>18</v>
      </c>
      <c r="L4151">
        <v>0</v>
      </c>
    </row>
    <row r="4152" spans="1:12" x14ac:dyDescent="0.25">
      <c r="A4152">
        <v>39089010</v>
      </c>
      <c r="C4152">
        <v>0</v>
      </c>
      <c r="D4152" t="s">
        <v>4900</v>
      </c>
      <c r="E4152">
        <v>1660</v>
      </c>
      <c r="F4152">
        <v>1860</v>
      </c>
      <c r="G4152">
        <v>1800</v>
      </c>
      <c r="H4152">
        <v>0</v>
      </c>
      <c r="I4152">
        <v>16.600000000000001</v>
      </c>
      <c r="J4152">
        <v>18.600000000000001</v>
      </c>
      <c r="K4152">
        <v>18</v>
      </c>
      <c r="L4152">
        <v>0</v>
      </c>
    </row>
    <row r="4153" spans="1:12" x14ac:dyDescent="0.25">
      <c r="A4153">
        <v>39089020</v>
      </c>
      <c r="C4153">
        <v>0</v>
      </c>
      <c r="D4153" t="s">
        <v>10660</v>
      </c>
      <c r="E4153">
        <v>1660</v>
      </c>
      <c r="F4153">
        <v>2979</v>
      </c>
      <c r="G4153">
        <v>1800</v>
      </c>
      <c r="H4153">
        <v>0</v>
      </c>
      <c r="I4153">
        <v>16.600000000000001</v>
      </c>
      <c r="J4153">
        <v>29.79</v>
      </c>
      <c r="K4153">
        <v>18</v>
      </c>
      <c r="L4153">
        <v>0</v>
      </c>
    </row>
    <row r="4154" spans="1:12" x14ac:dyDescent="0.25">
      <c r="A4154">
        <v>39089090</v>
      </c>
      <c r="C4154">
        <v>0</v>
      </c>
      <c r="D4154" t="s">
        <v>4901</v>
      </c>
      <c r="E4154">
        <v>1660</v>
      </c>
      <c r="F4154">
        <v>1860</v>
      </c>
      <c r="G4154">
        <v>1800</v>
      </c>
      <c r="H4154">
        <v>0</v>
      </c>
      <c r="I4154">
        <v>16.600000000000001</v>
      </c>
      <c r="J4154">
        <v>18.600000000000001</v>
      </c>
      <c r="K4154">
        <v>18</v>
      </c>
      <c r="L4154">
        <v>0</v>
      </c>
    </row>
    <row r="4155" spans="1:12" x14ac:dyDescent="0.25">
      <c r="A4155">
        <v>39091000</v>
      </c>
      <c r="C4155">
        <v>0</v>
      </c>
      <c r="D4155" t="s">
        <v>4902</v>
      </c>
      <c r="E4155">
        <v>1660</v>
      </c>
      <c r="F4155">
        <v>2979</v>
      </c>
      <c r="G4155">
        <v>1800</v>
      </c>
      <c r="H4155">
        <v>0</v>
      </c>
      <c r="I4155">
        <v>16.600000000000001</v>
      </c>
      <c r="J4155">
        <v>29.79</v>
      </c>
      <c r="K4155">
        <v>18</v>
      </c>
      <c r="L4155">
        <v>0</v>
      </c>
    </row>
    <row r="4156" spans="1:12" x14ac:dyDescent="0.25">
      <c r="A4156">
        <v>39092011</v>
      </c>
      <c r="C4156">
        <v>0</v>
      </c>
      <c r="D4156" t="s">
        <v>4903</v>
      </c>
      <c r="E4156">
        <v>1660</v>
      </c>
      <c r="F4156">
        <v>2979</v>
      </c>
      <c r="G4156">
        <v>1800</v>
      </c>
      <c r="H4156">
        <v>0</v>
      </c>
      <c r="I4156">
        <v>16.600000000000001</v>
      </c>
      <c r="J4156">
        <v>29.79</v>
      </c>
      <c r="K4156">
        <v>18</v>
      </c>
      <c r="L4156">
        <v>0</v>
      </c>
    </row>
    <row r="4157" spans="1:12" x14ac:dyDescent="0.25">
      <c r="A4157">
        <v>39092019</v>
      </c>
      <c r="C4157">
        <v>0</v>
      </c>
      <c r="D4157" t="s">
        <v>4904</v>
      </c>
      <c r="E4157">
        <v>1660</v>
      </c>
      <c r="F4157">
        <v>2979</v>
      </c>
      <c r="G4157">
        <v>1800</v>
      </c>
      <c r="H4157">
        <v>0</v>
      </c>
      <c r="I4157">
        <v>16.600000000000001</v>
      </c>
      <c r="J4157">
        <v>29.79</v>
      </c>
      <c r="K4157">
        <v>18</v>
      </c>
      <c r="L4157">
        <v>0</v>
      </c>
    </row>
    <row r="4158" spans="1:12" x14ac:dyDescent="0.25">
      <c r="A4158">
        <v>39092021</v>
      </c>
      <c r="C4158">
        <v>0</v>
      </c>
      <c r="D4158" t="s">
        <v>4905</v>
      </c>
      <c r="E4158">
        <v>1660</v>
      </c>
      <c r="F4158">
        <v>2979</v>
      </c>
      <c r="G4158">
        <v>1800</v>
      </c>
      <c r="H4158">
        <v>0</v>
      </c>
      <c r="I4158">
        <v>16.600000000000001</v>
      </c>
      <c r="J4158">
        <v>29.79</v>
      </c>
      <c r="K4158">
        <v>18</v>
      </c>
      <c r="L4158">
        <v>0</v>
      </c>
    </row>
    <row r="4159" spans="1:12" x14ac:dyDescent="0.25">
      <c r="A4159">
        <v>39092029</v>
      </c>
      <c r="C4159">
        <v>0</v>
      </c>
      <c r="D4159" t="s">
        <v>4906</v>
      </c>
      <c r="E4159">
        <v>1660</v>
      </c>
      <c r="F4159">
        <v>2979</v>
      </c>
      <c r="G4159">
        <v>1800</v>
      </c>
      <c r="H4159">
        <v>0</v>
      </c>
      <c r="I4159">
        <v>16.600000000000001</v>
      </c>
      <c r="J4159">
        <v>29.79</v>
      </c>
      <c r="K4159">
        <v>18</v>
      </c>
      <c r="L4159">
        <v>0</v>
      </c>
    </row>
    <row r="4160" spans="1:12" x14ac:dyDescent="0.25">
      <c r="A4160">
        <v>39093100</v>
      </c>
      <c r="C4160">
        <v>0</v>
      </c>
      <c r="D4160" t="s">
        <v>9921</v>
      </c>
      <c r="E4160">
        <v>1660</v>
      </c>
      <c r="F4160">
        <v>1860</v>
      </c>
      <c r="G4160">
        <v>1800</v>
      </c>
      <c r="H4160">
        <v>0</v>
      </c>
      <c r="I4160">
        <v>16.600000000000001</v>
      </c>
      <c r="J4160">
        <v>18.600000000000001</v>
      </c>
      <c r="K4160">
        <v>18</v>
      </c>
      <c r="L4160">
        <v>0</v>
      </c>
    </row>
    <row r="4161" spans="1:12" x14ac:dyDescent="0.25">
      <c r="A4161">
        <v>39093900</v>
      </c>
      <c r="C4161">
        <v>0</v>
      </c>
      <c r="D4161" t="s">
        <v>7</v>
      </c>
      <c r="E4161">
        <v>1660</v>
      </c>
      <c r="F4161">
        <v>2979</v>
      </c>
      <c r="G4161">
        <v>1800</v>
      </c>
      <c r="H4161">
        <v>0</v>
      </c>
      <c r="I4161">
        <v>16.600000000000001</v>
      </c>
      <c r="J4161">
        <v>29.79</v>
      </c>
      <c r="K4161">
        <v>18</v>
      </c>
      <c r="L4161">
        <v>0</v>
      </c>
    </row>
    <row r="4162" spans="1:12" x14ac:dyDescent="0.25">
      <c r="A4162">
        <v>39094011</v>
      </c>
      <c r="C4162">
        <v>0</v>
      </c>
      <c r="D4162" t="s">
        <v>4907</v>
      </c>
      <c r="E4162">
        <v>1660</v>
      </c>
      <c r="F4162">
        <v>2979</v>
      </c>
      <c r="G4162">
        <v>1800</v>
      </c>
      <c r="H4162">
        <v>0</v>
      </c>
      <c r="I4162">
        <v>16.600000000000001</v>
      </c>
      <c r="J4162">
        <v>29.79</v>
      </c>
      <c r="K4162">
        <v>18</v>
      </c>
      <c r="L4162">
        <v>0</v>
      </c>
    </row>
    <row r="4163" spans="1:12" x14ac:dyDescent="0.25">
      <c r="A4163">
        <v>39094019</v>
      </c>
      <c r="C4163">
        <v>0</v>
      </c>
      <c r="D4163" t="s">
        <v>4908</v>
      </c>
      <c r="E4163">
        <v>1660</v>
      </c>
      <c r="F4163">
        <v>2979</v>
      </c>
      <c r="G4163">
        <v>1800</v>
      </c>
      <c r="H4163">
        <v>0</v>
      </c>
      <c r="I4163">
        <v>16.600000000000001</v>
      </c>
      <c r="J4163">
        <v>29.79</v>
      </c>
      <c r="K4163">
        <v>18</v>
      </c>
      <c r="L4163">
        <v>0</v>
      </c>
    </row>
    <row r="4164" spans="1:12" x14ac:dyDescent="0.25">
      <c r="A4164">
        <v>39094091</v>
      </c>
      <c r="C4164">
        <v>0</v>
      </c>
      <c r="D4164" t="s">
        <v>4909</v>
      </c>
      <c r="E4164">
        <v>1660</v>
      </c>
      <c r="F4164">
        <v>2979</v>
      </c>
      <c r="G4164">
        <v>1800</v>
      </c>
      <c r="H4164">
        <v>0</v>
      </c>
      <c r="I4164">
        <v>16.600000000000001</v>
      </c>
      <c r="J4164">
        <v>29.79</v>
      </c>
      <c r="K4164">
        <v>18</v>
      </c>
      <c r="L4164">
        <v>0</v>
      </c>
    </row>
    <row r="4165" spans="1:12" x14ac:dyDescent="0.25">
      <c r="A4165">
        <v>39094099</v>
      </c>
      <c r="C4165">
        <v>0</v>
      </c>
      <c r="D4165" t="s">
        <v>4910</v>
      </c>
      <c r="E4165">
        <v>1660</v>
      </c>
      <c r="F4165">
        <v>2979</v>
      </c>
      <c r="G4165">
        <v>1800</v>
      </c>
      <c r="H4165">
        <v>0</v>
      </c>
      <c r="I4165">
        <v>16.600000000000001</v>
      </c>
      <c r="J4165">
        <v>29.79</v>
      </c>
      <c r="K4165">
        <v>18</v>
      </c>
      <c r="L4165">
        <v>0</v>
      </c>
    </row>
    <row r="4166" spans="1:12" x14ac:dyDescent="0.25">
      <c r="A4166">
        <v>39095011</v>
      </c>
      <c r="C4166">
        <v>0</v>
      </c>
      <c r="D4166" t="s">
        <v>4911</v>
      </c>
      <c r="E4166">
        <v>1660</v>
      </c>
      <c r="F4166">
        <v>2979</v>
      </c>
      <c r="G4166">
        <v>1800</v>
      </c>
      <c r="H4166">
        <v>0</v>
      </c>
      <c r="I4166">
        <v>16.600000000000001</v>
      </c>
      <c r="J4166">
        <v>29.79</v>
      </c>
      <c r="K4166">
        <v>18</v>
      </c>
      <c r="L4166">
        <v>0</v>
      </c>
    </row>
    <row r="4167" spans="1:12" x14ac:dyDescent="0.25">
      <c r="A4167">
        <v>39095012</v>
      </c>
      <c r="C4167">
        <v>0</v>
      </c>
      <c r="D4167" t="s">
        <v>4912</v>
      </c>
      <c r="E4167">
        <v>1660</v>
      </c>
      <c r="F4167">
        <v>1860</v>
      </c>
      <c r="G4167">
        <v>1800</v>
      </c>
      <c r="H4167">
        <v>0</v>
      </c>
      <c r="I4167">
        <v>16.600000000000001</v>
      </c>
      <c r="J4167">
        <v>18.600000000000001</v>
      </c>
      <c r="K4167">
        <v>18</v>
      </c>
      <c r="L4167">
        <v>0</v>
      </c>
    </row>
    <row r="4168" spans="1:12" x14ac:dyDescent="0.25">
      <c r="A4168">
        <v>39095019</v>
      </c>
      <c r="C4168">
        <v>0</v>
      </c>
      <c r="D4168" t="s">
        <v>4913</v>
      </c>
      <c r="E4168">
        <v>1660</v>
      </c>
      <c r="F4168">
        <v>2979</v>
      </c>
      <c r="G4168">
        <v>1800</v>
      </c>
      <c r="H4168">
        <v>0</v>
      </c>
      <c r="I4168">
        <v>16.600000000000001</v>
      </c>
      <c r="J4168">
        <v>29.79</v>
      </c>
      <c r="K4168">
        <v>18</v>
      </c>
      <c r="L4168">
        <v>0</v>
      </c>
    </row>
    <row r="4169" spans="1:12" x14ac:dyDescent="0.25">
      <c r="A4169">
        <v>39095021</v>
      </c>
      <c r="C4169">
        <v>0</v>
      </c>
      <c r="D4169" t="s">
        <v>4914</v>
      </c>
      <c r="E4169">
        <v>1660</v>
      </c>
      <c r="F4169">
        <v>1860</v>
      </c>
      <c r="G4169">
        <v>1800</v>
      </c>
      <c r="H4169">
        <v>0</v>
      </c>
      <c r="I4169">
        <v>16.600000000000001</v>
      </c>
      <c r="J4169">
        <v>18.600000000000001</v>
      </c>
      <c r="K4169">
        <v>18</v>
      </c>
      <c r="L4169">
        <v>0</v>
      </c>
    </row>
    <row r="4170" spans="1:12" x14ac:dyDescent="0.25">
      <c r="A4170">
        <v>39095029</v>
      </c>
      <c r="C4170">
        <v>0</v>
      </c>
      <c r="D4170" t="s">
        <v>4915</v>
      </c>
      <c r="E4170">
        <v>1660</v>
      </c>
      <c r="F4170">
        <v>3860</v>
      </c>
      <c r="G4170">
        <v>1800</v>
      </c>
      <c r="H4170">
        <v>0</v>
      </c>
      <c r="I4170">
        <v>16.600000000000001</v>
      </c>
      <c r="J4170">
        <v>38.6</v>
      </c>
      <c r="K4170">
        <v>18</v>
      </c>
      <c r="L4170">
        <v>0</v>
      </c>
    </row>
    <row r="4171" spans="1:12" x14ac:dyDescent="0.25">
      <c r="A4171">
        <v>39100011</v>
      </c>
      <c r="C4171">
        <v>0</v>
      </c>
      <c r="D4171" t="s">
        <v>4916</v>
      </c>
      <c r="E4171">
        <v>1660</v>
      </c>
      <c r="F4171">
        <v>1860</v>
      </c>
      <c r="G4171">
        <v>1800</v>
      </c>
      <c r="H4171">
        <v>0</v>
      </c>
      <c r="I4171">
        <v>16.600000000000001</v>
      </c>
      <c r="J4171">
        <v>18.600000000000001</v>
      </c>
      <c r="K4171">
        <v>18</v>
      </c>
      <c r="L4171">
        <v>0</v>
      </c>
    </row>
    <row r="4172" spans="1:12" x14ac:dyDescent="0.25">
      <c r="A4172">
        <v>39100012</v>
      </c>
      <c r="C4172">
        <v>0</v>
      </c>
      <c r="D4172" t="s">
        <v>4917</v>
      </c>
      <c r="E4172">
        <v>1660</v>
      </c>
      <c r="F4172">
        <v>2979</v>
      </c>
      <c r="G4172">
        <v>1800</v>
      </c>
      <c r="H4172">
        <v>0</v>
      </c>
      <c r="I4172">
        <v>16.600000000000001</v>
      </c>
      <c r="J4172">
        <v>29.79</v>
      </c>
      <c r="K4172">
        <v>18</v>
      </c>
      <c r="L4172">
        <v>0</v>
      </c>
    </row>
    <row r="4173" spans="1:12" x14ac:dyDescent="0.25">
      <c r="A4173">
        <v>39100013</v>
      </c>
      <c r="C4173">
        <v>0</v>
      </c>
      <c r="D4173" t="s">
        <v>4918</v>
      </c>
      <c r="E4173">
        <v>1660</v>
      </c>
      <c r="F4173">
        <v>1860</v>
      </c>
      <c r="G4173">
        <v>1800</v>
      </c>
      <c r="H4173">
        <v>0</v>
      </c>
      <c r="I4173">
        <v>16.600000000000001</v>
      </c>
      <c r="J4173">
        <v>18.600000000000001</v>
      </c>
      <c r="K4173">
        <v>18</v>
      </c>
      <c r="L4173">
        <v>0</v>
      </c>
    </row>
    <row r="4174" spans="1:12" x14ac:dyDescent="0.25">
      <c r="A4174">
        <v>39100019</v>
      </c>
      <c r="C4174">
        <v>0</v>
      </c>
      <c r="D4174" t="s">
        <v>4919</v>
      </c>
      <c r="E4174">
        <v>1660</v>
      </c>
      <c r="F4174">
        <v>2979</v>
      </c>
      <c r="G4174">
        <v>1800</v>
      </c>
      <c r="H4174">
        <v>0</v>
      </c>
      <c r="I4174">
        <v>16.600000000000001</v>
      </c>
      <c r="J4174">
        <v>29.79</v>
      </c>
      <c r="K4174">
        <v>18</v>
      </c>
      <c r="L4174">
        <v>0</v>
      </c>
    </row>
    <row r="4175" spans="1:12" x14ac:dyDescent="0.25">
      <c r="A4175">
        <v>39100021</v>
      </c>
      <c r="C4175">
        <v>0</v>
      </c>
      <c r="D4175" t="s">
        <v>10661</v>
      </c>
      <c r="E4175">
        <v>1660</v>
      </c>
      <c r="F4175">
        <v>1860</v>
      </c>
      <c r="G4175">
        <v>1800</v>
      </c>
      <c r="H4175">
        <v>0</v>
      </c>
      <c r="I4175">
        <v>16.600000000000001</v>
      </c>
      <c r="J4175">
        <v>18.600000000000001</v>
      </c>
      <c r="K4175">
        <v>18</v>
      </c>
      <c r="L4175">
        <v>0</v>
      </c>
    </row>
    <row r="4176" spans="1:12" x14ac:dyDescent="0.25">
      <c r="A4176">
        <v>39100029</v>
      </c>
      <c r="C4176">
        <v>0</v>
      </c>
      <c r="D4176" t="s">
        <v>4920</v>
      </c>
      <c r="E4176">
        <v>1660</v>
      </c>
      <c r="F4176">
        <v>2979</v>
      </c>
      <c r="G4176">
        <v>1800</v>
      </c>
      <c r="H4176">
        <v>0</v>
      </c>
      <c r="I4176">
        <v>16.600000000000001</v>
      </c>
      <c r="J4176">
        <v>29.79</v>
      </c>
      <c r="K4176">
        <v>18</v>
      </c>
      <c r="L4176">
        <v>0</v>
      </c>
    </row>
    <row r="4177" spans="1:12" x14ac:dyDescent="0.25">
      <c r="A4177">
        <v>39100030</v>
      </c>
      <c r="C4177">
        <v>0</v>
      </c>
      <c r="D4177" t="s">
        <v>4921</v>
      </c>
      <c r="E4177">
        <v>1660</v>
      </c>
      <c r="F4177">
        <v>2979</v>
      </c>
      <c r="G4177">
        <v>1800</v>
      </c>
      <c r="H4177">
        <v>0</v>
      </c>
      <c r="I4177">
        <v>16.600000000000001</v>
      </c>
      <c r="J4177">
        <v>29.79</v>
      </c>
      <c r="K4177">
        <v>18</v>
      </c>
      <c r="L4177">
        <v>0</v>
      </c>
    </row>
    <row r="4178" spans="1:12" x14ac:dyDescent="0.25">
      <c r="A4178">
        <v>39100090</v>
      </c>
      <c r="C4178">
        <v>0</v>
      </c>
      <c r="D4178" t="s">
        <v>4922</v>
      </c>
      <c r="E4178">
        <v>1660</v>
      </c>
      <c r="F4178">
        <v>2979</v>
      </c>
      <c r="G4178">
        <v>1800</v>
      </c>
      <c r="H4178">
        <v>0</v>
      </c>
      <c r="I4178">
        <v>16.600000000000001</v>
      </c>
      <c r="J4178">
        <v>29.79</v>
      </c>
      <c r="K4178">
        <v>18</v>
      </c>
      <c r="L4178">
        <v>0</v>
      </c>
    </row>
    <row r="4179" spans="1:12" x14ac:dyDescent="0.25">
      <c r="A4179">
        <v>39111010</v>
      </c>
      <c r="C4179">
        <v>0</v>
      </c>
      <c r="D4179" t="s">
        <v>4923</v>
      </c>
      <c r="E4179">
        <v>1660</v>
      </c>
      <c r="F4179">
        <v>2979</v>
      </c>
      <c r="G4179">
        <v>1800</v>
      </c>
      <c r="H4179">
        <v>0</v>
      </c>
      <c r="I4179">
        <v>16.600000000000001</v>
      </c>
      <c r="J4179">
        <v>29.79</v>
      </c>
      <c r="K4179">
        <v>18</v>
      </c>
      <c r="L4179">
        <v>0</v>
      </c>
    </row>
    <row r="4180" spans="1:12" x14ac:dyDescent="0.25">
      <c r="A4180">
        <v>39111021</v>
      </c>
      <c r="C4180">
        <v>0</v>
      </c>
      <c r="D4180" t="s">
        <v>10662</v>
      </c>
      <c r="E4180">
        <v>1660</v>
      </c>
      <c r="F4180">
        <v>1860</v>
      </c>
      <c r="G4180">
        <v>1800</v>
      </c>
      <c r="H4180">
        <v>0</v>
      </c>
      <c r="I4180">
        <v>16.600000000000001</v>
      </c>
      <c r="J4180">
        <v>18.600000000000001</v>
      </c>
      <c r="K4180">
        <v>18</v>
      </c>
      <c r="L4180">
        <v>0</v>
      </c>
    </row>
    <row r="4181" spans="1:12" x14ac:dyDescent="0.25">
      <c r="A4181">
        <v>39111029</v>
      </c>
      <c r="C4181">
        <v>0</v>
      </c>
      <c r="D4181" t="s">
        <v>4924</v>
      </c>
      <c r="E4181">
        <v>1660</v>
      </c>
      <c r="F4181">
        <v>2979</v>
      </c>
      <c r="G4181">
        <v>1800</v>
      </c>
      <c r="H4181">
        <v>0</v>
      </c>
      <c r="I4181">
        <v>16.600000000000001</v>
      </c>
      <c r="J4181">
        <v>29.79</v>
      </c>
      <c r="K4181">
        <v>18</v>
      </c>
      <c r="L4181">
        <v>0</v>
      </c>
    </row>
    <row r="4182" spans="1:12" x14ac:dyDescent="0.25">
      <c r="A4182">
        <v>39112000</v>
      </c>
      <c r="C4182">
        <v>0</v>
      </c>
      <c r="D4182" t="s">
        <v>12368</v>
      </c>
      <c r="E4182">
        <v>1660</v>
      </c>
      <c r="F4182">
        <v>2979</v>
      </c>
      <c r="G4182">
        <v>1800</v>
      </c>
      <c r="H4182">
        <v>0</v>
      </c>
      <c r="I4182">
        <v>16.600000000000001</v>
      </c>
      <c r="J4182">
        <v>29.79</v>
      </c>
      <c r="K4182">
        <v>18</v>
      </c>
      <c r="L4182">
        <v>0</v>
      </c>
    </row>
    <row r="4183" spans="1:12" x14ac:dyDescent="0.25">
      <c r="A4183">
        <v>39119011</v>
      </c>
      <c r="C4183">
        <v>0</v>
      </c>
      <c r="D4183" t="s">
        <v>4925</v>
      </c>
      <c r="E4183">
        <v>1660</v>
      </c>
      <c r="F4183">
        <v>2979</v>
      </c>
      <c r="G4183">
        <v>1800</v>
      </c>
      <c r="H4183">
        <v>0</v>
      </c>
      <c r="I4183">
        <v>16.600000000000001</v>
      </c>
      <c r="J4183">
        <v>29.79</v>
      </c>
      <c r="K4183">
        <v>18</v>
      </c>
      <c r="L4183">
        <v>0</v>
      </c>
    </row>
    <row r="4184" spans="1:12" x14ac:dyDescent="0.25">
      <c r="A4184">
        <v>39119012</v>
      </c>
      <c r="C4184">
        <v>0</v>
      </c>
      <c r="D4184" t="s">
        <v>10663</v>
      </c>
      <c r="E4184">
        <v>1660</v>
      </c>
      <c r="F4184">
        <v>1860</v>
      </c>
      <c r="G4184">
        <v>1800</v>
      </c>
      <c r="H4184">
        <v>0</v>
      </c>
      <c r="I4184">
        <v>16.600000000000001</v>
      </c>
      <c r="J4184">
        <v>18.600000000000001</v>
      </c>
      <c r="K4184">
        <v>18</v>
      </c>
      <c r="L4184">
        <v>0</v>
      </c>
    </row>
    <row r="4185" spans="1:12" x14ac:dyDescent="0.25">
      <c r="A4185">
        <v>39119013</v>
      </c>
      <c r="C4185">
        <v>0</v>
      </c>
      <c r="D4185" t="s">
        <v>4926</v>
      </c>
      <c r="E4185">
        <v>1660</v>
      </c>
      <c r="F4185">
        <v>1860</v>
      </c>
      <c r="G4185">
        <v>1800</v>
      </c>
      <c r="H4185">
        <v>0</v>
      </c>
      <c r="I4185">
        <v>16.600000000000001</v>
      </c>
      <c r="J4185">
        <v>18.600000000000001</v>
      </c>
      <c r="K4185">
        <v>18</v>
      </c>
      <c r="L4185">
        <v>0</v>
      </c>
    </row>
    <row r="4186" spans="1:12" x14ac:dyDescent="0.25">
      <c r="A4186">
        <v>39119014</v>
      </c>
      <c r="C4186">
        <v>0</v>
      </c>
      <c r="D4186" t="s">
        <v>4927</v>
      </c>
      <c r="E4186">
        <v>1660</v>
      </c>
      <c r="F4186">
        <v>1860</v>
      </c>
      <c r="G4186">
        <v>1800</v>
      </c>
      <c r="H4186">
        <v>0</v>
      </c>
      <c r="I4186">
        <v>16.600000000000001</v>
      </c>
      <c r="J4186">
        <v>18.600000000000001</v>
      </c>
      <c r="K4186">
        <v>18</v>
      </c>
      <c r="L4186">
        <v>0</v>
      </c>
    </row>
    <row r="4187" spans="1:12" x14ac:dyDescent="0.25">
      <c r="A4187">
        <v>39119019</v>
      </c>
      <c r="C4187">
        <v>0</v>
      </c>
      <c r="D4187" t="s">
        <v>4928</v>
      </c>
      <c r="E4187">
        <v>1660</v>
      </c>
      <c r="F4187">
        <v>2979</v>
      </c>
      <c r="G4187">
        <v>1800</v>
      </c>
      <c r="H4187">
        <v>0</v>
      </c>
      <c r="I4187">
        <v>16.600000000000001</v>
      </c>
      <c r="J4187">
        <v>29.79</v>
      </c>
      <c r="K4187">
        <v>18</v>
      </c>
      <c r="L4187">
        <v>0</v>
      </c>
    </row>
    <row r="4188" spans="1:12" x14ac:dyDescent="0.25">
      <c r="A4188">
        <v>39119021</v>
      </c>
      <c r="C4188">
        <v>0</v>
      </c>
      <c r="D4188" t="s">
        <v>4929</v>
      </c>
      <c r="E4188">
        <v>1660</v>
      </c>
      <c r="F4188">
        <v>2979</v>
      </c>
      <c r="G4188">
        <v>1800</v>
      </c>
      <c r="H4188">
        <v>0</v>
      </c>
      <c r="I4188">
        <v>16.600000000000001</v>
      </c>
      <c r="J4188">
        <v>29.79</v>
      </c>
      <c r="K4188">
        <v>18</v>
      </c>
      <c r="L4188">
        <v>0</v>
      </c>
    </row>
    <row r="4189" spans="1:12" x14ac:dyDescent="0.25">
      <c r="A4189">
        <v>39119022</v>
      </c>
      <c r="C4189">
        <v>0</v>
      </c>
      <c r="D4189" t="s">
        <v>4930</v>
      </c>
      <c r="E4189">
        <v>1660</v>
      </c>
      <c r="F4189">
        <v>1860</v>
      </c>
      <c r="G4189">
        <v>1800</v>
      </c>
      <c r="H4189">
        <v>0</v>
      </c>
      <c r="I4189">
        <v>16.600000000000001</v>
      </c>
      <c r="J4189">
        <v>18.600000000000001</v>
      </c>
      <c r="K4189">
        <v>18</v>
      </c>
      <c r="L4189">
        <v>0</v>
      </c>
    </row>
    <row r="4190" spans="1:12" x14ac:dyDescent="0.25">
      <c r="A4190">
        <v>39119023</v>
      </c>
      <c r="C4190">
        <v>0</v>
      </c>
      <c r="D4190" t="s">
        <v>521</v>
      </c>
      <c r="E4190">
        <v>1660</v>
      </c>
      <c r="F4190">
        <v>1860</v>
      </c>
      <c r="G4190">
        <v>1800</v>
      </c>
      <c r="H4190">
        <v>0</v>
      </c>
      <c r="I4190">
        <v>16.600000000000001</v>
      </c>
      <c r="J4190">
        <v>18.600000000000001</v>
      </c>
      <c r="K4190">
        <v>18</v>
      </c>
      <c r="L4190">
        <v>0</v>
      </c>
    </row>
    <row r="4191" spans="1:12" x14ac:dyDescent="0.25">
      <c r="A4191">
        <v>39119024</v>
      </c>
      <c r="C4191">
        <v>0</v>
      </c>
      <c r="D4191" t="s">
        <v>10663</v>
      </c>
      <c r="E4191">
        <v>1660</v>
      </c>
      <c r="F4191">
        <v>1860</v>
      </c>
      <c r="G4191">
        <v>1800</v>
      </c>
      <c r="H4191">
        <v>0</v>
      </c>
      <c r="I4191">
        <v>16.600000000000001</v>
      </c>
      <c r="J4191">
        <v>18.600000000000001</v>
      </c>
      <c r="K4191">
        <v>18</v>
      </c>
      <c r="L4191">
        <v>0</v>
      </c>
    </row>
    <row r="4192" spans="1:12" x14ac:dyDescent="0.25">
      <c r="A4192">
        <v>39119025</v>
      </c>
      <c r="C4192">
        <v>0</v>
      </c>
      <c r="D4192" t="s">
        <v>10664</v>
      </c>
      <c r="E4192">
        <v>1660</v>
      </c>
      <c r="F4192">
        <v>1860</v>
      </c>
      <c r="G4192">
        <v>1800</v>
      </c>
      <c r="H4192">
        <v>0</v>
      </c>
      <c r="I4192">
        <v>16.600000000000001</v>
      </c>
      <c r="J4192">
        <v>18.600000000000001</v>
      </c>
      <c r="K4192">
        <v>18</v>
      </c>
      <c r="L4192">
        <v>0</v>
      </c>
    </row>
    <row r="4193" spans="1:12" x14ac:dyDescent="0.25">
      <c r="A4193">
        <v>39119026</v>
      </c>
      <c r="C4193">
        <v>0</v>
      </c>
      <c r="D4193" t="s">
        <v>522</v>
      </c>
      <c r="E4193">
        <v>1660</v>
      </c>
      <c r="F4193">
        <v>1860</v>
      </c>
      <c r="G4193">
        <v>1800</v>
      </c>
      <c r="H4193">
        <v>0</v>
      </c>
      <c r="I4193">
        <v>16.600000000000001</v>
      </c>
      <c r="J4193">
        <v>18.600000000000001</v>
      </c>
      <c r="K4193">
        <v>18</v>
      </c>
      <c r="L4193">
        <v>0</v>
      </c>
    </row>
    <row r="4194" spans="1:12" x14ac:dyDescent="0.25">
      <c r="A4194">
        <v>39119027</v>
      </c>
      <c r="C4194">
        <v>0</v>
      </c>
      <c r="D4194" t="s">
        <v>4931</v>
      </c>
      <c r="E4194">
        <v>1660</v>
      </c>
      <c r="F4194">
        <v>1860</v>
      </c>
      <c r="G4194">
        <v>1800</v>
      </c>
      <c r="H4194">
        <v>0</v>
      </c>
      <c r="I4194">
        <v>16.600000000000001</v>
      </c>
      <c r="J4194">
        <v>18.600000000000001</v>
      </c>
      <c r="K4194">
        <v>18</v>
      </c>
      <c r="L4194">
        <v>0</v>
      </c>
    </row>
    <row r="4195" spans="1:12" x14ac:dyDescent="0.25">
      <c r="A4195">
        <v>39119029</v>
      </c>
      <c r="C4195">
        <v>0</v>
      </c>
      <c r="D4195" t="s">
        <v>4932</v>
      </c>
      <c r="E4195">
        <v>1660</v>
      </c>
      <c r="F4195">
        <v>2979</v>
      </c>
      <c r="G4195">
        <v>1800</v>
      </c>
      <c r="H4195">
        <v>0</v>
      </c>
      <c r="I4195">
        <v>16.600000000000001</v>
      </c>
      <c r="J4195">
        <v>29.79</v>
      </c>
      <c r="K4195">
        <v>18</v>
      </c>
      <c r="L4195">
        <v>0</v>
      </c>
    </row>
    <row r="4196" spans="1:12" x14ac:dyDescent="0.25">
      <c r="A4196">
        <v>39121110</v>
      </c>
      <c r="C4196">
        <v>0</v>
      </c>
      <c r="D4196" t="s">
        <v>4933</v>
      </c>
      <c r="E4196">
        <v>1660</v>
      </c>
      <c r="F4196">
        <v>2532</v>
      </c>
      <c r="G4196">
        <v>1800</v>
      </c>
      <c r="H4196">
        <v>0</v>
      </c>
      <c r="I4196">
        <v>16.600000000000001</v>
      </c>
      <c r="J4196">
        <v>25.32</v>
      </c>
      <c r="K4196">
        <v>18</v>
      </c>
      <c r="L4196">
        <v>0</v>
      </c>
    </row>
    <row r="4197" spans="1:12" x14ac:dyDescent="0.25">
      <c r="A4197">
        <v>39121120</v>
      </c>
      <c r="C4197">
        <v>0</v>
      </c>
      <c r="D4197" t="s">
        <v>4934</v>
      </c>
      <c r="E4197">
        <v>1660</v>
      </c>
      <c r="F4197">
        <v>1860</v>
      </c>
      <c r="G4197">
        <v>1800</v>
      </c>
      <c r="H4197">
        <v>0</v>
      </c>
      <c r="I4197">
        <v>16.600000000000001</v>
      </c>
      <c r="J4197">
        <v>18.600000000000001</v>
      </c>
      <c r="K4197">
        <v>18</v>
      </c>
      <c r="L4197">
        <v>0</v>
      </c>
    </row>
    <row r="4198" spans="1:12" x14ac:dyDescent="0.25">
      <c r="A4198">
        <v>39121200</v>
      </c>
      <c r="C4198">
        <v>0</v>
      </c>
      <c r="D4198" t="s">
        <v>4935</v>
      </c>
      <c r="E4198">
        <v>1660</v>
      </c>
      <c r="F4198">
        <v>1860</v>
      </c>
      <c r="G4198">
        <v>1800</v>
      </c>
      <c r="H4198">
        <v>0</v>
      </c>
      <c r="I4198">
        <v>16.600000000000001</v>
      </c>
      <c r="J4198">
        <v>18.600000000000001</v>
      </c>
      <c r="K4198">
        <v>18</v>
      </c>
      <c r="L4198">
        <v>0</v>
      </c>
    </row>
    <row r="4199" spans="1:12" x14ac:dyDescent="0.25">
      <c r="A4199">
        <v>39122010</v>
      </c>
      <c r="C4199">
        <v>0</v>
      </c>
      <c r="D4199" t="s">
        <v>4936</v>
      </c>
      <c r="E4199">
        <v>1660</v>
      </c>
      <c r="F4199">
        <v>2979</v>
      </c>
      <c r="G4199">
        <v>1800</v>
      </c>
      <c r="H4199">
        <v>0</v>
      </c>
      <c r="I4199">
        <v>16.600000000000001</v>
      </c>
      <c r="J4199">
        <v>29.79</v>
      </c>
      <c r="K4199">
        <v>18</v>
      </c>
      <c r="L4199">
        <v>0</v>
      </c>
    </row>
    <row r="4200" spans="1:12" x14ac:dyDescent="0.25">
      <c r="A4200">
        <v>39122021</v>
      </c>
      <c r="C4200">
        <v>0</v>
      </c>
      <c r="D4200" t="s">
        <v>4937</v>
      </c>
      <c r="E4200">
        <v>1660</v>
      </c>
      <c r="F4200">
        <v>2979</v>
      </c>
      <c r="G4200">
        <v>1800</v>
      </c>
      <c r="H4200">
        <v>0</v>
      </c>
      <c r="I4200">
        <v>16.600000000000001</v>
      </c>
      <c r="J4200">
        <v>29.79</v>
      </c>
      <c r="K4200">
        <v>18</v>
      </c>
      <c r="L4200">
        <v>0</v>
      </c>
    </row>
    <row r="4201" spans="1:12" x14ac:dyDescent="0.25">
      <c r="A4201">
        <v>39122029</v>
      </c>
      <c r="C4201">
        <v>0</v>
      </c>
      <c r="D4201" t="s">
        <v>4938</v>
      </c>
      <c r="E4201">
        <v>1660</v>
      </c>
      <c r="F4201">
        <v>2979</v>
      </c>
      <c r="G4201">
        <v>1800</v>
      </c>
      <c r="H4201">
        <v>0</v>
      </c>
      <c r="I4201">
        <v>16.600000000000001</v>
      </c>
      <c r="J4201">
        <v>29.79</v>
      </c>
      <c r="K4201">
        <v>18</v>
      </c>
      <c r="L4201">
        <v>0</v>
      </c>
    </row>
    <row r="4202" spans="1:12" x14ac:dyDescent="0.25">
      <c r="A4202">
        <v>39123111</v>
      </c>
      <c r="C4202">
        <v>0</v>
      </c>
      <c r="D4202" t="s">
        <v>4939</v>
      </c>
      <c r="E4202">
        <v>1660</v>
      </c>
      <c r="F4202">
        <v>2979</v>
      </c>
      <c r="G4202">
        <v>1800</v>
      </c>
      <c r="H4202">
        <v>0</v>
      </c>
      <c r="I4202">
        <v>16.600000000000001</v>
      </c>
      <c r="J4202">
        <v>29.79</v>
      </c>
      <c r="K4202">
        <v>18</v>
      </c>
      <c r="L4202">
        <v>0</v>
      </c>
    </row>
    <row r="4203" spans="1:12" x14ac:dyDescent="0.25">
      <c r="A4203">
        <v>39123119</v>
      </c>
      <c r="C4203">
        <v>0</v>
      </c>
      <c r="D4203" t="s">
        <v>4940</v>
      </c>
      <c r="E4203">
        <v>1660</v>
      </c>
      <c r="F4203">
        <v>2979</v>
      </c>
      <c r="G4203">
        <v>1800</v>
      </c>
      <c r="H4203">
        <v>0</v>
      </c>
      <c r="I4203">
        <v>16.600000000000001</v>
      </c>
      <c r="J4203">
        <v>29.79</v>
      </c>
      <c r="K4203">
        <v>18</v>
      </c>
      <c r="L4203">
        <v>0</v>
      </c>
    </row>
    <row r="4204" spans="1:12" x14ac:dyDescent="0.25">
      <c r="A4204">
        <v>39123121</v>
      </c>
      <c r="C4204">
        <v>0</v>
      </c>
      <c r="D4204" t="s">
        <v>4941</v>
      </c>
      <c r="E4204">
        <v>1660</v>
      </c>
      <c r="F4204">
        <v>2979</v>
      </c>
      <c r="G4204">
        <v>1800</v>
      </c>
      <c r="H4204">
        <v>0</v>
      </c>
      <c r="I4204">
        <v>16.600000000000001</v>
      </c>
      <c r="J4204">
        <v>29.79</v>
      </c>
      <c r="K4204">
        <v>18</v>
      </c>
      <c r="L4204">
        <v>0</v>
      </c>
    </row>
    <row r="4205" spans="1:12" x14ac:dyDescent="0.25">
      <c r="A4205">
        <v>39123129</v>
      </c>
      <c r="C4205">
        <v>0</v>
      </c>
      <c r="D4205" t="s">
        <v>4942</v>
      </c>
      <c r="E4205">
        <v>1660</v>
      </c>
      <c r="F4205">
        <v>2979</v>
      </c>
      <c r="G4205">
        <v>1800</v>
      </c>
      <c r="H4205">
        <v>0</v>
      </c>
      <c r="I4205">
        <v>16.600000000000001</v>
      </c>
      <c r="J4205">
        <v>29.79</v>
      </c>
      <c r="K4205">
        <v>18</v>
      </c>
      <c r="L4205">
        <v>0</v>
      </c>
    </row>
    <row r="4206" spans="1:12" x14ac:dyDescent="0.25">
      <c r="A4206">
        <v>39123910</v>
      </c>
      <c r="C4206">
        <v>0</v>
      </c>
      <c r="D4206" t="s">
        <v>4943</v>
      </c>
      <c r="E4206">
        <v>1660</v>
      </c>
      <c r="F4206">
        <v>1860</v>
      </c>
      <c r="G4206">
        <v>1800</v>
      </c>
      <c r="H4206">
        <v>0</v>
      </c>
      <c r="I4206">
        <v>16.600000000000001</v>
      </c>
      <c r="J4206">
        <v>18.600000000000001</v>
      </c>
      <c r="K4206">
        <v>18</v>
      </c>
      <c r="L4206">
        <v>0</v>
      </c>
    </row>
    <row r="4207" spans="1:12" x14ac:dyDescent="0.25">
      <c r="A4207">
        <v>39123920</v>
      </c>
      <c r="C4207">
        <v>0</v>
      </c>
      <c r="D4207" t="s">
        <v>4944</v>
      </c>
      <c r="E4207">
        <v>1660</v>
      </c>
      <c r="F4207">
        <v>1860</v>
      </c>
      <c r="G4207">
        <v>1800</v>
      </c>
      <c r="H4207">
        <v>0</v>
      </c>
      <c r="I4207">
        <v>16.600000000000001</v>
      </c>
      <c r="J4207">
        <v>18.600000000000001</v>
      </c>
      <c r="K4207">
        <v>18</v>
      </c>
      <c r="L4207">
        <v>0</v>
      </c>
    </row>
    <row r="4208" spans="1:12" x14ac:dyDescent="0.25">
      <c r="A4208">
        <v>39123930</v>
      </c>
      <c r="C4208">
        <v>0</v>
      </c>
      <c r="D4208" t="s">
        <v>4945</v>
      </c>
      <c r="E4208">
        <v>1660</v>
      </c>
      <c r="F4208">
        <v>1860</v>
      </c>
      <c r="G4208">
        <v>1800</v>
      </c>
      <c r="H4208">
        <v>0</v>
      </c>
      <c r="I4208">
        <v>16.600000000000001</v>
      </c>
      <c r="J4208">
        <v>18.600000000000001</v>
      </c>
      <c r="K4208">
        <v>18</v>
      </c>
      <c r="L4208">
        <v>0</v>
      </c>
    </row>
    <row r="4209" spans="1:12" x14ac:dyDescent="0.25">
      <c r="A4209">
        <v>39123990</v>
      </c>
      <c r="C4209">
        <v>0</v>
      </c>
      <c r="D4209" t="s">
        <v>4946</v>
      </c>
      <c r="E4209">
        <v>1660</v>
      </c>
      <c r="F4209">
        <v>1860</v>
      </c>
      <c r="G4209">
        <v>1800</v>
      </c>
      <c r="H4209">
        <v>0</v>
      </c>
      <c r="I4209">
        <v>16.600000000000001</v>
      </c>
      <c r="J4209">
        <v>18.600000000000001</v>
      </c>
      <c r="K4209">
        <v>18</v>
      </c>
      <c r="L4209">
        <v>0</v>
      </c>
    </row>
    <row r="4210" spans="1:12" x14ac:dyDescent="0.25">
      <c r="A4210">
        <v>39129010</v>
      </c>
      <c r="C4210">
        <v>0</v>
      </c>
      <c r="D4210" t="s">
        <v>4947</v>
      </c>
      <c r="E4210">
        <v>1660</v>
      </c>
      <c r="F4210">
        <v>1860</v>
      </c>
      <c r="G4210">
        <v>1800</v>
      </c>
      <c r="H4210">
        <v>0</v>
      </c>
      <c r="I4210">
        <v>16.600000000000001</v>
      </c>
      <c r="J4210">
        <v>18.600000000000001</v>
      </c>
      <c r="K4210">
        <v>18</v>
      </c>
      <c r="L4210">
        <v>0</v>
      </c>
    </row>
    <row r="4211" spans="1:12" x14ac:dyDescent="0.25">
      <c r="A4211">
        <v>39129020</v>
      </c>
      <c r="C4211">
        <v>0</v>
      </c>
      <c r="D4211" t="s">
        <v>4948</v>
      </c>
      <c r="E4211">
        <v>1660</v>
      </c>
      <c r="F4211">
        <v>1860</v>
      </c>
      <c r="G4211">
        <v>1800</v>
      </c>
      <c r="H4211">
        <v>0</v>
      </c>
      <c r="I4211">
        <v>16.600000000000001</v>
      </c>
      <c r="J4211">
        <v>18.600000000000001</v>
      </c>
      <c r="K4211">
        <v>18</v>
      </c>
      <c r="L4211">
        <v>0</v>
      </c>
    </row>
    <row r="4212" spans="1:12" x14ac:dyDescent="0.25">
      <c r="A4212">
        <v>39129031</v>
      </c>
      <c r="C4212">
        <v>0</v>
      </c>
      <c r="D4212" t="s">
        <v>4949</v>
      </c>
      <c r="E4212">
        <v>1660</v>
      </c>
      <c r="F4212">
        <v>2979</v>
      </c>
      <c r="G4212">
        <v>1800</v>
      </c>
      <c r="H4212">
        <v>0</v>
      </c>
      <c r="I4212">
        <v>16.600000000000001</v>
      </c>
      <c r="J4212">
        <v>29.79</v>
      </c>
      <c r="K4212">
        <v>18</v>
      </c>
      <c r="L4212">
        <v>0</v>
      </c>
    </row>
    <row r="4213" spans="1:12" x14ac:dyDescent="0.25">
      <c r="A4213">
        <v>39129039</v>
      </c>
      <c r="C4213">
        <v>0</v>
      </c>
      <c r="D4213" t="s">
        <v>4950</v>
      </c>
      <c r="E4213">
        <v>1660</v>
      </c>
      <c r="F4213">
        <v>2979</v>
      </c>
      <c r="G4213">
        <v>1800</v>
      </c>
      <c r="H4213">
        <v>0</v>
      </c>
      <c r="I4213">
        <v>16.600000000000001</v>
      </c>
      <c r="J4213">
        <v>29.79</v>
      </c>
      <c r="K4213">
        <v>18</v>
      </c>
      <c r="L4213">
        <v>0</v>
      </c>
    </row>
    <row r="4214" spans="1:12" x14ac:dyDescent="0.25">
      <c r="A4214">
        <v>39129040</v>
      </c>
      <c r="C4214">
        <v>0</v>
      </c>
      <c r="D4214" t="s">
        <v>4951</v>
      </c>
      <c r="E4214">
        <v>1660</v>
      </c>
      <c r="F4214">
        <v>2979</v>
      </c>
      <c r="G4214">
        <v>1800</v>
      </c>
      <c r="H4214">
        <v>0</v>
      </c>
      <c r="I4214">
        <v>16.600000000000001</v>
      </c>
      <c r="J4214">
        <v>29.79</v>
      </c>
      <c r="K4214">
        <v>18</v>
      </c>
      <c r="L4214">
        <v>0</v>
      </c>
    </row>
    <row r="4215" spans="1:12" x14ac:dyDescent="0.25">
      <c r="A4215">
        <v>39129090</v>
      </c>
      <c r="C4215">
        <v>0</v>
      </c>
      <c r="D4215" t="s">
        <v>4952</v>
      </c>
      <c r="E4215">
        <v>1660</v>
      </c>
      <c r="F4215">
        <v>2979</v>
      </c>
      <c r="G4215">
        <v>1800</v>
      </c>
      <c r="H4215">
        <v>0</v>
      </c>
      <c r="I4215">
        <v>16.600000000000001</v>
      </c>
      <c r="J4215">
        <v>29.79</v>
      </c>
      <c r="K4215">
        <v>18</v>
      </c>
      <c r="L4215">
        <v>0</v>
      </c>
    </row>
    <row r="4216" spans="1:12" x14ac:dyDescent="0.25">
      <c r="A4216">
        <v>39131000</v>
      </c>
      <c r="C4216">
        <v>0</v>
      </c>
      <c r="D4216" t="s">
        <v>4953</v>
      </c>
      <c r="E4216">
        <v>1660</v>
      </c>
      <c r="F4216">
        <v>1860</v>
      </c>
      <c r="G4216">
        <v>1800</v>
      </c>
      <c r="H4216">
        <v>0</v>
      </c>
      <c r="I4216">
        <v>16.600000000000001</v>
      </c>
      <c r="J4216">
        <v>18.600000000000001</v>
      </c>
      <c r="K4216">
        <v>18</v>
      </c>
      <c r="L4216">
        <v>0</v>
      </c>
    </row>
    <row r="4217" spans="1:12" x14ac:dyDescent="0.25">
      <c r="A4217">
        <v>39139011</v>
      </c>
      <c r="C4217">
        <v>0</v>
      </c>
      <c r="D4217" t="s">
        <v>4954</v>
      </c>
      <c r="E4217">
        <v>1660</v>
      </c>
      <c r="F4217">
        <v>1860</v>
      </c>
      <c r="G4217">
        <v>1800</v>
      </c>
      <c r="H4217">
        <v>0</v>
      </c>
      <c r="I4217">
        <v>16.600000000000001</v>
      </c>
      <c r="J4217">
        <v>18.600000000000001</v>
      </c>
      <c r="K4217">
        <v>18</v>
      </c>
      <c r="L4217">
        <v>0</v>
      </c>
    </row>
    <row r="4218" spans="1:12" x14ac:dyDescent="0.25">
      <c r="A4218">
        <v>39139012</v>
      </c>
      <c r="C4218">
        <v>0</v>
      </c>
      <c r="D4218" t="s">
        <v>4955</v>
      </c>
      <c r="E4218">
        <v>1660</v>
      </c>
      <c r="F4218">
        <v>1860</v>
      </c>
      <c r="G4218">
        <v>1800</v>
      </c>
      <c r="H4218">
        <v>0</v>
      </c>
      <c r="I4218">
        <v>16.600000000000001</v>
      </c>
      <c r="J4218">
        <v>18.600000000000001</v>
      </c>
      <c r="K4218">
        <v>18</v>
      </c>
      <c r="L4218">
        <v>0</v>
      </c>
    </row>
    <row r="4219" spans="1:12" x14ac:dyDescent="0.25">
      <c r="A4219">
        <v>39139019</v>
      </c>
      <c r="C4219">
        <v>0</v>
      </c>
      <c r="D4219" t="s">
        <v>4956</v>
      </c>
      <c r="E4219">
        <v>1660</v>
      </c>
      <c r="F4219">
        <v>1860</v>
      </c>
      <c r="G4219">
        <v>1800</v>
      </c>
      <c r="H4219">
        <v>0</v>
      </c>
      <c r="I4219">
        <v>16.600000000000001</v>
      </c>
      <c r="J4219">
        <v>18.600000000000001</v>
      </c>
      <c r="K4219">
        <v>18</v>
      </c>
      <c r="L4219">
        <v>0</v>
      </c>
    </row>
    <row r="4220" spans="1:12" x14ac:dyDescent="0.25">
      <c r="A4220">
        <v>39139020</v>
      </c>
      <c r="C4220">
        <v>0</v>
      </c>
      <c r="D4220" t="s">
        <v>4957</v>
      </c>
      <c r="E4220">
        <v>1660</v>
      </c>
      <c r="F4220">
        <v>1860</v>
      </c>
      <c r="G4220">
        <v>1800</v>
      </c>
      <c r="H4220">
        <v>0</v>
      </c>
      <c r="I4220">
        <v>16.600000000000001</v>
      </c>
      <c r="J4220">
        <v>18.600000000000001</v>
      </c>
      <c r="K4220">
        <v>18</v>
      </c>
      <c r="L4220">
        <v>0</v>
      </c>
    </row>
    <row r="4221" spans="1:12" x14ac:dyDescent="0.25">
      <c r="A4221">
        <v>39139030</v>
      </c>
      <c r="C4221">
        <v>0</v>
      </c>
      <c r="D4221" t="s">
        <v>4958</v>
      </c>
      <c r="E4221">
        <v>1660</v>
      </c>
      <c r="F4221">
        <v>1860</v>
      </c>
      <c r="G4221">
        <v>1800</v>
      </c>
      <c r="H4221">
        <v>0</v>
      </c>
      <c r="I4221">
        <v>16.600000000000001</v>
      </c>
      <c r="J4221">
        <v>18.600000000000001</v>
      </c>
      <c r="K4221">
        <v>18</v>
      </c>
      <c r="L4221">
        <v>0</v>
      </c>
    </row>
    <row r="4222" spans="1:12" x14ac:dyDescent="0.25">
      <c r="A4222">
        <v>39139040</v>
      </c>
      <c r="C4222">
        <v>0</v>
      </c>
      <c r="D4222" t="s">
        <v>4959</v>
      </c>
      <c r="E4222">
        <v>1660</v>
      </c>
      <c r="F4222">
        <v>1860</v>
      </c>
      <c r="G4222">
        <v>1800</v>
      </c>
      <c r="H4222">
        <v>0</v>
      </c>
      <c r="I4222">
        <v>16.600000000000001</v>
      </c>
      <c r="J4222">
        <v>18.600000000000001</v>
      </c>
      <c r="K4222">
        <v>18</v>
      </c>
      <c r="L4222">
        <v>0</v>
      </c>
    </row>
    <row r="4223" spans="1:12" x14ac:dyDescent="0.25">
      <c r="A4223">
        <v>39139050</v>
      </c>
      <c r="C4223">
        <v>0</v>
      </c>
      <c r="D4223" t="s">
        <v>4960</v>
      </c>
      <c r="E4223">
        <v>1660</v>
      </c>
      <c r="F4223">
        <v>2979</v>
      </c>
      <c r="G4223">
        <v>1800</v>
      </c>
      <c r="H4223">
        <v>0</v>
      </c>
      <c r="I4223">
        <v>16.600000000000001</v>
      </c>
      <c r="J4223">
        <v>29.79</v>
      </c>
      <c r="K4223">
        <v>18</v>
      </c>
      <c r="L4223">
        <v>0</v>
      </c>
    </row>
    <row r="4224" spans="1:12" x14ac:dyDescent="0.25">
      <c r="A4224">
        <v>39139060</v>
      </c>
      <c r="C4224">
        <v>0</v>
      </c>
      <c r="D4224" t="s">
        <v>4961</v>
      </c>
      <c r="E4224">
        <v>1660</v>
      </c>
      <c r="F4224">
        <v>2979</v>
      </c>
      <c r="G4224">
        <v>1800</v>
      </c>
      <c r="H4224">
        <v>0</v>
      </c>
      <c r="I4224">
        <v>16.600000000000001</v>
      </c>
      <c r="J4224">
        <v>29.79</v>
      </c>
      <c r="K4224">
        <v>18</v>
      </c>
      <c r="L4224">
        <v>0</v>
      </c>
    </row>
    <row r="4225" spans="1:12" x14ac:dyDescent="0.25">
      <c r="A4225">
        <v>39139090</v>
      </c>
      <c r="C4225">
        <v>0</v>
      </c>
      <c r="D4225" t="s">
        <v>4962</v>
      </c>
      <c r="E4225">
        <v>1660</v>
      </c>
      <c r="F4225">
        <v>1860</v>
      </c>
      <c r="G4225">
        <v>1800</v>
      </c>
      <c r="H4225">
        <v>0</v>
      </c>
      <c r="I4225">
        <v>16.600000000000001</v>
      </c>
      <c r="J4225">
        <v>18.600000000000001</v>
      </c>
      <c r="K4225">
        <v>18</v>
      </c>
      <c r="L4225">
        <v>0</v>
      </c>
    </row>
    <row r="4226" spans="1:12" x14ac:dyDescent="0.25">
      <c r="A4226">
        <v>39140011</v>
      </c>
      <c r="C4226">
        <v>0</v>
      </c>
      <c r="D4226" t="s">
        <v>4963</v>
      </c>
      <c r="E4226">
        <v>1660</v>
      </c>
      <c r="F4226">
        <v>1860</v>
      </c>
      <c r="G4226">
        <v>1800</v>
      </c>
      <c r="H4226">
        <v>0</v>
      </c>
      <c r="I4226">
        <v>16.600000000000001</v>
      </c>
      <c r="J4226">
        <v>18.600000000000001</v>
      </c>
      <c r="K4226">
        <v>18</v>
      </c>
      <c r="L4226">
        <v>0</v>
      </c>
    </row>
    <row r="4227" spans="1:12" x14ac:dyDescent="0.25">
      <c r="A4227">
        <v>39140019</v>
      </c>
      <c r="C4227">
        <v>0</v>
      </c>
      <c r="D4227" t="s">
        <v>4964</v>
      </c>
      <c r="E4227">
        <v>1660</v>
      </c>
      <c r="F4227">
        <v>1860</v>
      </c>
      <c r="G4227">
        <v>1800</v>
      </c>
      <c r="H4227">
        <v>0</v>
      </c>
      <c r="I4227">
        <v>16.600000000000001</v>
      </c>
      <c r="J4227">
        <v>18.600000000000001</v>
      </c>
      <c r="K4227">
        <v>18</v>
      </c>
      <c r="L4227">
        <v>0</v>
      </c>
    </row>
    <row r="4228" spans="1:12" x14ac:dyDescent="0.25">
      <c r="A4228">
        <v>39140090</v>
      </c>
      <c r="C4228">
        <v>0</v>
      </c>
      <c r="D4228" t="s">
        <v>4965</v>
      </c>
      <c r="E4228">
        <v>1660</v>
      </c>
      <c r="F4228">
        <v>1860</v>
      </c>
      <c r="G4228">
        <v>1800</v>
      </c>
      <c r="H4228">
        <v>0</v>
      </c>
      <c r="I4228">
        <v>16.600000000000001</v>
      </c>
      <c r="J4228">
        <v>18.600000000000001</v>
      </c>
      <c r="K4228">
        <v>18</v>
      </c>
      <c r="L4228">
        <v>0</v>
      </c>
    </row>
    <row r="4229" spans="1:12" x14ac:dyDescent="0.25">
      <c r="A4229">
        <v>39151000</v>
      </c>
      <c r="C4229">
        <v>0</v>
      </c>
      <c r="D4229" t="s">
        <v>4966</v>
      </c>
      <c r="E4229">
        <v>1345</v>
      </c>
      <c r="F4229">
        <v>2664</v>
      </c>
      <c r="G4229">
        <v>1800</v>
      </c>
      <c r="H4229">
        <v>0</v>
      </c>
      <c r="I4229">
        <v>13.45</v>
      </c>
      <c r="J4229">
        <v>26.64</v>
      </c>
      <c r="K4229">
        <v>18</v>
      </c>
      <c r="L4229">
        <v>0</v>
      </c>
    </row>
    <row r="4230" spans="1:12" x14ac:dyDescent="0.25">
      <c r="A4230">
        <v>39152000</v>
      </c>
      <c r="C4230">
        <v>0</v>
      </c>
      <c r="D4230" t="s">
        <v>4967</v>
      </c>
      <c r="E4230">
        <v>1345</v>
      </c>
      <c r="F4230">
        <v>2664</v>
      </c>
      <c r="G4230">
        <v>1800</v>
      </c>
      <c r="H4230">
        <v>0</v>
      </c>
      <c r="I4230">
        <v>13.45</v>
      </c>
      <c r="J4230">
        <v>26.64</v>
      </c>
      <c r="K4230">
        <v>18</v>
      </c>
      <c r="L4230">
        <v>0</v>
      </c>
    </row>
    <row r="4231" spans="1:12" x14ac:dyDescent="0.25">
      <c r="A4231">
        <v>39153000</v>
      </c>
      <c r="C4231">
        <v>0</v>
      </c>
      <c r="D4231" t="s">
        <v>4968</v>
      </c>
      <c r="E4231">
        <v>1345</v>
      </c>
      <c r="F4231">
        <v>2664</v>
      </c>
      <c r="G4231">
        <v>1800</v>
      </c>
      <c r="H4231">
        <v>0</v>
      </c>
      <c r="I4231">
        <v>13.45</v>
      </c>
      <c r="J4231">
        <v>26.64</v>
      </c>
      <c r="K4231">
        <v>18</v>
      </c>
      <c r="L4231">
        <v>0</v>
      </c>
    </row>
    <row r="4232" spans="1:12" x14ac:dyDescent="0.25">
      <c r="A4232">
        <v>39159000</v>
      </c>
      <c r="C4232">
        <v>0</v>
      </c>
      <c r="D4232" t="s">
        <v>4969</v>
      </c>
      <c r="E4232">
        <v>1345</v>
      </c>
      <c r="F4232">
        <v>2664</v>
      </c>
      <c r="G4232">
        <v>1800</v>
      </c>
      <c r="H4232">
        <v>0</v>
      </c>
      <c r="I4232">
        <v>13.45</v>
      </c>
      <c r="J4232">
        <v>26.64</v>
      </c>
      <c r="K4232">
        <v>18</v>
      </c>
      <c r="L4232">
        <v>0</v>
      </c>
    </row>
    <row r="4233" spans="1:12" x14ac:dyDescent="0.25">
      <c r="A4233">
        <v>39161000</v>
      </c>
      <c r="C4233">
        <v>0</v>
      </c>
      <c r="D4233" t="s">
        <v>4970</v>
      </c>
      <c r="E4233">
        <v>1955</v>
      </c>
      <c r="F4233">
        <v>3414</v>
      </c>
      <c r="G4233">
        <v>1800</v>
      </c>
      <c r="H4233">
        <v>0</v>
      </c>
      <c r="I4233">
        <v>19.55</v>
      </c>
      <c r="J4233">
        <v>34.14</v>
      </c>
      <c r="K4233">
        <v>18</v>
      </c>
      <c r="L4233">
        <v>0</v>
      </c>
    </row>
    <row r="4234" spans="1:12" x14ac:dyDescent="0.25">
      <c r="A4234">
        <v>39162000</v>
      </c>
      <c r="C4234">
        <v>0</v>
      </c>
      <c r="D4234" t="s">
        <v>4971</v>
      </c>
      <c r="E4234">
        <v>1955</v>
      </c>
      <c r="F4234">
        <v>3414</v>
      </c>
      <c r="G4234">
        <v>1800</v>
      </c>
      <c r="H4234">
        <v>0</v>
      </c>
      <c r="I4234">
        <v>19.55</v>
      </c>
      <c r="J4234">
        <v>34.14</v>
      </c>
      <c r="K4234">
        <v>18</v>
      </c>
      <c r="L4234">
        <v>0</v>
      </c>
    </row>
    <row r="4235" spans="1:12" x14ac:dyDescent="0.25">
      <c r="A4235">
        <v>39162000</v>
      </c>
      <c r="B4235">
        <v>1</v>
      </c>
      <c r="C4235">
        <v>0</v>
      </c>
      <c r="D4235" t="s">
        <v>10665</v>
      </c>
      <c r="E4235">
        <v>1660</v>
      </c>
      <c r="F4235">
        <v>3119</v>
      </c>
      <c r="G4235">
        <v>1800</v>
      </c>
      <c r="H4235">
        <v>0</v>
      </c>
      <c r="I4235">
        <v>16.600000000000001</v>
      </c>
      <c r="J4235">
        <v>31.19</v>
      </c>
      <c r="K4235">
        <v>18</v>
      </c>
      <c r="L4235">
        <v>0</v>
      </c>
    </row>
    <row r="4236" spans="1:12" x14ac:dyDescent="0.25">
      <c r="A4236">
        <v>39169010</v>
      </c>
      <c r="C4236">
        <v>0</v>
      </c>
      <c r="D4236" t="s">
        <v>4972</v>
      </c>
      <c r="E4236">
        <v>1955</v>
      </c>
      <c r="F4236">
        <v>3414</v>
      </c>
      <c r="G4236">
        <v>1800</v>
      </c>
      <c r="H4236">
        <v>0</v>
      </c>
      <c r="I4236">
        <v>19.55</v>
      </c>
      <c r="J4236">
        <v>34.14</v>
      </c>
      <c r="K4236">
        <v>18</v>
      </c>
      <c r="L4236">
        <v>0</v>
      </c>
    </row>
    <row r="4237" spans="1:12" x14ac:dyDescent="0.25">
      <c r="A4237">
        <v>39169090</v>
      </c>
      <c r="C4237">
        <v>0</v>
      </c>
      <c r="D4237" t="s">
        <v>4973</v>
      </c>
      <c r="E4237">
        <v>1955</v>
      </c>
      <c r="F4237">
        <v>3534</v>
      </c>
      <c r="G4237">
        <v>1800</v>
      </c>
      <c r="H4237">
        <v>0</v>
      </c>
      <c r="I4237">
        <v>19.55</v>
      </c>
      <c r="J4237">
        <v>35.340000000000003</v>
      </c>
      <c r="K4237">
        <v>18</v>
      </c>
      <c r="L4237">
        <v>0</v>
      </c>
    </row>
    <row r="4238" spans="1:12" x14ac:dyDescent="0.25">
      <c r="A4238">
        <v>39171010</v>
      </c>
      <c r="C4238">
        <v>0</v>
      </c>
      <c r="D4238" t="s">
        <v>4974</v>
      </c>
      <c r="E4238">
        <v>1660</v>
      </c>
      <c r="F4238">
        <v>1860</v>
      </c>
      <c r="G4238">
        <v>1800</v>
      </c>
      <c r="H4238">
        <v>0</v>
      </c>
      <c r="I4238">
        <v>16.600000000000001</v>
      </c>
      <c r="J4238">
        <v>18.600000000000001</v>
      </c>
      <c r="K4238">
        <v>18</v>
      </c>
      <c r="L4238">
        <v>0</v>
      </c>
    </row>
    <row r="4239" spans="1:12" x14ac:dyDescent="0.25">
      <c r="A4239">
        <v>39171021</v>
      </c>
      <c r="C4239">
        <v>0</v>
      </c>
      <c r="D4239" t="s">
        <v>4975</v>
      </c>
      <c r="E4239">
        <v>1660</v>
      </c>
      <c r="F4239">
        <v>1860</v>
      </c>
      <c r="G4239">
        <v>1800</v>
      </c>
      <c r="H4239">
        <v>0</v>
      </c>
      <c r="I4239">
        <v>16.600000000000001</v>
      </c>
      <c r="J4239">
        <v>18.600000000000001</v>
      </c>
      <c r="K4239">
        <v>18</v>
      </c>
      <c r="L4239">
        <v>0</v>
      </c>
    </row>
    <row r="4240" spans="1:12" x14ac:dyDescent="0.25">
      <c r="A4240">
        <v>39171029</v>
      </c>
      <c r="C4240">
        <v>0</v>
      </c>
      <c r="D4240" t="s">
        <v>4976</v>
      </c>
      <c r="E4240">
        <v>1660</v>
      </c>
      <c r="F4240">
        <v>3119</v>
      </c>
      <c r="G4240">
        <v>1800</v>
      </c>
      <c r="H4240">
        <v>0</v>
      </c>
      <c r="I4240">
        <v>16.600000000000001</v>
      </c>
      <c r="J4240">
        <v>31.19</v>
      </c>
      <c r="K4240">
        <v>18</v>
      </c>
      <c r="L4240">
        <v>0</v>
      </c>
    </row>
    <row r="4241" spans="1:12" x14ac:dyDescent="0.25">
      <c r="A4241">
        <v>39172100</v>
      </c>
      <c r="C4241">
        <v>0</v>
      </c>
      <c r="D4241" t="s">
        <v>4977</v>
      </c>
      <c r="E4241">
        <v>1345</v>
      </c>
      <c r="F4241">
        <v>2924</v>
      </c>
      <c r="G4241">
        <v>1800</v>
      </c>
      <c r="H4241">
        <v>0</v>
      </c>
      <c r="I4241">
        <v>13.45</v>
      </c>
      <c r="J4241">
        <v>29.24</v>
      </c>
      <c r="K4241">
        <v>18</v>
      </c>
      <c r="L4241">
        <v>0</v>
      </c>
    </row>
    <row r="4242" spans="1:12" x14ac:dyDescent="0.25">
      <c r="A4242">
        <v>39172210</v>
      </c>
      <c r="C4242">
        <v>0</v>
      </c>
      <c r="D4242" t="s">
        <v>12716</v>
      </c>
      <c r="E4242">
        <v>1345</v>
      </c>
      <c r="F4242">
        <v>1545</v>
      </c>
      <c r="G4242">
        <v>1800</v>
      </c>
      <c r="H4242">
        <v>0</v>
      </c>
      <c r="I4242">
        <v>13.45</v>
      </c>
      <c r="J4242">
        <v>15.45</v>
      </c>
      <c r="K4242">
        <v>18</v>
      </c>
      <c r="L4242">
        <v>0</v>
      </c>
    </row>
    <row r="4243" spans="1:12" x14ac:dyDescent="0.25">
      <c r="A4243">
        <v>39172290</v>
      </c>
      <c r="C4243">
        <v>0</v>
      </c>
      <c r="D4243" t="s">
        <v>12717</v>
      </c>
      <c r="E4243">
        <v>1345</v>
      </c>
      <c r="F4243">
        <v>2924</v>
      </c>
      <c r="G4243">
        <v>1800</v>
      </c>
      <c r="H4243">
        <v>0</v>
      </c>
      <c r="I4243">
        <v>13.45</v>
      </c>
      <c r="J4243">
        <v>29.24</v>
      </c>
      <c r="K4243">
        <v>18</v>
      </c>
      <c r="L4243">
        <v>0</v>
      </c>
    </row>
    <row r="4244" spans="1:12" x14ac:dyDescent="0.25">
      <c r="A4244">
        <v>39172300</v>
      </c>
      <c r="C4244">
        <v>0</v>
      </c>
      <c r="D4244" t="s">
        <v>4978</v>
      </c>
      <c r="E4244">
        <v>1345</v>
      </c>
      <c r="F4244">
        <v>2924</v>
      </c>
      <c r="G4244">
        <v>1800</v>
      </c>
      <c r="H4244">
        <v>0</v>
      </c>
      <c r="I4244">
        <v>13.45</v>
      </c>
      <c r="J4244">
        <v>29.24</v>
      </c>
      <c r="K4244">
        <v>18</v>
      </c>
      <c r="L4244">
        <v>0</v>
      </c>
    </row>
    <row r="4245" spans="1:12" x14ac:dyDescent="0.25">
      <c r="A4245">
        <v>39172900</v>
      </c>
      <c r="C4245">
        <v>0</v>
      </c>
      <c r="D4245" t="s">
        <v>4979</v>
      </c>
      <c r="E4245">
        <v>1345</v>
      </c>
      <c r="F4245">
        <v>2924</v>
      </c>
      <c r="G4245">
        <v>1800</v>
      </c>
      <c r="H4245">
        <v>0</v>
      </c>
      <c r="I4245">
        <v>13.45</v>
      </c>
      <c r="J4245">
        <v>29.24</v>
      </c>
      <c r="K4245">
        <v>18</v>
      </c>
      <c r="L4245">
        <v>0</v>
      </c>
    </row>
    <row r="4246" spans="1:12" x14ac:dyDescent="0.25">
      <c r="A4246">
        <v>39173100</v>
      </c>
      <c r="C4246">
        <v>0</v>
      </c>
      <c r="D4246" t="s">
        <v>4980</v>
      </c>
      <c r="E4246">
        <v>1660</v>
      </c>
      <c r="F4246">
        <v>3119</v>
      </c>
      <c r="G4246">
        <v>1800</v>
      </c>
      <c r="H4246">
        <v>0</v>
      </c>
      <c r="I4246">
        <v>16.600000000000001</v>
      </c>
      <c r="J4246">
        <v>31.19</v>
      </c>
      <c r="K4246">
        <v>18</v>
      </c>
      <c r="L4246">
        <v>0</v>
      </c>
    </row>
    <row r="4247" spans="1:12" x14ac:dyDescent="0.25">
      <c r="A4247">
        <v>39173210</v>
      </c>
      <c r="C4247">
        <v>0</v>
      </c>
      <c r="D4247" t="s">
        <v>4981</v>
      </c>
      <c r="E4247">
        <v>1660</v>
      </c>
      <c r="F4247">
        <v>3239</v>
      </c>
      <c r="G4247">
        <v>1800</v>
      </c>
      <c r="H4247">
        <v>0</v>
      </c>
      <c r="I4247">
        <v>16.600000000000001</v>
      </c>
      <c r="J4247">
        <v>32.39</v>
      </c>
      <c r="K4247">
        <v>18</v>
      </c>
      <c r="L4247">
        <v>0</v>
      </c>
    </row>
    <row r="4248" spans="1:12" x14ac:dyDescent="0.25">
      <c r="A4248">
        <v>39173221</v>
      </c>
      <c r="C4248">
        <v>0</v>
      </c>
      <c r="D4248" t="s">
        <v>4982</v>
      </c>
      <c r="E4248">
        <v>1345</v>
      </c>
      <c r="F4248">
        <v>1545</v>
      </c>
      <c r="G4248">
        <v>1800</v>
      </c>
      <c r="H4248">
        <v>0</v>
      </c>
      <c r="I4248">
        <v>13.45</v>
      </c>
      <c r="J4248">
        <v>15.45</v>
      </c>
      <c r="K4248">
        <v>18</v>
      </c>
      <c r="L4248">
        <v>0</v>
      </c>
    </row>
    <row r="4249" spans="1:12" x14ac:dyDescent="0.25">
      <c r="A4249">
        <v>39173229</v>
      </c>
      <c r="C4249">
        <v>0</v>
      </c>
      <c r="D4249" t="s">
        <v>4983</v>
      </c>
      <c r="E4249">
        <v>1660</v>
      </c>
      <c r="F4249">
        <v>3239</v>
      </c>
      <c r="G4249">
        <v>1800</v>
      </c>
      <c r="H4249">
        <v>0</v>
      </c>
      <c r="I4249">
        <v>16.600000000000001</v>
      </c>
      <c r="J4249">
        <v>32.39</v>
      </c>
      <c r="K4249">
        <v>18</v>
      </c>
      <c r="L4249">
        <v>0</v>
      </c>
    </row>
    <row r="4250" spans="1:12" x14ac:dyDescent="0.25">
      <c r="A4250">
        <v>39173230</v>
      </c>
      <c r="C4250">
        <v>0</v>
      </c>
      <c r="D4250" t="s">
        <v>4984</v>
      </c>
      <c r="E4250">
        <v>1660</v>
      </c>
      <c r="F4250">
        <v>3239</v>
      </c>
      <c r="G4250">
        <v>1800</v>
      </c>
      <c r="H4250">
        <v>0</v>
      </c>
      <c r="I4250">
        <v>16.600000000000001</v>
      </c>
      <c r="J4250">
        <v>32.39</v>
      </c>
      <c r="K4250">
        <v>18</v>
      </c>
      <c r="L4250">
        <v>0</v>
      </c>
    </row>
    <row r="4251" spans="1:12" x14ac:dyDescent="0.25">
      <c r="A4251">
        <v>39173240</v>
      </c>
      <c r="C4251">
        <v>0</v>
      </c>
      <c r="D4251" t="s">
        <v>4985</v>
      </c>
      <c r="E4251">
        <v>1660</v>
      </c>
      <c r="F4251">
        <v>3119</v>
      </c>
      <c r="G4251">
        <v>1800</v>
      </c>
      <c r="H4251">
        <v>0</v>
      </c>
      <c r="I4251">
        <v>16.600000000000001</v>
      </c>
      <c r="J4251">
        <v>31.19</v>
      </c>
      <c r="K4251">
        <v>18</v>
      </c>
      <c r="L4251">
        <v>0</v>
      </c>
    </row>
    <row r="4252" spans="1:12" x14ac:dyDescent="0.25">
      <c r="A4252">
        <v>39173251</v>
      </c>
      <c r="C4252">
        <v>0</v>
      </c>
      <c r="D4252" t="s">
        <v>4986</v>
      </c>
      <c r="E4252">
        <v>1660</v>
      </c>
      <c r="F4252">
        <v>1860</v>
      </c>
      <c r="G4252">
        <v>1800</v>
      </c>
      <c r="H4252">
        <v>0</v>
      </c>
      <c r="I4252">
        <v>16.600000000000001</v>
      </c>
      <c r="J4252">
        <v>18.600000000000001</v>
      </c>
      <c r="K4252">
        <v>18</v>
      </c>
      <c r="L4252">
        <v>0</v>
      </c>
    </row>
    <row r="4253" spans="1:12" x14ac:dyDescent="0.25">
      <c r="A4253">
        <v>39173259</v>
      </c>
      <c r="C4253">
        <v>0</v>
      </c>
      <c r="D4253" t="s">
        <v>4987</v>
      </c>
      <c r="E4253">
        <v>1660</v>
      </c>
      <c r="F4253">
        <v>3119</v>
      </c>
      <c r="G4253">
        <v>1800</v>
      </c>
      <c r="H4253">
        <v>0</v>
      </c>
      <c r="I4253">
        <v>16.600000000000001</v>
      </c>
      <c r="J4253">
        <v>31.19</v>
      </c>
      <c r="K4253">
        <v>18</v>
      </c>
      <c r="L4253">
        <v>0</v>
      </c>
    </row>
    <row r="4254" spans="1:12" x14ac:dyDescent="0.25">
      <c r="A4254">
        <v>39173290</v>
      </c>
      <c r="C4254">
        <v>0</v>
      </c>
      <c r="D4254" t="s">
        <v>4988</v>
      </c>
      <c r="E4254">
        <v>1660</v>
      </c>
      <c r="F4254">
        <v>3239</v>
      </c>
      <c r="G4254">
        <v>1800</v>
      </c>
      <c r="H4254">
        <v>0</v>
      </c>
      <c r="I4254">
        <v>16.600000000000001</v>
      </c>
      <c r="J4254">
        <v>32.39</v>
      </c>
      <c r="K4254">
        <v>18</v>
      </c>
      <c r="L4254">
        <v>0</v>
      </c>
    </row>
    <row r="4255" spans="1:12" x14ac:dyDescent="0.25">
      <c r="A4255">
        <v>39173300</v>
      </c>
      <c r="C4255">
        <v>0</v>
      </c>
      <c r="D4255" t="s">
        <v>4989</v>
      </c>
      <c r="E4255">
        <v>1660</v>
      </c>
      <c r="F4255">
        <v>3239</v>
      </c>
      <c r="G4255">
        <v>1800</v>
      </c>
      <c r="H4255">
        <v>0</v>
      </c>
      <c r="I4255">
        <v>16.600000000000001</v>
      </c>
      <c r="J4255">
        <v>32.39</v>
      </c>
      <c r="K4255">
        <v>18</v>
      </c>
      <c r="L4255">
        <v>0</v>
      </c>
    </row>
    <row r="4256" spans="1:12" x14ac:dyDescent="0.25">
      <c r="A4256">
        <v>39173900</v>
      </c>
      <c r="C4256">
        <v>0</v>
      </c>
      <c r="D4256" t="s">
        <v>4990</v>
      </c>
      <c r="E4256">
        <v>1660</v>
      </c>
      <c r="F4256">
        <v>3239</v>
      </c>
      <c r="G4256">
        <v>1800</v>
      </c>
      <c r="H4256">
        <v>0</v>
      </c>
      <c r="I4256">
        <v>16.600000000000001</v>
      </c>
      <c r="J4256">
        <v>32.39</v>
      </c>
      <c r="K4256">
        <v>18</v>
      </c>
      <c r="L4256">
        <v>0</v>
      </c>
    </row>
    <row r="4257" spans="1:12" x14ac:dyDescent="0.25">
      <c r="A4257">
        <v>39174010</v>
      </c>
      <c r="C4257">
        <v>0</v>
      </c>
      <c r="D4257" t="s">
        <v>10666</v>
      </c>
      <c r="E4257">
        <v>1345</v>
      </c>
      <c r="F4257">
        <v>1545</v>
      </c>
      <c r="G4257">
        <v>1800</v>
      </c>
      <c r="H4257">
        <v>0</v>
      </c>
      <c r="I4257">
        <v>13.45</v>
      </c>
      <c r="J4257">
        <v>15.45</v>
      </c>
      <c r="K4257">
        <v>18</v>
      </c>
      <c r="L4257">
        <v>0</v>
      </c>
    </row>
    <row r="4258" spans="1:12" x14ac:dyDescent="0.25">
      <c r="A4258">
        <v>39174090</v>
      </c>
      <c r="C4258">
        <v>0</v>
      </c>
      <c r="D4258" t="s">
        <v>10667</v>
      </c>
      <c r="E4258">
        <v>1345</v>
      </c>
      <c r="F4258">
        <v>2924</v>
      </c>
      <c r="G4258">
        <v>1800</v>
      </c>
      <c r="H4258">
        <v>0</v>
      </c>
      <c r="I4258">
        <v>13.45</v>
      </c>
      <c r="J4258">
        <v>29.24</v>
      </c>
      <c r="K4258">
        <v>18</v>
      </c>
      <c r="L4258">
        <v>0</v>
      </c>
    </row>
    <row r="4259" spans="1:12" x14ac:dyDescent="0.25">
      <c r="A4259">
        <v>39181000</v>
      </c>
      <c r="C4259">
        <v>0</v>
      </c>
      <c r="D4259" t="s">
        <v>4991</v>
      </c>
      <c r="E4259">
        <v>1345</v>
      </c>
      <c r="F4259">
        <v>2924</v>
      </c>
      <c r="G4259">
        <v>1200</v>
      </c>
      <c r="H4259">
        <v>0</v>
      </c>
      <c r="I4259">
        <v>13.45</v>
      </c>
      <c r="J4259">
        <v>29.24</v>
      </c>
      <c r="K4259">
        <v>12</v>
      </c>
      <c r="L4259">
        <v>0</v>
      </c>
    </row>
    <row r="4260" spans="1:12" x14ac:dyDescent="0.25">
      <c r="A4260">
        <v>39189000</v>
      </c>
      <c r="C4260">
        <v>0</v>
      </c>
      <c r="D4260" t="s">
        <v>4992</v>
      </c>
      <c r="E4260">
        <v>1660</v>
      </c>
      <c r="F4260">
        <v>3119</v>
      </c>
      <c r="G4260">
        <v>1800</v>
      </c>
      <c r="H4260">
        <v>0</v>
      </c>
      <c r="I4260">
        <v>16.600000000000001</v>
      </c>
      <c r="J4260">
        <v>31.19</v>
      </c>
      <c r="K4260">
        <v>18</v>
      </c>
      <c r="L4260">
        <v>0</v>
      </c>
    </row>
    <row r="4261" spans="1:12" x14ac:dyDescent="0.25">
      <c r="A4261">
        <v>39191010</v>
      </c>
      <c r="C4261">
        <v>0</v>
      </c>
      <c r="D4261" t="s">
        <v>9778</v>
      </c>
      <c r="E4261">
        <v>2233</v>
      </c>
      <c r="F4261">
        <v>3692</v>
      </c>
      <c r="G4261">
        <v>1800</v>
      </c>
      <c r="H4261">
        <v>0</v>
      </c>
      <c r="I4261">
        <v>22.33</v>
      </c>
      <c r="J4261">
        <v>36.92</v>
      </c>
      <c r="K4261">
        <v>18</v>
      </c>
      <c r="L4261">
        <v>0</v>
      </c>
    </row>
    <row r="4262" spans="1:12" x14ac:dyDescent="0.25">
      <c r="A4262">
        <v>39191010</v>
      </c>
      <c r="B4262">
        <v>1</v>
      </c>
      <c r="C4262">
        <v>0</v>
      </c>
      <c r="D4262" t="s">
        <v>12718</v>
      </c>
      <c r="E4262">
        <v>2649</v>
      </c>
      <c r="F4262">
        <v>4108</v>
      </c>
      <c r="G4262">
        <v>1800</v>
      </c>
      <c r="H4262">
        <v>0</v>
      </c>
      <c r="I4262">
        <v>26.49</v>
      </c>
      <c r="J4262">
        <v>41.08</v>
      </c>
      <c r="K4262">
        <v>18</v>
      </c>
      <c r="L4262">
        <v>0</v>
      </c>
    </row>
    <row r="4263" spans="1:12" x14ac:dyDescent="0.25">
      <c r="A4263">
        <v>39191020</v>
      </c>
      <c r="C4263">
        <v>0</v>
      </c>
      <c r="D4263" t="s">
        <v>12719</v>
      </c>
      <c r="E4263">
        <v>2356</v>
      </c>
      <c r="F4263">
        <v>3815</v>
      </c>
      <c r="G4263">
        <v>1800</v>
      </c>
      <c r="H4263">
        <v>0</v>
      </c>
      <c r="I4263">
        <v>23.56</v>
      </c>
      <c r="J4263">
        <v>38.15</v>
      </c>
      <c r="K4263">
        <v>18</v>
      </c>
      <c r="L4263">
        <v>0</v>
      </c>
    </row>
    <row r="4264" spans="1:12" x14ac:dyDescent="0.25">
      <c r="A4264">
        <v>39191020</v>
      </c>
      <c r="B4264">
        <v>1</v>
      </c>
      <c r="C4264">
        <v>0</v>
      </c>
      <c r="D4264" t="s">
        <v>12718</v>
      </c>
      <c r="E4264">
        <v>2649</v>
      </c>
      <c r="F4264">
        <v>4108</v>
      </c>
      <c r="G4264">
        <v>1800</v>
      </c>
      <c r="H4264">
        <v>0</v>
      </c>
      <c r="I4264">
        <v>26.49</v>
      </c>
      <c r="J4264">
        <v>41.08</v>
      </c>
      <c r="K4264">
        <v>18</v>
      </c>
      <c r="L4264">
        <v>0</v>
      </c>
    </row>
    <row r="4265" spans="1:12" x14ac:dyDescent="0.25">
      <c r="A4265">
        <v>39191090</v>
      </c>
      <c r="C4265">
        <v>0</v>
      </c>
      <c r="D4265" t="s">
        <v>12720</v>
      </c>
      <c r="E4265">
        <v>2233</v>
      </c>
      <c r="F4265">
        <v>3692</v>
      </c>
      <c r="G4265">
        <v>1800</v>
      </c>
      <c r="H4265">
        <v>0</v>
      </c>
      <c r="I4265">
        <v>22.33</v>
      </c>
      <c r="J4265">
        <v>36.92</v>
      </c>
      <c r="K4265">
        <v>18</v>
      </c>
      <c r="L4265">
        <v>0</v>
      </c>
    </row>
    <row r="4266" spans="1:12" x14ac:dyDescent="0.25">
      <c r="A4266">
        <v>39199010</v>
      </c>
      <c r="C4266">
        <v>0</v>
      </c>
      <c r="D4266" t="s">
        <v>9779</v>
      </c>
      <c r="E4266">
        <v>2233</v>
      </c>
      <c r="F4266">
        <v>3812</v>
      </c>
      <c r="G4266">
        <v>1800</v>
      </c>
      <c r="H4266">
        <v>0</v>
      </c>
      <c r="I4266">
        <v>22.33</v>
      </c>
      <c r="J4266">
        <v>38.119999999999997</v>
      </c>
      <c r="K4266">
        <v>18</v>
      </c>
      <c r="L4266">
        <v>0</v>
      </c>
    </row>
    <row r="4267" spans="1:12" x14ac:dyDescent="0.25">
      <c r="A4267">
        <v>39199020</v>
      </c>
      <c r="C4267">
        <v>0</v>
      </c>
      <c r="D4267" t="s">
        <v>9780</v>
      </c>
      <c r="E4267">
        <v>2233</v>
      </c>
      <c r="F4267">
        <v>3812</v>
      </c>
      <c r="G4267">
        <v>1800</v>
      </c>
      <c r="H4267">
        <v>0</v>
      </c>
      <c r="I4267">
        <v>22.33</v>
      </c>
      <c r="J4267">
        <v>38.119999999999997</v>
      </c>
      <c r="K4267">
        <v>18</v>
      </c>
      <c r="L4267">
        <v>0</v>
      </c>
    </row>
    <row r="4268" spans="1:12" x14ac:dyDescent="0.25">
      <c r="A4268">
        <v>39199090</v>
      </c>
      <c r="C4268">
        <v>0</v>
      </c>
      <c r="D4268" t="s">
        <v>9781</v>
      </c>
      <c r="E4268">
        <v>2233</v>
      </c>
      <c r="F4268">
        <v>3812</v>
      </c>
      <c r="G4268">
        <v>1800</v>
      </c>
      <c r="H4268">
        <v>0</v>
      </c>
      <c r="I4268">
        <v>22.33</v>
      </c>
      <c r="J4268">
        <v>38.119999999999997</v>
      </c>
      <c r="K4268">
        <v>18</v>
      </c>
      <c r="L4268">
        <v>0</v>
      </c>
    </row>
    <row r="4269" spans="1:12" x14ac:dyDescent="0.25">
      <c r="A4269">
        <v>39199090</v>
      </c>
      <c r="B4269">
        <v>1</v>
      </c>
      <c r="C4269">
        <v>0</v>
      </c>
      <c r="D4269" t="s">
        <v>12721</v>
      </c>
      <c r="E4269">
        <v>2649</v>
      </c>
      <c r="F4269">
        <v>4228</v>
      </c>
      <c r="G4269">
        <v>1800</v>
      </c>
      <c r="H4269">
        <v>0</v>
      </c>
      <c r="I4269">
        <v>26.49</v>
      </c>
      <c r="J4269">
        <v>42.28</v>
      </c>
      <c r="K4269">
        <v>18</v>
      </c>
      <c r="L4269">
        <v>0</v>
      </c>
    </row>
    <row r="4270" spans="1:12" x14ac:dyDescent="0.25">
      <c r="A4270">
        <v>39201010</v>
      </c>
      <c r="C4270">
        <v>0</v>
      </c>
      <c r="D4270" t="s">
        <v>10668</v>
      </c>
      <c r="E4270">
        <v>2233</v>
      </c>
      <c r="F4270">
        <v>2433</v>
      </c>
      <c r="G4270">
        <v>1800</v>
      </c>
      <c r="H4270">
        <v>0</v>
      </c>
      <c r="I4270">
        <v>22.33</v>
      </c>
      <c r="J4270">
        <v>24.33</v>
      </c>
      <c r="K4270">
        <v>18</v>
      </c>
      <c r="L4270">
        <v>0</v>
      </c>
    </row>
    <row r="4271" spans="1:12" x14ac:dyDescent="0.25">
      <c r="A4271">
        <v>39201091</v>
      </c>
      <c r="C4271">
        <v>0</v>
      </c>
      <c r="D4271" t="s">
        <v>10669</v>
      </c>
      <c r="E4271">
        <v>2233</v>
      </c>
      <c r="F4271">
        <v>2433</v>
      </c>
      <c r="G4271">
        <v>1800</v>
      </c>
      <c r="H4271">
        <v>0</v>
      </c>
      <c r="I4271">
        <v>22.33</v>
      </c>
      <c r="J4271">
        <v>24.33</v>
      </c>
      <c r="K4271">
        <v>18</v>
      </c>
      <c r="L4271">
        <v>0</v>
      </c>
    </row>
    <row r="4272" spans="1:12" x14ac:dyDescent="0.25">
      <c r="A4272">
        <v>39201099</v>
      </c>
      <c r="C4272">
        <v>0</v>
      </c>
      <c r="D4272" t="s">
        <v>4993</v>
      </c>
      <c r="E4272">
        <v>2649</v>
      </c>
      <c r="F4272">
        <v>4108</v>
      </c>
      <c r="G4272">
        <v>1800</v>
      </c>
      <c r="H4272">
        <v>0</v>
      </c>
      <c r="I4272">
        <v>26.49</v>
      </c>
      <c r="J4272">
        <v>41.08</v>
      </c>
      <c r="K4272">
        <v>18</v>
      </c>
      <c r="L4272">
        <v>0</v>
      </c>
    </row>
    <row r="4273" spans="1:12" x14ac:dyDescent="0.25">
      <c r="A4273">
        <v>39202011</v>
      </c>
      <c r="C4273">
        <v>0</v>
      </c>
      <c r="D4273" t="s">
        <v>4994</v>
      </c>
      <c r="E4273">
        <v>2233</v>
      </c>
      <c r="F4273">
        <v>2433</v>
      </c>
      <c r="G4273">
        <v>1800</v>
      </c>
      <c r="H4273">
        <v>0</v>
      </c>
      <c r="I4273">
        <v>22.33</v>
      </c>
      <c r="J4273">
        <v>24.33</v>
      </c>
      <c r="K4273">
        <v>18</v>
      </c>
      <c r="L4273">
        <v>0</v>
      </c>
    </row>
    <row r="4274" spans="1:12" x14ac:dyDescent="0.25">
      <c r="A4274">
        <v>39202012</v>
      </c>
      <c r="C4274">
        <v>0</v>
      </c>
      <c r="D4274" t="s">
        <v>4995</v>
      </c>
      <c r="E4274">
        <v>2233</v>
      </c>
      <c r="F4274">
        <v>2433</v>
      </c>
      <c r="G4274">
        <v>1800</v>
      </c>
      <c r="H4274">
        <v>0</v>
      </c>
      <c r="I4274">
        <v>22.33</v>
      </c>
      <c r="J4274">
        <v>24.33</v>
      </c>
      <c r="K4274">
        <v>18</v>
      </c>
      <c r="L4274">
        <v>0</v>
      </c>
    </row>
    <row r="4275" spans="1:12" x14ac:dyDescent="0.25">
      <c r="A4275">
        <v>39202019</v>
      </c>
      <c r="C4275">
        <v>0</v>
      </c>
      <c r="D4275" t="s">
        <v>4996</v>
      </c>
      <c r="E4275">
        <v>2233</v>
      </c>
      <c r="F4275">
        <v>3692</v>
      </c>
      <c r="G4275">
        <v>1800</v>
      </c>
      <c r="H4275">
        <v>0</v>
      </c>
      <c r="I4275">
        <v>22.33</v>
      </c>
      <c r="J4275">
        <v>36.92</v>
      </c>
      <c r="K4275">
        <v>18</v>
      </c>
      <c r="L4275">
        <v>0</v>
      </c>
    </row>
    <row r="4276" spans="1:12" x14ac:dyDescent="0.25">
      <c r="A4276">
        <v>39202019</v>
      </c>
      <c r="B4276">
        <v>1</v>
      </c>
      <c r="C4276">
        <v>0</v>
      </c>
      <c r="D4276" t="s">
        <v>10670</v>
      </c>
      <c r="E4276">
        <v>1345</v>
      </c>
      <c r="F4276">
        <v>2804</v>
      </c>
      <c r="G4276">
        <v>1800</v>
      </c>
      <c r="H4276">
        <v>0</v>
      </c>
      <c r="I4276">
        <v>13.45</v>
      </c>
      <c r="J4276">
        <v>28.04</v>
      </c>
      <c r="K4276">
        <v>18</v>
      </c>
      <c r="L4276">
        <v>0</v>
      </c>
    </row>
    <row r="4277" spans="1:12" x14ac:dyDescent="0.25">
      <c r="A4277">
        <v>39202090</v>
      </c>
      <c r="C4277">
        <v>0</v>
      </c>
      <c r="D4277" t="s">
        <v>4997</v>
      </c>
      <c r="E4277">
        <v>2233</v>
      </c>
      <c r="F4277">
        <v>3692</v>
      </c>
      <c r="G4277">
        <v>1800</v>
      </c>
      <c r="H4277">
        <v>0</v>
      </c>
      <c r="I4277">
        <v>22.33</v>
      </c>
      <c r="J4277">
        <v>36.92</v>
      </c>
      <c r="K4277">
        <v>18</v>
      </c>
      <c r="L4277">
        <v>0</v>
      </c>
    </row>
    <row r="4278" spans="1:12" x14ac:dyDescent="0.25">
      <c r="A4278">
        <v>39203000</v>
      </c>
      <c r="C4278">
        <v>0</v>
      </c>
      <c r="D4278" t="s">
        <v>4998</v>
      </c>
      <c r="E4278">
        <v>2649</v>
      </c>
      <c r="F4278">
        <v>4228</v>
      </c>
      <c r="G4278">
        <v>1800</v>
      </c>
      <c r="H4278">
        <v>0</v>
      </c>
      <c r="I4278">
        <v>26.49</v>
      </c>
      <c r="J4278">
        <v>42.28</v>
      </c>
      <c r="K4278">
        <v>18</v>
      </c>
      <c r="L4278">
        <v>0</v>
      </c>
    </row>
    <row r="4279" spans="1:12" x14ac:dyDescent="0.25">
      <c r="A4279">
        <v>39203000</v>
      </c>
      <c r="B4279">
        <v>1</v>
      </c>
      <c r="C4279">
        <v>0</v>
      </c>
      <c r="D4279" t="s">
        <v>10671</v>
      </c>
      <c r="E4279">
        <v>1660</v>
      </c>
      <c r="F4279">
        <v>3239</v>
      </c>
      <c r="G4279">
        <v>1800</v>
      </c>
      <c r="H4279">
        <v>0</v>
      </c>
      <c r="I4279">
        <v>16.600000000000001</v>
      </c>
      <c r="J4279">
        <v>32.39</v>
      </c>
      <c r="K4279">
        <v>18</v>
      </c>
      <c r="L4279">
        <v>0</v>
      </c>
    </row>
    <row r="4280" spans="1:12" x14ac:dyDescent="0.25">
      <c r="A4280">
        <v>39204310</v>
      </c>
      <c r="C4280">
        <v>0</v>
      </c>
      <c r="D4280" t="s">
        <v>4999</v>
      </c>
      <c r="E4280">
        <v>2233</v>
      </c>
      <c r="F4280">
        <v>3692</v>
      </c>
      <c r="G4280">
        <v>1800</v>
      </c>
      <c r="H4280">
        <v>0</v>
      </c>
      <c r="I4280">
        <v>22.33</v>
      </c>
      <c r="J4280">
        <v>36.92</v>
      </c>
      <c r="K4280">
        <v>18</v>
      </c>
      <c r="L4280">
        <v>0</v>
      </c>
    </row>
    <row r="4281" spans="1:12" x14ac:dyDescent="0.25">
      <c r="A4281">
        <v>39204390</v>
      </c>
      <c r="C4281">
        <v>0</v>
      </c>
      <c r="D4281" t="s">
        <v>5000</v>
      </c>
      <c r="E4281">
        <v>2233</v>
      </c>
      <c r="F4281">
        <v>3692</v>
      </c>
      <c r="G4281">
        <v>1800</v>
      </c>
      <c r="H4281">
        <v>0</v>
      </c>
      <c r="I4281">
        <v>22.33</v>
      </c>
      <c r="J4281">
        <v>36.92</v>
      </c>
      <c r="K4281">
        <v>18</v>
      </c>
      <c r="L4281">
        <v>0</v>
      </c>
    </row>
    <row r="4282" spans="1:12" x14ac:dyDescent="0.25">
      <c r="A4282">
        <v>39204900</v>
      </c>
      <c r="C4282">
        <v>0</v>
      </c>
      <c r="D4282" t="s">
        <v>5001</v>
      </c>
      <c r="E4282">
        <v>2233</v>
      </c>
      <c r="F4282">
        <v>3692</v>
      </c>
      <c r="G4282">
        <v>1800</v>
      </c>
      <c r="H4282">
        <v>0</v>
      </c>
      <c r="I4282">
        <v>22.33</v>
      </c>
      <c r="J4282">
        <v>36.92</v>
      </c>
      <c r="K4282">
        <v>18</v>
      </c>
      <c r="L4282">
        <v>0</v>
      </c>
    </row>
    <row r="4283" spans="1:12" x14ac:dyDescent="0.25">
      <c r="A4283">
        <v>39204900</v>
      </c>
      <c r="B4283">
        <v>1</v>
      </c>
      <c r="C4283">
        <v>0</v>
      </c>
      <c r="D4283" t="s">
        <v>10672</v>
      </c>
      <c r="E4283">
        <v>1660</v>
      </c>
      <c r="F4283">
        <v>3119</v>
      </c>
      <c r="G4283">
        <v>1800</v>
      </c>
      <c r="H4283">
        <v>0</v>
      </c>
      <c r="I4283">
        <v>16.600000000000001</v>
      </c>
      <c r="J4283">
        <v>31.19</v>
      </c>
      <c r="K4283">
        <v>18</v>
      </c>
      <c r="L4283">
        <v>0</v>
      </c>
    </row>
    <row r="4284" spans="1:12" x14ac:dyDescent="0.25">
      <c r="A4284">
        <v>39205100</v>
      </c>
      <c r="C4284">
        <v>0</v>
      </c>
      <c r="D4284" t="s">
        <v>5002</v>
      </c>
      <c r="E4284">
        <v>2233</v>
      </c>
      <c r="F4284">
        <v>3692</v>
      </c>
      <c r="G4284">
        <v>1800</v>
      </c>
      <c r="H4284">
        <v>0</v>
      </c>
      <c r="I4284">
        <v>22.33</v>
      </c>
      <c r="J4284">
        <v>36.92</v>
      </c>
      <c r="K4284">
        <v>18</v>
      </c>
      <c r="L4284">
        <v>0</v>
      </c>
    </row>
    <row r="4285" spans="1:12" x14ac:dyDescent="0.25">
      <c r="A4285">
        <v>39205900</v>
      </c>
      <c r="C4285">
        <v>0</v>
      </c>
      <c r="D4285" t="s">
        <v>5003</v>
      </c>
      <c r="E4285">
        <v>2233</v>
      </c>
      <c r="F4285">
        <v>3692</v>
      </c>
      <c r="G4285">
        <v>1800</v>
      </c>
      <c r="H4285">
        <v>0</v>
      </c>
      <c r="I4285">
        <v>22.33</v>
      </c>
      <c r="J4285">
        <v>36.92</v>
      </c>
      <c r="K4285">
        <v>18</v>
      </c>
      <c r="L4285">
        <v>0</v>
      </c>
    </row>
    <row r="4286" spans="1:12" x14ac:dyDescent="0.25">
      <c r="A4286">
        <v>39206100</v>
      </c>
      <c r="C4286">
        <v>0</v>
      </c>
      <c r="D4286" t="s">
        <v>5004</v>
      </c>
      <c r="E4286">
        <v>2233</v>
      </c>
      <c r="F4286">
        <v>3692</v>
      </c>
      <c r="G4286">
        <v>1800</v>
      </c>
      <c r="H4286">
        <v>0</v>
      </c>
      <c r="I4286">
        <v>22.33</v>
      </c>
      <c r="J4286">
        <v>36.92</v>
      </c>
      <c r="K4286">
        <v>18</v>
      </c>
      <c r="L4286">
        <v>0</v>
      </c>
    </row>
    <row r="4287" spans="1:12" x14ac:dyDescent="0.25">
      <c r="A4287">
        <v>39206211</v>
      </c>
      <c r="C4287">
        <v>0</v>
      </c>
      <c r="D4287" t="s">
        <v>12722</v>
      </c>
      <c r="E4287">
        <v>2233</v>
      </c>
      <c r="F4287">
        <v>2433</v>
      </c>
      <c r="G4287">
        <v>1800</v>
      </c>
      <c r="H4287">
        <v>0</v>
      </c>
      <c r="I4287">
        <v>22.33</v>
      </c>
      <c r="J4287">
        <v>24.33</v>
      </c>
      <c r="K4287">
        <v>18</v>
      </c>
      <c r="L4287">
        <v>0</v>
      </c>
    </row>
    <row r="4288" spans="1:12" x14ac:dyDescent="0.25">
      <c r="A4288">
        <v>39206219</v>
      </c>
      <c r="C4288">
        <v>0</v>
      </c>
      <c r="D4288" t="s">
        <v>5005</v>
      </c>
      <c r="E4288">
        <v>2233</v>
      </c>
      <c r="F4288">
        <v>3692</v>
      </c>
      <c r="G4288">
        <v>1800</v>
      </c>
      <c r="H4288">
        <v>0</v>
      </c>
      <c r="I4288">
        <v>22.33</v>
      </c>
      <c r="J4288">
        <v>36.92</v>
      </c>
      <c r="K4288">
        <v>18</v>
      </c>
      <c r="L4288">
        <v>0</v>
      </c>
    </row>
    <row r="4289" spans="1:12" x14ac:dyDescent="0.25">
      <c r="A4289">
        <v>39206291</v>
      </c>
      <c r="C4289">
        <v>0</v>
      </c>
      <c r="D4289" t="s">
        <v>12723</v>
      </c>
      <c r="E4289">
        <v>2233</v>
      </c>
      <c r="F4289">
        <v>3692</v>
      </c>
      <c r="G4289">
        <v>1800</v>
      </c>
      <c r="H4289">
        <v>0</v>
      </c>
      <c r="I4289">
        <v>22.33</v>
      </c>
      <c r="J4289">
        <v>36.92</v>
      </c>
      <c r="K4289">
        <v>18</v>
      </c>
      <c r="L4289">
        <v>0</v>
      </c>
    </row>
    <row r="4290" spans="1:12" x14ac:dyDescent="0.25">
      <c r="A4290">
        <v>39206299</v>
      </c>
      <c r="C4290">
        <v>0</v>
      </c>
      <c r="D4290" t="s">
        <v>5006</v>
      </c>
      <c r="E4290">
        <v>2233</v>
      </c>
      <c r="F4290">
        <v>3692</v>
      </c>
      <c r="G4290">
        <v>1800</v>
      </c>
      <c r="H4290">
        <v>0</v>
      </c>
      <c r="I4290">
        <v>22.33</v>
      </c>
      <c r="J4290">
        <v>36.92</v>
      </c>
      <c r="K4290">
        <v>18</v>
      </c>
      <c r="L4290">
        <v>0</v>
      </c>
    </row>
    <row r="4291" spans="1:12" x14ac:dyDescent="0.25">
      <c r="A4291">
        <v>39206299</v>
      </c>
      <c r="B4291">
        <v>1</v>
      </c>
      <c r="C4291">
        <v>0</v>
      </c>
      <c r="D4291" t="s">
        <v>10673</v>
      </c>
      <c r="E4291">
        <v>1660</v>
      </c>
      <c r="F4291">
        <v>3119</v>
      </c>
      <c r="G4291">
        <v>1800</v>
      </c>
      <c r="H4291">
        <v>0</v>
      </c>
      <c r="I4291">
        <v>16.600000000000001</v>
      </c>
      <c r="J4291">
        <v>31.19</v>
      </c>
      <c r="K4291">
        <v>18</v>
      </c>
      <c r="L4291">
        <v>0</v>
      </c>
    </row>
    <row r="4292" spans="1:12" x14ac:dyDescent="0.25">
      <c r="A4292">
        <v>39206300</v>
      </c>
      <c r="C4292">
        <v>0</v>
      </c>
      <c r="D4292" t="s">
        <v>5007</v>
      </c>
      <c r="E4292">
        <v>2233</v>
      </c>
      <c r="F4292">
        <v>3692</v>
      </c>
      <c r="G4292">
        <v>1800</v>
      </c>
      <c r="H4292">
        <v>0</v>
      </c>
      <c r="I4292">
        <v>22.33</v>
      </c>
      <c r="J4292">
        <v>36.92</v>
      </c>
      <c r="K4292">
        <v>18</v>
      </c>
      <c r="L4292">
        <v>0</v>
      </c>
    </row>
    <row r="4293" spans="1:12" x14ac:dyDescent="0.25">
      <c r="A4293">
        <v>39206900</v>
      </c>
      <c r="C4293">
        <v>0</v>
      </c>
      <c r="D4293" t="s">
        <v>5008</v>
      </c>
      <c r="E4293">
        <v>2233</v>
      </c>
      <c r="F4293">
        <v>3692</v>
      </c>
      <c r="G4293">
        <v>1800</v>
      </c>
      <c r="H4293">
        <v>0</v>
      </c>
      <c r="I4293">
        <v>22.33</v>
      </c>
      <c r="J4293">
        <v>36.92</v>
      </c>
      <c r="K4293">
        <v>18</v>
      </c>
      <c r="L4293">
        <v>0</v>
      </c>
    </row>
    <row r="4294" spans="1:12" x14ac:dyDescent="0.25">
      <c r="A4294">
        <v>39207100</v>
      </c>
      <c r="C4294">
        <v>0</v>
      </c>
      <c r="D4294" t="s">
        <v>5009</v>
      </c>
      <c r="E4294">
        <v>2233</v>
      </c>
      <c r="F4294">
        <v>3692</v>
      </c>
      <c r="G4294">
        <v>1800</v>
      </c>
      <c r="H4294">
        <v>0</v>
      </c>
      <c r="I4294">
        <v>22.33</v>
      </c>
      <c r="J4294">
        <v>36.92</v>
      </c>
      <c r="K4294">
        <v>18</v>
      </c>
      <c r="L4294">
        <v>0</v>
      </c>
    </row>
    <row r="4295" spans="1:12" x14ac:dyDescent="0.25">
      <c r="A4295">
        <v>39207310</v>
      </c>
      <c r="C4295">
        <v>0</v>
      </c>
      <c r="D4295" t="s">
        <v>5010</v>
      </c>
      <c r="E4295">
        <v>2233</v>
      </c>
      <c r="F4295">
        <v>3692</v>
      </c>
      <c r="G4295">
        <v>1800</v>
      </c>
      <c r="H4295">
        <v>0</v>
      </c>
      <c r="I4295">
        <v>22.33</v>
      </c>
      <c r="J4295">
        <v>36.92</v>
      </c>
      <c r="K4295">
        <v>18</v>
      </c>
      <c r="L4295">
        <v>0</v>
      </c>
    </row>
    <row r="4296" spans="1:12" x14ac:dyDescent="0.25">
      <c r="A4296">
        <v>39207390</v>
      </c>
      <c r="C4296">
        <v>0</v>
      </c>
      <c r="D4296" t="s">
        <v>5011</v>
      </c>
      <c r="E4296">
        <v>2233</v>
      </c>
      <c r="F4296">
        <v>3692</v>
      </c>
      <c r="G4296">
        <v>1800</v>
      </c>
      <c r="H4296">
        <v>0</v>
      </c>
      <c r="I4296">
        <v>22.33</v>
      </c>
      <c r="J4296">
        <v>36.92</v>
      </c>
      <c r="K4296">
        <v>18</v>
      </c>
      <c r="L4296">
        <v>0</v>
      </c>
    </row>
    <row r="4297" spans="1:12" x14ac:dyDescent="0.25">
      <c r="A4297">
        <v>39207910</v>
      </c>
      <c r="C4297">
        <v>0</v>
      </c>
      <c r="D4297" t="s">
        <v>5012</v>
      </c>
      <c r="E4297">
        <v>2233</v>
      </c>
      <c r="F4297">
        <v>2433</v>
      </c>
      <c r="G4297">
        <v>1800</v>
      </c>
      <c r="H4297">
        <v>0</v>
      </c>
      <c r="I4297">
        <v>22.33</v>
      </c>
      <c r="J4297">
        <v>24.33</v>
      </c>
      <c r="K4297">
        <v>18</v>
      </c>
      <c r="L4297">
        <v>0</v>
      </c>
    </row>
    <row r="4298" spans="1:12" x14ac:dyDescent="0.25">
      <c r="A4298">
        <v>39207990</v>
      </c>
      <c r="C4298">
        <v>0</v>
      </c>
      <c r="D4298" t="s">
        <v>5013</v>
      </c>
      <c r="E4298">
        <v>2233</v>
      </c>
      <c r="F4298">
        <v>3692</v>
      </c>
      <c r="G4298">
        <v>1800</v>
      </c>
      <c r="H4298">
        <v>0</v>
      </c>
      <c r="I4298">
        <v>22.33</v>
      </c>
      <c r="J4298">
        <v>36.92</v>
      </c>
      <c r="K4298">
        <v>18</v>
      </c>
      <c r="L4298">
        <v>0</v>
      </c>
    </row>
    <row r="4299" spans="1:12" x14ac:dyDescent="0.25">
      <c r="A4299">
        <v>39209100</v>
      </c>
      <c r="C4299">
        <v>0</v>
      </c>
      <c r="D4299" t="s">
        <v>5014</v>
      </c>
      <c r="E4299">
        <v>2233</v>
      </c>
      <c r="F4299">
        <v>2433</v>
      </c>
      <c r="G4299">
        <v>1800</v>
      </c>
      <c r="H4299">
        <v>0</v>
      </c>
      <c r="I4299">
        <v>22.33</v>
      </c>
      <c r="J4299">
        <v>24.33</v>
      </c>
      <c r="K4299">
        <v>18</v>
      </c>
      <c r="L4299">
        <v>0</v>
      </c>
    </row>
    <row r="4300" spans="1:12" x14ac:dyDescent="0.25">
      <c r="A4300">
        <v>39209200</v>
      </c>
      <c r="C4300">
        <v>0</v>
      </c>
      <c r="D4300" t="s">
        <v>5015</v>
      </c>
      <c r="E4300">
        <v>2233</v>
      </c>
      <c r="F4300">
        <v>3692</v>
      </c>
      <c r="G4300">
        <v>1800</v>
      </c>
      <c r="H4300">
        <v>0</v>
      </c>
      <c r="I4300">
        <v>22.33</v>
      </c>
      <c r="J4300">
        <v>36.92</v>
      </c>
      <c r="K4300">
        <v>18</v>
      </c>
      <c r="L4300">
        <v>0</v>
      </c>
    </row>
    <row r="4301" spans="1:12" x14ac:dyDescent="0.25">
      <c r="A4301">
        <v>39209300</v>
      </c>
      <c r="C4301">
        <v>0</v>
      </c>
      <c r="D4301" t="s">
        <v>5016</v>
      </c>
      <c r="E4301">
        <v>2233</v>
      </c>
      <c r="F4301">
        <v>3692</v>
      </c>
      <c r="G4301">
        <v>1800</v>
      </c>
      <c r="H4301">
        <v>0</v>
      </c>
      <c r="I4301">
        <v>22.33</v>
      </c>
      <c r="J4301">
        <v>36.92</v>
      </c>
      <c r="K4301">
        <v>18</v>
      </c>
      <c r="L4301">
        <v>0</v>
      </c>
    </row>
    <row r="4302" spans="1:12" x14ac:dyDescent="0.25">
      <c r="A4302">
        <v>39209400</v>
      </c>
      <c r="C4302">
        <v>0</v>
      </c>
      <c r="D4302" t="s">
        <v>5017</v>
      </c>
      <c r="E4302">
        <v>2233</v>
      </c>
      <c r="F4302">
        <v>3692</v>
      </c>
      <c r="G4302">
        <v>1800</v>
      </c>
      <c r="H4302">
        <v>0</v>
      </c>
      <c r="I4302">
        <v>22.33</v>
      </c>
      <c r="J4302">
        <v>36.92</v>
      </c>
      <c r="K4302">
        <v>18</v>
      </c>
      <c r="L4302">
        <v>0</v>
      </c>
    </row>
    <row r="4303" spans="1:12" x14ac:dyDescent="0.25">
      <c r="A4303">
        <v>39209910</v>
      </c>
      <c r="C4303">
        <v>0</v>
      </c>
      <c r="D4303" t="s">
        <v>5018</v>
      </c>
      <c r="E4303">
        <v>2233</v>
      </c>
      <c r="F4303">
        <v>3692</v>
      </c>
      <c r="G4303">
        <v>1800</v>
      </c>
      <c r="H4303">
        <v>0</v>
      </c>
      <c r="I4303">
        <v>22.33</v>
      </c>
      <c r="J4303">
        <v>36.92</v>
      </c>
      <c r="K4303">
        <v>18</v>
      </c>
      <c r="L4303">
        <v>0</v>
      </c>
    </row>
    <row r="4304" spans="1:12" x14ac:dyDescent="0.25">
      <c r="A4304">
        <v>39209920</v>
      </c>
      <c r="C4304">
        <v>0</v>
      </c>
      <c r="D4304" t="s">
        <v>5019</v>
      </c>
      <c r="E4304">
        <v>2233</v>
      </c>
      <c r="F4304">
        <v>3692</v>
      </c>
      <c r="G4304">
        <v>1800</v>
      </c>
      <c r="H4304">
        <v>0</v>
      </c>
      <c r="I4304">
        <v>22.33</v>
      </c>
      <c r="J4304">
        <v>36.92</v>
      </c>
      <c r="K4304">
        <v>18</v>
      </c>
      <c r="L4304">
        <v>0</v>
      </c>
    </row>
    <row r="4305" spans="1:12" x14ac:dyDescent="0.25">
      <c r="A4305">
        <v>39209930</v>
      </c>
      <c r="C4305">
        <v>0</v>
      </c>
      <c r="D4305" t="s">
        <v>5020</v>
      </c>
      <c r="E4305">
        <v>2233</v>
      </c>
      <c r="F4305">
        <v>2433</v>
      </c>
      <c r="G4305">
        <v>1800</v>
      </c>
      <c r="H4305">
        <v>0</v>
      </c>
      <c r="I4305">
        <v>22.33</v>
      </c>
      <c r="J4305">
        <v>24.33</v>
      </c>
      <c r="K4305">
        <v>18</v>
      </c>
      <c r="L4305">
        <v>0</v>
      </c>
    </row>
    <row r="4306" spans="1:12" x14ac:dyDescent="0.25">
      <c r="A4306">
        <v>39209940</v>
      </c>
      <c r="C4306">
        <v>0</v>
      </c>
      <c r="D4306" t="s">
        <v>5021</v>
      </c>
      <c r="E4306">
        <v>2233</v>
      </c>
      <c r="F4306">
        <v>2433</v>
      </c>
      <c r="G4306">
        <v>1800</v>
      </c>
      <c r="H4306">
        <v>0</v>
      </c>
      <c r="I4306">
        <v>22.33</v>
      </c>
      <c r="J4306">
        <v>24.33</v>
      </c>
      <c r="K4306">
        <v>18</v>
      </c>
      <c r="L4306">
        <v>0</v>
      </c>
    </row>
    <row r="4307" spans="1:12" x14ac:dyDescent="0.25">
      <c r="A4307">
        <v>39209950</v>
      </c>
      <c r="C4307">
        <v>0</v>
      </c>
      <c r="D4307" t="s">
        <v>5022</v>
      </c>
      <c r="E4307">
        <v>2233</v>
      </c>
      <c r="F4307">
        <v>2433</v>
      </c>
      <c r="G4307">
        <v>1800</v>
      </c>
      <c r="H4307">
        <v>0</v>
      </c>
      <c r="I4307">
        <v>22.33</v>
      </c>
      <c r="J4307">
        <v>24.33</v>
      </c>
      <c r="K4307">
        <v>18</v>
      </c>
      <c r="L4307">
        <v>0</v>
      </c>
    </row>
    <row r="4308" spans="1:12" x14ac:dyDescent="0.25">
      <c r="A4308">
        <v>39209990</v>
      </c>
      <c r="C4308">
        <v>0</v>
      </c>
      <c r="D4308" t="s">
        <v>5022</v>
      </c>
      <c r="E4308">
        <v>2233</v>
      </c>
      <c r="F4308">
        <v>3692</v>
      </c>
      <c r="G4308">
        <v>1800</v>
      </c>
      <c r="H4308">
        <v>0</v>
      </c>
      <c r="I4308">
        <v>22.33</v>
      </c>
      <c r="J4308">
        <v>36.92</v>
      </c>
      <c r="K4308">
        <v>18</v>
      </c>
      <c r="L4308">
        <v>0</v>
      </c>
    </row>
    <row r="4309" spans="1:12" x14ac:dyDescent="0.25">
      <c r="A4309">
        <v>39211100</v>
      </c>
      <c r="C4309">
        <v>0</v>
      </c>
      <c r="D4309" t="s">
        <v>5023</v>
      </c>
      <c r="E4309">
        <v>2233</v>
      </c>
      <c r="F4309">
        <v>3692</v>
      </c>
      <c r="G4309">
        <v>1800</v>
      </c>
      <c r="H4309">
        <v>0</v>
      </c>
      <c r="I4309">
        <v>22.33</v>
      </c>
      <c r="J4309">
        <v>36.92</v>
      </c>
      <c r="K4309">
        <v>18</v>
      </c>
      <c r="L4309">
        <v>0</v>
      </c>
    </row>
    <row r="4310" spans="1:12" x14ac:dyDescent="0.25">
      <c r="A4310">
        <v>39211200</v>
      </c>
      <c r="C4310">
        <v>0</v>
      </c>
      <c r="D4310" t="s">
        <v>5024</v>
      </c>
      <c r="E4310">
        <v>2233</v>
      </c>
      <c r="F4310">
        <v>3692</v>
      </c>
      <c r="G4310">
        <v>1800</v>
      </c>
      <c r="H4310">
        <v>0</v>
      </c>
      <c r="I4310">
        <v>22.33</v>
      </c>
      <c r="J4310">
        <v>36.92</v>
      </c>
      <c r="K4310">
        <v>18</v>
      </c>
      <c r="L4310">
        <v>0</v>
      </c>
    </row>
    <row r="4311" spans="1:12" x14ac:dyDescent="0.25">
      <c r="A4311">
        <v>39211310</v>
      </c>
      <c r="C4311">
        <v>0</v>
      </c>
      <c r="D4311" t="s">
        <v>5025</v>
      </c>
      <c r="E4311">
        <v>2233</v>
      </c>
      <c r="F4311">
        <v>2433</v>
      </c>
      <c r="G4311">
        <v>1800</v>
      </c>
      <c r="H4311">
        <v>0</v>
      </c>
      <c r="I4311">
        <v>22.33</v>
      </c>
      <c r="J4311">
        <v>24.33</v>
      </c>
      <c r="K4311">
        <v>18</v>
      </c>
      <c r="L4311">
        <v>0</v>
      </c>
    </row>
    <row r="4312" spans="1:12" x14ac:dyDescent="0.25">
      <c r="A4312">
        <v>39211390</v>
      </c>
      <c r="C4312">
        <v>0</v>
      </c>
      <c r="D4312" t="s">
        <v>5026</v>
      </c>
      <c r="E4312">
        <v>2233</v>
      </c>
      <c r="F4312">
        <v>3692</v>
      </c>
      <c r="G4312">
        <v>1800</v>
      </c>
      <c r="H4312">
        <v>0</v>
      </c>
      <c r="I4312">
        <v>22.33</v>
      </c>
      <c r="J4312">
        <v>36.92</v>
      </c>
      <c r="K4312">
        <v>18</v>
      </c>
      <c r="L4312">
        <v>0</v>
      </c>
    </row>
    <row r="4313" spans="1:12" x14ac:dyDescent="0.25">
      <c r="A4313">
        <v>39211400</v>
      </c>
      <c r="C4313">
        <v>0</v>
      </c>
      <c r="D4313" t="s">
        <v>5027</v>
      </c>
      <c r="E4313">
        <v>2233</v>
      </c>
      <c r="F4313">
        <v>3692</v>
      </c>
      <c r="G4313">
        <v>1800</v>
      </c>
      <c r="H4313">
        <v>0</v>
      </c>
      <c r="I4313">
        <v>22.33</v>
      </c>
      <c r="J4313">
        <v>36.92</v>
      </c>
      <c r="K4313">
        <v>18</v>
      </c>
      <c r="L4313">
        <v>0</v>
      </c>
    </row>
    <row r="4314" spans="1:12" x14ac:dyDescent="0.25">
      <c r="A4314">
        <v>39211900</v>
      </c>
      <c r="C4314">
        <v>0</v>
      </c>
      <c r="D4314" t="s">
        <v>5028</v>
      </c>
      <c r="E4314">
        <v>2233</v>
      </c>
      <c r="F4314">
        <v>3692</v>
      </c>
      <c r="G4314">
        <v>1800</v>
      </c>
      <c r="H4314">
        <v>0</v>
      </c>
      <c r="I4314">
        <v>22.33</v>
      </c>
      <c r="J4314">
        <v>36.92</v>
      </c>
      <c r="K4314">
        <v>18</v>
      </c>
      <c r="L4314">
        <v>0</v>
      </c>
    </row>
    <row r="4315" spans="1:12" x14ac:dyDescent="0.25">
      <c r="A4315">
        <v>39219011</v>
      </c>
      <c r="C4315">
        <v>0</v>
      </c>
      <c r="D4315" t="s">
        <v>5029</v>
      </c>
      <c r="E4315">
        <v>1660</v>
      </c>
      <c r="F4315">
        <v>3119</v>
      </c>
      <c r="G4315">
        <v>1200</v>
      </c>
      <c r="H4315">
        <v>0</v>
      </c>
      <c r="I4315">
        <v>16.600000000000001</v>
      </c>
      <c r="J4315">
        <v>31.19</v>
      </c>
      <c r="K4315">
        <v>12</v>
      </c>
      <c r="L4315">
        <v>0</v>
      </c>
    </row>
    <row r="4316" spans="1:12" x14ac:dyDescent="0.25">
      <c r="A4316">
        <v>39219012</v>
      </c>
      <c r="C4316">
        <v>0</v>
      </c>
      <c r="D4316" t="s">
        <v>10674</v>
      </c>
      <c r="E4316">
        <v>2233</v>
      </c>
      <c r="F4316">
        <v>2433</v>
      </c>
      <c r="G4316">
        <v>1200</v>
      </c>
      <c r="H4316">
        <v>0</v>
      </c>
      <c r="I4316">
        <v>22.33</v>
      </c>
      <c r="J4316">
        <v>24.33</v>
      </c>
      <c r="K4316">
        <v>12</v>
      </c>
      <c r="L4316">
        <v>0</v>
      </c>
    </row>
    <row r="4317" spans="1:12" x14ac:dyDescent="0.25">
      <c r="A4317">
        <v>39219013</v>
      </c>
      <c r="C4317">
        <v>0</v>
      </c>
      <c r="D4317" t="s">
        <v>10675</v>
      </c>
      <c r="E4317">
        <v>2233</v>
      </c>
      <c r="F4317">
        <v>2433</v>
      </c>
      <c r="G4317">
        <v>1200</v>
      </c>
      <c r="H4317">
        <v>0</v>
      </c>
      <c r="I4317">
        <v>22.33</v>
      </c>
      <c r="J4317">
        <v>24.33</v>
      </c>
      <c r="K4317">
        <v>12</v>
      </c>
      <c r="L4317">
        <v>0</v>
      </c>
    </row>
    <row r="4318" spans="1:12" x14ac:dyDescent="0.25">
      <c r="A4318">
        <v>39219019</v>
      </c>
      <c r="C4318">
        <v>0</v>
      </c>
      <c r="D4318" t="s">
        <v>5030</v>
      </c>
      <c r="E4318">
        <v>2233</v>
      </c>
      <c r="F4318">
        <v>3692</v>
      </c>
      <c r="G4318">
        <v>1200</v>
      </c>
      <c r="H4318">
        <v>0</v>
      </c>
      <c r="I4318">
        <v>22.33</v>
      </c>
      <c r="J4318">
        <v>36.92</v>
      </c>
      <c r="K4318">
        <v>12</v>
      </c>
      <c r="L4318">
        <v>0</v>
      </c>
    </row>
    <row r="4319" spans="1:12" x14ac:dyDescent="0.25">
      <c r="A4319">
        <v>39219020</v>
      </c>
      <c r="C4319">
        <v>0</v>
      </c>
      <c r="D4319" t="s">
        <v>10676</v>
      </c>
      <c r="E4319">
        <v>2233</v>
      </c>
      <c r="F4319">
        <v>2433</v>
      </c>
      <c r="G4319">
        <v>1800</v>
      </c>
      <c r="H4319">
        <v>0</v>
      </c>
      <c r="I4319">
        <v>22.33</v>
      </c>
      <c r="J4319">
        <v>24.33</v>
      </c>
      <c r="K4319">
        <v>18</v>
      </c>
      <c r="L4319">
        <v>0</v>
      </c>
    </row>
    <row r="4320" spans="1:12" x14ac:dyDescent="0.25">
      <c r="A4320">
        <v>39219090</v>
      </c>
      <c r="C4320">
        <v>0</v>
      </c>
      <c r="D4320" t="s">
        <v>5031</v>
      </c>
      <c r="E4320">
        <v>2233</v>
      </c>
      <c r="F4320">
        <v>3692</v>
      </c>
      <c r="G4320">
        <v>1200</v>
      </c>
      <c r="H4320">
        <v>0</v>
      </c>
      <c r="I4320">
        <v>22.33</v>
      </c>
      <c r="J4320">
        <v>36.92</v>
      </c>
      <c r="K4320">
        <v>12</v>
      </c>
      <c r="L4320">
        <v>0</v>
      </c>
    </row>
    <row r="4321" spans="1:12" x14ac:dyDescent="0.25">
      <c r="A4321">
        <v>39221000</v>
      </c>
      <c r="C4321">
        <v>0</v>
      </c>
      <c r="D4321" t="s">
        <v>5032</v>
      </c>
      <c r="E4321">
        <v>1345</v>
      </c>
      <c r="F4321">
        <v>2939</v>
      </c>
      <c r="G4321">
        <v>1800</v>
      </c>
      <c r="H4321">
        <v>0</v>
      </c>
      <c r="I4321">
        <v>13.45</v>
      </c>
      <c r="J4321">
        <v>29.39</v>
      </c>
      <c r="K4321">
        <v>18</v>
      </c>
      <c r="L4321">
        <v>0</v>
      </c>
    </row>
    <row r="4322" spans="1:12" x14ac:dyDescent="0.25">
      <c r="A4322">
        <v>39222000</v>
      </c>
      <c r="C4322">
        <v>0</v>
      </c>
      <c r="D4322" t="s">
        <v>5033</v>
      </c>
      <c r="E4322">
        <v>1345</v>
      </c>
      <c r="F4322">
        <v>2939</v>
      </c>
      <c r="G4322">
        <v>1800</v>
      </c>
      <c r="H4322">
        <v>0</v>
      </c>
      <c r="I4322">
        <v>13.45</v>
      </c>
      <c r="J4322">
        <v>29.39</v>
      </c>
      <c r="K4322">
        <v>18</v>
      </c>
      <c r="L4322">
        <v>0</v>
      </c>
    </row>
    <row r="4323" spans="1:12" x14ac:dyDescent="0.25">
      <c r="A4323">
        <v>39229000</v>
      </c>
      <c r="C4323">
        <v>0</v>
      </c>
      <c r="D4323" t="s">
        <v>5034</v>
      </c>
      <c r="E4323">
        <v>1345</v>
      </c>
      <c r="F4323">
        <v>2939</v>
      </c>
      <c r="G4323">
        <v>1800</v>
      </c>
      <c r="H4323">
        <v>0</v>
      </c>
      <c r="I4323">
        <v>13.45</v>
      </c>
      <c r="J4323">
        <v>29.39</v>
      </c>
      <c r="K4323">
        <v>18</v>
      </c>
      <c r="L4323">
        <v>0</v>
      </c>
    </row>
    <row r="4324" spans="1:12" x14ac:dyDescent="0.25">
      <c r="A4324">
        <v>39231010</v>
      </c>
      <c r="C4324">
        <v>0</v>
      </c>
      <c r="D4324" t="s">
        <v>5035</v>
      </c>
      <c r="E4324">
        <v>2233</v>
      </c>
      <c r="F4324">
        <v>3827</v>
      </c>
      <c r="G4324">
        <v>1800</v>
      </c>
      <c r="H4324">
        <v>0</v>
      </c>
      <c r="I4324">
        <v>22.33</v>
      </c>
      <c r="J4324">
        <v>38.270000000000003</v>
      </c>
      <c r="K4324">
        <v>18</v>
      </c>
      <c r="L4324">
        <v>0</v>
      </c>
    </row>
    <row r="4325" spans="1:12" x14ac:dyDescent="0.25">
      <c r="A4325">
        <v>39231090</v>
      </c>
      <c r="C4325">
        <v>0</v>
      </c>
      <c r="D4325" t="s">
        <v>5036</v>
      </c>
      <c r="E4325">
        <v>2233</v>
      </c>
      <c r="F4325">
        <v>3827</v>
      </c>
      <c r="G4325">
        <v>1800</v>
      </c>
      <c r="H4325">
        <v>0</v>
      </c>
      <c r="I4325">
        <v>22.33</v>
      </c>
      <c r="J4325">
        <v>38.270000000000003</v>
      </c>
      <c r="K4325">
        <v>18</v>
      </c>
      <c r="L4325">
        <v>0</v>
      </c>
    </row>
    <row r="4326" spans="1:12" x14ac:dyDescent="0.25">
      <c r="A4326">
        <v>39232110</v>
      </c>
      <c r="C4326">
        <v>0</v>
      </c>
      <c r="D4326" t="s">
        <v>5037</v>
      </c>
      <c r="E4326">
        <v>2233</v>
      </c>
      <c r="F4326">
        <v>3827</v>
      </c>
      <c r="G4326">
        <v>1800</v>
      </c>
      <c r="H4326">
        <v>0</v>
      </c>
      <c r="I4326">
        <v>22.33</v>
      </c>
      <c r="J4326">
        <v>38.270000000000003</v>
      </c>
      <c r="K4326">
        <v>18</v>
      </c>
      <c r="L4326">
        <v>0</v>
      </c>
    </row>
    <row r="4327" spans="1:12" x14ac:dyDescent="0.25">
      <c r="A4327">
        <v>39232190</v>
      </c>
      <c r="C4327">
        <v>0</v>
      </c>
      <c r="D4327" t="s">
        <v>5038</v>
      </c>
      <c r="E4327">
        <v>2233</v>
      </c>
      <c r="F4327">
        <v>3827</v>
      </c>
      <c r="G4327">
        <v>1800</v>
      </c>
      <c r="H4327">
        <v>0</v>
      </c>
      <c r="I4327">
        <v>22.33</v>
      </c>
      <c r="J4327">
        <v>38.270000000000003</v>
      </c>
      <c r="K4327">
        <v>18</v>
      </c>
      <c r="L4327">
        <v>0</v>
      </c>
    </row>
    <row r="4328" spans="1:12" x14ac:dyDescent="0.25">
      <c r="A4328">
        <v>39232910</v>
      </c>
      <c r="C4328">
        <v>0</v>
      </c>
      <c r="D4328" t="s">
        <v>5039</v>
      </c>
      <c r="E4328">
        <v>2233</v>
      </c>
      <c r="F4328">
        <v>3827</v>
      </c>
      <c r="G4328">
        <v>1800</v>
      </c>
      <c r="H4328">
        <v>0</v>
      </c>
      <c r="I4328">
        <v>22.33</v>
      </c>
      <c r="J4328">
        <v>38.270000000000003</v>
      </c>
      <c r="K4328">
        <v>18</v>
      </c>
      <c r="L4328">
        <v>0</v>
      </c>
    </row>
    <row r="4329" spans="1:12" x14ac:dyDescent="0.25">
      <c r="A4329">
        <v>39232990</v>
      </c>
      <c r="C4329">
        <v>0</v>
      </c>
      <c r="D4329" t="s">
        <v>5040</v>
      </c>
      <c r="E4329">
        <v>2649</v>
      </c>
      <c r="F4329">
        <v>4243</v>
      </c>
      <c r="G4329">
        <v>1800</v>
      </c>
      <c r="H4329">
        <v>0</v>
      </c>
      <c r="I4329">
        <v>26.49</v>
      </c>
      <c r="J4329">
        <v>42.43</v>
      </c>
      <c r="K4329">
        <v>18</v>
      </c>
      <c r="L4329">
        <v>0</v>
      </c>
    </row>
    <row r="4330" spans="1:12" x14ac:dyDescent="0.25">
      <c r="A4330">
        <v>39233010</v>
      </c>
      <c r="C4330">
        <v>0</v>
      </c>
      <c r="D4330" t="s">
        <v>10677</v>
      </c>
      <c r="E4330">
        <v>2233</v>
      </c>
      <c r="F4330">
        <v>2433</v>
      </c>
      <c r="G4330">
        <v>1800</v>
      </c>
      <c r="H4330">
        <v>0</v>
      </c>
      <c r="I4330">
        <v>22.33</v>
      </c>
      <c r="J4330">
        <v>24.33</v>
      </c>
      <c r="K4330">
        <v>18</v>
      </c>
      <c r="L4330">
        <v>0</v>
      </c>
    </row>
    <row r="4331" spans="1:12" x14ac:dyDescent="0.25">
      <c r="A4331">
        <v>39233090</v>
      </c>
      <c r="C4331">
        <v>0</v>
      </c>
      <c r="D4331" t="s">
        <v>6</v>
      </c>
      <c r="E4331">
        <v>2233</v>
      </c>
      <c r="F4331">
        <v>3958</v>
      </c>
      <c r="G4331">
        <v>1800</v>
      </c>
      <c r="H4331">
        <v>0</v>
      </c>
      <c r="I4331">
        <v>22.33</v>
      </c>
      <c r="J4331">
        <v>39.58</v>
      </c>
      <c r="K4331">
        <v>18</v>
      </c>
      <c r="L4331">
        <v>0</v>
      </c>
    </row>
    <row r="4332" spans="1:12" x14ac:dyDescent="0.25">
      <c r="A4332">
        <v>39233090</v>
      </c>
      <c r="B4332">
        <v>1</v>
      </c>
      <c r="C4332">
        <v>0</v>
      </c>
      <c r="D4332" t="s">
        <v>10678</v>
      </c>
      <c r="E4332">
        <v>1345</v>
      </c>
      <c r="F4332">
        <v>3070</v>
      </c>
      <c r="G4332">
        <v>1800</v>
      </c>
      <c r="H4332">
        <v>0</v>
      </c>
      <c r="I4332">
        <v>13.45</v>
      </c>
      <c r="J4332">
        <v>30.7</v>
      </c>
      <c r="K4332">
        <v>18</v>
      </c>
      <c r="L4332">
        <v>0</v>
      </c>
    </row>
    <row r="4333" spans="1:12" x14ac:dyDescent="0.25">
      <c r="A4333">
        <v>39234000</v>
      </c>
      <c r="C4333">
        <v>0</v>
      </c>
      <c r="D4333" t="s">
        <v>5041</v>
      </c>
      <c r="E4333">
        <v>1955</v>
      </c>
      <c r="F4333">
        <v>3549</v>
      </c>
      <c r="G4333">
        <v>1800</v>
      </c>
      <c r="H4333">
        <v>0</v>
      </c>
      <c r="I4333">
        <v>19.55</v>
      </c>
      <c r="J4333">
        <v>35.49</v>
      </c>
      <c r="K4333">
        <v>18</v>
      </c>
      <c r="L4333">
        <v>0</v>
      </c>
    </row>
    <row r="4334" spans="1:12" x14ac:dyDescent="0.25">
      <c r="A4334">
        <v>39235000</v>
      </c>
      <c r="C4334">
        <v>0</v>
      </c>
      <c r="D4334" t="s">
        <v>5042</v>
      </c>
      <c r="E4334">
        <v>1821</v>
      </c>
      <c r="F4334">
        <v>3546</v>
      </c>
      <c r="G4334">
        <v>1800</v>
      </c>
      <c r="H4334">
        <v>0</v>
      </c>
      <c r="I4334">
        <v>18.21</v>
      </c>
      <c r="J4334">
        <v>35.46</v>
      </c>
      <c r="K4334">
        <v>18</v>
      </c>
      <c r="L4334">
        <v>0</v>
      </c>
    </row>
    <row r="4335" spans="1:12" x14ac:dyDescent="0.25">
      <c r="A4335">
        <v>39239010</v>
      </c>
      <c r="C4335">
        <v>0</v>
      </c>
      <c r="D4335" t="s">
        <v>12724</v>
      </c>
      <c r="E4335">
        <v>2649</v>
      </c>
      <c r="F4335">
        <v>4243</v>
      </c>
      <c r="G4335">
        <v>1800</v>
      </c>
      <c r="H4335">
        <v>0</v>
      </c>
      <c r="I4335">
        <v>26.49</v>
      </c>
      <c r="J4335">
        <v>42.43</v>
      </c>
      <c r="K4335">
        <v>18</v>
      </c>
      <c r="L4335">
        <v>0</v>
      </c>
    </row>
    <row r="4336" spans="1:12" x14ac:dyDescent="0.25">
      <c r="A4336">
        <v>39239090</v>
      </c>
      <c r="C4336">
        <v>0</v>
      </c>
      <c r="D4336" t="s">
        <v>12725</v>
      </c>
      <c r="E4336">
        <v>2649</v>
      </c>
      <c r="F4336">
        <v>4243</v>
      </c>
      <c r="G4336">
        <v>1800</v>
      </c>
      <c r="H4336">
        <v>0</v>
      </c>
      <c r="I4336">
        <v>26.49</v>
      </c>
      <c r="J4336">
        <v>42.43</v>
      </c>
      <c r="K4336">
        <v>18</v>
      </c>
      <c r="L4336">
        <v>0</v>
      </c>
    </row>
    <row r="4337" spans="1:12" x14ac:dyDescent="0.25">
      <c r="A4337">
        <v>39241000</v>
      </c>
      <c r="C4337">
        <v>0</v>
      </c>
      <c r="D4337" t="s">
        <v>5043</v>
      </c>
      <c r="E4337">
        <v>1955</v>
      </c>
      <c r="F4337">
        <v>3549</v>
      </c>
      <c r="G4337">
        <v>1800</v>
      </c>
      <c r="H4337">
        <v>0</v>
      </c>
      <c r="I4337">
        <v>19.55</v>
      </c>
      <c r="J4337">
        <v>35.49</v>
      </c>
      <c r="K4337">
        <v>18</v>
      </c>
      <c r="L4337">
        <v>0</v>
      </c>
    </row>
    <row r="4338" spans="1:12" x14ac:dyDescent="0.25">
      <c r="A4338">
        <v>39249000</v>
      </c>
      <c r="C4338">
        <v>0</v>
      </c>
      <c r="D4338" t="s">
        <v>5044</v>
      </c>
      <c r="E4338">
        <v>1955</v>
      </c>
      <c r="F4338">
        <v>3549</v>
      </c>
      <c r="G4338">
        <v>1800</v>
      </c>
      <c r="H4338">
        <v>0</v>
      </c>
      <c r="I4338">
        <v>19.55</v>
      </c>
      <c r="J4338">
        <v>35.49</v>
      </c>
      <c r="K4338">
        <v>18</v>
      </c>
      <c r="L4338">
        <v>0</v>
      </c>
    </row>
    <row r="4339" spans="1:12" x14ac:dyDescent="0.25">
      <c r="A4339">
        <v>39251000</v>
      </c>
      <c r="C4339">
        <v>0</v>
      </c>
      <c r="D4339" t="s">
        <v>5045</v>
      </c>
      <c r="E4339">
        <v>1345</v>
      </c>
      <c r="F4339">
        <v>2939</v>
      </c>
      <c r="G4339">
        <v>1200</v>
      </c>
      <c r="H4339">
        <v>0</v>
      </c>
      <c r="I4339">
        <v>13.45</v>
      </c>
      <c r="J4339">
        <v>29.39</v>
      </c>
      <c r="K4339">
        <v>12</v>
      </c>
      <c r="L4339">
        <v>0</v>
      </c>
    </row>
    <row r="4340" spans="1:12" x14ac:dyDescent="0.25">
      <c r="A4340">
        <v>39252000</v>
      </c>
      <c r="C4340">
        <v>0</v>
      </c>
      <c r="D4340" t="s">
        <v>5046</v>
      </c>
      <c r="E4340">
        <v>1345</v>
      </c>
      <c r="F4340">
        <v>2939</v>
      </c>
      <c r="G4340">
        <v>1800</v>
      </c>
      <c r="H4340">
        <v>0</v>
      </c>
      <c r="I4340">
        <v>13.45</v>
      </c>
      <c r="J4340">
        <v>29.39</v>
      </c>
      <c r="K4340">
        <v>18</v>
      </c>
      <c r="L4340">
        <v>0</v>
      </c>
    </row>
    <row r="4341" spans="1:12" x14ac:dyDescent="0.25">
      <c r="A4341">
        <v>39253000</v>
      </c>
      <c r="C4341">
        <v>0</v>
      </c>
      <c r="D4341" t="s">
        <v>5047</v>
      </c>
      <c r="E4341">
        <v>1660</v>
      </c>
      <c r="F4341">
        <v>3254</v>
      </c>
      <c r="G4341">
        <v>1800</v>
      </c>
      <c r="H4341">
        <v>0</v>
      </c>
      <c r="I4341">
        <v>16.600000000000001</v>
      </c>
      <c r="J4341">
        <v>32.54</v>
      </c>
      <c r="K4341">
        <v>18</v>
      </c>
      <c r="L4341">
        <v>0</v>
      </c>
    </row>
    <row r="4342" spans="1:12" x14ac:dyDescent="0.25">
      <c r="A4342">
        <v>39259010</v>
      </c>
      <c r="C4342">
        <v>0</v>
      </c>
      <c r="D4342" t="s">
        <v>5048</v>
      </c>
      <c r="E4342">
        <v>1660</v>
      </c>
      <c r="F4342">
        <v>3254</v>
      </c>
      <c r="G4342">
        <v>1800</v>
      </c>
      <c r="H4342">
        <v>0</v>
      </c>
      <c r="I4342">
        <v>16.600000000000001</v>
      </c>
      <c r="J4342">
        <v>32.54</v>
      </c>
      <c r="K4342">
        <v>18</v>
      </c>
      <c r="L4342">
        <v>0</v>
      </c>
    </row>
    <row r="4343" spans="1:12" x14ac:dyDescent="0.25">
      <c r="A4343">
        <v>39259090</v>
      </c>
      <c r="C4343">
        <v>0</v>
      </c>
      <c r="D4343" t="s">
        <v>5049</v>
      </c>
      <c r="E4343">
        <v>1660</v>
      </c>
      <c r="F4343">
        <v>3254</v>
      </c>
      <c r="G4343">
        <v>1800</v>
      </c>
      <c r="H4343">
        <v>0</v>
      </c>
      <c r="I4343">
        <v>16.600000000000001</v>
      </c>
      <c r="J4343">
        <v>32.54</v>
      </c>
      <c r="K4343">
        <v>18</v>
      </c>
      <c r="L4343">
        <v>0</v>
      </c>
    </row>
    <row r="4344" spans="1:12" x14ac:dyDescent="0.25">
      <c r="A4344">
        <v>39261000</v>
      </c>
      <c r="C4344">
        <v>0</v>
      </c>
      <c r="D4344" t="s">
        <v>5050</v>
      </c>
      <c r="E4344">
        <v>2233</v>
      </c>
      <c r="F4344">
        <v>3827</v>
      </c>
      <c r="G4344">
        <v>1800</v>
      </c>
      <c r="H4344">
        <v>0</v>
      </c>
      <c r="I4344">
        <v>22.33</v>
      </c>
      <c r="J4344">
        <v>38.270000000000003</v>
      </c>
      <c r="K4344">
        <v>18</v>
      </c>
      <c r="L4344">
        <v>0</v>
      </c>
    </row>
    <row r="4345" spans="1:12" x14ac:dyDescent="0.25">
      <c r="A4345">
        <v>39262000</v>
      </c>
      <c r="C4345">
        <v>0</v>
      </c>
      <c r="D4345" t="s">
        <v>12726</v>
      </c>
      <c r="E4345">
        <v>1660</v>
      </c>
      <c r="F4345">
        <v>3254</v>
      </c>
      <c r="G4345">
        <v>1800</v>
      </c>
      <c r="H4345">
        <v>0</v>
      </c>
      <c r="I4345">
        <v>16.600000000000001</v>
      </c>
      <c r="J4345">
        <v>32.54</v>
      </c>
      <c r="K4345">
        <v>18</v>
      </c>
      <c r="L4345">
        <v>0</v>
      </c>
    </row>
    <row r="4346" spans="1:12" x14ac:dyDescent="0.25">
      <c r="A4346">
        <v>39262000</v>
      </c>
      <c r="B4346">
        <v>1</v>
      </c>
      <c r="C4346">
        <v>0</v>
      </c>
      <c r="D4346" t="s">
        <v>9718</v>
      </c>
      <c r="E4346">
        <v>1955</v>
      </c>
      <c r="F4346">
        <v>3549</v>
      </c>
      <c r="G4346">
        <v>1800</v>
      </c>
      <c r="H4346">
        <v>0</v>
      </c>
      <c r="I4346">
        <v>19.55</v>
      </c>
      <c r="J4346">
        <v>35.49</v>
      </c>
      <c r="K4346">
        <v>18</v>
      </c>
      <c r="L4346">
        <v>0</v>
      </c>
    </row>
    <row r="4347" spans="1:12" x14ac:dyDescent="0.25">
      <c r="A4347">
        <v>39263000</v>
      </c>
      <c r="C4347">
        <v>0</v>
      </c>
      <c r="D4347" t="s">
        <v>5051</v>
      </c>
      <c r="E4347">
        <v>1660</v>
      </c>
      <c r="F4347">
        <v>3385</v>
      </c>
      <c r="G4347">
        <v>1800</v>
      </c>
      <c r="H4347">
        <v>0</v>
      </c>
      <c r="I4347">
        <v>16.600000000000001</v>
      </c>
      <c r="J4347">
        <v>33.85</v>
      </c>
      <c r="K4347">
        <v>18</v>
      </c>
      <c r="L4347">
        <v>0</v>
      </c>
    </row>
    <row r="4348" spans="1:12" x14ac:dyDescent="0.25">
      <c r="A4348">
        <v>39264000</v>
      </c>
      <c r="C4348">
        <v>0</v>
      </c>
      <c r="D4348" t="s">
        <v>5052</v>
      </c>
      <c r="E4348">
        <v>2495</v>
      </c>
      <c r="F4348">
        <v>4089</v>
      </c>
      <c r="G4348">
        <v>1800</v>
      </c>
      <c r="H4348">
        <v>0</v>
      </c>
      <c r="I4348">
        <v>24.95</v>
      </c>
      <c r="J4348">
        <v>40.89</v>
      </c>
      <c r="K4348">
        <v>18</v>
      </c>
      <c r="L4348">
        <v>0</v>
      </c>
    </row>
    <row r="4349" spans="1:12" x14ac:dyDescent="0.25">
      <c r="A4349">
        <v>39269010</v>
      </c>
      <c r="C4349">
        <v>0</v>
      </c>
      <c r="D4349" t="s">
        <v>5053</v>
      </c>
      <c r="E4349">
        <v>1955</v>
      </c>
      <c r="F4349">
        <v>3680</v>
      </c>
      <c r="G4349">
        <v>1800</v>
      </c>
      <c r="H4349">
        <v>0</v>
      </c>
      <c r="I4349">
        <v>19.55</v>
      </c>
      <c r="J4349">
        <v>36.799999999999997</v>
      </c>
      <c r="K4349">
        <v>18</v>
      </c>
      <c r="L4349">
        <v>0</v>
      </c>
    </row>
    <row r="4350" spans="1:12" x14ac:dyDescent="0.25">
      <c r="A4350">
        <v>39269021</v>
      </c>
      <c r="C4350">
        <v>0</v>
      </c>
      <c r="D4350" t="s">
        <v>12727</v>
      </c>
      <c r="E4350">
        <v>1955</v>
      </c>
      <c r="F4350">
        <v>3680</v>
      </c>
      <c r="G4350">
        <v>1800</v>
      </c>
      <c r="H4350">
        <v>0</v>
      </c>
      <c r="I4350">
        <v>19.55</v>
      </c>
      <c r="J4350">
        <v>36.799999999999997</v>
      </c>
      <c r="K4350">
        <v>18</v>
      </c>
      <c r="L4350">
        <v>0</v>
      </c>
    </row>
    <row r="4351" spans="1:12" x14ac:dyDescent="0.25">
      <c r="A4351">
        <v>39269022</v>
      </c>
      <c r="C4351">
        <v>0</v>
      </c>
      <c r="D4351" t="s">
        <v>12728</v>
      </c>
      <c r="E4351">
        <v>1955</v>
      </c>
      <c r="F4351">
        <v>3549</v>
      </c>
      <c r="G4351">
        <v>1800</v>
      </c>
      <c r="H4351">
        <v>0</v>
      </c>
      <c r="I4351">
        <v>19.55</v>
      </c>
      <c r="J4351">
        <v>35.49</v>
      </c>
      <c r="K4351">
        <v>18</v>
      </c>
      <c r="L4351">
        <v>0</v>
      </c>
    </row>
    <row r="4352" spans="1:12" x14ac:dyDescent="0.25">
      <c r="A4352">
        <v>39269030</v>
      </c>
      <c r="C4352">
        <v>0</v>
      </c>
      <c r="D4352" t="s">
        <v>10679</v>
      </c>
      <c r="E4352">
        <v>1345</v>
      </c>
      <c r="F4352">
        <v>1545</v>
      </c>
      <c r="G4352">
        <v>1800</v>
      </c>
      <c r="H4352">
        <v>0</v>
      </c>
      <c r="I4352">
        <v>13.45</v>
      </c>
      <c r="J4352">
        <v>15.45</v>
      </c>
      <c r="K4352">
        <v>18</v>
      </c>
      <c r="L4352">
        <v>0</v>
      </c>
    </row>
    <row r="4353" spans="1:12" x14ac:dyDescent="0.25">
      <c r="A4353">
        <v>39269040</v>
      </c>
      <c r="C4353">
        <v>0</v>
      </c>
      <c r="D4353" t="s">
        <v>12729</v>
      </c>
      <c r="E4353">
        <v>1955</v>
      </c>
      <c r="F4353">
        <v>3549</v>
      </c>
      <c r="G4353">
        <v>1800</v>
      </c>
      <c r="H4353">
        <v>0</v>
      </c>
      <c r="I4353">
        <v>19.55</v>
      </c>
      <c r="J4353">
        <v>35.49</v>
      </c>
      <c r="K4353">
        <v>18</v>
      </c>
      <c r="L4353">
        <v>0</v>
      </c>
    </row>
    <row r="4354" spans="1:12" x14ac:dyDescent="0.25">
      <c r="A4354">
        <v>39269040</v>
      </c>
      <c r="B4354">
        <v>1</v>
      </c>
      <c r="C4354">
        <v>0</v>
      </c>
      <c r="D4354" t="s">
        <v>10680</v>
      </c>
      <c r="E4354">
        <v>1345</v>
      </c>
      <c r="F4354">
        <v>2939</v>
      </c>
      <c r="G4354">
        <v>1800</v>
      </c>
      <c r="H4354">
        <v>0</v>
      </c>
      <c r="I4354">
        <v>13.45</v>
      </c>
      <c r="J4354">
        <v>29.39</v>
      </c>
      <c r="K4354">
        <v>18</v>
      </c>
      <c r="L4354">
        <v>0</v>
      </c>
    </row>
    <row r="4355" spans="1:12" x14ac:dyDescent="0.25">
      <c r="A4355">
        <v>39269050</v>
      </c>
      <c r="C4355">
        <v>0</v>
      </c>
      <c r="D4355" t="s">
        <v>10681</v>
      </c>
      <c r="E4355">
        <v>2233</v>
      </c>
      <c r="F4355">
        <v>2433</v>
      </c>
      <c r="G4355">
        <v>1800</v>
      </c>
      <c r="H4355">
        <v>0</v>
      </c>
      <c r="I4355">
        <v>22.33</v>
      </c>
      <c r="J4355">
        <v>24.33</v>
      </c>
      <c r="K4355">
        <v>18</v>
      </c>
      <c r="L4355">
        <v>0</v>
      </c>
    </row>
    <row r="4356" spans="1:12" x14ac:dyDescent="0.25">
      <c r="A4356">
        <v>39269061</v>
      </c>
      <c r="C4356">
        <v>0</v>
      </c>
      <c r="D4356" t="s">
        <v>12730</v>
      </c>
      <c r="E4356">
        <v>2233</v>
      </c>
      <c r="F4356">
        <v>2433</v>
      </c>
      <c r="G4356">
        <v>1800</v>
      </c>
      <c r="H4356">
        <v>0</v>
      </c>
      <c r="I4356">
        <v>22.33</v>
      </c>
      <c r="J4356">
        <v>24.33</v>
      </c>
      <c r="K4356">
        <v>18</v>
      </c>
      <c r="L4356">
        <v>0</v>
      </c>
    </row>
    <row r="4357" spans="1:12" x14ac:dyDescent="0.25">
      <c r="A4357">
        <v>39269069</v>
      </c>
      <c r="C4357">
        <v>0</v>
      </c>
      <c r="D4357" t="s">
        <v>12731</v>
      </c>
      <c r="E4357">
        <v>2233</v>
      </c>
      <c r="F4357">
        <v>3827</v>
      </c>
      <c r="G4357">
        <v>1800</v>
      </c>
      <c r="H4357">
        <v>0</v>
      </c>
      <c r="I4357">
        <v>22.33</v>
      </c>
      <c r="J4357">
        <v>38.270000000000003</v>
      </c>
      <c r="K4357">
        <v>18</v>
      </c>
      <c r="L4357">
        <v>0</v>
      </c>
    </row>
    <row r="4358" spans="1:12" x14ac:dyDescent="0.25">
      <c r="A4358">
        <v>39269090</v>
      </c>
      <c r="C4358">
        <v>0</v>
      </c>
      <c r="D4358" t="s">
        <v>12732</v>
      </c>
      <c r="E4358">
        <v>2233</v>
      </c>
      <c r="F4358">
        <v>3958</v>
      </c>
      <c r="G4358">
        <v>1800</v>
      </c>
      <c r="H4358">
        <v>0</v>
      </c>
      <c r="I4358">
        <v>22.33</v>
      </c>
      <c r="J4358">
        <v>39.58</v>
      </c>
      <c r="K4358">
        <v>18</v>
      </c>
      <c r="L4358">
        <v>0</v>
      </c>
    </row>
    <row r="4359" spans="1:12" x14ac:dyDescent="0.25">
      <c r="A4359">
        <v>39269090</v>
      </c>
      <c r="B4359">
        <v>1</v>
      </c>
      <c r="C4359">
        <v>0</v>
      </c>
      <c r="D4359" t="s">
        <v>10682</v>
      </c>
      <c r="E4359">
        <v>1345</v>
      </c>
      <c r="F4359">
        <v>3070</v>
      </c>
      <c r="G4359">
        <v>1800</v>
      </c>
      <c r="H4359">
        <v>0</v>
      </c>
      <c r="I4359">
        <v>13.45</v>
      </c>
      <c r="J4359">
        <v>30.7</v>
      </c>
      <c r="K4359">
        <v>18</v>
      </c>
      <c r="L4359">
        <v>0</v>
      </c>
    </row>
    <row r="4360" spans="1:12" x14ac:dyDescent="0.25">
      <c r="A4360">
        <v>39269090</v>
      </c>
      <c r="B4360">
        <v>2</v>
      </c>
      <c r="C4360">
        <v>0</v>
      </c>
      <c r="D4360" t="s">
        <v>10683</v>
      </c>
      <c r="E4360">
        <v>1345</v>
      </c>
      <c r="F4360">
        <v>3070</v>
      </c>
      <c r="G4360">
        <v>1800</v>
      </c>
      <c r="H4360">
        <v>0</v>
      </c>
      <c r="I4360">
        <v>13.45</v>
      </c>
      <c r="J4360">
        <v>30.7</v>
      </c>
      <c r="K4360">
        <v>18</v>
      </c>
      <c r="L4360">
        <v>0</v>
      </c>
    </row>
    <row r="4361" spans="1:12" x14ac:dyDescent="0.25">
      <c r="A4361">
        <v>39269090</v>
      </c>
      <c r="B4361">
        <v>3</v>
      </c>
      <c r="C4361">
        <v>0</v>
      </c>
      <c r="D4361" t="s">
        <v>10684</v>
      </c>
      <c r="E4361">
        <v>1839</v>
      </c>
      <c r="F4361">
        <v>3564</v>
      </c>
      <c r="G4361">
        <v>1800</v>
      </c>
      <c r="H4361">
        <v>0</v>
      </c>
      <c r="I4361">
        <v>18.39</v>
      </c>
      <c r="J4361">
        <v>35.64</v>
      </c>
      <c r="K4361">
        <v>18</v>
      </c>
      <c r="L4361">
        <v>0</v>
      </c>
    </row>
    <row r="4362" spans="1:12" x14ac:dyDescent="0.25">
      <c r="A4362">
        <v>39269090</v>
      </c>
      <c r="B4362">
        <v>4</v>
      </c>
      <c r="C4362">
        <v>0</v>
      </c>
      <c r="D4362" t="s">
        <v>10685</v>
      </c>
      <c r="E4362">
        <v>1955</v>
      </c>
      <c r="F4362">
        <v>3680</v>
      </c>
      <c r="G4362">
        <v>1800</v>
      </c>
      <c r="H4362">
        <v>0</v>
      </c>
      <c r="I4362">
        <v>19.55</v>
      </c>
      <c r="J4362">
        <v>36.799999999999997</v>
      </c>
      <c r="K4362">
        <v>18</v>
      </c>
      <c r="L4362">
        <v>0</v>
      </c>
    </row>
    <row r="4363" spans="1:12" x14ac:dyDescent="0.25">
      <c r="A4363">
        <v>39269090</v>
      </c>
      <c r="B4363">
        <v>5</v>
      </c>
      <c r="C4363">
        <v>0</v>
      </c>
      <c r="D4363" t="s">
        <v>10686</v>
      </c>
      <c r="E4363">
        <v>1955</v>
      </c>
      <c r="F4363">
        <v>3680</v>
      </c>
      <c r="G4363">
        <v>1800</v>
      </c>
      <c r="H4363">
        <v>0</v>
      </c>
      <c r="I4363">
        <v>19.55</v>
      </c>
      <c r="J4363">
        <v>36.799999999999997</v>
      </c>
      <c r="K4363">
        <v>18</v>
      </c>
      <c r="L4363">
        <v>0</v>
      </c>
    </row>
    <row r="4364" spans="1:12" x14ac:dyDescent="0.25">
      <c r="A4364">
        <v>39269090</v>
      </c>
      <c r="B4364">
        <v>6</v>
      </c>
      <c r="C4364">
        <v>0</v>
      </c>
      <c r="D4364" t="s">
        <v>10687</v>
      </c>
      <c r="E4364">
        <v>1955</v>
      </c>
      <c r="F4364">
        <v>3680</v>
      </c>
      <c r="G4364">
        <v>1800</v>
      </c>
      <c r="H4364">
        <v>0</v>
      </c>
      <c r="I4364">
        <v>19.55</v>
      </c>
      <c r="J4364">
        <v>36.799999999999997</v>
      </c>
      <c r="K4364">
        <v>18</v>
      </c>
      <c r="L4364">
        <v>0</v>
      </c>
    </row>
    <row r="4365" spans="1:12" x14ac:dyDescent="0.25">
      <c r="A4365">
        <v>39269090</v>
      </c>
      <c r="B4365">
        <v>7</v>
      </c>
      <c r="C4365">
        <v>0</v>
      </c>
      <c r="D4365" t="s">
        <v>9719</v>
      </c>
      <c r="E4365">
        <v>1955</v>
      </c>
      <c r="F4365">
        <v>3680</v>
      </c>
      <c r="G4365">
        <v>1800</v>
      </c>
      <c r="H4365">
        <v>0</v>
      </c>
      <c r="I4365">
        <v>19.55</v>
      </c>
      <c r="J4365">
        <v>36.799999999999997</v>
      </c>
      <c r="K4365">
        <v>18</v>
      </c>
      <c r="L4365">
        <v>0</v>
      </c>
    </row>
    <row r="4366" spans="1:12" x14ac:dyDescent="0.25">
      <c r="A4366">
        <v>39269090</v>
      </c>
      <c r="B4366">
        <v>8</v>
      </c>
      <c r="C4366">
        <v>0</v>
      </c>
      <c r="D4366" t="s">
        <v>10688</v>
      </c>
      <c r="E4366">
        <v>2495</v>
      </c>
      <c r="F4366">
        <v>4220</v>
      </c>
      <c r="G4366">
        <v>1800</v>
      </c>
      <c r="H4366">
        <v>0</v>
      </c>
      <c r="I4366">
        <v>24.95</v>
      </c>
      <c r="J4366">
        <v>42.2</v>
      </c>
      <c r="K4366">
        <v>18</v>
      </c>
      <c r="L4366">
        <v>0</v>
      </c>
    </row>
    <row r="4367" spans="1:12" x14ac:dyDescent="0.25">
      <c r="A4367">
        <v>39269090</v>
      </c>
      <c r="B4367">
        <v>9</v>
      </c>
      <c r="C4367">
        <v>0</v>
      </c>
      <c r="D4367" t="s">
        <v>9720</v>
      </c>
      <c r="E4367">
        <v>2495</v>
      </c>
      <c r="F4367">
        <v>4220</v>
      </c>
      <c r="G4367">
        <v>1800</v>
      </c>
      <c r="H4367">
        <v>0</v>
      </c>
      <c r="I4367">
        <v>24.95</v>
      </c>
      <c r="J4367">
        <v>42.2</v>
      </c>
      <c r="K4367">
        <v>18</v>
      </c>
      <c r="L4367">
        <v>0</v>
      </c>
    </row>
    <row r="4368" spans="1:12" x14ac:dyDescent="0.25">
      <c r="A4368">
        <v>39269090</v>
      </c>
      <c r="B4368">
        <v>10</v>
      </c>
      <c r="C4368">
        <v>0</v>
      </c>
      <c r="D4368" t="s">
        <v>10689</v>
      </c>
      <c r="E4368">
        <v>1345</v>
      </c>
      <c r="F4368">
        <v>3070</v>
      </c>
      <c r="G4368">
        <v>1800</v>
      </c>
      <c r="H4368">
        <v>0</v>
      </c>
      <c r="I4368">
        <v>13.45</v>
      </c>
      <c r="J4368">
        <v>30.7</v>
      </c>
      <c r="K4368">
        <v>18</v>
      </c>
      <c r="L4368">
        <v>0</v>
      </c>
    </row>
    <row r="4369" spans="1:12" x14ac:dyDescent="0.25">
      <c r="A4369">
        <v>40011000</v>
      </c>
      <c r="C4369">
        <v>0</v>
      </c>
      <c r="D4369" t="s">
        <v>5054</v>
      </c>
      <c r="E4369">
        <v>1345</v>
      </c>
      <c r="F4369">
        <v>1593</v>
      </c>
      <c r="G4369">
        <v>1800</v>
      </c>
      <c r="H4369">
        <v>0</v>
      </c>
      <c r="I4369">
        <v>13.45</v>
      </c>
      <c r="J4369">
        <v>15.93</v>
      </c>
      <c r="K4369">
        <v>18</v>
      </c>
      <c r="L4369">
        <v>0</v>
      </c>
    </row>
    <row r="4370" spans="1:12" x14ac:dyDescent="0.25">
      <c r="A4370">
        <v>40012100</v>
      </c>
      <c r="C4370">
        <v>0</v>
      </c>
      <c r="D4370" t="s">
        <v>5055</v>
      </c>
      <c r="E4370">
        <v>1345</v>
      </c>
      <c r="F4370">
        <v>1593</v>
      </c>
      <c r="G4370">
        <v>1800</v>
      </c>
      <c r="H4370">
        <v>0</v>
      </c>
      <c r="I4370">
        <v>13.45</v>
      </c>
      <c r="J4370">
        <v>15.93</v>
      </c>
      <c r="K4370">
        <v>18</v>
      </c>
      <c r="L4370">
        <v>0</v>
      </c>
    </row>
    <row r="4371" spans="1:12" x14ac:dyDescent="0.25">
      <c r="A4371">
        <v>40012200</v>
      </c>
      <c r="C4371">
        <v>0</v>
      </c>
      <c r="D4371" t="s">
        <v>5056</v>
      </c>
      <c r="E4371">
        <v>1345</v>
      </c>
      <c r="F4371">
        <v>1679</v>
      </c>
      <c r="G4371">
        <v>1800</v>
      </c>
      <c r="H4371">
        <v>0</v>
      </c>
      <c r="I4371">
        <v>13.45</v>
      </c>
      <c r="J4371">
        <v>16.79</v>
      </c>
      <c r="K4371">
        <v>18</v>
      </c>
      <c r="L4371">
        <v>0</v>
      </c>
    </row>
    <row r="4372" spans="1:12" x14ac:dyDescent="0.25">
      <c r="A4372">
        <v>40012910</v>
      </c>
      <c r="C4372">
        <v>0</v>
      </c>
      <c r="D4372" t="s">
        <v>5057</v>
      </c>
      <c r="E4372">
        <v>1345</v>
      </c>
      <c r="F4372">
        <v>1593</v>
      </c>
      <c r="G4372">
        <v>1800</v>
      </c>
      <c r="H4372">
        <v>0</v>
      </c>
      <c r="I4372">
        <v>13.45</v>
      </c>
      <c r="J4372">
        <v>15.93</v>
      </c>
      <c r="K4372">
        <v>18</v>
      </c>
      <c r="L4372">
        <v>0</v>
      </c>
    </row>
    <row r="4373" spans="1:12" x14ac:dyDescent="0.25">
      <c r="A4373">
        <v>40012920</v>
      </c>
      <c r="C4373">
        <v>0</v>
      </c>
      <c r="D4373" t="s">
        <v>5058</v>
      </c>
      <c r="E4373">
        <v>1345</v>
      </c>
      <c r="F4373">
        <v>1679</v>
      </c>
      <c r="G4373">
        <v>1800</v>
      </c>
      <c r="H4373">
        <v>0</v>
      </c>
      <c r="I4373">
        <v>13.45</v>
      </c>
      <c r="J4373">
        <v>16.79</v>
      </c>
      <c r="K4373">
        <v>18</v>
      </c>
      <c r="L4373">
        <v>0</v>
      </c>
    </row>
    <row r="4374" spans="1:12" x14ac:dyDescent="0.25">
      <c r="A4374">
        <v>40012990</v>
      </c>
      <c r="C4374">
        <v>0</v>
      </c>
      <c r="D4374" t="s">
        <v>5059</v>
      </c>
      <c r="E4374">
        <v>1345</v>
      </c>
      <c r="F4374">
        <v>1593</v>
      </c>
      <c r="G4374">
        <v>1800</v>
      </c>
      <c r="H4374">
        <v>0</v>
      </c>
      <c r="I4374">
        <v>13.45</v>
      </c>
      <c r="J4374">
        <v>15.93</v>
      </c>
      <c r="K4374">
        <v>18</v>
      </c>
      <c r="L4374">
        <v>0</v>
      </c>
    </row>
    <row r="4375" spans="1:12" x14ac:dyDescent="0.25">
      <c r="A4375">
        <v>40013000</v>
      </c>
      <c r="C4375">
        <v>0</v>
      </c>
      <c r="D4375" t="s">
        <v>5060</v>
      </c>
      <c r="E4375">
        <v>1345</v>
      </c>
      <c r="F4375">
        <v>1593</v>
      </c>
      <c r="G4375">
        <v>1800</v>
      </c>
      <c r="H4375">
        <v>0</v>
      </c>
      <c r="I4375">
        <v>13.45</v>
      </c>
      <c r="J4375">
        <v>15.93</v>
      </c>
      <c r="K4375">
        <v>18</v>
      </c>
      <c r="L4375">
        <v>0</v>
      </c>
    </row>
    <row r="4376" spans="1:12" x14ac:dyDescent="0.25">
      <c r="A4376">
        <v>40021110</v>
      </c>
      <c r="C4376">
        <v>0</v>
      </c>
      <c r="D4376" t="s">
        <v>5061</v>
      </c>
      <c r="E4376">
        <v>1388</v>
      </c>
      <c r="F4376">
        <v>1722</v>
      </c>
      <c r="G4376">
        <v>1800</v>
      </c>
      <c r="H4376">
        <v>0</v>
      </c>
      <c r="I4376">
        <v>13.88</v>
      </c>
      <c r="J4376">
        <v>17.22</v>
      </c>
      <c r="K4376">
        <v>18</v>
      </c>
      <c r="L4376">
        <v>0</v>
      </c>
    </row>
    <row r="4377" spans="1:12" x14ac:dyDescent="0.25">
      <c r="A4377">
        <v>40021120</v>
      </c>
      <c r="C4377">
        <v>0</v>
      </c>
      <c r="D4377" t="s">
        <v>5062</v>
      </c>
      <c r="E4377">
        <v>1388</v>
      </c>
      <c r="F4377">
        <v>1722</v>
      </c>
      <c r="G4377">
        <v>1800</v>
      </c>
      <c r="H4377">
        <v>0</v>
      </c>
      <c r="I4377">
        <v>13.88</v>
      </c>
      <c r="J4377">
        <v>17.22</v>
      </c>
      <c r="K4377">
        <v>18</v>
      </c>
      <c r="L4377">
        <v>0</v>
      </c>
    </row>
    <row r="4378" spans="1:12" x14ac:dyDescent="0.25">
      <c r="A4378">
        <v>40021911</v>
      </c>
      <c r="C4378">
        <v>0</v>
      </c>
      <c r="D4378" t="s">
        <v>5063</v>
      </c>
      <c r="E4378">
        <v>1388</v>
      </c>
      <c r="F4378">
        <v>1722</v>
      </c>
      <c r="G4378">
        <v>1800</v>
      </c>
      <c r="H4378">
        <v>0</v>
      </c>
      <c r="I4378">
        <v>13.88</v>
      </c>
      <c r="J4378">
        <v>17.22</v>
      </c>
      <c r="K4378">
        <v>18</v>
      </c>
      <c r="L4378">
        <v>0</v>
      </c>
    </row>
    <row r="4379" spans="1:12" x14ac:dyDescent="0.25">
      <c r="A4379">
        <v>40021912</v>
      </c>
      <c r="C4379">
        <v>0</v>
      </c>
      <c r="D4379" t="s">
        <v>5064</v>
      </c>
      <c r="E4379">
        <v>1388</v>
      </c>
      <c r="F4379">
        <v>1722</v>
      </c>
      <c r="G4379">
        <v>1800</v>
      </c>
      <c r="H4379">
        <v>0</v>
      </c>
      <c r="I4379">
        <v>13.88</v>
      </c>
      <c r="J4379">
        <v>17.22</v>
      </c>
      <c r="K4379">
        <v>18</v>
      </c>
      <c r="L4379">
        <v>0</v>
      </c>
    </row>
    <row r="4380" spans="1:12" x14ac:dyDescent="0.25">
      <c r="A4380">
        <v>40021919</v>
      </c>
      <c r="C4380">
        <v>0</v>
      </c>
      <c r="D4380" t="s">
        <v>5065</v>
      </c>
      <c r="E4380">
        <v>1388</v>
      </c>
      <c r="F4380">
        <v>1722</v>
      </c>
      <c r="G4380">
        <v>1800</v>
      </c>
      <c r="H4380">
        <v>0</v>
      </c>
      <c r="I4380">
        <v>13.88</v>
      </c>
      <c r="J4380">
        <v>17.22</v>
      </c>
      <c r="K4380">
        <v>18</v>
      </c>
      <c r="L4380">
        <v>0</v>
      </c>
    </row>
    <row r="4381" spans="1:12" x14ac:dyDescent="0.25">
      <c r="A4381">
        <v>40021920</v>
      </c>
      <c r="C4381">
        <v>0</v>
      </c>
      <c r="D4381" t="s">
        <v>5066</v>
      </c>
      <c r="E4381">
        <v>1388</v>
      </c>
      <c r="F4381">
        <v>1722</v>
      </c>
      <c r="G4381">
        <v>1800</v>
      </c>
      <c r="H4381">
        <v>0</v>
      </c>
      <c r="I4381">
        <v>13.88</v>
      </c>
      <c r="J4381">
        <v>17.22</v>
      </c>
      <c r="K4381">
        <v>18</v>
      </c>
      <c r="L4381">
        <v>0</v>
      </c>
    </row>
    <row r="4382" spans="1:12" x14ac:dyDescent="0.25">
      <c r="A4382">
        <v>40022010</v>
      </c>
      <c r="C4382">
        <v>0</v>
      </c>
      <c r="D4382" t="s">
        <v>5067</v>
      </c>
      <c r="E4382">
        <v>1388</v>
      </c>
      <c r="F4382">
        <v>1588</v>
      </c>
      <c r="G4382">
        <v>1800</v>
      </c>
      <c r="H4382">
        <v>0</v>
      </c>
      <c r="I4382">
        <v>13.88</v>
      </c>
      <c r="J4382">
        <v>15.88</v>
      </c>
      <c r="K4382">
        <v>18</v>
      </c>
      <c r="L4382">
        <v>0</v>
      </c>
    </row>
    <row r="4383" spans="1:12" x14ac:dyDescent="0.25">
      <c r="A4383">
        <v>40022091</v>
      </c>
      <c r="C4383">
        <v>0</v>
      </c>
      <c r="D4383" t="s">
        <v>12733</v>
      </c>
      <c r="E4383">
        <v>1388</v>
      </c>
      <c r="F4383">
        <v>1588</v>
      </c>
      <c r="G4383">
        <v>1800</v>
      </c>
      <c r="H4383">
        <v>0</v>
      </c>
      <c r="I4383">
        <v>13.88</v>
      </c>
      <c r="J4383">
        <v>15.88</v>
      </c>
      <c r="K4383">
        <v>18</v>
      </c>
      <c r="L4383">
        <v>0</v>
      </c>
    </row>
    <row r="4384" spans="1:12" x14ac:dyDescent="0.25">
      <c r="A4384">
        <v>40022099</v>
      </c>
      <c r="C4384">
        <v>0</v>
      </c>
      <c r="D4384" t="s">
        <v>12734</v>
      </c>
      <c r="E4384">
        <v>1388</v>
      </c>
      <c r="F4384">
        <v>1722</v>
      </c>
      <c r="G4384">
        <v>1800</v>
      </c>
      <c r="H4384">
        <v>0</v>
      </c>
      <c r="I4384">
        <v>13.88</v>
      </c>
      <c r="J4384">
        <v>17.22</v>
      </c>
      <c r="K4384">
        <v>18</v>
      </c>
      <c r="L4384">
        <v>0</v>
      </c>
    </row>
    <row r="4385" spans="1:12" x14ac:dyDescent="0.25">
      <c r="A4385">
        <v>40023100</v>
      </c>
      <c r="C4385">
        <v>0</v>
      </c>
      <c r="D4385" t="s">
        <v>5068</v>
      </c>
      <c r="E4385">
        <v>1388</v>
      </c>
      <c r="F4385">
        <v>1588</v>
      </c>
      <c r="G4385">
        <v>1800</v>
      </c>
      <c r="H4385">
        <v>0</v>
      </c>
      <c r="I4385">
        <v>13.88</v>
      </c>
      <c r="J4385">
        <v>15.88</v>
      </c>
      <c r="K4385">
        <v>18</v>
      </c>
      <c r="L4385">
        <v>0</v>
      </c>
    </row>
    <row r="4386" spans="1:12" x14ac:dyDescent="0.25">
      <c r="A4386">
        <v>40023900</v>
      </c>
      <c r="C4386">
        <v>0</v>
      </c>
      <c r="D4386" t="s">
        <v>5069</v>
      </c>
      <c r="E4386">
        <v>1388</v>
      </c>
      <c r="F4386">
        <v>1588</v>
      </c>
      <c r="G4386">
        <v>1800</v>
      </c>
      <c r="H4386">
        <v>0</v>
      </c>
      <c r="I4386">
        <v>13.88</v>
      </c>
      <c r="J4386">
        <v>15.88</v>
      </c>
      <c r="K4386">
        <v>18</v>
      </c>
      <c r="L4386">
        <v>0</v>
      </c>
    </row>
    <row r="4387" spans="1:12" x14ac:dyDescent="0.25">
      <c r="A4387">
        <v>40024100</v>
      </c>
      <c r="C4387">
        <v>0</v>
      </c>
      <c r="D4387" t="s">
        <v>5070</v>
      </c>
      <c r="E4387">
        <v>1388</v>
      </c>
      <c r="F4387">
        <v>1588</v>
      </c>
      <c r="G4387">
        <v>1800</v>
      </c>
      <c r="H4387">
        <v>0</v>
      </c>
      <c r="I4387">
        <v>13.88</v>
      </c>
      <c r="J4387">
        <v>15.88</v>
      </c>
      <c r="K4387">
        <v>18</v>
      </c>
      <c r="L4387">
        <v>0</v>
      </c>
    </row>
    <row r="4388" spans="1:12" x14ac:dyDescent="0.25">
      <c r="A4388">
        <v>40024900</v>
      </c>
      <c r="C4388">
        <v>0</v>
      </c>
      <c r="D4388" t="s">
        <v>5071</v>
      </c>
      <c r="E4388">
        <v>1388</v>
      </c>
      <c r="F4388">
        <v>1588</v>
      </c>
      <c r="G4388">
        <v>1800</v>
      </c>
      <c r="H4388">
        <v>0</v>
      </c>
      <c r="I4388">
        <v>13.88</v>
      </c>
      <c r="J4388">
        <v>15.88</v>
      </c>
      <c r="K4388">
        <v>18</v>
      </c>
      <c r="L4388">
        <v>0</v>
      </c>
    </row>
    <row r="4389" spans="1:12" x14ac:dyDescent="0.25">
      <c r="A4389">
        <v>40025100</v>
      </c>
      <c r="C4389">
        <v>0</v>
      </c>
      <c r="D4389" t="s">
        <v>5072</v>
      </c>
      <c r="E4389">
        <v>1388</v>
      </c>
      <c r="F4389">
        <v>1722</v>
      </c>
      <c r="G4389">
        <v>1800</v>
      </c>
      <c r="H4389">
        <v>0</v>
      </c>
      <c r="I4389">
        <v>13.88</v>
      </c>
      <c r="J4389">
        <v>17.22</v>
      </c>
      <c r="K4389">
        <v>18</v>
      </c>
      <c r="L4389">
        <v>0</v>
      </c>
    </row>
    <row r="4390" spans="1:12" x14ac:dyDescent="0.25">
      <c r="A4390">
        <v>40025900</v>
      </c>
      <c r="C4390">
        <v>0</v>
      </c>
      <c r="D4390" t="s">
        <v>5073</v>
      </c>
      <c r="E4390">
        <v>1388</v>
      </c>
      <c r="F4390">
        <v>1722</v>
      </c>
      <c r="G4390">
        <v>1800</v>
      </c>
      <c r="H4390">
        <v>0</v>
      </c>
      <c r="I4390">
        <v>13.88</v>
      </c>
      <c r="J4390">
        <v>17.22</v>
      </c>
      <c r="K4390">
        <v>18</v>
      </c>
      <c r="L4390">
        <v>0</v>
      </c>
    </row>
    <row r="4391" spans="1:12" x14ac:dyDescent="0.25">
      <c r="A4391">
        <v>40026000</v>
      </c>
      <c r="C4391">
        <v>0</v>
      </c>
      <c r="D4391" t="s">
        <v>5074</v>
      </c>
      <c r="E4391">
        <v>1388</v>
      </c>
      <c r="F4391">
        <v>1588</v>
      </c>
      <c r="G4391">
        <v>1800</v>
      </c>
      <c r="H4391">
        <v>0</v>
      </c>
      <c r="I4391">
        <v>13.88</v>
      </c>
      <c r="J4391">
        <v>15.88</v>
      </c>
      <c r="K4391">
        <v>18</v>
      </c>
      <c r="L4391">
        <v>0</v>
      </c>
    </row>
    <row r="4392" spans="1:12" x14ac:dyDescent="0.25">
      <c r="A4392">
        <v>40027000</v>
      </c>
      <c r="C4392">
        <v>0</v>
      </c>
      <c r="D4392" t="s">
        <v>5075</v>
      </c>
      <c r="E4392">
        <v>1388</v>
      </c>
      <c r="F4392">
        <v>1722</v>
      </c>
      <c r="G4392">
        <v>1800</v>
      </c>
      <c r="H4392">
        <v>0</v>
      </c>
      <c r="I4392">
        <v>13.88</v>
      </c>
      <c r="J4392">
        <v>17.22</v>
      </c>
      <c r="K4392">
        <v>18</v>
      </c>
      <c r="L4392">
        <v>0</v>
      </c>
    </row>
    <row r="4393" spans="1:12" x14ac:dyDescent="0.25">
      <c r="A4393">
        <v>40028000</v>
      </c>
      <c r="C4393">
        <v>0</v>
      </c>
      <c r="D4393" t="s">
        <v>5076</v>
      </c>
      <c r="E4393">
        <v>1388</v>
      </c>
      <c r="F4393">
        <v>1722</v>
      </c>
      <c r="G4393">
        <v>1800</v>
      </c>
      <c r="H4393">
        <v>0</v>
      </c>
      <c r="I4393">
        <v>13.88</v>
      </c>
      <c r="J4393">
        <v>17.22</v>
      </c>
      <c r="K4393">
        <v>18</v>
      </c>
      <c r="L4393">
        <v>0</v>
      </c>
    </row>
    <row r="4394" spans="1:12" x14ac:dyDescent="0.25">
      <c r="A4394">
        <v>40029100</v>
      </c>
      <c r="C4394">
        <v>0</v>
      </c>
      <c r="D4394" t="s">
        <v>5077</v>
      </c>
      <c r="E4394">
        <v>1388</v>
      </c>
      <c r="F4394">
        <v>1722</v>
      </c>
      <c r="G4394">
        <v>1800</v>
      </c>
      <c r="H4394">
        <v>0</v>
      </c>
      <c r="I4394">
        <v>13.88</v>
      </c>
      <c r="J4394">
        <v>17.22</v>
      </c>
      <c r="K4394">
        <v>18</v>
      </c>
      <c r="L4394">
        <v>0</v>
      </c>
    </row>
    <row r="4395" spans="1:12" x14ac:dyDescent="0.25">
      <c r="A4395">
        <v>40029910</v>
      </c>
      <c r="C4395">
        <v>0</v>
      </c>
      <c r="D4395" t="s">
        <v>5078</v>
      </c>
      <c r="E4395">
        <v>1388</v>
      </c>
      <c r="F4395">
        <v>1722</v>
      </c>
      <c r="G4395">
        <v>1800</v>
      </c>
      <c r="H4395">
        <v>0</v>
      </c>
      <c r="I4395">
        <v>13.88</v>
      </c>
      <c r="J4395">
        <v>17.22</v>
      </c>
      <c r="K4395">
        <v>18</v>
      </c>
      <c r="L4395">
        <v>0</v>
      </c>
    </row>
    <row r="4396" spans="1:12" x14ac:dyDescent="0.25">
      <c r="A4396">
        <v>40029920</v>
      </c>
      <c r="C4396">
        <v>0</v>
      </c>
      <c r="D4396" t="s">
        <v>5079</v>
      </c>
      <c r="E4396">
        <v>1388</v>
      </c>
      <c r="F4396">
        <v>1588</v>
      </c>
      <c r="G4396">
        <v>1800</v>
      </c>
      <c r="H4396">
        <v>0</v>
      </c>
      <c r="I4396">
        <v>13.88</v>
      </c>
      <c r="J4396">
        <v>15.88</v>
      </c>
      <c r="K4396">
        <v>18</v>
      </c>
      <c r="L4396">
        <v>0</v>
      </c>
    </row>
    <row r="4397" spans="1:12" x14ac:dyDescent="0.25">
      <c r="A4397">
        <v>40029930</v>
      </c>
      <c r="C4397">
        <v>0</v>
      </c>
      <c r="D4397" t="s">
        <v>529</v>
      </c>
      <c r="E4397">
        <v>1388</v>
      </c>
      <c r="F4397">
        <v>1588</v>
      </c>
      <c r="G4397">
        <v>1800</v>
      </c>
      <c r="H4397">
        <v>0</v>
      </c>
      <c r="I4397">
        <v>13.88</v>
      </c>
      <c r="J4397">
        <v>15.88</v>
      </c>
      <c r="K4397">
        <v>18</v>
      </c>
      <c r="L4397">
        <v>0</v>
      </c>
    </row>
    <row r="4398" spans="1:12" x14ac:dyDescent="0.25">
      <c r="A4398">
        <v>40029990</v>
      </c>
      <c r="C4398">
        <v>0</v>
      </c>
      <c r="D4398" t="s">
        <v>5080</v>
      </c>
      <c r="E4398">
        <v>1388</v>
      </c>
      <c r="F4398">
        <v>1722</v>
      </c>
      <c r="G4398">
        <v>1800</v>
      </c>
      <c r="H4398">
        <v>0</v>
      </c>
      <c r="I4398">
        <v>13.88</v>
      </c>
      <c r="J4398">
        <v>17.22</v>
      </c>
      <c r="K4398">
        <v>18</v>
      </c>
      <c r="L4398">
        <v>0</v>
      </c>
    </row>
    <row r="4399" spans="1:12" x14ac:dyDescent="0.25">
      <c r="A4399">
        <v>40030000</v>
      </c>
      <c r="C4399">
        <v>0</v>
      </c>
      <c r="D4399" t="s">
        <v>5081</v>
      </c>
      <c r="E4399">
        <v>1388</v>
      </c>
      <c r="F4399">
        <v>1722</v>
      </c>
      <c r="G4399">
        <v>1800</v>
      </c>
      <c r="H4399">
        <v>0</v>
      </c>
      <c r="I4399">
        <v>13.88</v>
      </c>
      <c r="J4399">
        <v>17.22</v>
      </c>
      <c r="K4399">
        <v>18</v>
      </c>
      <c r="L4399">
        <v>0</v>
      </c>
    </row>
    <row r="4400" spans="1:12" x14ac:dyDescent="0.25">
      <c r="A4400">
        <v>40040000</v>
      </c>
      <c r="C4400">
        <v>0</v>
      </c>
      <c r="D4400" t="s">
        <v>5082</v>
      </c>
      <c r="E4400">
        <v>1345</v>
      </c>
      <c r="F4400">
        <v>1679</v>
      </c>
      <c r="G4400">
        <v>1800</v>
      </c>
      <c r="H4400">
        <v>0</v>
      </c>
      <c r="I4400">
        <v>13.45</v>
      </c>
      <c r="J4400">
        <v>16.79</v>
      </c>
      <c r="K4400">
        <v>18</v>
      </c>
      <c r="L4400">
        <v>0</v>
      </c>
    </row>
    <row r="4401" spans="1:12" x14ac:dyDescent="0.25">
      <c r="A4401">
        <v>40051010</v>
      </c>
      <c r="C4401">
        <v>0</v>
      </c>
      <c r="D4401" t="s">
        <v>5083</v>
      </c>
      <c r="E4401">
        <v>1388</v>
      </c>
      <c r="F4401">
        <v>1588</v>
      </c>
      <c r="G4401">
        <v>1800</v>
      </c>
      <c r="H4401">
        <v>0</v>
      </c>
      <c r="I4401">
        <v>13.88</v>
      </c>
      <c r="J4401">
        <v>15.88</v>
      </c>
      <c r="K4401">
        <v>18</v>
      </c>
      <c r="L4401">
        <v>0</v>
      </c>
    </row>
    <row r="4402" spans="1:12" x14ac:dyDescent="0.25">
      <c r="A4402">
        <v>40051090</v>
      </c>
      <c r="C4402">
        <v>0</v>
      </c>
      <c r="D4402" t="s">
        <v>5084</v>
      </c>
      <c r="E4402">
        <v>1388</v>
      </c>
      <c r="F4402">
        <v>1742</v>
      </c>
      <c r="G4402">
        <v>1800</v>
      </c>
      <c r="H4402">
        <v>0</v>
      </c>
      <c r="I4402">
        <v>13.88</v>
      </c>
      <c r="J4402">
        <v>17.420000000000002</v>
      </c>
      <c r="K4402">
        <v>18</v>
      </c>
      <c r="L4402">
        <v>0</v>
      </c>
    </row>
    <row r="4403" spans="1:12" x14ac:dyDescent="0.25">
      <c r="A4403">
        <v>40052000</v>
      </c>
      <c r="C4403">
        <v>0</v>
      </c>
      <c r="D4403" t="s">
        <v>5085</v>
      </c>
      <c r="E4403">
        <v>1388</v>
      </c>
      <c r="F4403">
        <v>1742</v>
      </c>
      <c r="G4403">
        <v>1800</v>
      </c>
      <c r="H4403">
        <v>0</v>
      </c>
      <c r="I4403">
        <v>13.88</v>
      </c>
      <c r="J4403">
        <v>17.420000000000002</v>
      </c>
      <c r="K4403">
        <v>18</v>
      </c>
      <c r="L4403">
        <v>0</v>
      </c>
    </row>
    <row r="4404" spans="1:12" x14ac:dyDescent="0.25">
      <c r="A4404">
        <v>40059110</v>
      </c>
      <c r="C4404">
        <v>0</v>
      </c>
      <c r="D4404" t="s">
        <v>5086</v>
      </c>
      <c r="E4404">
        <v>1388</v>
      </c>
      <c r="F4404">
        <v>1742</v>
      </c>
      <c r="G4404">
        <v>1800</v>
      </c>
      <c r="H4404">
        <v>0</v>
      </c>
      <c r="I4404">
        <v>13.88</v>
      </c>
      <c r="J4404">
        <v>17.420000000000002</v>
      </c>
      <c r="K4404">
        <v>18</v>
      </c>
      <c r="L4404">
        <v>0</v>
      </c>
    </row>
    <row r="4405" spans="1:12" x14ac:dyDescent="0.25">
      <c r="A4405">
        <v>40059190</v>
      </c>
      <c r="C4405">
        <v>0</v>
      </c>
      <c r="D4405" t="s">
        <v>5087</v>
      </c>
      <c r="E4405">
        <v>1388</v>
      </c>
      <c r="F4405">
        <v>1742</v>
      </c>
      <c r="G4405">
        <v>1800</v>
      </c>
      <c r="H4405">
        <v>0</v>
      </c>
      <c r="I4405">
        <v>13.88</v>
      </c>
      <c r="J4405">
        <v>17.420000000000002</v>
      </c>
      <c r="K4405">
        <v>18</v>
      </c>
      <c r="L4405">
        <v>0</v>
      </c>
    </row>
    <row r="4406" spans="1:12" x14ac:dyDescent="0.25">
      <c r="A4406">
        <v>40059910</v>
      </c>
      <c r="C4406">
        <v>0</v>
      </c>
      <c r="D4406" t="s">
        <v>5088</v>
      </c>
      <c r="E4406">
        <v>1388</v>
      </c>
      <c r="F4406">
        <v>1742</v>
      </c>
      <c r="G4406">
        <v>1800</v>
      </c>
      <c r="H4406">
        <v>0</v>
      </c>
      <c r="I4406">
        <v>13.88</v>
      </c>
      <c r="J4406">
        <v>17.420000000000002</v>
      </c>
      <c r="K4406">
        <v>18</v>
      </c>
      <c r="L4406">
        <v>0</v>
      </c>
    </row>
    <row r="4407" spans="1:12" x14ac:dyDescent="0.25">
      <c r="A4407">
        <v>40059990</v>
      </c>
      <c r="C4407">
        <v>0</v>
      </c>
      <c r="D4407" t="s">
        <v>5089</v>
      </c>
      <c r="E4407">
        <v>1388</v>
      </c>
      <c r="F4407">
        <v>1742</v>
      </c>
      <c r="G4407">
        <v>1800</v>
      </c>
      <c r="H4407">
        <v>0</v>
      </c>
      <c r="I4407">
        <v>13.88</v>
      </c>
      <c r="J4407">
        <v>17.420000000000002</v>
      </c>
      <c r="K4407">
        <v>18</v>
      </c>
      <c r="L4407">
        <v>0</v>
      </c>
    </row>
    <row r="4408" spans="1:12" x14ac:dyDescent="0.25">
      <c r="A4408">
        <v>40061000</v>
      </c>
      <c r="C4408">
        <v>0</v>
      </c>
      <c r="D4408" t="s">
        <v>5090</v>
      </c>
      <c r="E4408">
        <v>1388</v>
      </c>
      <c r="F4408">
        <v>1742</v>
      </c>
      <c r="G4408">
        <v>1800</v>
      </c>
      <c r="H4408">
        <v>0</v>
      </c>
      <c r="I4408">
        <v>13.88</v>
      </c>
      <c r="J4408">
        <v>17.420000000000002</v>
      </c>
      <c r="K4408">
        <v>18</v>
      </c>
      <c r="L4408">
        <v>0</v>
      </c>
    </row>
    <row r="4409" spans="1:12" x14ac:dyDescent="0.25">
      <c r="A4409">
        <v>40069000</v>
      </c>
      <c r="C4409">
        <v>0</v>
      </c>
      <c r="D4409" t="s">
        <v>5091</v>
      </c>
      <c r="E4409">
        <v>1388</v>
      </c>
      <c r="F4409">
        <v>1742</v>
      </c>
      <c r="G4409">
        <v>1800</v>
      </c>
      <c r="H4409">
        <v>0</v>
      </c>
      <c r="I4409">
        <v>13.88</v>
      </c>
      <c r="J4409">
        <v>17.420000000000002</v>
      </c>
      <c r="K4409">
        <v>18</v>
      </c>
      <c r="L4409">
        <v>0</v>
      </c>
    </row>
    <row r="4410" spans="1:12" x14ac:dyDescent="0.25">
      <c r="A4410">
        <v>40070011</v>
      </c>
      <c r="C4410">
        <v>0</v>
      </c>
      <c r="D4410" t="s">
        <v>5092</v>
      </c>
      <c r="E4410">
        <v>1345</v>
      </c>
      <c r="F4410">
        <v>1699</v>
      </c>
      <c r="G4410">
        <v>1800</v>
      </c>
      <c r="H4410">
        <v>0</v>
      </c>
      <c r="I4410">
        <v>13.45</v>
      </c>
      <c r="J4410">
        <v>16.989999999999998</v>
      </c>
      <c r="K4410">
        <v>18</v>
      </c>
      <c r="L4410">
        <v>0</v>
      </c>
    </row>
    <row r="4411" spans="1:12" x14ac:dyDescent="0.25">
      <c r="A4411">
        <v>40070019</v>
      </c>
      <c r="C4411">
        <v>0</v>
      </c>
      <c r="D4411" t="s">
        <v>5093</v>
      </c>
      <c r="E4411">
        <v>1345</v>
      </c>
      <c r="F4411">
        <v>1699</v>
      </c>
      <c r="G4411">
        <v>1800</v>
      </c>
      <c r="H4411">
        <v>0</v>
      </c>
      <c r="I4411">
        <v>13.45</v>
      </c>
      <c r="J4411">
        <v>16.989999999999998</v>
      </c>
      <c r="K4411">
        <v>18</v>
      </c>
      <c r="L4411">
        <v>0</v>
      </c>
    </row>
    <row r="4412" spans="1:12" x14ac:dyDescent="0.25">
      <c r="A4412">
        <v>40070020</v>
      </c>
      <c r="C4412">
        <v>0</v>
      </c>
      <c r="D4412" t="s">
        <v>5094</v>
      </c>
      <c r="E4412">
        <v>1345</v>
      </c>
      <c r="F4412">
        <v>1699</v>
      </c>
      <c r="G4412">
        <v>1800</v>
      </c>
      <c r="H4412">
        <v>0</v>
      </c>
      <c r="I4412">
        <v>13.45</v>
      </c>
      <c r="J4412">
        <v>16.989999999999998</v>
      </c>
      <c r="K4412">
        <v>18</v>
      </c>
      <c r="L4412">
        <v>0</v>
      </c>
    </row>
    <row r="4413" spans="1:12" x14ac:dyDescent="0.25">
      <c r="A4413">
        <v>40081100</v>
      </c>
      <c r="C4413">
        <v>0</v>
      </c>
      <c r="D4413" t="s">
        <v>5095</v>
      </c>
      <c r="E4413">
        <v>1515</v>
      </c>
      <c r="F4413">
        <v>2027</v>
      </c>
      <c r="G4413">
        <v>1800</v>
      </c>
      <c r="H4413">
        <v>0</v>
      </c>
      <c r="I4413">
        <v>15.15</v>
      </c>
      <c r="J4413">
        <v>20.27</v>
      </c>
      <c r="K4413">
        <v>18</v>
      </c>
      <c r="L4413">
        <v>0</v>
      </c>
    </row>
    <row r="4414" spans="1:12" x14ac:dyDescent="0.25">
      <c r="A4414">
        <v>40081900</v>
      </c>
      <c r="C4414">
        <v>0</v>
      </c>
      <c r="D4414" t="s">
        <v>5096</v>
      </c>
      <c r="E4414">
        <v>1515</v>
      </c>
      <c r="F4414">
        <v>2027</v>
      </c>
      <c r="G4414">
        <v>1800</v>
      </c>
      <c r="H4414">
        <v>0</v>
      </c>
      <c r="I4414">
        <v>15.15</v>
      </c>
      <c r="J4414">
        <v>20.27</v>
      </c>
      <c r="K4414">
        <v>18</v>
      </c>
      <c r="L4414">
        <v>0</v>
      </c>
    </row>
    <row r="4415" spans="1:12" x14ac:dyDescent="0.25">
      <c r="A4415">
        <v>40082100</v>
      </c>
      <c r="C4415">
        <v>0</v>
      </c>
      <c r="D4415" t="s">
        <v>12735</v>
      </c>
      <c r="E4415">
        <v>1429</v>
      </c>
      <c r="F4415">
        <v>1783</v>
      </c>
      <c r="G4415">
        <v>1800</v>
      </c>
      <c r="H4415">
        <v>0</v>
      </c>
      <c r="I4415">
        <v>14.29</v>
      </c>
      <c r="J4415">
        <v>17.829999999999998</v>
      </c>
      <c r="K4415">
        <v>18</v>
      </c>
      <c r="L4415">
        <v>0</v>
      </c>
    </row>
    <row r="4416" spans="1:12" x14ac:dyDescent="0.25">
      <c r="A4416">
        <v>40082100</v>
      </c>
      <c r="B4416">
        <v>1</v>
      </c>
      <c r="C4416">
        <v>0</v>
      </c>
      <c r="D4416" t="s">
        <v>10690</v>
      </c>
      <c r="E4416">
        <v>1388</v>
      </c>
      <c r="F4416">
        <v>1742</v>
      </c>
      <c r="G4416">
        <v>1800</v>
      </c>
      <c r="H4416">
        <v>0</v>
      </c>
      <c r="I4416">
        <v>13.88</v>
      </c>
      <c r="J4416">
        <v>17.420000000000002</v>
      </c>
      <c r="K4416">
        <v>18</v>
      </c>
      <c r="L4416">
        <v>0</v>
      </c>
    </row>
    <row r="4417" spans="1:12" x14ac:dyDescent="0.25">
      <c r="A4417">
        <v>40082900</v>
      </c>
      <c r="C4417">
        <v>0</v>
      </c>
      <c r="D4417" t="s">
        <v>5097</v>
      </c>
      <c r="E4417">
        <v>1515</v>
      </c>
      <c r="F4417">
        <v>2027</v>
      </c>
      <c r="G4417">
        <v>1800</v>
      </c>
      <c r="H4417">
        <v>0</v>
      </c>
      <c r="I4417">
        <v>15.15</v>
      </c>
      <c r="J4417">
        <v>20.27</v>
      </c>
      <c r="K4417">
        <v>18</v>
      </c>
      <c r="L4417">
        <v>0</v>
      </c>
    </row>
    <row r="4418" spans="1:12" x14ac:dyDescent="0.25">
      <c r="A4418">
        <v>40091100</v>
      </c>
      <c r="C4418">
        <v>0</v>
      </c>
      <c r="D4418" t="s">
        <v>5098</v>
      </c>
      <c r="E4418">
        <v>1515</v>
      </c>
      <c r="F4418">
        <v>2027</v>
      </c>
      <c r="G4418">
        <v>1800</v>
      </c>
      <c r="H4418">
        <v>0</v>
      </c>
      <c r="I4418">
        <v>15.15</v>
      </c>
      <c r="J4418">
        <v>20.27</v>
      </c>
      <c r="K4418">
        <v>18</v>
      </c>
      <c r="L4418">
        <v>0</v>
      </c>
    </row>
    <row r="4419" spans="1:12" x14ac:dyDescent="0.25">
      <c r="A4419">
        <v>40091210</v>
      </c>
      <c r="C4419">
        <v>0</v>
      </c>
      <c r="D4419" t="s">
        <v>5099</v>
      </c>
      <c r="E4419">
        <v>1515</v>
      </c>
      <c r="F4419">
        <v>2027</v>
      </c>
      <c r="G4419">
        <v>1800</v>
      </c>
      <c r="H4419">
        <v>0</v>
      </c>
      <c r="I4419">
        <v>15.15</v>
      </c>
      <c r="J4419">
        <v>20.27</v>
      </c>
      <c r="K4419">
        <v>18</v>
      </c>
      <c r="L4419">
        <v>0</v>
      </c>
    </row>
    <row r="4420" spans="1:12" x14ac:dyDescent="0.25">
      <c r="A4420">
        <v>40091290</v>
      </c>
      <c r="C4420">
        <v>0</v>
      </c>
      <c r="D4420" t="s">
        <v>5100</v>
      </c>
      <c r="E4420">
        <v>1515</v>
      </c>
      <c r="F4420">
        <v>2027</v>
      </c>
      <c r="G4420">
        <v>1800</v>
      </c>
      <c r="H4420">
        <v>0</v>
      </c>
      <c r="I4420">
        <v>15.15</v>
      </c>
      <c r="J4420">
        <v>20.27</v>
      </c>
      <c r="K4420">
        <v>18</v>
      </c>
      <c r="L4420">
        <v>0</v>
      </c>
    </row>
    <row r="4421" spans="1:12" x14ac:dyDescent="0.25">
      <c r="A4421">
        <v>40092110</v>
      </c>
      <c r="C4421">
        <v>0</v>
      </c>
      <c r="D4421" t="s">
        <v>5101</v>
      </c>
      <c r="E4421">
        <v>1515</v>
      </c>
      <c r="F4421">
        <v>2027</v>
      </c>
      <c r="G4421">
        <v>1800</v>
      </c>
      <c r="H4421">
        <v>0</v>
      </c>
      <c r="I4421">
        <v>15.15</v>
      </c>
      <c r="J4421">
        <v>20.27</v>
      </c>
      <c r="K4421">
        <v>18</v>
      </c>
      <c r="L4421">
        <v>0</v>
      </c>
    </row>
    <row r="4422" spans="1:12" x14ac:dyDescent="0.25">
      <c r="A4422">
        <v>40092190</v>
      </c>
      <c r="C4422">
        <v>0</v>
      </c>
      <c r="D4422" t="s">
        <v>5102</v>
      </c>
      <c r="E4422">
        <v>1515</v>
      </c>
      <c r="F4422">
        <v>2027</v>
      </c>
      <c r="G4422">
        <v>1800</v>
      </c>
      <c r="H4422">
        <v>0</v>
      </c>
      <c r="I4422">
        <v>15.15</v>
      </c>
      <c r="J4422">
        <v>20.27</v>
      </c>
      <c r="K4422">
        <v>18</v>
      </c>
      <c r="L4422">
        <v>0</v>
      </c>
    </row>
    <row r="4423" spans="1:12" x14ac:dyDescent="0.25">
      <c r="A4423">
        <v>40092210</v>
      </c>
      <c r="C4423">
        <v>0</v>
      </c>
      <c r="D4423" t="s">
        <v>5103</v>
      </c>
      <c r="E4423">
        <v>1515</v>
      </c>
      <c r="F4423">
        <v>2027</v>
      </c>
      <c r="G4423">
        <v>1800</v>
      </c>
      <c r="H4423">
        <v>0</v>
      </c>
      <c r="I4423">
        <v>15.15</v>
      </c>
      <c r="J4423">
        <v>20.27</v>
      </c>
      <c r="K4423">
        <v>18</v>
      </c>
      <c r="L4423">
        <v>0</v>
      </c>
    </row>
    <row r="4424" spans="1:12" x14ac:dyDescent="0.25">
      <c r="A4424">
        <v>40092290</v>
      </c>
      <c r="C4424">
        <v>0</v>
      </c>
      <c r="D4424" t="s">
        <v>5104</v>
      </c>
      <c r="E4424">
        <v>1515</v>
      </c>
      <c r="F4424">
        <v>2027</v>
      </c>
      <c r="G4424">
        <v>1800</v>
      </c>
      <c r="H4424">
        <v>0</v>
      </c>
      <c r="I4424">
        <v>15.15</v>
      </c>
      <c r="J4424">
        <v>20.27</v>
      </c>
      <c r="K4424">
        <v>18</v>
      </c>
      <c r="L4424">
        <v>0</v>
      </c>
    </row>
    <row r="4425" spans="1:12" x14ac:dyDescent="0.25">
      <c r="A4425">
        <v>40093100</v>
      </c>
      <c r="C4425">
        <v>0</v>
      </c>
      <c r="D4425" t="s">
        <v>5105</v>
      </c>
      <c r="E4425">
        <v>1515</v>
      </c>
      <c r="F4425">
        <v>2027</v>
      </c>
      <c r="G4425">
        <v>1800</v>
      </c>
      <c r="H4425">
        <v>0</v>
      </c>
      <c r="I4425">
        <v>15.15</v>
      </c>
      <c r="J4425">
        <v>20.27</v>
      </c>
      <c r="K4425">
        <v>18</v>
      </c>
      <c r="L4425">
        <v>0</v>
      </c>
    </row>
    <row r="4426" spans="1:12" x14ac:dyDescent="0.25">
      <c r="A4426">
        <v>40093210</v>
      </c>
      <c r="C4426">
        <v>0</v>
      </c>
      <c r="D4426" t="s">
        <v>5106</v>
      </c>
      <c r="E4426">
        <v>1515</v>
      </c>
      <c r="F4426">
        <v>2027</v>
      </c>
      <c r="G4426">
        <v>1800</v>
      </c>
      <c r="H4426">
        <v>0</v>
      </c>
      <c r="I4426">
        <v>15.15</v>
      </c>
      <c r="J4426">
        <v>20.27</v>
      </c>
      <c r="K4426">
        <v>18</v>
      </c>
      <c r="L4426">
        <v>0</v>
      </c>
    </row>
    <row r="4427" spans="1:12" x14ac:dyDescent="0.25">
      <c r="A4427">
        <v>40093290</v>
      </c>
      <c r="C4427">
        <v>0</v>
      </c>
      <c r="D4427" t="s">
        <v>5107</v>
      </c>
      <c r="E4427">
        <v>1515</v>
      </c>
      <c r="F4427">
        <v>2027</v>
      </c>
      <c r="G4427">
        <v>1800</v>
      </c>
      <c r="H4427">
        <v>0</v>
      </c>
      <c r="I4427">
        <v>15.15</v>
      </c>
      <c r="J4427">
        <v>20.27</v>
      </c>
      <c r="K4427">
        <v>18</v>
      </c>
      <c r="L4427">
        <v>0</v>
      </c>
    </row>
    <row r="4428" spans="1:12" x14ac:dyDescent="0.25">
      <c r="A4428">
        <v>40094100</v>
      </c>
      <c r="C4428">
        <v>0</v>
      </c>
      <c r="D4428" t="s">
        <v>5108</v>
      </c>
      <c r="E4428">
        <v>1515</v>
      </c>
      <c r="F4428">
        <v>2027</v>
      </c>
      <c r="G4428">
        <v>1800</v>
      </c>
      <c r="H4428">
        <v>0</v>
      </c>
      <c r="I4428">
        <v>15.15</v>
      </c>
      <c r="J4428">
        <v>20.27</v>
      </c>
      <c r="K4428">
        <v>18</v>
      </c>
      <c r="L4428">
        <v>0</v>
      </c>
    </row>
    <row r="4429" spans="1:12" x14ac:dyDescent="0.25">
      <c r="A4429">
        <v>40094210</v>
      </c>
      <c r="C4429">
        <v>0</v>
      </c>
      <c r="D4429" t="s">
        <v>5109</v>
      </c>
      <c r="E4429">
        <v>1515</v>
      </c>
      <c r="F4429">
        <v>2027</v>
      </c>
      <c r="G4429">
        <v>1800</v>
      </c>
      <c r="H4429">
        <v>0</v>
      </c>
      <c r="I4429">
        <v>15.15</v>
      </c>
      <c r="J4429">
        <v>20.27</v>
      </c>
      <c r="K4429">
        <v>18</v>
      </c>
      <c r="L4429">
        <v>0</v>
      </c>
    </row>
    <row r="4430" spans="1:12" x14ac:dyDescent="0.25">
      <c r="A4430">
        <v>40094290</v>
      </c>
      <c r="C4430">
        <v>0</v>
      </c>
      <c r="D4430" t="s">
        <v>5110</v>
      </c>
      <c r="E4430">
        <v>1515</v>
      </c>
      <c r="F4430">
        <v>2027</v>
      </c>
      <c r="G4430">
        <v>1800</v>
      </c>
      <c r="H4430">
        <v>0</v>
      </c>
      <c r="I4430">
        <v>15.15</v>
      </c>
      <c r="J4430">
        <v>20.27</v>
      </c>
      <c r="K4430">
        <v>18</v>
      </c>
      <c r="L4430">
        <v>0</v>
      </c>
    </row>
    <row r="4431" spans="1:12" x14ac:dyDescent="0.25">
      <c r="A4431">
        <v>40101100</v>
      </c>
      <c r="C4431">
        <v>0</v>
      </c>
      <c r="D4431" t="s">
        <v>5111</v>
      </c>
      <c r="E4431">
        <v>1515</v>
      </c>
      <c r="F4431">
        <v>2027</v>
      </c>
      <c r="G4431">
        <v>1800</v>
      </c>
      <c r="H4431">
        <v>0</v>
      </c>
      <c r="I4431">
        <v>15.15</v>
      </c>
      <c r="J4431">
        <v>20.27</v>
      </c>
      <c r="K4431">
        <v>18</v>
      </c>
      <c r="L4431">
        <v>0</v>
      </c>
    </row>
    <row r="4432" spans="1:12" x14ac:dyDescent="0.25">
      <c r="A4432">
        <v>40101200</v>
      </c>
      <c r="C4432">
        <v>0</v>
      </c>
      <c r="D4432" t="s">
        <v>5112</v>
      </c>
      <c r="E4432">
        <v>1515</v>
      </c>
      <c r="F4432">
        <v>2027</v>
      </c>
      <c r="G4432">
        <v>1800</v>
      </c>
      <c r="H4432">
        <v>0</v>
      </c>
      <c r="I4432">
        <v>15.15</v>
      </c>
      <c r="J4432">
        <v>20.27</v>
      </c>
      <c r="K4432">
        <v>18</v>
      </c>
      <c r="L4432">
        <v>0</v>
      </c>
    </row>
    <row r="4433" spans="1:12" x14ac:dyDescent="0.25">
      <c r="A4433">
        <v>40101900</v>
      </c>
      <c r="C4433">
        <v>0</v>
      </c>
      <c r="D4433" t="s">
        <v>5113</v>
      </c>
      <c r="E4433">
        <v>1515</v>
      </c>
      <c r="F4433">
        <v>2027</v>
      </c>
      <c r="G4433">
        <v>1800</v>
      </c>
      <c r="H4433">
        <v>0</v>
      </c>
      <c r="I4433">
        <v>15.15</v>
      </c>
      <c r="J4433">
        <v>20.27</v>
      </c>
      <c r="K4433">
        <v>18</v>
      </c>
      <c r="L4433">
        <v>0</v>
      </c>
    </row>
    <row r="4434" spans="1:12" x14ac:dyDescent="0.25">
      <c r="A4434">
        <v>40103100</v>
      </c>
      <c r="C4434">
        <v>0</v>
      </c>
      <c r="D4434" t="s">
        <v>5114</v>
      </c>
      <c r="E4434">
        <v>1515</v>
      </c>
      <c r="F4434">
        <v>2027</v>
      </c>
      <c r="G4434">
        <v>1800</v>
      </c>
      <c r="H4434">
        <v>0</v>
      </c>
      <c r="I4434">
        <v>15.15</v>
      </c>
      <c r="J4434">
        <v>20.27</v>
      </c>
      <c r="K4434">
        <v>18</v>
      </c>
      <c r="L4434">
        <v>0</v>
      </c>
    </row>
    <row r="4435" spans="1:12" x14ac:dyDescent="0.25">
      <c r="A4435">
        <v>40103200</v>
      </c>
      <c r="C4435">
        <v>0</v>
      </c>
      <c r="D4435" t="s">
        <v>10691</v>
      </c>
      <c r="E4435">
        <v>1515</v>
      </c>
      <c r="F4435">
        <v>2027</v>
      </c>
      <c r="G4435">
        <v>1800</v>
      </c>
      <c r="H4435">
        <v>0</v>
      </c>
      <c r="I4435">
        <v>15.15</v>
      </c>
      <c r="J4435">
        <v>20.27</v>
      </c>
      <c r="K4435">
        <v>18</v>
      </c>
      <c r="L4435">
        <v>0</v>
      </c>
    </row>
    <row r="4436" spans="1:12" x14ac:dyDescent="0.25">
      <c r="A4436">
        <v>40103300</v>
      </c>
      <c r="C4436">
        <v>0</v>
      </c>
      <c r="D4436" t="s">
        <v>5115</v>
      </c>
      <c r="E4436">
        <v>1515</v>
      </c>
      <c r="F4436">
        <v>2027</v>
      </c>
      <c r="G4436">
        <v>1800</v>
      </c>
      <c r="H4436">
        <v>0</v>
      </c>
      <c r="I4436">
        <v>15.15</v>
      </c>
      <c r="J4436">
        <v>20.27</v>
      </c>
      <c r="K4436">
        <v>18</v>
      </c>
      <c r="L4436">
        <v>0</v>
      </c>
    </row>
    <row r="4437" spans="1:12" x14ac:dyDescent="0.25">
      <c r="A4437">
        <v>40103400</v>
      </c>
      <c r="C4437">
        <v>0</v>
      </c>
      <c r="D4437" t="s">
        <v>10692</v>
      </c>
      <c r="E4437">
        <v>1515</v>
      </c>
      <c r="F4437">
        <v>2027</v>
      </c>
      <c r="G4437">
        <v>1800</v>
      </c>
      <c r="H4437">
        <v>0</v>
      </c>
      <c r="I4437">
        <v>15.15</v>
      </c>
      <c r="J4437">
        <v>20.27</v>
      </c>
      <c r="K4437">
        <v>18</v>
      </c>
      <c r="L4437">
        <v>0</v>
      </c>
    </row>
    <row r="4438" spans="1:12" x14ac:dyDescent="0.25">
      <c r="A4438">
        <v>40103500</v>
      </c>
      <c r="C4438">
        <v>0</v>
      </c>
      <c r="D4438" t="s">
        <v>5116</v>
      </c>
      <c r="E4438">
        <v>1515</v>
      </c>
      <c r="F4438">
        <v>2027</v>
      </c>
      <c r="G4438">
        <v>1800</v>
      </c>
      <c r="H4438">
        <v>0</v>
      </c>
      <c r="I4438">
        <v>15.15</v>
      </c>
      <c r="J4438">
        <v>20.27</v>
      </c>
      <c r="K4438">
        <v>18</v>
      </c>
      <c r="L4438">
        <v>0</v>
      </c>
    </row>
    <row r="4439" spans="1:12" x14ac:dyDescent="0.25">
      <c r="A4439">
        <v>40103600</v>
      </c>
      <c r="C4439">
        <v>0</v>
      </c>
      <c r="D4439" t="s">
        <v>5117</v>
      </c>
      <c r="E4439">
        <v>1515</v>
      </c>
      <c r="F4439">
        <v>2027</v>
      </c>
      <c r="G4439">
        <v>1800</v>
      </c>
      <c r="H4439">
        <v>0</v>
      </c>
      <c r="I4439">
        <v>15.15</v>
      </c>
      <c r="J4439">
        <v>20.27</v>
      </c>
      <c r="K4439">
        <v>18</v>
      </c>
      <c r="L4439">
        <v>0</v>
      </c>
    </row>
    <row r="4440" spans="1:12" x14ac:dyDescent="0.25">
      <c r="A4440">
        <v>40103900</v>
      </c>
      <c r="C4440">
        <v>0</v>
      </c>
      <c r="D4440" t="s">
        <v>5118</v>
      </c>
      <c r="E4440">
        <v>1515</v>
      </c>
      <c r="F4440">
        <v>2027</v>
      </c>
      <c r="G4440">
        <v>1800</v>
      </c>
      <c r="H4440">
        <v>0</v>
      </c>
      <c r="I4440">
        <v>15.15</v>
      </c>
      <c r="J4440">
        <v>20.27</v>
      </c>
      <c r="K4440">
        <v>18</v>
      </c>
      <c r="L4440">
        <v>0</v>
      </c>
    </row>
    <row r="4441" spans="1:12" x14ac:dyDescent="0.25">
      <c r="A4441">
        <v>40111000</v>
      </c>
      <c r="C4441">
        <v>0</v>
      </c>
      <c r="D4441" t="s">
        <v>5119</v>
      </c>
      <c r="E4441">
        <v>1750</v>
      </c>
      <c r="F4441">
        <v>2861</v>
      </c>
      <c r="G4441">
        <v>1800</v>
      </c>
      <c r="H4441">
        <v>0</v>
      </c>
      <c r="I4441">
        <v>17.5</v>
      </c>
      <c r="J4441">
        <v>28.61</v>
      </c>
      <c r="K4441">
        <v>18</v>
      </c>
      <c r="L4441">
        <v>0</v>
      </c>
    </row>
    <row r="4442" spans="1:12" x14ac:dyDescent="0.25">
      <c r="A4442">
        <v>40112010</v>
      </c>
      <c r="C4442">
        <v>0</v>
      </c>
      <c r="D4442" t="s">
        <v>5120</v>
      </c>
      <c r="E4442">
        <v>1403</v>
      </c>
      <c r="F4442">
        <v>2231</v>
      </c>
      <c r="G4442">
        <v>1800</v>
      </c>
      <c r="H4442">
        <v>0</v>
      </c>
      <c r="I4442">
        <v>14.03</v>
      </c>
      <c r="J4442">
        <v>22.31</v>
      </c>
      <c r="K4442">
        <v>18</v>
      </c>
      <c r="L4442">
        <v>0</v>
      </c>
    </row>
    <row r="4443" spans="1:12" x14ac:dyDescent="0.25">
      <c r="A4443">
        <v>40112090</v>
      </c>
      <c r="C4443">
        <v>0</v>
      </c>
      <c r="D4443" t="s">
        <v>5121</v>
      </c>
      <c r="E4443">
        <v>1403</v>
      </c>
      <c r="F4443">
        <v>2231</v>
      </c>
      <c r="G4443">
        <v>1800</v>
      </c>
      <c r="H4443">
        <v>0</v>
      </c>
      <c r="I4443">
        <v>14.03</v>
      </c>
      <c r="J4443">
        <v>22.31</v>
      </c>
      <c r="K4443">
        <v>18</v>
      </c>
      <c r="L4443">
        <v>0</v>
      </c>
    </row>
    <row r="4444" spans="1:12" x14ac:dyDescent="0.25">
      <c r="A4444">
        <v>40113000</v>
      </c>
      <c r="C4444">
        <v>0</v>
      </c>
      <c r="D4444" t="s">
        <v>5122</v>
      </c>
      <c r="E4444">
        <v>1345</v>
      </c>
      <c r="F4444">
        <v>1545</v>
      </c>
      <c r="G4444">
        <v>1800</v>
      </c>
      <c r="H4444">
        <v>0</v>
      </c>
      <c r="I4444">
        <v>13.45</v>
      </c>
      <c r="J4444">
        <v>15.45</v>
      </c>
      <c r="K4444">
        <v>18</v>
      </c>
      <c r="L4444">
        <v>0</v>
      </c>
    </row>
    <row r="4445" spans="1:12" x14ac:dyDescent="0.25">
      <c r="A4445">
        <v>40114000</v>
      </c>
      <c r="C4445">
        <v>0</v>
      </c>
      <c r="D4445" t="s">
        <v>5123</v>
      </c>
      <c r="E4445">
        <v>1643</v>
      </c>
      <c r="F4445">
        <v>2131</v>
      </c>
      <c r="G4445">
        <v>1800</v>
      </c>
      <c r="H4445">
        <v>0</v>
      </c>
      <c r="I4445">
        <v>16.43</v>
      </c>
      <c r="J4445">
        <v>21.31</v>
      </c>
      <c r="K4445">
        <v>18</v>
      </c>
      <c r="L4445">
        <v>0</v>
      </c>
    </row>
    <row r="4446" spans="1:12" x14ac:dyDescent="0.25">
      <c r="A4446">
        <v>40115000</v>
      </c>
      <c r="C4446">
        <v>0</v>
      </c>
      <c r="D4446" t="s">
        <v>5124</v>
      </c>
      <c r="E4446">
        <v>1356</v>
      </c>
      <c r="F4446">
        <v>1567</v>
      </c>
      <c r="G4446">
        <v>1800</v>
      </c>
      <c r="H4446">
        <v>0</v>
      </c>
      <c r="I4446">
        <v>13.56</v>
      </c>
      <c r="J4446">
        <v>15.67</v>
      </c>
      <c r="K4446">
        <v>18</v>
      </c>
      <c r="L4446">
        <v>0</v>
      </c>
    </row>
    <row r="4447" spans="1:12" x14ac:dyDescent="0.25">
      <c r="A4447">
        <v>40117010</v>
      </c>
      <c r="C4447">
        <v>0</v>
      </c>
      <c r="D4447" t="s">
        <v>12736</v>
      </c>
      <c r="E4447">
        <v>1750</v>
      </c>
      <c r="F4447">
        <v>2578</v>
      </c>
      <c r="G4447">
        <v>1800</v>
      </c>
      <c r="H4447">
        <v>0</v>
      </c>
      <c r="I4447">
        <v>17.5</v>
      </c>
      <c r="J4447">
        <v>25.78</v>
      </c>
      <c r="K4447">
        <v>18</v>
      </c>
      <c r="L4447">
        <v>0</v>
      </c>
    </row>
    <row r="4448" spans="1:12" x14ac:dyDescent="0.25">
      <c r="A4448">
        <v>40117010</v>
      </c>
      <c r="B4448">
        <v>1</v>
      </c>
      <c r="C4448">
        <v>0</v>
      </c>
      <c r="D4448" t="s">
        <v>10009</v>
      </c>
      <c r="E4448">
        <v>1403</v>
      </c>
      <c r="F4448">
        <v>2231</v>
      </c>
      <c r="G4448">
        <v>1800</v>
      </c>
      <c r="H4448">
        <v>0</v>
      </c>
      <c r="I4448">
        <v>14.03</v>
      </c>
      <c r="J4448">
        <v>22.31</v>
      </c>
      <c r="K4448">
        <v>18</v>
      </c>
      <c r="L4448">
        <v>0</v>
      </c>
    </row>
    <row r="4449" spans="1:12" x14ac:dyDescent="0.25">
      <c r="A4449">
        <v>40117090</v>
      </c>
      <c r="C4449">
        <v>0</v>
      </c>
      <c r="D4449" t="s">
        <v>6</v>
      </c>
      <c r="E4449">
        <v>1750</v>
      </c>
      <c r="F4449">
        <v>2578</v>
      </c>
      <c r="G4449">
        <v>1800</v>
      </c>
      <c r="H4449">
        <v>0</v>
      </c>
      <c r="I4449">
        <v>17.5</v>
      </c>
      <c r="J4449">
        <v>25.78</v>
      </c>
      <c r="K4449">
        <v>18</v>
      </c>
      <c r="L4449">
        <v>0</v>
      </c>
    </row>
    <row r="4450" spans="1:12" x14ac:dyDescent="0.25">
      <c r="A4450">
        <v>40117090</v>
      </c>
      <c r="B4450">
        <v>1</v>
      </c>
      <c r="C4450">
        <v>0</v>
      </c>
      <c r="D4450" t="s">
        <v>6</v>
      </c>
      <c r="E4450">
        <v>1403</v>
      </c>
      <c r="F4450">
        <v>2231</v>
      </c>
      <c r="G4450">
        <v>1800</v>
      </c>
      <c r="H4450">
        <v>0</v>
      </c>
      <c r="I4450">
        <v>14.03</v>
      </c>
      <c r="J4450">
        <v>22.31</v>
      </c>
      <c r="K4450">
        <v>18</v>
      </c>
      <c r="L4450">
        <v>0</v>
      </c>
    </row>
    <row r="4451" spans="1:12" x14ac:dyDescent="0.25">
      <c r="A4451">
        <v>40118010</v>
      </c>
      <c r="C4451">
        <v>0</v>
      </c>
      <c r="D4451" t="s">
        <v>9922</v>
      </c>
      <c r="E4451">
        <v>1750</v>
      </c>
      <c r="F4451">
        <v>1950</v>
      </c>
      <c r="G4451">
        <v>1800</v>
      </c>
      <c r="H4451">
        <v>0</v>
      </c>
      <c r="I4451">
        <v>17.5</v>
      </c>
      <c r="J4451">
        <v>19.5</v>
      </c>
      <c r="K4451">
        <v>18</v>
      </c>
      <c r="L4451">
        <v>0</v>
      </c>
    </row>
    <row r="4452" spans="1:12" x14ac:dyDescent="0.25">
      <c r="A4452">
        <v>40118020</v>
      </c>
      <c r="C4452">
        <v>0</v>
      </c>
      <c r="D4452" t="s">
        <v>9923</v>
      </c>
      <c r="E4452">
        <v>1750</v>
      </c>
      <c r="F4452">
        <v>1950</v>
      </c>
      <c r="G4452">
        <v>1800</v>
      </c>
      <c r="H4452">
        <v>0</v>
      </c>
      <c r="I4452">
        <v>17.5</v>
      </c>
      <c r="J4452">
        <v>19.5</v>
      </c>
      <c r="K4452">
        <v>18</v>
      </c>
      <c r="L4452">
        <v>0</v>
      </c>
    </row>
    <row r="4453" spans="1:12" x14ac:dyDescent="0.25">
      <c r="A4453">
        <v>40118090</v>
      </c>
      <c r="C4453">
        <v>0</v>
      </c>
      <c r="D4453" t="s">
        <v>6</v>
      </c>
      <c r="E4453">
        <v>1750</v>
      </c>
      <c r="F4453">
        <v>2578</v>
      </c>
      <c r="G4453">
        <v>1800</v>
      </c>
      <c r="H4453">
        <v>0</v>
      </c>
      <c r="I4453">
        <v>17.5</v>
      </c>
      <c r="J4453">
        <v>25.78</v>
      </c>
      <c r="K4453">
        <v>18</v>
      </c>
      <c r="L4453">
        <v>0</v>
      </c>
    </row>
    <row r="4454" spans="1:12" x14ac:dyDescent="0.25">
      <c r="A4454">
        <v>40119010</v>
      </c>
      <c r="C4454">
        <v>0</v>
      </c>
      <c r="D4454" t="s">
        <v>9924</v>
      </c>
      <c r="E4454">
        <v>1750</v>
      </c>
      <c r="F4454">
        <v>1950</v>
      </c>
      <c r="G4454">
        <v>1800</v>
      </c>
      <c r="H4454">
        <v>0</v>
      </c>
      <c r="I4454">
        <v>17.5</v>
      </c>
      <c r="J4454">
        <v>19.5</v>
      </c>
      <c r="K4454">
        <v>18</v>
      </c>
      <c r="L4454">
        <v>0</v>
      </c>
    </row>
    <row r="4455" spans="1:12" x14ac:dyDescent="0.25">
      <c r="A4455">
        <v>40119090</v>
      </c>
      <c r="C4455">
        <v>0</v>
      </c>
      <c r="D4455" t="s">
        <v>6</v>
      </c>
      <c r="E4455">
        <v>1750</v>
      </c>
      <c r="F4455">
        <v>2578</v>
      </c>
      <c r="G4455">
        <v>1800</v>
      </c>
      <c r="H4455">
        <v>0</v>
      </c>
      <c r="I4455">
        <v>17.5</v>
      </c>
      <c r="J4455">
        <v>25.78</v>
      </c>
      <c r="K4455">
        <v>18</v>
      </c>
      <c r="L4455">
        <v>0</v>
      </c>
    </row>
    <row r="4456" spans="1:12" x14ac:dyDescent="0.25">
      <c r="A4456">
        <v>40121100</v>
      </c>
      <c r="C4456">
        <v>0</v>
      </c>
      <c r="D4456" t="s">
        <v>5125</v>
      </c>
      <c r="E4456">
        <v>1345</v>
      </c>
      <c r="F4456">
        <v>1718</v>
      </c>
      <c r="G4456">
        <v>1800</v>
      </c>
      <c r="H4456">
        <v>0</v>
      </c>
      <c r="I4456">
        <v>13.45</v>
      </c>
      <c r="J4456">
        <v>17.18</v>
      </c>
      <c r="K4456">
        <v>18</v>
      </c>
      <c r="L4456">
        <v>0</v>
      </c>
    </row>
    <row r="4457" spans="1:12" x14ac:dyDescent="0.25">
      <c r="A4457">
        <v>40121100</v>
      </c>
      <c r="B4457">
        <v>1</v>
      </c>
      <c r="C4457">
        <v>0</v>
      </c>
      <c r="D4457" t="s">
        <v>9721</v>
      </c>
      <c r="E4457">
        <v>1467</v>
      </c>
      <c r="F4457">
        <v>1840</v>
      </c>
      <c r="G4457">
        <v>1800</v>
      </c>
      <c r="H4457">
        <v>0</v>
      </c>
      <c r="I4457">
        <v>14.67</v>
      </c>
      <c r="J4457">
        <v>18.399999999999999</v>
      </c>
      <c r="K4457">
        <v>18</v>
      </c>
      <c r="L4457">
        <v>0</v>
      </c>
    </row>
    <row r="4458" spans="1:12" x14ac:dyDescent="0.25">
      <c r="A4458">
        <v>40121200</v>
      </c>
      <c r="C4458">
        <v>0</v>
      </c>
      <c r="D4458" t="s">
        <v>5126</v>
      </c>
      <c r="E4458">
        <v>1345</v>
      </c>
      <c r="F4458">
        <v>1718</v>
      </c>
      <c r="G4458">
        <v>1800</v>
      </c>
      <c r="H4458">
        <v>0</v>
      </c>
      <c r="I4458">
        <v>13.45</v>
      </c>
      <c r="J4458">
        <v>17.18</v>
      </c>
      <c r="K4458">
        <v>18</v>
      </c>
      <c r="L4458">
        <v>0</v>
      </c>
    </row>
    <row r="4459" spans="1:12" x14ac:dyDescent="0.25">
      <c r="A4459">
        <v>40121200</v>
      </c>
      <c r="B4459">
        <v>1</v>
      </c>
      <c r="C4459">
        <v>0</v>
      </c>
      <c r="D4459" t="s">
        <v>9721</v>
      </c>
      <c r="E4459">
        <v>1363</v>
      </c>
      <c r="F4459">
        <v>1736</v>
      </c>
      <c r="G4459">
        <v>1800</v>
      </c>
      <c r="H4459">
        <v>0</v>
      </c>
      <c r="I4459">
        <v>13.63</v>
      </c>
      <c r="J4459">
        <v>17.36</v>
      </c>
      <c r="K4459">
        <v>18</v>
      </c>
      <c r="L4459">
        <v>0</v>
      </c>
    </row>
    <row r="4460" spans="1:12" x14ac:dyDescent="0.25">
      <c r="A4460">
        <v>40121300</v>
      </c>
      <c r="C4460">
        <v>0</v>
      </c>
      <c r="D4460" t="s">
        <v>5127</v>
      </c>
      <c r="E4460">
        <v>1345</v>
      </c>
      <c r="F4460">
        <v>1718</v>
      </c>
      <c r="G4460">
        <v>1800</v>
      </c>
      <c r="H4460">
        <v>0</v>
      </c>
      <c r="I4460">
        <v>13.45</v>
      </c>
      <c r="J4460">
        <v>17.18</v>
      </c>
      <c r="K4460">
        <v>18</v>
      </c>
      <c r="L4460">
        <v>0</v>
      </c>
    </row>
    <row r="4461" spans="1:12" x14ac:dyDescent="0.25">
      <c r="A4461">
        <v>40121900</v>
      </c>
      <c r="C4461">
        <v>0</v>
      </c>
      <c r="D4461" t="s">
        <v>5128</v>
      </c>
      <c r="E4461">
        <v>1345</v>
      </c>
      <c r="F4461">
        <v>1718</v>
      </c>
      <c r="G4461">
        <v>1800</v>
      </c>
      <c r="H4461">
        <v>0</v>
      </c>
      <c r="I4461">
        <v>13.45</v>
      </c>
      <c r="J4461">
        <v>17.18</v>
      </c>
      <c r="K4461">
        <v>18</v>
      </c>
      <c r="L4461">
        <v>0</v>
      </c>
    </row>
    <row r="4462" spans="1:12" x14ac:dyDescent="0.25">
      <c r="A4462">
        <v>40121900</v>
      </c>
      <c r="B4462">
        <v>1</v>
      </c>
      <c r="C4462">
        <v>0</v>
      </c>
      <c r="D4462" t="s">
        <v>10693</v>
      </c>
      <c r="E4462">
        <v>1467</v>
      </c>
      <c r="F4462">
        <v>1840</v>
      </c>
      <c r="G4462">
        <v>1800</v>
      </c>
      <c r="H4462">
        <v>0</v>
      </c>
      <c r="I4462">
        <v>14.67</v>
      </c>
      <c r="J4462">
        <v>18.399999999999999</v>
      </c>
      <c r="K4462">
        <v>18</v>
      </c>
      <c r="L4462">
        <v>0</v>
      </c>
    </row>
    <row r="4463" spans="1:12" x14ac:dyDescent="0.25">
      <c r="A4463">
        <v>40121900</v>
      </c>
      <c r="B4463">
        <v>2</v>
      </c>
      <c r="C4463">
        <v>0</v>
      </c>
      <c r="D4463" t="s">
        <v>10694</v>
      </c>
      <c r="E4463">
        <v>1363</v>
      </c>
      <c r="F4463">
        <v>1736</v>
      </c>
      <c r="G4463">
        <v>1800</v>
      </c>
      <c r="H4463">
        <v>0</v>
      </c>
      <c r="I4463">
        <v>13.63</v>
      </c>
      <c r="J4463">
        <v>17.36</v>
      </c>
      <c r="K4463">
        <v>18</v>
      </c>
      <c r="L4463">
        <v>0</v>
      </c>
    </row>
    <row r="4464" spans="1:12" x14ac:dyDescent="0.25">
      <c r="A4464">
        <v>40122000</v>
      </c>
      <c r="C4464">
        <v>0</v>
      </c>
      <c r="D4464" t="s">
        <v>5129</v>
      </c>
      <c r="E4464">
        <v>1345</v>
      </c>
      <c r="F4464">
        <v>1718</v>
      </c>
      <c r="G4464">
        <v>1800</v>
      </c>
      <c r="H4464">
        <v>0</v>
      </c>
      <c r="I4464">
        <v>13.45</v>
      </c>
      <c r="J4464">
        <v>17.18</v>
      </c>
      <c r="K4464">
        <v>18</v>
      </c>
      <c r="L4464">
        <v>0</v>
      </c>
    </row>
    <row r="4465" spans="1:12" x14ac:dyDescent="0.25">
      <c r="A4465">
        <v>40129010</v>
      </c>
      <c r="C4465">
        <v>0</v>
      </c>
      <c r="D4465" t="s">
        <v>5130</v>
      </c>
      <c r="E4465">
        <v>1345</v>
      </c>
      <c r="F4465">
        <v>2924</v>
      </c>
      <c r="G4465">
        <v>1800</v>
      </c>
      <c r="H4465">
        <v>0</v>
      </c>
      <c r="I4465">
        <v>13.45</v>
      </c>
      <c r="J4465">
        <v>29.24</v>
      </c>
      <c r="K4465">
        <v>18</v>
      </c>
      <c r="L4465">
        <v>0</v>
      </c>
    </row>
    <row r="4466" spans="1:12" x14ac:dyDescent="0.25">
      <c r="A4466">
        <v>40129090</v>
      </c>
      <c r="C4466">
        <v>0</v>
      </c>
      <c r="D4466" t="s">
        <v>5131</v>
      </c>
      <c r="E4466">
        <v>1345</v>
      </c>
      <c r="F4466">
        <v>2924</v>
      </c>
      <c r="G4466">
        <v>1800</v>
      </c>
      <c r="H4466">
        <v>0</v>
      </c>
      <c r="I4466">
        <v>13.45</v>
      </c>
      <c r="J4466">
        <v>29.24</v>
      </c>
      <c r="K4466">
        <v>18</v>
      </c>
      <c r="L4466">
        <v>0</v>
      </c>
    </row>
    <row r="4467" spans="1:12" x14ac:dyDescent="0.25">
      <c r="A4467">
        <v>40131010</v>
      </c>
      <c r="C4467">
        <v>0</v>
      </c>
      <c r="D4467" t="s">
        <v>12737</v>
      </c>
      <c r="E4467">
        <v>1473</v>
      </c>
      <c r="F4467">
        <v>3052</v>
      </c>
      <c r="G4467">
        <v>1800</v>
      </c>
      <c r="H4467">
        <v>0</v>
      </c>
      <c r="I4467">
        <v>14.73</v>
      </c>
      <c r="J4467">
        <v>30.52</v>
      </c>
      <c r="K4467">
        <v>18</v>
      </c>
      <c r="L4467">
        <v>0</v>
      </c>
    </row>
    <row r="4468" spans="1:12" x14ac:dyDescent="0.25">
      <c r="A4468">
        <v>40131090</v>
      </c>
      <c r="C4468">
        <v>0</v>
      </c>
      <c r="D4468" t="s">
        <v>5132</v>
      </c>
      <c r="E4468">
        <v>2233</v>
      </c>
      <c r="F4468">
        <v>3812</v>
      </c>
      <c r="G4468">
        <v>1800</v>
      </c>
      <c r="H4468">
        <v>0</v>
      </c>
      <c r="I4468">
        <v>22.33</v>
      </c>
      <c r="J4468">
        <v>38.119999999999997</v>
      </c>
      <c r="K4468">
        <v>18</v>
      </c>
      <c r="L4468">
        <v>0</v>
      </c>
    </row>
    <row r="4469" spans="1:12" x14ac:dyDescent="0.25">
      <c r="A4469">
        <v>40131090</v>
      </c>
      <c r="B4469">
        <v>1</v>
      </c>
      <c r="C4469">
        <v>0</v>
      </c>
      <c r="D4469" t="s">
        <v>10695</v>
      </c>
      <c r="E4469">
        <v>1473</v>
      </c>
      <c r="F4469">
        <v>3052</v>
      </c>
      <c r="G4469">
        <v>1800</v>
      </c>
      <c r="H4469">
        <v>0</v>
      </c>
      <c r="I4469">
        <v>14.73</v>
      </c>
      <c r="J4469">
        <v>30.52</v>
      </c>
      <c r="K4469">
        <v>18</v>
      </c>
      <c r="L4469">
        <v>0</v>
      </c>
    </row>
    <row r="4470" spans="1:12" x14ac:dyDescent="0.25">
      <c r="A4470">
        <v>40132000</v>
      </c>
      <c r="C4470">
        <v>0</v>
      </c>
      <c r="D4470" t="s">
        <v>5133</v>
      </c>
      <c r="E4470">
        <v>2649</v>
      </c>
      <c r="F4470">
        <v>4108</v>
      </c>
      <c r="G4470">
        <v>1800</v>
      </c>
      <c r="H4470">
        <v>0</v>
      </c>
      <c r="I4470">
        <v>26.49</v>
      </c>
      <c r="J4470">
        <v>41.08</v>
      </c>
      <c r="K4470">
        <v>18</v>
      </c>
      <c r="L4470">
        <v>0</v>
      </c>
    </row>
    <row r="4471" spans="1:12" x14ac:dyDescent="0.25">
      <c r="A4471">
        <v>40139000</v>
      </c>
      <c r="C4471">
        <v>0</v>
      </c>
      <c r="D4471" t="s">
        <v>5134</v>
      </c>
      <c r="E4471">
        <v>2233</v>
      </c>
      <c r="F4471">
        <v>3812</v>
      </c>
      <c r="G4471">
        <v>1800</v>
      </c>
      <c r="H4471">
        <v>0</v>
      </c>
      <c r="I4471">
        <v>22.33</v>
      </c>
      <c r="J4471">
        <v>38.119999999999997</v>
      </c>
      <c r="K4471">
        <v>18</v>
      </c>
      <c r="L4471">
        <v>0</v>
      </c>
    </row>
    <row r="4472" spans="1:12" x14ac:dyDescent="0.25">
      <c r="A4472">
        <v>40139000</v>
      </c>
      <c r="B4472">
        <v>1</v>
      </c>
      <c r="C4472">
        <v>0</v>
      </c>
      <c r="D4472" t="s">
        <v>10696</v>
      </c>
      <c r="E4472">
        <v>1473</v>
      </c>
      <c r="F4472">
        <v>3052</v>
      </c>
      <c r="G4472">
        <v>1800</v>
      </c>
      <c r="H4472">
        <v>0</v>
      </c>
      <c r="I4472">
        <v>14.73</v>
      </c>
      <c r="J4472">
        <v>30.52</v>
      </c>
      <c r="K4472">
        <v>18</v>
      </c>
      <c r="L4472">
        <v>0</v>
      </c>
    </row>
    <row r="4473" spans="1:12" x14ac:dyDescent="0.25">
      <c r="A4473">
        <v>40141000</v>
      </c>
      <c r="C4473">
        <v>0</v>
      </c>
      <c r="D4473" t="s">
        <v>5135</v>
      </c>
      <c r="E4473">
        <v>1345</v>
      </c>
      <c r="F4473">
        <v>1659</v>
      </c>
      <c r="G4473">
        <v>700</v>
      </c>
      <c r="H4473">
        <v>0</v>
      </c>
      <c r="I4473">
        <v>13.45</v>
      </c>
      <c r="J4473">
        <v>16.59</v>
      </c>
      <c r="K4473">
        <v>7</v>
      </c>
      <c r="L4473">
        <v>0</v>
      </c>
    </row>
    <row r="4474" spans="1:12" x14ac:dyDescent="0.25">
      <c r="A4474">
        <v>40149010</v>
      </c>
      <c r="C4474">
        <v>0</v>
      </c>
      <c r="D4474" t="s">
        <v>5136</v>
      </c>
      <c r="E4474">
        <v>2233</v>
      </c>
      <c r="F4474">
        <v>3692</v>
      </c>
      <c r="G4474">
        <v>1800</v>
      </c>
      <c r="H4474">
        <v>0</v>
      </c>
      <c r="I4474">
        <v>22.33</v>
      </c>
      <c r="J4474">
        <v>36.92</v>
      </c>
      <c r="K4474">
        <v>18</v>
      </c>
      <c r="L4474">
        <v>0</v>
      </c>
    </row>
    <row r="4475" spans="1:12" x14ac:dyDescent="0.25">
      <c r="A4475">
        <v>40149090</v>
      </c>
      <c r="C4475">
        <v>0</v>
      </c>
      <c r="D4475" t="s">
        <v>5137</v>
      </c>
      <c r="E4475">
        <v>2233</v>
      </c>
      <c r="F4475">
        <v>3692</v>
      </c>
      <c r="G4475">
        <v>1800</v>
      </c>
      <c r="H4475">
        <v>0</v>
      </c>
      <c r="I4475">
        <v>22.33</v>
      </c>
      <c r="J4475">
        <v>36.92</v>
      </c>
      <c r="K4475">
        <v>18</v>
      </c>
      <c r="L4475">
        <v>0</v>
      </c>
    </row>
    <row r="4476" spans="1:12" x14ac:dyDescent="0.25">
      <c r="A4476">
        <v>40151200</v>
      </c>
      <c r="C4476">
        <v>0</v>
      </c>
      <c r="D4476" t="s">
        <v>12369</v>
      </c>
      <c r="E4476">
        <v>1345</v>
      </c>
      <c r="F4476">
        <v>1941</v>
      </c>
      <c r="G4476">
        <v>1800</v>
      </c>
      <c r="H4476">
        <v>0</v>
      </c>
      <c r="I4476">
        <v>13.45</v>
      </c>
      <c r="J4476">
        <v>19.41</v>
      </c>
      <c r="K4476">
        <v>18</v>
      </c>
      <c r="L4476">
        <v>0</v>
      </c>
    </row>
    <row r="4477" spans="1:12" x14ac:dyDescent="0.25">
      <c r="A4477">
        <v>40151900</v>
      </c>
      <c r="C4477">
        <v>0</v>
      </c>
      <c r="D4477" t="s">
        <v>12738</v>
      </c>
      <c r="E4477">
        <v>1624</v>
      </c>
      <c r="F4477">
        <v>2220</v>
      </c>
      <c r="G4477">
        <v>1800</v>
      </c>
      <c r="H4477">
        <v>0</v>
      </c>
      <c r="I4477">
        <v>16.239999999999998</v>
      </c>
      <c r="J4477">
        <v>22.2</v>
      </c>
      <c r="K4477">
        <v>18</v>
      </c>
      <c r="L4477">
        <v>0</v>
      </c>
    </row>
    <row r="4478" spans="1:12" x14ac:dyDescent="0.25">
      <c r="A4478">
        <v>40151900</v>
      </c>
      <c r="B4478">
        <v>1</v>
      </c>
      <c r="C4478">
        <v>0</v>
      </c>
      <c r="D4478" t="s">
        <v>10697</v>
      </c>
      <c r="E4478">
        <v>1345</v>
      </c>
      <c r="F4478">
        <v>1941</v>
      </c>
      <c r="G4478">
        <v>1800</v>
      </c>
      <c r="H4478">
        <v>0</v>
      </c>
      <c r="I4478">
        <v>13.45</v>
      </c>
      <c r="J4478">
        <v>19.41</v>
      </c>
      <c r="K4478">
        <v>18</v>
      </c>
      <c r="L4478">
        <v>0</v>
      </c>
    </row>
    <row r="4479" spans="1:12" x14ac:dyDescent="0.25">
      <c r="A4479">
        <v>40159000</v>
      </c>
      <c r="C4479">
        <v>0</v>
      </c>
      <c r="D4479" t="s">
        <v>12739</v>
      </c>
      <c r="E4479">
        <v>1467</v>
      </c>
      <c r="F4479">
        <v>1840</v>
      </c>
      <c r="G4479">
        <v>1800</v>
      </c>
      <c r="H4479">
        <v>0</v>
      </c>
      <c r="I4479">
        <v>14.67</v>
      </c>
      <c r="J4479">
        <v>18.399999999999999</v>
      </c>
      <c r="K4479">
        <v>18</v>
      </c>
      <c r="L4479">
        <v>0</v>
      </c>
    </row>
    <row r="4480" spans="1:12" x14ac:dyDescent="0.25">
      <c r="A4480">
        <v>40159000</v>
      </c>
      <c r="B4480">
        <v>1</v>
      </c>
      <c r="C4480">
        <v>0</v>
      </c>
      <c r="D4480" t="s">
        <v>10698</v>
      </c>
      <c r="E4480">
        <v>1345</v>
      </c>
      <c r="F4480">
        <v>1718</v>
      </c>
      <c r="G4480">
        <v>1800</v>
      </c>
      <c r="H4480">
        <v>0</v>
      </c>
      <c r="I4480">
        <v>13.45</v>
      </c>
      <c r="J4480">
        <v>17.18</v>
      </c>
      <c r="K4480">
        <v>18</v>
      </c>
      <c r="L4480">
        <v>0</v>
      </c>
    </row>
    <row r="4481" spans="1:12" x14ac:dyDescent="0.25">
      <c r="A4481">
        <v>40161010</v>
      </c>
      <c r="C4481">
        <v>0</v>
      </c>
      <c r="D4481" t="s">
        <v>5138</v>
      </c>
      <c r="E4481">
        <v>1637</v>
      </c>
      <c r="F4481">
        <v>2221</v>
      </c>
      <c r="G4481">
        <v>1800</v>
      </c>
      <c r="H4481">
        <v>0</v>
      </c>
      <c r="I4481">
        <v>16.37</v>
      </c>
      <c r="J4481">
        <v>22.21</v>
      </c>
      <c r="K4481">
        <v>18</v>
      </c>
      <c r="L4481">
        <v>0</v>
      </c>
    </row>
    <row r="4482" spans="1:12" x14ac:dyDescent="0.25">
      <c r="A4482">
        <v>40161090</v>
      </c>
      <c r="C4482">
        <v>0</v>
      </c>
      <c r="D4482" t="s">
        <v>5139</v>
      </c>
      <c r="E4482">
        <v>1489</v>
      </c>
      <c r="F4482">
        <v>1862</v>
      </c>
      <c r="G4482">
        <v>1800</v>
      </c>
      <c r="H4482">
        <v>0</v>
      </c>
      <c r="I4482">
        <v>14.89</v>
      </c>
      <c r="J4482">
        <v>18.62</v>
      </c>
      <c r="K4482">
        <v>18</v>
      </c>
      <c r="L4482">
        <v>0</v>
      </c>
    </row>
    <row r="4483" spans="1:12" x14ac:dyDescent="0.25">
      <c r="A4483">
        <v>40169100</v>
      </c>
      <c r="C4483">
        <v>0</v>
      </c>
      <c r="D4483" t="s">
        <v>5140</v>
      </c>
      <c r="E4483">
        <v>1515</v>
      </c>
      <c r="F4483">
        <v>2099</v>
      </c>
      <c r="G4483">
        <v>1800</v>
      </c>
      <c r="H4483">
        <v>0</v>
      </c>
      <c r="I4483">
        <v>15.15</v>
      </c>
      <c r="J4483">
        <v>20.99</v>
      </c>
      <c r="K4483">
        <v>18</v>
      </c>
      <c r="L4483">
        <v>0</v>
      </c>
    </row>
    <row r="4484" spans="1:12" x14ac:dyDescent="0.25">
      <c r="A4484">
        <v>40169100</v>
      </c>
      <c r="B4484">
        <v>1</v>
      </c>
      <c r="C4484">
        <v>0</v>
      </c>
      <c r="D4484" t="s">
        <v>12370</v>
      </c>
      <c r="E4484">
        <v>1398</v>
      </c>
      <c r="F4484">
        <v>1982</v>
      </c>
      <c r="G4484">
        <v>1800</v>
      </c>
      <c r="H4484">
        <v>0</v>
      </c>
      <c r="I4484">
        <v>13.98</v>
      </c>
      <c r="J4484">
        <v>19.82</v>
      </c>
      <c r="K4484">
        <v>18</v>
      </c>
      <c r="L4484">
        <v>0</v>
      </c>
    </row>
    <row r="4485" spans="1:12" x14ac:dyDescent="0.25">
      <c r="A4485">
        <v>40169100</v>
      </c>
      <c r="B4485">
        <v>2</v>
      </c>
      <c r="C4485">
        <v>0</v>
      </c>
      <c r="D4485" t="s">
        <v>12371</v>
      </c>
      <c r="E4485">
        <v>1592</v>
      </c>
      <c r="F4485">
        <v>2176</v>
      </c>
      <c r="G4485">
        <v>1800</v>
      </c>
      <c r="H4485">
        <v>0</v>
      </c>
      <c r="I4485">
        <v>15.92</v>
      </c>
      <c r="J4485">
        <v>21.76</v>
      </c>
      <c r="K4485">
        <v>18</v>
      </c>
      <c r="L4485">
        <v>0</v>
      </c>
    </row>
    <row r="4486" spans="1:12" x14ac:dyDescent="0.25">
      <c r="A4486">
        <v>40169200</v>
      </c>
      <c r="C4486">
        <v>0</v>
      </c>
      <c r="D4486" t="s">
        <v>5141</v>
      </c>
      <c r="E4486">
        <v>1345</v>
      </c>
      <c r="F4486">
        <v>1968</v>
      </c>
      <c r="G4486">
        <v>1800</v>
      </c>
      <c r="H4486">
        <v>0</v>
      </c>
      <c r="I4486">
        <v>13.45</v>
      </c>
      <c r="J4486">
        <v>19.68</v>
      </c>
      <c r="K4486">
        <v>18</v>
      </c>
      <c r="L4486">
        <v>0</v>
      </c>
    </row>
    <row r="4487" spans="1:12" x14ac:dyDescent="0.25">
      <c r="A4487">
        <v>40169300</v>
      </c>
      <c r="C4487">
        <v>0</v>
      </c>
      <c r="D4487" t="s">
        <v>5142</v>
      </c>
      <c r="E4487">
        <v>1483</v>
      </c>
      <c r="F4487">
        <v>2067</v>
      </c>
      <c r="G4487">
        <v>1800</v>
      </c>
      <c r="H4487">
        <v>0</v>
      </c>
      <c r="I4487">
        <v>14.83</v>
      </c>
      <c r="J4487">
        <v>20.67</v>
      </c>
      <c r="K4487">
        <v>18</v>
      </c>
      <c r="L4487">
        <v>0</v>
      </c>
    </row>
    <row r="4488" spans="1:12" x14ac:dyDescent="0.25">
      <c r="A4488">
        <v>40169400</v>
      </c>
      <c r="C4488">
        <v>0</v>
      </c>
      <c r="D4488" t="s">
        <v>5143</v>
      </c>
      <c r="E4488">
        <v>1413</v>
      </c>
      <c r="F4488">
        <v>1786</v>
      </c>
      <c r="G4488">
        <v>1800</v>
      </c>
      <c r="H4488">
        <v>0</v>
      </c>
      <c r="I4488">
        <v>14.13</v>
      </c>
      <c r="J4488">
        <v>17.86</v>
      </c>
      <c r="K4488">
        <v>18</v>
      </c>
      <c r="L4488">
        <v>0</v>
      </c>
    </row>
    <row r="4489" spans="1:12" x14ac:dyDescent="0.25">
      <c r="A4489">
        <v>40169510</v>
      </c>
      <c r="C4489">
        <v>0</v>
      </c>
      <c r="D4489" t="s">
        <v>5144</v>
      </c>
      <c r="E4489">
        <v>1467</v>
      </c>
      <c r="F4489">
        <v>1840</v>
      </c>
      <c r="G4489">
        <v>1800</v>
      </c>
      <c r="H4489">
        <v>0</v>
      </c>
      <c r="I4489">
        <v>14.67</v>
      </c>
      <c r="J4489">
        <v>18.399999999999999</v>
      </c>
      <c r="K4489">
        <v>18</v>
      </c>
      <c r="L4489">
        <v>0</v>
      </c>
    </row>
    <row r="4490" spans="1:12" x14ac:dyDescent="0.25">
      <c r="A4490">
        <v>40169590</v>
      </c>
      <c r="C4490">
        <v>0</v>
      </c>
      <c r="D4490" t="s">
        <v>5145</v>
      </c>
      <c r="E4490">
        <v>1467</v>
      </c>
      <c r="F4490">
        <v>1840</v>
      </c>
      <c r="G4490">
        <v>1800</v>
      </c>
      <c r="H4490">
        <v>0</v>
      </c>
      <c r="I4490">
        <v>14.67</v>
      </c>
      <c r="J4490">
        <v>18.399999999999999</v>
      </c>
      <c r="K4490">
        <v>18</v>
      </c>
      <c r="L4490">
        <v>0</v>
      </c>
    </row>
    <row r="4491" spans="1:12" x14ac:dyDescent="0.25">
      <c r="A4491">
        <v>40169910</v>
      </c>
      <c r="C4491">
        <v>0</v>
      </c>
      <c r="D4491" t="s">
        <v>5146</v>
      </c>
      <c r="E4491">
        <v>1489</v>
      </c>
      <c r="F4491">
        <v>1689</v>
      </c>
      <c r="G4491">
        <v>1800</v>
      </c>
      <c r="H4491">
        <v>0</v>
      </c>
      <c r="I4491">
        <v>14.89</v>
      </c>
      <c r="J4491">
        <v>16.89</v>
      </c>
      <c r="K4491">
        <v>18</v>
      </c>
      <c r="L4491">
        <v>0</v>
      </c>
    </row>
    <row r="4492" spans="1:12" x14ac:dyDescent="0.25">
      <c r="A4492">
        <v>40169990</v>
      </c>
      <c r="C4492">
        <v>0</v>
      </c>
      <c r="D4492" t="s">
        <v>12740</v>
      </c>
      <c r="E4492">
        <v>1607</v>
      </c>
      <c r="F4492">
        <v>2152</v>
      </c>
      <c r="G4492">
        <v>1800</v>
      </c>
      <c r="H4492">
        <v>0</v>
      </c>
      <c r="I4492">
        <v>16.07</v>
      </c>
      <c r="J4492">
        <v>21.52</v>
      </c>
      <c r="K4492">
        <v>18</v>
      </c>
      <c r="L4492">
        <v>0</v>
      </c>
    </row>
    <row r="4493" spans="1:12" x14ac:dyDescent="0.25">
      <c r="A4493">
        <v>40169990</v>
      </c>
      <c r="B4493">
        <v>1</v>
      </c>
      <c r="C4493">
        <v>0</v>
      </c>
      <c r="D4493" t="s">
        <v>9722</v>
      </c>
      <c r="E4493">
        <v>1345</v>
      </c>
      <c r="F4493">
        <v>1890</v>
      </c>
      <c r="G4493">
        <v>1800</v>
      </c>
      <c r="H4493">
        <v>0</v>
      </c>
      <c r="I4493">
        <v>13.45</v>
      </c>
      <c r="J4493">
        <v>18.899999999999999</v>
      </c>
      <c r="K4493">
        <v>18</v>
      </c>
      <c r="L4493">
        <v>0</v>
      </c>
    </row>
    <row r="4494" spans="1:12" x14ac:dyDescent="0.25">
      <c r="A4494">
        <v>40169990</v>
      </c>
      <c r="B4494">
        <v>2</v>
      </c>
      <c r="C4494">
        <v>0</v>
      </c>
      <c r="D4494" t="s">
        <v>10699</v>
      </c>
      <c r="E4494">
        <v>1345</v>
      </c>
      <c r="F4494">
        <v>1890</v>
      </c>
      <c r="G4494">
        <v>1800</v>
      </c>
      <c r="H4494">
        <v>0</v>
      </c>
      <c r="I4494">
        <v>13.45</v>
      </c>
      <c r="J4494">
        <v>18.899999999999999</v>
      </c>
      <c r="K4494">
        <v>18</v>
      </c>
      <c r="L4494">
        <v>0</v>
      </c>
    </row>
    <row r="4495" spans="1:12" x14ac:dyDescent="0.25">
      <c r="A4495">
        <v>40169990</v>
      </c>
      <c r="B4495">
        <v>3</v>
      </c>
      <c r="C4495">
        <v>0</v>
      </c>
      <c r="D4495" t="s">
        <v>10700</v>
      </c>
      <c r="E4495">
        <v>1424</v>
      </c>
      <c r="F4495">
        <v>1969</v>
      </c>
      <c r="G4495">
        <v>1800</v>
      </c>
      <c r="H4495">
        <v>0</v>
      </c>
      <c r="I4495">
        <v>14.24</v>
      </c>
      <c r="J4495">
        <v>19.690000000000001</v>
      </c>
      <c r="K4495">
        <v>18</v>
      </c>
      <c r="L4495">
        <v>0</v>
      </c>
    </row>
    <row r="4496" spans="1:12" x14ac:dyDescent="0.25">
      <c r="A4496">
        <v>40170000</v>
      </c>
      <c r="C4496">
        <v>0</v>
      </c>
      <c r="D4496" t="s">
        <v>12741</v>
      </c>
      <c r="E4496">
        <v>1489</v>
      </c>
      <c r="F4496">
        <v>1862</v>
      </c>
      <c r="G4496">
        <v>1800</v>
      </c>
      <c r="H4496">
        <v>0</v>
      </c>
      <c r="I4496">
        <v>14.89</v>
      </c>
      <c r="J4496">
        <v>18.62</v>
      </c>
      <c r="K4496">
        <v>18</v>
      </c>
      <c r="L4496">
        <v>0</v>
      </c>
    </row>
    <row r="4497" spans="1:12" x14ac:dyDescent="0.25">
      <c r="A4497">
        <v>40170000</v>
      </c>
      <c r="B4497">
        <v>1</v>
      </c>
      <c r="C4497">
        <v>0</v>
      </c>
      <c r="D4497" t="s">
        <v>10701</v>
      </c>
      <c r="E4497">
        <v>1380</v>
      </c>
      <c r="F4497">
        <v>1753</v>
      </c>
      <c r="G4497">
        <v>1800</v>
      </c>
      <c r="H4497">
        <v>0</v>
      </c>
      <c r="I4497">
        <v>13.8</v>
      </c>
      <c r="J4497">
        <v>17.53</v>
      </c>
      <c r="K4497">
        <v>18</v>
      </c>
      <c r="L4497">
        <v>0</v>
      </c>
    </row>
    <row r="4498" spans="1:12" x14ac:dyDescent="0.25">
      <c r="A4498">
        <v>40170000</v>
      </c>
      <c r="B4498">
        <v>2</v>
      </c>
      <c r="C4498">
        <v>0</v>
      </c>
      <c r="D4498" t="s">
        <v>10702</v>
      </c>
      <c r="E4498">
        <v>1380</v>
      </c>
      <c r="F4498">
        <v>1753</v>
      </c>
      <c r="G4498">
        <v>1800</v>
      </c>
      <c r="H4498">
        <v>0</v>
      </c>
      <c r="I4498">
        <v>13.8</v>
      </c>
      <c r="J4498">
        <v>17.53</v>
      </c>
      <c r="K4498">
        <v>18</v>
      </c>
      <c r="L4498">
        <v>0</v>
      </c>
    </row>
    <row r="4499" spans="1:12" x14ac:dyDescent="0.25">
      <c r="A4499">
        <v>40170000</v>
      </c>
      <c r="B4499">
        <v>3</v>
      </c>
      <c r="C4499">
        <v>0</v>
      </c>
      <c r="D4499" t="s">
        <v>10703</v>
      </c>
      <c r="E4499">
        <v>1467</v>
      </c>
      <c r="F4499">
        <v>1840</v>
      </c>
      <c r="G4499">
        <v>1800</v>
      </c>
      <c r="H4499">
        <v>0</v>
      </c>
      <c r="I4499">
        <v>14.67</v>
      </c>
      <c r="J4499">
        <v>18.399999999999999</v>
      </c>
      <c r="K4499">
        <v>18</v>
      </c>
      <c r="L4499">
        <v>0</v>
      </c>
    </row>
    <row r="4500" spans="1:12" x14ac:dyDescent="0.25">
      <c r="A4500">
        <v>41012000</v>
      </c>
      <c r="C4500">
        <v>0</v>
      </c>
      <c r="D4500" t="s">
        <v>10704</v>
      </c>
      <c r="E4500">
        <v>1345</v>
      </c>
      <c r="F4500">
        <v>1545</v>
      </c>
      <c r="G4500">
        <v>1800</v>
      </c>
      <c r="H4500">
        <v>0</v>
      </c>
      <c r="I4500">
        <v>13.45</v>
      </c>
      <c r="J4500">
        <v>15.45</v>
      </c>
      <c r="K4500">
        <v>18</v>
      </c>
      <c r="L4500">
        <v>0</v>
      </c>
    </row>
    <row r="4501" spans="1:12" x14ac:dyDescent="0.25">
      <c r="A4501">
        <v>41015010</v>
      </c>
      <c r="C4501">
        <v>0</v>
      </c>
      <c r="D4501" t="s">
        <v>5147</v>
      </c>
      <c r="E4501">
        <v>1345</v>
      </c>
      <c r="F4501">
        <v>1545</v>
      </c>
      <c r="G4501">
        <v>1800</v>
      </c>
      <c r="H4501">
        <v>0</v>
      </c>
      <c r="I4501">
        <v>13.45</v>
      </c>
      <c r="J4501">
        <v>15.45</v>
      </c>
      <c r="K4501">
        <v>18</v>
      </c>
      <c r="L4501">
        <v>0</v>
      </c>
    </row>
    <row r="4502" spans="1:12" x14ac:dyDescent="0.25">
      <c r="A4502">
        <v>41015020</v>
      </c>
      <c r="C4502">
        <v>0</v>
      </c>
      <c r="D4502" t="s">
        <v>5148</v>
      </c>
      <c r="E4502">
        <v>1345</v>
      </c>
      <c r="F4502">
        <v>1545</v>
      </c>
      <c r="G4502">
        <v>1800</v>
      </c>
      <c r="H4502">
        <v>0</v>
      </c>
      <c r="I4502">
        <v>13.45</v>
      </c>
      <c r="J4502">
        <v>15.45</v>
      </c>
      <c r="K4502">
        <v>18</v>
      </c>
      <c r="L4502">
        <v>0</v>
      </c>
    </row>
    <row r="4503" spans="1:12" x14ac:dyDescent="0.25">
      <c r="A4503">
        <v>41015030</v>
      </c>
      <c r="C4503">
        <v>0</v>
      </c>
      <c r="D4503" t="s">
        <v>5149</v>
      </c>
      <c r="E4503">
        <v>1345</v>
      </c>
      <c r="F4503">
        <v>1545</v>
      </c>
      <c r="G4503">
        <v>1800</v>
      </c>
      <c r="H4503">
        <v>0</v>
      </c>
      <c r="I4503">
        <v>13.45</v>
      </c>
      <c r="J4503">
        <v>15.45</v>
      </c>
      <c r="K4503">
        <v>18</v>
      </c>
      <c r="L4503">
        <v>0</v>
      </c>
    </row>
    <row r="4504" spans="1:12" x14ac:dyDescent="0.25">
      <c r="A4504">
        <v>41019010</v>
      </c>
      <c r="C4504">
        <v>0</v>
      </c>
      <c r="D4504" t="s">
        <v>5150</v>
      </c>
      <c r="E4504">
        <v>1345</v>
      </c>
      <c r="F4504">
        <v>1545</v>
      </c>
      <c r="G4504">
        <v>1800</v>
      </c>
      <c r="H4504">
        <v>0</v>
      </c>
      <c r="I4504">
        <v>13.45</v>
      </c>
      <c r="J4504">
        <v>15.45</v>
      </c>
      <c r="K4504">
        <v>18</v>
      </c>
      <c r="L4504">
        <v>0</v>
      </c>
    </row>
    <row r="4505" spans="1:12" x14ac:dyDescent="0.25">
      <c r="A4505">
        <v>41019020</v>
      </c>
      <c r="C4505">
        <v>0</v>
      </c>
      <c r="D4505" t="s">
        <v>5151</v>
      </c>
      <c r="E4505">
        <v>1345</v>
      </c>
      <c r="F4505">
        <v>1545</v>
      </c>
      <c r="G4505">
        <v>1800</v>
      </c>
      <c r="H4505">
        <v>0</v>
      </c>
      <c r="I4505">
        <v>13.45</v>
      </c>
      <c r="J4505">
        <v>15.45</v>
      </c>
      <c r="K4505">
        <v>18</v>
      </c>
      <c r="L4505">
        <v>0</v>
      </c>
    </row>
    <row r="4506" spans="1:12" x14ac:dyDescent="0.25">
      <c r="A4506">
        <v>41019030</v>
      </c>
      <c r="C4506">
        <v>0</v>
      </c>
      <c r="D4506" t="s">
        <v>5152</v>
      </c>
      <c r="E4506">
        <v>1345</v>
      </c>
      <c r="F4506">
        <v>1545</v>
      </c>
      <c r="G4506">
        <v>1800</v>
      </c>
      <c r="H4506">
        <v>0</v>
      </c>
      <c r="I4506">
        <v>13.45</v>
      </c>
      <c r="J4506">
        <v>15.45</v>
      </c>
      <c r="K4506">
        <v>18</v>
      </c>
      <c r="L4506">
        <v>0</v>
      </c>
    </row>
    <row r="4507" spans="1:12" x14ac:dyDescent="0.25">
      <c r="A4507">
        <v>41021000</v>
      </c>
      <c r="C4507">
        <v>0</v>
      </c>
      <c r="D4507" t="s">
        <v>5153</v>
      </c>
      <c r="E4507">
        <v>1345</v>
      </c>
      <c r="F4507">
        <v>1545</v>
      </c>
      <c r="G4507">
        <v>1800</v>
      </c>
      <c r="H4507">
        <v>0</v>
      </c>
      <c r="I4507">
        <v>13.45</v>
      </c>
      <c r="J4507">
        <v>15.45</v>
      </c>
      <c r="K4507">
        <v>18</v>
      </c>
      <c r="L4507">
        <v>0</v>
      </c>
    </row>
    <row r="4508" spans="1:12" x14ac:dyDescent="0.25">
      <c r="A4508">
        <v>41022100</v>
      </c>
      <c r="C4508">
        <v>0</v>
      </c>
      <c r="D4508" t="s">
        <v>5154</v>
      </c>
      <c r="E4508">
        <v>1345</v>
      </c>
      <c r="F4508">
        <v>1545</v>
      </c>
      <c r="G4508">
        <v>1800</v>
      </c>
      <c r="H4508">
        <v>0</v>
      </c>
      <c r="I4508">
        <v>13.45</v>
      </c>
      <c r="J4508">
        <v>15.45</v>
      </c>
      <c r="K4508">
        <v>18</v>
      </c>
      <c r="L4508">
        <v>0</v>
      </c>
    </row>
    <row r="4509" spans="1:12" x14ac:dyDescent="0.25">
      <c r="A4509">
        <v>41022900</v>
      </c>
      <c r="C4509">
        <v>0</v>
      </c>
      <c r="D4509" t="s">
        <v>5155</v>
      </c>
      <c r="E4509">
        <v>1345</v>
      </c>
      <c r="F4509">
        <v>1545</v>
      </c>
      <c r="G4509">
        <v>1800</v>
      </c>
      <c r="H4509">
        <v>0</v>
      </c>
      <c r="I4509">
        <v>13.45</v>
      </c>
      <c r="J4509">
        <v>15.45</v>
      </c>
      <c r="K4509">
        <v>18</v>
      </c>
      <c r="L4509">
        <v>0</v>
      </c>
    </row>
    <row r="4510" spans="1:12" x14ac:dyDescent="0.25">
      <c r="A4510">
        <v>41032000</v>
      </c>
      <c r="C4510">
        <v>0</v>
      </c>
      <c r="D4510" t="s">
        <v>5156</v>
      </c>
      <c r="E4510">
        <v>1345</v>
      </c>
      <c r="F4510">
        <v>1545</v>
      </c>
      <c r="G4510">
        <v>1800</v>
      </c>
      <c r="H4510">
        <v>0</v>
      </c>
      <c r="I4510">
        <v>13.45</v>
      </c>
      <c r="J4510">
        <v>15.45</v>
      </c>
      <c r="K4510">
        <v>18</v>
      </c>
      <c r="L4510">
        <v>0</v>
      </c>
    </row>
    <row r="4511" spans="1:12" x14ac:dyDescent="0.25">
      <c r="A4511">
        <v>41033000</v>
      </c>
      <c r="C4511">
        <v>0</v>
      </c>
      <c r="D4511" t="s">
        <v>5157</v>
      </c>
      <c r="E4511">
        <v>1345</v>
      </c>
      <c r="F4511">
        <v>1545</v>
      </c>
      <c r="G4511">
        <v>1800</v>
      </c>
      <c r="H4511">
        <v>0</v>
      </c>
      <c r="I4511">
        <v>13.45</v>
      </c>
      <c r="J4511">
        <v>15.45</v>
      </c>
      <c r="K4511">
        <v>18</v>
      </c>
      <c r="L4511">
        <v>0</v>
      </c>
    </row>
    <row r="4512" spans="1:12" x14ac:dyDescent="0.25">
      <c r="A4512">
        <v>41039000</v>
      </c>
      <c r="C4512">
        <v>0</v>
      </c>
      <c r="D4512" t="s">
        <v>5158</v>
      </c>
      <c r="E4512">
        <v>1345</v>
      </c>
      <c r="F4512">
        <v>1545</v>
      </c>
      <c r="G4512">
        <v>1800</v>
      </c>
      <c r="H4512">
        <v>0</v>
      </c>
      <c r="I4512">
        <v>13.45</v>
      </c>
      <c r="J4512">
        <v>15.45</v>
      </c>
      <c r="K4512">
        <v>18</v>
      </c>
      <c r="L4512">
        <v>0</v>
      </c>
    </row>
    <row r="4513" spans="1:12" x14ac:dyDescent="0.25">
      <c r="A4513">
        <v>41041111</v>
      </c>
      <c r="C4513">
        <v>0</v>
      </c>
      <c r="D4513" t="s">
        <v>5159</v>
      </c>
      <c r="E4513">
        <v>1345</v>
      </c>
      <c r="F4513">
        <v>1593</v>
      </c>
      <c r="G4513">
        <v>1800</v>
      </c>
      <c r="H4513">
        <v>0</v>
      </c>
      <c r="I4513">
        <v>13.45</v>
      </c>
      <c r="J4513">
        <v>15.93</v>
      </c>
      <c r="K4513">
        <v>18</v>
      </c>
      <c r="L4513">
        <v>0</v>
      </c>
    </row>
    <row r="4514" spans="1:12" x14ac:dyDescent="0.25">
      <c r="A4514">
        <v>41041112</v>
      </c>
      <c r="C4514">
        <v>0</v>
      </c>
      <c r="D4514" t="s">
        <v>5160</v>
      </c>
      <c r="E4514">
        <v>1345</v>
      </c>
      <c r="F4514">
        <v>1637</v>
      </c>
      <c r="G4514">
        <v>1800</v>
      </c>
      <c r="H4514">
        <v>0</v>
      </c>
      <c r="I4514">
        <v>13.45</v>
      </c>
      <c r="J4514">
        <v>16.37</v>
      </c>
      <c r="K4514">
        <v>18</v>
      </c>
      <c r="L4514">
        <v>0</v>
      </c>
    </row>
    <row r="4515" spans="1:12" x14ac:dyDescent="0.25">
      <c r="A4515">
        <v>41041113</v>
      </c>
      <c r="C4515">
        <v>0</v>
      </c>
      <c r="D4515" t="s">
        <v>5161</v>
      </c>
      <c r="E4515">
        <v>1345</v>
      </c>
      <c r="F4515">
        <v>1659</v>
      </c>
      <c r="G4515">
        <v>1800</v>
      </c>
      <c r="H4515">
        <v>0</v>
      </c>
      <c r="I4515">
        <v>13.45</v>
      </c>
      <c r="J4515">
        <v>16.59</v>
      </c>
      <c r="K4515">
        <v>18</v>
      </c>
      <c r="L4515">
        <v>0</v>
      </c>
    </row>
    <row r="4516" spans="1:12" x14ac:dyDescent="0.25">
      <c r="A4516">
        <v>41041114</v>
      </c>
      <c r="C4516">
        <v>0</v>
      </c>
      <c r="D4516" t="s">
        <v>10705</v>
      </c>
      <c r="E4516">
        <v>1345</v>
      </c>
      <c r="F4516">
        <v>1637</v>
      </c>
      <c r="G4516">
        <v>1800</v>
      </c>
      <c r="H4516">
        <v>0</v>
      </c>
      <c r="I4516">
        <v>13.45</v>
      </c>
      <c r="J4516">
        <v>16.37</v>
      </c>
      <c r="K4516">
        <v>18</v>
      </c>
      <c r="L4516">
        <v>0</v>
      </c>
    </row>
    <row r="4517" spans="1:12" x14ac:dyDescent="0.25">
      <c r="A4517">
        <v>41041119</v>
      </c>
      <c r="C4517">
        <v>0</v>
      </c>
      <c r="D4517" t="s">
        <v>10706</v>
      </c>
      <c r="E4517">
        <v>1345</v>
      </c>
      <c r="F4517">
        <v>1659</v>
      </c>
      <c r="G4517">
        <v>1800</v>
      </c>
      <c r="H4517">
        <v>0</v>
      </c>
      <c r="I4517">
        <v>13.45</v>
      </c>
      <c r="J4517">
        <v>16.59</v>
      </c>
      <c r="K4517">
        <v>18</v>
      </c>
      <c r="L4517">
        <v>0</v>
      </c>
    </row>
    <row r="4518" spans="1:12" x14ac:dyDescent="0.25">
      <c r="A4518">
        <v>41041121</v>
      </c>
      <c r="C4518">
        <v>0</v>
      </c>
      <c r="D4518" t="s">
        <v>5162</v>
      </c>
      <c r="E4518">
        <v>1345</v>
      </c>
      <c r="F4518">
        <v>1593</v>
      </c>
      <c r="G4518">
        <v>1800</v>
      </c>
      <c r="H4518">
        <v>0</v>
      </c>
      <c r="I4518">
        <v>13.45</v>
      </c>
      <c r="J4518">
        <v>15.93</v>
      </c>
      <c r="K4518">
        <v>18</v>
      </c>
      <c r="L4518">
        <v>0</v>
      </c>
    </row>
    <row r="4519" spans="1:12" x14ac:dyDescent="0.25">
      <c r="A4519">
        <v>41041122</v>
      </c>
      <c r="C4519">
        <v>0</v>
      </c>
      <c r="D4519" t="s">
        <v>5163</v>
      </c>
      <c r="E4519">
        <v>1345</v>
      </c>
      <c r="F4519">
        <v>1637</v>
      </c>
      <c r="G4519">
        <v>1800</v>
      </c>
      <c r="H4519">
        <v>0</v>
      </c>
      <c r="I4519">
        <v>13.45</v>
      </c>
      <c r="J4519">
        <v>16.37</v>
      </c>
      <c r="K4519">
        <v>18</v>
      </c>
      <c r="L4519">
        <v>0</v>
      </c>
    </row>
    <row r="4520" spans="1:12" x14ac:dyDescent="0.25">
      <c r="A4520">
        <v>41041123</v>
      </c>
      <c r="C4520">
        <v>0</v>
      </c>
      <c r="D4520" t="s">
        <v>5164</v>
      </c>
      <c r="E4520">
        <v>1345</v>
      </c>
      <c r="F4520">
        <v>1659</v>
      </c>
      <c r="G4520">
        <v>1800</v>
      </c>
      <c r="H4520">
        <v>0</v>
      </c>
      <c r="I4520">
        <v>13.45</v>
      </c>
      <c r="J4520">
        <v>16.59</v>
      </c>
      <c r="K4520">
        <v>18</v>
      </c>
      <c r="L4520">
        <v>0</v>
      </c>
    </row>
    <row r="4521" spans="1:12" x14ac:dyDescent="0.25">
      <c r="A4521">
        <v>41041124</v>
      </c>
      <c r="C4521">
        <v>0</v>
      </c>
      <c r="D4521" t="s">
        <v>5165</v>
      </c>
      <c r="E4521">
        <v>1345</v>
      </c>
      <c r="F4521">
        <v>1637</v>
      </c>
      <c r="G4521">
        <v>1800</v>
      </c>
      <c r="H4521">
        <v>0</v>
      </c>
      <c r="I4521">
        <v>13.45</v>
      </c>
      <c r="J4521">
        <v>16.37</v>
      </c>
      <c r="K4521">
        <v>18</v>
      </c>
      <c r="L4521">
        <v>0</v>
      </c>
    </row>
    <row r="4522" spans="1:12" x14ac:dyDescent="0.25">
      <c r="A4522">
        <v>41041129</v>
      </c>
      <c r="C4522">
        <v>0</v>
      </c>
      <c r="D4522" t="s">
        <v>5166</v>
      </c>
      <c r="E4522">
        <v>1345</v>
      </c>
      <c r="F4522">
        <v>1659</v>
      </c>
      <c r="G4522">
        <v>1800</v>
      </c>
      <c r="H4522">
        <v>0</v>
      </c>
      <c r="I4522">
        <v>13.45</v>
      </c>
      <c r="J4522">
        <v>16.59</v>
      </c>
      <c r="K4522">
        <v>18</v>
      </c>
      <c r="L4522">
        <v>0</v>
      </c>
    </row>
    <row r="4523" spans="1:12" x14ac:dyDescent="0.25">
      <c r="A4523">
        <v>41041910</v>
      </c>
      <c r="C4523">
        <v>0</v>
      </c>
      <c r="D4523" t="s">
        <v>5167</v>
      </c>
      <c r="E4523">
        <v>1345</v>
      </c>
      <c r="F4523">
        <v>1593</v>
      </c>
      <c r="G4523">
        <v>1800</v>
      </c>
      <c r="H4523">
        <v>0</v>
      </c>
      <c r="I4523">
        <v>13.45</v>
      </c>
      <c r="J4523">
        <v>15.93</v>
      </c>
      <c r="K4523">
        <v>18</v>
      </c>
      <c r="L4523">
        <v>0</v>
      </c>
    </row>
    <row r="4524" spans="1:12" x14ac:dyDescent="0.25">
      <c r="A4524">
        <v>41041920</v>
      </c>
      <c r="C4524">
        <v>0</v>
      </c>
      <c r="D4524" t="s">
        <v>5168</v>
      </c>
      <c r="E4524">
        <v>1345</v>
      </c>
      <c r="F4524">
        <v>1637</v>
      </c>
      <c r="G4524">
        <v>1800</v>
      </c>
      <c r="H4524">
        <v>0</v>
      </c>
      <c r="I4524">
        <v>13.45</v>
      </c>
      <c r="J4524">
        <v>16.37</v>
      </c>
      <c r="K4524">
        <v>18</v>
      </c>
      <c r="L4524">
        <v>0</v>
      </c>
    </row>
    <row r="4525" spans="1:12" x14ac:dyDescent="0.25">
      <c r="A4525">
        <v>41041930</v>
      </c>
      <c r="C4525">
        <v>0</v>
      </c>
      <c r="D4525" t="s">
        <v>5169</v>
      </c>
      <c r="E4525">
        <v>1345</v>
      </c>
      <c r="F4525">
        <v>1659</v>
      </c>
      <c r="G4525">
        <v>1800</v>
      </c>
      <c r="H4525">
        <v>0</v>
      </c>
      <c r="I4525">
        <v>13.45</v>
      </c>
      <c r="J4525">
        <v>16.59</v>
      </c>
      <c r="K4525">
        <v>18</v>
      </c>
      <c r="L4525">
        <v>0</v>
      </c>
    </row>
    <row r="4526" spans="1:12" x14ac:dyDescent="0.25">
      <c r="A4526">
        <v>41041940</v>
      </c>
      <c r="C4526">
        <v>0</v>
      </c>
      <c r="D4526" t="s">
        <v>10707</v>
      </c>
      <c r="E4526">
        <v>1345</v>
      </c>
      <c r="F4526">
        <v>1637</v>
      </c>
      <c r="G4526">
        <v>1800</v>
      </c>
      <c r="H4526">
        <v>0</v>
      </c>
      <c r="I4526">
        <v>13.45</v>
      </c>
      <c r="J4526">
        <v>16.37</v>
      </c>
      <c r="K4526">
        <v>18</v>
      </c>
      <c r="L4526">
        <v>0</v>
      </c>
    </row>
    <row r="4527" spans="1:12" x14ac:dyDescent="0.25">
      <c r="A4527">
        <v>41041990</v>
      </c>
      <c r="C4527">
        <v>0</v>
      </c>
      <c r="D4527" t="s">
        <v>5170</v>
      </c>
      <c r="E4527">
        <v>1345</v>
      </c>
      <c r="F4527">
        <v>1659</v>
      </c>
      <c r="G4527">
        <v>1800</v>
      </c>
      <c r="H4527">
        <v>0</v>
      </c>
      <c r="I4527">
        <v>13.45</v>
      </c>
      <c r="J4527">
        <v>16.59</v>
      </c>
      <c r="K4527">
        <v>18</v>
      </c>
      <c r="L4527">
        <v>0</v>
      </c>
    </row>
    <row r="4528" spans="1:12" x14ac:dyDescent="0.25">
      <c r="A4528">
        <v>41044110</v>
      </c>
      <c r="C4528">
        <v>0</v>
      </c>
      <c r="D4528" t="s">
        <v>5171</v>
      </c>
      <c r="E4528">
        <v>1345</v>
      </c>
      <c r="F4528">
        <v>1637</v>
      </c>
      <c r="G4528">
        <v>1800</v>
      </c>
      <c r="H4528">
        <v>0</v>
      </c>
      <c r="I4528">
        <v>13.45</v>
      </c>
      <c r="J4528">
        <v>16.37</v>
      </c>
      <c r="K4528">
        <v>18</v>
      </c>
      <c r="L4528">
        <v>0</v>
      </c>
    </row>
    <row r="4529" spans="1:12" x14ac:dyDescent="0.25">
      <c r="A4529">
        <v>41044120</v>
      </c>
      <c r="C4529">
        <v>0</v>
      </c>
      <c r="D4529" t="s">
        <v>5172</v>
      </c>
      <c r="E4529">
        <v>1345</v>
      </c>
      <c r="F4529">
        <v>1659</v>
      </c>
      <c r="G4529">
        <v>1800</v>
      </c>
      <c r="H4529">
        <v>0</v>
      </c>
      <c r="I4529">
        <v>13.45</v>
      </c>
      <c r="J4529">
        <v>16.59</v>
      </c>
      <c r="K4529">
        <v>18</v>
      </c>
      <c r="L4529">
        <v>0</v>
      </c>
    </row>
    <row r="4530" spans="1:12" x14ac:dyDescent="0.25">
      <c r="A4530">
        <v>41044130</v>
      </c>
      <c r="C4530">
        <v>0</v>
      </c>
      <c r="D4530" t="s">
        <v>5173</v>
      </c>
      <c r="E4530">
        <v>1345</v>
      </c>
      <c r="F4530">
        <v>1659</v>
      </c>
      <c r="G4530">
        <v>1800</v>
      </c>
      <c r="H4530">
        <v>0</v>
      </c>
      <c r="I4530">
        <v>13.45</v>
      </c>
      <c r="J4530">
        <v>16.59</v>
      </c>
      <c r="K4530">
        <v>18</v>
      </c>
      <c r="L4530">
        <v>0</v>
      </c>
    </row>
    <row r="4531" spans="1:12" x14ac:dyDescent="0.25">
      <c r="A4531">
        <v>41044190</v>
      </c>
      <c r="C4531">
        <v>0</v>
      </c>
      <c r="D4531" t="s">
        <v>5174</v>
      </c>
      <c r="E4531">
        <v>1345</v>
      </c>
      <c r="F4531">
        <v>1659</v>
      </c>
      <c r="G4531">
        <v>1800</v>
      </c>
      <c r="H4531">
        <v>0</v>
      </c>
      <c r="I4531">
        <v>13.45</v>
      </c>
      <c r="J4531">
        <v>16.59</v>
      </c>
      <c r="K4531">
        <v>18</v>
      </c>
      <c r="L4531">
        <v>0</v>
      </c>
    </row>
    <row r="4532" spans="1:12" x14ac:dyDescent="0.25">
      <c r="A4532">
        <v>41044910</v>
      </c>
      <c r="C4532">
        <v>0</v>
      </c>
      <c r="D4532" t="s">
        <v>5175</v>
      </c>
      <c r="E4532">
        <v>1345</v>
      </c>
      <c r="F4532">
        <v>1637</v>
      </c>
      <c r="G4532">
        <v>1800</v>
      </c>
      <c r="H4532">
        <v>0</v>
      </c>
      <c r="I4532">
        <v>13.45</v>
      </c>
      <c r="J4532">
        <v>16.37</v>
      </c>
      <c r="K4532">
        <v>18</v>
      </c>
      <c r="L4532">
        <v>0</v>
      </c>
    </row>
    <row r="4533" spans="1:12" x14ac:dyDescent="0.25">
      <c r="A4533">
        <v>41044920</v>
      </c>
      <c r="C4533">
        <v>0</v>
      </c>
      <c r="D4533" t="s">
        <v>5176</v>
      </c>
      <c r="E4533">
        <v>1345</v>
      </c>
      <c r="F4533">
        <v>1659</v>
      </c>
      <c r="G4533">
        <v>1800</v>
      </c>
      <c r="H4533">
        <v>0</v>
      </c>
      <c r="I4533">
        <v>13.45</v>
      </c>
      <c r="J4533">
        <v>16.59</v>
      </c>
      <c r="K4533">
        <v>18</v>
      </c>
      <c r="L4533">
        <v>0</v>
      </c>
    </row>
    <row r="4534" spans="1:12" x14ac:dyDescent="0.25">
      <c r="A4534">
        <v>41044990</v>
      </c>
      <c r="C4534">
        <v>0</v>
      </c>
      <c r="D4534" t="s">
        <v>5174</v>
      </c>
      <c r="E4534">
        <v>1345</v>
      </c>
      <c r="F4534">
        <v>1659</v>
      </c>
      <c r="G4534">
        <v>1800</v>
      </c>
      <c r="H4534">
        <v>0</v>
      </c>
      <c r="I4534">
        <v>13.45</v>
      </c>
      <c r="J4534">
        <v>16.59</v>
      </c>
      <c r="K4534">
        <v>18</v>
      </c>
      <c r="L4534">
        <v>0</v>
      </c>
    </row>
    <row r="4535" spans="1:12" x14ac:dyDescent="0.25">
      <c r="A4535">
        <v>41051010</v>
      </c>
      <c r="C4535">
        <v>0</v>
      </c>
      <c r="D4535" t="s">
        <v>5177</v>
      </c>
      <c r="E4535">
        <v>1345</v>
      </c>
      <c r="F4535">
        <v>1659</v>
      </c>
      <c r="G4535">
        <v>1800</v>
      </c>
      <c r="H4535">
        <v>0</v>
      </c>
      <c r="I4535">
        <v>13.45</v>
      </c>
      <c r="J4535">
        <v>16.59</v>
      </c>
      <c r="K4535">
        <v>18</v>
      </c>
      <c r="L4535">
        <v>0</v>
      </c>
    </row>
    <row r="4536" spans="1:12" x14ac:dyDescent="0.25">
      <c r="A4536">
        <v>41051021</v>
      </c>
      <c r="C4536">
        <v>0</v>
      </c>
      <c r="D4536" t="s">
        <v>5178</v>
      </c>
      <c r="E4536">
        <v>1345</v>
      </c>
      <c r="F4536">
        <v>1637</v>
      </c>
      <c r="G4536">
        <v>1800</v>
      </c>
      <c r="H4536">
        <v>0</v>
      </c>
      <c r="I4536">
        <v>13.45</v>
      </c>
      <c r="J4536">
        <v>16.37</v>
      </c>
      <c r="K4536">
        <v>18</v>
      </c>
      <c r="L4536">
        <v>0</v>
      </c>
    </row>
    <row r="4537" spans="1:12" x14ac:dyDescent="0.25">
      <c r="A4537">
        <v>41051029</v>
      </c>
      <c r="C4537">
        <v>0</v>
      </c>
      <c r="D4537" t="s">
        <v>5179</v>
      </c>
      <c r="E4537">
        <v>1345</v>
      </c>
      <c r="F4537">
        <v>1637</v>
      </c>
      <c r="G4537">
        <v>1800</v>
      </c>
      <c r="H4537">
        <v>0</v>
      </c>
      <c r="I4537">
        <v>13.45</v>
      </c>
      <c r="J4537">
        <v>16.37</v>
      </c>
      <c r="K4537">
        <v>18</v>
      </c>
      <c r="L4537">
        <v>0</v>
      </c>
    </row>
    <row r="4538" spans="1:12" x14ac:dyDescent="0.25">
      <c r="A4538">
        <v>41051090</v>
      </c>
      <c r="C4538">
        <v>0</v>
      </c>
      <c r="D4538" t="s">
        <v>5180</v>
      </c>
      <c r="E4538">
        <v>1345</v>
      </c>
      <c r="F4538">
        <v>1659</v>
      </c>
      <c r="G4538">
        <v>1800</v>
      </c>
      <c r="H4538">
        <v>0</v>
      </c>
      <c r="I4538">
        <v>13.45</v>
      </c>
      <c r="J4538">
        <v>16.59</v>
      </c>
      <c r="K4538">
        <v>18</v>
      </c>
      <c r="L4538">
        <v>0</v>
      </c>
    </row>
    <row r="4539" spans="1:12" x14ac:dyDescent="0.25">
      <c r="A4539">
        <v>41053000</v>
      </c>
      <c r="C4539">
        <v>0</v>
      </c>
      <c r="D4539" t="s">
        <v>5181</v>
      </c>
      <c r="E4539">
        <v>1345</v>
      </c>
      <c r="F4539">
        <v>1659</v>
      </c>
      <c r="G4539">
        <v>1800</v>
      </c>
      <c r="H4539">
        <v>0</v>
      </c>
      <c r="I4539">
        <v>13.45</v>
      </c>
      <c r="J4539">
        <v>16.59</v>
      </c>
      <c r="K4539">
        <v>18</v>
      </c>
      <c r="L4539">
        <v>0</v>
      </c>
    </row>
    <row r="4540" spans="1:12" x14ac:dyDescent="0.25">
      <c r="A4540">
        <v>41062110</v>
      </c>
      <c r="C4540">
        <v>0</v>
      </c>
      <c r="D4540" t="s">
        <v>5182</v>
      </c>
      <c r="E4540">
        <v>1345</v>
      </c>
      <c r="F4540">
        <v>1659</v>
      </c>
      <c r="G4540">
        <v>1800</v>
      </c>
      <c r="H4540">
        <v>0</v>
      </c>
      <c r="I4540">
        <v>13.45</v>
      </c>
      <c r="J4540">
        <v>16.59</v>
      </c>
      <c r="K4540">
        <v>18</v>
      </c>
      <c r="L4540">
        <v>0</v>
      </c>
    </row>
    <row r="4541" spans="1:12" x14ac:dyDescent="0.25">
      <c r="A4541">
        <v>41062121</v>
      </c>
      <c r="C4541">
        <v>0</v>
      </c>
      <c r="D4541" t="s">
        <v>5183</v>
      </c>
      <c r="E4541">
        <v>1345</v>
      </c>
      <c r="F4541">
        <v>1637</v>
      </c>
      <c r="G4541">
        <v>1800</v>
      </c>
      <c r="H4541">
        <v>0</v>
      </c>
      <c r="I4541">
        <v>13.45</v>
      </c>
      <c r="J4541">
        <v>16.37</v>
      </c>
      <c r="K4541">
        <v>18</v>
      </c>
      <c r="L4541">
        <v>0</v>
      </c>
    </row>
    <row r="4542" spans="1:12" x14ac:dyDescent="0.25">
      <c r="A4542">
        <v>41062129</v>
      </c>
      <c r="C4542">
        <v>0</v>
      </c>
      <c r="D4542" t="s">
        <v>5184</v>
      </c>
      <c r="E4542">
        <v>1345</v>
      </c>
      <c r="F4542">
        <v>1659</v>
      </c>
      <c r="G4542">
        <v>1800</v>
      </c>
      <c r="H4542">
        <v>0</v>
      </c>
      <c r="I4542">
        <v>13.45</v>
      </c>
      <c r="J4542">
        <v>16.59</v>
      </c>
      <c r="K4542">
        <v>18</v>
      </c>
      <c r="L4542">
        <v>0</v>
      </c>
    </row>
    <row r="4543" spans="1:12" x14ac:dyDescent="0.25">
      <c r="A4543">
        <v>41062190</v>
      </c>
      <c r="C4543">
        <v>0</v>
      </c>
      <c r="D4543" t="s">
        <v>5185</v>
      </c>
      <c r="E4543">
        <v>1345</v>
      </c>
      <c r="F4543">
        <v>1659</v>
      </c>
      <c r="G4543">
        <v>1800</v>
      </c>
      <c r="H4543">
        <v>0</v>
      </c>
      <c r="I4543">
        <v>13.45</v>
      </c>
      <c r="J4543">
        <v>16.59</v>
      </c>
      <c r="K4543">
        <v>18</v>
      </c>
      <c r="L4543">
        <v>0</v>
      </c>
    </row>
    <row r="4544" spans="1:12" x14ac:dyDescent="0.25">
      <c r="A4544">
        <v>41062200</v>
      </c>
      <c r="C4544">
        <v>0</v>
      </c>
      <c r="D4544" t="s">
        <v>5186</v>
      </c>
      <c r="E4544">
        <v>1345</v>
      </c>
      <c r="F4544">
        <v>1659</v>
      </c>
      <c r="G4544">
        <v>1800</v>
      </c>
      <c r="H4544">
        <v>0</v>
      </c>
      <c r="I4544">
        <v>13.45</v>
      </c>
      <c r="J4544">
        <v>16.59</v>
      </c>
      <c r="K4544">
        <v>18</v>
      </c>
      <c r="L4544">
        <v>0</v>
      </c>
    </row>
    <row r="4545" spans="1:12" x14ac:dyDescent="0.25">
      <c r="A4545">
        <v>41063110</v>
      </c>
      <c r="C4545">
        <v>0</v>
      </c>
      <c r="D4545" t="s">
        <v>5187</v>
      </c>
      <c r="E4545">
        <v>1345</v>
      </c>
      <c r="F4545">
        <v>1637</v>
      </c>
      <c r="G4545">
        <v>1800</v>
      </c>
      <c r="H4545">
        <v>0</v>
      </c>
      <c r="I4545">
        <v>13.45</v>
      </c>
      <c r="J4545">
        <v>16.37</v>
      </c>
      <c r="K4545">
        <v>18</v>
      </c>
      <c r="L4545">
        <v>0</v>
      </c>
    </row>
    <row r="4546" spans="1:12" x14ac:dyDescent="0.25">
      <c r="A4546">
        <v>41063190</v>
      </c>
      <c r="C4546">
        <v>0</v>
      </c>
      <c r="D4546" t="s">
        <v>5188</v>
      </c>
      <c r="E4546">
        <v>1345</v>
      </c>
      <c r="F4546">
        <v>1659</v>
      </c>
      <c r="G4546">
        <v>1800</v>
      </c>
      <c r="H4546">
        <v>0</v>
      </c>
      <c r="I4546">
        <v>13.45</v>
      </c>
      <c r="J4546">
        <v>16.59</v>
      </c>
      <c r="K4546">
        <v>18</v>
      </c>
      <c r="L4546">
        <v>0</v>
      </c>
    </row>
    <row r="4547" spans="1:12" x14ac:dyDescent="0.25">
      <c r="A4547">
        <v>41063200</v>
      </c>
      <c r="C4547">
        <v>0</v>
      </c>
      <c r="D4547" t="s">
        <v>5189</v>
      </c>
      <c r="E4547">
        <v>1345</v>
      </c>
      <c r="F4547">
        <v>1659</v>
      </c>
      <c r="G4547">
        <v>1800</v>
      </c>
      <c r="H4547">
        <v>0</v>
      </c>
      <c r="I4547">
        <v>13.45</v>
      </c>
      <c r="J4547">
        <v>16.59</v>
      </c>
      <c r="K4547">
        <v>18</v>
      </c>
      <c r="L4547">
        <v>0</v>
      </c>
    </row>
    <row r="4548" spans="1:12" x14ac:dyDescent="0.25">
      <c r="A4548">
        <v>41064000</v>
      </c>
      <c r="C4548">
        <v>0</v>
      </c>
      <c r="D4548" t="s">
        <v>10708</v>
      </c>
      <c r="E4548">
        <v>1345</v>
      </c>
      <c r="F4548">
        <v>1659</v>
      </c>
      <c r="G4548">
        <v>1800</v>
      </c>
      <c r="H4548">
        <v>0</v>
      </c>
      <c r="I4548">
        <v>13.45</v>
      </c>
      <c r="J4548">
        <v>16.59</v>
      </c>
      <c r="K4548">
        <v>18</v>
      </c>
      <c r="L4548">
        <v>0</v>
      </c>
    </row>
    <row r="4549" spans="1:12" x14ac:dyDescent="0.25">
      <c r="A4549">
        <v>41069100</v>
      </c>
      <c r="C4549">
        <v>0</v>
      </c>
      <c r="D4549" t="s">
        <v>5190</v>
      </c>
      <c r="E4549">
        <v>1345</v>
      </c>
      <c r="F4549">
        <v>1659</v>
      </c>
      <c r="G4549">
        <v>1800</v>
      </c>
      <c r="H4549">
        <v>0</v>
      </c>
      <c r="I4549">
        <v>13.45</v>
      </c>
      <c r="J4549">
        <v>16.59</v>
      </c>
      <c r="K4549">
        <v>18</v>
      </c>
      <c r="L4549">
        <v>0</v>
      </c>
    </row>
    <row r="4550" spans="1:12" x14ac:dyDescent="0.25">
      <c r="A4550">
        <v>41069200</v>
      </c>
      <c r="C4550">
        <v>0</v>
      </c>
      <c r="D4550" t="s">
        <v>5191</v>
      </c>
      <c r="E4550">
        <v>1345</v>
      </c>
      <c r="F4550">
        <v>1659</v>
      </c>
      <c r="G4550">
        <v>1800</v>
      </c>
      <c r="H4550">
        <v>0</v>
      </c>
      <c r="I4550">
        <v>13.45</v>
      </c>
      <c r="J4550">
        <v>16.59</v>
      </c>
      <c r="K4550">
        <v>18</v>
      </c>
      <c r="L4550">
        <v>0</v>
      </c>
    </row>
    <row r="4551" spans="1:12" x14ac:dyDescent="0.25">
      <c r="A4551">
        <v>41071110</v>
      </c>
      <c r="C4551">
        <v>0</v>
      </c>
      <c r="D4551" t="s">
        <v>10709</v>
      </c>
      <c r="E4551">
        <v>1345</v>
      </c>
      <c r="F4551">
        <v>1637</v>
      </c>
      <c r="G4551">
        <v>1800</v>
      </c>
      <c r="H4551">
        <v>0</v>
      </c>
      <c r="I4551">
        <v>13.45</v>
      </c>
      <c r="J4551">
        <v>16.37</v>
      </c>
      <c r="K4551">
        <v>18</v>
      </c>
      <c r="L4551">
        <v>0</v>
      </c>
    </row>
    <row r="4552" spans="1:12" x14ac:dyDescent="0.25">
      <c r="A4552">
        <v>41071120</v>
      </c>
      <c r="C4552">
        <v>0</v>
      </c>
      <c r="D4552" t="s">
        <v>10710</v>
      </c>
      <c r="E4552">
        <v>1345</v>
      </c>
      <c r="F4552">
        <v>1659</v>
      </c>
      <c r="G4552">
        <v>1800</v>
      </c>
      <c r="H4552">
        <v>0</v>
      </c>
      <c r="I4552">
        <v>13.45</v>
      </c>
      <c r="J4552">
        <v>16.59</v>
      </c>
      <c r="K4552">
        <v>18</v>
      </c>
      <c r="L4552">
        <v>0</v>
      </c>
    </row>
    <row r="4553" spans="1:12" x14ac:dyDescent="0.25">
      <c r="A4553">
        <v>41071190</v>
      </c>
      <c r="C4553">
        <v>0</v>
      </c>
      <c r="D4553" t="s">
        <v>10711</v>
      </c>
      <c r="E4553">
        <v>1345</v>
      </c>
      <c r="F4553">
        <v>1659</v>
      </c>
      <c r="G4553">
        <v>1800</v>
      </c>
      <c r="H4553">
        <v>0</v>
      </c>
      <c r="I4553">
        <v>13.45</v>
      </c>
      <c r="J4553">
        <v>16.59</v>
      </c>
      <c r="K4553">
        <v>18</v>
      </c>
      <c r="L4553">
        <v>0</v>
      </c>
    </row>
    <row r="4554" spans="1:12" x14ac:dyDescent="0.25">
      <c r="A4554">
        <v>41071210</v>
      </c>
      <c r="C4554">
        <v>0</v>
      </c>
      <c r="D4554" t="s">
        <v>10712</v>
      </c>
      <c r="E4554">
        <v>1345</v>
      </c>
      <c r="F4554">
        <v>1637</v>
      </c>
      <c r="G4554">
        <v>1800</v>
      </c>
      <c r="H4554">
        <v>0</v>
      </c>
      <c r="I4554">
        <v>13.45</v>
      </c>
      <c r="J4554">
        <v>16.37</v>
      </c>
      <c r="K4554">
        <v>18</v>
      </c>
      <c r="L4554">
        <v>0</v>
      </c>
    </row>
    <row r="4555" spans="1:12" x14ac:dyDescent="0.25">
      <c r="A4555">
        <v>41071220</v>
      </c>
      <c r="C4555">
        <v>0</v>
      </c>
      <c r="D4555" t="s">
        <v>10713</v>
      </c>
      <c r="E4555">
        <v>1345</v>
      </c>
      <c r="F4555">
        <v>1659</v>
      </c>
      <c r="G4555">
        <v>1800</v>
      </c>
      <c r="H4555">
        <v>0</v>
      </c>
      <c r="I4555">
        <v>13.45</v>
      </c>
      <c r="J4555">
        <v>16.59</v>
      </c>
      <c r="K4555">
        <v>18</v>
      </c>
      <c r="L4555">
        <v>0</v>
      </c>
    </row>
    <row r="4556" spans="1:12" x14ac:dyDescent="0.25">
      <c r="A4556">
        <v>41071290</v>
      </c>
      <c r="C4556">
        <v>0</v>
      </c>
      <c r="D4556" t="s">
        <v>10714</v>
      </c>
      <c r="E4556">
        <v>1345</v>
      </c>
      <c r="F4556">
        <v>1659</v>
      </c>
      <c r="G4556">
        <v>1800</v>
      </c>
      <c r="H4556">
        <v>0</v>
      </c>
      <c r="I4556">
        <v>13.45</v>
      </c>
      <c r="J4556">
        <v>16.59</v>
      </c>
      <c r="K4556">
        <v>18</v>
      </c>
      <c r="L4556">
        <v>0</v>
      </c>
    </row>
    <row r="4557" spans="1:12" x14ac:dyDescent="0.25">
      <c r="A4557">
        <v>41071910</v>
      </c>
      <c r="C4557">
        <v>0</v>
      </c>
      <c r="D4557" t="s">
        <v>10715</v>
      </c>
      <c r="E4557">
        <v>1345</v>
      </c>
      <c r="F4557">
        <v>1637</v>
      </c>
      <c r="G4557">
        <v>1800</v>
      </c>
      <c r="H4557">
        <v>0</v>
      </c>
      <c r="I4557">
        <v>13.45</v>
      </c>
      <c r="J4557">
        <v>16.37</v>
      </c>
      <c r="K4557">
        <v>18</v>
      </c>
      <c r="L4557">
        <v>0</v>
      </c>
    </row>
    <row r="4558" spans="1:12" x14ac:dyDescent="0.25">
      <c r="A4558">
        <v>41071920</v>
      </c>
      <c r="C4558">
        <v>0</v>
      </c>
      <c r="D4558" t="s">
        <v>10716</v>
      </c>
      <c r="E4558">
        <v>1345</v>
      </c>
      <c r="F4558">
        <v>1659</v>
      </c>
      <c r="G4558">
        <v>1800</v>
      </c>
      <c r="H4558">
        <v>0</v>
      </c>
      <c r="I4558">
        <v>13.45</v>
      </c>
      <c r="J4558">
        <v>16.59</v>
      </c>
      <c r="K4558">
        <v>18</v>
      </c>
      <c r="L4558">
        <v>0</v>
      </c>
    </row>
    <row r="4559" spans="1:12" x14ac:dyDescent="0.25">
      <c r="A4559">
        <v>41071990</v>
      </c>
      <c r="C4559">
        <v>0</v>
      </c>
      <c r="D4559" t="s">
        <v>10717</v>
      </c>
      <c r="E4559">
        <v>1345</v>
      </c>
      <c r="F4559">
        <v>1659</v>
      </c>
      <c r="G4559">
        <v>1800</v>
      </c>
      <c r="H4559">
        <v>0</v>
      </c>
      <c r="I4559">
        <v>13.45</v>
      </c>
      <c r="J4559">
        <v>16.59</v>
      </c>
      <c r="K4559">
        <v>18</v>
      </c>
      <c r="L4559">
        <v>0</v>
      </c>
    </row>
    <row r="4560" spans="1:12" x14ac:dyDescent="0.25">
      <c r="A4560">
        <v>41079110</v>
      </c>
      <c r="C4560">
        <v>0</v>
      </c>
      <c r="D4560" t="s">
        <v>10718</v>
      </c>
      <c r="E4560">
        <v>1345</v>
      </c>
      <c r="F4560">
        <v>1659</v>
      </c>
      <c r="G4560">
        <v>1800</v>
      </c>
      <c r="H4560">
        <v>0</v>
      </c>
      <c r="I4560">
        <v>13.45</v>
      </c>
      <c r="J4560">
        <v>16.59</v>
      </c>
      <c r="K4560">
        <v>18</v>
      </c>
      <c r="L4560">
        <v>0</v>
      </c>
    </row>
    <row r="4561" spans="1:12" x14ac:dyDescent="0.25">
      <c r="A4561">
        <v>41079190</v>
      </c>
      <c r="C4561">
        <v>0</v>
      </c>
      <c r="D4561" t="s">
        <v>10719</v>
      </c>
      <c r="E4561">
        <v>1345</v>
      </c>
      <c r="F4561">
        <v>1659</v>
      </c>
      <c r="G4561">
        <v>1800</v>
      </c>
      <c r="H4561">
        <v>0</v>
      </c>
      <c r="I4561">
        <v>13.45</v>
      </c>
      <c r="J4561">
        <v>16.59</v>
      </c>
      <c r="K4561">
        <v>18</v>
      </c>
      <c r="L4561">
        <v>0</v>
      </c>
    </row>
    <row r="4562" spans="1:12" x14ac:dyDescent="0.25">
      <c r="A4562">
        <v>41079210</v>
      </c>
      <c r="C4562">
        <v>0</v>
      </c>
      <c r="D4562" t="s">
        <v>10720</v>
      </c>
      <c r="E4562">
        <v>1345</v>
      </c>
      <c r="F4562">
        <v>1659</v>
      </c>
      <c r="G4562">
        <v>1800</v>
      </c>
      <c r="H4562">
        <v>0</v>
      </c>
      <c r="I4562">
        <v>13.45</v>
      </c>
      <c r="J4562">
        <v>16.59</v>
      </c>
      <c r="K4562">
        <v>18</v>
      </c>
      <c r="L4562">
        <v>0</v>
      </c>
    </row>
    <row r="4563" spans="1:12" x14ac:dyDescent="0.25">
      <c r="A4563">
        <v>41079290</v>
      </c>
      <c r="C4563">
        <v>0</v>
      </c>
      <c r="D4563" t="s">
        <v>10721</v>
      </c>
      <c r="E4563">
        <v>1345</v>
      </c>
      <c r="F4563">
        <v>1659</v>
      </c>
      <c r="G4563">
        <v>1800</v>
      </c>
      <c r="H4563">
        <v>0</v>
      </c>
      <c r="I4563">
        <v>13.45</v>
      </c>
      <c r="J4563">
        <v>16.59</v>
      </c>
      <c r="K4563">
        <v>18</v>
      </c>
      <c r="L4563">
        <v>0</v>
      </c>
    </row>
    <row r="4564" spans="1:12" x14ac:dyDescent="0.25">
      <c r="A4564">
        <v>41079910</v>
      </c>
      <c r="C4564">
        <v>0</v>
      </c>
      <c r="D4564" t="s">
        <v>10722</v>
      </c>
      <c r="E4564">
        <v>1345</v>
      </c>
      <c r="F4564">
        <v>1659</v>
      </c>
      <c r="G4564">
        <v>1800</v>
      </c>
      <c r="H4564">
        <v>0</v>
      </c>
      <c r="I4564">
        <v>13.45</v>
      </c>
      <c r="J4564">
        <v>16.59</v>
      </c>
      <c r="K4564">
        <v>18</v>
      </c>
      <c r="L4564">
        <v>0</v>
      </c>
    </row>
    <row r="4565" spans="1:12" x14ac:dyDescent="0.25">
      <c r="A4565">
        <v>41079990</v>
      </c>
      <c r="C4565">
        <v>0</v>
      </c>
      <c r="D4565" t="s">
        <v>10723</v>
      </c>
      <c r="E4565">
        <v>1345</v>
      </c>
      <c r="F4565">
        <v>1659</v>
      </c>
      <c r="G4565">
        <v>1800</v>
      </c>
      <c r="H4565">
        <v>0</v>
      </c>
      <c r="I4565">
        <v>13.45</v>
      </c>
      <c r="J4565">
        <v>16.59</v>
      </c>
      <c r="K4565">
        <v>18</v>
      </c>
      <c r="L4565">
        <v>0</v>
      </c>
    </row>
    <row r="4566" spans="1:12" x14ac:dyDescent="0.25">
      <c r="A4566">
        <v>41120000</v>
      </c>
      <c r="C4566">
        <v>0</v>
      </c>
      <c r="D4566" t="s">
        <v>10724</v>
      </c>
      <c r="E4566">
        <v>1345</v>
      </c>
      <c r="F4566">
        <v>1659</v>
      </c>
      <c r="G4566">
        <v>1800</v>
      </c>
      <c r="H4566">
        <v>0</v>
      </c>
      <c r="I4566">
        <v>13.45</v>
      </c>
      <c r="J4566">
        <v>16.59</v>
      </c>
      <c r="K4566">
        <v>18</v>
      </c>
      <c r="L4566">
        <v>0</v>
      </c>
    </row>
    <row r="4567" spans="1:12" x14ac:dyDescent="0.25">
      <c r="A4567">
        <v>41131010</v>
      </c>
      <c r="C4567">
        <v>0</v>
      </c>
      <c r="D4567" t="s">
        <v>10725</v>
      </c>
      <c r="E4567">
        <v>1345</v>
      </c>
      <c r="F4567">
        <v>1659</v>
      </c>
      <c r="G4567">
        <v>1800</v>
      </c>
      <c r="H4567">
        <v>0</v>
      </c>
      <c r="I4567">
        <v>13.45</v>
      </c>
      <c r="J4567">
        <v>16.59</v>
      </c>
      <c r="K4567">
        <v>18</v>
      </c>
      <c r="L4567">
        <v>0</v>
      </c>
    </row>
    <row r="4568" spans="1:12" x14ac:dyDescent="0.25">
      <c r="A4568">
        <v>41131090</v>
      </c>
      <c r="C4568">
        <v>0</v>
      </c>
      <c r="D4568" t="s">
        <v>10726</v>
      </c>
      <c r="E4568">
        <v>1345</v>
      </c>
      <c r="F4568">
        <v>1659</v>
      </c>
      <c r="G4568">
        <v>1800</v>
      </c>
      <c r="H4568">
        <v>0</v>
      </c>
      <c r="I4568">
        <v>13.45</v>
      </c>
      <c r="J4568">
        <v>16.59</v>
      </c>
      <c r="K4568">
        <v>18</v>
      </c>
      <c r="L4568">
        <v>0</v>
      </c>
    </row>
    <row r="4569" spans="1:12" x14ac:dyDescent="0.25">
      <c r="A4569">
        <v>41132000</v>
      </c>
      <c r="C4569">
        <v>0</v>
      </c>
      <c r="D4569" t="s">
        <v>10727</v>
      </c>
      <c r="E4569">
        <v>1345</v>
      </c>
      <c r="F4569">
        <v>1659</v>
      </c>
      <c r="G4569">
        <v>1800</v>
      </c>
      <c r="H4569">
        <v>0</v>
      </c>
      <c r="I4569">
        <v>13.45</v>
      </c>
      <c r="J4569">
        <v>16.59</v>
      </c>
      <c r="K4569">
        <v>18</v>
      </c>
      <c r="L4569">
        <v>0</v>
      </c>
    </row>
    <row r="4570" spans="1:12" x14ac:dyDescent="0.25">
      <c r="A4570">
        <v>41133000</v>
      </c>
      <c r="C4570">
        <v>0</v>
      </c>
      <c r="D4570" t="s">
        <v>10728</v>
      </c>
      <c r="E4570">
        <v>1345</v>
      </c>
      <c r="F4570">
        <v>1659</v>
      </c>
      <c r="G4570">
        <v>1800</v>
      </c>
      <c r="H4570">
        <v>0</v>
      </c>
      <c r="I4570">
        <v>13.45</v>
      </c>
      <c r="J4570">
        <v>16.59</v>
      </c>
      <c r="K4570">
        <v>18</v>
      </c>
      <c r="L4570">
        <v>0</v>
      </c>
    </row>
    <row r="4571" spans="1:12" x14ac:dyDescent="0.25">
      <c r="A4571">
        <v>41139000</v>
      </c>
      <c r="C4571">
        <v>0</v>
      </c>
      <c r="D4571" t="s">
        <v>10729</v>
      </c>
      <c r="E4571">
        <v>1345</v>
      </c>
      <c r="F4571">
        <v>1659</v>
      </c>
      <c r="G4571">
        <v>1800</v>
      </c>
      <c r="H4571">
        <v>0</v>
      </c>
      <c r="I4571">
        <v>13.45</v>
      </c>
      <c r="J4571">
        <v>16.59</v>
      </c>
      <c r="K4571">
        <v>18</v>
      </c>
      <c r="L4571">
        <v>0</v>
      </c>
    </row>
    <row r="4572" spans="1:12" x14ac:dyDescent="0.25">
      <c r="A4572">
        <v>41141000</v>
      </c>
      <c r="C4572">
        <v>0</v>
      </c>
      <c r="D4572" t="s">
        <v>5192</v>
      </c>
      <c r="E4572">
        <v>1345</v>
      </c>
      <c r="F4572">
        <v>1659</v>
      </c>
      <c r="G4572">
        <v>1800</v>
      </c>
      <c r="H4572">
        <v>0</v>
      </c>
      <c r="I4572">
        <v>13.45</v>
      </c>
      <c r="J4572">
        <v>16.59</v>
      </c>
      <c r="K4572">
        <v>18</v>
      </c>
      <c r="L4572">
        <v>0</v>
      </c>
    </row>
    <row r="4573" spans="1:12" x14ac:dyDescent="0.25">
      <c r="A4573">
        <v>41142010</v>
      </c>
      <c r="C4573">
        <v>0</v>
      </c>
      <c r="D4573" t="s">
        <v>5193</v>
      </c>
      <c r="E4573">
        <v>1345</v>
      </c>
      <c r="F4573">
        <v>1659</v>
      </c>
      <c r="G4573">
        <v>1800</v>
      </c>
      <c r="H4573">
        <v>0</v>
      </c>
      <c r="I4573">
        <v>13.45</v>
      </c>
      <c r="J4573">
        <v>16.59</v>
      </c>
      <c r="K4573">
        <v>18</v>
      </c>
      <c r="L4573">
        <v>0</v>
      </c>
    </row>
    <row r="4574" spans="1:12" x14ac:dyDescent="0.25">
      <c r="A4574">
        <v>41142020</v>
      </c>
      <c r="C4574">
        <v>0</v>
      </c>
      <c r="D4574" t="s">
        <v>5194</v>
      </c>
      <c r="E4574">
        <v>1345</v>
      </c>
      <c r="F4574">
        <v>1659</v>
      </c>
      <c r="G4574">
        <v>1800</v>
      </c>
      <c r="H4574">
        <v>0</v>
      </c>
      <c r="I4574">
        <v>13.45</v>
      </c>
      <c r="J4574">
        <v>16.59</v>
      </c>
      <c r="K4574">
        <v>18</v>
      </c>
      <c r="L4574">
        <v>0</v>
      </c>
    </row>
    <row r="4575" spans="1:12" x14ac:dyDescent="0.25">
      <c r="A4575">
        <v>41151000</v>
      </c>
      <c r="C4575">
        <v>0</v>
      </c>
      <c r="D4575" t="s">
        <v>5195</v>
      </c>
      <c r="E4575">
        <v>1345</v>
      </c>
      <c r="F4575">
        <v>1659</v>
      </c>
      <c r="G4575">
        <v>1800</v>
      </c>
      <c r="H4575">
        <v>0</v>
      </c>
      <c r="I4575">
        <v>13.45</v>
      </c>
      <c r="J4575">
        <v>16.59</v>
      </c>
      <c r="K4575">
        <v>18</v>
      </c>
      <c r="L4575">
        <v>0</v>
      </c>
    </row>
    <row r="4576" spans="1:12" x14ac:dyDescent="0.25">
      <c r="A4576">
        <v>41152000</v>
      </c>
      <c r="C4576">
        <v>0</v>
      </c>
      <c r="D4576" t="s">
        <v>5196</v>
      </c>
      <c r="E4576">
        <v>1345</v>
      </c>
      <c r="F4576">
        <v>1659</v>
      </c>
      <c r="G4576">
        <v>1800</v>
      </c>
      <c r="H4576">
        <v>0</v>
      </c>
      <c r="I4576">
        <v>13.45</v>
      </c>
      <c r="J4576">
        <v>16.59</v>
      </c>
      <c r="K4576">
        <v>18</v>
      </c>
      <c r="L4576">
        <v>0</v>
      </c>
    </row>
    <row r="4577" spans="1:12" x14ac:dyDescent="0.25">
      <c r="A4577">
        <v>42010010</v>
      </c>
      <c r="C4577">
        <v>0</v>
      </c>
      <c r="D4577" t="s">
        <v>5197</v>
      </c>
      <c r="E4577">
        <v>1345</v>
      </c>
      <c r="F4577">
        <v>1755</v>
      </c>
      <c r="G4577">
        <v>1800</v>
      </c>
      <c r="H4577">
        <v>0</v>
      </c>
      <c r="I4577">
        <v>13.45</v>
      </c>
      <c r="J4577">
        <v>17.55</v>
      </c>
      <c r="K4577">
        <v>18</v>
      </c>
      <c r="L4577">
        <v>0</v>
      </c>
    </row>
    <row r="4578" spans="1:12" x14ac:dyDescent="0.25">
      <c r="A4578">
        <v>42010090</v>
      </c>
      <c r="C4578">
        <v>0</v>
      </c>
      <c r="D4578" t="s">
        <v>5198</v>
      </c>
      <c r="E4578">
        <v>1345</v>
      </c>
      <c r="F4578">
        <v>1755</v>
      </c>
      <c r="G4578">
        <v>1800</v>
      </c>
      <c r="H4578">
        <v>0</v>
      </c>
      <c r="I4578">
        <v>13.45</v>
      </c>
      <c r="J4578">
        <v>17.55</v>
      </c>
      <c r="K4578">
        <v>18</v>
      </c>
      <c r="L4578">
        <v>0</v>
      </c>
    </row>
    <row r="4579" spans="1:12" x14ac:dyDescent="0.25">
      <c r="A4579">
        <v>42021100</v>
      </c>
      <c r="C4579">
        <v>0</v>
      </c>
      <c r="D4579" t="s">
        <v>5199</v>
      </c>
      <c r="E4579">
        <v>1955</v>
      </c>
      <c r="F4579">
        <v>3680</v>
      </c>
      <c r="G4579">
        <v>1800</v>
      </c>
      <c r="H4579">
        <v>0</v>
      </c>
      <c r="I4579">
        <v>19.55</v>
      </c>
      <c r="J4579">
        <v>36.799999999999997</v>
      </c>
      <c r="K4579">
        <v>18</v>
      </c>
      <c r="L4579">
        <v>0</v>
      </c>
    </row>
    <row r="4580" spans="1:12" x14ac:dyDescent="0.25">
      <c r="A4580">
        <v>42021210</v>
      </c>
      <c r="C4580">
        <v>0</v>
      </c>
      <c r="D4580" t="s">
        <v>5200</v>
      </c>
      <c r="E4580">
        <v>1955</v>
      </c>
      <c r="F4580">
        <v>3680</v>
      </c>
      <c r="G4580">
        <v>1800</v>
      </c>
      <c r="H4580">
        <v>0</v>
      </c>
      <c r="I4580">
        <v>19.55</v>
      </c>
      <c r="J4580">
        <v>36.799999999999997</v>
      </c>
      <c r="K4580">
        <v>18</v>
      </c>
      <c r="L4580">
        <v>0</v>
      </c>
    </row>
    <row r="4581" spans="1:12" x14ac:dyDescent="0.25">
      <c r="A4581">
        <v>42021220</v>
      </c>
      <c r="C4581">
        <v>0</v>
      </c>
      <c r="D4581" t="s">
        <v>5201</v>
      </c>
      <c r="E4581">
        <v>1955</v>
      </c>
      <c r="F4581">
        <v>3680</v>
      </c>
      <c r="G4581">
        <v>1800</v>
      </c>
      <c r="H4581">
        <v>0</v>
      </c>
      <c r="I4581">
        <v>19.55</v>
      </c>
      <c r="J4581">
        <v>36.799999999999997</v>
      </c>
      <c r="K4581">
        <v>18</v>
      </c>
      <c r="L4581">
        <v>0</v>
      </c>
    </row>
    <row r="4582" spans="1:12" x14ac:dyDescent="0.25">
      <c r="A4582">
        <v>42021900</v>
      </c>
      <c r="C4582">
        <v>0</v>
      </c>
      <c r="D4582" t="s">
        <v>5202</v>
      </c>
      <c r="E4582">
        <v>1955</v>
      </c>
      <c r="F4582">
        <v>3680</v>
      </c>
      <c r="G4582">
        <v>1800</v>
      </c>
      <c r="H4582">
        <v>0</v>
      </c>
      <c r="I4582">
        <v>19.55</v>
      </c>
      <c r="J4582">
        <v>36.799999999999997</v>
      </c>
      <c r="K4582">
        <v>18</v>
      </c>
      <c r="L4582">
        <v>0</v>
      </c>
    </row>
    <row r="4583" spans="1:12" x14ac:dyDescent="0.25">
      <c r="A4583">
        <v>42022100</v>
      </c>
      <c r="C4583">
        <v>0</v>
      </c>
      <c r="D4583" t="s">
        <v>5203</v>
      </c>
      <c r="E4583">
        <v>1429</v>
      </c>
      <c r="F4583">
        <v>1839</v>
      </c>
      <c r="G4583">
        <v>1800</v>
      </c>
      <c r="H4583">
        <v>0</v>
      </c>
      <c r="I4583">
        <v>14.29</v>
      </c>
      <c r="J4583">
        <v>18.39</v>
      </c>
      <c r="K4583">
        <v>18</v>
      </c>
      <c r="L4583">
        <v>0</v>
      </c>
    </row>
    <row r="4584" spans="1:12" x14ac:dyDescent="0.25">
      <c r="A4584">
        <v>42022210</v>
      </c>
      <c r="C4584">
        <v>0</v>
      </c>
      <c r="D4584" t="s">
        <v>5204</v>
      </c>
      <c r="E4584">
        <v>1429</v>
      </c>
      <c r="F4584">
        <v>1986</v>
      </c>
      <c r="G4584">
        <v>1800</v>
      </c>
      <c r="H4584">
        <v>0</v>
      </c>
      <c r="I4584">
        <v>14.29</v>
      </c>
      <c r="J4584">
        <v>19.86</v>
      </c>
      <c r="K4584">
        <v>18</v>
      </c>
      <c r="L4584">
        <v>0</v>
      </c>
    </row>
    <row r="4585" spans="1:12" x14ac:dyDescent="0.25">
      <c r="A4585">
        <v>42022220</v>
      </c>
      <c r="C4585">
        <v>0</v>
      </c>
      <c r="D4585" t="s">
        <v>5205</v>
      </c>
      <c r="E4585">
        <v>1429</v>
      </c>
      <c r="F4585">
        <v>1986</v>
      </c>
      <c r="G4585">
        <v>1800</v>
      </c>
      <c r="H4585">
        <v>0</v>
      </c>
      <c r="I4585">
        <v>14.29</v>
      </c>
      <c r="J4585">
        <v>19.86</v>
      </c>
      <c r="K4585">
        <v>18</v>
      </c>
      <c r="L4585">
        <v>0</v>
      </c>
    </row>
    <row r="4586" spans="1:12" x14ac:dyDescent="0.25">
      <c r="A4586">
        <v>42022900</v>
      </c>
      <c r="C4586">
        <v>0</v>
      </c>
      <c r="D4586" t="s">
        <v>5206</v>
      </c>
      <c r="E4586">
        <v>1429</v>
      </c>
      <c r="F4586">
        <v>1839</v>
      </c>
      <c r="G4586">
        <v>1800</v>
      </c>
      <c r="H4586">
        <v>0</v>
      </c>
      <c r="I4586">
        <v>14.29</v>
      </c>
      <c r="J4586">
        <v>18.39</v>
      </c>
      <c r="K4586">
        <v>18</v>
      </c>
      <c r="L4586">
        <v>0</v>
      </c>
    </row>
    <row r="4587" spans="1:12" x14ac:dyDescent="0.25">
      <c r="A4587">
        <v>42023100</v>
      </c>
      <c r="C4587">
        <v>0</v>
      </c>
      <c r="D4587" t="s">
        <v>5207</v>
      </c>
      <c r="E4587">
        <v>1429</v>
      </c>
      <c r="F4587">
        <v>1839</v>
      </c>
      <c r="G4587">
        <v>1800</v>
      </c>
      <c r="H4587">
        <v>0</v>
      </c>
      <c r="I4587">
        <v>14.29</v>
      </c>
      <c r="J4587">
        <v>18.39</v>
      </c>
      <c r="K4587">
        <v>18</v>
      </c>
      <c r="L4587">
        <v>0</v>
      </c>
    </row>
    <row r="4588" spans="1:12" x14ac:dyDescent="0.25">
      <c r="A4588">
        <v>42023200</v>
      </c>
      <c r="C4588">
        <v>0</v>
      </c>
      <c r="D4588" t="s">
        <v>5208</v>
      </c>
      <c r="E4588">
        <v>1429</v>
      </c>
      <c r="F4588">
        <v>1839</v>
      </c>
      <c r="G4588">
        <v>1800</v>
      </c>
      <c r="H4588">
        <v>0</v>
      </c>
      <c r="I4588">
        <v>14.29</v>
      </c>
      <c r="J4588">
        <v>18.39</v>
      </c>
      <c r="K4588">
        <v>18</v>
      </c>
      <c r="L4588">
        <v>0</v>
      </c>
    </row>
    <row r="4589" spans="1:12" x14ac:dyDescent="0.25">
      <c r="A4589">
        <v>42023900</v>
      </c>
      <c r="C4589">
        <v>0</v>
      </c>
      <c r="D4589" t="s">
        <v>5209</v>
      </c>
      <c r="E4589">
        <v>1429</v>
      </c>
      <c r="F4589">
        <v>1839</v>
      </c>
      <c r="G4589">
        <v>1800</v>
      </c>
      <c r="H4589">
        <v>0</v>
      </c>
      <c r="I4589">
        <v>14.29</v>
      </c>
      <c r="J4589">
        <v>18.39</v>
      </c>
      <c r="K4589">
        <v>18</v>
      </c>
      <c r="L4589">
        <v>0</v>
      </c>
    </row>
    <row r="4590" spans="1:12" x14ac:dyDescent="0.25">
      <c r="A4590">
        <v>42029100</v>
      </c>
      <c r="C4590">
        <v>0</v>
      </c>
      <c r="D4590" t="s">
        <v>5210</v>
      </c>
      <c r="E4590">
        <v>1417</v>
      </c>
      <c r="F4590">
        <v>1797</v>
      </c>
      <c r="G4590">
        <v>1800</v>
      </c>
      <c r="H4590">
        <v>0</v>
      </c>
      <c r="I4590">
        <v>14.17</v>
      </c>
      <c r="J4590">
        <v>17.97</v>
      </c>
      <c r="K4590">
        <v>18</v>
      </c>
      <c r="L4590">
        <v>0</v>
      </c>
    </row>
    <row r="4591" spans="1:12" x14ac:dyDescent="0.25">
      <c r="A4591">
        <v>42029200</v>
      </c>
      <c r="C4591">
        <v>0</v>
      </c>
      <c r="D4591" t="s">
        <v>5211</v>
      </c>
      <c r="E4591">
        <v>1417</v>
      </c>
      <c r="F4591">
        <v>1923</v>
      </c>
      <c r="G4591">
        <v>1800</v>
      </c>
      <c r="H4591">
        <v>0</v>
      </c>
      <c r="I4591">
        <v>14.17</v>
      </c>
      <c r="J4591">
        <v>19.23</v>
      </c>
      <c r="K4591">
        <v>18</v>
      </c>
      <c r="L4591">
        <v>0</v>
      </c>
    </row>
    <row r="4592" spans="1:12" x14ac:dyDescent="0.25">
      <c r="A4592">
        <v>42029900</v>
      </c>
      <c r="C4592">
        <v>0</v>
      </c>
      <c r="D4592" t="s">
        <v>5212</v>
      </c>
      <c r="E4592">
        <v>1417</v>
      </c>
      <c r="F4592">
        <v>1797</v>
      </c>
      <c r="G4592">
        <v>1800</v>
      </c>
      <c r="H4592">
        <v>0</v>
      </c>
      <c r="I4592">
        <v>14.17</v>
      </c>
      <c r="J4592">
        <v>17.97</v>
      </c>
      <c r="K4592">
        <v>18</v>
      </c>
      <c r="L4592">
        <v>0</v>
      </c>
    </row>
    <row r="4593" spans="1:12" x14ac:dyDescent="0.25">
      <c r="A4593">
        <v>42031000</v>
      </c>
      <c r="C4593">
        <v>0</v>
      </c>
      <c r="D4593" t="s">
        <v>5213</v>
      </c>
      <c r="E4593">
        <v>1429</v>
      </c>
      <c r="F4593">
        <v>1839</v>
      </c>
      <c r="G4593">
        <v>1800</v>
      </c>
      <c r="H4593">
        <v>0</v>
      </c>
      <c r="I4593">
        <v>14.29</v>
      </c>
      <c r="J4593">
        <v>18.39</v>
      </c>
      <c r="K4593">
        <v>18</v>
      </c>
      <c r="L4593">
        <v>0</v>
      </c>
    </row>
    <row r="4594" spans="1:12" x14ac:dyDescent="0.25">
      <c r="A4594">
        <v>42032100</v>
      </c>
      <c r="C4594">
        <v>0</v>
      </c>
      <c r="D4594" t="s">
        <v>5214</v>
      </c>
      <c r="E4594">
        <v>1429</v>
      </c>
      <c r="F4594">
        <v>1839</v>
      </c>
      <c r="G4594">
        <v>1800</v>
      </c>
      <c r="H4594">
        <v>0</v>
      </c>
      <c r="I4594">
        <v>14.29</v>
      </c>
      <c r="J4594">
        <v>18.39</v>
      </c>
      <c r="K4594">
        <v>18</v>
      </c>
      <c r="L4594">
        <v>0</v>
      </c>
    </row>
    <row r="4595" spans="1:12" x14ac:dyDescent="0.25">
      <c r="A4595">
        <v>42032900</v>
      </c>
      <c r="C4595">
        <v>0</v>
      </c>
      <c r="D4595" t="s">
        <v>5215</v>
      </c>
      <c r="E4595">
        <v>1429</v>
      </c>
      <c r="F4595">
        <v>1839</v>
      </c>
      <c r="G4595">
        <v>1800</v>
      </c>
      <c r="H4595">
        <v>0</v>
      </c>
      <c r="I4595">
        <v>14.29</v>
      </c>
      <c r="J4595">
        <v>18.39</v>
      </c>
      <c r="K4595">
        <v>18</v>
      </c>
      <c r="L4595">
        <v>0</v>
      </c>
    </row>
    <row r="4596" spans="1:12" x14ac:dyDescent="0.25">
      <c r="A4596">
        <v>42032900</v>
      </c>
      <c r="B4596">
        <v>1</v>
      </c>
      <c r="C4596">
        <v>0</v>
      </c>
      <c r="D4596" t="s">
        <v>10730</v>
      </c>
      <c r="E4596">
        <v>1345</v>
      </c>
      <c r="F4596">
        <v>1755</v>
      </c>
      <c r="G4596">
        <v>1800</v>
      </c>
      <c r="H4596">
        <v>0</v>
      </c>
      <c r="I4596">
        <v>13.45</v>
      </c>
      <c r="J4596">
        <v>17.55</v>
      </c>
      <c r="K4596">
        <v>18</v>
      </c>
      <c r="L4596">
        <v>0</v>
      </c>
    </row>
    <row r="4597" spans="1:12" x14ac:dyDescent="0.25">
      <c r="A4597">
        <v>42033000</v>
      </c>
      <c r="C4597">
        <v>0</v>
      </c>
      <c r="D4597" t="s">
        <v>5216</v>
      </c>
      <c r="E4597">
        <v>1429</v>
      </c>
      <c r="F4597">
        <v>1839</v>
      </c>
      <c r="G4597">
        <v>1800</v>
      </c>
      <c r="H4597">
        <v>0</v>
      </c>
      <c r="I4597">
        <v>14.29</v>
      </c>
      <c r="J4597">
        <v>18.39</v>
      </c>
      <c r="K4597">
        <v>18</v>
      </c>
      <c r="L4597">
        <v>0</v>
      </c>
    </row>
    <row r="4598" spans="1:12" x14ac:dyDescent="0.25">
      <c r="A4598">
        <v>42034000</v>
      </c>
      <c r="C4598">
        <v>0</v>
      </c>
      <c r="D4598" t="s">
        <v>5217</v>
      </c>
      <c r="E4598">
        <v>1429</v>
      </c>
      <c r="F4598">
        <v>1839</v>
      </c>
      <c r="G4598">
        <v>1800</v>
      </c>
      <c r="H4598">
        <v>0</v>
      </c>
      <c r="I4598">
        <v>14.29</v>
      </c>
      <c r="J4598">
        <v>18.39</v>
      </c>
      <c r="K4598">
        <v>18</v>
      </c>
      <c r="L4598">
        <v>0</v>
      </c>
    </row>
    <row r="4599" spans="1:12" x14ac:dyDescent="0.25">
      <c r="A4599">
        <v>42050000</v>
      </c>
      <c r="C4599">
        <v>0</v>
      </c>
      <c r="D4599" t="s">
        <v>5218</v>
      </c>
      <c r="E4599">
        <v>1429</v>
      </c>
      <c r="F4599">
        <v>1858</v>
      </c>
      <c r="G4599">
        <v>1800</v>
      </c>
      <c r="H4599">
        <v>0</v>
      </c>
      <c r="I4599">
        <v>14.29</v>
      </c>
      <c r="J4599">
        <v>18.579999999999998</v>
      </c>
      <c r="K4599">
        <v>18</v>
      </c>
      <c r="L4599">
        <v>0</v>
      </c>
    </row>
    <row r="4600" spans="1:12" x14ac:dyDescent="0.25">
      <c r="A4600">
        <v>42060000</v>
      </c>
      <c r="C4600">
        <v>0</v>
      </c>
      <c r="D4600" t="s">
        <v>12742</v>
      </c>
      <c r="E4600">
        <v>1429</v>
      </c>
      <c r="F4600">
        <v>1839</v>
      </c>
      <c r="G4600">
        <v>1800</v>
      </c>
      <c r="H4600">
        <v>0</v>
      </c>
      <c r="I4600">
        <v>14.29</v>
      </c>
      <c r="J4600">
        <v>18.39</v>
      </c>
      <c r="K4600">
        <v>18</v>
      </c>
      <c r="L4600">
        <v>0</v>
      </c>
    </row>
    <row r="4601" spans="1:12" x14ac:dyDescent="0.25">
      <c r="A4601">
        <v>42060000</v>
      </c>
      <c r="B4601">
        <v>1</v>
      </c>
      <c r="C4601">
        <v>0</v>
      </c>
      <c r="D4601" t="s">
        <v>9723</v>
      </c>
      <c r="E4601">
        <v>1345</v>
      </c>
      <c r="F4601">
        <v>1755</v>
      </c>
      <c r="G4601">
        <v>1800</v>
      </c>
      <c r="H4601">
        <v>0</v>
      </c>
      <c r="I4601">
        <v>13.45</v>
      </c>
      <c r="J4601">
        <v>17.55</v>
      </c>
      <c r="K4601">
        <v>18</v>
      </c>
      <c r="L4601">
        <v>0</v>
      </c>
    </row>
    <row r="4602" spans="1:12" x14ac:dyDescent="0.25">
      <c r="A4602">
        <v>43011000</v>
      </c>
      <c r="C4602">
        <v>0</v>
      </c>
      <c r="D4602" t="s">
        <v>5219</v>
      </c>
      <c r="E4602">
        <v>1345</v>
      </c>
      <c r="F4602">
        <v>1659</v>
      </c>
      <c r="G4602">
        <v>1800</v>
      </c>
      <c r="H4602">
        <v>0</v>
      </c>
      <c r="I4602">
        <v>13.45</v>
      </c>
      <c r="J4602">
        <v>16.59</v>
      </c>
      <c r="K4602">
        <v>18</v>
      </c>
      <c r="L4602">
        <v>0</v>
      </c>
    </row>
    <row r="4603" spans="1:12" x14ac:dyDescent="0.25">
      <c r="A4603">
        <v>43013000</v>
      </c>
      <c r="C4603">
        <v>0</v>
      </c>
      <c r="D4603" t="s">
        <v>5220</v>
      </c>
      <c r="E4603">
        <v>1345</v>
      </c>
      <c r="F4603">
        <v>1659</v>
      </c>
      <c r="G4603">
        <v>1800</v>
      </c>
      <c r="H4603">
        <v>0</v>
      </c>
      <c r="I4603">
        <v>13.45</v>
      </c>
      <c r="J4603">
        <v>16.59</v>
      </c>
      <c r="K4603">
        <v>18</v>
      </c>
      <c r="L4603">
        <v>0</v>
      </c>
    </row>
    <row r="4604" spans="1:12" x14ac:dyDescent="0.25">
      <c r="A4604">
        <v>43016000</v>
      </c>
      <c r="C4604">
        <v>0</v>
      </c>
      <c r="D4604" t="s">
        <v>5221</v>
      </c>
      <c r="E4604">
        <v>1345</v>
      </c>
      <c r="F4604">
        <v>1659</v>
      </c>
      <c r="G4604">
        <v>1800</v>
      </c>
      <c r="H4604">
        <v>0</v>
      </c>
      <c r="I4604">
        <v>13.45</v>
      </c>
      <c r="J4604">
        <v>16.59</v>
      </c>
      <c r="K4604">
        <v>18</v>
      </c>
      <c r="L4604">
        <v>0</v>
      </c>
    </row>
    <row r="4605" spans="1:12" x14ac:dyDescent="0.25">
      <c r="A4605">
        <v>43018000</v>
      </c>
      <c r="C4605">
        <v>0</v>
      </c>
      <c r="D4605" t="s">
        <v>5222</v>
      </c>
      <c r="E4605">
        <v>1345</v>
      </c>
      <c r="F4605">
        <v>1659</v>
      </c>
      <c r="G4605">
        <v>1800</v>
      </c>
      <c r="H4605">
        <v>0</v>
      </c>
      <c r="I4605">
        <v>13.45</v>
      </c>
      <c r="J4605">
        <v>16.59</v>
      </c>
      <c r="K4605">
        <v>18</v>
      </c>
      <c r="L4605">
        <v>0</v>
      </c>
    </row>
    <row r="4606" spans="1:12" x14ac:dyDescent="0.25">
      <c r="A4606">
        <v>43019000</v>
      </c>
      <c r="C4606">
        <v>0</v>
      </c>
      <c r="D4606" t="s">
        <v>5223</v>
      </c>
      <c r="E4606">
        <v>1345</v>
      </c>
      <c r="F4606">
        <v>1659</v>
      </c>
      <c r="G4606">
        <v>1800</v>
      </c>
      <c r="H4606">
        <v>0</v>
      </c>
      <c r="I4606">
        <v>13.45</v>
      </c>
      <c r="J4606">
        <v>16.59</v>
      </c>
      <c r="K4606">
        <v>18</v>
      </c>
      <c r="L4606">
        <v>0</v>
      </c>
    </row>
    <row r="4607" spans="1:12" x14ac:dyDescent="0.25">
      <c r="A4607">
        <v>43021100</v>
      </c>
      <c r="C4607">
        <v>0</v>
      </c>
      <c r="D4607" t="s">
        <v>5224</v>
      </c>
      <c r="E4607">
        <v>1731</v>
      </c>
      <c r="F4607">
        <v>2085</v>
      </c>
      <c r="G4607">
        <v>1800</v>
      </c>
      <c r="H4607">
        <v>0</v>
      </c>
      <c r="I4607">
        <v>17.309999999999999</v>
      </c>
      <c r="J4607">
        <v>20.85</v>
      </c>
      <c r="K4607">
        <v>18</v>
      </c>
      <c r="L4607">
        <v>0</v>
      </c>
    </row>
    <row r="4608" spans="1:12" x14ac:dyDescent="0.25">
      <c r="A4608">
        <v>43021910</v>
      </c>
      <c r="C4608">
        <v>0</v>
      </c>
      <c r="D4608" t="s">
        <v>5225</v>
      </c>
      <c r="E4608">
        <v>1429</v>
      </c>
      <c r="F4608">
        <v>1783</v>
      </c>
      <c r="G4608">
        <v>1800</v>
      </c>
      <c r="H4608">
        <v>0</v>
      </c>
      <c r="I4608">
        <v>14.29</v>
      </c>
      <c r="J4608">
        <v>17.829999999999998</v>
      </c>
      <c r="K4608">
        <v>18</v>
      </c>
      <c r="L4608">
        <v>0</v>
      </c>
    </row>
    <row r="4609" spans="1:12" x14ac:dyDescent="0.25">
      <c r="A4609">
        <v>43021990</v>
      </c>
      <c r="C4609">
        <v>0</v>
      </c>
      <c r="D4609" t="s">
        <v>5226</v>
      </c>
      <c r="E4609">
        <v>1429</v>
      </c>
      <c r="F4609">
        <v>1783</v>
      </c>
      <c r="G4609">
        <v>1800</v>
      </c>
      <c r="H4609">
        <v>0</v>
      </c>
      <c r="I4609">
        <v>14.29</v>
      </c>
      <c r="J4609">
        <v>17.829999999999998</v>
      </c>
      <c r="K4609">
        <v>18</v>
      </c>
      <c r="L4609">
        <v>0</v>
      </c>
    </row>
    <row r="4610" spans="1:12" x14ac:dyDescent="0.25">
      <c r="A4610">
        <v>43022000</v>
      </c>
      <c r="C4610">
        <v>0</v>
      </c>
      <c r="D4610" t="s">
        <v>5227</v>
      </c>
      <c r="E4610">
        <v>1731</v>
      </c>
      <c r="F4610">
        <v>2085</v>
      </c>
      <c r="G4610">
        <v>1800</v>
      </c>
      <c r="H4610">
        <v>0</v>
      </c>
      <c r="I4610">
        <v>17.309999999999999</v>
      </c>
      <c r="J4610">
        <v>20.85</v>
      </c>
      <c r="K4610">
        <v>18</v>
      </c>
      <c r="L4610">
        <v>0</v>
      </c>
    </row>
    <row r="4611" spans="1:12" x14ac:dyDescent="0.25">
      <c r="A4611">
        <v>43022000</v>
      </c>
      <c r="B4611">
        <v>1</v>
      </c>
      <c r="C4611">
        <v>0</v>
      </c>
      <c r="D4611" t="s">
        <v>10731</v>
      </c>
      <c r="E4611">
        <v>1429</v>
      </c>
      <c r="F4611">
        <v>1783</v>
      </c>
      <c r="G4611">
        <v>1800</v>
      </c>
      <c r="H4611">
        <v>0</v>
      </c>
      <c r="I4611">
        <v>14.29</v>
      </c>
      <c r="J4611">
        <v>17.829999999999998</v>
      </c>
      <c r="K4611">
        <v>18</v>
      </c>
      <c r="L4611">
        <v>0</v>
      </c>
    </row>
    <row r="4612" spans="1:12" x14ac:dyDescent="0.25">
      <c r="A4612">
        <v>43022000</v>
      </c>
      <c r="B4612">
        <v>2</v>
      </c>
      <c r="C4612">
        <v>0</v>
      </c>
      <c r="D4612" t="s">
        <v>10732</v>
      </c>
      <c r="E4612">
        <v>1429</v>
      </c>
      <c r="F4612">
        <v>1783</v>
      </c>
      <c r="G4612">
        <v>1800</v>
      </c>
      <c r="H4612">
        <v>0</v>
      </c>
      <c r="I4612">
        <v>14.29</v>
      </c>
      <c r="J4612">
        <v>17.829999999999998</v>
      </c>
      <c r="K4612">
        <v>18</v>
      </c>
      <c r="L4612">
        <v>0</v>
      </c>
    </row>
    <row r="4613" spans="1:12" x14ac:dyDescent="0.25">
      <c r="A4613">
        <v>43023000</v>
      </c>
      <c r="C4613">
        <v>0</v>
      </c>
      <c r="D4613" t="s">
        <v>12743</v>
      </c>
      <c r="E4613">
        <v>1731</v>
      </c>
      <c r="F4613">
        <v>2085</v>
      </c>
      <c r="G4613">
        <v>1800</v>
      </c>
      <c r="H4613">
        <v>0</v>
      </c>
      <c r="I4613">
        <v>17.309999999999999</v>
      </c>
      <c r="J4613">
        <v>20.85</v>
      </c>
      <c r="K4613">
        <v>18</v>
      </c>
      <c r="L4613">
        <v>0</v>
      </c>
    </row>
    <row r="4614" spans="1:12" x14ac:dyDescent="0.25">
      <c r="A4614">
        <v>43023000</v>
      </c>
      <c r="B4614">
        <v>1</v>
      </c>
      <c r="C4614">
        <v>0</v>
      </c>
      <c r="D4614" t="s">
        <v>9724</v>
      </c>
      <c r="E4614">
        <v>1429</v>
      </c>
      <c r="F4614">
        <v>1783</v>
      </c>
      <c r="G4614">
        <v>1800</v>
      </c>
      <c r="H4614">
        <v>0</v>
      </c>
      <c r="I4614">
        <v>14.29</v>
      </c>
      <c r="J4614">
        <v>17.829999999999998</v>
      </c>
      <c r="K4614">
        <v>18</v>
      </c>
      <c r="L4614">
        <v>0</v>
      </c>
    </row>
    <row r="4615" spans="1:12" x14ac:dyDescent="0.25">
      <c r="A4615">
        <v>43023000</v>
      </c>
      <c r="B4615">
        <v>2</v>
      </c>
      <c r="C4615">
        <v>0</v>
      </c>
      <c r="D4615" t="s">
        <v>9725</v>
      </c>
      <c r="E4615">
        <v>1629</v>
      </c>
      <c r="F4615">
        <v>1983</v>
      </c>
      <c r="G4615">
        <v>1800</v>
      </c>
      <c r="H4615">
        <v>0</v>
      </c>
      <c r="I4615">
        <v>16.29</v>
      </c>
      <c r="J4615">
        <v>19.829999999999998</v>
      </c>
      <c r="K4615">
        <v>18</v>
      </c>
      <c r="L4615">
        <v>0</v>
      </c>
    </row>
    <row r="4616" spans="1:12" x14ac:dyDescent="0.25">
      <c r="A4616">
        <v>43031000</v>
      </c>
      <c r="C4616">
        <v>0</v>
      </c>
      <c r="D4616" t="s">
        <v>5228</v>
      </c>
      <c r="E4616">
        <v>1629</v>
      </c>
      <c r="F4616">
        <v>2039</v>
      </c>
      <c r="G4616">
        <v>2500</v>
      </c>
      <c r="H4616">
        <v>0</v>
      </c>
      <c r="I4616">
        <v>16.29</v>
      </c>
      <c r="J4616">
        <v>20.39</v>
      </c>
      <c r="K4616">
        <v>25</v>
      </c>
      <c r="L4616">
        <v>0</v>
      </c>
    </row>
    <row r="4617" spans="1:12" x14ac:dyDescent="0.25">
      <c r="A4617">
        <v>43031000</v>
      </c>
      <c r="B4617">
        <v>1</v>
      </c>
      <c r="C4617">
        <v>0</v>
      </c>
      <c r="D4617" t="s">
        <v>9724</v>
      </c>
      <c r="E4617">
        <v>1429</v>
      </c>
      <c r="F4617">
        <v>1839</v>
      </c>
      <c r="G4617">
        <v>2500</v>
      </c>
      <c r="H4617">
        <v>0</v>
      </c>
      <c r="I4617">
        <v>14.29</v>
      </c>
      <c r="J4617">
        <v>18.39</v>
      </c>
      <c r="K4617">
        <v>25</v>
      </c>
      <c r="L4617">
        <v>0</v>
      </c>
    </row>
    <row r="4618" spans="1:12" x14ac:dyDescent="0.25">
      <c r="A4618">
        <v>43039000</v>
      </c>
      <c r="C4618">
        <v>0</v>
      </c>
      <c r="D4618" t="s">
        <v>5229</v>
      </c>
      <c r="E4618">
        <v>1629</v>
      </c>
      <c r="F4618">
        <v>2039</v>
      </c>
      <c r="G4618">
        <v>2500</v>
      </c>
      <c r="H4618">
        <v>0</v>
      </c>
      <c r="I4618">
        <v>16.29</v>
      </c>
      <c r="J4618">
        <v>20.39</v>
      </c>
      <c r="K4618">
        <v>25</v>
      </c>
      <c r="L4618">
        <v>0</v>
      </c>
    </row>
    <row r="4619" spans="1:12" x14ac:dyDescent="0.25">
      <c r="A4619">
        <v>43039000</v>
      </c>
      <c r="B4619">
        <v>1</v>
      </c>
      <c r="C4619">
        <v>0</v>
      </c>
      <c r="D4619" t="s">
        <v>9724</v>
      </c>
      <c r="E4619">
        <v>1429</v>
      </c>
      <c r="F4619">
        <v>1839</v>
      </c>
      <c r="G4619">
        <v>2500</v>
      </c>
      <c r="H4619">
        <v>0</v>
      </c>
      <c r="I4619">
        <v>14.29</v>
      </c>
      <c r="J4619">
        <v>18.39</v>
      </c>
      <c r="K4619">
        <v>25</v>
      </c>
      <c r="L4619">
        <v>0</v>
      </c>
    </row>
    <row r="4620" spans="1:12" x14ac:dyDescent="0.25">
      <c r="A4620">
        <v>43040000</v>
      </c>
      <c r="C4620">
        <v>0</v>
      </c>
      <c r="D4620" t="s">
        <v>5230</v>
      </c>
      <c r="E4620">
        <v>1429</v>
      </c>
      <c r="F4620">
        <v>1839</v>
      </c>
      <c r="G4620">
        <v>1800</v>
      </c>
      <c r="H4620">
        <v>0</v>
      </c>
      <c r="I4620">
        <v>14.29</v>
      </c>
      <c r="J4620">
        <v>18.39</v>
      </c>
      <c r="K4620">
        <v>18</v>
      </c>
      <c r="L4620">
        <v>0</v>
      </c>
    </row>
    <row r="4621" spans="1:12" x14ac:dyDescent="0.25">
      <c r="A4621">
        <v>44011100</v>
      </c>
      <c r="C4621">
        <v>0</v>
      </c>
      <c r="D4621" t="s">
        <v>9925</v>
      </c>
      <c r="E4621">
        <v>1345</v>
      </c>
      <c r="F4621">
        <v>1545</v>
      </c>
      <c r="G4621">
        <v>1800</v>
      </c>
      <c r="H4621">
        <v>0</v>
      </c>
      <c r="I4621">
        <v>13.45</v>
      </c>
      <c r="J4621">
        <v>15.45</v>
      </c>
      <c r="K4621">
        <v>18</v>
      </c>
      <c r="L4621">
        <v>0</v>
      </c>
    </row>
    <row r="4622" spans="1:12" x14ac:dyDescent="0.25">
      <c r="A4622">
        <v>44011200</v>
      </c>
      <c r="C4622">
        <v>0</v>
      </c>
      <c r="D4622" t="s">
        <v>9926</v>
      </c>
      <c r="E4622">
        <v>1345</v>
      </c>
      <c r="F4622">
        <v>1545</v>
      </c>
      <c r="G4622">
        <v>1800</v>
      </c>
      <c r="H4622">
        <v>0</v>
      </c>
      <c r="I4622">
        <v>13.45</v>
      </c>
      <c r="J4622">
        <v>15.45</v>
      </c>
      <c r="K4622">
        <v>18</v>
      </c>
      <c r="L4622">
        <v>0</v>
      </c>
    </row>
    <row r="4623" spans="1:12" x14ac:dyDescent="0.25">
      <c r="A4623">
        <v>44012100</v>
      </c>
      <c r="C4623">
        <v>0</v>
      </c>
      <c r="D4623" t="s">
        <v>5231</v>
      </c>
      <c r="E4623">
        <v>1345</v>
      </c>
      <c r="F4623">
        <v>1545</v>
      </c>
      <c r="G4623">
        <v>1800</v>
      </c>
      <c r="H4623">
        <v>0</v>
      </c>
      <c r="I4623">
        <v>13.45</v>
      </c>
      <c r="J4623">
        <v>15.45</v>
      </c>
      <c r="K4623">
        <v>18</v>
      </c>
      <c r="L4623">
        <v>0</v>
      </c>
    </row>
    <row r="4624" spans="1:12" x14ac:dyDescent="0.25">
      <c r="A4624">
        <v>44012200</v>
      </c>
      <c r="C4624">
        <v>0</v>
      </c>
      <c r="D4624" t="s">
        <v>5232</v>
      </c>
      <c r="E4624">
        <v>1345</v>
      </c>
      <c r="F4624">
        <v>1545</v>
      </c>
      <c r="G4624">
        <v>1800</v>
      </c>
      <c r="H4624">
        <v>0</v>
      </c>
      <c r="I4624">
        <v>13.45</v>
      </c>
      <c r="J4624">
        <v>15.45</v>
      </c>
      <c r="K4624">
        <v>18</v>
      </c>
      <c r="L4624">
        <v>0</v>
      </c>
    </row>
    <row r="4625" spans="1:12" x14ac:dyDescent="0.25">
      <c r="A4625">
        <v>44013100</v>
      </c>
      <c r="C4625">
        <v>0</v>
      </c>
      <c r="D4625" t="s">
        <v>5233</v>
      </c>
      <c r="E4625">
        <v>1345</v>
      </c>
      <c r="F4625">
        <v>1545</v>
      </c>
      <c r="G4625">
        <v>1800</v>
      </c>
      <c r="H4625">
        <v>0</v>
      </c>
      <c r="I4625">
        <v>13.45</v>
      </c>
      <c r="J4625">
        <v>15.45</v>
      </c>
      <c r="K4625">
        <v>18</v>
      </c>
      <c r="L4625">
        <v>0</v>
      </c>
    </row>
    <row r="4626" spans="1:12" x14ac:dyDescent="0.25">
      <c r="A4626">
        <v>44013200</v>
      </c>
      <c r="C4626">
        <v>0</v>
      </c>
      <c r="D4626" t="s">
        <v>12372</v>
      </c>
      <c r="E4626">
        <v>1345</v>
      </c>
      <c r="F4626">
        <v>1545</v>
      </c>
      <c r="G4626">
        <v>1800</v>
      </c>
      <c r="H4626">
        <v>0</v>
      </c>
      <c r="I4626">
        <v>13.45</v>
      </c>
      <c r="J4626">
        <v>15.45</v>
      </c>
      <c r="K4626">
        <v>18</v>
      </c>
      <c r="L4626">
        <v>0</v>
      </c>
    </row>
    <row r="4627" spans="1:12" x14ac:dyDescent="0.25">
      <c r="A4627">
        <v>44013900</v>
      </c>
      <c r="C4627">
        <v>0</v>
      </c>
      <c r="D4627" t="s">
        <v>5234</v>
      </c>
      <c r="E4627">
        <v>1345</v>
      </c>
      <c r="F4627">
        <v>1545</v>
      </c>
      <c r="G4627">
        <v>1800</v>
      </c>
      <c r="H4627">
        <v>0</v>
      </c>
      <c r="I4627">
        <v>13.45</v>
      </c>
      <c r="J4627">
        <v>15.45</v>
      </c>
      <c r="K4627">
        <v>18</v>
      </c>
      <c r="L4627">
        <v>0</v>
      </c>
    </row>
    <row r="4628" spans="1:12" x14ac:dyDescent="0.25">
      <c r="A4628">
        <v>44014100</v>
      </c>
      <c r="C4628">
        <v>0</v>
      </c>
      <c r="D4628" t="s">
        <v>12373</v>
      </c>
      <c r="E4628">
        <v>1345</v>
      </c>
      <c r="F4628">
        <v>1545</v>
      </c>
      <c r="G4628">
        <v>1800</v>
      </c>
      <c r="H4628">
        <v>0</v>
      </c>
      <c r="I4628">
        <v>13.45</v>
      </c>
      <c r="J4628">
        <v>15.45</v>
      </c>
      <c r="K4628">
        <v>18</v>
      </c>
      <c r="L4628">
        <v>0</v>
      </c>
    </row>
    <row r="4629" spans="1:12" x14ac:dyDescent="0.25">
      <c r="A4629">
        <v>44014900</v>
      </c>
      <c r="C4629">
        <v>0</v>
      </c>
      <c r="D4629" t="s">
        <v>12374</v>
      </c>
      <c r="E4629">
        <v>1345</v>
      </c>
      <c r="F4629">
        <v>1545</v>
      </c>
      <c r="G4629">
        <v>1800</v>
      </c>
      <c r="H4629">
        <v>0</v>
      </c>
      <c r="I4629">
        <v>13.45</v>
      </c>
      <c r="J4629">
        <v>15.45</v>
      </c>
      <c r="K4629">
        <v>18</v>
      </c>
      <c r="L4629">
        <v>0</v>
      </c>
    </row>
    <row r="4630" spans="1:12" x14ac:dyDescent="0.25">
      <c r="A4630">
        <v>44021000</v>
      </c>
      <c r="C4630">
        <v>0</v>
      </c>
      <c r="D4630" t="s">
        <v>5235</v>
      </c>
      <c r="E4630">
        <v>1345</v>
      </c>
      <c r="F4630">
        <v>1545</v>
      </c>
      <c r="G4630">
        <v>1800</v>
      </c>
      <c r="H4630">
        <v>0</v>
      </c>
      <c r="I4630">
        <v>13.45</v>
      </c>
      <c r="J4630">
        <v>15.45</v>
      </c>
      <c r="K4630">
        <v>18</v>
      </c>
      <c r="L4630">
        <v>0</v>
      </c>
    </row>
    <row r="4631" spans="1:12" x14ac:dyDescent="0.25">
      <c r="A4631">
        <v>44022000</v>
      </c>
      <c r="C4631">
        <v>0</v>
      </c>
      <c r="D4631" t="s">
        <v>12375</v>
      </c>
      <c r="E4631">
        <v>1345</v>
      </c>
      <c r="F4631">
        <v>1545</v>
      </c>
      <c r="G4631">
        <v>1800</v>
      </c>
      <c r="H4631">
        <v>0</v>
      </c>
      <c r="I4631">
        <v>13.45</v>
      </c>
      <c r="J4631">
        <v>15.45</v>
      </c>
      <c r="K4631">
        <v>18</v>
      </c>
      <c r="L4631">
        <v>0</v>
      </c>
    </row>
    <row r="4632" spans="1:12" x14ac:dyDescent="0.25">
      <c r="A4632">
        <v>44029000</v>
      </c>
      <c r="C4632">
        <v>0</v>
      </c>
      <c r="D4632" t="s">
        <v>5236</v>
      </c>
      <c r="E4632">
        <v>1345</v>
      </c>
      <c r="F4632">
        <v>1545</v>
      </c>
      <c r="G4632">
        <v>1800</v>
      </c>
      <c r="H4632">
        <v>0</v>
      </c>
      <c r="I4632">
        <v>13.45</v>
      </c>
      <c r="J4632">
        <v>15.45</v>
      </c>
      <c r="K4632">
        <v>18</v>
      </c>
      <c r="L4632">
        <v>0</v>
      </c>
    </row>
    <row r="4633" spans="1:12" x14ac:dyDescent="0.25">
      <c r="A4633">
        <v>44031100</v>
      </c>
      <c r="C4633">
        <v>0</v>
      </c>
      <c r="D4633" t="s">
        <v>9925</v>
      </c>
      <c r="E4633">
        <v>1345</v>
      </c>
      <c r="F4633">
        <v>1545</v>
      </c>
      <c r="G4633">
        <v>1800</v>
      </c>
      <c r="H4633">
        <v>0</v>
      </c>
      <c r="I4633">
        <v>13.45</v>
      </c>
      <c r="J4633">
        <v>15.45</v>
      </c>
      <c r="K4633">
        <v>18</v>
      </c>
      <c r="L4633">
        <v>0</v>
      </c>
    </row>
    <row r="4634" spans="1:12" x14ac:dyDescent="0.25">
      <c r="A4634">
        <v>44031100</v>
      </c>
      <c r="B4634">
        <v>1</v>
      </c>
      <c r="C4634">
        <v>0</v>
      </c>
      <c r="D4634" t="s">
        <v>9925</v>
      </c>
      <c r="E4634">
        <v>1345</v>
      </c>
      <c r="F4634">
        <v>1545</v>
      </c>
      <c r="G4634">
        <v>1800</v>
      </c>
      <c r="H4634">
        <v>0</v>
      </c>
      <c r="I4634">
        <v>13.45</v>
      </c>
      <c r="J4634">
        <v>15.45</v>
      </c>
      <c r="K4634">
        <v>18</v>
      </c>
      <c r="L4634">
        <v>0</v>
      </c>
    </row>
    <row r="4635" spans="1:12" x14ac:dyDescent="0.25">
      <c r="A4635">
        <v>44031200</v>
      </c>
      <c r="C4635">
        <v>0</v>
      </c>
      <c r="D4635" t="s">
        <v>12744</v>
      </c>
      <c r="E4635">
        <v>1345</v>
      </c>
      <c r="F4635">
        <v>1545</v>
      </c>
      <c r="G4635">
        <v>1800</v>
      </c>
      <c r="H4635">
        <v>0</v>
      </c>
      <c r="I4635">
        <v>13.45</v>
      </c>
      <c r="J4635">
        <v>15.45</v>
      </c>
      <c r="K4635">
        <v>18</v>
      </c>
      <c r="L4635">
        <v>0</v>
      </c>
    </row>
    <row r="4636" spans="1:12" x14ac:dyDescent="0.25">
      <c r="A4636">
        <v>44031200</v>
      </c>
      <c r="B4636">
        <v>1</v>
      </c>
      <c r="C4636">
        <v>0</v>
      </c>
      <c r="D4636" t="s">
        <v>9926</v>
      </c>
      <c r="E4636">
        <v>1345</v>
      </c>
      <c r="F4636">
        <v>1545</v>
      </c>
      <c r="G4636">
        <v>1800</v>
      </c>
      <c r="H4636">
        <v>0</v>
      </c>
      <c r="I4636">
        <v>13.45</v>
      </c>
      <c r="J4636">
        <v>15.45</v>
      </c>
      <c r="K4636">
        <v>18</v>
      </c>
      <c r="L4636">
        <v>0</v>
      </c>
    </row>
    <row r="4637" spans="1:12" x14ac:dyDescent="0.25">
      <c r="A4637">
        <v>44032100</v>
      </c>
      <c r="C4637">
        <v>0</v>
      </c>
      <c r="D4637" t="s">
        <v>12745</v>
      </c>
      <c r="E4637">
        <v>1345</v>
      </c>
      <c r="F4637">
        <v>1545</v>
      </c>
      <c r="G4637">
        <v>1800</v>
      </c>
      <c r="H4637">
        <v>0</v>
      </c>
      <c r="I4637">
        <v>13.45</v>
      </c>
      <c r="J4637">
        <v>15.45</v>
      </c>
      <c r="K4637">
        <v>18</v>
      </c>
      <c r="L4637">
        <v>0</v>
      </c>
    </row>
    <row r="4638" spans="1:12" x14ac:dyDescent="0.25">
      <c r="A4638">
        <v>44032100</v>
      </c>
      <c r="B4638">
        <v>1</v>
      </c>
      <c r="C4638">
        <v>0</v>
      </c>
      <c r="D4638" t="s">
        <v>9927</v>
      </c>
      <c r="E4638">
        <v>1345</v>
      </c>
      <c r="F4638">
        <v>1545</v>
      </c>
      <c r="G4638">
        <v>1800</v>
      </c>
      <c r="H4638">
        <v>0</v>
      </c>
      <c r="I4638">
        <v>13.45</v>
      </c>
      <c r="J4638">
        <v>15.45</v>
      </c>
      <c r="K4638">
        <v>18</v>
      </c>
      <c r="L4638">
        <v>0</v>
      </c>
    </row>
    <row r="4639" spans="1:12" x14ac:dyDescent="0.25">
      <c r="A4639">
        <v>44032200</v>
      </c>
      <c r="C4639">
        <v>0</v>
      </c>
      <c r="D4639" t="s">
        <v>12746</v>
      </c>
      <c r="E4639">
        <v>1345</v>
      </c>
      <c r="F4639">
        <v>1545</v>
      </c>
      <c r="G4639">
        <v>1800</v>
      </c>
      <c r="H4639">
        <v>0</v>
      </c>
      <c r="I4639">
        <v>13.45</v>
      </c>
      <c r="J4639">
        <v>15.45</v>
      </c>
      <c r="K4639">
        <v>18</v>
      </c>
      <c r="L4639">
        <v>0</v>
      </c>
    </row>
    <row r="4640" spans="1:12" x14ac:dyDescent="0.25">
      <c r="A4640">
        <v>44032200</v>
      </c>
      <c r="B4640">
        <v>1</v>
      </c>
      <c r="C4640">
        <v>0</v>
      </c>
      <c r="D4640" t="s">
        <v>9928</v>
      </c>
      <c r="E4640">
        <v>1345</v>
      </c>
      <c r="F4640">
        <v>1545</v>
      </c>
      <c r="G4640">
        <v>1800</v>
      </c>
      <c r="H4640">
        <v>0</v>
      </c>
      <c r="I4640">
        <v>13.45</v>
      </c>
      <c r="J4640">
        <v>15.45</v>
      </c>
      <c r="K4640">
        <v>18</v>
      </c>
      <c r="L4640">
        <v>0</v>
      </c>
    </row>
    <row r="4641" spans="1:12" x14ac:dyDescent="0.25">
      <c r="A4641">
        <v>44032300</v>
      </c>
      <c r="C4641">
        <v>0</v>
      </c>
      <c r="D4641" t="s">
        <v>9929</v>
      </c>
      <c r="E4641">
        <v>1345</v>
      </c>
      <c r="F4641">
        <v>1545</v>
      </c>
      <c r="G4641">
        <v>1800</v>
      </c>
      <c r="H4641">
        <v>0</v>
      </c>
      <c r="I4641">
        <v>13.45</v>
      </c>
      <c r="J4641">
        <v>15.45</v>
      </c>
      <c r="K4641">
        <v>18</v>
      </c>
      <c r="L4641">
        <v>0</v>
      </c>
    </row>
    <row r="4642" spans="1:12" x14ac:dyDescent="0.25">
      <c r="A4642">
        <v>44032300</v>
      </c>
      <c r="B4642">
        <v>1</v>
      </c>
      <c r="C4642">
        <v>0</v>
      </c>
      <c r="D4642" t="s">
        <v>9929</v>
      </c>
      <c r="E4642">
        <v>1345</v>
      </c>
      <c r="F4642">
        <v>1545</v>
      </c>
      <c r="G4642">
        <v>1800</v>
      </c>
      <c r="H4642">
        <v>0</v>
      </c>
      <c r="I4642">
        <v>13.45</v>
      </c>
      <c r="J4642">
        <v>15.45</v>
      </c>
      <c r="K4642">
        <v>18</v>
      </c>
      <c r="L4642">
        <v>0</v>
      </c>
    </row>
    <row r="4643" spans="1:12" x14ac:dyDescent="0.25">
      <c r="A4643">
        <v>44032400</v>
      </c>
      <c r="C4643">
        <v>0</v>
      </c>
      <c r="D4643" t="s">
        <v>12747</v>
      </c>
      <c r="E4643">
        <v>1345</v>
      </c>
      <c r="F4643">
        <v>1545</v>
      </c>
      <c r="G4643">
        <v>1800</v>
      </c>
      <c r="H4643">
        <v>0</v>
      </c>
      <c r="I4643">
        <v>13.45</v>
      </c>
      <c r="J4643">
        <v>15.45</v>
      </c>
      <c r="K4643">
        <v>18</v>
      </c>
      <c r="L4643">
        <v>0</v>
      </c>
    </row>
    <row r="4644" spans="1:12" x14ac:dyDescent="0.25">
      <c r="A4644">
        <v>44032400</v>
      </c>
      <c r="B4644">
        <v>1</v>
      </c>
      <c r="C4644">
        <v>0</v>
      </c>
      <c r="D4644" t="s">
        <v>9930</v>
      </c>
      <c r="E4644">
        <v>1345</v>
      </c>
      <c r="F4644">
        <v>1545</v>
      </c>
      <c r="G4644">
        <v>1800</v>
      </c>
      <c r="H4644">
        <v>0</v>
      </c>
      <c r="I4644">
        <v>13.45</v>
      </c>
      <c r="J4644">
        <v>15.45</v>
      </c>
      <c r="K4644">
        <v>18</v>
      </c>
      <c r="L4644">
        <v>0</v>
      </c>
    </row>
    <row r="4645" spans="1:12" x14ac:dyDescent="0.25">
      <c r="A4645">
        <v>44032500</v>
      </c>
      <c r="C4645">
        <v>0</v>
      </c>
      <c r="D4645" t="s">
        <v>12748</v>
      </c>
      <c r="E4645">
        <v>1345</v>
      </c>
      <c r="F4645">
        <v>1545</v>
      </c>
      <c r="G4645">
        <v>1800</v>
      </c>
      <c r="H4645">
        <v>0</v>
      </c>
      <c r="I4645">
        <v>13.45</v>
      </c>
      <c r="J4645">
        <v>15.45</v>
      </c>
      <c r="K4645">
        <v>18</v>
      </c>
      <c r="L4645">
        <v>0</v>
      </c>
    </row>
    <row r="4646" spans="1:12" x14ac:dyDescent="0.25">
      <c r="A4646">
        <v>44032500</v>
      </c>
      <c r="B4646">
        <v>1</v>
      </c>
      <c r="C4646">
        <v>0</v>
      </c>
      <c r="D4646" t="s">
        <v>9931</v>
      </c>
      <c r="E4646">
        <v>1345</v>
      </c>
      <c r="F4646">
        <v>1545</v>
      </c>
      <c r="G4646">
        <v>1800</v>
      </c>
      <c r="H4646">
        <v>0</v>
      </c>
      <c r="I4646">
        <v>13.45</v>
      </c>
      <c r="J4646">
        <v>15.45</v>
      </c>
      <c r="K4646">
        <v>18</v>
      </c>
      <c r="L4646">
        <v>0</v>
      </c>
    </row>
    <row r="4647" spans="1:12" x14ac:dyDescent="0.25">
      <c r="A4647">
        <v>44032600</v>
      </c>
      <c r="C4647">
        <v>0</v>
      </c>
      <c r="D4647" t="s">
        <v>12749</v>
      </c>
      <c r="E4647">
        <v>1345</v>
      </c>
      <c r="F4647">
        <v>1545</v>
      </c>
      <c r="G4647">
        <v>1800</v>
      </c>
      <c r="H4647">
        <v>0</v>
      </c>
      <c r="I4647">
        <v>13.45</v>
      </c>
      <c r="J4647">
        <v>15.45</v>
      </c>
      <c r="K4647">
        <v>18</v>
      </c>
      <c r="L4647">
        <v>0</v>
      </c>
    </row>
    <row r="4648" spans="1:12" x14ac:dyDescent="0.25">
      <c r="A4648">
        <v>44032600</v>
      </c>
      <c r="B4648">
        <v>1</v>
      </c>
      <c r="C4648">
        <v>0</v>
      </c>
      <c r="D4648" t="s">
        <v>7</v>
      </c>
      <c r="E4648">
        <v>1345</v>
      </c>
      <c r="F4648">
        <v>1545</v>
      </c>
      <c r="G4648">
        <v>1800</v>
      </c>
      <c r="H4648">
        <v>0</v>
      </c>
      <c r="I4648">
        <v>13.45</v>
      </c>
      <c r="J4648">
        <v>15.45</v>
      </c>
      <c r="K4648">
        <v>18</v>
      </c>
      <c r="L4648">
        <v>0</v>
      </c>
    </row>
    <row r="4649" spans="1:12" x14ac:dyDescent="0.25">
      <c r="A4649">
        <v>44034100</v>
      </c>
      <c r="C4649">
        <v>0</v>
      </c>
      <c r="D4649" t="s">
        <v>12750</v>
      </c>
      <c r="E4649">
        <v>1345</v>
      </c>
      <c r="F4649">
        <v>1545</v>
      </c>
      <c r="G4649">
        <v>1800</v>
      </c>
      <c r="H4649">
        <v>0</v>
      </c>
      <c r="I4649">
        <v>13.45</v>
      </c>
      <c r="J4649">
        <v>15.45</v>
      </c>
      <c r="K4649">
        <v>18</v>
      </c>
      <c r="L4649">
        <v>0</v>
      </c>
    </row>
    <row r="4650" spans="1:12" x14ac:dyDescent="0.25">
      <c r="A4650">
        <v>44034100</v>
      </c>
      <c r="B4650">
        <v>1</v>
      </c>
      <c r="C4650">
        <v>0</v>
      </c>
      <c r="D4650" t="s">
        <v>9727</v>
      </c>
      <c r="E4650">
        <v>1345</v>
      </c>
      <c r="F4650">
        <v>1545</v>
      </c>
      <c r="G4650">
        <v>1800</v>
      </c>
      <c r="H4650">
        <v>0</v>
      </c>
      <c r="I4650">
        <v>13.45</v>
      </c>
      <c r="J4650">
        <v>15.45</v>
      </c>
      <c r="K4650">
        <v>18</v>
      </c>
      <c r="L4650">
        <v>0</v>
      </c>
    </row>
    <row r="4651" spans="1:12" x14ac:dyDescent="0.25">
      <c r="A4651">
        <v>44034200</v>
      </c>
      <c r="C4651">
        <v>0</v>
      </c>
      <c r="D4651" t="s">
        <v>12376</v>
      </c>
      <c r="E4651">
        <v>1345</v>
      </c>
      <c r="F4651">
        <v>1545</v>
      </c>
      <c r="G4651">
        <v>1800</v>
      </c>
      <c r="H4651">
        <v>0</v>
      </c>
      <c r="I4651">
        <v>13.45</v>
      </c>
      <c r="J4651">
        <v>15.45</v>
      </c>
      <c r="K4651">
        <v>18</v>
      </c>
      <c r="L4651">
        <v>0</v>
      </c>
    </row>
    <row r="4652" spans="1:12" x14ac:dyDescent="0.25">
      <c r="A4652">
        <v>44034200</v>
      </c>
      <c r="B4652">
        <v>1</v>
      </c>
      <c r="C4652">
        <v>0</v>
      </c>
      <c r="D4652" t="s">
        <v>12377</v>
      </c>
      <c r="E4652">
        <v>1345</v>
      </c>
      <c r="F4652">
        <v>1545</v>
      </c>
      <c r="G4652">
        <v>1800</v>
      </c>
      <c r="H4652">
        <v>0</v>
      </c>
      <c r="I4652">
        <v>13.45</v>
      </c>
      <c r="J4652">
        <v>15.45</v>
      </c>
      <c r="K4652">
        <v>18</v>
      </c>
      <c r="L4652">
        <v>0</v>
      </c>
    </row>
    <row r="4653" spans="1:12" x14ac:dyDescent="0.25">
      <c r="A4653">
        <v>44034900</v>
      </c>
      <c r="C4653">
        <v>0</v>
      </c>
      <c r="D4653" t="s">
        <v>5237</v>
      </c>
      <c r="E4653">
        <v>1345</v>
      </c>
      <c r="F4653">
        <v>1545</v>
      </c>
      <c r="G4653">
        <v>1800</v>
      </c>
      <c r="H4653">
        <v>0</v>
      </c>
      <c r="I4653">
        <v>13.45</v>
      </c>
      <c r="J4653">
        <v>15.45</v>
      </c>
      <c r="K4653">
        <v>18</v>
      </c>
      <c r="L4653">
        <v>0</v>
      </c>
    </row>
    <row r="4654" spans="1:12" x14ac:dyDescent="0.25">
      <c r="A4654">
        <v>44034900</v>
      </c>
      <c r="B4654">
        <v>1</v>
      </c>
      <c r="C4654">
        <v>0</v>
      </c>
      <c r="D4654" t="s">
        <v>9727</v>
      </c>
      <c r="E4654">
        <v>1345</v>
      </c>
      <c r="F4654">
        <v>1545</v>
      </c>
      <c r="G4654">
        <v>1800</v>
      </c>
      <c r="H4654">
        <v>0</v>
      </c>
      <c r="I4654">
        <v>13.45</v>
      </c>
      <c r="J4654">
        <v>15.45</v>
      </c>
      <c r="K4654">
        <v>18</v>
      </c>
      <c r="L4654">
        <v>0</v>
      </c>
    </row>
    <row r="4655" spans="1:12" x14ac:dyDescent="0.25">
      <c r="A4655">
        <v>44039100</v>
      </c>
      <c r="C4655">
        <v>0</v>
      </c>
      <c r="D4655" t="s">
        <v>12751</v>
      </c>
      <c r="E4655">
        <v>1345</v>
      </c>
      <c r="F4655">
        <v>1545</v>
      </c>
      <c r="G4655">
        <v>1800</v>
      </c>
      <c r="H4655">
        <v>0</v>
      </c>
      <c r="I4655">
        <v>13.45</v>
      </c>
      <c r="J4655">
        <v>15.45</v>
      </c>
      <c r="K4655">
        <v>18</v>
      </c>
      <c r="L4655">
        <v>0</v>
      </c>
    </row>
    <row r="4656" spans="1:12" x14ac:dyDescent="0.25">
      <c r="A4656">
        <v>44039100</v>
      </c>
      <c r="B4656">
        <v>1</v>
      </c>
      <c r="C4656">
        <v>0</v>
      </c>
      <c r="D4656" t="s">
        <v>9726</v>
      </c>
      <c r="E4656">
        <v>1345</v>
      </c>
      <c r="F4656">
        <v>1545</v>
      </c>
      <c r="G4656">
        <v>1800</v>
      </c>
      <c r="H4656">
        <v>0</v>
      </c>
      <c r="I4656">
        <v>13.45</v>
      </c>
      <c r="J4656">
        <v>15.45</v>
      </c>
      <c r="K4656">
        <v>18</v>
      </c>
      <c r="L4656">
        <v>0</v>
      </c>
    </row>
    <row r="4657" spans="1:12" x14ac:dyDescent="0.25">
      <c r="A4657">
        <v>44039300</v>
      </c>
      <c r="C4657">
        <v>0</v>
      </c>
      <c r="D4657" t="s">
        <v>12752</v>
      </c>
      <c r="E4657">
        <v>1345</v>
      </c>
      <c r="F4657">
        <v>1545</v>
      </c>
      <c r="G4657">
        <v>1800</v>
      </c>
      <c r="H4657">
        <v>0</v>
      </c>
      <c r="I4657">
        <v>13.45</v>
      </c>
      <c r="J4657">
        <v>15.45</v>
      </c>
      <c r="K4657">
        <v>18</v>
      </c>
      <c r="L4657">
        <v>0</v>
      </c>
    </row>
    <row r="4658" spans="1:12" x14ac:dyDescent="0.25">
      <c r="A4658">
        <v>44039300</v>
      </c>
      <c r="B4658">
        <v>1</v>
      </c>
      <c r="C4658">
        <v>0</v>
      </c>
      <c r="D4658" t="s">
        <v>9932</v>
      </c>
      <c r="E4658">
        <v>1345</v>
      </c>
      <c r="F4658">
        <v>1545</v>
      </c>
      <c r="G4658">
        <v>1800</v>
      </c>
      <c r="H4658">
        <v>0</v>
      </c>
      <c r="I4658">
        <v>13.45</v>
      </c>
      <c r="J4658">
        <v>15.45</v>
      </c>
      <c r="K4658">
        <v>18</v>
      </c>
      <c r="L4658">
        <v>0</v>
      </c>
    </row>
    <row r="4659" spans="1:12" x14ac:dyDescent="0.25">
      <c r="A4659">
        <v>44039400</v>
      </c>
      <c r="C4659">
        <v>0</v>
      </c>
      <c r="D4659" t="s">
        <v>9933</v>
      </c>
      <c r="E4659">
        <v>1345</v>
      </c>
      <c r="F4659">
        <v>1545</v>
      </c>
      <c r="G4659">
        <v>1800</v>
      </c>
      <c r="H4659">
        <v>0</v>
      </c>
      <c r="I4659">
        <v>13.45</v>
      </c>
      <c r="J4659">
        <v>15.45</v>
      </c>
      <c r="K4659">
        <v>18</v>
      </c>
      <c r="L4659">
        <v>0</v>
      </c>
    </row>
    <row r="4660" spans="1:12" x14ac:dyDescent="0.25">
      <c r="A4660">
        <v>44039400</v>
      </c>
      <c r="B4660">
        <v>1</v>
      </c>
      <c r="C4660">
        <v>0</v>
      </c>
      <c r="D4660" t="s">
        <v>9933</v>
      </c>
      <c r="E4660">
        <v>1345</v>
      </c>
      <c r="F4660">
        <v>1545</v>
      </c>
      <c r="G4660">
        <v>1800</v>
      </c>
      <c r="H4660">
        <v>0</v>
      </c>
      <c r="I4660">
        <v>13.45</v>
      </c>
      <c r="J4660">
        <v>15.45</v>
      </c>
      <c r="K4660">
        <v>18</v>
      </c>
      <c r="L4660">
        <v>0</v>
      </c>
    </row>
    <row r="4661" spans="1:12" x14ac:dyDescent="0.25">
      <c r="A4661">
        <v>44039500</v>
      </c>
      <c r="C4661">
        <v>0</v>
      </c>
      <c r="D4661" t="s">
        <v>12753</v>
      </c>
      <c r="E4661">
        <v>1345</v>
      </c>
      <c r="F4661">
        <v>1545</v>
      </c>
      <c r="G4661">
        <v>1800</v>
      </c>
      <c r="H4661">
        <v>0</v>
      </c>
      <c r="I4661">
        <v>13.45</v>
      </c>
      <c r="J4661">
        <v>15.45</v>
      </c>
      <c r="K4661">
        <v>18</v>
      </c>
      <c r="L4661">
        <v>0</v>
      </c>
    </row>
    <row r="4662" spans="1:12" x14ac:dyDescent="0.25">
      <c r="A4662">
        <v>44039500</v>
      </c>
      <c r="B4662">
        <v>1</v>
      </c>
      <c r="C4662">
        <v>0</v>
      </c>
      <c r="D4662" t="s">
        <v>9934</v>
      </c>
      <c r="E4662">
        <v>1345</v>
      </c>
      <c r="F4662">
        <v>1545</v>
      </c>
      <c r="G4662">
        <v>1800</v>
      </c>
      <c r="H4662">
        <v>0</v>
      </c>
      <c r="I4662">
        <v>13.45</v>
      </c>
      <c r="J4662">
        <v>15.45</v>
      </c>
      <c r="K4662">
        <v>18</v>
      </c>
      <c r="L4662">
        <v>0</v>
      </c>
    </row>
    <row r="4663" spans="1:12" x14ac:dyDescent="0.25">
      <c r="A4663">
        <v>44039600</v>
      </c>
      <c r="C4663">
        <v>0</v>
      </c>
      <c r="D4663" t="s">
        <v>12754</v>
      </c>
      <c r="E4663">
        <v>1345</v>
      </c>
      <c r="F4663">
        <v>1545</v>
      </c>
      <c r="G4663">
        <v>1800</v>
      </c>
      <c r="H4663">
        <v>0</v>
      </c>
      <c r="I4663">
        <v>13.45</v>
      </c>
      <c r="J4663">
        <v>15.45</v>
      </c>
      <c r="K4663">
        <v>18</v>
      </c>
      <c r="L4663">
        <v>0</v>
      </c>
    </row>
    <row r="4664" spans="1:12" x14ac:dyDescent="0.25">
      <c r="A4664">
        <v>44039600</v>
      </c>
      <c r="B4664">
        <v>1</v>
      </c>
      <c r="C4664">
        <v>0</v>
      </c>
      <c r="D4664" t="s">
        <v>9935</v>
      </c>
      <c r="E4664">
        <v>1345</v>
      </c>
      <c r="F4664">
        <v>1545</v>
      </c>
      <c r="G4664">
        <v>1800</v>
      </c>
      <c r="H4664">
        <v>0</v>
      </c>
      <c r="I4664">
        <v>13.45</v>
      </c>
      <c r="J4664">
        <v>15.45</v>
      </c>
      <c r="K4664">
        <v>18</v>
      </c>
      <c r="L4664">
        <v>0</v>
      </c>
    </row>
    <row r="4665" spans="1:12" x14ac:dyDescent="0.25">
      <c r="A4665">
        <v>44039700</v>
      </c>
      <c r="C4665">
        <v>0</v>
      </c>
      <c r="D4665" t="s">
        <v>9936</v>
      </c>
      <c r="E4665">
        <v>1345</v>
      </c>
      <c r="F4665">
        <v>1545</v>
      </c>
      <c r="G4665">
        <v>1800</v>
      </c>
      <c r="H4665">
        <v>0</v>
      </c>
      <c r="I4665">
        <v>13.45</v>
      </c>
      <c r="J4665">
        <v>15.45</v>
      </c>
      <c r="K4665">
        <v>18</v>
      </c>
      <c r="L4665">
        <v>0</v>
      </c>
    </row>
    <row r="4666" spans="1:12" x14ac:dyDescent="0.25">
      <c r="A4666">
        <v>44039700</v>
      </c>
      <c r="B4666">
        <v>1</v>
      </c>
      <c r="C4666">
        <v>0</v>
      </c>
      <c r="D4666" t="s">
        <v>9936</v>
      </c>
      <c r="E4666">
        <v>1345</v>
      </c>
      <c r="F4666">
        <v>1545</v>
      </c>
      <c r="G4666">
        <v>1800</v>
      </c>
      <c r="H4666">
        <v>0</v>
      </c>
      <c r="I4666">
        <v>13.45</v>
      </c>
      <c r="J4666">
        <v>15.45</v>
      </c>
      <c r="K4666">
        <v>18</v>
      </c>
      <c r="L4666">
        <v>0</v>
      </c>
    </row>
    <row r="4667" spans="1:12" x14ac:dyDescent="0.25">
      <c r="A4667">
        <v>44039800</v>
      </c>
      <c r="C4667">
        <v>0</v>
      </c>
      <c r="D4667" t="s">
        <v>12755</v>
      </c>
      <c r="E4667">
        <v>1345</v>
      </c>
      <c r="F4667">
        <v>1545</v>
      </c>
      <c r="G4667">
        <v>1800</v>
      </c>
      <c r="H4667">
        <v>0</v>
      </c>
      <c r="I4667">
        <v>13.45</v>
      </c>
      <c r="J4667">
        <v>15.45</v>
      </c>
      <c r="K4667">
        <v>18</v>
      </c>
      <c r="L4667">
        <v>0</v>
      </c>
    </row>
    <row r="4668" spans="1:12" x14ac:dyDescent="0.25">
      <c r="A4668">
        <v>44039800</v>
      </c>
      <c r="B4668">
        <v>1</v>
      </c>
      <c r="C4668">
        <v>0</v>
      </c>
      <c r="D4668" t="s">
        <v>9937</v>
      </c>
      <c r="E4668">
        <v>1345</v>
      </c>
      <c r="F4668">
        <v>1545</v>
      </c>
      <c r="G4668">
        <v>1800</v>
      </c>
      <c r="H4668">
        <v>0</v>
      </c>
      <c r="I4668">
        <v>13.45</v>
      </c>
      <c r="J4668">
        <v>15.45</v>
      </c>
      <c r="K4668">
        <v>18</v>
      </c>
      <c r="L4668">
        <v>0</v>
      </c>
    </row>
    <row r="4669" spans="1:12" x14ac:dyDescent="0.25">
      <c r="A4669">
        <v>44039900</v>
      </c>
      <c r="C4669">
        <v>0</v>
      </c>
      <c r="D4669" t="s">
        <v>12749</v>
      </c>
      <c r="E4669">
        <v>1345</v>
      </c>
      <c r="F4669">
        <v>1545</v>
      </c>
      <c r="G4669">
        <v>1800</v>
      </c>
      <c r="H4669">
        <v>0</v>
      </c>
      <c r="I4669">
        <v>13.45</v>
      </c>
      <c r="J4669">
        <v>15.45</v>
      </c>
      <c r="K4669">
        <v>18</v>
      </c>
      <c r="L4669">
        <v>0</v>
      </c>
    </row>
    <row r="4670" spans="1:12" x14ac:dyDescent="0.25">
      <c r="A4670">
        <v>44039900</v>
      </c>
      <c r="B4670">
        <v>1</v>
      </c>
      <c r="C4670">
        <v>0</v>
      </c>
      <c r="D4670" t="s">
        <v>9727</v>
      </c>
      <c r="E4670">
        <v>1345</v>
      </c>
      <c r="F4670">
        <v>1545</v>
      </c>
      <c r="G4670">
        <v>1800</v>
      </c>
      <c r="H4670">
        <v>0</v>
      </c>
      <c r="I4670">
        <v>13.45</v>
      </c>
      <c r="J4670">
        <v>15.45</v>
      </c>
      <c r="K4670">
        <v>18</v>
      </c>
      <c r="L4670">
        <v>0</v>
      </c>
    </row>
    <row r="4671" spans="1:12" x14ac:dyDescent="0.25">
      <c r="A4671">
        <v>44041000</v>
      </c>
      <c r="C4671">
        <v>0</v>
      </c>
      <c r="D4671" t="s">
        <v>5238</v>
      </c>
      <c r="E4671">
        <v>1345</v>
      </c>
      <c r="F4671">
        <v>1545</v>
      </c>
      <c r="G4671">
        <v>1800</v>
      </c>
      <c r="H4671">
        <v>0</v>
      </c>
      <c r="I4671">
        <v>13.45</v>
      </c>
      <c r="J4671">
        <v>15.45</v>
      </c>
      <c r="K4671">
        <v>18</v>
      </c>
      <c r="L4671">
        <v>0</v>
      </c>
    </row>
    <row r="4672" spans="1:12" x14ac:dyDescent="0.25">
      <c r="A4672">
        <v>44042000</v>
      </c>
      <c r="C4672">
        <v>0</v>
      </c>
      <c r="D4672" t="s">
        <v>5239</v>
      </c>
      <c r="E4672">
        <v>1345</v>
      </c>
      <c r="F4672">
        <v>1545</v>
      </c>
      <c r="G4672">
        <v>1800</v>
      </c>
      <c r="H4672">
        <v>0</v>
      </c>
      <c r="I4672">
        <v>13.45</v>
      </c>
      <c r="J4672">
        <v>15.45</v>
      </c>
      <c r="K4672">
        <v>18</v>
      </c>
      <c r="L4672">
        <v>0</v>
      </c>
    </row>
    <row r="4673" spans="1:12" x14ac:dyDescent="0.25">
      <c r="A4673">
        <v>44050000</v>
      </c>
      <c r="C4673">
        <v>0</v>
      </c>
      <c r="D4673" t="s">
        <v>5240</v>
      </c>
      <c r="E4673">
        <v>1345</v>
      </c>
      <c r="F4673">
        <v>1545</v>
      </c>
      <c r="G4673">
        <v>1800</v>
      </c>
      <c r="H4673">
        <v>0</v>
      </c>
      <c r="I4673">
        <v>13.45</v>
      </c>
      <c r="J4673">
        <v>15.45</v>
      </c>
      <c r="K4673">
        <v>18</v>
      </c>
      <c r="L4673">
        <v>0</v>
      </c>
    </row>
    <row r="4674" spans="1:12" x14ac:dyDescent="0.25">
      <c r="A4674">
        <v>44061100</v>
      </c>
      <c r="C4674">
        <v>0</v>
      </c>
      <c r="D4674" t="s">
        <v>9925</v>
      </c>
      <c r="E4674">
        <v>1345</v>
      </c>
      <c r="F4674">
        <v>1593</v>
      </c>
      <c r="G4674">
        <v>1800</v>
      </c>
      <c r="H4674">
        <v>0</v>
      </c>
      <c r="I4674">
        <v>13.45</v>
      </c>
      <c r="J4674">
        <v>15.93</v>
      </c>
      <c r="K4674">
        <v>18</v>
      </c>
      <c r="L4674">
        <v>0</v>
      </c>
    </row>
    <row r="4675" spans="1:12" x14ac:dyDescent="0.25">
      <c r="A4675">
        <v>44061200</v>
      </c>
      <c r="C4675">
        <v>0</v>
      </c>
      <c r="D4675" t="s">
        <v>9926</v>
      </c>
      <c r="E4675">
        <v>1345</v>
      </c>
      <c r="F4675">
        <v>1593</v>
      </c>
      <c r="G4675">
        <v>1800</v>
      </c>
      <c r="H4675">
        <v>0</v>
      </c>
      <c r="I4675">
        <v>13.45</v>
      </c>
      <c r="J4675">
        <v>15.93</v>
      </c>
      <c r="K4675">
        <v>18</v>
      </c>
      <c r="L4675">
        <v>0</v>
      </c>
    </row>
    <row r="4676" spans="1:12" x14ac:dyDescent="0.25">
      <c r="A4676">
        <v>44069100</v>
      </c>
      <c r="C4676">
        <v>0</v>
      </c>
      <c r="D4676" t="s">
        <v>9925</v>
      </c>
      <c r="E4676">
        <v>1345</v>
      </c>
      <c r="F4676">
        <v>1593</v>
      </c>
      <c r="G4676">
        <v>1800</v>
      </c>
      <c r="H4676">
        <v>0</v>
      </c>
      <c r="I4676">
        <v>13.45</v>
      </c>
      <c r="J4676">
        <v>15.93</v>
      </c>
      <c r="K4676">
        <v>18</v>
      </c>
      <c r="L4676">
        <v>0</v>
      </c>
    </row>
    <row r="4677" spans="1:12" x14ac:dyDescent="0.25">
      <c r="A4677">
        <v>44069200</v>
      </c>
      <c r="C4677">
        <v>0</v>
      </c>
      <c r="D4677" t="s">
        <v>9926</v>
      </c>
      <c r="E4677">
        <v>1345</v>
      </c>
      <c r="F4677">
        <v>1593</v>
      </c>
      <c r="G4677">
        <v>1800</v>
      </c>
      <c r="H4677">
        <v>0</v>
      </c>
      <c r="I4677">
        <v>13.45</v>
      </c>
      <c r="J4677">
        <v>15.93</v>
      </c>
      <c r="K4677">
        <v>18</v>
      </c>
      <c r="L4677">
        <v>0</v>
      </c>
    </row>
    <row r="4678" spans="1:12" x14ac:dyDescent="0.25">
      <c r="A4678">
        <v>44071100</v>
      </c>
      <c r="C4678">
        <v>0</v>
      </c>
      <c r="D4678" t="s">
        <v>9938</v>
      </c>
      <c r="E4678">
        <v>1345</v>
      </c>
      <c r="F4678">
        <v>1615</v>
      </c>
      <c r="G4678">
        <v>1800</v>
      </c>
      <c r="H4678">
        <v>0</v>
      </c>
      <c r="I4678">
        <v>13.45</v>
      </c>
      <c r="J4678">
        <v>16.149999999999999</v>
      </c>
      <c r="K4678">
        <v>18</v>
      </c>
      <c r="L4678">
        <v>0</v>
      </c>
    </row>
    <row r="4679" spans="1:12" x14ac:dyDescent="0.25">
      <c r="A4679">
        <v>44071200</v>
      </c>
      <c r="C4679">
        <v>0</v>
      </c>
      <c r="D4679" t="s">
        <v>9939</v>
      </c>
      <c r="E4679">
        <v>1345</v>
      </c>
      <c r="F4679">
        <v>1615</v>
      </c>
      <c r="G4679">
        <v>1800</v>
      </c>
      <c r="H4679">
        <v>0</v>
      </c>
      <c r="I4679">
        <v>13.45</v>
      </c>
      <c r="J4679">
        <v>16.149999999999999</v>
      </c>
      <c r="K4679">
        <v>18</v>
      </c>
      <c r="L4679">
        <v>0</v>
      </c>
    </row>
    <row r="4680" spans="1:12" x14ac:dyDescent="0.25">
      <c r="A4680">
        <v>44071300</v>
      </c>
      <c r="C4680">
        <v>0</v>
      </c>
      <c r="D4680" t="s">
        <v>12378</v>
      </c>
      <c r="E4680">
        <v>1345</v>
      </c>
      <c r="F4680">
        <v>1615</v>
      </c>
      <c r="G4680">
        <v>1800</v>
      </c>
      <c r="H4680">
        <v>0</v>
      </c>
      <c r="I4680">
        <v>13.45</v>
      </c>
      <c r="J4680">
        <v>16.149999999999999</v>
      </c>
      <c r="K4680">
        <v>18</v>
      </c>
      <c r="L4680">
        <v>0</v>
      </c>
    </row>
    <row r="4681" spans="1:12" x14ac:dyDescent="0.25">
      <c r="A4681">
        <v>44071400</v>
      </c>
      <c r="C4681">
        <v>0</v>
      </c>
      <c r="D4681" t="s">
        <v>12379</v>
      </c>
      <c r="E4681">
        <v>1345</v>
      </c>
      <c r="F4681">
        <v>1615</v>
      </c>
      <c r="G4681">
        <v>1800</v>
      </c>
      <c r="H4681">
        <v>0</v>
      </c>
      <c r="I4681">
        <v>13.45</v>
      </c>
      <c r="J4681">
        <v>16.149999999999999</v>
      </c>
      <c r="K4681">
        <v>18</v>
      </c>
      <c r="L4681">
        <v>0</v>
      </c>
    </row>
    <row r="4682" spans="1:12" x14ac:dyDescent="0.25">
      <c r="A4682">
        <v>44071900</v>
      </c>
      <c r="C4682">
        <v>0</v>
      </c>
      <c r="D4682" t="s">
        <v>7</v>
      </c>
      <c r="E4682">
        <v>1345</v>
      </c>
      <c r="F4682">
        <v>1615</v>
      </c>
      <c r="G4682">
        <v>1800</v>
      </c>
      <c r="H4682">
        <v>0</v>
      </c>
      <c r="I4682">
        <v>13.45</v>
      </c>
      <c r="J4682">
        <v>16.149999999999999</v>
      </c>
      <c r="K4682">
        <v>18</v>
      </c>
      <c r="L4682">
        <v>0</v>
      </c>
    </row>
    <row r="4683" spans="1:12" x14ac:dyDescent="0.25">
      <c r="A4683">
        <v>44072100</v>
      </c>
      <c r="C4683">
        <v>0</v>
      </c>
      <c r="D4683" t="s">
        <v>5241</v>
      </c>
      <c r="E4683">
        <v>1345</v>
      </c>
      <c r="F4683">
        <v>1615</v>
      </c>
      <c r="G4683">
        <v>1800</v>
      </c>
      <c r="H4683">
        <v>0</v>
      </c>
      <c r="I4683">
        <v>13.45</v>
      </c>
      <c r="J4683">
        <v>16.149999999999999</v>
      </c>
      <c r="K4683">
        <v>18</v>
      </c>
      <c r="L4683">
        <v>0</v>
      </c>
    </row>
    <row r="4684" spans="1:12" x14ac:dyDescent="0.25">
      <c r="A4684">
        <v>44072200</v>
      </c>
      <c r="C4684">
        <v>0</v>
      </c>
      <c r="D4684" t="s">
        <v>5242</v>
      </c>
      <c r="E4684">
        <v>1345</v>
      </c>
      <c r="F4684">
        <v>1615</v>
      </c>
      <c r="G4684">
        <v>1800</v>
      </c>
      <c r="H4684">
        <v>0</v>
      </c>
      <c r="I4684">
        <v>13.45</v>
      </c>
      <c r="J4684">
        <v>16.149999999999999</v>
      </c>
      <c r="K4684">
        <v>18</v>
      </c>
      <c r="L4684">
        <v>0</v>
      </c>
    </row>
    <row r="4685" spans="1:12" x14ac:dyDescent="0.25">
      <c r="A4685">
        <v>44072300</v>
      </c>
      <c r="C4685">
        <v>0</v>
      </c>
      <c r="D4685" t="s">
        <v>12380</v>
      </c>
      <c r="E4685">
        <v>1345</v>
      </c>
      <c r="F4685">
        <v>1615</v>
      </c>
      <c r="G4685">
        <v>1800</v>
      </c>
      <c r="H4685">
        <v>0</v>
      </c>
      <c r="I4685">
        <v>13.45</v>
      </c>
      <c r="J4685">
        <v>16.149999999999999</v>
      </c>
      <c r="K4685">
        <v>18</v>
      </c>
      <c r="L4685">
        <v>0</v>
      </c>
    </row>
    <row r="4686" spans="1:12" x14ac:dyDescent="0.25">
      <c r="A4686">
        <v>44072500</v>
      </c>
      <c r="C4686">
        <v>0</v>
      </c>
      <c r="D4686" t="s">
        <v>5243</v>
      </c>
      <c r="E4686">
        <v>1345</v>
      </c>
      <c r="F4686">
        <v>1615</v>
      </c>
      <c r="G4686">
        <v>1800</v>
      </c>
      <c r="H4686">
        <v>0</v>
      </c>
      <c r="I4686">
        <v>13.45</v>
      </c>
      <c r="J4686">
        <v>16.149999999999999</v>
      </c>
      <c r="K4686">
        <v>18</v>
      </c>
      <c r="L4686">
        <v>0</v>
      </c>
    </row>
    <row r="4687" spans="1:12" x14ac:dyDescent="0.25">
      <c r="A4687">
        <v>44072600</v>
      </c>
      <c r="C4687">
        <v>0</v>
      </c>
      <c r="D4687" t="s">
        <v>5244</v>
      </c>
      <c r="E4687">
        <v>1345</v>
      </c>
      <c r="F4687">
        <v>1615</v>
      </c>
      <c r="G4687">
        <v>1800</v>
      </c>
      <c r="H4687">
        <v>0</v>
      </c>
      <c r="I4687">
        <v>13.45</v>
      </c>
      <c r="J4687">
        <v>16.149999999999999</v>
      </c>
      <c r="K4687">
        <v>18</v>
      </c>
      <c r="L4687">
        <v>0</v>
      </c>
    </row>
    <row r="4688" spans="1:12" x14ac:dyDescent="0.25">
      <c r="A4688">
        <v>44072700</v>
      </c>
      <c r="C4688">
        <v>0</v>
      </c>
      <c r="D4688" t="s">
        <v>5245</v>
      </c>
      <c r="E4688">
        <v>1345</v>
      </c>
      <c r="F4688">
        <v>1615</v>
      </c>
      <c r="G4688">
        <v>1800</v>
      </c>
      <c r="H4688">
        <v>0</v>
      </c>
      <c r="I4688">
        <v>13.45</v>
      </c>
      <c r="J4688">
        <v>16.149999999999999</v>
      </c>
      <c r="K4688">
        <v>18</v>
      </c>
      <c r="L4688">
        <v>0</v>
      </c>
    </row>
    <row r="4689" spans="1:12" x14ac:dyDescent="0.25">
      <c r="A4689">
        <v>44072800</v>
      </c>
      <c r="C4689">
        <v>0</v>
      </c>
      <c r="D4689" t="s">
        <v>5246</v>
      </c>
      <c r="E4689">
        <v>1345</v>
      </c>
      <c r="F4689">
        <v>1615</v>
      </c>
      <c r="G4689">
        <v>1800</v>
      </c>
      <c r="H4689">
        <v>0</v>
      </c>
      <c r="I4689">
        <v>13.45</v>
      </c>
      <c r="J4689">
        <v>16.149999999999999</v>
      </c>
      <c r="K4689">
        <v>18</v>
      </c>
      <c r="L4689">
        <v>0</v>
      </c>
    </row>
    <row r="4690" spans="1:12" x14ac:dyDescent="0.25">
      <c r="A4690">
        <v>44072910</v>
      </c>
      <c r="C4690">
        <v>0</v>
      </c>
      <c r="D4690" t="s">
        <v>5247</v>
      </c>
      <c r="E4690">
        <v>1345</v>
      </c>
      <c r="F4690">
        <v>1615</v>
      </c>
      <c r="G4690">
        <v>1800</v>
      </c>
      <c r="H4690">
        <v>0</v>
      </c>
      <c r="I4690">
        <v>13.45</v>
      </c>
      <c r="J4690">
        <v>16.149999999999999</v>
      </c>
      <c r="K4690">
        <v>18</v>
      </c>
      <c r="L4690">
        <v>0</v>
      </c>
    </row>
    <row r="4691" spans="1:12" x14ac:dyDescent="0.25">
      <c r="A4691">
        <v>44072920</v>
      </c>
      <c r="C4691">
        <v>0</v>
      </c>
      <c r="D4691" t="s">
        <v>5248</v>
      </c>
      <c r="E4691">
        <v>1345</v>
      </c>
      <c r="F4691">
        <v>1615</v>
      </c>
      <c r="G4691">
        <v>1800</v>
      </c>
      <c r="H4691">
        <v>0</v>
      </c>
      <c r="I4691">
        <v>13.45</v>
      </c>
      <c r="J4691">
        <v>16.149999999999999</v>
      </c>
      <c r="K4691">
        <v>18</v>
      </c>
      <c r="L4691">
        <v>0</v>
      </c>
    </row>
    <row r="4692" spans="1:12" x14ac:dyDescent="0.25">
      <c r="A4692">
        <v>44072930</v>
      </c>
      <c r="C4692">
        <v>0</v>
      </c>
      <c r="D4692" t="s">
        <v>5249</v>
      </c>
      <c r="E4692">
        <v>1345</v>
      </c>
      <c r="F4692">
        <v>1615</v>
      </c>
      <c r="G4692">
        <v>1800</v>
      </c>
      <c r="H4692">
        <v>0</v>
      </c>
      <c r="I4692">
        <v>13.45</v>
      </c>
      <c r="J4692">
        <v>16.149999999999999</v>
      </c>
      <c r="K4692">
        <v>18</v>
      </c>
      <c r="L4692">
        <v>0</v>
      </c>
    </row>
    <row r="4693" spans="1:12" x14ac:dyDescent="0.25">
      <c r="A4693">
        <v>44072940</v>
      </c>
      <c r="C4693">
        <v>0</v>
      </c>
      <c r="D4693" t="s">
        <v>5250</v>
      </c>
      <c r="E4693">
        <v>1345</v>
      </c>
      <c r="F4693">
        <v>1615</v>
      </c>
      <c r="G4693">
        <v>1800</v>
      </c>
      <c r="H4693">
        <v>0</v>
      </c>
      <c r="I4693">
        <v>13.45</v>
      </c>
      <c r="J4693">
        <v>16.149999999999999</v>
      </c>
      <c r="K4693">
        <v>18</v>
      </c>
      <c r="L4693">
        <v>0</v>
      </c>
    </row>
    <row r="4694" spans="1:12" x14ac:dyDescent="0.25">
      <c r="A4694">
        <v>44072950</v>
      </c>
      <c r="C4694">
        <v>0</v>
      </c>
      <c r="D4694" t="s">
        <v>9940</v>
      </c>
      <c r="E4694">
        <v>1345</v>
      </c>
      <c r="F4694">
        <v>1615</v>
      </c>
      <c r="G4694">
        <v>1800</v>
      </c>
      <c r="H4694">
        <v>0</v>
      </c>
      <c r="I4694">
        <v>13.45</v>
      </c>
      <c r="J4694">
        <v>16.149999999999999</v>
      </c>
      <c r="K4694">
        <v>18</v>
      </c>
      <c r="L4694">
        <v>0</v>
      </c>
    </row>
    <row r="4695" spans="1:12" x14ac:dyDescent="0.25">
      <c r="A4695">
        <v>44072960</v>
      </c>
      <c r="C4695">
        <v>0</v>
      </c>
      <c r="D4695" t="s">
        <v>9941</v>
      </c>
      <c r="E4695">
        <v>1345</v>
      </c>
      <c r="F4695">
        <v>1615</v>
      </c>
      <c r="G4695">
        <v>1800</v>
      </c>
      <c r="H4695">
        <v>0</v>
      </c>
      <c r="I4695">
        <v>13.45</v>
      </c>
      <c r="J4695">
        <v>16.149999999999999</v>
      </c>
      <c r="K4695">
        <v>18</v>
      </c>
      <c r="L4695">
        <v>0</v>
      </c>
    </row>
    <row r="4696" spans="1:12" x14ac:dyDescent="0.25">
      <c r="A4696">
        <v>44072970</v>
      </c>
      <c r="C4696">
        <v>0</v>
      </c>
      <c r="D4696" t="s">
        <v>9942</v>
      </c>
      <c r="E4696">
        <v>1345</v>
      </c>
      <c r="F4696">
        <v>1615</v>
      </c>
      <c r="G4696">
        <v>1800</v>
      </c>
      <c r="H4696">
        <v>0</v>
      </c>
      <c r="I4696">
        <v>13.45</v>
      </c>
      <c r="J4696">
        <v>16.149999999999999</v>
      </c>
      <c r="K4696">
        <v>18</v>
      </c>
      <c r="L4696">
        <v>0</v>
      </c>
    </row>
    <row r="4697" spans="1:12" x14ac:dyDescent="0.25">
      <c r="A4697">
        <v>44072990</v>
      </c>
      <c r="C4697">
        <v>0</v>
      </c>
      <c r="D4697" t="s">
        <v>5251</v>
      </c>
      <c r="E4697">
        <v>1345</v>
      </c>
      <c r="F4697">
        <v>1615</v>
      </c>
      <c r="G4697">
        <v>1800</v>
      </c>
      <c r="H4697">
        <v>0</v>
      </c>
      <c r="I4697">
        <v>13.45</v>
      </c>
      <c r="J4697">
        <v>16.149999999999999</v>
      </c>
      <c r="K4697">
        <v>18</v>
      </c>
      <c r="L4697">
        <v>0</v>
      </c>
    </row>
    <row r="4698" spans="1:12" x14ac:dyDescent="0.25">
      <c r="A4698">
        <v>44079100</v>
      </c>
      <c r="C4698">
        <v>0</v>
      </c>
      <c r="D4698" t="s">
        <v>5252</v>
      </c>
      <c r="E4698">
        <v>1345</v>
      </c>
      <c r="F4698">
        <v>1615</v>
      </c>
      <c r="G4698">
        <v>1800</v>
      </c>
      <c r="H4698">
        <v>0</v>
      </c>
      <c r="I4698">
        <v>13.45</v>
      </c>
      <c r="J4698">
        <v>16.149999999999999</v>
      </c>
      <c r="K4698">
        <v>18</v>
      </c>
      <c r="L4698">
        <v>0</v>
      </c>
    </row>
    <row r="4699" spans="1:12" x14ac:dyDescent="0.25">
      <c r="A4699">
        <v>44079200</v>
      </c>
      <c r="C4699">
        <v>0</v>
      </c>
      <c r="D4699" t="s">
        <v>5253</v>
      </c>
      <c r="E4699">
        <v>1345</v>
      </c>
      <c r="F4699">
        <v>1615</v>
      </c>
      <c r="G4699">
        <v>1800</v>
      </c>
      <c r="H4699">
        <v>0</v>
      </c>
      <c r="I4699">
        <v>13.45</v>
      </c>
      <c r="J4699">
        <v>16.149999999999999</v>
      </c>
      <c r="K4699">
        <v>18</v>
      </c>
      <c r="L4699">
        <v>0</v>
      </c>
    </row>
    <row r="4700" spans="1:12" x14ac:dyDescent="0.25">
      <c r="A4700">
        <v>44079300</v>
      </c>
      <c r="C4700">
        <v>0</v>
      </c>
      <c r="D4700" t="s">
        <v>10733</v>
      </c>
      <c r="E4700">
        <v>1345</v>
      </c>
      <c r="F4700">
        <v>1615</v>
      </c>
      <c r="G4700">
        <v>1800</v>
      </c>
      <c r="H4700">
        <v>0</v>
      </c>
      <c r="I4700">
        <v>13.45</v>
      </c>
      <c r="J4700">
        <v>16.149999999999999</v>
      </c>
      <c r="K4700">
        <v>18</v>
      </c>
      <c r="L4700">
        <v>0</v>
      </c>
    </row>
    <row r="4701" spans="1:12" x14ac:dyDescent="0.25">
      <c r="A4701">
        <v>44079400</v>
      </c>
      <c r="C4701">
        <v>0</v>
      </c>
      <c r="D4701" t="s">
        <v>5254</v>
      </c>
      <c r="E4701">
        <v>1345</v>
      </c>
      <c r="F4701">
        <v>1615</v>
      </c>
      <c r="G4701">
        <v>1800</v>
      </c>
      <c r="H4701">
        <v>0</v>
      </c>
      <c r="I4701">
        <v>13.45</v>
      </c>
      <c r="J4701">
        <v>16.149999999999999</v>
      </c>
      <c r="K4701">
        <v>18</v>
      </c>
      <c r="L4701">
        <v>0</v>
      </c>
    </row>
    <row r="4702" spans="1:12" x14ac:dyDescent="0.25">
      <c r="A4702">
        <v>44079500</v>
      </c>
      <c r="C4702">
        <v>0</v>
      </c>
      <c r="D4702" t="s">
        <v>5255</v>
      </c>
      <c r="E4702">
        <v>1345</v>
      </c>
      <c r="F4702">
        <v>1615</v>
      </c>
      <c r="G4702">
        <v>1800</v>
      </c>
      <c r="H4702">
        <v>0</v>
      </c>
      <c r="I4702">
        <v>13.45</v>
      </c>
      <c r="J4702">
        <v>16.149999999999999</v>
      </c>
      <c r="K4702">
        <v>18</v>
      </c>
      <c r="L4702">
        <v>0</v>
      </c>
    </row>
    <row r="4703" spans="1:12" x14ac:dyDescent="0.25">
      <c r="A4703">
        <v>44079600</v>
      </c>
      <c r="C4703">
        <v>0</v>
      </c>
      <c r="D4703" t="s">
        <v>9943</v>
      </c>
      <c r="E4703">
        <v>1345</v>
      </c>
      <c r="F4703">
        <v>1615</v>
      </c>
      <c r="G4703">
        <v>1800</v>
      </c>
      <c r="H4703">
        <v>0</v>
      </c>
      <c r="I4703">
        <v>13.45</v>
      </c>
      <c r="J4703">
        <v>16.149999999999999</v>
      </c>
      <c r="K4703">
        <v>18</v>
      </c>
      <c r="L4703">
        <v>0</v>
      </c>
    </row>
    <row r="4704" spans="1:12" x14ac:dyDescent="0.25">
      <c r="A4704">
        <v>44079700</v>
      </c>
      <c r="C4704">
        <v>0</v>
      </c>
      <c r="D4704" t="s">
        <v>9936</v>
      </c>
      <c r="E4704">
        <v>1345</v>
      </c>
      <c r="F4704">
        <v>1615</v>
      </c>
      <c r="G4704">
        <v>1800</v>
      </c>
      <c r="H4704">
        <v>0</v>
      </c>
      <c r="I4704">
        <v>13.45</v>
      </c>
      <c r="J4704">
        <v>16.149999999999999</v>
      </c>
      <c r="K4704">
        <v>18</v>
      </c>
      <c r="L4704">
        <v>0</v>
      </c>
    </row>
    <row r="4705" spans="1:12" x14ac:dyDescent="0.25">
      <c r="A4705">
        <v>44079920</v>
      </c>
      <c r="C4705">
        <v>0</v>
      </c>
      <c r="D4705" t="s">
        <v>5256</v>
      </c>
      <c r="E4705">
        <v>1345</v>
      </c>
      <c r="F4705">
        <v>1615</v>
      </c>
      <c r="G4705">
        <v>1800</v>
      </c>
      <c r="H4705">
        <v>0</v>
      </c>
      <c r="I4705">
        <v>13.45</v>
      </c>
      <c r="J4705">
        <v>16.149999999999999</v>
      </c>
      <c r="K4705">
        <v>18</v>
      </c>
      <c r="L4705">
        <v>0</v>
      </c>
    </row>
    <row r="4706" spans="1:12" x14ac:dyDescent="0.25">
      <c r="A4706">
        <v>44079930</v>
      </c>
      <c r="C4706">
        <v>0</v>
      </c>
      <c r="D4706" t="s">
        <v>5257</v>
      </c>
      <c r="E4706">
        <v>1345</v>
      </c>
      <c r="F4706">
        <v>1615</v>
      </c>
      <c r="G4706">
        <v>1800</v>
      </c>
      <c r="H4706">
        <v>0</v>
      </c>
      <c r="I4706">
        <v>13.45</v>
      </c>
      <c r="J4706">
        <v>16.149999999999999</v>
      </c>
      <c r="K4706">
        <v>18</v>
      </c>
      <c r="L4706">
        <v>0</v>
      </c>
    </row>
    <row r="4707" spans="1:12" x14ac:dyDescent="0.25">
      <c r="A4707">
        <v>44079960</v>
      </c>
      <c r="C4707">
        <v>0</v>
      </c>
      <c r="D4707" t="s">
        <v>5258</v>
      </c>
      <c r="E4707">
        <v>1345</v>
      </c>
      <c r="F4707">
        <v>1615</v>
      </c>
      <c r="G4707">
        <v>1800</v>
      </c>
      <c r="H4707">
        <v>0</v>
      </c>
      <c r="I4707">
        <v>13.45</v>
      </c>
      <c r="J4707">
        <v>16.149999999999999</v>
      </c>
      <c r="K4707">
        <v>18</v>
      </c>
      <c r="L4707">
        <v>0</v>
      </c>
    </row>
    <row r="4708" spans="1:12" x14ac:dyDescent="0.25">
      <c r="A4708">
        <v>44079970</v>
      </c>
      <c r="C4708">
        <v>0</v>
      </c>
      <c r="D4708" t="s">
        <v>5259</v>
      </c>
      <c r="E4708">
        <v>1345</v>
      </c>
      <c r="F4708">
        <v>1615</v>
      </c>
      <c r="G4708">
        <v>1800</v>
      </c>
      <c r="H4708">
        <v>0</v>
      </c>
      <c r="I4708">
        <v>13.45</v>
      </c>
      <c r="J4708">
        <v>16.149999999999999</v>
      </c>
      <c r="K4708">
        <v>18</v>
      </c>
      <c r="L4708">
        <v>0</v>
      </c>
    </row>
    <row r="4709" spans="1:12" x14ac:dyDescent="0.25">
      <c r="A4709">
        <v>44079990</v>
      </c>
      <c r="C4709">
        <v>0</v>
      </c>
      <c r="D4709" t="s">
        <v>5260</v>
      </c>
      <c r="E4709">
        <v>1345</v>
      </c>
      <c r="F4709">
        <v>1615</v>
      </c>
      <c r="G4709">
        <v>1800</v>
      </c>
      <c r="H4709">
        <v>0</v>
      </c>
      <c r="I4709">
        <v>13.45</v>
      </c>
      <c r="J4709">
        <v>16.149999999999999</v>
      </c>
      <c r="K4709">
        <v>18</v>
      </c>
      <c r="L4709">
        <v>0</v>
      </c>
    </row>
    <row r="4710" spans="1:12" x14ac:dyDescent="0.25">
      <c r="A4710">
        <v>44081010</v>
      </c>
      <c r="C4710">
        <v>0</v>
      </c>
      <c r="D4710" t="s">
        <v>5261</v>
      </c>
      <c r="E4710">
        <v>1429</v>
      </c>
      <c r="F4710">
        <v>1743</v>
      </c>
      <c r="G4710">
        <v>1800</v>
      </c>
      <c r="H4710">
        <v>0</v>
      </c>
      <c r="I4710">
        <v>14.29</v>
      </c>
      <c r="J4710">
        <v>17.43</v>
      </c>
      <c r="K4710">
        <v>18</v>
      </c>
      <c r="L4710">
        <v>0</v>
      </c>
    </row>
    <row r="4711" spans="1:12" x14ac:dyDescent="0.25">
      <c r="A4711">
        <v>44081091</v>
      </c>
      <c r="C4711">
        <v>0</v>
      </c>
      <c r="D4711" t="s">
        <v>5262</v>
      </c>
      <c r="E4711">
        <v>1388</v>
      </c>
      <c r="F4711">
        <v>1658</v>
      </c>
      <c r="G4711">
        <v>1800</v>
      </c>
      <c r="H4711">
        <v>0</v>
      </c>
      <c r="I4711">
        <v>13.88</v>
      </c>
      <c r="J4711">
        <v>16.579999999999998</v>
      </c>
      <c r="K4711">
        <v>18</v>
      </c>
      <c r="L4711">
        <v>0</v>
      </c>
    </row>
    <row r="4712" spans="1:12" x14ac:dyDescent="0.25">
      <c r="A4712">
        <v>44081099</v>
      </c>
      <c r="C4712">
        <v>0</v>
      </c>
      <c r="D4712" t="s">
        <v>5263</v>
      </c>
      <c r="E4712">
        <v>1388</v>
      </c>
      <c r="F4712">
        <v>1658</v>
      </c>
      <c r="G4712">
        <v>1800</v>
      </c>
      <c r="H4712">
        <v>0</v>
      </c>
      <c r="I4712">
        <v>13.88</v>
      </c>
      <c r="J4712">
        <v>16.579999999999998</v>
      </c>
      <c r="K4712">
        <v>18</v>
      </c>
      <c r="L4712">
        <v>0</v>
      </c>
    </row>
    <row r="4713" spans="1:12" x14ac:dyDescent="0.25">
      <c r="A4713">
        <v>44083110</v>
      </c>
      <c r="C4713">
        <v>0</v>
      </c>
      <c r="D4713" t="s">
        <v>5264</v>
      </c>
      <c r="E4713">
        <v>1429</v>
      </c>
      <c r="F4713">
        <v>1743</v>
      </c>
      <c r="G4713">
        <v>1800</v>
      </c>
      <c r="H4713">
        <v>0</v>
      </c>
      <c r="I4713">
        <v>14.29</v>
      </c>
      <c r="J4713">
        <v>17.43</v>
      </c>
      <c r="K4713">
        <v>18</v>
      </c>
      <c r="L4713">
        <v>0</v>
      </c>
    </row>
    <row r="4714" spans="1:12" x14ac:dyDescent="0.25">
      <c r="A4714">
        <v>44083190</v>
      </c>
      <c r="C4714">
        <v>0</v>
      </c>
      <c r="D4714" t="s">
        <v>5265</v>
      </c>
      <c r="E4714">
        <v>1388</v>
      </c>
      <c r="F4714">
        <v>1658</v>
      </c>
      <c r="G4714">
        <v>1800</v>
      </c>
      <c r="H4714">
        <v>0</v>
      </c>
      <c r="I4714">
        <v>13.88</v>
      </c>
      <c r="J4714">
        <v>16.579999999999998</v>
      </c>
      <c r="K4714">
        <v>18</v>
      </c>
      <c r="L4714">
        <v>0</v>
      </c>
    </row>
    <row r="4715" spans="1:12" x14ac:dyDescent="0.25">
      <c r="A4715">
        <v>44083910</v>
      </c>
      <c r="C4715">
        <v>0</v>
      </c>
      <c r="D4715" t="s">
        <v>5266</v>
      </c>
      <c r="E4715">
        <v>1429</v>
      </c>
      <c r="F4715">
        <v>1743</v>
      </c>
      <c r="G4715">
        <v>1800</v>
      </c>
      <c r="H4715">
        <v>0</v>
      </c>
      <c r="I4715">
        <v>14.29</v>
      </c>
      <c r="J4715">
        <v>17.43</v>
      </c>
      <c r="K4715">
        <v>18</v>
      </c>
      <c r="L4715">
        <v>0</v>
      </c>
    </row>
    <row r="4716" spans="1:12" x14ac:dyDescent="0.25">
      <c r="A4716">
        <v>44083991</v>
      </c>
      <c r="C4716">
        <v>0</v>
      </c>
      <c r="D4716" t="s">
        <v>5267</v>
      </c>
      <c r="E4716">
        <v>1388</v>
      </c>
      <c r="F4716">
        <v>1658</v>
      </c>
      <c r="G4716">
        <v>1800</v>
      </c>
      <c r="H4716">
        <v>0</v>
      </c>
      <c r="I4716">
        <v>13.88</v>
      </c>
      <c r="J4716">
        <v>16.579999999999998</v>
      </c>
      <c r="K4716">
        <v>18</v>
      </c>
      <c r="L4716">
        <v>0</v>
      </c>
    </row>
    <row r="4717" spans="1:12" x14ac:dyDescent="0.25">
      <c r="A4717">
        <v>44083992</v>
      </c>
      <c r="C4717">
        <v>0</v>
      </c>
      <c r="D4717" t="s">
        <v>5268</v>
      </c>
      <c r="E4717">
        <v>1388</v>
      </c>
      <c r="F4717">
        <v>1658</v>
      </c>
      <c r="G4717">
        <v>1800</v>
      </c>
      <c r="H4717">
        <v>0</v>
      </c>
      <c r="I4717">
        <v>13.88</v>
      </c>
      <c r="J4717">
        <v>16.579999999999998</v>
      </c>
      <c r="K4717">
        <v>18</v>
      </c>
      <c r="L4717">
        <v>0</v>
      </c>
    </row>
    <row r="4718" spans="1:12" x14ac:dyDescent="0.25">
      <c r="A4718">
        <v>44083999</v>
      </c>
      <c r="C4718">
        <v>0</v>
      </c>
      <c r="D4718" t="s">
        <v>5269</v>
      </c>
      <c r="E4718">
        <v>1388</v>
      </c>
      <c r="F4718">
        <v>1658</v>
      </c>
      <c r="G4718">
        <v>1800</v>
      </c>
      <c r="H4718">
        <v>0</v>
      </c>
      <c r="I4718">
        <v>13.88</v>
      </c>
      <c r="J4718">
        <v>16.579999999999998</v>
      </c>
      <c r="K4718">
        <v>18</v>
      </c>
      <c r="L4718">
        <v>0</v>
      </c>
    </row>
    <row r="4719" spans="1:12" x14ac:dyDescent="0.25">
      <c r="A4719">
        <v>44089010</v>
      </c>
      <c r="C4719">
        <v>0</v>
      </c>
      <c r="D4719" t="s">
        <v>5270</v>
      </c>
      <c r="E4719">
        <v>1429</v>
      </c>
      <c r="F4719">
        <v>1743</v>
      </c>
      <c r="G4719">
        <v>1800</v>
      </c>
      <c r="H4719">
        <v>0</v>
      </c>
      <c r="I4719">
        <v>14.29</v>
      </c>
      <c r="J4719">
        <v>17.43</v>
      </c>
      <c r="K4719">
        <v>18</v>
      </c>
      <c r="L4719">
        <v>0</v>
      </c>
    </row>
    <row r="4720" spans="1:12" x14ac:dyDescent="0.25">
      <c r="A4720">
        <v>44089090</v>
      </c>
      <c r="C4720">
        <v>0</v>
      </c>
      <c r="D4720" t="s">
        <v>5271</v>
      </c>
      <c r="E4720">
        <v>1388</v>
      </c>
      <c r="F4720">
        <v>1658</v>
      </c>
      <c r="G4720">
        <v>1800</v>
      </c>
      <c r="H4720">
        <v>0</v>
      </c>
      <c r="I4720">
        <v>13.88</v>
      </c>
      <c r="J4720">
        <v>16.579999999999998</v>
      </c>
      <c r="K4720">
        <v>18</v>
      </c>
      <c r="L4720">
        <v>0</v>
      </c>
    </row>
    <row r="4721" spans="1:12" x14ac:dyDescent="0.25">
      <c r="A4721">
        <v>44091000</v>
      </c>
      <c r="C4721">
        <v>0</v>
      </c>
      <c r="D4721" t="s">
        <v>5272</v>
      </c>
      <c r="E4721">
        <v>1429</v>
      </c>
      <c r="F4721">
        <v>1743</v>
      </c>
      <c r="G4721">
        <v>1800</v>
      </c>
      <c r="H4721">
        <v>0</v>
      </c>
      <c r="I4721">
        <v>14.29</v>
      </c>
      <c r="J4721">
        <v>17.43</v>
      </c>
      <c r="K4721">
        <v>18</v>
      </c>
      <c r="L4721">
        <v>0</v>
      </c>
    </row>
    <row r="4722" spans="1:12" x14ac:dyDescent="0.25">
      <c r="A4722">
        <v>44092100</v>
      </c>
      <c r="C4722">
        <v>0</v>
      </c>
      <c r="D4722" t="s">
        <v>5273</v>
      </c>
      <c r="E4722">
        <v>1429</v>
      </c>
      <c r="F4722">
        <v>1743</v>
      </c>
      <c r="G4722">
        <v>1800</v>
      </c>
      <c r="H4722">
        <v>0</v>
      </c>
      <c r="I4722">
        <v>14.29</v>
      </c>
      <c r="J4722">
        <v>17.43</v>
      </c>
      <c r="K4722">
        <v>18</v>
      </c>
      <c r="L4722">
        <v>0</v>
      </c>
    </row>
    <row r="4723" spans="1:12" x14ac:dyDescent="0.25">
      <c r="A4723">
        <v>44092200</v>
      </c>
      <c r="C4723">
        <v>0</v>
      </c>
      <c r="D4723" t="s">
        <v>9944</v>
      </c>
      <c r="E4723">
        <v>1429</v>
      </c>
      <c r="F4723">
        <v>1743</v>
      </c>
      <c r="G4723">
        <v>1800</v>
      </c>
      <c r="H4723">
        <v>0</v>
      </c>
      <c r="I4723">
        <v>14.29</v>
      </c>
      <c r="J4723">
        <v>17.43</v>
      </c>
      <c r="K4723">
        <v>18</v>
      </c>
      <c r="L4723">
        <v>0</v>
      </c>
    </row>
    <row r="4724" spans="1:12" x14ac:dyDescent="0.25">
      <c r="A4724">
        <v>44092900</v>
      </c>
      <c r="C4724">
        <v>0</v>
      </c>
      <c r="D4724" t="s">
        <v>5274</v>
      </c>
      <c r="E4724">
        <v>1429</v>
      </c>
      <c r="F4724">
        <v>1743</v>
      </c>
      <c r="G4724">
        <v>1800</v>
      </c>
      <c r="H4724">
        <v>0</v>
      </c>
      <c r="I4724">
        <v>14.29</v>
      </c>
      <c r="J4724">
        <v>17.43</v>
      </c>
      <c r="K4724">
        <v>18</v>
      </c>
      <c r="L4724">
        <v>0</v>
      </c>
    </row>
    <row r="4725" spans="1:12" x14ac:dyDescent="0.25">
      <c r="A4725">
        <v>44101110</v>
      </c>
      <c r="C4725">
        <v>0</v>
      </c>
      <c r="D4725" t="s">
        <v>10734</v>
      </c>
      <c r="E4725">
        <v>1388</v>
      </c>
      <c r="F4725">
        <v>1702</v>
      </c>
      <c r="G4725">
        <v>1200</v>
      </c>
      <c r="H4725">
        <v>0</v>
      </c>
      <c r="I4725">
        <v>13.88</v>
      </c>
      <c r="J4725">
        <v>17.02</v>
      </c>
      <c r="K4725">
        <v>12</v>
      </c>
      <c r="L4725">
        <v>0</v>
      </c>
    </row>
    <row r="4726" spans="1:12" x14ac:dyDescent="0.25">
      <c r="A4726">
        <v>44101121</v>
      </c>
      <c r="C4726">
        <v>0</v>
      </c>
      <c r="D4726" t="s">
        <v>10735</v>
      </c>
      <c r="E4726">
        <v>1345</v>
      </c>
      <c r="F4726">
        <v>1699</v>
      </c>
      <c r="G4726">
        <v>1200</v>
      </c>
      <c r="H4726">
        <v>0</v>
      </c>
      <c r="I4726">
        <v>13.45</v>
      </c>
      <c r="J4726">
        <v>16.989999999999998</v>
      </c>
      <c r="K4726">
        <v>12</v>
      </c>
      <c r="L4726">
        <v>0</v>
      </c>
    </row>
    <row r="4727" spans="1:12" x14ac:dyDescent="0.25">
      <c r="A4727">
        <v>44101129</v>
      </c>
      <c r="C4727">
        <v>0</v>
      </c>
      <c r="D4727" t="s">
        <v>10736</v>
      </c>
      <c r="E4727">
        <v>1388</v>
      </c>
      <c r="F4727">
        <v>1702</v>
      </c>
      <c r="G4727">
        <v>1200</v>
      </c>
      <c r="H4727">
        <v>0</v>
      </c>
      <c r="I4727">
        <v>13.88</v>
      </c>
      <c r="J4727">
        <v>17.02</v>
      </c>
      <c r="K4727">
        <v>12</v>
      </c>
      <c r="L4727">
        <v>0</v>
      </c>
    </row>
    <row r="4728" spans="1:12" x14ac:dyDescent="0.25">
      <c r="A4728">
        <v>44101190</v>
      </c>
      <c r="C4728">
        <v>0</v>
      </c>
      <c r="D4728" t="s">
        <v>5275</v>
      </c>
      <c r="E4728">
        <v>1388</v>
      </c>
      <c r="F4728">
        <v>1702</v>
      </c>
      <c r="G4728">
        <v>1200</v>
      </c>
      <c r="H4728">
        <v>0</v>
      </c>
      <c r="I4728">
        <v>13.88</v>
      </c>
      <c r="J4728">
        <v>17.02</v>
      </c>
      <c r="K4728">
        <v>12</v>
      </c>
      <c r="L4728">
        <v>0</v>
      </c>
    </row>
    <row r="4729" spans="1:12" x14ac:dyDescent="0.25">
      <c r="A4729">
        <v>44101210</v>
      </c>
      <c r="C4729">
        <v>0</v>
      </c>
      <c r="D4729" t="s">
        <v>5276</v>
      </c>
      <c r="E4729">
        <v>1388</v>
      </c>
      <c r="F4729">
        <v>1702</v>
      </c>
      <c r="G4729">
        <v>1200</v>
      </c>
      <c r="H4729">
        <v>0</v>
      </c>
      <c r="I4729">
        <v>13.88</v>
      </c>
      <c r="J4729">
        <v>17.02</v>
      </c>
      <c r="K4729">
        <v>12</v>
      </c>
      <c r="L4729">
        <v>0</v>
      </c>
    </row>
    <row r="4730" spans="1:12" x14ac:dyDescent="0.25">
      <c r="A4730">
        <v>44101290</v>
      </c>
      <c r="C4730">
        <v>0</v>
      </c>
      <c r="D4730" t="s">
        <v>5277</v>
      </c>
      <c r="E4730">
        <v>1388</v>
      </c>
      <c r="F4730">
        <v>1702</v>
      </c>
      <c r="G4730">
        <v>1200</v>
      </c>
      <c r="H4730">
        <v>0</v>
      </c>
      <c r="I4730">
        <v>13.88</v>
      </c>
      <c r="J4730">
        <v>17.02</v>
      </c>
      <c r="K4730">
        <v>12</v>
      </c>
      <c r="L4730">
        <v>0</v>
      </c>
    </row>
    <row r="4731" spans="1:12" x14ac:dyDescent="0.25">
      <c r="A4731">
        <v>44101911</v>
      </c>
      <c r="C4731">
        <v>0</v>
      </c>
      <c r="D4731" t="s">
        <v>5278</v>
      </c>
      <c r="E4731">
        <v>1388</v>
      </c>
      <c r="F4731">
        <v>1702</v>
      </c>
      <c r="G4731">
        <v>1200</v>
      </c>
      <c r="H4731">
        <v>0</v>
      </c>
      <c r="I4731">
        <v>13.88</v>
      </c>
      <c r="J4731">
        <v>17.02</v>
      </c>
      <c r="K4731">
        <v>12</v>
      </c>
      <c r="L4731">
        <v>0</v>
      </c>
    </row>
    <row r="4732" spans="1:12" x14ac:dyDescent="0.25">
      <c r="A4732">
        <v>44101919</v>
      </c>
      <c r="C4732">
        <v>0</v>
      </c>
      <c r="D4732" t="s">
        <v>5279</v>
      </c>
      <c r="E4732">
        <v>1388</v>
      </c>
      <c r="F4732">
        <v>1702</v>
      </c>
      <c r="G4732">
        <v>1200</v>
      </c>
      <c r="H4732">
        <v>0</v>
      </c>
      <c r="I4732">
        <v>13.88</v>
      </c>
      <c r="J4732">
        <v>17.02</v>
      </c>
      <c r="K4732">
        <v>12</v>
      </c>
      <c r="L4732">
        <v>0</v>
      </c>
    </row>
    <row r="4733" spans="1:12" x14ac:dyDescent="0.25">
      <c r="A4733">
        <v>44101991</v>
      </c>
      <c r="C4733">
        <v>0</v>
      </c>
      <c r="D4733" t="s">
        <v>5280</v>
      </c>
      <c r="E4733">
        <v>1388</v>
      </c>
      <c r="F4733">
        <v>1702</v>
      </c>
      <c r="G4733">
        <v>1200</v>
      </c>
      <c r="H4733">
        <v>0</v>
      </c>
      <c r="I4733">
        <v>13.88</v>
      </c>
      <c r="J4733">
        <v>17.02</v>
      </c>
      <c r="K4733">
        <v>12</v>
      </c>
      <c r="L4733">
        <v>0</v>
      </c>
    </row>
    <row r="4734" spans="1:12" x14ac:dyDescent="0.25">
      <c r="A4734">
        <v>44101992</v>
      </c>
      <c r="C4734">
        <v>0</v>
      </c>
      <c r="D4734" t="s">
        <v>10737</v>
      </c>
      <c r="E4734">
        <v>1388</v>
      </c>
      <c r="F4734">
        <v>1702</v>
      </c>
      <c r="G4734">
        <v>1200</v>
      </c>
      <c r="H4734">
        <v>0</v>
      </c>
      <c r="I4734">
        <v>13.88</v>
      </c>
      <c r="J4734">
        <v>17.02</v>
      </c>
      <c r="K4734">
        <v>12</v>
      </c>
      <c r="L4734">
        <v>0</v>
      </c>
    </row>
    <row r="4735" spans="1:12" x14ac:dyDescent="0.25">
      <c r="A4735">
        <v>44101999</v>
      </c>
      <c r="C4735">
        <v>0</v>
      </c>
      <c r="D4735" t="s">
        <v>5275</v>
      </c>
      <c r="E4735">
        <v>1388</v>
      </c>
      <c r="F4735">
        <v>1702</v>
      </c>
      <c r="G4735">
        <v>1200</v>
      </c>
      <c r="H4735">
        <v>0</v>
      </c>
      <c r="I4735">
        <v>13.88</v>
      </c>
      <c r="J4735">
        <v>17.02</v>
      </c>
      <c r="K4735">
        <v>12</v>
      </c>
      <c r="L4735">
        <v>0</v>
      </c>
    </row>
    <row r="4736" spans="1:12" x14ac:dyDescent="0.25">
      <c r="A4736">
        <v>44109000</v>
      </c>
      <c r="C4736">
        <v>0</v>
      </c>
      <c r="D4736" t="s">
        <v>5281</v>
      </c>
      <c r="E4736">
        <v>1388</v>
      </c>
      <c r="F4736">
        <v>1702</v>
      </c>
      <c r="G4736">
        <v>1800</v>
      </c>
      <c r="H4736">
        <v>0</v>
      </c>
      <c r="I4736">
        <v>13.88</v>
      </c>
      <c r="J4736">
        <v>17.02</v>
      </c>
      <c r="K4736">
        <v>18</v>
      </c>
      <c r="L4736">
        <v>0</v>
      </c>
    </row>
    <row r="4737" spans="1:12" x14ac:dyDescent="0.25">
      <c r="A4737">
        <v>44111210</v>
      </c>
      <c r="C4737">
        <v>0</v>
      </c>
      <c r="D4737" t="s">
        <v>10738</v>
      </c>
      <c r="E4737">
        <v>1388</v>
      </c>
      <c r="F4737">
        <v>1702</v>
      </c>
      <c r="G4737">
        <v>1200</v>
      </c>
      <c r="H4737">
        <v>0</v>
      </c>
      <c r="I4737">
        <v>13.88</v>
      </c>
      <c r="J4737">
        <v>17.02</v>
      </c>
      <c r="K4737">
        <v>12</v>
      </c>
      <c r="L4737">
        <v>0</v>
      </c>
    </row>
    <row r="4738" spans="1:12" x14ac:dyDescent="0.25">
      <c r="A4738">
        <v>44111290</v>
      </c>
      <c r="C4738">
        <v>0</v>
      </c>
      <c r="D4738" t="s">
        <v>5282</v>
      </c>
      <c r="E4738">
        <v>1388</v>
      </c>
      <c r="F4738">
        <v>1702</v>
      </c>
      <c r="G4738">
        <v>1200</v>
      </c>
      <c r="H4738">
        <v>0</v>
      </c>
      <c r="I4738">
        <v>13.88</v>
      </c>
      <c r="J4738">
        <v>17.02</v>
      </c>
      <c r="K4738">
        <v>12</v>
      </c>
      <c r="L4738">
        <v>0</v>
      </c>
    </row>
    <row r="4739" spans="1:12" x14ac:dyDescent="0.25">
      <c r="A4739">
        <v>44111310</v>
      </c>
      <c r="C4739">
        <v>0</v>
      </c>
      <c r="D4739" t="s">
        <v>10739</v>
      </c>
      <c r="E4739">
        <v>1388</v>
      </c>
      <c r="F4739">
        <v>1702</v>
      </c>
      <c r="G4739">
        <v>1200</v>
      </c>
      <c r="H4739">
        <v>0</v>
      </c>
      <c r="I4739">
        <v>13.88</v>
      </c>
      <c r="J4739">
        <v>17.02</v>
      </c>
      <c r="K4739">
        <v>12</v>
      </c>
      <c r="L4739">
        <v>0</v>
      </c>
    </row>
    <row r="4740" spans="1:12" x14ac:dyDescent="0.25">
      <c r="A4740">
        <v>44111391</v>
      </c>
      <c r="C4740">
        <v>0</v>
      </c>
      <c r="D4740" t="s">
        <v>10740</v>
      </c>
      <c r="E4740">
        <v>1345</v>
      </c>
      <c r="F4740">
        <v>1699</v>
      </c>
      <c r="G4740">
        <v>1200</v>
      </c>
      <c r="H4740">
        <v>0</v>
      </c>
      <c r="I4740">
        <v>13.45</v>
      </c>
      <c r="J4740">
        <v>16.989999999999998</v>
      </c>
      <c r="K4740">
        <v>12</v>
      </c>
      <c r="L4740">
        <v>0</v>
      </c>
    </row>
    <row r="4741" spans="1:12" x14ac:dyDescent="0.25">
      <c r="A4741">
        <v>44111399</v>
      </c>
      <c r="C4741">
        <v>0</v>
      </c>
      <c r="D4741" t="s">
        <v>5283</v>
      </c>
      <c r="E4741">
        <v>1388</v>
      </c>
      <c r="F4741">
        <v>1702</v>
      </c>
      <c r="G4741">
        <v>1200</v>
      </c>
      <c r="H4741">
        <v>0</v>
      </c>
      <c r="I4741">
        <v>13.88</v>
      </c>
      <c r="J4741">
        <v>17.02</v>
      </c>
      <c r="K4741">
        <v>12</v>
      </c>
      <c r="L4741">
        <v>0</v>
      </c>
    </row>
    <row r="4742" spans="1:12" x14ac:dyDescent="0.25">
      <c r="A4742">
        <v>44111410</v>
      </c>
      <c r="C4742">
        <v>0</v>
      </c>
      <c r="D4742" t="s">
        <v>10741</v>
      </c>
      <c r="E4742">
        <v>1388</v>
      </c>
      <c r="F4742">
        <v>1702</v>
      </c>
      <c r="G4742">
        <v>1200</v>
      </c>
      <c r="H4742">
        <v>0</v>
      </c>
      <c r="I4742">
        <v>13.88</v>
      </c>
      <c r="J4742">
        <v>17.02</v>
      </c>
      <c r="K4742">
        <v>12</v>
      </c>
      <c r="L4742">
        <v>0</v>
      </c>
    </row>
    <row r="4743" spans="1:12" x14ac:dyDescent="0.25">
      <c r="A4743">
        <v>44111490</v>
      </c>
      <c r="C4743">
        <v>0</v>
      </c>
      <c r="D4743" t="s">
        <v>5284</v>
      </c>
      <c r="E4743">
        <v>1388</v>
      </c>
      <c r="F4743">
        <v>1702</v>
      </c>
      <c r="G4743">
        <v>1200</v>
      </c>
      <c r="H4743">
        <v>0</v>
      </c>
      <c r="I4743">
        <v>13.88</v>
      </c>
      <c r="J4743">
        <v>17.02</v>
      </c>
      <c r="K4743">
        <v>12</v>
      </c>
      <c r="L4743">
        <v>0</v>
      </c>
    </row>
    <row r="4744" spans="1:12" x14ac:dyDescent="0.25">
      <c r="A4744">
        <v>44119210</v>
      </c>
      <c r="C4744">
        <v>0</v>
      </c>
      <c r="D4744" t="s">
        <v>5285</v>
      </c>
      <c r="E4744">
        <v>1388</v>
      </c>
      <c r="F4744">
        <v>1702</v>
      </c>
      <c r="G4744">
        <v>1200</v>
      </c>
      <c r="H4744">
        <v>0</v>
      </c>
      <c r="I4744">
        <v>13.88</v>
      </c>
      <c r="J4744">
        <v>17.02</v>
      </c>
      <c r="K4744">
        <v>12</v>
      </c>
      <c r="L4744">
        <v>0</v>
      </c>
    </row>
    <row r="4745" spans="1:12" x14ac:dyDescent="0.25">
      <c r="A4745">
        <v>44119290</v>
      </c>
      <c r="C4745">
        <v>0</v>
      </c>
      <c r="D4745" t="s">
        <v>5286</v>
      </c>
      <c r="E4745">
        <v>1388</v>
      </c>
      <c r="F4745">
        <v>1702</v>
      </c>
      <c r="G4745">
        <v>1200</v>
      </c>
      <c r="H4745">
        <v>0</v>
      </c>
      <c r="I4745">
        <v>13.88</v>
      </c>
      <c r="J4745">
        <v>17.02</v>
      </c>
      <c r="K4745">
        <v>12</v>
      </c>
      <c r="L4745">
        <v>0</v>
      </c>
    </row>
    <row r="4746" spans="1:12" x14ac:dyDescent="0.25">
      <c r="A4746">
        <v>44119310</v>
      </c>
      <c r="C4746">
        <v>0</v>
      </c>
      <c r="D4746" t="s">
        <v>5287</v>
      </c>
      <c r="E4746">
        <v>1388</v>
      </c>
      <c r="F4746">
        <v>1702</v>
      </c>
      <c r="G4746">
        <v>1200</v>
      </c>
      <c r="H4746">
        <v>0</v>
      </c>
      <c r="I4746">
        <v>13.88</v>
      </c>
      <c r="J4746">
        <v>17.02</v>
      </c>
      <c r="K4746">
        <v>12</v>
      </c>
      <c r="L4746">
        <v>0</v>
      </c>
    </row>
    <row r="4747" spans="1:12" x14ac:dyDescent="0.25">
      <c r="A4747">
        <v>44119390</v>
      </c>
      <c r="C4747">
        <v>0</v>
      </c>
      <c r="D4747" t="s">
        <v>10742</v>
      </c>
      <c r="E4747">
        <v>1388</v>
      </c>
      <c r="F4747">
        <v>1702</v>
      </c>
      <c r="G4747">
        <v>1200</v>
      </c>
      <c r="H4747">
        <v>0</v>
      </c>
      <c r="I4747">
        <v>13.88</v>
      </c>
      <c r="J4747">
        <v>17.02</v>
      </c>
      <c r="K4747">
        <v>12</v>
      </c>
      <c r="L4747">
        <v>0</v>
      </c>
    </row>
    <row r="4748" spans="1:12" x14ac:dyDescent="0.25">
      <c r="A4748">
        <v>44119410</v>
      </c>
      <c r="C4748">
        <v>0</v>
      </c>
      <c r="D4748" t="s">
        <v>5288</v>
      </c>
      <c r="E4748">
        <v>1388</v>
      </c>
      <c r="F4748">
        <v>1702</v>
      </c>
      <c r="G4748">
        <v>1800</v>
      </c>
      <c r="H4748">
        <v>0</v>
      </c>
      <c r="I4748">
        <v>13.88</v>
      </c>
      <c r="J4748">
        <v>17.02</v>
      </c>
      <c r="K4748">
        <v>18</v>
      </c>
      <c r="L4748">
        <v>0</v>
      </c>
    </row>
    <row r="4749" spans="1:12" x14ac:dyDescent="0.25">
      <c r="A4749">
        <v>44119490</v>
      </c>
      <c r="C4749">
        <v>0</v>
      </c>
      <c r="D4749" t="s">
        <v>5289</v>
      </c>
      <c r="E4749">
        <v>1388</v>
      </c>
      <c r="F4749">
        <v>1702</v>
      </c>
      <c r="G4749">
        <v>1800</v>
      </c>
      <c r="H4749">
        <v>0</v>
      </c>
      <c r="I4749">
        <v>13.88</v>
      </c>
      <c r="J4749">
        <v>17.02</v>
      </c>
      <c r="K4749">
        <v>18</v>
      </c>
      <c r="L4749">
        <v>0</v>
      </c>
    </row>
    <row r="4750" spans="1:12" x14ac:dyDescent="0.25">
      <c r="A4750">
        <v>44121000</v>
      </c>
      <c r="C4750">
        <v>0</v>
      </c>
      <c r="D4750" t="s">
        <v>5290</v>
      </c>
      <c r="E4750">
        <v>1388</v>
      </c>
      <c r="F4750">
        <v>1702</v>
      </c>
      <c r="G4750">
        <v>1800</v>
      </c>
      <c r="H4750">
        <v>0</v>
      </c>
      <c r="I4750">
        <v>13.88</v>
      </c>
      <c r="J4750">
        <v>17.02</v>
      </c>
      <c r="K4750">
        <v>18</v>
      </c>
      <c r="L4750">
        <v>0</v>
      </c>
    </row>
    <row r="4751" spans="1:12" x14ac:dyDescent="0.25">
      <c r="A4751">
        <v>44123100</v>
      </c>
      <c r="C4751">
        <v>0</v>
      </c>
      <c r="D4751" t="s">
        <v>10743</v>
      </c>
      <c r="E4751">
        <v>1388</v>
      </c>
      <c r="F4751">
        <v>1702</v>
      </c>
      <c r="G4751">
        <v>1800</v>
      </c>
      <c r="H4751">
        <v>0</v>
      </c>
      <c r="I4751">
        <v>13.88</v>
      </c>
      <c r="J4751">
        <v>17.02</v>
      </c>
      <c r="K4751">
        <v>18</v>
      </c>
      <c r="L4751">
        <v>0</v>
      </c>
    </row>
    <row r="4752" spans="1:12" x14ac:dyDescent="0.25">
      <c r="A4752">
        <v>44123300</v>
      </c>
      <c r="C4752">
        <v>0</v>
      </c>
      <c r="D4752" t="s">
        <v>9945</v>
      </c>
      <c r="E4752">
        <v>1388</v>
      </c>
      <c r="F4752">
        <v>1702</v>
      </c>
      <c r="G4752">
        <v>1800</v>
      </c>
      <c r="H4752">
        <v>0</v>
      </c>
      <c r="I4752">
        <v>13.88</v>
      </c>
      <c r="J4752">
        <v>17.02</v>
      </c>
      <c r="K4752">
        <v>18</v>
      </c>
      <c r="L4752">
        <v>0</v>
      </c>
    </row>
    <row r="4753" spans="1:12" x14ac:dyDescent="0.25">
      <c r="A4753">
        <v>44123400</v>
      </c>
      <c r="C4753">
        <v>0</v>
      </c>
      <c r="D4753" t="s">
        <v>9946</v>
      </c>
      <c r="E4753">
        <v>1388</v>
      </c>
      <c r="F4753">
        <v>1702</v>
      </c>
      <c r="G4753">
        <v>1800</v>
      </c>
      <c r="H4753">
        <v>0</v>
      </c>
      <c r="I4753">
        <v>13.88</v>
      </c>
      <c r="J4753">
        <v>17.02</v>
      </c>
      <c r="K4753">
        <v>18</v>
      </c>
      <c r="L4753">
        <v>0</v>
      </c>
    </row>
    <row r="4754" spans="1:12" x14ac:dyDescent="0.25">
      <c r="A4754">
        <v>44123900</v>
      </c>
      <c r="C4754">
        <v>0</v>
      </c>
      <c r="D4754" t="s">
        <v>5291</v>
      </c>
      <c r="E4754">
        <v>1388</v>
      </c>
      <c r="F4754">
        <v>1702</v>
      </c>
      <c r="G4754">
        <v>1800</v>
      </c>
      <c r="H4754">
        <v>0</v>
      </c>
      <c r="I4754">
        <v>13.88</v>
      </c>
      <c r="J4754">
        <v>17.02</v>
      </c>
      <c r="K4754">
        <v>18</v>
      </c>
      <c r="L4754">
        <v>0</v>
      </c>
    </row>
    <row r="4755" spans="1:12" x14ac:dyDescent="0.25">
      <c r="A4755">
        <v>44124100</v>
      </c>
      <c r="C4755">
        <v>0</v>
      </c>
      <c r="D4755" t="s">
        <v>12381</v>
      </c>
      <c r="E4755">
        <v>1388</v>
      </c>
      <c r="F4755">
        <v>1702</v>
      </c>
      <c r="G4755">
        <v>1800</v>
      </c>
      <c r="H4755">
        <v>0</v>
      </c>
      <c r="I4755">
        <v>13.88</v>
      </c>
      <c r="J4755">
        <v>17.02</v>
      </c>
      <c r="K4755">
        <v>18</v>
      </c>
      <c r="L4755">
        <v>0</v>
      </c>
    </row>
    <row r="4756" spans="1:12" x14ac:dyDescent="0.25">
      <c r="A4756">
        <v>44124200</v>
      </c>
      <c r="C4756">
        <v>0</v>
      </c>
      <c r="D4756" t="s">
        <v>12382</v>
      </c>
      <c r="E4756">
        <v>1388</v>
      </c>
      <c r="F4756">
        <v>1702</v>
      </c>
      <c r="G4756">
        <v>1800</v>
      </c>
      <c r="H4756">
        <v>0</v>
      </c>
      <c r="I4756">
        <v>13.88</v>
      </c>
      <c r="J4756">
        <v>17.02</v>
      </c>
      <c r="K4756">
        <v>18</v>
      </c>
      <c r="L4756">
        <v>0</v>
      </c>
    </row>
    <row r="4757" spans="1:12" x14ac:dyDescent="0.25">
      <c r="A4757">
        <v>44124900</v>
      </c>
      <c r="C4757">
        <v>0</v>
      </c>
      <c r="D4757" t="s">
        <v>12383</v>
      </c>
      <c r="E4757">
        <v>1388</v>
      </c>
      <c r="F4757">
        <v>1702</v>
      </c>
      <c r="G4757">
        <v>1800</v>
      </c>
      <c r="H4757">
        <v>0</v>
      </c>
      <c r="I4757">
        <v>13.88</v>
      </c>
      <c r="J4757">
        <v>17.02</v>
      </c>
      <c r="K4757">
        <v>18</v>
      </c>
      <c r="L4757">
        <v>0</v>
      </c>
    </row>
    <row r="4758" spans="1:12" x14ac:dyDescent="0.25">
      <c r="A4758">
        <v>44125100</v>
      </c>
      <c r="C4758">
        <v>0</v>
      </c>
      <c r="D4758" t="s">
        <v>12381</v>
      </c>
      <c r="E4758">
        <v>1388</v>
      </c>
      <c r="F4758">
        <v>1702</v>
      </c>
      <c r="G4758">
        <v>1800</v>
      </c>
      <c r="H4758">
        <v>0</v>
      </c>
      <c r="I4758">
        <v>13.88</v>
      </c>
      <c r="J4758">
        <v>17.02</v>
      </c>
      <c r="K4758">
        <v>18</v>
      </c>
      <c r="L4758">
        <v>0</v>
      </c>
    </row>
    <row r="4759" spans="1:12" x14ac:dyDescent="0.25">
      <c r="A4759">
        <v>44125200</v>
      </c>
      <c r="C4759">
        <v>0</v>
      </c>
      <c r="D4759" t="s">
        <v>12382</v>
      </c>
      <c r="E4759">
        <v>1388</v>
      </c>
      <c r="F4759">
        <v>1702</v>
      </c>
      <c r="G4759">
        <v>1800</v>
      </c>
      <c r="H4759">
        <v>0</v>
      </c>
      <c r="I4759">
        <v>13.88</v>
      </c>
      <c r="J4759">
        <v>17.02</v>
      </c>
      <c r="K4759">
        <v>18</v>
      </c>
      <c r="L4759">
        <v>0</v>
      </c>
    </row>
    <row r="4760" spans="1:12" x14ac:dyDescent="0.25">
      <c r="A4760">
        <v>44125900</v>
      </c>
      <c r="C4760">
        <v>0</v>
      </c>
      <c r="D4760" t="s">
        <v>12383</v>
      </c>
      <c r="E4760">
        <v>1388</v>
      </c>
      <c r="F4760">
        <v>1702</v>
      </c>
      <c r="G4760">
        <v>1800</v>
      </c>
      <c r="H4760">
        <v>0</v>
      </c>
      <c r="I4760">
        <v>13.88</v>
      </c>
      <c r="J4760">
        <v>17.02</v>
      </c>
      <c r="K4760">
        <v>18</v>
      </c>
      <c r="L4760">
        <v>0</v>
      </c>
    </row>
    <row r="4761" spans="1:12" x14ac:dyDescent="0.25">
      <c r="A4761">
        <v>44129100</v>
      </c>
      <c r="C4761">
        <v>0</v>
      </c>
      <c r="D4761" t="s">
        <v>12381</v>
      </c>
      <c r="E4761">
        <v>1388</v>
      </c>
      <c r="F4761">
        <v>1702</v>
      </c>
      <c r="G4761">
        <v>1800</v>
      </c>
      <c r="H4761">
        <v>0</v>
      </c>
      <c r="I4761">
        <v>13.88</v>
      </c>
      <c r="J4761">
        <v>17.02</v>
      </c>
      <c r="K4761">
        <v>18</v>
      </c>
      <c r="L4761">
        <v>0</v>
      </c>
    </row>
    <row r="4762" spans="1:12" x14ac:dyDescent="0.25">
      <c r="A4762">
        <v>44129200</v>
      </c>
      <c r="C4762">
        <v>0</v>
      </c>
      <c r="D4762" t="s">
        <v>12382</v>
      </c>
      <c r="E4762">
        <v>1388</v>
      </c>
      <c r="F4762">
        <v>1702</v>
      </c>
      <c r="G4762">
        <v>1800</v>
      </c>
      <c r="H4762">
        <v>0</v>
      </c>
      <c r="I4762">
        <v>13.88</v>
      </c>
      <c r="J4762">
        <v>17.02</v>
      </c>
      <c r="K4762">
        <v>18</v>
      </c>
      <c r="L4762">
        <v>0</v>
      </c>
    </row>
    <row r="4763" spans="1:12" x14ac:dyDescent="0.25">
      <c r="A4763">
        <v>44129900</v>
      </c>
      <c r="C4763">
        <v>0</v>
      </c>
      <c r="D4763" t="s">
        <v>5292</v>
      </c>
      <c r="E4763">
        <v>1388</v>
      </c>
      <c r="F4763">
        <v>1702</v>
      </c>
      <c r="G4763">
        <v>1800</v>
      </c>
      <c r="H4763">
        <v>0</v>
      </c>
      <c r="I4763">
        <v>13.88</v>
      </c>
      <c r="J4763">
        <v>17.02</v>
      </c>
      <c r="K4763">
        <v>18</v>
      </c>
      <c r="L4763">
        <v>0</v>
      </c>
    </row>
    <row r="4764" spans="1:12" x14ac:dyDescent="0.25">
      <c r="A4764">
        <v>44130000</v>
      </c>
      <c r="C4764">
        <v>0</v>
      </c>
      <c r="D4764" t="s">
        <v>5293</v>
      </c>
      <c r="E4764">
        <v>1429</v>
      </c>
      <c r="F4764">
        <v>1743</v>
      </c>
      <c r="G4764">
        <v>1800</v>
      </c>
      <c r="H4764">
        <v>0</v>
      </c>
      <c r="I4764">
        <v>14.29</v>
      </c>
      <c r="J4764">
        <v>17.43</v>
      </c>
      <c r="K4764">
        <v>18</v>
      </c>
      <c r="L4764">
        <v>0</v>
      </c>
    </row>
    <row r="4765" spans="1:12" x14ac:dyDescent="0.25">
      <c r="A4765">
        <v>44141000</v>
      </c>
      <c r="C4765">
        <v>0</v>
      </c>
      <c r="D4765" t="s">
        <v>12384</v>
      </c>
      <c r="E4765">
        <v>1429</v>
      </c>
      <c r="F4765">
        <v>1743</v>
      </c>
      <c r="G4765">
        <v>1800</v>
      </c>
      <c r="H4765">
        <v>0</v>
      </c>
      <c r="I4765">
        <v>14.29</v>
      </c>
      <c r="J4765">
        <v>17.43</v>
      </c>
      <c r="K4765">
        <v>18</v>
      </c>
      <c r="L4765">
        <v>0</v>
      </c>
    </row>
    <row r="4766" spans="1:12" x14ac:dyDescent="0.25">
      <c r="A4766">
        <v>44149000</v>
      </c>
      <c r="C4766">
        <v>0</v>
      </c>
      <c r="D4766" t="s">
        <v>12385</v>
      </c>
      <c r="E4766">
        <v>1429</v>
      </c>
      <c r="F4766">
        <v>1743</v>
      </c>
      <c r="G4766">
        <v>1800</v>
      </c>
      <c r="H4766">
        <v>0</v>
      </c>
      <c r="I4766">
        <v>14.29</v>
      </c>
      <c r="J4766">
        <v>17.43</v>
      </c>
      <c r="K4766">
        <v>18</v>
      </c>
      <c r="L4766">
        <v>0</v>
      </c>
    </row>
    <row r="4767" spans="1:12" x14ac:dyDescent="0.25">
      <c r="A4767">
        <v>44151000</v>
      </c>
      <c r="C4767">
        <v>0</v>
      </c>
      <c r="D4767" t="s">
        <v>5294</v>
      </c>
      <c r="E4767">
        <v>1345</v>
      </c>
      <c r="F4767">
        <v>1659</v>
      </c>
      <c r="G4767">
        <v>1800</v>
      </c>
      <c r="H4767">
        <v>0</v>
      </c>
      <c r="I4767">
        <v>13.45</v>
      </c>
      <c r="J4767">
        <v>16.59</v>
      </c>
      <c r="K4767">
        <v>18</v>
      </c>
      <c r="L4767">
        <v>0</v>
      </c>
    </row>
    <row r="4768" spans="1:12" x14ac:dyDescent="0.25">
      <c r="A4768">
        <v>44152000</v>
      </c>
      <c r="C4768">
        <v>0</v>
      </c>
      <c r="D4768" t="s">
        <v>5295</v>
      </c>
      <c r="E4768">
        <v>1345</v>
      </c>
      <c r="F4768">
        <v>1659</v>
      </c>
      <c r="G4768">
        <v>1800</v>
      </c>
      <c r="H4768">
        <v>0</v>
      </c>
      <c r="I4768">
        <v>13.45</v>
      </c>
      <c r="J4768">
        <v>16.59</v>
      </c>
      <c r="K4768">
        <v>18</v>
      </c>
      <c r="L4768">
        <v>0</v>
      </c>
    </row>
    <row r="4769" spans="1:12" x14ac:dyDescent="0.25">
      <c r="A4769">
        <v>44160010</v>
      </c>
      <c r="C4769">
        <v>0</v>
      </c>
      <c r="D4769" t="s">
        <v>5296</v>
      </c>
      <c r="E4769">
        <v>1345</v>
      </c>
      <c r="F4769">
        <v>1545</v>
      </c>
      <c r="G4769">
        <v>1800</v>
      </c>
      <c r="H4769">
        <v>0</v>
      </c>
      <c r="I4769">
        <v>13.45</v>
      </c>
      <c r="J4769">
        <v>15.45</v>
      </c>
      <c r="K4769">
        <v>18</v>
      </c>
      <c r="L4769">
        <v>0</v>
      </c>
    </row>
    <row r="4770" spans="1:12" x14ac:dyDescent="0.25">
      <c r="A4770">
        <v>44160090</v>
      </c>
      <c r="C4770">
        <v>0</v>
      </c>
      <c r="D4770" t="s">
        <v>5297</v>
      </c>
      <c r="E4770">
        <v>1345</v>
      </c>
      <c r="F4770">
        <v>1659</v>
      </c>
      <c r="G4770">
        <v>1800</v>
      </c>
      <c r="H4770">
        <v>0</v>
      </c>
      <c r="I4770">
        <v>13.45</v>
      </c>
      <c r="J4770">
        <v>16.59</v>
      </c>
      <c r="K4770">
        <v>18</v>
      </c>
      <c r="L4770">
        <v>0</v>
      </c>
    </row>
    <row r="4771" spans="1:12" x14ac:dyDescent="0.25">
      <c r="A4771">
        <v>44170010</v>
      </c>
      <c r="C4771">
        <v>0</v>
      </c>
      <c r="D4771" t="s">
        <v>5298</v>
      </c>
      <c r="E4771">
        <v>1345</v>
      </c>
      <c r="F4771">
        <v>1851</v>
      </c>
      <c r="G4771">
        <v>1800</v>
      </c>
      <c r="H4771">
        <v>0</v>
      </c>
      <c r="I4771">
        <v>13.45</v>
      </c>
      <c r="J4771">
        <v>18.510000000000002</v>
      </c>
      <c r="K4771">
        <v>18</v>
      </c>
      <c r="L4771">
        <v>0</v>
      </c>
    </row>
    <row r="4772" spans="1:12" x14ac:dyDescent="0.25">
      <c r="A4772">
        <v>44170020</v>
      </c>
      <c r="C4772">
        <v>0</v>
      </c>
      <c r="D4772" t="s">
        <v>5299</v>
      </c>
      <c r="E4772">
        <v>1345</v>
      </c>
      <c r="F4772">
        <v>1659</v>
      </c>
      <c r="G4772">
        <v>1800</v>
      </c>
      <c r="H4772">
        <v>0</v>
      </c>
      <c r="I4772">
        <v>13.45</v>
      </c>
      <c r="J4772">
        <v>16.59</v>
      </c>
      <c r="K4772">
        <v>18</v>
      </c>
      <c r="L4772">
        <v>0</v>
      </c>
    </row>
    <row r="4773" spans="1:12" x14ac:dyDescent="0.25">
      <c r="A4773">
        <v>44170090</v>
      </c>
      <c r="C4773">
        <v>0</v>
      </c>
      <c r="D4773" t="s">
        <v>5300</v>
      </c>
      <c r="E4773">
        <v>1345</v>
      </c>
      <c r="F4773">
        <v>1851</v>
      </c>
      <c r="G4773">
        <v>1800</v>
      </c>
      <c r="H4773">
        <v>0</v>
      </c>
      <c r="I4773">
        <v>13.45</v>
      </c>
      <c r="J4773">
        <v>18.510000000000002</v>
      </c>
      <c r="K4773">
        <v>18</v>
      </c>
      <c r="L4773">
        <v>0</v>
      </c>
    </row>
    <row r="4774" spans="1:12" x14ac:dyDescent="0.25">
      <c r="A4774">
        <v>44181100</v>
      </c>
      <c r="C4774">
        <v>0</v>
      </c>
      <c r="D4774" t="s">
        <v>12386</v>
      </c>
      <c r="E4774">
        <v>1345</v>
      </c>
      <c r="F4774">
        <v>1699</v>
      </c>
      <c r="G4774">
        <v>1800</v>
      </c>
      <c r="H4774">
        <v>0</v>
      </c>
      <c r="I4774">
        <v>13.45</v>
      </c>
      <c r="J4774">
        <v>16.989999999999998</v>
      </c>
      <c r="K4774">
        <v>18</v>
      </c>
      <c r="L4774">
        <v>0</v>
      </c>
    </row>
    <row r="4775" spans="1:12" x14ac:dyDescent="0.25">
      <c r="A4775">
        <v>44181900</v>
      </c>
      <c r="C4775">
        <v>0</v>
      </c>
      <c r="D4775" t="s">
        <v>12387</v>
      </c>
      <c r="E4775">
        <v>1345</v>
      </c>
      <c r="F4775">
        <v>1699</v>
      </c>
      <c r="G4775">
        <v>1800</v>
      </c>
      <c r="H4775">
        <v>0</v>
      </c>
      <c r="I4775">
        <v>13.45</v>
      </c>
      <c r="J4775">
        <v>16.989999999999998</v>
      </c>
      <c r="K4775">
        <v>18</v>
      </c>
      <c r="L4775">
        <v>0</v>
      </c>
    </row>
    <row r="4776" spans="1:12" x14ac:dyDescent="0.25">
      <c r="A4776">
        <v>44182100</v>
      </c>
      <c r="C4776">
        <v>0</v>
      </c>
      <c r="D4776" t="s">
        <v>12386</v>
      </c>
      <c r="E4776">
        <v>1345</v>
      </c>
      <c r="F4776">
        <v>1699</v>
      </c>
      <c r="G4776">
        <v>1800</v>
      </c>
      <c r="H4776">
        <v>0</v>
      </c>
      <c r="I4776">
        <v>13.45</v>
      </c>
      <c r="J4776">
        <v>16.989999999999998</v>
      </c>
      <c r="K4776">
        <v>18</v>
      </c>
      <c r="L4776">
        <v>0</v>
      </c>
    </row>
    <row r="4777" spans="1:12" x14ac:dyDescent="0.25">
      <c r="A4777">
        <v>44182900</v>
      </c>
      <c r="C4777">
        <v>0</v>
      </c>
      <c r="D4777" t="s">
        <v>12387</v>
      </c>
      <c r="E4777">
        <v>1345</v>
      </c>
      <c r="F4777">
        <v>1699</v>
      </c>
      <c r="G4777">
        <v>1800</v>
      </c>
      <c r="H4777">
        <v>0</v>
      </c>
      <c r="I4777">
        <v>13.45</v>
      </c>
      <c r="J4777">
        <v>16.989999999999998</v>
      </c>
      <c r="K4777">
        <v>18</v>
      </c>
      <c r="L4777">
        <v>0</v>
      </c>
    </row>
    <row r="4778" spans="1:12" x14ac:dyDescent="0.25">
      <c r="A4778">
        <v>44183000</v>
      </c>
      <c r="C4778">
        <v>0</v>
      </c>
      <c r="D4778" t="s">
        <v>12388</v>
      </c>
      <c r="E4778">
        <v>1388</v>
      </c>
      <c r="F4778">
        <v>1742</v>
      </c>
      <c r="G4778">
        <v>1800</v>
      </c>
      <c r="H4778">
        <v>0</v>
      </c>
      <c r="I4778">
        <v>13.88</v>
      </c>
      <c r="J4778">
        <v>17.420000000000002</v>
      </c>
      <c r="K4778">
        <v>18</v>
      </c>
      <c r="L4778">
        <v>0</v>
      </c>
    </row>
    <row r="4779" spans="1:12" x14ac:dyDescent="0.25">
      <c r="A4779">
        <v>44184000</v>
      </c>
      <c r="C4779">
        <v>0</v>
      </c>
      <c r="D4779" t="s">
        <v>5301</v>
      </c>
      <c r="E4779">
        <v>1388</v>
      </c>
      <c r="F4779">
        <v>1742</v>
      </c>
      <c r="G4779">
        <v>1800</v>
      </c>
      <c r="H4779">
        <v>0</v>
      </c>
      <c r="I4779">
        <v>13.88</v>
      </c>
      <c r="J4779">
        <v>17.420000000000002</v>
      </c>
      <c r="K4779">
        <v>18</v>
      </c>
      <c r="L4779">
        <v>0</v>
      </c>
    </row>
    <row r="4780" spans="1:12" x14ac:dyDescent="0.25">
      <c r="A4780">
        <v>44185000</v>
      </c>
      <c r="C4780">
        <v>0</v>
      </c>
      <c r="D4780" t="s">
        <v>10744</v>
      </c>
      <c r="E4780">
        <v>1388</v>
      </c>
      <c r="F4780">
        <v>1742</v>
      </c>
      <c r="G4780">
        <v>1800</v>
      </c>
      <c r="H4780">
        <v>0</v>
      </c>
      <c r="I4780">
        <v>13.88</v>
      </c>
      <c r="J4780">
        <v>17.420000000000002</v>
      </c>
      <c r="K4780">
        <v>18</v>
      </c>
      <c r="L4780">
        <v>0</v>
      </c>
    </row>
    <row r="4781" spans="1:12" x14ac:dyDescent="0.25">
      <c r="A4781">
        <v>44187300</v>
      </c>
      <c r="C4781">
        <v>0</v>
      </c>
      <c r="D4781" t="s">
        <v>9947</v>
      </c>
      <c r="E4781">
        <v>1345</v>
      </c>
      <c r="F4781">
        <v>1699</v>
      </c>
      <c r="G4781">
        <v>1800</v>
      </c>
      <c r="H4781">
        <v>0</v>
      </c>
      <c r="I4781">
        <v>13.45</v>
      </c>
      <c r="J4781">
        <v>16.989999999999998</v>
      </c>
      <c r="K4781">
        <v>18</v>
      </c>
      <c r="L4781">
        <v>0</v>
      </c>
    </row>
    <row r="4782" spans="1:12" x14ac:dyDescent="0.25">
      <c r="A4782">
        <v>44187400</v>
      </c>
      <c r="C4782">
        <v>0</v>
      </c>
      <c r="D4782" t="s">
        <v>9948</v>
      </c>
      <c r="E4782">
        <v>1345</v>
      </c>
      <c r="F4782">
        <v>1699</v>
      </c>
      <c r="G4782">
        <v>1800</v>
      </c>
      <c r="H4782">
        <v>0</v>
      </c>
      <c r="I4782">
        <v>13.45</v>
      </c>
      <c r="J4782">
        <v>16.989999999999998</v>
      </c>
      <c r="K4782">
        <v>18</v>
      </c>
      <c r="L4782">
        <v>0</v>
      </c>
    </row>
    <row r="4783" spans="1:12" x14ac:dyDescent="0.25">
      <c r="A4783">
        <v>44187500</v>
      </c>
      <c r="C4783">
        <v>0</v>
      </c>
      <c r="D4783" t="s">
        <v>9949</v>
      </c>
      <c r="E4783">
        <v>1345</v>
      </c>
      <c r="F4783">
        <v>1699</v>
      </c>
      <c r="G4783">
        <v>1800</v>
      </c>
      <c r="H4783">
        <v>0</v>
      </c>
      <c r="I4783">
        <v>13.45</v>
      </c>
      <c r="J4783">
        <v>16.989999999999998</v>
      </c>
      <c r="K4783">
        <v>18</v>
      </c>
      <c r="L4783">
        <v>0</v>
      </c>
    </row>
    <row r="4784" spans="1:12" x14ac:dyDescent="0.25">
      <c r="A4784">
        <v>44187900</v>
      </c>
      <c r="C4784">
        <v>0</v>
      </c>
      <c r="D4784" t="s">
        <v>10745</v>
      </c>
      <c r="E4784">
        <v>1345</v>
      </c>
      <c r="F4784">
        <v>1699</v>
      </c>
      <c r="G4784">
        <v>1800</v>
      </c>
      <c r="H4784">
        <v>0</v>
      </c>
      <c r="I4784">
        <v>13.45</v>
      </c>
      <c r="J4784">
        <v>16.989999999999998</v>
      </c>
      <c r="K4784">
        <v>18</v>
      </c>
      <c r="L4784">
        <v>0</v>
      </c>
    </row>
    <row r="4785" spans="1:12" x14ac:dyDescent="0.25">
      <c r="A4785">
        <v>44188100</v>
      </c>
      <c r="C4785">
        <v>0</v>
      </c>
      <c r="D4785" t="s">
        <v>12389</v>
      </c>
      <c r="E4785">
        <v>1388</v>
      </c>
      <c r="F4785">
        <v>1742</v>
      </c>
      <c r="G4785">
        <v>1800</v>
      </c>
      <c r="H4785">
        <v>0</v>
      </c>
      <c r="I4785">
        <v>13.88</v>
      </c>
      <c r="J4785">
        <v>17.420000000000002</v>
      </c>
      <c r="K4785">
        <v>18</v>
      </c>
      <c r="L4785">
        <v>0</v>
      </c>
    </row>
    <row r="4786" spans="1:12" x14ac:dyDescent="0.25">
      <c r="A4786">
        <v>44188200</v>
      </c>
      <c r="C4786">
        <v>0</v>
      </c>
      <c r="D4786" t="s">
        <v>12389</v>
      </c>
      <c r="E4786">
        <v>1388</v>
      </c>
      <c r="F4786">
        <v>1742</v>
      </c>
      <c r="G4786">
        <v>1800</v>
      </c>
      <c r="H4786">
        <v>0</v>
      </c>
      <c r="I4786">
        <v>13.88</v>
      </c>
      <c r="J4786">
        <v>17.420000000000002</v>
      </c>
      <c r="K4786">
        <v>18</v>
      </c>
      <c r="L4786">
        <v>0</v>
      </c>
    </row>
    <row r="4787" spans="1:12" x14ac:dyDescent="0.25">
      <c r="A4787">
        <v>44188300</v>
      </c>
      <c r="C4787">
        <v>0</v>
      </c>
      <c r="D4787" t="s">
        <v>12390</v>
      </c>
      <c r="E4787">
        <v>1388</v>
      </c>
      <c r="F4787">
        <v>1742</v>
      </c>
      <c r="G4787">
        <v>1800</v>
      </c>
      <c r="H4787">
        <v>0</v>
      </c>
      <c r="I4787">
        <v>13.88</v>
      </c>
      <c r="J4787">
        <v>17.420000000000002</v>
      </c>
      <c r="K4787">
        <v>18</v>
      </c>
      <c r="L4787">
        <v>0</v>
      </c>
    </row>
    <row r="4788" spans="1:12" x14ac:dyDescent="0.25">
      <c r="A4788">
        <v>44188900</v>
      </c>
      <c r="C4788">
        <v>0</v>
      </c>
      <c r="D4788" t="s">
        <v>12391</v>
      </c>
      <c r="E4788">
        <v>1388</v>
      </c>
      <c r="F4788">
        <v>1742</v>
      </c>
      <c r="G4788">
        <v>1800</v>
      </c>
      <c r="H4788">
        <v>0</v>
      </c>
      <c r="I4788">
        <v>13.88</v>
      </c>
      <c r="J4788">
        <v>17.420000000000002</v>
      </c>
      <c r="K4788">
        <v>18</v>
      </c>
      <c r="L4788">
        <v>0</v>
      </c>
    </row>
    <row r="4789" spans="1:12" x14ac:dyDescent="0.25">
      <c r="A4789">
        <v>44189100</v>
      </c>
      <c r="C4789">
        <v>0</v>
      </c>
      <c r="D4789" t="s">
        <v>9950</v>
      </c>
      <c r="E4789">
        <v>1388</v>
      </c>
      <c r="F4789">
        <v>1742</v>
      </c>
      <c r="G4789">
        <v>1800</v>
      </c>
      <c r="H4789">
        <v>0</v>
      </c>
      <c r="I4789">
        <v>13.88</v>
      </c>
      <c r="J4789">
        <v>17.420000000000002</v>
      </c>
      <c r="K4789">
        <v>18</v>
      </c>
      <c r="L4789">
        <v>0</v>
      </c>
    </row>
    <row r="4790" spans="1:12" x14ac:dyDescent="0.25">
      <c r="A4790">
        <v>44189200</v>
      </c>
      <c r="C4790">
        <v>0</v>
      </c>
      <c r="D4790" t="s">
        <v>12392</v>
      </c>
      <c r="E4790">
        <v>1388</v>
      </c>
      <c r="F4790">
        <v>1742</v>
      </c>
      <c r="G4790">
        <v>1800</v>
      </c>
      <c r="H4790">
        <v>0</v>
      </c>
      <c r="I4790">
        <v>13.88</v>
      </c>
      <c r="J4790">
        <v>17.420000000000002</v>
      </c>
      <c r="K4790">
        <v>18</v>
      </c>
      <c r="L4790">
        <v>0</v>
      </c>
    </row>
    <row r="4791" spans="1:12" x14ac:dyDescent="0.25">
      <c r="A4791">
        <v>44189900</v>
      </c>
      <c r="C4791">
        <v>0</v>
      </c>
      <c r="D4791" t="s">
        <v>7</v>
      </c>
      <c r="E4791">
        <v>1388</v>
      </c>
      <c r="F4791">
        <v>1742</v>
      </c>
      <c r="G4791">
        <v>1800</v>
      </c>
      <c r="H4791">
        <v>0</v>
      </c>
      <c r="I4791">
        <v>13.88</v>
      </c>
      <c r="J4791">
        <v>17.420000000000002</v>
      </c>
      <c r="K4791">
        <v>18</v>
      </c>
      <c r="L4791">
        <v>0</v>
      </c>
    </row>
    <row r="4792" spans="1:12" x14ac:dyDescent="0.25">
      <c r="A4792">
        <v>44191100</v>
      </c>
      <c r="C4792">
        <v>0</v>
      </c>
      <c r="D4792" t="s">
        <v>9951</v>
      </c>
      <c r="E4792">
        <v>1345</v>
      </c>
      <c r="F4792">
        <v>1699</v>
      </c>
      <c r="G4792">
        <v>1800</v>
      </c>
      <c r="H4792">
        <v>0</v>
      </c>
      <c r="I4792">
        <v>13.45</v>
      </c>
      <c r="J4792">
        <v>16.989999999999998</v>
      </c>
      <c r="K4792">
        <v>18</v>
      </c>
      <c r="L4792">
        <v>0</v>
      </c>
    </row>
    <row r="4793" spans="1:12" x14ac:dyDescent="0.25">
      <c r="A4793">
        <v>44191200</v>
      </c>
      <c r="C4793">
        <v>0</v>
      </c>
      <c r="D4793" t="s">
        <v>9952</v>
      </c>
      <c r="E4793">
        <v>1345</v>
      </c>
      <c r="F4793">
        <v>1699</v>
      </c>
      <c r="G4793">
        <v>1800</v>
      </c>
      <c r="H4793">
        <v>0</v>
      </c>
      <c r="I4793">
        <v>13.45</v>
      </c>
      <c r="J4793">
        <v>16.989999999999998</v>
      </c>
      <c r="K4793">
        <v>18</v>
      </c>
      <c r="L4793">
        <v>0</v>
      </c>
    </row>
    <row r="4794" spans="1:12" x14ac:dyDescent="0.25">
      <c r="A4794">
        <v>44191900</v>
      </c>
      <c r="C4794">
        <v>0</v>
      </c>
      <c r="D4794" t="s">
        <v>6</v>
      </c>
      <c r="E4794">
        <v>1345</v>
      </c>
      <c r="F4794">
        <v>1699</v>
      </c>
      <c r="G4794">
        <v>1800</v>
      </c>
      <c r="H4794">
        <v>0</v>
      </c>
      <c r="I4794">
        <v>13.45</v>
      </c>
      <c r="J4794">
        <v>16.989999999999998</v>
      </c>
      <c r="K4794">
        <v>18</v>
      </c>
      <c r="L4794">
        <v>0</v>
      </c>
    </row>
    <row r="4795" spans="1:12" x14ac:dyDescent="0.25">
      <c r="A4795">
        <v>44192000</v>
      </c>
      <c r="C4795">
        <v>0</v>
      </c>
      <c r="D4795" t="s">
        <v>12393</v>
      </c>
      <c r="E4795">
        <v>1345</v>
      </c>
      <c r="F4795">
        <v>1699</v>
      </c>
      <c r="G4795">
        <v>1800</v>
      </c>
      <c r="H4795">
        <v>0</v>
      </c>
      <c r="I4795">
        <v>13.45</v>
      </c>
      <c r="J4795">
        <v>16.989999999999998</v>
      </c>
      <c r="K4795">
        <v>18</v>
      </c>
      <c r="L4795">
        <v>0</v>
      </c>
    </row>
    <row r="4796" spans="1:12" x14ac:dyDescent="0.25">
      <c r="A4796">
        <v>44199000</v>
      </c>
      <c r="C4796">
        <v>0</v>
      </c>
      <c r="D4796" t="s">
        <v>6</v>
      </c>
      <c r="E4796">
        <v>1345</v>
      </c>
      <c r="F4796">
        <v>1699</v>
      </c>
      <c r="G4796">
        <v>1800</v>
      </c>
      <c r="H4796">
        <v>0</v>
      </c>
      <c r="I4796">
        <v>13.45</v>
      </c>
      <c r="J4796">
        <v>16.989999999999998</v>
      </c>
      <c r="K4796">
        <v>18</v>
      </c>
      <c r="L4796">
        <v>0</v>
      </c>
    </row>
    <row r="4797" spans="1:12" x14ac:dyDescent="0.25">
      <c r="A4797">
        <v>44201100</v>
      </c>
      <c r="C4797">
        <v>0</v>
      </c>
      <c r="D4797" t="s">
        <v>12394</v>
      </c>
      <c r="E4797">
        <v>1345</v>
      </c>
      <c r="F4797">
        <v>1699</v>
      </c>
      <c r="G4797">
        <v>1800</v>
      </c>
      <c r="H4797">
        <v>0</v>
      </c>
      <c r="I4797">
        <v>13.45</v>
      </c>
      <c r="J4797">
        <v>16.989999999999998</v>
      </c>
      <c r="K4797">
        <v>18</v>
      </c>
      <c r="L4797">
        <v>0</v>
      </c>
    </row>
    <row r="4798" spans="1:12" x14ac:dyDescent="0.25">
      <c r="A4798">
        <v>44201900</v>
      </c>
      <c r="C4798">
        <v>0</v>
      </c>
      <c r="D4798" t="s">
        <v>12394</v>
      </c>
      <c r="E4798">
        <v>1345</v>
      </c>
      <c r="F4798">
        <v>1699</v>
      </c>
      <c r="G4798">
        <v>1800</v>
      </c>
      <c r="H4798">
        <v>0</v>
      </c>
      <c r="I4798">
        <v>13.45</v>
      </c>
      <c r="J4798">
        <v>16.989999999999998</v>
      </c>
      <c r="K4798">
        <v>18</v>
      </c>
      <c r="L4798">
        <v>0</v>
      </c>
    </row>
    <row r="4799" spans="1:12" x14ac:dyDescent="0.25">
      <c r="A4799">
        <v>44209000</v>
      </c>
      <c r="C4799">
        <v>0</v>
      </c>
      <c r="D4799" t="s">
        <v>5302</v>
      </c>
      <c r="E4799">
        <v>1345</v>
      </c>
      <c r="F4799">
        <v>1699</v>
      </c>
      <c r="G4799">
        <v>1800</v>
      </c>
      <c r="H4799">
        <v>0</v>
      </c>
      <c r="I4799">
        <v>13.45</v>
      </c>
      <c r="J4799">
        <v>16.989999999999998</v>
      </c>
      <c r="K4799">
        <v>18</v>
      </c>
      <c r="L4799">
        <v>0</v>
      </c>
    </row>
    <row r="4800" spans="1:12" x14ac:dyDescent="0.25">
      <c r="A4800">
        <v>44211000</v>
      </c>
      <c r="C4800">
        <v>0</v>
      </c>
      <c r="D4800" t="s">
        <v>5303</v>
      </c>
      <c r="E4800">
        <v>1345</v>
      </c>
      <c r="F4800">
        <v>1699</v>
      </c>
      <c r="G4800">
        <v>1800</v>
      </c>
      <c r="H4800">
        <v>0</v>
      </c>
      <c r="I4800">
        <v>13.45</v>
      </c>
      <c r="J4800">
        <v>16.989999999999998</v>
      </c>
      <c r="K4800">
        <v>18</v>
      </c>
      <c r="L4800">
        <v>0</v>
      </c>
    </row>
    <row r="4801" spans="1:12" x14ac:dyDescent="0.25">
      <c r="A4801">
        <v>44212000</v>
      </c>
      <c r="C4801">
        <v>0</v>
      </c>
      <c r="D4801" t="s">
        <v>12395</v>
      </c>
      <c r="E4801">
        <v>1345</v>
      </c>
      <c r="F4801">
        <v>1699</v>
      </c>
      <c r="G4801">
        <v>1800</v>
      </c>
      <c r="H4801">
        <v>0</v>
      </c>
      <c r="I4801">
        <v>13.45</v>
      </c>
      <c r="J4801">
        <v>16.989999999999998</v>
      </c>
      <c r="K4801">
        <v>18</v>
      </c>
      <c r="L4801">
        <v>0</v>
      </c>
    </row>
    <row r="4802" spans="1:12" x14ac:dyDescent="0.25">
      <c r="A4802">
        <v>44219100</v>
      </c>
      <c r="C4802">
        <v>0</v>
      </c>
      <c r="D4802" t="s">
        <v>9950</v>
      </c>
      <c r="E4802">
        <v>1345</v>
      </c>
      <c r="F4802">
        <v>1699</v>
      </c>
      <c r="G4802">
        <v>1200</v>
      </c>
      <c r="H4802">
        <v>0</v>
      </c>
      <c r="I4802">
        <v>13.45</v>
      </c>
      <c r="J4802">
        <v>16.989999999999998</v>
      </c>
      <c r="K4802">
        <v>12</v>
      </c>
      <c r="L4802">
        <v>0</v>
      </c>
    </row>
    <row r="4803" spans="1:12" x14ac:dyDescent="0.25">
      <c r="A4803">
        <v>44219900</v>
      </c>
      <c r="C4803">
        <v>0</v>
      </c>
      <c r="D4803" t="s">
        <v>7</v>
      </c>
      <c r="E4803">
        <v>1345</v>
      </c>
      <c r="F4803">
        <v>1699</v>
      </c>
      <c r="G4803">
        <v>1200</v>
      </c>
      <c r="H4803">
        <v>0</v>
      </c>
      <c r="I4803">
        <v>13.45</v>
      </c>
      <c r="J4803">
        <v>16.989999999999998</v>
      </c>
      <c r="K4803">
        <v>12</v>
      </c>
      <c r="L4803">
        <v>0</v>
      </c>
    </row>
    <row r="4804" spans="1:12" x14ac:dyDescent="0.25">
      <c r="A4804">
        <v>45011000</v>
      </c>
      <c r="C4804">
        <v>0</v>
      </c>
      <c r="D4804" t="s">
        <v>5304</v>
      </c>
      <c r="E4804">
        <v>1345</v>
      </c>
      <c r="F4804">
        <v>1545</v>
      </c>
      <c r="G4804">
        <v>1800</v>
      </c>
      <c r="H4804">
        <v>0</v>
      </c>
      <c r="I4804">
        <v>13.45</v>
      </c>
      <c r="J4804">
        <v>15.45</v>
      </c>
      <c r="K4804">
        <v>18</v>
      </c>
      <c r="L4804">
        <v>0</v>
      </c>
    </row>
    <row r="4805" spans="1:12" x14ac:dyDescent="0.25">
      <c r="A4805">
        <v>45019000</v>
      </c>
      <c r="C4805">
        <v>0</v>
      </c>
      <c r="D4805" t="s">
        <v>5305</v>
      </c>
      <c r="E4805">
        <v>1345</v>
      </c>
      <c r="F4805">
        <v>1545</v>
      </c>
      <c r="G4805">
        <v>1800</v>
      </c>
      <c r="H4805">
        <v>0</v>
      </c>
      <c r="I4805">
        <v>13.45</v>
      </c>
      <c r="J4805">
        <v>15.45</v>
      </c>
      <c r="K4805">
        <v>18</v>
      </c>
      <c r="L4805">
        <v>0</v>
      </c>
    </row>
    <row r="4806" spans="1:12" x14ac:dyDescent="0.25">
      <c r="A4806">
        <v>45019000</v>
      </c>
      <c r="B4806">
        <v>1</v>
      </c>
      <c r="C4806">
        <v>0</v>
      </c>
      <c r="D4806" t="s">
        <v>10746</v>
      </c>
      <c r="E4806">
        <v>1345</v>
      </c>
      <c r="F4806">
        <v>1545</v>
      </c>
      <c r="G4806">
        <v>1800</v>
      </c>
      <c r="H4806">
        <v>0</v>
      </c>
      <c r="I4806">
        <v>13.45</v>
      </c>
      <c r="J4806">
        <v>15.45</v>
      </c>
      <c r="K4806">
        <v>18</v>
      </c>
      <c r="L4806">
        <v>0</v>
      </c>
    </row>
    <row r="4807" spans="1:12" x14ac:dyDescent="0.25">
      <c r="A4807">
        <v>45020000</v>
      </c>
      <c r="C4807">
        <v>0</v>
      </c>
      <c r="D4807" t="s">
        <v>5306</v>
      </c>
      <c r="E4807">
        <v>1345</v>
      </c>
      <c r="F4807">
        <v>1593</v>
      </c>
      <c r="G4807">
        <v>1800</v>
      </c>
      <c r="H4807">
        <v>0</v>
      </c>
      <c r="I4807">
        <v>13.45</v>
      </c>
      <c r="J4807">
        <v>15.93</v>
      </c>
      <c r="K4807">
        <v>18</v>
      </c>
      <c r="L4807">
        <v>0</v>
      </c>
    </row>
    <row r="4808" spans="1:12" x14ac:dyDescent="0.25">
      <c r="A4808">
        <v>45031000</v>
      </c>
      <c r="C4808">
        <v>0</v>
      </c>
      <c r="D4808" t="s">
        <v>5307</v>
      </c>
      <c r="E4808">
        <v>1345</v>
      </c>
      <c r="F4808">
        <v>1659</v>
      </c>
      <c r="G4808">
        <v>1800</v>
      </c>
      <c r="H4808">
        <v>0</v>
      </c>
      <c r="I4808">
        <v>13.45</v>
      </c>
      <c r="J4808">
        <v>16.59</v>
      </c>
      <c r="K4808">
        <v>18</v>
      </c>
      <c r="L4808">
        <v>0</v>
      </c>
    </row>
    <row r="4809" spans="1:12" x14ac:dyDescent="0.25">
      <c r="A4809">
        <v>45039000</v>
      </c>
      <c r="C4809">
        <v>0</v>
      </c>
      <c r="D4809" t="s">
        <v>5308</v>
      </c>
      <c r="E4809">
        <v>1345</v>
      </c>
      <c r="F4809">
        <v>1659</v>
      </c>
      <c r="G4809">
        <v>1800</v>
      </c>
      <c r="H4809">
        <v>0</v>
      </c>
      <c r="I4809">
        <v>13.45</v>
      </c>
      <c r="J4809">
        <v>16.59</v>
      </c>
      <c r="K4809">
        <v>18</v>
      </c>
      <c r="L4809">
        <v>0</v>
      </c>
    </row>
    <row r="4810" spans="1:12" x14ac:dyDescent="0.25">
      <c r="A4810">
        <v>45041000</v>
      </c>
      <c r="C4810">
        <v>0</v>
      </c>
      <c r="D4810" t="s">
        <v>5309</v>
      </c>
      <c r="E4810">
        <v>1345</v>
      </c>
      <c r="F4810">
        <v>1659</v>
      </c>
      <c r="G4810">
        <v>1800</v>
      </c>
      <c r="H4810">
        <v>0</v>
      </c>
      <c r="I4810">
        <v>13.45</v>
      </c>
      <c r="J4810">
        <v>16.59</v>
      </c>
      <c r="K4810">
        <v>18</v>
      </c>
      <c r="L4810">
        <v>0</v>
      </c>
    </row>
    <row r="4811" spans="1:12" x14ac:dyDescent="0.25">
      <c r="A4811">
        <v>45049000</v>
      </c>
      <c r="C4811">
        <v>0</v>
      </c>
      <c r="D4811" t="s">
        <v>5310</v>
      </c>
      <c r="E4811">
        <v>1345</v>
      </c>
      <c r="F4811">
        <v>1775</v>
      </c>
      <c r="G4811">
        <v>1800</v>
      </c>
      <c r="H4811">
        <v>0</v>
      </c>
      <c r="I4811">
        <v>13.45</v>
      </c>
      <c r="J4811">
        <v>17.75</v>
      </c>
      <c r="K4811">
        <v>18</v>
      </c>
      <c r="L4811">
        <v>0</v>
      </c>
    </row>
    <row r="4812" spans="1:12" x14ac:dyDescent="0.25">
      <c r="A4812">
        <v>46012100</v>
      </c>
      <c r="C4812">
        <v>0</v>
      </c>
      <c r="D4812" t="s">
        <v>5311</v>
      </c>
      <c r="E4812">
        <v>1345</v>
      </c>
      <c r="F4812">
        <v>1679</v>
      </c>
      <c r="G4812">
        <v>1800</v>
      </c>
      <c r="H4812">
        <v>0</v>
      </c>
      <c r="I4812">
        <v>13.45</v>
      </c>
      <c r="J4812">
        <v>16.79</v>
      </c>
      <c r="K4812">
        <v>18</v>
      </c>
      <c r="L4812">
        <v>0</v>
      </c>
    </row>
    <row r="4813" spans="1:12" x14ac:dyDescent="0.25">
      <c r="A4813">
        <v>46012200</v>
      </c>
      <c r="C4813">
        <v>0</v>
      </c>
      <c r="D4813" t="s">
        <v>10747</v>
      </c>
      <c r="E4813">
        <v>1345</v>
      </c>
      <c r="F4813">
        <v>1679</v>
      </c>
      <c r="G4813">
        <v>1800</v>
      </c>
      <c r="H4813">
        <v>0</v>
      </c>
      <c r="I4813">
        <v>13.45</v>
      </c>
      <c r="J4813">
        <v>16.79</v>
      </c>
      <c r="K4813">
        <v>18</v>
      </c>
      <c r="L4813">
        <v>0</v>
      </c>
    </row>
    <row r="4814" spans="1:12" x14ac:dyDescent="0.25">
      <c r="A4814">
        <v>46012900</v>
      </c>
      <c r="C4814">
        <v>0</v>
      </c>
      <c r="D4814" t="s">
        <v>5312</v>
      </c>
      <c r="E4814">
        <v>1345</v>
      </c>
      <c r="F4814">
        <v>1679</v>
      </c>
      <c r="G4814">
        <v>1800</v>
      </c>
      <c r="H4814">
        <v>0</v>
      </c>
      <c r="I4814">
        <v>13.45</v>
      </c>
      <c r="J4814">
        <v>16.79</v>
      </c>
      <c r="K4814">
        <v>18</v>
      </c>
      <c r="L4814">
        <v>0</v>
      </c>
    </row>
    <row r="4815" spans="1:12" x14ac:dyDescent="0.25">
      <c r="A4815">
        <v>46019200</v>
      </c>
      <c r="C4815">
        <v>0</v>
      </c>
      <c r="D4815" t="s">
        <v>5313</v>
      </c>
      <c r="E4815">
        <v>1345</v>
      </c>
      <c r="F4815">
        <v>1679</v>
      </c>
      <c r="G4815">
        <v>1800</v>
      </c>
      <c r="H4815">
        <v>0</v>
      </c>
      <c r="I4815">
        <v>13.45</v>
      </c>
      <c r="J4815">
        <v>16.79</v>
      </c>
      <c r="K4815">
        <v>18</v>
      </c>
      <c r="L4815">
        <v>0</v>
      </c>
    </row>
    <row r="4816" spans="1:12" x14ac:dyDescent="0.25">
      <c r="A4816">
        <v>46019300</v>
      </c>
      <c r="C4816">
        <v>0</v>
      </c>
      <c r="D4816" t="s">
        <v>10748</v>
      </c>
      <c r="E4816">
        <v>1345</v>
      </c>
      <c r="F4816">
        <v>1679</v>
      </c>
      <c r="G4816">
        <v>1800</v>
      </c>
      <c r="H4816">
        <v>0</v>
      </c>
      <c r="I4816">
        <v>13.45</v>
      </c>
      <c r="J4816">
        <v>16.79</v>
      </c>
      <c r="K4816">
        <v>18</v>
      </c>
      <c r="L4816">
        <v>0</v>
      </c>
    </row>
    <row r="4817" spans="1:12" x14ac:dyDescent="0.25">
      <c r="A4817">
        <v>46019400</v>
      </c>
      <c r="C4817">
        <v>0</v>
      </c>
      <c r="D4817" t="s">
        <v>5314</v>
      </c>
      <c r="E4817">
        <v>1345</v>
      </c>
      <c r="F4817">
        <v>1679</v>
      </c>
      <c r="G4817">
        <v>1800</v>
      </c>
      <c r="H4817">
        <v>0</v>
      </c>
      <c r="I4817">
        <v>13.45</v>
      </c>
      <c r="J4817">
        <v>16.79</v>
      </c>
      <c r="K4817">
        <v>18</v>
      </c>
      <c r="L4817">
        <v>0</v>
      </c>
    </row>
    <row r="4818" spans="1:12" x14ac:dyDescent="0.25">
      <c r="A4818">
        <v>46019900</v>
      </c>
      <c r="C4818">
        <v>0</v>
      </c>
      <c r="D4818" t="s">
        <v>10749</v>
      </c>
      <c r="E4818">
        <v>1345</v>
      </c>
      <c r="F4818">
        <v>1679</v>
      </c>
      <c r="G4818">
        <v>1800</v>
      </c>
      <c r="H4818">
        <v>0</v>
      </c>
      <c r="I4818">
        <v>13.45</v>
      </c>
      <c r="J4818">
        <v>16.79</v>
      </c>
      <c r="K4818">
        <v>18</v>
      </c>
      <c r="L4818">
        <v>0</v>
      </c>
    </row>
    <row r="4819" spans="1:12" x14ac:dyDescent="0.25">
      <c r="A4819">
        <v>46021100</v>
      </c>
      <c r="C4819">
        <v>0</v>
      </c>
      <c r="D4819" t="s">
        <v>5315</v>
      </c>
      <c r="E4819">
        <v>1345</v>
      </c>
      <c r="F4819">
        <v>1679</v>
      </c>
      <c r="G4819">
        <v>1800</v>
      </c>
      <c r="H4819">
        <v>0</v>
      </c>
      <c r="I4819">
        <v>13.45</v>
      </c>
      <c r="J4819">
        <v>16.79</v>
      </c>
      <c r="K4819">
        <v>18</v>
      </c>
      <c r="L4819">
        <v>0</v>
      </c>
    </row>
    <row r="4820" spans="1:12" x14ac:dyDescent="0.25">
      <c r="A4820">
        <v>46021200</v>
      </c>
      <c r="C4820">
        <v>0</v>
      </c>
      <c r="D4820" t="s">
        <v>10750</v>
      </c>
      <c r="E4820">
        <v>1345</v>
      </c>
      <c r="F4820">
        <v>1679</v>
      </c>
      <c r="G4820">
        <v>1800</v>
      </c>
      <c r="H4820">
        <v>0</v>
      </c>
      <c r="I4820">
        <v>13.45</v>
      </c>
      <c r="J4820">
        <v>16.79</v>
      </c>
      <c r="K4820">
        <v>18</v>
      </c>
      <c r="L4820">
        <v>0</v>
      </c>
    </row>
    <row r="4821" spans="1:12" x14ac:dyDescent="0.25">
      <c r="A4821">
        <v>46021900</v>
      </c>
      <c r="C4821">
        <v>0</v>
      </c>
      <c r="D4821" t="s">
        <v>5316</v>
      </c>
      <c r="E4821">
        <v>1345</v>
      </c>
      <c r="F4821">
        <v>1679</v>
      </c>
      <c r="G4821">
        <v>1800</v>
      </c>
      <c r="H4821">
        <v>0</v>
      </c>
      <c r="I4821">
        <v>13.45</v>
      </c>
      <c r="J4821">
        <v>16.79</v>
      </c>
      <c r="K4821">
        <v>18</v>
      </c>
      <c r="L4821">
        <v>0</v>
      </c>
    </row>
    <row r="4822" spans="1:12" x14ac:dyDescent="0.25">
      <c r="A4822">
        <v>46029000</v>
      </c>
      <c r="C4822">
        <v>0</v>
      </c>
      <c r="D4822" t="s">
        <v>5317</v>
      </c>
      <c r="E4822">
        <v>1345</v>
      </c>
      <c r="F4822">
        <v>1679</v>
      </c>
      <c r="G4822">
        <v>1800</v>
      </c>
      <c r="H4822">
        <v>0</v>
      </c>
      <c r="I4822">
        <v>13.45</v>
      </c>
      <c r="J4822">
        <v>16.79</v>
      </c>
      <c r="K4822">
        <v>18</v>
      </c>
      <c r="L4822">
        <v>0</v>
      </c>
    </row>
    <row r="4823" spans="1:12" x14ac:dyDescent="0.25">
      <c r="A4823">
        <v>47010000</v>
      </c>
      <c r="C4823">
        <v>0</v>
      </c>
      <c r="D4823" t="s">
        <v>5318</v>
      </c>
      <c r="E4823">
        <v>1345</v>
      </c>
      <c r="F4823">
        <v>1593</v>
      </c>
      <c r="G4823">
        <v>1800</v>
      </c>
      <c r="H4823">
        <v>0</v>
      </c>
      <c r="I4823">
        <v>13.45</v>
      </c>
      <c r="J4823">
        <v>15.93</v>
      </c>
      <c r="K4823">
        <v>18</v>
      </c>
      <c r="L4823">
        <v>0</v>
      </c>
    </row>
    <row r="4824" spans="1:12" x14ac:dyDescent="0.25">
      <c r="A4824">
        <v>47020000</v>
      </c>
      <c r="C4824">
        <v>0</v>
      </c>
      <c r="D4824" t="s">
        <v>5319</v>
      </c>
      <c r="E4824">
        <v>1345</v>
      </c>
      <c r="F4824">
        <v>1593</v>
      </c>
      <c r="G4824">
        <v>1800</v>
      </c>
      <c r="H4824">
        <v>0</v>
      </c>
      <c r="I4824">
        <v>13.45</v>
      </c>
      <c r="J4824">
        <v>15.93</v>
      </c>
      <c r="K4824">
        <v>18</v>
      </c>
      <c r="L4824">
        <v>0</v>
      </c>
    </row>
    <row r="4825" spans="1:12" x14ac:dyDescent="0.25">
      <c r="A4825">
        <v>47031100</v>
      </c>
      <c r="C4825">
        <v>0</v>
      </c>
      <c r="D4825" t="s">
        <v>5320</v>
      </c>
      <c r="E4825">
        <v>1345</v>
      </c>
      <c r="F4825">
        <v>1593</v>
      </c>
      <c r="G4825">
        <v>1800</v>
      </c>
      <c r="H4825">
        <v>0</v>
      </c>
      <c r="I4825">
        <v>13.45</v>
      </c>
      <c r="J4825">
        <v>15.93</v>
      </c>
      <c r="K4825">
        <v>18</v>
      </c>
      <c r="L4825">
        <v>0</v>
      </c>
    </row>
    <row r="4826" spans="1:12" x14ac:dyDescent="0.25">
      <c r="A4826">
        <v>47031900</v>
      </c>
      <c r="C4826">
        <v>0</v>
      </c>
      <c r="D4826" t="s">
        <v>5321</v>
      </c>
      <c r="E4826">
        <v>1345</v>
      </c>
      <c r="F4826">
        <v>1593</v>
      </c>
      <c r="G4826">
        <v>1800</v>
      </c>
      <c r="H4826">
        <v>0</v>
      </c>
      <c r="I4826">
        <v>13.45</v>
      </c>
      <c r="J4826">
        <v>15.93</v>
      </c>
      <c r="K4826">
        <v>18</v>
      </c>
      <c r="L4826">
        <v>0</v>
      </c>
    </row>
    <row r="4827" spans="1:12" x14ac:dyDescent="0.25">
      <c r="A4827">
        <v>47032110</v>
      </c>
      <c r="C4827">
        <v>0</v>
      </c>
      <c r="D4827" t="s">
        <v>12756</v>
      </c>
      <c r="E4827">
        <v>1345</v>
      </c>
      <c r="F4827">
        <v>1593</v>
      </c>
      <c r="G4827">
        <v>1800</v>
      </c>
      <c r="H4827">
        <v>0</v>
      </c>
      <c r="I4827">
        <v>13.45</v>
      </c>
      <c r="J4827">
        <v>15.93</v>
      </c>
      <c r="K4827">
        <v>18</v>
      </c>
      <c r="L4827">
        <v>0</v>
      </c>
    </row>
    <row r="4828" spans="1:12" x14ac:dyDescent="0.25">
      <c r="A4828">
        <v>47032190</v>
      </c>
      <c r="C4828">
        <v>0</v>
      </c>
      <c r="D4828" t="s">
        <v>12757</v>
      </c>
      <c r="E4828">
        <v>1345</v>
      </c>
      <c r="F4828">
        <v>1593</v>
      </c>
      <c r="G4828">
        <v>1800</v>
      </c>
      <c r="H4828">
        <v>0</v>
      </c>
      <c r="I4828">
        <v>13.45</v>
      </c>
      <c r="J4828">
        <v>15.93</v>
      </c>
      <c r="K4828">
        <v>18</v>
      </c>
      <c r="L4828">
        <v>0</v>
      </c>
    </row>
    <row r="4829" spans="1:12" x14ac:dyDescent="0.25">
      <c r="A4829">
        <v>47032900</v>
      </c>
      <c r="C4829">
        <v>0</v>
      </c>
      <c r="D4829" t="s">
        <v>5322</v>
      </c>
      <c r="E4829">
        <v>1345</v>
      </c>
      <c r="F4829">
        <v>1593</v>
      </c>
      <c r="G4829">
        <v>1800</v>
      </c>
      <c r="H4829">
        <v>0</v>
      </c>
      <c r="I4829">
        <v>13.45</v>
      </c>
      <c r="J4829">
        <v>15.93</v>
      </c>
      <c r="K4829">
        <v>18</v>
      </c>
      <c r="L4829">
        <v>0</v>
      </c>
    </row>
    <row r="4830" spans="1:12" x14ac:dyDescent="0.25">
      <c r="A4830">
        <v>47041100</v>
      </c>
      <c r="C4830">
        <v>0</v>
      </c>
      <c r="D4830" t="s">
        <v>5323</v>
      </c>
      <c r="E4830">
        <v>1345</v>
      </c>
      <c r="F4830">
        <v>1593</v>
      </c>
      <c r="G4830">
        <v>1800</v>
      </c>
      <c r="H4830">
        <v>0</v>
      </c>
      <c r="I4830">
        <v>13.45</v>
      </c>
      <c r="J4830">
        <v>15.93</v>
      </c>
      <c r="K4830">
        <v>18</v>
      </c>
      <c r="L4830">
        <v>0</v>
      </c>
    </row>
    <row r="4831" spans="1:12" x14ac:dyDescent="0.25">
      <c r="A4831">
        <v>47041900</v>
      </c>
      <c r="C4831">
        <v>0</v>
      </c>
      <c r="D4831" t="s">
        <v>5324</v>
      </c>
      <c r="E4831">
        <v>1345</v>
      </c>
      <c r="F4831">
        <v>1593</v>
      </c>
      <c r="G4831">
        <v>1800</v>
      </c>
      <c r="H4831">
        <v>0</v>
      </c>
      <c r="I4831">
        <v>13.45</v>
      </c>
      <c r="J4831">
        <v>15.93</v>
      </c>
      <c r="K4831">
        <v>18</v>
      </c>
      <c r="L4831">
        <v>0</v>
      </c>
    </row>
    <row r="4832" spans="1:12" x14ac:dyDescent="0.25">
      <c r="A4832">
        <v>47042100</v>
      </c>
      <c r="C4832">
        <v>0</v>
      </c>
      <c r="D4832" t="s">
        <v>5325</v>
      </c>
      <c r="E4832">
        <v>1345</v>
      </c>
      <c r="F4832">
        <v>1593</v>
      </c>
      <c r="G4832">
        <v>1800</v>
      </c>
      <c r="H4832">
        <v>0</v>
      </c>
      <c r="I4832">
        <v>13.45</v>
      </c>
      <c r="J4832">
        <v>15.93</v>
      </c>
      <c r="K4832">
        <v>18</v>
      </c>
      <c r="L4832">
        <v>0</v>
      </c>
    </row>
    <row r="4833" spans="1:12" x14ac:dyDescent="0.25">
      <c r="A4833">
        <v>47042900</v>
      </c>
      <c r="C4833">
        <v>0</v>
      </c>
      <c r="D4833" t="s">
        <v>5326</v>
      </c>
      <c r="E4833">
        <v>1345</v>
      </c>
      <c r="F4833">
        <v>1593</v>
      </c>
      <c r="G4833">
        <v>1800</v>
      </c>
      <c r="H4833">
        <v>0</v>
      </c>
      <c r="I4833">
        <v>13.45</v>
      </c>
      <c r="J4833">
        <v>15.93</v>
      </c>
      <c r="K4833">
        <v>18</v>
      </c>
      <c r="L4833">
        <v>0</v>
      </c>
    </row>
    <row r="4834" spans="1:12" x14ac:dyDescent="0.25">
      <c r="A4834">
        <v>47050000</v>
      </c>
      <c r="C4834">
        <v>0</v>
      </c>
      <c r="D4834" t="s">
        <v>5327</v>
      </c>
      <c r="E4834">
        <v>1345</v>
      </c>
      <c r="F4834">
        <v>1593</v>
      </c>
      <c r="G4834">
        <v>1800</v>
      </c>
      <c r="H4834">
        <v>0</v>
      </c>
      <c r="I4834">
        <v>13.45</v>
      </c>
      <c r="J4834">
        <v>15.93</v>
      </c>
      <c r="K4834">
        <v>18</v>
      </c>
      <c r="L4834">
        <v>0</v>
      </c>
    </row>
    <row r="4835" spans="1:12" x14ac:dyDescent="0.25">
      <c r="A4835">
        <v>47061000</v>
      </c>
      <c r="C4835">
        <v>0</v>
      </c>
      <c r="D4835" t="s">
        <v>5328</v>
      </c>
      <c r="E4835">
        <v>1345</v>
      </c>
      <c r="F4835">
        <v>1593</v>
      </c>
      <c r="G4835">
        <v>1800</v>
      </c>
      <c r="H4835">
        <v>0</v>
      </c>
      <c r="I4835">
        <v>13.45</v>
      </c>
      <c r="J4835">
        <v>15.93</v>
      </c>
      <c r="K4835">
        <v>18</v>
      </c>
      <c r="L4835">
        <v>0</v>
      </c>
    </row>
    <row r="4836" spans="1:12" x14ac:dyDescent="0.25">
      <c r="A4836">
        <v>47062000</v>
      </c>
      <c r="C4836">
        <v>0</v>
      </c>
      <c r="D4836" t="s">
        <v>10751</v>
      </c>
      <c r="E4836">
        <v>1345</v>
      </c>
      <c r="F4836">
        <v>1593</v>
      </c>
      <c r="G4836">
        <v>1800</v>
      </c>
      <c r="H4836">
        <v>0</v>
      </c>
      <c r="I4836">
        <v>13.45</v>
      </c>
      <c r="J4836">
        <v>15.93</v>
      </c>
      <c r="K4836">
        <v>18</v>
      </c>
      <c r="L4836">
        <v>0</v>
      </c>
    </row>
    <row r="4837" spans="1:12" x14ac:dyDescent="0.25">
      <c r="A4837">
        <v>47063000</v>
      </c>
      <c r="C4837">
        <v>0</v>
      </c>
      <c r="D4837" t="s">
        <v>5329</v>
      </c>
      <c r="E4837">
        <v>1345</v>
      </c>
      <c r="F4837">
        <v>1593</v>
      </c>
      <c r="G4837">
        <v>1800</v>
      </c>
      <c r="H4837">
        <v>0</v>
      </c>
      <c r="I4837">
        <v>13.45</v>
      </c>
      <c r="J4837">
        <v>15.93</v>
      </c>
      <c r="K4837">
        <v>18</v>
      </c>
      <c r="L4837">
        <v>0</v>
      </c>
    </row>
    <row r="4838" spans="1:12" x14ac:dyDescent="0.25">
      <c r="A4838">
        <v>47069100</v>
      </c>
      <c r="C4838">
        <v>0</v>
      </c>
      <c r="D4838" t="s">
        <v>5330</v>
      </c>
      <c r="E4838">
        <v>1345</v>
      </c>
      <c r="F4838">
        <v>1593</v>
      </c>
      <c r="G4838">
        <v>1800</v>
      </c>
      <c r="H4838">
        <v>0</v>
      </c>
      <c r="I4838">
        <v>13.45</v>
      </c>
      <c r="J4838">
        <v>15.93</v>
      </c>
      <c r="K4838">
        <v>18</v>
      </c>
      <c r="L4838">
        <v>0</v>
      </c>
    </row>
    <row r="4839" spans="1:12" x14ac:dyDescent="0.25">
      <c r="A4839">
        <v>47069200</v>
      </c>
      <c r="C4839">
        <v>0</v>
      </c>
      <c r="D4839" t="s">
        <v>5331</v>
      </c>
      <c r="E4839">
        <v>1345</v>
      </c>
      <c r="F4839">
        <v>1593</v>
      </c>
      <c r="G4839">
        <v>1800</v>
      </c>
      <c r="H4839">
        <v>0</v>
      </c>
      <c r="I4839">
        <v>13.45</v>
      </c>
      <c r="J4839">
        <v>15.93</v>
      </c>
      <c r="K4839">
        <v>18</v>
      </c>
      <c r="L4839">
        <v>0</v>
      </c>
    </row>
    <row r="4840" spans="1:12" x14ac:dyDescent="0.25">
      <c r="A4840">
        <v>47069300</v>
      </c>
      <c r="C4840">
        <v>0</v>
      </c>
      <c r="D4840" t="s">
        <v>5332</v>
      </c>
      <c r="E4840">
        <v>1345</v>
      </c>
      <c r="F4840">
        <v>1593</v>
      </c>
      <c r="G4840">
        <v>1800</v>
      </c>
      <c r="H4840">
        <v>0</v>
      </c>
      <c r="I4840">
        <v>13.45</v>
      </c>
      <c r="J4840">
        <v>15.93</v>
      </c>
      <c r="K4840">
        <v>18</v>
      </c>
      <c r="L4840">
        <v>0</v>
      </c>
    </row>
    <row r="4841" spans="1:12" x14ac:dyDescent="0.25">
      <c r="A4841">
        <v>47071000</v>
      </c>
      <c r="C4841">
        <v>0</v>
      </c>
      <c r="D4841" t="s">
        <v>5333</v>
      </c>
      <c r="E4841">
        <v>1345</v>
      </c>
      <c r="F4841">
        <v>1755</v>
      </c>
      <c r="G4841">
        <v>1800</v>
      </c>
      <c r="H4841">
        <v>0</v>
      </c>
      <c r="I4841">
        <v>13.45</v>
      </c>
      <c r="J4841">
        <v>17.55</v>
      </c>
      <c r="K4841">
        <v>18</v>
      </c>
      <c r="L4841">
        <v>0</v>
      </c>
    </row>
    <row r="4842" spans="1:12" x14ac:dyDescent="0.25">
      <c r="A4842">
        <v>47072000</v>
      </c>
      <c r="C4842">
        <v>0</v>
      </c>
      <c r="D4842" t="s">
        <v>5334</v>
      </c>
      <c r="E4842">
        <v>1345</v>
      </c>
      <c r="F4842">
        <v>1545</v>
      </c>
      <c r="G4842">
        <v>1800</v>
      </c>
      <c r="H4842">
        <v>0</v>
      </c>
      <c r="I4842">
        <v>13.45</v>
      </c>
      <c r="J4842">
        <v>15.45</v>
      </c>
      <c r="K4842">
        <v>18</v>
      </c>
      <c r="L4842">
        <v>0</v>
      </c>
    </row>
    <row r="4843" spans="1:12" x14ac:dyDescent="0.25">
      <c r="A4843">
        <v>47073000</v>
      </c>
      <c r="C4843">
        <v>0</v>
      </c>
      <c r="D4843" t="s">
        <v>5335</v>
      </c>
      <c r="E4843">
        <v>1345</v>
      </c>
      <c r="F4843">
        <v>1545</v>
      </c>
      <c r="G4843">
        <v>1800</v>
      </c>
      <c r="H4843">
        <v>0</v>
      </c>
      <c r="I4843">
        <v>13.45</v>
      </c>
      <c r="J4843">
        <v>15.45</v>
      </c>
      <c r="K4843">
        <v>18</v>
      </c>
      <c r="L4843">
        <v>0</v>
      </c>
    </row>
    <row r="4844" spans="1:12" x14ac:dyDescent="0.25">
      <c r="A4844">
        <v>47079000</v>
      </c>
      <c r="C4844">
        <v>0</v>
      </c>
      <c r="D4844" t="s">
        <v>5336</v>
      </c>
      <c r="E4844">
        <v>1345</v>
      </c>
      <c r="F4844">
        <v>1755</v>
      </c>
      <c r="G4844">
        <v>1800</v>
      </c>
      <c r="H4844">
        <v>0</v>
      </c>
      <c r="I4844">
        <v>13.45</v>
      </c>
      <c r="J4844">
        <v>17.55</v>
      </c>
      <c r="K4844">
        <v>18</v>
      </c>
      <c r="L4844">
        <v>0</v>
      </c>
    </row>
    <row r="4845" spans="1:12" x14ac:dyDescent="0.25">
      <c r="A4845">
        <v>48010020</v>
      </c>
      <c r="C4845">
        <v>0</v>
      </c>
      <c r="D4845" t="s">
        <v>9953</v>
      </c>
      <c r="E4845">
        <v>1513</v>
      </c>
      <c r="F4845">
        <v>2386</v>
      </c>
      <c r="G4845">
        <v>1800</v>
      </c>
      <c r="H4845">
        <v>0</v>
      </c>
      <c r="I4845">
        <v>15.13</v>
      </c>
      <c r="J4845">
        <v>23.86</v>
      </c>
      <c r="K4845">
        <v>18</v>
      </c>
      <c r="L4845">
        <v>0</v>
      </c>
    </row>
    <row r="4846" spans="1:12" x14ac:dyDescent="0.25">
      <c r="A4846">
        <v>48010030</v>
      </c>
      <c r="C4846">
        <v>0</v>
      </c>
      <c r="D4846" t="s">
        <v>12758</v>
      </c>
      <c r="E4846">
        <v>1820</v>
      </c>
      <c r="F4846">
        <v>2294</v>
      </c>
      <c r="G4846">
        <v>1800</v>
      </c>
      <c r="H4846">
        <v>0</v>
      </c>
      <c r="I4846">
        <v>18.2</v>
      </c>
      <c r="J4846">
        <v>22.94</v>
      </c>
      <c r="K4846">
        <v>18</v>
      </c>
      <c r="L4846">
        <v>0</v>
      </c>
    </row>
    <row r="4847" spans="1:12" x14ac:dyDescent="0.25">
      <c r="A4847">
        <v>48010030</v>
      </c>
      <c r="B4847">
        <v>1</v>
      </c>
      <c r="C4847">
        <v>0</v>
      </c>
      <c r="D4847" t="s">
        <v>9954</v>
      </c>
      <c r="E4847">
        <v>1513</v>
      </c>
      <c r="F4847">
        <v>1987</v>
      </c>
      <c r="G4847">
        <v>1800</v>
      </c>
      <c r="H4847">
        <v>0</v>
      </c>
      <c r="I4847">
        <v>15.13</v>
      </c>
      <c r="J4847">
        <v>19.87</v>
      </c>
      <c r="K4847">
        <v>18</v>
      </c>
      <c r="L4847">
        <v>0</v>
      </c>
    </row>
    <row r="4848" spans="1:12" x14ac:dyDescent="0.25">
      <c r="A4848">
        <v>48010090</v>
      </c>
      <c r="C4848">
        <v>0</v>
      </c>
      <c r="D4848" t="s">
        <v>12759</v>
      </c>
      <c r="E4848">
        <v>1820</v>
      </c>
      <c r="F4848">
        <v>2541</v>
      </c>
      <c r="G4848">
        <v>1800</v>
      </c>
      <c r="H4848">
        <v>0</v>
      </c>
      <c r="I4848">
        <v>18.2</v>
      </c>
      <c r="J4848">
        <v>25.41</v>
      </c>
      <c r="K4848">
        <v>18</v>
      </c>
      <c r="L4848">
        <v>0</v>
      </c>
    </row>
    <row r="4849" spans="1:12" x14ac:dyDescent="0.25">
      <c r="A4849">
        <v>48010090</v>
      </c>
      <c r="B4849">
        <v>1</v>
      </c>
      <c r="C4849">
        <v>0</v>
      </c>
      <c r="D4849" t="s">
        <v>5337</v>
      </c>
      <c r="E4849">
        <v>1513</v>
      </c>
      <c r="F4849">
        <v>2234</v>
      </c>
      <c r="G4849">
        <v>1800</v>
      </c>
      <c r="H4849">
        <v>0</v>
      </c>
      <c r="I4849">
        <v>15.13</v>
      </c>
      <c r="J4849">
        <v>22.34</v>
      </c>
      <c r="K4849">
        <v>18</v>
      </c>
      <c r="L4849">
        <v>0</v>
      </c>
    </row>
    <row r="4850" spans="1:12" x14ac:dyDescent="0.25">
      <c r="A4850">
        <v>48021000</v>
      </c>
      <c r="C4850">
        <v>0</v>
      </c>
      <c r="D4850" t="s">
        <v>5338</v>
      </c>
      <c r="E4850">
        <v>1513</v>
      </c>
      <c r="F4850">
        <v>2234</v>
      </c>
      <c r="G4850">
        <v>1800</v>
      </c>
      <c r="H4850">
        <v>0</v>
      </c>
      <c r="I4850">
        <v>15.13</v>
      </c>
      <c r="J4850">
        <v>22.34</v>
      </c>
      <c r="K4850">
        <v>18</v>
      </c>
      <c r="L4850">
        <v>0</v>
      </c>
    </row>
    <row r="4851" spans="1:12" x14ac:dyDescent="0.25">
      <c r="A4851">
        <v>48022010</v>
      </c>
      <c r="C4851">
        <v>0</v>
      </c>
      <c r="D4851" t="s">
        <v>5339</v>
      </c>
      <c r="E4851">
        <v>1513</v>
      </c>
      <c r="F4851">
        <v>2386</v>
      </c>
      <c r="G4851">
        <v>1800</v>
      </c>
      <c r="H4851">
        <v>0</v>
      </c>
      <c r="I4851">
        <v>15.13</v>
      </c>
      <c r="J4851">
        <v>23.86</v>
      </c>
      <c r="K4851">
        <v>18</v>
      </c>
      <c r="L4851">
        <v>0</v>
      </c>
    </row>
    <row r="4852" spans="1:12" x14ac:dyDescent="0.25">
      <c r="A4852">
        <v>48022090</v>
      </c>
      <c r="C4852">
        <v>0</v>
      </c>
      <c r="D4852" t="s">
        <v>5340</v>
      </c>
      <c r="E4852">
        <v>1513</v>
      </c>
      <c r="F4852">
        <v>2234</v>
      </c>
      <c r="G4852">
        <v>1800</v>
      </c>
      <c r="H4852">
        <v>0</v>
      </c>
      <c r="I4852">
        <v>15.13</v>
      </c>
      <c r="J4852">
        <v>22.34</v>
      </c>
      <c r="K4852">
        <v>18</v>
      </c>
      <c r="L4852">
        <v>0</v>
      </c>
    </row>
    <row r="4853" spans="1:12" x14ac:dyDescent="0.25">
      <c r="A4853">
        <v>48024010</v>
      </c>
      <c r="C4853">
        <v>0</v>
      </c>
      <c r="D4853" t="s">
        <v>5341</v>
      </c>
      <c r="E4853">
        <v>1513</v>
      </c>
      <c r="F4853">
        <v>2386</v>
      </c>
      <c r="G4853">
        <v>1800</v>
      </c>
      <c r="H4853">
        <v>0</v>
      </c>
      <c r="I4853">
        <v>15.13</v>
      </c>
      <c r="J4853">
        <v>23.86</v>
      </c>
      <c r="K4853">
        <v>18</v>
      </c>
      <c r="L4853">
        <v>0</v>
      </c>
    </row>
    <row r="4854" spans="1:12" x14ac:dyDescent="0.25">
      <c r="A4854">
        <v>48024090</v>
      </c>
      <c r="C4854">
        <v>0</v>
      </c>
      <c r="D4854" t="s">
        <v>5342</v>
      </c>
      <c r="E4854">
        <v>1513</v>
      </c>
      <c r="F4854">
        <v>2234</v>
      </c>
      <c r="G4854">
        <v>1800</v>
      </c>
      <c r="H4854">
        <v>0</v>
      </c>
      <c r="I4854">
        <v>15.13</v>
      </c>
      <c r="J4854">
        <v>22.34</v>
      </c>
      <c r="K4854">
        <v>18</v>
      </c>
      <c r="L4854">
        <v>0</v>
      </c>
    </row>
    <row r="4855" spans="1:12" x14ac:dyDescent="0.25">
      <c r="A4855">
        <v>48025410</v>
      </c>
      <c r="C4855">
        <v>0</v>
      </c>
      <c r="D4855" t="s">
        <v>5343</v>
      </c>
      <c r="E4855">
        <v>1513</v>
      </c>
      <c r="F4855">
        <v>2386</v>
      </c>
      <c r="G4855">
        <v>1800</v>
      </c>
      <c r="H4855">
        <v>0</v>
      </c>
      <c r="I4855">
        <v>15.13</v>
      </c>
      <c r="J4855">
        <v>23.86</v>
      </c>
      <c r="K4855">
        <v>18</v>
      </c>
      <c r="L4855">
        <v>0</v>
      </c>
    </row>
    <row r="4856" spans="1:12" x14ac:dyDescent="0.25">
      <c r="A4856">
        <v>48025491</v>
      </c>
      <c r="C4856">
        <v>0</v>
      </c>
      <c r="D4856" t="s">
        <v>10752</v>
      </c>
      <c r="E4856">
        <v>1465</v>
      </c>
      <c r="F4856">
        <v>1665</v>
      </c>
      <c r="G4856">
        <v>1800</v>
      </c>
      <c r="H4856">
        <v>0</v>
      </c>
      <c r="I4856">
        <v>14.65</v>
      </c>
      <c r="J4856">
        <v>16.649999999999999</v>
      </c>
      <c r="K4856">
        <v>18</v>
      </c>
      <c r="L4856">
        <v>0</v>
      </c>
    </row>
    <row r="4857" spans="1:12" x14ac:dyDescent="0.25">
      <c r="A4857">
        <v>48025499</v>
      </c>
      <c r="C4857">
        <v>0</v>
      </c>
      <c r="D4857" t="s">
        <v>5344</v>
      </c>
      <c r="E4857">
        <v>1457</v>
      </c>
      <c r="F4857">
        <v>2004</v>
      </c>
      <c r="G4857">
        <v>1800</v>
      </c>
      <c r="H4857">
        <v>0</v>
      </c>
      <c r="I4857">
        <v>14.57</v>
      </c>
      <c r="J4857">
        <v>20.04</v>
      </c>
      <c r="K4857">
        <v>18</v>
      </c>
      <c r="L4857">
        <v>0</v>
      </c>
    </row>
    <row r="4858" spans="1:12" x14ac:dyDescent="0.25">
      <c r="A4858">
        <v>48025510</v>
      </c>
      <c r="C4858">
        <v>0</v>
      </c>
      <c r="D4858" t="s">
        <v>5345</v>
      </c>
      <c r="E4858">
        <v>1513</v>
      </c>
      <c r="F4858">
        <v>2386</v>
      </c>
      <c r="G4858">
        <v>1800</v>
      </c>
      <c r="H4858">
        <v>0</v>
      </c>
      <c r="I4858">
        <v>15.13</v>
      </c>
      <c r="J4858">
        <v>23.86</v>
      </c>
      <c r="K4858">
        <v>18</v>
      </c>
      <c r="L4858">
        <v>0</v>
      </c>
    </row>
    <row r="4859" spans="1:12" x14ac:dyDescent="0.25">
      <c r="A4859">
        <v>48025591</v>
      </c>
      <c r="C4859">
        <v>0</v>
      </c>
      <c r="D4859" t="s">
        <v>5346</v>
      </c>
      <c r="E4859">
        <v>1513</v>
      </c>
      <c r="F4859">
        <v>2234</v>
      </c>
      <c r="G4859">
        <v>1800</v>
      </c>
      <c r="H4859">
        <v>0</v>
      </c>
      <c r="I4859">
        <v>15.13</v>
      </c>
      <c r="J4859">
        <v>22.34</v>
      </c>
      <c r="K4859">
        <v>18</v>
      </c>
      <c r="L4859">
        <v>0</v>
      </c>
    </row>
    <row r="4860" spans="1:12" x14ac:dyDescent="0.25">
      <c r="A4860">
        <v>48025592</v>
      </c>
      <c r="C4860">
        <v>0</v>
      </c>
      <c r="D4860" t="s">
        <v>5347</v>
      </c>
      <c r="E4860">
        <v>1513</v>
      </c>
      <c r="F4860">
        <v>2234</v>
      </c>
      <c r="G4860">
        <v>1800</v>
      </c>
      <c r="H4860">
        <v>0</v>
      </c>
      <c r="I4860">
        <v>15.13</v>
      </c>
      <c r="J4860">
        <v>22.34</v>
      </c>
      <c r="K4860">
        <v>18</v>
      </c>
      <c r="L4860">
        <v>0</v>
      </c>
    </row>
    <row r="4861" spans="1:12" x14ac:dyDescent="0.25">
      <c r="A4861">
        <v>48025599</v>
      </c>
      <c r="C4861">
        <v>0</v>
      </c>
      <c r="D4861" t="s">
        <v>5348</v>
      </c>
      <c r="E4861">
        <v>1513</v>
      </c>
      <c r="F4861">
        <v>2234</v>
      </c>
      <c r="G4861">
        <v>1800</v>
      </c>
      <c r="H4861">
        <v>0</v>
      </c>
      <c r="I4861">
        <v>15.13</v>
      </c>
      <c r="J4861">
        <v>22.34</v>
      </c>
      <c r="K4861">
        <v>18</v>
      </c>
      <c r="L4861">
        <v>0</v>
      </c>
    </row>
    <row r="4862" spans="1:12" x14ac:dyDescent="0.25">
      <c r="A4862">
        <v>48025610</v>
      </c>
      <c r="C4862">
        <v>0</v>
      </c>
      <c r="D4862" t="s">
        <v>5349</v>
      </c>
      <c r="E4862">
        <v>1513</v>
      </c>
      <c r="F4862">
        <v>2386</v>
      </c>
      <c r="G4862">
        <v>1800</v>
      </c>
      <c r="H4862">
        <v>0</v>
      </c>
      <c r="I4862">
        <v>15.13</v>
      </c>
      <c r="J4862">
        <v>23.86</v>
      </c>
      <c r="K4862">
        <v>18</v>
      </c>
      <c r="L4862">
        <v>0</v>
      </c>
    </row>
    <row r="4863" spans="1:12" x14ac:dyDescent="0.25">
      <c r="A4863">
        <v>48025691</v>
      </c>
      <c r="C4863">
        <v>0</v>
      </c>
      <c r="D4863" t="s">
        <v>10753</v>
      </c>
      <c r="E4863">
        <v>1345</v>
      </c>
      <c r="F4863">
        <v>1768</v>
      </c>
      <c r="G4863">
        <v>1800</v>
      </c>
      <c r="H4863">
        <v>0</v>
      </c>
      <c r="I4863">
        <v>13.45</v>
      </c>
      <c r="J4863">
        <v>17.68</v>
      </c>
      <c r="K4863">
        <v>18</v>
      </c>
      <c r="L4863">
        <v>0</v>
      </c>
    </row>
    <row r="4864" spans="1:12" x14ac:dyDescent="0.25">
      <c r="A4864">
        <v>48025692</v>
      </c>
      <c r="C4864">
        <v>0</v>
      </c>
      <c r="D4864" t="s">
        <v>5350</v>
      </c>
      <c r="E4864">
        <v>1482</v>
      </c>
      <c r="F4864">
        <v>2106</v>
      </c>
      <c r="G4864">
        <v>1800</v>
      </c>
      <c r="H4864">
        <v>0</v>
      </c>
      <c r="I4864">
        <v>14.82</v>
      </c>
      <c r="J4864">
        <v>21.06</v>
      </c>
      <c r="K4864">
        <v>18</v>
      </c>
      <c r="L4864">
        <v>0</v>
      </c>
    </row>
    <row r="4865" spans="1:12" x14ac:dyDescent="0.25">
      <c r="A4865">
        <v>48025693</v>
      </c>
      <c r="C4865">
        <v>0</v>
      </c>
      <c r="D4865" t="s">
        <v>5351</v>
      </c>
      <c r="E4865">
        <v>1482</v>
      </c>
      <c r="F4865">
        <v>2106</v>
      </c>
      <c r="G4865">
        <v>1800</v>
      </c>
      <c r="H4865">
        <v>0</v>
      </c>
      <c r="I4865">
        <v>14.82</v>
      </c>
      <c r="J4865">
        <v>21.06</v>
      </c>
      <c r="K4865">
        <v>18</v>
      </c>
      <c r="L4865">
        <v>0</v>
      </c>
    </row>
    <row r="4866" spans="1:12" x14ac:dyDescent="0.25">
      <c r="A4866">
        <v>48025699</v>
      </c>
      <c r="C4866">
        <v>0</v>
      </c>
      <c r="D4866" t="s">
        <v>5349</v>
      </c>
      <c r="E4866">
        <v>1482</v>
      </c>
      <c r="F4866">
        <v>2106</v>
      </c>
      <c r="G4866">
        <v>1800</v>
      </c>
      <c r="H4866">
        <v>0</v>
      </c>
      <c r="I4866">
        <v>14.82</v>
      </c>
      <c r="J4866">
        <v>21.06</v>
      </c>
      <c r="K4866">
        <v>18</v>
      </c>
      <c r="L4866">
        <v>0</v>
      </c>
    </row>
    <row r="4867" spans="1:12" x14ac:dyDescent="0.25">
      <c r="A4867">
        <v>48025710</v>
      </c>
      <c r="C4867">
        <v>0</v>
      </c>
      <c r="D4867" t="s">
        <v>5352</v>
      </c>
      <c r="E4867">
        <v>1513</v>
      </c>
      <c r="F4867">
        <v>2386</v>
      </c>
      <c r="G4867">
        <v>1800</v>
      </c>
      <c r="H4867">
        <v>0</v>
      </c>
      <c r="I4867">
        <v>15.13</v>
      </c>
      <c r="J4867">
        <v>23.86</v>
      </c>
      <c r="K4867">
        <v>18</v>
      </c>
      <c r="L4867">
        <v>0</v>
      </c>
    </row>
    <row r="4868" spans="1:12" x14ac:dyDescent="0.25">
      <c r="A4868">
        <v>48025791</v>
      </c>
      <c r="C4868">
        <v>0</v>
      </c>
      <c r="D4868" t="s">
        <v>5353</v>
      </c>
      <c r="E4868">
        <v>1345</v>
      </c>
      <c r="F4868">
        <v>1768</v>
      </c>
      <c r="G4868">
        <v>1800</v>
      </c>
      <c r="H4868">
        <v>0</v>
      </c>
      <c r="I4868">
        <v>13.45</v>
      </c>
      <c r="J4868">
        <v>17.68</v>
      </c>
      <c r="K4868">
        <v>18</v>
      </c>
      <c r="L4868">
        <v>0</v>
      </c>
    </row>
    <row r="4869" spans="1:12" x14ac:dyDescent="0.25">
      <c r="A4869">
        <v>48025792</v>
      </c>
      <c r="C4869">
        <v>0</v>
      </c>
      <c r="D4869" t="s">
        <v>5354</v>
      </c>
      <c r="E4869">
        <v>1482</v>
      </c>
      <c r="F4869">
        <v>2106</v>
      </c>
      <c r="G4869">
        <v>1800</v>
      </c>
      <c r="H4869">
        <v>0</v>
      </c>
      <c r="I4869">
        <v>14.82</v>
      </c>
      <c r="J4869">
        <v>21.06</v>
      </c>
      <c r="K4869">
        <v>18</v>
      </c>
      <c r="L4869">
        <v>0</v>
      </c>
    </row>
    <row r="4870" spans="1:12" x14ac:dyDescent="0.25">
      <c r="A4870">
        <v>48025793</v>
      </c>
      <c r="C4870">
        <v>0</v>
      </c>
      <c r="D4870" t="s">
        <v>5355</v>
      </c>
      <c r="E4870">
        <v>1482</v>
      </c>
      <c r="F4870">
        <v>2106</v>
      </c>
      <c r="G4870">
        <v>1800</v>
      </c>
      <c r="H4870">
        <v>0</v>
      </c>
      <c r="I4870">
        <v>14.82</v>
      </c>
      <c r="J4870">
        <v>21.06</v>
      </c>
      <c r="K4870">
        <v>18</v>
      </c>
      <c r="L4870">
        <v>0</v>
      </c>
    </row>
    <row r="4871" spans="1:12" x14ac:dyDescent="0.25">
      <c r="A4871">
        <v>48025799</v>
      </c>
      <c r="C4871">
        <v>0</v>
      </c>
      <c r="D4871" t="s">
        <v>5356</v>
      </c>
      <c r="E4871">
        <v>1457</v>
      </c>
      <c r="F4871">
        <v>2004</v>
      </c>
      <c r="G4871">
        <v>1800</v>
      </c>
      <c r="H4871">
        <v>0</v>
      </c>
      <c r="I4871">
        <v>14.57</v>
      </c>
      <c r="J4871">
        <v>20.04</v>
      </c>
      <c r="K4871">
        <v>18</v>
      </c>
      <c r="L4871">
        <v>0</v>
      </c>
    </row>
    <row r="4872" spans="1:12" x14ac:dyDescent="0.25">
      <c r="A4872">
        <v>48025810</v>
      </c>
      <c r="C4872">
        <v>0</v>
      </c>
      <c r="D4872" t="s">
        <v>5357</v>
      </c>
      <c r="E4872">
        <v>1513</v>
      </c>
      <c r="F4872">
        <v>2386</v>
      </c>
      <c r="G4872">
        <v>1800</v>
      </c>
      <c r="H4872">
        <v>0</v>
      </c>
      <c r="I4872">
        <v>15.13</v>
      </c>
      <c r="J4872">
        <v>23.86</v>
      </c>
      <c r="K4872">
        <v>18</v>
      </c>
      <c r="L4872">
        <v>0</v>
      </c>
    </row>
    <row r="4873" spans="1:12" x14ac:dyDescent="0.25">
      <c r="A4873">
        <v>48025891</v>
      </c>
      <c r="C4873">
        <v>0</v>
      </c>
      <c r="D4873" t="s">
        <v>5358</v>
      </c>
      <c r="E4873">
        <v>1482</v>
      </c>
      <c r="F4873">
        <v>2106</v>
      </c>
      <c r="G4873">
        <v>1800</v>
      </c>
      <c r="H4873">
        <v>0</v>
      </c>
      <c r="I4873">
        <v>14.82</v>
      </c>
      <c r="J4873">
        <v>21.06</v>
      </c>
      <c r="K4873">
        <v>18</v>
      </c>
      <c r="L4873">
        <v>0</v>
      </c>
    </row>
    <row r="4874" spans="1:12" x14ac:dyDescent="0.25">
      <c r="A4874">
        <v>48025892</v>
      </c>
      <c r="C4874">
        <v>0</v>
      </c>
      <c r="D4874" t="s">
        <v>5359</v>
      </c>
      <c r="E4874">
        <v>1482</v>
      </c>
      <c r="F4874">
        <v>2106</v>
      </c>
      <c r="G4874">
        <v>1800</v>
      </c>
      <c r="H4874">
        <v>0</v>
      </c>
      <c r="I4874">
        <v>14.82</v>
      </c>
      <c r="J4874">
        <v>21.06</v>
      </c>
      <c r="K4874">
        <v>18</v>
      </c>
      <c r="L4874">
        <v>0</v>
      </c>
    </row>
    <row r="4875" spans="1:12" x14ac:dyDescent="0.25">
      <c r="A4875">
        <v>48025899</v>
      </c>
      <c r="C4875">
        <v>0</v>
      </c>
      <c r="D4875" t="s">
        <v>5357</v>
      </c>
      <c r="E4875">
        <v>1482</v>
      </c>
      <c r="F4875">
        <v>2106</v>
      </c>
      <c r="G4875">
        <v>1800</v>
      </c>
      <c r="H4875">
        <v>0</v>
      </c>
      <c r="I4875">
        <v>14.82</v>
      </c>
      <c r="J4875">
        <v>21.06</v>
      </c>
      <c r="K4875">
        <v>18</v>
      </c>
      <c r="L4875">
        <v>0</v>
      </c>
    </row>
    <row r="4876" spans="1:12" x14ac:dyDescent="0.25">
      <c r="A4876">
        <v>48026110</v>
      </c>
      <c r="C4876">
        <v>0</v>
      </c>
      <c r="D4876" t="s">
        <v>10754</v>
      </c>
      <c r="E4876">
        <v>1513</v>
      </c>
      <c r="F4876">
        <v>2386</v>
      </c>
      <c r="G4876">
        <v>1800</v>
      </c>
      <c r="H4876">
        <v>0</v>
      </c>
      <c r="I4876">
        <v>15.13</v>
      </c>
      <c r="J4876">
        <v>23.86</v>
      </c>
      <c r="K4876">
        <v>18</v>
      </c>
      <c r="L4876">
        <v>0</v>
      </c>
    </row>
    <row r="4877" spans="1:12" x14ac:dyDescent="0.25">
      <c r="A4877">
        <v>48026191</v>
      </c>
      <c r="C4877">
        <v>0</v>
      </c>
      <c r="D4877" t="s">
        <v>10755</v>
      </c>
      <c r="E4877">
        <v>1513</v>
      </c>
      <c r="F4877">
        <v>1987</v>
      </c>
      <c r="G4877">
        <v>1800</v>
      </c>
      <c r="H4877">
        <v>0</v>
      </c>
      <c r="I4877">
        <v>15.13</v>
      </c>
      <c r="J4877">
        <v>19.87</v>
      </c>
      <c r="K4877">
        <v>18</v>
      </c>
      <c r="L4877">
        <v>0</v>
      </c>
    </row>
    <row r="4878" spans="1:12" x14ac:dyDescent="0.25">
      <c r="A4878">
        <v>48026192</v>
      </c>
      <c r="C4878">
        <v>0</v>
      </c>
      <c r="D4878" t="s">
        <v>10756</v>
      </c>
      <c r="E4878">
        <v>1513</v>
      </c>
      <c r="F4878">
        <v>2234</v>
      </c>
      <c r="G4878">
        <v>1800</v>
      </c>
      <c r="H4878">
        <v>0</v>
      </c>
      <c r="I4878">
        <v>15.13</v>
      </c>
      <c r="J4878">
        <v>22.34</v>
      </c>
      <c r="K4878">
        <v>18</v>
      </c>
      <c r="L4878">
        <v>0</v>
      </c>
    </row>
    <row r="4879" spans="1:12" x14ac:dyDescent="0.25">
      <c r="A4879">
        <v>48026199</v>
      </c>
      <c r="C4879">
        <v>0</v>
      </c>
      <c r="D4879" t="s">
        <v>10757</v>
      </c>
      <c r="E4879">
        <v>1513</v>
      </c>
      <c r="F4879">
        <v>2234</v>
      </c>
      <c r="G4879">
        <v>1800</v>
      </c>
      <c r="H4879">
        <v>0</v>
      </c>
      <c r="I4879">
        <v>15.13</v>
      </c>
      <c r="J4879">
        <v>22.34</v>
      </c>
      <c r="K4879">
        <v>18</v>
      </c>
      <c r="L4879">
        <v>0</v>
      </c>
    </row>
    <row r="4880" spans="1:12" x14ac:dyDescent="0.25">
      <c r="A4880">
        <v>48026210</v>
      </c>
      <c r="C4880">
        <v>0</v>
      </c>
      <c r="D4880" t="s">
        <v>10758</v>
      </c>
      <c r="E4880">
        <v>1513</v>
      </c>
      <c r="F4880">
        <v>2386</v>
      </c>
      <c r="G4880">
        <v>1800</v>
      </c>
      <c r="H4880">
        <v>0</v>
      </c>
      <c r="I4880">
        <v>15.13</v>
      </c>
      <c r="J4880">
        <v>23.86</v>
      </c>
      <c r="K4880">
        <v>18</v>
      </c>
      <c r="L4880">
        <v>0</v>
      </c>
    </row>
    <row r="4881" spans="1:12" x14ac:dyDescent="0.25">
      <c r="A4881">
        <v>48026291</v>
      </c>
      <c r="C4881">
        <v>0</v>
      </c>
      <c r="D4881" t="s">
        <v>10759</v>
      </c>
      <c r="E4881">
        <v>1513</v>
      </c>
      <c r="F4881">
        <v>1987</v>
      </c>
      <c r="G4881">
        <v>1800</v>
      </c>
      <c r="H4881">
        <v>0</v>
      </c>
      <c r="I4881">
        <v>15.13</v>
      </c>
      <c r="J4881">
        <v>19.87</v>
      </c>
      <c r="K4881">
        <v>18</v>
      </c>
      <c r="L4881">
        <v>0</v>
      </c>
    </row>
    <row r="4882" spans="1:12" x14ac:dyDescent="0.25">
      <c r="A4882">
        <v>48026292</v>
      </c>
      <c r="C4882">
        <v>0</v>
      </c>
      <c r="D4882" t="s">
        <v>10760</v>
      </c>
      <c r="E4882">
        <v>1513</v>
      </c>
      <c r="F4882">
        <v>2234</v>
      </c>
      <c r="G4882">
        <v>1800</v>
      </c>
      <c r="H4882">
        <v>0</v>
      </c>
      <c r="I4882">
        <v>15.13</v>
      </c>
      <c r="J4882">
        <v>22.34</v>
      </c>
      <c r="K4882">
        <v>18</v>
      </c>
      <c r="L4882">
        <v>0</v>
      </c>
    </row>
    <row r="4883" spans="1:12" x14ac:dyDescent="0.25">
      <c r="A4883">
        <v>48026299</v>
      </c>
      <c r="C4883">
        <v>0</v>
      </c>
      <c r="D4883" t="s">
        <v>10761</v>
      </c>
      <c r="E4883">
        <v>1513</v>
      </c>
      <c r="F4883">
        <v>2234</v>
      </c>
      <c r="G4883">
        <v>1800</v>
      </c>
      <c r="H4883">
        <v>0</v>
      </c>
      <c r="I4883">
        <v>15.13</v>
      </c>
      <c r="J4883">
        <v>22.34</v>
      </c>
      <c r="K4883">
        <v>18</v>
      </c>
      <c r="L4883">
        <v>0</v>
      </c>
    </row>
    <row r="4884" spans="1:12" x14ac:dyDescent="0.25">
      <c r="A4884">
        <v>48026910</v>
      </c>
      <c r="C4884">
        <v>0</v>
      </c>
      <c r="D4884" t="s">
        <v>5360</v>
      </c>
      <c r="E4884">
        <v>1513</v>
      </c>
      <c r="F4884">
        <v>2386</v>
      </c>
      <c r="G4884">
        <v>1800</v>
      </c>
      <c r="H4884">
        <v>0</v>
      </c>
      <c r="I4884">
        <v>15.13</v>
      </c>
      <c r="J4884">
        <v>23.86</v>
      </c>
      <c r="K4884">
        <v>18</v>
      </c>
      <c r="L4884">
        <v>0</v>
      </c>
    </row>
    <row r="4885" spans="1:12" x14ac:dyDescent="0.25">
      <c r="A4885">
        <v>48026991</v>
      </c>
      <c r="C4885">
        <v>0</v>
      </c>
      <c r="D4885" t="s">
        <v>10762</v>
      </c>
      <c r="E4885">
        <v>1513</v>
      </c>
      <c r="F4885">
        <v>1987</v>
      </c>
      <c r="G4885">
        <v>1800</v>
      </c>
      <c r="H4885">
        <v>0</v>
      </c>
      <c r="I4885">
        <v>15.13</v>
      </c>
      <c r="J4885">
        <v>19.87</v>
      </c>
      <c r="K4885">
        <v>18</v>
      </c>
      <c r="L4885">
        <v>0</v>
      </c>
    </row>
    <row r="4886" spans="1:12" x14ac:dyDescent="0.25">
      <c r="A4886">
        <v>48026992</v>
      </c>
      <c r="C4886">
        <v>0</v>
      </c>
      <c r="D4886" t="s">
        <v>10763</v>
      </c>
      <c r="E4886">
        <v>1513</v>
      </c>
      <c r="F4886">
        <v>2234</v>
      </c>
      <c r="G4886">
        <v>1800</v>
      </c>
      <c r="H4886">
        <v>0</v>
      </c>
      <c r="I4886">
        <v>15.13</v>
      </c>
      <c r="J4886">
        <v>22.34</v>
      </c>
      <c r="K4886">
        <v>18</v>
      </c>
      <c r="L4886">
        <v>0</v>
      </c>
    </row>
    <row r="4887" spans="1:12" x14ac:dyDescent="0.25">
      <c r="A4887">
        <v>48026999</v>
      </c>
      <c r="C4887">
        <v>0</v>
      </c>
      <c r="D4887" t="s">
        <v>10762</v>
      </c>
      <c r="E4887">
        <v>1513</v>
      </c>
      <c r="F4887">
        <v>2234</v>
      </c>
      <c r="G4887">
        <v>1800</v>
      </c>
      <c r="H4887">
        <v>0</v>
      </c>
      <c r="I4887">
        <v>15.13</v>
      </c>
      <c r="J4887">
        <v>22.34</v>
      </c>
      <c r="K4887">
        <v>18</v>
      </c>
      <c r="L4887">
        <v>0</v>
      </c>
    </row>
    <row r="4888" spans="1:12" x14ac:dyDescent="0.25">
      <c r="A4888">
        <v>48030010</v>
      </c>
      <c r="C4888">
        <v>0</v>
      </c>
      <c r="D4888" t="s">
        <v>5361</v>
      </c>
      <c r="E4888">
        <v>1513</v>
      </c>
      <c r="F4888">
        <v>2234</v>
      </c>
      <c r="G4888">
        <v>1800</v>
      </c>
      <c r="H4888">
        <v>0</v>
      </c>
      <c r="I4888">
        <v>15.13</v>
      </c>
      <c r="J4888">
        <v>22.34</v>
      </c>
      <c r="K4888">
        <v>18</v>
      </c>
      <c r="L4888">
        <v>0</v>
      </c>
    </row>
    <row r="4889" spans="1:12" x14ac:dyDescent="0.25">
      <c r="A4889">
        <v>48030090</v>
      </c>
      <c r="C4889">
        <v>0</v>
      </c>
      <c r="D4889" t="s">
        <v>5362</v>
      </c>
      <c r="E4889">
        <v>1513</v>
      </c>
      <c r="F4889">
        <v>2234</v>
      </c>
      <c r="G4889">
        <v>1800</v>
      </c>
      <c r="H4889">
        <v>0</v>
      </c>
      <c r="I4889">
        <v>15.13</v>
      </c>
      <c r="J4889">
        <v>22.34</v>
      </c>
      <c r="K4889">
        <v>18</v>
      </c>
      <c r="L4889">
        <v>0</v>
      </c>
    </row>
    <row r="4890" spans="1:12" x14ac:dyDescent="0.25">
      <c r="A4890">
        <v>48041100</v>
      </c>
      <c r="C4890">
        <v>0</v>
      </c>
      <c r="D4890" t="s">
        <v>5363</v>
      </c>
      <c r="E4890">
        <v>1513</v>
      </c>
      <c r="F4890">
        <v>2234</v>
      </c>
      <c r="G4890">
        <v>1800</v>
      </c>
      <c r="H4890">
        <v>0</v>
      </c>
      <c r="I4890">
        <v>15.13</v>
      </c>
      <c r="J4890">
        <v>22.34</v>
      </c>
      <c r="K4890">
        <v>18</v>
      </c>
      <c r="L4890">
        <v>0</v>
      </c>
    </row>
    <row r="4891" spans="1:12" x14ac:dyDescent="0.25">
      <c r="A4891">
        <v>48041900</v>
      </c>
      <c r="C4891">
        <v>0</v>
      </c>
      <c r="D4891" t="s">
        <v>5364</v>
      </c>
      <c r="E4891">
        <v>1513</v>
      </c>
      <c r="F4891">
        <v>2234</v>
      </c>
      <c r="G4891">
        <v>1800</v>
      </c>
      <c r="H4891">
        <v>0</v>
      </c>
      <c r="I4891">
        <v>15.13</v>
      </c>
      <c r="J4891">
        <v>22.34</v>
      </c>
      <c r="K4891">
        <v>18</v>
      </c>
      <c r="L4891">
        <v>0</v>
      </c>
    </row>
    <row r="4892" spans="1:12" x14ac:dyDescent="0.25">
      <c r="A4892">
        <v>48042100</v>
      </c>
      <c r="C4892">
        <v>0</v>
      </c>
      <c r="D4892" t="s">
        <v>5365</v>
      </c>
      <c r="E4892">
        <v>1513</v>
      </c>
      <c r="F4892">
        <v>2234</v>
      </c>
      <c r="G4892">
        <v>1800</v>
      </c>
      <c r="H4892">
        <v>0</v>
      </c>
      <c r="I4892">
        <v>15.13</v>
      </c>
      <c r="J4892">
        <v>22.34</v>
      </c>
      <c r="K4892">
        <v>18</v>
      </c>
      <c r="L4892">
        <v>0</v>
      </c>
    </row>
    <row r="4893" spans="1:12" x14ac:dyDescent="0.25">
      <c r="A4893">
        <v>48042900</v>
      </c>
      <c r="C4893">
        <v>0</v>
      </c>
      <c r="D4893" t="s">
        <v>5366</v>
      </c>
      <c r="E4893">
        <v>1513</v>
      </c>
      <c r="F4893">
        <v>2234</v>
      </c>
      <c r="G4893">
        <v>1800</v>
      </c>
      <c r="H4893">
        <v>0</v>
      </c>
      <c r="I4893">
        <v>15.13</v>
      </c>
      <c r="J4893">
        <v>22.34</v>
      </c>
      <c r="K4893">
        <v>18</v>
      </c>
      <c r="L4893">
        <v>0</v>
      </c>
    </row>
    <row r="4894" spans="1:12" x14ac:dyDescent="0.25">
      <c r="A4894">
        <v>48043110</v>
      </c>
      <c r="C4894">
        <v>0</v>
      </c>
      <c r="D4894" t="s">
        <v>5367</v>
      </c>
      <c r="E4894">
        <v>1513</v>
      </c>
      <c r="F4894">
        <v>1713</v>
      </c>
      <c r="G4894">
        <v>1800</v>
      </c>
      <c r="H4894">
        <v>0</v>
      </c>
      <c r="I4894">
        <v>15.13</v>
      </c>
      <c r="J4894">
        <v>17.13</v>
      </c>
      <c r="K4894">
        <v>18</v>
      </c>
      <c r="L4894">
        <v>0</v>
      </c>
    </row>
    <row r="4895" spans="1:12" x14ac:dyDescent="0.25">
      <c r="A4895">
        <v>48043190</v>
      </c>
      <c r="C4895">
        <v>0</v>
      </c>
      <c r="D4895" t="s">
        <v>5368</v>
      </c>
      <c r="E4895">
        <v>1513</v>
      </c>
      <c r="F4895">
        <v>2234</v>
      </c>
      <c r="G4895">
        <v>1800</v>
      </c>
      <c r="H4895">
        <v>0</v>
      </c>
      <c r="I4895">
        <v>15.13</v>
      </c>
      <c r="J4895">
        <v>22.34</v>
      </c>
      <c r="K4895">
        <v>18</v>
      </c>
      <c r="L4895">
        <v>0</v>
      </c>
    </row>
    <row r="4896" spans="1:12" x14ac:dyDescent="0.25">
      <c r="A4896">
        <v>48043910</v>
      </c>
      <c r="C4896">
        <v>0</v>
      </c>
      <c r="D4896" t="s">
        <v>5369</v>
      </c>
      <c r="E4896">
        <v>1513</v>
      </c>
      <c r="F4896">
        <v>1713</v>
      </c>
      <c r="G4896">
        <v>1800</v>
      </c>
      <c r="H4896">
        <v>0</v>
      </c>
      <c r="I4896">
        <v>15.13</v>
      </c>
      <c r="J4896">
        <v>17.13</v>
      </c>
      <c r="K4896">
        <v>18</v>
      </c>
      <c r="L4896">
        <v>0</v>
      </c>
    </row>
    <row r="4897" spans="1:12" x14ac:dyDescent="0.25">
      <c r="A4897">
        <v>48043990</v>
      </c>
      <c r="C4897">
        <v>0</v>
      </c>
      <c r="D4897" t="s">
        <v>5370</v>
      </c>
      <c r="E4897">
        <v>1513</v>
      </c>
      <c r="F4897">
        <v>2234</v>
      </c>
      <c r="G4897">
        <v>1800</v>
      </c>
      <c r="H4897">
        <v>0</v>
      </c>
      <c r="I4897">
        <v>15.13</v>
      </c>
      <c r="J4897">
        <v>22.34</v>
      </c>
      <c r="K4897">
        <v>18</v>
      </c>
      <c r="L4897">
        <v>0</v>
      </c>
    </row>
    <row r="4898" spans="1:12" x14ac:dyDescent="0.25">
      <c r="A4898">
        <v>48044100</v>
      </c>
      <c r="C4898">
        <v>0</v>
      </c>
      <c r="D4898" t="s">
        <v>5371</v>
      </c>
      <c r="E4898">
        <v>1513</v>
      </c>
      <c r="F4898">
        <v>2234</v>
      </c>
      <c r="G4898">
        <v>1800</v>
      </c>
      <c r="H4898">
        <v>0</v>
      </c>
      <c r="I4898">
        <v>15.13</v>
      </c>
      <c r="J4898">
        <v>22.34</v>
      </c>
      <c r="K4898">
        <v>18</v>
      </c>
      <c r="L4898">
        <v>0</v>
      </c>
    </row>
    <row r="4899" spans="1:12" x14ac:dyDescent="0.25">
      <c r="A4899">
        <v>48044200</v>
      </c>
      <c r="C4899">
        <v>0</v>
      </c>
      <c r="D4899" t="s">
        <v>5372</v>
      </c>
      <c r="E4899">
        <v>1513</v>
      </c>
      <c r="F4899">
        <v>2234</v>
      </c>
      <c r="G4899">
        <v>1800</v>
      </c>
      <c r="H4899">
        <v>0</v>
      </c>
      <c r="I4899">
        <v>15.13</v>
      </c>
      <c r="J4899">
        <v>22.34</v>
      </c>
      <c r="K4899">
        <v>18</v>
      </c>
      <c r="L4899">
        <v>0</v>
      </c>
    </row>
    <row r="4900" spans="1:12" x14ac:dyDescent="0.25">
      <c r="A4900">
        <v>48044900</v>
      </c>
      <c r="C4900">
        <v>0</v>
      </c>
      <c r="D4900" t="s">
        <v>5373</v>
      </c>
      <c r="E4900">
        <v>1513</v>
      </c>
      <c r="F4900">
        <v>2234</v>
      </c>
      <c r="G4900">
        <v>1800</v>
      </c>
      <c r="H4900">
        <v>0</v>
      </c>
      <c r="I4900">
        <v>15.13</v>
      </c>
      <c r="J4900">
        <v>22.34</v>
      </c>
      <c r="K4900">
        <v>18</v>
      </c>
      <c r="L4900">
        <v>0</v>
      </c>
    </row>
    <row r="4901" spans="1:12" x14ac:dyDescent="0.25">
      <c r="A4901">
        <v>48045100</v>
      </c>
      <c r="C4901">
        <v>0</v>
      </c>
      <c r="D4901" t="s">
        <v>5374</v>
      </c>
      <c r="E4901">
        <v>1513</v>
      </c>
      <c r="F4901">
        <v>2234</v>
      </c>
      <c r="G4901">
        <v>1800</v>
      </c>
      <c r="H4901">
        <v>0</v>
      </c>
      <c r="I4901">
        <v>15.13</v>
      </c>
      <c r="J4901">
        <v>22.34</v>
      </c>
      <c r="K4901">
        <v>18</v>
      </c>
      <c r="L4901">
        <v>0</v>
      </c>
    </row>
    <row r="4902" spans="1:12" x14ac:dyDescent="0.25">
      <c r="A4902">
        <v>48045200</v>
      </c>
      <c r="C4902">
        <v>0</v>
      </c>
      <c r="D4902" t="s">
        <v>5375</v>
      </c>
      <c r="E4902">
        <v>1513</v>
      </c>
      <c r="F4902">
        <v>2234</v>
      </c>
      <c r="G4902">
        <v>1800</v>
      </c>
      <c r="H4902">
        <v>0</v>
      </c>
      <c r="I4902">
        <v>15.13</v>
      </c>
      <c r="J4902">
        <v>22.34</v>
      </c>
      <c r="K4902">
        <v>18</v>
      </c>
      <c r="L4902">
        <v>0</v>
      </c>
    </row>
    <row r="4903" spans="1:12" x14ac:dyDescent="0.25">
      <c r="A4903">
        <v>48045910</v>
      </c>
      <c r="C4903">
        <v>0</v>
      </c>
      <c r="D4903" t="s">
        <v>10764</v>
      </c>
      <c r="E4903">
        <v>1513</v>
      </c>
      <c r="F4903">
        <v>1713</v>
      </c>
      <c r="G4903">
        <v>1800</v>
      </c>
      <c r="H4903">
        <v>0</v>
      </c>
      <c r="I4903">
        <v>15.13</v>
      </c>
      <c r="J4903">
        <v>17.13</v>
      </c>
      <c r="K4903">
        <v>18</v>
      </c>
      <c r="L4903">
        <v>0</v>
      </c>
    </row>
    <row r="4904" spans="1:12" x14ac:dyDescent="0.25">
      <c r="A4904">
        <v>48045990</v>
      </c>
      <c r="C4904">
        <v>0</v>
      </c>
      <c r="D4904" t="s">
        <v>5376</v>
      </c>
      <c r="E4904">
        <v>1513</v>
      </c>
      <c r="F4904">
        <v>2234</v>
      </c>
      <c r="G4904">
        <v>1800</v>
      </c>
      <c r="H4904">
        <v>0</v>
      </c>
      <c r="I4904">
        <v>15.13</v>
      </c>
      <c r="J4904">
        <v>22.34</v>
      </c>
      <c r="K4904">
        <v>18</v>
      </c>
      <c r="L4904">
        <v>0</v>
      </c>
    </row>
    <row r="4905" spans="1:12" x14ac:dyDescent="0.25">
      <c r="A4905">
        <v>48051100</v>
      </c>
      <c r="C4905">
        <v>0</v>
      </c>
      <c r="D4905" t="s">
        <v>5377</v>
      </c>
      <c r="E4905">
        <v>1513</v>
      </c>
      <c r="F4905">
        <v>2234</v>
      </c>
      <c r="G4905">
        <v>1800</v>
      </c>
      <c r="H4905">
        <v>0</v>
      </c>
      <c r="I4905">
        <v>15.13</v>
      </c>
      <c r="J4905">
        <v>22.34</v>
      </c>
      <c r="K4905">
        <v>18</v>
      </c>
      <c r="L4905">
        <v>0</v>
      </c>
    </row>
    <row r="4906" spans="1:12" x14ac:dyDescent="0.25">
      <c r="A4906">
        <v>48051200</v>
      </c>
      <c r="C4906">
        <v>0</v>
      </c>
      <c r="D4906" t="s">
        <v>5378</v>
      </c>
      <c r="E4906">
        <v>1513</v>
      </c>
      <c r="F4906">
        <v>2234</v>
      </c>
      <c r="G4906">
        <v>1800</v>
      </c>
      <c r="H4906">
        <v>0</v>
      </c>
      <c r="I4906">
        <v>15.13</v>
      </c>
      <c r="J4906">
        <v>22.34</v>
      </c>
      <c r="K4906">
        <v>18</v>
      </c>
      <c r="L4906">
        <v>0</v>
      </c>
    </row>
    <row r="4907" spans="1:12" x14ac:dyDescent="0.25">
      <c r="A4907">
        <v>48051900</v>
      </c>
      <c r="C4907">
        <v>0</v>
      </c>
      <c r="D4907" t="s">
        <v>5379</v>
      </c>
      <c r="E4907">
        <v>1513</v>
      </c>
      <c r="F4907">
        <v>2234</v>
      </c>
      <c r="G4907">
        <v>1800</v>
      </c>
      <c r="H4907">
        <v>0</v>
      </c>
      <c r="I4907">
        <v>15.13</v>
      </c>
      <c r="J4907">
        <v>22.34</v>
      </c>
      <c r="K4907">
        <v>18</v>
      </c>
      <c r="L4907">
        <v>0</v>
      </c>
    </row>
    <row r="4908" spans="1:12" x14ac:dyDescent="0.25">
      <c r="A4908">
        <v>48052400</v>
      </c>
      <c r="C4908">
        <v>0</v>
      </c>
      <c r="D4908" t="s">
        <v>5380</v>
      </c>
      <c r="E4908">
        <v>1513</v>
      </c>
      <c r="F4908">
        <v>2234</v>
      </c>
      <c r="G4908">
        <v>1800</v>
      </c>
      <c r="H4908">
        <v>0</v>
      </c>
      <c r="I4908">
        <v>15.13</v>
      </c>
      <c r="J4908">
        <v>22.34</v>
      </c>
      <c r="K4908">
        <v>18</v>
      </c>
      <c r="L4908">
        <v>0</v>
      </c>
    </row>
    <row r="4909" spans="1:12" x14ac:dyDescent="0.25">
      <c r="A4909">
        <v>48052500</v>
      </c>
      <c r="C4909">
        <v>0</v>
      </c>
      <c r="D4909" t="s">
        <v>5381</v>
      </c>
      <c r="E4909">
        <v>1513</v>
      </c>
      <c r="F4909">
        <v>2234</v>
      </c>
      <c r="G4909">
        <v>1800</v>
      </c>
      <c r="H4909">
        <v>0</v>
      </c>
      <c r="I4909">
        <v>15.13</v>
      </c>
      <c r="J4909">
        <v>22.34</v>
      </c>
      <c r="K4909">
        <v>18</v>
      </c>
      <c r="L4909">
        <v>0</v>
      </c>
    </row>
    <row r="4910" spans="1:12" x14ac:dyDescent="0.25">
      <c r="A4910">
        <v>48053000</v>
      </c>
      <c r="C4910">
        <v>0</v>
      </c>
      <c r="D4910" t="s">
        <v>5382</v>
      </c>
      <c r="E4910">
        <v>1513</v>
      </c>
      <c r="F4910">
        <v>2234</v>
      </c>
      <c r="G4910">
        <v>1800</v>
      </c>
      <c r="H4910">
        <v>0</v>
      </c>
      <c r="I4910">
        <v>15.13</v>
      </c>
      <c r="J4910">
        <v>22.34</v>
      </c>
      <c r="K4910">
        <v>18</v>
      </c>
      <c r="L4910">
        <v>0</v>
      </c>
    </row>
    <row r="4911" spans="1:12" x14ac:dyDescent="0.25">
      <c r="A4911">
        <v>48054010</v>
      </c>
      <c r="C4911">
        <v>0</v>
      </c>
      <c r="D4911" t="s">
        <v>5383</v>
      </c>
      <c r="E4911">
        <v>1513</v>
      </c>
      <c r="F4911">
        <v>1713</v>
      </c>
      <c r="G4911">
        <v>1800</v>
      </c>
      <c r="H4911">
        <v>0</v>
      </c>
      <c r="I4911">
        <v>15.13</v>
      </c>
      <c r="J4911">
        <v>17.13</v>
      </c>
      <c r="K4911">
        <v>18</v>
      </c>
      <c r="L4911">
        <v>0</v>
      </c>
    </row>
    <row r="4912" spans="1:12" x14ac:dyDescent="0.25">
      <c r="A4912">
        <v>48054090</v>
      </c>
      <c r="C4912">
        <v>0</v>
      </c>
      <c r="D4912" t="s">
        <v>5384</v>
      </c>
      <c r="E4912">
        <v>1513</v>
      </c>
      <c r="F4912">
        <v>2234</v>
      </c>
      <c r="G4912">
        <v>1800</v>
      </c>
      <c r="H4912">
        <v>0</v>
      </c>
      <c r="I4912">
        <v>15.13</v>
      </c>
      <c r="J4912">
        <v>22.34</v>
      </c>
      <c r="K4912">
        <v>18</v>
      </c>
      <c r="L4912">
        <v>0</v>
      </c>
    </row>
    <row r="4913" spans="1:12" x14ac:dyDescent="0.25">
      <c r="A4913">
        <v>48055000</v>
      </c>
      <c r="C4913">
        <v>0</v>
      </c>
      <c r="D4913" t="s">
        <v>5385</v>
      </c>
      <c r="E4913">
        <v>1513</v>
      </c>
      <c r="F4913">
        <v>2234</v>
      </c>
      <c r="G4913">
        <v>1800</v>
      </c>
      <c r="H4913">
        <v>0</v>
      </c>
      <c r="I4913">
        <v>15.13</v>
      </c>
      <c r="J4913">
        <v>22.34</v>
      </c>
      <c r="K4913">
        <v>18</v>
      </c>
      <c r="L4913">
        <v>0</v>
      </c>
    </row>
    <row r="4914" spans="1:12" x14ac:dyDescent="0.25">
      <c r="A4914">
        <v>48059100</v>
      </c>
      <c r="C4914">
        <v>0</v>
      </c>
      <c r="D4914" t="s">
        <v>10765</v>
      </c>
      <c r="E4914">
        <v>1513</v>
      </c>
      <c r="F4914">
        <v>2234</v>
      </c>
      <c r="G4914">
        <v>1800</v>
      </c>
      <c r="H4914">
        <v>0</v>
      </c>
      <c r="I4914">
        <v>15.13</v>
      </c>
      <c r="J4914">
        <v>22.34</v>
      </c>
      <c r="K4914">
        <v>18</v>
      </c>
      <c r="L4914">
        <v>0</v>
      </c>
    </row>
    <row r="4915" spans="1:12" x14ac:dyDescent="0.25">
      <c r="A4915">
        <v>48059210</v>
      </c>
      <c r="C4915">
        <v>0</v>
      </c>
      <c r="D4915" t="s">
        <v>10766</v>
      </c>
      <c r="E4915">
        <v>1513</v>
      </c>
      <c r="F4915">
        <v>2234</v>
      </c>
      <c r="G4915">
        <v>1800</v>
      </c>
      <c r="H4915">
        <v>0</v>
      </c>
      <c r="I4915">
        <v>15.13</v>
      </c>
      <c r="J4915">
        <v>22.34</v>
      </c>
      <c r="K4915">
        <v>18</v>
      </c>
      <c r="L4915">
        <v>0</v>
      </c>
    </row>
    <row r="4916" spans="1:12" x14ac:dyDescent="0.25">
      <c r="A4916">
        <v>48059290</v>
      </c>
      <c r="C4916">
        <v>0</v>
      </c>
      <c r="D4916" t="s">
        <v>10767</v>
      </c>
      <c r="E4916">
        <v>1513</v>
      </c>
      <c r="F4916">
        <v>2234</v>
      </c>
      <c r="G4916">
        <v>1800</v>
      </c>
      <c r="H4916">
        <v>0</v>
      </c>
      <c r="I4916">
        <v>15.13</v>
      </c>
      <c r="J4916">
        <v>22.34</v>
      </c>
      <c r="K4916">
        <v>18</v>
      </c>
      <c r="L4916">
        <v>0</v>
      </c>
    </row>
    <row r="4917" spans="1:12" x14ac:dyDescent="0.25">
      <c r="A4917">
        <v>48059300</v>
      </c>
      <c r="C4917">
        <v>0</v>
      </c>
      <c r="D4917" t="s">
        <v>10768</v>
      </c>
      <c r="E4917">
        <v>1513</v>
      </c>
      <c r="F4917">
        <v>2234</v>
      </c>
      <c r="G4917">
        <v>1800</v>
      </c>
      <c r="H4917">
        <v>0</v>
      </c>
      <c r="I4917">
        <v>15.13</v>
      </c>
      <c r="J4917">
        <v>22.34</v>
      </c>
      <c r="K4917">
        <v>18</v>
      </c>
      <c r="L4917">
        <v>0</v>
      </c>
    </row>
    <row r="4918" spans="1:12" x14ac:dyDescent="0.25">
      <c r="A4918">
        <v>48061000</v>
      </c>
      <c r="C4918">
        <v>0</v>
      </c>
      <c r="D4918" t="s">
        <v>5386</v>
      </c>
      <c r="E4918">
        <v>1513</v>
      </c>
      <c r="F4918">
        <v>2234</v>
      </c>
      <c r="G4918">
        <v>1800</v>
      </c>
      <c r="H4918">
        <v>0</v>
      </c>
      <c r="I4918">
        <v>15.13</v>
      </c>
      <c r="J4918">
        <v>22.34</v>
      </c>
      <c r="K4918">
        <v>18</v>
      </c>
      <c r="L4918">
        <v>0</v>
      </c>
    </row>
    <row r="4919" spans="1:12" x14ac:dyDescent="0.25">
      <c r="A4919">
        <v>48062000</v>
      </c>
      <c r="C4919">
        <v>0</v>
      </c>
      <c r="D4919" t="s">
        <v>5387</v>
      </c>
      <c r="E4919">
        <v>1660</v>
      </c>
      <c r="F4919">
        <v>2835</v>
      </c>
      <c r="G4919">
        <v>1800</v>
      </c>
      <c r="H4919">
        <v>0</v>
      </c>
      <c r="I4919">
        <v>16.600000000000001</v>
      </c>
      <c r="J4919">
        <v>28.35</v>
      </c>
      <c r="K4919">
        <v>18</v>
      </c>
      <c r="L4919">
        <v>0</v>
      </c>
    </row>
    <row r="4920" spans="1:12" x14ac:dyDescent="0.25">
      <c r="A4920">
        <v>48063000</v>
      </c>
      <c r="C4920">
        <v>0</v>
      </c>
      <c r="D4920" t="s">
        <v>5388</v>
      </c>
      <c r="E4920">
        <v>1513</v>
      </c>
      <c r="F4920">
        <v>2234</v>
      </c>
      <c r="G4920">
        <v>1800</v>
      </c>
      <c r="H4920">
        <v>0</v>
      </c>
      <c r="I4920">
        <v>15.13</v>
      </c>
      <c r="J4920">
        <v>22.34</v>
      </c>
      <c r="K4920">
        <v>18</v>
      </c>
      <c r="L4920">
        <v>0</v>
      </c>
    </row>
    <row r="4921" spans="1:12" x14ac:dyDescent="0.25">
      <c r="A4921">
        <v>48064000</v>
      </c>
      <c r="C4921">
        <v>0</v>
      </c>
      <c r="D4921" t="s">
        <v>5389</v>
      </c>
      <c r="E4921">
        <v>1513</v>
      </c>
      <c r="F4921">
        <v>2234</v>
      </c>
      <c r="G4921">
        <v>1800</v>
      </c>
      <c r="H4921">
        <v>0</v>
      </c>
      <c r="I4921">
        <v>15.13</v>
      </c>
      <c r="J4921">
        <v>22.34</v>
      </c>
      <c r="K4921">
        <v>18</v>
      </c>
      <c r="L4921">
        <v>0</v>
      </c>
    </row>
    <row r="4922" spans="1:12" x14ac:dyDescent="0.25">
      <c r="A4922">
        <v>48070000</v>
      </c>
      <c r="C4922">
        <v>0</v>
      </c>
      <c r="D4922" t="s">
        <v>10769</v>
      </c>
      <c r="E4922">
        <v>1513</v>
      </c>
      <c r="F4922">
        <v>2234</v>
      </c>
      <c r="G4922">
        <v>1800</v>
      </c>
      <c r="H4922">
        <v>0</v>
      </c>
      <c r="I4922">
        <v>15.13</v>
      </c>
      <c r="J4922">
        <v>22.34</v>
      </c>
      <c r="K4922">
        <v>18</v>
      </c>
      <c r="L4922">
        <v>0</v>
      </c>
    </row>
    <row r="4923" spans="1:12" x14ac:dyDescent="0.25">
      <c r="A4923">
        <v>48081000</v>
      </c>
      <c r="C4923">
        <v>0</v>
      </c>
      <c r="D4923" t="s">
        <v>5390</v>
      </c>
      <c r="E4923">
        <v>1428</v>
      </c>
      <c r="F4923">
        <v>1886</v>
      </c>
      <c r="G4923">
        <v>1800</v>
      </c>
      <c r="H4923">
        <v>0</v>
      </c>
      <c r="I4923">
        <v>14.28</v>
      </c>
      <c r="J4923">
        <v>18.86</v>
      </c>
      <c r="K4923">
        <v>18</v>
      </c>
      <c r="L4923">
        <v>0</v>
      </c>
    </row>
    <row r="4924" spans="1:12" x14ac:dyDescent="0.25">
      <c r="A4924">
        <v>48084000</v>
      </c>
      <c r="C4924">
        <v>0</v>
      </c>
      <c r="D4924" t="s">
        <v>5391</v>
      </c>
      <c r="E4924">
        <v>1513</v>
      </c>
      <c r="F4924">
        <v>2234</v>
      </c>
      <c r="G4924">
        <v>1800</v>
      </c>
      <c r="H4924">
        <v>0</v>
      </c>
      <c r="I4924">
        <v>15.13</v>
      </c>
      <c r="J4924">
        <v>22.34</v>
      </c>
      <c r="K4924">
        <v>18</v>
      </c>
      <c r="L4924">
        <v>0</v>
      </c>
    </row>
    <row r="4925" spans="1:12" x14ac:dyDescent="0.25">
      <c r="A4925">
        <v>48089000</v>
      </c>
      <c r="C4925">
        <v>0</v>
      </c>
      <c r="D4925" t="s">
        <v>5392</v>
      </c>
      <c r="E4925">
        <v>1513</v>
      </c>
      <c r="F4925">
        <v>2234</v>
      </c>
      <c r="G4925">
        <v>1800</v>
      </c>
      <c r="H4925">
        <v>0</v>
      </c>
      <c r="I4925">
        <v>15.13</v>
      </c>
      <c r="J4925">
        <v>22.34</v>
      </c>
      <c r="K4925">
        <v>18</v>
      </c>
      <c r="L4925">
        <v>0</v>
      </c>
    </row>
    <row r="4926" spans="1:12" x14ac:dyDescent="0.25">
      <c r="A4926">
        <v>48092000</v>
      </c>
      <c r="C4926">
        <v>0</v>
      </c>
      <c r="D4926" t="s">
        <v>5393</v>
      </c>
      <c r="E4926">
        <v>1446</v>
      </c>
      <c r="F4926">
        <v>2004</v>
      </c>
      <c r="G4926">
        <v>1800</v>
      </c>
      <c r="H4926">
        <v>0</v>
      </c>
      <c r="I4926">
        <v>14.46</v>
      </c>
      <c r="J4926">
        <v>20.04</v>
      </c>
      <c r="K4926">
        <v>18</v>
      </c>
      <c r="L4926">
        <v>0</v>
      </c>
    </row>
    <row r="4927" spans="1:12" x14ac:dyDescent="0.25">
      <c r="A4927">
        <v>48099000</v>
      </c>
      <c r="C4927">
        <v>0</v>
      </c>
      <c r="D4927" t="s">
        <v>10770</v>
      </c>
      <c r="E4927">
        <v>1446</v>
      </c>
      <c r="F4927">
        <v>2004</v>
      </c>
      <c r="G4927">
        <v>1800</v>
      </c>
      <c r="H4927">
        <v>0</v>
      </c>
      <c r="I4927">
        <v>14.46</v>
      </c>
      <c r="J4927">
        <v>20.04</v>
      </c>
      <c r="K4927">
        <v>18</v>
      </c>
      <c r="L4927">
        <v>0</v>
      </c>
    </row>
    <row r="4928" spans="1:12" x14ac:dyDescent="0.25">
      <c r="A4928">
        <v>48101310</v>
      </c>
      <c r="C4928">
        <v>0</v>
      </c>
      <c r="D4928" t="s">
        <v>10771</v>
      </c>
      <c r="E4928">
        <v>1513</v>
      </c>
      <c r="F4928">
        <v>2386</v>
      </c>
      <c r="G4928">
        <v>1800</v>
      </c>
      <c r="H4928">
        <v>0</v>
      </c>
      <c r="I4928">
        <v>15.13</v>
      </c>
      <c r="J4928">
        <v>23.86</v>
      </c>
      <c r="K4928">
        <v>18</v>
      </c>
      <c r="L4928">
        <v>0</v>
      </c>
    </row>
    <row r="4929" spans="1:12" x14ac:dyDescent="0.25">
      <c r="A4929">
        <v>48101381</v>
      </c>
      <c r="C4929">
        <v>0</v>
      </c>
      <c r="D4929" t="s">
        <v>10772</v>
      </c>
      <c r="E4929">
        <v>1513</v>
      </c>
      <c r="F4929">
        <v>2311</v>
      </c>
      <c r="G4929">
        <v>1800</v>
      </c>
      <c r="H4929">
        <v>0</v>
      </c>
      <c r="I4929">
        <v>15.13</v>
      </c>
      <c r="J4929">
        <v>23.11</v>
      </c>
      <c r="K4929">
        <v>18</v>
      </c>
      <c r="L4929">
        <v>0</v>
      </c>
    </row>
    <row r="4930" spans="1:12" x14ac:dyDescent="0.25">
      <c r="A4930">
        <v>48101382</v>
      </c>
      <c r="C4930">
        <v>0</v>
      </c>
      <c r="D4930" t="s">
        <v>10773</v>
      </c>
      <c r="E4930">
        <v>1513</v>
      </c>
      <c r="F4930">
        <v>1713</v>
      </c>
      <c r="G4930">
        <v>1800</v>
      </c>
      <c r="H4930">
        <v>0</v>
      </c>
      <c r="I4930">
        <v>15.13</v>
      </c>
      <c r="J4930">
        <v>17.13</v>
      </c>
      <c r="K4930">
        <v>18</v>
      </c>
      <c r="L4930">
        <v>0</v>
      </c>
    </row>
    <row r="4931" spans="1:12" x14ac:dyDescent="0.25">
      <c r="A4931">
        <v>48101389</v>
      </c>
      <c r="C4931">
        <v>0</v>
      </c>
      <c r="D4931" t="s">
        <v>10774</v>
      </c>
      <c r="E4931">
        <v>1513</v>
      </c>
      <c r="F4931">
        <v>2311</v>
      </c>
      <c r="G4931">
        <v>1800</v>
      </c>
      <c r="H4931">
        <v>0</v>
      </c>
      <c r="I4931">
        <v>15.13</v>
      </c>
      <c r="J4931">
        <v>23.11</v>
      </c>
      <c r="K4931">
        <v>18</v>
      </c>
      <c r="L4931">
        <v>0</v>
      </c>
    </row>
    <row r="4932" spans="1:12" x14ac:dyDescent="0.25">
      <c r="A4932">
        <v>48101391</v>
      </c>
      <c r="C4932">
        <v>0</v>
      </c>
      <c r="D4932" t="s">
        <v>10775</v>
      </c>
      <c r="E4932">
        <v>1513</v>
      </c>
      <c r="F4932">
        <v>1713</v>
      </c>
      <c r="G4932">
        <v>1800</v>
      </c>
      <c r="H4932">
        <v>0</v>
      </c>
      <c r="I4932">
        <v>15.13</v>
      </c>
      <c r="J4932">
        <v>17.13</v>
      </c>
      <c r="K4932">
        <v>18</v>
      </c>
      <c r="L4932">
        <v>0</v>
      </c>
    </row>
    <row r="4933" spans="1:12" x14ac:dyDescent="0.25">
      <c r="A4933">
        <v>48101399</v>
      </c>
      <c r="C4933">
        <v>0</v>
      </c>
      <c r="D4933" t="s">
        <v>6</v>
      </c>
      <c r="E4933">
        <v>1660</v>
      </c>
      <c r="F4933">
        <v>2979</v>
      </c>
      <c r="G4933">
        <v>1800</v>
      </c>
      <c r="H4933">
        <v>0</v>
      </c>
      <c r="I4933">
        <v>16.600000000000001</v>
      </c>
      <c r="J4933">
        <v>29.79</v>
      </c>
      <c r="K4933">
        <v>18</v>
      </c>
      <c r="L4933">
        <v>0</v>
      </c>
    </row>
    <row r="4934" spans="1:12" x14ac:dyDescent="0.25">
      <c r="A4934">
        <v>48101410</v>
      </c>
      <c r="C4934">
        <v>0</v>
      </c>
      <c r="D4934" t="s">
        <v>10776</v>
      </c>
      <c r="E4934">
        <v>1513</v>
      </c>
      <c r="F4934">
        <v>2386</v>
      </c>
      <c r="G4934">
        <v>1800</v>
      </c>
      <c r="H4934">
        <v>0</v>
      </c>
      <c r="I4934">
        <v>15.13</v>
      </c>
      <c r="J4934">
        <v>23.86</v>
      </c>
      <c r="K4934">
        <v>18</v>
      </c>
      <c r="L4934">
        <v>0</v>
      </c>
    </row>
    <row r="4935" spans="1:12" x14ac:dyDescent="0.25">
      <c r="A4935">
        <v>48101481</v>
      </c>
      <c r="C4935">
        <v>0</v>
      </c>
      <c r="D4935" t="s">
        <v>10777</v>
      </c>
      <c r="E4935">
        <v>1513</v>
      </c>
      <c r="F4935">
        <v>2311</v>
      </c>
      <c r="G4935">
        <v>1800</v>
      </c>
      <c r="H4935">
        <v>0</v>
      </c>
      <c r="I4935">
        <v>15.13</v>
      </c>
      <c r="J4935">
        <v>23.11</v>
      </c>
      <c r="K4935">
        <v>18</v>
      </c>
      <c r="L4935">
        <v>0</v>
      </c>
    </row>
    <row r="4936" spans="1:12" x14ac:dyDescent="0.25">
      <c r="A4936">
        <v>48101482</v>
      </c>
      <c r="C4936">
        <v>0</v>
      </c>
      <c r="D4936" t="s">
        <v>10778</v>
      </c>
      <c r="E4936">
        <v>1513</v>
      </c>
      <c r="F4936">
        <v>1713</v>
      </c>
      <c r="G4936">
        <v>1800</v>
      </c>
      <c r="H4936">
        <v>0</v>
      </c>
      <c r="I4936">
        <v>15.13</v>
      </c>
      <c r="J4936">
        <v>17.13</v>
      </c>
      <c r="K4936">
        <v>18</v>
      </c>
      <c r="L4936">
        <v>0</v>
      </c>
    </row>
    <row r="4937" spans="1:12" x14ac:dyDescent="0.25">
      <c r="A4937">
        <v>48101489</v>
      </c>
      <c r="C4937">
        <v>0</v>
      </c>
      <c r="D4937" t="s">
        <v>5394</v>
      </c>
      <c r="E4937">
        <v>1513</v>
      </c>
      <c r="F4937">
        <v>2311</v>
      </c>
      <c r="G4937">
        <v>1800</v>
      </c>
      <c r="H4937">
        <v>0</v>
      </c>
      <c r="I4937">
        <v>15.13</v>
      </c>
      <c r="J4937">
        <v>23.11</v>
      </c>
      <c r="K4937">
        <v>18</v>
      </c>
      <c r="L4937">
        <v>0</v>
      </c>
    </row>
    <row r="4938" spans="1:12" x14ac:dyDescent="0.25">
      <c r="A4938">
        <v>48101490</v>
      </c>
      <c r="C4938">
        <v>0</v>
      </c>
      <c r="D4938" t="s">
        <v>10779</v>
      </c>
      <c r="E4938">
        <v>1513</v>
      </c>
      <c r="F4938">
        <v>2311</v>
      </c>
      <c r="G4938">
        <v>1800</v>
      </c>
      <c r="H4938">
        <v>0</v>
      </c>
      <c r="I4938">
        <v>15.13</v>
      </c>
      <c r="J4938">
        <v>23.11</v>
      </c>
      <c r="K4938">
        <v>18</v>
      </c>
      <c r="L4938">
        <v>0</v>
      </c>
    </row>
    <row r="4939" spans="1:12" x14ac:dyDescent="0.25">
      <c r="A4939">
        <v>48101910</v>
      </c>
      <c r="C4939">
        <v>0</v>
      </c>
      <c r="D4939" t="s">
        <v>10780</v>
      </c>
      <c r="E4939">
        <v>1513</v>
      </c>
      <c r="F4939">
        <v>2386</v>
      </c>
      <c r="G4939">
        <v>1800</v>
      </c>
      <c r="H4939">
        <v>0</v>
      </c>
      <c r="I4939">
        <v>15.13</v>
      </c>
      <c r="J4939">
        <v>23.86</v>
      </c>
      <c r="K4939">
        <v>18</v>
      </c>
      <c r="L4939">
        <v>0</v>
      </c>
    </row>
    <row r="4940" spans="1:12" x14ac:dyDescent="0.25">
      <c r="A4940">
        <v>48101981</v>
      </c>
      <c r="C4940">
        <v>0</v>
      </c>
      <c r="D4940" t="s">
        <v>10781</v>
      </c>
      <c r="E4940">
        <v>1513</v>
      </c>
      <c r="F4940">
        <v>2311</v>
      </c>
      <c r="G4940">
        <v>1800</v>
      </c>
      <c r="H4940">
        <v>0</v>
      </c>
      <c r="I4940">
        <v>15.13</v>
      </c>
      <c r="J4940">
        <v>23.11</v>
      </c>
      <c r="K4940">
        <v>18</v>
      </c>
      <c r="L4940">
        <v>0</v>
      </c>
    </row>
    <row r="4941" spans="1:12" x14ac:dyDescent="0.25">
      <c r="A4941">
        <v>48101982</v>
      </c>
      <c r="C4941">
        <v>0</v>
      </c>
      <c r="D4941" t="s">
        <v>10782</v>
      </c>
      <c r="E4941">
        <v>1513</v>
      </c>
      <c r="F4941">
        <v>1713</v>
      </c>
      <c r="G4941">
        <v>1800</v>
      </c>
      <c r="H4941">
        <v>0</v>
      </c>
      <c r="I4941">
        <v>15.13</v>
      </c>
      <c r="J4941">
        <v>17.13</v>
      </c>
      <c r="K4941">
        <v>18</v>
      </c>
      <c r="L4941">
        <v>0</v>
      </c>
    </row>
    <row r="4942" spans="1:12" x14ac:dyDescent="0.25">
      <c r="A4942">
        <v>48101989</v>
      </c>
      <c r="C4942">
        <v>0</v>
      </c>
      <c r="D4942" t="s">
        <v>10779</v>
      </c>
      <c r="E4942">
        <v>1513</v>
      </c>
      <c r="F4942">
        <v>2311</v>
      </c>
      <c r="G4942">
        <v>1800</v>
      </c>
      <c r="H4942">
        <v>0</v>
      </c>
      <c r="I4942">
        <v>15.13</v>
      </c>
      <c r="J4942">
        <v>23.11</v>
      </c>
      <c r="K4942">
        <v>18</v>
      </c>
      <c r="L4942">
        <v>0</v>
      </c>
    </row>
    <row r="4943" spans="1:12" x14ac:dyDescent="0.25">
      <c r="A4943">
        <v>48101991</v>
      </c>
      <c r="C4943">
        <v>0</v>
      </c>
      <c r="D4943" t="s">
        <v>10775</v>
      </c>
      <c r="E4943">
        <v>1513</v>
      </c>
      <c r="F4943">
        <v>1713</v>
      </c>
      <c r="G4943">
        <v>1800</v>
      </c>
      <c r="H4943">
        <v>0</v>
      </c>
      <c r="I4943">
        <v>15.13</v>
      </c>
      <c r="J4943">
        <v>17.13</v>
      </c>
      <c r="K4943">
        <v>18</v>
      </c>
      <c r="L4943">
        <v>0</v>
      </c>
    </row>
    <row r="4944" spans="1:12" x14ac:dyDescent="0.25">
      <c r="A4944">
        <v>48101999</v>
      </c>
      <c r="C4944">
        <v>0</v>
      </c>
      <c r="D4944" t="s">
        <v>6</v>
      </c>
      <c r="E4944">
        <v>1513</v>
      </c>
      <c r="F4944">
        <v>2451</v>
      </c>
      <c r="G4944">
        <v>1800</v>
      </c>
      <c r="H4944">
        <v>0</v>
      </c>
      <c r="I4944">
        <v>15.13</v>
      </c>
      <c r="J4944">
        <v>24.51</v>
      </c>
      <c r="K4944">
        <v>18</v>
      </c>
      <c r="L4944">
        <v>0</v>
      </c>
    </row>
    <row r="4945" spans="1:12" x14ac:dyDescent="0.25">
      <c r="A4945">
        <v>48102210</v>
      </c>
      <c r="C4945">
        <v>0</v>
      </c>
      <c r="D4945" t="s">
        <v>5395</v>
      </c>
      <c r="E4945">
        <v>1513</v>
      </c>
      <c r="F4945">
        <v>2386</v>
      </c>
      <c r="G4945">
        <v>1800</v>
      </c>
      <c r="H4945">
        <v>0</v>
      </c>
      <c r="I4945">
        <v>15.13</v>
      </c>
      <c r="J4945">
        <v>23.86</v>
      </c>
      <c r="K4945">
        <v>18</v>
      </c>
      <c r="L4945">
        <v>0</v>
      </c>
    </row>
    <row r="4946" spans="1:12" x14ac:dyDescent="0.25">
      <c r="A4946">
        <v>48102290</v>
      </c>
      <c r="C4946">
        <v>0</v>
      </c>
      <c r="D4946" t="s">
        <v>5396</v>
      </c>
      <c r="E4946">
        <v>1513</v>
      </c>
      <c r="F4946">
        <v>2311</v>
      </c>
      <c r="G4946">
        <v>1800</v>
      </c>
      <c r="H4946">
        <v>0</v>
      </c>
      <c r="I4946">
        <v>15.13</v>
      </c>
      <c r="J4946">
        <v>23.11</v>
      </c>
      <c r="K4946">
        <v>18</v>
      </c>
      <c r="L4946">
        <v>0</v>
      </c>
    </row>
    <row r="4947" spans="1:12" x14ac:dyDescent="0.25">
      <c r="A4947">
        <v>48102910</v>
      </c>
      <c r="C4947">
        <v>0</v>
      </c>
      <c r="D4947" t="s">
        <v>5397</v>
      </c>
      <c r="E4947">
        <v>1513</v>
      </c>
      <c r="F4947">
        <v>2386</v>
      </c>
      <c r="G4947">
        <v>1800</v>
      </c>
      <c r="H4947">
        <v>0</v>
      </c>
      <c r="I4947">
        <v>15.13</v>
      </c>
      <c r="J4947">
        <v>23.86</v>
      </c>
      <c r="K4947">
        <v>18</v>
      </c>
      <c r="L4947">
        <v>0</v>
      </c>
    </row>
    <row r="4948" spans="1:12" x14ac:dyDescent="0.25">
      <c r="A4948">
        <v>48102990</v>
      </c>
      <c r="C4948">
        <v>0</v>
      </c>
      <c r="D4948" t="s">
        <v>5398</v>
      </c>
      <c r="E4948">
        <v>1513</v>
      </c>
      <c r="F4948">
        <v>2311</v>
      </c>
      <c r="G4948">
        <v>1800</v>
      </c>
      <c r="H4948">
        <v>0</v>
      </c>
      <c r="I4948">
        <v>15.13</v>
      </c>
      <c r="J4948">
        <v>23.11</v>
      </c>
      <c r="K4948">
        <v>18</v>
      </c>
      <c r="L4948">
        <v>0</v>
      </c>
    </row>
    <row r="4949" spans="1:12" x14ac:dyDescent="0.25">
      <c r="A4949">
        <v>48103110</v>
      </c>
      <c r="C4949">
        <v>0</v>
      </c>
      <c r="D4949" t="s">
        <v>5399</v>
      </c>
      <c r="E4949">
        <v>1513</v>
      </c>
      <c r="F4949">
        <v>2386</v>
      </c>
      <c r="G4949">
        <v>1800</v>
      </c>
      <c r="H4949">
        <v>0</v>
      </c>
      <c r="I4949">
        <v>15.13</v>
      </c>
      <c r="J4949">
        <v>23.86</v>
      </c>
      <c r="K4949">
        <v>18</v>
      </c>
      <c r="L4949">
        <v>0</v>
      </c>
    </row>
    <row r="4950" spans="1:12" x14ac:dyDescent="0.25">
      <c r="A4950">
        <v>48103190</v>
      </c>
      <c r="C4950">
        <v>0</v>
      </c>
      <c r="D4950" t="s">
        <v>5400</v>
      </c>
      <c r="E4950">
        <v>1513</v>
      </c>
      <c r="F4950">
        <v>2311</v>
      </c>
      <c r="G4950">
        <v>1800</v>
      </c>
      <c r="H4950">
        <v>0</v>
      </c>
      <c r="I4950">
        <v>15.13</v>
      </c>
      <c r="J4950">
        <v>23.11</v>
      </c>
      <c r="K4950">
        <v>18</v>
      </c>
      <c r="L4950">
        <v>0</v>
      </c>
    </row>
    <row r="4951" spans="1:12" x14ac:dyDescent="0.25">
      <c r="A4951">
        <v>48103210</v>
      </c>
      <c r="C4951">
        <v>0</v>
      </c>
      <c r="D4951" t="s">
        <v>5401</v>
      </c>
      <c r="E4951">
        <v>1513</v>
      </c>
      <c r="F4951">
        <v>2386</v>
      </c>
      <c r="G4951">
        <v>1800</v>
      </c>
      <c r="H4951">
        <v>0</v>
      </c>
      <c r="I4951">
        <v>15.13</v>
      </c>
      <c r="J4951">
        <v>23.86</v>
      </c>
      <c r="K4951">
        <v>18</v>
      </c>
      <c r="L4951">
        <v>0</v>
      </c>
    </row>
    <row r="4952" spans="1:12" x14ac:dyDescent="0.25">
      <c r="A4952">
        <v>48103290</v>
      </c>
      <c r="C4952">
        <v>0</v>
      </c>
      <c r="D4952" t="s">
        <v>5402</v>
      </c>
      <c r="E4952">
        <v>1513</v>
      </c>
      <c r="F4952">
        <v>2311</v>
      </c>
      <c r="G4952">
        <v>1800</v>
      </c>
      <c r="H4952">
        <v>0</v>
      </c>
      <c r="I4952">
        <v>15.13</v>
      </c>
      <c r="J4952">
        <v>23.11</v>
      </c>
      <c r="K4952">
        <v>18</v>
      </c>
      <c r="L4952">
        <v>0</v>
      </c>
    </row>
    <row r="4953" spans="1:12" x14ac:dyDescent="0.25">
      <c r="A4953">
        <v>48103910</v>
      </c>
      <c r="C4953">
        <v>0</v>
      </c>
      <c r="D4953" t="s">
        <v>5403</v>
      </c>
      <c r="E4953">
        <v>1513</v>
      </c>
      <c r="F4953">
        <v>2386</v>
      </c>
      <c r="G4953">
        <v>1800</v>
      </c>
      <c r="H4953">
        <v>0</v>
      </c>
      <c r="I4953">
        <v>15.13</v>
      </c>
      <c r="J4953">
        <v>23.86</v>
      </c>
      <c r="K4953">
        <v>18</v>
      </c>
      <c r="L4953">
        <v>0</v>
      </c>
    </row>
    <row r="4954" spans="1:12" x14ac:dyDescent="0.25">
      <c r="A4954">
        <v>48103990</v>
      </c>
      <c r="C4954">
        <v>0</v>
      </c>
      <c r="D4954" t="s">
        <v>5404</v>
      </c>
      <c r="E4954">
        <v>1513</v>
      </c>
      <c r="F4954">
        <v>2311</v>
      </c>
      <c r="G4954">
        <v>1800</v>
      </c>
      <c r="H4954">
        <v>0</v>
      </c>
      <c r="I4954">
        <v>15.13</v>
      </c>
      <c r="J4954">
        <v>23.11</v>
      </c>
      <c r="K4954">
        <v>18</v>
      </c>
      <c r="L4954">
        <v>0</v>
      </c>
    </row>
    <row r="4955" spans="1:12" x14ac:dyDescent="0.25">
      <c r="A4955">
        <v>48109210</v>
      </c>
      <c r="C4955">
        <v>0</v>
      </c>
      <c r="D4955" t="s">
        <v>5405</v>
      </c>
      <c r="E4955">
        <v>1513</v>
      </c>
      <c r="F4955">
        <v>2386</v>
      </c>
      <c r="G4955">
        <v>1800</v>
      </c>
      <c r="H4955">
        <v>0</v>
      </c>
      <c r="I4955">
        <v>15.13</v>
      </c>
      <c r="J4955">
        <v>23.86</v>
      </c>
      <c r="K4955">
        <v>18</v>
      </c>
      <c r="L4955">
        <v>0</v>
      </c>
    </row>
    <row r="4956" spans="1:12" x14ac:dyDescent="0.25">
      <c r="A4956">
        <v>48109290</v>
      </c>
      <c r="C4956">
        <v>0</v>
      </c>
      <c r="D4956" t="s">
        <v>5406</v>
      </c>
      <c r="E4956">
        <v>1513</v>
      </c>
      <c r="F4956">
        <v>2451</v>
      </c>
      <c r="G4956">
        <v>1800</v>
      </c>
      <c r="H4956">
        <v>0</v>
      </c>
      <c r="I4956">
        <v>15.13</v>
      </c>
      <c r="J4956">
        <v>24.51</v>
      </c>
      <c r="K4956">
        <v>18</v>
      </c>
      <c r="L4956">
        <v>0</v>
      </c>
    </row>
    <row r="4957" spans="1:12" x14ac:dyDescent="0.25">
      <c r="A4957">
        <v>48109910</v>
      </c>
      <c r="C4957">
        <v>0</v>
      </c>
      <c r="D4957" t="s">
        <v>5407</v>
      </c>
      <c r="E4957">
        <v>1513</v>
      </c>
      <c r="F4957">
        <v>2386</v>
      </c>
      <c r="G4957">
        <v>1800</v>
      </c>
      <c r="H4957">
        <v>0</v>
      </c>
      <c r="I4957">
        <v>15.13</v>
      </c>
      <c r="J4957">
        <v>23.86</v>
      </c>
      <c r="K4957">
        <v>18</v>
      </c>
      <c r="L4957">
        <v>0</v>
      </c>
    </row>
    <row r="4958" spans="1:12" x14ac:dyDescent="0.25">
      <c r="A4958">
        <v>48109990</v>
      </c>
      <c r="C4958">
        <v>0</v>
      </c>
      <c r="D4958" t="s">
        <v>5408</v>
      </c>
      <c r="E4958">
        <v>1513</v>
      </c>
      <c r="F4958">
        <v>2311</v>
      </c>
      <c r="G4958">
        <v>1800</v>
      </c>
      <c r="H4958">
        <v>0</v>
      </c>
      <c r="I4958">
        <v>15.13</v>
      </c>
      <c r="J4958">
        <v>23.11</v>
      </c>
      <c r="K4958">
        <v>18</v>
      </c>
      <c r="L4958">
        <v>0</v>
      </c>
    </row>
    <row r="4959" spans="1:12" x14ac:dyDescent="0.25">
      <c r="A4959">
        <v>48111010</v>
      </c>
      <c r="C4959">
        <v>0</v>
      </c>
      <c r="D4959" t="s">
        <v>5409</v>
      </c>
      <c r="E4959">
        <v>1513</v>
      </c>
      <c r="F4959">
        <v>2386</v>
      </c>
      <c r="G4959">
        <v>1200</v>
      </c>
      <c r="H4959">
        <v>0</v>
      </c>
      <c r="I4959">
        <v>15.13</v>
      </c>
      <c r="J4959">
        <v>23.86</v>
      </c>
      <c r="K4959">
        <v>12</v>
      </c>
      <c r="L4959">
        <v>0</v>
      </c>
    </row>
    <row r="4960" spans="1:12" x14ac:dyDescent="0.25">
      <c r="A4960">
        <v>48111090</v>
      </c>
      <c r="C4960">
        <v>0</v>
      </c>
      <c r="D4960" t="s">
        <v>5410</v>
      </c>
      <c r="E4960">
        <v>1513</v>
      </c>
      <c r="F4960">
        <v>2234</v>
      </c>
      <c r="G4960">
        <v>1200</v>
      </c>
      <c r="H4960">
        <v>0</v>
      </c>
      <c r="I4960">
        <v>15.13</v>
      </c>
      <c r="J4960">
        <v>22.34</v>
      </c>
      <c r="K4960">
        <v>12</v>
      </c>
      <c r="L4960">
        <v>0</v>
      </c>
    </row>
    <row r="4961" spans="1:12" x14ac:dyDescent="0.25">
      <c r="A4961">
        <v>48114110</v>
      </c>
      <c r="C4961">
        <v>0</v>
      </c>
      <c r="D4961" t="s">
        <v>5411</v>
      </c>
      <c r="E4961">
        <v>1513</v>
      </c>
      <c r="F4961">
        <v>2386</v>
      </c>
      <c r="G4961">
        <v>1200</v>
      </c>
      <c r="H4961">
        <v>0</v>
      </c>
      <c r="I4961">
        <v>15.13</v>
      </c>
      <c r="J4961">
        <v>23.86</v>
      </c>
      <c r="K4961">
        <v>12</v>
      </c>
      <c r="L4961">
        <v>0</v>
      </c>
    </row>
    <row r="4962" spans="1:12" x14ac:dyDescent="0.25">
      <c r="A4962">
        <v>48114190</v>
      </c>
      <c r="C4962">
        <v>0</v>
      </c>
      <c r="D4962" t="s">
        <v>5412</v>
      </c>
      <c r="E4962">
        <v>1513</v>
      </c>
      <c r="F4962">
        <v>2234</v>
      </c>
      <c r="G4962">
        <v>1200</v>
      </c>
      <c r="H4962">
        <v>0</v>
      </c>
      <c r="I4962">
        <v>15.13</v>
      </c>
      <c r="J4962">
        <v>22.34</v>
      </c>
      <c r="K4962">
        <v>12</v>
      </c>
      <c r="L4962">
        <v>0</v>
      </c>
    </row>
    <row r="4963" spans="1:12" x14ac:dyDescent="0.25">
      <c r="A4963">
        <v>48114910</v>
      </c>
      <c r="C4963">
        <v>0</v>
      </c>
      <c r="D4963" t="s">
        <v>5413</v>
      </c>
      <c r="E4963">
        <v>1513</v>
      </c>
      <c r="F4963">
        <v>2386</v>
      </c>
      <c r="G4963">
        <v>1200</v>
      </c>
      <c r="H4963">
        <v>0</v>
      </c>
      <c r="I4963">
        <v>15.13</v>
      </c>
      <c r="J4963">
        <v>23.86</v>
      </c>
      <c r="K4963">
        <v>12</v>
      </c>
      <c r="L4963">
        <v>0</v>
      </c>
    </row>
    <row r="4964" spans="1:12" x14ac:dyDescent="0.25">
      <c r="A4964">
        <v>48114990</v>
      </c>
      <c r="C4964">
        <v>0</v>
      </c>
      <c r="D4964" t="s">
        <v>5414</v>
      </c>
      <c r="E4964">
        <v>1513</v>
      </c>
      <c r="F4964">
        <v>2234</v>
      </c>
      <c r="G4964">
        <v>1200</v>
      </c>
      <c r="H4964">
        <v>0</v>
      </c>
      <c r="I4964">
        <v>15.13</v>
      </c>
      <c r="J4964">
        <v>22.34</v>
      </c>
      <c r="K4964">
        <v>12</v>
      </c>
      <c r="L4964">
        <v>0</v>
      </c>
    </row>
    <row r="4965" spans="1:12" x14ac:dyDescent="0.25">
      <c r="A4965">
        <v>48115110</v>
      </c>
      <c r="C4965">
        <v>0</v>
      </c>
      <c r="D4965" t="s">
        <v>5415</v>
      </c>
      <c r="E4965">
        <v>1513</v>
      </c>
      <c r="F4965">
        <v>2386</v>
      </c>
      <c r="G4965">
        <v>1200</v>
      </c>
      <c r="H4965">
        <v>0</v>
      </c>
      <c r="I4965">
        <v>15.13</v>
      </c>
      <c r="J4965">
        <v>23.86</v>
      </c>
      <c r="K4965">
        <v>12</v>
      </c>
      <c r="L4965">
        <v>0</v>
      </c>
    </row>
    <row r="4966" spans="1:12" x14ac:dyDescent="0.25">
      <c r="A4966">
        <v>48115121</v>
      </c>
      <c r="C4966">
        <v>0</v>
      </c>
      <c r="D4966" t="s">
        <v>5416</v>
      </c>
      <c r="E4966">
        <v>1513</v>
      </c>
      <c r="F4966">
        <v>2234</v>
      </c>
      <c r="G4966">
        <v>1200</v>
      </c>
      <c r="H4966">
        <v>0</v>
      </c>
      <c r="I4966">
        <v>15.13</v>
      </c>
      <c r="J4966">
        <v>22.34</v>
      </c>
      <c r="K4966">
        <v>12</v>
      </c>
      <c r="L4966">
        <v>0</v>
      </c>
    </row>
    <row r="4967" spans="1:12" x14ac:dyDescent="0.25">
      <c r="A4967">
        <v>48115122</v>
      </c>
      <c r="C4967">
        <v>0</v>
      </c>
      <c r="D4967" t="s">
        <v>5417</v>
      </c>
      <c r="E4967">
        <v>1513</v>
      </c>
      <c r="F4967">
        <v>2234</v>
      </c>
      <c r="G4967">
        <v>1200</v>
      </c>
      <c r="H4967">
        <v>0</v>
      </c>
      <c r="I4967">
        <v>15.13</v>
      </c>
      <c r="J4967">
        <v>22.34</v>
      </c>
      <c r="K4967">
        <v>12</v>
      </c>
      <c r="L4967">
        <v>0</v>
      </c>
    </row>
    <row r="4968" spans="1:12" x14ac:dyDescent="0.25">
      <c r="A4968">
        <v>48115123</v>
      </c>
      <c r="C4968">
        <v>0</v>
      </c>
      <c r="D4968" t="s">
        <v>5418</v>
      </c>
      <c r="E4968">
        <v>1513</v>
      </c>
      <c r="F4968">
        <v>1713</v>
      </c>
      <c r="G4968">
        <v>1200</v>
      </c>
      <c r="H4968">
        <v>0</v>
      </c>
      <c r="I4968">
        <v>15.13</v>
      </c>
      <c r="J4968">
        <v>17.13</v>
      </c>
      <c r="K4968">
        <v>12</v>
      </c>
      <c r="L4968">
        <v>0</v>
      </c>
    </row>
    <row r="4969" spans="1:12" x14ac:dyDescent="0.25">
      <c r="A4969">
        <v>48115128</v>
      </c>
      <c r="C4969">
        <v>0</v>
      </c>
      <c r="D4969" t="s">
        <v>5419</v>
      </c>
      <c r="E4969">
        <v>1513</v>
      </c>
      <c r="F4969">
        <v>1713</v>
      </c>
      <c r="G4969">
        <v>1200</v>
      </c>
      <c r="H4969">
        <v>0</v>
      </c>
      <c r="I4969">
        <v>15.13</v>
      </c>
      <c r="J4969">
        <v>17.13</v>
      </c>
      <c r="K4969">
        <v>12</v>
      </c>
      <c r="L4969">
        <v>0</v>
      </c>
    </row>
    <row r="4970" spans="1:12" x14ac:dyDescent="0.25">
      <c r="A4970">
        <v>48115129</v>
      </c>
      <c r="C4970">
        <v>0</v>
      </c>
      <c r="D4970" t="s">
        <v>5420</v>
      </c>
      <c r="E4970">
        <v>1513</v>
      </c>
      <c r="F4970">
        <v>2234</v>
      </c>
      <c r="G4970">
        <v>1200</v>
      </c>
      <c r="H4970">
        <v>0</v>
      </c>
      <c r="I4970">
        <v>15.13</v>
      </c>
      <c r="J4970">
        <v>22.34</v>
      </c>
      <c r="K4970">
        <v>12</v>
      </c>
      <c r="L4970">
        <v>0</v>
      </c>
    </row>
    <row r="4971" spans="1:12" x14ac:dyDescent="0.25">
      <c r="A4971">
        <v>48115130</v>
      </c>
      <c r="C4971">
        <v>0</v>
      </c>
      <c r="D4971" t="s">
        <v>5421</v>
      </c>
      <c r="E4971">
        <v>1513</v>
      </c>
      <c r="F4971">
        <v>2234</v>
      </c>
      <c r="G4971">
        <v>1200</v>
      </c>
      <c r="H4971">
        <v>0</v>
      </c>
      <c r="I4971">
        <v>15.13</v>
      </c>
      <c r="J4971">
        <v>22.34</v>
      </c>
      <c r="K4971">
        <v>12</v>
      </c>
      <c r="L4971">
        <v>0</v>
      </c>
    </row>
    <row r="4972" spans="1:12" x14ac:dyDescent="0.25">
      <c r="A4972">
        <v>48115910</v>
      </c>
      <c r="C4972">
        <v>0</v>
      </c>
      <c r="D4972" t="s">
        <v>5422</v>
      </c>
      <c r="E4972">
        <v>1513</v>
      </c>
      <c r="F4972">
        <v>2386</v>
      </c>
      <c r="G4972">
        <v>1200</v>
      </c>
      <c r="H4972">
        <v>0</v>
      </c>
      <c r="I4972">
        <v>15.13</v>
      </c>
      <c r="J4972">
        <v>23.86</v>
      </c>
      <c r="K4972">
        <v>12</v>
      </c>
      <c r="L4972">
        <v>0</v>
      </c>
    </row>
    <row r="4973" spans="1:12" x14ac:dyDescent="0.25">
      <c r="A4973">
        <v>48115921</v>
      </c>
      <c r="C4973">
        <v>0</v>
      </c>
      <c r="D4973" t="s">
        <v>5423</v>
      </c>
      <c r="E4973">
        <v>1513</v>
      </c>
      <c r="F4973">
        <v>2234</v>
      </c>
      <c r="G4973">
        <v>1200</v>
      </c>
      <c r="H4973">
        <v>0</v>
      </c>
      <c r="I4973">
        <v>15.13</v>
      </c>
      <c r="J4973">
        <v>22.34</v>
      </c>
      <c r="K4973">
        <v>12</v>
      </c>
      <c r="L4973">
        <v>0</v>
      </c>
    </row>
    <row r="4974" spans="1:12" x14ac:dyDescent="0.25">
      <c r="A4974">
        <v>48115922</v>
      </c>
      <c r="C4974">
        <v>0</v>
      </c>
      <c r="D4974" t="s">
        <v>5424</v>
      </c>
      <c r="E4974">
        <v>1513</v>
      </c>
      <c r="F4974">
        <v>2234</v>
      </c>
      <c r="G4974">
        <v>1200</v>
      </c>
      <c r="H4974">
        <v>0</v>
      </c>
      <c r="I4974">
        <v>15.13</v>
      </c>
      <c r="J4974">
        <v>22.34</v>
      </c>
      <c r="K4974">
        <v>12</v>
      </c>
      <c r="L4974">
        <v>0</v>
      </c>
    </row>
    <row r="4975" spans="1:12" x14ac:dyDescent="0.25">
      <c r="A4975">
        <v>48115923</v>
      </c>
      <c r="C4975">
        <v>0</v>
      </c>
      <c r="D4975" t="s">
        <v>5425</v>
      </c>
      <c r="E4975">
        <v>1513</v>
      </c>
      <c r="F4975">
        <v>2234</v>
      </c>
      <c r="G4975">
        <v>1200</v>
      </c>
      <c r="H4975">
        <v>0</v>
      </c>
      <c r="I4975">
        <v>15.13</v>
      </c>
      <c r="J4975">
        <v>22.34</v>
      </c>
      <c r="K4975">
        <v>12</v>
      </c>
      <c r="L4975">
        <v>0</v>
      </c>
    </row>
    <row r="4976" spans="1:12" x14ac:dyDescent="0.25">
      <c r="A4976">
        <v>48115929</v>
      </c>
      <c r="C4976">
        <v>0</v>
      </c>
      <c r="D4976" t="s">
        <v>5426</v>
      </c>
      <c r="E4976">
        <v>1513</v>
      </c>
      <c r="F4976">
        <v>2234</v>
      </c>
      <c r="G4976">
        <v>1200</v>
      </c>
      <c r="H4976">
        <v>0</v>
      </c>
      <c r="I4976">
        <v>15.13</v>
      </c>
      <c r="J4976">
        <v>22.34</v>
      </c>
      <c r="K4976">
        <v>12</v>
      </c>
      <c r="L4976">
        <v>0</v>
      </c>
    </row>
    <row r="4977" spans="1:12" x14ac:dyDescent="0.25">
      <c r="A4977">
        <v>48115930</v>
      </c>
      <c r="C4977">
        <v>0</v>
      </c>
      <c r="D4977" t="s">
        <v>5427</v>
      </c>
      <c r="E4977">
        <v>1513</v>
      </c>
      <c r="F4977">
        <v>2234</v>
      </c>
      <c r="G4977">
        <v>1200</v>
      </c>
      <c r="H4977">
        <v>0</v>
      </c>
      <c r="I4977">
        <v>15.13</v>
      </c>
      <c r="J4977">
        <v>22.34</v>
      </c>
      <c r="K4977">
        <v>12</v>
      </c>
      <c r="L4977">
        <v>0</v>
      </c>
    </row>
    <row r="4978" spans="1:12" x14ac:dyDescent="0.25">
      <c r="A4978">
        <v>48116010</v>
      </c>
      <c r="C4978">
        <v>0</v>
      </c>
      <c r="D4978" t="s">
        <v>5428</v>
      </c>
      <c r="E4978">
        <v>1513</v>
      </c>
      <c r="F4978">
        <v>2386</v>
      </c>
      <c r="G4978">
        <v>1200</v>
      </c>
      <c r="H4978">
        <v>0</v>
      </c>
      <c r="I4978">
        <v>15.13</v>
      </c>
      <c r="J4978">
        <v>23.86</v>
      </c>
      <c r="K4978">
        <v>12</v>
      </c>
      <c r="L4978">
        <v>0</v>
      </c>
    </row>
    <row r="4979" spans="1:12" x14ac:dyDescent="0.25">
      <c r="A4979">
        <v>48116090</v>
      </c>
      <c r="C4979">
        <v>0</v>
      </c>
      <c r="D4979" t="s">
        <v>5429</v>
      </c>
      <c r="E4979">
        <v>1513</v>
      </c>
      <c r="F4979">
        <v>2234</v>
      </c>
      <c r="G4979">
        <v>1200</v>
      </c>
      <c r="H4979">
        <v>0</v>
      </c>
      <c r="I4979">
        <v>15.13</v>
      </c>
      <c r="J4979">
        <v>22.34</v>
      </c>
      <c r="K4979">
        <v>12</v>
      </c>
      <c r="L4979">
        <v>0</v>
      </c>
    </row>
    <row r="4980" spans="1:12" x14ac:dyDescent="0.25">
      <c r="A4980">
        <v>48119011</v>
      </c>
      <c r="C4980">
        <v>0</v>
      </c>
      <c r="D4980" t="s">
        <v>12760</v>
      </c>
      <c r="E4980">
        <v>1513</v>
      </c>
      <c r="F4980">
        <v>1713</v>
      </c>
      <c r="G4980">
        <v>1200</v>
      </c>
      <c r="H4980">
        <v>0</v>
      </c>
      <c r="I4980">
        <v>15.13</v>
      </c>
      <c r="J4980">
        <v>17.13</v>
      </c>
      <c r="K4980">
        <v>12</v>
      </c>
      <c r="L4980">
        <v>0</v>
      </c>
    </row>
    <row r="4981" spans="1:12" x14ac:dyDescent="0.25">
      <c r="A4981">
        <v>48119019</v>
      </c>
      <c r="C4981">
        <v>0</v>
      </c>
      <c r="D4981" t="s">
        <v>12761</v>
      </c>
      <c r="E4981">
        <v>1513</v>
      </c>
      <c r="F4981">
        <v>2451</v>
      </c>
      <c r="G4981">
        <v>1200</v>
      </c>
      <c r="H4981">
        <v>0</v>
      </c>
      <c r="I4981">
        <v>15.13</v>
      </c>
      <c r="J4981">
        <v>24.51</v>
      </c>
      <c r="K4981">
        <v>12</v>
      </c>
      <c r="L4981">
        <v>0</v>
      </c>
    </row>
    <row r="4982" spans="1:12" x14ac:dyDescent="0.25">
      <c r="A4982">
        <v>48119020</v>
      </c>
      <c r="C4982">
        <v>0</v>
      </c>
      <c r="D4982" t="s">
        <v>12762</v>
      </c>
      <c r="E4982">
        <v>1513</v>
      </c>
      <c r="F4982">
        <v>1713</v>
      </c>
      <c r="G4982">
        <v>1200</v>
      </c>
      <c r="H4982">
        <v>0</v>
      </c>
      <c r="I4982">
        <v>15.13</v>
      </c>
      <c r="J4982">
        <v>17.13</v>
      </c>
      <c r="K4982">
        <v>12</v>
      </c>
      <c r="L4982">
        <v>0</v>
      </c>
    </row>
    <row r="4983" spans="1:12" x14ac:dyDescent="0.25">
      <c r="A4983">
        <v>48119090</v>
      </c>
      <c r="C4983">
        <v>0</v>
      </c>
      <c r="D4983" t="s">
        <v>5430</v>
      </c>
      <c r="E4983">
        <v>1513</v>
      </c>
      <c r="F4983">
        <v>2234</v>
      </c>
      <c r="G4983">
        <v>1200</v>
      </c>
      <c r="H4983">
        <v>0</v>
      </c>
      <c r="I4983">
        <v>15.13</v>
      </c>
      <c r="J4983">
        <v>22.34</v>
      </c>
      <c r="K4983">
        <v>12</v>
      </c>
      <c r="L4983">
        <v>0</v>
      </c>
    </row>
    <row r="4984" spans="1:12" x14ac:dyDescent="0.25">
      <c r="A4984">
        <v>48120000</v>
      </c>
      <c r="C4984">
        <v>0</v>
      </c>
      <c r="D4984" t="s">
        <v>5431</v>
      </c>
      <c r="E4984">
        <v>1345</v>
      </c>
      <c r="F4984">
        <v>2066</v>
      </c>
      <c r="G4984">
        <v>1800</v>
      </c>
      <c r="H4984">
        <v>0</v>
      </c>
      <c r="I4984">
        <v>13.45</v>
      </c>
      <c r="J4984">
        <v>20.66</v>
      </c>
      <c r="K4984">
        <v>18</v>
      </c>
      <c r="L4984">
        <v>0</v>
      </c>
    </row>
    <row r="4985" spans="1:12" x14ac:dyDescent="0.25">
      <c r="A4985">
        <v>48131000</v>
      </c>
      <c r="C4985">
        <v>0</v>
      </c>
      <c r="D4985" t="s">
        <v>5432</v>
      </c>
      <c r="E4985">
        <v>2555</v>
      </c>
      <c r="F4985">
        <v>3276</v>
      </c>
      <c r="G4985">
        <v>1800</v>
      </c>
      <c r="H4985">
        <v>0</v>
      </c>
      <c r="I4985">
        <v>25.55</v>
      </c>
      <c r="J4985">
        <v>32.76</v>
      </c>
      <c r="K4985">
        <v>18</v>
      </c>
      <c r="L4985">
        <v>0</v>
      </c>
    </row>
    <row r="4986" spans="1:12" x14ac:dyDescent="0.25">
      <c r="A4986">
        <v>48132000</v>
      </c>
      <c r="C4986">
        <v>0</v>
      </c>
      <c r="D4986" t="s">
        <v>5433</v>
      </c>
      <c r="E4986">
        <v>2555</v>
      </c>
      <c r="F4986">
        <v>3276</v>
      </c>
      <c r="G4986">
        <v>1800</v>
      </c>
      <c r="H4986">
        <v>0</v>
      </c>
      <c r="I4986">
        <v>25.55</v>
      </c>
      <c r="J4986">
        <v>32.76</v>
      </c>
      <c r="K4986">
        <v>18</v>
      </c>
      <c r="L4986">
        <v>0</v>
      </c>
    </row>
    <row r="4987" spans="1:12" x14ac:dyDescent="0.25">
      <c r="A4987">
        <v>48139000</v>
      </c>
      <c r="C4987">
        <v>0</v>
      </c>
      <c r="D4987" t="s">
        <v>5434</v>
      </c>
      <c r="E4987">
        <v>2555</v>
      </c>
      <c r="F4987">
        <v>3276</v>
      </c>
      <c r="G4987">
        <v>1800</v>
      </c>
      <c r="H4987">
        <v>0</v>
      </c>
      <c r="I4987">
        <v>25.55</v>
      </c>
      <c r="J4987">
        <v>32.76</v>
      </c>
      <c r="K4987">
        <v>18</v>
      </c>
      <c r="L4987">
        <v>0</v>
      </c>
    </row>
    <row r="4988" spans="1:12" x14ac:dyDescent="0.25">
      <c r="A4988">
        <v>48142000</v>
      </c>
      <c r="C4988">
        <v>0</v>
      </c>
      <c r="D4988" t="s">
        <v>10783</v>
      </c>
      <c r="E4988">
        <v>2233</v>
      </c>
      <c r="F4988">
        <v>3552</v>
      </c>
      <c r="G4988">
        <v>1800</v>
      </c>
      <c r="H4988">
        <v>0</v>
      </c>
      <c r="I4988">
        <v>22.33</v>
      </c>
      <c r="J4988">
        <v>35.520000000000003</v>
      </c>
      <c r="K4988">
        <v>18</v>
      </c>
      <c r="L4988">
        <v>0</v>
      </c>
    </row>
    <row r="4989" spans="1:12" x14ac:dyDescent="0.25">
      <c r="A4989">
        <v>48149000</v>
      </c>
      <c r="C4989">
        <v>0</v>
      </c>
      <c r="D4989" t="s">
        <v>5435</v>
      </c>
      <c r="E4989">
        <v>2495</v>
      </c>
      <c r="F4989">
        <v>3814</v>
      </c>
      <c r="G4989">
        <v>1800</v>
      </c>
      <c r="H4989">
        <v>0</v>
      </c>
      <c r="I4989">
        <v>24.95</v>
      </c>
      <c r="J4989">
        <v>38.14</v>
      </c>
      <c r="K4989">
        <v>18</v>
      </c>
      <c r="L4989">
        <v>0</v>
      </c>
    </row>
    <row r="4990" spans="1:12" x14ac:dyDescent="0.25">
      <c r="A4990">
        <v>48162000</v>
      </c>
      <c r="C4990">
        <v>0</v>
      </c>
      <c r="D4990" t="s">
        <v>5436</v>
      </c>
      <c r="E4990">
        <v>1446</v>
      </c>
      <c r="F4990">
        <v>2049</v>
      </c>
      <c r="G4990">
        <v>1800</v>
      </c>
      <c r="H4990">
        <v>0</v>
      </c>
      <c r="I4990">
        <v>14.46</v>
      </c>
      <c r="J4990">
        <v>20.49</v>
      </c>
      <c r="K4990">
        <v>18</v>
      </c>
      <c r="L4990">
        <v>0</v>
      </c>
    </row>
    <row r="4991" spans="1:12" x14ac:dyDescent="0.25">
      <c r="A4991">
        <v>48169010</v>
      </c>
      <c r="C4991">
        <v>0</v>
      </c>
      <c r="D4991" t="s">
        <v>5437</v>
      </c>
      <c r="E4991">
        <v>1552</v>
      </c>
      <c r="F4991">
        <v>2045</v>
      </c>
      <c r="G4991">
        <v>1800</v>
      </c>
      <c r="H4991">
        <v>0</v>
      </c>
      <c r="I4991">
        <v>15.52</v>
      </c>
      <c r="J4991">
        <v>20.45</v>
      </c>
      <c r="K4991">
        <v>18</v>
      </c>
      <c r="L4991">
        <v>0</v>
      </c>
    </row>
    <row r="4992" spans="1:12" x14ac:dyDescent="0.25">
      <c r="A4992">
        <v>48169090</v>
      </c>
      <c r="C4992">
        <v>0</v>
      </c>
      <c r="D4992" t="s">
        <v>5438</v>
      </c>
      <c r="E4992">
        <v>1629</v>
      </c>
      <c r="F4992">
        <v>2187</v>
      </c>
      <c r="G4992">
        <v>1800</v>
      </c>
      <c r="H4992">
        <v>0</v>
      </c>
      <c r="I4992">
        <v>16.29</v>
      </c>
      <c r="J4992">
        <v>21.87</v>
      </c>
      <c r="K4992">
        <v>18</v>
      </c>
      <c r="L4992">
        <v>0</v>
      </c>
    </row>
    <row r="4993" spans="1:12" x14ac:dyDescent="0.25">
      <c r="A4993">
        <v>48171000</v>
      </c>
      <c r="C4993">
        <v>0</v>
      </c>
      <c r="D4993" t="s">
        <v>5439</v>
      </c>
      <c r="E4993">
        <v>1437</v>
      </c>
      <c r="F4993">
        <v>2006</v>
      </c>
      <c r="G4993">
        <v>1800</v>
      </c>
      <c r="H4993">
        <v>0</v>
      </c>
      <c r="I4993">
        <v>14.37</v>
      </c>
      <c r="J4993">
        <v>20.059999999999999</v>
      </c>
      <c r="K4993">
        <v>18</v>
      </c>
      <c r="L4993">
        <v>0</v>
      </c>
    </row>
    <row r="4994" spans="1:12" x14ac:dyDescent="0.25">
      <c r="A4994">
        <v>48172000</v>
      </c>
      <c r="C4994">
        <v>0</v>
      </c>
      <c r="D4994" t="s">
        <v>5440</v>
      </c>
      <c r="E4994">
        <v>1437</v>
      </c>
      <c r="F4994">
        <v>2006</v>
      </c>
      <c r="G4994">
        <v>1800</v>
      </c>
      <c r="H4994">
        <v>0</v>
      </c>
      <c r="I4994">
        <v>14.37</v>
      </c>
      <c r="J4994">
        <v>20.059999999999999</v>
      </c>
      <c r="K4994">
        <v>18</v>
      </c>
      <c r="L4994">
        <v>0</v>
      </c>
    </row>
    <row r="4995" spans="1:12" x14ac:dyDescent="0.25">
      <c r="A4995">
        <v>48173000</v>
      </c>
      <c r="C4995">
        <v>0</v>
      </c>
      <c r="D4995" t="s">
        <v>5441</v>
      </c>
      <c r="E4995">
        <v>1437</v>
      </c>
      <c r="F4995">
        <v>2006</v>
      </c>
      <c r="G4995">
        <v>1800</v>
      </c>
      <c r="H4995">
        <v>0</v>
      </c>
      <c r="I4995">
        <v>14.37</v>
      </c>
      <c r="J4995">
        <v>20.059999999999999</v>
      </c>
      <c r="K4995">
        <v>18</v>
      </c>
      <c r="L4995">
        <v>0</v>
      </c>
    </row>
    <row r="4996" spans="1:12" x14ac:dyDescent="0.25">
      <c r="A4996">
        <v>48181000</v>
      </c>
      <c r="C4996">
        <v>0</v>
      </c>
      <c r="D4996" t="s">
        <v>5442</v>
      </c>
      <c r="E4996">
        <v>1345</v>
      </c>
      <c r="F4996">
        <v>2804</v>
      </c>
      <c r="G4996">
        <v>1800</v>
      </c>
      <c r="H4996">
        <v>0</v>
      </c>
      <c r="I4996">
        <v>13.45</v>
      </c>
      <c r="J4996">
        <v>28.04</v>
      </c>
      <c r="K4996">
        <v>18</v>
      </c>
      <c r="L4996">
        <v>0</v>
      </c>
    </row>
    <row r="4997" spans="1:12" x14ac:dyDescent="0.25">
      <c r="A4997">
        <v>48182000</v>
      </c>
      <c r="C4997">
        <v>0</v>
      </c>
      <c r="D4997" t="s">
        <v>5443</v>
      </c>
      <c r="E4997">
        <v>1660</v>
      </c>
      <c r="F4997">
        <v>3119</v>
      </c>
      <c r="G4997">
        <v>1800</v>
      </c>
      <c r="H4997">
        <v>0</v>
      </c>
      <c r="I4997">
        <v>16.600000000000001</v>
      </c>
      <c r="J4997">
        <v>31.19</v>
      </c>
      <c r="K4997">
        <v>18</v>
      </c>
      <c r="L4997">
        <v>0</v>
      </c>
    </row>
    <row r="4998" spans="1:12" x14ac:dyDescent="0.25">
      <c r="A4998">
        <v>48183000</v>
      </c>
      <c r="C4998">
        <v>0</v>
      </c>
      <c r="D4998" t="s">
        <v>5444</v>
      </c>
      <c r="E4998">
        <v>1660</v>
      </c>
      <c r="F4998">
        <v>3119</v>
      </c>
      <c r="G4998">
        <v>1800</v>
      </c>
      <c r="H4998">
        <v>0</v>
      </c>
      <c r="I4998">
        <v>16.600000000000001</v>
      </c>
      <c r="J4998">
        <v>31.19</v>
      </c>
      <c r="K4998">
        <v>18</v>
      </c>
      <c r="L4998">
        <v>0</v>
      </c>
    </row>
    <row r="4999" spans="1:12" x14ac:dyDescent="0.25">
      <c r="A4999">
        <v>48185000</v>
      </c>
      <c r="C4999">
        <v>0</v>
      </c>
      <c r="D4999" t="s">
        <v>5445</v>
      </c>
      <c r="E4999">
        <v>1513</v>
      </c>
      <c r="F4999">
        <v>2386</v>
      </c>
      <c r="G4999">
        <v>1800</v>
      </c>
      <c r="H4999">
        <v>0</v>
      </c>
      <c r="I4999">
        <v>15.13</v>
      </c>
      <c r="J4999">
        <v>23.86</v>
      </c>
      <c r="K4999">
        <v>18</v>
      </c>
      <c r="L4999">
        <v>0</v>
      </c>
    </row>
    <row r="5000" spans="1:12" x14ac:dyDescent="0.25">
      <c r="A5000">
        <v>48189010</v>
      </c>
      <c r="C5000">
        <v>0</v>
      </c>
      <c r="D5000" t="s">
        <v>5446</v>
      </c>
      <c r="E5000">
        <v>1513</v>
      </c>
      <c r="F5000">
        <v>2386</v>
      </c>
      <c r="G5000">
        <v>1800</v>
      </c>
      <c r="H5000">
        <v>0</v>
      </c>
      <c r="I5000">
        <v>15.13</v>
      </c>
      <c r="J5000">
        <v>23.86</v>
      </c>
      <c r="K5000">
        <v>18</v>
      </c>
      <c r="L5000">
        <v>0</v>
      </c>
    </row>
    <row r="5001" spans="1:12" x14ac:dyDescent="0.25">
      <c r="A5001">
        <v>48189090</v>
      </c>
      <c r="C5001">
        <v>0</v>
      </c>
      <c r="D5001" t="s">
        <v>5447</v>
      </c>
      <c r="E5001">
        <v>1660</v>
      </c>
      <c r="F5001">
        <v>3119</v>
      </c>
      <c r="G5001">
        <v>1800</v>
      </c>
      <c r="H5001">
        <v>0</v>
      </c>
      <c r="I5001">
        <v>16.600000000000001</v>
      </c>
      <c r="J5001">
        <v>31.19</v>
      </c>
      <c r="K5001">
        <v>18</v>
      </c>
      <c r="L5001">
        <v>0</v>
      </c>
    </row>
    <row r="5002" spans="1:12" x14ac:dyDescent="0.25">
      <c r="A5002">
        <v>48191000</v>
      </c>
      <c r="C5002">
        <v>0</v>
      </c>
      <c r="D5002" t="s">
        <v>5448</v>
      </c>
      <c r="E5002">
        <v>2042</v>
      </c>
      <c r="F5002">
        <v>2915</v>
      </c>
      <c r="G5002">
        <v>1800</v>
      </c>
      <c r="H5002">
        <v>0</v>
      </c>
      <c r="I5002">
        <v>20.420000000000002</v>
      </c>
      <c r="J5002">
        <v>29.15</v>
      </c>
      <c r="K5002">
        <v>18</v>
      </c>
      <c r="L5002">
        <v>0</v>
      </c>
    </row>
    <row r="5003" spans="1:12" x14ac:dyDescent="0.25">
      <c r="A5003">
        <v>48192000</v>
      </c>
      <c r="C5003">
        <v>0</v>
      </c>
      <c r="D5003" t="s">
        <v>5449</v>
      </c>
      <c r="E5003">
        <v>1820</v>
      </c>
      <c r="F5003">
        <v>2693</v>
      </c>
      <c r="G5003">
        <v>1800</v>
      </c>
      <c r="H5003">
        <v>0</v>
      </c>
      <c r="I5003">
        <v>18.2</v>
      </c>
      <c r="J5003">
        <v>26.93</v>
      </c>
      <c r="K5003">
        <v>18</v>
      </c>
      <c r="L5003">
        <v>0</v>
      </c>
    </row>
    <row r="5004" spans="1:12" x14ac:dyDescent="0.25">
      <c r="A5004">
        <v>48193000</v>
      </c>
      <c r="C5004">
        <v>0</v>
      </c>
      <c r="D5004" t="s">
        <v>5450</v>
      </c>
      <c r="E5004">
        <v>1820</v>
      </c>
      <c r="F5004">
        <v>2693</v>
      </c>
      <c r="G5004">
        <v>1800</v>
      </c>
      <c r="H5004">
        <v>0</v>
      </c>
      <c r="I5004">
        <v>18.2</v>
      </c>
      <c r="J5004">
        <v>26.93</v>
      </c>
      <c r="K5004">
        <v>18</v>
      </c>
      <c r="L5004">
        <v>0</v>
      </c>
    </row>
    <row r="5005" spans="1:12" x14ac:dyDescent="0.25">
      <c r="A5005">
        <v>48194000</v>
      </c>
      <c r="C5005">
        <v>0</v>
      </c>
      <c r="D5005" t="s">
        <v>5451</v>
      </c>
      <c r="E5005">
        <v>1820</v>
      </c>
      <c r="F5005">
        <v>2693</v>
      </c>
      <c r="G5005">
        <v>1800</v>
      </c>
      <c r="H5005">
        <v>0</v>
      </c>
      <c r="I5005">
        <v>18.2</v>
      </c>
      <c r="J5005">
        <v>26.93</v>
      </c>
      <c r="K5005">
        <v>18</v>
      </c>
      <c r="L5005">
        <v>0</v>
      </c>
    </row>
    <row r="5006" spans="1:12" x14ac:dyDescent="0.25">
      <c r="A5006">
        <v>48195000</v>
      </c>
      <c r="C5006">
        <v>0</v>
      </c>
      <c r="D5006" t="s">
        <v>5452</v>
      </c>
      <c r="E5006">
        <v>1820</v>
      </c>
      <c r="F5006">
        <v>2693</v>
      </c>
      <c r="G5006">
        <v>1800</v>
      </c>
      <c r="H5006">
        <v>0</v>
      </c>
      <c r="I5006">
        <v>18.2</v>
      </c>
      <c r="J5006">
        <v>26.93</v>
      </c>
      <c r="K5006">
        <v>18</v>
      </c>
      <c r="L5006">
        <v>0</v>
      </c>
    </row>
    <row r="5007" spans="1:12" x14ac:dyDescent="0.25">
      <c r="A5007">
        <v>48196000</v>
      </c>
      <c r="C5007">
        <v>0</v>
      </c>
      <c r="D5007" t="s">
        <v>5453</v>
      </c>
      <c r="E5007">
        <v>1820</v>
      </c>
      <c r="F5007">
        <v>2693</v>
      </c>
      <c r="G5007">
        <v>1800</v>
      </c>
      <c r="H5007">
        <v>0</v>
      </c>
      <c r="I5007">
        <v>18.2</v>
      </c>
      <c r="J5007">
        <v>26.93</v>
      </c>
      <c r="K5007">
        <v>18</v>
      </c>
      <c r="L5007">
        <v>0</v>
      </c>
    </row>
    <row r="5008" spans="1:12" x14ac:dyDescent="0.25">
      <c r="A5008">
        <v>48201000</v>
      </c>
      <c r="C5008">
        <v>0</v>
      </c>
      <c r="D5008" t="s">
        <v>5454</v>
      </c>
      <c r="E5008">
        <v>1781</v>
      </c>
      <c r="F5008">
        <v>2599</v>
      </c>
      <c r="G5008">
        <v>1800</v>
      </c>
      <c r="H5008">
        <v>0</v>
      </c>
      <c r="I5008">
        <v>17.809999999999999</v>
      </c>
      <c r="J5008">
        <v>25.99</v>
      </c>
      <c r="K5008">
        <v>18</v>
      </c>
      <c r="L5008">
        <v>0</v>
      </c>
    </row>
    <row r="5009" spans="1:12" x14ac:dyDescent="0.25">
      <c r="A5009">
        <v>48202000</v>
      </c>
      <c r="C5009">
        <v>0</v>
      </c>
      <c r="D5009" t="s">
        <v>5455</v>
      </c>
      <c r="E5009">
        <v>1345</v>
      </c>
      <c r="F5009">
        <v>2111</v>
      </c>
      <c r="G5009">
        <v>1800</v>
      </c>
      <c r="H5009">
        <v>0</v>
      </c>
      <c r="I5009">
        <v>13.45</v>
      </c>
      <c r="J5009">
        <v>21.11</v>
      </c>
      <c r="K5009">
        <v>18</v>
      </c>
      <c r="L5009">
        <v>0</v>
      </c>
    </row>
    <row r="5010" spans="1:12" x14ac:dyDescent="0.25">
      <c r="A5010">
        <v>48203000</v>
      </c>
      <c r="C5010">
        <v>0</v>
      </c>
      <c r="D5010" t="s">
        <v>5456</v>
      </c>
      <c r="E5010">
        <v>1368</v>
      </c>
      <c r="F5010">
        <v>1601</v>
      </c>
      <c r="G5010">
        <v>1800</v>
      </c>
      <c r="H5010">
        <v>0</v>
      </c>
      <c r="I5010">
        <v>13.68</v>
      </c>
      <c r="J5010">
        <v>16.010000000000002</v>
      </c>
      <c r="K5010">
        <v>18</v>
      </c>
      <c r="L5010">
        <v>0</v>
      </c>
    </row>
    <row r="5011" spans="1:12" x14ac:dyDescent="0.25">
      <c r="A5011">
        <v>48204000</v>
      </c>
      <c r="C5011">
        <v>0</v>
      </c>
      <c r="D5011" t="s">
        <v>5457</v>
      </c>
      <c r="E5011">
        <v>1455</v>
      </c>
      <c r="F5011">
        <v>2095</v>
      </c>
      <c r="G5011">
        <v>1800</v>
      </c>
      <c r="H5011">
        <v>0</v>
      </c>
      <c r="I5011">
        <v>14.55</v>
      </c>
      <c r="J5011">
        <v>20.95</v>
      </c>
      <c r="K5011">
        <v>18</v>
      </c>
      <c r="L5011">
        <v>0</v>
      </c>
    </row>
    <row r="5012" spans="1:12" x14ac:dyDescent="0.25">
      <c r="A5012">
        <v>48205000</v>
      </c>
      <c r="C5012">
        <v>0</v>
      </c>
      <c r="D5012" t="s">
        <v>5458</v>
      </c>
      <c r="E5012">
        <v>2233</v>
      </c>
      <c r="F5012">
        <v>3692</v>
      </c>
      <c r="G5012">
        <v>1800</v>
      </c>
      <c r="H5012">
        <v>0</v>
      </c>
      <c r="I5012">
        <v>22.33</v>
      </c>
      <c r="J5012">
        <v>36.92</v>
      </c>
      <c r="K5012">
        <v>18</v>
      </c>
      <c r="L5012">
        <v>0</v>
      </c>
    </row>
    <row r="5013" spans="1:12" x14ac:dyDescent="0.25">
      <c r="A5013">
        <v>48209000</v>
      </c>
      <c r="C5013">
        <v>0</v>
      </c>
      <c r="D5013" t="s">
        <v>5459</v>
      </c>
      <c r="E5013">
        <v>1644</v>
      </c>
      <c r="F5013">
        <v>2267</v>
      </c>
      <c r="G5013">
        <v>1800</v>
      </c>
      <c r="H5013">
        <v>0</v>
      </c>
      <c r="I5013">
        <v>16.440000000000001</v>
      </c>
      <c r="J5013">
        <v>22.67</v>
      </c>
      <c r="K5013">
        <v>18</v>
      </c>
      <c r="L5013">
        <v>0</v>
      </c>
    </row>
    <row r="5014" spans="1:12" x14ac:dyDescent="0.25">
      <c r="A5014">
        <v>48211000</v>
      </c>
      <c r="C5014">
        <v>0</v>
      </c>
      <c r="D5014" t="s">
        <v>5460</v>
      </c>
      <c r="E5014">
        <v>1345</v>
      </c>
      <c r="F5014">
        <v>2218</v>
      </c>
      <c r="G5014">
        <v>1800</v>
      </c>
      <c r="H5014">
        <v>0</v>
      </c>
      <c r="I5014">
        <v>13.45</v>
      </c>
      <c r="J5014">
        <v>22.18</v>
      </c>
      <c r="K5014">
        <v>18</v>
      </c>
      <c r="L5014">
        <v>0</v>
      </c>
    </row>
    <row r="5015" spans="1:12" x14ac:dyDescent="0.25">
      <c r="A5015">
        <v>48219000</v>
      </c>
      <c r="C5015">
        <v>0</v>
      </c>
      <c r="D5015" t="s">
        <v>5461</v>
      </c>
      <c r="E5015">
        <v>1345</v>
      </c>
      <c r="F5015">
        <v>2218</v>
      </c>
      <c r="G5015">
        <v>1800</v>
      </c>
      <c r="H5015">
        <v>0</v>
      </c>
      <c r="I5015">
        <v>13.45</v>
      </c>
      <c r="J5015">
        <v>22.18</v>
      </c>
      <c r="K5015">
        <v>18</v>
      </c>
      <c r="L5015">
        <v>0</v>
      </c>
    </row>
    <row r="5016" spans="1:12" x14ac:dyDescent="0.25">
      <c r="A5016">
        <v>48221000</v>
      </c>
      <c r="C5016">
        <v>0</v>
      </c>
      <c r="D5016" t="s">
        <v>5462</v>
      </c>
      <c r="E5016">
        <v>1671</v>
      </c>
      <c r="F5016">
        <v>2544</v>
      </c>
      <c r="G5016">
        <v>1800</v>
      </c>
      <c r="H5016">
        <v>0</v>
      </c>
      <c r="I5016">
        <v>16.71</v>
      </c>
      <c r="J5016">
        <v>25.44</v>
      </c>
      <c r="K5016">
        <v>18</v>
      </c>
      <c r="L5016">
        <v>0</v>
      </c>
    </row>
    <row r="5017" spans="1:12" x14ac:dyDescent="0.25">
      <c r="A5017">
        <v>48229000</v>
      </c>
      <c r="C5017">
        <v>0</v>
      </c>
      <c r="D5017" t="s">
        <v>5463</v>
      </c>
      <c r="E5017">
        <v>1671</v>
      </c>
      <c r="F5017">
        <v>2544</v>
      </c>
      <c r="G5017">
        <v>1800</v>
      </c>
      <c r="H5017">
        <v>0</v>
      </c>
      <c r="I5017">
        <v>16.71</v>
      </c>
      <c r="J5017">
        <v>25.44</v>
      </c>
      <c r="K5017">
        <v>18</v>
      </c>
      <c r="L5017">
        <v>0</v>
      </c>
    </row>
    <row r="5018" spans="1:12" x14ac:dyDescent="0.25">
      <c r="A5018">
        <v>48232010</v>
      </c>
      <c r="C5018">
        <v>0</v>
      </c>
      <c r="D5018" t="s">
        <v>10784</v>
      </c>
      <c r="E5018">
        <v>1820</v>
      </c>
      <c r="F5018">
        <v>2020</v>
      </c>
      <c r="G5018">
        <v>1800</v>
      </c>
      <c r="H5018">
        <v>0</v>
      </c>
      <c r="I5018">
        <v>18.2</v>
      </c>
      <c r="J5018">
        <v>20.2</v>
      </c>
      <c r="K5018">
        <v>18</v>
      </c>
      <c r="L5018">
        <v>0</v>
      </c>
    </row>
    <row r="5019" spans="1:12" x14ac:dyDescent="0.25">
      <c r="A5019">
        <v>48232091</v>
      </c>
      <c r="C5019">
        <v>0</v>
      </c>
      <c r="D5019" t="s">
        <v>5464</v>
      </c>
      <c r="E5019">
        <v>1378</v>
      </c>
      <c r="F5019">
        <v>1614</v>
      </c>
      <c r="G5019">
        <v>1800</v>
      </c>
      <c r="H5019">
        <v>0</v>
      </c>
      <c r="I5019">
        <v>13.78</v>
      </c>
      <c r="J5019">
        <v>16.14</v>
      </c>
      <c r="K5019">
        <v>18</v>
      </c>
      <c r="L5019">
        <v>0</v>
      </c>
    </row>
    <row r="5020" spans="1:12" x14ac:dyDescent="0.25">
      <c r="A5020">
        <v>48232099</v>
      </c>
      <c r="C5020">
        <v>0</v>
      </c>
      <c r="D5020" t="s">
        <v>5465</v>
      </c>
      <c r="E5020">
        <v>1378</v>
      </c>
      <c r="F5020">
        <v>1629</v>
      </c>
      <c r="G5020">
        <v>1800</v>
      </c>
      <c r="H5020">
        <v>0</v>
      </c>
      <c r="I5020">
        <v>13.78</v>
      </c>
      <c r="J5020">
        <v>16.29</v>
      </c>
      <c r="K5020">
        <v>18</v>
      </c>
      <c r="L5020">
        <v>0</v>
      </c>
    </row>
    <row r="5021" spans="1:12" x14ac:dyDescent="0.25">
      <c r="A5021">
        <v>48234000</v>
      </c>
      <c r="C5021">
        <v>0</v>
      </c>
      <c r="D5021" t="s">
        <v>5466</v>
      </c>
      <c r="E5021">
        <v>1592</v>
      </c>
      <c r="F5021">
        <v>2143</v>
      </c>
      <c r="G5021">
        <v>1800</v>
      </c>
      <c r="H5021">
        <v>0</v>
      </c>
      <c r="I5021">
        <v>15.92</v>
      </c>
      <c r="J5021">
        <v>21.43</v>
      </c>
      <c r="K5021">
        <v>18</v>
      </c>
      <c r="L5021">
        <v>0</v>
      </c>
    </row>
    <row r="5022" spans="1:12" x14ac:dyDescent="0.25">
      <c r="A5022">
        <v>48236100</v>
      </c>
      <c r="C5022">
        <v>0</v>
      </c>
      <c r="D5022" t="s">
        <v>5467</v>
      </c>
      <c r="E5022">
        <v>1820</v>
      </c>
      <c r="F5022">
        <v>2693</v>
      </c>
      <c r="G5022">
        <v>1800</v>
      </c>
      <c r="H5022">
        <v>0</v>
      </c>
      <c r="I5022">
        <v>18.2</v>
      </c>
      <c r="J5022">
        <v>26.93</v>
      </c>
      <c r="K5022">
        <v>18</v>
      </c>
      <c r="L5022">
        <v>0</v>
      </c>
    </row>
    <row r="5023" spans="1:12" x14ac:dyDescent="0.25">
      <c r="A5023">
        <v>48236900</v>
      </c>
      <c r="C5023">
        <v>0</v>
      </c>
      <c r="D5023" t="s">
        <v>5468</v>
      </c>
      <c r="E5023">
        <v>1820</v>
      </c>
      <c r="F5023">
        <v>2693</v>
      </c>
      <c r="G5023">
        <v>1800</v>
      </c>
      <c r="H5023">
        <v>0</v>
      </c>
      <c r="I5023">
        <v>18.2</v>
      </c>
      <c r="J5023">
        <v>26.93</v>
      </c>
      <c r="K5023">
        <v>18</v>
      </c>
      <c r="L5023">
        <v>0</v>
      </c>
    </row>
    <row r="5024" spans="1:12" x14ac:dyDescent="0.25">
      <c r="A5024">
        <v>48237000</v>
      </c>
      <c r="C5024">
        <v>0</v>
      </c>
      <c r="D5024" t="s">
        <v>5469</v>
      </c>
      <c r="E5024">
        <v>1820</v>
      </c>
      <c r="F5024">
        <v>2758</v>
      </c>
      <c r="G5024">
        <v>1800</v>
      </c>
      <c r="H5024">
        <v>0</v>
      </c>
      <c r="I5024">
        <v>18.2</v>
      </c>
      <c r="J5024">
        <v>27.58</v>
      </c>
      <c r="K5024">
        <v>18</v>
      </c>
      <c r="L5024">
        <v>0</v>
      </c>
    </row>
    <row r="5025" spans="1:12" x14ac:dyDescent="0.25">
      <c r="A5025">
        <v>48239010</v>
      </c>
      <c r="C5025">
        <v>0</v>
      </c>
      <c r="D5025" t="s">
        <v>5470</v>
      </c>
      <c r="E5025">
        <v>1820</v>
      </c>
      <c r="F5025">
        <v>2020</v>
      </c>
      <c r="G5025">
        <v>1800</v>
      </c>
      <c r="H5025">
        <v>0</v>
      </c>
      <c r="I5025">
        <v>18.2</v>
      </c>
      <c r="J5025">
        <v>20.2</v>
      </c>
      <c r="K5025">
        <v>18</v>
      </c>
      <c r="L5025">
        <v>0</v>
      </c>
    </row>
    <row r="5026" spans="1:12" x14ac:dyDescent="0.25">
      <c r="A5026">
        <v>48239020</v>
      </c>
      <c r="C5026">
        <v>0</v>
      </c>
      <c r="D5026" t="s">
        <v>5471</v>
      </c>
      <c r="E5026">
        <v>1820</v>
      </c>
      <c r="F5026">
        <v>2020</v>
      </c>
      <c r="G5026">
        <v>1800</v>
      </c>
      <c r="H5026">
        <v>0</v>
      </c>
      <c r="I5026">
        <v>18.2</v>
      </c>
      <c r="J5026">
        <v>20.2</v>
      </c>
      <c r="K5026">
        <v>18</v>
      </c>
      <c r="L5026">
        <v>0</v>
      </c>
    </row>
    <row r="5027" spans="1:12" x14ac:dyDescent="0.25">
      <c r="A5027">
        <v>48239091</v>
      </c>
      <c r="C5027">
        <v>0</v>
      </c>
      <c r="D5027" t="s">
        <v>5472</v>
      </c>
      <c r="E5027">
        <v>1592</v>
      </c>
      <c r="F5027">
        <v>2063</v>
      </c>
      <c r="G5027">
        <v>1800</v>
      </c>
      <c r="H5027">
        <v>0</v>
      </c>
      <c r="I5027">
        <v>15.92</v>
      </c>
      <c r="J5027">
        <v>20.63</v>
      </c>
      <c r="K5027">
        <v>18</v>
      </c>
      <c r="L5027">
        <v>0</v>
      </c>
    </row>
    <row r="5028" spans="1:12" x14ac:dyDescent="0.25">
      <c r="A5028">
        <v>48239099</v>
      </c>
      <c r="C5028">
        <v>0</v>
      </c>
      <c r="D5028" t="s">
        <v>5473</v>
      </c>
      <c r="E5028">
        <v>1592</v>
      </c>
      <c r="F5028">
        <v>2176</v>
      </c>
      <c r="G5028">
        <v>1800</v>
      </c>
      <c r="H5028">
        <v>0</v>
      </c>
      <c r="I5028">
        <v>15.92</v>
      </c>
      <c r="J5028">
        <v>21.76</v>
      </c>
      <c r="K5028">
        <v>18</v>
      </c>
      <c r="L5028">
        <v>0</v>
      </c>
    </row>
    <row r="5029" spans="1:12" x14ac:dyDescent="0.25">
      <c r="A5029">
        <v>49011000</v>
      </c>
      <c r="C5029">
        <v>0</v>
      </c>
      <c r="D5029" t="s">
        <v>5474</v>
      </c>
      <c r="E5029">
        <v>1345</v>
      </c>
      <c r="F5029">
        <v>1545</v>
      </c>
      <c r="G5029">
        <v>1800</v>
      </c>
      <c r="H5029">
        <v>0</v>
      </c>
      <c r="I5029">
        <v>13.45</v>
      </c>
      <c r="J5029">
        <v>15.45</v>
      </c>
      <c r="K5029">
        <v>18</v>
      </c>
      <c r="L5029">
        <v>0</v>
      </c>
    </row>
    <row r="5030" spans="1:12" x14ac:dyDescent="0.25">
      <c r="A5030">
        <v>49019100</v>
      </c>
      <c r="C5030">
        <v>0</v>
      </c>
      <c r="D5030" t="s">
        <v>5475</v>
      </c>
      <c r="E5030">
        <v>1345</v>
      </c>
      <c r="F5030">
        <v>1545</v>
      </c>
      <c r="G5030">
        <v>1800</v>
      </c>
      <c r="H5030">
        <v>0</v>
      </c>
      <c r="I5030">
        <v>13.45</v>
      </c>
      <c r="J5030">
        <v>15.45</v>
      </c>
      <c r="K5030">
        <v>18</v>
      </c>
      <c r="L5030">
        <v>0</v>
      </c>
    </row>
    <row r="5031" spans="1:12" x14ac:dyDescent="0.25">
      <c r="A5031">
        <v>49019900</v>
      </c>
      <c r="C5031">
        <v>0</v>
      </c>
      <c r="D5031" t="s">
        <v>5476</v>
      </c>
      <c r="E5031">
        <v>1345</v>
      </c>
      <c r="F5031">
        <v>1545</v>
      </c>
      <c r="G5031">
        <v>1800</v>
      </c>
      <c r="H5031">
        <v>0</v>
      </c>
      <c r="I5031">
        <v>13.45</v>
      </c>
      <c r="J5031">
        <v>15.45</v>
      </c>
      <c r="K5031">
        <v>18</v>
      </c>
      <c r="L5031">
        <v>0</v>
      </c>
    </row>
    <row r="5032" spans="1:12" x14ac:dyDescent="0.25">
      <c r="A5032">
        <v>49021000</v>
      </c>
      <c r="C5032">
        <v>0</v>
      </c>
      <c r="D5032" t="s">
        <v>5477</v>
      </c>
      <c r="E5032">
        <v>1345</v>
      </c>
      <c r="F5032">
        <v>1545</v>
      </c>
      <c r="G5032">
        <v>1800</v>
      </c>
      <c r="H5032">
        <v>0</v>
      </c>
      <c r="I5032">
        <v>13.45</v>
      </c>
      <c r="J5032">
        <v>15.45</v>
      </c>
      <c r="K5032">
        <v>18</v>
      </c>
      <c r="L5032">
        <v>0</v>
      </c>
    </row>
    <row r="5033" spans="1:12" x14ac:dyDescent="0.25">
      <c r="A5033">
        <v>49021000</v>
      </c>
      <c r="B5033">
        <v>1</v>
      </c>
      <c r="C5033">
        <v>0</v>
      </c>
      <c r="D5033" t="s">
        <v>9728</v>
      </c>
      <c r="E5033">
        <v>1345</v>
      </c>
      <c r="F5033">
        <v>1545</v>
      </c>
      <c r="G5033">
        <v>1800</v>
      </c>
      <c r="H5033">
        <v>0</v>
      </c>
      <c r="I5033">
        <v>13.45</v>
      </c>
      <c r="J5033">
        <v>15.45</v>
      </c>
      <c r="K5033">
        <v>18</v>
      </c>
      <c r="L5033">
        <v>0</v>
      </c>
    </row>
    <row r="5034" spans="1:12" x14ac:dyDescent="0.25">
      <c r="A5034">
        <v>49029000</v>
      </c>
      <c r="C5034">
        <v>0</v>
      </c>
      <c r="D5034" t="s">
        <v>5478</v>
      </c>
      <c r="E5034">
        <v>1345</v>
      </c>
      <c r="F5034">
        <v>1545</v>
      </c>
      <c r="G5034">
        <v>1800</v>
      </c>
      <c r="H5034">
        <v>0</v>
      </c>
      <c r="I5034">
        <v>13.45</v>
      </c>
      <c r="J5034">
        <v>15.45</v>
      </c>
      <c r="K5034">
        <v>18</v>
      </c>
      <c r="L5034">
        <v>0</v>
      </c>
    </row>
    <row r="5035" spans="1:12" x14ac:dyDescent="0.25">
      <c r="A5035">
        <v>49029000</v>
      </c>
      <c r="B5035">
        <v>1</v>
      </c>
      <c r="C5035">
        <v>0</v>
      </c>
      <c r="D5035" t="s">
        <v>9728</v>
      </c>
      <c r="E5035">
        <v>1345</v>
      </c>
      <c r="F5035">
        <v>1545</v>
      </c>
      <c r="G5035">
        <v>1800</v>
      </c>
      <c r="H5035">
        <v>0</v>
      </c>
      <c r="I5035">
        <v>13.45</v>
      </c>
      <c r="J5035">
        <v>15.45</v>
      </c>
      <c r="K5035">
        <v>18</v>
      </c>
      <c r="L5035">
        <v>0</v>
      </c>
    </row>
    <row r="5036" spans="1:12" x14ac:dyDescent="0.25">
      <c r="A5036">
        <v>49030000</v>
      </c>
      <c r="C5036">
        <v>0</v>
      </c>
      <c r="D5036" t="s">
        <v>5479</v>
      </c>
      <c r="E5036">
        <v>1345</v>
      </c>
      <c r="F5036">
        <v>1718</v>
      </c>
      <c r="G5036">
        <v>1800</v>
      </c>
      <c r="H5036">
        <v>0</v>
      </c>
      <c r="I5036">
        <v>13.45</v>
      </c>
      <c r="J5036">
        <v>17.18</v>
      </c>
      <c r="K5036">
        <v>18</v>
      </c>
      <c r="L5036">
        <v>0</v>
      </c>
    </row>
    <row r="5037" spans="1:12" x14ac:dyDescent="0.25">
      <c r="A5037">
        <v>49040000</v>
      </c>
      <c r="C5037">
        <v>0</v>
      </c>
      <c r="D5037" t="s">
        <v>5480</v>
      </c>
      <c r="E5037">
        <v>1345</v>
      </c>
      <c r="F5037">
        <v>1545</v>
      </c>
      <c r="G5037">
        <v>1800</v>
      </c>
      <c r="H5037">
        <v>0</v>
      </c>
      <c r="I5037">
        <v>13.45</v>
      </c>
      <c r="J5037">
        <v>15.45</v>
      </c>
      <c r="K5037">
        <v>18</v>
      </c>
      <c r="L5037">
        <v>0</v>
      </c>
    </row>
    <row r="5038" spans="1:12" x14ac:dyDescent="0.25">
      <c r="A5038">
        <v>49052000</v>
      </c>
      <c r="C5038">
        <v>0</v>
      </c>
      <c r="D5038" t="s">
        <v>12396</v>
      </c>
      <c r="E5038">
        <v>1345</v>
      </c>
      <c r="F5038">
        <v>1545</v>
      </c>
      <c r="G5038">
        <v>1800</v>
      </c>
      <c r="H5038">
        <v>0</v>
      </c>
      <c r="I5038">
        <v>13.45</v>
      </c>
      <c r="J5038">
        <v>15.45</v>
      </c>
      <c r="K5038">
        <v>18</v>
      </c>
      <c r="L5038">
        <v>0</v>
      </c>
    </row>
    <row r="5039" spans="1:12" x14ac:dyDescent="0.25">
      <c r="A5039">
        <v>49059000</v>
      </c>
      <c r="C5039">
        <v>0</v>
      </c>
      <c r="D5039" t="s">
        <v>12397</v>
      </c>
      <c r="E5039">
        <v>1345</v>
      </c>
      <c r="F5039">
        <v>1593</v>
      </c>
      <c r="G5039">
        <v>1800</v>
      </c>
      <c r="H5039">
        <v>0</v>
      </c>
      <c r="I5039">
        <v>13.45</v>
      </c>
      <c r="J5039">
        <v>15.93</v>
      </c>
      <c r="K5039">
        <v>18</v>
      </c>
      <c r="L5039">
        <v>0</v>
      </c>
    </row>
    <row r="5040" spans="1:12" x14ac:dyDescent="0.25">
      <c r="A5040">
        <v>49060000</v>
      </c>
      <c r="C5040">
        <v>0</v>
      </c>
      <c r="D5040" t="s">
        <v>5481</v>
      </c>
      <c r="E5040">
        <v>1345</v>
      </c>
      <c r="F5040">
        <v>1593</v>
      </c>
      <c r="G5040">
        <v>1800</v>
      </c>
      <c r="H5040">
        <v>0</v>
      </c>
      <c r="I5040">
        <v>13.45</v>
      </c>
      <c r="J5040">
        <v>15.93</v>
      </c>
      <c r="K5040">
        <v>18</v>
      </c>
      <c r="L5040">
        <v>0</v>
      </c>
    </row>
    <row r="5041" spans="1:12" x14ac:dyDescent="0.25">
      <c r="A5041">
        <v>49070010</v>
      </c>
      <c r="C5041">
        <v>0</v>
      </c>
      <c r="D5041" t="s">
        <v>5482</v>
      </c>
      <c r="E5041">
        <v>1345</v>
      </c>
      <c r="F5041">
        <v>1545</v>
      </c>
      <c r="G5041">
        <v>1800</v>
      </c>
      <c r="H5041">
        <v>0</v>
      </c>
      <c r="I5041">
        <v>13.45</v>
      </c>
      <c r="J5041">
        <v>15.45</v>
      </c>
      <c r="K5041">
        <v>18</v>
      </c>
      <c r="L5041">
        <v>0</v>
      </c>
    </row>
    <row r="5042" spans="1:12" x14ac:dyDescent="0.25">
      <c r="A5042">
        <v>49070020</v>
      </c>
      <c r="C5042">
        <v>0</v>
      </c>
      <c r="D5042" t="s">
        <v>530</v>
      </c>
      <c r="E5042">
        <v>1345</v>
      </c>
      <c r="F5042">
        <v>1545</v>
      </c>
      <c r="G5042">
        <v>1800</v>
      </c>
      <c r="H5042">
        <v>0</v>
      </c>
      <c r="I5042">
        <v>13.45</v>
      </c>
      <c r="J5042">
        <v>15.45</v>
      </c>
      <c r="K5042">
        <v>18</v>
      </c>
      <c r="L5042">
        <v>0</v>
      </c>
    </row>
    <row r="5043" spans="1:12" x14ac:dyDescent="0.25">
      <c r="A5043">
        <v>49070030</v>
      </c>
      <c r="C5043">
        <v>0</v>
      </c>
      <c r="D5043" t="s">
        <v>5483</v>
      </c>
      <c r="E5043">
        <v>1345</v>
      </c>
      <c r="F5043">
        <v>1545</v>
      </c>
      <c r="G5043">
        <v>1800</v>
      </c>
      <c r="H5043">
        <v>0</v>
      </c>
      <c r="I5043">
        <v>13.45</v>
      </c>
      <c r="J5043">
        <v>15.45</v>
      </c>
      <c r="K5043">
        <v>18</v>
      </c>
      <c r="L5043">
        <v>0</v>
      </c>
    </row>
    <row r="5044" spans="1:12" x14ac:dyDescent="0.25">
      <c r="A5044">
        <v>49070090</v>
      </c>
      <c r="C5044">
        <v>0</v>
      </c>
      <c r="D5044" t="s">
        <v>5484</v>
      </c>
      <c r="E5044">
        <v>1345</v>
      </c>
      <c r="F5044">
        <v>1718</v>
      </c>
      <c r="G5044">
        <v>1800</v>
      </c>
      <c r="H5044">
        <v>0</v>
      </c>
      <c r="I5044">
        <v>13.45</v>
      </c>
      <c r="J5044">
        <v>17.18</v>
      </c>
      <c r="K5044">
        <v>18</v>
      </c>
      <c r="L5044">
        <v>0</v>
      </c>
    </row>
    <row r="5045" spans="1:12" x14ac:dyDescent="0.25">
      <c r="A5045">
        <v>49081000</v>
      </c>
      <c r="C5045">
        <v>0</v>
      </c>
      <c r="D5045" t="s">
        <v>5485</v>
      </c>
      <c r="E5045">
        <v>1345</v>
      </c>
      <c r="F5045">
        <v>1718</v>
      </c>
      <c r="G5045">
        <v>1800</v>
      </c>
      <c r="H5045">
        <v>0</v>
      </c>
      <c r="I5045">
        <v>13.45</v>
      </c>
      <c r="J5045">
        <v>17.18</v>
      </c>
      <c r="K5045">
        <v>18</v>
      </c>
      <c r="L5045">
        <v>0</v>
      </c>
    </row>
    <row r="5046" spans="1:12" x14ac:dyDescent="0.25">
      <c r="A5046">
        <v>49089000</v>
      </c>
      <c r="C5046">
        <v>0</v>
      </c>
      <c r="D5046" t="s">
        <v>5486</v>
      </c>
      <c r="E5046">
        <v>1345</v>
      </c>
      <c r="F5046">
        <v>1718</v>
      </c>
      <c r="G5046">
        <v>1800</v>
      </c>
      <c r="H5046">
        <v>0</v>
      </c>
      <c r="I5046">
        <v>13.45</v>
      </c>
      <c r="J5046">
        <v>17.18</v>
      </c>
      <c r="K5046">
        <v>18</v>
      </c>
      <c r="L5046">
        <v>0</v>
      </c>
    </row>
    <row r="5047" spans="1:12" x14ac:dyDescent="0.25">
      <c r="A5047">
        <v>49090000</v>
      </c>
      <c r="C5047">
        <v>0</v>
      </c>
      <c r="D5047" t="s">
        <v>5487</v>
      </c>
      <c r="E5047">
        <v>1345</v>
      </c>
      <c r="F5047">
        <v>1926</v>
      </c>
      <c r="G5047">
        <v>1800</v>
      </c>
      <c r="H5047">
        <v>0</v>
      </c>
      <c r="I5047">
        <v>13.45</v>
      </c>
      <c r="J5047">
        <v>19.260000000000002</v>
      </c>
      <c r="K5047">
        <v>18</v>
      </c>
      <c r="L5047">
        <v>0</v>
      </c>
    </row>
    <row r="5048" spans="1:12" x14ac:dyDescent="0.25">
      <c r="A5048">
        <v>49100000</v>
      </c>
      <c r="C5048">
        <v>0</v>
      </c>
      <c r="D5048" t="s">
        <v>5488</v>
      </c>
      <c r="E5048">
        <v>1429</v>
      </c>
      <c r="F5048">
        <v>1802</v>
      </c>
      <c r="G5048">
        <v>1800</v>
      </c>
      <c r="H5048">
        <v>0</v>
      </c>
      <c r="I5048">
        <v>14.29</v>
      </c>
      <c r="J5048">
        <v>18.02</v>
      </c>
      <c r="K5048">
        <v>18</v>
      </c>
      <c r="L5048">
        <v>0</v>
      </c>
    </row>
    <row r="5049" spans="1:12" x14ac:dyDescent="0.25">
      <c r="A5049">
        <v>49111010</v>
      </c>
      <c r="C5049">
        <v>0</v>
      </c>
      <c r="D5049" t="s">
        <v>5489</v>
      </c>
      <c r="E5049">
        <v>1345</v>
      </c>
      <c r="F5049">
        <v>1545</v>
      </c>
      <c r="G5049">
        <v>1800</v>
      </c>
      <c r="H5049">
        <v>0</v>
      </c>
      <c r="I5049">
        <v>13.45</v>
      </c>
      <c r="J5049">
        <v>15.45</v>
      </c>
      <c r="K5049">
        <v>18</v>
      </c>
      <c r="L5049">
        <v>0</v>
      </c>
    </row>
    <row r="5050" spans="1:12" x14ac:dyDescent="0.25">
      <c r="A5050">
        <v>49111090</v>
      </c>
      <c r="C5050">
        <v>0</v>
      </c>
      <c r="D5050" t="s">
        <v>5490</v>
      </c>
      <c r="E5050">
        <v>1345</v>
      </c>
      <c r="F5050">
        <v>1735</v>
      </c>
      <c r="G5050">
        <v>1800</v>
      </c>
      <c r="H5050">
        <v>0</v>
      </c>
      <c r="I5050">
        <v>13.45</v>
      </c>
      <c r="J5050">
        <v>17.350000000000001</v>
      </c>
      <c r="K5050">
        <v>18</v>
      </c>
      <c r="L5050">
        <v>0</v>
      </c>
    </row>
    <row r="5051" spans="1:12" x14ac:dyDescent="0.25">
      <c r="A5051">
        <v>49119100</v>
      </c>
      <c r="C5051">
        <v>0</v>
      </c>
      <c r="D5051" t="s">
        <v>5491</v>
      </c>
      <c r="E5051">
        <v>1345</v>
      </c>
      <c r="F5051">
        <v>1718</v>
      </c>
      <c r="G5051">
        <v>1800</v>
      </c>
      <c r="H5051">
        <v>0</v>
      </c>
      <c r="I5051">
        <v>13.45</v>
      </c>
      <c r="J5051">
        <v>17.18</v>
      </c>
      <c r="K5051">
        <v>18</v>
      </c>
      <c r="L5051">
        <v>0</v>
      </c>
    </row>
    <row r="5052" spans="1:12" x14ac:dyDescent="0.25">
      <c r="A5052">
        <v>49119100</v>
      </c>
      <c r="B5052">
        <v>1</v>
      </c>
      <c r="C5052">
        <v>0</v>
      </c>
      <c r="D5052" t="s">
        <v>9729</v>
      </c>
      <c r="E5052">
        <v>1345</v>
      </c>
      <c r="F5052">
        <v>1718</v>
      </c>
      <c r="G5052">
        <v>1800</v>
      </c>
      <c r="H5052">
        <v>0</v>
      </c>
      <c r="I5052">
        <v>13.45</v>
      </c>
      <c r="J5052">
        <v>17.18</v>
      </c>
      <c r="K5052">
        <v>18</v>
      </c>
      <c r="L5052">
        <v>0</v>
      </c>
    </row>
    <row r="5053" spans="1:12" x14ac:dyDescent="0.25">
      <c r="A5053">
        <v>49119900</v>
      </c>
      <c r="C5053">
        <v>0</v>
      </c>
      <c r="D5053" t="s">
        <v>5492</v>
      </c>
      <c r="E5053">
        <v>1345</v>
      </c>
      <c r="F5053">
        <v>1718</v>
      </c>
      <c r="G5053">
        <v>1800</v>
      </c>
      <c r="H5053">
        <v>0</v>
      </c>
      <c r="I5053">
        <v>13.45</v>
      </c>
      <c r="J5053">
        <v>17.18</v>
      </c>
      <c r="K5053">
        <v>18</v>
      </c>
      <c r="L5053">
        <v>0</v>
      </c>
    </row>
    <row r="5054" spans="1:12" x14ac:dyDescent="0.25">
      <c r="A5054">
        <v>49119900</v>
      </c>
      <c r="B5054">
        <v>1</v>
      </c>
      <c r="C5054">
        <v>0</v>
      </c>
      <c r="D5054" t="s">
        <v>10785</v>
      </c>
      <c r="E5054">
        <v>1345</v>
      </c>
      <c r="F5054">
        <v>1718</v>
      </c>
      <c r="G5054">
        <v>1800</v>
      </c>
      <c r="H5054">
        <v>0</v>
      </c>
      <c r="I5054">
        <v>13.45</v>
      </c>
      <c r="J5054">
        <v>17.18</v>
      </c>
      <c r="K5054">
        <v>18</v>
      </c>
      <c r="L5054">
        <v>0</v>
      </c>
    </row>
    <row r="5055" spans="1:12" x14ac:dyDescent="0.25">
      <c r="A5055">
        <v>50010000</v>
      </c>
      <c r="C5055">
        <v>0</v>
      </c>
      <c r="D5055" t="s">
        <v>5493</v>
      </c>
      <c r="E5055">
        <v>1345</v>
      </c>
      <c r="F5055">
        <v>1593</v>
      </c>
      <c r="G5055">
        <v>1800</v>
      </c>
      <c r="H5055">
        <v>0</v>
      </c>
      <c r="I5055">
        <v>13.45</v>
      </c>
      <c r="J5055">
        <v>15.93</v>
      </c>
      <c r="K5055">
        <v>18</v>
      </c>
      <c r="L5055">
        <v>0</v>
      </c>
    </row>
    <row r="5056" spans="1:12" x14ac:dyDescent="0.25">
      <c r="A5056">
        <v>50020000</v>
      </c>
      <c r="C5056">
        <v>0</v>
      </c>
      <c r="D5056" t="s">
        <v>5494</v>
      </c>
      <c r="E5056">
        <v>1345</v>
      </c>
      <c r="F5056">
        <v>1593</v>
      </c>
      <c r="G5056">
        <v>1800</v>
      </c>
      <c r="H5056">
        <v>0</v>
      </c>
      <c r="I5056">
        <v>13.45</v>
      </c>
      <c r="J5056">
        <v>15.93</v>
      </c>
      <c r="K5056">
        <v>18</v>
      </c>
      <c r="L5056">
        <v>0</v>
      </c>
    </row>
    <row r="5057" spans="1:12" x14ac:dyDescent="0.25">
      <c r="A5057">
        <v>50030010</v>
      </c>
      <c r="C5057">
        <v>0</v>
      </c>
      <c r="D5057" t="s">
        <v>10786</v>
      </c>
      <c r="E5057">
        <v>1345</v>
      </c>
      <c r="F5057">
        <v>1593</v>
      </c>
      <c r="G5057">
        <v>1800</v>
      </c>
      <c r="H5057">
        <v>0</v>
      </c>
      <c r="I5057">
        <v>13.45</v>
      </c>
      <c r="J5057">
        <v>15.93</v>
      </c>
      <c r="K5057">
        <v>18</v>
      </c>
      <c r="L5057">
        <v>0</v>
      </c>
    </row>
    <row r="5058" spans="1:12" x14ac:dyDescent="0.25">
      <c r="A5058">
        <v>50030090</v>
      </c>
      <c r="C5058">
        <v>0</v>
      </c>
      <c r="D5058" t="s">
        <v>5495</v>
      </c>
      <c r="E5058">
        <v>1345</v>
      </c>
      <c r="F5058">
        <v>1593</v>
      </c>
      <c r="G5058">
        <v>1800</v>
      </c>
      <c r="H5058">
        <v>0</v>
      </c>
      <c r="I5058">
        <v>13.45</v>
      </c>
      <c r="J5058">
        <v>15.93</v>
      </c>
      <c r="K5058">
        <v>18</v>
      </c>
      <c r="L5058">
        <v>0</v>
      </c>
    </row>
    <row r="5059" spans="1:12" x14ac:dyDescent="0.25">
      <c r="A5059">
        <v>50040000</v>
      </c>
      <c r="C5059">
        <v>0</v>
      </c>
      <c r="D5059" t="s">
        <v>5496</v>
      </c>
      <c r="E5059">
        <v>1345</v>
      </c>
      <c r="F5059">
        <v>1755</v>
      </c>
      <c r="G5059">
        <v>1800</v>
      </c>
      <c r="H5059">
        <v>0</v>
      </c>
      <c r="I5059">
        <v>13.45</v>
      </c>
      <c r="J5059">
        <v>17.55</v>
      </c>
      <c r="K5059">
        <v>18</v>
      </c>
      <c r="L5059">
        <v>0</v>
      </c>
    </row>
    <row r="5060" spans="1:12" x14ac:dyDescent="0.25">
      <c r="A5060">
        <v>50050000</v>
      </c>
      <c r="C5060">
        <v>0</v>
      </c>
      <c r="D5060" t="s">
        <v>5497</v>
      </c>
      <c r="E5060">
        <v>1345</v>
      </c>
      <c r="F5060">
        <v>1755</v>
      </c>
      <c r="G5060">
        <v>1800</v>
      </c>
      <c r="H5060">
        <v>0</v>
      </c>
      <c r="I5060">
        <v>13.45</v>
      </c>
      <c r="J5060">
        <v>17.55</v>
      </c>
      <c r="K5060">
        <v>18</v>
      </c>
      <c r="L5060">
        <v>0</v>
      </c>
    </row>
    <row r="5061" spans="1:12" x14ac:dyDescent="0.25">
      <c r="A5061">
        <v>50060000</v>
      </c>
      <c r="C5061">
        <v>0</v>
      </c>
      <c r="D5061" t="s">
        <v>5498</v>
      </c>
      <c r="E5061">
        <v>1345</v>
      </c>
      <c r="F5061">
        <v>1755</v>
      </c>
      <c r="G5061">
        <v>1800</v>
      </c>
      <c r="H5061">
        <v>0</v>
      </c>
      <c r="I5061">
        <v>13.45</v>
      </c>
      <c r="J5061">
        <v>17.55</v>
      </c>
      <c r="K5061">
        <v>18</v>
      </c>
      <c r="L5061">
        <v>0</v>
      </c>
    </row>
    <row r="5062" spans="1:12" x14ac:dyDescent="0.25">
      <c r="A5062">
        <v>50071010</v>
      </c>
      <c r="C5062">
        <v>0</v>
      </c>
      <c r="D5062" t="s">
        <v>5499</v>
      </c>
      <c r="E5062">
        <v>1345</v>
      </c>
      <c r="F5062">
        <v>1829</v>
      </c>
      <c r="G5062">
        <v>1800</v>
      </c>
      <c r="H5062">
        <v>0</v>
      </c>
      <c r="I5062">
        <v>13.45</v>
      </c>
      <c r="J5062">
        <v>18.29</v>
      </c>
      <c r="K5062">
        <v>18</v>
      </c>
      <c r="L5062">
        <v>0</v>
      </c>
    </row>
    <row r="5063" spans="1:12" x14ac:dyDescent="0.25">
      <c r="A5063">
        <v>50071090</v>
      </c>
      <c r="C5063">
        <v>0</v>
      </c>
      <c r="D5063" t="s">
        <v>5500</v>
      </c>
      <c r="E5063">
        <v>1345</v>
      </c>
      <c r="F5063">
        <v>1829</v>
      </c>
      <c r="G5063">
        <v>1800</v>
      </c>
      <c r="H5063">
        <v>0</v>
      </c>
      <c r="I5063">
        <v>13.45</v>
      </c>
      <c r="J5063">
        <v>18.29</v>
      </c>
      <c r="K5063">
        <v>18</v>
      </c>
      <c r="L5063">
        <v>0</v>
      </c>
    </row>
    <row r="5064" spans="1:12" x14ac:dyDescent="0.25">
      <c r="A5064">
        <v>50072010</v>
      </c>
      <c r="C5064">
        <v>0</v>
      </c>
      <c r="D5064" t="s">
        <v>5501</v>
      </c>
      <c r="E5064">
        <v>1345</v>
      </c>
      <c r="F5064">
        <v>1829</v>
      </c>
      <c r="G5064">
        <v>1800</v>
      </c>
      <c r="H5064">
        <v>0</v>
      </c>
      <c r="I5064">
        <v>13.45</v>
      </c>
      <c r="J5064">
        <v>18.29</v>
      </c>
      <c r="K5064">
        <v>18</v>
      </c>
      <c r="L5064">
        <v>0</v>
      </c>
    </row>
    <row r="5065" spans="1:12" x14ac:dyDescent="0.25">
      <c r="A5065">
        <v>50072090</v>
      </c>
      <c r="C5065">
        <v>0</v>
      </c>
      <c r="D5065" t="s">
        <v>5502</v>
      </c>
      <c r="E5065">
        <v>1345</v>
      </c>
      <c r="F5065">
        <v>1829</v>
      </c>
      <c r="G5065">
        <v>1800</v>
      </c>
      <c r="H5065">
        <v>0</v>
      </c>
      <c r="I5065">
        <v>13.45</v>
      </c>
      <c r="J5065">
        <v>18.29</v>
      </c>
      <c r="K5065">
        <v>18</v>
      </c>
      <c r="L5065">
        <v>0</v>
      </c>
    </row>
    <row r="5066" spans="1:12" x14ac:dyDescent="0.25">
      <c r="A5066">
        <v>50079000</v>
      </c>
      <c r="C5066">
        <v>0</v>
      </c>
      <c r="D5066" t="s">
        <v>5503</v>
      </c>
      <c r="E5066">
        <v>1345</v>
      </c>
      <c r="F5066">
        <v>1829</v>
      </c>
      <c r="G5066">
        <v>1800</v>
      </c>
      <c r="H5066">
        <v>0</v>
      </c>
      <c r="I5066">
        <v>13.45</v>
      </c>
      <c r="J5066">
        <v>18.29</v>
      </c>
      <c r="K5066">
        <v>18</v>
      </c>
      <c r="L5066">
        <v>0</v>
      </c>
    </row>
    <row r="5067" spans="1:12" x14ac:dyDescent="0.25">
      <c r="A5067">
        <v>51011110</v>
      </c>
      <c r="C5067">
        <v>0</v>
      </c>
      <c r="D5067" t="s">
        <v>5504</v>
      </c>
      <c r="E5067">
        <v>1345</v>
      </c>
      <c r="F5067">
        <v>1637</v>
      </c>
      <c r="G5067">
        <v>1800</v>
      </c>
      <c r="H5067">
        <v>0</v>
      </c>
      <c r="I5067">
        <v>13.45</v>
      </c>
      <c r="J5067">
        <v>16.37</v>
      </c>
      <c r="K5067">
        <v>18</v>
      </c>
      <c r="L5067">
        <v>0</v>
      </c>
    </row>
    <row r="5068" spans="1:12" x14ac:dyDescent="0.25">
      <c r="A5068">
        <v>51011190</v>
      </c>
      <c r="C5068">
        <v>0</v>
      </c>
      <c r="D5068" t="s">
        <v>5505</v>
      </c>
      <c r="E5068">
        <v>1345</v>
      </c>
      <c r="F5068">
        <v>1637</v>
      </c>
      <c r="G5068">
        <v>1800</v>
      </c>
      <c r="H5068">
        <v>0</v>
      </c>
      <c r="I5068">
        <v>13.45</v>
      </c>
      <c r="J5068">
        <v>16.37</v>
      </c>
      <c r="K5068">
        <v>18</v>
      </c>
      <c r="L5068">
        <v>0</v>
      </c>
    </row>
    <row r="5069" spans="1:12" x14ac:dyDescent="0.25">
      <c r="A5069">
        <v>51011900</v>
      </c>
      <c r="C5069">
        <v>0</v>
      </c>
      <c r="D5069" t="s">
        <v>5506</v>
      </c>
      <c r="E5069">
        <v>1345</v>
      </c>
      <c r="F5069">
        <v>1637</v>
      </c>
      <c r="G5069">
        <v>1800</v>
      </c>
      <c r="H5069">
        <v>0</v>
      </c>
      <c r="I5069">
        <v>13.45</v>
      </c>
      <c r="J5069">
        <v>16.37</v>
      </c>
      <c r="K5069">
        <v>18</v>
      </c>
      <c r="L5069">
        <v>0</v>
      </c>
    </row>
    <row r="5070" spans="1:12" x14ac:dyDescent="0.25">
      <c r="A5070">
        <v>51012100</v>
      </c>
      <c r="C5070">
        <v>0</v>
      </c>
      <c r="D5070" t="s">
        <v>5507</v>
      </c>
      <c r="E5070">
        <v>1345</v>
      </c>
      <c r="F5070">
        <v>1637</v>
      </c>
      <c r="G5070">
        <v>1800</v>
      </c>
      <c r="H5070">
        <v>0</v>
      </c>
      <c r="I5070">
        <v>13.45</v>
      </c>
      <c r="J5070">
        <v>16.37</v>
      </c>
      <c r="K5070">
        <v>18</v>
      </c>
      <c r="L5070">
        <v>0</v>
      </c>
    </row>
    <row r="5071" spans="1:12" x14ac:dyDescent="0.25">
      <c r="A5071">
        <v>51012900</v>
      </c>
      <c r="C5071">
        <v>0</v>
      </c>
      <c r="D5071" t="s">
        <v>5508</v>
      </c>
      <c r="E5071">
        <v>1345</v>
      </c>
      <c r="F5071">
        <v>1637</v>
      </c>
      <c r="G5071">
        <v>1800</v>
      </c>
      <c r="H5071">
        <v>0</v>
      </c>
      <c r="I5071">
        <v>13.45</v>
      </c>
      <c r="J5071">
        <v>16.37</v>
      </c>
      <c r="K5071">
        <v>18</v>
      </c>
      <c r="L5071">
        <v>0</v>
      </c>
    </row>
    <row r="5072" spans="1:12" x14ac:dyDescent="0.25">
      <c r="A5072">
        <v>51013000</v>
      </c>
      <c r="C5072">
        <v>0</v>
      </c>
      <c r="D5072" t="s">
        <v>5509</v>
      </c>
      <c r="E5072">
        <v>1345</v>
      </c>
      <c r="F5072">
        <v>1637</v>
      </c>
      <c r="G5072">
        <v>1800</v>
      </c>
      <c r="H5072">
        <v>0</v>
      </c>
      <c r="I5072">
        <v>13.45</v>
      </c>
      <c r="J5072">
        <v>16.37</v>
      </c>
      <c r="K5072">
        <v>18</v>
      </c>
      <c r="L5072">
        <v>0</v>
      </c>
    </row>
    <row r="5073" spans="1:12" x14ac:dyDescent="0.25">
      <c r="A5073">
        <v>51021100</v>
      </c>
      <c r="C5073">
        <v>0</v>
      </c>
      <c r="D5073" t="s">
        <v>5510</v>
      </c>
      <c r="E5073">
        <v>1345</v>
      </c>
      <c r="F5073">
        <v>1637</v>
      </c>
      <c r="G5073">
        <v>1800</v>
      </c>
      <c r="H5073">
        <v>0</v>
      </c>
      <c r="I5073">
        <v>13.45</v>
      </c>
      <c r="J5073">
        <v>16.37</v>
      </c>
      <c r="K5073">
        <v>18</v>
      </c>
      <c r="L5073">
        <v>0</v>
      </c>
    </row>
    <row r="5074" spans="1:12" x14ac:dyDescent="0.25">
      <c r="A5074">
        <v>51021900</v>
      </c>
      <c r="C5074">
        <v>0</v>
      </c>
      <c r="D5074" t="s">
        <v>5511</v>
      </c>
      <c r="E5074">
        <v>1345</v>
      </c>
      <c r="F5074">
        <v>1637</v>
      </c>
      <c r="G5074">
        <v>1800</v>
      </c>
      <c r="H5074">
        <v>0</v>
      </c>
      <c r="I5074">
        <v>13.45</v>
      </c>
      <c r="J5074">
        <v>16.37</v>
      </c>
      <c r="K5074">
        <v>18</v>
      </c>
      <c r="L5074">
        <v>0</v>
      </c>
    </row>
    <row r="5075" spans="1:12" x14ac:dyDescent="0.25">
      <c r="A5075">
        <v>51022000</v>
      </c>
      <c r="C5075">
        <v>0</v>
      </c>
      <c r="D5075" t="s">
        <v>5512</v>
      </c>
      <c r="E5075">
        <v>1345</v>
      </c>
      <c r="F5075">
        <v>1637</v>
      </c>
      <c r="G5075">
        <v>1800</v>
      </c>
      <c r="H5075">
        <v>0</v>
      </c>
      <c r="I5075">
        <v>13.45</v>
      </c>
      <c r="J5075">
        <v>16.37</v>
      </c>
      <c r="K5075">
        <v>18</v>
      </c>
      <c r="L5075">
        <v>0</v>
      </c>
    </row>
    <row r="5076" spans="1:12" x14ac:dyDescent="0.25">
      <c r="A5076">
        <v>51031000</v>
      </c>
      <c r="C5076">
        <v>0</v>
      </c>
      <c r="D5076" t="s">
        <v>5513</v>
      </c>
      <c r="E5076">
        <v>1345</v>
      </c>
      <c r="F5076">
        <v>1615</v>
      </c>
      <c r="G5076">
        <v>1800</v>
      </c>
      <c r="H5076">
        <v>0</v>
      </c>
      <c r="I5076">
        <v>13.45</v>
      </c>
      <c r="J5076">
        <v>16.149999999999999</v>
      </c>
      <c r="K5076">
        <v>18</v>
      </c>
      <c r="L5076">
        <v>0</v>
      </c>
    </row>
    <row r="5077" spans="1:12" x14ac:dyDescent="0.25">
      <c r="A5077">
        <v>51032000</v>
      </c>
      <c r="C5077">
        <v>0</v>
      </c>
      <c r="D5077" t="s">
        <v>5514</v>
      </c>
      <c r="E5077">
        <v>1345</v>
      </c>
      <c r="F5077">
        <v>1615</v>
      </c>
      <c r="G5077">
        <v>1800</v>
      </c>
      <c r="H5077">
        <v>0</v>
      </c>
      <c r="I5077">
        <v>13.45</v>
      </c>
      <c r="J5077">
        <v>16.149999999999999</v>
      </c>
      <c r="K5077">
        <v>18</v>
      </c>
      <c r="L5077">
        <v>0</v>
      </c>
    </row>
    <row r="5078" spans="1:12" x14ac:dyDescent="0.25">
      <c r="A5078">
        <v>51033000</v>
      </c>
      <c r="C5078">
        <v>0</v>
      </c>
      <c r="D5078" t="s">
        <v>5515</v>
      </c>
      <c r="E5078">
        <v>1345</v>
      </c>
      <c r="F5078">
        <v>1615</v>
      </c>
      <c r="G5078">
        <v>1800</v>
      </c>
      <c r="H5078">
        <v>0</v>
      </c>
      <c r="I5078">
        <v>13.45</v>
      </c>
      <c r="J5078">
        <v>16.149999999999999</v>
      </c>
      <c r="K5078">
        <v>18</v>
      </c>
      <c r="L5078">
        <v>0</v>
      </c>
    </row>
    <row r="5079" spans="1:12" x14ac:dyDescent="0.25">
      <c r="A5079">
        <v>51040000</v>
      </c>
      <c r="C5079">
        <v>0</v>
      </c>
      <c r="D5079" t="s">
        <v>5516</v>
      </c>
      <c r="E5079">
        <v>1345</v>
      </c>
      <c r="F5079">
        <v>1615</v>
      </c>
      <c r="G5079">
        <v>1800</v>
      </c>
      <c r="H5079">
        <v>0</v>
      </c>
      <c r="I5079">
        <v>13.45</v>
      </c>
      <c r="J5079">
        <v>16.149999999999999</v>
      </c>
      <c r="K5079">
        <v>18</v>
      </c>
      <c r="L5079">
        <v>0</v>
      </c>
    </row>
    <row r="5080" spans="1:12" x14ac:dyDescent="0.25">
      <c r="A5080">
        <v>51051000</v>
      </c>
      <c r="C5080">
        <v>0</v>
      </c>
      <c r="D5080" t="s">
        <v>5517</v>
      </c>
      <c r="E5080">
        <v>1345</v>
      </c>
      <c r="F5080">
        <v>1659</v>
      </c>
      <c r="G5080">
        <v>1800</v>
      </c>
      <c r="H5080">
        <v>0</v>
      </c>
      <c r="I5080">
        <v>13.45</v>
      </c>
      <c r="J5080">
        <v>16.59</v>
      </c>
      <c r="K5080">
        <v>18</v>
      </c>
      <c r="L5080">
        <v>0</v>
      </c>
    </row>
    <row r="5081" spans="1:12" x14ac:dyDescent="0.25">
      <c r="A5081">
        <v>51052100</v>
      </c>
      <c r="C5081">
        <v>0</v>
      </c>
      <c r="D5081" t="s">
        <v>5518</v>
      </c>
      <c r="E5081">
        <v>1345</v>
      </c>
      <c r="F5081">
        <v>1659</v>
      </c>
      <c r="G5081">
        <v>1800</v>
      </c>
      <c r="H5081">
        <v>0</v>
      </c>
      <c r="I5081">
        <v>13.45</v>
      </c>
      <c r="J5081">
        <v>16.59</v>
      </c>
      <c r="K5081">
        <v>18</v>
      </c>
      <c r="L5081">
        <v>0</v>
      </c>
    </row>
    <row r="5082" spans="1:12" x14ac:dyDescent="0.25">
      <c r="A5082">
        <v>51052910</v>
      </c>
      <c r="C5082">
        <v>0</v>
      </c>
      <c r="D5082" t="s">
        <v>5519</v>
      </c>
      <c r="E5082">
        <v>1345</v>
      </c>
      <c r="F5082">
        <v>1659</v>
      </c>
      <c r="G5082">
        <v>1800</v>
      </c>
      <c r="H5082">
        <v>0</v>
      </c>
      <c r="I5082">
        <v>13.45</v>
      </c>
      <c r="J5082">
        <v>16.59</v>
      </c>
      <c r="K5082">
        <v>18</v>
      </c>
      <c r="L5082">
        <v>0</v>
      </c>
    </row>
    <row r="5083" spans="1:12" x14ac:dyDescent="0.25">
      <c r="A5083">
        <v>51052991</v>
      </c>
      <c r="C5083">
        <v>0</v>
      </c>
      <c r="D5083" t="s">
        <v>5520</v>
      </c>
      <c r="E5083">
        <v>1345</v>
      </c>
      <c r="F5083">
        <v>1659</v>
      </c>
      <c r="G5083">
        <v>1800</v>
      </c>
      <c r="H5083">
        <v>0</v>
      </c>
      <c r="I5083">
        <v>13.45</v>
      </c>
      <c r="J5083">
        <v>16.59</v>
      </c>
      <c r="K5083">
        <v>18</v>
      </c>
      <c r="L5083">
        <v>0</v>
      </c>
    </row>
    <row r="5084" spans="1:12" x14ac:dyDescent="0.25">
      <c r="A5084">
        <v>51052999</v>
      </c>
      <c r="C5084">
        <v>0</v>
      </c>
      <c r="D5084" t="s">
        <v>5521</v>
      </c>
      <c r="E5084">
        <v>1345</v>
      </c>
      <c r="F5084">
        <v>1659</v>
      </c>
      <c r="G5084">
        <v>1800</v>
      </c>
      <c r="H5084">
        <v>0</v>
      </c>
      <c r="I5084">
        <v>13.45</v>
      </c>
      <c r="J5084">
        <v>16.59</v>
      </c>
      <c r="K5084">
        <v>18</v>
      </c>
      <c r="L5084">
        <v>0</v>
      </c>
    </row>
    <row r="5085" spans="1:12" x14ac:dyDescent="0.25">
      <c r="A5085">
        <v>51053100</v>
      </c>
      <c r="C5085">
        <v>0</v>
      </c>
      <c r="D5085" t="s">
        <v>5522</v>
      </c>
      <c r="E5085">
        <v>1345</v>
      </c>
      <c r="F5085">
        <v>1659</v>
      </c>
      <c r="G5085">
        <v>1800</v>
      </c>
      <c r="H5085">
        <v>0</v>
      </c>
      <c r="I5085">
        <v>13.45</v>
      </c>
      <c r="J5085">
        <v>16.59</v>
      </c>
      <c r="K5085">
        <v>18</v>
      </c>
      <c r="L5085">
        <v>0</v>
      </c>
    </row>
    <row r="5086" spans="1:12" x14ac:dyDescent="0.25">
      <c r="A5086">
        <v>51053900</v>
      </c>
      <c r="C5086">
        <v>0</v>
      </c>
      <c r="D5086" t="s">
        <v>5523</v>
      </c>
      <c r="E5086">
        <v>1345</v>
      </c>
      <c r="F5086">
        <v>1659</v>
      </c>
      <c r="G5086">
        <v>1800</v>
      </c>
      <c r="H5086">
        <v>0</v>
      </c>
      <c r="I5086">
        <v>13.45</v>
      </c>
      <c r="J5086">
        <v>16.59</v>
      </c>
      <c r="K5086">
        <v>18</v>
      </c>
      <c r="L5086">
        <v>0</v>
      </c>
    </row>
    <row r="5087" spans="1:12" x14ac:dyDescent="0.25">
      <c r="A5087">
        <v>51054000</v>
      </c>
      <c r="C5087">
        <v>0</v>
      </c>
      <c r="D5087" t="s">
        <v>5524</v>
      </c>
      <c r="E5087">
        <v>1345</v>
      </c>
      <c r="F5087">
        <v>1659</v>
      </c>
      <c r="G5087">
        <v>1800</v>
      </c>
      <c r="H5087">
        <v>0</v>
      </c>
      <c r="I5087">
        <v>13.45</v>
      </c>
      <c r="J5087">
        <v>16.59</v>
      </c>
      <c r="K5087">
        <v>18</v>
      </c>
      <c r="L5087">
        <v>0</v>
      </c>
    </row>
    <row r="5088" spans="1:12" x14ac:dyDescent="0.25">
      <c r="A5088">
        <v>51061000</v>
      </c>
      <c r="C5088">
        <v>0</v>
      </c>
      <c r="D5088" t="s">
        <v>5525</v>
      </c>
      <c r="E5088">
        <v>1345</v>
      </c>
      <c r="F5088">
        <v>1755</v>
      </c>
      <c r="G5088">
        <v>1800</v>
      </c>
      <c r="H5088">
        <v>0</v>
      </c>
      <c r="I5088">
        <v>13.45</v>
      </c>
      <c r="J5088">
        <v>17.55</v>
      </c>
      <c r="K5088">
        <v>18</v>
      </c>
      <c r="L5088">
        <v>0</v>
      </c>
    </row>
    <row r="5089" spans="1:12" x14ac:dyDescent="0.25">
      <c r="A5089">
        <v>51062000</v>
      </c>
      <c r="C5089">
        <v>0</v>
      </c>
      <c r="D5089" t="s">
        <v>5526</v>
      </c>
      <c r="E5089">
        <v>1345</v>
      </c>
      <c r="F5089">
        <v>1755</v>
      </c>
      <c r="G5089">
        <v>1800</v>
      </c>
      <c r="H5089">
        <v>0</v>
      </c>
      <c r="I5089">
        <v>13.45</v>
      </c>
      <c r="J5089">
        <v>17.55</v>
      </c>
      <c r="K5089">
        <v>18</v>
      </c>
      <c r="L5089">
        <v>0</v>
      </c>
    </row>
    <row r="5090" spans="1:12" x14ac:dyDescent="0.25">
      <c r="A5090">
        <v>51071011</v>
      </c>
      <c r="C5090">
        <v>0</v>
      </c>
      <c r="D5090" t="s">
        <v>5527</v>
      </c>
      <c r="E5090">
        <v>1345</v>
      </c>
      <c r="F5090">
        <v>1755</v>
      </c>
      <c r="G5090">
        <v>1800</v>
      </c>
      <c r="H5090">
        <v>0</v>
      </c>
      <c r="I5090">
        <v>13.45</v>
      </c>
      <c r="J5090">
        <v>17.55</v>
      </c>
      <c r="K5090">
        <v>18</v>
      </c>
      <c r="L5090">
        <v>0</v>
      </c>
    </row>
    <row r="5091" spans="1:12" x14ac:dyDescent="0.25">
      <c r="A5091">
        <v>51071019</v>
      </c>
      <c r="C5091">
        <v>0</v>
      </c>
      <c r="D5091" t="s">
        <v>5528</v>
      </c>
      <c r="E5091">
        <v>1345</v>
      </c>
      <c r="F5091">
        <v>1755</v>
      </c>
      <c r="G5091">
        <v>1800</v>
      </c>
      <c r="H5091">
        <v>0</v>
      </c>
      <c r="I5091">
        <v>13.45</v>
      </c>
      <c r="J5091">
        <v>17.55</v>
      </c>
      <c r="K5091">
        <v>18</v>
      </c>
      <c r="L5091">
        <v>0</v>
      </c>
    </row>
    <row r="5092" spans="1:12" x14ac:dyDescent="0.25">
      <c r="A5092">
        <v>51071090</v>
      </c>
      <c r="C5092">
        <v>0</v>
      </c>
      <c r="D5092" t="s">
        <v>5529</v>
      </c>
      <c r="E5092">
        <v>1345</v>
      </c>
      <c r="F5092">
        <v>1755</v>
      </c>
      <c r="G5092">
        <v>1800</v>
      </c>
      <c r="H5092">
        <v>0</v>
      </c>
      <c r="I5092">
        <v>13.45</v>
      </c>
      <c r="J5092">
        <v>17.55</v>
      </c>
      <c r="K5092">
        <v>18</v>
      </c>
      <c r="L5092">
        <v>0</v>
      </c>
    </row>
    <row r="5093" spans="1:12" x14ac:dyDescent="0.25">
      <c r="A5093">
        <v>51072000</v>
      </c>
      <c r="C5093">
        <v>0</v>
      </c>
      <c r="D5093" t="s">
        <v>5530</v>
      </c>
      <c r="E5093">
        <v>1345</v>
      </c>
      <c r="F5093">
        <v>1755</v>
      </c>
      <c r="G5093">
        <v>1800</v>
      </c>
      <c r="H5093">
        <v>0</v>
      </c>
      <c r="I5093">
        <v>13.45</v>
      </c>
      <c r="J5093">
        <v>17.55</v>
      </c>
      <c r="K5093">
        <v>18</v>
      </c>
      <c r="L5093">
        <v>0</v>
      </c>
    </row>
    <row r="5094" spans="1:12" x14ac:dyDescent="0.25">
      <c r="A5094">
        <v>51081000</v>
      </c>
      <c r="C5094">
        <v>0</v>
      </c>
      <c r="D5094" t="s">
        <v>10787</v>
      </c>
      <c r="E5094">
        <v>1345</v>
      </c>
      <c r="F5094">
        <v>1755</v>
      </c>
      <c r="G5094">
        <v>1800</v>
      </c>
      <c r="H5094">
        <v>0</v>
      </c>
      <c r="I5094">
        <v>13.45</v>
      </c>
      <c r="J5094">
        <v>17.55</v>
      </c>
      <c r="K5094">
        <v>18</v>
      </c>
      <c r="L5094">
        <v>0</v>
      </c>
    </row>
    <row r="5095" spans="1:12" x14ac:dyDescent="0.25">
      <c r="A5095">
        <v>51082000</v>
      </c>
      <c r="C5095">
        <v>0</v>
      </c>
      <c r="D5095" t="s">
        <v>10788</v>
      </c>
      <c r="E5095">
        <v>1345</v>
      </c>
      <c r="F5095">
        <v>1755</v>
      </c>
      <c r="G5095">
        <v>1800</v>
      </c>
      <c r="H5095">
        <v>0</v>
      </c>
      <c r="I5095">
        <v>13.45</v>
      </c>
      <c r="J5095">
        <v>17.55</v>
      </c>
      <c r="K5095">
        <v>18</v>
      </c>
      <c r="L5095">
        <v>0</v>
      </c>
    </row>
    <row r="5096" spans="1:12" x14ac:dyDescent="0.25">
      <c r="A5096">
        <v>51091000</v>
      </c>
      <c r="C5096">
        <v>0</v>
      </c>
      <c r="D5096" t="s">
        <v>5531</v>
      </c>
      <c r="E5096">
        <v>1345</v>
      </c>
      <c r="F5096">
        <v>1755</v>
      </c>
      <c r="G5096">
        <v>1800</v>
      </c>
      <c r="H5096">
        <v>0</v>
      </c>
      <c r="I5096">
        <v>13.45</v>
      </c>
      <c r="J5096">
        <v>17.55</v>
      </c>
      <c r="K5096">
        <v>18</v>
      </c>
      <c r="L5096">
        <v>0</v>
      </c>
    </row>
    <row r="5097" spans="1:12" x14ac:dyDescent="0.25">
      <c r="A5097">
        <v>51099000</v>
      </c>
      <c r="C5097">
        <v>0</v>
      </c>
      <c r="D5097" t="s">
        <v>5532</v>
      </c>
      <c r="E5097">
        <v>1345</v>
      </c>
      <c r="F5097">
        <v>1755</v>
      </c>
      <c r="G5097">
        <v>1800</v>
      </c>
      <c r="H5097">
        <v>0</v>
      </c>
      <c r="I5097">
        <v>13.45</v>
      </c>
      <c r="J5097">
        <v>17.55</v>
      </c>
      <c r="K5097">
        <v>18</v>
      </c>
      <c r="L5097">
        <v>0</v>
      </c>
    </row>
    <row r="5098" spans="1:12" x14ac:dyDescent="0.25">
      <c r="A5098">
        <v>51100000</v>
      </c>
      <c r="C5098">
        <v>0</v>
      </c>
      <c r="D5098" t="s">
        <v>10789</v>
      </c>
      <c r="E5098">
        <v>1345</v>
      </c>
      <c r="F5098">
        <v>1755</v>
      </c>
      <c r="G5098">
        <v>1800</v>
      </c>
      <c r="H5098">
        <v>0</v>
      </c>
      <c r="I5098">
        <v>13.45</v>
      </c>
      <c r="J5098">
        <v>17.55</v>
      </c>
      <c r="K5098">
        <v>18</v>
      </c>
      <c r="L5098">
        <v>0</v>
      </c>
    </row>
    <row r="5099" spans="1:12" x14ac:dyDescent="0.25">
      <c r="A5099">
        <v>51111110</v>
      </c>
      <c r="C5099">
        <v>0</v>
      </c>
      <c r="D5099" t="s">
        <v>5533</v>
      </c>
      <c r="E5099">
        <v>1345</v>
      </c>
      <c r="F5099">
        <v>1829</v>
      </c>
      <c r="G5099">
        <v>1800</v>
      </c>
      <c r="H5099">
        <v>0</v>
      </c>
      <c r="I5099">
        <v>13.45</v>
      </c>
      <c r="J5099">
        <v>18.29</v>
      </c>
      <c r="K5099">
        <v>18</v>
      </c>
      <c r="L5099">
        <v>0</v>
      </c>
    </row>
    <row r="5100" spans="1:12" x14ac:dyDescent="0.25">
      <c r="A5100">
        <v>51111120</v>
      </c>
      <c r="C5100">
        <v>0</v>
      </c>
      <c r="D5100" t="s">
        <v>5534</v>
      </c>
      <c r="E5100">
        <v>1345</v>
      </c>
      <c r="F5100">
        <v>1829</v>
      </c>
      <c r="G5100">
        <v>1800</v>
      </c>
      <c r="H5100">
        <v>0</v>
      </c>
      <c r="I5100">
        <v>13.45</v>
      </c>
      <c r="J5100">
        <v>18.29</v>
      </c>
      <c r="K5100">
        <v>18</v>
      </c>
      <c r="L5100">
        <v>0</v>
      </c>
    </row>
    <row r="5101" spans="1:12" x14ac:dyDescent="0.25">
      <c r="A5101">
        <v>51111900</v>
      </c>
      <c r="C5101">
        <v>0</v>
      </c>
      <c r="D5101" t="s">
        <v>5535</v>
      </c>
      <c r="E5101">
        <v>1345</v>
      </c>
      <c r="F5101">
        <v>1829</v>
      </c>
      <c r="G5101">
        <v>1800</v>
      </c>
      <c r="H5101">
        <v>0</v>
      </c>
      <c r="I5101">
        <v>13.45</v>
      </c>
      <c r="J5101">
        <v>18.29</v>
      </c>
      <c r="K5101">
        <v>18</v>
      </c>
      <c r="L5101">
        <v>0</v>
      </c>
    </row>
    <row r="5102" spans="1:12" x14ac:dyDescent="0.25">
      <c r="A5102">
        <v>51112000</v>
      </c>
      <c r="C5102">
        <v>0</v>
      </c>
      <c r="D5102" t="s">
        <v>5536</v>
      </c>
      <c r="E5102">
        <v>1345</v>
      </c>
      <c r="F5102">
        <v>1829</v>
      </c>
      <c r="G5102">
        <v>1800</v>
      </c>
      <c r="H5102">
        <v>0</v>
      </c>
      <c r="I5102">
        <v>13.45</v>
      </c>
      <c r="J5102">
        <v>18.29</v>
      </c>
      <c r="K5102">
        <v>18</v>
      </c>
      <c r="L5102">
        <v>0</v>
      </c>
    </row>
    <row r="5103" spans="1:12" x14ac:dyDescent="0.25">
      <c r="A5103">
        <v>51113010</v>
      </c>
      <c r="C5103">
        <v>0</v>
      </c>
      <c r="D5103" t="s">
        <v>5537</v>
      </c>
      <c r="E5103">
        <v>1345</v>
      </c>
      <c r="F5103">
        <v>1545</v>
      </c>
      <c r="G5103">
        <v>1800</v>
      </c>
      <c r="H5103">
        <v>0</v>
      </c>
      <c r="I5103">
        <v>13.45</v>
      </c>
      <c r="J5103">
        <v>15.45</v>
      </c>
      <c r="K5103">
        <v>18</v>
      </c>
      <c r="L5103">
        <v>0</v>
      </c>
    </row>
    <row r="5104" spans="1:12" x14ac:dyDescent="0.25">
      <c r="A5104">
        <v>51113090</v>
      </c>
      <c r="C5104">
        <v>0</v>
      </c>
      <c r="D5104" t="s">
        <v>5538</v>
      </c>
      <c r="E5104">
        <v>1345</v>
      </c>
      <c r="F5104">
        <v>1829</v>
      </c>
      <c r="G5104">
        <v>1800</v>
      </c>
      <c r="H5104">
        <v>0</v>
      </c>
      <c r="I5104">
        <v>13.45</v>
      </c>
      <c r="J5104">
        <v>18.29</v>
      </c>
      <c r="K5104">
        <v>18</v>
      </c>
      <c r="L5104">
        <v>0</v>
      </c>
    </row>
    <row r="5105" spans="1:12" x14ac:dyDescent="0.25">
      <c r="A5105">
        <v>51119000</v>
      </c>
      <c r="C5105">
        <v>0</v>
      </c>
      <c r="D5105" t="s">
        <v>5539</v>
      </c>
      <c r="E5105">
        <v>1345</v>
      </c>
      <c r="F5105">
        <v>1829</v>
      </c>
      <c r="G5105">
        <v>1800</v>
      </c>
      <c r="H5105">
        <v>0</v>
      </c>
      <c r="I5105">
        <v>13.45</v>
      </c>
      <c r="J5105">
        <v>18.29</v>
      </c>
      <c r="K5105">
        <v>18</v>
      </c>
      <c r="L5105">
        <v>0</v>
      </c>
    </row>
    <row r="5106" spans="1:12" x14ac:dyDescent="0.25">
      <c r="A5106">
        <v>51121100</v>
      </c>
      <c r="C5106">
        <v>0</v>
      </c>
      <c r="D5106" t="s">
        <v>5540</v>
      </c>
      <c r="E5106">
        <v>1345</v>
      </c>
      <c r="F5106">
        <v>1829</v>
      </c>
      <c r="G5106">
        <v>1800</v>
      </c>
      <c r="H5106">
        <v>0</v>
      </c>
      <c r="I5106">
        <v>13.45</v>
      </c>
      <c r="J5106">
        <v>18.29</v>
      </c>
      <c r="K5106">
        <v>18</v>
      </c>
      <c r="L5106">
        <v>0</v>
      </c>
    </row>
    <row r="5107" spans="1:12" x14ac:dyDescent="0.25">
      <c r="A5107">
        <v>51121910</v>
      </c>
      <c r="C5107">
        <v>0</v>
      </c>
      <c r="D5107" t="s">
        <v>5541</v>
      </c>
      <c r="E5107">
        <v>1345</v>
      </c>
      <c r="F5107">
        <v>1829</v>
      </c>
      <c r="G5107">
        <v>1800</v>
      </c>
      <c r="H5107">
        <v>0</v>
      </c>
      <c r="I5107">
        <v>13.45</v>
      </c>
      <c r="J5107">
        <v>18.29</v>
      </c>
      <c r="K5107">
        <v>18</v>
      </c>
      <c r="L5107">
        <v>0</v>
      </c>
    </row>
    <row r="5108" spans="1:12" x14ac:dyDescent="0.25">
      <c r="A5108">
        <v>51121920</v>
      </c>
      <c r="C5108">
        <v>0</v>
      </c>
      <c r="D5108" t="s">
        <v>5542</v>
      </c>
      <c r="E5108">
        <v>1345</v>
      </c>
      <c r="F5108">
        <v>1829</v>
      </c>
      <c r="G5108">
        <v>1800</v>
      </c>
      <c r="H5108">
        <v>0</v>
      </c>
      <c r="I5108">
        <v>13.45</v>
      </c>
      <c r="J5108">
        <v>18.29</v>
      </c>
      <c r="K5108">
        <v>18</v>
      </c>
      <c r="L5108">
        <v>0</v>
      </c>
    </row>
    <row r="5109" spans="1:12" x14ac:dyDescent="0.25">
      <c r="A5109">
        <v>51122010</v>
      </c>
      <c r="C5109">
        <v>0</v>
      </c>
      <c r="D5109" t="s">
        <v>5543</v>
      </c>
      <c r="E5109">
        <v>1345</v>
      </c>
      <c r="F5109">
        <v>1829</v>
      </c>
      <c r="G5109">
        <v>1800</v>
      </c>
      <c r="H5109">
        <v>0</v>
      </c>
      <c r="I5109">
        <v>13.45</v>
      </c>
      <c r="J5109">
        <v>18.29</v>
      </c>
      <c r="K5109">
        <v>18</v>
      </c>
      <c r="L5109">
        <v>0</v>
      </c>
    </row>
    <row r="5110" spans="1:12" x14ac:dyDescent="0.25">
      <c r="A5110">
        <v>51122020</v>
      </c>
      <c r="C5110">
        <v>0</v>
      </c>
      <c r="D5110" t="s">
        <v>5544</v>
      </c>
      <c r="E5110">
        <v>1345</v>
      </c>
      <c r="F5110">
        <v>1829</v>
      </c>
      <c r="G5110">
        <v>1800</v>
      </c>
      <c r="H5110">
        <v>0</v>
      </c>
      <c r="I5110">
        <v>13.45</v>
      </c>
      <c r="J5110">
        <v>18.29</v>
      </c>
      <c r="K5110">
        <v>18</v>
      </c>
      <c r="L5110">
        <v>0</v>
      </c>
    </row>
    <row r="5111" spans="1:12" x14ac:dyDescent="0.25">
      <c r="A5111">
        <v>51123010</v>
      </c>
      <c r="C5111">
        <v>0</v>
      </c>
      <c r="D5111" t="s">
        <v>5545</v>
      </c>
      <c r="E5111">
        <v>1345</v>
      </c>
      <c r="F5111">
        <v>1829</v>
      </c>
      <c r="G5111">
        <v>1800</v>
      </c>
      <c r="H5111">
        <v>0</v>
      </c>
      <c r="I5111">
        <v>13.45</v>
      </c>
      <c r="J5111">
        <v>18.29</v>
      </c>
      <c r="K5111">
        <v>18</v>
      </c>
      <c r="L5111">
        <v>0</v>
      </c>
    </row>
    <row r="5112" spans="1:12" x14ac:dyDescent="0.25">
      <c r="A5112">
        <v>51123020</v>
      </c>
      <c r="C5112">
        <v>0</v>
      </c>
      <c r="D5112" t="s">
        <v>5546</v>
      </c>
      <c r="E5112">
        <v>1345</v>
      </c>
      <c r="F5112">
        <v>1829</v>
      </c>
      <c r="G5112">
        <v>1800</v>
      </c>
      <c r="H5112">
        <v>0</v>
      </c>
      <c r="I5112">
        <v>13.45</v>
      </c>
      <c r="J5112">
        <v>18.29</v>
      </c>
      <c r="K5112">
        <v>18</v>
      </c>
      <c r="L5112">
        <v>0</v>
      </c>
    </row>
    <row r="5113" spans="1:12" x14ac:dyDescent="0.25">
      <c r="A5113">
        <v>51129000</v>
      </c>
      <c r="C5113">
        <v>0</v>
      </c>
      <c r="D5113" t="s">
        <v>5547</v>
      </c>
      <c r="E5113">
        <v>1345</v>
      </c>
      <c r="F5113">
        <v>1829</v>
      </c>
      <c r="G5113">
        <v>1800</v>
      </c>
      <c r="H5113">
        <v>0</v>
      </c>
      <c r="I5113">
        <v>13.45</v>
      </c>
      <c r="J5113">
        <v>18.29</v>
      </c>
      <c r="K5113">
        <v>18</v>
      </c>
      <c r="L5113">
        <v>0</v>
      </c>
    </row>
    <row r="5114" spans="1:12" x14ac:dyDescent="0.25">
      <c r="A5114">
        <v>51130011</v>
      </c>
      <c r="C5114">
        <v>0</v>
      </c>
      <c r="D5114" t="s">
        <v>5548</v>
      </c>
      <c r="E5114">
        <v>1345</v>
      </c>
      <c r="F5114">
        <v>1829</v>
      </c>
      <c r="G5114">
        <v>1800</v>
      </c>
      <c r="H5114">
        <v>0</v>
      </c>
      <c r="I5114">
        <v>13.45</v>
      </c>
      <c r="J5114">
        <v>18.29</v>
      </c>
      <c r="K5114">
        <v>18</v>
      </c>
      <c r="L5114">
        <v>0</v>
      </c>
    </row>
    <row r="5115" spans="1:12" x14ac:dyDescent="0.25">
      <c r="A5115">
        <v>51130012</v>
      </c>
      <c r="C5115">
        <v>0</v>
      </c>
      <c r="D5115" t="s">
        <v>5549</v>
      </c>
      <c r="E5115">
        <v>1345</v>
      </c>
      <c r="F5115">
        <v>1829</v>
      </c>
      <c r="G5115">
        <v>1800</v>
      </c>
      <c r="H5115">
        <v>0</v>
      </c>
      <c r="I5115">
        <v>13.45</v>
      </c>
      <c r="J5115">
        <v>18.29</v>
      </c>
      <c r="K5115">
        <v>18</v>
      </c>
      <c r="L5115">
        <v>0</v>
      </c>
    </row>
    <row r="5116" spans="1:12" x14ac:dyDescent="0.25">
      <c r="A5116">
        <v>51130013</v>
      </c>
      <c r="C5116">
        <v>0</v>
      </c>
      <c r="D5116" t="s">
        <v>5550</v>
      </c>
      <c r="E5116">
        <v>1345</v>
      </c>
      <c r="F5116">
        <v>1829</v>
      </c>
      <c r="G5116">
        <v>1800</v>
      </c>
      <c r="H5116">
        <v>0</v>
      </c>
      <c r="I5116">
        <v>13.45</v>
      </c>
      <c r="J5116">
        <v>18.29</v>
      </c>
      <c r="K5116">
        <v>18</v>
      </c>
      <c r="L5116">
        <v>0</v>
      </c>
    </row>
    <row r="5117" spans="1:12" x14ac:dyDescent="0.25">
      <c r="A5117">
        <v>51130020</v>
      </c>
      <c r="C5117">
        <v>0</v>
      </c>
      <c r="D5117" t="s">
        <v>5551</v>
      </c>
      <c r="E5117">
        <v>1345</v>
      </c>
      <c r="F5117">
        <v>1829</v>
      </c>
      <c r="G5117">
        <v>1800</v>
      </c>
      <c r="H5117">
        <v>0</v>
      </c>
      <c r="I5117">
        <v>13.45</v>
      </c>
      <c r="J5117">
        <v>18.29</v>
      </c>
      <c r="K5117">
        <v>18</v>
      </c>
      <c r="L5117">
        <v>0</v>
      </c>
    </row>
    <row r="5118" spans="1:12" x14ac:dyDescent="0.25">
      <c r="A5118">
        <v>52010010</v>
      </c>
      <c r="C5118">
        <v>0</v>
      </c>
      <c r="D5118" t="s">
        <v>5552</v>
      </c>
      <c r="E5118">
        <v>1345</v>
      </c>
      <c r="F5118">
        <v>1615</v>
      </c>
      <c r="G5118">
        <v>1800</v>
      </c>
      <c r="H5118">
        <v>0</v>
      </c>
      <c r="I5118">
        <v>13.45</v>
      </c>
      <c r="J5118">
        <v>16.149999999999999</v>
      </c>
      <c r="K5118">
        <v>18</v>
      </c>
      <c r="L5118">
        <v>0</v>
      </c>
    </row>
    <row r="5119" spans="1:12" x14ac:dyDescent="0.25">
      <c r="A5119">
        <v>52010020</v>
      </c>
      <c r="C5119">
        <v>0</v>
      </c>
      <c r="D5119" t="s">
        <v>5553</v>
      </c>
      <c r="E5119">
        <v>1345</v>
      </c>
      <c r="F5119">
        <v>1615</v>
      </c>
      <c r="G5119">
        <v>1800</v>
      </c>
      <c r="H5119">
        <v>0</v>
      </c>
      <c r="I5119">
        <v>13.45</v>
      </c>
      <c r="J5119">
        <v>16.149999999999999</v>
      </c>
      <c r="K5119">
        <v>18</v>
      </c>
      <c r="L5119">
        <v>0</v>
      </c>
    </row>
    <row r="5120" spans="1:12" x14ac:dyDescent="0.25">
      <c r="A5120">
        <v>52010090</v>
      </c>
      <c r="C5120">
        <v>0</v>
      </c>
      <c r="D5120" t="s">
        <v>5554</v>
      </c>
      <c r="E5120">
        <v>1345</v>
      </c>
      <c r="F5120">
        <v>1615</v>
      </c>
      <c r="G5120">
        <v>1800</v>
      </c>
      <c r="H5120">
        <v>0</v>
      </c>
      <c r="I5120">
        <v>13.45</v>
      </c>
      <c r="J5120">
        <v>16.149999999999999</v>
      </c>
      <c r="K5120">
        <v>18</v>
      </c>
      <c r="L5120">
        <v>0</v>
      </c>
    </row>
    <row r="5121" spans="1:12" x14ac:dyDescent="0.25">
      <c r="A5121">
        <v>52021000</v>
      </c>
      <c r="C5121">
        <v>0</v>
      </c>
      <c r="D5121" t="s">
        <v>5555</v>
      </c>
      <c r="E5121">
        <v>1345</v>
      </c>
      <c r="F5121">
        <v>1615</v>
      </c>
      <c r="G5121">
        <v>1800</v>
      </c>
      <c r="H5121">
        <v>0</v>
      </c>
      <c r="I5121">
        <v>13.45</v>
      </c>
      <c r="J5121">
        <v>16.149999999999999</v>
      </c>
      <c r="K5121">
        <v>18</v>
      </c>
      <c r="L5121">
        <v>0</v>
      </c>
    </row>
    <row r="5122" spans="1:12" x14ac:dyDescent="0.25">
      <c r="A5122">
        <v>52029100</v>
      </c>
      <c r="C5122">
        <v>0</v>
      </c>
      <c r="D5122" t="s">
        <v>5556</v>
      </c>
      <c r="E5122">
        <v>1345</v>
      </c>
      <c r="F5122">
        <v>1615</v>
      </c>
      <c r="G5122">
        <v>1800</v>
      </c>
      <c r="H5122">
        <v>0</v>
      </c>
      <c r="I5122">
        <v>13.45</v>
      </c>
      <c r="J5122">
        <v>16.149999999999999</v>
      </c>
      <c r="K5122">
        <v>18</v>
      </c>
      <c r="L5122">
        <v>0</v>
      </c>
    </row>
    <row r="5123" spans="1:12" x14ac:dyDescent="0.25">
      <c r="A5123">
        <v>52029900</v>
      </c>
      <c r="C5123">
        <v>0</v>
      </c>
      <c r="D5123" t="s">
        <v>5557</v>
      </c>
      <c r="E5123">
        <v>1345</v>
      </c>
      <c r="F5123">
        <v>1615</v>
      </c>
      <c r="G5123">
        <v>1800</v>
      </c>
      <c r="H5123">
        <v>0</v>
      </c>
      <c r="I5123">
        <v>13.45</v>
      </c>
      <c r="J5123">
        <v>16.149999999999999</v>
      </c>
      <c r="K5123">
        <v>18</v>
      </c>
      <c r="L5123">
        <v>0</v>
      </c>
    </row>
    <row r="5124" spans="1:12" x14ac:dyDescent="0.25">
      <c r="A5124">
        <v>52030000</v>
      </c>
      <c r="C5124">
        <v>0</v>
      </c>
      <c r="D5124" t="s">
        <v>5558</v>
      </c>
      <c r="E5124">
        <v>1345</v>
      </c>
      <c r="F5124">
        <v>1637</v>
      </c>
      <c r="G5124">
        <v>1800</v>
      </c>
      <c r="H5124">
        <v>0</v>
      </c>
      <c r="I5124">
        <v>13.45</v>
      </c>
      <c r="J5124">
        <v>16.37</v>
      </c>
      <c r="K5124">
        <v>18</v>
      </c>
      <c r="L5124">
        <v>0</v>
      </c>
    </row>
    <row r="5125" spans="1:12" x14ac:dyDescent="0.25">
      <c r="A5125">
        <v>52041111</v>
      </c>
      <c r="C5125">
        <v>0</v>
      </c>
      <c r="D5125" t="s">
        <v>5559</v>
      </c>
      <c r="E5125">
        <v>1345</v>
      </c>
      <c r="F5125">
        <v>1755</v>
      </c>
      <c r="G5125">
        <v>1800</v>
      </c>
      <c r="H5125">
        <v>0</v>
      </c>
      <c r="I5125">
        <v>13.45</v>
      </c>
      <c r="J5125">
        <v>17.55</v>
      </c>
      <c r="K5125">
        <v>18</v>
      </c>
      <c r="L5125">
        <v>0</v>
      </c>
    </row>
    <row r="5126" spans="1:12" x14ac:dyDescent="0.25">
      <c r="A5126">
        <v>52041112</v>
      </c>
      <c r="C5126">
        <v>0</v>
      </c>
      <c r="D5126" t="s">
        <v>5560</v>
      </c>
      <c r="E5126">
        <v>1345</v>
      </c>
      <c r="F5126">
        <v>1755</v>
      </c>
      <c r="G5126">
        <v>1800</v>
      </c>
      <c r="H5126">
        <v>0</v>
      </c>
      <c r="I5126">
        <v>13.45</v>
      </c>
      <c r="J5126">
        <v>17.55</v>
      </c>
      <c r="K5126">
        <v>18</v>
      </c>
      <c r="L5126">
        <v>0</v>
      </c>
    </row>
    <row r="5127" spans="1:12" x14ac:dyDescent="0.25">
      <c r="A5127">
        <v>52041120</v>
      </c>
      <c r="C5127">
        <v>0</v>
      </c>
      <c r="D5127" t="s">
        <v>5561</v>
      </c>
      <c r="E5127">
        <v>1345</v>
      </c>
      <c r="F5127">
        <v>1755</v>
      </c>
      <c r="G5127">
        <v>1800</v>
      </c>
      <c r="H5127">
        <v>0</v>
      </c>
      <c r="I5127">
        <v>13.45</v>
      </c>
      <c r="J5127">
        <v>17.55</v>
      </c>
      <c r="K5127">
        <v>18</v>
      </c>
      <c r="L5127">
        <v>0</v>
      </c>
    </row>
    <row r="5128" spans="1:12" x14ac:dyDescent="0.25">
      <c r="A5128">
        <v>52041131</v>
      </c>
      <c r="C5128">
        <v>0</v>
      </c>
      <c r="D5128" t="s">
        <v>5562</v>
      </c>
      <c r="E5128">
        <v>1345</v>
      </c>
      <c r="F5128">
        <v>1755</v>
      </c>
      <c r="G5128">
        <v>1800</v>
      </c>
      <c r="H5128">
        <v>0</v>
      </c>
      <c r="I5128">
        <v>13.45</v>
      </c>
      <c r="J5128">
        <v>17.55</v>
      </c>
      <c r="K5128">
        <v>18</v>
      </c>
      <c r="L5128">
        <v>0</v>
      </c>
    </row>
    <row r="5129" spans="1:12" x14ac:dyDescent="0.25">
      <c r="A5129">
        <v>52041132</v>
      </c>
      <c r="C5129">
        <v>0</v>
      </c>
      <c r="D5129" t="s">
        <v>5563</v>
      </c>
      <c r="E5129">
        <v>1345</v>
      </c>
      <c r="F5129">
        <v>1755</v>
      </c>
      <c r="G5129">
        <v>1800</v>
      </c>
      <c r="H5129">
        <v>0</v>
      </c>
      <c r="I5129">
        <v>13.45</v>
      </c>
      <c r="J5129">
        <v>17.55</v>
      </c>
      <c r="K5129">
        <v>18</v>
      </c>
      <c r="L5129">
        <v>0</v>
      </c>
    </row>
    <row r="5130" spans="1:12" x14ac:dyDescent="0.25">
      <c r="A5130">
        <v>52041140</v>
      </c>
      <c r="C5130">
        <v>0</v>
      </c>
      <c r="D5130" t="s">
        <v>5564</v>
      </c>
      <c r="E5130">
        <v>1345</v>
      </c>
      <c r="F5130">
        <v>1755</v>
      </c>
      <c r="G5130">
        <v>1800</v>
      </c>
      <c r="H5130">
        <v>0</v>
      </c>
      <c r="I5130">
        <v>13.45</v>
      </c>
      <c r="J5130">
        <v>17.55</v>
      </c>
      <c r="K5130">
        <v>18</v>
      </c>
      <c r="L5130">
        <v>0</v>
      </c>
    </row>
    <row r="5131" spans="1:12" x14ac:dyDescent="0.25">
      <c r="A5131">
        <v>52041911</v>
      </c>
      <c r="C5131">
        <v>0</v>
      </c>
      <c r="D5131" t="s">
        <v>5565</v>
      </c>
      <c r="E5131">
        <v>1345</v>
      </c>
      <c r="F5131">
        <v>1755</v>
      </c>
      <c r="G5131">
        <v>1800</v>
      </c>
      <c r="H5131">
        <v>0</v>
      </c>
      <c r="I5131">
        <v>13.45</v>
      </c>
      <c r="J5131">
        <v>17.55</v>
      </c>
      <c r="K5131">
        <v>18</v>
      </c>
      <c r="L5131">
        <v>0</v>
      </c>
    </row>
    <row r="5132" spans="1:12" x14ac:dyDescent="0.25">
      <c r="A5132">
        <v>52041912</v>
      </c>
      <c r="C5132">
        <v>0</v>
      </c>
      <c r="D5132" t="s">
        <v>5566</v>
      </c>
      <c r="E5132">
        <v>1345</v>
      </c>
      <c r="F5132">
        <v>1755</v>
      </c>
      <c r="G5132">
        <v>1800</v>
      </c>
      <c r="H5132">
        <v>0</v>
      </c>
      <c r="I5132">
        <v>13.45</v>
      </c>
      <c r="J5132">
        <v>17.55</v>
      </c>
      <c r="K5132">
        <v>18</v>
      </c>
      <c r="L5132">
        <v>0</v>
      </c>
    </row>
    <row r="5133" spans="1:12" x14ac:dyDescent="0.25">
      <c r="A5133">
        <v>52041920</v>
      </c>
      <c r="C5133">
        <v>0</v>
      </c>
      <c r="D5133" t="s">
        <v>5567</v>
      </c>
      <c r="E5133">
        <v>1345</v>
      </c>
      <c r="F5133">
        <v>1755</v>
      </c>
      <c r="G5133">
        <v>1800</v>
      </c>
      <c r="H5133">
        <v>0</v>
      </c>
      <c r="I5133">
        <v>13.45</v>
      </c>
      <c r="J5133">
        <v>17.55</v>
      </c>
      <c r="K5133">
        <v>18</v>
      </c>
      <c r="L5133">
        <v>0</v>
      </c>
    </row>
    <row r="5134" spans="1:12" x14ac:dyDescent="0.25">
      <c r="A5134">
        <v>52041931</v>
      </c>
      <c r="C5134">
        <v>0</v>
      </c>
      <c r="D5134" t="s">
        <v>5568</v>
      </c>
      <c r="E5134">
        <v>1345</v>
      </c>
      <c r="F5134">
        <v>1755</v>
      </c>
      <c r="G5134">
        <v>1800</v>
      </c>
      <c r="H5134">
        <v>0</v>
      </c>
      <c r="I5134">
        <v>13.45</v>
      </c>
      <c r="J5134">
        <v>17.55</v>
      </c>
      <c r="K5134">
        <v>18</v>
      </c>
      <c r="L5134">
        <v>0</v>
      </c>
    </row>
    <row r="5135" spans="1:12" x14ac:dyDescent="0.25">
      <c r="A5135">
        <v>52041932</v>
      </c>
      <c r="C5135">
        <v>0</v>
      </c>
      <c r="D5135" t="s">
        <v>5569</v>
      </c>
      <c r="E5135">
        <v>1345</v>
      </c>
      <c r="F5135">
        <v>1755</v>
      </c>
      <c r="G5135">
        <v>1800</v>
      </c>
      <c r="H5135">
        <v>0</v>
      </c>
      <c r="I5135">
        <v>13.45</v>
      </c>
      <c r="J5135">
        <v>17.55</v>
      </c>
      <c r="K5135">
        <v>18</v>
      </c>
      <c r="L5135">
        <v>0</v>
      </c>
    </row>
    <row r="5136" spans="1:12" x14ac:dyDescent="0.25">
      <c r="A5136">
        <v>52041940</v>
      </c>
      <c r="C5136">
        <v>0</v>
      </c>
      <c r="D5136" t="s">
        <v>5570</v>
      </c>
      <c r="E5136">
        <v>1345</v>
      </c>
      <c r="F5136">
        <v>1755</v>
      </c>
      <c r="G5136">
        <v>1800</v>
      </c>
      <c r="H5136">
        <v>0</v>
      </c>
      <c r="I5136">
        <v>13.45</v>
      </c>
      <c r="J5136">
        <v>17.55</v>
      </c>
      <c r="K5136">
        <v>18</v>
      </c>
      <c r="L5136">
        <v>0</v>
      </c>
    </row>
    <row r="5137" spans="1:12" x14ac:dyDescent="0.25">
      <c r="A5137">
        <v>52042000</v>
      </c>
      <c r="C5137">
        <v>0</v>
      </c>
      <c r="D5137" t="s">
        <v>5571</v>
      </c>
      <c r="E5137">
        <v>1345</v>
      </c>
      <c r="F5137">
        <v>1755</v>
      </c>
      <c r="G5137">
        <v>1800</v>
      </c>
      <c r="H5137">
        <v>0</v>
      </c>
      <c r="I5137">
        <v>13.45</v>
      </c>
      <c r="J5137">
        <v>17.55</v>
      </c>
      <c r="K5137">
        <v>18</v>
      </c>
      <c r="L5137">
        <v>0</v>
      </c>
    </row>
    <row r="5138" spans="1:12" x14ac:dyDescent="0.25">
      <c r="A5138">
        <v>52051100</v>
      </c>
      <c r="C5138">
        <v>0</v>
      </c>
      <c r="D5138" t="s">
        <v>5572</v>
      </c>
      <c r="E5138">
        <v>1345</v>
      </c>
      <c r="F5138">
        <v>1755</v>
      </c>
      <c r="G5138">
        <v>1800</v>
      </c>
      <c r="H5138">
        <v>0</v>
      </c>
      <c r="I5138">
        <v>13.45</v>
      </c>
      <c r="J5138">
        <v>17.55</v>
      </c>
      <c r="K5138">
        <v>18</v>
      </c>
      <c r="L5138">
        <v>0</v>
      </c>
    </row>
    <row r="5139" spans="1:12" x14ac:dyDescent="0.25">
      <c r="A5139">
        <v>52051200</v>
      </c>
      <c r="C5139">
        <v>0</v>
      </c>
      <c r="D5139" t="s">
        <v>5573</v>
      </c>
      <c r="E5139">
        <v>1345</v>
      </c>
      <c r="F5139">
        <v>1755</v>
      </c>
      <c r="G5139">
        <v>1800</v>
      </c>
      <c r="H5139">
        <v>0</v>
      </c>
      <c r="I5139">
        <v>13.45</v>
      </c>
      <c r="J5139">
        <v>17.55</v>
      </c>
      <c r="K5139">
        <v>18</v>
      </c>
      <c r="L5139">
        <v>0</v>
      </c>
    </row>
    <row r="5140" spans="1:12" x14ac:dyDescent="0.25">
      <c r="A5140">
        <v>52051310</v>
      </c>
      <c r="C5140">
        <v>0</v>
      </c>
      <c r="D5140" t="s">
        <v>5574</v>
      </c>
      <c r="E5140">
        <v>1345</v>
      </c>
      <c r="F5140">
        <v>1755</v>
      </c>
      <c r="G5140">
        <v>1800</v>
      </c>
      <c r="H5140">
        <v>0</v>
      </c>
      <c r="I5140">
        <v>13.45</v>
      </c>
      <c r="J5140">
        <v>17.55</v>
      </c>
      <c r="K5140">
        <v>18</v>
      </c>
      <c r="L5140">
        <v>0</v>
      </c>
    </row>
    <row r="5141" spans="1:12" x14ac:dyDescent="0.25">
      <c r="A5141">
        <v>52051390</v>
      </c>
      <c r="C5141">
        <v>0</v>
      </c>
      <c r="D5141" t="s">
        <v>5575</v>
      </c>
      <c r="E5141">
        <v>1345</v>
      </c>
      <c r="F5141">
        <v>1755</v>
      </c>
      <c r="G5141">
        <v>1800</v>
      </c>
      <c r="H5141">
        <v>0</v>
      </c>
      <c r="I5141">
        <v>13.45</v>
      </c>
      <c r="J5141">
        <v>17.55</v>
      </c>
      <c r="K5141">
        <v>18</v>
      </c>
      <c r="L5141">
        <v>0</v>
      </c>
    </row>
    <row r="5142" spans="1:12" x14ac:dyDescent="0.25">
      <c r="A5142">
        <v>52051400</v>
      </c>
      <c r="C5142">
        <v>0</v>
      </c>
      <c r="D5142" t="s">
        <v>5576</v>
      </c>
      <c r="E5142">
        <v>1345</v>
      </c>
      <c r="F5142">
        <v>1755</v>
      </c>
      <c r="G5142">
        <v>1800</v>
      </c>
      <c r="H5142">
        <v>0</v>
      </c>
      <c r="I5142">
        <v>13.45</v>
      </c>
      <c r="J5142">
        <v>17.55</v>
      </c>
      <c r="K5142">
        <v>18</v>
      </c>
      <c r="L5142">
        <v>0</v>
      </c>
    </row>
    <row r="5143" spans="1:12" x14ac:dyDescent="0.25">
      <c r="A5143">
        <v>52051500</v>
      </c>
      <c r="C5143">
        <v>0</v>
      </c>
      <c r="D5143" t="s">
        <v>5577</v>
      </c>
      <c r="E5143">
        <v>1345</v>
      </c>
      <c r="F5143">
        <v>1755</v>
      </c>
      <c r="G5143">
        <v>1800</v>
      </c>
      <c r="H5143">
        <v>0</v>
      </c>
      <c r="I5143">
        <v>13.45</v>
      </c>
      <c r="J5143">
        <v>17.55</v>
      </c>
      <c r="K5143">
        <v>18</v>
      </c>
      <c r="L5143">
        <v>0</v>
      </c>
    </row>
    <row r="5144" spans="1:12" x14ac:dyDescent="0.25">
      <c r="A5144">
        <v>52052100</v>
      </c>
      <c r="C5144">
        <v>0</v>
      </c>
      <c r="D5144" t="s">
        <v>5578</v>
      </c>
      <c r="E5144">
        <v>1345</v>
      </c>
      <c r="F5144">
        <v>1755</v>
      </c>
      <c r="G5144">
        <v>1800</v>
      </c>
      <c r="H5144">
        <v>0</v>
      </c>
      <c r="I5144">
        <v>13.45</v>
      </c>
      <c r="J5144">
        <v>17.55</v>
      </c>
      <c r="K5144">
        <v>18</v>
      </c>
      <c r="L5144">
        <v>0</v>
      </c>
    </row>
    <row r="5145" spans="1:12" x14ac:dyDescent="0.25">
      <c r="A5145">
        <v>52052200</v>
      </c>
      <c r="C5145">
        <v>0</v>
      </c>
      <c r="D5145" t="s">
        <v>5579</v>
      </c>
      <c r="E5145">
        <v>1345</v>
      </c>
      <c r="F5145">
        <v>1755</v>
      </c>
      <c r="G5145">
        <v>1800</v>
      </c>
      <c r="H5145">
        <v>0</v>
      </c>
      <c r="I5145">
        <v>13.45</v>
      </c>
      <c r="J5145">
        <v>17.55</v>
      </c>
      <c r="K5145">
        <v>18</v>
      </c>
      <c r="L5145">
        <v>0</v>
      </c>
    </row>
    <row r="5146" spans="1:12" x14ac:dyDescent="0.25">
      <c r="A5146">
        <v>52052310</v>
      </c>
      <c r="C5146">
        <v>0</v>
      </c>
      <c r="D5146" t="s">
        <v>5580</v>
      </c>
      <c r="E5146">
        <v>1345</v>
      </c>
      <c r="F5146">
        <v>1755</v>
      </c>
      <c r="G5146">
        <v>1800</v>
      </c>
      <c r="H5146">
        <v>0</v>
      </c>
      <c r="I5146">
        <v>13.45</v>
      </c>
      <c r="J5146">
        <v>17.55</v>
      </c>
      <c r="K5146">
        <v>18</v>
      </c>
      <c r="L5146">
        <v>0</v>
      </c>
    </row>
    <row r="5147" spans="1:12" x14ac:dyDescent="0.25">
      <c r="A5147">
        <v>52052390</v>
      </c>
      <c r="C5147">
        <v>0</v>
      </c>
      <c r="D5147" t="s">
        <v>5581</v>
      </c>
      <c r="E5147">
        <v>1345</v>
      </c>
      <c r="F5147">
        <v>1755</v>
      </c>
      <c r="G5147">
        <v>1800</v>
      </c>
      <c r="H5147">
        <v>0</v>
      </c>
      <c r="I5147">
        <v>13.45</v>
      </c>
      <c r="J5147">
        <v>17.55</v>
      </c>
      <c r="K5147">
        <v>18</v>
      </c>
      <c r="L5147">
        <v>0</v>
      </c>
    </row>
    <row r="5148" spans="1:12" x14ac:dyDescent="0.25">
      <c r="A5148">
        <v>52052400</v>
      </c>
      <c r="C5148">
        <v>0</v>
      </c>
      <c r="D5148" t="s">
        <v>5582</v>
      </c>
      <c r="E5148">
        <v>1345</v>
      </c>
      <c r="F5148">
        <v>1755</v>
      </c>
      <c r="G5148">
        <v>1800</v>
      </c>
      <c r="H5148">
        <v>0</v>
      </c>
      <c r="I5148">
        <v>13.45</v>
      </c>
      <c r="J5148">
        <v>17.55</v>
      </c>
      <c r="K5148">
        <v>18</v>
      </c>
      <c r="L5148">
        <v>0</v>
      </c>
    </row>
    <row r="5149" spans="1:12" x14ac:dyDescent="0.25">
      <c r="A5149">
        <v>52052600</v>
      </c>
      <c r="C5149">
        <v>0</v>
      </c>
      <c r="D5149" t="s">
        <v>5583</v>
      </c>
      <c r="E5149">
        <v>1345</v>
      </c>
      <c r="F5149">
        <v>1755</v>
      </c>
      <c r="G5149">
        <v>1800</v>
      </c>
      <c r="H5149">
        <v>0</v>
      </c>
      <c r="I5149">
        <v>13.45</v>
      </c>
      <c r="J5149">
        <v>17.55</v>
      </c>
      <c r="K5149">
        <v>18</v>
      </c>
      <c r="L5149">
        <v>0</v>
      </c>
    </row>
    <row r="5150" spans="1:12" x14ac:dyDescent="0.25">
      <c r="A5150">
        <v>52052700</v>
      </c>
      <c r="C5150">
        <v>0</v>
      </c>
      <c r="D5150" t="s">
        <v>5584</v>
      </c>
      <c r="E5150">
        <v>1345</v>
      </c>
      <c r="F5150">
        <v>1755</v>
      </c>
      <c r="G5150">
        <v>1800</v>
      </c>
      <c r="H5150">
        <v>0</v>
      </c>
      <c r="I5150">
        <v>13.45</v>
      </c>
      <c r="J5150">
        <v>17.55</v>
      </c>
      <c r="K5150">
        <v>18</v>
      </c>
      <c r="L5150">
        <v>0</v>
      </c>
    </row>
    <row r="5151" spans="1:12" x14ac:dyDescent="0.25">
      <c r="A5151">
        <v>52052800</v>
      </c>
      <c r="C5151">
        <v>0</v>
      </c>
      <c r="D5151" t="s">
        <v>5585</v>
      </c>
      <c r="E5151">
        <v>1345</v>
      </c>
      <c r="F5151">
        <v>1755</v>
      </c>
      <c r="G5151">
        <v>1800</v>
      </c>
      <c r="H5151">
        <v>0</v>
      </c>
      <c r="I5151">
        <v>13.45</v>
      </c>
      <c r="J5151">
        <v>17.55</v>
      </c>
      <c r="K5151">
        <v>18</v>
      </c>
      <c r="L5151">
        <v>0</v>
      </c>
    </row>
    <row r="5152" spans="1:12" x14ac:dyDescent="0.25">
      <c r="A5152">
        <v>52053100</v>
      </c>
      <c r="C5152">
        <v>0</v>
      </c>
      <c r="D5152" t="s">
        <v>5586</v>
      </c>
      <c r="E5152">
        <v>1345</v>
      </c>
      <c r="F5152">
        <v>1755</v>
      </c>
      <c r="G5152">
        <v>1800</v>
      </c>
      <c r="H5152">
        <v>0</v>
      </c>
      <c r="I5152">
        <v>13.45</v>
      </c>
      <c r="J5152">
        <v>17.55</v>
      </c>
      <c r="K5152">
        <v>18</v>
      </c>
      <c r="L5152">
        <v>0</v>
      </c>
    </row>
    <row r="5153" spans="1:12" x14ac:dyDescent="0.25">
      <c r="A5153">
        <v>52053200</v>
      </c>
      <c r="C5153">
        <v>0</v>
      </c>
      <c r="D5153" t="s">
        <v>5587</v>
      </c>
      <c r="E5153">
        <v>1345</v>
      </c>
      <c r="F5153">
        <v>1755</v>
      </c>
      <c r="G5153">
        <v>1800</v>
      </c>
      <c r="H5153">
        <v>0</v>
      </c>
      <c r="I5153">
        <v>13.45</v>
      </c>
      <c r="J5153">
        <v>17.55</v>
      </c>
      <c r="K5153">
        <v>18</v>
      </c>
      <c r="L5153">
        <v>0</v>
      </c>
    </row>
    <row r="5154" spans="1:12" x14ac:dyDescent="0.25">
      <c r="A5154">
        <v>52053300</v>
      </c>
      <c r="C5154">
        <v>0</v>
      </c>
      <c r="D5154" t="s">
        <v>5588</v>
      </c>
      <c r="E5154">
        <v>1345</v>
      </c>
      <c r="F5154">
        <v>1755</v>
      </c>
      <c r="G5154">
        <v>1800</v>
      </c>
      <c r="H5154">
        <v>0</v>
      </c>
      <c r="I5154">
        <v>13.45</v>
      </c>
      <c r="J5154">
        <v>17.55</v>
      </c>
      <c r="K5154">
        <v>18</v>
      </c>
      <c r="L5154">
        <v>0</v>
      </c>
    </row>
    <row r="5155" spans="1:12" x14ac:dyDescent="0.25">
      <c r="A5155">
        <v>52053400</v>
      </c>
      <c r="C5155">
        <v>0</v>
      </c>
      <c r="D5155" t="s">
        <v>5589</v>
      </c>
      <c r="E5155">
        <v>1345</v>
      </c>
      <c r="F5155">
        <v>1755</v>
      </c>
      <c r="G5155">
        <v>1800</v>
      </c>
      <c r="H5155">
        <v>0</v>
      </c>
      <c r="I5155">
        <v>13.45</v>
      </c>
      <c r="J5155">
        <v>17.55</v>
      </c>
      <c r="K5155">
        <v>18</v>
      </c>
      <c r="L5155">
        <v>0</v>
      </c>
    </row>
    <row r="5156" spans="1:12" x14ac:dyDescent="0.25">
      <c r="A5156">
        <v>52053500</v>
      </c>
      <c r="C5156">
        <v>0</v>
      </c>
      <c r="D5156" t="s">
        <v>5590</v>
      </c>
      <c r="E5156">
        <v>1345</v>
      </c>
      <c r="F5156">
        <v>1755</v>
      </c>
      <c r="G5156">
        <v>1800</v>
      </c>
      <c r="H5156">
        <v>0</v>
      </c>
      <c r="I5156">
        <v>13.45</v>
      </c>
      <c r="J5156">
        <v>17.55</v>
      </c>
      <c r="K5156">
        <v>18</v>
      </c>
      <c r="L5156">
        <v>0</v>
      </c>
    </row>
    <row r="5157" spans="1:12" x14ac:dyDescent="0.25">
      <c r="A5157">
        <v>52054100</v>
      </c>
      <c r="C5157">
        <v>0</v>
      </c>
      <c r="D5157" t="s">
        <v>10790</v>
      </c>
      <c r="E5157">
        <v>1345</v>
      </c>
      <c r="F5157">
        <v>1755</v>
      </c>
      <c r="G5157">
        <v>1800</v>
      </c>
      <c r="H5157">
        <v>0</v>
      </c>
      <c r="I5157">
        <v>13.45</v>
      </c>
      <c r="J5157">
        <v>17.55</v>
      </c>
      <c r="K5157">
        <v>18</v>
      </c>
      <c r="L5157">
        <v>0</v>
      </c>
    </row>
    <row r="5158" spans="1:12" x14ac:dyDescent="0.25">
      <c r="A5158">
        <v>52054200</v>
      </c>
      <c r="C5158">
        <v>0</v>
      </c>
      <c r="D5158" t="s">
        <v>10791</v>
      </c>
      <c r="E5158">
        <v>1345</v>
      </c>
      <c r="F5158">
        <v>1755</v>
      </c>
      <c r="G5158">
        <v>1800</v>
      </c>
      <c r="H5158">
        <v>0</v>
      </c>
      <c r="I5158">
        <v>13.45</v>
      </c>
      <c r="J5158">
        <v>17.55</v>
      </c>
      <c r="K5158">
        <v>18</v>
      </c>
      <c r="L5158">
        <v>0</v>
      </c>
    </row>
    <row r="5159" spans="1:12" x14ac:dyDescent="0.25">
      <c r="A5159">
        <v>52054300</v>
      </c>
      <c r="C5159">
        <v>0</v>
      </c>
      <c r="D5159" t="s">
        <v>10792</v>
      </c>
      <c r="E5159">
        <v>1345</v>
      </c>
      <c r="F5159">
        <v>1755</v>
      </c>
      <c r="G5159">
        <v>1800</v>
      </c>
      <c r="H5159">
        <v>0</v>
      </c>
      <c r="I5159">
        <v>13.45</v>
      </c>
      <c r="J5159">
        <v>17.55</v>
      </c>
      <c r="K5159">
        <v>18</v>
      </c>
      <c r="L5159">
        <v>0</v>
      </c>
    </row>
    <row r="5160" spans="1:12" x14ac:dyDescent="0.25">
      <c r="A5160">
        <v>52054400</v>
      </c>
      <c r="C5160">
        <v>0</v>
      </c>
      <c r="D5160" t="s">
        <v>10793</v>
      </c>
      <c r="E5160">
        <v>1345</v>
      </c>
      <c r="F5160">
        <v>1755</v>
      </c>
      <c r="G5160">
        <v>1800</v>
      </c>
      <c r="H5160">
        <v>0</v>
      </c>
      <c r="I5160">
        <v>13.45</v>
      </c>
      <c r="J5160">
        <v>17.55</v>
      </c>
      <c r="K5160">
        <v>18</v>
      </c>
      <c r="L5160">
        <v>0</v>
      </c>
    </row>
    <row r="5161" spans="1:12" x14ac:dyDescent="0.25">
      <c r="A5161">
        <v>52054600</v>
      </c>
      <c r="C5161">
        <v>0</v>
      </c>
      <c r="D5161" t="s">
        <v>10794</v>
      </c>
      <c r="E5161">
        <v>1345</v>
      </c>
      <c r="F5161">
        <v>1755</v>
      </c>
      <c r="G5161">
        <v>1800</v>
      </c>
      <c r="H5161">
        <v>0</v>
      </c>
      <c r="I5161">
        <v>13.45</v>
      </c>
      <c r="J5161">
        <v>17.55</v>
      </c>
      <c r="K5161">
        <v>18</v>
      </c>
      <c r="L5161">
        <v>0</v>
      </c>
    </row>
    <row r="5162" spans="1:12" x14ac:dyDescent="0.25">
      <c r="A5162">
        <v>52054700</v>
      </c>
      <c r="C5162">
        <v>0</v>
      </c>
      <c r="D5162" t="s">
        <v>10795</v>
      </c>
      <c r="E5162">
        <v>1345</v>
      </c>
      <c r="F5162">
        <v>1755</v>
      </c>
      <c r="G5162">
        <v>1800</v>
      </c>
      <c r="H5162">
        <v>0</v>
      </c>
      <c r="I5162">
        <v>13.45</v>
      </c>
      <c r="J5162">
        <v>17.55</v>
      </c>
      <c r="K5162">
        <v>18</v>
      </c>
      <c r="L5162">
        <v>0</v>
      </c>
    </row>
    <row r="5163" spans="1:12" x14ac:dyDescent="0.25">
      <c r="A5163">
        <v>52054800</v>
      </c>
      <c r="C5163">
        <v>0</v>
      </c>
      <c r="D5163" t="s">
        <v>10795</v>
      </c>
      <c r="E5163">
        <v>1345</v>
      </c>
      <c r="F5163">
        <v>1755</v>
      </c>
      <c r="G5163">
        <v>1800</v>
      </c>
      <c r="H5163">
        <v>0</v>
      </c>
      <c r="I5163">
        <v>13.45</v>
      </c>
      <c r="J5163">
        <v>17.55</v>
      </c>
      <c r="K5163">
        <v>18</v>
      </c>
      <c r="L5163">
        <v>0</v>
      </c>
    </row>
    <row r="5164" spans="1:12" x14ac:dyDescent="0.25">
      <c r="A5164">
        <v>52061100</v>
      </c>
      <c r="C5164">
        <v>0</v>
      </c>
      <c r="D5164" t="s">
        <v>5591</v>
      </c>
      <c r="E5164">
        <v>1345</v>
      </c>
      <c r="F5164">
        <v>1755</v>
      </c>
      <c r="G5164">
        <v>1800</v>
      </c>
      <c r="H5164">
        <v>0</v>
      </c>
      <c r="I5164">
        <v>13.45</v>
      </c>
      <c r="J5164">
        <v>17.55</v>
      </c>
      <c r="K5164">
        <v>18</v>
      </c>
      <c r="L5164">
        <v>0</v>
      </c>
    </row>
    <row r="5165" spans="1:12" x14ac:dyDescent="0.25">
      <c r="A5165">
        <v>52061200</v>
      </c>
      <c r="C5165">
        <v>0</v>
      </c>
      <c r="D5165" t="s">
        <v>5592</v>
      </c>
      <c r="E5165">
        <v>1345</v>
      </c>
      <c r="F5165">
        <v>1755</v>
      </c>
      <c r="G5165">
        <v>1800</v>
      </c>
      <c r="H5165">
        <v>0</v>
      </c>
      <c r="I5165">
        <v>13.45</v>
      </c>
      <c r="J5165">
        <v>17.55</v>
      </c>
      <c r="K5165">
        <v>18</v>
      </c>
      <c r="L5165">
        <v>0</v>
      </c>
    </row>
    <row r="5166" spans="1:12" x14ac:dyDescent="0.25">
      <c r="A5166">
        <v>52061300</v>
      </c>
      <c r="C5166">
        <v>0</v>
      </c>
      <c r="D5166" t="s">
        <v>5593</v>
      </c>
      <c r="E5166">
        <v>1345</v>
      </c>
      <c r="F5166">
        <v>1755</v>
      </c>
      <c r="G5166">
        <v>1800</v>
      </c>
      <c r="H5166">
        <v>0</v>
      </c>
      <c r="I5166">
        <v>13.45</v>
      </c>
      <c r="J5166">
        <v>17.55</v>
      </c>
      <c r="K5166">
        <v>18</v>
      </c>
      <c r="L5166">
        <v>0</v>
      </c>
    </row>
    <row r="5167" spans="1:12" x14ac:dyDescent="0.25">
      <c r="A5167">
        <v>52061400</v>
      </c>
      <c r="C5167">
        <v>0</v>
      </c>
      <c r="D5167" t="s">
        <v>5594</v>
      </c>
      <c r="E5167">
        <v>1345</v>
      </c>
      <c r="F5167">
        <v>1755</v>
      </c>
      <c r="G5167">
        <v>1800</v>
      </c>
      <c r="H5167">
        <v>0</v>
      </c>
      <c r="I5167">
        <v>13.45</v>
      </c>
      <c r="J5167">
        <v>17.55</v>
      </c>
      <c r="K5167">
        <v>18</v>
      </c>
      <c r="L5167">
        <v>0</v>
      </c>
    </row>
    <row r="5168" spans="1:12" x14ac:dyDescent="0.25">
      <c r="A5168">
        <v>52061500</v>
      </c>
      <c r="C5168">
        <v>0</v>
      </c>
      <c r="D5168" t="s">
        <v>5595</v>
      </c>
      <c r="E5168">
        <v>1345</v>
      </c>
      <c r="F5168">
        <v>1755</v>
      </c>
      <c r="G5168">
        <v>1800</v>
      </c>
      <c r="H5168">
        <v>0</v>
      </c>
      <c r="I5168">
        <v>13.45</v>
      </c>
      <c r="J5168">
        <v>17.55</v>
      </c>
      <c r="K5168">
        <v>18</v>
      </c>
      <c r="L5168">
        <v>0</v>
      </c>
    </row>
    <row r="5169" spans="1:12" x14ac:dyDescent="0.25">
      <c r="A5169">
        <v>52062100</v>
      </c>
      <c r="C5169">
        <v>0</v>
      </c>
      <c r="D5169" t="s">
        <v>5596</v>
      </c>
      <c r="E5169">
        <v>1345</v>
      </c>
      <c r="F5169">
        <v>1755</v>
      </c>
      <c r="G5169">
        <v>1800</v>
      </c>
      <c r="H5169">
        <v>0</v>
      </c>
      <c r="I5169">
        <v>13.45</v>
      </c>
      <c r="J5169">
        <v>17.55</v>
      </c>
      <c r="K5169">
        <v>18</v>
      </c>
      <c r="L5169">
        <v>0</v>
      </c>
    </row>
    <row r="5170" spans="1:12" x14ac:dyDescent="0.25">
      <c r="A5170">
        <v>52062200</v>
      </c>
      <c r="C5170">
        <v>0</v>
      </c>
      <c r="D5170" t="s">
        <v>5597</v>
      </c>
      <c r="E5170">
        <v>1345</v>
      </c>
      <c r="F5170">
        <v>1755</v>
      </c>
      <c r="G5170">
        <v>1800</v>
      </c>
      <c r="H5170">
        <v>0</v>
      </c>
      <c r="I5170">
        <v>13.45</v>
      </c>
      <c r="J5170">
        <v>17.55</v>
      </c>
      <c r="K5170">
        <v>18</v>
      </c>
      <c r="L5170">
        <v>0</v>
      </c>
    </row>
    <row r="5171" spans="1:12" x14ac:dyDescent="0.25">
      <c r="A5171">
        <v>52062300</v>
      </c>
      <c r="C5171">
        <v>0</v>
      </c>
      <c r="D5171" t="s">
        <v>5598</v>
      </c>
      <c r="E5171">
        <v>1345</v>
      </c>
      <c r="F5171">
        <v>1755</v>
      </c>
      <c r="G5171">
        <v>1800</v>
      </c>
      <c r="H5171">
        <v>0</v>
      </c>
      <c r="I5171">
        <v>13.45</v>
      </c>
      <c r="J5171">
        <v>17.55</v>
      </c>
      <c r="K5171">
        <v>18</v>
      </c>
      <c r="L5171">
        <v>0</v>
      </c>
    </row>
    <row r="5172" spans="1:12" x14ac:dyDescent="0.25">
      <c r="A5172">
        <v>52062400</v>
      </c>
      <c r="C5172">
        <v>0</v>
      </c>
      <c r="D5172" t="s">
        <v>5599</v>
      </c>
      <c r="E5172">
        <v>1345</v>
      </c>
      <c r="F5172">
        <v>1755</v>
      </c>
      <c r="G5172">
        <v>1800</v>
      </c>
      <c r="H5172">
        <v>0</v>
      </c>
      <c r="I5172">
        <v>13.45</v>
      </c>
      <c r="J5172">
        <v>17.55</v>
      </c>
      <c r="K5172">
        <v>18</v>
      </c>
      <c r="L5172">
        <v>0</v>
      </c>
    </row>
    <row r="5173" spans="1:12" x14ac:dyDescent="0.25">
      <c r="A5173">
        <v>52062500</v>
      </c>
      <c r="C5173">
        <v>0</v>
      </c>
      <c r="D5173" t="s">
        <v>5600</v>
      </c>
      <c r="E5173">
        <v>1345</v>
      </c>
      <c r="F5173">
        <v>1755</v>
      </c>
      <c r="G5173">
        <v>1800</v>
      </c>
      <c r="H5173">
        <v>0</v>
      </c>
      <c r="I5173">
        <v>13.45</v>
      </c>
      <c r="J5173">
        <v>17.55</v>
      </c>
      <c r="K5173">
        <v>18</v>
      </c>
      <c r="L5173">
        <v>0</v>
      </c>
    </row>
    <row r="5174" spans="1:12" x14ac:dyDescent="0.25">
      <c r="A5174">
        <v>52063100</v>
      </c>
      <c r="C5174">
        <v>0</v>
      </c>
      <c r="D5174" t="s">
        <v>5601</v>
      </c>
      <c r="E5174">
        <v>1345</v>
      </c>
      <c r="F5174">
        <v>1755</v>
      </c>
      <c r="G5174">
        <v>1800</v>
      </c>
      <c r="H5174">
        <v>0</v>
      </c>
      <c r="I5174">
        <v>13.45</v>
      </c>
      <c r="J5174">
        <v>17.55</v>
      </c>
      <c r="K5174">
        <v>18</v>
      </c>
      <c r="L5174">
        <v>0</v>
      </c>
    </row>
    <row r="5175" spans="1:12" x14ac:dyDescent="0.25">
      <c r="A5175">
        <v>52063200</v>
      </c>
      <c r="C5175">
        <v>0</v>
      </c>
      <c r="D5175" t="s">
        <v>5602</v>
      </c>
      <c r="E5175">
        <v>1345</v>
      </c>
      <c r="F5175">
        <v>1755</v>
      </c>
      <c r="G5175">
        <v>1800</v>
      </c>
      <c r="H5175">
        <v>0</v>
      </c>
      <c r="I5175">
        <v>13.45</v>
      </c>
      <c r="J5175">
        <v>17.55</v>
      </c>
      <c r="K5175">
        <v>18</v>
      </c>
      <c r="L5175">
        <v>0</v>
      </c>
    </row>
    <row r="5176" spans="1:12" x14ac:dyDescent="0.25">
      <c r="A5176">
        <v>52063300</v>
      </c>
      <c r="C5176">
        <v>0</v>
      </c>
      <c r="D5176" t="s">
        <v>5603</v>
      </c>
      <c r="E5176">
        <v>1345</v>
      </c>
      <c r="F5176">
        <v>1755</v>
      </c>
      <c r="G5176">
        <v>1800</v>
      </c>
      <c r="H5176">
        <v>0</v>
      </c>
      <c r="I5176">
        <v>13.45</v>
      </c>
      <c r="J5176">
        <v>17.55</v>
      </c>
      <c r="K5176">
        <v>18</v>
      </c>
      <c r="L5176">
        <v>0</v>
      </c>
    </row>
    <row r="5177" spans="1:12" x14ac:dyDescent="0.25">
      <c r="A5177">
        <v>52063400</v>
      </c>
      <c r="C5177">
        <v>0</v>
      </c>
      <c r="D5177" t="s">
        <v>5604</v>
      </c>
      <c r="E5177">
        <v>1345</v>
      </c>
      <c r="F5177">
        <v>1755</v>
      </c>
      <c r="G5177">
        <v>1800</v>
      </c>
      <c r="H5177">
        <v>0</v>
      </c>
      <c r="I5177">
        <v>13.45</v>
      </c>
      <c r="J5177">
        <v>17.55</v>
      </c>
      <c r="K5177">
        <v>18</v>
      </c>
      <c r="L5177">
        <v>0</v>
      </c>
    </row>
    <row r="5178" spans="1:12" x14ac:dyDescent="0.25">
      <c r="A5178">
        <v>52063500</v>
      </c>
      <c r="C5178">
        <v>0</v>
      </c>
      <c r="D5178" t="s">
        <v>5605</v>
      </c>
      <c r="E5178">
        <v>1345</v>
      </c>
      <c r="F5178">
        <v>1755</v>
      </c>
      <c r="G5178">
        <v>1800</v>
      </c>
      <c r="H5178">
        <v>0</v>
      </c>
      <c r="I5178">
        <v>13.45</v>
      </c>
      <c r="J5178">
        <v>17.55</v>
      </c>
      <c r="K5178">
        <v>18</v>
      </c>
      <c r="L5178">
        <v>0</v>
      </c>
    </row>
    <row r="5179" spans="1:12" x14ac:dyDescent="0.25">
      <c r="A5179">
        <v>52064100</v>
      </c>
      <c r="C5179">
        <v>0</v>
      </c>
      <c r="D5179" t="s">
        <v>5606</v>
      </c>
      <c r="E5179">
        <v>1345</v>
      </c>
      <c r="F5179">
        <v>1755</v>
      </c>
      <c r="G5179">
        <v>1800</v>
      </c>
      <c r="H5179">
        <v>0</v>
      </c>
      <c r="I5179">
        <v>13.45</v>
      </c>
      <c r="J5179">
        <v>17.55</v>
      </c>
      <c r="K5179">
        <v>18</v>
      </c>
      <c r="L5179">
        <v>0</v>
      </c>
    </row>
    <row r="5180" spans="1:12" x14ac:dyDescent="0.25">
      <c r="A5180">
        <v>52064200</v>
      </c>
      <c r="C5180">
        <v>0</v>
      </c>
      <c r="D5180" t="s">
        <v>10796</v>
      </c>
      <c r="E5180">
        <v>1345</v>
      </c>
      <c r="F5180">
        <v>1755</v>
      </c>
      <c r="G5180">
        <v>1800</v>
      </c>
      <c r="H5180">
        <v>0</v>
      </c>
      <c r="I5180">
        <v>13.45</v>
      </c>
      <c r="J5180">
        <v>17.55</v>
      </c>
      <c r="K5180">
        <v>18</v>
      </c>
      <c r="L5180">
        <v>0</v>
      </c>
    </row>
    <row r="5181" spans="1:12" x14ac:dyDescent="0.25">
      <c r="A5181">
        <v>52064300</v>
      </c>
      <c r="C5181">
        <v>0</v>
      </c>
      <c r="D5181" t="s">
        <v>10797</v>
      </c>
      <c r="E5181">
        <v>1345</v>
      </c>
      <c r="F5181">
        <v>1755</v>
      </c>
      <c r="G5181">
        <v>1800</v>
      </c>
      <c r="H5181">
        <v>0</v>
      </c>
      <c r="I5181">
        <v>13.45</v>
      </c>
      <c r="J5181">
        <v>17.55</v>
      </c>
      <c r="K5181">
        <v>18</v>
      </c>
      <c r="L5181">
        <v>0</v>
      </c>
    </row>
    <row r="5182" spans="1:12" x14ac:dyDescent="0.25">
      <c r="A5182">
        <v>52064400</v>
      </c>
      <c r="C5182">
        <v>0</v>
      </c>
      <c r="D5182" t="s">
        <v>5607</v>
      </c>
      <c r="E5182">
        <v>1345</v>
      </c>
      <c r="F5182">
        <v>1755</v>
      </c>
      <c r="G5182">
        <v>1800</v>
      </c>
      <c r="H5182">
        <v>0</v>
      </c>
      <c r="I5182">
        <v>13.45</v>
      </c>
      <c r="J5182">
        <v>17.55</v>
      </c>
      <c r="K5182">
        <v>18</v>
      </c>
      <c r="L5182">
        <v>0</v>
      </c>
    </row>
    <row r="5183" spans="1:12" x14ac:dyDescent="0.25">
      <c r="A5183">
        <v>52064500</v>
      </c>
      <c r="C5183">
        <v>0</v>
      </c>
      <c r="D5183" t="s">
        <v>5608</v>
      </c>
      <c r="E5183">
        <v>1345</v>
      </c>
      <c r="F5183">
        <v>1755</v>
      </c>
      <c r="G5183">
        <v>1800</v>
      </c>
      <c r="H5183">
        <v>0</v>
      </c>
      <c r="I5183">
        <v>13.45</v>
      </c>
      <c r="J5183">
        <v>17.55</v>
      </c>
      <c r="K5183">
        <v>18</v>
      </c>
      <c r="L5183">
        <v>0</v>
      </c>
    </row>
    <row r="5184" spans="1:12" x14ac:dyDescent="0.25">
      <c r="A5184">
        <v>52071000</v>
      </c>
      <c r="C5184">
        <v>0</v>
      </c>
      <c r="D5184" t="s">
        <v>5609</v>
      </c>
      <c r="E5184">
        <v>1345</v>
      </c>
      <c r="F5184">
        <v>1755</v>
      </c>
      <c r="G5184">
        <v>1800</v>
      </c>
      <c r="H5184">
        <v>0</v>
      </c>
      <c r="I5184">
        <v>13.45</v>
      </c>
      <c r="J5184">
        <v>17.55</v>
      </c>
      <c r="K5184">
        <v>18</v>
      </c>
      <c r="L5184">
        <v>0</v>
      </c>
    </row>
    <row r="5185" spans="1:12" x14ac:dyDescent="0.25">
      <c r="A5185">
        <v>52079000</v>
      </c>
      <c r="C5185">
        <v>0</v>
      </c>
      <c r="D5185" t="s">
        <v>5610</v>
      </c>
      <c r="E5185">
        <v>1345</v>
      </c>
      <c r="F5185">
        <v>1755</v>
      </c>
      <c r="G5185">
        <v>1800</v>
      </c>
      <c r="H5185">
        <v>0</v>
      </c>
      <c r="I5185">
        <v>13.45</v>
      </c>
      <c r="J5185">
        <v>17.55</v>
      </c>
      <c r="K5185">
        <v>18</v>
      </c>
      <c r="L5185">
        <v>0</v>
      </c>
    </row>
    <row r="5186" spans="1:12" x14ac:dyDescent="0.25">
      <c r="A5186">
        <v>52081100</v>
      </c>
      <c r="C5186">
        <v>0</v>
      </c>
      <c r="D5186" t="s">
        <v>5611</v>
      </c>
      <c r="E5186">
        <v>1345</v>
      </c>
      <c r="F5186">
        <v>1829</v>
      </c>
      <c r="G5186">
        <v>1800</v>
      </c>
      <c r="H5186">
        <v>0</v>
      </c>
      <c r="I5186">
        <v>13.45</v>
      </c>
      <c r="J5186">
        <v>18.29</v>
      </c>
      <c r="K5186">
        <v>18</v>
      </c>
      <c r="L5186">
        <v>0</v>
      </c>
    </row>
    <row r="5187" spans="1:12" x14ac:dyDescent="0.25">
      <c r="A5187">
        <v>52081200</v>
      </c>
      <c r="C5187">
        <v>0</v>
      </c>
      <c r="D5187" t="s">
        <v>5612</v>
      </c>
      <c r="E5187">
        <v>1345</v>
      </c>
      <c r="F5187">
        <v>1829</v>
      </c>
      <c r="G5187">
        <v>1800</v>
      </c>
      <c r="H5187">
        <v>0</v>
      </c>
      <c r="I5187">
        <v>13.45</v>
      </c>
      <c r="J5187">
        <v>18.29</v>
      </c>
      <c r="K5187">
        <v>18</v>
      </c>
      <c r="L5187">
        <v>0</v>
      </c>
    </row>
    <row r="5188" spans="1:12" x14ac:dyDescent="0.25">
      <c r="A5188">
        <v>52081300</v>
      </c>
      <c r="C5188">
        <v>0</v>
      </c>
      <c r="D5188" t="s">
        <v>5613</v>
      </c>
      <c r="E5188">
        <v>1345</v>
      </c>
      <c r="F5188">
        <v>1829</v>
      </c>
      <c r="G5188">
        <v>1800</v>
      </c>
      <c r="H5188">
        <v>0</v>
      </c>
      <c r="I5188">
        <v>13.45</v>
      </c>
      <c r="J5188">
        <v>18.29</v>
      </c>
      <c r="K5188">
        <v>18</v>
      </c>
      <c r="L5188">
        <v>0</v>
      </c>
    </row>
    <row r="5189" spans="1:12" x14ac:dyDescent="0.25">
      <c r="A5189">
        <v>52081900</v>
      </c>
      <c r="C5189">
        <v>0</v>
      </c>
      <c r="D5189" t="s">
        <v>5614</v>
      </c>
      <c r="E5189">
        <v>1345</v>
      </c>
      <c r="F5189">
        <v>1829</v>
      </c>
      <c r="G5189">
        <v>1800</v>
      </c>
      <c r="H5189">
        <v>0</v>
      </c>
      <c r="I5189">
        <v>13.45</v>
      </c>
      <c r="J5189">
        <v>18.29</v>
      </c>
      <c r="K5189">
        <v>18</v>
      </c>
      <c r="L5189">
        <v>0</v>
      </c>
    </row>
    <row r="5190" spans="1:12" x14ac:dyDescent="0.25">
      <c r="A5190">
        <v>52082100</v>
      </c>
      <c r="C5190">
        <v>0</v>
      </c>
      <c r="D5190" t="s">
        <v>5615</v>
      </c>
      <c r="E5190">
        <v>1345</v>
      </c>
      <c r="F5190">
        <v>1829</v>
      </c>
      <c r="G5190">
        <v>1800</v>
      </c>
      <c r="H5190">
        <v>0</v>
      </c>
      <c r="I5190">
        <v>13.45</v>
      </c>
      <c r="J5190">
        <v>18.29</v>
      </c>
      <c r="K5190">
        <v>18</v>
      </c>
      <c r="L5190">
        <v>0</v>
      </c>
    </row>
    <row r="5191" spans="1:12" x14ac:dyDescent="0.25">
      <c r="A5191">
        <v>52082200</v>
      </c>
      <c r="C5191">
        <v>0</v>
      </c>
      <c r="D5191" t="s">
        <v>5616</v>
      </c>
      <c r="E5191">
        <v>1345</v>
      </c>
      <c r="F5191">
        <v>1829</v>
      </c>
      <c r="G5191">
        <v>1800</v>
      </c>
      <c r="H5191">
        <v>0</v>
      </c>
      <c r="I5191">
        <v>13.45</v>
      </c>
      <c r="J5191">
        <v>18.29</v>
      </c>
      <c r="K5191">
        <v>18</v>
      </c>
      <c r="L5191">
        <v>0</v>
      </c>
    </row>
    <row r="5192" spans="1:12" x14ac:dyDescent="0.25">
      <c r="A5192">
        <v>52082300</v>
      </c>
      <c r="C5192">
        <v>0</v>
      </c>
      <c r="D5192" t="s">
        <v>5617</v>
      </c>
      <c r="E5192">
        <v>1345</v>
      </c>
      <c r="F5192">
        <v>1829</v>
      </c>
      <c r="G5192">
        <v>1800</v>
      </c>
      <c r="H5192">
        <v>0</v>
      </c>
      <c r="I5192">
        <v>13.45</v>
      </c>
      <c r="J5192">
        <v>18.29</v>
      </c>
      <c r="K5192">
        <v>18</v>
      </c>
      <c r="L5192">
        <v>0</v>
      </c>
    </row>
    <row r="5193" spans="1:12" x14ac:dyDescent="0.25">
      <c r="A5193">
        <v>52082900</v>
      </c>
      <c r="C5193">
        <v>0</v>
      </c>
      <c r="D5193" t="s">
        <v>5618</v>
      </c>
      <c r="E5193">
        <v>1345</v>
      </c>
      <c r="F5193">
        <v>1829</v>
      </c>
      <c r="G5193">
        <v>1800</v>
      </c>
      <c r="H5193">
        <v>0</v>
      </c>
      <c r="I5193">
        <v>13.45</v>
      </c>
      <c r="J5193">
        <v>18.29</v>
      </c>
      <c r="K5193">
        <v>18</v>
      </c>
      <c r="L5193">
        <v>0</v>
      </c>
    </row>
    <row r="5194" spans="1:12" x14ac:dyDescent="0.25">
      <c r="A5194">
        <v>52083100</v>
      </c>
      <c r="C5194">
        <v>0</v>
      </c>
      <c r="D5194" t="s">
        <v>5619</v>
      </c>
      <c r="E5194">
        <v>1345</v>
      </c>
      <c r="F5194">
        <v>1829</v>
      </c>
      <c r="G5194">
        <v>1800</v>
      </c>
      <c r="H5194">
        <v>0</v>
      </c>
      <c r="I5194">
        <v>13.45</v>
      </c>
      <c r="J5194">
        <v>18.29</v>
      </c>
      <c r="K5194">
        <v>18</v>
      </c>
      <c r="L5194">
        <v>0</v>
      </c>
    </row>
    <row r="5195" spans="1:12" x14ac:dyDescent="0.25">
      <c r="A5195">
        <v>52083200</v>
      </c>
      <c r="C5195">
        <v>0</v>
      </c>
      <c r="D5195" t="s">
        <v>5620</v>
      </c>
      <c r="E5195">
        <v>1345</v>
      </c>
      <c r="F5195">
        <v>1829</v>
      </c>
      <c r="G5195">
        <v>1800</v>
      </c>
      <c r="H5195">
        <v>0</v>
      </c>
      <c r="I5195">
        <v>13.45</v>
      </c>
      <c r="J5195">
        <v>18.29</v>
      </c>
      <c r="K5195">
        <v>18</v>
      </c>
      <c r="L5195">
        <v>0</v>
      </c>
    </row>
    <row r="5196" spans="1:12" x14ac:dyDescent="0.25">
      <c r="A5196">
        <v>52083300</v>
      </c>
      <c r="C5196">
        <v>0</v>
      </c>
      <c r="D5196" t="s">
        <v>5621</v>
      </c>
      <c r="E5196">
        <v>1345</v>
      </c>
      <c r="F5196">
        <v>1829</v>
      </c>
      <c r="G5196">
        <v>1800</v>
      </c>
      <c r="H5196">
        <v>0</v>
      </c>
      <c r="I5196">
        <v>13.45</v>
      </c>
      <c r="J5196">
        <v>18.29</v>
      </c>
      <c r="K5196">
        <v>18</v>
      </c>
      <c r="L5196">
        <v>0</v>
      </c>
    </row>
    <row r="5197" spans="1:12" x14ac:dyDescent="0.25">
      <c r="A5197">
        <v>52083900</v>
      </c>
      <c r="C5197">
        <v>0</v>
      </c>
      <c r="D5197" t="s">
        <v>5622</v>
      </c>
      <c r="E5197">
        <v>1345</v>
      </c>
      <c r="F5197">
        <v>1829</v>
      </c>
      <c r="G5197">
        <v>1800</v>
      </c>
      <c r="H5197">
        <v>0</v>
      </c>
      <c r="I5197">
        <v>13.45</v>
      </c>
      <c r="J5197">
        <v>18.29</v>
      </c>
      <c r="K5197">
        <v>18</v>
      </c>
      <c r="L5197">
        <v>0</v>
      </c>
    </row>
    <row r="5198" spans="1:12" x14ac:dyDescent="0.25">
      <c r="A5198">
        <v>52084100</v>
      </c>
      <c r="C5198">
        <v>0</v>
      </c>
      <c r="D5198" t="s">
        <v>5623</v>
      </c>
      <c r="E5198">
        <v>1345</v>
      </c>
      <c r="F5198">
        <v>1829</v>
      </c>
      <c r="G5198">
        <v>1800</v>
      </c>
      <c r="H5198">
        <v>0</v>
      </c>
      <c r="I5198">
        <v>13.45</v>
      </c>
      <c r="J5198">
        <v>18.29</v>
      </c>
      <c r="K5198">
        <v>18</v>
      </c>
      <c r="L5198">
        <v>0</v>
      </c>
    </row>
    <row r="5199" spans="1:12" x14ac:dyDescent="0.25">
      <c r="A5199">
        <v>52084200</v>
      </c>
      <c r="C5199">
        <v>0</v>
      </c>
      <c r="D5199" t="s">
        <v>5624</v>
      </c>
      <c r="E5199">
        <v>1345</v>
      </c>
      <c r="F5199">
        <v>1829</v>
      </c>
      <c r="G5199">
        <v>1800</v>
      </c>
      <c r="H5199">
        <v>0</v>
      </c>
      <c r="I5199">
        <v>13.45</v>
      </c>
      <c r="J5199">
        <v>18.29</v>
      </c>
      <c r="K5199">
        <v>18</v>
      </c>
      <c r="L5199">
        <v>0</v>
      </c>
    </row>
    <row r="5200" spans="1:12" x14ac:dyDescent="0.25">
      <c r="A5200">
        <v>52084300</v>
      </c>
      <c r="C5200">
        <v>0</v>
      </c>
      <c r="D5200" t="s">
        <v>5625</v>
      </c>
      <c r="E5200">
        <v>1345</v>
      </c>
      <c r="F5200">
        <v>1829</v>
      </c>
      <c r="G5200">
        <v>1800</v>
      </c>
      <c r="H5200">
        <v>0</v>
      </c>
      <c r="I5200">
        <v>13.45</v>
      </c>
      <c r="J5200">
        <v>18.29</v>
      </c>
      <c r="K5200">
        <v>18</v>
      </c>
      <c r="L5200">
        <v>0</v>
      </c>
    </row>
    <row r="5201" spans="1:12" x14ac:dyDescent="0.25">
      <c r="A5201">
        <v>52084900</v>
      </c>
      <c r="C5201">
        <v>0</v>
      </c>
      <c r="D5201" t="s">
        <v>5626</v>
      </c>
      <c r="E5201">
        <v>1345</v>
      </c>
      <c r="F5201">
        <v>1829</v>
      </c>
      <c r="G5201">
        <v>1800</v>
      </c>
      <c r="H5201">
        <v>0</v>
      </c>
      <c r="I5201">
        <v>13.45</v>
      </c>
      <c r="J5201">
        <v>18.29</v>
      </c>
      <c r="K5201">
        <v>18</v>
      </c>
      <c r="L5201">
        <v>0</v>
      </c>
    </row>
    <row r="5202" spans="1:12" x14ac:dyDescent="0.25">
      <c r="A5202">
        <v>52085100</v>
      </c>
      <c r="C5202">
        <v>0</v>
      </c>
      <c r="D5202" t="s">
        <v>5627</v>
      </c>
      <c r="E5202">
        <v>1345</v>
      </c>
      <c r="F5202">
        <v>1829</v>
      </c>
      <c r="G5202">
        <v>1800</v>
      </c>
      <c r="H5202">
        <v>0</v>
      </c>
      <c r="I5202">
        <v>13.45</v>
      </c>
      <c r="J5202">
        <v>18.29</v>
      </c>
      <c r="K5202">
        <v>18</v>
      </c>
      <c r="L5202">
        <v>0</v>
      </c>
    </row>
    <row r="5203" spans="1:12" x14ac:dyDescent="0.25">
      <c r="A5203">
        <v>52085200</v>
      </c>
      <c r="C5203">
        <v>0</v>
      </c>
      <c r="D5203" t="s">
        <v>5628</v>
      </c>
      <c r="E5203">
        <v>1345</v>
      </c>
      <c r="F5203">
        <v>1829</v>
      </c>
      <c r="G5203">
        <v>1800</v>
      </c>
      <c r="H5203">
        <v>0</v>
      </c>
      <c r="I5203">
        <v>13.45</v>
      </c>
      <c r="J5203">
        <v>18.29</v>
      </c>
      <c r="K5203">
        <v>18</v>
      </c>
      <c r="L5203">
        <v>0</v>
      </c>
    </row>
    <row r="5204" spans="1:12" x14ac:dyDescent="0.25">
      <c r="A5204">
        <v>52085910</v>
      </c>
      <c r="C5204">
        <v>0</v>
      </c>
      <c r="D5204" t="s">
        <v>10798</v>
      </c>
      <c r="E5204">
        <v>1345</v>
      </c>
      <c r="F5204">
        <v>1829</v>
      </c>
      <c r="G5204">
        <v>1800</v>
      </c>
      <c r="H5204">
        <v>0</v>
      </c>
      <c r="I5204">
        <v>13.45</v>
      </c>
      <c r="J5204">
        <v>18.29</v>
      </c>
      <c r="K5204">
        <v>18</v>
      </c>
      <c r="L5204">
        <v>0</v>
      </c>
    </row>
    <row r="5205" spans="1:12" x14ac:dyDescent="0.25">
      <c r="A5205">
        <v>52085990</v>
      </c>
      <c r="C5205">
        <v>0</v>
      </c>
      <c r="D5205" t="s">
        <v>5629</v>
      </c>
      <c r="E5205">
        <v>1345</v>
      </c>
      <c r="F5205">
        <v>1829</v>
      </c>
      <c r="G5205">
        <v>1800</v>
      </c>
      <c r="H5205">
        <v>0</v>
      </c>
      <c r="I5205">
        <v>13.45</v>
      </c>
      <c r="J5205">
        <v>18.29</v>
      </c>
      <c r="K5205">
        <v>18</v>
      </c>
      <c r="L5205">
        <v>0</v>
      </c>
    </row>
    <row r="5206" spans="1:12" x14ac:dyDescent="0.25">
      <c r="A5206">
        <v>52091100</v>
      </c>
      <c r="C5206">
        <v>0</v>
      </c>
      <c r="D5206" t="s">
        <v>5630</v>
      </c>
      <c r="E5206">
        <v>1345</v>
      </c>
      <c r="F5206">
        <v>1829</v>
      </c>
      <c r="G5206">
        <v>1800</v>
      </c>
      <c r="H5206">
        <v>0</v>
      </c>
      <c r="I5206">
        <v>13.45</v>
      </c>
      <c r="J5206">
        <v>18.29</v>
      </c>
      <c r="K5206">
        <v>18</v>
      </c>
      <c r="L5206">
        <v>0</v>
      </c>
    </row>
    <row r="5207" spans="1:12" x14ac:dyDescent="0.25">
      <c r="A5207">
        <v>52091200</v>
      </c>
      <c r="C5207">
        <v>0</v>
      </c>
      <c r="D5207" t="s">
        <v>5631</v>
      </c>
      <c r="E5207">
        <v>1345</v>
      </c>
      <c r="F5207">
        <v>1829</v>
      </c>
      <c r="G5207">
        <v>1800</v>
      </c>
      <c r="H5207">
        <v>0</v>
      </c>
      <c r="I5207">
        <v>13.45</v>
      </c>
      <c r="J5207">
        <v>18.29</v>
      </c>
      <c r="K5207">
        <v>18</v>
      </c>
      <c r="L5207">
        <v>0</v>
      </c>
    </row>
    <row r="5208" spans="1:12" x14ac:dyDescent="0.25">
      <c r="A5208">
        <v>52091900</v>
      </c>
      <c r="C5208">
        <v>0</v>
      </c>
      <c r="D5208" t="s">
        <v>5632</v>
      </c>
      <c r="E5208">
        <v>1345</v>
      </c>
      <c r="F5208">
        <v>1829</v>
      </c>
      <c r="G5208">
        <v>1800</v>
      </c>
      <c r="H5208">
        <v>0</v>
      </c>
      <c r="I5208">
        <v>13.45</v>
      </c>
      <c r="J5208">
        <v>18.29</v>
      </c>
      <c r="K5208">
        <v>18</v>
      </c>
      <c r="L5208">
        <v>0</v>
      </c>
    </row>
    <row r="5209" spans="1:12" x14ac:dyDescent="0.25">
      <c r="A5209">
        <v>52092100</v>
      </c>
      <c r="C5209">
        <v>0</v>
      </c>
      <c r="D5209" t="s">
        <v>5633</v>
      </c>
      <c r="E5209">
        <v>1345</v>
      </c>
      <c r="F5209">
        <v>1829</v>
      </c>
      <c r="G5209">
        <v>1800</v>
      </c>
      <c r="H5209">
        <v>0</v>
      </c>
      <c r="I5209">
        <v>13.45</v>
      </c>
      <c r="J5209">
        <v>18.29</v>
      </c>
      <c r="K5209">
        <v>18</v>
      </c>
      <c r="L5209">
        <v>0</v>
      </c>
    </row>
    <row r="5210" spans="1:12" x14ac:dyDescent="0.25">
      <c r="A5210">
        <v>52092200</v>
      </c>
      <c r="C5210">
        <v>0</v>
      </c>
      <c r="D5210" t="s">
        <v>5634</v>
      </c>
      <c r="E5210">
        <v>1345</v>
      </c>
      <c r="F5210">
        <v>1829</v>
      </c>
      <c r="G5210">
        <v>1800</v>
      </c>
      <c r="H5210">
        <v>0</v>
      </c>
      <c r="I5210">
        <v>13.45</v>
      </c>
      <c r="J5210">
        <v>18.29</v>
      </c>
      <c r="K5210">
        <v>18</v>
      </c>
      <c r="L5210">
        <v>0</v>
      </c>
    </row>
    <row r="5211" spans="1:12" x14ac:dyDescent="0.25">
      <c r="A5211">
        <v>52092900</v>
      </c>
      <c r="C5211">
        <v>0</v>
      </c>
      <c r="D5211" t="s">
        <v>5635</v>
      </c>
      <c r="E5211">
        <v>1345</v>
      </c>
      <c r="F5211">
        <v>1829</v>
      </c>
      <c r="G5211">
        <v>1800</v>
      </c>
      <c r="H5211">
        <v>0</v>
      </c>
      <c r="I5211">
        <v>13.45</v>
      </c>
      <c r="J5211">
        <v>18.29</v>
      </c>
      <c r="K5211">
        <v>18</v>
      </c>
      <c r="L5211">
        <v>0</v>
      </c>
    </row>
    <row r="5212" spans="1:12" x14ac:dyDescent="0.25">
      <c r="A5212">
        <v>52093100</v>
      </c>
      <c r="C5212">
        <v>0</v>
      </c>
      <c r="D5212" t="s">
        <v>5636</v>
      </c>
      <c r="E5212">
        <v>1345</v>
      </c>
      <c r="F5212">
        <v>1829</v>
      </c>
      <c r="G5212">
        <v>1800</v>
      </c>
      <c r="H5212">
        <v>0</v>
      </c>
      <c r="I5212">
        <v>13.45</v>
      </c>
      <c r="J5212">
        <v>18.29</v>
      </c>
      <c r="K5212">
        <v>18</v>
      </c>
      <c r="L5212">
        <v>0</v>
      </c>
    </row>
    <row r="5213" spans="1:12" x14ac:dyDescent="0.25">
      <c r="A5213">
        <v>52093200</v>
      </c>
      <c r="C5213">
        <v>0</v>
      </c>
      <c r="D5213" t="s">
        <v>5637</v>
      </c>
      <c r="E5213">
        <v>1345</v>
      </c>
      <c r="F5213">
        <v>1829</v>
      </c>
      <c r="G5213">
        <v>1800</v>
      </c>
      <c r="H5213">
        <v>0</v>
      </c>
      <c r="I5213">
        <v>13.45</v>
      </c>
      <c r="J5213">
        <v>18.29</v>
      </c>
      <c r="K5213">
        <v>18</v>
      </c>
      <c r="L5213">
        <v>0</v>
      </c>
    </row>
    <row r="5214" spans="1:12" x14ac:dyDescent="0.25">
      <c r="A5214">
        <v>52093900</v>
      </c>
      <c r="C5214">
        <v>0</v>
      </c>
      <c r="D5214" t="s">
        <v>5638</v>
      </c>
      <c r="E5214">
        <v>1345</v>
      </c>
      <c r="F5214">
        <v>1829</v>
      </c>
      <c r="G5214">
        <v>1800</v>
      </c>
      <c r="H5214">
        <v>0</v>
      </c>
      <c r="I5214">
        <v>13.45</v>
      </c>
      <c r="J5214">
        <v>18.29</v>
      </c>
      <c r="K5214">
        <v>18</v>
      </c>
      <c r="L5214">
        <v>0</v>
      </c>
    </row>
    <row r="5215" spans="1:12" x14ac:dyDescent="0.25">
      <c r="A5215">
        <v>52094100</v>
      </c>
      <c r="C5215">
        <v>0</v>
      </c>
      <c r="D5215" t="s">
        <v>5639</v>
      </c>
      <c r="E5215">
        <v>1345</v>
      </c>
      <c r="F5215">
        <v>1829</v>
      </c>
      <c r="G5215">
        <v>1800</v>
      </c>
      <c r="H5215">
        <v>0</v>
      </c>
      <c r="I5215">
        <v>13.45</v>
      </c>
      <c r="J5215">
        <v>18.29</v>
      </c>
      <c r="K5215">
        <v>18</v>
      </c>
      <c r="L5215">
        <v>0</v>
      </c>
    </row>
    <row r="5216" spans="1:12" x14ac:dyDescent="0.25">
      <c r="A5216">
        <v>52094210</v>
      </c>
      <c r="C5216">
        <v>0</v>
      </c>
      <c r="D5216" t="s">
        <v>5640</v>
      </c>
      <c r="E5216">
        <v>1345</v>
      </c>
      <c r="F5216">
        <v>1829</v>
      </c>
      <c r="G5216">
        <v>1800</v>
      </c>
      <c r="H5216">
        <v>0</v>
      </c>
      <c r="I5216">
        <v>13.45</v>
      </c>
      <c r="J5216">
        <v>18.29</v>
      </c>
      <c r="K5216">
        <v>18</v>
      </c>
      <c r="L5216">
        <v>0</v>
      </c>
    </row>
    <row r="5217" spans="1:12" x14ac:dyDescent="0.25">
      <c r="A5217">
        <v>52094290</v>
      </c>
      <c r="C5217">
        <v>0</v>
      </c>
      <c r="D5217" t="s">
        <v>5641</v>
      </c>
      <c r="E5217">
        <v>1345</v>
      </c>
      <c r="F5217">
        <v>1829</v>
      </c>
      <c r="G5217">
        <v>1800</v>
      </c>
      <c r="H5217">
        <v>0</v>
      </c>
      <c r="I5217">
        <v>13.45</v>
      </c>
      <c r="J5217">
        <v>18.29</v>
      </c>
      <c r="K5217">
        <v>18</v>
      </c>
      <c r="L5217">
        <v>0</v>
      </c>
    </row>
    <row r="5218" spans="1:12" x14ac:dyDescent="0.25">
      <c r="A5218">
        <v>52094300</v>
      </c>
      <c r="C5218">
        <v>0</v>
      </c>
      <c r="D5218" t="s">
        <v>5642</v>
      </c>
      <c r="E5218">
        <v>1345</v>
      </c>
      <c r="F5218">
        <v>1829</v>
      </c>
      <c r="G5218">
        <v>1800</v>
      </c>
      <c r="H5218">
        <v>0</v>
      </c>
      <c r="I5218">
        <v>13.45</v>
      </c>
      <c r="J5218">
        <v>18.29</v>
      </c>
      <c r="K5218">
        <v>18</v>
      </c>
      <c r="L5218">
        <v>0</v>
      </c>
    </row>
    <row r="5219" spans="1:12" x14ac:dyDescent="0.25">
      <c r="A5219">
        <v>52094900</v>
      </c>
      <c r="C5219">
        <v>0</v>
      </c>
      <c r="D5219" t="s">
        <v>5643</v>
      </c>
      <c r="E5219">
        <v>1345</v>
      </c>
      <c r="F5219">
        <v>1829</v>
      </c>
      <c r="G5219">
        <v>1800</v>
      </c>
      <c r="H5219">
        <v>0</v>
      </c>
      <c r="I5219">
        <v>13.45</v>
      </c>
      <c r="J5219">
        <v>18.29</v>
      </c>
      <c r="K5219">
        <v>18</v>
      </c>
      <c r="L5219">
        <v>0</v>
      </c>
    </row>
    <row r="5220" spans="1:12" x14ac:dyDescent="0.25">
      <c r="A5220">
        <v>52095100</v>
      </c>
      <c r="C5220">
        <v>0</v>
      </c>
      <c r="D5220" t="s">
        <v>5644</v>
      </c>
      <c r="E5220">
        <v>1345</v>
      </c>
      <c r="F5220">
        <v>1829</v>
      </c>
      <c r="G5220">
        <v>1800</v>
      </c>
      <c r="H5220">
        <v>0</v>
      </c>
      <c r="I5220">
        <v>13.45</v>
      </c>
      <c r="J5220">
        <v>18.29</v>
      </c>
      <c r="K5220">
        <v>18</v>
      </c>
      <c r="L5220">
        <v>0</v>
      </c>
    </row>
    <row r="5221" spans="1:12" x14ac:dyDescent="0.25">
      <c r="A5221">
        <v>52095200</v>
      </c>
      <c r="C5221">
        <v>0</v>
      </c>
      <c r="D5221" t="s">
        <v>5645</v>
      </c>
      <c r="E5221">
        <v>1345</v>
      </c>
      <c r="F5221">
        <v>1829</v>
      </c>
      <c r="G5221">
        <v>1800</v>
      </c>
      <c r="H5221">
        <v>0</v>
      </c>
      <c r="I5221">
        <v>13.45</v>
      </c>
      <c r="J5221">
        <v>18.29</v>
      </c>
      <c r="K5221">
        <v>18</v>
      </c>
      <c r="L5221">
        <v>0</v>
      </c>
    </row>
    <row r="5222" spans="1:12" x14ac:dyDescent="0.25">
      <c r="A5222">
        <v>52095900</v>
      </c>
      <c r="C5222">
        <v>0</v>
      </c>
      <c r="D5222" t="s">
        <v>5646</v>
      </c>
      <c r="E5222">
        <v>1345</v>
      </c>
      <c r="F5222">
        <v>1829</v>
      </c>
      <c r="G5222">
        <v>1800</v>
      </c>
      <c r="H5222">
        <v>0</v>
      </c>
      <c r="I5222">
        <v>13.45</v>
      </c>
      <c r="J5222">
        <v>18.29</v>
      </c>
      <c r="K5222">
        <v>18</v>
      </c>
      <c r="L5222">
        <v>0</v>
      </c>
    </row>
    <row r="5223" spans="1:12" x14ac:dyDescent="0.25">
      <c r="A5223">
        <v>52101100</v>
      </c>
      <c r="C5223">
        <v>0</v>
      </c>
      <c r="D5223" t="s">
        <v>5647</v>
      </c>
      <c r="E5223">
        <v>1345</v>
      </c>
      <c r="F5223">
        <v>1829</v>
      </c>
      <c r="G5223">
        <v>1800</v>
      </c>
      <c r="H5223">
        <v>0</v>
      </c>
      <c r="I5223">
        <v>13.45</v>
      </c>
      <c r="J5223">
        <v>18.29</v>
      </c>
      <c r="K5223">
        <v>18</v>
      </c>
      <c r="L5223">
        <v>0</v>
      </c>
    </row>
    <row r="5224" spans="1:12" x14ac:dyDescent="0.25">
      <c r="A5224">
        <v>52101910</v>
      </c>
      <c r="C5224">
        <v>0</v>
      </c>
      <c r="D5224" t="s">
        <v>5648</v>
      </c>
      <c r="E5224">
        <v>1345</v>
      </c>
      <c r="F5224">
        <v>1829</v>
      </c>
      <c r="G5224">
        <v>1800</v>
      </c>
      <c r="H5224">
        <v>0</v>
      </c>
      <c r="I5224">
        <v>13.45</v>
      </c>
      <c r="J5224">
        <v>18.29</v>
      </c>
      <c r="K5224">
        <v>18</v>
      </c>
      <c r="L5224">
        <v>0</v>
      </c>
    </row>
    <row r="5225" spans="1:12" x14ac:dyDescent="0.25">
      <c r="A5225">
        <v>52101990</v>
      </c>
      <c r="C5225">
        <v>0</v>
      </c>
      <c r="D5225" t="s">
        <v>5649</v>
      </c>
      <c r="E5225">
        <v>1345</v>
      </c>
      <c r="F5225">
        <v>1829</v>
      </c>
      <c r="G5225">
        <v>1800</v>
      </c>
      <c r="H5225">
        <v>0</v>
      </c>
      <c r="I5225">
        <v>13.45</v>
      </c>
      <c r="J5225">
        <v>18.29</v>
      </c>
      <c r="K5225">
        <v>18</v>
      </c>
      <c r="L5225">
        <v>0</v>
      </c>
    </row>
    <row r="5226" spans="1:12" x14ac:dyDescent="0.25">
      <c r="A5226">
        <v>52102100</v>
      </c>
      <c r="C5226">
        <v>0</v>
      </c>
      <c r="D5226" t="s">
        <v>5650</v>
      </c>
      <c r="E5226">
        <v>1345</v>
      </c>
      <c r="F5226">
        <v>1829</v>
      </c>
      <c r="G5226">
        <v>1800</v>
      </c>
      <c r="H5226">
        <v>0</v>
      </c>
      <c r="I5226">
        <v>13.45</v>
      </c>
      <c r="J5226">
        <v>18.29</v>
      </c>
      <c r="K5226">
        <v>18</v>
      </c>
      <c r="L5226">
        <v>0</v>
      </c>
    </row>
    <row r="5227" spans="1:12" x14ac:dyDescent="0.25">
      <c r="A5227">
        <v>52102910</v>
      </c>
      <c r="C5227">
        <v>0</v>
      </c>
      <c r="D5227" t="s">
        <v>5651</v>
      </c>
      <c r="E5227">
        <v>1345</v>
      </c>
      <c r="F5227">
        <v>1829</v>
      </c>
      <c r="G5227">
        <v>1800</v>
      </c>
      <c r="H5227">
        <v>0</v>
      </c>
      <c r="I5227">
        <v>13.45</v>
      </c>
      <c r="J5227">
        <v>18.29</v>
      </c>
      <c r="K5227">
        <v>18</v>
      </c>
      <c r="L5227">
        <v>0</v>
      </c>
    </row>
    <row r="5228" spans="1:12" x14ac:dyDescent="0.25">
      <c r="A5228">
        <v>52102990</v>
      </c>
      <c r="C5228">
        <v>0</v>
      </c>
      <c r="D5228" t="s">
        <v>5652</v>
      </c>
      <c r="E5228">
        <v>1345</v>
      </c>
      <c r="F5228">
        <v>1829</v>
      </c>
      <c r="G5228">
        <v>1800</v>
      </c>
      <c r="H5228">
        <v>0</v>
      </c>
      <c r="I5228">
        <v>13.45</v>
      </c>
      <c r="J5228">
        <v>18.29</v>
      </c>
      <c r="K5228">
        <v>18</v>
      </c>
      <c r="L5228">
        <v>0</v>
      </c>
    </row>
    <row r="5229" spans="1:12" x14ac:dyDescent="0.25">
      <c r="A5229">
        <v>52103100</v>
      </c>
      <c r="C5229">
        <v>0</v>
      </c>
      <c r="D5229" t="s">
        <v>5653</v>
      </c>
      <c r="E5229">
        <v>1345</v>
      </c>
      <c r="F5229">
        <v>1829</v>
      </c>
      <c r="G5229">
        <v>1800</v>
      </c>
      <c r="H5229">
        <v>0</v>
      </c>
      <c r="I5229">
        <v>13.45</v>
      </c>
      <c r="J5229">
        <v>18.29</v>
      </c>
      <c r="K5229">
        <v>18</v>
      </c>
      <c r="L5229">
        <v>0</v>
      </c>
    </row>
    <row r="5230" spans="1:12" x14ac:dyDescent="0.25">
      <c r="A5230">
        <v>52103200</v>
      </c>
      <c r="C5230">
        <v>0</v>
      </c>
      <c r="D5230" t="s">
        <v>5654</v>
      </c>
      <c r="E5230">
        <v>1345</v>
      </c>
      <c r="F5230">
        <v>1829</v>
      </c>
      <c r="G5230">
        <v>1800</v>
      </c>
      <c r="H5230">
        <v>0</v>
      </c>
      <c r="I5230">
        <v>13.45</v>
      </c>
      <c r="J5230">
        <v>18.29</v>
      </c>
      <c r="K5230">
        <v>18</v>
      </c>
      <c r="L5230">
        <v>0</v>
      </c>
    </row>
    <row r="5231" spans="1:12" x14ac:dyDescent="0.25">
      <c r="A5231">
        <v>52103900</v>
      </c>
      <c r="C5231">
        <v>0</v>
      </c>
      <c r="D5231" t="s">
        <v>5655</v>
      </c>
      <c r="E5231">
        <v>1345</v>
      </c>
      <c r="F5231">
        <v>1829</v>
      </c>
      <c r="G5231">
        <v>1800</v>
      </c>
      <c r="H5231">
        <v>0</v>
      </c>
      <c r="I5231">
        <v>13.45</v>
      </c>
      <c r="J5231">
        <v>18.29</v>
      </c>
      <c r="K5231">
        <v>18</v>
      </c>
      <c r="L5231">
        <v>0</v>
      </c>
    </row>
    <row r="5232" spans="1:12" x14ac:dyDescent="0.25">
      <c r="A5232">
        <v>52104100</v>
      </c>
      <c r="C5232">
        <v>0</v>
      </c>
      <c r="D5232" t="s">
        <v>5656</v>
      </c>
      <c r="E5232">
        <v>1345</v>
      </c>
      <c r="F5232">
        <v>1829</v>
      </c>
      <c r="G5232">
        <v>1800</v>
      </c>
      <c r="H5232">
        <v>0</v>
      </c>
      <c r="I5232">
        <v>13.45</v>
      </c>
      <c r="J5232">
        <v>18.29</v>
      </c>
      <c r="K5232">
        <v>18</v>
      </c>
      <c r="L5232">
        <v>0</v>
      </c>
    </row>
    <row r="5233" spans="1:12" x14ac:dyDescent="0.25">
      <c r="A5233">
        <v>52104910</v>
      </c>
      <c r="C5233">
        <v>0</v>
      </c>
      <c r="D5233" t="s">
        <v>5657</v>
      </c>
      <c r="E5233">
        <v>1345</v>
      </c>
      <c r="F5233">
        <v>1829</v>
      </c>
      <c r="G5233">
        <v>1800</v>
      </c>
      <c r="H5233">
        <v>0</v>
      </c>
      <c r="I5233">
        <v>13.45</v>
      </c>
      <c r="J5233">
        <v>18.29</v>
      </c>
      <c r="K5233">
        <v>18</v>
      </c>
      <c r="L5233">
        <v>0</v>
      </c>
    </row>
    <row r="5234" spans="1:12" x14ac:dyDescent="0.25">
      <c r="A5234">
        <v>52104990</v>
      </c>
      <c r="C5234">
        <v>0</v>
      </c>
      <c r="D5234" t="s">
        <v>5658</v>
      </c>
      <c r="E5234">
        <v>1345</v>
      </c>
      <c r="F5234">
        <v>1829</v>
      </c>
      <c r="G5234">
        <v>1800</v>
      </c>
      <c r="H5234">
        <v>0</v>
      </c>
      <c r="I5234">
        <v>13.45</v>
      </c>
      <c r="J5234">
        <v>18.29</v>
      </c>
      <c r="K5234">
        <v>18</v>
      </c>
      <c r="L5234">
        <v>0</v>
      </c>
    </row>
    <row r="5235" spans="1:12" x14ac:dyDescent="0.25">
      <c r="A5235">
        <v>52105100</v>
      </c>
      <c r="C5235">
        <v>0</v>
      </c>
      <c r="D5235" t="s">
        <v>5659</v>
      </c>
      <c r="E5235">
        <v>1345</v>
      </c>
      <c r="F5235">
        <v>1829</v>
      </c>
      <c r="G5235">
        <v>1800</v>
      </c>
      <c r="H5235">
        <v>0</v>
      </c>
      <c r="I5235">
        <v>13.45</v>
      </c>
      <c r="J5235">
        <v>18.29</v>
      </c>
      <c r="K5235">
        <v>18</v>
      </c>
      <c r="L5235">
        <v>0</v>
      </c>
    </row>
    <row r="5236" spans="1:12" x14ac:dyDescent="0.25">
      <c r="A5236">
        <v>52105910</v>
      </c>
      <c r="C5236">
        <v>0</v>
      </c>
      <c r="D5236" t="s">
        <v>5660</v>
      </c>
      <c r="E5236">
        <v>1345</v>
      </c>
      <c r="F5236">
        <v>1829</v>
      </c>
      <c r="G5236">
        <v>1800</v>
      </c>
      <c r="H5236">
        <v>0</v>
      </c>
      <c r="I5236">
        <v>13.45</v>
      </c>
      <c r="J5236">
        <v>18.29</v>
      </c>
      <c r="K5236">
        <v>18</v>
      </c>
      <c r="L5236">
        <v>0</v>
      </c>
    </row>
    <row r="5237" spans="1:12" x14ac:dyDescent="0.25">
      <c r="A5237">
        <v>52105990</v>
      </c>
      <c r="C5237">
        <v>0</v>
      </c>
      <c r="D5237" t="s">
        <v>5661</v>
      </c>
      <c r="E5237">
        <v>1345</v>
      </c>
      <c r="F5237">
        <v>2276</v>
      </c>
      <c r="G5237">
        <v>1800</v>
      </c>
      <c r="H5237">
        <v>0</v>
      </c>
      <c r="I5237">
        <v>13.45</v>
      </c>
      <c r="J5237">
        <v>22.76</v>
      </c>
      <c r="K5237">
        <v>18</v>
      </c>
      <c r="L5237">
        <v>0</v>
      </c>
    </row>
    <row r="5238" spans="1:12" x14ac:dyDescent="0.25">
      <c r="A5238">
        <v>52111100</v>
      </c>
      <c r="C5238">
        <v>0</v>
      </c>
      <c r="D5238" t="s">
        <v>5662</v>
      </c>
      <c r="E5238">
        <v>1345</v>
      </c>
      <c r="F5238">
        <v>1829</v>
      </c>
      <c r="G5238">
        <v>1800</v>
      </c>
      <c r="H5238">
        <v>0</v>
      </c>
      <c r="I5238">
        <v>13.45</v>
      </c>
      <c r="J5238">
        <v>18.29</v>
      </c>
      <c r="K5238">
        <v>18</v>
      </c>
      <c r="L5238">
        <v>0</v>
      </c>
    </row>
    <row r="5239" spans="1:12" x14ac:dyDescent="0.25">
      <c r="A5239">
        <v>52111200</v>
      </c>
      <c r="C5239">
        <v>0</v>
      </c>
      <c r="D5239" t="s">
        <v>5663</v>
      </c>
      <c r="E5239">
        <v>1345</v>
      </c>
      <c r="F5239">
        <v>1829</v>
      </c>
      <c r="G5239">
        <v>1800</v>
      </c>
      <c r="H5239">
        <v>0</v>
      </c>
      <c r="I5239">
        <v>13.45</v>
      </c>
      <c r="J5239">
        <v>18.29</v>
      </c>
      <c r="K5239">
        <v>18</v>
      </c>
      <c r="L5239">
        <v>0</v>
      </c>
    </row>
    <row r="5240" spans="1:12" x14ac:dyDescent="0.25">
      <c r="A5240">
        <v>52111900</v>
      </c>
      <c r="C5240">
        <v>0</v>
      </c>
      <c r="D5240" t="s">
        <v>5664</v>
      </c>
      <c r="E5240">
        <v>1345</v>
      </c>
      <c r="F5240">
        <v>1829</v>
      </c>
      <c r="G5240">
        <v>1800</v>
      </c>
      <c r="H5240">
        <v>0</v>
      </c>
      <c r="I5240">
        <v>13.45</v>
      </c>
      <c r="J5240">
        <v>18.29</v>
      </c>
      <c r="K5240">
        <v>18</v>
      </c>
      <c r="L5240">
        <v>0</v>
      </c>
    </row>
    <row r="5241" spans="1:12" x14ac:dyDescent="0.25">
      <c r="A5241">
        <v>52112010</v>
      </c>
      <c r="C5241">
        <v>0</v>
      </c>
      <c r="D5241" t="s">
        <v>5665</v>
      </c>
      <c r="E5241">
        <v>1345</v>
      </c>
      <c r="F5241">
        <v>1829</v>
      </c>
      <c r="G5241">
        <v>1800</v>
      </c>
      <c r="H5241">
        <v>0</v>
      </c>
      <c r="I5241">
        <v>13.45</v>
      </c>
      <c r="J5241">
        <v>18.29</v>
      </c>
      <c r="K5241">
        <v>18</v>
      </c>
      <c r="L5241">
        <v>0</v>
      </c>
    </row>
    <row r="5242" spans="1:12" x14ac:dyDescent="0.25">
      <c r="A5242">
        <v>52112020</v>
      </c>
      <c r="C5242">
        <v>0</v>
      </c>
      <c r="D5242" t="s">
        <v>5666</v>
      </c>
      <c r="E5242">
        <v>1345</v>
      </c>
      <c r="F5242">
        <v>1829</v>
      </c>
      <c r="G5242">
        <v>1800</v>
      </c>
      <c r="H5242">
        <v>0</v>
      </c>
      <c r="I5242">
        <v>13.45</v>
      </c>
      <c r="J5242">
        <v>18.29</v>
      </c>
      <c r="K5242">
        <v>18</v>
      </c>
      <c r="L5242">
        <v>0</v>
      </c>
    </row>
    <row r="5243" spans="1:12" x14ac:dyDescent="0.25">
      <c r="A5243">
        <v>52112090</v>
      </c>
      <c r="C5243">
        <v>0</v>
      </c>
      <c r="D5243" t="s">
        <v>5667</v>
      </c>
      <c r="E5243">
        <v>1345</v>
      </c>
      <c r="F5243">
        <v>1829</v>
      </c>
      <c r="G5243">
        <v>1800</v>
      </c>
      <c r="H5243">
        <v>0</v>
      </c>
      <c r="I5243">
        <v>13.45</v>
      </c>
      <c r="J5243">
        <v>18.29</v>
      </c>
      <c r="K5243">
        <v>18</v>
      </c>
      <c r="L5243">
        <v>0</v>
      </c>
    </row>
    <row r="5244" spans="1:12" x14ac:dyDescent="0.25">
      <c r="A5244">
        <v>52113100</v>
      </c>
      <c r="C5244">
        <v>0</v>
      </c>
      <c r="D5244" t="s">
        <v>5668</v>
      </c>
      <c r="E5244">
        <v>1345</v>
      </c>
      <c r="F5244">
        <v>1829</v>
      </c>
      <c r="G5244">
        <v>1800</v>
      </c>
      <c r="H5244">
        <v>0</v>
      </c>
      <c r="I5244">
        <v>13.45</v>
      </c>
      <c r="J5244">
        <v>18.29</v>
      </c>
      <c r="K5244">
        <v>18</v>
      </c>
      <c r="L5244">
        <v>0</v>
      </c>
    </row>
    <row r="5245" spans="1:12" x14ac:dyDescent="0.25">
      <c r="A5245">
        <v>52113200</v>
      </c>
      <c r="C5245">
        <v>0</v>
      </c>
      <c r="D5245" t="s">
        <v>5669</v>
      </c>
      <c r="E5245">
        <v>1345</v>
      </c>
      <c r="F5245">
        <v>1829</v>
      </c>
      <c r="G5245">
        <v>1800</v>
      </c>
      <c r="H5245">
        <v>0</v>
      </c>
      <c r="I5245">
        <v>13.45</v>
      </c>
      <c r="J5245">
        <v>18.29</v>
      </c>
      <c r="K5245">
        <v>18</v>
      </c>
      <c r="L5245">
        <v>0</v>
      </c>
    </row>
    <row r="5246" spans="1:12" x14ac:dyDescent="0.25">
      <c r="A5246">
        <v>52113900</v>
      </c>
      <c r="C5246">
        <v>0</v>
      </c>
      <c r="D5246" t="s">
        <v>5670</v>
      </c>
      <c r="E5246">
        <v>1345</v>
      </c>
      <c r="F5246">
        <v>1829</v>
      </c>
      <c r="G5246">
        <v>1800</v>
      </c>
      <c r="H5246">
        <v>0</v>
      </c>
      <c r="I5246">
        <v>13.45</v>
      </c>
      <c r="J5246">
        <v>18.29</v>
      </c>
      <c r="K5246">
        <v>18</v>
      </c>
      <c r="L5246">
        <v>0</v>
      </c>
    </row>
    <row r="5247" spans="1:12" x14ac:dyDescent="0.25">
      <c r="A5247">
        <v>52114100</v>
      </c>
      <c r="C5247">
        <v>0</v>
      </c>
      <c r="D5247" t="s">
        <v>5671</v>
      </c>
      <c r="E5247">
        <v>1345</v>
      </c>
      <c r="F5247">
        <v>1829</v>
      </c>
      <c r="G5247">
        <v>1800</v>
      </c>
      <c r="H5247">
        <v>0</v>
      </c>
      <c r="I5247">
        <v>13.45</v>
      </c>
      <c r="J5247">
        <v>18.29</v>
      </c>
      <c r="K5247">
        <v>18</v>
      </c>
      <c r="L5247">
        <v>0</v>
      </c>
    </row>
    <row r="5248" spans="1:12" x14ac:dyDescent="0.25">
      <c r="A5248">
        <v>52114210</v>
      </c>
      <c r="C5248">
        <v>0</v>
      </c>
      <c r="D5248" t="s">
        <v>5672</v>
      </c>
      <c r="E5248">
        <v>1345</v>
      </c>
      <c r="F5248">
        <v>1829</v>
      </c>
      <c r="G5248">
        <v>1800</v>
      </c>
      <c r="H5248">
        <v>0</v>
      </c>
      <c r="I5248">
        <v>13.45</v>
      </c>
      <c r="J5248">
        <v>18.29</v>
      </c>
      <c r="K5248">
        <v>18</v>
      </c>
      <c r="L5248">
        <v>0</v>
      </c>
    </row>
    <row r="5249" spans="1:12" x14ac:dyDescent="0.25">
      <c r="A5249">
        <v>52114290</v>
      </c>
      <c r="C5249">
        <v>0</v>
      </c>
      <c r="D5249" t="s">
        <v>5673</v>
      </c>
      <c r="E5249">
        <v>1345</v>
      </c>
      <c r="F5249">
        <v>1829</v>
      </c>
      <c r="G5249">
        <v>1800</v>
      </c>
      <c r="H5249">
        <v>0</v>
      </c>
      <c r="I5249">
        <v>13.45</v>
      </c>
      <c r="J5249">
        <v>18.29</v>
      </c>
      <c r="K5249">
        <v>18</v>
      </c>
      <c r="L5249">
        <v>0</v>
      </c>
    </row>
    <row r="5250" spans="1:12" x14ac:dyDescent="0.25">
      <c r="A5250">
        <v>52114300</v>
      </c>
      <c r="C5250">
        <v>0</v>
      </c>
      <c r="D5250" t="s">
        <v>5674</v>
      </c>
      <c r="E5250">
        <v>1345</v>
      </c>
      <c r="F5250">
        <v>1829</v>
      </c>
      <c r="G5250">
        <v>1800</v>
      </c>
      <c r="H5250">
        <v>0</v>
      </c>
      <c r="I5250">
        <v>13.45</v>
      </c>
      <c r="J5250">
        <v>18.29</v>
      </c>
      <c r="K5250">
        <v>18</v>
      </c>
      <c r="L5250">
        <v>0</v>
      </c>
    </row>
    <row r="5251" spans="1:12" x14ac:dyDescent="0.25">
      <c r="A5251">
        <v>52114900</v>
      </c>
      <c r="C5251">
        <v>0</v>
      </c>
      <c r="D5251" t="s">
        <v>5675</v>
      </c>
      <c r="E5251">
        <v>1345</v>
      </c>
      <c r="F5251">
        <v>1829</v>
      </c>
      <c r="G5251">
        <v>1800</v>
      </c>
      <c r="H5251">
        <v>0</v>
      </c>
      <c r="I5251">
        <v>13.45</v>
      </c>
      <c r="J5251">
        <v>18.29</v>
      </c>
      <c r="K5251">
        <v>18</v>
      </c>
      <c r="L5251">
        <v>0</v>
      </c>
    </row>
    <row r="5252" spans="1:12" x14ac:dyDescent="0.25">
      <c r="A5252">
        <v>52115100</v>
      </c>
      <c r="C5252">
        <v>0</v>
      </c>
      <c r="D5252" t="s">
        <v>5676</v>
      </c>
      <c r="E5252">
        <v>1345</v>
      </c>
      <c r="F5252">
        <v>1829</v>
      </c>
      <c r="G5252">
        <v>1800</v>
      </c>
      <c r="H5252">
        <v>0</v>
      </c>
      <c r="I5252">
        <v>13.45</v>
      </c>
      <c r="J5252">
        <v>18.29</v>
      </c>
      <c r="K5252">
        <v>18</v>
      </c>
      <c r="L5252">
        <v>0</v>
      </c>
    </row>
    <row r="5253" spans="1:12" x14ac:dyDescent="0.25">
      <c r="A5253">
        <v>52115200</v>
      </c>
      <c r="C5253">
        <v>0</v>
      </c>
      <c r="D5253" t="s">
        <v>5677</v>
      </c>
      <c r="E5253">
        <v>1345</v>
      </c>
      <c r="F5253">
        <v>1829</v>
      </c>
      <c r="G5253">
        <v>1800</v>
      </c>
      <c r="H5253">
        <v>0</v>
      </c>
      <c r="I5253">
        <v>13.45</v>
      </c>
      <c r="J5253">
        <v>18.29</v>
      </c>
      <c r="K5253">
        <v>18</v>
      </c>
      <c r="L5253">
        <v>0</v>
      </c>
    </row>
    <row r="5254" spans="1:12" x14ac:dyDescent="0.25">
      <c r="A5254">
        <v>52115900</v>
      </c>
      <c r="C5254">
        <v>0</v>
      </c>
      <c r="D5254" t="s">
        <v>5678</v>
      </c>
      <c r="E5254">
        <v>1345</v>
      </c>
      <c r="F5254">
        <v>1829</v>
      </c>
      <c r="G5254">
        <v>1800</v>
      </c>
      <c r="H5254">
        <v>0</v>
      </c>
      <c r="I5254">
        <v>13.45</v>
      </c>
      <c r="J5254">
        <v>18.29</v>
      </c>
      <c r="K5254">
        <v>18</v>
      </c>
      <c r="L5254">
        <v>0</v>
      </c>
    </row>
    <row r="5255" spans="1:12" x14ac:dyDescent="0.25">
      <c r="A5255">
        <v>52121100</v>
      </c>
      <c r="C5255">
        <v>0</v>
      </c>
      <c r="D5255" t="s">
        <v>5679</v>
      </c>
      <c r="E5255">
        <v>1345</v>
      </c>
      <c r="F5255">
        <v>1829</v>
      </c>
      <c r="G5255">
        <v>1800</v>
      </c>
      <c r="H5255">
        <v>0</v>
      </c>
      <c r="I5255">
        <v>13.45</v>
      </c>
      <c r="J5255">
        <v>18.29</v>
      </c>
      <c r="K5255">
        <v>18</v>
      </c>
      <c r="L5255">
        <v>0</v>
      </c>
    </row>
    <row r="5256" spans="1:12" x14ac:dyDescent="0.25">
      <c r="A5256">
        <v>52121200</v>
      </c>
      <c r="C5256">
        <v>0</v>
      </c>
      <c r="D5256" t="s">
        <v>5680</v>
      </c>
      <c r="E5256">
        <v>1345</v>
      </c>
      <c r="F5256">
        <v>1829</v>
      </c>
      <c r="G5256">
        <v>1800</v>
      </c>
      <c r="H5256">
        <v>0</v>
      </c>
      <c r="I5256">
        <v>13.45</v>
      </c>
      <c r="J5256">
        <v>18.29</v>
      </c>
      <c r="K5256">
        <v>18</v>
      </c>
      <c r="L5256">
        <v>0</v>
      </c>
    </row>
    <row r="5257" spans="1:12" x14ac:dyDescent="0.25">
      <c r="A5257">
        <v>52121300</v>
      </c>
      <c r="C5257">
        <v>0</v>
      </c>
      <c r="D5257" t="s">
        <v>5681</v>
      </c>
      <c r="E5257">
        <v>1345</v>
      </c>
      <c r="F5257">
        <v>1829</v>
      </c>
      <c r="G5257">
        <v>1800</v>
      </c>
      <c r="H5257">
        <v>0</v>
      </c>
      <c r="I5257">
        <v>13.45</v>
      </c>
      <c r="J5257">
        <v>18.29</v>
      </c>
      <c r="K5257">
        <v>18</v>
      </c>
      <c r="L5257">
        <v>0</v>
      </c>
    </row>
    <row r="5258" spans="1:12" x14ac:dyDescent="0.25">
      <c r="A5258">
        <v>52121400</v>
      </c>
      <c r="C5258">
        <v>0</v>
      </c>
      <c r="D5258" t="s">
        <v>5682</v>
      </c>
      <c r="E5258">
        <v>1345</v>
      </c>
      <c r="F5258">
        <v>1829</v>
      </c>
      <c r="G5258">
        <v>1800</v>
      </c>
      <c r="H5258">
        <v>0</v>
      </c>
      <c r="I5258">
        <v>13.45</v>
      </c>
      <c r="J5258">
        <v>18.29</v>
      </c>
      <c r="K5258">
        <v>18</v>
      </c>
      <c r="L5258">
        <v>0</v>
      </c>
    </row>
    <row r="5259" spans="1:12" x14ac:dyDescent="0.25">
      <c r="A5259">
        <v>52121500</v>
      </c>
      <c r="C5259">
        <v>0</v>
      </c>
      <c r="D5259" t="s">
        <v>5683</v>
      </c>
      <c r="E5259">
        <v>1345</v>
      </c>
      <c r="F5259">
        <v>1829</v>
      </c>
      <c r="G5259">
        <v>1800</v>
      </c>
      <c r="H5259">
        <v>0</v>
      </c>
      <c r="I5259">
        <v>13.45</v>
      </c>
      <c r="J5259">
        <v>18.29</v>
      </c>
      <c r="K5259">
        <v>18</v>
      </c>
      <c r="L5259">
        <v>0</v>
      </c>
    </row>
    <row r="5260" spans="1:12" x14ac:dyDescent="0.25">
      <c r="A5260">
        <v>52122100</v>
      </c>
      <c r="C5260">
        <v>0</v>
      </c>
      <c r="D5260" t="s">
        <v>5684</v>
      </c>
      <c r="E5260">
        <v>1345</v>
      </c>
      <c r="F5260">
        <v>1829</v>
      </c>
      <c r="G5260">
        <v>1800</v>
      </c>
      <c r="H5260">
        <v>0</v>
      </c>
      <c r="I5260">
        <v>13.45</v>
      </c>
      <c r="J5260">
        <v>18.29</v>
      </c>
      <c r="K5260">
        <v>18</v>
      </c>
      <c r="L5260">
        <v>0</v>
      </c>
    </row>
    <row r="5261" spans="1:12" x14ac:dyDescent="0.25">
      <c r="A5261">
        <v>52122200</v>
      </c>
      <c r="C5261">
        <v>0</v>
      </c>
      <c r="D5261" t="s">
        <v>5685</v>
      </c>
      <c r="E5261">
        <v>1345</v>
      </c>
      <c r="F5261">
        <v>1829</v>
      </c>
      <c r="G5261">
        <v>1800</v>
      </c>
      <c r="H5261">
        <v>0</v>
      </c>
      <c r="I5261">
        <v>13.45</v>
      </c>
      <c r="J5261">
        <v>18.29</v>
      </c>
      <c r="K5261">
        <v>18</v>
      </c>
      <c r="L5261">
        <v>0</v>
      </c>
    </row>
    <row r="5262" spans="1:12" x14ac:dyDescent="0.25">
      <c r="A5262">
        <v>52122300</v>
      </c>
      <c r="C5262">
        <v>0</v>
      </c>
      <c r="D5262" t="s">
        <v>5686</v>
      </c>
      <c r="E5262">
        <v>1345</v>
      </c>
      <c r="F5262">
        <v>1829</v>
      </c>
      <c r="G5262">
        <v>1800</v>
      </c>
      <c r="H5262">
        <v>0</v>
      </c>
      <c r="I5262">
        <v>13.45</v>
      </c>
      <c r="J5262">
        <v>18.29</v>
      </c>
      <c r="K5262">
        <v>18</v>
      </c>
      <c r="L5262">
        <v>0</v>
      </c>
    </row>
    <row r="5263" spans="1:12" x14ac:dyDescent="0.25">
      <c r="A5263">
        <v>52122400</v>
      </c>
      <c r="C5263">
        <v>0</v>
      </c>
      <c r="D5263" t="s">
        <v>5687</v>
      </c>
      <c r="E5263">
        <v>1345</v>
      </c>
      <c r="F5263">
        <v>1829</v>
      </c>
      <c r="G5263">
        <v>1800</v>
      </c>
      <c r="H5263">
        <v>0</v>
      </c>
      <c r="I5263">
        <v>13.45</v>
      </c>
      <c r="J5263">
        <v>18.29</v>
      </c>
      <c r="K5263">
        <v>18</v>
      </c>
      <c r="L5263">
        <v>0</v>
      </c>
    </row>
    <row r="5264" spans="1:12" x14ac:dyDescent="0.25">
      <c r="A5264">
        <v>52122500</v>
      </c>
      <c r="C5264">
        <v>0</v>
      </c>
      <c r="D5264" t="s">
        <v>5688</v>
      </c>
      <c r="E5264">
        <v>1345</v>
      </c>
      <c r="F5264">
        <v>1829</v>
      </c>
      <c r="G5264">
        <v>1800</v>
      </c>
      <c r="H5264">
        <v>0</v>
      </c>
      <c r="I5264">
        <v>13.45</v>
      </c>
      <c r="J5264">
        <v>18.29</v>
      </c>
      <c r="K5264">
        <v>18</v>
      </c>
      <c r="L5264">
        <v>0</v>
      </c>
    </row>
    <row r="5265" spans="1:12" x14ac:dyDescent="0.25">
      <c r="A5265">
        <v>53011000</v>
      </c>
      <c r="C5265">
        <v>0</v>
      </c>
      <c r="D5265" t="s">
        <v>12763</v>
      </c>
      <c r="E5265">
        <v>1345</v>
      </c>
      <c r="F5265">
        <v>1615</v>
      </c>
      <c r="G5265">
        <v>1800</v>
      </c>
      <c r="H5265">
        <v>0</v>
      </c>
      <c r="I5265">
        <v>13.45</v>
      </c>
      <c r="J5265">
        <v>16.149999999999999</v>
      </c>
      <c r="K5265">
        <v>18</v>
      </c>
      <c r="L5265">
        <v>0</v>
      </c>
    </row>
    <row r="5266" spans="1:12" x14ac:dyDescent="0.25">
      <c r="A5266">
        <v>53011000</v>
      </c>
      <c r="B5266">
        <v>1</v>
      </c>
      <c r="C5266">
        <v>0</v>
      </c>
      <c r="D5266" t="s">
        <v>9730</v>
      </c>
      <c r="E5266">
        <v>1345</v>
      </c>
      <c r="F5266">
        <v>1615</v>
      </c>
      <c r="G5266">
        <v>1800</v>
      </c>
      <c r="H5266">
        <v>0</v>
      </c>
      <c r="I5266">
        <v>13.45</v>
      </c>
      <c r="J5266">
        <v>16.149999999999999</v>
      </c>
      <c r="K5266">
        <v>18</v>
      </c>
      <c r="L5266">
        <v>0</v>
      </c>
    </row>
    <row r="5267" spans="1:12" x14ac:dyDescent="0.25">
      <c r="A5267">
        <v>53012110</v>
      </c>
      <c r="C5267">
        <v>0</v>
      </c>
      <c r="D5267" t="s">
        <v>5689</v>
      </c>
      <c r="E5267">
        <v>1345</v>
      </c>
      <c r="F5267">
        <v>1615</v>
      </c>
      <c r="G5267">
        <v>1800</v>
      </c>
      <c r="H5267">
        <v>0</v>
      </c>
      <c r="I5267">
        <v>13.45</v>
      </c>
      <c r="J5267">
        <v>16.149999999999999</v>
      </c>
      <c r="K5267">
        <v>18</v>
      </c>
      <c r="L5267">
        <v>0</v>
      </c>
    </row>
    <row r="5268" spans="1:12" x14ac:dyDescent="0.25">
      <c r="A5268">
        <v>53012120</v>
      </c>
      <c r="C5268">
        <v>0</v>
      </c>
      <c r="D5268" t="s">
        <v>5690</v>
      </c>
      <c r="E5268">
        <v>1345</v>
      </c>
      <c r="F5268">
        <v>1615</v>
      </c>
      <c r="G5268">
        <v>1800</v>
      </c>
      <c r="H5268">
        <v>0</v>
      </c>
      <c r="I5268">
        <v>13.45</v>
      </c>
      <c r="J5268">
        <v>16.149999999999999</v>
      </c>
      <c r="K5268">
        <v>18</v>
      </c>
      <c r="L5268">
        <v>0</v>
      </c>
    </row>
    <row r="5269" spans="1:12" x14ac:dyDescent="0.25">
      <c r="A5269">
        <v>53012910</v>
      </c>
      <c r="C5269">
        <v>0</v>
      </c>
      <c r="D5269" t="s">
        <v>5691</v>
      </c>
      <c r="E5269">
        <v>1345</v>
      </c>
      <c r="F5269">
        <v>1615</v>
      </c>
      <c r="G5269">
        <v>1800</v>
      </c>
      <c r="H5269">
        <v>0</v>
      </c>
      <c r="I5269">
        <v>13.45</v>
      </c>
      <c r="J5269">
        <v>16.149999999999999</v>
      </c>
      <c r="K5269">
        <v>18</v>
      </c>
      <c r="L5269">
        <v>0</v>
      </c>
    </row>
    <row r="5270" spans="1:12" x14ac:dyDescent="0.25">
      <c r="A5270">
        <v>53012990</v>
      </c>
      <c r="C5270">
        <v>0</v>
      </c>
      <c r="D5270" t="s">
        <v>5692</v>
      </c>
      <c r="E5270">
        <v>1345</v>
      </c>
      <c r="F5270">
        <v>1615</v>
      </c>
      <c r="G5270">
        <v>1800</v>
      </c>
      <c r="H5270">
        <v>0</v>
      </c>
      <c r="I5270">
        <v>13.45</v>
      </c>
      <c r="J5270">
        <v>16.149999999999999</v>
      </c>
      <c r="K5270">
        <v>18</v>
      </c>
      <c r="L5270">
        <v>0</v>
      </c>
    </row>
    <row r="5271" spans="1:12" x14ac:dyDescent="0.25">
      <c r="A5271">
        <v>53013000</v>
      </c>
      <c r="C5271">
        <v>0</v>
      </c>
      <c r="D5271" t="s">
        <v>5693</v>
      </c>
      <c r="E5271">
        <v>1345</v>
      </c>
      <c r="F5271">
        <v>1615</v>
      </c>
      <c r="G5271">
        <v>1800</v>
      </c>
      <c r="H5271">
        <v>0</v>
      </c>
      <c r="I5271">
        <v>13.45</v>
      </c>
      <c r="J5271">
        <v>16.149999999999999</v>
      </c>
      <c r="K5271">
        <v>18</v>
      </c>
      <c r="L5271">
        <v>0</v>
      </c>
    </row>
    <row r="5272" spans="1:12" x14ac:dyDescent="0.25">
      <c r="A5272">
        <v>53021000</v>
      </c>
      <c r="C5272">
        <v>0</v>
      </c>
      <c r="D5272" t="s">
        <v>5694</v>
      </c>
      <c r="E5272">
        <v>1345</v>
      </c>
      <c r="F5272">
        <v>1615</v>
      </c>
      <c r="G5272">
        <v>1800</v>
      </c>
      <c r="H5272">
        <v>0</v>
      </c>
      <c r="I5272">
        <v>13.45</v>
      </c>
      <c r="J5272">
        <v>16.149999999999999</v>
      </c>
      <c r="K5272">
        <v>18</v>
      </c>
      <c r="L5272">
        <v>0</v>
      </c>
    </row>
    <row r="5273" spans="1:12" x14ac:dyDescent="0.25">
      <c r="A5273">
        <v>53021000</v>
      </c>
      <c r="B5273">
        <v>1</v>
      </c>
      <c r="C5273">
        <v>0</v>
      </c>
      <c r="D5273" t="s">
        <v>9730</v>
      </c>
      <c r="E5273">
        <v>1345</v>
      </c>
      <c r="F5273">
        <v>1615</v>
      </c>
      <c r="G5273">
        <v>1800</v>
      </c>
      <c r="H5273">
        <v>0</v>
      </c>
      <c r="I5273">
        <v>13.45</v>
      </c>
      <c r="J5273">
        <v>16.149999999999999</v>
      </c>
      <c r="K5273">
        <v>18</v>
      </c>
      <c r="L5273">
        <v>0</v>
      </c>
    </row>
    <row r="5274" spans="1:12" x14ac:dyDescent="0.25">
      <c r="A5274">
        <v>53029000</v>
      </c>
      <c r="C5274">
        <v>0</v>
      </c>
      <c r="D5274" t="s">
        <v>5695</v>
      </c>
      <c r="E5274">
        <v>1345</v>
      </c>
      <c r="F5274">
        <v>1615</v>
      </c>
      <c r="G5274">
        <v>1800</v>
      </c>
      <c r="H5274">
        <v>0</v>
      </c>
      <c r="I5274">
        <v>13.45</v>
      </c>
      <c r="J5274">
        <v>16.149999999999999</v>
      </c>
      <c r="K5274">
        <v>18</v>
      </c>
      <c r="L5274">
        <v>0</v>
      </c>
    </row>
    <row r="5275" spans="1:12" x14ac:dyDescent="0.25">
      <c r="A5275">
        <v>53031010</v>
      </c>
      <c r="C5275">
        <v>0</v>
      </c>
      <c r="D5275" t="s">
        <v>531</v>
      </c>
      <c r="E5275">
        <v>1345</v>
      </c>
      <c r="F5275">
        <v>1545</v>
      </c>
      <c r="G5275">
        <v>1800</v>
      </c>
      <c r="H5275">
        <v>0</v>
      </c>
      <c r="I5275">
        <v>13.45</v>
      </c>
      <c r="J5275">
        <v>15.45</v>
      </c>
      <c r="K5275">
        <v>18</v>
      </c>
      <c r="L5275">
        <v>0</v>
      </c>
    </row>
    <row r="5276" spans="1:12" x14ac:dyDescent="0.25">
      <c r="A5276">
        <v>53031010</v>
      </c>
      <c r="B5276">
        <v>1</v>
      </c>
      <c r="C5276">
        <v>0</v>
      </c>
      <c r="D5276" t="s">
        <v>9731</v>
      </c>
      <c r="E5276">
        <v>1345</v>
      </c>
      <c r="F5276">
        <v>1545</v>
      </c>
      <c r="G5276">
        <v>1800</v>
      </c>
      <c r="H5276">
        <v>0</v>
      </c>
      <c r="I5276">
        <v>13.45</v>
      </c>
      <c r="J5276">
        <v>15.45</v>
      </c>
      <c r="K5276">
        <v>18</v>
      </c>
      <c r="L5276">
        <v>0</v>
      </c>
    </row>
    <row r="5277" spans="1:12" x14ac:dyDescent="0.25">
      <c r="A5277">
        <v>53031090</v>
      </c>
      <c r="C5277">
        <v>0</v>
      </c>
      <c r="D5277" t="s">
        <v>5696</v>
      </c>
      <c r="E5277">
        <v>1345</v>
      </c>
      <c r="F5277">
        <v>1637</v>
      </c>
      <c r="G5277">
        <v>1800</v>
      </c>
      <c r="H5277">
        <v>0</v>
      </c>
      <c r="I5277">
        <v>13.45</v>
      </c>
      <c r="J5277">
        <v>16.37</v>
      </c>
      <c r="K5277">
        <v>18</v>
      </c>
      <c r="L5277">
        <v>0</v>
      </c>
    </row>
    <row r="5278" spans="1:12" x14ac:dyDescent="0.25">
      <c r="A5278">
        <v>53031090</v>
      </c>
      <c r="B5278">
        <v>1</v>
      </c>
      <c r="C5278">
        <v>0</v>
      </c>
      <c r="D5278" t="s">
        <v>9730</v>
      </c>
      <c r="E5278">
        <v>1345</v>
      </c>
      <c r="F5278">
        <v>1637</v>
      </c>
      <c r="G5278">
        <v>1800</v>
      </c>
      <c r="H5278">
        <v>0</v>
      </c>
      <c r="I5278">
        <v>13.45</v>
      </c>
      <c r="J5278">
        <v>16.37</v>
      </c>
      <c r="K5278">
        <v>18</v>
      </c>
      <c r="L5278">
        <v>0</v>
      </c>
    </row>
    <row r="5279" spans="1:12" x14ac:dyDescent="0.25">
      <c r="A5279">
        <v>53039010</v>
      </c>
      <c r="C5279">
        <v>0</v>
      </c>
      <c r="D5279" t="s">
        <v>5697</v>
      </c>
      <c r="E5279">
        <v>1345</v>
      </c>
      <c r="F5279">
        <v>1637</v>
      </c>
      <c r="G5279">
        <v>1800</v>
      </c>
      <c r="H5279">
        <v>0</v>
      </c>
      <c r="I5279">
        <v>13.45</v>
      </c>
      <c r="J5279">
        <v>16.37</v>
      </c>
      <c r="K5279">
        <v>18</v>
      </c>
      <c r="L5279">
        <v>0</v>
      </c>
    </row>
    <row r="5280" spans="1:12" x14ac:dyDescent="0.25">
      <c r="A5280">
        <v>53039090</v>
      </c>
      <c r="C5280">
        <v>0</v>
      </c>
      <c r="D5280" t="s">
        <v>5698</v>
      </c>
      <c r="E5280">
        <v>1345</v>
      </c>
      <c r="F5280">
        <v>1637</v>
      </c>
      <c r="G5280">
        <v>1800</v>
      </c>
      <c r="H5280">
        <v>0</v>
      </c>
      <c r="I5280">
        <v>13.45</v>
      </c>
      <c r="J5280">
        <v>16.37</v>
      </c>
      <c r="K5280">
        <v>18</v>
      </c>
      <c r="L5280">
        <v>0</v>
      </c>
    </row>
    <row r="5281" spans="1:12" x14ac:dyDescent="0.25">
      <c r="A5281">
        <v>53050010</v>
      </c>
      <c r="C5281">
        <v>0</v>
      </c>
      <c r="D5281" t="s">
        <v>12764</v>
      </c>
      <c r="E5281">
        <v>1345</v>
      </c>
      <c r="F5281">
        <v>1615</v>
      </c>
      <c r="G5281">
        <v>1800</v>
      </c>
      <c r="H5281">
        <v>0</v>
      </c>
      <c r="I5281">
        <v>13.45</v>
      </c>
      <c r="J5281">
        <v>16.149999999999999</v>
      </c>
      <c r="K5281">
        <v>18</v>
      </c>
      <c r="L5281">
        <v>0</v>
      </c>
    </row>
    <row r="5282" spans="1:12" x14ac:dyDescent="0.25">
      <c r="A5282">
        <v>53050090</v>
      </c>
      <c r="C5282">
        <v>0</v>
      </c>
      <c r="D5282" t="s">
        <v>12765</v>
      </c>
      <c r="E5282">
        <v>1345</v>
      </c>
      <c r="F5282">
        <v>1615</v>
      </c>
      <c r="G5282">
        <v>1800</v>
      </c>
      <c r="H5282">
        <v>0</v>
      </c>
      <c r="I5282">
        <v>13.45</v>
      </c>
      <c r="J5282">
        <v>16.149999999999999</v>
      </c>
      <c r="K5282">
        <v>18</v>
      </c>
      <c r="L5282">
        <v>0</v>
      </c>
    </row>
    <row r="5283" spans="1:12" x14ac:dyDescent="0.25">
      <c r="A5283">
        <v>53050090</v>
      </c>
      <c r="B5283">
        <v>1</v>
      </c>
      <c r="C5283">
        <v>0</v>
      </c>
      <c r="D5283" t="s">
        <v>10799</v>
      </c>
      <c r="E5283">
        <v>1345</v>
      </c>
      <c r="F5283">
        <v>1615</v>
      </c>
      <c r="G5283">
        <v>1800</v>
      </c>
      <c r="H5283">
        <v>0</v>
      </c>
      <c r="I5283">
        <v>13.45</v>
      </c>
      <c r="J5283">
        <v>16.149999999999999</v>
      </c>
      <c r="K5283">
        <v>18</v>
      </c>
      <c r="L5283">
        <v>0</v>
      </c>
    </row>
    <row r="5284" spans="1:12" x14ac:dyDescent="0.25">
      <c r="A5284">
        <v>53050090</v>
      </c>
      <c r="B5284">
        <v>2</v>
      </c>
      <c r="C5284">
        <v>0</v>
      </c>
      <c r="D5284" t="s">
        <v>9732</v>
      </c>
      <c r="E5284">
        <v>1345</v>
      </c>
      <c r="F5284">
        <v>1615</v>
      </c>
      <c r="G5284">
        <v>1800</v>
      </c>
      <c r="H5284">
        <v>0</v>
      </c>
      <c r="I5284">
        <v>13.45</v>
      </c>
      <c r="J5284">
        <v>16.149999999999999</v>
      </c>
      <c r="K5284">
        <v>18</v>
      </c>
      <c r="L5284">
        <v>0</v>
      </c>
    </row>
    <row r="5285" spans="1:12" x14ac:dyDescent="0.25">
      <c r="A5285">
        <v>53061000</v>
      </c>
      <c r="C5285">
        <v>0</v>
      </c>
      <c r="D5285" t="s">
        <v>5699</v>
      </c>
      <c r="E5285">
        <v>1345</v>
      </c>
      <c r="F5285">
        <v>1755</v>
      </c>
      <c r="G5285">
        <v>1800</v>
      </c>
      <c r="H5285">
        <v>0</v>
      </c>
      <c r="I5285">
        <v>13.45</v>
      </c>
      <c r="J5285">
        <v>17.55</v>
      </c>
      <c r="K5285">
        <v>18</v>
      </c>
      <c r="L5285">
        <v>0</v>
      </c>
    </row>
    <row r="5286" spans="1:12" x14ac:dyDescent="0.25">
      <c r="A5286">
        <v>53062000</v>
      </c>
      <c r="C5286">
        <v>0</v>
      </c>
      <c r="D5286" t="s">
        <v>5700</v>
      </c>
      <c r="E5286">
        <v>1345</v>
      </c>
      <c r="F5286">
        <v>1755</v>
      </c>
      <c r="G5286">
        <v>1800</v>
      </c>
      <c r="H5286">
        <v>0</v>
      </c>
      <c r="I5286">
        <v>13.45</v>
      </c>
      <c r="J5286">
        <v>17.55</v>
      </c>
      <c r="K5286">
        <v>18</v>
      </c>
      <c r="L5286">
        <v>0</v>
      </c>
    </row>
    <row r="5287" spans="1:12" x14ac:dyDescent="0.25">
      <c r="A5287">
        <v>53071010</v>
      </c>
      <c r="C5287">
        <v>0</v>
      </c>
      <c r="D5287" t="s">
        <v>5701</v>
      </c>
      <c r="E5287">
        <v>1345</v>
      </c>
      <c r="F5287">
        <v>1755</v>
      </c>
      <c r="G5287">
        <v>1800</v>
      </c>
      <c r="H5287">
        <v>0</v>
      </c>
      <c r="I5287">
        <v>13.45</v>
      </c>
      <c r="J5287">
        <v>17.55</v>
      </c>
      <c r="K5287">
        <v>18</v>
      </c>
      <c r="L5287">
        <v>0</v>
      </c>
    </row>
    <row r="5288" spans="1:12" x14ac:dyDescent="0.25">
      <c r="A5288">
        <v>53071090</v>
      </c>
      <c r="C5288">
        <v>0</v>
      </c>
      <c r="D5288" t="s">
        <v>5702</v>
      </c>
      <c r="E5288">
        <v>1345</v>
      </c>
      <c r="F5288">
        <v>1755</v>
      </c>
      <c r="G5288">
        <v>1800</v>
      </c>
      <c r="H5288">
        <v>0</v>
      </c>
      <c r="I5288">
        <v>13.45</v>
      </c>
      <c r="J5288">
        <v>17.55</v>
      </c>
      <c r="K5288">
        <v>18</v>
      </c>
      <c r="L5288">
        <v>0</v>
      </c>
    </row>
    <row r="5289" spans="1:12" x14ac:dyDescent="0.25">
      <c r="A5289">
        <v>53072010</v>
      </c>
      <c r="C5289">
        <v>0</v>
      </c>
      <c r="D5289" t="s">
        <v>5703</v>
      </c>
      <c r="E5289">
        <v>1345</v>
      </c>
      <c r="F5289">
        <v>1755</v>
      </c>
      <c r="G5289">
        <v>1800</v>
      </c>
      <c r="H5289">
        <v>0</v>
      </c>
      <c r="I5289">
        <v>13.45</v>
      </c>
      <c r="J5289">
        <v>17.55</v>
      </c>
      <c r="K5289">
        <v>18</v>
      </c>
      <c r="L5289">
        <v>0</v>
      </c>
    </row>
    <row r="5290" spans="1:12" x14ac:dyDescent="0.25">
      <c r="A5290">
        <v>53072090</v>
      </c>
      <c r="C5290">
        <v>0</v>
      </c>
      <c r="D5290" t="s">
        <v>5704</v>
      </c>
      <c r="E5290">
        <v>1345</v>
      </c>
      <c r="F5290">
        <v>1755</v>
      </c>
      <c r="G5290">
        <v>1800</v>
      </c>
      <c r="H5290">
        <v>0</v>
      </c>
      <c r="I5290">
        <v>13.45</v>
      </c>
      <c r="J5290">
        <v>17.55</v>
      </c>
      <c r="K5290">
        <v>18</v>
      </c>
      <c r="L5290">
        <v>0</v>
      </c>
    </row>
    <row r="5291" spans="1:12" x14ac:dyDescent="0.25">
      <c r="A5291">
        <v>53081000</v>
      </c>
      <c r="C5291">
        <v>0</v>
      </c>
      <c r="D5291" t="s">
        <v>5705</v>
      </c>
      <c r="E5291">
        <v>1345</v>
      </c>
      <c r="F5291">
        <v>1755</v>
      </c>
      <c r="G5291">
        <v>1800</v>
      </c>
      <c r="H5291">
        <v>0</v>
      </c>
      <c r="I5291">
        <v>13.45</v>
      </c>
      <c r="J5291">
        <v>17.55</v>
      </c>
      <c r="K5291">
        <v>18</v>
      </c>
      <c r="L5291">
        <v>0</v>
      </c>
    </row>
    <row r="5292" spans="1:12" x14ac:dyDescent="0.25">
      <c r="A5292">
        <v>53082000</v>
      </c>
      <c r="C5292">
        <v>0</v>
      </c>
      <c r="D5292" t="s">
        <v>5706</v>
      </c>
      <c r="E5292">
        <v>1345</v>
      </c>
      <c r="F5292">
        <v>1755</v>
      </c>
      <c r="G5292">
        <v>1800</v>
      </c>
      <c r="H5292">
        <v>0</v>
      </c>
      <c r="I5292">
        <v>13.45</v>
      </c>
      <c r="J5292">
        <v>17.55</v>
      </c>
      <c r="K5292">
        <v>18</v>
      </c>
      <c r="L5292">
        <v>0</v>
      </c>
    </row>
    <row r="5293" spans="1:12" x14ac:dyDescent="0.25">
      <c r="A5293">
        <v>53089000</v>
      </c>
      <c r="C5293">
        <v>0</v>
      </c>
      <c r="D5293" t="s">
        <v>5707</v>
      </c>
      <c r="E5293">
        <v>1345</v>
      </c>
      <c r="F5293">
        <v>1755</v>
      </c>
      <c r="G5293">
        <v>1800</v>
      </c>
      <c r="H5293">
        <v>0</v>
      </c>
      <c r="I5293">
        <v>13.45</v>
      </c>
      <c r="J5293">
        <v>17.55</v>
      </c>
      <c r="K5293">
        <v>18</v>
      </c>
      <c r="L5293">
        <v>0</v>
      </c>
    </row>
    <row r="5294" spans="1:12" x14ac:dyDescent="0.25">
      <c r="A5294">
        <v>53091100</v>
      </c>
      <c r="C5294">
        <v>0</v>
      </c>
      <c r="D5294" t="s">
        <v>5708</v>
      </c>
      <c r="E5294">
        <v>1345</v>
      </c>
      <c r="F5294">
        <v>1829</v>
      </c>
      <c r="G5294">
        <v>1800</v>
      </c>
      <c r="H5294">
        <v>0</v>
      </c>
      <c r="I5294">
        <v>13.45</v>
      </c>
      <c r="J5294">
        <v>18.29</v>
      </c>
      <c r="K5294">
        <v>18</v>
      </c>
      <c r="L5294">
        <v>0</v>
      </c>
    </row>
    <row r="5295" spans="1:12" x14ac:dyDescent="0.25">
      <c r="A5295">
        <v>53091900</v>
      </c>
      <c r="C5295">
        <v>0</v>
      </c>
      <c r="D5295" t="s">
        <v>5709</v>
      </c>
      <c r="E5295">
        <v>1345</v>
      </c>
      <c r="F5295">
        <v>1829</v>
      </c>
      <c r="G5295">
        <v>1800</v>
      </c>
      <c r="H5295">
        <v>0</v>
      </c>
      <c r="I5295">
        <v>13.45</v>
      </c>
      <c r="J5295">
        <v>18.29</v>
      </c>
      <c r="K5295">
        <v>18</v>
      </c>
      <c r="L5295">
        <v>0</v>
      </c>
    </row>
    <row r="5296" spans="1:12" x14ac:dyDescent="0.25">
      <c r="A5296">
        <v>53092100</v>
      </c>
      <c r="C5296">
        <v>0</v>
      </c>
      <c r="D5296" t="s">
        <v>5710</v>
      </c>
      <c r="E5296">
        <v>1345</v>
      </c>
      <c r="F5296">
        <v>1829</v>
      </c>
      <c r="G5296">
        <v>1800</v>
      </c>
      <c r="H5296">
        <v>0</v>
      </c>
      <c r="I5296">
        <v>13.45</v>
      </c>
      <c r="J5296">
        <v>18.29</v>
      </c>
      <c r="K5296">
        <v>18</v>
      </c>
      <c r="L5296">
        <v>0</v>
      </c>
    </row>
    <row r="5297" spans="1:12" x14ac:dyDescent="0.25">
      <c r="A5297">
        <v>53092900</v>
      </c>
      <c r="C5297">
        <v>0</v>
      </c>
      <c r="D5297" t="s">
        <v>5711</v>
      </c>
      <c r="E5297">
        <v>1345</v>
      </c>
      <c r="F5297">
        <v>1829</v>
      </c>
      <c r="G5297">
        <v>1800</v>
      </c>
      <c r="H5297">
        <v>0</v>
      </c>
      <c r="I5297">
        <v>13.45</v>
      </c>
      <c r="J5297">
        <v>18.29</v>
      </c>
      <c r="K5297">
        <v>18</v>
      </c>
      <c r="L5297">
        <v>0</v>
      </c>
    </row>
    <row r="5298" spans="1:12" x14ac:dyDescent="0.25">
      <c r="A5298">
        <v>53101010</v>
      </c>
      <c r="C5298">
        <v>0</v>
      </c>
      <c r="D5298" t="s">
        <v>5712</v>
      </c>
      <c r="E5298">
        <v>1345</v>
      </c>
      <c r="F5298">
        <v>1829</v>
      </c>
      <c r="G5298">
        <v>1800</v>
      </c>
      <c r="H5298">
        <v>0</v>
      </c>
      <c r="I5298">
        <v>13.45</v>
      </c>
      <c r="J5298">
        <v>18.29</v>
      </c>
      <c r="K5298">
        <v>18</v>
      </c>
      <c r="L5298">
        <v>0</v>
      </c>
    </row>
    <row r="5299" spans="1:12" x14ac:dyDescent="0.25">
      <c r="A5299">
        <v>53101090</v>
      </c>
      <c r="C5299">
        <v>0</v>
      </c>
      <c r="D5299" t="s">
        <v>5713</v>
      </c>
      <c r="E5299">
        <v>1345</v>
      </c>
      <c r="F5299">
        <v>1829</v>
      </c>
      <c r="G5299">
        <v>1800</v>
      </c>
      <c r="H5299">
        <v>0</v>
      </c>
      <c r="I5299">
        <v>13.45</v>
      </c>
      <c r="J5299">
        <v>18.29</v>
      </c>
      <c r="K5299">
        <v>18</v>
      </c>
      <c r="L5299">
        <v>0</v>
      </c>
    </row>
    <row r="5300" spans="1:12" x14ac:dyDescent="0.25">
      <c r="A5300">
        <v>53109000</v>
      </c>
      <c r="C5300">
        <v>0</v>
      </c>
      <c r="D5300" t="s">
        <v>5714</v>
      </c>
      <c r="E5300">
        <v>1345</v>
      </c>
      <c r="F5300">
        <v>1829</v>
      </c>
      <c r="G5300">
        <v>1800</v>
      </c>
      <c r="H5300">
        <v>0</v>
      </c>
      <c r="I5300">
        <v>13.45</v>
      </c>
      <c r="J5300">
        <v>18.29</v>
      </c>
      <c r="K5300">
        <v>18</v>
      </c>
      <c r="L5300">
        <v>0</v>
      </c>
    </row>
    <row r="5301" spans="1:12" x14ac:dyDescent="0.25">
      <c r="A5301">
        <v>53110000</v>
      </c>
      <c r="C5301">
        <v>0</v>
      </c>
      <c r="D5301" t="s">
        <v>5715</v>
      </c>
      <c r="E5301">
        <v>1345</v>
      </c>
      <c r="F5301">
        <v>1829</v>
      </c>
      <c r="G5301">
        <v>1800</v>
      </c>
      <c r="H5301">
        <v>0</v>
      </c>
      <c r="I5301">
        <v>13.45</v>
      </c>
      <c r="J5301">
        <v>18.29</v>
      </c>
      <c r="K5301">
        <v>18</v>
      </c>
      <c r="L5301">
        <v>0</v>
      </c>
    </row>
    <row r="5302" spans="1:12" x14ac:dyDescent="0.25">
      <c r="A5302">
        <v>54011011</v>
      </c>
      <c r="C5302">
        <v>0</v>
      </c>
      <c r="D5302" t="s">
        <v>5716</v>
      </c>
      <c r="E5302">
        <v>1345</v>
      </c>
      <c r="F5302">
        <v>1755</v>
      </c>
      <c r="G5302">
        <v>1800</v>
      </c>
      <c r="H5302">
        <v>0</v>
      </c>
      <c r="I5302">
        <v>13.45</v>
      </c>
      <c r="J5302">
        <v>17.55</v>
      </c>
      <c r="K5302">
        <v>18</v>
      </c>
      <c r="L5302">
        <v>0</v>
      </c>
    </row>
    <row r="5303" spans="1:12" x14ac:dyDescent="0.25">
      <c r="A5303">
        <v>54011012</v>
      </c>
      <c r="C5303">
        <v>0</v>
      </c>
      <c r="D5303" t="s">
        <v>5717</v>
      </c>
      <c r="E5303">
        <v>1345</v>
      </c>
      <c r="F5303">
        <v>1737</v>
      </c>
      <c r="G5303">
        <v>1800</v>
      </c>
      <c r="H5303">
        <v>0</v>
      </c>
      <c r="I5303">
        <v>13.45</v>
      </c>
      <c r="J5303">
        <v>17.37</v>
      </c>
      <c r="K5303">
        <v>18</v>
      </c>
      <c r="L5303">
        <v>0</v>
      </c>
    </row>
    <row r="5304" spans="1:12" x14ac:dyDescent="0.25">
      <c r="A5304">
        <v>54011090</v>
      </c>
      <c r="C5304">
        <v>0</v>
      </c>
      <c r="D5304" t="s">
        <v>5718</v>
      </c>
      <c r="E5304">
        <v>1345</v>
      </c>
      <c r="F5304">
        <v>1755</v>
      </c>
      <c r="G5304">
        <v>1800</v>
      </c>
      <c r="H5304">
        <v>0</v>
      </c>
      <c r="I5304">
        <v>13.45</v>
      </c>
      <c r="J5304">
        <v>17.55</v>
      </c>
      <c r="K5304">
        <v>18</v>
      </c>
      <c r="L5304">
        <v>0</v>
      </c>
    </row>
    <row r="5305" spans="1:12" x14ac:dyDescent="0.25">
      <c r="A5305">
        <v>54012011</v>
      </c>
      <c r="C5305">
        <v>0</v>
      </c>
      <c r="D5305" t="s">
        <v>5719</v>
      </c>
      <c r="E5305">
        <v>1345</v>
      </c>
      <c r="F5305">
        <v>1755</v>
      </c>
      <c r="G5305">
        <v>1800</v>
      </c>
      <c r="H5305">
        <v>0</v>
      </c>
      <c r="I5305">
        <v>13.45</v>
      </c>
      <c r="J5305">
        <v>17.55</v>
      </c>
      <c r="K5305">
        <v>18</v>
      </c>
      <c r="L5305">
        <v>0</v>
      </c>
    </row>
    <row r="5306" spans="1:12" x14ac:dyDescent="0.25">
      <c r="A5306">
        <v>54012012</v>
      </c>
      <c r="C5306">
        <v>0</v>
      </c>
      <c r="D5306" t="s">
        <v>5720</v>
      </c>
      <c r="E5306">
        <v>1345</v>
      </c>
      <c r="F5306">
        <v>1737</v>
      </c>
      <c r="G5306">
        <v>1800</v>
      </c>
      <c r="H5306">
        <v>0</v>
      </c>
      <c r="I5306">
        <v>13.45</v>
      </c>
      <c r="J5306">
        <v>17.37</v>
      </c>
      <c r="K5306">
        <v>18</v>
      </c>
      <c r="L5306">
        <v>0</v>
      </c>
    </row>
    <row r="5307" spans="1:12" x14ac:dyDescent="0.25">
      <c r="A5307">
        <v>54012090</v>
      </c>
      <c r="C5307">
        <v>0</v>
      </c>
      <c r="D5307" t="s">
        <v>5721</v>
      </c>
      <c r="E5307">
        <v>1345</v>
      </c>
      <c r="F5307">
        <v>1755</v>
      </c>
      <c r="G5307">
        <v>1800</v>
      </c>
      <c r="H5307">
        <v>0</v>
      </c>
      <c r="I5307">
        <v>13.45</v>
      </c>
      <c r="J5307">
        <v>17.55</v>
      </c>
      <c r="K5307">
        <v>18</v>
      </c>
      <c r="L5307">
        <v>0</v>
      </c>
    </row>
    <row r="5308" spans="1:12" x14ac:dyDescent="0.25">
      <c r="A5308">
        <v>54021100</v>
      </c>
      <c r="C5308">
        <v>0</v>
      </c>
      <c r="D5308" t="s">
        <v>5722</v>
      </c>
      <c r="E5308">
        <v>1345</v>
      </c>
      <c r="F5308">
        <v>1545</v>
      </c>
      <c r="G5308">
        <v>1800</v>
      </c>
      <c r="H5308">
        <v>0</v>
      </c>
      <c r="I5308">
        <v>13.45</v>
      </c>
      <c r="J5308">
        <v>15.45</v>
      </c>
      <c r="K5308">
        <v>18</v>
      </c>
      <c r="L5308">
        <v>0</v>
      </c>
    </row>
    <row r="5309" spans="1:12" x14ac:dyDescent="0.25">
      <c r="A5309">
        <v>54021910</v>
      </c>
      <c r="C5309">
        <v>0</v>
      </c>
      <c r="D5309" t="s">
        <v>5723</v>
      </c>
      <c r="E5309">
        <v>1345</v>
      </c>
      <c r="F5309">
        <v>1755</v>
      </c>
      <c r="G5309">
        <v>1800</v>
      </c>
      <c r="H5309">
        <v>0</v>
      </c>
      <c r="I5309">
        <v>13.45</v>
      </c>
      <c r="J5309">
        <v>17.55</v>
      </c>
      <c r="K5309">
        <v>18</v>
      </c>
      <c r="L5309">
        <v>0</v>
      </c>
    </row>
    <row r="5310" spans="1:12" x14ac:dyDescent="0.25">
      <c r="A5310">
        <v>54021990</v>
      </c>
      <c r="C5310">
        <v>0</v>
      </c>
      <c r="D5310" t="s">
        <v>5724</v>
      </c>
      <c r="E5310">
        <v>1345</v>
      </c>
      <c r="F5310">
        <v>1755</v>
      </c>
      <c r="G5310">
        <v>1800</v>
      </c>
      <c r="H5310">
        <v>0</v>
      </c>
      <c r="I5310">
        <v>13.45</v>
      </c>
      <c r="J5310">
        <v>17.55</v>
      </c>
      <c r="K5310">
        <v>18</v>
      </c>
      <c r="L5310">
        <v>0</v>
      </c>
    </row>
    <row r="5311" spans="1:12" x14ac:dyDescent="0.25">
      <c r="A5311">
        <v>54022010</v>
      </c>
      <c r="C5311">
        <v>0</v>
      </c>
      <c r="D5311" t="s">
        <v>10800</v>
      </c>
      <c r="E5311">
        <v>1345</v>
      </c>
      <c r="F5311">
        <v>1545</v>
      </c>
      <c r="G5311">
        <v>1800</v>
      </c>
      <c r="H5311">
        <v>0</v>
      </c>
      <c r="I5311">
        <v>13.45</v>
      </c>
      <c r="J5311">
        <v>15.45</v>
      </c>
      <c r="K5311">
        <v>18</v>
      </c>
      <c r="L5311">
        <v>0</v>
      </c>
    </row>
    <row r="5312" spans="1:12" x14ac:dyDescent="0.25">
      <c r="A5312">
        <v>54022090</v>
      </c>
      <c r="C5312">
        <v>0</v>
      </c>
      <c r="D5312" t="s">
        <v>6</v>
      </c>
      <c r="E5312">
        <v>1345</v>
      </c>
      <c r="F5312">
        <v>1545</v>
      </c>
      <c r="G5312">
        <v>1800</v>
      </c>
      <c r="H5312">
        <v>0</v>
      </c>
      <c r="I5312">
        <v>13.45</v>
      </c>
      <c r="J5312">
        <v>15.45</v>
      </c>
      <c r="K5312">
        <v>18</v>
      </c>
      <c r="L5312">
        <v>0</v>
      </c>
    </row>
    <row r="5313" spans="1:12" x14ac:dyDescent="0.25">
      <c r="A5313">
        <v>54023111</v>
      </c>
      <c r="C5313">
        <v>0</v>
      </c>
      <c r="D5313" t="s">
        <v>5725</v>
      </c>
      <c r="E5313">
        <v>1345</v>
      </c>
      <c r="F5313">
        <v>1755</v>
      </c>
      <c r="G5313">
        <v>1800</v>
      </c>
      <c r="H5313">
        <v>0</v>
      </c>
      <c r="I5313">
        <v>13.45</v>
      </c>
      <c r="J5313">
        <v>17.55</v>
      </c>
      <c r="K5313">
        <v>18</v>
      </c>
      <c r="L5313">
        <v>0</v>
      </c>
    </row>
    <row r="5314" spans="1:12" x14ac:dyDescent="0.25">
      <c r="A5314">
        <v>54023119</v>
      </c>
      <c r="C5314">
        <v>0</v>
      </c>
      <c r="D5314" t="s">
        <v>5726</v>
      </c>
      <c r="E5314">
        <v>1345</v>
      </c>
      <c r="F5314">
        <v>1755</v>
      </c>
      <c r="G5314">
        <v>1800</v>
      </c>
      <c r="H5314">
        <v>0</v>
      </c>
      <c r="I5314">
        <v>13.45</v>
      </c>
      <c r="J5314">
        <v>17.55</v>
      </c>
      <c r="K5314">
        <v>18</v>
      </c>
      <c r="L5314">
        <v>0</v>
      </c>
    </row>
    <row r="5315" spans="1:12" x14ac:dyDescent="0.25">
      <c r="A5315">
        <v>54023190</v>
      </c>
      <c r="C5315">
        <v>0</v>
      </c>
      <c r="D5315" t="s">
        <v>5727</v>
      </c>
      <c r="E5315">
        <v>1345</v>
      </c>
      <c r="F5315">
        <v>1755</v>
      </c>
      <c r="G5315">
        <v>1800</v>
      </c>
      <c r="H5315">
        <v>0</v>
      </c>
      <c r="I5315">
        <v>13.45</v>
      </c>
      <c r="J5315">
        <v>17.55</v>
      </c>
      <c r="K5315">
        <v>18</v>
      </c>
      <c r="L5315">
        <v>0</v>
      </c>
    </row>
    <row r="5316" spans="1:12" x14ac:dyDescent="0.25">
      <c r="A5316">
        <v>54023211</v>
      </c>
      <c r="C5316">
        <v>0</v>
      </c>
      <c r="D5316" t="s">
        <v>5728</v>
      </c>
      <c r="E5316">
        <v>1345</v>
      </c>
      <c r="F5316">
        <v>1755</v>
      </c>
      <c r="G5316">
        <v>1800</v>
      </c>
      <c r="H5316">
        <v>0</v>
      </c>
      <c r="I5316">
        <v>13.45</v>
      </c>
      <c r="J5316">
        <v>17.55</v>
      </c>
      <c r="K5316">
        <v>18</v>
      </c>
      <c r="L5316">
        <v>0</v>
      </c>
    </row>
    <row r="5317" spans="1:12" x14ac:dyDescent="0.25">
      <c r="A5317">
        <v>54023219</v>
      </c>
      <c r="C5317">
        <v>0</v>
      </c>
      <c r="D5317" t="s">
        <v>5729</v>
      </c>
      <c r="E5317">
        <v>1345</v>
      </c>
      <c r="F5317">
        <v>1755</v>
      </c>
      <c r="G5317">
        <v>1800</v>
      </c>
      <c r="H5317">
        <v>0</v>
      </c>
      <c r="I5317">
        <v>13.45</v>
      </c>
      <c r="J5317">
        <v>17.55</v>
      </c>
      <c r="K5317">
        <v>18</v>
      </c>
      <c r="L5317">
        <v>0</v>
      </c>
    </row>
    <row r="5318" spans="1:12" x14ac:dyDescent="0.25">
      <c r="A5318">
        <v>54023290</v>
      </c>
      <c r="C5318">
        <v>0</v>
      </c>
      <c r="D5318" t="s">
        <v>5730</v>
      </c>
      <c r="E5318">
        <v>1345</v>
      </c>
      <c r="F5318">
        <v>1755</v>
      </c>
      <c r="G5318">
        <v>1800</v>
      </c>
      <c r="H5318">
        <v>0</v>
      </c>
      <c r="I5318">
        <v>13.45</v>
      </c>
      <c r="J5318">
        <v>17.55</v>
      </c>
      <c r="K5318">
        <v>18</v>
      </c>
      <c r="L5318">
        <v>0</v>
      </c>
    </row>
    <row r="5319" spans="1:12" x14ac:dyDescent="0.25">
      <c r="A5319">
        <v>54023310</v>
      </c>
      <c r="C5319">
        <v>0</v>
      </c>
      <c r="D5319" t="s">
        <v>5731</v>
      </c>
      <c r="E5319">
        <v>1345</v>
      </c>
      <c r="F5319">
        <v>1755</v>
      </c>
      <c r="G5319">
        <v>1800</v>
      </c>
      <c r="H5319">
        <v>0</v>
      </c>
      <c r="I5319">
        <v>13.45</v>
      </c>
      <c r="J5319">
        <v>17.55</v>
      </c>
      <c r="K5319">
        <v>18</v>
      </c>
      <c r="L5319">
        <v>0</v>
      </c>
    </row>
    <row r="5320" spans="1:12" x14ac:dyDescent="0.25">
      <c r="A5320">
        <v>54023320</v>
      </c>
      <c r="C5320">
        <v>0</v>
      </c>
      <c r="D5320" t="s">
        <v>5732</v>
      </c>
      <c r="E5320">
        <v>1345</v>
      </c>
      <c r="F5320">
        <v>1755</v>
      </c>
      <c r="G5320">
        <v>1800</v>
      </c>
      <c r="H5320">
        <v>0</v>
      </c>
      <c r="I5320">
        <v>13.45</v>
      </c>
      <c r="J5320">
        <v>17.55</v>
      </c>
      <c r="K5320">
        <v>18</v>
      </c>
      <c r="L5320">
        <v>0</v>
      </c>
    </row>
    <row r="5321" spans="1:12" x14ac:dyDescent="0.25">
      <c r="A5321">
        <v>54023390</v>
      </c>
      <c r="C5321">
        <v>0</v>
      </c>
      <c r="D5321" t="s">
        <v>5733</v>
      </c>
      <c r="E5321">
        <v>1345</v>
      </c>
      <c r="F5321">
        <v>1755</v>
      </c>
      <c r="G5321">
        <v>1800</v>
      </c>
      <c r="H5321">
        <v>0</v>
      </c>
      <c r="I5321">
        <v>13.45</v>
      </c>
      <c r="J5321">
        <v>17.55</v>
      </c>
      <c r="K5321">
        <v>18</v>
      </c>
      <c r="L5321">
        <v>0</v>
      </c>
    </row>
    <row r="5322" spans="1:12" x14ac:dyDescent="0.25">
      <c r="A5322">
        <v>54023400</v>
      </c>
      <c r="C5322">
        <v>0</v>
      </c>
      <c r="D5322" t="s">
        <v>5734</v>
      </c>
      <c r="E5322">
        <v>1345</v>
      </c>
      <c r="F5322">
        <v>1755</v>
      </c>
      <c r="G5322">
        <v>1800</v>
      </c>
      <c r="H5322">
        <v>0</v>
      </c>
      <c r="I5322">
        <v>13.45</v>
      </c>
      <c r="J5322">
        <v>17.55</v>
      </c>
      <c r="K5322">
        <v>18</v>
      </c>
      <c r="L5322">
        <v>0</v>
      </c>
    </row>
    <row r="5323" spans="1:12" x14ac:dyDescent="0.25">
      <c r="A5323">
        <v>54023900</v>
      </c>
      <c r="C5323">
        <v>0</v>
      </c>
      <c r="D5323" t="s">
        <v>5735</v>
      </c>
      <c r="E5323">
        <v>1345</v>
      </c>
      <c r="F5323">
        <v>1755</v>
      </c>
      <c r="G5323">
        <v>1800</v>
      </c>
      <c r="H5323">
        <v>0</v>
      </c>
      <c r="I5323">
        <v>13.45</v>
      </c>
      <c r="J5323">
        <v>17.55</v>
      </c>
      <c r="K5323">
        <v>18</v>
      </c>
      <c r="L5323">
        <v>0</v>
      </c>
    </row>
    <row r="5324" spans="1:12" x14ac:dyDescent="0.25">
      <c r="A5324">
        <v>54024400</v>
      </c>
      <c r="C5324">
        <v>0</v>
      </c>
      <c r="D5324" t="s">
        <v>5736</v>
      </c>
      <c r="E5324">
        <v>1345</v>
      </c>
      <c r="F5324">
        <v>1755</v>
      </c>
      <c r="G5324">
        <v>1800</v>
      </c>
      <c r="H5324">
        <v>0</v>
      </c>
      <c r="I5324">
        <v>13.45</v>
      </c>
      <c r="J5324">
        <v>17.55</v>
      </c>
      <c r="K5324">
        <v>18</v>
      </c>
      <c r="L5324">
        <v>0</v>
      </c>
    </row>
    <row r="5325" spans="1:12" x14ac:dyDescent="0.25">
      <c r="A5325">
        <v>54024510</v>
      </c>
      <c r="C5325">
        <v>0</v>
      </c>
      <c r="D5325" t="s">
        <v>5737</v>
      </c>
      <c r="E5325">
        <v>1345</v>
      </c>
      <c r="F5325">
        <v>1545</v>
      </c>
      <c r="G5325">
        <v>1800</v>
      </c>
      <c r="H5325">
        <v>0</v>
      </c>
      <c r="I5325">
        <v>13.45</v>
      </c>
      <c r="J5325">
        <v>15.45</v>
      </c>
      <c r="K5325">
        <v>18</v>
      </c>
      <c r="L5325">
        <v>0</v>
      </c>
    </row>
    <row r="5326" spans="1:12" x14ac:dyDescent="0.25">
      <c r="A5326">
        <v>54024520</v>
      </c>
      <c r="C5326">
        <v>0</v>
      </c>
      <c r="D5326" t="s">
        <v>5738</v>
      </c>
      <c r="E5326">
        <v>1345</v>
      </c>
      <c r="F5326">
        <v>1755</v>
      </c>
      <c r="G5326">
        <v>1800</v>
      </c>
      <c r="H5326">
        <v>0</v>
      </c>
      <c r="I5326">
        <v>13.45</v>
      </c>
      <c r="J5326">
        <v>17.55</v>
      </c>
      <c r="K5326">
        <v>18</v>
      </c>
      <c r="L5326">
        <v>0</v>
      </c>
    </row>
    <row r="5327" spans="1:12" x14ac:dyDescent="0.25">
      <c r="A5327">
        <v>54024590</v>
      </c>
      <c r="C5327">
        <v>0</v>
      </c>
      <c r="D5327" t="s">
        <v>5739</v>
      </c>
      <c r="E5327">
        <v>1345</v>
      </c>
      <c r="F5327">
        <v>1755</v>
      </c>
      <c r="G5327">
        <v>1800</v>
      </c>
      <c r="H5327">
        <v>0</v>
      </c>
      <c r="I5327">
        <v>13.45</v>
      </c>
      <c r="J5327">
        <v>17.55</v>
      </c>
      <c r="K5327">
        <v>18</v>
      </c>
      <c r="L5327">
        <v>0</v>
      </c>
    </row>
    <row r="5328" spans="1:12" x14ac:dyDescent="0.25">
      <c r="A5328">
        <v>54024600</v>
      </c>
      <c r="C5328">
        <v>0</v>
      </c>
      <c r="D5328" t="s">
        <v>5740</v>
      </c>
      <c r="E5328">
        <v>1345</v>
      </c>
      <c r="F5328">
        <v>1545</v>
      </c>
      <c r="G5328">
        <v>1800</v>
      </c>
      <c r="H5328">
        <v>0</v>
      </c>
      <c r="I5328">
        <v>13.45</v>
      </c>
      <c r="J5328">
        <v>15.45</v>
      </c>
      <c r="K5328">
        <v>18</v>
      </c>
      <c r="L5328">
        <v>0</v>
      </c>
    </row>
    <row r="5329" spans="1:12" x14ac:dyDescent="0.25">
      <c r="A5329">
        <v>54024710</v>
      </c>
      <c r="C5329">
        <v>0</v>
      </c>
      <c r="D5329" t="s">
        <v>9771</v>
      </c>
      <c r="E5329">
        <v>1345</v>
      </c>
      <c r="F5329">
        <v>1755</v>
      </c>
      <c r="G5329">
        <v>1800</v>
      </c>
      <c r="H5329">
        <v>0</v>
      </c>
      <c r="I5329">
        <v>13.45</v>
      </c>
      <c r="J5329">
        <v>17.55</v>
      </c>
      <c r="K5329">
        <v>18</v>
      </c>
      <c r="L5329">
        <v>0</v>
      </c>
    </row>
    <row r="5330" spans="1:12" x14ac:dyDescent="0.25">
      <c r="A5330">
        <v>54024720</v>
      </c>
      <c r="C5330">
        <v>0</v>
      </c>
      <c r="D5330" t="s">
        <v>9772</v>
      </c>
      <c r="E5330">
        <v>1345</v>
      </c>
      <c r="F5330">
        <v>1755</v>
      </c>
      <c r="G5330">
        <v>1800</v>
      </c>
      <c r="H5330">
        <v>0</v>
      </c>
      <c r="I5330">
        <v>13.45</v>
      </c>
      <c r="J5330">
        <v>17.55</v>
      </c>
      <c r="K5330">
        <v>18</v>
      </c>
      <c r="L5330">
        <v>0</v>
      </c>
    </row>
    <row r="5331" spans="1:12" x14ac:dyDescent="0.25">
      <c r="A5331">
        <v>54024790</v>
      </c>
      <c r="C5331">
        <v>0</v>
      </c>
      <c r="D5331" t="s">
        <v>6</v>
      </c>
      <c r="E5331">
        <v>1345</v>
      </c>
      <c r="F5331">
        <v>1755</v>
      </c>
      <c r="G5331">
        <v>1800</v>
      </c>
      <c r="H5331">
        <v>0</v>
      </c>
      <c r="I5331">
        <v>13.45</v>
      </c>
      <c r="J5331">
        <v>17.55</v>
      </c>
      <c r="K5331">
        <v>18</v>
      </c>
      <c r="L5331">
        <v>0</v>
      </c>
    </row>
    <row r="5332" spans="1:12" x14ac:dyDescent="0.25">
      <c r="A5332">
        <v>54024800</v>
      </c>
      <c r="C5332">
        <v>0</v>
      </c>
      <c r="D5332" t="s">
        <v>5741</v>
      </c>
      <c r="E5332">
        <v>1345</v>
      </c>
      <c r="F5332">
        <v>1755</v>
      </c>
      <c r="G5332">
        <v>1800</v>
      </c>
      <c r="H5332">
        <v>0</v>
      </c>
      <c r="I5332">
        <v>13.45</v>
      </c>
      <c r="J5332">
        <v>17.55</v>
      </c>
      <c r="K5332">
        <v>18</v>
      </c>
      <c r="L5332">
        <v>0</v>
      </c>
    </row>
    <row r="5333" spans="1:12" x14ac:dyDescent="0.25">
      <c r="A5333">
        <v>54024910</v>
      </c>
      <c r="C5333">
        <v>0</v>
      </c>
      <c r="D5333" t="s">
        <v>5742</v>
      </c>
      <c r="E5333">
        <v>1345</v>
      </c>
      <c r="F5333">
        <v>1545</v>
      </c>
      <c r="G5333">
        <v>1800</v>
      </c>
      <c r="H5333">
        <v>0</v>
      </c>
      <c r="I5333">
        <v>13.45</v>
      </c>
      <c r="J5333">
        <v>15.45</v>
      </c>
      <c r="K5333">
        <v>18</v>
      </c>
      <c r="L5333">
        <v>0</v>
      </c>
    </row>
    <row r="5334" spans="1:12" x14ac:dyDescent="0.25">
      <c r="A5334">
        <v>54024990</v>
      </c>
      <c r="C5334">
        <v>0</v>
      </c>
      <c r="D5334" t="s">
        <v>5743</v>
      </c>
      <c r="E5334">
        <v>1345</v>
      </c>
      <c r="F5334">
        <v>1755</v>
      </c>
      <c r="G5334">
        <v>1800</v>
      </c>
      <c r="H5334">
        <v>0</v>
      </c>
      <c r="I5334">
        <v>13.45</v>
      </c>
      <c r="J5334">
        <v>17.55</v>
      </c>
      <c r="K5334">
        <v>18</v>
      </c>
      <c r="L5334">
        <v>0</v>
      </c>
    </row>
    <row r="5335" spans="1:12" x14ac:dyDescent="0.25">
      <c r="A5335">
        <v>54025110</v>
      </c>
      <c r="C5335">
        <v>0</v>
      </c>
      <c r="D5335" t="s">
        <v>5744</v>
      </c>
      <c r="E5335">
        <v>1345</v>
      </c>
      <c r="F5335">
        <v>1545</v>
      </c>
      <c r="G5335">
        <v>1800</v>
      </c>
      <c r="H5335">
        <v>0</v>
      </c>
      <c r="I5335">
        <v>13.45</v>
      </c>
      <c r="J5335">
        <v>15.45</v>
      </c>
      <c r="K5335">
        <v>18</v>
      </c>
      <c r="L5335">
        <v>0</v>
      </c>
    </row>
    <row r="5336" spans="1:12" x14ac:dyDescent="0.25">
      <c r="A5336">
        <v>54025190</v>
      </c>
      <c r="C5336">
        <v>0</v>
      </c>
      <c r="D5336" t="s">
        <v>5745</v>
      </c>
      <c r="E5336">
        <v>1345</v>
      </c>
      <c r="F5336">
        <v>1755</v>
      </c>
      <c r="G5336">
        <v>1800</v>
      </c>
      <c r="H5336">
        <v>0</v>
      </c>
      <c r="I5336">
        <v>13.45</v>
      </c>
      <c r="J5336">
        <v>17.55</v>
      </c>
      <c r="K5336">
        <v>18</v>
      </c>
      <c r="L5336">
        <v>0</v>
      </c>
    </row>
    <row r="5337" spans="1:12" x14ac:dyDescent="0.25">
      <c r="A5337">
        <v>54025200</v>
      </c>
      <c r="C5337">
        <v>0</v>
      </c>
      <c r="D5337" t="s">
        <v>5746</v>
      </c>
      <c r="E5337">
        <v>1345</v>
      </c>
      <c r="F5337">
        <v>1755</v>
      </c>
      <c r="G5337">
        <v>1800</v>
      </c>
      <c r="H5337">
        <v>0</v>
      </c>
      <c r="I5337">
        <v>13.45</v>
      </c>
      <c r="J5337">
        <v>17.55</v>
      </c>
      <c r="K5337">
        <v>18</v>
      </c>
      <c r="L5337">
        <v>0</v>
      </c>
    </row>
    <row r="5338" spans="1:12" x14ac:dyDescent="0.25">
      <c r="A5338">
        <v>54025300</v>
      </c>
      <c r="C5338">
        <v>0</v>
      </c>
      <c r="D5338" t="s">
        <v>9955</v>
      </c>
      <c r="E5338">
        <v>1345</v>
      </c>
      <c r="F5338">
        <v>1755</v>
      </c>
      <c r="G5338">
        <v>1800</v>
      </c>
      <c r="H5338">
        <v>0</v>
      </c>
      <c r="I5338">
        <v>13.45</v>
      </c>
      <c r="J5338">
        <v>17.55</v>
      </c>
      <c r="K5338">
        <v>18</v>
      </c>
      <c r="L5338">
        <v>0</v>
      </c>
    </row>
    <row r="5339" spans="1:12" x14ac:dyDescent="0.25">
      <c r="A5339">
        <v>54025900</v>
      </c>
      <c r="C5339">
        <v>0</v>
      </c>
      <c r="D5339" t="s">
        <v>5747</v>
      </c>
      <c r="E5339">
        <v>1345</v>
      </c>
      <c r="F5339">
        <v>1755</v>
      </c>
      <c r="G5339">
        <v>1800</v>
      </c>
      <c r="H5339">
        <v>0</v>
      </c>
      <c r="I5339">
        <v>13.45</v>
      </c>
      <c r="J5339">
        <v>17.55</v>
      </c>
      <c r="K5339">
        <v>18</v>
      </c>
      <c r="L5339">
        <v>0</v>
      </c>
    </row>
    <row r="5340" spans="1:12" x14ac:dyDescent="0.25">
      <c r="A5340">
        <v>54026110</v>
      </c>
      <c r="C5340">
        <v>0</v>
      </c>
      <c r="D5340" t="s">
        <v>5748</v>
      </c>
      <c r="E5340">
        <v>1345</v>
      </c>
      <c r="F5340">
        <v>1545</v>
      </c>
      <c r="G5340">
        <v>1800</v>
      </c>
      <c r="H5340">
        <v>0</v>
      </c>
      <c r="I5340">
        <v>13.45</v>
      </c>
      <c r="J5340">
        <v>15.45</v>
      </c>
      <c r="K5340">
        <v>18</v>
      </c>
      <c r="L5340">
        <v>0</v>
      </c>
    </row>
    <row r="5341" spans="1:12" x14ac:dyDescent="0.25">
      <c r="A5341">
        <v>54026190</v>
      </c>
      <c r="C5341">
        <v>0</v>
      </c>
      <c r="D5341" t="s">
        <v>5749</v>
      </c>
      <c r="E5341">
        <v>1345</v>
      </c>
      <c r="F5341">
        <v>1755</v>
      </c>
      <c r="G5341">
        <v>1800</v>
      </c>
      <c r="H5341">
        <v>0</v>
      </c>
      <c r="I5341">
        <v>13.45</v>
      </c>
      <c r="J5341">
        <v>17.55</v>
      </c>
      <c r="K5341">
        <v>18</v>
      </c>
      <c r="L5341">
        <v>0</v>
      </c>
    </row>
    <row r="5342" spans="1:12" x14ac:dyDescent="0.25">
      <c r="A5342">
        <v>54026200</v>
      </c>
      <c r="C5342">
        <v>0</v>
      </c>
      <c r="D5342" t="s">
        <v>5750</v>
      </c>
      <c r="E5342">
        <v>1345</v>
      </c>
      <c r="F5342">
        <v>1755</v>
      </c>
      <c r="G5342">
        <v>1800</v>
      </c>
      <c r="H5342">
        <v>0</v>
      </c>
      <c r="I5342">
        <v>13.45</v>
      </c>
      <c r="J5342">
        <v>17.55</v>
      </c>
      <c r="K5342">
        <v>18</v>
      </c>
      <c r="L5342">
        <v>0</v>
      </c>
    </row>
    <row r="5343" spans="1:12" x14ac:dyDescent="0.25">
      <c r="A5343">
        <v>54026300</v>
      </c>
      <c r="C5343">
        <v>0</v>
      </c>
      <c r="D5343" t="s">
        <v>9955</v>
      </c>
      <c r="E5343">
        <v>1345</v>
      </c>
      <c r="F5343">
        <v>1755</v>
      </c>
      <c r="G5343">
        <v>1800</v>
      </c>
      <c r="H5343">
        <v>0</v>
      </c>
      <c r="I5343">
        <v>13.45</v>
      </c>
      <c r="J5343">
        <v>17.55</v>
      </c>
      <c r="K5343">
        <v>18</v>
      </c>
      <c r="L5343">
        <v>0</v>
      </c>
    </row>
    <row r="5344" spans="1:12" x14ac:dyDescent="0.25">
      <c r="A5344">
        <v>54026900</v>
      </c>
      <c r="C5344">
        <v>0</v>
      </c>
      <c r="D5344" t="s">
        <v>5751</v>
      </c>
      <c r="E5344">
        <v>1345</v>
      </c>
      <c r="F5344">
        <v>1755</v>
      </c>
      <c r="G5344">
        <v>1800</v>
      </c>
      <c r="H5344">
        <v>0</v>
      </c>
      <c r="I5344">
        <v>13.45</v>
      </c>
      <c r="J5344">
        <v>17.55</v>
      </c>
      <c r="K5344">
        <v>18</v>
      </c>
      <c r="L5344">
        <v>0</v>
      </c>
    </row>
    <row r="5345" spans="1:12" x14ac:dyDescent="0.25">
      <c r="A5345">
        <v>54031000</v>
      </c>
      <c r="C5345">
        <v>0</v>
      </c>
      <c r="D5345" t="s">
        <v>5752</v>
      </c>
      <c r="E5345">
        <v>1345</v>
      </c>
      <c r="F5345">
        <v>1755</v>
      </c>
      <c r="G5345">
        <v>1800</v>
      </c>
      <c r="H5345">
        <v>0</v>
      </c>
      <c r="I5345">
        <v>13.45</v>
      </c>
      <c r="J5345">
        <v>17.55</v>
      </c>
      <c r="K5345">
        <v>18</v>
      </c>
      <c r="L5345">
        <v>0</v>
      </c>
    </row>
    <row r="5346" spans="1:12" x14ac:dyDescent="0.25">
      <c r="A5346">
        <v>54033110</v>
      </c>
      <c r="C5346">
        <v>0</v>
      </c>
      <c r="D5346" t="s">
        <v>10018</v>
      </c>
      <c r="E5346">
        <v>1345</v>
      </c>
      <c r="F5346">
        <v>1545</v>
      </c>
      <c r="G5346">
        <v>1800</v>
      </c>
      <c r="H5346">
        <v>0</v>
      </c>
      <c r="I5346">
        <v>13.45</v>
      </c>
      <c r="J5346">
        <v>15.45</v>
      </c>
      <c r="K5346">
        <v>18</v>
      </c>
      <c r="L5346">
        <v>0</v>
      </c>
    </row>
    <row r="5347" spans="1:12" x14ac:dyDescent="0.25">
      <c r="A5347">
        <v>54033190</v>
      </c>
      <c r="C5347">
        <v>0</v>
      </c>
      <c r="D5347" t="s">
        <v>6</v>
      </c>
      <c r="E5347">
        <v>1345</v>
      </c>
      <c r="F5347">
        <v>1755</v>
      </c>
      <c r="G5347">
        <v>1800</v>
      </c>
      <c r="H5347">
        <v>0</v>
      </c>
      <c r="I5347">
        <v>13.45</v>
      </c>
      <c r="J5347">
        <v>17.55</v>
      </c>
      <c r="K5347">
        <v>18</v>
      </c>
      <c r="L5347">
        <v>0</v>
      </c>
    </row>
    <row r="5348" spans="1:12" x14ac:dyDescent="0.25">
      <c r="A5348">
        <v>54033200</v>
      </c>
      <c r="C5348">
        <v>0</v>
      </c>
      <c r="D5348" t="s">
        <v>5753</v>
      </c>
      <c r="E5348">
        <v>1345</v>
      </c>
      <c r="F5348">
        <v>1755</v>
      </c>
      <c r="G5348">
        <v>1800</v>
      </c>
      <c r="H5348">
        <v>0</v>
      </c>
      <c r="I5348">
        <v>13.45</v>
      </c>
      <c r="J5348">
        <v>17.55</v>
      </c>
      <c r="K5348">
        <v>18</v>
      </c>
      <c r="L5348">
        <v>0</v>
      </c>
    </row>
    <row r="5349" spans="1:12" x14ac:dyDescent="0.25">
      <c r="A5349">
        <v>54033300</v>
      </c>
      <c r="C5349">
        <v>0</v>
      </c>
      <c r="D5349" t="s">
        <v>5754</v>
      </c>
      <c r="E5349">
        <v>1345</v>
      </c>
      <c r="F5349">
        <v>1755</v>
      </c>
      <c r="G5349">
        <v>1800</v>
      </c>
      <c r="H5349">
        <v>0</v>
      </c>
      <c r="I5349">
        <v>13.45</v>
      </c>
      <c r="J5349">
        <v>17.55</v>
      </c>
      <c r="K5349">
        <v>18</v>
      </c>
      <c r="L5349">
        <v>0</v>
      </c>
    </row>
    <row r="5350" spans="1:12" x14ac:dyDescent="0.25">
      <c r="A5350">
        <v>54033900</v>
      </c>
      <c r="C5350">
        <v>0</v>
      </c>
      <c r="D5350" t="s">
        <v>5755</v>
      </c>
      <c r="E5350">
        <v>1345</v>
      </c>
      <c r="F5350">
        <v>1755</v>
      </c>
      <c r="G5350">
        <v>1800</v>
      </c>
      <c r="H5350">
        <v>0</v>
      </c>
      <c r="I5350">
        <v>13.45</v>
      </c>
      <c r="J5350">
        <v>17.55</v>
      </c>
      <c r="K5350">
        <v>18</v>
      </c>
      <c r="L5350">
        <v>0</v>
      </c>
    </row>
    <row r="5351" spans="1:12" x14ac:dyDescent="0.25">
      <c r="A5351">
        <v>54034100</v>
      </c>
      <c r="C5351">
        <v>0</v>
      </c>
      <c r="D5351" t="s">
        <v>5756</v>
      </c>
      <c r="E5351">
        <v>1345</v>
      </c>
      <c r="F5351">
        <v>1755</v>
      </c>
      <c r="G5351">
        <v>1800</v>
      </c>
      <c r="H5351">
        <v>0</v>
      </c>
      <c r="I5351">
        <v>13.45</v>
      </c>
      <c r="J5351">
        <v>17.55</v>
      </c>
      <c r="K5351">
        <v>18</v>
      </c>
      <c r="L5351">
        <v>0</v>
      </c>
    </row>
    <row r="5352" spans="1:12" x14ac:dyDescent="0.25">
      <c r="A5352">
        <v>54034200</v>
      </c>
      <c r="C5352">
        <v>0</v>
      </c>
      <c r="D5352" t="s">
        <v>5757</v>
      </c>
      <c r="E5352">
        <v>1345</v>
      </c>
      <c r="F5352">
        <v>1755</v>
      </c>
      <c r="G5352">
        <v>1800</v>
      </c>
      <c r="H5352">
        <v>0</v>
      </c>
      <c r="I5352">
        <v>13.45</v>
      </c>
      <c r="J5352">
        <v>17.55</v>
      </c>
      <c r="K5352">
        <v>18</v>
      </c>
      <c r="L5352">
        <v>0</v>
      </c>
    </row>
    <row r="5353" spans="1:12" x14ac:dyDescent="0.25">
      <c r="A5353">
        <v>54034900</v>
      </c>
      <c r="C5353">
        <v>0</v>
      </c>
      <c r="D5353" t="s">
        <v>5758</v>
      </c>
      <c r="E5353">
        <v>1345</v>
      </c>
      <c r="F5353">
        <v>1755</v>
      </c>
      <c r="G5353">
        <v>1800</v>
      </c>
      <c r="H5353">
        <v>0</v>
      </c>
      <c r="I5353">
        <v>13.45</v>
      </c>
      <c r="J5353">
        <v>17.55</v>
      </c>
      <c r="K5353">
        <v>18</v>
      </c>
      <c r="L5353">
        <v>0</v>
      </c>
    </row>
    <row r="5354" spans="1:12" x14ac:dyDescent="0.25">
      <c r="A5354">
        <v>54041100</v>
      </c>
      <c r="C5354">
        <v>0</v>
      </c>
      <c r="D5354" t="s">
        <v>5759</v>
      </c>
      <c r="E5354">
        <v>1345</v>
      </c>
      <c r="F5354">
        <v>1755</v>
      </c>
      <c r="G5354">
        <v>1800</v>
      </c>
      <c r="H5354">
        <v>0</v>
      </c>
      <c r="I5354">
        <v>13.45</v>
      </c>
      <c r="J5354">
        <v>17.55</v>
      </c>
      <c r="K5354">
        <v>18</v>
      </c>
      <c r="L5354">
        <v>0</v>
      </c>
    </row>
    <row r="5355" spans="1:12" x14ac:dyDescent="0.25">
      <c r="A5355">
        <v>54041200</v>
      </c>
      <c r="C5355">
        <v>0</v>
      </c>
      <c r="D5355" t="s">
        <v>5760</v>
      </c>
      <c r="E5355">
        <v>1345</v>
      </c>
      <c r="F5355">
        <v>1755</v>
      </c>
      <c r="G5355">
        <v>1800</v>
      </c>
      <c r="H5355">
        <v>0</v>
      </c>
      <c r="I5355">
        <v>13.45</v>
      </c>
      <c r="J5355">
        <v>17.55</v>
      </c>
      <c r="K5355">
        <v>18</v>
      </c>
      <c r="L5355">
        <v>0</v>
      </c>
    </row>
    <row r="5356" spans="1:12" x14ac:dyDescent="0.25">
      <c r="A5356">
        <v>54041911</v>
      </c>
      <c r="C5356">
        <v>0</v>
      </c>
      <c r="D5356" t="s">
        <v>5761</v>
      </c>
      <c r="E5356">
        <v>1345</v>
      </c>
      <c r="F5356">
        <v>1545</v>
      </c>
      <c r="G5356">
        <v>1800</v>
      </c>
      <c r="H5356">
        <v>0</v>
      </c>
      <c r="I5356">
        <v>13.45</v>
      </c>
      <c r="J5356">
        <v>15.45</v>
      </c>
      <c r="K5356">
        <v>18</v>
      </c>
      <c r="L5356">
        <v>0</v>
      </c>
    </row>
    <row r="5357" spans="1:12" x14ac:dyDescent="0.25">
      <c r="A5357">
        <v>54041919</v>
      </c>
      <c r="C5357">
        <v>0</v>
      </c>
      <c r="D5357" t="s">
        <v>5762</v>
      </c>
      <c r="E5357">
        <v>1345</v>
      </c>
      <c r="F5357">
        <v>1755</v>
      </c>
      <c r="G5357">
        <v>1800</v>
      </c>
      <c r="H5357">
        <v>0</v>
      </c>
      <c r="I5357">
        <v>13.45</v>
      </c>
      <c r="J5357">
        <v>17.55</v>
      </c>
      <c r="K5357">
        <v>18</v>
      </c>
      <c r="L5357">
        <v>0</v>
      </c>
    </row>
    <row r="5358" spans="1:12" x14ac:dyDescent="0.25">
      <c r="A5358">
        <v>54041990</v>
      </c>
      <c r="C5358">
        <v>0</v>
      </c>
      <c r="D5358" t="s">
        <v>5763</v>
      </c>
      <c r="E5358">
        <v>1345</v>
      </c>
      <c r="F5358">
        <v>1755</v>
      </c>
      <c r="G5358">
        <v>1800</v>
      </c>
      <c r="H5358">
        <v>0</v>
      </c>
      <c r="I5358">
        <v>13.45</v>
      </c>
      <c r="J5358">
        <v>17.55</v>
      </c>
      <c r="K5358">
        <v>18</v>
      </c>
      <c r="L5358">
        <v>0</v>
      </c>
    </row>
    <row r="5359" spans="1:12" x14ac:dyDescent="0.25">
      <c r="A5359">
        <v>54049000</v>
      </c>
      <c r="C5359">
        <v>0</v>
      </c>
      <c r="D5359" t="s">
        <v>5764</v>
      </c>
      <c r="E5359">
        <v>1345</v>
      </c>
      <c r="F5359">
        <v>1755</v>
      </c>
      <c r="G5359">
        <v>1800</v>
      </c>
      <c r="H5359">
        <v>0</v>
      </c>
      <c r="I5359">
        <v>13.45</v>
      </c>
      <c r="J5359">
        <v>17.55</v>
      </c>
      <c r="K5359">
        <v>18</v>
      </c>
      <c r="L5359">
        <v>0</v>
      </c>
    </row>
    <row r="5360" spans="1:12" x14ac:dyDescent="0.25">
      <c r="A5360">
        <v>54050000</v>
      </c>
      <c r="C5360">
        <v>0</v>
      </c>
      <c r="D5360" t="s">
        <v>5765</v>
      </c>
      <c r="E5360">
        <v>1345</v>
      </c>
      <c r="F5360">
        <v>1755</v>
      </c>
      <c r="G5360">
        <v>1800</v>
      </c>
      <c r="H5360">
        <v>0</v>
      </c>
      <c r="I5360">
        <v>13.45</v>
      </c>
      <c r="J5360">
        <v>17.55</v>
      </c>
      <c r="K5360">
        <v>18</v>
      </c>
      <c r="L5360">
        <v>0</v>
      </c>
    </row>
    <row r="5361" spans="1:12" x14ac:dyDescent="0.25">
      <c r="A5361">
        <v>54060010</v>
      </c>
      <c r="C5361">
        <v>0</v>
      </c>
      <c r="D5361" t="s">
        <v>5766</v>
      </c>
      <c r="E5361">
        <v>1345</v>
      </c>
      <c r="F5361">
        <v>1737</v>
      </c>
      <c r="G5361">
        <v>1800</v>
      </c>
      <c r="H5361">
        <v>0</v>
      </c>
      <c r="I5361">
        <v>13.45</v>
      </c>
      <c r="J5361">
        <v>17.37</v>
      </c>
      <c r="K5361">
        <v>18</v>
      </c>
      <c r="L5361">
        <v>0</v>
      </c>
    </row>
    <row r="5362" spans="1:12" x14ac:dyDescent="0.25">
      <c r="A5362">
        <v>54060020</v>
      </c>
      <c r="C5362">
        <v>0</v>
      </c>
      <c r="D5362" t="s">
        <v>5767</v>
      </c>
      <c r="E5362">
        <v>1345</v>
      </c>
      <c r="F5362">
        <v>1737</v>
      </c>
      <c r="G5362">
        <v>1800</v>
      </c>
      <c r="H5362">
        <v>0</v>
      </c>
      <c r="I5362">
        <v>13.45</v>
      </c>
      <c r="J5362">
        <v>17.37</v>
      </c>
      <c r="K5362">
        <v>18</v>
      </c>
      <c r="L5362">
        <v>0</v>
      </c>
    </row>
    <row r="5363" spans="1:12" x14ac:dyDescent="0.25">
      <c r="A5363">
        <v>54071011</v>
      </c>
      <c r="C5363">
        <v>0</v>
      </c>
      <c r="D5363" t="s">
        <v>5768</v>
      </c>
      <c r="E5363">
        <v>1345</v>
      </c>
      <c r="F5363">
        <v>1545</v>
      </c>
      <c r="G5363">
        <v>1800</v>
      </c>
      <c r="H5363">
        <v>0</v>
      </c>
      <c r="I5363">
        <v>13.45</v>
      </c>
      <c r="J5363">
        <v>15.45</v>
      </c>
      <c r="K5363">
        <v>18</v>
      </c>
      <c r="L5363">
        <v>0</v>
      </c>
    </row>
    <row r="5364" spans="1:12" x14ac:dyDescent="0.25">
      <c r="A5364">
        <v>54071019</v>
      </c>
      <c r="C5364">
        <v>0</v>
      </c>
      <c r="D5364" t="s">
        <v>5769</v>
      </c>
      <c r="E5364">
        <v>1345</v>
      </c>
      <c r="F5364">
        <v>1829</v>
      </c>
      <c r="G5364">
        <v>1800</v>
      </c>
      <c r="H5364">
        <v>0</v>
      </c>
      <c r="I5364">
        <v>13.45</v>
      </c>
      <c r="J5364">
        <v>18.29</v>
      </c>
      <c r="K5364">
        <v>18</v>
      </c>
      <c r="L5364">
        <v>0</v>
      </c>
    </row>
    <row r="5365" spans="1:12" x14ac:dyDescent="0.25">
      <c r="A5365">
        <v>54071021</v>
      </c>
      <c r="C5365">
        <v>0</v>
      </c>
      <c r="D5365" t="s">
        <v>5770</v>
      </c>
      <c r="E5365">
        <v>1345</v>
      </c>
      <c r="F5365">
        <v>1545</v>
      </c>
      <c r="G5365">
        <v>1800</v>
      </c>
      <c r="H5365">
        <v>0</v>
      </c>
      <c r="I5365">
        <v>13.45</v>
      </c>
      <c r="J5365">
        <v>15.45</v>
      </c>
      <c r="K5365">
        <v>18</v>
      </c>
      <c r="L5365">
        <v>0</v>
      </c>
    </row>
    <row r="5366" spans="1:12" x14ac:dyDescent="0.25">
      <c r="A5366">
        <v>54071029</v>
      </c>
      <c r="C5366">
        <v>0</v>
      </c>
      <c r="D5366" t="s">
        <v>5771</v>
      </c>
      <c r="E5366">
        <v>1345</v>
      </c>
      <c r="F5366">
        <v>1829</v>
      </c>
      <c r="G5366">
        <v>1800</v>
      </c>
      <c r="H5366">
        <v>0</v>
      </c>
      <c r="I5366">
        <v>13.45</v>
      </c>
      <c r="J5366">
        <v>18.29</v>
      </c>
      <c r="K5366">
        <v>18</v>
      </c>
      <c r="L5366">
        <v>0</v>
      </c>
    </row>
    <row r="5367" spans="1:12" x14ac:dyDescent="0.25">
      <c r="A5367">
        <v>54072000</v>
      </c>
      <c r="C5367">
        <v>0</v>
      </c>
      <c r="D5367" t="s">
        <v>5772</v>
      </c>
      <c r="E5367">
        <v>1345</v>
      </c>
      <c r="F5367">
        <v>1829</v>
      </c>
      <c r="G5367">
        <v>1800</v>
      </c>
      <c r="H5367">
        <v>0</v>
      </c>
      <c r="I5367">
        <v>13.45</v>
      </c>
      <c r="J5367">
        <v>18.29</v>
      </c>
      <c r="K5367">
        <v>18</v>
      </c>
      <c r="L5367">
        <v>0</v>
      </c>
    </row>
    <row r="5368" spans="1:12" x14ac:dyDescent="0.25">
      <c r="A5368">
        <v>54073000</v>
      </c>
      <c r="C5368">
        <v>0</v>
      </c>
      <c r="D5368" t="s">
        <v>5773</v>
      </c>
      <c r="E5368">
        <v>1345</v>
      </c>
      <c r="F5368">
        <v>1829</v>
      </c>
      <c r="G5368">
        <v>1800</v>
      </c>
      <c r="H5368">
        <v>0</v>
      </c>
      <c r="I5368">
        <v>13.45</v>
      </c>
      <c r="J5368">
        <v>18.29</v>
      </c>
      <c r="K5368">
        <v>18</v>
      </c>
      <c r="L5368">
        <v>0</v>
      </c>
    </row>
    <row r="5369" spans="1:12" x14ac:dyDescent="0.25">
      <c r="A5369">
        <v>54074100</v>
      </c>
      <c r="C5369">
        <v>0</v>
      </c>
      <c r="D5369" t="s">
        <v>5774</v>
      </c>
      <c r="E5369">
        <v>1345</v>
      </c>
      <c r="F5369">
        <v>1829</v>
      </c>
      <c r="G5369">
        <v>1800</v>
      </c>
      <c r="H5369">
        <v>0</v>
      </c>
      <c r="I5369">
        <v>13.45</v>
      </c>
      <c r="J5369">
        <v>18.29</v>
      </c>
      <c r="K5369">
        <v>18</v>
      </c>
      <c r="L5369">
        <v>0</v>
      </c>
    </row>
    <row r="5370" spans="1:12" x14ac:dyDescent="0.25">
      <c r="A5370">
        <v>54074200</v>
      </c>
      <c r="C5370">
        <v>0</v>
      </c>
      <c r="D5370" t="s">
        <v>10801</v>
      </c>
      <c r="E5370">
        <v>1345</v>
      </c>
      <c r="F5370">
        <v>1829</v>
      </c>
      <c r="G5370">
        <v>1800</v>
      </c>
      <c r="H5370">
        <v>0</v>
      </c>
      <c r="I5370">
        <v>13.45</v>
      </c>
      <c r="J5370">
        <v>18.29</v>
      </c>
      <c r="K5370">
        <v>18</v>
      </c>
      <c r="L5370">
        <v>0</v>
      </c>
    </row>
    <row r="5371" spans="1:12" x14ac:dyDescent="0.25">
      <c r="A5371">
        <v>54074300</v>
      </c>
      <c r="C5371">
        <v>0</v>
      </c>
      <c r="D5371" t="s">
        <v>5775</v>
      </c>
      <c r="E5371">
        <v>1345</v>
      </c>
      <c r="F5371">
        <v>1829</v>
      </c>
      <c r="G5371">
        <v>1800</v>
      </c>
      <c r="H5371">
        <v>0</v>
      </c>
      <c r="I5371">
        <v>13.45</v>
      </c>
      <c r="J5371">
        <v>18.29</v>
      </c>
      <c r="K5371">
        <v>18</v>
      </c>
      <c r="L5371">
        <v>0</v>
      </c>
    </row>
    <row r="5372" spans="1:12" x14ac:dyDescent="0.25">
      <c r="A5372">
        <v>54074400</v>
      </c>
      <c r="C5372">
        <v>0</v>
      </c>
      <c r="D5372" t="s">
        <v>5776</v>
      </c>
      <c r="E5372">
        <v>1345</v>
      </c>
      <c r="F5372">
        <v>1829</v>
      </c>
      <c r="G5372">
        <v>1800</v>
      </c>
      <c r="H5372">
        <v>0</v>
      </c>
      <c r="I5372">
        <v>13.45</v>
      </c>
      <c r="J5372">
        <v>18.29</v>
      </c>
      <c r="K5372">
        <v>18</v>
      </c>
      <c r="L5372">
        <v>0</v>
      </c>
    </row>
    <row r="5373" spans="1:12" x14ac:dyDescent="0.25">
      <c r="A5373">
        <v>54075100</v>
      </c>
      <c r="C5373">
        <v>0</v>
      </c>
      <c r="D5373" t="s">
        <v>5777</v>
      </c>
      <c r="E5373">
        <v>1345</v>
      </c>
      <c r="F5373">
        <v>1829</v>
      </c>
      <c r="G5373">
        <v>1800</v>
      </c>
      <c r="H5373">
        <v>0</v>
      </c>
      <c r="I5373">
        <v>13.45</v>
      </c>
      <c r="J5373">
        <v>18.29</v>
      </c>
      <c r="K5373">
        <v>18</v>
      </c>
      <c r="L5373">
        <v>0</v>
      </c>
    </row>
    <row r="5374" spans="1:12" x14ac:dyDescent="0.25">
      <c r="A5374">
        <v>54075210</v>
      </c>
      <c r="C5374">
        <v>0</v>
      </c>
      <c r="D5374" t="s">
        <v>5778</v>
      </c>
      <c r="E5374">
        <v>1345</v>
      </c>
      <c r="F5374">
        <v>1829</v>
      </c>
      <c r="G5374">
        <v>1800</v>
      </c>
      <c r="H5374">
        <v>0</v>
      </c>
      <c r="I5374">
        <v>13.45</v>
      </c>
      <c r="J5374">
        <v>18.29</v>
      </c>
      <c r="K5374">
        <v>18</v>
      </c>
      <c r="L5374">
        <v>0</v>
      </c>
    </row>
    <row r="5375" spans="1:12" x14ac:dyDescent="0.25">
      <c r="A5375">
        <v>54075220</v>
      </c>
      <c r="C5375">
        <v>0</v>
      </c>
      <c r="D5375" t="s">
        <v>5779</v>
      </c>
      <c r="E5375">
        <v>1345</v>
      </c>
      <c r="F5375">
        <v>1829</v>
      </c>
      <c r="G5375">
        <v>1800</v>
      </c>
      <c r="H5375">
        <v>0</v>
      </c>
      <c r="I5375">
        <v>13.45</v>
      </c>
      <c r="J5375">
        <v>18.29</v>
      </c>
      <c r="K5375">
        <v>18</v>
      </c>
      <c r="L5375">
        <v>0</v>
      </c>
    </row>
    <row r="5376" spans="1:12" x14ac:dyDescent="0.25">
      <c r="A5376">
        <v>54075300</v>
      </c>
      <c r="C5376">
        <v>0</v>
      </c>
      <c r="D5376" t="s">
        <v>5780</v>
      </c>
      <c r="E5376">
        <v>1345</v>
      </c>
      <c r="F5376">
        <v>1829</v>
      </c>
      <c r="G5376">
        <v>1800</v>
      </c>
      <c r="H5376">
        <v>0</v>
      </c>
      <c r="I5376">
        <v>13.45</v>
      </c>
      <c r="J5376">
        <v>18.29</v>
      </c>
      <c r="K5376">
        <v>18</v>
      </c>
      <c r="L5376">
        <v>0</v>
      </c>
    </row>
    <row r="5377" spans="1:12" x14ac:dyDescent="0.25">
      <c r="A5377">
        <v>54075400</v>
      </c>
      <c r="C5377">
        <v>0</v>
      </c>
      <c r="D5377" t="s">
        <v>5781</v>
      </c>
      <c r="E5377">
        <v>1345</v>
      </c>
      <c r="F5377">
        <v>1829</v>
      </c>
      <c r="G5377">
        <v>1800</v>
      </c>
      <c r="H5377">
        <v>0</v>
      </c>
      <c r="I5377">
        <v>13.45</v>
      </c>
      <c r="J5377">
        <v>18.29</v>
      </c>
      <c r="K5377">
        <v>18</v>
      </c>
      <c r="L5377">
        <v>0</v>
      </c>
    </row>
    <row r="5378" spans="1:12" x14ac:dyDescent="0.25">
      <c r="A5378">
        <v>54076100</v>
      </c>
      <c r="C5378">
        <v>0</v>
      </c>
      <c r="D5378" t="s">
        <v>5782</v>
      </c>
      <c r="E5378">
        <v>1345</v>
      </c>
      <c r="F5378">
        <v>1829</v>
      </c>
      <c r="G5378">
        <v>1800</v>
      </c>
      <c r="H5378">
        <v>0</v>
      </c>
      <c r="I5378">
        <v>13.45</v>
      </c>
      <c r="J5378">
        <v>18.29</v>
      </c>
      <c r="K5378">
        <v>18</v>
      </c>
      <c r="L5378">
        <v>0</v>
      </c>
    </row>
    <row r="5379" spans="1:12" x14ac:dyDescent="0.25">
      <c r="A5379">
        <v>54076900</v>
      </c>
      <c r="C5379">
        <v>0</v>
      </c>
      <c r="D5379" t="s">
        <v>5783</v>
      </c>
      <c r="E5379">
        <v>1345</v>
      </c>
      <c r="F5379">
        <v>1829</v>
      </c>
      <c r="G5379">
        <v>1800</v>
      </c>
      <c r="H5379">
        <v>0</v>
      </c>
      <c r="I5379">
        <v>13.45</v>
      </c>
      <c r="J5379">
        <v>18.29</v>
      </c>
      <c r="K5379">
        <v>18</v>
      </c>
      <c r="L5379">
        <v>0</v>
      </c>
    </row>
    <row r="5380" spans="1:12" x14ac:dyDescent="0.25">
      <c r="A5380">
        <v>54077100</v>
      </c>
      <c r="C5380">
        <v>0</v>
      </c>
      <c r="D5380" t="s">
        <v>5784</v>
      </c>
      <c r="E5380">
        <v>1345</v>
      </c>
      <c r="F5380">
        <v>1829</v>
      </c>
      <c r="G5380">
        <v>1800</v>
      </c>
      <c r="H5380">
        <v>0</v>
      </c>
      <c r="I5380">
        <v>13.45</v>
      </c>
      <c r="J5380">
        <v>18.29</v>
      </c>
      <c r="K5380">
        <v>18</v>
      </c>
      <c r="L5380">
        <v>0</v>
      </c>
    </row>
    <row r="5381" spans="1:12" x14ac:dyDescent="0.25">
      <c r="A5381">
        <v>54077200</v>
      </c>
      <c r="C5381">
        <v>0</v>
      </c>
      <c r="D5381" t="s">
        <v>5785</v>
      </c>
      <c r="E5381">
        <v>1345</v>
      </c>
      <c r="F5381">
        <v>1829</v>
      </c>
      <c r="G5381">
        <v>1800</v>
      </c>
      <c r="H5381">
        <v>0</v>
      </c>
      <c r="I5381">
        <v>13.45</v>
      </c>
      <c r="J5381">
        <v>18.29</v>
      </c>
      <c r="K5381">
        <v>18</v>
      </c>
      <c r="L5381">
        <v>0</v>
      </c>
    </row>
    <row r="5382" spans="1:12" x14ac:dyDescent="0.25">
      <c r="A5382">
        <v>54077300</v>
      </c>
      <c r="C5382">
        <v>0</v>
      </c>
      <c r="D5382" t="s">
        <v>5786</v>
      </c>
      <c r="E5382">
        <v>1345</v>
      </c>
      <c r="F5382">
        <v>1829</v>
      </c>
      <c r="G5382">
        <v>1800</v>
      </c>
      <c r="H5382">
        <v>0</v>
      </c>
      <c r="I5382">
        <v>13.45</v>
      </c>
      <c r="J5382">
        <v>18.29</v>
      </c>
      <c r="K5382">
        <v>18</v>
      </c>
      <c r="L5382">
        <v>0</v>
      </c>
    </row>
    <row r="5383" spans="1:12" x14ac:dyDescent="0.25">
      <c r="A5383">
        <v>54077400</v>
      </c>
      <c r="C5383">
        <v>0</v>
      </c>
      <c r="D5383" t="s">
        <v>5787</v>
      </c>
      <c r="E5383">
        <v>1345</v>
      </c>
      <c r="F5383">
        <v>1829</v>
      </c>
      <c r="G5383">
        <v>1800</v>
      </c>
      <c r="H5383">
        <v>0</v>
      </c>
      <c r="I5383">
        <v>13.45</v>
      </c>
      <c r="J5383">
        <v>18.29</v>
      </c>
      <c r="K5383">
        <v>18</v>
      </c>
      <c r="L5383">
        <v>0</v>
      </c>
    </row>
    <row r="5384" spans="1:12" x14ac:dyDescent="0.25">
      <c r="A5384">
        <v>54078100</v>
      </c>
      <c r="C5384">
        <v>0</v>
      </c>
      <c r="D5384" t="s">
        <v>5788</v>
      </c>
      <c r="E5384">
        <v>1345</v>
      </c>
      <c r="F5384">
        <v>1829</v>
      </c>
      <c r="G5384">
        <v>1800</v>
      </c>
      <c r="H5384">
        <v>0</v>
      </c>
      <c r="I5384">
        <v>13.45</v>
      </c>
      <c r="J5384">
        <v>18.29</v>
      </c>
      <c r="K5384">
        <v>18</v>
      </c>
      <c r="L5384">
        <v>0</v>
      </c>
    </row>
    <row r="5385" spans="1:12" x14ac:dyDescent="0.25">
      <c r="A5385">
        <v>54078200</v>
      </c>
      <c r="C5385">
        <v>0</v>
      </c>
      <c r="D5385" t="s">
        <v>5789</v>
      </c>
      <c r="E5385">
        <v>1345</v>
      </c>
      <c r="F5385">
        <v>1829</v>
      </c>
      <c r="G5385">
        <v>1800</v>
      </c>
      <c r="H5385">
        <v>0</v>
      </c>
      <c r="I5385">
        <v>13.45</v>
      </c>
      <c r="J5385">
        <v>18.29</v>
      </c>
      <c r="K5385">
        <v>18</v>
      </c>
      <c r="L5385">
        <v>0</v>
      </c>
    </row>
    <row r="5386" spans="1:12" x14ac:dyDescent="0.25">
      <c r="A5386">
        <v>54078300</v>
      </c>
      <c r="C5386">
        <v>0</v>
      </c>
      <c r="D5386" t="s">
        <v>5790</v>
      </c>
      <c r="E5386">
        <v>1345</v>
      </c>
      <c r="F5386">
        <v>1829</v>
      </c>
      <c r="G5386">
        <v>1800</v>
      </c>
      <c r="H5386">
        <v>0</v>
      </c>
      <c r="I5386">
        <v>13.45</v>
      </c>
      <c r="J5386">
        <v>18.29</v>
      </c>
      <c r="K5386">
        <v>18</v>
      </c>
      <c r="L5386">
        <v>0</v>
      </c>
    </row>
    <row r="5387" spans="1:12" x14ac:dyDescent="0.25">
      <c r="A5387">
        <v>54078400</v>
      </c>
      <c r="C5387">
        <v>0</v>
      </c>
      <c r="D5387" t="s">
        <v>5791</v>
      </c>
      <c r="E5387">
        <v>1345</v>
      </c>
      <c r="F5387">
        <v>1829</v>
      </c>
      <c r="G5387">
        <v>1800</v>
      </c>
      <c r="H5387">
        <v>0</v>
      </c>
      <c r="I5387">
        <v>13.45</v>
      </c>
      <c r="J5387">
        <v>18.29</v>
      </c>
      <c r="K5387">
        <v>18</v>
      </c>
      <c r="L5387">
        <v>0</v>
      </c>
    </row>
    <row r="5388" spans="1:12" x14ac:dyDescent="0.25">
      <c r="A5388">
        <v>54079100</v>
      </c>
      <c r="C5388">
        <v>0</v>
      </c>
      <c r="D5388" t="s">
        <v>5792</v>
      </c>
      <c r="E5388">
        <v>1345</v>
      </c>
      <c r="F5388">
        <v>1829</v>
      </c>
      <c r="G5388">
        <v>1800</v>
      </c>
      <c r="H5388">
        <v>0</v>
      </c>
      <c r="I5388">
        <v>13.45</v>
      </c>
      <c r="J5388">
        <v>18.29</v>
      </c>
      <c r="K5388">
        <v>18</v>
      </c>
      <c r="L5388">
        <v>0</v>
      </c>
    </row>
    <row r="5389" spans="1:12" x14ac:dyDescent="0.25">
      <c r="A5389">
        <v>54079200</v>
      </c>
      <c r="C5389">
        <v>0</v>
      </c>
      <c r="D5389" t="s">
        <v>5793</v>
      </c>
      <c r="E5389">
        <v>1345</v>
      </c>
      <c r="F5389">
        <v>1829</v>
      </c>
      <c r="G5389">
        <v>1800</v>
      </c>
      <c r="H5389">
        <v>0</v>
      </c>
      <c r="I5389">
        <v>13.45</v>
      </c>
      <c r="J5389">
        <v>18.29</v>
      </c>
      <c r="K5389">
        <v>18</v>
      </c>
      <c r="L5389">
        <v>0</v>
      </c>
    </row>
    <row r="5390" spans="1:12" x14ac:dyDescent="0.25">
      <c r="A5390">
        <v>54079300</v>
      </c>
      <c r="C5390">
        <v>0</v>
      </c>
      <c r="D5390" t="s">
        <v>5794</v>
      </c>
      <c r="E5390">
        <v>1345</v>
      </c>
      <c r="F5390">
        <v>1829</v>
      </c>
      <c r="G5390">
        <v>1800</v>
      </c>
      <c r="H5390">
        <v>0</v>
      </c>
      <c r="I5390">
        <v>13.45</v>
      </c>
      <c r="J5390">
        <v>18.29</v>
      </c>
      <c r="K5390">
        <v>18</v>
      </c>
      <c r="L5390">
        <v>0</v>
      </c>
    </row>
    <row r="5391" spans="1:12" x14ac:dyDescent="0.25">
      <c r="A5391">
        <v>54079400</v>
      </c>
      <c r="C5391">
        <v>0</v>
      </c>
      <c r="D5391" t="s">
        <v>5795</v>
      </c>
      <c r="E5391">
        <v>1345</v>
      </c>
      <c r="F5391">
        <v>1829</v>
      </c>
      <c r="G5391">
        <v>1800</v>
      </c>
      <c r="H5391">
        <v>0</v>
      </c>
      <c r="I5391">
        <v>13.45</v>
      </c>
      <c r="J5391">
        <v>18.29</v>
      </c>
      <c r="K5391">
        <v>18</v>
      </c>
      <c r="L5391">
        <v>0</v>
      </c>
    </row>
    <row r="5392" spans="1:12" x14ac:dyDescent="0.25">
      <c r="A5392">
        <v>54081000</v>
      </c>
      <c r="C5392">
        <v>0</v>
      </c>
      <c r="D5392" t="s">
        <v>5796</v>
      </c>
      <c r="E5392">
        <v>1345</v>
      </c>
      <c r="F5392">
        <v>1829</v>
      </c>
      <c r="G5392">
        <v>1800</v>
      </c>
      <c r="H5392">
        <v>0</v>
      </c>
      <c r="I5392">
        <v>13.45</v>
      </c>
      <c r="J5392">
        <v>18.29</v>
      </c>
      <c r="K5392">
        <v>18</v>
      </c>
      <c r="L5392">
        <v>0</v>
      </c>
    </row>
    <row r="5393" spans="1:12" x14ac:dyDescent="0.25">
      <c r="A5393">
        <v>54082100</v>
      </c>
      <c r="C5393">
        <v>0</v>
      </c>
      <c r="D5393" t="s">
        <v>5797</v>
      </c>
      <c r="E5393">
        <v>1345</v>
      </c>
      <c r="F5393">
        <v>1829</v>
      </c>
      <c r="G5393">
        <v>1800</v>
      </c>
      <c r="H5393">
        <v>0</v>
      </c>
      <c r="I5393">
        <v>13.45</v>
      </c>
      <c r="J5393">
        <v>18.29</v>
      </c>
      <c r="K5393">
        <v>18</v>
      </c>
      <c r="L5393">
        <v>0</v>
      </c>
    </row>
    <row r="5394" spans="1:12" x14ac:dyDescent="0.25">
      <c r="A5394">
        <v>54082200</v>
      </c>
      <c r="C5394">
        <v>0</v>
      </c>
      <c r="D5394" t="s">
        <v>5798</v>
      </c>
      <c r="E5394">
        <v>1345</v>
      </c>
      <c r="F5394">
        <v>1829</v>
      </c>
      <c r="G5394">
        <v>1800</v>
      </c>
      <c r="H5394">
        <v>0</v>
      </c>
      <c r="I5394">
        <v>13.45</v>
      </c>
      <c r="J5394">
        <v>18.29</v>
      </c>
      <c r="K5394">
        <v>18</v>
      </c>
      <c r="L5394">
        <v>0</v>
      </c>
    </row>
    <row r="5395" spans="1:12" x14ac:dyDescent="0.25">
      <c r="A5395">
        <v>54082300</v>
      </c>
      <c r="C5395">
        <v>0</v>
      </c>
      <c r="D5395" t="s">
        <v>5799</v>
      </c>
      <c r="E5395">
        <v>1345</v>
      </c>
      <c r="F5395">
        <v>1829</v>
      </c>
      <c r="G5395">
        <v>1800</v>
      </c>
      <c r="H5395">
        <v>0</v>
      </c>
      <c r="I5395">
        <v>13.45</v>
      </c>
      <c r="J5395">
        <v>18.29</v>
      </c>
      <c r="K5395">
        <v>18</v>
      </c>
      <c r="L5395">
        <v>0</v>
      </c>
    </row>
    <row r="5396" spans="1:12" x14ac:dyDescent="0.25">
      <c r="A5396">
        <v>54082400</v>
      </c>
      <c r="C5396">
        <v>0</v>
      </c>
      <c r="D5396" t="s">
        <v>5800</v>
      </c>
      <c r="E5396">
        <v>1345</v>
      </c>
      <c r="F5396">
        <v>1829</v>
      </c>
      <c r="G5396">
        <v>1800</v>
      </c>
      <c r="H5396">
        <v>0</v>
      </c>
      <c r="I5396">
        <v>13.45</v>
      </c>
      <c r="J5396">
        <v>18.29</v>
      </c>
      <c r="K5396">
        <v>18</v>
      </c>
      <c r="L5396">
        <v>0</v>
      </c>
    </row>
    <row r="5397" spans="1:12" x14ac:dyDescent="0.25">
      <c r="A5397">
        <v>54083100</v>
      </c>
      <c r="C5397">
        <v>0</v>
      </c>
      <c r="D5397" t="s">
        <v>5801</v>
      </c>
      <c r="E5397">
        <v>1345</v>
      </c>
      <c r="F5397">
        <v>1829</v>
      </c>
      <c r="G5397">
        <v>1800</v>
      </c>
      <c r="H5397">
        <v>0</v>
      </c>
      <c r="I5397">
        <v>13.45</v>
      </c>
      <c r="J5397">
        <v>18.29</v>
      </c>
      <c r="K5397">
        <v>18</v>
      </c>
      <c r="L5397">
        <v>0</v>
      </c>
    </row>
    <row r="5398" spans="1:12" x14ac:dyDescent="0.25">
      <c r="A5398">
        <v>54083200</v>
      </c>
      <c r="C5398">
        <v>0</v>
      </c>
      <c r="D5398" t="s">
        <v>5802</v>
      </c>
      <c r="E5398">
        <v>1345</v>
      </c>
      <c r="F5398">
        <v>1829</v>
      </c>
      <c r="G5398">
        <v>1800</v>
      </c>
      <c r="H5398">
        <v>0</v>
      </c>
      <c r="I5398">
        <v>13.45</v>
      </c>
      <c r="J5398">
        <v>18.29</v>
      </c>
      <c r="K5398">
        <v>18</v>
      </c>
      <c r="L5398">
        <v>0</v>
      </c>
    </row>
    <row r="5399" spans="1:12" x14ac:dyDescent="0.25">
      <c r="A5399">
        <v>54083300</v>
      </c>
      <c r="C5399">
        <v>0</v>
      </c>
      <c r="D5399" t="s">
        <v>5803</v>
      </c>
      <c r="E5399">
        <v>1345</v>
      </c>
      <c r="F5399">
        <v>1829</v>
      </c>
      <c r="G5399">
        <v>1800</v>
      </c>
      <c r="H5399">
        <v>0</v>
      </c>
      <c r="I5399">
        <v>13.45</v>
      </c>
      <c r="J5399">
        <v>18.29</v>
      </c>
      <c r="K5399">
        <v>18</v>
      </c>
      <c r="L5399">
        <v>0</v>
      </c>
    </row>
    <row r="5400" spans="1:12" x14ac:dyDescent="0.25">
      <c r="A5400">
        <v>54083400</v>
      </c>
      <c r="C5400">
        <v>0</v>
      </c>
      <c r="D5400" t="s">
        <v>5804</v>
      </c>
      <c r="E5400">
        <v>1345</v>
      </c>
      <c r="F5400">
        <v>1829</v>
      </c>
      <c r="G5400">
        <v>1800</v>
      </c>
      <c r="H5400">
        <v>0</v>
      </c>
      <c r="I5400">
        <v>13.45</v>
      </c>
      <c r="J5400">
        <v>18.29</v>
      </c>
      <c r="K5400">
        <v>18</v>
      </c>
      <c r="L5400">
        <v>0</v>
      </c>
    </row>
    <row r="5401" spans="1:12" x14ac:dyDescent="0.25">
      <c r="A5401">
        <v>55011100</v>
      </c>
      <c r="C5401">
        <v>0</v>
      </c>
      <c r="D5401" t="s">
        <v>12398</v>
      </c>
      <c r="E5401">
        <v>1345</v>
      </c>
      <c r="F5401">
        <v>1718</v>
      </c>
      <c r="G5401">
        <v>1800</v>
      </c>
      <c r="H5401">
        <v>0</v>
      </c>
      <c r="I5401">
        <v>13.45</v>
      </c>
      <c r="J5401">
        <v>17.18</v>
      </c>
      <c r="K5401">
        <v>18</v>
      </c>
      <c r="L5401">
        <v>0</v>
      </c>
    </row>
    <row r="5402" spans="1:12" x14ac:dyDescent="0.25">
      <c r="A5402">
        <v>55011900</v>
      </c>
      <c r="C5402">
        <v>0</v>
      </c>
      <c r="D5402" t="s">
        <v>12399</v>
      </c>
      <c r="E5402">
        <v>1345</v>
      </c>
      <c r="F5402">
        <v>1718</v>
      </c>
      <c r="G5402">
        <v>1800</v>
      </c>
      <c r="H5402">
        <v>0</v>
      </c>
      <c r="I5402">
        <v>13.45</v>
      </c>
      <c r="J5402">
        <v>17.18</v>
      </c>
      <c r="K5402">
        <v>18</v>
      </c>
      <c r="L5402">
        <v>0</v>
      </c>
    </row>
    <row r="5403" spans="1:12" x14ac:dyDescent="0.25">
      <c r="A5403">
        <v>55012000</v>
      </c>
      <c r="C5403">
        <v>0</v>
      </c>
      <c r="D5403" t="s">
        <v>5805</v>
      </c>
      <c r="E5403">
        <v>1345</v>
      </c>
      <c r="F5403">
        <v>1718</v>
      </c>
      <c r="G5403">
        <v>1800</v>
      </c>
      <c r="H5403">
        <v>0</v>
      </c>
      <c r="I5403">
        <v>13.45</v>
      </c>
      <c r="J5403">
        <v>17.18</v>
      </c>
      <c r="K5403">
        <v>18</v>
      </c>
      <c r="L5403">
        <v>0</v>
      </c>
    </row>
    <row r="5404" spans="1:12" x14ac:dyDescent="0.25">
      <c r="A5404">
        <v>55013000</v>
      </c>
      <c r="C5404">
        <v>0</v>
      </c>
      <c r="D5404" t="s">
        <v>5806</v>
      </c>
      <c r="E5404">
        <v>1345</v>
      </c>
      <c r="F5404">
        <v>1545</v>
      </c>
      <c r="G5404">
        <v>1800</v>
      </c>
      <c r="H5404">
        <v>0</v>
      </c>
      <c r="I5404">
        <v>13.45</v>
      </c>
      <c r="J5404">
        <v>15.45</v>
      </c>
      <c r="K5404">
        <v>18</v>
      </c>
      <c r="L5404">
        <v>0</v>
      </c>
    </row>
    <row r="5405" spans="1:12" x14ac:dyDescent="0.25">
      <c r="A5405">
        <v>55014000</v>
      </c>
      <c r="C5405">
        <v>0</v>
      </c>
      <c r="D5405" t="s">
        <v>5807</v>
      </c>
      <c r="E5405">
        <v>1345</v>
      </c>
      <c r="F5405">
        <v>1718</v>
      </c>
      <c r="G5405">
        <v>1800</v>
      </c>
      <c r="H5405">
        <v>0</v>
      </c>
      <c r="I5405">
        <v>13.45</v>
      </c>
      <c r="J5405">
        <v>17.18</v>
      </c>
      <c r="K5405">
        <v>18</v>
      </c>
      <c r="L5405">
        <v>0</v>
      </c>
    </row>
    <row r="5406" spans="1:12" x14ac:dyDescent="0.25">
      <c r="A5406">
        <v>55019000</v>
      </c>
      <c r="C5406">
        <v>0</v>
      </c>
      <c r="D5406" t="s">
        <v>5808</v>
      </c>
      <c r="E5406">
        <v>1345</v>
      </c>
      <c r="F5406">
        <v>1718</v>
      </c>
      <c r="G5406">
        <v>1800</v>
      </c>
      <c r="H5406">
        <v>0</v>
      </c>
      <c r="I5406">
        <v>13.45</v>
      </c>
      <c r="J5406">
        <v>17.18</v>
      </c>
      <c r="K5406">
        <v>18</v>
      </c>
      <c r="L5406">
        <v>0</v>
      </c>
    </row>
    <row r="5407" spans="1:12" x14ac:dyDescent="0.25">
      <c r="A5407">
        <v>55021000</v>
      </c>
      <c r="C5407">
        <v>0</v>
      </c>
      <c r="D5407" t="s">
        <v>9956</v>
      </c>
      <c r="E5407">
        <v>1570</v>
      </c>
      <c r="F5407">
        <v>1980</v>
      </c>
      <c r="G5407">
        <v>1800</v>
      </c>
      <c r="H5407">
        <v>0</v>
      </c>
      <c r="I5407">
        <v>15.7</v>
      </c>
      <c r="J5407">
        <v>19.8</v>
      </c>
      <c r="K5407">
        <v>18</v>
      </c>
      <c r="L5407">
        <v>0</v>
      </c>
    </row>
    <row r="5408" spans="1:12" x14ac:dyDescent="0.25">
      <c r="A5408">
        <v>55029010</v>
      </c>
      <c r="C5408">
        <v>0</v>
      </c>
      <c r="D5408" t="s">
        <v>9957</v>
      </c>
      <c r="E5408">
        <v>1345</v>
      </c>
      <c r="F5408">
        <v>1545</v>
      </c>
      <c r="G5408">
        <v>1800</v>
      </c>
      <c r="H5408">
        <v>0</v>
      </c>
      <c r="I5408">
        <v>13.45</v>
      </c>
      <c r="J5408">
        <v>15.45</v>
      </c>
      <c r="K5408">
        <v>18</v>
      </c>
      <c r="L5408">
        <v>0</v>
      </c>
    </row>
    <row r="5409" spans="1:12" x14ac:dyDescent="0.25">
      <c r="A5409">
        <v>55029090</v>
      </c>
      <c r="C5409">
        <v>0</v>
      </c>
      <c r="D5409" t="s">
        <v>6</v>
      </c>
      <c r="E5409">
        <v>1345</v>
      </c>
      <c r="F5409">
        <v>1679</v>
      </c>
      <c r="G5409">
        <v>1800</v>
      </c>
      <c r="H5409">
        <v>0</v>
      </c>
      <c r="I5409">
        <v>13.45</v>
      </c>
      <c r="J5409">
        <v>16.79</v>
      </c>
      <c r="K5409">
        <v>18</v>
      </c>
      <c r="L5409">
        <v>0</v>
      </c>
    </row>
    <row r="5410" spans="1:12" x14ac:dyDescent="0.25">
      <c r="A5410">
        <v>55031100</v>
      </c>
      <c r="C5410">
        <v>0</v>
      </c>
      <c r="D5410" t="s">
        <v>5809</v>
      </c>
      <c r="E5410">
        <v>1345</v>
      </c>
      <c r="F5410">
        <v>1545</v>
      </c>
      <c r="G5410">
        <v>1800</v>
      </c>
      <c r="H5410">
        <v>0</v>
      </c>
      <c r="I5410">
        <v>13.45</v>
      </c>
      <c r="J5410">
        <v>15.45</v>
      </c>
      <c r="K5410">
        <v>18</v>
      </c>
      <c r="L5410">
        <v>0</v>
      </c>
    </row>
    <row r="5411" spans="1:12" x14ac:dyDescent="0.25">
      <c r="A5411">
        <v>55031910</v>
      </c>
      <c r="C5411">
        <v>0</v>
      </c>
      <c r="D5411" t="s">
        <v>10802</v>
      </c>
      <c r="E5411">
        <v>1345</v>
      </c>
      <c r="F5411">
        <v>1545</v>
      </c>
      <c r="G5411">
        <v>1800</v>
      </c>
      <c r="H5411">
        <v>0</v>
      </c>
      <c r="I5411">
        <v>13.45</v>
      </c>
      <c r="J5411">
        <v>15.45</v>
      </c>
      <c r="K5411">
        <v>18</v>
      </c>
      <c r="L5411">
        <v>0</v>
      </c>
    </row>
    <row r="5412" spans="1:12" x14ac:dyDescent="0.25">
      <c r="A5412">
        <v>55031990</v>
      </c>
      <c r="C5412">
        <v>0</v>
      </c>
      <c r="D5412" t="s">
        <v>5810</v>
      </c>
      <c r="E5412">
        <v>1345</v>
      </c>
      <c r="F5412">
        <v>1718</v>
      </c>
      <c r="G5412">
        <v>1800</v>
      </c>
      <c r="H5412">
        <v>0</v>
      </c>
      <c r="I5412">
        <v>13.45</v>
      </c>
      <c r="J5412">
        <v>17.18</v>
      </c>
      <c r="K5412">
        <v>18</v>
      </c>
      <c r="L5412">
        <v>0</v>
      </c>
    </row>
    <row r="5413" spans="1:12" x14ac:dyDescent="0.25">
      <c r="A5413">
        <v>55032010</v>
      </c>
      <c r="C5413">
        <v>0</v>
      </c>
      <c r="D5413" t="s">
        <v>10803</v>
      </c>
      <c r="E5413">
        <v>1345</v>
      </c>
      <c r="F5413">
        <v>1545</v>
      </c>
      <c r="G5413">
        <v>1800</v>
      </c>
      <c r="H5413">
        <v>0</v>
      </c>
      <c r="I5413">
        <v>13.45</v>
      </c>
      <c r="J5413">
        <v>15.45</v>
      </c>
      <c r="K5413">
        <v>18</v>
      </c>
      <c r="L5413">
        <v>0</v>
      </c>
    </row>
    <row r="5414" spans="1:12" x14ac:dyDescent="0.25">
      <c r="A5414">
        <v>55032090</v>
      </c>
      <c r="C5414">
        <v>0</v>
      </c>
      <c r="D5414" t="s">
        <v>5811</v>
      </c>
      <c r="E5414">
        <v>1345</v>
      </c>
      <c r="F5414">
        <v>1545</v>
      </c>
      <c r="G5414">
        <v>1800</v>
      </c>
      <c r="H5414">
        <v>0</v>
      </c>
      <c r="I5414">
        <v>13.45</v>
      </c>
      <c r="J5414">
        <v>15.45</v>
      </c>
      <c r="K5414">
        <v>18</v>
      </c>
      <c r="L5414">
        <v>0</v>
      </c>
    </row>
    <row r="5415" spans="1:12" x14ac:dyDescent="0.25">
      <c r="A5415">
        <v>55033000</v>
      </c>
      <c r="C5415">
        <v>0</v>
      </c>
      <c r="D5415" t="s">
        <v>5812</v>
      </c>
      <c r="E5415">
        <v>1345</v>
      </c>
      <c r="F5415">
        <v>1545</v>
      </c>
      <c r="G5415">
        <v>1800</v>
      </c>
      <c r="H5415">
        <v>0</v>
      </c>
      <c r="I5415">
        <v>13.45</v>
      </c>
      <c r="J5415">
        <v>15.45</v>
      </c>
      <c r="K5415">
        <v>18</v>
      </c>
      <c r="L5415">
        <v>0</v>
      </c>
    </row>
    <row r="5416" spans="1:12" x14ac:dyDescent="0.25">
      <c r="A5416">
        <v>55034000</v>
      </c>
      <c r="C5416">
        <v>0</v>
      </c>
      <c r="D5416" t="s">
        <v>5813</v>
      </c>
      <c r="E5416">
        <v>1345</v>
      </c>
      <c r="F5416">
        <v>1718</v>
      </c>
      <c r="G5416">
        <v>1800</v>
      </c>
      <c r="H5416">
        <v>0</v>
      </c>
      <c r="I5416">
        <v>13.45</v>
      </c>
      <c r="J5416">
        <v>17.18</v>
      </c>
      <c r="K5416">
        <v>18</v>
      </c>
      <c r="L5416">
        <v>0</v>
      </c>
    </row>
    <row r="5417" spans="1:12" x14ac:dyDescent="0.25">
      <c r="A5417">
        <v>55039010</v>
      </c>
      <c r="C5417">
        <v>0</v>
      </c>
      <c r="D5417" t="s">
        <v>5814</v>
      </c>
      <c r="E5417">
        <v>1345</v>
      </c>
      <c r="F5417">
        <v>1545</v>
      </c>
      <c r="G5417">
        <v>1800</v>
      </c>
      <c r="H5417">
        <v>0</v>
      </c>
      <c r="I5417">
        <v>13.45</v>
      </c>
      <c r="J5417">
        <v>15.45</v>
      </c>
      <c r="K5417">
        <v>18</v>
      </c>
      <c r="L5417">
        <v>0</v>
      </c>
    </row>
    <row r="5418" spans="1:12" x14ac:dyDescent="0.25">
      <c r="A5418">
        <v>55039020</v>
      </c>
      <c r="C5418">
        <v>0</v>
      </c>
      <c r="D5418" t="s">
        <v>5815</v>
      </c>
      <c r="E5418">
        <v>1345</v>
      </c>
      <c r="F5418">
        <v>1545</v>
      </c>
      <c r="G5418">
        <v>1800</v>
      </c>
      <c r="H5418">
        <v>0</v>
      </c>
      <c r="I5418">
        <v>13.45</v>
      </c>
      <c r="J5418">
        <v>15.45</v>
      </c>
      <c r="K5418">
        <v>18</v>
      </c>
      <c r="L5418">
        <v>0</v>
      </c>
    </row>
    <row r="5419" spans="1:12" x14ac:dyDescent="0.25">
      <c r="A5419">
        <v>55039090</v>
      </c>
      <c r="C5419">
        <v>0</v>
      </c>
      <c r="D5419" t="s">
        <v>5816</v>
      </c>
      <c r="E5419">
        <v>1345</v>
      </c>
      <c r="F5419">
        <v>1718</v>
      </c>
      <c r="G5419">
        <v>1800</v>
      </c>
      <c r="H5419">
        <v>0</v>
      </c>
      <c r="I5419">
        <v>13.45</v>
      </c>
      <c r="J5419">
        <v>17.18</v>
      </c>
      <c r="K5419">
        <v>18</v>
      </c>
      <c r="L5419">
        <v>0</v>
      </c>
    </row>
    <row r="5420" spans="1:12" x14ac:dyDescent="0.25">
      <c r="A5420">
        <v>55041000</v>
      </c>
      <c r="C5420">
        <v>0</v>
      </c>
      <c r="D5420" t="s">
        <v>5817</v>
      </c>
      <c r="E5420">
        <v>1345</v>
      </c>
      <c r="F5420">
        <v>1545</v>
      </c>
      <c r="G5420">
        <v>1800</v>
      </c>
      <c r="H5420">
        <v>0</v>
      </c>
      <c r="I5420">
        <v>13.45</v>
      </c>
      <c r="J5420">
        <v>15.45</v>
      </c>
      <c r="K5420">
        <v>18</v>
      </c>
      <c r="L5420">
        <v>0</v>
      </c>
    </row>
    <row r="5421" spans="1:12" x14ac:dyDescent="0.25">
      <c r="A5421">
        <v>55049010</v>
      </c>
      <c r="C5421">
        <v>0</v>
      </c>
      <c r="D5421" t="s">
        <v>9958</v>
      </c>
      <c r="E5421">
        <v>1345</v>
      </c>
      <c r="F5421">
        <v>1545</v>
      </c>
      <c r="G5421">
        <v>1800</v>
      </c>
      <c r="H5421">
        <v>0</v>
      </c>
      <c r="I5421">
        <v>13.45</v>
      </c>
      <c r="J5421">
        <v>15.45</v>
      </c>
      <c r="K5421">
        <v>18</v>
      </c>
      <c r="L5421">
        <v>0</v>
      </c>
    </row>
    <row r="5422" spans="1:12" x14ac:dyDescent="0.25">
      <c r="A5422">
        <v>55049090</v>
      </c>
      <c r="C5422">
        <v>0</v>
      </c>
      <c r="D5422" t="s">
        <v>5818</v>
      </c>
      <c r="E5422">
        <v>1345</v>
      </c>
      <c r="F5422">
        <v>1679</v>
      </c>
      <c r="G5422">
        <v>1800</v>
      </c>
      <c r="H5422">
        <v>0</v>
      </c>
      <c r="I5422">
        <v>13.45</v>
      </c>
      <c r="J5422">
        <v>16.79</v>
      </c>
      <c r="K5422">
        <v>18</v>
      </c>
      <c r="L5422">
        <v>0</v>
      </c>
    </row>
    <row r="5423" spans="1:12" x14ac:dyDescent="0.25">
      <c r="A5423">
        <v>55051000</v>
      </c>
      <c r="C5423">
        <v>0</v>
      </c>
      <c r="D5423" t="s">
        <v>5819</v>
      </c>
      <c r="E5423">
        <v>1345</v>
      </c>
      <c r="F5423">
        <v>1718</v>
      </c>
      <c r="G5423">
        <v>1800</v>
      </c>
      <c r="H5423">
        <v>0</v>
      </c>
      <c r="I5423">
        <v>13.45</v>
      </c>
      <c r="J5423">
        <v>17.18</v>
      </c>
      <c r="K5423">
        <v>18</v>
      </c>
      <c r="L5423">
        <v>0</v>
      </c>
    </row>
    <row r="5424" spans="1:12" x14ac:dyDescent="0.25">
      <c r="A5424">
        <v>55052000</v>
      </c>
      <c r="C5424">
        <v>0</v>
      </c>
      <c r="D5424" t="s">
        <v>5820</v>
      </c>
      <c r="E5424">
        <v>1345</v>
      </c>
      <c r="F5424">
        <v>1679</v>
      </c>
      <c r="G5424">
        <v>1800</v>
      </c>
      <c r="H5424">
        <v>0</v>
      </c>
      <c r="I5424">
        <v>13.45</v>
      </c>
      <c r="J5424">
        <v>16.79</v>
      </c>
      <c r="K5424">
        <v>18</v>
      </c>
      <c r="L5424">
        <v>0</v>
      </c>
    </row>
    <row r="5425" spans="1:12" x14ac:dyDescent="0.25">
      <c r="A5425">
        <v>55061000</v>
      </c>
      <c r="C5425">
        <v>0</v>
      </c>
      <c r="D5425" t="s">
        <v>5821</v>
      </c>
      <c r="E5425">
        <v>1345</v>
      </c>
      <c r="F5425">
        <v>1718</v>
      </c>
      <c r="G5425">
        <v>1800</v>
      </c>
      <c r="H5425">
        <v>0</v>
      </c>
      <c r="I5425">
        <v>13.45</v>
      </c>
      <c r="J5425">
        <v>17.18</v>
      </c>
      <c r="K5425">
        <v>18</v>
      </c>
      <c r="L5425">
        <v>0</v>
      </c>
    </row>
    <row r="5426" spans="1:12" x14ac:dyDescent="0.25">
      <c r="A5426">
        <v>55062000</v>
      </c>
      <c r="C5426">
        <v>0</v>
      </c>
      <c r="D5426" t="s">
        <v>5822</v>
      </c>
      <c r="E5426">
        <v>1345</v>
      </c>
      <c r="F5426">
        <v>1718</v>
      </c>
      <c r="G5426">
        <v>1800</v>
      </c>
      <c r="H5426">
        <v>0</v>
      </c>
      <c r="I5426">
        <v>13.45</v>
      </c>
      <c r="J5426">
        <v>17.18</v>
      </c>
      <c r="K5426">
        <v>18</v>
      </c>
      <c r="L5426">
        <v>0</v>
      </c>
    </row>
    <row r="5427" spans="1:12" x14ac:dyDescent="0.25">
      <c r="A5427">
        <v>55063000</v>
      </c>
      <c r="C5427">
        <v>0</v>
      </c>
      <c r="D5427" t="s">
        <v>5823</v>
      </c>
      <c r="E5427">
        <v>1345</v>
      </c>
      <c r="F5427">
        <v>1718</v>
      </c>
      <c r="G5427">
        <v>1800</v>
      </c>
      <c r="H5427">
        <v>0</v>
      </c>
      <c r="I5427">
        <v>13.45</v>
      </c>
      <c r="J5427">
        <v>17.18</v>
      </c>
      <c r="K5427">
        <v>18</v>
      </c>
      <c r="L5427">
        <v>0</v>
      </c>
    </row>
    <row r="5428" spans="1:12" x14ac:dyDescent="0.25">
      <c r="A5428">
        <v>55064000</v>
      </c>
      <c r="C5428">
        <v>0</v>
      </c>
      <c r="D5428" t="s">
        <v>9955</v>
      </c>
      <c r="E5428">
        <v>1345</v>
      </c>
      <c r="F5428">
        <v>1718</v>
      </c>
      <c r="G5428">
        <v>1800</v>
      </c>
      <c r="H5428">
        <v>0</v>
      </c>
      <c r="I5428">
        <v>13.45</v>
      </c>
      <c r="J5428">
        <v>17.18</v>
      </c>
      <c r="K5428">
        <v>18</v>
      </c>
      <c r="L5428">
        <v>0</v>
      </c>
    </row>
    <row r="5429" spans="1:12" x14ac:dyDescent="0.25">
      <c r="A5429">
        <v>55069000</v>
      </c>
      <c r="C5429">
        <v>0</v>
      </c>
      <c r="D5429" t="s">
        <v>5824</v>
      </c>
      <c r="E5429">
        <v>1345</v>
      </c>
      <c r="F5429">
        <v>1718</v>
      </c>
      <c r="G5429">
        <v>1800</v>
      </c>
      <c r="H5429">
        <v>0</v>
      </c>
      <c r="I5429">
        <v>13.45</v>
      </c>
      <c r="J5429">
        <v>17.18</v>
      </c>
      <c r="K5429">
        <v>18</v>
      </c>
      <c r="L5429">
        <v>0</v>
      </c>
    </row>
    <row r="5430" spans="1:12" x14ac:dyDescent="0.25">
      <c r="A5430">
        <v>55070000</v>
      </c>
      <c r="C5430">
        <v>0</v>
      </c>
      <c r="D5430" t="s">
        <v>5825</v>
      </c>
      <c r="E5430">
        <v>1345</v>
      </c>
      <c r="F5430">
        <v>1679</v>
      </c>
      <c r="G5430">
        <v>1800</v>
      </c>
      <c r="H5430">
        <v>0</v>
      </c>
      <c r="I5430">
        <v>13.45</v>
      </c>
      <c r="J5430">
        <v>16.79</v>
      </c>
      <c r="K5430">
        <v>18</v>
      </c>
      <c r="L5430">
        <v>0</v>
      </c>
    </row>
    <row r="5431" spans="1:12" x14ac:dyDescent="0.25">
      <c r="A5431">
        <v>55081000</v>
      </c>
      <c r="C5431">
        <v>0</v>
      </c>
      <c r="D5431" t="s">
        <v>5826</v>
      </c>
      <c r="E5431">
        <v>1345</v>
      </c>
      <c r="F5431">
        <v>1755</v>
      </c>
      <c r="G5431">
        <v>1800</v>
      </c>
      <c r="H5431">
        <v>0</v>
      </c>
      <c r="I5431">
        <v>13.45</v>
      </c>
      <c r="J5431">
        <v>17.55</v>
      </c>
      <c r="K5431">
        <v>18</v>
      </c>
      <c r="L5431">
        <v>0</v>
      </c>
    </row>
    <row r="5432" spans="1:12" x14ac:dyDescent="0.25">
      <c r="A5432">
        <v>55082000</v>
      </c>
      <c r="C5432">
        <v>0</v>
      </c>
      <c r="D5432" t="s">
        <v>5827</v>
      </c>
      <c r="E5432">
        <v>1345</v>
      </c>
      <c r="F5432">
        <v>1755</v>
      </c>
      <c r="G5432">
        <v>1800</v>
      </c>
      <c r="H5432">
        <v>0</v>
      </c>
      <c r="I5432">
        <v>13.45</v>
      </c>
      <c r="J5432">
        <v>17.55</v>
      </c>
      <c r="K5432">
        <v>18</v>
      </c>
      <c r="L5432">
        <v>0</v>
      </c>
    </row>
    <row r="5433" spans="1:12" x14ac:dyDescent="0.25">
      <c r="A5433">
        <v>55091100</v>
      </c>
      <c r="C5433">
        <v>0</v>
      </c>
      <c r="D5433" t="s">
        <v>5828</v>
      </c>
      <c r="E5433">
        <v>1345</v>
      </c>
      <c r="F5433">
        <v>1755</v>
      </c>
      <c r="G5433">
        <v>1800</v>
      </c>
      <c r="H5433">
        <v>0</v>
      </c>
      <c r="I5433">
        <v>13.45</v>
      </c>
      <c r="J5433">
        <v>17.55</v>
      </c>
      <c r="K5433">
        <v>18</v>
      </c>
      <c r="L5433">
        <v>0</v>
      </c>
    </row>
    <row r="5434" spans="1:12" x14ac:dyDescent="0.25">
      <c r="A5434">
        <v>55091210</v>
      </c>
      <c r="C5434">
        <v>0</v>
      </c>
      <c r="D5434" t="s">
        <v>5829</v>
      </c>
      <c r="E5434">
        <v>1345</v>
      </c>
      <c r="F5434">
        <v>1545</v>
      </c>
      <c r="G5434">
        <v>1800</v>
      </c>
      <c r="H5434">
        <v>0</v>
      </c>
      <c r="I5434">
        <v>13.45</v>
      </c>
      <c r="J5434">
        <v>15.45</v>
      </c>
      <c r="K5434">
        <v>18</v>
      </c>
      <c r="L5434">
        <v>0</v>
      </c>
    </row>
    <row r="5435" spans="1:12" x14ac:dyDescent="0.25">
      <c r="A5435">
        <v>55091290</v>
      </c>
      <c r="C5435">
        <v>0</v>
      </c>
      <c r="D5435" t="s">
        <v>5830</v>
      </c>
      <c r="E5435">
        <v>1345</v>
      </c>
      <c r="F5435">
        <v>1755</v>
      </c>
      <c r="G5435">
        <v>1800</v>
      </c>
      <c r="H5435">
        <v>0</v>
      </c>
      <c r="I5435">
        <v>13.45</v>
      </c>
      <c r="J5435">
        <v>17.55</v>
      </c>
      <c r="K5435">
        <v>18</v>
      </c>
      <c r="L5435">
        <v>0</v>
      </c>
    </row>
    <row r="5436" spans="1:12" x14ac:dyDescent="0.25">
      <c r="A5436">
        <v>55092100</v>
      </c>
      <c r="C5436">
        <v>0</v>
      </c>
      <c r="D5436" t="s">
        <v>5831</v>
      </c>
      <c r="E5436">
        <v>1345</v>
      </c>
      <c r="F5436">
        <v>1755</v>
      </c>
      <c r="G5436">
        <v>1800</v>
      </c>
      <c r="H5436">
        <v>0</v>
      </c>
      <c r="I5436">
        <v>13.45</v>
      </c>
      <c r="J5436">
        <v>17.55</v>
      </c>
      <c r="K5436">
        <v>18</v>
      </c>
      <c r="L5436">
        <v>0</v>
      </c>
    </row>
    <row r="5437" spans="1:12" x14ac:dyDescent="0.25">
      <c r="A5437">
        <v>55092200</v>
      </c>
      <c r="C5437">
        <v>0</v>
      </c>
      <c r="D5437" t="s">
        <v>5832</v>
      </c>
      <c r="E5437">
        <v>1345</v>
      </c>
      <c r="F5437">
        <v>1755</v>
      </c>
      <c r="G5437">
        <v>1800</v>
      </c>
      <c r="H5437">
        <v>0</v>
      </c>
      <c r="I5437">
        <v>13.45</v>
      </c>
      <c r="J5437">
        <v>17.55</v>
      </c>
      <c r="K5437">
        <v>18</v>
      </c>
      <c r="L5437">
        <v>0</v>
      </c>
    </row>
    <row r="5438" spans="1:12" x14ac:dyDescent="0.25">
      <c r="A5438">
        <v>55093100</v>
      </c>
      <c r="C5438">
        <v>0</v>
      </c>
      <c r="D5438" t="s">
        <v>5833</v>
      </c>
      <c r="E5438">
        <v>1345</v>
      </c>
      <c r="F5438">
        <v>1755</v>
      </c>
      <c r="G5438">
        <v>1800</v>
      </c>
      <c r="H5438">
        <v>0</v>
      </c>
      <c r="I5438">
        <v>13.45</v>
      </c>
      <c r="J5438">
        <v>17.55</v>
      </c>
      <c r="K5438">
        <v>18</v>
      </c>
      <c r="L5438">
        <v>0</v>
      </c>
    </row>
    <row r="5439" spans="1:12" x14ac:dyDescent="0.25">
      <c r="A5439">
        <v>55093200</v>
      </c>
      <c r="C5439">
        <v>0</v>
      </c>
      <c r="D5439" t="s">
        <v>5834</v>
      </c>
      <c r="E5439">
        <v>1345</v>
      </c>
      <c r="F5439">
        <v>1755</v>
      </c>
      <c r="G5439">
        <v>1800</v>
      </c>
      <c r="H5439">
        <v>0</v>
      </c>
      <c r="I5439">
        <v>13.45</v>
      </c>
      <c r="J5439">
        <v>17.55</v>
      </c>
      <c r="K5439">
        <v>18</v>
      </c>
      <c r="L5439">
        <v>0</v>
      </c>
    </row>
    <row r="5440" spans="1:12" x14ac:dyDescent="0.25">
      <c r="A5440">
        <v>55094100</v>
      </c>
      <c r="C5440">
        <v>0</v>
      </c>
      <c r="D5440" t="s">
        <v>5835</v>
      </c>
      <c r="E5440">
        <v>1345</v>
      </c>
      <c r="F5440">
        <v>1755</v>
      </c>
      <c r="G5440">
        <v>1800</v>
      </c>
      <c r="H5440">
        <v>0</v>
      </c>
      <c r="I5440">
        <v>13.45</v>
      </c>
      <c r="J5440">
        <v>17.55</v>
      </c>
      <c r="K5440">
        <v>18</v>
      </c>
      <c r="L5440">
        <v>0</v>
      </c>
    </row>
    <row r="5441" spans="1:12" x14ac:dyDescent="0.25">
      <c r="A5441">
        <v>55094200</v>
      </c>
      <c r="C5441">
        <v>0</v>
      </c>
      <c r="D5441" t="s">
        <v>5836</v>
      </c>
      <c r="E5441">
        <v>1345</v>
      </c>
      <c r="F5441">
        <v>1755</v>
      </c>
      <c r="G5441">
        <v>1800</v>
      </c>
      <c r="H5441">
        <v>0</v>
      </c>
      <c r="I5441">
        <v>13.45</v>
      </c>
      <c r="J5441">
        <v>17.55</v>
      </c>
      <c r="K5441">
        <v>18</v>
      </c>
      <c r="L5441">
        <v>0</v>
      </c>
    </row>
    <row r="5442" spans="1:12" x14ac:dyDescent="0.25">
      <c r="A5442">
        <v>55095100</v>
      </c>
      <c r="C5442">
        <v>0</v>
      </c>
      <c r="D5442" t="s">
        <v>5837</v>
      </c>
      <c r="E5442">
        <v>1345</v>
      </c>
      <c r="F5442">
        <v>1755</v>
      </c>
      <c r="G5442">
        <v>1800</v>
      </c>
      <c r="H5442">
        <v>0</v>
      </c>
      <c r="I5442">
        <v>13.45</v>
      </c>
      <c r="J5442">
        <v>17.55</v>
      </c>
      <c r="K5442">
        <v>18</v>
      </c>
      <c r="L5442">
        <v>0</v>
      </c>
    </row>
    <row r="5443" spans="1:12" x14ac:dyDescent="0.25">
      <c r="A5443">
        <v>55095200</v>
      </c>
      <c r="C5443">
        <v>0</v>
      </c>
      <c r="D5443" t="s">
        <v>5838</v>
      </c>
      <c r="E5443">
        <v>1345</v>
      </c>
      <c r="F5443">
        <v>1755</v>
      </c>
      <c r="G5443">
        <v>1800</v>
      </c>
      <c r="H5443">
        <v>0</v>
      </c>
      <c r="I5443">
        <v>13.45</v>
      </c>
      <c r="J5443">
        <v>17.55</v>
      </c>
      <c r="K5443">
        <v>18</v>
      </c>
      <c r="L5443">
        <v>0</v>
      </c>
    </row>
    <row r="5444" spans="1:12" x14ac:dyDescent="0.25">
      <c r="A5444">
        <v>55095300</v>
      </c>
      <c r="C5444">
        <v>0</v>
      </c>
      <c r="D5444" t="s">
        <v>5839</v>
      </c>
      <c r="E5444">
        <v>1345</v>
      </c>
      <c r="F5444">
        <v>1755</v>
      </c>
      <c r="G5444">
        <v>1800</v>
      </c>
      <c r="H5444">
        <v>0</v>
      </c>
      <c r="I5444">
        <v>13.45</v>
      </c>
      <c r="J5444">
        <v>17.55</v>
      </c>
      <c r="K5444">
        <v>18</v>
      </c>
      <c r="L5444">
        <v>0</v>
      </c>
    </row>
    <row r="5445" spans="1:12" x14ac:dyDescent="0.25">
      <c r="A5445">
        <v>55095900</v>
      </c>
      <c r="C5445">
        <v>0</v>
      </c>
      <c r="D5445" t="s">
        <v>5840</v>
      </c>
      <c r="E5445">
        <v>1345</v>
      </c>
      <c r="F5445">
        <v>1755</v>
      </c>
      <c r="G5445">
        <v>1800</v>
      </c>
      <c r="H5445">
        <v>0</v>
      </c>
      <c r="I5445">
        <v>13.45</v>
      </c>
      <c r="J5445">
        <v>17.55</v>
      </c>
      <c r="K5445">
        <v>18</v>
      </c>
      <c r="L5445">
        <v>0</v>
      </c>
    </row>
    <row r="5446" spans="1:12" x14ac:dyDescent="0.25">
      <c r="A5446">
        <v>55096100</v>
      </c>
      <c r="C5446">
        <v>0</v>
      </c>
      <c r="D5446" t="s">
        <v>5841</v>
      </c>
      <c r="E5446">
        <v>1345</v>
      </c>
      <c r="F5446">
        <v>1755</v>
      </c>
      <c r="G5446">
        <v>1800</v>
      </c>
      <c r="H5446">
        <v>0</v>
      </c>
      <c r="I5446">
        <v>13.45</v>
      </c>
      <c r="J5446">
        <v>17.55</v>
      </c>
      <c r="K5446">
        <v>18</v>
      </c>
      <c r="L5446">
        <v>0</v>
      </c>
    </row>
    <row r="5447" spans="1:12" x14ac:dyDescent="0.25">
      <c r="A5447">
        <v>55096200</v>
      </c>
      <c r="C5447">
        <v>0</v>
      </c>
      <c r="D5447" t="s">
        <v>5842</v>
      </c>
      <c r="E5447">
        <v>1345</v>
      </c>
      <c r="F5447">
        <v>1755</v>
      </c>
      <c r="G5447">
        <v>1800</v>
      </c>
      <c r="H5447">
        <v>0</v>
      </c>
      <c r="I5447">
        <v>13.45</v>
      </c>
      <c r="J5447">
        <v>17.55</v>
      </c>
      <c r="K5447">
        <v>18</v>
      </c>
      <c r="L5447">
        <v>0</v>
      </c>
    </row>
    <row r="5448" spans="1:12" x14ac:dyDescent="0.25">
      <c r="A5448">
        <v>55096900</v>
      </c>
      <c r="C5448">
        <v>0</v>
      </c>
      <c r="D5448" t="s">
        <v>5843</v>
      </c>
      <c r="E5448">
        <v>1345</v>
      </c>
      <c r="F5448">
        <v>1755</v>
      </c>
      <c r="G5448">
        <v>1800</v>
      </c>
      <c r="H5448">
        <v>0</v>
      </c>
      <c r="I5448">
        <v>13.45</v>
      </c>
      <c r="J5448">
        <v>17.55</v>
      </c>
      <c r="K5448">
        <v>18</v>
      </c>
      <c r="L5448">
        <v>0</v>
      </c>
    </row>
    <row r="5449" spans="1:12" x14ac:dyDescent="0.25">
      <c r="A5449">
        <v>55099100</v>
      </c>
      <c r="C5449">
        <v>0</v>
      </c>
      <c r="D5449" t="s">
        <v>5844</v>
      </c>
      <c r="E5449">
        <v>1345</v>
      </c>
      <c r="F5449">
        <v>1755</v>
      </c>
      <c r="G5449">
        <v>1800</v>
      </c>
      <c r="H5449">
        <v>0</v>
      </c>
      <c r="I5449">
        <v>13.45</v>
      </c>
      <c r="J5449">
        <v>17.55</v>
      </c>
      <c r="K5449">
        <v>18</v>
      </c>
      <c r="L5449">
        <v>0</v>
      </c>
    </row>
    <row r="5450" spans="1:12" x14ac:dyDescent="0.25">
      <c r="A5450">
        <v>55099200</v>
      </c>
      <c r="C5450">
        <v>0</v>
      </c>
      <c r="D5450" t="s">
        <v>5845</v>
      </c>
      <c r="E5450">
        <v>1345</v>
      </c>
      <c r="F5450">
        <v>1755</v>
      </c>
      <c r="G5450">
        <v>1800</v>
      </c>
      <c r="H5450">
        <v>0</v>
      </c>
      <c r="I5450">
        <v>13.45</v>
      </c>
      <c r="J5450">
        <v>17.55</v>
      </c>
      <c r="K5450">
        <v>18</v>
      </c>
      <c r="L5450">
        <v>0</v>
      </c>
    </row>
    <row r="5451" spans="1:12" x14ac:dyDescent="0.25">
      <c r="A5451">
        <v>55099900</v>
      </c>
      <c r="C5451">
        <v>0</v>
      </c>
      <c r="D5451" t="s">
        <v>5846</v>
      </c>
      <c r="E5451">
        <v>1345</v>
      </c>
      <c r="F5451">
        <v>1755</v>
      </c>
      <c r="G5451">
        <v>1800</v>
      </c>
      <c r="H5451">
        <v>0</v>
      </c>
      <c r="I5451">
        <v>13.45</v>
      </c>
      <c r="J5451">
        <v>17.55</v>
      </c>
      <c r="K5451">
        <v>18</v>
      </c>
      <c r="L5451">
        <v>0</v>
      </c>
    </row>
    <row r="5452" spans="1:12" x14ac:dyDescent="0.25">
      <c r="A5452">
        <v>55101111</v>
      </c>
      <c r="C5452">
        <v>0</v>
      </c>
      <c r="D5452" t="s">
        <v>9782</v>
      </c>
      <c r="E5452">
        <v>1345</v>
      </c>
      <c r="F5452">
        <v>1755</v>
      </c>
      <c r="G5452">
        <v>1800</v>
      </c>
      <c r="H5452">
        <v>0</v>
      </c>
      <c r="I5452">
        <v>13.45</v>
      </c>
      <c r="J5452">
        <v>17.55</v>
      </c>
      <c r="K5452">
        <v>18</v>
      </c>
      <c r="L5452">
        <v>0</v>
      </c>
    </row>
    <row r="5453" spans="1:12" x14ac:dyDescent="0.25">
      <c r="A5453">
        <v>55101112</v>
      </c>
      <c r="C5453">
        <v>0</v>
      </c>
      <c r="D5453" t="s">
        <v>9783</v>
      </c>
      <c r="E5453">
        <v>1345</v>
      </c>
      <c r="F5453">
        <v>1755</v>
      </c>
      <c r="G5453">
        <v>1800</v>
      </c>
      <c r="H5453">
        <v>0</v>
      </c>
      <c r="I5453">
        <v>13.45</v>
      </c>
      <c r="J5453">
        <v>17.55</v>
      </c>
      <c r="K5453">
        <v>18</v>
      </c>
      <c r="L5453">
        <v>0</v>
      </c>
    </row>
    <row r="5454" spans="1:12" x14ac:dyDescent="0.25">
      <c r="A5454">
        <v>55101113</v>
      </c>
      <c r="C5454">
        <v>0</v>
      </c>
      <c r="D5454" t="s">
        <v>9784</v>
      </c>
      <c r="E5454">
        <v>1345</v>
      </c>
      <c r="F5454">
        <v>1755</v>
      </c>
      <c r="G5454">
        <v>1800</v>
      </c>
      <c r="H5454">
        <v>0</v>
      </c>
      <c r="I5454">
        <v>13.45</v>
      </c>
      <c r="J5454">
        <v>17.55</v>
      </c>
      <c r="K5454">
        <v>18</v>
      </c>
      <c r="L5454">
        <v>0</v>
      </c>
    </row>
    <row r="5455" spans="1:12" x14ac:dyDescent="0.25">
      <c r="A5455">
        <v>55101119</v>
      </c>
      <c r="C5455">
        <v>0</v>
      </c>
      <c r="D5455" t="s">
        <v>9785</v>
      </c>
      <c r="E5455">
        <v>1345</v>
      </c>
      <c r="F5455">
        <v>1755</v>
      </c>
      <c r="G5455">
        <v>1800</v>
      </c>
      <c r="H5455">
        <v>0</v>
      </c>
      <c r="I5455">
        <v>13.45</v>
      </c>
      <c r="J5455">
        <v>17.55</v>
      </c>
      <c r="K5455">
        <v>18</v>
      </c>
      <c r="L5455">
        <v>0</v>
      </c>
    </row>
    <row r="5456" spans="1:12" x14ac:dyDescent="0.25">
      <c r="A5456">
        <v>55101190</v>
      </c>
      <c r="C5456">
        <v>0</v>
      </c>
      <c r="D5456" t="s">
        <v>9785</v>
      </c>
      <c r="E5456">
        <v>1345</v>
      </c>
      <c r="F5456">
        <v>1755</v>
      </c>
      <c r="G5456">
        <v>1800</v>
      </c>
      <c r="H5456">
        <v>0</v>
      </c>
      <c r="I5456">
        <v>13.45</v>
      </c>
      <c r="J5456">
        <v>17.55</v>
      </c>
      <c r="K5456">
        <v>18</v>
      </c>
      <c r="L5456">
        <v>0</v>
      </c>
    </row>
    <row r="5457" spans="1:12" x14ac:dyDescent="0.25">
      <c r="A5457">
        <v>55101211</v>
      </c>
      <c r="C5457">
        <v>0</v>
      </c>
      <c r="D5457" t="s">
        <v>9786</v>
      </c>
      <c r="E5457">
        <v>1345</v>
      </c>
      <c r="F5457">
        <v>1755</v>
      </c>
      <c r="G5457">
        <v>1800</v>
      </c>
      <c r="H5457">
        <v>0</v>
      </c>
      <c r="I5457">
        <v>13.45</v>
      </c>
      <c r="J5457">
        <v>17.55</v>
      </c>
      <c r="K5457">
        <v>18</v>
      </c>
      <c r="L5457">
        <v>0</v>
      </c>
    </row>
    <row r="5458" spans="1:12" x14ac:dyDescent="0.25">
      <c r="A5458">
        <v>55101212</v>
      </c>
      <c r="C5458">
        <v>0</v>
      </c>
      <c r="D5458" t="s">
        <v>9787</v>
      </c>
      <c r="E5458">
        <v>1345</v>
      </c>
      <c r="F5458">
        <v>1755</v>
      </c>
      <c r="G5458">
        <v>1800</v>
      </c>
      <c r="H5458">
        <v>0</v>
      </c>
      <c r="I5458">
        <v>13.45</v>
      </c>
      <c r="J5458">
        <v>17.55</v>
      </c>
      <c r="K5458">
        <v>18</v>
      </c>
      <c r="L5458">
        <v>0</v>
      </c>
    </row>
    <row r="5459" spans="1:12" x14ac:dyDescent="0.25">
      <c r="A5459">
        <v>55101213</v>
      </c>
      <c r="C5459">
        <v>0</v>
      </c>
      <c r="D5459" t="s">
        <v>9788</v>
      </c>
      <c r="E5459">
        <v>1345</v>
      </c>
      <c r="F5459">
        <v>1755</v>
      </c>
      <c r="G5459">
        <v>1800</v>
      </c>
      <c r="H5459">
        <v>0</v>
      </c>
      <c r="I5459">
        <v>13.45</v>
      </c>
      <c r="J5459">
        <v>17.55</v>
      </c>
      <c r="K5459">
        <v>18</v>
      </c>
      <c r="L5459">
        <v>0</v>
      </c>
    </row>
    <row r="5460" spans="1:12" x14ac:dyDescent="0.25">
      <c r="A5460">
        <v>55101219</v>
      </c>
      <c r="C5460">
        <v>0</v>
      </c>
      <c r="D5460" t="s">
        <v>9789</v>
      </c>
      <c r="E5460">
        <v>1345</v>
      </c>
      <c r="F5460">
        <v>1755</v>
      </c>
      <c r="G5460">
        <v>1800</v>
      </c>
      <c r="H5460">
        <v>0</v>
      </c>
      <c r="I5460">
        <v>13.45</v>
      </c>
      <c r="J5460">
        <v>17.55</v>
      </c>
      <c r="K5460">
        <v>18</v>
      </c>
      <c r="L5460">
        <v>0</v>
      </c>
    </row>
    <row r="5461" spans="1:12" x14ac:dyDescent="0.25">
      <c r="A5461">
        <v>55101290</v>
      </c>
      <c r="C5461">
        <v>0</v>
      </c>
      <c r="D5461" t="s">
        <v>9789</v>
      </c>
      <c r="E5461">
        <v>1345</v>
      </c>
      <c r="F5461">
        <v>1755</v>
      </c>
      <c r="G5461">
        <v>1800</v>
      </c>
      <c r="H5461">
        <v>0</v>
      </c>
      <c r="I5461">
        <v>13.45</v>
      </c>
      <c r="J5461">
        <v>17.55</v>
      </c>
      <c r="K5461">
        <v>18</v>
      </c>
      <c r="L5461">
        <v>0</v>
      </c>
    </row>
    <row r="5462" spans="1:12" x14ac:dyDescent="0.25">
      <c r="A5462">
        <v>55102011</v>
      </c>
      <c r="C5462">
        <v>0</v>
      </c>
      <c r="D5462" t="s">
        <v>9790</v>
      </c>
      <c r="E5462">
        <v>1345</v>
      </c>
      <c r="F5462">
        <v>1755</v>
      </c>
      <c r="G5462">
        <v>1800</v>
      </c>
      <c r="H5462">
        <v>0</v>
      </c>
      <c r="I5462">
        <v>13.45</v>
      </c>
      <c r="J5462">
        <v>17.55</v>
      </c>
      <c r="K5462">
        <v>18</v>
      </c>
      <c r="L5462">
        <v>0</v>
      </c>
    </row>
    <row r="5463" spans="1:12" x14ac:dyDescent="0.25">
      <c r="A5463">
        <v>55102012</v>
      </c>
      <c r="C5463">
        <v>0</v>
      </c>
      <c r="D5463" t="s">
        <v>9791</v>
      </c>
      <c r="E5463">
        <v>1345</v>
      </c>
      <c r="F5463">
        <v>1755</v>
      </c>
      <c r="G5463">
        <v>1800</v>
      </c>
      <c r="H5463">
        <v>0</v>
      </c>
      <c r="I5463">
        <v>13.45</v>
      </c>
      <c r="J5463">
        <v>17.55</v>
      </c>
      <c r="K5463">
        <v>18</v>
      </c>
      <c r="L5463">
        <v>0</v>
      </c>
    </row>
    <row r="5464" spans="1:12" x14ac:dyDescent="0.25">
      <c r="A5464">
        <v>55102013</v>
      </c>
      <c r="C5464">
        <v>0</v>
      </c>
      <c r="D5464" t="s">
        <v>9792</v>
      </c>
      <c r="E5464">
        <v>1345</v>
      </c>
      <c r="F5464">
        <v>1755</v>
      </c>
      <c r="G5464">
        <v>1800</v>
      </c>
      <c r="H5464">
        <v>0</v>
      </c>
      <c r="I5464">
        <v>13.45</v>
      </c>
      <c r="J5464">
        <v>17.55</v>
      </c>
      <c r="K5464">
        <v>18</v>
      </c>
      <c r="L5464">
        <v>0</v>
      </c>
    </row>
    <row r="5465" spans="1:12" x14ac:dyDescent="0.25">
      <c r="A5465">
        <v>55102019</v>
      </c>
      <c r="C5465">
        <v>0</v>
      </c>
      <c r="D5465" t="s">
        <v>9793</v>
      </c>
      <c r="E5465">
        <v>1345</v>
      </c>
      <c r="F5465">
        <v>1755</v>
      </c>
      <c r="G5465">
        <v>1800</v>
      </c>
      <c r="H5465">
        <v>0</v>
      </c>
      <c r="I5465">
        <v>13.45</v>
      </c>
      <c r="J5465">
        <v>17.55</v>
      </c>
      <c r="K5465">
        <v>18</v>
      </c>
      <c r="L5465">
        <v>0</v>
      </c>
    </row>
    <row r="5466" spans="1:12" x14ac:dyDescent="0.25">
      <c r="A5466">
        <v>55102090</v>
      </c>
      <c r="C5466">
        <v>0</v>
      </c>
      <c r="D5466" t="s">
        <v>9793</v>
      </c>
      <c r="E5466">
        <v>1345</v>
      </c>
      <c r="F5466">
        <v>1755</v>
      </c>
      <c r="G5466">
        <v>1800</v>
      </c>
      <c r="H5466">
        <v>0</v>
      </c>
      <c r="I5466">
        <v>13.45</v>
      </c>
      <c r="J5466">
        <v>17.55</v>
      </c>
      <c r="K5466">
        <v>18</v>
      </c>
      <c r="L5466">
        <v>0</v>
      </c>
    </row>
    <row r="5467" spans="1:12" x14ac:dyDescent="0.25">
      <c r="A5467">
        <v>55103011</v>
      </c>
      <c r="C5467">
        <v>0</v>
      </c>
      <c r="D5467" t="s">
        <v>10804</v>
      </c>
      <c r="E5467">
        <v>1345</v>
      </c>
      <c r="F5467">
        <v>1755</v>
      </c>
      <c r="G5467">
        <v>1800</v>
      </c>
      <c r="H5467">
        <v>0</v>
      </c>
      <c r="I5467">
        <v>13.45</v>
      </c>
      <c r="J5467">
        <v>17.55</v>
      </c>
      <c r="K5467">
        <v>18</v>
      </c>
      <c r="L5467">
        <v>0</v>
      </c>
    </row>
    <row r="5468" spans="1:12" x14ac:dyDescent="0.25">
      <c r="A5468">
        <v>55103012</v>
      </c>
      <c r="C5468">
        <v>0</v>
      </c>
      <c r="D5468" t="s">
        <v>10805</v>
      </c>
      <c r="E5468">
        <v>1345</v>
      </c>
      <c r="F5468">
        <v>1755</v>
      </c>
      <c r="G5468">
        <v>1800</v>
      </c>
      <c r="H5468">
        <v>0</v>
      </c>
      <c r="I5468">
        <v>13.45</v>
      </c>
      <c r="J5468">
        <v>17.55</v>
      </c>
      <c r="K5468">
        <v>18</v>
      </c>
      <c r="L5468">
        <v>0</v>
      </c>
    </row>
    <row r="5469" spans="1:12" x14ac:dyDescent="0.25">
      <c r="A5469">
        <v>55103013</v>
      </c>
      <c r="C5469">
        <v>0</v>
      </c>
      <c r="D5469" t="s">
        <v>10806</v>
      </c>
      <c r="E5469">
        <v>1345</v>
      </c>
      <c r="F5469">
        <v>1755</v>
      </c>
      <c r="G5469">
        <v>1800</v>
      </c>
      <c r="H5469">
        <v>0</v>
      </c>
      <c r="I5469">
        <v>13.45</v>
      </c>
      <c r="J5469">
        <v>17.55</v>
      </c>
      <c r="K5469">
        <v>18</v>
      </c>
      <c r="L5469">
        <v>0</v>
      </c>
    </row>
    <row r="5470" spans="1:12" x14ac:dyDescent="0.25">
      <c r="A5470">
        <v>55103019</v>
      </c>
      <c r="C5470">
        <v>0</v>
      </c>
      <c r="D5470" t="s">
        <v>10807</v>
      </c>
      <c r="E5470">
        <v>1345</v>
      </c>
      <c r="F5470">
        <v>1755</v>
      </c>
      <c r="G5470">
        <v>1800</v>
      </c>
      <c r="H5470">
        <v>0</v>
      </c>
      <c r="I5470">
        <v>13.45</v>
      </c>
      <c r="J5470">
        <v>17.55</v>
      </c>
      <c r="K5470">
        <v>18</v>
      </c>
      <c r="L5470">
        <v>0</v>
      </c>
    </row>
    <row r="5471" spans="1:12" x14ac:dyDescent="0.25">
      <c r="A5471">
        <v>55103090</v>
      </c>
      <c r="C5471">
        <v>0</v>
      </c>
      <c r="D5471" t="s">
        <v>10807</v>
      </c>
      <c r="E5471">
        <v>1345</v>
      </c>
      <c r="F5471">
        <v>1755</v>
      </c>
      <c r="G5471">
        <v>1800</v>
      </c>
      <c r="H5471">
        <v>0</v>
      </c>
      <c r="I5471">
        <v>13.45</v>
      </c>
      <c r="J5471">
        <v>17.55</v>
      </c>
      <c r="K5471">
        <v>18</v>
      </c>
      <c r="L5471">
        <v>0</v>
      </c>
    </row>
    <row r="5472" spans="1:12" x14ac:dyDescent="0.25">
      <c r="A5472">
        <v>55109011</v>
      </c>
      <c r="C5472">
        <v>0</v>
      </c>
      <c r="D5472" t="s">
        <v>9794</v>
      </c>
      <c r="E5472">
        <v>1345</v>
      </c>
      <c r="F5472">
        <v>1755</v>
      </c>
      <c r="G5472">
        <v>1800</v>
      </c>
      <c r="H5472">
        <v>0</v>
      </c>
      <c r="I5472">
        <v>13.45</v>
      </c>
      <c r="J5472">
        <v>17.55</v>
      </c>
      <c r="K5472">
        <v>18</v>
      </c>
      <c r="L5472">
        <v>0</v>
      </c>
    </row>
    <row r="5473" spans="1:12" x14ac:dyDescent="0.25">
      <c r="A5473">
        <v>55109012</v>
      </c>
      <c r="C5473">
        <v>0</v>
      </c>
      <c r="D5473" t="s">
        <v>9795</v>
      </c>
      <c r="E5473">
        <v>1345</v>
      </c>
      <c r="F5473">
        <v>1755</v>
      </c>
      <c r="G5473">
        <v>1800</v>
      </c>
      <c r="H5473">
        <v>0</v>
      </c>
      <c r="I5473">
        <v>13.45</v>
      </c>
      <c r="J5473">
        <v>17.55</v>
      </c>
      <c r="K5473">
        <v>18</v>
      </c>
      <c r="L5473">
        <v>0</v>
      </c>
    </row>
    <row r="5474" spans="1:12" x14ac:dyDescent="0.25">
      <c r="A5474">
        <v>55109013</v>
      </c>
      <c r="C5474">
        <v>0</v>
      </c>
      <c r="D5474" t="s">
        <v>9796</v>
      </c>
      <c r="E5474">
        <v>1345</v>
      </c>
      <c r="F5474">
        <v>1755</v>
      </c>
      <c r="G5474">
        <v>1800</v>
      </c>
      <c r="H5474">
        <v>0</v>
      </c>
      <c r="I5474">
        <v>13.45</v>
      </c>
      <c r="J5474">
        <v>17.55</v>
      </c>
      <c r="K5474">
        <v>18</v>
      </c>
      <c r="L5474">
        <v>0</v>
      </c>
    </row>
    <row r="5475" spans="1:12" x14ac:dyDescent="0.25">
      <c r="A5475">
        <v>55109019</v>
      </c>
      <c r="C5475">
        <v>0</v>
      </c>
      <c r="D5475" t="s">
        <v>9797</v>
      </c>
      <c r="E5475">
        <v>1345</v>
      </c>
      <c r="F5475">
        <v>1755</v>
      </c>
      <c r="G5475">
        <v>1800</v>
      </c>
      <c r="H5475">
        <v>0</v>
      </c>
      <c r="I5475">
        <v>13.45</v>
      </c>
      <c r="J5475">
        <v>17.55</v>
      </c>
      <c r="K5475">
        <v>18</v>
      </c>
      <c r="L5475">
        <v>0</v>
      </c>
    </row>
    <row r="5476" spans="1:12" x14ac:dyDescent="0.25">
      <c r="A5476">
        <v>55109090</v>
      </c>
      <c r="C5476">
        <v>0</v>
      </c>
      <c r="D5476" t="s">
        <v>9797</v>
      </c>
      <c r="E5476">
        <v>1345</v>
      </c>
      <c r="F5476">
        <v>1755</v>
      </c>
      <c r="G5476">
        <v>1800</v>
      </c>
      <c r="H5476">
        <v>0</v>
      </c>
      <c r="I5476">
        <v>13.45</v>
      </c>
      <c r="J5476">
        <v>17.55</v>
      </c>
      <c r="K5476">
        <v>18</v>
      </c>
      <c r="L5476">
        <v>0</v>
      </c>
    </row>
    <row r="5477" spans="1:12" x14ac:dyDescent="0.25">
      <c r="A5477">
        <v>55111000</v>
      </c>
      <c r="C5477">
        <v>0</v>
      </c>
      <c r="D5477" t="s">
        <v>5847</v>
      </c>
      <c r="E5477">
        <v>1345</v>
      </c>
      <c r="F5477">
        <v>1737</v>
      </c>
      <c r="G5477">
        <v>1800</v>
      </c>
      <c r="H5477">
        <v>0</v>
      </c>
      <c r="I5477">
        <v>13.45</v>
      </c>
      <c r="J5477">
        <v>17.37</v>
      </c>
      <c r="K5477">
        <v>18</v>
      </c>
      <c r="L5477">
        <v>0</v>
      </c>
    </row>
    <row r="5478" spans="1:12" x14ac:dyDescent="0.25">
      <c r="A5478">
        <v>55112000</v>
      </c>
      <c r="C5478">
        <v>0</v>
      </c>
      <c r="D5478" t="s">
        <v>5848</v>
      </c>
      <c r="E5478">
        <v>1345</v>
      </c>
      <c r="F5478">
        <v>1737</v>
      </c>
      <c r="G5478">
        <v>1800</v>
      </c>
      <c r="H5478">
        <v>0</v>
      </c>
      <c r="I5478">
        <v>13.45</v>
      </c>
      <c r="J5478">
        <v>17.37</v>
      </c>
      <c r="K5478">
        <v>18</v>
      </c>
      <c r="L5478">
        <v>0</v>
      </c>
    </row>
    <row r="5479" spans="1:12" x14ac:dyDescent="0.25">
      <c r="A5479">
        <v>55113000</v>
      </c>
      <c r="C5479">
        <v>0</v>
      </c>
      <c r="D5479" t="s">
        <v>5849</v>
      </c>
      <c r="E5479">
        <v>1345</v>
      </c>
      <c r="F5479">
        <v>1737</v>
      </c>
      <c r="G5479">
        <v>1800</v>
      </c>
      <c r="H5479">
        <v>0</v>
      </c>
      <c r="I5479">
        <v>13.45</v>
      </c>
      <c r="J5479">
        <v>17.37</v>
      </c>
      <c r="K5479">
        <v>18</v>
      </c>
      <c r="L5479">
        <v>0</v>
      </c>
    </row>
    <row r="5480" spans="1:12" x14ac:dyDescent="0.25">
      <c r="A5480">
        <v>55121100</v>
      </c>
      <c r="C5480">
        <v>0</v>
      </c>
      <c r="D5480" t="s">
        <v>5850</v>
      </c>
      <c r="E5480">
        <v>1345</v>
      </c>
      <c r="F5480">
        <v>1829</v>
      </c>
      <c r="G5480">
        <v>1800</v>
      </c>
      <c r="H5480">
        <v>0</v>
      </c>
      <c r="I5480">
        <v>13.45</v>
      </c>
      <c r="J5480">
        <v>18.29</v>
      </c>
      <c r="K5480">
        <v>18</v>
      </c>
      <c r="L5480">
        <v>0</v>
      </c>
    </row>
    <row r="5481" spans="1:12" x14ac:dyDescent="0.25">
      <c r="A5481">
        <v>55121900</v>
      </c>
      <c r="C5481">
        <v>0</v>
      </c>
      <c r="D5481" t="s">
        <v>5851</v>
      </c>
      <c r="E5481">
        <v>1345</v>
      </c>
      <c r="F5481">
        <v>1829</v>
      </c>
      <c r="G5481">
        <v>1800</v>
      </c>
      <c r="H5481">
        <v>0</v>
      </c>
      <c r="I5481">
        <v>13.45</v>
      </c>
      <c r="J5481">
        <v>18.29</v>
      </c>
      <c r="K5481">
        <v>18</v>
      </c>
      <c r="L5481">
        <v>0</v>
      </c>
    </row>
    <row r="5482" spans="1:12" x14ac:dyDescent="0.25">
      <c r="A5482">
        <v>55122100</v>
      </c>
      <c r="C5482">
        <v>0</v>
      </c>
      <c r="D5482" t="s">
        <v>5852</v>
      </c>
      <c r="E5482">
        <v>1345</v>
      </c>
      <c r="F5482">
        <v>1829</v>
      </c>
      <c r="G5482">
        <v>1800</v>
      </c>
      <c r="H5482">
        <v>0</v>
      </c>
      <c r="I5482">
        <v>13.45</v>
      </c>
      <c r="J5482">
        <v>18.29</v>
      </c>
      <c r="K5482">
        <v>18</v>
      </c>
      <c r="L5482">
        <v>0</v>
      </c>
    </row>
    <row r="5483" spans="1:12" x14ac:dyDescent="0.25">
      <c r="A5483">
        <v>55122900</v>
      </c>
      <c r="C5483">
        <v>0</v>
      </c>
      <c r="D5483" t="s">
        <v>5853</v>
      </c>
      <c r="E5483">
        <v>1345</v>
      </c>
      <c r="F5483">
        <v>1829</v>
      </c>
      <c r="G5483">
        <v>1800</v>
      </c>
      <c r="H5483">
        <v>0</v>
      </c>
      <c r="I5483">
        <v>13.45</v>
      </c>
      <c r="J5483">
        <v>18.29</v>
      </c>
      <c r="K5483">
        <v>18</v>
      </c>
      <c r="L5483">
        <v>0</v>
      </c>
    </row>
    <row r="5484" spans="1:12" x14ac:dyDescent="0.25">
      <c r="A5484">
        <v>55129110</v>
      </c>
      <c r="C5484">
        <v>0</v>
      </c>
      <c r="D5484" t="s">
        <v>5854</v>
      </c>
      <c r="E5484">
        <v>1345</v>
      </c>
      <c r="F5484">
        <v>1545</v>
      </c>
      <c r="G5484">
        <v>1800</v>
      </c>
      <c r="H5484">
        <v>0</v>
      </c>
      <c r="I5484">
        <v>13.45</v>
      </c>
      <c r="J5484">
        <v>15.45</v>
      </c>
      <c r="K5484">
        <v>18</v>
      </c>
      <c r="L5484">
        <v>0</v>
      </c>
    </row>
    <row r="5485" spans="1:12" x14ac:dyDescent="0.25">
      <c r="A5485">
        <v>55129190</v>
      </c>
      <c r="C5485">
        <v>0</v>
      </c>
      <c r="D5485" t="s">
        <v>5855</v>
      </c>
      <c r="E5485">
        <v>1345</v>
      </c>
      <c r="F5485">
        <v>1829</v>
      </c>
      <c r="G5485">
        <v>1800</v>
      </c>
      <c r="H5485">
        <v>0</v>
      </c>
      <c r="I5485">
        <v>13.45</v>
      </c>
      <c r="J5485">
        <v>18.29</v>
      </c>
      <c r="K5485">
        <v>18</v>
      </c>
      <c r="L5485">
        <v>0</v>
      </c>
    </row>
    <row r="5486" spans="1:12" x14ac:dyDescent="0.25">
      <c r="A5486">
        <v>55129910</v>
      </c>
      <c r="C5486">
        <v>0</v>
      </c>
      <c r="D5486" t="s">
        <v>5856</v>
      </c>
      <c r="E5486">
        <v>1345</v>
      </c>
      <c r="F5486">
        <v>1545</v>
      </c>
      <c r="G5486">
        <v>1800</v>
      </c>
      <c r="H5486">
        <v>0</v>
      </c>
      <c r="I5486">
        <v>13.45</v>
      </c>
      <c r="J5486">
        <v>15.45</v>
      </c>
      <c r="K5486">
        <v>18</v>
      </c>
      <c r="L5486">
        <v>0</v>
      </c>
    </row>
    <row r="5487" spans="1:12" x14ac:dyDescent="0.25">
      <c r="A5487">
        <v>55129990</v>
      </c>
      <c r="C5487">
        <v>0</v>
      </c>
      <c r="D5487" t="s">
        <v>5857</v>
      </c>
      <c r="E5487">
        <v>1345</v>
      </c>
      <c r="F5487">
        <v>1829</v>
      </c>
      <c r="G5487">
        <v>1800</v>
      </c>
      <c r="H5487">
        <v>0</v>
      </c>
      <c r="I5487">
        <v>13.45</v>
      </c>
      <c r="J5487">
        <v>18.29</v>
      </c>
      <c r="K5487">
        <v>18</v>
      </c>
      <c r="L5487">
        <v>0</v>
      </c>
    </row>
    <row r="5488" spans="1:12" x14ac:dyDescent="0.25">
      <c r="A5488">
        <v>55131100</v>
      </c>
      <c r="C5488">
        <v>0</v>
      </c>
      <c r="D5488" t="s">
        <v>5858</v>
      </c>
      <c r="E5488">
        <v>1345</v>
      </c>
      <c r="F5488">
        <v>1829</v>
      </c>
      <c r="G5488">
        <v>1800</v>
      </c>
      <c r="H5488">
        <v>0</v>
      </c>
      <c r="I5488">
        <v>13.45</v>
      </c>
      <c r="J5488">
        <v>18.29</v>
      </c>
      <c r="K5488">
        <v>18</v>
      </c>
      <c r="L5488">
        <v>0</v>
      </c>
    </row>
    <row r="5489" spans="1:12" x14ac:dyDescent="0.25">
      <c r="A5489">
        <v>55131200</v>
      </c>
      <c r="C5489">
        <v>0</v>
      </c>
      <c r="D5489" t="s">
        <v>5859</v>
      </c>
      <c r="E5489">
        <v>1345</v>
      </c>
      <c r="F5489">
        <v>1829</v>
      </c>
      <c r="G5489">
        <v>1800</v>
      </c>
      <c r="H5489">
        <v>0</v>
      </c>
      <c r="I5489">
        <v>13.45</v>
      </c>
      <c r="J5489">
        <v>18.29</v>
      </c>
      <c r="K5489">
        <v>18</v>
      </c>
      <c r="L5489">
        <v>0</v>
      </c>
    </row>
    <row r="5490" spans="1:12" x14ac:dyDescent="0.25">
      <c r="A5490">
        <v>55131300</v>
      </c>
      <c r="C5490">
        <v>0</v>
      </c>
      <c r="D5490" t="s">
        <v>5860</v>
      </c>
      <c r="E5490">
        <v>1345</v>
      </c>
      <c r="F5490">
        <v>1829</v>
      </c>
      <c r="G5490">
        <v>1800</v>
      </c>
      <c r="H5490">
        <v>0</v>
      </c>
      <c r="I5490">
        <v>13.45</v>
      </c>
      <c r="J5490">
        <v>18.29</v>
      </c>
      <c r="K5490">
        <v>18</v>
      </c>
      <c r="L5490">
        <v>0</v>
      </c>
    </row>
    <row r="5491" spans="1:12" x14ac:dyDescent="0.25">
      <c r="A5491">
        <v>55131900</v>
      </c>
      <c r="C5491">
        <v>0</v>
      </c>
      <c r="D5491" t="s">
        <v>5861</v>
      </c>
      <c r="E5491">
        <v>1345</v>
      </c>
      <c r="F5491">
        <v>1829</v>
      </c>
      <c r="G5491">
        <v>1800</v>
      </c>
      <c r="H5491">
        <v>0</v>
      </c>
      <c r="I5491">
        <v>13.45</v>
      </c>
      <c r="J5491">
        <v>18.29</v>
      </c>
      <c r="K5491">
        <v>18</v>
      </c>
      <c r="L5491">
        <v>0</v>
      </c>
    </row>
    <row r="5492" spans="1:12" x14ac:dyDescent="0.25">
      <c r="A5492">
        <v>55132100</v>
      </c>
      <c r="C5492">
        <v>0</v>
      </c>
      <c r="D5492" t="s">
        <v>5862</v>
      </c>
      <c r="E5492">
        <v>1345</v>
      </c>
      <c r="F5492">
        <v>1829</v>
      </c>
      <c r="G5492">
        <v>1800</v>
      </c>
      <c r="H5492">
        <v>0</v>
      </c>
      <c r="I5492">
        <v>13.45</v>
      </c>
      <c r="J5492">
        <v>18.29</v>
      </c>
      <c r="K5492">
        <v>18</v>
      </c>
      <c r="L5492">
        <v>0</v>
      </c>
    </row>
    <row r="5493" spans="1:12" x14ac:dyDescent="0.25">
      <c r="A5493">
        <v>55132310</v>
      </c>
      <c r="C5493">
        <v>0</v>
      </c>
      <c r="D5493" t="s">
        <v>5863</v>
      </c>
      <c r="E5493">
        <v>1345</v>
      </c>
      <c r="F5493">
        <v>1829</v>
      </c>
      <c r="G5493">
        <v>1800</v>
      </c>
      <c r="H5493">
        <v>0</v>
      </c>
      <c r="I5493">
        <v>13.45</v>
      </c>
      <c r="J5493">
        <v>18.29</v>
      </c>
      <c r="K5493">
        <v>18</v>
      </c>
      <c r="L5493">
        <v>0</v>
      </c>
    </row>
    <row r="5494" spans="1:12" x14ac:dyDescent="0.25">
      <c r="A5494">
        <v>55132390</v>
      </c>
      <c r="C5494">
        <v>0</v>
      </c>
      <c r="D5494" t="s">
        <v>5864</v>
      </c>
      <c r="E5494">
        <v>1345</v>
      </c>
      <c r="F5494">
        <v>1829</v>
      </c>
      <c r="G5494">
        <v>1800</v>
      </c>
      <c r="H5494">
        <v>0</v>
      </c>
      <c r="I5494">
        <v>13.45</v>
      </c>
      <c r="J5494">
        <v>18.29</v>
      </c>
      <c r="K5494">
        <v>18</v>
      </c>
      <c r="L5494">
        <v>0</v>
      </c>
    </row>
    <row r="5495" spans="1:12" x14ac:dyDescent="0.25">
      <c r="A5495">
        <v>55132900</v>
      </c>
      <c r="C5495">
        <v>0</v>
      </c>
      <c r="D5495" t="s">
        <v>5865</v>
      </c>
      <c r="E5495">
        <v>1345</v>
      </c>
      <c r="F5495">
        <v>1829</v>
      </c>
      <c r="G5495">
        <v>1800</v>
      </c>
      <c r="H5495">
        <v>0</v>
      </c>
      <c r="I5495">
        <v>13.45</v>
      </c>
      <c r="J5495">
        <v>18.29</v>
      </c>
      <c r="K5495">
        <v>18</v>
      </c>
      <c r="L5495">
        <v>0</v>
      </c>
    </row>
    <row r="5496" spans="1:12" x14ac:dyDescent="0.25">
      <c r="A5496">
        <v>55133100</v>
      </c>
      <c r="C5496">
        <v>0</v>
      </c>
      <c r="D5496" t="s">
        <v>5866</v>
      </c>
      <c r="E5496">
        <v>1345</v>
      </c>
      <c r="F5496">
        <v>1829</v>
      </c>
      <c r="G5496">
        <v>1800</v>
      </c>
      <c r="H5496">
        <v>0</v>
      </c>
      <c r="I5496">
        <v>13.45</v>
      </c>
      <c r="J5496">
        <v>18.29</v>
      </c>
      <c r="K5496">
        <v>18</v>
      </c>
      <c r="L5496">
        <v>0</v>
      </c>
    </row>
    <row r="5497" spans="1:12" x14ac:dyDescent="0.25">
      <c r="A5497">
        <v>55133911</v>
      </c>
      <c r="C5497">
        <v>0</v>
      </c>
      <c r="D5497" t="s">
        <v>10808</v>
      </c>
      <c r="E5497">
        <v>1345</v>
      </c>
      <c r="F5497">
        <v>1829</v>
      </c>
      <c r="G5497">
        <v>1800</v>
      </c>
      <c r="H5497">
        <v>0</v>
      </c>
      <c r="I5497">
        <v>13.45</v>
      </c>
      <c r="J5497">
        <v>18.29</v>
      </c>
      <c r="K5497">
        <v>18</v>
      </c>
      <c r="L5497">
        <v>0</v>
      </c>
    </row>
    <row r="5498" spans="1:12" x14ac:dyDescent="0.25">
      <c r="A5498">
        <v>55133919</v>
      </c>
      <c r="C5498">
        <v>0</v>
      </c>
      <c r="D5498" t="s">
        <v>10809</v>
      </c>
      <c r="E5498">
        <v>1345</v>
      </c>
      <c r="F5498">
        <v>1829</v>
      </c>
      <c r="G5498">
        <v>1800</v>
      </c>
      <c r="H5498">
        <v>0</v>
      </c>
      <c r="I5498">
        <v>13.45</v>
      </c>
      <c r="J5498">
        <v>18.29</v>
      </c>
      <c r="K5498">
        <v>18</v>
      </c>
      <c r="L5498">
        <v>0</v>
      </c>
    </row>
    <row r="5499" spans="1:12" x14ac:dyDescent="0.25">
      <c r="A5499">
        <v>55133990</v>
      </c>
      <c r="C5499">
        <v>0</v>
      </c>
      <c r="D5499" t="s">
        <v>5867</v>
      </c>
      <c r="E5499">
        <v>1345</v>
      </c>
      <c r="F5499">
        <v>1829</v>
      </c>
      <c r="G5499">
        <v>1800</v>
      </c>
      <c r="H5499">
        <v>0</v>
      </c>
      <c r="I5499">
        <v>13.45</v>
      </c>
      <c r="J5499">
        <v>18.29</v>
      </c>
      <c r="K5499">
        <v>18</v>
      </c>
      <c r="L5499">
        <v>0</v>
      </c>
    </row>
    <row r="5500" spans="1:12" x14ac:dyDescent="0.25">
      <c r="A5500">
        <v>55134100</v>
      </c>
      <c r="C5500">
        <v>0</v>
      </c>
      <c r="D5500" t="s">
        <v>5868</v>
      </c>
      <c r="E5500">
        <v>1345</v>
      </c>
      <c r="F5500">
        <v>1829</v>
      </c>
      <c r="G5500">
        <v>1800</v>
      </c>
      <c r="H5500">
        <v>0</v>
      </c>
      <c r="I5500">
        <v>13.45</v>
      </c>
      <c r="J5500">
        <v>18.29</v>
      </c>
      <c r="K5500">
        <v>18</v>
      </c>
      <c r="L5500">
        <v>0</v>
      </c>
    </row>
    <row r="5501" spans="1:12" x14ac:dyDescent="0.25">
      <c r="A5501">
        <v>55134911</v>
      </c>
      <c r="C5501">
        <v>0</v>
      </c>
      <c r="D5501" t="s">
        <v>10810</v>
      </c>
      <c r="E5501">
        <v>1345</v>
      </c>
      <c r="F5501">
        <v>1829</v>
      </c>
      <c r="G5501">
        <v>1800</v>
      </c>
      <c r="H5501">
        <v>0</v>
      </c>
      <c r="I5501">
        <v>13.45</v>
      </c>
      <c r="J5501">
        <v>18.29</v>
      </c>
      <c r="K5501">
        <v>18</v>
      </c>
      <c r="L5501">
        <v>0</v>
      </c>
    </row>
    <row r="5502" spans="1:12" x14ac:dyDescent="0.25">
      <c r="A5502">
        <v>55134919</v>
      </c>
      <c r="C5502">
        <v>0</v>
      </c>
      <c r="D5502" t="s">
        <v>10811</v>
      </c>
      <c r="E5502">
        <v>1345</v>
      </c>
      <c r="F5502">
        <v>1829</v>
      </c>
      <c r="G5502">
        <v>1800</v>
      </c>
      <c r="H5502">
        <v>0</v>
      </c>
      <c r="I5502">
        <v>13.45</v>
      </c>
      <c r="J5502">
        <v>18.29</v>
      </c>
      <c r="K5502">
        <v>18</v>
      </c>
      <c r="L5502">
        <v>0</v>
      </c>
    </row>
    <row r="5503" spans="1:12" x14ac:dyDescent="0.25">
      <c r="A5503">
        <v>55134990</v>
      </c>
      <c r="C5503">
        <v>0</v>
      </c>
      <c r="D5503" t="s">
        <v>5869</v>
      </c>
      <c r="E5503">
        <v>1345</v>
      </c>
      <c r="F5503">
        <v>1829</v>
      </c>
      <c r="G5503">
        <v>1800</v>
      </c>
      <c r="H5503">
        <v>0</v>
      </c>
      <c r="I5503">
        <v>13.45</v>
      </c>
      <c r="J5503">
        <v>18.29</v>
      </c>
      <c r="K5503">
        <v>18</v>
      </c>
      <c r="L5503">
        <v>0</v>
      </c>
    </row>
    <row r="5504" spans="1:12" x14ac:dyDescent="0.25">
      <c r="A5504">
        <v>55141100</v>
      </c>
      <c r="C5504">
        <v>0</v>
      </c>
      <c r="D5504" t="s">
        <v>5870</v>
      </c>
      <c r="E5504">
        <v>1345</v>
      </c>
      <c r="F5504">
        <v>1829</v>
      </c>
      <c r="G5504">
        <v>1800</v>
      </c>
      <c r="H5504">
        <v>0</v>
      </c>
      <c r="I5504">
        <v>13.45</v>
      </c>
      <c r="J5504">
        <v>18.29</v>
      </c>
      <c r="K5504">
        <v>18</v>
      </c>
      <c r="L5504">
        <v>0</v>
      </c>
    </row>
    <row r="5505" spans="1:12" x14ac:dyDescent="0.25">
      <c r="A5505">
        <v>55141200</v>
      </c>
      <c r="C5505">
        <v>0</v>
      </c>
      <c r="D5505" t="s">
        <v>5871</v>
      </c>
      <c r="E5505">
        <v>1345</v>
      </c>
      <c r="F5505">
        <v>1829</v>
      </c>
      <c r="G5505">
        <v>1800</v>
      </c>
      <c r="H5505">
        <v>0</v>
      </c>
      <c r="I5505">
        <v>13.45</v>
      </c>
      <c r="J5505">
        <v>18.29</v>
      </c>
      <c r="K5505">
        <v>18</v>
      </c>
      <c r="L5505">
        <v>0</v>
      </c>
    </row>
    <row r="5506" spans="1:12" x14ac:dyDescent="0.25">
      <c r="A5506">
        <v>55141910</v>
      </c>
      <c r="C5506">
        <v>0</v>
      </c>
      <c r="D5506" t="s">
        <v>10812</v>
      </c>
      <c r="E5506">
        <v>1345</v>
      </c>
      <c r="F5506">
        <v>1829</v>
      </c>
      <c r="G5506">
        <v>1800</v>
      </c>
      <c r="H5506">
        <v>0</v>
      </c>
      <c r="I5506">
        <v>13.45</v>
      </c>
      <c r="J5506">
        <v>18.29</v>
      </c>
      <c r="K5506">
        <v>18</v>
      </c>
      <c r="L5506">
        <v>0</v>
      </c>
    </row>
    <row r="5507" spans="1:12" x14ac:dyDescent="0.25">
      <c r="A5507">
        <v>55141990</v>
      </c>
      <c r="C5507">
        <v>0</v>
      </c>
      <c r="D5507" t="s">
        <v>5872</v>
      </c>
      <c r="E5507">
        <v>1345</v>
      </c>
      <c r="F5507">
        <v>1829</v>
      </c>
      <c r="G5507">
        <v>1800</v>
      </c>
      <c r="H5507">
        <v>0</v>
      </c>
      <c r="I5507">
        <v>13.45</v>
      </c>
      <c r="J5507">
        <v>18.29</v>
      </c>
      <c r="K5507">
        <v>18</v>
      </c>
      <c r="L5507">
        <v>0</v>
      </c>
    </row>
    <row r="5508" spans="1:12" x14ac:dyDescent="0.25">
      <c r="A5508">
        <v>55142100</v>
      </c>
      <c r="C5508">
        <v>0</v>
      </c>
      <c r="D5508" t="s">
        <v>5873</v>
      </c>
      <c r="E5508">
        <v>1345</v>
      </c>
      <c r="F5508">
        <v>1829</v>
      </c>
      <c r="G5508">
        <v>1800</v>
      </c>
      <c r="H5508">
        <v>0</v>
      </c>
      <c r="I5508">
        <v>13.45</v>
      </c>
      <c r="J5508">
        <v>18.29</v>
      </c>
      <c r="K5508">
        <v>18</v>
      </c>
      <c r="L5508">
        <v>0</v>
      </c>
    </row>
    <row r="5509" spans="1:12" x14ac:dyDescent="0.25">
      <c r="A5509">
        <v>55142200</v>
      </c>
      <c r="C5509">
        <v>0</v>
      </c>
      <c r="D5509" t="s">
        <v>5874</v>
      </c>
      <c r="E5509">
        <v>1345</v>
      </c>
      <c r="F5509">
        <v>1829</v>
      </c>
      <c r="G5509">
        <v>1800</v>
      </c>
      <c r="H5509">
        <v>0</v>
      </c>
      <c r="I5509">
        <v>13.45</v>
      </c>
      <c r="J5509">
        <v>18.29</v>
      </c>
      <c r="K5509">
        <v>18</v>
      </c>
      <c r="L5509">
        <v>0</v>
      </c>
    </row>
    <row r="5510" spans="1:12" x14ac:dyDescent="0.25">
      <c r="A5510">
        <v>55142300</v>
      </c>
      <c r="C5510">
        <v>0</v>
      </c>
      <c r="D5510" t="s">
        <v>5875</v>
      </c>
      <c r="E5510">
        <v>1345</v>
      </c>
      <c r="F5510">
        <v>1829</v>
      </c>
      <c r="G5510">
        <v>1800</v>
      </c>
      <c r="H5510">
        <v>0</v>
      </c>
      <c r="I5510">
        <v>13.45</v>
      </c>
      <c r="J5510">
        <v>18.29</v>
      </c>
      <c r="K5510">
        <v>18</v>
      </c>
      <c r="L5510">
        <v>0</v>
      </c>
    </row>
    <row r="5511" spans="1:12" x14ac:dyDescent="0.25">
      <c r="A5511">
        <v>55142900</v>
      </c>
      <c r="C5511">
        <v>0</v>
      </c>
      <c r="D5511" t="s">
        <v>5876</v>
      </c>
      <c r="E5511">
        <v>1345</v>
      </c>
      <c r="F5511">
        <v>1829</v>
      </c>
      <c r="G5511">
        <v>1800</v>
      </c>
      <c r="H5511">
        <v>0</v>
      </c>
      <c r="I5511">
        <v>13.45</v>
      </c>
      <c r="J5511">
        <v>18.29</v>
      </c>
      <c r="K5511">
        <v>18</v>
      </c>
      <c r="L5511">
        <v>0</v>
      </c>
    </row>
    <row r="5512" spans="1:12" x14ac:dyDescent="0.25">
      <c r="A5512">
        <v>55143011</v>
      </c>
      <c r="C5512">
        <v>0</v>
      </c>
      <c r="D5512" t="s">
        <v>5877</v>
      </c>
      <c r="E5512">
        <v>1345</v>
      </c>
      <c r="F5512">
        <v>1829</v>
      </c>
      <c r="G5512">
        <v>1800</v>
      </c>
      <c r="H5512">
        <v>0</v>
      </c>
      <c r="I5512">
        <v>13.45</v>
      </c>
      <c r="J5512">
        <v>18.29</v>
      </c>
      <c r="K5512">
        <v>18</v>
      </c>
      <c r="L5512">
        <v>0</v>
      </c>
    </row>
    <row r="5513" spans="1:12" x14ac:dyDescent="0.25">
      <c r="A5513">
        <v>55143012</v>
      </c>
      <c r="C5513">
        <v>0</v>
      </c>
      <c r="D5513" t="s">
        <v>5878</v>
      </c>
      <c r="E5513">
        <v>1345</v>
      </c>
      <c r="F5513">
        <v>1829</v>
      </c>
      <c r="G5513">
        <v>1800</v>
      </c>
      <c r="H5513">
        <v>0</v>
      </c>
      <c r="I5513">
        <v>13.45</v>
      </c>
      <c r="J5513">
        <v>18.29</v>
      </c>
      <c r="K5513">
        <v>18</v>
      </c>
      <c r="L5513">
        <v>0</v>
      </c>
    </row>
    <row r="5514" spans="1:12" x14ac:dyDescent="0.25">
      <c r="A5514">
        <v>55143019</v>
      </c>
      <c r="C5514">
        <v>0</v>
      </c>
      <c r="D5514" t="s">
        <v>5879</v>
      </c>
      <c r="E5514">
        <v>1345</v>
      </c>
      <c r="F5514">
        <v>1829</v>
      </c>
      <c r="G5514">
        <v>1800</v>
      </c>
      <c r="H5514">
        <v>0</v>
      </c>
      <c r="I5514">
        <v>13.45</v>
      </c>
      <c r="J5514">
        <v>18.29</v>
      </c>
      <c r="K5514">
        <v>18</v>
      </c>
      <c r="L5514">
        <v>0</v>
      </c>
    </row>
    <row r="5515" spans="1:12" x14ac:dyDescent="0.25">
      <c r="A5515">
        <v>55143090</v>
      </c>
      <c r="C5515">
        <v>0</v>
      </c>
      <c r="D5515" t="s">
        <v>5879</v>
      </c>
      <c r="E5515">
        <v>1345</v>
      </c>
      <c r="F5515">
        <v>1829</v>
      </c>
      <c r="G5515">
        <v>1800</v>
      </c>
      <c r="H5515">
        <v>0</v>
      </c>
      <c r="I5515">
        <v>13.45</v>
      </c>
      <c r="J5515">
        <v>18.29</v>
      </c>
      <c r="K5515">
        <v>18</v>
      </c>
      <c r="L5515">
        <v>0</v>
      </c>
    </row>
    <row r="5516" spans="1:12" x14ac:dyDescent="0.25">
      <c r="A5516">
        <v>55144100</v>
      </c>
      <c r="C5516">
        <v>0</v>
      </c>
      <c r="D5516" t="s">
        <v>5880</v>
      </c>
      <c r="E5516">
        <v>1345</v>
      </c>
      <c r="F5516">
        <v>1829</v>
      </c>
      <c r="G5516">
        <v>1800</v>
      </c>
      <c r="H5516">
        <v>0</v>
      </c>
      <c r="I5516">
        <v>13.45</v>
      </c>
      <c r="J5516">
        <v>18.29</v>
      </c>
      <c r="K5516">
        <v>18</v>
      </c>
      <c r="L5516">
        <v>0</v>
      </c>
    </row>
    <row r="5517" spans="1:12" x14ac:dyDescent="0.25">
      <c r="A5517">
        <v>55144200</v>
      </c>
      <c r="C5517">
        <v>0</v>
      </c>
      <c r="D5517" t="s">
        <v>5881</v>
      </c>
      <c r="E5517">
        <v>1345</v>
      </c>
      <c r="F5517">
        <v>1829</v>
      </c>
      <c r="G5517">
        <v>1800</v>
      </c>
      <c r="H5517">
        <v>0</v>
      </c>
      <c r="I5517">
        <v>13.45</v>
      </c>
      <c r="J5517">
        <v>18.29</v>
      </c>
      <c r="K5517">
        <v>18</v>
      </c>
      <c r="L5517">
        <v>0</v>
      </c>
    </row>
    <row r="5518" spans="1:12" x14ac:dyDescent="0.25">
      <c r="A5518">
        <v>55144300</v>
      </c>
      <c r="C5518">
        <v>0</v>
      </c>
      <c r="D5518" t="s">
        <v>5882</v>
      </c>
      <c r="E5518">
        <v>1345</v>
      </c>
      <c r="F5518">
        <v>1829</v>
      </c>
      <c r="G5518">
        <v>1800</v>
      </c>
      <c r="H5518">
        <v>0</v>
      </c>
      <c r="I5518">
        <v>13.45</v>
      </c>
      <c r="J5518">
        <v>18.29</v>
      </c>
      <c r="K5518">
        <v>18</v>
      </c>
      <c r="L5518">
        <v>0</v>
      </c>
    </row>
    <row r="5519" spans="1:12" x14ac:dyDescent="0.25">
      <c r="A5519">
        <v>55144900</v>
      </c>
      <c r="C5519">
        <v>0</v>
      </c>
      <c r="D5519" t="s">
        <v>5883</v>
      </c>
      <c r="E5519">
        <v>1345</v>
      </c>
      <c r="F5519">
        <v>1829</v>
      </c>
      <c r="G5519">
        <v>1800</v>
      </c>
      <c r="H5519">
        <v>0</v>
      </c>
      <c r="I5519">
        <v>13.45</v>
      </c>
      <c r="J5519">
        <v>18.29</v>
      </c>
      <c r="K5519">
        <v>18</v>
      </c>
      <c r="L5519">
        <v>0</v>
      </c>
    </row>
    <row r="5520" spans="1:12" x14ac:dyDescent="0.25">
      <c r="A5520">
        <v>55151100</v>
      </c>
      <c r="C5520">
        <v>0</v>
      </c>
      <c r="D5520" t="s">
        <v>5884</v>
      </c>
      <c r="E5520">
        <v>1345</v>
      </c>
      <c r="F5520">
        <v>1829</v>
      </c>
      <c r="G5520">
        <v>1800</v>
      </c>
      <c r="H5520">
        <v>0</v>
      </c>
      <c r="I5520">
        <v>13.45</v>
      </c>
      <c r="J5520">
        <v>18.29</v>
      </c>
      <c r="K5520">
        <v>18</v>
      </c>
      <c r="L5520">
        <v>0</v>
      </c>
    </row>
    <row r="5521" spans="1:12" x14ac:dyDescent="0.25">
      <c r="A5521">
        <v>55151200</v>
      </c>
      <c r="C5521">
        <v>0</v>
      </c>
      <c r="D5521" t="s">
        <v>5885</v>
      </c>
      <c r="E5521">
        <v>1345</v>
      </c>
      <c r="F5521">
        <v>1829</v>
      </c>
      <c r="G5521">
        <v>1800</v>
      </c>
      <c r="H5521">
        <v>0</v>
      </c>
      <c r="I5521">
        <v>13.45</v>
      </c>
      <c r="J5521">
        <v>18.29</v>
      </c>
      <c r="K5521">
        <v>18</v>
      </c>
      <c r="L5521">
        <v>0</v>
      </c>
    </row>
    <row r="5522" spans="1:12" x14ac:dyDescent="0.25">
      <c r="A5522">
        <v>55151300</v>
      </c>
      <c r="C5522">
        <v>0</v>
      </c>
      <c r="D5522" t="s">
        <v>5886</v>
      </c>
      <c r="E5522">
        <v>1345</v>
      </c>
      <c r="F5522">
        <v>1829</v>
      </c>
      <c r="G5522">
        <v>1800</v>
      </c>
      <c r="H5522">
        <v>0</v>
      </c>
      <c r="I5522">
        <v>13.45</v>
      </c>
      <c r="J5522">
        <v>18.29</v>
      </c>
      <c r="K5522">
        <v>18</v>
      </c>
      <c r="L5522">
        <v>0</v>
      </c>
    </row>
    <row r="5523" spans="1:12" x14ac:dyDescent="0.25">
      <c r="A5523">
        <v>55151900</v>
      </c>
      <c r="C5523">
        <v>0</v>
      </c>
      <c r="D5523" t="s">
        <v>5887</v>
      </c>
      <c r="E5523">
        <v>1345</v>
      </c>
      <c r="F5523">
        <v>1829</v>
      </c>
      <c r="G5523">
        <v>1800</v>
      </c>
      <c r="H5523">
        <v>0</v>
      </c>
      <c r="I5523">
        <v>13.45</v>
      </c>
      <c r="J5523">
        <v>18.29</v>
      </c>
      <c r="K5523">
        <v>18</v>
      </c>
      <c r="L5523">
        <v>0</v>
      </c>
    </row>
    <row r="5524" spans="1:12" x14ac:dyDescent="0.25">
      <c r="A5524">
        <v>55152100</v>
      </c>
      <c r="C5524">
        <v>0</v>
      </c>
      <c r="D5524" t="s">
        <v>5888</v>
      </c>
      <c r="E5524">
        <v>1345</v>
      </c>
      <c r="F5524">
        <v>1829</v>
      </c>
      <c r="G5524">
        <v>1800</v>
      </c>
      <c r="H5524">
        <v>0</v>
      </c>
      <c r="I5524">
        <v>13.45</v>
      </c>
      <c r="J5524">
        <v>18.29</v>
      </c>
      <c r="K5524">
        <v>18</v>
      </c>
      <c r="L5524">
        <v>0</v>
      </c>
    </row>
    <row r="5525" spans="1:12" x14ac:dyDescent="0.25">
      <c r="A5525">
        <v>55152200</v>
      </c>
      <c r="C5525">
        <v>0</v>
      </c>
      <c r="D5525" t="s">
        <v>5889</v>
      </c>
      <c r="E5525">
        <v>1345</v>
      </c>
      <c r="F5525">
        <v>1829</v>
      </c>
      <c r="G5525">
        <v>1800</v>
      </c>
      <c r="H5525">
        <v>0</v>
      </c>
      <c r="I5525">
        <v>13.45</v>
      </c>
      <c r="J5525">
        <v>18.29</v>
      </c>
      <c r="K5525">
        <v>18</v>
      </c>
      <c r="L5525">
        <v>0</v>
      </c>
    </row>
    <row r="5526" spans="1:12" x14ac:dyDescent="0.25">
      <c r="A5526">
        <v>55152900</v>
      </c>
      <c r="C5526">
        <v>0</v>
      </c>
      <c r="D5526" t="s">
        <v>5890</v>
      </c>
      <c r="E5526">
        <v>1345</v>
      </c>
      <c r="F5526">
        <v>1829</v>
      </c>
      <c r="G5526">
        <v>1800</v>
      </c>
      <c r="H5526">
        <v>0</v>
      </c>
      <c r="I5526">
        <v>13.45</v>
      </c>
      <c r="J5526">
        <v>18.29</v>
      </c>
      <c r="K5526">
        <v>18</v>
      </c>
      <c r="L5526">
        <v>0</v>
      </c>
    </row>
    <row r="5527" spans="1:12" x14ac:dyDescent="0.25">
      <c r="A5527">
        <v>55159100</v>
      </c>
      <c r="C5527">
        <v>0</v>
      </c>
      <c r="D5527" t="s">
        <v>5891</v>
      </c>
      <c r="E5527">
        <v>1345</v>
      </c>
      <c r="F5527">
        <v>1829</v>
      </c>
      <c r="G5527">
        <v>1800</v>
      </c>
      <c r="H5527">
        <v>0</v>
      </c>
      <c r="I5527">
        <v>13.45</v>
      </c>
      <c r="J5527">
        <v>18.29</v>
      </c>
      <c r="K5527">
        <v>18</v>
      </c>
      <c r="L5527">
        <v>0</v>
      </c>
    </row>
    <row r="5528" spans="1:12" x14ac:dyDescent="0.25">
      <c r="A5528">
        <v>55159910</v>
      </c>
      <c r="C5528">
        <v>0</v>
      </c>
      <c r="D5528" t="s">
        <v>5892</v>
      </c>
      <c r="E5528">
        <v>1345</v>
      </c>
      <c r="F5528">
        <v>1829</v>
      </c>
      <c r="G5528">
        <v>1800</v>
      </c>
      <c r="H5528">
        <v>0</v>
      </c>
      <c r="I5528">
        <v>13.45</v>
      </c>
      <c r="J5528">
        <v>18.29</v>
      </c>
      <c r="K5528">
        <v>18</v>
      </c>
      <c r="L5528">
        <v>0</v>
      </c>
    </row>
    <row r="5529" spans="1:12" x14ac:dyDescent="0.25">
      <c r="A5529">
        <v>55159990</v>
      </c>
      <c r="C5529">
        <v>0</v>
      </c>
      <c r="D5529" t="s">
        <v>5893</v>
      </c>
      <c r="E5529">
        <v>1345</v>
      </c>
      <c r="F5529">
        <v>1829</v>
      </c>
      <c r="G5529">
        <v>1800</v>
      </c>
      <c r="H5529">
        <v>0</v>
      </c>
      <c r="I5529">
        <v>13.45</v>
      </c>
      <c r="J5529">
        <v>18.29</v>
      </c>
      <c r="K5529">
        <v>18</v>
      </c>
      <c r="L5529">
        <v>0</v>
      </c>
    </row>
    <row r="5530" spans="1:12" x14ac:dyDescent="0.25">
      <c r="A5530">
        <v>55161100</v>
      </c>
      <c r="C5530">
        <v>0</v>
      </c>
      <c r="D5530" t="s">
        <v>5894</v>
      </c>
      <c r="E5530">
        <v>1345</v>
      </c>
      <c r="F5530">
        <v>1829</v>
      </c>
      <c r="G5530">
        <v>1800</v>
      </c>
      <c r="H5530">
        <v>0</v>
      </c>
      <c r="I5530">
        <v>13.45</v>
      </c>
      <c r="J5530">
        <v>18.29</v>
      </c>
      <c r="K5530">
        <v>18</v>
      </c>
      <c r="L5530">
        <v>0</v>
      </c>
    </row>
    <row r="5531" spans="1:12" x14ac:dyDescent="0.25">
      <c r="A5531">
        <v>55161200</v>
      </c>
      <c r="C5531">
        <v>0</v>
      </c>
      <c r="D5531" t="s">
        <v>5895</v>
      </c>
      <c r="E5531">
        <v>1345</v>
      </c>
      <c r="F5531">
        <v>1829</v>
      </c>
      <c r="G5531">
        <v>1800</v>
      </c>
      <c r="H5531">
        <v>0</v>
      </c>
      <c r="I5531">
        <v>13.45</v>
      </c>
      <c r="J5531">
        <v>18.29</v>
      </c>
      <c r="K5531">
        <v>18</v>
      </c>
      <c r="L5531">
        <v>0</v>
      </c>
    </row>
    <row r="5532" spans="1:12" x14ac:dyDescent="0.25">
      <c r="A5532">
        <v>55161300</v>
      </c>
      <c r="C5532">
        <v>0</v>
      </c>
      <c r="D5532" t="s">
        <v>5896</v>
      </c>
      <c r="E5532">
        <v>1345</v>
      </c>
      <c r="F5532">
        <v>1829</v>
      </c>
      <c r="G5532">
        <v>1800</v>
      </c>
      <c r="H5532">
        <v>0</v>
      </c>
      <c r="I5532">
        <v>13.45</v>
      </c>
      <c r="J5532">
        <v>18.29</v>
      </c>
      <c r="K5532">
        <v>18</v>
      </c>
      <c r="L5532">
        <v>0</v>
      </c>
    </row>
    <row r="5533" spans="1:12" x14ac:dyDescent="0.25">
      <c r="A5533">
        <v>55161400</v>
      </c>
      <c r="C5533">
        <v>0</v>
      </c>
      <c r="D5533" t="s">
        <v>5897</v>
      </c>
      <c r="E5533">
        <v>1345</v>
      </c>
      <c r="F5533">
        <v>1829</v>
      </c>
      <c r="G5533">
        <v>1800</v>
      </c>
      <c r="H5533">
        <v>0</v>
      </c>
      <c r="I5533">
        <v>13.45</v>
      </c>
      <c r="J5533">
        <v>18.29</v>
      </c>
      <c r="K5533">
        <v>18</v>
      </c>
      <c r="L5533">
        <v>0</v>
      </c>
    </row>
    <row r="5534" spans="1:12" x14ac:dyDescent="0.25">
      <c r="A5534">
        <v>55162100</v>
      </c>
      <c r="C5534">
        <v>0</v>
      </c>
      <c r="D5534" t="s">
        <v>5898</v>
      </c>
      <c r="E5534">
        <v>1345</v>
      </c>
      <c r="F5534">
        <v>1829</v>
      </c>
      <c r="G5534">
        <v>1800</v>
      </c>
      <c r="H5534">
        <v>0</v>
      </c>
      <c r="I5534">
        <v>13.45</v>
      </c>
      <c r="J5534">
        <v>18.29</v>
      </c>
      <c r="K5534">
        <v>18</v>
      </c>
      <c r="L5534">
        <v>0</v>
      </c>
    </row>
    <row r="5535" spans="1:12" x14ac:dyDescent="0.25">
      <c r="A5535">
        <v>55162200</v>
      </c>
      <c r="C5535">
        <v>0</v>
      </c>
      <c r="D5535" t="s">
        <v>5899</v>
      </c>
      <c r="E5535">
        <v>1345</v>
      </c>
      <c r="F5535">
        <v>1829</v>
      </c>
      <c r="G5535">
        <v>1800</v>
      </c>
      <c r="H5535">
        <v>0</v>
      </c>
      <c r="I5535">
        <v>13.45</v>
      </c>
      <c r="J5535">
        <v>18.29</v>
      </c>
      <c r="K5535">
        <v>18</v>
      </c>
      <c r="L5535">
        <v>0</v>
      </c>
    </row>
    <row r="5536" spans="1:12" x14ac:dyDescent="0.25">
      <c r="A5536">
        <v>55162300</v>
      </c>
      <c r="C5536">
        <v>0</v>
      </c>
      <c r="D5536" t="s">
        <v>5900</v>
      </c>
      <c r="E5536">
        <v>1345</v>
      </c>
      <c r="F5536">
        <v>1829</v>
      </c>
      <c r="G5536">
        <v>1800</v>
      </c>
      <c r="H5536">
        <v>0</v>
      </c>
      <c r="I5536">
        <v>13.45</v>
      </c>
      <c r="J5536">
        <v>18.29</v>
      </c>
      <c r="K5536">
        <v>18</v>
      </c>
      <c r="L5536">
        <v>0</v>
      </c>
    </row>
    <row r="5537" spans="1:12" x14ac:dyDescent="0.25">
      <c r="A5537">
        <v>55162400</v>
      </c>
      <c r="C5537">
        <v>0</v>
      </c>
      <c r="D5537" t="s">
        <v>5901</v>
      </c>
      <c r="E5537">
        <v>1345</v>
      </c>
      <c r="F5537">
        <v>1829</v>
      </c>
      <c r="G5537">
        <v>1800</v>
      </c>
      <c r="H5537">
        <v>0</v>
      </c>
      <c r="I5537">
        <v>13.45</v>
      </c>
      <c r="J5537">
        <v>18.29</v>
      </c>
      <c r="K5537">
        <v>18</v>
      </c>
      <c r="L5537">
        <v>0</v>
      </c>
    </row>
    <row r="5538" spans="1:12" x14ac:dyDescent="0.25">
      <c r="A5538">
        <v>55163100</v>
      </c>
      <c r="C5538">
        <v>0</v>
      </c>
      <c r="D5538" t="s">
        <v>5902</v>
      </c>
      <c r="E5538">
        <v>1345</v>
      </c>
      <c r="F5538">
        <v>1829</v>
      </c>
      <c r="G5538">
        <v>1800</v>
      </c>
      <c r="H5538">
        <v>0</v>
      </c>
      <c r="I5538">
        <v>13.45</v>
      </c>
      <c r="J5538">
        <v>18.29</v>
      </c>
      <c r="K5538">
        <v>18</v>
      </c>
      <c r="L5538">
        <v>0</v>
      </c>
    </row>
    <row r="5539" spans="1:12" x14ac:dyDescent="0.25">
      <c r="A5539">
        <v>55163200</v>
      </c>
      <c r="C5539">
        <v>0</v>
      </c>
      <c r="D5539" t="s">
        <v>5903</v>
      </c>
      <c r="E5539">
        <v>1345</v>
      </c>
      <c r="F5539">
        <v>1829</v>
      </c>
      <c r="G5539">
        <v>1800</v>
      </c>
      <c r="H5539">
        <v>0</v>
      </c>
      <c r="I5539">
        <v>13.45</v>
      </c>
      <c r="J5539">
        <v>18.29</v>
      </c>
      <c r="K5539">
        <v>18</v>
      </c>
      <c r="L5539">
        <v>0</v>
      </c>
    </row>
    <row r="5540" spans="1:12" x14ac:dyDescent="0.25">
      <c r="A5540">
        <v>55163300</v>
      </c>
      <c r="C5540">
        <v>0</v>
      </c>
      <c r="D5540" t="s">
        <v>5904</v>
      </c>
      <c r="E5540">
        <v>1345</v>
      </c>
      <c r="F5540">
        <v>1829</v>
      </c>
      <c r="G5540">
        <v>1800</v>
      </c>
      <c r="H5540">
        <v>0</v>
      </c>
      <c r="I5540">
        <v>13.45</v>
      </c>
      <c r="J5540">
        <v>18.29</v>
      </c>
      <c r="K5540">
        <v>18</v>
      </c>
      <c r="L5540">
        <v>0</v>
      </c>
    </row>
    <row r="5541" spans="1:12" x14ac:dyDescent="0.25">
      <c r="A5541">
        <v>55163400</v>
      </c>
      <c r="C5541">
        <v>0</v>
      </c>
      <c r="D5541" t="s">
        <v>5905</v>
      </c>
      <c r="E5541">
        <v>1345</v>
      </c>
      <c r="F5541">
        <v>1829</v>
      </c>
      <c r="G5541">
        <v>1800</v>
      </c>
      <c r="H5541">
        <v>0</v>
      </c>
      <c r="I5541">
        <v>13.45</v>
      </c>
      <c r="J5541">
        <v>18.29</v>
      </c>
      <c r="K5541">
        <v>18</v>
      </c>
      <c r="L5541">
        <v>0</v>
      </c>
    </row>
    <row r="5542" spans="1:12" x14ac:dyDescent="0.25">
      <c r="A5542">
        <v>55164100</v>
      </c>
      <c r="C5542">
        <v>0</v>
      </c>
      <c r="D5542" t="s">
        <v>5906</v>
      </c>
      <c r="E5542">
        <v>1345</v>
      </c>
      <c r="F5542">
        <v>1829</v>
      </c>
      <c r="G5542">
        <v>1800</v>
      </c>
      <c r="H5542">
        <v>0</v>
      </c>
      <c r="I5542">
        <v>13.45</v>
      </c>
      <c r="J5542">
        <v>18.29</v>
      </c>
      <c r="K5542">
        <v>18</v>
      </c>
      <c r="L5542">
        <v>0</v>
      </c>
    </row>
    <row r="5543" spans="1:12" x14ac:dyDescent="0.25">
      <c r="A5543">
        <v>55164200</v>
      </c>
      <c r="C5543">
        <v>0</v>
      </c>
      <c r="D5543" t="s">
        <v>5907</v>
      </c>
      <c r="E5543">
        <v>1345</v>
      </c>
      <c r="F5543">
        <v>1829</v>
      </c>
      <c r="G5543">
        <v>1800</v>
      </c>
      <c r="H5543">
        <v>0</v>
      </c>
      <c r="I5543">
        <v>13.45</v>
      </c>
      <c r="J5543">
        <v>18.29</v>
      </c>
      <c r="K5543">
        <v>18</v>
      </c>
      <c r="L5543">
        <v>0</v>
      </c>
    </row>
    <row r="5544" spans="1:12" x14ac:dyDescent="0.25">
      <c r="A5544">
        <v>55164300</v>
      </c>
      <c r="C5544">
        <v>0</v>
      </c>
      <c r="D5544" t="s">
        <v>5908</v>
      </c>
      <c r="E5544">
        <v>1345</v>
      </c>
      <c r="F5544">
        <v>1829</v>
      </c>
      <c r="G5544">
        <v>1800</v>
      </c>
      <c r="H5544">
        <v>0</v>
      </c>
      <c r="I5544">
        <v>13.45</v>
      </c>
      <c r="J5544">
        <v>18.29</v>
      </c>
      <c r="K5544">
        <v>18</v>
      </c>
      <c r="L5544">
        <v>0</v>
      </c>
    </row>
    <row r="5545" spans="1:12" x14ac:dyDescent="0.25">
      <c r="A5545">
        <v>55164400</v>
      </c>
      <c r="C5545">
        <v>0</v>
      </c>
      <c r="D5545" t="s">
        <v>5909</v>
      </c>
      <c r="E5545">
        <v>1345</v>
      </c>
      <c r="F5545">
        <v>1829</v>
      </c>
      <c r="G5545">
        <v>1800</v>
      </c>
      <c r="H5545">
        <v>0</v>
      </c>
      <c r="I5545">
        <v>13.45</v>
      </c>
      <c r="J5545">
        <v>18.29</v>
      </c>
      <c r="K5545">
        <v>18</v>
      </c>
      <c r="L5545">
        <v>0</v>
      </c>
    </row>
    <row r="5546" spans="1:12" x14ac:dyDescent="0.25">
      <c r="A5546">
        <v>55169100</v>
      </c>
      <c r="C5546">
        <v>0</v>
      </c>
      <c r="D5546" t="s">
        <v>5910</v>
      </c>
      <c r="E5546">
        <v>1345</v>
      </c>
      <c r="F5546">
        <v>1829</v>
      </c>
      <c r="G5546">
        <v>1800</v>
      </c>
      <c r="H5546">
        <v>0</v>
      </c>
      <c r="I5546">
        <v>13.45</v>
      </c>
      <c r="J5546">
        <v>18.29</v>
      </c>
      <c r="K5546">
        <v>18</v>
      </c>
      <c r="L5546">
        <v>0</v>
      </c>
    </row>
    <row r="5547" spans="1:12" x14ac:dyDescent="0.25">
      <c r="A5547">
        <v>55169200</v>
      </c>
      <c r="C5547">
        <v>0</v>
      </c>
      <c r="D5547" t="s">
        <v>5911</v>
      </c>
      <c r="E5547">
        <v>1345</v>
      </c>
      <c r="F5547">
        <v>1829</v>
      </c>
      <c r="G5547">
        <v>1800</v>
      </c>
      <c r="H5547">
        <v>0</v>
      </c>
      <c r="I5547">
        <v>13.45</v>
      </c>
      <c r="J5547">
        <v>18.29</v>
      </c>
      <c r="K5547">
        <v>18</v>
      </c>
      <c r="L5547">
        <v>0</v>
      </c>
    </row>
    <row r="5548" spans="1:12" x14ac:dyDescent="0.25">
      <c r="A5548">
        <v>55169300</v>
      </c>
      <c r="C5548">
        <v>0</v>
      </c>
      <c r="D5548" t="s">
        <v>5912</v>
      </c>
      <c r="E5548">
        <v>1345</v>
      </c>
      <c r="F5548">
        <v>1829</v>
      </c>
      <c r="G5548">
        <v>1800</v>
      </c>
      <c r="H5548">
        <v>0</v>
      </c>
      <c r="I5548">
        <v>13.45</v>
      </c>
      <c r="J5548">
        <v>18.29</v>
      </c>
      <c r="K5548">
        <v>18</v>
      </c>
      <c r="L5548">
        <v>0</v>
      </c>
    </row>
    <row r="5549" spans="1:12" x14ac:dyDescent="0.25">
      <c r="A5549">
        <v>55169400</v>
      </c>
      <c r="C5549">
        <v>0</v>
      </c>
      <c r="D5549" t="s">
        <v>5913</v>
      </c>
      <c r="E5549">
        <v>1345</v>
      </c>
      <c r="F5549">
        <v>1829</v>
      </c>
      <c r="G5549">
        <v>1800</v>
      </c>
      <c r="H5549">
        <v>0</v>
      </c>
      <c r="I5549">
        <v>13.45</v>
      </c>
      <c r="J5549">
        <v>18.29</v>
      </c>
      <c r="K5549">
        <v>18</v>
      </c>
      <c r="L5549">
        <v>0</v>
      </c>
    </row>
    <row r="5550" spans="1:12" x14ac:dyDescent="0.25">
      <c r="A5550">
        <v>56012110</v>
      </c>
      <c r="C5550">
        <v>0</v>
      </c>
      <c r="D5550" t="s">
        <v>10813</v>
      </c>
      <c r="E5550">
        <v>1345</v>
      </c>
      <c r="F5550">
        <v>1737</v>
      </c>
      <c r="G5550">
        <v>1800</v>
      </c>
      <c r="H5550">
        <v>0</v>
      </c>
      <c r="I5550">
        <v>13.45</v>
      </c>
      <c r="J5550">
        <v>17.37</v>
      </c>
      <c r="K5550">
        <v>18</v>
      </c>
      <c r="L5550">
        <v>0</v>
      </c>
    </row>
    <row r="5551" spans="1:12" x14ac:dyDescent="0.25">
      <c r="A5551">
        <v>56012190</v>
      </c>
      <c r="C5551">
        <v>0</v>
      </c>
      <c r="D5551" t="s">
        <v>5914</v>
      </c>
      <c r="E5551">
        <v>1345</v>
      </c>
      <c r="F5551">
        <v>2939</v>
      </c>
      <c r="G5551">
        <v>1800</v>
      </c>
      <c r="H5551">
        <v>0</v>
      </c>
      <c r="I5551">
        <v>13.45</v>
      </c>
      <c r="J5551">
        <v>29.39</v>
      </c>
      <c r="K5551">
        <v>18</v>
      </c>
      <c r="L5551">
        <v>0</v>
      </c>
    </row>
    <row r="5552" spans="1:12" x14ac:dyDescent="0.25">
      <c r="A5552">
        <v>56012211</v>
      </c>
      <c r="C5552">
        <v>0</v>
      </c>
      <c r="D5552" t="s">
        <v>5915</v>
      </c>
      <c r="E5552">
        <v>1345</v>
      </c>
      <c r="F5552">
        <v>1545</v>
      </c>
      <c r="G5552">
        <v>1800</v>
      </c>
      <c r="H5552">
        <v>0</v>
      </c>
      <c r="I5552">
        <v>13.45</v>
      </c>
      <c r="J5552">
        <v>15.45</v>
      </c>
      <c r="K5552">
        <v>18</v>
      </c>
      <c r="L5552">
        <v>0</v>
      </c>
    </row>
    <row r="5553" spans="1:12" x14ac:dyDescent="0.25">
      <c r="A5553">
        <v>56012219</v>
      </c>
      <c r="C5553">
        <v>0</v>
      </c>
      <c r="D5553" t="s">
        <v>5916</v>
      </c>
      <c r="E5553">
        <v>1345</v>
      </c>
      <c r="F5553">
        <v>1933</v>
      </c>
      <c r="G5553">
        <v>1800</v>
      </c>
      <c r="H5553">
        <v>0</v>
      </c>
      <c r="I5553">
        <v>13.45</v>
      </c>
      <c r="J5553">
        <v>19.329999999999998</v>
      </c>
      <c r="K5553">
        <v>18</v>
      </c>
      <c r="L5553">
        <v>0</v>
      </c>
    </row>
    <row r="5554" spans="1:12" x14ac:dyDescent="0.25">
      <c r="A5554">
        <v>56012291</v>
      </c>
      <c r="C5554">
        <v>0</v>
      </c>
      <c r="D5554" t="s">
        <v>5917</v>
      </c>
      <c r="E5554">
        <v>1570</v>
      </c>
      <c r="F5554">
        <v>1962</v>
      </c>
      <c r="G5554">
        <v>1800</v>
      </c>
      <c r="H5554">
        <v>0</v>
      </c>
      <c r="I5554">
        <v>15.7</v>
      </c>
      <c r="J5554">
        <v>19.62</v>
      </c>
      <c r="K5554">
        <v>18</v>
      </c>
      <c r="L5554">
        <v>0</v>
      </c>
    </row>
    <row r="5555" spans="1:12" x14ac:dyDescent="0.25">
      <c r="A5555">
        <v>56012299</v>
      </c>
      <c r="C5555">
        <v>0</v>
      </c>
      <c r="D5555" t="s">
        <v>5918</v>
      </c>
      <c r="E5555">
        <v>1345</v>
      </c>
      <c r="F5555">
        <v>1737</v>
      </c>
      <c r="G5555">
        <v>1800</v>
      </c>
      <c r="H5555">
        <v>0</v>
      </c>
      <c r="I5555">
        <v>13.45</v>
      </c>
      <c r="J5555">
        <v>17.37</v>
      </c>
      <c r="K5555">
        <v>18</v>
      </c>
      <c r="L5555">
        <v>0</v>
      </c>
    </row>
    <row r="5556" spans="1:12" x14ac:dyDescent="0.25">
      <c r="A5556">
        <v>56012900</v>
      </c>
      <c r="C5556">
        <v>0</v>
      </c>
      <c r="D5556" t="s">
        <v>5919</v>
      </c>
      <c r="E5556">
        <v>1345</v>
      </c>
      <c r="F5556">
        <v>1737</v>
      </c>
      <c r="G5556">
        <v>1800</v>
      </c>
      <c r="H5556">
        <v>0</v>
      </c>
      <c r="I5556">
        <v>13.45</v>
      </c>
      <c r="J5556">
        <v>17.37</v>
      </c>
      <c r="K5556">
        <v>18</v>
      </c>
      <c r="L5556">
        <v>0</v>
      </c>
    </row>
    <row r="5557" spans="1:12" x14ac:dyDescent="0.25">
      <c r="A5557">
        <v>56013010</v>
      </c>
      <c r="C5557">
        <v>0</v>
      </c>
      <c r="D5557" t="s">
        <v>5920</v>
      </c>
      <c r="E5557">
        <v>1345</v>
      </c>
      <c r="F5557">
        <v>1545</v>
      </c>
      <c r="G5557">
        <v>1800</v>
      </c>
      <c r="H5557">
        <v>0</v>
      </c>
      <c r="I5557">
        <v>13.45</v>
      </c>
      <c r="J5557">
        <v>15.45</v>
      </c>
      <c r="K5557">
        <v>18</v>
      </c>
      <c r="L5557">
        <v>0</v>
      </c>
    </row>
    <row r="5558" spans="1:12" x14ac:dyDescent="0.25">
      <c r="A5558">
        <v>56013090</v>
      </c>
      <c r="C5558">
        <v>0</v>
      </c>
      <c r="D5558" t="s">
        <v>5921</v>
      </c>
      <c r="E5558">
        <v>1345</v>
      </c>
      <c r="F5558">
        <v>1737</v>
      </c>
      <c r="G5558">
        <v>1800</v>
      </c>
      <c r="H5558">
        <v>0</v>
      </c>
      <c r="I5558">
        <v>13.45</v>
      </c>
      <c r="J5558">
        <v>17.37</v>
      </c>
      <c r="K5558">
        <v>18</v>
      </c>
      <c r="L5558">
        <v>0</v>
      </c>
    </row>
    <row r="5559" spans="1:12" x14ac:dyDescent="0.25">
      <c r="A5559">
        <v>56021000</v>
      </c>
      <c r="C5559">
        <v>0</v>
      </c>
      <c r="D5559" t="s">
        <v>5922</v>
      </c>
      <c r="E5559">
        <v>1345</v>
      </c>
      <c r="F5559">
        <v>1829</v>
      </c>
      <c r="G5559">
        <v>1800</v>
      </c>
      <c r="H5559">
        <v>0</v>
      </c>
      <c r="I5559">
        <v>13.45</v>
      </c>
      <c r="J5559">
        <v>18.29</v>
      </c>
      <c r="K5559">
        <v>18</v>
      </c>
      <c r="L5559">
        <v>0</v>
      </c>
    </row>
    <row r="5560" spans="1:12" x14ac:dyDescent="0.25">
      <c r="A5560">
        <v>56022100</v>
      </c>
      <c r="C5560">
        <v>0</v>
      </c>
      <c r="D5560" t="s">
        <v>5923</v>
      </c>
      <c r="E5560">
        <v>1345</v>
      </c>
      <c r="F5560">
        <v>1829</v>
      </c>
      <c r="G5560">
        <v>1800</v>
      </c>
      <c r="H5560">
        <v>0</v>
      </c>
      <c r="I5560">
        <v>13.45</v>
      </c>
      <c r="J5560">
        <v>18.29</v>
      </c>
      <c r="K5560">
        <v>18</v>
      </c>
      <c r="L5560">
        <v>0</v>
      </c>
    </row>
    <row r="5561" spans="1:12" x14ac:dyDescent="0.25">
      <c r="A5561">
        <v>56022900</v>
      </c>
      <c r="C5561">
        <v>0</v>
      </c>
      <c r="D5561" t="s">
        <v>5924</v>
      </c>
      <c r="E5561">
        <v>1345</v>
      </c>
      <c r="F5561">
        <v>1829</v>
      </c>
      <c r="G5561">
        <v>1800</v>
      </c>
      <c r="H5561">
        <v>0</v>
      </c>
      <c r="I5561">
        <v>13.45</v>
      </c>
      <c r="J5561">
        <v>18.29</v>
      </c>
      <c r="K5561">
        <v>18</v>
      </c>
      <c r="L5561">
        <v>0</v>
      </c>
    </row>
    <row r="5562" spans="1:12" x14ac:dyDescent="0.25">
      <c r="A5562">
        <v>56029000</v>
      </c>
      <c r="C5562">
        <v>0</v>
      </c>
      <c r="D5562" t="s">
        <v>5925</v>
      </c>
      <c r="E5562">
        <v>1345</v>
      </c>
      <c r="F5562">
        <v>1829</v>
      </c>
      <c r="G5562">
        <v>1800</v>
      </c>
      <c r="H5562">
        <v>0</v>
      </c>
      <c r="I5562">
        <v>13.45</v>
      </c>
      <c r="J5562">
        <v>18.29</v>
      </c>
      <c r="K5562">
        <v>18</v>
      </c>
      <c r="L5562">
        <v>0</v>
      </c>
    </row>
    <row r="5563" spans="1:12" x14ac:dyDescent="0.25">
      <c r="A5563">
        <v>56031110</v>
      </c>
      <c r="C5563">
        <v>0</v>
      </c>
      <c r="D5563" t="s">
        <v>5926</v>
      </c>
      <c r="E5563">
        <v>1345</v>
      </c>
      <c r="F5563">
        <v>1545</v>
      </c>
      <c r="G5563">
        <v>1800</v>
      </c>
      <c r="H5563">
        <v>0</v>
      </c>
      <c r="I5563">
        <v>13.45</v>
      </c>
      <c r="J5563">
        <v>15.45</v>
      </c>
      <c r="K5563">
        <v>18</v>
      </c>
      <c r="L5563">
        <v>0</v>
      </c>
    </row>
    <row r="5564" spans="1:12" x14ac:dyDescent="0.25">
      <c r="A5564">
        <v>56031120</v>
      </c>
      <c r="C5564">
        <v>0</v>
      </c>
      <c r="D5564" t="s">
        <v>10814</v>
      </c>
      <c r="E5564">
        <v>1345</v>
      </c>
      <c r="F5564">
        <v>1829</v>
      </c>
      <c r="G5564">
        <v>1800</v>
      </c>
      <c r="H5564">
        <v>0</v>
      </c>
      <c r="I5564">
        <v>13.45</v>
      </c>
      <c r="J5564">
        <v>18.29</v>
      </c>
      <c r="K5564">
        <v>18</v>
      </c>
      <c r="L5564">
        <v>0</v>
      </c>
    </row>
    <row r="5565" spans="1:12" x14ac:dyDescent="0.25">
      <c r="A5565">
        <v>56031130</v>
      </c>
      <c r="C5565">
        <v>0</v>
      </c>
      <c r="D5565" t="s">
        <v>5927</v>
      </c>
      <c r="E5565">
        <v>1345</v>
      </c>
      <c r="F5565">
        <v>1829</v>
      </c>
      <c r="G5565">
        <v>1800</v>
      </c>
      <c r="H5565">
        <v>0</v>
      </c>
      <c r="I5565">
        <v>13.45</v>
      </c>
      <c r="J5565">
        <v>18.29</v>
      </c>
      <c r="K5565">
        <v>18</v>
      </c>
      <c r="L5565">
        <v>0</v>
      </c>
    </row>
    <row r="5566" spans="1:12" x14ac:dyDescent="0.25">
      <c r="A5566">
        <v>56031140</v>
      </c>
      <c r="C5566">
        <v>0</v>
      </c>
      <c r="D5566" t="s">
        <v>5928</v>
      </c>
      <c r="E5566">
        <v>1345</v>
      </c>
      <c r="F5566">
        <v>1829</v>
      </c>
      <c r="G5566">
        <v>1800</v>
      </c>
      <c r="H5566">
        <v>0</v>
      </c>
      <c r="I5566">
        <v>13.45</v>
      </c>
      <c r="J5566">
        <v>18.29</v>
      </c>
      <c r="K5566">
        <v>18</v>
      </c>
      <c r="L5566">
        <v>0</v>
      </c>
    </row>
    <row r="5567" spans="1:12" x14ac:dyDescent="0.25">
      <c r="A5567">
        <v>56031190</v>
      </c>
      <c r="C5567">
        <v>0</v>
      </c>
      <c r="D5567" t="s">
        <v>5929</v>
      </c>
      <c r="E5567">
        <v>1345</v>
      </c>
      <c r="F5567">
        <v>1829</v>
      </c>
      <c r="G5567">
        <v>1800</v>
      </c>
      <c r="H5567">
        <v>0</v>
      </c>
      <c r="I5567">
        <v>13.45</v>
      </c>
      <c r="J5567">
        <v>18.29</v>
      </c>
      <c r="K5567">
        <v>18</v>
      </c>
      <c r="L5567">
        <v>0</v>
      </c>
    </row>
    <row r="5568" spans="1:12" x14ac:dyDescent="0.25">
      <c r="A5568">
        <v>56031210</v>
      </c>
      <c r="C5568">
        <v>0</v>
      </c>
      <c r="D5568" t="s">
        <v>5930</v>
      </c>
      <c r="E5568">
        <v>1345</v>
      </c>
      <c r="F5568">
        <v>1829</v>
      </c>
      <c r="G5568">
        <v>1800</v>
      </c>
      <c r="H5568">
        <v>0</v>
      </c>
      <c r="I5568">
        <v>13.45</v>
      </c>
      <c r="J5568">
        <v>18.29</v>
      </c>
      <c r="K5568">
        <v>18</v>
      </c>
      <c r="L5568">
        <v>0</v>
      </c>
    </row>
    <row r="5569" spans="1:12" x14ac:dyDescent="0.25">
      <c r="A5569">
        <v>56031220</v>
      </c>
      <c r="C5569">
        <v>0</v>
      </c>
      <c r="D5569" t="s">
        <v>5931</v>
      </c>
      <c r="E5569">
        <v>1345</v>
      </c>
      <c r="F5569">
        <v>1545</v>
      </c>
      <c r="G5569">
        <v>1800</v>
      </c>
      <c r="H5569">
        <v>0</v>
      </c>
      <c r="I5569">
        <v>13.45</v>
      </c>
      <c r="J5569">
        <v>15.45</v>
      </c>
      <c r="K5569">
        <v>18</v>
      </c>
      <c r="L5569">
        <v>0</v>
      </c>
    </row>
    <row r="5570" spans="1:12" x14ac:dyDescent="0.25">
      <c r="A5570">
        <v>56031230</v>
      </c>
      <c r="C5570">
        <v>0</v>
      </c>
      <c r="D5570" t="s">
        <v>10815</v>
      </c>
      <c r="E5570">
        <v>1345</v>
      </c>
      <c r="F5570">
        <v>1829</v>
      </c>
      <c r="G5570">
        <v>1800</v>
      </c>
      <c r="H5570">
        <v>0</v>
      </c>
      <c r="I5570">
        <v>13.45</v>
      </c>
      <c r="J5570">
        <v>18.29</v>
      </c>
      <c r="K5570">
        <v>18</v>
      </c>
      <c r="L5570">
        <v>0</v>
      </c>
    </row>
    <row r="5571" spans="1:12" x14ac:dyDescent="0.25">
      <c r="A5571">
        <v>56031240</v>
      </c>
      <c r="C5571">
        <v>0</v>
      </c>
      <c r="D5571" t="s">
        <v>5932</v>
      </c>
      <c r="E5571">
        <v>1345</v>
      </c>
      <c r="F5571">
        <v>1829</v>
      </c>
      <c r="G5571">
        <v>1800</v>
      </c>
      <c r="H5571">
        <v>0</v>
      </c>
      <c r="I5571">
        <v>13.45</v>
      </c>
      <c r="J5571">
        <v>18.29</v>
      </c>
      <c r="K5571">
        <v>18</v>
      </c>
      <c r="L5571">
        <v>0</v>
      </c>
    </row>
    <row r="5572" spans="1:12" x14ac:dyDescent="0.25">
      <c r="A5572">
        <v>56031250</v>
      </c>
      <c r="C5572">
        <v>0</v>
      </c>
      <c r="D5572" t="s">
        <v>5933</v>
      </c>
      <c r="E5572">
        <v>1345</v>
      </c>
      <c r="F5572">
        <v>1829</v>
      </c>
      <c r="G5572">
        <v>1800</v>
      </c>
      <c r="H5572">
        <v>0</v>
      </c>
      <c r="I5572">
        <v>13.45</v>
      </c>
      <c r="J5572">
        <v>18.29</v>
      </c>
      <c r="K5572">
        <v>18</v>
      </c>
      <c r="L5572">
        <v>0</v>
      </c>
    </row>
    <row r="5573" spans="1:12" x14ac:dyDescent="0.25">
      <c r="A5573">
        <v>56031290</v>
      </c>
      <c r="C5573">
        <v>0</v>
      </c>
      <c r="D5573" t="s">
        <v>5934</v>
      </c>
      <c r="E5573">
        <v>1345</v>
      </c>
      <c r="F5573">
        <v>1829</v>
      </c>
      <c r="G5573">
        <v>1800</v>
      </c>
      <c r="H5573">
        <v>0</v>
      </c>
      <c r="I5573">
        <v>13.45</v>
      </c>
      <c r="J5573">
        <v>18.29</v>
      </c>
      <c r="K5573">
        <v>18</v>
      </c>
      <c r="L5573">
        <v>0</v>
      </c>
    </row>
    <row r="5574" spans="1:12" x14ac:dyDescent="0.25">
      <c r="A5574">
        <v>56031310</v>
      </c>
      <c r="C5574">
        <v>0</v>
      </c>
      <c r="D5574" t="s">
        <v>5935</v>
      </c>
      <c r="E5574">
        <v>1345</v>
      </c>
      <c r="F5574">
        <v>1829</v>
      </c>
      <c r="G5574">
        <v>1800</v>
      </c>
      <c r="H5574">
        <v>0</v>
      </c>
      <c r="I5574">
        <v>13.45</v>
      </c>
      <c r="J5574">
        <v>18.29</v>
      </c>
      <c r="K5574">
        <v>18</v>
      </c>
      <c r="L5574">
        <v>0</v>
      </c>
    </row>
    <row r="5575" spans="1:12" x14ac:dyDescent="0.25">
      <c r="A5575">
        <v>56031320</v>
      </c>
      <c r="C5575">
        <v>0</v>
      </c>
      <c r="D5575" t="s">
        <v>5936</v>
      </c>
      <c r="E5575">
        <v>1345</v>
      </c>
      <c r="F5575">
        <v>1545</v>
      </c>
      <c r="G5575">
        <v>1800</v>
      </c>
      <c r="H5575">
        <v>0</v>
      </c>
      <c r="I5575">
        <v>13.45</v>
      </c>
      <c r="J5575">
        <v>15.45</v>
      </c>
      <c r="K5575">
        <v>18</v>
      </c>
      <c r="L5575">
        <v>0</v>
      </c>
    </row>
    <row r="5576" spans="1:12" x14ac:dyDescent="0.25">
      <c r="A5576">
        <v>56031330</v>
      </c>
      <c r="C5576">
        <v>0</v>
      </c>
      <c r="D5576" t="s">
        <v>10816</v>
      </c>
      <c r="E5576">
        <v>1345</v>
      </c>
      <c r="F5576">
        <v>1829</v>
      </c>
      <c r="G5576">
        <v>1800</v>
      </c>
      <c r="H5576">
        <v>0</v>
      </c>
      <c r="I5576">
        <v>13.45</v>
      </c>
      <c r="J5576">
        <v>18.29</v>
      </c>
      <c r="K5576">
        <v>18</v>
      </c>
      <c r="L5576">
        <v>0</v>
      </c>
    </row>
    <row r="5577" spans="1:12" x14ac:dyDescent="0.25">
      <c r="A5577">
        <v>56031340</v>
      </c>
      <c r="C5577">
        <v>0</v>
      </c>
      <c r="D5577" t="s">
        <v>5937</v>
      </c>
      <c r="E5577">
        <v>1345</v>
      </c>
      <c r="F5577">
        <v>1829</v>
      </c>
      <c r="G5577">
        <v>1800</v>
      </c>
      <c r="H5577">
        <v>0</v>
      </c>
      <c r="I5577">
        <v>13.45</v>
      </c>
      <c r="J5577">
        <v>18.29</v>
      </c>
      <c r="K5577">
        <v>18</v>
      </c>
      <c r="L5577">
        <v>0</v>
      </c>
    </row>
    <row r="5578" spans="1:12" x14ac:dyDescent="0.25">
      <c r="A5578">
        <v>56031350</v>
      </c>
      <c r="C5578">
        <v>0</v>
      </c>
      <c r="D5578" t="s">
        <v>5938</v>
      </c>
      <c r="E5578">
        <v>1345</v>
      </c>
      <c r="F5578">
        <v>1829</v>
      </c>
      <c r="G5578">
        <v>1800</v>
      </c>
      <c r="H5578">
        <v>0</v>
      </c>
      <c r="I5578">
        <v>13.45</v>
      </c>
      <c r="J5578">
        <v>18.29</v>
      </c>
      <c r="K5578">
        <v>18</v>
      </c>
      <c r="L5578">
        <v>0</v>
      </c>
    </row>
    <row r="5579" spans="1:12" x14ac:dyDescent="0.25">
      <c r="A5579">
        <v>56031390</v>
      </c>
      <c r="C5579">
        <v>0</v>
      </c>
      <c r="D5579" t="s">
        <v>5939</v>
      </c>
      <c r="E5579">
        <v>1345</v>
      </c>
      <c r="F5579">
        <v>1829</v>
      </c>
      <c r="G5579">
        <v>1800</v>
      </c>
      <c r="H5579">
        <v>0</v>
      </c>
      <c r="I5579">
        <v>13.45</v>
      </c>
      <c r="J5579">
        <v>18.29</v>
      </c>
      <c r="K5579">
        <v>18</v>
      </c>
      <c r="L5579">
        <v>0</v>
      </c>
    </row>
    <row r="5580" spans="1:12" x14ac:dyDescent="0.25">
      <c r="A5580">
        <v>56031410</v>
      </c>
      <c r="C5580">
        <v>0</v>
      </c>
      <c r="D5580" t="s">
        <v>5940</v>
      </c>
      <c r="E5580">
        <v>1345</v>
      </c>
      <c r="F5580">
        <v>1545</v>
      </c>
      <c r="G5580">
        <v>1800</v>
      </c>
      <c r="H5580">
        <v>0</v>
      </c>
      <c r="I5580">
        <v>13.45</v>
      </c>
      <c r="J5580">
        <v>15.45</v>
      </c>
      <c r="K5580">
        <v>18</v>
      </c>
      <c r="L5580">
        <v>0</v>
      </c>
    </row>
    <row r="5581" spans="1:12" x14ac:dyDescent="0.25">
      <c r="A5581">
        <v>56031420</v>
      </c>
      <c r="C5581">
        <v>0</v>
      </c>
      <c r="D5581" t="s">
        <v>10817</v>
      </c>
      <c r="E5581">
        <v>1345</v>
      </c>
      <c r="F5581">
        <v>1829</v>
      </c>
      <c r="G5581">
        <v>1800</v>
      </c>
      <c r="H5581">
        <v>0</v>
      </c>
      <c r="I5581">
        <v>13.45</v>
      </c>
      <c r="J5581">
        <v>18.29</v>
      </c>
      <c r="K5581">
        <v>18</v>
      </c>
      <c r="L5581">
        <v>0</v>
      </c>
    </row>
    <row r="5582" spans="1:12" x14ac:dyDescent="0.25">
      <c r="A5582">
        <v>56031430</v>
      </c>
      <c r="C5582">
        <v>0</v>
      </c>
      <c r="D5582" t="s">
        <v>5941</v>
      </c>
      <c r="E5582">
        <v>1345</v>
      </c>
      <c r="F5582">
        <v>1829</v>
      </c>
      <c r="G5582">
        <v>1800</v>
      </c>
      <c r="H5582">
        <v>0</v>
      </c>
      <c r="I5582">
        <v>13.45</v>
      </c>
      <c r="J5582">
        <v>18.29</v>
      </c>
      <c r="K5582">
        <v>18</v>
      </c>
      <c r="L5582">
        <v>0</v>
      </c>
    </row>
    <row r="5583" spans="1:12" x14ac:dyDescent="0.25">
      <c r="A5583">
        <v>56031440</v>
      </c>
      <c r="C5583">
        <v>0</v>
      </c>
      <c r="D5583" t="s">
        <v>5942</v>
      </c>
      <c r="E5583">
        <v>1345</v>
      </c>
      <c r="F5583">
        <v>1829</v>
      </c>
      <c r="G5583">
        <v>1800</v>
      </c>
      <c r="H5583">
        <v>0</v>
      </c>
      <c r="I5583">
        <v>13.45</v>
      </c>
      <c r="J5583">
        <v>18.29</v>
      </c>
      <c r="K5583">
        <v>18</v>
      </c>
      <c r="L5583">
        <v>0</v>
      </c>
    </row>
    <row r="5584" spans="1:12" x14ac:dyDescent="0.25">
      <c r="A5584">
        <v>56031490</v>
      </c>
      <c r="C5584">
        <v>0</v>
      </c>
      <c r="D5584" t="s">
        <v>5943</v>
      </c>
      <c r="E5584">
        <v>1345</v>
      </c>
      <c r="F5584">
        <v>1829</v>
      </c>
      <c r="G5584">
        <v>1800</v>
      </c>
      <c r="H5584">
        <v>0</v>
      </c>
      <c r="I5584">
        <v>13.45</v>
      </c>
      <c r="J5584">
        <v>18.29</v>
      </c>
      <c r="K5584">
        <v>18</v>
      </c>
      <c r="L5584">
        <v>0</v>
      </c>
    </row>
    <row r="5585" spans="1:12" x14ac:dyDescent="0.25">
      <c r="A5585">
        <v>56039110</v>
      </c>
      <c r="C5585">
        <v>0</v>
      </c>
      <c r="D5585" t="s">
        <v>10818</v>
      </c>
      <c r="E5585">
        <v>1345</v>
      </c>
      <c r="F5585">
        <v>1829</v>
      </c>
      <c r="G5585">
        <v>1800</v>
      </c>
      <c r="H5585">
        <v>0</v>
      </c>
      <c r="I5585">
        <v>13.45</v>
      </c>
      <c r="J5585">
        <v>18.29</v>
      </c>
      <c r="K5585">
        <v>18</v>
      </c>
      <c r="L5585">
        <v>0</v>
      </c>
    </row>
    <row r="5586" spans="1:12" x14ac:dyDescent="0.25">
      <c r="A5586">
        <v>56039120</v>
      </c>
      <c r="C5586">
        <v>0</v>
      </c>
      <c r="D5586" t="s">
        <v>5944</v>
      </c>
      <c r="E5586">
        <v>1345</v>
      </c>
      <c r="F5586">
        <v>1829</v>
      </c>
      <c r="G5586">
        <v>1800</v>
      </c>
      <c r="H5586">
        <v>0</v>
      </c>
      <c r="I5586">
        <v>13.45</v>
      </c>
      <c r="J5586">
        <v>18.29</v>
      </c>
      <c r="K5586">
        <v>18</v>
      </c>
      <c r="L5586">
        <v>0</v>
      </c>
    </row>
    <row r="5587" spans="1:12" x14ac:dyDescent="0.25">
      <c r="A5587">
        <v>56039130</v>
      </c>
      <c r="C5587">
        <v>0</v>
      </c>
      <c r="D5587" t="s">
        <v>5945</v>
      </c>
      <c r="E5587">
        <v>1345</v>
      </c>
      <c r="F5587">
        <v>1829</v>
      </c>
      <c r="G5587">
        <v>1800</v>
      </c>
      <c r="H5587">
        <v>0</v>
      </c>
      <c r="I5587">
        <v>13.45</v>
      </c>
      <c r="J5587">
        <v>18.29</v>
      </c>
      <c r="K5587">
        <v>18</v>
      </c>
      <c r="L5587">
        <v>0</v>
      </c>
    </row>
    <row r="5588" spans="1:12" x14ac:dyDescent="0.25">
      <c r="A5588">
        <v>56039190</v>
      </c>
      <c r="C5588">
        <v>0</v>
      </c>
      <c r="D5588" t="s">
        <v>5946</v>
      </c>
      <c r="E5588">
        <v>1345</v>
      </c>
      <c r="F5588">
        <v>1829</v>
      </c>
      <c r="G5588">
        <v>1800</v>
      </c>
      <c r="H5588">
        <v>0</v>
      </c>
      <c r="I5588">
        <v>13.45</v>
      </c>
      <c r="J5588">
        <v>18.29</v>
      </c>
      <c r="K5588">
        <v>18</v>
      </c>
      <c r="L5588">
        <v>0</v>
      </c>
    </row>
    <row r="5589" spans="1:12" x14ac:dyDescent="0.25">
      <c r="A5589">
        <v>56039210</v>
      </c>
      <c r="C5589">
        <v>0</v>
      </c>
      <c r="D5589" t="s">
        <v>5947</v>
      </c>
      <c r="E5589">
        <v>1345</v>
      </c>
      <c r="F5589">
        <v>1829</v>
      </c>
      <c r="G5589">
        <v>1800</v>
      </c>
      <c r="H5589">
        <v>0</v>
      </c>
      <c r="I5589">
        <v>13.45</v>
      </c>
      <c r="J5589">
        <v>18.29</v>
      </c>
      <c r="K5589">
        <v>18</v>
      </c>
      <c r="L5589">
        <v>0</v>
      </c>
    </row>
    <row r="5590" spans="1:12" x14ac:dyDescent="0.25">
      <c r="A5590">
        <v>56039220</v>
      </c>
      <c r="C5590">
        <v>0</v>
      </c>
      <c r="D5590" t="s">
        <v>10819</v>
      </c>
      <c r="E5590">
        <v>1345</v>
      </c>
      <c r="F5590">
        <v>1829</v>
      </c>
      <c r="G5590">
        <v>1800</v>
      </c>
      <c r="H5590">
        <v>0</v>
      </c>
      <c r="I5590">
        <v>13.45</v>
      </c>
      <c r="J5590">
        <v>18.29</v>
      </c>
      <c r="K5590">
        <v>18</v>
      </c>
      <c r="L5590">
        <v>0</v>
      </c>
    </row>
    <row r="5591" spans="1:12" x14ac:dyDescent="0.25">
      <c r="A5591">
        <v>56039230</v>
      </c>
      <c r="C5591">
        <v>0</v>
      </c>
      <c r="D5591" t="s">
        <v>5948</v>
      </c>
      <c r="E5591">
        <v>1345</v>
      </c>
      <c r="F5591">
        <v>1829</v>
      </c>
      <c r="G5591">
        <v>1800</v>
      </c>
      <c r="H5591">
        <v>0</v>
      </c>
      <c r="I5591">
        <v>13.45</v>
      </c>
      <c r="J5591">
        <v>18.29</v>
      </c>
      <c r="K5591">
        <v>18</v>
      </c>
      <c r="L5591">
        <v>0</v>
      </c>
    </row>
    <row r="5592" spans="1:12" x14ac:dyDescent="0.25">
      <c r="A5592">
        <v>56039240</v>
      </c>
      <c r="C5592">
        <v>0</v>
      </c>
      <c r="D5592" t="s">
        <v>5949</v>
      </c>
      <c r="E5592">
        <v>1345</v>
      </c>
      <c r="F5592">
        <v>1829</v>
      </c>
      <c r="G5592">
        <v>1800</v>
      </c>
      <c r="H5592">
        <v>0</v>
      </c>
      <c r="I5592">
        <v>13.45</v>
      </c>
      <c r="J5592">
        <v>18.29</v>
      </c>
      <c r="K5592">
        <v>18</v>
      </c>
      <c r="L5592">
        <v>0</v>
      </c>
    </row>
    <row r="5593" spans="1:12" x14ac:dyDescent="0.25">
      <c r="A5593">
        <v>56039290</v>
      </c>
      <c r="C5593">
        <v>0</v>
      </c>
      <c r="D5593" t="s">
        <v>5950</v>
      </c>
      <c r="E5593">
        <v>1345</v>
      </c>
      <c r="F5593">
        <v>3608</v>
      </c>
      <c r="G5593">
        <v>1800</v>
      </c>
      <c r="H5593">
        <v>0</v>
      </c>
      <c r="I5593">
        <v>13.45</v>
      </c>
      <c r="J5593">
        <v>36.08</v>
      </c>
      <c r="K5593">
        <v>18</v>
      </c>
      <c r="L5593">
        <v>0</v>
      </c>
    </row>
    <row r="5594" spans="1:12" x14ac:dyDescent="0.25">
      <c r="A5594">
        <v>56039310</v>
      </c>
      <c r="C5594">
        <v>0</v>
      </c>
      <c r="D5594" t="s">
        <v>5951</v>
      </c>
      <c r="E5594">
        <v>1345</v>
      </c>
      <c r="F5594">
        <v>1829</v>
      </c>
      <c r="G5594">
        <v>1800</v>
      </c>
      <c r="H5594">
        <v>0</v>
      </c>
      <c r="I5594">
        <v>13.45</v>
      </c>
      <c r="J5594">
        <v>18.29</v>
      </c>
      <c r="K5594">
        <v>18</v>
      </c>
      <c r="L5594">
        <v>0</v>
      </c>
    </row>
    <row r="5595" spans="1:12" x14ac:dyDescent="0.25">
      <c r="A5595">
        <v>56039320</v>
      </c>
      <c r="C5595">
        <v>0</v>
      </c>
      <c r="D5595" t="s">
        <v>10820</v>
      </c>
      <c r="E5595">
        <v>1345</v>
      </c>
      <c r="F5595">
        <v>1829</v>
      </c>
      <c r="G5595">
        <v>1800</v>
      </c>
      <c r="H5595">
        <v>0</v>
      </c>
      <c r="I5595">
        <v>13.45</v>
      </c>
      <c r="J5595">
        <v>18.29</v>
      </c>
      <c r="K5595">
        <v>18</v>
      </c>
      <c r="L5595">
        <v>0</v>
      </c>
    </row>
    <row r="5596" spans="1:12" x14ac:dyDescent="0.25">
      <c r="A5596">
        <v>56039330</v>
      </c>
      <c r="C5596">
        <v>0</v>
      </c>
      <c r="D5596" t="s">
        <v>10821</v>
      </c>
      <c r="E5596">
        <v>1345</v>
      </c>
      <c r="F5596">
        <v>1829</v>
      </c>
      <c r="G5596">
        <v>1800</v>
      </c>
      <c r="H5596">
        <v>0</v>
      </c>
      <c r="I5596">
        <v>13.45</v>
      </c>
      <c r="J5596">
        <v>18.29</v>
      </c>
      <c r="K5596">
        <v>18</v>
      </c>
      <c r="L5596">
        <v>0</v>
      </c>
    </row>
    <row r="5597" spans="1:12" x14ac:dyDescent="0.25">
      <c r="A5597">
        <v>56039340</v>
      </c>
      <c r="C5597">
        <v>0</v>
      </c>
      <c r="D5597" t="s">
        <v>5952</v>
      </c>
      <c r="E5597">
        <v>1345</v>
      </c>
      <c r="F5597">
        <v>1829</v>
      </c>
      <c r="G5597">
        <v>1800</v>
      </c>
      <c r="H5597">
        <v>0</v>
      </c>
      <c r="I5597">
        <v>13.45</v>
      </c>
      <c r="J5597">
        <v>18.29</v>
      </c>
      <c r="K5597">
        <v>18</v>
      </c>
      <c r="L5597">
        <v>0</v>
      </c>
    </row>
    <row r="5598" spans="1:12" x14ac:dyDescent="0.25">
      <c r="A5598">
        <v>56039390</v>
      </c>
      <c r="C5598">
        <v>0</v>
      </c>
      <c r="D5598" t="s">
        <v>5953</v>
      </c>
      <c r="E5598">
        <v>1345</v>
      </c>
      <c r="F5598">
        <v>1829</v>
      </c>
      <c r="G5598">
        <v>1800</v>
      </c>
      <c r="H5598">
        <v>0</v>
      </c>
      <c r="I5598">
        <v>13.45</v>
      </c>
      <c r="J5598">
        <v>18.29</v>
      </c>
      <c r="K5598">
        <v>18</v>
      </c>
      <c r="L5598">
        <v>0</v>
      </c>
    </row>
    <row r="5599" spans="1:12" x14ac:dyDescent="0.25">
      <c r="A5599">
        <v>56039410</v>
      </c>
      <c r="C5599">
        <v>0</v>
      </c>
      <c r="D5599" t="s">
        <v>10822</v>
      </c>
      <c r="E5599">
        <v>1345</v>
      </c>
      <c r="F5599">
        <v>1829</v>
      </c>
      <c r="G5599">
        <v>1800</v>
      </c>
      <c r="H5599">
        <v>0</v>
      </c>
      <c r="I5599">
        <v>13.45</v>
      </c>
      <c r="J5599">
        <v>18.29</v>
      </c>
      <c r="K5599">
        <v>18</v>
      </c>
      <c r="L5599">
        <v>0</v>
      </c>
    </row>
    <row r="5600" spans="1:12" x14ac:dyDescent="0.25">
      <c r="A5600">
        <v>56039420</v>
      </c>
      <c r="C5600">
        <v>0</v>
      </c>
      <c r="D5600" t="s">
        <v>5954</v>
      </c>
      <c r="E5600">
        <v>1345</v>
      </c>
      <c r="F5600">
        <v>1829</v>
      </c>
      <c r="G5600">
        <v>1800</v>
      </c>
      <c r="H5600">
        <v>0</v>
      </c>
      <c r="I5600">
        <v>13.45</v>
      </c>
      <c r="J5600">
        <v>18.29</v>
      </c>
      <c r="K5600">
        <v>18</v>
      </c>
      <c r="L5600">
        <v>0</v>
      </c>
    </row>
    <row r="5601" spans="1:12" x14ac:dyDescent="0.25">
      <c r="A5601">
        <v>56039430</v>
      </c>
      <c r="C5601">
        <v>0</v>
      </c>
      <c r="D5601" t="s">
        <v>5955</v>
      </c>
      <c r="E5601">
        <v>1345</v>
      </c>
      <c r="F5601">
        <v>1829</v>
      </c>
      <c r="G5601">
        <v>1800</v>
      </c>
      <c r="H5601">
        <v>0</v>
      </c>
      <c r="I5601">
        <v>13.45</v>
      </c>
      <c r="J5601">
        <v>18.29</v>
      </c>
      <c r="K5601">
        <v>18</v>
      </c>
      <c r="L5601">
        <v>0</v>
      </c>
    </row>
    <row r="5602" spans="1:12" x14ac:dyDescent="0.25">
      <c r="A5602">
        <v>56039490</v>
      </c>
      <c r="C5602">
        <v>0</v>
      </c>
      <c r="D5602" t="s">
        <v>5956</v>
      </c>
      <c r="E5602">
        <v>1345</v>
      </c>
      <c r="F5602">
        <v>1829</v>
      </c>
      <c r="G5602">
        <v>1800</v>
      </c>
      <c r="H5602">
        <v>0</v>
      </c>
      <c r="I5602">
        <v>13.45</v>
      </c>
      <c r="J5602">
        <v>18.29</v>
      </c>
      <c r="K5602">
        <v>18</v>
      </c>
      <c r="L5602">
        <v>0</v>
      </c>
    </row>
    <row r="5603" spans="1:12" x14ac:dyDescent="0.25">
      <c r="A5603">
        <v>56041000</v>
      </c>
      <c r="C5603">
        <v>0</v>
      </c>
      <c r="D5603" t="s">
        <v>5957</v>
      </c>
      <c r="E5603">
        <v>1345</v>
      </c>
      <c r="F5603">
        <v>1737</v>
      </c>
      <c r="G5603">
        <v>1800</v>
      </c>
      <c r="H5603">
        <v>0</v>
      </c>
      <c r="I5603">
        <v>13.45</v>
      </c>
      <c r="J5603">
        <v>17.37</v>
      </c>
      <c r="K5603">
        <v>18</v>
      </c>
      <c r="L5603">
        <v>0</v>
      </c>
    </row>
    <row r="5604" spans="1:12" x14ac:dyDescent="0.25">
      <c r="A5604">
        <v>56049010</v>
      </c>
      <c r="C5604">
        <v>0</v>
      </c>
      <c r="D5604" t="s">
        <v>5958</v>
      </c>
      <c r="E5604">
        <v>1345</v>
      </c>
      <c r="F5604">
        <v>1545</v>
      </c>
      <c r="G5604">
        <v>1800</v>
      </c>
      <c r="H5604">
        <v>0</v>
      </c>
      <c r="I5604">
        <v>13.45</v>
      </c>
      <c r="J5604">
        <v>15.45</v>
      </c>
      <c r="K5604">
        <v>18</v>
      </c>
      <c r="L5604">
        <v>0</v>
      </c>
    </row>
    <row r="5605" spans="1:12" x14ac:dyDescent="0.25">
      <c r="A5605">
        <v>56049021</v>
      </c>
      <c r="C5605">
        <v>0</v>
      </c>
      <c r="D5605" t="s">
        <v>5959</v>
      </c>
      <c r="E5605">
        <v>1345</v>
      </c>
      <c r="F5605">
        <v>1737</v>
      </c>
      <c r="G5605">
        <v>1800</v>
      </c>
      <c r="H5605">
        <v>0</v>
      </c>
      <c r="I5605">
        <v>13.45</v>
      </c>
      <c r="J5605">
        <v>17.37</v>
      </c>
      <c r="K5605">
        <v>18</v>
      </c>
      <c r="L5605">
        <v>0</v>
      </c>
    </row>
    <row r="5606" spans="1:12" x14ac:dyDescent="0.25">
      <c r="A5606">
        <v>56049022</v>
      </c>
      <c r="C5606">
        <v>0</v>
      </c>
      <c r="D5606" t="s">
        <v>5960</v>
      </c>
      <c r="E5606">
        <v>1345</v>
      </c>
      <c r="F5606">
        <v>1737</v>
      </c>
      <c r="G5606">
        <v>1800</v>
      </c>
      <c r="H5606">
        <v>0</v>
      </c>
      <c r="I5606">
        <v>13.45</v>
      </c>
      <c r="J5606">
        <v>17.37</v>
      </c>
      <c r="K5606">
        <v>18</v>
      </c>
      <c r="L5606">
        <v>0</v>
      </c>
    </row>
    <row r="5607" spans="1:12" x14ac:dyDescent="0.25">
      <c r="A5607">
        <v>56049090</v>
      </c>
      <c r="C5607">
        <v>0</v>
      </c>
      <c r="D5607" t="s">
        <v>5961</v>
      </c>
      <c r="E5607">
        <v>1345</v>
      </c>
      <c r="F5607">
        <v>1768</v>
      </c>
      <c r="G5607">
        <v>1800</v>
      </c>
      <c r="H5607">
        <v>0</v>
      </c>
      <c r="I5607">
        <v>13.45</v>
      </c>
      <c r="J5607">
        <v>17.68</v>
      </c>
      <c r="K5607">
        <v>18</v>
      </c>
      <c r="L5607">
        <v>0</v>
      </c>
    </row>
    <row r="5608" spans="1:12" x14ac:dyDescent="0.25">
      <c r="A5608">
        <v>56050010</v>
      </c>
      <c r="C5608">
        <v>0</v>
      </c>
      <c r="D5608" t="s">
        <v>5962</v>
      </c>
      <c r="E5608">
        <v>1345</v>
      </c>
      <c r="F5608">
        <v>1737</v>
      </c>
      <c r="G5608">
        <v>1800</v>
      </c>
      <c r="H5608">
        <v>0</v>
      </c>
      <c r="I5608">
        <v>13.45</v>
      </c>
      <c r="J5608">
        <v>17.37</v>
      </c>
      <c r="K5608">
        <v>18</v>
      </c>
      <c r="L5608">
        <v>0</v>
      </c>
    </row>
    <row r="5609" spans="1:12" x14ac:dyDescent="0.25">
      <c r="A5609">
        <v>56050020</v>
      </c>
      <c r="C5609">
        <v>0</v>
      </c>
      <c r="D5609" t="s">
        <v>5963</v>
      </c>
      <c r="E5609">
        <v>1345</v>
      </c>
      <c r="F5609">
        <v>1737</v>
      </c>
      <c r="G5609">
        <v>1800</v>
      </c>
      <c r="H5609">
        <v>0</v>
      </c>
      <c r="I5609">
        <v>13.45</v>
      </c>
      <c r="J5609">
        <v>17.37</v>
      </c>
      <c r="K5609">
        <v>18</v>
      </c>
      <c r="L5609">
        <v>0</v>
      </c>
    </row>
    <row r="5610" spans="1:12" x14ac:dyDescent="0.25">
      <c r="A5610">
        <v>56050090</v>
      </c>
      <c r="C5610">
        <v>0</v>
      </c>
      <c r="D5610" t="s">
        <v>5964</v>
      </c>
      <c r="E5610">
        <v>1345</v>
      </c>
      <c r="F5610">
        <v>1737</v>
      </c>
      <c r="G5610">
        <v>1800</v>
      </c>
      <c r="H5610">
        <v>0</v>
      </c>
      <c r="I5610">
        <v>13.45</v>
      </c>
      <c r="J5610">
        <v>17.37</v>
      </c>
      <c r="K5610">
        <v>18</v>
      </c>
      <c r="L5610">
        <v>0</v>
      </c>
    </row>
    <row r="5611" spans="1:12" x14ac:dyDescent="0.25">
      <c r="A5611">
        <v>56060000</v>
      </c>
      <c r="C5611">
        <v>0</v>
      </c>
      <c r="D5611" t="s">
        <v>5965</v>
      </c>
      <c r="E5611">
        <v>1345</v>
      </c>
      <c r="F5611">
        <v>1737</v>
      </c>
      <c r="G5611">
        <v>1800</v>
      </c>
      <c r="H5611">
        <v>0</v>
      </c>
      <c r="I5611">
        <v>13.45</v>
      </c>
      <c r="J5611">
        <v>17.37</v>
      </c>
      <c r="K5611">
        <v>18</v>
      </c>
      <c r="L5611">
        <v>0</v>
      </c>
    </row>
    <row r="5612" spans="1:12" x14ac:dyDescent="0.25">
      <c r="A5612">
        <v>56072100</v>
      </c>
      <c r="C5612">
        <v>0</v>
      </c>
      <c r="D5612" t="s">
        <v>5966</v>
      </c>
      <c r="E5612">
        <v>1345</v>
      </c>
      <c r="F5612">
        <v>1737</v>
      </c>
      <c r="G5612">
        <v>1800</v>
      </c>
      <c r="H5612">
        <v>0</v>
      </c>
      <c r="I5612">
        <v>13.45</v>
      </c>
      <c r="J5612">
        <v>17.37</v>
      </c>
      <c r="K5612">
        <v>18</v>
      </c>
      <c r="L5612">
        <v>0</v>
      </c>
    </row>
    <row r="5613" spans="1:12" x14ac:dyDescent="0.25">
      <c r="A5613">
        <v>56072900</v>
      </c>
      <c r="C5613">
        <v>0</v>
      </c>
      <c r="D5613" t="s">
        <v>5967</v>
      </c>
      <c r="E5613">
        <v>1345</v>
      </c>
      <c r="F5613">
        <v>1737</v>
      </c>
      <c r="G5613">
        <v>1800</v>
      </c>
      <c r="H5613">
        <v>0</v>
      </c>
      <c r="I5613">
        <v>13.45</v>
      </c>
      <c r="J5613">
        <v>17.37</v>
      </c>
      <c r="K5613">
        <v>18</v>
      </c>
      <c r="L5613">
        <v>0</v>
      </c>
    </row>
    <row r="5614" spans="1:12" x14ac:dyDescent="0.25">
      <c r="A5614">
        <v>56074100</v>
      </c>
      <c r="C5614">
        <v>0</v>
      </c>
      <c r="D5614" t="s">
        <v>5968</v>
      </c>
      <c r="E5614">
        <v>1345</v>
      </c>
      <c r="F5614">
        <v>1737</v>
      </c>
      <c r="G5614">
        <v>1800</v>
      </c>
      <c r="H5614">
        <v>0</v>
      </c>
      <c r="I5614">
        <v>13.45</v>
      </c>
      <c r="J5614">
        <v>17.37</v>
      </c>
      <c r="K5614">
        <v>18</v>
      </c>
      <c r="L5614">
        <v>0</v>
      </c>
    </row>
    <row r="5615" spans="1:12" x14ac:dyDescent="0.25">
      <c r="A5615">
        <v>56074900</v>
      </c>
      <c r="C5615">
        <v>0</v>
      </c>
      <c r="D5615" t="s">
        <v>5969</v>
      </c>
      <c r="E5615">
        <v>1345</v>
      </c>
      <c r="F5615">
        <v>1737</v>
      </c>
      <c r="G5615">
        <v>1800</v>
      </c>
      <c r="H5615">
        <v>0</v>
      </c>
      <c r="I5615">
        <v>13.45</v>
      </c>
      <c r="J5615">
        <v>17.37</v>
      </c>
      <c r="K5615">
        <v>18</v>
      </c>
      <c r="L5615">
        <v>0</v>
      </c>
    </row>
    <row r="5616" spans="1:12" x14ac:dyDescent="0.25">
      <c r="A5616">
        <v>56075011</v>
      </c>
      <c r="C5616">
        <v>0</v>
      </c>
      <c r="D5616" t="s">
        <v>5970</v>
      </c>
      <c r="E5616">
        <v>1345</v>
      </c>
      <c r="F5616">
        <v>1737</v>
      </c>
      <c r="G5616">
        <v>1800</v>
      </c>
      <c r="H5616">
        <v>0</v>
      </c>
      <c r="I5616">
        <v>13.45</v>
      </c>
      <c r="J5616">
        <v>17.37</v>
      </c>
      <c r="K5616">
        <v>18</v>
      </c>
      <c r="L5616">
        <v>0</v>
      </c>
    </row>
    <row r="5617" spans="1:12" x14ac:dyDescent="0.25">
      <c r="A5617">
        <v>56075019</v>
      </c>
      <c r="C5617">
        <v>0</v>
      </c>
      <c r="D5617" t="s">
        <v>5971</v>
      </c>
      <c r="E5617">
        <v>1345</v>
      </c>
      <c r="F5617">
        <v>1737</v>
      </c>
      <c r="G5617">
        <v>1800</v>
      </c>
      <c r="H5617">
        <v>0</v>
      </c>
      <c r="I5617">
        <v>13.45</v>
      </c>
      <c r="J5617">
        <v>17.37</v>
      </c>
      <c r="K5617">
        <v>18</v>
      </c>
      <c r="L5617">
        <v>0</v>
      </c>
    </row>
    <row r="5618" spans="1:12" x14ac:dyDescent="0.25">
      <c r="A5618">
        <v>56075090</v>
      </c>
      <c r="C5618">
        <v>0</v>
      </c>
      <c r="D5618" t="s">
        <v>5972</v>
      </c>
      <c r="E5618">
        <v>1345</v>
      </c>
      <c r="F5618">
        <v>1737</v>
      </c>
      <c r="G5618">
        <v>1800</v>
      </c>
      <c r="H5618">
        <v>0</v>
      </c>
      <c r="I5618">
        <v>13.45</v>
      </c>
      <c r="J5618">
        <v>17.37</v>
      </c>
      <c r="K5618">
        <v>18</v>
      </c>
      <c r="L5618">
        <v>0</v>
      </c>
    </row>
    <row r="5619" spans="1:12" x14ac:dyDescent="0.25">
      <c r="A5619">
        <v>56079010</v>
      </c>
      <c r="C5619">
        <v>0</v>
      </c>
      <c r="D5619" t="s">
        <v>5973</v>
      </c>
      <c r="E5619">
        <v>1345</v>
      </c>
      <c r="F5619">
        <v>1737</v>
      </c>
      <c r="G5619">
        <v>1800</v>
      </c>
      <c r="H5619">
        <v>0</v>
      </c>
      <c r="I5619">
        <v>13.45</v>
      </c>
      <c r="J5619">
        <v>17.37</v>
      </c>
      <c r="K5619">
        <v>18</v>
      </c>
      <c r="L5619">
        <v>0</v>
      </c>
    </row>
    <row r="5620" spans="1:12" x14ac:dyDescent="0.25">
      <c r="A5620">
        <v>56079020</v>
      </c>
      <c r="C5620">
        <v>0</v>
      </c>
      <c r="D5620" t="s">
        <v>10823</v>
      </c>
      <c r="E5620">
        <v>1345</v>
      </c>
      <c r="F5620">
        <v>1545</v>
      </c>
      <c r="G5620">
        <v>1800</v>
      </c>
      <c r="H5620">
        <v>0</v>
      </c>
      <c r="I5620">
        <v>13.45</v>
      </c>
      <c r="J5620">
        <v>15.45</v>
      </c>
      <c r="K5620">
        <v>18</v>
      </c>
      <c r="L5620">
        <v>0</v>
      </c>
    </row>
    <row r="5621" spans="1:12" x14ac:dyDescent="0.25">
      <c r="A5621">
        <v>56079090</v>
      </c>
      <c r="C5621">
        <v>0</v>
      </c>
      <c r="D5621" t="s">
        <v>5974</v>
      </c>
      <c r="E5621">
        <v>1345</v>
      </c>
      <c r="F5621">
        <v>1737</v>
      </c>
      <c r="G5621">
        <v>1800</v>
      </c>
      <c r="H5621">
        <v>0</v>
      </c>
      <c r="I5621">
        <v>13.45</v>
      </c>
      <c r="J5621">
        <v>17.37</v>
      </c>
      <c r="K5621">
        <v>18</v>
      </c>
      <c r="L5621">
        <v>0</v>
      </c>
    </row>
    <row r="5622" spans="1:12" x14ac:dyDescent="0.25">
      <c r="A5622">
        <v>56081100</v>
      </c>
      <c r="C5622">
        <v>0</v>
      </c>
      <c r="D5622" t="s">
        <v>5975</v>
      </c>
      <c r="E5622">
        <v>1345</v>
      </c>
      <c r="F5622">
        <v>1737</v>
      </c>
      <c r="G5622">
        <v>1800</v>
      </c>
      <c r="H5622">
        <v>0</v>
      </c>
      <c r="I5622">
        <v>13.45</v>
      </c>
      <c r="J5622">
        <v>17.37</v>
      </c>
      <c r="K5622">
        <v>18</v>
      </c>
      <c r="L5622">
        <v>0</v>
      </c>
    </row>
    <row r="5623" spans="1:12" x14ac:dyDescent="0.25">
      <c r="A5623">
        <v>56081900</v>
      </c>
      <c r="C5623">
        <v>0</v>
      </c>
      <c r="D5623" t="s">
        <v>5976</v>
      </c>
      <c r="E5623">
        <v>1345</v>
      </c>
      <c r="F5623">
        <v>1737</v>
      </c>
      <c r="G5623">
        <v>1800</v>
      </c>
      <c r="H5623">
        <v>0</v>
      </c>
      <c r="I5623">
        <v>13.45</v>
      </c>
      <c r="J5623">
        <v>17.37</v>
      </c>
      <c r="K5623">
        <v>18</v>
      </c>
      <c r="L5623">
        <v>0</v>
      </c>
    </row>
    <row r="5624" spans="1:12" x14ac:dyDescent="0.25">
      <c r="A5624">
        <v>56089000</v>
      </c>
      <c r="C5624">
        <v>0</v>
      </c>
      <c r="D5624" t="s">
        <v>5977</v>
      </c>
      <c r="E5624">
        <v>1345</v>
      </c>
      <c r="F5624">
        <v>1737</v>
      </c>
      <c r="G5624">
        <v>1800</v>
      </c>
      <c r="H5624">
        <v>0</v>
      </c>
      <c r="I5624">
        <v>13.45</v>
      </c>
      <c r="J5624">
        <v>17.37</v>
      </c>
      <c r="K5624">
        <v>18</v>
      </c>
      <c r="L5624">
        <v>0</v>
      </c>
    </row>
    <row r="5625" spans="1:12" x14ac:dyDescent="0.25">
      <c r="A5625">
        <v>56090010</v>
      </c>
      <c r="C5625">
        <v>0</v>
      </c>
      <c r="D5625" t="s">
        <v>5978</v>
      </c>
      <c r="E5625">
        <v>1345</v>
      </c>
      <c r="F5625">
        <v>1737</v>
      </c>
      <c r="G5625">
        <v>1800</v>
      </c>
      <c r="H5625">
        <v>0</v>
      </c>
      <c r="I5625">
        <v>13.45</v>
      </c>
      <c r="J5625">
        <v>17.37</v>
      </c>
      <c r="K5625">
        <v>18</v>
      </c>
      <c r="L5625">
        <v>0</v>
      </c>
    </row>
    <row r="5626" spans="1:12" x14ac:dyDescent="0.25">
      <c r="A5626">
        <v>56090090</v>
      </c>
      <c r="C5626">
        <v>0</v>
      </c>
      <c r="D5626" t="s">
        <v>10824</v>
      </c>
      <c r="E5626">
        <v>1345</v>
      </c>
      <c r="F5626">
        <v>1737</v>
      </c>
      <c r="G5626">
        <v>1800</v>
      </c>
      <c r="H5626">
        <v>0</v>
      </c>
      <c r="I5626">
        <v>13.45</v>
      </c>
      <c r="J5626">
        <v>17.37</v>
      </c>
      <c r="K5626">
        <v>18</v>
      </c>
      <c r="L5626">
        <v>0</v>
      </c>
    </row>
    <row r="5627" spans="1:12" x14ac:dyDescent="0.25">
      <c r="A5627">
        <v>57011011</v>
      </c>
      <c r="C5627">
        <v>0</v>
      </c>
      <c r="D5627" t="s">
        <v>5979</v>
      </c>
      <c r="E5627">
        <v>1429</v>
      </c>
      <c r="F5627">
        <v>1986</v>
      </c>
      <c r="G5627">
        <v>1800</v>
      </c>
      <c r="H5627">
        <v>0</v>
      </c>
      <c r="I5627">
        <v>14.29</v>
      </c>
      <c r="J5627">
        <v>19.86</v>
      </c>
      <c r="K5627">
        <v>18</v>
      </c>
      <c r="L5627">
        <v>0</v>
      </c>
    </row>
    <row r="5628" spans="1:12" x14ac:dyDescent="0.25">
      <c r="A5628">
        <v>57011012</v>
      </c>
      <c r="C5628">
        <v>0</v>
      </c>
      <c r="D5628" t="s">
        <v>5980</v>
      </c>
      <c r="E5628">
        <v>1429</v>
      </c>
      <c r="F5628">
        <v>1986</v>
      </c>
      <c r="G5628">
        <v>1800</v>
      </c>
      <c r="H5628">
        <v>0</v>
      </c>
      <c r="I5628">
        <v>14.29</v>
      </c>
      <c r="J5628">
        <v>19.86</v>
      </c>
      <c r="K5628">
        <v>18</v>
      </c>
      <c r="L5628">
        <v>0</v>
      </c>
    </row>
    <row r="5629" spans="1:12" x14ac:dyDescent="0.25">
      <c r="A5629">
        <v>57011020</v>
      </c>
      <c r="C5629">
        <v>0</v>
      </c>
      <c r="D5629" t="s">
        <v>5981</v>
      </c>
      <c r="E5629">
        <v>1429</v>
      </c>
      <c r="F5629">
        <v>1986</v>
      </c>
      <c r="G5629">
        <v>1800</v>
      </c>
      <c r="H5629">
        <v>0</v>
      </c>
      <c r="I5629">
        <v>14.29</v>
      </c>
      <c r="J5629">
        <v>19.86</v>
      </c>
      <c r="K5629">
        <v>18</v>
      </c>
      <c r="L5629">
        <v>0</v>
      </c>
    </row>
    <row r="5630" spans="1:12" x14ac:dyDescent="0.25">
      <c r="A5630">
        <v>57019000</v>
      </c>
      <c r="C5630">
        <v>0</v>
      </c>
      <c r="D5630" t="s">
        <v>5982</v>
      </c>
      <c r="E5630">
        <v>1429</v>
      </c>
      <c r="F5630">
        <v>1986</v>
      </c>
      <c r="G5630">
        <v>1800</v>
      </c>
      <c r="H5630">
        <v>0</v>
      </c>
      <c r="I5630">
        <v>14.29</v>
      </c>
      <c r="J5630">
        <v>19.86</v>
      </c>
      <c r="K5630">
        <v>18</v>
      </c>
      <c r="L5630">
        <v>0</v>
      </c>
    </row>
    <row r="5631" spans="1:12" x14ac:dyDescent="0.25">
      <c r="A5631">
        <v>57021000</v>
      </c>
      <c r="C5631">
        <v>0</v>
      </c>
      <c r="D5631" t="s">
        <v>5983</v>
      </c>
      <c r="E5631">
        <v>1429</v>
      </c>
      <c r="F5631">
        <v>1986</v>
      </c>
      <c r="G5631">
        <v>1800</v>
      </c>
      <c r="H5631">
        <v>0</v>
      </c>
      <c r="I5631">
        <v>14.29</v>
      </c>
      <c r="J5631">
        <v>19.86</v>
      </c>
      <c r="K5631">
        <v>18</v>
      </c>
      <c r="L5631">
        <v>0</v>
      </c>
    </row>
    <row r="5632" spans="1:12" x14ac:dyDescent="0.25">
      <c r="A5632">
        <v>57022000</v>
      </c>
      <c r="C5632">
        <v>0</v>
      </c>
      <c r="D5632" t="s">
        <v>5984</v>
      </c>
      <c r="E5632">
        <v>1429</v>
      </c>
      <c r="F5632">
        <v>1986</v>
      </c>
      <c r="G5632">
        <v>1800</v>
      </c>
      <c r="H5632">
        <v>0</v>
      </c>
      <c r="I5632">
        <v>14.29</v>
      </c>
      <c r="J5632">
        <v>19.86</v>
      </c>
      <c r="K5632">
        <v>18</v>
      </c>
      <c r="L5632">
        <v>0</v>
      </c>
    </row>
    <row r="5633" spans="1:12" x14ac:dyDescent="0.25">
      <c r="A5633">
        <v>57023100</v>
      </c>
      <c r="C5633">
        <v>0</v>
      </c>
      <c r="D5633" t="s">
        <v>5985</v>
      </c>
      <c r="E5633">
        <v>1429</v>
      </c>
      <c r="F5633">
        <v>1986</v>
      </c>
      <c r="G5633">
        <v>1800</v>
      </c>
      <c r="H5633">
        <v>0</v>
      </c>
      <c r="I5633">
        <v>14.29</v>
      </c>
      <c r="J5633">
        <v>19.86</v>
      </c>
      <c r="K5633">
        <v>18</v>
      </c>
      <c r="L5633">
        <v>0</v>
      </c>
    </row>
    <row r="5634" spans="1:12" x14ac:dyDescent="0.25">
      <c r="A5634">
        <v>57023200</v>
      </c>
      <c r="C5634">
        <v>0</v>
      </c>
      <c r="D5634" t="s">
        <v>5986</v>
      </c>
      <c r="E5634">
        <v>1429</v>
      </c>
      <c r="F5634">
        <v>1986</v>
      </c>
      <c r="G5634">
        <v>1800</v>
      </c>
      <c r="H5634">
        <v>0</v>
      </c>
      <c r="I5634">
        <v>14.29</v>
      </c>
      <c r="J5634">
        <v>19.86</v>
      </c>
      <c r="K5634">
        <v>18</v>
      </c>
      <c r="L5634">
        <v>0</v>
      </c>
    </row>
    <row r="5635" spans="1:12" x14ac:dyDescent="0.25">
      <c r="A5635">
        <v>57023900</v>
      </c>
      <c r="C5635">
        <v>0</v>
      </c>
      <c r="D5635" t="s">
        <v>5987</v>
      </c>
      <c r="E5635">
        <v>1429</v>
      </c>
      <c r="F5635">
        <v>1986</v>
      </c>
      <c r="G5635">
        <v>1800</v>
      </c>
      <c r="H5635">
        <v>0</v>
      </c>
      <c r="I5635">
        <v>14.29</v>
      </c>
      <c r="J5635">
        <v>19.86</v>
      </c>
      <c r="K5635">
        <v>18</v>
      </c>
      <c r="L5635">
        <v>0</v>
      </c>
    </row>
    <row r="5636" spans="1:12" x14ac:dyDescent="0.25">
      <c r="A5636">
        <v>57024100</v>
      </c>
      <c r="C5636">
        <v>0</v>
      </c>
      <c r="D5636" t="s">
        <v>5988</v>
      </c>
      <c r="E5636">
        <v>1429</v>
      </c>
      <c r="F5636">
        <v>1986</v>
      </c>
      <c r="G5636">
        <v>1800</v>
      </c>
      <c r="H5636">
        <v>0</v>
      </c>
      <c r="I5636">
        <v>14.29</v>
      </c>
      <c r="J5636">
        <v>19.86</v>
      </c>
      <c r="K5636">
        <v>18</v>
      </c>
      <c r="L5636">
        <v>0</v>
      </c>
    </row>
    <row r="5637" spans="1:12" x14ac:dyDescent="0.25">
      <c r="A5637">
        <v>57024200</v>
      </c>
      <c r="C5637">
        <v>0</v>
      </c>
      <c r="D5637" t="s">
        <v>5989</v>
      </c>
      <c r="E5637">
        <v>1429</v>
      </c>
      <c r="F5637">
        <v>1986</v>
      </c>
      <c r="G5637">
        <v>1800</v>
      </c>
      <c r="H5637">
        <v>0</v>
      </c>
      <c r="I5637">
        <v>14.29</v>
      </c>
      <c r="J5637">
        <v>19.86</v>
      </c>
      <c r="K5637">
        <v>18</v>
      </c>
      <c r="L5637">
        <v>0</v>
      </c>
    </row>
    <row r="5638" spans="1:12" x14ac:dyDescent="0.25">
      <c r="A5638">
        <v>57024900</v>
      </c>
      <c r="C5638">
        <v>0</v>
      </c>
      <c r="D5638" t="s">
        <v>5990</v>
      </c>
      <c r="E5638">
        <v>1429</v>
      </c>
      <c r="F5638">
        <v>1986</v>
      </c>
      <c r="G5638">
        <v>1800</v>
      </c>
      <c r="H5638">
        <v>0</v>
      </c>
      <c r="I5638">
        <v>14.29</v>
      </c>
      <c r="J5638">
        <v>19.86</v>
      </c>
      <c r="K5638">
        <v>18</v>
      </c>
      <c r="L5638">
        <v>0</v>
      </c>
    </row>
    <row r="5639" spans="1:12" x14ac:dyDescent="0.25">
      <c r="A5639">
        <v>57025010</v>
      </c>
      <c r="C5639">
        <v>0</v>
      </c>
      <c r="D5639" t="s">
        <v>5991</v>
      </c>
      <c r="E5639">
        <v>1429</v>
      </c>
      <c r="F5639">
        <v>1986</v>
      </c>
      <c r="G5639">
        <v>1800</v>
      </c>
      <c r="H5639">
        <v>0</v>
      </c>
      <c r="I5639">
        <v>14.29</v>
      </c>
      <c r="J5639">
        <v>19.86</v>
      </c>
      <c r="K5639">
        <v>18</v>
      </c>
      <c r="L5639">
        <v>0</v>
      </c>
    </row>
    <row r="5640" spans="1:12" x14ac:dyDescent="0.25">
      <c r="A5640">
        <v>57025020</v>
      </c>
      <c r="C5640">
        <v>0</v>
      </c>
      <c r="D5640" t="s">
        <v>5992</v>
      </c>
      <c r="E5640">
        <v>1429</v>
      </c>
      <c r="F5640">
        <v>1986</v>
      </c>
      <c r="G5640">
        <v>1800</v>
      </c>
      <c r="H5640">
        <v>0</v>
      </c>
      <c r="I5640">
        <v>14.29</v>
      </c>
      <c r="J5640">
        <v>19.86</v>
      </c>
      <c r="K5640">
        <v>18</v>
      </c>
      <c r="L5640">
        <v>0</v>
      </c>
    </row>
    <row r="5641" spans="1:12" x14ac:dyDescent="0.25">
      <c r="A5641">
        <v>57025090</v>
      </c>
      <c r="C5641">
        <v>0</v>
      </c>
      <c r="D5641" t="s">
        <v>5993</v>
      </c>
      <c r="E5641">
        <v>1429</v>
      </c>
      <c r="F5641">
        <v>1986</v>
      </c>
      <c r="G5641">
        <v>1800</v>
      </c>
      <c r="H5641">
        <v>0</v>
      </c>
      <c r="I5641">
        <v>14.29</v>
      </c>
      <c r="J5641">
        <v>19.86</v>
      </c>
      <c r="K5641">
        <v>18</v>
      </c>
      <c r="L5641">
        <v>0</v>
      </c>
    </row>
    <row r="5642" spans="1:12" x14ac:dyDescent="0.25">
      <c r="A5642">
        <v>57029100</v>
      </c>
      <c r="C5642">
        <v>0</v>
      </c>
      <c r="D5642" t="s">
        <v>5994</v>
      </c>
      <c r="E5642">
        <v>1429</v>
      </c>
      <c r="F5642">
        <v>1986</v>
      </c>
      <c r="G5642">
        <v>1800</v>
      </c>
      <c r="H5642">
        <v>0</v>
      </c>
      <c r="I5642">
        <v>14.29</v>
      </c>
      <c r="J5642">
        <v>19.86</v>
      </c>
      <c r="K5642">
        <v>18</v>
      </c>
      <c r="L5642">
        <v>0</v>
      </c>
    </row>
    <row r="5643" spans="1:12" x14ac:dyDescent="0.25">
      <c r="A5643">
        <v>57029200</v>
      </c>
      <c r="C5643">
        <v>0</v>
      </c>
      <c r="D5643" t="s">
        <v>5995</v>
      </c>
      <c r="E5643">
        <v>1429</v>
      </c>
      <c r="F5643">
        <v>1986</v>
      </c>
      <c r="G5643">
        <v>1800</v>
      </c>
      <c r="H5643">
        <v>0</v>
      </c>
      <c r="I5643">
        <v>14.29</v>
      </c>
      <c r="J5643">
        <v>19.86</v>
      </c>
      <c r="K5643">
        <v>18</v>
      </c>
      <c r="L5643">
        <v>0</v>
      </c>
    </row>
    <row r="5644" spans="1:12" x14ac:dyDescent="0.25">
      <c r="A5644">
        <v>57029900</v>
      </c>
      <c r="C5644">
        <v>0</v>
      </c>
      <c r="D5644" t="s">
        <v>5996</v>
      </c>
      <c r="E5644">
        <v>1429</v>
      </c>
      <c r="F5644">
        <v>1986</v>
      </c>
      <c r="G5644">
        <v>1800</v>
      </c>
      <c r="H5644">
        <v>0</v>
      </c>
      <c r="I5644">
        <v>14.29</v>
      </c>
      <c r="J5644">
        <v>19.86</v>
      </c>
      <c r="K5644">
        <v>18</v>
      </c>
      <c r="L5644">
        <v>0</v>
      </c>
    </row>
    <row r="5645" spans="1:12" x14ac:dyDescent="0.25">
      <c r="A5645">
        <v>57031000</v>
      </c>
      <c r="C5645">
        <v>0</v>
      </c>
      <c r="D5645" t="s">
        <v>5997</v>
      </c>
      <c r="E5645">
        <v>1429</v>
      </c>
      <c r="F5645">
        <v>1986</v>
      </c>
      <c r="G5645">
        <v>1800</v>
      </c>
      <c r="H5645">
        <v>0</v>
      </c>
      <c r="I5645">
        <v>14.29</v>
      </c>
      <c r="J5645">
        <v>19.86</v>
      </c>
      <c r="K5645">
        <v>18</v>
      </c>
      <c r="L5645">
        <v>0</v>
      </c>
    </row>
    <row r="5646" spans="1:12" x14ac:dyDescent="0.25">
      <c r="A5646">
        <v>57032100</v>
      </c>
      <c r="C5646">
        <v>0</v>
      </c>
      <c r="D5646" t="s">
        <v>12400</v>
      </c>
      <c r="E5646">
        <v>1429</v>
      </c>
      <c r="F5646">
        <v>1986</v>
      </c>
      <c r="G5646">
        <v>1800</v>
      </c>
      <c r="H5646">
        <v>0</v>
      </c>
      <c r="I5646">
        <v>14.29</v>
      </c>
      <c r="J5646">
        <v>19.86</v>
      </c>
      <c r="K5646">
        <v>18</v>
      </c>
      <c r="L5646">
        <v>0</v>
      </c>
    </row>
    <row r="5647" spans="1:12" x14ac:dyDescent="0.25">
      <c r="A5647">
        <v>57032900</v>
      </c>
      <c r="C5647">
        <v>0</v>
      </c>
      <c r="D5647" t="s">
        <v>12401</v>
      </c>
      <c r="E5647">
        <v>1515</v>
      </c>
      <c r="F5647">
        <v>2437</v>
      </c>
      <c r="G5647">
        <v>1800</v>
      </c>
      <c r="H5647">
        <v>0</v>
      </c>
      <c r="I5647">
        <v>15.15</v>
      </c>
      <c r="J5647">
        <v>24.37</v>
      </c>
      <c r="K5647">
        <v>18</v>
      </c>
      <c r="L5647">
        <v>0</v>
      </c>
    </row>
    <row r="5648" spans="1:12" x14ac:dyDescent="0.25">
      <c r="A5648">
        <v>57033100</v>
      </c>
      <c r="C5648">
        <v>0</v>
      </c>
      <c r="D5648" t="s">
        <v>12400</v>
      </c>
      <c r="E5648">
        <v>1429</v>
      </c>
      <c r="F5648">
        <v>1986</v>
      </c>
      <c r="G5648">
        <v>1800</v>
      </c>
      <c r="H5648">
        <v>0</v>
      </c>
      <c r="I5648">
        <v>14.29</v>
      </c>
      <c r="J5648">
        <v>19.86</v>
      </c>
      <c r="K5648">
        <v>18</v>
      </c>
      <c r="L5648">
        <v>0</v>
      </c>
    </row>
    <row r="5649" spans="1:12" x14ac:dyDescent="0.25">
      <c r="A5649">
        <v>57033900</v>
      </c>
      <c r="C5649">
        <v>0</v>
      </c>
      <c r="D5649" t="s">
        <v>12401</v>
      </c>
      <c r="E5649">
        <v>1515</v>
      </c>
      <c r="F5649">
        <v>2437</v>
      </c>
      <c r="G5649">
        <v>1800</v>
      </c>
      <c r="H5649">
        <v>0</v>
      </c>
      <c r="I5649">
        <v>15.15</v>
      </c>
      <c r="J5649">
        <v>24.37</v>
      </c>
      <c r="K5649">
        <v>18</v>
      </c>
      <c r="L5649">
        <v>0</v>
      </c>
    </row>
    <row r="5650" spans="1:12" x14ac:dyDescent="0.25">
      <c r="A5650">
        <v>57039000</v>
      </c>
      <c r="C5650">
        <v>0</v>
      </c>
      <c r="D5650" t="s">
        <v>5998</v>
      </c>
      <c r="E5650">
        <v>1429</v>
      </c>
      <c r="F5650">
        <v>1986</v>
      </c>
      <c r="G5650">
        <v>1800</v>
      </c>
      <c r="H5650">
        <v>0</v>
      </c>
      <c r="I5650">
        <v>14.29</v>
      </c>
      <c r="J5650">
        <v>19.86</v>
      </c>
      <c r="K5650">
        <v>18</v>
      </c>
      <c r="L5650">
        <v>0</v>
      </c>
    </row>
    <row r="5651" spans="1:12" x14ac:dyDescent="0.25">
      <c r="A5651">
        <v>57041000</v>
      </c>
      <c r="C5651">
        <v>0</v>
      </c>
      <c r="D5651" t="s">
        <v>5999</v>
      </c>
      <c r="E5651">
        <v>1429</v>
      </c>
      <c r="F5651">
        <v>1986</v>
      </c>
      <c r="G5651">
        <v>1800</v>
      </c>
      <c r="H5651">
        <v>0</v>
      </c>
      <c r="I5651">
        <v>14.29</v>
      </c>
      <c r="J5651">
        <v>19.86</v>
      </c>
      <c r="K5651">
        <v>18</v>
      </c>
      <c r="L5651">
        <v>0</v>
      </c>
    </row>
    <row r="5652" spans="1:12" x14ac:dyDescent="0.25">
      <c r="A5652">
        <v>57042000</v>
      </c>
      <c r="C5652">
        <v>0</v>
      </c>
      <c r="D5652" t="s">
        <v>9959</v>
      </c>
      <c r="E5652">
        <v>1429</v>
      </c>
      <c r="F5652">
        <v>1986</v>
      </c>
      <c r="G5652">
        <v>1800</v>
      </c>
      <c r="H5652">
        <v>0</v>
      </c>
      <c r="I5652">
        <v>14.29</v>
      </c>
      <c r="J5652">
        <v>19.86</v>
      </c>
      <c r="K5652">
        <v>18</v>
      </c>
      <c r="L5652">
        <v>0</v>
      </c>
    </row>
    <row r="5653" spans="1:12" x14ac:dyDescent="0.25">
      <c r="A5653">
        <v>57049000</v>
      </c>
      <c r="C5653">
        <v>0</v>
      </c>
      <c r="D5653" t="s">
        <v>6000</v>
      </c>
      <c r="E5653">
        <v>1429</v>
      </c>
      <c r="F5653">
        <v>1986</v>
      </c>
      <c r="G5653">
        <v>1800</v>
      </c>
      <c r="H5653">
        <v>0</v>
      </c>
      <c r="I5653">
        <v>14.29</v>
      </c>
      <c r="J5653">
        <v>19.86</v>
      </c>
      <c r="K5653">
        <v>18</v>
      </c>
      <c r="L5653">
        <v>0</v>
      </c>
    </row>
    <row r="5654" spans="1:12" x14ac:dyDescent="0.25">
      <c r="A5654">
        <v>57050000</v>
      </c>
      <c r="C5654">
        <v>0</v>
      </c>
      <c r="D5654" t="s">
        <v>6001</v>
      </c>
      <c r="E5654">
        <v>1515</v>
      </c>
      <c r="F5654">
        <v>2437</v>
      </c>
      <c r="G5654">
        <v>1800</v>
      </c>
      <c r="H5654">
        <v>0</v>
      </c>
      <c r="I5654">
        <v>15.15</v>
      </c>
      <c r="J5654">
        <v>24.37</v>
      </c>
      <c r="K5654">
        <v>18</v>
      </c>
      <c r="L5654">
        <v>0</v>
      </c>
    </row>
    <row r="5655" spans="1:12" x14ac:dyDescent="0.25">
      <c r="A5655">
        <v>58011000</v>
      </c>
      <c r="C5655">
        <v>0</v>
      </c>
      <c r="D5655" t="s">
        <v>6002</v>
      </c>
      <c r="E5655">
        <v>1345</v>
      </c>
      <c r="F5655">
        <v>1829</v>
      </c>
      <c r="G5655">
        <v>1800</v>
      </c>
      <c r="H5655">
        <v>0</v>
      </c>
      <c r="I5655">
        <v>13.45</v>
      </c>
      <c r="J5655">
        <v>18.29</v>
      </c>
      <c r="K5655">
        <v>18</v>
      </c>
      <c r="L5655">
        <v>0</v>
      </c>
    </row>
    <row r="5656" spans="1:12" x14ac:dyDescent="0.25">
      <c r="A5656">
        <v>58012100</v>
      </c>
      <c r="C5656">
        <v>0</v>
      </c>
      <c r="D5656" t="s">
        <v>6003</v>
      </c>
      <c r="E5656">
        <v>1345</v>
      </c>
      <c r="F5656">
        <v>1829</v>
      </c>
      <c r="G5656">
        <v>1800</v>
      </c>
      <c r="H5656">
        <v>0</v>
      </c>
      <c r="I5656">
        <v>13.45</v>
      </c>
      <c r="J5656">
        <v>18.29</v>
      </c>
      <c r="K5656">
        <v>18</v>
      </c>
      <c r="L5656">
        <v>0</v>
      </c>
    </row>
    <row r="5657" spans="1:12" x14ac:dyDescent="0.25">
      <c r="A5657">
        <v>58012200</v>
      </c>
      <c r="C5657">
        <v>0</v>
      </c>
      <c r="D5657" t="s">
        <v>6004</v>
      </c>
      <c r="E5657">
        <v>1345</v>
      </c>
      <c r="F5657">
        <v>1829</v>
      </c>
      <c r="G5657">
        <v>1800</v>
      </c>
      <c r="H5657">
        <v>0</v>
      </c>
      <c r="I5657">
        <v>13.45</v>
      </c>
      <c r="J5657">
        <v>18.29</v>
      </c>
      <c r="K5657">
        <v>18</v>
      </c>
      <c r="L5657">
        <v>0</v>
      </c>
    </row>
    <row r="5658" spans="1:12" x14ac:dyDescent="0.25">
      <c r="A5658">
        <v>58012300</v>
      </c>
      <c r="C5658">
        <v>0</v>
      </c>
      <c r="D5658" t="s">
        <v>6005</v>
      </c>
      <c r="E5658">
        <v>1345</v>
      </c>
      <c r="F5658">
        <v>1829</v>
      </c>
      <c r="G5658">
        <v>1800</v>
      </c>
      <c r="H5658">
        <v>0</v>
      </c>
      <c r="I5658">
        <v>13.45</v>
      </c>
      <c r="J5658">
        <v>18.29</v>
      </c>
      <c r="K5658">
        <v>18</v>
      </c>
      <c r="L5658">
        <v>0</v>
      </c>
    </row>
    <row r="5659" spans="1:12" x14ac:dyDescent="0.25">
      <c r="A5659">
        <v>58012600</v>
      </c>
      <c r="C5659">
        <v>0</v>
      </c>
      <c r="D5659" t="s">
        <v>6006</v>
      </c>
      <c r="E5659">
        <v>1345</v>
      </c>
      <c r="F5659">
        <v>1829</v>
      </c>
      <c r="G5659">
        <v>1800</v>
      </c>
      <c r="H5659">
        <v>0</v>
      </c>
      <c r="I5659">
        <v>13.45</v>
      </c>
      <c r="J5659">
        <v>18.29</v>
      </c>
      <c r="K5659">
        <v>18</v>
      </c>
      <c r="L5659">
        <v>0</v>
      </c>
    </row>
    <row r="5660" spans="1:12" x14ac:dyDescent="0.25">
      <c r="A5660">
        <v>58012700</v>
      </c>
      <c r="C5660">
        <v>0</v>
      </c>
      <c r="D5660" t="s">
        <v>6007</v>
      </c>
      <c r="E5660">
        <v>1345</v>
      </c>
      <c r="F5660">
        <v>1829</v>
      </c>
      <c r="G5660">
        <v>1800</v>
      </c>
      <c r="H5660">
        <v>0</v>
      </c>
      <c r="I5660">
        <v>13.45</v>
      </c>
      <c r="J5660">
        <v>18.29</v>
      </c>
      <c r="K5660">
        <v>18</v>
      </c>
      <c r="L5660">
        <v>0</v>
      </c>
    </row>
    <row r="5661" spans="1:12" x14ac:dyDescent="0.25">
      <c r="A5661">
        <v>58013100</v>
      </c>
      <c r="C5661">
        <v>0</v>
      </c>
      <c r="D5661" t="s">
        <v>6008</v>
      </c>
      <c r="E5661">
        <v>1345</v>
      </c>
      <c r="F5661">
        <v>1829</v>
      </c>
      <c r="G5661">
        <v>1800</v>
      </c>
      <c r="H5661">
        <v>0</v>
      </c>
      <c r="I5661">
        <v>13.45</v>
      </c>
      <c r="J5661">
        <v>18.29</v>
      </c>
      <c r="K5661">
        <v>18</v>
      </c>
      <c r="L5661">
        <v>0</v>
      </c>
    </row>
    <row r="5662" spans="1:12" x14ac:dyDescent="0.25">
      <c r="A5662">
        <v>58013200</v>
      </c>
      <c r="C5662">
        <v>0</v>
      </c>
      <c r="D5662" t="s">
        <v>6009</v>
      </c>
      <c r="E5662">
        <v>1345</v>
      </c>
      <c r="F5662">
        <v>1829</v>
      </c>
      <c r="G5662">
        <v>1800</v>
      </c>
      <c r="H5662">
        <v>0</v>
      </c>
      <c r="I5662">
        <v>13.45</v>
      </c>
      <c r="J5662">
        <v>18.29</v>
      </c>
      <c r="K5662">
        <v>18</v>
      </c>
      <c r="L5662">
        <v>0</v>
      </c>
    </row>
    <row r="5663" spans="1:12" x14ac:dyDescent="0.25">
      <c r="A5663">
        <v>58013300</v>
      </c>
      <c r="C5663">
        <v>0</v>
      </c>
      <c r="D5663" t="s">
        <v>6010</v>
      </c>
      <c r="E5663">
        <v>1345</v>
      </c>
      <c r="F5663">
        <v>1829</v>
      </c>
      <c r="G5663">
        <v>1800</v>
      </c>
      <c r="H5663">
        <v>0</v>
      </c>
      <c r="I5663">
        <v>13.45</v>
      </c>
      <c r="J5663">
        <v>18.29</v>
      </c>
      <c r="K5663">
        <v>18</v>
      </c>
      <c r="L5663">
        <v>0</v>
      </c>
    </row>
    <row r="5664" spans="1:12" x14ac:dyDescent="0.25">
      <c r="A5664">
        <v>58013600</v>
      </c>
      <c r="C5664">
        <v>0</v>
      </c>
      <c r="D5664" t="s">
        <v>6011</v>
      </c>
      <c r="E5664">
        <v>1345</v>
      </c>
      <c r="F5664">
        <v>1829</v>
      </c>
      <c r="G5664">
        <v>1800</v>
      </c>
      <c r="H5664">
        <v>0</v>
      </c>
      <c r="I5664">
        <v>13.45</v>
      </c>
      <c r="J5664">
        <v>18.29</v>
      </c>
      <c r="K5664">
        <v>18</v>
      </c>
      <c r="L5664">
        <v>0</v>
      </c>
    </row>
    <row r="5665" spans="1:12" x14ac:dyDescent="0.25">
      <c r="A5665">
        <v>58013700</v>
      </c>
      <c r="C5665">
        <v>0</v>
      </c>
      <c r="D5665" t="s">
        <v>10825</v>
      </c>
      <c r="E5665">
        <v>1345</v>
      </c>
      <c r="F5665">
        <v>1829</v>
      </c>
      <c r="G5665">
        <v>1800</v>
      </c>
      <c r="H5665">
        <v>0</v>
      </c>
      <c r="I5665">
        <v>13.45</v>
      </c>
      <c r="J5665">
        <v>18.29</v>
      </c>
      <c r="K5665">
        <v>18</v>
      </c>
      <c r="L5665">
        <v>0</v>
      </c>
    </row>
    <row r="5666" spans="1:12" x14ac:dyDescent="0.25">
      <c r="A5666">
        <v>58019000</v>
      </c>
      <c r="C5666">
        <v>0</v>
      </c>
      <c r="D5666" t="s">
        <v>6012</v>
      </c>
      <c r="E5666">
        <v>1345</v>
      </c>
      <c r="F5666">
        <v>1829</v>
      </c>
      <c r="G5666">
        <v>1800</v>
      </c>
      <c r="H5666">
        <v>0</v>
      </c>
      <c r="I5666">
        <v>13.45</v>
      </c>
      <c r="J5666">
        <v>18.29</v>
      </c>
      <c r="K5666">
        <v>18</v>
      </c>
      <c r="L5666">
        <v>0</v>
      </c>
    </row>
    <row r="5667" spans="1:12" x14ac:dyDescent="0.25">
      <c r="A5667">
        <v>58021000</v>
      </c>
      <c r="C5667">
        <v>0</v>
      </c>
      <c r="D5667" t="s">
        <v>12402</v>
      </c>
      <c r="E5667">
        <v>1345</v>
      </c>
      <c r="F5667">
        <v>1829</v>
      </c>
      <c r="G5667">
        <v>1800</v>
      </c>
      <c r="H5667">
        <v>0</v>
      </c>
      <c r="I5667">
        <v>13.45</v>
      </c>
      <c r="J5667">
        <v>18.29</v>
      </c>
      <c r="K5667">
        <v>18</v>
      </c>
      <c r="L5667">
        <v>0</v>
      </c>
    </row>
    <row r="5668" spans="1:12" x14ac:dyDescent="0.25">
      <c r="A5668">
        <v>58022000</v>
      </c>
      <c r="C5668">
        <v>0</v>
      </c>
      <c r="D5668" t="s">
        <v>6013</v>
      </c>
      <c r="E5668">
        <v>1345</v>
      </c>
      <c r="F5668">
        <v>1829</v>
      </c>
      <c r="G5668">
        <v>1800</v>
      </c>
      <c r="H5668">
        <v>0</v>
      </c>
      <c r="I5668">
        <v>13.45</v>
      </c>
      <c r="J5668">
        <v>18.29</v>
      </c>
      <c r="K5668">
        <v>18</v>
      </c>
      <c r="L5668">
        <v>0</v>
      </c>
    </row>
    <row r="5669" spans="1:12" x14ac:dyDescent="0.25">
      <c r="A5669">
        <v>58023000</v>
      </c>
      <c r="C5669">
        <v>0</v>
      </c>
      <c r="D5669" t="s">
        <v>6014</v>
      </c>
      <c r="E5669">
        <v>1345</v>
      </c>
      <c r="F5669">
        <v>1829</v>
      </c>
      <c r="G5669">
        <v>1800</v>
      </c>
      <c r="H5669">
        <v>0</v>
      </c>
      <c r="I5669">
        <v>13.45</v>
      </c>
      <c r="J5669">
        <v>18.29</v>
      </c>
      <c r="K5669">
        <v>18</v>
      </c>
      <c r="L5669">
        <v>0</v>
      </c>
    </row>
    <row r="5670" spans="1:12" x14ac:dyDescent="0.25">
      <c r="A5670">
        <v>58030010</v>
      </c>
      <c r="C5670">
        <v>0</v>
      </c>
      <c r="D5670" t="s">
        <v>6015</v>
      </c>
      <c r="E5670">
        <v>1345</v>
      </c>
      <c r="F5670">
        <v>1829</v>
      </c>
      <c r="G5670">
        <v>1800</v>
      </c>
      <c r="H5670">
        <v>0</v>
      </c>
      <c r="I5670">
        <v>13.45</v>
      </c>
      <c r="J5670">
        <v>18.29</v>
      </c>
      <c r="K5670">
        <v>18</v>
      </c>
      <c r="L5670">
        <v>0</v>
      </c>
    </row>
    <row r="5671" spans="1:12" x14ac:dyDescent="0.25">
      <c r="A5671">
        <v>58030090</v>
      </c>
      <c r="C5671">
        <v>0</v>
      </c>
      <c r="D5671" t="s">
        <v>6016</v>
      </c>
      <c r="E5671">
        <v>1345</v>
      </c>
      <c r="F5671">
        <v>1829</v>
      </c>
      <c r="G5671">
        <v>1800</v>
      </c>
      <c r="H5671">
        <v>0</v>
      </c>
      <c r="I5671">
        <v>13.45</v>
      </c>
      <c r="J5671">
        <v>18.29</v>
      </c>
      <c r="K5671">
        <v>18</v>
      </c>
      <c r="L5671">
        <v>0</v>
      </c>
    </row>
    <row r="5672" spans="1:12" x14ac:dyDescent="0.25">
      <c r="A5672">
        <v>58041010</v>
      </c>
      <c r="C5672">
        <v>0</v>
      </c>
      <c r="D5672" t="s">
        <v>6017</v>
      </c>
      <c r="E5672">
        <v>1345</v>
      </c>
      <c r="F5672">
        <v>1829</v>
      </c>
      <c r="G5672">
        <v>1800</v>
      </c>
      <c r="H5672">
        <v>0</v>
      </c>
      <c r="I5672">
        <v>13.45</v>
      </c>
      <c r="J5672">
        <v>18.29</v>
      </c>
      <c r="K5672">
        <v>18</v>
      </c>
      <c r="L5672">
        <v>0</v>
      </c>
    </row>
    <row r="5673" spans="1:12" x14ac:dyDescent="0.25">
      <c r="A5673">
        <v>58041090</v>
      </c>
      <c r="C5673">
        <v>0</v>
      </c>
      <c r="D5673" t="s">
        <v>6018</v>
      </c>
      <c r="E5673">
        <v>1345</v>
      </c>
      <c r="F5673">
        <v>1829</v>
      </c>
      <c r="G5673">
        <v>1800</v>
      </c>
      <c r="H5673">
        <v>0</v>
      </c>
      <c r="I5673">
        <v>13.45</v>
      </c>
      <c r="J5673">
        <v>18.29</v>
      </c>
      <c r="K5673">
        <v>18</v>
      </c>
      <c r="L5673">
        <v>0</v>
      </c>
    </row>
    <row r="5674" spans="1:12" x14ac:dyDescent="0.25">
      <c r="A5674">
        <v>58042100</v>
      </c>
      <c r="C5674">
        <v>0</v>
      </c>
      <c r="D5674" t="s">
        <v>6019</v>
      </c>
      <c r="E5674">
        <v>1345</v>
      </c>
      <c r="F5674">
        <v>1829</v>
      </c>
      <c r="G5674">
        <v>1800</v>
      </c>
      <c r="H5674">
        <v>0</v>
      </c>
      <c r="I5674">
        <v>13.45</v>
      </c>
      <c r="J5674">
        <v>18.29</v>
      </c>
      <c r="K5674">
        <v>18</v>
      </c>
      <c r="L5674">
        <v>0</v>
      </c>
    </row>
    <row r="5675" spans="1:12" x14ac:dyDescent="0.25">
      <c r="A5675">
        <v>58042910</v>
      </c>
      <c r="C5675">
        <v>0</v>
      </c>
      <c r="D5675" t="s">
        <v>6020</v>
      </c>
      <c r="E5675">
        <v>1345</v>
      </c>
      <c r="F5675">
        <v>1829</v>
      </c>
      <c r="G5675">
        <v>1800</v>
      </c>
      <c r="H5675">
        <v>0</v>
      </c>
      <c r="I5675">
        <v>13.45</v>
      </c>
      <c r="J5675">
        <v>18.29</v>
      </c>
      <c r="K5675">
        <v>18</v>
      </c>
      <c r="L5675">
        <v>0</v>
      </c>
    </row>
    <row r="5676" spans="1:12" x14ac:dyDescent="0.25">
      <c r="A5676">
        <v>58042990</v>
      </c>
      <c r="C5676">
        <v>0</v>
      </c>
      <c r="D5676" t="s">
        <v>6021</v>
      </c>
      <c r="E5676">
        <v>1345</v>
      </c>
      <c r="F5676">
        <v>1829</v>
      </c>
      <c r="G5676">
        <v>1800</v>
      </c>
      <c r="H5676">
        <v>0</v>
      </c>
      <c r="I5676">
        <v>13.45</v>
      </c>
      <c r="J5676">
        <v>18.29</v>
      </c>
      <c r="K5676">
        <v>18</v>
      </c>
      <c r="L5676">
        <v>0</v>
      </c>
    </row>
    <row r="5677" spans="1:12" x14ac:dyDescent="0.25">
      <c r="A5677">
        <v>58043010</v>
      </c>
      <c r="C5677">
        <v>0</v>
      </c>
      <c r="D5677" t="s">
        <v>6022</v>
      </c>
      <c r="E5677">
        <v>1345</v>
      </c>
      <c r="F5677">
        <v>1829</v>
      </c>
      <c r="G5677">
        <v>1800</v>
      </c>
      <c r="H5677">
        <v>0</v>
      </c>
      <c r="I5677">
        <v>13.45</v>
      </c>
      <c r="J5677">
        <v>18.29</v>
      </c>
      <c r="K5677">
        <v>18</v>
      </c>
      <c r="L5677">
        <v>0</v>
      </c>
    </row>
    <row r="5678" spans="1:12" x14ac:dyDescent="0.25">
      <c r="A5678">
        <v>58043090</v>
      </c>
      <c r="C5678">
        <v>0</v>
      </c>
      <c r="D5678" t="s">
        <v>6023</v>
      </c>
      <c r="E5678">
        <v>1345</v>
      </c>
      <c r="F5678">
        <v>1829</v>
      </c>
      <c r="G5678">
        <v>1800</v>
      </c>
      <c r="H5678">
        <v>0</v>
      </c>
      <c r="I5678">
        <v>13.45</v>
      </c>
      <c r="J5678">
        <v>18.29</v>
      </c>
      <c r="K5678">
        <v>18</v>
      </c>
      <c r="L5678">
        <v>0</v>
      </c>
    </row>
    <row r="5679" spans="1:12" x14ac:dyDescent="0.25">
      <c r="A5679">
        <v>58050010</v>
      </c>
      <c r="C5679">
        <v>0</v>
      </c>
      <c r="D5679" t="s">
        <v>6024</v>
      </c>
      <c r="E5679">
        <v>1388</v>
      </c>
      <c r="F5679">
        <v>1872</v>
      </c>
      <c r="G5679">
        <v>1800</v>
      </c>
      <c r="H5679">
        <v>0</v>
      </c>
      <c r="I5679">
        <v>13.88</v>
      </c>
      <c r="J5679">
        <v>18.72</v>
      </c>
      <c r="K5679">
        <v>18</v>
      </c>
      <c r="L5679">
        <v>0</v>
      </c>
    </row>
    <row r="5680" spans="1:12" x14ac:dyDescent="0.25">
      <c r="A5680">
        <v>58050020</v>
      </c>
      <c r="C5680">
        <v>0</v>
      </c>
      <c r="D5680" t="s">
        <v>6025</v>
      </c>
      <c r="E5680">
        <v>1388</v>
      </c>
      <c r="F5680">
        <v>1872</v>
      </c>
      <c r="G5680">
        <v>1800</v>
      </c>
      <c r="H5680">
        <v>0</v>
      </c>
      <c r="I5680">
        <v>13.88</v>
      </c>
      <c r="J5680">
        <v>18.72</v>
      </c>
      <c r="K5680">
        <v>18</v>
      </c>
      <c r="L5680">
        <v>0</v>
      </c>
    </row>
    <row r="5681" spans="1:12" x14ac:dyDescent="0.25">
      <c r="A5681">
        <v>58050090</v>
      </c>
      <c r="C5681">
        <v>0</v>
      </c>
      <c r="D5681" t="s">
        <v>6026</v>
      </c>
      <c r="E5681">
        <v>1388</v>
      </c>
      <c r="F5681">
        <v>1872</v>
      </c>
      <c r="G5681">
        <v>1800</v>
      </c>
      <c r="H5681">
        <v>0</v>
      </c>
      <c r="I5681">
        <v>13.88</v>
      </c>
      <c r="J5681">
        <v>18.72</v>
      </c>
      <c r="K5681">
        <v>18</v>
      </c>
      <c r="L5681">
        <v>0</v>
      </c>
    </row>
    <row r="5682" spans="1:12" x14ac:dyDescent="0.25">
      <c r="A5682">
        <v>58061000</v>
      </c>
      <c r="C5682">
        <v>0</v>
      </c>
      <c r="D5682" t="s">
        <v>6027</v>
      </c>
      <c r="E5682">
        <v>1345</v>
      </c>
      <c r="F5682">
        <v>1829</v>
      </c>
      <c r="G5682">
        <v>1800</v>
      </c>
      <c r="H5682">
        <v>0</v>
      </c>
      <c r="I5682">
        <v>13.45</v>
      </c>
      <c r="J5682">
        <v>18.29</v>
      </c>
      <c r="K5682">
        <v>18</v>
      </c>
      <c r="L5682">
        <v>0</v>
      </c>
    </row>
    <row r="5683" spans="1:12" x14ac:dyDescent="0.25">
      <c r="A5683">
        <v>58062000</v>
      </c>
      <c r="C5683">
        <v>0</v>
      </c>
      <c r="D5683" t="s">
        <v>6028</v>
      </c>
      <c r="E5683">
        <v>1345</v>
      </c>
      <c r="F5683">
        <v>1829</v>
      </c>
      <c r="G5683">
        <v>1800</v>
      </c>
      <c r="H5683">
        <v>0</v>
      </c>
      <c r="I5683">
        <v>13.45</v>
      </c>
      <c r="J5683">
        <v>18.29</v>
      </c>
      <c r="K5683">
        <v>18</v>
      </c>
      <c r="L5683">
        <v>0</v>
      </c>
    </row>
    <row r="5684" spans="1:12" x14ac:dyDescent="0.25">
      <c r="A5684">
        <v>58063100</v>
      </c>
      <c r="C5684">
        <v>0</v>
      </c>
      <c r="D5684" t="s">
        <v>6029</v>
      </c>
      <c r="E5684">
        <v>1345</v>
      </c>
      <c r="F5684">
        <v>1829</v>
      </c>
      <c r="G5684">
        <v>1800</v>
      </c>
      <c r="H5684">
        <v>0</v>
      </c>
      <c r="I5684">
        <v>13.45</v>
      </c>
      <c r="J5684">
        <v>18.29</v>
      </c>
      <c r="K5684">
        <v>18</v>
      </c>
      <c r="L5684">
        <v>0</v>
      </c>
    </row>
    <row r="5685" spans="1:12" x14ac:dyDescent="0.25">
      <c r="A5685">
        <v>58063200</v>
      </c>
      <c r="C5685">
        <v>0</v>
      </c>
      <c r="D5685" t="s">
        <v>6030</v>
      </c>
      <c r="E5685">
        <v>1345</v>
      </c>
      <c r="F5685">
        <v>1829</v>
      </c>
      <c r="G5685">
        <v>1800</v>
      </c>
      <c r="H5685">
        <v>0</v>
      </c>
      <c r="I5685">
        <v>13.45</v>
      </c>
      <c r="J5685">
        <v>18.29</v>
      </c>
      <c r="K5685">
        <v>18</v>
      </c>
      <c r="L5685">
        <v>0</v>
      </c>
    </row>
    <row r="5686" spans="1:12" x14ac:dyDescent="0.25">
      <c r="A5686">
        <v>58063900</v>
      </c>
      <c r="C5686">
        <v>0</v>
      </c>
      <c r="D5686" t="s">
        <v>6031</v>
      </c>
      <c r="E5686">
        <v>1345</v>
      </c>
      <c r="F5686">
        <v>1829</v>
      </c>
      <c r="G5686">
        <v>1800</v>
      </c>
      <c r="H5686">
        <v>0</v>
      </c>
      <c r="I5686">
        <v>13.45</v>
      </c>
      <c r="J5686">
        <v>18.29</v>
      </c>
      <c r="K5686">
        <v>18</v>
      </c>
      <c r="L5686">
        <v>0</v>
      </c>
    </row>
    <row r="5687" spans="1:12" x14ac:dyDescent="0.25">
      <c r="A5687">
        <v>58064000</v>
      </c>
      <c r="C5687">
        <v>0</v>
      </c>
      <c r="D5687" t="s">
        <v>6032</v>
      </c>
      <c r="E5687">
        <v>1345</v>
      </c>
      <c r="F5687">
        <v>1829</v>
      </c>
      <c r="G5687">
        <v>1800</v>
      </c>
      <c r="H5687">
        <v>0</v>
      </c>
      <c r="I5687">
        <v>13.45</v>
      </c>
      <c r="J5687">
        <v>18.29</v>
      </c>
      <c r="K5687">
        <v>18</v>
      </c>
      <c r="L5687">
        <v>0</v>
      </c>
    </row>
    <row r="5688" spans="1:12" x14ac:dyDescent="0.25">
      <c r="A5688">
        <v>58071000</v>
      </c>
      <c r="C5688">
        <v>0</v>
      </c>
      <c r="D5688" t="s">
        <v>6033</v>
      </c>
      <c r="E5688">
        <v>1345</v>
      </c>
      <c r="F5688">
        <v>1829</v>
      </c>
      <c r="G5688">
        <v>1800</v>
      </c>
      <c r="H5688">
        <v>0</v>
      </c>
      <c r="I5688">
        <v>13.45</v>
      </c>
      <c r="J5688">
        <v>18.29</v>
      </c>
      <c r="K5688">
        <v>18</v>
      </c>
      <c r="L5688">
        <v>0</v>
      </c>
    </row>
    <row r="5689" spans="1:12" x14ac:dyDescent="0.25">
      <c r="A5689">
        <v>58079000</v>
      </c>
      <c r="C5689">
        <v>0</v>
      </c>
      <c r="D5689" t="s">
        <v>6034</v>
      </c>
      <c r="E5689">
        <v>1345</v>
      </c>
      <c r="F5689">
        <v>1829</v>
      </c>
      <c r="G5689">
        <v>1800</v>
      </c>
      <c r="H5689">
        <v>0</v>
      </c>
      <c r="I5689">
        <v>13.45</v>
      </c>
      <c r="J5689">
        <v>18.29</v>
      </c>
      <c r="K5689">
        <v>18</v>
      </c>
      <c r="L5689">
        <v>0</v>
      </c>
    </row>
    <row r="5690" spans="1:12" x14ac:dyDescent="0.25">
      <c r="A5690">
        <v>58081000</v>
      </c>
      <c r="C5690">
        <v>0</v>
      </c>
      <c r="D5690" t="s">
        <v>6035</v>
      </c>
      <c r="E5690">
        <v>1345</v>
      </c>
      <c r="F5690">
        <v>1829</v>
      </c>
      <c r="G5690">
        <v>1800</v>
      </c>
      <c r="H5690">
        <v>0</v>
      </c>
      <c r="I5690">
        <v>13.45</v>
      </c>
      <c r="J5690">
        <v>18.29</v>
      </c>
      <c r="K5690">
        <v>18</v>
      </c>
      <c r="L5690">
        <v>0</v>
      </c>
    </row>
    <row r="5691" spans="1:12" x14ac:dyDescent="0.25">
      <c r="A5691">
        <v>58089000</v>
      </c>
      <c r="C5691">
        <v>0</v>
      </c>
      <c r="D5691" t="s">
        <v>6036</v>
      </c>
      <c r="E5691">
        <v>1345</v>
      </c>
      <c r="F5691">
        <v>1829</v>
      </c>
      <c r="G5691">
        <v>1800</v>
      </c>
      <c r="H5691">
        <v>0</v>
      </c>
      <c r="I5691">
        <v>13.45</v>
      </c>
      <c r="J5691">
        <v>18.29</v>
      </c>
      <c r="K5691">
        <v>18</v>
      </c>
      <c r="L5691">
        <v>0</v>
      </c>
    </row>
    <row r="5692" spans="1:12" x14ac:dyDescent="0.25">
      <c r="A5692">
        <v>58090000</v>
      </c>
      <c r="C5692">
        <v>0</v>
      </c>
      <c r="D5692" t="s">
        <v>6037</v>
      </c>
      <c r="E5692">
        <v>1345</v>
      </c>
      <c r="F5692">
        <v>1829</v>
      </c>
      <c r="G5692">
        <v>1800</v>
      </c>
      <c r="H5692">
        <v>0</v>
      </c>
      <c r="I5692">
        <v>13.45</v>
      </c>
      <c r="J5692">
        <v>18.29</v>
      </c>
      <c r="K5692">
        <v>18</v>
      </c>
      <c r="L5692">
        <v>0</v>
      </c>
    </row>
    <row r="5693" spans="1:12" x14ac:dyDescent="0.25">
      <c r="A5693">
        <v>58101000</v>
      </c>
      <c r="C5693">
        <v>0</v>
      </c>
      <c r="D5693" t="s">
        <v>6038</v>
      </c>
      <c r="E5693">
        <v>1345</v>
      </c>
      <c r="F5693">
        <v>1829</v>
      </c>
      <c r="G5693">
        <v>1800</v>
      </c>
      <c r="H5693">
        <v>0</v>
      </c>
      <c r="I5693">
        <v>13.45</v>
      </c>
      <c r="J5693">
        <v>18.29</v>
      </c>
      <c r="K5693">
        <v>18</v>
      </c>
      <c r="L5693">
        <v>0</v>
      </c>
    </row>
    <row r="5694" spans="1:12" x14ac:dyDescent="0.25">
      <c r="A5694">
        <v>58109100</v>
      </c>
      <c r="C5694">
        <v>0</v>
      </c>
      <c r="D5694" t="s">
        <v>6039</v>
      </c>
      <c r="E5694">
        <v>1345</v>
      </c>
      <c r="F5694">
        <v>1829</v>
      </c>
      <c r="G5694">
        <v>1800</v>
      </c>
      <c r="H5694">
        <v>0</v>
      </c>
      <c r="I5694">
        <v>13.45</v>
      </c>
      <c r="J5694">
        <v>18.29</v>
      </c>
      <c r="K5694">
        <v>18</v>
      </c>
      <c r="L5694">
        <v>0</v>
      </c>
    </row>
    <row r="5695" spans="1:12" x14ac:dyDescent="0.25">
      <c r="A5695">
        <v>58109200</v>
      </c>
      <c r="C5695">
        <v>0</v>
      </c>
      <c r="D5695" t="s">
        <v>6040</v>
      </c>
      <c r="E5695">
        <v>1345</v>
      </c>
      <c r="F5695">
        <v>1829</v>
      </c>
      <c r="G5695">
        <v>1800</v>
      </c>
      <c r="H5695">
        <v>0</v>
      </c>
      <c r="I5695">
        <v>13.45</v>
      </c>
      <c r="J5695">
        <v>18.29</v>
      </c>
      <c r="K5695">
        <v>18</v>
      </c>
      <c r="L5695">
        <v>0</v>
      </c>
    </row>
    <row r="5696" spans="1:12" x14ac:dyDescent="0.25">
      <c r="A5696">
        <v>58109900</v>
      </c>
      <c r="C5696">
        <v>0</v>
      </c>
      <c r="D5696" t="s">
        <v>6041</v>
      </c>
      <c r="E5696">
        <v>1345</v>
      </c>
      <c r="F5696">
        <v>1829</v>
      </c>
      <c r="G5696">
        <v>1800</v>
      </c>
      <c r="H5696">
        <v>0</v>
      </c>
      <c r="I5696">
        <v>13.45</v>
      </c>
      <c r="J5696">
        <v>18.29</v>
      </c>
      <c r="K5696">
        <v>18</v>
      </c>
      <c r="L5696">
        <v>0</v>
      </c>
    </row>
    <row r="5697" spans="1:12" x14ac:dyDescent="0.25">
      <c r="A5697">
        <v>58110000</v>
      </c>
      <c r="C5697">
        <v>0</v>
      </c>
      <c r="D5697" t="s">
        <v>6042</v>
      </c>
      <c r="E5697">
        <v>1345</v>
      </c>
      <c r="F5697">
        <v>1829</v>
      </c>
      <c r="G5697">
        <v>1800</v>
      </c>
      <c r="H5697">
        <v>0</v>
      </c>
      <c r="I5697">
        <v>13.45</v>
      </c>
      <c r="J5697">
        <v>18.29</v>
      </c>
      <c r="K5697">
        <v>18</v>
      </c>
      <c r="L5697">
        <v>0</v>
      </c>
    </row>
    <row r="5698" spans="1:12" x14ac:dyDescent="0.25">
      <c r="A5698">
        <v>59011000</v>
      </c>
      <c r="C5698">
        <v>0</v>
      </c>
      <c r="D5698" t="s">
        <v>6043</v>
      </c>
      <c r="E5698">
        <v>1388</v>
      </c>
      <c r="F5698">
        <v>1761</v>
      </c>
      <c r="G5698">
        <v>1800</v>
      </c>
      <c r="H5698">
        <v>0</v>
      </c>
      <c r="I5698">
        <v>13.88</v>
      </c>
      <c r="J5698">
        <v>17.61</v>
      </c>
      <c r="K5698">
        <v>18</v>
      </c>
      <c r="L5698">
        <v>0</v>
      </c>
    </row>
    <row r="5699" spans="1:12" x14ac:dyDescent="0.25">
      <c r="A5699">
        <v>59019000</v>
      </c>
      <c r="C5699">
        <v>0</v>
      </c>
      <c r="D5699" t="s">
        <v>6044</v>
      </c>
      <c r="E5699">
        <v>1388</v>
      </c>
      <c r="F5699">
        <v>1761</v>
      </c>
      <c r="G5699">
        <v>1800</v>
      </c>
      <c r="H5699">
        <v>0</v>
      </c>
      <c r="I5699">
        <v>13.88</v>
      </c>
      <c r="J5699">
        <v>17.61</v>
      </c>
      <c r="K5699">
        <v>18</v>
      </c>
      <c r="L5699">
        <v>0</v>
      </c>
    </row>
    <row r="5700" spans="1:12" x14ac:dyDescent="0.25">
      <c r="A5700">
        <v>59021010</v>
      </c>
      <c r="C5700">
        <v>0</v>
      </c>
      <c r="D5700" t="s">
        <v>6045</v>
      </c>
      <c r="E5700">
        <v>1388</v>
      </c>
      <c r="F5700">
        <v>1761</v>
      </c>
      <c r="G5700">
        <v>1800</v>
      </c>
      <c r="H5700">
        <v>0</v>
      </c>
      <c r="I5700">
        <v>13.88</v>
      </c>
      <c r="J5700">
        <v>17.61</v>
      </c>
      <c r="K5700">
        <v>18</v>
      </c>
      <c r="L5700">
        <v>0</v>
      </c>
    </row>
    <row r="5701" spans="1:12" x14ac:dyDescent="0.25">
      <c r="A5701">
        <v>59021090</v>
      </c>
      <c r="C5701">
        <v>0</v>
      </c>
      <c r="D5701" t="s">
        <v>6046</v>
      </c>
      <c r="E5701">
        <v>1388</v>
      </c>
      <c r="F5701">
        <v>1742</v>
      </c>
      <c r="G5701">
        <v>1800</v>
      </c>
      <c r="H5701">
        <v>0</v>
      </c>
      <c r="I5701">
        <v>13.88</v>
      </c>
      <c r="J5701">
        <v>17.420000000000002</v>
      </c>
      <c r="K5701">
        <v>18</v>
      </c>
      <c r="L5701">
        <v>0</v>
      </c>
    </row>
    <row r="5702" spans="1:12" x14ac:dyDescent="0.25">
      <c r="A5702">
        <v>59022000</v>
      </c>
      <c r="C5702">
        <v>0</v>
      </c>
      <c r="D5702" t="s">
        <v>6047</v>
      </c>
      <c r="E5702">
        <v>1388</v>
      </c>
      <c r="F5702">
        <v>1761</v>
      </c>
      <c r="G5702">
        <v>1800</v>
      </c>
      <c r="H5702">
        <v>0</v>
      </c>
      <c r="I5702">
        <v>13.88</v>
      </c>
      <c r="J5702">
        <v>17.61</v>
      </c>
      <c r="K5702">
        <v>18</v>
      </c>
      <c r="L5702">
        <v>0</v>
      </c>
    </row>
    <row r="5703" spans="1:12" x14ac:dyDescent="0.25">
      <c r="A5703">
        <v>59029000</v>
      </c>
      <c r="C5703">
        <v>0</v>
      </c>
      <c r="D5703" t="s">
        <v>6048</v>
      </c>
      <c r="E5703">
        <v>1388</v>
      </c>
      <c r="F5703">
        <v>1742</v>
      </c>
      <c r="G5703">
        <v>1800</v>
      </c>
      <c r="H5703">
        <v>0</v>
      </c>
      <c r="I5703">
        <v>13.88</v>
      </c>
      <c r="J5703">
        <v>17.420000000000002</v>
      </c>
      <c r="K5703">
        <v>18</v>
      </c>
      <c r="L5703">
        <v>0</v>
      </c>
    </row>
    <row r="5704" spans="1:12" x14ac:dyDescent="0.25">
      <c r="A5704">
        <v>59031000</v>
      </c>
      <c r="C5704">
        <v>0</v>
      </c>
      <c r="D5704" t="s">
        <v>6049</v>
      </c>
      <c r="E5704">
        <v>1388</v>
      </c>
      <c r="F5704">
        <v>1872</v>
      </c>
      <c r="G5704">
        <v>1800</v>
      </c>
      <c r="H5704">
        <v>0</v>
      </c>
      <c r="I5704">
        <v>13.88</v>
      </c>
      <c r="J5704">
        <v>18.72</v>
      </c>
      <c r="K5704">
        <v>18</v>
      </c>
      <c r="L5704">
        <v>0</v>
      </c>
    </row>
    <row r="5705" spans="1:12" x14ac:dyDescent="0.25">
      <c r="A5705">
        <v>59032000</v>
      </c>
      <c r="C5705">
        <v>0</v>
      </c>
      <c r="D5705" t="s">
        <v>6050</v>
      </c>
      <c r="E5705">
        <v>1388</v>
      </c>
      <c r="F5705">
        <v>1872</v>
      </c>
      <c r="G5705">
        <v>1800</v>
      </c>
      <c r="H5705">
        <v>0</v>
      </c>
      <c r="I5705">
        <v>13.88</v>
      </c>
      <c r="J5705">
        <v>18.72</v>
      </c>
      <c r="K5705">
        <v>18</v>
      </c>
      <c r="L5705">
        <v>0</v>
      </c>
    </row>
    <row r="5706" spans="1:12" x14ac:dyDescent="0.25">
      <c r="A5706">
        <v>59039000</v>
      </c>
      <c r="C5706">
        <v>0</v>
      </c>
      <c r="D5706" t="s">
        <v>6051</v>
      </c>
      <c r="E5706">
        <v>1433</v>
      </c>
      <c r="F5706">
        <v>2208</v>
      </c>
      <c r="G5706">
        <v>1800</v>
      </c>
      <c r="H5706">
        <v>0</v>
      </c>
      <c r="I5706">
        <v>14.33</v>
      </c>
      <c r="J5706">
        <v>22.08</v>
      </c>
      <c r="K5706">
        <v>18</v>
      </c>
      <c r="L5706">
        <v>0</v>
      </c>
    </row>
    <row r="5707" spans="1:12" x14ac:dyDescent="0.25">
      <c r="A5707">
        <v>59041000</v>
      </c>
      <c r="C5707">
        <v>0</v>
      </c>
      <c r="D5707" t="s">
        <v>6052</v>
      </c>
      <c r="E5707">
        <v>1429</v>
      </c>
      <c r="F5707">
        <v>1802</v>
      </c>
      <c r="G5707">
        <v>1800</v>
      </c>
      <c r="H5707">
        <v>0</v>
      </c>
      <c r="I5707">
        <v>14.29</v>
      </c>
      <c r="J5707">
        <v>18.02</v>
      </c>
      <c r="K5707">
        <v>18</v>
      </c>
      <c r="L5707">
        <v>0</v>
      </c>
    </row>
    <row r="5708" spans="1:12" x14ac:dyDescent="0.25">
      <c r="A5708">
        <v>59049000</v>
      </c>
      <c r="C5708">
        <v>0</v>
      </c>
      <c r="D5708" t="s">
        <v>6053</v>
      </c>
      <c r="E5708">
        <v>1429</v>
      </c>
      <c r="F5708">
        <v>1802</v>
      </c>
      <c r="G5708">
        <v>1800</v>
      </c>
      <c r="H5708">
        <v>0</v>
      </c>
      <c r="I5708">
        <v>14.29</v>
      </c>
      <c r="J5708">
        <v>18.02</v>
      </c>
      <c r="K5708">
        <v>18</v>
      </c>
      <c r="L5708">
        <v>0</v>
      </c>
    </row>
    <row r="5709" spans="1:12" x14ac:dyDescent="0.25">
      <c r="A5709">
        <v>59050000</v>
      </c>
      <c r="C5709">
        <v>0</v>
      </c>
      <c r="D5709" t="s">
        <v>6054</v>
      </c>
      <c r="E5709">
        <v>1429</v>
      </c>
      <c r="F5709">
        <v>1802</v>
      </c>
      <c r="G5709">
        <v>1800</v>
      </c>
      <c r="H5709">
        <v>0</v>
      </c>
      <c r="I5709">
        <v>14.29</v>
      </c>
      <c r="J5709">
        <v>18.02</v>
      </c>
      <c r="K5709">
        <v>18</v>
      </c>
      <c r="L5709">
        <v>0</v>
      </c>
    </row>
    <row r="5710" spans="1:12" x14ac:dyDescent="0.25">
      <c r="A5710">
        <v>59061000</v>
      </c>
      <c r="C5710">
        <v>0</v>
      </c>
      <c r="D5710" t="s">
        <v>6055</v>
      </c>
      <c r="E5710">
        <v>1411</v>
      </c>
      <c r="F5710">
        <v>1784</v>
      </c>
      <c r="G5710">
        <v>1800</v>
      </c>
      <c r="H5710">
        <v>0</v>
      </c>
      <c r="I5710">
        <v>14.11</v>
      </c>
      <c r="J5710">
        <v>17.84</v>
      </c>
      <c r="K5710">
        <v>18</v>
      </c>
      <c r="L5710">
        <v>0</v>
      </c>
    </row>
    <row r="5711" spans="1:12" x14ac:dyDescent="0.25">
      <c r="A5711">
        <v>59069100</v>
      </c>
      <c r="C5711">
        <v>0</v>
      </c>
      <c r="D5711" t="s">
        <v>6056</v>
      </c>
      <c r="E5711">
        <v>1388</v>
      </c>
      <c r="F5711">
        <v>1761</v>
      </c>
      <c r="G5711">
        <v>1800</v>
      </c>
      <c r="H5711">
        <v>0</v>
      </c>
      <c r="I5711">
        <v>13.88</v>
      </c>
      <c r="J5711">
        <v>17.61</v>
      </c>
      <c r="K5711">
        <v>18</v>
      </c>
      <c r="L5711">
        <v>0</v>
      </c>
    </row>
    <row r="5712" spans="1:12" x14ac:dyDescent="0.25">
      <c r="A5712">
        <v>59069900</v>
      </c>
      <c r="C5712">
        <v>0</v>
      </c>
      <c r="D5712" t="s">
        <v>6057</v>
      </c>
      <c r="E5712">
        <v>1388</v>
      </c>
      <c r="F5712">
        <v>1761</v>
      </c>
      <c r="G5712">
        <v>1800</v>
      </c>
      <c r="H5712">
        <v>0</v>
      </c>
      <c r="I5712">
        <v>13.88</v>
      </c>
      <c r="J5712">
        <v>17.61</v>
      </c>
      <c r="K5712">
        <v>18</v>
      </c>
      <c r="L5712">
        <v>0</v>
      </c>
    </row>
    <row r="5713" spans="1:12" x14ac:dyDescent="0.25">
      <c r="A5713">
        <v>59070000</v>
      </c>
      <c r="C5713">
        <v>0</v>
      </c>
      <c r="D5713" t="s">
        <v>6058</v>
      </c>
      <c r="E5713">
        <v>1388</v>
      </c>
      <c r="F5713">
        <v>1761</v>
      </c>
      <c r="G5713">
        <v>1800</v>
      </c>
      <c r="H5713">
        <v>0</v>
      </c>
      <c r="I5713">
        <v>13.88</v>
      </c>
      <c r="J5713">
        <v>17.61</v>
      </c>
      <c r="K5713">
        <v>18</v>
      </c>
      <c r="L5713">
        <v>0</v>
      </c>
    </row>
    <row r="5714" spans="1:12" x14ac:dyDescent="0.25">
      <c r="A5714">
        <v>59080000</v>
      </c>
      <c r="C5714">
        <v>0</v>
      </c>
      <c r="D5714" t="s">
        <v>6059</v>
      </c>
      <c r="E5714">
        <v>1388</v>
      </c>
      <c r="F5714">
        <v>1761</v>
      </c>
      <c r="G5714">
        <v>1800</v>
      </c>
      <c r="H5714">
        <v>0</v>
      </c>
      <c r="I5714">
        <v>13.88</v>
      </c>
      <c r="J5714">
        <v>17.61</v>
      </c>
      <c r="K5714">
        <v>18</v>
      </c>
      <c r="L5714">
        <v>0</v>
      </c>
    </row>
    <row r="5715" spans="1:12" x14ac:dyDescent="0.25">
      <c r="A5715">
        <v>59090000</v>
      </c>
      <c r="C5715">
        <v>0</v>
      </c>
      <c r="D5715" t="s">
        <v>6060</v>
      </c>
      <c r="E5715">
        <v>1433</v>
      </c>
      <c r="F5715">
        <v>1984</v>
      </c>
      <c r="G5715">
        <v>1800</v>
      </c>
      <c r="H5715">
        <v>0</v>
      </c>
      <c r="I5715">
        <v>14.33</v>
      </c>
      <c r="J5715">
        <v>19.84</v>
      </c>
      <c r="K5715">
        <v>18</v>
      </c>
      <c r="L5715">
        <v>0</v>
      </c>
    </row>
    <row r="5716" spans="1:12" x14ac:dyDescent="0.25">
      <c r="A5716">
        <v>59100000</v>
      </c>
      <c r="C5716">
        <v>0</v>
      </c>
      <c r="D5716" t="s">
        <v>6061</v>
      </c>
      <c r="E5716">
        <v>1515</v>
      </c>
      <c r="F5716">
        <v>2066</v>
      </c>
      <c r="G5716">
        <v>1800</v>
      </c>
      <c r="H5716">
        <v>0</v>
      </c>
      <c r="I5716">
        <v>15.15</v>
      </c>
      <c r="J5716">
        <v>20.66</v>
      </c>
      <c r="K5716">
        <v>18</v>
      </c>
      <c r="L5716">
        <v>0</v>
      </c>
    </row>
    <row r="5717" spans="1:12" x14ac:dyDescent="0.25">
      <c r="A5717">
        <v>59111000</v>
      </c>
      <c r="C5717">
        <v>0</v>
      </c>
      <c r="D5717" t="s">
        <v>6062</v>
      </c>
      <c r="E5717">
        <v>1388</v>
      </c>
      <c r="F5717">
        <v>1761</v>
      </c>
      <c r="G5717">
        <v>1800</v>
      </c>
      <c r="H5717">
        <v>0</v>
      </c>
      <c r="I5717">
        <v>13.88</v>
      </c>
      <c r="J5717">
        <v>17.61</v>
      </c>
      <c r="K5717">
        <v>18</v>
      </c>
      <c r="L5717">
        <v>0</v>
      </c>
    </row>
    <row r="5718" spans="1:12" x14ac:dyDescent="0.25">
      <c r="A5718">
        <v>59112010</v>
      </c>
      <c r="C5718">
        <v>0</v>
      </c>
      <c r="D5718" t="s">
        <v>6063</v>
      </c>
      <c r="E5718">
        <v>1388</v>
      </c>
      <c r="F5718">
        <v>1761</v>
      </c>
      <c r="G5718">
        <v>1800</v>
      </c>
      <c r="H5718">
        <v>0</v>
      </c>
      <c r="I5718">
        <v>13.88</v>
      </c>
      <c r="J5718">
        <v>17.61</v>
      </c>
      <c r="K5718">
        <v>18</v>
      </c>
      <c r="L5718">
        <v>0</v>
      </c>
    </row>
    <row r="5719" spans="1:12" x14ac:dyDescent="0.25">
      <c r="A5719">
        <v>59112090</v>
      </c>
      <c r="C5719">
        <v>0</v>
      </c>
      <c r="D5719" t="s">
        <v>6064</v>
      </c>
      <c r="E5719">
        <v>1388</v>
      </c>
      <c r="F5719">
        <v>1761</v>
      </c>
      <c r="G5719">
        <v>1800</v>
      </c>
      <c r="H5719">
        <v>0</v>
      </c>
      <c r="I5719">
        <v>13.88</v>
      </c>
      <c r="J5719">
        <v>17.61</v>
      </c>
      <c r="K5719">
        <v>18</v>
      </c>
      <c r="L5719">
        <v>0</v>
      </c>
    </row>
    <row r="5720" spans="1:12" x14ac:dyDescent="0.25">
      <c r="A5720">
        <v>59113100</v>
      </c>
      <c r="C5720">
        <v>0</v>
      </c>
      <c r="D5720" t="s">
        <v>6065</v>
      </c>
      <c r="E5720">
        <v>1388</v>
      </c>
      <c r="F5720">
        <v>1872</v>
      </c>
      <c r="G5720">
        <v>1800</v>
      </c>
      <c r="H5720">
        <v>0</v>
      </c>
      <c r="I5720">
        <v>13.88</v>
      </c>
      <c r="J5720">
        <v>18.72</v>
      </c>
      <c r="K5720">
        <v>18</v>
      </c>
      <c r="L5720">
        <v>0</v>
      </c>
    </row>
    <row r="5721" spans="1:12" x14ac:dyDescent="0.25">
      <c r="A5721">
        <v>59113200</v>
      </c>
      <c r="C5721">
        <v>0</v>
      </c>
      <c r="D5721" t="s">
        <v>6066</v>
      </c>
      <c r="E5721">
        <v>1388</v>
      </c>
      <c r="F5721">
        <v>1872</v>
      </c>
      <c r="G5721">
        <v>1800</v>
      </c>
      <c r="H5721">
        <v>0</v>
      </c>
      <c r="I5721">
        <v>13.88</v>
      </c>
      <c r="J5721">
        <v>18.72</v>
      </c>
      <c r="K5721">
        <v>18</v>
      </c>
      <c r="L5721">
        <v>0</v>
      </c>
    </row>
    <row r="5722" spans="1:12" x14ac:dyDescent="0.25">
      <c r="A5722">
        <v>59114000</v>
      </c>
      <c r="C5722">
        <v>0</v>
      </c>
      <c r="D5722" t="s">
        <v>6067</v>
      </c>
      <c r="E5722">
        <v>1388</v>
      </c>
      <c r="F5722">
        <v>1872</v>
      </c>
      <c r="G5722">
        <v>1800</v>
      </c>
      <c r="H5722">
        <v>0</v>
      </c>
      <c r="I5722">
        <v>13.88</v>
      </c>
      <c r="J5722">
        <v>18.72</v>
      </c>
      <c r="K5722">
        <v>18</v>
      </c>
      <c r="L5722">
        <v>0</v>
      </c>
    </row>
    <row r="5723" spans="1:12" x14ac:dyDescent="0.25">
      <c r="A5723">
        <v>59119000</v>
      </c>
      <c r="C5723">
        <v>0</v>
      </c>
      <c r="D5723" t="s">
        <v>6068</v>
      </c>
      <c r="E5723">
        <v>1433</v>
      </c>
      <c r="F5723">
        <v>2208</v>
      </c>
      <c r="G5723">
        <v>1800</v>
      </c>
      <c r="H5723">
        <v>0</v>
      </c>
      <c r="I5723">
        <v>14.33</v>
      </c>
      <c r="J5723">
        <v>22.08</v>
      </c>
      <c r="K5723">
        <v>18</v>
      </c>
      <c r="L5723">
        <v>0</v>
      </c>
    </row>
    <row r="5724" spans="1:12" x14ac:dyDescent="0.25">
      <c r="A5724">
        <v>60011010</v>
      </c>
      <c r="C5724">
        <v>0</v>
      </c>
      <c r="D5724" t="s">
        <v>6069</v>
      </c>
      <c r="E5724">
        <v>1345</v>
      </c>
      <c r="F5724">
        <v>1829</v>
      </c>
      <c r="G5724">
        <v>1800</v>
      </c>
      <c r="H5724">
        <v>0</v>
      </c>
      <c r="I5724">
        <v>13.45</v>
      </c>
      <c r="J5724">
        <v>18.29</v>
      </c>
      <c r="K5724">
        <v>18</v>
      </c>
      <c r="L5724">
        <v>0</v>
      </c>
    </row>
    <row r="5725" spans="1:12" x14ac:dyDescent="0.25">
      <c r="A5725">
        <v>60011020</v>
      </c>
      <c r="C5725">
        <v>0</v>
      </c>
      <c r="D5725" t="s">
        <v>6070</v>
      </c>
      <c r="E5725">
        <v>1345</v>
      </c>
      <c r="F5725">
        <v>1829</v>
      </c>
      <c r="G5725">
        <v>1800</v>
      </c>
      <c r="H5725">
        <v>0</v>
      </c>
      <c r="I5725">
        <v>13.45</v>
      </c>
      <c r="J5725">
        <v>18.29</v>
      </c>
      <c r="K5725">
        <v>18</v>
      </c>
      <c r="L5725">
        <v>0</v>
      </c>
    </row>
    <row r="5726" spans="1:12" x14ac:dyDescent="0.25">
      <c r="A5726">
        <v>60011090</v>
      </c>
      <c r="C5726">
        <v>0</v>
      </c>
      <c r="D5726" t="s">
        <v>6071</v>
      </c>
      <c r="E5726">
        <v>1345</v>
      </c>
      <c r="F5726">
        <v>1829</v>
      </c>
      <c r="G5726">
        <v>1800</v>
      </c>
      <c r="H5726">
        <v>0</v>
      </c>
      <c r="I5726">
        <v>13.45</v>
      </c>
      <c r="J5726">
        <v>18.29</v>
      </c>
      <c r="K5726">
        <v>18</v>
      </c>
      <c r="L5726">
        <v>0</v>
      </c>
    </row>
    <row r="5727" spans="1:12" x14ac:dyDescent="0.25">
      <c r="A5727">
        <v>60012100</v>
      </c>
      <c r="C5727">
        <v>0</v>
      </c>
      <c r="D5727" t="s">
        <v>6072</v>
      </c>
      <c r="E5727">
        <v>1345</v>
      </c>
      <c r="F5727">
        <v>1829</v>
      </c>
      <c r="G5727">
        <v>1800</v>
      </c>
      <c r="H5727">
        <v>0</v>
      </c>
      <c r="I5727">
        <v>13.45</v>
      </c>
      <c r="J5727">
        <v>18.29</v>
      </c>
      <c r="K5727">
        <v>18</v>
      </c>
      <c r="L5727">
        <v>0</v>
      </c>
    </row>
    <row r="5728" spans="1:12" x14ac:dyDescent="0.25">
      <c r="A5728">
        <v>60012200</v>
      </c>
      <c r="C5728">
        <v>0</v>
      </c>
      <c r="D5728" t="s">
        <v>6073</v>
      </c>
      <c r="E5728">
        <v>1345</v>
      </c>
      <c r="F5728">
        <v>1829</v>
      </c>
      <c r="G5728">
        <v>1800</v>
      </c>
      <c r="H5728">
        <v>0</v>
      </c>
      <c r="I5728">
        <v>13.45</v>
      </c>
      <c r="J5728">
        <v>18.29</v>
      </c>
      <c r="K5728">
        <v>18</v>
      </c>
      <c r="L5728">
        <v>0</v>
      </c>
    </row>
    <row r="5729" spans="1:12" x14ac:dyDescent="0.25">
      <c r="A5729">
        <v>60012900</v>
      </c>
      <c r="C5729">
        <v>0</v>
      </c>
      <c r="D5729" t="s">
        <v>6074</v>
      </c>
      <c r="E5729">
        <v>1345</v>
      </c>
      <c r="F5729">
        <v>1829</v>
      </c>
      <c r="G5729">
        <v>1800</v>
      </c>
      <c r="H5729">
        <v>0</v>
      </c>
      <c r="I5729">
        <v>13.45</v>
      </c>
      <c r="J5729">
        <v>18.29</v>
      </c>
      <c r="K5729">
        <v>18</v>
      </c>
      <c r="L5729">
        <v>0</v>
      </c>
    </row>
    <row r="5730" spans="1:12" x14ac:dyDescent="0.25">
      <c r="A5730">
        <v>60019100</v>
      </c>
      <c r="C5730">
        <v>0</v>
      </c>
      <c r="D5730" t="s">
        <v>6075</v>
      </c>
      <c r="E5730">
        <v>1345</v>
      </c>
      <c r="F5730">
        <v>1829</v>
      </c>
      <c r="G5730">
        <v>1800</v>
      </c>
      <c r="H5730">
        <v>0</v>
      </c>
      <c r="I5730">
        <v>13.45</v>
      </c>
      <c r="J5730">
        <v>18.29</v>
      </c>
      <c r="K5730">
        <v>18</v>
      </c>
      <c r="L5730">
        <v>0</v>
      </c>
    </row>
    <row r="5731" spans="1:12" x14ac:dyDescent="0.25">
      <c r="A5731">
        <v>60019200</v>
      </c>
      <c r="C5731">
        <v>0</v>
      </c>
      <c r="D5731" t="s">
        <v>6076</v>
      </c>
      <c r="E5731">
        <v>1345</v>
      </c>
      <c r="F5731">
        <v>1829</v>
      </c>
      <c r="G5731">
        <v>1800</v>
      </c>
      <c r="H5731">
        <v>0</v>
      </c>
      <c r="I5731">
        <v>13.45</v>
      </c>
      <c r="J5731">
        <v>18.29</v>
      </c>
      <c r="K5731">
        <v>18</v>
      </c>
      <c r="L5731">
        <v>0</v>
      </c>
    </row>
    <row r="5732" spans="1:12" x14ac:dyDescent="0.25">
      <c r="A5732">
        <v>60019900</v>
      </c>
      <c r="C5732">
        <v>0</v>
      </c>
      <c r="D5732" t="s">
        <v>6077</v>
      </c>
      <c r="E5732">
        <v>1345</v>
      </c>
      <c r="F5732">
        <v>1829</v>
      </c>
      <c r="G5732">
        <v>1800</v>
      </c>
      <c r="H5732">
        <v>0</v>
      </c>
      <c r="I5732">
        <v>13.45</v>
      </c>
      <c r="J5732">
        <v>18.29</v>
      </c>
      <c r="K5732">
        <v>18</v>
      </c>
      <c r="L5732">
        <v>0</v>
      </c>
    </row>
    <row r="5733" spans="1:12" x14ac:dyDescent="0.25">
      <c r="A5733">
        <v>60024010</v>
      </c>
      <c r="C5733">
        <v>0</v>
      </c>
      <c r="D5733" t="s">
        <v>6078</v>
      </c>
      <c r="E5733">
        <v>1345</v>
      </c>
      <c r="F5733">
        <v>1829</v>
      </c>
      <c r="G5733">
        <v>1800</v>
      </c>
      <c r="H5733">
        <v>0</v>
      </c>
      <c r="I5733">
        <v>13.45</v>
      </c>
      <c r="J5733">
        <v>18.29</v>
      </c>
      <c r="K5733">
        <v>18</v>
      </c>
      <c r="L5733">
        <v>0</v>
      </c>
    </row>
    <row r="5734" spans="1:12" x14ac:dyDescent="0.25">
      <c r="A5734">
        <v>60024020</v>
      </c>
      <c r="C5734">
        <v>0</v>
      </c>
      <c r="D5734" t="s">
        <v>6079</v>
      </c>
      <c r="E5734">
        <v>1345</v>
      </c>
      <c r="F5734">
        <v>1829</v>
      </c>
      <c r="G5734">
        <v>1800</v>
      </c>
      <c r="H5734">
        <v>0</v>
      </c>
      <c r="I5734">
        <v>13.45</v>
      </c>
      <c r="J5734">
        <v>18.29</v>
      </c>
      <c r="K5734">
        <v>18</v>
      </c>
      <c r="L5734">
        <v>0</v>
      </c>
    </row>
    <row r="5735" spans="1:12" x14ac:dyDescent="0.25">
      <c r="A5735">
        <v>60024090</v>
      </c>
      <c r="C5735">
        <v>0</v>
      </c>
      <c r="D5735" t="s">
        <v>6080</v>
      </c>
      <c r="E5735">
        <v>1345</v>
      </c>
      <c r="F5735">
        <v>1829</v>
      </c>
      <c r="G5735">
        <v>1800</v>
      </c>
      <c r="H5735">
        <v>0</v>
      </c>
      <c r="I5735">
        <v>13.45</v>
      </c>
      <c r="J5735">
        <v>18.29</v>
      </c>
      <c r="K5735">
        <v>18</v>
      </c>
      <c r="L5735">
        <v>0</v>
      </c>
    </row>
    <row r="5736" spans="1:12" x14ac:dyDescent="0.25">
      <c r="A5736">
        <v>60029010</v>
      </c>
      <c r="C5736">
        <v>0</v>
      </c>
      <c r="D5736" t="s">
        <v>6081</v>
      </c>
      <c r="E5736">
        <v>1345</v>
      </c>
      <c r="F5736">
        <v>1829</v>
      </c>
      <c r="G5736">
        <v>1800</v>
      </c>
      <c r="H5736">
        <v>0</v>
      </c>
      <c r="I5736">
        <v>13.45</v>
      </c>
      <c r="J5736">
        <v>18.29</v>
      </c>
      <c r="K5736">
        <v>18</v>
      </c>
      <c r="L5736">
        <v>0</v>
      </c>
    </row>
    <row r="5737" spans="1:12" x14ac:dyDescent="0.25">
      <c r="A5737">
        <v>60029020</v>
      </c>
      <c r="C5737">
        <v>0</v>
      </c>
      <c r="D5737" t="s">
        <v>6082</v>
      </c>
      <c r="E5737">
        <v>1345</v>
      </c>
      <c r="F5737">
        <v>1829</v>
      </c>
      <c r="G5737">
        <v>1800</v>
      </c>
      <c r="H5737">
        <v>0</v>
      </c>
      <c r="I5737">
        <v>13.45</v>
      </c>
      <c r="J5737">
        <v>18.29</v>
      </c>
      <c r="K5737">
        <v>18</v>
      </c>
      <c r="L5737">
        <v>0</v>
      </c>
    </row>
    <row r="5738" spans="1:12" x14ac:dyDescent="0.25">
      <c r="A5738">
        <v>60029090</v>
      </c>
      <c r="C5738">
        <v>0</v>
      </c>
      <c r="D5738" t="s">
        <v>6083</v>
      </c>
      <c r="E5738">
        <v>1345</v>
      </c>
      <c r="F5738">
        <v>1829</v>
      </c>
      <c r="G5738">
        <v>1800</v>
      </c>
      <c r="H5738">
        <v>0</v>
      </c>
      <c r="I5738">
        <v>13.45</v>
      </c>
      <c r="J5738">
        <v>18.29</v>
      </c>
      <c r="K5738">
        <v>18</v>
      </c>
      <c r="L5738">
        <v>0</v>
      </c>
    </row>
    <row r="5739" spans="1:12" x14ac:dyDescent="0.25">
      <c r="A5739">
        <v>60031000</v>
      </c>
      <c r="C5739">
        <v>0</v>
      </c>
      <c r="D5739" t="s">
        <v>10826</v>
      </c>
      <c r="E5739">
        <v>1345</v>
      </c>
      <c r="F5739">
        <v>1829</v>
      </c>
      <c r="G5739">
        <v>1800</v>
      </c>
      <c r="H5739">
        <v>0</v>
      </c>
      <c r="I5739">
        <v>13.45</v>
      </c>
      <c r="J5739">
        <v>18.29</v>
      </c>
      <c r="K5739">
        <v>18</v>
      </c>
      <c r="L5739">
        <v>0</v>
      </c>
    </row>
    <row r="5740" spans="1:12" x14ac:dyDescent="0.25">
      <c r="A5740">
        <v>60032000</v>
      </c>
      <c r="C5740">
        <v>0</v>
      </c>
      <c r="D5740" t="s">
        <v>6084</v>
      </c>
      <c r="E5740">
        <v>1345</v>
      </c>
      <c r="F5740">
        <v>1829</v>
      </c>
      <c r="G5740">
        <v>1800</v>
      </c>
      <c r="H5740">
        <v>0</v>
      </c>
      <c r="I5740">
        <v>13.45</v>
      </c>
      <c r="J5740">
        <v>18.29</v>
      </c>
      <c r="K5740">
        <v>18</v>
      </c>
      <c r="L5740">
        <v>0</v>
      </c>
    </row>
    <row r="5741" spans="1:12" x14ac:dyDescent="0.25">
      <c r="A5741">
        <v>60033000</v>
      </c>
      <c r="C5741">
        <v>0</v>
      </c>
      <c r="D5741" t="s">
        <v>6085</v>
      </c>
      <c r="E5741">
        <v>1345</v>
      </c>
      <c r="F5741">
        <v>1829</v>
      </c>
      <c r="G5741">
        <v>1800</v>
      </c>
      <c r="H5741">
        <v>0</v>
      </c>
      <c r="I5741">
        <v>13.45</v>
      </c>
      <c r="J5741">
        <v>18.29</v>
      </c>
      <c r="K5741">
        <v>18</v>
      </c>
      <c r="L5741">
        <v>0</v>
      </c>
    </row>
    <row r="5742" spans="1:12" x14ac:dyDescent="0.25">
      <c r="A5742">
        <v>60034000</v>
      </c>
      <c r="C5742">
        <v>0</v>
      </c>
      <c r="D5742" t="s">
        <v>6086</v>
      </c>
      <c r="E5742">
        <v>1345</v>
      </c>
      <c r="F5742">
        <v>1829</v>
      </c>
      <c r="G5742">
        <v>1800</v>
      </c>
      <c r="H5742">
        <v>0</v>
      </c>
      <c r="I5742">
        <v>13.45</v>
      </c>
      <c r="J5742">
        <v>18.29</v>
      </c>
      <c r="K5742">
        <v>18</v>
      </c>
      <c r="L5742">
        <v>0</v>
      </c>
    </row>
    <row r="5743" spans="1:12" x14ac:dyDescent="0.25">
      <c r="A5743">
        <v>60039000</v>
      </c>
      <c r="C5743">
        <v>0</v>
      </c>
      <c r="D5743" t="s">
        <v>6087</v>
      </c>
      <c r="E5743">
        <v>1345</v>
      </c>
      <c r="F5743">
        <v>1829</v>
      </c>
      <c r="G5743">
        <v>1800</v>
      </c>
      <c r="H5743">
        <v>0</v>
      </c>
      <c r="I5743">
        <v>13.45</v>
      </c>
      <c r="J5743">
        <v>18.29</v>
      </c>
      <c r="K5743">
        <v>18</v>
      </c>
      <c r="L5743">
        <v>0</v>
      </c>
    </row>
    <row r="5744" spans="1:12" x14ac:dyDescent="0.25">
      <c r="A5744">
        <v>60041011</v>
      </c>
      <c r="C5744">
        <v>0</v>
      </c>
      <c r="D5744" t="s">
        <v>10827</v>
      </c>
      <c r="E5744">
        <v>1345</v>
      </c>
      <c r="F5744">
        <v>1829</v>
      </c>
      <c r="G5744">
        <v>1800</v>
      </c>
      <c r="H5744">
        <v>0</v>
      </c>
      <c r="I5744">
        <v>13.45</v>
      </c>
      <c r="J5744">
        <v>18.29</v>
      </c>
      <c r="K5744">
        <v>18</v>
      </c>
      <c r="L5744">
        <v>0</v>
      </c>
    </row>
    <row r="5745" spans="1:12" x14ac:dyDescent="0.25">
      <c r="A5745">
        <v>60041012</v>
      </c>
      <c r="C5745">
        <v>0</v>
      </c>
      <c r="D5745" t="s">
        <v>10828</v>
      </c>
      <c r="E5745">
        <v>1345</v>
      </c>
      <c r="F5745">
        <v>1829</v>
      </c>
      <c r="G5745">
        <v>1800</v>
      </c>
      <c r="H5745">
        <v>0</v>
      </c>
      <c r="I5745">
        <v>13.45</v>
      </c>
      <c r="J5745">
        <v>18.29</v>
      </c>
      <c r="K5745">
        <v>18</v>
      </c>
      <c r="L5745">
        <v>0</v>
      </c>
    </row>
    <row r="5746" spans="1:12" x14ac:dyDescent="0.25">
      <c r="A5746">
        <v>60041013</v>
      </c>
      <c r="C5746">
        <v>0</v>
      </c>
      <c r="D5746" t="s">
        <v>10829</v>
      </c>
      <c r="E5746">
        <v>1345</v>
      </c>
      <c r="F5746">
        <v>1829</v>
      </c>
      <c r="G5746">
        <v>1800</v>
      </c>
      <c r="H5746">
        <v>0</v>
      </c>
      <c r="I5746">
        <v>13.45</v>
      </c>
      <c r="J5746">
        <v>18.29</v>
      </c>
      <c r="K5746">
        <v>18</v>
      </c>
      <c r="L5746">
        <v>0</v>
      </c>
    </row>
    <row r="5747" spans="1:12" x14ac:dyDescent="0.25">
      <c r="A5747">
        <v>60041014</v>
      </c>
      <c r="C5747">
        <v>0</v>
      </c>
      <c r="D5747" t="s">
        <v>10830</v>
      </c>
      <c r="E5747">
        <v>1345</v>
      </c>
      <c r="F5747">
        <v>1829</v>
      </c>
      <c r="G5747">
        <v>1800</v>
      </c>
      <c r="H5747">
        <v>0</v>
      </c>
      <c r="I5747">
        <v>13.45</v>
      </c>
      <c r="J5747">
        <v>18.29</v>
      </c>
      <c r="K5747">
        <v>18</v>
      </c>
      <c r="L5747">
        <v>0</v>
      </c>
    </row>
    <row r="5748" spans="1:12" x14ac:dyDescent="0.25">
      <c r="A5748">
        <v>60041031</v>
      </c>
      <c r="C5748">
        <v>0</v>
      </c>
      <c r="D5748" t="s">
        <v>6088</v>
      </c>
      <c r="E5748">
        <v>1345</v>
      </c>
      <c r="F5748">
        <v>1829</v>
      </c>
      <c r="G5748">
        <v>1800</v>
      </c>
      <c r="H5748">
        <v>0</v>
      </c>
      <c r="I5748">
        <v>13.45</v>
      </c>
      <c r="J5748">
        <v>18.29</v>
      </c>
      <c r="K5748">
        <v>18</v>
      </c>
      <c r="L5748">
        <v>0</v>
      </c>
    </row>
    <row r="5749" spans="1:12" x14ac:dyDescent="0.25">
      <c r="A5749">
        <v>60041032</v>
      </c>
      <c r="C5749">
        <v>0</v>
      </c>
      <c r="D5749" t="s">
        <v>6089</v>
      </c>
      <c r="E5749">
        <v>1345</v>
      </c>
      <c r="F5749">
        <v>1829</v>
      </c>
      <c r="G5749">
        <v>1800</v>
      </c>
      <c r="H5749">
        <v>0</v>
      </c>
      <c r="I5749">
        <v>13.45</v>
      </c>
      <c r="J5749">
        <v>18.29</v>
      </c>
      <c r="K5749">
        <v>18</v>
      </c>
      <c r="L5749">
        <v>0</v>
      </c>
    </row>
    <row r="5750" spans="1:12" x14ac:dyDescent="0.25">
      <c r="A5750">
        <v>60041033</v>
      </c>
      <c r="C5750">
        <v>0</v>
      </c>
      <c r="D5750" t="s">
        <v>6090</v>
      </c>
      <c r="E5750">
        <v>1345</v>
      </c>
      <c r="F5750">
        <v>1829</v>
      </c>
      <c r="G5750">
        <v>1800</v>
      </c>
      <c r="H5750">
        <v>0</v>
      </c>
      <c r="I5750">
        <v>13.45</v>
      </c>
      <c r="J5750">
        <v>18.29</v>
      </c>
      <c r="K5750">
        <v>18</v>
      </c>
      <c r="L5750">
        <v>0</v>
      </c>
    </row>
    <row r="5751" spans="1:12" x14ac:dyDescent="0.25">
      <c r="A5751">
        <v>60041034</v>
      </c>
      <c r="C5751">
        <v>0</v>
      </c>
      <c r="D5751" t="s">
        <v>6091</v>
      </c>
      <c r="E5751">
        <v>1345</v>
      </c>
      <c r="F5751">
        <v>1829</v>
      </c>
      <c r="G5751">
        <v>1800</v>
      </c>
      <c r="H5751">
        <v>0</v>
      </c>
      <c r="I5751">
        <v>13.45</v>
      </c>
      <c r="J5751">
        <v>18.29</v>
      </c>
      <c r="K5751">
        <v>18</v>
      </c>
      <c r="L5751">
        <v>0</v>
      </c>
    </row>
    <row r="5752" spans="1:12" x14ac:dyDescent="0.25">
      <c r="A5752">
        <v>60041041</v>
      </c>
      <c r="C5752">
        <v>0</v>
      </c>
      <c r="D5752" t="s">
        <v>6092</v>
      </c>
      <c r="E5752">
        <v>1345</v>
      </c>
      <c r="F5752">
        <v>1829</v>
      </c>
      <c r="G5752">
        <v>1800</v>
      </c>
      <c r="H5752">
        <v>0</v>
      </c>
      <c r="I5752">
        <v>13.45</v>
      </c>
      <c r="J5752">
        <v>18.29</v>
      </c>
      <c r="K5752">
        <v>18</v>
      </c>
      <c r="L5752">
        <v>0</v>
      </c>
    </row>
    <row r="5753" spans="1:12" x14ac:dyDescent="0.25">
      <c r="A5753">
        <v>60041042</v>
      </c>
      <c r="C5753">
        <v>0</v>
      </c>
      <c r="D5753" t="s">
        <v>6093</v>
      </c>
      <c r="E5753">
        <v>1345</v>
      </c>
      <c r="F5753">
        <v>1829</v>
      </c>
      <c r="G5753">
        <v>1800</v>
      </c>
      <c r="H5753">
        <v>0</v>
      </c>
      <c r="I5753">
        <v>13.45</v>
      </c>
      <c r="J5753">
        <v>18.29</v>
      </c>
      <c r="K5753">
        <v>18</v>
      </c>
      <c r="L5753">
        <v>0</v>
      </c>
    </row>
    <row r="5754" spans="1:12" x14ac:dyDescent="0.25">
      <c r="A5754">
        <v>60041043</v>
      </c>
      <c r="C5754">
        <v>0</v>
      </c>
      <c r="D5754" t="s">
        <v>6094</v>
      </c>
      <c r="E5754">
        <v>1345</v>
      </c>
      <c r="F5754">
        <v>1829</v>
      </c>
      <c r="G5754">
        <v>1800</v>
      </c>
      <c r="H5754">
        <v>0</v>
      </c>
      <c r="I5754">
        <v>13.45</v>
      </c>
      <c r="J5754">
        <v>18.29</v>
      </c>
      <c r="K5754">
        <v>18</v>
      </c>
      <c r="L5754">
        <v>0</v>
      </c>
    </row>
    <row r="5755" spans="1:12" x14ac:dyDescent="0.25">
      <c r="A5755">
        <v>60041044</v>
      </c>
      <c r="C5755">
        <v>0</v>
      </c>
      <c r="D5755" t="s">
        <v>6095</v>
      </c>
      <c r="E5755">
        <v>1345</v>
      </c>
      <c r="F5755">
        <v>1829</v>
      </c>
      <c r="G5755">
        <v>1800</v>
      </c>
      <c r="H5755">
        <v>0</v>
      </c>
      <c r="I5755">
        <v>13.45</v>
      </c>
      <c r="J5755">
        <v>18.29</v>
      </c>
      <c r="K5755">
        <v>18</v>
      </c>
      <c r="L5755">
        <v>0</v>
      </c>
    </row>
    <row r="5756" spans="1:12" x14ac:dyDescent="0.25">
      <c r="A5756">
        <v>60041091</v>
      </c>
      <c r="C5756">
        <v>0</v>
      </c>
      <c r="D5756" t="s">
        <v>6096</v>
      </c>
      <c r="E5756">
        <v>1345</v>
      </c>
      <c r="F5756">
        <v>1829</v>
      </c>
      <c r="G5756">
        <v>1800</v>
      </c>
      <c r="H5756">
        <v>0</v>
      </c>
      <c r="I5756">
        <v>13.45</v>
      </c>
      <c r="J5756">
        <v>18.29</v>
      </c>
      <c r="K5756">
        <v>18</v>
      </c>
      <c r="L5756">
        <v>0</v>
      </c>
    </row>
    <row r="5757" spans="1:12" x14ac:dyDescent="0.25">
      <c r="A5757">
        <v>60041092</v>
      </c>
      <c r="C5757">
        <v>0</v>
      </c>
      <c r="D5757" t="s">
        <v>6097</v>
      </c>
      <c r="E5757">
        <v>1345</v>
      </c>
      <c r="F5757">
        <v>1829</v>
      </c>
      <c r="G5757">
        <v>1800</v>
      </c>
      <c r="H5757">
        <v>0</v>
      </c>
      <c r="I5757">
        <v>13.45</v>
      </c>
      <c r="J5757">
        <v>18.29</v>
      </c>
      <c r="K5757">
        <v>18</v>
      </c>
      <c r="L5757">
        <v>0</v>
      </c>
    </row>
    <row r="5758" spans="1:12" x14ac:dyDescent="0.25">
      <c r="A5758">
        <v>60041093</v>
      </c>
      <c r="C5758">
        <v>0</v>
      </c>
      <c r="D5758" t="s">
        <v>6098</v>
      </c>
      <c r="E5758">
        <v>1345</v>
      </c>
      <c r="F5758">
        <v>1829</v>
      </c>
      <c r="G5758">
        <v>1800</v>
      </c>
      <c r="H5758">
        <v>0</v>
      </c>
      <c r="I5758">
        <v>13.45</v>
      </c>
      <c r="J5758">
        <v>18.29</v>
      </c>
      <c r="K5758">
        <v>18</v>
      </c>
      <c r="L5758">
        <v>0</v>
      </c>
    </row>
    <row r="5759" spans="1:12" x14ac:dyDescent="0.25">
      <c r="A5759">
        <v>60041094</v>
      </c>
      <c r="C5759">
        <v>0</v>
      </c>
      <c r="D5759" t="s">
        <v>6099</v>
      </c>
      <c r="E5759">
        <v>1345</v>
      </c>
      <c r="F5759">
        <v>1829</v>
      </c>
      <c r="G5759">
        <v>1800</v>
      </c>
      <c r="H5759">
        <v>0</v>
      </c>
      <c r="I5759">
        <v>13.45</v>
      </c>
      <c r="J5759">
        <v>18.29</v>
      </c>
      <c r="K5759">
        <v>18</v>
      </c>
      <c r="L5759">
        <v>0</v>
      </c>
    </row>
    <row r="5760" spans="1:12" x14ac:dyDescent="0.25">
      <c r="A5760">
        <v>60049010</v>
      </c>
      <c r="C5760">
        <v>0</v>
      </c>
      <c r="D5760" t="s">
        <v>6100</v>
      </c>
      <c r="E5760">
        <v>1345</v>
      </c>
      <c r="F5760">
        <v>1829</v>
      </c>
      <c r="G5760">
        <v>1800</v>
      </c>
      <c r="H5760">
        <v>0</v>
      </c>
      <c r="I5760">
        <v>13.45</v>
      </c>
      <c r="J5760">
        <v>18.29</v>
      </c>
      <c r="K5760">
        <v>18</v>
      </c>
      <c r="L5760">
        <v>0</v>
      </c>
    </row>
    <row r="5761" spans="1:12" x14ac:dyDescent="0.25">
      <c r="A5761">
        <v>60049030</v>
      </c>
      <c r="C5761">
        <v>0</v>
      </c>
      <c r="D5761" t="s">
        <v>6101</v>
      </c>
      <c r="E5761">
        <v>1345</v>
      </c>
      <c r="F5761">
        <v>1829</v>
      </c>
      <c r="G5761">
        <v>1800</v>
      </c>
      <c r="H5761">
        <v>0</v>
      </c>
      <c r="I5761">
        <v>13.45</v>
      </c>
      <c r="J5761">
        <v>18.29</v>
      </c>
      <c r="K5761">
        <v>18</v>
      </c>
      <c r="L5761">
        <v>0</v>
      </c>
    </row>
    <row r="5762" spans="1:12" x14ac:dyDescent="0.25">
      <c r="A5762">
        <v>60049040</v>
      </c>
      <c r="C5762">
        <v>0</v>
      </c>
      <c r="D5762" t="s">
        <v>6102</v>
      </c>
      <c r="E5762">
        <v>1345</v>
      </c>
      <c r="F5762">
        <v>1829</v>
      </c>
      <c r="G5762">
        <v>1800</v>
      </c>
      <c r="H5762">
        <v>0</v>
      </c>
      <c r="I5762">
        <v>13.45</v>
      </c>
      <c r="J5762">
        <v>18.29</v>
      </c>
      <c r="K5762">
        <v>18</v>
      </c>
      <c r="L5762">
        <v>0</v>
      </c>
    </row>
    <row r="5763" spans="1:12" x14ac:dyDescent="0.25">
      <c r="A5763">
        <v>60049090</v>
      </c>
      <c r="C5763">
        <v>0</v>
      </c>
      <c r="D5763" t="s">
        <v>6103</v>
      </c>
      <c r="E5763">
        <v>1345</v>
      </c>
      <c r="F5763">
        <v>1829</v>
      </c>
      <c r="G5763">
        <v>1800</v>
      </c>
      <c r="H5763">
        <v>0</v>
      </c>
      <c r="I5763">
        <v>13.45</v>
      </c>
      <c r="J5763">
        <v>18.29</v>
      </c>
      <c r="K5763">
        <v>18</v>
      </c>
      <c r="L5763">
        <v>0</v>
      </c>
    </row>
    <row r="5764" spans="1:12" x14ac:dyDescent="0.25">
      <c r="A5764">
        <v>60052100</v>
      </c>
      <c r="C5764">
        <v>0</v>
      </c>
      <c r="D5764" t="s">
        <v>6104</v>
      </c>
      <c r="E5764">
        <v>1345</v>
      </c>
      <c r="F5764">
        <v>1829</v>
      </c>
      <c r="G5764">
        <v>1800</v>
      </c>
      <c r="H5764">
        <v>0</v>
      </c>
      <c r="I5764">
        <v>13.45</v>
      </c>
      <c r="J5764">
        <v>18.29</v>
      </c>
      <c r="K5764">
        <v>18</v>
      </c>
      <c r="L5764">
        <v>0</v>
      </c>
    </row>
    <row r="5765" spans="1:12" x14ac:dyDescent="0.25">
      <c r="A5765">
        <v>60052200</v>
      </c>
      <c r="C5765">
        <v>0</v>
      </c>
      <c r="D5765" t="s">
        <v>6105</v>
      </c>
      <c r="E5765">
        <v>1345</v>
      </c>
      <c r="F5765">
        <v>1829</v>
      </c>
      <c r="G5765">
        <v>1800</v>
      </c>
      <c r="H5765">
        <v>0</v>
      </c>
      <c r="I5765">
        <v>13.45</v>
      </c>
      <c r="J5765">
        <v>18.29</v>
      </c>
      <c r="K5765">
        <v>18</v>
      </c>
      <c r="L5765">
        <v>0</v>
      </c>
    </row>
    <row r="5766" spans="1:12" x14ac:dyDescent="0.25">
      <c r="A5766">
        <v>60052300</v>
      </c>
      <c r="C5766">
        <v>0</v>
      </c>
      <c r="D5766" t="s">
        <v>6106</v>
      </c>
      <c r="E5766">
        <v>1345</v>
      </c>
      <c r="F5766">
        <v>1829</v>
      </c>
      <c r="G5766">
        <v>1800</v>
      </c>
      <c r="H5766">
        <v>0</v>
      </c>
      <c r="I5766">
        <v>13.45</v>
      </c>
      <c r="J5766">
        <v>18.29</v>
      </c>
      <c r="K5766">
        <v>18</v>
      </c>
      <c r="L5766">
        <v>0</v>
      </c>
    </row>
    <row r="5767" spans="1:12" x14ac:dyDescent="0.25">
      <c r="A5767">
        <v>60052400</v>
      </c>
      <c r="C5767">
        <v>0</v>
      </c>
      <c r="D5767" t="s">
        <v>6107</v>
      </c>
      <c r="E5767">
        <v>1345</v>
      </c>
      <c r="F5767">
        <v>1829</v>
      </c>
      <c r="G5767">
        <v>1800</v>
      </c>
      <c r="H5767">
        <v>0</v>
      </c>
      <c r="I5767">
        <v>13.45</v>
      </c>
      <c r="J5767">
        <v>18.29</v>
      </c>
      <c r="K5767">
        <v>18</v>
      </c>
      <c r="L5767">
        <v>0</v>
      </c>
    </row>
    <row r="5768" spans="1:12" x14ac:dyDescent="0.25">
      <c r="A5768">
        <v>60053500</v>
      </c>
      <c r="C5768">
        <v>0</v>
      </c>
      <c r="D5768" t="s">
        <v>9960</v>
      </c>
      <c r="E5768">
        <v>1345</v>
      </c>
      <c r="F5768">
        <v>1829</v>
      </c>
      <c r="G5768">
        <v>1800</v>
      </c>
      <c r="H5768">
        <v>0</v>
      </c>
      <c r="I5768">
        <v>13.45</v>
      </c>
      <c r="J5768">
        <v>18.29</v>
      </c>
      <c r="K5768">
        <v>18</v>
      </c>
      <c r="L5768">
        <v>0</v>
      </c>
    </row>
    <row r="5769" spans="1:12" x14ac:dyDescent="0.25">
      <c r="A5769">
        <v>60053600</v>
      </c>
      <c r="C5769">
        <v>0</v>
      </c>
      <c r="D5769" t="s">
        <v>9961</v>
      </c>
      <c r="E5769">
        <v>1345</v>
      </c>
      <c r="F5769">
        <v>1829</v>
      </c>
      <c r="G5769">
        <v>1800</v>
      </c>
      <c r="H5769">
        <v>0</v>
      </c>
      <c r="I5769">
        <v>13.45</v>
      </c>
      <c r="J5769">
        <v>18.29</v>
      </c>
      <c r="K5769">
        <v>18</v>
      </c>
      <c r="L5769">
        <v>0</v>
      </c>
    </row>
    <row r="5770" spans="1:12" x14ac:dyDescent="0.25">
      <c r="A5770">
        <v>60053700</v>
      </c>
      <c r="C5770">
        <v>0</v>
      </c>
      <c r="D5770" t="s">
        <v>9962</v>
      </c>
      <c r="E5770">
        <v>1345</v>
      </c>
      <c r="F5770">
        <v>1829</v>
      </c>
      <c r="G5770">
        <v>1800</v>
      </c>
      <c r="H5770">
        <v>0</v>
      </c>
      <c r="I5770">
        <v>13.45</v>
      </c>
      <c r="J5770">
        <v>18.29</v>
      </c>
      <c r="K5770">
        <v>18</v>
      </c>
      <c r="L5770">
        <v>0</v>
      </c>
    </row>
    <row r="5771" spans="1:12" x14ac:dyDescent="0.25">
      <c r="A5771">
        <v>60053800</v>
      </c>
      <c r="C5771">
        <v>0</v>
      </c>
      <c r="D5771" t="s">
        <v>9963</v>
      </c>
      <c r="E5771">
        <v>1345</v>
      </c>
      <c r="F5771">
        <v>1829</v>
      </c>
      <c r="G5771">
        <v>1800</v>
      </c>
      <c r="H5771">
        <v>0</v>
      </c>
      <c r="I5771">
        <v>13.45</v>
      </c>
      <c r="J5771">
        <v>18.29</v>
      </c>
      <c r="K5771">
        <v>18</v>
      </c>
      <c r="L5771">
        <v>0</v>
      </c>
    </row>
    <row r="5772" spans="1:12" x14ac:dyDescent="0.25">
      <c r="A5772">
        <v>60053900</v>
      </c>
      <c r="C5772">
        <v>0</v>
      </c>
      <c r="D5772" t="s">
        <v>9964</v>
      </c>
      <c r="E5772">
        <v>1345</v>
      </c>
      <c r="F5772">
        <v>1829</v>
      </c>
      <c r="G5772">
        <v>1800</v>
      </c>
      <c r="H5772">
        <v>0</v>
      </c>
      <c r="I5772">
        <v>13.45</v>
      </c>
      <c r="J5772">
        <v>18.29</v>
      </c>
      <c r="K5772">
        <v>18</v>
      </c>
      <c r="L5772">
        <v>0</v>
      </c>
    </row>
    <row r="5773" spans="1:12" x14ac:dyDescent="0.25">
      <c r="A5773">
        <v>60054100</v>
      </c>
      <c r="C5773">
        <v>0</v>
      </c>
      <c r="D5773" t="s">
        <v>6108</v>
      </c>
      <c r="E5773">
        <v>1345</v>
      </c>
      <c r="F5773">
        <v>1829</v>
      </c>
      <c r="G5773">
        <v>1800</v>
      </c>
      <c r="H5773">
        <v>0</v>
      </c>
      <c r="I5773">
        <v>13.45</v>
      </c>
      <c r="J5773">
        <v>18.29</v>
      </c>
      <c r="K5773">
        <v>18</v>
      </c>
      <c r="L5773">
        <v>0</v>
      </c>
    </row>
    <row r="5774" spans="1:12" x14ac:dyDescent="0.25">
      <c r="A5774">
        <v>60054200</v>
      </c>
      <c r="C5774">
        <v>0</v>
      </c>
      <c r="D5774" t="s">
        <v>6109</v>
      </c>
      <c r="E5774">
        <v>1345</v>
      </c>
      <c r="F5774">
        <v>1829</v>
      </c>
      <c r="G5774">
        <v>1800</v>
      </c>
      <c r="H5774">
        <v>0</v>
      </c>
      <c r="I5774">
        <v>13.45</v>
      </c>
      <c r="J5774">
        <v>18.29</v>
      </c>
      <c r="K5774">
        <v>18</v>
      </c>
      <c r="L5774">
        <v>0</v>
      </c>
    </row>
    <row r="5775" spans="1:12" x14ac:dyDescent="0.25">
      <c r="A5775">
        <v>60054300</v>
      </c>
      <c r="C5775">
        <v>0</v>
      </c>
      <c r="D5775" t="s">
        <v>6110</v>
      </c>
      <c r="E5775">
        <v>1345</v>
      </c>
      <c r="F5775">
        <v>1829</v>
      </c>
      <c r="G5775">
        <v>1800</v>
      </c>
      <c r="H5775">
        <v>0</v>
      </c>
      <c r="I5775">
        <v>13.45</v>
      </c>
      <c r="J5775">
        <v>18.29</v>
      </c>
      <c r="K5775">
        <v>18</v>
      </c>
      <c r="L5775">
        <v>0</v>
      </c>
    </row>
    <row r="5776" spans="1:12" x14ac:dyDescent="0.25">
      <c r="A5776">
        <v>60054400</v>
      </c>
      <c r="C5776">
        <v>0</v>
      </c>
      <c r="D5776" t="s">
        <v>6111</v>
      </c>
      <c r="E5776">
        <v>1345</v>
      </c>
      <c r="F5776">
        <v>1829</v>
      </c>
      <c r="G5776">
        <v>1800</v>
      </c>
      <c r="H5776">
        <v>0</v>
      </c>
      <c r="I5776">
        <v>13.45</v>
      </c>
      <c r="J5776">
        <v>18.29</v>
      </c>
      <c r="K5776">
        <v>18</v>
      </c>
      <c r="L5776">
        <v>0</v>
      </c>
    </row>
    <row r="5777" spans="1:12" x14ac:dyDescent="0.25">
      <c r="A5777">
        <v>60059010</v>
      </c>
      <c r="C5777">
        <v>0</v>
      </c>
      <c r="D5777" t="s">
        <v>10831</v>
      </c>
      <c r="E5777">
        <v>1345</v>
      </c>
      <c r="F5777">
        <v>1829</v>
      </c>
      <c r="G5777">
        <v>1800</v>
      </c>
      <c r="H5777">
        <v>0</v>
      </c>
      <c r="I5777">
        <v>13.45</v>
      </c>
      <c r="J5777">
        <v>18.29</v>
      </c>
      <c r="K5777">
        <v>18</v>
      </c>
      <c r="L5777">
        <v>0</v>
      </c>
    </row>
    <row r="5778" spans="1:12" x14ac:dyDescent="0.25">
      <c r="A5778">
        <v>60059090</v>
      </c>
      <c r="C5778">
        <v>0</v>
      </c>
      <c r="D5778" t="s">
        <v>6112</v>
      </c>
      <c r="E5778">
        <v>1345</v>
      </c>
      <c r="F5778">
        <v>1829</v>
      </c>
      <c r="G5778">
        <v>1800</v>
      </c>
      <c r="H5778">
        <v>0</v>
      </c>
      <c r="I5778">
        <v>13.45</v>
      </c>
      <c r="J5778">
        <v>18.29</v>
      </c>
      <c r="K5778">
        <v>18</v>
      </c>
      <c r="L5778">
        <v>0</v>
      </c>
    </row>
    <row r="5779" spans="1:12" x14ac:dyDescent="0.25">
      <c r="A5779">
        <v>60061000</v>
      </c>
      <c r="C5779">
        <v>0</v>
      </c>
      <c r="D5779" t="s">
        <v>6113</v>
      </c>
      <c r="E5779">
        <v>1345</v>
      </c>
      <c r="F5779">
        <v>1829</v>
      </c>
      <c r="G5779">
        <v>1800</v>
      </c>
      <c r="H5779">
        <v>0</v>
      </c>
      <c r="I5779">
        <v>13.45</v>
      </c>
      <c r="J5779">
        <v>18.29</v>
      </c>
      <c r="K5779">
        <v>18</v>
      </c>
      <c r="L5779">
        <v>0</v>
      </c>
    </row>
    <row r="5780" spans="1:12" x14ac:dyDescent="0.25">
      <c r="A5780">
        <v>60062100</v>
      </c>
      <c r="C5780">
        <v>0</v>
      </c>
      <c r="D5780" t="s">
        <v>6114</v>
      </c>
      <c r="E5780">
        <v>1345</v>
      </c>
      <c r="F5780">
        <v>1829</v>
      </c>
      <c r="G5780">
        <v>1800</v>
      </c>
      <c r="H5780">
        <v>0</v>
      </c>
      <c r="I5780">
        <v>13.45</v>
      </c>
      <c r="J5780">
        <v>18.29</v>
      </c>
      <c r="K5780">
        <v>18</v>
      </c>
      <c r="L5780">
        <v>0</v>
      </c>
    </row>
    <row r="5781" spans="1:12" x14ac:dyDescent="0.25">
      <c r="A5781">
        <v>60062200</v>
      </c>
      <c r="C5781">
        <v>0</v>
      </c>
      <c r="D5781" t="s">
        <v>6115</v>
      </c>
      <c r="E5781">
        <v>1345</v>
      </c>
      <c r="F5781">
        <v>1829</v>
      </c>
      <c r="G5781">
        <v>1800</v>
      </c>
      <c r="H5781">
        <v>0</v>
      </c>
      <c r="I5781">
        <v>13.45</v>
      </c>
      <c r="J5781">
        <v>18.29</v>
      </c>
      <c r="K5781">
        <v>18</v>
      </c>
      <c r="L5781">
        <v>0</v>
      </c>
    </row>
    <row r="5782" spans="1:12" x14ac:dyDescent="0.25">
      <c r="A5782">
        <v>60062300</v>
      </c>
      <c r="C5782">
        <v>0</v>
      </c>
      <c r="D5782" t="s">
        <v>6116</v>
      </c>
      <c r="E5782">
        <v>1345</v>
      </c>
      <c r="F5782">
        <v>1829</v>
      </c>
      <c r="G5782">
        <v>1800</v>
      </c>
      <c r="H5782">
        <v>0</v>
      </c>
      <c r="I5782">
        <v>13.45</v>
      </c>
      <c r="J5782">
        <v>18.29</v>
      </c>
      <c r="K5782">
        <v>18</v>
      </c>
      <c r="L5782">
        <v>0</v>
      </c>
    </row>
    <row r="5783" spans="1:12" x14ac:dyDescent="0.25">
      <c r="A5783">
        <v>60062400</v>
      </c>
      <c r="C5783">
        <v>0</v>
      </c>
      <c r="D5783" t="s">
        <v>6117</v>
      </c>
      <c r="E5783">
        <v>1345</v>
      </c>
      <c r="F5783">
        <v>1829</v>
      </c>
      <c r="G5783">
        <v>1800</v>
      </c>
      <c r="H5783">
        <v>0</v>
      </c>
      <c r="I5783">
        <v>13.45</v>
      </c>
      <c r="J5783">
        <v>18.29</v>
      </c>
      <c r="K5783">
        <v>18</v>
      </c>
      <c r="L5783">
        <v>0</v>
      </c>
    </row>
    <row r="5784" spans="1:12" x14ac:dyDescent="0.25">
      <c r="A5784">
        <v>60063110</v>
      </c>
      <c r="C5784">
        <v>0</v>
      </c>
      <c r="D5784" t="s">
        <v>10832</v>
      </c>
      <c r="E5784">
        <v>1345</v>
      </c>
      <c r="F5784">
        <v>1829</v>
      </c>
      <c r="G5784">
        <v>1800</v>
      </c>
      <c r="H5784">
        <v>0</v>
      </c>
      <c r="I5784">
        <v>13.45</v>
      </c>
      <c r="J5784">
        <v>18.29</v>
      </c>
      <c r="K5784">
        <v>18</v>
      </c>
      <c r="L5784">
        <v>0</v>
      </c>
    </row>
    <row r="5785" spans="1:12" x14ac:dyDescent="0.25">
      <c r="A5785">
        <v>60063120</v>
      </c>
      <c r="C5785">
        <v>0</v>
      </c>
      <c r="D5785" t="s">
        <v>10833</v>
      </c>
      <c r="E5785">
        <v>1345</v>
      </c>
      <c r="F5785">
        <v>1829</v>
      </c>
      <c r="G5785">
        <v>1800</v>
      </c>
      <c r="H5785">
        <v>0</v>
      </c>
      <c r="I5785">
        <v>13.45</v>
      </c>
      <c r="J5785">
        <v>18.29</v>
      </c>
      <c r="K5785">
        <v>18</v>
      </c>
      <c r="L5785">
        <v>0</v>
      </c>
    </row>
    <row r="5786" spans="1:12" x14ac:dyDescent="0.25">
      <c r="A5786">
        <v>60063130</v>
      </c>
      <c r="C5786">
        <v>0</v>
      </c>
      <c r="D5786" t="s">
        <v>10834</v>
      </c>
      <c r="E5786">
        <v>1345</v>
      </c>
      <c r="F5786">
        <v>1829</v>
      </c>
      <c r="G5786">
        <v>1800</v>
      </c>
      <c r="H5786">
        <v>0</v>
      </c>
      <c r="I5786">
        <v>13.45</v>
      </c>
      <c r="J5786">
        <v>18.29</v>
      </c>
      <c r="K5786">
        <v>18</v>
      </c>
      <c r="L5786">
        <v>0</v>
      </c>
    </row>
    <row r="5787" spans="1:12" x14ac:dyDescent="0.25">
      <c r="A5787">
        <v>60063190</v>
      </c>
      <c r="C5787">
        <v>0</v>
      </c>
      <c r="D5787" t="s">
        <v>9798</v>
      </c>
      <c r="E5787">
        <v>1345</v>
      </c>
      <c r="F5787">
        <v>1829</v>
      </c>
      <c r="G5787">
        <v>1800</v>
      </c>
      <c r="H5787">
        <v>0</v>
      </c>
      <c r="I5787">
        <v>13.45</v>
      </c>
      <c r="J5787">
        <v>18.29</v>
      </c>
      <c r="K5787">
        <v>18</v>
      </c>
      <c r="L5787">
        <v>0</v>
      </c>
    </row>
    <row r="5788" spans="1:12" x14ac:dyDescent="0.25">
      <c r="A5788">
        <v>60063210</v>
      </c>
      <c r="C5788">
        <v>0</v>
      </c>
      <c r="D5788" t="s">
        <v>10835</v>
      </c>
      <c r="E5788">
        <v>1345</v>
      </c>
      <c r="F5788">
        <v>1829</v>
      </c>
      <c r="G5788">
        <v>1800</v>
      </c>
      <c r="H5788">
        <v>0</v>
      </c>
      <c r="I5788">
        <v>13.45</v>
      </c>
      <c r="J5788">
        <v>18.29</v>
      </c>
      <c r="K5788">
        <v>18</v>
      </c>
      <c r="L5788">
        <v>0</v>
      </c>
    </row>
    <row r="5789" spans="1:12" x14ac:dyDescent="0.25">
      <c r="A5789">
        <v>60063220</v>
      </c>
      <c r="C5789">
        <v>0</v>
      </c>
      <c r="D5789" t="s">
        <v>10836</v>
      </c>
      <c r="E5789">
        <v>1345</v>
      </c>
      <c r="F5789">
        <v>1829</v>
      </c>
      <c r="G5789">
        <v>1800</v>
      </c>
      <c r="H5789">
        <v>0</v>
      </c>
      <c r="I5789">
        <v>13.45</v>
      </c>
      <c r="J5789">
        <v>18.29</v>
      </c>
      <c r="K5789">
        <v>18</v>
      </c>
      <c r="L5789">
        <v>0</v>
      </c>
    </row>
    <row r="5790" spans="1:12" x14ac:dyDescent="0.25">
      <c r="A5790">
        <v>60063230</v>
      </c>
      <c r="C5790">
        <v>0</v>
      </c>
      <c r="D5790" t="s">
        <v>10837</v>
      </c>
      <c r="E5790">
        <v>1345</v>
      </c>
      <c r="F5790">
        <v>1829</v>
      </c>
      <c r="G5790">
        <v>1800</v>
      </c>
      <c r="H5790">
        <v>0</v>
      </c>
      <c r="I5790">
        <v>13.45</v>
      </c>
      <c r="J5790">
        <v>18.29</v>
      </c>
      <c r="K5790">
        <v>18</v>
      </c>
      <c r="L5790">
        <v>0</v>
      </c>
    </row>
    <row r="5791" spans="1:12" x14ac:dyDescent="0.25">
      <c r="A5791">
        <v>60063290</v>
      </c>
      <c r="C5791">
        <v>0</v>
      </c>
      <c r="D5791" t="s">
        <v>9799</v>
      </c>
      <c r="E5791">
        <v>1345</v>
      </c>
      <c r="F5791">
        <v>1829</v>
      </c>
      <c r="G5791">
        <v>1800</v>
      </c>
      <c r="H5791">
        <v>0</v>
      </c>
      <c r="I5791">
        <v>13.45</v>
      </c>
      <c r="J5791">
        <v>18.29</v>
      </c>
      <c r="K5791">
        <v>18</v>
      </c>
      <c r="L5791">
        <v>0</v>
      </c>
    </row>
    <row r="5792" spans="1:12" x14ac:dyDescent="0.25">
      <c r="A5792">
        <v>60063310</v>
      </c>
      <c r="C5792">
        <v>0</v>
      </c>
      <c r="D5792" t="s">
        <v>10838</v>
      </c>
      <c r="E5792">
        <v>1345</v>
      </c>
      <c r="F5792">
        <v>1829</v>
      </c>
      <c r="G5792">
        <v>1800</v>
      </c>
      <c r="H5792">
        <v>0</v>
      </c>
      <c r="I5792">
        <v>13.45</v>
      </c>
      <c r="J5792">
        <v>18.29</v>
      </c>
      <c r="K5792">
        <v>18</v>
      </c>
      <c r="L5792">
        <v>0</v>
      </c>
    </row>
    <row r="5793" spans="1:12" x14ac:dyDescent="0.25">
      <c r="A5793">
        <v>60063320</v>
      </c>
      <c r="C5793">
        <v>0</v>
      </c>
      <c r="D5793" t="s">
        <v>10839</v>
      </c>
      <c r="E5793">
        <v>1345</v>
      </c>
      <c r="F5793">
        <v>1829</v>
      </c>
      <c r="G5793">
        <v>1800</v>
      </c>
      <c r="H5793">
        <v>0</v>
      </c>
      <c r="I5793">
        <v>13.45</v>
      </c>
      <c r="J5793">
        <v>18.29</v>
      </c>
      <c r="K5793">
        <v>18</v>
      </c>
      <c r="L5793">
        <v>0</v>
      </c>
    </row>
    <row r="5794" spans="1:12" x14ac:dyDescent="0.25">
      <c r="A5794">
        <v>60063330</v>
      </c>
      <c r="C5794">
        <v>0</v>
      </c>
      <c r="D5794" t="s">
        <v>10840</v>
      </c>
      <c r="E5794">
        <v>1345</v>
      </c>
      <c r="F5794">
        <v>1829</v>
      </c>
      <c r="G5794">
        <v>1800</v>
      </c>
      <c r="H5794">
        <v>0</v>
      </c>
      <c r="I5794">
        <v>13.45</v>
      </c>
      <c r="J5794">
        <v>18.29</v>
      </c>
      <c r="K5794">
        <v>18</v>
      </c>
      <c r="L5794">
        <v>0</v>
      </c>
    </row>
    <row r="5795" spans="1:12" x14ac:dyDescent="0.25">
      <c r="A5795">
        <v>60063390</v>
      </c>
      <c r="C5795">
        <v>0</v>
      </c>
      <c r="D5795" t="s">
        <v>9800</v>
      </c>
      <c r="E5795">
        <v>1345</v>
      </c>
      <c r="F5795">
        <v>1829</v>
      </c>
      <c r="G5795">
        <v>1800</v>
      </c>
      <c r="H5795">
        <v>0</v>
      </c>
      <c r="I5795">
        <v>13.45</v>
      </c>
      <c r="J5795">
        <v>18.29</v>
      </c>
      <c r="K5795">
        <v>18</v>
      </c>
      <c r="L5795">
        <v>0</v>
      </c>
    </row>
    <row r="5796" spans="1:12" x14ac:dyDescent="0.25">
      <c r="A5796">
        <v>60063410</v>
      </c>
      <c r="C5796">
        <v>0</v>
      </c>
      <c r="D5796" t="s">
        <v>10841</v>
      </c>
      <c r="E5796">
        <v>1345</v>
      </c>
      <c r="F5796">
        <v>1829</v>
      </c>
      <c r="G5796">
        <v>1800</v>
      </c>
      <c r="H5796">
        <v>0</v>
      </c>
      <c r="I5796">
        <v>13.45</v>
      </c>
      <c r="J5796">
        <v>18.29</v>
      </c>
      <c r="K5796">
        <v>18</v>
      </c>
      <c r="L5796">
        <v>0</v>
      </c>
    </row>
    <row r="5797" spans="1:12" x14ac:dyDescent="0.25">
      <c r="A5797">
        <v>60063420</v>
      </c>
      <c r="C5797">
        <v>0</v>
      </c>
      <c r="D5797" t="s">
        <v>10842</v>
      </c>
      <c r="E5797">
        <v>1345</v>
      </c>
      <c r="F5797">
        <v>1829</v>
      </c>
      <c r="G5797">
        <v>1800</v>
      </c>
      <c r="H5797">
        <v>0</v>
      </c>
      <c r="I5797">
        <v>13.45</v>
      </c>
      <c r="J5797">
        <v>18.29</v>
      </c>
      <c r="K5797">
        <v>18</v>
      </c>
      <c r="L5797">
        <v>0</v>
      </c>
    </row>
    <row r="5798" spans="1:12" x14ac:dyDescent="0.25">
      <c r="A5798">
        <v>60063430</v>
      </c>
      <c r="C5798">
        <v>0</v>
      </c>
      <c r="D5798" t="s">
        <v>10843</v>
      </c>
      <c r="E5798">
        <v>1345</v>
      </c>
      <c r="F5798">
        <v>1829</v>
      </c>
      <c r="G5798">
        <v>1800</v>
      </c>
      <c r="H5798">
        <v>0</v>
      </c>
      <c r="I5798">
        <v>13.45</v>
      </c>
      <c r="J5798">
        <v>18.29</v>
      </c>
      <c r="K5798">
        <v>18</v>
      </c>
      <c r="L5798">
        <v>0</v>
      </c>
    </row>
    <row r="5799" spans="1:12" x14ac:dyDescent="0.25">
      <c r="A5799">
        <v>60063490</v>
      </c>
      <c r="C5799">
        <v>0</v>
      </c>
      <c r="D5799" t="s">
        <v>9801</v>
      </c>
      <c r="E5799">
        <v>1345</v>
      </c>
      <c r="F5799">
        <v>1829</v>
      </c>
      <c r="G5799">
        <v>1800</v>
      </c>
      <c r="H5799">
        <v>0</v>
      </c>
      <c r="I5799">
        <v>13.45</v>
      </c>
      <c r="J5799">
        <v>18.29</v>
      </c>
      <c r="K5799">
        <v>18</v>
      </c>
      <c r="L5799">
        <v>0</v>
      </c>
    </row>
    <row r="5800" spans="1:12" x14ac:dyDescent="0.25">
      <c r="A5800">
        <v>60064100</v>
      </c>
      <c r="C5800">
        <v>0</v>
      </c>
      <c r="D5800" t="s">
        <v>6118</v>
      </c>
      <c r="E5800">
        <v>1345</v>
      </c>
      <c r="F5800">
        <v>1829</v>
      </c>
      <c r="G5800">
        <v>1800</v>
      </c>
      <c r="H5800">
        <v>0</v>
      </c>
      <c r="I5800">
        <v>13.45</v>
      </c>
      <c r="J5800">
        <v>18.29</v>
      </c>
      <c r="K5800">
        <v>18</v>
      </c>
      <c r="L5800">
        <v>0</v>
      </c>
    </row>
    <row r="5801" spans="1:12" x14ac:dyDescent="0.25">
      <c r="A5801">
        <v>60064200</v>
      </c>
      <c r="C5801">
        <v>0</v>
      </c>
      <c r="D5801" t="s">
        <v>6119</v>
      </c>
      <c r="E5801">
        <v>1345</v>
      </c>
      <c r="F5801">
        <v>1829</v>
      </c>
      <c r="G5801">
        <v>1800</v>
      </c>
      <c r="H5801">
        <v>0</v>
      </c>
      <c r="I5801">
        <v>13.45</v>
      </c>
      <c r="J5801">
        <v>18.29</v>
      </c>
      <c r="K5801">
        <v>18</v>
      </c>
      <c r="L5801">
        <v>0</v>
      </c>
    </row>
    <row r="5802" spans="1:12" x14ac:dyDescent="0.25">
      <c r="A5802">
        <v>60064300</v>
      </c>
      <c r="C5802">
        <v>0</v>
      </c>
      <c r="D5802" t="s">
        <v>6120</v>
      </c>
      <c r="E5802">
        <v>1345</v>
      </c>
      <c r="F5802">
        <v>1829</v>
      </c>
      <c r="G5802">
        <v>1800</v>
      </c>
      <c r="H5802">
        <v>0</v>
      </c>
      <c r="I5802">
        <v>13.45</v>
      </c>
      <c r="J5802">
        <v>18.29</v>
      </c>
      <c r="K5802">
        <v>18</v>
      </c>
      <c r="L5802">
        <v>0</v>
      </c>
    </row>
    <row r="5803" spans="1:12" x14ac:dyDescent="0.25">
      <c r="A5803">
        <v>60064400</v>
      </c>
      <c r="C5803">
        <v>0</v>
      </c>
      <c r="D5803" t="s">
        <v>6121</v>
      </c>
      <c r="E5803">
        <v>1345</v>
      </c>
      <c r="F5803">
        <v>1829</v>
      </c>
      <c r="G5803">
        <v>1800</v>
      </c>
      <c r="H5803">
        <v>0</v>
      </c>
      <c r="I5803">
        <v>13.45</v>
      </c>
      <c r="J5803">
        <v>18.29</v>
      </c>
      <c r="K5803">
        <v>18</v>
      </c>
      <c r="L5803">
        <v>0</v>
      </c>
    </row>
    <row r="5804" spans="1:12" x14ac:dyDescent="0.25">
      <c r="A5804">
        <v>60069000</v>
      </c>
      <c r="C5804">
        <v>0</v>
      </c>
      <c r="D5804" t="s">
        <v>6122</v>
      </c>
      <c r="E5804">
        <v>1345</v>
      </c>
      <c r="F5804">
        <v>1829</v>
      </c>
      <c r="G5804">
        <v>1800</v>
      </c>
      <c r="H5804">
        <v>0</v>
      </c>
      <c r="I5804">
        <v>13.45</v>
      </c>
      <c r="J5804">
        <v>18.29</v>
      </c>
      <c r="K5804">
        <v>18</v>
      </c>
      <c r="L5804">
        <v>0</v>
      </c>
    </row>
    <row r="5805" spans="1:12" x14ac:dyDescent="0.25">
      <c r="A5805">
        <v>61012000</v>
      </c>
      <c r="C5805">
        <v>0</v>
      </c>
      <c r="D5805" t="s">
        <v>6123</v>
      </c>
      <c r="E5805">
        <v>1345</v>
      </c>
      <c r="F5805">
        <v>1902</v>
      </c>
      <c r="G5805">
        <v>1800</v>
      </c>
      <c r="H5805">
        <v>0</v>
      </c>
      <c r="I5805">
        <v>13.45</v>
      </c>
      <c r="J5805">
        <v>19.02</v>
      </c>
      <c r="K5805">
        <v>18</v>
      </c>
      <c r="L5805">
        <v>0</v>
      </c>
    </row>
    <row r="5806" spans="1:12" x14ac:dyDescent="0.25">
      <c r="A5806">
        <v>61013000</v>
      </c>
      <c r="C5806">
        <v>0</v>
      </c>
      <c r="D5806" t="s">
        <v>6124</v>
      </c>
      <c r="E5806">
        <v>1345</v>
      </c>
      <c r="F5806">
        <v>1902</v>
      </c>
      <c r="G5806">
        <v>1800</v>
      </c>
      <c r="H5806">
        <v>0</v>
      </c>
      <c r="I5806">
        <v>13.45</v>
      </c>
      <c r="J5806">
        <v>19.02</v>
      </c>
      <c r="K5806">
        <v>18</v>
      </c>
      <c r="L5806">
        <v>0</v>
      </c>
    </row>
    <row r="5807" spans="1:12" x14ac:dyDescent="0.25">
      <c r="A5807">
        <v>61019010</v>
      </c>
      <c r="C5807">
        <v>0</v>
      </c>
      <c r="D5807" t="s">
        <v>6125</v>
      </c>
      <c r="E5807">
        <v>1345</v>
      </c>
      <c r="F5807">
        <v>1902</v>
      </c>
      <c r="G5807">
        <v>1800</v>
      </c>
      <c r="H5807">
        <v>0</v>
      </c>
      <c r="I5807">
        <v>13.45</v>
      </c>
      <c r="J5807">
        <v>19.02</v>
      </c>
      <c r="K5807">
        <v>18</v>
      </c>
      <c r="L5807">
        <v>0</v>
      </c>
    </row>
    <row r="5808" spans="1:12" x14ac:dyDescent="0.25">
      <c r="A5808">
        <v>61019090</v>
      </c>
      <c r="C5808">
        <v>0</v>
      </c>
      <c r="D5808" t="s">
        <v>6126</v>
      </c>
      <c r="E5808">
        <v>1345</v>
      </c>
      <c r="F5808">
        <v>1902</v>
      </c>
      <c r="G5808">
        <v>1800</v>
      </c>
      <c r="H5808">
        <v>0</v>
      </c>
      <c r="I5808">
        <v>13.45</v>
      </c>
      <c r="J5808">
        <v>19.02</v>
      </c>
      <c r="K5808">
        <v>18</v>
      </c>
      <c r="L5808">
        <v>0</v>
      </c>
    </row>
    <row r="5809" spans="1:12" x14ac:dyDescent="0.25">
      <c r="A5809">
        <v>61021000</v>
      </c>
      <c r="C5809">
        <v>0</v>
      </c>
      <c r="D5809" t="s">
        <v>6127</v>
      </c>
      <c r="E5809">
        <v>1345</v>
      </c>
      <c r="F5809">
        <v>1902</v>
      </c>
      <c r="G5809">
        <v>1800</v>
      </c>
      <c r="H5809">
        <v>0</v>
      </c>
      <c r="I5809">
        <v>13.45</v>
      </c>
      <c r="J5809">
        <v>19.02</v>
      </c>
      <c r="K5809">
        <v>18</v>
      </c>
      <c r="L5809">
        <v>0</v>
      </c>
    </row>
    <row r="5810" spans="1:12" x14ac:dyDescent="0.25">
      <c r="A5810">
        <v>61022000</v>
      </c>
      <c r="C5810">
        <v>0</v>
      </c>
      <c r="D5810" t="s">
        <v>6128</v>
      </c>
      <c r="E5810">
        <v>1345</v>
      </c>
      <c r="F5810">
        <v>1902</v>
      </c>
      <c r="G5810">
        <v>1800</v>
      </c>
      <c r="H5810">
        <v>0</v>
      </c>
      <c r="I5810">
        <v>13.45</v>
      </c>
      <c r="J5810">
        <v>19.02</v>
      </c>
      <c r="K5810">
        <v>18</v>
      </c>
      <c r="L5810">
        <v>0</v>
      </c>
    </row>
    <row r="5811" spans="1:12" x14ac:dyDescent="0.25">
      <c r="A5811">
        <v>61023000</v>
      </c>
      <c r="C5811">
        <v>0</v>
      </c>
      <c r="D5811" t="s">
        <v>6129</v>
      </c>
      <c r="E5811">
        <v>1345</v>
      </c>
      <c r="F5811">
        <v>1902</v>
      </c>
      <c r="G5811">
        <v>1800</v>
      </c>
      <c r="H5811">
        <v>0</v>
      </c>
      <c r="I5811">
        <v>13.45</v>
      </c>
      <c r="J5811">
        <v>19.02</v>
      </c>
      <c r="K5811">
        <v>18</v>
      </c>
      <c r="L5811">
        <v>0</v>
      </c>
    </row>
    <row r="5812" spans="1:12" x14ac:dyDescent="0.25">
      <c r="A5812">
        <v>61029000</v>
      </c>
      <c r="C5812">
        <v>0</v>
      </c>
      <c r="D5812" t="s">
        <v>6130</v>
      </c>
      <c r="E5812">
        <v>1345</v>
      </c>
      <c r="F5812">
        <v>1902</v>
      </c>
      <c r="G5812">
        <v>1800</v>
      </c>
      <c r="H5812">
        <v>0</v>
      </c>
      <c r="I5812">
        <v>13.45</v>
      </c>
      <c r="J5812">
        <v>19.02</v>
      </c>
      <c r="K5812">
        <v>18</v>
      </c>
      <c r="L5812">
        <v>0</v>
      </c>
    </row>
    <row r="5813" spans="1:12" x14ac:dyDescent="0.25">
      <c r="A5813">
        <v>61031010</v>
      </c>
      <c r="C5813">
        <v>0</v>
      </c>
      <c r="D5813" t="s">
        <v>6131</v>
      </c>
      <c r="E5813">
        <v>1345</v>
      </c>
      <c r="F5813">
        <v>1902</v>
      </c>
      <c r="G5813">
        <v>1800</v>
      </c>
      <c r="H5813">
        <v>0</v>
      </c>
      <c r="I5813">
        <v>13.45</v>
      </c>
      <c r="J5813">
        <v>19.02</v>
      </c>
      <c r="K5813">
        <v>18</v>
      </c>
      <c r="L5813">
        <v>0</v>
      </c>
    </row>
    <row r="5814" spans="1:12" x14ac:dyDescent="0.25">
      <c r="A5814">
        <v>61031020</v>
      </c>
      <c r="C5814">
        <v>0</v>
      </c>
      <c r="D5814" t="s">
        <v>6132</v>
      </c>
      <c r="E5814">
        <v>1345</v>
      </c>
      <c r="F5814">
        <v>1902</v>
      </c>
      <c r="G5814">
        <v>1800</v>
      </c>
      <c r="H5814">
        <v>0</v>
      </c>
      <c r="I5814">
        <v>13.45</v>
      </c>
      <c r="J5814">
        <v>19.02</v>
      </c>
      <c r="K5814">
        <v>18</v>
      </c>
      <c r="L5814">
        <v>0</v>
      </c>
    </row>
    <row r="5815" spans="1:12" x14ac:dyDescent="0.25">
      <c r="A5815">
        <v>61031090</v>
      </c>
      <c r="C5815">
        <v>0</v>
      </c>
      <c r="D5815" t="s">
        <v>6133</v>
      </c>
      <c r="E5815">
        <v>1345</v>
      </c>
      <c r="F5815">
        <v>1902</v>
      </c>
      <c r="G5815">
        <v>1800</v>
      </c>
      <c r="H5815">
        <v>0</v>
      </c>
      <c r="I5815">
        <v>13.45</v>
      </c>
      <c r="J5815">
        <v>19.02</v>
      </c>
      <c r="K5815">
        <v>18</v>
      </c>
      <c r="L5815">
        <v>0</v>
      </c>
    </row>
    <row r="5816" spans="1:12" x14ac:dyDescent="0.25">
      <c r="A5816">
        <v>61032200</v>
      </c>
      <c r="C5816">
        <v>0</v>
      </c>
      <c r="D5816" t="s">
        <v>6134</v>
      </c>
      <c r="E5816">
        <v>1345</v>
      </c>
      <c r="F5816">
        <v>1902</v>
      </c>
      <c r="G5816">
        <v>1800</v>
      </c>
      <c r="H5816">
        <v>0</v>
      </c>
      <c r="I5816">
        <v>13.45</v>
      </c>
      <c r="J5816">
        <v>19.02</v>
      </c>
      <c r="K5816">
        <v>18</v>
      </c>
      <c r="L5816">
        <v>0</v>
      </c>
    </row>
    <row r="5817" spans="1:12" x14ac:dyDescent="0.25">
      <c r="A5817">
        <v>61032300</v>
      </c>
      <c r="C5817">
        <v>0</v>
      </c>
      <c r="D5817" t="s">
        <v>6135</v>
      </c>
      <c r="E5817">
        <v>1345</v>
      </c>
      <c r="F5817">
        <v>1902</v>
      </c>
      <c r="G5817">
        <v>1800</v>
      </c>
      <c r="H5817">
        <v>0</v>
      </c>
      <c r="I5817">
        <v>13.45</v>
      </c>
      <c r="J5817">
        <v>19.02</v>
      </c>
      <c r="K5817">
        <v>18</v>
      </c>
      <c r="L5817">
        <v>0</v>
      </c>
    </row>
    <row r="5818" spans="1:12" x14ac:dyDescent="0.25">
      <c r="A5818">
        <v>61032910</v>
      </c>
      <c r="C5818">
        <v>0</v>
      </c>
      <c r="D5818" t="s">
        <v>6136</v>
      </c>
      <c r="E5818">
        <v>1345</v>
      </c>
      <c r="F5818">
        <v>1902</v>
      </c>
      <c r="G5818">
        <v>1800</v>
      </c>
      <c r="H5818">
        <v>0</v>
      </c>
      <c r="I5818">
        <v>13.45</v>
      </c>
      <c r="J5818">
        <v>19.02</v>
      </c>
      <c r="K5818">
        <v>18</v>
      </c>
      <c r="L5818">
        <v>0</v>
      </c>
    </row>
    <row r="5819" spans="1:12" x14ac:dyDescent="0.25">
      <c r="A5819">
        <v>61032990</v>
      </c>
      <c r="C5819">
        <v>0</v>
      </c>
      <c r="D5819" t="s">
        <v>6137</v>
      </c>
      <c r="E5819">
        <v>1345</v>
      </c>
      <c r="F5819">
        <v>1902</v>
      </c>
      <c r="G5819">
        <v>1800</v>
      </c>
      <c r="H5819">
        <v>0</v>
      </c>
      <c r="I5819">
        <v>13.45</v>
      </c>
      <c r="J5819">
        <v>19.02</v>
      </c>
      <c r="K5819">
        <v>18</v>
      </c>
      <c r="L5819">
        <v>0</v>
      </c>
    </row>
    <row r="5820" spans="1:12" x14ac:dyDescent="0.25">
      <c r="A5820">
        <v>61033100</v>
      </c>
      <c r="C5820">
        <v>0</v>
      </c>
      <c r="D5820" t="s">
        <v>6138</v>
      </c>
      <c r="E5820">
        <v>1345</v>
      </c>
      <c r="F5820">
        <v>1902</v>
      </c>
      <c r="G5820">
        <v>1800</v>
      </c>
      <c r="H5820">
        <v>0</v>
      </c>
      <c r="I5820">
        <v>13.45</v>
      </c>
      <c r="J5820">
        <v>19.02</v>
      </c>
      <c r="K5820">
        <v>18</v>
      </c>
      <c r="L5820">
        <v>0</v>
      </c>
    </row>
    <row r="5821" spans="1:12" x14ac:dyDescent="0.25">
      <c r="A5821">
        <v>61033200</v>
      </c>
      <c r="C5821">
        <v>0</v>
      </c>
      <c r="D5821" t="s">
        <v>6139</v>
      </c>
      <c r="E5821">
        <v>1345</v>
      </c>
      <c r="F5821">
        <v>1902</v>
      </c>
      <c r="G5821">
        <v>1800</v>
      </c>
      <c r="H5821">
        <v>0</v>
      </c>
      <c r="I5821">
        <v>13.45</v>
      </c>
      <c r="J5821">
        <v>19.02</v>
      </c>
      <c r="K5821">
        <v>18</v>
      </c>
      <c r="L5821">
        <v>0</v>
      </c>
    </row>
    <row r="5822" spans="1:12" x14ac:dyDescent="0.25">
      <c r="A5822">
        <v>61033300</v>
      </c>
      <c r="C5822">
        <v>0</v>
      </c>
      <c r="D5822" t="s">
        <v>6140</v>
      </c>
      <c r="E5822">
        <v>1345</v>
      </c>
      <c r="F5822">
        <v>1902</v>
      </c>
      <c r="G5822">
        <v>1800</v>
      </c>
      <c r="H5822">
        <v>0</v>
      </c>
      <c r="I5822">
        <v>13.45</v>
      </c>
      <c r="J5822">
        <v>19.02</v>
      </c>
      <c r="K5822">
        <v>18</v>
      </c>
      <c r="L5822">
        <v>0</v>
      </c>
    </row>
    <row r="5823" spans="1:12" x14ac:dyDescent="0.25">
      <c r="A5823">
        <v>61033900</v>
      </c>
      <c r="C5823">
        <v>0</v>
      </c>
      <c r="D5823" t="s">
        <v>6141</v>
      </c>
      <c r="E5823">
        <v>1345</v>
      </c>
      <c r="F5823">
        <v>1902</v>
      </c>
      <c r="G5823">
        <v>1800</v>
      </c>
      <c r="H5823">
        <v>0</v>
      </c>
      <c r="I5823">
        <v>13.45</v>
      </c>
      <c r="J5823">
        <v>19.02</v>
      </c>
      <c r="K5823">
        <v>18</v>
      </c>
      <c r="L5823">
        <v>0</v>
      </c>
    </row>
    <row r="5824" spans="1:12" x14ac:dyDescent="0.25">
      <c r="A5824">
        <v>61034100</v>
      </c>
      <c r="C5824">
        <v>0</v>
      </c>
      <c r="D5824" t="s">
        <v>6142</v>
      </c>
      <c r="E5824">
        <v>1345</v>
      </c>
      <c r="F5824">
        <v>1902</v>
      </c>
      <c r="G5824">
        <v>1800</v>
      </c>
      <c r="H5824">
        <v>0</v>
      </c>
      <c r="I5824">
        <v>13.45</v>
      </c>
      <c r="J5824">
        <v>19.02</v>
      </c>
      <c r="K5824">
        <v>18</v>
      </c>
      <c r="L5824">
        <v>0</v>
      </c>
    </row>
    <row r="5825" spans="1:12" x14ac:dyDescent="0.25">
      <c r="A5825">
        <v>61034200</v>
      </c>
      <c r="C5825">
        <v>0</v>
      </c>
      <c r="D5825" t="s">
        <v>6143</v>
      </c>
      <c r="E5825">
        <v>1345</v>
      </c>
      <c r="F5825">
        <v>1902</v>
      </c>
      <c r="G5825">
        <v>1800</v>
      </c>
      <c r="H5825">
        <v>0</v>
      </c>
      <c r="I5825">
        <v>13.45</v>
      </c>
      <c r="J5825">
        <v>19.02</v>
      </c>
      <c r="K5825">
        <v>18</v>
      </c>
      <c r="L5825">
        <v>0</v>
      </c>
    </row>
    <row r="5826" spans="1:12" x14ac:dyDescent="0.25">
      <c r="A5826">
        <v>61034300</v>
      </c>
      <c r="C5826">
        <v>0</v>
      </c>
      <c r="D5826" t="s">
        <v>6144</v>
      </c>
      <c r="E5826">
        <v>1345</v>
      </c>
      <c r="F5826">
        <v>1902</v>
      </c>
      <c r="G5826">
        <v>1800</v>
      </c>
      <c r="H5826">
        <v>0</v>
      </c>
      <c r="I5826">
        <v>13.45</v>
      </c>
      <c r="J5826">
        <v>19.02</v>
      </c>
      <c r="K5826">
        <v>18</v>
      </c>
      <c r="L5826">
        <v>0</v>
      </c>
    </row>
    <row r="5827" spans="1:12" x14ac:dyDescent="0.25">
      <c r="A5827">
        <v>61034900</v>
      </c>
      <c r="C5827">
        <v>0</v>
      </c>
      <c r="D5827" t="s">
        <v>6145</v>
      </c>
      <c r="E5827">
        <v>1345</v>
      </c>
      <c r="F5827">
        <v>1902</v>
      </c>
      <c r="G5827">
        <v>1800</v>
      </c>
      <c r="H5827">
        <v>0</v>
      </c>
      <c r="I5827">
        <v>13.45</v>
      </c>
      <c r="J5827">
        <v>19.02</v>
      </c>
      <c r="K5827">
        <v>18</v>
      </c>
      <c r="L5827">
        <v>0</v>
      </c>
    </row>
    <row r="5828" spans="1:12" x14ac:dyDescent="0.25">
      <c r="A5828">
        <v>61041300</v>
      </c>
      <c r="C5828">
        <v>0</v>
      </c>
      <c r="D5828" t="s">
        <v>6146</v>
      </c>
      <c r="E5828">
        <v>1345</v>
      </c>
      <c r="F5828">
        <v>1902</v>
      </c>
      <c r="G5828">
        <v>1800</v>
      </c>
      <c r="H5828">
        <v>0</v>
      </c>
      <c r="I5828">
        <v>13.45</v>
      </c>
      <c r="J5828">
        <v>19.02</v>
      </c>
      <c r="K5828">
        <v>18</v>
      </c>
      <c r="L5828">
        <v>0</v>
      </c>
    </row>
    <row r="5829" spans="1:12" x14ac:dyDescent="0.25">
      <c r="A5829">
        <v>61041910</v>
      </c>
      <c r="C5829">
        <v>0</v>
      </c>
      <c r="D5829" t="s">
        <v>6147</v>
      </c>
      <c r="E5829">
        <v>1345</v>
      </c>
      <c r="F5829">
        <v>1902</v>
      </c>
      <c r="G5829">
        <v>1800</v>
      </c>
      <c r="H5829">
        <v>0</v>
      </c>
      <c r="I5829">
        <v>13.45</v>
      </c>
      <c r="J5829">
        <v>19.02</v>
      </c>
      <c r="K5829">
        <v>18</v>
      </c>
      <c r="L5829">
        <v>0</v>
      </c>
    </row>
    <row r="5830" spans="1:12" x14ac:dyDescent="0.25">
      <c r="A5830">
        <v>61041920</v>
      </c>
      <c r="C5830">
        <v>0</v>
      </c>
      <c r="D5830" t="s">
        <v>6148</v>
      </c>
      <c r="E5830">
        <v>1345</v>
      </c>
      <c r="F5830">
        <v>1902</v>
      </c>
      <c r="G5830">
        <v>1800</v>
      </c>
      <c r="H5830">
        <v>0</v>
      </c>
      <c r="I5830">
        <v>13.45</v>
      </c>
      <c r="J5830">
        <v>19.02</v>
      </c>
      <c r="K5830">
        <v>18</v>
      </c>
      <c r="L5830">
        <v>0</v>
      </c>
    </row>
    <row r="5831" spans="1:12" x14ac:dyDescent="0.25">
      <c r="A5831">
        <v>61041990</v>
      </c>
      <c r="C5831">
        <v>0</v>
      </c>
      <c r="D5831" t="s">
        <v>6149</v>
      </c>
      <c r="E5831">
        <v>1345</v>
      </c>
      <c r="F5831">
        <v>1902</v>
      </c>
      <c r="G5831">
        <v>1800</v>
      </c>
      <c r="H5831">
        <v>0</v>
      </c>
      <c r="I5831">
        <v>13.45</v>
      </c>
      <c r="J5831">
        <v>19.02</v>
      </c>
      <c r="K5831">
        <v>18</v>
      </c>
      <c r="L5831">
        <v>0</v>
      </c>
    </row>
    <row r="5832" spans="1:12" x14ac:dyDescent="0.25">
      <c r="A5832">
        <v>61042200</v>
      </c>
      <c r="C5832">
        <v>0</v>
      </c>
      <c r="D5832" t="s">
        <v>6150</v>
      </c>
      <c r="E5832">
        <v>1345</v>
      </c>
      <c r="F5832">
        <v>1902</v>
      </c>
      <c r="G5832">
        <v>1800</v>
      </c>
      <c r="H5832">
        <v>0</v>
      </c>
      <c r="I5832">
        <v>13.45</v>
      </c>
      <c r="J5832">
        <v>19.02</v>
      </c>
      <c r="K5832">
        <v>18</v>
      </c>
      <c r="L5832">
        <v>0</v>
      </c>
    </row>
    <row r="5833" spans="1:12" x14ac:dyDescent="0.25">
      <c r="A5833">
        <v>61042300</v>
      </c>
      <c r="C5833">
        <v>0</v>
      </c>
      <c r="D5833" t="s">
        <v>6151</v>
      </c>
      <c r="E5833">
        <v>1345</v>
      </c>
      <c r="F5833">
        <v>1902</v>
      </c>
      <c r="G5833">
        <v>1800</v>
      </c>
      <c r="H5833">
        <v>0</v>
      </c>
      <c r="I5833">
        <v>13.45</v>
      </c>
      <c r="J5833">
        <v>19.02</v>
      </c>
      <c r="K5833">
        <v>18</v>
      </c>
      <c r="L5833">
        <v>0</v>
      </c>
    </row>
    <row r="5834" spans="1:12" x14ac:dyDescent="0.25">
      <c r="A5834">
        <v>61042910</v>
      </c>
      <c r="C5834">
        <v>0</v>
      </c>
      <c r="D5834" t="s">
        <v>6152</v>
      </c>
      <c r="E5834">
        <v>1345</v>
      </c>
      <c r="F5834">
        <v>1902</v>
      </c>
      <c r="G5834">
        <v>1800</v>
      </c>
      <c r="H5834">
        <v>0</v>
      </c>
      <c r="I5834">
        <v>13.45</v>
      </c>
      <c r="J5834">
        <v>19.02</v>
      </c>
      <c r="K5834">
        <v>18</v>
      </c>
      <c r="L5834">
        <v>0</v>
      </c>
    </row>
    <row r="5835" spans="1:12" x14ac:dyDescent="0.25">
      <c r="A5835">
        <v>61042990</v>
      </c>
      <c r="C5835">
        <v>0</v>
      </c>
      <c r="D5835" t="s">
        <v>6153</v>
      </c>
      <c r="E5835">
        <v>1345</v>
      </c>
      <c r="F5835">
        <v>1902</v>
      </c>
      <c r="G5835">
        <v>1800</v>
      </c>
      <c r="H5835">
        <v>0</v>
      </c>
      <c r="I5835">
        <v>13.45</v>
      </c>
      <c r="J5835">
        <v>19.02</v>
      </c>
      <c r="K5835">
        <v>18</v>
      </c>
      <c r="L5835">
        <v>0</v>
      </c>
    </row>
    <row r="5836" spans="1:12" x14ac:dyDescent="0.25">
      <c r="A5836">
        <v>61043100</v>
      </c>
      <c r="C5836">
        <v>0</v>
      </c>
      <c r="D5836" t="s">
        <v>6154</v>
      </c>
      <c r="E5836">
        <v>1345</v>
      </c>
      <c r="F5836">
        <v>1902</v>
      </c>
      <c r="G5836">
        <v>1800</v>
      </c>
      <c r="H5836">
        <v>0</v>
      </c>
      <c r="I5836">
        <v>13.45</v>
      </c>
      <c r="J5836">
        <v>19.02</v>
      </c>
      <c r="K5836">
        <v>18</v>
      </c>
      <c r="L5836">
        <v>0</v>
      </c>
    </row>
    <row r="5837" spans="1:12" x14ac:dyDescent="0.25">
      <c r="A5837">
        <v>61043200</v>
      </c>
      <c r="C5837">
        <v>0</v>
      </c>
      <c r="D5837" t="s">
        <v>6155</v>
      </c>
      <c r="E5837">
        <v>1345</v>
      </c>
      <c r="F5837">
        <v>1902</v>
      </c>
      <c r="G5837">
        <v>1800</v>
      </c>
      <c r="H5837">
        <v>0</v>
      </c>
      <c r="I5837">
        <v>13.45</v>
      </c>
      <c r="J5837">
        <v>19.02</v>
      </c>
      <c r="K5837">
        <v>18</v>
      </c>
      <c r="L5837">
        <v>0</v>
      </c>
    </row>
    <row r="5838" spans="1:12" x14ac:dyDescent="0.25">
      <c r="A5838">
        <v>61043300</v>
      </c>
      <c r="C5838">
        <v>0</v>
      </c>
      <c r="D5838" t="s">
        <v>6156</v>
      </c>
      <c r="E5838">
        <v>1345</v>
      </c>
      <c r="F5838">
        <v>1902</v>
      </c>
      <c r="G5838">
        <v>1800</v>
      </c>
      <c r="H5838">
        <v>0</v>
      </c>
      <c r="I5838">
        <v>13.45</v>
      </c>
      <c r="J5838">
        <v>19.02</v>
      </c>
      <c r="K5838">
        <v>18</v>
      </c>
      <c r="L5838">
        <v>0</v>
      </c>
    </row>
    <row r="5839" spans="1:12" x14ac:dyDescent="0.25">
      <c r="A5839">
        <v>61043900</v>
      </c>
      <c r="C5839">
        <v>0</v>
      </c>
      <c r="D5839" t="s">
        <v>6157</v>
      </c>
      <c r="E5839">
        <v>1345</v>
      </c>
      <c r="F5839">
        <v>1902</v>
      </c>
      <c r="G5839">
        <v>1800</v>
      </c>
      <c r="H5839">
        <v>0</v>
      </c>
      <c r="I5839">
        <v>13.45</v>
      </c>
      <c r="J5839">
        <v>19.02</v>
      </c>
      <c r="K5839">
        <v>18</v>
      </c>
      <c r="L5839">
        <v>0</v>
      </c>
    </row>
    <row r="5840" spans="1:12" x14ac:dyDescent="0.25">
      <c r="A5840">
        <v>61044100</v>
      </c>
      <c r="C5840">
        <v>0</v>
      </c>
      <c r="D5840" t="s">
        <v>6158</v>
      </c>
      <c r="E5840">
        <v>1345</v>
      </c>
      <c r="F5840">
        <v>1902</v>
      </c>
      <c r="G5840">
        <v>1800</v>
      </c>
      <c r="H5840">
        <v>0</v>
      </c>
      <c r="I5840">
        <v>13.45</v>
      </c>
      <c r="J5840">
        <v>19.02</v>
      </c>
      <c r="K5840">
        <v>18</v>
      </c>
      <c r="L5840">
        <v>0</v>
      </c>
    </row>
    <row r="5841" spans="1:12" x14ac:dyDescent="0.25">
      <c r="A5841">
        <v>61044200</v>
      </c>
      <c r="C5841">
        <v>0</v>
      </c>
      <c r="D5841" t="s">
        <v>6159</v>
      </c>
      <c r="E5841">
        <v>1345</v>
      </c>
      <c r="F5841">
        <v>1902</v>
      </c>
      <c r="G5841">
        <v>1800</v>
      </c>
      <c r="H5841">
        <v>0</v>
      </c>
      <c r="I5841">
        <v>13.45</v>
      </c>
      <c r="J5841">
        <v>19.02</v>
      </c>
      <c r="K5841">
        <v>18</v>
      </c>
      <c r="L5841">
        <v>0</v>
      </c>
    </row>
    <row r="5842" spans="1:12" x14ac:dyDescent="0.25">
      <c r="A5842">
        <v>61044300</v>
      </c>
      <c r="C5842">
        <v>0</v>
      </c>
      <c r="D5842" t="s">
        <v>6160</v>
      </c>
      <c r="E5842">
        <v>1345</v>
      </c>
      <c r="F5842">
        <v>1902</v>
      </c>
      <c r="G5842">
        <v>1800</v>
      </c>
      <c r="H5842">
        <v>0</v>
      </c>
      <c r="I5842">
        <v>13.45</v>
      </c>
      <c r="J5842">
        <v>19.02</v>
      </c>
      <c r="K5842">
        <v>18</v>
      </c>
      <c r="L5842">
        <v>0</v>
      </c>
    </row>
    <row r="5843" spans="1:12" x14ac:dyDescent="0.25">
      <c r="A5843">
        <v>61044400</v>
      </c>
      <c r="C5843">
        <v>0</v>
      </c>
      <c r="D5843" t="s">
        <v>6161</v>
      </c>
      <c r="E5843">
        <v>1345</v>
      </c>
      <c r="F5843">
        <v>1902</v>
      </c>
      <c r="G5843">
        <v>1800</v>
      </c>
      <c r="H5843">
        <v>0</v>
      </c>
      <c r="I5843">
        <v>13.45</v>
      </c>
      <c r="J5843">
        <v>19.02</v>
      </c>
      <c r="K5843">
        <v>18</v>
      </c>
      <c r="L5843">
        <v>0</v>
      </c>
    </row>
    <row r="5844" spans="1:12" x14ac:dyDescent="0.25">
      <c r="A5844">
        <v>61044900</v>
      </c>
      <c r="C5844">
        <v>0</v>
      </c>
      <c r="D5844" t="s">
        <v>6162</v>
      </c>
      <c r="E5844">
        <v>1345</v>
      </c>
      <c r="F5844">
        <v>1902</v>
      </c>
      <c r="G5844">
        <v>1800</v>
      </c>
      <c r="H5844">
        <v>0</v>
      </c>
      <c r="I5844">
        <v>13.45</v>
      </c>
      <c r="J5844">
        <v>19.02</v>
      </c>
      <c r="K5844">
        <v>18</v>
      </c>
      <c r="L5844">
        <v>0</v>
      </c>
    </row>
    <row r="5845" spans="1:12" x14ac:dyDescent="0.25">
      <c r="A5845">
        <v>61045100</v>
      </c>
      <c r="C5845">
        <v>0</v>
      </c>
      <c r="D5845" t="s">
        <v>6163</v>
      </c>
      <c r="E5845">
        <v>1345</v>
      </c>
      <c r="F5845">
        <v>1902</v>
      </c>
      <c r="G5845">
        <v>1800</v>
      </c>
      <c r="H5845">
        <v>0</v>
      </c>
      <c r="I5845">
        <v>13.45</v>
      </c>
      <c r="J5845">
        <v>19.02</v>
      </c>
      <c r="K5845">
        <v>18</v>
      </c>
      <c r="L5845">
        <v>0</v>
      </c>
    </row>
    <row r="5846" spans="1:12" x14ac:dyDescent="0.25">
      <c r="A5846">
        <v>61045200</v>
      </c>
      <c r="C5846">
        <v>0</v>
      </c>
      <c r="D5846" t="s">
        <v>6164</v>
      </c>
      <c r="E5846">
        <v>1345</v>
      </c>
      <c r="F5846">
        <v>1902</v>
      </c>
      <c r="G5846">
        <v>1800</v>
      </c>
      <c r="H5846">
        <v>0</v>
      </c>
      <c r="I5846">
        <v>13.45</v>
      </c>
      <c r="J5846">
        <v>19.02</v>
      </c>
      <c r="K5846">
        <v>18</v>
      </c>
      <c r="L5846">
        <v>0</v>
      </c>
    </row>
    <row r="5847" spans="1:12" x14ac:dyDescent="0.25">
      <c r="A5847">
        <v>61045300</v>
      </c>
      <c r="C5847">
        <v>0</v>
      </c>
      <c r="D5847" t="s">
        <v>6165</v>
      </c>
      <c r="E5847">
        <v>1345</v>
      </c>
      <c r="F5847">
        <v>1902</v>
      </c>
      <c r="G5847">
        <v>1800</v>
      </c>
      <c r="H5847">
        <v>0</v>
      </c>
      <c r="I5847">
        <v>13.45</v>
      </c>
      <c r="J5847">
        <v>19.02</v>
      </c>
      <c r="K5847">
        <v>18</v>
      </c>
      <c r="L5847">
        <v>0</v>
      </c>
    </row>
    <row r="5848" spans="1:12" x14ac:dyDescent="0.25">
      <c r="A5848">
        <v>61045900</v>
      </c>
      <c r="C5848">
        <v>0</v>
      </c>
      <c r="D5848" t="s">
        <v>6166</v>
      </c>
      <c r="E5848">
        <v>1345</v>
      </c>
      <c r="F5848">
        <v>1902</v>
      </c>
      <c r="G5848">
        <v>1800</v>
      </c>
      <c r="H5848">
        <v>0</v>
      </c>
      <c r="I5848">
        <v>13.45</v>
      </c>
      <c r="J5848">
        <v>19.02</v>
      </c>
      <c r="K5848">
        <v>18</v>
      </c>
      <c r="L5848">
        <v>0</v>
      </c>
    </row>
    <row r="5849" spans="1:12" x14ac:dyDescent="0.25">
      <c r="A5849">
        <v>61046100</v>
      </c>
      <c r="C5849">
        <v>0</v>
      </c>
      <c r="D5849" t="s">
        <v>6167</v>
      </c>
      <c r="E5849">
        <v>1345</v>
      </c>
      <c r="F5849">
        <v>1902</v>
      </c>
      <c r="G5849">
        <v>1800</v>
      </c>
      <c r="H5849">
        <v>0</v>
      </c>
      <c r="I5849">
        <v>13.45</v>
      </c>
      <c r="J5849">
        <v>19.02</v>
      </c>
      <c r="K5849">
        <v>18</v>
      </c>
      <c r="L5849">
        <v>0</v>
      </c>
    </row>
    <row r="5850" spans="1:12" x14ac:dyDescent="0.25">
      <c r="A5850">
        <v>61046200</v>
      </c>
      <c r="C5850">
        <v>0</v>
      </c>
      <c r="D5850" t="s">
        <v>6168</v>
      </c>
      <c r="E5850">
        <v>1345</v>
      </c>
      <c r="F5850">
        <v>1902</v>
      </c>
      <c r="G5850">
        <v>1800</v>
      </c>
      <c r="H5850">
        <v>0</v>
      </c>
      <c r="I5850">
        <v>13.45</v>
      </c>
      <c r="J5850">
        <v>19.02</v>
      </c>
      <c r="K5850">
        <v>18</v>
      </c>
      <c r="L5850">
        <v>0</v>
      </c>
    </row>
    <row r="5851" spans="1:12" x14ac:dyDescent="0.25">
      <c r="A5851">
        <v>61046300</v>
      </c>
      <c r="C5851">
        <v>0</v>
      </c>
      <c r="D5851" t="s">
        <v>6169</v>
      </c>
      <c r="E5851">
        <v>1345</v>
      </c>
      <c r="F5851">
        <v>1902</v>
      </c>
      <c r="G5851">
        <v>1800</v>
      </c>
      <c r="H5851">
        <v>0</v>
      </c>
      <c r="I5851">
        <v>13.45</v>
      </c>
      <c r="J5851">
        <v>19.02</v>
      </c>
      <c r="K5851">
        <v>18</v>
      </c>
      <c r="L5851">
        <v>0</v>
      </c>
    </row>
    <row r="5852" spans="1:12" x14ac:dyDescent="0.25">
      <c r="A5852">
        <v>61046900</v>
      </c>
      <c r="C5852">
        <v>0</v>
      </c>
      <c r="D5852" t="s">
        <v>6170</v>
      </c>
      <c r="E5852">
        <v>1345</v>
      </c>
      <c r="F5852">
        <v>1902</v>
      </c>
      <c r="G5852">
        <v>1800</v>
      </c>
      <c r="H5852">
        <v>0</v>
      </c>
      <c r="I5852">
        <v>13.45</v>
      </c>
      <c r="J5852">
        <v>19.02</v>
      </c>
      <c r="K5852">
        <v>18</v>
      </c>
      <c r="L5852">
        <v>0</v>
      </c>
    </row>
    <row r="5853" spans="1:12" x14ac:dyDescent="0.25">
      <c r="A5853">
        <v>61051000</v>
      </c>
      <c r="C5853">
        <v>0</v>
      </c>
      <c r="D5853" t="s">
        <v>6171</v>
      </c>
      <c r="E5853">
        <v>1345</v>
      </c>
      <c r="F5853">
        <v>1902</v>
      </c>
      <c r="G5853">
        <v>1800</v>
      </c>
      <c r="H5853">
        <v>0</v>
      </c>
      <c r="I5853">
        <v>13.45</v>
      </c>
      <c r="J5853">
        <v>19.02</v>
      </c>
      <c r="K5853">
        <v>18</v>
      </c>
      <c r="L5853">
        <v>0</v>
      </c>
    </row>
    <row r="5854" spans="1:12" x14ac:dyDescent="0.25">
      <c r="A5854">
        <v>61052000</v>
      </c>
      <c r="C5854">
        <v>0</v>
      </c>
      <c r="D5854" t="s">
        <v>6172</v>
      </c>
      <c r="E5854">
        <v>1345</v>
      </c>
      <c r="F5854">
        <v>1902</v>
      </c>
      <c r="G5854">
        <v>1800</v>
      </c>
      <c r="H5854">
        <v>0</v>
      </c>
      <c r="I5854">
        <v>13.45</v>
      </c>
      <c r="J5854">
        <v>19.02</v>
      </c>
      <c r="K5854">
        <v>18</v>
      </c>
      <c r="L5854">
        <v>0</v>
      </c>
    </row>
    <row r="5855" spans="1:12" x14ac:dyDescent="0.25">
      <c r="A5855">
        <v>61059000</v>
      </c>
      <c r="C5855">
        <v>0</v>
      </c>
      <c r="D5855" t="s">
        <v>6173</v>
      </c>
      <c r="E5855">
        <v>1345</v>
      </c>
      <c r="F5855">
        <v>1902</v>
      </c>
      <c r="G5855">
        <v>1800</v>
      </c>
      <c r="H5855">
        <v>0</v>
      </c>
      <c r="I5855">
        <v>13.45</v>
      </c>
      <c r="J5855">
        <v>19.02</v>
      </c>
      <c r="K5855">
        <v>18</v>
      </c>
      <c r="L5855">
        <v>0</v>
      </c>
    </row>
    <row r="5856" spans="1:12" x14ac:dyDescent="0.25">
      <c r="A5856">
        <v>61061000</v>
      </c>
      <c r="C5856">
        <v>0</v>
      </c>
      <c r="D5856" t="s">
        <v>6174</v>
      </c>
      <c r="E5856">
        <v>1345</v>
      </c>
      <c r="F5856">
        <v>1902</v>
      </c>
      <c r="G5856">
        <v>1800</v>
      </c>
      <c r="H5856">
        <v>0</v>
      </c>
      <c r="I5856">
        <v>13.45</v>
      </c>
      <c r="J5856">
        <v>19.02</v>
      </c>
      <c r="K5856">
        <v>18</v>
      </c>
      <c r="L5856">
        <v>0</v>
      </c>
    </row>
    <row r="5857" spans="1:12" x14ac:dyDescent="0.25">
      <c r="A5857">
        <v>61062000</v>
      </c>
      <c r="C5857">
        <v>0</v>
      </c>
      <c r="D5857" t="s">
        <v>6175</v>
      </c>
      <c r="E5857">
        <v>1345</v>
      </c>
      <c r="F5857">
        <v>1902</v>
      </c>
      <c r="G5857">
        <v>1800</v>
      </c>
      <c r="H5857">
        <v>0</v>
      </c>
      <c r="I5857">
        <v>13.45</v>
      </c>
      <c r="J5857">
        <v>19.02</v>
      </c>
      <c r="K5857">
        <v>18</v>
      </c>
      <c r="L5857">
        <v>0</v>
      </c>
    </row>
    <row r="5858" spans="1:12" x14ac:dyDescent="0.25">
      <c r="A5858">
        <v>61069000</v>
      </c>
      <c r="C5858">
        <v>0</v>
      </c>
      <c r="D5858" t="s">
        <v>6176</v>
      </c>
      <c r="E5858">
        <v>1345</v>
      </c>
      <c r="F5858">
        <v>1902</v>
      </c>
      <c r="G5858">
        <v>1800</v>
      </c>
      <c r="H5858">
        <v>0</v>
      </c>
      <c r="I5858">
        <v>13.45</v>
      </c>
      <c r="J5858">
        <v>19.02</v>
      </c>
      <c r="K5858">
        <v>18</v>
      </c>
      <c r="L5858">
        <v>0</v>
      </c>
    </row>
    <row r="5859" spans="1:12" x14ac:dyDescent="0.25">
      <c r="A5859">
        <v>61071100</v>
      </c>
      <c r="C5859">
        <v>0</v>
      </c>
      <c r="D5859" t="s">
        <v>6177</v>
      </c>
      <c r="E5859">
        <v>1345</v>
      </c>
      <c r="F5859">
        <v>1902</v>
      </c>
      <c r="G5859">
        <v>1800</v>
      </c>
      <c r="H5859">
        <v>0</v>
      </c>
      <c r="I5859">
        <v>13.45</v>
      </c>
      <c r="J5859">
        <v>19.02</v>
      </c>
      <c r="K5859">
        <v>18</v>
      </c>
      <c r="L5859">
        <v>0</v>
      </c>
    </row>
    <row r="5860" spans="1:12" x14ac:dyDescent="0.25">
      <c r="A5860">
        <v>61071200</v>
      </c>
      <c r="C5860">
        <v>0</v>
      </c>
      <c r="D5860" t="s">
        <v>6178</v>
      </c>
      <c r="E5860">
        <v>1345</v>
      </c>
      <c r="F5860">
        <v>1902</v>
      </c>
      <c r="G5860">
        <v>1800</v>
      </c>
      <c r="H5860">
        <v>0</v>
      </c>
      <c r="I5860">
        <v>13.45</v>
      </c>
      <c r="J5860">
        <v>19.02</v>
      </c>
      <c r="K5860">
        <v>18</v>
      </c>
      <c r="L5860">
        <v>0</v>
      </c>
    </row>
    <row r="5861" spans="1:12" x14ac:dyDescent="0.25">
      <c r="A5861">
        <v>61071900</v>
      </c>
      <c r="C5861">
        <v>0</v>
      </c>
      <c r="D5861" t="s">
        <v>6179</v>
      </c>
      <c r="E5861">
        <v>1345</v>
      </c>
      <c r="F5861">
        <v>1902</v>
      </c>
      <c r="G5861">
        <v>1800</v>
      </c>
      <c r="H5861">
        <v>0</v>
      </c>
      <c r="I5861">
        <v>13.45</v>
      </c>
      <c r="J5861">
        <v>19.02</v>
      </c>
      <c r="K5861">
        <v>18</v>
      </c>
      <c r="L5861">
        <v>0</v>
      </c>
    </row>
    <row r="5862" spans="1:12" x14ac:dyDescent="0.25">
      <c r="A5862">
        <v>61072100</v>
      </c>
      <c r="C5862">
        <v>0</v>
      </c>
      <c r="D5862" t="s">
        <v>6180</v>
      </c>
      <c r="E5862">
        <v>1345</v>
      </c>
      <c r="F5862">
        <v>1902</v>
      </c>
      <c r="G5862">
        <v>1800</v>
      </c>
      <c r="H5862">
        <v>0</v>
      </c>
      <c r="I5862">
        <v>13.45</v>
      </c>
      <c r="J5862">
        <v>19.02</v>
      </c>
      <c r="K5862">
        <v>18</v>
      </c>
      <c r="L5862">
        <v>0</v>
      </c>
    </row>
    <row r="5863" spans="1:12" x14ac:dyDescent="0.25">
      <c r="A5863">
        <v>61072200</v>
      </c>
      <c r="C5863">
        <v>0</v>
      </c>
      <c r="D5863" t="s">
        <v>6181</v>
      </c>
      <c r="E5863">
        <v>1345</v>
      </c>
      <c r="F5863">
        <v>1902</v>
      </c>
      <c r="G5863">
        <v>1800</v>
      </c>
      <c r="H5863">
        <v>0</v>
      </c>
      <c r="I5863">
        <v>13.45</v>
      </c>
      <c r="J5863">
        <v>19.02</v>
      </c>
      <c r="K5863">
        <v>18</v>
      </c>
      <c r="L5863">
        <v>0</v>
      </c>
    </row>
    <row r="5864" spans="1:12" x14ac:dyDescent="0.25">
      <c r="A5864">
        <v>61072900</v>
      </c>
      <c r="C5864">
        <v>0</v>
      </c>
      <c r="D5864" t="s">
        <v>6182</v>
      </c>
      <c r="E5864">
        <v>1345</v>
      </c>
      <c r="F5864">
        <v>1902</v>
      </c>
      <c r="G5864">
        <v>1800</v>
      </c>
      <c r="H5864">
        <v>0</v>
      </c>
      <c r="I5864">
        <v>13.45</v>
      </c>
      <c r="J5864">
        <v>19.02</v>
      </c>
      <c r="K5864">
        <v>18</v>
      </c>
      <c r="L5864">
        <v>0</v>
      </c>
    </row>
    <row r="5865" spans="1:12" x14ac:dyDescent="0.25">
      <c r="A5865">
        <v>61079100</v>
      </c>
      <c r="C5865">
        <v>0</v>
      </c>
      <c r="D5865" t="s">
        <v>6183</v>
      </c>
      <c r="E5865">
        <v>1345</v>
      </c>
      <c r="F5865">
        <v>1902</v>
      </c>
      <c r="G5865">
        <v>1800</v>
      </c>
      <c r="H5865">
        <v>0</v>
      </c>
      <c r="I5865">
        <v>13.45</v>
      </c>
      <c r="J5865">
        <v>19.02</v>
      </c>
      <c r="K5865">
        <v>18</v>
      </c>
      <c r="L5865">
        <v>0</v>
      </c>
    </row>
    <row r="5866" spans="1:12" x14ac:dyDescent="0.25">
      <c r="A5866">
        <v>61079910</v>
      </c>
      <c r="C5866">
        <v>0</v>
      </c>
      <c r="D5866" t="s">
        <v>6184</v>
      </c>
      <c r="E5866">
        <v>1345</v>
      </c>
      <c r="F5866">
        <v>1902</v>
      </c>
      <c r="G5866">
        <v>1800</v>
      </c>
      <c r="H5866">
        <v>0</v>
      </c>
      <c r="I5866">
        <v>13.45</v>
      </c>
      <c r="J5866">
        <v>19.02</v>
      </c>
      <c r="K5866">
        <v>18</v>
      </c>
      <c r="L5866">
        <v>0</v>
      </c>
    </row>
    <row r="5867" spans="1:12" x14ac:dyDescent="0.25">
      <c r="A5867">
        <v>61079990</v>
      </c>
      <c r="C5867">
        <v>0</v>
      </c>
      <c r="D5867" t="s">
        <v>6185</v>
      </c>
      <c r="E5867">
        <v>1345</v>
      </c>
      <c r="F5867">
        <v>1902</v>
      </c>
      <c r="G5867">
        <v>1800</v>
      </c>
      <c r="H5867">
        <v>0</v>
      </c>
      <c r="I5867">
        <v>13.45</v>
      </c>
      <c r="J5867">
        <v>19.02</v>
      </c>
      <c r="K5867">
        <v>18</v>
      </c>
      <c r="L5867">
        <v>0</v>
      </c>
    </row>
    <row r="5868" spans="1:12" x14ac:dyDescent="0.25">
      <c r="A5868">
        <v>61081100</v>
      </c>
      <c r="C5868">
        <v>0</v>
      </c>
      <c r="D5868" t="s">
        <v>6186</v>
      </c>
      <c r="E5868">
        <v>1345</v>
      </c>
      <c r="F5868">
        <v>1902</v>
      </c>
      <c r="G5868">
        <v>1800</v>
      </c>
      <c r="H5868">
        <v>0</v>
      </c>
      <c r="I5868">
        <v>13.45</v>
      </c>
      <c r="J5868">
        <v>19.02</v>
      </c>
      <c r="K5868">
        <v>18</v>
      </c>
      <c r="L5868">
        <v>0</v>
      </c>
    </row>
    <row r="5869" spans="1:12" x14ac:dyDescent="0.25">
      <c r="A5869">
        <v>61081900</v>
      </c>
      <c r="C5869">
        <v>0</v>
      </c>
      <c r="D5869" t="s">
        <v>6187</v>
      </c>
      <c r="E5869">
        <v>1345</v>
      </c>
      <c r="F5869">
        <v>1902</v>
      </c>
      <c r="G5869">
        <v>1800</v>
      </c>
      <c r="H5869">
        <v>0</v>
      </c>
      <c r="I5869">
        <v>13.45</v>
      </c>
      <c r="J5869">
        <v>19.02</v>
      </c>
      <c r="K5869">
        <v>18</v>
      </c>
      <c r="L5869">
        <v>0</v>
      </c>
    </row>
    <row r="5870" spans="1:12" x14ac:dyDescent="0.25">
      <c r="A5870">
        <v>61082100</v>
      </c>
      <c r="C5870">
        <v>0</v>
      </c>
      <c r="D5870" t="s">
        <v>6188</v>
      </c>
      <c r="E5870">
        <v>1345</v>
      </c>
      <c r="F5870">
        <v>1902</v>
      </c>
      <c r="G5870">
        <v>1800</v>
      </c>
      <c r="H5870">
        <v>0</v>
      </c>
      <c r="I5870">
        <v>13.45</v>
      </c>
      <c r="J5870">
        <v>19.02</v>
      </c>
      <c r="K5870">
        <v>18</v>
      </c>
      <c r="L5870">
        <v>0</v>
      </c>
    </row>
    <row r="5871" spans="1:12" x14ac:dyDescent="0.25">
      <c r="A5871">
        <v>61082200</v>
      </c>
      <c r="C5871">
        <v>0</v>
      </c>
      <c r="D5871" t="s">
        <v>6189</v>
      </c>
      <c r="E5871">
        <v>1345</v>
      </c>
      <c r="F5871">
        <v>1902</v>
      </c>
      <c r="G5871">
        <v>1800</v>
      </c>
      <c r="H5871">
        <v>0</v>
      </c>
      <c r="I5871">
        <v>13.45</v>
      </c>
      <c r="J5871">
        <v>19.02</v>
      </c>
      <c r="K5871">
        <v>18</v>
      </c>
      <c r="L5871">
        <v>0</v>
      </c>
    </row>
    <row r="5872" spans="1:12" x14ac:dyDescent="0.25">
      <c r="A5872">
        <v>61082900</v>
      </c>
      <c r="C5872">
        <v>0</v>
      </c>
      <c r="D5872" t="s">
        <v>6190</v>
      </c>
      <c r="E5872">
        <v>1345</v>
      </c>
      <c r="F5872">
        <v>1902</v>
      </c>
      <c r="G5872">
        <v>1800</v>
      </c>
      <c r="H5872">
        <v>0</v>
      </c>
      <c r="I5872">
        <v>13.45</v>
      </c>
      <c r="J5872">
        <v>19.02</v>
      </c>
      <c r="K5872">
        <v>18</v>
      </c>
      <c r="L5872">
        <v>0</v>
      </c>
    </row>
    <row r="5873" spans="1:12" x14ac:dyDescent="0.25">
      <c r="A5873">
        <v>61083100</v>
      </c>
      <c r="C5873">
        <v>0</v>
      </c>
      <c r="D5873" t="s">
        <v>6191</v>
      </c>
      <c r="E5873">
        <v>1345</v>
      </c>
      <c r="F5873">
        <v>1902</v>
      </c>
      <c r="G5873">
        <v>1800</v>
      </c>
      <c r="H5873">
        <v>0</v>
      </c>
      <c r="I5873">
        <v>13.45</v>
      </c>
      <c r="J5873">
        <v>19.02</v>
      </c>
      <c r="K5873">
        <v>18</v>
      </c>
      <c r="L5873">
        <v>0</v>
      </c>
    </row>
    <row r="5874" spans="1:12" x14ac:dyDescent="0.25">
      <c r="A5874">
        <v>61083200</v>
      </c>
      <c r="C5874">
        <v>0</v>
      </c>
      <c r="D5874" t="s">
        <v>6192</v>
      </c>
      <c r="E5874">
        <v>1345</v>
      </c>
      <c r="F5874">
        <v>1902</v>
      </c>
      <c r="G5874">
        <v>1800</v>
      </c>
      <c r="H5874">
        <v>0</v>
      </c>
      <c r="I5874">
        <v>13.45</v>
      </c>
      <c r="J5874">
        <v>19.02</v>
      </c>
      <c r="K5874">
        <v>18</v>
      </c>
      <c r="L5874">
        <v>0</v>
      </c>
    </row>
    <row r="5875" spans="1:12" x14ac:dyDescent="0.25">
      <c r="A5875">
        <v>61083900</v>
      </c>
      <c r="C5875">
        <v>0</v>
      </c>
      <c r="D5875" t="s">
        <v>6193</v>
      </c>
      <c r="E5875">
        <v>1345</v>
      </c>
      <c r="F5875">
        <v>1902</v>
      </c>
      <c r="G5875">
        <v>1800</v>
      </c>
      <c r="H5875">
        <v>0</v>
      </c>
      <c r="I5875">
        <v>13.45</v>
      </c>
      <c r="J5875">
        <v>19.02</v>
      </c>
      <c r="K5875">
        <v>18</v>
      </c>
      <c r="L5875">
        <v>0</v>
      </c>
    </row>
    <row r="5876" spans="1:12" x14ac:dyDescent="0.25">
      <c r="A5876">
        <v>61089100</v>
      </c>
      <c r="C5876">
        <v>0</v>
      </c>
      <c r="D5876" t="s">
        <v>6194</v>
      </c>
      <c r="E5876">
        <v>1345</v>
      </c>
      <c r="F5876">
        <v>1902</v>
      </c>
      <c r="G5876">
        <v>1800</v>
      </c>
      <c r="H5876">
        <v>0</v>
      </c>
      <c r="I5876">
        <v>13.45</v>
      </c>
      <c r="J5876">
        <v>19.02</v>
      </c>
      <c r="K5876">
        <v>18</v>
      </c>
      <c r="L5876">
        <v>0</v>
      </c>
    </row>
    <row r="5877" spans="1:12" x14ac:dyDescent="0.25">
      <c r="A5877">
        <v>61089200</v>
      </c>
      <c r="C5877">
        <v>0</v>
      </c>
      <c r="D5877" t="s">
        <v>6195</v>
      </c>
      <c r="E5877">
        <v>1345</v>
      </c>
      <c r="F5877">
        <v>1902</v>
      </c>
      <c r="G5877">
        <v>1800</v>
      </c>
      <c r="H5877">
        <v>0</v>
      </c>
      <c r="I5877">
        <v>13.45</v>
      </c>
      <c r="J5877">
        <v>19.02</v>
      </c>
      <c r="K5877">
        <v>18</v>
      </c>
      <c r="L5877">
        <v>0</v>
      </c>
    </row>
    <row r="5878" spans="1:12" x14ac:dyDescent="0.25">
      <c r="A5878">
        <v>61089900</v>
      </c>
      <c r="C5878">
        <v>0</v>
      </c>
      <c r="D5878" t="s">
        <v>6196</v>
      </c>
      <c r="E5878">
        <v>1345</v>
      </c>
      <c r="F5878">
        <v>1902</v>
      </c>
      <c r="G5878">
        <v>1800</v>
      </c>
      <c r="H5878">
        <v>0</v>
      </c>
      <c r="I5878">
        <v>13.45</v>
      </c>
      <c r="J5878">
        <v>19.02</v>
      </c>
      <c r="K5878">
        <v>18</v>
      </c>
      <c r="L5878">
        <v>0</v>
      </c>
    </row>
    <row r="5879" spans="1:12" x14ac:dyDescent="0.25">
      <c r="A5879">
        <v>61091000</v>
      </c>
      <c r="C5879">
        <v>0</v>
      </c>
      <c r="D5879" t="s">
        <v>6197</v>
      </c>
      <c r="E5879">
        <v>1345</v>
      </c>
      <c r="F5879">
        <v>1902</v>
      </c>
      <c r="G5879">
        <v>1800</v>
      </c>
      <c r="H5879">
        <v>0</v>
      </c>
      <c r="I5879">
        <v>13.45</v>
      </c>
      <c r="J5879">
        <v>19.02</v>
      </c>
      <c r="K5879">
        <v>18</v>
      </c>
      <c r="L5879">
        <v>0</v>
      </c>
    </row>
    <row r="5880" spans="1:12" x14ac:dyDescent="0.25">
      <c r="A5880">
        <v>61099000</v>
      </c>
      <c r="C5880">
        <v>0</v>
      </c>
      <c r="D5880" t="s">
        <v>6198</v>
      </c>
      <c r="E5880">
        <v>1345</v>
      </c>
      <c r="F5880">
        <v>1902</v>
      </c>
      <c r="G5880">
        <v>1800</v>
      </c>
      <c r="H5880">
        <v>0</v>
      </c>
      <c r="I5880">
        <v>13.45</v>
      </c>
      <c r="J5880">
        <v>19.02</v>
      </c>
      <c r="K5880">
        <v>18</v>
      </c>
      <c r="L5880">
        <v>0</v>
      </c>
    </row>
    <row r="5881" spans="1:12" x14ac:dyDescent="0.25">
      <c r="A5881">
        <v>61101100</v>
      </c>
      <c r="C5881">
        <v>0</v>
      </c>
      <c r="D5881" t="s">
        <v>6199</v>
      </c>
      <c r="E5881">
        <v>1345</v>
      </c>
      <c r="F5881">
        <v>1902</v>
      </c>
      <c r="G5881">
        <v>1800</v>
      </c>
      <c r="H5881">
        <v>0</v>
      </c>
      <c r="I5881">
        <v>13.45</v>
      </c>
      <c r="J5881">
        <v>19.02</v>
      </c>
      <c r="K5881">
        <v>18</v>
      </c>
      <c r="L5881">
        <v>0</v>
      </c>
    </row>
    <row r="5882" spans="1:12" x14ac:dyDescent="0.25">
      <c r="A5882">
        <v>61101200</v>
      </c>
      <c r="C5882">
        <v>0</v>
      </c>
      <c r="D5882" t="s">
        <v>6199</v>
      </c>
      <c r="E5882">
        <v>1345</v>
      </c>
      <c r="F5882">
        <v>1902</v>
      </c>
      <c r="G5882">
        <v>1800</v>
      </c>
      <c r="H5882">
        <v>0</v>
      </c>
      <c r="I5882">
        <v>13.45</v>
      </c>
      <c r="J5882">
        <v>19.02</v>
      </c>
      <c r="K5882">
        <v>18</v>
      </c>
      <c r="L5882">
        <v>0</v>
      </c>
    </row>
    <row r="5883" spans="1:12" x14ac:dyDescent="0.25">
      <c r="A5883">
        <v>61101900</v>
      </c>
      <c r="C5883">
        <v>0</v>
      </c>
      <c r="D5883" t="s">
        <v>6199</v>
      </c>
      <c r="E5883">
        <v>1345</v>
      </c>
      <c r="F5883">
        <v>1902</v>
      </c>
      <c r="G5883">
        <v>1800</v>
      </c>
      <c r="H5883">
        <v>0</v>
      </c>
      <c r="I5883">
        <v>13.45</v>
      </c>
      <c r="J5883">
        <v>19.02</v>
      </c>
      <c r="K5883">
        <v>18</v>
      </c>
      <c r="L5883">
        <v>0</v>
      </c>
    </row>
    <row r="5884" spans="1:12" x14ac:dyDescent="0.25">
      <c r="A5884">
        <v>61102000</v>
      </c>
      <c r="C5884">
        <v>0</v>
      </c>
      <c r="D5884" t="s">
        <v>6200</v>
      </c>
      <c r="E5884">
        <v>1345</v>
      </c>
      <c r="F5884">
        <v>1902</v>
      </c>
      <c r="G5884">
        <v>1800</v>
      </c>
      <c r="H5884">
        <v>0</v>
      </c>
      <c r="I5884">
        <v>13.45</v>
      </c>
      <c r="J5884">
        <v>19.02</v>
      </c>
      <c r="K5884">
        <v>18</v>
      </c>
      <c r="L5884">
        <v>0</v>
      </c>
    </row>
    <row r="5885" spans="1:12" x14ac:dyDescent="0.25">
      <c r="A5885">
        <v>61103000</v>
      </c>
      <c r="C5885">
        <v>0</v>
      </c>
      <c r="D5885" t="s">
        <v>6201</v>
      </c>
      <c r="E5885">
        <v>1345</v>
      </c>
      <c r="F5885">
        <v>1902</v>
      </c>
      <c r="G5885">
        <v>1800</v>
      </c>
      <c r="H5885">
        <v>0</v>
      </c>
      <c r="I5885">
        <v>13.45</v>
      </c>
      <c r="J5885">
        <v>19.02</v>
      </c>
      <c r="K5885">
        <v>18</v>
      </c>
      <c r="L5885">
        <v>0</v>
      </c>
    </row>
    <row r="5886" spans="1:12" x14ac:dyDescent="0.25">
      <c r="A5886">
        <v>61109000</v>
      </c>
      <c r="C5886">
        <v>0</v>
      </c>
      <c r="D5886" t="s">
        <v>6202</v>
      </c>
      <c r="E5886">
        <v>1345</v>
      </c>
      <c r="F5886">
        <v>1902</v>
      </c>
      <c r="G5886">
        <v>1800</v>
      </c>
      <c r="H5886">
        <v>0</v>
      </c>
      <c r="I5886">
        <v>13.45</v>
      </c>
      <c r="J5886">
        <v>19.02</v>
      </c>
      <c r="K5886">
        <v>18</v>
      </c>
      <c r="L5886">
        <v>0</v>
      </c>
    </row>
    <row r="5887" spans="1:12" x14ac:dyDescent="0.25">
      <c r="A5887">
        <v>61112000</v>
      </c>
      <c r="C5887">
        <v>0</v>
      </c>
      <c r="D5887" t="s">
        <v>6203</v>
      </c>
      <c r="E5887">
        <v>1345</v>
      </c>
      <c r="F5887">
        <v>1902</v>
      </c>
      <c r="G5887">
        <v>1800</v>
      </c>
      <c r="H5887">
        <v>0</v>
      </c>
      <c r="I5887">
        <v>13.45</v>
      </c>
      <c r="J5887">
        <v>19.02</v>
      </c>
      <c r="K5887">
        <v>18</v>
      </c>
      <c r="L5887">
        <v>0</v>
      </c>
    </row>
    <row r="5888" spans="1:12" x14ac:dyDescent="0.25">
      <c r="A5888">
        <v>61113000</v>
      </c>
      <c r="C5888">
        <v>0</v>
      </c>
      <c r="D5888" t="s">
        <v>6204</v>
      </c>
      <c r="E5888">
        <v>1345</v>
      </c>
      <c r="F5888">
        <v>1902</v>
      </c>
      <c r="G5888">
        <v>1800</v>
      </c>
      <c r="H5888">
        <v>0</v>
      </c>
      <c r="I5888">
        <v>13.45</v>
      </c>
      <c r="J5888">
        <v>19.02</v>
      </c>
      <c r="K5888">
        <v>18</v>
      </c>
      <c r="L5888">
        <v>0</v>
      </c>
    </row>
    <row r="5889" spans="1:12" x14ac:dyDescent="0.25">
      <c r="A5889">
        <v>61119010</v>
      </c>
      <c r="C5889">
        <v>0</v>
      </c>
      <c r="D5889" t="s">
        <v>6205</v>
      </c>
      <c r="E5889">
        <v>1345</v>
      </c>
      <c r="F5889">
        <v>1902</v>
      </c>
      <c r="G5889">
        <v>1800</v>
      </c>
      <c r="H5889">
        <v>0</v>
      </c>
      <c r="I5889">
        <v>13.45</v>
      </c>
      <c r="J5889">
        <v>19.02</v>
      </c>
      <c r="K5889">
        <v>18</v>
      </c>
      <c r="L5889">
        <v>0</v>
      </c>
    </row>
    <row r="5890" spans="1:12" x14ac:dyDescent="0.25">
      <c r="A5890">
        <v>61119090</v>
      </c>
      <c r="C5890">
        <v>0</v>
      </c>
      <c r="D5890" t="s">
        <v>6206</v>
      </c>
      <c r="E5890">
        <v>1345</v>
      </c>
      <c r="F5890">
        <v>1902</v>
      </c>
      <c r="G5890">
        <v>1800</v>
      </c>
      <c r="H5890">
        <v>0</v>
      </c>
      <c r="I5890">
        <v>13.45</v>
      </c>
      <c r="J5890">
        <v>19.02</v>
      </c>
      <c r="K5890">
        <v>18</v>
      </c>
      <c r="L5890">
        <v>0</v>
      </c>
    </row>
    <row r="5891" spans="1:12" x14ac:dyDescent="0.25">
      <c r="A5891">
        <v>61121100</v>
      </c>
      <c r="C5891">
        <v>0</v>
      </c>
      <c r="D5891" t="s">
        <v>6207</v>
      </c>
      <c r="E5891">
        <v>1345</v>
      </c>
      <c r="F5891">
        <v>1902</v>
      </c>
      <c r="G5891">
        <v>1800</v>
      </c>
      <c r="H5891">
        <v>0</v>
      </c>
      <c r="I5891">
        <v>13.45</v>
      </c>
      <c r="J5891">
        <v>19.02</v>
      </c>
      <c r="K5891">
        <v>18</v>
      </c>
      <c r="L5891">
        <v>0</v>
      </c>
    </row>
    <row r="5892" spans="1:12" x14ac:dyDescent="0.25">
      <c r="A5892">
        <v>61121200</v>
      </c>
      <c r="C5892">
        <v>0</v>
      </c>
      <c r="D5892" t="s">
        <v>6208</v>
      </c>
      <c r="E5892">
        <v>1345</v>
      </c>
      <c r="F5892">
        <v>1902</v>
      </c>
      <c r="G5892">
        <v>1800</v>
      </c>
      <c r="H5892">
        <v>0</v>
      </c>
      <c r="I5892">
        <v>13.45</v>
      </c>
      <c r="J5892">
        <v>19.02</v>
      </c>
      <c r="K5892">
        <v>18</v>
      </c>
      <c r="L5892">
        <v>0</v>
      </c>
    </row>
    <row r="5893" spans="1:12" x14ac:dyDescent="0.25">
      <c r="A5893">
        <v>61121900</v>
      </c>
      <c r="C5893">
        <v>0</v>
      </c>
      <c r="D5893" t="s">
        <v>6209</v>
      </c>
      <c r="E5893">
        <v>1345</v>
      </c>
      <c r="F5893">
        <v>1902</v>
      </c>
      <c r="G5893">
        <v>1800</v>
      </c>
      <c r="H5893">
        <v>0</v>
      </c>
      <c r="I5893">
        <v>13.45</v>
      </c>
      <c r="J5893">
        <v>19.02</v>
      </c>
      <c r="K5893">
        <v>18</v>
      </c>
      <c r="L5893">
        <v>0</v>
      </c>
    </row>
    <row r="5894" spans="1:12" x14ac:dyDescent="0.25">
      <c r="A5894">
        <v>61122000</v>
      </c>
      <c r="C5894">
        <v>0</v>
      </c>
      <c r="D5894" t="s">
        <v>6210</v>
      </c>
      <c r="E5894">
        <v>1345</v>
      </c>
      <c r="F5894">
        <v>1902</v>
      </c>
      <c r="G5894">
        <v>1800</v>
      </c>
      <c r="H5894">
        <v>0</v>
      </c>
      <c r="I5894">
        <v>13.45</v>
      </c>
      <c r="J5894">
        <v>19.02</v>
      </c>
      <c r="K5894">
        <v>18</v>
      </c>
      <c r="L5894">
        <v>0</v>
      </c>
    </row>
    <row r="5895" spans="1:12" x14ac:dyDescent="0.25">
      <c r="A5895">
        <v>61123100</v>
      </c>
      <c r="C5895">
        <v>0</v>
      </c>
      <c r="D5895" t="s">
        <v>6211</v>
      </c>
      <c r="E5895">
        <v>1345</v>
      </c>
      <c r="F5895">
        <v>1902</v>
      </c>
      <c r="G5895">
        <v>1800</v>
      </c>
      <c r="H5895">
        <v>0</v>
      </c>
      <c r="I5895">
        <v>13.45</v>
      </c>
      <c r="J5895">
        <v>19.02</v>
      </c>
      <c r="K5895">
        <v>18</v>
      </c>
      <c r="L5895">
        <v>0</v>
      </c>
    </row>
    <row r="5896" spans="1:12" x14ac:dyDescent="0.25">
      <c r="A5896">
        <v>61123900</v>
      </c>
      <c r="C5896">
        <v>0</v>
      </c>
      <c r="D5896" t="s">
        <v>6212</v>
      </c>
      <c r="E5896">
        <v>1345</v>
      </c>
      <c r="F5896">
        <v>1902</v>
      </c>
      <c r="G5896">
        <v>1800</v>
      </c>
      <c r="H5896">
        <v>0</v>
      </c>
      <c r="I5896">
        <v>13.45</v>
      </c>
      <c r="J5896">
        <v>19.02</v>
      </c>
      <c r="K5896">
        <v>18</v>
      </c>
      <c r="L5896">
        <v>0</v>
      </c>
    </row>
    <row r="5897" spans="1:12" x14ac:dyDescent="0.25">
      <c r="A5897">
        <v>61124100</v>
      </c>
      <c r="C5897">
        <v>0</v>
      </c>
      <c r="D5897" t="s">
        <v>6213</v>
      </c>
      <c r="E5897">
        <v>1345</v>
      </c>
      <c r="F5897">
        <v>1902</v>
      </c>
      <c r="G5897">
        <v>1800</v>
      </c>
      <c r="H5897">
        <v>0</v>
      </c>
      <c r="I5897">
        <v>13.45</v>
      </c>
      <c r="J5897">
        <v>19.02</v>
      </c>
      <c r="K5897">
        <v>18</v>
      </c>
      <c r="L5897">
        <v>0</v>
      </c>
    </row>
    <row r="5898" spans="1:12" x14ac:dyDescent="0.25">
      <c r="A5898">
        <v>61124900</v>
      </c>
      <c r="C5898">
        <v>0</v>
      </c>
      <c r="D5898" t="s">
        <v>6214</v>
      </c>
      <c r="E5898">
        <v>1345</v>
      </c>
      <c r="F5898">
        <v>1902</v>
      </c>
      <c r="G5898">
        <v>1800</v>
      </c>
      <c r="H5898">
        <v>0</v>
      </c>
      <c r="I5898">
        <v>13.45</v>
      </c>
      <c r="J5898">
        <v>19.02</v>
      </c>
      <c r="K5898">
        <v>18</v>
      </c>
      <c r="L5898">
        <v>0</v>
      </c>
    </row>
    <row r="5899" spans="1:12" x14ac:dyDescent="0.25">
      <c r="A5899">
        <v>61130000</v>
      </c>
      <c r="C5899">
        <v>0</v>
      </c>
      <c r="D5899" t="s">
        <v>6215</v>
      </c>
      <c r="E5899">
        <v>1345</v>
      </c>
      <c r="F5899">
        <v>1902</v>
      </c>
      <c r="G5899">
        <v>1800</v>
      </c>
      <c r="H5899">
        <v>0</v>
      </c>
      <c r="I5899">
        <v>13.45</v>
      </c>
      <c r="J5899">
        <v>19.02</v>
      </c>
      <c r="K5899">
        <v>18</v>
      </c>
      <c r="L5899">
        <v>0</v>
      </c>
    </row>
    <row r="5900" spans="1:12" x14ac:dyDescent="0.25">
      <c r="A5900">
        <v>61142000</v>
      </c>
      <c r="C5900">
        <v>0</v>
      </c>
      <c r="D5900" t="s">
        <v>6216</v>
      </c>
      <c r="E5900">
        <v>1345</v>
      </c>
      <c r="F5900">
        <v>1902</v>
      </c>
      <c r="G5900">
        <v>1800</v>
      </c>
      <c r="H5900">
        <v>0</v>
      </c>
      <c r="I5900">
        <v>13.45</v>
      </c>
      <c r="J5900">
        <v>19.02</v>
      </c>
      <c r="K5900">
        <v>18</v>
      </c>
      <c r="L5900">
        <v>0</v>
      </c>
    </row>
    <row r="5901" spans="1:12" x14ac:dyDescent="0.25">
      <c r="A5901">
        <v>61143000</v>
      </c>
      <c r="C5901">
        <v>0</v>
      </c>
      <c r="D5901" t="s">
        <v>6217</v>
      </c>
      <c r="E5901">
        <v>1345</v>
      </c>
      <c r="F5901">
        <v>1902</v>
      </c>
      <c r="G5901">
        <v>1800</v>
      </c>
      <c r="H5901">
        <v>0</v>
      </c>
      <c r="I5901">
        <v>13.45</v>
      </c>
      <c r="J5901">
        <v>19.02</v>
      </c>
      <c r="K5901">
        <v>18</v>
      </c>
      <c r="L5901">
        <v>0</v>
      </c>
    </row>
    <row r="5902" spans="1:12" x14ac:dyDescent="0.25">
      <c r="A5902">
        <v>61149010</v>
      </c>
      <c r="C5902">
        <v>0</v>
      </c>
      <c r="D5902" t="s">
        <v>6218</v>
      </c>
      <c r="E5902">
        <v>1345</v>
      </c>
      <c r="F5902">
        <v>1902</v>
      </c>
      <c r="G5902">
        <v>1800</v>
      </c>
      <c r="H5902">
        <v>0</v>
      </c>
      <c r="I5902">
        <v>13.45</v>
      </c>
      <c r="J5902">
        <v>19.02</v>
      </c>
      <c r="K5902">
        <v>18</v>
      </c>
      <c r="L5902">
        <v>0</v>
      </c>
    </row>
    <row r="5903" spans="1:12" x14ac:dyDescent="0.25">
      <c r="A5903">
        <v>61149090</v>
      </c>
      <c r="C5903">
        <v>0</v>
      </c>
      <c r="D5903" t="s">
        <v>6219</v>
      </c>
      <c r="E5903">
        <v>1345</v>
      </c>
      <c r="F5903">
        <v>1902</v>
      </c>
      <c r="G5903">
        <v>1800</v>
      </c>
      <c r="H5903">
        <v>0</v>
      </c>
      <c r="I5903">
        <v>13.45</v>
      </c>
      <c r="J5903">
        <v>19.02</v>
      </c>
      <c r="K5903">
        <v>18</v>
      </c>
      <c r="L5903">
        <v>0</v>
      </c>
    </row>
    <row r="5904" spans="1:12" x14ac:dyDescent="0.25">
      <c r="A5904">
        <v>61151011</v>
      </c>
      <c r="C5904">
        <v>0</v>
      </c>
      <c r="D5904" t="s">
        <v>6220</v>
      </c>
      <c r="E5904">
        <v>1345</v>
      </c>
      <c r="F5904">
        <v>1902</v>
      </c>
      <c r="G5904">
        <v>1800</v>
      </c>
      <c r="H5904">
        <v>0</v>
      </c>
      <c r="I5904">
        <v>13.45</v>
      </c>
      <c r="J5904">
        <v>19.02</v>
      </c>
      <c r="K5904">
        <v>18</v>
      </c>
      <c r="L5904">
        <v>0</v>
      </c>
    </row>
    <row r="5905" spans="1:12" x14ac:dyDescent="0.25">
      <c r="A5905">
        <v>61151012</v>
      </c>
      <c r="C5905">
        <v>0</v>
      </c>
      <c r="D5905" t="s">
        <v>6221</v>
      </c>
      <c r="E5905">
        <v>1345</v>
      </c>
      <c r="F5905">
        <v>1902</v>
      </c>
      <c r="G5905">
        <v>1800</v>
      </c>
      <c r="H5905">
        <v>0</v>
      </c>
      <c r="I5905">
        <v>13.45</v>
      </c>
      <c r="J5905">
        <v>19.02</v>
      </c>
      <c r="K5905">
        <v>18</v>
      </c>
      <c r="L5905">
        <v>0</v>
      </c>
    </row>
    <row r="5906" spans="1:12" x14ac:dyDescent="0.25">
      <c r="A5906">
        <v>61151013</v>
      </c>
      <c r="C5906">
        <v>0</v>
      </c>
      <c r="D5906" t="s">
        <v>6222</v>
      </c>
      <c r="E5906">
        <v>1345</v>
      </c>
      <c r="F5906">
        <v>1902</v>
      </c>
      <c r="G5906">
        <v>1800</v>
      </c>
      <c r="H5906">
        <v>0</v>
      </c>
      <c r="I5906">
        <v>13.45</v>
      </c>
      <c r="J5906">
        <v>19.02</v>
      </c>
      <c r="K5906">
        <v>18</v>
      </c>
      <c r="L5906">
        <v>0</v>
      </c>
    </row>
    <row r="5907" spans="1:12" x14ac:dyDescent="0.25">
      <c r="A5907">
        <v>61151014</v>
      </c>
      <c r="C5907">
        <v>0</v>
      </c>
      <c r="D5907" t="s">
        <v>6223</v>
      </c>
      <c r="E5907">
        <v>1345</v>
      </c>
      <c r="F5907">
        <v>1902</v>
      </c>
      <c r="G5907">
        <v>1800</v>
      </c>
      <c r="H5907">
        <v>0</v>
      </c>
      <c r="I5907">
        <v>13.45</v>
      </c>
      <c r="J5907">
        <v>19.02</v>
      </c>
      <c r="K5907">
        <v>18</v>
      </c>
      <c r="L5907">
        <v>0</v>
      </c>
    </row>
    <row r="5908" spans="1:12" x14ac:dyDescent="0.25">
      <c r="A5908">
        <v>61151019</v>
      </c>
      <c r="C5908">
        <v>0</v>
      </c>
      <c r="D5908" t="s">
        <v>6224</v>
      </c>
      <c r="E5908">
        <v>1345</v>
      </c>
      <c r="F5908">
        <v>1902</v>
      </c>
      <c r="G5908">
        <v>1800</v>
      </c>
      <c r="H5908">
        <v>0</v>
      </c>
      <c r="I5908">
        <v>13.45</v>
      </c>
      <c r="J5908">
        <v>19.02</v>
      </c>
      <c r="K5908">
        <v>18</v>
      </c>
      <c r="L5908">
        <v>0</v>
      </c>
    </row>
    <row r="5909" spans="1:12" x14ac:dyDescent="0.25">
      <c r="A5909">
        <v>61151021</v>
      </c>
      <c r="C5909">
        <v>0</v>
      </c>
      <c r="D5909" t="s">
        <v>6225</v>
      </c>
      <c r="E5909">
        <v>1345</v>
      </c>
      <c r="F5909">
        <v>1902</v>
      </c>
      <c r="G5909">
        <v>1800</v>
      </c>
      <c r="H5909">
        <v>0</v>
      </c>
      <c r="I5909">
        <v>13.45</v>
      </c>
      <c r="J5909">
        <v>19.02</v>
      </c>
      <c r="K5909">
        <v>18</v>
      </c>
      <c r="L5909">
        <v>0</v>
      </c>
    </row>
    <row r="5910" spans="1:12" x14ac:dyDescent="0.25">
      <c r="A5910">
        <v>61151022</v>
      </c>
      <c r="C5910">
        <v>0</v>
      </c>
      <c r="D5910" t="s">
        <v>6226</v>
      </c>
      <c r="E5910">
        <v>1345</v>
      </c>
      <c r="F5910">
        <v>1902</v>
      </c>
      <c r="G5910">
        <v>1800</v>
      </c>
      <c r="H5910">
        <v>0</v>
      </c>
      <c r="I5910">
        <v>13.45</v>
      </c>
      <c r="J5910">
        <v>19.02</v>
      </c>
      <c r="K5910">
        <v>18</v>
      </c>
      <c r="L5910">
        <v>0</v>
      </c>
    </row>
    <row r="5911" spans="1:12" x14ac:dyDescent="0.25">
      <c r="A5911">
        <v>61151029</v>
      </c>
      <c r="C5911">
        <v>0</v>
      </c>
      <c r="D5911" t="s">
        <v>6227</v>
      </c>
      <c r="E5911">
        <v>1345</v>
      </c>
      <c r="F5911">
        <v>1902</v>
      </c>
      <c r="G5911">
        <v>1800</v>
      </c>
      <c r="H5911">
        <v>0</v>
      </c>
      <c r="I5911">
        <v>13.45</v>
      </c>
      <c r="J5911">
        <v>19.02</v>
      </c>
      <c r="K5911">
        <v>18</v>
      </c>
      <c r="L5911">
        <v>0</v>
      </c>
    </row>
    <row r="5912" spans="1:12" x14ac:dyDescent="0.25">
      <c r="A5912">
        <v>61151091</v>
      </c>
      <c r="C5912">
        <v>0</v>
      </c>
      <c r="D5912" t="s">
        <v>10844</v>
      </c>
      <c r="E5912">
        <v>1345</v>
      </c>
      <c r="F5912">
        <v>1902</v>
      </c>
      <c r="G5912">
        <v>1800</v>
      </c>
      <c r="H5912">
        <v>0</v>
      </c>
      <c r="I5912">
        <v>13.45</v>
      </c>
      <c r="J5912">
        <v>19.02</v>
      </c>
      <c r="K5912">
        <v>18</v>
      </c>
      <c r="L5912">
        <v>0</v>
      </c>
    </row>
    <row r="5913" spans="1:12" x14ac:dyDescent="0.25">
      <c r="A5913">
        <v>61151092</v>
      </c>
      <c r="C5913">
        <v>0</v>
      </c>
      <c r="D5913" t="s">
        <v>6226</v>
      </c>
      <c r="E5913">
        <v>1345</v>
      </c>
      <c r="F5913">
        <v>1902</v>
      </c>
      <c r="G5913">
        <v>1800</v>
      </c>
      <c r="H5913">
        <v>0</v>
      </c>
      <c r="I5913">
        <v>13.45</v>
      </c>
      <c r="J5913">
        <v>19.02</v>
      </c>
      <c r="K5913">
        <v>18</v>
      </c>
      <c r="L5913">
        <v>0</v>
      </c>
    </row>
    <row r="5914" spans="1:12" x14ac:dyDescent="0.25">
      <c r="A5914">
        <v>61151093</v>
      </c>
      <c r="C5914">
        <v>0</v>
      </c>
      <c r="D5914" t="s">
        <v>6228</v>
      </c>
      <c r="E5914">
        <v>1345</v>
      </c>
      <c r="F5914">
        <v>1902</v>
      </c>
      <c r="G5914">
        <v>1800</v>
      </c>
      <c r="H5914">
        <v>0</v>
      </c>
      <c r="I5914">
        <v>13.45</v>
      </c>
      <c r="J5914">
        <v>19.02</v>
      </c>
      <c r="K5914">
        <v>18</v>
      </c>
      <c r="L5914">
        <v>0</v>
      </c>
    </row>
    <row r="5915" spans="1:12" x14ac:dyDescent="0.25">
      <c r="A5915">
        <v>61151099</v>
      </c>
      <c r="C5915">
        <v>0</v>
      </c>
      <c r="D5915" t="s">
        <v>6227</v>
      </c>
      <c r="E5915">
        <v>1345</v>
      </c>
      <c r="F5915">
        <v>1902</v>
      </c>
      <c r="G5915">
        <v>1800</v>
      </c>
      <c r="H5915">
        <v>0</v>
      </c>
      <c r="I5915">
        <v>13.45</v>
      </c>
      <c r="J5915">
        <v>19.02</v>
      </c>
      <c r="K5915">
        <v>18</v>
      </c>
      <c r="L5915">
        <v>0</v>
      </c>
    </row>
    <row r="5916" spans="1:12" x14ac:dyDescent="0.25">
      <c r="A5916">
        <v>61152100</v>
      </c>
      <c r="C5916">
        <v>0</v>
      </c>
      <c r="D5916" t="s">
        <v>6220</v>
      </c>
      <c r="E5916">
        <v>1345</v>
      </c>
      <c r="F5916">
        <v>1902</v>
      </c>
      <c r="G5916">
        <v>1800</v>
      </c>
      <c r="H5916">
        <v>0</v>
      </c>
      <c r="I5916">
        <v>13.45</v>
      </c>
      <c r="J5916">
        <v>19.02</v>
      </c>
      <c r="K5916">
        <v>18</v>
      </c>
      <c r="L5916">
        <v>0</v>
      </c>
    </row>
    <row r="5917" spans="1:12" x14ac:dyDescent="0.25">
      <c r="A5917">
        <v>61152200</v>
      </c>
      <c r="C5917">
        <v>0</v>
      </c>
      <c r="D5917" t="s">
        <v>6221</v>
      </c>
      <c r="E5917">
        <v>1345</v>
      </c>
      <c r="F5917">
        <v>1902</v>
      </c>
      <c r="G5917">
        <v>1800</v>
      </c>
      <c r="H5917">
        <v>0</v>
      </c>
      <c r="I5917">
        <v>13.45</v>
      </c>
      <c r="J5917">
        <v>19.02</v>
      </c>
      <c r="K5917">
        <v>18</v>
      </c>
      <c r="L5917">
        <v>0</v>
      </c>
    </row>
    <row r="5918" spans="1:12" x14ac:dyDescent="0.25">
      <c r="A5918">
        <v>61152910</v>
      </c>
      <c r="C5918">
        <v>0</v>
      </c>
      <c r="D5918" t="s">
        <v>6222</v>
      </c>
      <c r="E5918">
        <v>1345</v>
      </c>
      <c r="F5918">
        <v>1902</v>
      </c>
      <c r="G5918">
        <v>1800</v>
      </c>
      <c r="H5918">
        <v>0</v>
      </c>
      <c r="I5918">
        <v>13.45</v>
      </c>
      <c r="J5918">
        <v>19.02</v>
      </c>
      <c r="K5918">
        <v>18</v>
      </c>
      <c r="L5918">
        <v>0</v>
      </c>
    </row>
    <row r="5919" spans="1:12" x14ac:dyDescent="0.25">
      <c r="A5919">
        <v>61152920</v>
      </c>
      <c r="C5919">
        <v>0</v>
      </c>
      <c r="D5919" t="s">
        <v>6223</v>
      </c>
      <c r="E5919">
        <v>1345</v>
      </c>
      <c r="F5919">
        <v>1902</v>
      </c>
      <c r="G5919">
        <v>1800</v>
      </c>
      <c r="H5919">
        <v>0</v>
      </c>
      <c r="I5919">
        <v>13.45</v>
      </c>
      <c r="J5919">
        <v>19.02</v>
      </c>
      <c r="K5919">
        <v>18</v>
      </c>
      <c r="L5919">
        <v>0</v>
      </c>
    </row>
    <row r="5920" spans="1:12" x14ac:dyDescent="0.25">
      <c r="A5920">
        <v>61152990</v>
      </c>
      <c r="C5920">
        <v>0</v>
      </c>
      <c r="D5920" t="s">
        <v>6224</v>
      </c>
      <c r="E5920">
        <v>1345</v>
      </c>
      <c r="F5920">
        <v>1902</v>
      </c>
      <c r="G5920">
        <v>1800</v>
      </c>
      <c r="H5920">
        <v>0</v>
      </c>
      <c r="I5920">
        <v>13.45</v>
      </c>
      <c r="J5920">
        <v>19.02</v>
      </c>
      <c r="K5920">
        <v>18</v>
      </c>
      <c r="L5920">
        <v>0</v>
      </c>
    </row>
    <row r="5921" spans="1:12" x14ac:dyDescent="0.25">
      <c r="A5921">
        <v>61153010</v>
      </c>
      <c r="C5921">
        <v>0</v>
      </c>
      <c r="D5921" t="s">
        <v>6225</v>
      </c>
      <c r="E5921">
        <v>1345</v>
      </c>
      <c r="F5921">
        <v>1902</v>
      </c>
      <c r="G5921">
        <v>1800</v>
      </c>
      <c r="H5921">
        <v>0</v>
      </c>
      <c r="I5921">
        <v>13.45</v>
      </c>
      <c r="J5921">
        <v>19.02</v>
      </c>
      <c r="K5921">
        <v>18</v>
      </c>
      <c r="L5921">
        <v>0</v>
      </c>
    </row>
    <row r="5922" spans="1:12" x14ac:dyDescent="0.25">
      <c r="A5922">
        <v>61153020</v>
      </c>
      <c r="C5922">
        <v>0</v>
      </c>
      <c r="D5922" t="s">
        <v>6226</v>
      </c>
      <c r="E5922">
        <v>1345</v>
      </c>
      <c r="F5922">
        <v>1902</v>
      </c>
      <c r="G5922">
        <v>1800</v>
      </c>
      <c r="H5922">
        <v>0</v>
      </c>
      <c r="I5922">
        <v>13.45</v>
      </c>
      <c r="J5922">
        <v>19.02</v>
      </c>
      <c r="K5922">
        <v>18</v>
      </c>
      <c r="L5922">
        <v>0</v>
      </c>
    </row>
    <row r="5923" spans="1:12" x14ac:dyDescent="0.25">
      <c r="A5923">
        <v>61153090</v>
      </c>
      <c r="C5923">
        <v>0</v>
      </c>
      <c r="D5923" t="s">
        <v>6227</v>
      </c>
      <c r="E5923">
        <v>1345</v>
      </c>
      <c r="F5923">
        <v>1902</v>
      </c>
      <c r="G5923">
        <v>1800</v>
      </c>
      <c r="H5923">
        <v>0</v>
      </c>
      <c r="I5923">
        <v>13.45</v>
      </c>
      <c r="J5923">
        <v>19.02</v>
      </c>
      <c r="K5923">
        <v>18</v>
      </c>
      <c r="L5923">
        <v>0</v>
      </c>
    </row>
    <row r="5924" spans="1:12" x14ac:dyDescent="0.25">
      <c r="A5924">
        <v>61159400</v>
      </c>
      <c r="C5924">
        <v>0</v>
      </c>
      <c r="D5924" t="s">
        <v>6229</v>
      </c>
      <c r="E5924">
        <v>1345</v>
      </c>
      <c r="F5924">
        <v>1902</v>
      </c>
      <c r="G5924">
        <v>1800</v>
      </c>
      <c r="H5924">
        <v>0</v>
      </c>
      <c r="I5924">
        <v>13.45</v>
      </c>
      <c r="J5924">
        <v>19.02</v>
      </c>
      <c r="K5924">
        <v>18</v>
      </c>
      <c r="L5924">
        <v>0</v>
      </c>
    </row>
    <row r="5925" spans="1:12" x14ac:dyDescent="0.25">
      <c r="A5925">
        <v>61159500</v>
      </c>
      <c r="C5925">
        <v>0</v>
      </c>
      <c r="D5925" t="s">
        <v>6230</v>
      </c>
      <c r="E5925">
        <v>1345</v>
      </c>
      <c r="F5925">
        <v>1902</v>
      </c>
      <c r="G5925">
        <v>1800</v>
      </c>
      <c r="H5925">
        <v>0</v>
      </c>
      <c r="I5925">
        <v>13.45</v>
      </c>
      <c r="J5925">
        <v>19.02</v>
      </c>
      <c r="K5925">
        <v>18</v>
      </c>
      <c r="L5925">
        <v>0</v>
      </c>
    </row>
    <row r="5926" spans="1:12" x14ac:dyDescent="0.25">
      <c r="A5926">
        <v>61159600</v>
      </c>
      <c r="C5926">
        <v>0</v>
      </c>
      <c r="D5926" t="s">
        <v>6231</v>
      </c>
      <c r="E5926">
        <v>1345</v>
      </c>
      <c r="F5926">
        <v>1902</v>
      </c>
      <c r="G5926">
        <v>1800</v>
      </c>
      <c r="H5926">
        <v>0</v>
      </c>
      <c r="I5926">
        <v>13.45</v>
      </c>
      <c r="J5926">
        <v>19.02</v>
      </c>
      <c r="K5926">
        <v>18</v>
      </c>
      <c r="L5926">
        <v>0</v>
      </c>
    </row>
    <row r="5927" spans="1:12" x14ac:dyDescent="0.25">
      <c r="A5927">
        <v>61159900</v>
      </c>
      <c r="C5927">
        <v>0</v>
      </c>
      <c r="D5927" t="s">
        <v>6232</v>
      </c>
      <c r="E5927">
        <v>1345</v>
      </c>
      <c r="F5927">
        <v>1902</v>
      </c>
      <c r="G5927">
        <v>1800</v>
      </c>
      <c r="H5927">
        <v>0</v>
      </c>
      <c r="I5927">
        <v>13.45</v>
      </c>
      <c r="J5927">
        <v>19.02</v>
      </c>
      <c r="K5927">
        <v>18</v>
      </c>
      <c r="L5927">
        <v>0</v>
      </c>
    </row>
    <row r="5928" spans="1:12" x14ac:dyDescent="0.25">
      <c r="A5928">
        <v>61161000</v>
      </c>
      <c r="C5928">
        <v>0</v>
      </c>
      <c r="D5928" t="s">
        <v>6233</v>
      </c>
      <c r="E5928">
        <v>1345</v>
      </c>
      <c r="F5928">
        <v>1902</v>
      </c>
      <c r="G5928">
        <v>1800</v>
      </c>
      <c r="H5928">
        <v>0</v>
      </c>
      <c r="I5928">
        <v>13.45</v>
      </c>
      <c r="J5928">
        <v>19.02</v>
      </c>
      <c r="K5928">
        <v>18</v>
      </c>
      <c r="L5928">
        <v>0</v>
      </c>
    </row>
    <row r="5929" spans="1:12" x14ac:dyDescent="0.25">
      <c r="A5929">
        <v>61169100</v>
      </c>
      <c r="C5929">
        <v>0</v>
      </c>
      <c r="D5929" t="s">
        <v>6234</v>
      </c>
      <c r="E5929">
        <v>1345</v>
      </c>
      <c r="F5929">
        <v>1902</v>
      </c>
      <c r="G5929">
        <v>1800</v>
      </c>
      <c r="H5929">
        <v>0</v>
      </c>
      <c r="I5929">
        <v>13.45</v>
      </c>
      <c r="J5929">
        <v>19.02</v>
      </c>
      <c r="K5929">
        <v>18</v>
      </c>
      <c r="L5929">
        <v>0</v>
      </c>
    </row>
    <row r="5930" spans="1:12" x14ac:dyDescent="0.25">
      <c r="A5930">
        <v>61169200</v>
      </c>
      <c r="C5930">
        <v>0</v>
      </c>
      <c r="D5930" t="s">
        <v>6235</v>
      </c>
      <c r="E5930">
        <v>1345</v>
      </c>
      <c r="F5930">
        <v>1902</v>
      </c>
      <c r="G5930">
        <v>1800</v>
      </c>
      <c r="H5930">
        <v>0</v>
      </c>
      <c r="I5930">
        <v>13.45</v>
      </c>
      <c r="J5930">
        <v>19.02</v>
      </c>
      <c r="K5930">
        <v>18</v>
      </c>
      <c r="L5930">
        <v>0</v>
      </c>
    </row>
    <row r="5931" spans="1:12" x14ac:dyDescent="0.25">
      <c r="A5931">
        <v>61169300</v>
      </c>
      <c r="C5931">
        <v>0</v>
      </c>
      <c r="D5931" t="s">
        <v>6236</v>
      </c>
      <c r="E5931">
        <v>1345</v>
      </c>
      <c r="F5931">
        <v>1902</v>
      </c>
      <c r="G5931">
        <v>1800</v>
      </c>
      <c r="H5931">
        <v>0</v>
      </c>
      <c r="I5931">
        <v>13.45</v>
      </c>
      <c r="J5931">
        <v>19.02</v>
      </c>
      <c r="K5931">
        <v>18</v>
      </c>
      <c r="L5931">
        <v>0</v>
      </c>
    </row>
    <row r="5932" spans="1:12" x14ac:dyDescent="0.25">
      <c r="A5932">
        <v>61169900</v>
      </c>
      <c r="C5932">
        <v>0</v>
      </c>
      <c r="D5932" t="s">
        <v>6237</v>
      </c>
      <c r="E5932">
        <v>1345</v>
      </c>
      <c r="F5932">
        <v>1902</v>
      </c>
      <c r="G5932">
        <v>1800</v>
      </c>
      <c r="H5932">
        <v>0</v>
      </c>
      <c r="I5932">
        <v>13.45</v>
      </c>
      <c r="J5932">
        <v>19.02</v>
      </c>
      <c r="K5932">
        <v>18</v>
      </c>
      <c r="L5932">
        <v>0</v>
      </c>
    </row>
    <row r="5933" spans="1:12" x14ac:dyDescent="0.25">
      <c r="A5933">
        <v>61171000</v>
      </c>
      <c r="C5933">
        <v>0</v>
      </c>
      <c r="D5933" t="s">
        <v>6238</v>
      </c>
      <c r="E5933">
        <v>1345</v>
      </c>
      <c r="F5933">
        <v>1902</v>
      </c>
      <c r="G5933">
        <v>1800</v>
      </c>
      <c r="H5933">
        <v>0</v>
      </c>
      <c r="I5933">
        <v>13.45</v>
      </c>
      <c r="J5933">
        <v>19.02</v>
      </c>
      <c r="K5933">
        <v>18</v>
      </c>
      <c r="L5933">
        <v>0</v>
      </c>
    </row>
    <row r="5934" spans="1:12" x14ac:dyDescent="0.25">
      <c r="A5934">
        <v>61178010</v>
      </c>
      <c r="C5934">
        <v>0</v>
      </c>
      <c r="D5934" t="s">
        <v>6239</v>
      </c>
      <c r="E5934">
        <v>1345</v>
      </c>
      <c r="F5934">
        <v>1902</v>
      </c>
      <c r="G5934">
        <v>1800</v>
      </c>
      <c r="H5934">
        <v>0</v>
      </c>
      <c r="I5934">
        <v>13.45</v>
      </c>
      <c r="J5934">
        <v>19.02</v>
      </c>
      <c r="K5934">
        <v>18</v>
      </c>
      <c r="L5934">
        <v>0</v>
      </c>
    </row>
    <row r="5935" spans="1:12" x14ac:dyDescent="0.25">
      <c r="A5935">
        <v>61178090</v>
      </c>
      <c r="C5935">
        <v>0</v>
      </c>
      <c r="D5935" t="s">
        <v>6240</v>
      </c>
      <c r="E5935">
        <v>1345</v>
      </c>
      <c r="F5935">
        <v>1902</v>
      </c>
      <c r="G5935">
        <v>1800</v>
      </c>
      <c r="H5935">
        <v>0</v>
      </c>
      <c r="I5935">
        <v>13.45</v>
      </c>
      <c r="J5935">
        <v>19.02</v>
      </c>
      <c r="K5935">
        <v>18</v>
      </c>
      <c r="L5935">
        <v>0</v>
      </c>
    </row>
    <row r="5936" spans="1:12" x14ac:dyDescent="0.25">
      <c r="A5936">
        <v>61179000</v>
      </c>
      <c r="C5936">
        <v>0</v>
      </c>
      <c r="D5936" t="s">
        <v>6241</v>
      </c>
      <c r="E5936">
        <v>1345</v>
      </c>
      <c r="F5936">
        <v>1902</v>
      </c>
      <c r="G5936">
        <v>1800</v>
      </c>
      <c r="H5936">
        <v>0</v>
      </c>
      <c r="I5936">
        <v>13.45</v>
      </c>
      <c r="J5936">
        <v>19.02</v>
      </c>
      <c r="K5936">
        <v>18</v>
      </c>
      <c r="L5936">
        <v>0</v>
      </c>
    </row>
    <row r="5937" spans="1:12" x14ac:dyDescent="0.25">
      <c r="A5937">
        <v>62012000</v>
      </c>
      <c r="C5937">
        <v>0</v>
      </c>
      <c r="D5937" t="s">
        <v>12403</v>
      </c>
      <c r="E5937">
        <v>1345</v>
      </c>
      <c r="F5937">
        <v>1902</v>
      </c>
      <c r="G5937">
        <v>1800</v>
      </c>
      <c r="H5937">
        <v>0</v>
      </c>
      <c r="I5937">
        <v>13.45</v>
      </c>
      <c r="J5937">
        <v>19.02</v>
      </c>
      <c r="K5937">
        <v>18</v>
      </c>
      <c r="L5937">
        <v>0</v>
      </c>
    </row>
    <row r="5938" spans="1:12" x14ac:dyDescent="0.25">
      <c r="A5938">
        <v>62013000</v>
      </c>
      <c r="C5938">
        <v>0</v>
      </c>
      <c r="D5938" t="s">
        <v>12404</v>
      </c>
      <c r="E5938">
        <v>1345</v>
      </c>
      <c r="F5938">
        <v>1902</v>
      </c>
      <c r="G5938">
        <v>1800</v>
      </c>
      <c r="H5938">
        <v>0</v>
      </c>
      <c r="I5938">
        <v>13.45</v>
      </c>
      <c r="J5938">
        <v>19.02</v>
      </c>
      <c r="K5938">
        <v>18</v>
      </c>
      <c r="L5938">
        <v>0</v>
      </c>
    </row>
    <row r="5939" spans="1:12" x14ac:dyDescent="0.25">
      <c r="A5939">
        <v>62014000</v>
      </c>
      <c r="C5939">
        <v>0</v>
      </c>
      <c r="D5939" t="s">
        <v>12405</v>
      </c>
      <c r="E5939">
        <v>1345</v>
      </c>
      <c r="F5939">
        <v>1902</v>
      </c>
      <c r="G5939">
        <v>1800</v>
      </c>
      <c r="H5939">
        <v>0</v>
      </c>
      <c r="I5939">
        <v>13.45</v>
      </c>
      <c r="J5939">
        <v>19.02</v>
      </c>
      <c r="K5939">
        <v>18</v>
      </c>
      <c r="L5939">
        <v>0</v>
      </c>
    </row>
    <row r="5940" spans="1:12" x14ac:dyDescent="0.25">
      <c r="A5940">
        <v>62019000</v>
      </c>
      <c r="C5940">
        <v>0</v>
      </c>
      <c r="D5940" t="s">
        <v>12406</v>
      </c>
      <c r="E5940">
        <v>1345</v>
      </c>
      <c r="F5940">
        <v>1902</v>
      </c>
      <c r="G5940">
        <v>1800</v>
      </c>
      <c r="H5940">
        <v>0</v>
      </c>
      <c r="I5940">
        <v>13.45</v>
      </c>
      <c r="J5940">
        <v>19.02</v>
      </c>
      <c r="K5940">
        <v>18</v>
      </c>
      <c r="L5940">
        <v>0</v>
      </c>
    </row>
    <row r="5941" spans="1:12" x14ac:dyDescent="0.25">
      <c r="A5941">
        <v>62022000</v>
      </c>
      <c r="C5941">
        <v>0</v>
      </c>
      <c r="D5941" t="s">
        <v>12407</v>
      </c>
      <c r="E5941">
        <v>1345</v>
      </c>
      <c r="F5941">
        <v>1902</v>
      </c>
      <c r="G5941">
        <v>1800</v>
      </c>
      <c r="H5941">
        <v>0</v>
      </c>
      <c r="I5941">
        <v>13.45</v>
      </c>
      <c r="J5941">
        <v>19.02</v>
      </c>
      <c r="K5941">
        <v>18</v>
      </c>
      <c r="L5941">
        <v>0</v>
      </c>
    </row>
    <row r="5942" spans="1:12" x14ac:dyDescent="0.25">
      <c r="A5942">
        <v>62023000</v>
      </c>
      <c r="C5942">
        <v>0</v>
      </c>
      <c r="D5942" t="s">
        <v>12408</v>
      </c>
      <c r="E5942">
        <v>1345</v>
      </c>
      <c r="F5942">
        <v>1902</v>
      </c>
      <c r="G5942">
        <v>1800</v>
      </c>
      <c r="H5942">
        <v>0</v>
      </c>
      <c r="I5942">
        <v>13.45</v>
      </c>
      <c r="J5942">
        <v>19.02</v>
      </c>
      <c r="K5942">
        <v>18</v>
      </c>
      <c r="L5942">
        <v>0</v>
      </c>
    </row>
    <row r="5943" spans="1:12" x14ac:dyDescent="0.25">
      <c r="A5943">
        <v>62024000</v>
      </c>
      <c r="C5943">
        <v>0</v>
      </c>
      <c r="D5943" t="s">
        <v>12409</v>
      </c>
      <c r="E5943">
        <v>1345</v>
      </c>
      <c r="F5943">
        <v>1902</v>
      </c>
      <c r="G5943">
        <v>1800</v>
      </c>
      <c r="H5943">
        <v>0</v>
      </c>
      <c r="I5943">
        <v>13.45</v>
      </c>
      <c r="J5943">
        <v>19.02</v>
      </c>
      <c r="K5943">
        <v>18</v>
      </c>
      <c r="L5943">
        <v>0</v>
      </c>
    </row>
    <row r="5944" spans="1:12" x14ac:dyDescent="0.25">
      <c r="A5944">
        <v>62029000</v>
      </c>
      <c r="C5944">
        <v>0</v>
      </c>
      <c r="D5944" t="s">
        <v>12410</v>
      </c>
      <c r="E5944">
        <v>1345</v>
      </c>
      <c r="F5944">
        <v>1902</v>
      </c>
      <c r="G5944">
        <v>1800</v>
      </c>
      <c r="H5944">
        <v>0</v>
      </c>
      <c r="I5944">
        <v>13.45</v>
      </c>
      <c r="J5944">
        <v>19.02</v>
      </c>
      <c r="K5944">
        <v>18</v>
      </c>
      <c r="L5944">
        <v>0</v>
      </c>
    </row>
    <row r="5945" spans="1:12" x14ac:dyDescent="0.25">
      <c r="A5945">
        <v>62031100</v>
      </c>
      <c r="C5945">
        <v>0</v>
      </c>
      <c r="D5945" t="s">
        <v>6242</v>
      </c>
      <c r="E5945">
        <v>1345</v>
      </c>
      <c r="F5945">
        <v>1902</v>
      </c>
      <c r="G5945">
        <v>1800</v>
      </c>
      <c r="H5945">
        <v>0</v>
      </c>
      <c r="I5945">
        <v>13.45</v>
      </c>
      <c r="J5945">
        <v>19.02</v>
      </c>
      <c r="K5945">
        <v>18</v>
      </c>
      <c r="L5945">
        <v>0</v>
      </c>
    </row>
    <row r="5946" spans="1:12" x14ac:dyDescent="0.25">
      <c r="A5946">
        <v>62031200</v>
      </c>
      <c r="C5946">
        <v>0</v>
      </c>
      <c r="D5946" t="s">
        <v>6243</v>
      </c>
      <c r="E5946">
        <v>1345</v>
      </c>
      <c r="F5946">
        <v>1902</v>
      </c>
      <c r="G5946">
        <v>1800</v>
      </c>
      <c r="H5946">
        <v>0</v>
      </c>
      <c r="I5946">
        <v>13.45</v>
      </c>
      <c r="J5946">
        <v>19.02</v>
      </c>
      <c r="K5946">
        <v>18</v>
      </c>
      <c r="L5946">
        <v>0</v>
      </c>
    </row>
    <row r="5947" spans="1:12" x14ac:dyDescent="0.25">
      <c r="A5947">
        <v>62031900</v>
      </c>
      <c r="C5947">
        <v>0</v>
      </c>
      <c r="D5947" t="s">
        <v>6244</v>
      </c>
      <c r="E5947">
        <v>1345</v>
      </c>
      <c r="F5947">
        <v>1902</v>
      </c>
      <c r="G5947">
        <v>1800</v>
      </c>
      <c r="H5947">
        <v>0</v>
      </c>
      <c r="I5947">
        <v>13.45</v>
      </c>
      <c r="J5947">
        <v>19.02</v>
      </c>
      <c r="K5947">
        <v>18</v>
      </c>
      <c r="L5947">
        <v>0</v>
      </c>
    </row>
    <row r="5948" spans="1:12" x14ac:dyDescent="0.25">
      <c r="A5948">
        <v>62032200</v>
      </c>
      <c r="C5948">
        <v>0</v>
      </c>
      <c r="D5948" t="s">
        <v>6245</v>
      </c>
      <c r="E5948">
        <v>1345</v>
      </c>
      <c r="F5948">
        <v>1902</v>
      </c>
      <c r="G5948">
        <v>1800</v>
      </c>
      <c r="H5948">
        <v>0</v>
      </c>
      <c r="I5948">
        <v>13.45</v>
      </c>
      <c r="J5948">
        <v>19.02</v>
      </c>
      <c r="K5948">
        <v>18</v>
      </c>
      <c r="L5948">
        <v>0</v>
      </c>
    </row>
    <row r="5949" spans="1:12" x14ac:dyDescent="0.25">
      <c r="A5949">
        <v>62032300</v>
      </c>
      <c r="C5949">
        <v>0</v>
      </c>
      <c r="D5949" t="s">
        <v>6246</v>
      </c>
      <c r="E5949">
        <v>1345</v>
      </c>
      <c r="F5949">
        <v>1902</v>
      </c>
      <c r="G5949">
        <v>1800</v>
      </c>
      <c r="H5949">
        <v>0</v>
      </c>
      <c r="I5949">
        <v>13.45</v>
      </c>
      <c r="J5949">
        <v>19.02</v>
      </c>
      <c r="K5949">
        <v>18</v>
      </c>
      <c r="L5949">
        <v>0</v>
      </c>
    </row>
    <row r="5950" spans="1:12" x14ac:dyDescent="0.25">
      <c r="A5950">
        <v>62032910</v>
      </c>
      <c r="C5950">
        <v>0</v>
      </c>
      <c r="D5950" t="s">
        <v>6247</v>
      </c>
      <c r="E5950">
        <v>1345</v>
      </c>
      <c r="F5950">
        <v>1902</v>
      </c>
      <c r="G5950">
        <v>1800</v>
      </c>
      <c r="H5950">
        <v>0</v>
      </c>
      <c r="I5950">
        <v>13.45</v>
      </c>
      <c r="J5950">
        <v>19.02</v>
      </c>
      <c r="K5950">
        <v>18</v>
      </c>
      <c r="L5950">
        <v>0</v>
      </c>
    </row>
    <row r="5951" spans="1:12" x14ac:dyDescent="0.25">
      <c r="A5951">
        <v>62032990</v>
      </c>
      <c r="C5951">
        <v>0</v>
      </c>
      <c r="D5951" t="s">
        <v>6248</v>
      </c>
      <c r="E5951">
        <v>1345</v>
      </c>
      <c r="F5951">
        <v>1902</v>
      </c>
      <c r="G5951">
        <v>1800</v>
      </c>
      <c r="H5951">
        <v>0</v>
      </c>
      <c r="I5951">
        <v>13.45</v>
      </c>
      <c r="J5951">
        <v>19.02</v>
      </c>
      <c r="K5951">
        <v>18</v>
      </c>
      <c r="L5951">
        <v>0</v>
      </c>
    </row>
    <row r="5952" spans="1:12" x14ac:dyDescent="0.25">
      <c r="A5952">
        <v>62033100</v>
      </c>
      <c r="C5952">
        <v>0</v>
      </c>
      <c r="D5952" t="s">
        <v>6249</v>
      </c>
      <c r="E5952">
        <v>1345</v>
      </c>
      <c r="F5952">
        <v>1902</v>
      </c>
      <c r="G5952">
        <v>1800</v>
      </c>
      <c r="H5952">
        <v>0</v>
      </c>
      <c r="I5952">
        <v>13.45</v>
      </c>
      <c r="J5952">
        <v>19.02</v>
      </c>
      <c r="K5952">
        <v>18</v>
      </c>
      <c r="L5952">
        <v>0</v>
      </c>
    </row>
    <row r="5953" spans="1:12" x14ac:dyDescent="0.25">
      <c r="A5953">
        <v>62033200</v>
      </c>
      <c r="C5953">
        <v>0</v>
      </c>
      <c r="D5953" t="s">
        <v>6250</v>
      </c>
      <c r="E5953">
        <v>1345</v>
      </c>
      <c r="F5953">
        <v>1902</v>
      </c>
      <c r="G5953">
        <v>1800</v>
      </c>
      <c r="H5953">
        <v>0</v>
      </c>
      <c r="I5953">
        <v>13.45</v>
      </c>
      <c r="J5953">
        <v>19.02</v>
      </c>
      <c r="K5953">
        <v>18</v>
      </c>
      <c r="L5953">
        <v>0</v>
      </c>
    </row>
    <row r="5954" spans="1:12" x14ac:dyDescent="0.25">
      <c r="A5954">
        <v>62033300</v>
      </c>
      <c r="C5954">
        <v>0</v>
      </c>
      <c r="D5954" t="s">
        <v>6251</v>
      </c>
      <c r="E5954">
        <v>1345</v>
      </c>
      <c r="F5954">
        <v>1902</v>
      </c>
      <c r="G5954">
        <v>1800</v>
      </c>
      <c r="H5954">
        <v>0</v>
      </c>
      <c r="I5954">
        <v>13.45</v>
      </c>
      <c r="J5954">
        <v>19.02</v>
      </c>
      <c r="K5954">
        <v>18</v>
      </c>
      <c r="L5954">
        <v>0</v>
      </c>
    </row>
    <row r="5955" spans="1:12" x14ac:dyDescent="0.25">
      <c r="A5955">
        <v>62033900</v>
      </c>
      <c r="C5955">
        <v>0</v>
      </c>
      <c r="D5955" t="s">
        <v>6252</v>
      </c>
      <c r="E5955">
        <v>1345</v>
      </c>
      <c r="F5955">
        <v>1902</v>
      </c>
      <c r="G5955">
        <v>1800</v>
      </c>
      <c r="H5955">
        <v>0</v>
      </c>
      <c r="I5955">
        <v>13.45</v>
      </c>
      <c r="J5955">
        <v>19.02</v>
      </c>
      <c r="K5955">
        <v>18</v>
      </c>
      <c r="L5955">
        <v>0</v>
      </c>
    </row>
    <row r="5956" spans="1:12" x14ac:dyDescent="0.25">
      <c r="A5956">
        <v>62034100</v>
      </c>
      <c r="C5956">
        <v>0</v>
      </c>
      <c r="D5956" t="s">
        <v>6253</v>
      </c>
      <c r="E5956">
        <v>1345</v>
      </c>
      <c r="F5956">
        <v>1902</v>
      </c>
      <c r="G5956">
        <v>1800</v>
      </c>
      <c r="H5956">
        <v>0</v>
      </c>
      <c r="I5956">
        <v>13.45</v>
      </c>
      <c r="J5956">
        <v>19.02</v>
      </c>
      <c r="K5956">
        <v>18</v>
      </c>
      <c r="L5956">
        <v>0</v>
      </c>
    </row>
    <row r="5957" spans="1:12" x14ac:dyDescent="0.25">
      <c r="A5957">
        <v>62034200</v>
      </c>
      <c r="C5957">
        <v>0</v>
      </c>
      <c r="D5957" t="s">
        <v>6254</v>
      </c>
      <c r="E5957">
        <v>1345</v>
      </c>
      <c r="F5957">
        <v>1902</v>
      </c>
      <c r="G5957">
        <v>1800</v>
      </c>
      <c r="H5957">
        <v>0</v>
      </c>
      <c r="I5957">
        <v>13.45</v>
      </c>
      <c r="J5957">
        <v>19.02</v>
      </c>
      <c r="K5957">
        <v>18</v>
      </c>
      <c r="L5957">
        <v>0</v>
      </c>
    </row>
    <row r="5958" spans="1:12" x14ac:dyDescent="0.25">
      <c r="A5958">
        <v>62034300</v>
      </c>
      <c r="C5958">
        <v>0</v>
      </c>
      <c r="D5958" t="s">
        <v>6255</v>
      </c>
      <c r="E5958">
        <v>1345</v>
      </c>
      <c r="F5958">
        <v>1902</v>
      </c>
      <c r="G5958">
        <v>1800</v>
      </c>
      <c r="H5958">
        <v>0</v>
      </c>
      <c r="I5958">
        <v>13.45</v>
      </c>
      <c r="J5958">
        <v>19.02</v>
      </c>
      <c r="K5958">
        <v>18</v>
      </c>
      <c r="L5958">
        <v>0</v>
      </c>
    </row>
    <row r="5959" spans="1:12" x14ac:dyDescent="0.25">
      <c r="A5959">
        <v>62034900</v>
      </c>
      <c r="C5959">
        <v>0</v>
      </c>
      <c r="D5959" t="s">
        <v>6256</v>
      </c>
      <c r="E5959">
        <v>1345</v>
      </c>
      <c r="F5959">
        <v>1902</v>
      </c>
      <c r="G5959">
        <v>1800</v>
      </c>
      <c r="H5959">
        <v>0</v>
      </c>
      <c r="I5959">
        <v>13.45</v>
      </c>
      <c r="J5959">
        <v>19.02</v>
      </c>
      <c r="K5959">
        <v>18</v>
      </c>
      <c r="L5959">
        <v>0</v>
      </c>
    </row>
    <row r="5960" spans="1:12" x14ac:dyDescent="0.25">
      <c r="A5960">
        <v>62041100</v>
      </c>
      <c r="C5960">
        <v>0</v>
      </c>
      <c r="D5960" t="s">
        <v>6257</v>
      </c>
      <c r="E5960">
        <v>1345</v>
      </c>
      <c r="F5960">
        <v>1902</v>
      </c>
      <c r="G5960">
        <v>1800</v>
      </c>
      <c r="H5960">
        <v>0</v>
      </c>
      <c r="I5960">
        <v>13.45</v>
      </c>
      <c r="J5960">
        <v>19.02</v>
      </c>
      <c r="K5960">
        <v>18</v>
      </c>
      <c r="L5960">
        <v>0</v>
      </c>
    </row>
    <row r="5961" spans="1:12" x14ac:dyDescent="0.25">
      <c r="A5961">
        <v>62041200</v>
      </c>
      <c r="C5961">
        <v>0</v>
      </c>
      <c r="D5961" t="s">
        <v>6258</v>
      </c>
      <c r="E5961">
        <v>1345</v>
      </c>
      <c r="F5961">
        <v>1902</v>
      </c>
      <c r="G5961">
        <v>1800</v>
      </c>
      <c r="H5961">
        <v>0</v>
      </c>
      <c r="I5961">
        <v>13.45</v>
      </c>
      <c r="J5961">
        <v>19.02</v>
      </c>
      <c r="K5961">
        <v>18</v>
      </c>
      <c r="L5961">
        <v>0</v>
      </c>
    </row>
    <row r="5962" spans="1:12" x14ac:dyDescent="0.25">
      <c r="A5962">
        <v>62041300</v>
      </c>
      <c r="C5962">
        <v>0</v>
      </c>
      <c r="D5962" t="s">
        <v>6259</v>
      </c>
      <c r="E5962">
        <v>1345</v>
      </c>
      <c r="F5962">
        <v>1902</v>
      </c>
      <c r="G5962">
        <v>1800</v>
      </c>
      <c r="H5962">
        <v>0</v>
      </c>
      <c r="I5962">
        <v>13.45</v>
      </c>
      <c r="J5962">
        <v>19.02</v>
      </c>
      <c r="K5962">
        <v>18</v>
      </c>
      <c r="L5962">
        <v>0</v>
      </c>
    </row>
    <row r="5963" spans="1:12" x14ac:dyDescent="0.25">
      <c r="A5963">
        <v>62041900</v>
      </c>
      <c r="C5963">
        <v>0</v>
      </c>
      <c r="D5963" t="s">
        <v>6260</v>
      </c>
      <c r="E5963">
        <v>1345</v>
      </c>
      <c r="F5963">
        <v>1902</v>
      </c>
      <c r="G5963">
        <v>1800</v>
      </c>
      <c r="H5963">
        <v>0</v>
      </c>
      <c r="I5963">
        <v>13.45</v>
      </c>
      <c r="J5963">
        <v>19.02</v>
      </c>
      <c r="K5963">
        <v>18</v>
      </c>
      <c r="L5963">
        <v>0</v>
      </c>
    </row>
    <row r="5964" spans="1:12" x14ac:dyDescent="0.25">
      <c r="A5964">
        <v>62042100</v>
      </c>
      <c r="C5964">
        <v>0</v>
      </c>
      <c r="D5964" t="s">
        <v>6261</v>
      </c>
      <c r="E5964">
        <v>1345</v>
      </c>
      <c r="F5964">
        <v>1902</v>
      </c>
      <c r="G5964">
        <v>1800</v>
      </c>
      <c r="H5964">
        <v>0</v>
      </c>
      <c r="I5964">
        <v>13.45</v>
      </c>
      <c r="J5964">
        <v>19.02</v>
      </c>
      <c r="K5964">
        <v>18</v>
      </c>
      <c r="L5964">
        <v>0</v>
      </c>
    </row>
    <row r="5965" spans="1:12" x14ac:dyDescent="0.25">
      <c r="A5965">
        <v>62042200</v>
      </c>
      <c r="C5965">
        <v>0</v>
      </c>
      <c r="D5965" t="s">
        <v>6262</v>
      </c>
      <c r="E5965">
        <v>1345</v>
      </c>
      <c r="F5965">
        <v>1902</v>
      </c>
      <c r="G5965">
        <v>1800</v>
      </c>
      <c r="H5965">
        <v>0</v>
      </c>
      <c r="I5965">
        <v>13.45</v>
      </c>
      <c r="J5965">
        <v>19.02</v>
      </c>
      <c r="K5965">
        <v>18</v>
      </c>
      <c r="L5965">
        <v>0</v>
      </c>
    </row>
    <row r="5966" spans="1:12" x14ac:dyDescent="0.25">
      <c r="A5966">
        <v>62042300</v>
      </c>
      <c r="C5966">
        <v>0</v>
      </c>
      <c r="D5966" t="s">
        <v>6263</v>
      </c>
      <c r="E5966">
        <v>1345</v>
      </c>
      <c r="F5966">
        <v>1902</v>
      </c>
      <c r="G5966">
        <v>1800</v>
      </c>
      <c r="H5966">
        <v>0</v>
      </c>
      <c r="I5966">
        <v>13.45</v>
      </c>
      <c r="J5966">
        <v>19.02</v>
      </c>
      <c r="K5966">
        <v>18</v>
      </c>
      <c r="L5966">
        <v>0</v>
      </c>
    </row>
    <row r="5967" spans="1:12" x14ac:dyDescent="0.25">
      <c r="A5967">
        <v>62042900</v>
      </c>
      <c r="C5967">
        <v>0</v>
      </c>
      <c r="D5967" t="s">
        <v>6264</v>
      </c>
      <c r="E5967">
        <v>1345</v>
      </c>
      <c r="F5967">
        <v>1902</v>
      </c>
      <c r="G5967">
        <v>1800</v>
      </c>
      <c r="H5967">
        <v>0</v>
      </c>
      <c r="I5967">
        <v>13.45</v>
      </c>
      <c r="J5967">
        <v>19.02</v>
      </c>
      <c r="K5967">
        <v>18</v>
      </c>
      <c r="L5967">
        <v>0</v>
      </c>
    </row>
    <row r="5968" spans="1:12" x14ac:dyDescent="0.25">
      <c r="A5968">
        <v>62043100</v>
      </c>
      <c r="C5968">
        <v>0</v>
      </c>
      <c r="D5968" t="s">
        <v>6265</v>
      </c>
      <c r="E5968">
        <v>1345</v>
      </c>
      <c r="F5968">
        <v>1902</v>
      </c>
      <c r="G5968">
        <v>1800</v>
      </c>
      <c r="H5968">
        <v>0</v>
      </c>
      <c r="I5968">
        <v>13.45</v>
      </c>
      <c r="J5968">
        <v>19.02</v>
      </c>
      <c r="K5968">
        <v>18</v>
      </c>
      <c r="L5968">
        <v>0</v>
      </c>
    </row>
    <row r="5969" spans="1:12" x14ac:dyDescent="0.25">
      <c r="A5969">
        <v>62043200</v>
      </c>
      <c r="C5969">
        <v>0</v>
      </c>
      <c r="D5969" t="s">
        <v>6266</v>
      </c>
      <c r="E5969">
        <v>1345</v>
      </c>
      <c r="F5969">
        <v>1902</v>
      </c>
      <c r="G5969">
        <v>1800</v>
      </c>
      <c r="H5969">
        <v>0</v>
      </c>
      <c r="I5969">
        <v>13.45</v>
      </c>
      <c r="J5969">
        <v>19.02</v>
      </c>
      <c r="K5969">
        <v>18</v>
      </c>
      <c r="L5969">
        <v>0</v>
      </c>
    </row>
    <row r="5970" spans="1:12" x14ac:dyDescent="0.25">
      <c r="A5970">
        <v>62043300</v>
      </c>
      <c r="C5970">
        <v>0</v>
      </c>
      <c r="D5970" t="s">
        <v>6267</v>
      </c>
      <c r="E5970">
        <v>1345</v>
      </c>
      <c r="F5970">
        <v>1902</v>
      </c>
      <c r="G5970">
        <v>1800</v>
      </c>
      <c r="H5970">
        <v>0</v>
      </c>
      <c r="I5970">
        <v>13.45</v>
      </c>
      <c r="J5970">
        <v>19.02</v>
      </c>
      <c r="K5970">
        <v>18</v>
      </c>
      <c r="L5970">
        <v>0</v>
      </c>
    </row>
    <row r="5971" spans="1:12" x14ac:dyDescent="0.25">
      <c r="A5971">
        <v>62043900</v>
      </c>
      <c r="C5971">
        <v>0</v>
      </c>
      <c r="D5971" t="s">
        <v>6268</v>
      </c>
      <c r="E5971">
        <v>1345</v>
      </c>
      <c r="F5971">
        <v>1902</v>
      </c>
      <c r="G5971">
        <v>1800</v>
      </c>
      <c r="H5971">
        <v>0</v>
      </c>
      <c r="I5971">
        <v>13.45</v>
      </c>
      <c r="J5971">
        <v>19.02</v>
      </c>
      <c r="K5971">
        <v>18</v>
      </c>
      <c r="L5971">
        <v>0</v>
      </c>
    </row>
    <row r="5972" spans="1:12" x14ac:dyDescent="0.25">
      <c r="A5972">
        <v>62044100</v>
      </c>
      <c r="C5972">
        <v>0</v>
      </c>
      <c r="D5972" t="s">
        <v>6269</v>
      </c>
      <c r="E5972">
        <v>1345</v>
      </c>
      <c r="F5972">
        <v>1902</v>
      </c>
      <c r="G5972">
        <v>1800</v>
      </c>
      <c r="H5972">
        <v>0</v>
      </c>
      <c r="I5972">
        <v>13.45</v>
      </c>
      <c r="J5972">
        <v>19.02</v>
      </c>
      <c r="K5972">
        <v>18</v>
      </c>
      <c r="L5972">
        <v>0</v>
      </c>
    </row>
    <row r="5973" spans="1:12" x14ac:dyDescent="0.25">
      <c r="A5973">
        <v>62044200</v>
      </c>
      <c r="C5973">
        <v>0</v>
      </c>
      <c r="D5973" t="s">
        <v>6270</v>
      </c>
      <c r="E5973">
        <v>1345</v>
      </c>
      <c r="F5973">
        <v>1902</v>
      </c>
      <c r="G5973">
        <v>1800</v>
      </c>
      <c r="H5973">
        <v>0</v>
      </c>
      <c r="I5973">
        <v>13.45</v>
      </c>
      <c r="J5973">
        <v>19.02</v>
      </c>
      <c r="K5973">
        <v>18</v>
      </c>
      <c r="L5973">
        <v>0</v>
      </c>
    </row>
    <row r="5974" spans="1:12" x14ac:dyDescent="0.25">
      <c r="A5974">
        <v>62044300</v>
      </c>
      <c r="C5974">
        <v>0</v>
      </c>
      <c r="D5974" t="s">
        <v>6271</v>
      </c>
      <c r="E5974">
        <v>1345</v>
      </c>
      <c r="F5974">
        <v>1902</v>
      </c>
      <c r="G5974">
        <v>1800</v>
      </c>
      <c r="H5974">
        <v>0</v>
      </c>
      <c r="I5974">
        <v>13.45</v>
      </c>
      <c r="J5974">
        <v>19.02</v>
      </c>
      <c r="K5974">
        <v>18</v>
      </c>
      <c r="L5974">
        <v>0</v>
      </c>
    </row>
    <row r="5975" spans="1:12" x14ac:dyDescent="0.25">
      <c r="A5975">
        <v>62044400</v>
      </c>
      <c r="C5975">
        <v>0</v>
      </c>
      <c r="D5975" t="s">
        <v>6272</v>
      </c>
      <c r="E5975">
        <v>1345</v>
      </c>
      <c r="F5975">
        <v>1902</v>
      </c>
      <c r="G5975">
        <v>1800</v>
      </c>
      <c r="H5975">
        <v>0</v>
      </c>
      <c r="I5975">
        <v>13.45</v>
      </c>
      <c r="J5975">
        <v>19.02</v>
      </c>
      <c r="K5975">
        <v>18</v>
      </c>
      <c r="L5975">
        <v>0</v>
      </c>
    </row>
    <row r="5976" spans="1:12" x14ac:dyDescent="0.25">
      <c r="A5976">
        <v>62044900</v>
      </c>
      <c r="C5976">
        <v>0</v>
      </c>
      <c r="D5976" t="s">
        <v>6273</v>
      </c>
      <c r="E5976">
        <v>1345</v>
      </c>
      <c r="F5976">
        <v>1902</v>
      </c>
      <c r="G5976">
        <v>1800</v>
      </c>
      <c r="H5976">
        <v>0</v>
      </c>
      <c r="I5976">
        <v>13.45</v>
      </c>
      <c r="J5976">
        <v>19.02</v>
      </c>
      <c r="K5976">
        <v>18</v>
      </c>
      <c r="L5976">
        <v>0</v>
      </c>
    </row>
    <row r="5977" spans="1:12" x14ac:dyDescent="0.25">
      <c r="A5977">
        <v>62045100</v>
      </c>
      <c r="C5977">
        <v>0</v>
      </c>
      <c r="D5977" t="s">
        <v>6274</v>
      </c>
      <c r="E5977">
        <v>1345</v>
      </c>
      <c r="F5977">
        <v>1902</v>
      </c>
      <c r="G5977">
        <v>1800</v>
      </c>
      <c r="H5977">
        <v>0</v>
      </c>
      <c r="I5977">
        <v>13.45</v>
      </c>
      <c r="J5977">
        <v>19.02</v>
      </c>
      <c r="K5977">
        <v>18</v>
      </c>
      <c r="L5977">
        <v>0</v>
      </c>
    </row>
    <row r="5978" spans="1:12" x14ac:dyDescent="0.25">
      <c r="A5978">
        <v>62045200</v>
      </c>
      <c r="C5978">
        <v>0</v>
      </c>
      <c r="D5978" t="s">
        <v>6275</v>
      </c>
      <c r="E5978">
        <v>1345</v>
      </c>
      <c r="F5978">
        <v>1902</v>
      </c>
      <c r="G5978">
        <v>1800</v>
      </c>
      <c r="H5978">
        <v>0</v>
      </c>
      <c r="I5978">
        <v>13.45</v>
      </c>
      <c r="J5978">
        <v>19.02</v>
      </c>
      <c r="K5978">
        <v>18</v>
      </c>
      <c r="L5978">
        <v>0</v>
      </c>
    </row>
    <row r="5979" spans="1:12" x14ac:dyDescent="0.25">
      <c r="A5979">
        <v>62045300</v>
      </c>
      <c r="C5979">
        <v>0</v>
      </c>
      <c r="D5979" t="s">
        <v>6276</v>
      </c>
      <c r="E5979">
        <v>1345</v>
      </c>
      <c r="F5979">
        <v>1902</v>
      </c>
      <c r="G5979">
        <v>1800</v>
      </c>
      <c r="H5979">
        <v>0</v>
      </c>
      <c r="I5979">
        <v>13.45</v>
      </c>
      <c r="J5979">
        <v>19.02</v>
      </c>
      <c r="K5979">
        <v>18</v>
      </c>
      <c r="L5979">
        <v>0</v>
      </c>
    </row>
    <row r="5980" spans="1:12" x14ac:dyDescent="0.25">
      <c r="A5980">
        <v>62045900</v>
      </c>
      <c r="C5980">
        <v>0</v>
      </c>
      <c r="D5980" t="s">
        <v>6277</v>
      </c>
      <c r="E5980">
        <v>1345</v>
      </c>
      <c r="F5980">
        <v>1902</v>
      </c>
      <c r="G5980">
        <v>1800</v>
      </c>
      <c r="H5980">
        <v>0</v>
      </c>
      <c r="I5980">
        <v>13.45</v>
      </c>
      <c r="J5980">
        <v>19.02</v>
      </c>
      <c r="K5980">
        <v>18</v>
      </c>
      <c r="L5980">
        <v>0</v>
      </c>
    </row>
    <row r="5981" spans="1:12" x14ac:dyDescent="0.25">
      <c r="A5981">
        <v>62046100</v>
      </c>
      <c r="C5981">
        <v>0</v>
      </c>
      <c r="D5981" t="s">
        <v>6278</v>
      </c>
      <c r="E5981">
        <v>1345</v>
      </c>
      <c r="F5981">
        <v>1902</v>
      </c>
      <c r="G5981">
        <v>1800</v>
      </c>
      <c r="H5981">
        <v>0</v>
      </c>
      <c r="I5981">
        <v>13.45</v>
      </c>
      <c r="J5981">
        <v>19.02</v>
      </c>
      <c r="K5981">
        <v>18</v>
      </c>
      <c r="L5981">
        <v>0</v>
      </c>
    </row>
    <row r="5982" spans="1:12" x14ac:dyDescent="0.25">
      <c r="A5982">
        <v>62046200</v>
      </c>
      <c r="C5982">
        <v>0</v>
      </c>
      <c r="D5982" t="s">
        <v>6279</v>
      </c>
      <c r="E5982">
        <v>1345</v>
      </c>
      <c r="F5982">
        <v>1902</v>
      </c>
      <c r="G5982">
        <v>1800</v>
      </c>
      <c r="H5982">
        <v>0</v>
      </c>
      <c r="I5982">
        <v>13.45</v>
      </c>
      <c r="J5982">
        <v>19.02</v>
      </c>
      <c r="K5982">
        <v>18</v>
      </c>
      <c r="L5982">
        <v>0</v>
      </c>
    </row>
    <row r="5983" spans="1:12" x14ac:dyDescent="0.25">
      <c r="A5983">
        <v>62046300</v>
      </c>
      <c r="C5983">
        <v>0</v>
      </c>
      <c r="D5983" t="s">
        <v>6280</v>
      </c>
      <c r="E5983">
        <v>1345</v>
      </c>
      <c r="F5983">
        <v>1902</v>
      </c>
      <c r="G5983">
        <v>1800</v>
      </c>
      <c r="H5983">
        <v>0</v>
      </c>
      <c r="I5983">
        <v>13.45</v>
      </c>
      <c r="J5983">
        <v>19.02</v>
      </c>
      <c r="K5983">
        <v>18</v>
      </c>
      <c r="L5983">
        <v>0</v>
      </c>
    </row>
    <row r="5984" spans="1:12" x14ac:dyDescent="0.25">
      <c r="A5984">
        <v>62046900</v>
      </c>
      <c r="C5984">
        <v>0</v>
      </c>
      <c r="D5984" t="s">
        <v>6281</v>
      </c>
      <c r="E5984">
        <v>1345</v>
      </c>
      <c r="F5984">
        <v>1902</v>
      </c>
      <c r="G5984">
        <v>1800</v>
      </c>
      <c r="H5984">
        <v>0</v>
      </c>
      <c r="I5984">
        <v>13.45</v>
      </c>
      <c r="J5984">
        <v>19.02</v>
      </c>
      <c r="K5984">
        <v>18</v>
      </c>
      <c r="L5984">
        <v>0</v>
      </c>
    </row>
    <row r="5985" spans="1:12" x14ac:dyDescent="0.25">
      <c r="A5985">
        <v>62052000</v>
      </c>
      <c r="C5985">
        <v>0</v>
      </c>
      <c r="D5985" t="s">
        <v>6282</v>
      </c>
      <c r="E5985">
        <v>1345</v>
      </c>
      <c r="F5985">
        <v>1902</v>
      </c>
      <c r="G5985">
        <v>1800</v>
      </c>
      <c r="H5985">
        <v>0</v>
      </c>
      <c r="I5985">
        <v>13.45</v>
      </c>
      <c r="J5985">
        <v>19.02</v>
      </c>
      <c r="K5985">
        <v>18</v>
      </c>
      <c r="L5985">
        <v>0</v>
      </c>
    </row>
    <row r="5986" spans="1:12" x14ac:dyDescent="0.25">
      <c r="A5986">
        <v>62053000</v>
      </c>
      <c r="C5986">
        <v>0</v>
      </c>
      <c r="D5986" t="s">
        <v>6283</v>
      </c>
      <c r="E5986">
        <v>1345</v>
      </c>
      <c r="F5986">
        <v>1902</v>
      </c>
      <c r="G5986">
        <v>1800</v>
      </c>
      <c r="H5986">
        <v>0</v>
      </c>
      <c r="I5986">
        <v>13.45</v>
      </c>
      <c r="J5986">
        <v>19.02</v>
      </c>
      <c r="K5986">
        <v>18</v>
      </c>
      <c r="L5986">
        <v>0</v>
      </c>
    </row>
    <row r="5987" spans="1:12" x14ac:dyDescent="0.25">
      <c r="A5987">
        <v>62059010</v>
      </c>
      <c r="C5987">
        <v>0</v>
      </c>
      <c r="D5987" t="s">
        <v>6284</v>
      </c>
      <c r="E5987">
        <v>1345</v>
      </c>
      <c r="F5987">
        <v>1902</v>
      </c>
      <c r="G5987">
        <v>1800</v>
      </c>
      <c r="H5987">
        <v>0</v>
      </c>
      <c r="I5987">
        <v>13.45</v>
      </c>
      <c r="J5987">
        <v>19.02</v>
      </c>
      <c r="K5987">
        <v>18</v>
      </c>
      <c r="L5987">
        <v>0</v>
      </c>
    </row>
    <row r="5988" spans="1:12" x14ac:dyDescent="0.25">
      <c r="A5988">
        <v>62059090</v>
      </c>
      <c r="C5988">
        <v>0</v>
      </c>
      <c r="D5988" t="s">
        <v>6285</v>
      </c>
      <c r="E5988">
        <v>1345</v>
      </c>
      <c r="F5988">
        <v>1902</v>
      </c>
      <c r="G5988">
        <v>1800</v>
      </c>
      <c r="H5988">
        <v>0</v>
      </c>
      <c r="I5988">
        <v>13.45</v>
      </c>
      <c r="J5988">
        <v>19.02</v>
      </c>
      <c r="K5988">
        <v>18</v>
      </c>
      <c r="L5988">
        <v>0</v>
      </c>
    </row>
    <row r="5989" spans="1:12" x14ac:dyDescent="0.25">
      <c r="A5989">
        <v>62061000</v>
      </c>
      <c r="C5989">
        <v>0</v>
      </c>
      <c r="D5989" t="s">
        <v>6286</v>
      </c>
      <c r="E5989">
        <v>1345</v>
      </c>
      <c r="F5989">
        <v>1902</v>
      </c>
      <c r="G5989">
        <v>1800</v>
      </c>
      <c r="H5989">
        <v>0</v>
      </c>
      <c r="I5989">
        <v>13.45</v>
      </c>
      <c r="J5989">
        <v>19.02</v>
      </c>
      <c r="K5989">
        <v>18</v>
      </c>
      <c r="L5989">
        <v>0</v>
      </c>
    </row>
    <row r="5990" spans="1:12" x14ac:dyDescent="0.25">
      <c r="A5990">
        <v>62062000</v>
      </c>
      <c r="C5990">
        <v>0</v>
      </c>
      <c r="D5990" t="s">
        <v>6287</v>
      </c>
      <c r="E5990">
        <v>1345</v>
      </c>
      <c r="F5990">
        <v>1902</v>
      </c>
      <c r="G5990">
        <v>1800</v>
      </c>
      <c r="H5990">
        <v>0</v>
      </c>
      <c r="I5990">
        <v>13.45</v>
      </c>
      <c r="J5990">
        <v>19.02</v>
      </c>
      <c r="K5990">
        <v>18</v>
      </c>
      <c r="L5990">
        <v>0</v>
      </c>
    </row>
    <row r="5991" spans="1:12" x14ac:dyDescent="0.25">
      <c r="A5991">
        <v>62063000</v>
      </c>
      <c r="C5991">
        <v>0</v>
      </c>
      <c r="D5991" t="s">
        <v>6288</v>
      </c>
      <c r="E5991">
        <v>1345</v>
      </c>
      <c r="F5991">
        <v>1902</v>
      </c>
      <c r="G5991">
        <v>1800</v>
      </c>
      <c r="H5991">
        <v>0</v>
      </c>
      <c r="I5991">
        <v>13.45</v>
      </c>
      <c r="J5991">
        <v>19.02</v>
      </c>
      <c r="K5991">
        <v>18</v>
      </c>
      <c r="L5991">
        <v>0</v>
      </c>
    </row>
    <row r="5992" spans="1:12" x14ac:dyDescent="0.25">
      <c r="A5992">
        <v>62064000</v>
      </c>
      <c r="C5992">
        <v>0</v>
      </c>
      <c r="D5992" t="s">
        <v>6289</v>
      </c>
      <c r="E5992">
        <v>1345</v>
      </c>
      <c r="F5992">
        <v>1902</v>
      </c>
      <c r="G5992">
        <v>1800</v>
      </c>
      <c r="H5992">
        <v>0</v>
      </c>
      <c r="I5992">
        <v>13.45</v>
      </c>
      <c r="J5992">
        <v>19.02</v>
      </c>
      <c r="K5992">
        <v>18</v>
      </c>
      <c r="L5992">
        <v>0</v>
      </c>
    </row>
    <row r="5993" spans="1:12" x14ac:dyDescent="0.25">
      <c r="A5993">
        <v>62069000</v>
      </c>
      <c r="C5993">
        <v>0</v>
      </c>
      <c r="D5993" t="s">
        <v>6290</v>
      </c>
      <c r="E5993">
        <v>1345</v>
      </c>
      <c r="F5993">
        <v>1902</v>
      </c>
      <c r="G5993">
        <v>1800</v>
      </c>
      <c r="H5993">
        <v>0</v>
      </c>
      <c r="I5993">
        <v>13.45</v>
      </c>
      <c r="J5993">
        <v>19.02</v>
      </c>
      <c r="K5993">
        <v>18</v>
      </c>
      <c r="L5993">
        <v>0</v>
      </c>
    </row>
    <row r="5994" spans="1:12" x14ac:dyDescent="0.25">
      <c r="A5994">
        <v>62071100</v>
      </c>
      <c r="C5994">
        <v>0</v>
      </c>
      <c r="D5994" t="s">
        <v>6291</v>
      </c>
      <c r="E5994">
        <v>1345</v>
      </c>
      <c r="F5994">
        <v>1902</v>
      </c>
      <c r="G5994">
        <v>1800</v>
      </c>
      <c r="H5994">
        <v>0</v>
      </c>
      <c r="I5994">
        <v>13.45</v>
      </c>
      <c r="J5994">
        <v>19.02</v>
      </c>
      <c r="K5994">
        <v>18</v>
      </c>
      <c r="L5994">
        <v>0</v>
      </c>
    </row>
    <row r="5995" spans="1:12" x14ac:dyDescent="0.25">
      <c r="A5995">
        <v>62071900</v>
      </c>
      <c r="C5995">
        <v>0</v>
      </c>
      <c r="D5995" t="s">
        <v>6292</v>
      </c>
      <c r="E5995">
        <v>1345</v>
      </c>
      <c r="F5995">
        <v>1902</v>
      </c>
      <c r="G5995">
        <v>1800</v>
      </c>
      <c r="H5995">
        <v>0</v>
      </c>
      <c r="I5995">
        <v>13.45</v>
      </c>
      <c r="J5995">
        <v>19.02</v>
      </c>
      <c r="K5995">
        <v>18</v>
      </c>
      <c r="L5995">
        <v>0</v>
      </c>
    </row>
    <row r="5996" spans="1:12" x14ac:dyDescent="0.25">
      <c r="A5996">
        <v>62072100</v>
      </c>
      <c r="C5996">
        <v>0</v>
      </c>
      <c r="D5996" t="s">
        <v>6293</v>
      </c>
      <c r="E5996">
        <v>1345</v>
      </c>
      <c r="F5996">
        <v>1902</v>
      </c>
      <c r="G5996">
        <v>1800</v>
      </c>
      <c r="H5996">
        <v>0</v>
      </c>
      <c r="I5996">
        <v>13.45</v>
      </c>
      <c r="J5996">
        <v>19.02</v>
      </c>
      <c r="K5996">
        <v>18</v>
      </c>
      <c r="L5996">
        <v>0</v>
      </c>
    </row>
    <row r="5997" spans="1:12" x14ac:dyDescent="0.25">
      <c r="A5997">
        <v>62072200</v>
      </c>
      <c r="C5997">
        <v>0</v>
      </c>
      <c r="D5997" t="s">
        <v>6294</v>
      </c>
      <c r="E5997">
        <v>1345</v>
      </c>
      <c r="F5997">
        <v>1902</v>
      </c>
      <c r="G5997">
        <v>1800</v>
      </c>
      <c r="H5997">
        <v>0</v>
      </c>
      <c r="I5997">
        <v>13.45</v>
      </c>
      <c r="J5997">
        <v>19.02</v>
      </c>
      <c r="K5997">
        <v>18</v>
      </c>
      <c r="L5997">
        <v>0</v>
      </c>
    </row>
    <row r="5998" spans="1:12" x14ac:dyDescent="0.25">
      <c r="A5998">
        <v>62072900</v>
      </c>
      <c r="C5998">
        <v>0</v>
      </c>
      <c r="D5998" t="s">
        <v>6295</v>
      </c>
      <c r="E5998">
        <v>1345</v>
      </c>
      <c r="F5998">
        <v>1902</v>
      </c>
      <c r="G5998">
        <v>1800</v>
      </c>
      <c r="H5998">
        <v>0</v>
      </c>
      <c r="I5998">
        <v>13.45</v>
      </c>
      <c r="J5998">
        <v>19.02</v>
      </c>
      <c r="K5998">
        <v>18</v>
      </c>
      <c r="L5998">
        <v>0</v>
      </c>
    </row>
    <row r="5999" spans="1:12" x14ac:dyDescent="0.25">
      <c r="A5999">
        <v>62079100</v>
      </c>
      <c r="C5999">
        <v>0</v>
      </c>
      <c r="D5999" t="s">
        <v>6296</v>
      </c>
      <c r="E5999">
        <v>1345</v>
      </c>
      <c r="F5999">
        <v>1902</v>
      </c>
      <c r="G5999">
        <v>1800</v>
      </c>
      <c r="H5999">
        <v>0</v>
      </c>
      <c r="I5999">
        <v>13.45</v>
      </c>
      <c r="J5999">
        <v>19.02</v>
      </c>
      <c r="K5999">
        <v>18</v>
      </c>
      <c r="L5999">
        <v>0</v>
      </c>
    </row>
    <row r="6000" spans="1:12" x14ac:dyDescent="0.25">
      <c r="A6000">
        <v>62079910</v>
      </c>
      <c r="C6000">
        <v>0</v>
      </c>
      <c r="D6000" t="s">
        <v>6297</v>
      </c>
      <c r="E6000">
        <v>1345</v>
      </c>
      <c r="F6000">
        <v>1902</v>
      </c>
      <c r="G6000">
        <v>1800</v>
      </c>
      <c r="H6000">
        <v>0</v>
      </c>
      <c r="I6000">
        <v>13.45</v>
      </c>
      <c r="J6000">
        <v>19.02</v>
      </c>
      <c r="K6000">
        <v>18</v>
      </c>
      <c r="L6000">
        <v>0</v>
      </c>
    </row>
    <row r="6001" spans="1:12" x14ac:dyDescent="0.25">
      <c r="A6001">
        <v>62079990</v>
      </c>
      <c r="C6001">
        <v>0</v>
      </c>
      <c r="D6001" t="s">
        <v>6298</v>
      </c>
      <c r="E6001">
        <v>1345</v>
      </c>
      <c r="F6001">
        <v>1902</v>
      </c>
      <c r="G6001">
        <v>1800</v>
      </c>
      <c r="H6001">
        <v>0</v>
      </c>
      <c r="I6001">
        <v>13.45</v>
      </c>
      <c r="J6001">
        <v>19.02</v>
      </c>
      <c r="K6001">
        <v>18</v>
      </c>
      <c r="L6001">
        <v>0</v>
      </c>
    </row>
    <row r="6002" spans="1:12" x14ac:dyDescent="0.25">
      <c r="A6002">
        <v>62081100</v>
      </c>
      <c r="C6002">
        <v>0</v>
      </c>
      <c r="D6002" t="s">
        <v>6299</v>
      </c>
      <c r="E6002">
        <v>1345</v>
      </c>
      <c r="F6002">
        <v>1902</v>
      </c>
      <c r="G6002">
        <v>1800</v>
      </c>
      <c r="H6002">
        <v>0</v>
      </c>
      <c r="I6002">
        <v>13.45</v>
      </c>
      <c r="J6002">
        <v>19.02</v>
      </c>
      <c r="K6002">
        <v>18</v>
      </c>
      <c r="L6002">
        <v>0</v>
      </c>
    </row>
    <row r="6003" spans="1:12" x14ac:dyDescent="0.25">
      <c r="A6003">
        <v>62081900</v>
      </c>
      <c r="C6003">
        <v>0</v>
      </c>
      <c r="D6003" t="s">
        <v>6300</v>
      </c>
      <c r="E6003">
        <v>1345</v>
      </c>
      <c r="F6003">
        <v>1902</v>
      </c>
      <c r="G6003">
        <v>1800</v>
      </c>
      <c r="H6003">
        <v>0</v>
      </c>
      <c r="I6003">
        <v>13.45</v>
      </c>
      <c r="J6003">
        <v>19.02</v>
      </c>
      <c r="K6003">
        <v>18</v>
      </c>
      <c r="L6003">
        <v>0</v>
      </c>
    </row>
    <row r="6004" spans="1:12" x14ac:dyDescent="0.25">
      <c r="A6004">
        <v>62082100</v>
      </c>
      <c r="C6004">
        <v>0</v>
      </c>
      <c r="D6004" t="s">
        <v>6301</v>
      </c>
      <c r="E6004">
        <v>1345</v>
      </c>
      <c r="F6004">
        <v>1902</v>
      </c>
      <c r="G6004">
        <v>1800</v>
      </c>
      <c r="H6004">
        <v>0</v>
      </c>
      <c r="I6004">
        <v>13.45</v>
      </c>
      <c r="J6004">
        <v>19.02</v>
      </c>
      <c r="K6004">
        <v>18</v>
      </c>
      <c r="L6004">
        <v>0</v>
      </c>
    </row>
    <row r="6005" spans="1:12" x14ac:dyDescent="0.25">
      <c r="A6005">
        <v>62082200</v>
      </c>
      <c r="C6005">
        <v>0</v>
      </c>
      <c r="D6005" t="s">
        <v>6302</v>
      </c>
      <c r="E6005">
        <v>1345</v>
      </c>
      <c r="F6005">
        <v>1902</v>
      </c>
      <c r="G6005">
        <v>1800</v>
      </c>
      <c r="H6005">
        <v>0</v>
      </c>
      <c r="I6005">
        <v>13.45</v>
      </c>
      <c r="J6005">
        <v>19.02</v>
      </c>
      <c r="K6005">
        <v>18</v>
      </c>
      <c r="L6005">
        <v>0</v>
      </c>
    </row>
    <row r="6006" spans="1:12" x14ac:dyDescent="0.25">
      <c r="A6006">
        <v>62082900</v>
      </c>
      <c r="C6006">
        <v>0</v>
      </c>
      <c r="D6006" t="s">
        <v>6303</v>
      </c>
      <c r="E6006">
        <v>1345</v>
      </c>
      <c r="F6006">
        <v>1902</v>
      </c>
      <c r="G6006">
        <v>1800</v>
      </c>
      <c r="H6006">
        <v>0</v>
      </c>
      <c r="I6006">
        <v>13.45</v>
      </c>
      <c r="J6006">
        <v>19.02</v>
      </c>
      <c r="K6006">
        <v>18</v>
      </c>
      <c r="L6006">
        <v>0</v>
      </c>
    </row>
    <row r="6007" spans="1:12" x14ac:dyDescent="0.25">
      <c r="A6007">
        <v>62089100</v>
      </c>
      <c r="C6007">
        <v>0</v>
      </c>
      <c r="D6007" t="s">
        <v>6304</v>
      </c>
      <c r="E6007">
        <v>1345</v>
      </c>
      <c r="F6007">
        <v>1902</v>
      </c>
      <c r="G6007">
        <v>1800</v>
      </c>
      <c r="H6007">
        <v>0</v>
      </c>
      <c r="I6007">
        <v>13.45</v>
      </c>
      <c r="J6007">
        <v>19.02</v>
      </c>
      <c r="K6007">
        <v>18</v>
      </c>
      <c r="L6007">
        <v>0</v>
      </c>
    </row>
    <row r="6008" spans="1:12" x14ac:dyDescent="0.25">
      <c r="A6008">
        <v>62089200</v>
      </c>
      <c r="C6008">
        <v>0</v>
      </c>
      <c r="D6008" t="s">
        <v>6305</v>
      </c>
      <c r="E6008">
        <v>1345</v>
      </c>
      <c r="F6008">
        <v>1902</v>
      </c>
      <c r="G6008">
        <v>1800</v>
      </c>
      <c r="H6008">
        <v>0</v>
      </c>
      <c r="I6008">
        <v>13.45</v>
      </c>
      <c r="J6008">
        <v>19.02</v>
      </c>
      <c r="K6008">
        <v>18</v>
      </c>
      <c r="L6008">
        <v>0</v>
      </c>
    </row>
    <row r="6009" spans="1:12" x14ac:dyDescent="0.25">
      <c r="A6009">
        <v>62089900</v>
      </c>
      <c r="C6009">
        <v>0</v>
      </c>
      <c r="D6009" t="s">
        <v>6306</v>
      </c>
      <c r="E6009">
        <v>1345</v>
      </c>
      <c r="F6009">
        <v>1902</v>
      </c>
      <c r="G6009">
        <v>1800</v>
      </c>
      <c r="H6009">
        <v>0</v>
      </c>
      <c r="I6009">
        <v>13.45</v>
      </c>
      <c r="J6009">
        <v>19.02</v>
      </c>
      <c r="K6009">
        <v>18</v>
      </c>
      <c r="L6009">
        <v>0</v>
      </c>
    </row>
    <row r="6010" spans="1:12" x14ac:dyDescent="0.25">
      <c r="A6010">
        <v>62092000</v>
      </c>
      <c r="C6010">
        <v>0</v>
      </c>
      <c r="D6010" t="s">
        <v>6307</v>
      </c>
      <c r="E6010">
        <v>1345</v>
      </c>
      <c r="F6010">
        <v>1902</v>
      </c>
      <c r="G6010">
        <v>1800</v>
      </c>
      <c r="H6010">
        <v>0</v>
      </c>
      <c r="I6010">
        <v>13.45</v>
      </c>
      <c r="J6010">
        <v>19.02</v>
      </c>
      <c r="K6010">
        <v>18</v>
      </c>
      <c r="L6010">
        <v>0</v>
      </c>
    </row>
    <row r="6011" spans="1:12" x14ac:dyDescent="0.25">
      <c r="A6011">
        <v>62093000</v>
      </c>
      <c r="C6011">
        <v>0</v>
      </c>
      <c r="D6011" t="s">
        <v>6308</v>
      </c>
      <c r="E6011">
        <v>1345</v>
      </c>
      <c r="F6011">
        <v>1902</v>
      </c>
      <c r="G6011">
        <v>1800</v>
      </c>
      <c r="H6011">
        <v>0</v>
      </c>
      <c r="I6011">
        <v>13.45</v>
      </c>
      <c r="J6011">
        <v>19.02</v>
      </c>
      <c r="K6011">
        <v>18</v>
      </c>
      <c r="L6011">
        <v>0</v>
      </c>
    </row>
    <row r="6012" spans="1:12" x14ac:dyDescent="0.25">
      <c r="A6012">
        <v>62099010</v>
      </c>
      <c r="C6012">
        <v>0</v>
      </c>
      <c r="D6012" t="s">
        <v>6309</v>
      </c>
      <c r="E6012">
        <v>1345</v>
      </c>
      <c r="F6012">
        <v>1902</v>
      </c>
      <c r="G6012">
        <v>1800</v>
      </c>
      <c r="H6012">
        <v>0</v>
      </c>
      <c r="I6012">
        <v>13.45</v>
      </c>
      <c r="J6012">
        <v>19.02</v>
      </c>
      <c r="K6012">
        <v>18</v>
      </c>
      <c r="L6012">
        <v>0</v>
      </c>
    </row>
    <row r="6013" spans="1:12" x14ac:dyDescent="0.25">
      <c r="A6013">
        <v>62099090</v>
      </c>
      <c r="C6013">
        <v>0</v>
      </c>
      <c r="D6013" t="s">
        <v>6310</v>
      </c>
      <c r="E6013">
        <v>1345</v>
      </c>
      <c r="F6013">
        <v>1902</v>
      </c>
      <c r="G6013">
        <v>1800</v>
      </c>
      <c r="H6013">
        <v>0</v>
      </c>
      <c r="I6013">
        <v>13.45</v>
      </c>
      <c r="J6013">
        <v>19.02</v>
      </c>
      <c r="K6013">
        <v>18</v>
      </c>
      <c r="L6013">
        <v>0</v>
      </c>
    </row>
    <row r="6014" spans="1:12" x14ac:dyDescent="0.25">
      <c r="A6014">
        <v>62101000</v>
      </c>
      <c r="C6014">
        <v>0</v>
      </c>
      <c r="D6014" t="s">
        <v>6311</v>
      </c>
      <c r="E6014">
        <v>1345</v>
      </c>
      <c r="F6014">
        <v>1902</v>
      </c>
      <c r="G6014">
        <v>1800</v>
      </c>
      <c r="H6014">
        <v>0</v>
      </c>
      <c r="I6014">
        <v>13.45</v>
      </c>
      <c r="J6014">
        <v>19.02</v>
      </c>
      <c r="K6014">
        <v>18</v>
      </c>
      <c r="L6014">
        <v>0</v>
      </c>
    </row>
    <row r="6015" spans="1:12" x14ac:dyDescent="0.25">
      <c r="A6015">
        <v>62102000</v>
      </c>
      <c r="C6015">
        <v>0</v>
      </c>
      <c r="D6015" t="s">
        <v>6312</v>
      </c>
      <c r="E6015">
        <v>1345</v>
      </c>
      <c r="F6015">
        <v>1902</v>
      </c>
      <c r="G6015">
        <v>1800</v>
      </c>
      <c r="H6015">
        <v>0</v>
      </c>
      <c r="I6015">
        <v>13.45</v>
      </c>
      <c r="J6015">
        <v>19.02</v>
      </c>
      <c r="K6015">
        <v>18</v>
      </c>
      <c r="L6015">
        <v>0</v>
      </c>
    </row>
    <row r="6016" spans="1:12" x14ac:dyDescent="0.25">
      <c r="A6016">
        <v>62103000</v>
      </c>
      <c r="C6016">
        <v>0</v>
      </c>
      <c r="D6016" t="s">
        <v>6313</v>
      </c>
      <c r="E6016">
        <v>1345</v>
      </c>
      <c r="F6016">
        <v>1902</v>
      </c>
      <c r="G6016">
        <v>1800</v>
      </c>
      <c r="H6016">
        <v>0</v>
      </c>
      <c r="I6016">
        <v>13.45</v>
      </c>
      <c r="J6016">
        <v>19.02</v>
      </c>
      <c r="K6016">
        <v>18</v>
      </c>
      <c r="L6016">
        <v>0</v>
      </c>
    </row>
    <row r="6017" spans="1:12" x14ac:dyDescent="0.25">
      <c r="A6017">
        <v>62104000</v>
      </c>
      <c r="C6017">
        <v>0</v>
      </c>
      <c r="D6017" t="s">
        <v>6314</v>
      </c>
      <c r="E6017">
        <v>1345</v>
      </c>
      <c r="F6017">
        <v>1902</v>
      </c>
      <c r="G6017">
        <v>1800</v>
      </c>
      <c r="H6017">
        <v>0</v>
      </c>
      <c r="I6017">
        <v>13.45</v>
      </c>
      <c r="J6017">
        <v>19.02</v>
      </c>
      <c r="K6017">
        <v>18</v>
      </c>
      <c r="L6017">
        <v>0</v>
      </c>
    </row>
    <row r="6018" spans="1:12" x14ac:dyDescent="0.25">
      <c r="A6018">
        <v>62105000</v>
      </c>
      <c r="C6018">
        <v>0</v>
      </c>
      <c r="D6018" t="s">
        <v>6315</v>
      </c>
      <c r="E6018">
        <v>1345</v>
      </c>
      <c r="F6018">
        <v>1902</v>
      </c>
      <c r="G6018">
        <v>1800</v>
      </c>
      <c r="H6018">
        <v>0</v>
      </c>
      <c r="I6018">
        <v>13.45</v>
      </c>
      <c r="J6018">
        <v>19.02</v>
      </c>
      <c r="K6018">
        <v>18</v>
      </c>
      <c r="L6018">
        <v>0</v>
      </c>
    </row>
    <row r="6019" spans="1:12" x14ac:dyDescent="0.25">
      <c r="A6019">
        <v>62111100</v>
      </c>
      <c r="C6019">
        <v>0</v>
      </c>
      <c r="D6019" t="s">
        <v>6316</v>
      </c>
      <c r="E6019">
        <v>1345</v>
      </c>
      <c r="F6019">
        <v>1902</v>
      </c>
      <c r="G6019">
        <v>1800</v>
      </c>
      <c r="H6019">
        <v>0</v>
      </c>
      <c r="I6019">
        <v>13.45</v>
      </c>
      <c r="J6019">
        <v>19.02</v>
      </c>
      <c r="K6019">
        <v>18</v>
      </c>
      <c r="L6019">
        <v>0</v>
      </c>
    </row>
    <row r="6020" spans="1:12" x14ac:dyDescent="0.25">
      <c r="A6020">
        <v>62111200</v>
      </c>
      <c r="C6020">
        <v>0</v>
      </c>
      <c r="D6020" t="s">
        <v>6317</v>
      </c>
      <c r="E6020">
        <v>1345</v>
      </c>
      <c r="F6020">
        <v>1902</v>
      </c>
      <c r="G6020">
        <v>1800</v>
      </c>
      <c r="H6020">
        <v>0</v>
      </c>
      <c r="I6020">
        <v>13.45</v>
      </c>
      <c r="J6020">
        <v>19.02</v>
      </c>
      <c r="K6020">
        <v>18</v>
      </c>
      <c r="L6020">
        <v>0</v>
      </c>
    </row>
    <row r="6021" spans="1:12" x14ac:dyDescent="0.25">
      <c r="A6021">
        <v>62112000</v>
      </c>
      <c r="C6021">
        <v>0</v>
      </c>
      <c r="D6021" t="s">
        <v>6318</v>
      </c>
      <c r="E6021">
        <v>1345</v>
      </c>
      <c r="F6021">
        <v>1902</v>
      </c>
      <c r="G6021">
        <v>1800</v>
      </c>
      <c r="H6021">
        <v>0</v>
      </c>
      <c r="I6021">
        <v>13.45</v>
      </c>
      <c r="J6021">
        <v>19.02</v>
      </c>
      <c r="K6021">
        <v>18</v>
      </c>
      <c r="L6021">
        <v>0</v>
      </c>
    </row>
    <row r="6022" spans="1:12" x14ac:dyDescent="0.25">
      <c r="A6022">
        <v>62113200</v>
      </c>
      <c r="C6022">
        <v>0</v>
      </c>
      <c r="D6022" t="s">
        <v>6319</v>
      </c>
      <c r="E6022">
        <v>1345</v>
      </c>
      <c r="F6022">
        <v>1902</v>
      </c>
      <c r="G6022">
        <v>1800</v>
      </c>
      <c r="H6022">
        <v>0</v>
      </c>
      <c r="I6022">
        <v>13.45</v>
      </c>
      <c r="J6022">
        <v>19.02</v>
      </c>
      <c r="K6022">
        <v>18</v>
      </c>
      <c r="L6022">
        <v>0</v>
      </c>
    </row>
    <row r="6023" spans="1:12" x14ac:dyDescent="0.25">
      <c r="A6023">
        <v>62113300</v>
      </c>
      <c r="C6023">
        <v>0</v>
      </c>
      <c r="D6023" t="s">
        <v>6320</v>
      </c>
      <c r="E6023">
        <v>1345</v>
      </c>
      <c r="F6023">
        <v>1902</v>
      </c>
      <c r="G6023">
        <v>1800</v>
      </c>
      <c r="H6023">
        <v>0</v>
      </c>
      <c r="I6023">
        <v>13.45</v>
      </c>
      <c r="J6023">
        <v>19.02</v>
      </c>
      <c r="K6023">
        <v>18</v>
      </c>
      <c r="L6023">
        <v>0</v>
      </c>
    </row>
    <row r="6024" spans="1:12" x14ac:dyDescent="0.25">
      <c r="A6024">
        <v>62113910</v>
      </c>
      <c r="C6024">
        <v>0</v>
      </c>
      <c r="D6024" t="s">
        <v>6321</v>
      </c>
      <c r="E6024">
        <v>1345</v>
      </c>
      <c r="F6024">
        <v>1902</v>
      </c>
      <c r="G6024">
        <v>1800</v>
      </c>
      <c r="H6024">
        <v>0</v>
      </c>
      <c r="I6024">
        <v>13.45</v>
      </c>
      <c r="J6024">
        <v>19.02</v>
      </c>
      <c r="K6024">
        <v>18</v>
      </c>
      <c r="L6024">
        <v>0</v>
      </c>
    </row>
    <row r="6025" spans="1:12" x14ac:dyDescent="0.25">
      <c r="A6025">
        <v>62113990</v>
      </c>
      <c r="C6025">
        <v>0</v>
      </c>
      <c r="D6025" t="s">
        <v>6322</v>
      </c>
      <c r="E6025">
        <v>1345</v>
      </c>
      <c r="F6025">
        <v>1902</v>
      </c>
      <c r="G6025">
        <v>1800</v>
      </c>
      <c r="H6025">
        <v>0</v>
      </c>
      <c r="I6025">
        <v>13.45</v>
      </c>
      <c r="J6025">
        <v>19.02</v>
      </c>
      <c r="K6025">
        <v>18</v>
      </c>
      <c r="L6025">
        <v>0</v>
      </c>
    </row>
    <row r="6026" spans="1:12" x14ac:dyDescent="0.25">
      <c r="A6026">
        <v>62114200</v>
      </c>
      <c r="C6026">
        <v>0</v>
      </c>
      <c r="D6026" t="s">
        <v>6323</v>
      </c>
      <c r="E6026">
        <v>1345</v>
      </c>
      <c r="F6026">
        <v>1902</v>
      </c>
      <c r="G6026">
        <v>1800</v>
      </c>
      <c r="H6026">
        <v>0</v>
      </c>
      <c r="I6026">
        <v>13.45</v>
      </c>
      <c r="J6026">
        <v>19.02</v>
      </c>
      <c r="K6026">
        <v>18</v>
      </c>
      <c r="L6026">
        <v>0</v>
      </c>
    </row>
    <row r="6027" spans="1:12" x14ac:dyDescent="0.25">
      <c r="A6027">
        <v>62114300</v>
      </c>
      <c r="C6027">
        <v>0</v>
      </c>
      <c r="D6027" t="s">
        <v>6324</v>
      </c>
      <c r="E6027">
        <v>1345</v>
      </c>
      <c r="F6027">
        <v>1902</v>
      </c>
      <c r="G6027">
        <v>1800</v>
      </c>
      <c r="H6027">
        <v>0</v>
      </c>
      <c r="I6027">
        <v>13.45</v>
      </c>
      <c r="J6027">
        <v>19.02</v>
      </c>
      <c r="K6027">
        <v>18</v>
      </c>
      <c r="L6027">
        <v>0</v>
      </c>
    </row>
    <row r="6028" spans="1:12" x14ac:dyDescent="0.25">
      <c r="A6028">
        <v>62114900</v>
      </c>
      <c r="C6028">
        <v>0</v>
      </c>
      <c r="D6028" t="s">
        <v>6325</v>
      </c>
      <c r="E6028">
        <v>1345</v>
      </c>
      <c r="F6028">
        <v>1902</v>
      </c>
      <c r="G6028">
        <v>1800</v>
      </c>
      <c r="H6028">
        <v>0</v>
      </c>
      <c r="I6028">
        <v>13.45</v>
      </c>
      <c r="J6028">
        <v>19.02</v>
      </c>
      <c r="K6028">
        <v>18</v>
      </c>
      <c r="L6028">
        <v>0</v>
      </c>
    </row>
    <row r="6029" spans="1:12" x14ac:dyDescent="0.25">
      <c r="A6029">
        <v>62121000</v>
      </c>
      <c r="C6029">
        <v>0</v>
      </c>
      <c r="D6029" t="s">
        <v>6326</v>
      </c>
      <c r="E6029">
        <v>1345</v>
      </c>
      <c r="F6029">
        <v>1902</v>
      </c>
      <c r="G6029">
        <v>1800</v>
      </c>
      <c r="H6029">
        <v>0</v>
      </c>
      <c r="I6029">
        <v>13.45</v>
      </c>
      <c r="J6029">
        <v>19.02</v>
      </c>
      <c r="K6029">
        <v>18</v>
      </c>
      <c r="L6029">
        <v>0</v>
      </c>
    </row>
    <row r="6030" spans="1:12" x14ac:dyDescent="0.25">
      <c r="A6030">
        <v>62122000</v>
      </c>
      <c r="C6030">
        <v>0</v>
      </c>
      <c r="D6030" t="s">
        <v>6327</v>
      </c>
      <c r="E6030">
        <v>1345</v>
      </c>
      <c r="F6030">
        <v>1902</v>
      </c>
      <c r="G6030">
        <v>1800</v>
      </c>
      <c r="H6030">
        <v>0</v>
      </c>
      <c r="I6030">
        <v>13.45</v>
      </c>
      <c r="J6030">
        <v>19.02</v>
      </c>
      <c r="K6030">
        <v>18</v>
      </c>
      <c r="L6030">
        <v>0</v>
      </c>
    </row>
    <row r="6031" spans="1:12" x14ac:dyDescent="0.25">
      <c r="A6031">
        <v>62123000</v>
      </c>
      <c r="C6031">
        <v>0</v>
      </c>
      <c r="D6031" t="s">
        <v>6328</v>
      </c>
      <c r="E6031">
        <v>1345</v>
      </c>
      <c r="F6031">
        <v>1902</v>
      </c>
      <c r="G6031">
        <v>1800</v>
      </c>
      <c r="H6031">
        <v>0</v>
      </c>
      <c r="I6031">
        <v>13.45</v>
      </c>
      <c r="J6031">
        <v>19.02</v>
      </c>
      <c r="K6031">
        <v>18</v>
      </c>
      <c r="L6031">
        <v>0</v>
      </c>
    </row>
    <row r="6032" spans="1:12" x14ac:dyDescent="0.25">
      <c r="A6032">
        <v>62129000</v>
      </c>
      <c r="C6032">
        <v>0</v>
      </c>
      <c r="D6032" t="s">
        <v>6329</v>
      </c>
      <c r="E6032">
        <v>1345</v>
      </c>
      <c r="F6032">
        <v>1902</v>
      </c>
      <c r="G6032">
        <v>1800</v>
      </c>
      <c r="H6032">
        <v>0</v>
      </c>
      <c r="I6032">
        <v>13.45</v>
      </c>
      <c r="J6032">
        <v>19.02</v>
      </c>
      <c r="K6032">
        <v>18</v>
      </c>
      <c r="L6032">
        <v>0</v>
      </c>
    </row>
    <row r="6033" spans="1:12" x14ac:dyDescent="0.25">
      <c r="A6033">
        <v>62132000</v>
      </c>
      <c r="C6033">
        <v>0</v>
      </c>
      <c r="D6033" t="s">
        <v>6330</v>
      </c>
      <c r="E6033">
        <v>1345</v>
      </c>
      <c r="F6033">
        <v>1902</v>
      </c>
      <c r="G6033">
        <v>1800</v>
      </c>
      <c r="H6033">
        <v>0</v>
      </c>
      <c r="I6033">
        <v>13.45</v>
      </c>
      <c r="J6033">
        <v>19.02</v>
      </c>
      <c r="K6033">
        <v>18</v>
      </c>
      <c r="L6033">
        <v>0</v>
      </c>
    </row>
    <row r="6034" spans="1:12" x14ac:dyDescent="0.25">
      <c r="A6034">
        <v>62139010</v>
      </c>
      <c r="C6034">
        <v>0</v>
      </c>
      <c r="D6034" t="s">
        <v>6331</v>
      </c>
      <c r="E6034">
        <v>1345</v>
      </c>
      <c r="F6034">
        <v>1902</v>
      </c>
      <c r="G6034">
        <v>1800</v>
      </c>
      <c r="H6034">
        <v>0</v>
      </c>
      <c r="I6034">
        <v>13.45</v>
      </c>
      <c r="J6034">
        <v>19.02</v>
      </c>
      <c r="K6034">
        <v>18</v>
      </c>
      <c r="L6034">
        <v>0</v>
      </c>
    </row>
    <row r="6035" spans="1:12" x14ac:dyDescent="0.25">
      <c r="A6035">
        <v>62139090</v>
      </c>
      <c r="C6035">
        <v>0</v>
      </c>
      <c r="D6035" t="s">
        <v>6332</v>
      </c>
      <c r="E6035">
        <v>1345</v>
      </c>
      <c r="F6035">
        <v>1902</v>
      </c>
      <c r="G6035">
        <v>1800</v>
      </c>
      <c r="H6035">
        <v>0</v>
      </c>
      <c r="I6035">
        <v>13.45</v>
      </c>
      <c r="J6035">
        <v>19.02</v>
      </c>
      <c r="K6035">
        <v>18</v>
      </c>
      <c r="L6035">
        <v>0</v>
      </c>
    </row>
    <row r="6036" spans="1:12" x14ac:dyDescent="0.25">
      <c r="A6036">
        <v>62141000</v>
      </c>
      <c r="C6036">
        <v>0</v>
      </c>
      <c r="D6036" t="s">
        <v>6333</v>
      </c>
      <c r="E6036">
        <v>1345</v>
      </c>
      <c r="F6036">
        <v>1902</v>
      </c>
      <c r="G6036">
        <v>1800</v>
      </c>
      <c r="H6036">
        <v>0</v>
      </c>
      <c r="I6036">
        <v>13.45</v>
      </c>
      <c r="J6036">
        <v>19.02</v>
      </c>
      <c r="K6036">
        <v>18</v>
      </c>
      <c r="L6036">
        <v>0</v>
      </c>
    </row>
    <row r="6037" spans="1:12" x14ac:dyDescent="0.25">
      <c r="A6037">
        <v>62142000</v>
      </c>
      <c r="C6037">
        <v>0</v>
      </c>
      <c r="D6037" t="s">
        <v>6334</v>
      </c>
      <c r="E6037">
        <v>1345</v>
      </c>
      <c r="F6037">
        <v>1902</v>
      </c>
      <c r="G6037">
        <v>1800</v>
      </c>
      <c r="H6037">
        <v>0</v>
      </c>
      <c r="I6037">
        <v>13.45</v>
      </c>
      <c r="J6037">
        <v>19.02</v>
      </c>
      <c r="K6037">
        <v>18</v>
      </c>
      <c r="L6037">
        <v>0</v>
      </c>
    </row>
    <row r="6038" spans="1:12" x14ac:dyDescent="0.25">
      <c r="A6038">
        <v>62143000</v>
      </c>
      <c r="C6038">
        <v>0</v>
      </c>
      <c r="D6038" t="s">
        <v>6335</v>
      </c>
      <c r="E6038">
        <v>1345</v>
      </c>
      <c r="F6038">
        <v>1902</v>
      </c>
      <c r="G6038">
        <v>1800</v>
      </c>
      <c r="H6038">
        <v>0</v>
      </c>
      <c r="I6038">
        <v>13.45</v>
      </c>
      <c r="J6038">
        <v>19.02</v>
      </c>
      <c r="K6038">
        <v>18</v>
      </c>
      <c r="L6038">
        <v>0</v>
      </c>
    </row>
    <row r="6039" spans="1:12" x14ac:dyDescent="0.25">
      <c r="A6039">
        <v>62144000</v>
      </c>
      <c r="C6039">
        <v>0</v>
      </c>
      <c r="D6039" t="s">
        <v>6336</v>
      </c>
      <c r="E6039">
        <v>1345</v>
      </c>
      <c r="F6039">
        <v>1902</v>
      </c>
      <c r="G6039">
        <v>1800</v>
      </c>
      <c r="H6039">
        <v>0</v>
      </c>
      <c r="I6039">
        <v>13.45</v>
      </c>
      <c r="J6039">
        <v>19.02</v>
      </c>
      <c r="K6039">
        <v>18</v>
      </c>
      <c r="L6039">
        <v>0</v>
      </c>
    </row>
    <row r="6040" spans="1:12" x14ac:dyDescent="0.25">
      <c r="A6040">
        <v>62149010</v>
      </c>
      <c r="C6040">
        <v>0</v>
      </c>
      <c r="D6040" t="s">
        <v>6337</v>
      </c>
      <c r="E6040">
        <v>1345</v>
      </c>
      <c r="F6040">
        <v>1902</v>
      </c>
      <c r="G6040">
        <v>1800</v>
      </c>
      <c r="H6040">
        <v>0</v>
      </c>
      <c r="I6040">
        <v>13.45</v>
      </c>
      <c r="J6040">
        <v>19.02</v>
      </c>
      <c r="K6040">
        <v>18</v>
      </c>
      <c r="L6040">
        <v>0</v>
      </c>
    </row>
    <row r="6041" spans="1:12" x14ac:dyDescent="0.25">
      <c r="A6041">
        <v>62149090</v>
      </c>
      <c r="C6041">
        <v>0</v>
      </c>
      <c r="D6041" t="s">
        <v>6338</v>
      </c>
      <c r="E6041">
        <v>1345</v>
      </c>
      <c r="F6041">
        <v>1902</v>
      </c>
      <c r="G6041">
        <v>1800</v>
      </c>
      <c r="H6041">
        <v>0</v>
      </c>
      <c r="I6041">
        <v>13.45</v>
      </c>
      <c r="J6041">
        <v>19.02</v>
      </c>
      <c r="K6041">
        <v>18</v>
      </c>
      <c r="L6041">
        <v>0</v>
      </c>
    </row>
    <row r="6042" spans="1:12" x14ac:dyDescent="0.25">
      <c r="A6042">
        <v>62151000</v>
      </c>
      <c r="C6042">
        <v>0</v>
      </c>
      <c r="D6042" t="s">
        <v>6339</v>
      </c>
      <c r="E6042">
        <v>1345</v>
      </c>
      <c r="F6042">
        <v>1902</v>
      </c>
      <c r="G6042">
        <v>1800</v>
      </c>
      <c r="H6042">
        <v>0</v>
      </c>
      <c r="I6042">
        <v>13.45</v>
      </c>
      <c r="J6042">
        <v>19.02</v>
      </c>
      <c r="K6042">
        <v>18</v>
      </c>
      <c r="L6042">
        <v>0</v>
      </c>
    </row>
    <row r="6043" spans="1:12" x14ac:dyDescent="0.25">
      <c r="A6043">
        <v>62152000</v>
      </c>
      <c r="C6043">
        <v>0</v>
      </c>
      <c r="D6043" t="s">
        <v>6340</v>
      </c>
      <c r="E6043">
        <v>1345</v>
      </c>
      <c r="F6043">
        <v>1902</v>
      </c>
      <c r="G6043">
        <v>1800</v>
      </c>
      <c r="H6043">
        <v>0</v>
      </c>
      <c r="I6043">
        <v>13.45</v>
      </c>
      <c r="J6043">
        <v>19.02</v>
      </c>
      <c r="K6043">
        <v>18</v>
      </c>
      <c r="L6043">
        <v>0</v>
      </c>
    </row>
    <row r="6044" spans="1:12" x14ac:dyDescent="0.25">
      <c r="A6044">
        <v>62159000</v>
      </c>
      <c r="C6044">
        <v>0</v>
      </c>
      <c r="D6044" t="s">
        <v>6341</v>
      </c>
      <c r="E6044">
        <v>1345</v>
      </c>
      <c r="F6044">
        <v>1902</v>
      </c>
      <c r="G6044">
        <v>1800</v>
      </c>
      <c r="H6044">
        <v>0</v>
      </c>
      <c r="I6044">
        <v>13.45</v>
      </c>
      <c r="J6044">
        <v>19.02</v>
      </c>
      <c r="K6044">
        <v>18</v>
      </c>
      <c r="L6044">
        <v>0</v>
      </c>
    </row>
    <row r="6045" spans="1:12" x14ac:dyDescent="0.25">
      <c r="A6045">
        <v>62160000</v>
      </c>
      <c r="C6045">
        <v>0</v>
      </c>
      <c r="D6045" t="s">
        <v>6342</v>
      </c>
      <c r="E6045">
        <v>1345</v>
      </c>
      <c r="F6045">
        <v>1902</v>
      </c>
      <c r="G6045">
        <v>1800</v>
      </c>
      <c r="H6045">
        <v>0</v>
      </c>
      <c r="I6045">
        <v>13.45</v>
      </c>
      <c r="J6045">
        <v>19.02</v>
      </c>
      <c r="K6045">
        <v>18</v>
      </c>
      <c r="L6045">
        <v>0</v>
      </c>
    </row>
    <row r="6046" spans="1:12" x14ac:dyDescent="0.25">
      <c r="A6046">
        <v>62171000</v>
      </c>
      <c r="C6046">
        <v>0</v>
      </c>
      <c r="D6046" t="s">
        <v>6343</v>
      </c>
      <c r="E6046">
        <v>1345</v>
      </c>
      <c r="F6046">
        <v>1902</v>
      </c>
      <c r="G6046">
        <v>1800</v>
      </c>
      <c r="H6046">
        <v>0</v>
      </c>
      <c r="I6046">
        <v>13.45</v>
      </c>
      <c r="J6046">
        <v>19.02</v>
      </c>
      <c r="K6046">
        <v>18</v>
      </c>
      <c r="L6046">
        <v>0</v>
      </c>
    </row>
    <row r="6047" spans="1:12" x14ac:dyDescent="0.25">
      <c r="A6047">
        <v>62179000</v>
      </c>
      <c r="C6047">
        <v>0</v>
      </c>
      <c r="D6047" t="s">
        <v>6344</v>
      </c>
      <c r="E6047">
        <v>1345</v>
      </c>
      <c r="F6047">
        <v>1902</v>
      </c>
      <c r="G6047">
        <v>1800</v>
      </c>
      <c r="H6047">
        <v>0</v>
      </c>
      <c r="I6047">
        <v>13.45</v>
      </c>
      <c r="J6047">
        <v>19.02</v>
      </c>
      <c r="K6047">
        <v>18</v>
      </c>
      <c r="L6047">
        <v>0</v>
      </c>
    </row>
    <row r="6048" spans="1:12" x14ac:dyDescent="0.25">
      <c r="A6048">
        <v>63011000</v>
      </c>
      <c r="C6048">
        <v>0</v>
      </c>
      <c r="D6048" t="s">
        <v>6345</v>
      </c>
      <c r="E6048">
        <v>1345</v>
      </c>
      <c r="F6048">
        <v>1902</v>
      </c>
      <c r="G6048">
        <v>1800</v>
      </c>
      <c r="H6048">
        <v>0</v>
      </c>
      <c r="I6048">
        <v>13.45</v>
      </c>
      <c r="J6048">
        <v>19.02</v>
      </c>
      <c r="K6048">
        <v>18</v>
      </c>
      <c r="L6048">
        <v>0</v>
      </c>
    </row>
    <row r="6049" spans="1:12" x14ac:dyDescent="0.25">
      <c r="A6049">
        <v>63012000</v>
      </c>
      <c r="C6049">
        <v>0</v>
      </c>
      <c r="D6049" t="s">
        <v>6346</v>
      </c>
      <c r="E6049">
        <v>1345</v>
      </c>
      <c r="F6049">
        <v>1902</v>
      </c>
      <c r="G6049">
        <v>1800</v>
      </c>
      <c r="H6049">
        <v>0</v>
      </c>
      <c r="I6049">
        <v>13.45</v>
      </c>
      <c r="J6049">
        <v>19.02</v>
      </c>
      <c r="K6049">
        <v>18</v>
      </c>
      <c r="L6049">
        <v>0</v>
      </c>
    </row>
    <row r="6050" spans="1:12" x14ac:dyDescent="0.25">
      <c r="A6050">
        <v>63013000</v>
      </c>
      <c r="C6050">
        <v>0</v>
      </c>
      <c r="D6050" t="s">
        <v>6347</v>
      </c>
      <c r="E6050">
        <v>1345</v>
      </c>
      <c r="F6050">
        <v>1902</v>
      </c>
      <c r="G6050">
        <v>1800</v>
      </c>
      <c r="H6050">
        <v>0</v>
      </c>
      <c r="I6050">
        <v>13.45</v>
      </c>
      <c r="J6050">
        <v>19.02</v>
      </c>
      <c r="K6050">
        <v>18</v>
      </c>
      <c r="L6050">
        <v>0</v>
      </c>
    </row>
    <row r="6051" spans="1:12" x14ac:dyDescent="0.25">
      <c r="A6051">
        <v>63014000</v>
      </c>
      <c r="C6051">
        <v>0</v>
      </c>
      <c r="D6051" t="s">
        <v>6348</v>
      </c>
      <c r="E6051">
        <v>1345</v>
      </c>
      <c r="F6051">
        <v>1902</v>
      </c>
      <c r="G6051">
        <v>1800</v>
      </c>
      <c r="H6051">
        <v>0</v>
      </c>
      <c r="I6051">
        <v>13.45</v>
      </c>
      <c r="J6051">
        <v>19.02</v>
      </c>
      <c r="K6051">
        <v>18</v>
      </c>
      <c r="L6051">
        <v>0</v>
      </c>
    </row>
    <row r="6052" spans="1:12" x14ac:dyDescent="0.25">
      <c r="A6052">
        <v>63019000</v>
      </c>
      <c r="C6052">
        <v>0</v>
      </c>
      <c r="D6052" t="s">
        <v>6349</v>
      </c>
      <c r="E6052">
        <v>1345</v>
      </c>
      <c r="F6052">
        <v>1902</v>
      </c>
      <c r="G6052">
        <v>1800</v>
      </c>
      <c r="H6052">
        <v>0</v>
      </c>
      <c r="I6052">
        <v>13.45</v>
      </c>
      <c r="J6052">
        <v>19.02</v>
      </c>
      <c r="K6052">
        <v>18</v>
      </c>
      <c r="L6052">
        <v>0</v>
      </c>
    </row>
    <row r="6053" spans="1:12" x14ac:dyDescent="0.25">
      <c r="A6053">
        <v>63021000</v>
      </c>
      <c r="C6053">
        <v>0</v>
      </c>
      <c r="D6053" t="s">
        <v>6350</v>
      </c>
      <c r="E6053">
        <v>1345</v>
      </c>
      <c r="F6053">
        <v>1902</v>
      </c>
      <c r="G6053">
        <v>1800</v>
      </c>
      <c r="H6053">
        <v>0</v>
      </c>
      <c r="I6053">
        <v>13.45</v>
      </c>
      <c r="J6053">
        <v>19.02</v>
      </c>
      <c r="K6053">
        <v>18</v>
      </c>
      <c r="L6053">
        <v>0</v>
      </c>
    </row>
    <row r="6054" spans="1:12" x14ac:dyDescent="0.25">
      <c r="A6054">
        <v>63022100</v>
      </c>
      <c r="C6054">
        <v>0</v>
      </c>
      <c r="D6054" t="s">
        <v>6351</v>
      </c>
      <c r="E6054">
        <v>1345</v>
      </c>
      <c r="F6054">
        <v>1902</v>
      </c>
      <c r="G6054">
        <v>1800</v>
      </c>
      <c r="H6054">
        <v>0</v>
      </c>
      <c r="I6054">
        <v>13.45</v>
      </c>
      <c r="J6054">
        <v>19.02</v>
      </c>
      <c r="K6054">
        <v>18</v>
      </c>
      <c r="L6054">
        <v>0</v>
      </c>
    </row>
    <row r="6055" spans="1:12" x14ac:dyDescent="0.25">
      <c r="A6055">
        <v>63022200</v>
      </c>
      <c r="C6055">
        <v>0</v>
      </c>
      <c r="D6055" t="s">
        <v>6352</v>
      </c>
      <c r="E6055">
        <v>1345</v>
      </c>
      <c r="F6055">
        <v>1902</v>
      </c>
      <c r="G6055">
        <v>1800</v>
      </c>
      <c r="H6055">
        <v>0</v>
      </c>
      <c r="I6055">
        <v>13.45</v>
      </c>
      <c r="J6055">
        <v>19.02</v>
      </c>
      <c r="K6055">
        <v>18</v>
      </c>
      <c r="L6055">
        <v>0</v>
      </c>
    </row>
    <row r="6056" spans="1:12" x14ac:dyDescent="0.25">
      <c r="A6056">
        <v>63022900</v>
      </c>
      <c r="C6056">
        <v>0</v>
      </c>
      <c r="D6056" t="s">
        <v>6353</v>
      </c>
      <c r="E6056">
        <v>1345</v>
      </c>
      <c r="F6056">
        <v>1902</v>
      </c>
      <c r="G6056">
        <v>1800</v>
      </c>
      <c r="H6056">
        <v>0</v>
      </c>
      <c r="I6056">
        <v>13.45</v>
      </c>
      <c r="J6056">
        <v>19.02</v>
      </c>
      <c r="K6056">
        <v>18</v>
      </c>
      <c r="L6056">
        <v>0</v>
      </c>
    </row>
    <row r="6057" spans="1:12" x14ac:dyDescent="0.25">
      <c r="A6057">
        <v>63023100</v>
      </c>
      <c r="C6057">
        <v>0</v>
      </c>
      <c r="D6057" t="s">
        <v>6354</v>
      </c>
      <c r="E6057">
        <v>1345</v>
      </c>
      <c r="F6057">
        <v>1902</v>
      </c>
      <c r="G6057">
        <v>1800</v>
      </c>
      <c r="H6057">
        <v>0</v>
      </c>
      <c r="I6057">
        <v>13.45</v>
      </c>
      <c r="J6057">
        <v>19.02</v>
      </c>
      <c r="K6057">
        <v>18</v>
      </c>
      <c r="L6057">
        <v>0</v>
      </c>
    </row>
    <row r="6058" spans="1:12" x14ac:dyDescent="0.25">
      <c r="A6058">
        <v>63023200</v>
      </c>
      <c r="C6058">
        <v>0</v>
      </c>
      <c r="D6058" t="s">
        <v>6355</v>
      </c>
      <c r="E6058">
        <v>1345</v>
      </c>
      <c r="F6058">
        <v>1902</v>
      </c>
      <c r="G6058">
        <v>1800</v>
      </c>
      <c r="H6058">
        <v>0</v>
      </c>
      <c r="I6058">
        <v>13.45</v>
      </c>
      <c r="J6058">
        <v>19.02</v>
      </c>
      <c r="K6058">
        <v>18</v>
      </c>
      <c r="L6058">
        <v>0</v>
      </c>
    </row>
    <row r="6059" spans="1:12" x14ac:dyDescent="0.25">
      <c r="A6059">
        <v>63023900</v>
      </c>
      <c r="C6059">
        <v>0</v>
      </c>
      <c r="D6059" t="s">
        <v>6356</v>
      </c>
      <c r="E6059">
        <v>1345</v>
      </c>
      <c r="F6059">
        <v>1902</v>
      </c>
      <c r="G6059">
        <v>1800</v>
      </c>
      <c r="H6059">
        <v>0</v>
      </c>
      <c r="I6059">
        <v>13.45</v>
      </c>
      <c r="J6059">
        <v>19.02</v>
      </c>
      <c r="K6059">
        <v>18</v>
      </c>
      <c r="L6059">
        <v>0</v>
      </c>
    </row>
    <row r="6060" spans="1:12" x14ac:dyDescent="0.25">
      <c r="A6060">
        <v>63024000</v>
      </c>
      <c r="C6060">
        <v>0</v>
      </c>
      <c r="D6060" t="s">
        <v>6357</v>
      </c>
      <c r="E6060">
        <v>1345</v>
      </c>
      <c r="F6060">
        <v>1902</v>
      </c>
      <c r="G6060">
        <v>1800</v>
      </c>
      <c r="H6060">
        <v>0</v>
      </c>
      <c r="I6060">
        <v>13.45</v>
      </c>
      <c r="J6060">
        <v>19.02</v>
      </c>
      <c r="K6060">
        <v>18</v>
      </c>
      <c r="L6060">
        <v>0</v>
      </c>
    </row>
    <row r="6061" spans="1:12" x14ac:dyDescent="0.25">
      <c r="A6061">
        <v>63025100</v>
      </c>
      <c r="C6061">
        <v>0</v>
      </c>
      <c r="D6061" t="s">
        <v>6358</v>
      </c>
      <c r="E6061">
        <v>1345</v>
      </c>
      <c r="F6061">
        <v>1902</v>
      </c>
      <c r="G6061">
        <v>1800</v>
      </c>
      <c r="H6061">
        <v>0</v>
      </c>
      <c r="I6061">
        <v>13.45</v>
      </c>
      <c r="J6061">
        <v>19.02</v>
      </c>
      <c r="K6061">
        <v>18</v>
      </c>
      <c r="L6061">
        <v>0</v>
      </c>
    </row>
    <row r="6062" spans="1:12" x14ac:dyDescent="0.25">
      <c r="A6062">
        <v>63025300</v>
      </c>
      <c r="C6062">
        <v>0</v>
      </c>
      <c r="D6062" t="s">
        <v>6359</v>
      </c>
      <c r="E6062">
        <v>1345</v>
      </c>
      <c r="F6062">
        <v>1902</v>
      </c>
      <c r="G6062">
        <v>1800</v>
      </c>
      <c r="H6062">
        <v>0</v>
      </c>
      <c r="I6062">
        <v>13.45</v>
      </c>
      <c r="J6062">
        <v>19.02</v>
      </c>
      <c r="K6062">
        <v>18</v>
      </c>
      <c r="L6062">
        <v>0</v>
      </c>
    </row>
    <row r="6063" spans="1:12" x14ac:dyDescent="0.25">
      <c r="A6063">
        <v>63025910</v>
      </c>
      <c r="C6063">
        <v>0</v>
      </c>
      <c r="D6063" t="s">
        <v>6360</v>
      </c>
      <c r="E6063">
        <v>1345</v>
      </c>
      <c r="F6063">
        <v>1902</v>
      </c>
      <c r="G6063">
        <v>1800</v>
      </c>
      <c r="H6063">
        <v>0</v>
      </c>
      <c r="I6063">
        <v>13.45</v>
      </c>
      <c r="J6063">
        <v>19.02</v>
      </c>
      <c r="K6063">
        <v>18</v>
      </c>
      <c r="L6063">
        <v>0</v>
      </c>
    </row>
    <row r="6064" spans="1:12" x14ac:dyDescent="0.25">
      <c r="A6064">
        <v>63025990</v>
      </c>
      <c r="C6064">
        <v>0</v>
      </c>
      <c r="D6064" t="s">
        <v>6361</v>
      </c>
      <c r="E6064">
        <v>1345</v>
      </c>
      <c r="F6064">
        <v>1902</v>
      </c>
      <c r="G6064">
        <v>1800</v>
      </c>
      <c r="H6064">
        <v>0</v>
      </c>
      <c r="I6064">
        <v>13.45</v>
      </c>
      <c r="J6064">
        <v>19.02</v>
      </c>
      <c r="K6064">
        <v>18</v>
      </c>
      <c r="L6064">
        <v>0</v>
      </c>
    </row>
    <row r="6065" spans="1:12" x14ac:dyDescent="0.25">
      <c r="A6065">
        <v>63026000</v>
      </c>
      <c r="C6065">
        <v>0</v>
      </c>
      <c r="D6065" t="s">
        <v>6362</v>
      </c>
      <c r="E6065">
        <v>1345</v>
      </c>
      <c r="F6065">
        <v>1902</v>
      </c>
      <c r="G6065">
        <v>1800</v>
      </c>
      <c r="H6065">
        <v>0</v>
      </c>
      <c r="I6065">
        <v>13.45</v>
      </c>
      <c r="J6065">
        <v>19.02</v>
      </c>
      <c r="K6065">
        <v>18</v>
      </c>
      <c r="L6065">
        <v>0</v>
      </c>
    </row>
    <row r="6066" spans="1:12" x14ac:dyDescent="0.25">
      <c r="A6066">
        <v>63029100</v>
      </c>
      <c r="C6066">
        <v>0</v>
      </c>
      <c r="D6066" t="s">
        <v>6363</v>
      </c>
      <c r="E6066">
        <v>1345</v>
      </c>
      <c r="F6066">
        <v>1902</v>
      </c>
      <c r="G6066">
        <v>1800</v>
      </c>
      <c r="H6066">
        <v>0</v>
      </c>
      <c r="I6066">
        <v>13.45</v>
      </c>
      <c r="J6066">
        <v>19.02</v>
      </c>
      <c r="K6066">
        <v>18</v>
      </c>
      <c r="L6066">
        <v>0</v>
      </c>
    </row>
    <row r="6067" spans="1:12" x14ac:dyDescent="0.25">
      <c r="A6067">
        <v>63029300</v>
      </c>
      <c r="C6067">
        <v>0</v>
      </c>
      <c r="D6067" t="s">
        <v>6364</v>
      </c>
      <c r="E6067">
        <v>1345</v>
      </c>
      <c r="F6067">
        <v>1902</v>
      </c>
      <c r="G6067">
        <v>1800</v>
      </c>
      <c r="H6067">
        <v>0</v>
      </c>
      <c r="I6067">
        <v>13.45</v>
      </c>
      <c r="J6067">
        <v>19.02</v>
      </c>
      <c r="K6067">
        <v>18</v>
      </c>
      <c r="L6067">
        <v>0</v>
      </c>
    </row>
    <row r="6068" spans="1:12" x14ac:dyDescent="0.25">
      <c r="A6068">
        <v>63029910</v>
      </c>
      <c r="C6068">
        <v>0</v>
      </c>
      <c r="D6068" t="s">
        <v>6365</v>
      </c>
      <c r="E6068">
        <v>1345</v>
      </c>
      <c r="F6068">
        <v>1902</v>
      </c>
      <c r="G6068">
        <v>1800</v>
      </c>
      <c r="H6068">
        <v>0</v>
      </c>
      <c r="I6068">
        <v>13.45</v>
      </c>
      <c r="J6068">
        <v>19.02</v>
      </c>
      <c r="K6068">
        <v>18</v>
      </c>
      <c r="L6068">
        <v>0</v>
      </c>
    </row>
    <row r="6069" spans="1:12" x14ac:dyDescent="0.25">
      <c r="A6069">
        <v>63029990</v>
      </c>
      <c r="C6069">
        <v>0</v>
      </c>
      <c r="D6069" t="s">
        <v>6366</v>
      </c>
      <c r="E6069">
        <v>1345</v>
      </c>
      <c r="F6069">
        <v>1902</v>
      </c>
      <c r="G6069">
        <v>1800</v>
      </c>
      <c r="H6069">
        <v>0</v>
      </c>
      <c r="I6069">
        <v>13.45</v>
      </c>
      <c r="J6069">
        <v>19.02</v>
      </c>
      <c r="K6069">
        <v>18</v>
      </c>
      <c r="L6069">
        <v>0</v>
      </c>
    </row>
    <row r="6070" spans="1:12" x14ac:dyDescent="0.25">
      <c r="A6070">
        <v>63031200</v>
      </c>
      <c r="C6070">
        <v>0</v>
      </c>
      <c r="D6070" t="s">
        <v>6367</v>
      </c>
      <c r="E6070">
        <v>1345</v>
      </c>
      <c r="F6070">
        <v>1902</v>
      </c>
      <c r="G6070">
        <v>1800</v>
      </c>
      <c r="H6070">
        <v>0</v>
      </c>
      <c r="I6070">
        <v>13.45</v>
      </c>
      <c r="J6070">
        <v>19.02</v>
      </c>
      <c r="K6070">
        <v>18</v>
      </c>
      <c r="L6070">
        <v>0</v>
      </c>
    </row>
    <row r="6071" spans="1:12" x14ac:dyDescent="0.25">
      <c r="A6071">
        <v>63031910</v>
      </c>
      <c r="C6071">
        <v>0</v>
      </c>
      <c r="D6071" t="s">
        <v>6368</v>
      </c>
      <c r="E6071">
        <v>1345</v>
      </c>
      <c r="F6071">
        <v>1902</v>
      </c>
      <c r="G6071">
        <v>1800</v>
      </c>
      <c r="H6071">
        <v>0</v>
      </c>
      <c r="I6071">
        <v>13.45</v>
      </c>
      <c r="J6071">
        <v>19.02</v>
      </c>
      <c r="K6071">
        <v>18</v>
      </c>
      <c r="L6071">
        <v>0</v>
      </c>
    </row>
    <row r="6072" spans="1:12" x14ac:dyDescent="0.25">
      <c r="A6072">
        <v>63031990</v>
      </c>
      <c r="C6072">
        <v>0</v>
      </c>
      <c r="D6072" t="s">
        <v>6369</v>
      </c>
      <c r="E6072">
        <v>1345</v>
      </c>
      <c r="F6072">
        <v>1902</v>
      </c>
      <c r="G6072">
        <v>1800</v>
      </c>
      <c r="H6072">
        <v>0</v>
      </c>
      <c r="I6072">
        <v>13.45</v>
      </c>
      <c r="J6072">
        <v>19.02</v>
      </c>
      <c r="K6072">
        <v>18</v>
      </c>
      <c r="L6072">
        <v>0</v>
      </c>
    </row>
    <row r="6073" spans="1:12" x14ac:dyDescent="0.25">
      <c r="A6073">
        <v>63039100</v>
      </c>
      <c r="C6073">
        <v>0</v>
      </c>
      <c r="D6073" t="s">
        <v>6370</v>
      </c>
      <c r="E6073">
        <v>1345</v>
      </c>
      <c r="F6073">
        <v>1902</v>
      </c>
      <c r="G6073">
        <v>1800</v>
      </c>
      <c r="H6073">
        <v>0</v>
      </c>
      <c r="I6073">
        <v>13.45</v>
      </c>
      <c r="J6073">
        <v>19.02</v>
      </c>
      <c r="K6073">
        <v>18</v>
      </c>
      <c r="L6073">
        <v>0</v>
      </c>
    </row>
    <row r="6074" spans="1:12" x14ac:dyDescent="0.25">
      <c r="A6074">
        <v>63039200</v>
      </c>
      <c r="C6074">
        <v>0</v>
      </c>
      <c r="D6074" t="s">
        <v>6371</v>
      </c>
      <c r="E6074">
        <v>1345</v>
      </c>
      <c r="F6074">
        <v>1902</v>
      </c>
      <c r="G6074">
        <v>1800</v>
      </c>
      <c r="H6074">
        <v>0</v>
      </c>
      <c r="I6074">
        <v>13.45</v>
      </c>
      <c r="J6074">
        <v>19.02</v>
      </c>
      <c r="K6074">
        <v>18</v>
      </c>
      <c r="L6074">
        <v>0</v>
      </c>
    </row>
    <row r="6075" spans="1:12" x14ac:dyDescent="0.25">
      <c r="A6075">
        <v>63039900</v>
      </c>
      <c r="C6075">
        <v>0</v>
      </c>
      <c r="D6075" t="s">
        <v>6372</v>
      </c>
      <c r="E6075">
        <v>1345</v>
      </c>
      <c r="F6075">
        <v>1902</v>
      </c>
      <c r="G6075">
        <v>1800</v>
      </c>
      <c r="H6075">
        <v>0</v>
      </c>
      <c r="I6075">
        <v>13.45</v>
      </c>
      <c r="J6075">
        <v>19.02</v>
      </c>
      <c r="K6075">
        <v>18</v>
      </c>
      <c r="L6075">
        <v>0</v>
      </c>
    </row>
    <row r="6076" spans="1:12" x14ac:dyDescent="0.25">
      <c r="A6076">
        <v>63041100</v>
      </c>
      <c r="C6076">
        <v>0</v>
      </c>
      <c r="D6076" t="s">
        <v>6373</v>
      </c>
      <c r="E6076">
        <v>1345</v>
      </c>
      <c r="F6076">
        <v>1902</v>
      </c>
      <c r="G6076">
        <v>1800</v>
      </c>
      <c r="H6076">
        <v>0</v>
      </c>
      <c r="I6076">
        <v>13.45</v>
      </c>
      <c r="J6076">
        <v>19.02</v>
      </c>
      <c r="K6076">
        <v>18</v>
      </c>
      <c r="L6076">
        <v>0</v>
      </c>
    </row>
    <row r="6077" spans="1:12" x14ac:dyDescent="0.25">
      <c r="A6077">
        <v>63041910</v>
      </c>
      <c r="C6077">
        <v>0</v>
      </c>
      <c r="D6077" t="s">
        <v>6374</v>
      </c>
      <c r="E6077">
        <v>1345</v>
      </c>
      <c r="F6077">
        <v>1902</v>
      </c>
      <c r="G6077">
        <v>1800</v>
      </c>
      <c r="H6077">
        <v>0</v>
      </c>
      <c r="I6077">
        <v>13.45</v>
      </c>
      <c r="J6077">
        <v>19.02</v>
      </c>
      <c r="K6077">
        <v>18</v>
      </c>
      <c r="L6077">
        <v>0</v>
      </c>
    </row>
    <row r="6078" spans="1:12" x14ac:dyDescent="0.25">
      <c r="A6078">
        <v>63041990</v>
      </c>
      <c r="C6078">
        <v>0</v>
      </c>
      <c r="D6078" t="s">
        <v>6375</v>
      </c>
      <c r="E6078">
        <v>1345</v>
      </c>
      <c r="F6078">
        <v>1902</v>
      </c>
      <c r="G6078">
        <v>1800</v>
      </c>
      <c r="H6078">
        <v>0</v>
      </c>
      <c r="I6078">
        <v>13.45</v>
      </c>
      <c r="J6078">
        <v>19.02</v>
      </c>
      <c r="K6078">
        <v>18</v>
      </c>
      <c r="L6078">
        <v>0</v>
      </c>
    </row>
    <row r="6079" spans="1:12" x14ac:dyDescent="0.25">
      <c r="A6079">
        <v>63042000</v>
      </c>
      <c r="C6079">
        <v>0</v>
      </c>
      <c r="D6079" t="s">
        <v>9965</v>
      </c>
      <c r="E6079">
        <v>1345</v>
      </c>
      <c r="F6079">
        <v>1902</v>
      </c>
      <c r="G6079">
        <v>1800</v>
      </c>
      <c r="H6079">
        <v>0</v>
      </c>
      <c r="I6079">
        <v>13.45</v>
      </c>
      <c r="J6079">
        <v>19.02</v>
      </c>
      <c r="K6079">
        <v>18</v>
      </c>
      <c r="L6079">
        <v>0</v>
      </c>
    </row>
    <row r="6080" spans="1:12" x14ac:dyDescent="0.25">
      <c r="A6080">
        <v>63049100</v>
      </c>
      <c r="C6080">
        <v>0</v>
      </c>
      <c r="D6080" t="s">
        <v>6376</v>
      </c>
      <c r="E6080">
        <v>1345</v>
      </c>
      <c r="F6080">
        <v>1902</v>
      </c>
      <c r="G6080">
        <v>1800</v>
      </c>
      <c r="H6080">
        <v>0</v>
      </c>
      <c r="I6080">
        <v>13.45</v>
      </c>
      <c r="J6080">
        <v>19.02</v>
      </c>
      <c r="K6080">
        <v>18</v>
      </c>
      <c r="L6080">
        <v>0</v>
      </c>
    </row>
    <row r="6081" spans="1:12" x14ac:dyDescent="0.25">
      <c r="A6081">
        <v>63049200</v>
      </c>
      <c r="C6081">
        <v>0</v>
      </c>
      <c r="D6081" t="s">
        <v>6377</v>
      </c>
      <c r="E6081">
        <v>1345</v>
      </c>
      <c r="F6081">
        <v>1902</v>
      </c>
      <c r="G6081">
        <v>1800</v>
      </c>
      <c r="H6081">
        <v>0</v>
      </c>
      <c r="I6081">
        <v>13.45</v>
      </c>
      <c r="J6081">
        <v>19.02</v>
      </c>
      <c r="K6081">
        <v>18</v>
      </c>
      <c r="L6081">
        <v>0</v>
      </c>
    </row>
    <row r="6082" spans="1:12" x14ac:dyDescent="0.25">
      <c r="A6082">
        <v>63049300</v>
      </c>
      <c r="C6082">
        <v>0</v>
      </c>
      <c r="D6082" t="s">
        <v>6378</v>
      </c>
      <c r="E6082">
        <v>1345</v>
      </c>
      <c r="F6082">
        <v>1902</v>
      </c>
      <c r="G6082">
        <v>1800</v>
      </c>
      <c r="H6082">
        <v>0</v>
      </c>
      <c r="I6082">
        <v>13.45</v>
      </c>
      <c r="J6082">
        <v>19.02</v>
      </c>
      <c r="K6082">
        <v>18</v>
      </c>
      <c r="L6082">
        <v>0</v>
      </c>
    </row>
    <row r="6083" spans="1:12" x14ac:dyDescent="0.25">
      <c r="A6083">
        <v>63049900</v>
      </c>
      <c r="C6083">
        <v>0</v>
      </c>
      <c r="D6083" t="s">
        <v>6379</v>
      </c>
      <c r="E6083">
        <v>1345</v>
      </c>
      <c r="F6083">
        <v>1902</v>
      </c>
      <c r="G6083">
        <v>1800</v>
      </c>
      <c r="H6083">
        <v>0</v>
      </c>
      <c r="I6083">
        <v>13.45</v>
      </c>
      <c r="J6083">
        <v>19.02</v>
      </c>
      <c r="K6083">
        <v>18</v>
      </c>
      <c r="L6083">
        <v>0</v>
      </c>
    </row>
    <row r="6084" spans="1:12" x14ac:dyDescent="0.25">
      <c r="A6084">
        <v>63051000</v>
      </c>
      <c r="C6084">
        <v>0</v>
      </c>
      <c r="D6084" t="s">
        <v>6380</v>
      </c>
      <c r="E6084">
        <v>1467</v>
      </c>
      <c r="F6084">
        <v>2024</v>
      </c>
      <c r="G6084">
        <v>1800</v>
      </c>
      <c r="H6084">
        <v>0</v>
      </c>
      <c r="I6084">
        <v>14.67</v>
      </c>
      <c r="J6084">
        <v>20.239999999999998</v>
      </c>
      <c r="K6084">
        <v>18</v>
      </c>
      <c r="L6084">
        <v>0</v>
      </c>
    </row>
    <row r="6085" spans="1:12" x14ac:dyDescent="0.25">
      <c r="A6085">
        <v>63052000</v>
      </c>
      <c r="C6085">
        <v>0</v>
      </c>
      <c r="D6085" t="s">
        <v>6381</v>
      </c>
      <c r="E6085">
        <v>1467</v>
      </c>
      <c r="F6085">
        <v>2024</v>
      </c>
      <c r="G6085">
        <v>1800</v>
      </c>
      <c r="H6085">
        <v>0</v>
      </c>
      <c r="I6085">
        <v>14.67</v>
      </c>
      <c r="J6085">
        <v>20.239999999999998</v>
      </c>
      <c r="K6085">
        <v>18</v>
      </c>
      <c r="L6085">
        <v>0</v>
      </c>
    </row>
    <row r="6086" spans="1:12" x14ac:dyDescent="0.25">
      <c r="A6086">
        <v>63053200</v>
      </c>
      <c r="C6086">
        <v>0</v>
      </c>
      <c r="D6086" t="s">
        <v>6382</v>
      </c>
      <c r="E6086">
        <v>1467</v>
      </c>
      <c r="F6086">
        <v>2024</v>
      </c>
      <c r="G6086">
        <v>1800</v>
      </c>
      <c r="H6086">
        <v>0</v>
      </c>
      <c r="I6086">
        <v>14.67</v>
      </c>
      <c r="J6086">
        <v>20.239999999999998</v>
      </c>
      <c r="K6086">
        <v>18</v>
      </c>
      <c r="L6086">
        <v>0</v>
      </c>
    </row>
    <row r="6087" spans="1:12" x14ac:dyDescent="0.25">
      <c r="A6087">
        <v>63053310</v>
      </c>
      <c r="C6087">
        <v>0</v>
      </c>
      <c r="D6087" t="s">
        <v>6383</v>
      </c>
      <c r="E6087">
        <v>1467</v>
      </c>
      <c r="F6087">
        <v>2024</v>
      </c>
      <c r="G6087">
        <v>1800</v>
      </c>
      <c r="H6087">
        <v>0</v>
      </c>
      <c r="I6087">
        <v>14.67</v>
      </c>
      <c r="J6087">
        <v>20.239999999999998</v>
      </c>
      <c r="K6087">
        <v>18</v>
      </c>
      <c r="L6087">
        <v>0</v>
      </c>
    </row>
    <row r="6088" spans="1:12" x14ac:dyDescent="0.25">
      <c r="A6088">
        <v>63053390</v>
      </c>
      <c r="C6088">
        <v>0</v>
      </c>
      <c r="D6088" t="s">
        <v>6384</v>
      </c>
      <c r="E6088">
        <v>1467</v>
      </c>
      <c r="F6088">
        <v>2024</v>
      </c>
      <c r="G6088">
        <v>1800</v>
      </c>
      <c r="H6088">
        <v>0</v>
      </c>
      <c r="I6088">
        <v>14.67</v>
      </c>
      <c r="J6088">
        <v>20.239999999999998</v>
      </c>
      <c r="K6088">
        <v>18</v>
      </c>
      <c r="L6088">
        <v>0</v>
      </c>
    </row>
    <row r="6089" spans="1:12" x14ac:dyDescent="0.25">
      <c r="A6089">
        <v>63053900</v>
      </c>
      <c r="C6089">
        <v>0</v>
      </c>
      <c r="D6089" t="s">
        <v>6385</v>
      </c>
      <c r="E6089">
        <v>1467</v>
      </c>
      <c r="F6089">
        <v>2024</v>
      </c>
      <c r="G6089">
        <v>1800</v>
      </c>
      <c r="H6089">
        <v>0</v>
      </c>
      <c r="I6089">
        <v>14.67</v>
      </c>
      <c r="J6089">
        <v>20.239999999999998</v>
      </c>
      <c r="K6089">
        <v>18</v>
      </c>
      <c r="L6089">
        <v>0</v>
      </c>
    </row>
    <row r="6090" spans="1:12" x14ac:dyDescent="0.25">
      <c r="A6090">
        <v>63059000</v>
      </c>
      <c r="C6090">
        <v>0</v>
      </c>
      <c r="D6090" t="s">
        <v>6386</v>
      </c>
      <c r="E6090">
        <v>1467</v>
      </c>
      <c r="F6090">
        <v>2024</v>
      </c>
      <c r="G6090">
        <v>1800</v>
      </c>
      <c r="H6090">
        <v>0</v>
      </c>
      <c r="I6090">
        <v>14.67</v>
      </c>
      <c r="J6090">
        <v>20.239999999999998</v>
      </c>
      <c r="K6090">
        <v>18</v>
      </c>
      <c r="L6090">
        <v>0</v>
      </c>
    </row>
    <row r="6091" spans="1:12" x14ac:dyDescent="0.25">
      <c r="A6091">
        <v>63061200</v>
      </c>
      <c r="C6091">
        <v>0</v>
      </c>
      <c r="D6091" t="s">
        <v>6387</v>
      </c>
      <c r="E6091">
        <v>1433</v>
      </c>
      <c r="F6091">
        <v>2355</v>
      </c>
      <c r="G6091">
        <v>1800</v>
      </c>
      <c r="H6091">
        <v>0</v>
      </c>
      <c r="I6091">
        <v>14.33</v>
      </c>
      <c r="J6091">
        <v>23.55</v>
      </c>
      <c r="K6091">
        <v>18</v>
      </c>
      <c r="L6091">
        <v>0</v>
      </c>
    </row>
    <row r="6092" spans="1:12" x14ac:dyDescent="0.25">
      <c r="A6092">
        <v>63061910</v>
      </c>
      <c r="C6092">
        <v>0</v>
      </c>
      <c r="D6092" t="s">
        <v>6388</v>
      </c>
      <c r="E6092">
        <v>1433</v>
      </c>
      <c r="F6092">
        <v>2355</v>
      </c>
      <c r="G6092">
        <v>1800</v>
      </c>
      <c r="H6092">
        <v>0</v>
      </c>
      <c r="I6092">
        <v>14.33</v>
      </c>
      <c r="J6092">
        <v>23.55</v>
      </c>
      <c r="K6092">
        <v>18</v>
      </c>
      <c r="L6092">
        <v>0</v>
      </c>
    </row>
    <row r="6093" spans="1:12" x14ac:dyDescent="0.25">
      <c r="A6093">
        <v>63061990</v>
      </c>
      <c r="C6093">
        <v>0</v>
      </c>
      <c r="D6093" t="s">
        <v>6389</v>
      </c>
      <c r="E6093">
        <v>1433</v>
      </c>
      <c r="F6093">
        <v>2355</v>
      </c>
      <c r="G6093">
        <v>1800</v>
      </c>
      <c r="H6093">
        <v>0</v>
      </c>
      <c r="I6093">
        <v>14.33</v>
      </c>
      <c r="J6093">
        <v>23.55</v>
      </c>
      <c r="K6093">
        <v>18</v>
      </c>
      <c r="L6093">
        <v>0</v>
      </c>
    </row>
    <row r="6094" spans="1:12" x14ac:dyDescent="0.25">
      <c r="A6094">
        <v>63062200</v>
      </c>
      <c r="C6094">
        <v>0</v>
      </c>
      <c r="D6094" t="s">
        <v>6390</v>
      </c>
      <c r="E6094">
        <v>1429</v>
      </c>
      <c r="F6094">
        <v>1986</v>
      </c>
      <c r="G6094">
        <v>1800</v>
      </c>
      <c r="H6094">
        <v>0</v>
      </c>
      <c r="I6094">
        <v>14.29</v>
      </c>
      <c r="J6094">
        <v>19.86</v>
      </c>
      <c r="K6094">
        <v>18</v>
      </c>
      <c r="L6094">
        <v>0</v>
      </c>
    </row>
    <row r="6095" spans="1:12" x14ac:dyDescent="0.25">
      <c r="A6095">
        <v>63062910</v>
      </c>
      <c r="C6095">
        <v>0</v>
      </c>
      <c r="D6095" t="s">
        <v>6391</v>
      </c>
      <c r="E6095">
        <v>1429</v>
      </c>
      <c r="F6095">
        <v>1986</v>
      </c>
      <c r="G6095">
        <v>1800</v>
      </c>
      <c r="H6095">
        <v>0</v>
      </c>
      <c r="I6095">
        <v>14.29</v>
      </c>
      <c r="J6095">
        <v>19.86</v>
      </c>
      <c r="K6095">
        <v>18</v>
      </c>
      <c r="L6095">
        <v>0</v>
      </c>
    </row>
    <row r="6096" spans="1:12" x14ac:dyDescent="0.25">
      <c r="A6096">
        <v>63062990</v>
      </c>
      <c r="C6096">
        <v>0</v>
      </c>
      <c r="D6096" t="s">
        <v>6392</v>
      </c>
      <c r="E6096">
        <v>1429</v>
      </c>
      <c r="F6096">
        <v>1986</v>
      </c>
      <c r="G6096">
        <v>1800</v>
      </c>
      <c r="H6096">
        <v>0</v>
      </c>
      <c r="I6096">
        <v>14.29</v>
      </c>
      <c r="J6096">
        <v>19.86</v>
      </c>
      <c r="K6096">
        <v>18</v>
      </c>
      <c r="L6096">
        <v>0</v>
      </c>
    </row>
    <row r="6097" spans="1:12" x14ac:dyDescent="0.25">
      <c r="A6097">
        <v>63063010</v>
      </c>
      <c r="C6097">
        <v>0</v>
      </c>
      <c r="D6097" t="s">
        <v>6393</v>
      </c>
      <c r="E6097">
        <v>1429</v>
      </c>
      <c r="F6097">
        <v>1986</v>
      </c>
      <c r="G6097">
        <v>1800</v>
      </c>
      <c r="H6097">
        <v>0</v>
      </c>
      <c r="I6097">
        <v>14.29</v>
      </c>
      <c r="J6097">
        <v>19.86</v>
      </c>
      <c r="K6097">
        <v>18</v>
      </c>
      <c r="L6097">
        <v>0</v>
      </c>
    </row>
    <row r="6098" spans="1:12" x14ac:dyDescent="0.25">
      <c r="A6098">
        <v>63063090</v>
      </c>
      <c r="C6098">
        <v>0</v>
      </c>
      <c r="D6098" t="s">
        <v>6394</v>
      </c>
      <c r="E6098">
        <v>1429</v>
      </c>
      <c r="F6098">
        <v>1986</v>
      </c>
      <c r="G6098">
        <v>1800</v>
      </c>
      <c r="H6098">
        <v>0</v>
      </c>
      <c r="I6098">
        <v>14.29</v>
      </c>
      <c r="J6098">
        <v>19.86</v>
      </c>
      <c r="K6098">
        <v>18</v>
      </c>
      <c r="L6098">
        <v>0</v>
      </c>
    </row>
    <row r="6099" spans="1:12" x14ac:dyDescent="0.25">
      <c r="A6099">
        <v>63064010</v>
      </c>
      <c r="C6099">
        <v>0</v>
      </c>
      <c r="D6099" t="s">
        <v>6395</v>
      </c>
      <c r="E6099">
        <v>1388</v>
      </c>
      <c r="F6099">
        <v>1945</v>
      </c>
      <c r="G6099">
        <v>1800</v>
      </c>
      <c r="H6099">
        <v>0</v>
      </c>
      <c r="I6099">
        <v>13.88</v>
      </c>
      <c r="J6099">
        <v>19.45</v>
      </c>
      <c r="K6099">
        <v>18</v>
      </c>
      <c r="L6099">
        <v>0</v>
      </c>
    </row>
    <row r="6100" spans="1:12" x14ac:dyDescent="0.25">
      <c r="A6100">
        <v>63064090</v>
      </c>
      <c r="C6100">
        <v>0</v>
      </c>
      <c r="D6100" t="s">
        <v>6396</v>
      </c>
      <c r="E6100">
        <v>1388</v>
      </c>
      <c r="F6100">
        <v>1945</v>
      </c>
      <c r="G6100">
        <v>1800</v>
      </c>
      <c r="H6100">
        <v>0</v>
      </c>
      <c r="I6100">
        <v>13.88</v>
      </c>
      <c r="J6100">
        <v>19.45</v>
      </c>
      <c r="K6100">
        <v>18</v>
      </c>
      <c r="L6100">
        <v>0</v>
      </c>
    </row>
    <row r="6101" spans="1:12" x14ac:dyDescent="0.25">
      <c r="A6101">
        <v>63069000</v>
      </c>
      <c r="C6101">
        <v>0</v>
      </c>
      <c r="D6101" t="s">
        <v>6397</v>
      </c>
      <c r="E6101">
        <v>1388</v>
      </c>
      <c r="F6101">
        <v>1945</v>
      </c>
      <c r="G6101">
        <v>1800</v>
      </c>
      <c r="H6101">
        <v>0</v>
      </c>
      <c r="I6101">
        <v>13.88</v>
      </c>
      <c r="J6101">
        <v>19.45</v>
      </c>
      <c r="K6101">
        <v>18</v>
      </c>
      <c r="L6101">
        <v>0</v>
      </c>
    </row>
    <row r="6102" spans="1:12" x14ac:dyDescent="0.25">
      <c r="A6102">
        <v>63071000</v>
      </c>
      <c r="C6102">
        <v>0</v>
      </c>
      <c r="D6102" t="s">
        <v>6398</v>
      </c>
      <c r="E6102">
        <v>1345</v>
      </c>
      <c r="F6102">
        <v>1902</v>
      </c>
      <c r="G6102">
        <v>1800</v>
      </c>
      <c r="H6102">
        <v>0</v>
      </c>
      <c r="I6102">
        <v>13.45</v>
      </c>
      <c r="J6102">
        <v>19.02</v>
      </c>
      <c r="K6102">
        <v>18</v>
      </c>
      <c r="L6102">
        <v>0</v>
      </c>
    </row>
    <row r="6103" spans="1:12" x14ac:dyDescent="0.25">
      <c r="A6103">
        <v>63072000</v>
      </c>
      <c r="C6103">
        <v>0</v>
      </c>
      <c r="D6103" t="s">
        <v>6399</v>
      </c>
      <c r="E6103">
        <v>1345</v>
      </c>
      <c r="F6103">
        <v>1902</v>
      </c>
      <c r="G6103">
        <v>1800</v>
      </c>
      <c r="H6103">
        <v>0</v>
      </c>
      <c r="I6103">
        <v>13.45</v>
      </c>
      <c r="J6103">
        <v>19.02</v>
      </c>
      <c r="K6103">
        <v>18</v>
      </c>
      <c r="L6103">
        <v>0</v>
      </c>
    </row>
    <row r="6104" spans="1:12" x14ac:dyDescent="0.25">
      <c r="A6104">
        <v>63079010</v>
      </c>
      <c r="C6104">
        <v>0</v>
      </c>
      <c r="D6104" t="s">
        <v>6400</v>
      </c>
      <c r="E6104">
        <v>1345</v>
      </c>
      <c r="F6104">
        <v>1902</v>
      </c>
      <c r="G6104">
        <v>1800</v>
      </c>
      <c r="H6104">
        <v>0</v>
      </c>
      <c r="I6104">
        <v>13.45</v>
      </c>
      <c r="J6104">
        <v>19.02</v>
      </c>
      <c r="K6104">
        <v>18</v>
      </c>
      <c r="L6104">
        <v>0</v>
      </c>
    </row>
    <row r="6105" spans="1:12" x14ac:dyDescent="0.25">
      <c r="A6105">
        <v>63079020</v>
      </c>
      <c r="C6105">
        <v>0</v>
      </c>
      <c r="D6105" t="s">
        <v>6401</v>
      </c>
      <c r="E6105">
        <v>1345</v>
      </c>
      <c r="F6105">
        <v>1545</v>
      </c>
      <c r="G6105">
        <v>1800</v>
      </c>
      <c r="H6105">
        <v>0</v>
      </c>
      <c r="I6105">
        <v>13.45</v>
      </c>
      <c r="J6105">
        <v>15.45</v>
      </c>
      <c r="K6105">
        <v>18</v>
      </c>
      <c r="L6105">
        <v>0</v>
      </c>
    </row>
    <row r="6106" spans="1:12" x14ac:dyDescent="0.25">
      <c r="A6106">
        <v>63079090</v>
      </c>
      <c r="C6106">
        <v>0</v>
      </c>
      <c r="D6106" t="s">
        <v>6402</v>
      </c>
      <c r="E6106">
        <v>1345</v>
      </c>
      <c r="F6106">
        <v>1902</v>
      </c>
      <c r="G6106">
        <v>1800</v>
      </c>
      <c r="H6106">
        <v>0</v>
      </c>
      <c r="I6106">
        <v>13.45</v>
      </c>
      <c r="J6106">
        <v>19.02</v>
      </c>
      <c r="K6106">
        <v>18</v>
      </c>
      <c r="L6106">
        <v>0</v>
      </c>
    </row>
    <row r="6107" spans="1:12" x14ac:dyDescent="0.25">
      <c r="A6107">
        <v>63080000</v>
      </c>
      <c r="C6107">
        <v>0</v>
      </c>
      <c r="D6107" t="s">
        <v>6403</v>
      </c>
      <c r="E6107">
        <v>1345</v>
      </c>
      <c r="F6107">
        <v>1902</v>
      </c>
      <c r="G6107">
        <v>1800</v>
      </c>
      <c r="H6107">
        <v>0</v>
      </c>
      <c r="I6107">
        <v>13.45</v>
      </c>
      <c r="J6107">
        <v>19.02</v>
      </c>
      <c r="K6107">
        <v>18</v>
      </c>
      <c r="L6107">
        <v>0</v>
      </c>
    </row>
    <row r="6108" spans="1:12" x14ac:dyDescent="0.25">
      <c r="A6108">
        <v>63090010</v>
      </c>
      <c r="C6108">
        <v>0</v>
      </c>
      <c r="D6108" t="s">
        <v>6404</v>
      </c>
      <c r="E6108">
        <v>1345</v>
      </c>
      <c r="F6108">
        <v>1902</v>
      </c>
      <c r="G6108">
        <v>1800</v>
      </c>
      <c r="H6108">
        <v>0</v>
      </c>
      <c r="I6108">
        <v>13.45</v>
      </c>
      <c r="J6108">
        <v>19.02</v>
      </c>
      <c r="K6108">
        <v>18</v>
      </c>
      <c r="L6108">
        <v>0</v>
      </c>
    </row>
    <row r="6109" spans="1:12" x14ac:dyDescent="0.25">
      <c r="A6109">
        <v>63090090</v>
      </c>
      <c r="C6109">
        <v>0</v>
      </c>
      <c r="D6109" t="s">
        <v>6405</v>
      </c>
      <c r="E6109">
        <v>1345</v>
      </c>
      <c r="F6109">
        <v>1902</v>
      </c>
      <c r="G6109">
        <v>1800</v>
      </c>
      <c r="H6109">
        <v>0</v>
      </c>
      <c r="I6109">
        <v>13.45</v>
      </c>
      <c r="J6109">
        <v>19.02</v>
      </c>
      <c r="K6109">
        <v>18</v>
      </c>
      <c r="L6109">
        <v>0</v>
      </c>
    </row>
    <row r="6110" spans="1:12" x14ac:dyDescent="0.25">
      <c r="A6110">
        <v>63101000</v>
      </c>
      <c r="C6110">
        <v>0</v>
      </c>
      <c r="D6110" t="s">
        <v>6406</v>
      </c>
      <c r="E6110">
        <v>1345</v>
      </c>
      <c r="F6110">
        <v>1902</v>
      </c>
      <c r="G6110">
        <v>1800</v>
      </c>
      <c r="H6110">
        <v>0</v>
      </c>
      <c r="I6110">
        <v>13.45</v>
      </c>
      <c r="J6110">
        <v>19.02</v>
      </c>
      <c r="K6110">
        <v>18</v>
      </c>
      <c r="L6110">
        <v>0</v>
      </c>
    </row>
    <row r="6111" spans="1:12" x14ac:dyDescent="0.25">
      <c r="A6111">
        <v>63109000</v>
      </c>
      <c r="C6111">
        <v>0</v>
      </c>
      <c r="D6111" t="s">
        <v>6407</v>
      </c>
      <c r="E6111">
        <v>1345</v>
      </c>
      <c r="F6111">
        <v>1902</v>
      </c>
      <c r="G6111">
        <v>1800</v>
      </c>
      <c r="H6111">
        <v>0</v>
      </c>
      <c r="I6111">
        <v>13.45</v>
      </c>
      <c r="J6111">
        <v>19.02</v>
      </c>
      <c r="K6111">
        <v>18</v>
      </c>
      <c r="L6111">
        <v>0</v>
      </c>
    </row>
    <row r="6112" spans="1:12" x14ac:dyDescent="0.25">
      <c r="A6112">
        <v>64011000</v>
      </c>
      <c r="C6112">
        <v>0</v>
      </c>
      <c r="D6112" t="s">
        <v>6408</v>
      </c>
      <c r="E6112">
        <v>1345</v>
      </c>
      <c r="F6112">
        <v>1902</v>
      </c>
      <c r="G6112">
        <v>1800</v>
      </c>
      <c r="H6112">
        <v>0</v>
      </c>
      <c r="I6112">
        <v>13.45</v>
      </c>
      <c r="J6112">
        <v>19.02</v>
      </c>
      <c r="K6112">
        <v>18</v>
      </c>
      <c r="L6112">
        <v>0</v>
      </c>
    </row>
    <row r="6113" spans="1:12" x14ac:dyDescent="0.25">
      <c r="A6113">
        <v>64019200</v>
      </c>
      <c r="C6113">
        <v>0</v>
      </c>
      <c r="D6113" t="s">
        <v>6409</v>
      </c>
      <c r="E6113">
        <v>1345</v>
      </c>
      <c r="F6113">
        <v>1902</v>
      </c>
      <c r="G6113">
        <v>1800</v>
      </c>
      <c r="H6113">
        <v>0</v>
      </c>
      <c r="I6113">
        <v>13.45</v>
      </c>
      <c r="J6113">
        <v>19.02</v>
      </c>
      <c r="K6113">
        <v>18</v>
      </c>
      <c r="L6113">
        <v>0</v>
      </c>
    </row>
    <row r="6114" spans="1:12" x14ac:dyDescent="0.25">
      <c r="A6114">
        <v>64019910</v>
      </c>
      <c r="C6114">
        <v>0</v>
      </c>
      <c r="D6114" t="s">
        <v>6410</v>
      </c>
      <c r="E6114">
        <v>1345</v>
      </c>
      <c r="F6114">
        <v>1902</v>
      </c>
      <c r="G6114">
        <v>1800</v>
      </c>
      <c r="H6114">
        <v>0</v>
      </c>
      <c r="I6114">
        <v>13.45</v>
      </c>
      <c r="J6114">
        <v>19.02</v>
      </c>
      <c r="K6114">
        <v>18</v>
      </c>
      <c r="L6114">
        <v>0</v>
      </c>
    </row>
    <row r="6115" spans="1:12" x14ac:dyDescent="0.25">
      <c r="A6115">
        <v>64019990</v>
      </c>
      <c r="C6115">
        <v>0</v>
      </c>
      <c r="D6115" t="s">
        <v>6411</v>
      </c>
      <c r="E6115">
        <v>1345</v>
      </c>
      <c r="F6115">
        <v>1902</v>
      </c>
      <c r="G6115">
        <v>1800</v>
      </c>
      <c r="H6115">
        <v>0</v>
      </c>
      <c r="I6115">
        <v>13.45</v>
      </c>
      <c r="J6115">
        <v>19.02</v>
      </c>
      <c r="K6115">
        <v>18</v>
      </c>
      <c r="L6115">
        <v>0</v>
      </c>
    </row>
    <row r="6116" spans="1:12" x14ac:dyDescent="0.25">
      <c r="A6116">
        <v>64021200</v>
      </c>
      <c r="C6116">
        <v>0</v>
      </c>
      <c r="D6116" t="s">
        <v>10845</v>
      </c>
      <c r="E6116">
        <v>1345</v>
      </c>
      <c r="F6116">
        <v>1755</v>
      </c>
      <c r="G6116">
        <v>1800</v>
      </c>
      <c r="H6116">
        <v>0</v>
      </c>
      <c r="I6116">
        <v>13.45</v>
      </c>
      <c r="J6116">
        <v>17.55</v>
      </c>
      <c r="K6116">
        <v>18</v>
      </c>
      <c r="L6116">
        <v>0</v>
      </c>
    </row>
    <row r="6117" spans="1:12" x14ac:dyDescent="0.25">
      <c r="A6117">
        <v>64021900</v>
      </c>
      <c r="C6117">
        <v>0</v>
      </c>
      <c r="D6117" t="s">
        <v>6412</v>
      </c>
      <c r="E6117">
        <v>1345</v>
      </c>
      <c r="F6117">
        <v>1902</v>
      </c>
      <c r="G6117">
        <v>1800</v>
      </c>
      <c r="H6117">
        <v>0</v>
      </c>
      <c r="I6117">
        <v>13.45</v>
      </c>
      <c r="J6117">
        <v>19.02</v>
      </c>
      <c r="K6117">
        <v>18</v>
      </c>
      <c r="L6117">
        <v>0</v>
      </c>
    </row>
    <row r="6118" spans="1:12" x14ac:dyDescent="0.25">
      <c r="A6118">
        <v>64022000</v>
      </c>
      <c r="C6118">
        <v>0</v>
      </c>
      <c r="D6118" t="s">
        <v>6413</v>
      </c>
      <c r="E6118">
        <v>1345</v>
      </c>
      <c r="F6118">
        <v>1902</v>
      </c>
      <c r="G6118">
        <v>1800</v>
      </c>
      <c r="H6118">
        <v>0</v>
      </c>
      <c r="I6118">
        <v>13.45</v>
      </c>
      <c r="J6118">
        <v>19.02</v>
      </c>
      <c r="K6118">
        <v>18</v>
      </c>
      <c r="L6118">
        <v>0</v>
      </c>
    </row>
    <row r="6119" spans="1:12" x14ac:dyDescent="0.25">
      <c r="A6119">
        <v>64029110</v>
      </c>
      <c r="C6119">
        <v>0</v>
      </c>
      <c r="D6119" t="s">
        <v>6414</v>
      </c>
      <c r="E6119">
        <v>1345</v>
      </c>
      <c r="F6119">
        <v>1902</v>
      </c>
      <c r="G6119">
        <v>1800</v>
      </c>
      <c r="H6119">
        <v>0</v>
      </c>
      <c r="I6119">
        <v>13.45</v>
      </c>
      <c r="J6119">
        <v>19.02</v>
      </c>
      <c r="K6119">
        <v>18</v>
      </c>
      <c r="L6119">
        <v>0</v>
      </c>
    </row>
    <row r="6120" spans="1:12" x14ac:dyDescent="0.25">
      <c r="A6120">
        <v>64029190</v>
      </c>
      <c r="C6120">
        <v>0</v>
      </c>
      <c r="D6120" t="s">
        <v>6415</v>
      </c>
      <c r="E6120">
        <v>1345</v>
      </c>
      <c r="F6120">
        <v>1902</v>
      </c>
      <c r="G6120">
        <v>1800</v>
      </c>
      <c r="H6120">
        <v>0</v>
      </c>
      <c r="I6120">
        <v>13.45</v>
      </c>
      <c r="J6120">
        <v>19.02</v>
      </c>
      <c r="K6120">
        <v>18</v>
      </c>
      <c r="L6120">
        <v>0</v>
      </c>
    </row>
    <row r="6121" spans="1:12" x14ac:dyDescent="0.25">
      <c r="A6121">
        <v>64029910</v>
      </c>
      <c r="C6121">
        <v>0</v>
      </c>
      <c r="D6121" t="s">
        <v>6416</v>
      </c>
      <c r="E6121">
        <v>1345</v>
      </c>
      <c r="F6121">
        <v>1902</v>
      </c>
      <c r="G6121">
        <v>1800</v>
      </c>
      <c r="H6121">
        <v>0</v>
      </c>
      <c r="I6121">
        <v>13.45</v>
      </c>
      <c r="J6121">
        <v>19.02</v>
      </c>
      <c r="K6121">
        <v>18</v>
      </c>
      <c r="L6121">
        <v>0</v>
      </c>
    </row>
    <row r="6122" spans="1:12" x14ac:dyDescent="0.25">
      <c r="A6122">
        <v>64029990</v>
      </c>
      <c r="C6122">
        <v>0</v>
      </c>
      <c r="D6122" t="s">
        <v>6417</v>
      </c>
      <c r="E6122">
        <v>1345</v>
      </c>
      <c r="F6122">
        <v>1902</v>
      </c>
      <c r="G6122">
        <v>1800</v>
      </c>
      <c r="H6122">
        <v>0</v>
      </c>
      <c r="I6122">
        <v>13.45</v>
      </c>
      <c r="J6122">
        <v>19.02</v>
      </c>
      <c r="K6122">
        <v>18</v>
      </c>
      <c r="L6122">
        <v>0</v>
      </c>
    </row>
    <row r="6123" spans="1:12" x14ac:dyDescent="0.25">
      <c r="A6123">
        <v>64031200</v>
      </c>
      <c r="C6123">
        <v>0</v>
      </c>
      <c r="D6123" t="s">
        <v>10846</v>
      </c>
      <c r="E6123">
        <v>1345</v>
      </c>
      <c r="F6123">
        <v>1755</v>
      </c>
      <c r="G6123">
        <v>1800</v>
      </c>
      <c r="H6123">
        <v>0</v>
      </c>
      <c r="I6123">
        <v>13.45</v>
      </c>
      <c r="J6123">
        <v>17.55</v>
      </c>
      <c r="K6123">
        <v>18</v>
      </c>
      <c r="L6123">
        <v>0</v>
      </c>
    </row>
    <row r="6124" spans="1:12" x14ac:dyDescent="0.25">
      <c r="A6124">
        <v>64031900</v>
      </c>
      <c r="C6124">
        <v>0</v>
      </c>
      <c r="D6124" t="s">
        <v>6418</v>
      </c>
      <c r="E6124">
        <v>1345</v>
      </c>
      <c r="F6124">
        <v>1902</v>
      </c>
      <c r="G6124">
        <v>1800</v>
      </c>
      <c r="H6124">
        <v>0</v>
      </c>
      <c r="I6124">
        <v>13.45</v>
      </c>
      <c r="J6124">
        <v>19.02</v>
      </c>
      <c r="K6124">
        <v>18</v>
      </c>
      <c r="L6124">
        <v>0</v>
      </c>
    </row>
    <row r="6125" spans="1:12" x14ac:dyDescent="0.25">
      <c r="A6125">
        <v>64032000</v>
      </c>
      <c r="C6125">
        <v>0</v>
      </c>
      <c r="D6125" t="s">
        <v>6419</v>
      </c>
      <c r="E6125">
        <v>1345</v>
      </c>
      <c r="F6125">
        <v>1902</v>
      </c>
      <c r="G6125">
        <v>1800</v>
      </c>
      <c r="H6125">
        <v>0</v>
      </c>
      <c r="I6125">
        <v>13.45</v>
      </c>
      <c r="J6125">
        <v>19.02</v>
      </c>
      <c r="K6125">
        <v>18</v>
      </c>
      <c r="L6125">
        <v>0</v>
      </c>
    </row>
    <row r="6126" spans="1:12" x14ac:dyDescent="0.25">
      <c r="A6126">
        <v>64034000</v>
      </c>
      <c r="C6126">
        <v>0</v>
      </c>
      <c r="D6126" t="s">
        <v>6420</v>
      </c>
      <c r="E6126">
        <v>1345</v>
      </c>
      <c r="F6126">
        <v>1902</v>
      </c>
      <c r="G6126">
        <v>1800</v>
      </c>
      <c r="H6126">
        <v>0</v>
      </c>
      <c r="I6126">
        <v>13.45</v>
      </c>
      <c r="J6126">
        <v>19.02</v>
      </c>
      <c r="K6126">
        <v>18</v>
      </c>
      <c r="L6126">
        <v>0</v>
      </c>
    </row>
    <row r="6127" spans="1:12" x14ac:dyDescent="0.25">
      <c r="A6127">
        <v>64035110</v>
      </c>
      <c r="C6127">
        <v>0</v>
      </c>
      <c r="D6127" t="s">
        <v>6421</v>
      </c>
      <c r="E6127">
        <v>1345</v>
      </c>
      <c r="F6127">
        <v>1902</v>
      </c>
      <c r="G6127">
        <v>1800</v>
      </c>
      <c r="H6127">
        <v>0</v>
      </c>
      <c r="I6127">
        <v>13.45</v>
      </c>
      <c r="J6127">
        <v>19.02</v>
      </c>
      <c r="K6127">
        <v>18</v>
      </c>
      <c r="L6127">
        <v>0</v>
      </c>
    </row>
    <row r="6128" spans="1:12" x14ac:dyDescent="0.25">
      <c r="A6128">
        <v>64035190</v>
      </c>
      <c r="C6128">
        <v>0</v>
      </c>
      <c r="D6128" t="s">
        <v>6422</v>
      </c>
      <c r="E6128">
        <v>1345</v>
      </c>
      <c r="F6128">
        <v>1902</v>
      </c>
      <c r="G6128">
        <v>1800</v>
      </c>
      <c r="H6128">
        <v>0</v>
      </c>
      <c r="I6128">
        <v>13.45</v>
      </c>
      <c r="J6128">
        <v>19.02</v>
      </c>
      <c r="K6128">
        <v>18</v>
      </c>
      <c r="L6128">
        <v>0</v>
      </c>
    </row>
    <row r="6129" spans="1:12" x14ac:dyDescent="0.25">
      <c r="A6129">
        <v>64035910</v>
      </c>
      <c r="C6129">
        <v>0</v>
      </c>
      <c r="D6129" t="s">
        <v>6421</v>
      </c>
      <c r="E6129">
        <v>1345</v>
      </c>
      <c r="F6129">
        <v>1902</v>
      </c>
      <c r="G6129">
        <v>1800</v>
      </c>
      <c r="H6129">
        <v>0</v>
      </c>
      <c r="I6129">
        <v>13.45</v>
      </c>
      <c r="J6129">
        <v>19.02</v>
      </c>
      <c r="K6129">
        <v>18</v>
      </c>
      <c r="L6129">
        <v>0</v>
      </c>
    </row>
    <row r="6130" spans="1:12" x14ac:dyDescent="0.25">
      <c r="A6130">
        <v>64035990</v>
      </c>
      <c r="C6130">
        <v>0</v>
      </c>
      <c r="D6130" t="s">
        <v>6423</v>
      </c>
      <c r="E6130">
        <v>1345</v>
      </c>
      <c r="F6130">
        <v>1902</v>
      </c>
      <c r="G6130">
        <v>1800</v>
      </c>
      <c r="H6130">
        <v>0</v>
      </c>
      <c r="I6130">
        <v>13.45</v>
      </c>
      <c r="J6130">
        <v>19.02</v>
      </c>
      <c r="K6130">
        <v>18</v>
      </c>
      <c r="L6130">
        <v>0</v>
      </c>
    </row>
    <row r="6131" spans="1:12" x14ac:dyDescent="0.25">
      <c r="A6131">
        <v>64039110</v>
      </c>
      <c r="C6131">
        <v>0</v>
      </c>
      <c r="D6131" t="s">
        <v>6424</v>
      </c>
      <c r="E6131">
        <v>1345</v>
      </c>
      <c r="F6131">
        <v>1902</v>
      </c>
      <c r="G6131">
        <v>1800</v>
      </c>
      <c r="H6131">
        <v>0</v>
      </c>
      <c r="I6131">
        <v>13.45</v>
      </c>
      <c r="J6131">
        <v>19.02</v>
      </c>
      <c r="K6131">
        <v>18</v>
      </c>
      <c r="L6131">
        <v>0</v>
      </c>
    </row>
    <row r="6132" spans="1:12" x14ac:dyDescent="0.25">
      <c r="A6132">
        <v>64039190</v>
      </c>
      <c r="C6132">
        <v>0</v>
      </c>
      <c r="D6132" t="s">
        <v>6425</v>
      </c>
      <c r="E6132">
        <v>1345</v>
      </c>
      <c r="F6132">
        <v>1902</v>
      </c>
      <c r="G6132">
        <v>1800</v>
      </c>
      <c r="H6132">
        <v>0</v>
      </c>
      <c r="I6132">
        <v>13.45</v>
      </c>
      <c r="J6132">
        <v>19.02</v>
      </c>
      <c r="K6132">
        <v>18</v>
      </c>
      <c r="L6132">
        <v>0</v>
      </c>
    </row>
    <row r="6133" spans="1:12" x14ac:dyDescent="0.25">
      <c r="A6133">
        <v>64039910</v>
      </c>
      <c r="C6133">
        <v>0</v>
      </c>
      <c r="D6133" t="s">
        <v>6421</v>
      </c>
      <c r="E6133">
        <v>1345</v>
      </c>
      <c r="F6133">
        <v>1902</v>
      </c>
      <c r="G6133">
        <v>1800</v>
      </c>
      <c r="H6133">
        <v>0</v>
      </c>
      <c r="I6133">
        <v>13.45</v>
      </c>
      <c r="J6133">
        <v>19.02</v>
      </c>
      <c r="K6133">
        <v>18</v>
      </c>
      <c r="L6133">
        <v>0</v>
      </c>
    </row>
    <row r="6134" spans="1:12" x14ac:dyDescent="0.25">
      <c r="A6134">
        <v>64039990</v>
      </c>
      <c r="C6134">
        <v>0</v>
      </c>
      <c r="D6134" t="s">
        <v>6426</v>
      </c>
      <c r="E6134">
        <v>1345</v>
      </c>
      <c r="F6134">
        <v>1902</v>
      </c>
      <c r="G6134">
        <v>1800</v>
      </c>
      <c r="H6134">
        <v>0</v>
      </c>
      <c r="I6134">
        <v>13.45</v>
      </c>
      <c r="J6134">
        <v>19.02</v>
      </c>
      <c r="K6134">
        <v>18</v>
      </c>
      <c r="L6134">
        <v>0</v>
      </c>
    </row>
    <row r="6135" spans="1:12" x14ac:dyDescent="0.25">
      <c r="A6135">
        <v>64041100</v>
      </c>
      <c r="C6135">
        <v>0</v>
      </c>
      <c r="D6135" t="s">
        <v>6427</v>
      </c>
      <c r="E6135">
        <v>1345</v>
      </c>
      <c r="F6135">
        <v>1902</v>
      </c>
      <c r="G6135">
        <v>1800</v>
      </c>
      <c r="H6135">
        <v>0</v>
      </c>
      <c r="I6135">
        <v>13.45</v>
      </c>
      <c r="J6135">
        <v>19.02</v>
      </c>
      <c r="K6135">
        <v>18</v>
      </c>
      <c r="L6135">
        <v>0</v>
      </c>
    </row>
    <row r="6136" spans="1:12" x14ac:dyDescent="0.25">
      <c r="A6136">
        <v>64041900</v>
      </c>
      <c r="C6136">
        <v>0</v>
      </c>
      <c r="D6136" t="s">
        <v>6428</v>
      </c>
      <c r="E6136">
        <v>1345</v>
      </c>
      <c r="F6136">
        <v>1902</v>
      </c>
      <c r="G6136">
        <v>1800</v>
      </c>
      <c r="H6136">
        <v>0</v>
      </c>
      <c r="I6136">
        <v>13.45</v>
      </c>
      <c r="J6136">
        <v>19.02</v>
      </c>
      <c r="K6136">
        <v>18</v>
      </c>
      <c r="L6136">
        <v>0</v>
      </c>
    </row>
    <row r="6137" spans="1:12" x14ac:dyDescent="0.25">
      <c r="A6137">
        <v>64042000</v>
      </c>
      <c r="C6137">
        <v>0</v>
      </c>
      <c r="D6137" t="s">
        <v>6429</v>
      </c>
      <c r="E6137">
        <v>1345</v>
      </c>
      <c r="F6137">
        <v>1902</v>
      </c>
      <c r="G6137">
        <v>1800</v>
      </c>
      <c r="H6137">
        <v>0</v>
      </c>
      <c r="I6137">
        <v>13.45</v>
      </c>
      <c r="J6137">
        <v>19.02</v>
      </c>
      <c r="K6137">
        <v>18</v>
      </c>
      <c r="L6137">
        <v>0</v>
      </c>
    </row>
    <row r="6138" spans="1:12" x14ac:dyDescent="0.25">
      <c r="A6138">
        <v>64051010</v>
      </c>
      <c r="C6138">
        <v>0</v>
      </c>
      <c r="D6138" t="s">
        <v>6430</v>
      </c>
      <c r="E6138">
        <v>1345</v>
      </c>
      <c r="F6138">
        <v>1902</v>
      </c>
      <c r="G6138">
        <v>1800</v>
      </c>
      <c r="H6138">
        <v>0</v>
      </c>
      <c r="I6138">
        <v>13.45</v>
      </c>
      <c r="J6138">
        <v>19.02</v>
      </c>
      <c r="K6138">
        <v>18</v>
      </c>
      <c r="L6138">
        <v>0</v>
      </c>
    </row>
    <row r="6139" spans="1:12" x14ac:dyDescent="0.25">
      <c r="A6139">
        <v>64051020</v>
      </c>
      <c r="C6139">
        <v>0</v>
      </c>
      <c r="D6139" t="s">
        <v>6431</v>
      </c>
      <c r="E6139">
        <v>1345</v>
      </c>
      <c r="F6139">
        <v>1902</v>
      </c>
      <c r="G6139">
        <v>1800</v>
      </c>
      <c r="H6139">
        <v>0</v>
      </c>
      <c r="I6139">
        <v>13.45</v>
      </c>
      <c r="J6139">
        <v>19.02</v>
      </c>
      <c r="K6139">
        <v>18</v>
      </c>
      <c r="L6139">
        <v>0</v>
      </c>
    </row>
    <row r="6140" spans="1:12" x14ac:dyDescent="0.25">
      <c r="A6140">
        <v>64051090</v>
      </c>
      <c r="C6140">
        <v>0</v>
      </c>
      <c r="D6140" t="s">
        <v>6432</v>
      </c>
      <c r="E6140">
        <v>1345</v>
      </c>
      <c r="F6140">
        <v>1902</v>
      </c>
      <c r="G6140">
        <v>1800</v>
      </c>
      <c r="H6140">
        <v>0</v>
      </c>
      <c r="I6140">
        <v>13.45</v>
      </c>
      <c r="J6140">
        <v>19.02</v>
      </c>
      <c r="K6140">
        <v>18</v>
      </c>
      <c r="L6140">
        <v>0</v>
      </c>
    </row>
    <row r="6141" spans="1:12" x14ac:dyDescent="0.25">
      <c r="A6141">
        <v>64052000</v>
      </c>
      <c r="C6141">
        <v>0</v>
      </c>
      <c r="D6141" t="s">
        <v>6433</v>
      </c>
      <c r="E6141">
        <v>1345</v>
      </c>
      <c r="F6141">
        <v>1902</v>
      </c>
      <c r="G6141">
        <v>1800</v>
      </c>
      <c r="H6141">
        <v>0</v>
      </c>
      <c r="I6141">
        <v>13.45</v>
      </c>
      <c r="J6141">
        <v>19.02</v>
      </c>
      <c r="K6141">
        <v>18</v>
      </c>
      <c r="L6141">
        <v>0</v>
      </c>
    </row>
    <row r="6142" spans="1:12" x14ac:dyDescent="0.25">
      <c r="A6142">
        <v>64059000</v>
      </c>
      <c r="C6142">
        <v>0</v>
      </c>
      <c r="D6142" t="s">
        <v>6434</v>
      </c>
      <c r="E6142">
        <v>1345</v>
      </c>
      <c r="F6142">
        <v>1902</v>
      </c>
      <c r="G6142">
        <v>1800</v>
      </c>
      <c r="H6142">
        <v>0</v>
      </c>
      <c r="I6142">
        <v>13.45</v>
      </c>
      <c r="J6142">
        <v>19.02</v>
      </c>
      <c r="K6142">
        <v>18</v>
      </c>
      <c r="L6142">
        <v>0</v>
      </c>
    </row>
    <row r="6143" spans="1:12" x14ac:dyDescent="0.25">
      <c r="A6143">
        <v>64061000</v>
      </c>
      <c r="C6143">
        <v>0</v>
      </c>
      <c r="D6143" t="s">
        <v>6435</v>
      </c>
      <c r="E6143">
        <v>1345</v>
      </c>
      <c r="F6143">
        <v>1737</v>
      </c>
      <c r="G6143">
        <v>1800</v>
      </c>
      <c r="H6143">
        <v>0</v>
      </c>
      <c r="I6143">
        <v>13.45</v>
      </c>
      <c r="J6143">
        <v>17.37</v>
      </c>
      <c r="K6143">
        <v>18</v>
      </c>
      <c r="L6143">
        <v>0</v>
      </c>
    </row>
    <row r="6144" spans="1:12" x14ac:dyDescent="0.25">
      <c r="A6144">
        <v>64062000</v>
      </c>
      <c r="C6144">
        <v>0</v>
      </c>
      <c r="D6144" t="s">
        <v>6436</v>
      </c>
      <c r="E6144">
        <v>1345</v>
      </c>
      <c r="F6144">
        <v>1737</v>
      </c>
      <c r="G6144">
        <v>1800</v>
      </c>
      <c r="H6144">
        <v>0</v>
      </c>
      <c r="I6144">
        <v>13.45</v>
      </c>
      <c r="J6144">
        <v>17.37</v>
      </c>
      <c r="K6144">
        <v>18</v>
      </c>
      <c r="L6144">
        <v>0</v>
      </c>
    </row>
    <row r="6145" spans="1:12" x14ac:dyDescent="0.25">
      <c r="A6145">
        <v>64069010</v>
      </c>
      <c r="C6145">
        <v>0</v>
      </c>
      <c r="D6145" t="s">
        <v>6437</v>
      </c>
      <c r="E6145">
        <v>1345</v>
      </c>
      <c r="F6145">
        <v>1737</v>
      </c>
      <c r="G6145">
        <v>1800</v>
      </c>
      <c r="H6145">
        <v>0</v>
      </c>
      <c r="I6145">
        <v>13.45</v>
      </c>
      <c r="J6145">
        <v>17.37</v>
      </c>
      <c r="K6145">
        <v>18</v>
      </c>
      <c r="L6145">
        <v>0</v>
      </c>
    </row>
    <row r="6146" spans="1:12" x14ac:dyDescent="0.25">
      <c r="A6146">
        <v>64069020</v>
      </c>
      <c r="C6146">
        <v>0</v>
      </c>
      <c r="D6146" t="s">
        <v>6438</v>
      </c>
      <c r="E6146">
        <v>1345</v>
      </c>
      <c r="F6146">
        <v>1737</v>
      </c>
      <c r="G6146">
        <v>1800</v>
      </c>
      <c r="H6146">
        <v>0</v>
      </c>
      <c r="I6146">
        <v>13.45</v>
      </c>
      <c r="J6146">
        <v>17.37</v>
      </c>
      <c r="K6146">
        <v>18</v>
      </c>
      <c r="L6146">
        <v>0</v>
      </c>
    </row>
    <row r="6147" spans="1:12" x14ac:dyDescent="0.25">
      <c r="A6147">
        <v>64069090</v>
      </c>
      <c r="C6147">
        <v>0</v>
      </c>
      <c r="D6147" t="s">
        <v>6439</v>
      </c>
      <c r="E6147">
        <v>1345</v>
      </c>
      <c r="F6147">
        <v>1737</v>
      </c>
      <c r="G6147">
        <v>1800</v>
      </c>
      <c r="H6147">
        <v>0</v>
      </c>
      <c r="I6147">
        <v>13.45</v>
      </c>
      <c r="J6147">
        <v>17.37</v>
      </c>
      <c r="K6147">
        <v>18</v>
      </c>
      <c r="L6147">
        <v>0</v>
      </c>
    </row>
    <row r="6148" spans="1:12" x14ac:dyDescent="0.25">
      <c r="A6148">
        <v>65010000</v>
      </c>
      <c r="C6148">
        <v>0</v>
      </c>
      <c r="D6148" t="s">
        <v>6440</v>
      </c>
      <c r="E6148">
        <v>1345</v>
      </c>
      <c r="F6148">
        <v>1737</v>
      </c>
      <c r="G6148">
        <v>1800</v>
      </c>
      <c r="H6148">
        <v>0</v>
      </c>
      <c r="I6148">
        <v>13.45</v>
      </c>
      <c r="J6148">
        <v>17.37</v>
      </c>
      <c r="K6148">
        <v>18</v>
      </c>
      <c r="L6148">
        <v>0</v>
      </c>
    </row>
    <row r="6149" spans="1:12" x14ac:dyDescent="0.25">
      <c r="A6149">
        <v>65020010</v>
      </c>
      <c r="C6149">
        <v>0</v>
      </c>
      <c r="D6149" t="s">
        <v>6441</v>
      </c>
      <c r="E6149">
        <v>1345</v>
      </c>
      <c r="F6149">
        <v>1737</v>
      </c>
      <c r="G6149">
        <v>1800</v>
      </c>
      <c r="H6149">
        <v>0</v>
      </c>
      <c r="I6149">
        <v>13.45</v>
      </c>
      <c r="J6149">
        <v>17.37</v>
      </c>
      <c r="K6149">
        <v>18</v>
      </c>
      <c r="L6149">
        <v>0</v>
      </c>
    </row>
    <row r="6150" spans="1:12" x14ac:dyDescent="0.25">
      <c r="A6150">
        <v>65020090</v>
      </c>
      <c r="C6150">
        <v>0</v>
      </c>
      <c r="D6150" t="s">
        <v>6442</v>
      </c>
      <c r="E6150">
        <v>1345</v>
      </c>
      <c r="F6150">
        <v>1737</v>
      </c>
      <c r="G6150">
        <v>1800</v>
      </c>
      <c r="H6150">
        <v>0</v>
      </c>
      <c r="I6150">
        <v>13.45</v>
      </c>
      <c r="J6150">
        <v>17.37</v>
      </c>
      <c r="K6150">
        <v>18</v>
      </c>
      <c r="L6150">
        <v>0</v>
      </c>
    </row>
    <row r="6151" spans="1:12" x14ac:dyDescent="0.25">
      <c r="A6151">
        <v>65040010</v>
      </c>
      <c r="C6151">
        <v>0</v>
      </c>
      <c r="D6151" t="s">
        <v>6443</v>
      </c>
      <c r="E6151">
        <v>1345</v>
      </c>
      <c r="F6151">
        <v>1755</v>
      </c>
      <c r="G6151">
        <v>1800</v>
      </c>
      <c r="H6151">
        <v>0</v>
      </c>
      <c r="I6151">
        <v>13.45</v>
      </c>
      <c r="J6151">
        <v>17.55</v>
      </c>
      <c r="K6151">
        <v>18</v>
      </c>
      <c r="L6151">
        <v>0</v>
      </c>
    </row>
    <row r="6152" spans="1:12" x14ac:dyDescent="0.25">
      <c r="A6152">
        <v>65040090</v>
      </c>
      <c r="C6152">
        <v>0</v>
      </c>
      <c r="D6152" t="s">
        <v>6444</v>
      </c>
      <c r="E6152">
        <v>1345</v>
      </c>
      <c r="F6152">
        <v>1755</v>
      </c>
      <c r="G6152">
        <v>1800</v>
      </c>
      <c r="H6152">
        <v>0</v>
      </c>
      <c r="I6152">
        <v>13.45</v>
      </c>
      <c r="J6152">
        <v>17.55</v>
      </c>
      <c r="K6152">
        <v>18</v>
      </c>
      <c r="L6152">
        <v>0</v>
      </c>
    </row>
    <row r="6153" spans="1:12" x14ac:dyDescent="0.25">
      <c r="A6153">
        <v>65050011</v>
      </c>
      <c r="C6153">
        <v>0</v>
      </c>
      <c r="D6153" t="s">
        <v>10847</v>
      </c>
      <c r="E6153">
        <v>1345</v>
      </c>
      <c r="F6153">
        <v>1755</v>
      </c>
      <c r="G6153">
        <v>1800</v>
      </c>
      <c r="H6153">
        <v>0</v>
      </c>
      <c r="I6153">
        <v>13.45</v>
      </c>
      <c r="J6153">
        <v>17.55</v>
      </c>
      <c r="K6153">
        <v>18</v>
      </c>
      <c r="L6153">
        <v>0</v>
      </c>
    </row>
    <row r="6154" spans="1:12" x14ac:dyDescent="0.25">
      <c r="A6154">
        <v>65050012</v>
      </c>
      <c r="C6154">
        <v>0</v>
      </c>
      <c r="D6154" t="s">
        <v>10848</v>
      </c>
      <c r="E6154">
        <v>1345</v>
      </c>
      <c r="F6154">
        <v>1755</v>
      </c>
      <c r="G6154">
        <v>1800</v>
      </c>
      <c r="H6154">
        <v>0</v>
      </c>
      <c r="I6154">
        <v>13.45</v>
      </c>
      <c r="J6154">
        <v>17.55</v>
      </c>
      <c r="K6154">
        <v>18</v>
      </c>
      <c r="L6154">
        <v>0</v>
      </c>
    </row>
    <row r="6155" spans="1:12" x14ac:dyDescent="0.25">
      <c r="A6155">
        <v>65050019</v>
      </c>
      <c r="C6155">
        <v>0</v>
      </c>
      <c r="D6155" t="s">
        <v>10849</v>
      </c>
      <c r="E6155">
        <v>1345</v>
      </c>
      <c r="F6155">
        <v>1755</v>
      </c>
      <c r="G6155">
        <v>1800</v>
      </c>
      <c r="H6155">
        <v>0</v>
      </c>
      <c r="I6155">
        <v>13.45</v>
      </c>
      <c r="J6155">
        <v>17.55</v>
      </c>
      <c r="K6155">
        <v>18</v>
      </c>
      <c r="L6155">
        <v>0</v>
      </c>
    </row>
    <row r="6156" spans="1:12" x14ac:dyDescent="0.25">
      <c r="A6156">
        <v>65050021</v>
      </c>
      <c r="C6156">
        <v>0</v>
      </c>
      <c r="D6156" t="s">
        <v>10850</v>
      </c>
      <c r="E6156">
        <v>1345</v>
      </c>
      <c r="F6156">
        <v>1755</v>
      </c>
      <c r="G6156">
        <v>1800</v>
      </c>
      <c r="H6156">
        <v>0</v>
      </c>
      <c r="I6156">
        <v>13.45</v>
      </c>
      <c r="J6156">
        <v>17.55</v>
      </c>
      <c r="K6156">
        <v>18</v>
      </c>
      <c r="L6156">
        <v>0</v>
      </c>
    </row>
    <row r="6157" spans="1:12" x14ac:dyDescent="0.25">
      <c r="A6157">
        <v>65050022</v>
      </c>
      <c r="C6157">
        <v>0</v>
      </c>
      <c r="D6157" t="s">
        <v>10851</v>
      </c>
      <c r="E6157">
        <v>1345</v>
      </c>
      <c r="F6157">
        <v>1755</v>
      </c>
      <c r="G6157">
        <v>1800</v>
      </c>
      <c r="H6157">
        <v>0</v>
      </c>
      <c r="I6157">
        <v>13.45</v>
      </c>
      <c r="J6157">
        <v>17.55</v>
      </c>
      <c r="K6157">
        <v>18</v>
      </c>
      <c r="L6157">
        <v>0</v>
      </c>
    </row>
    <row r="6158" spans="1:12" x14ac:dyDescent="0.25">
      <c r="A6158">
        <v>65050029</v>
      </c>
      <c r="C6158">
        <v>0</v>
      </c>
      <c r="D6158" t="s">
        <v>10852</v>
      </c>
      <c r="E6158">
        <v>1345</v>
      </c>
      <c r="F6158">
        <v>1755</v>
      </c>
      <c r="G6158">
        <v>1800</v>
      </c>
      <c r="H6158">
        <v>0</v>
      </c>
      <c r="I6158">
        <v>13.45</v>
      </c>
      <c r="J6158">
        <v>17.55</v>
      </c>
      <c r="K6158">
        <v>18</v>
      </c>
      <c r="L6158">
        <v>0</v>
      </c>
    </row>
    <row r="6159" spans="1:12" x14ac:dyDescent="0.25">
      <c r="A6159">
        <v>65050031</v>
      </c>
      <c r="C6159">
        <v>0</v>
      </c>
      <c r="D6159" t="s">
        <v>10853</v>
      </c>
      <c r="E6159">
        <v>1345</v>
      </c>
      <c r="F6159">
        <v>1755</v>
      </c>
      <c r="G6159">
        <v>1800</v>
      </c>
      <c r="H6159">
        <v>0</v>
      </c>
      <c r="I6159">
        <v>13.45</v>
      </c>
      <c r="J6159">
        <v>17.55</v>
      </c>
      <c r="K6159">
        <v>18</v>
      </c>
      <c r="L6159">
        <v>0</v>
      </c>
    </row>
    <row r="6160" spans="1:12" x14ac:dyDescent="0.25">
      <c r="A6160">
        <v>65050032</v>
      </c>
      <c r="C6160">
        <v>0</v>
      </c>
      <c r="D6160" t="s">
        <v>10854</v>
      </c>
      <c r="E6160">
        <v>1345</v>
      </c>
      <c r="F6160">
        <v>1755</v>
      </c>
      <c r="G6160">
        <v>1800</v>
      </c>
      <c r="H6160">
        <v>0</v>
      </c>
      <c r="I6160">
        <v>13.45</v>
      </c>
      <c r="J6160">
        <v>17.55</v>
      </c>
      <c r="K6160">
        <v>18</v>
      </c>
      <c r="L6160">
        <v>0</v>
      </c>
    </row>
    <row r="6161" spans="1:12" x14ac:dyDescent="0.25">
      <c r="A6161">
        <v>65050039</v>
      </c>
      <c r="C6161">
        <v>0</v>
      </c>
      <c r="D6161" t="s">
        <v>10855</v>
      </c>
      <c r="E6161">
        <v>1345</v>
      </c>
      <c r="F6161">
        <v>1755</v>
      </c>
      <c r="G6161">
        <v>1800</v>
      </c>
      <c r="H6161">
        <v>0</v>
      </c>
      <c r="I6161">
        <v>13.45</v>
      </c>
      <c r="J6161">
        <v>17.55</v>
      </c>
      <c r="K6161">
        <v>18</v>
      </c>
      <c r="L6161">
        <v>0</v>
      </c>
    </row>
    <row r="6162" spans="1:12" x14ac:dyDescent="0.25">
      <c r="A6162">
        <v>65050090</v>
      </c>
      <c r="C6162">
        <v>0</v>
      </c>
      <c r="D6162" t="s">
        <v>6445</v>
      </c>
      <c r="E6162">
        <v>1345</v>
      </c>
      <c r="F6162">
        <v>1755</v>
      </c>
      <c r="G6162">
        <v>1800</v>
      </c>
      <c r="H6162">
        <v>0</v>
      </c>
      <c r="I6162">
        <v>13.45</v>
      </c>
      <c r="J6162">
        <v>17.55</v>
      </c>
      <c r="K6162">
        <v>18</v>
      </c>
      <c r="L6162">
        <v>0</v>
      </c>
    </row>
    <row r="6163" spans="1:12" x14ac:dyDescent="0.25">
      <c r="A6163">
        <v>65061000</v>
      </c>
      <c r="C6163">
        <v>0</v>
      </c>
      <c r="D6163" t="s">
        <v>6446</v>
      </c>
      <c r="E6163">
        <v>1345</v>
      </c>
      <c r="F6163">
        <v>1970</v>
      </c>
      <c r="G6163">
        <v>1800</v>
      </c>
      <c r="H6163">
        <v>0</v>
      </c>
      <c r="I6163">
        <v>13.45</v>
      </c>
      <c r="J6163">
        <v>19.7</v>
      </c>
      <c r="K6163">
        <v>18</v>
      </c>
      <c r="L6163">
        <v>0</v>
      </c>
    </row>
    <row r="6164" spans="1:12" x14ac:dyDescent="0.25">
      <c r="A6164">
        <v>65069100</v>
      </c>
      <c r="C6164">
        <v>0</v>
      </c>
      <c r="D6164" t="s">
        <v>6447</v>
      </c>
      <c r="E6164">
        <v>1345</v>
      </c>
      <c r="F6164">
        <v>1755</v>
      </c>
      <c r="G6164">
        <v>1800</v>
      </c>
      <c r="H6164">
        <v>0</v>
      </c>
      <c r="I6164">
        <v>13.45</v>
      </c>
      <c r="J6164">
        <v>17.55</v>
      </c>
      <c r="K6164">
        <v>18</v>
      </c>
      <c r="L6164">
        <v>0</v>
      </c>
    </row>
    <row r="6165" spans="1:12" x14ac:dyDescent="0.25">
      <c r="A6165">
        <v>65069900</v>
      </c>
      <c r="C6165">
        <v>0</v>
      </c>
      <c r="D6165" t="s">
        <v>6448</v>
      </c>
      <c r="E6165">
        <v>1345</v>
      </c>
      <c r="F6165">
        <v>1755</v>
      </c>
      <c r="G6165">
        <v>1800</v>
      </c>
      <c r="H6165">
        <v>0</v>
      </c>
      <c r="I6165">
        <v>13.45</v>
      </c>
      <c r="J6165">
        <v>17.55</v>
      </c>
      <c r="K6165">
        <v>18</v>
      </c>
      <c r="L6165">
        <v>0</v>
      </c>
    </row>
    <row r="6166" spans="1:12" x14ac:dyDescent="0.25">
      <c r="A6166">
        <v>65070000</v>
      </c>
      <c r="C6166">
        <v>0</v>
      </c>
      <c r="D6166" t="s">
        <v>6449</v>
      </c>
      <c r="E6166">
        <v>1345</v>
      </c>
      <c r="F6166">
        <v>1737</v>
      </c>
      <c r="G6166">
        <v>1800</v>
      </c>
      <c r="H6166">
        <v>0</v>
      </c>
      <c r="I6166">
        <v>13.45</v>
      </c>
      <c r="J6166">
        <v>17.37</v>
      </c>
      <c r="K6166">
        <v>18</v>
      </c>
      <c r="L6166">
        <v>0</v>
      </c>
    </row>
    <row r="6167" spans="1:12" x14ac:dyDescent="0.25">
      <c r="A6167">
        <v>66011000</v>
      </c>
      <c r="C6167">
        <v>0</v>
      </c>
      <c r="D6167" t="s">
        <v>6450</v>
      </c>
      <c r="E6167">
        <v>1388</v>
      </c>
      <c r="F6167">
        <v>1798</v>
      </c>
      <c r="G6167">
        <v>1800</v>
      </c>
      <c r="H6167">
        <v>0</v>
      </c>
      <c r="I6167">
        <v>13.88</v>
      </c>
      <c r="J6167">
        <v>17.98</v>
      </c>
      <c r="K6167">
        <v>18</v>
      </c>
      <c r="L6167">
        <v>0</v>
      </c>
    </row>
    <row r="6168" spans="1:12" x14ac:dyDescent="0.25">
      <c r="A6168">
        <v>66019110</v>
      </c>
      <c r="C6168">
        <v>0</v>
      </c>
      <c r="D6168" t="s">
        <v>6451</v>
      </c>
      <c r="E6168">
        <v>1345</v>
      </c>
      <c r="F6168">
        <v>1755</v>
      </c>
      <c r="G6168">
        <v>1800</v>
      </c>
      <c r="H6168">
        <v>0</v>
      </c>
      <c r="I6168">
        <v>13.45</v>
      </c>
      <c r="J6168">
        <v>17.55</v>
      </c>
      <c r="K6168">
        <v>18</v>
      </c>
      <c r="L6168">
        <v>0</v>
      </c>
    </row>
    <row r="6169" spans="1:12" x14ac:dyDescent="0.25">
      <c r="A6169">
        <v>66019190</v>
      </c>
      <c r="C6169">
        <v>0</v>
      </c>
      <c r="D6169" t="s">
        <v>6452</v>
      </c>
      <c r="E6169">
        <v>1345</v>
      </c>
      <c r="F6169">
        <v>1755</v>
      </c>
      <c r="G6169">
        <v>1800</v>
      </c>
      <c r="H6169">
        <v>0</v>
      </c>
      <c r="I6169">
        <v>13.45</v>
      </c>
      <c r="J6169">
        <v>17.55</v>
      </c>
      <c r="K6169">
        <v>18</v>
      </c>
      <c r="L6169">
        <v>0</v>
      </c>
    </row>
    <row r="6170" spans="1:12" x14ac:dyDescent="0.25">
      <c r="A6170">
        <v>66019900</v>
      </c>
      <c r="C6170">
        <v>0</v>
      </c>
      <c r="D6170" t="s">
        <v>6453</v>
      </c>
      <c r="E6170">
        <v>1345</v>
      </c>
      <c r="F6170">
        <v>1755</v>
      </c>
      <c r="G6170">
        <v>1800</v>
      </c>
      <c r="H6170">
        <v>0</v>
      </c>
      <c r="I6170">
        <v>13.45</v>
      </c>
      <c r="J6170">
        <v>17.55</v>
      </c>
      <c r="K6170">
        <v>18</v>
      </c>
      <c r="L6170">
        <v>0</v>
      </c>
    </row>
    <row r="6171" spans="1:12" x14ac:dyDescent="0.25">
      <c r="A6171">
        <v>66020000</v>
      </c>
      <c r="C6171">
        <v>0</v>
      </c>
      <c r="D6171" t="s">
        <v>6454</v>
      </c>
      <c r="E6171">
        <v>1345</v>
      </c>
      <c r="F6171">
        <v>1755</v>
      </c>
      <c r="G6171">
        <v>1800</v>
      </c>
      <c r="H6171">
        <v>0</v>
      </c>
      <c r="I6171">
        <v>13.45</v>
      </c>
      <c r="J6171">
        <v>17.55</v>
      </c>
      <c r="K6171">
        <v>18</v>
      </c>
      <c r="L6171">
        <v>0</v>
      </c>
    </row>
    <row r="6172" spans="1:12" x14ac:dyDescent="0.25">
      <c r="A6172">
        <v>66032000</v>
      </c>
      <c r="C6172">
        <v>0</v>
      </c>
      <c r="D6172" t="s">
        <v>6455</v>
      </c>
      <c r="E6172">
        <v>1345</v>
      </c>
      <c r="F6172">
        <v>1737</v>
      </c>
      <c r="G6172">
        <v>1800</v>
      </c>
      <c r="H6172">
        <v>0</v>
      </c>
      <c r="I6172">
        <v>13.45</v>
      </c>
      <c r="J6172">
        <v>17.37</v>
      </c>
      <c r="K6172">
        <v>18</v>
      </c>
      <c r="L6172">
        <v>0</v>
      </c>
    </row>
    <row r="6173" spans="1:12" x14ac:dyDescent="0.25">
      <c r="A6173">
        <v>66039000</v>
      </c>
      <c r="C6173">
        <v>0</v>
      </c>
      <c r="D6173" t="s">
        <v>6456</v>
      </c>
      <c r="E6173">
        <v>1345</v>
      </c>
      <c r="F6173">
        <v>1737</v>
      </c>
      <c r="G6173">
        <v>1800</v>
      </c>
      <c r="H6173">
        <v>0</v>
      </c>
      <c r="I6173">
        <v>13.45</v>
      </c>
      <c r="J6173">
        <v>17.37</v>
      </c>
      <c r="K6173">
        <v>18</v>
      </c>
      <c r="L6173">
        <v>0</v>
      </c>
    </row>
    <row r="6174" spans="1:12" x14ac:dyDescent="0.25">
      <c r="A6174">
        <v>67010000</v>
      </c>
      <c r="C6174">
        <v>0</v>
      </c>
      <c r="D6174" t="s">
        <v>12766</v>
      </c>
      <c r="E6174">
        <v>1345</v>
      </c>
      <c r="F6174">
        <v>1718</v>
      </c>
      <c r="G6174">
        <v>1800</v>
      </c>
      <c r="H6174">
        <v>0</v>
      </c>
      <c r="I6174">
        <v>13.45</v>
      </c>
      <c r="J6174">
        <v>17.18</v>
      </c>
      <c r="K6174">
        <v>18</v>
      </c>
      <c r="L6174">
        <v>0</v>
      </c>
    </row>
    <row r="6175" spans="1:12" x14ac:dyDescent="0.25">
      <c r="A6175">
        <v>67010000</v>
      </c>
      <c r="B6175">
        <v>1</v>
      </c>
      <c r="C6175">
        <v>0</v>
      </c>
      <c r="D6175" t="s">
        <v>10856</v>
      </c>
      <c r="E6175">
        <v>1345</v>
      </c>
      <c r="F6175">
        <v>1718</v>
      </c>
      <c r="G6175">
        <v>1800</v>
      </c>
      <c r="H6175">
        <v>0</v>
      </c>
      <c r="I6175">
        <v>13.45</v>
      </c>
      <c r="J6175">
        <v>17.18</v>
      </c>
      <c r="K6175">
        <v>18</v>
      </c>
      <c r="L6175">
        <v>0</v>
      </c>
    </row>
    <row r="6176" spans="1:12" x14ac:dyDescent="0.25">
      <c r="A6176">
        <v>67010000</v>
      </c>
      <c r="B6176">
        <v>2</v>
      </c>
      <c r="C6176">
        <v>0</v>
      </c>
      <c r="D6176" t="s">
        <v>9733</v>
      </c>
      <c r="E6176">
        <v>1503</v>
      </c>
      <c r="F6176">
        <v>1876</v>
      </c>
      <c r="G6176">
        <v>1800</v>
      </c>
      <c r="H6176">
        <v>0</v>
      </c>
      <c r="I6176">
        <v>15.03</v>
      </c>
      <c r="J6176">
        <v>18.760000000000002</v>
      </c>
      <c r="K6176">
        <v>18</v>
      </c>
      <c r="L6176">
        <v>0</v>
      </c>
    </row>
    <row r="6177" spans="1:12" x14ac:dyDescent="0.25">
      <c r="A6177">
        <v>67010000</v>
      </c>
      <c r="B6177">
        <v>3</v>
      </c>
      <c r="C6177">
        <v>0</v>
      </c>
      <c r="D6177" t="s">
        <v>9720</v>
      </c>
      <c r="E6177">
        <v>1503</v>
      </c>
      <c r="F6177">
        <v>1876</v>
      </c>
      <c r="G6177">
        <v>1800</v>
      </c>
      <c r="H6177">
        <v>0</v>
      </c>
      <c r="I6177">
        <v>15.03</v>
      </c>
      <c r="J6177">
        <v>18.760000000000002</v>
      </c>
      <c r="K6177">
        <v>18</v>
      </c>
      <c r="L6177">
        <v>0</v>
      </c>
    </row>
    <row r="6178" spans="1:12" x14ac:dyDescent="0.25">
      <c r="A6178">
        <v>67021000</v>
      </c>
      <c r="C6178">
        <v>0</v>
      </c>
      <c r="D6178" t="s">
        <v>6457</v>
      </c>
      <c r="E6178">
        <v>1467</v>
      </c>
      <c r="F6178">
        <v>1840</v>
      </c>
      <c r="G6178">
        <v>1800</v>
      </c>
      <c r="H6178">
        <v>0</v>
      </c>
      <c r="I6178">
        <v>14.67</v>
      </c>
      <c r="J6178">
        <v>18.399999999999999</v>
      </c>
      <c r="K6178">
        <v>18</v>
      </c>
      <c r="L6178">
        <v>0</v>
      </c>
    </row>
    <row r="6179" spans="1:12" x14ac:dyDescent="0.25">
      <c r="A6179">
        <v>67029000</v>
      </c>
      <c r="C6179">
        <v>0</v>
      </c>
      <c r="D6179" t="s">
        <v>6458</v>
      </c>
      <c r="E6179">
        <v>1467</v>
      </c>
      <c r="F6179">
        <v>1840</v>
      </c>
      <c r="G6179">
        <v>1800</v>
      </c>
      <c r="H6179">
        <v>0</v>
      </c>
      <c r="I6179">
        <v>14.67</v>
      </c>
      <c r="J6179">
        <v>18.399999999999999</v>
      </c>
      <c r="K6179">
        <v>18</v>
      </c>
      <c r="L6179">
        <v>0</v>
      </c>
    </row>
    <row r="6180" spans="1:12" x14ac:dyDescent="0.25">
      <c r="A6180">
        <v>67030000</v>
      </c>
      <c r="C6180">
        <v>0</v>
      </c>
      <c r="D6180" t="s">
        <v>6459</v>
      </c>
      <c r="E6180">
        <v>1467</v>
      </c>
      <c r="F6180">
        <v>1840</v>
      </c>
      <c r="G6180">
        <v>1800</v>
      </c>
      <c r="H6180">
        <v>0</v>
      </c>
      <c r="I6180">
        <v>14.67</v>
      </c>
      <c r="J6180">
        <v>18.399999999999999</v>
      </c>
      <c r="K6180">
        <v>18</v>
      </c>
      <c r="L6180">
        <v>0</v>
      </c>
    </row>
    <row r="6181" spans="1:12" x14ac:dyDescent="0.25">
      <c r="A6181">
        <v>67041100</v>
      </c>
      <c r="C6181">
        <v>0</v>
      </c>
      <c r="D6181" t="s">
        <v>6460</v>
      </c>
      <c r="E6181">
        <v>1467</v>
      </c>
      <c r="F6181">
        <v>1840</v>
      </c>
      <c r="G6181">
        <v>1800</v>
      </c>
      <c r="H6181">
        <v>0</v>
      </c>
      <c r="I6181">
        <v>14.67</v>
      </c>
      <c r="J6181">
        <v>18.399999999999999</v>
      </c>
      <c r="K6181">
        <v>18</v>
      </c>
      <c r="L6181">
        <v>0</v>
      </c>
    </row>
    <row r="6182" spans="1:12" x14ac:dyDescent="0.25">
      <c r="A6182">
        <v>67041900</v>
      </c>
      <c r="C6182">
        <v>0</v>
      </c>
      <c r="D6182" t="s">
        <v>6461</v>
      </c>
      <c r="E6182">
        <v>1467</v>
      </c>
      <c r="F6182">
        <v>1840</v>
      </c>
      <c r="G6182">
        <v>1800</v>
      </c>
      <c r="H6182">
        <v>0</v>
      </c>
      <c r="I6182">
        <v>14.67</v>
      </c>
      <c r="J6182">
        <v>18.399999999999999</v>
      </c>
      <c r="K6182">
        <v>18</v>
      </c>
      <c r="L6182">
        <v>0</v>
      </c>
    </row>
    <row r="6183" spans="1:12" x14ac:dyDescent="0.25">
      <c r="A6183">
        <v>67042000</v>
      </c>
      <c r="C6183">
        <v>0</v>
      </c>
      <c r="D6183" t="s">
        <v>6462</v>
      </c>
      <c r="E6183">
        <v>1467</v>
      </c>
      <c r="F6183">
        <v>1840</v>
      </c>
      <c r="G6183">
        <v>1800</v>
      </c>
      <c r="H6183">
        <v>0</v>
      </c>
      <c r="I6183">
        <v>14.67</v>
      </c>
      <c r="J6183">
        <v>18.399999999999999</v>
      </c>
      <c r="K6183">
        <v>18</v>
      </c>
      <c r="L6183">
        <v>0</v>
      </c>
    </row>
    <row r="6184" spans="1:12" x14ac:dyDescent="0.25">
      <c r="A6184">
        <v>67049000</v>
      </c>
      <c r="C6184">
        <v>0</v>
      </c>
      <c r="D6184" t="s">
        <v>6463</v>
      </c>
      <c r="E6184">
        <v>1467</v>
      </c>
      <c r="F6184">
        <v>1840</v>
      </c>
      <c r="G6184">
        <v>1800</v>
      </c>
      <c r="H6184">
        <v>0</v>
      </c>
      <c r="I6184">
        <v>14.67</v>
      </c>
      <c r="J6184">
        <v>18.399999999999999</v>
      </c>
      <c r="K6184">
        <v>18</v>
      </c>
      <c r="L6184">
        <v>0</v>
      </c>
    </row>
    <row r="6185" spans="1:12" x14ac:dyDescent="0.25">
      <c r="A6185">
        <v>68010000</v>
      </c>
      <c r="C6185">
        <v>0</v>
      </c>
      <c r="D6185" t="s">
        <v>6464</v>
      </c>
      <c r="E6185">
        <v>1345</v>
      </c>
      <c r="F6185">
        <v>1615</v>
      </c>
      <c r="G6185">
        <v>1800</v>
      </c>
      <c r="H6185">
        <v>0</v>
      </c>
      <c r="I6185">
        <v>13.45</v>
      </c>
      <c r="J6185">
        <v>16.149999999999999</v>
      </c>
      <c r="K6185">
        <v>18</v>
      </c>
      <c r="L6185">
        <v>0</v>
      </c>
    </row>
    <row r="6186" spans="1:12" x14ac:dyDescent="0.25">
      <c r="A6186">
        <v>68021000</v>
      </c>
      <c r="C6186">
        <v>0</v>
      </c>
      <c r="D6186" t="s">
        <v>6465</v>
      </c>
      <c r="E6186">
        <v>1388</v>
      </c>
      <c r="F6186">
        <v>1680</v>
      </c>
      <c r="G6186">
        <v>1800</v>
      </c>
      <c r="H6186">
        <v>0</v>
      </c>
      <c r="I6186">
        <v>13.88</v>
      </c>
      <c r="J6186">
        <v>16.8</v>
      </c>
      <c r="K6186">
        <v>18</v>
      </c>
      <c r="L6186">
        <v>0</v>
      </c>
    </row>
    <row r="6187" spans="1:12" x14ac:dyDescent="0.25">
      <c r="A6187">
        <v>68021000</v>
      </c>
      <c r="B6187">
        <v>1</v>
      </c>
      <c r="C6187">
        <v>0</v>
      </c>
      <c r="D6187" t="s">
        <v>10857</v>
      </c>
      <c r="E6187">
        <v>1354</v>
      </c>
      <c r="F6187">
        <v>1646</v>
      </c>
      <c r="G6187">
        <v>1800</v>
      </c>
      <c r="H6187">
        <v>0</v>
      </c>
      <c r="I6187">
        <v>13.54</v>
      </c>
      <c r="J6187">
        <v>16.46</v>
      </c>
      <c r="K6187">
        <v>18</v>
      </c>
      <c r="L6187">
        <v>0</v>
      </c>
    </row>
    <row r="6188" spans="1:12" x14ac:dyDescent="0.25">
      <c r="A6188">
        <v>68022100</v>
      </c>
      <c r="C6188">
        <v>0</v>
      </c>
      <c r="D6188" t="s">
        <v>12767</v>
      </c>
      <c r="E6188">
        <v>1388</v>
      </c>
      <c r="F6188">
        <v>1680</v>
      </c>
      <c r="G6188">
        <v>1800</v>
      </c>
      <c r="H6188">
        <v>0</v>
      </c>
      <c r="I6188">
        <v>13.88</v>
      </c>
      <c r="J6188">
        <v>16.8</v>
      </c>
      <c r="K6188">
        <v>18</v>
      </c>
      <c r="L6188">
        <v>0</v>
      </c>
    </row>
    <row r="6189" spans="1:12" x14ac:dyDescent="0.25">
      <c r="A6189">
        <v>68022100</v>
      </c>
      <c r="B6189">
        <v>1</v>
      </c>
      <c r="C6189">
        <v>0</v>
      </c>
      <c r="D6189" t="s">
        <v>10857</v>
      </c>
      <c r="E6189">
        <v>1354</v>
      </c>
      <c r="F6189">
        <v>1646</v>
      </c>
      <c r="G6189">
        <v>1800</v>
      </c>
      <c r="H6189">
        <v>0</v>
      </c>
      <c r="I6189">
        <v>13.54</v>
      </c>
      <c r="J6189">
        <v>16.46</v>
      </c>
      <c r="K6189">
        <v>18</v>
      </c>
      <c r="L6189">
        <v>0</v>
      </c>
    </row>
    <row r="6190" spans="1:12" x14ac:dyDescent="0.25">
      <c r="A6190">
        <v>68022300</v>
      </c>
      <c r="C6190">
        <v>0</v>
      </c>
      <c r="D6190" t="s">
        <v>12768</v>
      </c>
      <c r="E6190">
        <v>1388</v>
      </c>
      <c r="F6190">
        <v>1658</v>
      </c>
      <c r="G6190">
        <v>1800</v>
      </c>
      <c r="H6190">
        <v>0</v>
      </c>
      <c r="I6190">
        <v>13.88</v>
      </c>
      <c r="J6190">
        <v>16.579999999999998</v>
      </c>
      <c r="K6190">
        <v>18</v>
      </c>
      <c r="L6190">
        <v>0</v>
      </c>
    </row>
    <row r="6191" spans="1:12" x14ac:dyDescent="0.25">
      <c r="A6191">
        <v>68022300</v>
      </c>
      <c r="B6191">
        <v>1</v>
      </c>
      <c r="C6191">
        <v>0</v>
      </c>
      <c r="D6191" t="s">
        <v>10857</v>
      </c>
      <c r="E6191">
        <v>1354</v>
      </c>
      <c r="F6191">
        <v>1624</v>
      </c>
      <c r="G6191">
        <v>1800</v>
      </c>
      <c r="H6191">
        <v>0</v>
      </c>
      <c r="I6191">
        <v>13.54</v>
      </c>
      <c r="J6191">
        <v>16.239999999999998</v>
      </c>
      <c r="K6191">
        <v>18</v>
      </c>
      <c r="L6191">
        <v>0</v>
      </c>
    </row>
    <row r="6192" spans="1:12" x14ac:dyDescent="0.25">
      <c r="A6192">
        <v>68022900</v>
      </c>
      <c r="C6192">
        <v>0</v>
      </c>
      <c r="D6192" t="s">
        <v>6466</v>
      </c>
      <c r="E6192">
        <v>1388</v>
      </c>
      <c r="F6192">
        <v>1658</v>
      </c>
      <c r="G6192">
        <v>1800</v>
      </c>
      <c r="H6192">
        <v>0</v>
      </c>
      <c r="I6192">
        <v>13.88</v>
      </c>
      <c r="J6192">
        <v>16.579999999999998</v>
      </c>
      <c r="K6192">
        <v>18</v>
      </c>
      <c r="L6192">
        <v>0</v>
      </c>
    </row>
    <row r="6193" spans="1:12" x14ac:dyDescent="0.25">
      <c r="A6193">
        <v>68022900</v>
      </c>
      <c r="B6193">
        <v>1</v>
      </c>
      <c r="C6193">
        <v>0</v>
      </c>
      <c r="D6193" t="s">
        <v>10857</v>
      </c>
      <c r="E6193">
        <v>1354</v>
      </c>
      <c r="F6193">
        <v>1624</v>
      </c>
      <c r="G6193">
        <v>1800</v>
      </c>
      <c r="H6193">
        <v>0</v>
      </c>
      <c r="I6193">
        <v>13.54</v>
      </c>
      <c r="J6193">
        <v>16.239999999999998</v>
      </c>
      <c r="K6193">
        <v>18</v>
      </c>
      <c r="L6193">
        <v>0</v>
      </c>
    </row>
    <row r="6194" spans="1:12" x14ac:dyDescent="0.25">
      <c r="A6194">
        <v>68029100</v>
      </c>
      <c r="C6194">
        <v>0</v>
      </c>
      <c r="D6194" t="s">
        <v>12767</v>
      </c>
      <c r="E6194">
        <v>1388</v>
      </c>
      <c r="F6194">
        <v>1658</v>
      </c>
      <c r="G6194">
        <v>1800</v>
      </c>
      <c r="H6194">
        <v>0</v>
      </c>
      <c r="I6194">
        <v>13.88</v>
      </c>
      <c r="J6194">
        <v>16.579999999999998</v>
      </c>
      <c r="K6194">
        <v>18</v>
      </c>
      <c r="L6194">
        <v>0</v>
      </c>
    </row>
    <row r="6195" spans="1:12" x14ac:dyDescent="0.25">
      <c r="A6195">
        <v>68029100</v>
      </c>
      <c r="B6195">
        <v>1</v>
      </c>
      <c r="C6195">
        <v>0</v>
      </c>
      <c r="D6195" t="s">
        <v>10857</v>
      </c>
      <c r="E6195">
        <v>1354</v>
      </c>
      <c r="F6195">
        <v>1624</v>
      </c>
      <c r="G6195">
        <v>1800</v>
      </c>
      <c r="H6195">
        <v>0</v>
      </c>
      <c r="I6195">
        <v>13.54</v>
      </c>
      <c r="J6195">
        <v>16.239999999999998</v>
      </c>
      <c r="K6195">
        <v>18</v>
      </c>
      <c r="L6195">
        <v>0</v>
      </c>
    </row>
    <row r="6196" spans="1:12" x14ac:dyDescent="0.25">
      <c r="A6196">
        <v>68029200</v>
      </c>
      <c r="C6196">
        <v>0</v>
      </c>
      <c r="D6196" t="s">
        <v>6467</v>
      </c>
      <c r="E6196">
        <v>1388</v>
      </c>
      <c r="F6196">
        <v>1658</v>
      </c>
      <c r="G6196">
        <v>1800</v>
      </c>
      <c r="H6196">
        <v>0</v>
      </c>
      <c r="I6196">
        <v>13.88</v>
      </c>
      <c r="J6196">
        <v>16.579999999999998</v>
      </c>
      <c r="K6196">
        <v>18</v>
      </c>
      <c r="L6196">
        <v>0</v>
      </c>
    </row>
    <row r="6197" spans="1:12" x14ac:dyDescent="0.25">
      <c r="A6197">
        <v>68029200</v>
      </c>
      <c r="B6197">
        <v>1</v>
      </c>
      <c r="C6197">
        <v>0</v>
      </c>
      <c r="D6197" t="s">
        <v>10857</v>
      </c>
      <c r="E6197">
        <v>1354</v>
      </c>
      <c r="F6197">
        <v>1624</v>
      </c>
      <c r="G6197">
        <v>1800</v>
      </c>
      <c r="H6197">
        <v>0</v>
      </c>
      <c r="I6197">
        <v>13.54</v>
      </c>
      <c r="J6197">
        <v>16.239999999999998</v>
      </c>
      <c r="K6197">
        <v>18</v>
      </c>
      <c r="L6197">
        <v>0</v>
      </c>
    </row>
    <row r="6198" spans="1:12" x14ac:dyDescent="0.25">
      <c r="A6198">
        <v>68029310</v>
      </c>
      <c r="C6198">
        <v>0</v>
      </c>
      <c r="D6198" t="s">
        <v>12769</v>
      </c>
      <c r="E6198">
        <v>1388</v>
      </c>
      <c r="F6198">
        <v>1658</v>
      </c>
      <c r="G6198">
        <v>1800</v>
      </c>
      <c r="H6198">
        <v>0</v>
      </c>
      <c r="I6198">
        <v>13.88</v>
      </c>
      <c r="J6198">
        <v>16.579999999999998</v>
      </c>
      <c r="K6198">
        <v>18</v>
      </c>
      <c r="L6198">
        <v>0</v>
      </c>
    </row>
    <row r="6199" spans="1:12" x14ac:dyDescent="0.25">
      <c r="A6199">
        <v>68029390</v>
      </c>
      <c r="C6199">
        <v>0</v>
      </c>
      <c r="D6199" t="s">
        <v>6468</v>
      </c>
      <c r="E6199">
        <v>1388</v>
      </c>
      <c r="F6199">
        <v>1658</v>
      </c>
      <c r="G6199">
        <v>1800</v>
      </c>
      <c r="H6199">
        <v>0</v>
      </c>
      <c r="I6199">
        <v>13.88</v>
      </c>
      <c r="J6199">
        <v>16.579999999999998</v>
      </c>
      <c r="K6199">
        <v>18</v>
      </c>
      <c r="L6199">
        <v>0</v>
      </c>
    </row>
    <row r="6200" spans="1:12" x14ac:dyDescent="0.25">
      <c r="A6200">
        <v>68029390</v>
      </c>
      <c r="B6200">
        <v>1</v>
      </c>
      <c r="C6200">
        <v>0</v>
      </c>
      <c r="D6200" t="s">
        <v>10857</v>
      </c>
      <c r="E6200">
        <v>1354</v>
      </c>
      <c r="F6200">
        <v>1624</v>
      </c>
      <c r="G6200">
        <v>1800</v>
      </c>
      <c r="H6200">
        <v>0</v>
      </c>
      <c r="I6200">
        <v>13.54</v>
      </c>
      <c r="J6200">
        <v>16.239999999999998</v>
      </c>
      <c r="K6200">
        <v>18</v>
      </c>
      <c r="L6200">
        <v>0</v>
      </c>
    </row>
    <row r="6201" spans="1:12" x14ac:dyDescent="0.25">
      <c r="A6201">
        <v>68029910</v>
      </c>
      <c r="C6201">
        <v>0</v>
      </c>
      <c r="D6201" t="s">
        <v>12769</v>
      </c>
      <c r="E6201">
        <v>1388</v>
      </c>
      <c r="F6201">
        <v>1658</v>
      </c>
      <c r="G6201">
        <v>1800</v>
      </c>
      <c r="H6201">
        <v>0</v>
      </c>
      <c r="I6201">
        <v>13.88</v>
      </c>
      <c r="J6201">
        <v>16.579999999999998</v>
      </c>
      <c r="K6201">
        <v>18</v>
      </c>
      <c r="L6201">
        <v>0</v>
      </c>
    </row>
    <row r="6202" spans="1:12" x14ac:dyDescent="0.25">
      <c r="A6202">
        <v>68029990</v>
      </c>
      <c r="C6202">
        <v>0</v>
      </c>
      <c r="D6202" t="s">
        <v>12770</v>
      </c>
      <c r="E6202">
        <v>1388</v>
      </c>
      <c r="F6202">
        <v>1658</v>
      </c>
      <c r="G6202">
        <v>1800</v>
      </c>
      <c r="H6202">
        <v>0</v>
      </c>
      <c r="I6202">
        <v>13.88</v>
      </c>
      <c r="J6202">
        <v>16.579999999999998</v>
      </c>
      <c r="K6202">
        <v>18</v>
      </c>
      <c r="L6202">
        <v>0</v>
      </c>
    </row>
    <row r="6203" spans="1:12" x14ac:dyDescent="0.25">
      <c r="A6203">
        <v>68029990</v>
      </c>
      <c r="B6203">
        <v>1</v>
      </c>
      <c r="C6203">
        <v>0</v>
      </c>
      <c r="D6203" t="s">
        <v>10857</v>
      </c>
      <c r="E6203">
        <v>1354</v>
      </c>
      <c r="F6203">
        <v>1624</v>
      </c>
      <c r="G6203">
        <v>1800</v>
      </c>
      <c r="H6203">
        <v>0</v>
      </c>
      <c r="I6203">
        <v>13.54</v>
      </c>
      <c r="J6203">
        <v>16.239999999999998</v>
      </c>
      <c r="K6203">
        <v>18</v>
      </c>
      <c r="L6203">
        <v>0</v>
      </c>
    </row>
    <row r="6204" spans="1:12" x14ac:dyDescent="0.25">
      <c r="A6204">
        <v>68030000</v>
      </c>
      <c r="C6204">
        <v>0</v>
      </c>
      <c r="D6204" t="s">
        <v>12771</v>
      </c>
      <c r="E6204">
        <v>1388</v>
      </c>
      <c r="F6204">
        <v>1658</v>
      </c>
      <c r="G6204">
        <v>1800</v>
      </c>
      <c r="H6204">
        <v>0</v>
      </c>
      <c r="I6204">
        <v>13.88</v>
      </c>
      <c r="J6204">
        <v>16.579999999999998</v>
      </c>
      <c r="K6204">
        <v>18</v>
      </c>
      <c r="L6204">
        <v>0</v>
      </c>
    </row>
    <row r="6205" spans="1:12" x14ac:dyDescent="0.25">
      <c r="A6205">
        <v>68030000</v>
      </c>
      <c r="B6205">
        <v>1</v>
      </c>
      <c r="C6205">
        <v>0</v>
      </c>
      <c r="D6205" t="s">
        <v>10857</v>
      </c>
      <c r="E6205">
        <v>1354</v>
      </c>
      <c r="F6205">
        <v>1624</v>
      </c>
      <c r="G6205">
        <v>1800</v>
      </c>
      <c r="H6205">
        <v>0</v>
      </c>
      <c r="I6205">
        <v>13.54</v>
      </c>
      <c r="J6205">
        <v>16.239999999999998</v>
      </c>
      <c r="K6205">
        <v>18</v>
      </c>
      <c r="L6205">
        <v>0</v>
      </c>
    </row>
    <row r="6206" spans="1:12" x14ac:dyDescent="0.25">
      <c r="A6206">
        <v>68041000</v>
      </c>
      <c r="C6206">
        <v>0</v>
      </c>
      <c r="D6206" t="s">
        <v>6469</v>
      </c>
      <c r="E6206">
        <v>1345</v>
      </c>
      <c r="F6206">
        <v>1786</v>
      </c>
      <c r="G6206">
        <v>1800</v>
      </c>
      <c r="H6206">
        <v>0</v>
      </c>
      <c r="I6206">
        <v>13.45</v>
      </c>
      <c r="J6206">
        <v>17.86</v>
      </c>
      <c r="K6206">
        <v>18</v>
      </c>
      <c r="L6206">
        <v>0</v>
      </c>
    </row>
    <row r="6207" spans="1:12" x14ac:dyDescent="0.25">
      <c r="A6207">
        <v>68042111</v>
      </c>
      <c r="C6207">
        <v>0</v>
      </c>
      <c r="D6207" t="s">
        <v>6470</v>
      </c>
      <c r="E6207">
        <v>1345</v>
      </c>
      <c r="F6207">
        <v>1786</v>
      </c>
      <c r="G6207">
        <v>1800</v>
      </c>
      <c r="H6207">
        <v>0</v>
      </c>
      <c r="I6207">
        <v>13.45</v>
      </c>
      <c r="J6207">
        <v>17.86</v>
      </c>
      <c r="K6207">
        <v>18</v>
      </c>
      <c r="L6207">
        <v>0</v>
      </c>
    </row>
    <row r="6208" spans="1:12" x14ac:dyDescent="0.25">
      <c r="A6208">
        <v>68042119</v>
      </c>
      <c r="C6208">
        <v>0</v>
      </c>
      <c r="D6208" t="s">
        <v>6471</v>
      </c>
      <c r="E6208">
        <v>1345</v>
      </c>
      <c r="F6208">
        <v>1786</v>
      </c>
      <c r="G6208">
        <v>1800</v>
      </c>
      <c r="H6208">
        <v>0</v>
      </c>
      <c r="I6208">
        <v>13.45</v>
      </c>
      <c r="J6208">
        <v>17.86</v>
      </c>
      <c r="K6208">
        <v>18</v>
      </c>
      <c r="L6208">
        <v>0</v>
      </c>
    </row>
    <row r="6209" spans="1:12" x14ac:dyDescent="0.25">
      <c r="A6209">
        <v>68042190</v>
      </c>
      <c r="C6209">
        <v>0</v>
      </c>
      <c r="D6209" t="s">
        <v>6472</v>
      </c>
      <c r="E6209">
        <v>1345</v>
      </c>
      <c r="F6209">
        <v>1786</v>
      </c>
      <c r="G6209">
        <v>1800</v>
      </c>
      <c r="H6209">
        <v>0</v>
      </c>
      <c r="I6209">
        <v>13.45</v>
      </c>
      <c r="J6209">
        <v>17.86</v>
      </c>
      <c r="K6209">
        <v>18</v>
      </c>
      <c r="L6209">
        <v>0</v>
      </c>
    </row>
    <row r="6210" spans="1:12" x14ac:dyDescent="0.25">
      <c r="A6210">
        <v>68042211</v>
      </c>
      <c r="C6210">
        <v>0</v>
      </c>
      <c r="D6210" t="s">
        <v>6473</v>
      </c>
      <c r="E6210">
        <v>1345</v>
      </c>
      <c r="F6210">
        <v>1786</v>
      </c>
      <c r="G6210">
        <v>1800</v>
      </c>
      <c r="H6210">
        <v>0</v>
      </c>
      <c r="I6210">
        <v>13.45</v>
      </c>
      <c r="J6210">
        <v>17.86</v>
      </c>
      <c r="K6210">
        <v>18</v>
      </c>
      <c r="L6210">
        <v>0</v>
      </c>
    </row>
    <row r="6211" spans="1:12" x14ac:dyDescent="0.25">
      <c r="A6211">
        <v>68042219</v>
      </c>
      <c r="C6211">
        <v>0</v>
      </c>
      <c r="D6211" t="s">
        <v>6474</v>
      </c>
      <c r="E6211">
        <v>1345</v>
      </c>
      <c r="F6211">
        <v>1786</v>
      </c>
      <c r="G6211">
        <v>1800</v>
      </c>
      <c r="H6211">
        <v>0</v>
      </c>
      <c r="I6211">
        <v>13.45</v>
      </c>
      <c r="J6211">
        <v>17.86</v>
      </c>
      <c r="K6211">
        <v>18</v>
      </c>
      <c r="L6211">
        <v>0</v>
      </c>
    </row>
    <row r="6212" spans="1:12" x14ac:dyDescent="0.25">
      <c r="A6212">
        <v>68042290</v>
      </c>
      <c r="C6212">
        <v>0</v>
      </c>
      <c r="D6212" t="s">
        <v>6475</v>
      </c>
      <c r="E6212">
        <v>1345</v>
      </c>
      <c r="F6212">
        <v>1786</v>
      </c>
      <c r="G6212">
        <v>1800</v>
      </c>
      <c r="H6212">
        <v>0</v>
      </c>
      <c r="I6212">
        <v>13.45</v>
      </c>
      <c r="J6212">
        <v>17.86</v>
      </c>
      <c r="K6212">
        <v>18</v>
      </c>
      <c r="L6212">
        <v>0</v>
      </c>
    </row>
    <row r="6213" spans="1:12" x14ac:dyDescent="0.25">
      <c r="A6213">
        <v>68042300</v>
      </c>
      <c r="C6213">
        <v>0</v>
      </c>
      <c r="D6213" t="s">
        <v>6476</v>
      </c>
      <c r="E6213">
        <v>1345</v>
      </c>
      <c r="F6213">
        <v>1786</v>
      </c>
      <c r="G6213">
        <v>1800</v>
      </c>
      <c r="H6213">
        <v>0</v>
      </c>
      <c r="I6213">
        <v>13.45</v>
      </c>
      <c r="J6213">
        <v>17.86</v>
      </c>
      <c r="K6213">
        <v>18</v>
      </c>
      <c r="L6213">
        <v>0</v>
      </c>
    </row>
    <row r="6214" spans="1:12" x14ac:dyDescent="0.25">
      <c r="A6214">
        <v>68043000</v>
      </c>
      <c r="C6214">
        <v>0</v>
      </c>
      <c r="D6214" t="s">
        <v>6477</v>
      </c>
      <c r="E6214">
        <v>1345</v>
      </c>
      <c r="F6214">
        <v>1786</v>
      </c>
      <c r="G6214">
        <v>1800</v>
      </c>
      <c r="H6214">
        <v>0</v>
      </c>
      <c r="I6214">
        <v>13.45</v>
      </c>
      <c r="J6214">
        <v>17.86</v>
      </c>
      <c r="K6214">
        <v>18</v>
      </c>
      <c r="L6214">
        <v>0</v>
      </c>
    </row>
    <row r="6215" spans="1:12" x14ac:dyDescent="0.25">
      <c r="A6215">
        <v>68051000</v>
      </c>
      <c r="C6215">
        <v>0</v>
      </c>
      <c r="D6215" t="s">
        <v>6478</v>
      </c>
      <c r="E6215">
        <v>1345</v>
      </c>
      <c r="F6215">
        <v>1659</v>
      </c>
      <c r="G6215">
        <v>1800</v>
      </c>
      <c r="H6215">
        <v>0</v>
      </c>
      <c r="I6215">
        <v>13.45</v>
      </c>
      <c r="J6215">
        <v>16.59</v>
      </c>
      <c r="K6215">
        <v>18</v>
      </c>
      <c r="L6215">
        <v>0</v>
      </c>
    </row>
    <row r="6216" spans="1:12" x14ac:dyDescent="0.25">
      <c r="A6216">
        <v>68052000</v>
      </c>
      <c r="C6216">
        <v>0</v>
      </c>
      <c r="D6216" t="s">
        <v>6479</v>
      </c>
      <c r="E6216">
        <v>1345</v>
      </c>
      <c r="F6216">
        <v>1659</v>
      </c>
      <c r="G6216">
        <v>1800</v>
      </c>
      <c r="H6216">
        <v>0</v>
      </c>
      <c r="I6216">
        <v>13.45</v>
      </c>
      <c r="J6216">
        <v>16.59</v>
      </c>
      <c r="K6216">
        <v>18</v>
      </c>
      <c r="L6216">
        <v>0</v>
      </c>
    </row>
    <row r="6217" spans="1:12" x14ac:dyDescent="0.25">
      <c r="A6217">
        <v>68053010</v>
      </c>
      <c r="C6217">
        <v>0</v>
      </c>
      <c r="D6217" t="s">
        <v>6480</v>
      </c>
      <c r="E6217">
        <v>1345</v>
      </c>
      <c r="F6217">
        <v>1854</v>
      </c>
      <c r="G6217">
        <v>1800</v>
      </c>
      <c r="H6217">
        <v>0</v>
      </c>
      <c r="I6217">
        <v>13.45</v>
      </c>
      <c r="J6217">
        <v>18.54</v>
      </c>
      <c r="K6217">
        <v>18</v>
      </c>
      <c r="L6217">
        <v>0</v>
      </c>
    </row>
    <row r="6218" spans="1:12" x14ac:dyDescent="0.25">
      <c r="A6218">
        <v>68053020</v>
      </c>
      <c r="C6218">
        <v>0</v>
      </c>
      <c r="D6218" t="s">
        <v>6481</v>
      </c>
      <c r="E6218">
        <v>1345</v>
      </c>
      <c r="F6218">
        <v>1659</v>
      </c>
      <c r="G6218">
        <v>1800</v>
      </c>
      <c r="H6218">
        <v>0</v>
      </c>
      <c r="I6218">
        <v>13.45</v>
      </c>
      <c r="J6218">
        <v>16.59</v>
      </c>
      <c r="K6218">
        <v>18</v>
      </c>
      <c r="L6218">
        <v>0</v>
      </c>
    </row>
    <row r="6219" spans="1:12" x14ac:dyDescent="0.25">
      <c r="A6219">
        <v>68053090</v>
      </c>
      <c r="C6219">
        <v>0</v>
      </c>
      <c r="D6219" t="s">
        <v>6482</v>
      </c>
      <c r="E6219">
        <v>1345</v>
      </c>
      <c r="F6219">
        <v>1854</v>
      </c>
      <c r="G6219">
        <v>1800</v>
      </c>
      <c r="H6219">
        <v>0</v>
      </c>
      <c r="I6219">
        <v>13.45</v>
      </c>
      <c r="J6219">
        <v>18.54</v>
      </c>
      <c r="K6219">
        <v>18</v>
      </c>
      <c r="L6219">
        <v>0</v>
      </c>
    </row>
    <row r="6220" spans="1:12" x14ac:dyDescent="0.25">
      <c r="A6220">
        <v>68061000</v>
      </c>
      <c r="C6220">
        <v>0</v>
      </c>
      <c r="D6220" t="s">
        <v>6483</v>
      </c>
      <c r="E6220">
        <v>1345</v>
      </c>
      <c r="F6220">
        <v>1637</v>
      </c>
      <c r="G6220">
        <v>1800</v>
      </c>
      <c r="H6220">
        <v>0</v>
      </c>
      <c r="I6220">
        <v>13.45</v>
      </c>
      <c r="J6220">
        <v>16.37</v>
      </c>
      <c r="K6220">
        <v>18</v>
      </c>
      <c r="L6220">
        <v>0</v>
      </c>
    </row>
    <row r="6221" spans="1:12" x14ac:dyDescent="0.25">
      <c r="A6221">
        <v>68061000</v>
      </c>
      <c r="B6221">
        <v>1</v>
      </c>
      <c r="C6221">
        <v>0</v>
      </c>
      <c r="D6221" t="s">
        <v>10858</v>
      </c>
      <c r="E6221">
        <v>1429</v>
      </c>
      <c r="F6221">
        <v>1721</v>
      </c>
      <c r="G6221">
        <v>1800</v>
      </c>
      <c r="H6221">
        <v>0</v>
      </c>
      <c r="I6221">
        <v>14.29</v>
      </c>
      <c r="J6221">
        <v>17.21</v>
      </c>
      <c r="K6221">
        <v>18</v>
      </c>
      <c r="L6221">
        <v>0</v>
      </c>
    </row>
    <row r="6222" spans="1:12" x14ac:dyDescent="0.25">
      <c r="A6222">
        <v>68062000</v>
      </c>
      <c r="C6222">
        <v>0</v>
      </c>
      <c r="D6222" t="s">
        <v>6484</v>
      </c>
      <c r="E6222">
        <v>1345</v>
      </c>
      <c r="F6222">
        <v>1637</v>
      </c>
      <c r="G6222">
        <v>1800</v>
      </c>
      <c r="H6222">
        <v>0</v>
      </c>
      <c r="I6222">
        <v>13.45</v>
      </c>
      <c r="J6222">
        <v>16.37</v>
      </c>
      <c r="K6222">
        <v>18</v>
      </c>
      <c r="L6222">
        <v>0</v>
      </c>
    </row>
    <row r="6223" spans="1:12" x14ac:dyDescent="0.25">
      <c r="A6223">
        <v>68069010</v>
      </c>
      <c r="C6223">
        <v>0</v>
      </c>
      <c r="D6223" t="s">
        <v>6485</v>
      </c>
      <c r="E6223">
        <v>1345</v>
      </c>
      <c r="F6223">
        <v>1637</v>
      </c>
      <c r="G6223">
        <v>1800</v>
      </c>
      <c r="H6223">
        <v>0</v>
      </c>
      <c r="I6223">
        <v>13.45</v>
      </c>
      <c r="J6223">
        <v>16.37</v>
      </c>
      <c r="K6223">
        <v>18</v>
      </c>
      <c r="L6223">
        <v>0</v>
      </c>
    </row>
    <row r="6224" spans="1:12" x14ac:dyDescent="0.25">
      <c r="A6224">
        <v>68069090</v>
      </c>
      <c r="C6224">
        <v>0</v>
      </c>
      <c r="D6224" t="s">
        <v>12772</v>
      </c>
      <c r="E6224">
        <v>1345</v>
      </c>
      <c r="F6224">
        <v>1637</v>
      </c>
      <c r="G6224">
        <v>1800</v>
      </c>
      <c r="H6224">
        <v>0</v>
      </c>
      <c r="I6224">
        <v>13.45</v>
      </c>
      <c r="J6224">
        <v>16.37</v>
      </c>
      <c r="K6224">
        <v>18</v>
      </c>
      <c r="L6224">
        <v>0</v>
      </c>
    </row>
    <row r="6225" spans="1:12" x14ac:dyDescent="0.25">
      <c r="A6225">
        <v>68069090</v>
      </c>
      <c r="B6225">
        <v>1</v>
      </c>
      <c r="C6225">
        <v>0</v>
      </c>
      <c r="D6225" t="s">
        <v>10859</v>
      </c>
      <c r="E6225">
        <v>1429</v>
      </c>
      <c r="F6225">
        <v>1721</v>
      </c>
      <c r="G6225">
        <v>1800</v>
      </c>
      <c r="H6225">
        <v>0</v>
      </c>
      <c r="I6225">
        <v>14.29</v>
      </c>
      <c r="J6225">
        <v>17.21</v>
      </c>
      <c r="K6225">
        <v>18</v>
      </c>
      <c r="L6225">
        <v>0</v>
      </c>
    </row>
    <row r="6226" spans="1:12" x14ac:dyDescent="0.25">
      <c r="A6226">
        <v>68071000</v>
      </c>
      <c r="C6226">
        <v>0</v>
      </c>
      <c r="D6226" t="s">
        <v>6486</v>
      </c>
      <c r="E6226">
        <v>1388</v>
      </c>
      <c r="F6226">
        <v>1680</v>
      </c>
      <c r="G6226">
        <v>1800</v>
      </c>
      <c r="H6226">
        <v>0</v>
      </c>
      <c r="I6226">
        <v>13.88</v>
      </c>
      <c r="J6226">
        <v>16.8</v>
      </c>
      <c r="K6226">
        <v>18</v>
      </c>
      <c r="L6226">
        <v>0</v>
      </c>
    </row>
    <row r="6227" spans="1:12" x14ac:dyDescent="0.25">
      <c r="A6227">
        <v>68079000</v>
      </c>
      <c r="C6227">
        <v>0</v>
      </c>
      <c r="D6227" t="s">
        <v>6487</v>
      </c>
      <c r="E6227">
        <v>1388</v>
      </c>
      <c r="F6227">
        <v>1680</v>
      </c>
      <c r="G6227">
        <v>1800</v>
      </c>
      <c r="H6227">
        <v>0</v>
      </c>
      <c r="I6227">
        <v>13.88</v>
      </c>
      <c r="J6227">
        <v>16.8</v>
      </c>
      <c r="K6227">
        <v>18</v>
      </c>
      <c r="L6227">
        <v>0</v>
      </c>
    </row>
    <row r="6228" spans="1:12" x14ac:dyDescent="0.25">
      <c r="A6228">
        <v>68079000</v>
      </c>
      <c r="B6228">
        <v>1</v>
      </c>
      <c r="C6228">
        <v>0</v>
      </c>
      <c r="D6228" t="s">
        <v>9734</v>
      </c>
      <c r="E6228">
        <v>1345</v>
      </c>
      <c r="F6228">
        <v>1637</v>
      </c>
      <c r="G6228">
        <v>1800</v>
      </c>
      <c r="H6228">
        <v>0</v>
      </c>
      <c r="I6228">
        <v>13.45</v>
      </c>
      <c r="J6228">
        <v>16.37</v>
      </c>
      <c r="K6228">
        <v>18</v>
      </c>
      <c r="L6228">
        <v>0</v>
      </c>
    </row>
    <row r="6229" spans="1:12" x14ac:dyDescent="0.25">
      <c r="A6229">
        <v>68080000</v>
      </c>
      <c r="C6229">
        <v>0</v>
      </c>
      <c r="D6229" t="s">
        <v>6488</v>
      </c>
      <c r="E6229">
        <v>1429</v>
      </c>
      <c r="F6229">
        <v>1721</v>
      </c>
      <c r="G6229">
        <v>1800</v>
      </c>
      <c r="H6229">
        <v>0</v>
      </c>
      <c r="I6229">
        <v>14.29</v>
      </c>
      <c r="J6229">
        <v>17.21</v>
      </c>
      <c r="K6229">
        <v>18</v>
      </c>
      <c r="L6229">
        <v>0</v>
      </c>
    </row>
    <row r="6230" spans="1:12" x14ac:dyDescent="0.25">
      <c r="A6230">
        <v>68091100</v>
      </c>
      <c r="C6230">
        <v>0</v>
      </c>
      <c r="D6230" t="s">
        <v>6489</v>
      </c>
      <c r="E6230">
        <v>1345</v>
      </c>
      <c r="F6230">
        <v>1659</v>
      </c>
      <c r="G6230">
        <v>1800</v>
      </c>
      <c r="H6230">
        <v>0</v>
      </c>
      <c r="I6230">
        <v>13.45</v>
      </c>
      <c r="J6230">
        <v>16.59</v>
      </c>
      <c r="K6230">
        <v>18</v>
      </c>
      <c r="L6230">
        <v>0</v>
      </c>
    </row>
    <row r="6231" spans="1:12" x14ac:dyDescent="0.25">
      <c r="A6231">
        <v>68091900</v>
      </c>
      <c r="C6231">
        <v>0</v>
      </c>
      <c r="D6231" t="s">
        <v>6490</v>
      </c>
      <c r="E6231">
        <v>1388</v>
      </c>
      <c r="F6231">
        <v>1680</v>
      </c>
      <c r="G6231">
        <v>1800</v>
      </c>
      <c r="H6231">
        <v>0</v>
      </c>
      <c r="I6231">
        <v>13.88</v>
      </c>
      <c r="J6231">
        <v>16.8</v>
      </c>
      <c r="K6231">
        <v>18</v>
      </c>
      <c r="L6231">
        <v>0</v>
      </c>
    </row>
    <row r="6232" spans="1:12" x14ac:dyDescent="0.25">
      <c r="A6232">
        <v>68099000</v>
      </c>
      <c r="C6232">
        <v>0</v>
      </c>
      <c r="D6232" t="s">
        <v>6491</v>
      </c>
      <c r="E6232">
        <v>1388</v>
      </c>
      <c r="F6232">
        <v>1680</v>
      </c>
      <c r="G6232">
        <v>1800</v>
      </c>
      <c r="H6232">
        <v>0</v>
      </c>
      <c r="I6232">
        <v>13.88</v>
      </c>
      <c r="J6232">
        <v>16.8</v>
      </c>
      <c r="K6232">
        <v>18</v>
      </c>
      <c r="L6232">
        <v>0</v>
      </c>
    </row>
    <row r="6233" spans="1:12" x14ac:dyDescent="0.25">
      <c r="A6233">
        <v>68101100</v>
      </c>
      <c r="C6233">
        <v>0</v>
      </c>
      <c r="D6233" t="s">
        <v>6492</v>
      </c>
      <c r="E6233">
        <v>1345</v>
      </c>
      <c r="F6233">
        <v>2217</v>
      </c>
      <c r="G6233">
        <v>1200</v>
      </c>
      <c r="H6233">
        <v>0</v>
      </c>
      <c r="I6233">
        <v>13.45</v>
      </c>
      <c r="J6233">
        <v>22.17</v>
      </c>
      <c r="K6233">
        <v>12</v>
      </c>
      <c r="L6233">
        <v>0</v>
      </c>
    </row>
    <row r="6234" spans="1:12" x14ac:dyDescent="0.25">
      <c r="A6234">
        <v>68101900</v>
      </c>
      <c r="C6234">
        <v>0</v>
      </c>
      <c r="D6234" t="s">
        <v>6493</v>
      </c>
      <c r="E6234">
        <v>1345</v>
      </c>
      <c r="F6234">
        <v>1693</v>
      </c>
      <c r="G6234">
        <v>1200</v>
      </c>
      <c r="H6234">
        <v>0</v>
      </c>
      <c r="I6234">
        <v>13.45</v>
      </c>
      <c r="J6234">
        <v>16.93</v>
      </c>
      <c r="K6234">
        <v>12</v>
      </c>
      <c r="L6234">
        <v>0</v>
      </c>
    </row>
    <row r="6235" spans="1:12" x14ac:dyDescent="0.25">
      <c r="A6235">
        <v>68109100</v>
      </c>
      <c r="C6235">
        <v>0</v>
      </c>
      <c r="D6235" t="s">
        <v>6494</v>
      </c>
      <c r="E6235">
        <v>1345</v>
      </c>
      <c r="F6235">
        <v>1637</v>
      </c>
      <c r="G6235">
        <v>1200</v>
      </c>
      <c r="H6235">
        <v>0</v>
      </c>
      <c r="I6235">
        <v>13.45</v>
      </c>
      <c r="J6235">
        <v>16.37</v>
      </c>
      <c r="K6235">
        <v>12</v>
      </c>
      <c r="L6235">
        <v>0</v>
      </c>
    </row>
    <row r="6236" spans="1:12" x14ac:dyDescent="0.25">
      <c r="A6236">
        <v>68109900</v>
      </c>
      <c r="C6236">
        <v>0</v>
      </c>
      <c r="D6236" t="s">
        <v>6495</v>
      </c>
      <c r="E6236">
        <v>1345</v>
      </c>
      <c r="F6236">
        <v>1637</v>
      </c>
      <c r="G6236">
        <v>1200</v>
      </c>
      <c r="H6236">
        <v>0</v>
      </c>
      <c r="I6236">
        <v>13.45</v>
      </c>
      <c r="J6236">
        <v>16.37</v>
      </c>
      <c r="K6236">
        <v>12</v>
      </c>
      <c r="L6236">
        <v>0</v>
      </c>
    </row>
    <row r="6237" spans="1:12" x14ac:dyDescent="0.25">
      <c r="A6237">
        <v>68114000</v>
      </c>
      <c r="C6237">
        <v>0</v>
      </c>
      <c r="D6237" t="s">
        <v>6496</v>
      </c>
      <c r="E6237">
        <v>1474</v>
      </c>
      <c r="F6237">
        <v>1949</v>
      </c>
      <c r="G6237">
        <v>1800</v>
      </c>
      <c r="H6237">
        <v>0</v>
      </c>
      <c r="I6237">
        <v>14.74</v>
      </c>
      <c r="J6237">
        <v>19.489999999999998</v>
      </c>
      <c r="K6237">
        <v>18</v>
      </c>
      <c r="L6237">
        <v>0</v>
      </c>
    </row>
    <row r="6238" spans="1:12" x14ac:dyDescent="0.25">
      <c r="A6238">
        <v>68118100</v>
      </c>
      <c r="C6238">
        <v>0</v>
      </c>
      <c r="D6238" t="s">
        <v>6497</v>
      </c>
      <c r="E6238">
        <v>1474</v>
      </c>
      <c r="F6238">
        <v>1949</v>
      </c>
      <c r="G6238">
        <v>1200</v>
      </c>
      <c r="H6238">
        <v>0</v>
      </c>
      <c r="I6238">
        <v>14.74</v>
      </c>
      <c r="J6238">
        <v>19.489999999999998</v>
      </c>
      <c r="K6238">
        <v>12</v>
      </c>
      <c r="L6238">
        <v>0</v>
      </c>
    </row>
    <row r="6239" spans="1:12" x14ac:dyDescent="0.25">
      <c r="A6239">
        <v>68118200</v>
      </c>
      <c r="C6239">
        <v>0</v>
      </c>
      <c r="D6239" t="s">
        <v>6498</v>
      </c>
      <c r="E6239">
        <v>1474</v>
      </c>
      <c r="F6239">
        <v>1949</v>
      </c>
      <c r="G6239">
        <v>1200</v>
      </c>
      <c r="H6239">
        <v>0</v>
      </c>
      <c r="I6239">
        <v>14.74</v>
      </c>
      <c r="J6239">
        <v>19.489999999999998</v>
      </c>
      <c r="K6239">
        <v>12</v>
      </c>
      <c r="L6239">
        <v>0</v>
      </c>
    </row>
    <row r="6240" spans="1:12" x14ac:dyDescent="0.25">
      <c r="A6240">
        <v>68118900</v>
      </c>
      <c r="C6240">
        <v>0</v>
      </c>
      <c r="D6240" t="s">
        <v>6499</v>
      </c>
      <c r="E6240">
        <v>1474</v>
      </c>
      <c r="F6240">
        <v>1949</v>
      </c>
      <c r="G6240">
        <v>1200</v>
      </c>
      <c r="H6240">
        <v>0</v>
      </c>
      <c r="I6240">
        <v>14.74</v>
      </c>
      <c r="J6240">
        <v>19.489999999999998</v>
      </c>
      <c r="K6240">
        <v>12</v>
      </c>
      <c r="L6240">
        <v>0</v>
      </c>
    </row>
    <row r="6241" spans="1:12" x14ac:dyDescent="0.25">
      <c r="A6241">
        <v>68128000</v>
      </c>
      <c r="C6241">
        <v>0</v>
      </c>
      <c r="D6241" t="s">
        <v>6500</v>
      </c>
      <c r="E6241">
        <v>1429</v>
      </c>
      <c r="F6241">
        <v>1783</v>
      </c>
      <c r="G6241">
        <v>1800</v>
      </c>
      <c r="H6241">
        <v>0</v>
      </c>
      <c r="I6241">
        <v>14.29</v>
      </c>
      <c r="J6241">
        <v>17.829999999999998</v>
      </c>
      <c r="K6241">
        <v>18</v>
      </c>
      <c r="L6241">
        <v>0</v>
      </c>
    </row>
    <row r="6242" spans="1:12" x14ac:dyDescent="0.25">
      <c r="A6242">
        <v>68129100</v>
      </c>
      <c r="C6242">
        <v>0</v>
      </c>
      <c r="D6242" t="s">
        <v>6501</v>
      </c>
      <c r="E6242">
        <v>1345</v>
      </c>
      <c r="F6242">
        <v>1699</v>
      </c>
      <c r="G6242">
        <v>1800</v>
      </c>
      <c r="H6242">
        <v>0</v>
      </c>
      <c r="I6242">
        <v>13.45</v>
      </c>
      <c r="J6242">
        <v>16.989999999999998</v>
      </c>
      <c r="K6242">
        <v>18</v>
      </c>
      <c r="L6242">
        <v>0</v>
      </c>
    </row>
    <row r="6243" spans="1:12" x14ac:dyDescent="0.25">
      <c r="A6243">
        <v>68129910</v>
      </c>
      <c r="C6243">
        <v>0</v>
      </c>
      <c r="D6243" t="s">
        <v>6502</v>
      </c>
      <c r="E6243">
        <v>1515</v>
      </c>
      <c r="F6243">
        <v>2027</v>
      </c>
      <c r="G6243">
        <v>1800</v>
      </c>
      <c r="H6243">
        <v>0</v>
      </c>
      <c r="I6243">
        <v>15.15</v>
      </c>
      <c r="J6243">
        <v>20.27</v>
      </c>
      <c r="K6243">
        <v>18</v>
      </c>
      <c r="L6243">
        <v>0</v>
      </c>
    </row>
    <row r="6244" spans="1:12" x14ac:dyDescent="0.25">
      <c r="A6244">
        <v>68129920</v>
      </c>
      <c r="C6244">
        <v>0</v>
      </c>
      <c r="D6244" t="s">
        <v>6503</v>
      </c>
      <c r="E6244">
        <v>1429</v>
      </c>
      <c r="F6244">
        <v>1763</v>
      </c>
      <c r="G6244">
        <v>1800</v>
      </c>
      <c r="H6244">
        <v>0</v>
      </c>
      <c r="I6244">
        <v>14.29</v>
      </c>
      <c r="J6244">
        <v>17.63</v>
      </c>
      <c r="K6244">
        <v>18</v>
      </c>
      <c r="L6244">
        <v>0</v>
      </c>
    </row>
    <row r="6245" spans="1:12" x14ac:dyDescent="0.25">
      <c r="A6245">
        <v>68129930</v>
      </c>
      <c r="C6245">
        <v>0</v>
      </c>
      <c r="D6245" t="s">
        <v>6504</v>
      </c>
      <c r="E6245">
        <v>1429</v>
      </c>
      <c r="F6245">
        <v>1763</v>
      </c>
      <c r="G6245">
        <v>1800</v>
      </c>
      <c r="H6245">
        <v>0</v>
      </c>
      <c r="I6245">
        <v>14.29</v>
      </c>
      <c r="J6245">
        <v>17.63</v>
      </c>
      <c r="K6245">
        <v>18</v>
      </c>
      <c r="L6245">
        <v>0</v>
      </c>
    </row>
    <row r="6246" spans="1:12" x14ac:dyDescent="0.25">
      <c r="A6246">
        <v>68129990</v>
      </c>
      <c r="C6246">
        <v>0</v>
      </c>
      <c r="D6246" t="s">
        <v>6505</v>
      </c>
      <c r="E6246">
        <v>1429</v>
      </c>
      <c r="F6246">
        <v>1783</v>
      </c>
      <c r="G6246">
        <v>1800</v>
      </c>
      <c r="H6246">
        <v>0</v>
      </c>
      <c r="I6246">
        <v>14.29</v>
      </c>
      <c r="J6246">
        <v>17.829999999999998</v>
      </c>
      <c r="K6246">
        <v>18</v>
      </c>
      <c r="L6246">
        <v>0</v>
      </c>
    </row>
    <row r="6247" spans="1:12" x14ac:dyDescent="0.25">
      <c r="A6247">
        <v>68132000</v>
      </c>
      <c r="C6247">
        <v>0</v>
      </c>
      <c r="D6247" t="s">
        <v>12773</v>
      </c>
      <c r="E6247">
        <v>1515</v>
      </c>
      <c r="F6247">
        <v>2027</v>
      </c>
      <c r="G6247">
        <v>1800</v>
      </c>
      <c r="H6247">
        <v>0</v>
      </c>
      <c r="I6247">
        <v>15.15</v>
      </c>
      <c r="J6247">
        <v>20.27</v>
      </c>
      <c r="K6247">
        <v>18</v>
      </c>
      <c r="L6247">
        <v>0</v>
      </c>
    </row>
    <row r="6248" spans="1:12" x14ac:dyDescent="0.25">
      <c r="A6248">
        <v>68132000</v>
      </c>
      <c r="B6248">
        <v>1</v>
      </c>
      <c r="C6248">
        <v>0</v>
      </c>
      <c r="D6248" t="s">
        <v>10860</v>
      </c>
      <c r="E6248">
        <v>1592</v>
      </c>
      <c r="F6248">
        <v>2104</v>
      </c>
      <c r="G6248">
        <v>1800</v>
      </c>
      <c r="H6248">
        <v>0</v>
      </c>
      <c r="I6248">
        <v>15.92</v>
      </c>
      <c r="J6248">
        <v>21.04</v>
      </c>
      <c r="K6248">
        <v>18</v>
      </c>
      <c r="L6248">
        <v>0</v>
      </c>
    </row>
    <row r="6249" spans="1:12" x14ac:dyDescent="0.25">
      <c r="A6249">
        <v>68138110</v>
      </c>
      <c r="C6249">
        <v>0</v>
      </c>
      <c r="D6249" t="s">
        <v>10861</v>
      </c>
      <c r="E6249">
        <v>1592</v>
      </c>
      <c r="F6249">
        <v>2104</v>
      </c>
      <c r="G6249">
        <v>1800</v>
      </c>
      <c r="H6249">
        <v>0</v>
      </c>
      <c r="I6249">
        <v>15.92</v>
      </c>
      <c r="J6249">
        <v>21.04</v>
      </c>
      <c r="K6249">
        <v>18</v>
      </c>
      <c r="L6249">
        <v>0</v>
      </c>
    </row>
    <row r="6250" spans="1:12" x14ac:dyDescent="0.25">
      <c r="A6250">
        <v>68138190</v>
      </c>
      <c r="C6250">
        <v>0</v>
      </c>
      <c r="D6250" t="s">
        <v>10862</v>
      </c>
      <c r="E6250">
        <v>1592</v>
      </c>
      <c r="F6250">
        <v>2104</v>
      </c>
      <c r="G6250">
        <v>1800</v>
      </c>
      <c r="H6250">
        <v>0</v>
      </c>
      <c r="I6250">
        <v>15.92</v>
      </c>
      <c r="J6250">
        <v>21.04</v>
      </c>
      <c r="K6250">
        <v>18</v>
      </c>
      <c r="L6250">
        <v>0</v>
      </c>
    </row>
    <row r="6251" spans="1:12" x14ac:dyDescent="0.25">
      <c r="A6251">
        <v>68138910</v>
      </c>
      <c r="C6251">
        <v>0</v>
      </c>
      <c r="D6251" t="s">
        <v>10863</v>
      </c>
      <c r="E6251">
        <v>1592</v>
      </c>
      <c r="F6251">
        <v>2104</v>
      </c>
      <c r="G6251">
        <v>1800</v>
      </c>
      <c r="H6251">
        <v>0</v>
      </c>
      <c r="I6251">
        <v>15.92</v>
      </c>
      <c r="J6251">
        <v>21.04</v>
      </c>
      <c r="K6251">
        <v>18</v>
      </c>
      <c r="L6251">
        <v>0</v>
      </c>
    </row>
    <row r="6252" spans="1:12" x14ac:dyDescent="0.25">
      <c r="A6252">
        <v>68138990</v>
      </c>
      <c r="C6252">
        <v>0</v>
      </c>
      <c r="D6252" t="s">
        <v>10864</v>
      </c>
      <c r="E6252">
        <v>1515</v>
      </c>
      <c r="F6252">
        <v>2027</v>
      </c>
      <c r="G6252">
        <v>1800</v>
      </c>
      <c r="H6252">
        <v>0</v>
      </c>
      <c r="I6252">
        <v>15.15</v>
      </c>
      <c r="J6252">
        <v>20.27</v>
      </c>
      <c r="K6252">
        <v>18</v>
      </c>
      <c r="L6252">
        <v>0</v>
      </c>
    </row>
    <row r="6253" spans="1:12" x14ac:dyDescent="0.25">
      <c r="A6253">
        <v>68141000</v>
      </c>
      <c r="C6253">
        <v>0</v>
      </c>
      <c r="D6253" t="s">
        <v>6506</v>
      </c>
      <c r="E6253">
        <v>1345</v>
      </c>
      <c r="F6253">
        <v>1699</v>
      </c>
      <c r="G6253">
        <v>1800</v>
      </c>
      <c r="H6253">
        <v>0</v>
      </c>
      <c r="I6253">
        <v>13.45</v>
      </c>
      <c r="J6253">
        <v>16.989999999999998</v>
      </c>
      <c r="K6253">
        <v>18</v>
      </c>
      <c r="L6253">
        <v>0</v>
      </c>
    </row>
    <row r="6254" spans="1:12" x14ac:dyDescent="0.25">
      <c r="A6254">
        <v>68149000</v>
      </c>
      <c r="C6254">
        <v>0</v>
      </c>
      <c r="D6254" t="s">
        <v>6507</v>
      </c>
      <c r="E6254">
        <v>1345</v>
      </c>
      <c r="F6254">
        <v>1699</v>
      </c>
      <c r="G6254">
        <v>1800</v>
      </c>
      <c r="H6254">
        <v>0</v>
      </c>
      <c r="I6254">
        <v>13.45</v>
      </c>
      <c r="J6254">
        <v>16.989999999999998</v>
      </c>
      <c r="K6254">
        <v>18</v>
      </c>
      <c r="L6254">
        <v>0</v>
      </c>
    </row>
    <row r="6255" spans="1:12" x14ac:dyDescent="0.25">
      <c r="A6255">
        <v>68151100</v>
      </c>
      <c r="C6255">
        <v>0</v>
      </c>
      <c r="D6255" t="s">
        <v>12411</v>
      </c>
      <c r="E6255">
        <v>1429</v>
      </c>
      <c r="F6255">
        <v>1629</v>
      </c>
      <c r="G6255">
        <v>1800</v>
      </c>
      <c r="H6255">
        <v>0</v>
      </c>
      <c r="I6255">
        <v>14.29</v>
      </c>
      <c r="J6255">
        <v>16.29</v>
      </c>
      <c r="K6255">
        <v>18</v>
      </c>
      <c r="L6255">
        <v>0</v>
      </c>
    </row>
    <row r="6256" spans="1:12" x14ac:dyDescent="0.25">
      <c r="A6256">
        <v>68151200</v>
      </c>
      <c r="C6256">
        <v>0</v>
      </c>
      <c r="D6256" t="s">
        <v>12412</v>
      </c>
      <c r="E6256">
        <v>1429</v>
      </c>
      <c r="F6256">
        <v>1629</v>
      </c>
      <c r="G6256">
        <v>1800</v>
      </c>
      <c r="H6256">
        <v>0</v>
      </c>
      <c r="I6256">
        <v>14.29</v>
      </c>
      <c r="J6256">
        <v>16.29</v>
      </c>
      <c r="K6256">
        <v>18</v>
      </c>
      <c r="L6256">
        <v>0</v>
      </c>
    </row>
    <row r="6257" spans="1:12" x14ac:dyDescent="0.25">
      <c r="A6257">
        <v>68151300</v>
      </c>
      <c r="C6257">
        <v>0</v>
      </c>
      <c r="D6257" t="s">
        <v>12413</v>
      </c>
      <c r="E6257">
        <v>1429</v>
      </c>
      <c r="F6257">
        <v>1783</v>
      </c>
      <c r="G6257">
        <v>1800</v>
      </c>
      <c r="H6257">
        <v>0</v>
      </c>
      <c r="I6257">
        <v>14.29</v>
      </c>
      <c r="J6257">
        <v>17.829999999999998</v>
      </c>
      <c r="K6257">
        <v>18</v>
      </c>
      <c r="L6257">
        <v>0</v>
      </c>
    </row>
    <row r="6258" spans="1:12" x14ac:dyDescent="0.25">
      <c r="A6258">
        <v>68151900</v>
      </c>
      <c r="C6258">
        <v>0</v>
      </c>
      <c r="D6258" t="s">
        <v>12414</v>
      </c>
      <c r="E6258">
        <v>1429</v>
      </c>
      <c r="F6258">
        <v>1783</v>
      </c>
      <c r="G6258">
        <v>1800</v>
      </c>
      <c r="H6258">
        <v>0</v>
      </c>
      <c r="I6258">
        <v>14.29</v>
      </c>
      <c r="J6258">
        <v>17.829999999999998</v>
      </c>
      <c r="K6258">
        <v>18</v>
      </c>
      <c r="L6258">
        <v>0</v>
      </c>
    </row>
    <row r="6259" spans="1:12" x14ac:dyDescent="0.25">
      <c r="A6259">
        <v>68152000</v>
      </c>
      <c r="C6259">
        <v>0</v>
      </c>
      <c r="D6259" t="s">
        <v>6508</v>
      </c>
      <c r="E6259">
        <v>1429</v>
      </c>
      <c r="F6259">
        <v>1783</v>
      </c>
      <c r="G6259">
        <v>1800</v>
      </c>
      <c r="H6259">
        <v>0</v>
      </c>
      <c r="I6259">
        <v>14.29</v>
      </c>
      <c r="J6259">
        <v>17.829999999999998</v>
      </c>
      <c r="K6259">
        <v>18</v>
      </c>
      <c r="L6259">
        <v>0</v>
      </c>
    </row>
    <row r="6260" spans="1:12" x14ac:dyDescent="0.25">
      <c r="A6260">
        <v>68159110</v>
      </c>
      <c r="C6260">
        <v>0</v>
      </c>
      <c r="D6260" t="s">
        <v>6509</v>
      </c>
      <c r="E6260">
        <v>1955</v>
      </c>
      <c r="F6260">
        <v>3274</v>
      </c>
      <c r="G6260">
        <v>1800</v>
      </c>
      <c r="H6260">
        <v>0</v>
      </c>
      <c r="I6260">
        <v>19.55</v>
      </c>
      <c r="J6260">
        <v>32.74</v>
      </c>
      <c r="K6260">
        <v>18</v>
      </c>
      <c r="L6260">
        <v>0</v>
      </c>
    </row>
    <row r="6261" spans="1:12" x14ac:dyDescent="0.25">
      <c r="A6261">
        <v>68159190</v>
      </c>
      <c r="C6261">
        <v>0</v>
      </c>
      <c r="D6261" t="s">
        <v>6510</v>
      </c>
      <c r="E6261">
        <v>1429</v>
      </c>
      <c r="F6261">
        <v>1783</v>
      </c>
      <c r="G6261">
        <v>1800</v>
      </c>
      <c r="H6261">
        <v>0</v>
      </c>
      <c r="I6261">
        <v>14.29</v>
      </c>
      <c r="J6261">
        <v>17.829999999999998</v>
      </c>
      <c r="K6261">
        <v>18</v>
      </c>
      <c r="L6261">
        <v>0</v>
      </c>
    </row>
    <row r="6262" spans="1:12" x14ac:dyDescent="0.25">
      <c r="A6262">
        <v>68159911</v>
      </c>
      <c r="C6262">
        <v>0</v>
      </c>
      <c r="D6262" t="s">
        <v>6511</v>
      </c>
      <c r="E6262">
        <v>1429</v>
      </c>
      <c r="F6262">
        <v>1629</v>
      </c>
      <c r="G6262">
        <v>1800</v>
      </c>
      <c r="H6262">
        <v>0</v>
      </c>
      <c r="I6262">
        <v>14.29</v>
      </c>
      <c r="J6262">
        <v>16.29</v>
      </c>
      <c r="K6262">
        <v>18</v>
      </c>
      <c r="L6262">
        <v>0</v>
      </c>
    </row>
    <row r="6263" spans="1:12" x14ac:dyDescent="0.25">
      <c r="A6263">
        <v>68159912</v>
      </c>
      <c r="C6263">
        <v>0</v>
      </c>
      <c r="D6263" t="s">
        <v>10865</v>
      </c>
      <c r="E6263">
        <v>1429</v>
      </c>
      <c r="F6263">
        <v>1629</v>
      </c>
      <c r="G6263">
        <v>1800</v>
      </c>
      <c r="H6263">
        <v>0</v>
      </c>
      <c r="I6263">
        <v>14.29</v>
      </c>
      <c r="J6263">
        <v>16.29</v>
      </c>
      <c r="K6263">
        <v>18</v>
      </c>
      <c r="L6263">
        <v>0</v>
      </c>
    </row>
    <row r="6264" spans="1:12" x14ac:dyDescent="0.25">
      <c r="A6264">
        <v>68159913</v>
      </c>
      <c r="C6264">
        <v>0</v>
      </c>
      <c r="D6264" t="s">
        <v>10866</v>
      </c>
      <c r="E6264">
        <v>1429</v>
      </c>
      <c r="F6264">
        <v>1629</v>
      </c>
      <c r="G6264">
        <v>1800</v>
      </c>
      <c r="H6264">
        <v>0</v>
      </c>
      <c r="I6264">
        <v>14.29</v>
      </c>
      <c r="J6264">
        <v>16.29</v>
      </c>
      <c r="K6264">
        <v>18</v>
      </c>
      <c r="L6264">
        <v>0</v>
      </c>
    </row>
    <row r="6265" spans="1:12" x14ac:dyDescent="0.25">
      <c r="A6265">
        <v>68159914</v>
      </c>
      <c r="C6265">
        <v>0</v>
      </c>
      <c r="D6265" t="s">
        <v>10867</v>
      </c>
      <c r="E6265">
        <v>1429</v>
      </c>
      <c r="F6265">
        <v>1629</v>
      </c>
      <c r="G6265">
        <v>1800</v>
      </c>
      <c r="H6265">
        <v>0</v>
      </c>
      <c r="I6265">
        <v>14.29</v>
      </c>
      <c r="J6265">
        <v>16.29</v>
      </c>
      <c r="K6265">
        <v>18</v>
      </c>
      <c r="L6265">
        <v>0</v>
      </c>
    </row>
    <row r="6266" spans="1:12" x14ac:dyDescent="0.25">
      <c r="A6266">
        <v>68159919</v>
      </c>
      <c r="C6266">
        <v>0</v>
      </c>
      <c r="D6266" t="s">
        <v>6512</v>
      </c>
      <c r="E6266">
        <v>1429</v>
      </c>
      <c r="F6266">
        <v>1783</v>
      </c>
      <c r="G6266">
        <v>1800</v>
      </c>
      <c r="H6266">
        <v>0</v>
      </c>
      <c r="I6266">
        <v>14.29</v>
      </c>
      <c r="J6266">
        <v>17.829999999999998</v>
      </c>
      <c r="K6266">
        <v>18</v>
      </c>
      <c r="L6266">
        <v>0</v>
      </c>
    </row>
    <row r="6267" spans="1:12" x14ac:dyDescent="0.25">
      <c r="A6267">
        <v>68159990</v>
      </c>
      <c r="C6267">
        <v>0</v>
      </c>
      <c r="D6267" t="s">
        <v>6513</v>
      </c>
      <c r="E6267">
        <v>1429</v>
      </c>
      <c r="F6267">
        <v>1783</v>
      </c>
      <c r="G6267">
        <v>1800</v>
      </c>
      <c r="H6267">
        <v>0</v>
      </c>
      <c r="I6267">
        <v>14.29</v>
      </c>
      <c r="J6267">
        <v>17.829999999999998</v>
      </c>
      <c r="K6267">
        <v>18</v>
      </c>
      <c r="L6267">
        <v>0</v>
      </c>
    </row>
    <row r="6268" spans="1:12" x14ac:dyDescent="0.25">
      <c r="A6268">
        <v>69010000</v>
      </c>
      <c r="C6268">
        <v>0</v>
      </c>
      <c r="D6268" t="s">
        <v>6514</v>
      </c>
      <c r="E6268">
        <v>1839</v>
      </c>
      <c r="F6268">
        <v>2865</v>
      </c>
      <c r="G6268">
        <v>1800</v>
      </c>
      <c r="H6268">
        <v>0</v>
      </c>
      <c r="I6268">
        <v>18.39</v>
      </c>
      <c r="J6268">
        <v>28.65</v>
      </c>
      <c r="K6268">
        <v>18</v>
      </c>
      <c r="L6268">
        <v>0</v>
      </c>
    </row>
    <row r="6269" spans="1:12" x14ac:dyDescent="0.25">
      <c r="A6269">
        <v>69021011</v>
      </c>
      <c r="C6269">
        <v>0</v>
      </c>
      <c r="D6269" t="s">
        <v>6515</v>
      </c>
      <c r="E6269">
        <v>1839</v>
      </c>
      <c r="F6269">
        <v>2039</v>
      </c>
      <c r="G6269">
        <v>1800</v>
      </c>
      <c r="H6269">
        <v>0</v>
      </c>
      <c r="I6269">
        <v>18.39</v>
      </c>
      <c r="J6269">
        <v>20.39</v>
      </c>
      <c r="K6269">
        <v>18</v>
      </c>
      <c r="L6269">
        <v>0</v>
      </c>
    </row>
    <row r="6270" spans="1:12" x14ac:dyDescent="0.25">
      <c r="A6270">
        <v>69021018</v>
      </c>
      <c r="C6270">
        <v>0</v>
      </c>
      <c r="D6270" t="s">
        <v>6516</v>
      </c>
      <c r="E6270">
        <v>1839</v>
      </c>
      <c r="F6270">
        <v>2865</v>
      </c>
      <c r="G6270">
        <v>1800</v>
      </c>
      <c r="H6270">
        <v>0</v>
      </c>
      <c r="I6270">
        <v>18.39</v>
      </c>
      <c r="J6270">
        <v>28.65</v>
      </c>
      <c r="K6270">
        <v>18</v>
      </c>
      <c r="L6270">
        <v>0</v>
      </c>
    </row>
    <row r="6271" spans="1:12" x14ac:dyDescent="0.25">
      <c r="A6271">
        <v>69021019</v>
      </c>
      <c r="C6271">
        <v>0</v>
      </c>
      <c r="D6271" t="s">
        <v>6517</v>
      </c>
      <c r="E6271">
        <v>1839</v>
      </c>
      <c r="F6271">
        <v>2865</v>
      </c>
      <c r="G6271">
        <v>1800</v>
      </c>
      <c r="H6271">
        <v>0</v>
      </c>
      <c r="I6271">
        <v>18.39</v>
      </c>
      <c r="J6271">
        <v>28.65</v>
      </c>
      <c r="K6271">
        <v>18</v>
      </c>
      <c r="L6271">
        <v>0</v>
      </c>
    </row>
    <row r="6272" spans="1:12" x14ac:dyDescent="0.25">
      <c r="A6272">
        <v>69021090</v>
      </c>
      <c r="C6272">
        <v>0</v>
      </c>
      <c r="D6272" t="s">
        <v>6518</v>
      </c>
      <c r="E6272">
        <v>1839</v>
      </c>
      <c r="F6272">
        <v>2865</v>
      </c>
      <c r="G6272">
        <v>1800</v>
      </c>
      <c r="H6272">
        <v>0</v>
      </c>
      <c r="I6272">
        <v>18.39</v>
      </c>
      <c r="J6272">
        <v>28.65</v>
      </c>
      <c r="K6272">
        <v>18</v>
      </c>
      <c r="L6272">
        <v>0</v>
      </c>
    </row>
    <row r="6273" spans="1:12" x14ac:dyDescent="0.25">
      <c r="A6273">
        <v>69022010</v>
      </c>
      <c r="C6273">
        <v>0</v>
      </c>
      <c r="D6273" t="s">
        <v>6519</v>
      </c>
      <c r="E6273">
        <v>1839</v>
      </c>
      <c r="F6273">
        <v>2865</v>
      </c>
      <c r="G6273">
        <v>1800</v>
      </c>
      <c r="H6273">
        <v>0</v>
      </c>
      <c r="I6273">
        <v>18.39</v>
      </c>
      <c r="J6273">
        <v>28.65</v>
      </c>
      <c r="K6273">
        <v>18</v>
      </c>
      <c r="L6273">
        <v>0</v>
      </c>
    </row>
    <row r="6274" spans="1:12" x14ac:dyDescent="0.25">
      <c r="A6274">
        <v>69022091</v>
      </c>
      <c r="C6274">
        <v>0</v>
      </c>
      <c r="D6274" t="s">
        <v>6520</v>
      </c>
      <c r="E6274">
        <v>1839</v>
      </c>
      <c r="F6274">
        <v>2865</v>
      </c>
      <c r="G6274">
        <v>1800</v>
      </c>
      <c r="H6274">
        <v>0</v>
      </c>
      <c r="I6274">
        <v>18.39</v>
      </c>
      <c r="J6274">
        <v>28.65</v>
      </c>
      <c r="K6274">
        <v>18</v>
      </c>
      <c r="L6274">
        <v>0</v>
      </c>
    </row>
    <row r="6275" spans="1:12" x14ac:dyDescent="0.25">
      <c r="A6275">
        <v>69022092</v>
      </c>
      <c r="C6275">
        <v>0</v>
      </c>
      <c r="D6275" t="s">
        <v>6521</v>
      </c>
      <c r="E6275">
        <v>1839</v>
      </c>
      <c r="F6275">
        <v>2865</v>
      </c>
      <c r="G6275">
        <v>1800</v>
      </c>
      <c r="H6275">
        <v>0</v>
      </c>
      <c r="I6275">
        <v>18.39</v>
      </c>
      <c r="J6275">
        <v>28.65</v>
      </c>
      <c r="K6275">
        <v>18</v>
      </c>
      <c r="L6275">
        <v>0</v>
      </c>
    </row>
    <row r="6276" spans="1:12" x14ac:dyDescent="0.25">
      <c r="A6276">
        <v>69022093</v>
      </c>
      <c r="C6276">
        <v>0</v>
      </c>
      <c r="D6276" t="s">
        <v>6522</v>
      </c>
      <c r="E6276">
        <v>1839</v>
      </c>
      <c r="F6276">
        <v>2865</v>
      </c>
      <c r="G6276">
        <v>1800</v>
      </c>
      <c r="H6276">
        <v>0</v>
      </c>
      <c r="I6276">
        <v>18.39</v>
      </c>
      <c r="J6276">
        <v>28.65</v>
      </c>
      <c r="K6276">
        <v>18</v>
      </c>
      <c r="L6276">
        <v>0</v>
      </c>
    </row>
    <row r="6277" spans="1:12" x14ac:dyDescent="0.25">
      <c r="A6277">
        <v>69022099</v>
      </c>
      <c r="C6277">
        <v>0</v>
      </c>
      <c r="D6277" t="s">
        <v>6523</v>
      </c>
      <c r="E6277">
        <v>1839</v>
      </c>
      <c r="F6277">
        <v>2865</v>
      </c>
      <c r="G6277">
        <v>1800</v>
      </c>
      <c r="H6277">
        <v>0</v>
      </c>
      <c r="I6277">
        <v>18.39</v>
      </c>
      <c r="J6277">
        <v>28.65</v>
      </c>
      <c r="K6277">
        <v>18</v>
      </c>
      <c r="L6277">
        <v>0</v>
      </c>
    </row>
    <row r="6278" spans="1:12" x14ac:dyDescent="0.25">
      <c r="A6278">
        <v>69029010</v>
      </c>
      <c r="C6278">
        <v>0</v>
      </c>
      <c r="D6278" t="s">
        <v>6524</v>
      </c>
      <c r="E6278">
        <v>1839</v>
      </c>
      <c r="F6278">
        <v>2865</v>
      </c>
      <c r="G6278">
        <v>1800</v>
      </c>
      <c r="H6278">
        <v>0</v>
      </c>
      <c r="I6278">
        <v>18.39</v>
      </c>
      <c r="J6278">
        <v>28.65</v>
      </c>
      <c r="K6278">
        <v>18</v>
      </c>
      <c r="L6278">
        <v>0</v>
      </c>
    </row>
    <row r="6279" spans="1:12" x14ac:dyDescent="0.25">
      <c r="A6279">
        <v>69029020</v>
      </c>
      <c r="C6279">
        <v>0</v>
      </c>
      <c r="D6279" t="s">
        <v>6525</v>
      </c>
      <c r="E6279">
        <v>1839</v>
      </c>
      <c r="F6279">
        <v>2865</v>
      </c>
      <c r="G6279">
        <v>1800</v>
      </c>
      <c r="H6279">
        <v>0</v>
      </c>
      <c r="I6279">
        <v>18.39</v>
      </c>
      <c r="J6279">
        <v>28.65</v>
      </c>
      <c r="K6279">
        <v>18</v>
      </c>
      <c r="L6279">
        <v>0</v>
      </c>
    </row>
    <row r="6280" spans="1:12" x14ac:dyDescent="0.25">
      <c r="A6280">
        <v>69029030</v>
      </c>
      <c r="C6280">
        <v>0</v>
      </c>
      <c r="D6280" t="s">
        <v>10868</v>
      </c>
      <c r="E6280">
        <v>1839</v>
      </c>
      <c r="F6280">
        <v>2039</v>
      </c>
      <c r="G6280">
        <v>1800</v>
      </c>
      <c r="H6280">
        <v>0</v>
      </c>
      <c r="I6280">
        <v>18.39</v>
      </c>
      <c r="J6280">
        <v>20.39</v>
      </c>
      <c r="K6280">
        <v>18</v>
      </c>
      <c r="L6280">
        <v>0</v>
      </c>
    </row>
    <row r="6281" spans="1:12" x14ac:dyDescent="0.25">
      <c r="A6281">
        <v>69029040</v>
      </c>
      <c r="C6281">
        <v>0</v>
      </c>
      <c r="D6281" t="s">
        <v>6522</v>
      </c>
      <c r="E6281">
        <v>1839</v>
      </c>
      <c r="F6281">
        <v>2865</v>
      </c>
      <c r="G6281">
        <v>1800</v>
      </c>
      <c r="H6281">
        <v>0</v>
      </c>
      <c r="I6281">
        <v>18.39</v>
      </c>
      <c r="J6281">
        <v>28.65</v>
      </c>
      <c r="K6281">
        <v>18</v>
      </c>
      <c r="L6281">
        <v>0</v>
      </c>
    </row>
    <row r="6282" spans="1:12" x14ac:dyDescent="0.25">
      <c r="A6282">
        <v>69029090</v>
      </c>
      <c r="C6282">
        <v>0</v>
      </c>
      <c r="D6282" t="s">
        <v>6526</v>
      </c>
      <c r="E6282">
        <v>1839</v>
      </c>
      <c r="F6282">
        <v>2865</v>
      </c>
      <c r="G6282">
        <v>1800</v>
      </c>
      <c r="H6282">
        <v>0</v>
      </c>
      <c r="I6282">
        <v>18.39</v>
      </c>
      <c r="J6282">
        <v>28.65</v>
      </c>
      <c r="K6282">
        <v>18</v>
      </c>
      <c r="L6282">
        <v>0</v>
      </c>
    </row>
    <row r="6283" spans="1:12" x14ac:dyDescent="0.25">
      <c r="A6283">
        <v>69031011</v>
      </c>
      <c r="C6283">
        <v>0</v>
      </c>
      <c r="D6283" t="s">
        <v>6527</v>
      </c>
      <c r="E6283">
        <v>1413</v>
      </c>
      <c r="F6283">
        <v>1727</v>
      </c>
      <c r="G6283">
        <v>1800</v>
      </c>
      <c r="H6283">
        <v>0</v>
      </c>
      <c r="I6283">
        <v>14.13</v>
      </c>
      <c r="J6283">
        <v>17.27</v>
      </c>
      <c r="K6283">
        <v>18</v>
      </c>
      <c r="L6283">
        <v>0</v>
      </c>
    </row>
    <row r="6284" spans="1:12" x14ac:dyDescent="0.25">
      <c r="A6284">
        <v>69031012</v>
      </c>
      <c r="C6284">
        <v>0</v>
      </c>
      <c r="D6284" t="s">
        <v>6528</v>
      </c>
      <c r="E6284">
        <v>1413</v>
      </c>
      <c r="F6284">
        <v>1727</v>
      </c>
      <c r="G6284">
        <v>1800</v>
      </c>
      <c r="H6284">
        <v>0</v>
      </c>
      <c r="I6284">
        <v>14.13</v>
      </c>
      <c r="J6284">
        <v>17.27</v>
      </c>
      <c r="K6284">
        <v>18</v>
      </c>
      <c r="L6284">
        <v>0</v>
      </c>
    </row>
    <row r="6285" spans="1:12" x14ac:dyDescent="0.25">
      <c r="A6285">
        <v>69031019</v>
      </c>
      <c r="C6285">
        <v>0</v>
      </c>
      <c r="D6285" t="s">
        <v>6529</v>
      </c>
      <c r="E6285">
        <v>1413</v>
      </c>
      <c r="F6285">
        <v>1727</v>
      </c>
      <c r="G6285">
        <v>1800</v>
      </c>
      <c r="H6285">
        <v>0</v>
      </c>
      <c r="I6285">
        <v>14.13</v>
      </c>
      <c r="J6285">
        <v>17.27</v>
      </c>
      <c r="K6285">
        <v>18</v>
      </c>
      <c r="L6285">
        <v>0</v>
      </c>
    </row>
    <row r="6286" spans="1:12" x14ac:dyDescent="0.25">
      <c r="A6286">
        <v>69031020</v>
      </c>
      <c r="C6286">
        <v>0</v>
      </c>
      <c r="D6286" t="s">
        <v>6530</v>
      </c>
      <c r="E6286">
        <v>1413</v>
      </c>
      <c r="F6286">
        <v>1727</v>
      </c>
      <c r="G6286">
        <v>1800</v>
      </c>
      <c r="H6286">
        <v>0</v>
      </c>
      <c r="I6286">
        <v>14.13</v>
      </c>
      <c r="J6286">
        <v>17.27</v>
      </c>
      <c r="K6286">
        <v>18</v>
      </c>
      <c r="L6286">
        <v>0</v>
      </c>
    </row>
    <row r="6287" spans="1:12" x14ac:dyDescent="0.25">
      <c r="A6287">
        <v>69031030</v>
      </c>
      <c r="C6287">
        <v>0</v>
      </c>
      <c r="D6287" t="s">
        <v>6531</v>
      </c>
      <c r="E6287">
        <v>1413</v>
      </c>
      <c r="F6287">
        <v>1727</v>
      </c>
      <c r="G6287">
        <v>1800</v>
      </c>
      <c r="H6287">
        <v>0</v>
      </c>
      <c r="I6287">
        <v>14.13</v>
      </c>
      <c r="J6287">
        <v>17.27</v>
      </c>
      <c r="K6287">
        <v>18</v>
      </c>
      <c r="L6287">
        <v>0</v>
      </c>
    </row>
    <row r="6288" spans="1:12" x14ac:dyDescent="0.25">
      <c r="A6288">
        <v>69031040</v>
      </c>
      <c r="C6288">
        <v>0</v>
      </c>
      <c r="D6288" t="s">
        <v>6532</v>
      </c>
      <c r="E6288">
        <v>1413</v>
      </c>
      <c r="F6288">
        <v>1727</v>
      </c>
      <c r="G6288">
        <v>1800</v>
      </c>
      <c r="H6288">
        <v>0</v>
      </c>
      <c r="I6288">
        <v>14.13</v>
      </c>
      <c r="J6288">
        <v>17.27</v>
      </c>
      <c r="K6288">
        <v>18</v>
      </c>
      <c r="L6288">
        <v>0</v>
      </c>
    </row>
    <row r="6289" spans="1:12" x14ac:dyDescent="0.25">
      <c r="A6289">
        <v>69031090</v>
      </c>
      <c r="C6289">
        <v>0</v>
      </c>
      <c r="D6289" t="s">
        <v>6533</v>
      </c>
      <c r="E6289">
        <v>1413</v>
      </c>
      <c r="F6289">
        <v>1727</v>
      </c>
      <c r="G6289">
        <v>1800</v>
      </c>
      <c r="H6289">
        <v>0</v>
      </c>
      <c r="I6289">
        <v>14.13</v>
      </c>
      <c r="J6289">
        <v>17.27</v>
      </c>
      <c r="K6289">
        <v>18</v>
      </c>
      <c r="L6289">
        <v>0</v>
      </c>
    </row>
    <row r="6290" spans="1:12" x14ac:dyDescent="0.25">
      <c r="A6290">
        <v>69032010</v>
      </c>
      <c r="C6290">
        <v>0</v>
      </c>
      <c r="D6290" t="s">
        <v>6534</v>
      </c>
      <c r="E6290">
        <v>1413</v>
      </c>
      <c r="F6290">
        <v>1727</v>
      </c>
      <c r="G6290">
        <v>1800</v>
      </c>
      <c r="H6290">
        <v>0</v>
      </c>
      <c r="I6290">
        <v>14.13</v>
      </c>
      <c r="J6290">
        <v>17.27</v>
      </c>
      <c r="K6290">
        <v>18</v>
      </c>
      <c r="L6290">
        <v>0</v>
      </c>
    </row>
    <row r="6291" spans="1:12" x14ac:dyDescent="0.25">
      <c r="A6291">
        <v>69032020</v>
      </c>
      <c r="C6291">
        <v>0</v>
      </c>
      <c r="D6291" t="s">
        <v>6535</v>
      </c>
      <c r="E6291">
        <v>1413</v>
      </c>
      <c r="F6291">
        <v>1727</v>
      </c>
      <c r="G6291">
        <v>1800</v>
      </c>
      <c r="H6291">
        <v>0</v>
      </c>
      <c r="I6291">
        <v>14.13</v>
      </c>
      <c r="J6291">
        <v>17.27</v>
      </c>
      <c r="K6291">
        <v>18</v>
      </c>
      <c r="L6291">
        <v>0</v>
      </c>
    </row>
    <row r="6292" spans="1:12" x14ac:dyDescent="0.25">
      <c r="A6292">
        <v>69032030</v>
      </c>
      <c r="C6292">
        <v>0</v>
      </c>
      <c r="D6292" t="s">
        <v>6536</v>
      </c>
      <c r="E6292">
        <v>1413</v>
      </c>
      <c r="F6292">
        <v>1727</v>
      </c>
      <c r="G6292">
        <v>1800</v>
      </c>
      <c r="H6292">
        <v>0</v>
      </c>
      <c r="I6292">
        <v>14.13</v>
      </c>
      <c r="J6292">
        <v>17.27</v>
      </c>
      <c r="K6292">
        <v>18</v>
      </c>
      <c r="L6292">
        <v>0</v>
      </c>
    </row>
    <row r="6293" spans="1:12" x14ac:dyDescent="0.25">
      <c r="A6293">
        <v>69032090</v>
      </c>
      <c r="C6293">
        <v>0</v>
      </c>
      <c r="D6293" t="s">
        <v>6537</v>
      </c>
      <c r="E6293">
        <v>1413</v>
      </c>
      <c r="F6293">
        <v>1727</v>
      </c>
      <c r="G6293">
        <v>1800</v>
      </c>
      <c r="H6293">
        <v>0</v>
      </c>
      <c r="I6293">
        <v>14.13</v>
      </c>
      <c r="J6293">
        <v>17.27</v>
      </c>
      <c r="K6293">
        <v>18</v>
      </c>
      <c r="L6293">
        <v>0</v>
      </c>
    </row>
    <row r="6294" spans="1:12" x14ac:dyDescent="0.25">
      <c r="A6294">
        <v>69039011</v>
      </c>
      <c r="C6294">
        <v>0</v>
      </c>
      <c r="D6294" t="s">
        <v>6538</v>
      </c>
      <c r="E6294">
        <v>1413</v>
      </c>
      <c r="F6294">
        <v>1727</v>
      </c>
      <c r="G6294">
        <v>1800</v>
      </c>
      <c r="H6294">
        <v>0</v>
      </c>
      <c r="I6294">
        <v>14.13</v>
      </c>
      <c r="J6294">
        <v>17.27</v>
      </c>
      <c r="K6294">
        <v>18</v>
      </c>
      <c r="L6294">
        <v>0</v>
      </c>
    </row>
    <row r="6295" spans="1:12" x14ac:dyDescent="0.25">
      <c r="A6295">
        <v>69039012</v>
      </c>
      <c r="C6295">
        <v>0</v>
      </c>
      <c r="D6295" t="s">
        <v>6539</v>
      </c>
      <c r="E6295">
        <v>1413</v>
      </c>
      <c r="F6295">
        <v>1727</v>
      </c>
      <c r="G6295">
        <v>1800</v>
      </c>
      <c r="H6295">
        <v>0</v>
      </c>
      <c r="I6295">
        <v>14.13</v>
      </c>
      <c r="J6295">
        <v>17.27</v>
      </c>
      <c r="K6295">
        <v>18</v>
      </c>
      <c r="L6295">
        <v>0</v>
      </c>
    </row>
    <row r="6296" spans="1:12" x14ac:dyDescent="0.25">
      <c r="A6296">
        <v>69039019</v>
      </c>
      <c r="C6296">
        <v>0</v>
      </c>
      <c r="D6296" t="s">
        <v>6540</v>
      </c>
      <c r="E6296">
        <v>1413</v>
      </c>
      <c r="F6296">
        <v>1727</v>
      </c>
      <c r="G6296">
        <v>1800</v>
      </c>
      <c r="H6296">
        <v>0</v>
      </c>
      <c r="I6296">
        <v>14.13</v>
      </c>
      <c r="J6296">
        <v>17.27</v>
      </c>
      <c r="K6296">
        <v>18</v>
      </c>
      <c r="L6296">
        <v>0</v>
      </c>
    </row>
    <row r="6297" spans="1:12" x14ac:dyDescent="0.25">
      <c r="A6297">
        <v>69039091</v>
      </c>
      <c r="C6297">
        <v>0</v>
      </c>
      <c r="D6297" t="s">
        <v>6541</v>
      </c>
      <c r="E6297">
        <v>1413</v>
      </c>
      <c r="F6297">
        <v>1727</v>
      </c>
      <c r="G6297">
        <v>1800</v>
      </c>
      <c r="H6297">
        <v>0</v>
      </c>
      <c r="I6297">
        <v>14.13</v>
      </c>
      <c r="J6297">
        <v>17.27</v>
      </c>
      <c r="K6297">
        <v>18</v>
      </c>
      <c r="L6297">
        <v>0</v>
      </c>
    </row>
    <row r="6298" spans="1:12" x14ac:dyDescent="0.25">
      <c r="A6298">
        <v>69039092</v>
      </c>
      <c r="C6298">
        <v>0</v>
      </c>
      <c r="D6298" t="s">
        <v>6542</v>
      </c>
      <c r="E6298">
        <v>1413</v>
      </c>
      <c r="F6298">
        <v>1727</v>
      </c>
      <c r="G6298">
        <v>1800</v>
      </c>
      <c r="H6298">
        <v>0</v>
      </c>
      <c r="I6298">
        <v>14.13</v>
      </c>
      <c r="J6298">
        <v>17.27</v>
      </c>
      <c r="K6298">
        <v>18</v>
      </c>
      <c r="L6298">
        <v>0</v>
      </c>
    </row>
    <row r="6299" spans="1:12" x14ac:dyDescent="0.25">
      <c r="A6299">
        <v>69039099</v>
      </c>
      <c r="C6299">
        <v>0</v>
      </c>
      <c r="D6299" t="s">
        <v>6543</v>
      </c>
      <c r="E6299">
        <v>1483</v>
      </c>
      <c r="F6299">
        <v>1913</v>
      </c>
      <c r="G6299">
        <v>1800</v>
      </c>
      <c r="H6299">
        <v>0</v>
      </c>
      <c r="I6299">
        <v>14.83</v>
      </c>
      <c r="J6299">
        <v>19.13</v>
      </c>
      <c r="K6299">
        <v>18</v>
      </c>
      <c r="L6299">
        <v>0</v>
      </c>
    </row>
    <row r="6300" spans="1:12" x14ac:dyDescent="0.25">
      <c r="A6300">
        <v>69041000</v>
      </c>
      <c r="C6300">
        <v>0</v>
      </c>
      <c r="D6300" t="s">
        <v>6544</v>
      </c>
      <c r="E6300">
        <v>1345</v>
      </c>
      <c r="F6300">
        <v>1679</v>
      </c>
      <c r="G6300">
        <v>1200</v>
      </c>
      <c r="H6300">
        <v>0</v>
      </c>
      <c r="I6300">
        <v>13.45</v>
      </c>
      <c r="J6300">
        <v>16.79</v>
      </c>
      <c r="K6300">
        <v>12</v>
      </c>
      <c r="L6300">
        <v>0</v>
      </c>
    </row>
    <row r="6301" spans="1:12" x14ac:dyDescent="0.25">
      <c r="A6301">
        <v>69049000</v>
      </c>
      <c r="C6301">
        <v>0</v>
      </c>
      <c r="D6301" t="s">
        <v>6545</v>
      </c>
      <c r="E6301">
        <v>1345</v>
      </c>
      <c r="F6301">
        <v>1679</v>
      </c>
      <c r="G6301">
        <v>1200</v>
      </c>
      <c r="H6301">
        <v>0</v>
      </c>
      <c r="I6301">
        <v>13.45</v>
      </c>
      <c r="J6301">
        <v>16.79</v>
      </c>
      <c r="K6301">
        <v>12</v>
      </c>
      <c r="L6301">
        <v>0</v>
      </c>
    </row>
    <row r="6302" spans="1:12" x14ac:dyDescent="0.25">
      <c r="A6302">
        <v>69051000</v>
      </c>
      <c r="C6302">
        <v>0</v>
      </c>
      <c r="D6302" t="s">
        <v>6546</v>
      </c>
      <c r="E6302">
        <v>1345</v>
      </c>
      <c r="F6302">
        <v>2179</v>
      </c>
      <c r="G6302">
        <v>1200</v>
      </c>
      <c r="H6302">
        <v>0</v>
      </c>
      <c r="I6302">
        <v>13.45</v>
      </c>
      <c r="J6302">
        <v>21.79</v>
      </c>
      <c r="K6302">
        <v>12</v>
      </c>
      <c r="L6302">
        <v>0</v>
      </c>
    </row>
    <row r="6303" spans="1:12" x14ac:dyDescent="0.25">
      <c r="A6303">
        <v>69059000</v>
      </c>
      <c r="C6303">
        <v>0</v>
      </c>
      <c r="D6303" t="s">
        <v>6547</v>
      </c>
      <c r="E6303">
        <v>1345</v>
      </c>
      <c r="F6303">
        <v>2179</v>
      </c>
      <c r="G6303">
        <v>1800</v>
      </c>
      <c r="H6303">
        <v>0</v>
      </c>
      <c r="I6303">
        <v>13.45</v>
      </c>
      <c r="J6303">
        <v>21.79</v>
      </c>
      <c r="K6303">
        <v>18</v>
      </c>
      <c r="L6303">
        <v>0</v>
      </c>
    </row>
    <row r="6304" spans="1:12" x14ac:dyDescent="0.25">
      <c r="A6304">
        <v>69060000</v>
      </c>
      <c r="C6304">
        <v>0</v>
      </c>
      <c r="D6304" t="s">
        <v>6548</v>
      </c>
      <c r="E6304">
        <v>1345</v>
      </c>
      <c r="F6304">
        <v>2520</v>
      </c>
      <c r="G6304">
        <v>1200</v>
      </c>
      <c r="H6304">
        <v>0</v>
      </c>
      <c r="I6304">
        <v>13.45</v>
      </c>
      <c r="J6304">
        <v>25.2</v>
      </c>
      <c r="K6304">
        <v>12</v>
      </c>
      <c r="L6304">
        <v>0</v>
      </c>
    </row>
    <row r="6305" spans="1:12" x14ac:dyDescent="0.25">
      <c r="A6305">
        <v>69072100</v>
      </c>
      <c r="C6305">
        <v>0</v>
      </c>
      <c r="D6305" t="s">
        <v>9966</v>
      </c>
      <c r="E6305">
        <v>1359</v>
      </c>
      <c r="F6305">
        <v>1794</v>
      </c>
      <c r="G6305">
        <v>1200</v>
      </c>
      <c r="H6305">
        <v>0</v>
      </c>
      <c r="I6305">
        <v>13.59</v>
      </c>
      <c r="J6305">
        <v>17.940000000000001</v>
      </c>
      <c r="K6305">
        <v>12</v>
      </c>
      <c r="L6305">
        <v>0</v>
      </c>
    </row>
    <row r="6306" spans="1:12" x14ac:dyDescent="0.25">
      <c r="A6306">
        <v>69072200</v>
      </c>
      <c r="C6306">
        <v>0</v>
      </c>
      <c r="D6306" t="s">
        <v>9967</v>
      </c>
      <c r="E6306">
        <v>1359</v>
      </c>
      <c r="F6306">
        <v>1794</v>
      </c>
      <c r="G6306">
        <v>1200</v>
      </c>
      <c r="H6306">
        <v>0</v>
      </c>
      <c r="I6306">
        <v>13.59</v>
      </c>
      <c r="J6306">
        <v>17.940000000000001</v>
      </c>
      <c r="K6306">
        <v>12</v>
      </c>
      <c r="L6306">
        <v>0</v>
      </c>
    </row>
    <row r="6307" spans="1:12" x14ac:dyDescent="0.25">
      <c r="A6307">
        <v>69072300</v>
      </c>
      <c r="C6307">
        <v>0</v>
      </c>
      <c r="D6307" t="s">
        <v>9968</v>
      </c>
      <c r="E6307">
        <v>1359</v>
      </c>
      <c r="F6307">
        <v>1794</v>
      </c>
      <c r="G6307">
        <v>1200</v>
      </c>
      <c r="H6307">
        <v>0</v>
      </c>
      <c r="I6307">
        <v>13.59</v>
      </c>
      <c r="J6307">
        <v>17.940000000000001</v>
      </c>
      <c r="K6307">
        <v>12</v>
      </c>
      <c r="L6307">
        <v>0</v>
      </c>
    </row>
    <row r="6308" spans="1:12" x14ac:dyDescent="0.25">
      <c r="A6308">
        <v>69073000</v>
      </c>
      <c r="C6308">
        <v>0</v>
      </c>
      <c r="D6308" t="s">
        <v>9969</v>
      </c>
      <c r="E6308">
        <v>1359</v>
      </c>
      <c r="F6308">
        <v>1794</v>
      </c>
      <c r="G6308">
        <v>1200</v>
      </c>
      <c r="H6308">
        <v>0</v>
      </c>
      <c r="I6308">
        <v>13.59</v>
      </c>
      <c r="J6308">
        <v>17.940000000000001</v>
      </c>
      <c r="K6308">
        <v>12</v>
      </c>
      <c r="L6308">
        <v>0</v>
      </c>
    </row>
    <row r="6309" spans="1:12" x14ac:dyDescent="0.25">
      <c r="A6309">
        <v>69074000</v>
      </c>
      <c r="C6309">
        <v>0</v>
      </c>
      <c r="D6309" t="s">
        <v>9970</v>
      </c>
      <c r="E6309">
        <v>1359</v>
      </c>
      <c r="F6309">
        <v>1794</v>
      </c>
      <c r="G6309">
        <v>1200</v>
      </c>
      <c r="H6309">
        <v>0</v>
      </c>
      <c r="I6309">
        <v>13.59</v>
      </c>
      <c r="J6309">
        <v>17.940000000000001</v>
      </c>
      <c r="K6309">
        <v>12</v>
      </c>
      <c r="L6309">
        <v>0</v>
      </c>
    </row>
    <row r="6310" spans="1:12" x14ac:dyDescent="0.25">
      <c r="A6310">
        <v>69091100</v>
      </c>
      <c r="C6310">
        <v>0</v>
      </c>
      <c r="D6310" t="s">
        <v>6549</v>
      </c>
      <c r="E6310">
        <v>1429</v>
      </c>
      <c r="F6310">
        <v>1763</v>
      </c>
      <c r="G6310">
        <v>1800</v>
      </c>
      <c r="H6310">
        <v>0</v>
      </c>
      <c r="I6310">
        <v>14.29</v>
      </c>
      <c r="J6310">
        <v>17.63</v>
      </c>
      <c r="K6310">
        <v>18</v>
      </c>
      <c r="L6310">
        <v>0</v>
      </c>
    </row>
    <row r="6311" spans="1:12" x14ac:dyDescent="0.25">
      <c r="A6311">
        <v>69091210</v>
      </c>
      <c r="C6311">
        <v>0</v>
      </c>
      <c r="D6311" t="s">
        <v>6550</v>
      </c>
      <c r="E6311">
        <v>1429</v>
      </c>
      <c r="F6311">
        <v>1763</v>
      </c>
      <c r="G6311">
        <v>1800</v>
      </c>
      <c r="H6311">
        <v>0</v>
      </c>
      <c r="I6311">
        <v>14.29</v>
      </c>
      <c r="J6311">
        <v>17.63</v>
      </c>
      <c r="K6311">
        <v>18</v>
      </c>
      <c r="L6311">
        <v>0</v>
      </c>
    </row>
    <row r="6312" spans="1:12" x14ac:dyDescent="0.25">
      <c r="A6312">
        <v>69091220</v>
      </c>
      <c r="C6312">
        <v>0</v>
      </c>
      <c r="D6312" t="s">
        <v>6551</v>
      </c>
      <c r="E6312">
        <v>1429</v>
      </c>
      <c r="F6312">
        <v>1629</v>
      </c>
      <c r="G6312">
        <v>1200</v>
      </c>
      <c r="H6312">
        <v>0</v>
      </c>
      <c r="I6312">
        <v>14.29</v>
      </c>
      <c r="J6312">
        <v>16.29</v>
      </c>
      <c r="K6312">
        <v>12</v>
      </c>
      <c r="L6312">
        <v>0</v>
      </c>
    </row>
    <row r="6313" spans="1:12" x14ac:dyDescent="0.25">
      <c r="A6313">
        <v>69091230</v>
      </c>
      <c r="C6313">
        <v>0</v>
      </c>
      <c r="D6313" t="s">
        <v>10869</v>
      </c>
      <c r="E6313">
        <v>1429</v>
      </c>
      <c r="F6313">
        <v>1629</v>
      </c>
      <c r="G6313">
        <v>1800</v>
      </c>
      <c r="H6313">
        <v>0</v>
      </c>
      <c r="I6313">
        <v>14.29</v>
      </c>
      <c r="J6313">
        <v>16.29</v>
      </c>
      <c r="K6313">
        <v>18</v>
      </c>
      <c r="L6313">
        <v>0</v>
      </c>
    </row>
    <row r="6314" spans="1:12" x14ac:dyDescent="0.25">
      <c r="A6314">
        <v>69091290</v>
      </c>
      <c r="C6314">
        <v>0</v>
      </c>
      <c r="D6314" t="s">
        <v>6552</v>
      </c>
      <c r="E6314">
        <v>1429</v>
      </c>
      <c r="F6314">
        <v>1763</v>
      </c>
      <c r="G6314">
        <v>1800</v>
      </c>
      <c r="H6314">
        <v>0</v>
      </c>
      <c r="I6314">
        <v>14.29</v>
      </c>
      <c r="J6314">
        <v>17.63</v>
      </c>
      <c r="K6314">
        <v>18</v>
      </c>
      <c r="L6314">
        <v>0</v>
      </c>
    </row>
    <row r="6315" spans="1:12" x14ac:dyDescent="0.25">
      <c r="A6315">
        <v>69091910</v>
      </c>
      <c r="C6315">
        <v>0</v>
      </c>
      <c r="D6315" t="s">
        <v>6553</v>
      </c>
      <c r="E6315">
        <v>1429</v>
      </c>
      <c r="F6315">
        <v>1763</v>
      </c>
      <c r="G6315">
        <v>1800</v>
      </c>
      <c r="H6315">
        <v>0</v>
      </c>
      <c r="I6315">
        <v>14.29</v>
      </c>
      <c r="J6315">
        <v>17.63</v>
      </c>
      <c r="K6315">
        <v>18</v>
      </c>
      <c r="L6315">
        <v>0</v>
      </c>
    </row>
    <row r="6316" spans="1:12" x14ac:dyDescent="0.25">
      <c r="A6316">
        <v>69091920</v>
      </c>
      <c r="C6316">
        <v>0</v>
      </c>
      <c r="D6316" t="s">
        <v>6554</v>
      </c>
      <c r="E6316">
        <v>1429</v>
      </c>
      <c r="F6316">
        <v>1629</v>
      </c>
      <c r="G6316">
        <v>1200</v>
      </c>
      <c r="H6316">
        <v>0</v>
      </c>
      <c r="I6316">
        <v>14.29</v>
      </c>
      <c r="J6316">
        <v>16.29</v>
      </c>
      <c r="K6316">
        <v>12</v>
      </c>
      <c r="L6316">
        <v>0</v>
      </c>
    </row>
    <row r="6317" spans="1:12" x14ac:dyDescent="0.25">
      <c r="A6317">
        <v>69091930</v>
      </c>
      <c r="C6317">
        <v>0</v>
      </c>
      <c r="D6317" t="s">
        <v>6555</v>
      </c>
      <c r="E6317">
        <v>1429</v>
      </c>
      <c r="F6317">
        <v>1629</v>
      </c>
      <c r="G6317">
        <v>1800</v>
      </c>
      <c r="H6317">
        <v>0</v>
      </c>
      <c r="I6317">
        <v>14.29</v>
      </c>
      <c r="J6317">
        <v>16.29</v>
      </c>
      <c r="K6317">
        <v>18</v>
      </c>
      <c r="L6317">
        <v>0</v>
      </c>
    </row>
    <row r="6318" spans="1:12" x14ac:dyDescent="0.25">
      <c r="A6318">
        <v>69091990</v>
      </c>
      <c r="C6318">
        <v>0</v>
      </c>
      <c r="D6318" t="s">
        <v>6556</v>
      </c>
      <c r="E6318">
        <v>1429</v>
      </c>
      <c r="F6318">
        <v>1763</v>
      </c>
      <c r="G6318">
        <v>1800</v>
      </c>
      <c r="H6318">
        <v>0</v>
      </c>
      <c r="I6318">
        <v>14.29</v>
      </c>
      <c r="J6318">
        <v>17.63</v>
      </c>
      <c r="K6318">
        <v>18</v>
      </c>
      <c r="L6318">
        <v>0</v>
      </c>
    </row>
    <row r="6319" spans="1:12" x14ac:dyDescent="0.25">
      <c r="A6319">
        <v>69099000</v>
      </c>
      <c r="C6319">
        <v>0</v>
      </c>
      <c r="D6319" t="s">
        <v>6557</v>
      </c>
      <c r="E6319">
        <v>1429</v>
      </c>
      <c r="F6319">
        <v>1763</v>
      </c>
      <c r="G6319">
        <v>1800</v>
      </c>
      <c r="H6319">
        <v>0</v>
      </c>
      <c r="I6319">
        <v>14.29</v>
      </c>
      <c r="J6319">
        <v>17.63</v>
      </c>
      <c r="K6319">
        <v>18</v>
      </c>
      <c r="L6319">
        <v>0</v>
      </c>
    </row>
    <row r="6320" spans="1:12" x14ac:dyDescent="0.25">
      <c r="A6320">
        <v>69101000</v>
      </c>
      <c r="C6320">
        <v>0</v>
      </c>
      <c r="D6320" t="s">
        <v>6558</v>
      </c>
      <c r="E6320">
        <v>1345</v>
      </c>
      <c r="F6320">
        <v>2298</v>
      </c>
      <c r="G6320">
        <v>1200</v>
      </c>
      <c r="H6320">
        <v>0</v>
      </c>
      <c r="I6320">
        <v>13.45</v>
      </c>
      <c r="J6320">
        <v>22.98</v>
      </c>
      <c r="K6320">
        <v>12</v>
      </c>
      <c r="L6320">
        <v>0</v>
      </c>
    </row>
    <row r="6321" spans="1:12" x14ac:dyDescent="0.25">
      <c r="A6321">
        <v>69109000</v>
      </c>
      <c r="C6321">
        <v>0</v>
      </c>
      <c r="D6321" t="s">
        <v>6559</v>
      </c>
      <c r="E6321">
        <v>1345</v>
      </c>
      <c r="F6321">
        <v>2298</v>
      </c>
      <c r="G6321">
        <v>1200</v>
      </c>
      <c r="H6321">
        <v>0</v>
      </c>
      <c r="I6321">
        <v>13.45</v>
      </c>
      <c r="J6321">
        <v>22.98</v>
      </c>
      <c r="K6321">
        <v>12</v>
      </c>
      <c r="L6321">
        <v>0</v>
      </c>
    </row>
    <row r="6322" spans="1:12" x14ac:dyDescent="0.25">
      <c r="A6322">
        <v>69111010</v>
      </c>
      <c r="C6322">
        <v>0</v>
      </c>
      <c r="D6322" t="s">
        <v>6560</v>
      </c>
      <c r="E6322">
        <v>1707</v>
      </c>
      <c r="F6322">
        <v>2528</v>
      </c>
      <c r="G6322">
        <v>1800</v>
      </c>
      <c r="H6322">
        <v>0</v>
      </c>
      <c r="I6322">
        <v>17.07</v>
      </c>
      <c r="J6322">
        <v>25.28</v>
      </c>
      <c r="K6322">
        <v>18</v>
      </c>
      <c r="L6322">
        <v>0</v>
      </c>
    </row>
    <row r="6323" spans="1:12" x14ac:dyDescent="0.25">
      <c r="A6323">
        <v>69111090</v>
      </c>
      <c r="C6323">
        <v>0</v>
      </c>
      <c r="D6323" t="s">
        <v>6561</v>
      </c>
      <c r="E6323">
        <v>1621</v>
      </c>
      <c r="F6323">
        <v>2294</v>
      </c>
      <c r="G6323">
        <v>1800</v>
      </c>
      <c r="H6323">
        <v>0</v>
      </c>
      <c r="I6323">
        <v>16.21</v>
      </c>
      <c r="J6323">
        <v>22.94</v>
      </c>
      <c r="K6323">
        <v>18</v>
      </c>
      <c r="L6323">
        <v>0</v>
      </c>
    </row>
    <row r="6324" spans="1:12" x14ac:dyDescent="0.25">
      <c r="A6324">
        <v>69119000</v>
      </c>
      <c r="C6324">
        <v>0</v>
      </c>
      <c r="D6324" t="s">
        <v>6562</v>
      </c>
      <c r="E6324">
        <v>1621</v>
      </c>
      <c r="F6324">
        <v>2294</v>
      </c>
      <c r="G6324">
        <v>1800</v>
      </c>
      <c r="H6324">
        <v>0</v>
      </c>
      <c r="I6324">
        <v>16.21</v>
      </c>
      <c r="J6324">
        <v>22.94</v>
      </c>
      <c r="K6324">
        <v>18</v>
      </c>
      <c r="L6324">
        <v>0</v>
      </c>
    </row>
    <row r="6325" spans="1:12" x14ac:dyDescent="0.25">
      <c r="A6325">
        <v>69120000</v>
      </c>
      <c r="C6325">
        <v>0</v>
      </c>
      <c r="D6325" t="s">
        <v>6563</v>
      </c>
      <c r="E6325">
        <v>1955</v>
      </c>
      <c r="F6325">
        <v>3680</v>
      </c>
      <c r="G6325">
        <v>1800</v>
      </c>
      <c r="H6325">
        <v>0</v>
      </c>
      <c r="I6325">
        <v>19.55</v>
      </c>
      <c r="J6325">
        <v>36.799999999999997</v>
      </c>
      <c r="K6325">
        <v>18</v>
      </c>
      <c r="L6325">
        <v>0</v>
      </c>
    </row>
    <row r="6326" spans="1:12" x14ac:dyDescent="0.25">
      <c r="A6326">
        <v>69131000</v>
      </c>
      <c r="C6326">
        <v>0</v>
      </c>
      <c r="D6326" t="s">
        <v>6564</v>
      </c>
      <c r="E6326">
        <v>1503</v>
      </c>
      <c r="F6326">
        <v>1913</v>
      </c>
      <c r="G6326">
        <v>1800</v>
      </c>
      <c r="H6326">
        <v>0</v>
      </c>
      <c r="I6326">
        <v>15.03</v>
      </c>
      <c r="J6326">
        <v>19.13</v>
      </c>
      <c r="K6326">
        <v>18</v>
      </c>
      <c r="L6326">
        <v>0</v>
      </c>
    </row>
    <row r="6327" spans="1:12" x14ac:dyDescent="0.25">
      <c r="A6327">
        <v>69139000</v>
      </c>
      <c r="C6327">
        <v>0</v>
      </c>
      <c r="D6327" t="s">
        <v>6565</v>
      </c>
      <c r="E6327">
        <v>1503</v>
      </c>
      <c r="F6327">
        <v>1913</v>
      </c>
      <c r="G6327">
        <v>1800</v>
      </c>
      <c r="H6327">
        <v>0</v>
      </c>
      <c r="I6327">
        <v>15.03</v>
      </c>
      <c r="J6327">
        <v>19.13</v>
      </c>
      <c r="K6327">
        <v>18</v>
      </c>
      <c r="L6327">
        <v>0</v>
      </c>
    </row>
    <row r="6328" spans="1:12" x14ac:dyDescent="0.25">
      <c r="A6328">
        <v>69141000</v>
      </c>
      <c r="C6328">
        <v>0</v>
      </c>
      <c r="D6328" t="s">
        <v>6566</v>
      </c>
      <c r="E6328">
        <v>1429</v>
      </c>
      <c r="F6328">
        <v>1839</v>
      </c>
      <c r="G6328">
        <v>1800</v>
      </c>
      <c r="H6328">
        <v>0</v>
      </c>
      <c r="I6328">
        <v>14.29</v>
      </c>
      <c r="J6328">
        <v>18.39</v>
      </c>
      <c r="K6328">
        <v>18</v>
      </c>
      <c r="L6328">
        <v>0</v>
      </c>
    </row>
    <row r="6329" spans="1:12" x14ac:dyDescent="0.25">
      <c r="A6329">
        <v>69149000</v>
      </c>
      <c r="C6329">
        <v>0</v>
      </c>
      <c r="D6329" t="s">
        <v>6567</v>
      </c>
      <c r="E6329">
        <v>1429</v>
      </c>
      <c r="F6329">
        <v>1839</v>
      </c>
      <c r="G6329">
        <v>1800</v>
      </c>
      <c r="H6329">
        <v>0</v>
      </c>
      <c r="I6329">
        <v>14.29</v>
      </c>
      <c r="J6329">
        <v>18.39</v>
      </c>
      <c r="K6329">
        <v>18</v>
      </c>
      <c r="L6329">
        <v>0</v>
      </c>
    </row>
    <row r="6330" spans="1:12" x14ac:dyDescent="0.25">
      <c r="A6330">
        <v>70010000</v>
      </c>
      <c r="C6330">
        <v>0</v>
      </c>
      <c r="D6330" t="s">
        <v>12774</v>
      </c>
      <c r="E6330">
        <v>1429</v>
      </c>
      <c r="F6330">
        <v>1629</v>
      </c>
      <c r="G6330">
        <v>1800</v>
      </c>
      <c r="H6330">
        <v>0</v>
      </c>
      <c r="I6330">
        <v>14.29</v>
      </c>
      <c r="J6330">
        <v>16.29</v>
      </c>
      <c r="K6330">
        <v>18</v>
      </c>
      <c r="L6330">
        <v>0</v>
      </c>
    </row>
    <row r="6331" spans="1:12" x14ac:dyDescent="0.25">
      <c r="A6331">
        <v>70010000</v>
      </c>
      <c r="B6331">
        <v>1</v>
      </c>
      <c r="C6331">
        <v>0</v>
      </c>
      <c r="D6331" t="s">
        <v>10870</v>
      </c>
      <c r="E6331">
        <v>1345</v>
      </c>
      <c r="F6331">
        <v>1545</v>
      </c>
      <c r="G6331">
        <v>1800</v>
      </c>
      <c r="H6331">
        <v>0</v>
      </c>
      <c r="I6331">
        <v>13.45</v>
      </c>
      <c r="J6331">
        <v>15.45</v>
      </c>
      <c r="K6331">
        <v>18</v>
      </c>
      <c r="L6331">
        <v>0</v>
      </c>
    </row>
    <row r="6332" spans="1:12" x14ac:dyDescent="0.25">
      <c r="A6332">
        <v>70010000</v>
      </c>
      <c r="B6332">
        <v>2</v>
      </c>
      <c r="C6332">
        <v>0</v>
      </c>
      <c r="D6332" t="s">
        <v>10871</v>
      </c>
      <c r="E6332">
        <v>1345</v>
      </c>
      <c r="F6332">
        <v>1545</v>
      </c>
      <c r="G6332">
        <v>1800</v>
      </c>
      <c r="H6332">
        <v>0</v>
      </c>
      <c r="I6332">
        <v>13.45</v>
      </c>
      <c r="J6332">
        <v>15.45</v>
      </c>
      <c r="K6332">
        <v>18</v>
      </c>
      <c r="L6332">
        <v>0</v>
      </c>
    </row>
    <row r="6333" spans="1:12" x14ac:dyDescent="0.25">
      <c r="A6333">
        <v>70021000</v>
      </c>
      <c r="C6333">
        <v>0</v>
      </c>
      <c r="D6333" t="s">
        <v>6568</v>
      </c>
      <c r="E6333">
        <v>1429</v>
      </c>
      <c r="F6333">
        <v>1677</v>
      </c>
      <c r="G6333">
        <v>1800</v>
      </c>
      <c r="H6333">
        <v>0</v>
      </c>
      <c r="I6333">
        <v>14.29</v>
      </c>
      <c r="J6333">
        <v>16.77</v>
      </c>
      <c r="K6333">
        <v>18</v>
      </c>
      <c r="L6333">
        <v>0</v>
      </c>
    </row>
    <row r="6334" spans="1:12" x14ac:dyDescent="0.25">
      <c r="A6334">
        <v>70021000</v>
      </c>
      <c r="B6334">
        <v>1</v>
      </c>
      <c r="C6334">
        <v>0</v>
      </c>
      <c r="D6334" t="s">
        <v>10872</v>
      </c>
      <c r="E6334">
        <v>1345</v>
      </c>
      <c r="F6334">
        <v>1593</v>
      </c>
      <c r="G6334">
        <v>1800</v>
      </c>
      <c r="H6334">
        <v>0</v>
      </c>
      <c r="I6334">
        <v>13.45</v>
      </c>
      <c r="J6334">
        <v>15.93</v>
      </c>
      <c r="K6334">
        <v>18</v>
      </c>
      <c r="L6334">
        <v>0</v>
      </c>
    </row>
    <row r="6335" spans="1:12" x14ac:dyDescent="0.25">
      <c r="A6335">
        <v>70022000</v>
      </c>
      <c r="C6335">
        <v>0</v>
      </c>
      <c r="D6335" t="s">
        <v>6569</v>
      </c>
      <c r="E6335">
        <v>1429</v>
      </c>
      <c r="F6335">
        <v>1677</v>
      </c>
      <c r="G6335">
        <v>1800</v>
      </c>
      <c r="H6335">
        <v>0</v>
      </c>
      <c r="I6335">
        <v>14.29</v>
      </c>
      <c r="J6335">
        <v>16.77</v>
      </c>
      <c r="K6335">
        <v>18</v>
      </c>
      <c r="L6335">
        <v>0</v>
      </c>
    </row>
    <row r="6336" spans="1:12" x14ac:dyDescent="0.25">
      <c r="A6336">
        <v>70022000</v>
      </c>
      <c r="B6336">
        <v>1</v>
      </c>
      <c r="C6336">
        <v>0</v>
      </c>
      <c r="D6336" t="s">
        <v>10872</v>
      </c>
      <c r="E6336">
        <v>1345</v>
      </c>
      <c r="F6336">
        <v>1593</v>
      </c>
      <c r="G6336">
        <v>1800</v>
      </c>
      <c r="H6336">
        <v>0</v>
      </c>
      <c r="I6336">
        <v>13.45</v>
      </c>
      <c r="J6336">
        <v>15.93</v>
      </c>
      <c r="K6336">
        <v>18</v>
      </c>
      <c r="L6336">
        <v>0</v>
      </c>
    </row>
    <row r="6337" spans="1:12" x14ac:dyDescent="0.25">
      <c r="A6337">
        <v>70023100</v>
      </c>
      <c r="C6337">
        <v>0</v>
      </c>
      <c r="D6337" t="s">
        <v>12775</v>
      </c>
      <c r="E6337">
        <v>1429</v>
      </c>
      <c r="F6337">
        <v>1677</v>
      </c>
      <c r="G6337">
        <v>1800</v>
      </c>
      <c r="H6337">
        <v>0</v>
      </c>
      <c r="I6337">
        <v>14.29</v>
      </c>
      <c r="J6337">
        <v>16.77</v>
      </c>
      <c r="K6337">
        <v>18</v>
      </c>
      <c r="L6337">
        <v>0</v>
      </c>
    </row>
    <row r="6338" spans="1:12" x14ac:dyDescent="0.25">
      <c r="A6338">
        <v>70023100</v>
      </c>
      <c r="B6338">
        <v>1</v>
      </c>
      <c r="C6338">
        <v>0</v>
      </c>
      <c r="D6338" t="s">
        <v>10872</v>
      </c>
      <c r="E6338">
        <v>1345</v>
      </c>
      <c r="F6338">
        <v>1593</v>
      </c>
      <c r="G6338">
        <v>1800</v>
      </c>
      <c r="H6338">
        <v>0</v>
      </c>
      <c r="I6338">
        <v>13.45</v>
      </c>
      <c r="J6338">
        <v>15.93</v>
      </c>
      <c r="K6338">
        <v>18</v>
      </c>
      <c r="L6338">
        <v>0</v>
      </c>
    </row>
    <row r="6339" spans="1:12" x14ac:dyDescent="0.25">
      <c r="A6339">
        <v>70023200</v>
      </c>
      <c r="C6339">
        <v>0</v>
      </c>
      <c r="D6339" t="s">
        <v>6570</v>
      </c>
      <c r="E6339">
        <v>1429</v>
      </c>
      <c r="F6339">
        <v>1677</v>
      </c>
      <c r="G6339">
        <v>1800</v>
      </c>
      <c r="H6339">
        <v>0</v>
      </c>
      <c r="I6339">
        <v>14.29</v>
      </c>
      <c r="J6339">
        <v>16.77</v>
      </c>
      <c r="K6339">
        <v>18</v>
      </c>
      <c r="L6339">
        <v>0</v>
      </c>
    </row>
    <row r="6340" spans="1:12" x14ac:dyDescent="0.25">
      <c r="A6340">
        <v>70023200</v>
      </c>
      <c r="B6340">
        <v>1</v>
      </c>
      <c r="C6340">
        <v>0</v>
      </c>
      <c r="D6340" t="s">
        <v>10872</v>
      </c>
      <c r="E6340">
        <v>1345</v>
      </c>
      <c r="F6340">
        <v>1593</v>
      </c>
      <c r="G6340">
        <v>1800</v>
      </c>
      <c r="H6340">
        <v>0</v>
      </c>
      <c r="I6340">
        <v>13.45</v>
      </c>
      <c r="J6340">
        <v>15.93</v>
      </c>
      <c r="K6340">
        <v>18</v>
      </c>
      <c r="L6340">
        <v>0</v>
      </c>
    </row>
    <row r="6341" spans="1:12" x14ac:dyDescent="0.25">
      <c r="A6341">
        <v>70023900</v>
      </c>
      <c r="C6341">
        <v>0</v>
      </c>
      <c r="D6341" t="s">
        <v>6571</v>
      </c>
      <c r="E6341">
        <v>1429</v>
      </c>
      <c r="F6341">
        <v>1677</v>
      </c>
      <c r="G6341">
        <v>1800</v>
      </c>
      <c r="H6341">
        <v>0</v>
      </c>
      <c r="I6341">
        <v>14.29</v>
      </c>
      <c r="J6341">
        <v>16.77</v>
      </c>
      <c r="K6341">
        <v>18</v>
      </c>
      <c r="L6341">
        <v>0</v>
      </c>
    </row>
    <row r="6342" spans="1:12" x14ac:dyDescent="0.25">
      <c r="A6342">
        <v>70023900</v>
      </c>
      <c r="B6342">
        <v>1</v>
      </c>
      <c r="C6342">
        <v>0</v>
      </c>
      <c r="D6342" t="s">
        <v>10872</v>
      </c>
      <c r="E6342">
        <v>1345</v>
      </c>
      <c r="F6342">
        <v>1593</v>
      </c>
      <c r="G6342">
        <v>1800</v>
      </c>
      <c r="H6342">
        <v>0</v>
      </c>
      <c r="I6342">
        <v>13.45</v>
      </c>
      <c r="J6342">
        <v>15.93</v>
      </c>
      <c r="K6342">
        <v>18</v>
      </c>
      <c r="L6342">
        <v>0</v>
      </c>
    </row>
    <row r="6343" spans="1:12" x14ac:dyDescent="0.25">
      <c r="A6343">
        <v>70031200</v>
      </c>
      <c r="C6343">
        <v>0</v>
      </c>
      <c r="D6343" t="s">
        <v>6572</v>
      </c>
      <c r="E6343">
        <v>1626</v>
      </c>
      <c r="F6343">
        <v>2206</v>
      </c>
      <c r="G6343">
        <v>1800</v>
      </c>
      <c r="H6343">
        <v>0</v>
      </c>
      <c r="I6343">
        <v>16.260000000000002</v>
      </c>
      <c r="J6343">
        <v>22.06</v>
      </c>
      <c r="K6343">
        <v>18</v>
      </c>
      <c r="L6343">
        <v>0</v>
      </c>
    </row>
    <row r="6344" spans="1:12" x14ac:dyDescent="0.25">
      <c r="A6344">
        <v>70031200</v>
      </c>
      <c r="B6344">
        <v>1</v>
      </c>
      <c r="C6344">
        <v>0</v>
      </c>
      <c r="D6344" t="s">
        <v>10872</v>
      </c>
      <c r="E6344">
        <v>1345</v>
      </c>
      <c r="F6344">
        <v>1925</v>
      </c>
      <c r="G6344">
        <v>1800</v>
      </c>
      <c r="H6344">
        <v>0</v>
      </c>
      <c r="I6344">
        <v>13.45</v>
      </c>
      <c r="J6344">
        <v>19.25</v>
      </c>
      <c r="K6344">
        <v>18</v>
      </c>
      <c r="L6344">
        <v>0</v>
      </c>
    </row>
    <row r="6345" spans="1:12" x14ac:dyDescent="0.25">
      <c r="A6345">
        <v>70031900</v>
      </c>
      <c r="C6345">
        <v>0</v>
      </c>
      <c r="D6345" t="s">
        <v>12776</v>
      </c>
      <c r="E6345">
        <v>1626</v>
      </c>
      <c r="F6345">
        <v>2206</v>
      </c>
      <c r="G6345">
        <v>1800</v>
      </c>
      <c r="H6345">
        <v>0</v>
      </c>
      <c r="I6345">
        <v>16.260000000000002</v>
      </c>
      <c r="J6345">
        <v>22.06</v>
      </c>
      <c r="K6345">
        <v>18</v>
      </c>
      <c r="L6345">
        <v>0</v>
      </c>
    </row>
    <row r="6346" spans="1:12" x14ac:dyDescent="0.25">
      <c r="A6346">
        <v>70031900</v>
      </c>
      <c r="B6346">
        <v>1</v>
      </c>
      <c r="C6346">
        <v>0</v>
      </c>
      <c r="D6346" t="s">
        <v>10872</v>
      </c>
      <c r="E6346">
        <v>1345</v>
      </c>
      <c r="F6346">
        <v>1925</v>
      </c>
      <c r="G6346">
        <v>1800</v>
      </c>
      <c r="H6346">
        <v>0</v>
      </c>
      <c r="I6346">
        <v>13.45</v>
      </c>
      <c r="J6346">
        <v>19.25</v>
      </c>
      <c r="K6346">
        <v>18</v>
      </c>
      <c r="L6346">
        <v>0</v>
      </c>
    </row>
    <row r="6347" spans="1:12" x14ac:dyDescent="0.25">
      <c r="A6347">
        <v>70032000</v>
      </c>
      <c r="C6347">
        <v>0</v>
      </c>
      <c r="D6347" t="s">
        <v>6573</v>
      </c>
      <c r="E6347">
        <v>1626</v>
      </c>
      <c r="F6347">
        <v>2206</v>
      </c>
      <c r="G6347">
        <v>1800</v>
      </c>
      <c r="H6347">
        <v>0</v>
      </c>
      <c r="I6347">
        <v>16.260000000000002</v>
      </c>
      <c r="J6347">
        <v>22.06</v>
      </c>
      <c r="K6347">
        <v>18</v>
      </c>
      <c r="L6347">
        <v>0</v>
      </c>
    </row>
    <row r="6348" spans="1:12" x14ac:dyDescent="0.25">
      <c r="A6348">
        <v>70033000</v>
      </c>
      <c r="C6348">
        <v>0</v>
      </c>
      <c r="D6348" t="s">
        <v>6574</v>
      </c>
      <c r="E6348">
        <v>1626</v>
      </c>
      <c r="F6348">
        <v>2206</v>
      </c>
      <c r="G6348">
        <v>1800</v>
      </c>
      <c r="H6348">
        <v>0</v>
      </c>
      <c r="I6348">
        <v>16.260000000000002</v>
      </c>
      <c r="J6348">
        <v>22.06</v>
      </c>
      <c r="K6348">
        <v>18</v>
      </c>
      <c r="L6348">
        <v>0</v>
      </c>
    </row>
    <row r="6349" spans="1:12" x14ac:dyDescent="0.25">
      <c r="A6349">
        <v>70042000</v>
      </c>
      <c r="C6349">
        <v>0</v>
      </c>
      <c r="D6349" t="s">
        <v>12777</v>
      </c>
      <c r="E6349">
        <v>1955</v>
      </c>
      <c r="F6349">
        <v>2981</v>
      </c>
      <c r="G6349">
        <v>1800</v>
      </c>
      <c r="H6349">
        <v>0</v>
      </c>
      <c r="I6349">
        <v>19.55</v>
      </c>
      <c r="J6349">
        <v>29.81</v>
      </c>
      <c r="K6349">
        <v>18</v>
      </c>
      <c r="L6349">
        <v>0</v>
      </c>
    </row>
    <row r="6350" spans="1:12" x14ac:dyDescent="0.25">
      <c r="A6350">
        <v>70042000</v>
      </c>
      <c r="B6350">
        <v>1</v>
      </c>
      <c r="C6350">
        <v>0</v>
      </c>
      <c r="D6350" t="s">
        <v>10872</v>
      </c>
      <c r="E6350">
        <v>1345</v>
      </c>
      <c r="F6350">
        <v>2371</v>
      </c>
      <c r="G6350">
        <v>1800</v>
      </c>
      <c r="H6350">
        <v>0</v>
      </c>
      <c r="I6350">
        <v>13.45</v>
      </c>
      <c r="J6350">
        <v>23.71</v>
      </c>
      <c r="K6350">
        <v>18</v>
      </c>
      <c r="L6350">
        <v>0</v>
      </c>
    </row>
    <row r="6351" spans="1:12" x14ac:dyDescent="0.25">
      <c r="A6351">
        <v>70049000</v>
      </c>
      <c r="C6351">
        <v>0</v>
      </c>
      <c r="D6351" t="s">
        <v>6575</v>
      </c>
      <c r="E6351">
        <v>1955</v>
      </c>
      <c r="F6351">
        <v>2981</v>
      </c>
      <c r="G6351">
        <v>1800</v>
      </c>
      <c r="H6351">
        <v>0</v>
      </c>
      <c r="I6351">
        <v>19.55</v>
      </c>
      <c r="J6351">
        <v>29.81</v>
      </c>
      <c r="K6351">
        <v>18</v>
      </c>
      <c r="L6351">
        <v>0</v>
      </c>
    </row>
    <row r="6352" spans="1:12" x14ac:dyDescent="0.25">
      <c r="A6352">
        <v>70049000</v>
      </c>
      <c r="B6352">
        <v>1</v>
      </c>
      <c r="C6352">
        <v>0</v>
      </c>
      <c r="D6352" t="s">
        <v>10872</v>
      </c>
      <c r="E6352">
        <v>1345</v>
      </c>
      <c r="F6352">
        <v>2371</v>
      </c>
      <c r="G6352">
        <v>1800</v>
      </c>
      <c r="H6352">
        <v>0</v>
      </c>
      <c r="I6352">
        <v>13.45</v>
      </c>
      <c r="J6352">
        <v>23.71</v>
      </c>
      <c r="K6352">
        <v>18</v>
      </c>
      <c r="L6352">
        <v>0</v>
      </c>
    </row>
    <row r="6353" spans="1:12" x14ac:dyDescent="0.25">
      <c r="A6353">
        <v>70051000</v>
      </c>
      <c r="C6353">
        <v>0</v>
      </c>
      <c r="D6353" t="s">
        <v>6576</v>
      </c>
      <c r="E6353">
        <v>1742</v>
      </c>
      <c r="F6353">
        <v>2479</v>
      </c>
      <c r="G6353">
        <v>1800</v>
      </c>
      <c r="H6353">
        <v>0</v>
      </c>
      <c r="I6353">
        <v>17.420000000000002</v>
      </c>
      <c r="J6353">
        <v>24.79</v>
      </c>
      <c r="K6353">
        <v>18</v>
      </c>
      <c r="L6353">
        <v>0</v>
      </c>
    </row>
    <row r="6354" spans="1:12" x14ac:dyDescent="0.25">
      <c r="A6354">
        <v>70051000</v>
      </c>
      <c r="B6354">
        <v>1</v>
      </c>
      <c r="C6354">
        <v>0</v>
      </c>
      <c r="D6354" t="s">
        <v>10872</v>
      </c>
      <c r="E6354">
        <v>1345</v>
      </c>
      <c r="F6354">
        <v>2082</v>
      </c>
      <c r="G6354">
        <v>1800</v>
      </c>
      <c r="H6354">
        <v>0</v>
      </c>
      <c r="I6354">
        <v>13.45</v>
      </c>
      <c r="J6354">
        <v>20.82</v>
      </c>
      <c r="K6354">
        <v>18</v>
      </c>
      <c r="L6354">
        <v>0</v>
      </c>
    </row>
    <row r="6355" spans="1:12" x14ac:dyDescent="0.25">
      <c r="A6355">
        <v>70052100</v>
      </c>
      <c r="C6355">
        <v>0</v>
      </c>
      <c r="D6355" t="s">
        <v>12778</v>
      </c>
      <c r="E6355">
        <v>1742</v>
      </c>
      <c r="F6355">
        <v>2479</v>
      </c>
      <c r="G6355">
        <v>1800</v>
      </c>
      <c r="H6355">
        <v>0</v>
      </c>
      <c r="I6355">
        <v>17.420000000000002</v>
      </c>
      <c r="J6355">
        <v>24.79</v>
      </c>
      <c r="K6355">
        <v>18</v>
      </c>
      <c r="L6355">
        <v>0</v>
      </c>
    </row>
    <row r="6356" spans="1:12" x14ac:dyDescent="0.25">
      <c r="A6356">
        <v>70052100</v>
      </c>
      <c r="B6356">
        <v>1</v>
      </c>
      <c r="C6356">
        <v>0</v>
      </c>
      <c r="D6356" t="s">
        <v>10872</v>
      </c>
      <c r="E6356">
        <v>1345</v>
      </c>
      <c r="F6356">
        <v>2082</v>
      </c>
      <c r="G6356">
        <v>1800</v>
      </c>
      <c r="H6356">
        <v>0</v>
      </c>
      <c r="I6356">
        <v>13.45</v>
      </c>
      <c r="J6356">
        <v>20.82</v>
      </c>
      <c r="K6356">
        <v>18</v>
      </c>
      <c r="L6356">
        <v>0</v>
      </c>
    </row>
    <row r="6357" spans="1:12" x14ac:dyDescent="0.25">
      <c r="A6357">
        <v>70052900</v>
      </c>
      <c r="C6357">
        <v>0</v>
      </c>
      <c r="D6357" t="s">
        <v>6577</v>
      </c>
      <c r="E6357">
        <v>1742</v>
      </c>
      <c r="F6357">
        <v>3242</v>
      </c>
      <c r="G6357">
        <v>1800</v>
      </c>
      <c r="H6357">
        <v>0</v>
      </c>
      <c r="I6357">
        <v>17.420000000000002</v>
      </c>
      <c r="J6357">
        <v>32.42</v>
      </c>
      <c r="K6357">
        <v>18</v>
      </c>
      <c r="L6357">
        <v>0</v>
      </c>
    </row>
    <row r="6358" spans="1:12" x14ac:dyDescent="0.25">
      <c r="A6358">
        <v>70052900</v>
      </c>
      <c r="B6358">
        <v>1</v>
      </c>
      <c r="C6358">
        <v>0</v>
      </c>
      <c r="D6358" t="s">
        <v>10872</v>
      </c>
      <c r="E6358">
        <v>1345</v>
      </c>
      <c r="F6358">
        <v>2845</v>
      </c>
      <c r="G6358">
        <v>1800</v>
      </c>
      <c r="H6358">
        <v>0</v>
      </c>
      <c r="I6358">
        <v>13.45</v>
      </c>
      <c r="J6358">
        <v>28.45</v>
      </c>
      <c r="K6358">
        <v>18</v>
      </c>
      <c r="L6358">
        <v>0</v>
      </c>
    </row>
    <row r="6359" spans="1:12" x14ac:dyDescent="0.25">
      <c r="A6359">
        <v>70053000</v>
      </c>
      <c r="C6359">
        <v>0</v>
      </c>
      <c r="D6359" t="s">
        <v>6578</v>
      </c>
      <c r="E6359">
        <v>1742</v>
      </c>
      <c r="F6359">
        <v>2479</v>
      </c>
      <c r="G6359">
        <v>1800</v>
      </c>
      <c r="H6359">
        <v>0</v>
      </c>
      <c r="I6359">
        <v>17.420000000000002</v>
      </c>
      <c r="J6359">
        <v>24.79</v>
      </c>
      <c r="K6359">
        <v>18</v>
      </c>
      <c r="L6359">
        <v>0</v>
      </c>
    </row>
    <row r="6360" spans="1:12" x14ac:dyDescent="0.25">
      <c r="A6360">
        <v>70060000</v>
      </c>
      <c r="C6360">
        <v>0</v>
      </c>
      <c r="D6360" t="s">
        <v>6579</v>
      </c>
      <c r="E6360">
        <v>1429</v>
      </c>
      <c r="F6360">
        <v>1763</v>
      </c>
      <c r="G6360">
        <v>1800</v>
      </c>
      <c r="H6360">
        <v>0</v>
      </c>
      <c r="I6360">
        <v>14.29</v>
      </c>
      <c r="J6360">
        <v>17.63</v>
      </c>
      <c r="K6360">
        <v>18</v>
      </c>
      <c r="L6360">
        <v>0</v>
      </c>
    </row>
    <row r="6361" spans="1:12" x14ac:dyDescent="0.25">
      <c r="A6361">
        <v>70060000</v>
      </c>
      <c r="B6361">
        <v>1</v>
      </c>
      <c r="C6361">
        <v>0</v>
      </c>
      <c r="D6361" t="s">
        <v>10872</v>
      </c>
      <c r="E6361">
        <v>1345</v>
      </c>
      <c r="F6361">
        <v>1679</v>
      </c>
      <c r="G6361">
        <v>1800</v>
      </c>
      <c r="H6361">
        <v>0</v>
      </c>
      <c r="I6361">
        <v>13.45</v>
      </c>
      <c r="J6361">
        <v>16.79</v>
      </c>
      <c r="K6361">
        <v>18</v>
      </c>
      <c r="L6361">
        <v>0</v>
      </c>
    </row>
    <row r="6362" spans="1:12" x14ac:dyDescent="0.25">
      <c r="A6362">
        <v>70071100</v>
      </c>
      <c r="C6362">
        <v>0</v>
      </c>
      <c r="D6362" t="s">
        <v>6580</v>
      </c>
      <c r="E6362">
        <v>1592</v>
      </c>
      <c r="F6362">
        <v>2063</v>
      </c>
      <c r="G6362">
        <v>1800</v>
      </c>
      <c r="H6362">
        <v>0</v>
      </c>
      <c r="I6362">
        <v>15.92</v>
      </c>
      <c r="J6362">
        <v>20.63</v>
      </c>
      <c r="K6362">
        <v>18</v>
      </c>
      <c r="L6362">
        <v>0</v>
      </c>
    </row>
    <row r="6363" spans="1:12" x14ac:dyDescent="0.25">
      <c r="A6363">
        <v>70071100</v>
      </c>
      <c r="B6363">
        <v>1</v>
      </c>
      <c r="C6363">
        <v>0</v>
      </c>
      <c r="D6363" t="s">
        <v>10873</v>
      </c>
      <c r="E6363">
        <v>1398</v>
      </c>
      <c r="F6363">
        <v>1869</v>
      </c>
      <c r="G6363">
        <v>1800</v>
      </c>
      <c r="H6363">
        <v>0</v>
      </c>
      <c r="I6363">
        <v>13.98</v>
      </c>
      <c r="J6363">
        <v>18.690000000000001</v>
      </c>
      <c r="K6363">
        <v>18</v>
      </c>
      <c r="L6363">
        <v>0</v>
      </c>
    </row>
    <row r="6364" spans="1:12" x14ac:dyDescent="0.25">
      <c r="A6364">
        <v>70071900</v>
      </c>
      <c r="C6364">
        <v>0</v>
      </c>
      <c r="D6364" t="s">
        <v>6581</v>
      </c>
      <c r="E6364">
        <v>1638</v>
      </c>
      <c r="F6364">
        <v>2306</v>
      </c>
      <c r="G6364">
        <v>1800</v>
      </c>
      <c r="H6364">
        <v>0</v>
      </c>
      <c r="I6364">
        <v>16.38</v>
      </c>
      <c r="J6364">
        <v>23.06</v>
      </c>
      <c r="K6364">
        <v>18</v>
      </c>
      <c r="L6364">
        <v>0</v>
      </c>
    </row>
    <row r="6365" spans="1:12" x14ac:dyDescent="0.25">
      <c r="A6365">
        <v>70072100</v>
      </c>
      <c r="C6365">
        <v>0</v>
      </c>
      <c r="D6365" t="s">
        <v>6582</v>
      </c>
      <c r="E6365">
        <v>1592</v>
      </c>
      <c r="F6365">
        <v>2063</v>
      </c>
      <c r="G6365">
        <v>1800</v>
      </c>
      <c r="H6365">
        <v>0</v>
      </c>
      <c r="I6365">
        <v>15.92</v>
      </c>
      <c r="J6365">
        <v>20.63</v>
      </c>
      <c r="K6365">
        <v>18</v>
      </c>
      <c r="L6365">
        <v>0</v>
      </c>
    </row>
    <row r="6366" spans="1:12" x14ac:dyDescent="0.25">
      <c r="A6366">
        <v>70072100</v>
      </c>
      <c r="B6366">
        <v>1</v>
      </c>
      <c r="C6366">
        <v>0</v>
      </c>
      <c r="D6366" t="s">
        <v>10874</v>
      </c>
      <c r="E6366">
        <v>1398</v>
      </c>
      <c r="F6366">
        <v>1869</v>
      </c>
      <c r="G6366">
        <v>1800</v>
      </c>
      <c r="H6366">
        <v>0</v>
      </c>
      <c r="I6366">
        <v>13.98</v>
      </c>
      <c r="J6366">
        <v>18.690000000000001</v>
      </c>
      <c r="K6366">
        <v>18</v>
      </c>
      <c r="L6366">
        <v>0</v>
      </c>
    </row>
    <row r="6367" spans="1:12" x14ac:dyDescent="0.25">
      <c r="A6367">
        <v>70072900</v>
      </c>
      <c r="C6367">
        <v>0</v>
      </c>
      <c r="D6367" t="s">
        <v>6583</v>
      </c>
      <c r="E6367">
        <v>1515</v>
      </c>
      <c r="F6367">
        <v>1986</v>
      </c>
      <c r="G6367">
        <v>1800</v>
      </c>
      <c r="H6367">
        <v>0</v>
      </c>
      <c r="I6367">
        <v>15.15</v>
      </c>
      <c r="J6367">
        <v>19.86</v>
      </c>
      <c r="K6367">
        <v>18</v>
      </c>
      <c r="L6367">
        <v>0</v>
      </c>
    </row>
    <row r="6368" spans="1:12" x14ac:dyDescent="0.25">
      <c r="A6368">
        <v>70080000</v>
      </c>
      <c r="C6368">
        <v>0</v>
      </c>
      <c r="D6368" t="s">
        <v>6584</v>
      </c>
      <c r="E6368">
        <v>1429</v>
      </c>
      <c r="F6368">
        <v>1763</v>
      </c>
      <c r="G6368">
        <v>1800</v>
      </c>
      <c r="H6368">
        <v>0</v>
      </c>
      <c r="I6368">
        <v>14.29</v>
      </c>
      <c r="J6368">
        <v>17.63</v>
      </c>
      <c r="K6368">
        <v>18</v>
      </c>
      <c r="L6368">
        <v>0</v>
      </c>
    </row>
    <row r="6369" spans="1:12" x14ac:dyDescent="0.25">
      <c r="A6369">
        <v>70091000</v>
      </c>
      <c r="C6369">
        <v>0</v>
      </c>
      <c r="D6369" t="s">
        <v>6585</v>
      </c>
      <c r="E6369">
        <v>1592</v>
      </c>
      <c r="F6369">
        <v>2104</v>
      </c>
      <c r="G6369">
        <v>1800</v>
      </c>
      <c r="H6369">
        <v>0</v>
      </c>
      <c r="I6369">
        <v>15.92</v>
      </c>
      <c r="J6369">
        <v>21.04</v>
      </c>
      <c r="K6369">
        <v>18</v>
      </c>
      <c r="L6369">
        <v>0</v>
      </c>
    </row>
    <row r="6370" spans="1:12" x14ac:dyDescent="0.25">
      <c r="A6370">
        <v>70091000</v>
      </c>
      <c r="B6370">
        <v>1</v>
      </c>
      <c r="C6370">
        <v>0</v>
      </c>
      <c r="D6370" t="s">
        <v>10875</v>
      </c>
      <c r="E6370">
        <v>1398</v>
      </c>
      <c r="F6370">
        <v>1910</v>
      </c>
      <c r="G6370">
        <v>1800</v>
      </c>
      <c r="H6370">
        <v>0</v>
      </c>
      <c r="I6370">
        <v>13.98</v>
      </c>
      <c r="J6370">
        <v>19.100000000000001</v>
      </c>
      <c r="K6370">
        <v>18</v>
      </c>
      <c r="L6370">
        <v>0</v>
      </c>
    </row>
    <row r="6371" spans="1:12" x14ac:dyDescent="0.25">
      <c r="A6371">
        <v>70099100</v>
      </c>
      <c r="C6371">
        <v>0</v>
      </c>
      <c r="D6371" t="s">
        <v>6586</v>
      </c>
      <c r="E6371">
        <v>1949</v>
      </c>
      <c r="F6371">
        <v>2910</v>
      </c>
      <c r="G6371">
        <v>1800</v>
      </c>
      <c r="H6371">
        <v>0</v>
      </c>
      <c r="I6371">
        <v>19.489999999999998</v>
      </c>
      <c r="J6371">
        <v>29.1</v>
      </c>
      <c r="K6371">
        <v>18</v>
      </c>
      <c r="L6371">
        <v>0</v>
      </c>
    </row>
    <row r="6372" spans="1:12" x14ac:dyDescent="0.25">
      <c r="A6372">
        <v>70099200</v>
      </c>
      <c r="C6372">
        <v>0</v>
      </c>
      <c r="D6372" t="s">
        <v>6587</v>
      </c>
      <c r="E6372">
        <v>1949</v>
      </c>
      <c r="F6372">
        <v>2910</v>
      </c>
      <c r="G6372">
        <v>1800</v>
      </c>
      <c r="H6372">
        <v>0</v>
      </c>
      <c r="I6372">
        <v>19.489999999999998</v>
      </c>
      <c r="J6372">
        <v>29.1</v>
      </c>
      <c r="K6372">
        <v>18</v>
      </c>
      <c r="L6372">
        <v>0</v>
      </c>
    </row>
    <row r="6373" spans="1:12" x14ac:dyDescent="0.25">
      <c r="A6373">
        <v>70101000</v>
      </c>
      <c r="C6373">
        <v>0</v>
      </c>
      <c r="D6373" t="s">
        <v>6588</v>
      </c>
      <c r="E6373">
        <v>1345</v>
      </c>
      <c r="F6373">
        <v>1659</v>
      </c>
      <c r="G6373">
        <v>1800</v>
      </c>
      <c r="H6373">
        <v>0</v>
      </c>
      <c r="I6373">
        <v>13.45</v>
      </c>
      <c r="J6373">
        <v>16.59</v>
      </c>
      <c r="K6373">
        <v>18</v>
      </c>
      <c r="L6373">
        <v>0</v>
      </c>
    </row>
    <row r="6374" spans="1:12" x14ac:dyDescent="0.25">
      <c r="A6374">
        <v>70102000</v>
      </c>
      <c r="C6374">
        <v>0</v>
      </c>
      <c r="D6374" t="s">
        <v>6589</v>
      </c>
      <c r="E6374">
        <v>1516</v>
      </c>
      <c r="F6374">
        <v>1875</v>
      </c>
      <c r="G6374">
        <v>1800</v>
      </c>
      <c r="H6374">
        <v>0</v>
      </c>
      <c r="I6374">
        <v>15.16</v>
      </c>
      <c r="J6374">
        <v>18.75</v>
      </c>
      <c r="K6374">
        <v>18</v>
      </c>
      <c r="L6374">
        <v>0</v>
      </c>
    </row>
    <row r="6375" spans="1:12" x14ac:dyDescent="0.25">
      <c r="A6375">
        <v>70109011</v>
      </c>
      <c r="C6375">
        <v>0</v>
      </c>
      <c r="D6375" t="s">
        <v>6590</v>
      </c>
      <c r="E6375">
        <v>1467</v>
      </c>
      <c r="F6375">
        <v>1781</v>
      </c>
      <c r="G6375">
        <v>1800</v>
      </c>
      <c r="H6375">
        <v>0</v>
      </c>
      <c r="I6375">
        <v>14.67</v>
      </c>
      <c r="J6375">
        <v>17.809999999999999</v>
      </c>
      <c r="K6375">
        <v>18</v>
      </c>
      <c r="L6375">
        <v>0</v>
      </c>
    </row>
    <row r="6376" spans="1:12" x14ac:dyDescent="0.25">
      <c r="A6376">
        <v>70109012</v>
      </c>
      <c r="C6376">
        <v>0</v>
      </c>
      <c r="D6376" t="s">
        <v>6591</v>
      </c>
      <c r="E6376">
        <v>1467</v>
      </c>
      <c r="F6376">
        <v>1781</v>
      </c>
      <c r="G6376">
        <v>1800</v>
      </c>
      <c r="H6376">
        <v>0</v>
      </c>
      <c r="I6376">
        <v>14.67</v>
      </c>
      <c r="J6376">
        <v>17.809999999999999</v>
      </c>
      <c r="K6376">
        <v>18</v>
      </c>
      <c r="L6376">
        <v>0</v>
      </c>
    </row>
    <row r="6377" spans="1:12" x14ac:dyDescent="0.25">
      <c r="A6377">
        <v>70109021</v>
      </c>
      <c r="C6377">
        <v>0</v>
      </c>
      <c r="D6377" t="s">
        <v>6592</v>
      </c>
      <c r="E6377">
        <v>1467</v>
      </c>
      <c r="F6377">
        <v>1781</v>
      </c>
      <c r="G6377">
        <v>1800</v>
      </c>
      <c r="H6377">
        <v>0</v>
      </c>
      <c r="I6377">
        <v>14.67</v>
      </c>
      <c r="J6377">
        <v>17.809999999999999</v>
      </c>
      <c r="K6377">
        <v>18</v>
      </c>
      <c r="L6377">
        <v>0</v>
      </c>
    </row>
    <row r="6378" spans="1:12" x14ac:dyDescent="0.25">
      <c r="A6378">
        <v>70109022</v>
      </c>
      <c r="C6378">
        <v>0</v>
      </c>
      <c r="D6378" t="s">
        <v>6593</v>
      </c>
      <c r="E6378">
        <v>1467</v>
      </c>
      <c r="F6378">
        <v>1781</v>
      </c>
      <c r="G6378">
        <v>1800</v>
      </c>
      <c r="H6378">
        <v>0</v>
      </c>
      <c r="I6378">
        <v>14.67</v>
      </c>
      <c r="J6378">
        <v>17.809999999999999</v>
      </c>
      <c r="K6378">
        <v>18</v>
      </c>
      <c r="L6378">
        <v>0</v>
      </c>
    </row>
    <row r="6379" spans="1:12" x14ac:dyDescent="0.25">
      <c r="A6379">
        <v>70109090</v>
      </c>
      <c r="C6379">
        <v>0</v>
      </c>
      <c r="D6379" t="s">
        <v>6594</v>
      </c>
      <c r="E6379">
        <v>1467</v>
      </c>
      <c r="F6379">
        <v>1781</v>
      </c>
      <c r="G6379">
        <v>1800</v>
      </c>
      <c r="H6379">
        <v>0</v>
      </c>
      <c r="I6379">
        <v>14.67</v>
      </c>
      <c r="J6379">
        <v>17.809999999999999</v>
      </c>
      <c r="K6379">
        <v>18</v>
      </c>
      <c r="L6379">
        <v>0</v>
      </c>
    </row>
    <row r="6380" spans="1:12" x14ac:dyDescent="0.25">
      <c r="A6380">
        <v>70111010</v>
      </c>
      <c r="C6380">
        <v>0</v>
      </c>
      <c r="D6380" t="s">
        <v>6595</v>
      </c>
      <c r="E6380">
        <v>1429</v>
      </c>
      <c r="F6380">
        <v>1743</v>
      </c>
      <c r="G6380">
        <v>1800</v>
      </c>
      <c r="H6380">
        <v>0</v>
      </c>
      <c r="I6380">
        <v>14.29</v>
      </c>
      <c r="J6380">
        <v>17.43</v>
      </c>
      <c r="K6380">
        <v>18</v>
      </c>
      <c r="L6380">
        <v>0</v>
      </c>
    </row>
    <row r="6381" spans="1:12" x14ac:dyDescent="0.25">
      <c r="A6381">
        <v>70111021</v>
      </c>
      <c r="C6381">
        <v>0</v>
      </c>
      <c r="D6381" t="s">
        <v>6596</v>
      </c>
      <c r="E6381">
        <v>1429</v>
      </c>
      <c r="F6381">
        <v>1743</v>
      </c>
      <c r="G6381">
        <v>1800</v>
      </c>
      <c r="H6381">
        <v>0</v>
      </c>
      <c r="I6381">
        <v>14.29</v>
      </c>
      <c r="J6381">
        <v>17.43</v>
      </c>
      <c r="K6381">
        <v>18</v>
      </c>
      <c r="L6381">
        <v>0</v>
      </c>
    </row>
    <row r="6382" spans="1:12" x14ac:dyDescent="0.25">
      <c r="A6382">
        <v>70111029</v>
      </c>
      <c r="C6382">
        <v>0</v>
      </c>
      <c r="D6382" t="s">
        <v>6597</v>
      </c>
      <c r="E6382">
        <v>1429</v>
      </c>
      <c r="F6382">
        <v>1743</v>
      </c>
      <c r="G6382">
        <v>1800</v>
      </c>
      <c r="H6382">
        <v>0</v>
      </c>
      <c r="I6382">
        <v>14.29</v>
      </c>
      <c r="J6382">
        <v>17.43</v>
      </c>
      <c r="K6382">
        <v>18</v>
      </c>
      <c r="L6382">
        <v>0</v>
      </c>
    </row>
    <row r="6383" spans="1:12" x14ac:dyDescent="0.25">
      <c r="A6383">
        <v>70111090</v>
      </c>
      <c r="C6383">
        <v>0</v>
      </c>
      <c r="D6383" t="s">
        <v>6598</v>
      </c>
      <c r="E6383">
        <v>1429</v>
      </c>
      <c r="F6383">
        <v>1743</v>
      </c>
      <c r="G6383">
        <v>1800</v>
      </c>
      <c r="H6383">
        <v>0</v>
      </c>
      <c r="I6383">
        <v>14.29</v>
      </c>
      <c r="J6383">
        <v>17.43</v>
      </c>
      <c r="K6383">
        <v>18</v>
      </c>
      <c r="L6383">
        <v>0</v>
      </c>
    </row>
    <row r="6384" spans="1:12" x14ac:dyDescent="0.25">
      <c r="A6384">
        <v>70112000</v>
      </c>
      <c r="C6384">
        <v>0</v>
      </c>
      <c r="D6384" t="s">
        <v>6599</v>
      </c>
      <c r="E6384">
        <v>1429</v>
      </c>
      <c r="F6384">
        <v>1743</v>
      </c>
      <c r="G6384">
        <v>1800</v>
      </c>
      <c r="H6384">
        <v>0</v>
      </c>
      <c r="I6384">
        <v>14.29</v>
      </c>
      <c r="J6384">
        <v>17.43</v>
      </c>
      <c r="K6384">
        <v>18</v>
      </c>
      <c r="L6384">
        <v>0</v>
      </c>
    </row>
    <row r="6385" spans="1:12" x14ac:dyDescent="0.25">
      <c r="A6385">
        <v>70119000</v>
      </c>
      <c r="C6385">
        <v>0</v>
      </c>
      <c r="D6385" t="s">
        <v>6600</v>
      </c>
      <c r="E6385">
        <v>1429</v>
      </c>
      <c r="F6385">
        <v>1743</v>
      </c>
      <c r="G6385">
        <v>1800</v>
      </c>
      <c r="H6385">
        <v>0</v>
      </c>
      <c r="I6385">
        <v>14.29</v>
      </c>
      <c r="J6385">
        <v>17.43</v>
      </c>
      <c r="K6385">
        <v>18</v>
      </c>
      <c r="L6385">
        <v>0</v>
      </c>
    </row>
    <row r="6386" spans="1:12" x14ac:dyDescent="0.25">
      <c r="A6386">
        <v>70131000</v>
      </c>
      <c r="C6386">
        <v>0</v>
      </c>
      <c r="D6386" t="s">
        <v>6601</v>
      </c>
      <c r="E6386">
        <v>1955</v>
      </c>
      <c r="F6386">
        <v>3549</v>
      </c>
      <c r="G6386">
        <v>1800</v>
      </c>
      <c r="H6386">
        <v>0</v>
      </c>
      <c r="I6386">
        <v>19.55</v>
      </c>
      <c r="J6386">
        <v>35.49</v>
      </c>
      <c r="K6386">
        <v>18</v>
      </c>
      <c r="L6386">
        <v>0</v>
      </c>
    </row>
    <row r="6387" spans="1:12" x14ac:dyDescent="0.25">
      <c r="A6387">
        <v>70132200</v>
      </c>
      <c r="C6387">
        <v>0</v>
      </c>
      <c r="D6387" t="s">
        <v>10876</v>
      </c>
      <c r="E6387">
        <v>2233</v>
      </c>
      <c r="F6387">
        <v>3827</v>
      </c>
      <c r="G6387">
        <v>1800</v>
      </c>
      <c r="H6387">
        <v>0</v>
      </c>
      <c r="I6387">
        <v>22.33</v>
      </c>
      <c r="J6387">
        <v>38.270000000000003</v>
      </c>
      <c r="K6387">
        <v>18</v>
      </c>
      <c r="L6387">
        <v>0</v>
      </c>
    </row>
    <row r="6388" spans="1:12" x14ac:dyDescent="0.25">
      <c r="A6388">
        <v>70132800</v>
      </c>
      <c r="C6388">
        <v>0</v>
      </c>
      <c r="D6388" t="s">
        <v>10877</v>
      </c>
      <c r="E6388">
        <v>2233</v>
      </c>
      <c r="F6388">
        <v>4433</v>
      </c>
      <c r="G6388">
        <v>1800</v>
      </c>
      <c r="H6388">
        <v>0</v>
      </c>
      <c r="I6388">
        <v>22.33</v>
      </c>
      <c r="J6388">
        <v>44.33</v>
      </c>
      <c r="K6388">
        <v>18</v>
      </c>
      <c r="L6388">
        <v>0</v>
      </c>
    </row>
    <row r="6389" spans="1:12" x14ac:dyDescent="0.25">
      <c r="A6389">
        <v>70133300</v>
      </c>
      <c r="C6389">
        <v>0</v>
      </c>
      <c r="D6389" t="s">
        <v>6602</v>
      </c>
      <c r="E6389">
        <v>2233</v>
      </c>
      <c r="F6389">
        <v>3827</v>
      </c>
      <c r="G6389">
        <v>1800</v>
      </c>
      <c r="H6389">
        <v>0</v>
      </c>
      <c r="I6389">
        <v>22.33</v>
      </c>
      <c r="J6389">
        <v>38.270000000000003</v>
      </c>
      <c r="K6389">
        <v>18</v>
      </c>
      <c r="L6389">
        <v>0</v>
      </c>
    </row>
    <row r="6390" spans="1:12" x14ac:dyDescent="0.25">
      <c r="A6390">
        <v>70133700</v>
      </c>
      <c r="C6390">
        <v>0</v>
      </c>
      <c r="D6390" t="s">
        <v>6603</v>
      </c>
      <c r="E6390">
        <v>2233</v>
      </c>
      <c r="F6390">
        <v>4433</v>
      </c>
      <c r="G6390">
        <v>1800</v>
      </c>
      <c r="H6390">
        <v>0</v>
      </c>
      <c r="I6390">
        <v>22.33</v>
      </c>
      <c r="J6390">
        <v>44.33</v>
      </c>
      <c r="K6390">
        <v>18</v>
      </c>
      <c r="L6390">
        <v>0</v>
      </c>
    </row>
    <row r="6391" spans="1:12" x14ac:dyDescent="0.25">
      <c r="A6391">
        <v>70134100</v>
      </c>
      <c r="C6391">
        <v>0</v>
      </c>
      <c r="D6391" t="s">
        <v>6604</v>
      </c>
      <c r="E6391">
        <v>1955</v>
      </c>
      <c r="F6391">
        <v>3549</v>
      </c>
      <c r="G6391">
        <v>1800</v>
      </c>
      <c r="H6391">
        <v>0</v>
      </c>
      <c r="I6391">
        <v>19.55</v>
      </c>
      <c r="J6391">
        <v>35.49</v>
      </c>
      <c r="K6391">
        <v>18</v>
      </c>
      <c r="L6391">
        <v>0</v>
      </c>
    </row>
    <row r="6392" spans="1:12" x14ac:dyDescent="0.25">
      <c r="A6392">
        <v>70134210</v>
      </c>
      <c r="C6392">
        <v>0</v>
      </c>
      <c r="D6392" t="s">
        <v>6605</v>
      </c>
      <c r="E6392">
        <v>1955</v>
      </c>
      <c r="F6392">
        <v>3549</v>
      </c>
      <c r="G6392">
        <v>1800</v>
      </c>
      <c r="H6392">
        <v>0</v>
      </c>
      <c r="I6392">
        <v>19.55</v>
      </c>
      <c r="J6392">
        <v>35.49</v>
      </c>
      <c r="K6392">
        <v>18</v>
      </c>
      <c r="L6392">
        <v>0</v>
      </c>
    </row>
    <row r="6393" spans="1:12" x14ac:dyDescent="0.25">
      <c r="A6393">
        <v>70134290</v>
      </c>
      <c r="C6393">
        <v>0</v>
      </c>
      <c r="D6393" t="s">
        <v>6606</v>
      </c>
      <c r="E6393">
        <v>1955</v>
      </c>
      <c r="F6393">
        <v>3549</v>
      </c>
      <c r="G6393">
        <v>1800</v>
      </c>
      <c r="H6393">
        <v>0</v>
      </c>
      <c r="I6393">
        <v>19.55</v>
      </c>
      <c r="J6393">
        <v>35.49</v>
      </c>
      <c r="K6393">
        <v>18</v>
      </c>
      <c r="L6393">
        <v>0</v>
      </c>
    </row>
    <row r="6394" spans="1:12" x14ac:dyDescent="0.25">
      <c r="A6394">
        <v>70134290</v>
      </c>
      <c r="B6394">
        <v>1</v>
      </c>
      <c r="C6394">
        <v>0</v>
      </c>
      <c r="D6394" t="s">
        <v>9735</v>
      </c>
      <c r="E6394">
        <v>2233</v>
      </c>
      <c r="F6394">
        <v>3827</v>
      </c>
      <c r="G6394">
        <v>1800</v>
      </c>
      <c r="H6394">
        <v>0</v>
      </c>
      <c r="I6394">
        <v>22.33</v>
      </c>
      <c r="J6394">
        <v>38.270000000000003</v>
      </c>
      <c r="K6394">
        <v>18</v>
      </c>
      <c r="L6394">
        <v>0</v>
      </c>
    </row>
    <row r="6395" spans="1:12" x14ac:dyDescent="0.25">
      <c r="A6395">
        <v>70134900</v>
      </c>
      <c r="C6395">
        <v>0</v>
      </c>
      <c r="D6395" t="s">
        <v>6607</v>
      </c>
      <c r="E6395">
        <v>1955</v>
      </c>
      <c r="F6395">
        <v>4155</v>
      </c>
      <c r="G6395">
        <v>1800</v>
      </c>
      <c r="H6395">
        <v>0</v>
      </c>
      <c r="I6395">
        <v>19.55</v>
      </c>
      <c r="J6395">
        <v>41.55</v>
      </c>
      <c r="K6395">
        <v>18</v>
      </c>
      <c r="L6395">
        <v>0</v>
      </c>
    </row>
    <row r="6396" spans="1:12" x14ac:dyDescent="0.25">
      <c r="A6396">
        <v>70134900</v>
      </c>
      <c r="B6396">
        <v>1</v>
      </c>
      <c r="C6396">
        <v>0</v>
      </c>
      <c r="D6396" t="s">
        <v>9735</v>
      </c>
      <c r="E6396">
        <v>2233</v>
      </c>
      <c r="F6396">
        <v>4433</v>
      </c>
      <c r="G6396">
        <v>1800</v>
      </c>
      <c r="H6396">
        <v>0</v>
      </c>
      <c r="I6396">
        <v>22.33</v>
      </c>
      <c r="J6396">
        <v>44.33</v>
      </c>
      <c r="K6396">
        <v>18</v>
      </c>
      <c r="L6396">
        <v>0</v>
      </c>
    </row>
    <row r="6397" spans="1:12" x14ac:dyDescent="0.25">
      <c r="A6397">
        <v>70139110</v>
      </c>
      <c r="C6397">
        <v>0</v>
      </c>
      <c r="D6397" t="s">
        <v>6608</v>
      </c>
      <c r="E6397">
        <v>2233</v>
      </c>
      <c r="F6397">
        <v>3827</v>
      </c>
      <c r="G6397">
        <v>1800</v>
      </c>
      <c r="H6397">
        <v>0</v>
      </c>
      <c r="I6397">
        <v>22.33</v>
      </c>
      <c r="J6397">
        <v>38.270000000000003</v>
      </c>
      <c r="K6397">
        <v>18</v>
      </c>
      <c r="L6397">
        <v>0</v>
      </c>
    </row>
    <row r="6398" spans="1:12" x14ac:dyDescent="0.25">
      <c r="A6398">
        <v>70139190</v>
      </c>
      <c r="C6398">
        <v>0</v>
      </c>
      <c r="D6398" t="s">
        <v>6609</v>
      </c>
      <c r="E6398">
        <v>2233</v>
      </c>
      <c r="F6398">
        <v>3827</v>
      </c>
      <c r="G6398">
        <v>1800</v>
      </c>
      <c r="H6398">
        <v>0</v>
      </c>
      <c r="I6398">
        <v>22.33</v>
      </c>
      <c r="J6398">
        <v>38.270000000000003</v>
      </c>
      <c r="K6398">
        <v>18</v>
      </c>
      <c r="L6398">
        <v>0</v>
      </c>
    </row>
    <row r="6399" spans="1:12" x14ac:dyDescent="0.25">
      <c r="A6399">
        <v>70139900</v>
      </c>
      <c r="C6399">
        <v>0</v>
      </c>
      <c r="D6399" t="s">
        <v>6610</v>
      </c>
      <c r="E6399">
        <v>2233</v>
      </c>
      <c r="F6399">
        <v>3827</v>
      </c>
      <c r="G6399">
        <v>1800</v>
      </c>
      <c r="H6399">
        <v>0</v>
      </c>
      <c r="I6399">
        <v>22.33</v>
      </c>
      <c r="J6399">
        <v>38.270000000000003</v>
      </c>
      <c r="K6399">
        <v>18</v>
      </c>
      <c r="L6399">
        <v>0</v>
      </c>
    </row>
    <row r="6400" spans="1:12" x14ac:dyDescent="0.25">
      <c r="A6400">
        <v>70140000</v>
      </c>
      <c r="C6400">
        <v>0</v>
      </c>
      <c r="D6400" t="s">
        <v>6611</v>
      </c>
      <c r="E6400">
        <v>1592</v>
      </c>
      <c r="F6400">
        <v>2104</v>
      </c>
      <c r="G6400">
        <v>1800</v>
      </c>
      <c r="H6400">
        <v>0</v>
      </c>
      <c r="I6400">
        <v>15.92</v>
      </c>
      <c r="J6400">
        <v>21.04</v>
      </c>
      <c r="K6400">
        <v>18</v>
      </c>
      <c r="L6400">
        <v>0</v>
      </c>
    </row>
    <row r="6401" spans="1:12" x14ac:dyDescent="0.25">
      <c r="A6401">
        <v>70140000</v>
      </c>
      <c r="B6401">
        <v>1</v>
      </c>
      <c r="C6401">
        <v>0</v>
      </c>
      <c r="D6401" t="s">
        <v>10872</v>
      </c>
      <c r="E6401">
        <v>1345</v>
      </c>
      <c r="F6401">
        <v>1857</v>
      </c>
      <c r="G6401">
        <v>1800</v>
      </c>
      <c r="H6401">
        <v>0</v>
      </c>
      <c r="I6401">
        <v>13.45</v>
      </c>
      <c r="J6401">
        <v>18.57</v>
      </c>
      <c r="K6401">
        <v>18</v>
      </c>
      <c r="L6401">
        <v>0</v>
      </c>
    </row>
    <row r="6402" spans="1:12" x14ac:dyDescent="0.25">
      <c r="A6402">
        <v>70151010</v>
      </c>
      <c r="C6402">
        <v>0</v>
      </c>
      <c r="D6402" t="s">
        <v>6612</v>
      </c>
      <c r="E6402">
        <v>1345</v>
      </c>
      <c r="F6402">
        <v>1545</v>
      </c>
      <c r="G6402">
        <v>1800</v>
      </c>
      <c r="H6402">
        <v>0</v>
      </c>
      <c r="I6402">
        <v>13.45</v>
      </c>
      <c r="J6402">
        <v>15.45</v>
      </c>
      <c r="K6402">
        <v>18</v>
      </c>
      <c r="L6402">
        <v>0</v>
      </c>
    </row>
    <row r="6403" spans="1:12" x14ac:dyDescent="0.25">
      <c r="A6403">
        <v>70151091</v>
      </c>
      <c r="C6403">
        <v>0</v>
      </c>
      <c r="D6403" t="s">
        <v>6613</v>
      </c>
      <c r="E6403">
        <v>1345</v>
      </c>
      <c r="F6403">
        <v>1545</v>
      </c>
      <c r="G6403">
        <v>1800</v>
      </c>
      <c r="H6403">
        <v>0</v>
      </c>
      <c r="I6403">
        <v>13.45</v>
      </c>
      <c r="J6403">
        <v>15.45</v>
      </c>
      <c r="K6403">
        <v>18</v>
      </c>
      <c r="L6403">
        <v>0</v>
      </c>
    </row>
    <row r="6404" spans="1:12" x14ac:dyDescent="0.25">
      <c r="A6404">
        <v>70151092</v>
      </c>
      <c r="C6404">
        <v>0</v>
      </c>
      <c r="D6404" t="s">
        <v>6614</v>
      </c>
      <c r="E6404">
        <v>1345</v>
      </c>
      <c r="F6404">
        <v>1699</v>
      </c>
      <c r="G6404">
        <v>1800</v>
      </c>
      <c r="H6404">
        <v>0</v>
      </c>
      <c r="I6404">
        <v>13.45</v>
      </c>
      <c r="J6404">
        <v>16.989999999999998</v>
      </c>
      <c r="K6404">
        <v>18</v>
      </c>
      <c r="L6404">
        <v>0</v>
      </c>
    </row>
    <row r="6405" spans="1:12" x14ac:dyDescent="0.25">
      <c r="A6405">
        <v>70159010</v>
      </c>
      <c r="C6405">
        <v>0</v>
      </c>
      <c r="D6405" t="s">
        <v>6615</v>
      </c>
      <c r="E6405">
        <v>1467</v>
      </c>
      <c r="F6405">
        <v>1821</v>
      </c>
      <c r="G6405">
        <v>1800</v>
      </c>
      <c r="H6405">
        <v>0</v>
      </c>
      <c r="I6405">
        <v>14.67</v>
      </c>
      <c r="J6405">
        <v>18.21</v>
      </c>
      <c r="K6405">
        <v>18</v>
      </c>
      <c r="L6405">
        <v>0</v>
      </c>
    </row>
    <row r="6406" spans="1:12" x14ac:dyDescent="0.25">
      <c r="A6406">
        <v>70159020</v>
      </c>
      <c r="C6406">
        <v>0</v>
      </c>
      <c r="D6406" t="s">
        <v>6616</v>
      </c>
      <c r="E6406">
        <v>1467</v>
      </c>
      <c r="F6406">
        <v>1821</v>
      </c>
      <c r="G6406">
        <v>1800</v>
      </c>
      <c r="H6406">
        <v>0</v>
      </c>
      <c r="I6406">
        <v>14.67</v>
      </c>
      <c r="J6406">
        <v>18.21</v>
      </c>
      <c r="K6406">
        <v>18</v>
      </c>
      <c r="L6406">
        <v>0</v>
      </c>
    </row>
    <row r="6407" spans="1:12" x14ac:dyDescent="0.25">
      <c r="A6407">
        <v>70159030</v>
      </c>
      <c r="C6407">
        <v>0</v>
      </c>
      <c r="D6407" t="s">
        <v>6617</v>
      </c>
      <c r="E6407">
        <v>1467</v>
      </c>
      <c r="F6407">
        <v>1821</v>
      </c>
      <c r="G6407">
        <v>1800</v>
      </c>
      <c r="H6407">
        <v>0</v>
      </c>
      <c r="I6407">
        <v>14.67</v>
      </c>
      <c r="J6407">
        <v>18.21</v>
      </c>
      <c r="K6407">
        <v>18</v>
      </c>
      <c r="L6407">
        <v>0</v>
      </c>
    </row>
    <row r="6408" spans="1:12" x14ac:dyDescent="0.25">
      <c r="A6408">
        <v>70159090</v>
      </c>
      <c r="C6408">
        <v>0</v>
      </c>
      <c r="D6408" t="s">
        <v>6618</v>
      </c>
      <c r="E6408">
        <v>1467</v>
      </c>
      <c r="F6408">
        <v>1821</v>
      </c>
      <c r="G6408">
        <v>1800</v>
      </c>
      <c r="H6408">
        <v>0</v>
      </c>
      <c r="I6408">
        <v>14.67</v>
      </c>
      <c r="J6408">
        <v>18.21</v>
      </c>
      <c r="K6408">
        <v>18</v>
      </c>
      <c r="L6408">
        <v>0</v>
      </c>
    </row>
    <row r="6409" spans="1:12" x14ac:dyDescent="0.25">
      <c r="A6409">
        <v>70161000</v>
      </c>
      <c r="C6409">
        <v>0</v>
      </c>
      <c r="D6409" t="s">
        <v>6619</v>
      </c>
      <c r="E6409">
        <v>1467</v>
      </c>
      <c r="F6409">
        <v>1821</v>
      </c>
      <c r="G6409">
        <v>1800</v>
      </c>
      <c r="H6409">
        <v>0</v>
      </c>
      <c r="I6409">
        <v>14.67</v>
      </c>
      <c r="J6409">
        <v>18.21</v>
      </c>
      <c r="K6409">
        <v>18</v>
      </c>
      <c r="L6409">
        <v>0</v>
      </c>
    </row>
    <row r="6410" spans="1:12" x14ac:dyDescent="0.25">
      <c r="A6410">
        <v>70169000</v>
      </c>
      <c r="C6410">
        <v>0</v>
      </c>
      <c r="D6410" t="s">
        <v>6620</v>
      </c>
      <c r="E6410">
        <v>1709</v>
      </c>
      <c r="F6410">
        <v>2368</v>
      </c>
      <c r="G6410">
        <v>1800</v>
      </c>
      <c r="H6410">
        <v>0</v>
      </c>
      <c r="I6410">
        <v>17.09</v>
      </c>
      <c r="J6410">
        <v>23.68</v>
      </c>
      <c r="K6410">
        <v>18</v>
      </c>
      <c r="L6410">
        <v>0</v>
      </c>
    </row>
    <row r="6411" spans="1:12" x14ac:dyDescent="0.25">
      <c r="A6411">
        <v>70171000</v>
      </c>
      <c r="C6411">
        <v>0</v>
      </c>
      <c r="D6411" t="s">
        <v>6621</v>
      </c>
      <c r="E6411">
        <v>1345</v>
      </c>
      <c r="F6411">
        <v>1699</v>
      </c>
      <c r="G6411">
        <v>1800</v>
      </c>
      <c r="H6411">
        <v>0</v>
      </c>
      <c r="I6411">
        <v>13.45</v>
      </c>
      <c r="J6411">
        <v>16.989999999999998</v>
      </c>
      <c r="K6411">
        <v>18</v>
      </c>
      <c r="L6411">
        <v>0</v>
      </c>
    </row>
    <row r="6412" spans="1:12" x14ac:dyDescent="0.25">
      <c r="A6412">
        <v>70172000</v>
      </c>
      <c r="C6412">
        <v>0</v>
      </c>
      <c r="D6412" t="s">
        <v>6622</v>
      </c>
      <c r="E6412">
        <v>1345</v>
      </c>
      <c r="F6412">
        <v>1699</v>
      </c>
      <c r="G6412">
        <v>1800</v>
      </c>
      <c r="H6412">
        <v>0</v>
      </c>
      <c r="I6412">
        <v>13.45</v>
      </c>
      <c r="J6412">
        <v>16.989999999999998</v>
      </c>
      <c r="K6412">
        <v>18</v>
      </c>
      <c r="L6412">
        <v>0</v>
      </c>
    </row>
    <row r="6413" spans="1:12" x14ac:dyDescent="0.25">
      <c r="A6413">
        <v>70179000</v>
      </c>
      <c r="C6413">
        <v>0</v>
      </c>
      <c r="D6413" t="s">
        <v>6623</v>
      </c>
      <c r="E6413">
        <v>1345</v>
      </c>
      <c r="F6413">
        <v>1699</v>
      </c>
      <c r="G6413">
        <v>1800</v>
      </c>
      <c r="H6413">
        <v>0</v>
      </c>
      <c r="I6413">
        <v>13.45</v>
      </c>
      <c r="J6413">
        <v>16.989999999999998</v>
      </c>
      <c r="K6413">
        <v>18</v>
      </c>
      <c r="L6413">
        <v>0</v>
      </c>
    </row>
    <row r="6414" spans="1:12" x14ac:dyDescent="0.25">
      <c r="A6414">
        <v>70181010</v>
      </c>
      <c r="C6414">
        <v>0</v>
      </c>
      <c r="D6414" t="s">
        <v>532</v>
      </c>
      <c r="E6414">
        <v>1503</v>
      </c>
      <c r="F6414">
        <v>1895</v>
      </c>
      <c r="G6414">
        <v>1800</v>
      </c>
      <c r="H6414">
        <v>0</v>
      </c>
      <c r="I6414">
        <v>15.03</v>
      </c>
      <c r="J6414">
        <v>18.95</v>
      </c>
      <c r="K6414">
        <v>18</v>
      </c>
      <c r="L6414">
        <v>0</v>
      </c>
    </row>
    <row r="6415" spans="1:12" x14ac:dyDescent="0.25">
      <c r="A6415">
        <v>70181020</v>
      </c>
      <c r="C6415">
        <v>0</v>
      </c>
      <c r="D6415" t="s">
        <v>6624</v>
      </c>
      <c r="E6415">
        <v>1503</v>
      </c>
      <c r="F6415">
        <v>1895</v>
      </c>
      <c r="G6415">
        <v>1800</v>
      </c>
      <c r="H6415">
        <v>0</v>
      </c>
      <c r="I6415">
        <v>15.03</v>
      </c>
      <c r="J6415">
        <v>18.95</v>
      </c>
      <c r="K6415">
        <v>18</v>
      </c>
      <c r="L6415">
        <v>0</v>
      </c>
    </row>
    <row r="6416" spans="1:12" x14ac:dyDescent="0.25">
      <c r="A6416">
        <v>70181090</v>
      </c>
      <c r="C6416">
        <v>0</v>
      </c>
      <c r="D6416" t="s">
        <v>6625</v>
      </c>
      <c r="E6416">
        <v>1503</v>
      </c>
      <c r="F6416">
        <v>1895</v>
      </c>
      <c r="G6416">
        <v>1800</v>
      </c>
      <c r="H6416">
        <v>0</v>
      </c>
      <c r="I6416">
        <v>15.03</v>
      </c>
      <c r="J6416">
        <v>18.95</v>
      </c>
      <c r="K6416">
        <v>18</v>
      </c>
      <c r="L6416">
        <v>0</v>
      </c>
    </row>
    <row r="6417" spans="1:12" x14ac:dyDescent="0.25">
      <c r="A6417">
        <v>70182000</v>
      </c>
      <c r="C6417">
        <v>0</v>
      </c>
      <c r="D6417" t="s">
        <v>6626</v>
      </c>
      <c r="E6417">
        <v>1503</v>
      </c>
      <c r="F6417">
        <v>1895</v>
      </c>
      <c r="G6417">
        <v>1800</v>
      </c>
      <c r="H6417">
        <v>0</v>
      </c>
      <c r="I6417">
        <v>15.03</v>
      </c>
      <c r="J6417">
        <v>18.95</v>
      </c>
      <c r="K6417">
        <v>18</v>
      </c>
      <c r="L6417">
        <v>0</v>
      </c>
    </row>
    <row r="6418" spans="1:12" x14ac:dyDescent="0.25">
      <c r="A6418">
        <v>70189000</v>
      </c>
      <c r="C6418">
        <v>0</v>
      </c>
      <c r="D6418" t="s">
        <v>6627</v>
      </c>
      <c r="E6418">
        <v>1503</v>
      </c>
      <c r="F6418">
        <v>1895</v>
      </c>
      <c r="G6418">
        <v>1800</v>
      </c>
      <c r="H6418">
        <v>0</v>
      </c>
      <c r="I6418">
        <v>15.03</v>
      </c>
      <c r="J6418">
        <v>18.95</v>
      </c>
      <c r="K6418">
        <v>18</v>
      </c>
      <c r="L6418">
        <v>0</v>
      </c>
    </row>
    <row r="6419" spans="1:12" x14ac:dyDescent="0.25">
      <c r="A6419">
        <v>70191100</v>
      </c>
      <c r="C6419">
        <v>0</v>
      </c>
      <c r="D6419" t="s">
        <v>6628</v>
      </c>
      <c r="E6419">
        <v>1429</v>
      </c>
      <c r="F6419">
        <v>1858</v>
      </c>
      <c r="G6419">
        <v>1800</v>
      </c>
      <c r="H6419">
        <v>0</v>
      </c>
      <c r="I6419">
        <v>14.29</v>
      </c>
      <c r="J6419">
        <v>18.579999999999998</v>
      </c>
      <c r="K6419">
        <v>18</v>
      </c>
      <c r="L6419">
        <v>0</v>
      </c>
    </row>
    <row r="6420" spans="1:12" x14ac:dyDescent="0.25">
      <c r="A6420">
        <v>70191210</v>
      </c>
      <c r="C6420">
        <v>0</v>
      </c>
      <c r="D6420" t="s">
        <v>6629</v>
      </c>
      <c r="E6420">
        <v>1429</v>
      </c>
      <c r="F6420">
        <v>1629</v>
      </c>
      <c r="G6420">
        <v>1800</v>
      </c>
      <c r="H6420">
        <v>0</v>
      </c>
      <c r="I6420">
        <v>14.29</v>
      </c>
      <c r="J6420">
        <v>16.29</v>
      </c>
      <c r="K6420">
        <v>18</v>
      </c>
      <c r="L6420">
        <v>0</v>
      </c>
    </row>
    <row r="6421" spans="1:12" x14ac:dyDescent="0.25">
      <c r="A6421">
        <v>70191290</v>
      </c>
      <c r="C6421">
        <v>0</v>
      </c>
      <c r="D6421" t="s">
        <v>6630</v>
      </c>
      <c r="E6421">
        <v>1429</v>
      </c>
      <c r="F6421">
        <v>1858</v>
      </c>
      <c r="G6421">
        <v>1800</v>
      </c>
      <c r="H6421">
        <v>0</v>
      </c>
      <c r="I6421">
        <v>14.29</v>
      </c>
      <c r="J6421">
        <v>18.579999999999998</v>
      </c>
      <c r="K6421">
        <v>18</v>
      </c>
      <c r="L6421">
        <v>0</v>
      </c>
    </row>
    <row r="6422" spans="1:12" x14ac:dyDescent="0.25">
      <c r="A6422">
        <v>70191300</v>
      </c>
      <c r="C6422">
        <v>0</v>
      </c>
      <c r="D6422" t="s">
        <v>12415</v>
      </c>
      <c r="E6422">
        <v>1429</v>
      </c>
      <c r="F6422">
        <v>1763</v>
      </c>
      <c r="G6422">
        <v>1800</v>
      </c>
      <c r="H6422">
        <v>0</v>
      </c>
      <c r="I6422">
        <v>14.29</v>
      </c>
      <c r="J6422">
        <v>17.63</v>
      </c>
      <c r="K6422">
        <v>18</v>
      </c>
      <c r="L6422">
        <v>0</v>
      </c>
    </row>
    <row r="6423" spans="1:12" x14ac:dyDescent="0.25">
      <c r="A6423">
        <v>70191400</v>
      </c>
      <c r="C6423">
        <v>0</v>
      </c>
      <c r="D6423" t="s">
        <v>12416</v>
      </c>
      <c r="E6423">
        <v>1470</v>
      </c>
      <c r="F6423">
        <v>1804</v>
      </c>
      <c r="G6423">
        <v>1800</v>
      </c>
      <c r="H6423">
        <v>0</v>
      </c>
      <c r="I6423">
        <v>14.7</v>
      </c>
      <c r="J6423">
        <v>18.04</v>
      </c>
      <c r="K6423">
        <v>18</v>
      </c>
      <c r="L6423">
        <v>0</v>
      </c>
    </row>
    <row r="6424" spans="1:12" x14ac:dyDescent="0.25">
      <c r="A6424">
        <v>70191500</v>
      </c>
      <c r="C6424">
        <v>0</v>
      </c>
      <c r="D6424" t="s">
        <v>12416</v>
      </c>
      <c r="E6424">
        <v>1470</v>
      </c>
      <c r="F6424">
        <v>1804</v>
      </c>
      <c r="G6424">
        <v>1800</v>
      </c>
      <c r="H6424">
        <v>0</v>
      </c>
      <c r="I6424">
        <v>14.7</v>
      </c>
      <c r="J6424">
        <v>18.04</v>
      </c>
      <c r="K6424">
        <v>18</v>
      </c>
      <c r="L6424">
        <v>0</v>
      </c>
    </row>
    <row r="6425" spans="1:12" x14ac:dyDescent="0.25">
      <c r="A6425">
        <v>70191900</v>
      </c>
      <c r="C6425">
        <v>0</v>
      </c>
      <c r="D6425" t="s">
        <v>6631</v>
      </c>
      <c r="E6425">
        <v>1470</v>
      </c>
      <c r="F6425">
        <v>1804</v>
      </c>
      <c r="G6425">
        <v>1800</v>
      </c>
      <c r="H6425">
        <v>0</v>
      </c>
      <c r="I6425">
        <v>14.7</v>
      </c>
      <c r="J6425">
        <v>18.04</v>
      </c>
      <c r="K6425">
        <v>18</v>
      </c>
      <c r="L6425">
        <v>0</v>
      </c>
    </row>
    <row r="6426" spans="1:12" x14ac:dyDescent="0.25">
      <c r="A6426">
        <v>70196100</v>
      </c>
      <c r="C6426">
        <v>0</v>
      </c>
      <c r="D6426" t="s">
        <v>12417</v>
      </c>
      <c r="E6426">
        <v>1429</v>
      </c>
      <c r="F6426">
        <v>1763</v>
      </c>
      <c r="G6426">
        <v>1800</v>
      </c>
      <c r="H6426">
        <v>0</v>
      </c>
      <c r="I6426">
        <v>14.29</v>
      </c>
      <c r="J6426">
        <v>17.63</v>
      </c>
      <c r="K6426">
        <v>18</v>
      </c>
      <c r="L6426">
        <v>0</v>
      </c>
    </row>
    <row r="6427" spans="1:12" x14ac:dyDescent="0.25">
      <c r="A6427">
        <v>70196200</v>
      </c>
      <c r="C6427">
        <v>0</v>
      </c>
      <c r="D6427" t="s">
        <v>12418</v>
      </c>
      <c r="E6427">
        <v>1429</v>
      </c>
      <c r="F6427">
        <v>1629</v>
      </c>
      <c r="G6427">
        <v>1800</v>
      </c>
      <c r="H6427">
        <v>0</v>
      </c>
      <c r="I6427">
        <v>14.29</v>
      </c>
      <c r="J6427">
        <v>16.29</v>
      </c>
      <c r="K6427">
        <v>18</v>
      </c>
      <c r="L6427">
        <v>0</v>
      </c>
    </row>
    <row r="6428" spans="1:12" x14ac:dyDescent="0.25">
      <c r="A6428">
        <v>70196300</v>
      </c>
      <c r="C6428">
        <v>0</v>
      </c>
      <c r="D6428" t="s">
        <v>12419</v>
      </c>
      <c r="E6428">
        <v>1429</v>
      </c>
      <c r="F6428">
        <v>1763</v>
      </c>
      <c r="G6428">
        <v>1800</v>
      </c>
      <c r="H6428">
        <v>0</v>
      </c>
      <c r="I6428">
        <v>14.29</v>
      </c>
      <c r="J6428">
        <v>17.63</v>
      </c>
      <c r="K6428">
        <v>18</v>
      </c>
      <c r="L6428">
        <v>0</v>
      </c>
    </row>
    <row r="6429" spans="1:12" x14ac:dyDescent="0.25">
      <c r="A6429">
        <v>70196400</v>
      </c>
      <c r="C6429">
        <v>0</v>
      </c>
      <c r="D6429" t="s">
        <v>12420</v>
      </c>
      <c r="E6429">
        <v>1429</v>
      </c>
      <c r="F6429">
        <v>1763</v>
      </c>
      <c r="G6429">
        <v>1800</v>
      </c>
      <c r="H6429">
        <v>0</v>
      </c>
      <c r="I6429">
        <v>14.29</v>
      </c>
      <c r="J6429">
        <v>17.63</v>
      </c>
      <c r="K6429">
        <v>18</v>
      </c>
      <c r="L6429">
        <v>0</v>
      </c>
    </row>
    <row r="6430" spans="1:12" x14ac:dyDescent="0.25">
      <c r="A6430">
        <v>70196500</v>
      </c>
      <c r="C6430">
        <v>0</v>
      </c>
      <c r="D6430" t="s">
        <v>12421</v>
      </c>
      <c r="E6430">
        <v>1429</v>
      </c>
      <c r="F6430">
        <v>1763</v>
      </c>
      <c r="G6430">
        <v>1800</v>
      </c>
      <c r="H6430">
        <v>0</v>
      </c>
      <c r="I6430">
        <v>14.29</v>
      </c>
      <c r="J6430">
        <v>17.63</v>
      </c>
      <c r="K6430">
        <v>18</v>
      </c>
      <c r="L6430">
        <v>0</v>
      </c>
    </row>
    <row r="6431" spans="1:12" x14ac:dyDescent="0.25">
      <c r="A6431">
        <v>70196600</v>
      </c>
      <c r="C6431">
        <v>0</v>
      </c>
      <c r="D6431" t="s">
        <v>12422</v>
      </c>
      <c r="E6431">
        <v>1429</v>
      </c>
      <c r="F6431">
        <v>1763</v>
      </c>
      <c r="G6431">
        <v>1800</v>
      </c>
      <c r="H6431">
        <v>0</v>
      </c>
      <c r="I6431">
        <v>14.29</v>
      </c>
      <c r="J6431">
        <v>17.63</v>
      </c>
      <c r="K6431">
        <v>18</v>
      </c>
      <c r="L6431">
        <v>0</v>
      </c>
    </row>
    <row r="6432" spans="1:12" x14ac:dyDescent="0.25">
      <c r="A6432">
        <v>70196900</v>
      </c>
      <c r="C6432">
        <v>0</v>
      </c>
      <c r="D6432" t="s">
        <v>12423</v>
      </c>
      <c r="E6432">
        <v>1429</v>
      </c>
      <c r="F6432">
        <v>1763</v>
      </c>
      <c r="G6432">
        <v>1800</v>
      </c>
      <c r="H6432">
        <v>0</v>
      </c>
      <c r="I6432">
        <v>14.29</v>
      </c>
      <c r="J6432">
        <v>17.63</v>
      </c>
      <c r="K6432">
        <v>18</v>
      </c>
      <c r="L6432">
        <v>0</v>
      </c>
    </row>
    <row r="6433" spans="1:12" x14ac:dyDescent="0.25">
      <c r="A6433">
        <v>70197100</v>
      </c>
      <c r="C6433">
        <v>0</v>
      </c>
      <c r="D6433" t="s">
        <v>12424</v>
      </c>
      <c r="E6433">
        <v>1429</v>
      </c>
      <c r="F6433">
        <v>1763</v>
      </c>
      <c r="G6433">
        <v>1800</v>
      </c>
      <c r="H6433">
        <v>0</v>
      </c>
      <c r="I6433">
        <v>14.29</v>
      </c>
      <c r="J6433">
        <v>17.63</v>
      </c>
      <c r="K6433">
        <v>18</v>
      </c>
      <c r="L6433">
        <v>0</v>
      </c>
    </row>
    <row r="6434" spans="1:12" x14ac:dyDescent="0.25">
      <c r="A6434">
        <v>70197200</v>
      </c>
      <c r="C6434">
        <v>0</v>
      </c>
      <c r="D6434" t="s">
        <v>12425</v>
      </c>
      <c r="E6434">
        <v>1429</v>
      </c>
      <c r="F6434">
        <v>1763</v>
      </c>
      <c r="G6434">
        <v>1800</v>
      </c>
      <c r="H6434">
        <v>0</v>
      </c>
      <c r="I6434">
        <v>14.29</v>
      </c>
      <c r="J6434">
        <v>17.63</v>
      </c>
      <c r="K6434">
        <v>18</v>
      </c>
      <c r="L6434">
        <v>0</v>
      </c>
    </row>
    <row r="6435" spans="1:12" x14ac:dyDescent="0.25">
      <c r="A6435">
        <v>70197310</v>
      </c>
      <c r="C6435">
        <v>0</v>
      </c>
      <c r="D6435" t="s">
        <v>12426</v>
      </c>
      <c r="E6435">
        <v>1429</v>
      </c>
      <c r="F6435">
        <v>1629</v>
      </c>
      <c r="G6435">
        <v>1800</v>
      </c>
      <c r="H6435">
        <v>0</v>
      </c>
      <c r="I6435">
        <v>14.29</v>
      </c>
      <c r="J6435">
        <v>16.29</v>
      </c>
      <c r="K6435">
        <v>18</v>
      </c>
      <c r="L6435">
        <v>0</v>
      </c>
    </row>
    <row r="6436" spans="1:12" x14ac:dyDescent="0.25">
      <c r="A6436">
        <v>70197390</v>
      </c>
      <c r="C6436">
        <v>0</v>
      </c>
      <c r="D6436" t="s">
        <v>12423</v>
      </c>
      <c r="E6436">
        <v>1429</v>
      </c>
      <c r="F6436">
        <v>1763</v>
      </c>
      <c r="G6436">
        <v>1800</v>
      </c>
      <c r="H6436">
        <v>0</v>
      </c>
      <c r="I6436">
        <v>14.29</v>
      </c>
      <c r="J6436">
        <v>17.63</v>
      </c>
      <c r="K6436">
        <v>18</v>
      </c>
      <c r="L6436">
        <v>0</v>
      </c>
    </row>
    <row r="6437" spans="1:12" x14ac:dyDescent="0.25">
      <c r="A6437">
        <v>70198000</v>
      </c>
      <c r="C6437">
        <v>0</v>
      </c>
      <c r="D6437" t="s">
        <v>12427</v>
      </c>
      <c r="E6437">
        <v>1429</v>
      </c>
      <c r="F6437">
        <v>1763</v>
      </c>
      <c r="G6437">
        <v>1800</v>
      </c>
      <c r="H6437">
        <v>0</v>
      </c>
      <c r="I6437">
        <v>14.29</v>
      </c>
      <c r="J6437">
        <v>17.63</v>
      </c>
      <c r="K6437">
        <v>18</v>
      </c>
      <c r="L6437">
        <v>0</v>
      </c>
    </row>
    <row r="6438" spans="1:12" x14ac:dyDescent="0.25">
      <c r="A6438">
        <v>70199000</v>
      </c>
      <c r="C6438">
        <v>0</v>
      </c>
      <c r="D6438" t="s">
        <v>12428</v>
      </c>
      <c r="E6438">
        <v>1429</v>
      </c>
      <c r="F6438">
        <v>1763</v>
      </c>
      <c r="G6438">
        <v>1800</v>
      </c>
      <c r="H6438">
        <v>0</v>
      </c>
      <c r="I6438">
        <v>14.29</v>
      </c>
      <c r="J6438">
        <v>17.63</v>
      </c>
      <c r="K6438">
        <v>18</v>
      </c>
      <c r="L6438">
        <v>0</v>
      </c>
    </row>
    <row r="6439" spans="1:12" x14ac:dyDescent="0.25">
      <c r="A6439">
        <v>70200010</v>
      </c>
      <c r="C6439">
        <v>0</v>
      </c>
      <c r="D6439" t="s">
        <v>6632</v>
      </c>
      <c r="E6439">
        <v>1467</v>
      </c>
      <c r="F6439">
        <v>1667</v>
      </c>
      <c r="G6439">
        <v>1800</v>
      </c>
      <c r="H6439">
        <v>0</v>
      </c>
      <c r="I6439">
        <v>14.67</v>
      </c>
      <c r="J6439">
        <v>16.670000000000002</v>
      </c>
      <c r="K6439">
        <v>18</v>
      </c>
      <c r="L6439">
        <v>0</v>
      </c>
    </row>
    <row r="6440" spans="1:12" x14ac:dyDescent="0.25">
      <c r="A6440">
        <v>70200090</v>
      </c>
      <c r="C6440">
        <v>0</v>
      </c>
      <c r="D6440" t="s">
        <v>6633</v>
      </c>
      <c r="E6440">
        <v>1467</v>
      </c>
      <c r="F6440">
        <v>1859</v>
      </c>
      <c r="G6440">
        <v>1800</v>
      </c>
      <c r="H6440">
        <v>0</v>
      </c>
      <c r="I6440">
        <v>14.67</v>
      </c>
      <c r="J6440">
        <v>18.59</v>
      </c>
      <c r="K6440">
        <v>18</v>
      </c>
      <c r="L6440">
        <v>0</v>
      </c>
    </row>
    <row r="6441" spans="1:12" x14ac:dyDescent="0.25">
      <c r="A6441">
        <v>71011000</v>
      </c>
      <c r="C6441">
        <v>0</v>
      </c>
      <c r="D6441" t="s">
        <v>6634</v>
      </c>
      <c r="E6441">
        <v>1570</v>
      </c>
      <c r="F6441">
        <v>1884</v>
      </c>
      <c r="G6441">
        <v>1800</v>
      </c>
      <c r="H6441">
        <v>0</v>
      </c>
      <c r="I6441">
        <v>15.7</v>
      </c>
      <c r="J6441">
        <v>18.84</v>
      </c>
      <c r="K6441">
        <v>18</v>
      </c>
      <c r="L6441">
        <v>0</v>
      </c>
    </row>
    <row r="6442" spans="1:12" x14ac:dyDescent="0.25">
      <c r="A6442">
        <v>71012100</v>
      </c>
      <c r="C6442">
        <v>0</v>
      </c>
      <c r="D6442" t="s">
        <v>6635</v>
      </c>
      <c r="E6442">
        <v>1570</v>
      </c>
      <c r="F6442">
        <v>1884</v>
      </c>
      <c r="G6442">
        <v>1800</v>
      </c>
      <c r="H6442">
        <v>0</v>
      </c>
      <c r="I6442">
        <v>15.7</v>
      </c>
      <c r="J6442">
        <v>18.84</v>
      </c>
      <c r="K6442">
        <v>18</v>
      </c>
      <c r="L6442">
        <v>0</v>
      </c>
    </row>
    <row r="6443" spans="1:12" x14ac:dyDescent="0.25">
      <c r="A6443">
        <v>71012200</v>
      </c>
      <c r="C6443">
        <v>0</v>
      </c>
      <c r="D6443" t="s">
        <v>6636</v>
      </c>
      <c r="E6443">
        <v>1570</v>
      </c>
      <c r="F6443">
        <v>1884</v>
      </c>
      <c r="G6443">
        <v>1800</v>
      </c>
      <c r="H6443">
        <v>0</v>
      </c>
      <c r="I6443">
        <v>15.7</v>
      </c>
      <c r="J6443">
        <v>18.84</v>
      </c>
      <c r="K6443">
        <v>18</v>
      </c>
      <c r="L6443">
        <v>0</v>
      </c>
    </row>
    <row r="6444" spans="1:12" x14ac:dyDescent="0.25">
      <c r="A6444">
        <v>71021000</v>
      </c>
      <c r="C6444">
        <v>0</v>
      </c>
      <c r="D6444" t="s">
        <v>6637</v>
      </c>
      <c r="E6444">
        <v>1345</v>
      </c>
      <c r="F6444">
        <v>1659</v>
      </c>
      <c r="G6444">
        <v>1800</v>
      </c>
      <c r="H6444">
        <v>0</v>
      </c>
      <c r="I6444">
        <v>13.45</v>
      </c>
      <c r="J6444">
        <v>16.59</v>
      </c>
      <c r="K6444">
        <v>18</v>
      </c>
      <c r="L6444">
        <v>0</v>
      </c>
    </row>
    <row r="6445" spans="1:12" x14ac:dyDescent="0.25">
      <c r="A6445">
        <v>71021000</v>
      </c>
      <c r="B6445">
        <v>1</v>
      </c>
      <c r="C6445">
        <v>0</v>
      </c>
      <c r="D6445" t="s">
        <v>9730</v>
      </c>
      <c r="E6445">
        <v>1345</v>
      </c>
      <c r="F6445">
        <v>1659</v>
      </c>
      <c r="G6445">
        <v>1800</v>
      </c>
      <c r="H6445">
        <v>0</v>
      </c>
      <c r="I6445">
        <v>13.45</v>
      </c>
      <c r="J6445">
        <v>16.59</v>
      </c>
      <c r="K6445">
        <v>18</v>
      </c>
      <c r="L6445">
        <v>0</v>
      </c>
    </row>
    <row r="6446" spans="1:12" x14ac:dyDescent="0.25">
      <c r="A6446">
        <v>71022100</v>
      </c>
      <c r="C6446">
        <v>0</v>
      </c>
      <c r="D6446" t="s">
        <v>6638</v>
      </c>
      <c r="E6446">
        <v>1345</v>
      </c>
      <c r="F6446">
        <v>1545</v>
      </c>
      <c r="G6446">
        <v>1800</v>
      </c>
      <c r="H6446">
        <v>0</v>
      </c>
      <c r="I6446">
        <v>13.45</v>
      </c>
      <c r="J6446">
        <v>15.45</v>
      </c>
      <c r="K6446">
        <v>18</v>
      </c>
      <c r="L6446">
        <v>0</v>
      </c>
    </row>
    <row r="6447" spans="1:12" x14ac:dyDescent="0.25">
      <c r="A6447">
        <v>71022900</v>
      </c>
      <c r="C6447">
        <v>0</v>
      </c>
      <c r="D6447" t="s">
        <v>6639</v>
      </c>
      <c r="E6447">
        <v>1345</v>
      </c>
      <c r="F6447">
        <v>1545</v>
      </c>
      <c r="G6447">
        <v>1800</v>
      </c>
      <c r="H6447">
        <v>0</v>
      </c>
      <c r="I6447">
        <v>13.45</v>
      </c>
      <c r="J6447">
        <v>15.45</v>
      </c>
      <c r="K6447">
        <v>18</v>
      </c>
      <c r="L6447">
        <v>0</v>
      </c>
    </row>
    <row r="6448" spans="1:12" x14ac:dyDescent="0.25">
      <c r="A6448">
        <v>71023100</v>
      </c>
      <c r="C6448">
        <v>0</v>
      </c>
      <c r="D6448" t="s">
        <v>12779</v>
      </c>
      <c r="E6448">
        <v>1345</v>
      </c>
      <c r="F6448">
        <v>1637</v>
      </c>
      <c r="G6448">
        <v>1800</v>
      </c>
      <c r="H6448">
        <v>0</v>
      </c>
      <c r="I6448">
        <v>13.45</v>
      </c>
      <c r="J6448">
        <v>16.37</v>
      </c>
      <c r="K6448">
        <v>18</v>
      </c>
      <c r="L6448">
        <v>0</v>
      </c>
    </row>
    <row r="6449" spans="1:12" x14ac:dyDescent="0.25">
      <c r="A6449">
        <v>71023100</v>
      </c>
      <c r="B6449">
        <v>1</v>
      </c>
      <c r="C6449">
        <v>0</v>
      </c>
      <c r="D6449" t="s">
        <v>9730</v>
      </c>
      <c r="E6449">
        <v>1345</v>
      </c>
      <c r="F6449">
        <v>1637</v>
      </c>
      <c r="G6449">
        <v>1800</v>
      </c>
      <c r="H6449">
        <v>0</v>
      </c>
      <c r="I6449">
        <v>13.45</v>
      </c>
      <c r="J6449">
        <v>16.37</v>
      </c>
      <c r="K6449">
        <v>18</v>
      </c>
      <c r="L6449">
        <v>0</v>
      </c>
    </row>
    <row r="6450" spans="1:12" x14ac:dyDescent="0.25">
      <c r="A6450">
        <v>71023900</v>
      </c>
      <c r="C6450">
        <v>0</v>
      </c>
      <c r="D6450" t="s">
        <v>6640</v>
      </c>
      <c r="E6450">
        <v>1345</v>
      </c>
      <c r="F6450">
        <v>1659</v>
      </c>
      <c r="G6450">
        <v>1800</v>
      </c>
      <c r="H6450">
        <v>0</v>
      </c>
      <c r="I6450">
        <v>13.45</v>
      </c>
      <c r="J6450">
        <v>16.59</v>
      </c>
      <c r="K6450">
        <v>18</v>
      </c>
      <c r="L6450">
        <v>0</v>
      </c>
    </row>
    <row r="6451" spans="1:12" x14ac:dyDescent="0.25">
      <c r="A6451">
        <v>71031000</v>
      </c>
      <c r="C6451">
        <v>0</v>
      </c>
      <c r="D6451" t="s">
        <v>6641</v>
      </c>
      <c r="E6451">
        <v>1345</v>
      </c>
      <c r="F6451">
        <v>1637</v>
      </c>
      <c r="G6451">
        <v>1800</v>
      </c>
      <c r="H6451">
        <v>0</v>
      </c>
      <c r="I6451">
        <v>13.45</v>
      </c>
      <c r="J6451">
        <v>16.37</v>
      </c>
      <c r="K6451">
        <v>18</v>
      </c>
      <c r="L6451">
        <v>0</v>
      </c>
    </row>
    <row r="6452" spans="1:12" x14ac:dyDescent="0.25">
      <c r="A6452">
        <v>71039100</v>
      </c>
      <c r="C6452">
        <v>0</v>
      </c>
      <c r="D6452" t="s">
        <v>6642</v>
      </c>
      <c r="E6452">
        <v>1345</v>
      </c>
      <c r="F6452">
        <v>1659</v>
      </c>
      <c r="G6452">
        <v>1800</v>
      </c>
      <c r="H6452">
        <v>0</v>
      </c>
      <c r="I6452">
        <v>13.45</v>
      </c>
      <c r="J6452">
        <v>16.59</v>
      </c>
      <c r="K6452">
        <v>18</v>
      </c>
      <c r="L6452">
        <v>0</v>
      </c>
    </row>
    <row r="6453" spans="1:12" x14ac:dyDescent="0.25">
      <c r="A6453">
        <v>71039900</v>
      </c>
      <c r="C6453">
        <v>0</v>
      </c>
      <c r="D6453" t="s">
        <v>6643</v>
      </c>
      <c r="E6453">
        <v>1345</v>
      </c>
      <c r="F6453">
        <v>1659</v>
      </c>
      <c r="G6453">
        <v>1800</v>
      </c>
      <c r="H6453">
        <v>0</v>
      </c>
      <c r="I6453">
        <v>13.45</v>
      </c>
      <c r="J6453">
        <v>16.59</v>
      </c>
      <c r="K6453">
        <v>18</v>
      </c>
      <c r="L6453">
        <v>0</v>
      </c>
    </row>
    <row r="6454" spans="1:12" x14ac:dyDescent="0.25">
      <c r="A6454">
        <v>71041000</v>
      </c>
      <c r="C6454">
        <v>0</v>
      </c>
      <c r="D6454" t="s">
        <v>6644</v>
      </c>
      <c r="E6454">
        <v>1445</v>
      </c>
      <c r="F6454">
        <v>1759</v>
      </c>
      <c r="G6454">
        <v>1800</v>
      </c>
      <c r="H6454">
        <v>0</v>
      </c>
      <c r="I6454">
        <v>14.45</v>
      </c>
      <c r="J6454">
        <v>17.59</v>
      </c>
      <c r="K6454">
        <v>18</v>
      </c>
      <c r="L6454">
        <v>0</v>
      </c>
    </row>
    <row r="6455" spans="1:12" x14ac:dyDescent="0.25">
      <c r="A6455">
        <v>71042100</v>
      </c>
      <c r="C6455">
        <v>0</v>
      </c>
      <c r="D6455" t="s">
        <v>12429</v>
      </c>
      <c r="E6455">
        <v>1445</v>
      </c>
      <c r="F6455">
        <v>1645</v>
      </c>
      <c r="G6455">
        <v>1800</v>
      </c>
      <c r="H6455">
        <v>0</v>
      </c>
      <c r="I6455">
        <v>14.45</v>
      </c>
      <c r="J6455">
        <v>16.45</v>
      </c>
      <c r="K6455">
        <v>18</v>
      </c>
      <c r="L6455">
        <v>0</v>
      </c>
    </row>
    <row r="6456" spans="1:12" x14ac:dyDescent="0.25">
      <c r="A6456">
        <v>71042900</v>
      </c>
      <c r="C6456">
        <v>0</v>
      </c>
      <c r="D6456" t="s">
        <v>12429</v>
      </c>
      <c r="E6456">
        <v>1445</v>
      </c>
      <c r="F6456">
        <v>1759</v>
      </c>
      <c r="G6456">
        <v>1800</v>
      </c>
      <c r="H6456">
        <v>0</v>
      </c>
      <c r="I6456">
        <v>14.45</v>
      </c>
      <c r="J6456">
        <v>17.59</v>
      </c>
      <c r="K6456">
        <v>18</v>
      </c>
      <c r="L6456">
        <v>0</v>
      </c>
    </row>
    <row r="6457" spans="1:12" x14ac:dyDescent="0.25">
      <c r="A6457">
        <v>71049100</v>
      </c>
      <c r="C6457">
        <v>0</v>
      </c>
      <c r="D6457" t="s">
        <v>12429</v>
      </c>
      <c r="E6457">
        <v>1445</v>
      </c>
      <c r="F6457">
        <v>1759</v>
      </c>
      <c r="G6457">
        <v>1800</v>
      </c>
      <c r="H6457">
        <v>0</v>
      </c>
      <c r="I6457">
        <v>14.45</v>
      </c>
      <c r="J6457">
        <v>17.59</v>
      </c>
      <c r="K6457">
        <v>18</v>
      </c>
      <c r="L6457">
        <v>0</v>
      </c>
    </row>
    <row r="6458" spans="1:12" x14ac:dyDescent="0.25">
      <c r="A6458">
        <v>71049900</v>
      </c>
      <c r="C6458">
        <v>0</v>
      </c>
      <c r="D6458" t="s">
        <v>12429</v>
      </c>
      <c r="E6458">
        <v>1445</v>
      </c>
      <c r="F6458">
        <v>1759</v>
      </c>
      <c r="G6458">
        <v>1800</v>
      </c>
      <c r="H6458">
        <v>0</v>
      </c>
      <c r="I6458">
        <v>14.45</v>
      </c>
      <c r="J6458">
        <v>17.59</v>
      </c>
      <c r="K6458">
        <v>18</v>
      </c>
      <c r="L6458">
        <v>0</v>
      </c>
    </row>
    <row r="6459" spans="1:12" x14ac:dyDescent="0.25">
      <c r="A6459">
        <v>71051000</v>
      </c>
      <c r="C6459">
        <v>0</v>
      </c>
      <c r="D6459" t="s">
        <v>6645</v>
      </c>
      <c r="E6459">
        <v>1345</v>
      </c>
      <c r="F6459">
        <v>1615</v>
      </c>
      <c r="G6459">
        <v>1800</v>
      </c>
      <c r="H6459">
        <v>0</v>
      </c>
      <c r="I6459">
        <v>13.45</v>
      </c>
      <c r="J6459">
        <v>16.149999999999999</v>
      </c>
      <c r="K6459">
        <v>18</v>
      </c>
      <c r="L6459">
        <v>0</v>
      </c>
    </row>
    <row r="6460" spans="1:12" x14ac:dyDescent="0.25">
      <c r="A6460">
        <v>71059000</v>
      </c>
      <c r="C6460">
        <v>0</v>
      </c>
      <c r="D6460" t="s">
        <v>6646</v>
      </c>
      <c r="E6460">
        <v>1345</v>
      </c>
      <c r="F6460">
        <v>1615</v>
      </c>
      <c r="G6460">
        <v>1800</v>
      </c>
      <c r="H6460">
        <v>0</v>
      </c>
      <c r="I6460">
        <v>13.45</v>
      </c>
      <c r="J6460">
        <v>16.149999999999999</v>
      </c>
      <c r="K6460">
        <v>18</v>
      </c>
      <c r="L6460">
        <v>0</v>
      </c>
    </row>
    <row r="6461" spans="1:12" x14ac:dyDescent="0.25">
      <c r="A6461">
        <v>71061000</v>
      </c>
      <c r="C6461">
        <v>0</v>
      </c>
      <c r="D6461" t="s">
        <v>6647</v>
      </c>
      <c r="E6461">
        <v>1345</v>
      </c>
      <c r="F6461">
        <v>1615</v>
      </c>
      <c r="G6461">
        <v>1800</v>
      </c>
      <c r="H6461">
        <v>0</v>
      </c>
      <c r="I6461">
        <v>13.45</v>
      </c>
      <c r="J6461">
        <v>16.149999999999999</v>
      </c>
      <c r="K6461">
        <v>18</v>
      </c>
      <c r="L6461">
        <v>0</v>
      </c>
    </row>
    <row r="6462" spans="1:12" x14ac:dyDescent="0.25">
      <c r="A6462">
        <v>71069100</v>
      </c>
      <c r="C6462">
        <v>0</v>
      </c>
      <c r="D6462" t="s">
        <v>6648</v>
      </c>
      <c r="E6462">
        <v>1345</v>
      </c>
      <c r="F6462">
        <v>1615</v>
      </c>
      <c r="G6462">
        <v>1800</v>
      </c>
      <c r="H6462">
        <v>0</v>
      </c>
      <c r="I6462">
        <v>13.45</v>
      </c>
      <c r="J6462">
        <v>16.149999999999999</v>
      </c>
      <c r="K6462">
        <v>18</v>
      </c>
      <c r="L6462">
        <v>0</v>
      </c>
    </row>
    <row r="6463" spans="1:12" x14ac:dyDescent="0.25">
      <c r="A6463">
        <v>71069210</v>
      </c>
      <c r="C6463">
        <v>0</v>
      </c>
      <c r="D6463" t="s">
        <v>6649</v>
      </c>
      <c r="E6463">
        <v>1345</v>
      </c>
      <c r="F6463">
        <v>1679</v>
      </c>
      <c r="G6463">
        <v>1800</v>
      </c>
      <c r="H6463">
        <v>0</v>
      </c>
      <c r="I6463">
        <v>13.45</v>
      </c>
      <c r="J6463">
        <v>16.79</v>
      </c>
      <c r="K6463">
        <v>18</v>
      </c>
      <c r="L6463">
        <v>0</v>
      </c>
    </row>
    <row r="6464" spans="1:12" x14ac:dyDescent="0.25">
      <c r="A6464">
        <v>71069220</v>
      </c>
      <c r="C6464">
        <v>0</v>
      </c>
      <c r="D6464" t="s">
        <v>6650</v>
      </c>
      <c r="E6464">
        <v>1345</v>
      </c>
      <c r="F6464">
        <v>1679</v>
      </c>
      <c r="G6464">
        <v>1800</v>
      </c>
      <c r="H6464">
        <v>0</v>
      </c>
      <c r="I6464">
        <v>13.45</v>
      </c>
      <c r="J6464">
        <v>16.79</v>
      </c>
      <c r="K6464">
        <v>18</v>
      </c>
      <c r="L6464">
        <v>0</v>
      </c>
    </row>
    <row r="6465" spans="1:12" x14ac:dyDescent="0.25">
      <c r="A6465">
        <v>71069290</v>
      </c>
      <c r="C6465">
        <v>0</v>
      </c>
      <c r="D6465" t="s">
        <v>6651</v>
      </c>
      <c r="E6465">
        <v>1345</v>
      </c>
      <c r="F6465">
        <v>1679</v>
      </c>
      <c r="G6465">
        <v>1800</v>
      </c>
      <c r="H6465">
        <v>0</v>
      </c>
      <c r="I6465">
        <v>13.45</v>
      </c>
      <c r="J6465">
        <v>16.79</v>
      </c>
      <c r="K6465">
        <v>18</v>
      </c>
      <c r="L6465">
        <v>0</v>
      </c>
    </row>
    <row r="6466" spans="1:12" x14ac:dyDescent="0.25">
      <c r="A6466">
        <v>71070000</v>
      </c>
      <c r="C6466">
        <v>0</v>
      </c>
      <c r="D6466" t="s">
        <v>6652</v>
      </c>
      <c r="E6466">
        <v>1429</v>
      </c>
      <c r="F6466">
        <v>1763</v>
      </c>
      <c r="G6466">
        <v>1800</v>
      </c>
      <c r="H6466">
        <v>0</v>
      </c>
      <c r="I6466">
        <v>14.29</v>
      </c>
      <c r="J6466">
        <v>17.63</v>
      </c>
      <c r="K6466">
        <v>18</v>
      </c>
      <c r="L6466">
        <v>0</v>
      </c>
    </row>
    <row r="6467" spans="1:12" x14ac:dyDescent="0.25">
      <c r="A6467">
        <v>71081100</v>
      </c>
      <c r="C6467">
        <v>0</v>
      </c>
      <c r="D6467" t="s">
        <v>6653</v>
      </c>
      <c r="E6467">
        <v>1345</v>
      </c>
      <c r="F6467">
        <v>1545</v>
      </c>
      <c r="G6467">
        <v>1800</v>
      </c>
      <c r="H6467">
        <v>0</v>
      </c>
      <c r="I6467">
        <v>13.45</v>
      </c>
      <c r="J6467">
        <v>15.45</v>
      </c>
      <c r="K6467">
        <v>18</v>
      </c>
      <c r="L6467">
        <v>0</v>
      </c>
    </row>
    <row r="6468" spans="1:12" x14ac:dyDescent="0.25">
      <c r="A6468">
        <v>71081210</v>
      </c>
      <c r="C6468">
        <v>0</v>
      </c>
      <c r="D6468" t="s">
        <v>10878</v>
      </c>
      <c r="E6468">
        <v>1345</v>
      </c>
      <c r="F6468">
        <v>1545</v>
      </c>
      <c r="G6468">
        <v>1800</v>
      </c>
      <c r="H6468">
        <v>0</v>
      </c>
      <c r="I6468">
        <v>13.45</v>
      </c>
      <c r="J6468">
        <v>15.45</v>
      </c>
      <c r="K6468">
        <v>18</v>
      </c>
      <c r="L6468">
        <v>0</v>
      </c>
    </row>
    <row r="6469" spans="1:12" x14ac:dyDescent="0.25">
      <c r="A6469">
        <v>71081290</v>
      </c>
      <c r="C6469">
        <v>0</v>
      </c>
      <c r="D6469" t="s">
        <v>6654</v>
      </c>
      <c r="E6469">
        <v>1345</v>
      </c>
      <c r="F6469">
        <v>1545</v>
      </c>
      <c r="G6469">
        <v>1800</v>
      </c>
      <c r="H6469">
        <v>0</v>
      </c>
      <c r="I6469">
        <v>13.45</v>
      </c>
      <c r="J6469">
        <v>15.45</v>
      </c>
      <c r="K6469">
        <v>18</v>
      </c>
      <c r="L6469">
        <v>0</v>
      </c>
    </row>
    <row r="6470" spans="1:12" x14ac:dyDescent="0.25">
      <c r="A6470">
        <v>71081310</v>
      </c>
      <c r="C6470">
        <v>0</v>
      </c>
      <c r="D6470" t="s">
        <v>10879</v>
      </c>
      <c r="E6470">
        <v>1345</v>
      </c>
      <c r="F6470">
        <v>1679</v>
      </c>
      <c r="G6470">
        <v>1800</v>
      </c>
      <c r="H6470">
        <v>0</v>
      </c>
      <c r="I6470">
        <v>13.45</v>
      </c>
      <c r="J6470">
        <v>16.79</v>
      </c>
      <c r="K6470">
        <v>18</v>
      </c>
      <c r="L6470">
        <v>0</v>
      </c>
    </row>
    <row r="6471" spans="1:12" x14ac:dyDescent="0.25">
      <c r="A6471">
        <v>71081390</v>
      </c>
      <c r="C6471">
        <v>0</v>
      </c>
      <c r="D6471" t="s">
        <v>6655</v>
      </c>
      <c r="E6471">
        <v>1345</v>
      </c>
      <c r="F6471">
        <v>1679</v>
      </c>
      <c r="G6471">
        <v>1800</v>
      </c>
      <c r="H6471">
        <v>0</v>
      </c>
      <c r="I6471">
        <v>13.45</v>
      </c>
      <c r="J6471">
        <v>16.79</v>
      </c>
      <c r="K6471">
        <v>18</v>
      </c>
      <c r="L6471">
        <v>0</v>
      </c>
    </row>
    <row r="6472" spans="1:12" x14ac:dyDescent="0.25">
      <c r="A6472">
        <v>71082000</v>
      </c>
      <c r="C6472">
        <v>0</v>
      </c>
      <c r="D6472" t="s">
        <v>6656</v>
      </c>
      <c r="E6472">
        <v>1345</v>
      </c>
      <c r="F6472">
        <v>1545</v>
      </c>
      <c r="G6472">
        <v>1800</v>
      </c>
      <c r="H6472">
        <v>0</v>
      </c>
      <c r="I6472">
        <v>13.45</v>
      </c>
      <c r="J6472">
        <v>15.45</v>
      </c>
      <c r="K6472">
        <v>18</v>
      </c>
      <c r="L6472">
        <v>0</v>
      </c>
    </row>
    <row r="6473" spans="1:12" x14ac:dyDescent="0.25">
      <c r="A6473">
        <v>71090000</v>
      </c>
      <c r="C6473">
        <v>0</v>
      </c>
      <c r="D6473" t="s">
        <v>6657</v>
      </c>
      <c r="E6473">
        <v>1429</v>
      </c>
      <c r="F6473">
        <v>1763</v>
      </c>
      <c r="G6473">
        <v>1800</v>
      </c>
      <c r="H6473">
        <v>0</v>
      </c>
      <c r="I6473">
        <v>14.29</v>
      </c>
      <c r="J6473">
        <v>17.63</v>
      </c>
      <c r="K6473">
        <v>18</v>
      </c>
      <c r="L6473">
        <v>0</v>
      </c>
    </row>
    <row r="6474" spans="1:12" x14ac:dyDescent="0.25">
      <c r="A6474">
        <v>71101100</v>
      </c>
      <c r="C6474">
        <v>0</v>
      </c>
      <c r="D6474" t="s">
        <v>6658</v>
      </c>
      <c r="E6474">
        <v>1345</v>
      </c>
      <c r="F6474">
        <v>1545</v>
      </c>
      <c r="G6474">
        <v>1800</v>
      </c>
      <c r="H6474">
        <v>0</v>
      </c>
      <c r="I6474">
        <v>13.45</v>
      </c>
      <c r="J6474">
        <v>15.45</v>
      </c>
      <c r="K6474">
        <v>18</v>
      </c>
      <c r="L6474">
        <v>0</v>
      </c>
    </row>
    <row r="6475" spans="1:12" x14ac:dyDescent="0.25">
      <c r="A6475">
        <v>71101910</v>
      </c>
      <c r="C6475">
        <v>0</v>
      </c>
      <c r="D6475" t="s">
        <v>6659</v>
      </c>
      <c r="E6475">
        <v>1345</v>
      </c>
      <c r="F6475">
        <v>1679</v>
      </c>
      <c r="G6475">
        <v>1800</v>
      </c>
      <c r="H6475">
        <v>0</v>
      </c>
      <c r="I6475">
        <v>13.45</v>
      </c>
      <c r="J6475">
        <v>16.79</v>
      </c>
      <c r="K6475">
        <v>18</v>
      </c>
      <c r="L6475">
        <v>0</v>
      </c>
    </row>
    <row r="6476" spans="1:12" x14ac:dyDescent="0.25">
      <c r="A6476">
        <v>71101990</v>
      </c>
      <c r="C6476">
        <v>0</v>
      </c>
      <c r="D6476" t="s">
        <v>6660</v>
      </c>
      <c r="E6476">
        <v>1345</v>
      </c>
      <c r="F6476">
        <v>1679</v>
      </c>
      <c r="G6476">
        <v>1800</v>
      </c>
      <c r="H6476">
        <v>0</v>
      </c>
      <c r="I6476">
        <v>13.45</v>
      </c>
      <c r="J6476">
        <v>16.79</v>
      </c>
      <c r="K6476">
        <v>18</v>
      </c>
      <c r="L6476">
        <v>0</v>
      </c>
    </row>
    <row r="6477" spans="1:12" x14ac:dyDescent="0.25">
      <c r="A6477">
        <v>71102100</v>
      </c>
      <c r="C6477">
        <v>0</v>
      </c>
      <c r="D6477" t="s">
        <v>6661</v>
      </c>
      <c r="E6477">
        <v>1345</v>
      </c>
      <c r="F6477">
        <v>1545</v>
      </c>
      <c r="G6477">
        <v>1800</v>
      </c>
      <c r="H6477">
        <v>0</v>
      </c>
      <c r="I6477">
        <v>13.45</v>
      </c>
      <c r="J6477">
        <v>15.45</v>
      </c>
      <c r="K6477">
        <v>18</v>
      </c>
      <c r="L6477">
        <v>0</v>
      </c>
    </row>
    <row r="6478" spans="1:12" x14ac:dyDescent="0.25">
      <c r="A6478">
        <v>71102900</v>
      </c>
      <c r="C6478">
        <v>0</v>
      </c>
      <c r="D6478" t="s">
        <v>6662</v>
      </c>
      <c r="E6478">
        <v>1345</v>
      </c>
      <c r="F6478">
        <v>1679</v>
      </c>
      <c r="G6478">
        <v>1800</v>
      </c>
      <c r="H6478">
        <v>0</v>
      </c>
      <c r="I6478">
        <v>13.45</v>
      </c>
      <c r="J6478">
        <v>16.79</v>
      </c>
      <c r="K6478">
        <v>18</v>
      </c>
      <c r="L6478">
        <v>0</v>
      </c>
    </row>
    <row r="6479" spans="1:12" x14ac:dyDescent="0.25">
      <c r="A6479">
        <v>71103100</v>
      </c>
      <c r="C6479">
        <v>0</v>
      </c>
      <c r="D6479" t="s">
        <v>6663</v>
      </c>
      <c r="E6479">
        <v>1345</v>
      </c>
      <c r="F6479">
        <v>1545</v>
      </c>
      <c r="G6479">
        <v>1800</v>
      </c>
      <c r="H6479">
        <v>0</v>
      </c>
      <c r="I6479">
        <v>13.45</v>
      </c>
      <c r="J6479">
        <v>15.45</v>
      </c>
      <c r="K6479">
        <v>18</v>
      </c>
      <c r="L6479">
        <v>0</v>
      </c>
    </row>
    <row r="6480" spans="1:12" x14ac:dyDescent="0.25">
      <c r="A6480">
        <v>71103900</v>
      </c>
      <c r="C6480">
        <v>0</v>
      </c>
      <c r="D6480" t="s">
        <v>6664</v>
      </c>
      <c r="E6480">
        <v>1345</v>
      </c>
      <c r="F6480">
        <v>1679</v>
      </c>
      <c r="G6480">
        <v>1800</v>
      </c>
      <c r="H6480">
        <v>0</v>
      </c>
      <c r="I6480">
        <v>13.45</v>
      </c>
      <c r="J6480">
        <v>16.79</v>
      </c>
      <c r="K6480">
        <v>18</v>
      </c>
      <c r="L6480">
        <v>0</v>
      </c>
    </row>
    <row r="6481" spans="1:12" x14ac:dyDescent="0.25">
      <c r="A6481">
        <v>71104100</v>
      </c>
      <c r="C6481">
        <v>0</v>
      </c>
      <c r="D6481" t="s">
        <v>6665</v>
      </c>
      <c r="E6481">
        <v>1345</v>
      </c>
      <c r="F6481">
        <v>1545</v>
      </c>
      <c r="G6481">
        <v>1800</v>
      </c>
      <c r="H6481">
        <v>0</v>
      </c>
      <c r="I6481">
        <v>13.45</v>
      </c>
      <c r="J6481">
        <v>15.45</v>
      </c>
      <c r="K6481">
        <v>18</v>
      </c>
      <c r="L6481">
        <v>0</v>
      </c>
    </row>
    <row r="6482" spans="1:12" x14ac:dyDescent="0.25">
      <c r="A6482">
        <v>71104900</v>
      </c>
      <c r="C6482">
        <v>0</v>
      </c>
      <c r="D6482" t="s">
        <v>6666</v>
      </c>
      <c r="E6482">
        <v>1345</v>
      </c>
      <c r="F6482">
        <v>1679</v>
      </c>
      <c r="G6482">
        <v>1800</v>
      </c>
      <c r="H6482">
        <v>0</v>
      </c>
      <c r="I6482">
        <v>13.45</v>
      </c>
      <c r="J6482">
        <v>16.79</v>
      </c>
      <c r="K6482">
        <v>18</v>
      </c>
      <c r="L6482">
        <v>0</v>
      </c>
    </row>
    <row r="6483" spans="1:12" x14ac:dyDescent="0.25">
      <c r="A6483">
        <v>71110000</v>
      </c>
      <c r="C6483">
        <v>0</v>
      </c>
      <c r="D6483" t="s">
        <v>6667</v>
      </c>
      <c r="E6483">
        <v>1429</v>
      </c>
      <c r="F6483">
        <v>1763</v>
      </c>
      <c r="G6483">
        <v>1800</v>
      </c>
      <c r="H6483">
        <v>0</v>
      </c>
      <c r="I6483">
        <v>14.29</v>
      </c>
      <c r="J6483">
        <v>17.63</v>
      </c>
      <c r="K6483">
        <v>18</v>
      </c>
      <c r="L6483">
        <v>0</v>
      </c>
    </row>
    <row r="6484" spans="1:12" x14ac:dyDescent="0.25">
      <c r="A6484">
        <v>71123010</v>
      </c>
      <c r="C6484">
        <v>0</v>
      </c>
      <c r="D6484" t="s">
        <v>10880</v>
      </c>
      <c r="E6484">
        <v>1345</v>
      </c>
      <c r="F6484">
        <v>1545</v>
      </c>
      <c r="G6484">
        <v>1800</v>
      </c>
      <c r="H6484">
        <v>0</v>
      </c>
      <c r="I6484">
        <v>13.45</v>
      </c>
      <c r="J6484">
        <v>15.45</v>
      </c>
      <c r="K6484">
        <v>18</v>
      </c>
      <c r="L6484">
        <v>0</v>
      </c>
    </row>
    <row r="6485" spans="1:12" x14ac:dyDescent="0.25">
      <c r="A6485">
        <v>71123010</v>
      </c>
      <c r="B6485">
        <v>1</v>
      </c>
      <c r="C6485">
        <v>0</v>
      </c>
      <c r="D6485" t="s">
        <v>10881</v>
      </c>
      <c r="E6485">
        <v>1345</v>
      </c>
      <c r="F6485">
        <v>1545</v>
      </c>
      <c r="G6485">
        <v>1800</v>
      </c>
      <c r="H6485">
        <v>0</v>
      </c>
      <c r="I6485">
        <v>13.45</v>
      </c>
      <c r="J6485">
        <v>15.45</v>
      </c>
      <c r="K6485">
        <v>18</v>
      </c>
      <c r="L6485">
        <v>0</v>
      </c>
    </row>
    <row r="6486" spans="1:12" x14ac:dyDescent="0.25">
      <c r="A6486">
        <v>71123020</v>
      </c>
      <c r="C6486">
        <v>0</v>
      </c>
      <c r="D6486" t="s">
        <v>12780</v>
      </c>
      <c r="E6486">
        <v>1345</v>
      </c>
      <c r="F6486">
        <v>1545</v>
      </c>
      <c r="G6486">
        <v>1800</v>
      </c>
      <c r="H6486">
        <v>0</v>
      </c>
      <c r="I6486">
        <v>13.45</v>
      </c>
      <c r="J6486">
        <v>15.45</v>
      </c>
      <c r="K6486">
        <v>18</v>
      </c>
      <c r="L6486">
        <v>0</v>
      </c>
    </row>
    <row r="6487" spans="1:12" x14ac:dyDescent="0.25">
      <c r="A6487">
        <v>71123020</v>
      </c>
      <c r="B6487">
        <v>1</v>
      </c>
      <c r="C6487">
        <v>0</v>
      </c>
      <c r="D6487" t="s">
        <v>10881</v>
      </c>
      <c r="E6487">
        <v>1345</v>
      </c>
      <c r="F6487">
        <v>1545</v>
      </c>
      <c r="G6487">
        <v>1800</v>
      </c>
      <c r="H6487">
        <v>0</v>
      </c>
      <c r="I6487">
        <v>13.45</v>
      </c>
      <c r="J6487">
        <v>15.45</v>
      </c>
      <c r="K6487">
        <v>18</v>
      </c>
      <c r="L6487">
        <v>0</v>
      </c>
    </row>
    <row r="6488" spans="1:12" x14ac:dyDescent="0.25">
      <c r="A6488">
        <v>71123090</v>
      </c>
      <c r="C6488">
        <v>0</v>
      </c>
      <c r="D6488" t="s">
        <v>6668</v>
      </c>
      <c r="E6488">
        <v>1345</v>
      </c>
      <c r="F6488">
        <v>1615</v>
      </c>
      <c r="G6488">
        <v>1800</v>
      </c>
      <c r="H6488">
        <v>0</v>
      </c>
      <c r="I6488">
        <v>13.45</v>
      </c>
      <c r="J6488">
        <v>16.149999999999999</v>
      </c>
      <c r="K6488">
        <v>18</v>
      </c>
      <c r="L6488">
        <v>0</v>
      </c>
    </row>
    <row r="6489" spans="1:12" x14ac:dyDescent="0.25">
      <c r="A6489">
        <v>71123090</v>
      </c>
      <c r="B6489">
        <v>1</v>
      </c>
      <c r="C6489">
        <v>0</v>
      </c>
      <c r="D6489" t="s">
        <v>10881</v>
      </c>
      <c r="E6489">
        <v>1345</v>
      </c>
      <c r="F6489">
        <v>1615</v>
      </c>
      <c r="G6489">
        <v>1800</v>
      </c>
      <c r="H6489">
        <v>0</v>
      </c>
      <c r="I6489">
        <v>13.45</v>
      </c>
      <c r="J6489">
        <v>16.149999999999999</v>
      </c>
      <c r="K6489">
        <v>18</v>
      </c>
      <c r="L6489">
        <v>0</v>
      </c>
    </row>
    <row r="6490" spans="1:12" x14ac:dyDescent="0.25">
      <c r="A6490">
        <v>71129100</v>
      </c>
      <c r="C6490">
        <v>0</v>
      </c>
      <c r="D6490" t="s">
        <v>12780</v>
      </c>
      <c r="E6490">
        <v>1345</v>
      </c>
      <c r="F6490">
        <v>1545</v>
      </c>
      <c r="G6490">
        <v>1800</v>
      </c>
      <c r="H6490">
        <v>0</v>
      </c>
      <c r="I6490">
        <v>13.45</v>
      </c>
      <c r="J6490">
        <v>15.45</v>
      </c>
      <c r="K6490">
        <v>18</v>
      </c>
      <c r="L6490">
        <v>0</v>
      </c>
    </row>
    <row r="6491" spans="1:12" x14ac:dyDescent="0.25">
      <c r="A6491">
        <v>71129100</v>
      </c>
      <c r="B6491">
        <v>1</v>
      </c>
      <c r="C6491">
        <v>0</v>
      </c>
      <c r="D6491" t="s">
        <v>10882</v>
      </c>
      <c r="E6491">
        <v>1345</v>
      </c>
      <c r="F6491">
        <v>1545</v>
      </c>
      <c r="G6491">
        <v>1800</v>
      </c>
      <c r="H6491">
        <v>0</v>
      </c>
      <c r="I6491">
        <v>13.45</v>
      </c>
      <c r="J6491">
        <v>15.45</v>
      </c>
      <c r="K6491">
        <v>18</v>
      </c>
      <c r="L6491">
        <v>0</v>
      </c>
    </row>
    <row r="6492" spans="1:12" x14ac:dyDescent="0.25">
      <c r="A6492">
        <v>71129200</v>
      </c>
      <c r="C6492">
        <v>0</v>
      </c>
      <c r="D6492" t="s">
        <v>10883</v>
      </c>
      <c r="E6492">
        <v>1345</v>
      </c>
      <c r="F6492">
        <v>1545</v>
      </c>
      <c r="G6492">
        <v>1800</v>
      </c>
      <c r="H6492">
        <v>0</v>
      </c>
      <c r="I6492">
        <v>13.45</v>
      </c>
      <c r="J6492">
        <v>15.45</v>
      </c>
      <c r="K6492">
        <v>18</v>
      </c>
      <c r="L6492">
        <v>0</v>
      </c>
    </row>
    <row r="6493" spans="1:12" x14ac:dyDescent="0.25">
      <c r="A6493">
        <v>71129200</v>
      </c>
      <c r="B6493">
        <v>1</v>
      </c>
      <c r="C6493">
        <v>0</v>
      </c>
      <c r="D6493" t="s">
        <v>10882</v>
      </c>
      <c r="E6493">
        <v>1345</v>
      </c>
      <c r="F6493">
        <v>1545</v>
      </c>
      <c r="G6493">
        <v>1800</v>
      </c>
      <c r="H6493">
        <v>0</v>
      </c>
      <c r="I6493">
        <v>13.45</v>
      </c>
      <c r="J6493">
        <v>15.45</v>
      </c>
      <c r="K6493">
        <v>18</v>
      </c>
      <c r="L6493">
        <v>0</v>
      </c>
    </row>
    <row r="6494" spans="1:12" x14ac:dyDescent="0.25">
      <c r="A6494">
        <v>71129900</v>
      </c>
      <c r="C6494">
        <v>0</v>
      </c>
      <c r="D6494" t="s">
        <v>6669</v>
      </c>
      <c r="E6494">
        <v>1345</v>
      </c>
      <c r="F6494">
        <v>1615</v>
      </c>
      <c r="G6494">
        <v>1800</v>
      </c>
      <c r="H6494">
        <v>0</v>
      </c>
      <c r="I6494">
        <v>13.45</v>
      </c>
      <c r="J6494">
        <v>16.149999999999999</v>
      </c>
      <c r="K6494">
        <v>18</v>
      </c>
      <c r="L6494">
        <v>0</v>
      </c>
    </row>
    <row r="6495" spans="1:12" x14ac:dyDescent="0.25">
      <c r="A6495">
        <v>71129900</v>
      </c>
      <c r="B6495">
        <v>1</v>
      </c>
      <c r="C6495">
        <v>0</v>
      </c>
      <c r="D6495" t="s">
        <v>10884</v>
      </c>
      <c r="E6495">
        <v>1345</v>
      </c>
      <c r="F6495">
        <v>1615</v>
      </c>
      <c r="G6495">
        <v>1800</v>
      </c>
      <c r="H6495">
        <v>0</v>
      </c>
      <c r="I6495">
        <v>13.45</v>
      </c>
      <c r="J6495">
        <v>16.149999999999999</v>
      </c>
      <c r="K6495">
        <v>18</v>
      </c>
      <c r="L6495">
        <v>0</v>
      </c>
    </row>
    <row r="6496" spans="1:12" x14ac:dyDescent="0.25">
      <c r="A6496">
        <v>71131100</v>
      </c>
      <c r="C6496">
        <v>0</v>
      </c>
      <c r="D6496" t="s">
        <v>6670</v>
      </c>
      <c r="E6496">
        <v>1445</v>
      </c>
      <c r="F6496">
        <v>1837</v>
      </c>
      <c r="G6496">
        <v>1800</v>
      </c>
      <c r="H6496">
        <v>0</v>
      </c>
      <c r="I6496">
        <v>14.45</v>
      </c>
      <c r="J6496">
        <v>18.37</v>
      </c>
      <c r="K6496">
        <v>18</v>
      </c>
      <c r="L6496">
        <v>0</v>
      </c>
    </row>
    <row r="6497" spans="1:12" x14ac:dyDescent="0.25">
      <c r="A6497">
        <v>71131900</v>
      </c>
      <c r="C6497">
        <v>0</v>
      </c>
      <c r="D6497" t="s">
        <v>6671</v>
      </c>
      <c r="E6497">
        <v>1492</v>
      </c>
      <c r="F6497">
        <v>1884</v>
      </c>
      <c r="G6497">
        <v>1800</v>
      </c>
      <c r="H6497">
        <v>0</v>
      </c>
      <c r="I6497">
        <v>14.92</v>
      </c>
      <c r="J6497">
        <v>18.84</v>
      </c>
      <c r="K6497">
        <v>18</v>
      </c>
      <c r="L6497">
        <v>0</v>
      </c>
    </row>
    <row r="6498" spans="1:12" x14ac:dyDescent="0.25">
      <c r="A6498">
        <v>71132000</v>
      </c>
      <c r="C6498">
        <v>0</v>
      </c>
      <c r="D6498" t="s">
        <v>6672</v>
      </c>
      <c r="E6498">
        <v>1445</v>
      </c>
      <c r="F6498">
        <v>1837</v>
      </c>
      <c r="G6498">
        <v>1800</v>
      </c>
      <c r="H6498">
        <v>0</v>
      </c>
      <c r="I6498">
        <v>14.45</v>
      </c>
      <c r="J6498">
        <v>18.37</v>
      </c>
      <c r="K6498">
        <v>18</v>
      </c>
      <c r="L6498">
        <v>0</v>
      </c>
    </row>
    <row r="6499" spans="1:12" x14ac:dyDescent="0.25">
      <c r="A6499">
        <v>71141100</v>
      </c>
      <c r="C6499">
        <v>0</v>
      </c>
      <c r="D6499" t="s">
        <v>6673</v>
      </c>
      <c r="E6499">
        <v>1445</v>
      </c>
      <c r="F6499">
        <v>1837</v>
      </c>
      <c r="G6499">
        <v>1800</v>
      </c>
      <c r="H6499">
        <v>0</v>
      </c>
      <c r="I6499">
        <v>14.45</v>
      </c>
      <c r="J6499">
        <v>18.37</v>
      </c>
      <c r="K6499">
        <v>18</v>
      </c>
      <c r="L6499">
        <v>0</v>
      </c>
    </row>
    <row r="6500" spans="1:12" x14ac:dyDescent="0.25">
      <c r="A6500">
        <v>71141900</v>
      </c>
      <c r="C6500">
        <v>0</v>
      </c>
      <c r="D6500" t="s">
        <v>6674</v>
      </c>
      <c r="E6500">
        <v>1445</v>
      </c>
      <c r="F6500">
        <v>1837</v>
      </c>
      <c r="G6500">
        <v>1800</v>
      </c>
      <c r="H6500">
        <v>0</v>
      </c>
      <c r="I6500">
        <v>14.45</v>
      </c>
      <c r="J6500">
        <v>18.37</v>
      </c>
      <c r="K6500">
        <v>18</v>
      </c>
      <c r="L6500">
        <v>0</v>
      </c>
    </row>
    <row r="6501" spans="1:12" x14ac:dyDescent="0.25">
      <c r="A6501">
        <v>71142000</v>
      </c>
      <c r="C6501">
        <v>0</v>
      </c>
      <c r="D6501" t="s">
        <v>6675</v>
      </c>
      <c r="E6501">
        <v>1445</v>
      </c>
      <c r="F6501">
        <v>1837</v>
      </c>
      <c r="G6501">
        <v>1800</v>
      </c>
      <c r="H6501">
        <v>0</v>
      </c>
      <c r="I6501">
        <v>14.45</v>
      </c>
      <c r="J6501">
        <v>18.37</v>
      </c>
      <c r="K6501">
        <v>18</v>
      </c>
      <c r="L6501">
        <v>0</v>
      </c>
    </row>
    <row r="6502" spans="1:12" x14ac:dyDescent="0.25">
      <c r="A6502">
        <v>71151000</v>
      </c>
      <c r="C6502">
        <v>0</v>
      </c>
      <c r="D6502" t="s">
        <v>6676</v>
      </c>
      <c r="E6502">
        <v>1429</v>
      </c>
      <c r="F6502">
        <v>1821</v>
      </c>
      <c r="G6502">
        <v>1800</v>
      </c>
      <c r="H6502">
        <v>0</v>
      </c>
      <c r="I6502">
        <v>14.29</v>
      </c>
      <c r="J6502">
        <v>18.21</v>
      </c>
      <c r="K6502">
        <v>18</v>
      </c>
      <c r="L6502">
        <v>0</v>
      </c>
    </row>
    <row r="6503" spans="1:12" x14ac:dyDescent="0.25">
      <c r="A6503">
        <v>71159000</v>
      </c>
      <c r="C6503">
        <v>0</v>
      </c>
      <c r="D6503" t="s">
        <v>6677</v>
      </c>
      <c r="E6503">
        <v>1429</v>
      </c>
      <c r="F6503">
        <v>1821</v>
      </c>
      <c r="G6503">
        <v>1800</v>
      </c>
      <c r="H6503">
        <v>0</v>
      </c>
      <c r="I6503">
        <v>14.29</v>
      </c>
      <c r="J6503">
        <v>18.21</v>
      </c>
      <c r="K6503">
        <v>18</v>
      </c>
      <c r="L6503">
        <v>0</v>
      </c>
    </row>
    <row r="6504" spans="1:12" x14ac:dyDescent="0.25">
      <c r="A6504">
        <v>71161000</v>
      </c>
      <c r="C6504">
        <v>0</v>
      </c>
      <c r="D6504" t="s">
        <v>6678</v>
      </c>
      <c r="E6504">
        <v>1445</v>
      </c>
      <c r="F6504">
        <v>1837</v>
      </c>
      <c r="G6504">
        <v>1800</v>
      </c>
      <c r="H6504">
        <v>0</v>
      </c>
      <c r="I6504">
        <v>14.45</v>
      </c>
      <c r="J6504">
        <v>18.37</v>
      </c>
      <c r="K6504">
        <v>18</v>
      </c>
      <c r="L6504">
        <v>0</v>
      </c>
    </row>
    <row r="6505" spans="1:12" x14ac:dyDescent="0.25">
      <c r="A6505">
        <v>71162010</v>
      </c>
      <c r="C6505">
        <v>0</v>
      </c>
      <c r="D6505" t="s">
        <v>6679</v>
      </c>
      <c r="E6505">
        <v>1445</v>
      </c>
      <c r="F6505">
        <v>1837</v>
      </c>
      <c r="G6505">
        <v>1800</v>
      </c>
      <c r="H6505">
        <v>0</v>
      </c>
      <c r="I6505">
        <v>14.45</v>
      </c>
      <c r="J6505">
        <v>18.37</v>
      </c>
      <c r="K6505">
        <v>18</v>
      </c>
      <c r="L6505">
        <v>0</v>
      </c>
    </row>
    <row r="6506" spans="1:12" x14ac:dyDescent="0.25">
      <c r="A6506">
        <v>71162020</v>
      </c>
      <c r="C6506">
        <v>0</v>
      </c>
      <c r="D6506" t="s">
        <v>6680</v>
      </c>
      <c r="E6506">
        <v>1445</v>
      </c>
      <c r="F6506">
        <v>1645</v>
      </c>
      <c r="G6506">
        <v>1200</v>
      </c>
      <c r="H6506">
        <v>0</v>
      </c>
      <c r="I6506">
        <v>14.45</v>
      </c>
      <c r="J6506">
        <v>16.45</v>
      </c>
      <c r="K6506">
        <v>12</v>
      </c>
      <c r="L6506">
        <v>0</v>
      </c>
    </row>
    <row r="6507" spans="1:12" x14ac:dyDescent="0.25">
      <c r="A6507">
        <v>71162090</v>
      </c>
      <c r="C6507">
        <v>0</v>
      </c>
      <c r="D6507" t="s">
        <v>6681</v>
      </c>
      <c r="E6507">
        <v>1445</v>
      </c>
      <c r="F6507">
        <v>1837</v>
      </c>
      <c r="G6507">
        <v>1800</v>
      </c>
      <c r="H6507">
        <v>0</v>
      </c>
      <c r="I6507">
        <v>14.45</v>
      </c>
      <c r="J6507">
        <v>18.37</v>
      </c>
      <c r="K6507">
        <v>18</v>
      </c>
      <c r="L6507">
        <v>0</v>
      </c>
    </row>
    <row r="6508" spans="1:12" x14ac:dyDescent="0.25">
      <c r="A6508">
        <v>71171100</v>
      </c>
      <c r="C6508">
        <v>0</v>
      </c>
      <c r="D6508" t="s">
        <v>6682</v>
      </c>
      <c r="E6508">
        <v>1445</v>
      </c>
      <c r="F6508">
        <v>1837</v>
      </c>
      <c r="G6508">
        <v>1800</v>
      </c>
      <c r="H6508">
        <v>0</v>
      </c>
      <c r="I6508">
        <v>14.45</v>
      </c>
      <c r="J6508">
        <v>18.37</v>
      </c>
      <c r="K6508">
        <v>18</v>
      </c>
      <c r="L6508">
        <v>0</v>
      </c>
    </row>
    <row r="6509" spans="1:12" x14ac:dyDescent="0.25">
      <c r="A6509">
        <v>71171900</v>
      </c>
      <c r="C6509">
        <v>0</v>
      </c>
      <c r="D6509" t="s">
        <v>6683</v>
      </c>
      <c r="E6509">
        <v>1445</v>
      </c>
      <c r="F6509">
        <v>1837</v>
      </c>
      <c r="G6509">
        <v>1800</v>
      </c>
      <c r="H6509">
        <v>0</v>
      </c>
      <c r="I6509">
        <v>14.45</v>
      </c>
      <c r="J6509">
        <v>18.37</v>
      </c>
      <c r="K6509">
        <v>18</v>
      </c>
      <c r="L6509">
        <v>0</v>
      </c>
    </row>
    <row r="6510" spans="1:12" x14ac:dyDescent="0.25">
      <c r="A6510">
        <v>71179000</v>
      </c>
      <c r="C6510">
        <v>0</v>
      </c>
      <c r="D6510" t="s">
        <v>6684</v>
      </c>
      <c r="E6510">
        <v>1445</v>
      </c>
      <c r="F6510">
        <v>1837</v>
      </c>
      <c r="G6510">
        <v>1800</v>
      </c>
      <c r="H6510">
        <v>0</v>
      </c>
      <c r="I6510">
        <v>14.45</v>
      </c>
      <c r="J6510">
        <v>18.37</v>
      </c>
      <c r="K6510">
        <v>18</v>
      </c>
      <c r="L6510">
        <v>0</v>
      </c>
    </row>
    <row r="6511" spans="1:12" x14ac:dyDescent="0.25">
      <c r="A6511">
        <v>71181010</v>
      </c>
      <c r="C6511">
        <v>0</v>
      </c>
      <c r="D6511" t="s">
        <v>10885</v>
      </c>
      <c r="E6511">
        <v>1345</v>
      </c>
      <c r="F6511">
        <v>1718</v>
      </c>
      <c r="G6511">
        <v>1800</v>
      </c>
      <c r="H6511">
        <v>0</v>
      </c>
      <c r="I6511">
        <v>13.45</v>
      </c>
      <c r="J6511">
        <v>17.18</v>
      </c>
      <c r="K6511">
        <v>18</v>
      </c>
      <c r="L6511">
        <v>0</v>
      </c>
    </row>
    <row r="6512" spans="1:12" x14ac:dyDescent="0.25">
      <c r="A6512">
        <v>71181090</v>
      </c>
      <c r="C6512">
        <v>0</v>
      </c>
      <c r="D6512" t="s">
        <v>6685</v>
      </c>
      <c r="E6512">
        <v>1345</v>
      </c>
      <c r="F6512">
        <v>1545</v>
      </c>
      <c r="G6512">
        <v>1800</v>
      </c>
      <c r="H6512">
        <v>0</v>
      </c>
      <c r="I6512">
        <v>13.45</v>
      </c>
      <c r="J6512">
        <v>15.45</v>
      </c>
      <c r="K6512">
        <v>18</v>
      </c>
      <c r="L6512">
        <v>0</v>
      </c>
    </row>
    <row r="6513" spans="1:12" x14ac:dyDescent="0.25">
      <c r="A6513">
        <v>71189000</v>
      </c>
      <c r="C6513">
        <v>0</v>
      </c>
      <c r="D6513" t="s">
        <v>6686</v>
      </c>
      <c r="E6513">
        <v>1345</v>
      </c>
      <c r="F6513">
        <v>1737</v>
      </c>
      <c r="G6513">
        <v>1800</v>
      </c>
      <c r="H6513">
        <v>0</v>
      </c>
      <c r="I6513">
        <v>13.45</v>
      </c>
      <c r="J6513">
        <v>17.37</v>
      </c>
      <c r="K6513">
        <v>18</v>
      </c>
      <c r="L6513">
        <v>0</v>
      </c>
    </row>
    <row r="6514" spans="1:12" x14ac:dyDescent="0.25">
      <c r="A6514">
        <v>72011000</v>
      </c>
      <c r="C6514">
        <v>0</v>
      </c>
      <c r="D6514" t="s">
        <v>6687</v>
      </c>
      <c r="E6514">
        <v>1388</v>
      </c>
      <c r="F6514">
        <v>1636</v>
      </c>
      <c r="G6514">
        <v>1800</v>
      </c>
      <c r="H6514">
        <v>0</v>
      </c>
      <c r="I6514">
        <v>13.88</v>
      </c>
      <c r="J6514">
        <v>16.36</v>
      </c>
      <c r="K6514">
        <v>18</v>
      </c>
      <c r="L6514">
        <v>0</v>
      </c>
    </row>
    <row r="6515" spans="1:12" x14ac:dyDescent="0.25">
      <c r="A6515">
        <v>72012000</v>
      </c>
      <c r="C6515">
        <v>0</v>
      </c>
      <c r="D6515" t="s">
        <v>6688</v>
      </c>
      <c r="E6515">
        <v>1388</v>
      </c>
      <c r="F6515">
        <v>1636</v>
      </c>
      <c r="G6515">
        <v>1800</v>
      </c>
      <c r="H6515">
        <v>0</v>
      </c>
      <c r="I6515">
        <v>13.88</v>
      </c>
      <c r="J6515">
        <v>16.36</v>
      </c>
      <c r="K6515">
        <v>18</v>
      </c>
      <c r="L6515">
        <v>0</v>
      </c>
    </row>
    <row r="6516" spans="1:12" x14ac:dyDescent="0.25">
      <c r="A6516">
        <v>72015000</v>
      </c>
      <c r="C6516">
        <v>0</v>
      </c>
      <c r="D6516" t="s">
        <v>6689</v>
      </c>
      <c r="E6516">
        <v>1388</v>
      </c>
      <c r="F6516">
        <v>1636</v>
      </c>
      <c r="G6516">
        <v>1800</v>
      </c>
      <c r="H6516">
        <v>0</v>
      </c>
      <c r="I6516">
        <v>13.88</v>
      </c>
      <c r="J6516">
        <v>16.36</v>
      </c>
      <c r="K6516">
        <v>18</v>
      </c>
      <c r="L6516">
        <v>0</v>
      </c>
    </row>
    <row r="6517" spans="1:12" x14ac:dyDescent="0.25">
      <c r="A6517">
        <v>72021100</v>
      </c>
      <c r="C6517">
        <v>0</v>
      </c>
      <c r="D6517" t="s">
        <v>6690</v>
      </c>
      <c r="E6517">
        <v>1388</v>
      </c>
      <c r="F6517">
        <v>1658</v>
      </c>
      <c r="G6517">
        <v>1800</v>
      </c>
      <c r="H6517">
        <v>0</v>
      </c>
      <c r="I6517">
        <v>13.88</v>
      </c>
      <c r="J6517">
        <v>16.579999999999998</v>
      </c>
      <c r="K6517">
        <v>18</v>
      </c>
      <c r="L6517">
        <v>0</v>
      </c>
    </row>
    <row r="6518" spans="1:12" x14ac:dyDescent="0.25">
      <c r="A6518">
        <v>72021900</v>
      </c>
      <c r="C6518">
        <v>0</v>
      </c>
      <c r="D6518" t="s">
        <v>6691</v>
      </c>
      <c r="E6518">
        <v>1388</v>
      </c>
      <c r="F6518">
        <v>1658</v>
      </c>
      <c r="G6518">
        <v>1800</v>
      </c>
      <c r="H6518">
        <v>0</v>
      </c>
      <c r="I6518">
        <v>13.88</v>
      </c>
      <c r="J6518">
        <v>16.579999999999998</v>
      </c>
      <c r="K6518">
        <v>18</v>
      </c>
      <c r="L6518">
        <v>0</v>
      </c>
    </row>
    <row r="6519" spans="1:12" x14ac:dyDescent="0.25">
      <c r="A6519">
        <v>72022100</v>
      </c>
      <c r="C6519">
        <v>0</v>
      </c>
      <c r="D6519" t="s">
        <v>6692</v>
      </c>
      <c r="E6519">
        <v>1388</v>
      </c>
      <c r="F6519">
        <v>1658</v>
      </c>
      <c r="G6519">
        <v>1800</v>
      </c>
      <c r="H6519">
        <v>0</v>
      </c>
      <c r="I6519">
        <v>13.88</v>
      </c>
      <c r="J6519">
        <v>16.579999999999998</v>
      </c>
      <c r="K6519">
        <v>18</v>
      </c>
      <c r="L6519">
        <v>0</v>
      </c>
    </row>
    <row r="6520" spans="1:12" x14ac:dyDescent="0.25">
      <c r="A6520">
        <v>72022900</v>
      </c>
      <c r="C6520">
        <v>0</v>
      </c>
      <c r="D6520" t="s">
        <v>6693</v>
      </c>
      <c r="E6520">
        <v>1388</v>
      </c>
      <c r="F6520">
        <v>1658</v>
      </c>
      <c r="G6520">
        <v>1800</v>
      </c>
      <c r="H6520">
        <v>0</v>
      </c>
      <c r="I6520">
        <v>13.88</v>
      </c>
      <c r="J6520">
        <v>16.579999999999998</v>
      </c>
      <c r="K6520">
        <v>18</v>
      </c>
      <c r="L6520">
        <v>0</v>
      </c>
    </row>
    <row r="6521" spans="1:12" x14ac:dyDescent="0.25">
      <c r="A6521">
        <v>72023000</v>
      </c>
      <c r="C6521">
        <v>0</v>
      </c>
      <c r="D6521" t="s">
        <v>6694</v>
      </c>
      <c r="E6521">
        <v>1388</v>
      </c>
      <c r="F6521">
        <v>1658</v>
      </c>
      <c r="G6521">
        <v>1800</v>
      </c>
      <c r="H6521">
        <v>0</v>
      </c>
      <c r="I6521">
        <v>13.88</v>
      </c>
      <c r="J6521">
        <v>16.579999999999998</v>
      </c>
      <c r="K6521">
        <v>18</v>
      </c>
      <c r="L6521">
        <v>0</v>
      </c>
    </row>
    <row r="6522" spans="1:12" x14ac:dyDescent="0.25">
      <c r="A6522">
        <v>72024100</v>
      </c>
      <c r="C6522">
        <v>0</v>
      </c>
      <c r="D6522" t="s">
        <v>6695</v>
      </c>
      <c r="E6522">
        <v>1388</v>
      </c>
      <c r="F6522">
        <v>1658</v>
      </c>
      <c r="G6522">
        <v>1800</v>
      </c>
      <c r="H6522">
        <v>0</v>
      </c>
      <c r="I6522">
        <v>13.88</v>
      </c>
      <c r="J6522">
        <v>16.579999999999998</v>
      </c>
      <c r="K6522">
        <v>18</v>
      </c>
      <c r="L6522">
        <v>0</v>
      </c>
    </row>
    <row r="6523" spans="1:12" x14ac:dyDescent="0.25">
      <c r="A6523">
        <v>72024900</v>
      </c>
      <c r="C6523">
        <v>0</v>
      </c>
      <c r="D6523" t="s">
        <v>6696</v>
      </c>
      <c r="E6523">
        <v>1388</v>
      </c>
      <c r="F6523">
        <v>1658</v>
      </c>
      <c r="G6523">
        <v>1800</v>
      </c>
      <c r="H6523">
        <v>0</v>
      </c>
      <c r="I6523">
        <v>13.88</v>
      </c>
      <c r="J6523">
        <v>16.579999999999998</v>
      </c>
      <c r="K6523">
        <v>18</v>
      </c>
      <c r="L6523">
        <v>0</v>
      </c>
    </row>
    <row r="6524" spans="1:12" x14ac:dyDescent="0.25">
      <c r="A6524">
        <v>72025000</v>
      </c>
      <c r="C6524">
        <v>0</v>
      </c>
      <c r="D6524" t="s">
        <v>6697</v>
      </c>
      <c r="E6524">
        <v>1388</v>
      </c>
      <c r="F6524">
        <v>1658</v>
      </c>
      <c r="G6524">
        <v>1800</v>
      </c>
      <c r="H6524">
        <v>0</v>
      </c>
      <c r="I6524">
        <v>13.88</v>
      </c>
      <c r="J6524">
        <v>16.579999999999998</v>
      </c>
      <c r="K6524">
        <v>18</v>
      </c>
      <c r="L6524">
        <v>0</v>
      </c>
    </row>
    <row r="6525" spans="1:12" x14ac:dyDescent="0.25">
      <c r="A6525">
        <v>72026000</v>
      </c>
      <c r="C6525">
        <v>0</v>
      </c>
      <c r="D6525" t="s">
        <v>6698</v>
      </c>
      <c r="E6525">
        <v>1388</v>
      </c>
      <c r="F6525">
        <v>1658</v>
      </c>
      <c r="G6525">
        <v>1800</v>
      </c>
      <c r="H6525">
        <v>0</v>
      </c>
      <c r="I6525">
        <v>13.88</v>
      </c>
      <c r="J6525">
        <v>16.579999999999998</v>
      </c>
      <c r="K6525">
        <v>18</v>
      </c>
      <c r="L6525">
        <v>0</v>
      </c>
    </row>
    <row r="6526" spans="1:12" x14ac:dyDescent="0.25">
      <c r="A6526">
        <v>72027000</v>
      </c>
      <c r="C6526">
        <v>0</v>
      </c>
      <c r="D6526" t="s">
        <v>6699</v>
      </c>
      <c r="E6526">
        <v>1388</v>
      </c>
      <c r="F6526">
        <v>1658</v>
      </c>
      <c r="G6526">
        <v>1800</v>
      </c>
      <c r="H6526">
        <v>0</v>
      </c>
      <c r="I6526">
        <v>13.88</v>
      </c>
      <c r="J6526">
        <v>16.579999999999998</v>
      </c>
      <c r="K6526">
        <v>18</v>
      </c>
      <c r="L6526">
        <v>0</v>
      </c>
    </row>
    <row r="6527" spans="1:12" x14ac:dyDescent="0.25">
      <c r="A6527">
        <v>72028000</v>
      </c>
      <c r="C6527">
        <v>0</v>
      </c>
      <c r="D6527" t="s">
        <v>6700</v>
      </c>
      <c r="E6527">
        <v>1388</v>
      </c>
      <c r="F6527">
        <v>1658</v>
      </c>
      <c r="G6527">
        <v>1800</v>
      </c>
      <c r="H6527">
        <v>0</v>
      </c>
      <c r="I6527">
        <v>13.88</v>
      </c>
      <c r="J6527">
        <v>16.579999999999998</v>
      </c>
      <c r="K6527">
        <v>18</v>
      </c>
      <c r="L6527">
        <v>0</v>
      </c>
    </row>
    <row r="6528" spans="1:12" x14ac:dyDescent="0.25">
      <c r="A6528">
        <v>72029100</v>
      </c>
      <c r="C6528">
        <v>0</v>
      </c>
      <c r="D6528" t="s">
        <v>6701</v>
      </c>
      <c r="E6528">
        <v>1388</v>
      </c>
      <c r="F6528">
        <v>1658</v>
      </c>
      <c r="G6528">
        <v>1800</v>
      </c>
      <c r="H6528">
        <v>0</v>
      </c>
      <c r="I6528">
        <v>13.88</v>
      </c>
      <c r="J6528">
        <v>16.579999999999998</v>
      </c>
      <c r="K6528">
        <v>18</v>
      </c>
      <c r="L6528">
        <v>0</v>
      </c>
    </row>
    <row r="6529" spans="1:12" x14ac:dyDescent="0.25">
      <c r="A6529">
        <v>72029200</v>
      </c>
      <c r="C6529">
        <v>0</v>
      </c>
      <c r="D6529" t="s">
        <v>6702</v>
      </c>
      <c r="E6529">
        <v>1388</v>
      </c>
      <c r="F6529">
        <v>1658</v>
      </c>
      <c r="G6529">
        <v>1800</v>
      </c>
      <c r="H6529">
        <v>0</v>
      </c>
      <c r="I6529">
        <v>13.88</v>
      </c>
      <c r="J6529">
        <v>16.579999999999998</v>
      </c>
      <c r="K6529">
        <v>18</v>
      </c>
      <c r="L6529">
        <v>0</v>
      </c>
    </row>
    <row r="6530" spans="1:12" x14ac:dyDescent="0.25">
      <c r="A6530">
        <v>72029300</v>
      </c>
      <c r="C6530">
        <v>0</v>
      </c>
      <c r="D6530" t="s">
        <v>6703</v>
      </c>
      <c r="E6530">
        <v>1388</v>
      </c>
      <c r="F6530">
        <v>1658</v>
      </c>
      <c r="G6530">
        <v>1800</v>
      </c>
      <c r="H6530">
        <v>0</v>
      </c>
      <c r="I6530">
        <v>13.88</v>
      </c>
      <c r="J6530">
        <v>16.579999999999998</v>
      </c>
      <c r="K6530">
        <v>18</v>
      </c>
      <c r="L6530">
        <v>0</v>
      </c>
    </row>
    <row r="6531" spans="1:12" x14ac:dyDescent="0.25">
      <c r="A6531">
        <v>72029910</v>
      </c>
      <c r="C6531">
        <v>0</v>
      </c>
      <c r="D6531" t="s">
        <v>6704</v>
      </c>
      <c r="E6531">
        <v>1388</v>
      </c>
      <c r="F6531">
        <v>1658</v>
      </c>
      <c r="G6531">
        <v>1800</v>
      </c>
      <c r="H6531">
        <v>0</v>
      </c>
      <c r="I6531">
        <v>13.88</v>
      </c>
      <c r="J6531">
        <v>16.579999999999998</v>
      </c>
      <c r="K6531">
        <v>18</v>
      </c>
      <c r="L6531">
        <v>0</v>
      </c>
    </row>
    <row r="6532" spans="1:12" x14ac:dyDescent="0.25">
      <c r="A6532">
        <v>72029990</v>
      </c>
      <c r="C6532">
        <v>0</v>
      </c>
      <c r="D6532" t="s">
        <v>6705</v>
      </c>
      <c r="E6532">
        <v>1388</v>
      </c>
      <c r="F6532">
        <v>1658</v>
      </c>
      <c r="G6532">
        <v>1800</v>
      </c>
      <c r="H6532">
        <v>0</v>
      </c>
      <c r="I6532">
        <v>13.88</v>
      </c>
      <c r="J6532">
        <v>16.579999999999998</v>
      </c>
      <c r="K6532">
        <v>18</v>
      </c>
      <c r="L6532">
        <v>0</v>
      </c>
    </row>
    <row r="6533" spans="1:12" x14ac:dyDescent="0.25">
      <c r="A6533">
        <v>72031000</v>
      </c>
      <c r="C6533">
        <v>0</v>
      </c>
      <c r="D6533" t="s">
        <v>6706</v>
      </c>
      <c r="E6533">
        <v>1388</v>
      </c>
      <c r="F6533">
        <v>1588</v>
      </c>
      <c r="G6533">
        <v>1800</v>
      </c>
      <c r="H6533">
        <v>0</v>
      </c>
      <c r="I6533">
        <v>13.88</v>
      </c>
      <c r="J6533">
        <v>15.88</v>
      </c>
      <c r="K6533">
        <v>18</v>
      </c>
      <c r="L6533">
        <v>0</v>
      </c>
    </row>
    <row r="6534" spans="1:12" x14ac:dyDescent="0.25">
      <c r="A6534">
        <v>72039000</v>
      </c>
      <c r="C6534">
        <v>0</v>
      </c>
      <c r="D6534" t="s">
        <v>6707</v>
      </c>
      <c r="E6534">
        <v>1388</v>
      </c>
      <c r="F6534">
        <v>1588</v>
      </c>
      <c r="G6534">
        <v>1800</v>
      </c>
      <c r="H6534">
        <v>0</v>
      </c>
      <c r="I6534">
        <v>13.88</v>
      </c>
      <c r="J6534">
        <v>15.88</v>
      </c>
      <c r="K6534">
        <v>18</v>
      </c>
      <c r="L6534">
        <v>0</v>
      </c>
    </row>
    <row r="6535" spans="1:12" x14ac:dyDescent="0.25">
      <c r="A6535">
        <v>72041000</v>
      </c>
      <c r="C6535">
        <v>0</v>
      </c>
      <c r="D6535" t="s">
        <v>6708</v>
      </c>
      <c r="E6535">
        <v>1345</v>
      </c>
      <c r="F6535">
        <v>1545</v>
      </c>
      <c r="G6535">
        <v>1800</v>
      </c>
      <c r="H6535">
        <v>0</v>
      </c>
      <c r="I6535">
        <v>13.45</v>
      </c>
      <c r="J6535">
        <v>15.45</v>
      </c>
      <c r="K6535">
        <v>18</v>
      </c>
      <c r="L6535">
        <v>0</v>
      </c>
    </row>
    <row r="6536" spans="1:12" x14ac:dyDescent="0.25">
      <c r="A6536">
        <v>72042100</v>
      </c>
      <c r="C6536">
        <v>0</v>
      </c>
      <c r="D6536" t="s">
        <v>6709</v>
      </c>
      <c r="E6536">
        <v>1345</v>
      </c>
      <c r="F6536">
        <v>1545</v>
      </c>
      <c r="G6536">
        <v>1800</v>
      </c>
      <c r="H6536">
        <v>0</v>
      </c>
      <c r="I6536">
        <v>13.45</v>
      </c>
      <c r="J6536">
        <v>15.45</v>
      </c>
      <c r="K6536">
        <v>18</v>
      </c>
      <c r="L6536">
        <v>0</v>
      </c>
    </row>
    <row r="6537" spans="1:12" x14ac:dyDescent="0.25">
      <c r="A6537">
        <v>72042900</v>
      </c>
      <c r="C6537">
        <v>0</v>
      </c>
      <c r="D6537" t="s">
        <v>6710</v>
      </c>
      <c r="E6537">
        <v>1345</v>
      </c>
      <c r="F6537">
        <v>1545</v>
      </c>
      <c r="G6537">
        <v>1800</v>
      </c>
      <c r="H6537">
        <v>0</v>
      </c>
      <c r="I6537">
        <v>13.45</v>
      </c>
      <c r="J6537">
        <v>15.45</v>
      </c>
      <c r="K6537">
        <v>18</v>
      </c>
      <c r="L6537">
        <v>0</v>
      </c>
    </row>
    <row r="6538" spans="1:12" x14ac:dyDescent="0.25">
      <c r="A6538">
        <v>72043000</v>
      </c>
      <c r="C6538">
        <v>0</v>
      </c>
      <c r="D6538" t="s">
        <v>6711</v>
      </c>
      <c r="E6538">
        <v>1345</v>
      </c>
      <c r="F6538">
        <v>1545</v>
      </c>
      <c r="G6538">
        <v>1800</v>
      </c>
      <c r="H6538">
        <v>0</v>
      </c>
      <c r="I6538">
        <v>13.45</v>
      </c>
      <c r="J6538">
        <v>15.45</v>
      </c>
      <c r="K6538">
        <v>18</v>
      </c>
      <c r="L6538">
        <v>0</v>
      </c>
    </row>
    <row r="6539" spans="1:12" x14ac:dyDescent="0.25">
      <c r="A6539">
        <v>72044100</v>
      </c>
      <c r="C6539">
        <v>0</v>
      </c>
      <c r="D6539" t="s">
        <v>6712</v>
      </c>
      <c r="E6539">
        <v>1345</v>
      </c>
      <c r="F6539">
        <v>1545</v>
      </c>
      <c r="G6539">
        <v>1800</v>
      </c>
      <c r="H6539">
        <v>0</v>
      </c>
      <c r="I6539">
        <v>13.45</v>
      </c>
      <c r="J6539">
        <v>15.45</v>
      </c>
      <c r="K6539">
        <v>18</v>
      </c>
      <c r="L6539">
        <v>0</v>
      </c>
    </row>
    <row r="6540" spans="1:12" x14ac:dyDescent="0.25">
      <c r="A6540">
        <v>72044900</v>
      </c>
      <c r="C6540">
        <v>0</v>
      </c>
      <c r="D6540" t="s">
        <v>6713</v>
      </c>
      <c r="E6540">
        <v>1345</v>
      </c>
      <c r="F6540">
        <v>1545</v>
      </c>
      <c r="G6540">
        <v>1800</v>
      </c>
      <c r="H6540">
        <v>0</v>
      </c>
      <c r="I6540">
        <v>13.45</v>
      </c>
      <c r="J6540">
        <v>15.45</v>
      </c>
      <c r="K6540">
        <v>18</v>
      </c>
      <c r="L6540">
        <v>0</v>
      </c>
    </row>
    <row r="6541" spans="1:12" x14ac:dyDescent="0.25">
      <c r="A6541">
        <v>72045000</v>
      </c>
      <c r="C6541">
        <v>0</v>
      </c>
      <c r="D6541" t="s">
        <v>6714</v>
      </c>
      <c r="E6541">
        <v>1388</v>
      </c>
      <c r="F6541">
        <v>1588</v>
      </c>
      <c r="G6541">
        <v>1800</v>
      </c>
      <c r="H6541">
        <v>0</v>
      </c>
      <c r="I6541">
        <v>13.88</v>
      </c>
      <c r="J6541">
        <v>15.88</v>
      </c>
      <c r="K6541">
        <v>18</v>
      </c>
      <c r="L6541">
        <v>0</v>
      </c>
    </row>
    <row r="6542" spans="1:12" x14ac:dyDescent="0.25">
      <c r="A6542">
        <v>72051000</v>
      </c>
      <c r="C6542">
        <v>0</v>
      </c>
      <c r="D6542" t="s">
        <v>6715</v>
      </c>
      <c r="E6542">
        <v>1388</v>
      </c>
      <c r="F6542">
        <v>1658</v>
      </c>
      <c r="G6542">
        <v>1800</v>
      </c>
      <c r="H6542">
        <v>0</v>
      </c>
      <c r="I6542">
        <v>13.88</v>
      </c>
      <c r="J6542">
        <v>16.579999999999998</v>
      </c>
      <c r="K6542">
        <v>18</v>
      </c>
      <c r="L6542">
        <v>0</v>
      </c>
    </row>
    <row r="6543" spans="1:12" x14ac:dyDescent="0.25">
      <c r="A6543">
        <v>72052100</v>
      </c>
      <c r="C6543">
        <v>0</v>
      </c>
      <c r="D6543" t="s">
        <v>6716</v>
      </c>
      <c r="E6543">
        <v>1388</v>
      </c>
      <c r="F6543">
        <v>1588</v>
      </c>
      <c r="G6543">
        <v>1800</v>
      </c>
      <c r="H6543">
        <v>0</v>
      </c>
      <c r="I6543">
        <v>13.88</v>
      </c>
      <c r="J6543">
        <v>15.88</v>
      </c>
      <c r="K6543">
        <v>18</v>
      </c>
      <c r="L6543">
        <v>0</v>
      </c>
    </row>
    <row r="6544" spans="1:12" x14ac:dyDescent="0.25">
      <c r="A6544">
        <v>72052910</v>
      </c>
      <c r="C6544">
        <v>0</v>
      </c>
      <c r="D6544" t="s">
        <v>6717</v>
      </c>
      <c r="E6544">
        <v>1388</v>
      </c>
      <c r="F6544">
        <v>1588</v>
      </c>
      <c r="G6544">
        <v>1800</v>
      </c>
      <c r="H6544">
        <v>0</v>
      </c>
      <c r="I6544">
        <v>13.88</v>
      </c>
      <c r="J6544">
        <v>15.88</v>
      </c>
      <c r="K6544">
        <v>18</v>
      </c>
      <c r="L6544">
        <v>0</v>
      </c>
    </row>
    <row r="6545" spans="1:12" x14ac:dyDescent="0.25">
      <c r="A6545">
        <v>72052920</v>
      </c>
      <c r="C6545">
        <v>0</v>
      </c>
      <c r="D6545" t="s">
        <v>10886</v>
      </c>
      <c r="E6545">
        <v>1388</v>
      </c>
      <c r="F6545">
        <v>1588</v>
      </c>
      <c r="G6545">
        <v>1800</v>
      </c>
      <c r="H6545">
        <v>0</v>
      </c>
      <c r="I6545">
        <v>13.88</v>
      </c>
      <c r="J6545">
        <v>15.88</v>
      </c>
      <c r="K6545">
        <v>18</v>
      </c>
      <c r="L6545">
        <v>0</v>
      </c>
    </row>
    <row r="6546" spans="1:12" x14ac:dyDescent="0.25">
      <c r="A6546">
        <v>72052990</v>
      </c>
      <c r="C6546">
        <v>0</v>
      </c>
      <c r="D6546" t="s">
        <v>6718</v>
      </c>
      <c r="E6546">
        <v>1388</v>
      </c>
      <c r="F6546">
        <v>1658</v>
      </c>
      <c r="G6546">
        <v>1800</v>
      </c>
      <c r="H6546">
        <v>0</v>
      </c>
      <c r="I6546">
        <v>13.88</v>
      </c>
      <c r="J6546">
        <v>16.579999999999998</v>
      </c>
      <c r="K6546">
        <v>18</v>
      </c>
      <c r="L6546">
        <v>0</v>
      </c>
    </row>
    <row r="6547" spans="1:12" x14ac:dyDescent="0.25">
      <c r="A6547">
        <v>72061000</v>
      </c>
      <c r="C6547">
        <v>0</v>
      </c>
      <c r="D6547" t="s">
        <v>6719</v>
      </c>
      <c r="E6547">
        <v>1388</v>
      </c>
      <c r="F6547">
        <v>1658</v>
      </c>
      <c r="G6547">
        <v>1800</v>
      </c>
      <c r="H6547">
        <v>0</v>
      </c>
      <c r="I6547">
        <v>13.88</v>
      </c>
      <c r="J6547">
        <v>16.579999999999998</v>
      </c>
      <c r="K6547">
        <v>18</v>
      </c>
      <c r="L6547">
        <v>0</v>
      </c>
    </row>
    <row r="6548" spans="1:12" x14ac:dyDescent="0.25">
      <c r="A6548">
        <v>72069000</v>
      </c>
      <c r="C6548">
        <v>0</v>
      </c>
      <c r="D6548" t="s">
        <v>6720</v>
      </c>
      <c r="E6548">
        <v>1388</v>
      </c>
      <c r="F6548">
        <v>1658</v>
      </c>
      <c r="G6548">
        <v>1800</v>
      </c>
      <c r="H6548">
        <v>0</v>
      </c>
      <c r="I6548">
        <v>13.88</v>
      </c>
      <c r="J6548">
        <v>16.579999999999998</v>
      </c>
      <c r="K6548">
        <v>18</v>
      </c>
      <c r="L6548">
        <v>0</v>
      </c>
    </row>
    <row r="6549" spans="1:12" x14ac:dyDescent="0.25">
      <c r="A6549">
        <v>72071110</v>
      </c>
      <c r="C6549">
        <v>0</v>
      </c>
      <c r="D6549" t="s">
        <v>6721</v>
      </c>
      <c r="E6549">
        <v>1388</v>
      </c>
      <c r="F6549">
        <v>1680</v>
      </c>
      <c r="G6549">
        <v>1800</v>
      </c>
      <c r="H6549">
        <v>0</v>
      </c>
      <c r="I6549">
        <v>13.88</v>
      </c>
      <c r="J6549">
        <v>16.8</v>
      </c>
      <c r="K6549">
        <v>18</v>
      </c>
      <c r="L6549">
        <v>0</v>
      </c>
    </row>
    <row r="6550" spans="1:12" x14ac:dyDescent="0.25">
      <c r="A6550">
        <v>72071190</v>
      </c>
      <c r="C6550">
        <v>0</v>
      </c>
      <c r="D6550" t="s">
        <v>6722</v>
      </c>
      <c r="E6550">
        <v>1388</v>
      </c>
      <c r="F6550">
        <v>1680</v>
      </c>
      <c r="G6550">
        <v>1800</v>
      </c>
      <c r="H6550">
        <v>0</v>
      </c>
      <c r="I6550">
        <v>13.88</v>
      </c>
      <c r="J6550">
        <v>16.8</v>
      </c>
      <c r="K6550">
        <v>18</v>
      </c>
      <c r="L6550">
        <v>0</v>
      </c>
    </row>
    <row r="6551" spans="1:12" x14ac:dyDescent="0.25">
      <c r="A6551">
        <v>72071200</v>
      </c>
      <c r="C6551">
        <v>0</v>
      </c>
      <c r="D6551" t="s">
        <v>6723</v>
      </c>
      <c r="E6551">
        <v>1388</v>
      </c>
      <c r="F6551">
        <v>1680</v>
      </c>
      <c r="G6551">
        <v>1800</v>
      </c>
      <c r="H6551">
        <v>0</v>
      </c>
      <c r="I6551">
        <v>13.88</v>
      </c>
      <c r="J6551">
        <v>16.8</v>
      </c>
      <c r="K6551">
        <v>18</v>
      </c>
      <c r="L6551">
        <v>0</v>
      </c>
    </row>
    <row r="6552" spans="1:12" x14ac:dyDescent="0.25">
      <c r="A6552">
        <v>72071900</v>
      </c>
      <c r="C6552">
        <v>0</v>
      </c>
      <c r="D6552" t="s">
        <v>6724</v>
      </c>
      <c r="E6552">
        <v>1388</v>
      </c>
      <c r="F6552">
        <v>1680</v>
      </c>
      <c r="G6552">
        <v>1800</v>
      </c>
      <c r="H6552">
        <v>0</v>
      </c>
      <c r="I6552">
        <v>13.88</v>
      </c>
      <c r="J6552">
        <v>16.8</v>
      </c>
      <c r="K6552">
        <v>18</v>
      </c>
      <c r="L6552">
        <v>0</v>
      </c>
    </row>
    <row r="6553" spans="1:12" x14ac:dyDescent="0.25">
      <c r="A6553">
        <v>72072000</v>
      </c>
      <c r="C6553">
        <v>0</v>
      </c>
      <c r="D6553" t="s">
        <v>6725</v>
      </c>
      <c r="E6553">
        <v>1388</v>
      </c>
      <c r="F6553">
        <v>1680</v>
      </c>
      <c r="G6553">
        <v>1800</v>
      </c>
      <c r="H6553">
        <v>0</v>
      </c>
      <c r="I6553">
        <v>13.88</v>
      </c>
      <c r="J6553">
        <v>16.8</v>
      </c>
      <c r="K6553">
        <v>18</v>
      </c>
      <c r="L6553">
        <v>0</v>
      </c>
    </row>
    <row r="6554" spans="1:12" x14ac:dyDescent="0.25">
      <c r="A6554">
        <v>72081000</v>
      </c>
      <c r="C6554">
        <v>0</v>
      </c>
      <c r="D6554" t="s">
        <v>6726</v>
      </c>
      <c r="E6554">
        <v>1388</v>
      </c>
      <c r="F6554">
        <v>1722</v>
      </c>
      <c r="G6554">
        <v>1800</v>
      </c>
      <c r="H6554">
        <v>0</v>
      </c>
      <c r="I6554">
        <v>13.88</v>
      </c>
      <c r="J6554">
        <v>17.22</v>
      </c>
      <c r="K6554">
        <v>18</v>
      </c>
      <c r="L6554">
        <v>0</v>
      </c>
    </row>
    <row r="6555" spans="1:12" x14ac:dyDescent="0.25">
      <c r="A6555">
        <v>72082500</v>
      </c>
      <c r="C6555">
        <v>0</v>
      </c>
      <c r="D6555" t="s">
        <v>6727</v>
      </c>
      <c r="E6555">
        <v>1388</v>
      </c>
      <c r="F6555">
        <v>1722</v>
      </c>
      <c r="G6555">
        <v>1800</v>
      </c>
      <c r="H6555">
        <v>0</v>
      </c>
      <c r="I6555">
        <v>13.88</v>
      </c>
      <c r="J6555">
        <v>17.22</v>
      </c>
      <c r="K6555">
        <v>18</v>
      </c>
      <c r="L6555">
        <v>0</v>
      </c>
    </row>
    <row r="6556" spans="1:12" x14ac:dyDescent="0.25">
      <c r="A6556">
        <v>72082610</v>
      </c>
      <c r="C6556">
        <v>0</v>
      </c>
      <c r="D6556" t="s">
        <v>6728</v>
      </c>
      <c r="E6556">
        <v>1388</v>
      </c>
      <c r="F6556">
        <v>1702</v>
      </c>
      <c r="G6556">
        <v>1800</v>
      </c>
      <c r="H6556">
        <v>0</v>
      </c>
      <c r="I6556">
        <v>13.88</v>
      </c>
      <c r="J6556">
        <v>17.02</v>
      </c>
      <c r="K6556">
        <v>18</v>
      </c>
      <c r="L6556">
        <v>0</v>
      </c>
    </row>
    <row r="6557" spans="1:12" x14ac:dyDescent="0.25">
      <c r="A6557">
        <v>72082690</v>
      </c>
      <c r="C6557">
        <v>0</v>
      </c>
      <c r="D6557" t="s">
        <v>6729</v>
      </c>
      <c r="E6557">
        <v>1388</v>
      </c>
      <c r="F6557">
        <v>1722</v>
      </c>
      <c r="G6557">
        <v>1800</v>
      </c>
      <c r="H6557">
        <v>0</v>
      </c>
      <c r="I6557">
        <v>13.88</v>
      </c>
      <c r="J6557">
        <v>17.22</v>
      </c>
      <c r="K6557">
        <v>18</v>
      </c>
      <c r="L6557">
        <v>0</v>
      </c>
    </row>
    <row r="6558" spans="1:12" x14ac:dyDescent="0.25">
      <c r="A6558">
        <v>72082710</v>
      </c>
      <c r="C6558">
        <v>0</v>
      </c>
      <c r="D6558" t="s">
        <v>6730</v>
      </c>
      <c r="E6558">
        <v>1388</v>
      </c>
      <c r="F6558">
        <v>1702</v>
      </c>
      <c r="G6558">
        <v>1800</v>
      </c>
      <c r="H6558">
        <v>0</v>
      </c>
      <c r="I6558">
        <v>13.88</v>
      </c>
      <c r="J6558">
        <v>17.02</v>
      </c>
      <c r="K6558">
        <v>18</v>
      </c>
      <c r="L6558">
        <v>0</v>
      </c>
    </row>
    <row r="6559" spans="1:12" x14ac:dyDescent="0.25">
      <c r="A6559">
        <v>72082790</v>
      </c>
      <c r="C6559">
        <v>0</v>
      </c>
      <c r="D6559" t="s">
        <v>6731</v>
      </c>
      <c r="E6559">
        <v>1388</v>
      </c>
      <c r="F6559">
        <v>1722</v>
      </c>
      <c r="G6559">
        <v>1800</v>
      </c>
      <c r="H6559">
        <v>0</v>
      </c>
      <c r="I6559">
        <v>13.88</v>
      </c>
      <c r="J6559">
        <v>17.22</v>
      </c>
      <c r="K6559">
        <v>18</v>
      </c>
      <c r="L6559">
        <v>0</v>
      </c>
    </row>
    <row r="6560" spans="1:12" x14ac:dyDescent="0.25">
      <c r="A6560">
        <v>72083610</v>
      </c>
      <c r="C6560">
        <v>0</v>
      </c>
      <c r="D6560" t="s">
        <v>6732</v>
      </c>
      <c r="E6560">
        <v>1388</v>
      </c>
      <c r="F6560">
        <v>1702</v>
      </c>
      <c r="G6560">
        <v>1800</v>
      </c>
      <c r="H6560">
        <v>0</v>
      </c>
      <c r="I6560">
        <v>13.88</v>
      </c>
      <c r="J6560">
        <v>17.02</v>
      </c>
      <c r="K6560">
        <v>18</v>
      </c>
      <c r="L6560">
        <v>0</v>
      </c>
    </row>
    <row r="6561" spans="1:12" x14ac:dyDescent="0.25">
      <c r="A6561">
        <v>72083690</v>
      </c>
      <c r="C6561">
        <v>0</v>
      </c>
      <c r="D6561" t="s">
        <v>6733</v>
      </c>
      <c r="E6561">
        <v>1388</v>
      </c>
      <c r="F6561">
        <v>1722</v>
      </c>
      <c r="G6561">
        <v>1800</v>
      </c>
      <c r="H6561">
        <v>0</v>
      </c>
      <c r="I6561">
        <v>13.88</v>
      </c>
      <c r="J6561">
        <v>17.22</v>
      </c>
      <c r="K6561">
        <v>18</v>
      </c>
      <c r="L6561">
        <v>0</v>
      </c>
    </row>
    <row r="6562" spans="1:12" x14ac:dyDescent="0.25">
      <c r="A6562">
        <v>72083700</v>
      </c>
      <c r="C6562">
        <v>0</v>
      </c>
      <c r="D6562" t="s">
        <v>6734</v>
      </c>
      <c r="E6562">
        <v>1388</v>
      </c>
      <c r="F6562">
        <v>1722</v>
      </c>
      <c r="G6562">
        <v>1800</v>
      </c>
      <c r="H6562">
        <v>0</v>
      </c>
      <c r="I6562">
        <v>13.88</v>
      </c>
      <c r="J6562">
        <v>17.22</v>
      </c>
      <c r="K6562">
        <v>18</v>
      </c>
      <c r="L6562">
        <v>0</v>
      </c>
    </row>
    <row r="6563" spans="1:12" x14ac:dyDescent="0.25">
      <c r="A6563">
        <v>72083810</v>
      </c>
      <c r="C6563">
        <v>0</v>
      </c>
      <c r="D6563" t="s">
        <v>6735</v>
      </c>
      <c r="E6563">
        <v>1388</v>
      </c>
      <c r="F6563">
        <v>1702</v>
      </c>
      <c r="G6563">
        <v>1800</v>
      </c>
      <c r="H6563">
        <v>0</v>
      </c>
      <c r="I6563">
        <v>13.88</v>
      </c>
      <c r="J6563">
        <v>17.02</v>
      </c>
      <c r="K6563">
        <v>18</v>
      </c>
      <c r="L6563">
        <v>0</v>
      </c>
    </row>
    <row r="6564" spans="1:12" x14ac:dyDescent="0.25">
      <c r="A6564">
        <v>72083890</v>
      </c>
      <c r="C6564">
        <v>0</v>
      </c>
      <c r="D6564" t="s">
        <v>6736</v>
      </c>
      <c r="E6564">
        <v>1388</v>
      </c>
      <c r="F6564">
        <v>1722</v>
      </c>
      <c r="G6564">
        <v>1800</v>
      </c>
      <c r="H6564">
        <v>0</v>
      </c>
      <c r="I6564">
        <v>13.88</v>
      </c>
      <c r="J6564">
        <v>17.22</v>
      </c>
      <c r="K6564">
        <v>18</v>
      </c>
      <c r="L6564">
        <v>0</v>
      </c>
    </row>
    <row r="6565" spans="1:12" x14ac:dyDescent="0.25">
      <c r="A6565">
        <v>72083910</v>
      </c>
      <c r="C6565">
        <v>0</v>
      </c>
      <c r="D6565" t="s">
        <v>6737</v>
      </c>
      <c r="E6565">
        <v>1388</v>
      </c>
      <c r="F6565">
        <v>1702</v>
      </c>
      <c r="G6565">
        <v>1800</v>
      </c>
      <c r="H6565">
        <v>0</v>
      </c>
      <c r="I6565">
        <v>13.88</v>
      </c>
      <c r="J6565">
        <v>17.02</v>
      </c>
      <c r="K6565">
        <v>18</v>
      </c>
      <c r="L6565">
        <v>0</v>
      </c>
    </row>
    <row r="6566" spans="1:12" x14ac:dyDescent="0.25">
      <c r="A6566">
        <v>72083990</v>
      </c>
      <c r="C6566">
        <v>0</v>
      </c>
      <c r="D6566" t="s">
        <v>6738</v>
      </c>
      <c r="E6566">
        <v>1388</v>
      </c>
      <c r="F6566">
        <v>1722</v>
      </c>
      <c r="G6566">
        <v>1800</v>
      </c>
      <c r="H6566">
        <v>0</v>
      </c>
      <c r="I6566">
        <v>13.88</v>
      </c>
      <c r="J6566">
        <v>17.22</v>
      </c>
      <c r="K6566">
        <v>18</v>
      </c>
      <c r="L6566">
        <v>0</v>
      </c>
    </row>
    <row r="6567" spans="1:12" x14ac:dyDescent="0.25">
      <c r="A6567">
        <v>72084000</v>
      </c>
      <c r="C6567">
        <v>0</v>
      </c>
      <c r="D6567" t="s">
        <v>6739</v>
      </c>
      <c r="E6567">
        <v>1388</v>
      </c>
      <c r="F6567">
        <v>1722</v>
      </c>
      <c r="G6567">
        <v>1800</v>
      </c>
      <c r="H6567">
        <v>0</v>
      </c>
      <c r="I6567">
        <v>13.88</v>
      </c>
      <c r="J6567">
        <v>17.22</v>
      </c>
      <c r="K6567">
        <v>18</v>
      </c>
      <c r="L6567">
        <v>0</v>
      </c>
    </row>
    <row r="6568" spans="1:12" x14ac:dyDescent="0.25">
      <c r="A6568">
        <v>72085100</v>
      </c>
      <c r="C6568">
        <v>0</v>
      </c>
      <c r="D6568" t="s">
        <v>6740</v>
      </c>
      <c r="E6568">
        <v>1388</v>
      </c>
      <c r="F6568">
        <v>1722</v>
      </c>
      <c r="G6568">
        <v>1800</v>
      </c>
      <c r="H6568">
        <v>0</v>
      </c>
      <c r="I6568">
        <v>13.88</v>
      </c>
      <c r="J6568">
        <v>17.22</v>
      </c>
      <c r="K6568">
        <v>18</v>
      </c>
      <c r="L6568">
        <v>0</v>
      </c>
    </row>
    <row r="6569" spans="1:12" x14ac:dyDescent="0.25">
      <c r="A6569">
        <v>72085200</v>
      </c>
      <c r="C6569">
        <v>0</v>
      </c>
      <c r="D6569" t="s">
        <v>6741</v>
      </c>
      <c r="E6569">
        <v>1388</v>
      </c>
      <c r="F6569">
        <v>1722</v>
      </c>
      <c r="G6569">
        <v>1800</v>
      </c>
      <c r="H6569">
        <v>0</v>
      </c>
      <c r="I6569">
        <v>13.88</v>
      </c>
      <c r="J6569">
        <v>17.22</v>
      </c>
      <c r="K6569">
        <v>18</v>
      </c>
      <c r="L6569">
        <v>0</v>
      </c>
    </row>
    <row r="6570" spans="1:12" x14ac:dyDescent="0.25">
      <c r="A6570">
        <v>72085300</v>
      </c>
      <c r="C6570">
        <v>0</v>
      </c>
      <c r="D6570" t="s">
        <v>6742</v>
      </c>
      <c r="E6570">
        <v>1388</v>
      </c>
      <c r="F6570">
        <v>1722</v>
      </c>
      <c r="G6570">
        <v>1800</v>
      </c>
      <c r="H6570">
        <v>0</v>
      </c>
      <c r="I6570">
        <v>13.88</v>
      </c>
      <c r="J6570">
        <v>17.22</v>
      </c>
      <c r="K6570">
        <v>18</v>
      </c>
      <c r="L6570">
        <v>0</v>
      </c>
    </row>
    <row r="6571" spans="1:12" x14ac:dyDescent="0.25">
      <c r="A6571">
        <v>72085400</v>
      </c>
      <c r="C6571">
        <v>0</v>
      </c>
      <c r="D6571" t="s">
        <v>6743</v>
      </c>
      <c r="E6571">
        <v>1388</v>
      </c>
      <c r="F6571">
        <v>1722</v>
      </c>
      <c r="G6571">
        <v>1800</v>
      </c>
      <c r="H6571">
        <v>0</v>
      </c>
      <c r="I6571">
        <v>13.88</v>
      </c>
      <c r="J6571">
        <v>17.22</v>
      </c>
      <c r="K6571">
        <v>18</v>
      </c>
      <c r="L6571">
        <v>0</v>
      </c>
    </row>
    <row r="6572" spans="1:12" x14ac:dyDescent="0.25">
      <c r="A6572">
        <v>72089000</v>
      </c>
      <c r="C6572">
        <v>0</v>
      </c>
      <c r="D6572" t="s">
        <v>6744</v>
      </c>
      <c r="E6572">
        <v>1388</v>
      </c>
      <c r="F6572">
        <v>1722</v>
      </c>
      <c r="G6572">
        <v>1800</v>
      </c>
      <c r="H6572">
        <v>0</v>
      </c>
      <c r="I6572">
        <v>13.88</v>
      </c>
      <c r="J6572">
        <v>17.22</v>
      </c>
      <c r="K6572">
        <v>18</v>
      </c>
      <c r="L6572">
        <v>0</v>
      </c>
    </row>
    <row r="6573" spans="1:12" x14ac:dyDescent="0.25">
      <c r="A6573">
        <v>72091500</v>
      </c>
      <c r="C6573">
        <v>0</v>
      </c>
      <c r="D6573" t="s">
        <v>6745</v>
      </c>
      <c r="E6573">
        <v>1388</v>
      </c>
      <c r="F6573">
        <v>1722</v>
      </c>
      <c r="G6573">
        <v>1800</v>
      </c>
      <c r="H6573">
        <v>0</v>
      </c>
      <c r="I6573">
        <v>13.88</v>
      </c>
      <c r="J6573">
        <v>17.22</v>
      </c>
      <c r="K6573">
        <v>18</v>
      </c>
      <c r="L6573">
        <v>0</v>
      </c>
    </row>
    <row r="6574" spans="1:12" x14ac:dyDescent="0.25">
      <c r="A6574">
        <v>72091600</v>
      </c>
      <c r="C6574">
        <v>0</v>
      </c>
      <c r="D6574" t="s">
        <v>6746</v>
      </c>
      <c r="E6574">
        <v>1388</v>
      </c>
      <c r="F6574">
        <v>1722</v>
      </c>
      <c r="G6574">
        <v>1800</v>
      </c>
      <c r="H6574">
        <v>0</v>
      </c>
      <c r="I6574">
        <v>13.88</v>
      </c>
      <c r="J6574">
        <v>17.22</v>
      </c>
      <c r="K6574">
        <v>18</v>
      </c>
      <c r="L6574">
        <v>0</v>
      </c>
    </row>
    <row r="6575" spans="1:12" x14ac:dyDescent="0.25">
      <c r="A6575">
        <v>72091700</v>
      </c>
      <c r="C6575">
        <v>0</v>
      </c>
      <c r="D6575" t="s">
        <v>6747</v>
      </c>
      <c r="E6575">
        <v>1388</v>
      </c>
      <c r="F6575">
        <v>1722</v>
      </c>
      <c r="G6575">
        <v>1800</v>
      </c>
      <c r="H6575">
        <v>0</v>
      </c>
      <c r="I6575">
        <v>13.88</v>
      </c>
      <c r="J6575">
        <v>17.22</v>
      </c>
      <c r="K6575">
        <v>18</v>
      </c>
      <c r="L6575">
        <v>0</v>
      </c>
    </row>
    <row r="6576" spans="1:12" x14ac:dyDescent="0.25">
      <c r="A6576">
        <v>72091800</v>
      </c>
      <c r="C6576">
        <v>0</v>
      </c>
      <c r="D6576" t="s">
        <v>6748</v>
      </c>
      <c r="E6576">
        <v>1388</v>
      </c>
      <c r="F6576">
        <v>1722</v>
      </c>
      <c r="G6576">
        <v>1800</v>
      </c>
      <c r="H6576">
        <v>0</v>
      </c>
      <c r="I6576">
        <v>13.88</v>
      </c>
      <c r="J6576">
        <v>17.22</v>
      </c>
      <c r="K6576">
        <v>18</v>
      </c>
      <c r="L6576">
        <v>0</v>
      </c>
    </row>
    <row r="6577" spans="1:12" x14ac:dyDescent="0.25">
      <c r="A6577">
        <v>72092500</v>
      </c>
      <c r="C6577">
        <v>0</v>
      </c>
      <c r="D6577" t="s">
        <v>6749</v>
      </c>
      <c r="E6577">
        <v>1388</v>
      </c>
      <c r="F6577">
        <v>1722</v>
      </c>
      <c r="G6577">
        <v>1800</v>
      </c>
      <c r="H6577">
        <v>0</v>
      </c>
      <c r="I6577">
        <v>13.88</v>
      </c>
      <c r="J6577">
        <v>17.22</v>
      </c>
      <c r="K6577">
        <v>18</v>
      </c>
      <c r="L6577">
        <v>0</v>
      </c>
    </row>
    <row r="6578" spans="1:12" x14ac:dyDescent="0.25">
      <c r="A6578">
        <v>72092600</v>
      </c>
      <c r="C6578">
        <v>0</v>
      </c>
      <c r="D6578" t="s">
        <v>6750</v>
      </c>
      <c r="E6578">
        <v>1388</v>
      </c>
      <c r="F6578">
        <v>1722</v>
      </c>
      <c r="G6578">
        <v>1800</v>
      </c>
      <c r="H6578">
        <v>0</v>
      </c>
      <c r="I6578">
        <v>13.88</v>
      </c>
      <c r="J6578">
        <v>17.22</v>
      </c>
      <c r="K6578">
        <v>18</v>
      </c>
      <c r="L6578">
        <v>0</v>
      </c>
    </row>
    <row r="6579" spans="1:12" x14ac:dyDescent="0.25">
      <c r="A6579">
        <v>72092700</v>
      </c>
      <c r="C6579">
        <v>0</v>
      </c>
      <c r="D6579" t="s">
        <v>6751</v>
      </c>
      <c r="E6579">
        <v>1388</v>
      </c>
      <c r="F6579">
        <v>1722</v>
      </c>
      <c r="G6579">
        <v>1800</v>
      </c>
      <c r="H6579">
        <v>0</v>
      </c>
      <c r="I6579">
        <v>13.88</v>
      </c>
      <c r="J6579">
        <v>17.22</v>
      </c>
      <c r="K6579">
        <v>18</v>
      </c>
      <c r="L6579">
        <v>0</v>
      </c>
    </row>
    <row r="6580" spans="1:12" x14ac:dyDescent="0.25">
      <c r="A6580">
        <v>72092800</v>
      </c>
      <c r="C6580">
        <v>0</v>
      </c>
      <c r="D6580" t="s">
        <v>6752</v>
      </c>
      <c r="E6580">
        <v>1388</v>
      </c>
      <c r="F6580">
        <v>1722</v>
      </c>
      <c r="G6580">
        <v>1800</v>
      </c>
      <c r="H6580">
        <v>0</v>
      </c>
      <c r="I6580">
        <v>13.88</v>
      </c>
      <c r="J6580">
        <v>17.22</v>
      </c>
      <c r="K6580">
        <v>18</v>
      </c>
      <c r="L6580">
        <v>0</v>
      </c>
    </row>
    <row r="6581" spans="1:12" x14ac:dyDescent="0.25">
      <c r="A6581">
        <v>72099000</v>
      </c>
      <c r="C6581">
        <v>0</v>
      </c>
      <c r="D6581" t="s">
        <v>6753</v>
      </c>
      <c r="E6581">
        <v>1388</v>
      </c>
      <c r="F6581">
        <v>1722</v>
      </c>
      <c r="G6581">
        <v>1800</v>
      </c>
      <c r="H6581">
        <v>0</v>
      </c>
      <c r="I6581">
        <v>13.88</v>
      </c>
      <c r="J6581">
        <v>17.22</v>
      </c>
      <c r="K6581">
        <v>18</v>
      </c>
      <c r="L6581">
        <v>0</v>
      </c>
    </row>
    <row r="6582" spans="1:12" x14ac:dyDescent="0.25">
      <c r="A6582">
        <v>72101100</v>
      </c>
      <c r="C6582">
        <v>0</v>
      </c>
      <c r="D6582" t="s">
        <v>6754</v>
      </c>
      <c r="E6582">
        <v>1388</v>
      </c>
      <c r="F6582">
        <v>1722</v>
      </c>
      <c r="G6582">
        <v>1800</v>
      </c>
      <c r="H6582">
        <v>0</v>
      </c>
      <c r="I6582">
        <v>13.88</v>
      </c>
      <c r="J6582">
        <v>17.22</v>
      </c>
      <c r="K6582">
        <v>18</v>
      </c>
      <c r="L6582">
        <v>0</v>
      </c>
    </row>
    <row r="6583" spans="1:12" x14ac:dyDescent="0.25">
      <c r="A6583">
        <v>72101200</v>
      </c>
      <c r="C6583">
        <v>0</v>
      </c>
      <c r="D6583" t="s">
        <v>6755</v>
      </c>
      <c r="E6583">
        <v>1388</v>
      </c>
      <c r="F6583">
        <v>1735</v>
      </c>
      <c r="G6583">
        <v>1800</v>
      </c>
      <c r="H6583">
        <v>0</v>
      </c>
      <c r="I6583">
        <v>13.88</v>
      </c>
      <c r="J6583">
        <v>17.350000000000001</v>
      </c>
      <c r="K6583">
        <v>18</v>
      </c>
      <c r="L6583">
        <v>0</v>
      </c>
    </row>
    <row r="6584" spans="1:12" x14ac:dyDescent="0.25">
      <c r="A6584">
        <v>72102000</v>
      </c>
      <c r="C6584">
        <v>0</v>
      </c>
      <c r="D6584" t="s">
        <v>6756</v>
      </c>
      <c r="E6584">
        <v>1388</v>
      </c>
      <c r="F6584">
        <v>1722</v>
      </c>
      <c r="G6584">
        <v>1800</v>
      </c>
      <c r="H6584">
        <v>0</v>
      </c>
      <c r="I6584">
        <v>13.88</v>
      </c>
      <c r="J6584">
        <v>17.22</v>
      </c>
      <c r="K6584">
        <v>18</v>
      </c>
      <c r="L6584">
        <v>0</v>
      </c>
    </row>
    <row r="6585" spans="1:12" x14ac:dyDescent="0.25">
      <c r="A6585">
        <v>72103010</v>
      </c>
      <c r="C6585">
        <v>0</v>
      </c>
      <c r="D6585" t="s">
        <v>6757</v>
      </c>
      <c r="E6585">
        <v>1388</v>
      </c>
      <c r="F6585">
        <v>1722</v>
      </c>
      <c r="G6585">
        <v>1800</v>
      </c>
      <c r="H6585">
        <v>0</v>
      </c>
      <c r="I6585">
        <v>13.88</v>
      </c>
      <c r="J6585">
        <v>17.22</v>
      </c>
      <c r="K6585">
        <v>18</v>
      </c>
      <c r="L6585">
        <v>0</v>
      </c>
    </row>
    <row r="6586" spans="1:12" x14ac:dyDescent="0.25">
      <c r="A6586">
        <v>72103090</v>
      </c>
      <c r="C6586">
        <v>0</v>
      </c>
      <c r="D6586" t="s">
        <v>6758</v>
      </c>
      <c r="E6586">
        <v>1388</v>
      </c>
      <c r="F6586">
        <v>1722</v>
      </c>
      <c r="G6586">
        <v>1800</v>
      </c>
      <c r="H6586">
        <v>0</v>
      </c>
      <c r="I6586">
        <v>13.88</v>
      </c>
      <c r="J6586">
        <v>17.22</v>
      </c>
      <c r="K6586">
        <v>18</v>
      </c>
      <c r="L6586">
        <v>0</v>
      </c>
    </row>
    <row r="6587" spans="1:12" x14ac:dyDescent="0.25">
      <c r="A6587">
        <v>72104110</v>
      </c>
      <c r="C6587">
        <v>0</v>
      </c>
      <c r="D6587" t="s">
        <v>6759</v>
      </c>
      <c r="E6587">
        <v>1388</v>
      </c>
      <c r="F6587">
        <v>1722</v>
      </c>
      <c r="G6587">
        <v>1800</v>
      </c>
      <c r="H6587">
        <v>0</v>
      </c>
      <c r="I6587">
        <v>13.88</v>
      </c>
      <c r="J6587">
        <v>17.22</v>
      </c>
      <c r="K6587">
        <v>18</v>
      </c>
      <c r="L6587">
        <v>0</v>
      </c>
    </row>
    <row r="6588" spans="1:12" x14ac:dyDescent="0.25">
      <c r="A6588">
        <v>72104190</v>
      </c>
      <c r="C6588">
        <v>0</v>
      </c>
      <c r="D6588" t="s">
        <v>6760</v>
      </c>
      <c r="E6588">
        <v>1388</v>
      </c>
      <c r="F6588">
        <v>1722</v>
      </c>
      <c r="G6588">
        <v>1800</v>
      </c>
      <c r="H6588">
        <v>0</v>
      </c>
      <c r="I6588">
        <v>13.88</v>
      </c>
      <c r="J6588">
        <v>17.22</v>
      </c>
      <c r="K6588">
        <v>18</v>
      </c>
      <c r="L6588">
        <v>0</v>
      </c>
    </row>
    <row r="6589" spans="1:12" x14ac:dyDescent="0.25">
      <c r="A6589">
        <v>72104910</v>
      </c>
      <c r="C6589">
        <v>0</v>
      </c>
      <c r="D6589" t="s">
        <v>6761</v>
      </c>
      <c r="E6589">
        <v>1388</v>
      </c>
      <c r="F6589">
        <v>1722</v>
      </c>
      <c r="G6589">
        <v>1800</v>
      </c>
      <c r="H6589">
        <v>0</v>
      </c>
      <c r="I6589">
        <v>13.88</v>
      </c>
      <c r="J6589">
        <v>17.22</v>
      </c>
      <c r="K6589">
        <v>18</v>
      </c>
      <c r="L6589">
        <v>0</v>
      </c>
    </row>
    <row r="6590" spans="1:12" x14ac:dyDescent="0.25">
      <c r="A6590">
        <v>72104990</v>
      </c>
      <c r="C6590">
        <v>0</v>
      </c>
      <c r="D6590" t="s">
        <v>6762</v>
      </c>
      <c r="E6590">
        <v>1388</v>
      </c>
      <c r="F6590">
        <v>1722</v>
      </c>
      <c r="G6590">
        <v>1800</v>
      </c>
      <c r="H6590">
        <v>0</v>
      </c>
      <c r="I6590">
        <v>13.88</v>
      </c>
      <c r="J6590">
        <v>17.22</v>
      </c>
      <c r="K6590">
        <v>18</v>
      </c>
      <c r="L6590">
        <v>0</v>
      </c>
    </row>
    <row r="6591" spans="1:12" x14ac:dyDescent="0.25">
      <c r="A6591">
        <v>72105000</v>
      </c>
      <c r="C6591">
        <v>0</v>
      </c>
      <c r="D6591" t="s">
        <v>6763</v>
      </c>
      <c r="E6591">
        <v>1388</v>
      </c>
      <c r="F6591">
        <v>1735</v>
      </c>
      <c r="G6591">
        <v>1800</v>
      </c>
      <c r="H6591">
        <v>0</v>
      </c>
      <c r="I6591">
        <v>13.88</v>
      </c>
      <c r="J6591">
        <v>17.350000000000001</v>
      </c>
      <c r="K6591">
        <v>18</v>
      </c>
      <c r="L6591">
        <v>0</v>
      </c>
    </row>
    <row r="6592" spans="1:12" x14ac:dyDescent="0.25">
      <c r="A6592">
        <v>72106100</v>
      </c>
      <c r="C6592">
        <v>0</v>
      </c>
      <c r="D6592" t="s">
        <v>6764</v>
      </c>
      <c r="E6592">
        <v>1388</v>
      </c>
      <c r="F6592">
        <v>1722</v>
      </c>
      <c r="G6592">
        <v>1800</v>
      </c>
      <c r="H6592">
        <v>0</v>
      </c>
      <c r="I6592">
        <v>13.88</v>
      </c>
      <c r="J6592">
        <v>17.22</v>
      </c>
      <c r="K6592">
        <v>18</v>
      </c>
      <c r="L6592">
        <v>0</v>
      </c>
    </row>
    <row r="6593" spans="1:12" x14ac:dyDescent="0.25">
      <c r="A6593">
        <v>72106911</v>
      </c>
      <c r="C6593">
        <v>0</v>
      </c>
      <c r="D6593" t="s">
        <v>10887</v>
      </c>
      <c r="E6593">
        <v>1388</v>
      </c>
      <c r="F6593">
        <v>1588</v>
      </c>
      <c r="G6593">
        <v>1800</v>
      </c>
      <c r="H6593">
        <v>0</v>
      </c>
      <c r="I6593">
        <v>13.88</v>
      </c>
      <c r="J6593">
        <v>15.88</v>
      </c>
      <c r="K6593">
        <v>18</v>
      </c>
      <c r="L6593">
        <v>0</v>
      </c>
    </row>
    <row r="6594" spans="1:12" x14ac:dyDescent="0.25">
      <c r="A6594">
        <v>72106919</v>
      </c>
      <c r="C6594">
        <v>0</v>
      </c>
      <c r="D6594" t="s">
        <v>6</v>
      </c>
      <c r="E6594">
        <v>1388</v>
      </c>
      <c r="F6594">
        <v>1722</v>
      </c>
      <c r="G6594">
        <v>1800</v>
      </c>
      <c r="H6594">
        <v>0</v>
      </c>
      <c r="I6594">
        <v>13.88</v>
      </c>
      <c r="J6594">
        <v>17.22</v>
      </c>
      <c r="K6594">
        <v>18</v>
      </c>
      <c r="L6594">
        <v>0</v>
      </c>
    </row>
    <row r="6595" spans="1:12" x14ac:dyDescent="0.25">
      <c r="A6595">
        <v>72106990</v>
      </c>
      <c r="C6595">
        <v>0</v>
      </c>
      <c r="D6595" t="s">
        <v>6</v>
      </c>
      <c r="E6595">
        <v>1388</v>
      </c>
      <c r="F6595">
        <v>1722</v>
      </c>
      <c r="G6595">
        <v>1800</v>
      </c>
      <c r="H6595">
        <v>0</v>
      </c>
      <c r="I6595">
        <v>13.88</v>
      </c>
      <c r="J6595">
        <v>17.22</v>
      </c>
      <c r="K6595">
        <v>18</v>
      </c>
      <c r="L6595">
        <v>0</v>
      </c>
    </row>
    <row r="6596" spans="1:12" x14ac:dyDescent="0.25">
      <c r="A6596">
        <v>72107010</v>
      </c>
      <c r="C6596">
        <v>0</v>
      </c>
      <c r="D6596" t="s">
        <v>6765</v>
      </c>
      <c r="E6596">
        <v>1388</v>
      </c>
      <c r="F6596">
        <v>1722</v>
      </c>
      <c r="G6596">
        <v>1800</v>
      </c>
      <c r="H6596">
        <v>0</v>
      </c>
      <c r="I6596">
        <v>13.88</v>
      </c>
      <c r="J6596">
        <v>17.22</v>
      </c>
      <c r="K6596">
        <v>18</v>
      </c>
      <c r="L6596">
        <v>0</v>
      </c>
    </row>
    <row r="6597" spans="1:12" x14ac:dyDescent="0.25">
      <c r="A6597">
        <v>72107020</v>
      </c>
      <c r="C6597">
        <v>0</v>
      </c>
      <c r="D6597" t="s">
        <v>6766</v>
      </c>
      <c r="E6597">
        <v>1388</v>
      </c>
      <c r="F6597">
        <v>1722</v>
      </c>
      <c r="G6597">
        <v>1800</v>
      </c>
      <c r="H6597">
        <v>0</v>
      </c>
      <c r="I6597">
        <v>13.88</v>
      </c>
      <c r="J6597">
        <v>17.22</v>
      </c>
      <c r="K6597">
        <v>18</v>
      </c>
      <c r="L6597">
        <v>0</v>
      </c>
    </row>
    <row r="6598" spans="1:12" x14ac:dyDescent="0.25">
      <c r="A6598">
        <v>72109000</v>
      </c>
      <c r="C6598">
        <v>0</v>
      </c>
      <c r="D6598" t="s">
        <v>6767</v>
      </c>
      <c r="E6598">
        <v>1388</v>
      </c>
      <c r="F6598">
        <v>1722</v>
      </c>
      <c r="G6598">
        <v>1800</v>
      </c>
      <c r="H6598">
        <v>0</v>
      </c>
      <c r="I6598">
        <v>13.88</v>
      </c>
      <c r="J6598">
        <v>17.22</v>
      </c>
      <c r="K6598">
        <v>18</v>
      </c>
      <c r="L6598">
        <v>0</v>
      </c>
    </row>
    <row r="6599" spans="1:12" x14ac:dyDescent="0.25">
      <c r="A6599">
        <v>72111300</v>
      </c>
      <c r="C6599">
        <v>0</v>
      </c>
      <c r="D6599" t="s">
        <v>6768</v>
      </c>
      <c r="E6599">
        <v>1388</v>
      </c>
      <c r="F6599">
        <v>1722</v>
      </c>
      <c r="G6599">
        <v>1800</v>
      </c>
      <c r="H6599">
        <v>0</v>
      </c>
      <c r="I6599">
        <v>13.88</v>
      </c>
      <c r="J6599">
        <v>17.22</v>
      </c>
      <c r="K6599">
        <v>18</v>
      </c>
      <c r="L6599">
        <v>0</v>
      </c>
    </row>
    <row r="6600" spans="1:12" x14ac:dyDescent="0.25">
      <c r="A6600">
        <v>72111400</v>
      </c>
      <c r="C6600">
        <v>0</v>
      </c>
      <c r="D6600" t="s">
        <v>6769</v>
      </c>
      <c r="E6600">
        <v>1388</v>
      </c>
      <c r="F6600">
        <v>1722</v>
      </c>
      <c r="G6600">
        <v>1800</v>
      </c>
      <c r="H6600">
        <v>0</v>
      </c>
      <c r="I6600">
        <v>13.88</v>
      </c>
      <c r="J6600">
        <v>17.22</v>
      </c>
      <c r="K6600">
        <v>18</v>
      </c>
      <c r="L6600">
        <v>0</v>
      </c>
    </row>
    <row r="6601" spans="1:12" x14ac:dyDescent="0.25">
      <c r="A6601">
        <v>72111900</v>
      </c>
      <c r="C6601">
        <v>0</v>
      </c>
      <c r="D6601" t="s">
        <v>6770</v>
      </c>
      <c r="E6601">
        <v>1388</v>
      </c>
      <c r="F6601">
        <v>1722</v>
      </c>
      <c r="G6601">
        <v>1800</v>
      </c>
      <c r="H6601">
        <v>0</v>
      </c>
      <c r="I6601">
        <v>13.88</v>
      </c>
      <c r="J6601">
        <v>17.22</v>
      </c>
      <c r="K6601">
        <v>18</v>
      </c>
      <c r="L6601">
        <v>0</v>
      </c>
    </row>
    <row r="6602" spans="1:12" x14ac:dyDescent="0.25">
      <c r="A6602">
        <v>72112300</v>
      </c>
      <c r="C6602">
        <v>0</v>
      </c>
      <c r="D6602" t="s">
        <v>6771</v>
      </c>
      <c r="E6602">
        <v>1388</v>
      </c>
      <c r="F6602">
        <v>1722</v>
      </c>
      <c r="G6602">
        <v>1800</v>
      </c>
      <c r="H6602">
        <v>0</v>
      </c>
      <c r="I6602">
        <v>13.88</v>
      </c>
      <c r="J6602">
        <v>17.22</v>
      </c>
      <c r="K6602">
        <v>18</v>
      </c>
      <c r="L6602">
        <v>0</v>
      </c>
    </row>
    <row r="6603" spans="1:12" x14ac:dyDescent="0.25">
      <c r="A6603">
        <v>72112910</v>
      </c>
      <c r="C6603">
        <v>0</v>
      </c>
      <c r="D6603" t="s">
        <v>6772</v>
      </c>
      <c r="E6603">
        <v>1388</v>
      </c>
      <c r="F6603">
        <v>1722</v>
      </c>
      <c r="G6603">
        <v>1800</v>
      </c>
      <c r="H6603">
        <v>0</v>
      </c>
      <c r="I6603">
        <v>13.88</v>
      </c>
      <c r="J6603">
        <v>17.22</v>
      </c>
      <c r="K6603">
        <v>18</v>
      </c>
      <c r="L6603">
        <v>0</v>
      </c>
    </row>
    <row r="6604" spans="1:12" x14ac:dyDescent="0.25">
      <c r="A6604">
        <v>72112920</v>
      </c>
      <c r="C6604">
        <v>0</v>
      </c>
      <c r="D6604" t="s">
        <v>6773</v>
      </c>
      <c r="E6604">
        <v>1388</v>
      </c>
      <c r="F6604">
        <v>1722</v>
      </c>
      <c r="G6604">
        <v>1800</v>
      </c>
      <c r="H6604">
        <v>0</v>
      </c>
      <c r="I6604">
        <v>13.88</v>
      </c>
      <c r="J6604">
        <v>17.22</v>
      </c>
      <c r="K6604">
        <v>18</v>
      </c>
      <c r="L6604">
        <v>0</v>
      </c>
    </row>
    <row r="6605" spans="1:12" x14ac:dyDescent="0.25">
      <c r="A6605">
        <v>72119010</v>
      </c>
      <c r="C6605">
        <v>0</v>
      </c>
      <c r="D6605" t="s">
        <v>6774</v>
      </c>
      <c r="E6605">
        <v>1388</v>
      </c>
      <c r="F6605">
        <v>1722</v>
      </c>
      <c r="G6605">
        <v>1800</v>
      </c>
      <c r="H6605">
        <v>0</v>
      </c>
      <c r="I6605">
        <v>13.88</v>
      </c>
      <c r="J6605">
        <v>17.22</v>
      </c>
      <c r="K6605">
        <v>18</v>
      </c>
      <c r="L6605">
        <v>0</v>
      </c>
    </row>
    <row r="6606" spans="1:12" x14ac:dyDescent="0.25">
      <c r="A6606">
        <v>72119090</v>
      </c>
      <c r="C6606">
        <v>0</v>
      </c>
      <c r="D6606" t="s">
        <v>6775</v>
      </c>
      <c r="E6606">
        <v>1388</v>
      </c>
      <c r="F6606">
        <v>1722</v>
      </c>
      <c r="G6606">
        <v>1800</v>
      </c>
      <c r="H6606">
        <v>0</v>
      </c>
      <c r="I6606">
        <v>13.88</v>
      </c>
      <c r="J6606">
        <v>17.22</v>
      </c>
      <c r="K6606">
        <v>18</v>
      </c>
      <c r="L6606">
        <v>0</v>
      </c>
    </row>
    <row r="6607" spans="1:12" x14ac:dyDescent="0.25">
      <c r="A6607">
        <v>72121000</v>
      </c>
      <c r="C6607">
        <v>0</v>
      </c>
      <c r="D6607" t="s">
        <v>6776</v>
      </c>
      <c r="E6607">
        <v>1388</v>
      </c>
      <c r="F6607">
        <v>1722</v>
      </c>
      <c r="G6607">
        <v>1800</v>
      </c>
      <c r="H6607">
        <v>0</v>
      </c>
      <c r="I6607">
        <v>13.88</v>
      </c>
      <c r="J6607">
        <v>17.22</v>
      </c>
      <c r="K6607">
        <v>18</v>
      </c>
      <c r="L6607">
        <v>0</v>
      </c>
    </row>
    <row r="6608" spans="1:12" x14ac:dyDescent="0.25">
      <c r="A6608">
        <v>72122010</v>
      </c>
      <c r="C6608">
        <v>0</v>
      </c>
      <c r="D6608" t="s">
        <v>6777</v>
      </c>
      <c r="E6608">
        <v>1388</v>
      </c>
      <c r="F6608">
        <v>1722</v>
      </c>
      <c r="G6608">
        <v>1800</v>
      </c>
      <c r="H6608">
        <v>0</v>
      </c>
      <c r="I6608">
        <v>13.88</v>
      </c>
      <c r="J6608">
        <v>17.22</v>
      </c>
      <c r="K6608">
        <v>18</v>
      </c>
      <c r="L6608">
        <v>0</v>
      </c>
    </row>
    <row r="6609" spans="1:12" x14ac:dyDescent="0.25">
      <c r="A6609">
        <v>72122090</v>
      </c>
      <c r="C6609">
        <v>0</v>
      </c>
      <c r="D6609" t="s">
        <v>6778</v>
      </c>
      <c r="E6609">
        <v>1388</v>
      </c>
      <c r="F6609">
        <v>1722</v>
      </c>
      <c r="G6609">
        <v>1800</v>
      </c>
      <c r="H6609">
        <v>0</v>
      </c>
      <c r="I6609">
        <v>13.88</v>
      </c>
      <c r="J6609">
        <v>17.22</v>
      </c>
      <c r="K6609">
        <v>18</v>
      </c>
      <c r="L6609">
        <v>0</v>
      </c>
    </row>
    <row r="6610" spans="1:12" x14ac:dyDescent="0.25">
      <c r="A6610">
        <v>72123000</v>
      </c>
      <c r="C6610">
        <v>0</v>
      </c>
      <c r="D6610" t="s">
        <v>6779</v>
      </c>
      <c r="E6610">
        <v>1388</v>
      </c>
      <c r="F6610">
        <v>1722</v>
      </c>
      <c r="G6610">
        <v>1800</v>
      </c>
      <c r="H6610">
        <v>0</v>
      </c>
      <c r="I6610">
        <v>13.88</v>
      </c>
      <c r="J6610">
        <v>17.22</v>
      </c>
      <c r="K6610">
        <v>18</v>
      </c>
      <c r="L6610">
        <v>0</v>
      </c>
    </row>
    <row r="6611" spans="1:12" x14ac:dyDescent="0.25">
      <c r="A6611">
        <v>72124010</v>
      </c>
      <c r="C6611">
        <v>0</v>
      </c>
      <c r="D6611" t="s">
        <v>6780</v>
      </c>
      <c r="E6611">
        <v>1388</v>
      </c>
      <c r="F6611">
        <v>1722</v>
      </c>
      <c r="G6611">
        <v>1800</v>
      </c>
      <c r="H6611">
        <v>0</v>
      </c>
      <c r="I6611">
        <v>13.88</v>
      </c>
      <c r="J6611">
        <v>17.22</v>
      </c>
      <c r="K6611">
        <v>18</v>
      </c>
      <c r="L6611">
        <v>0</v>
      </c>
    </row>
    <row r="6612" spans="1:12" x14ac:dyDescent="0.25">
      <c r="A6612">
        <v>72124021</v>
      </c>
      <c r="C6612">
        <v>0</v>
      </c>
      <c r="D6612" t="s">
        <v>10888</v>
      </c>
      <c r="E6612">
        <v>1388</v>
      </c>
      <c r="F6612">
        <v>1588</v>
      </c>
      <c r="G6612">
        <v>1800</v>
      </c>
      <c r="H6612">
        <v>0</v>
      </c>
      <c r="I6612">
        <v>13.88</v>
      </c>
      <c r="J6612">
        <v>15.88</v>
      </c>
      <c r="K6612">
        <v>18</v>
      </c>
      <c r="L6612">
        <v>0</v>
      </c>
    </row>
    <row r="6613" spans="1:12" x14ac:dyDescent="0.25">
      <c r="A6613">
        <v>72124029</v>
      </c>
      <c r="C6613">
        <v>0</v>
      </c>
      <c r="D6613" t="s">
        <v>6</v>
      </c>
      <c r="E6613">
        <v>1388</v>
      </c>
      <c r="F6613">
        <v>1722</v>
      </c>
      <c r="G6613">
        <v>1800</v>
      </c>
      <c r="H6613">
        <v>0</v>
      </c>
      <c r="I6613">
        <v>13.88</v>
      </c>
      <c r="J6613">
        <v>17.22</v>
      </c>
      <c r="K6613">
        <v>18</v>
      </c>
      <c r="L6613">
        <v>0</v>
      </c>
    </row>
    <row r="6614" spans="1:12" x14ac:dyDescent="0.25">
      <c r="A6614">
        <v>72125010</v>
      </c>
      <c r="C6614">
        <v>0</v>
      </c>
      <c r="D6614" t="s">
        <v>10889</v>
      </c>
      <c r="E6614">
        <v>1388</v>
      </c>
      <c r="F6614">
        <v>1588</v>
      </c>
      <c r="G6614">
        <v>1800</v>
      </c>
      <c r="H6614">
        <v>0</v>
      </c>
      <c r="I6614">
        <v>13.88</v>
      </c>
      <c r="J6614">
        <v>15.88</v>
      </c>
      <c r="K6614">
        <v>18</v>
      </c>
      <c r="L6614">
        <v>0</v>
      </c>
    </row>
    <row r="6615" spans="1:12" x14ac:dyDescent="0.25">
      <c r="A6615">
        <v>72125090</v>
      </c>
      <c r="C6615">
        <v>0</v>
      </c>
      <c r="D6615" t="s">
        <v>6781</v>
      </c>
      <c r="E6615">
        <v>1388</v>
      </c>
      <c r="F6615">
        <v>1722</v>
      </c>
      <c r="G6615">
        <v>1800</v>
      </c>
      <c r="H6615">
        <v>0</v>
      </c>
      <c r="I6615">
        <v>13.88</v>
      </c>
      <c r="J6615">
        <v>17.22</v>
      </c>
      <c r="K6615">
        <v>18</v>
      </c>
      <c r="L6615">
        <v>0</v>
      </c>
    </row>
    <row r="6616" spans="1:12" x14ac:dyDescent="0.25">
      <c r="A6616">
        <v>72126000</v>
      </c>
      <c r="C6616">
        <v>0</v>
      </c>
      <c r="D6616" t="s">
        <v>6782</v>
      </c>
      <c r="E6616">
        <v>1388</v>
      </c>
      <c r="F6616">
        <v>1722</v>
      </c>
      <c r="G6616">
        <v>1800</v>
      </c>
      <c r="H6616">
        <v>0</v>
      </c>
      <c r="I6616">
        <v>13.88</v>
      </c>
      <c r="J6616">
        <v>17.22</v>
      </c>
      <c r="K6616">
        <v>18</v>
      </c>
      <c r="L6616">
        <v>0</v>
      </c>
    </row>
    <row r="6617" spans="1:12" x14ac:dyDescent="0.25">
      <c r="A6617">
        <v>72131000</v>
      </c>
      <c r="C6617">
        <v>0</v>
      </c>
      <c r="D6617" t="s">
        <v>6783</v>
      </c>
      <c r="E6617">
        <v>1345</v>
      </c>
      <c r="F6617">
        <v>1925</v>
      </c>
      <c r="G6617">
        <v>1200</v>
      </c>
      <c r="H6617">
        <v>0</v>
      </c>
      <c r="I6617">
        <v>13.45</v>
      </c>
      <c r="J6617">
        <v>19.25</v>
      </c>
      <c r="K6617">
        <v>12</v>
      </c>
      <c r="L6617">
        <v>0</v>
      </c>
    </row>
    <row r="6618" spans="1:12" x14ac:dyDescent="0.25">
      <c r="A6618">
        <v>72132000</v>
      </c>
      <c r="C6618">
        <v>0</v>
      </c>
      <c r="D6618" t="s">
        <v>6784</v>
      </c>
      <c r="E6618">
        <v>1345</v>
      </c>
      <c r="F6618">
        <v>1925</v>
      </c>
      <c r="G6618">
        <v>1200</v>
      </c>
      <c r="H6618">
        <v>0</v>
      </c>
      <c r="I6618">
        <v>13.45</v>
      </c>
      <c r="J6618">
        <v>19.25</v>
      </c>
      <c r="K6618">
        <v>12</v>
      </c>
      <c r="L6618">
        <v>0</v>
      </c>
    </row>
    <row r="6619" spans="1:12" x14ac:dyDescent="0.25">
      <c r="A6619">
        <v>72139110</v>
      </c>
      <c r="C6619">
        <v>0</v>
      </c>
      <c r="D6619" t="s">
        <v>6785</v>
      </c>
      <c r="E6619">
        <v>1345</v>
      </c>
      <c r="F6619">
        <v>1545</v>
      </c>
      <c r="G6619">
        <v>1800</v>
      </c>
      <c r="H6619">
        <v>0</v>
      </c>
      <c r="I6619">
        <v>13.45</v>
      </c>
      <c r="J6619">
        <v>15.45</v>
      </c>
      <c r="K6619">
        <v>18</v>
      </c>
      <c r="L6619">
        <v>0</v>
      </c>
    </row>
    <row r="6620" spans="1:12" x14ac:dyDescent="0.25">
      <c r="A6620">
        <v>72139190</v>
      </c>
      <c r="C6620">
        <v>0</v>
      </c>
      <c r="D6620" t="s">
        <v>6786</v>
      </c>
      <c r="E6620">
        <v>1345</v>
      </c>
      <c r="F6620">
        <v>1925</v>
      </c>
      <c r="G6620">
        <v>1800</v>
      </c>
      <c r="H6620">
        <v>0</v>
      </c>
      <c r="I6620">
        <v>13.45</v>
      </c>
      <c r="J6620">
        <v>19.25</v>
      </c>
      <c r="K6620">
        <v>18</v>
      </c>
      <c r="L6620">
        <v>0</v>
      </c>
    </row>
    <row r="6621" spans="1:12" x14ac:dyDescent="0.25">
      <c r="A6621">
        <v>72139910</v>
      </c>
      <c r="C6621">
        <v>0</v>
      </c>
      <c r="D6621" t="s">
        <v>6787</v>
      </c>
      <c r="E6621">
        <v>1345</v>
      </c>
      <c r="F6621">
        <v>1925</v>
      </c>
      <c r="G6621">
        <v>1800</v>
      </c>
      <c r="H6621">
        <v>0</v>
      </c>
      <c r="I6621">
        <v>13.45</v>
      </c>
      <c r="J6621">
        <v>19.25</v>
      </c>
      <c r="K6621">
        <v>18</v>
      </c>
      <c r="L6621">
        <v>0</v>
      </c>
    </row>
    <row r="6622" spans="1:12" x14ac:dyDescent="0.25">
      <c r="A6622">
        <v>72139990</v>
      </c>
      <c r="C6622">
        <v>0</v>
      </c>
      <c r="D6622" t="s">
        <v>6788</v>
      </c>
      <c r="E6622">
        <v>1345</v>
      </c>
      <c r="F6622">
        <v>1925</v>
      </c>
      <c r="G6622">
        <v>1800</v>
      </c>
      <c r="H6622">
        <v>0</v>
      </c>
      <c r="I6622">
        <v>13.45</v>
      </c>
      <c r="J6622">
        <v>19.25</v>
      </c>
      <c r="K6622">
        <v>18</v>
      </c>
      <c r="L6622">
        <v>0</v>
      </c>
    </row>
    <row r="6623" spans="1:12" x14ac:dyDescent="0.25">
      <c r="A6623">
        <v>72141010</v>
      </c>
      <c r="C6623">
        <v>0</v>
      </c>
      <c r="D6623" t="s">
        <v>6789</v>
      </c>
      <c r="E6623">
        <v>1345</v>
      </c>
      <c r="F6623">
        <v>1679</v>
      </c>
      <c r="G6623">
        <v>1800</v>
      </c>
      <c r="H6623">
        <v>0</v>
      </c>
      <c r="I6623">
        <v>13.45</v>
      </c>
      <c r="J6623">
        <v>16.79</v>
      </c>
      <c r="K6623">
        <v>18</v>
      </c>
      <c r="L6623">
        <v>0</v>
      </c>
    </row>
    <row r="6624" spans="1:12" x14ac:dyDescent="0.25">
      <c r="A6624">
        <v>72141090</v>
      </c>
      <c r="C6624">
        <v>0</v>
      </c>
      <c r="D6624" t="s">
        <v>6790</v>
      </c>
      <c r="E6624">
        <v>1345</v>
      </c>
      <c r="F6624">
        <v>1679</v>
      </c>
      <c r="G6624">
        <v>1800</v>
      </c>
      <c r="H6624">
        <v>0</v>
      </c>
      <c r="I6624">
        <v>13.45</v>
      </c>
      <c r="J6624">
        <v>16.79</v>
      </c>
      <c r="K6624">
        <v>18</v>
      </c>
      <c r="L6624">
        <v>0</v>
      </c>
    </row>
    <row r="6625" spans="1:12" x14ac:dyDescent="0.25">
      <c r="A6625">
        <v>72142000</v>
      </c>
      <c r="C6625">
        <v>0</v>
      </c>
      <c r="D6625" t="s">
        <v>6791</v>
      </c>
      <c r="E6625">
        <v>1345</v>
      </c>
      <c r="F6625">
        <v>2042</v>
      </c>
      <c r="G6625">
        <v>1200</v>
      </c>
      <c r="H6625">
        <v>0</v>
      </c>
      <c r="I6625">
        <v>13.45</v>
      </c>
      <c r="J6625">
        <v>20.420000000000002</v>
      </c>
      <c r="K6625">
        <v>12</v>
      </c>
      <c r="L6625">
        <v>0</v>
      </c>
    </row>
    <row r="6626" spans="1:12" x14ac:dyDescent="0.25">
      <c r="A6626">
        <v>72143000</v>
      </c>
      <c r="C6626">
        <v>0</v>
      </c>
      <c r="D6626" t="s">
        <v>6792</v>
      </c>
      <c r="E6626">
        <v>1345</v>
      </c>
      <c r="F6626">
        <v>1679</v>
      </c>
      <c r="G6626">
        <v>1800</v>
      </c>
      <c r="H6626">
        <v>0</v>
      </c>
      <c r="I6626">
        <v>13.45</v>
      </c>
      <c r="J6626">
        <v>16.79</v>
      </c>
      <c r="K6626">
        <v>18</v>
      </c>
      <c r="L6626">
        <v>0</v>
      </c>
    </row>
    <row r="6627" spans="1:12" x14ac:dyDescent="0.25">
      <c r="A6627">
        <v>72149100</v>
      </c>
      <c r="C6627">
        <v>0</v>
      </c>
      <c r="D6627" t="s">
        <v>6793</v>
      </c>
      <c r="E6627">
        <v>1345</v>
      </c>
      <c r="F6627">
        <v>1679</v>
      </c>
      <c r="G6627">
        <v>1200</v>
      </c>
      <c r="H6627">
        <v>0</v>
      </c>
      <c r="I6627">
        <v>13.45</v>
      </c>
      <c r="J6627">
        <v>16.79</v>
      </c>
      <c r="K6627">
        <v>12</v>
      </c>
      <c r="L6627">
        <v>0</v>
      </c>
    </row>
    <row r="6628" spans="1:12" x14ac:dyDescent="0.25">
      <c r="A6628">
        <v>72149910</v>
      </c>
      <c r="C6628">
        <v>0</v>
      </c>
      <c r="D6628" t="s">
        <v>6794</v>
      </c>
      <c r="E6628">
        <v>1345</v>
      </c>
      <c r="F6628">
        <v>1679</v>
      </c>
      <c r="G6628">
        <v>1200</v>
      </c>
      <c r="H6628">
        <v>0</v>
      </c>
      <c r="I6628">
        <v>13.45</v>
      </c>
      <c r="J6628">
        <v>16.79</v>
      </c>
      <c r="K6628">
        <v>12</v>
      </c>
      <c r="L6628">
        <v>0</v>
      </c>
    </row>
    <row r="6629" spans="1:12" x14ac:dyDescent="0.25">
      <c r="A6629">
        <v>72149990</v>
      </c>
      <c r="C6629">
        <v>0</v>
      </c>
      <c r="D6629" t="s">
        <v>6795</v>
      </c>
      <c r="E6629">
        <v>1345</v>
      </c>
      <c r="F6629">
        <v>1679</v>
      </c>
      <c r="G6629">
        <v>1200</v>
      </c>
      <c r="H6629">
        <v>0</v>
      </c>
      <c r="I6629">
        <v>13.45</v>
      </c>
      <c r="J6629">
        <v>16.79</v>
      </c>
      <c r="K6629">
        <v>12</v>
      </c>
      <c r="L6629">
        <v>0</v>
      </c>
    </row>
    <row r="6630" spans="1:12" x14ac:dyDescent="0.25">
      <c r="A6630">
        <v>72151000</v>
      </c>
      <c r="C6630">
        <v>0</v>
      </c>
      <c r="D6630" t="s">
        <v>6796</v>
      </c>
      <c r="E6630">
        <v>1388</v>
      </c>
      <c r="F6630">
        <v>1722</v>
      </c>
      <c r="G6630">
        <v>1800</v>
      </c>
      <c r="H6630">
        <v>0</v>
      </c>
      <c r="I6630">
        <v>13.88</v>
      </c>
      <c r="J6630">
        <v>17.22</v>
      </c>
      <c r="K6630">
        <v>18</v>
      </c>
      <c r="L6630">
        <v>0</v>
      </c>
    </row>
    <row r="6631" spans="1:12" x14ac:dyDescent="0.25">
      <c r="A6631">
        <v>72155000</v>
      </c>
      <c r="C6631">
        <v>0</v>
      </c>
      <c r="D6631" t="s">
        <v>6797</v>
      </c>
      <c r="E6631">
        <v>1388</v>
      </c>
      <c r="F6631">
        <v>1722</v>
      </c>
      <c r="G6631">
        <v>1800</v>
      </c>
      <c r="H6631">
        <v>0</v>
      </c>
      <c r="I6631">
        <v>13.88</v>
      </c>
      <c r="J6631">
        <v>17.22</v>
      </c>
      <c r="K6631">
        <v>18</v>
      </c>
      <c r="L6631">
        <v>0</v>
      </c>
    </row>
    <row r="6632" spans="1:12" x14ac:dyDescent="0.25">
      <c r="A6632">
        <v>72159010</v>
      </c>
      <c r="C6632">
        <v>0</v>
      </c>
      <c r="D6632" t="s">
        <v>6798</v>
      </c>
      <c r="E6632">
        <v>1388</v>
      </c>
      <c r="F6632">
        <v>1722</v>
      </c>
      <c r="G6632">
        <v>1800</v>
      </c>
      <c r="H6632">
        <v>0</v>
      </c>
      <c r="I6632">
        <v>13.88</v>
      </c>
      <c r="J6632">
        <v>17.22</v>
      </c>
      <c r="K6632">
        <v>18</v>
      </c>
      <c r="L6632">
        <v>0</v>
      </c>
    </row>
    <row r="6633" spans="1:12" x14ac:dyDescent="0.25">
      <c r="A6633">
        <v>72159090</v>
      </c>
      <c r="C6633">
        <v>0</v>
      </c>
      <c r="D6633" t="s">
        <v>6799</v>
      </c>
      <c r="E6633">
        <v>1388</v>
      </c>
      <c r="F6633">
        <v>1722</v>
      </c>
      <c r="G6633">
        <v>1800</v>
      </c>
      <c r="H6633">
        <v>0</v>
      </c>
      <c r="I6633">
        <v>13.88</v>
      </c>
      <c r="J6633">
        <v>17.22</v>
      </c>
      <c r="K6633">
        <v>18</v>
      </c>
      <c r="L6633">
        <v>0</v>
      </c>
    </row>
    <row r="6634" spans="1:12" x14ac:dyDescent="0.25">
      <c r="A6634">
        <v>72161000</v>
      </c>
      <c r="C6634">
        <v>0</v>
      </c>
      <c r="D6634" t="s">
        <v>6800</v>
      </c>
      <c r="E6634">
        <v>1345</v>
      </c>
      <c r="F6634">
        <v>1679</v>
      </c>
      <c r="G6634">
        <v>1200</v>
      </c>
      <c r="H6634">
        <v>0</v>
      </c>
      <c r="I6634">
        <v>13.45</v>
      </c>
      <c r="J6634">
        <v>16.79</v>
      </c>
      <c r="K6634">
        <v>12</v>
      </c>
      <c r="L6634">
        <v>0</v>
      </c>
    </row>
    <row r="6635" spans="1:12" x14ac:dyDescent="0.25">
      <c r="A6635">
        <v>72162100</v>
      </c>
      <c r="C6635">
        <v>0</v>
      </c>
      <c r="D6635" t="s">
        <v>6801</v>
      </c>
      <c r="E6635">
        <v>1345</v>
      </c>
      <c r="F6635">
        <v>1679</v>
      </c>
      <c r="G6635">
        <v>1200</v>
      </c>
      <c r="H6635">
        <v>0</v>
      </c>
      <c r="I6635">
        <v>13.45</v>
      </c>
      <c r="J6635">
        <v>16.79</v>
      </c>
      <c r="K6635">
        <v>12</v>
      </c>
      <c r="L6635">
        <v>0</v>
      </c>
    </row>
    <row r="6636" spans="1:12" x14ac:dyDescent="0.25">
      <c r="A6636">
        <v>72162200</v>
      </c>
      <c r="C6636">
        <v>0</v>
      </c>
      <c r="D6636" t="s">
        <v>6802</v>
      </c>
      <c r="E6636">
        <v>1345</v>
      </c>
      <c r="F6636">
        <v>1679</v>
      </c>
      <c r="G6636">
        <v>1200</v>
      </c>
      <c r="H6636">
        <v>0</v>
      </c>
      <c r="I6636">
        <v>13.45</v>
      </c>
      <c r="J6636">
        <v>16.79</v>
      </c>
      <c r="K6636">
        <v>12</v>
      </c>
      <c r="L6636">
        <v>0</v>
      </c>
    </row>
    <row r="6637" spans="1:12" x14ac:dyDescent="0.25">
      <c r="A6637">
        <v>72163100</v>
      </c>
      <c r="C6637">
        <v>0</v>
      </c>
      <c r="D6637" t="s">
        <v>6803</v>
      </c>
      <c r="E6637">
        <v>1345</v>
      </c>
      <c r="F6637">
        <v>1679</v>
      </c>
      <c r="G6637">
        <v>1200</v>
      </c>
      <c r="H6637">
        <v>0</v>
      </c>
      <c r="I6637">
        <v>13.45</v>
      </c>
      <c r="J6637">
        <v>16.79</v>
      </c>
      <c r="K6637">
        <v>12</v>
      </c>
      <c r="L6637">
        <v>0</v>
      </c>
    </row>
    <row r="6638" spans="1:12" x14ac:dyDescent="0.25">
      <c r="A6638">
        <v>72163200</v>
      </c>
      <c r="C6638">
        <v>0</v>
      </c>
      <c r="D6638" t="s">
        <v>6804</v>
      </c>
      <c r="E6638">
        <v>1345</v>
      </c>
      <c r="F6638">
        <v>1679</v>
      </c>
      <c r="G6638">
        <v>1200</v>
      </c>
      <c r="H6638">
        <v>0</v>
      </c>
      <c r="I6638">
        <v>13.45</v>
      </c>
      <c r="J6638">
        <v>16.79</v>
      </c>
      <c r="K6638">
        <v>12</v>
      </c>
      <c r="L6638">
        <v>0</v>
      </c>
    </row>
    <row r="6639" spans="1:12" x14ac:dyDescent="0.25">
      <c r="A6639">
        <v>72163300</v>
      </c>
      <c r="C6639">
        <v>0</v>
      </c>
      <c r="D6639" t="s">
        <v>6805</v>
      </c>
      <c r="E6639">
        <v>1345</v>
      </c>
      <c r="F6639">
        <v>1679</v>
      </c>
      <c r="G6639">
        <v>1800</v>
      </c>
      <c r="H6639">
        <v>0</v>
      </c>
      <c r="I6639">
        <v>13.45</v>
      </c>
      <c r="J6639">
        <v>16.79</v>
      </c>
      <c r="K6639">
        <v>18</v>
      </c>
      <c r="L6639">
        <v>0</v>
      </c>
    </row>
    <row r="6640" spans="1:12" x14ac:dyDescent="0.25">
      <c r="A6640">
        <v>72164010</v>
      </c>
      <c r="C6640">
        <v>0</v>
      </c>
      <c r="D6640" t="s">
        <v>6806</v>
      </c>
      <c r="E6640">
        <v>1345</v>
      </c>
      <c r="F6640">
        <v>1679</v>
      </c>
      <c r="G6640">
        <v>1800</v>
      </c>
      <c r="H6640">
        <v>0</v>
      </c>
      <c r="I6640">
        <v>13.45</v>
      </c>
      <c r="J6640">
        <v>16.79</v>
      </c>
      <c r="K6640">
        <v>18</v>
      </c>
      <c r="L6640">
        <v>0</v>
      </c>
    </row>
    <row r="6641" spans="1:12" x14ac:dyDescent="0.25">
      <c r="A6641">
        <v>72164090</v>
      </c>
      <c r="C6641">
        <v>0</v>
      </c>
      <c r="D6641" t="s">
        <v>6807</v>
      </c>
      <c r="E6641">
        <v>1345</v>
      </c>
      <c r="F6641">
        <v>1679</v>
      </c>
      <c r="G6641">
        <v>1800</v>
      </c>
      <c r="H6641">
        <v>0</v>
      </c>
      <c r="I6641">
        <v>13.45</v>
      </c>
      <c r="J6641">
        <v>16.79</v>
      </c>
      <c r="K6641">
        <v>18</v>
      </c>
      <c r="L6641">
        <v>0</v>
      </c>
    </row>
    <row r="6642" spans="1:12" x14ac:dyDescent="0.25">
      <c r="A6642">
        <v>72165000</v>
      </c>
      <c r="C6642">
        <v>0</v>
      </c>
      <c r="D6642" t="s">
        <v>6808</v>
      </c>
      <c r="E6642">
        <v>1345</v>
      </c>
      <c r="F6642">
        <v>1679</v>
      </c>
      <c r="G6642">
        <v>1800</v>
      </c>
      <c r="H6642">
        <v>0</v>
      </c>
      <c r="I6642">
        <v>13.45</v>
      </c>
      <c r="J6642">
        <v>16.79</v>
      </c>
      <c r="K6642">
        <v>18</v>
      </c>
      <c r="L6642">
        <v>0</v>
      </c>
    </row>
    <row r="6643" spans="1:12" x14ac:dyDescent="0.25">
      <c r="A6643">
        <v>72166110</v>
      </c>
      <c r="C6643">
        <v>0</v>
      </c>
      <c r="D6643" t="s">
        <v>6809</v>
      </c>
      <c r="E6643">
        <v>1345</v>
      </c>
      <c r="F6643">
        <v>1679</v>
      </c>
      <c r="G6643">
        <v>1800</v>
      </c>
      <c r="H6643">
        <v>0</v>
      </c>
      <c r="I6643">
        <v>13.45</v>
      </c>
      <c r="J6643">
        <v>16.79</v>
      </c>
      <c r="K6643">
        <v>18</v>
      </c>
      <c r="L6643">
        <v>0</v>
      </c>
    </row>
    <row r="6644" spans="1:12" x14ac:dyDescent="0.25">
      <c r="A6644">
        <v>72166190</v>
      </c>
      <c r="C6644">
        <v>0</v>
      </c>
      <c r="D6644" t="s">
        <v>6810</v>
      </c>
      <c r="E6644">
        <v>1345</v>
      </c>
      <c r="F6644">
        <v>1679</v>
      </c>
      <c r="G6644">
        <v>1800</v>
      </c>
      <c r="H6644">
        <v>0</v>
      </c>
      <c r="I6644">
        <v>13.45</v>
      </c>
      <c r="J6644">
        <v>16.79</v>
      </c>
      <c r="K6644">
        <v>18</v>
      </c>
      <c r="L6644">
        <v>0</v>
      </c>
    </row>
    <row r="6645" spans="1:12" x14ac:dyDescent="0.25">
      <c r="A6645">
        <v>72166910</v>
      </c>
      <c r="C6645">
        <v>0</v>
      </c>
      <c r="D6645" t="s">
        <v>6811</v>
      </c>
      <c r="E6645">
        <v>1345</v>
      </c>
      <c r="F6645">
        <v>1679</v>
      </c>
      <c r="G6645">
        <v>1800</v>
      </c>
      <c r="H6645">
        <v>0</v>
      </c>
      <c r="I6645">
        <v>13.45</v>
      </c>
      <c r="J6645">
        <v>16.79</v>
      </c>
      <c r="K6645">
        <v>18</v>
      </c>
      <c r="L6645">
        <v>0</v>
      </c>
    </row>
    <row r="6646" spans="1:12" x14ac:dyDescent="0.25">
      <c r="A6646">
        <v>72166990</v>
      </c>
      <c r="C6646">
        <v>0</v>
      </c>
      <c r="D6646" t="s">
        <v>6812</v>
      </c>
      <c r="E6646">
        <v>1345</v>
      </c>
      <c r="F6646">
        <v>1679</v>
      </c>
      <c r="G6646">
        <v>1800</v>
      </c>
      <c r="H6646">
        <v>0</v>
      </c>
      <c r="I6646">
        <v>13.45</v>
      </c>
      <c r="J6646">
        <v>16.79</v>
      </c>
      <c r="K6646">
        <v>18</v>
      </c>
      <c r="L6646">
        <v>0</v>
      </c>
    </row>
    <row r="6647" spans="1:12" x14ac:dyDescent="0.25">
      <c r="A6647">
        <v>72169100</v>
      </c>
      <c r="C6647">
        <v>0</v>
      </c>
      <c r="D6647" t="s">
        <v>6813</v>
      </c>
      <c r="E6647">
        <v>1345</v>
      </c>
      <c r="F6647">
        <v>1679</v>
      </c>
      <c r="G6647">
        <v>1800</v>
      </c>
      <c r="H6647">
        <v>0</v>
      </c>
      <c r="I6647">
        <v>13.45</v>
      </c>
      <c r="J6647">
        <v>16.79</v>
      </c>
      <c r="K6647">
        <v>18</v>
      </c>
      <c r="L6647">
        <v>0</v>
      </c>
    </row>
    <row r="6648" spans="1:12" x14ac:dyDescent="0.25">
      <c r="A6648">
        <v>72169900</v>
      </c>
      <c r="C6648">
        <v>0</v>
      </c>
      <c r="D6648" t="s">
        <v>6814</v>
      </c>
      <c r="E6648">
        <v>1345</v>
      </c>
      <c r="F6648">
        <v>1679</v>
      </c>
      <c r="G6648">
        <v>1800</v>
      </c>
      <c r="H6648">
        <v>0</v>
      </c>
      <c r="I6648">
        <v>13.45</v>
      </c>
      <c r="J6648">
        <v>16.79</v>
      </c>
      <c r="K6648">
        <v>18</v>
      </c>
      <c r="L6648">
        <v>0</v>
      </c>
    </row>
    <row r="6649" spans="1:12" x14ac:dyDescent="0.25">
      <c r="A6649">
        <v>72171011</v>
      </c>
      <c r="C6649">
        <v>0</v>
      </c>
      <c r="D6649" t="s">
        <v>10890</v>
      </c>
      <c r="E6649">
        <v>1388</v>
      </c>
      <c r="F6649">
        <v>1588</v>
      </c>
      <c r="G6649">
        <v>1800</v>
      </c>
      <c r="H6649">
        <v>0</v>
      </c>
      <c r="I6649">
        <v>13.88</v>
      </c>
      <c r="J6649">
        <v>15.88</v>
      </c>
      <c r="K6649">
        <v>18</v>
      </c>
      <c r="L6649">
        <v>0</v>
      </c>
    </row>
    <row r="6650" spans="1:12" x14ac:dyDescent="0.25">
      <c r="A6650">
        <v>72171019</v>
      </c>
      <c r="C6650">
        <v>0</v>
      </c>
      <c r="D6650" t="s">
        <v>6815</v>
      </c>
      <c r="E6650">
        <v>1388</v>
      </c>
      <c r="F6650">
        <v>1722</v>
      </c>
      <c r="G6650">
        <v>1800</v>
      </c>
      <c r="H6650">
        <v>0</v>
      </c>
      <c r="I6650">
        <v>13.88</v>
      </c>
      <c r="J6650">
        <v>17.22</v>
      </c>
      <c r="K6650">
        <v>18</v>
      </c>
      <c r="L6650">
        <v>0</v>
      </c>
    </row>
    <row r="6651" spans="1:12" x14ac:dyDescent="0.25">
      <c r="A6651">
        <v>72171090</v>
      </c>
      <c r="C6651">
        <v>0</v>
      </c>
      <c r="D6651" t="s">
        <v>6816</v>
      </c>
      <c r="E6651">
        <v>1458</v>
      </c>
      <c r="F6651">
        <v>2009</v>
      </c>
      <c r="G6651">
        <v>1200</v>
      </c>
      <c r="H6651">
        <v>0</v>
      </c>
      <c r="I6651">
        <v>14.58</v>
      </c>
      <c r="J6651">
        <v>20.09</v>
      </c>
      <c r="K6651">
        <v>12</v>
      </c>
      <c r="L6651">
        <v>0</v>
      </c>
    </row>
    <row r="6652" spans="1:12" x14ac:dyDescent="0.25">
      <c r="A6652">
        <v>72172010</v>
      </c>
      <c r="C6652">
        <v>0</v>
      </c>
      <c r="D6652" t="s">
        <v>6817</v>
      </c>
      <c r="E6652">
        <v>1518</v>
      </c>
      <c r="F6652">
        <v>2254</v>
      </c>
      <c r="G6652">
        <v>1800</v>
      </c>
      <c r="H6652">
        <v>0</v>
      </c>
      <c r="I6652">
        <v>15.18</v>
      </c>
      <c r="J6652">
        <v>22.54</v>
      </c>
      <c r="K6652">
        <v>18</v>
      </c>
      <c r="L6652">
        <v>0</v>
      </c>
    </row>
    <row r="6653" spans="1:12" x14ac:dyDescent="0.25">
      <c r="A6653">
        <v>72172090</v>
      </c>
      <c r="C6653">
        <v>0</v>
      </c>
      <c r="D6653" t="s">
        <v>6818</v>
      </c>
      <c r="E6653">
        <v>1506</v>
      </c>
      <c r="F6653">
        <v>2726</v>
      </c>
      <c r="G6653">
        <v>1200</v>
      </c>
      <c r="H6653">
        <v>0</v>
      </c>
      <c r="I6653">
        <v>15.06</v>
      </c>
      <c r="J6653">
        <v>27.26</v>
      </c>
      <c r="K6653">
        <v>12</v>
      </c>
      <c r="L6653">
        <v>0</v>
      </c>
    </row>
    <row r="6654" spans="1:12" x14ac:dyDescent="0.25">
      <c r="A6654">
        <v>72173010</v>
      </c>
      <c r="C6654">
        <v>0</v>
      </c>
      <c r="D6654" t="s">
        <v>6819</v>
      </c>
      <c r="E6654">
        <v>1388</v>
      </c>
      <c r="F6654">
        <v>1863</v>
      </c>
      <c r="G6654">
        <v>1800</v>
      </c>
      <c r="H6654">
        <v>0</v>
      </c>
      <c r="I6654">
        <v>13.88</v>
      </c>
      <c r="J6654">
        <v>18.63</v>
      </c>
      <c r="K6654">
        <v>18</v>
      </c>
      <c r="L6654">
        <v>0</v>
      </c>
    </row>
    <row r="6655" spans="1:12" x14ac:dyDescent="0.25">
      <c r="A6655">
        <v>72173090</v>
      </c>
      <c r="C6655">
        <v>0</v>
      </c>
      <c r="D6655" t="s">
        <v>6820</v>
      </c>
      <c r="E6655">
        <v>1388</v>
      </c>
      <c r="F6655">
        <v>1722</v>
      </c>
      <c r="G6655">
        <v>1800</v>
      </c>
      <c r="H6655">
        <v>0</v>
      </c>
      <c r="I6655">
        <v>13.88</v>
      </c>
      <c r="J6655">
        <v>17.22</v>
      </c>
      <c r="K6655">
        <v>18</v>
      </c>
      <c r="L6655">
        <v>0</v>
      </c>
    </row>
    <row r="6656" spans="1:12" x14ac:dyDescent="0.25">
      <c r="A6656">
        <v>72179000</v>
      </c>
      <c r="C6656">
        <v>0</v>
      </c>
      <c r="D6656" t="s">
        <v>6821</v>
      </c>
      <c r="E6656">
        <v>1388</v>
      </c>
      <c r="F6656">
        <v>1722</v>
      </c>
      <c r="G6656">
        <v>1200</v>
      </c>
      <c r="H6656">
        <v>0</v>
      </c>
      <c r="I6656">
        <v>13.88</v>
      </c>
      <c r="J6656">
        <v>17.22</v>
      </c>
      <c r="K6656">
        <v>12</v>
      </c>
      <c r="L6656">
        <v>0</v>
      </c>
    </row>
    <row r="6657" spans="1:12" x14ac:dyDescent="0.25">
      <c r="A6657">
        <v>72181000</v>
      </c>
      <c r="C6657">
        <v>0</v>
      </c>
      <c r="D6657" t="s">
        <v>6822</v>
      </c>
      <c r="E6657">
        <v>1388</v>
      </c>
      <c r="F6657">
        <v>1680</v>
      </c>
      <c r="G6657">
        <v>1800</v>
      </c>
      <c r="H6657">
        <v>0</v>
      </c>
      <c r="I6657">
        <v>13.88</v>
      </c>
      <c r="J6657">
        <v>16.8</v>
      </c>
      <c r="K6657">
        <v>18</v>
      </c>
      <c r="L6657">
        <v>0</v>
      </c>
    </row>
    <row r="6658" spans="1:12" x14ac:dyDescent="0.25">
      <c r="A6658">
        <v>72189100</v>
      </c>
      <c r="C6658">
        <v>0</v>
      </c>
      <c r="D6658" t="s">
        <v>6823</v>
      </c>
      <c r="E6658">
        <v>1388</v>
      </c>
      <c r="F6658">
        <v>1680</v>
      </c>
      <c r="G6658">
        <v>1800</v>
      </c>
      <c r="H6658">
        <v>0</v>
      </c>
      <c r="I6658">
        <v>13.88</v>
      </c>
      <c r="J6658">
        <v>16.8</v>
      </c>
      <c r="K6658">
        <v>18</v>
      </c>
      <c r="L6658">
        <v>0</v>
      </c>
    </row>
    <row r="6659" spans="1:12" x14ac:dyDescent="0.25">
      <c r="A6659">
        <v>72189900</v>
      </c>
      <c r="C6659">
        <v>0</v>
      </c>
      <c r="D6659" t="s">
        <v>6824</v>
      </c>
      <c r="E6659">
        <v>1388</v>
      </c>
      <c r="F6659">
        <v>1680</v>
      </c>
      <c r="G6659">
        <v>1800</v>
      </c>
      <c r="H6659">
        <v>0</v>
      </c>
      <c r="I6659">
        <v>13.88</v>
      </c>
      <c r="J6659">
        <v>16.8</v>
      </c>
      <c r="K6659">
        <v>18</v>
      </c>
      <c r="L6659">
        <v>0</v>
      </c>
    </row>
    <row r="6660" spans="1:12" x14ac:dyDescent="0.25">
      <c r="A6660">
        <v>72191100</v>
      </c>
      <c r="C6660">
        <v>0</v>
      </c>
      <c r="D6660" t="s">
        <v>6825</v>
      </c>
      <c r="E6660">
        <v>1388</v>
      </c>
      <c r="F6660">
        <v>1742</v>
      </c>
      <c r="G6660">
        <v>1800</v>
      </c>
      <c r="H6660">
        <v>0</v>
      </c>
      <c r="I6660">
        <v>13.88</v>
      </c>
      <c r="J6660">
        <v>17.420000000000002</v>
      </c>
      <c r="K6660">
        <v>18</v>
      </c>
      <c r="L6660">
        <v>0</v>
      </c>
    </row>
    <row r="6661" spans="1:12" x14ac:dyDescent="0.25">
      <c r="A6661">
        <v>72191200</v>
      </c>
      <c r="C6661">
        <v>0</v>
      </c>
      <c r="D6661" t="s">
        <v>6826</v>
      </c>
      <c r="E6661">
        <v>1388</v>
      </c>
      <c r="F6661">
        <v>1742</v>
      </c>
      <c r="G6661">
        <v>1800</v>
      </c>
      <c r="H6661">
        <v>0</v>
      </c>
      <c r="I6661">
        <v>13.88</v>
      </c>
      <c r="J6661">
        <v>17.420000000000002</v>
      </c>
      <c r="K6661">
        <v>18</v>
      </c>
      <c r="L6661">
        <v>0</v>
      </c>
    </row>
    <row r="6662" spans="1:12" x14ac:dyDescent="0.25">
      <c r="A6662">
        <v>72191300</v>
      </c>
      <c r="C6662">
        <v>0</v>
      </c>
      <c r="D6662" t="s">
        <v>6827</v>
      </c>
      <c r="E6662">
        <v>1388</v>
      </c>
      <c r="F6662">
        <v>1742</v>
      </c>
      <c r="G6662">
        <v>1800</v>
      </c>
      <c r="H6662">
        <v>0</v>
      </c>
      <c r="I6662">
        <v>13.88</v>
      </c>
      <c r="J6662">
        <v>17.420000000000002</v>
      </c>
      <c r="K6662">
        <v>18</v>
      </c>
      <c r="L6662">
        <v>0</v>
      </c>
    </row>
    <row r="6663" spans="1:12" x14ac:dyDescent="0.25">
      <c r="A6663">
        <v>72191400</v>
      </c>
      <c r="C6663">
        <v>0</v>
      </c>
      <c r="D6663" t="s">
        <v>6828</v>
      </c>
      <c r="E6663">
        <v>1388</v>
      </c>
      <c r="F6663">
        <v>1742</v>
      </c>
      <c r="G6663">
        <v>1800</v>
      </c>
      <c r="H6663">
        <v>0</v>
      </c>
      <c r="I6663">
        <v>13.88</v>
      </c>
      <c r="J6663">
        <v>17.420000000000002</v>
      </c>
      <c r="K6663">
        <v>18</v>
      </c>
      <c r="L6663">
        <v>0</v>
      </c>
    </row>
    <row r="6664" spans="1:12" x14ac:dyDescent="0.25">
      <c r="A6664">
        <v>72192100</v>
      </c>
      <c r="C6664">
        <v>0</v>
      </c>
      <c r="D6664" t="s">
        <v>6829</v>
      </c>
      <c r="E6664">
        <v>1388</v>
      </c>
      <c r="F6664">
        <v>1742</v>
      </c>
      <c r="G6664">
        <v>1800</v>
      </c>
      <c r="H6664">
        <v>0</v>
      </c>
      <c r="I6664">
        <v>13.88</v>
      </c>
      <c r="J6664">
        <v>17.420000000000002</v>
      </c>
      <c r="K6664">
        <v>18</v>
      </c>
      <c r="L6664">
        <v>0</v>
      </c>
    </row>
    <row r="6665" spans="1:12" x14ac:dyDescent="0.25">
      <c r="A6665">
        <v>72192200</v>
      </c>
      <c r="C6665">
        <v>0</v>
      </c>
      <c r="D6665" t="s">
        <v>6830</v>
      </c>
      <c r="E6665">
        <v>1388</v>
      </c>
      <c r="F6665">
        <v>1742</v>
      </c>
      <c r="G6665">
        <v>1800</v>
      </c>
      <c r="H6665">
        <v>0</v>
      </c>
      <c r="I6665">
        <v>13.88</v>
      </c>
      <c r="J6665">
        <v>17.420000000000002</v>
      </c>
      <c r="K6665">
        <v>18</v>
      </c>
      <c r="L6665">
        <v>0</v>
      </c>
    </row>
    <row r="6666" spans="1:12" x14ac:dyDescent="0.25">
      <c r="A6666">
        <v>72192300</v>
      </c>
      <c r="C6666">
        <v>0</v>
      </c>
      <c r="D6666" t="s">
        <v>6831</v>
      </c>
      <c r="E6666">
        <v>1388</v>
      </c>
      <c r="F6666">
        <v>1742</v>
      </c>
      <c r="G6666">
        <v>1800</v>
      </c>
      <c r="H6666">
        <v>0</v>
      </c>
      <c r="I6666">
        <v>13.88</v>
      </c>
      <c r="J6666">
        <v>17.420000000000002</v>
      </c>
      <c r="K6666">
        <v>18</v>
      </c>
      <c r="L6666">
        <v>0</v>
      </c>
    </row>
    <row r="6667" spans="1:12" x14ac:dyDescent="0.25">
      <c r="A6667">
        <v>72192400</v>
      </c>
      <c r="C6667">
        <v>0</v>
      </c>
      <c r="D6667" t="s">
        <v>6832</v>
      </c>
      <c r="E6667">
        <v>1388</v>
      </c>
      <c r="F6667">
        <v>1742</v>
      </c>
      <c r="G6667">
        <v>1800</v>
      </c>
      <c r="H6667">
        <v>0</v>
      </c>
      <c r="I6667">
        <v>13.88</v>
      </c>
      <c r="J6667">
        <v>17.420000000000002</v>
      </c>
      <c r="K6667">
        <v>18</v>
      </c>
      <c r="L6667">
        <v>0</v>
      </c>
    </row>
    <row r="6668" spans="1:12" x14ac:dyDescent="0.25">
      <c r="A6668">
        <v>72193100</v>
      </c>
      <c r="C6668">
        <v>0</v>
      </c>
      <c r="D6668" t="s">
        <v>6833</v>
      </c>
      <c r="E6668">
        <v>1388</v>
      </c>
      <c r="F6668">
        <v>1742</v>
      </c>
      <c r="G6668">
        <v>1800</v>
      </c>
      <c r="H6668">
        <v>0</v>
      </c>
      <c r="I6668">
        <v>13.88</v>
      </c>
      <c r="J6668">
        <v>17.420000000000002</v>
      </c>
      <c r="K6668">
        <v>18</v>
      </c>
      <c r="L6668">
        <v>0</v>
      </c>
    </row>
    <row r="6669" spans="1:12" x14ac:dyDescent="0.25">
      <c r="A6669">
        <v>72193200</v>
      </c>
      <c r="C6669">
        <v>0</v>
      </c>
      <c r="D6669" t="s">
        <v>6834</v>
      </c>
      <c r="E6669">
        <v>1388</v>
      </c>
      <c r="F6669">
        <v>1742</v>
      </c>
      <c r="G6669">
        <v>1800</v>
      </c>
      <c r="H6669">
        <v>0</v>
      </c>
      <c r="I6669">
        <v>13.88</v>
      </c>
      <c r="J6669">
        <v>17.420000000000002</v>
      </c>
      <c r="K6669">
        <v>18</v>
      </c>
      <c r="L6669">
        <v>0</v>
      </c>
    </row>
    <row r="6670" spans="1:12" x14ac:dyDescent="0.25">
      <c r="A6670">
        <v>72193300</v>
      </c>
      <c r="C6670">
        <v>0</v>
      </c>
      <c r="D6670" t="s">
        <v>6835</v>
      </c>
      <c r="E6670">
        <v>1388</v>
      </c>
      <c r="F6670">
        <v>1742</v>
      </c>
      <c r="G6670">
        <v>1800</v>
      </c>
      <c r="H6670">
        <v>0</v>
      </c>
      <c r="I6670">
        <v>13.88</v>
      </c>
      <c r="J6670">
        <v>17.420000000000002</v>
      </c>
      <c r="K6670">
        <v>18</v>
      </c>
      <c r="L6670">
        <v>0</v>
      </c>
    </row>
    <row r="6671" spans="1:12" x14ac:dyDescent="0.25">
      <c r="A6671">
        <v>72193400</v>
      </c>
      <c r="C6671">
        <v>0</v>
      </c>
      <c r="D6671" t="s">
        <v>6836</v>
      </c>
      <c r="E6671">
        <v>1388</v>
      </c>
      <c r="F6671">
        <v>1742</v>
      </c>
      <c r="G6671">
        <v>1800</v>
      </c>
      <c r="H6671">
        <v>0</v>
      </c>
      <c r="I6671">
        <v>13.88</v>
      </c>
      <c r="J6671">
        <v>17.420000000000002</v>
      </c>
      <c r="K6671">
        <v>18</v>
      </c>
      <c r="L6671">
        <v>0</v>
      </c>
    </row>
    <row r="6672" spans="1:12" x14ac:dyDescent="0.25">
      <c r="A6672">
        <v>72193500</v>
      </c>
      <c r="C6672">
        <v>0</v>
      </c>
      <c r="D6672" t="s">
        <v>6837</v>
      </c>
      <c r="E6672">
        <v>1388</v>
      </c>
      <c r="F6672">
        <v>1742</v>
      </c>
      <c r="G6672">
        <v>1800</v>
      </c>
      <c r="H6672">
        <v>0</v>
      </c>
      <c r="I6672">
        <v>13.88</v>
      </c>
      <c r="J6672">
        <v>17.420000000000002</v>
      </c>
      <c r="K6672">
        <v>18</v>
      </c>
      <c r="L6672">
        <v>0</v>
      </c>
    </row>
    <row r="6673" spans="1:12" x14ac:dyDescent="0.25">
      <c r="A6673">
        <v>72199010</v>
      </c>
      <c r="C6673">
        <v>0</v>
      </c>
      <c r="D6673" t="s">
        <v>6838</v>
      </c>
      <c r="E6673">
        <v>1388</v>
      </c>
      <c r="F6673">
        <v>1588</v>
      </c>
      <c r="G6673">
        <v>1800</v>
      </c>
      <c r="H6673">
        <v>0</v>
      </c>
      <c r="I6673">
        <v>13.88</v>
      </c>
      <c r="J6673">
        <v>15.88</v>
      </c>
      <c r="K6673">
        <v>18</v>
      </c>
      <c r="L6673">
        <v>0</v>
      </c>
    </row>
    <row r="6674" spans="1:12" x14ac:dyDescent="0.25">
      <c r="A6674">
        <v>72199090</v>
      </c>
      <c r="C6674">
        <v>0</v>
      </c>
      <c r="D6674" t="s">
        <v>6839</v>
      </c>
      <c r="E6674">
        <v>1388</v>
      </c>
      <c r="F6674">
        <v>1742</v>
      </c>
      <c r="G6674">
        <v>1800</v>
      </c>
      <c r="H6674">
        <v>0</v>
      </c>
      <c r="I6674">
        <v>13.88</v>
      </c>
      <c r="J6674">
        <v>17.420000000000002</v>
      </c>
      <c r="K6674">
        <v>18</v>
      </c>
      <c r="L6674">
        <v>0</v>
      </c>
    </row>
    <row r="6675" spans="1:12" x14ac:dyDescent="0.25">
      <c r="A6675">
        <v>72201100</v>
      </c>
      <c r="C6675">
        <v>0</v>
      </c>
      <c r="D6675" t="s">
        <v>6840</v>
      </c>
      <c r="E6675">
        <v>1388</v>
      </c>
      <c r="F6675">
        <v>1742</v>
      </c>
      <c r="G6675">
        <v>1800</v>
      </c>
      <c r="H6675">
        <v>0</v>
      </c>
      <c r="I6675">
        <v>13.88</v>
      </c>
      <c r="J6675">
        <v>17.420000000000002</v>
      </c>
      <c r="K6675">
        <v>18</v>
      </c>
      <c r="L6675">
        <v>0</v>
      </c>
    </row>
    <row r="6676" spans="1:12" x14ac:dyDescent="0.25">
      <c r="A6676">
        <v>72201210</v>
      </c>
      <c r="C6676">
        <v>0</v>
      </c>
      <c r="D6676" t="s">
        <v>6841</v>
      </c>
      <c r="E6676">
        <v>1388</v>
      </c>
      <c r="F6676">
        <v>1742</v>
      </c>
      <c r="G6676">
        <v>1800</v>
      </c>
      <c r="H6676">
        <v>0</v>
      </c>
      <c r="I6676">
        <v>13.88</v>
      </c>
      <c r="J6676">
        <v>17.420000000000002</v>
      </c>
      <c r="K6676">
        <v>18</v>
      </c>
      <c r="L6676">
        <v>0</v>
      </c>
    </row>
    <row r="6677" spans="1:12" x14ac:dyDescent="0.25">
      <c r="A6677">
        <v>72201220</v>
      </c>
      <c r="C6677">
        <v>0</v>
      </c>
      <c r="D6677" t="s">
        <v>6842</v>
      </c>
      <c r="E6677">
        <v>1388</v>
      </c>
      <c r="F6677">
        <v>1742</v>
      </c>
      <c r="G6677">
        <v>1800</v>
      </c>
      <c r="H6677">
        <v>0</v>
      </c>
      <c r="I6677">
        <v>13.88</v>
      </c>
      <c r="J6677">
        <v>17.420000000000002</v>
      </c>
      <c r="K6677">
        <v>18</v>
      </c>
      <c r="L6677">
        <v>0</v>
      </c>
    </row>
    <row r="6678" spans="1:12" x14ac:dyDescent="0.25">
      <c r="A6678">
        <v>72201290</v>
      </c>
      <c r="C6678">
        <v>0</v>
      </c>
      <c r="D6678" t="s">
        <v>6843</v>
      </c>
      <c r="E6678">
        <v>1388</v>
      </c>
      <c r="F6678">
        <v>1742</v>
      </c>
      <c r="G6678">
        <v>1800</v>
      </c>
      <c r="H6678">
        <v>0</v>
      </c>
      <c r="I6678">
        <v>13.88</v>
      </c>
      <c r="J6678">
        <v>17.420000000000002</v>
      </c>
      <c r="K6678">
        <v>18</v>
      </c>
      <c r="L6678">
        <v>0</v>
      </c>
    </row>
    <row r="6679" spans="1:12" x14ac:dyDescent="0.25">
      <c r="A6679">
        <v>72202010</v>
      </c>
      <c r="C6679">
        <v>0</v>
      </c>
      <c r="D6679" t="s">
        <v>6844</v>
      </c>
      <c r="E6679">
        <v>1388</v>
      </c>
      <c r="F6679">
        <v>1588</v>
      </c>
      <c r="G6679">
        <v>1800</v>
      </c>
      <c r="H6679">
        <v>0</v>
      </c>
      <c r="I6679">
        <v>13.88</v>
      </c>
      <c r="J6679">
        <v>15.88</v>
      </c>
      <c r="K6679">
        <v>18</v>
      </c>
      <c r="L6679">
        <v>0</v>
      </c>
    </row>
    <row r="6680" spans="1:12" x14ac:dyDescent="0.25">
      <c r="A6680">
        <v>72202090</v>
      </c>
      <c r="C6680">
        <v>0</v>
      </c>
      <c r="D6680" t="s">
        <v>6845</v>
      </c>
      <c r="E6680">
        <v>1388</v>
      </c>
      <c r="F6680">
        <v>1742</v>
      </c>
      <c r="G6680">
        <v>1800</v>
      </c>
      <c r="H6680">
        <v>0</v>
      </c>
      <c r="I6680">
        <v>13.88</v>
      </c>
      <c r="J6680">
        <v>17.420000000000002</v>
      </c>
      <c r="K6680">
        <v>18</v>
      </c>
      <c r="L6680">
        <v>0</v>
      </c>
    </row>
    <row r="6681" spans="1:12" x14ac:dyDescent="0.25">
      <c r="A6681">
        <v>72209000</v>
      </c>
      <c r="C6681">
        <v>0</v>
      </c>
      <c r="D6681" t="s">
        <v>6846</v>
      </c>
      <c r="E6681">
        <v>1388</v>
      </c>
      <c r="F6681">
        <v>1742</v>
      </c>
      <c r="G6681">
        <v>1800</v>
      </c>
      <c r="H6681">
        <v>0</v>
      </c>
      <c r="I6681">
        <v>13.88</v>
      </c>
      <c r="J6681">
        <v>17.420000000000002</v>
      </c>
      <c r="K6681">
        <v>18</v>
      </c>
      <c r="L6681">
        <v>0</v>
      </c>
    </row>
    <row r="6682" spans="1:12" x14ac:dyDescent="0.25">
      <c r="A6682">
        <v>72210000</v>
      </c>
      <c r="C6682">
        <v>0</v>
      </c>
      <c r="D6682" t="s">
        <v>6847</v>
      </c>
      <c r="E6682">
        <v>1388</v>
      </c>
      <c r="F6682">
        <v>1742</v>
      </c>
      <c r="G6682">
        <v>1800</v>
      </c>
      <c r="H6682">
        <v>0</v>
      </c>
      <c r="I6682">
        <v>13.88</v>
      </c>
      <c r="J6682">
        <v>17.420000000000002</v>
      </c>
      <c r="K6682">
        <v>18</v>
      </c>
      <c r="L6682">
        <v>0</v>
      </c>
    </row>
    <row r="6683" spans="1:12" x14ac:dyDescent="0.25">
      <c r="A6683">
        <v>72221100</v>
      </c>
      <c r="C6683">
        <v>0</v>
      </c>
      <c r="D6683" t="s">
        <v>6848</v>
      </c>
      <c r="E6683">
        <v>1388</v>
      </c>
      <c r="F6683">
        <v>1742</v>
      </c>
      <c r="G6683">
        <v>1800</v>
      </c>
      <c r="H6683">
        <v>0</v>
      </c>
      <c r="I6683">
        <v>13.88</v>
      </c>
      <c r="J6683">
        <v>17.420000000000002</v>
      </c>
      <c r="K6683">
        <v>18</v>
      </c>
      <c r="L6683">
        <v>0</v>
      </c>
    </row>
    <row r="6684" spans="1:12" x14ac:dyDescent="0.25">
      <c r="A6684">
        <v>72221910</v>
      </c>
      <c r="C6684">
        <v>0</v>
      </c>
      <c r="D6684" t="s">
        <v>6849</v>
      </c>
      <c r="E6684">
        <v>1388</v>
      </c>
      <c r="F6684">
        <v>1742</v>
      </c>
      <c r="G6684">
        <v>1800</v>
      </c>
      <c r="H6684">
        <v>0</v>
      </c>
      <c r="I6684">
        <v>13.88</v>
      </c>
      <c r="J6684">
        <v>17.420000000000002</v>
      </c>
      <c r="K6684">
        <v>18</v>
      </c>
      <c r="L6684">
        <v>0</v>
      </c>
    </row>
    <row r="6685" spans="1:12" x14ac:dyDescent="0.25">
      <c r="A6685">
        <v>72221990</v>
      </c>
      <c r="C6685">
        <v>0</v>
      </c>
      <c r="D6685" t="s">
        <v>6850</v>
      </c>
      <c r="E6685">
        <v>1388</v>
      </c>
      <c r="F6685">
        <v>1742</v>
      </c>
      <c r="G6685">
        <v>1800</v>
      </c>
      <c r="H6685">
        <v>0</v>
      </c>
      <c r="I6685">
        <v>13.88</v>
      </c>
      <c r="J6685">
        <v>17.420000000000002</v>
      </c>
      <c r="K6685">
        <v>18</v>
      </c>
      <c r="L6685">
        <v>0</v>
      </c>
    </row>
    <row r="6686" spans="1:12" x14ac:dyDescent="0.25">
      <c r="A6686">
        <v>72222000</v>
      </c>
      <c r="C6686">
        <v>0</v>
      </c>
      <c r="D6686" t="s">
        <v>6851</v>
      </c>
      <c r="E6686">
        <v>1388</v>
      </c>
      <c r="F6686">
        <v>1742</v>
      </c>
      <c r="G6686">
        <v>1800</v>
      </c>
      <c r="H6686">
        <v>0</v>
      </c>
      <c r="I6686">
        <v>13.88</v>
      </c>
      <c r="J6686">
        <v>17.420000000000002</v>
      </c>
      <c r="K6686">
        <v>18</v>
      </c>
      <c r="L6686">
        <v>0</v>
      </c>
    </row>
    <row r="6687" spans="1:12" x14ac:dyDescent="0.25">
      <c r="A6687">
        <v>72223000</v>
      </c>
      <c r="C6687">
        <v>0</v>
      </c>
      <c r="D6687" t="s">
        <v>6852</v>
      </c>
      <c r="E6687">
        <v>1388</v>
      </c>
      <c r="F6687">
        <v>1742</v>
      </c>
      <c r="G6687">
        <v>1800</v>
      </c>
      <c r="H6687">
        <v>0</v>
      </c>
      <c r="I6687">
        <v>13.88</v>
      </c>
      <c r="J6687">
        <v>17.420000000000002</v>
      </c>
      <c r="K6687">
        <v>18</v>
      </c>
      <c r="L6687">
        <v>0</v>
      </c>
    </row>
    <row r="6688" spans="1:12" x14ac:dyDescent="0.25">
      <c r="A6688">
        <v>72224010</v>
      </c>
      <c r="C6688">
        <v>0</v>
      </c>
      <c r="D6688" t="s">
        <v>6853</v>
      </c>
      <c r="E6688">
        <v>1388</v>
      </c>
      <c r="F6688">
        <v>1588</v>
      </c>
      <c r="G6688">
        <v>1800</v>
      </c>
      <c r="H6688">
        <v>0</v>
      </c>
      <c r="I6688">
        <v>13.88</v>
      </c>
      <c r="J6688">
        <v>15.88</v>
      </c>
      <c r="K6688">
        <v>18</v>
      </c>
      <c r="L6688">
        <v>0</v>
      </c>
    </row>
    <row r="6689" spans="1:12" x14ac:dyDescent="0.25">
      <c r="A6689">
        <v>72224090</v>
      </c>
      <c r="C6689">
        <v>0</v>
      </c>
      <c r="D6689" t="s">
        <v>6854</v>
      </c>
      <c r="E6689">
        <v>1388</v>
      </c>
      <c r="F6689">
        <v>1742</v>
      </c>
      <c r="G6689">
        <v>1800</v>
      </c>
      <c r="H6689">
        <v>0</v>
      </c>
      <c r="I6689">
        <v>13.88</v>
      </c>
      <c r="J6689">
        <v>17.420000000000002</v>
      </c>
      <c r="K6689">
        <v>18</v>
      </c>
      <c r="L6689">
        <v>0</v>
      </c>
    </row>
    <row r="6690" spans="1:12" x14ac:dyDescent="0.25">
      <c r="A6690">
        <v>72230000</v>
      </c>
      <c r="C6690">
        <v>0</v>
      </c>
      <c r="D6690" t="s">
        <v>6855</v>
      </c>
      <c r="E6690">
        <v>1388</v>
      </c>
      <c r="F6690">
        <v>1742</v>
      </c>
      <c r="G6690">
        <v>1800</v>
      </c>
      <c r="H6690">
        <v>0</v>
      </c>
      <c r="I6690">
        <v>13.88</v>
      </c>
      <c r="J6690">
        <v>17.420000000000002</v>
      </c>
      <c r="K6690">
        <v>18</v>
      </c>
      <c r="L6690">
        <v>0</v>
      </c>
    </row>
    <row r="6691" spans="1:12" x14ac:dyDescent="0.25">
      <c r="A6691">
        <v>72241000</v>
      </c>
      <c r="C6691">
        <v>0</v>
      </c>
      <c r="D6691" t="s">
        <v>6856</v>
      </c>
      <c r="E6691">
        <v>1388</v>
      </c>
      <c r="F6691">
        <v>1680</v>
      </c>
      <c r="G6691">
        <v>1800</v>
      </c>
      <c r="H6691">
        <v>0</v>
      </c>
      <c r="I6691">
        <v>13.88</v>
      </c>
      <c r="J6691">
        <v>16.8</v>
      </c>
      <c r="K6691">
        <v>18</v>
      </c>
      <c r="L6691">
        <v>0</v>
      </c>
    </row>
    <row r="6692" spans="1:12" x14ac:dyDescent="0.25">
      <c r="A6692">
        <v>72249000</v>
      </c>
      <c r="C6692">
        <v>0</v>
      </c>
      <c r="D6692" t="s">
        <v>6857</v>
      </c>
      <c r="E6692">
        <v>1388</v>
      </c>
      <c r="F6692">
        <v>1680</v>
      </c>
      <c r="G6692">
        <v>1800</v>
      </c>
      <c r="H6692">
        <v>0</v>
      </c>
      <c r="I6692">
        <v>13.88</v>
      </c>
      <c r="J6692">
        <v>16.8</v>
      </c>
      <c r="K6692">
        <v>18</v>
      </c>
      <c r="L6692">
        <v>0</v>
      </c>
    </row>
    <row r="6693" spans="1:12" x14ac:dyDescent="0.25">
      <c r="A6693">
        <v>72251100</v>
      </c>
      <c r="C6693">
        <v>0</v>
      </c>
      <c r="D6693" t="s">
        <v>6858</v>
      </c>
      <c r="E6693">
        <v>1388</v>
      </c>
      <c r="F6693">
        <v>1742</v>
      </c>
      <c r="G6693">
        <v>1800</v>
      </c>
      <c r="H6693">
        <v>0</v>
      </c>
      <c r="I6693">
        <v>13.88</v>
      </c>
      <c r="J6693">
        <v>17.420000000000002</v>
      </c>
      <c r="K6693">
        <v>18</v>
      </c>
      <c r="L6693">
        <v>0</v>
      </c>
    </row>
    <row r="6694" spans="1:12" x14ac:dyDescent="0.25">
      <c r="A6694">
        <v>72251900</v>
      </c>
      <c r="C6694">
        <v>0</v>
      </c>
      <c r="D6694" t="s">
        <v>6859</v>
      </c>
      <c r="E6694">
        <v>1388</v>
      </c>
      <c r="F6694">
        <v>1742</v>
      </c>
      <c r="G6694">
        <v>1800</v>
      </c>
      <c r="H6694">
        <v>0</v>
      </c>
      <c r="I6694">
        <v>13.88</v>
      </c>
      <c r="J6694">
        <v>17.420000000000002</v>
      </c>
      <c r="K6694">
        <v>18</v>
      </c>
      <c r="L6694">
        <v>0</v>
      </c>
    </row>
    <row r="6695" spans="1:12" x14ac:dyDescent="0.25">
      <c r="A6695">
        <v>72253000</v>
      </c>
      <c r="C6695">
        <v>0</v>
      </c>
      <c r="D6695" t="s">
        <v>6860</v>
      </c>
      <c r="E6695">
        <v>1388</v>
      </c>
      <c r="F6695">
        <v>1742</v>
      </c>
      <c r="G6695">
        <v>1800</v>
      </c>
      <c r="H6695">
        <v>0</v>
      </c>
      <c r="I6695">
        <v>13.88</v>
      </c>
      <c r="J6695">
        <v>17.420000000000002</v>
      </c>
      <c r="K6695">
        <v>18</v>
      </c>
      <c r="L6695">
        <v>0</v>
      </c>
    </row>
    <row r="6696" spans="1:12" x14ac:dyDescent="0.25">
      <c r="A6696">
        <v>72254010</v>
      </c>
      <c r="C6696">
        <v>0</v>
      </c>
      <c r="D6696" t="s">
        <v>6861</v>
      </c>
      <c r="E6696">
        <v>1388</v>
      </c>
      <c r="F6696">
        <v>1588</v>
      </c>
      <c r="G6696">
        <v>1800</v>
      </c>
      <c r="H6696">
        <v>0</v>
      </c>
      <c r="I6696">
        <v>13.88</v>
      </c>
      <c r="J6696">
        <v>15.88</v>
      </c>
      <c r="K6696">
        <v>18</v>
      </c>
      <c r="L6696">
        <v>0</v>
      </c>
    </row>
    <row r="6697" spans="1:12" x14ac:dyDescent="0.25">
      <c r="A6697">
        <v>72254020</v>
      </c>
      <c r="C6697">
        <v>0</v>
      </c>
      <c r="D6697" t="s">
        <v>6862</v>
      </c>
      <c r="E6697">
        <v>1388</v>
      </c>
      <c r="F6697">
        <v>1588</v>
      </c>
      <c r="G6697">
        <v>1800</v>
      </c>
      <c r="H6697">
        <v>0</v>
      </c>
      <c r="I6697">
        <v>13.88</v>
      </c>
      <c r="J6697">
        <v>15.88</v>
      </c>
      <c r="K6697">
        <v>18</v>
      </c>
      <c r="L6697">
        <v>0</v>
      </c>
    </row>
    <row r="6698" spans="1:12" x14ac:dyDescent="0.25">
      <c r="A6698">
        <v>72254090</v>
      </c>
      <c r="C6698">
        <v>0</v>
      </c>
      <c r="D6698" t="s">
        <v>6863</v>
      </c>
      <c r="E6698">
        <v>1388</v>
      </c>
      <c r="F6698">
        <v>1742</v>
      </c>
      <c r="G6698">
        <v>1800</v>
      </c>
      <c r="H6698">
        <v>0</v>
      </c>
      <c r="I6698">
        <v>13.88</v>
      </c>
      <c r="J6698">
        <v>17.420000000000002</v>
      </c>
      <c r="K6698">
        <v>18</v>
      </c>
      <c r="L6698">
        <v>0</v>
      </c>
    </row>
    <row r="6699" spans="1:12" x14ac:dyDescent="0.25">
      <c r="A6699">
        <v>72255010</v>
      </c>
      <c r="C6699">
        <v>0</v>
      </c>
      <c r="D6699" t="s">
        <v>6864</v>
      </c>
      <c r="E6699">
        <v>1388</v>
      </c>
      <c r="F6699">
        <v>1588</v>
      </c>
      <c r="G6699">
        <v>1800</v>
      </c>
      <c r="H6699">
        <v>0</v>
      </c>
      <c r="I6699">
        <v>13.88</v>
      </c>
      <c r="J6699">
        <v>15.88</v>
      </c>
      <c r="K6699">
        <v>18</v>
      </c>
      <c r="L6699">
        <v>0</v>
      </c>
    </row>
    <row r="6700" spans="1:12" x14ac:dyDescent="0.25">
      <c r="A6700">
        <v>72255090</v>
      </c>
      <c r="C6700">
        <v>0</v>
      </c>
      <c r="D6700" t="s">
        <v>6865</v>
      </c>
      <c r="E6700">
        <v>1388</v>
      </c>
      <c r="F6700">
        <v>1742</v>
      </c>
      <c r="G6700">
        <v>1800</v>
      </c>
      <c r="H6700">
        <v>0</v>
      </c>
      <c r="I6700">
        <v>13.88</v>
      </c>
      <c r="J6700">
        <v>17.420000000000002</v>
      </c>
      <c r="K6700">
        <v>18</v>
      </c>
      <c r="L6700">
        <v>0</v>
      </c>
    </row>
    <row r="6701" spans="1:12" x14ac:dyDescent="0.25">
      <c r="A6701">
        <v>72259100</v>
      </c>
      <c r="C6701">
        <v>0</v>
      </c>
      <c r="D6701" t="s">
        <v>6866</v>
      </c>
      <c r="E6701">
        <v>1388</v>
      </c>
      <c r="F6701">
        <v>1742</v>
      </c>
      <c r="G6701">
        <v>1800</v>
      </c>
      <c r="H6701">
        <v>0</v>
      </c>
      <c r="I6701">
        <v>13.88</v>
      </c>
      <c r="J6701">
        <v>17.420000000000002</v>
      </c>
      <c r="K6701">
        <v>18</v>
      </c>
      <c r="L6701">
        <v>0</v>
      </c>
    </row>
    <row r="6702" spans="1:12" x14ac:dyDescent="0.25">
      <c r="A6702">
        <v>72259200</v>
      </c>
      <c r="C6702">
        <v>0</v>
      </c>
      <c r="D6702" t="s">
        <v>6867</v>
      </c>
      <c r="E6702">
        <v>1388</v>
      </c>
      <c r="F6702">
        <v>1742</v>
      </c>
      <c r="G6702">
        <v>1800</v>
      </c>
      <c r="H6702">
        <v>0</v>
      </c>
      <c r="I6702">
        <v>13.88</v>
      </c>
      <c r="J6702">
        <v>17.420000000000002</v>
      </c>
      <c r="K6702">
        <v>18</v>
      </c>
      <c r="L6702">
        <v>0</v>
      </c>
    </row>
    <row r="6703" spans="1:12" x14ac:dyDescent="0.25">
      <c r="A6703">
        <v>72259910</v>
      </c>
      <c r="C6703">
        <v>0</v>
      </c>
      <c r="D6703" t="s">
        <v>6868</v>
      </c>
      <c r="E6703">
        <v>1388</v>
      </c>
      <c r="F6703">
        <v>1588</v>
      </c>
      <c r="G6703">
        <v>1800</v>
      </c>
      <c r="H6703">
        <v>0</v>
      </c>
      <c r="I6703">
        <v>13.88</v>
      </c>
      <c r="J6703">
        <v>15.88</v>
      </c>
      <c r="K6703">
        <v>18</v>
      </c>
      <c r="L6703">
        <v>0</v>
      </c>
    </row>
    <row r="6704" spans="1:12" x14ac:dyDescent="0.25">
      <c r="A6704">
        <v>72259990</v>
      </c>
      <c r="C6704">
        <v>0</v>
      </c>
      <c r="D6704" t="s">
        <v>6869</v>
      </c>
      <c r="E6704">
        <v>1388</v>
      </c>
      <c r="F6704">
        <v>1742</v>
      </c>
      <c r="G6704">
        <v>1800</v>
      </c>
      <c r="H6704">
        <v>0</v>
      </c>
      <c r="I6704">
        <v>13.88</v>
      </c>
      <c r="J6704">
        <v>17.420000000000002</v>
      </c>
      <c r="K6704">
        <v>18</v>
      </c>
      <c r="L6704">
        <v>0</v>
      </c>
    </row>
    <row r="6705" spans="1:12" x14ac:dyDescent="0.25">
      <c r="A6705">
        <v>72261100</v>
      </c>
      <c r="C6705">
        <v>0</v>
      </c>
      <c r="D6705" t="s">
        <v>6870</v>
      </c>
      <c r="E6705">
        <v>1388</v>
      </c>
      <c r="F6705">
        <v>1742</v>
      </c>
      <c r="G6705">
        <v>1800</v>
      </c>
      <c r="H6705">
        <v>0</v>
      </c>
      <c r="I6705">
        <v>13.88</v>
      </c>
      <c r="J6705">
        <v>17.420000000000002</v>
      </c>
      <c r="K6705">
        <v>18</v>
      </c>
      <c r="L6705">
        <v>0</v>
      </c>
    </row>
    <row r="6706" spans="1:12" x14ac:dyDescent="0.25">
      <c r="A6706">
        <v>72261900</v>
      </c>
      <c r="C6706">
        <v>0</v>
      </c>
      <c r="D6706" t="s">
        <v>6871</v>
      </c>
      <c r="E6706">
        <v>1388</v>
      </c>
      <c r="F6706">
        <v>1742</v>
      </c>
      <c r="G6706">
        <v>1800</v>
      </c>
      <c r="H6706">
        <v>0</v>
      </c>
      <c r="I6706">
        <v>13.88</v>
      </c>
      <c r="J6706">
        <v>17.420000000000002</v>
      </c>
      <c r="K6706">
        <v>18</v>
      </c>
      <c r="L6706">
        <v>0</v>
      </c>
    </row>
    <row r="6707" spans="1:12" x14ac:dyDescent="0.25">
      <c r="A6707">
        <v>72262010</v>
      </c>
      <c r="C6707">
        <v>0</v>
      </c>
      <c r="D6707" t="s">
        <v>6872</v>
      </c>
      <c r="E6707">
        <v>1388</v>
      </c>
      <c r="F6707">
        <v>1588</v>
      </c>
      <c r="G6707">
        <v>1800</v>
      </c>
      <c r="H6707">
        <v>0</v>
      </c>
      <c r="I6707">
        <v>13.88</v>
      </c>
      <c r="J6707">
        <v>15.88</v>
      </c>
      <c r="K6707">
        <v>18</v>
      </c>
      <c r="L6707">
        <v>0</v>
      </c>
    </row>
    <row r="6708" spans="1:12" x14ac:dyDescent="0.25">
      <c r="A6708">
        <v>72262090</v>
      </c>
      <c r="C6708">
        <v>0</v>
      </c>
      <c r="D6708" t="s">
        <v>6873</v>
      </c>
      <c r="E6708">
        <v>1388</v>
      </c>
      <c r="F6708">
        <v>1742</v>
      </c>
      <c r="G6708">
        <v>1800</v>
      </c>
      <c r="H6708">
        <v>0</v>
      </c>
      <c r="I6708">
        <v>13.88</v>
      </c>
      <c r="J6708">
        <v>17.420000000000002</v>
      </c>
      <c r="K6708">
        <v>18</v>
      </c>
      <c r="L6708">
        <v>0</v>
      </c>
    </row>
    <row r="6709" spans="1:12" x14ac:dyDescent="0.25">
      <c r="A6709">
        <v>72269100</v>
      </c>
      <c r="C6709">
        <v>0</v>
      </c>
      <c r="D6709" t="s">
        <v>6874</v>
      </c>
      <c r="E6709">
        <v>1388</v>
      </c>
      <c r="F6709">
        <v>1742</v>
      </c>
      <c r="G6709">
        <v>1800</v>
      </c>
      <c r="H6709">
        <v>0</v>
      </c>
      <c r="I6709">
        <v>13.88</v>
      </c>
      <c r="J6709">
        <v>17.420000000000002</v>
      </c>
      <c r="K6709">
        <v>18</v>
      </c>
      <c r="L6709">
        <v>0</v>
      </c>
    </row>
    <row r="6710" spans="1:12" x14ac:dyDescent="0.25">
      <c r="A6710">
        <v>72269200</v>
      </c>
      <c r="C6710">
        <v>0</v>
      </c>
      <c r="D6710" t="s">
        <v>6875</v>
      </c>
      <c r="E6710">
        <v>1388</v>
      </c>
      <c r="F6710">
        <v>1742</v>
      </c>
      <c r="G6710">
        <v>1800</v>
      </c>
      <c r="H6710">
        <v>0</v>
      </c>
      <c r="I6710">
        <v>13.88</v>
      </c>
      <c r="J6710">
        <v>17.420000000000002</v>
      </c>
      <c r="K6710">
        <v>18</v>
      </c>
      <c r="L6710">
        <v>0</v>
      </c>
    </row>
    <row r="6711" spans="1:12" x14ac:dyDescent="0.25">
      <c r="A6711">
        <v>72269900</v>
      </c>
      <c r="C6711">
        <v>0</v>
      </c>
      <c r="D6711" t="s">
        <v>6876</v>
      </c>
      <c r="E6711">
        <v>1388</v>
      </c>
      <c r="F6711">
        <v>1742</v>
      </c>
      <c r="G6711">
        <v>1800</v>
      </c>
      <c r="H6711">
        <v>0</v>
      </c>
      <c r="I6711">
        <v>13.88</v>
      </c>
      <c r="J6711">
        <v>17.420000000000002</v>
      </c>
      <c r="K6711">
        <v>18</v>
      </c>
      <c r="L6711">
        <v>0</v>
      </c>
    </row>
    <row r="6712" spans="1:12" x14ac:dyDescent="0.25">
      <c r="A6712">
        <v>72271000</v>
      </c>
      <c r="C6712">
        <v>0</v>
      </c>
      <c r="D6712" t="s">
        <v>6877</v>
      </c>
      <c r="E6712">
        <v>1388</v>
      </c>
      <c r="F6712">
        <v>1742</v>
      </c>
      <c r="G6712">
        <v>1800</v>
      </c>
      <c r="H6712">
        <v>0</v>
      </c>
      <c r="I6712">
        <v>13.88</v>
      </c>
      <c r="J6712">
        <v>17.420000000000002</v>
      </c>
      <c r="K6712">
        <v>18</v>
      </c>
      <c r="L6712">
        <v>0</v>
      </c>
    </row>
    <row r="6713" spans="1:12" x14ac:dyDescent="0.25">
      <c r="A6713">
        <v>72272000</v>
      </c>
      <c r="C6713">
        <v>0</v>
      </c>
      <c r="D6713" t="s">
        <v>6878</v>
      </c>
      <c r="E6713">
        <v>1388</v>
      </c>
      <c r="F6713">
        <v>1742</v>
      </c>
      <c r="G6713">
        <v>1800</v>
      </c>
      <c r="H6713">
        <v>0</v>
      </c>
      <c r="I6713">
        <v>13.88</v>
      </c>
      <c r="J6713">
        <v>17.420000000000002</v>
      </c>
      <c r="K6713">
        <v>18</v>
      </c>
      <c r="L6713">
        <v>0</v>
      </c>
    </row>
    <row r="6714" spans="1:12" x14ac:dyDescent="0.25">
      <c r="A6714">
        <v>72279000</v>
      </c>
      <c r="C6714">
        <v>0</v>
      </c>
      <c r="D6714" t="s">
        <v>6879</v>
      </c>
      <c r="E6714">
        <v>1388</v>
      </c>
      <c r="F6714">
        <v>1742</v>
      </c>
      <c r="G6714">
        <v>1800</v>
      </c>
      <c r="H6714">
        <v>0</v>
      </c>
      <c r="I6714">
        <v>13.88</v>
      </c>
      <c r="J6714">
        <v>17.420000000000002</v>
      </c>
      <c r="K6714">
        <v>18</v>
      </c>
      <c r="L6714">
        <v>0</v>
      </c>
    </row>
    <row r="6715" spans="1:12" x14ac:dyDescent="0.25">
      <c r="A6715">
        <v>72281010</v>
      </c>
      <c r="C6715">
        <v>0</v>
      </c>
      <c r="D6715" t="s">
        <v>6880</v>
      </c>
      <c r="E6715">
        <v>1388</v>
      </c>
      <c r="F6715">
        <v>1742</v>
      </c>
      <c r="G6715">
        <v>1800</v>
      </c>
      <c r="H6715">
        <v>0</v>
      </c>
      <c r="I6715">
        <v>13.88</v>
      </c>
      <c r="J6715">
        <v>17.420000000000002</v>
      </c>
      <c r="K6715">
        <v>18</v>
      </c>
      <c r="L6715">
        <v>0</v>
      </c>
    </row>
    <row r="6716" spans="1:12" x14ac:dyDescent="0.25">
      <c r="A6716">
        <v>72281090</v>
      </c>
      <c r="C6716">
        <v>0</v>
      </c>
      <c r="D6716" t="s">
        <v>6881</v>
      </c>
      <c r="E6716">
        <v>1388</v>
      </c>
      <c r="F6716">
        <v>1742</v>
      </c>
      <c r="G6716">
        <v>1800</v>
      </c>
      <c r="H6716">
        <v>0</v>
      </c>
      <c r="I6716">
        <v>13.88</v>
      </c>
      <c r="J6716">
        <v>17.420000000000002</v>
      </c>
      <c r="K6716">
        <v>18</v>
      </c>
      <c r="L6716">
        <v>0</v>
      </c>
    </row>
    <row r="6717" spans="1:12" x14ac:dyDescent="0.25">
      <c r="A6717">
        <v>72282000</v>
      </c>
      <c r="C6717">
        <v>0</v>
      </c>
      <c r="D6717" t="s">
        <v>6882</v>
      </c>
      <c r="E6717">
        <v>1388</v>
      </c>
      <c r="F6717">
        <v>1742</v>
      </c>
      <c r="G6717">
        <v>1800</v>
      </c>
      <c r="H6717">
        <v>0</v>
      </c>
      <c r="I6717">
        <v>13.88</v>
      </c>
      <c r="J6717">
        <v>17.420000000000002</v>
      </c>
      <c r="K6717">
        <v>18</v>
      </c>
      <c r="L6717">
        <v>0</v>
      </c>
    </row>
    <row r="6718" spans="1:12" x14ac:dyDescent="0.25">
      <c r="A6718">
        <v>72283000</v>
      </c>
      <c r="C6718">
        <v>0</v>
      </c>
      <c r="D6718" t="s">
        <v>6883</v>
      </c>
      <c r="E6718">
        <v>1388</v>
      </c>
      <c r="F6718">
        <v>1742</v>
      </c>
      <c r="G6718">
        <v>1800</v>
      </c>
      <c r="H6718">
        <v>0</v>
      </c>
      <c r="I6718">
        <v>13.88</v>
      </c>
      <c r="J6718">
        <v>17.420000000000002</v>
      </c>
      <c r="K6718">
        <v>18</v>
      </c>
      <c r="L6718">
        <v>0</v>
      </c>
    </row>
    <row r="6719" spans="1:12" x14ac:dyDescent="0.25">
      <c r="A6719">
        <v>72284000</v>
      </c>
      <c r="C6719">
        <v>0</v>
      </c>
      <c r="D6719" t="s">
        <v>6884</v>
      </c>
      <c r="E6719">
        <v>1388</v>
      </c>
      <c r="F6719">
        <v>1742</v>
      </c>
      <c r="G6719">
        <v>1800</v>
      </c>
      <c r="H6719">
        <v>0</v>
      </c>
      <c r="I6719">
        <v>13.88</v>
      </c>
      <c r="J6719">
        <v>17.420000000000002</v>
      </c>
      <c r="K6719">
        <v>18</v>
      </c>
      <c r="L6719">
        <v>0</v>
      </c>
    </row>
    <row r="6720" spans="1:12" x14ac:dyDescent="0.25">
      <c r="A6720">
        <v>72285000</v>
      </c>
      <c r="C6720">
        <v>0</v>
      </c>
      <c r="D6720" t="s">
        <v>6885</v>
      </c>
      <c r="E6720">
        <v>1388</v>
      </c>
      <c r="F6720">
        <v>1742</v>
      </c>
      <c r="G6720">
        <v>1800</v>
      </c>
      <c r="H6720">
        <v>0</v>
      </c>
      <c r="I6720">
        <v>13.88</v>
      </c>
      <c r="J6720">
        <v>17.420000000000002</v>
      </c>
      <c r="K6720">
        <v>18</v>
      </c>
      <c r="L6720">
        <v>0</v>
      </c>
    </row>
    <row r="6721" spans="1:12" x14ac:dyDescent="0.25">
      <c r="A6721">
        <v>72286000</v>
      </c>
      <c r="C6721">
        <v>0</v>
      </c>
      <c r="D6721" t="s">
        <v>6886</v>
      </c>
      <c r="E6721">
        <v>1388</v>
      </c>
      <c r="F6721">
        <v>1742</v>
      </c>
      <c r="G6721">
        <v>1800</v>
      </c>
      <c r="H6721">
        <v>0</v>
      </c>
      <c r="I6721">
        <v>13.88</v>
      </c>
      <c r="J6721">
        <v>17.420000000000002</v>
      </c>
      <c r="K6721">
        <v>18</v>
      </c>
      <c r="L6721">
        <v>0</v>
      </c>
    </row>
    <row r="6722" spans="1:12" x14ac:dyDescent="0.25">
      <c r="A6722">
        <v>72287000</v>
      </c>
      <c r="C6722">
        <v>0</v>
      </c>
      <c r="D6722" t="s">
        <v>6887</v>
      </c>
      <c r="E6722">
        <v>1388</v>
      </c>
      <c r="F6722">
        <v>1742</v>
      </c>
      <c r="G6722">
        <v>1800</v>
      </c>
      <c r="H6722">
        <v>0</v>
      </c>
      <c r="I6722">
        <v>13.88</v>
      </c>
      <c r="J6722">
        <v>17.420000000000002</v>
      </c>
      <c r="K6722">
        <v>18</v>
      </c>
      <c r="L6722">
        <v>0</v>
      </c>
    </row>
    <row r="6723" spans="1:12" x14ac:dyDescent="0.25">
      <c r="A6723">
        <v>72288000</v>
      </c>
      <c r="C6723">
        <v>0</v>
      </c>
      <c r="D6723" t="s">
        <v>6888</v>
      </c>
      <c r="E6723">
        <v>1388</v>
      </c>
      <c r="F6723">
        <v>1742</v>
      </c>
      <c r="G6723">
        <v>1800</v>
      </c>
      <c r="H6723">
        <v>0</v>
      </c>
      <c r="I6723">
        <v>13.88</v>
      </c>
      <c r="J6723">
        <v>17.420000000000002</v>
      </c>
      <c r="K6723">
        <v>18</v>
      </c>
      <c r="L6723">
        <v>0</v>
      </c>
    </row>
    <row r="6724" spans="1:12" x14ac:dyDescent="0.25">
      <c r="A6724">
        <v>72292000</v>
      </c>
      <c r="C6724">
        <v>0</v>
      </c>
      <c r="D6724" t="s">
        <v>6889</v>
      </c>
      <c r="E6724">
        <v>1388</v>
      </c>
      <c r="F6724">
        <v>1742</v>
      </c>
      <c r="G6724">
        <v>1800</v>
      </c>
      <c r="H6724">
        <v>0</v>
      </c>
      <c r="I6724">
        <v>13.88</v>
      </c>
      <c r="J6724">
        <v>17.420000000000002</v>
      </c>
      <c r="K6724">
        <v>18</v>
      </c>
      <c r="L6724">
        <v>0</v>
      </c>
    </row>
    <row r="6725" spans="1:12" x14ac:dyDescent="0.25">
      <c r="A6725">
        <v>72299000</v>
      </c>
      <c r="C6725">
        <v>0</v>
      </c>
      <c r="D6725" t="s">
        <v>6890</v>
      </c>
      <c r="E6725">
        <v>1388</v>
      </c>
      <c r="F6725">
        <v>1863</v>
      </c>
      <c r="G6725">
        <v>1800</v>
      </c>
      <c r="H6725">
        <v>0</v>
      </c>
      <c r="I6725">
        <v>13.88</v>
      </c>
      <c r="J6725">
        <v>18.63</v>
      </c>
      <c r="K6725">
        <v>18</v>
      </c>
      <c r="L6725">
        <v>0</v>
      </c>
    </row>
    <row r="6726" spans="1:12" x14ac:dyDescent="0.25">
      <c r="A6726">
        <v>73011000</v>
      </c>
      <c r="C6726">
        <v>0</v>
      </c>
      <c r="D6726" t="s">
        <v>6891</v>
      </c>
      <c r="E6726">
        <v>1345</v>
      </c>
      <c r="F6726">
        <v>1659</v>
      </c>
      <c r="G6726">
        <v>1800</v>
      </c>
      <c r="H6726">
        <v>0</v>
      </c>
      <c r="I6726">
        <v>13.45</v>
      </c>
      <c r="J6726">
        <v>16.59</v>
      </c>
      <c r="K6726">
        <v>18</v>
      </c>
      <c r="L6726">
        <v>0</v>
      </c>
    </row>
    <row r="6727" spans="1:12" x14ac:dyDescent="0.25">
      <c r="A6727">
        <v>73012000</v>
      </c>
      <c r="C6727">
        <v>0</v>
      </c>
      <c r="D6727" t="s">
        <v>6892</v>
      </c>
      <c r="E6727">
        <v>1429</v>
      </c>
      <c r="F6727">
        <v>1743</v>
      </c>
      <c r="G6727">
        <v>1800</v>
      </c>
      <c r="H6727">
        <v>0</v>
      </c>
      <c r="I6727">
        <v>14.29</v>
      </c>
      <c r="J6727">
        <v>17.43</v>
      </c>
      <c r="K6727">
        <v>18</v>
      </c>
      <c r="L6727">
        <v>0</v>
      </c>
    </row>
    <row r="6728" spans="1:12" x14ac:dyDescent="0.25">
      <c r="A6728">
        <v>73021010</v>
      </c>
      <c r="C6728">
        <v>0</v>
      </c>
      <c r="D6728" t="s">
        <v>6893</v>
      </c>
      <c r="E6728">
        <v>1345</v>
      </c>
      <c r="F6728">
        <v>1545</v>
      </c>
      <c r="G6728">
        <v>1800</v>
      </c>
      <c r="H6728">
        <v>0</v>
      </c>
      <c r="I6728">
        <v>13.45</v>
      </c>
      <c r="J6728">
        <v>15.45</v>
      </c>
      <c r="K6728">
        <v>18</v>
      </c>
      <c r="L6728">
        <v>0</v>
      </c>
    </row>
    <row r="6729" spans="1:12" x14ac:dyDescent="0.25">
      <c r="A6729">
        <v>73021090</v>
      </c>
      <c r="C6729">
        <v>0</v>
      </c>
      <c r="D6729" t="s">
        <v>6894</v>
      </c>
      <c r="E6729">
        <v>1345</v>
      </c>
      <c r="F6729">
        <v>1679</v>
      </c>
      <c r="G6729">
        <v>1800</v>
      </c>
      <c r="H6729">
        <v>0</v>
      </c>
      <c r="I6729">
        <v>13.45</v>
      </c>
      <c r="J6729">
        <v>16.79</v>
      </c>
      <c r="K6729">
        <v>18</v>
      </c>
      <c r="L6729">
        <v>0</v>
      </c>
    </row>
    <row r="6730" spans="1:12" x14ac:dyDescent="0.25">
      <c r="A6730">
        <v>73023000</v>
      </c>
      <c r="C6730">
        <v>0</v>
      </c>
      <c r="D6730" t="s">
        <v>6895</v>
      </c>
      <c r="E6730">
        <v>1345</v>
      </c>
      <c r="F6730">
        <v>1679</v>
      </c>
      <c r="G6730">
        <v>1800</v>
      </c>
      <c r="H6730">
        <v>0</v>
      </c>
      <c r="I6730">
        <v>13.45</v>
      </c>
      <c r="J6730">
        <v>16.79</v>
      </c>
      <c r="K6730">
        <v>18</v>
      </c>
      <c r="L6730">
        <v>0</v>
      </c>
    </row>
    <row r="6731" spans="1:12" x14ac:dyDescent="0.25">
      <c r="A6731">
        <v>73024000</v>
      </c>
      <c r="C6731">
        <v>0</v>
      </c>
      <c r="D6731" t="s">
        <v>6896</v>
      </c>
      <c r="E6731">
        <v>1345</v>
      </c>
      <c r="F6731">
        <v>1679</v>
      </c>
      <c r="G6731">
        <v>1800</v>
      </c>
      <c r="H6731">
        <v>0</v>
      </c>
      <c r="I6731">
        <v>13.45</v>
      </c>
      <c r="J6731">
        <v>16.79</v>
      </c>
      <c r="K6731">
        <v>18</v>
      </c>
      <c r="L6731">
        <v>0</v>
      </c>
    </row>
    <row r="6732" spans="1:12" x14ac:dyDescent="0.25">
      <c r="A6732">
        <v>73029000</v>
      </c>
      <c r="C6732">
        <v>0</v>
      </c>
      <c r="D6732" t="s">
        <v>6897</v>
      </c>
      <c r="E6732">
        <v>1345</v>
      </c>
      <c r="F6732">
        <v>1679</v>
      </c>
      <c r="G6732">
        <v>1800</v>
      </c>
      <c r="H6732">
        <v>0</v>
      </c>
      <c r="I6732">
        <v>13.45</v>
      </c>
      <c r="J6732">
        <v>16.79</v>
      </c>
      <c r="K6732">
        <v>18</v>
      </c>
      <c r="L6732">
        <v>0</v>
      </c>
    </row>
    <row r="6733" spans="1:12" x14ac:dyDescent="0.25">
      <c r="A6733">
        <v>73030000</v>
      </c>
      <c r="C6733">
        <v>0</v>
      </c>
      <c r="D6733" t="s">
        <v>6898</v>
      </c>
      <c r="E6733">
        <v>1388</v>
      </c>
      <c r="F6733">
        <v>1722</v>
      </c>
      <c r="G6733">
        <v>1800</v>
      </c>
      <c r="H6733">
        <v>0</v>
      </c>
      <c r="I6733">
        <v>13.88</v>
      </c>
      <c r="J6733">
        <v>17.22</v>
      </c>
      <c r="K6733">
        <v>18</v>
      </c>
      <c r="L6733">
        <v>0</v>
      </c>
    </row>
    <row r="6734" spans="1:12" x14ac:dyDescent="0.25">
      <c r="A6734">
        <v>73041100</v>
      </c>
      <c r="C6734">
        <v>0</v>
      </c>
      <c r="D6734" t="s">
        <v>6899</v>
      </c>
      <c r="E6734">
        <v>1345</v>
      </c>
      <c r="F6734">
        <v>1718</v>
      </c>
      <c r="G6734">
        <v>1800</v>
      </c>
      <c r="H6734">
        <v>0</v>
      </c>
      <c r="I6734">
        <v>13.45</v>
      </c>
      <c r="J6734">
        <v>17.18</v>
      </c>
      <c r="K6734">
        <v>18</v>
      </c>
      <c r="L6734">
        <v>0</v>
      </c>
    </row>
    <row r="6735" spans="1:12" x14ac:dyDescent="0.25">
      <c r="A6735">
        <v>73041900</v>
      </c>
      <c r="C6735">
        <v>0</v>
      </c>
      <c r="D6735" t="s">
        <v>6900</v>
      </c>
      <c r="E6735">
        <v>1345</v>
      </c>
      <c r="F6735">
        <v>1735</v>
      </c>
      <c r="G6735">
        <v>1800</v>
      </c>
      <c r="H6735">
        <v>0</v>
      </c>
      <c r="I6735">
        <v>13.45</v>
      </c>
      <c r="J6735">
        <v>17.350000000000001</v>
      </c>
      <c r="K6735">
        <v>18</v>
      </c>
      <c r="L6735">
        <v>0</v>
      </c>
    </row>
    <row r="6736" spans="1:12" x14ac:dyDescent="0.25">
      <c r="A6736">
        <v>73042200</v>
      </c>
      <c r="C6736">
        <v>0</v>
      </c>
      <c r="D6736" t="s">
        <v>6901</v>
      </c>
      <c r="E6736">
        <v>1345</v>
      </c>
      <c r="F6736">
        <v>1718</v>
      </c>
      <c r="G6736">
        <v>1800</v>
      </c>
      <c r="H6736">
        <v>0</v>
      </c>
      <c r="I6736">
        <v>13.45</v>
      </c>
      <c r="J6736">
        <v>17.18</v>
      </c>
      <c r="K6736">
        <v>18</v>
      </c>
      <c r="L6736">
        <v>0</v>
      </c>
    </row>
    <row r="6737" spans="1:12" x14ac:dyDescent="0.25">
      <c r="A6737">
        <v>73042310</v>
      </c>
      <c r="C6737">
        <v>0</v>
      </c>
      <c r="D6737" t="s">
        <v>6902</v>
      </c>
      <c r="E6737">
        <v>1345</v>
      </c>
      <c r="F6737">
        <v>1718</v>
      </c>
      <c r="G6737">
        <v>1800</v>
      </c>
      <c r="H6737">
        <v>0</v>
      </c>
      <c r="I6737">
        <v>13.45</v>
      </c>
      <c r="J6737">
        <v>17.18</v>
      </c>
      <c r="K6737">
        <v>18</v>
      </c>
      <c r="L6737">
        <v>0</v>
      </c>
    </row>
    <row r="6738" spans="1:12" x14ac:dyDescent="0.25">
      <c r="A6738">
        <v>73042390</v>
      </c>
      <c r="C6738">
        <v>0</v>
      </c>
      <c r="D6738" t="s">
        <v>6901</v>
      </c>
      <c r="E6738">
        <v>1345</v>
      </c>
      <c r="F6738">
        <v>1718</v>
      </c>
      <c r="G6738">
        <v>1800</v>
      </c>
      <c r="H6738">
        <v>0</v>
      </c>
      <c r="I6738">
        <v>13.45</v>
      </c>
      <c r="J6738">
        <v>17.18</v>
      </c>
      <c r="K6738">
        <v>18</v>
      </c>
      <c r="L6738">
        <v>0</v>
      </c>
    </row>
    <row r="6739" spans="1:12" x14ac:dyDescent="0.25">
      <c r="A6739">
        <v>73042400</v>
      </c>
      <c r="C6739">
        <v>0</v>
      </c>
      <c r="D6739" t="s">
        <v>6903</v>
      </c>
      <c r="E6739">
        <v>1345</v>
      </c>
      <c r="F6739">
        <v>1718</v>
      </c>
      <c r="G6739">
        <v>1800</v>
      </c>
      <c r="H6739">
        <v>0</v>
      </c>
      <c r="I6739">
        <v>13.45</v>
      </c>
      <c r="J6739">
        <v>17.18</v>
      </c>
      <c r="K6739">
        <v>18</v>
      </c>
      <c r="L6739">
        <v>0</v>
      </c>
    </row>
    <row r="6740" spans="1:12" x14ac:dyDescent="0.25">
      <c r="A6740">
        <v>73042910</v>
      </c>
      <c r="C6740">
        <v>0</v>
      </c>
      <c r="D6740" t="s">
        <v>6904</v>
      </c>
      <c r="E6740">
        <v>1345</v>
      </c>
      <c r="F6740">
        <v>1718</v>
      </c>
      <c r="G6740">
        <v>1800</v>
      </c>
      <c r="H6740">
        <v>0</v>
      </c>
      <c r="I6740">
        <v>13.45</v>
      </c>
      <c r="J6740">
        <v>17.18</v>
      </c>
      <c r="K6740">
        <v>18</v>
      </c>
      <c r="L6740">
        <v>0</v>
      </c>
    </row>
    <row r="6741" spans="1:12" x14ac:dyDescent="0.25">
      <c r="A6741">
        <v>73042931</v>
      </c>
      <c r="C6741">
        <v>0</v>
      </c>
      <c r="D6741" t="s">
        <v>6905</v>
      </c>
      <c r="E6741">
        <v>1345</v>
      </c>
      <c r="F6741">
        <v>1718</v>
      </c>
      <c r="G6741">
        <v>1800</v>
      </c>
      <c r="H6741">
        <v>0</v>
      </c>
      <c r="I6741">
        <v>13.45</v>
      </c>
      <c r="J6741">
        <v>17.18</v>
      </c>
      <c r="K6741">
        <v>18</v>
      </c>
      <c r="L6741">
        <v>0</v>
      </c>
    </row>
    <row r="6742" spans="1:12" x14ac:dyDescent="0.25">
      <c r="A6742">
        <v>73042939</v>
      </c>
      <c r="C6742">
        <v>0</v>
      </c>
      <c r="D6742" t="s">
        <v>6906</v>
      </c>
      <c r="E6742">
        <v>1345</v>
      </c>
      <c r="F6742">
        <v>1718</v>
      </c>
      <c r="G6742">
        <v>1800</v>
      </c>
      <c r="H6742">
        <v>0</v>
      </c>
      <c r="I6742">
        <v>13.45</v>
      </c>
      <c r="J6742">
        <v>17.18</v>
      </c>
      <c r="K6742">
        <v>18</v>
      </c>
      <c r="L6742">
        <v>0</v>
      </c>
    </row>
    <row r="6743" spans="1:12" x14ac:dyDescent="0.25">
      <c r="A6743">
        <v>73042990</v>
      </c>
      <c r="C6743">
        <v>0</v>
      </c>
      <c r="D6743" t="s">
        <v>6907</v>
      </c>
      <c r="E6743">
        <v>1345</v>
      </c>
      <c r="F6743">
        <v>1718</v>
      </c>
      <c r="G6743">
        <v>1800</v>
      </c>
      <c r="H6743">
        <v>0</v>
      </c>
      <c r="I6743">
        <v>13.45</v>
      </c>
      <c r="J6743">
        <v>17.18</v>
      </c>
      <c r="K6743">
        <v>18</v>
      </c>
      <c r="L6743">
        <v>0</v>
      </c>
    </row>
    <row r="6744" spans="1:12" x14ac:dyDescent="0.25">
      <c r="A6744">
        <v>73043110</v>
      </c>
      <c r="C6744">
        <v>0</v>
      </c>
      <c r="D6744" t="s">
        <v>6908</v>
      </c>
      <c r="E6744">
        <v>1388</v>
      </c>
      <c r="F6744">
        <v>1778</v>
      </c>
      <c r="G6744">
        <v>1800</v>
      </c>
      <c r="H6744">
        <v>0</v>
      </c>
      <c r="I6744">
        <v>13.88</v>
      </c>
      <c r="J6744">
        <v>17.78</v>
      </c>
      <c r="K6744">
        <v>18</v>
      </c>
      <c r="L6744">
        <v>0</v>
      </c>
    </row>
    <row r="6745" spans="1:12" x14ac:dyDescent="0.25">
      <c r="A6745">
        <v>73043190</v>
      </c>
      <c r="C6745">
        <v>0</v>
      </c>
      <c r="D6745" t="s">
        <v>6909</v>
      </c>
      <c r="E6745">
        <v>1388</v>
      </c>
      <c r="F6745">
        <v>1778</v>
      </c>
      <c r="G6745">
        <v>1800</v>
      </c>
      <c r="H6745">
        <v>0</v>
      </c>
      <c r="I6745">
        <v>13.88</v>
      </c>
      <c r="J6745">
        <v>17.78</v>
      </c>
      <c r="K6745">
        <v>18</v>
      </c>
      <c r="L6745">
        <v>0</v>
      </c>
    </row>
    <row r="6746" spans="1:12" x14ac:dyDescent="0.25">
      <c r="A6746">
        <v>73043910</v>
      </c>
      <c r="C6746">
        <v>0</v>
      </c>
      <c r="D6746" t="s">
        <v>6910</v>
      </c>
      <c r="E6746">
        <v>1388</v>
      </c>
      <c r="F6746">
        <v>1778</v>
      </c>
      <c r="G6746">
        <v>1800</v>
      </c>
      <c r="H6746">
        <v>0</v>
      </c>
      <c r="I6746">
        <v>13.88</v>
      </c>
      <c r="J6746">
        <v>17.78</v>
      </c>
      <c r="K6746">
        <v>18</v>
      </c>
      <c r="L6746">
        <v>0</v>
      </c>
    </row>
    <row r="6747" spans="1:12" x14ac:dyDescent="0.25">
      <c r="A6747">
        <v>73043920</v>
      </c>
      <c r="C6747">
        <v>0</v>
      </c>
      <c r="D6747" t="s">
        <v>6911</v>
      </c>
      <c r="E6747">
        <v>1388</v>
      </c>
      <c r="F6747">
        <v>1778</v>
      </c>
      <c r="G6747">
        <v>1800</v>
      </c>
      <c r="H6747">
        <v>0</v>
      </c>
      <c r="I6747">
        <v>13.88</v>
      </c>
      <c r="J6747">
        <v>17.78</v>
      </c>
      <c r="K6747">
        <v>18</v>
      </c>
      <c r="L6747">
        <v>0</v>
      </c>
    </row>
    <row r="6748" spans="1:12" x14ac:dyDescent="0.25">
      <c r="A6748">
        <v>73043990</v>
      </c>
      <c r="C6748">
        <v>0</v>
      </c>
      <c r="D6748" t="s">
        <v>6912</v>
      </c>
      <c r="E6748">
        <v>1388</v>
      </c>
      <c r="F6748">
        <v>1761</v>
      </c>
      <c r="G6748">
        <v>1800</v>
      </c>
      <c r="H6748">
        <v>0</v>
      </c>
      <c r="I6748">
        <v>13.88</v>
      </c>
      <c r="J6748">
        <v>17.61</v>
      </c>
      <c r="K6748">
        <v>18</v>
      </c>
      <c r="L6748">
        <v>0</v>
      </c>
    </row>
    <row r="6749" spans="1:12" x14ac:dyDescent="0.25">
      <c r="A6749">
        <v>73044110</v>
      </c>
      <c r="C6749">
        <v>0</v>
      </c>
      <c r="D6749" t="s">
        <v>10891</v>
      </c>
      <c r="E6749">
        <v>1388</v>
      </c>
      <c r="F6749">
        <v>1588</v>
      </c>
      <c r="G6749">
        <v>1800</v>
      </c>
      <c r="H6749">
        <v>0</v>
      </c>
      <c r="I6749">
        <v>13.88</v>
      </c>
      <c r="J6749">
        <v>15.88</v>
      </c>
      <c r="K6749">
        <v>18</v>
      </c>
      <c r="L6749">
        <v>0</v>
      </c>
    </row>
    <row r="6750" spans="1:12" x14ac:dyDescent="0.25">
      <c r="A6750">
        <v>73044190</v>
      </c>
      <c r="C6750">
        <v>0</v>
      </c>
      <c r="D6750" t="s">
        <v>6913</v>
      </c>
      <c r="E6750">
        <v>1388</v>
      </c>
      <c r="F6750">
        <v>1761</v>
      </c>
      <c r="G6750">
        <v>1800</v>
      </c>
      <c r="H6750">
        <v>0</v>
      </c>
      <c r="I6750">
        <v>13.88</v>
      </c>
      <c r="J6750">
        <v>17.61</v>
      </c>
      <c r="K6750">
        <v>18</v>
      </c>
      <c r="L6750">
        <v>0</v>
      </c>
    </row>
    <row r="6751" spans="1:12" x14ac:dyDescent="0.25">
      <c r="A6751">
        <v>73044900</v>
      </c>
      <c r="C6751">
        <v>0</v>
      </c>
      <c r="D6751" t="s">
        <v>6914</v>
      </c>
      <c r="E6751">
        <v>1388</v>
      </c>
      <c r="F6751">
        <v>1761</v>
      </c>
      <c r="G6751">
        <v>1800</v>
      </c>
      <c r="H6751">
        <v>0</v>
      </c>
      <c r="I6751">
        <v>13.88</v>
      </c>
      <c r="J6751">
        <v>17.61</v>
      </c>
      <c r="K6751">
        <v>18</v>
      </c>
      <c r="L6751">
        <v>0</v>
      </c>
    </row>
    <row r="6752" spans="1:12" x14ac:dyDescent="0.25">
      <c r="A6752">
        <v>73045111</v>
      </c>
      <c r="C6752">
        <v>0</v>
      </c>
      <c r="D6752" t="s">
        <v>10891</v>
      </c>
      <c r="E6752">
        <v>1388</v>
      </c>
      <c r="F6752">
        <v>1588</v>
      </c>
      <c r="G6752">
        <v>1800</v>
      </c>
      <c r="H6752">
        <v>0</v>
      </c>
      <c r="I6752">
        <v>13.88</v>
      </c>
      <c r="J6752">
        <v>15.88</v>
      </c>
      <c r="K6752">
        <v>18</v>
      </c>
      <c r="L6752">
        <v>0</v>
      </c>
    </row>
    <row r="6753" spans="1:12" x14ac:dyDescent="0.25">
      <c r="A6753">
        <v>73045119</v>
      </c>
      <c r="C6753">
        <v>0</v>
      </c>
      <c r="D6753" t="s">
        <v>6915</v>
      </c>
      <c r="E6753">
        <v>1388</v>
      </c>
      <c r="F6753">
        <v>1778</v>
      </c>
      <c r="G6753">
        <v>1800</v>
      </c>
      <c r="H6753">
        <v>0</v>
      </c>
      <c r="I6753">
        <v>13.88</v>
      </c>
      <c r="J6753">
        <v>17.78</v>
      </c>
      <c r="K6753">
        <v>18</v>
      </c>
      <c r="L6753">
        <v>0</v>
      </c>
    </row>
    <row r="6754" spans="1:12" x14ac:dyDescent="0.25">
      <c r="A6754">
        <v>73045190</v>
      </c>
      <c r="C6754">
        <v>0</v>
      </c>
      <c r="D6754" t="s">
        <v>6916</v>
      </c>
      <c r="E6754">
        <v>1388</v>
      </c>
      <c r="F6754">
        <v>1761</v>
      </c>
      <c r="G6754">
        <v>1800</v>
      </c>
      <c r="H6754">
        <v>0</v>
      </c>
      <c r="I6754">
        <v>13.88</v>
      </c>
      <c r="J6754">
        <v>17.61</v>
      </c>
      <c r="K6754">
        <v>18</v>
      </c>
      <c r="L6754">
        <v>0</v>
      </c>
    </row>
    <row r="6755" spans="1:12" x14ac:dyDescent="0.25">
      <c r="A6755">
        <v>73045910</v>
      </c>
      <c r="C6755">
        <v>0</v>
      </c>
      <c r="D6755" t="s">
        <v>10892</v>
      </c>
      <c r="E6755">
        <v>1388</v>
      </c>
      <c r="F6755">
        <v>1778</v>
      </c>
      <c r="G6755">
        <v>1800</v>
      </c>
      <c r="H6755">
        <v>0</v>
      </c>
      <c r="I6755">
        <v>13.88</v>
      </c>
      <c r="J6755">
        <v>17.78</v>
      </c>
      <c r="K6755">
        <v>18</v>
      </c>
      <c r="L6755">
        <v>0</v>
      </c>
    </row>
    <row r="6756" spans="1:12" x14ac:dyDescent="0.25">
      <c r="A6756">
        <v>73045990</v>
      </c>
      <c r="C6756">
        <v>0</v>
      </c>
      <c r="D6756" t="s">
        <v>6917</v>
      </c>
      <c r="E6756">
        <v>1388</v>
      </c>
      <c r="F6756">
        <v>1761</v>
      </c>
      <c r="G6756">
        <v>1800</v>
      </c>
      <c r="H6756">
        <v>0</v>
      </c>
      <c r="I6756">
        <v>13.88</v>
      </c>
      <c r="J6756">
        <v>17.61</v>
      </c>
      <c r="K6756">
        <v>18</v>
      </c>
      <c r="L6756">
        <v>0</v>
      </c>
    </row>
    <row r="6757" spans="1:12" x14ac:dyDescent="0.25">
      <c r="A6757">
        <v>73049011</v>
      </c>
      <c r="C6757">
        <v>0</v>
      </c>
      <c r="D6757" t="s">
        <v>6918</v>
      </c>
      <c r="E6757">
        <v>1388</v>
      </c>
      <c r="F6757">
        <v>1761</v>
      </c>
      <c r="G6757">
        <v>1800</v>
      </c>
      <c r="H6757">
        <v>0</v>
      </c>
      <c r="I6757">
        <v>13.88</v>
      </c>
      <c r="J6757">
        <v>17.61</v>
      </c>
      <c r="K6757">
        <v>18</v>
      </c>
      <c r="L6757">
        <v>0</v>
      </c>
    </row>
    <row r="6758" spans="1:12" x14ac:dyDescent="0.25">
      <c r="A6758">
        <v>73049019</v>
      </c>
      <c r="C6758">
        <v>0</v>
      </c>
      <c r="D6758" t="s">
        <v>6919</v>
      </c>
      <c r="E6758">
        <v>1388</v>
      </c>
      <c r="F6758">
        <v>1778</v>
      </c>
      <c r="G6758">
        <v>1800</v>
      </c>
      <c r="H6758">
        <v>0</v>
      </c>
      <c r="I6758">
        <v>13.88</v>
      </c>
      <c r="J6758">
        <v>17.78</v>
      </c>
      <c r="K6758">
        <v>18</v>
      </c>
      <c r="L6758">
        <v>0</v>
      </c>
    </row>
    <row r="6759" spans="1:12" x14ac:dyDescent="0.25">
      <c r="A6759">
        <v>73049090</v>
      </c>
      <c r="C6759">
        <v>0</v>
      </c>
      <c r="D6759" t="s">
        <v>6920</v>
      </c>
      <c r="E6759">
        <v>1388</v>
      </c>
      <c r="F6759">
        <v>1778</v>
      </c>
      <c r="G6759">
        <v>1800</v>
      </c>
      <c r="H6759">
        <v>0</v>
      </c>
      <c r="I6759">
        <v>13.88</v>
      </c>
      <c r="J6759">
        <v>17.78</v>
      </c>
      <c r="K6759">
        <v>18</v>
      </c>
      <c r="L6759">
        <v>0</v>
      </c>
    </row>
    <row r="6760" spans="1:12" x14ac:dyDescent="0.25">
      <c r="A6760">
        <v>73051100</v>
      </c>
      <c r="C6760">
        <v>0</v>
      </c>
      <c r="D6760" t="s">
        <v>6921</v>
      </c>
      <c r="E6760">
        <v>1345</v>
      </c>
      <c r="F6760">
        <v>1699</v>
      </c>
      <c r="G6760">
        <v>1800</v>
      </c>
      <c r="H6760">
        <v>0</v>
      </c>
      <c r="I6760">
        <v>13.45</v>
      </c>
      <c r="J6760">
        <v>16.989999999999998</v>
      </c>
      <c r="K6760">
        <v>18</v>
      </c>
      <c r="L6760">
        <v>0</v>
      </c>
    </row>
    <row r="6761" spans="1:12" x14ac:dyDescent="0.25">
      <c r="A6761">
        <v>73051200</v>
      </c>
      <c r="C6761">
        <v>0</v>
      </c>
      <c r="D6761" t="s">
        <v>6922</v>
      </c>
      <c r="E6761">
        <v>1345</v>
      </c>
      <c r="F6761">
        <v>1699</v>
      </c>
      <c r="G6761">
        <v>1800</v>
      </c>
      <c r="H6761">
        <v>0</v>
      </c>
      <c r="I6761">
        <v>13.45</v>
      </c>
      <c r="J6761">
        <v>16.989999999999998</v>
      </c>
      <c r="K6761">
        <v>18</v>
      </c>
      <c r="L6761">
        <v>0</v>
      </c>
    </row>
    <row r="6762" spans="1:12" x14ac:dyDescent="0.25">
      <c r="A6762">
        <v>73051900</v>
      </c>
      <c r="C6762">
        <v>0</v>
      </c>
      <c r="D6762" t="s">
        <v>6923</v>
      </c>
      <c r="E6762">
        <v>1345</v>
      </c>
      <c r="F6762">
        <v>1699</v>
      </c>
      <c r="G6762">
        <v>1800</v>
      </c>
      <c r="H6762">
        <v>0</v>
      </c>
      <c r="I6762">
        <v>13.45</v>
      </c>
      <c r="J6762">
        <v>16.989999999999998</v>
      </c>
      <c r="K6762">
        <v>18</v>
      </c>
      <c r="L6762">
        <v>0</v>
      </c>
    </row>
    <row r="6763" spans="1:12" x14ac:dyDescent="0.25">
      <c r="A6763">
        <v>73052000</v>
      </c>
      <c r="C6763">
        <v>0</v>
      </c>
      <c r="D6763" t="s">
        <v>6924</v>
      </c>
      <c r="E6763">
        <v>1345</v>
      </c>
      <c r="F6763">
        <v>1699</v>
      </c>
      <c r="G6763">
        <v>1800</v>
      </c>
      <c r="H6763">
        <v>0</v>
      </c>
      <c r="I6763">
        <v>13.45</v>
      </c>
      <c r="J6763">
        <v>16.989999999999998</v>
      </c>
      <c r="K6763">
        <v>18</v>
      </c>
      <c r="L6763">
        <v>0</v>
      </c>
    </row>
    <row r="6764" spans="1:12" x14ac:dyDescent="0.25">
      <c r="A6764">
        <v>73053100</v>
      </c>
      <c r="C6764">
        <v>0</v>
      </c>
      <c r="D6764" t="s">
        <v>6925</v>
      </c>
      <c r="E6764">
        <v>1388</v>
      </c>
      <c r="F6764">
        <v>1742</v>
      </c>
      <c r="G6764">
        <v>1800</v>
      </c>
      <c r="H6764">
        <v>0</v>
      </c>
      <c r="I6764">
        <v>13.88</v>
      </c>
      <c r="J6764">
        <v>17.420000000000002</v>
      </c>
      <c r="K6764">
        <v>18</v>
      </c>
      <c r="L6764">
        <v>0</v>
      </c>
    </row>
    <row r="6765" spans="1:12" x14ac:dyDescent="0.25">
      <c r="A6765">
        <v>73053900</v>
      </c>
      <c r="C6765">
        <v>0</v>
      </c>
      <c r="D6765" t="s">
        <v>6926</v>
      </c>
      <c r="E6765">
        <v>1388</v>
      </c>
      <c r="F6765">
        <v>1742</v>
      </c>
      <c r="G6765">
        <v>1800</v>
      </c>
      <c r="H6765">
        <v>0</v>
      </c>
      <c r="I6765">
        <v>13.88</v>
      </c>
      <c r="J6765">
        <v>17.420000000000002</v>
      </c>
      <c r="K6765">
        <v>18</v>
      </c>
      <c r="L6765">
        <v>0</v>
      </c>
    </row>
    <row r="6766" spans="1:12" x14ac:dyDescent="0.25">
      <c r="A6766">
        <v>73059000</v>
      </c>
      <c r="C6766">
        <v>0</v>
      </c>
      <c r="D6766" t="s">
        <v>6927</v>
      </c>
      <c r="E6766">
        <v>1388</v>
      </c>
      <c r="F6766">
        <v>1742</v>
      </c>
      <c r="G6766">
        <v>1800</v>
      </c>
      <c r="H6766">
        <v>0</v>
      </c>
      <c r="I6766">
        <v>13.88</v>
      </c>
      <c r="J6766">
        <v>17.420000000000002</v>
      </c>
      <c r="K6766">
        <v>18</v>
      </c>
      <c r="L6766">
        <v>0</v>
      </c>
    </row>
    <row r="6767" spans="1:12" x14ac:dyDescent="0.25">
      <c r="A6767">
        <v>73061100</v>
      </c>
      <c r="C6767">
        <v>0</v>
      </c>
      <c r="D6767" t="s">
        <v>10893</v>
      </c>
      <c r="E6767">
        <v>1345</v>
      </c>
      <c r="F6767">
        <v>1699</v>
      </c>
      <c r="G6767">
        <v>1800</v>
      </c>
      <c r="H6767">
        <v>0</v>
      </c>
      <c r="I6767">
        <v>13.45</v>
      </c>
      <c r="J6767">
        <v>16.989999999999998</v>
      </c>
      <c r="K6767">
        <v>18</v>
      </c>
      <c r="L6767">
        <v>0</v>
      </c>
    </row>
    <row r="6768" spans="1:12" x14ac:dyDescent="0.25">
      <c r="A6768">
        <v>73061900</v>
      </c>
      <c r="C6768">
        <v>0</v>
      </c>
      <c r="D6768" t="s">
        <v>6928</v>
      </c>
      <c r="E6768">
        <v>1345</v>
      </c>
      <c r="F6768">
        <v>1699</v>
      </c>
      <c r="G6768">
        <v>1800</v>
      </c>
      <c r="H6768">
        <v>0</v>
      </c>
      <c r="I6768">
        <v>13.45</v>
      </c>
      <c r="J6768">
        <v>16.989999999999998</v>
      </c>
      <c r="K6768">
        <v>18</v>
      </c>
      <c r="L6768">
        <v>0</v>
      </c>
    </row>
    <row r="6769" spans="1:12" x14ac:dyDescent="0.25">
      <c r="A6769">
        <v>73062100</v>
      </c>
      <c r="C6769">
        <v>0</v>
      </c>
      <c r="D6769" t="s">
        <v>10894</v>
      </c>
      <c r="E6769">
        <v>1345</v>
      </c>
      <c r="F6769">
        <v>1699</v>
      </c>
      <c r="G6769">
        <v>1800</v>
      </c>
      <c r="H6769">
        <v>0</v>
      </c>
      <c r="I6769">
        <v>13.45</v>
      </c>
      <c r="J6769">
        <v>16.989999999999998</v>
      </c>
      <c r="K6769">
        <v>18</v>
      </c>
      <c r="L6769">
        <v>0</v>
      </c>
    </row>
    <row r="6770" spans="1:12" x14ac:dyDescent="0.25">
      <c r="A6770">
        <v>73062900</v>
      </c>
      <c r="C6770">
        <v>0</v>
      </c>
      <c r="D6770" t="s">
        <v>10895</v>
      </c>
      <c r="E6770">
        <v>1345</v>
      </c>
      <c r="F6770">
        <v>1699</v>
      </c>
      <c r="G6770">
        <v>1800</v>
      </c>
      <c r="H6770">
        <v>0</v>
      </c>
      <c r="I6770">
        <v>13.45</v>
      </c>
      <c r="J6770">
        <v>16.989999999999998</v>
      </c>
      <c r="K6770">
        <v>18</v>
      </c>
      <c r="L6770">
        <v>0</v>
      </c>
    </row>
    <row r="6771" spans="1:12" x14ac:dyDescent="0.25">
      <c r="A6771">
        <v>73063000</v>
      </c>
      <c r="C6771">
        <v>0</v>
      </c>
      <c r="D6771" t="s">
        <v>6929</v>
      </c>
      <c r="E6771">
        <v>1388</v>
      </c>
      <c r="F6771">
        <v>1742</v>
      </c>
      <c r="G6771">
        <v>1800</v>
      </c>
      <c r="H6771">
        <v>0</v>
      </c>
      <c r="I6771">
        <v>13.88</v>
      </c>
      <c r="J6771">
        <v>17.420000000000002</v>
      </c>
      <c r="K6771">
        <v>18</v>
      </c>
      <c r="L6771">
        <v>0</v>
      </c>
    </row>
    <row r="6772" spans="1:12" x14ac:dyDescent="0.25">
      <c r="A6772">
        <v>73064000</v>
      </c>
      <c r="C6772">
        <v>0</v>
      </c>
      <c r="D6772" t="s">
        <v>6930</v>
      </c>
      <c r="E6772">
        <v>1388</v>
      </c>
      <c r="F6772">
        <v>1742</v>
      </c>
      <c r="G6772">
        <v>1800</v>
      </c>
      <c r="H6772">
        <v>0</v>
      </c>
      <c r="I6772">
        <v>13.88</v>
      </c>
      <c r="J6772">
        <v>17.420000000000002</v>
      </c>
      <c r="K6772">
        <v>18</v>
      </c>
      <c r="L6772">
        <v>0</v>
      </c>
    </row>
    <row r="6773" spans="1:12" x14ac:dyDescent="0.25">
      <c r="A6773">
        <v>73065000</v>
      </c>
      <c r="C6773">
        <v>0</v>
      </c>
      <c r="D6773" t="s">
        <v>6931</v>
      </c>
      <c r="E6773">
        <v>1388</v>
      </c>
      <c r="F6773">
        <v>1742</v>
      </c>
      <c r="G6773">
        <v>1800</v>
      </c>
      <c r="H6773">
        <v>0</v>
      </c>
      <c r="I6773">
        <v>13.88</v>
      </c>
      <c r="J6773">
        <v>17.420000000000002</v>
      </c>
      <c r="K6773">
        <v>18</v>
      </c>
      <c r="L6773">
        <v>0</v>
      </c>
    </row>
    <row r="6774" spans="1:12" x14ac:dyDescent="0.25">
      <c r="A6774">
        <v>73066100</v>
      </c>
      <c r="C6774">
        <v>0</v>
      </c>
      <c r="D6774" t="s">
        <v>10896</v>
      </c>
      <c r="E6774">
        <v>1411</v>
      </c>
      <c r="F6774">
        <v>1765</v>
      </c>
      <c r="G6774">
        <v>1800</v>
      </c>
      <c r="H6774">
        <v>0</v>
      </c>
      <c r="I6774">
        <v>14.11</v>
      </c>
      <c r="J6774">
        <v>17.649999999999999</v>
      </c>
      <c r="K6774">
        <v>18</v>
      </c>
      <c r="L6774">
        <v>0</v>
      </c>
    </row>
    <row r="6775" spans="1:12" x14ac:dyDescent="0.25">
      <c r="A6775">
        <v>73066900</v>
      </c>
      <c r="C6775">
        <v>0</v>
      </c>
      <c r="D6775" t="s">
        <v>10897</v>
      </c>
      <c r="E6775">
        <v>1388</v>
      </c>
      <c r="F6775">
        <v>1742</v>
      </c>
      <c r="G6775">
        <v>1800</v>
      </c>
      <c r="H6775">
        <v>0</v>
      </c>
      <c r="I6775">
        <v>13.88</v>
      </c>
      <c r="J6775">
        <v>17.420000000000002</v>
      </c>
      <c r="K6775">
        <v>18</v>
      </c>
      <c r="L6775">
        <v>0</v>
      </c>
    </row>
    <row r="6776" spans="1:12" x14ac:dyDescent="0.25">
      <c r="A6776">
        <v>73069010</v>
      </c>
      <c r="C6776">
        <v>0</v>
      </c>
      <c r="D6776" t="s">
        <v>6932</v>
      </c>
      <c r="E6776">
        <v>1388</v>
      </c>
      <c r="F6776">
        <v>1742</v>
      </c>
      <c r="G6776">
        <v>1800</v>
      </c>
      <c r="H6776">
        <v>0</v>
      </c>
      <c r="I6776">
        <v>13.88</v>
      </c>
      <c r="J6776">
        <v>17.420000000000002</v>
      </c>
      <c r="K6776">
        <v>18</v>
      </c>
      <c r="L6776">
        <v>0</v>
      </c>
    </row>
    <row r="6777" spans="1:12" x14ac:dyDescent="0.25">
      <c r="A6777">
        <v>73069020</v>
      </c>
      <c r="C6777">
        <v>0</v>
      </c>
      <c r="D6777" t="s">
        <v>6933</v>
      </c>
      <c r="E6777">
        <v>1388</v>
      </c>
      <c r="F6777">
        <v>1742</v>
      </c>
      <c r="G6777">
        <v>1800</v>
      </c>
      <c r="H6777">
        <v>0</v>
      </c>
      <c r="I6777">
        <v>13.88</v>
      </c>
      <c r="J6777">
        <v>17.420000000000002</v>
      </c>
      <c r="K6777">
        <v>18</v>
      </c>
      <c r="L6777">
        <v>0</v>
      </c>
    </row>
    <row r="6778" spans="1:12" x14ac:dyDescent="0.25">
      <c r="A6778">
        <v>73069090</v>
      </c>
      <c r="C6778">
        <v>0</v>
      </c>
      <c r="D6778" t="s">
        <v>6934</v>
      </c>
      <c r="E6778">
        <v>1388</v>
      </c>
      <c r="F6778">
        <v>1742</v>
      </c>
      <c r="G6778">
        <v>1800</v>
      </c>
      <c r="H6778">
        <v>0</v>
      </c>
      <c r="I6778">
        <v>13.88</v>
      </c>
      <c r="J6778">
        <v>17.420000000000002</v>
      </c>
      <c r="K6778">
        <v>18</v>
      </c>
      <c r="L6778">
        <v>0</v>
      </c>
    </row>
    <row r="6779" spans="1:12" x14ac:dyDescent="0.25">
      <c r="A6779">
        <v>73071100</v>
      </c>
      <c r="C6779">
        <v>0</v>
      </c>
      <c r="D6779" t="s">
        <v>6935</v>
      </c>
      <c r="E6779">
        <v>1483</v>
      </c>
      <c r="F6779">
        <v>2175</v>
      </c>
      <c r="G6779">
        <v>1800</v>
      </c>
      <c r="H6779">
        <v>0</v>
      </c>
      <c r="I6779">
        <v>14.83</v>
      </c>
      <c r="J6779">
        <v>21.75</v>
      </c>
      <c r="K6779">
        <v>18</v>
      </c>
      <c r="L6779">
        <v>0</v>
      </c>
    </row>
    <row r="6780" spans="1:12" x14ac:dyDescent="0.25">
      <c r="A6780">
        <v>73071910</v>
      </c>
      <c r="C6780">
        <v>0</v>
      </c>
      <c r="D6780" t="s">
        <v>6936</v>
      </c>
      <c r="E6780">
        <v>1483</v>
      </c>
      <c r="F6780">
        <v>2175</v>
      </c>
      <c r="G6780">
        <v>1800</v>
      </c>
      <c r="H6780">
        <v>0</v>
      </c>
      <c r="I6780">
        <v>14.83</v>
      </c>
      <c r="J6780">
        <v>21.75</v>
      </c>
      <c r="K6780">
        <v>18</v>
      </c>
      <c r="L6780">
        <v>0</v>
      </c>
    </row>
    <row r="6781" spans="1:12" x14ac:dyDescent="0.25">
      <c r="A6781">
        <v>73071920</v>
      </c>
      <c r="C6781">
        <v>0</v>
      </c>
      <c r="D6781" t="s">
        <v>6937</v>
      </c>
      <c r="E6781">
        <v>1483</v>
      </c>
      <c r="F6781">
        <v>2175</v>
      </c>
      <c r="G6781">
        <v>1800</v>
      </c>
      <c r="H6781">
        <v>0</v>
      </c>
      <c r="I6781">
        <v>14.83</v>
      </c>
      <c r="J6781">
        <v>21.75</v>
      </c>
      <c r="K6781">
        <v>18</v>
      </c>
      <c r="L6781">
        <v>0</v>
      </c>
    </row>
    <row r="6782" spans="1:12" x14ac:dyDescent="0.25">
      <c r="A6782">
        <v>73071990</v>
      </c>
      <c r="C6782">
        <v>0</v>
      </c>
      <c r="D6782" t="s">
        <v>6938</v>
      </c>
      <c r="E6782">
        <v>1483</v>
      </c>
      <c r="F6782">
        <v>2175</v>
      </c>
      <c r="G6782">
        <v>1800</v>
      </c>
      <c r="H6782">
        <v>0</v>
      </c>
      <c r="I6782">
        <v>14.83</v>
      </c>
      <c r="J6782">
        <v>21.75</v>
      </c>
      <c r="K6782">
        <v>18</v>
      </c>
      <c r="L6782">
        <v>0</v>
      </c>
    </row>
    <row r="6783" spans="1:12" x14ac:dyDescent="0.25">
      <c r="A6783">
        <v>73072100</v>
      </c>
      <c r="C6783">
        <v>0</v>
      </c>
      <c r="D6783" t="s">
        <v>6939</v>
      </c>
      <c r="E6783">
        <v>1483</v>
      </c>
      <c r="F6783">
        <v>2175</v>
      </c>
      <c r="G6783">
        <v>1800</v>
      </c>
      <c r="H6783">
        <v>0</v>
      </c>
      <c r="I6783">
        <v>14.83</v>
      </c>
      <c r="J6783">
        <v>21.75</v>
      </c>
      <c r="K6783">
        <v>18</v>
      </c>
      <c r="L6783">
        <v>0</v>
      </c>
    </row>
    <row r="6784" spans="1:12" x14ac:dyDescent="0.25">
      <c r="A6784">
        <v>73072200</v>
      </c>
      <c r="C6784">
        <v>0</v>
      </c>
      <c r="D6784" t="s">
        <v>6940</v>
      </c>
      <c r="E6784">
        <v>1483</v>
      </c>
      <c r="F6784">
        <v>2175</v>
      </c>
      <c r="G6784">
        <v>1800</v>
      </c>
      <c r="H6784">
        <v>0</v>
      </c>
      <c r="I6784">
        <v>14.83</v>
      </c>
      <c r="J6784">
        <v>21.75</v>
      </c>
      <c r="K6784">
        <v>18</v>
      </c>
      <c r="L6784">
        <v>0</v>
      </c>
    </row>
    <row r="6785" spans="1:12" x14ac:dyDescent="0.25">
      <c r="A6785">
        <v>73072300</v>
      </c>
      <c r="C6785">
        <v>0</v>
      </c>
      <c r="D6785" t="s">
        <v>6941</v>
      </c>
      <c r="E6785">
        <v>1483</v>
      </c>
      <c r="F6785">
        <v>2175</v>
      </c>
      <c r="G6785">
        <v>1800</v>
      </c>
      <c r="H6785">
        <v>0</v>
      </c>
      <c r="I6785">
        <v>14.83</v>
      </c>
      <c r="J6785">
        <v>21.75</v>
      </c>
      <c r="K6785">
        <v>18</v>
      </c>
      <c r="L6785">
        <v>0</v>
      </c>
    </row>
    <row r="6786" spans="1:12" x14ac:dyDescent="0.25">
      <c r="A6786">
        <v>73072900</v>
      </c>
      <c r="C6786">
        <v>0</v>
      </c>
      <c r="D6786" t="s">
        <v>6942</v>
      </c>
      <c r="E6786">
        <v>1483</v>
      </c>
      <c r="F6786">
        <v>2175</v>
      </c>
      <c r="G6786">
        <v>1800</v>
      </c>
      <c r="H6786">
        <v>0</v>
      </c>
      <c r="I6786">
        <v>14.83</v>
      </c>
      <c r="J6786">
        <v>21.75</v>
      </c>
      <c r="K6786">
        <v>18</v>
      </c>
      <c r="L6786">
        <v>0</v>
      </c>
    </row>
    <row r="6787" spans="1:12" x14ac:dyDescent="0.25">
      <c r="A6787">
        <v>73079100</v>
      </c>
      <c r="C6787">
        <v>0</v>
      </c>
      <c r="D6787" t="s">
        <v>6943</v>
      </c>
      <c r="E6787">
        <v>1483</v>
      </c>
      <c r="F6787">
        <v>2175</v>
      </c>
      <c r="G6787">
        <v>1800</v>
      </c>
      <c r="H6787">
        <v>0</v>
      </c>
      <c r="I6787">
        <v>14.83</v>
      </c>
      <c r="J6787">
        <v>21.75</v>
      </c>
      <c r="K6787">
        <v>18</v>
      </c>
      <c r="L6787">
        <v>0</v>
      </c>
    </row>
    <row r="6788" spans="1:12" x14ac:dyDescent="0.25">
      <c r="A6788">
        <v>73079200</v>
      </c>
      <c r="C6788">
        <v>0</v>
      </c>
      <c r="D6788" t="s">
        <v>6944</v>
      </c>
      <c r="E6788">
        <v>1483</v>
      </c>
      <c r="F6788">
        <v>2175</v>
      </c>
      <c r="G6788">
        <v>1800</v>
      </c>
      <c r="H6788">
        <v>0</v>
      </c>
      <c r="I6788">
        <v>14.83</v>
      </c>
      <c r="J6788">
        <v>21.75</v>
      </c>
      <c r="K6788">
        <v>18</v>
      </c>
      <c r="L6788">
        <v>0</v>
      </c>
    </row>
    <row r="6789" spans="1:12" x14ac:dyDescent="0.25">
      <c r="A6789">
        <v>73079300</v>
      </c>
      <c r="C6789">
        <v>0</v>
      </c>
      <c r="D6789" t="s">
        <v>6945</v>
      </c>
      <c r="E6789">
        <v>1483</v>
      </c>
      <c r="F6789">
        <v>2175</v>
      </c>
      <c r="G6789">
        <v>1800</v>
      </c>
      <c r="H6789">
        <v>0</v>
      </c>
      <c r="I6789">
        <v>14.83</v>
      </c>
      <c r="J6789">
        <v>21.75</v>
      </c>
      <c r="K6789">
        <v>18</v>
      </c>
      <c r="L6789">
        <v>0</v>
      </c>
    </row>
    <row r="6790" spans="1:12" x14ac:dyDescent="0.25">
      <c r="A6790">
        <v>73079900</v>
      </c>
      <c r="C6790">
        <v>0</v>
      </c>
      <c r="D6790" t="s">
        <v>6946</v>
      </c>
      <c r="E6790">
        <v>1483</v>
      </c>
      <c r="F6790">
        <v>2175</v>
      </c>
      <c r="G6790">
        <v>1800</v>
      </c>
      <c r="H6790">
        <v>0</v>
      </c>
      <c r="I6790">
        <v>14.83</v>
      </c>
      <c r="J6790">
        <v>21.75</v>
      </c>
      <c r="K6790">
        <v>18</v>
      </c>
      <c r="L6790">
        <v>0</v>
      </c>
    </row>
    <row r="6791" spans="1:12" x14ac:dyDescent="0.25">
      <c r="A6791">
        <v>73081000</v>
      </c>
      <c r="C6791">
        <v>0</v>
      </c>
      <c r="D6791" t="s">
        <v>6947</v>
      </c>
      <c r="E6791">
        <v>1345</v>
      </c>
      <c r="F6791">
        <v>1699</v>
      </c>
      <c r="G6791">
        <v>1800</v>
      </c>
      <c r="H6791">
        <v>0</v>
      </c>
      <c r="I6791">
        <v>13.45</v>
      </c>
      <c r="J6791">
        <v>16.989999999999998</v>
      </c>
      <c r="K6791">
        <v>18</v>
      </c>
      <c r="L6791">
        <v>0</v>
      </c>
    </row>
    <row r="6792" spans="1:12" x14ac:dyDescent="0.25">
      <c r="A6792">
        <v>73082000</v>
      </c>
      <c r="C6792">
        <v>0</v>
      </c>
      <c r="D6792" t="s">
        <v>6948</v>
      </c>
      <c r="E6792">
        <v>1345</v>
      </c>
      <c r="F6792">
        <v>1699</v>
      </c>
      <c r="G6792">
        <v>1800</v>
      </c>
      <c r="H6792">
        <v>0</v>
      </c>
      <c r="I6792">
        <v>13.45</v>
      </c>
      <c r="J6792">
        <v>16.989999999999998</v>
      </c>
      <c r="K6792">
        <v>18</v>
      </c>
      <c r="L6792">
        <v>0</v>
      </c>
    </row>
    <row r="6793" spans="1:12" x14ac:dyDescent="0.25">
      <c r="A6793">
        <v>73083000</v>
      </c>
      <c r="C6793">
        <v>0</v>
      </c>
      <c r="D6793" t="s">
        <v>6949</v>
      </c>
      <c r="E6793">
        <v>1345</v>
      </c>
      <c r="F6793">
        <v>1903</v>
      </c>
      <c r="G6793">
        <v>1800</v>
      </c>
      <c r="H6793">
        <v>0</v>
      </c>
      <c r="I6793">
        <v>13.45</v>
      </c>
      <c r="J6793">
        <v>19.03</v>
      </c>
      <c r="K6793">
        <v>18</v>
      </c>
      <c r="L6793">
        <v>0</v>
      </c>
    </row>
    <row r="6794" spans="1:12" x14ac:dyDescent="0.25">
      <c r="A6794">
        <v>73084000</v>
      </c>
      <c r="C6794">
        <v>0</v>
      </c>
      <c r="D6794" t="s">
        <v>6950</v>
      </c>
      <c r="E6794">
        <v>1345</v>
      </c>
      <c r="F6794">
        <v>2785</v>
      </c>
      <c r="G6794">
        <v>1200</v>
      </c>
      <c r="H6794">
        <v>0</v>
      </c>
      <c r="I6794">
        <v>13.45</v>
      </c>
      <c r="J6794">
        <v>27.85</v>
      </c>
      <c r="K6794">
        <v>12</v>
      </c>
      <c r="L6794">
        <v>0</v>
      </c>
    </row>
    <row r="6795" spans="1:12" x14ac:dyDescent="0.25">
      <c r="A6795">
        <v>73089010</v>
      </c>
      <c r="C6795">
        <v>0</v>
      </c>
      <c r="D6795" t="s">
        <v>6951</v>
      </c>
      <c r="E6795">
        <v>1345</v>
      </c>
      <c r="F6795">
        <v>2664</v>
      </c>
      <c r="G6795">
        <v>1800</v>
      </c>
      <c r="H6795">
        <v>0</v>
      </c>
      <c r="I6795">
        <v>13.45</v>
      </c>
      <c r="J6795">
        <v>26.64</v>
      </c>
      <c r="K6795">
        <v>18</v>
      </c>
      <c r="L6795">
        <v>0</v>
      </c>
    </row>
    <row r="6796" spans="1:12" x14ac:dyDescent="0.25">
      <c r="A6796">
        <v>73089090</v>
      </c>
      <c r="C6796">
        <v>0</v>
      </c>
      <c r="D6796" t="s">
        <v>12781</v>
      </c>
      <c r="E6796">
        <v>1540</v>
      </c>
      <c r="F6796">
        <v>2434</v>
      </c>
      <c r="G6796">
        <v>1200</v>
      </c>
      <c r="H6796">
        <v>0</v>
      </c>
      <c r="I6796">
        <v>15.4</v>
      </c>
      <c r="J6796">
        <v>24.34</v>
      </c>
      <c r="K6796">
        <v>12</v>
      </c>
      <c r="L6796">
        <v>0</v>
      </c>
    </row>
    <row r="6797" spans="1:12" x14ac:dyDescent="0.25">
      <c r="A6797">
        <v>73089090</v>
      </c>
      <c r="B6797">
        <v>1</v>
      </c>
      <c r="C6797">
        <v>0</v>
      </c>
      <c r="D6797" t="s">
        <v>10898</v>
      </c>
      <c r="E6797">
        <v>1345</v>
      </c>
      <c r="F6797">
        <v>2239</v>
      </c>
      <c r="G6797">
        <v>1200</v>
      </c>
      <c r="H6797">
        <v>0</v>
      </c>
      <c r="I6797">
        <v>13.45</v>
      </c>
      <c r="J6797">
        <v>22.39</v>
      </c>
      <c r="K6797">
        <v>12</v>
      </c>
      <c r="L6797">
        <v>0</v>
      </c>
    </row>
    <row r="6798" spans="1:12" x14ac:dyDescent="0.25">
      <c r="A6798">
        <v>73090010</v>
      </c>
      <c r="C6798">
        <v>0</v>
      </c>
      <c r="D6798" t="s">
        <v>6952</v>
      </c>
      <c r="E6798">
        <v>1345</v>
      </c>
      <c r="F6798">
        <v>1699</v>
      </c>
      <c r="G6798">
        <v>1200</v>
      </c>
      <c r="H6798">
        <v>0</v>
      </c>
      <c r="I6798">
        <v>13.45</v>
      </c>
      <c r="J6798">
        <v>16.989999999999998</v>
      </c>
      <c r="K6798">
        <v>12</v>
      </c>
      <c r="L6798">
        <v>0</v>
      </c>
    </row>
    <row r="6799" spans="1:12" x14ac:dyDescent="0.25">
      <c r="A6799">
        <v>73090020</v>
      </c>
      <c r="C6799">
        <v>0</v>
      </c>
      <c r="D6799" t="s">
        <v>6953</v>
      </c>
      <c r="E6799">
        <v>1345</v>
      </c>
      <c r="F6799">
        <v>1545</v>
      </c>
      <c r="G6799">
        <v>1800</v>
      </c>
      <c r="H6799">
        <v>0</v>
      </c>
      <c r="I6799">
        <v>13.45</v>
      </c>
      <c r="J6799">
        <v>15.45</v>
      </c>
      <c r="K6799">
        <v>18</v>
      </c>
      <c r="L6799">
        <v>0</v>
      </c>
    </row>
    <row r="6800" spans="1:12" x14ac:dyDescent="0.25">
      <c r="A6800">
        <v>73090090</v>
      </c>
      <c r="C6800">
        <v>0</v>
      </c>
      <c r="D6800" t="s">
        <v>6954</v>
      </c>
      <c r="E6800">
        <v>1345</v>
      </c>
      <c r="F6800">
        <v>1699</v>
      </c>
      <c r="G6800">
        <v>1200</v>
      </c>
      <c r="H6800">
        <v>0</v>
      </c>
      <c r="I6800">
        <v>13.45</v>
      </c>
      <c r="J6800">
        <v>16.989999999999998</v>
      </c>
      <c r="K6800">
        <v>12</v>
      </c>
      <c r="L6800">
        <v>0</v>
      </c>
    </row>
    <row r="6801" spans="1:12" x14ac:dyDescent="0.25">
      <c r="A6801">
        <v>73101010</v>
      </c>
      <c r="C6801">
        <v>0</v>
      </c>
      <c r="D6801" t="s">
        <v>6953</v>
      </c>
      <c r="E6801">
        <v>1660</v>
      </c>
      <c r="F6801">
        <v>1860</v>
      </c>
      <c r="G6801">
        <v>1800</v>
      </c>
      <c r="H6801">
        <v>0</v>
      </c>
      <c r="I6801">
        <v>16.600000000000001</v>
      </c>
      <c r="J6801">
        <v>18.600000000000001</v>
      </c>
      <c r="K6801">
        <v>18</v>
      </c>
      <c r="L6801">
        <v>0</v>
      </c>
    </row>
    <row r="6802" spans="1:12" x14ac:dyDescent="0.25">
      <c r="A6802">
        <v>73101090</v>
      </c>
      <c r="C6802">
        <v>0</v>
      </c>
      <c r="D6802" t="s">
        <v>6955</v>
      </c>
      <c r="E6802">
        <v>1660</v>
      </c>
      <c r="F6802">
        <v>2979</v>
      </c>
      <c r="G6802">
        <v>1200</v>
      </c>
      <c r="H6802">
        <v>0</v>
      </c>
      <c r="I6802">
        <v>16.600000000000001</v>
      </c>
      <c r="J6802">
        <v>29.79</v>
      </c>
      <c r="K6802">
        <v>12</v>
      </c>
      <c r="L6802">
        <v>0</v>
      </c>
    </row>
    <row r="6803" spans="1:12" x14ac:dyDescent="0.25">
      <c r="A6803">
        <v>73102110</v>
      </c>
      <c r="C6803">
        <v>0</v>
      </c>
      <c r="D6803" t="s">
        <v>6956</v>
      </c>
      <c r="E6803">
        <v>1955</v>
      </c>
      <c r="F6803">
        <v>3274</v>
      </c>
      <c r="G6803">
        <v>1800</v>
      </c>
      <c r="H6803">
        <v>0</v>
      </c>
      <c r="I6803">
        <v>19.55</v>
      </c>
      <c r="J6803">
        <v>32.74</v>
      </c>
      <c r="K6803">
        <v>18</v>
      </c>
      <c r="L6803">
        <v>0</v>
      </c>
    </row>
    <row r="6804" spans="1:12" x14ac:dyDescent="0.25">
      <c r="A6804">
        <v>73102190</v>
      </c>
      <c r="C6804">
        <v>0</v>
      </c>
      <c r="D6804" t="s">
        <v>6957</v>
      </c>
      <c r="E6804">
        <v>1955</v>
      </c>
      <c r="F6804">
        <v>3274</v>
      </c>
      <c r="G6804">
        <v>1800</v>
      </c>
      <c r="H6804">
        <v>0</v>
      </c>
      <c r="I6804">
        <v>19.55</v>
      </c>
      <c r="J6804">
        <v>32.74</v>
      </c>
      <c r="K6804">
        <v>18</v>
      </c>
      <c r="L6804">
        <v>0</v>
      </c>
    </row>
    <row r="6805" spans="1:12" x14ac:dyDescent="0.25">
      <c r="A6805">
        <v>73102910</v>
      </c>
      <c r="C6805">
        <v>0</v>
      </c>
      <c r="D6805" t="s">
        <v>6958</v>
      </c>
      <c r="E6805">
        <v>1955</v>
      </c>
      <c r="F6805">
        <v>3274</v>
      </c>
      <c r="G6805">
        <v>1200</v>
      </c>
      <c r="H6805">
        <v>0</v>
      </c>
      <c r="I6805">
        <v>19.55</v>
      </c>
      <c r="J6805">
        <v>32.74</v>
      </c>
      <c r="K6805">
        <v>12</v>
      </c>
      <c r="L6805">
        <v>0</v>
      </c>
    </row>
    <row r="6806" spans="1:12" x14ac:dyDescent="0.25">
      <c r="A6806">
        <v>73102920</v>
      </c>
      <c r="C6806">
        <v>0</v>
      </c>
      <c r="D6806" t="s">
        <v>6953</v>
      </c>
      <c r="E6806">
        <v>1345</v>
      </c>
      <c r="F6806">
        <v>1545</v>
      </c>
      <c r="G6806">
        <v>1800</v>
      </c>
      <c r="H6806">
        <v>0</v>
      </c>
      <c r="I6806">
        <v>13.45</v>
      </c>
      <c r="J6806">
        <v>15.45</v>
      </c>
      <c r="K6806">
        <v>18</v>
      </c>
      <c r="L6806">
        <v>0</v>
      </c>
    </row>
    <row r="6807" spans="1:12" x14ac:dyDescent="0.25">
      <c r="A6807">
        <v>73102990</v>
      </c>
      <c r="C6807">
        <v>0</v>
      </c>
      <c r="D6807" t="s">
        <v>6959</v>
      </c>
      <c r="E6807">
        <v>1955</v>
      </c>
      <c r="F6807">
        <v>3274</v>
      </c>
      <c r="G6807">
        <v>1800</v>
      </c>
      <c r="H6807">
        <v>0</v>
      </c>
      <c r="I6807">
        <v>19.55</v>
      </c>
      <c r="J6807">
        <v>32.74</v>
      </c>
      <c r="K6807">
        <v>18</v>
      </c>
      <c r="L6807">
        <v>0</v>
      </c>
    </row>
    <row r="6808" spans="1:12" x14ac:dyDescent="0.25">
      <c r="A6808">
        <v>73110000</v>
      </c>
      <c r="C6808">
        <v>0</v>
      </c>
      <c r="D6808" t="s">
        <v>6960</v>
      </c>
      <c r="E6808">
        <v>1515</v>
      </c>
      <c r="F6808">
        <v>2027</v>
      </c>
      <c r="G6808">
        <v>1800</v>
      </c>
      <c r="H6808">
        <v>0</v>
      </c>
      <c r="I6808">
        <v>15.15</v>
      </c>
      <c r="J6808">
        <v>20.27</v>
      </c>
      <c r="K6808">
        <v>18</v>
      </c>
      <c r="L6808">
        <v>0</v>
      </c>
    </row>
    <row r="6809" spans="1:12" x14ac:dyDescent="0.25">
      <c r="A6809">
        <v>73121010</v>
      </c>
      <c r="C6809">
        <v>0</v>
      </c>
      <c r="D6809" t="s">
        <v>6961</v>
      </c>
      <c r="E6809">
        <v>1665</v>
      </c>
      <c r="F6809">
        <v>2268</v>
      </c>
      <c r="G6809">
        <v>1800</v>
      </c>
      <c r="H6809">
        <v>0</v>
      </c>
      <c r="I6809">
        <v>16.649999999999999</v>
      </c>
      <c r="J6809">
        <v>22.68</v>
      </c>
      <c r="K6809">
        <v>18</v>
      </c>
      <c r="L6809">
        <v>0</v>
      </c>
    </row>
    <row r="6810" spans="1:12" x14ac:dyDescent="0.25">
      <c r="A6810">
        <v>73121090</v>
      </c>
      <c r="C6810">
        <v>0</v>
      </c>
      <c r="D6810" t="s">
        <v>6962</v>
      </c>
      <c r="E6810">
        <v>1665</v>
      </c>
      <c r="F6810">
        <v>2268</v>
      </c>
      <c r="G6810">
        <v>1800</v>
      </c>
      <c r="H6810">
        <v>0</v>
      </c>
      <c r="I6810">
        <v>16.649999999999999</v>
      </c>
      <c r="J6810">
        <v>22.68</v>
      </c>
      <c r="K6810">
        <v>18</v>
      </c>
      <c r="L6810">
        <v>0</v>
      </c>
    </row>
    <row r="6811" spans="1:12" x14ac:dyDescent="0.25">
      <c r="A6811">
        <v>73121090</v>
      </c>
      <c r="B6811">
        <v>1</v>
      </c>
      <c r="C6811">
        <v>0</v>
      </c>
      <c r="D6811" t="s">
        <v>10899</v>
      </c>
      <c r="E6811">
        <v>1458</v>
      </c>
      <c r="F6811">
        <v>2061</v>
      </c>
      <c r="G6811">
        <v>1800</v>
      </c>
      <c r="H6811">
        <v>0</v>
      </c>
      <c r="I6811">
        <v>14.58</v>
      </c>
      <c r="J6811">
        <v>20.61</v>
      </c>
      <c r="K6811">
        <v>18</v>
      </c>
      <c r="L6811">
        <v>0</v>
      </c>
    </row>
    <row r="6812" spans="1:12" x14ac:dyDescent="0.25">
      <c r="A6812">
        <v>73129000</v>
      </c>
      <c r="C6812">
        <v>0</v>
      </c>
      <c r="D6812" t="s">
        <v>6963</v>
      </c>
      <c r="E6812">
        <v>1665</v>
      </c>
      <c r="F6812">
        <v>2268</v>
      </c>
      <c r="G6812">
        <v>1800</v>
      </c>
      <c r="H6812">
        <v>0</v>
      </c>
      <c r="I6812">
        <v>16.649999999999999</v>
      </c>
      <c r="J6812">
        <v>22.68</v>
      </c>
      <c r="K6812">
        <v>18</v>
      </c>
      <c r="L6812">
        <v>0</v>
      </c>
    </row>
    <row r="6813" spans="1:12" x14ac:dyDescent="0.25">
      <c r="A6813">
        <v>73130000</v>
      </c>
      <c r="C6813">
        <v>0</v>
      </c>
      <c r="D6813" t="s">
        <v>6964</v>
      </c>
      <c r="E6813">
        <v>1521</v>
      </c>
      <c r="F6813">
        <v>2348</v>
      </c>
      <c r="G6813">
        <v>1200</v>
      </c>
      <c r="H6813">
        <v>0</v>
      </c>
      <c r="I6813">
        <v>15.21</v>
      </c>
      <c r="J6813">
        <v>23.48</v>
      </c>
      <c r="K6813">
        <v>12</v>
      </c>
      <c r="L6813">
        <v>0</v>
      </c>
    </row>
    <row r="6814" spans="1:12" x14ac:dyDescent="0.25">
      <c r="A6814">
        <v>73141200</v>
      </c>
      <c r="C6814">
        <v>0</v>
      </c>
      <c r="D6814" t="s">
        <v>6965</v>
      </c>
      <c r="E6814">
        <v>1834</v>
      </c>
      <c r="F6814">
        <v>2649</v>
      </c>
      <c r="G6814">
        <v>1800</v>
      </c>
      <c r="H6814">
        <v>0</v>
      </c>
      <c r="I6814">
        <v>18.34</v>
      </c>
      <c r="J6814">
        <v>26.49</v>
      </c>
      <c r="K6814">
        <v>18</v>
      </c>
      <c r="L6814">
        <v>0</v>
      </c>
    </row>
    <row r="6815" spans="1:12" x14ac:dyDescent="0.25">
      <c r="A6815">
        <v>73141400</v>
      </c>
      <c r="C6815">
        <v>0</v>
      </c>
      <c r="D6815" t="s">
        <v>6966</v>
      </c>
      <c r="E6815">
        <v>1834</v>
      </c>
      <c r="F6815">
        <v>2649</v>
      </c>
      <c r="G6815">
        <v>1800</v>
      </c>
      <c r="H6815">
        <v>0</v>
      </c>
      <c r="I6815">
        <v>18.34</v>
      </c>
      <c r="J6815">
        <v>26.49</v>
      </c>
      <c r="K6815">
        <v>18</v>
      </c>
      <c r="L6815">
        <v>0</v>
      </c>
    </row>
    <row r="6816" spans="1:12" x14ac:dyDescent="0.25">
      <c r="A6816">
        <v>73141900</v>
      </c>
      <c r="C6816">
        <v>0</v>
      </c>
      <c r="D6816" t="s">
        <v>6967</v>
      </c>
      <c r="E6816">
        <v>1834</v>
      </c>
      <c r="F6816">
        <v>2649</v>
      </c>
      <c r="G6816">
        <v>1800</v>
      </c>
      <c r="H6816">
        <v>0</v>
      </c>
      <c r="I6816">
        <v>18.34</v>
      </c>
      <c r="J6816">
        <v>26.49</v>
      </c>
      <c r="K6816">
        <v>18</v>
      </c>
      <c r="L6816">
        <v>0</v>
      </c>
    </row>
    <row r="6817" spans="1:12" x14ac:dyDescent="0.25">
      <c r="A6817">
        <v>73142000</v>
      </c>
      <c r="C6817">
        <v>0</v>
      </c>
      <c r="D6817" t="s">
        <v>12782</v>
      </c>
      <c r="E6817">
        <v>1834</v>
      </c>
      <c r="F6817">
        <v>2649</v>
      </c>
      <c r="G6817">
        <v>1200</v>
      </c>
      <c r="H6817">
        <v>0</v>
      </c>
      <c r="I6817">
        <v>18.34</v>
      </c>
      <c r="J6817">
        <v>26.49</v>
      </c>
      <c r="K6817">
        <v>12</v>
      </c>
      <c r="L6817">
        <v>0</v>
      </c>
    </row>
    <row r="6818" spans="1:12" x14ac:dyDescent="0.25">
      <c r="A6818">
        <v>73142000</v>
      </c>
      <c r="B6818">
        <v>1</v>
      </c>
      <c r="C6818">
        <v>0</v>
      </c>
      <c r="D6818" t="s">
        <v>10900</v>
      </c>
      <c r="E6818">
        <v>1345</v>
      </c>
      <c r="F6818">
        <v>2160</v>
      </c>
      <c r="G6818">
        <v>1200</v>
      </c>
      <c r="H6818">
        <v>0</v>
      </c>
      <c r="I6818">
        <v>13.45</v>
      </c>
      <c r="J6818">
        <v>21.6</v>
      </c>
      <c r="K6818">
        <v>12</v>
      </c>
      <c r="L6818">
        <v>0</v>
      </c>
    </row>
    <row r="6819" spans="1:12" x14ac:dyDescent="0.25">
      <c r="A6819">
        <v>73143100</v>
      </c>
      <c r="C6819">
        <v>0</v>
      </c>
      <c r="D6819" t="s">
        <v>6968</v>
      </c>
      <c r="E6819">
        <v>1834</v>
      </c>
      <c r="F6819">
        <v>3134</v>
      </c>
      <c r="G6819">
        <v>1200</v>
      </c>
      <c r="H6819">
        <v>0</v>
      </c>
      <c r="I6819">
        <v>18.34</v>
      </c>
      <c r="J6819">
        <v>31.34</v>
      </c>
      <c r="K6819">
        <v>12</v>
      </c>
      <c r="L6819">
        <v>0</v>
      </c>
    </row>
    <row r="6820" spans="1:12" x14ac:dyDescent="0.25">
      <c r="A6820">
        <v>73143900</v>
      </c>
      <c r="C6820">
        <v>0</v>
      </c>
      <c r="D6820" t="s">
        <v>6969</v>
      </c>
      <c r="E6820">
        <v>1834</v>
      </c>
      <c r="F6820">
        <v>2649</v>
      </c>
      <c r="G6820">
        <v>1200</v>
      </c>
      <c r="H6820">
        <v>0</v>
      </c>
      <c r="I6820">
        <v>18.34</v>
      </c>
      <c r="J6820">
        <v>26.49</v>
      </c>
      <c r="K6820">
        <v>12</v>
      </c>
      <c r="L6820">
        <v>0</v>
      </c>
    </row>
    <row r="6821" spans="1:12" x14ac:dyDescent="0.25">
      <c r="A6821">
        <v>73143900</v>
      </c>
      <c r="B6821">
        <v>1</v>
      </c>
      <c r="C6821">
        <v>0</v>
      </c>
      <c r="D6821" t="s">
        <v>10900</v>
      </c>
      <c r="E6821">
        <v>1345</v>
      </c>
      <c r="F6821">
        <v>2160</v>
      </c>
      <c r="G6821">
        <v>1200</v>
      </c>
      <c r="H6821">
        <v>0</v>
      </c>
      <c r="I6821">
        <v>13.45</v>
      </c>
      <c r="J6821">
        <v>21.6</v>
      </c>
      <c r="K6821">
        <v>12</v>
      </c>
      <c r="L6821">
        <v>0</v>
      </c>
    </row>
    <row r="6822" spans="1:12" x14ac:dyDescent="0.25">
      <c r="A6822">
        <v>73144100</v>
      </c>
      <c r="C6822">
        <v>0</v>
      </c>
      <c r="D6822" t="s">
        <v>6970</v>
      </c>
      <c r="E6822">
        <v>1834</v>
      </c>
      <c r="F6822">
        <v>2649</v>
      </c>
      <c r="G6822">
        <v>1200</v>
      </c>
      <c r="H6822">
        <v>0</v>
      </c>
      <c r="I6822">
        <v>18.34</v>
      </c>
      <c r="J6822">
        <v>26.49</v>
      </c>
      <c r="K6822">
        <v>12</v>
      </c>
      <c r="L6822">
        <v>0</v>
      </c>
    </row>
    <row r="6823" spans="1:12" x14ac:dyDescent="0.25">
      <c r="A6823">
        <v>73144200</v>
      </c>
      <c r="C6823">
        <v>0</v>
      </c>
      <c r="D6823" t="s">
        <v>6971</v>
      </c>
      <c r="E6823">
        <v>1834</v>
      </c>
      <c r="F6823">
        <v>2649</v>
      </c>
      <c r="G6823">
        <v>1200</v>
      </c>
      <c r="H6823">
        <v>0</v>
      </c>
      <c r="I6823">
        <v>18.34</v>
      </c>
      <c r="J6823">
        <v>26.49</v>
      </c>
      <c r="K6823">
        <v>12</v>
      </c>
      <c r="L6823">
        <v>0</v>
      </c>
    </row>
    <row r="6824" spans="1:12" x14ac:dyDescent="0.25">
      <c r="A6824">
        <v>73144900</v>
      </c>
      <c r="C6824">
        <v>0</v>
      </c>
      <c r="D6824" t="s">
        <v>6972</v>
      </c>
      <c r="E6824">
        <v>1834</v>
      </c>
      <c r="F6824">
        <v>2649</v>
      </c>
      <c r="G6824">
        <v>1800</v>
      </c>
      <c r="H6824">
        <v>0</v>
      </c>
      <c r="I6824">
        <v>18.34</v>
      </c>
      <c r="J6824">
        <v>26.49</v>
      </c>
      <c r="K6824">
        <v>18</v>
      </c>
      <c r="L6824">
        <v>0</v>
      </c>
    </row>
    <row r="6825" spans="1:12" x14ac:dyDescent="0.25">
      <c r="A6825">
        <v>73145000</v>
      </c>
      <c r="C6825">
        <v>0</v>
      </c>
      <c r="D6825" t="s">
        <v>6973</v>
      </c>
      <c r="E6825">
        <v>1834</v>
      </c>
      <c r="F6825">
        <v>2649</v>
      </c>
      <c r="G6825">
        <v>1800</v>
      </c>
      <c r="H6825">
        <v>0</v>
      </c>
      <c r="I6825">
        <v>18.34</v>
      </c>
      <c r="J6825">
        <v>26.49</v>
      </c>
      <c r="K6825">
        <v>18</v>
      </c>
      <c r="L6825">
        <v>0</v>
      </c>
    </row>
    <row r="6826" spans="1:12" x14ac:dyDescent="0.25">
      <c r="A6826">
        <v>73151110</v>
      </c>
      <c r="C6826">
        <v>0</v>
      </c>
      <c r="D6826" t="s">
        <v>12783</v>
      </c>
      <c r="E6826">
        <v>2233</v>
      </c>
      <c r="F6826">
        <v>2433</v>
      </c>
      <c r="G6826">
        <v>1800</v>
      </c>
      <c r="H6826">
        <v>0</v>
      </c>
      <c r="I6826">
        <v>22.33</v>
      </c>
      <c r="J6826">
        <v>24.33</v>
      </c>
      <c r="K6826">
        <v>18</v>
      </c>
      <c r="L6826">
        <v>0</v>
      </c>
    </row>
    <row r="6827" spans="1:12" x14ac:dyDescent="0.25">
      <c r="A6827">
        <v>73151190</v>
      </c>
      <c r="C6827">
        <v>0</v>
      </c>
      <c r="D6827" t="s">
        <v>12784</v>
      </c>
      <c r="E6827">
        <v>2233</v>
      </c>
      <c r="F6827">
        <v>3552</v>
      </c>
      <c r="G6827">
        <v>1800</v>
      </c>
      <c r="H6827">
        <v>0</v>
      </c>
      <c r="I6827">
        <v>22.33</v>
      </c>
      <c r="J6827">
        <v>35.520000000000003</v>
      </c>
      <c r="K6827">
        <v>18</v>
      </c>
      <c r="L6827">
        <v>0</v>
      </c>
    </row>
    <row r="6828" spans="1:12" x14ac:dyDescent="0.25">
      <c r="A6828">
        <v>73151210</v>
      </c>
      <c r="C6828">
        <v>0</v>
      </c>
      <c r="D6828" t="s">
        <v>6974</v>
      </c>
      <c r="E6828">
        <v>1524</v>
      </c>
      <c r="F6828">
        <v>1878</v>
      </c>
      <c r="G6828">
        <v>1800</v>
      </c>
      <c r="H6828">
        <v>0</v>
      </c>
      <c r="I6828">
        <v>15.24</v>
      </c>
      <c r="J6828">
        <v>18.78</v>
      </c>
      <c r="K6828">
        <v>18</v>
      </c>
      <c r="L6828">
        <v>0</v>
      </c>
    </row>
    <row r="6829" spans="1:12" x14ac:dyDescent="0.25">
      <c r="A6829">
        <v>73151290</v>
      </c>
      <c r="C6829">
        <v>0</v>
      </c>
      <c r="D6829" t="s">
        <v>6975</v>
      </c>
      <c r="E6829">
        <v>2233</v>
      </c>
      <c r="F6829">
        <v>3552</v>
      </c>
      <c r="G6829">
        <v>1800</v>
      </c>
      <c r="H6829">
        <v>0</v>
      </c>
      <c r="I6829">
        <v>22.33</v>
      </c>
      <c r="J6829">
        <v>35.520000000000003</v>
      </c>
      <c r="K6829">
        <v>18</v>
      </c>
      <c r="L6829">
        <v>0</v>
      </c>
    </row>
    <row r="6830" spans="1:12" x14ac:dyDescent="0.25">
      <c r="A6830">
        <v>73151900</v>
      </c>
      <c r="C6830">
        <v>0</v>
      </c>
      <c r="D6830" t="s">
        <v>6976</v>
      </c>
      <c r="E6830">
        <v>1467</v>
      </c>
      <c r="F6830">
        <v>1821</v>
      </c>
      <c r="G6830">
        <v>1800</v>
      </c>
      <c r="H6830">
        <v>0</v>
      </c>
      <c r="I6830">
        <v>14.67</v>
      </c>
      <c r="J6830">
        <v>18.21</v>
      </c>
      <c r="K6830">
        <v>18</v>
      </c>
      <c r="L6830">
        <v>0</v>
      </c>
    </row>
    <row r="6831" spans="1:12" x14ac:dyDescent="0.25">
      <c r="A6831">
        <v>73152000</v>
      </c>
      <c r="C6831">
        <v>0</v>
      </c>
      <c r="D6831" t="s">
        <v>6977</v>
      </c>
      <c r="E6831">
        <v>1467</v>
      </c>
      <c r="F6831">
        <v>1821</v>
      </c>
      <c r="G6831">
        <v>1800</v>
      </c>
      <c r="H6831">
        <v>0</v>
      </c>
      <c r="I6831">
        <v>14.67</v>
      </c>
      <c r="J6831">
        <v>18.21</v>
      </c>
      <c r="K6831">
        <v>18</v>
      </c>
      <c r="L6831">
        <v>0</v>
      </c>
    </row>
    <row r="6832" spans="1:12" x14ac:dyDescent="0.25">
      <c r="A6832">
        <v>73158100</v>
      </c>
      <c r="C6832">
        <v>0</v>
      </c>
      <c r="D6832" t="s">
        <v>6978</v>
      </c>
      <c r="E6832">
        <v>1467</v>
      </c>
      <c r="F6832">
        <v>1821</v>
      </c>
      <c r="G6832">
        <v>1800</v>
      </c>
      <c r="H6832">
        <v>0</v>
      </c>
      <c r="I6832">
        <v>14.67</v>
      </c>
      <c r="J6832">
        <v>18.21</v>
      </c>
      <c r="K6832">
        <v>18</v>
      </c>
      <c r="L6832">
        <v>0</v>
      </c>
    </row>
    <row r="6833" spans="1:12" x14ac:dyDescent="0.25">
      <c r="A6833">
        <v>73158200</v>
      </c>
      <c r="C6833">
        <v>0</v>
      </c>
      <c r="D6833" t="s">
        <v>6979</v>
      </c>
      <c r="E6833">
        <v>2233</v>
      </c>
      <c r="F6833">
        <v>3552</v>
      </c>
      <c r="G6833">
        <v>1800</v>
      </c>
      <c r="H6833">
        <v>0</v>
      </c>
      <c r="I6833">
        <v>22.33</v>
      </c>
      <c r="J6833">
        <v>35.520000000000003</v>
      </c>
      <c r="K6833">
        <v>18</v>
      </c>
      <c r="L6833">
        <v>0</v>
      </c>
    </row>
    <row r="6834" spans="1:12" x14ac:dyDescent="0.25">
      <c r="A6834">
        <v>73158900</v>
      </c>
      <c r="C6834">
        <v>0</v>
      </c>
      <c r="D6834" t="s">
        <v>6980</v>
      </c>
      <c r="E6834">
        <v>1467</v>
      </c>
      <c r="F6834">
        <v>1821</v>
      </c>
      <c r="G6834">
        <v>1800</v>
      </c>
      <c r="H6834">
        <v>0</v>
      </c>
      <c r="I6834">
        <v>14.67</v>
      </c>
      <c r="J6834">
        <v>18.21</v>
      </c>
      <c r="K6834">
        <v>18</v>
      </c>
      <c r="L6834">
        <v>0</v>
      </c>
    </row>
    <row r="6835" spans="1:12" x14ac:dyDescent="0.25">
      <c r="A6835">
        <v>73159000</v>
      </c>
      <c r="C6835">
        <v>0</v>
      </c>
      <c r="D6835" t="s">
        <v>6981</v>
      </c>
      <c r="E6835">
        <v>1467</v>
      </c>
      <c r="F6835">
        <v>1821</v>
      </c>
      <c r="G6835">
        <v>1800</v>
      </c>
      <c r="H6835">
        <v>0</v>
      </c>
      <c r="I6835">
        <v>14.67</v>
      </c>
      <c r="J6835">
        <v>18.21</v>
      </c>
      <c r="K6835">
        <v>18</v>
      </c>
      <c r="L6835">
        <v>0</v>
      </c>
    </row>
    <row r="6836" spans="1:12" x14ac:dyDescent="0.25">
      <c r="A6836">
        <v>73160000</v>
      </c>
      <c r="C6836">
        <v>0</v>
      </c>
      <c r="D6836" t="s">
        <v>6982</v>
      </c>
      <c r="E6836">
        <v>1467</v>
      </c>
      <c r="F6836">
        <v>1821</v>
      </c>
      <c r="G6836">
        <v>1800</v>
      </c>
      <c r="H6836">
        <v>0</v>
      </c>
      <c r="I6836">
        <v>14.67</v>
      </c>
      <c r="J6836">
        <v>18.21</v>
      </c>
      <c r="K6836">
        <v>18</v>
      </c>
      <c r="L6836">
        <v>0</v>
      </c>
    </row>
    <row r="6837" spans="1:12" x14ac:dyDescent="0.25">
      <c r="A6837">
        <v>73170010</v>
      </c>
      <c r="C6837">
        <v>0</v>
      </c>
      <c r="D6837" t="s">
        <v>6983</v>
      </c>
      <c r="E6837">
        <v>1540</v>
      </c>
      <c r="F6837">
        <v>2098</v>
      </c>
      <c r="G6837">
        <v>1800</v>
      </c>
      <c r="H6837">
        <v>0</v>
      </c>
      <c r="I6837">
        <v>15.4</v>
      </c>
      <c r="J6837">
        <v>20.98</v>
      </c>
      <c r="K6837">
        <v>18</v>
      </c>
      <c r="L6837">
        <v>0</v>
      </c>
    </row>
    <row r="6838" spans="1:12" x14ac:dyDescent="0.25">
      <c r="A6838">
        <v>73170020</v>
      </c>
      <c r="C6838">
        <v>0</v>
      </c>
      <c r="D6838" t="s">
        <v>6984</v>
      </c>
      <c r="E6838">
        <v>1540</v>
      </c>
      <c r="F6838">
        <v>2098</v>
      </c>
      <c r="G6838">
        <v>1200</v>
      </c>
      <c r="H6838">
        <v>0</v>
      </c>
      <c r="I6838">
        <v>15.4</v>
      </c>
      <c r="J6838">
        <v>20.98</v>
      </c>
      <c r="K6838">
        <v>12</v>
      </c>
      <c r="L6838">
        <v>0</v>
      </c>
    </row>
    <row r="6839" spans="1:12" x14ac:dyDescent="0.25">
      <c r="A6839">
        <v>73170030</v>
      </c>
      <c r="C6839">
        <v>0</v>
      </c>
      <c r="D6839" t="s">
        <v>6985</v>
      </c>
      <c r="E6839">
        <v>1540</v>
      </c>
      <c r="F6839">
        <v>2098</v>
      </c>
      <c r="G6839">
        <v>1800</v>
      </c>
      <c r="H6839">
        <v>0</v>
      </c>
      <c r="I6839">
        <v>15.4</v>
      </c>
      <c r="J6839">
        <v>20.98</v>
      </c>
      <c r="K6839">
        <v>18</v>
      </c>
      <c r="L6839">
        <v>0</v>
      </c>
    </row>
    <row r="6840" spans="1:12" x14ac:dyDescent="0.25">
      <c r="A6840">
        <v>73170090</v>
      </c>
      <c r="C6840">
        <v>0</v>
      </c>
      <c r="D6840" t="s">
        <v>6986</v>
      </c>
      <c r="E6840">
        <v>1540</v>
      </c>
      <c r="F6840">
        <v>2380</v>
      </c>
      <c r="G6840">
        <v>1200</v>
      </c>
      <c r="H6840">
        <v>0</v>
      </c>
      <c r="I6840">
        <v>15.4</v>
      </c>
      <c r="J6840">
        <v>23.8</v>
      </c>
      <c r="K6840">
        <v>12</v>
      </c>
      <c r="L6840">
        <v>0</v>
      </c>
    </row>
    <row r="6841" spans="1:12" x14ac:dyDescent="0.25">
      <c r="A6841">
        <v>73181100</v>
      </c>
      <c r="C6841">
        <v>0</v>
      </c>
      <c r="D6841" t="s">
        <v>6987</v>
      </c>
      <c r="E6841">
        <v>1429</v>
      </c>
      <c r="F6841">
        <v>1802</v>
      </c>
      <c r="G6841">
        <v>1800</v>
      </c>
      <c r="H6841">
        <v>0</v>
      </c>
      <c r="I6841">
        <v>14.29</v>
      </c>
      <c r="J6841">
        <v>18.02</v>
      </c>
      <c r="K6841">
        <v>18</v>
      </c>
      <c r="L6841">
        <v>0</v>
      </c>
    </row>
    <row r="6842" spans="1:12" x14ac:dyDescent="0.25">
      <c r="A6842">
        <v>73181200</v>
      </c>
      <c r="C6842">
        <v>0</v>
      </c>
      <c r="D6842" t="s">
        <v>6988</v>
      </c>
      <c r="E6842">
        <v>1429</v>
      </c>
      <c r="F6842">
        <v>1802</v>
      </c>
      <c r="G6842">
        <v>1800</v>
      </c>
      <c r="H6842">
        <v>0</v>
      </c>
      <c r="I6842">
        <v>14.29</v>
      </c>
      <c r="J6842">
        <v>18.02</v>
      </c>
      <c r="K6842">
        <v>18</v>
      </c>
      <c r="L6842">
        <v>0</v>
      </c>
    </row>
    <row r="6843" spans="1:12" x14ac:dyDescent="0.25">
      <c r="A6843">
        <v>73181300</v>
      </c>
      <c r="C6843">
        <v>0</v>
      </c>
      <c r="D6843" t="s">
        <v>6989</v>
      </c>
      <c r="E6843">
        <v>1955</v>
      </c>
      <c r="F6843">
        <v>3534</v>
      </c>
      <c r="G6843">
        <v>1800</v>
      </c>
      <c r="H6843">
        <v>0</v>
      </c>
      <c r="I6843">
        <v>19.55</v>
      </c>
      <c r="J6843">
        <v>35.340000000000003</v>
      </c>
      <c r="K6843">
        <v>18</v>
      </c>
      <c r="L6843">
        <v>0</v>
      </c>
    </row>
    <row r="6844" spans="1:12" x14ac:dyDescent="0.25">
      <c r="A6844">
        <v>73181400</v>
      </c>
      <c r="C6844">
        <v>0</v>
      </c>
      <c r="D6844" t="s">
        <v>6990</v>
      </c>
      <c r="E6844">
        <v>1429</v>
      </c>
      <c r="F6844">
        <v>1819</v>
      </c>
      <c r="G6844">
        <v>1800</v>
      </c>
      <c r="H6844">
        <v>0</v>
      </c>
      <c r="I6844">
        <v>14.29</v>
      </c>
      <c r="J6844">
        <v>18.190000000000001</v>
      </c>
      <c r="K6844">
        <v>18</v>
      </c>
      <c r="L6844">
        <v>0</v>
      </c>
    </row>
    <row r="6845" spans="1:12" x14ac:dyDescent="0.25">
      <c r="A6845">
        <v>73181500</v>
      </c>
      <c r="C6845">
        <v>0</v>
      </c>
      <c r="D6845" t="s">
        <v>6991</v>
      </c>
      <c r="E6845">
        <v>1429</v>
      </c>
      <c r="F6845">
        <v>1819</v>
      </c>
      <c r="G6845">
        <v>1800</v>
      </c>
      <c r="H6845">
        <v>0</v>
      </c>
      <c r="I6845">
        <v>14.29</v>
      </c>
      <c r="J6845">
        <v>18.190000000000001</v>
      </c>
      <c r="K6845">
        <v>18</v>
      </c>
      <c r="L6845">
        <v>0</v>
      </c>
    </row>
    <row r="6846" spans="1:12" x14ac:dyDescent="0.25">
      <c r="A6846">
        <v>73181600</v>
      </c>
      <c r="C6846">
        <v>0</v>
      </c>
      <c r="D6846" t="s">
        <v>6992</v>
      </c>
      <c r="E6846">
        <v>1429</v>
      </c>
      <c r="F6846">
        <v>1819</v>
      </c>
      <c r="G6846">
        <v>1800</v>
      </c>
      <c r="H6846">
        <v>0</v>
      </c>
      <c r="I6846">
        <v>14.29</v>
      </c>
      <c r="J6846">
        <v>18.190000000000001</v>
      </c>
      <c r="K6846">
        <v>18</v>
      </c>
      <c r="L6846">
        <v>0</v>
      </c>
    </row>
    <row r="6847" spans="1:12" x14ac:dyDescent="0.25">
      <c r="A6847">
        <v>73181900</v>
      </c>
      <c r="C6847">
        <v>0</v>
      </c>
      <c r="D6847" t="s">
        <v>6993</v>
      </c>
      <c r="E6847">
        <v>1429</v>
      </c>
      <c r="F6847">
        <v>1819</v>
      </c>
      <c r="G6847">
        <v>1800</v>
      </c>
      <c r="H6847">
        <v>0</v>
      </c>
      <c r="I6847">
        <v>14.29</v>
      </c>
      <c r="J6847">
        <v>18.190000000000001</v>
      </c>
      <c r="K6847">
        <v>18</v>
      </c>
      <c r="L6847">
        <v>0</v>
      </c>
    </row>
    <row r="6848" spans="1:12" x14ac:dyDescent="0.25">
      <c r="A6848">
        <v>73182100</v>
      </c>
      <c r="C6848">
        <v>0</v>
      </c>
      <c r="D6848" t="s">
        <v>6994</v>
      </c>
      <c r="E6848">
        <v>1429</v>
      </c>
      <c r="F6848">
        <v>1819</v>
      </c>
      <c r="G6848">
        <v>1800</v>
      </c>
      <c r="H6848">
        <v>0</v>
      </c>
      <c r="I6848">
        <v>14.29</v>
      </c>
      <c r="J6848">
        <v>18.190000000000001</v>
      </c>
      <c r="K6848">
        <v>18</v>
      </c>
      <c r="L6848">
        <v>0</v>
      </c>
    </row>
    <row r="6849" spans="1:12" x14ac:dyDescent="0.25">
      <c r="A6849">
        <v>73182200</v>
      </c>
      <c r="C6849">
        <v>0</v>
      </c>
      <c r="D6849" t="s">
        <v>6995</v>
      </c>
      <c r="E6849">
        <v>1429</v>
      </c>
      <c r="F6849">
        <v>1819</v>
      </c>
      <c r="G6849">
        <v>1800</v>
      </c>
      <c r="H6849">
        <v>0</v>
      </c>
      <c r="I6849">
        <v>14.29</v>
      </c>
      <c r="J6849">
        <v>18.190000000000001</v>
      </c>
      <c r="K6849">
        <v>18</v>
      </c>
      <c r="L6849">
        <v>0</v>
      </c>
    </row>
    <row r="6850" spans="1:12" x14ac:dyDescent="0.25">
      <c r="A6850">
        <v>73182300</v>
      </c>
      <c r="C6850">
        <v>0</v>
      </c>
      <c r="D6850" t="s">
        <v>6996</v>
      </c>
      <c r="E6850">
        <v>1429</v>
      </c>
      <c r="F6850">
        <v>1819</v>
      </c>
      <c r="G6850">
        <v>1800</v>
      </c>
      <c r="H6850">
        <v>0</v>
      </c>
      <c r="I6850">
        <v>14.29</v>
      </c>
      <c r="J6850">
        <v>18.190000000000001</v>
      </c>
      <c r="K6850">
        <v>18</v>
      </c>
      <c r="L6850">
        <v>0</v>
      </c>
    </row>
    <row r="6851" spans="1:12" x14ac:dyDescent="0.25">
      <c r="A6851">
        <v>73182400</v>
      </c>
      <c r="C6851">
        <v>0</v>
      </c>
      <c r="D6851" t="s">
        <v>6997</v>
      </c>
      <c r="E6851">
        <v>1429</v>
      </c>
      <c r="F6851">
        <v>1819</v>
      </c>
      <c r="G6851">
        <v>1800</v>
      </c>
      <c r="H6851">
        <v>0</v>
      </c>
      <c r="I6851">
        <v>14.29</v>
      </c>
      <c r="J6851">
        <v>18.190000000000001</v>
      </c>
      <c r="K6851">
        <v>18</v>
      </c>
      <c r="L6851">
        <v>0</v>
      </c>
    </row>
    <row r="6852" spans="1:12" x14ac:dyDescent="0.25">
      <c r="A6852">
        <v>73182900</v>
      </c>
      <c r="C6852">
        <v>0</v>
      </c>
      <c r="D6852" t="s">
        <v>6998</v>
      </c>
      <c r="E6852">
        <v>1429</v>
      </c>
      <c r="F6852">
        <v>1819</v>
      </c>
      <c r="G6852">
        <v>1800</v>
      </c>
      <c r="H6852">
        <v>0</v>
      </c>
      <c r="I6852">
        <v>14.29</v>
      </c>
      <c r="J6852">
        <v>18.190000000000001</v>
      </c>
      <c r="K6852">
        <v>18</v>
      </c>
      <c r="L6852">
        <v>0</v>
      </c>
    </row>
    <row r="6853" spans="1:12" x14ac:dyDescent="0.25">
      <c r="A6853">
        <v>73194000</v>
      </c>
      <c r="C6853">
        <v>0</v>
      </c>
      <c r="D6853" t="s">
        <v>6999</v>
      </c>
      <c r="E6853">
        <v>1467</v>
      </c>
      <c r="F6853">
        <v>1840</v>
      </c>
      <c r="G6853">
        <v>1800</v>
      </c>
      <c r="H6853">
        <v>0</v>
      </c>
      <c r="I6853">
        <v>14.67</v>
      </c>
      <c r="J6853">
        <v>18.399999999999999</v>
      </c>
      <c r="K6853">
        <v>18</v>
      </c>
      <c r="L6853">
        <v>0</v>
      </c>
    </row>
    <row r="6854" spans="1:12" x14ac:dyDescent="0.25">
      <c r="A6854">
        <v>73199000</v>
      </c>
      <c r="C6854">
        <v>0</v>
      </c>
      <c r="D6854" t="s">
        <v>10901</v>
      </c>
      <c r="E6854">
        <v>1467</v>
      </c>
      <c r="F6854">
        <v>1840</v>
      </c>
      <c r="G6854">
        <v>1800</v>
      </c>
      <c r="H6854">
        <v>0</v>
      </c>
      <c r="I6854">
        <v>14.67</v>
      </c>
      <c r="J6854">
        <v>18.399999999999999</v>
      </c>
      <c r="K6854">
        <v>18</v>
      </c>
      <c r="L6854">
        <v>0</v>
      </c>
    </row>
    <row r="6855" spans="1:12" x14ac:dyDescent="0.25">
      <c r="A6855">
        <v>73201000</v>
      </c>
      <c r="C6855">
        <v>0</v>
      </c>
      <c r="D6855" t="s">
        <v>7000</v>
      </c>
      <c r="E6855">
        <v>1592</v>
      </c>
      <c r="F6855">
        <v>2176</v>
      </c>
      <c r="G6855">
        <v>1800</v>
      </c>
      <c r="H6855">
        <v>0</v>
      </c>
      <c r="I6855">
        <v>15.92</v>
      </c>
      <c r="J6855">
        <v>21.76</v>
      </c>
      <c r="K6855">
        <v>18</v>
      </c>
      <c r="L6855">
        <v>0</v>
      </c>
    </row>
    <row r="6856" spans="1:12" x14ac:dyDescent="0.25">
      <c r="A6856">
        <v>73201000</v>
      </c>
      <c r="B6856">
        <v>1</v>
      </c>
      <c r="C6856">
        <v>0</v>
      </c>
      <c r="D6856" t="s">
        <v>10902</v>
      </c>
      <c r="E6856">
        <v>1416</v>
      </c>
      <c r="F6856">
        <v>2000</v>
      </c>
      <c r="G6856">
        <v>1800</v>
      </c>
      <c r="H6856">
        <v>0</v>
      </c>
      <c r="I6856">
        <v>14.16</v>
      </c>
      <c r="J6856">
        <v>20</v>
      </c>
      <c r="K6856">
        <v>18</v>
      </c>
      <c r="L6856">
        <v>0</v>
      </c>
    </row>
    <row r="6857" spans="1:12" x14ac:dyDescent="0.25">
      <c r="A6857">
        <v>73202010</v>
      </c>
      <c r="C6857">
        <v>0</v>
      </c>
      <c r="D6857" t="s">
        <v>7001</v>
      </c>
      <c r="E6857">
        <v>1592</v>
      </c>
      <c r="F6857">
        <v>2176</v>
      </c>
      <c r="G6857">
        <v>1800</v>
      </c>
      <c r="H6857">
        <v>0</v>
      </c>
      <c r="I6857">
        <v>15.92</v>
      </c>
      <c r="J6857">
        <v>21.76</v>
      </c>
      <c r="K6857">
        <v>18</v>
      </c>
      <c r="L6857">
        <v>0</v>
      </c>
    </row>
    <row r="6858" spans="1:12" x14ac:dyDescent="0.25">
      <c r="A6858">
        <v>73202090</v>
      </c>
      <c r="C6858">
        <v>0</v>
      </c>
      <c r="D6858" t="s">
        <v>7002</v>
      </c>
      <c r="E6858">
        <v>1592</v>
      </c>
      <c r="F6858">
        <v>2176</v>
      </c>
      <c r="G6858">
        <v>1800</v>
      </c>
      <c r="H6858">
        <v>0</v>
      </c>
      <c r="I6858">
        <v>15.92</v>
      </c>
      <c r="J6858">
        <v>21.76</v>
      </c>
      <c r="K6858">
        <v>18</v>
      </c>
      <c r="L6858">
        <v>0</v>
      </c>
    </row>
    <row r="6859" spans="1:12" x14ac:dyDescent="0.25">
      <c r="A6859">
        <v>73209000</v>
      </c>
      <c r="C6859">
        <v>0</v>
      </c>
      <c r="D6859" t="s">
        <v>7003</v>
      </c>
      <c r="E6859">
        <v>1592</v>
      </c>
      <c r="F6859">
        <v>2176</v>
      </c>
      <c r="G6859">
        <v>1800</v>
      </c>
      <c r="H6859">
        <v>0</v>
      </c>
      <c r="I6859">
        <v>15.92</v>
      </c>
      <c r="J6859">
        <v>21.76</v>
      </c>
      <c r="K6859">
        <v>18</v>
      </c>
      <c r="L6859">
        <v>0</v>
      </c>
    </row>
    <row r="6860" spans="1:12" x14ac:dyDescent="0.25">
      <c r="A6860">
        <v>73211100</v>
      </c>
      <c r="C6860">
        <v>0</v>
      </c>
      <c r="D6860" t="s">
        <v>7004</v>
      </c>
      <c r="E6860">
        <v>1675</v>
      </c>
      <c r="F6860">
        <v>2699</v>
      </c>
      <c r="G6860">
        <v>1800</v>
      </c>
      <c r="H6860">
        <v>0</v>
      </c>
      <c r="I6860">
        <v>16.75</v>
      </c>
      <c r="J6860">
        <v>26.99</v>
      </c>
      <c r="K6860">
        <v>18</v>
      </c>
      <c r="L6860">
        <v>0</v>
      </c>
    </row>
    <row r="6861" spans="1:12" x14ac:dyDescent="0.25">
      <c r="A6861">
        <v>73211100</v>
      </c>
      <c r="B6861">
        <v>1</v>
      </c>
      <c r="C6861">
        <v>0</v>
      </c>
      <c r="D6861" t="s">
        <v>10903</v>
      </c>
      <c r="E6861">
        <v>1482</v>
      </c>
      <c r="F6861">
        <v>2506</v>
      </c>
      <c r="G6861">
        <v>1800</v>
      </c>
      <c r="H6861">
        <v>0</v>
      </c>
      <c r="I6861">
        <v>14.82</v>
      </c>
      <c r="J6861">
        <v>25.06</v>
      </c>
      <c r="K6861">
        <v>18</v>
      </c>
      <c r="L6861">
        <v>0</v>
      </c>
    </row>
    <row r="6862" spans="1:12" x14ac:dyDescent="0.25">
      <c r="A6862">
        <v>73211200</v>
      </c>
      <c r="C6862">
        <v>0</v>
      </c>
      <c r="D6862" t="s">
        <v>7005</v>
      </c>
      <c r="E6862">
        <v>1429</v>
      </c>
      <c r="F6862">
        <v>1839</v>
      </c>
      <c r="G6862">
        <v>1800</v>
      </c>
      <c r="H6862">
        <v>0</v>
      </c>
      <c r="I6862">
        <v>14.29</v>
      </c>
      <c r="J6862">
        <v>18.39</v>
      </c>
      <c r="K6862">
        <v>18</v>
      </c>
      <c r="L6862">
        <v>0</v>
      </c>
    </row>
    <row r="6863" spans="1:12" x14ac:dyDescent="0.25">
      <c r="A6863">
        <v>73211200</v>
      </c>
      <c r="B6863">
        <v>1</v>
      </c>
      <c r="C6863">
        <v>0</v>
      </c>
      <c r="D6863" t="s">
        <v>10903</v>
      </c>
      <c r="E6863">
        <v>1380</v>
      </c>
      <c r="F6863">
        <v>1790</v>
      </c>
      <c r="G6863">
        <v>1800</v>
      </c>
      <c r="H6863">
        <v>0</v>
      </c>
      <c r="I6863">
        <v>13.8</v>
      </c>
      <c r="J6863">
        <v>17.899999999999999</v>
      </c>
      <c r="K6863">
        <v>18</v>
      </c>
      <c r="L6863">
        <v>0</v>
      </c>
    </row>
    <row r="6864" spans="1:12" x14ac:dyDescent="0.25">
      <c r="A6864">
        <v>73211900</v>
      </c>
      <c r="C6864">
        <v>0</v>
      </c>
      <c r="D6864" t="s">
        <v>12785</v>
      </c>
      <c r="E6864">
        <v>1429</v>
      </c>
      <c r="F6864">
        <v>1839</v>
      </c>
      <c r="G6864">
        <v>1800</v>
      </c>
      <c r="H6864">
        <v>0</v>
      </c>
      <c r="I6864">
        <v>14.29</v>
      </c>
      <c r="J6864">
        <v>18.39</v>
      </c>
      <c r="K6864">
        <v>18</v>
      </c>
      <c r="L6864">
        <v>0</v>
      </c>
    </row>
    <row r="6865" spans="1:12" x14ac:dyDescent="0.25">
      <c r="A6865">
        <v>73211900</v>
      </c>
      <c r="B6865">
        <v>1</v>
      </c>
      <c r="C6865">
        <v>0</v>
      </c>
      <c r="D6865" t="s">
        <v>10903</v>
      </c>
      <c r="E6865">
        <v>1380</v>
      </c>
      <c r="F6865">
        <v>1790</v>
      </c>
      <c r="G6865">
        <v>1800</v>
      </c>
      <c r="H6865">
        <v>0</v>
      </c>
      <c r="I6865">
        <v>13.8</v>
      </c>
      <c r="J6865">
        <v>17.899999999999999</v>
      </c>
      <c r="K6865">
        <v>18</v>
      </c>
      <c r="L6865">
        <v>0</v>
      </c>
    </row>
    <row r="6866" spans="1:12" x14ac:dyDescent="0.25">
      <c r="A6866">
        <v>73218100</v>
      </c>
      <c r="C6866">
        <v>0</v>
      </c>
      <c r="D6866" t="s">
        <v>7006</v>
      </c>
      <c r="E6866">
        <v>1675</v>
      </c>
      <c r="F6866">
        <v>2699</v>
      </c>
      <c r="G6866">
        <v>1800</v>
      </c>
      <c r="H6866">
        <v>0</v>
      </c>
      <c r="I6866">
        <v>16.75</v>
      </c>
      <c r="J6866">
        <v>26.99</v>
      </c>
      <c r="K6866">
        <v>18</v>
      </c>
      <c r="L6866">
        <v>0</v>
      </c>
    </row>
    <row r="6867" spans="1:12" x14ac:dyDescent="0.25">
      <c r="A6867">
        <v>73218200</v>
      </c>
      <c r="C6867">
        <v>0</v>
      </c>
      <c r="D6867" t="s">
        <v>7007</v>
      </c>
      <c r="E6867">
        <v>1429</v>
      </c>
      <c r="F6867">
        <v>1839</v>
      </c>
      <c r="G6867">
        <v>1800</v>
      </c>
      <c r="H6867">
        <v>0</v>
      </c>
      <c r="I6867">
        <v>14.29</v>
      </c>
      <c r="J6867">
        <v>18.39</v>
      </c>
      <c r="K6867">
        <v>18</v>
      </c>
      <c r="L6867">
        <v>0</v>
      </c>
    </row>
    <row r="6868" spans="1:12" x14ac:dyDescent="0.25">
      <c r="A6868">
        <v>73218900</v>
      </c>
      <c r="C6868">
        <v>0</v>
      </c>
      <c r="D6868" t="s">
        <v>7008</v>
      </c>
      <c r="E6868">
        <v>1429</v>
      </c>
      <c r="F6868">
        <v>1839</v>
      </c>
      <c r="G6868">
        <v>1800</v>
      </c>
      <c r="H6868">
        <v>0</v>
      </c>
      <c r="I6868">
        <v>14.29</v>
      </c>
      <c r="J6868">
        <v>18.39</v>
      </c>
      <c r="K6868">
        <v>18</v>
      </c>
      <c r="L6868">
        <v>0</v>
      </c>
    </row>
    <row r="6869" spans="1:12" x14ac:dyDescent="0.25">
      <c r="A6869">
        <v>73219000</v>
      </c>
      <c r="C6869">
        <v>0</v>
      </c>
      <c r="D6869" t="s">
        <v>12786</v>
      </c>
      <c r="E6869">
        <v>1675</v>
      </c>
      <c r="F6869">
        <v>2628</v>
      </c>
      <c r="G6869">
        <v>1800</v>
      </c>
      <c r="H6869">
        <v>0</v>
      </c>
      <c r="I6869">
        <v>16.75</v>
      </c>
      <c r="J6869">
        <v>26.28</v>
      </c>
      <c r="K6869">
        <v>18</v>
      </c>
      <c r="L6869">
        <v>0</v>
      </c>
    </row>
    <row r="6870" spans="1:12" x14ac:dyDescent="0.25">
      <c r="A6870">
        <v>73219000</v>
      </c>
      <c r="B6870">
        <v>1</v>
      </c>
      <c r="C6870">
        <v>0</v>
      </c>
      <c r="D6870" t="s">
        <v>10904</v>
      </c>
      <c r="E6870">
        <v>1482</v>
      </c>
      <c r="F6870">
        <v>2435</v>
      </c>
      <c r="G6870">
        <v>1800</v>
      </c>
      <c r="H6870">
        <v>0</v>
      </c>
      <c r="I6870">
        <v>14.82</v>
      </c>
      <c r="J6870">
        <v>24.35</v>
      </c>
      <c r="K6870">
        <v>18</v>
      </c>
      <c r="L6870">
        <v>0</v>
      </c>
    </row>
    <row r="6871" spans="1:12" x14ac:dyDescent="0.25">
      <c r="A6871">
        <v>73221100</v>
      </c>
      <c r="C6871">
        <v>0</v>
      </c>
      <c r="D6871" t="s">
        <v>7009</v>
      </c>
      <c r="E6871">
        <v>1467</v>
      </c>
      <c r="F6871">
        <v>1859</v>
      </c>
      <c r="G6871">
        <v>1800</v>
      </c>
      <c r="H6871">
        <v>0</v>
      </c>
      <c r="I6871">
        <v>14.67</v>
      </c>
      <c r="J6871">
        <v>18.59</v>
      </c>
      <c r="K6871">
        <v>18</v>
      </c>
      <c r="L6871">
        <v>0</v>
      </c>
    </row>
    <row r="6872" spans="1:12" x14ac:dyDescent="0.25">
      <c r="A6872">
        <v>73221900</v>
      </c>
      <c r="C6872">
        <v>0</v>
      </c>
      <c r="D6872" t="s">
        <v>7010</v>
      </c>
      <c r="E6872">
        <v>1467</v>
      </c>
      <c r="F6872">
        <v>1859</v>
      </c>
      <c r="G6872">
        <v>1800</v>
      </c>
      <c r="H6872">
        <v>0</v>
      </c>
      <c r="I6872">
        <v>14.67</v>
      </c>
      <c r="J6872">
        <v>18.59</v>
      </c>
      <c r="K6872">
        <v>18</v>
      </c>
      <c r="L6872">
        <v>0</v>
      </c>
    </row>
    <row r="6873" spans="1:12" x14ac:dyDescent="0.25">
      <c r="A6873">
        <v>73229010</v>
      </c>
      <c r="C6873">
        <v>0</v>
      </c>
      <c r="D6873" t="s">
        <v>10905</v>
      </c>
      <c r="E6873">
        <v>1467</v>
      </c>
      <c r="F6873">
        <v>1667</v>
      </c>
      <c r="G6873">
        <v>1800</v>
      </c>
      <c r="H6873">
        <v>0</v>
      </c>
      <c r="I6873">
        <v>14.67</v>
      </c>
      <c r="J6873">
        <v>16.670000000000002</v>
      </c>
      <c r="K6873">
        <v>18</v>
      </c>
      <c r="L6873">
        <v>0</v>
      </c>
    </row>
    <row r="6874" spans="1:12" x14ac:dyDescent="0.25">
      <c r="A6874">
        <v>73229090</v>
      </c>
      <c r="C6874">
        <v>0</v>
      </c>
      <c r="D6874" t="s">
        <v>7011</v>
      </c>
      <c r="E6874">
        <v>1467</v>
      </c>
      <c r="F6874">
        <v>1859</v>
      </c>
      <c r="G6874">
        <v>1800</v>
      </c>
      <c r="H6874">
        <v>0</v>
      </c>
      <c r="I6874">
        <v>14.67</v>
      </c>
      <c r="J6874">
        <v>18.59</v>
      </c>
      <c r="K6874">
        <v>18</v>
      </c>
      <c r="L6874">
        <v>0</v>
      </c>
    </row>
    <row r="6875" spans="1:12" x14ac:dyDescent="0.25">
      <c r="A6875">
        <v>73231000</v>
      </c>
      <c r="C6875">
        <v>0</v>
      </c>
      <c r="D6875" t="s">
        <v>7012</v>
      </c>
      <c r="E6875">
        <v>1955</v>
      </c>
      <c r="F6875">
        <v>3549</v>
      </c>
      <c r="G6875">
        <v>1800</v>
      </c>
      <c r="H6875">
        <v>0</v>
      </c>
      <c r="I6875">
        <v>19.55</v>
      </c>
      <c r="J6875">
        <v>35.49</v>
      </c>
      <c r="K6875">
        <v>18</v>
      </c>
      <c r="L6875">
        <v>0</v>
      </c>
    </row>
    <row r="6876" spans="1:12" x14ac:dyDescent="0.25">
      <c r="A6876">
        <v>73231000</v>
      </c>
      <c r="B6876">
        <v>1</v>
      </c>
      <c r="C6876">
        <v>0</v>
      </c>
      <c r="D6876" t="s">
        <v>10906</v>
      </c>
      <c r="E6876">
        <v>1660</v>
      </c>
      <c r="F6876">
        <v>3254</v>
      </c>
      <c r="G6876">
        <v>1800</v>
      </c>
      <c r="H6876">
        <v>0</v>
      </c>
      <c r="I6876">
        <v>16.600000000000001</v>
      </c>
      <c r="J6876">
        <v>32.54</v>
      </c>
      <c r="K6876">
        <v>18</v>
      </c>
      <c r="L6876">
        <v>0</v>
      </c>
    </row>
    <row r="6877" spans="1:12" x14ac:dyDescent="0.25">
      <c r="A6877">
        <v>73239100</v>
      </c>
      <c r="C6877">
        <v>0</v>
      </c>
      <c r="D6877" t="s">
        <v>7013</v>
      </c>
      <c r="E6877">
        <v>1955</v>
      </c>
      <c r="F6877">
        <v>3549</v>
      </c>
      <c r="G6877">
        <v>1800</v>
      </c>
      <c r="H6877">
        <v>0</v>
      </c>
      <c r="I6877">
        <v>19.55</v>
      </c>
      <c r="J6877">
        <v>35.49</v>
      </c>
      <c r="K6877">
        <v>18</v>
      </c>
      <c r="L6877">
        <v>0</v>
      </c>
    </row>
    <row r="6878" spans="1:12" x14ac:dyDescent="0.25">
      <c r="A6878">
        <v>73239200</v>
      </c>
      <c r="C6878">
        <v>0</v>
      </c>
      <c r="D6878" t="s">
        <v>7014</v>
      </c>
      <c r="E6878">
        <v>1955</v>
      </c>
      <c r="F6878">
        <v>3549</v>
      </c>
      <c r="G6878">
        <v>1800</v>
      </c>
      <c r="H6878">
        <v>0</v>
      </c>
      <c r="I6878">
        <v>19.55</v>
      </c>
      <c r="J6878">
        <v>35.49</v>
      </c>
      <c r="K6878">
        <v>18</v>
      </c>
      <c r="L6878">
        <v>0</v>
      </c>
    </row>
    <row r="6879" spans="1:12" x14ac:dyDescent="0.25">
      <c r="A6879">
        <v>73239300</v>
      </c>
      <c r="C6879">
        <v>0</v>
      </c>
      <c r="D6879" t="s">
        <v>7015</v>
      </c>
      <c r="E6879">
        <v>1955</v>
      </c>
      <c r="F6879">
        <v>3549</v>
      </c>
      <c r="G6879">
        <v>1800</v>
      </c>
      <c r="H6879">
        <v>0</v>
      </c>
      <c r="I6879">
        <v>19.55</v>
      </c>
      <c r="J6879">
        <v>35.49</v>
      </c>
      <c r="K6879">
        <v>18</v>
      </c>
      <c r="L6879">
        <v>0</v>
      </c>
    </row>
    <row r="6880" spans="1:12" x14ac:dyDescent="0.25">
      <c r="A6880">
        <v>73239400</v>
      </c>
      <c r="C6880">
        <v>0</v>
      </c>
      <c r="D6880" t="s">
        <v>7016</v>
      </c>
      <c r="E6880">
        <v>1955</v>
      </c>
      <c r="F6880">
        <v>3549</v>
      </c>
      <c r="G6880">
        <v>1800</v>
      </c>
      <c r="H6880">
        <v>0</v>
      </c>
      <c r="I6880">
        <v>19.55</v>
      </c>
      <c r="J6880">
        <v>35.49</v>
      </c>
      <c r="K6880">
        <v>18</v>
      </c>
      <c r="L6880">
        <v>0</v>
      </c>
    </row>
    <row r="6881" spans="1:12" x14ac:dyDescent="0.25">
      <c r="A6881">
        <v>73239900</v>
      </c>
      <c r="C6881">
        <v>0</v>
      </c>
      <c r="D6881" t="s">
        <v>7017</v>
      </c>
      <c r="E6881">
        <v>1955</v>
      </c>
      <c r="F6881">
        <v>3549</v>
      </c>
      <c r="G6881">
        <v>1800</v>
      </c>
      <c r="H6881">
        <v>0</v>
      </c>
      <c r="I6881">
        <v>19.55</v>
      </c>
      <c r="J6881">
        <v>35.49</v>
      </c>
      <c r="K6881">
        <v>18</v>
      </c>
      <c r="L6881">
        <v>0</v>
      </c>
    </row>
    <row r="6882" spans="1:12" x14ac:dyDescent="0.25">
      <c r="A6882">
        <v>73241000</v>
      </c>
      <c r="C6882">
        <v>0</v>
      </c>
      <c r="D6882" t="s">
        <v>7018</v>
      </c>
      <c r="E6882">
        <v>1345</v>
      </c>
      <c r="F6882">
        <v>2939</v>
      </c>
      <c r="G6882">
        <v>1800</v>
      </c>
      <c r="H6882">
        <v>0</v>
      </c>
      <c r="I6882">
        <v>13.45</v>
      </c>
      <c r="J6882">
        <v>29.39</v>
      </c>
      <c r="K6882">
        <v>18</v>
      </c>
      <c r="L6882">
        <v>0</v>
      </c>
    </row>
    <row r="6883" spans="1:12" x14ac:dyDescent="0.25">
      <c r="A6883">
        <v>73242100</v>
      </c>
      <c r="C6883">
        <v>0</v>
      </c>
      <c r="D6883" t="s">
        <v>7019</v>
      </c>
      <c r="E6883">
        <v>1955</v>
      </c>
      <c r="F6883">
        <v>3549</v>
      </c>
      <c r="G6883">
        <v>1800</v>
      </c>
      <c r="H6883">
        <v>0</v>
      </c>
      <c r="I6883">
        <v>19.55</v>
      </c>
      <c r="J6883">
        <v>35.49</v>
      </c>
      <c r="K6883">
        <v>18</v>
      </c>
      <c r="L6883">
        <v>0</v>
      </c>
    </row>
    <row r="6884" spans="1:12" x14ac:dyDescent="0.25">
      <c r="A6884">
        <v>73242900</v>
      </c>
      <c r="C6884">
        <v>0</v>
      </c>
      <c r="D6884" t="s">
        <v>7020</v>
      </c>
      <c r="E6884">
        <v>1955</v>
      </c>
      <c r="F6884">
        <v>3549</v>
      </c>
      <c r="G6884">
        <v>1800</v>
      </c>
      <c r="H6884">
        <v>0</v>
      </c>
      <c r="I6884">
        <v>19.55</v>
      </c>
      <c r="J6884">
        <v>35.49</v>
      </c>
      <c r="K6884">
        <v>18</v>
      </c>
      <c r="L6884">
        <v>0</v>
      </c>
    </row>
    <row r="6885" spans="1:12" x14ac:dyDescent="0.25">
      <c r="A6885">
        <v>73249000</v>
      </c>
      <c r="C6885">
        <v>0</v>
      </c>
      <c r="D6885" t="s">
        <v>7021</v>
      </c>
      <c r="E6885">
        <v>1955</v>
      </c>
      <c r="F6885">
        <v>3549</v>
      </c>
      <c r="G6885">
        <v>1800</v>
      </c>
      <c r="H6885">
        <v>0</v>
      </c>
      <c r="I6885">
        <v>19.55</v>
      </c>
      <c r="J6885">
        <v>35.49</v>
      </c>
      <c r="K6885">
        <v>18</v>
      </c>
      <c r="L6885">
        <v>0</v>
      </c>
    </row>
    <row r="6886" spans="1:12" x14ac:dyDescent="0.25">
      <c r="A6886">
        <v>73251000</v>
      </c>
      <c r="C6886">
        <v>0</v>
      </c>
      <c r="D6886" t="s">
        <v>7022</v>
      </c>
      <c r="E6886">
        <v>1955</v>
      </c>
      <c r="F6886">
        <v>3680</v>
      </c>
      <c r="G6886">
        <v>1800</v>
      </c>
      <c r="H6886">
        <v>0</v>
      </c>
      <c r="I6886">
        <v>19.55</v>
      </c>
      <c r="J6886">
        <v>36.799999999999997</v>
      </c>
      <c r="K6886">
        <v>18</v>
      </c>
      <c r="L6886">
        <v>0</v>
      </c>
    </row>
    <row r="6887" spans="1:12" x14ac:dyDescent="0.25">
      <c r="A6887">
        <v>73259100</v>
      </c>
      <c r="C6887">
        <v>0</v>
      </c>
      <c r="D6887" t="s">
        <v>7023</v>
      </c>
      <c r="E6887">
        <v>1955</v>
      </c>
      <c r="F6887">
        <v>3549</v>
      </c>
      <c r="G6887">
        <v>1800</v>
      </c>
      <c r="H6887">
        <v>0</v>
      </c>
      <c r="I6887">
        <v>19.55</v>
      </c>
      <c r="J6887">
        <v>35.49</v>
      </c>
      <c r="K6887">
        <v>18</v>
      </c>
      <c r="L6887">
        <v>0</v>
      </c>
    </row>
    <row r="6888" spans="1:12" x14ac:dyDescent="0.25">
      <c r="A6888">
        <v>73259910</v>
      </c>
      <c r="C6888">
        <v>0</v>
      </c>
      <c r="D6888" t="s">
        <v>7024</v>
      </c>
      <c r="E6888">
        <v>1955</v>
      </c>
      <c r="F6888">
        <v>3680</v>
      </c>
      <c r="G6888">
        <v>1800</v>
      </c>
      <c r="H6888">
        <v>0</v>
      </c>
      <c r="I6888">
        <v>19.55</v>
      </c>
      <c r="J6888">
        <v>36.799999999999997</v>
      </c>
      <c r="K6888">
        <v>18</v>
      </c>
      <c r="L6888">
        <v>0</v>
      </c>
    </row>
    <row r="6889" spans="1:12" x14ac:dyDescent="0.25">
      <c r="A6889">
        <v>73259990</v>
      </c>
      <c r="C6889">
        <v>0</v>
      </c>
      <c r="D6889" t="s">
        <v>7025</v>
      </c>
      <c r="E6889">
        <v>1955</v>
      </c>
      <c r="F6889">
        <v>3680</v>
      </c>
      <c r="G6889">
        <v>1800</v>
      </c>
      <c r="H6889">
        <v>0</v>
      </c>
      <c r="I6889">
        <v>19.55</v>
      </c>
      <c r="J6889">
        <v>36.799999999999997</v>
      </c>
      <c r="K6889">
        <v>18</v>
      </c>
      <c r="L6889">
        <v>0</v>
      </c>
    </row>
    <row r="6890" spans="1:12" x14ac:dyDescent="0.25">
      <c r="A6890">
        <v>73261100</v>
      </c>
      <c r="C6890">
        <v>0</v>
      </c>
      <c r="D6890" t="s">
        <v>7026</v>
      </c>
      <c r="E6890">
        <v>1955</v>
      </c>
      <c r="F6890">
        <v>3549</v>
      </c>
      <c r="G6890">
        <v>1800</v>
      </c>
      <c r="H6890">
        <v>0</v>
      </c>
      <c r="I6890">
        <v>19.55</v>
      </c>
      <c r="J6890">
        <v>35.49</v>
      </c>
      <c r="K6890">
        <v>18</v>
      </c>
      <c r="L6890">
        <v>0</v>
      </c>
    </row>
    <row r="6891" spans="1:12" x14ac:dyDescent="0.25">
      <c r="A6891">
        <v>73261900</v>
      </c>
      <c r="C6891">
        <v>0</v>
      </c>
      <c r="D6891" t="s">
        <v>7027</v>
      </c>
      <c r="E6891">
        <v>1955</v>
      </c>
      <c r="F6891">
        <v>3680</v>
      </c>
      <c r="G6891">
        <v>1800</v>
      </c>
      <c r="H6891">
        <v>0</v>
      </c>
      <c r="I6891">
        <v>19.55</v>
      </c>
      <c r="J6891">
        <v>36.799999999999997</v>
      </c>
      <c r="K6891">
        <v>18</v>
      </c>
      <c r="L6891">
        <v>0</v>
      </c>
    </row>
    <row r="6892" spans="1:12" x14ac:dyDescent="0.25">
      <c r="A6892">
        <v>73262000</v>
      </c>
      <c r="C6892">
        <v>0</v>
      </c>
      <c r="D6892" t="s">
        <v>7028</v>
      </c>
      <c r="E6892">
        <v>1660</v>
      </c>
      <c r="F6892">
        <v>3385</v>
      </c>
      <c r="G6892">
        <v>1200</v>
      </c>
      <c r="H6892">
        <v>0</v>
      </c>
      <c r="I6892">
        <v>16.600000000000001</v>
      </c>
      <c r="J6892">
        <v>33.85</v>
      </c>
      <c r="K6892">
        <v>12</v>
      </c>
      <c r="L6892">
        <v>0</v>
      </c>
    </row>
    <row r="6893" spans="1:12" x14ac:dyDescent="0.25">
      <c r="A6893">
        <v>73269010</v>
      </c>
      <c r="C6893">
        <v>0</v>
      </c>
      <c r="D6893" t="s">
        <v>10907</v>
      </c>
      <c r="E6893">
        <v>1660</v>
      </c>
      <c r="F6893">
        <v>1860</v>
      </c>
      <c r="G6893">
        <v>1800</v>
      </c>
      <c r="H6893">
        <v>0</v>
      </c>
      <c r="I6893">
        <v>16.600000000000001</v>
      </c>
      <c r="J6893">
        <v>18.600000000000001</v>
      </c>
      <c r="K6893">
        <v>18</v>
      </c>
      <c r="L6893">
        <v>0</v>
      </c>
    </row>
    <row r="6894" spans="1:12" x14ac:dyDescent="0.25">
      <c r="A6894">
        <v>73269020</v>
      </c>
      <c r="C6894">
        <v>0</v>
      </c>
      <c r="D6894" t="s">
        <v>10908</v>
      </c>
      <c r="E6894">
        <v>1660</v>
      </c>
      <c r="F6894">
        <v>1860</v>
      </c>
      <c r="G6894">
        <v>1800</v>
      </c>
      <c r="H6894">
        <v>0</v>
      </c>
      <c r="I6894">
        <v>16.600000000000001</v>
      </c>
      <c r="J6894">
        <v>18.600000000000001</v>
      </c>
      <c r="K6894">
        <v>18</v>
      </c>
      <c r="L6894">
        <v>0</v>
      </c>
    </row>
    <row r="6895" spans="1:12" x14ac:dyDescent="0.25">
      <c r="A6895">
        <v>73269090</v>
      </c>
      <c r="C6895">
        <v>0</v>
      </c>
      <c r="D6895" t="s">
        <v>7029</v>
      </c>
      <c r="E6895">
        <v>1821</v>
      </c>
      <c r="F6895">
        <v>3546</v>
      </c>
      <c r="G6895">
        <v>1200</v>
      </c>
      <c r="H6895">
        <v>0</v>
      </c>
      <c r="I6895">
        <v>18.21</v>
      </c>
      <c r="J6895">
        <v>35.46</v>
      </c>
      <c r="K6895">
        <v>12</v>
      </c>
      <c r="L6895">
        <v>0</v>
      </c>
    </row>
    <row r="6896" spans="1:12" x14ac:dyDescent="0.25">
      <c r="A6896">
        <v>74010000</v>
      </c>
      <c r="C6896">
        <v>0</v>
      </c>
      <c r="D6896" t="s">
        <v>7030</v>
      </c>
      <c r="E6896">
        <v>1345</v>
      </c>
      <c r="F6896">
        <v>1615</v>
      </c>
      <c r="G6896">
        <v>1800</v>
      </c>
      <c r="H6896">
        <v>0</v>
      </c>
      <c r="I6896">
        <v>13.45</v>
      </c>
      <c r="J6896">
        <v>16.149999999999999</v>
      </c>
      <c r="K6896">
        <v>18</v>
      </c>
      <c r="L6896">
        <v>0</v>
      </c>
    </row>
    <row r="6897" spans="1:12" x14ac:dyDescent="0.25">
      <c r="A6897">
        <v>74020000</v>
      </c>
      <c r="C6897">
        <v>0</v>
      </c>
      <c r="D6897" t="s">
        <v>7031</v>
      </c>
      <c r="E6897">
        <v>1345</v>
      </c>
      <c r="F6897">
        <v>1615</v>
      </c>
      <c r="G6897">
        <v>1800</v>
      </c>
      <c r="H6897">
        <v>0</v>
      </c>
      <c r="I6897">
        <v>13.45</v>
      </c>
      <c r="J6897">
        <v>16.149999999999999</v>
      </c>
      <c r="K6897">
        <v>18</v>
      </c>
      <c r="L6897">
        <v>0</v>
      </c>
    </row>
    <row r="6898" spans="1:12" x14ac:dyDescent="0.25">
      <c r="A6898">
        <v>74031100</v>
      </c>
      <c r="C6898">
        <v>0</v>
      </c>
      <c r="D6898" t="s">
        <v>7032</v>
      </c>
      <c r="E6898">
        <v>1345</v>
      </c>
      <c r="F6898">
        <v>1615</v>
      </c>
      <c r="G6898">
        <v>1800</v>
      </c>
      <c r="H6898">
        <v>0</v>
      </c>
      <c r="I6898">
        <v>13.45</v>
      </c>
      <c r="J6898">
        <v>16.149999999999999</v>
      </c>
      <c r="K6898">
        <v>18</v>
      </c>
      <c r="L6898">
        <v>0</v>
      </c>
    </row>
    <row r="6899" spans="1:12" x14ac:dyDescent="0.25">
      <c r="A6899">
        <v>74031200</v>
      </c>
      <c r="C6899">
        <v>0</v>
      </c>
      <c r="D6899" t="s">
        <v>7033</v>
      </c>
      <c r="E6899">
        <v>1345</v>
      </c>
      <c r="F6899">
        <v>1615</v>
      </c>
      <c r="G6899">
        <v>1800</v>
      </c>
      <c r="H6899">
        <v>0</v>
      </c>
      <c r="I6899">
        <v>13.45</v>
      </c>
      <c r="J6899">
        <v>16.149999999999999</v>
      </c>
      <c r="K6899">
        <v>18</v>
      </c>
      <c r="L6899">
        <v>0</v>
      </c>
    </row>
    <row r="6900" spans="1:12" x14ac:dyDescent="0.25">
      <c r="A6900">
        <v>74031300</v>
      </c>
      <c r="C6900">
        <v>0</v>
      </c>
      <c r="D6900" t="s">
        <v>7034</v>
      </c>
      <c r="E6900">
        <v>1345</v>
      </c>
      <c r="F6900">
        <v>1615</v>
      </c>
      <c r="G6900">
        <v>1800</v>
      </c>
      <c r="H6900">
        <v>0</v>
      </c>
      <c r="I6900">
        <v>13.45</v>
      </c>
      <c r="J6900">
        <v>16.149999999999999</v>
      </c>
      <c r="K6900">
        <v>18</v>
      </c>
      <c r="L6900">
        <v>0</v>
      </c>
    </row>
    <row r="6901" spans="1:12" x14ac:dyDescent="0.25">
      <c r="A6901">
        <v>74031900</v>
      </c>
      <c r="C6901">
        <v>0</v>
      </c>
      <c r="D6901" t="s">
        <v>7035</v>
      </c>
      <c r="E6901">
        <v>1345</v>
      </c>
      <c r="F6901">
        <v>1615</v>
      </c>
      <c r="G6901">
        <v>1800</v>
      </c>
      <c r="H6901">
        <v>0</v>
      </c>
      <c r="I6901">
        <v>13.45</v>
      </c>
      <c r="J6901">
        <v>16.149999999999999</v>
      </c>
      <c r="K6901">
        <v>18</v>
      </c>
      <c r="L6901">
        <v>0</v>
      </c>
    </row>
    <row r="6902" spans="1:12" x14ac:dyDescent="0.25">
      <c r="A6902">
        <v>74032100</v>
      </c>
      <c r="C6902">
        <v>0</v>
      </c>
      <c r="D6902" t="s">
        <v>7036</v>
      </c>
      <c r="E6902">
        <v>1345</v>
      </c>
      <c r="F6902">
        <v>1615</v>
      </c>
      <c r="G6902">
        <v>1800</v>
      </c>
      <c r="H6902">
        <v>0</v>
      </c>
      <c r="I6902">
        <v>13.45</v>
      </c>
      <c r="J6902">
        <v>16.149999999999999</v>
      </c>
      <c r="K6902">
        <v>18</v>
      </c>
      <c r="L6902">
        <v>0</v>
      </c>
    </row>
    <row r="6903" spans="1:12" x14ac:dyDescent="0.25">
      <c r="A6903">
        <v>74032200</v>
      </c>
      <c r="C6903">
        <v>0</v>
      </c>
      <c r="D6903" t="s">
        <v>7037</v>
      </c>
      <c r="E6903">
        <v>1345</v>
      </c>
      <c r="F6903">
        <v>1615</v>
      </c>
      <c r="G6903">
        <v>1800</v>
      </c>
      <c r="H6903">
        <v>0</v>
      </c>
      <c r="I6903">
        <v>13.45</v>
      </c>
      <c r="J6903">
        <v>16.149999999999999</v>
      </c>
      <c r="K6903">
        <v>18</v>
      </c>
      <c r="L6903">
        <v>0</v>
      </c>
    </row>
    <row r="6904" spans="1:12" x14ac:dyDescent="0.25">
      <c r="A6904">
        <v>74032900</v>
      </c>
      <c r="C6904">
        <v>0</v>
      </c>
      <c r="D6904" t="s">
        <v>10909</v>
      </c>
      <c r="E6904">
        <v>1345</v>
      </c>
      <c r="F6904">
        <v>1615</v>
      </c>
      <c r="G6904">
        <v>1800</v>
      </c>
      <c r="H6904">
        <v>0</v>
      </c>
      <c r="I6904">
        <v>13.45</v>
      </c>
      <c r="J6904">
        <v>16.149999999999999</v>
      </c>
      <c r="K6904">
        <v>18</v>
      </c>
      <c r="L6904">
        <v>0</v>
      </c>
    </row>
    <row r="6905" spans="1:12" x14ac:dyDescent="0.25">
      <c r="A6905">
        <v>74040000</v>
      </c>
      <c r="C6905">
        <v>0</v>
      </c>
      <c r="D6905" t="s">
        <v>7038</v>
      </c>
      <c r="E6905">
        <v>1345</v>
      </c>
      <c r="F6905">
        <v>1545</v>
      </c>
      <c r="G6905">
        <v>1800</v>
      </c>
      <c r="H6905">
        <v>0</v>
      </c>
      <c r="I6905">
        <v>13.45</v>
      </c>
      <c r="J6905">
        <v>15.45</v>
      </c>
      <c r="K6905">
        <v>18</v>
      </c>
      <c r="L6905">
        <v>0</v>
      </c>
    </row>
    <row r="6906" spans="1:12" x14ac:dyDescent="0.25">
      <c r="A6906">
        <v>74050000</v>
      </c>
      <c r="C6906">
        <v>0</v>
      </c>
      <c r="D6906" t="s">
        <v>7039</v>
      </c>
      <c r="E6906">
        <v>1345</v>
      </c>
      <c r="F6906">
        <v>1615</v>
      </c>
      <c r="G6906">
        <v>1800</v>
      </c>
      <c r="H6906">
        <v>0</v>
      </c>
      <c r="I6906">
        <v>13.45</v>
      </c>
      <c r="J6906">
        <v>16.149999999999999</v>
      </c>
      <c r="K6906">
        <v>18</v>
      </c>
      <c r="L6906">
        <v>0</v>
      </c>
    </row>
    <row r="6907" spans="1:12" x14ac:dyDescent="0.25">
      <c r="A6907">
        <v>74061000</v>
      </c>
      <c r="C6907">
        <v>0</v>
      </c>
      <c r="D6907" t="s">
        <v>7040</v>
      </c>
      <c r="E6907">
        <v>1345</v>
      </c>
      <c r="F6907">
        <v>1615</v>
      </c>
      <c r="G6907">
        <v>1800</v>
      </c>
      <c r="H6907">
        <v>0</v>
      </c>
      <c r="I6907">
        <v>13.45</v>
      </c>
      <c r="J6907">
        <v>16.149999999999999</v>
      </c>
      <c r="K6907">
        <v>18</v>
      </c>
      <c r="L6907">
        <v>0</v>
      </c>
    </row>
    <row r="6908" spans="1:12" x14ac:dyDescent="0.25">
      <c r="A6908">
        <v>74062000</v>
      </c>
      <c r="C6908">
        <v>0</v>
      </c>
      <c r="D6908" t="s">
        <v>7041</v>
      </c>
      <c r="E6908">
        <v>1345</v>
      </c>
      <c r="F6908">
        <v>1615</v>
      </c>
      <c r="G6908">
        <v>1800</v>
      </c>
      <c r="H6908">
        <v>0</v>
      </c>
      <c r="I6908">
        <v>13.45</v>
      </c>
      <c r="J6908">
        <v>16.149999999999999</v>
      </c>
      <c r="K6908">
        <v>18</v>
      </c>
      <c r="L6908">
        <v>0</v>
      </c>
    </row>
    <row r="6909" spans="1:12" x14ac:dyDescent="0.25">
      <c r="A6909">
        <v>74071010</v>
      </c>
      <c r="C6909">
        <v>0</v>
      </c>
      <c r="D6909" t="s">
        <v>7042</v>
      </c>
      <c r="E6909">
        <v>1388</v>
      </c>
      <c r="F6909">
        <v>1722</v>
      </c>
      <c r="G6909">
        <v>1800</v>
      </c>
      <c r="H6909">
        <v>0</v>
      </c>
      <c r="I6909">
        <v>13.88</v>
      </c>
      <c r="J6909">
        <v>17.22</v>
      </c>
      <c r="K6909">
        <v>18</v>
      </c>
      <c r="L6909">
        <v>0</v>
      </c>
    </row>
    <row r="6910" spans="1:12" x14ac:dyDescent="0.25">
      <c r="A6910">
        <v>74071021</v>
      </c>
      <c r="C6910">
        <v>0</v>
      </c>
      <c r="D6910" t="s">
        <v>7043</v>
      </c>
      <c r="E6910">
        <v>1388</v>
      </c>
      <c r="F6910">
        <v>1722</v>
      </c>
      <c r="G6910">
        <v>1800</v>
      </c>
      <c r="H6910">
        <v>0</v>
      </c>
      <c r="I6910">
        <v>13.88</v>
      </c>
      <c r="J6910">
        <v>17.22</v>
      </c>
      <c r="K6910">
        <v>18</v>
      </c>
      <c r="L6910">
        <v>0</v>
      </c>
    </row>
    <row r="6911" spans="1:12" x14ac:dyDescent="0.25">
      <c r="A6911">
        <v>74071029</v>
      </c>
      <c r="C6911">
        <v>0</v>
      </c>
      <c r="D6911" t="s">
        <v>7044</v>
      </c>
      <c r="E6911">
        <v>1388</v>
      </c>
      <c r="F6911">
        <v>1722</v>
      </c>
      <c r="G6911">
        <v>1800</v>
      </c>
      <c r="H6911">
        <v>0</v>
      </c>
      <c r="I6911">
        <v>13.88</v>
      </c>
      <c r="J6911">
        <v>17.22</v>
      </c>
      <c r="K6911">
        <v>18</v>
      </c>
      <c r="L6911">
        <v>0</v>
      </c>
    </row>
    <row r="6912" spans="1:12" x14ac:dyDescent="0.25">
      <c r="A6912">
        <v>74072110</v>
      </c>
      <c r="C6912">
        <v>0</v>
      </c>
      <c r="D6912" t="s">
        <v>7045</v>
      </c>
      <c r="E6912">
        <v>1388</v>
      </c>
      <c r="F6912">
        <v>1722</v>
      </c>
      <c r="G6912">
        <v>1800</v>
      </c>
      <c r="H6912">
        <v>0</v>
      </c>
      <c r="I6912">
        <v>13.88</v>
      </c>
      <c r="J6912">
        <v>17.22</v>
      </c>
      <c r="K6912">
        <v>18</v>
      </c>
      <c r="L6912">
        <v>0</v>
      </c>
    </row>
    <row r="6913" spans="1:12" x14ac:dyDescent="0.25">
      <c r="A6913">
        <v>74072120</v>
      </c>
      <c r="C6913">
        <v>0</v>
      </c>
      <c r="D6913" t="s">
        <v>7046</v>
      </c>
      <c r="E6913">
        <v>1388</v>
      </c>
      <c r="F6913">
        <v>1722</v>
      </c>
      <c r="G6913">
        <v>1800</v>
      </c>
      <c r="H6913">
        <v>0</v>
      </c>
      <c r="I6913">
        <v>13.88</v>
      </c>
      <c r="J6913">
        <v>17.22</v>
      </c>
      <c r="K6913">
        <v>18</v>
      </c>
      <c r="L6913">
        <v>0</v>
      </c>
    </row>
    <row r="6914" spans="1:12" x14ac:dyDescent="0.25">
      <c r="A6914">
        <v>74072910</v>
      </c>
      <c r="C6914">
        <v>0</v>
      </c>
      <c r="D6914" t="s">
        <v>7047</v>
      </c>
      <c r="E6914">
        <v>1388</v>
      </c>
      <c r="F6914">
        <v>1722</v>
      </c>
      <c r="G6914">
        <v>1800</v>
      </c>
      <c r="H6914">
        <v>0</v>
      </c>
      <c r="I6914">
        <v>13.88</v>
      </c>
      <c r="J6914">
        <v>17.22</v>
      </c>
      <c r="K6914">
        <v>18</v>
      </c>
      <c r="L6914">
        <v>0</v>
      </c>
    </row>
    <row r="6915" spans="1:12" x14ac:dyDescent="0.25">
      <c r="A6915">
        <v>74072921</v>
      </c>
      <c r="C6915">
        <v>0</v>
      </c>
      <c r="D6915" t="s">
        <v>7048</v>
      </c>
      <c r="E6915">
        <v>1388</v>
      </c>
      <c r="F6915">
        <v>1722</v>
      </c>
      <c r="G6915">
        <v>1800</v>
      </c>
      <c r="H6915">
        <v>0</v>
      </c>
      <c r="I6915">
        <v>13.88</v>
      </c>
      <c r="J6915">
        <v>17.22</v>
      </c>
      <c r="K6915">
        <v>18</v>
      </c>
      <c r="L6915">
        <v>0</v>
      </c>
    </row>
    <row r="6916" spans="1:12" x14ac:dyDescent="0.25">
      <c r="A6916">
        <v>74072929</v>
      </c>
      <c r="C6916">
        <v>0</v>
      </c>
      <c r="D6916" t="s">
        <v>7049</v>
      </c>
      <c r="E6916">
        <v>1388</v>
      </c>
      <c r="F6916">
        <v>1722</v>
      </c>
      <c r="G6916">
        <v>1800</v>
      </c>
      <c r="H6916">
        <v>0</v>
      </c>
      <c r="I6916">
        <v>13.88</v>
      </c>
      <c r="J6916">
        <v>17.22</v>
      </c>
      <c r="K6916">
        <v>18</v>
      </c>
      <c r="L6916">
        <v>0</v>
      </c>
    </row>
    <row r="6917" spans="1:12" x14ac:dyDescent="0.25">
      <c r="A6917">
        <v>74081100</v>
      </c>
      <c r="C6917">
        <v>0</v>
      </c>
      <c r="D6917" t="s">
        <v>7050</v>
      </c>
      <c r="E6917">
        <v>1345</v>
      </c>
      <c r="F6917">
        <v>1659</v>
      </c>
      <c r="G6917">
        <v>1800</v>
      </c>
      <c r="H6917">
        <v>0</v>
      </c>
      <c r="I6917">
        <v>13.45</v>
      </c>
      <c r="J6917">
        <v>16.59</v>
      </c>
      <c r="K6917">
        <v>18</v>
      </c>
      <c r="L6917">
        <v>0</v>
      </c>
    </row>
    <row r="6918" spans="1:12" x14ac:dyDescent="0.25">
      <c r="A6918">
        <v>74081900</v>
      </c>
      <c r="C6918">
        <v>0</v>
      </c>
      <c r="D6918" t="s">
        <v>7051</v>
      </c>
      <c r="E6918">
        <v>1345</v>
      </c>
      <c r="F6918">
        <v>1679</v>
      </c>
      <c r="G6918">
        <v>1800</v>
      </c>
      <c r="H6918">
        <v>0</v>
      </c>
      <c r="I6918">
        <v>13.45</v>
      </c>
      <c r="J6918">
        <v>16.79</v>
      </c>
      <c r="K6918">
        <v>18</v>
      </c>
      <c r="L6918">
        <v>0</v>
      </c>
    </row>
    <row r="6919" spans="1:12" x14ac:dyDescent="0.25">
      <c r="A6919">
        <v>74082100</v>
      </c>
      <c r="C6919">
        <v>0</v>
      </c>
      <c r="D6919" t="s">
        <v>7052</v>
      </c>
      <c r="E6919">
        <v>1388</v>
      </c>
      <c r="F6919">
        <v>1722</v>
      </c>
      <c r="G6919">
        <v>1800</v>
      </c>
      <c r="H6919">
        <v>0</v>
      </c>
      <c r="I6919">
        <v>13.88</v>
      </c>
      <c r="J6919">
        <v>17.22</v>
      </c>
      <c r="K6919">
        <v>18</v>
      </c>
      <c r="L6919">
        <v>0</v>
      </c>
    </row>
    <row r="6920" spans="1:12" x14ac:dyDescent="0.25">
      <c r="A6920">
        <v>74082200</v>
      </c>
      <c r="C6920">
        <v>0</v>
      </c>
      <c r="D6920" t="s">
        <v>7053</v>
      </c>
      <c r="E6920">
        <v>1388</v>
      </c>
      <c r="F6920">
        <v>1722</v>
      </c>
      <c r="G6920">
        <v>1800</v>
      </c>
      <c r="H6920">
        <v>0</v>
      </c>
      <c r="I6920">
        <v>13.88</v>
      </c>
      <c r="J6920">
        <v>17.22</v>
      </c>
      <c r="K6920">
        <v>18</v>
      </c>
      <c r="L6920">
        <v>0</v>
      </c>
    </row>
    <row r="6921" spans="1:12" x14ac:dyDescent="0.25">
      <c r="A6921">
        <v>74082912</v>
      </c>
      <c r="C6921">
        <v>0</v>
      </c>
      <c r="D6921" t="s">
        <v>10910</v>
      </c>
      <c r="E6921">
        <v>1388</v>
      </c>
      <c r="F6921">
        <v>1588</v>
      </c>
      <c r="G6921">
        <v>1800</v>
      </c>
      <c r="H6921">
        <v>0</v>
      </c>
      <c r="I6921">
        <v>13.88</v>
      </c>
      <c r="J6921">
        <v>15.88</v>
      </c>
      <c r="K6921">
        <v>18</v>
      </c>
      <c r="L6921">
        <v>0</v>
      </c>
    </row>
    <row r="6922" spans="1:12" x14ac:dyDescent="0.25">
      <c r="A6922">
        <v>74082913</v>
      </c>
      <c r="C6922">
        <v>0</v>
      </c>
      <c r="D6922" t="s">
        <v>10415</v>
      </c>
      <c r="E6922">
        <v>1388</v>
      </c>
      <c r="F6922">
        <v>1722</v>
      </c>
      <c r="G6922">
        <v>1800</v>
      </c>
      <c r="H6922">
        <v>0</v>
      </c>
      <c r="I6922">
        <v>13.88</v>
      </c>
      <c r="J6922">
        <v>17.22</v>
      </c>
      <c r="K6922">
        <v>18</v>
      </c>
      <c r="L6922">
        <v>0</v>
      </c>
    </row>
    <row r="6923" spans="1:12" x14ac:dyDescent="0.25">
      <c r="A6923">
        <v>74082919</v>
      </c>
      <c r="C6923">
        <v>0</v>
      </c>
      <c r="D6923" t="s">
        <v>7054</v>
      </c>
      <c r="E6923">
        <v>1388</v>
      </c>
      <c r="F6923">
        <v>1722</v>
      </c>
      <c r="G6923">
        <v>1800</v>
      </c>
      <c r="H6923">
        <v>0</v>
      </c>
      <c r="I6923">
        <v>13.88</v>
      </c>
      <c r="J6923">
        <v>17.22</v>
      </c>
      <c r="K6923">
        <v>18</v>
      </c>
      <c r="L6923">
        <v>0</v>
      </c>
    </row>
    <row r="6924" spans="1:12" x14ac:dyDescent="0.25">
      <c r="A6924">
        <v>74082990</v>
      </c>
      <c r="C6924">
        <v>0</v>
      </c>
      <c r="D6924" t="s">
        <v>7055</v>
      </c>
      <c r="E6924">
        <v>1388</v>
      </c>
      <c r="F6924">
        <v>1722</v>
      </c>
      <c r="G6924">
        <v>1800</v>
      </c>
      <c r="H6924">
        <v>0</v>
      </c>
      <c r="I6924">
        <v>13.88</v>
      </c>
      <c r="J6924">
        <v>17.22</v>
      </c>
      <c r="K6924">
        <v>18</v>
      </c>
      <c r="L6924">
        <v>0</v>
      </c>
    </row>
    <row r="6925" spans="1:12" x14ac:dyDescent="0.25">
      <c r="A6925">
        <v>74091100</v>
      </c>
      <c r="C6925">
        <v>0</v>
      </c>
      <c r="D6925" t="s">
        <v>7056</v>
      </c>
      <c r="E6925">
        <v>1388</v>
      </c>
      <c r="F6925">
        <v>1722</v>
      </c>
      <c r="G6925">
        <v>1800</v>
      </c>
      <c r="H6925">
        <v>0</v>
      </c>
      <c r="I6925">
        <v>13.88</v>
      </c>
      <c r="J6925">
        <v>17.22</v>
      </c>
      <c r="K6925">
        <v>18</v>
      </c>
      <c r="L6925">
        <v>0</v>
      </c>
    </row>
    <row r="6926" spans="1:12" x14ac:dyDescent="0.25">
      <c r="A6926">
        <v>74091900</v>
      </c>
      <c r="C6926">
        <v>0</v>
      </c>
      <c r="D6926" t="s">
        <v>7057</v>
      </c>
      <c r="E6926">
        <v>1388</v>
      </c>
      <c r="F6926">
        <v>1722</v>
      </c>
      <c r="G6926">
        <v>1800</v>
      </c>
      <c r="H6926">
        <v>0</v>
      </c>
      <c r="I6926">
        <v>13.88</v>
      </c>
      <c r="J6926">
        <v>17.22</v>
      </c>
      <c r="K6926">
        <v>18</v>
      </c>
      <c r="L6926">
        <v>0</v>
      </c>
    </row>
    <row r="6927" spans="1:12" x14ac:dyDescent="0.25">
      <c r="A6927">
        <v>74092100</v>
      </c>
      <c r="C6927">
        <v>0</v>
      </c>
      <c r="D6927" t="s">
        <v>7058</v>
      </c>
      <c r="E6927">
        <v>1388</v>
      </c>
      <c r="F6927">
        <v>1722</v>
      </c>
      <c r="G6927">
        <v>1800</v>
      </c>
      <c r="H6927">
        <v>0</v>
      </c>
      <c r="I6927">
        <v>13.88</v>
      </c>
      <c r="J6927">
        <v>17.22</v>
      </c>
      <c r="K6927">
        <v>18</v>
      </c>
      <c r="L6927">
        <v>0</v>
      </c>
    </row>
    <row r="6928" spans="1:12" x14ac:dyDescent="0.25">
      <c r="A6928">
        <v>74092900</v>
      </c>
      <c r="C6928">
        <v>0</v>
      </c>
      <c r="D6928" t="s">
        <v>7059</v>
      </c>
      <c r="E6928">
        <v>1388</v>
      </c>
      <c r="F6928">
        <v>1722</v>
      </c>
      <c r="G6928">
        <v>1800</v>
      </c>
      <c r="H6928">
        <v>0</v>
      </c>
      <c r="I6928">
        <v>13.88</v>
      </c>
      <c r="J6928">
        <v>17.22</v>
      </c>
      <c r="K6928">
        <v>18</v>
      </c>
      <c r="L6928">
        <v>0</v>
      </c>
    </row>
    <row r="6929" spans="1:12" x14ac:dyDescent="0.25">
      <c r="A6929">
        <v>74093111</v>
      </c>
      <c r="C6929">
        <v>0</v>
      </c>
      <c r="D6929" t="s">
        <v>10911</v>
      </c>
      <c r="E6929">
        <v>1388</v>
      </c>
      <c r="F6929">
        <v>1588</v>
      </c>
      <c r="G6929">
        <v>1800</v>
      </c>
      <c r="H6929">
        <v>0</v>
      </c>
      <c r="I6929">
        <v>13.88</v>
      </c>
      <c r="J6929">
        <v>15.88</v>
      </c>
      <c r="K6929">
        <v>18</v>
      </c>
      <c r="L6929">
        <v>0</v>
      </c>
    </row>
    <row r="6930" spans="1:12" x14ac:dyDescent="0.25">
      <c r="A6930">
        <v>74093119</v>
      </c>
      <c r="C6930">
        <v>0</v>
      </c>
      <c r="D6930" t="s">
        <v>7060</v>
      </c>
      <c r="E6930">
        <v>1388</v>
      </c>
      <c r="F6930">
        <v>1722</v>
      </c>
      <c r="G6930">
        <v>1800</v>
      </c>
      <c r="H6930">
        <v>0</v>
      </c>
      <c r="I6930">
        <v>13.88</v>
      </c>
      <c r="J6930">
        <v>17.22</v>
      </c>
      <c r="K6930">
        <v>18</v>
      </c>
      <c r="L6930">
        <v>0</v>
      </c>
    </row>
    <row r="6931" spans="1:12" x14ac:dyDescent="0.25">
      <c r="A6931">
        <v>74093190</v>
      </c>
      <c r="C6931">
        <v>0</v>
      </c>
      <c r="D6931" t="s">
        <v>7</v>
      </c>
      <c r="E6931">
        <v>1388</v>
      </c>
      <c r="F6931">
        <v>1722</v>
      </c>
      <c r="G6931">
        <v>1800</v>
      </c>
      <c r="H6931">
        <v>0</v>
      </c>
      <c r="I6931">
        <v>13.88</v>
      </c>
      <c r="J6931">
        <v>17.22</v>
      </c>
      <c r="K6931">
        <v>18</v>
      </c>
      <c r="L6931">
        <v>0</v>
      </c>
    </row>
    <row r="6932" spans="1:12" x14ac:dyDescent="0.25">
      <c r="A6932">
        <v>74093900</v>
      </c>
      <c r="C6932">
        <v>0</v>
      </c>
      <c r="D6932" t="s">
        <v>7061</v>
      </c>
      <c r="E6932">
        <v>1388</v>
      </c>
      <c r="F6932">
        <v>1722</v>
      </c>
      <c r="G6932">
        <v>1800</v>
      </c>
      <c r="H6932">
        <v>0</v>
      </c>
      <c r="I6932">
        <v>13.88</v>
      </c>
      <c r="J6932">
        <v>17.22</v>
      </c>
      <c r="K6932">
        <v>18</v>
      </c>
      <c r="L6932">
        <v>0</v>
      </c>
    </row>
    <row r="6933" spans="1:12" x14ac:dyDescent="0.25">
      <c r="A6933">
        <v>74094011</v>
      </c>
      <c r="C6933">
        <v>0</v>
      </c>
      <c r="D6933" t="s">
        <v>12787</v>
      </c>
      <c r="E6933">
        <v>1388</v>
      </c>
      <c r="F6933">
        <v>1588</v>
      </c>
      <c r="G6933">
        <v>1800</v>
      </c>
      <c r="H6933">
        <v>0</v>
      </c>
      <c r="I6933">
        <v>13.88</v>
      </c>
      <c r="J6933">
        <v>15.88</v>
      </c>
      <c r="K6933">
        <v>18</v>
      </c>
      <c r="L6933">
        <v>0</v>
      </c>
    </row>
    <row r="6934" spans="1:12" x14ac:dyDescent="0.25">
      <c r="A6934">
        <v>74094019</v>
      </c>
      <c r="C6934">
        <v>0</v>
      </c>
      <c r="D6934" t="s">
        <v>12788</v>
      </c>
      <c r="E6934">
        <v>1388</v>
      </c>
      <c r="F6934">
        <v>1722</v>
      </c>
      <c r="G6934">
        <v>1800</v>
      </c>
      <c r="H6934">
        <v>0</v>
      </c>
      <c r="I6934">
        <v>13.88</v>
      </c>
      <c r="J6934">
        <v>17.22</v>
      </c>
      <c r="K6934">
        <v>18</v>
      </c>
      <c r="L6934">
        <v>0</v>
      </c>
    </row>
    <row r="6935" spans="1:12" x14ac:dyDescent="0.25">
      <c r="A6935">
        <v>74094090</v>
      </c>
      <c r="C6935">
        <v>0</v>
      </c>
      <c r="D6935" t="s">
        <v>7062</v>
      </c>
      <c r="E6935">
        <v>1388</v>
      </c>
      <c r="F6935">
        <v>1722</v>
      </c>
      <c r="G6935">
        <v>1800</v>
      </c>
      <c r="H6935">
        <v>0</v>
      </c>
      <c r="I6935">
        <v>13.88</v>
      </c>
      <c r="J6935">
        <v>17.22</v>
      </c>
      <c r="K6935">
        <v>18</v>
      </c>
      <c r="L6935">
        <v>0</v>
      </c>
    </row>
    <row r="6936" spans="1:12" x14ac:dyDescent="0.25">
      <c r="A6936">
        <v>74099000</v>
      </c>
      <c r="C6936">
        <v>0</v>
      </c>
      <c r="D6936" t="s">
        <v>7063</v>
      </c>
      <c r="E6936">
        <v>1388</v>
      </c>
      <c r="F6936">
        <v>1722</v>
      </c>
      <c r="G6936">
        <v>1800</v>
      </c>
      <c r="H6936">
        <v>0</v>
      </c>
      <c r="I6936">
        <v>13.88</v>
      </c>
      <c r="J6936">
        <v>17.22</v>
      </c>
      <c r="K6936">
        <v>18</v>
      </c>
      <c r="L6936">
        <v>0</v>
      </c>
    </row>
    <row r="6937" spans="1:12" x14ac:dyDescent="0.25">
      <c r="A6937">
        <v>74101112</v>
      </c>
      <c r="C6937">
        <v>0</v>
      </c>
      <c r="D6937" t="s">
        <v>10912</v>
      </c>
      <c r="E6937">
        <v>1388</v>
      </c>
      <c r="F6937">
        <v>1588</v>
      </c>
      <c r="G6937">
        <v>1800</v>
      </c>
      <c r="H6937">
        <v>0</v>
      </c>
      <c r="I6937">
        <v>13.88</v>
      </c>
      <c r="J6937">
        <v>15.88</v>
      </c>
      <c r="K6937">
        <v>18</v>
      </c>
      <c r="L6937">
        <v>0</v>
      </c>
    </row>
    <row r="6938" spans="1:12" x14ac:dyDescent="0.25">
      <c r="A6938">
        <v>74101113</v>
      </c>
      <c r="C6938">
        <v>0</v>
      </c>
      <c r="D6938" t="s">
        <v>7064</v>
      </c>
      <c r="E6938">
        <v>1388</v>
      </c>
      <c r="F6938">
        <v>1722</v>
      </c>
      <c r="G6938">
        <v>1800</v>
      </c>
      <c r="H6938">
        <v>0</v>
      </c>
      <c r="I6938">
        <v>13.88</v>
      </c>
      <c r="J6938">
        <v>17.22</v>
      </c>
      <c r="K6938">
        <v>18</v>
      </c>
      <c r="L6938">
        <v>0</v>
      </c>
    </row>
    <row r="6939" spans="1:12" x14ac:dyDescent="0.25">
      <c r="A6939">
        <v>74101119</v>
      </c>
      <c r="C6939">
        <v>0</v>
      </c>
      <c r="D6939" t="s">
        <v>7065</v>
      </c>
      <c r="E6939">
        <v>1388</v>
      </c>
      <c r="F6939">
        <v>1722</v>
      </c>
      <c r="G6939">
        <v>1800</v>
      </c>
      <c r="H6939">
        <v>0</v>
      </c>
      <c r="I6939">
        <v>13.88</v>
      </c>
      <c r="J6939">
        <v>17.22</v>
      </c>
      <c r="K6939">
        <v>18</v>
      </c>
      <c r="L6939">
        <v>0</v>
      </c>
    </row>
    <row r="6940" spans="1:12" x14ac:dyDescent="0.25">
      <c r="A6940">
        <v>74101190</v>
      </c>
      <c r="C6940">
        <v>0</v>
      </c>
      <c r="D6940" t="s">
        <v>7066</v>
      </c>
      <c r="E6940">
        <v>1388</v>
      </c>
      <c r="F6940">
        <v>1722</v>
      </c>
      <c r="G6940">
        <v>1800</v>
      </c>
      <c r="H6940">
        <v>0</v>
      </c>
      <c r="I6940">
        <v>13.88</v>
      </c>
      <c r="J6940">
        <v>17.22</v>
      </c>
      <c r="K6940">
        <v>18</v>
      </c>
      <c r="L6940">
        <v>0</v>
      </c>
    </row>
    <row r="6941" spans="1:12" x14ac:dyDescent="0.25">
      <c r="A6941">
        <v>74101200</v>
      </c>
      <c r="C6941">
        <v>0</v>
      </c>
      <c r="D6941" t="s">
        <v>7067</v>
      </c>
      <c r="E6941">
        <v>1388</v>
      </c>
      <c r="F6941">
        <v>1722</v>
      </c>
      <c r="G6941">
        <v>1800</v>
      </c>
      <c r="H6941">
        <v>0</v>
      </c>
      <c r="I6941">
        <v>13.88</v>
      </c>
      <c r="J6941">
        <v>17.22</v>
      </c>
      <c r="K6941">
        <v>18</v>
      </c>
      <c r="L6941">
        <v>0</v>
      </c>
    </row>
    <row r="6942" spans="1:12" x14ac:dyDescent="0.25">
      <c r="A6942">
        <v>74102110</v>
      </c>
      <c r="C6942">
        <v>0</v>
      </c>
      <c r="D6942" t="s">
        <v>7068</v>
      </c>
      <c r="E6942">
        <v>1388</v>
      </c>
      <c r="F6942">
        <v>1636</v>
      </c>
      <c r="G6942">
        <v>1800</v>
      </c>
      <c r="H6942">
        <v>0</v>
      </c>
      <c r="I6942">
        <v>13.88</v>
      </c>
      <c r="J6942">
        <v>16.36</v>
      </c>
      <c r="K6942">
        <v>18</v>
      </c>
      <c r="L6942">
        <v>0</v>
      </c>
    </row>
    <row r="6943" spans="1:12" x14ac:dyDescent="0.25">
      <c r="A6943">
        <v>74102120</v>
      </c>
      <c r="C6943">
        <v>0</v>
      </c>
      <c r="D6943" t="s">
        <v>7069</v>
      </c>
      <c r="E6943">
        <v>1388</v>
      </c>
      <c r="F6943">
        <v>1588</v>
      </c>
      <c r="G6943">
        <v>1800</v>
      </c>
      <c r="H6943">
        <v>0</v>
      </c>
      <c r="I6943">
        <v>13.88</v>
      </c>
      <c r="J6943">
        <v>15.88</v>
      </c>
      <c r="K6943">
        <v>18</v>
      </c>
      <c r="L6943">
        <v>0</v>
      </c>
    </row>
    <row r="6944" spans="1:12" x14ac:dyDescent="0.25">
      <c r="A6944">
        <v>74102130</v>
      </c>
      <c r="C6944">
        <v>0</v>
      </c>
      <c r="D6944" t="s">
        <v>10913</v>
      </c>
      <c r="E6944">
        <v>1388</v>
      </c>
      <c r="F6944">
        <v>1636</v>
      </c>
      <c r="G6944">
        <v>1800</v>
      </c>
      <c r="H6944">
        <v>0</v>
      </c>
      <c r="I6944">
        <v>13.88</v>
      </c>
      <c r="J6944">
        <v>16.36</v>
      </c>
      <c r="K6944">
        <v>18</v>
      </c>
      <c r="L6944">
        <v>0</v>
      </c>
    </row>
    <row r="6945" spans="1:12" x14ac:dyDescent="0.25">
      <c r="A6945">
        <v>74102190</v>
      </c>
      <c r="C6945">
        <v>0</v>
      </c>
      <c r="D6945" t="s">
        <v>7070</v>
      </c>
      <c r="E6945">
        <v>1388</v>
      </c>
      <c r="F6945">
        <v>1722</v>
      </c>
      <c r="G6945">
        <v>1800</v>
      </c>
      <c r="H6945">
        <v>0</v>
      </c>
      <c r="I6945">
        <v>13.88</v>
      </c>
      <c r="J6945">
        <v>17.22</v>
      </c>
      <c r="K6945">
        <v>18</v>
      </c>
      <c r="L6945">
        <v>0</v>
      </c>
    </row>
    <row r="6946" spans="1:12" x14ac:dyDescent="0.25">
      <c r="A6946">
        <v>74102200</v>
      </c>
      <c r="C6946">
        <v>0</v>
      </c>
      <c r="D6946" t="s">
        <v>7071</v>
      </c>
      <c r="E6946">
        <v>1388</v>
      </c>
      <c r="F6946">
        <v>1722</v>
      </c>
      <c r="G6946">
        <v>1800</v>
      </c>
      <c r="H6946">
        <v>0</v>
      </c>
      <c r="I6946">
        <v>13.88</v>
      </c>
      <c r="J6946">
        <v>17.22</v>
      </c>
      <c r="K6946">
        <v>18</v>
      </c>
      <c r="L6946">
        <v>0</v>
      </c>
    </row>
    <row r="6947" spans="1:12" x14ac:dyDescent="0.25">
      <c r="A6947">
        <v>74111010</v>
      </c>
      <c r="C6947">
        <v>0</v>
      </c>
      <c r="D6947" t="s">
        <v>7072</v>
      </c>
      <c r="E6947">
        <v>1443</v>
      </c>
      <c r="F6947">
        <v>1990</v>
      </c>
      <c r="G6947">
        <v>1800</v>
      </c>
      <c r="H6947">
        <v>0</v>
      </c>
      <c r="I6947">
        <v>14.43</v>
      </c>
      <c r="J6947">
        <v>19.899999999999999</v>
      </c>
      <c r="K6947">
        <v>18</v>
      </c>
      <c r="L6947">
        <v>0</v>
      </c>
    </row>
    <row r="6948" spans="1:12" x14ac:dyDescent="0.25">
      <c r="A6948">
        <v>74111090</v>
      </c>
      <c r="C6948">
        <v>0</v>
      </c>
      <c r="D6948" t="s">
        <v>7073</v>
      </c>
      <c r="E6948">
        <v>1443</v>
      </c>
      <c r="F6948">
        <v>1990</v>
      </c>
      <c r="G6948">
        <v>1800</v>
      </c>
      <c r="H6948">
        <v>0</v>
      </c>
      <c r="I6948">
        <v>14.43</v>
      </c>
      <c r="J6948">
        <v>19.899999999999999</v>
      </c>
      <c r="K6948">
        <v>18</v>
      </c>
      <c r="L6948">
        <v>0</v>
      </c>
    </row>
    <row r="6949" spans="1:12" x14ac:dyDescent="0.25">
      <c r="A6949">
        <v>74112110</v>
      </c>
      <c r="C6949">
        <v>0</v>
      </c>
      <c r="D6949" t="s">
        <v>7074</v>
      </c>
      <c r="E6949">
        <v>1443</v>
      </c>
      <c r="F6949">
        <v>1990</v>
      </c>
      <c r="G6949">
        <v>1800</v>
      </c>
      <c r="H6949">
        <v>0</v>
      </c>
      <c r="I6949">
        <v>14.43</v>
      </c>
      <c r="J6949">
        <v>19.899999999999999</v>
      </c>
      <c r="K6949">
        <v>18</v>
      </c>
      <c r="L6949">
        <v>0</v>
      </c>
    </row>
    <row r="6950" spans="1:12" x14ac:dyDescent="0.25">
      <c r="A6950">
        <v>74112190</v>
      </c>
      <c r="C6950">
        <v>0</v>
      </c>
      <c r="D6950" t="s">
        <v>7075</v>
      </c>
      <c r="E6950">
        <v>1443</v>
      </c>
      <c r="F6950">
        <v>1990</v>
      </c>
      <c r="G6950">
        <v>1800</v>
      </c>
      <c r="H6950">
        <v>0</v>
      </c>
      <c r="I6950">
        <v>14.43</v>
      </c>
      <c r="J6950">
        <v>19.899999999999999</v>
      </c>
      <c r="K6950">
        <v>18</v>
      </c>
      <c r="L6950">
        <v>0</v>
      </c>
    </row>
    <row r="6951" spans="1:12" x14ac:dyDescent="0.25">
      <c r="A6951">
        <v>74112210</v>
      </c>
      <c r="C6951">
        <v>0</v>
      </c>
      <c r="D6951" t="s">
        <v>7076</v>
      </c>
      <c r="E6951">
        <v>1388</v>
      </c>
      <c r="F6951">
        <v>1742</v>
      </c>
      <c r="G6951">
        <v>1800</v>
      </c>
      <c r="H6951">
        <v>0</v>
      </c>
      <c r="I6951">
        <v>13.88</v>
      </c>
      <c r="J6951">
        <v>17.420000000000002</v>
      </c>
      <c r="K6951">
        <v>18</v>
      </c>
      <c r="L6951">
        <v>0</v>
      </c>
    </row>
    <row r="6952" spans="1:12" x14ac:dyDescent="0.25">
      <c r="A6952">
        <v>74112290</v>
      </c>
      <c r="C6952">
        <v>0</v>
      </c>
      <c r="D6952" t="s">
        <v>7077</v>
      </c>
      <c r="E6952">
        <v>1443</v>
      </c>
      <c r="F6952">
        <v>1990</v>
      </c>
      <c r="G6952">
        <v>1800</v>
      </c>
      <c r="H6952">
        <v>0</v>
      </c>
      <c r="I6952">
        <v>14.43</v>
      </c>
      <c r="J6952">
        <v>19.899999999999999</v>
      </c>
      <c r="K6952">
        <v>18</v>
      </c>
      <c r="L6952">
        <v>0</v>
      </c>
    </row>
    <row r="6953" spans="1:12" x14ac:dyDescent="0.25">
      <c r="A6953">
        <v>74112910</v>
      </c>
      <c r="C6953">
        <v>0</v>
      </c>
      <c r="D6953" t="s">
        <v>7078</v>
      </c>
      <c r="E6953">
        <v>1443</v>
      </c>
      <c r="F6953">
        <v>1990</v>
      </c>
      <c r="G6953">
        <v>1800</v>
      </c>
      <c r="H6953">
        <v>0</v>
      </c>
      <c r="I6953">
        <v>14.43</v>
      </c>
      <c r="J6953">
        <v>19.899999999999999</v>
      </c>
      <c r="K6953">
        <v>18</v>
      </c>
      <c r="L6953">
        <v>0</v>
      </c>
    </row>
    <row r="6954" spans="1:12" x14ac:dyDescent="0.25">
      <c r="A6954">
        <v>74112990</v>
      </c>
      <c r="C6954">
        <v>0</v>
      </c>
      <c r="D6954" t="s">
        <v>7079</v>
      </c>
      <c r="E6954">
        <v>1443</v>
      </c>
      <c r="F6954">
        <v>1990</v>
      </c>
      <c r="G6954">
        <v>1800</v>
      </c>
      <c r="H6954">
        <v>0</v>
      </c>
      <c r="I6954">
        <v>14.43</v>
      </c>
      <c r="J6954">
        <v>19.899999999999999</v>
      </c>
      <c r="K6954">
        <v>18</v>
      </c>
      <c r="L6954">
        <v>0</v>
      </c>
    </row>
    <row r="6955" spans="1:12" x14ac:dyDescent="0.25">
      <c r="A6955">
        <v>74121000</v>
      </c>
      <c r="C6955">
        <v>0</v>
      </c>
      <c r="D6955" t="s">
        <v>7080</v>
      </c>
      <c r="E6955">
        <v>1414</v>
      </c>
      <c r="F6955">
        <v>1860</v>
      </c>
      <c r="G6955">
        <v>1800</v>
      </c>
      <c r="H6955">
        <v>0</v>
      </c>
      <c r="I6955">
        <v>14.14</v>
      </c>
      <c r="J6955">
        <v>18.600000000000001</v>
      </c>
      <c r="K6955">
        <v>18</v>
      </c>
      <c r="L6955">
        <v>0</v>
      </c>
    </row>
    <row r="6956" spans="1:12" x14ac:dyDescent="0.25">
      <c r="A6956">
        <v>74122000</v>
      </c>
      <c r="C6956">
        <v>0</v>
      </c>
      <c r="D6956" t="s">
        <v>7081</v>
      </c>
      <c r="E6956">
        <v>1414</v>
      </c>
      <c r="F6956">
        <v>1860</v>
      </c>
      <c r="G6956">
        <v>1800</v>
      </c>
      <c r="H6956">
        <v>0</v>
      </c>
      <c r="I6956">
        <v>14.14</v>
      </c>
      <c r="J6956">
        <v>18.600000000000001</v>
      </c>
      <c r="K6956">
        <v>18</v>
      </c>
      <c r="L6956">
        <v>0</v>
      </c>
    </row>
    <row r="6957" spans="1:12" x14ac:dyDescent="0.25">
      <c r="A6957">
        <v>74130000</v>
      </c>
      <c r="C6957">
        <v>0</v>
      </c>
      <c r="D6957" t="s">
        <v>7082</v>
      </c>
      <c r="E6957">
        <v>1345</v>
      </c>
      <c r="F6957">
        <v>1690</v>
      </c>
      <c r="G6957">
        <v>1800</v>
      </c>
      <c r="H6957">
        <v>0</v>
      </c>
      <c r="I6957">
        <v>13.45</v>
      </c>
      <c r="J6957">
        <v>16.899999999999999</v>
      </c>
      <c r="K6957">
        <v>18</v>
      </c>
      <c r="L6957">
        <v>0</v>
      </c>
    </row>
    <row r="6958" spans="1:12" x14ac:dyDescent="0.25">
      <c r="A6958">
        <v>74151000</v>
      </c>
      <c r="C6958">
        <v>0</v>
      </c>
      <c r="D6958" t="s">
        <v>7083</v>
      </c>
      <c r="E6958">
        <v>1955</v>
      </c>
      <c r="F6958">
        <v>3274</v>
      </c>
      <c r="G6958">
        <v>1800</v>
      </c>
      <c r="H6958">
        <v>0</v>
      </c>
      <c r="I6958">
        <v>19.55</v>
      </c>
      <c r="J6958">
        <v>32.74</v>
      </c>
      <c r="K6958">
        <v>18</v>
      </c>
      <c r="L6958">
        <v>0</v>
      </c>
    </row>
    <row r="6959" spans="1:12" x14ac:dyDescent="0.25">
      <c r="A6959">
        <v>74152100</v>
      </c>
      <c r="C6959">
        <v>0</v>
      </c>
      <c r="D6959" t="s">
        <v>7084</v>
      </c>
      <c r="E6959">
        <v>1955</v>
      </c>
      <c r="F6959">
        <v>3274</v>
      </c>
      <c r="G6959">
        <v>1800</v>
      </c>
      <c r="H6959">
        <v>0</v>
      </c>
      <c r="I6959">
        <v>19.55</v>
      </c>
      <c r="J6959">
        <v>32.74</v>
      </c>
      <c r="K6959">
        <v>18</v>
      </c>
      <c r="L6959">
        <v>0</v>
      </c>
    </row>
    <row r="6960" spans="1:12" x14ac:dyDescent="0.25">
      <c r="A6960">
        <v>74152900</v>
      </c>
      <c r="C6960">
        <v>0</v>
      </c>
      <c r="D6960" t="s">
        <v>7085</v>
      </c>
      <c r="E6960">
        <v>1955</v>
      </c>
      <c r="F6960">
        <v>3274</v>
      </c>
      <c r="G6960">
        <v>1800</v>
      </c>
      <c r="H6960">
        <v>0</v>
      </c>
      <c r="I6960">
        <v>19.55</v>
      </c>
      <c r="J6960">
        <v>32.74</v>
      </c>
      <c r="K6960">
        <v>18</v>
      </c>
      <c r="L6960">
        <v>0</v>
      </c>
    </row>
    <row r="6961" spans="1:12" x14ac:dyDescent="0.25">
      <c r="A6961">
        <v>74153300</v>
      </c>
      <c r="C6961">
        <v>0</v>
      </c>
      <c r="D6961" t="s">
        <v>7086</v>
      </c>
      <c r="E6961">
        <v>1955</v>
      </c>
      <c r="F6961">
        <v>3274</v>
      </c>
      <c r="G6961">
        <v>1800</v>
      </c>
      <c r="H6961">
        <v>0</v>
      </c>
      <c r="I6961">
        <v>19.55</v>
      </c>
      <c r="J6961">
        <v>32.74</v>
      </c>
      <c r="K6961">
        <v>18</v>
      </c>
      <c r="L6961">
        <v>0</v>
      </c>
    </row>
    <row r="6962" spans="1:12" x14ac:dyDescent="0.25">
      <c r="A6962">
        <v>74153900</v>
      </c>
      <c r="C6962">
        <v>0</v>
      </c>
      <c r="D6962" t="s">
        <v>7087</v>
      </c>
      <c r="E6962">
        <v>1955</v>
      </c>
      <c r="F6962">
        <v>3274</v>
      </c>
      <c r="G6962">
        <v>1800</v>
      </c>
      <c r="H6962">
        <v>0</v>
      </c>
      <c r="I6962">
        <v>19.55</v>
      </c>
      <c r="J6962">
        <v>32.74</v>
      </c>
      <c r="K6962">
        <v>18</v>
      </c>
      <c r="L6962">
        <v>0</v>
      </c>
    </row>
    <row r="6963" spans="1:12" x14ac:dyDescent="0.25">
      <c r="A6963">
        <v>74181000</v>
      </c>
      <c r="C6963">
        <v>0</v>
      </c>
      <c r="D6963" t="s">
        <v>7088</v>
      </c>
      <c r="E6963">
        <v>1494</v>
      </c>
      <c r="F6963">
        <v>2000</v>
      </c>
      <c r="G6963">
        <v>1800</v>
      </c>
      <c r="H6963">
        <v>0</v>
      </c>
      <c r="I6963">
        <v>14.94</v>
      </c>
      <c r="J6963">
        <v>20</v>
      </c>
      <c r="K6963">
        <v>18</v>
      </c>
      <c r="L6963">
        <v>0</v>
      </c>
    </row>
    <row r="6964" spans="1:12" x14ac:dyDescent="0.25">
      <c r="A6964">
        <v>74182000</v>
      </c>
      <c r="C6964">
        <v>0</v>
      </c>
      <c r="D6964" t="s">
        <v>7089</v>
      </c>
      <c r="E6964">
        <v>1620</v>
      </c>
      <c r="F6964">
        <v>2386</v>
      </c>
      <c r="G6964">
        <v>1800</v>
      </c>
      <c r="H6964">
        <v>0</v>
      </c>
      <c r="I6964">
        <v>16.2</v>
      </c>
      <c r="J6964">
        <v>23.86</v>
      </c>
      <c r="K6964">
        <v>18</v>
      </c>
      <c r="L6964">
        <v>0</v>
      </c>
    </row>
    <row r="6965" spans="1:12" x14ac:dyDescent="0.25">
      <c r="A6965">
        <v>74192000</v>
      </c>
      <c r="C6965">
        <v>0</v>
      </c>
      <c r="D6965" t="s">
        <v>12430</v>
      </c>
      <c r="E6965">
        <v>1429</v>
      </c>
      <c r="F6965">
        <v>1802</v>
      </c>
      <c r="G6965">
        <v>1800</v>
      </c>
      <c r="H6965">
        <v>0</v>
      </c>
      <c r="I6965">
        <v>14.29</v>
      </c>
      <c r="J6965">
        <v>18.02</v>
      </c>
      <c r="K6965">
        <v>18</v>
      </c>
      <c r="L6965">
        <v>0</v>
      </c>
    </row>
    <row r="6966" spans="1:12" x14ac:dyDescent="0.25">
      <c r="A6966">
        <v>74192000</v>
      </c>
      <c r="B6966">
        <v>1</v>
      </c>
      <c r="C6966">
        <v>0</v>
      </c>
      <c r="D6966" t="s">
        <v>12431</v>
      </c>
      <c r="E6966">
        <v>1388</v>
      </c>
      <c r="F6966">
        <v>1761</v>
      </c>
      <c r="G6966">
        <v>1800</v>
      </c>
      <c r="H6966">
        <v>0</v>
      </c>
      <c r="I6966">
        <v>13.88</v>
      </c>
      <c r="J6966">
        <v>17.61</v>
      </c>
      <c r="K6966">
        <v>18</v>
      </c>
      <c r="L6966">
        <v>0</v>
      </c>
    </row>
    <row r="6967" spans="1:12" x14ac:dyDescent="0.25">
      <c r="A6967">
        <v>74198010</v>
      </c>
      <c r="C6967">
        <v>0</v>
      </c>
      <c r="D6967" t="s">
        <v>12432</v>
      </c>
      <c r="E6967">
        <v>1345</v>
      </c>
      <c r="F6967">
        <v>1699</v>
      </c>
      <c r="G6967">
        <v>1800</v>
      </c>
      <c r="H6967">
        <v>0</v>
      </c>
      <c r="I6967">
        <v>13.45</v>
      </c>
      <c r="J6967">
        <v>16.989999999999998</v>
      </c>
      <c r="K6967">
        <v>18</v>
      </c>
      <c r="L6967">
        <v>0</v>
      </c>
    </row>
    <row r="6968" spans="1:12" x14ac:dyDescent="0.25">
      <c r="A6968">
        <v>74198020</v>
      </c>
      <c r="C6968">
        <v>0</v>
      </c>
      <c r="D6968" t="s">
        <v>12433</v>
      </c>
      <c r="E6968">
        <v>1345</v>
      </c>
      <c r="F6968">
        <v>1699</v>
      </c>
      <c r="G6968">
        <v>1800</v>
      </c>
      <c r="H6968">
        <v>0</v>
      </c>
      <c r="I6968">
        <v>13.45</v>
      </c>
      <c r="J6968">
        <v>16.989999999999998</v>
      </c>
      <c r="K6968">
        <v>18</v>
      </c>
      <c r="L6968">
        <v>0</v>
      </c>
    </row>
    <row r="6969" spans="1:12" x14ac:dyDescent="0.25">
      <c r="A6969">
        <v>74198030</v>
      </c>
      <c r="C6969">
        <v>0</v>
      </c>
      <c r="D6969" t="s">
        <v>12434</v>
      </c>
      <c r="E6969">
        <v>1429</v>
      </c>
      <c r="F6969">
        <v>1783</v>
      </c>
      <c r="G6969">
        <v>1800</v>
      </c>
      <c r="H6969">
        <v>0</v>
      </c>
      <c r="I6969">
        <v>14.29</v>
      </c>
      <c r="J6969">
        <v>17.829999999999998</v>
      </c>
      <c r="K6969">
        <v>18</v>
      </c>
      <c r="L6969">
        <v>0</v>
      </c>
    </row>
    <row r="6970" spans="1:12" x14ac:dyDescent="0.25">
      <c r="A6970">
        <v>74198040</v>
      </c>
      <c r="C6970">
        <v>0</v>
      </c>
      <c r="D6970" t="s">
        <v>12435</v>
      </c>
      <c r="E6970">
        <v>1388</v>
      </c>
      <c r="F6970">
        <v>1588</v>
      </c>
      <c r="G6970">
        <v>1800</v>
      </c>
      <c r="H6970">
        <v>0</v>
      </c>
      <c r="I6970">
        <v>13.88</v>
      </c>
      <c r="J6970">
        <v>15.88</v>
      </c>
      <c r="K6970">
        <v>18</v>
      </c>
      <c r="L6970">
        <v>0</v>
      </c>
    </row>
    <row r="6971" spans="1:12" x14ac:dyDescent="0.25">
      <c r="A6971">
        <v>74198090</v>
      </c>
      <c r="C6971">
        <v>0</v>
      </c>
      <c r="D6971" t="s">
        <v>12436</v>
      </c>
      <c r="E6971">
        <v>1388</v>
      </c>
      <c r="F6971">
        <v>1778</v>
      </c>
      <c r="G6971">
        <v>1200</v>
      </c>
      <c r="H6971">
        <v>0</v>
      </c>
      <c r="I6971">
        <v>13.88</v>
      </c>
      <c r="J6971">
        <v>17.78</v>
      </c>
      <c r="K6971">
        <v>12</v>
      </c>
      <c r="L6971">
        <v>0</v>
      </c>
    </row>
    <row r="6972" spans="1:12" x14ac:dyDescent="0.25">
      <c r="A6972">
        <v>74198090</v>
      </c>
      <c r="B6972">
        <v>1</v>
      </c>
      <c r="C6972">
        <v>0</v>
      </c>
      <c r="D6972" t="s">
        <v>12437</v>
      </c>
      <c r="E6972">
        <v>1429</v>
      </c>
      <c r="F6972">
        <v>1819</v>
      </c>
      <c r="G6972">
        <v>1200</v>
      </c>
      <c r="H6972">
        <v>0</v>
      </c>
      <c r="I6972">
        <v>14.29</v>
      </c>
      <c r="J6972">
        <v>18.190000000000001</v>
      </c>
      <c r="K6972">
        <v>12</v>
      </c>
      <c r="L6972">
        <v>0</v>
      </c>
    </row>
    <row r="6973" spans="1:12" x14ac:dyDescent="0.25">
      <c r="A6973">
        <v>75011000</v>
      </c>
      <c r="C6973">
        <v>0</v>
      </c>
      <c r="D6973" t="s">
        <v>7090</v>
      </c>
      <c r="E6973">
        <v>1345</v>
      </c>
      <c r="F6973">
        <v>1615</v>
      </c>
      <c r="G6973">
        <v>1800</v>
      </c>
      <c r="H6973">
        <v>0</v>
      </c>
      <c r="I6973">
        <v>13.45</v>
      </c>
      <c r="J6973">
        <v>16.149999999999999</v>
      </c>
      <c r="K6973">
        <v>18</v>
      </c>
      <c r="L6973">
        <v>0</v>
      </c>
    </row>
    <row r="6974" spans="1:12" x14ac:dyDescent="0.25">
      <c r="A6974">
        <v>75012000</v>
      </c>
      <c r="C6974">
        <v>0</v>
      </c>
      <c r="D6974" t="s">
        <v>7091</v>
      </c>
      <c r="E6974">
        <v>1345</v>
      </c>
      <c r="F6974">
        <v>1615</v>
      </c>
      <c r="G6974">
        <v>1800</v>
      </c>
      <c r="H6974">
        <v>0</v>
      </c>
      <c r="I6974">
        <v>13.45</v>
      </c>
      <c r="J6974">
        <v>16.149999999999999</v>
      </c>
      <c r="K6974">
        <v>18</v>
      </c>
      <c r="L6974">
        <v>0</v>
      </c>
    </row>
    <row r="6975" spans="1:12" x14ac:dyDescent="0.25">
      <c r="A6975">
        <v>75021010</v>
      </c>
      <c r="C6975">
        <v>0</v>
      </c>
      <c r="D6975" t="s">
        <v>7092</v>
      </c>
      <c r="E6975">
        <v>1345</v>
      </c>
      <c r="F6975">
        <v>1545</v>
      </c>
      <c r="G6975">
        <v>1800</v>
      </c>
      <c r="H6975">
        <v>0</v>
      </c>
      <c r="I6975">
        <v>13.45</v>
      </c>
      <c r="J6975">
        <v>15.45</v>
      </c>
      <c r="K6975">
        <v>18</v>
      </c>
      <c r="L6975">
        <v>0</v>
      </c>
    </row>
    <row r="6976" spans="1:12" x14ac:dyDescent="0.25">
      <c r="A6976">
        <v>75021090</v>
      </c>
      <c r="C6976">
        <v>0</v>
      </c>
      <c r="D6976" t="s">
        <v>7093</v>
      </c>
      <c r="E6976">
        <v>1345</v>
      </c>
      <c r="F6976">
        <v>1615</v>
      </c>
      <c r="G6976">
        <v>1800</v>
      </c>
      <c r="H6976">
        <v>0</v>
      </c>
      <c r="I6976">
        <v>13.45</v>
      </c>
      <c r="J6976">
        <v>16.149999999999999</v>
      </c>
      <c r="K6976">
        <v>18</v>
      </c>
      <c r="L6976">
        <v>0</v>
      </c>
    </row>
    <row r="6977" spans="1:12" x14ac:dyDescent="0.25">
      <c r="A6977">
        <v>75022000</v>
      </c>
      <c r="C6977">
        <v>0</v>
      </c>
      <c r="D6977" t="s">
        <v>7094</v>
      </c>
      <c r="E6977">
        <v>1345</v>
      </c>
      <c r="F6977">
        <v>1615</v>
      </c>
      <c r="G6977">
        <v>1800</v>
      </c>
      <c r="H6977">
        <v>0</v>
      </c>
      <c r="I6977">
        <v>13.45</v>
      </c>
      <c r="J6977">
        <v>16.149999999999999</v>
      </c>
      <c r="K6977">
        <v>18</v>
      </c>
      <c r="L6977">
        <v>0</v>
      </c>
    </row>
    <row r="6978" spans="1:12" x14ac:dyDescent="0.25">
      <c r="A6978">
        <v>75030000</v>
      </c>
      <c r="C6978">
        <v>0</v>
      </c>
      <c r="D6978" t="s">
        <v>7095</v>
      </c>
      <c r="E6978">
        <v>1345</v>
      </c>
      <c r="F6978">
        <v>1545</v>
      </c>
      <c r="G6978">
        <v>1800</v>
      </c>
      <c r="H6978">
        <v>0</v>
      </c>
      <c r="I6978">
        <v>13.45</v>
      </c>
      <c r="J6978">
        <v>15.45</v>
      </c>
      <c r="K6978">
        <v>18</v>
      </c>
      <c r="L6978">
        <v>0</v>
      </c>
    </row>
    <row r="6979" spans="1:12" x14ac:dyDescent="0.25">
      <c r="A6979">
        <v>75040010</v>
      </c>
      <c r="C6979">
        <v>0</v>
      </c>
      <c r="D6979" t="s">
        <v>7096</v>
      </c>
      <c r="E6979">
        <v>1345</v>
      </c>
      <c r="F6979">
        <v>1615</v>
      </c>
      <c r="G6979">
        <v>1800</v>
      </c>
      <c r="H6979">
        <v>0</v>
      </c>
      <c r="I6979">
        <v>13.45</v>
      </c>
      <c r="J6979">
        <v>16.149999999999999</v>
      </c>
      <c r="K6979">
        <v>18</v>
      </c>
      <c r="L6979">
        <v>0</v>
      </c>
    </row>
    <row r="6980" spans="1:12" x14ac:dyDescent="0.25">
      <c r="A6980">
        <v>75040090</v>
      </c>
      <c r="C6980">
        <v>0</v>
      </c>
      <c r="D6980" t="s">
        <v>7097</v>
      </c>
      <c r="E6980">
        <v>1345</v>
      </c>
      <c r="F6980">
        <v>1615</v>
      </c>
      <c r="G6980">
        <v>1800</v>
      </c>
      <c r="H6980">
        <v>0</v>
      </c>
      <c r="I6980">
        <v>13.45</v>
      </c>
      <c r="J6980">
        <v>16.149999999999999</v>
      </c>
      <c r="K6980">
        <v>18</v>
      </c>
      <c r="L6980">
        <v>0</v>
      </c>
    </row>
    <row r="6981" spans="1:12" x14ac:dyDescent="0.25">
      <c r="A6981">
        <v>75051110</v>
      </c>
      <c r="C6981">
        <v>0</v>
      </c>
      <c r="D6981" t="s">
        <v>7098</v>
      </c>
      <c r="E6981">
        <v>1345</v>
      </c>
      <c r="F6981">
        <v>1679</v>
      </c>
      <c r="G6981">
        <v>1800</v>
      </c>
      <c r="H6981">
        <v>0</v>
      </c>
      <c r="I6981">
        <v>13.45</v>
      </c>
      <c r="J6981">
        <v>16.79</v>
      </c>
      <c r="K6981">
        <v>18</v>
      </c>
      <c r="L6981">
        <v>0</v>
      </c>
    </row>
    <row r="6982" spans="1:12" x14ac:dyDescent="0.25">
      <c r="A6982">
        <v>75051121</v>
      </c>
      <c r="C6982">
        <v>0</v>
      </c>
      <c r="D6982" t="s">
        <v>7099</v>
      </c>
      <c r="E6982">
        <v>1345</v>
      </c>
      <c r="F6982">
        <v>1679</v>
      </c>
      <c r="G6982">
        <v>1800</v>
      </c>
      <c r="H6982">
        <v>0</v>
      </c>
      <c r="I6982">
        <v>13.45</v>
      </c>
      <c r="J6982">
        <v>16.79</v>
      </c>
      <c r="K6982">
        <v>18</v>
      </c>
      <c r="L6982">
        <v>0</v>
      </c>
    </row>
    <row r="6983" spans="1:12" x14ac:dyDescent="0.25">
      <c r="A6983">
        <v>75051129</v>
      </c>
      <c r="C6983">
        <v>0</v>
      </c>
      <c r="D6983" t="s">
        <v>7100</v>
      </c>
      <c r="E6983">
        <v>1345</v>
      </c>
      <c r="F6983">
        <v>1679</v>
      </c>
      <c r="G6983">
        <v>1800</v>
      </c>
      <c r="H6983">
        <v>0</v>
      </c>
      <c r="I6983">
        <v>13.45</v>
      </c>
      <c r="J6983">
        <v>16.79</v>
      </c>
      <c r="K6983">
        <v>18</v>
      </c>
      <c r="L6983">
        <v>0</v>
      </c>
    </row>
    <row r="6984" spans="1:12" x14ac:dyDescent="0.25">
      <c r="A6984">
        <v>75051210</v>
      </c>
      <c r="C6984">
        <v>0</v>
      </c>
      <c r="D6984" t="s">
        <v>7101</v>
      </c>
      <c r="E6984">
        <v>1345</v>
      </c>
      <c r="F6984">
        <v>1679</v>
      </c>
      <c r="G6984">
        <v>1800</v>
      </c>
      <c r="H6984">
        <v>0</v>
      </c>
      <c r="I6984">
        <v>13.45</v>
      </c>
      <c r="J6984">
        <v>16.79</v>
      </c>
      <c r="K6984">
        <v>18</v>
      </c>
      <c r="L6984">
        <v>0</v>
      </c>
    </row>
    <row r="6985" spans="1:12" x14ac:dyDescent="0.25">
      <c r="A6985">
        <v>75051221</v>
      </c>
      <c r="C6985">
        <v>0</v>
      </c>
      <c r="D6985" t="s">
        <v>7102</v>
      </c>
      <c r="E6985">
        <v>1345</v>
      </c>
      <c r="F6985">
        <v>1679</v>
      </c>
      <c r="G6985">
        <v>1800</v>
      </c>
      <c r="H6985">
        <v>0</v>
      </c>
      <c r="I6985">
        <v>13.45</v>
      </c>
      <c r="J6985">
        <v>16.79</v>
      </c>
      <c r="K6985">
        <v>18</v>
      </c>
      <c r="L6985">
        <v>0</v>
      </c>
    </row>
    <row r="6986" spans="1:12" x14ac:dyDescent="0.25">
      <c r="A6986">
        <v>75051229</v>
      </c>
      <c r="C6986">
        <v>0</v>
      </c>
      <c r="D6986" t="s">
        <v>7103</v>
      </c>
      <c r="E6986">
        <v>1345</v>
      </c>
      <c r="F6986">
        <v>1679</v>
      </c>
      <c r="G6986">
        <v>1800</v>
      </c>
      <c r="H6986">
        <v>0</v>
      </c>
      <c r="I6986">
        <v>13.45</v>
      </c>
      <c r="J6986">
        <v>16.79</v>
      </c>
      <c r="K6986">
        <v>18</v>
      </c>
      <c r="L6986">
        <v>0</v>
      </c>
    </row>
    <row r="6987" spans="1:12" x14ac:dyDescent="0.25">
      <c r="A6987">
        <v>75052100</v>
      </c>
      <c r="C6987">
        <v>0</v>
      </c>
      <c r="D6987" t="s">
        <v>7104</v>
      </c>
      <c r="E6987">
        <v>1345</v>
      </c>
      <c r="F6987">
        <v>1679</v>
      </c>
      <c r="G6987">
        <v>1800</v>
      </c>
      <c r="H6987">
        <v>0</v>
      </c>
      <c r="I6987">
        <v>13.45</v>
      </c>
      <c r="J6987">
        <v>16.79</v>
      </c>
      <c r="K6987">
        <v>18</v>
      </c>
      <c r="L6987">
        <v>0</v>
      </c>
    </row>
    <row r="6988" spans="1:12" x14ac:dyDescent="0.25">
      <c r="A6988">
        <v>75052210</v>
      </c>
      <c r="C6988">
        <v>0</v>
      </c>
      <c r="D6988" t="s">
        <v>10914</v>
      </c>
      <c r="E6988">
        <v>1345</v>
      </c>
      <c r="F6988">
        <v>1545</v>
      </c>
      <c r="G6988">
        <v>1800</v>
      </c>
      <c r="H6988">
        <v>0</v>
      </c>
      <c r="I6988">
        <v>13.45</v>
      </c>
      <c r="J6988">
        <v>15.45</v>
      </c>
      <c r="K6988">
        <v>18</v>
      </c>
      <c r="L6988">
        <v>0</v>
      </c>
    </row>
    <row r="6989" spans="1:12" x14ac:dyDescent="0.25">
      <c r="A6989">
        <v>75052290</v>
      </c>
      <c r="C6989">
        <v>0</v>
      </c>
      <c r="D6989" t="s">
        <v>6</v>
      </c>
      <c r="E6989">
        <v>1345</v>
      </c>
      <c r="F6989">
        <v>1679</v>
      </c>
      <c r="G6989">
        <v>1800</v>
      </c>
      <c r="H6989">
        <v>0</v>
      </c>
      <c r="I6989">
        <v>13.45</v>
      </c>
      <c r="J6989">
        <v>16.79</v>
      </c>
      <c r="K6989">
        <v>18</v>
      </c>
      <c r="L6989">
        <v>0</v>
      </c>
    </row>
    <row r="6990" spans="1:12" x14ac:dyDescent="0.25">
      <c r="A6990">
        <v>75061000</v>
      </c>
      <c r="C6990">
        <v>0</v>
      </c>
      <c r="D6990" t="s">
        <v>7105</v>
      </c>
      <c r="E6990">
        <v>1345</v>
      </c>
      <c r="F6990">
        <v>1679</v>
      </c>
      <c r="G6990">
        <v>1800</v>
      </c>
      <c r="H6990">
        <v>0</v>
      </c>
      <c r="I6990">
        <v>13.45</v>
      </c>
      <c r="J6990">
        <v>16.79</v>
      </c>
      <c r="K6990">
        <v>18</v>
      </c>
      <c r="L6990">
        <v>0</v>
      </c>
    </row>
    <row r="6991" spans="1:12" x14ac:dyDescent="0.25">
      <c r="A6991">
        <v>75062000</v>
      </c>
      <c r="C6991">
        <v>0</v>
      </c>
      <c r="D6991" t="s">
        <v>7106</v>
      </c>
      <c r="E6991">
        <v>1345</v>
      </c>
      <c r="F6991">
        <v>1679</v>
      </c>
      <c r="G6991">
        <v>1800</v>
      </c>
      <c r="H6991">
        <v>0</v>
      </c>
      <c r="I6991">
        <v>13.45</v>
      </c>
      <c r="J6991">
        <v>16.79</v>
      </c>
      <c r="K6991">
        <v>18</v>
      </c>
      <c r="L6991">
        <v>0</v>
      </c>
    </row>
    <row r="6992" spans="1:12" x14ac:dyDescent="0.25">
      <c r="A6992">
        <v>75071100</v>
      </c>
      <c r="C6992">
        <v>0</v>
      </c>
      <c r="D6992" t="s">
        <v>7107</v>
      </c>
      <c r="E6992">
        <v>1345</v>
      </c>
      <c r="F6992">
        <v>1699</v>
      </c>
      <c r="G6992">
        <v>1800</v>
      </c>
      <c r="H6992">
        <v>0</v>
      </c>
      <c r="I6992">
        <v>13.45</v>
      </c>
      <c r="J6992">
        <v>16.989999999999998</v>
      </c>
      <c r="K6992">
        <v>18</v>
      </c>
      <c r="L6992">
        <v>0</v>
      </c>
    </row>
    <row r="6993" spans="1:12" x14ac:dyDescent="0.25">
      <c r="A6993">
        <v>75071200</v>
      </c>
      <c r="C6993">
        <v>0</v>
      </c>
      <c r="D6993" t="s">
        <v>7108</v>
      </c>
      <c r="E6993">
        <v>1345</v>
      </c>
      <c r="F6993">
        <v>1699</v>
      </c>
      <c r="G6993">
        <v>1800</v>
      </c>
      <c r="H6993">
        <v>0</v>
      </c>
      <c r="I6993">
        <v>13.45</v>
      </c>
      <c r="J6993">
        <v>16.989999999999998</v>
      </c>
      <c r="K6993">
        <v>18</v>
      </c>
      <c r="L6993">
        <v>0</v>
      </c>
    </row>
    <row r="6994" spans="1:12" x14ac:dyDescent="0.25">
      <c r="A6994">
        <v>75072000</v>
      </c>
      <c r="C6994">
        <v>0</v>
      </c>
      <c r="D6994" t="s">
        <v>7109</v>
      </c>
      <c r="E6994">
        <v>1345</v>
      </c>
      <c r="F6994">
        <v>1699</v>
      </c>
      <c r="G6994">
        <v>1800</v>
      </c>
      <c r="H6994">
        <v>0</v>
      </c>
      <c r="I6994">
        <v>13.45</v>
      </c>
      <c r="J6994">
        <v>16.989999999999998</v>
      </c>
      <c r="K6994">
        <v>18</v>
      </c>
      <c r="L6994">
        <v>0</v>
      </c>
    </row>
    <row r="6995" spans="1:12" x14ac:dyDescent="0.25">
      <c r="A6995">
        <v>75081000</v>
      </c>
      <c r="C6995">
        <v>0</v>
      </c>
      <c r="D6995" t="s">
        <v>7110</v>
      </c>
      <c r="E6995">
        <v>1345</v>
      </c>
      <c r="F6995">
        <v>1718</v>
      </c>
      <c r="G6995">
        <v>1800</v>
      </c>
      <c r="H6995">
        <v>0</v>
      </c>
      <c r="I6995">
        <v>13.45</v>
      </c>
      <c r="J6995">
        <v>17.18</v>
      </c>
      <c r="K6995">
        <v>18</v>
      </c>
      <c r="L6995">
        <v>0</v>
      </c>
    </row>
    <row r="6996" spans="1:12" x14ac:dyDescent="0.25">
      <c r="A6996">
        <v>75089010</v>
      </c>
      <c r="C6996">
        <v>0</v>
      </c>
      <c r="D6996" t="s">
        <v>10915</v>
      </c>
      <c r="E6996">
        <v>1345</v>
      </c>
      <c r="F6996">
        <v>1545</v>
      </c>
      <c r="G6996">
        <v>1800</v>
      </c>
      <c r="H6996">
        <v>0</v>
      </c>
      <c r="I6996">
        <v>13.45</v>
      </c>
      <c r="J6996">
        <v>15.45</v>
      </c>
      <c r="K6996">
        <v>18</v>
      </c>
      <c r="L6996">
        <v>0</v>
      </c>
    </row>
    <row r="6997" spans="1:12" x14ac:dyDescent="0.25">
      <c r="A6997">
        <v>75089090</v>
      </c>
      <c r="C6997">
        <v>0</v>
      </c>
      <c r="D6997" t="s">
        <v>7111</v>
      </c>
      <c r="E6997">
        <v>1345</v>
      </c>
      <c r="F6997">
        <v>1851</v>
      </c>
      <c r="G6997">
        <v>1800</v>
      </c>
      <c r="H6997">
        <v>0</v>
      </c>
      <c r="I6997">
        <v>13.45</v>
      </c>
      <c r="J6997">
        <v>18.510000000000002</v>
      </c>
      <c r="K6997">
        <v>18</v>
      </c>
      <c r="L6997">
        <v>0</v>
      </c>
    </row>
    <row r="6998" spans="1:12" x14ac:dyDescent="0.25">
      <c r="A6998">
        <v>76011000</v>
      </c>
      <c r="C6998">
        <v>0</v>
      </c>
      <c r="D6998" t="s">
        <v>7112</v>
      </c>
      <c r="E6998">
        <v>1380</v>
      </c>
      <c r="F6998">
        <v>1650</v>
      </c>
      <c r="G6998">
        <v>1800</v>
      </c>
      <c r="H6998">
        <v>0</v>
      </c>
      <c r="I6998">
        <v>13.8</v>
      </c>
      <c r="J6998">
        <v>16.5</v>
      </c>
      <c r="K6998">
        <v>18</v>
      </c>
      <c r="L6998">
        <v>0</v>
      </c>
    </row>
    <row r="6999" spans="1:12" x14ac:dyDescent="0.25">
      <c r="A6999">
        <v>76012000</v>
      </c>
      <c r="C6999">
        <v>0</v>
      </c>
      <c r="D6999" t="s">
        <v>7113</v>
      </c>
      <c r="E6999">
        <v>1380</v>
      </c>
      <c r="F6999">
        <v>1650</v>
      </c>
      <c r="G6999">
        <v>1800</v>
      </c>
      <c r="H6999">
        <v>0</v>
      </c>
      <c r="I6999">
        <v>13.8</v>
      </c>
      <c r="J6999">
        <v>16.5</v>
      </c>
      <c r="K6999">
        <v>18</v>
      </c>
      <c r="L6999">
        <v>0</v>
      </c>
    </row>
    <row r="7000" spans="1:12" x14ac:dyDescent="0.25">
      <c r="A7000">
        <v>76020000</v>
      </c>
      <c r="C7000">
        <v>0</v>
      </c>
      <c r="D7000" t="s">
        <v>7114</v>
      </c>
      <c r="E7000">
        <v>1345</v>
      </c>
      <c r="F7000">
        <v>1545</v>
      </c>
      <c r="G7000">
        <v>1800</v>
      </c>
      <c r="H7000">
        <v>0</v>
      </c>
      <c r="I7000">
        <v>13.45</v>
      </c>
      <c r="J7000">
        <v>15.45</v>
      </c>
      <c r="K7000">
        <v>18</v>
      </c>
      <c r="L7000">
        <v>0</v>
      </c>
    </row>
    <row r="7001" spans="1:12" x14ac:dyDescent="0.25">
      <c r="A7001">
        <v>76031000</v>
      </c>
      <c r="C7001">
        <v>0</v>
      </c>
      <c r="D7001" t="s">
        <v>7115</v>
      </c>
      <c r="E7001">
        <v>1380</v>
      </c>
      <c r="F7001">
        <v>1650</v>
      </c>
      <c r="G7001">
        <v>1800</v>
      </c>
      <c r="H7001">
        <v>0</v>
      </c>
      <c r="I7001">
        <v>13.8</v>
      </c>
      <c r="J7001">
        <v>16.5</v>
      </c>
      <c r="K7001">
        <v>18</v>
      </c>
      <c r="L7001">
        <v>0</v>
      </c>
    </row>
    <row r="7002" spans="1:12" x14ac:dyDescent="0.25">
      <c r="A7002">
        <v>76032000</v>
      </c>
      <c r="C7002">
        <v>0</v>
      </c>
      <c r="D7002" t="s">
        <v>7116</v>
      </c>
      <c r="E7002">
        <v>1380</v>
      </c>
      <c r="F7002">
        <v>1650</v>
      </c>
      <c r="G7002">
        <v>1800</v>
      </c>
      <c r="H7002">
        <v>0</v>
      </c>
      <c r="I7002">
        <v>13.8</v>
      </c>
      <c r="J7002">
        <v>16.5</v>
      </c>
      <c r="K7002">
        <v>18</v>
      </c>
      <c r="L7002">
        <v>0</v>
      </c>
    </row>
    <row r="7003" spans="1:12" x14ac:dyDescent="0.25">
      <c r="A7003">
        <v>76041010</v>
      </c>
      <c r="C7003">
        <v>0</v>
      </c>
      <c r="D7003" t="s">
        <v>7117</v>
      </c>
      <c r="E7003">
        <v>1345</v>
      </c>
      <c r="F7003">
        <v>1679</v>
      </c>
      <c r="G7003">
        <v>1800</v>
      </c>
      <c r="H7003">
        <v>0</v>
      </c>
      <c r="I7003">
        <v>13.45</v>
      </c>
      <c r="J7003">
        <v>16.79</v>
      </c>
      <c r="K7003">
        <v>18</v>
      </c>
      <c r="L7003">
        <v>0</v>
      </c>
    </row>
    <row r="7004" spans="1:12" x14ac:dyDescent="0.25">
      <c r="A7004">
        <v>76041021</v>
      </c>
      <c r="C7004">
        <v>0</v>
      </c>
      <c r="D7004" t="s">
        <v>7118</v>
      </c>
      <c r="E7004">
        <v>1345</v>
      </c>
      <c r="F7004">
        <v>1679</v>
      </c>
      <c r="G7004">
        <v>1800</v>
      </c>
      <c r="H7004">
        <v>0</v>
      </c>
      <c r="I7004">
        <v>13.45</v>
      </c>
      <c r="J7004">
        <v>16.79</v>
      </c>
      <c r="K7004">
        <v>18</v>
      </c>
      <c r="L7004">
        <v>0</v>
      </c>
    </row>
    <row r="7005" spans="1:12" x14ac:dyDescent="0.25">
      <c r="A7005">
        <v>76041029</v>
      </c>
      <c r="C7005">
        <v>0</v>
      </c>
      <c r="D7005" t="s">
        <v>7119</v>
      </c>
      <c r="E7005">
        <v>1345</v>
      </c>
      <c r="F7005">
        <v>1679</v>
      </c>
      <c r="G7005">
        <v>1800</v>
      </c>
      <c r="H7005">
        <v>0</v>
      </c>
      <c r="I7005">
        <v>13.45</v>
      </c>
      <c r="J7005">
        <v>16.79</v>
      </c>
      <c r="K7005">
        <v>18</v>
      </c>
      <c r="L7005">
        <v>0</v>
      </c>
    </row>
    <row r="7006" spans="1:12" x14ac:dyDescent="0.25">
      <c r="A7006">
        <v>76042100</v>
      </c>
      <c r="C7006">
        <v>0</v>
      </c>
      <c r="D7006" t="s">
        <v>7120</v>
      </c>
      <c r="E7006">
        <v>1345</v>
      </c>
      <c r="F7006">
        <v>1679</v>
      </c>
      <c r="G7006">
        <v>1800</v>
      </c>
      <c r="H7006">
        <v>0</v>
      </c>
      <c r="I7006">
        <v>13.45</v>
      </c>
      <c r="J7006">
        <v>16.79</v>
      </c>
      <c r="K7006">
        <v>18</v>
      </c>
      <c r="L7006">
        <v>0</v>
      </c>
    </row>
    <row r="7007" spans="1:12" x14ac:dyDescent="0.25">
      <c r="A7007">
        <v>76042911</v>
      </c>
      <c r="C7007">
        <v>0</v>
      </c>
      <c r="D7007" t="s">
        <v>7121</v>
      </c>
      <c r="E7007">
        <v>1345</v>
      </c>
      <c r="F7007">
        <v>1545</v>
      </c>
      <c r="G7007">
        <v>1800</v>
      </c>
      <c r="H7007">
        <v>0</v>
      </c>
      <c r="I7007">
        <v>13.45</v>
      </c>
      <c r="J7007">
        <v>15.45</v>
      </c>
      <c r="K7007">
        <v>18</v>
      </c>
      <c r="L7007">
        <v>0</v>
      </c>
    </row>
    <row r="7008" spans="1:12" x14ac:dyDescent="0.25">
      <c r="A7008">
        <v>76042919</v>
      </c>
      <c r="C7008">
        <v>0</v>
      </c>
      <c r="D7008" t="s">
        <v>7122</v>
      </c>
      <c r="E7008">
        <v>1345</v>
      </c>
      <c r="F7008">
        <v>1679</v>
      </c>
      <c r="G7008">
        <v>1800</v>
      </c>
      <c r="H7008">
        <v>0</v>
      </c>
      <c r="I7008">
        <v>13.45</v>
      </c>
      <c r="J7008">
        <v>16.79</v>
      </c>
      <c r="K7008">
        <v>18</v>
      </c>
      <c r="L7008">
        <v>0</v>
      </c>
    </row>
    <row r="7009" spans="1:12" x14ac:dyDescent="0.25">
      <c r="A7009">
        <v>76042920</v>
      </c>
      <c r="C7009">
        <v>0</v>
      </c>
      <c r="D7009" t="s">
        <v>7123</v>
      </c>
      <c r="E7009">
        <v>1345</v>
      </c>
      <c r="F7009">
        <v>1679</v>
      </c>
      <c r="G7009">
        <v>1800</v>
      </c>
      <c r="H7009">
        <v>0</v>
      </c>
      <c r="I7009">
        <v>13.45</v>
      </c>
      <c r="J7009">
        <v>16.79</v>
      </c>
      <c r="K7009">
        <v>18</v>
      </c>
      <c r="L7009">
        <v>0</v>
      </c>
    </row>
    <row r="7010" spans="1:12" x14ac:dyDescent="0.25">
      <c r="A7010">
        <v>76051110</v>
      </c>
      <c r="C7010">
        <v>0</v>
      </c>
      <c r="D7010" t="s">
        <v>7124</v>
      </c>
      <c r="E7010">
        <v>1528</v>
      </c>
      <c r="F7010">
        <v>2293</v>
      </c>
      <c r="G7010">
        <v>1800</v>
      </c>
      <c r="H7010">
        <v>0</v>
      </c>
      <c r="I7010">
        <v>15.28</v>
      </c>
      <c r="J7010">
        <v>22.93</v>
      </c>
      <c r="K7010">
        <v>18</v>
      </c>
      <c r="L7010">
        <v>0</v>
      </c>
    </row>
    <row r="7011" spans="1:12" x14ac:dyDescent="0.25">
      <c r="A7011">
        <v>76051190</v>
      </c>
      <c r="C7011">
        <v>0</v>
      </c>
      <c r="D7011" t="s">
        <v>7125</v>
      </c>
      <c r="E7011">
        <v>1528</v>
      </c>
      <c r="F7011">
        <v>2293</v>
      </c>
      <c r="G7011">
        <v>1800</v>
      </c>
      <c r="H7011">
        <v>0</v>
      </c>
      <c r="I7011">
        <v>15.28</v>
      </c>
      <c r="J7011">
        <v>22.93</v>
      </c>
      <c r="K7011">
        <v>18</v>
      </c>
      <c r="L7011">
        <v>0</v>
      </c>
    </row>
    <row r="7012" spans="1:12" x14ac:dyDescent="0.25">
      <c r="A7012">
        <v>76051910</v>
      </c>
      <c r="C7012">
        <v>0</v>
      </c>
      <c r="D7012" t="s">
        <v>7126</v>
      </c>
      <c r="E7012">
        <v>1528</v>
      </c>
      <c r="F7012">
        <v>2293</v>
      </c>
      <c r="G7012">
        <v>1800</v>
      </c>
      <c r="H7012">
        <v>0</v>
      </c>
      <c r="I7012">
        <v>15.28</v>
      </c>
      <c r="J7012">
        <v>22.93</v>
      </c>
      <c r="K7012">
        <v>18</v>
      </c>
      <c r="L7012">
        <v>0</v>
      </c>
    </row>
    <row r="7013" spans="1:12" x14ac:dyDescent="0.25">
      <c r="A7013">
        <v>76051990</v>
      </c>
      <c r="C7013">
        <v>0</v>
      </c>
      <c r="D7013" t="s">
        <v>7127</v>
      </c>
      <c r="E7013">
        <v>1528</v>
      </c>
      <c r="F7013">
        <v>2293</v>
      </c>
      <c r="G7013">
        <v>1800</v>
      </c>
      <c r="H7013">
        <v>0</v>
      </c>
      <c r="I7013">
        <v>15.28</v>
      </c>
      <c r="J7013">
        <v>22.93</v>
      </c>
      <c r="K7013">
        <v>18</v>
      </c>
      <c r="L7013">
        <v>0</v>
      </c>
    </row>
    <row r="7014" spans="1:12" x14ac:dyDescent="0.25">
      <c r="A7014">
        <v>76052110</v>
      </c>
      <c r="C7014">
        <v>0</v>
      </c>
      <c r="D7014" t="s">
        <v>7128</v>
      </c>
      <c r="E7014">
        <v>1528</v>
      </c>
      <c r="F7014">
        <v>2293</v>
      </c>
      <c r="G7014">
        <v>1800</v>
      </c>
      <c r="H7014">
        <v>0</v>
      </c>
      <c r="I7014">
        <v>15.28</v>
      </c>
      <c r="J7014">
        <v>22.93</v>
      </c>
      <c r="K7014">
        <v>18</v>
      </c>
      <c r="L7014">
        <v>0</v>
      </c>
    </row>
    <row r="7015" spans="1:12" x14ac:dyDescent="0.25">
      <c r="A7015">
        <v>76052190</v>
      </c>
      <c r="C7015">
        <v>0</v>
      </c>
      <c r="D7015" t="s">
        <v>7129</v>
      </c>
      <c r="E7015">
        <v>1528</v>
      </c>
      <c r="F7015">
        <v>2293</v>
      </c>
      <c r="G7015">
        <v>1800</v>
      </c>
      <c r="H7015">
        <v>0</v>
      </c>
      <c r="I7015">
        <v>15.28</v>
      </c>
      <c r="J7015">
        <v>22.93</v>
      </c>
      <c r="K7015">
        <v>18</v>
      </c>
      <c r="L7015">
        <v>0</v>
      </c>
    </row>
    <row r="7016" spans="1:12" x14ac:dyDescent="0.25">
      <c r="A7016">
        <v>76052910</v>
      </c>
      <c r="C7016">
        <v>0</v>
      </c>
      <c r="D7016" t="s">
        <v>7130</v>
      </c>
      <c r="E7016">
        <v>1528</v>
      </c>
      <c r="F7016">
        <v>2293</v>
      </c>
      <c r="G7016">
        <v>1800</v>
      </c>
      <c r="H7016">
        <v>0</v>
      </c>
      <c r="I7016">
        <v>15.28</v>
      </c>
      <c r="J7016">
        <v>22.93</v>
      </c>
      <c r="K7016">
        <v>18</v>
      </c>
      <c r="L7016">
        <v>0</v>
      </c>
    </row>
    <row r="7017" spans="1:12" x14ac:dyDescent="0.25">
      <c r="A7017">
        <v>76052990</v>
      </c>
      <c r="C7017">
        <v>0</v>
      </c>
      <c r="D7017" t="s">
        <v>7131</v>
      </c>
      <c r="E7017">
        <v>1528</v>
      </c>
      <c r="F7017">
        <v>2293</v>
      </c>
      <c r="G7017">
        <v>1800</v>
      </c>
      <c r="H7017">
        <v>0</v>
      </c>
      <c r="I7017">
        <v>15.28</v>
      </c>
      <c r="J7017">
        <v>22.93</v>
      </c>
      <c r="K7017">
        <v>18</v>
      </c>
      <c r="L7017">
        <v>0</v>
      </c>
    </row>
    <row r="7018" spans="1:12" x14ac:dyDescent="0.25">
      <c r="A7018">
        <v>76061110</v>
      </c>
      <c r="C7018">
        <v>0</v>
      </c>
      <c r="D7018" t="s">
        <v>10916</v>
      </c>
      <c r="E7018">
        <v>1388</v>
      </c>
      <c r="F7018">
        <v>1588</v>
      </c>
      <c r="G7018">
        <v>1800</v>
      </c>
      <c r="H7018">
        <v>0</v>
      </c>
      <c r="I7018">
        <v>13.88</v>
      </c>
      <c r="J7018">
        <v>15.88</v>
      </c>
      <c r="K7018">
        <v>18</v>
      </c>
      <c r="L7018">
        <v>0</v>
      </c>
    </row>
    <row r="7019" spans="1:12" x14ac:dyDescent="0.25">
      <c r="A7019">
        <v>76061190</v>
      </c>
      <c r="C7019">
        <v>0</v>
      </c>
      <c r="D7019" t="s">
        <v>7132</v>
      </c>
      <c r="E7019">
        <v>1388</v>
      </c>
      <c r="F7019">
        <v>1722</v>
      </c>
      <c r="G7019">
        <v>1800</v>
      </c>
      <c r="H7019">
        <v>0</v>
      </c>
      <c r="I7019">
        <v>13.88</v>
      </c>
      <c r="J7019">
        <v>17.22</v>
      </c>
      <c r="K7019">
        <v>18</v>
      </c>
      <c r="L7019">
        <v>0</v>
      </c>
    </row>
    <row r="7020" spans="1:12" x14ac:dyDescent="0.25">
      <c r="A7020">
        <v>76061210</v>
      </c>
      <c r="C7020">
        <v>0</v>
      </c>
      <c r="D7020" t="s">
        <v>7133</v>
      </c>
      <c r="E7020">
        <v>1388</v>
      </c>
      <c r="F7020">
        <v>1722</v>
      </c>
      <c r="G7020">
        <v>1800</v>
      </c>
      <c r="H7020">
        <v>0</v>
      </c>
      <c r="I7020">
        <v>13.88</v>
      </c>
      <c r="J7020">
        <v>17.22</v>
      </c>
      <c r="K7020">
        <v>18</v>
      </c>
      <c r="L7020">
        <v>0</v>
      </c>
    </row>
    <row r="7021" spans="1:12" x14ac:dyDescent="0.25">
      <c r="A7021">
        <v>76061220</v>
      </c>
      <c r="C7021">
        <v>0</v>
      </c>
      <c r="D7021" t="s">
        <v>7134</v>
      </c>
      <c r="E7021">
        <v>1388</v>
      </c>
      <c r="F7021">
        <v>1588</v>
      </c>
      <c r="G7021">
        <v>1800</v>
      </c>
      <c r="H7021">
        <v>0</v>
      </c>
      <c r="I7021">
        <v>13.88</v>
      </c>
      <c r="J7021">
        <v>15.88</v>
      </c>
      <c r="K7021">
        <v>18</v>
      </c>
      <c r="L7021">
        <v>0</v>
      </c>
    </row>
    <row r="7022" spans="1:12" x14ac:dyDescent="0.25">
      <c r="A7022">
        <v>76061230</v>
      </c>
      <c r="C7022">
        <v>0</v>
      </c>
      <c r="D7022" t="s">
        <v>12789</v>
      </c>
      <c r="E7022">
        <v>1388</v>
      </c>
      <c r="F7022">
        <v>1588</v>
      </c>
      <c r="G7022">
        <v>1800</v>
      </c>
      <c r="H7022">
        <v>0</v>
      </c>
      <c r="I7022">
        <v>13.88</v>
      </c>
      <c r="J7022">
        <v>15.88</v>
      </c>
      <c r="K7022">
        <v>18</v>
      </c>
      <c r="L7022">
        <v>0</v>
      </c>
    </row>
    <row r="7023" spans="1:12" x14ac:dyDescent="0.25">
      <c r="A7023">
        <v>76061290</v>
      </c>
      <c r="C7023">
        <v>0</v>
      </c>
      <c r="D7023" t="s">
        <v>7135</v>
      </c>
      <c r="E7023">
        <v>1388</v>
      </c>
      <c r="F7023">
        <v>1722</v>
      </c>
      <c r="G7023">
        <v>1800</v>
      </c>
      <c r="H7023">
        <v>0</v>
      </c>
      <c r="I7023">
        <v>13.88</v>
      </c>
      <c r="J7023">
        <v>17.22</v>
      </c>
      <c r="K7023">
        <v>18</v>
      </c>
      <c r="L7023">
        <v>0</v>
      </c>
    </row>
    <row r="7024" spans="1:12" x14ac:dyDescent="0.25">
      <c r="A7024">
        <v>76069100</v>
      </c>
      <c r="C7024">
        <v>0</v>
      </c>
      <c r="D7024" t="s">
        <v>7136</v>
      </c>
      <c r="E7024">
        <v>1388</v>
      </c>
      <c r="F7024">
        <v>1722</v>
      </c>
      <c r="G7024">
        <v>1800</v>
      </c>
      <c r="H7024">
        <v>0</v>
      </c>
      <c r="I7024">
        <v>13.88</v>
      </c>
      <c r="J7024">
        <v>17.22</v>
      </c>
      <c r="K7024">
        <v>18</v>
      </c>
      <c r="L7024">
        <v>0</v>
      </c>
    </row>
    <row r="7025" spans="1:12" x14ac:dyDescent="0.25">
      <c r="A7025">
        <v>76069200</v>
      </c>
      <c r="C7025">
        <v>0</v>
      </c>
      <c r="D7025" t="s">
        <v>7137</v>
      </c>
      <c r="E7025">
        <v>1388</v>
      </c>
      <c r="F7025">
        <v>1722</v>
      </c>
      <c r="G7025">
        <v>1800</v>
      </c>
      <c r="H7025">
        <v>0</v>
      </c>
      <c r="I7025">
        <v>13.88</v>
      </c>
      <c r="J7025">
        <v>17.22</v>
      </c>
      <c r="K7025">
        <v>18</v>
      </c>
      <c r="L7025">
        <v>0</v>
      </c>
    </row>
    <row r="7026" spans="1:12" x14ac:dyDescent="0.25">
      <c r="A7026">
        <v>76071110</v>
      </c>
      <c r="C7026">
        <v>0</v>
      </c>
      <c r="D7026" t="s">
        <v>7138</v>
      </c>
      <c r="E7026">
        <v>1388</v>
      </c>
      <c r="F7026">
        <v>1588</v>
      </c>
      <c r="G7026">
        <v>1800</v>
      </c>
      <c r="H7026">
        <v>0</v>
      </c>
      <c r="I7026">
        <v>13.88</v>
      </c>
      <c r="J7026">
        <v>15.88</v>
      </c>
      <c r="K7026">
        <v>18</v>
      </c>
      <c r="L7026">
        <v>0</v>
      </c>
    </row>
    <row r="7027" spans="1:12" x14ac:dyDescent="0.25">
      <c r="A7027">
        <v>76071120</v>
      </c>
      <c r="C7027">
        <v>0</v>
      </c>
      <c r="D7027" t="s">
        <v>12790</v>
      </c>
      <c r="E7027">
        <v>1466</v>
      </c>
      <c r="F7027">
        <v>1666</v>
      </c>
      <c r="G7027">
        <v>1800</v>
      </c>
      <c r="H7027">
        <v>0</v>
      </c>
      <c r="I7027">
        <v>14.66</v>
      </c>
      <c r="J7027">
        <v>16.66</v>
      </c>
      <c r="K7027">
        <v>18</v>
      </c>
      <c r="L7027">
        <v>0</v>
      </c>
    </row>
    <row r="7028" spans="1:12" x14ac:dyDescent="0.25">
      <c r="A7028">
        <v>76071190</v>
      </c>
      <c r="C7028">
        <v>0</v>
      </c>
      <c r="D7028" t="s">
        <v>7139</v>
      </c>
      <c r="E7028">
        <v>1466</v>
      </c>
      <c r="F7028">
        <v>2042</v>
      </c>
      <c r="G7028">
        <v>1800</v>
      </c>
      <c r="H7028">
        <v>0</v>
      </c>
      <c r="I7028">
        <v>14.66</v>
      </c>
      <c r="J7028">
        <v>20.420000000000002</v>
      </c>
      <c r="K7028">
        <v>18</v>
      </c>
      <c r="L7028">
        <v>0</v>
      </c>
    </row>
    <row r="7029" spans="1:12" x14ac:dyDescent="0.25">
      <c r="A7029">
        <v>76071910</v>
      </c>
      <c r="C7029">
        <v>0</v>
      </c>
      <c r="D7029" t="s">
        <v>7140</v>
      </c>
      <c r="E7029">
        <v>1388</v>
      </c>
      <c r="F7029">
        <v>1588</v>
      </c>
      <c r="G7029">
        <v>1800</v>
      </c>
      <c r="H7029">
        <v>0</v>
      </c>
      <c r="I7029">
        <v>13.88</v>
      </c>
      <c r="J7029">
        <v>15.88</v>
      </c>
      <c r="K7029">
        <v>18</v>
      </c>
      <c r="L7029">
        <v>0</v>
      </c>
    </row>
    <row r="7030" spans="1:12" x14ac:dyDescent="0.25">
      <c r="A7030">
        <v>76071990</v>
      </c>
      <c r="C7030">
        <v>0</v>
      </c>
      <c r="D7030" t="s">
        <v>7141</v>
      </c>
      <c r="E7030">
        <v>1660</v>
      </c>
      <c r="F7030">
        <v>2835</v>
      </c>
      <c r="G7030">
        <v>1800</v>
      </c>
      <c r="H7030">
        <v>0</v>
      </c>
      <c r="I7030">
        <v>16.600000000000001</v>
      </c>
      <c r="J7030">
        <v>28.35</v>
      </c>
      <c r="K7030">
        <v>18</v>
      </c>
      <c r="L7030">
        <v>0</v>
      </c>
    </row>
    <row r="7031" spans="1:12" x14ac:dyDescent="0.25">
      <c r="A7031">
        <v>76072000</v>
      </c>
      <c r="C7031">
        <v>0</v>
      </c>
      <c r="D7031" t="s">
        <v>7142</v>
      </c>
      <c r="E7031">
        <v>1388</v>
      </c>
      <c r="F7031">
        <v>1722</v>
      </c>
      <c r="G7031">
        <v>1800</v>
      </c>
      <c r="H7031">
        <v>0</v>
      </c>
      <c r="I7031">
        <v>13.88</v>
      </c>
      <c r="J7031">
        <v>17.22</v>
      </c>
      <c r="K7031">
        <v>18</v>
      </c>
      <c r="L7031">
        <v>0</v>
      </c>
    </row>
    <row r="7032" spans="1:12" x14ac:dyDescent="0.25">
      <c r="A7032">
        <v>76081000</v>
      </c>
      <c r="C7032">
        <v>0</v>
      </c>
      <c r="D7032" t="s">
        <v>7143</v>
      </c>
      <c r="E7032">
        <v>1345</v>
      </c>
      <c r="F7032">
        <v>2664</v>
      </c>
      <c r="G7032">
        <v>1800</v>
      </c>
      <c r="H7032">
        <v>0</v>
      </c>
      <c r="I7032">
        <v>13.45</v>
      </c>
      <c r="J7032">
        <v>26.64</v>
      </c>
      <c r="K7032">
        <v>18</v>
      </c>
      <c r="L7032">
        <v>0</v>
      </c>
    </row>
    <row r="7033" spans="1:12" x14ac:dyDescent="0.25">
      <c r="A7033">
        <v>76082010</v>
      </c>
      <c r="C7033">
        <v>0</v>
      </c>
      <c r="D7033" t="s">
        <v>10917</v>
      </c>
      <c r="E7033">
        <v>1345</v>
      </c>
      <c r="F7033">
        <v>1545</v>
      </c>
      <c r="G7033">
        <v>1800</v>
      </c>
      <c r="H7033">
        <v>0</v>
      </c>
      <c r="I7033">
        <v>13.45</v>
      </c>
      <c r="J7033">
        <v>15.45</v>
      </c>
      <c r="K7033">
        <v>18</v>
      </c>
      <c r="L7033">
        <v>0</v>
      </c>
    </row>
    <row r="7034" spans="1:12" x14ac:dyDescent="0.25">
      <c r="A7034">
        <v>76082090</v>
      </c>
      <c r="C7034">
        <v>0</v>
      </c>
      <c r="D7034" t="s">
        <v>7144</v>
      </c>
      <c r="E7034">
        <v>1345</v>
      </c>
      <c r="F7034">
        <v>2664</v>
      </c>
      <c r="G7034">
        <v>1800</v>
      </c>
      <c r="H7034">
        <v>0</v>
      </c>
      <c r="I7034">
        <v>13.45</v>
      </c>
      <c r="J7034">
        <v>26.64</v>
      </c>
      <c r="K7034">
        <v>18</v>
      </c>
      <c r="L7034">
        <v>0</v>
      </c>
    </row>
    <row r="7035" spans="1:12" x14ac:dyDescent="0.25">
      <c r="A7035">
        <v>76090000</v>
      </c>
      <c r="C7035">
        <v>0</v>
      </c>
      <c r="D7035" t="s">
        <v>7145</v>
      </c>
      <c r="E7035">
        <v>1660</v>
      </c>
      <c r="F7035">
        <v>2979</v>
      </c>
      <c r="G7035">
        <v>1800</v>
      </c>
      <c r="H7035">
        <v>0</v>
      </c>
      <c r="I7035">
        <v>16.600000000000001</v>
      </c>
      <c r="J7035">
        <v>29.79</v>
      </c>
      <c r="K7035">
        <v>18</v>
      </c>
      <c r="L7035">
        <v>0</v>
      </c>
    </row>
    <row r="7036" spans="1:12" x14ac:dyDescent="0.25">
      <c r="A7036">
        <v>76101000</v>
      </c>
      <c r="C7036">
        <v>0</v>
      </c>
      <c r="D7036" t="s">
        <v>7146</v>
      </c>
      <c r="E7036">
        <v>1345</v>
      </c>
      <c r="F7036">
        <v>2200</v>
      </c>
      <c r="G7036">
        <v>1800</v>
      </c>
      <c r="H7036">
        <v>0</v>
      </c>
      <c r="I7036">
        <v>13.45</v>
      </c>
      <c r="J7036">
        <v>22</v>
      </c>
      <c r="K7036">
        <v>18</v>
      </c>
      <c r="L7036">
        <v>0</v>
      </c>
    </row>
    <row r="7037" spans="1:12" x14ac:dyDescent="0.25">
      <c r="A7037">
        <v>76109000</v>
      </c>
      <c r="C7037">
        <v>0</v>
      </c>
      <c r="D7037" t="s">
        <v>7147</v>
      </c>
      <c r="E7037">
        <v>1345</v>
      </c>
      <c r="F7037">
        <v>2200</v>
      </c>
      <c r="G7037">
        <v>1800</v>
      </c>
      <c r="H7037">
        <v>0</v>
      </c>
      <c r="I7037">
        <v>13.45</v>
      </c>
      <c r="J7037">
        <v>22</v>
      </c>
      <c r="K7037">
        <v>18</v>
      </c>
      <c r="L7037">
        <v>0</v>
      </c>
    </row>
    <row r="7038" spans="1:12" x14ac:dyDescent="0.25">
      <c r="A7038">
        <v>76110000</v>
      </c>
      <c r="C7038">
        <v>0</v>
      </c>
      <c r="D7038" t="s">
        <v>7148</v>
      </c>
      <c r="E7038">
        <v>1388</v>
      </c>
      <c r="F7038">
        <v>1761</v>
      </c>
      <c r="G7038">
        <v>1200</v>
      </c>
      <c r="H7038">
        <v>0</v>
      </c>
      <c r="I7038">
        <v>13.88</v>
      </c>
      <c r="J7038">
        <v>17.61</v>
      </c>
      <c r="K7038">
        <v>12</v>
      </c>
      <c r="L7038">
        <v>0</v>
      </c>
    </row>
    <row r="7039" spans="1:12" x14ac:dyDescent="0.25">
      <c r="A7039">
        <v>76121000</v>
      </c>
      <c r="C7039">
        <v>0</v>
      </c>
      <c r="D7039" t="s">
        <v>7149</v>
      </c>
      <c r="E7039">
        <v>1429</v>
      </c>
      <c r="F7039">
        <v>1802</v>
      </c>
      <c r="G7039">
        <v>1800</v>
      </c>
      <c r="H7039">
        <v>0</v>
      </c>
      <c r="I7039">
        <v>14.29</v>
      </c>
      <c r="J7039">
        <v>18.02</v>
      </c>
      <c r="K7039">
        <v>18</v>
      </c>
      <c r="L7039">
        <v>0</v>
      </c>
    </row>
    <row r="7040" spans="1:12" x14ac:dyDescent="0.25">
      <c r="A7040">
        <v>76129011</v>
      </c>
      <c r="C7040">
        <v>0</v>
      </c>
      <c r="D7040" t="s">
        <v>7150</v>
      </c>
      <c r="E7040">
        <v>1429</v>
      </c>
      <c r="F7040">
        <v>1802</v>
      </c>
      <c r="G7040">
        <v>1800</v>
      </c>
      <c r="H7040">
        <v>0</v>
      </c>
      <c r="I7040">
        <v>14.29</v>
      </c>
      <c r="J7040">
        <v>18.02</v>
      </c>
      <c r="K7040">
        <v>18</v>
      </c>
      <c r="L7040">
        <v>0</v>
      </c>
    </row>
    <row r="7041" spans="1:12" x14ac:dyDescent="0.25">
      <c r="A7041">
        <v>76129012</v>
      </c>
      <c r="C7041">
        <v>0</v>
      </c>
      <c r="D7041" t="s">
        <v>6953</v>
      </c>
      <c r="E7041">
        <v>1429</v>
      </c>
      <c r="F7041">
        <v>1629</v>
      </c>
      <c r="G7041">
        <v>1800</v>
      </c>
      <c r="H7041">
        <v>0</v>
      </c>
      <c r="I7041">
        <v>14.29</v>
      </c>
      <c r="J7041">
        <v>16.29</v>
      </c>
      <c r="K7041">
        <v>18</v>
      </c>
      <c r="L7041">
        <v>0</v>
      </c>
    </row>
    <row r="7042" spans="1:12" x14ac:dyDescent="0.25">
      <c r="A7042">
        <v>76129019</v>
      </c>
      <c r="C7042">
        <v>0</v>
      </c>
      <c r="D7042" t="s">
        <v>7151</v>
      </c>
      <c r="E7042">
        <v>1429</v>
      </c>
      <c r="F7042">
        <v>1802</v>
      </c>
      <c r="G7042">
        <v>1800</v>
      </c>
      <c r="H7042">
        <v>0</v>
      </c>
      <c r="I7042">
        <v>14.29</v>
      </c>
      <c r="J7042">
        <v>18.02</v>
      </c>
      <c r="K7042">
        <v>18</v>
      </c>
      <c r="L7042">
        <v>0</v>
      </c>
    </row>
    <row r="7043" spans="1:12" x14ac:dyDescent="0.25">
      <c r="A7043">
        <v>76129090</v>
      </c>
      <c r="C7043">
        <v>0</v>
      </c>
      <c r="D7043" t="s">
        <v>7152</v>
      </c>
      <c r="E7043">
        <v>1429</v>
      </c>
      <c r="F7043">
        <v>1802</v>
      </c>
      <c r="G7043">
        <v>1200</v>
      </c>
      <c r="H7043">
        <v>0</v>
      </c>
      <c r="I7043">
        <v>14.29</v>
      </c>
      <c r="J7043">
        <v>18.02</v>
      </c>
      <c r="K7043">
        <v>12</v>
      </c>
      <c r="L7043">
        <v>0</v>
      </c>
    </row>
    <row r="7044" spans="1:12" x14ac:dyDescent="0.25">
      <c r="A7044">
        <v>76130000</v>
      </c>
      <c r="C7044">
        <v>0</v>
      </c>
      <c r="D7044" t="s">
        <v>7153</v>
      </c>
      <c r="E7044">
        <v>1429</v>
      </c>
      <c r="F7044">
        <v>1819</v>
      </c>
      <c r="G7044">
        <v>1800</v>
      </c>
      <c r="H7044">
        <v>0</v>
      </c>
      <c r="I7044">
        <v>14.29</v>
      </c>
      <c r="J7044">
        <v>18.190000000000001</v>
      </c>
      <c r="K7044">
        <v>18</v>
      </c>
      <c r="L7044">
        <v>0</v>
      </c>
    </row>
    <row r="7045" spans="1:12" x14ac:dyDescent="0.25">
      <c r="A7045">
        <v>76141010</v>
      </c>
      <c r="C7045">
        <v>0</v>
      </c>
      <c r="D7045" t="s">
        <v>7154</v>
      </c>
      <c r="E7045">
        <v>1699</v>
      </c>
      <c r="F7045">
        <v>2464</v>
      </c>
      <c r="G7045">
        <v>1800</v>
      </c>
      <c r="H7045">
        <v>0</v>
      </c>
      <c r="I7045">
        <v>16.989999999999998</v>
      </c>
      <c r="J7045">
        <v>24.64</v>
      </c>
      <c r="K7045">
        <v>18</v>
      </c>
      <c r="L7045">
        <v>0</v>
      </c>
    </row>
    <row r="7046" spans="1:12" x14ac:dyDescent="0.25">
      <c r="A7046">
        <v>76141090</v>
      </c>
      <c r="C7046">
        <v>0</v>
      </c>
      <c r="D7046" t="s">
        <v>7155</v>
      </c>
      <c r="E7046">
        <v>1699</v>
      </c>
      <c r="F7046">
        <v>2464</v>
      </c>
      <c r="G7046">
        <v>1800</v>
      </c>
      <c r="H7046">
        <v>0</v>
      </c>
      <c r="I7046">
        <v>16.989999999999998</v>
      </c>
      <c r="J7046">
        <v>24.64</v>
      </c>
      <c r="K7046">
        <v>18</v>
      </c>
      <c r="L7046">
        <v>0</v>
      </c>
    </row>
    <row r="7047" spans="1:12" x14ac:dyDescent="0.25">
      <c r="A7047">
        <v>76149010</v>
      </c>
      <c r="C7047">
        <v>0</v>
      </c>
      <c r="D7047" t="s">
        <v>7156</v>
      </c>
      <c r="E7047">
        <v>1699</v>
      </c>
      <c r="F7047">
        <v>2464</v>
      </c>
      <c r="G7047">
        <v>1800</v>
      </c>
      <c r="H7047">
        <v>0</v>
      </c>
      <c r="I7047">
        <v>16.989999999999998</v>
      </c>
      <c r="J7047">
        <v>24.64</v>
      </c>
      <c r="K7047">
        <v>18</v>
      </c>
      <c r="L7047">
        <v>0</v>
      </c>
    </row>
    <row r="7048" spans="1:12" x14ac:dyDescent="0.25">
      <c r="A7048">
        <v>76149090</v>
      </c>
      <c r="C7048">
        <v>0</v>
      </c>
      <c r="D7048" t="s">
        <v>7157</v>
      </c>
      <c r="E7048">
        <v>1699</v>
      </c>
      <c r="F7048">
        <v>2464</v>
      </c>
      <c r="G7048">
        <v>1800</v>
      </c>
      <c r="H7048">
        <v>0</v>
      </c>
      <c r="I7048">
        <v>16.989999999999998</v>
      </c>
      <c r="J7048">
        <v>24.64</v>
      </c>
      <c r="K7048">
        <v>18</v>
      </c>
      <c r="L7048">
        <v>0</v>
      </c>
    </row>
    <row r="7049" spans="1:12" x14ac:dyDescent="0.25">
      <c r="A7049">
        <v>76151000</v>
      </c>
      <c r="C7049">
        <v>0</v>
      </c>
      <c r="D7049" t="s">
        <v>7158</v>
      </c>
      <c r="E7049">
        <v>1494</v>
      </c>
      <c r="F7049">
        <v>2181</v>
      </c>
      <c r="G7049">
        <v>1800</v>
      </c>
      <c r="H7049">
        <v>0</v>
      </c>
      <c r="I7049">
        <v>14.94</v>
      </c>
      <c r="J7049">
        <v>21.81</v>
      </c>
      <c r="K7049">
        <v>18</v>
      </c>
      <c r="L7049">
        <v>0</v>
      </c>
    </row>
    <row r="7050" spans="1:12" x14ac:dyDescent="0.25">
      <c r="A7050">
        <v>76152000</v>
      </c>
      <c r="C7050">
        <v>0</v>
      </c>
      <c r="D7050" t="s">
        <v>7159</v>
      </c>
      <c r="E7050">
        <v>1955</v>
      </c>
      <c r="F7050">
        <v>3414</v>
      </c>
      <c r="G7050">
        <v>1800</v>
      </c>
      <c r="H7050">
        <v>0</v>
      </c>
      <c r="I7050">
        <v>19.55</v>
      </c>
      <c r="J7050">
        <v>34.14</v>
      </c>
      <c r="K7050">
        <v>18</v>
      </c>
      <c r="L7050">
        <v>0</v>
      </c>
    </row>
    <row r="7051" spans="1:12" x14ac:dyDescent="0.25">
      <c r="A7051">
        <v>76161000</v>
      </c>
      <c r="C7051">
        <v>0</v>
      </c>
      <c r="D7051" t="s">
        <v>7160</v>
      </c>
      <c r="E7051">
        <v>1429</v>
      </c>
      <c r="F7051">
        <v>1783</v>
      </c>
      <c r="G7051">
        <v>1800</v>
      </c>
      <c r="H7051">
        <v>0</v>
      </c>
      <c r="I7051">
        <v>14.29</v>
      </c>
      <c r="J7051">
        <v>17.829999999999998</v>
      </c>
      <c r="K7051">
        <v>18</v>
      </c>
      <c r="L7051">
        <v>0</v>
      </c>
    </row>
    <row r="7052" spans="1:12" x14ac:dyDescent="0.25">
      <c r="A7052">
        <v>76169100</v>
      </c>
      <c r="C7052">
        <v>0</v>
      </c>
      <c r="D7052" t="s">
        <v>7161</v>
      </c>
      <c r="E7052">
        <v>1429</v>
      </c>
      <c r="F7052">
        <v>1783</v>
      </c>
      <c r="G7052">
        <v>1800</v>
      </c>
      <c r="H7052">
        <v>0</v>
      </c>
      <c r="I7052">
        <v>14.29</v>
      </c>
      <c r="J7052">
        <v>17.829999999999998</v>
      </c>
      <c r="K7052">
        <v>18</v>
      </c>
      <c r="L7052">
        <v>0</v>
      </c>
    </row>
    <row r="7053" spans="1:12" x14ac:dyDescent="0.25">
      <c r="A7053">
        <v>76169900</v>
      </c>
      <c r="C7053">
        <v>0</v>
      </c>
      <c r="D7053" t="s">
        <v>7162</v>
      </c>
      <c r="E7053">
        <v>1433</v>
      </c>
      <c r="F7053">
        <v>1945</v>
      </c>
      <c r="G7053">
        <v>1800</v>
      </c>
      <c r="H7053">
        <v>0</v>
      </c>
      <c r="I7053">
        <v>14.33</v>
      </c>
      <c r="J7053">
        <v>19.45</v>
      </c>
      <c r="K7053">
        <v>18</v>
      </c>
      <c r="L7053">
        <v>0</v>
      </c>
    </row>
    <row r="7054" spans="1:12" x14ac:dyDescent="0.25">
      <c r="A7054">
        <v>76169900</v>
      </c>
      <c r="B7054">
        <v>1</v>
      </c>
      <c r="C7054">
        <v>0</v>
      </c>
      <c r="D7054" t="s">
        <v>12791</v>
      </c>
      <c r="E7054">
        <v>1478</v>
      </c>
      <c r="F7054">
        <v>1990</v>
      </c>
      <c r="G7054">
        <v>1800</v>
      </c>
      <c r="H7054">
        <v>0</v>
      </c>
      <c r="I7054">
        <v>14.78</v>
      </c>
      <c r="J7054">
        <v>19.899999999999999</v>
      </c>
      <c r="K7054">
        <v>18</v>
      </c>
      <c r="L7054">
        <v>0</v>
      </c>
    </row>
    <row r="7055" spans="1:12" x14ac:dyDescent="0.25">
      <c r="A7055">
        <v>78011011</v>
      </c>
      <c r="C7055">
        <v>0</v>
      </c>
      <c r="D7055" t="s">
        <v>7163</v>
      </c>
      <c r="E7055">
        <v>1345</v>
      </c>
      <c r="F7055">
        <v>1637</v>
      </c>
      <c r="G7055">
        <v>1800</v>
      </c>
      <c r="H7055">
        <v>0</v>
      </c>
      <c r="I7055">
        <v>13.45</v>
      </c>
      <c r="J7055">
        <v>16.37</v>
      </c>
      <c r="K7055">
        <v>18</v>
      </c>
      <c r="L7055">
        <v>0</v>
      </c>
    </row>
    <row r="7056" spans="1:12" x14ac:dyDescent="0.25">
      <c r="A7056">
        <v>78011019</v>
      </c>
      <c r="C7056">
        <v>0</v>
      </c>
      <c r="D7056" t="s">
        <v>7164</v>
      </c>
      <c r="E7056">
        <v>1345</v>
      </c>
      <c r="F7056">
        <v>1637</v>
      </c>
      <c r="G7056">
        <v>1800</v>
      </c>
      <c r="H7056">
        <v>0</v>
      </c>
      <c r="I7056">
        <v>13.45</v>
      </c>
      <c r="J7056">
        <v>16.37</v>
      </c>
      <c r="K7056">
        <v>18</v>
      </c>
      <c r="L7056">
        <v>0</v>
      </c>
    </row>
    <row r="7057" spans="1:12" x14ac:dyDescent="0.25">
      <c r="A7057">
        <v>78011090</v>
      </c>
      <c r="C7057">
        <v>0</v>
      </c>
      <c r="D7057" t="s">
        <v>7165</v>
      </c>
      <c r="E7057">
        <v>1345</v>
      </c>
      <c r="F7057">
        <v>1637</v>
      </c>
      <c r="G7057">
        <v>1800</v>
      </c>
      <c r="H7057">
        <v>0</v>
      </c>
      <c r="I7057">
        <v>13.45</v>
      </c>
      <c r="J7057">
        <v>16.37</v>
      </c>
      <c r="K7057">
        <v>18</v>
      </c>
      <c r="L7057">
        <v>0</v>
      </c>
    </row>
    <row r="7058" spans="1:12" x14ac:dyDescent="0.25">
      <c r="A7058">
        <v>78019100</v>
      </c>
      <c r="C7058">
        <v>0</v>
      </c>
      <c r="D7058" t="s">
        <v>7166</v>
      </c>
      <c r="E7058">
        <v>1345</v>
      </c>
      <c r="F7058">
        <v>1615</v>
      </c>
      <c r="G7058">
        <v>1800</v>
      </c>
      <c r="H7058">
        <v>0</v>
      </c>
      <c r="I7058">
        <v>13.45</v>
      </c>
      <c r="J7058">
        <v>16.149999999999999</v>
      </c>
      <c r="K7058">
        <v>18</v>
      </c>
      <c r="L7058">
        <v>0</v>
      </c>
    </row>
    <row r="7059" spans="1:12" x14ac:dyDescent="0.25">
      <c r="A7059">
        <v>78019900</v>
      </c>
      <c r="C7059">
        <v>0</v>
      </c>
      <c r="D7059" t="s">
        <v>7167</v>
      </c>
      <c r="E7059">
        <v>1345</v>
      </c>
      <c r="F7059">
        <v>1615</v>
      </c>
      <c r="G7059">
        <v>1800</v>
      </c>
      <c r="H7059">
        <v>0</v>
      </c>
      <c r="I7059">
        <v>13.45</v>
      </c>
      <c r="J7059">
        <v>16.149999999999999</v>
      </c>
      <c r="K7059">
        <v>18</v>
      </c>
      <c r="L7059">
        <v>0</v>
      </c>
    </row>
    <row r="7060" spans="1:12" x14ac:dyDescent="0.25">
      <c r="A7060">
        <v>78020000</v>
      </c>
      <c r="C7060">
        <v>0</v>
      </c>
      <c r="D7060" t="s">
        <v>7168</v>
      </c>
      <c r="E7060">
        <v>1345</v>
      </c>
      <c r="F7060">
        <v>1593</v>
      </c>
      <c r="G7060">
        <v>1800</v>
      </c>
      <c r="H7060">
        <v>0</v>
      </c>
      <c r="I7060">
        <v>13.45</v>
      </c>
      <c r="J7060">
        <v>15.93</v>
      </c>
      <c r="K7060">
        <v>18</v>
      </c>
      <c r="L7060">
        <v>0</v>
      </c>
    </row>
    <row r="7061" spans="1:12" x14ac:dyDescent="0.25">
      <c r="A7061">
        <v>78041100</v>
      </c>
      <c r="C7061">
        <v>0</v>
      </c>
      <c r="D7061" t="s">
        <v>7169</v>
      </c>
      <c r="E7061">
        <v>1345</v>
      </c>
      <c r="F7061">
        <v>1679</v>
      </c>
      <c r="G7061">
        <v>1800</v>
      </c>
      <c r="H7061">
        <v>0</v>
      </c>
      <c r="I7061">
        <v>13.45</v>
      </c>
      <c r="J7061">
        <v>16.79</v>
      </c>
      <c r="K7061">
        <v>18</v>
      </c>
      <c r="L7061">
        <v>0</v>
      </c>
    </row>
    <row r="7062" spans="1:12" x14ac:dyDescent="0.25">
      <c r="A7062">
        <v>78041900</v>
      </c>
      <c r="C7062">
        <v>0</v>
      </c>
      <c r="D7062" t="s">
        <v>7170</v>
      </c>
      <c r="E7062">
        <v>1345</v>
      </c>
      <c r="F7062">
        <v>1679</v>
      </c>
      <c r="G7062">
        <v>1800</v>
      </c>
      <c r="H7062">
        <v>0</v>
      </c>
      <c r="I7062">
        <v>13.45</v>
      </c>
      <c r="J7062">
        <v>16.79</v>
      </c>
      <c r="K7062">
        <v>18</v>
      </c>
      <c r="L7062">
        <v>0</v>
      </c>
    </row>
    <row r="7063" spans="1:12" x14ac:dyDescent="0.25">
      <c r="A7063">
        <v>78042000</v>
      </c>
      <c r="C7063">
        <v>0</v>
      </c>
      <c r="D7063" t="s">
        <v>7171</v>
      </c>
      <c r="E7063">
        <v>1345</v>
      </c>
      <c r="F7063">
        <v>1615</v>
      </c>
      <c r="G7063">
        <v>1800</v>
      </c>
      <c r="H7063">
        <v>0</v>
      </c>
      <c r="I7063">
        <v>13.45</v>
      </c>
      <c r="J7063">
        <v>16.149999999999999</v>
      </c>
      <c r="K7063">
        <v>18</v>
      </c>
      <c r="L7063">
        <v>0</v>
      </c>
    </row>
    <row r="7064" spans="1:12" x14ac:dyDescent="0.25">
      <c r="A7064">
        <v>78060010</v>
      </c>
      <c r="C7064">
        <v>0</v>
      </c>
      <c r="D7064" t="s">
        <v>7172</v>
      </c>
      <c r="E7064">
        <v>1345</v>
      </c>
      <c r="F7064">
        <v>1816</v>
      </c>
      <c r="G7064">
        <v>1800</v>
      </c>
      <c r="H7064">
        <v>0</v>
      </c>
      <c r="I7064">
        <v>13.45</v>
      </c>
      <c r="J7064">
        <v>18.16</v>
      </c>
      <c r="K7064">
        <v>18</v>
      </c>
      <c r="L7064">
        <v>0</v>
      </c>
    </row>
    <row r="7065" spans="1:12" x14ac:dyDescent="0.25">
      <c r="A7065">
        <v>78060020</v>
      </c>
      <c r="C7065">
        <v>0</v>
      </c>
      <c r="D7065" t="s">
        <v>7173</v>
      </c>
      <c r="E7065">
        <v>1345</v>
      </c>
      <c r="F7065">
        <v>1857</v>
      </c>
      <c r="G7065">
        <v>1800</v>
      </c>
      <c r="H7065">
        <v>0</v>
      </c>
      <c r="I7065">
        <v>13.45</v>
      </c>
      <c r="J7065">
        <v>18.57</v>
      </c>
      <c r="K7065">
        <v>18</v>
      </c>
      <c r="L7065">
        <v>0</v>
      </c>
    </row>
    <row r="7066" spans="1:12" x14ac:dyDescent="0.25">
      <c r="A7066">
        <v>78060090</v>
      </c>
      <c r="C7066">
        <v>0</v>
      </c>
      <c r="D7066" t="s">
        <v>7174</v>
      </c>
      <c r="E7066">
        <v>1345</v>
      </c>
      <c r="F7066">
        <v>1896</v>
      </c>
      <c r="G7066">
        <v>1800</v>
      </c>
      <c r="H7066">
        <v>0</v>
      </c>
      <c r="I7066">
        <v>13.45</v>
      </c>
      <c r="J7066">
        <v>18.96</v>
      </c>
      <c r="K7066">
        <v>18</v>
      </c>
      <c r="L7066">
        <v>0</v>
      </c>
    </row>
    <row r="7067" spans="1:12" x14ac:dyDescent="0.25">
      <c r="A7067">
        <v>79011111</v>
      </c>
      <c r="C7067">
        <v>0</v>
      </c>
      <c r="D7067" t="s">
        <v>7175</v>
      </c>
      <c r="E7067">
        <v>1345</v>
      </c>
      <c r="F7067">
        <v>1637</v>
      </c>
      <c r="G7067">
        <v>1800</v>
      </c>
      <c r="H7067">
        <v>0</v>
      </c>
      <c r="I7067">
        <v>13.45</v>
      </c>
      <c r="J7067">
        <v>16.37</v>
      </c>
      <c r="K7067">
        <v>18</v>
      </c>
      <c r="L7067">
        <v>0</v>
      </c>
    </row>
    <row r="7068" spans="1:12" x14ac:dyDescent="0.25">
      <c r="A7068">
        <v>79011119</v>
      </c>
      <c r="C7068">
        <v>0</v>
      </c>
      <c r="D7068" t="s">
        <v>7176</v>
      </c>
      <c r="E7068">
        <v>1345</v>
      </c>
      <c r="F7068">
        <v>1637</v>
      </c>
      <c r="G7068">
        <v>1800</v>
      </c>
      <c r="H7068">
        <v>0</v>
      </c>
      <c r="I7068">
        <v>13.45</v>
      </c>
      <c r="J7068">
        <v>16.37</v>
      </c>
      <c r="K7068">
        <v>18</v>
      </c>
      <c r="L7068">
        <v>0</v>
      </c>
    </row>
    <row r="7069" spans="1:12" x14ac:dyDescent="0.25">
      <c r="A7069">
        <v>79011191</v>
      </c>
      <c r="C7069">
        <v>0</v>
      </c>
      <c r="D7069" t="s">
        <v>7177</v>
      </c>
      <c r="E7069">
        <v>1345</v>
      </c>
      <c r="F7069">
        <v>1637</v>
      </c>
      <c r="G7069">
        <v>1800</v>
      </c>
      <c r="H7069">
        <v>0</v>
      </c>
      <c r="I7069">
        <v>13.45</v>
      </c>
      <c r="J7069">
        <v>16.37</v>
      </c>
      <c r="K7069">
        <v>18</v>
      </c>
      <c r="L7069">
        <v>0</v>
      </c>
    </row>
    <row r="7070" spans="1:12" x14ac:dyDescent="0.25">
      <c r="A7070">
        <v>79011199</v>
      </c>
      <c r="C7070">
        <v>0</v>
      </c>
      <c r="D7070" t="s">
        <v>7178</v>
      </c>
      <c r="E7070">
        <v>1345</v>
      </c>
      <c r="F7070">
        <v>1637</v>
      </c>
      <c r="G7070">
        <v>1800</v>
      </c>
      <c r="H7070">
        <v>0</v>
      </c>
      <c r="I7070">
        <v>13.45</v>
      </c>
      <c r="J7070">
        <v>16.37</v>
      </c>
      <c r="K7070">
        <v>18</v>
      </c>
      <c r="L7070">
        <v>0</v>
      </c>
    </row>
    <row r="7071" spans="1:12" x14ac:dyDescent="0.25">
      <c r="A7071">
        <v>79011210</v>
      </c>
      <c r="C7071">
        <v>0</v>
      </c>
      <c r="D7071" t="s">
        <v>7179</v>
      </c>
      <c r="E7071">
        <v>1345</v>
      </c>
      <c r="F7071">
        <v>1637</v>
      </c>
      <c r="G7071">
        <v>1800</v>
      </c>
      <c r="H7071">
        <v>0</v>
      </c>
      <c r="I7071">
        <v>13.45</v>
      </c>
      <c r="J7071">
        <v>16.37</v>
      </c>
      <c r="K7071">
        <v>18</v>
      </c>
      <c r="L7071">
        <v>0</v>
      </c>
    </row>
    <row r="7072" spans="1:12" x14ac:dyDescent="0.25">
      <c r="A7072">
        <v>79011290</v>
      </c>
      <c r="C7072">
        <v>0</v>
      </c>
      <c r="D7072" t="s">
        <v>7180</v>
      </c>
      <c r="E7072">
        <v>1345</v>
      </c>
      <c r="F7072">
        <v>1615</v>
      </c>
      <c r="G7072">
        <v>1800</v>
      </c>
      <c r="H7072">
        <v>0</v>
      </c>
      <c r="I7072">
        <v>13.45</v>
      </c>
      <c r="J7072">
        <v>16.149999999999999</v>
      </c>
      <c r="K7072">
        <v>18</v>
      </c>
      <c r="L7072">
        <v>0</v>
      </c>
    </row>
    <row r="7073" spans="1:12" x14ac:dyDescent="0.25">
      <c r="A7073">
        <v>79012010</v>
      </c>
      <c r="C7073">
        <v>0</v>
      </c>
      <c r="D7073" t="s">
        <v>7181</v>
      </c>
      <c r="E7073">
        <v>1345</v>
      </c>
      <c r="F7073">
        <v>1637</v>
      </c>
      <c r="G7073">
        <v>1800</v>
      </c>
      <c r="H7073">
        <v>0</v>
      </c>
      <c r="I7073">
        <v>13.45</v>
      </c>
      <c r="J7073">
        <v>16.37</v>
      </c>
      <c r="K7073">
        <v>18</v>
      </c>
      <c r="L7073">
        <v>0</v>
      </c>
    </row>
    <row r="7074" spans="1:12" x14ac:dyDescent="0.25">
      <c r="A7074">
        <v>79012090</v>
      </c>
      <c r="C7074">
        <v>0</v>
      </c>
      <c r="D7074" t="s">
        <v>7182</v>
      </c>
      <c r="E7074">
        <v>1345</v>
      </c>
      <c r="F7074">
        <v>1637</v>
      </c>
      <c r="G7074">
        <v>1800</v>
      </c>
      <c r="H7074">
        <v>0</v>
      </c>
      <c r="I7074">
        <v>13.45</v>
      </c>
      <c r="J7074">
        <v>16.37</v>
      </c>
      <c r="K7074">
        <v>18</v>
      </c>
      <c r="L7074">
        <v>0</v>
      </c>
    </row>
    <row r="7075" spans="1:12" x14ac:dyDescent="0.25">
      <c r="A7075">
        <v>79020000</v>
      </c>
      <c r="C7075">
        <v>0</v>
      </c>
      <c r="D7075" t="s">
        <v>7183</v>
      </c>
      <c r="E7075">
        <v>1345</v>
      </c>
      <c r="F7075">
        <v>1545</v>
      </c>
      <c r="G7075">
        <v>1800</v>
      </c>
      <c r="H7075">
        <v>0</v>
      </c>
      <c r="I7075">
        <v>13.45</v>
      </c>
      <c r="J7075">
        <v>15.45</v>
      </c>
      <c r="K7075">
        <v>18</v>
      </c>
      <c r="L7075">
        <v>0</v>
      </c>
    </row>
    <row r="7076" spans="1:12" x14ac:dyDescent="0.25">
      <c r="A7076">
        <v>79031000</v>
      </c>
      <c r="C7076">
        <v>0</v>
      </c>
      <c r="D7076" t="s">
        <v>7184</v>
      </c>
      <c r="E7076">
        <v>1345</v>
      </c>
      <c r="F7076">
        <v>1615</v>
      </c>
      <c r="G7076">
        <v>1800</v>
      </c>
      <c r="H7076">
        <v>0</v>
      </c>
      <c r="I7076">
        <v>13.45</v>
      </c>
      <c r="J7076">
        <v>16.149999999999999</v>
      </c>
      <c r="K7076">
        <v>18</v>
      </c>
      <c r="L7076">
        <v>0</v>
      </c>
    </row>
    <row r="7077" spans="1:12" x14ac:dyDescent="0.25">
      <c r="A7077">
        <v>79039000</v>
      </c>
      <c r="C7077">
        <v>0</v>
      </c>
      <c r="D7077" t="s">
        <v>7185</v>
      </c>
      <c r="E7077">
        <v>1345</v>
      </c>
      <c r="F7077">
        <v>1615</v>
      </c>
      <c r="G7077">
        <v>1800</v>
      </c>
      <c r="H7077">
        <v>0</v>
      </c>
      <c r="I7077">
        <v>13.45</v>
      </c>
      <c r="J7077">
        <v>16.149999999999999</v>
      </c>
      <c r="K7077">
        <v>18</v>
      </c>
      <c r="L7077">
        <v>0</v>
      </c>
    </row>
    <row r="7078" spans="1:12" x14ac:dyDescent="0.25">
      <c r="A7078">
        <v>79040000</v>
      </c>
      <c r="C7078">
        <v>0</v>
      </c>
      <c r="D7078" t="s">
        <v>7186</v>
      </c>
      <c r="E7078">
        <v>1345</v>
      </c>
      <c r="F7078">
        <v>1679</v>
      </c>
      <c r="G7078">
        <v>1800</v>
      </c>
      <c r="H7078">
        <v>0</v>
      </c>
      <c r="I7078">
        <v>13.45</v>
      </c>
      <c r="J7078">
        <v>16.79</v>
      </c>
      <c r="K7078">
        <v>18</v>
      </c>
      <c r="L7078">
        <v>0</v>
      </c>
    </row>
    <row r="7079" spans="1:12" x14ac:dyDescent="0.25">
      <c r="A7079">
        <v>79050000</v>
      </c>
      <c r="C7079">
        <v>0</v>
      </c>
      <c r="D7079" t="s">
        <v>7187</v>
      </c>
      <c r="E7079">
        <v>1345</v>
      </c>
      <c r="F7079">
        <v>1679</v>
      </c>
      <c r="G7079">
        <v>1800</v>
      </c>
      <c r="H7079">
        <v>0</v>
      </c>
      <c r="I7079">
        <v>13.45</v>
      </c>
      <c r="J7079">
        <v>16.79</v>
      </c>
      <c r="K7079">
        <v>18</v>
      </c>
      <c r="L7079">
        <v>0</v>
      </c>
    </row>
    <row r="7080" spans="1:12" x14ac:dyDescent="0.25">
      <c r="A7080">
        <v>79070010</v>
      </c>
      <c r="C7080">
        <v>0</v>
      </c>
      <c r="D7080" t="s">
        <v>7188</v>
      </c>
      <c r="E7080">
        <v>1345</v>
      </c>
      <c r="F7080">
        <v>1699</v>
      </c>
      <c r="G7080">
        <v>1800</v>
      </c>
      <c r="H7080">
        <v>0</v>
      </c>
      <c r="I7080">
        <v>13.45</v>
      </c>
      <c r="J7080">
        <v>16.989999999999998</v>
      </c>
      <c r="K7080">
        <v>18</v>
      </c>
      <c r="L7080">
        <v>0</v>
      </c>
    </row>
    <row r="7081" spans="1:12" x14ac:dyDescent="0.25">
      <c r="A7081">
        <v>79070090</v>
      </c>
      <c r="C7081">
        <v>0</v>
      </c>
      <c r="D7081" t="s">
        <v>7189</v>
      </c>
      <c r="E7081">
        <v>1345</v>
      </c>
      <c r="F7081">
        <v>1851</v>
      </c>
      <c r="G7081">
        <v>1800</v>
      </c>
      <c r="H7081">
        <v>0</v>
      </c>
      <c r="I7081">
        <v>13.45</v>
      </c>
      <c r="J7081">
        <v>18.510000000000002</v>
      </c>
      <c r="K7081">
        <v>18</v>
      </c>
      <c r="L7081">
        <v>0</v>
      </c>
    </row>
    <row r="7082" spans="1:12" x14ac:dyDescent="0.25">
      <c r="A7082">
        <v>80011000</v>
      </c>
      <c r="C7082">
        <v>0</v>
      </c>
      <c r="D7082" t="s">
        <v>7190</v>
      </c>
      <c r="E7082">
        <v>1345</v>
      </c>
      <c r="F7082">
        <v>1615</v>
      </c>
      <c r="G7082">
        <v>1800</v>
      </c>
      <c r="H7082">
        <v>0</v>
      </c>
      <c r="I7082">
        <v>13.45</v>
      </c>
      <c r="J7082">
        <v>16.149999999999999</v>
      </c>
      <c r="K7082">
        <v>18</v>
      </c>
      <c r="L7082">
        <v>0</v>
      </c>
    </row>
    <row r="7083" spans="1:12" x14ac:dyDescent="0.25">
      <c r="A7083">
        <v>80012000</v>
      </c>
      <c r="C7083">
        <v>0</v>
      </c>
      <c r="D7083" t="s">
        <v>7191</v>
      </c>
      <c r="E7083">
        <v>1345</v>
      </c>
      <c r="F7083">
        <v>1615</v>
      </c>
      <c r="G7083">
        <v>1800</v>
      </c>
      <c r="H7083">
        <v>0</v>
      </c>
      <c r="I7083">
        <v>13.45</v>
      </c>
      <c r="J7083">
        <v>16.149999999999999</v>
      </c>
      <c r="K7083">
        <v>18</v>
      </c>
      <c r="L7083">
        <v>0</v>
      </c>
    </row>
    <row r="7084" spans="1:12" x14ac:dyDescent="0.25">
      <c r="A7084">
        <v>80020000</v>
      </c>
      <c r="C7084">
        <v>0</v>
      </c>
      <c r="D7084" t="s">
        <v>7192</v>
      </c>
      <c r="E7084">
        <v>1345</v>
      </c>
      <c r="F7084">
        <v>1545</v>
      </c>
      <c r="G7084">
        <v>1800</v>
      </c>
      <c r="H7084">
        <v>0</v>
      </c>
      <c r="I7084">
        <v>13.45</v>
      </c>
      <c r="J7084">
        <v>15.45</v>
      </c>
      <c r="K7084">
        <v>18</v>
      </c>
      <c r="L7084">
        <v>0</v>
      </c>
    </row>
    <row r="7085" spans="1:12" x14ac:dyDescent="0.25">
      <c r="A7085">
        <v>80030000</v>
      </c>
      <c r="C7085">
        <v>0</v>
      </c>
      <c r="D7085" t="s">
        <v>7193</v>
      </c>
      <c r="E7085">
        <v>1345</v>
      </c>
      <c r="F7085">
        <v>1679</v>
      </c>
      <c r="G7085">
        <v>1800</v>
      </c>
      <c r="H7085">
        <v>0</v>
      </c>
      <c r="I7085">
        <v>13.45</v>
      </c>
      <c r="J7085">
        <v>16.79</v>
      </c>
      <c r="K7085">
        <v>18</v>
      </c>
      <c r="L7085">
        <v>0</v>
      </c>
    </row>
    <row r="7086" spans="1:12" x14ac:dyDescent="0.25">
      <c r="A7086">
        <v>80070010</v>
      </c>
      <c r="C7086">
        <v>0</v>
      </c>
      <c r="D7086" t="s">
        <v>7194</v>
      </c>
      <c r="E7086">
        <v>1345</v>
      </c>
      <c r="F7086">
        <v>1679</v>
      </c>
      <c r="G7086">
        <v>1800</v>
      </c>
      <c r="H7086">
        <v>0</v>
      </c>
      <c r="I7086">
        <v>13.45</v>
      </c>
      <c r="J7086">
        <v>16.79</v>
      </c>
      <c r="K7086">
        <v>18</v>
      </c>
      <c r="L7086">
        <v>0</v>
      </c>
    </row>
    <row r="7087" spans="1:12" x14ac:dyDescent="0.25">
      <c r="A7087">
        <v>80070020</v>
      </c>
      <c r="C7087">
        <v>0</v>
      </c>
      <c r="D7087" t="s">
        <v>7195</v>
      </c>
      <c r="E7087">
        <v>1345</v>
      </c>
      <c r="F7087">
        <v>1615</v>
      </c>
      <c r="G7087">
        <v>1800</v>
      </c>
      <c r="H7087">
        <v>0</v>
      </c>
      <c r="I7087">
        <v>13.45</v>
      </c>
      <c r="J7087">
        <v>16.149999999999999</v>
      </c>
      <c r="K7087">
        <v>18</v>
      </c>
      <c r="L7087">
        <v>0</v>
      </c>
    </row>
    <row r="7088" spans="1:12" x14ac:dyDescent="0.25">
      <c r="A7088">
        <v>80070030</v>
      </c>
      <c r="C7088">
        <v>0</v>
      </c>
      <c r="D7088" t="s">
        <v>7196</v>
      </c>
      <c r="E7088">
        <v>1345</v>
      </c>
      <c r="F7088">
        <v>1699</v>
      </c>
      <c r="G7088">
        <v>1800</v>
      </c>
      <c r="H7088">
        <v>0</v>
      </c>
      <c r="I7088">
        <v>13.45</v>
      </c>
      <c r="J7088">
        <v>16.989999999999998</v>
      </c>
      <c r="K7088">
        <v>18</v>
      </c>
      <c r="L7088">
        <v>0</v>
      </c>
    </row>
    <row r="7089" spans="1:12" x14ac:dyDescent="0.25">
      <c r="A7089">
        <v>80070090</v>
      </c>
      <c r="C7089">
        <v>0</v>
      </c>
      <c r="D7089" t="s">
        <v>7197</v>
      </c>
      <c r="E7089">
        <v>1345</v>
      </c>
      <c r="F7089">
        <v>1896</v>
      </c>
      <c r="G7089">
        <v>1800</v>
      </c>
      <c r="H7089">
        <v>0</v>
      </c>
      <c r="I7089">
        <v>13.45</v>
      </c>
      <c r="J7089">
        <v>18.96</v>
      </c>
      <c r="K7089">
        <v>18</v>
      </c>
      <c r="L7089">
        <v>0</v>
      </c>
    </row>
    <row r="7090" spans="1:12" x14ac:dyDescent="0.25">
      <c r="A7090">
        <v>81011000</v>
      </c>
      <c r="C7090">
        <v>0</v>
      </c>
      <c r="D7090" t="s">
        <v>7198</v>
      </c>
      <c r="E7090">
        <v>1345</v>
      </c>
      <c r="F7090">
        <v>1545</v>
      </c>
      <c r="G7090">
        <v>1800</v>
      </c>
      <c r="H7090">
        <v>0</v>
      </c>
      <c r="I7090">
        <v>13.45</v>
      </c>
      <c r="J7090">
        <v>15.45</v>
      </c>
      <c r="K7090">
        <v>18</v>
      </c>
      <c r="L7090">
        <v>0</v>
      </c>
    </row>
    <row r="7091" spans="1:12" x14ac:dyDescent="0.25">
      <c r="A7091">
        <v>81019400</v>
      </c>
      <c r="C7091">
        <v>0</v>
      </c>
      <c r="D7091" t="s">
        <v>10918</v>
      </c>
      <c r="E7091">
        <v>1345</v>
      </c>
      <c r="F7091">
        <v>1545</v>
      </c>
      <c r="G7091">
        <v>1800</v>
      </c>
      <c r="H7091">
        <v>0</v>
      </c>
      <c r="I7091">
        <v>13.45</v>
      </c>
      <c r="J7091">
        <v>15.45</v>
      </c>
      <c r="K7091">
        <v>18</v>
      </c>
      <c r="L7091">
        <v>0</v>
      </c>
    </row>
    <row r="7092" spans="1:12" x14ac:dyDescent="0.25">
      <c r="A7092">
        <v>81019600</v>
      </c>
      <c r="C7092">
        <v>0</v>
      </c>
      <c r="D7092" t="s">
        <v>7199</v>
      </c>
      <c r="E7092">
        <v>1345</v>
      </c>
      <c r="F7092">
        <v>1545</v>
      </c>
      <c r="G7092">
        <v>1800</v>
      </c>
      <c r="H7092">
        <v>0</v>
      </c>
      <c r="I7092">
        <v>13.45</v>
      </c>
      <c r="J7092">
        <v>15.45</v>
      </c>
      <c r="K7092">
        <v>18</v>
      </c>
      <c r="L7092">
        <v>0</v>
      </c>
    </row>
    <row r="7093" spans="1:12" x14ac:dyDescent="0.25">
      <c r="A7093">
        <v>81019700</v>
      </c>
      <c r="C7093">
        <v>0</v>
      </c>
      <c r="D7093" t="s">
        <v>10919</v>
      </c>
      <c r="E7093">
        <v>1345</v>
      </c>
      <c r="F7093">
        <v>1545</v>
      </c>
      <c r="G7093">
        <v>1800</v>
      </c>
      <c r="H7093">
        <v>0</v>
      </c>
      <c r="I7093">
        <v>13.45</v>
      </c>
      <c r="J7093">
        <v>15.45</v>
      </c>
      <c r="K7093">
        <v>18</v>
      </c>
      <c r="L7093">
        <v>0</v>
      </c>
    </row>
    <row r="7094" spans="1:12" x14ac:dyDescent="0.25">
      <c r="A7094">
        <v>81019910</v>
      </c>
      <c r="C7094">
        <v>0</v>
      </c>
      <c r="D7094" t="s">
        <v>7200</v>
      </c>
      <c r="E7094">
        <v>1345</v>
      </c>
      <c r="F7094">
        <v>1545</v>
      </c>
      <c r="G7094">
        <v>1800</v>
      </c>
      <c r="H7094">
        <v>0</v>
      </c>
      <c r="I7094">
        <v>13.45</v>
      </c>
      <c r="J7094">
        <v>15.45</v>
      </c>
      <c r="K7094">
        <v>18</v>
      </c>
      <c r="L7094">
        <v>0</v>
      </c>
    </row>
    <row r="7095" spans="1:12" x14ac:dyDescent="0.25">
      <c r="A7095">
        <v>81019990</v>
      </c>
      <c r="C7095">
        <v>0</v>
      </c>
      <c r="D7095" t="s">
        <v>7201</v>
      </c>
      <c r="E7095">
        <v>1345</v>
      </c>
      <c r="F7095">
        <v>1545</v>
      </c>
      <c r="G7095">
        <v>1800</v>
      </c>
      <c r="H7095">
        <v>0</v>
      </c>
      <c r="I7095">
        <v>13.45</v>
      </c>
      <c r="J7095">
        <v>15.45</v>
      </c>
      <c r="K7095">
        <v>18</v>
      </c>
      <c r="L7095">
        <v>0</v>
      </c>
    </row>
    <row r="7096" spans="1:12" x14ac:dyDescent="0.25">
      <c r="A7096">
        <v>81021000</v>
      </c>
      <c r="C7096">
        <v>0</v>
      </c>
      <c r="D7096" t="s">
        <v>7202</v>
      </c>
      <c r="E7096">
        <v>1345</v>
      </c>
      <c r="F7096">
        <v>1545</v>
      </c>
      <c r="G7096">
        <v>1800</v>
      </c>
      <c r="H7096">
        <v>0</v>
      </c>
      <c r="I7096">
        <v>13.45</v>
      </c>
      <c r="J7096">
        <v>15.45</v>
      </c>
      <c r="K7096">
        <v>18</v>
      </c>
      <c r="L7096">
        <v>0</v>
      </c>
    </row>
    <row r="7097" spans="1:12" x14ac:dyDescent="0.25">
      <c r="A7097">
        <v>81029400</v>
      </c>
      <c r="C7097">
        <v>0</v>
      </c>
      <c r="D7097" t="s">
        <v>7203</v>
      </c>
      <c r="E7097">
        <v>1345</v>
      </c>
      <c r="F7097">
        <v>1545</v>
      </c>
      <c r="G7097">
        <v>1800</v>
      </c>
      <c r="H7097">
        <v>0</v>
      </c>
      <c r="I7097">
        <v>13.45</v>
      </c>
      <c r="J7097">
        <v>15.45</v>
      </c>
      <c r="K7097">
        <v>18</v>
      </c>
      <c r="L7097">
        <v>0</v>
      </c>
    </row>
    <row r="7098" spans="1:12" x14ac:dyDescent="0.25">
      <c r="A7098">
        <v>81029500</v>
      </c>
      <c r="C7098">
        <v>0</v>
      </c>
      <c r="D7098" t="s">
        <v>7204</v>
      </c>
      <c r="E7098">
        <v>1345</v>
      </c>
      <c r="F7098">
        <v>1545</v>
      </c>
      <c r="G7098">
        <v>1800</v>
      </c>
      <c r="H7098">
        <v>0</v>
      </c>
      <c r="I7098">
        <v>13.45</v>
      </c>
      <c r="J7098">
        <v>15.45</v>
      </c>
      <c r="K7098">
        <v>18</v>
      </c>
      <c r="L7098">
        <v>0</v>
      </c>
    </row>
    <row r="7099" spans="1:12" x14ac:dyDescent="0.25">
      <c r="A7099">
        <v>81029600</v>
      </c>
      <c r="C7099">
        <v>0</v>
      </c>
      <c r="D7099" t="s">
        <v>7205</v>
      </c>
      <c r="E7099">
        <v>1345</v>
      </c>
      <c r="F7099">
        <v>1545</v>
      </c>
      <c r="G7099">
        <v>1800</v>
      </c>
      <c r="H7099">
        <v>0</v>
      </c>
      <c r="I7099">
        <v>13.45</v>
      </c>
      <c r="J7099">
        <v>15.45</v>
      </c>
      <c r="K7099">
        <v>18</v>
      </c>
      <c r="L7099">
        <v>0</v>
      </c>
    </row>
    <row r="7100" spans="1:12" x14ac:dyDescent="0.25">
      <c r="A7100">
        <v>81029700</v>
      </c>
      <c r="C7100">
        <v>0</v>
      </c>
      <c r="D7100" t="s">
        <v>7206</v>
      </c>
      <c r="E7100">
        <v>1345</v>
      </c>
      <c r="F7100">
        <v>1545</v>
      </c>
      <c r="G7100">
        <v>1800</v>
      </c>
      <c r="H7100">
        <v>0</v>
      </c>
      <c r="I7100">
        <v>13.45</v>
      </c>
      <c r="J7100">
        <v>15.45</v>
      </c>
      <c r="K7100">
        <v>18</v>
      </c>
      <c r="L7100">
        <v>0</v>
      </c>
    </row>
    <row r="7101" spans="1:12" x14ac:dyDescent="0.25">
      <c r="A7101">
        <v>81029900</v>
      </c>
      <c r="C7101">
        <v>0</v>
      </c>
      <c r="D7101" t="s">
        <v>7207</v>
      </c>
      <c r="E7101">
        <v>1345</v>
      </c>
      <c r="F7101">
        <v>1545</v>
      </c>
      <c r="G7101">
        <v>1800</v>
      </c>
      <c r="H7101">
        <v>0</v>
      </c>
      <c r="I7101">
        <v>13.45</v>
      </c>
      <c r="J7101">
        <v>15.45</v>
      </c>
      <c r="K7101">
        <v>18</v>
      </c>
      <c r="L7101">
        <v>0</v>
      </c>
    </row>
    <row r="7102" spans="1:12" x14ac:dyDescent="0.25">
      <c r="A7102">
        <v>81032000</v>
      </c>
      <c r="C7102">
        <v>0</v>
      </c>
      <c r="D7102" t="s">
        <v>7208</v>
      </c>
      <c r="E7102">
        <v>1345</v>
      </c>
      <c r="F7102">
        <v>1545</v>
      </c>
      <c r="G7102">
        <v>1800</v>
      </c>
      <c r="H7102">
        <v>0</v>
      </c>
      <c r="I7102">
        <v>13.45</v>
      </c>
      <c r="J7102">
        <v>15.45</v>
      </c>
      <c r="K7102">
        <v>18</v>
      </c>
      <c r="L7102">
        <v>0</v>
      </c>
    </row>
    <row r="7103" spans="1:12" x14ac:dyDescent="0.25">
      <c r="A7103">
        <v>81033000</v>
      </c>
      <c r="C7103">
        <v>0</v>
      </c>
      <c r="D7103" t="s">
        <v>7209</v>
      </c>
      <c r="E7103">
        <v>1345</v>
      </c>
      <c r="F7103">
        <v>1545</v>
      </c>
      <c r="G7103">
        <v>1800</v>
      </c>
      <c r="H7103">
        <v>0</v>
      </c>
      <c r="I7103">
        <v>13.45</v>
      </c>
      <c r="J7103">
        <v>15.45</v>
      </c>
      <c r="K7103">
        <v>18</v>
      </c>
      <c r="L7103">
        <v>0</v>
      </c>
    </row>
    <row r="7104" spans="1:12" x14ac:dyDescent="0.25">
      <c r="A7104">
        <v>81039100</v>
      </c>
      <c r="C7104">
        <v>0</v>
      </c>
      <c r="D7104" t="s">
        <v>12438</v>
      </c>
      <c r="E7104">
        <v>1345</v>
      </c>
      <c r="F7104">
        <v>1545</v>
      </c>
      <c r="G7104">
        <v>1800</v>
      </c>
      <c r="H7104">
        <v>0</v>
      </c>
      <c r="I7104">
        <v>13.45</v>
      </c>
      <c r="J7104">
        <v>15.45</v>
      </c>
      <c r="K7104">
        <v>18</v>
      </c>
      <c r="L7104">
        <v>0</v>
      </c>
    </row>
    <row r="7105" spans="1:12" x14ac:dyDescent="0.25">
      <c r="A7105">
        <v>81039900</v>
      </c>
      <c r="C7105">
        <v>0</v>
      </c>
      <c r="D7105" t="s">
        <v>12439</v>
      </c>
      <c r="E7105">
        <v>1345</v>
      </c>
      <c r="F7105">
        <v>1545</v>
      </c>
      <c r="G7105">
        <v>1800</v>
      </c>
      <c r="H7105">
        <v>0</v>
      </c>
      <c r="I7105">
        <v>13.45</v>
      </c>
      <c r="J7105">
        <v>15.45</v>
      </c>
      <c r="K7105">
        <v>18</v>
      </c>
      <c r="L7105">
        <v>0</v>
      </c>
    </row>
    <row r="7106" spans="1:12" x14ac:dyDescent="0.25">
      <c r="A7106">
        <v>81041100</v>
      </c>
      <c r="C7106">
        <v>0</v>
      </c>
      <c r="D7106" t="s">
        <v>7210</v>
      </c>
      <c r="E7106">
        <v>1345</v>
      </c>
      <c r="F7106">
        <v>1615</v>
      </c>
      <c r="G7106">
        <v>1800</v>
      </c>
      <c r="H7106">
        <v>0</v>
      </c>
      <c r="I7106">
        <v>13.45</v>
      </c>
      <c r="J7106">
        <v>16.149999999999999</v>
      </c>
      <c r="K7106">
        <v>18</v>
      </c>
      <c r="L7106">
        <v>0</v>
      </c>
    </row>
    <row r="7107" spans="1:12" x14ac:dyDescent="0.25">
      <c r="A7107">
        <v>81041900</v>
      </c>
      <c r="C7107">
        <v>0</v>
      </c>
      <c r="D7107" t="s">
        <v>7211</v>
      </c>
      <c r="E7107">
        <v>1345</v>
      </c>
      <c r="F7107">
        <v>1615</v>
      </c>
      <c r="G7107">
        <v>1800</v>
      </c>
      <c r="H7107">
        <v>0</v>
      </c>
      <c r="I7107">
        <v>13.45</v>
      </c>
      <c r="J7107">
        <v>16.149999999999999</v>
      </c>
      <c r="K7107">
        <v>18</v>
      </c>
      <c r="L7107">
        <v>0</v>
      </c>
    </row>
    <row r="7108" spans="1:12" x14ac:dyDescent="0.25">
      <c r="A7108">
        <v>81042000</v>
      </c>
      <c r="C7108">
        <v>0</v>
      </c>
      <c r="D7108" t="s">
        <v>7212</v>
      </c>
      <c r="E7108">
        <v>1345</v>
      </c>
      <c r="F7108">
        <v>1545</v>
      </c>
      <c r="G7108">
        <v>1800</v>
      </c>
      <c r="H7108">
        <v>0</v>
      </c>
      <c r="I7108">
        <v>13.45</v>
      </c>
      <c r="J7108">
        <v>15.45</v>
      </c>
      <c r="K7108">
        <v>18</v>
      </c>
      <c r="L7108">
        <v>0</v>
      </c>
    </row>
    <row r="7109" spans="1:12" x14ac:dyDescent="0.25">
      <c r="A7109">
        <v>81043000</v>
      </c>
      <c r="C7109">
        <v>0</v>
      </c>
      <c r="D7109" t="s">
        <v>7213</v>
      </c>
      <c r="E7109">
        <v>1380</v>
      </c>
      <c r="F7109">
        <v>1650</v>
      </c>
      <c r="G7109">
        <v>1800</v>
      </c>
      <c r="H7109">
        <v>0</v>
      </c>
      <c r="I7109">
        <v>13.8</v>
      </c>
      <c r="J7109">
        <v>16.5</v>
      </c>
      <c r="K7109">
        <v>18</v>
      </c>
      <c r="L7109">
        <v>0</v>
      </c>
    </row>
    <row r="7110" spans="1:12" x14ac:dyDescent="0.25">
      <c r="A7110">
        <v>81049000</v>
      </c>
      <c r="C7110">
        <v>0</v>
      </c>
      <c r="D7110" t="s">
        <v>7214</v>
      </c>
      <c r="E7110">
        <v>1380</v>
      </c>
      <c r="F7110">
        <v>1672</v>
      </c>
      <c r="G7110">
        <v>1800</v>
      </c>
      <c r="H7110">
        <v>0</v>
      </c>
      <c r="I7110">
        <v>13.8</v>
      </c>
      <c r="J7110">
        <v>16.72</v>
      </c>
      <c r="K7110">
        <v>18</v>
      </c>
      <c r="L7110">
        <v>0</v>
      </c>
    </row>
    <row r="7111" spans="1:12" x14ac:dyDescent="0.25">
      <c r="A7111">
        <v>81052010</v>
      </c>
      <c r="C7111">
        <v>0</v>
      </c>
      <c r="D7111" t="s">
        <v>7215</v>
      </c>
      <c r="E7111">
        <v>1345</v>
      </c>
      <c r="F7111">
        <v>1593</v>
      </c>
      <c r="G7111">
        <v>1800</v>
      </c>
      <c r="H7111">
        <v>0</v>
      </c>
      <c r="I7111">
        <v>13.45</v>
      </c>
      <c r="J7111">
        <v>15.93</v>
      </c>
      <c r="K7111">
        <v>18</v>
      </c>
      <c r="L7111">
        <v>0</v>
      </c>
    </row>
    <row r="7112" spans="1:12" x14ac:dyDescent="0.25">
      <c r="A7112">
        <v>81052021</v>
      </c>
      <c r="C7112">
        <v>0</v>
      </c>
      <c r="D7112" t="s">
        <v>10920</v>
      </c>
      <c r="E7112">
        <v>1345</v>
      </c>
      <c r="F7112">
        <v>1545</v>
      </c>
      <c r="G7112">
        <v>1800</v>
      </c>
      <c r="H7112">
        <v>0</v>
      </c>
      <c r="I7112">
        <v>13.45</v>
      </c>
      <c r="J7112">
        <v>15.45</v>
      </c>
      <c r="K7112">
        <v>18</v>
      </c>
      <c r="L7112">
        <v>0</v>
      </c>
    </row>
    <row r="7113" spans="1:12" x14ac:dyDescent="0.25">
      <c r="A7113">
        <v>81052029</v>
      </c>
      <c r="C7113">
        <v>0</v>
      </c>
      <c r="D7113" t="s">
        <v>7216</v>
      </c>
      <c r="E7113">
        <v>1345</v>
      </c>
      <c r="F7113">
        <v>1615</v>
      </c>
      <c r="G7113">
        <v>1800</v>
      </c>
      <c r="H7113">
        <v>0</v>
      </c>
      <c r="I7113">
        <v>13.45</v>
      </c>
      <c r="J7113">
        <v>16.149999999999999</v>
      </c>
      <c r="K7113">
        <v>18</v>
      </c>
      <c r="L7113">
        <v>0</v>
      </c>
    </row>
    <row r="7114" spans="1:12" x14ac:dyDescent="0.25">
      <c r="A7114">
        <v>81052090</v>
      </c>
      <c r="C7114">
        <v>0</v>
      </c>
      <c r="D7114" t="s">
        <v>7217</v>
      </c>
      <c r="E7114">
        <v>1345</v>
      </c>
      <c r="F7114">
        <v>1615</v>
      </c>
      <c r="G7114">
        <v>1800</v>
      </c>
      <c r="H7114">
        <v>0</v>
      </c>
      <c r="I7114">
        <v>13.45</v>
      </c>
      <c r="J7114">
        <v>16.149999999999999</v>
      </c>
      <c r="K7114">
        <v>18</v>
      </c>
      <c r="L7114">
        <v>0</v>
      </c>
    </row>
    <row r="7115" spans="1:12" x14ac:dyDescent="0.25">
      <c r="A7115">
        <v>81053000</v>
      </c>
      <c r="C7115">
        <v>0</v>
      </c>
      <c r="D7115" t="s">
        <v>7218</v>
      </c>
      <c r="E7115">
        <v>1345</v>
      </c>
      <c r="F7115">
        <v>1615</v>
      </c>
      <c r="G7115">
        <v>1800</v>
      </c>
      <c r="H7115">
        <v>0</v>
      </c>
      <c r="I7115">
        <v>13.45</v>
      </c>
      <c r="J7115">
        <v>16.149999999999999</v>
      </c>
      <c r="K7115">
        <v>18</v>
      </c>
      <c r="L7115">
        <v>0</v>
      </c>
    </row>
    <row r="7116" spans="1:12" x14ac:dyDescent="0.25">
      <c r="A7116">
        <v>81059010</v>
      </c>
      <c r="C7116">
        <v>0</v>
      </c>
      <c r="D7116" t="s">
        <v>7219</v>
      </c>
      <c r="E7116">
        <v>1345</v>
      </c>
      <c r="F7116">
        <v>1615</v>
      </c>
      <c r="G7116">
        <v>1800</v>
      </c>
      <c r="H7116">
        <v>0</v>
      </c>
      <c r="I7116">
        <v>13.45</v>
      </c>
      <c r="J7116">
        <v>16.149999999999999</v>
      </c>
      <c r="K7116">
        <v>18</v>
      </c>
      <c r="L7116">
        <v>0</v>
      </c>
    </row>
    <row r="7117" spans="1:12" x14ac:dyDescent="0.25">
      <c r="A7117">
        <v>81059090</v>
      </c>
      <c r="C7117">
        <v>0</v>
      </c>
      <c r="D7117" t="s">
        <v>7220</v>
      </c>
      <c r="E7117">
        <v>1345</v>
      </c>
      <c r="F7117">
        <v>1615</v>
      </c>
      <c r="G7117">
        <v>1800</v>
      </c>
      <c r="H7117">
        <v>0</v>
      </c>
      <c r="I7117">
        <v>13.45</v>
      </c>
      <c r="J7117">
        <v>16.149999999999999</v>
      </c>
      <c r="K7117">
        <v>18</v>
      </c>
      <c r="L7117">
        <v>0</v>
      </c>
    </row>
    <row r="7118" spans="1:12" x14ac:dyDescent="0.25">
      <c r="A7118">
        <v>81061000</v>
      </c>
      <c r="C7118">
        <v>0</v>
      </c>
      <c r="D7118" t="s">
        <v>12440</v>
      </c>
      <c r="E7118">
        <v>1345</v>
      </c>
      <c r="F7118">
        <v>1545</v>
      </c>
      <c r="G7118">
        <v>1800</v>
      </c>
      <c r="H7118">
        <v>0</v>
      </c>
      <c r="I7118">
        <v>13.45</v>
      </c>
      <c r="J7118">
        <v>15.45</v>
      </c>
      <c r="K7118">
        <v>18</v>
      </c>
      <c r="L7118">
        <v>0</v>
      </c>
    </row>
    <row r="7119" spans="1:12" x14ac:dyDescent="0.25">
      <c r="A7119">
        <v>81069000</v>
      </c>
      <c r="C7119">
        <v>0</v>
      </c>
      <c r="D7119" t="s">
        <v>12441</v>
      </c>
      <c r="E7119">
        <v>1345</v>
      </c>
      <c r="F7119">
        <v>1545</v>
      </c>
      <c r="G7119">
        <v>1800</v>
      </c>
      <c r="H7119">
        <v>0</v>
      </c>
      <c r="I7119">
        <v>13.45</v>
      </c>
      <c r="J7119">
        <v>15.45</v>
      </c>
      <c r="K7119">
        <v>18</v>
      </c>
      <c r="L7119">
        <v>0</v>
      </c>
    </row>
    <row r="7120" spans="1:12" x14ac:dyDescent="0.25">
      <c r="A7120">
        <v>81082000</v>
      </c>
      <c r="C7120">
        <v>0</v>
      </c>
      <c r="D7120" t="s">
        <v>7221</v>
      </c>
      <c r="E7120">
        <v>1345</v>
      </c>
      <c r="F7120">
        <v>1545</v>
      </c>
      <c r="G7120">
        <v>1800</v>
      </c>
      <c r="H7120">
        <v>0</v>
      </c>
      <c r="I7120">
        <v>13.45</v>
      </c>
      <c r="J7120">
        <v>15.45</v>
      </c>
      <c r="K7120">
        <v>18</v>
      </c>
      <c r="L7120">
        <v>0</v>
      </c>
    </row>
    <row r="7121" spans="1:12" x14ac:dyDescent="0.25">
      <c r="A7121">
        <v>81083000</v>
      </c>
      <c r="C7121">
        <v>0</v>
      </c>
      <c r="D7121" t="s">
        <v>7222</v>
      </c>
      <c r="E7121">
        <v>1345</v>
      </c>
      <c r="F7121">
        <v>1545</v>
      </c>
      <c r="G7121">
        <v>1800</v>
      </c>
      <c r="H7121">
        <v>0</v>
      </c>
      <c r="I7121">
        <v>13.45</v>
      </c>
      <c r="J7121">
        <v>15.45</v>
      </c>
      <c r="K7121">
        <v>18</v>
      </c>
      <c r="L7121">
        <v>0</v>
      </c>
    </row>
    <row r="7122" spans="1:12" x14ac:dyDescent="0.25">
      <c r="A7122">
        <v>81089000</v>
      </c>
      <c r="C7122">
        <v>0</v>
      </c>
      <c r="D7122" t="s">
        <v>7223</v>
      </c>
      <c r="E7122">
        <v>1345</v>
      </c>
      <c r="F7122">
        <v>1545</v>
      </c>
      <c r="G7122">
        <v>1800</v>
      </c>
      <c r="H7122">
        <v>0</v>
      </c>
      <c r="I7122">
        <v>13.45</v>
      </c>
      <c r="J7122">
        <v>15.45</v>
      </c>
      <c r="K7122">
        <v>18</v>
      </c>
      <c r="L7122">
        <v>0</v>
      </c>
    </row>
    <row r="7123" spans="1:12" x14ac:dyDescent="0.25">
      <c r="A7123">
        <v>81092100</v>
      </c>
      <c r="C7123">
        <v>0</v>
      </c>
      <c r="D7123" t="s">
        <v>12442</v>
      </c>
      <c r="E7123">
        <v>1345</v>
      </c>
      <c r="F7123">
        <v>1545</v>
      </c>
      <c r="G7123">
        <v>1800</v>
      </c>
      <c r="H7123">
        <v>0</v>
      </c>
      <c r="I7123">
        <v>13.45</v>
      </c>
      <c r="J7123">
        <v>15.45</v>
      </c>
      <c r="K7123">
        <v>18</v>
      </c>
      <c r="L7123">
        <v>0</v>
      </c>
    </row>
    <row r="7124" spans="1:12" x14ac:dyDescent="0.25">
      <c r="A7124">
        <v>81092900</v>
      </c>
      <c r="C7124">
        <v>0</v>
      </c>
      <c r="D7124" t="s">
        <v>12443</v>
      </c>
      <c r="E7124">
        <v>1345</v>
      </c>
      <c r="F7124">
        <v>1545</v>
      </c>
      <c r="G7124">
        <v>1800</v>
      </c>
      <c r="H7124">
        <v>0</v>
      </c>
      <c r="I7124">
        <v>13.45</v>
      </c>
      <c r="J7124">
        <v>15.45</v>
      </c>
      <c r="K7124">
        <v>18</v>
      </c>
      <c r="L7124">
        <v>0</v>
      </c>
    </row>
    <row r="7125" spans="1:12" x14ac:dyDescent="0.25">
      <c r="A7125">
        <v>81093100</v>
      </c>
      <c r="C7125">
        <v>0</v>
      </c>
      <c r="D7125" t="s">
        <v>12442</v>
      </c>
      <c r="E7125">
        <v>1345</v>
      </c>
      <c r="F7125">
        <v>1545</v>
      </c>
      <c r="G7125">
        <v>1800</v>
      </c>
      <c r="H7125">
        <v>0</v>
      </c>
      <c r="I7125">
        <v>13.45</v>
      </c>
      <c r="J7125">
        <v>15.45</v>
      </c>
      <c r="K7125">
        <v>18</v>
      </c>
      <c r="L7125">
        <v>0</v>
      </c>
    </row>
    <row r="7126" spans="1:12" x14ac:dyDescent="0.25">
      <c r="A7126">
        <v>81093900</v>
      </c>
      <c r="C7126">
        <v>0</v>
      </c>
      <c r="D7126" t="s">
        <v>12443</v>
      </c>
      <c r="E7126">
        <v>1345</v>
      </c>
      <c r="F7126">
        <v>1545</v>
      </c>
      <c r="G7126">
        <v>1800</v>
      </c>
      <c r="H7126">
        <v>0</v>
      </c>
      <c r="I7126">
        <v>13.45</v>
      </c>
      <c r="J7126">
        <v>15.45</v>
      </c>
      <c r="K7126">
        <v>18</v>
      </c>
      <c r="L7126">
        <v>0</v>
      </c>
    </row>
    <row r="7127" spans="1:12" x14ac:dyDescent="0.25">
      <c r="A7127">
        <v>81099100</v>
      </c>
      <c r="C7127">
        <v>0</v>
      </c>
      <c r="D7127" t="s">
        <v>12442</v>
      </c>
      <c r="E7127">
        <v>1345</v>
      </c>
      <c r="F7127">
        <v>1545</v>
      </c>
      <c r="G7127">
        <v>1800</v>
      </c>
      <c r="H7127">
        <v>0</v>
      </c>
      <c r="I7127">
        <v>13.45</v>
      </c>
      <c r="J7127">
        <v>15.45</v>
      </c>
      <c r="K7127">
        <v>18</v>
      </c>
      <c r="L7127">
        <v>0</v>
      </c>
    </row>
    <row r="7128" spans="1:12" x14ac:dyDescent="0.25">
      <c r="A7128">
        <v>81099900</v>
      </c>
      <c r="C7128">
        <v>0</v>
      </c>
      <c r="D7128" t="s">
        <v>12443</v>
      </c>
      <c r="E7128">
        <v>1345</v>
      </c>
      <c r="F7128">
        <v>1545</v>
      </c>
      <c r="G7128">
        <v>1800</v>
      </c>
      <c r="H7128">
        <v>0</v>
      </c>
      <c r="I7128">
        <v>13.45</v>
      </c>
      <c r="J7128">
        <v>15.45</v>
      </c>
      <c r="K7128">
        <v>18</v>
      </c>
      <c r="L7128">
        <v>0</v>
      </c>
    </row>
    <row r="7129" spans="1:12" x14ac:dyDescent="0.25">
      <c r="A7129">
        <v>81101010</v>
      </c>
      <c r="C7129">
        <v>0</v>
      </c>
      <c r="D7129" t="s">
        <v>7224</v>
      </c>
      <c r="E7129">
        <v>1345</v>
      </c>
      <c r="F7129">
        <v>1545</v>
      </c>
      <c r="G7129">
        <v>1800</v>
      </c>
      <c r="H7129">
        <v>0</v>
      </c>
      <c r="I7129">
        <v>13.45</v>
      </c>
      <c r="J7129">
        <v>15.45</v>
      </c>
      <c r="K7129">
        <v>18</v>
      </c>
      <c r="L7129">
        <v>0</v>
      </c>
    </row>
    <row r="7130" spans="1:12" x14ac:dyDescent="0.25">
      <c r="A7130">
        <v>81101020</v>
      </c>
      <c r="C7130">
        <v>0</v>
      </c>
      <c r="D7130" t="s">
        <v>10921</v>
      </c>
      <c r="E7130">
        <v>1345</v>
      </c>
      <c r="F7130">
        <v>1615</v>
      </c>
      <c r="G7130">
        <v>1800</v>
      </c>
      <c r="H7130">
        <v>0</v>
      </c>
      <c r="I7130">
        <v>13.45</v>
      </c>
      <c r="J7130">
        <v>16.149999999999999</v>
      </c>
      <c r="K7130">
        <v>18</v>
      </c>
      <c r="L7130">
        <v>0</v>
      </c>
    </row>
    <row r="7131" spans="1:12" x14ac:dyDescent="0.25">
      <c r="A7131">
        <v>81102000</v>
      </c>
      <c r="C7131">
        <v>0</v>
      </c>
      <c r="D7131" t="s">
        <v>7225</v>
      </c>
      <c r="E7131">
        <v>1345</v>
      </c>
      <c r="F7131">
        <v>1615</v>
      </c>
      <c r="G7131">
        <v>1800</v>
      </c>
      <c r="H7131">
        <v>0</v>
      </c>
      <c r="I7131">
        <v>13.45</v>
      </c>
      <c r="J7131">
        <v>16.149999999999999</v>
      </c>
      <c r="K7131">
        <v>18</v>
      </c>
      <c r="L7131">
        <v>0</v>
      </c>
    </row>
    <row r="7132" spans="1:12" x14ac:dyDescent="0.25">
      <c r="A7132">
        <v>81109000</v>
      </c>
      <c r="C7132">
        <v>0</v>
      </c>
      <c r="D7132" t="s">
        <v>7226</v>
      </c>
      <c r="E7132">
        <v>1345</v>
      </c>
      <c r="F7132">
        <v>1615</v>
      </c>
      <c r="G7132">
        <v>1800</v>
      </c>
      <c r="H7132">
        <v>0</v>
      </c>
      <c r="I7132">
        <v>13.45</v>
      </c>
      <c r="J7132">
        <v>16.149999999999999</v>
      </c>
      <c r="K7132">
        <v>18</v>
      </c>
      <c r="L7132">
        <v>0</v>
      </c>
    </row>
    <row r="7133" spans="1:12" x14ac:dyDescent="0.25">
      <c r="A7133">
        <v>81110010</v>
      </c>
      <c r="C7133">
        <v>0</v>
      </c>
      <c r="D7133" t="s">
        <v>7227</v>
      </c>
      <c r="E7133">
        <v>1345</v>
      </c>
      <c r="F7133">
        <v>1615</v>
      </c>
      <c r="G7133">
        <v>1800</v>
      </c>
      <c r="H7133">
        <v>0</v>
      </c>
      <c r="I7133">
        <v>13.45</v>
      </c>
      <c r="J7133">
        <v>16.149999999999999</v>
      </c>
      <c r="K7133">
        <v>18</v>
      </c>
      <c r="L7133">
        <v>0</v>
      </c>
    </row>
    <row r="7134" spans="1:12" x14ac:dyDescent="0.25">
      <c r="A7134">
        <v>81110020</v>
      </c>
      <c r="C7134">
        <v>0</v>
      </c>
      <c r="D7134" t="s">
        <v>7228</v>
      </c>
      <c r="E7134">
        <v>1345</v>
      </c>
      <c r="F7134">
        <v>1615</v>
      </c>
      <c r="G7134">
        <v>1800</v>
      </c>
      <c r="H7134">
        <v>0</v>
      </c>
      <c r="I7134">
        <v>13.45</v>
      </c>
      <c r="J7134">
        <v>16.149999999999999</v>
      </c>
      <c r="K7134">
        <v>18</v>
      </c>
      <c r="L7134">
        <v>0</v>
      </c>
    </row>
    <row r="7135" spans="1:12" x14ac:dyDescent="0.25">
      <c r="A7135">
        <v>81110090</v>
      </c>
      <c r="C7135">
        <v>0</v>
      </c>
      <c r="D7135" t="s">
        <v>7229</v>
      </c>
      <c r="E7135">
        <v>1345</v>
      </c>
      <c r="F7135">
        <v>1615</v>
      </c>
      <c r="G7135">
        <v>1800</v>
      </c>
      <c r="H7135">
        <v>0</v>
      </c>
      <c r="I7135">
        <v>13.45</v>
      </c>
      <c r="J7135">
        <v>16.149999999999999</v>
      </c>
      <c r="K7135">
        <v>18</v>
      </c>
      <c r="L7135">
        <v>0</v>
      </c>
    </row>
    <row r="7136" spans="1:12" x14ac:dyDescent="0.25">
      <c r="A7136">
        <v>81121200</v>
      </c>
      <c r="C7136">
        <v>0</v>
      </c>
      <c r="D7136" t="s">
        <v>7230</v>
      </c>
      <c r="E7136">
        <v>1345</v>
      </c>
      <c r="F7136">
        <v>1615</v>
      </c>
      <c r="G7136">
        <v>1800</v>
      </c>
      <c r="H7136">
        <v>0</v>
      </c>
      <c r="I7136">
        <v>13.45</v>
      </c>
      <c r="J7136">
        <v>16.149999999999999</v>
      </c>
      <c r="K7136">
        <v>18</v>
      </c>
      <c r="L7136">
        <v>0</v>
      </c>
    </row>
    <row r="7137" spans="1:12" x14ac:dyDescent="0.25">
      <c r="A7137">
        <v>81121300</v>
      </c>
      <c r="C7137">
        <v>0</v>
      </c>
      <c r="D7137" t="s">
        <v>7231</v>
      </c>
      <c r="E7137">
        <v>1345</v>
      </c>
      <c r="F7137">
        <v>1615</v>
      </c>
      <c r="G7137">
        <v>1800</v>
      </c>
      <c r="H7137">
        <v>0</v>
      </c>
      <c r="I7137">
        <v>13.45</v>
      </c>
      <c r="J7137">
        <v>16.149999999999999</v>
      </c>
      <c r="K7137">
        <v>18</v>
      </c>
      <c r="L7137">
        <v>0</v>
      </c>
    </row>
    <row r="7138" spans="1:12" x14ac:dyDescent="0.25">
      <c r="A7138">
        <v>81121900</v>
      </c>
      <c r="C7138">
        <v>0</v>
      </c>
      <c r="D7138" t="s">
        <v>7232</v>
      </c>
      <c r="E7138">
        <v>1345</v>
      </c>
      <c r="F7138">
        <v>1615</v>
      </c>
      <c r="G7138">
        <v>1800</v>
      </c>
      <c r="H7138">
        <v>0</v>
      </c>
      <c r="I7138">
        <v>13.45</v>
      </c>
      <c r="J7138">
        <v>16.149999999999999</v>
      </c>
      <c r="K7138">
        <v>18</v>
      </c>
      <c r="L7138">
        <v>0</v>
      </c>
    </row>
    <row r="7139" spans="1:12" x14ac:dyDescent="0.25">
      <c r="A7139">
        <v>81122110</v>
      </c>
      <c r="C7139">
        <v>0</v>
      </c>
      <c r="D7139" t="s">
        <v>7233</v>
      </c>
      <c r="E7139">
        <v>1345</v>
      </c>
      <c r="F7139">
        <v>1545</v>
      </c>
      <c r="G7139">
        <v>1800</v>
      </c>
      <c r="H7139">
        <v>0</v>
      </c>
      <c r="I7139">
        <v>13.45</v>
      </c>
      <c r="J7139">
        <v>15.45</v>
      </c>
      <c r="K7139">
        <v>18</v>
      </c>
      <c r="L7139">
        <v>0</v>
      </c>
    </row>
    <row r="7140" spans="1:12" x14ac:dyDescent="0.25">
      <c r="A7140">
        <v>81122120</v>
      </c>
      <c r="C7140">
        <v>0</v>
      </c>
      <c r="D7140" t="s">
        <v>10922</v>
      </c>
      <c r="E7140">
        <v>1345</v>
      </c>
      <c r="F7140">
        <v>1545</v>
      </c>
      <c r="G7140">
        <v>1800</v>
      </c>
      <c r="H7140">
        <v>0</v>
      </c>
      <c r="I7140">
        <v>13.45</v>
      </c>
      <c r="J7140">
        <v>15.45</v>
      </c>
      <c r="K7140">
        <v>18</v>
      </c>
      <c r="L7140">
        <v>0</v>
      </c>
    </row>
    <row r="7141" spans="1:12" x14ac:dyDescent="0.25">
      <c r="A7141">
        <v>81122200</v>
      </c>
      <c r="C7141">
        <v>0</v>
      </c>
      <c r="D7141" t="s">
        <v>7234</v>
      </c>
      <c r="E7141">
        <v>1345</v>
      </c>
      <c r="F7141">
        <v>1545</v>
      </c>
      <c r="G7141">
        <v>1800</v>
      </c>
      <c r="H7141">
        <v>0</v>
      </c>
      <c r="I7141">
        <v>13.45</v>
      </c>
      <c r="J7141">
        <v>15.45</v>
      </c>
      <c r="K7141">
        <v>18</v>
      </c>
      <c r="L7141">
        <v>0</v>
      </c>
    </row>
    <row r="7142" spans="1:12" x14ac:dyDescent="0.25">
      <c r="A7142">
        <v>81122900</v>
      </c>
      <c r="C7142">
        <v>0</v>
      </c>
      <c r="D7142" t="s">
        <v>7235</v>
      </c>
      <c r="E7142">
        <v>1345</v>
      </c>
      <c r="F7142">
        <v>1545</v>
      </c>
      <c r="G7142">
        <v>1800</v>
      </c>
      <c r="H7142">
        <v>0</v>
      </c>
      <c r="I7142">
        <v>13.45</v>
      </c>
      <c r="J7142">
        <v>15.45</v>
      </c>
      <c r="K7142">
        <v>18</v>
      </c>
      <c r="L7142">
        <v>0</v>
      </c>
    </row>
    <row r="7143" spans="1:12" x14ac:dyDescent="0.25">
      <c r="A7143">
        <v>81123100</v>
      </c>
      <c r="C7143">
        <v>0</v>
      </c>
      <c r="D7143" t="s">
        <v>12444</v>
      </c>
      <c r="E7143">
        <v>1345</v>
      </c>
      <c r="F7143">
        <v>1545</v>
      </c>
      <c r="G7143">
        <v>1800</v>
      </c>
      <c r="H7143">
        <v>0</v>
      </c>
      <c r="I7143">
        <v>13.45</v>
      </c>
      <c r="J7143">
        <v>15.45</v>
      </c>
      <c r="K7143">
        <v>18</v>
      </c>
      <c r="L7143">
        <v>0</v>
      </c>
    </row>
    <row r="7144" spans="1:12" x14ac:dyDescent="0.25">
      <c r="A7144">
        <v>81123900</v>
      </c>
      <c r="C7144">
        <v>0</v>
      </c>
      <c r="D7144" t="s">
        <v>12445</v>
      </c>
      <c r="E7144">
        <v>1345</v>
      </c>
      <c r="F7144">
        <v>1545</v>
      </c>
      <c r="G7144">
        <v>1800</v>
      </c>
      <c r="H7144">
        <v>0</v>
      </c>
      <c r="I7144">
        <v>13.45</v>
      </c>
      <c r="J7144">
        <v>15.45</v>
      </c>
      <c r="K7144">
        <v>18</v>
      </c>
      <c r="L7144">
        <v>0</v>
      </c>
    </row>
    <row r="7145" spans="1:12" x14ac:dyDescent="0.25">
      <c r="A7145">
        <v>81124100</v>
      </c>
      <c r="C7145">
        <v>0</v>
      </c>
      <c r="D7145" t="s">
        <v>12444</v>
      </c>
      <c r="E7145">
        <v>1345</v>
      </c>
      <c r="F7145">
        <v>1545</v>
      </c>
      <c r="G7145">
        <v>1800</v>
      </c>
      <c r="H7145">
        <v>0</v>
      </c>
      <c r="I7145">
        <v>13.45</v>
      </c>
      <c r="J7145">
        <v>15.45</v>
      </c>
      <c r="K7145">
        <v>18</v>
      </c>
      <c r="L7145">
        <v>0</v>
      </c>
    </row>
    <row r="7146" spans="1:12" x14ac:dyDescent="0.25">
      <c r="A7146">
        <v>81124900</v>
      </c>
      <c r="C7146">
        <v>0</v>
      </c>
      <c r="D7146" t="s">
        <v>12445</v>
      </c>
      <c r="E7146">
        <v>1345</v>
      </c>
      <c r="F7146">
        <v>1545</v>
      </c>
      <c r="G7146">
        <v>1800</v>
      </c>
      <c r="H7146">
        <v>0</v>
      </c>
      <c r="I7146">
        <v>13.45</v>
      </c>
      <c r="J7146">
        <v>15.45</v>
      </c>
      <c r="K7146">
        <v>18</v>
      </c>
      <c r="L7146">
        <v>0</v>
      </c>
    </row>
    <row r="7147" spans="1:12" x14ac:dyDescent="0.25">
      <c r="A7147">
        <v>81125100</v>
      </c>
      <c r="C7147">
        <v>0</v>
      </c>
      <c r="D7147" t="s">
        <v>10923</v>
      </c>
      <c r="E7147">
        <v>1345</v>
      </c>
      <c r="F7147">
        <v>1545</v>
      </c>
      <c r="G7147">
        <v>1800</v>
      </c>
      <c r="H7147">
        <v>0</v>
      </c>
      <c r="I7147">
        <v>13.45</v>
      </c>
      <c r="J7147">
        <v>15.45</v>
      </c>
      <c r="K7147">
        <v>18</v>
      </c>
      <c r="L7147">
        <v>0</v>
      </c>
    </row>
    <row r="7148" spans="1:12" x14ac:dyDescent="0.25">
      <c r="A7148">
        <v>81125200</v>
      </c>
      <c r="C7148">
        <v>0</v>
      </c>
      <c r="D7148" t="s">
        <v>10924</v>
      </c>
      <c r="E7148">
        <v>1345</v>
      </c>
      <c r="F7148">
        <v>1545</v>
      </c>
      <c r="G7148">
        <v>1800</v>
      </c>
      <c r="H7148">
        <v>0</v>
      </c>
      <c r="I7148">
        <v>13.45</v>
      </c>
      <c r="J7148">
        <v>15.45</v>
      </c>
      <c r="K7148">
        <v>18</v>
      </c>
      <c r="L7148">
        <v>0</v>
      </c>
    </row>
    <row r="7149" spans="1:12" x14ac:dyDescent="0.25">
      <c r="A7149">
        <v>81125900</v>
      </c>
      <c r="C7149">
        <v>0</v>
      </c>
      <c r="D7149" t="s">
        <v>7236</v>
      </c>
      <c r="E7149">
        <v>1345</v>
      </c>
      <c r="F7149">
        <v>1545</v>
      </c>
      <c r="G7149">
        <v>1800</v>
      </c>
      <c r="H7149">
        <v>0</v>
      </c>
      <c r="I7149">
        <v>13.45</v>
      </c>
      <c r="J7149">
        <v>15.45</v>
      </c>
      <c r="K7149">
        <v>18</v>
      </c>
      <c r="L7149">
        <v>0</v>
      </c>
    </row>
    <row r="7150" spans="1:12" x14ac:dyDescent="0.25">
      <c r="A7150">
        <v>81126100</v>
      </c>
      <c r="C7150">
        <v>0</v>
      </c>
      <c r="D7150" t="s">
        <v>12446</v>
      </c>
      <c r="E7150">
        <v>1345</v>
      </c>
      <c r="F7150">
        <v>1615</v>
      </c>
      <c r="G7150">
        <v>1800</v>
      </c>
      <c r="H7150">
        <v>0</v>
      </c>
      <c r="I7150">
        <v>13.45</v>
      </c>
      <c r="J7150">
        <v>16.149999999999999</v>
      </c>
      <c r="K7150">
        <v>18</v>
      </c>
      <c r="L7150">
        <v>0</v>
      </c>
    </row>
    <row r="7151" spans="1:12" x14ac:dyDescent="0.25">
      <c r="A7151">
        <v>81126900</v>
      </c>
      <c r="C7151">
        <v>0</v>
      </c>
      <c r="D7151" t="s">
        <v>12445</v>
      </c>
      <c r="E7151">
        <v>1345</v>
      </c>
      <c r="F7151">
        <v>1615</v>
      </c>
      <c r="G7151">
        <v>1800</v>
      </c>
      <c r="H7151">
        <v>0</v>
      </c>
      <c r="I7151">
        <v>13.45</v>
      </c>
      <c r="J7151">
        <v>16.149999999999999</v>
      </c>
      <c r="K7151">
        <v>18</v>
      </c>
      <c r="L7151">
        <v>0</v>
      </c>
    </row>
    <row r="7152" spans="1:12" x14ac:dyDescent="0.25">
      <c r="A7152">
        <v>81129200</v>
      </c>
      <c r="C7152">
        <v>0</v>
      </c>
      <c r="D7152" t="s">
        <v>7237</v>
      </c>
      <c r="E7152">
        <v>1345</v>
      </c>
      <c r="F7152">
        <v>1545</v>
      </c>
      <c r="G7152">
        <v>1800</v>
      </c>
      <c r="H7152">
        <v>0</v>
      </c>
      <c r="I7152">
        <v>13.45</v>
      </c>
      <c r="J7152">
        <v>15.45</v>
      </c>
      <c r="K7152">
        <v>18</v>
      </c>
      <c r="L7152">
        <v>0</v>
      </c>
    </row>
    <row r="7153" spans="1:12" x14ac:dyDescent="0.25">
      <c r="A7153">
        <v>81129900</v>
      </c>
      <c r="C7153">
        <v>0</v>
      </c>
      <c r="D7153" t="s">
        <v>7238</v>
      </c>
      <c r="E7153">
        <v>1345</v>
      </c>
      <c r="F7153">
        <v>1545</v>
      </c>
      <c r="G7153">
        <v>1800</v>
      </c>
      <c r="H7153">
        <v>0</v>
      </c>
      <c r="I7153">
        <v>13.45</v>
      </c>
      <c r="J7153">
        <v>15.45</v>
      </c>
      <c r="K7153">
        <v>18</v>
      </c>
      <c r="L7153">
        <v>0</v>
      </c>
    </row>
    <row r="7154" spans="1:12" x14ac:dyDescent="0.25">
      <c r="A7154">
        <v>81130010</v>
      </c>
      <c r="C7154">
        <v>0</v>
      </c>
      <c r="D7154" t="s">
        <v>7239</v>
      </c>
      <c r="E7154">
        <v>1345</v>
      </c>
      <c r="F7154">
        <v>1615</v>
      </c>
      <c r="G7154">
        <v>1800</v>
      </c>
      <c r="H7154">
        <v>0</v>
      </c>
      <c r="I7154">
        <v>13.45</v>
      </c>
      <c r="J7154">
        <v>16.149999999999999</v>
      </c>
      <c r="K7154">
        <v>18</v>
      </c>
      <c r="L7154">
        <v>0</v>
      </c>
    </row>
    <row r="7155" spans="1:12" x14ac:dyDescent="0.25">
      <c r="A7155">
        <v>81130090</v>
      </c>
      <c r="C7155">
        <v>0</v>
      </c>
      <c r="D7155" t="s">
        <v>7240</v>
      </c>
      <c r="E7155">
        <v>1345</v>
      </c>
      <c r="F7155">
        <v>1615</v>
      </c>
      <c r="G7155">
        <v>1800</v>
      </c>
      <c r="H7155">
        <v>0</v>
      </c>
      <c r="I7155">
        <v>13.45</v>
      </c>
      <c r="J7155">
        <v>16.149999999999999</v>
      </c>
      <c r="K7155">
        <v>18</v>
      </c>
      <c r="L7155">
        <v>0</v>
      </c>
    </row>
    <row r="7156" spans="1:12" x14ac:dyDescent="0.25">
      <c r="A7156">
        <v>82011000</v>
      </c>
      <c r="C7156">
        <v>0</v>
      </c>
      <c r="D7156" t="s">
        <v>7241</v>
      </c>
      <c r="E7156">
        <v>1345</v>
      </c>
      <c r="F7156">
        <v>2340</v>
      </c>
      <c r="G7156">
        <v>1200</v>
      </c>
      <c r="H7156">
        <v>0</v>
      </c>
      <c r="I7156">
        <v>13.45</v>
      </c>
      <c r="J7156">
        <v>23.4</v>
      </c>
      <c r="K7156">
        <v>12</v>
      </c>
      <c r="L7156">
        <v>0</v>
      </c>
    </row>
    <row r="7157" spans="1:12" x14ac:dyDescent="0.25">
      <c r="A7157">
        <v>82013000</v>
      </c>
      <c r="C7157">
        <v>0</v>
      </c>
      <c r="D7157" t="s">
        <v>7242</v>
      </c>
      <c r="E7157">
        <v>1345</v>
      </c>
      <c r="F7157">
        <v>2340</v>
      </c>
      <c r="G7157">
        <v>1200</v>
      </c>
      <c r="H7157">
        <v>0</v>
      </c>
      <c r="I7157">
        <v>13.45</v>
      </c>
      <c r="J7157">
        <v>23.4</v>
      </c>
      <c r="K7157">
        <v>12</v>
      </c>
      <c r="L7157">
        <v>0</v>
      </c>
    </row>
    <row r="7158" spans="1:12" x14ac:dyDescent="0.25">
      <c r="A7158">
        <v>82014000</v>
      </c>
      <c r="C7158">
        <v>0</v>
      </c>
      <c r="D7158" t="s">
        <v>7243</v>
      </c>
      <c r="E7158">
        <v>1345</v>
      </c>
      <c r="F7158">
        <v>2340</v>
      </c>
      <c r="G7158">
        <v>1200</v>
      </c>
      <c r="H7158">
        <v>0</v>
      </c>
      <c r="I7158">
        <v>13.45</v>
      </c>
      <c r="J7158">
        <v>23.4</v>
      </c>
      <c r="K7158">
        <v>12</v>
      </c>
      <c r="L7158">
        <v>0</v>
      </c>
    </row>
    <row r="7159" spans="1:12" x14ac:dyDescent="0.25">
      <c r="A7159">
        <v>82015000</v>
      </c>
      <c r="C7159">
        <v>0</v>
      </c>
      <c r="D7159" t="s">
        <v>7244</v>
      </c>
      <c r="E7159">
        <v>1345</v>
      </c>
      <c r="F7159">
        <v>2340</v>
      </c>
      <c r="G7159">
        <v>1200</v>
      </c>
      <c r="H7159">
        <v>0</v>
      </c>
      <c r="I7159">
        <v>13.45</v>
      </c>
      <c r="J7159">
        <v>23.4</v>
      </c>
      <c r="K7159">
        <v>12</v>
      </c>
      <c r="L7159">
        <v>0</v>
      </c>
    </row>
    <row r="7160" spans="1:12" x14ac:dyDescent="0.25">
      <c r="A7160">
        <v>82016000</v>
      </c>
      <c r="C7160">
        <v>0</v>
      </c>
      <c r="D7160" t="s">
        <v>7245</v>
      </c>
      <c r="E7160">
        <v>1345</v>
      </c>
      <c r="F7160">
        <v>2340</v>
      </c>
      <c r="G7160">
        <v>1200</v>
      </c>
      <c r="H7160">
        <v>0</v>
      </c>
      <c r="I7160">
        <v>13.45</v>
      </c>
      <c r="J7160">
        <v>23.4</v>
      </c>
      <c r="K7160">
        <v>12</v>
      </c>
      <c r="L7160">
        <v>0</v>
      </c>
    </row>
    <row r="7161" spans="1:12" x14ac:dyDescent="0.25">
      <c r="A7161">
        <v>82019000</v>
      </c>
      <c r="C7161">
        <v>0</v>
      </c>
      <c r="D7161" t="s">
        <v>7246</v>
      </c>
      <c r="E7161">
        <v>1345</v>
      </c>
      <c r="F7161">
        <v>2340</v>
      </c>
      <c r="G7161">
        <v>1200</v>
      </c>
      <c r="H7161">
        <v>0</v>
      </c>
      <c r="I7161">
        <v>13.45</v>
      </c>
      <c r="J7161">
        <v>23.4</v>
      </c>
      <c r="K7161">
        <v>12</v>
      </c>
      <c r="L7161">
        <v>0</v>
      </c>
    </row>
    <row r="7162" spans="1:12" x14ac:dyDescent="0.25">
      <c r="A7162">
        <v>82021000</v>
      </c>
      <c r="C7162">
        <v>0</v>
      </c>
      <c r="D7162" t="s">
        <v>7247</v>
      </c>
      <c r="E7162">
        <v>1572</v>
      </c>
      <c r="F7162">
        <v>2413</v>
      </c>
      <c r="G7162">
        <v>1800</v>
      </c>
      <c r="H7162">
        <v>0</v>
      </c>
      <c r="I7162">
        <v>15.72</v>
      </c>
      <c r="J7162">
        <v>24.13</v>
      </c>
      <c r="K7162">
        <v>18</v>
      </c>
      <c r="L7162">
        <v>0</v>
      </c>
    </row>
    <row r="7163" spans="1:12" x14ac:dyDescent="0.25">
      <c r="A7163">
        <v>82022000</v>
      </c>
      <c r="C7163">
        <v>0</v>
      </c>
      <c r="D7163" t="s">
        <v>7248</v>
      </c>
      <c r="E7163">
        <v>1572</v>
      </c>
      <c r="F7163">
        <v>2413</v>
      </c>
      <c r="G7163">
        <v>1800</v>
      </c>
      <c r="H7163">
        <v>0</v>
      </c>
      <c r="I7163">
        <v>15.72</v>
      </c>
      <c r="J7163">
        <v>24.13</v>
      </c>
      <c r="K7163">
        <v>18</v>
      </c>
      <c r="L7163">
        <v>0</v>
      </c>
    </row>
    <row r="7164" spans="1:12" x14ac:dyDescent="0.25">
      <c r="A7164">
        <v>82023100</v>
      </c>
      <c r="C7164">
        <v>0</v>
      </c>
      <c r="D7164" t="s">
        <v>7249</v>
      </c>
      <c r="E7164">
        <v>1572</v>
      </c>
      <c r="F7164">
        <v>2413</v>
      </c>
      <c r="G7164">
        <v>1800</v>
      </c>
      <c r="H7164">
        <v>0</v>
      </c>
      <c r="I7164">
        <v>15.72</v>
      </c>
      <c r="J7164">
        <v>24.13</v>
      </c>
      <c r="K7164">
        <v>18</v>
      </c>
      <c r="L7164">
        <v>0</v>
      </c>
    </row>
    <row r="7165" spans="1:12" x14ac:dyDescent="0.25">
      <c r="A7165">
        <v>82023900</v>
      </c>
      <c r="C7165">
        <v>0</v>
      </c>
      <c r="D7165" t="s">
        <v>7250</v>
      </c>
      <c r="E7165">
        <v>1572</v>
      </c>
      <c r="F7165">
        <v>2413</v>
      </c>
      <c r="G7165">
        <v>1800</v>
      </c>
      <c r="H7165">
        <v>0</v>
      </c>
      <c r="I7165">
        <v>15.72</v>
      </c>
      <c r="J7165">
        <v>24.13</v>
      </c>
      <c r="K7165">
        <v>18</v>
      </c>
      <c r="L7165">
        <v>0</v>
      </c>
    </row>
    <row r="7166" spans="1:12" x14ac:dyDescent="0.25">
      <c r="A7166">
        <v>82024000</v>
      </c>
      <c r="C7166">
        <v>0</v>
      </c>
      <c r="D7166" t="s">
        <v>7251</v>
      </c>
      <c r="E7166">
        <v>1572</v>
      </c>
      <c r="F7166">
        <v>2413</v>
      </c>
      <c r="G7166">
        <v>1800</v>
      </c>
      <c r="H7166">
        <v>0</v>
      </c>
      <c r="I7166">
        <v>15.72</v>
      </c>
      <c r="J7166">
        <v>24.13</v>
      </c>
      <c r="K7166">
        <v>18</v>
      </c>
      <c r="L7166">
        <v>0</v>
      </c>
    </row>
    <row r="7167" spans="1:12" x14ac:dyDescent="0.25">
      <c r="A7167">
        <v>82029100</v>
      </c>
      <c r="C7167">
        <v>0</v>
      </c>
      <c r="D7167" t="s">
        <v>7252</v>
      </c>
      <c r="E7167">
        <v>1572</v>
      </c>
      <c r="F7167">
        <v>2413</v>
      </c>
      <c r="G7167">
        <v>1800</v>
      </c>
      <c r="H7167">
        <v>0</v>
      </c>
      <c r="I7167">
        <v>15.72</v>
      </c>
      <c r="J7167">
        <v>24.13</v>
      </c>
      <c r="K7167">
        <v>18</v>
      </c>
      <c r="L7167">
        <v>0</v>
      </c>
    </row>
    <row r="7168" spans="1:12" x14ac:dyDescent="0.25">
      <c r="A7168">
        <v>82029910</v>
      </c>
      <c r="C7168">
        <v>0</v>
      </c>
      <c r="D7168" t="s">
        <v>7253</v>
      </c>
      <c r="E7168">
        <v>1572</v>
      </c>
      <c r="F7168">
        <v>2413</v>
      </c>
      <c r="G7168">
        <v>1800</v>
      </c>
      <c r="H7168">
        <v>0</v>
      </c>
      <c r="I7168">
        <v>15.72</v>
      </c>
      <c r="J7168">
        <v>24.13</v>
      </c>
      <c r="K7168">
        <v>18</v>
      </c>
      <c r="L7168">
        <v>0</v>
      </c>
    </row>
    <row r="7169" spans="1:12" x14ac:dyDescent="0.25">
      <c r="A7169">
        <v>82029990</v>
      </c>
      <c r="C7169">
        <v>0</v>
      </c>
      <c r="D7169" t="s">
        <v>7254</v>
      </c>
      <c r="E7169">
        <v>1572</v>
      </c>
      <c r="F7169">
        <v>2413</v>
      </c>
      <c r="G7169">
        <v>1800</v>
      </c>
      <c r="H7169">
        <v>0</v>
      </c>
      <c r="I7169">
        <v>15.72</v>
      </c>
      <c r="J7169">
        <v>24.13</v>
      </c>
      <c r="K7169">
        <v>18</v>
      </c>
      <c r="L7169">
        <v>0</v>
      </c>
    </row>
    <row r="7170" spans="1:12" x14ac:dyDescent="0.25">
      <c r="A7170">
        <v>82031010</v>
      </c>
      <c r="C7170">
        <v>0</v>
      </c>
      <c r="D7170" t="s">
        <v>7255</v>
      </c>
      <c r="E7170">
        <v>1562</v>
      </c>
      <c r="F7170">
        <v>2375</v>
      </c>
      <c r="G7170">
        <v>1800</v>
      </c>
      <c r="H7170">
        <v>0</v>
      </c>
      <c r="I7170">
        <v>15.62</v>
      </c>
      <c r="J7170">
        <v>23.75</v>
      </c>
      <c r="K7170">
        <v>18</v>
      </c>
      <c r="L7170">
        <v>0</v>
      </c>
    </row>
    <row r="7171" spans="1:12" x14ac:dyDescent="0.25">
      <c r="A7171">
        <v>82031090</v>
      </c>
      <c r="C7171">
        <v>0</v>
      </c>
      <c r="D7171" t="s">
        <v>7256</v>
      </c>
      <c r="E7171">
        <v>1562</v>
      </c>
      <c r="F7171">
        <v>2375</v>
      </c>
      <c r="G7171">
        <v>1800</v>
      </c>
      <c r="H7171">
        <v>0</v>
      </c>
      <c r="I7171">
        <v>15.62</v>
      </c>
      <c r="J7171">
        <v>23.75</v>
      </c>
      <c r="K7171">
        <v>18</v>
      </c>
      <c r="L7171">
        <v>0</v>
      </c>
    </row>
    <row r="7172" spans="1:12" x14ac:dyDescent="0.25">
      <c r="A7172">
        <v>82032010</v>
      </c>
      <c r="C7172">
        <v>0</v>
      </c>
      <c r="D7172" t="s">
        <v>7257</v>
      </c>
      <c r="E7172">
        <v>1562</v>
      </c>
      <c r="F7172">
        <v>2375</v>
      </c>
      <c r="G7172">
        <v>1800</v>
      </c>
      <c r="H7172">
        <v>0</v>
      </c>
      <c r="I7172">
        <v>15.62</v>
      </c>
      <c r="J7172">
        <v>23.75</v>
      </c>
      <c r="K7172">
        <v>18</v>
      </c>
      <c r="L7172">
        <v>0</v>
      </c>
    </row>
    <row r="7173" spans="1:12" x14ac:dyDescent="0.25">
      <c r="A7173">
        <v>82032090</v>
      </c>
      <c r="C7173">
        <v>0</v>
      </c>
      <c r="D7173" t="s">
        <v>7258</v>
      </c>
      <c r="E7173">
        <v>1839</v>
      </c>
      <c r="F7173">
        <v>3433</v>
      </c>
      <c r="G7173">
        <v>1800</v>
      </c>
      <c r="H7173">
        <v>0</v>
      </c>
      <c r="I7173">
        <v>18.39</v>
      </c>
      <c r="J7173">
        <v>34.33</v>
      </c>
      <c r="K7173">
        <v>18</v>
      </c>
      <c r="L7173">
        <v>0</v>
      </c>
    </row>
    <row r="7174" spans="1:12" x14ac:dyDescent="0.25">
      <c r="A7174">
        <v>82033000</v>
      </c>
      <c r="C7174">
        <v>0</v>
      </c>
      <c r="D7174" t="s">
        <v>7259</v>
      </c>
      <c r="E7174">
        <v>1562</v>
      </c>
      <c r="F7174">
        <v>2375</v>
      </c>
      <c r="G7174">
        <v>1800</v>
      </c>
      <c r="H7174">
        <v>0</v>
      </c>
      <c r="I7174">
        <v>15.62</v>
      </c>
      <c r="J7174">
        <v>23.75</v>
      </c>
      <c r="K7174">
        <v>18</v>
      </c>
      <c r="L7174">
        <v>0</v>
      </c>
    </row>
    <row r="7175" spans="1:12" x14ac:dyDescent="0.25">
      <c r="A7175">
        <v>82034000</v>
      </c>
      <c r="C7175">
        <v>0</v>
      </c>
      <c r="D7175" t="s">
        <v>7260</v>
      </c>
      <c r="E7175">
        <v>1562</v>
      </c>
      <c r="F7175">
        <v>2375</v>
      </c>
      <c r="G7175">
        <v>1800</v>
      </c>
      <c r="H7175">
        <v>0</v>
      </c>
      <c r="I7175">
        <v>15.62</v>
      </c>
      <c r="J7175">
        <v>23.75</v>
      </c>
      <c r="K7175">
        <v>18</v>
      </c>
      <c r="L7175">
        <v>0</v>
      </c>
    </row>
    <row r="7176" spans="1:12" x14ac:dyDescent="0.25">
      <c r="A7176">
        <v>82041100</v>
      </c>
      <c r="C7176">
        <v>0</v>
      </c>
      <c r="D7176" t="s">
        <v>7261</v>
      </c>
      <c r="E7176">
        <v>1587</v>
      </c>
      <c r="F7176">
        <v>2534</v>
      </c>
      <c r="G7176">
        <v>1800</v>
      </c>
      <c r="H7176">
        <v>0</v>
      </c>
      <c r="I7176">
        <v>15.87</v>
      </c>
      <c r="J7176">
        <v>25.34</v>
      </c>
      <c r="K7176">
        <v>18</v>
      </c>
      <c r="L7176">
        <v>0</v>
      </c>
    </row>
    <row r="7177" spans="1:12" x14ac:dyDescent="0.25">
      <c r="A7177">
        <v>82041200</v>
      </c>
      <c r="C7177">
        <v>0</v>
      </c>
      <c r="D7177" t="s">
        <v>7262</v>
      </c>
      <c r="E7177">
        <v>1587</v>
      </c>
      <c r="F7177">
        <v>2470</v>
      </c>
      <c r="G7177">
        <v>1800</v>
      </c>
      <c r="H7177">
        <v>0</v>
      </c>
      <c r="I7177">
        <v>15.87</v>
      </c>
      <c r="J7177">
        <v>24.7</v>
      </c>
      <c r="K7177">
        <v>18</v>
      </c>
      <c r="L7177">
        <v>0</v>
      </c>
    </row>
    <row r="7178" spans="1:12" x14ac:dyDescent="0.25">
      <c r="A7178">
        <v>82042000</v>
      </c>
      <c r="C7178">
        <v>0</v>
      </c>
      <c r="D7178" t="s">
        <v>7263</v>
      </c>
      <c r="E7178">
        <v>1587</v>
      </c>
      <c r="F7178">
        <v>2470</v>
      </c>
      <c r="G7178">
        <v>1800</v>
      </c>
      <c r="H7178">
        <v>0</v>
      </c>
      <c r="I7178">
        <v>15.87</v>
      </c>
      <c r="J7178">
        <v>24.7</v>
      </c>
      <c r="K7178">
        <v>18</v>
      </c>
      <c r="L7178">
        <v>0</v>
      </c>
    </row>
    <row r="7179" spans="1:12" x14ac:dyDescent="0.25">
      <c r="A7179">
        <v>82051000</v>
      </c>
      <c r="C7179">
        <v>0</v>
      </c>
      <c r="D7179" t="s">
        <v>7264</v>
      </c>
      <c r="E7179">
        <v>1562</v>
      </c>
      <c r="F7179">
        <v>2375</v>
      </c>
      <c r="G7179">
        <v>1800</v>
      </c>
      <c r="H7179">
        <v>0</v>
      </c>
      <c r="I7179">
        <v>15.62</v>
      </c>
      <c r="J7179">
        <v>23.75</v>
      </c>
      <c r="K7179">
        <v>18</v>
      </c>
      <c r="L7179">
        <v>0</v>
      </c>
    </row>
    <row r="7180" spans="1:12" x14ac:dyDescent="0.25">
      <c r="A7180">
        <v>82052000</v>
      </c>
      <c r="C7180">
        <v>0</v>
      </c>
      <c r="D7180" t="s">
        <v>7265</v>
      </c>
      <c r="E7180">
        <v>1562</v>
      </c>
      <c r="F7180">
        <v>2375</v>
      </c>
      <c r="G7180">
        <v>1800</v>
      </c>
      <c r="H7180">
        <v>0</v>
      </c>
      <c r="I7180">
        <v>15.62</v>
      </c>
      <c r="J7180">
        <v>23.75</v>
      </c>
      <c r="K7180">
        <v>18</v>
      </c>
      <c r="L7180">
        <v>0</v>
      </c>
    </row>
    <row r="7181" spans="1:12" x14ac:dyDescent="0.25">
      <c r="A7181">
        <v>82053000</v>
      </c>
      <c r="C7181">
        <v>0</v>
      </c>
      <c r="D7181" t="s">
        <v>7266</v>
      </c>
      <c r="E7181">
        <v>1562</v>
      </c>
      <c r="F7181">
        <v>2375</v>
      </c>
      <c r="G7181">
        <v>1800</v>
      </c>
      <c r="H7181">
        <v>0</v>
      </c>
      <c r="I7181">
        <v>15.62</v>
      </c>
      <c r="J7181">
        <v>23.75</v>
      </c>
      <c r="K7181">
        <v>18</v>
      </c>
      <c r="L7181">
        <v>0</v>
      </c>
    </row>
    <row r="7182" spans="1:12" x14ac:dyDescent="0.25">
      <c r="A7182">
        <v>82054000</v>
      </c>
      <c r="C7182">
        <v>0</v>
      </c>
      <c r="D7182" t="s">
        <v>7267</v>
      </c>
      <c r="E7182">
        <v>1562</v>
      </c>
      <c r="F7182">
        <v>2375</v>
      </c>
      <c r="G7182">
        <v>1800</v>
      </c>
      <c r="H7182">
        <v>0</v>
      </c>
      <c r="I7182">
        <v>15.62</v>
      </c>
      <c r="J7182">
        <v>23.75</v>
      </c>
      <c r="K7182">
        <v>18</v>
      </c>
      <c r="L7182">
        <v>0</v>
      </c>
    </row>
    <row r="7183" spans="1:12" x14ac:dyDescent="0.25">
      <c r="A7183">
        <v>82055100</v>
      </c>
      <c r="C7183">
        <v>0</v>
      </c>
      <c r="D7183" t="s">
        <v>7268</v>
      </c>
      <c r="E7183">
        <v>1562</v>
      </c>
      <c r="F7183">
        <v>2375</v>
      </c>
      <c r="G7183">
        <v>1800</v>
      </c>
      <c r="H7183">
        <v>0</v>
      </c>
      <c r="I7183">
        <v>15.62</v>
      </c>
      <c r="J7183">
        <v>23.75</v>
      </c>
      <c r="K7183">
        <v>18</v>
      </c>
      <c r="L7183">
        <v>0</v>
      </c>
    </row>
    <row r="7184" spans="1:12" x14ac:dyDescent="0.25">
      <c r="A7184">
        <v>82055900</v>
      </c>
      <c r="C7184">
        <v>0</v>
      </c>
      <c r="D7184" t="s">
        <v>7269</v>
      </c>
      <c r="E7184">
        <v>1562</v>
      </c>
      <c r="F7184">
        <v>2375</v>
      </c>
      <c r="G7184">
        <v>1800</v>
      </c>
      <c r="H7184">
        <v>0</v>
      </c>
      <c r="I7184">
        <v>15.62</v>
      </c>
      <c r="J7184">
        <v>23.75</v>
      </c>
      <c r="K7184">
        <v>18</v>
      </c>
      <c r="L7184">
        <v>0</v>
      </c>
    </row>
    <row r="7185" spans="1:12" x14ac:dyDescent="0.25">
      <c r="A7185">
        <v>82056000</v>
      </c>
      <c r="C7185">
        <v>0</v>
      </c>
      <c r="D7185" t="s">
        <v>7270</v>
      </c>
      <c r="E7185">
        <v>1562</v>
      </c>
      <c r="F7185">
        <v>2375</v>
      </c>
      <c r="G7185">
        <v>1800</v>
      </c>
      <c r="H7185">
        <v>0</v>
      </c>
      <c r="I7185">
        <v>15.62</v>
      </c>
      <c r="J7185">
        <v>23.75</v>
      </c>
      <c r="K7185">
        <v>18</v>
      </c>
      <c r="L7185">
        <v>0</v>
      </c>
    </row>
    <row r="7186" spans="1:12" x14ac:dyDescent="0.25">
      <c r="A7186">
        <v>82057000</v>
      </c>
      <c r="C7186">
        <v>0</v>
      </c>
      <c r="D7186" t="s">
        <v>7271</v>
      </c>
      <c r="E7186">
        <v>1562</v>
      </c>
      <c r="F7186">
        <v>2375</v>
      </c>
      <c r="G7186">
        <v>1800</v>
      </c>
      <c r="H7186">
        <v>0</v>
      </c>
      <c r="I7186">
        <v>15.62</v>
      </c>
      <c r="J7186">
        <v>23.75</v>
      </c>
      <c r="K7186">
        <v>18</v>
      </c>
      <c r="L7186">
        <v>0</v>
      </c>
    </row>
    <row r="7187" spans="1:12" x14ac:dyDescent="0.25">
      <c r="A7187">
        <v>82059000</v>
      </c>
      <c r="C7187">
        <v>0</v>
      </c>
      <c r="D7187" t="s">
        <v>10925</v>
      </c>
      <c r="E7187">
        <v>1562</v>
      </c>
      <c r="F7187">
        <v>2375</v>
      </c>
      <c r="G7187">
        <v>1800</v>
      </c>
      <c r="H7187">
        <v>0</v>
      </c>
      <c r="I7187">
        <v>15.62</v>
      </c>
      <c r="J7187">
        <v>23.75</v>
      </c>
      <c r="K7187">
        <v>18</v>
      </c>
      <c r="L7187">
        <v>0</v>
      </c>
    </row>
    <row r="7188" spans="1:12" x14ac:dyDescent="0.25">
      <c r="A7188">
        <v>82060000</v>
      </c>
      <c r="C7188">
        <v>0</v>
      </c>
      <c r="D7188" t="s">
        <v>7272</v>
      </c>
      <c r="E7188">
        <v>1612</v>
      </c>
      <c r="F7188">
        <v>2565</v>
      </c>
      <c r="G7188">
        <v>1800</v>
      </c>
      <c r="H7188">
        <v>0</v>
      </c>
      <c r="I7188">
        <v>16.12</v>
      </c>
      <c r="J7188">
        <v>25.65</v>
      </c>
      <c r="K7188">
        <v>18</v>
      </c>
      <c r="L7188">
        <v>0</v>
      </c>
    </row>
    <row r="7189" spans="1:12" x14ac:dyDescent="0.25">
      <c r="A7189">
        <v>82071300</v>
      </c>
      <c r="C7189">
        <v>0</v>
      </c>
      <c r="D7189" t="s">
        <v>7273</v>
      </c>
      <c r="E7189">
        <v>1518</v>
      </c>
      <c r="F7189">
        <v>2206</v>
      </c>
      <c r="G7189">
        <v>1800</v>
      </c>
      <c r="H7189">
        <v>0</v>
      </c>
      <c r="I7189">
        <v>15.18</v>
      </c>
      <c r="J7189">
        <v>22.06</v>
      </c>
      <c r="K7189">
        <v>18</v>
      </c>
      <c r="L7189">
        <v>0</v>
      </c>
    </row>
    <row r="7190" spans="1:12" x14ac:dyDescent="0.25">
      <c r="A7190">
        <v>82071910</v>
      </c>
      <c r="C7190">
        <v>0</v>
      </c>
      <c r="D7190" t="s">
        <v>10409</v>
      </c>
      <c r="E7190">
        <v>1518</v>
      </c>
      <c r="F7190">
        <v>1718</v>
      </c>
      <c r="G7190">
        <v>1800</v>
      </c>
      <c r="H7190">
        <v>0</v>
      </c>
      <c r="I7190">
        <v>15.18</v>
      </c>
      <c r="J7190">
        <v>17.18</v>
      </c>
      <c r="K7190">
        <v>18</v>
      </c>
      <c r="L7190">
        <v>0</v>
      </c>
    </row>
    <row r="7191" spans="1:12" x14ac:dyDescent="0.25">
      <c r="A7191">
        <v>82071990</v>
      </c>
      <c r="C7191">
        <v>0</v>
      </c>
      <c r="D7191" t="s">
        <v>7</v>
      </c>
      <c r="E7191">
        <v>1518</v>
      </c>
      <c r="F7191">
        <v>2206</v>
      </c>
      <c r="G7191">
        <v>1800</v>
      </c>
      <c r="H7191">
        <v>0</v>
      </c>
      <c r="I7191">
        <v>15.18</v>
      </c>
      <c r="J7191">
        <v>22.06</v>
      </c>
      <c r="K7191">
        <v>18</v>
      </c>
      <c r="L7191">
        <v>0</v>
      </c>
    </row>
    <row r="7192" spans="1:12" x14ac:dyDescent="0.25">
      <c r="A7192">
        <v>82072000</v>
      </c>
      <c r="C7192">
        <v>0</v>
      </c>
      <c r="D7192" t="s">
        <v>7274</v>
      </c>
      <c r="E7192">
        <v>1518</v>
      </c>
      <c r="F7192">
        <v>2206</v>
      </c>
      <c r="G7192">
        <v>1800</v>
      </c>
      <c r="H7192">
        <v>0</v>
      </c>
      <c r="I7192">
        <v>15.18</v>
      </c>
      <c r="J7192">
        <v>22.06</v>
      </c>
      <c r="K7192">
        <v>18</v>
      </c>
      <c r="L7192">
        <v>0</v>
      </c>
    </row>
    <row r="7193" spans="1:12" x14ac:dyDescent="0.25">
      <c r="A7193">
        <v>82073000</v>
      </c>
      <c r="C7193">
        <v>0</v>
      </c>
      <c r="D7193" t="s">
        <v>7275</v>
      </c>
      <c r="E7193">
        <v>1345</v>
      </c>
      <c r="F7193">
        <v>1937</v>
      </c>
      <c r="G7193">
        <v>1800</v>
      </c>
      <c r="H7193">
        <v>0</v>
      </c>
      <c r="I7193">
        <v>13.45</v>
      </c>
      <c r="J7193">
        <v>19.37</v>
      </c>
      <c r="K7193">
        <v>18</v>
      </c>
      <c r="L7193">
        <v>0</v>
      </c>
    </row>
    <row r="7194" spans="1:12" x14ac:dyDescent="0.25">
      <c r="A7194">
        <v>82074010</v>
      </c>
      <c r="C7194">
        <v>0</v>
      </c>
      <c r="D7194" t="s">
        <v>7276</v>
      </c>
      <c r="E7194">
        <v>1518</v>
      </c>
      <c r="F7194">
        <v>2206</v>
      </c>
      <c r="G7194">
        <v>1800</v>
      </c>
      <c r="H7194">
        <v>0</v>
      </c>
      <c r="I7194">
        <v>15.18</v>
      </c>
      <c r="J7194">
        <v>22.06</v>
      </c>
      <c r="K7194">
        <v>18</v>
      </c>
      <c r="L7194">
        <v>0</v>
      </c>
    </row>
    <row r="7195" spans="1:12" x14ac:dyDescent="0.25">
      <c r="A7195">
        <v>82074020</v>
      </c>
      <c r="C7195">
        <v>0</v>
      </c>
      <c r="D7195" t="s">
        <v>7277</v>
      </c>
      <c r="E7195">
        <v>1518</v>
      </c>
      <c r="F7195">
        <v>2206</v>
      </c>
      <c r="G7195">
        <v>1800</v>
      </c>
      <c r="H7195">
        <v>0</v>
      </c>
      <c r="I7195">
        <v>15.18</v>
      </c>
      <c r="J7195">
        <v>22.06</v>
      </c>
      <c r="K7195">
        <v>18</v>
      </c>
      <c r="L7195">
        <v>0</v>
      </c>
    </row>
    <row r="7196" spans="1:12" x14ac:dyDescent="0.25">
      <c r="A7196">
        <v>82075011</v>
      </c>
      <c r="C7196">
        <v>0</v>
      </c>
      <c r="D7196" t="s">
        <v>7278</v>
      </c>
      <c r="E7196">
        <v>1518</v>
      </c>
      <c r="F7196">
        <v>2206</v>
      </c>
      <c r="G7196">
        <v>1800</v>
      </c>
      <c r="H7196">
        <v>0</v>
      </c>
      <c r="I7196">
        <v>15.18</v>
      </c>
      <c r="J7196">
        <v>22.06</v>
      </c>
      <c r="K7196">
        <v>18</v>
      </c>
      <c r="L7196">
        <v>0</v>
      </c>
    </row>
    <row r="7197" spans="1:12" x14ac:dyDescent="0.25">
      <c r="A7197">
        <v>82075019</v>
      </c>
      <c r="C7197">
        <v>0</v>
      </c>
      <c r="D7197" t="s">
        <v>7279</v>
      </c>
      <c r="E7197">
        <v>1518</v>
      </c>
      <c r="F7197">
        <v>2206</v>
      </c>
      <c r="G7197">
        <v>1800</v>
      </c>
      <c r="H7197">
        <v>0</v>
      </c>
      <c r="I7197">
        <v>15.18</v>
      </c>
      <c r="J7197">
        <v>22.06</v>
      </c>
      <c r="K7197">
        <v>18</v>
      </c>
      <c r="L7197">
        <v>0</v>
      </c>
    </row>
    <row r="7198" spans="1:12" x14ac:dyDescent="0.25">
      <c r="A7198">
        <v>82075090</v>
      </c>
      <c r="C7198">
        <v>0</v>
      </c>
      <c r="D7198" t="s">
        <v>7280</v>
      </c>
      <c r="E7198">
        <v>1518</v>
      </c>
      <c r="F7198">
        <v>2206</v>
      </c>
      <c r="G7198">
        <v>1800</v>
      </c>
      <c r="H7198">
        <v>0</v>
      </c>
      <c r="I7198">
        <v>15.18</v>
      </c>
      <c r="J7198">
        <v>22.06</v>
      </c>
      <c r="K7198">
        <v>18</v>
      </c>
      <c r="L7198">
        <v>0</v>
      </c>
    </row>
    <row r="7199" spans="1:12" x14ac:dyDescent="0.25">
      <c r="A7199">
        <v>82076000</v>
      </c>
      <c r="C7199">
        <v>0</v>
      </c>
      <c r="D7199" t="s">
        <v>7281</v>
      </c>
      <c r="E7199">
        <v>1518</v>
      </c>
      <c r="F7199">
        <v>2206</v>
      </c>
      <c r="G7199">
        <v>1800</v>
      </c>
      <c r="H7199">
        <v>0</v>
      </c>
      <c r="I7199">
        <v>15.18</v>
      </c>
      <c r="J7199">
        <v>22.06</v>
      </c>
      <c r="K7199">
        <v>18</v>
      </c>
      <c r="L7199">
        <v>0</v>
      </c>
    </row>
    <row r="7200" spans="1:12" x14ac:dyDescent="0.25">
      <c r="A7200">
        <v>82077010</v>
      </c>
      <c r="C7200">
        <v>0</v>
      </c>
      <c r="D7200" t="s">
        <v>7282</v>
      </c>
      <c r="E7200">
        <v>1518</v>
      </c>
      <c r="F7200">
        <v>2206</v>
      </c>
      <c r="G7200">
        <v>1800</v>
      </c>
      <c r="H7200">
        <v>0</v>
      </c>
      <c r="I7200">
        <v>15.18</v>
      </c>
      <c r="J7200">
        <v>22.06</v>
      </c>
      <c r="K7200">
        <v>18</v>
      </c>
      <c r="L7200">
        <v>0</v>
      </c>
    </row>
    <row r="7201" spans="1:12" x14ac:dyDescent="0.25">
      <c r="A7201">
        <v>82077020</v>
      </c>
      <c r="C7201">
        <v>0</v>
      </c>
      <c r="D7201" t="s">
        <v>7283</v>
      </c>
      <c r="E7201">
        <v>1518</v>
      </c>
      <c r="F7201">
        <v>2206</v>
      </c>
      <c r="G7201">
        <v>1800</v>
      </c>
      <c r="H7201">
        <v>0</v>
      </c>
      <c r="I7201">
        <v>15.18</v>
      </c>
      <c r="J7201">
        <v>22.06</v>
      </c>
      <c r="K7201">
        <v>18</v>
      </c>
      <c r="L7201">
        <v>0</v>
      </c>
    </row>
    <row r="7202" spans="1:12" x14ac:dyDescent="0.25">
      <c r="A7202">
        <v>82077090</v>
      </c>
      <c r="C7202">
        <v>0</v>
      </c>
      <c r="D7202" t="s">
        <v>7284</v>
      </c>
      <c r="E7202">
        <v>1518</v>
      </c>
      <c r="F7202">
        <v>2206</v>
      </c>
      <c r="G7202">
        <v>1800</v>
      </c>
      <c r="H7202">
        <v>0</v>
      </c>
      <c r="I7202">
        <v>15.18</v>
      </c>
      <c r="J7202">
        <v>22.06</v>
      </c>
      <c r="K7202">
        <v>18</v>
      </c>
      <c r="L7202">
        <v>0</v>
      </c>
    </row>
    <row r="7203" spans="1:12" x14ac:dyDescent="0.25">
      <c r="A7203">
        <v>82078000</v>
      </c>
      <c r="C7203">
        <v>0</v>
      </c>
      <c r="D7203" t="s">
        <v>7285</v>
      </c>
      <c r="E7203">
        <v>1518</v>
      </c>
      <c r="F7203">
        <v>2206</v>
      </c>
      <c r="G7203">
        <v>1800</v>
      </c>
      <c r="H7203">
        <v>0</v>
      </c>
      <c r="I7203">
        <v>15.18</v>
      </c>
      <c r="J7203">
        <v>22.06</v>
      </c>
      <c r="K7203">
        <v>18</v>
      </c>
      <c r="L7203">
        <v>0</v>
      </c>
    </row>
    <row r="7204" spans="1:12" x14ac:dyDescent="0.25">
      <c r="A7204">
        <v>82079000</v>
      </c>
      <c r="C7204">
        <v>0</v>
      </c>
      <c r="D7204" t="s">
        <v>7286</v>
      </c>
      <c r="E7204">
        <v>1518</v>
      </c>
      <c r="F7204">
        <v>2206</v>
      </c>
      <c r="G7204">
        <v>1200</v>
      </c>
      <c r="H7204">
        <v>0</v>
      </c>
      <c r="I7204">
        <v>15.18</v>
      </c>
      <c r="J7204">
        <v>22.06</v>
      </c>
      <c r="K7204">
        <v>12</v>
      </c>
      <c r="L7204">
        <v>0</v>
      </c>
    </row>
    <row r="7205" spans="1:12" x14ac:dyDescent="0.25">
      <c r="A7205">
        <v>82081000</v>
      </c>
      <c r="C7205">
        <v>0</v>
      </c>
      <c r="D7205" t="s">
        <v>7287</v>
      </c>
      <c r="E7205">
        <v>1553</v>
      </c>
      <c r="F7205">
        <v>2282</v>
      </c>
      <c r="G7205">
        <v>1800</v>
      </c>
      <c r="H7205">
        <v>0</v>
      </c>
      <c r="I7205">
        <v>15.53</v>
      </c>
      <c r="J7205">
        <v>22.82</v>
      </c>
      <c r="K7205">
        <v>18</v>
      </c>
      <c r="L7205">
        <v>0</v>
      </c>
    </row>
    <row r="7206" spans="1:12" x14ac:dyDescent="0.25">
      <c r="A7206">
        <v>82082000</v>
      </c>
      <c r="C7206">
        <v>0</v>
      </c>
      <c r="D7206" t="s">
        <v>7288</v>
      </c>
      <c r="E7206">
        <v>1553</v>
      </c>
      <c r="F7206">
        <v>2282</v>
      </c>
      <c r="G7206">
        <v>1800</v>
      </c>
      <c r="H7206">
        <v>0</v>
      </c>
      <c r="I7206">
        <v>15.53</v>
      </c>
      <c r="J7206">
        <v>22.82</v>
      </c>
      <c r="K7206">
        <v>18</v>
      </c>
      <c r="L7206">
        <v>0</v>
      </c>
    </row>
    <row r="7207" spans="1:12" x14ac:dyDescent="0.25">
      <c r="A7207">
        <v>82083000</v>
      </c>
      <c r="C7207">
        <v>0</v>
      </c>
      <c r="D7207" t="s">
        <v>7289</v>
      </c>
      <c r="E7207">
        <v>1553</v>
      </c>
      <c r="F7207">
        <v>2282</v>
      </c>
      <c r="G7207">
        <v>1800</v>
      </c>
      <c r="H7207">
        <v>0</v>
      </c>
      <c r="I7207">
        <v>15.53</v>
      </c>
      <c r="J7207">
        <v>22.82</v>
      </c>
      <c r="K7207">
        <v>18</v>
      </c>
      <c r="L7207">
        <v>0</v>
      </c>
    </row>
    <row r="7208" spans="1:12" x14ac:dyDescent="0.25">
      <c r="A7208">
        <v>82084000</v>
      </c>
      <c r="C7208">
        <v>0</v>
      </c>
      <c r="D7208" t="s">
        <v>7290</v>
      </c>
      <c r="E7208">
        <v>1553</v>
      </c>
      <c r="F7208">
        <v>2332</v>
      </c>
      <c r="G7208">
        <v>1800</v>
      </c>
      <c r="H7208">
        <v>0</v>
      </c>
      <c r="I7208">
        <v>15.53</v>
      </c>
      <c r="J7208">
        <v>23.32</v>
      </c>
      <c r="K7208">
        <v>18</v>
      </c>
      <c r="L7208">
        <v>0</v>
      </c>
    </row>
    <row r="7209" spans="1:12" x14ac:dyDescent="0.25">
      <c r="A7209">
        <v>82084000</v>
      </c>
      <c r="B7209">
        <v>1</v>
      </c>
      <c r="C7209">
        <v>0</v>
      </c>
      <c r="D7209" t="s">
        <v>10926</v>
      </c>
      <c r="E7209">
        <v>1451</v>
      </c>
      <c r="F7209">
        <v>2230</v>
      </c>
      <c r="G7209">
        <v>1800</v>
      </c>
      <c r="H7209">
        <v>0</v>
      </c>
      <c r="I7209">
        <v>14.51</v>
      </c>
      <c r="J7209">
        <v>22.3</v>
      </c>
      <c r="K7209">
        <v>18</v>
      </c>
      <c r="L7209">
        <v>0</v>
      </c>
    </row>
    <row r="7210" spans="1:12" x14ac:dyDescent="0.25">
      <c r="A7210">
        <v>82089000</v>
      </c>
      <c r="C7210">
        <v>0</v>
      </c>
      <c r="D7210" t="s">
        <v>7291</v>
      </c>
      <c r="E7210">
        <v>1553</v>
      </c>
      <c r="F7210">
        <v>2282</v>
      </c>
      <c r="G7210">
        <v>1800</v>
      </c>
      <c r="H7210">
        <v>0</v>
      </c>
      <c r="I7210">
        <v>15.53</v>
      </c>
      <c r="J7210">
        <v>22.82</v>
      </c>
      <c r="K7210">
        <v>18</v>
      </c>
      <c r="L7210">
        <v>0</v>
      </c>
    </row>
    <row r="7211" spans="1:12" x14ac:dyDescent="0.25">
      <c r="A7211">
        <v>82090011</v>
      </c>
      <c r="C7211">
        <v>0</v>
      </c>
      <c r="D7211" t="s">
        <v>7292</v>
      </c>
      <c r="E7211">
        <v>1839</v>
      </c>
      <c r="F7211">
        <v>3298</v>
      </c>
      <c r="G7211">
        <v>1800</v>
      </c>
      <c r="H7211">
        <v>0</v>
      </c>
      <c r="I7211">
        <v>18.39</v>
      </c>
      <c r="J7211">
        <v>32.979999999999997</v>
      </c>
      <c r="K7211">
        <v>18</v>
      </c>
      <c r="L7211">
        <v>0</v>
      </c>
    </row>
    <row r="7212" spans="1:12" x14ac:dyDescent="0.25">
      <c r="A7212">
        <v>82090019</v>
      </c>
      <c r="C7212">
        <v>0</v>
      </c>
      <c r="D7212" t="s">
        <v>7293</v>
      </c>
      <c r="E7212">
        <v>1839</v>
      </c>
      <c r="F7212">
        <v>3298</v>
      </c>
      <c r="G7212">
        <v>1800</v>
      </c>
      <c r="H7212">
        <v>0</v>
      </c>
      <c r="I7212">
        <v>18.39</v>
      </c>
      <c r="J7212">
        <v>32.979999999999997</v>
      </c>
      <c r="K7212">
        <v>18</v>
      </c>
      <c r="L7212">
        <v>0</v>
      </c>
    </row>
    <row r="7213" spans="1:12" x14ac:dyDescent="0.25">
      <c r="A7213">
        <v>82090090</v>
      </c>
      <c r="C7213">
        <v>0</v>
      </c>
      <c r="D7213" t="s">
        <v>7294</v>
      </c>
      <c r="E7213">
        <v>1839</v>
      </c>
      <c r="F7213">
        <v>3298</v>
      </c>
      <c r="G7213">
        <v>1800</v>
      </c>
      <c r="H7213">
        <v>0</v>
      </c>
      <c r="I7213">
        <v>18.39</v>
      </c>
      <c r="J7213">
        <v>32.979999999999997</v>
      </c>
      <c r="K7213">
        <v>18</v>
      </c>
      <c r="L7213">
        <v>0</v>
      </c>
    </row>
    <row r="7214" spans="1:12" x14ac:dyDescent="0.25">
      <c r="A7214">
        <v>82100010</v>
      </c>
      <c r="C7214">
        <v>0</v>
      </c>
      <c r="D7214" t="s">
        <v>7295</v>
      </c>
      <c r="E7214">
        <v>1429</v>
      </c>
      <c r="F7214">
        <v>1821</v>
      </c>
      <c r="G7214">
        <v>1800</v>
      </c>
      <c r="H7214">
        <v>0</v>
      </c>
      <c r="I7214">
        <v>14.29</v>
      </c>
      <c r="J7214">
        <v>18.21</v>
      </c>
      <c r="K7214">
        <v>18</v>
      </c>
      <c r="L7214">
        <v>0</v>
      </c>
    </row>
    <row r="7215" spans="1:12" x14ac:dyDescent="0.25">
      <c r="A7215">
        <v>82100090</v>
      </c>
      <c r="C7215">
        <v>0</v>
      </c>
      <c r="D7215" t="s">
        <v>7296</v>
      </c>
      <c r="E7215">
        <v>1429</v>
      </c>
      <c r="F7215">
        <v>1821</v>
      </c>
      <c r="G7215">
        <v>1800</v>
      </c>
      <c r="H7215">
        <v>0</v>
      </c>
      <c r="I7215">
        <v>14.29</v>
      </c>
      <c r="J7215">
        <v>18.21</v>
      </c>
      <c r="K7215">
        <v>18</v>
      </c>
      <c r="L7215">
        <v>0</v>
      </c>
    </row>
    <row r="7216" spans="1:12" x14ac:dyDescent="0.25">
      <c r="A7216">
        <v>82111000</v>
      </c>
      <c r="C7216">
        <v>0</v>
      </c>
      <c r="D7216" t="s">
        <v>7297</v>
      </c>
      <c r="E7216">
        <v>1692</v>
      </c>
      <c r="F7216">
        <v>2561</v>
      </c>
      <c r="G7216">
        <v>1800</v>
      </c>
      <c r="H7216">
        <v>0</v>
      </c>
      <c r="I7216">
        <v>16.920000000000002</v>
      </c>
      <c r="J7216">
        <v>25.61</v>
      </c>
      <c r="K7216">
        <v>18</v>
      </c>
      <c r="L7216">
        <v>0</v>
      </c>
    </row>
    <row r="7217" spans="1:12" x14ac:dyDescent="0.25">
      <c r="A7217">
        <v>82119100</v>
      </c>
      <c r="C7217">
        <v>0</v>
      </c>
      <c r="D7217" t="s">
        <v>7298</v>
      </c>
      <c r="E7217">
        <v>1692</v>
      </c>
      <c r="F7217">
        <v>2561</v>
      </c>
      <c r="G7217">
        <v>1800</v>
      </c>
      <c r="H7217">
        <v>0</v>
      </c>
      <c r="I7217">
        <v>16.920000000000002</v>
      </c>
      <c r="J7217">
        <v>25.61</v>
      </c>
      <c r="K7217">
        <v>18</v>
      </c>
      <c r="L7217">
        <v>0</v>
      </c>
    </row>
    <row r="7218" spans="1:12" x14ac:dyDescent="0.25">
      <c r="A7218">
        <v>82119210</v>
      </c>
      <c r="C7218">
        <v>0</v>
      </c>
      <c r="D7218" t="s">
        <v>7299</v>
      </c>
      <c r="E7218">
        <v>1692</v>
      </c>
      <c r="F7218">
        <v>2561</v>
      </c>
      <c r="G7218">
        <v>1800</v>
      </c>
      <c r="H7218">
        <v>0</v>
      </c>
      <c r="I7218">
        <v>16.920000000000002</v>
      </c>
      <c r="J7218">
        <v>25.61</v>
      </c>
      <c r="K7218">
        <v>18</v>
      </c>
      <c r="L7218">
        <v>0</v>
      </c>
    </row>
    <row r="7219" spans="1:12" x14ac:dyDescent="0.25">
      <c r="A7219">
        <v>82119220</v>
      </c>
      <c r="C7219">
        <v>0</v>
      </c>
      <c r="D7219" t="s">
        <v>7300</v>
      </c>
      <c r="E7219">
        <v>1692</v>
      </c>
      <c r="F7219">
        <v>2561</v>
      </c>
      <c r="G7219">
        <v>1800</v>
      </c>
      <c r="H7219">
        <v>0</v>
      </c>
      <c r="I7219">
        <v>16.920000000000002</v>
      </c>
      <c r="J7219">
        <v>25.61</v>
      </c>
      <c r="K7219">
        <v>18</v>
      </c>
      <c r="L7219">
        <v>0</v>
      </c>
    </row>
    <row r="7220" spans="1:12" x14ac:dyDescent="0.25">
      <c r="A7220">
        <v>82119290</v>
      </c>
      <c r="C7220">
        <v>0</v>
      </c>
      <c r="D7220" t="s">
        <v>7301</v>
      </c>
      <c r="E7220">
        <v>1692</v>
      </c>
      <c r="F7220">
        <v>2561</v>
      </c>
      <c r="G7220">
        <v>1800</v>
      </c>
      <c r="H7220">
        <v>0</v>
      </c>
      <c r="I7220">
        <v>16.920000000000002</v>
      </c>
      <c r="J7220">
        <v>25.61</v>
      </c>
      <c r="K7220">
        <v>18</v>
      </c>
      <c r="L7220">
        <v>0</v>
      </c>
    </row>
    <row r="7221" spans="1:12" x14ac:dyDescent="0.25">
      <c r="A7221">
        <v>82119310</v>
      </c>
      <c r="C7221">
        <v>0</v>
      </c>
      <c r="D7221" t="s">
        <v>7302</v>
      </c>
      <c r="E7221">
        <v>1692</v>
      </c>
      <c r="F7221">
        <v>2561</v>
      </c>
      <c r="G7221">
        <v>1800</v>
      </c>
      <c r="H7221">
        <v>0</v>
      </c>
      <c r="I7221">
        <v>16.920000000000002</v>
      </c>
      <c r="J7221">
        <v>25.61</v>
      </c>
      <c r="K7221">
        <v>18</v>
      </c>
      <c r="L7221">
        <v>0</v>
      </c>
    </row>
    <row r="7222" spans="1:12" x14ac:dyDescent="0.25">
      <c r="A7222">
        <v>82119320</v>
      </c>
      <c r="C7222">
        <v>0</v>
      </c>
      <c r="D7222" t="s">
        <v>7303</v>
      </c>
      <c r="E7222">
        <v>1692</v>
      </c>
      <c r="F7222">
        <v>2561</v>
      </c>
      <c r="G7222">
        <v>1800</v>
      </c>
      <c r="H7222">
        <v>0</v>
      </c>
      <c r="I7222">
        <v>16.920000000000002</v>
      </c>
      <c r="J7222">
        <v>25.61</v>
      </c>
      <c r="K7222">
        <v>18</v>
      </c>
      <c r="L7222">
        <v>0</v>
      </c>
    </row>
    <row r="7223" spans="1:12" x14ac:dyDescent="0.25">
      <c r="A7223">
        <v>82119390</v>
      </c>
      <c r="C7223">
        <v>0</v>
      </c>
      <c r="D7223" t="s">
        <v>7304</v>
      </c>
      <c r="E7223">
        <v>1692</v>
      </c>
      <c r="F7223">
        <v>2561</v>
      </c>
      <c r="G7223">
        <v>1800</v>
      </c>
      <c r="H7223">
        <v>0</v>
      </c>
      <c r="I7223">
        <v>16.920000000000002</v>
      </c>
      <c r="J7223">
        <v>25.61</v>
      </c>
      <c r="K7223">
        <v>18</v>
      </c>
      <c r="L7223">
        <v>0</v>
      </c>
    </row>
    <row r="7224" spans="1:12" x14ac:dyDescent="0.25">
      <c r="A7224">
        <v>82119400</v>
      </c>
      <c r="C7224">
        <v>0</v>
      </c>
      <c r="D7224" t="s">
        <v>7305</v>
      </c>
      <c r="E7224">
        <v>1638</v>
      </c>
      <c r="F7224">
        <v>2507</v>
      </c>
      <c r="G7224">
        <v>1800</v>
      </c>
      <c r="H7224">
        <v>0</v>
      </c>
      <c r="I7224">
        <v>16.38</v>
      </c>
      <c r="J7224">
        <v>25.07</v>
      </c>
      <c r="K7224">
        <v>18</v>
      </c>
      <c r="L7224">
        <v>0</v>
      </c>
    </row>
    <row r="7225" spans="1:12" x14ac:dyDescent="0.25">
      <c r="A7225">
        <v>82119500</v>
      </c>
      <c r="C7225">
        <v>0</v>
      </c>
      <c r="D7225" t="s">
        <v>7306</v>
      </c>
      <c r="E7225">
        <v>1638</v>
      </c>
      <c r="F7225">
        <v>2507</v>
      </c>
      <c r="G7225">
        <v>1800</v>
      </c>
      <c r="H7225">
        <v>0</v>
      </c>
      <c r="I7225">
        <v>16.38</v>
      </c>
      <c r="J7225">
        <v>25.07</v>
      </c>
      <c r="K7225">
        <v>18</v>
      </c>
      <c r="L7225">
        <v>0</v>
      </c>
    </row>
    <row r="7226" spans="1:12" x14ac:dyDescent="0.25">
      <c r="A7226">
        <v>82121010</v>
      </c>
      <c r="C7226">
        <v>0</v>
      </c>
      <c r="D7226" t="s">
        <v>7307</v>
      </c>
      <c r="E7226">
        <v>1445</v>
      </c>
      <c r="F7226">
        <v>1837</v>
      </c>
      <c r="G7226">
        <v>1800</v>
      </c>
      <c r="H7226">
        <v>0</v>
      </c>
      <c r="I7226">
        <v>14.45</v>
      </c>
      <c r="J7226">
        <v>18.37</v>
      </c>
      <c r="K7226">
        <v>18</v>
      </c>
      <c r="L7226">
        <v>0</v>
      </c>
    </row>
    <row r="7227" spans="1:12" x14ac:dyDescent="0.25">
      <c r="A7227">
        <v>82121020</v>
      </c>
      <c r="C7227">
        <v>0</v>
      </c>
      <c r="D7227" t="s">
        <v>7308</v>
      </c>
      <c r="E7227">
        <v>2649</v>
      </c>
      <c r="F7227">
        <v>4243</v>
      </c>
      <c r="G7227">
        <v>1800</v>
      </c>
      <c r="H7227">
        <v>0</v>
      </c>
      <c r="I7227">
        <v>26.49</v>
      </c>
      <c r="J7227">
        <v>42.43</v>
      </c>
      <c r="K7227">
        <v>18</v>
      </c>
      <c r="L7227">
        <v>0</v>
      </c>
    </row>
    <row r="7228" spans="1:12" x14ac:dyDescent="0.25">
      <c r="A7228">
        <v>82122010</v>
      </c>
      <c r="C7228">
        <v>0</v>
      </c>
      <c r="D7228" t="s">
        <v>7309</v>
      </c>
      <c r="E7228">
        <v>2416</v>
      </c>
      <c r="F7228">
        <v>4010</v>
      </c>
      <c r="G7228">
        <v>1800</v>
      </c>
      <c r="H7228">
        <v>0</v>
      </c>
      <c r="I7228">
        <v>24.16</v>
      </c>
      <c r="J7228">
        <v>40.1</v>
      </c>
      <c r="K7228">
        <v>18</v>
      </c>
      <c r="L7228">
        <v>0</v>
      </c>
    </row>
    <row r="7229" spans="1:12" x14ac:dyDescent="0.25">
      <c r="A7229">
        <v>82122020</v>
      </c>
      <c r="C7229">
        <v>0</v>
      </c>
      <c r="D7229" t="s">
        <v>7310</v>
      </c>
      <c r="E7229">
        <v>1445</v>
      </c>
      <c r="F7229">
        <v>1837</v>
      </c>
      <c r="G7229">
        <v>1800</v>
      </c>
      <c r="H7229">
        <v>0</v>
      </c>
      <c r="I7229">
        <v>14.45</v>
      </c>
      <c r="J7229">
        <v>18.37</v>
      </c>
      <c r="K7229">
        <v>18</v>
      </c>
      <c r="L7229">
        <v>0</v>
      </c>
    </row>
    <row r="7230" spans="1:12" x14ac:dyDescent="0.25">
      <c r="A7230">
        <v>82129000</v>
      </c>
      <c r="C7230">
        <v>0</v>
      </c>
      <c r="D7230" t="s">
        <v>7311</v>
      </c>
      <c r="E7230">
        <v>1445</v>
      </c>
      <c r="F7230">
        <v>1837</v>
      </c>
      <c r="G7230">
        <v>1800</v>
      </c>
      <c r="H7230">
        <v>0</v>
      </c>
      <c r="I7230">
        <v>14.45</v>
      </c>
      <c r="J7230">
        <v>18.37</v>
      </c>
      <c r="K7230">
        <v>18</v>
      </c>
      <c r="L7230">
        <v>0</v>
      </c>
    </row>
    <row r="7231" spans="1:12" x14ac:dyDescent="0.25">
      <c r="A7231">
        <v>82130000</v>
      </c>
      <c r="C7231">
        <v>0</v>
      </c>
      <c r="D7231" t="s">
        <v>7312</v>
      </c>
      <c r="E7231">
        <v>1663</v>
      </c>
      <c r="F7231">
        <v>2476</v>
      </c>
      <c r="G7231">
        <v>1800</v>
      </c>
      <c r="H7231">
        <v>0</v>
      </c>
      <c r="I7231">
        <v>16.63</v>
      </c>
      <c r="J7231">
        <v>24.76</v>
      </c>
      <c r="K7231">
        <v>18</v>
      </c>
      <c r="L7231">
        <v>0</v>
      </c>
    </row>
    <row r="7232" spans="1:12" x14ac:dyDescent="0.25">
      <c r="A7232">
        <v>82141000</v>
      </c>
      <c r="C7232">
        <v>0</v>
      </c>
      <c r="D7232" t="s">
        <v>7313</v>
      </c>
      <c r="E7232">
        <v>1955</v>
      </c>
      <c r="F7232">
        <v>3549</v>
      </c>
      <c r="G7232">
        <v>1800</v>
      </c>
      <c r="H7232">
        <v>0</v>
      </c>
      <c r="I7232">
        <v>19.55</v>
      </c>
      <c r="J7232">
        <v>35.49</v>
      </c>
      <c r="K7232">
        <v>18</v>
      </c>
      <c r="L7232">
        <v>0</v>
      </c>
    </row>
    <row r="7233" spans="1:12" x14ac:dyDescent="0.25">
      <c r="A7233">
        <v>82142000</v>
      </c>
      <c r="C7233">
        <v>0</v>
      </c>
      <c r="D7233" t="s">
        <v>7314</v>
      </c>
      <c r="E7233">
        <v>1955</v>
      </c>
      <c r="F7233">
        <v>3549</v>
      </c>
      <c r="G7233">
        <v>1800</v>
      </c>
      <c r="H7233">
        <v>0</v>
      </c>
      <c r="I7233">
        <v>19.55</v>
      </c>
      <c r="J7233">
        <v>35.49</v>
      </c>
      <c r="K7233">
        <v>18</v>
      </c>
      <c r="L7233">
        <v>0</v>
      </c>
    </row>
    <row r="7234" spans="1:12" x14ac:dyDescent="0.25">
      <c r="A7234">
        <v>82149010</v>
      </c>
      <c r="C7234">
        <v>0</v>
      </c>
      <c r="D7234" t="s">
        <v>7315</v>
      </c>
      <c r="E7234">
        <v>1687</v>
      </c>
      <c r="F7234">
        <v>2668</v>
      </c>
      <c r="G7234">
        <v>1800</v>
      </c>
      <c r="H7234">
        <v>0</v>
      </c>
      <c r="I7234">
        <v>16.87</v>
      </c>
      <c r="J7234">
        <v>26.68</v>
      </c>
      <c r="K7234">
        <v>18</v>
      </c>
      <c r="L7234">
        <v>0</v>
      </c>
    </row>
    <row r="7235" spans="1:12" x14ac:dyDescent="0.25">
      <c r="A7235">
        <v>82149090</v>
      </c>
      <c r="C7235">
        <v>0</v>
      </c>
      <c r="D7235" t="s">
        <v>7316</v>
      </c>
      <c r="E7235">
        <v>1687</v>
      </c>
      <c r="F7235">
        <v>2668</v>
      </c>
      <c r="G7235">
        <v>1800</v>
      </c>
      <c r="H7235">
        <v>0</v>
      </c>
      <c r="I7235">
        <v>16.87</v>
      </c>
      <c r="J7235">
        <v>26.68</v>
      </c>
      <c r="K7235">
        <v>18</v>
      </c>
      <c r="L7235">
        <v>0</v>
      </c>
    </row>
    <row r="7236" spans="1:12" x14ac:dyDescent="0.25">
      <c r="A7236">
        <v>82151000</v>
      </c>
      <c r="C7236">
        <v>0</v>
      </c>
      <c r="D7236" t="s">
        <v>7317</v>
      </c>
      <c r="E7236">
        <v>1494</v>
      </c>
      <c r="F7236">
        <v>2033</v>
      </c>
      <c r="G7236">
        <v>1800</v>
      </c>
      <c r="H7236">
        <v>0</v>
      </c>
      <c r="I7236">
        <v>14.94</v>
      </c>
      <c r="J7236">
        <v>20.329999999999998</v>
      </c>
      <c r="K7236">
        <v>18</v>
      </c>
      <c r="L7236">
        <v>0</v>
      </c>
    </row>
    <row r="7237" spans="1:12" x14ac:dyDescent="0.25">
      <c r="A7237">
        <v>82152000</v>
      </c>
      <c r="C7237">
        <v>0</v>
      </c>
      <c r="D7237" t="s">
        <v>7318</v>
      </c>
      <c r="E7237">
        <v>1494</v>
      </c>
      <c r="F7237">
        <v>2033</v>
      </c>
      <c r="G7237">
        <v>1800</v>
      </c>
      <c r="H7237">
        <v>0</v>
      </c>
      <c r="I7237">
        <v>14.94</v>
      </c>
      <c r="J7237">
        <v>20.329999999999998</v>
      </c>
      <c r="K7237">
        <v>18</v>
      </c>
      <c r="L7237">
        <v>0</v>
      </c>
    </row>
    <row r="7238" spans="1:12" x14ac:dyDescent="0.25">
      <c r="A7238">
        <v>82159100</v>
      </c>
      <c r="C7238">
        <v>0</v>
      </c>
      <c r="D7238" t="s">
        <v>7319</v>
      </c>
      <c r="E7238">
        <v>1429</v>
      </c>
      <c r="F7238">
        <v>1821</v>
      </c>
      <c r="G7238">
        <v>1800</v>
      </c>
      <c r="H7238">
        <v>0</v>
      </c>
      <c r="I7238">
        <v>14.29</v>
      </c>
      <c r="J7238">
        <v>18.21</v>
      </c>
      <c r="K7238">
        <v>18</v>
      </c>
      <c r="L7238">
        <v>0</v>
      </c>
    </row>
    <row r="7239" spans="1:12" x14ac:dyDescent="0.25">
      <c r="A7239">
        <v>82159910</v>
      </c>
      <c r="C7239">
        <v>0</v>
      </c>
      <c r="D7239" t="s">
        <v>7320</v>
      </c>
      <c r="E7239">
        <v>1429</v>
      </c>
      <c r="F7239">
        <v>1821</v>
      </c>
      <c r="G7239">
        <v>1800</v>
      </c>
      <c r="H7239">
        <v>0</v>
      </c>
      <c r="I7239">
        <v>14.29</v>
      </c>
      <c r="J7239">
        <v>18.21</v>
      </c>
      <c r="K7239">
        <v>18</v>
      </c>
      <c r="L7239">
        <v>0</v>
      </c>
    </row>
    <row r="7240" spans="1:12" x14ac:dyDescent="0.25">
      <c r="A7240">
        <v>82159990</v>
      </c>
      <c r="C7240">
        <v>0</v>
      </c>
      <c r="D7240" t="s">
        <v>7321</v>
      </c>
      <c r="E7240">
        <v>1429</v>
      </c>
      <c r="F7240">
        <v>1821</v>
      </c>
      <c r="G7240">
        <v>1800</v>
      </c>
      <c r="H7240">
        <v>0</v>
      </c>
      <c r="I7240">
        <v>14.29</v>
      </c>
      <c r="J7240">
        <v>18.21</v>
      </c>
      <c r="K7240">
        <v>18</v>
      </c>
      <c r="L7240">
        <v>0</v>
      </c>
    </row>
    <row r="7241" spans="1:12" x14ac:dyDescent="0.25">
      <c r="A7241">
        <v>83011000</v>
      </c>
      <c r="C7241">
        <v>0</v>
      </c>
      <c r="D7241" t="s">
        <v>7322</v>
      </c>
      <c r="E7241">
        <v>1345</v>
      </c>
      <c r="F7241">
        <v>1734</v>
      </c>
      <c r="G7241">
        <v>1800</v>
      </c>
      <c r="H7241">
        <v>0</v>
      </c>
      <c r="I7241">
        <v>13.45</v>
      </c>
      <c r="J7241">
        <v>17.34</v>
      </c>
      <c r="K7241">
        <v>18</v>
      </c>
      <c r="L7241">
        <v>0</v>
      </c>
    </row>
    <row r="7242" spans="1:12" x14ac:dyDescent="0.25">
      <c r="A7242">
        <v>83012000</v>
      </c>
      <c r="C7242">
        <v>0</v>
      </c>
      <c r="D7242" t="s">
        <v>7323</v>
      </c>
      <c r="E7242">
        <v>1437</v>
      </c>
      <c r="F7242">
        <v>1844</v>
      </c>
      <c r="G7242">
        <v>1800</v>
      </c>
      <c r="H7242">
        <v>0</v>
      </c>
      <c r="I7242">
        <v>14.37</v>
      </c>
      <c r="J7242">
        <v>18.440000000000001</v>
      </c>
      <c r="K7242">
        <v>18</v>
      </c>
      <c r="L7242">
        <v>0</v>
      </c>
    </row>
    <row r="7243" spans="1:12" x14ac:dyDescent="0.25">
      <c r="A7243">
        <v>83013000</v>
      </c>
      <c r="C7243">
        <v>0</v>
      </c>
      <c r="D7243" t="s">
        <v>7324</v>
      </c>
      <c r="E7243">
        <v>1437</v>
      </c>
      <c r="F7243">
        <v>1826</v>
      </c>
      <c r="G7243">
        <v>1800</v>
      </c>
      <c r="H7243">
        <v>0</v>
      </c>
      <c r="I7243">
        <v>14.37</v>
      </c>
      <c r="J7243">
        <v>18.260000000000002</v>
      </c>
      <c r="K7243">
        <v>18</v>
      </c>
      <c r="L7243">
        <v>0</v>
      </c>
    </row>
    <row r="7244" spans="1:12" x14ac:dyDescent="0.25">
      <c r="A7244">
        <v>83014000</v>
      </c>
      <c r="C7244">
        <v>0</v>
      </c>
      <c r="D7244" t="s">
        <v>7325</v>
      </c>
      <c r="E7244">
        <v>1345</v>
      </c>
      <c r="F7244">
        <v>1734</v>
      </c>
      <c r="G7244">
        <v>1800</v>
      </c>
      <c r="H7244">
        <v>0</v>
      </c>
      <c r="I7244">
        <v>13.45</v>
      </c>
      <c r="J7244">
        <v>17.34</v>
      </c>
      <c r="K7244">
        <v>18</v>
      </c>
      <c r="L7244">
        <v>0</v>
      </c>
    </row>
    <row r="7245" spans="1:12" x14ac:dyDescent="0.25">
      <c r="A7245">
        <v>83015000</v>
      </c>
      <c r="C7245">
        <v>0</v>
      </c>
      <c r="D7245" t="s">
        <v>7326</v>
      </c>
      <c r="E7245">
        <v>1437</v>
      </c>
      <c r="F7245">
        <v>1844</v>
      </c>
      <c r="G7245">
        <v>1800</v>
      </c>
      <c r="H7245">
        <v>0</v>
      </c>
      <c r="I7245">
        <v>14.37</v>
      </c>
      <c r="J7245">
        <v>18.440000000000001</v>
      </c>
      <c r="K7245">
        <v>18</v>
      </c>
      <c r="L7245">
        <v>0</v>
      </c>
    </row>
    <row r="7246" spans="1:12" x14ac:dyDescent="0.25">
      <c r="A7246">
        <v>83016000</v>
      </c>
      <c r="C7246">
        <v>0</v>
      </c>
      <c r="D7246" t="s">
        <v>7327</v>
      </c>
      <c r="E7246">
        <v>1345</v>
      </c>
      <c r="F7246">
        <v>1752</v>
      </c>
      <c r="G7246">
        <v>1800</v>
      </c>
      <c r="H7246">
        <v>0</v>
      </c>
      <c r="I7246">
        <v>13.45</v>
      </c>
      <c r="J7246">
        <v>17.52</v>
      </c>
      <c r="K7246">
        <v>18</v>
      </c>
      <c r="L7246">
        <v>0</v>
      </c>
    </row>
    <row r="7247" spans="1:12" x14ac:dyDescent="0.25">
      <c r="A7247">
        <v>83017000</v>
      </c>
      <c r="C7247">
        <v>0</v>
      </c>
      <c r="D7247" t="s">
        <v>7328</v>
      </c>
      <c r="E7247">
        <v>1345</v>
      </c>
      <c r="F7247">
        <v>1752</v>
      </c>
      <c r="G7247">
        <v>1800</v>
      </c>
      <c r="H7247">
        <v>0</v>
      </c>
      <c r="I7247">
        <v>13.45</v>
      </c>
      <c r="J7247">
        <v>17.52</v>
      </c>
      <c r="K7247">
        <v>18</v>
      </c>
      <c r="L7247">
        <v>0</v>
      </c>
    </row>
    <row r="7248" spans="1:12" x14ac:dyDescent="0.25">
      <c r="A7248">
        <v>83021000</v>
      </c>
      <c r="C7248">
        <v>0</v>
      </c>
      <c r="D7248" t="s">
        <v>7329</v>
      </c>
      <c r="E7248">
        <v>1345</v>
      </c>
      <c r="F7248">
        <v>2924</v>
      </c>
      <c r="G7248">
        <v>1800</v>
      </c>
      <c r="H7248">
        <v>0</v>
      </c>
      <c r="I7248">
        <v>13.45</v>
      </c>
      <c r="J7248">
        <v>29.24</v>
      </c>
      <c r="K7248">
        <v>18</v>
      </c>
      <c r="L7248">
        <v>0</v>
      </c>
    </row>
    <row r="7249" spans="1:12" x14ac:dyDescent="0.25">
      <c r="A7249">
        <v>83022000</v>
      </c>
      <c r="C7249">
        <v>0</v>
      </c>
      <c r="D7249" t="s">
        <v>7330</v>
      </c>
      <c r="E7249">
        <v>1515</v>
      </c>
      <c r="F7249">
        <v>2066</v>
      </c>
      <c r="G7249">
        <v>1800</v>
      </c>
      <c r="H7249">
        <v>0</v>
      </c>
      <c r="I7249">
        <v>15.15</v>
      </c>
      <c r="J7249">
        <v>20.66</v>
      </c>
      <c r="K7249">
        <v>18</v>
      </c>
      <c r="L7249">
        <v>0</v>
      </c>
    </row>
    <row r="7250" spans="1:12" x14ac:dyDescent="0.25">
      <c r="A7250">
        <v>83023000</v>
      </c>
      <c r="C7250">
        <v>0</v>
      </c>
      <c r="D7250" t="s">
        <v>7331</v>
      </c>
      <c r="E7250">
        <v>1515</v>
      </c>
      <c r="F7250">
        <v>2099</v>
      </c>
      <c r="G7250">
        <v>1800</v>
      </c>
      <c r="H7250">
        <v>0</v>
      </c>
      <c r="I7250">
        <v>15.15</v>
      </c>
      <c r="J7250">
        <v>20.99</v>
      </c>
      <c r="K7250">
        <v>18</v>
      </c>
      <c r="L7250">
        <v>0</v>
      </c>
    </row>
    <row r="7251" spans="1:12" x14ac:dyDescent="0.25">
      <c r="A7251">
        <v>83024100</v>
      </c>
      <c r="C7251">
        <v>0</v>
      </c>
      <c r="D7251" t="s">
        <v>7332</v>
      </c>
      <c r="E7251">
        <v>1367</v>
      </c>
      <c r="F7251">
        <v>1655</v>
      </c>
      <c r="G7251">
        <v>1800</v>
      </c>
      <c r="H7251">
        <v>0</v>
      </c>
      <c r="I7251">
        <v>13.67</v>
      </c>
      <c r="J7251">
        <v>16.55</v>
      </c>
      <c r="K7251">
        <v>18</v>
      </c>
      <c r="L7251">
        <v>0</v>
      </c>
    </row>
    <row r="7252" spans="1:12" x14ac:dyDescent="0.25">
      <c r="A7252">
        <v>83024200</v>
      </c>
      <c r="C7252">
        <v>0</v>
      </c>
      <c r="D7252" t="s">
        <v>7333</v>
      </c>
      <c r="E7252">
        <v>1429</v>
      </c>
      <c r="F7252">
        <v>1802</v>
      </c>
      <c r="G7252">
        <v>1800</v>
      </c>
      <c r="H7252">
        <v>0</v>
      </c>
      <c r="I7252">
        <v>14.29</v>
      </c>
      <c r="J7252">
        <v>18.02</v>
      </c>
      <c r="K7252">
        <v>18</v>
      </c>
      <c r="L7252">
        <v>0</v>
      </c>
    </row>
    <row r="7253" spans="1:12" x14ac:dyDescent="0.25">
      <c r="A7253">
        <v>83024900</v>
      </c>
      <c r="C7253">
        <v>0</v>
      </c>
      <c r="D7253" t="s">
        <v>7334</v>
      </c>
      <c r="E7253">
        <v>1437</v>
      </c>
      <c r="F7253">
        <v>1826</v>
      </c>
      <c r="G7253">
        <v>1800</v>
      </c>
      <c r="H7253">
        <v>0</v>
      </c>
      <c r="I7253">
        <v>14.37</v>
      </c>
      <c r="J7253">
        <v>18.260000000000002</v>
      </c>
      <c r="K7253">
        <v>18</v>
      </c>
      <c r="L7253">
        <v>0</v>
      </c>
    </row>
    <row r="7254" spans="1:12" x14ac:dyDescent="0.25">
      <c r="A7254">
        <v>83025000</v>
      </c>
      <c r="C7254">
        <v>0</v>
      </c>
      <c r="D7254" t="s">
        <v>7335</v>
      </c>
      <c r="E7254">
        <v>1429</v>
      </c>
      <c r="F7254">
        <v>1802</v>
      </c>
      <c r="G7254">
        <v>1800</v>
      </c>
      <c r="H7254">
        <v>0</v>
      </c>
      <c r="I7254">
        <v>14.29</v>
      </c>
      <c r="J7254">
        <v>18.02</v>
      </c>
      <c r="K7254">
        <v>18</v>
      </c>
      <c r="L7254">
        <v>0</v>
      </c>
    </row>
    <row r="7255" spans="1:12" x14ac:dyDescent="0.25">
      <c r="A7255">
        <v>83026000</v>
      </c>
      <c r="C7255">
        <v>0</v>
      </c>
      <c r="D7255" t="s">
        <v>7336</v>
      </c>
      <c r="E7255">
        <v>1429</v>
      </c>
      <c r="F7255">
        <v>1802</v>
      </c>
      <c r="G7255">
        <v>1800</v>
      </c>
      <c r="H7255">
        <v>0</v>
      </c>
      <c r="I7255">
        <v>14.29</v>
      </c>
      <c r="J7255">
        <v>18.02</v>
      </c>
      <c r="K7255">
        <v>18</v>
      </c>
      <c r="L7255">
        <v>0</v>
      </c>
    </row>
    <row r="7256" spans="1:12" x14ac:dyDescent="0.25">
      <c r="A7256">
        <v>83030000</v>
      </c>
      <c r="C7256">
        <v>0</v>
      </c>
      <c r="D7256" t="s">
        <v>7337</v>
      </c>
      <c r="E7256">
        <v>1467</v>
      </c>
      <c r="F7256">
        <v>1840</v>
      </c>
      <c r="G7256">
        <v>1800</v>
      </c>
      <c r="H7256">
        <v>0</v>
      </c>
      <c r="I7256">
        <v>14.67</v>
      </c>
      <c r="J7256">
        <v>18.399999999999999</v>
      </c>
      <c r="K7256">
        <v>18</v>
      </c>
      <c r="L7256">
        <v>0</v>
      </c>
    </row>
    <row r="7257" spans="1:12" x14ac:dyDescent="0.25">
      <c r="A7257">
        <v>83040000</v>
      </c>
      <c r="C7257">
        <v>0</v>
      </c>
      <c r="D7257" t="s">
        <v>7338</v>
      </c>
      <c r="E7257">
        <v>1429</v>
      </c>
      <c r="F7257">
        <v>1802</v>
      </c>
      <c r="G7257">
        <v>1800</v>
      </c>
      <c r="H7257">
        <v>0</v>
      </c>
      <c r="I7257">
        <v>14.29</v>
      </c>
      <c r="J7257">
        <v>18.02</v>
      </c>
      <c r="K7257">
        <v>18</v>
      </c>
      <c r="L7257">
        <v>0</v>
      </c>
    </row>
    <row r="7258" spans="1:12" x14ac:dyDescent="0.25">
      <c r="A7258">
        <v>83051000</v>
      </c>
      <c r="C7258">
        <v>0</v>
      </c>
      <c r="D7258" t="s">
        <v>7339</v>
      </c>
      <c r="E7258">
        <v>1429</v>
      </c>
      <c r="F7258">
        <v>1802</v>
      </c>
      <c r="G7258">
        <v>1800</v>
      </c>
      <c r="H7258">
        <v>0</v>
      </c>
      <c r="I7258">
        <v>14.29</v>
      </c>
      <c r="J7258">
        <v>18.02</v>
      </c>
      <c r="K7258">
        <v>18</v>
      </c>
      <c r="L7258">
        <v>0</v>
      </c>
    </row>
    <row r="7259" spans="1:12" x14ac:dyDescent="0.25">
      <c r="A7259">
        <v>83052000</v>
      </c>
      <c r="C7259">
        <v>0</v>
      </c>
      <c r="D7259" t="s">
        <v>7340</v>
      </c>
      <c r="E7259">
        <v>1429</v>
      </c>
      <c r="F7259">
        <v>1802</v>
      </c>
      <c r="G7259">
        <v>1800</v>
      </c>
      <c r="H7259">
        <v>0</v>
      </c>
      <c r="I7259">
        <v>14.29</v>
      </c>
      <c r="J7259">
        <v>18.02</v>
      </c>
      <c r="K7259">
        <v>18</v>
      </c>
      <c r="L7259">
        <v>0</v>
      </c>
    </row>
    <row r="7260" spans="1:12" x14ac:dyDescent="0.25">
      <c r="A7260">
        <v>83059000</v>
      </c>
      <c r="C7260">
        <v>0</v>
      </c>
      <c r="D7260" t="s">
        <v>7341</v>
      </c>
      <c r="E7260">
        <v>1429</v>
      </c>
      <c r="F7260">
        <v>1802</v>
      </c>
      <c r="G7260">
        <v>1800</v>
      </c>
      <c r="H7260">
        <v>0</v>
      </c>
      <c r="I7260">
        <v>14.29</v>
      </c>
      <c r="J7260">
        <v>18.02</v>
      </c>
      <c r="K7260">
        <v>18</v>
      </c>
      <c r="L7260">
        <v>0</v>
      </c>
    </row>
    <row r="7261" spans="1:12" x14ac:dyDescent="0.25">
      <c r="A7261">
        <v>83061000</v>
      </c>
      <c r="C7261">
        <v>0</v>
      </c>
      <c r="D7261" t="s">
        <v>7342</v>
      </c>
      <c r="E7261">
        <v>1445</v>
      </c>
      <c r="F7261">
        <v>1818</v>
      </c>
      <c r="G7261">
        <v>1800</v>
      </c>
      <c r="H7261">
        <v>0</v>
      </c>
      <c r="I7261">
        <v>14.45</v>
      </c>
      <c r="J7261">
        <v>18.18</v>
      </c>
      <c r="K7261">
        <v>18</v>
      </c>
      <c r="L7261">
        <v>0</v>
      </c>
    </row>
    <row r="7262" spans="1:12" x14ac:dyDescent="0.25">
      <c r="A7262">
        <v>83061000</v>
      </c>
      <c r="B7262">
        <v>1</v>
      </c>
      <c r="C7262">
        <v>0</v>
      </c>
      <c r="D7262" t="s">
        <v>10927</v>
      </c>
      <c r="E7262">
        <v>1345</v>
      </c>
      <c r="F7262">
        <v>1718</v>
      </c>
      <c r="G7262">
        <v>1800</v>
      </c>
      <c r="H7262">
        <v>0</v>
      </c>
      <c r="I7262">
        <v>13.45</v>
      </c>
      <c r="J7262">
        <v>17.18</v>
      </c>
      <c r="K7262">
        <v>18</v>
      </c>
      <c r="L7262">
        <v>0</v>
      </c>
    </row>
    <row r="7263" spans="1:12" x14ac:dyDescent="0.25">
      <c r="A7263">
        <v>83062100</v>
      </c>
      <c r="C7263">
        <v>0</v>
      </c>
      <c r="D7263" t="s">
        <v>7343</v>
      </c>
      <c r="E7263">
        <v>1467</v>
      </c>
      <c r="F7263">
        <v>1840</v>
      </c>
      <c r="G7263">
        <v>1800</v>
      </c>
      <c r="H7263">
        <v>0</v>
      </c>
      <c r="I7263">
        <v>14.67</v>
      </c>
      <c r="J7263">
        <v>18.399999999999999</v>
      </c>
      <c r="K7263">
        <v>18</v>
      </c>
      <c r="L7263">
        <v>0</v>
      </c>
    </row>
    <row r="7264" spans="1:12" x14ac:dyDescent="0.25">
      <c r="A7264">
        <v>83062900</v>
      </c>
      <c r="C7264">
        <v>0</v>
      </c>
      <c r="D7264" t="s">
        <v>7344</v>
      </c>
      <c r="E7264">
        <v>1467</v>
      </c>
      <c r="F7264">
        <v>1840</v>
      </c>
      <c r="G7264">
        <v>1800</v>
      </c>
      <c r="H7264">
        <v>0</v>
      </c>
      <c r="I7264">
        <v>14.67</v>
      </c>
      <c r="J7264">
        <v>18.399999999999999</v>
      </c>
      <c r="K7264">
        <v>18</v>
      </c>
      <c r="L7264">
        <v>0</v>
      </c>
    </row>
    <row r="7265" spans="1:12" x14ac:dyDescent="0.25">
      <c r="A7265">
        <v>83063000</v>
      </c>
      <c r="C7265">
        <v>0</v>
      </c>
      <c r="D7265" t="s">
        <v>7345</v>
      </c>
      <c r="E7265">
        <v>1445</v>
      </c>
      <c r="F7265">
        <v>1818</v>
      </c>
      <c r="G7265">
        <v>1800</v>
      </c>
      <c r="H7265">
        <v>0</v>
      </c>
      <c r="I7265">
        <v>14.45</v>
      </c>
      <c r="J7265">
        <v>18.18</v>
      </c>
      <c r="K7265">
        <v>18</v>
      </c>
      <c r="L7265">
        <v>0</v>
      </c>
    </row>
    <row r="7266" spans="1:12" x14ac:dyDescent="0.25">
      <c r="A7266">
        <v>83071010</v>
      </c>
      <c r="C7266">
        <v>0</v>
      </c>
      <c r="D7266" t="s">
        <v>10928</v>
      </c>
      <c r="E7266">
        <v>1660</v>
      </c>
      <c r="F7266">
        <v>1860</v>
      </c>
      <c r="G7266">
        <v>1800</v>
      </c>
      <c r="H7266">
        <v>0</v>
      </c>
      <c r="I7266">
        <v>16.600000000000001</v>
      </c>
      <c r="J7266">
        <v>18.600000000000001</v>
      </c>
      <c r="K7266">
        <v>18</v>
      </c>
      <c r="L7266">
        <v>0</v>
      </c>
    </row>
    <row r="7267" spans="1:12" x14ac:dyDescent="0.25">
      <c r="A7267">
        <v>83071090</v>
      </c>
      <c r="C7267">
        <v>0</v>
      </c>
      <c r="D7267" t="s">
        <v>7346</v>
      </c>
      <c r="E7267">
        <v>1660</v>
      </c>
      <c r="F7267">
        <v>3239</v>
      </c>
      <c r="G7267">
        <v>1800</v>
      </c>
      <c r="H7267">
        <v>0</v>
      </c>
      <c r="I7267">
        <v>16.600000000000001</v>
      </c>
      <c r="J7267">
        <v>32.39</v>
      </c>
      <c r="K7267">
        <v>18</v>
      </c>
      <c r="L7267">
        <v>0</v>
      </c>
    </row>
    <row r="7268" spans="1:12" x14ac:dyDescent="0.25">
      <c r="A7268">
        <v>83079000</v>
      </c>
      <c r="C7268">
        <v>0</v>
      </c>
      <c r="D7268" t="s">
        <v>7347</v>
      </c>
      <c r="E7268">
        <v>1660</v>
      </c>
      <c r="F7268">
        <v>3239</v>
      </c>
      <c r="G7268">
        <v>1800</v>
      </c>
      <c r="H7268">
        <v>0</v>
      </c>
      <c r="I7268">
        <v>16.600000000000001</v>
      </c>
      <c r="J7268">
        <v>32.39</v>
      </c>
      <c r="K7268">
        <v>18</v>
      </c>
      <c r="L7268">
        <v>0</v>
      </c>
    </row>
    <row r="7269" spans="1:12" x14ac:dyDescent="0.25">
      <c r="A7269">
        <v>83081000</v>
      </c>
      <c r="C7269">
        <v>0</v>
      </c>
      <c r="D7269" t="s">
        <v>7348</v>
      </c>
      <c r="E7269">
        <v>1345</v>
      </c>
      <c r="F7269">
        <v>1735</v>
      </c>
      <c r="G7269">
        <v>1800</v>
      </c>
      <c r="H7269">
        <v>0</v>
      </c>
      <c r="I7269">
        <v>13.45</v>
      </c>
      <c r="J7269">
        <v>17.350000000000001</v>
      </c>
      <c r="K7269">
        <v>18</v>
      </c>
      <c r="L7269">
        <v>0</v>
      </c>
    </row>
    <row r="7270" spans="1:12" x14ac:dyDescent="0.25">
      <c r="A7270">
        <v>83082000</v>
      </c>
      <c r="C7270">
        <v>0</v>
      </c>
      <c r="D7270" t="s">
        <v>7349</v>
      </c>
      <c r="E7270">
        <v>1429</v>
      </c>
      <c r="F7270">
        <v>1819</v>
      </c>
      <c r="G7270">
        <v>1800</v>
      </c>
      <c r="H7270">
        <v>0</v>
      </c>
      <c r="I7270">
        <v>14.29</v>
      </c>
      <c r="J7270">
        <v>18.190000000000001</v>
      </c>
      <c r="K7270">
        <v>18</v>
      </c>
      <c r="L7270">
        <v>0</v>
      </c>
    </row>
    <row r="7271" spans="1:12" x14ac:dyDescent="0.25">
      <c r="A7271">
        <v>83089010</v>
      </c>
      <c r="C7271">
        <v>0</v>
      </c>
      <c r="D7271" t="s">
        <v>7350</v>
      </c>
      <c r="E7271">
        <v>1345</v>
      </c>
      <c r="F7271">
        <v>1718</v>
      </c>
      <c r="G7271">
        <v>1800</v>
      </c>
      <c r="H7271">
        <v>0</v>
      </c>
      <c r="I7271">
        <v>13.45</v>
      </c>
      <c r="J7271">
        <v>17.18</v>
      </c>
      <c r="K7271">
        <v>18</v>
      </c>
      <c r="L7271">
        <v>0</v>
      </c>
    </row>
    <row r="7272" spans="1:12" x14ac:dyDescent="0.25">
      <c r="A7272">
        <v>83089020</v>
      </c>
      <c r="C7272">
        <v>0</v>
      </c>
      <c r="D7272" t="s">
        <v>12792</v>
      </c>
      <c r="E7272">
        <v>1445</v>
      </c>
      <c r="F7272">
        <v>1818</v>
      </c>
      <c r="G7272">
        <v>1800</v>
      </c>
      <c r="H7272">
        <v>0</v>
      </c>
      <c r="I7272">
        <v>14.45</v>
      </c>
      <c r="J7272">
        <v>18.18</v>
      </c>
      <c r="K7272">
        <v>18</v>
      </c>
      <c r="L7272">
        <v>0</v>
      </c>
    </row>
    <row r="7273" spans="1:12" x14ac:dyDescent="0.25">
      <c r="A7273">
        <v>83089090</v>
      </c>
      <c r="C7273">
        <v>0</v>
      </c>
      <c r="D7273" t="s">
        <v>12793</v>
      </c>
      <c r="E7273">
        <v>1429</v>
      </c>
      <c r="F7273">
        <v>1802</v>
      </c>
      <c r="G7273">
        <v>1800</v>
      </c>
      <c r="H7273">
        <v>0</v>
      </c>
      <c r="I7273">
        <v>14.29</v>
      </c>
      <c r="J7273">
        <v>18.02</v>
      </c>
      <c r="K7273">
        <v>18</v>
      </c>
      <c r="L7273">
        <v>0</v>
      </c>
    </row>
    <row r="7274" spans="1:12" x14ac:dyDescent="0.25">
      <c r="A7274">
        <v>83089090</v>
      </c>
      <c r="B7274">
        <v>1</v>
      </c>
      <c r="C7274">
        <v>0</v>
      </c>
      <c r="D7274" t="s">
        <v>9736</v>
      </c>
      <c r="E7274">
        <v>1345</v>
      </c>
      <c r="F7274">
        <v>1718</v>
      </c>
      <c r="G7274">
        <v>1800</v>
      </c>
      <c r="H7274">
        <v>0</v>
      </c>
      <c r="I7274">
        <v>13.45</v>
      </c>
      <c r="J7274">
        <v>17.18</v>
      </c>
      <c r="K7274">
        <v>18</v>
      </c>
      <c r="L7274">
        <v>0</v>
      </c>
    </row>
    <row r="7275" spans="1:12" x14ac:dyDescent="0.25">
      <c r="A7275">
        <v>83091000</v>
      </c>
      <c r="C7275">
        <v>0</v>
      </c>
      <c r="D7275" t="s">
        <v>7351</v>
      </c>
      <c r="E7275">
        <v>1345</v>
      </c>
      <c r="F7275">
        <v>1718</v>
      </c>
      <c r="G7275">
        <v>1800</v>
      </c>
      <c r="H7275">
        <v>0</v>
      </c>
      <c r="I7275">
        <v>13.45</v>
      </c>
      <c r="J7275">
        <v>17.18</v>
      </c>
      <c r="K7275">
        <v>18</v>
      </c>
      <c r="L7275">
        <v>0</v>
      </c>
    </row>
    <row r="7276" spans="1:12" x14ac:dyDescent="0.25">
      <c r="A7276">
        <v>83099000</v>
      </c>
      <c r="C7276">
        <v>0</v>
      </c>
      <c r="D7276" t="s">
        <v>7352</v>
      </c>
      <c r="E7276">
        <v>1345</v>
      </c>
      <c r="F7276">
        <v>1735</v>
      </c>
      <c r="G7276">
        <v>1800</v>
      </c>
      <c r="H7276">
        <v>0</v>
      </c>
      <c r="I7276">
        <v>13.45</v>
      </c>
      <c r="J7276">
        <v>17.350000000000001</v>
      </c>
      <c r="K7276">
        <v>18</v>
      </c>
      <c r="L7276">
        <v>0</v>
      </c>
    </row>
    <row r="7277" spans="1:12" x14ac:dyDescent="0.25">
      <c r="A7277">
        <v>83100000</v>
      </c>
      <c r="C7277">
        <v>0</v>
      </c>
      <c r="D7277" t="s">
        <v>12794</v>
      </c>
      <c r="E7277">
        <v>1345</v>
      </c>
      <c r="F7277">
        <v>1929</v>
      </c>
      <c r="G7277">
        <v>1800</v>
      </c>
      <c r="H7277">
        <v>0</v>
      </c>
      <c r="I7277">
        <v>13.45</v>
      </c>
      <c r="J7277">
        <v>19.29</v>
      </c>
      <c r="K7277">
        <v>18</v>
      </c>
      <c r="L7277">
        <v>0</v>
      </c>
    </row>
    <row r="7278" spans="1:12" x14ac:dyDescent="0.25">
      <c r="A7278">
        <v>83100000</v>
      </c>
      <c r="B7278">
        <v>1</v>
      </c>
      <c r="C7278">
        <v>0</v>
      </c>
      <c r="D7278" t="s">
        <v>10929</v>
      </c>
      <c r="E7278">
        <v>1592</v>
      </c>
      <c r="F7278">
        <v>2176</v>
      </c>
      <c r="G7278">
        <v>1800</v>
      </c>
      <c r="H7278">
        <v>0</v>
      </c>
      <c r="I7278">
        <v>15.92</v>
      </c>
      <c r="J7278">
        <v>21.76</v>
      </c>
      <c r="K7278">
        <v>18</v>
      </c>
      <c r="L7278">
        <v>0</v>
      </c>
    </row>
    <row r="7279" spans="1:12" x14ac:dyDescent="0.25">
      <c r="A7279">
        <v>83111000</v>
      </c>
      <c r="C7279">
        <v>0</v>
      </c>
      <c r="D7279" t="s">
        <v>7353</v>
      </c>
      <c r="E7279">
        <v>1607</v>
      </c>
      <c r="F7279">
        <v>2348</v>
      </c>
      <c r="G7279">
        <v>1800</v>
      </c>
      <c r="H7279">
        <v>0</v>
      </c>
      <c r="I7279">
        <v>16.07</v>
      </c>
      <c r="J7279">
        <v>23.48</v>
      </c>
      <c r="K7279">
        <v>18</v>
      </c>
      <c r="L7279">
        <v>0</v>
      </c>
    </row>
    <row r="7280" spans="1:12" x14ac:dyDescent="0.25">
      <c r="A7280">
        <v>83112000</v>
      </c>
      <c r="C7280">
        <v>0</v>
      </c>
      <c r="D7280" t="s">
        <v>7354</v>
      </c>
      <c r="E7280">
        <v>1607</v>
      </c>
      <c r="F7280">
        <v>2348</v>
      </c>
      <c r="G7280">
        <v>1800</v>
      </c>
      <c r="H7280">
        <v>0</v>
      </c>
      <c r="I7280">
        <v>16.07</v>
      </c>
      <c r="J7280">
        <v>23.48</v>
      </c>
      <c r="K7280">
        <v>18</v>
      </c>
      <c r="L7280">
        <v>0</v>
      </c>
    </row>
    <row r="7281" spans="1:12" x14ac:dyDescent="0.25">
      <c r="A7281">
        <v>83113000</v>
      </c>
      <c r="C7281">
        <v>0</v>
      </c>
      <c r="D7281" t="s">
        <v>7355</v>
      </c>
      <c r="E7281">
        <v>1607</v>
      </c>
      <c r="F7281">
        <v>2348</v>
      </c>
      <c r="G7281">
        <v>1800</v>
      </c>
      <c r="H7281">
        <v>0</v>
      </c>
      <c r="I7281">
        <v>16.07</v>
      </c>
      <c r="J7281">
        <v>23.48</v>
      </c>
      <c r="K7281">
        <v>18</v>
      </c>
      <c r="L7281">
        <v>0</v>
      </c>
    </row>
    <row r="7282" spans="1:12" x14ac:dyDescent="0.25">
      <c r="A7282">
        <v>83119000</v>
      </c>
      <c r="C7282">
        <v>0</v>
      </c>
      <c r="D7282" t="s">
        <v>7356</v>
      </c>
      <c r="E7282">
        <v>1607</v>
      </c>
      <c r="F7282">
        <v>2348</v>
      </c>
      <c r="G7282">
        <v>1800</v>
      </c>
      <c r="H7282">
        <v>0</v>
      </c>
      <c r="I7282">
        <v>16.07</v>
      </c>
      <c r="J7282">
        <v>23.48</v>
      </c>
      <c r="K7282">
        <v>18</v>
      </c>
      <c r="L7282">
        <v>0</v>
      </c>
    </row>
    <row r="7283" spans="1:12" x14ac:dyDescent="0.25">
      <c r="A7283">
        <v>84011000</v>
      </c>
      <c r="C7283">
        <v>0</v>
      </c>
      <c r="D7283" t="s">
        <v>7357</v>
      </c>
      <c r="E7283">
        <v>1345</v>
      </c>
      <c r="F7283">
        <v>1699</v>
      </c>
      <c r="G7283">
        <v>1800</v>
      </c>
      <c r="H7283">
        <v>0</v>
      </c>
      <c r="I7283">
        <v>13.45</v>
      </c>
      <c r="J7283">
        <v>16.989999999999998</v>
      </c>
      <c r="K7283">
        <v>18</v>
      </c>
      <c r="L7283">
        <v>0</v>
      </c>
    </row>
    <row r="7284" spans="1:12" x14ac:dyDescent="0.25">
      <c r="A7284">
        <v>84012000</v>
      </c>
      <c r="C7284">
        <v>0</v>
      </c>
      <c r="D7284" t="s">
        <v>7358</v>
      </c>
      <c r="E7284">
        <v>1345</v>
      </c>
      <c r="F7284">
        <v>1699</v>
      </c>
      <c r="G7284">
        <v>1800</v>
      </c>
      <c r="H7284">
        <v>0</v>
      </c>
      <c r="I7284">
        <v>13.45</v>
      </c>
      <c r="J7284">
        <v>16.989999999999998</v>
      </c>
      <c r="K7284">
        <v>18</v>
      </c>
      <c r="L7284">
        <v>0</v>
      </c>
    </row>
    <row r="7285" spans="1:12" x14ac:dyDescent="0.25">
      <c r="A7285">
        <v>84013000</v>
      </c>
      <c r="C7285">
        <v>0</v>
      </c>
      <c r="D7285" t="s">
        <v>7359</v>
      </c>
      <c r="E7285">
        <v>1345</v>
      </c>
      <c r="F7285">
        <v>1699</v>
      </c>
      <c r="G7285">
        <v>1800</v>
      </c>
      <c r="H7285">
        <v>0</v>
      </c>
      <c r="I7285">
        <v>13.45</v>
      </c>
      <c r="J7285">
        <v>16.989999999999998</v>
      </c>
      <c r="K7285">
        <v>18</v>
      </c>
      <c r="L7285">
        <v>0</v>
      </c>
    </row>
    <row r="7286" spans="1:12" x14ac:dyDescent="0.25">
      <c r="A7286">
        <v>84014000</v>
      </c>
      <c r="C7286">
        <v>0</v>
      </c>
      <c r="D7286" t="s">
        <v>7360</v>
      </c>
      <c r="E7286">
        <v>1345</v>
      </c>
      <c r="F7286">
        <v>1545</v>
      </c>
      <c r="G7286">
        <v>1800</v>
      </c>
      <c r="H7286">
        <v>0</v>
      </c>
      <c r="I7286">
        <v>13.45</v>
      </c>
      <c r="J7286">
        <v>15.45</v>
      </c>
      <c r="K7286">
        <v>18</v>
      </c>
      <c r="L7286">
        <v>0</v>
      </c>
    </row>
    <row r="7287" spans="1:12" x14ac:dyDescent="0.25">
      <c r="A7287">
        <v>84021100</v>
      </c>
      <c r="C7287">
        <v>0</v>
      </c>
      <c r="D7287" t="s">
        <v>7361</v>
      </c>
      <c r="E7287">
        <v>1345</v>
      </c>
      <c r="F7287">
        <v>1699</v>
      </c>
      <c r="G7287">
        <v>1800</v>
      </c>
      <c r="H7287">
        <v>0</v>
      </c>
      <c r="I7287">
        <v>13.45</v>
      </c>
      <c r="J7287">
        <v>16.989999999999998</v>
      </c>
      <c r="K7287">
        <v>18</v>
      </c>
      <c r="L7287">
        <v>0</v>
      </c>
    </row>
    <row r="7288" spans="1:12" x14ac:dyDescent="0.25">
      <c r="A7288">
        <v>84021200</v>
      </c>
      <c r="C7288">
        <v>0</v>
      </c>
      <c r="D7288" t="s">
        <v>7362</v>
      </c>
      <c r="E7288">
        <v>1345</v>
      </c>
      <c r="F7288">
        <v>1699</v>
      </c>
      <c r="G7288">
        <v>1800</v>
      </c>
      <c r="H7288">
        <v>0</v>
      </c>
      <c r="I7288">
        <v>13.45</v>
      </c>
      <c r="J7288">
        <v>16.989999999999998</v>
      </c>
      <c r="K7288">
        <v>18</v>
      </c>
      <c r="L7288">
        <v>0</v>
      </c>
    </row>
    <row r="7289" spans="1:12" x14ac:dyDescent="0.25">
      <c r="A7289">
        <v>84021900</v>
      </c>
      <c r="C7289">
        <v>0</v>
      </c>
      <c r="D7289" t="s">
        <v>7363</v>
      </c>
      <c r="E7289">
        <v>1345</v>
      </c>
      <c r="F7289">
        <v>1699</v>
      </c>
      <c r="G7289">
        <v>1800</v>
      </c>
      <c r="H7289">
        <v>0</v>
      </c>
      <c r="I7289">
        <v>13.45</v>
      </c>
      <c r="J7289">
        <v>16.989999999999998</v>
      </c>
      <c r="K7289">
        <v>18</v>
      </c>
      <c r="L7289">
        <v>0</v>
      </c>
    </row>
    <row r="7290" spans="1:12" x14ac:dyDescent="0.25">
      <c r="A7290">
        <v>84022000</v>
      </c>
      <c r="C7290">
        <v>0</v>
      </c>
      <c r="D7290" t="s">
        <v>7364</v>
      </c>
      <c r="E7290">
        <v>1345</v>
      </c>
      <c r="F7290">
        <v>1699</v>
      </c>
      <c r="G7290">
        <v>1800</v>
      </c>
      <c r="H7290">
        <v>0</v>
      </c>
      <c r="I7290">
        <v>13.45</v>
      </c>
      <c r="J7290">
        <v>16.989999999999998</v>
      </c>
      <c r="K7290">
        <v>18</v>
      </c>
      <c r="L7290">
        <v>0</v>
      </c>
    </row>
    <row r="7291" spans="1:12" x14ac:dyDescent="0.25">
      <c r="A7291">
        <v>84029000</v>
      </c>
      <c r="C7291">
        <v>0</v>
      </c>
      <c r="D7291" t="s">
        <v>7365</v>
      </c>
      <c r="E7291">
        <v>1345</v>
      </c>
      <c r="F7291">
        <v>1699</v>
      </c>
      <c r="G7291">
        <v>1800</v>
      </c>
      <c r="H7291">
        <v>0</v>
      </c>
      <c r="I7291">
        <v>13.45</v>
      </c>
      <c r="J7291">
        <v>16.989999999999998</v>
      </c>
      <c r="K7291">
        <v>18</v>
      </c>
      <c r="L7291">
        <v>0</v>
      </c>
    </row>
    <row r="7292" spans="1:12" x14ac:dyDescent="0.25">
      <c r="A7292">
        <v>84031010</v>
      </c>
      <c r="C7292">
        <v>0</v>
      </c>
      <c r="D7292" t="s">
        <v>7366</v>
      </c>
      <c r="E7292">
        <v>1345</v>
      </c>
      <c r="F7292">
        <v>1737</v>
      </c>
      <c r="G7292">
        <v>1200</v>
      </c>
      <c r="H7292">
        <v>0</v>
      </c>
      <c r="I7292">
        <v>13.45</v>
      </c>
      <c r="J7292">
        <v>17.37</v>
      </c>
      <c r="K7292">
        <v>12</v>
      </c>
      <c r="L7292">
        <v>0</v>
      </c>
    </row>
    <row r="7293" spans="1:12" x14ac:dyDescent="0.25">
      <c r="A7293">
        <v>84031090</v>
      </c>
      <c r="C7293">
        <v>0</v>
      </c>
      <c r="D7293" t="s">
        <v>7367</v>
      </c>
      <c r="E7293">
        <v>1345</v>
      </c>
      <c r="F7293">
        <v>1699</v>
      </c>
      <c r="G7293">
        <v>1200</v>
      </c>
      <c r="H7293">
        <v>0</v>
      </c>
      <c r="I7293">
        <v>13.45</v>
      </c>
      <c r="J7293">
        <v>16.989999999999998</v>
      </c>
      <c r="K7293">
        <v>12</v>
      </c>
      <c r="L7293">
        <v>0</v>
      </c>
    </row>
    <row r="7294" spans="1:12" x14ac:dyDescent="0.25">
      <c r="A7294">
        <v>84039000</v>
      </c>
      <c r="C7294">
        <v>0</v>
      </c>
      <c r="D7294" t="s">
        <v>7368</v>
      </c>
      <c r="E7294">
        <v>1388</v>
      </c>
      <c r="F7294">
        <v>1742</v>
      </c>
      <c r="G7294">
        <v>1800</v>
      </c>
      <c r="H7294">
        <v>0</v>
      </c>
      <c r="I7294">
        <v>13.88</v>
      </c>
      <c r="J7294">
        <v>17.420000000000002</v>
      </c>
      <c r="K7294">
        <v>18</v>
      </c>
      <c r="L7294">
        <v>0</v>
      </c>
    </row>
    <row r="7295" spans="1:12" x14ac:dyDescent="0.25">
      <c r="A7295">
        <v>84041010</v>
      </c>
      <c r="C7295">
        <v>0</v>
      </c>
      <c r="D7295" t="s">
        <v>7369</v>
      </c>
      <c r="E7295">
        <v>1345</v>
      </c>
      <c r="F7295">
        <v>1699</v>
      </c>
      <c r="G7295">
        <v>1800</v>
      </c>
      <c r="H7295">
        <v>0</v>
      </c>
      <c r="I7295">
        <v>13.45</v>
      </c>
      <c r="J7295">
        <v>16.989999999999998</v>
      </c>
      <c r="K7295">
        <v>18</v>
      </c>
      <c r="L7295">
        <v>0</v>
      </c>
    </row>
    <row r="7296" spans="1:12" x14ac:dyDescent="0.25">
      <c r="A7296">
        <v>84041020</v>
      </c>
      <c r="C7296">
        <v>0</v>
      </c>
      <c r="D7296" t="s">
        <v>7370</v>
      </c>
      <c r="E7296">
        <v>1345</v>
      </c>
      <c r="F7296">
        <v>1699</v>
      </c>
      <c r="G7296">
        <v>1200</v>
      </c>
      <c r="H7296">
        <v>0</v>
      </c>
      <c r="I7296">
        <v>13.45</v>
      </c>
      <c r="J7296">
        <v>16.989999999999998</v>
      </c>
      <c r="K7296">
        <v>12</v>
      </c>
      <c r="L7296">
        <v>0</v>
      </c>
    </row>
    <row r="7297" spans="1:12" x14ac:dyDescent="0.25">
      <c r="A7297">
        <v>84042000</v>
      </c>
      <c r="C7297">
        <v>0</v>
      </c>
      <c r="D7297" t="s">
        <v>7371</v>
      </c>
      <c r="E7297">
        <v>1345</v>
      </c>
      <c r="F7297">
        <v>1699</v>
      </c>
      <c r="G7297">
        <v>1800</v>
      </c>
      <c r="H7297">
        <v>0</v>
      </c>
      <c r="I7297">
        <v>13.45</v>
      </c>
      <c r="J7297">
        <v>16.989999999999998</v>
      </c>
      <c r="K7297">
        <v>18</v>
      </c>
      <c r="L7297">
        <v>0</v>
      </c>
    </row>
    <row r="7298" spans="1:12" x14ac:dyDescent="0.25">
      <c r="A7298">
        <v>84049010</v>
      </c>
      <c r="C7298">
        <v>0</v>
      </c>
      <c r="D7298" t="s">
        <v>7372</v>
      </c>
      <c r="E7298">
        <v>1388</v>
      </c>
      <c r="F7298">
        <v>1742</v>
      </c>
      <c r="G7298">
        <v>1800</v>
      </c>
      <c r="H7298">
        <v>0</v>
      </c>
      <c r="I7298">
        <v>13.88</v>
      </c>
      <c r="J7298">
        <v>17.420000000000002</v>
      </c>
      <c r="K7298">
        <v>18</v>
      </c>
      <c r="L7298">
        <v>0</v>
      </c>
    </row>
    <row r="7299" spans="1:12" x14ac:dyDescent="0.25">
      <c r="A7299">
        <v>84049090</v>
      </c>
      <c r="C7299">
        <v>0</v>
      </c>
      <c r="D7299" t="s">
        <v>7373</v>
      </c>
      <c r="E7299">
        <v>1388</v>
      </c>
      <c r="F7299">
        <v>1742</v>
      </c>
      <c r="G7299">
        <v>1800</v>
      </c>
      <c r="H7299">
        <v>0</v>
      </c>
      <c r="I7299">
        <v>13.88</v>
      </c>
      <c r="J7299">
        <v>17.420000000000002</v>
      </c>
      <c r="K7299">
        <v>18</v>
      </c>
      <c r="L7299">
        <v>0</v>
      </c>
    </row>
    <row r="7300" spans="1:12" x14ac:dyDescent="0.25">
      <c r="A7300">
        <v>84051000</v>
      </c>
      <c r="C7300">
        <v>0</v>
      </c>
      <c r="D7300" t="s">
        <v>7374</v>
      </c>
      <c r="E7300">
        <v>1345</v>
      </c>
      <c r="F7300">
        <v>1699</v>
      </c>
      <c r="G7300">
        <v>1800</v>
      </c>
      <c r="H7300">
        <v>0</v>
      </c>
      <c r="I7300">
        <v>13.45</v>
      </c>
      <c r="J7300">
        <v>16.989999999999998</v>
      </c>
      <c r="K7300">
        <v>18</v>
      </c>
      <c r="L7300">
        <v>0</v>
      </c>
    </row>
    <row r="7301" spans="1:12" x14ac:dyDescent="0.25">
      <c r="A7301">
        <v>84059000</v>
      </c>
      <c r="C7301">
        <v>0</v>
      </c>
      <c r="D7301" t="s">
        <v>7375</v>
      </c>
      <c r="E7301">
        <v>1388</v>
      </c>
      <c r="F7301">
        <v>1742</v>
      </c>
      <c r="G7301">
        <v>1800</v>
      </c>
      <c r="H7301">
        <v>0</v>
      </c>
      <c r="I7301">
        <v>13.88</v>
      </c>
      <c r="J7301">
        <v>17.420000000000002</v>
      </c>
      <c r="K7301">
        <v>18</v>
      </c>
      <c r="L7301">
        <v>0</v>
      </c>
    </row>
    <row r="7302" spans="1:12" x14ac:dyDescent="0.25">
      <c r="A7302">
        <v>84061000</v>
      </c>
      <c r="C7302">
        <v>0</v>
      </c>
      <c r="D7302" t="s">
        <v>7376</v>
      </c>
      <c r="E7302">
        <v>1388</v>
      </c>
      <c r="F7302">
        <v>1742</v>
      </c>
      <c r="G7302">
        <v>1800</v>
      </c>
      <c r="H7302">
        <v>0</v>
      </c>
      <c r="I7302">
        <v>13.88</v>
      </c>
      <c r="J7302">
        <v>17.420000000000002</v>
      </c>
      <c r="K7302">
        <v>18</v>
      </c>
      <c r="L7302">
        <v>0</v>
      </c>
    </row>
    <row r="7303" spans="1:12" x14ac:dyDescent="0.25">
      <c r="A7303">
        <v>84068100</v>
      </c>
      <c r="C7303">
        <v>0</v>
      </c>
      <c r="D7303" t="s">
        <v>7377</v>
      </c>
      <c r="E7303">
        <v>1345</v>
      </c>
      <c r="F7303">
        <v>1699</v>
      </c>
      <c r="G7303">
        <v>1800</v>
      </c>
      <c r="H7303">
        <v>0</v>
      </c>
      <c r="I7303">
        <v>13.45</v>
      </c>
      <c r="J7303">
        <v>16.989999999999998</v>
      </c>
      <c r="K7303">
        <v>18</v>
      </c>
      <c r="L7303">
        <v>0</v>
      </c>
    </row>
    <row r="7304" spans="1:12" x14ac:dyDescent="0.25">
      <c r="A7304">
        <v>84068200</v>
      </c>
      <c r="C7304">
        <v>0</v>
      </c>
      <c r="D7304" t="s">
        <v>7378</v>
      </c>
      <c r="E7304">
        <v>1345</v>
      </c>
      <c r="F7304">
        <v>1699</v>
      </c>
      <c r="G7304">
        <v>1800</v>
      </c>
      <c r="H7304">
        <v>0</v>
      </c>
      <c r="I7304">
        <v>13.45</v>
      </c>
      <c r="J7304">
        <v>16.989999999999998</v>
      </c>
      <c r="K7304">
        <v>18</v>
      </c>
      <c r="L7304">
        <v>0</v>
      </c>
    </row>
    <row r="7305" spans="1:12" x14ac:dyDescent="0.25">
      <c r="A7305">
        <v>84069011</v>
      </c>
      <c r="C7305">
        <v>0</v>
      </c>
      <c r="D7305" t="s">
        <v>7379</v>
      </c>
      <c r="E7305">
        <v>1388</v>
      </c>
      <c r="F7305">
        <v>1588</v>
      </c>
      <c r="G7305">
        <v>1800</v>
      </c>
      <c r="H7305">
        <v>0</v>
      </c>
      <c r="I7305">
        <v>13.88</v>
      </c>
      <c r="J7305">
        <v>15.88</v>
      </c>
      <c r="K7305">
        <v>18</v>
      </c>
      <c r="L7305">
        <v>0</v>
      </c>
    </row>
    <row r="7306" spans="1:12" x14ac:dyDescent="0.25">
      <c r="A7306">
        <v>84069019</v>
      </c>
      <c r="C7306">
        <v>0</v>
      </c>
      <c r="D7306" t="s">
        <v>7380</v>
      </c>
      <c r="E7306">
        <v>1388</v>
      </c>
      <c r="F7306">
        <v>1742</v>
      </c>
      <c r="G7306">
        <v>1800</v>
      </c>
      <c r="H7306">
        <v>0</v>
      </c>
      <c r="I7306">
        <v>13.88</v>
      </c>
      <c r="J7306">
        <v>17.420000000000002</v>
      </c>
      <c r="K7306">
        <v>18</v>
      </c>
      <c r="L7306">
        <v>0</v>
      </c>
    </row>
    <row r="7307" spans="1:12" x14ac:dyDescent="0.25">
      <c r="A7307">
        <v>84069021</v>
      </c>
      <c r="C7307">
        <v>0</v>
      </c>
      <c r="D7307" t="s">
        <v>7381</v>
      </c>
      <c r="E7307">
        <v>1388</v>
      </c>
      <c r="F7307">
        <v>1588</v>
      </c>
      <c r="G7307">
        <v>1800</v>
      </c>
      <c r="H7307">
        <v>0</v>
      </c>
      <c r="I7307">
        <v>13.88</v>
      </c>
      <c r="J7307">
        <v>15.88</v>
      </c>
      <c r="K7307">
        <v>18</v>
      </c>
      <c r="L7307">
        <v>0</v>
      </c>
    </row>
    <row r="7308" spans="1:12" x14ac:dyDescent="0.25">
      <c r="A7308">
        <v>84069029</v>
      </c>
      <c r="C7308">
        <v>0</v>
      </c>
      <c r="D7308" t="s">
        <v>7382</v>
      </c>
      <c r="E7308">
        <v>1388</v>
      </c>
      <c r="F7308">
        <v>1742</v>
      </c>
      <c r="G7308">
        <v>1800</v>
      </c>
      <c r="H7308">
        <v>0</v>
      </c>
      <c r="I7308">
        <v>13.88</v>
      </c>
      <c r="J7308">
        <v>17.420000000000002</v>
      </c>
      <c r="K7308">
        <v>18</v>
      </c>
      <c r="L7308">
        <v>0</v>
      </c>
    </row>
    <row r="7309" spans="1:12" x14ac:dyDescent="0.25">
      <c r="A7309">
        <v>84069090</v>
      </c>
      <c r="C7309">
        <v>0</v>
      </c>
      <c r="D7309" t="s">
        <v>7383</v>
      </c>
      <c r="E7309">
        <v>1345</v>
      </c>
      <c r="F7309">
        <v>1699</v>
      </c>
      <c r="G7309">
        <v>1800</v>
      </c>
      <c r="H7309">
        <v>0</v>
      </c>
      <c r="I7309">
        <v>13.45</v>
      </c>
      <c r="J7309">
        <v>16.989999999999998</v>
      </c>
      <c r="K7309">
        <v>18</v>
      </c>
      <c r="L7309">
        <v>0</v>
      </c>
    </row>
    <row r="7310" spans="1:12" x14ac:dyDescent="0.25">
      <c r="A7310">
        <v>84071000</v>
      </c>
      <c r="C7310">
        <v>0</v>
      </c>
      <c r="D7310" t="s">
        <v>7384</v>
      </c>
      <c r="E7310">
        <v>1388</v>
      </c>
      <c r="F7310">
        <v>1588</v>
      </c>
      <c r="G7310">
        <v>1800</v>
      </c>
      <c r="H7310">
        <v>0</v>
      </c>
      <c r="I7310">
        <v>13.88</v>
      </c>
      <c r="J7310">
        <v>15.88</v>
      </c>
      <c r="K7310">
        <v>18</v>
      </c>
      <c r="L7310">
        <v>0</v>
      </c>
    </row>
    <row r="7311" spans="1:12" x14ac:dyDescent="0.25">
      <c r="A7311">
        <v>84072110</v>
      </c>
      <c r="C7311">
        <v>0</v>
      </c>
      <c r="D7311" t="s">
        <v>7385</v>
      </c>
      <c r="E7311">
        <v>1388</v>
      </c>
      <c r="F7311">
        <v>1742</v>
      </c>
      <c r="G7311">
        <v>1800</v>
      </c>
      <c r="H7311">
        <v>0</v>
      </c>
      <c r="I7311">
        <v>13.88</v>
      </c>
      <c r="J7311">
        <v>17.420000000000002</v>
      </c>
      <c r="K7311">
        <v>18</v>
      </c>
      <c r="L7311">
        <v>0</v>
      </c>
    </row>
    <row r="7312" spans="1:12" x14ac:dyDescent="0.25">
      <c r="A7312">
        <v>84072190</v>
      </c>
      <c r="C7312">
        <v>0</v>
      </c>
      <c r="D7312" t="s">
        <v>7386</v>
      </c>
      <c r="E7312">
        <v>1411</v>
      </c>
      <c r="F7312">
        <v>1765</v>
      </c>
      <c r="G7312">
        <v>1800</v>
      </c>
      <c r="H7312">
        <v>0</v>
      </c>
      <c r="I7312">
        <v>14.11</v>
      </c>
      <c r="J7312">
        <v>17.649999999999999</v>
      </c>
      <c r="K7312">
        <v>18</v>
      </c>
      <c r="L7312">
        <v>0</v>
      </c>
    </row>
    <row r="7313" spans="1:12" x14ac:dyDescent="0.25">
      <c r="A7313">
        <v>84072910</v>
      </c>
      <c r="C7313">
        <v>0</v>
      </c>
      <c r="D7313" t="s">
        <v>7387</v>
      </c>
      <c r="E7313">
        <v>1388</v>
      </c>
      <c r="F7313">
        <v>1742</v>
      </c>
      <c r="G7313">
        <v>1800</v>
      </c>
      <c r="H7313">
        <v>0</v>
      </c>
      <c r="I7313">
        <v>13.88</v>
      </c>
      <c r="J7313">
        <v>17.420000000000002</v>
      </c>
      <c r="K7313">
        <v>18</v>
      </c>
      <c r="L7313">
        <v>0</v>
      </c>
    </row>
    <row r="7314" spans="1:12" x14ac:dyDescent="0.25">
      <c r="A7314">
        <v>84072990</v>
      </c>
      <c r="C7314">
        <v>0</v>
      </c>
      <c r="D7314" t="s">
        <v>7388</v>
      </c>
      <c r="E7314">
        <v>1388</v>
      </c>
      <c r="F7314">
        <v>1742</v>
      </c>
      <c r="G7314">
        <v>1800</v>
      </c>
      <c r="H7314">
        <v>0</v>
      </c>
      <c r="I7314">
        <v>13.88</v>
      </c>
      <c r="J7314">
        <v>17.420000000000002</v>
      </c>
      <c r="K7314">
        <v>18</v>
      </c>
      <c r="L7314">
        <v>0</v>
      </c>
    </row>
    <row r="7315" spans="1:12" x14ac:dyDescent="0.25">
      <c r="A7315">
        <v>84073110</v>
      </c>
      <c r="C7315">
        <v>0</v>
      </c>
      <c r="D7315" t="s">
        <v>7389</v>
      </c>
      <c r="E7315">
        <v>1433</v>
      </c>
      <c r="F7315">
        <v>2021</v>
      </c>
      <c r="G7315">
        <v>1800</v>
      </c>
      <c r="H7315">
        <v>0</v>
      </c>
      <c r="I7315">
        <v>14.33</v>
      </c>
      <c r="J7315">
        <v>20.21</v>
      </c>
      <c r="K7315">
        <v>18</v>
      </c>
      <c r="L7315">
        <v>0</v>
      </c>
    </row>
    <row r="7316" spans="1:12" x14ac:dyDescent="0.25">
      <c r="A7316">
        <v>84073190</v>
      </c>
      <c r="C7316">
        <v>0</v>
      </c>
      <c r="D7316" t="s">
        <v>7390</v>
      </c>
      <c r="E7316">
        <v>1433</v>
      </c>
      <c r="F7316">
        <v>2021</v>
      </c>
      <c r="G7316">
        <v>1800</v>
      </c>
      <c r="H7316">
        <v>0</v>
      </c>
      <c r="I7316">
        <v>14.33</v>
      </c>
      <c r="J7316">
        <v>20.21</v>
      </c>
      <c r="K7316">
        <v>18</v>
      </c>
      <c r="L7316">
        <v>0</v>
      </c>
    </row>
    <row r="7317" spans="1:12" x14ac:dyDescent="0.25">
      <c r="A7317">
        <v>84073200</v>
      </c>
      <c r="C7317">
        <v>0</v>
      </c>
      <c r="D7317" t="s">
        <v>7391</v>
      </c>
      <c r="E7317">
        <v>1433</v>
      </c>
      <c r="F7317">
        <v>2021</v>
      </c>
      <c r="G7317">
        <v>1800</v>
      </c>
      <c r="H7317">
        <v>0</v>
      </c>
      <c r="I7317">
        <v>14.33</v>
      </c>
      <c r="J7317">
        <v>20.21</v>
      </c>
      <c r="K7317">
        <v>18</v>
      </c>
      <c r="L7317">
        <v>0</v>
      </c>
    </row>
    <row r="7318" spans="1:12" x14ac:dyDescent="0.25">
      <c r="A7318">
        <v>84073310</v>
      </c>
      <c r="C7318">
        <v>0</v>
      </c>
      <c r="D7318" t="s">
        <v>7392</v>
      </c>
      <c r="E7318">
        <v>1433</v>
      </c>
      <c r="F7318">
        <v>2021</v>
      </c>
      <c r="G7318">
        <v>1800</v>
      </c>
      <c r="H7318">
        <v>0</v>
      </c>
      <c r="I7318">
        <v>14.33</v>
      </c>
      <c r="J7318">
        <v>20.21</v>
      </c>
      <c r="K7318">
        <v>18</v>
      </c>
      <c r="L7318">
        <v>0</v>
      </c>
    </row>
    <row r="7319" spans="1:12" x14ac:dyDescent="0.25">
      <c r="A7319">
        <v>84073390</v>
      </c>
      <c r="C7319">
        <v>0</v>
      </c>
      <c r="D7319" t="s">
        <v>7393</v>
      </c>
      <c r="E7319">
        <v>1433</v>
      </c>
      <c r="F7319">
        <v>2058</v>
      </c>
      <c r="G7319">
        <v>1800</v>
      </c>
      <c r="H7319">
        <v>0</v>
      </c>
      <c r="I7319">
        <v>14.33</v>
      </c>
      <c r="J7319">
        <v>20.58</v>
      </c>
      <c r="K7319">
        <v>18</v>
      </c>
      <c r="L7319">
        <v>0</v>
      </c>
    </row>
    <row r="7320" spans="1:12" x14ac:dyDescent="0.25">
      <c r="A7320">
        <v>84073410</v>
      </c>
      <c r="C7320">
        <v>0</v>
      </c>
      <c r="D7320" t="s">
        <v>7394</v>
      </c>
      <c r="E7320">
        <v>1433</v>
      </c>
      <c r="F7320">
        <v>2021</v>
      </c>
      <c r="G7320">
        <v>1800</v>
      </c>
      <c r="H7320">
        <v>0</v>
      </c>
      <c r="I7320">
        <v>14.33</v>
      </c>
      <c r="J7320">
        <v>20.21</v>
      </c>
      <c r="K7320">
        <v>18</v>
      </c>
      <c r="L7320">
        <v>0</v>
      </c>
    </row>
    <row r="7321" spans="1:12" x14ac:dyDescent="0.25">
      <c r="A7321">
        <v>84073490</v>
      </c>
      <c r="C7321">
        <v>0</v>
      </c>
      <c r="D7321" t="s">
        <v>7395</v>
      </c>
      <c r="E7321">
        <v>1433</v>
      </c>
      <c r="F7321">
        <v>2058</v>
      </c>
      <c r="G7321">
        <v>1800</v>
      </c>
      <c r="H7321">
        <v>0</v>
      </c>
      <c r="I7321">
        <v>14.33</v>
      </c>
      <c r="J7321">
        <v>20.58</v>
      </c>
      <c r="K7321">
        <v>18</v>
      </c>
      <c r="L7321">
        <v>0</v>
      </c>
    </row>
    <row r="7322" spans="1:12" x14ac:dyDescent="0.25">
      <c r="A7322">
        <v>84079000</v>
      </c>
      <c r="C7322">
        <v>0</v>
      </c>
      <c r="D7322" t="s">
        <v>7396</v>
      </c>
      <c r="E7322">
        <v>1345</v>
      </c>
      <c r="F7322">
        <v>1699</v>
      </c>
      <c r="G7322">
        <v>1800</v>
      </c>
      <c r="H7322">
        <v>0</v>
      </c>
      <c r="I7322">
        <v>13.45</v>
      </c>
      <c r="J7322">
        <v>16.989999999999998</v>
      </c>
      <c r="K7322">
        <v>18</v>
      </c>
      <c r="L7322">
        <v>0</v>
      </c>
    </row>
    <row r="7323" spans="1:12" x14ac:dyDescent="0.25">
      <c r="A7323">
        <v>84081010</v>
      </c>
      <c r="C7323">
        <v>0</v>
      </c>
      <c r="D7323" t="s">
        <v>7397</v>
      </c>
      <c r="E7323">
        <v>1388</v>
      </c>
      <c r="F7323">
        <v>1742</v>
      </c>
      <c r="G7323">
        <v>1800</v>
      </c>
      <c r="H7323">
        <v>0</v>
      </c>
      <c r="I7323">
        <v>13.88</v>
      </c>
      <c r="J7323">
        <v>17.420000000000002</v>
      </c>
      <c r="K7323">
        <v>18</v>
      </c>
      <c r="L7323">
        <v>0</v>
      </c>
    </row>
    <row r="7324" spans="1:12" x14ac:dyDescent="0.25">
      <c r="A7324">
        <v>84081090</v>
      </c>
      <c r="C7324">
        <v>0</v>
      </c>
      <c r="D7324" t="s">
        <v>7398</v>
      </c>
      <c r="E7324">
        <v>1388</v>
      </c>
      <c r="F7324">
        <v>1742</v>
      </c>
      <c r="G7324">
        <v>1800</v>
      </c>
      <c r="H7324">
        <v>0</v>
      </c>
      <c r="I7324">
        <v>13.88</v>
      </c>
      <c r="J7324">
        <v>17.420000000000002</v>
      </c>
      <c r="K7324">
        <v>18</v>
      </c>
      <c r="L7324">
        <v>0</v>
      </c>
    </row>
    <row r="7325" spans="1:12" x14ac:dyDescent="0.25">
      <c r="A7325">
        <v>84082010</v>
      </c>
      <c r="C7325">
        <v>0</v>
      </c>
      <c r="D7325" t="s">
        <v>12795</v>
      </c>
      <c r="E7325">
        <v>1433</v>
      </c>
      <c r="F7325">
        <v>2058</v>
      </c>
      <c r="G7325">
        <v>1800</v>
      </c>
      <c r="H7325">
        <v>0</v>
      </c>
      <c r="I7325">
        <v>14.33</v>
      </c>
      <c r="J7325">
        <v>20.58</v>
      </c>
      <c r="K7325">
        <v>18</v>
      </c>
      <c r="L7325">
        <v>0</v>
      </c>
    </row>
    <row r="7326" spans="1:12" x14ac:dyDescent="0.25">
      <c r="A7326">
        <v>84082020</v>
      </c>
      <c r="C7326">
        <v>0</v>
      </c>
      <c r="D7326" t="s">
        <v>12796</v>
      </c>
      <c r="E7326">
        <v>1433</v>
      </c>
      <c r="F7326">
        <v>2058</v>
      </c>
      <c r="G7326">
        <v>1800</v>
      </c>
      <c r="H7326">
        <v>0</v>
      </c>
      <c r="I7326">
        <v>14.33</v>
      </c>
      <c r="J7326">
        <v>20.58</v>
      </c>
      <c r="K7326">
        <v>18</v>
      </c>
      <c r="L7326">
        <v>0</v>
      </c>
    </row>
    <row r="7327" spans="1:12" x14ac:dyDescent="0.25">
      <c r="A7327">
        <v>84082020</v>
      </c>
      <c r="B7327">
        <v>1</v>
      </c>
      <c r="C7327">
        <v>0</v>
      </c>
      <c r="D7327" t="s">
        <v>10930</v>
      </c>
      <c r="E7327">
        <v>1416</v>
      </c>
      <c r="F7327">
        <v>2041</v>
      </c>
      <c r="G7327">
        <v>1800</v>
      </c>
      <c r="H7327">
        <v>0</v>
      </c>
      <c r="I7327">
        <v>14.16</v>
      </c>
      <c r="J7327">
        <v>20.41</v>
      </c>
      <c r="K7327">
        <v>18</v>
      </c>
      <c r="L7327">
        <v>0</v>
      </c>
    </row>
    <row r="7328" spans="1:12" x14ac:dyDescent="0.25">
      <c r="A7328">
        <v>84082020</v>
      </c>
      <c r="B7328">
        <v>2</v>
      </c>
      <c r="C7328">
        <v>0</v>
      </c>
      <c r="D7328" t="s">
        <v>10931</v>
      </c>
      <c r="E7328">
        <v>1416</v>
      </c>
      <c r="F7328">
        <v>2041</v>
      </c>
      <c r="G7328">
        <v>1800</v>
      </c>
      <c r="H7328">
        <v>0</v>
      </c>
      <c r="I7328">
        <v>14.16</v>
      </c>
      <c r="J7328">
        <v>20.41</v>
      </c>
      <c r="K7328">
        <v>18</v>
      </c>
      <c r="L7328">
        <v>0</v>
      </c>
    </row>
    <row r="7329" spans="1:12" x14ac:dyDescent="0.25">
      <c r="A7329">
        <v>84082030</v>
      </c>
      <c r="C7329">
        <v>0</v>
      </c>
      <c r="D7329" t="s">
        <v>7399</v>
      </c>
      <c r="E7329">
        <v>1433</v>
      </c>
      <c r="F7329">
        <v>2058</v>
      </c>
      <c r="G7329">
        <v>1800</v>
      </c>
      <c r="H7329">
        <v>0</v>
      </c>
      <c r="I7329">
        <v>14.33</v>
      </c>
      <c r="J7329">
        <v>20.58</v>
      </c>
      <c r="K7329">
        <v>18</v>
      </c>
      <c r="L7329">
        <v>0</v>
      </c>
    </row>
    <row r="7330" spans="1:12" x14ac:dyDescent="0.25">
      <c r="A7330">
        <v>84082030</v>
      </c>
      <c r="B7330">
        <v>1</v>
      </c>
      <c r="C7330">
        <v>0</v>
      </c>
      <c r="D7330" t="s">
        <v>10930</v>
      </c>
      <c r="E7330">
        <v>1416</v>
      </c>
      <c r="F7330">
        <v>2041</v>
      </c>
      <c r="G7330">
        <v>1800</v>
      </c>
      <c r="H7330">
        <v>0</v>
      </c>
      <c r="I7330">
        <v>14.16</v>
      </c>
      <c r="J7330">
        <v>20.41</v>
      </c>
      <c r="K7330">
        <v>18</v>
      </c>
      <c r="L7330">
        <v>0</v>
      </c>
    </row>
    <row r="7331" spans="1:12" x14ac:dyDescent="0.25">
      <c r="A7331">
        <v>84082030</v>
      </c>
      <c r="B7331">
        <v>2</v>
      </c>
      <c r="C7331">
        <v>0</v>
      </c>
      <c r="D7331" t="s">
        <v>10931</v>
      </c>
      <c r="E7331">
        <v>1416</v>
      </c>
      <c r="F7331">
        <v>2041</v>
      </c>
      <c r="G7331">
        <v>1800</v>
      </c>
      <c r="H7331">
        <v>0</v>
      </c>
      <c r="I7331">
        <v>14.16</v>
      </c>
      <c r="J7331">
        <v>20.41</v>
      </c>
      <c r="K7331">
        <v>18</v>
      </c>
      <c r="L7331">
        <v>0</v>
      </c>
    </row>
    <row r="7332" spans="1:12" x14ac:dyDescent="0.25">
      <c r="A7332">
        <v>84082090</v>
      </c>
      <c r="C7332">
        <v>0</v>
      </c>
      <c r="D7332" t="s">
        <v>12797</v>
      </c>
      <c r="E7332">
        <v>1433</v>
      </c>
      <c r="F7332">
        <v>2058</v>
      </c>
      <c r="G7332">
        <v>1800</v>
      </c>
      <c r="H7332">
        <v>0</v>
      </c>
      <c r="I7332">
        <v>14.33</v>
      </c>
      <c r="J7332">
        <v>20.58</v>
      </c>
      <c r="K7332">
        <v>18</v>
      </c>
      <c r="L7332">
        <v>0</v>
      </c>
    </row>
    <row r="7333" spans="1:12" x14ac:dyDescent="0.25">
      <c r="A7333">
        <v>84082090</v>
      </c>
      <c r="B7333">
        <v>1</v>
      </c>
      <c r="C7333">
        <v>0</v>
      </c>
      <c r="D7333" t="s">
        <v>10930</v>
      </c>
      <c r="E7333">
        <v>1416</v>
      </c>
      <c r="F7333">
        <v>2041</v>
      </c>
      <c r="G7333">
        <v>1800</v>
      </c>
      <c r="H7333">
        <v>0</v>
      </c>
      <c r="I7333">
        <v>14.16</v>
      </c>
      <c r="J7333">
        <v>20.41</v>
      </c>
      <c r="K7333">
        <v>18</v>
      </c>
      <c r="L7333">
        <v>0</v>
      </c>
    </row>
    <row r="7334" spans="1:12" x14ac:dyDescent="0.25">
      <c r="A7334">
        <v>84082090</v>
      </c>
      <c r="B7334">
        <v>2</v>
      </c>
      <c r="C7334">
        <v>0</v>
      </c>
      <c r="D7334" t="s">
        <v>10931</v>
      </c>
      <c r="E7334">
        <v>1416</v>
      </c>
      <c r="F7334">
        <v>2041</v>
      </c>
      <c r="G7334">
        <v>1800</v>
      </c>
      <c r="H7334">
        <v>0</v>
      </c>
      <c r="I7334">
        <v>14.16</v>
      </c>
      <c r="J7334">
        <v>20.41</v>
      </c>
      <c r="K7334">
        <v>18</v>
      </c>
      <c r="L7334">
        <v>0</v>
      </c>
    </row>
    <row r="7335" spans="1:12" x14ac:dyDescent="0.25">
      <c r="A7335">
        <v>84089010</v>
      </c>
      <c r="C7335">
        <v>0</v>
      </c>
      <c r="D7335" t="s">
        <v>10932</v>
      </c>
      <c r="E7335">
        <v>1345</v>
      </c>
      <c r="F7335">
        <v>1684</v>
      </c>
      <c r="G7335">
        <v>1800</v>
      </c>
      <c r="H7335">
        <v>0</v>
      </c>
      <c r="I7335">
        <v>13.45</v>
      </c>
      <c r="J7335">
        <v>16.84</v>
      </c>
      <c r="K7335">
        <v>18</v>
      </c>
      <c r="L7335">
        <v>0</v>
      </c>
    </row>
    <row r="7336" spans="1:12" x14ac:dyDescent="0.25">
      <c r="A7336">
        <v>84089090</v>
      </c>
      <c r="C7336">
        <v>0</v>
      </c>
      <c r="D7336" t="s">
        <v>7400</v>
      </c>
      <c r="E7336">
        <v>1345</v>
      </c>
      <c r="F7336">
        <v>1699</v>
      </c>
      <c r="G7336">
        <v>1800</v>
      </c>
      <c r="H7336">
        <v>0</v>
      </c>
      <c r="I7336">
        <v>13.45</v>
      </c>
      <c r="J7336">
        <v>16.989999999999998</v>
      </c>
      <c r="K7336">
        <v>18</v>
      </c>
      <c r="L7336">
        <v>0</v>
      </c>
    </row>
    <row r="7337" spans="1:12" x14ac:dyDescent="0.25">
      <c r="A7337">
        <v>84091000</v>
      </c>
      <c r="C7337">
        <v>0</v>
      </c>
      <c r="D7337" t="s">
        <v>7401</v>
      </c>
      <c r="E7337">
        <v>1388</v>
      </c>
      <c r="F7337">
        <v>1588</v>
      </c>
      <c r="G7337">
        <v>1800</v>
      </c>
      <c r="H7337">
        <v>0</v>
      </c>
      <c r="I7337">
        <v>13.88</v>
      </c>
      <c r="J7337">
        <v>15.88</v>
      </c>
      <c r="K7337">
        <v>18</v>
      </c>
      <c r="L7337">
        <v>0</v>
      </c>
    </row>
    <row r="7338" spans="1:12" x14ac:dyDescent="0.25">
      <c r="A7338">
        <v>84099111</v>
      </c>
      <c r="C7338">
        <v>0</v>
      </c>
      <c r="D7338" t="s">
        <v>7402</v>
      </c>
      <c r="E7338">
        <v>1433</v>
      </c>
      <c r="F7338">
        <v>2017</v>
      </c>
      <c r="G7338">
        <v>1800</v>
      </c>
      <c r="H7338">
        <v>0</v>
      </c>
      <c r="I7338">
        <v>14.33</v>
      </c>
      <c r="J7338">
        <v>20.170000000000002</v>
      </c>
      <c r="K7338">
        <v>18</v>
      </c>
      <c r="L7338">
        <v>0</v>
      </c>
    </row>
    <row r="7339" spans="1:12" x14ac:dyDescent="0.25">
      <c r="A7339">
        <v>84099112</v>
      </c>
      <c r="C7339">
        <v>0</v>
      </c>
      <c r="D7339" t="s">
        <v>12798</v>
      </c>
      <c r="E7339">
        <v>1433</v>
      </c>
      <c r="F7339">
        <v>2017</v>
      </c>
      <c r="G7339">
        <v>1800</v>
      </c>
      <c r="H7339">
        <v>0</v>
      </c>
      <c r="I7339">
        <v>14.33</v>
      </c>
      <c r="J7339">
        <v>20.170000000000002</v>
      </c>
      <c r="K7339">
        <v>18</v>
      </c>
      <c r="L7339">
        <v>0</v>
      </c>
    </row>
    <row r="7340" spans="1:12" x14ac:dyDescent="0.25">
      <c r="A7340">
        <v>84099113</v>
      </c>
      <c r="C7340">
        <v>0</v>
      </c>
      <c r="D7340" t="s">
        <v>7403</v>
      </c>
      <c r="E7340">
        <v>1433</v>
      </c>
      <c r="F7340">
        <v>1633</v>
      </c>
      <c r="G7340">
        <v>1800</v>
      </c>
      <c r="H7340">
        <v>0</v>
      </c>
      <c r="I7340">
        <v>14.33</v>
      </c>
      <c r="J7340">
        <v>16.329999999999998</v>
      </c>
      <c r="K7340">
        <v>18</v>
      </c>
      <c r="L7340">
        <v>0</v>
      </c>
    </row>
    <row r="7341" spans="1:12" x14ac:dyDescent="0.25">
      <c r="A7341">
        <v>84099114</v>
      </c>
      <c r="C7341">
        <v>0</v>
      </c>
      <c r="D7341" t="s">
        <v>12799</v>
      </c>
      <c r="E7341">
        <v>1433</v>
      </c>
      <c r="F7341">
        <v>2017</v>
      </c>
      <c r="G7341">
        <v>1800</v>
      </c>
      <c r="H7341">
        <v>0</v>
      </c>
      <c r="I7341">
        <v>14.33</v>
      </c>
      <c r="J7341">
        <v>20.170000000000002</v>
      </c>
      <c r="K7341">
        <v>18</v>
      </c>
      <c r="L7341">
        <v>0</v>
      </c>
    </row>
    <row r="7342" spans="1:12" x14ac:dyDescent="0.25">
      <c r="A7342">
        <v>84099115</v>
      </c>
      <c r="C7342">
        <v>0</v>
      </c>
      <c r="D7342" t="s">
        <v>7404</v>
      </c>
      <c r="E7342">
        <v>1433</v>
      </c>
      <c r="F7342">
        <v>2017</v>
      </c>
      <c r="G7342">
        <v>1800</v>
      </c>
      <c r="H7342">
        <v>0</v>
      </c>
      <c r="I7342">
        <v>14.33</v>
      </c>
      <c r="J7342">
        <v>20.170000000000002</v>
      </c>
      <c r="K7342">
        <v>18</v>
      </c>
      <c r="L7342">
        <v>0</v>
      </c>
    </row>
    <row r="7343" spans="1:12" x14ac:dyDescent="0.25">
      <c r="A7343">
        <v>84099116</v>
      </c>
      <c r="C7343">
        <v>0</v>
      </c>
      <c r="D7343" t="s">
        <v>12800</v>
      </c>
      <c r="E7343">
        <v>1433</v>
      </c>
      <c r="F7343">
        <v>2017</v>
      </c>
      <c r="G7343">
        <v>1800</v>
      </c>
      <c r="H7343">
        <v>0</v>
      </c>
      <c r="I7343">
        <v>14.33</v>
      </c>
      <c r="J7343">
        <v>20.170000000000002</v>
      </c>
      <c r="K7343">
        <v>18</v>
      </c>
      <c r="L7343">
        <v>0</v>
      </c>
    </row>
    <row r="7344" spans="1:12" x14ac:dyDescent="0.25">
      <c r="A7344">
        <v>84099117</v>
      </c>
      <c r="C7344">
        <v>0</v>
      </c>
      <c r="D7344" t="s">
        <v>12801</v>
      </c>
      <c r="E7344">
        <v>1433</v>
      </c>
      <c r="F7344">
        <v>2017</v>
      </c>
      <c r="G7344">
        <v>1800</v>
      </c>
      <c r="H7344">
        <v>0</v>
      </c>
      <c r="I7344">
        <v>14.33</v>
      </c>
      <c r="J7344">
        <v>20.170000000000002</v>
      </c>
      <c r="K7344">
        <v>18</v>
      </c>
      <c r="L7344">
        <v>0</v>
      </c>
    </row>
    <row r="7345" spans="1:12" x14ac:dyDescent="0.25">
      <c r="A7345">
        <v>84099118</v>
      </c>
      <c r="C7345">
        <v>0</v>
      </c>
      <c r="D7345" t="s">
        <v>12802</v>
      </c>
      <c r="E7345">
        <v>1433</v>
      </c>
      <c r="F7345">
        <v>2017</v>
      </c>
      <c r="G7345">
        <v>1800</v>
      </c>
      <c r="H7345">
        <v>0</v>
      </c>
      <c r="I7345">
        <v>14.33</v>
      </c>
      <c r="J7345">
        <v>20.170000000000002</v>
      </c>
      <c r="K7345">
        <v>18</v>
      </c>
      <c r="L7345">
        <v>0</v>
      </c>
    </row>
    <row r="7346" spans="1:12" x14ac:dyDescent="0.25">
      <c r="A7346">
        <v>84099120</v>
      </c>
      <c r="C7346">
        <v>0</v>
      </c>
      <c r="D7346" t="s">
        <v>12803</v>
      </c>
      <c r="E7346">
        <v>1433</v>
      </c>
      <c r="F7346">
        <v>2017</v>
      </c>
      <c r="G7346">
        <v>1800</v>
      </c>
      <c r="H7346">
        <v>0</v>
      </c>
      <c r="I7346">
        <v>14.33</v>
      </c>
      <c r="J7346">
        <v>20.170000000000002</v>
      </c>
      <c r="K7346">
        <v>18</v>
      </c>
      <c r="L7346">
        <v>0</v>
      </c>
    </row>
    <row r="7347" spans="1:12" x14ac:dyDescent="0.25">
      <c r="A7347">
        <v>84099130</v>
      </c>
      <c r="C7347">
        <v>0</v>
      </c>
      <c r="D7347" t="s">
        <v>7405</v>
      </c>
      <c r="E7347">
        <v>1433</v>
      </c>
      <c r="F7347">
        <v>2017</v>
      </c>
      <c r="G7347">
        <v>1800</v>
      </c>
      <c r="H7347">
        <v>0</v>
      </c>
      <c r="I7347">
        <v>14.33</v>
      </c>
      <c r="J7347">
        <v>20.170000000000002</v>
      </c>
      <c r="K7347">
        <v>18</v>
      </c>
      <c r="L7347">
        <v>0</v>
      </c>
    </row>
    <row r="7348" spans="1:12" x14ac:dyDescent="0.25">
      <c r="A7348">
        <v>84099140</v>
      </c>
      <c r="C7348">
        <v>0</v>
      </c>
      <c r="D7348" t="s">
        <v>7406</v>
      </c>
      <c r="E7348">
        <v>1592</v>
      </c>
      <c r="F7348">
        <v>2176</v>
      </c>
      <c r="G7348">
        <v>1200</v>
      </c>
      <c r="H7348">
        <v>0</v>
      </c>
      <c r="I7348">
        <v>15.92</v>
      </c>
      <c r="J7348">
        <v>21.76</v>
      </c>
      <c r="K7348">
        <v>12</v>
      </c>
      <c r="L7348">
        <v>0</v>
      </c>
    </row>
    <row r="7349" spans="1:12" x14ac:dyDescent="0.25">
      <c r="A7349">
        <v>84099190</v>
      </c>
      <c r="C7349">
        <v>0</v>
      </c>
      <c r="D7349" t="s">
        <v>12804</v>
      </c>
      <c r="E7349">
        <v>1433</v>
      </c>
      <c r="F7349">
        <v>2017</v>
      </c>
      <c r="G7349">
        <v>1800</v>
      </c>
      <c r="H7349">
        <v>0</v>
      </c>
      <c r="I7349">
        <v>14.33</v>
      </c>
      <c r="J7349">
        <v>20.170000000000002</v>
      </c>
      <c r="K7349">
        <v>18</v>
      </c>
      <c r="L7349">
        <v>0</v>
      </c>
    </row>
    <row r="7350" spans="1:12" x14ac:dyDescent="0.25">
      <c r="A7350">
        <v>84099190</v>
      </c>
      <c r="B7350">
        <v>1</v>
      </c>
      <c r="C7350">
        <v>0</v>
      </c>
      <c r="D7350" t="s">
        <v>12805</v>
      </c>
      <c r="E7350">
        <v>1478</v>
      </c>
      <c r="F7350">
        <v>2062</v>
      </c>
      <c r="G7350">
        <v>1800</v>
      </c>
      <c r="H7350">
        <v>0</v>
      </c>
      <c r="I7350">
        <v>14.78</v>
      </c>
      <c r="J7350">
        <v>20.62</v>
      </c>
      <c r="K7350">
        <v>18</v>
      </c>
      <c r="L7350">
        <v>0</v>
      </c>
    </row>
    <row r="7351" spans="1:12" x14ac:dyDescent="0.25">
      <c r="A7351">
        <v>84099912</v>
      </c>
      <c r="C7351">
        <v>0</v>
      </c>
      <c r="D7351" t="s">
        <v>12806</v>
      </c>
      <c r="E7351">
        <v>1433</v>
      </c>
      <c r="F7351">
        <v>2017</v>
      </c>
      <c r="G7351">
        <v>1800</v>
      </c>
      <c r="H7351">
        <v>0</v>
      </c>
      <c r="I7351">
        <v>14.33</v>
      </c>
      <c r="J7351">
        <v>20.170000000000002</v>
      </c>
      <c r="K7351">
        <v>18</v>
      </c>
      <c r="L7351">
        <v>0</v>
      </c>
    </row>
    <row r="7352" spans="1:12" x14ac:dyDescent="0.25">
      <c r="A7352">
        <v>84099912</v>
      </c>
      <c r="B7352">
        <v>1</v>
      </c>
      <c r="C7352">
        <v>0</v>
      </c>
      <c r="D7352" t="s">
        <v>10933</v>
      </c>
      <c r="E7352">
        <v>1416</v>
      </c>
      <c r="F7352">
        <v>2000</v>
      </c>
      <c r="G7352">
        <v>1800</v>
      </c>
      <c r="H7352">
        <v>0</v>
      </c>
      <c r="I7352">
        <v>14.16</v>
      </c>
      <c r="J7352">
        <v>20</v>
      </c>
      <c r="K7352">
        <v>18</v>
      </c>
      <c r="L7352">
        <v>0</v>
      </c>
    </row>
    <row r="7353" spans="1:12" x14ac:dyDescent="0.25">
      <c r="A7353">
        <v>84099914</v>
      </c>
      <c r="C7353">
        <v>0</v>
      </c>
      <c r="D7353" t="s">
        <v>7407</v>
      </c>
      <c r="E7353">
        <v>1433</v>
      </c>
      <c r="F7353">
        <v>2017</v>
      </c>
      <c r="G7353">
        <v>1800</v>
      </c>
      <c r="H7353">
        <v>0</v>
      </c>
      <c r="I7353">
        <v>14.33</v>
      </c>
      <c r="J7353">
        <v>20.170000000000002</v>
      </c>
      <c r="K7353">
        <v>18</v>
      </c>
      <c r="L7353">
        <v>0</v>
      </c>
    </row>
    <row r="7354" spans="1:12" x14ac:dyDescent="0.25">
      <c r="A7354">
        <v>84099915</v>
      </c>
      <c r="C7354">
        <v>0</v>
      </c>
      <c r="D7354" t="s">
        <v>12807</v>
      </c>
      <c r="E7354">
        <v>1433</v>
      </c>
      <c r="F7354">
        <v>2017</v>
      </c>
      <c r="G7354">
        <v>1800</v>
      </c>
      <c r="H7354">
        <v>0</v>
      </c>
      <c r="I7354">
        <v>14.33</v>
      </c>
      <c r="J7354">
        <v>20.170000000000002</v>
      </c>
      <c r="K7354">
        <v>18</v>
      </c>
      <c r="L7354">
        <v>0</v>
      </c>
    </row>
    <row r="7355" spans="1:12" x14ac:dyDescent="0.25">
      <c r="A7355">
        <v>84099917</v>
      </c>
      <c r="C7355">
        <v>0</v>
      </c>
      <c r="D7355" t="s">
        <v>12801</v>
      </c>
      <c r="E7355">
        <v>1433</v>
      </c>
      <c r="F7355">
        <v>2017</v>
      </c>
      <c r="G7355">
        <v>1800</v>
      </c>
      <c r="H7355">
        <v>0</v>
      </c>
      <c r="I7355">
        <v>14.33</v>
      </c>
      <c r="J7355">
        <v>20.170000000000002</v>
      </c>
      <c r="K7355">
        <v>18</v>
      </c>
      <c r="L7355">
        <v>0</v>
      </c>
    </row>
    <row r="7356" spans="1:12" x14ac:dyDescent="0.25">
      <c r="A7356">
        <v>84099921</v>
      </c>
      <c r="C7356">
        <v>0</v>
      </c>
      <c r="D7356" t="s">
        <v>10934</v>
      </c>
      <c r="E7356">
        <v>1433</v>
      </c>
      <c r="F7356">
        <v>1633</v>
      </c>
      <c r="G7356">
        <v>1800</v>
      </c>
      <c r="H7356">
        <v>0</v>
      </c>
      <c r="I7356">
        <v>14.33</v>
      </c>
      <c r="J7356">
        <v>16.329999999999998</v>
      </c>
      <c r="K7356">
        <v>18</v>
      </c>
      <c r="L7356">
        <v>0</v>
      </c>
    </row>
    <row r="7357" spans="1:12" x14ac:dyDescent="0.25">
      <c r="A7357">
        <v>84099929</v>
      </c>
      <c r="C7357">
        <v>0</v>
      </c>
      <c r="D7357" t="s">
        <v>12808</v>
      </c>
      <c r="E7357">
        <v>1433</v>
      </c>
      <c r="F7357">
        <v>2017</v>
      </c>
      <c r="G7357">
        <v>1800</v>
      </c>
      <c r="H7357">
        <v>0</v>
      </c>
      <c r="I7357">
        <v>14.33</v>
      </c>
      <c r="J7357">
        <v>20.170000000000002</v>
      </c>
      <c r="K7357">
        <v>18</v>
      </c>
      <c r="L7357">
        <v>0</v>
      </c>
    </row>
    <row r="7358" spans="1:12" x14ac:dyDescent="0.25">
      <c r="A7358">
        <v>84099930</v>
      </c>
      <c r="C7358">
        <v>0</v>
      </c>
      <c r="D7358" t="s">
        <v>7408</v>
      </c>
      <c r="E7358">
        <v>1433</v>
      </c>
      <c r="F7358">
        <v>2017</v>
      </c>
      <c r="G7358">
        <v>1800</v>
      </c>
      <c r="H7358">
        <v>0</v>
      </c>
      <c r="I7358">
        <v>14.33</v>
      </c>
      <c r="J7358">
        <v>20.170000000000002</v>
      </c>
      <c r="K7358">
        <v>18</v>
      </c>
      <c r="L7358">
        <v>0</v>
      </c>
    </row>
    <row r="7359" spans="1:12" x14ac:dyDescent="0.25">
      <c r="A7359">
        <v>84099941</v>
      </c>
      <c r="C7359">
        <v>0</v>
      </c>
      <c r="D7359" t="s">
        <v>12809</v>
      </c>
      <c r="E7359">
        <v>1433</v>
      </c>
      <c r="F7359">
        <v>1633</v>
      </c>
      <c r="G7359">
        <v>1800</v>
      </c>
      <c r="H7359">
        <v>0</v>
      </c>
      <c r="I7359">
        <v>14.33</v>
      </c>
      <c r="J7359">
        <v>16.329999999999998</v>
      </c>
      <c r="K7359">
        <v>18</v>
      </c>
      <c r="L7359">
        <v>0</v>
      </c>
    </row>
    <row r="7360" spans="1:12" x14ac:dyDescent="0.25">
      <c r="A7360">
        <v>84099941</v>
      </c>
      <c r="B7360">
        <v>1</v>
      </c>
      <c r="C7360">
        <v>0</v>
      </c>
      <c r="D7360" t="s">
        <v>10933</v>
      </c>
      <c r="E7360">
        <v>1416</v>
      </c>
      <c r="F7360">
        <v>1616</v>
      </c>
      <c r="G7360">
        <v>1800</v>
      </c>
      <c r="H7360">
        <v>0</v>
      </c>
      <c r="I7360">
        <v>14.16</v>
      </c>
      <c r="J7360">
        <v>16.16</v>
      </c>
      <c r="K7360">
        <v>18</v>
      </c>
      <c r="L7360">
        <v>0</v>
      </c>
    </row>
    <row r="7361" spans="1:12" x14ac:dyDescent="0.25">
      <c r="A7361">
        <v>84099949</v>
      </c>
      <c r="C7361">
        <v>0</v>
      </c>
      <c r="D7361" t="s">
        <v>12804</v>
      </c>
      <c r="E7361">
        <v>1433</v>
      </c>
      <c r="F7361">
        <v>2017</v>
      </c>
      <c r="G7361">
        <v>1800</v>
      </c>
      <c r="H7361">
        <v>0</v>
      </c>
      <c r="I7361">
        <v>14.33</v>
      </c>
      <c r="J7361">
        <v>20.170000000000002</v>
      </c>
      <c r="K7361">
        <v>18</v>
      </c>
      <c r="L7361">
        <v>0</v>
      </c>
    </row>
    <row r="7362" spans="1:12" x14ac:dyDescent="0.25">
      <c r="A7362">
        <v>84099949</v>
      </c>
      <c r="B7362">
        <v>1</v>
      </c>
      <c r="C7362">
        <v>0</v>
      </c>
      <c r="D7362" t="s">
        <v>10933</v>
      </c>
      <c r="E7362">
        <v>1416</v>
      </c>
      <c r="F7362">
        <v>2000</v>
      </c>
      <c r="G7362">
        <v>1800</v>
      </c>
      <c r="H7362">
        <v>0</v>
      </c>
      <c r="I7362">
        <v>14.16</v>
      </c>
      <c r="J7362">
        <v>20</v>
      </c>
      <c r="K7362">
        <v>18</v>
      </c>
      <c r="L7362">
        <v>0</v>
      </c>
    </row>
    <row r="7363" spans="1:12" x14ac:dyDescent="0.25">
      <c r="A7363">
        <v>84099951</v>
      </c>
      <c r="C7363">
        <v>0</v>
      </c>
      <c r="D7363" t="s">
        <v>12810</v>
      </c>
      <c r="E7363">
        <v>1433</v>
      </c>
      <c r="F7363">
        <v>1633</v>
      </c>
      <c r="G7363">
        <v>1800</v>
      </c>
      <c r="H7363">
        <v>0</v>
      </c>
      <c r="I7363">
        <v>14.33</v>
      </c>
      <c r="J7363">
        <v>16.329999999999998</v>
      </c>
      <c r="K7363">
        <v>18</v>
      </c>
      <c r="L7363">
        <v>0</v>
      </c>
    </row>
    <row r="7364" spans="1:12" x14ac:dyDescent="0.25">
      <c r="A7364">
        <v>84099951</v>
      </c>
      <c r="B7364">
        <v>1</v>
      </c>
      <c r="C7364">
        <v>0</v>
      </c>
      <c r="D7364" t="s">
        <v>10933</v>
      </c>
      <c r="E7364">
        <v>1416</v>
      </c>
      <c r="F7364">
        <v>1616</v>
      </c>
      <c r="G7364">
        <v>1800</v>
      </c>
      <c r="H7364">
        <v>0</v>
      </c>
      <c r="I7364">
        <v>14.16</v>
      </c>
      <c r="J7364">
        <v>16.16</v>
      </c>
      <c r="K7364">
        <v>18</v>
      </c>
      <c r="L7364">
        <v>0</v>
      </c>
    </row>
    <row r="7365" spans="1:12" x14ac:dyDescent="0.25">
      <c r="A7365">
        <v>84099959</v>
      </c>
      <c r="C7365">
        <v>0</v>
      </c>
      <c r="D7365" t="s">
        <v>12808</v>
      </c>
      <c r="E7365">
        <v>1433</v>
      </c>
      <c r="F7365">
        <v>2017</v>
      </c>
      <c r="G7365">
        <v>1800</v>
      </c>
      <c r="H7365">
        <v>0</v>
      </c>
      <c r="I7365">
        <v>14.33</v>
      </c>
      <c r="J7365">
        <v>20.170000000000002</v>
      </c>
      <c r="K7365">
        <v>18</v>
      </c>
      <c r="L7365">
        <v>0</v>
      </c>
    </row>
    <row r="7366" spans="1:12" x14ac:dyDescent="0.25">
      <c r="A7366">
        <v>84099959</v>
      </c>
      <c r="B7366">
        <v>1</v>
      </c>
      <c r="C7366">
        <v>0</v>
      </c>
      <c r="D7366" t="s">
        <v>10933</v>
      </c>
      <c r="E7366">
        <v>1416</v>
      </c>
      <c r="F7366">
        <v>2000</v>
      </c>
      <c r="G7366">
        <v>1800</v>
      </c>
      <c r="H7366">
        <v>0</v>
      </c>
      <c r="I7366">
        <v>14.16</v>
      </c>
      <c r="J7366">
        <v>20</v>
      </c>
      <c r="K7366">
        <v>18</v>
      </c>
      <c r="L7366">
        <v>0</v>
      </c>
    </row>
    <row r="7367" spans="1:12" x14ac:dyDescent="0.25">
      <c r="A7367">
        <v>84099961</v>
      </c>
      <c r="C7367">
        <v>0</v>
      </c>
      <c r="D7367" t="s">
        <v>10935</v>
      </c>
      <c r="E7367">
        <v>1433</v>
      </c>
      <c r="F7367">
        <v>1633</v>
      </c>
      <c r="G7367">
        <v>1800</v>
      </c>
      <c r="H7367">
        <v>0</v>
      </c>
      <c r="I7367">
        <v>14.33</v>
      </c>
      <c r="J7367">
        <v>16.329999999999998</v>
      </c>
      <c r="K7367">
        <v>18</v>
      </c>
      <c r="L7367">
        <v>0</v>
      </c>
    </row>
    <row r="7368" spans="1:12" x14ac:dyDescent="0.25">
      <c r="A7368">
        <v>84099969</v>
      </c>
      <c r="C7368">
        <v>0</v>
      </c>
      <c r="D7368" t="s">
        <v>10936</v>
      </c>
      <c r="E7368">
        <v>1433</v>
      </c>
      <c r="F7368">
        <v>2017</v>
      </c>
      <c r="G7368">
        <v>1800</v>
      </c>
      <c r="H7368">
        <v>0</v>
      </c>
      <c r="I7368">
        <v>14.33</v>
      </c>
      <c r="J7368">
        <v>20.170000000000002</v>
      </c>
      <c r="K7368">
        <v>18</v>
      </c>
      <c r="L7368">
        <v>0</v>
      </c>
    </row>
    <row r="7369" spans="1:12" x14ac:dyDescent="0.25">
      <c r="A7369">
        <v>84099971</v>
      </c>
      <c r="C7369">
        <v>0</v>
      </c>
      <c r="D7369" t="s">
        <v>10937</v>
      </c>
      <c r="E7369">
        <v>1433</v>
      </c>
      <c r="F7369">
        <v>1633</v>
      </c>
      <c r="G7369">
        <v>1800</v>
      </c>
      <c r="H7369">
        <v>0</v>
      </c>
      <c r="I7369">
        <v>14.33</v>
      </c>
      <c r="J7369">
        <v>16.329999999999998</v>
      </c>
      <c r="K7369">
        <v>18</v>
      </c>
      <c r="L7369">
        <v>0</v>
      </c>
    </row>
    <row r="7370" spans="1:12" x14ac:dyDescent="0.25">
      <c r="A7370">
        <v>84099979</v>
      </c>
      <c r="C7370">
        <v>0</v>
      </c>
      <c r="D7370" t="s">
        <v>12808</v>
      </c>
      <c r="E7370">
        <v>1433</v>
      </c>
      <c r="F7370">
        <v>2017</v>
      </c>
      <c r="G7370">
        <v>1800</v>
      </c>
      <c r="H7370">
        <v>0</v>
      </c>
      <c r="I7370">
        <v>14.33</v>
      </c>
      <c r="J7370">
        <v>20.170000000000002</v>
      </c>
      <c r="K7370">
        <v>18</v>
      </c>
      <c r="L7370">
        <v>0</v>
      </c>
    </row>
    <row r="7371" spans="1:12" x14ac:dyDescent="0.25">
      <c r="A7371">
        <v>84099991</v>
      </c>
      <c r="C7371">
        <v>0</v>
      </c>
      <c r="D7371" t="s">
        <v>12811</v>
      </c>
      <c r="E7371">
        <v>1433</v>
      </c>
      <c r="F7371">
        <v>1633</v>
      </c>
      <c r="G7371">
        <v>1200</v>
      </c>
      <c r="H7371">
        <v>0</v>
      </c>
      <c r="I7371">
        <v>14.33</v>
      </c>
      <c r="J7371">
        <v>16.329999999999998</v>
      </c>
      <c r="K7371">
        <v>12</v>
      </c>
      <c r="L7371">
        <v>0</v>
      </c>
    </row>
    <row r="7372" spans="1:12" x14ac:dyDescent="0.25">
      <c r="A7372">
        <v>84099999</v>
      </c>
      <c r="C7372">
        <v>0</v>
      </c>
      <c r="D7372" t="s">
        <v>12804</v>
      </c>
      <c r="E7372">
        <v>1433</v>
      </c>
      <c r="F7372">
        <v>2017</v>
      </c>
      <c r="G7372">
        <v>1200</v>
      </c>
      <c r="H7372">
        <v>0</v>
      </c>
      <c r="I7372">
        <v>14.33</v>
      </c>
      <c r="J7372">
        <v>20.170000000000002</v>
      </c>
      <c r="K7372">
        <v>12</v>
      </c>
      <c r="L7372">
        <v>0</v>
      </c>
    </row>
    <row r="7373" spans="1:12" x14ac:dyDescent="0.25">
      <c r="A7373">
        <v>84099999</v>
      </c>
      <c r="B7373">
        <v>1</v>
      </c>
      <c r="C7373">
        <v>0</v>
      </c>
      <c r="D7373" t="s">
        <v>10938</v>
      </c>
      <c r="E7373">
        <v>1416</v>
      </c>
      <c r="F7373">
        <v>2000</v>
      </c>
      <c r="G7373">
        <v>1200</v>
      </c>
      <c r="H7373">
        <v>0</v>
      </c>
      <c r="I7373">
        <v>14.16</v>
      </c>
      <c r="J7373">
        <v>20</v>
      </c>
      <c r="K7373">
        <v>12</v>
      </c>
      <c r="L7373">
        <v>0</v>
      </c>
    </row>
    <row r="7374" spans="1:12" x14ac:dyDescent="0.25">
      <c r="A7374">
        <v>84101100</v>
      </c>
      <c r="C7374">
        <v>0</v>
      </c>
      <c r="D7374" t="s">
        <v>7409</v>
      </c>
      <c r="E7374">
        <v>1345</v>
      </c>
      <c r="F7374">
        <v>1699</v>
      </c>
      <c r="G7374">
        <v>1800</v>
      </c>
      <c r="H7374">
        <v>0</v>
      </c>
      <c r="I7374">
        <v>13.45</v>
      </c>
      <c r="J7374">
        <v>16.989999999999998</v>
      </c>
      <c r="K7374">
        <v>18</v>
      </c>
      <c r="L7374">
        <v>0</v>
      </c>
    </row>
    <row r="7375" spans="1:12" x14ac:dyDescent="0.25">
      <c r="A7375">
        <v>84101200</v>
      </c>
      <c r="C7375">
        <v>0</v>
      </c>
      <c r="D7375" t="s">
        <v>7410</v>
      </c>
      <c r="E7375">
        <v>1345</v>
      </c>
      <c r="F7375">
        <v>1699</v>
      </c>
      <c r="G7375">
        <v>1800</v>
      </c>
      <c r="H7375">
        <v>0</v>
      </c>
      <c r="I7375">
        <v>13.45</v>
      </c>
      <c r="J7375">
        <v>16.989999999999998</v>
      </c>
      <c r="K7375">
        <v>18</v>
      </c>
      <c r="L7375">
        <v>0</v>
      </c>
    </row>
    <row r="7376" spans="1:12" x14ac:dyDescent="0.25">
      <c r="A7376">
        <v>84101300</v>
      </c>
      <c r="C7376">
        <v>0</v>
      </c>
      <c r="D7376" t="s">
        <v>7411</v>
      </c>
      <c r="E7376">
        <v>1345</v>
      </c>
      <c r="F7376">
        <v>1699</v>
      </c>
      <c r="G7376">
        <v>1800</v>
      </c>
      <c r="H7376">
        <v>0</v>
      </c>
      <c r="I7376">
        <v>13.45</v>
      </c>
      <c r="J7376">
        <v>16.989999999999998</v>
      </c>
      <c r="K7376">
        <v>18</v>
      </c>
      <c r="L7376">
        <v>0</v>
      </c>
    </row>
    <row r="7377" spans="1:12" x14ac:dyDescent="0.25">
      <c r="A7377">
        <v>84109000</v>
      </c>
      <c r="C7377">
        <v>0</v>
      </c>
      <c r="D7377" t="s">
        <v>7412</v>
      </c>
      <c r="E7377">
        <v>1345</v>
      </c>
      <c r="F7377">
        <v>1699</v>
      </c>
      <c r="G7377">
        <v>1800</v>
      </c>
      <c r="H7377">
        <v>0</v>
      </c>
      <c r="I7377">
        <v>13.45</v>
      </c>
      <c r="J7377">
        <v>16.989999999999998</v>
      </c>
      <c r="K7377">
        <v>18</v>
      </c>
      <c r="L7377">
        <v>0</v>
      </c>
    </row>
    <row r="7378" spans="1:12" x14ac:dyDescent="0.25">
      <c r="A7378">
        <v>84111100</v>
      </c>
      <c r="C7378">
        <v>0</v>
      </c>
      <c r="D7378" t="s">
        <v>7413</v>
      </c>
      <c r="E7378">
        <v>1388</v>
      </c>
      <c r="F7378">
        <v>1588</v>
      </c>
      <c r="G7378">
        <v>1200</v>
      </c>
      <c r="H7378">
        <v>0</v>
      </c>
      <c r="I7378">
        <v>13.88</v>
      </c>
      <c r="J7378">
        <v>15.88</v>
      </c>
      <c r="K7378">
        <v>12</v>
      </c>
      <c r="L7378">
        <v>0</v>
      </c>
    </row>
    <row r="7379" spans="1:12" x14ac:dyDescent="0.25">
      <c r="A7379">
        <v>84111200</v>
      </c>
      <c r="C7379">
        <v>0</v>
      </c>
      <c r="D7379" t="s">
        <v>7414</v>
      </c>
      <c r="E7379">
        <v>1388</v>
      </c>
      <c r="F7379">
        <v>1588</v>
      </c>
      <c r="G7379">
        <v>1200</v>
      </c>
      <c r="H7379">
        <v>0</v>
      </c>
      <c r="I7379">
        <v>13.88</v>
      </c>
      <c r="J7379">
        <v>15.88</v>
      </c>
      <c r="K7379">
        <v>12</v>
      </c>
      <c r="L7379">
        <v>0</v>
      </c>
    </row>
    <row r="7380" spans="1:12" x14ac:dyDescent="0.25">
      <c r="A7380">
        <v>84112100</v>
      </c>
      <c r="C7380">
        <v>0</v>
      </c>
      <c r="D7380" t="s">
        <v>7415</v>
      </c>
      <c r="E7380">
        <v>1388</v>
      </c>
      <c r="F7380">
        <v>1588</v>
      </c>
      <c r="G7380">
        <v>1200</v>
      </c>
      <c r="H7380">
        <v>0</v>
      </c>
      <c r="I7380">
        <v>13.88</v>
      </c>
      <c r="J7380">
        <v>15.88</v>
      </c>
      <c r="K7380">
        <v>12</v>
      </c>
      <c r="L7380">
        <v>0</v>
      </c>
    </row>
    <row r="7381" spans="1:12" x14ac:dyDescent="0.25">
      <c r="A7381">
        <v>84112200</v>
      </c>
      <c r="C7381">
        <v>0</v>
      </c>
      <c r="D7381" t="s">
        <v>7416</v>
      </c>
      <c r="E7381">
        <v>1388</v>
      </c>
      <c r="F7381">
        <v>1588</v>
      </c>
      <c r="G7381">
        <v>1200</v>
      </c>
      <c r="H7381">
        <v>0</v>
      </c>
      <c r="I7381">
        <v>13.88</v>
      </c>
      <c r="J7381">
        <v>15.88</v>
      </c>
      <c r="K7381">
        <v>12</v>
      </c>
      <c r="L7381">
        <v>0</v>
      </c>
    </row>
    <row r="7382" spans="1:12" x14ac:dyDescent="0.25">
      <c r="A7382">
        <v>84118100</v>
      </c>
      <c r="C7382">
        <v>0</v>
      </c>
      <c r="D7382" t="s">
        <v>7417</v>
      </c>
      <c r="E7382">
        <v>1345</v>
      </c>
      <c r="F7382">
        <v>1545</v>
      </c>
      <c r="G7382">
        <v>1200</v>
      </c>
      <c r="H7382">
        <v>0</v>
      </c>
      <c r="I7382">
        <v>13.45</v>
      </c>
      <c r="J7382">
        <v>15.45</v>
      </c>
      <c r="K7382">
        <v>12</v>
      </c>
      <c r="L7382">
        <v>0</v>
      </c>
    </row>
    <row r="7383" spans="1:12" x14ac:dyDescent="0.25">
      <c r="A7383">
        <v>84118200</v>
      </c>
      <c r="C7383">
        <v>0</v>
      </c>
      <c r="D7383" t="s">
        <v>7418</v>
      </c>
      <c r="E7383">
        <v>1388</v>
      </c>
      <c r="F7383">
        <v>1588</v>
      </c>
      <c r="G7383">
        <v>1200</v>
      </c>
      <c r="H7383">
        <v>0</v>
      </c>
      <c r="I7383">
        <v>13.88</v>
      </c>
      <c r="J7383">
        <v>15.88</v>
      </c>
      <c r="K7383">
        <v>12</v>
      </c>
      <c r="L7383">
        <v>0</v>
      </c>
    </row>
    <row r="7384" spans="1:12" x14ac:dyDescent="0.25">
      <c r="A7384">
        <v>84119100</v>
      </c>
      <c r="C7384">
        <v>0</v>
      </c>
      <c r="D7384" t="s">
        <v>7419</v>
      </c>
      <c r="E7384">
        <v>1388</v>
      </c>
      <c r="F7384">
        <v>1588</v>
      </c>
      <c r="G7384">
        <v>1800</v>
      </c>
      <c r="H7384">
        <v>0</v>
      </c>
      <c r="I7384">
        <v>13.88</v>
      </c>
      <c r="J7384">
        <v>15.88</v>
      </c>
      <c r="K7384">
        <v>18</v>
      </c>
      <c r="L7384">
        <v>0</v>
      </c>
    </row>
    <row r="7385" spans="1:12" x14ac:dyDescent="0.25">
      <c r="A7385">
        <v>84119900</v>
      </c>
      <c r="C7385">
        <v>0</v>
      </c>
      <c r="D7385" t="s">
        <v>7420</v>
      </c>
      <c r="E7385">
        <v>1388</v>
      </c>
      <c r="F7385">
        <v>1588</v>
      </c>
      <c r="G7385">
        <v>1800</v>
      </c>
      <c r="H7385">
        <v>0</v>
      </c>
      <c r="I7385">
        <v>13.88</v>
      </c>
      <c r="J7385">
        <v>15.88</v>
      </c>
      <c r="K7385">
        <v>18</v>
      </c>
      <c r="L7385">
        <v>0</v>
      </c>
    </row>
    <row r="7386" spans="1:12" x14ac:dyDescent="0.25">
      <c r="A7386">
        <v>84121000</v>
      </c>
      <c r="C7386">
        <v>0</v>
      </c>
      <c r="D7386" t="s">
        <v>7421</v>
      </c>
      <c r="E7386">
        <v>1345</v>
      </c>
      <c r="F7386">
        <v>1545</v>
      </c>
      <c r="G7386">
        <v>1200</v>
      </c>
      <c r="H7386">
        <v>0</v>
      </c>
      <c r="I7386">
        <v>13.45</v>
      </c>
      <c r="J7386">
        <v>15.45</v>
      </c>
      <c r="K7386">
        <v>12</v>
      </c>
      <c r="L7386">
        <v>0</v>
      </c>
    </row>
    <row r="7387" spans="1:12" x14ac:dyDescent="0.25">
      <c r="A7387">
        <v>84122110</v>
      </c>
      <c r="C7387">
        <v>0</v>
      </c>
      <c r="D7387" t="s">
        <v>7422</v>
      </c>
      <c r="E7387">
        <v>1345</v>
      </c>
      <c r="F7387">
        <v>1857</v>
      </c>
      <c r="G7387">
        <v>1800</v>
      </c>
      <c r="H7387">
        <v>0</v>
      </c>
      <c r="I7387">
        <v>13.45</v>
      </c>
      <c r="J7387">
        <v>18.57</v>
      </c>
      <c r="K7387">
        <v>18</v>
      </c>
      <c r="L7387">
        <v>0</v>
      </c>
    </row>
    <row r="7388" spans="1:12" x14ac:dyDescent="0.25">
      <c r="A7388">
        <v>84122190</v>
      </c>
      <c r="C7388">
        <v>0</v>
      </c>
      <c r="D7388" t="s">
        <v>10939</v>
      </c>
      <c r="E7388">
        <v>1345</v>
      </c>
      <c r="F7388">
        <v>1857</v>
      </c>
      <c r="G7388">
        <v>1200</v>
      </c>
      <c r="H7388">
        <v>0</v>
      </c>
      <c r="I7388">
        <v>13.45</v>
      </c>
      <c r="J7388">
        <v>18.57</v>
      </c>
      <c r="K7388">
        <v>12</v>
      </c>
      <c r="L7388">
        <v>0</v>
      </c>
    </row>
    <row r="7389" spans="1:12" x14ac:dyDescent="0.25">
      <c r="A7389">
        <v>84122900</v>
      </c>
      <c r="C7389">
        <v>0</v>
      </c>
      <c r="D7389" t="s">
        <v>7423</v>
      </c>
      <c r="E7389">
        <v>1345</v>
      </c>
      <c r="F7389">
        <v>1857</v>
      </c>
      <c r="G7389">
        <v>1200</v>
      </c>
      <c r="H7389">
        <v>0</v>
      </c>
      <c r="I7389">
        <v>13.45</v>
      </c>
      <c r="J7389">
        <v>18.57</v>
      </c>
      <c r="K7389">
        <v>12</v>
      </c>
      <c r="L7389">
        <v>0</v>
      </c>
    </row>
    <row r="7390" spans="1:12" x14ac:dyDescent="0.25">
      <c r="A7390">
        <v>84123110</v>
      </c>
      <c r="C7390">
        <v>0</v>
      </c>
      <c r="D7390" t="s">
        <v>7424</v>
      </c>
      <c r="E7390">
        <v>1345</v>
      </c>
      <c r="F7390">
        <v>1857</v>
      </c>
      <c r="G7390">
        <v>1200</v>
      </c>
      <c r="H7390">
        <v>0</v>
      </c>
      <c r="I7390">
        <v>13.45</v>
      </c>
      <c r="J7390">
        <v>18.57</v>
      </c>
      <c r="K7390">
        <v>12</v>
      </c>
      <c r="L7390">
        <v>0</v>
      </c>
    </row>
    <row r="7391" spans="1:12" x14ac:dyDescent="0.25">
      <c r="A7391">
        <v>84123190</v>
      </c>
      <c r="C7391">
        <v>0</v>
      </c>
      <c r="D7391" t="s">
        <v>7425</v>
      </c>
      <c r="E7391">
        <v>1345</v>
      </c>
      <c r="F7391">
        <v>1699</v>
      </c>
      <c r="G7391">
        <v>1200</v>
      </c>
      <c r="H7391">
        <v>0</v>
      </c>
      <c r="I7391">
        <v>13.45</v>
      </c>
      <c r="J7391">
        <v>16.989999999999998</v>
      </c>
      <c r="K7391">
        <v>12</v>
      </c>
      <c r="L7391">
        <v>0</v>
      </c>
    </row>
    <row r="7392" spans="1:12" x14ac:dyDescent="0.25">
      <c r="A7392">
        <v>84123900</v>
      </c>
      <c r="C7392">
        <v>0</v>
      </c>
      <c r="D7392" t="s">
        <v>7426</v>
      </c>
      <c r="E7392">
        <v>1345</v>
      </c>
      <c r="F7392">
        <v>1699</v>
      </c>
      <c r="G7392">
        <v>1200</v>
      </c>
      <c r="H7392">
        <v>0</v>
      </c>
      <c r="I7392">
        <v>13.45</v>
      </c>
      <c r="J7392">
        <v>16.989999999999998</v>
      </c>
      <c r="K7392">
        <v>12</v>
      </c>
      <c r="L7392">
        <v>0</v>
      </c>
    </row>
    <row r="7393" spans="1:12" x14ac:dyDescent="0.25">
      <c r="A7393">
        <v>84128000</v>
      </c>
      <c r="C7393">
        <v>0</v>
      </c>
      <c r="D7393" t="s">
        <v>7427</v>
      </c>
      <c r="E7393">
        <v>1345</v>
      </c>
      <c r="F7393">
        <v>1699</v>
      </c>
      <c r="G7393">
        <v>1200</v>
      </c>
      <c r="H7393">
        <v>0</v>
      </c>
      <c r="I7393">
        <v>13.45</v>
      </c>
      <c r="J7393">
        <v>16.989999999999998</v>
      </c>
      <c r="K7393">
        <v>12</v>
      </c>
      <c r="L7393">
        <v>0</v>
      </c>
    </row>
    <row r="7394" spans="1:12" x14ac:dyDescent="0.25">
      <c r="A7394">
        <v>84129010</v>
      </c>
      <c r="C7394">
        <v>0</v>
      </c>
      <c r="D7394" t="s">
        <v>7428</v>
      </c>
      <c r="E7394">
        <v>1345</v>
      </c>
      <c r="F7394">
        <v>1699</v>
      </c>
      <c r="G7394">
        <v>1800</v>
      </c>
      <c r="H7394">
        <v>0</v>
      </c>
      <c r="I7394">
        <v>13.45</v>
      </c>
      <c r="J7394">
        <v>16.989999999999998</v>
      </c>
      <c r="K7394">
        <v>18</v>
      </c>
      <c r="L7394">
        <v>0</v>
      </c>
    </row>
    <row r="7395" spans="1:12" x14ac:dyDescent="0.25">
      <c r="A7395">
        <v>84129020</v>
      </c>
      <c r="C7395">
        <v>0</v>
      </c>
      <c r="D7395" t="s">
        <v>7429</v>
      </c>
      <c r="E7395">
        <v>1345</v>
      </c>
      <c r="F7395">
        <v>1699</v>
      </c>
      <c r="G7395">
        <v>1800</v>
      </c>
      <c r="H7395">
        <v>0</v>
      </c>
      <c r="I7395">
        <v>13.45</v>
      </c>
      <c r="J7395">
        <v>16.989999999999998</v>
      </c>
      <c r="K7395">
        <v>18</v>
      </c>
      <c r="L7395">
        <v>0</v>
      </c>
    </row>
    <row r="7396" spans="1:12" x14ac:dyDescent="0.25">
      <c r="A7396">
        <v>84129080</v>
      </c>
      <c r="C7396">
        <v>0</v>
      </c>
      <c r="D7396" t="s">
        <v>7430</v>
      </c>
      <c r="E7396">
        <v>1345</v>
      </c>
      <c r="F7396">
        <v>1699</v>
      </c>
      <c r="G7396">
        <v>1800</v>
      </c>
      <c r="H7396">
        <v>0</v>
      </c>
      <c r="I7396">
        <v>13.45</v>
      </c>
      <c r="J7396">
        <v>16.989999999999998</v>
      </c>
      <c r="K7396">
        <v>18</v>
      </c>
      <c r="L7396">
        <v>0</v>
      </c>
    </row>
    <row r="7397" spans="1:12" x14ac:dyDescent="0.25">
      <c r="A7397">
        <v>84129090</v>
      </c>
      <c r="C7397">
        <v>0</v>
      </c>
      <c r="D7397" t="s">
        <v>7431</v>
      </c>
      <c r="E7397">
        <v>1345</v>
      </c>
      <c r="F7397">
        <v>1699</v>
      </c>
      <c r="G7397">
        <v>1800</v>
      </c>
      <c r="H7397">
        <v>0</v>
      </c>
      <c r="I7397">
        <v>13.45</v>
      </c>
      <c r="J7397">
        <v>16.989999999999998</v>
      </c>
      <c r="K7397">
        <v>18</v>
      </c>
      <c r="L7397">
        <v>0</v>
      </c>
    </row>
    <row r="7398" spans="1:12" x14ac:dyDescent="0.25">
      <c r="A7398">
        <v>84131100</v>
      </c>
      <c r="C7398">
        <v>0</v>
      </c>
      <c r="D7398" t="s">
        <v>7432</v>
      </c>
      <c r="E7398">
        <v>1433</v>
      </c>
      <c r="F7398">
        <v>1945</v>
      </c>
      <c r="G7398">
        <v>1800</v>
      </c>
      <c r="H7398">
        <v>0</v>
      </c>
      <c r="I7398">
        <v>14.33</v>
      </c>
      <c r="J7398">
        <v>19.45</v>
      </c>
      <c r="K7398">
        <v>18</v>
      </c>
      <c r="L7398">
        <v>0</v>
      </c>
    </row>
    <row r="7399" spans="1:12" x14ac:dyDescent="0.25">
      <c r="A7399">
        <v>84131900</v>
      </c>
      <c r="C7399">
        <v>0</v>
      </c>
      <c r="D7399" t="s">
        <v>7433</v>
      </c>
      <c r="E7399">
        <v>1433</v>
      </c>
      <c r="F7399">
        <v>1945</v>
      </c>
      <c r="G7399">
        <v>1800</v>
      </c>
      <c r="H7399">
        <v>0</v>
      </c>
      <c r="I7399">
        <v>14.33</v>
      </c>
      <c r="J7399">
        <v>19.45</v>
      </c>
      <c r="K7399">
        <v>18</v>
      </c>
      <c r="L7399">
        <v>0</v>
      </c>
    </row>
    <row r="7400" spans="1:12" x14ac:dyDescent="0.25">
      <c r="A7400">
        <v>84132000</v>
      </c>
      <c r="C7400">
        <v>0</v>
      </c>
      <c r="D7400" t="s">
        <v>7434</v>
      </c>
      <c r="E7400">
        <v>1433</v>
      </c>
      <c r="F7400">
        <v>2058</v>
      </c>
      <c r="G7400">
        <v>1800</v>
      </c>
      <c r="H7400">
        <v>0</v>
      </c>
      <c r="I7400">
        <v>14.33</v>
      </c>
      <c r="J7400">
        <v>20.58</v>
      </c>
      <c r="K7400">
        <v>18</v>
      </c>
      <c r="L7400">
        <v>0</v>
      </c>
    </row>
    <row r="7401" spans="1:12" x14ac:dyDescent="0.25">
      <c r="A7401">
        <v>84133010</v>
      </c>
      <c r="C7401">
        <v>0</v>
      </c>
      <c r="D7401" t="s">
        <v>7435</v>
      </c>
      <c r="E7401">
        <v>1433</v>
      </c>
      <c r="F7401">
        <v>2058</v>
      </c>
      <c r="G7401">
        <v>1800</v>
      </c>
      <c r="H7401">
        <v>0</v>
      </c>
      <c r="I7401">
        <v>14.33</v>
      </c>
      <c r="J7401">
        <v>20.58</v>
      </c>
      <c r="K7401">
        <v>18</v>
      </c>
      <c r="L7401">
        <v>0</v>
      </c>
    </row>
    <row r="7402" spans="1:12" x14ac:dyDescent="0.25">
      <c r="A7402">
        <v>84133010</v>
      </c>
      <c r="B7402">
        <v>1</v>
      </c>
      <c r="C7402">
        <v>0</v>
      </c>
      <c r="D7402" t="s">
        <v>12805</v>
      </c>
      <c r="E7402">
        <v>1478</v>
      </c>
      <c r="F7402">
        <v>2103</v>
      </c>
      <c r="G7402">
        <v>1800</v>
      </c>
      <c r="H7402">
        <v>0</v>
      </c>
      <c r="I7402">
        <v>14.78</v>
      </c>
      <c r="J7402">
        <v>21.03</v>
      </c>
      <c r="K7402">
        <v>18</v>
      </c>
      <c r="L7402">
        <v>0</v>
      </c>
    </row>
    <row r="7403" spans="1:12" x14ac:dyDescent="0.25">
      <c r="A7403">
        <v>84133020</v>
      </c>
      <c r="C7403">
        <v>0</v>
      </c>
      <c r="D7403" t="s">
        <v>7436</v>
      </c>
      <c r="E7403">
        <v>1433</v>
      </c>
      <c r="F7403">
        <v>2058</v>
      </c>
      <c r="G7403">
        <v>1800</v>
      </c>
      <c r="H7403">
        <v>0</v>
      </c>
      <c r="I7403">
        <v>14.33</v>
      </c>
      <c r="J7403">
        <v>20.58</v>
      </c>
      <c r="K7403">
        <v>18</v>
      </c>
      <c r="L7403">
        <v>0</v>
      </c>
    </row>
    <row r="7404" spans="1:12" x14ac:dyDescent="0.25">
      <c r="A7404">
        <v>84133020</v>
      </c>
      <c r="B7404">
        <v>1</v>
      </c>
      <c r="C7404">
        <v>0</v>
      </c>
      <c r="D7404" t="s">
        <v>10940</v>
      </c>
      <c r="E7404">
        <v>1416</v>
      </c>
      <c r="F7404">
        <v>2041</v>
      </c>
      <c r="G7404">
        <v>1800</v>
      </c>
      <c r="H7404">
        <v>0</v>
      </c>
      <c r="I7404">
        <v>14.16</v>
      </c>
      <c r="J7404">
        <v>20.41</v>
      </c>
      <c r="K7404">
        <v>18</v>
      </c>
      <c r="L7404">
        <v>0</v>
      </c>
    </row>
    <row r="7405" spans="1:12" x14ac:dyDescent="0.25">
      <c r="A7405">
        <v>84133030</v>
      </c>
      <c r="C7405">
        <v>0</v>
      </c>
      <c r="D7405" t="s">
        <v>12812</v>
      </c>
      <c r="E7405">
        <v>1433</v>
      </c>
      <c r="F7405">
        <v>2058</v>
      </c>
      <c r="G7405">
        <v>1800</v>
      </c>
      <c r="H7405">
        <v>0</v>
      </c>
      <c r="I7405">
        <v>14.33</v>
      </c>
      <c r="J7405">
        <v>20.58</v>
      </c>
      <c r="K7405">
        <v>18</v>
      </c>
      <c r="L7405">
        <v>0</v>
      </c>
    </row>
    <row r="7406" spans="1:12" x14ac:dyDescent="0.25">
      <c r="A7406">
        <v>84133090</v>
      </c>
      <c r="C7406">
        <v>0</v>
      </c>
      <c r="D7406" t="s">
        <v>12813</v>
      </c>
      <c r="E7406">
        <v>1433</v>
      </c>
      <c r="F7406">
        <v>2058</v>
      </c>
      <c r="G7406">
        <v>1800</v>
      </c>
      <c r="H7406">
        <v>0</v>
      </c>
      <c r="I7406">
        <v>14.33</v>
      </c>
      <c r="J7406">
        <v>20.58</v>
      </c>
      <c r="K7406">
        <v>18</v>
      </c>
      <c r="L7406">
        <v>0</v>
      </c>
    </row>
    <row r="7407" spans="1:12" x14ac:dyDescent="0.25">
      <c r="A7407">
        <v>84134000</v>
      </c>
      <c r="C7407">
        <v>0</v>
      </c>
      <c r="D7407" t="s">
        <v>7437</v>
      </c>
      <c r="E7407">
        <v>1345</v>
      </c>
      <c r="F7407">
        <v>1699</v>
      </c>
      <c r="G7407">
        <v>1200</v>
      </c>
      <c r="H7407">
        <v>0</v>
      </c>
      <c r="I7407">
        <v>13.45</v>
      </c>
      <c r="J7407">
        <v>16.989999999999998</v>
      </c>
      <c r="K7407">
        <v>12</v>
      </c>
      <c r="L7407">
        <v>0</v>
      </c>
    </row>
    <row r="7408" spans="1:12" x14ac:dyDescent="0.25">
      <c r="A7408">
        <v>84135010</v>
      </c>
      <c r="C7408">
        <v>0</v>
      </c>
      <c r="D7408" t="s">
        <v>7438</v>
      </c>
      <c r="E7408">
        <v>1345</v>
      </c>
      <c r="F7408">
        <v>1857</v>
      </c>
      <c r="G7408">
        <v>1200</v>
      </c>
      <c r="H7408">
        <v>0</v>
      </c>
      <c r="I7408">
        <v>13.45</v>
      </c>
      <c r="J7408">
        <v>18.57</v>
      </c>
      <c r="K7408">
        <v>12</v>
      </c>
      <c r="L7408">
        <v>0</v>
      </c>
    </row>
    <row r="7409" spans="1:12" x14ac:dyDescent="0.25">
      <c r="A7409">
        <v>84135090</v>
      </c>
      <c r="C7409">
        <v>0</v>
      </c>
      <c r="D7409" t="s">
        <v>7439</v>
      </c>
      <c r="E7409">
        <v>1345</v>
      </c>
      <c r="F7409">
        <v>1857</v>
      </c>
      <c r="G7409">
        <v>1200</v>
      </c>
      <c r="H7409">
        <v>0</v>
      </c>
      <c r="I7409">
        <v>13.45</v>
      </c>
      <c r="J7409">
        <v>18.57</v>
      </c>
      <c r="K7409">
        <v>12</v>
      </c>
      <c r="L7409">
        <v>0</v>
      </c>
    </row>
    <row r="7410" spans="1:12" x14ac:dyDescent="0.25">
      <c r="A7410">
        <v>84136011</v>
      </c>
      <c r="C7410">
        <v>0</v>
      </c>
      <c r="D7410" t="s">
        <v>7440</v>
      </c>
      <c r="E7410">
        <v>1345</v>
      </c>
      <c r="F7410">
        <v>1857</v>
      </c>
      <c r="G7410">
        <v>1200</v>
      </c>
      <c r="H7410">
        <v>0</v>
      </c>
      <c r="I7410">
        <v>13.45</v>
      </c>
      <c r="J7410">
        <v>18.57</v>
      </c>
      <c r="K7410">
        <v>12</v>
      </c>
      <c r="L7410">
        <v>0</v>
      </c>
    </row>
    <row r="7411" spans="1:12" x14ac:dyDescent="0.25">
      <c r="A7411">
        <v>84136019</v>
      </c>
      <c r="C7411">
        <v>0</v>
      </c>
      <c r="D7411" t="s">
        <v>7441</v>
      </c>
      <c r="E7411">
        <v>1345</v>
      </c>
      <c r="F7411">
        <v>1857</v>
      </c>
      <c r="G7411">
        <v>1200</v>
      </c>
      <c r="H7411">
        <v>0</v>
      </c>
      <c r="I7411">
        <v>13.45</v>
      </c>
      <c r="J7411">
        <v>18.57</v>
      </c>
      <c r="K7411">
        <v>12</v>
      </c>
      <c r="L7411">
        <v>0</v>
      </c>
    </row>
    <row r="7412" spans="1:12" x14ac:dyDescent="0.25">
      <c r="A7412">
        <v>84136090</v>
      </c>
      <c r="C7412">
        <v>0</v>
      </c>
      <c r="D7412" t="s">
        <v>7442</v>
      </c>
      <c r="E7412">
        <v>1345</v>
      </c>
      <c r="F7412">
        <v>1857</v>
      </c>
      <c r="G7412">
        <v>1200</v>
      </c>
      <c r="H7412">
        <v>0</v>
      </c>
      <c r="I7412">
        <v>13.45</v>
      </c>
      <c r="J7412">
        <v>18.57</v>
      </c>
      <c r="K7412">
        <v>12</v>
      </c>
      <c r="L7412">
        <v>0</v>
      </c>
    </row>
    <row r="7413" spans="1:12" x14ac:dyDescent="0.25">
      <c r="A7413">
        <v>84137010</v>
      </c>
      <c r="C7413">
        <v>0</v>
      </c>
      <c r="D7413" t="s">
        <v>7443</v>
      </c>
      <c r="E7413">
        <v>1433</v>
      </c>
      <c r="F7413">
        <v>1945</v>
      </c>
      <c r="G7413">
        <v>1800</v>
      </c>
      <c r="H7413">
        <v>0</v>
      </c>
      <c r="I7413">
        <v>14.33</v>
      </c>
      <c r="J7413">
        <v>19.45</v>
      </c>
      <c r="K7413">
        <v>18</v>
      </c>
      <c r="L7413">
        <v>0</v>
      </c>
    </row>
    <row r="7414" spans="1:12" x14ac:dyDescent="0.25">
      <c r="A7414">
        <v>84137080</v>
      </c>
      <c r="C7414">
        <v>0</v>
      </c>
      <c r="D7414" t="s">
        <v>7444</v>
      </c>
      <c r="E7414">
        <v>1433</v>
      </c>
      <c r="F7414">
        <v>1945</v>
      </c>
      <c r="G7414">
        <v>1800</v>
      </c>
      <c r="H7414">
        <v>0</v>
      </c>
      <c r="I7414">
        <v>14.33</v>
      </c>
      <c r="J7414">
        <v>19.45</v>
      </c>
      <c r="K7414">
        <v>18</v>
      </c>
      <c r="L7414">
        <v>0</v>
      </c>
    </row>
    <row r="7415" spans="1:12" x14ac:dyDescent="0.25">
      <c r="A7415">
        <v>84137090</v>
      </c>
      <c r="C7415">
        <v>0</v>
      </c>
      <c r="D7415" t="s">
        <v>7445</v>
      </c>
      <c r="E7415">
        <v>1345</v>
      </c>
      <c r="F7415">
        <v>1857</v>
      </c>
      <c r="G7415">
        <v>1800</v>
      </c>
      <c r="H7415">
        <v>0</v>
      </c>
      <c r="I7415">
        <v>13.45</v>
      </c>
      <c r="J7415">
        <v>18.57</v>
      </c>
      <c r="K7415">
        <v>18</v>
      </c>
      <c r="L7415">
        <v>0</v>
      </c>
    </row>
    <row r="7416" spans="1:12" x14ac:dyDescent="0.25">
      <c r="A7416">
        <v>84138100</v>
      </c>
      <c r="C7416">
        <v>0</v>
      </c>
      <c r="D7416" t="s">
        <v>7446</v>
      </c>
      <c r="E7416">
        <v>1345</v>
      </c>
      <c r="F7416">
        <v>1857</v>
      </c>
      <c r="G7416">
        <v>1200</v>
      </c>
      <c r="H7416">
        <v>0</v>
      </c>
      <c r="I7416">
        <v>13.45</v>
      </c>
      <c r="J7416">
        <v>18.57</v>
      </c>
      <c r="K7416">
        <v>12</v>
      </c>
      <c r="L7416">
        <v>0</v>
      </c>
    </row>
    <row r="7417" spans="1:12" x14ac:dyDescent="0.25">
      <c r="A7417">
        <v>84138200</v>
      </c>
      <c r="C7417">
        <v>0</v>
      </c>
      <c r="D7417" t="s">
        <v>7447</v>
      </c>
      <c r="E7417">
        <v>1345</v>
      </c>
      <c r="F7417">
        <v>1699</v>
      </c>
      <c r="G7417">
        <v>1200</v>
      </c>
      <c r="H7417">
        <v>0</v>
      </c>
      <c r="I7417">
        <v>13.45</v>
      </c>
      <c r="J7417">
        <v>16.989999999999998</v>
      </c>
      <c r="K7417">
        <v>12</v>
      </c>
      <c r="L7417">
        <v>0</v>
      </c>
    </row>
    <row r="7418" spans="1:12" x14ac:dyDescent="0.25">
      <c r="A7418">
        <v>84139110</v>
      </c>
      <c r="C7418">
        <v>0</v>
      </c>
      <c r="D7418" t="s">
        <v>12814</v>
      </c>
      <c r="E7418">
        <v>1345</v>
      </c>
      <c r="F7418">
        <v>1857</v>
      </c>
      <c r="G7418">
        <v>1800</v>
      </c>
      <c r="H7418">
        <v>0</v>
      </c>
      <c r="I7418">
        <v>13.45</v>
      </c>
      <c r="J7418">
        <v>18.57</v>
      </c>
      <c r="K7418">
        <v>18</v>
      </c>
      <c r="L7418">
        <v>0</v>
      </c>
    </row>
    <row r="7419" spans="1:12" x14ac:dyDescent="0.25">
      <c r="A7419">
        <v>84139190</v>
      </c>
      <c r="C7419">
        <v>0</v>
      </c>
      <c r="D7419" t="s">
        <v>7448</v>
      </c>
      <c r="E7419">
        <v>1433</v>
      </c>
      <c r="F7419">
        <v>1945</v>
      </c>
      <c r="G7419">
        <v>1800</v>
      </c>
      <c r="H7419">
        <v>0</v>
      </c>
      <c r="I7419">
        <v>14.33</v>
      </c>
      <c r="J7419">
        <v>19.45</v>
      </c>
      <c r="K7419">
        <v>18</v>
      </c>
      <c r="L7419">
        <v>0</v>
      </c>
    </row>
    <row r="7420" spans="1:12" x14ac:dyDescent="0.25">
      <c r="A7420">
        <v>84139190</v>
      </c>
      <c r="B7420">
        <v>1</v>
      </c>
      <c r="C7420">
        <v>0</v>
      </c>
      <c r="D7420" t="s">
        <v>10941</v>
      </c>
      <c r="E7420">
        <v>1416</v>
      </c>
      <c r="F7420">
        <v>1928</v>
      </c>
      <c r="G7420">
        <v>1800</v>
      </c>
      <c r="H7420">
        <v>0</v>
      </c>
      <c r="I7420">
        <v>14.16</v>
      </c>
      <c r="J7420">
        <v>19.28</v>
      </c>
      <c r="K7420">
        <v>18</v>
      </c>
      <c r="L7420">
        <v>0</v>
      </c>
    </row>
    <row r="7421" spans="1:12" x14ac:dyDescent="0.25">
      <c r="A7421">
        <v>84139200</v>
      </c>
      <c r="C7421">
        <v>0</v>
      </c>
      <c r="D7421" t="s">
        <v>7449</v>
      </c>
      <c r="E7421">
        <v>1345</v>
      </c>
      <c r="F7421">
        <v>1699</v>
      </c>
      <c r="G7421">
        <v>1800</v>
      </c>
      <c r="H7421">
        <v>0</v>
      </c>
      <c r="I7421">
        <v>13.45</v>
      </c>
      <c r="J7421">
        <v>16.989999999999998</v>
      </c>
      <c r="K7421">
        <v>18</v>
      </c>
      <c r="L7421">
        <v>0</v>
      </c>
    </row>
    <row r="7422" spans="1:12" x14ac:dyDescent="0.25">
      <c r="A7422">
        <v>84141000</v>
      </c>
      <c r="C7422">
        <v>0</v>
      </c>
      <c r="D7422" t="s">
        <v>7450</v>
      </c>
      <c r="E7422">
        <v>1345</v>
      </c>
      <c r="F7422">
        <v>1857</v>
      </c>
      <c r="G7422">
        <v>1200</v>
      </c>
      <c r="H7422">
        <v>0</v>
      </c>
      <c r="I7422">
        <v>13.45</v>
      </c>
      <c r="J7422">
        <v>18.57</v>
      </c>
      <c r="K7422">
        <v>12</v>
      </c>
      <c r="L7422">
        <v>0</v>
      </c>
    </row>
    <row r="7423" spans="1:12" x14ac:dyDescent="0.25">
      <c r="A7423">
        <v>84142000</v>
      </c>
      <c r="C7423">
        <v>0</v>
      </c>
      <c r="D7423" t="s">
        <v>7451</v>
      </c>
      <c r="E7423">
        <v>1388</v>
      </c>
      <c r="F7423">
        <v>1780</v>
      </c>
      <c r="G7423">
        <v>1800</v>
      </c>
      <c r="H7423">
        <v>0</v>
      </c>
      <c r="I7423">
        <v>13.88</v>
      </c>
      <c r="J7423">
        <v>17.8</v>
      </c>
      <c r="K7423">
        <v>18</v>
      </c>
      <c r="L7423">
        <v>0</v>
      </c>
    </row>
    <row r="7424" spans="1:12" x14ac:dyDescent="0.25">
      <c r="A7424">
        <v>84143011</v>
      </c>
      <c r="C7424">
        <v>0</v>
      </c>
      <c r="D7424" t="s">
        <v>7452</v>
      </c>
      <c r="E7424">
        <v>1433</v>
      </c>
      <c r="F7424">
        <v>2058</v>
      </c>
      <c r="G7424">
        <v>1800</v>
      </c>
      <c r="H7424">
        <v>0</v>
      </c>
      <c r="I7424">
        <v>14.33</v>
      </c>
      <c r="J7424">
        <v>20.58</v>
      </c>
      <c r="K7424">
        <v>18</v>
      </c>
      <c r="L7424">
        <v>0</v>
      </c>
    </row>
    <row r="7425" spans="1:12" x14ac:dyDescent="0.25">
      <c r="A7425">
        <v>84143019</v>
      </c>
      <c r="C7425">
        <v>0</v>
      </c>
      <c r="D7425" t="s">
        <v>7453</v>
      </c>
      <c r="E7425">
        <v>1345</v>
      </c>
      <c r="F7425">
        <v>1545</v>
      </c>
      <c r="G7425">
        <v>1800</v>
      </c>
      <c r="H7425">
        <v>0</v>
      </c>
      <c r="I7425">
        <v>13.45</v>
      </c>
      <c r="J7425">
        <v>15.45</v>
      </c>
      <c r="K7425">
        <v>18</v>
      </c>
      <c r="L7425">
        <v>0</v>
      </c>
    </row>
    <row r="7426" spans="1:12" x14ac:dyDescent="0.25">
      <c r="A7426">
        <v>84143091</v>
      </c>
      <c r="C7426">
        <v>0</v>
      </c>
      <c r="D7426" t="s">
        <v>7454</v>
      </c>
      <c r="E7426">
        <v>1433</v>
      </c>
      <c r="F7426">
        <v>2058</v>
      </c>
      <c r="G7426">
        <v>1800</v>
      </c>
      <c r="H7426">
        <v>0</v>
      </c>
      <c r="I7426">
        <v>14.33</v>
      </c>
      <c r="J7426">
        <v>20.58</v>
      </c>
      <c r="K7426">
        <v>18</v>
      </c>
      <c r="L7426">
        <v>0</v>
      </c>
    </row>
    <row r="7427" spans="1:12" x14ac:dyDescent="0.25">
      <c r="A7427">
        <v>84143099</v>
      </c>
      <c r="C7427">
        <v>0</v>
      </c>
      <c r="D7427" t="s">
        <v>7455</v>
      </c>
      <c r="E7427">
        <v>1345</v>
      </c>
      <c r="F7427">
        <v>1857</v>
      </c>
      <c r="G7427">
        <v>1800</v>
      </c>
      <c r="H7427">
        <v>0</v>
      </c>
      <c r="I7427">
        <v>13.45</v>
      </c>
      <c r="J7427">
        <v>18.57</v>
      </c>
      <c r="K7427">
        <v>18</v>
      </c>
      <c r="L7427">
        <v>0</v>
      </c>
    </row>
    <row r="7428" spans="1:12" x14ac:dyDescent="0.25">
      <c r="A7428">
        <v>84144010</v>
      </c>
      <c r="C7428">
        <v>0</v>
      </c>
      <c r="D7428" t="s">
        <v>7456</v>
      </c>
      <c r="E7428">
        <v>1345</v>
      </c>
      <c r="F7428">
        <v>1857</v>
      </c>
      <c r="G7428">
        <v>1200</v>
      </c>
      <c r="H7428">
        <v>0</v>
      </c>
      <c r="I7428">
        <v>13.45</v>
      </c>
      <c r="J7428">
        <v>18.57</v>
      </c>
      <c r="K7428">
        <v>12</v>
      </c>
      <c r="L7428">
        <v>0</v>
      </c>
    </row>
    <row r="7429" spans="1:12" x14ac:dyDescent="0.25">
      <c r="A7429">
        <v>84144020</v>
      </c>
      <c r="C7429">
        <v>0</v>
      </c>
      <c r="D7429" t="s">
        <v>7457</v>
      </c>
      <c r="E7429">
        <v>1345</v>
      </c>
      <c r="F7429">
        <v>1857</v>
      </c>
      <c r="G7429">
        <v>1200</v>
      </c>
      <c r="H7429">
        <v>0</v>
      </c>
      <c r="I7429">
        <v>13.45</v>
      </c>
      <c r="J7429">
        <v>18.57</v>
      </c>
      <c r="K7429">
        <v>12</v>
      </c>
      <c r="L7429">
        <v>0</v>
      </c>
    </row>
    <row r="7430" spans="1:12" x14ac:dyDescent="0.25">
      <c r="A7430">
        <v>84144090</v>
      </c>
      <c r="C7430">
        <v>0</v>
      </c>
      <c r="D7430" t="s">
        <v>7458</v>
      </c>
      <c r="E7430">
        <v>1345</v>
      </c>
      <c r="F7430">
        <v>1857</v>
      </c>
      <c r="G7430">
        <v>1200</v>
      </c>
      <c r="H7430">
        <v>0</v>
      </c>
      <c r="I7430">
        <v>13.45</v>
      </c>
      <c r="J7430">
        <v>18.57</v>
      </c>
      <c r="K7430">
        <v>12</v>
      </c>
      <c r="L7430">
        <v>0</v>
      </c>
    </row>
    <row r="7431" spans="1:12" x14ac:dyDescent="0.25">
      <c r="A7431">
        <v>84145110</v>
      </c>
      <c r="C7431">
        <v>0</v>
      </c>
      <c r="D7431" t="s">
        <v>7459</v>
      </c>
      <c r="E7431">
        <v>1798</v>
      </c>
      <c r="F7431">
        <v>2776</v>
      </c>
      <c r="G7431">
        <v>1800</v>
      </c>
      <c r="H7431">
        <v>0</v>
      </c>
      <c r="I7431">
        <v>17.98</v>
      </c>
      <c r="J7431">
        <v>27.76</v>
      </c>
      <c r="K7431">
        <v>18</v>
      </c>
      <c r="L7431">
        <v>0</v>
      </c>
    </row>
    <row r="7432" spans="1:12" x14ac:dyDescent="0.25">
      <c r="A7432">
        <v>84145120</v>
      </c>
      <c r="C7432">
        <v>0</v>
      </c>
      <c r="D7432" t="s">
        <v>7460</v>
      </c>
      <c r="E7432">
        <v>1798</v>
      </c>
      <c r="F7432">
        <v>2776</v>
      </c>
      <c r="G7432">
        <v>1800</v>
      </c>
      <c r="H7432">
        <v>0</v>
      </c>
      <c r="I7432">
        <v>17.98</v>
      </c>
      <c r="J7432">
        <v>27.76</v>
      </c>
      <c r="K7432">
        <v>18</v>
      </c>
      <c r="L7432">
        <v>0</v>
      </c>
    </row>
    <row r="7433" spans="1:12" x14ac:dyDescent="0.25">
      <c r="A7433">
        <v>84145190</v>
      </c>
      <c r="C7433">
        <v>0</v>
      </c>
      <c r="D7433" t="s">
        <v>7461</v>
      </c>
      <c r="E7433">
        <v>1798</v>
      </c>
      <c r="F7433">
        <v>2776</v>
      </c>
      <c r="G7433">
        <v>1800</v>
      </c>
      <c r="H7433">
        <v>0</v>
      </c>
      <c r="I7433">
        <v>17.98</v>
      </c>
      <c r="J7433">
        <v>27.76</v>
      </c>
      <c r="K7433">
        <v>18</v>
      </c>
      <c r="L7433">
        <v>0</v>
      </c>
    </row>
    <row r="7434" spans="1:12" x14ac:dyDescent="0.25">
      <c r="A7434">
        <v>84145910</v>
      </c>
      <c r="C7434">
        <v>0</v>
      </c>
      <c r="D7434" t="s">
        <v>7462</v>
      </c>
      <c r="E7434">
        <v>1433</v>
      </c>
      <c r="F7434">
        <v>1633</v>
      </c>
      <c r="G7434">
        <v>1800</v>
      </c>
      <c r="H7434">
        <v>0</v>
      </c>
      <c r="I7434">
        <v>14.33</v>
      </c>
      <c r="J7434">
        <v>16.329999999999998</v>
      </c>
      <c r="K7434">
        <v>18</v>
      </c>
      <c r="L7434">
        <v>0</v>
      </c>
    </row>
    <row r="7435" spans="1:12" x14ac:dyDescent="0.25">
      <c r="A7435">
        <v>84145990</v>
      </c>
      <c r="C7435">
        <v>0</v>
      </c>
      <c r="D7435" t="s">
        <v>7463</v>
      </c>
      <c r="E7435">
        <v>1345</v>
      </c>
      <c r="F7435">
        <v>1857</v>
      </c>
      <c r="G7435">
        <v>1200</v>
      </c>
      <c r="H7435">
        <v>0</v>
      </c>
      <c r="I7435">
        <v>13.45</v>
      </c>
      <c r="J7435">
        <v>18.57</v>
      </c>
      <c r="K7435">
        <v>12</v>
      </c>
      <c r="L7435">
        <v>0</v>
      </c>
    </row>
    <row r="7436" spans="1:12" x14ac:dyDescent="0.25">
      <c r="A7436">
        <v>84146000</v>
      </c>
      <c r="C7436">
        <v>0</v>
      </c>
      <c r="D7436" t="s">
        <v>12815</v>
      </c>
      <c r="E7436">
        <v>1717</v>
      </c>
      <c r="F7436">
        <v>2848</v>
      </c>
      <c r="G7436">
        <v>1800</v>
      </c>
      <c r="H7436">
        <v>0</v>
      </c>
      <c r="I7436">
        <v>17.170000000000002</v>
      </c>
      <c r="J7436">
        <v>28.48</v>
      </c>
      <c r="K7436">
        <v>18</v>
      </c>
      <c r="L7436">
        <v>0</v>
      </c>
    </row>
    <row r="7437" spans="1:12" x14ac:dyDescent="0.25">
      <c r="A7437">
        <v>84146000</v>
      </c>
      <c r="B7437">
        <v>1</v>
      </c>
      <c r="C7437">
        <v>0</v>
      </c>
      <c r="D7437" t="s">
        <v>10942</v>
      </c>
      <c r="E7437">
        <v>1887</v>
      </c>
      <c r="F7437">
        <v>3018</v>
      </c>
      <c r="G7437">
        <v>1800</v>
      </c>
      <c r="H7437">
        <v>0</v>
      </c>
      <c r="I7437">
        <v>18.87</v>
      </c>
      <c r="J7437">
        <v>30.18</v>
      </c>
      <c r="K7437">
        <v>18</v>
      </c>
      <c r="L7437">
        <v>0</v>
      </c>
    </row>
    <row r="7438" spans="1:12" x14ac:dyDescent="0.25">
      <c r="A7438">
        <v>84147000</v>
      </c>
      <c r="C7438">
        <v>0</v>
      </c>
      <c r="D7438" t="s">
        <v>12447</v>
      </c>
      <c r="E7438">
        <v>1345</v>
      </c>
      <c r="F7438">
        <v>1699</v>
      </c>
      <c r="G7438">
        <v>1800</v>
      </c>
      <c r="H7438">
        <v>0</v>
      </c>
      <c r="I7438">
        <v>13.45</v>
      </c>
      <c r="J7438">
        <v>16.989999999999998</v>
      </c>
      <c r="K7438">
        <v>18</v>
      </c>
      <c r="L7438">
        <v>0</v>
      </c>
    </row>
    <row r="7439" spans="1:12" x14ac:dyDescent="0.25">
      <c r="A7439">
        <v>84148011</v>
      </c>
      <c r="C7439">
        <v>0</v>
      </c>
      <c r="D7439" t="s">
        <v>7464</v>
      </c>
      <c r="E7439">
        <v>1345</v>
      </c>
      <c r="F7439">
        <v>1857</v>
      </c>
      <c r="G7439">
        <v>1200</v>
      </c>
      <c r="H7439">
        <v>0</v>
      </c>
      <c r="I7439">
        <v>13.45</v>
      </c>
      <c r="J7439">
        <v>18.57</v>
      </c>
      <c r="K7439">
        <v>12</v>
      </c>
      <c r="L7439">
        <v>0</v>
      </c>
    </row>
    <row r="7440" spans="1:12" x14ac:dyDescent="0.25">
      <c r="A7440">
        <v>84148012</v>
      </c>
      <c r="C7440">
        <v>0</v>
      </c>
      <c r="D7440" t="s">
        <v>7465</v>
      </c>
      <c r="E7440">
        <v>1345</v>
      </c>
      <c r="F7440">
        <v>1857</v>
      </c>
      <c r="G7440">
        <v>1200</v>
      </c>
      <c r="H7440">
        <v>0</v>
      </c>
      <c r="I7440">
        <v>13.45</v>
      </c>
      <c r="J7440">
        <v>18.57</v>
      </c>
      <c r="K7440">
        <v>12</v>
      </c>
      <c r="L7440">
        <v>0</v>
      </c>
    </row>
    <row r="7441" spans="1:12" x14ac:dyDescent="0.25">
      <c r="A7441">
        <v>84148013</v>
      </c>
      <c r="C7441">
        <v>0</v>
      </c>
      <c r="D7441" t="s">
        <v>7466</v>
      </c>
      <c r="E7441">
        <v>1345</v>
      </c>
      <c r="F7441">
        <v>1857</v>
      </c>
      <c r="G7441">
        <v>1200</v>
      </c>
      <c r="H7441">
        <v>0</v>
      </c>
      <c r="I7441">
        <v>13.45</v>
      </c>
      <c r="J7441">
        <v>18.57</v>
      </c>
      <c r="K7441">
        <v>12</v>
      </c>
      <c r="L7441">
        <v>0</v>
      </c>
    </row>
    <row r="7442" spans="1:12" x14ac:dyDescent="0.25">
      <c r="A7442">
        <v>84148019</v>
      </c>
      <c r="C7442">
        <v>0</v>
      </c>
      <c r="D7442" t="s">
        <v>7467</v>
      </c>
      <c r="E7442">
        <v>1345</v>
      </c>
      <c r="F7442">
        <v>1857</v>
      </c>
      <c r="G7442">
        <v>1200</v>
      </c>
      <c r="H7442">
        <v>0</v>
      </c>
      <c r="I7442">
        <v>13.45</v>
      </c>
      <c r="J7442">
        <v>18.57</v>
      </c>
      <c r="K7442">
        <v>12</v>
      </c>
      <c r="L7442">
        <v>0</v>
      </c>
    </row>
    <row r="7443" spans="1:12" x14ac:dyDescent="0.25">
      <c r="A7443">
        <v>84148021</v>
      </c>
      <c r="C7443">
        <v>0</v>
      </c>
      <c r="D7443" t="s">
        <v>7468</v>
      </c>
      <c r="E7443">
        <v>1433</v>
      </c>
      <c r="F7443">
        <v>1945</v>
      </c>
      <c r="G7443">
        <v>1800</v>
      </c>
      <c r="H7443">
        <v>0</v>
      </c>
      <c r="I7443">
        <v>14.33</v>
      </c>
      <c r="J7443">
        <v>19.45</v>
      </c>
      <c r="K7443">
        <v>18</v>
      </c>
      <c r="L7443">
        <v>0</v>
      </c>
    </row>
    <row r="7444" spans="1:12" x14ac:dyDescent="0.25">
      <c r="A7444">
        <v>84148022</v>
      </c>
      <c r="C7444">
        <v>0</v>
      </c>
      <c r="D7444" t="s">
        <v>7469</v>
      </c>
      <c r="E7444">
        <v>1433</v>
      </c>
      <c r="F7444">
        <v>1945</v>
      </c>
      <c r="G7444">
        <v>1800</v>
      </c>
      <c r="H7444">
        <v>0</v>
      </c>
      <c r="I7444">
        <v>14.33</v>
      </c>
      <c r="J7444">
        <v>19.45</v>
      </c>
      <c r="K7444">
        <v>18</v>
      </c>
      <c r="L7444">
        <v>0</v>
      </c>
    </row>
    <row r="7445" spans="1:12" x14ac:dyDescent="0.25">
      <c r="A7445">
        <v>84148029</v>
      </c>
      <c r="C7445">
        <v>0</v>
      </c>
      <c r="D7445" t="s">
        <v>7470</v>
      </c>
      <c r="E7445">
        <v>1345</v>
      </c>
      <c r="F7445">
        <v>1857</v>
      </c>
      <c r="G7445">
        <v>1800</v>
      </c>
      <c r="H7445">
        <v>0</v>
      </c>
      <c r="I7445">
        <v>13.45</v>
      </c>
      <c r="J7445">
        <v>18.57</v>
      </c>
      <c r="K7445">
        <v>18</v>
      </c>
      <c r="L7445">
        <v>0</v>
      </c>
    </row>
    <row r="7446" spans="1:12" x14ac:dyDescent="0.25">
      <c r="A7446">
        <v>84148031</v>
      </c>
      <c r="C7446">
        <v>0</v>
      </c>
      <c r="D7446" t="s">
        <v>7471</v>
      </c>
      <c r="E7446">
        <v>1345</v>
      </c>
      <c r="F7446">
        <v>1699</v>
      </c>
      <c r="G7446">
        <v>1800</v>
      </c>
      <c r="H7446">
        <v>0</v>
      </c>
      <c r="I7446">
        <v>13.45</v>
      </c>
      <c r="J7446">
        <v>16.989999999999998</v>
      </c>
      <c r="K7446">
        <v>18</v>
      </c>
      <c r="L7446">
        <v>0</v>
      </c>
    </row>
    <row r="7447" spans="1:12" x14ac:dyDescent="0.25">
      <c r="A7447">
        <v>84148032</v>
      </c>
      <c r="C7447">
        <v>0</v>
      </c>
      <c r="D7447" t="s">
        <v>7472</v>
      </c>
      <c r="E7447">
        <v>1345</v>
      </c>
      <c r="F7447">
        <v>1699</v>
      </c>
      <c r="G7447">
        <v>1800</v>
      </c>
      <c r="H7447">
        <v>0</v>
      </c>
      <c r="I7447">
        <v>13.45</v>
      </c>
      <c r="J7447">
        <v>16.989999999999998</v>
      </c>
      <c r="K7447">
        <v>18</v>
      </c>
      <c r="L7447">
        <v>0</v>
      </c>
    </row>
    <row r="7448" spans="1:12" x14ac:dyDescent="0.25">
      <c r="A7448">
        <v>84148033</v>
      </c>
      <c r="C7448">
        <v>0</v>
      </c>
      <c r="D7448" t="s">
        <v>7473</v>
      </c>
      <c r="E7448">
        <v>1345</v>
      </c>
      <c r="F7448">
        <v>1699</v>
      </c>
      <c r="G7448">
        <v>1800</v>
      </c>
      <c r="H7448">
        <v>0</v>
      </c>
      <c r="I7448">
        <v>13.45</v>
      </c>
      <c r="J7448">
        <v>16.989999999999998</v>
      </c>
      <c r="K7448">
        <v>18</v>
      </c>
      <c r="L7448">
        <v>0</v>
      </c>
    </row>
    <row r="7449" spans="1:12" x14ac:dyDescent="0.25">
      <c r="A7449">
        <v>84148038</v>
      </c>
      <c r="C7449">
        <v>0</v>
      </c>
      <c r="D7449" t="s">
        <v>7474</v>
      </c>
      <c r="E7449">
        <v>1345</v>
      </c>
      <c r="F7449">
        <v>1545</v>
      </c>
      <c r="G7449">
        <v>1800</v>
      </c>
      <c r="H7449">
        <v>0</v>
      </c>
      <c r="I7449">
        <v>13.45</v>
      </c>
      <c r="J7449">
        <v>15.45</v>
      </c>
      <c r="K7449">
        <v>18</v>
      </c>
      <c r="L7449">
        <v>0</v>
      </c>
    </row>
    <row r="7450" spans="1:12" x14ac:dyDescent="0.25">
      <c r="A7450">
        <v>84148039</v>
      </c>
      <c r="C7450">
        <v>0</v>
      </c>
      <c r="D7450" t="s">
        <v>7475</v>
      </c>
      <c r="E7450">
        <v>1345</v>
      </c>
      <c r="F7450">
        <v>1699</v>
      </c>
      <c r="G7450">
        <v>1800</v>
      </c>
      <c r="H7450">
        <v>0</v>
      </c>
      <c r="I7450">
        <v>13.45</v>
      </c>
      <c r="J7450">
        <v>16.989999999999998</v>
      </c>
      <c r="K7450">
        <v>18</v>
      </c>
      <c r="L7450">
        <v>0</v>
      </c>
    </row>
    <row r="7451" spans="1:12" x14ac:dyDescent="0.25">
      <c r="A7451">
        <v>84148090</v>
      </c>
      <c r="C7451">
        <v>0</v>
      </c>
      <c r="D7451" t="s">
        <v>7476</v>
      </c>
      <c r="E7451">
        <v>1345</v>
      </c>
      <c r="F7451">
        <v>1699</v>
      </c>
      <c r="G7451">
        <v>1200</v>
      </c>
      <c r="H7451">
        <v>0</v>
      </c>
      <c r="I7451">
        <v>13.45</v>
      </c>
      <c r="J7451">
        <v>16.989999999999998</v>
      </c>
      <c r="K7451">
        <v>12</v>
      </c>
      <c r="L7451">
        <v>0</v>
      </c>
    </row>
    <row r="7452" spans="1:12" x14ac:dyDescent="0.25">
      <c r="A7452">
        <v>84149010</v>
      </c>
      <c r="C7452">
        <v>0</v>
      </c>
      <c r="D7452" t="s">
        <v>7477</v>
      </c>
      <c r="E7452">
        <v>1433</v>
      </c>
      <c r="F7452">
        <v>1945</v>
      </c>
      <c r="G7452">
        <v>1800</v>
      </c>
      <c r="H7452">
        <v>0</v>
      </c>
      <c r="I7452">
        <v>14.33</v>
      </c>
      <c r="J7452">
        <v>19.45</v>
      </c>
      <c r="K7452">
        <v>18</v>
      </c>
      <c r="L7452">
        <v>0</v>
      </c>
    </row>
    <row r="7453" spans="1:12" x14ac:dyDescent="0.25">
      <c r="A7453">
        <v>84149020</v>
      </c>
      <c r="C7453">
        <v>0</v>
      </c>
      <c r="D7453" t="s">
        <v>7478</v>
      </c>
      <c r="E7453">
        <v>1660</v>
      </c>
      <c r="F7453">
        <v>2979</v>
      </c>
      <c r="G7453">
        <v>1800</v>
      </c>
      <c r="H7453">
        <v>0</v>
      </c>
      <c r="I7453">
        <v>16.600000000000001</v>
      </c>
      <c r="J7453">
        <v>29.79</v>
      </c>
      <c r="K7453">
        <v>18</v>
      </c>
      <c r="L7453">
        <v>0</v>
      </c>
    </row>
    <row r="7454" spans="1:12" x14ac:dyDescent="0.25">
      <c r="A7454">
        <v>84149031</v>
      </c>
      <c r="C7454">
        <v>0</v>
      </c>
      <c r="D7454" t="s">
        <v>7479</v>
      </c>
      <c r="E7454">
        <v>1433</v>
      </c>
      <c r="F7454">
        <v>1945</v>
      </c>
      <c r="G7454">
        <v>1800</v>
      </c>
      <c r="H7454">
        <v>0</v>
      </c>
      <c r="I7454">
        <v>14.33</v>
      </c>
      <c r="J7454">
        <v>19.45</v>
      </c>
      <c r="K7454">
        <v>18</v>
      </c>
      <c r="L7454">
        <v>0</v>
      </c>
    </row>
    <row r="7455" spans="1:12" x14ac:dyDescent="0.25">
      <c r="A7455">
        <v>84149032</v>
      </c>
      <c r="C7455">
        <v>0</v>
      </c>
      <c r="D7455" t="s">
        <v>7480</v>
      </c>
      <c r="E7455">
        <v>1433</v>
      </c>
      <c r="F7455">
        <v>1945</v>
      </c>
      <c r="G7455">
        <v>1800</v>
      </c>
      <c r="H7455">
        <v>0</v>
      </c>
      <c r="I7455">
        <v>14.33</v>
      </c>
      <c r="J7455">
        <v>19.45</v>
      </c>
      <c r="K7455">
        <v>18</v>
      </c>
      <c r="L7455">
        <v>0</v>
      </c>
    </row>
    <row r="7456" spans="1:12" x14ac:dyDescent="0.25">
      <c r="A7456">
        <v>84149033</v>
      </c>
      <c r="C7456">
        <v>0</v>
      </c>
      <c r="D7456" t="s">
        <v>7481</v>
      </c>
      <c r="E7456">
        <v>1433</v>
      </c>
      <c r="F7456">
        <v>1945</v>
      </c>
      <c r="G7456">
        <v>1800</v>
      </c>
      <c r="H7456">
        <v>0</v>
      </c>
      <c r="I7456">
        <v>14.33</v>
      </c>
      <c r="J7456">
        <v>19.45</v>
      </c>
      <c r="K7456">
        <v>18</v>
      </c>
      <c r="L7456">
        <v>0</v>
      </c>
    </row>
    <row r="7457" spans="1:12" x14ac:dyDescent="0.25">
      <c r="A7457">
        <v>84149034</v>
      </c>
      <c r="C7457">
        <v>0</v>
      </c>
      <c r="D7457" t="s">
        <v>7482</v>
      </c>
      <c r="E7457">
        <v>1433</v>
      </c>
      <c r="F7457">
        <v>1945</v>
      </c>
      <c r="G7457">
        <v>1800</v>
      </c>
      <c r="H7457">
        <v>0</v>
      </c>
      <c r="I7457">
        <v>14.33</v>
      </c>
      <c r="J7457">
        <v>19.45</v>
      </c>
      <c r="K7457">
        <v>18</v>
      </c>
      <c r="L7457">
        <v>0</v>
      </c>
    </row>
    <row r="7458" spans="1:12" x14ac:dyDescent="0.25">
      <c r="A7458">
        <v>84149039</v>
      </c>
      <c r="C7458">
        <v>0</v>
      </c>
      <c r="D7458" t="s">
        <v>7483</v>
      </c>
      <c r="E7458">
        <v>1345</v>
      </c>
      <c r="F7458">
        <v>1857</v>
      </c>
      <c r="G7458">
        <v>1800</v>
      </c>
      <c r="H7458">
        <v>0</v>
      </c>
      <c r="I7458">
        <v>13.45</v>
      </c>
      <c r="J7458">
        <v>18.57</v>
      </c>
      <c r="K7458">
        <v>18</v>
      </c>
      <c r="L7458">
        <v>0</v>
      </c>
    </row>
    <row r="7459" spans="1:12" x14ac:dyDescent="0.25">
      <c r="A7459">
        <v>84149040</v>
      </c>
      <c r="C7459">
        <v>0</v>
      </c>
      <c r="D7459" t="s">
        <v>12447</v>
      </c>
      <c r="E7459">
        <v>1433</v>
      </c>
      <c r="F7459">
        <v>1945</v>
      </c>
      <c r="G7459">
        <v>1800</v>
      </c>
      <c r="H7459">
        <v>0</v>
      </c>
      <c r="I7459">
        <v>14.33</v>
      </c>
      <c r="J7459">
        <v>19.45</v>
      </c>
      <c r="K7459">
        <v>18</v>
      </c>
      <c r="L7459">
        <v>0</v>
      </c>
    </row>
    <row r="7460" spans="1:12" x14ac:dyDescent="0.25">
      <c r="A7460">
        <v>84151011</v>
      </c>
      <c r="C7460">
        <v>0</v>
      </c>
      <c r="D7460" t="s">
        <v>7484</v>
      </c>
      <c r="E7460">
        <v>1512</v>
      </c>
      <c r="F7460">
        <v>1851</v>
      </c>
      <c r="G7460">
        <v>1800</v>
      </c>
      <c r="H7460">
        <v>0</v>
      </c>
      <c r="I7460">
        <v>15.12</v>
      </c>
      <c r="J7460">
        <v>18.510000000000002</v>
      </c>
      <c r="K7460">
        <v>18</v>
      </c>
      <c r="L7460">
        <v>0</v>
      </c>
    </row>
    <row r="7461" spans="1:12" x14ac:dyDescent="0.25">
      <c r="A7461">
        <v>84151011</v>
      </c>
      <c r="B7461">
        <v>1</v>
      </c>
      <c r="C7461">
        <v>0</v>
      </c>
      <c r="D7461" t="s">
        <v>9737</v>
      </c>
      <c r="E7461">
        <v>1604</v>
      </c>
      <c r="F7461">
        <v>1943</v>
      </c>
      <c r="G7461">
        <v>1800</v>
      </c>
      <c r="H7461">
        <v>0</v>
      </c>
      <c r="I7461">
        <v>16.04</v>
      </c>
      <c r="J7461">
        <v>19.43</v>
      </c>
      <c r="K7461">
        <v>18</v>
      </c>
      <c r="L7461">
        <v>0</v>
      </c>
    </row>
    <row r="7462" spans="1:12" x14ac:dyDescent="0.25">
      <c r="A7462">
        <v>84151019</v>
      </c>
      <c r="C7462">
        <v>0</v>
      </c>
      <c r="D7462" t="s">
        <v>7485</v>
      </c>
      <c r="E7462">
        <v>1512</v>
      </c>
      <c r="F7462">
        <v>1865</v>
      </c>
      <c r="G7462">
        <v>1800</v>
      </c>
      <c r="H7462">
        <v>0</v>
      </c>
      <c r="I7462">
        <v>15.12</v>
      </c>
      <c r="J7462">
        <v>18.649999999999999</v>
      </c>
      <c r="K7462">
        <v>18</v>
      </c>
      <c r="L7462">
        <v>0</v>
      </c>
    </row>
    <row r="7463" spans="1:12" x14ac:dyDescent="0.25">
      <c r="A7463">
        <v>84151090</v>
      </c>
      <c r="C7463">
        <v>0</v>
      </c>
      <c r="D7463" t="s">
        <v>12816</v>
      </c>
      <c r="E7463">
        <v>1512</v>
      </c>
      <c r="F7463">
        <v>1824</v>
      </c>
      <c r="G7463">
        <v>1800</v>
      </c>
      <c r="H7463">
        <v>0</v>
      </c>
      <c r="I7463">
        <v>15.12</v>
      </c>
      <c r="J7463">
        <v>18.239999999999998</v>
      </c>
      <c r="K7463">
        <v>18</v>
      </c>
      <c r="L7463">
        <v>0</v>
      </c>
    </row>
    <row r="7464" spans="1:12" x14ac:dyDescent="0.25">
      <c r="A7464">
        <v>84152010</v>
      </c>
      <c r="C7464">
        <v>0</v>
      </c>
      <c r="D7464" t="s">
        <v>7486</v>
      </c>
      <c r="E7464">
        <v>1665</v>
      </c>
      <c r="F7464">
        <v>2290</v>
      </c>
      <c r="G7464">
        <v>1800</v>
      </c>
      <c r="H7464">
        <v>0</v>
      </c>
      <c r="I7464">
        <v>16.649999999999999</v>
      </c>
      <c r="J7464">
        <v>22.9</v>
      </c>
      <c r="K7464">
        <v>18</v>
      </c>
      <c r="L7464">
        <v>0</v>
      </c>
    </row>
    <row r="7465" spans="1:12" x14ac:dyDescent="0.25">
      <c r="A7465">
        <v>84152090</v>
      </c>
      <c r="C7465">
        <v>0</v>
      </c>
      <c r="D7465" t="s">
        <v>7487</v>
      </c>
      <c r="E7465">
        <v>1665</v>
      </c>
      <c r="F7465">
        <v>2177</v>
      </c>
      <c r="G7465">
        <v>1800</v>
      </c>
      <c r="H7465">
        <v>0</v>
      </c>
      <c r="I7465">
        <v>16.649999999999999</v>
      </c>
      <c r="J7465">
        <v>21.77</v>
      </c>
      <c r="K7465">
        <v>18</v>
      </c>
      <c r="L7465">
        <v>0</v>
      </c>
    </row>
    <row r="7466" spans="1:12" x14ac:dyDescent="0.25">
      <c r="A7466">
        <v>84158110</v>
      </c>
      <c r="C7466">
        <v>0</v>
      </c>
      <c r="D7466" t="s">
        <v>7488</v>
      </c>
      <c r="E7466">
        <v>1460</v>
      </c>
      <c r="F7466">
        <v>1799</v>
      </c>
      <c r="G7466">
        <v>1800</v>
      </c>
      <c r="H7466">
        <v>0</v>
      </c>
      <c r="I7466">
        <v>14.6</v>
      </c>
      <c r="J7466">
        <v>17.989999999999998</v>
      </c>
      <c r="K7466">
        <v>18</v>
      </c>
      <c r="L7466">
        <v>0</v>
      </c>
    </row>
    <row r="7467" spans="1:12" x14ac:dyDescent="0.25">
      <c r="A7467">
        <v>84158190</v>
      </c>
      <c r="C7467">
        <v>0</v>
      </c>
      <c r="D7467" t="s">
        <v>7489</v>
      </c>
      <c r="E7467">
        <v>1345</v>
      </c>
      <c r="F7467">
        <v>1657</v>
      </c>
      <c r="G7467">
        <v>1800</v>
      </c>
      <c r="H7467">
        <v>0</v>
      </c>
      <c r="I7467">
        <v>13.45</v>
      </c>
      <c r="J7467">
        <v>16.57</v>
      </c>
      <c r="K7467">
        <v>18</v>
      </c>
      <c r="L7467">
        <v>0</v>
      </c>
    </row>
    <row r="7468" spans="1:12" x14ac:dyDescent="0.25">
      <c r="A7468">
        <v>84158210</v>
      </c>
      <c r="C7468">
        <v>0</v>
      </c>
      <c r="D7468" t="s">
        <v>7490</v>
      </c>
      <c r="E7468">
        <v>1460</v>
      </c>
      <c r="F7468">
        <v>1813</v>
      </c>
      <c r="G7468">
        <v>1800</v>
      </c>
      <c r="H7468">
        <v>0</v>
      </c>
      <c r="I7468">
        <v>14.6</v>
      </c>
      <c r="J7468">
        <v>18.13</v>
      </c>
      <c r="K7468">
        <v>18</v>
      </c>
      <c r="L7468">
        <v>0</v>
      </c>
    </row>
    <row r="7469" spans="1:12" x14ac:dyDescent="0.25">
      <c r="A7469">
        <v>84158290</v>
      </c>
      <c r="C7469">
        <v>0</v>
      </c>
      <c r="D7469" t="s">
        <v>7491</v>
      </c>
      <c r="E7469">
        <v>1345</v>
      </c>
      <c r="F7469">
        <v>1657</v>
      </c>
      <c r="G7469">
        <v>1800</v>
      </c>
      <c r="H7469">
        <v>0</v>
      </c>
      <c r="I7469">
        <v>13.45</v>
      </c>
      <c r="J7469">
        <v>16.57</v>
      </c>
      <c r="K7469">
        <v>18</v>
      </c>
      <c r="L7469">
        <v>0</v>
      </c>
    </row>
    <row r="7470" spans="1:12" x14ac:dyDescent="0.25">
      <c r="A7470">
        <v>84158300</v>
      </c>
      <c r="C7470">
        <v>0</v>
      </c>
      <c r="D7470" t="s">
        <v>7492</v>
      </c>
      <c r="E7470">
        <v>1460</v>
      </c>
      <c r="F7470">
        <v>1772</v>
      </c>
      <c r="G7470">
        <v>1800</v>
      </c>
      <c r="H7470">
        <v>0</v>
      </c>
      <c r="I7470">
        <v>14.6</v>
      </c>
      <c r="J7470">
        <v>17.72</v>
      </c>
      <c r="K7470">
        <v>18</v>
      </c>
      <c r="L7470">
        <v>0</v>
      </c>
    </row>
    <row r="7471" spans="1:12" x14ac:dyDescent="0.25">
      <c r="A7471">
        <v>84159010</v>
      </c>
      <c r="C7471">
        <v>0</v>
      </c>
      <c r="D7471" t="s">
        <v>7493</v>
      </c>
      <c r="E7471">
        <v>3012</v>
      </c>
      <c r="F7471">
        <v>4606</v>
      </c>
      <c r="G7471">
        <v>1800</v>
      </c>
      <c r="H7471">
        <v>0</v>
      </c>
      <c r="I7471">
        <v>30.12</v>
      </c>
      <c r="J7471">
        <v>46.06</v>
      </c>
      <c r="K7471">
        <v>18</v>
      </c>
      <c r="L7471">
        <v>0</v>
      </c>
    </row>
    <row r="7472" spans="1:12" x14ac:dyDescent="0.25">
      <c r="A7472">
        <v>84159010</v>
      </c>
      <c r="B7472">
        <v>1</v>
      </c>
      <c r="C7472">
        <v>0</v>
      </c>
      <c r="D7472" t="s">
        <v>9737</v>
      </c>
      <c r="E7472">
        <v>3938</v>
      </c>
      <c r="F7472">
        <v>5532</v>
      </c>
      <c r="G7472">
        <v>1800</v>
      </c>
      <c r="H7472">
        <v>0</v>
      </c>
      <c r="I7472">
        <v>39.380000000000003</v>
      </c>
      <c r="J7472">
        <v>55.32</v>
      </c>
      <c r="K7472">
        <v>18</v>
      </c>
      <c r="L7472">
        <v>0</v>
      </c>
    </row>
    <row r="7473" spans="1:12" x14ac:dyDescent="0.25">
      <c r="A7473">
        <v>84159020</v>
      </c>
      <c r="C7473">
        <v>0</v>
      </c>
      <c r="D7473" t="s">
        <v>7494</v>
      </c>
      <c r="E7473">
        <v>3012</v>
      </c>
      <c r="F7473">
        <v>4606</v>
      </c>
      <c r="G7473">
        <v>1800</v>
      </c>
      <c r="H7473">
        <v>0</v>
      </c>
      <c r="I7473">
        <v>30.12</v>
      </c>
      <c r="J7473">
        <v>46.06</v>
      </c>
      <c r="K7473">
        <v>18</v>
      </c>
      <c r="L7473">
        <v>0</v>
      </c>
    </row>
    <row r="7474" spans="1:12" x14ac:dyDescent="0.25">
      <c r="A7474">
        <v>84159020</v>
      </c>
      <c r="B7474">
        <v>1</v>
      </c>
      <c r="C7474">
        <v>0</v>
      </c>
      <c r="D7474" t="s">
        <v>9737</v>
      </c>
      <c r="E7474">
        <v>3938</v>
      </c>
      <c r="F7474">
        <v>5532</v>
      </c>
      <c r="G7474">
        <v>1800</v>
      </c>
      <c r="H7474">
        <v>0</v>
      </c>
      <c r="I7474">
        <v>39.380000000000003</v>
      </c>
      <c r="J7474">
        <v>55.32</v>
      </c>
      <c r="K7474">
        <v>18</v>
      </c>
      <c r="L7474">
        <v>0</v>
      </c>
    </row>
    <row r="7475" spans="1:12" x14ac:dyDescent="0.25">
      <c r="A7475">
        <v>84159090</v>
      </c>
      <c r="C7475">
        <v>0</v>
      </c>
      <c r="D7475" t="s">
        <v>12817</v>
      </c>
      <c r="E7475">
        <v>1712</v>
      </c>
      <c r="F7475">
        <v>2158</v>
      </c>
      <c r="G7475">
        <v>1800</v>
      </c>
      <c r="H7475">
        <v>0</v>
      </c>
      <c r="I7475">
        <v>17.12</v>
      </c>
      <c r="J7475">
        <v>21.58</v>
      </c>
      <c r="K7475">
        <v>18</v>
      </c>
      <c r="L7475">
        <v>0</v>
      </c>
    </row>
    <row r="7476" spans="1:12" x14ac:dyDescent="0.25">
      <c r="A7476">
        <v>84161000</v>
      </c>
      <c r="C7476">
        <v>0</v>
      </c>
      <c r="D7476" t="s">
        <v>7495</v>
      </c>
      <c r="E7476">
        <v>1345</v>
      </c>
      <c r="F7476">
        <v>1699</v>
      </c>
      <c r="G7476">
        <v>1800</v>
      </c>
      <c r="H7476">
        <v>0</v>
      </c>
      <c r="I7476">
        <v>13.45</v>
      </c>
      <c r="J7476">
        <v>16.989999999999998</v>
      </c>
      <c r="K7476">
        <v>18</v>
      </c>
      <c r="L7476">
        <v>0</v>
      </c>
    </row>
    <row r="7477" spans="1:12" x14ac:dyDescent="0.25">
      <c r="A7477">
        <v>84162010</v>
      </c>
      <c r="C7477">
        <v>0</v>
      </c>
      <c r="D7477" t="s">
        <v>7496</v>
      </c>
      <c r="E7477">
        <v>1345</v>
      </c>
      <c r="F7477">
        <v>1699</v>
      </c>
      <c r="G7477">
        <v>1800</v>
      </c>
      <c r="H7477">
        <v>0</v>
      </c>
      <c r="I7477">
        <v>13.45</v>
      </c>
      <c r="J7477">
        <v>16.989999999999998</v>
      </c>
      <c r="K7477">
        <v>18</v>
      </c>
      <c r="L7477">
        <v>0</v>
      </c>
    </row>
    <row r="7478" spans="1:12" x14ac:dyDescent="0.25">
      <c r="A7478">
        <v>84162090</v>
      </c>
      <c r="C7478">
        <v>0</v>
      </c>
      <c r="D7478" t="s">
        <v>7497</v>
      </c>
      <c r="E7478">
        <v>1345</v>
      </c>
      <c r="F7478">
        <v>1699</v>
      </c>
      <c r="G7478">
        <v>1800</v>
      </c>
      <c r="H7478">
        <v>0</v>
      </c>
      <c r="I7478">
        <v>13.45</v>
      </c>
      <c r="J7478">
        <v>16.989999999999998</v>
      </c>
      <c r="K7478">
        <v>18</v>
      </c>
      <c r="L7478">
        <v>0</v>
      </c>
    </row>
    <row r="7479" spans="1:12" x14ac:dyDescent="0.25">
      <c r="A7479">
        <v>84163000</v>
      </c>
      <c r="C7479">
        <v>0</v>
      </c>
      <c r="D7479" t="s">
        <v>7498</v>
      </c>
      <c r="E7479">
        <v>1345</v>
      </c>
      <c r="F7479">
        <v>2216</v>
      </c>
      <c r="G7479">
        <v>1800</v>
      </c>
      <c r="H7479">
        <v>0</v>
      </c>
      <c r="I7479">
        <v>13.45</v>
      </c>
      <c r="J7479">
        <v>22.16</v>
      </c>
      <c r="K7479">
        <v>18</v>
      </c>
      <c r="L7479">
        <v>0</v>
      </c>
    </row>
    <row r="7480" spans="1:12" x14ac:dyDescent="0.25">
      <c r="A7480">
        <v>84169000</v>
      </c>
      <c r="C7480">
        <v>0</v>
      </c>
      <c r="D7480" t="s">
        <v>7499</v>
      </c>
      <c r="E7480">
        <v>1388</v>
      </c>
      <c r="F7480">
        <v>1742</v>
      </c>
      <c r="G7480">
        <v>1800</v>
      </c>
      <c r="H7480">
        <v>0</v>
      </c>
      <c r="I7480">
        <v>13.88</v>
      </c>
      <c r="J7480">
        <v>17.420000000000002</v>
      </c>
      <c r="K7480">
        <v>18</v>
      </c>
      <c r="L7480">
        <v>0</v>
      </c>
    </row>
    <row r="7481" spans="1:12" x14ac:dyDescent="0.25">
      <c r="A7481">
        <v>84171010</v>
      </c>
      <c r="C7481">
        <v>0</v>
      </c>
      <c r="D7481" t="s">
        <v>7500</v>
      </c>
      <c r="E7481">
        <v>1345</v>
      </c>
      <c r="F7481">
        <v>1699</v>
      </c>
      <c r="G7481">
        <v>1800</v>
      </c>
      <c r="H7481">
        <v>0</v>
      </c>
      <c r="I7481">
        <v>13.45</v>
      </c>
      <c r="J7481">
        <v>16.989999999999998</v>
      </c>
      <c r="K7481">
        <v>18</v>
      </c>
      <c r="L7481">
        <v>0</v>
      </c>
    </row>
    <row r="7482" spans="1:12" x14ac:dyDescent="0.25">
      <c r="A7482">
        <v>84171020</v>
      </c>
      <c r="C7482">
        <v>0</v>
      </c>
      <c r="D7482" t="s">
        <v>7501</v>
      </c>
      <c r="E7482">
        <v>1345</v>
      </c>
      <c r="F7482">
        <v>1699</v>
      </c>
      <c r="G7482">
        <v>1800</v>
      </c>
      <c r="H7482">
        <v>0</v>
      </c>
      <c r="I7482">
        <v>13.45</v>
      </c>
      <c r="J7482">
        <v>16.989999999999998</v>
      </c>
      <c r="K7482">
        <v>18</v>
      </c>
      <c r="L7482">
        <v>0</v>
      </c>
    </row>
    <row r="7483" spans="1:12" x14ac:dyDescent="0.25">
      <c r="A7483">
        <v>84171090</v>
      </c>
      <c r="C7483">
        <v>0</v>
      </c>
      <c r="D7483" t="s">
        <v>7502</v>
      </c>
      <c r="E7483">
        <v>1345</v>
      </c>
      <c r="F7483">
        <v>1699</v>
      </c>
      <c r="G7483">
        <v>1800</v>
      </c>
      <c r="H7483">
        <v>0</v>
      </c>
      <c r="I7483">
        <v>13.45</v>
      </c>
      <c r="J7483">
        <v>16.989999999999998</v>
      </c>
      <c r="K7483">
        <v>18</v>
      </c>
      <c r="L7483">
        <v>0</v>
      </c>
    </row>
    <row r="7484" spans="1:12" x14ac:dyDescent="0.25">
      <c r="A7484">
        <v>84172000</v>
      </c>
      <c r="C7484">
        <v>0</v>
      </c>
      <c r="D7484" t="s">
        <v>7503</v>
      </c>
      <c r="E7484">
        <v>1345</v>
      </c>
      <c r="F7484">
        <v>1699</v>
      </c>
      <c r="G7484">
        <v>1800</v>
      </c>
      <c r="H7484">
        <v>0</v>
      </c>
      <c r="I7484">
        <v>13.45</v>
      </c>
      <c r="J7484">
        <v>16.989999999999998</v>
      </c>
      <c r="K7484">
        <v>18</v>
      </c>
      <c r="L7484">
        <v>0</v>
      </c>
    </row>
    <row r="7485" spans="1:12" x14ac:dyDescent="0.25">
      <c r="A7485">
        <v>84178010</v>
      </c>
      <c r="C7485">
        <v>0</v>
      </c>
      <c r="D7485" t="s">
        <v>7504</v>
      </c>
      <c r="E7485">
        <v>1345</v>
      </c>
      <c r="F7485">
        <v>1699</v>
      </c>
      <c r="G7485">
        <v>1800</v>
      </c>
      <c r="H7485">
        <v>0</v>
      </c>
      <c r="I7485">
        <v>13.45</v>
      </c>
      <c r="J7485">
        <v>16.989999999999998</v>
      </c>
      <c r="K7485">
        <v>18</v>
      </c>
      <c r="L7485">
        <v>0</v>
      </c>
    </row>
    <row r="7486" spans="1:12" x14ac:dyDescent="0.25">
      <c r="A7486">
        <v>84178020</v>
      </c>
      <c r="C7486">
        <v>0</v>
      </c>
      <c r="D7486" t="s">
        <v>7505</v>
      </c>
      <c r="E7486">
        <v>1345</v>
      </c>
      <c r="F7486">
        <v>1545</v>
      </c>
      <c r="G7486">
        <v>1800</v>
      </c>
      <c r="H7486">
        <v>0</v>
      </c>
      <c r="I7486">
        <v>13.45</v>
      </c>
      <c r="J7486">
        <v>15.45</v>
      </c>
      <c r="K7486">
        <v>18</v>
      </c>
      <c r="L7486">
        <v>0</v>
      </c>
    </row>
    <row r="7487" spans="1:12" x14ac:dyDescent="0.25">
      <c r="A7487">
        <v>84178090</v>
      </c>
      <c r="C7487">
        <v>0</v>
      </c>
      <c r="D7487" t="s">
        <v>7506</v>
      </c>
      <c r="E7487">
        <v>1345</v>
      </c>
      <c r="F7487">
        <v>1699</v>
      </c>
      <c r="G7487">
        <v>1200</v>
      </c>
      <c r="H7487">
        <v>0</v>
      </c>
      <c r="I7487">
        <v>13.45</v>
      </c>
      <c r="J7487">
        <v>16.989999999999998</v>
      </c>
      <c r="K7487">
        <v>12</v>
      </c>
      <c r="L7487">
        <v>0</v>
      </c>
    </row>
    <row r="7488" spans="1:12" x14ac:dyDescent="0.25">
      <c r="A7488">
        <v>84179000</v>
      </c>
      <c r="C7488">
        <v>0</v>
      </c>
      <c r="D7488" t="s">
        <v>7507</v>
      </c>
      <c r="E7488">
        <v>1345</v>
      </c>
      <c r="F7488">
        <v>1699</v>
      </c>
      <c r="G7488">
        <v>1800</v>
      </c>
      <c r="H7488">
        <v>0</v>
      </c>
      <c r="I7488">
        <v>13.45</v>
      </c>
      <c r="J7488">
        <v>16.989999999999998</v>
      </c>
      <c r="K7488">
        <v>18</v>
      </c>
      <c r="L7488">
        <v>0</v>
      </c>
    </row>
    <row r="7489" spans="1:12" x14ac:dyDescent="0.25">
      <c r="A7489">
        <v>84181000</v>
      </c>
      <c r="C7489">
        <v>0</v>
      </c>
      <c r="D7489" t="s">
        <v>12818</v>
      </c>
      <c r="E7489">
        <v>1878</v>
      </c>
      <c r="F7489">
        <v>2993</v>
      </c>
      <c r="G7489">
        <v>1800</v>
      </c>
      <c r="H7489">
        <v>0</v>
      </c>
      <c r="I7489">
        <v>18.78</v>
      </c>
      <c r="J7489">
        <v>29.93</v>
      </c>
      <c r="K7489">
        <v>18</v>
      </c>
      <c r="L7489">
        <v>0</v>
      </c>
    </row>
    <row r="7490" spans="1:12" x14ac:dyDescent="0.25">
      <c r="A7490">
        <v>84182100</v>
      </c>
      <c r="C7490">
        <v>0</v>
      </c>
      <c r="D7490" t="s">
        <v>7508</v>
      </c>
      <c r="E7490">
        <v>1887</v>
      </c>
      <c r="F7490">
        <v>3018</v>
      </c>
      <c r="G7490">
        <v>1800</v>
      </c>
      <c r="H7490">
        <v>0</v>
      </c>
      <c r="I7490">
        <v>18.87</v>
      </c>
      <c r="J7490">
        <v>30.18</v>
      </c>
      <c r="K7490">
        <v>18</v>
      </c>
      <c r="L7490">
        <v>0</v>
      </c>
    </row>
    <row r="7491" spans="1:12" x14ac:dyDescent="0.25">
      <c r="A7491">
        <v>84182900</v>
      </c>
      <c r="C7491">
        <v>0</v>
      </c>
      <c r="D7491" t="s">
        <v>7509</v>
      </c>
      <c r="E7491">
        <v>1709</v>
      </c>
      <c r="F7491">
        <v>2534</v>
      </c>
      <c r="G7491">
        <v>1800</v>
      </c>
      <c r="H7491">
        <v>0</v>
      </c>
      <c r="I7491">
        <v>17.09</v>
      </c>
      <c r="J7491">
        <v>25.34</v>
      </c>
      <c r="K7491">
        <v>18</v>
      </c>
      <c r="L7491">
        <v>0</v>
      </c>
    </row>
    <row r="7492" spans="1:12" x14ac:dyDescent="0.25">
      <c r="A7492">
        <v>84183000</v>
      </c>
      <c r="C7492">
        <v>0</v>
      </c>
      <c r="D7492" t="s">
        <v>7510</v>
      </c>
      <c r="E7492">
        <v>1887</v>
      </c>
      <c r="F7492">
        <v>3018</v>
      </c>
      <c r="G7492">
        <v>1800</v>
      </c>
      <c r="H7492">
        <v>0</v>
      </c>
      <c r="I7492">
        <v>18.87</v>
      </c>
      <c r="J7492">
        <v>30.18</v>
      </c>
      <c r="K7492">
        <v>18</v>
      </c>
      <c r="L7492">
        <v>0</v>
      </c>
    </row>
    <row r="7493" spans="1:12" x14ac:dyDescent="0.25">
      <c r="A7493">
        <v>84183000</v>
      </c>
      <c r="B7493">
        <v>1</v>
      </c>
      <c r="C7493">
        <v>0</v>
      </c>
      <c r="D7493" t="s">
        <v>10943</v>
      </c>
      <c r="E7493">
        <v>1887</v>
      </c>
      <c r="F7493">
        <v>3018</v>
      </c>
      <c r="G7493">
        <v>1800</v>
      </c>
      <c r="H7493">
        <v>0</v>
      </c>
      <c r="I7493">
        <v>18.87</v>
      </c>
      <c r="J7493">
        <v>30.18</v>
      </c>
      <c r="K7493">
        <v>18</v>
      </c>
      <c r="L7493">
        <v>0</v>
      </c>
    </row>
    <row r="7494" spans="1:12" x14ac:dyDescent="0.25">
      <c r="A7494">
        <v>84184000</v>
      </c>
      <c r="C7494">
        <v>0</v>
      </c>
      <c r="D7494" t="s">
        <v>7511</v>
      </c>
      <c r="E7494">
        <v>1905</v>
      </c>
      <c r="F7494">
        <v>3066</v>
      </c>
      <c r="G7494">
        <v>1800</v>
      </c>
      <c r="H7494">
        <v>0</v>
      </c>
      <c r="I7494">
        <v>19.05</v>
      </c>
      <c r="J7494">
        <v>30.66</v>
      </c>
      <c r="K7494">
        <v>18</v>
      </c>
      <c r="L7494">
        <v>0</v>
      </c>
    </row>
    <row r="7495" spans="1:12" x14ac:dyDescent="0.25">
      <c r="A7495">
        <v>84184000</v>
      </c>
      <c r="B7495">
        <v>1</v>
      </c>
      <c r="C7495">
        <v>0</v>
      </c>
      <c r="D7495" t="s">
        <v>10943</v>
      </c>
      <c r="E7495">
        <v>1905</v>
      </c>
      <c r="F7495">
        <v>3066</v>
      </c>
      <c r="G7495">
        <v>1800</v>
      </c>
      <c r="H7495">
        <v>0</v>
      </c>
      <c r="I7495">
        <v>19.05</v>
      </c>
      <c r="J7495">
        <v>30.66</v>
      </c>
      <c r="K7495">
        <v>18</v>
      </c>
      <c r="L7495">
        <v>0</v>
      </c>
    </row>
    <row r="7496" spans="1:12" x14ac:dyDescent="0.25">
      <c r="A7496">
        <v>84185010</v>
      </c>
      <c r="C7496">
        <v>0</v>
      </c>
      <c r="D7496" t="s">
        <v>7512</v>
      </c>
      <c r="E7496">
        <v>1345</v>
      </c>
      <c r="F7496">
        <v>1724</v>
      </c>
      <c r="G7496">
        <v>1800</v>
      </c>
      <c r="H7496">
        <v>0</v>
      </c>
      <c r="I7496">
        <v>13.45</v>
      </c>
      <c r="J7496">
        <v>17.239999999999998</v>
      </c>
      <c r="K7496">
        <v>18</v>
      </c>
      <c r="L7496">
        <v>0</v>
      </c>
    </row>
    <row r="7497" spans="1:12" x14ac:dyDescent="0.25">
      <c r="A7497">
        <v>84185090</v>
      </c>
      <c r="C7497">
        <v>0</v>
      </c>
      <c r="D7497" t="s">
        <v>7513</v>
      </c>
      <c r="E7497">
        <v>1345</v>
      </c>
      <c r="F7497">
        <v>1724</v>
      </c>
      <c r="G7497">
        <v>1800</v>
      </c>
      <c r="H7497">
        <v>0</v>
      </c>
      <c r="I7497">
        <v>13.45</v>
      </c>
      <c r="J7497">
        <v>17.239999999999998</v>
      </c>
      <c r="K7497">
        <v>18</v>
      </c>
      <c r="L7497">
        <v>0</v>
      </c>
    </row>
    <row r="7498" spans="1:12" x14ac:dyDescent="0.25">
      <c r="A7498">
        <v>84186100</v>
      </c>
      <c r="C7498">
        <v>0</v>
      </c>
      <c r="D7498" t="s">
        <v>10944</v>
      </c>
      <c r="E7498">
        <v>1345</v>
      </c>
      <c r="F7498">
        <v>1699</v>
      </c>
      <c r="G7498">
        <v>1800</v>
      </c>
      <c r="H7498">
        <v>0</v>
      </c>
      <c r="I7498">
        <v>13.45</v>
      </c>
      <c r="J7498">
        <v>16.989999999999998</v>
      </c>
      <c r="K7498">
        <v>18</v>
      </c>
      <c r="L7498">
        <v>0</v>
      </c>
    </row>
    <row r="7499" spans="1:12" x14ac:dyDescent="0.25">
      <c r="A7499">
        <v>84186910</v>
      </c>
      <c r="C7499">
        <v>0</v>
      </c>
      <c r="D7499" t="s">
        <v>12819</v>
      </c>
      <c r="E7499">
        <v>1345</v>
      </c>
      <c r="F7499">
        <v>1699</v>
      </c>
      <c r="G7499">
        <v>1800</v>
      </c>
      <c r="H7499">
        <v>0</v>
      </c>
      <c r="I7499">
        <v>13.45</v>
      </c>
      <c r="J7499">
        <v>16.989999999999998</v>
      </c>
      <c r="K7499">
        <v>18</v>
      </c>
      <c r="L7499">
        <v>0</v>
      </c>
    </row>
    <row r="7500" spans="1:12" x14ac:dyDescent="0.25">
      <c r="A7500">
        <v>84186920</v>
      </c>
      <c r="C7500">
        <v>0</v>
      </c>
      <c r="D7500" t="s">
        <v>534</v>
      </c>
      <c r="E7500">
        <v>1345</v>
      </c>
      <c r="F7500">
        <v>1699</v>
      </c>
      <c r="G7500">
        <v>1800</v>
      </c>
      <c r="H7500">
        <v>0</v>
      </c>
      <c r="I7500">
        <v>13.45</v>
      </c>
      <c r="J7500">
        <v>16.989999999999998</v>
      </c>
      <c r="K7500">
        <v>18</v>
      </c>
      <c r="L7500">
        <v>0</v>
      </c>
    </row>
    <row r="7501" spans="1:12" x14ac:dyDescent="0.25">
      <c r="A7501">
        <v>84186931</v>
      </c>
      <c r="C7501">
        <v>0</v>
      </c>
      <c r="D7501" t="s">
        <v>7514</v>
      </c>
      <c r="E7501">
        <v>1834</v>
      </c>
      <c r="F7501">
        <v>2801</v>
      </c>
      <c r="G7501">
        <v>1800</v>
      </c>
      <c r="H7501">
        <v>0</v>
      </c>
      <c r="I7501">
        <v>18.34</v>
      </c>
      <c r="J7501">
        <v>28.01</v>
      </c>
      <c r="K7501">
        <v>18</v>
      </c>
      <c r="L7501">
        <v>0</v>
      </c>
    </row>
    <row r="7502" spans="1:12" x14ac:dyDescent="0.25">
      <c r="A7502">
        <v>84186931</v>
      </c>
      <c r="B7502">
        <v>1</v>
      </c>
      <c r="C7502">
        <v>0</v>
      </c>
      <c r="D7502" t="s">
        <v>9738</v>
      </c>
      <c r="E7502">
        <v>1681</v>
      </c>
      <c r="F7502">
        <v>2648</v>
      </c>
      <c r="G7502">
        <v>1800</v>
      </c>
      <c r="H7502">
        <v>0</v>
      </c>
      <c r="I7502">
        <v>16.809999999999999</v>
      </c>
      <c r="J7502">
        <v>26.48</v>
      </c>
      <c r="K7502">
        <v>18</v>
      </c>
      <c r="L7502">
        <v>0</v>
      </c>
    </row>
    <row r="7503" spans="1:12" x14ac:dyDescent="0.25">
      <c r="A7503">
        <v>84186932</v>
      </c>
      <c r="C7503">
        <v>0</v>
      </c>
      <c r="D7503" t="s">
        <v>12820</v>
      </c>
      <c r="E7503">
        <v>1345</v>
      </c>
      <c r="F7503">
        <v>1737</v>
      </c>
      <c r="G7503">
        <v>1800</v>
      </c>
      <c r="H7503">
        <v>0</v>
      </c>
      <c r="I7503">
        <v>13.45</v>
      </c>
      <c r="J7503">
        <v>17.37</v>
      </c>
      <c r="K7503">
        <v>18</v>
      </c>
      <c r="L7503">
        <v>0</v>
      </c>
    </row>
    <row r="7504" spans="1:12" x14ac:dyDescent="0.25">
      <c r="A7504">
        <v>84186940</v>
      </c>
      <c r="C7504">
        <v>0</v>
      </c>
      <c r="D7504" t="s">
        <v>12821</v>
      </c>
      <c r="E7504">
        <v>1345</v>
      </c>
      <c r="F7504">
        <v>1755</v>
      </c>
      <c r="G7504">
        <v>1800</v>
      </c>
      <c r="H7504">
        <v>0</v>
      </c>
      <c r="I7504">
        <v>13.45</v>
      </c>
      <c r="J7504">
        <v>17.55</v>
      </c>
      <c r="K7504">
        <v>18</v>
      </c>
      <c r="L7504">
        <v>0</v>
      </c>
    </row>
    <row r="7505" spans="1:12" x14ac:dyDescent="0.25">
      <c r="A7505">
        <v>84186940</v>
      </c>
      <c r="B7505">
        <v>1</v>
      </c>
      <c r="C7505">
        <v>0</v>
      </c>
      <c r="D7505" t="s">
        <v>9739</v>
      </c>
      <c r="E7505">
        <v>1503</v>
      </c>
      <c r="F7505">
        <v>1913</v>
      </c>
      <c r="G7505">
        <v>1800</v>
      </c>
      <c r="H7505">
        <v>0</v>
      </c>
      <c r="I7505">
        <v>15.03</v>
      </c>
      <c r="J7505">
        <v>19.13</v>
      </c>
      <c r="K7505">
        <v>18</v>
      </c>
      <c r="L7505">
        <v>0</v>
      </c>
    </row>
    <row r="7506" spans="1:12" x14ac:dyDescent="0.25">
      <c r="A7506">
        <v>84186991</v>
      </c>
      <c r="C7506">
        <v>0</v>
      </c>
      <c r="D7506" t="s">
        <v>10945</v>
      </c>
      <c r="E7506">
        <v>1509</v>
      </c>
      <c r="F7506">
        <v>1709</v>
      </c>
      <c r="G7506">
        <v>1800</v>
      </c>
      <c r="H7506">
        <v>0</v>
      </c>
      <c r="I7506">
        <v>15.09</v>
      </c>
      <c r="J7506">
        <v>17.09</v>
      </c>
      <c r="K7506">
        <v>18</v>
      </c>
      <c r="L7506">
        <v>0</v>
      </c>
    </row>
    <row r="7507" spans="1:12" x14ac:dyDescent="0.25">
      <c r="A7507">
        <v>84186999</v>
      </c>
      <c r="C7507">
        <v>0</v>
      </c>
      <c r="D7507" t="s">
        <v>7515</v>
      </c>
      <c r="E7507">
        <v>1763</v>
      </c>
      <c r="F7507">
        <v>2489</v>
      </c>
      <c r="G7507">
        <v>1800</v>
      </c>
      <c r="H7507">
        <v>0</v>
      </c>
      <c r="I7507">
        <v>17.63</v>
      </c>
      <c r="J7507">
        <v>24.89</v>
      </c>
      <c r="K7507">
        <v>18</v>
      </c>
      <c r="L7507">
        <v>0</v>
      </c>
    </row>
    <row r="7508" spans="1:12" x14ac:dyDescent="0.25">
      <c r="A7508">
        <v>84186999</v>
      </c>
      <c r="B7508">
        <v>1</v>
      </c>
      <c r="C7508">
        <v>0</v>
      </c>
      <c r="D7508" t="s">
        <v>10946</v>
      </c>
      <c r="E7508">
        <v>1345</v>
      </c>
      <c r="F7508">
        <v>2071</v>
      </c>
      <c r="G7508">
        <v>1800</v>
      </c>
      <c r="H7508">
        <v>0</v>
      </c>
      <c r="I7508">
        <v>13.45</v>
      </c>
      <c r="J7508">
        <v>20.71</v>
      </c>
      <c r="K7508">
        <v>18</v>
      </c>
      <c r="L7508">
        <v>0</v>
      </c>
    </row>
    <row r="7509" spans="1:12" x14ac:dyDescent="0.25">
      <c r="A7509">
        <v>84186999</v>
      </c>
      <c r="B7509">
        <v>2</v>
      </c>
      <c r="C7509">
        <v>0</v>
      </c>
      <c r="D7509" t="s">
        <v>10947</v>
      </c>
      <c r="E7509">
        <v>1493</v>
      </c>
      <c r="F7509">
        <v>2219</v>
      </c>
      <c r="G7509">
        <v>1800</v>
      </c>
      <c r="H7509">
        <v>0</v>
      </c>
      <c r="I7509">
        <v>14.93</v>
      </c>
      <c r="J7509">
        <v>22.19</v>
      </c>
      <c r="K7509">
        <v>18</v>
      </c>
      <c r="L7509">
        <v>0</v>
      </c>
    </row>
    <row r="7510" spans="1:12" x14ac:dyDescent="0.25">
      <c r="A7510">
        <v>84186999</v>
      </c>
      <c r="B7510">
        <v>3</v>
      </c>
      <c r="C7510">
        <v>0</v>
      </c>
      <c r="D7510" t="s">
        <v>10948</v>
      </c>
      <c r="E7510">
        <v>1493</v>
      </c>
      <c r="F7510">
        <v>2219</v>
      </c>
      <c r="G7510">
        <v>1800</v>
      </c>
      <c r="H7510">
        <v>0</v>
      </c>
      <c r="I7510">
        <v>14.93</v>
      </c>
      <c r="J7510">
        <v>22.19</v>
      </c>
      <c r="K7510">
        <v>18</v>
      </c>
      <c r="L7510">
        <v>0</v>
      </c>
    </row>
    <row r="7511" spans="1:12" x14ac:dyDescent="0.25">
      <c r="A7511">
        <v>84186999</v>
      </c>
      <c r="B7511">
        <v>4</v>
      </c>
      <c r="C7511">
        <v>0</v>
      </c>
      <c r="D7511" t="s">
        <v>10949</v>
      </c>
      <c r="E7511">
        <v>1345</v>
      </c>
      <c r="F7511">
        <v>2071</v>
      </c>
      <c r="G7511">
        <v>1800</v>
      </c>
      <c r="H7511">
        <v>0</v>
      </c>
      <c r="I7511">
        <v>13.45</v>
      </c>
      <c r="J7511">
        <v>20.71</v>
      </c>
      <c r="K7511">
        <v>18</v>
      </c>
      <c r="L7511">
        <v>0</v>
      </c>
    </row>
    <row r="7512" spans="1:12" x14ac:dyDescent="0.25">
      <c r="A7512">
        <v>84186999</v>
      </c>
      <c r="B7512">
        <v>5</v>
      </c>
      <c r="C7512">
        <v>0</v>
      </c>
      <c r="D7512" t="s">
        <v>12448</v>
      </c>
      <c r="E7512">
        <v>1345</v>
      </c>
      <c r="F7512">
        <v>2071</v>
      </c>
      <c r="G7512">
        <v>1800</v>
      </c>
      <c r="H7512">
        <v>0</v>
      </c>
      <c r="I7512">
        <v>13.45</v>
      </c>
      <c r="J7512">
        <v>20.71</v>
      </c>
      <c r="K7512">
        <v>18</v>
      </c>
      <c r="L7512">
        <v>0</v>
      </c>
    </row>
    <row r="7513" spans="1:12" x14ac:dyDescent="0.25">
      <c r="A7513">
        <v>84189100</v>
      </c>
      <c r="C7513">
        <v>0</v>
      </c>
      <c r="D7513" t="s">
        <v>7516</v>
      </c>
      <c r="E7513">
        <v>2233</v>
      </c>
      <c r="F7513">
        <v>3692</v>
      </c>
      <c r="G7513">
        <v>1800</v>
      </c>
      <c r="H7513">
        <v>0</v>
      </c>
      <c r="I7513">
        <v>22.33</v>
      </c>
      <c r="J7513">
        <v>36.92</v>
      </c>
      <c r="K7513">
        <v>18</v>
      </c>
      <c r="L7513">
        <v>0</v>
      </c>
    </row>
    <row r="7514" spans="1:12" x14ac:dyDescent="0.25">
      <c r="A7514">
        <v>84189900</v>
      </c>
      <c r="C7514">
        <v>0</v>
      </c>
      <c r="D7514" t="s">
        <v>7517</v>
      </c>
      <c r="E7514">
        <v>2233</v>
      </c>
      <c r="F7514">
        <v>3552</v>
      </c>
      <c r="G7514">
        <v>1200</v>
      </c>
      <c r="H7514">
        <v>0</v>
      </c>
      <c r="I7514">
        <v>22.33</v>
      </c>
      <c r="J7514">
        <v>35.520000000000003</v>
      </c>
      <c r="K7514">
        <v>12</v>
      </c>
      <c r="L7514">
        <v>0</v>
      </c>
    </row>
    <row r="7515" spans="1:12" x14ac:dyDescent="0.25">
      <c r="A7515">
        <v>84189900</v>
      </c>
      <c r="B7515">
        <v>1</v>
      </c>
      <c r="C7515">
        <v>0</v>
      </c>
      <c r="D7515" t="s">
        <v>10950</v>
      </c>
      <c r="E7515">
        <v>1660</v>
      </c>
      <c r="F7515">
        <v>2979</v>
      </c>
      <c r="G7515">
        <v>1200</v>
      </c>
      <c r="H7515">
        <v>0</v>
      </c>
      <c r="I7515">
        <v>16.600000000000001</v>
      </c>
      <c r="J7515">
        <v>29.79</v>
      </c>
      <c r="K7515">
        <v>12</v>
      </c>
      <c r="L7515">
        <v>0</v>
      </c>
    </row>
    <row r="7516" spans="1:12" x14ac:dyDescent="0.25">
      <c r="A7516">
        <v>84191100</v>
      </c>
      <c r="C7516">
        <v>0</v>
      </c>
      <c r="D7516" t="s">
        <v>7518</v>
      </c>
      <c r="E7516">
        <v>1388</v>
      </c>
      <c r="F7516">
        <v>1798</v>
      </c>
      <c r="G7516">
        <v>1800</v>
      </c>
      <c r="H7516">
        <v>0</v>
      </c>
      <c r="I7516">
        <v>13.88</v>
      </c>
      <c r="J7516">
        <v>17.98</v>
      </c>
      <c r="K7516">
        <v>18</v>
      </c>
      <c r="L7516">
        <v>0</v>
      </c>
    </row>
    <row r="7517" spans="1:12" x14ac:dyDescent="0.25">
      <c r="A7517">
        <v>84191100</v>
      </c>
      <c r="B7517">
        <v>1</v>
      </c>
      <c r="C7517">
        <v>0</v>
      </c>
      <c r="D7517" t="s">
        <v>10951</v>
      </c>
      <c r="E7517">
        <v>1429</v>
      </c>
      <c r="F7517">
        <v>1839</v>
      </c>
      <c r="G7517">
        <v>1800</v>
      </c>
      <c r="H7517">
        <v>0</v>
      </c>
      <c r="I7517">
        <v>14.29</v>
      </c>
      <c r="J7517">
        <v>18.39</v>
      </c>
      <c r="K7517">
        <v>18</v>
      </c>
      <c r="L7517">
        <v>0</v>
      </c>
    </row>
    <row r="7518" spans="1:12" x14ac:dyDescent="0.25">
      <c r="A7518">
        <v>84191200</v>
      </c>
      <c r="C7518">
        <v>0</v>
      </c>
      <c r="D7518" t="s">
        <v>12449</v>
      </c>
      <c r="E7518">
        <v>1345</v>
      </c>
      <c r="F7518">
        <v>1755</v>
      </c>
      <c r="G7518">
        <v>1800</v>
      </c>
      <c r="H7518">
        <v>0</v>
      </c>
      <c r="I7518">
        <v>13.45</v>
      </c>
      <c r="J7518">
        <v>17.55</v>
      </c>
      <c r="K7518">
        <v>18</v>
      </c>
      <c r="L7518">
        <v>0</v>
      </c>
    </row>
    <row r="7519" spans="1:12" x14ac:dyDescent="0.25">
      <c r="A7519">
        <v>84191900</v>
      </c>
      <c r="C7519">
        <v>0</v>
      </c>
      <c r="D7519" t="s">
        <v>12449</v>
      </c>
      <c r="E7519">
        <v>1388</v>
      </c>
      <c r="F7519">
        <v>1798</v>
      </c>
      <c r="G7519">
        <v>1200</v>
      </c>
      <c r="H7519">
        <v>0</v>
      </c>
      <c r="I7519">
        <v>13.88</v>
      </c>
      <c r="J7519">
        <v>17.98</v>
      </c>
      <c r="K7519">
        <v>12</v>
      </c>
      <c r="L7519">
        <v>0</v>
      </c>
    </row>
    <row r="7520" spans="1:12" x14ac:dyDescent="0.25">
      <c r="A7520">
        <v>84192000</v>
      </c>
      <c r="C7520">
        <v>0</v>
      </c>
      <c r="D7520" t="s">
        <v>7519</v>
      </c>
      <c r="E7520">
        <v>1388</v>
      </c>
      <c r="F7520">
        <v>1742</v>
      </c>
      <c r="G7520">
        <v>1800</v>
      </c>
      <c r="H7520">
        <v>0</v>
      </c>
      <c r="I7520">
        <v>13.88</v>
      </c>
      <c r="J7520">
        <v>17.420000000000002</v>
      </c>
      <c r="K7520">
        <v>18</v>
      </c>
      <c r="L7520">
        <v>0</v>
      </c>
    </row>
    <row r="7521" spans="1:12" x14ac:dyDescent="0.25">
      <c r="A7521">
        <v>84193300</v>
      </c>
      <c r="C7521">
        <v>0</v>
      </c>
      <c r="D7521" t="s">
        <v>12449</v>
      </c>
      <c r="E7521">
        <v>1345</v>
      </c>
      <c r="F7521">
        <v>1699</v>
      </c>
      <c r="G7521">
        <v>1800</v>
      </c>
      <c r="H7521">
        <v>0</v>
      </c>
      <c r="I7521">
        <v>13.45</v>
      </c>
      <c r="J7521">
        <v>16.989999999999998</v>
      </c>
      <c r="K7521">
        <v>18</v>
      </c>
      <c r="L7521">
        <v>0</v>
      </c>
    </row>
    <row r="7522" spans="1:12" x14ac:dyDescent="0.25">
      <c r="A7522">
        <v>84193400</v>
      </c>
      <c r="C7522">
        <v>0</v>
      </c>
      <c r="D7522" t="s">
        <v>12449</v>
      </c>
      <c r="E7522">
        <v>1345</v>
      </c>
      <c r="F7522">
        <v>1699</v>
      </c>
      <c r="G7522">
        <v>1200</v>
      </c>
      <c r="H7522">
        <v>0</v>
      </c>
      <c r="I7522">
        <v>13.45</v>
      </c>
      <c r="J7522">
        <v>16.989999999999998</v>
      </c>
      <c r="K7522">
        <v>12</v>
      </c>
      <c r="L7522">
        <v>0</v>
      </c>
    </row>
    <row r="7523" spans="1:12" x14ac:dyDescent="0.25">
      <c r="A7523">
        <v>84193500</v>
      </c>
      <c r="C7523">
        <v>0</v>
      </c>
      <c r="D7523" t="s">
        <v>12449</v>
      </c>
      <c r="E7523">
        <v>1345</v>
      </c>
      <c r="F7523">
        <v>1699</v>
      </c>
      <c r="G7523">
        <v>1800</v>
      </c>
      <c r="H7523">
        <v>0</v>
      </c>
      <c r="I7523">
        <v>13.45</v>
      </c>
      <c r="J7523">
        <v>16.989999999999998</v>
      </c>
      <c r="K7523">
        <v>18</v>
      </c>
      <c r="L7523">
        <v>0</v>
      </c>
    </row>
    <row r="7524" spans="1:12" x14ac:dyDescent="0.25">
      <c r="A7524">
        <v>84193900</v>
      </c>
      <c r="C7524">
        <v>0</v>
      </c>
      <c r="D7524" t="s">
        <v>7520</v>
      </c>
      <c r="E7524">
        <v>1345</v>
      </c>
      <c r="F7524">
        <v>1699</v>
      </c>
      <c r="G7524">
        <v>1200</v>
      </c>
      <c r="H7524">
        <v>0</v>
      </c>
      <c r="I7524">
        <v>13.45</v>
      </c>
      <c r="J7524">
        <v>16.989999999999998</v>
      </c>
      <c r="K7524">
        <v>12</v>
      </c>
      <c r="L7524">
        <v>0</v>
      </c>
    </row>
    <row r="7525" spans="1:12" x14ac:dyDescent="0.25">
      <c r="A7525">
        <v>84194010</v>
      </c>
      <c r="C7525">
        <v>0</v>
      </c>
      <c r="D7525" t="s">
        <v>7521</v>
      </c>
      <c r="E7525">
        <v>1345</v>
      </c>
      <c r="F7525">
        <v>1699</v>
      </c>
      <c r="G7525">
        <v>1800</v>
      </c>
      <c r="H7525">
        <v>0</v>
      </c>
      <c r="I7525">
        <v>13.45</v>
      </c>
      <c r="J7525">
        <v>16.989999999999998</v>
      </c>
      <c r="K7525">
        <v>18</v>
      </c>
      <c r="L7525">
        <v>0</v>
      </c>
    </row>
    <row r="7526" spans="1:12" x14ac:dyDescent="0.25">
      <c r="A7526">
        <v>84194020</v>
      </c>
      <c r="C7526">
        <v>0</v>
      </c>
      <c r="D7526" t="s">
        <v>7522</v>
      </c>
      <c r="E7526">
        <v>1345</v>
      </c>
      <c r="F7526">
        <v>1699</v>
      </c>
      <c r="G7526">
        <v>1800</v>
      </c>
      <c r="H7526">
        <v>0</v>
      </c>
      <c r="I7526">
        <v>13.45</v>
      </c>
      <c r="J7526">
        <v>16.989999999999998</v>
      </c>
      <c r="K7526">
        <v>18</v>
      </c>
      <c r="L7526">
        <v>0</v>
      </c>
    </row>
    <row r="7527" spans="1:12" x14ac:dyDescent="0.25">
      <c r="A7527">
        <v>84194090</v>
      </c>
      <c r="C7527">
        <v>0</v>
      </c>
      <c r="D7527" t="s">
        <v>7523</v>
      </c>
      <c r="E7527">
        <v>1345</v>
      </c>
      <c r="F7527">
        <v>1699</v>
      </c>
      <c r="G7527">
        <v>1800</v>
      </c>
      <c r="H7527">
        <v>0</v>
      </c>
      <c r="I7527">
        <v>13.45</v>
      </c>
      <c r="J7527">
        <v>16.989999999999998</v>
      </c>
      <c r="K7527">
        <v>18</v>
      </c>
      <c r="L7527">
        <v>0</v>
      </c>
    </row>
    <row r="7528" spans="1:12" x14ac:dyDescent="0.25">
      <c r="A7528">
        <v>84195010</v>
      </c>
      <c r="C7528">
        <v>0</v>
      </c>
      <c r="D7528" t="s">
        <v>7524</v>
      </c>
      <c r="E7528">
        <v>1345</v>
      </c>
      <c r="F7528">
        <v>1857</v>
      </c>
      <c r="G7528">
        <v>1800</v>
      </c>
      <c r="H7528">
        <v>0</v>
      </c>
      <c r="I7528">
        <v>13.45</v>
      </c>
      <c r="J7528">
        <v>18.57</v>
      </c>
      <c r="K7528">
        <v>18</v>
      </c>
      <c r="L7528">
        <v>0</v>
      </c>
    </row>
    <row r="7529" spans="1:12" x14ac:dyDescent="0.25">
      <c r="A7529">
        <v>84195021</v>
      </c>
      <c r="C7529">
        <v>0</v>
      </c>
      <c r="D7529" t="s">
        <v>7525</v>
      </c>
      <c r="E7529">
        <v>1345</v>
      </c>
      <c r="F7529">
        <v>1857</v>
      </c>
      <c r="G7529">
        <v>1800</v>
      </c>
      <c r="H7529">
        <v>0</v>
      </c>
      <c r="I7529">
        <v>13.45</v>
      </c>
      <c r="J7529">
        <v>18.57</v>
      </c>
      <c r="K7529">
        <v>18</v>
      </c>
      <c r="L7529">
        <v>0</v>
      </c>
    </row>
    <row r="7530" spans="1:12" x14ac:dyDescent="0.25">
      <c r="A7530">
        <v>84195022</v>
      </c>
      <c r="C7530">
        <v>0</v>
      </c>
      <c r="D7530" t="s">
        <v>7526</v>
      </c>
      <c r="E7530">
        <v>1345</v>
      </c>
      <c r="F7530">
        <v>1857</v>
      </c>
      <c r="G7530">
        <v>1800</v>
      </c>
      <c r="H7530">
        <v>0</v>
      </c>
      <c r="I7530">
        <v>13.45</v>
      </c>
      <c r="J7530">
        <v>18.57</v>
      </c>
      <c r="K7530">
        <v>18</v>
      </c>
      <c r="L7530">
        <v>0</v>
      </c>
    </row>
    <row r="7531" spans="1:12" x14ac:dyDescent="0.25">
      <c r="A7531">
        <v>84195029</v>
      </c>
      <c r="C7531">
        <v>0</v>
      </c>
      <c r="D7531" t="s">
        <v>7527</v>
      </c>
      <c r="E7531">
        <v>1345</v>
      </c>
      <c r="F7531">
        <v>1857</v>
      </c>
      <c r="G7531">
        <v>1800</v>
      </c>
      <c r="H7531">
        <v>0</v>
      </c>
      <c r="I7531">
        <v>13.45</v>
      </c>
      <c r="J7531">
        <v>18.57</v>
      </c>
      <c r="K7531">
        <v>18</v>
      </c>
      <c r="L7531">
        <v>0</v>
      </c>
    </row>
    <row r="7532" spans="1:12" x14ac:dyDescent="0.25">
      <c r="A7532">
        <v>84195090</v>
      </c>
      <c r="C7532">
        <v>0</v>
      </c>
      <c r="D7532" t="s">
        <v>7528</v>
      </c>
      <c r="E7532">
        <v>1345</v>
      </c>
      <c r="F7532">
        <v>1857</v>
      </c>
      <c r="G7532">
        <v>1800</v>
      </c>
      <c r="H7532">
        <v>0</v>
      </c>
      <c r="I7532">
        <v>13.45</v>
      </c>
      <c r="J7532">
        <v>18.57</v>
      </c>
      <c r="K7532">
        <v>18</v>
      </c>
      <c r="L7532">
        <v>0</v>
      </c>
    </row>
    <row r="7533" spans="1:12" x14ac:dyDescent="0.25">
      <c r="A7533">
        <v>84196000</v>
      </c>
      <c r="C7533">
        <v>0</v>
      </c>
      <c r="D7533" t="s">
        <v>7529</v>
      </c>
      <c r="E7533">
        <v>1345</v>
      </c>
      <c r="F7533">
        <v>1699</v>
      </c>
      <c r="G7533">
        <v>1800</v>
      </c>
      <c r="H7533">
        <v>0</v>
      </c>
      <c r="I7533">
        <v>13.45</v>
      </c>
      <c r="J7533">
        <v>16.989999999999998</v>
      </c>
      <c r="K7533">
        <v>18</v>
      </c>
      <c r="L7533">
        <v>0</v>
      </c>
    </row>
    <row r="7534" spans="1:12" x14ac:dyDescent="0.25">
      <c r="A7534">
        <v>84198110</v>
      </c>
      <c r="C7534">
        <v>0</v>
      </c>
      <c r="D7534" t="s">
        <v>7530</v>
      </c>
      <c r="E7534">
        <v>1345</v>
      </c>
      <c r="F7534">
        <v>1699</v>
      </c>
      <c r="G7534">
        <v>1800</v>
      </c>
      <c r="H7534">
        <v>0</v>
      </c>
      <c r="I7534">
        <v>13.45</v>
      </c>
      <c r="J7534">
        <v>16.989999999999998</v>
      </c>
      <c r="K7534">
        <v>18</v>
      </c>
      <c r="L7534">
        <v>0</v>
      </c>
    </row>
    <row r="7535" spans="1:12" x14ac:dyDescent="0.25">
      <c r="A7535">
        <v>84198190</v>
      </c>
      <c r="C7535">
        <v>0</v>
      </c>
      <c r="D7535" t="s">
        <v>7531</v>
      </c>
      <c r="E7535">
        <v>1345</v>
      </c>
      <c r="F7535">
        <v>1699</v>
      </c>
      <c r="G7535">
        <v>1800</v>
      </c>
      <c r="H7535">
        <v>0</v>
      </c>
      <c r="I7535">
        <v>13.45</v>
      </c>
      <c r="J7535">
        <v>16.989999999999998</v>
      </c>
      <c r="K7535">
        <v>18</v>
      </c>
      <c r="L7535">
        <v>0</v>
      </c>
    </row>
    <row r="7536" spans="1:12" x14ac:dyDescent="0.25">
      <c r="A7536">
        <v>84198911</v>
      </c>
      <c r="C7536">
        <v>0</v>
      </c>
      <c r="D7536" t="s">
        <v>7532</v>
      </c>
      <c r="E7536">
        <v>1345</v>
      </c>
      <c r="F7536">
        <v>1545</v>
      </c>
      <c r="G7536">
        <v>1800</v>
      </c>
      <c r="H7536">
        <v>0</v>
      </c>
      <c r="I7536">
        <v>13.45</v>
      </c>
      <c r="J7536">
        <v>15.45</v>
      </c>
      <c r="K7536">
        <v>18</v>
      </c>
      <c r="L7536">
        <v>0</v>
      </c>
    </row>
    <row r="7537" spans="1:12" x14ac:dyDescent="0.25">
      <c r="A7537">
        <v>84198919</v>
      </c>
      <c r="C7537">
        <v>0</v>
      </c>
      <c r="D7537" t="s">
        <v>7533</v>
      </c>
      <c r="E7537">
        <v>1345</v>
      </c>
      <c r="F7537">
        <v>1699</v>
      </c>
      <c r="G7537">
        <v>1800</v>
      </c>
      <c r="H7537">
        <v>0</v>
      </c>
      <c r="I7537">
        <v>13.45</v>
      </c>
      <c r="J7537">
        <v>16.989999999999998</v>
      </c>
      <c r="K7537">
        <v>18</v>
      </c>
      <c r="L7537">
        <v>0</v>
      </c>
    </row>
    <row r="7538" spans="1:12" x14ac:dyDescent="0.25">
      <c r="A7538">
        <v>84198919</v>
      </c>
      <c r="B7538">
        <v>1</v>
      </c>
      <c r="C7538">
        <v>0</v>
      </c>
      <c r="D7538" t="s">
        <v>9740</v>
      </c>
      <c r="E7538">
        <v>1413</v>
      </c>
      <c r="F7538">
        <v>1767</v>
      </c>
      <c r="G7538">
        <v>1800</v>
      </c>
      <c r="H7538">
        <v>0</v>
      </c>
      <c r="I7538">
        <v>14.13</v>
      </c>
      <c r="J7538">
        <v>17.670000000000002</v>
      </c>
      <c r="K7538">
        <v>18</v>
      </c>
      <c r="L7538">
        <v>0</v>
      </c>
    </row>
    <row r="7539" spans="1:12" x14ac:dyDescent="0.25">
      <c r="A7539">
        <v>84198920</v>
      </c>
      <c r="C7539">
        <v>0</v>
      </c>
      <c r="D7539" t="s">
        <v>535</v>
      </c>
      <c r="E7539">
        <v>1345</v>
      </c>
      <c r="F7539">
        <v>1699</v>
      </c>
      <c r="G7539">
        <v>1800</v>
      </c>
      <c r="H7539">
        <v>0</v>
      </c>
      <c r="I7539">
        <v>13.45</v>
      </c>
      <c r="J7539">
        <v>16.989999999999998</v>
      </c>
      <c r="K7539">
        <v>18</v>
      </c>
      <c r="L7539">
        <v>0</v>
      </c>
    </row>
    <row r="7540" spans="1:12" x14ac:dyDescent="0.25">
      <c r="A7540">
        <v>84198930</v>
      </c>
      <c r="C7540">
        <v>0</v>
      </c>
      <c r="D7540" t="s">
        <v>536</v>
      </c>
      <c r="E7540">
        <v>1345</v>
      </c>
      <c r="F7540">
        <v>1699</v>
      </c>
      <c r="G7540">
        <v>1800</v>
      </c>
      <c r="H7540">
        <v>0</v>
      </c>
      <c r="I7540">
        <v>13.45</v>
      </c>
      <c r="J7540">
        <v>16.989999999999998</v>
      </c>
      <c r="K7540">
        <v>18</v>
      </c>
      <c r="L7540">
        <v>0</v>
      </c>
    </row>
    <row r="7541" spans="1:12" x14ac:dyDescent="0.25">
      <c r="A7541">
        <v>84198940</v>
      </c>
      <c r="C7541">
        <v>0</v>
      </c>
      <c r="D7541" t="s">
        <v>12822</v>
      </c>
      <c r="E7541">
        <v>1345</v>
      </c>
      <c r="F7541">
        <v>1699</v>
      </c>
      <c r="G7541">
        <v>1800</v>
      </c>
      <c r="H7541">
        <v>0</v>
      </c>
      <c r="I7541">
        <v>13.45</v>
      </c>
      <c r="J7541">
        <v>16.989999999999998</v>
      </c>
      <c r="K7541">
        <v>18</v>
      </c>
      <c r="L7541">
        <v>0</v>
      </c>
    </row>
    <row r="7542" spans="1:12" x14ac:dyDescent="0.25">
      <c r="A7542">
        <v>84198991</v>
      </c>
      <c r="C7542">
        <v>0</v>
      </c>
      <c r="D7542" t="s">
        <v>12822</v>
      </c>
      <c r="E7542">
        <v>1413</v>
      </c>
      <c r="F7542">
        <v>1767</v>
      </c>
      <c r="G7542">
        <v>1800</v>
      </c>
      <c r="H7542">
        <v>0</v>
      </c>
      <c r="I7542">
        <v>14.13</v>
      </c>
      <c r="J7542">
        <v>17.670000000000002</v>
      </c>
      <c r="K7542">
        <v>18</v>
      </c>
      <c r="L7542">
        <v>0</v>
      </c>
    </row>
    <row r="7543" spans="1:12" x14ac:dyDescent="0.25">
      <c r="A7543">
        <v>84198999</v>
      </c>
      <c r="C7543">
        <v>0</v>
      </c>
      <c r="D7543" t="s">
        <v>12822</v>
      </c>
      <c r="E7543">
        <v>1388</v>
      </c>
      <c r="F7543">
        <v>1742</v>
      </c>
      <c r="G7543">
        <v>1200</v>
      </c>
      <c r="H7543">
        <v>0</v>
      </c>
      <c r="I7543">
        <v>13.88</v>
      </c>
      <c r="J7543">
        <v>17.420000000000002</v>
      </c>
      <c r="K7543">
        <v>12</v>
      </c>
      <c r="L7543">
        <v>0</v>
      </c>
    </row>
    <row r="7544" spans="1:12" x14ac:dyDescent="0.25">
      <c r="A7544">
        <v>84198999</v>
      </c>
      <c r="B7544">
        <v>1</v>
      </c>
      <c r="C7544">
        <v>0</v>
      </c>
      <c r="D7544" t="s">
        <v>10952</v>
      </c>
      <c r="E7544">
        <v>1345</v>
      </c>
      <c r="F7544">
        <v>1699</v>
      </c>
      <c r="G7544">
        <v>1200</v>
      </c>
      <c r="H7544">
        <v>0</v>
      </c>
      <c r="I7544">
        <v>13.45</v>
      </c>
      <c r="J7544">
        <v>16.989999999999998</v>
      </c>
      <c r="K7544">
        <v>12</v>
      </c>
      <c r="L7544">
        <v>0</v>
      </c>
    </row>
    <row r="7545" spans="1:12" x14ac:dyDescent="0.25">
      <c r="A7545">
        <v>84199010</v>
      </c>
      <c r="C7545">
        <v>0</v>
      </c>
      <c r="D7545" t="s">
        <v>7534</v>
      </c>
      <c r="E7545">
        <v>1388</v>
      </c>
      <c r="F7545">
        <v>1761</v>
      </c>
      <c r="G7545">
        <v>1800</v>
      </c>
      <c r="H7545">
        <v>0</v>
      </c>
      <c r="I7545">
        <v>13.88</v>
      </c>
      <c r="J7545">
        <v>17.61</v>
      </c>
      <c r="K7545">
        <v>18</v>
      </c>
      <c r="L7545">
        <v>0</v>
      </c>
    </row>
    <row r="7546" spans="1:12" x14ac:dyDescent="0.25">
      <c r="A7546">
        <v>84199020</v>
      </c>
      <c r="C7546">
        <v>0</v>
      </c>
      <c r="D7546" t="s">
        <v>7535</v>
      </c>
      <c r="E7546">
        <v>1388</v>
      </c>
      <c r="F7546">
        <v>1742</v>
      </c>
      <c r="G7546">
        <v>1800</v>
      </c>
      <c r="H7546">
        <v>0</v>
      </c>
      <c r="I7546">
        <v>13.88</v>
      </c>
      <c r="J7546">
        <v>17.420000000000002</v>
      </c>
      <c r="K7546">
        <v>18</v>
      </c>
      <c r="L7546">
        <v>0</v>
      </c>
    </row>
    <row r="7547" spans="1:12" x14ac:dyDescent="0.25">
      <c r="A7547">
        <v>84199031</v>
      </c>
      <c r="C7547">
        <v>0</v>
      </c>
      <c r="D7547" t="s">
        <v>7536</v>
      </c>
      <c r="E7547">
        <v>1388</v>
      </c>
      <c r="F7547">
        <v>1588</v>
      </c>
      <c r="G7547">
        <v>1800</v>
      </c>
      <c r="H7547">
        <v>0</v>
      </c>
      <c r="I7547">
        <v>13.88</v>
      </c>
      <c r="J7547">
        <v>15.88</v>
      </c>
      <c r="K7547">
        <v>18</v>
      </c>
      <c r="L7547">
        <v>0</v>
      </c>
    </row>
    <row r="7548" spans="1:12" x14ac:dyDescent="0.25">
      <c r="A7548">
        <v>84199039</v>
      </c>
      <c r="C7548">
        <v>0</v>
      </c>
      <c r="D7548" t="s">
        <v>7537</v>
      </c>
      <c r="E7548">
        <v>1345</v>
      </c>
      <c r="F7548">
        <v>1699</v>
      </c>
      <c r="G7548">
        <v>1800</v>
      </c>
      <c r="H7548">
        <v>0</v>
      </c>
      <c r="I7548">
        <v>13.45</v>
      </c>
      <c r="J7548">
        <v>16.989999999999998</v>
      </c>
      <c r="K7548">
        <v>18</v>
      </c>
      <c r="L7548">
        <v>0</v>
      </c>
    </row>
    <row r="7549" spans="1:12" x14ac:dyDescent="0.25">
      <c r="A7549">
        <v>84199040</v>
      </c>
      <c r="C7549">
        <v>0</v>
      </c>
      <c r="D7549" t="s">
        <v>7538</v>
      </c>
      <c r="E7549">
        <v>1388</v>
      </c>
      <c r="F7549">
        <v>1742</v>
      </c>
      <c r="G7549">
        <v>1800</v>
      </c>
      <c r="H7549">
        <v>0</v>
      </c>
      <c r="I7549">
        <v>13.88</v>
      </c>
      <c r="J7549">
        <v>17.420000000000002</v>
      </c>
      <c r="K7549">
        <v>18</v>
      </c>
      <c r="L7549">
        <v>0</v>
      </c>
    </row>
    <row r="7550" spans="1:12" x14ac:dyDescent="0.25">
      <c r="A7550">
        <v>84199090</v>
      </c>
      <c r="C7550">
        <v>0</v>
      </c>
      <c r="D7550" t="s">
        <v>7539</v>
      </c>
      <c r="E7550">
        <v>1388</v>
      </c>
      <c r="F7550">
        <v>1742</v>
      </c>
      <c r="G7550">
        <v>1800</v>
      </c>
      <c r="H7550">
        <v>0</v>
      </c>
      <c r="I7550">
        <v>13.88</v>
      </c>
      <c r="J7550">
        <v>17.420000000000002</v>
      </c>
      <c r="K7550">
        <v>18</v>
      </c>
      <c r="L7550">
        <v>0</v>
      </c>
    </row>
    <row r="7551" spans="1:12" x14ac:dyDescent="0.25">
      <c r="A7551">
        <v>84201010</v>
      </c>
      <c r="C7551">
        <v>0</v>
      </c>
      <c r="D7551" t="s">
        <v>7540</v>
      </c>
      <c r="E7551">
        <v>1345</v>
      </c>
      <c r="F7551">
        <v>1699</v>
      </c>
      <c r="G7551">
        <v>1800</v>
      </c>
      <c r="H7551">
        <v>0</v>
      </c>
      <c r="I7551">
        <v>13.45</v>
      </c>
      <c r="J7551">
        <v>16.989999999999998</v>
      </c>
      <c r="K7551">
        <v>18</v>
      </c>
      <c r="L7551">
        <v>0</v>
      </c>
    </row>
    <row r="7552" spans="1:12" x14ac:dyDescent="0.25">
      <c r="A7552">
        <v>84201090</v>
      </c>
      <c r="C7552">
        <v>0</v>
      </c>
      <c r="D7552" t="s">
        <v>7541</v>
      </c>
      <c r="E7552">
        <v>1345</v>
      </c>
      <c r="F7552">
        <v>1699</v>
      </c>
      <c r="G7552">
        <v>1800</v>
      </c>
      <c r="H7552">
        <v>0</v>
      </c>
      <c r="I7552">
        <v>13.45</v>
      </c>
      <c r="J7552">
        <v>16.989999999999998</v>
      </c>
      <c r="K7552">
        <v>18</v>
      </c>
      <c r="L7552">
        <v>0</v>
      </c>
    </row>
    <row r="7553" spans="1:12" x14ac:dyDescent="0.25">
      <c r="A7553">
        <v>84209100</v>
      </c>
      <c r="C7553">
        <v>0</v>
      </c>
      <c r="D7553" t="s">
        <v>7542</v>
      </c>
      <c r="E7553">
        <v>1388</v>
      </c>
      <c r="F7553">
        <v>1742</v>
      </c>
      <c r="G7553">
        <v>1800</v>
      </c>
      <c r="H7553">
        <v>0</v>
      </c>
      <c r="I7553">
        <v>13.88</v>
      </c>
      <c r="J7553">
        <v>17.420000000000002</v>
      </c>
      <c r="K7553">
        <v>18</v>
      </c>
      <c r="L7553">
        <v>0</v>
      </c>
    </row>
    <row r="7554" spans="1:12" x14ac:dyDescent="0.25">
      <c r="A7554">
        <v>84209900</v>
      </c>
      <c r="C7554">
        <v>0</v>
      </c>
      <c r="D7554" t="s">
        <v>7543</v>
      </c>
      <c r="E7554">
        <v>1388</v>
      </c>
      <c r="F7554">
        <v>1742</v>
      </c>
      <c r="G7554">
        <v>1800</v>
      </c>
      <c r="H7554">
        <v>0</v>
      </c>
      <c r="I7554">
        <v>13.88</v>
      </c>
      <c r="J7554">
        <v>17.420000000000002</v>
      </c>
      <c r="K7554">
        <v>18</v>
      </c>
      <c r="L7554">
        <v>0</v>
      </c>
    </row>
    <row r="7555" spans="1:12" x14ac:dyDescent="0.25">
      <c r="A7555">
        <v>84211110</v>
      </c>
      <c r="C7555">
        <v>0</v>
      </c>
      <c r="D7555" t="s">
        <v>7544</v>
      </c>
      <c r="E7555">
        <v>1345</v>
      </c>
      <c r="F7555">
        <v>1545</v>
      </c>
      <c r="G7555">
        <v>1800</v>
      </c>
      <c r="H7555">
        <v>0</v>
      </c>
      <c r="I7555">
        <v>13.45</v>
      </c>
      <c r="J7555">
        <v>15.45</v>
      </c>
      <c r="K7555">
        <v>18</v>
      </c>
      <c r="L7555">
        <v>0</v>
      </c>
    </row>
    <row r="7556" spans="1:12" x14ac:dyDescent="0.25">
      <c r="A7556">
        <v>84211190</v>
      </c>
      <c r="C7556">
        <v>0</v>
      </c>
      <c r="D7556" t="s">
        <v>7545</v>
      </c>
      <c r="E7556">
        <v>1345</v>
      </c>
      <c r="F7556">
        <v>1699</v>
      </c>
      <c r="G7556">
        <v>1800</v>
      </c>
      <c r="H7556">
        <v>0</v>
      </c>
      <c r="I7556">
        <v>13.45</v>
      </c>
      <c r="J7556">
        <v>16.989999999999998</v>
      </c>
      <c r="K7556">
        <v>18</v>
      </c>
      <c r="L7556">
        <v>0</v>
      </c>
    </row>
    <row r="7557" spans="1:12" x14ac:dyDescent="0.25">
      <c r="A7557">
        <v>84211210</v>
      </c>
      <c r="C7557">
        <v>0</v>
      </c>
      <c r="D7557" t="s">
        <v>7546</v>
      </c>
      <c r="E7557">
        <v>2047</v>
      </c>
      <c r="F7557">
        <v>3178</v>
      </c>
      <c r="G7557">
        <v>1800</v>
      </c>
      <c r="H7557">
        <v>0</v>
      </c>
      <c r="I7557">
        <v>20.47</v>
      </c>
      <c r="J7557">
        <v>31.78</v>
      </c>
      <c r="K7557">
        <v>18</v>
      </c>
      <c r="L7557">
        <v>0</v>
      </c>
    </row>
    <row r="7558" spans="1:12" x14ac:dyDescent="0.25">
      <c r="A7558">
        <v>84211290</v>
      </c>
      <c r="C7558">
        <v>0</v>
      </c>
      <c r="D7558" t="s">
        <v>7547</v>
      </c>
      <c r="E7558">
        <v>2047</v>
      </c>
      <c r="F7558">
        <v>2930</v>
      </c>
      <c r="G7558">
        <v>1800</v>
      </c>
      <c r="H7558">
        <v>0</v>
      </c>
      <c r="I7558">
        <v>20.47</v>
      </c>
      <c r="J7558">
        <v>29.3</v>
      </c>
      <c r="K7558">
        <v>18</v>
      </c>
      <c r="L7558">
        <v>0</v>
      </c>
    </row>
    <row r="7559" spans="1:12" x14ac:dyDescent="0.25">
      <c r="A7559">
        <v>84211910</v>
      </c>
      <c r="C7559">
        <v>0</v>
      </c>
      <c r="D7559" t="s">
        <v>7548</v>
      </c>
      <c r="E7559">
        <v>1345</v>
      </c>
      <c r="F7559">
        <v>1699</v>
      </c>
      <c r="G7559">
        <v>1800</v>
      </c>
      <c r="H7559">
        <v>0</v>
      </c>
      <c r="I7559">
        <v>13.45</v>
      </c>
      <c r="J7559">
        <v>16.989999999999998</v>
      </c>
      <c r="K7559">
        <v>18</v>
      </c>
      <c r="L7559">
        <v>0</v>
      </c>
    </row>
    <row r="7560" spans="1:12" x14ac:dyDescent="0.25">
      <c r="A7560">
        <v>84211990</v>
      </c>
      <c r="C7560">
        <v>0</v>
      </c>
      <c r="D7560" t="s">
        <v>12823</v>
      </c>
      <c r="E7560">
        <v>1345</v>
      </c>
      <c r="F7560">
        <v>2664</v>
      </c>
      <c r="G7560">
        <v>1200</v>
      </c>
      <c r="H7560">
        <v>0</v>
      </c>
      <c r="I7560">
        <v>13.45</v>
      </c>
      <c r="J7560">
        <v>26.64</v>
      </c>
      <c r="K7560">
        <v>12</v>
      </c>
      <c r="L7560">
        <v>0</v>
      </c>
    </row>
    <row r="7561" spans="1:12" x14ac:dyDescent="0.25">
      <c r="A7561">
        <v>84211990</v>
      </c>
      <c r="B7561">
        <v>1</v>
      </c>
      <c r="C7561">
        <v>0</v>
      </c>
      <c r="D7561" t="s">
        <v>10953</v>
      </c>
      <c r="E7561">
        <v>2694</v>
      </c>
      <c r="F7561">
        <v>4013</v>
      </c>
      <c r="G7561">
        <v>1200</v>
      </c>
      <c r="H7561">
        <v>0</v>
      </c>
      <c r="I7561">
        <v>26.94</v>
      </c>
      <c r="J7561">
        <v>40.130000000000003</v>
      </c>
      <c r="K7561">
        <v>12</v>
      </c>
      <c r="L7561">
        <v>0</v>
      </c>
    </row>
    <row r="7562" spans="1:12" x14ac:dyDescent="0.25">
      <c r="A7562">
        <v>84212100</v>
      </c>
      <c r="C7562">
        <v>0</v>
      </c>
      <c r="D7562" t="s">
        <v>7549</v>
      </c>
      <c r="E7562">
        <v>1345</v>
      </c>
      <c r="F7562">
        <v>1679</v>
      </c>
      <c r="G7562">
        <v>1200</v>
      </c>
      <c r="H7562">
        <v>0</v>
      </c>
      <c r="I7562">
        <v>13.45</v>
      </c>
      <c r="J7562">
        <v>16.79</v>
      </c>
      <c r="K7562">
        <v>12</v>
      </c>
      <c r="L7562">
        <v>0</v>
      </c>
    </row>
    <row r="7563" spans="1:12" x14ac:dyDescent="0.25">
      <c r="A7563">
        <v>84212200</v>
      </c>
      <c r="C7563">
        <v>0</v>
      </c>
      <c r="D7563" t="s">
        <v>7550</v>
      </c>
      <c r="E7563">
        <v>1345</v>
      </c>
      <c r="F7563">
        <v>1699</v>
      </c>
      <c r="G7563">
        <v>1200</v>
      </c>
      <c r="H7563">
        <v>0</v>
      </c>
      <c r="I7563">
        <v>13.45</v>
      </c>
      <c r="J7563">
        <v>16.989999999999998</v>
      </c>
      <c r="K7563">
        <v>12</v>
      </c>
      <c r="L7563">
        <v>0</v>
      </c>
    </row>
    <row r="7564" spans="1:12" x14ac:dyDescent="0.25">
      <c r="A7564">
        <v>84212300</v>
      </c>
      <c r="C7564">
        <v>0</v>
      </c>
      <c r="D7564" t="s">
        <v>7551</v>
      </c>
      <c r="E7564">
        <v>1483</v>
      </c>
      <c r="F7564">
        <v>2067</v>
      </c>
      <c r="G7564">
        <v>1800</v>
      </c>
      <c r="H7564">
        <v>0</v>
      </c>
      <c r="I7564">
        <v>14.83</v>
      </c>
      <c r="J7564">
        <v>20.67</v>
      </c>
      <c r="K7564">
        <v>18</v>
      </c>
      <c r="L7564">
        <v>0</v>
      </c>
    </row>
    <row r="7565" spans="1:12" x14ac:dyDescent="0.25">
      <c r="A7565">
        <v>84212300</v>
      </c>
      <c r="B7565">
        <v>1</v>
      </c>
      <c r="C7565">
        <v>0</v>
      </c>
      <c r="D7565" t="s">
        <v>10954</v>
      </c>
      <c r="E7565">
        <v>1416</v>
      </c>
      <c r="F7565">
        <v>2000</v>
      </c>
      <c r="G7565">
        <v>1800</v>
      </c>
      <c r="H7565">
        <v>0</v>
      </c>
      <c r="I7565">
        <v>14.16</v>
      </c>
      <c r="J7565">
        <v>20</v>
      </c>
      <c r="K7565">
        <v>18</v>
      </c>
      <c r="L7565">
        <v>0</v>
      </c>
    </row>
    <row r="7566" spans="1:12" x14ac:dyDescent="0.25">
      <c r="A7566">
        <v>84212300</v>
      </c>
      <c r="B7566">
        <v>2</v>
      </c>
      <c r="C7566">
        <v>0</v>
      </c>
      <c r="D7566" t="s">
        <v>10955</v>
      </c>
      <c r="E7566">
        <v>1416</v>
      </c>
      <c r="F7566">
        <v>2000</v>
      </c>
      <c r="G7566">
        <v>1800</v>
      </c>
      <c r="H7566">
        <v>0</v>
      </c>
      <c r="I7566">
        <v>14.16</v>
      </c>
      <c r="J7566">
        <v>20</v>
      </c>
      <c r="K7566">
        <v>18</v>
      </c>
      <c r="L7566">
        <v>0</v>
      </c>
    </row>
    <row r="7567" spans="1:12" x14ac:dyDescent="0.25">
      <c r="A7567">
        <v>84212911</v>
      </c>
      <c r="C7567">
        <v>0</v>
      </c>
      <c r="D7567" t="s">
        <v>7552</v>
      </c>
      <c r="E7567">
        <v>1345</v>
      </c>
      <c r="F7567">
        <v>1545</v>
      </c>
      <c r="G7567">
        <v>1800</v>
      </c>
      <c r="H7567">
        <v>0</v>
      </c>
      <c r="I7567">
        <v>13.45</v>
      </c>
      <c r="J7567">
        <v>15.45</v>
      </c>
      <c r="K7567">
        <v>18</v>
      </c>
      <c r="L7567">
        <v>0</v>
      </c>
    </row>
    <row r="7568" spans="1:12" x14ac:dyDescent="0.25">
      <c r="A7568">
        <v>84212919</v>
      </c>
      <c r="C7568">
        <v>0</v>
      </c>
      <c r="D7568" t="s">
        <v>7553</v>
      </c>
      <c r="E7568">
        <v>1345</v>
      </c>
      <c r="F7568">
        <v>1545</v>
      </c>
      <c r="G7568">
        <v>1800</v>
      </c>
      <c r="H7568">
        <v>0</v>
      </c>
      <c r="I7568">
        <v>13.45</v>
      </c>
      <c r="J7568">
        <v>15.45</v>
      </c>
      <c r="K7568">
        <v>18</v>
      </c>
      <c r="L7568">
        <v>0</v>
      </c>
    </row>
    <row r="7569" spans="1:12" x14ac:dyDescent="0.25">
      <c r="A7569">
        <v>84212920</v>
      </c>
      <c r="C7569">
        <v>0</v>
      </c>
      <c r="D7569" t="s">
        <v>7554</v>
      </c>
      <c r="E7569">
        <v>1345</v>
      </c>
      <c r="F7569">
        <v>1699</v>
      </c>
      <c r="G7569">
        <v>1800</v>
      </c>
      <c r="H7569">
        <v>0</v>
      </c>
      <c r="I7569">
        <v>13.45</v>
      </c>
      <c r="J7569">
        <v>16.989999999999998</v>
      </c>
      <c r="K7569">
        <v>18</v>
      </c>
      <c r="L7569">
        <v>0</v>
      </c>
    </row>
    <row r="7570" spans="1:12" x14ac:dyDescent="0.25">
      <c r="A7570">
        <v>84212930</v>
      </c>
      <c r="C7570">
        <v>0</v>
      </c>
      <c r="D7570" t="s">
        <v>7555</v>
      </c>
      <c r="E7570">
        <v>1345</v>
      </c>
      <c r="F7570">
        <v>1699</v>
      </c>
      <c r="G7570">
        <v>1200</v>
      </c>
      <c r="H7570">
        <v>0</v>
      </c>
      <c r="I7570">
        <v>13.45</v>
      </c>
      <c r="J7570">
        <v>16.989999999999998</v>
      </c>
      <c r="K7570">
        <v>12</v>
      </c>
      <c r="L7570">
        <v>0</v>
      </c>
    </row>
    <row r="7571" spans="1:12" x14ac:dyDescent="0.25">
      <c r="A7571">
        <v>84212990</v>
      </c>
      <c r="C7571">
        <v>0</v>
      </c>
      <c r="D7571" t="s">
        <v>7556</v>
      </c>
      <c r="E7571">
        <v>1345</v>
      </c>
      <c r="F7571">
        <v>1857</v>
      </c>
      <c r="G7571">
        <v>1200</v>
      </c>
      <c r="H7571">
        <v>0</v>
      </c>
      <c r="I7571">
        <v>13.45</v>
      </c>
      <c r="J7571">
        <v>18.57</v>
      </c>
      <c r="K7571">
        <v>12</v>
      </c>
      <c r="L7571">
        <v>0</v>
      </c>
    </row>
    <row r="7572" spans="1:12" x14ac:dyDescent="0.25">
      <c r="A7572">
        <v>84213100</v>
      </c>
      <c r="C7572">
        <v>0</v>
      </c>
      <c r="D7572" t="s">
        <v>7557</v>
      </c>
      <c r="E7572">
        <v>1483</v>
      </c>
      <c r="F7572">
        <v>2067</v>
      </c>
      <c r="G7572">
        <v>1800</v>
      </c>
      <c r="H7572">
        <v>0</v>
      </c>
      <c r="I7572">
        <v>14.83</v>
      </c>
      <c r="J7572">
        <v>20.67</v>
      </c>
      <c r="K7572">
        <v>18</v>
      </c>
      <c r="L7572">
        <v>0</v>
      </c>
    </row>
    <row r="7573" spans="1:12" x14ac:dyDescent="0.25">
      <c r="A7573">
        <v>84213200</v>
      </c>
      <c r="C7573">
        <v>0</v>
      </c>
      <c r="D7573" t="s">
        <v>12450</v>
      </c>
      <c r="E7573">
        <v>1433</v>
      </c>
      <c r="F7573">
        <v>2058</v>
      </c>
      <c r="G7573">
        <v>1800</v>
      </c>
      <c r="H7573">
        <v>0</v>
      </c>
      <c r="I7573">
        <v>14.33</v>
      </c>
      <c r="J7573">
        <v>20.58</v>
      </c>
      <c r="K7573">
        <v>18</v>
      </c>
      <c r="L7573">
        <v>0</v>
      </c>
    </row>
    <row r="7574" spans="1:12" x14ac:dyDescent="0.25">
      <c r="A7574">
        <v>84213200</v>
      </c>
      <c r="B7574">
        <v>1</v>
      </c>
      <c r="C7574">
        <v>0</v>
      </c>
      <c r="D7574" t="s">
        <v>12451</v>
      </c>
      <c r="E7574">
        <v>1345</v>
      </c>
      <c r="F7574">
        <v>1970</v>
      </c>
      <c r="G7574">
        <v>1800</v>
      </c>
      <c r="H7574">
        <v>0</v>
      </c>
      <c r="I7574">
        <v>13.45</v>
      </c>
      <c r="J7574">
        <v>19.7</v>
      </c>
      <c r="K7574">
        <v>18</v>
      </c>
      <c r="L7574">
        <v>0</v>
      </c>
    </row>
    <row r="7575" spans="1:12" x14ac:dyDescent="0.25">
      <c r="A7575">
        <v>84213200</v>
      </c>
      <c r="B7575">
        <v>2</v>
      </c>
      <c r="C7575">
        <v>0</v>
      </c>
      <c r="D7575" t="s">
        <v>12452</v>
      </c>
      <c r="E7575">
        <v>1345</v>
      </c>
      <c r="F7575">
        <v>1970</v>
      </c>
      <c r="G7575">
        <v>1800</v>
      </c>
      <c r="H7575">
        <v>0</v>
      </c>
      <c r="I7575">
        <v>13.45</v>
      </c>
      <c r="J7575">
        <v>19.7</v>
      </c>
      <c r="K7575">
        <v>18</v>
      </c>
      <c r="L7575">
        <v>0</v>
      </c>
    </row>
    <row r="7576" spans="1:12" x14ac:dyDescent="0.25">
      <c r="A7576">
        <v>84213910</v>
      </c>
      <c r="C7576">
        <v>0</v>
      </c>
      <c r="D7576" t="s">
        <v>7558</v>
      </c>
      <c r="E7576">
        <v>1345</v>
      </c>
      <c r="F7576">
        <v>1699</v>
      </c>
      <c r="G7576">
        <v>1200</v>
      </c>
      <c r="H7576">
        <v>0</v>
      </c>
      <c r="I7576">
        <v>13.45</v>
      </c>
      <c r="J7576">
        <v>16.989999999999998</v>
      </c>
      <c r="K7576">
        <v>12</v>
      </c>
      <c r="L7576">
        <v>0</v>
      </c>
    </row>
    <row r="7577" spans="1:12" x14ac:dyDescent="0.25">
      <c r="A7577">
        <v>84213930</v>
      </c>
      <c r="C7577">
        <v>0</v>
      </c>
      <c r="D7577" t="s">
        <v>7559</v>
      </c>
      <c r="E7577">
        <v>1345</v>
      </c>
      <c r="F7577">
        <v>1545</v>
      </c>
      <c r="G7577">
        <v>1800</v>
      </c>
      <c r="H7577">
        <v>0</v>
      </c>
      <c r="I7577">
        <v>13.45</v>
      </c>
      <c r="J7577">
        <v>15.45</v>
      </c>
      <c r="K7577">
        <v>18</v>
      </c>
      <c r="L7577">
        <v>0</v>
      </c>
    </row>
    <row r="7578" spans="1:12" x14ac:dyDescent="0.25">
      <c r="A7578">
        <v>84213990</v>
      </c>
      <c r="C7578">
        <v>0</v>
      </c>
      <c r="D7578" t="s">
        <v>7560</v>
      </c>
      <c r="E7578">
        <v>1345</v>
      </c>
      <c r="F7578">
        <v>1857</v>
      </c>
      <c r="G7578">
        <v>1800</v>
      </c>
      <c r="H7578">
        <v>0</v>
      </c>
      <c r="I7578">
        <v>13.45</v>
      </c>
      <c r="J7578">
        <v>18.57</v>
      </c>
      <c r="K7578">
        <v>18</v>
      </c>
      <c r="L7578">
        <v>0</v>
      </c>
    </row>
    <row r="7579" spans="1:12" x14ac:dyDescent="0.25">
      <c r="A7579">
        <v>84219110</v>
      </c>
      <c r="C7579">
        <v>0</v>
      </c>
      <c r="D7579" t="s">
        <v>7561</v>
      </c>
      <c r="E7579">
        <v>1483</v>
      </c>
      <c r="F7579">
        <v>2034</v>
      </c>
      <c r="G7579">
        <v>1800</v>
      </c>
      <c r="H7579">
        <v>0</v>
      </c>
      <c r="I7579">
        <v>14.83</v>
      </c>
      <c r="J7579">
        <v>20.34</v>
      </c>
      <c r="K7579">
        <v>18</v>
      </c>
      <c r="L7579">
        <v>0</v>
      </c>
    </row>
    <row r="7580" spans="1:12" x14ac:dyDescent="0.25">
      <c r="A7580">
        <v>84219191</v>
      </c>
      <c r="C7580">
        <v>0</v>
      </c>
      <c r="D7580" t="s">
        <v>7562</v>
      </c>
      <c r="E7580">
        <v>1483</v>
      </c>
      <c r="F7580">
        <v>1683</v>
      </c>
      <c r="G7580">
        <v>1800</v>
      </c>
      <c r="H7580">
        <v>0</v>
      </c>
      <c r="I7580">
        <v>14.83</v>
      </c>
      <c r="J7580">
        <v>16.829999999999998</v>
      </c>
      <c r="K7580">
        <v>18</v>
      </c>
      <c r="L7580">
        <v>0</v>
      </c>
    </row>
    <row r="7581" spans="1:12" x14ac:dyDescent="0.25">
      <c r="A7581">
        <v>84219199</v>
      </c>
      <c r="C7581">
        <v>0</v>
      </c>
      <c r="D7581" t="s">
        <v>7563</v>
      </c>
      <c r="E7581">
        <v>1483</v>
      </c>
      <c r="F7581">
        <v>1995</v>
      </c>
      <c r="G7581">
        <v>1800</v>
      </c>
      <c r="H7581">
        <v>0</v>
      </c>
      <c r="I7581">
        <v>14.83</v>
      </c>
      <c r="J7581">
        <v>19.95</v>
      </c>
      <c r="K7581">
        <v>18</v>
      </c>
      <c r="L7581">
        <v>0</v>
      </c>
    </row>
    <row r="7582" spans="1:12" x14ac:dyDescent="0.25">
      <c r="A7582">
        <v>84219910</v>
      </c>
      <c r="C7582">
        <v>0</v>
      </c>
      <c r="D7582" t="s">
        <v>7564</v>
      </c>
      <c r="E7582">
        <v>1483</v>
      </c>
      <c r="F7582">
        <v>1995</v>
      </c>
      <c r="G7582">
        <v>1800</v>
      </c>
      <c r="H7582">
        <v>0</v>
      </c>
      <c r="I7582">
        <v>14.83</v>
      </c>
      <c r="J7582">
        <v>19.95</v>
      </c>
      <c r="K7582">
        <v>18</v>
      </c>
      <c r="L7582">
        <v>0</v>
      </c>
    </row>
    <row r="7583" spans="1:12" x14ac:dyDescent="0.25">
      <c r="A7583">
        <v>84219920</v>
      </c>
      <c r="C7583">
        <v>0</v>
      </c>
      <c r="D7583" t="s">
        <v>10956</v>
      </c>
      <c r="E7583">
        <v>1483</v>
      </c>
      <c r="F7583">
        <v>1683</v>
      </c>
      <c r="G7583">
        <v>1800</v>
      </c>
      <c r="H7583">
        <v>0</v>
      </c>
      <c r="I7583">
        <v>14.83</v>
      </c>
      <c r="J7583">
        <v>16.829999999999998</v>
      </c>
      <c r="K7583">
        <v>18</v>
      </c>
      <c r="L7583">
        <v>0</v>
      </c>
    </row>
    <row r="7584" spans="1:12" x14ac:dyDescent="0.25">
      <c r="A7584">
        <v>84219991</v>
      </c>
      <c r="C7584">
        <v>0</v>
      </c>
      <c r="D7584" t="s">
        <v>7565</v>
      </c>
      <c r="E7584">
        <v>1483</v>
      </c>
      <c r="F7584">
        <v>1683</v>
      </c>
      <c r="G7584">
        <v>1800</v>
      </c>
      <c r="H7584">
        <v>0</v>
      </c>
      <c r="I7584">
        <v>14.83</v>
      </c>
      <c r="J7584">
        <v>16.829999999999998</v>
      </c>
      <c r="K7584">
        <v>18</v>
      </c>
      <c r="L7584">
        <v>0</v>
      </c>
    </row>
    <row r="7585" spans="1:12" x14ac:dyDescent="0.25">
      <c r="A7585">
        <v>84219999</v>
      </c>
      <c r="C7585">
        <v>0</v>
      </c>
      <c r="D7585" t="s">
        <v>7566</v>
      </c>
      <c r="E7585">
        <v>1483</v>
      </c>
      <c r="F7585">
        <v>1995</v>
      </c>
      <c r="G7585">
        <v>1800</v>
      </c>
      <c r="H7585">
        <v>0</v>
      </c>
      <c r="I7585">
        <v>14.83</v>
      </c>
      <c r="J7585">
        <v>19.95</v>
      </c>
      <c r="K7585">
        <v>18</v>
      </c>
      <c r="L7585">
        <v>0</v>
      </c>
    </row>
    <row r="7586" spans="1:12" x14ac:dyDescent="0.25">
      <c r="A7586">
        <v>84221100</v>
      </c>
      <c r="C7586">
        <v>0</v>
      </c>
      <c r="D7586" t="s">
        <v>7567</v>
      </c>
      <c r="E7586">
        <v>2412</v>
      </c>
      <c r="F7586">
        <v>3588</v>
      </c>
      <c r="G7586">
        <v>1800</v>
      </c>
      <c r="H7586">
        <v>0</v>
      </c>
      <c r="I7586">
        <v>24.12</v>
      </c>
      <c r="J7586">
        <v>35.880000000000003</v>
      </c>
      <c r="K7586">
        <v>18</v>
      </c>
      <c r="L7586">
        <v>0</v>
      </c>
    </row>
    <row r="7587" spans="1:12" x14ac:dyDescent="0.25">
      <c r="A7587">
        <v>84221900</v>
      </c>
      <c r="C7587">
        <v>0</v>
      </c>
      <c r="D7587" t="s">
        <v>7568</v>
      </c>
      <c r="E7587">
        <v>1503</v>
      </c>
      <c r="F7587">
        <v>1857</v>
      </c>
      <c r="G7587">
        <v>1800</v>
      </c>
      <c r="H7587">
        <v>0</v>
      </c>
      <c r="I7587">
        <v>15.03</v>
      </c>
      <c r="J7587">
        <v>18.57</v>
      </c>
      <c r="K7587">
        <v>18</v>
      </c>
      <c r="L7587">
        <v>0</v>
      </c>
    </row>
    <row r="7588" spans="1:12" x14ac:dyDescent="0.25">
      <c r="A7588">
        <v>84221900</v>
      </c>
      <c r="B7588">
        <v>1</v>
      </c>
      <c r="C7588">
        <v>0</v>
      </c>
      <c r="D7588" t="s">
        <v>9741</v>
      </c>
      <c r="E7588">
        <v>1345</v>
      </c>
      <c r="F7588">
        <v>1699</v>
      </c>
      <c r="G7588">
        <v>1800</v>
      </c>
      <c r="H7588">
        <v>0</v>
      </c>
      <c r="I7588">
        <v>13.45</v>
      </c>
      <c r="J7588">
        <v>16.989999999999998</v>
      </c>
      <c r="K7588">
        <v>18</v>
      </c>
      <c r="L7588">
        <v>0</v>
      </c>
    </row>
    <row r="7589" spans="1:12" x14ac:dyDescent="0.25">
      <c r="A7589">
        <v>84222000</v>
      </c>
      <c r="C7589">
        <v>0</v>
      </c>
      <c r="D7589" t="s">
        <v>7569</v>
      </c>
      <c r="E7589">
        <v>1345</v>
      </c>
      <c r="F7589">
        <v>1699</v>
      </c>
      <c r="G7589">
        <v>1800</v>
      </c>
      <c r="H7589">
        <v>0</v>
      </c>
      <c r="I7589">
        <v>13.45</v>
      </c>
      <c r="J7589">
        <v>16.989999999999998</v>
      </c>
      <c r="K7589">
        <v>18</v>
      </c>
      <c r="L7589">
        <v>0</v>
      </c>
    </row>
    <row r="7590" spans="1:12" x14ac:dyDescent="0.25">
      <c r="A7590">
        <v>84223010</v>
      </c>
      <c r="C7590">
        <v>0</v>
      </c>
      <c r="D7590" t="s">
        <v>7570</v>
      </c>
      <c r="E7590">
        <v>1345</v>
      </c>
      <c r="F7590">
        <v>1699</v>
      </c>
      <c r="G7590">
        <v>1800</v>
      </c>
      <c r="H7590">
        <v>0</v>
      </c>
      <c r="I7590">
        <v>13.45</v>
      </c>
      <c r="J7590">
        <v>16.989999999999998</v>
      </c>
      <c r="K7590">
        <v>18</v>
      </c>
      <c r="L7590">
        <v>0</v>
      </c>
    </row>
    <row r="7591" spans="1:12" x14ac:dyDescent="0.25">
      <c r="A7591">
        <v>84223021</v>
      </c>
      <c r="C7591">
        <v>0</v>
      </c>
      <c r="D7591" t="s">
        <v>7571</v>
      </c>
      <c r="E7591">
        <v>1345</v>
      </c>
      <c r="F7591">
        <v>1699</v>
      </c>
      <c r="G7591">
        <v>1800</v>
      </c>
      <c r="H7591">
        <v>0</v>
      </c>
      <c r="I7591">
        <v>13.45</v>
      </c>
      <c r="J7591">
        <v>16.989999999999998</v>
      </c>
      <c r="K7591">
        <v>18</v>
      </c>
      <c r="L7591">
        <v>0</v>
      </c>
    </row>
    <row r="7592" spans="1:12" x14ac:dyDescent="0.25">
      <c r="A7592">
        <v>84223022</v>
      </c>
      <c r="C7592">
        <v>0</v>
      </c>
      <c r="D7592" t="s">
        <v>7572</v>
      </c>
      <c r="E7592">
        <v>1345</v>
      </c>
      <c r="F7592">
        <v>1545</v>
      </c>
      <c r="G7592">
        <v>1800</v>
      </c>
      <c r="H7592">
        <v>0</v>
      </c>
      <c r="I7592">
        <v>13.45</v>
      </c>
      <c r="J7592">
        <v>15.45</v>
      </c>
      <c r="K7592">
        <v>18</v>
      </c>
      <c r="L7592">
        <v>0</v>
      </c>
    </row>
    <row r="7593" spans="1:12" x14ac:dyDescent="0.25">
      <c r="A7593">
        <v>84223023</v>
      </c>
      <c r="C7593">
        <v>0</v>
      </c>
      <c r="D7593" t="s">
        <v>7573</v>
      </c>
      <c r="E7593">
        <v>1345</v>
      </c>
      <c r="F7593">
        <v>1545</v>
      </c>
      <c r="G7593">
        <v>1800</v>
      </c>
      <c r="H7593">
        <v>0</v>
      </c>
      <c r="I7593">
        <v>13.45</v>
      </c>
      <c r="J7593">
        <v>15.45</v>
      </c>
      <c r="K7593">
        <v>18</v>
      </c>
      <c r="L7593">
        <v>0</v>
      </c>
    </row>
    <row r="7594" spans="1:12" x14ac:dyDescent="0.25">
      <c r="A7594">
        <v>84223029</v>
      </c>
      <c r="C7594">
        <v>0</v>
      </c>
      <c r="D7594" t="s">
        <v>7574</v>
      </c>
      <c r="E7594">
        <v>1345</v>
      </c>
      <c r="F7594">
        <v>1699</v>
      </c>
      <c r="G7594">
        <v>1800</v>
      </c>
      <c r="H7594">
        <v>0</v>
      </c>
      <c r="I7594">
        <v>13.45</v>
      </c>
      <c r="J7594">
        <v>16.989999999999998</v>
      </c>
      <c r="K7594">
        <v>18</v>
      </c>
      <c r="L7594">
        <v>0</v>
      </c>
    </row>
    <row r="7595" spans="1:12" x14ac:dyDescent="0.25">
      <c r="A7595">
        <v>84223030</v>
      </c>
      <c r="C7595">
        <v>0</v>
      </c>
      <c r="D7595" t="s">
        <v>7575</v>
      </c>
      <c r="E7595">
        <v>1345</v>
      </c>
      <c r="F7595">
        <v>1699</v>
      </c>
      <c r="G7595">
        <v>1800</v>
      </c>
      <c r="H7595">
        <v>0</v>
      </c>
      <c r="I7595">
        <v>13.45</v>
      </c>
      <c r="J7595">
        <v>16.989999999999998</v>
      </c>
      <c r="K7595">
        <v>18</v>
      </c>
      <c r="L7595">
        <v>0</v>
      </c>
    </row>
    <row r="7596" spans="1:12" x14ac:dyDescent="0.25">
      <c r="A7596">
        <v>84224010</v>
      </c>
      <c r="C7596">
        <v>0</v>
      </c>
      <c r="D7596" t="s">
        <v>7576</v>
      </c>
      <c r="E7596">
        <v>1345</v>
      </c>
      <c r="F7596">
        <v>1545</v>
      </c>
      <c r="G7596">
        <v>1800</v>
      </c>
      <c r="H7596">
        <v>0</v>
      </c>
      <c r="I7596">
        <v>13.45</v>
      </c>
      <c r="J7596">
        <v>15.45</v>
      </c>
      <c r="K7596">
        <v>18</v>
      </c>
      <c r="L7596">
        <v>0</v>
      </c>
    </row>
    <row r="7597" spans="1:12" x14ac:dyDescent="0.25">
      <c r="A7597">
        <v>84224020</v>
      </c>
      <c r="C7597">
        <v>0</v>
      </c>
      <c r="D7597" t="s">
        <v>7577</v>
      </c>
      <c r="E7597">
        <v>1345</v>
      </c>
      <c r="F7597">
        <v>1545</v>
      </c>
      <c r="G7597">
        <v>1800</v>
      </c>
      <c r="H7597">
        <v>0</v>
      </c>
      <c r="I7597">
        <v>13.45</v>
      </c>
      <c r="J7597">
        <v>15.45</v>
      </c>
      <c r="K7597">
        <v>18</v>
      </c>
      <c r="L7597">
        <v>0</v>
      </c>
    </row>
    <row r="7598" spans="1:12" x14ac:dyDescent="0.25">
      <c r="A7598">
        <v>84224030</v>
      </c>
      <c r="C7598">
        <v>0</v>
      </c>
      <c r="D7598" t="s">
        <v>7578</v>
      </c>
      <c r="E7598">
        <v>1345</v>
      </c>
      <c r="F7598">
        <v>1545</v>
      </c>
      <c r="G7598">
        <v>1800</v>
      </c>
      <c r="H7598">
        <v>0</v>
      </c>
      <c r="I7598">
        <v>13.45</v>
      </c>
      <c r="J7598">
        <v>15.45</v>
      </c>
      <c r="K7598">
        <v>18</v>
      </c>
      <c r="L7598">
        <v>0</v>
      </c>
    </row>
    <row r="7599" spans="1:12" x14ac:dyDescent="0.25">
      <c r="A7599">
        <v>84224090</v>
      </c>
      <c r="C7599">
        <v>0</v>
      </c>
      <c r="D7599" t="s">
        <v>7579</v>
      </c>
      <c r="E7599">
        <v>1345</v>
      </c>
      <c r="F7599">
        <v>1699</v>
      </c>
      <c r="G7599">
        <v>1800</v>
      </c>
      <c r="H7599">
        <v>0</v>
      </c>
      <c r="I7599">
        <v>13.45</v>
      </c>
      <c r="J7599">
        <v>16.989999999999998</v>
      </c>
      <c r="K7599">
        <v>18</v>
      </c>
      <c r="L7599">
        <v>0</v>
      </c>
    </row>
    <row r="7600" spans="1:12" x14ac:dyDescent="0.25">
      <c r="A7600">
        <v>84229010</v>
      </c>
      <c r="C7600">
        <v>0</v>
      </c>
      <c r="D7600" t="s">
        <v>7580</v>
      </c>
      <c r="E7600">
        <v>2412</v>
      </c>
      <c r="F7600">
        <v>3418</v>
      </c>
      <c r="G7600">
        <v>1800</v>
      </c>
      <c r="H7600">
        <v>0</v>
      </c>
      <c r="I7600">
        <v>24.12</v>
      </c>
      <c r="J7600">
        <v>34.18</v>
      </c>
      <c r="K7600">
        <v>18</v>
      </c>
      <c r="L7600">
        <v>0</v>
      </c>
    </row>
    <row r="7601" spans="1:12" x14ac:dyDescent="0.25">
      <c r="A7601">
        <v>84229090</v>
      </c>
      <c r="C7601">
        <v>0</v>
      </c>
      <c r="D7601" t="s">
        <v>7581</v>
      </c>
      <c r="E7601">
        <v>1388</v>
      </c>
      <c r="F7601">
        <v>1742</v>
      </c>
      <c r="G7601">
        <v>1800</v>
      </c>
      <c r="H7601">
        <v>0</v>
      </c>
      <c r="I7601">
        <v>13.88</v>
      </c>
      <c r="J7601">
        <v>17.420000000000002</v>
      </c>
      <c r="K7601">
        <v>18</v>
      </c>
      <c r="L7601">
        <v>0</v>
      </c>
    </row>
    <row r="7602" spans="1:12" x14ac:dyDescent="0.25">
      <c r="A7602">
        <v>84231000</v>
      </c>
      <c r="C7602">
        <v>0</v>
      </c>
      <c r="D7602" t="s">
        <v>7582</v>
      </c>
      <c r="E7602">
        <v>1614</v>
      </c>
      <c r="F7602">
        <v>2485</v>
      </c>
      <c r="G7602">
        <v>1800</v>
      </c>
      <c r="H7602">
        <v>0</v>
      </c>
      <c r="I7602">
        <v>16.14</v>
      </c>
      <c r="J7602">
        <v>24.85</v>
      </c>
      <c r="K7602">
        <v>18</v>
      </c>
      <c r="L7602">
        <v>0</v>
      </c>
    </row>
    <row r="7603" spans="1:12" x14ac:dyDescent="0.25">
      <c r="A7603">
        <v>84231000</v>
      </c>
      <c r="B7603">
        <v>1</v>
      </c>
      <c r="C7603">
        <v>0</v>
      </c>
      <c r="D7603" t="s">
        <v>10957</v>
      </c>
      <c r="E7603">
        <v>1851</v>
      </c>
      <c r="F7603">
        <v>2722</v>
      </c>
      <c r="G7603">
        <v>1800</v>
      </c>
      <c r="H7603">
        <v>0</v>
      </c>
      <c r="I7603">
        <v>18.510000000000002</v>
      </c>
      <c r="J7603">
        <v>27.22</v>
      </c>
      <c r="K7603">
        <v>18</v>
      </c>
      <c r="L7603">
        <v>0</v>
      </c>
    </row>
    <row r="7604" spans="1:12" x14ac:dyDescent="0.25">
      <c r="A7604">
        <v>84232000</v>
      </c>
      <c r="C7604">
        <v>0</v>
      </c>
      <c r="D7604" t="s">
        <v>7583</v>
      </c>
      <c r="E7604">
        <v>1345</v>
      </c>
      <c r="F7604">
        <v>1699</v>
      </c>
      <c r="G7604">
        <v>1800</v>
      </c>
      <c r="H7604">
        <v>0</v>
      </c>
      <c r="I7604">
        <v>13.45</v>
      </c>
      <c r="J7604">
        <v>16.989999999999998</v>
      </c>
      <c r="K7604">
        <v>18</v>
      </c>
      <c r="L7604">
        <v>0</v>
      </c>
    </row>
    <row r="7605" spans="1:12" x14ac:dyDescent="0.25">
      <c r="A7605">
        <v>84233011</v>
      </c>
      <c r="C7605">
        <v>0</v>
      </c>
      <c r="D7605" t="s">
        <v>7584</v>
      </c>
      <c r="E7605">
        <v>1345</v>
      </c>
      <c r="F7605">
        <v>1699</v>
      </c>
      <c r="G7605">
        <v>1800</v>
      </c>
      <c r="H7605">
        <v>0</v>
      </c>
      <c r="I7605">
        <v>13.45</v>
      </c>
      <c r="J7605">
        <v>16.989999999999998</v>
      </c>
      <c r="K7605">
        <v>18</v>
      </c>
      <c r="L7605">
        <v>0</v>
      </c>
    </row>
    <row r="7606" spans="1:12" x14ac:dyDescent="0.25">
      <c r="A7606">
        <v>84233019</v>
      </c>
      <c r="C7606">
        <v>0</v>
      </c>
      <c r="D7606" t="s">
        <v>7585</v>
      </c>
      <c r="E7606">
        <v>1345</v>
      </c>
      <c r="F7606">
        <v>1699</v>
      </c>
      <c r="G7606">
        <v>1800</v>
      </c>
      <c r="H7606">
        <v>0</v>
      </c>
      <c r="I7606">
        <v>13.45</v>
      </c>
      <c r="J7606">
        <v>16.989999999999998</v>
      </c>
      <c r="K7606">
        <v>18</v>
      </c>
      <c r="L7606">
        <v>0</v>
      </c>
    </row>
    <row r="7607" spans="1:12" x14ac:dyDescent="0.25">
      <c r="A7607">
        <v>84233090</v>
      </c>
      <c r="C7607">
        <v>0</v>
      </c>
      <c r="D7607" t="s">
        <v>7586</v>
      </c>
      <c r="E7607">
        <v>1345</v>
      </c>
      <c r="F7607">
        <v>1699</v>
      </c>
      <c r="G7607">
        <v>1800</v>
      </c>
      <c r="H7607">
        <v>0</v>
      </c>
      <c r="I7607">
        <v>13.45</v>
      </c>
      <c r="J7607">
        <v>16.989999999999998</v>
      </c>
      <c r="K7607">
        <v>18</v>
      </c>
      <c r="L7607">
        <v>0</v>
      </c>
    </row>
    <row r="7608" spans="1:12" x14ac:dyDescent="0.25">
      <c r="A7608">
        <v>84238110</v>
      </c>
      <c r="C7608">
        <v>0</v>
      </c>
      <c r="D7608" t="s">
        <v>7587</v>
      </c>
      <c r="E7608">
        <v>1388</v>
      </c>
      <c r="F7608">
        <v>1742</v>
      </c>
      <c r="G7608">
        <v>1200</v>
      </c>
      <c r="H7608">
        <v>0</v>
      </c>
      <c r="I7608">
        <v>13.88</v>
      </c>
      <c r="J7608">
        <v>17.420000000000002</v>
      </c>
      <c r="K7608">
        <v>12</v>
      </c>
      <c r="L7608">
        <v>0</v>
      </c>
    </row>
    <row r="7609" spans="1:12" x14ac:dyDescent="0.25">
      <c r="A7609">
        <v>84238190</v>
      </c>
      <c r="C7609">
        <v>0</v>
      </c>
      <c r="D7609" t="s">
        <v>7588</v>
      </c>
      <c r="E7609">
        <v>1388</v>
      </c>
      <c r="F7609">
        <v>1742</v>
      </c>
      <c r="G7609">
        <v>1800</v>
      </c>
      <c r="H7609">
        <v>0</v>
      </c>
      <c r="I7609">
        <v>13.88</v>
      </c>
      <c r="J7609">
        <v>17.420000000000002</v>
      </c>
      <c r="K7609">
        <v>18</v>
      </c>
      <c r="L7609">
        <v>0</v>
      </c>
    </row>
    <row r="7610" spans="1:12" x14ac:dyDescent="0.25">
      <c r="A7610">
        <v>84238200</v>
      </c>
      <c r="C7610">
        <v>0</v>
      </c>
      <c r="D7610" t="s">
        <v>7589</v>
      </c>
      <c r="E7610">
        <v>1345</v>
      </c>
      <c r="F7610">
        <v>1699</v>
      </c>
      <c r="G7610">
        <v>1200</v>
      </c>
      <c r="H7610">
        <v>0</v>
      </c>
      <c r="I7610">
        <v>13.45</v>
      </c>
      <c r="J7610">
        <v>16.989999999999998</v>
      </c>
      <c r="K7610">
        <v>12</v>
      </c>
      <c r="L7610">
        <v>0</v>
      </c>
    </row>
    <row r="7611" spans="1:12" x14ac:dyDescent="0.25">
      <c r="A7611">
        <v>84238900</v>
      </c>
      <c r="C7611">
        <v>0</v>
      </c>
      <c r="D7611" t="s">
        <v>7590</v>
      </c>
      <c r="E7611">
        <v>1345</v>
      </c>
      <c r="F7611">
        <v>1699</v>
      </c>
      <c r="G7611">
        <v>1200</v>
      </c>
      <c r="H7611">
        <v>0</v>
      </c>
      <c r="I7611">
        <v>13.45</v>
      </c>
      <c r="J7611">
        <v>16.989999999999998</v>
      </c>
      <c r="K7611">
        <v>12</v>
      </c>
      <c r="L7611">
        <v>0</v>
      </c>
    </row>
    <row r="7612" spans="1:12" x14ac:dyDescent="0.25">
      <c r="A7612">
        <v>84239010</v>
      </c>
      <c r="C7612">
        <v>0</v>
      </c>
      <c r="D7612" t="s">
        <v>7591</v>
      </c>
      <c r="E7612">
        <v>1429</v>
      </c>
      <c r="F7612">
        <v>1802</v>
      </c>
      <c r="G7612">
        <v>1800</v>
      </c>
      <c r="H7612">
        <v>0</v>
      </c>
      <c r="I7612">
        <v>14.29</v>
      </c>
      <c r="J7612">
        <v>18.02</v>
      </c>
      <c r="K7612">
        <v>18</v>
      </c>
      <c r="L7612">
        <v>0</v>
      </c>
    </row>
    <row r="7613" spans="1:12" x14ac:dyDescent="0.25">
      <c r="A7613">
        <v>84239021</v>
      </c>
      <c r="C7613">
        <v>0</v>
      </c>
      <c r="D7613" t="s">
        <v>7592</v>
      </c>
      <c r="E7613">
        <v>1429</v>
      </c>
      <c r="F7613">
        <v>1802</v>
      </c>
      <c r="G7613">
        <v>1800</v>
      </c>
      <c r="H7613">
        <v>0</v>
      </c>
      <c r="I7613">
        <v>14.29</v>
      </c>
      <c r="J7613">
        <v>18.02</v>
      </c>
      <c r="K7613">
        <v>18</v>
      </c>
      <c r="L7613">
        <v>0</v>
      </c>
    </row>
    <row r="7614" spans="1:12" x14ac:dyDescent="0.25">
      <c r="A7614">
        <v>84239029</v>
      </c>
      <c r="C7614">
        <v>0</v>
      </c>
      <c r="D7614" t="s">
        <v>7593</v>
      </c>
      <c r="E7614">
        <v>1429</v>
      </c>
      <c r="F7614">
        <v>1783</v>
      </c>
      <c r="G7614">
        <v>1800</v>
      </c>
      <c r="H7614">
        <v>0</v>
      </c>
      <c r="I7614">
        <v>14.29</v>
      </c>
      <c r="J7614">
        <v>17.829999999999998</v>
      </c>
      <c r="K7614">
        <v>18</v>
      </c>
      <c r="L7614">
        <v>0</v>
      </c>
    </row>
    <row r="7615" spans="1:12" x14ac:dyDescent="0.25">
      <c r="A7615">
        <v>84241000</v>
      </c>
      <c r="C7615">
        <v>0</v>
      </c>
      <c r="D7615" t="s">
        <v>7594</v>
      </c>
      <c r="E7615">
        <v>1483</v>
      </c>
      <c r="F7615">
        <v>2034</v>
      </c>
      <c r="G7615">
        <v>1800</v>
      </c>
      <c r="H7615">
        <v>0</v>
      </c>
      <c r="I7615">
        <v>14.83</v>
      </c>
      <c r="J7615">
        <v>20.34</v>
      </c>
      <c r="K7615">
        <v>18</v>
      </c>
      <c r="L7615">
        <v>0</v>
      </c>
    </row>
    <row r="7616" spans="1:12" x14ac:dyDescent="0.25">
      <c r="A7616">
        <v>84242000</v>
      </c>
      <c r="C7616">
        <v>0</v>
      </c>
      <c r="D7616" t="s">
        <v>7595</v>
      </c>
      <c r="E7616">
        <v>1388</v>
      </c>
      <c r="F7616">
        <v>1742</v>
      </c>
      <c r="G7616">
        <v>1800</v>
      </c>
      <c r="H7616">
        <v>0</v>
      </c>
      <c r="I7616">
        <v>13.88</v>
      </c>
      <c r="J7616">
        <v>17.420000000000002</v>
      </c>
      <c r="K7616">
        <v>18</v>
      </c>
      <c r="L7616">
        <v>0</v>
      </c>
    </row>
    <row r="7617" spans="1:12" x14ac:dyDescent="0.25">
      <c r="A7617">
        <v>84243010</v>
      </c>
      <c r="C7617">
        <v>0</v>
      </c>
      <c r="D7617" t="s">
        <v>7596</v>
      </c>
      <c r="E7617">
        <v>1345</v>
      </c>
      <c r="F7617">
        <v>2250</v>
      </c>
      <c r="G7617">
        <v>1800</v>
      </c>
      <c r="H7617">
        <v>0</v>
      </c>
      <c r="I7617">
        <v>13.45</v>
      </c>
      <c r="J7617">
        <v>22.5</v>
      </c>
      <c r="K7617">
        <v>18</v>
      </c>
      <c r="L7617">
        <v>0</v>
      </c>
    </row>
    <row r="7618" spans="1:12" x14ac:dyDescent="0.25">
      <c r="A7618">
        <v>84243020</v>
      </c>
      <c r="C7618">
        <v>0</v>
      </c>
      <c r="D7618" t="s">
        <v>7597</v>
      </c>
      <c r="E7618">
        <v>1345</v>
      </c>
      <c r="F7618">
        <v>1545</v>
      </c>
      <c r="G7618">
        <v>1800</v>
      </c>
      <c r="H7618">
        <v>0</v>
      </c>
      <c r="I7618">
        <v>13.45</v>
      </c>
      <c r="J7618">
        <v>15.45</v>
      </c>
      <c r="K7618">
        <v>18</v>
      </c>
      <c r="L7618">
        <v>0</v>
      </c>
    </row>
    <row r="7619" spans="1:12" x14ac:dyDescent="0.25">
      <c r="A7619">
        <v>84243030</v>
      </c>
      <c r="C7619">
        <v>0</v>
      </c>
      <c r="D7619" t="s">
        <v>7598</v>
      </c>
      <c r="E7619">
        <v>1345</v>
      </c>
      <c r="F7619">
        <v>1545</v>
      </c>
      <c r="G7619">
        <v>1800</v>
      </c>
      <c r="H7619">
        <v>0</v>
      </c>
      <c r="I7619">
        <v>13.45</v>
      </c>
      <c r="J7619">
        <v>15.45</v>
      </c>
      <c r="K7619">
        <v>18</v>
      </c>
      <c r="L7619">
        <v>0</v>
      </c>
    </row>
    <row r="7620" spans="1:12" x14ac:dyDescent="0.25">
      <c r="A7620">
        <v>84243090</v>
      </c>
      <c r="C7620">
        <v>0</v>
      </c>
      <c r="D7620" t="s">
        <v>7599</v>
      </c>
      <c r="E7620">
        <v>1345</v>
      </c>
      <c r="F7620">
        <v>2250</v>
      </c>
      <c r="G7620">
        <v>1800</v>
      </c>
      <c r="H7620">
        <v>0</v>
      </c>
      <c r="I7620">
        <v>13.45</v>
      </c>
      <c r="J7620">
        <v>22.5</v>
      </c>
      <c r="K7620">
        <v>18</v>
      </c>
      <c r="L7620">
        <v>0</v>
      </c>
    </row>
    <row r="7621" spans="1:12" x14ac:dyDescent="0.25">
      <c r="A7621">
        <v>84244100</v>
      </c>
      <c r="C7621">
        <v>0</v>
      </c>
      <c r="D7621" t="s">
        <v>9971</v>
      </c>
      <c r="E7621">
        <v>1345</v>
      </c>
      <c r="F7621">
        <v>1699</v>
      </c>
      <c r="G7621">
        <v>1200</v>
      </c>
      <c r="H7621">
        <v>0</v>
      </c>
      <c r="I7621">
        <v>13.45</v>
      </c>
      <c r="J7621">
        <v>16.989999999999998</v>
      </c>
      <c r="K7621">
        <v>12</v>
      </c>
      <c r="L7621">
        <v>0</v>
      </c>
    </row>
    <row r="7622" spans="1:12" x14ac:dyDescent="0.25">
      <c r="A7622">
        <v>84244900</v>
      </c>
      <c r="C7622">
        <v>0</v>
      </c>
      <c r="D7622" t="s">
        <v>6</v>
      </c>
      <c r="E7622">
        <v>1345</v>
      </c>
      <c r="F7622">
        <v>1699</v>
      </c>
      <c r="G7622">
        <v>1200</v>
      </c>
      <c r="H7622">
        <v>0</v>
      </c>
      <c r="I7622">
        <v>13.45</v>
      </c>
      <c r="J7622">
        <v>16.989999999999998</v>
      </c>
      <c r="K7622">
        <v>12</v>
      </c>
      <c r="L7622">
        <v>0</v>
      </c>
    </row>
    <row r="7623" spans="1:12" x14ac:dyDescent="0.25">
      <c r="A7623">
        <v>84248221</v>
      </c>
      <c r="C7623">
        <v>0</v>
      </c>
      <c r="D7623" t="s">
        <v>9972</v>
      </c>
      <c r="E7623">
        <v>1345</v>
      </c>
      <c r="F7623">
        <v>1699</v>
      </c>
      <c r="G7623">
        <v>1200</v>
      </c>
      <c r="H7623">
        <v>0</v>
      </c>
      <c r="I7623">
        <v>13.45</v>
      </c>
      <c r="J7623">
        <v>16.989999999999998</v>
      </c>
      <c r="K7623">
        <v>12</v>
      </c>
      <c r="L7623">
        <v>0</v>
      </c>
    </row>
    <row r="7624" spans="1:12" x14ac:dyDescent="0.25">
      <c r="A7624">
        <v>84248229</v>
      </c>
      <c r="C7624">
        <v>0</v>
      </c>
      <c r="D7624" t="s">
        <v>6</v>
      </c>
      <c r="E7624">
        <v>1345</v>
      </c>
      <c r="F7624">
        <v>1699</v>
      </c>
      <c r="G7624">
        <v>1200</v>
      </c>
      <c r="H7624">
        <v>0</v>
      </c>
      <c r="I7624">
        <v>13.45</v>
      </c>
      <c r="J7624">
        <v>16.989999999999998</v>
      </c>
      <c r="K7624">
        <v>12</v>
      </c>
      <c r="L7624">
        <v>0</v>
      </c>
    </row>
    <row r="7625" spans="1:12" x14ac:dyDescent="0.25">
      <c r="A7625">
        <v>84248290</v>
      </c>
      <c r="C7625">
        <v>0</v>
      </c>
      <c r="D7625" t="s">
        <v>6</v>
      </c>
      <c r="E7625">
        <v>1345</v>
      </c>
      <c r="F7625">
        <v>1699</v>
      </c>
      <c r="G7625">
        <v>1800</v>
      </c>
      <c r="H7625">
        <v>0</v>
      </c>
      <c r="I7625">
        <v>13.45</v>
      </c>
      <c r="J7625">
        <v>16.989999999999998</v>
      </c>
      <c r="K7625">
        <v>18</v>
      </c>
      <c r="L7625">
        <v>0</v>
      </c>
    </row>
    <row r="7626" spans="1:12" x14ac:dyDescent="0.25">
      <c r="A7626">
        <v>84248910</v>
      </c>
      <c r="C7626">
        <v>0</v>
      </c>
      <c r="D7626" t="s">
        <v>10958</v>
      </c>
      <c r="E7626">
        <v>1388</v>
      </c>
      <c r="F7626">
        <v>1761</v>
      </c>
      <c r="G7626">
        <v>1800</v>
      </c>
      <c r="H7626">
        <v>0</v>
      </c>
      <c r="I7626">
        <v>13.88</v>
      </c>
      <c r="J7626">
        <v>17.61</v>
      </c>
      <c r="K7626">
        <v>18</v>
      </c>
      <c r="L7626">
        <v>0</v>
      </c>
    </row>
    <row r="7627" spans="1:12" x14ac:dyDescent="0.25">
      <c r="A7627">
        <v>84248920</v>
      </c>
      <c r="C7627">
        <v>0</v>
      </c>
      <c r="D7627" t="s">
        <v>10959</v>
      </c>
      <c r="E7627">
        <v>1388</v>
      </c>
      <c r="F7627">
        <v>1588</v>
      </c>
      <c r="G7627">
        <v>1800</v>
      </c>
      <c r="H7627">
        <v>0</v>
      </c>
      <c r="I7627">
        <v>13.88</v>
      </c>
      <c r="J7627">
        <v>15.88</v>
      </c>
      <c r="K7627">
        <v>18</v>
      </c>
      <c r="L7627">
        <v>0</v>
      </c>
    </row>
    <row r="7628" spans="1:12" x14ac:dyDescent="0.25">
      <c r="A7628">
        <v>84248990</v>
      </c>
      <c r="C7628">
        <v>0</v>
      </c>
      <c r="D7628" t="s">
        <v>7600</v>
      </c>
      <c r="E7628">
        <v>1388</v>
      </c>
      <c r="F7628">
        <v>1742</v>
      </c>
      <c r="G7628">
        <v>1800</v>
      </c>
      <c r="H7628">
        <v>0</v>
      </c>
      <c r="I7628">
        <v>13.88</v>
      </c>
      <c r="J7628">
        <v>17.420000000000002</v>
      </c>
      <c r="K7628">
        <v>18</v>
      </c>
      <c r="L7628">
        <v>0</v>
      </c>
    </row>
    <row r="7629" spans="1:12" x14ac:dyDescent="0.25">
      <c r="A7629">
        <v>84249010</v>
      </c>
      <c r="C7629">
        <v>0</v>
      </c>
      <c r="D7629" t="s">
        <v>7601</v>
      </c>
      <c r="E7629">
        <v>1388</v>
      </c>
      <c r="F7629">
        <v>1742</v>
      </c>
      <c r="G7629">
        <v>1800</v>
      </c>
      <c r="H7629">
        <v>0</v>
      </c>
      <c r="I7629">
        <v>13.88</v>
      </c>
      <c r="J7629">
        <v>17.420000000000002</v>
      </c>
      <c r="K7629">
        <v>18</v>
      </c>
      <c r="L7629">
        <v>0</v>
      </c>
    </row>
    <row r="7630" spans="1:12" x14ac:dyDescent="0.25">
      <c r="A7630">
        <v>84249090</v>
      </c>
      <c r="C7630">
        <v>0</v>
      </c>
      <c r="D7630" t="s">
        <v>7602</v>
      </c>
      <c r="E7630">
        <v>1433</v>
      </c>
      <c r="F7630">
        <v>1945</v>
      </c>
      <c r="G7630">
        <v>1800</v>
      </c>
      <c r="H7630">
        <v>0</v>
      </c>
      <c r="I7630">
        <v>14.33</v>
      </c>
      <c r="J7630">
        <v>19.45</v>
      </c>
      <c r="K7630">
        <v>18</v>
      </c>
      <c r="L7630">
        <v>0</v>
      </c>
    </row>
    <row r="7631" spans="1:12" x14ac:dyDescent="0.25">
      <c r="A7631">
        <v>84251100</v>
      </c>
      <c r="C7631">
        <v>0</v>
      </c>
      <c r="D7631" t="s">
        <v>7603</v>
      </c>
      <c r="E7631">
        <v>1345</v>
      </c>
      <c r="F7631">
        <v>1699</v>
      </c>
      <c r="G7631">
        <v>1800</v>
      </c>
      <c r="H7631">
        <v>0</v>
      </c>
      <c r="I7631">
        <v>13.45</v>
      </c>
      <c r="J7631">
        <v>16.989999999999998</v>
      </c>
      <c r="K7631">
        <v>18</v>
      </c>
      <c r="L7631">
        <v>0</v>
      </c>
    </row>
    <row r="7632" spans="1:12" x14ac:dyDescent="0.25">
      <c r="A7632">
        <v>84251910</v>
      </c>
      <c r="C7632">
        <v>0</v>
      </c>
      <c r="D7632" t="s">
        <v>7604</v>
      </c>
      <c r="E7632">
        <v>1345</v>
      </c>
      <c r="F7632">
        <v>1718</v>
      </c>
      <c r="G7632">
        <v>1800</v>
      </c>
      <c r="H7632">
        <v>0</v>
      </c>
      <c r="I7632">
        <v>13.45</v>
      </c>
      <c r="J7632">
        <v>17.18</v>
      </c>
      <c r="K7632">
        <v>18</v>
      </c>
      <c r="L7632">
        <v>0</v>
      </c>
    </row>
    <row r="7633" spans="1:12" x14ac:dyDescent="0.25">
      <c r="A7633">
        <v>84251990</v>
      </c>
      <c r="C7633">
        <v>0</v>
      </c>
      <c r="D7633" t="s">
        <v>7605</v>
      </c>
      <c r="E7633">
        <v>1345</v>
      </c>
      <c r="F7633">
        <v>1699</v>
      </c>
      <c r="G7633">
        <v>1800</v>
      </c>
      <c r="H7633">
        <v>0</v>
      </c>
      <c r="I7633">
        <v>13.45</v>
      </c>
      <c r="J7633">
        <v>16.989999999999998</v>
      </c>
      <c r="K7633">
        <v>18</v>
      </c>
      <c r="L7633">
        <v>0</v>
      </c>
    </row>
    <row r="7634" spans="1:12" x14ac:dyDescent="0.25">
      <c r="A7634">
        <v>84253110</v>
      </c>
      <c r="C7634">
        <v>0</v>
      </c>
      <c r="D7634" t="s">
        <v>7606</v>
      </c>
      <c r="E7634">
        <v>1345</v>
      </c>
      <c r="F7634">
        <v>1699</v>
      </c>
      <c r="G7634">
        <v>1800</v>
      </c>
      <c r="H7634">
        <v>0</v>
      </c>
      <c r="I7634">
        <v>13.45</v>
      </c>
      <c r="J7634">
        <v>16.989999999999998</v>
      </c>
      <c r="K7634">
        <v>18</v>
      </c>
      <c r="L7634">
        <v>0</v>
      </c>
    </row>
    <row r="7635" spans="1:12" x14ac:dyDescent="0.25">
      <c r="A7635">
        <v>84253190</v>
      </c>
      <c r="C7635">
        <v>0</v>
      </c>
      <c r="D7635" t="s">
        <v>7607</v>
      </c>
      <c r="E7635">
        <v>1345</v>
      </c>
      <c r="F7635">
        <v>1699</v>
      </c>
      <c r="G7635">
        <v>1800</v>
      </c>
      <c r="H7635">
        <v>0</v>
      </c>
      <c r="I7635">
        <v>13.45</v>
      </c>
      <c r="J7635">
        <v>16.989999999999998</v>
      </c>
      <c r="K7635">
        <v>18</v>
      </c>
      <c r="L7635">
        <v>0</v>
      </c>
    </row>
    <row r="7636" spans="1:12" x14ac:dyDescent="0.25">
      <c r="A7636">
        <v>84253910</v>
      </c>
      <c r="C7636">
        <v>0</v>
      </c>
      <c r="D7636" t="s">
        <v>7608</v>
      </c>
      <c r="E7636">
        <v>1345</v>
      </c>
      <c r="F7636">
        <v>1699</v>
      </c>
      <c r="G7636">
        <v>1800</v>
      </c>
      <c r="H7636">
        <v>0</v>
      </c>
      <c r="I7636">
        <v>13.45</v>
      </c>
      <c r="J7636">
        <v>16.989999999999998</v>
      </c>
      <c r="K7636">
        <v>18</v>
      </c>
      <c r="L7636">
        <v>0</v>
      </c>
    </row>
    <row r="7637" spans="1:12" x14ac:dyDescent="0.25">
      <c r="A7637">
        <v>84253990</v>
      </c>
      <c r="C7637">
        <v>0</v>
      </c>
      <c r="D7637" t="s">
        <v>7609</v>
      </c>
      <c r="E7637">
        <v>1345</v>
      </c>
      <c r="F7637">
        <v>1699</v>
      </c>
      <c r="G7637">
        <v>1800</v>
      </c>
      <c r="H7637">
        <v>0</v>
      </c>
      <c r="I7637">
        <v>13.45</v>
      </c>
      <c r="J7637">
        <v>16.989999999999998</v>
      </c>
      <c r="K7637">
        <v>18</v>
      </c>
      <c r="L7637">
        <v>0</v>
      </c>
    </row>
    <row r="7638" spans="1:12" x14ac:dyDescent="0.25">
      <c r="A7638">
        <v>84254100</v>
      </c>
      <c r="C7638">
        <v>0</v>
      </c>
      <c r="D7638" t="s">
        <v>7610</v>
      </c>
      <c r="E7638">
        <v>1345</v>
      </c>
      <c r="F7638">
        <v>1857</v>
      </c>
      <c r="G7638">
        <v>1800</v>
      </c>
      <c r="H7638">
        <v>0</v>
      </c>
      <c r="I7638">
        <v>13.45</v>
      </c>
      <c r="J7638">
        <v>18.57</v>
      </c>
      <c r="K7638">
        <v>18</v>
      </c>
      <c r="L7638">
        <v>0</v>
      </c>
    </row>
    <row r="7639" spans="1:12" x14ac:dyDescent="0.25">
      <c r="A7639">
        <v>84254200</v>
      </c>
      <c r="C7639">
        <v>0</v>
      </c>
      <c r="D7639" t="s">
        <v>7611</v>
      </c>
      <c r="E7639">
        <v>1345</v>
      </c>
      <c r="F7639">
        <v>1970</v>
      </c>
      <c r="G7639">
        <v>1200</v>
      </c>
      <c r="H7639">
        <v>0</v>
      </c>
      <c r="I7639">
        <v>13.45</v>
      </c>
      <c r="J7639">
        <v>19.7</v>
      </c>
      <c r="K7639">
        <v>12</v>
      </c>
      <c r="L7639">
        <v>0</v>
      </c>
    </row>
    <row r="7640" spans="1:12" x14ac:dyDescent="0.25">
      <c r="A7640">
        <v>84254910</v>
      </c>
      <c r="C7640">
        <v>0</v>
      </c>
      <c r="D7640" t="s">
        <v>7612</v>
      </c>
      <c r="E7640">
        <v>1433</v>
      </c>
      <c r="F7640">
        <v>2017</v>
      </c>
      <c r="G7640">
        <v>1800</v>
      </c>
      <c r="H7640">
        <v>0</v>
      </c>
      <c r="I7640">
        <v>14.33</v>
      </c>
      <c r="J7640">
        <v>20.170000000000002</v>
      </c>
      <c r="K7640">
        <v>18</v>
      </c>
      <c r="L7640">
        <v>0</v>
      </c>
    </row>
    <row r="7641" spans="1:12" x14ac:dyDescent="0.25">
      <c r="A7641">
        <v>84254990</v>
      </c>
      <c r="C7641">
        <v>0</v>
      </c>
      <c r="D7641" t="s">
        <v>7613</v>
      </c>
      <c r="E7641">
        <v>1345</v>
      </c>
      <c r="F7641">
        <v>1857</v>
      </c>
      <c r="G7641">
        <v>1800</v>
      </c>
      <c r="H7641">
        <v>0</v>
      </c>
      <c r="I7641">
        <v>13.45</v>
      </c>
      <c r="J7641">
        <v>18.57</v>
      </c>
      <c r="K7641">
        <v>18</v>
      </c>
      <c r="L7641">
        <v>0</v>
      </c>
    </row>
    <row r="7642" spans="1:12" x14ac:dyDescent="0.25">
      <c r="A7642">
        <v>84261100</v>
      </c>
      <c r="C7642">
        <v>0</v>
      </c>
      <c r="D7642" t="s">
        <v>7614</v>
      </c>
      <c r="E7642">
        <v>1345</v>
      </c>
      <c r="F7642">
        <v>1699</v>
      </c>
      <c r="G7642">
        <v>1800</v>
      </c>
      <c r="H7642">
        <v>0</v>
      </c>
      <c r="I7642">
        <v>13.45</v>
      </c>
      <c r="J7642">
        <v>16.989999999999998</v>
      </c>
      <c r="K7642">
        <v>18</v>
      </c>
      <c r="L7642">
        <v>0</v>
      </c>
    </row>
    <row r="7643" spans="1:12" x14ac:dyDescent="0.25">
      <c r="A7643">
        <v>84261200</v>
      </c>
      <c r="C7643">
        <v>0</v>
      </c>
      <c r="D7643" t="s">
        <v>7615</v>
      </c>
      <c r="E7643">
        <v>1345</v>
      </c>
      <c r="F7643">
        <v>1699</v>
      </c>
      <c r="G7643">
        <v>1200</v>
      </c>
      <c r="H7643">
        <v>0</v>
      </c>
      <c r="I7643">
        <v>13.45</v>
      </c>
      <c r="J7643">
        <v>16.989999999999998</v>
      </c>
      <c r="K7643">
        <v>12</v>
      </c>
      <c r="L7643">
        <v>0</v>
      </c>
    </row>
    <row r="7644" spans="1:12" x14ac:dyDescent="0.25">
      <c r="A7644">
        <v>84261900</v>
      </c>
      <c r="C7644">
        <v>0</v>
      </c>
      <c r="D7644" t="s">
        <v>7616</v>
      </c>
      <c r="E7644">
        <v>1345</v>
      </c>
      <c r="F7644">
        <v>1699</v>
      </c>
      <c r="G7644">
        <v>1200</v>
      </c>
      <c r="H7644">
        <v>0</v>
      </c>
      <c r="I7644">
        <v>13.45</v>
      </c>
      <c r="J7644">
        <v>16.989999999999998</v>
      </c>
      <c r="K7644">
        <v>12</v>
      </c>
      <c r="L7644">
        <v>0</v>
      </c>
    </row>
    <row r="7645" spans="1:12" x14ac:dyDescent="0.25">
      <c r="A7645">
        <v>84262000</v>
      </c>
      <c r="C7645">
        <v>0</v>
      </c>
      <c r="D7645" t="s">
        <v>7617</v>
      </c>
      <c r="E7645">
        <v>1345</v>
      </c>
      <c r="F7645">
        <v>1699</v>
      </c>
      <c r="G7645">
        <v>1800</v>
      </c>
      <c r="H7645">
        <v>0</v>
      </c>
      <c r="I7645">
        <v>13.45</v>
      </c>
      <c r="J7645">
        <v>16.989999999999998</v>
      </c>
      <c r="K7645">
        <v>18</v>
      </c>
      <c r="L7645">
        <v>0</v>
      </c>
    </row>
    <row r="7646" spans="1:12" x14ac:dyDescent="0.25">
      <c r="A7646">
        <v>84263000</v>
      </c>
      <c r="C7646">
        <v>0</v>
      </c>
      <c r="D7646" t="s">
        <v>7618</v>
      </c>
      <c r="E7646">
        <v>1345</v>
      </c>
      <c r="F7646">
        <v>1699</v>
      </c>
      <c r="G7646">
        <v>1800</v>
      </c>
      <c r="H7646">
        <v>0</v>
      </c>
      <c r="I7646">
        <v>13.45</v>
      </c>
      <c r="J7646">
        <v>16.989999999999998</v>
      </c>
      <c r="K7646">
        <v>18</v>
      </c>
      <c r="L7646">
        <v>0</v>
      </c>
    </row>
    <row r="7647" spans="1:12" x14ac:dyDescent="0.25">
      <c r="A7647">
        <v>84264110</v>
      </c>
      <c r="C7647">
        <v>0</v>
      </c>
      <c r="D7647" t="s">
        <v>7619</v>
      </c>
      <c r="E7647">
        <v>1345</v>
      </c>
      <c r="F7647">
        <v>1545</v>
      </c>
      <c r="G7647">
        <v>1200</v>
      </c>
      <c r="H7647">
        <v>0</v>
      </c>
      <c r="I7647">
        <v>13.45</v>
      </c>
      <c r="J7647">
        <v>15.45</v>
      </c>
      <c r="K7647">
        <v>12</v>
      </c>
      <c r="L7647">
        <v>0</v>
      </c>
    </row>
    <row r="7648" spans="1:12" x14ac:dyDescent="0.25">
      <c r="A7648">
        <v>84264190</v>
      </c>
      <c r="C7648">
        <v>0</v>
      </c>
      <c r="D7648" t="s">
        <v>7620</v>
      </c>
      <c r="E7648">
        <v>1345</v>
      </c>
      <c r="F7648">
        <v>1699</v>
      </c>
      <c r="G7648">
        <v>1200</v>
      </c>
      <c r="H7648">
        <v>0</v>
      </c>
      <c r="I7648">
        <v>13.45</v>
      </c>
      <c r="J7648">
        <v>16.989999999999998</v>
      </c>
      <c r="K7648">
        <v>12</v>
      </c>
      <c r="L7648">
        <v>0</v>
      </c>
    </row>
    <row r="7649" spans="1:12" x14ac:dyDescent="0.25">
      <c r="A7649">
        <v>84264910</v>
      </c>
      <c r="C7649">
        <v>0</v>
      </c>
      <c r="D7649" t="s">
        <v>10960</v>
      </c>
      <c r="E7649">
        <v>1345</v>
      </c>
      <c r="F7649">
        <v>1545</v>
      </c>
      <c r="G7649">
        <v>1200</v>
      </c>
      <c r="H7649">
        <v>0</v>
      </c>
      <c r="I7649">
        <v>13.45</v>
      </c>
      <c r="J7649">
        <v>15.45</v>
      </c>
      <c r="K7649">
        <v>12</v>
      </c>
      <c r="L7649">
        <v>0</v>
      </c>
    </row>
    <row r="7650" spans="1:12" x14ac:dyDescent="0.25">
      <c r="A7650">
        <v>84264990</v>
      </c>
      <c r="C7650">
        <v>0</v>
      </c>
      <c r="D7650" t="s">
        <v>7621</v>
      </c>
      <c r="E7650">
        <v>1345</v>
      </c>
      <c r="F7650">
        <v>1699</v>
      </c>
      <c r="G7650">
        <v>1200</v>
      </c>
      <c r="H7650">
        <v>0</v>
      </c>
      <c r="I7650">
        <v>13.45</v>
      </c>
      <c r="J7650">
        <v>16.989999999999998</v>
      </c>
      <c r="K7650">
        <v>12</v>
      </c>
      <c r="L7650">
        <v>0</v>
      </c>
    </row>
    <row r="7651" spans="1:12" x14ac:dyDescent="0.25">
      <c r="A7651">
        <v>84269100</v>
      </c>
      <c r="C7651">
        <v>0</v>
      </c>
      <c r="D7651" t="s">
        <v>7622</v>
      </c>
      <c r="E7651">
        <v>1345</v>
      </c>
      <c r="F7651">
        <v>1699</v>
      </c>
      <c r="G7651">
        <v>1200</v>
      </c>
      <c r="H7651">
        <v>0</v>
      </c>
      <c r="I7651">
        <v>13.45</v>
      </c>
      <c r="J7651">
        <v>16.989999999999998</v>
      </c>
      <c r="K7651">
        <v>12</v>
      </c>
      <c r="L7651">
        <v>0</v>
      </c>
    </row>
    <row r="7652" spans="1:12" x14ac:dyDescent="0.25">
      <c r="A7652">
        <v>84269900</v>
      </c>
      <c r="C7652">
        <v>0</v>
      </c>
      <c r="D7652" t="s">
        <v>7623</v>
      </c>
      <c r="E7652">
        <v>1345</v>
      </c>
      <c r="F7652">
        <v>1699</v>
      </c>
      <c r="G7652">
        <v>1800</v>
      </c>
      <c r="H7652">
        <v>0</v>
      </c>
      <c r="I7652">
        <v>13.45</v>
      </c>
      <c r="J7652">
        <v>16.989999999999998</v>
      </c>
      <c r="K7652">
        <v>18</v>
      </c>
      <c r="L7652">
        <v>0</v>
      </c>
    </row>
    <row r="7653" spans="1:12" x14ac:dyDescent="0.25">
      <c r="A7653">
        <v>84271011</v>
      </c>
      <c r="C7653">
        <v>0</v>
      </c>
      <c r="D7653" t="s">
        <v>7624</v>
      </c>
      <c r="E7653">
        <v>1345</v>
      </c>
      <c r="F7653">
        <v>1699</v>
      </c>
      <c r="G7653">
        <v>1200</v>
      </c>
      <c r="H7653">
        <v>0</v>
      </c>
      <c r="I7653">
        <v>13.45</v>
      </c>
      <c r="J7653">
        <v>16.989999999999998</v>
      </c>
      <c r="K7653">
        <v>12</v>
      </c>
      <c r="L7653">
        <v>0</v>
      </c>
    </row>
    <row r="7654" spans="1:12" x14ac:dyDescent="0.25">
      <c r="A7654">
        <v>84271019</v>
      </c>
      <c r="C7654">
        <v>0</v>
      </c>
      <c r="D7654" t="s">
        <v>7625</v>
      </c>
      <c r="E7654">
        <v>1345</v>
      </c>
      <c r="F7654">
        <v>1699</v>
      </c>
      <c r="G7654">
        <v>1200</v>
      </c>
      <c r="H7654">
        <v>0</v>
      </c>
      <c r="I7654">
        <v>13.45</v>
      </c>
      <c r="J7654">
        <v>16.989999999999998</v>
      </c>
      <c r="K7654">
        <v>12</v>
      </c>
      <c r="L7654">
        <v>0</v>
      </c>
    </row>
    <row r="7655" spans="1:12" x14ac:dyDescent="0.25">
      <c r="A7655">
        <v>84271090</v>
      </c>
      <c r="C7655">
        <v>0</v>
      </c>
      <c r="D7655" t="s">
        <v>7626</v>
      </c>
      <c r="E7655">
        <v>1345</v>
      </c>
      <c r="F7655">
        <v>1699</v>
      </c>
      <c r="G7655">
        <v>1200</v>
      </c>
      <c r="H7655">
        <v>0</v>
      </c>
      <c r="I7655">
        <v>13.45</v>
      </c>
      <c r="J7655">
        <v>16.989999999999998</v>
      </c>
      <c r="K7655">
        <v>12</v>
      </c>
      <c r="L7655">
        <v>0</v>
      </c>
    </row>
    <row r="7656" spans="1:12" x14ac:dyDescent="0.25">
      <c r="A7656">
        <v>84272010</v>
      </c>
      <c r="C7656">
        <v>0</v>
      </c>
      <c r="D7656" t="s">
        <v>7627</v>
      </c>
      <c r="E7656">
        <v>1345</v>
      </c>
      <c r="F7656">
        <v>1699</v>
      </c>
      <c r="G7656">
        <v>1200</v>
      </c>
      <c r="H7656">
        <v>0</v>
      </c>
      <c r="I7656">
        <v>13.45</v>
      </c>
      <c r="J7656">
        <v>16.989999999999998</v>
      </c>
      <c r="K7656">
        <v>12</v>
      </c>
      <c r="L7656">
        <v>0</v>
      </c>
    </row>
    <row r="7657" spans="1:12" x14ac:dyDescent="0.25">
      <c r="A7657">
        <v>84272090</v>
      </c>
      <c r="C7657">
        <v>0</v>
      </c>
      <c r="D7657" t="s">
        <v>7628</v>
      </c>
      <c r="E7657">
        <v>1345</v>
      </c>
      <c r="F7657">
        <v>1699</v>
      </c>
      <c r="G7657">
        <v>1200</v>
      </c>
      <c r="H7657">
        <v>0</v>
      </c>
      <c r="I7657">
        <v>13.45</v>
      </c>
      <c r="J7657">
        <v>16.989999999999998</v>
      </c>
      <c r="K7657">
        <v>12</v>
      </c>
      <c r="L7657">
        <v>0</v>
      </c>
    </row>
    <row r="7658" spans="1:12" x14ac:dyDescent="0.25">
      <c r="A7658">
        <v>84279000</v>
      </c>
      <c r="C7658">
        <v>0</v>
      </c>
      <c r="D7658" t="s">
        <v>7629</v>
      </c>
      <c r="E7658">
        <v>1345</v>
      </c>
      <c r="F7658">
        <v>1699</v>
      </c>
      <c r="G7658">
        <v>1200</v>
      </c>
      <c r="H7658">
        <v>0</v>
      </c>
      <c r="I7658">
        <v>13.45</v>
      </c>
      <c r="J7658">
        <v>16.989999999999998</v>
      </c>
      <c r="K7658">
        <v>12</v>
      </c>
      <c r="L7658">
        <v>0</v>
      </c>
    </row>
    <row r="7659" spans="1:12" x14ac:dyDescent="0.25">
      <c r="A7659">
        <v>84281000</v>
      </c>
      <c r="C7659">
        <v>0</v>
      </c>
      <c r="D7659" t="s">
        <v>7630</v>
      </c>
      <c r="E7659">
        <v>1345</v>
      </c>
      <c r="F7659">
        <v>1699</v>
      </c>
      <c r="G7659">
        <v>1200</v>
      </c>
      <c r="H7659">
        <v>0</v>
      </c>
      <c r="I7659">
        <v>13.45</v>
      </c>
      <c r="J7659">
        <v>16.989999999999998</v>
      </c>
      <c r="K7659">
        <v>12</v>
      </c>
      <c r="L7659">
        <v>0</v>
      </c>
    </row>
    <row r="7660" spans="1:12" x14ac:dyDescent="0.25">
      <c r="A7660">
        <v>84282010</v>
      </c>
      <c r="C7660">
        <v>0</v>
      </c>
      <c r="D7660" t="s">
        <v>7631</v>
      </c>
      <c r="E7660">
        <v>1345</v>
      </c>
      <c r="F7660">
        <v>1699</v>
      </c>
      <c r="G7660">
        <v>1800</v>
      </c>
      <c r="H7660">
        <v>0</v>
      </c>
      <c r="I7660">
        <v>13.45</v>
      </c>
      <c r="J7660">
        <v>16.989999999999998</v>
      </c>
      <c r="K7660">
        <v>18</v>
      </c>
      <c r="L7660">
        <v>0</v>
      </c>
    </row>
    <row r="7661" spans="1:12" x14ac:dyDescent="0.25">
      <c r="A7661">
        <v>84282090</v>
      </c>
      <c r="C7661">
        <v>0</v>
      </c>
      <c r="D7661" t="s">
        <v>7632</v>
      </c>
      <c r="E7661">
        <v>1345</v>
      </c>
      <c r="F7661">
        <v>1699</v>
      </c>
      <c r="G7661">
        <v>1800</v>
      </c>
      <c r="H7661">
        <v>0</v>
      </c>
      <c r="I7661">
        <v>13.45</v>
      </c>
      <c r="J7661">
        <v>16.989999999999998</v>
      </c>
      <c r="K7661">
        <v>18</v>
      </c>
      <c r="L7661">
        <v>0</v>
      </c>
    </row>
    <row r="7662" spans="1:12" x14ac:dyDescent="0.25">
      <c r="A7662">
        <v>84283100</v>
      </c>
      <c r="C7662">
        <v>0</v>
      </c>
      <c r="D7662" t="s">
        <v>7633</v>
      </c>
      <c r="E7662">
        <v>1345</v>
      </c>
      <c r="F7662">
        <v>1699</v>
      </c>
      <c r="G7662">
        <v>1800</v>
      </c>
      <c r="H7662">
        <v>0</v>
      </c>
      <c r="I7662">
        <v>13.45</v>
      </c>
      <c r="J7662">
        <v>16.989999999999998</v>
      </c>
      <c r="K7662">
        <v>18</v>
      </c>
      <c r="L7662">
        <v>0</v>
      </c>
    </row>
    <row r="7663" spans="1:12" x14ac:dyDescent="0.25">
      <c r="A7663">
        <v>84283200</v>
      </c>
      <c r="C7663">
        <v>0</v>
      </c>
      <c r="D7663" t="s">
        <v>7634</v>
      </c>
      <c r="E7663">
        <v>1345</v>
      </c>
      <c r="F7663">
        <v>1699</v>
      </c>
      <c r="G7663">
        <v>1800</v>
      </c>
      <c r="H7663">
        <v>0</v>
      </c>
      <c r="I7663">
        <v>13.45</v>
      </c>
      <c r="J7663">
        <v>16.989999999999998</v>
      </c>
      <c r="K7663">
        <v>18</v>
      </c>
      <c r="L7663">
        <v>0</v>
      </c>
    </row>
    <row r="7664" spans="1:12" x14ac:dyDescent="0.25">
      <c r="A7664">
        <v>84283300</v>
      </c>
      <c r="C7664">
        <v>0</v>
      </c>
      <c r="D7664" t="s">
        <v>7635</v>
      </c>
      <c r="E7664">
        <v>1345</v>
      </c>
      <c r="F7664">
        <v>1699</v>
      </c>
      <c r="G7664">
        <v>1800</v>
      </c>
      <c r="H7664">
        <v>0</v>
      </c>
      <c r="I7664">
        <v>13.45</v>
      </c>
      <c r="J7664">
        <v>16.989999999999998</v>
      </c>
      <c r="K7664">
        <v>18</v>
      </c>
      <c r="L7664">
        <v>0</v>
      </c>
    </row>
    <row r="7665" spans="1:12" x14ac:dyDescent="0.25">
      <c r="A7665">
        <v>84283910</v>
      </c>
      <c r="C7665">
        <v>0</v>
      </c>
      <c r="D7665" t="s">
        <v>7636</v>
      </c>
      <c r="E7665">
        <v>1345</v>
      </c>
      <c r="F7665">
        <v>1699</v>
      </c>
      <c r="G7665">
        <v>1200</v>
      </c>
      <c r="H7665">
        <v>0</v>
      </c>
      <c r="I7665">
        <v>13.45</v>
      </c>
      <c r="J7665">
        <v>16.989999999999998</v>
      </c>
      <c r="K7665">
        <v>12</v>
      </c>
      <c r="L7665">
        <v>0</v>
      </c>
    </row>
    <row r="7666" spans="1:12" x14ac:dyDescent="0.25">
      <c r="A7666">
        <v>84283920</v>
      </c>
      <c r="C7666">
        <v>0</v>
      </c>
      <c r="D7666" t="s">
        <v>7637</v>
      </c>
      <c r="E7666">
        <v>1345</v>
      </c>
      <c r="F7666">
        <v>1699</v>
      </c>
      <c r="G7666">
        <v>1800</v>
      </c>
      <c r="H7666">
        <v>0</v>
      </c>
      <c r="I7666">
        <v>13.45</v>
      </c>
      <c r="J7666">
        <v>16.989999999999998</v>
      </c>
      <c r="K7666">
        <v>18</v>
      </c>
      <c r="L7666">
        <v>0</v>
      </c>
    </row>
    <row r="7667" spans="1:12" x14ac:dyDescent="0.25">
      <c r="A7667">
        <v>84283930</v>
      </c>
      <c r="C7667">
        <v>0</v>
      </c>
      <c r="D7667" t="s">
        <v>10961</v>
      </c>
      <c r="E7667">
        <v>1345</v>
      </c>
      <c r="F7667">
        <v>1545</v>
      </c>
      <c r="G7667">
        <v>1800</v>
      </c>
      <c r="H7667">
        <v>0</v>
      </c>
      <c r="I7667">
        <v>13.45</v>
      </c>
      <c r="J7667">
        <v>15.45</v>
      </c>
      <c r="K7667">
        <v>18</v>
      </c>
      <c r="L7667">
        <v>0</v>
      </c>
    </row>
    <row r="7668" spans="1:12" x14ac:dyDescent="0.25">
      <c r="A7668">
        <v>84283990</v>
      </c>
      <c r="C7668">
        <v>0</v>
      </c>
      <c r="D7668" t="s">
        <v>7638</v>
      </c>
      <c r="E7668">
        <v>1345</v>
      </c>
      <c r="F7668">
        <v>1699</v>
      </c>
      <c r="G7668">
        <v>1800</v>
      </c>
      <c r="H7668">
        <v>0</v>
      </c>
      <c r="I7668">
        <v>13.45</v>
      </c>
      <c r="J7668">
        <v>16.989999999999998</v>
      </c>
      <c r="K7668">
        <v>18</v>
      </c>
      <c r="L7668">
        <v>0</v>
      </c>
    </row>
    <row r="7669" spans="1:12" x14ac:dyDescent="0.25">
      <c r="A7669">
        <v>84284000</v>
      </c>
      <c r="C7669">
        <v>0</v>
      </c>
      <c r="D7669" t="s">
        <v>7639</v>
      </c>
      <c r="E7669">
        <v>1429</v>
      </c>
      <c r="F7669">
        <v>1783</v>
      </c>
      <c r="G7669">
        <v>1200</v>
      </c>
      <c r="H7669">
        <v>0</v>
      </c>
      <c r="I7669">
        <v>14.29</v>
      </c>
      <c r="J7669">
        <v>17.829999999999998</v>
      </c>
      <c r="K7669">
        <v>12</v>
      </c>
      <c r="L7669">
        <v>0</v>
      </c>
    </row>
    <row r="7670" spans="1:12" x14ac:dyDescent="0.25">
      <c r="A7670">
        <v>84286000</v>
      </c>
      <c r="C7670">
        <v>0</v>
      </c>
      <c r="D7670" t="s">
        <v>7640</v>
      </c>
      <c r="E7670">
        <v>1345</v>
      </c>
      <c r="F7670">
        <v>1699</v>
      </c>
      <c r="G7670">
        <v>1800</v>
      </c>
      <c r="H7670">
        <v>0</v>
      </c>
      <c r="I7670">
        <v>13.45</v>
      </c>
      <c r="J7670">
        <v>16.989999999999998</v>
      </c>
      <c r="K7670">
        <v>18</v>
      </c>
      <c r="L7670">
        <v>0</v>
      </c>
    </row>
    <row r="7671" spans="1:12" x14ac:dyDescent="0.25">
      <c r="A7671">
        <v>84286000</v>
      </c>
      <c r="B7671">
        <v>1</v>
      </c>
      <c r="C7671">
        <v>0</v>
      </c>
      <c r="D7671" t="s">
        <v>9742</v>
      </c>
      <c r="E7671">
        <v>1429</v>
      </c>
      <c r="F7671">
        <v>1783</v>
      </c>
      <c r="G7671">
        <v>1800</v>
      </c>
      <c r="H7671">
        <v>0</v>
      </c>
      <c r="I7671">
        <v>14.29</v>
      </c>
      <c r="J7671">
        <v>17.829999999999998</v>
      </c>
      <c r="K7671">
        <v>18</v>
      </c>
      <c r="L7671">
        <v>0</v>
      </c>
    </row>
    <row r="7672" spans="1:12" x14ac:dyDescent="0.25">
      <c r="A7672">
        <v>84287000</v>
      </c>
      <c r="C7672">
        <v>0</v>
      </c>
      <c r="D7672" t="s">
        <v>12453</v>
      </c>
      <c r="E7672">
        <v>1345</v>
      </c>
      <c r="F7672">
        <v>1699</v>
      </c>
      <c r="G7672">
        <v>1800</v>
      </c>
      <c r="H7672">
        <v>0</v>
      </c>
      <c r="I7672">
        <v>13.45</v>
      </c>
      <c r="J7672">
        <v>16.989999999999998</v>
      </c>
      <c r="K7672">
        <v>18</v>
      </c>
      <c r="L7672">
        <v>0</v>
      </c>
    </row>
    <row r="7673" spans="1:12" x14ac:dyDescent="0.25">
      <c r="A7673">
        <v>84289010</v>
      </c>
      <c r="C7673">
        <v>0</v>
      </c>
      <c r="D7673" t="s">
        <v>7641</v>
      </c>
      <c r="E7673">
        <v>1345</v>
      </c>
      <c r="F7673">
        <v>1699</v>
      </c>
      <c r="G7673">
        <v>1200</v>
      </c>
      <c r="H7673">
        <v>0</v>
      </c>
      <c r="I7673">
        <v>13.45</v>
      </c>
      <c r="J7673">
        <v>16.989999999999998</v>
      </c>
      <c r="K7673">
        <v>12</v>
      </c>
      <c r="L7673">
        <v>0</v>
      </c>
    </row>
    <row r="7674" spans="1:12" x14ac:dyDescent="0.25">
      <c r="A7674">
        <v>84289020</v>
      </c>
      <c r="C7674">
        <v>0</v>
      </c>
      <c r="D7674" t="s">
        <v>10962</v>
      </c>
      <c r="E7674">
        <v>1345</v>
      </c>
      <c r="F7674">
        <v>1545</v>
      </c>
      <c r="G7674">
        <v>1200</v>
      </c>
      <c r="H7674">
        <v>0</v>
      </c>
      <c r="I7674">
        <v>13.45</v>
      </c>
      <c r="J7674">
        <v>15.45</v>
      </c>
      <c r="K7674">
        <v>12</v>
      </c>
      <c r="L7674">
        <v>0</v>
      </c>
    </row>
    <row r="7675" spans="1:12" x14ac:dyDescent="0.25">
      <c r="A7675">
        <v>84289030</v>
      </c>
      <c r="C7675">
        <v>0</v>
      </c>
      <c r="D7675" t="s">
        <v>10963</v>
      </c>
      <c r="E7675">
        <v>1345</v>
      </c>
      <c r="F7675">
        <v>1545</v>
      </c>
      <c r="G7675">
        <v>1200</v>
      </c>
      <c r="H7675">
        <v>0</v>
      </c>
      <c r="I7675">
        <v>13.45</v>
      </c>
      <c r="J7675">
        <v>15.45</v>
      </c>
      <c r="K7675">
        <v>12</v>
      </c>
      <c r="L7675">
        <v>0</v>
      </c>
    </row>
    <row r="7676" spans="1:12" x14ac:dyDescent="0.25">
      <c r="A7676">
        <v>84289090</v>
      </c>
      <c r="C7676">
        <v>0</v>
      </c>
      <c r="D7676" t="s">
        <v>7642</v>
      </c>
      <c r="E7676">
        <v>1345</v>
      </c>
      <c r="F7676">
        <v>1699</v>
      </c>
      <c r="G7676">
        <v>1200</v>
      </c>
      <c r="H7676">
        <v>0</v>
      </c>
      <c r="I7676">
        <v>13.45</v>
      </c>
      <c r="J7676">
        <v>16.989999999999998</v>
      </c>
      <c r="K7676">
        <v>12</v>
      </c>
      <c r="L7676">
        <v>0</v>
      </c>
    </row>
    <row r="7677" spans="1:12" x14ac:dyDescent="0.25">
      <c r="A7677">
        <v>84291110</v>
      </c>
      <c r="C7677">
        <v>0</v>
      </c>
      <c r="D7677" t="s">
        <v>7643</v>
      </c>
      <c r="E7677">
        <v>1345</v>
      </c>
      <c r="F7677">
        <v>1545</v>
      </c>
      <c r="G7677">
        <v>1200</v>
      </c>
      <c r="H7677">
        <v>0</v>
      </c>
      <c r="I7677">
        <v>13.45</v>
      </c>
      <c r="J7677">
        <v>15.45</v>
      </c>
      <c r="K7677">
        <v>12</v>
      </c>
      <c r="L7677">
        <v>0</v>
      </c>
    </row>
    <row r="7678" spans="1:12" x14ac:dyDescent="0.25">
      <c r="A7678">
        <v>84291190</v>
      </c>
      <c r="C7678">
        <v>0</v>
      </c>
      <c r="D7678" t="s">
        <v>7644</v>
      </c>
      <c r="E7678">
        <v>1345</v>
      </c>
      <c r="F7678">
        <v>1659</v>
      </c>
      <c r="G7678">
        <v>1200</v>
      </c>
      <c r="H7678">
        <v>0</v>
      </c>
      <c r="I7678">
        <v>13.45</v>
      </c>
      <c r="J7678">
        <v>16.59</v>
      </c>
      <c r="K7678">
        <v>12</v>
      </c>
      <c r="L7678">
        <v>0</v>
      </c>
    </row>
    <row r="7679" spans="1:12" x14ac:dyDescent="0.25">
      <c r="A7679">
        <v>84291910</v>
      </c>
      <c r="C7679">
        <v>0</v>
      </c>
      <c r="D7679" t="s">
        <v>7645</v>
      </c>
      <c r="E7679">
        <v>1345</v>
      </c>
      <c r="F7679">
        <v>1545</v>
      </c>
      <c r="G7679">
        <v>1200</v>
      </c>
      <c r="H7679">
        <v>0</v>
      </c>
      <c r="I7679">
        <v>13.45</v>
      </c>
      <c r="J7679">
        <v>15.45</v>
      </c>
      <c r="K7679">
        <v>12</v>
      </c>
      <c r="L7679">
        <v>0</v>
      </c>
    </row>
    <row r="7680" spans="1:12" x14ac:dyDescent="0.25">
      <c r="A7680">
        <v>84291990</v>
      </c>
      <c r="C7680">
        <v>0</v>
      </c>
      <c r="D7680" t="s">
        <v>7646</v>
      </c>
      <c r="E7680">
        <v>1345</v>
      </c>
      <c r="F7680">
        <v>1659</v>
      </c>
      <c r="G7680">
        <v>1200</v>
      </c>
      <c r="H7680">
        <v>0</v>
      </c>
      <c r="I7680">
        <v>13.45</v>
      </c>
      <c r="J7680">
        <v>16.59</v>
      </c>
      <c r="K7680">
        <v>12</v>
      </c>
      <c r="L7680">
        <v>0</v>
      </c>
    </row>
    <row r="7681" spans="1:12" x14ac:dyDescent="0.25">
      <c r="A7681">
        <v>84292010</v>
      </c>
      <c r="C7681">
        <v>0</v>
      </c>
      <c r="D7681" t="s">
        <v>7647</v>
      </c>
      <c r="E7681">
        <v>1345</v>
      </c>
      <c r="F7681">
        <v>1545</v>
      </c>
      <c r="G7681">
        <v>1200</v>
      </c>
      <c r="H7681">
        <v>0</v>
      </c>
      <c r="I7681">
        <v>13.45</v>
      </c>
      <c r="J7681">
        <v>15.45</v>
      </c>
      <c r="K7681">
        <v>12</v>
      </c>
      <c r="L7681">
        <v>0</v>
      </c>
    </row>
    <row r="7682" spans="1:12" x14ac:dyDescent="0.25">
      <c r="A7682">
        <v>84292090</v>
      </c>
      <c r="C7682">
        <v>0</v>
      </c>
      <c r="D7682" t="s">
        <v>7648</v>
      </c>
      <c r="E7682">
        <v>1345</v>
      </c>
      <c r="F7682">
        <v>1699</v>
      </c>
      <c r="G7682">
        <v>1200</v>
      </c>
      <c r="H7682">
        <v>0</v>
      </c>
      <c r="I7682">
        <v>13.45</v>
      </c>
      <c r="J7682">
        <v>16.989999999999998</v>
      </c>
      <c r="K7682">
        <v>12</v>
      </c>
      <c r="L7682">
        <v>0</v>
      </c>
    </row>
    <row r="7683" spans="1:12" x14ac:dyDescent="0.25">
      <c r="A7683">
        <v>84293000</v>
      </c>
      <c r="C7683">
        <v>0</v>
      </c>
      <c r="D7683" t="s">
        <v>7649</v>
      </c>
      <c r="E7683">
        <v>1345</v>
      </c>
      <c r="F7683">
        <v>1659</v>
      </c>
      <c r="G7683">
        <v>1200</v>
      </c>
      <c r="H7683">
        <v>0</v>
      </c>
      <c r="I7683">
        <v>13.45</v>
      </c>
      <c r="J7683">
        <v>16.59</v>
      </c>
      <c r="K7683">
        <v>12</v>
      </c>
      <c r="L7683">
        <v>0</v>
      </c>
    </row>
    <row r="7684" spans="1:12" x14ac:dyDescent="0.25">
      <c r="A7684">
        <v>84294000</v>
      </c>
      <c r="C7684">
        <v>0</v>
      </c>
      <c r="D7684" t="s">
        <v>7650</v>
      </c>
      <c r="E7684">
        <v>1345</v>
      </c>
      <c r="F7684">
        <v>1699</v>
      </c>
      <c r="G7684">
        <v>1200</v>
      </c>
      <c r="H7684">
        <v>0</v>
      </c>
      <c r="I7684">
        <v>13.45</v>
      </c>
      <c r="J7684">
        <v>16.989999999999998</v>
      </c>
      <c r="K7684">
        <v>12</v>
      </c>
      <c r="L7684">
        <v>0</v>
      </c>
    </row>
    <row r="7685" spans="1:12" x14ac:dyDescent="0.25">
      <c r="A7685">
        <v>84295111</v>
      </c>
      <c r="C7685">
        <v>0</v>
      </c>
      <c r="D7685" t="s">
        <v>7651</v>
      </c>
      <c r="E7685">
        <v>1345</v>
      </c>
      <c r="F7685">
        <v>1545</v>
      </c>
      <c r="G7685">
        <v>1200</v>
      </c>
      <c r="H7685">
        <v>0</v>
      </c>
      <c r="I7685">
        <v>13.45</v>
      </c>
      <c r="J7685">
        <v>15.45</v>
      </c>
      <c r="K7685">
        <v>12</v>
      </c>
      <c r="L7685">
        <v>0</v>
      </c>
    </row>
    <row r="7686" spans="1:12" x14ac:dyDescent="0.25">
      <c r="A7686">
        <v>84295119</v>
      </c>
      <c r="C7686">
        <v>0</v>
      </c>
      <c r="D7686" t="s">
        <v>7652</v>
      </c>
      <c r="E7686">
        <v>1345</v>
      </c>
      <c r="F7686">
        <v>1699</v>
      </c>
      <c r="G7686">
        <v>1200</v>
      </c>
      <c r="H7686">
        <v>0</v>
      </c>
      <c r="I7686">
        <v>13.45</v>
      </c>
      <c r="J7686">
        <v>16.989999999999998</v>
      </c>
      <c r="K7686">
        <v>12</v>
      </c>
      <c r="L7686">
        <v>0</v>
      </c>
    </row>
    <row r="7687" spans="1:12" x14ac:dyDescent="0.25">
      <c r="A7687">
        <v>84295121</v>
      </c>
      <c r="C7687">
        <v>0</v>
      </c>
      <c r="D7687" t="s">
        <v>7653</v>
      </c>
      <c r="E7687">
        <v>1345</v>
      </c>
      <c r="F7687">
        <v>1545</v>
      </c>
      <c r="G7687">
        <v>1200</v>
      </c>
      <c r="H7687">
        <v>0</v>
      </c>
      <c r="I7687">
        <v>13.45</v>
      </c>
      <c r="J7687">
        <v>15.45</v>
      </c>
      <c r="K7687">
        <v>12</v>
      </c>
      <c r="L7687">
        <v>0</v>
      </c>
    </row>
    <row r="7688" spans="1:12" x14ac:dyDescent="0.25">
      <c r="A7688">
        <v>84295129</v>
      </c>
      <c r="C7688">
        <v>0</v>
      </c>
      <c r="D7688" t="s">
        <v>7654</v>
      </c>
      <c r="E7688">
        <v>1345</v>
      </c>
      <c r="F7688">
        <v>1699</v>
      </c>
      <c r="G7688">
        <v>1200</v>
      </c>
      <c r="H7688">
        <v>0</v>
      </c>
      <c r="I7688">
        <v>13.45</v>
      </c>
      <c r="J7688">
        <v>16.989999999999998</v>
      </c>
      <c r="K7688">
        <v>12</v>
      </c>
      <c r="L7688">
        <v>0</v>
      </c>
    </row>
    <row r="7689" spans="1:12" x14ac:dyDescent="0.25">
      <c r="A7689">
        <v>84295191</v>
      </c>
      <c r="C7689">
        <v>0</v>
      </c>
      <c r="D7689" t="s">
        <v>10964</v>
      </c>
      <c r="E7689">
        <v>1345</v>
      </c>
      <c r="F7689">
        <v>1545</v>
      </c>
      <c r="G7689">
        <v>1200</v>
      </c>
      <c r="H7689">
        <v>0</v>
      </c>
      <c r="I7689">
        <v>13.45</v>
      </c>
      <c r="J7689">
        <v>15.45</v>
      </c>
      <c r="K7689">
        <v>12</v>
      </c>
      <c r="L7689">
        <v>0</v>
      </c>
    </row>
    <row r="7690" spans="1:12" x14ac:dyDescent="0.25">
      <c r="A7690">
        <v>84295192</v>
      </c>
      <c r="C7690">
        <v>0</v>
      </c>
      <c r="D7690" t="s">
        <v>10965</v>
      </c>
      <c r="E7690">
        <v>1345</v>
      </c>
      <c r="F7690">
        <v>1545</v>
      </c>
      <c r="G7690">
        <v>1200</v>
      </c>
      <c r="H7690">
        <v>0</v>
      </c>
      <c r="I7690">
        <v>13.45</v>
      </c>
      <c r="J7690">
        <v>15.45</v>
      </c>
      <c r="K7690">
        <v>12</v>
      </c>
      <c r="L7690">
        <v>0</v>
      </c>
    </row>
    <row r="7691" spans="1:12" x14ac:dyDescent="0.25">
      <c r="A7691">
        <v>84295199</v>
      </c>
      <c r="C7691">
        <v>0</v>
      </c>
      <c r="D7691" t="s">
        <v>7655</v>
      </c>
      <c r="E7691">
        <v>1345</v>
      </c>
      <c r="F7691">
        <v>1699</v>
      </c>
      <c r="G7691">
        <v>1200</v>
      </c>
      <c r="H7691">
        <v>0</v>
      </c>
      <c r="I7691">
        <v>13.45</v>
      </c>
      <c r="J7691">
        <v>16.989999999999998</v>
      </c>
      <c r="K7691">
        <v>12</v>
      </c>
      <c r="L7691">
        <v>0</v>
      </c>
    </row>
    <row r="7692" spans="1:12" x14ac:dyDescent="0.25">
      <c r="A7692">
        <v>84295211</v>
      </c>
      <c r="C7692">
        <v>0</v>
      </c>
      <c r="D7692" t="s">
        <v>10966</v>
      </c>
      <c r="E7692">
        <v>1345</v>
      </c>
      <c r="F7692">
        <v>1545</v>
      </c>
      <c r="G7692">
        <v>1200</v>
      </c>
      <c r="H7692">
        <v>0</v>
      </c>
      <c r="I7692">
        <v>13.45</v>
      </c>
      <c r="J7692">
        <v>15.45</v>
      </c>
      <c r="K7692">
        <v>12</v>
      </c>
      <c r="L7692">
        <v>0</v>
      </c>
    </row>
    <row r="7693" spans="1:12" x14ac:dyDescent="0.25">
      <c r="A7693">
        <v>84295212</v>
      </c>
      <c r="C7693">
        <v>0</v>
      </c>
      <c r="D7693" t="s">
        <v>10967</v>
      </c>
      <c r="E7693">
        <v>1345</v>
      </c>
      <c r="F7693">
        <v>1545</v>
      </c>
      <c r="G7693">
        <v>1200</v>
      </c>
      <c r="H7693">
        <v>0</v>
      </c>
      <c r="I7693">
        <v>13.45</v>
      </c>
      <c r="J7693">
        <v>15.45</v>
      </c>
      <c r="K7693">
        <v>12</v>
      </c>
      <c r="L7693">
        <v>0</v>
      </c>
    </row>
    <row r="7694" spans="1:12" x14ac:dyDescent="0.25">
      <c r="A7694">
        <v>84295219</v>
      </c>
      <c r="C7694">
        <v>0</v>
      </c>
      <c r="D7694" t="s">
        <v>7656</v>
      </c>
      <c r="E7694">
        <v>1345</v>
      </c>
      <c r="F7694">
        <v>1699</v>
      </c>
      <c r="G7694">
        <v>1200</v>
      </c>
      <c r="H7694">
        <v>0</v>
      </c>
      <c r="I7694">
        <v>13.45</v>
      </c>
      <c r="J7694">
        <v>16.989999999999998</v>
      </c>
      <c r="K7694">
        <v>12</v>
      </c>
      <c r="L7694">
        <v>0</v>
      </c>
    </row>
    <row r="7695" spans="1:12" x14ac:dyDescent="0.25">
      <c r="A7695">
        <v>84295220</v>
      </c>
      <c r="C7695">
        <v>0</v>
      </c>
      <c r="D7695" t="s">
        <v>10968</v>
      </c>
      <c r="E7695">
        <v>1345</v>
      </c>
      <c r="F7695">
        <v>1545</v>
      </c>
      <c r="G7695">
        <v>1200</v>
      </c>
      <c r="H7695">
        <v>0</v>
      </c>
      <c r="I7695">
        <v>13.45</v>
      </c>
      <c r="J7695">
        <v>15.45</v>
      </c>
      <c r="K7695">
        <v>12</v>
      </c>
      <c r="L7695">
        <v>0</v>
      </c>
    </row>
    <row r="7696" spans="1:12" x14ac:dyDescent="0.25">
      <c r="A7696">
        <v>84295290</v>
      </c>
      <c r="C7696">
        <v>0</v>
      </c>
      <c r="D7696" t="s">
        <v>7657</v>
      </c>
      <c r="E7696">
        <v>1345</v>
      </c>
      <c r="F7696">
        <v>1699</v>
      </c>
      <c r="G7696">
        <v>1200</v>
      </c>
      <c r="H7696">
        <v>0</v>
      </c>
      <c r="I7696">
        <v>13.45</v>
      </c>
      <c r="J7696">
        <v>16.989999999999998</v>
      </c>
      <c r="K7696">
        <v>12</v>
      </c>
      <c r="L7696">
        <v>0</v>
      </c>
    </row>
    <row r="7697" spans="1:12" x14ac:dyDescent="0.25">
      <c r="A7697">
        <v>84295900</v>
      </c>
      <c r="C7697">
        <v>0</v>
      </c>
      <c r="D7697" t="s">
        <v>7658</v>
      </c>
      <c r="E7697">
        <v>1345</v>
      </c>
      <c r="F7697">
        <v>1699</v>
      </c>
      <c r="G7697">
        <v>1200</v>
      </c>
      <c r="H7697">
        <v>0</v>
      </c>
      <c r="I7697">
        <v>13.45</v>
      </c>
      <c r="J7697">
        <v>16.989999999999998</v>
      </c>
      <c r="K7697">
        <v>12</v>
      </c>
      <c r="L7697">
        <v>0</v>
      </c>
    </row>
    <row r="7698" spans="1:12" x14ac:dyDescent="0.25">
      <c r="A7698">
        <v>84301000</v>
      </c>
      <c r="C7698">
        <v>0</v>
      </c>
      <c r="D7698" t="s">
        <v>7659</v>
      </c>
      <c r="E7698">
        <v>1345</v>
      </c>
      <c r="F7698">
        <v>1699</v>
      </c>
      <c r="G7698">
        <v>1200</v>
      </c>
      <c r="H7698">
        <v>0</v>
      </c>
      <c r="I7698">
        <v>13.45</v>
      </c>
      <c r="J7698">
        <v>16.989999999999998</v>
      </c>
      <c r="K7698">
        <v>12</v>
      </c>
      <c r="L7698">
        <v>0</v>
      </c>
    </row>
    <row r="7699" spans="1:12" x14ac:dyDescent="0.25">
      <c r="A7699">
        <v>84302000</v>
      </c>
      <c r="C7699">
        <v>0</v>
      </c>
      <c r="D7699" t="s">
        <v>7660</v>
      </c>
      <c r="E7699">
        <v>1388</v>
      </c>
      <c r="F7699">
        <v>1588</v>
      </c>
      <c r="G7699">
        <v>1800</v>
      </c>
      <c r="H7699">
        <v>0</v>
      </c>
      <c r="I7699">
        <v>13.88</v>
      </c>
      <c r="J7699">
        <v>15.88</v>
      </c>
      <c r="K7699">
        <v>18</v>
      </c>
      <c r="L7699">
        <v>0</v>
      </c>
    </row>
    <row r="7700" spans="1:12" x14ac:dyDescent="0.25">
      <c r="A7700">
        <v>84303110</v>
      </c>
      <c r="C7700">
        <v>0</v>
      </c>
      <c r="D7700" t="s">
        <v>7661</v>
      </c>
      <c r="E7700">
        <v>1345</v>
      </c>
      <c r="F7700">
        <v>1545</v>
      </c>
      <c r="G7700">
        <v>1200</v>
      </c>
      <c r="H7700">
        <v>0</v>
      </c>
      <c r="I7700">
        <v>13.45</v>
      </c>
      <c r="J7700">
        <v>15.45</v>
      </c>
      <c r="K7700">
        <v>12</v>
      </c>
      <c r="L7700">
        <v>0</v>
      </c>
    </row>
    <row r="7701" spans="1:12" x14ac:dyDescent="0.25">
      <c r="A7701">
        <v>84303190</v>
      </c>
      <c r="C7701">
        <v>0</v>
      </c>
      <c r="D7701" t="s">
        <v>7662</v>
      </c>
      <c r="E7701">
        <v>1345</v>
      </c>
      <c r="F7701">
        <v>1659</v>
      </c>
      <c r="G7701">
        <v>1200</v>
      </c>
      <c r="H7701">
        <v>0</v>
      </c>
      <c r="I7701">
        <v>13.45</v>
      </c>
      <c r="J7701">
        <v>16.59</v>
      </c>
      <c r="K7701">
        <v>12</v>
      </c>
      <c r="L7701">
        <v>0</v>
      </c>
    </row>
    <row r="7702" spans="1:12" x14ac:dyDescent="0.25">
      <c r="A7702">
        <v>84303910</v>
      </c>
      <c r="C7702">
        <v>0</v>
      </c>
      <c r="D7702" t="s">
        <v>7663</v>
      </c>
      <c r="E7702">
        <v>1345</v>
      </c>
      <c r="F7702">
        <v>1545</v>
      </c>
      <c r="G7702">
        <v>1200</v>
      </c>
      <c r="H7702">
        <v>0</v>
      </c>
      <c r="I7702">
        <v>13.45</v>
      </c>
      <c r="J7702">
        <v>15.45</v>
      </c>
      <c r="K7702">
        <v>12</v>
      </c>
      <c r="L7702">
        <v>0</v>
      </c>
    </row>
    <row r="7703" spans="1:12" x14ac:dyDescent="0.25">
      <c r="A7703">
        <v>84303990</v>
      </c>
      <c r="C7703">
        <v>0</v>
      </c>
      <c r="D7703" t="s">
        <v>7664</v>
      </c>
      <c r="E7703">
        <v>1345</v>
      </c>
      <c r="F7703">
        <v>1659</v>
      </c>
      <c r="G7703">
        <v>1200</v>
      </c>
      <c r="H7703">
        <v>0</v>
      </c>
      <c r="I7703">
        <v>13.45</v>
      </c>
      <c r="J7703">
        <v>16.59</v>
      </c>
      <c r="K7703">
        <v>12</v>
      </c>
      <c r="L7703">
        <v>0</v>
      </c>
    </row>
    <row r="7704" spans="1:12" x14ac:dyDescent="0.25">
      <c r="A7704">
        <v>84304110</v>
      </c>
      <c r="C7704">
        <v>0</v>
      </c>
      <c r="D7704" t="s">
        <v>7665</v>
      </c>
      <c r="E7704">
        <v>1345</v>
      </c>
      <c r="F7704">
        <v>1699</v>
      </c>
      <c r="G7704">
        <v>1200</v>
      </c>
      <c r="H7704">
        <v>0</v>
      </c>
      <c r="I7704">
        <v>13.45</v>
      </c>
      <c r="J7704">
        <v>16.989999999999998</v>
      </c>
      <c r="K7704">
        <v>12</v>
      </c>
      <c r="L7704">
        <v>0</v>
      </c>
    </row>
    <row r="7705" spans="1:12" x14ac:dyDescent="0.25">
      <c r="A7705">
        <v>84304120</v>
      </c>
      <c r="C7705">
        <v>0</v>
      </c>
      <c r="D7705" t="s">
        <v>7666</v>
      </c>
      <c r="E7705">
        <v>1345</v>
      </c>
      <c r="F7705">
        <v>1699</v>
      </c>
      <c r="G7705">
        <v>1200</v>
      </c>
      <c r="H7705">
        <v>0</v>
      </c>
      <c r="I7705">
        <v>13.45</v>
      </c>
      <c r="J7705">
        <v>16.989999999999998</v>
      </c>
      <c r="K7705">
        <v>12</v>
      </c>
      <c r="L7705">
        <v>0</v>
      </c>
    </row>
    <row r="7706" spans="1:12" x14ac:dyDescent="0.25">
      <c r="A7706">
        <v>84304130</v>
      </c>
      <c r="C7706">
        <v>0</v>
      </c>
      <c r="D7706" t="s">
        <v>7667</v>
      </c>
      <c r="E7706">
        <v>1345</v>
      </c>
      <c r="F7706">
        <v>1545</v>
      </c>
      <c r="G7706">
        <v>1200</v>
      </c>
      <c r="H7706">
        <v>0</v>
      </c>
      <c r="I7706">
        <v>13.45</v>
      </c>
      <c r="J7706">
        <v>15.45</v>
      </c>
      <c r="K7706">
        <v>12</v>
      </c>
      <c r="L7706">
        <v>0</v>
      </c>
    </row>
    <row r="7707" spans="1:12" x14ac:dyDescent="0.25">
      <c r="A7707">
        <v>84304190</v>
      </c>
      <c r="C7707">
        <v>0</v>
      </c>
      <c r="D7707" t="s">
        <v>7668</v>
      </c>
      <c r="E7707">
        <v>1345</v>
      </c>
      <c r="F7707">
        <v>1699</v>
      </c>
      <c r="G7707">
        <v>1200</v>
      </c>
      <c r="H7707">
        <v>0</v>
      </c>
      <c r="I7707">
        <v>13.45</v>
      </c>
      <c r="J7707">
        <v>16.989999999999998</v>
      </c>
      <c r="K7707">
        <v>12</v>
      </c>
      <c r="L7707">
        <v>0</v>
      </c>
    </row>
    <row r="7708" spans="1:12" x14ac:dyDescent="0.25">
      <c r="A7708">
        <v>84304910</v>
      </c>
      <c r="C7708">
        <v>0</v>
      </c>
      <c r="D7708" t="s">
        <v>7669</v>
      </c>
      <c r="E7708">
        <v>1345</v>
      </c>
      <c r="F7708">
        <v>1659</v>
      </c>
      <c r="G7708">
        <v>1200</v>
      </c>
      <c r="H7708">
        <v>0</v>
      </c>
      <c r="I7708">
        <v>13.45</v>
      </c>
      <c r="J7708">
        <v>16.59</v>
      </c>
      <c r="K7708">
        <v>12</v>
      </c>
      <c r="L7708">
        <v>0</v>
      </c>
    </row>
    <row r="7709" spans="1:12" x14ac:dyDescent="0.25">
      <c r="A7709">
        <v>84304920</v>
      </c>
      <c r="C7709">
        <v>0</v>
      </c>
      <c r="D7709" t="s">
        <v>7670</v>
      </c>
      <c r="E7709">
        <v>1345</v>
      </c>
      <c r="F7709">
        <v>1545</v>
      </c>
      <c r="G7709">
        <v>1200</v>
      </c>
      <c r="H7709">
        <v>0</v>
      </c>
      <c r="I7709">
        <v>13.45</v>
      </c>
      <c r="J7709">
        <v>15.45</v>
      </c>
      <c r="K7709">
        <v>12</v>
      </c>
      <c r="L7709">
        <v>0</v>
      </c>
    </row>
    <row r="7710" spans="1:12" x14ac:dyDescent="0.25">
      <c r="A7710">
        <v>84304990</v>
      </c>
      <c r="C7710">
        <v>0</v>
      </c>
      <c r="D7710" t="s">
        <v>7671</v>
      </c>
      <c r="E7710">
        <v>1345</v>
      </c>
      <c r="F7710">
        <v>1659</v>
      </c>
      <c r="G7710">
        <v>1200</v>
      </c>
      <c r="H7710">
        <v>0</v>
      </c>
      <c r="I7710">
        <v>13.45</v>
      </c>
      <c r="J7710">
        <v>16.59</v>
      </c>
      <c r="K7710">
        <v>12</v>
      </c>
      <c r="L7710">
        <v>0</v>
      </c>
    </row>
    <row r="7711" spans="1:12" x14ac:dyDescent="0.25">
      <c r="A7711">
        <v>84305000</v>
      </c>
      <c r="C7711">
        <v>0</v>
      </c>
      <c r="D7711" t="s">
        <v>7672</v>
      </c>
      <c r="E7711">
        <v>1345</v>
      </c>
      <c r="F7711">
        <v>1659</v>
      </c>
      <c r="G7711">
        <v>1200</v>
      </c>
      <c r="H7711">
        <v>0</v>
      </c>
      <c r="I7711">
        <v>13.45</v>
      </c>
      <c r="J7711">
        <v>16.59</v>
      </c>
      <c r="K7711">
        <v>12</v>
      </c>
      <c r="L7711">
        <v>0</v>
      </c>
    </row>
    <row r="7712" spans="1:12" x14ac:dyDescent="0.25">
      <c r="A7712">
        <v>84306100</v>
      </c>
      <c r="C7712">
        <v>0</v>
      </c>
      <c r="D7712" t="s">
        <v>7673</v>
      </c>
      <c r="E7712">
        <v>1345</v>
      </c>
      <c r="F7712">
        <v>1699</v>
      </c>
      <c r="G7712">
        <v>1200</v>
      </c>
      <c r="H7712">
        <v>0</v>
      </c>
      <c r="I7712">
        <v>13.45</v>
      </c>
      <c r="J7712">
        <v>16.989999999999998</v>
      </c>
      <c r="K7712">
        <v>12</v>
      </c>
      <c r="L7712">
        <v>0</v>
      </c>
    </row>
    <row r="7713" spans="1:12" x14ac:dyDescent="0.25">
      <c r="A7713">
        <v>84306911</v>
      </c>
      <c r="C7713">
        <v>0</v>
      </c>
      <c r="D7713" t="s">
        <v>10969</v>
      </c>
      <c r="E7713">
        <v>1345</v>
      </c>
      <c r="F7713">
        <v>1545</v>
      </c>
      <c r="G7713">
        <v>1200</v>
      </c>
      <c r="H7713">
        <v>0</v>
      </c>
      <c r="I7713">
        <v>13.45</v>
      </c>
      <c r="J7713">
        <v>15.45</v>
      </c>
      <c r="K7713">
        <v>12</v>
      </c>
      <c r="L7713">
        <v>0</v>
      </c>
    </row>
    <row r="7714" spans="1:12" x14ac:dyDescent="0.25">
      <c r="A7714">
        <v>84306919</v>
      </c>
      <c r="C7714">
        <v>0</v>
      </c>
      <c r="D7714" t="s">
        <v>7674</v>
      </c>
      <c r="E7714">
        <v>1345</v>
      </c>
      <c r="F7714">
        <v>1699</v>
      </c>
      <c r="G7714">
        <v>1200</v>
      </c>
      <c r="H7714">
        <v>0</v>
      </c>
      <c r="I7714">
        <v>13.45</v>
      </c>
      <c r="J7714">
        <v>16.989999999999998</v>
      </c>
      <c r="K7714">
        <v>12</v>
      </c>
      <c r="L7714">
        <v>0</v>
      </c>
    </row>
    <row r="7715" spans="1:12" x14ac:dyDescent="0.25">
      <c r="A7715">
        <v>84306990</v>
      </c>
      <c r="C7715">
        <v>0</v>
      </c>
      <c r="D7715" t="s">
        <v>7675</v>
      </c>
      <c r="E7715">
        <v>1345</v>
      </c>
      <c r="F7715">
        <v>1699</v>
      </c>
      <c r="G7715">
        <v>1200</v>
      </c>
      <c r="H7715">
        <v>0</v>
      </c>
      <c r="I7715">
        <v>13.45</v>
      </c>
      <c r="J7715">
        <v>16.989999999999998</v>
      </c>
      <c r="K7715">
        <v>12</v>
      </c>
      <c r="L7715">
        <v>0</v>
      </c>
    </row>
    <row r="7716" spans="1:12" x14ac:dyDescent="0.25">
      <c r="A7716">
        <v>84311010</v>
      </c>
      <c r="C7716">
        <v>0</v>
      </c>
      <c r="D7716" t="s">
        <v>7676</v>
      </c>
      <c r="E7716">
        <v>1433</v>
      </c>
      <c r="F7716">
        <v>1984</v>
      </c>
      <c r="G7716">
        <v>1800</v>
      </c>
      <c r="H7716">
        <v>0</v>
      </c>
      <c r="I7716">
        <v>14.33</v>
      </c>
      <c r="J7716">
        <v>19.84</v>
      </c>
      <c r="K7716">
        <v>18</v>
      </c>
      <c r="L7716">
        <v>0</v>
      </c>
    </row>
    <row r="7717" spans="1:12" x14ac:dyDescent="0.25">
      <c r="A7717">
        <v>84311090</v>
      </c>
      <c r="C7717">
        <v>0</v>
      </c>
      <c r="D7717" t="s">
        <v>7677</v>
      </c>
      <c r="E7717">
        <v>1388</v>
      </c>
      <c r="F7717">
        <v>1742</v>
      </c>
      <c r="G7717">
        <v>1800</v>
      </c>
      <c r="H7717">
        <v>0</v>
      </c>
      <c r="I7717">
        <v>13.88</v>
      </c>
      <c r="J7717">
        <v>17.420000000000002</v>
      </c>
      <c r="K7717">
        <v>18</v>
      </c>
      <c r="L7717">
        <v>0</v>
      </c>
    </row>
    <row r="7718" spans="1:12" x14ac:dyDescent="0.25">
      <c r="A7718">
        <v>84312011</v>
      </c>
      <c r="C7718">
        <v>0</v>
      </c>
      <c r="D7718" t="s">
        <v>7678</v>
      </c>
      <c r="E7718">
        <v>1388</v>
      </c>
      <c r="F7718">
        <v>1742</v>
      </c>
      <c r="G7718">
        <v>1800</v>
      </c>
      <c r="H7718">
        <v>0</v>
      </c>
      <c r="I7718">
        <v>13.88</v>
      </c>
      <c r="J7718">
        <v>17.420000000000002</v>
      </c>
      <c r="K7718">
        <v>18</v>
      </c>
      <c r="L7718">
        <v>0</v>
      </c>
    </row>
    <row r="7719" spans="1:12" x14ac:dyDescent="0.25">
      <c r="A7719">
        <v>84312019</v>
      </c>
      <c r="C7719">
        <v>0</v>
      </c>
      <c r="D7719" t="s">
        <v>7679</v>
      </c>
      <c r="E7719">
        <v>1388</v>
      </c>
      <c r="F7719">
        <v>1742</v>
      </c>
      <c r="G7719">
        <v>1800</v>
      </c>
      <c r="H7719">
        <v>0</v>
      </c>
      <c r="I7719">
        <v>13.88</v>
      </c>
      <c r="J7719">
        <v>17.420000000000002</v>
      </c>
      <c r="K7719">
        <v>18</v>
      </c>
      <c r="L7719">
        <v>0</v>
      </c>
    </row>
    <row r="7720" spans="1:12" x14ac:dyDescent="0.25">
      <c r="A7720">
        <v>84312090</v>
      </c>
      <c r="C7720">
        <v>0</v>
      </c>
      <c r="D7720" t="s">
        <v>7680</v>
      </c>
      <c r="E7720">
        <v>1388</v>
      </c>
      <c r="F7720">
        <v>1742</v>
      </c>
      <c r="G7720">
        <v>1800</v>
      </c>
      <c r="H7720">
        <v>0</v>
      </c>
      <c r="I7720">
        <v>13.88</v>
      </c>
      <c r="J7720">
        <v>17.420000000000002</v>
      </c>
      <c r="K7720">
        <v>18</v>
      </c>
      <c r="L7720">
        <v>0</v>
      </c>
    </row>
    <row r="7721" spans="1:12" x14ac:dyDescent="0.25">
      <c r="A7721">
        <v>84313110</v>
      </c>
      <c r="C7721">
        <v>0</v>
      </c>
      <c r="D7721" t="s">
        <v>7681</v>
      </c>
      <c r="E7721">
        <v>1388</v>
      </c>
      <c r="F7721">
        <v>1742</v>
      </c>
      <c r="G7721">
        <v>1200</v>
      </c>
      <c r="H7721">
        <v>0</v>
      </c>
      <c r="I7721">
        <v>13.88</v>
      </c>
      <c r="J7721">
        <v>17.420000000000002</v>
      </c>
      <c r="K7721">
        <v>12</v>
      </c>
      <c r="L7721">
        <v>0</v>
      </c>
    </row>
    <row r="7722" spans="1:12" x14ac:dyDescent="0.25">
      <c r="A7722">
        <v>84313190</v>
      </c>
      <c r="C7722">
        <v>0</v>
      </c>
      <c r="D7722" t="s">
        <v>7682</v>
      </c>
      <c r="E7722">
        <v>1388</v>
      </c>
      <c r="F7722">
        <v>1742</v>
      </c>
      <c r="G7722">
        <v>1200</v>
      </c>
      <c r="H7722">
        <v>0</v>
      </c>
      <c r="I7722">
        <v>13.88</v>
      </c>
      <c r="J7722">
        <v>17.420000000000002</v>
      </c>
      <c r="K7722">
        <v>12</v>
      </c>
      <c r="L7722">
        <v>0</v>
      </c>
    </row>
    <row r="7723" spans="1:12" x14ac:dyDescent="0.25">
      <c r="A7723">
        <v>84313900</v>
      </c>
      <c r="C7723">
        <v>0</v>
      </c>
      <c r="D7723" t="s">
        <v>7683</v>
      </c>
      <c r="E7723">
        <v>1345</v>
      </c>
      <c r="F7723">
        <v>1699</v>
      </c>
      <c r="G7723">
        <v>1800</v>
      </c>
      <c r="H7723">
        <v>0</v>
      </c>
      <c r="I7723">
        <v>13.45</v>
      </c>
      <c r="J7723">
        <v>16.989999999999998</v>
      </c>
      <c r="K7723">
        <v>18</v>
      </c>
      <c r="L7723">
        <v>0</v>
      </c>
    </row>
    <row r="7724" spans="1:12" x14ac:dyDescent="0.25">
      <c r="A7724">
        <v>84314100</v>
      </c>
      <c r="C7724">
        <v>0</v>
      </c>
      <c r="D7724" t="s">
        <v>7684</v>
      </c>
      <c r="E7724">
        <v>1433</v>
      </c>
      <c r="F7724">
        <v>1945</v>
      </c>
      <c r="G7724">
        <v>1800</v>
      </c>
      <c r="H7724">
        <v>0</v>
      </c>
      <c r="I7724">
        <v>14.33</v>
      </c>
      <c r="J7724">
        <v>19.45</v>
      </c>
      <c r="K7724">
        <v>18</v>
      </c>
      <c r="L7724">
        <v>0</v>
      </c>
    </row>
    <row r="7725" spans="1:12" x14ac:dyDescent="0.25">
      <c r="A7725">
        <v>84314200</v>
      </c>
      <c r="C7725">
        <v>0</v>
      </c>
      <c r="D7725" t="s">
        <v>7685</v>
      </c>
      <c r="E7725">
        <v>1388</v>
      </c>
      <c r="F7725">
        <v>1742</v>
      </c>
      <c r="G7725">
        <v>1800</v>
      </c>
      <c r="H7725">
        <v>0</v>
      </c>
      <c r="I7725">
        <v>13.88</v>
      </c>
      <c r="J7725">
        <v>17.420000000000002</v>
      </c>
      <c r="K7725">
        <v>18</v>
      </c>
      <c r="L7725">
        <v>0</v>
      </c>
    </row>
    <row r="7726" spans="1:12" x14ac:dyDescent="0.25">
      <c r="A7726">
        <v>84314310</v>
      </c>
      <c r="C7726">
        <v>0</v>
      </c>
      <c r="D7726" t="s">
        <v>7686</v>
      </c>
      <c r="E7726">
        <v>1388</v>
      </c>
      <c r="F7726">
        <v>1588</v>
      </c>
      <c r="G7726">
        <v>1800</v>
      </c>
      <c r="H7726">
        <v>0</v>
      </c>
      <c r="I7726">
        <v>13.88</v>
      </c>
      <c r="J7726">
        <v>15.88</v>
      </c>
      <c r="K7726">
        <v>18</v>
      </c>
      <c r="L7726">
        <v>0</v>
      </c>
    </row>
    <row r="7727" spans="1:12" x14ac:dyDescent="0.25">
      <c r="A7727">
        <v>84314390</v>
      </c>
      <c r="C7727">
        <v>0</v>
      </c>
      <c r="D7727" t="s">
        <v>7687</v>
      </c>
      <c r="E7727">
        <v>1388</v>
      </c>
      <c r="F7727">
        <v>1742</v>
      </c>
      <c r="G7727">
        <v>1800</v>
      </c>
      <c r="H7727">
        <v>0</v>
      </c>
      <c r="I7727">
        <v>13.88</v>
      </c>
      <c r="J7727">
        <v>17.420000000000002</v>
      </c>
      <c r="K7727">
        <v>18</v>
      </c>
      <c r="L7727">
        <v>0</v>
      </c>
    </row>
    <row r="7728" spans="1:12" x14ac:dyDescent="0.25">
      <c r="A7728">
        <v>84314910</v>
      </c>
      <c r="C7728">
        <v>0</v>
      </c>
      <c r="D7728" t="s">
        <v>7688</v>
      </c>
      <c r="E7728">
        <v>1388</v>
      </c>
      <c r="F7728">
        <v>1742</v>
      </c>
      <c r="G7728">
        <v>1800</v>
      </c>
      <c r="H7728">
        <v>0</v>
      </c>
      <c r="I7728">
        <v>13.88</v>
      </c>
      <c r="J7728">
        <v>17.420000000000002</v>
      </c>
      <c r="K7728">
        <v>18</v>
      </c>
      <c r="L7728">
        <v>0</v>
      </c>
    </row>
    <row r="7729" spans="1:12" x14ac:dyDescent="0.25">
      <c r="A7729">
        <v>84314921</v>
      </c>
      <c r="C7729">
        <v>0</v>
      </c>
      <c r="D7729" t="s">
        <v>7689</v>
      </c>
      <c r="E7729">
        <v>1433</v>
      </c>
      <c r="F7729">
        <v>1863</v>
      </c>
      <c r="G7729">
        <v>1800</v>
      </c>
      <c r="H7729">
        <v>0</v>
      </c>
      <c r="I7729">
        <v>14.33</v>
      </c>
      <c r="J7729">
        <v>18.63</v>
      </c>
      <c r="K7729">
        <v>18</v>
      </c>
      <c r="L7729">
        <v>0</v>
      </c>
    </row>
    <row r="7730" spans="1:12" x14ac:dyDescent="0.25">
      <c r="A7730">
        <v>84314922</v>
      </c>
      <c r="C7730">
        <v>0</v>
      </c>
      <c r="D7730" t="s">
        <v>7690</v>
      </c>
      <c r="E7730">
        <v>1433</v>
      </c>
      <c r="F7730">
        <v>1945</v>
      </c>
      <c r="G7730">
        <v>1800</v>
      </c>
      <c r="H7730">
        <v>0</v>
      </c>
      <c r="I7730">
        <v>14.33</v>
      </c>
      <c r="J7730">
        <v>19.45</v>
      </c>
      <c r="K7730">
        <v>18</v>
      </c>
      <c r="L7730">
        <v>0</v>
      </c>
    </row>
    <row r="7731" spans="1:12" x14ac:dyDescent="0.25">
      <c r="A7731">
        <v>84314923</v>
      </c>
      <c r="C7731">
        <v>0</v>
      </c>
      <c r="D7731" t="s">
        <v>7691</v>
      </c>
      <c r="E7731">
        <v>1433</v>
      </c>
      <c r="F7731">
        <v>1945</v>
      </c>
      <c r="G7731">
        <v>1800</v>
      </c>
      <c r="H7731">
        <v>0</v>
      </c>
      <c r="I7731">
        <v>14.33</v>
      </c>
      <c r="J7731">
        <v>19.45</v>
      </c>
      <c r="K7731">
        <v>18</v>
      </c>
      <c r="L7731">
        <v>0</v>
      </c>
    </row>
    <row r="7732" spans="1:12" x14ac:dyDescent="0.25">
      <c r="A7732">
        <v>84314929</v>
      </c>
      <c r="C7732">
        <v>0</v>
      </c>
      <c r="D7732" t="s">
        <v>7692</v>
      </c>
      <c r="E7732">
        <v>1433</v>
      </c>
      <c r="F7732">
        <v>1633</v>
      </c>
      <c r="G7732">
        <v>1800</v>
      </c>
      <c r="H7732">
        <v>0</v>
      </c>
      <c r="I7732">
        <v>14.33</v>
      </c>
      <c r="J7732">
        <v>16.329999999999998</v>
      </c>
      <c r="K7732">
        <v>18</v>
      </c>
      <c r="L7732">
        <v>0</v>
      </c>
    </row>
    <row r="7733" spans="1:12" x14ac:dyDescent="0.25">
      <c r="A7733">
        <v>84321000</v>
      </c>
      <c r="C7733">
        <v>0</v>
      </c>
      <c r="D7733" t="s">
        <v>7693</v>
      </c>
      <c r="E7733">
        <v>1345</v>
      </c>
      <c r="F7733">
        <v>1699</v>
      </c>
      <c r="G7733">
        <v>1200</v>
      </c>
      <c r="H7733">
        <v>0</v>
      </c>
      <c r="I7733">
        <v>13.45</v>
      </c>
      <c r="J7733">
        <v>16.989999999999998</v>
      </c>
      <c r="K7733">
        <v>12</v>
      </c>
      <c r="L7733">
        <v>0</v>
      </c>
    </row>
    <row r="7734" spans="1:12" x14ac:dyDescent="0.25">
      <c r="A7734">
        <v>84322100</v>
      </c>
      <c r="C7734">
        <v>0</v>
      </c>
      <c r="D7734" t="s">
        <v>7694</v>
      </c>
      <c r="E7734">
        <v>1345</v>
      </c>
      <c r="F7734">
        <v>1699</v>
      </c>
      <c r="G7734">
        <v>1200</v>
      </c>
      <c r="H7734">
        <v>0</v>
      </c>
      <c r="I7734">
        <v>13.45</v>
      </c>
      <c r="J7734">
        <v>16.989999999999998</v>
      </c>
      <c r="K7734">
        <v>12</v>
      </c>
      <c r="L7734">
        <v>0</v>
      </c>
    </row>
    <row r="7735" spans="1:12" x14ac:dyDescent="0.25">
      <c r="A7735">
        <v>84322900</v>
      </c>
      <c r="C7735">
        <v>0</v>
      </c>
      <c r="D7735" t="s">
        <v>7695</v>
      </c>
      <c r="E7735">
        <v>1345</v>
      </c>
      <c r="F7735">
        <v>1699</v>
      </c>
      <c r="G7735">
        <v>1200</v>
      </c>
      <c r="H7735">
        <v>0</v>
      </c>
      <c r="I7735">
        <v>13.45</v>
      </c>
      <c r="J7735">
        <v>16.989999999999998</v>
      </c>
      <c r="K7735">
        <v>12</v>
      </c>
      <c r="L7735">
        <v>0</v>
      </c>
    </row>
    <row r="7736" spans="1:12" x14ac:dyDescent="0.25">
      <c r="A7736">
        <v>84323110</v>
      </c>
      <c r="C7736">
        <v>0</v>
      </c>
      <c r="D7736" t="s">
        <v>9973</v>
      </c>
      <c r="E7736">
        <v>1345</v>
      </c>
      <c r="F7736">
        <v>1699</v>
      </c>
      <c r="G7736">
        <v>1200</v>
      </c>
      <c r="H7736">
        <v>0</v>
      </c>
      <c r="I7736">
        <v>13.45</v>
      </c>
      <c r="J7736">
        <v>16.989999999999998</v>
      </c>
      <c r="K7736">
        <v>12</v>
      </c>
      <c r="L7736">
        <v>0</v>
      </c>
    </row>
    <row r="7737" spans="1:12" x14ac:dyDescent="0.25">
      <c r="A7737">
        <v>84323190</v>
      </c>
      <c r="C7737">
        <v>0</v>
      </c>
      <c r="D7737" t="s">
        <v>6</v>
      </c>
      <c r="E7737">
        <v>1345</v>
      </c>
      <c r="F7737">
        <v>1699</v>
      </c>
      <c r="G7737">
        <v>1200</v>
      </c>
      <c r="H7737">
        <v>0</v>
      </c>
      <c r="I7737">
        <v>13.45</v>
      </c>
      <c r="J7737">
        <v>16.989999999999998</v>
      </c>
      <c r="K7737">
        <v>12</v>
      </c>
      <c r="L7737">
        <v>0</v>
      </c>
    </row>
    <row r="7738" spans="1:12" x14ac:dyDescent="0.25">
      <c r="A7738">
        <v>84323910</v>
      </c>
      <c r="C7738">
        <v>0</v>
      </c>
      <c r="D7738" t="s">
        <v>9973</v>
      </c>
      <c r="E7738">
        <v>1345</v>
      </c>
      <c r="F7738">
        <v>1699</v>
      </c>
      <c r="G7738">
        <v>1200</v>
      </c>
      <c r="H7738">
        <v>0</v>
      </c>
      <c r="I7738">
        <v>13.45</v>
      </c>
      <c r="J7738">
        <v>16.989999999999998</v>
      </c>
      <c r="K7738">
        <v>12</v>
      </c>
      <c r="L7738">
        <v>0</v>
      </c>
    </row>
    <row r="7739" spans="1:12" x14ac:dyDescent="0.25">
      <c r="A7739">
        <v>84323990</v>
      </c>
      <c r="C7739">
        <v>0</v>
      </c>
      <c r="D7739" t="s">
        <v>6</v>
      </c>
      <c r="E7739">
        <v>1345</v>
      </c>
      <c r="F7739">
        <v>1699</v>
      </c>
      <c r="G7739">
        <v>1200</v>
      </c>
      <c r="H7739">
        <v>0</v>
      </c>
      <c r="I7739">
        <v>13.45</v>
      </c>
      <c r="J7739">
        <v>16.989999999999998</v>
      </c>
      <c r="K7739">
        <v>12</v>
      </c>
      <c r="L7739">
        <v>0</v>
      </c>
    </row>
    <row r="7740" spans="1:12" x14ac:dyDescent="0.25">
      <c r="A7740">
        <v>84324100</v>
      </c>
      <c r="C7740">
        <v>0</v>
      </c>
      <c r="D7740" t="s">
        <v>9974</v>
      </c>
      <c r="E7740">
        <v>1345</v>
      </c>
      <c r="F7740">
        <v>1699</v>
      </c>
      <c r="G7740">
        <v>1200</v>
      </c>
      <c r="H7740">
        <v>0</v>
      </c>
      <c r="I7740">
        <v>13.45</v>
      </c>
      <c r="J7740">
        <v>16.989999999999998</v>
      </c>
      <c r="K7740">
        <v>12</v>
      </c>
      <c r="L7740">
        <v>0</v>
      </c>
    </row>
    <row r="7741" spans="1:12" x14ac:dyDescent="0.25">
      <c r="A7741">
        <v>84324200</v>
      </c>
      <c r="C7741">
        <v>0</v>
      </c>
      <c r="D7741" t="s">
        <v>9975</v>
      </c>
      <c r="E7741">
        <v>1345</v>
      </c>
      <c r="F7741">
        <v>1699</v>
      </c>
      <c r="G7741">
        <v>1200</v>
      </c>
      <c r="H7741">
        <v>0</v>
      </c>
      <c r="I7741">
        <v>13.45</v>
      </c>
      <c r="J7741">
        <v>16.989999999999998</v>
      </c>
      <c r="K7741">
        <v>12</v>
      </c>
      <c r="L7741">
        <v>0</v>
      </c>
    </row>
    <row r="7742" spans="1:12" x14ac:dyDescent="0.25">
      <c r="A7742">
        <v>84328000</v>
      </c>
      <c r="C7742">
        <v>0</v>
      </c>
      <c r="D7742" t="s">
        <v>7696</v>
      </c>
      <c r="E7742">
        <v>1345</v>
      </c>
      <c r="F7742">
        <v>1699</v>
      </c>
      <c r="G7742">
        <v>1200</v>
      </c>
      <c r="H7742">
        <v>0</v>
      </c>
      <c r="I7742">
        <v>13.45</v>
      </c>
      <c r="J7742">
        <v>16.989999999999998</v>
      </c>
      <c r="K7742">
        <v>12</v>
      </c>
      <c r="L7742">
        <v>0</v>
      </c>
    </row>
    <row r="7743" spans="1:12" x14ac:dyDescent="0.25">
      <c r="A7743">
        <v>84328000</v>
      </c>
      <c r="B7743">
        <v>1</v>
      </c>
      <c r="C7743">
        <v>0</v>
      </c>
      <c r="D7743" t="s">
        <v>9743</v>
      </c>
      <c r="E7743">
        <v>1388</v>
      </c>
      <c r="F7743">
        <v>1742</v>
      </c>
      <c r="G7743">
        <v>1200</v>
      </c>
      <c r="H7743">
        <v>0</v>
      </c>
      <c r="I7743">
        <v>13.88</v>
      </c>
      <c r="J7743">
        <v>17.420000000000002</v>
      </c>
      <c r="K7743">
        <v>12</v>
      </c>
      <c r="L7743">
        <v>0</v>
      </c>
    </row>
    <row r="7744" spans="1:12" x14ac:dyDescent="0.25">
      <c r="A7744">
        <v>84329000</v>
      </c>
      <c r="C7744">
        <v>0</v>
      </c>
      <c r="D7744" t="s">
        <v>7697</v>
      </c>
      <c r="E7744">
        <v>1388</v>
      </c>
      <c r="F7744">
        <v>1742</v>
      </c>
      <c r="G7744">
        <v>1200</v>
      </c>
      <c r="H7744">
        <v>0</v>
      </c>
      <c r="I7744">
        <v>13.88</v>
      </c>
      <c r="J7744">
        <v>17.420000000000002</v>
      </c>
      <c r="K7744">
        <v>12</v>
      </c>
      <c r="L7744">
        <v>0</v>
      </c>
    </row>
    <row r="7745" spans="1:12" x14ac:dyDescent="0.25">
      <c r="A7745">
        <v>84331100</v>
      </c>
      <c r="C7745">
        <v>0</v>
      </c>
      <c r="D7745" t="s">
        <v>7698</v>
      </c>
      <c r="E7745">
        <v>1388</v>
      </c>
      <c r="F7745">
        <v>1780</v>
      </c>
      <c r="G7745">
        <v>1200</v>
      </c>
      <c r="H7745">
        <v>0</v>
      </c>
      <c r="I7745">
        <v>13.88</v>
      </c>
      <c r="J7745">
        <v>17.8</v>
      </c>
      <c r="K7745">
        <v>12</v>
      </c>
      <c r="L7745">
        <v>0</v>
      </c>
    </row>
    <row r="7746" spans="1:12" x14ac:dyDescent="0.25">
      <c r="A7746">
        <v>84331900</v>
      </c>
      <c r="C7746">
        <v>0</v>
      </c>
      <c r="D7746" t="s">
        <v>7699</v>
      </c>
      <c r="E7746">
        <v>1388</v>
      </c>
      <c r="F7746">
        <v>1780</v>
      </c>
      <c r="G7746">
        <v>1200</v>
      </c>
      <c r="H7746">
        <v>0</v>
      </c>
      <c r="I7746">
        <v>13.88</v>
      </c>
      <c r="J7746">
        <v>17.8</v>
      </c>
      <c r="K7746">
        <v>12</v>
      </c>
      <c r="L7746">
        <v>0</v>
      </c>
    </row>
    <row r="7747" spans="1:12" x14ac:dyDescent="0.25">
      <c r="A7747">
        <v>84332010</v>
      </c>
      <c r="C7747">
        <v>0</v>
      </c>
      <c r="D7747" t="s">
        <v>7700</v>
      </c>
      <c r="E7747">
        <v>1345</v>
      </c>
      <c r="F7747">
        <v>1699</v>
      </c>
      <c r="G7747">
        <v>1200</v>
      </c>
      <c r="H7747">
        <v>0</v>
      </c>
      <c r="I7747">
        <v>13.45</v>
      </c>
      <c r="J7747">
        <v>16.989999999999998</v>
      </c>
      <c r="K7747">
        <v>12</v>
      </c>
      <c r="L7747">
        <v>0</v>
      </c>
    </row>
    <row r="7748" spans="1:12" x14ac:dyDescent="0.25">
      <c r="A7748">
        <v>84332090</v>
      </c>
      <c r="C7748">
        <v>0</v>
      </c>
      <c r="D7748" t="s">
        <v>7701</v>
      </c>
      <c r="E7748">
        <v>1345</v>
      </c>
      <c r="F7748">
        <v>1699</v>
      </c>
      <c r="G7748">
        <v>1200</v>
      </c>
      <c r="H7748">
        <v>0</v>
      </c>
      <c r="I7748">
        <v>13.45</v>
      </c>
      <c r="J7748">
        <v>16.989999999999998</v>
      </c>
      <c r="K7748">
        <v>12</v>
      </c>
      <c r="L7748">
        <v>0</v>
      </c>
    </row>
    <row r="7749" spans="1:12" x14ac:dyDescent="0.25">
      <c r="A7749">
        <v>84333000</v>
      </c>
      <c r="C7749">
        <v>0</v>
      </c>
      <c r="D7749" t="s">
        <v>7702</v>
      </c>
      <c r="E7749">
        <v>1345</v>
      </c>
      <c r="F7749">
        <v>1699</v>
      </c>
      <c r="G7749">
        <v>1200</v>
      </c>
      <c r="H7749">
        <v>0</v>
      </c>
      <c r="I7749">
        <v>13.45</v>
      </c>
      <c r="J7749">
        <v>16.989999999999998</v>
      </c>
      <c r="K7749">
        <v>12</v>
      </c>
      <c r="L7749">
        <v>0</v>
      </c>
    </row>
    <row r="7750" spans="1:12" x14ac:dyDescent="0.25">
      <c r="A7750">
        <v>84334000</v>
      </c>
      <c r="C7750">
        <v>0</v>
      </c>
      <c r="D7750" t="s">
        <v>7703</v>
      </c>
      <c r="E7750">
        <v>1345</v>
      </c>
      <c r="F7750">
        <v>1699</v>
      </c>
      <c r="G7750">
        <v>1200</v>
      </c>
      <c r="H7750">
        <v>0</v>
      </c>
      <c r="I7750">
        <v>13.45</v>
      </c>
      <c r="J7750">
        <v>16.989999999999998</v>
      </c>
      <c r="K7750">
        <v>12</v>
      </c>
      <c r="L7750">
        <v>0</v>
      </c>
    </row>
    <row r="7751" spans="1:12" x14ac:dyDescent="0.25">
      <c r="A7751">
        <v>84335100</v>
      </c>
      <c r="C7751">
        <v>0</v>
      </c>
      <c r="D7751" t="s">
        <v>7704</v>
      </c>
      <c r="E7751">
        <v>1345</v>
      </c>
      <c r="F7751">
        <v>1699</v>
      </c>
      <c r="G7751">
        <v>1200</v>
      </c>
      <c r="H7751">
        <v>0</v>
      </c>
      <c r="I7751">
        <v>13.45</v>
      </c>
      <c r="J7751">
        <v>16.989999999999998</v>
      </c>
      <c r="K7751">
        <v>12</v>
      </c>
      <c r="L7751">
        <v>0</v>
      </c>
    </row>
    <row r="7752" spans="1:12" x14ac:dyDescent="0.25">
      <c r="A7752">
        <v>84335200</v>
      </c>
      <c r="C7752">
        <v>0</v>
      </c>
      <c r="D7752" t="s">
        <v>7705</v>
      </c>
      <c r="E7752">
        <v>1345</v>
      </c>
      <c r="F7752">
        <v>1699</v>
      </c>
      <c r="G7752">
        <v>1200</v>
      </c>
      <c r="H7752">
        <v>0</v>
      </c>
      <c r="I7752">
        <v>13.45</v>
      </c>
      <c r="J7752">
        <v>16.989999999999998</v>
      </c>
      <c r="K7752">
        <v>12</v>
      </c>
      <c r="L7752">
        <v>0</v>
      </c>
    </row>
    <row r="7753" spans="1:12" x14ac:dyDescent="0.25">
      <c r="A7753">
        <v>84335300</v>
      </c>
      <c r="C7753">
        <v>0</v>
      </c>
      <c r="D7753" t="s">
        <v>7706</v>
      </c>
      <c r="E7753">
        <v>1345</v>
      </c>
      <c r="F7753">
        <v>1699</v>
      </c>
      <c r="G7753">
        <v>1200</v>
      </c>
      <c r="H7753">
        <v>0</v>
      </c>
      <c r="I7753">
        <v>13.45</v>
      </c>
      <c r="J7753">
        <v>16.989999999999998</v>
      </c>
      <c r="K7753">
        <v>12</v>
      </c>
      <c r="L7753">
        <v>0</v>
      </c>
    </row>
    <row r="7754" spans="1:12" x14ac:dyDescent="0.25">
      <c r="A7754">
        <v>84335911</v>
      </c>
      <c r="C7754">
        <v>0</v>
      </c>
      <c r="D7754" t="s">
        <v>10970</v>
      </c>
      <c r="E7754">
        <v>1345</v>
      </c>
      <c r="F7754">
        <v>1699</v>
      </c>
      <c r="G7754">
        <v>1200</v>
      </c>
      <c r="H7754">
        <v>0</v>
      </c>
      <c r="I7754">
        <v>13.45</v>
      </c>
      <c r="J7754">
        <v>16.989999999999998</v>
      </c>
      <c r="K7754">
        <v>12</v>
      </c>
      <c r="L7754">
        <v>0</v>
      </c>
    </row>
    <row r="7755" spans="1:12" x14ac:dyDescent="0.25">
      <c r="A7755">
        <v>84335919</v>
      </c>
      <c r="C7755">
        <v>0</v>
      </c>
      <c r="D7755" t="s">
        <v>10971</v>
      </c>
      <c r="E7755">
        <v>1345</v>
      </c>
      <c r="F7755">
        <v>1545</v>
      </c>
      <c r="G7755">
        <v>1200</v>
      </c>
      <c r="H7755">
        <v>0</v>
      </c>
      <c r="I7755">
        <v>13.45</v>
      </c>
      <c r="J7755">
        <v>15.45</v>
      </c>
      <c r="K7755">
        <v>12</v>
      </c>
      <c r="L7755">
        <v>0</v>
      </c>
    </row>
    <row r="7756" spans="1:12" x14ac:dyDescent="0.25">
      <c r="A7756">
        <v>84335990</v>
      </c>
      <c r="C7756">
        <v>0</v>
      </c>
      <c r="D7756" t="s">
        <v>7707</v>
      </c>
      <c r="E7756">
        <v>1345</v>
      </c>
      <c r="F7756">
        <v>1699</v>
      </c>
      <c r="G7756">
        <v>1200</v>
      </c>
      <c r="H7756">
        <v>0</v>
      </c>
      <c r="I7756">
        <v>13.45</v>
      </c>
      <c r="J7756">
        <v>16.989999999999998</v>
      </c>
      <c r="K7756">
        <v>12</v>
      </c>
      <c r="L7756">
        <v>0</v>
      </c>
    </row>
    <row r="7757" spans="1:12" x14ac:dyDescent="0.25">
      <c r="A7757">
        <v>84336010</v>
      </c>
      <c r="C7757">
        <v>0</v>
      </c>
      <c r="D7757" t="s">
        <v>537</v>
      </c>
      <c r="E7757">
        <v>1345</v>
      </c>
      <c r="F7757">
        <v>1699</v>
      </c>
      <c r="G7757">
        <v>1200</v>
      </c>
      <c r="H7757">
        <v>0</v>
      </c>
      <c r="I7757">
        <v>13.45</v>
      </c>
      <c r="J7757">
        <v>16.989999999999998</v>
      </c>
      <c r="K7757">
        <v>12</v>
      </c>
      <c r="L7757">
        <v>0</v>
      </c>
    </row>
    <row r="7758" spans="1:12" x14ac:dyDescent="0.25">
      <c r="A7758">
        <v>84336021</v>
      </c>
      <c r="C7758">
        <v>0</v>
      </c>
      <c r="D7758" t="s">
        <v>7708</v>
      </c>
      <c r="E7758">
        <v>1345</v>
      </c>
      <c r="F7758">
        <v>1545</v>
      </c>
      <c r="G7758">
        <v>1200</v>
      </c>
      <c r="H7758">
        <v>0</v>
      </c>
      <c r="I7758">
        <v>13.45</v>
      </c>
      <c r="J7758">
        <v>15.45</v>
      </c>
      <c r="K7758">
        <v>12</v>
      </c>
      <c r="L7758">
        <v>0</v>
      </c>
    </row>
    <row r="7759" spans="1:12" x14ac:dyDescent="0.25">
      <c r="A7759">
        <v>84336029</v>
      </c>
      <c r="C7759">
        <v>0</v>
      </c>
      <c r="D7759" t="s">
        <v>7709</v>
      </c>
      <c r="E7759">
        <v>1345</v>
      </c>
      <c r="F7759">
        <v>1699</v>
      </c>
      <c r="G7759">
        <v>1200</v>
      </c>
      <c r="H7759">
        <v>0</v>
      </c>
      <c r="I7759">
        <v>13.45</v>
      </c>
      <c r="J7759">
        <v>16.989999999999998</v>
      </c>
      <c r="K7759">
        <v>12</v>
      </c>
      <c r="L7759">
        <v>0</v>
      </c>
    </row>
    <row r="7760" spans="1:12" x14ac:dyDescent="0.25">
      <c r="A7760">
        <v>84336090</v>
      </c>
      <c r="C7760">
        <v>0</v>
      </c>
      <c r="D7760" t="s">
        <v>7710</v>
      </c>
      <c r="E7760">
        <v>1345</v>
      </c>
      <c r="F7760">
        <v>1699</v>
      </c>
      <c r="G7760">
        <v>1200</v>
      </c>
      <c r="H7760">
        <v>0</v>
      </c>
      <c r="I7760">
        <v>13.45</v>
      </c>
      <c r="J7760">
        <v>16.989999999999998</v>
      </c>
      <c r="K7760">
        <v>12</v>
      </c>
      <c r="L7760">
        <v>0</v>
      </c>
    </row>
    <row r="7761" spans="1:12" x14ac:dyDescent="0.25">
      <c r="A7761">
        <v>84339010</v>
      </c>
      <c r="C7761">
        <v>0</v>
      </c>
      <c r="D7761" t="s">
        <v>7711</v>
      </c>
      <c r="E7761">
        <v>1388</v>
      </c>
      <c r="F7761">
        <v>1761</v>
      </c>
      <c r="G7761">
        <v>1200</v>
      </c>
      <c r="H7761">
        <v>0</v>
      </c>
      <c r="I7761">
        <v>13.88</v>
      </c>
      <c r="J7761">
        <v>17.61</v>
      </c>
      <c r="K7761">
        <v>12</v>
      </c>
      <c r="L7761">
        <v>0</v>
      </c>
    </row>
    <row r="7762" spans="1:12" x14ac:dyDescent="0.25">
      <c r="A7762">
        <v>84339090</v>
      </c>
      <c r="C7762">
        <v>0</v>
      </c>
      <c r="D7762" t="s">
        <v>7712</v>
      </c>
      <c r="E7762">
        <v>1433</v>
      </c>
      <c r="F7762">
        <v>1945</v>
      </c>
      <c r="G7762">
        <v>1200</v>
      </c>
      <c r="H7762">
        <v>0</v>
      </c>
      <c r="I7762">
        <v>14.33</v>
      </c>
      <c r="J7762">
        <v>19.45</v>
      </c>
      <c r="K7762">
        <v>12</v>
      </c>
      <c r="L7762">
        <v>0</v>
      </c>
    </row>
    <row r="7763" spans="1:12" x14ac:dyDescent="0.25">
      <c r="A7763">
        <v>84339090</v>
      </c>
      <c r="B7763">
        <v>1</v>
      </c>
      <c r="C7763">
        <v>0</v>
      </c>
      <c r="D7763" t="s">
        <v>9744</v>
      </c>
      <c r="E7763">
        <v>1416</v>
      </c>
      <c r="F7763">
        <v>1928</v>
      </c>
      <c r="G7763">
        <v>1200</v>
      </c>
      <c r="H7763">
        <v>0</v>
      </c>
      <c r="I7763">
        <v>14.16</v>
      </c>
      <c r="J7763">
        <v>19.28</v>
      </c>
      <c r="K7763">
        <v>12</v>
      </c>
      <c r="L7763">
        <v>0</v>
      </c>
    </row>
    <row r="7764" spans="1:12" x14ac:dyDescent="0.25">
      <c r="A7764">
        <v>84341000</v>
      </c>
      <c r="C7764">
        <v>0</v>
      </c>
      <c r="D7764" t="s">
        <v>7713</v>
      </c>
      <c r="E7764">
        <v>1345</v>
      </c>
      <c r="F7764">
        <v>1699</v>
      </c>
      <c r="G7764">
        <v>1200</v>
      </c>
      <c r="H7764">
        <v>0</v>
      </c>
      <c r="I7764">
        <v>13.45</v>
      </c>
      <c r="J7764">
        <v>16.989999999999998</v>
      </c>
      <c r="K7764">
        <v>12</v>
      </c>
      <c r="L7764">
        <v>0</v>
      </c>
    </row>
    <row r="7765" spans="1:12" x14ac:dyDescent="0.25">
      <c r="A7765">
        <v>84342010</v>
      </c>
      <c r="C7765">
        <v>0</v>
      </c>
      <c r="D7765" t="s">
        <v>7714</v>
      </c>
      <c r="E7765">
        <v>1345</v>
      </c>
      <c r="F7765">
        <v>1699</v>
      </c>
      <c r="G7765">
        <v>1800</v>
      </c>
      <c r="H7765">
        <v>0</v>
      </c>
      <c r="I7765">
        <v>13.45</v>
      </c>
      <c r="J7765">
        <v>16.989999999999998</v>
      </c>
      <c r="K7765">
        <v>18</v>
      </c>
      <c r="L7765">
        <v>0</v>
      </c>
    </row>
    <row r="7766" spans="1:12" x14ac:dyDescent="0.25">
      <c r="A7766">
        <v>84342090</v>
      </c>
      <c r="C7766">
        <v>0</v>
      </c>
      <c r="D7766" t="s">
        <v>7715</v>
      </c>
      <c r="E7766">
        <v>1345</v>
      </c>
      <c r="F7766">
        <v>1699</v>
      </c>
      <c r="G7766">
        <v>1800</v>
      </c>
      <c r="H7766">
        <v>0</v>
      </c>
      <c r="I7766">
        <v>13.45</v>
      </c>
      <c r="J7766">
        <v>16.989999999999998</v>
      </c>
      <c r="K7766">
        <v>18</v>
      </c>
      <c r="L7766">
        <v>0</v>
      </c>
    </row>
    <row r="7767" spans="1:12" x14ac:dyDescent="0.25">
      <c r="A7767">
        <v>84349000</v>
      </c>
      <c r="C7767">
        <v>0</v>
      </c>
      <c r="D7767" t="s">
        <v>7716</v>
      </c>
      <c r="E7767">
        <v>1388</v>
      </c>
      <c r="F7767">
        <v>1742</v>
      </c>
      <c r="G7767">
        <v>1800</v>
      </c>
      <c r="H7767">
        <v>0</v>
      </c>
      <c r="I7767">
        <v>13.88</v>
      </c>
      <c r="J7767">
        <v>17.420000000000002</v>
      </c>
      <c r="K7767">
        <v>18</v>
      </c>
      <c r="L7767">
        <v>0</v>
      </c>
    </row>
    <row r="7768" spans="1:12" x14ac:dyDescent="0.25">
      <c r="A7768">
        <v>84351000</v>
      </c>
      <c r="C7768">
        <v>0</v>
      </c>
      <c r="D7768" t="s">
        <v>7717</v>
      </c>
      <c r="E7768">
        <v>1345</v>
      </c>
      <c r="F7768">
        <v>1699</v>
      </c>
      <c r="G7768">
        <v>1800</v>
      </c>
      <c r="H7768">
        <v>0</v>
      </c>
      <c r="I7768">
        <v>13.45</v>
      </c>
      <c r="J7768">
        <v>16.989999999999998</v>
      </c>
      <c r="K7768">
        <v>18</v>
      </c>
      <c r="L7768">
        <v>0</v>
      </c>
    </row>
    <row r="7769" spans="1:12" x14ac:dyDescent="0.25">
      <c r="A7769">
        <v>84359000</v>
      </c>
      <c r="C7769">
        <v>0</v>
      </c>
      <c r="D7769" t="s">
        <v>7718</v>
      </c>
      <c r="E7769">
        <v>1388</v>
      </c>
      <c r="F7769">
        <v>1742</v>
      </c>
      <c r="G7769">
        <v>1800</v>
      </c>
      <c r="H7769">
        <v>0</v>
      </c>
      <c r="I7769">
        <v>13.88</v>
      </c>
      <c r="J7769">
        <v>17.420000000000002</v>
      </c>
      <c r="K7769">
        <v>18</v>
      </c>
      <c r="L7769">
        <v>0</v>
      </c>
    </row>
    <row r="7770" spans="1:12" x14ac:dyDescent="0.25">
      <c r="A7770">
        <v>84361000</v>
      </c>
      <c r="C7770">
        <v>0</v>
      </c>
      <c r="D7770" t="s">
        <v>7719</v>
      </c>
      <c r="E7770">
        <v>1345</v>
      </c>
      <c r="F7770">
        <v>1699</v>
      </c>
      <c r="G7770">
        <v>1200</v>
      </c>
      <c r="H7770">
        <v>0</v>
      </c>
      <c r="I7770">
        <v>13.45</v>
      </c>
      <c r="J7770">
        <v>16.989999999999998</v>
      </c>
      <c r="K7770">
        <v>12</v>
      </c>
      <c r="L7770">
        <v>0</v>
      </c>
    </row>
    <row r="7771" spans="1:12" x14ac:dyDescent="0.25">
      <c r="A7771">
        <v>84362100</v>
      </c>
      <c r="C7771">
        <v>0</v>
      </c>
      <c r="D7771" t="s">
        <v>7720</v>
      </c>
      <c r="E7771">
        <v>1345</v>
      </c>
      <c r="F7771">
        <v>1699</v>
      </c>
      <c r="G7771">
        <v>1200</v>
      </c>
      <c r="H7771">
        <v>0</v>
      </c>
      <c r="I7771">
        <v>13.45</v>
      </c>
      <c r="J7771">
        <v>16.989999999999998</v>
      </c>
      <c r="K7771">
        <v>12</v>
      </c>
      <c r="L7771">
        <v>0</v>
      </c>
    </row>
    <row r="7772" spans="1:12" x14ac:dyDescent="0.25">
      <c r="A7772">
        <v>84362900</v>
      </c>
      <c r="C7772">
        <v>0</v>
      </c>
      <c r="D7772" t="s">
        <v>7721</v>
      </c>
      <c r="E7772">
        <v>1345</v>
      </c>
      <c r="F7772">
        <v>1699</v>
      </c>
      <c r="G7772">
        <v>1200</v>
      </c>
      <c r="H7772">
        <v>0</v>
      </c>
      <c r="I7772">
        <v>13.45</v>
      </c>
      <c r="J7772">
        <v>16.989999999999998</v>
      </c>
      <c r="K7772">
        <v>12</v>
      </c>
      <c r="L7772">
        <v>0</v>
      </c>
    </row>
    <row r="7773" spans="1:12" x14ac:dyDescent="0.25">
      <c r="A7773">
        <v>84368000</v>
      </c>
      <c r="C7773">
        <v>0</v>
      </c>
      <c r="D7773" t="s">
        <v>7722</v>
      </c>
      <c r="E7773">
        <v>1345</v>
      </c>
      <c r="F7773">
        <v>1699</v>
      </c>
      <c r="G7773">
        <v>1200</v>
      </c>
      <c r="H7773">
        <v>0</v>
      </c>
      <c r="I7773">
        <v>13.45</v>
      </c>
      <c r="J7773">
        <v>16.989999999999998</v>
      </c>
      <c r="K7773">
        <v>12</v>
      </c>
      <c r="L7773">
        <v>0</v>
      </c>
    </row>
    <row r="7774" spans="1:12" x14ac:dyDescent="0.25">
      <c r="A7774">
        <v>84369100</v>
      </c>
      <c r="C7774">
        <v>0</v>
      </c>
      <c r="D7774" t="s">
        <v>7723</v>
      </c>
      <c r="E7774">
        <v>1388</v>
      </c>
      <c r="F7774">
        <v>1742</v>
      </c>
      <c r="G7774">
        <v>1200</v>
      </c>
      <c r="H7774">
        <v>0</v>
      </c>
      <c r="I7774">
        <v>13.88</v>
      </c>
      <c r="J7774">
        <v>17.420000000000002</v>
      </c>
      <c r="K7774">
        <v>12</v>
      </c>
      <c r="L7774">
        <v>0</v>
      </c>
    </row>
    <row r="7775" spans="1:12" x14ac:dyDescent="0.25">
      <c r="A7775">
        <v>84369900</v>
      </c>
      <c r="C7775">
        <v>0</v>
      </c>
      <c r="D7775" t="s">
        <v>7724</v>
      </c>
      <c r="E7775">
        <v>1388</v>
      </c>
      <c r="F7775">
        <v>1742</v>
      </c>
      <c r="G7775">
        <v>1200</v>
      </c>
      <c r="H7775">
        <v>0</v>
      </c>
      <c r="I7775">
        <v>13.88</v>
      </c>
      <c r="J7775">
        <v>17.420000000000002</v>
      </c>
      <c r="K7775">
        <v>12</v>
      </c>
      <c r="L7775">
        <v>0</v>
      </c>
    </row>
    <row r="7776" spans="1:12" x14ac:dyDescent="0.25">
      <c r="A7776">
        <v>84371000</v>
      </c>
      <c r="C7776">
        <v>0</v>
      </c>
      <c r="D7776" t="s">
        <v>7725</v>
      </c>
      <c r="E7776">
        <v>1345</v>
      </c>
      <c r="F7776">
        <v>1699</v>
      </c>
      <c r="G7776">
        <v>1800</v>
      </c>
      <c r="H7776">
        <v>0</v>
      </c>
      <c r="I7776">
        <v>13.45</v>
      </c>
      <c r="J7776">
        <v>16.989999999999998</v>
      </c>
      <c r="K7776">
        <v>18</v>
      </c>
      <c r="L7776">
        <v>0</v>
      </c>
    </row>
    <row r="7777" spans="1:12" x14ac:dyDescent="0.25">
      <c r="A7777">
        <v>84378010</v>
      </c>
      <c r="C7777">
        <v>0</v>
      </c>
      <c r="D7777" t="s">
        <v>7726</v>
      </c>
      <c r="E7777">
        <v>1345</v>
      </c>
      <c r="F7777">
        <v>1699</v>
      </c>
      <c r="G7777">
        <v>1800</v>
      </c>
      <c r="H7777">
        <v>0</v>
      </c>
      <c r="I7777">
        <v>13.45</v>
      </c>
      <c r="J7777">
        <v>16.989999999999998</v>
      </c>
      <c r="K7777">
        <v>18</v>
      </c>
      <c r="L7777">
        <v>0</v>
      </c>
    </row>
    <row r="7778" spans="1:12" x14ac:dyDescent="0.25">
      <c r="A7778">
        <v>84378090</v>
      </c>
      <c r="C7778">
        <v>0</v>
      </c>
      <c r="D7778" t="s">
        <v>7727</v>
      </c>
      <c r="E7778">
        <v>1345</v>
      </c>
      <c r="F7778">
        <v>1699</v>
      </c>
      <c r="G7778">
        <v>1800</v>
      </c>
      <c r="H7778">
        <v>0</v>
      </c>
      <c r="I7778">
        <v>13.45</v>
      </c>
      <c r="J7778">
        <v>16.989999999999998</v>
      </c>
      <c r="K7778">
        <v>18</v>
      </c>
      <c r="L7778">
        <v>0</v>
      </c>
    </row>
    <row r="7779" spans="1:12" x14ac:dyDescent="0.25">
      <c r="A7779">
        <v>84379000</v>
      </c>
      <c r="C7779">
        <v>0</v>
      </c>
      <c r="D7779" t="s">
        <v>7728</v>
      </c>
      <c r="E7779">
        <v>1388</v>
      </c>
      <c r="F7779">
        <v>1742</v>
      </c>
      <c r="G7779">
        <v>1800</v>
      </c>
      <c r="H7779">
        <v>0</v>
      </c>
      <c r="I7779">
        <v>13.88</v>
      </c>
      <c r="J7779">
        <v>17.420000000000002</v>
      </c>
      <c r="K7779">
        <v>18</v>
      </c>
      <c r="L7779">
        <v>0</v>
      </c>
    </row>
    <row r="7780" spans="1:12" x14ac:dyDescent="0.25">
      <c r="A7780">
        <v>84381000</v>
      </c>
      <c r="C7780">
        <v>0</v>
      </c>
      <c r="D7780" t="s">
        <v>7729</v>
      </c>
      <c r="E7780">
        <v>1345</v>
      </c>
      <c r="F7780">
        <v>1699</v>
      </c>
      <c r="G7780">
        <v>1800</v>
      </c>
      <c r="H7780">
        <v>0</v>
      </c>
      <c r="I7780">
        <v>13.45</v>
      </c>
      <c r="J7780">
        <v>16.989999999999998</v>
      </c>
      <c r="K7780">
        <v>18</v>
      </c>
      <c r="L7780">
        <v>0</v>
      </c>
    </row>
    <row r="7781" spans="1:12" x14ac:dyDescent="0.25">
      <c r="A7781">
        <v>84382011</v>
      </c>
      <c r="C7781">
        <v>0</v>
      </c>
      <c r="D7781" t="s">
        <v>7730</v>
      </c>
      <c r="E7781">
        <v>1345</v>
      </c>
      <c r="F7781">
        <v>1545</v>
      </c>
      <c r="G7781">
        <v>1800</v>
      </c>
      <c r="H7781">
        <v>0</v>
      </c>
      <c r="I7781">
        <v>13.45</v>
      </c>
      <c r="J7781">
        <v>15.45</v>
      </c>
      <c r="K7781">
        <v>18</v>
      </c>
      <c r="L7781">
        <v>0</v>
      </c>
    </row>
    <row r="7782" spans="1:12" x14ac:dyDescent="0.25">
      <c r="A7782">
        <v>84382019</v>
      </c>
      <c r="C7782">
        <v>0</v>
      </c>
      <c r="D7782" t="s">
        <v>7731</v>
      </c>
      <c r="E7782">
        <v>1345</v>
      </c>
      <c r="F7782">
        <v>1699</v>
      </c>
      <c r="G7782">
        <v>1800</v>
      </c>
      <c r="H7782">
        <v>0</v>
      </c>
      <c r="I7782">
        <v>13.45</v>
      </c>
      <c r="J7782">
        <v>16.989999999999998</v>
      </c>
      <c r="K7782">
        <v>18</v>
      </c>
      <c r="L7782">
        <v>0</v>
      </c>
    </row>
    <row r="7783" spans="1:12" x14ac:dyDescent="0.25">
      <c r="A7783">
        <v>84382090</v>
      </c>
      <c r="C7783">
        <v>0</v>
      </c>
      <c r="D7783" t="s">
        <v>7732</v>
      </c>
      <c r="E7783">
        <v>1345</v>
      </c>
      <c r="F7783">
        <v>1699</v>
      </c>
      <c r="G7783">
        <v>1800</v>
      </c>
      <c r="H7783">
        <v>0</v>
      </c>
      <c r="I7783">
        <v>13.45</v>
      </c>
      <c r="J7783">
        <v>16.989999999999998</v>
      </c>
      <c r="K7783">
        <v>18</v>
      </c>
      <c r="L7783">
        <v>0</v>
      </c>
    </row>
    <row r="7784" spans="1:12" x14ac:dyDescent="0.25">
      <c r="A7784">
        <v>84383000</v>
      </c>
      <c r="C7784">
        <v>0</v>
      </c>
      <c r="D7784" t="s">
        <v>7733</v>
      </c>
      <c r="E7784">
        <v>1345</v>
      </c>
      <c r="F7784">
        <v>1699</v>
      </c>
      <c r="G7784">
        <v>1800</v>
      </c>
      <c r="H7784">
        <v>0</v>
      </c>
      <c r="I7784">
        <v>13.45</v>
      </c>
      <c r="J7784">
        <v>16.989999999999998</v>
      </c>
      <c r="K7784">
        <v>18</v>
      </c>
      <c r="L7784">
        <v>0</v>
      </c>
    </row>
    <row r="7785" spans="1:12" x14ac:dyDescent="0.25">
      <c r="A7785">
        <v>84384000</v>
      </c>
      <c r="C7785">
        <v>0</v>
      </c>
      <c r="D7785" t="s">
        <v>7734</v>
      </c>
      <c r="E7785">
        <v>1345</v>
      </c>
      <c r="F7785">
        <v>1699</v>
      </c>
      <c r="G7785">
        <v>1800</v>
      </c>
      <c r="H7785">
        <v>0</v>
      </c>
      <c r="I7785">
        <v>13.45</v>
      </c>
      <c r="J7785">
        <v>16.989999999999998</v>
      </c>
      <c r="K7785">
        <v>18</v>
      </c>
      <c r="L7785">
        <v>0</v>
      </c>
    </row>
    <row r="7786" spans="1:12" x14ac:dyDescent="0.25">
      <c r="A7786">
        <v>84385000</v>
      </c>
      <c r="C7786">
        <v>0</v>
      </c>
      <c r="D7786" t="s">
        <v>7735</v>
      </c>
      <c r="E7786">
        <v>1345</v>
      </c>
      <c r="F7786">
        <v>1699</v>
      </c>
      <c r="G7786">
        <v>1800</v>
      </c>
      <c r="H7786">
        <v>0</v>
      </c>
      <c r="I7786">
        <v>13.45</v>
      </c>
      <c r="J7786">
        <v>16.989999999999998</v>
      </c>
      <c r="K7786">
        <v>18</v>
      </c>
      <c r="L7786">
        <v>0</v>
      </c>
    </row>
    <row r="7787" spans="1:12" x14ac:dyDescent="0.25">
      <c r="A7787">
        <v>84386000</v>
      </c>
      <c r="C7787">
        <v>0</v>
      </c>
      <c r="D7787" t="s">
        <v>7736</v>
      </c>
      <c r="E7787">
        <v>1345</v>
      </c>
      <c r="F7787">
        <v>1699</v>
      </c>
      <c r="G7787">
        <v>1800</v>
      </c>
      <c r="H7787">
        <v>0</v>
      </c>
      <c r="I7787">
        <v>13.45</v>
      </c>
      <c r="J7787">
        <v>16.989999999999998</v>
      </c>
      <c r="K7787">
        <v>18</v>
      </c>
      <c r="L7787">
        <v>0</v>
      </c>
    </row>
    <row r="7788" spans="1:12" x14ac:dyDescent="0.25">
      <c r="A7788">
        <v>84388010</v>
      </c>
      <c r="C7788">
        <v>0</v>
      </c>
      <c r="D7788" t="s">
        <v>7737</v>
      </c>
      <c r="E7788">
        <v>1345</v>
      </c>
      <c r="F7788">
        <v>1699</v>
      </c>
      <c r="G7788">
        <v>1800</v>
      </c>
      <c r="H7788">
        <v>0</v>
      </c>
      <c r="I7788">
        <v>13.45</v>
      </c>
      <c r="J7788">
        <v>16.989999999999998</v>
      </c>
      <c r="K7788">
        <v>18</v>
      </c>
      <c r="L7788">
        <v>0</v>
      </c>
    </row>
    <row r="7789" spans="1:12" x14ac:dyDescent="0.25">
      <c r="A7789">
        <v>84388020</v>
      </c>
      <c r="C7789">
        <v>0</v>
      </c>
      <c r="D7789" t="s">
        <v>7738</v>
      </c>
      <c r="E7789">
        <v>1345</v>
      </c>
      <c r="F7789">
        <v>1545</v>
      </c>
      <c r="G7789">
        <v>1800</v>
      </c>
      <c r="H7789">
        <v>0</v>
      </c>
      <c r="I7789">
        <v>13.45</v>
      </c>
      <c r="J7789">
        <v>15.45</v>
      </c>
      <c r="K7789">
        <v>18</v>
      </c>
      <c r="L7789">
        <v>0</v>
      </c>
    </row>
    <row r="7790" spans="1:12" x14ac:dyDescent="0.25">
      <c r="A7790">
        <v>84388090</v>
      </c>
      <c r="C7790">
        <v>0</v>
      </c>
      <c r="D7790" t="s">
        <v>7739</v>
      </c>
      <c r="E7790">
        <v>1345</v>
      </c>
      <c r="F7790">
        <v>1699</v>
      </c>
      <c r="G7790">
        <v>1800</v>
      </c>
      <c r="H7790">
        <v>0</v>
      </c>
      <c r="I7790">
        <v>13.45</v>
      </c>
      <c r="J7790">
        <v>16.989999999999998</v>
      </c>
      <c r="K7790">
        <v>18</v>
      </c>
      <c r="L7790">
        <v>0</v>
      </c>
    </row>
    <row r="7791" spans="1:12" x14ac:dyDescent="0.25">
      <c r="A7791">
        <v>84389000</v>
      </c>
      <c r="C7791">
        <v>0</v>
      </c>
      <c r="D7791" t="s">
        <v>7740</v>
      </c>
      <c r="E7791">
        <v>1388</v>
      </c>
      <c r="F7791">
        <v>1742</v>
      </c>
      <c r="G7791">
        <v>1800</v>
      </c>
      <c r="H7791">
        <v>0</v>
      </c>
      <c r="I7791">
        <v>13.88</v>
      </c>
      <c r="J7791">
        <v>17.420000000000002</v>
      </c>
      <c r="K7791">
        <v>18</v>
      </c>
      <c r="L7791">
        <v>0</v>
      </c>
    </row>
    <row r="7792" spans="1:12" x14ac:dyDescent="0.25">
      <c r="A7792">
        <v>84391010</v>
      </c>
      <c r="C7792">
        <v>0</v>
      </c>
      <c r="D7792" t="s">
        <v>7741</v>
      </c>
      <c r="E7792">
        <v>1345</v>
      </c>
      <c r="F7792">
        <v>1699</v>
      </c>
      <c r="G7792">
        <v>1800</v>
      </c>
      <c r="H7792">
        <v>0</v>
      </c>
      <c r="I7792">
        <v>13.45</v>
      </c>
      <c r="J7792">
        <v>16.989999999999998</v>
      </c>
      <c r="K7792">
        <v>18</v>
      </c>
      <c r="L7792">
        <v>0</v>
      </c>
    </row>
    <row r="7793" spans="1:12" x14ac:dyDescent="0.25">
      <c r="A7793">
        <v>84391020</v>
      </c>
      <c r="C7793">
        <v>0</v>
      </c>
      <c r="D7793" t="s">
        <v>7742</v>
      </c>
      <c r="E7793">
        <v>1345</v>
      </c>
      <c r="F7793">
        <v>1699</v>
      </c>
      <c r="G7793">
        <v>1800</v>
      </c>
      <c r="H7793">
        <v>0</v>
      </c>
      <c r="I7793">
        <v>13.45</v>
      </c>
      <c r="J7793">
        <v>16.989999999999998</v>
      </c>
      <c r="K7793">
        <v>18</v>
      </c>
      <c r="L7793">
        <v>0</v>
      </c>
    </row>
    <row r="7794" spans="1:12" x14ac:dyDescent="0.25">
      <c r="A7794">
        <v>84391030</v>
      </c>
      <c r="C7794">
        <v>0</v>
      </c>
      <c r="D7794" t="s">
        <v>7743</v>
      </c>
      <c r="E7794">
        <v>1345</v>
      </c>
      <c r="F7794">
        <v>1699</v>
      </c>
      <c r="G7794">
        <v>1800</v>
      </c>
      <c r="H7794">
        <v>0</v>
      </c>
      <c r="I7794">
        <v>13.45</v>
      </c>
      <c r="J7794">
        <v>16.989999999999998</v>
      </c>
      <c r="K7794">
        <v>18</v>
      </c>
      <c r="L7794">
        <v>0</v>
      </c>
    </row>
    <row r="7795" spans="1:12" x14ac:dyDescent="0.25">
      <c r="A7795">
        <v>84391090</v>
      </c>
      <c r="C7795">
        <v>0</v>
      </c>
      <c r="D7795" t="s">
        <v>7744</v>
      </c>
      <c r="E7795">
        <v>1345</v>
      </c>
      <c r="F7795">
        <v>1699</v>
      </c>
      <c r="G7795">
        <v>1800</v>
      </c>
      <c r="H7795">
        <v>0</v>
      </c>
      <c r="I7795">
        <v>13.45</v>
      </c>
      <c r="J7795">
        <v>16.989999999999998</v>
      </c>
      <c r="K7795">
        <v>18</v>
      </c>
      <c r="L7795">
        <v>0</v>
      </c>
    </row>
    <row r="7796" spans="1:12" x14ac:dyDescent="0.25">
      <c r="A7796">
        <v>84392000</v>
      </c>
      <c r="C7796">
        <v>0</v>
      </c>
      <c r="D7796" t="s">
        <v>7745</v>
      </c>
      <c r="E7796">
        <v>1345</v>
      </c>
      <c r="F7796">
        <v>1699</v>
      </c>
      <c r="G7796">
        <v>1800</v>
      </c>
      <c r="H7796">
        <v>0</v>
      </c>
      <c r="I7796">
        <v>13.45</v>
      </c>
      <c r="J7796">
        <v>16.989999999999998</v>
      </c>
      <c r="K7796">
        <v>18</v>
      </c>
      <c r="L7796">
        <v>0</v>
      </c>
    </row>
    <row r="7797" spans="1:12" x14ac:dyDescent="0.25">
      <c r="A7797">
        <v>84393010</v>
      </c>
      <c r="C7797">
        <v>0</v>
      </c>
      <c r="D7797" t="s">
        <v>7746</v>
      </c>
      <c r="E7797">
        <v>1345</v>
      </c>
      <c r="F7797">
        <v>1699</v>
      </c>
      <c r="G7797">
        <v>1800</v>
      </c>
      <c r="H7797">
        <v>0</v>
      </c>
      <c r="I7797">
        <v>13.45</v>
      </c>
      <c r="J7797">
        <v>16.989999999999998</v>
      </c>
      <c r="K7797">
        <v>18</v>
      </c>
      <c r="L7797">
        <v>0</v>
      </c>
    </row>
    <row r="7798" spans="1:12" x14ac:dyDescent="0.25">
      <c r="A7798">
        <v>84393020</v>
      </c>
      <c r="C7798">
        <v>0</v>
      </c>
      <c r="D7798" t="s">
        <v>7747</v>
      </c>
      <c r="E7798">
        <v>1345</v>
      </c>
      <c r="F7798">
        <v>1699</v>
      </c>
      <c r="G7798">
        <v>1800</v>
      </c>
      <c r="H7798">
        <v>0</v>
      </c>
      <c r="I7798">
        <v>13.45</v>
      </c>
      <c r="J7798">
        <v>16.989999999999998</v>
      </c>
      <c r="K7798">
        <v>18</v>
      </c>
      <c r="L7798">
        <v>0</v>
      </c>
    </row>
    <row r="7799" spans="1:12" x14ac:dyDescent="0.25">
      <c r="A7799">
        <v>84393030</v>
      </c>
      <c r="C7799">
        <v>0</v>
      </c>
      <c r="D7799" t="s">
        <v>7748</v>
      </c>
      <c r="E7799">
        <v>1345</v>
      </c>
      <c r="F7799">
        <v>1699</v>
      </c>
      <c r="G7799">
        <v>1800</v>
      </c>
      <c r="H7799">
        <v>0</v>
      </c>
      <c r="I7799">
        <v>13.45</v>
      </c>
      <c r="J7799">
        <v>16.989999999999998</v>
      </c>
      <c r="K7799">
        <v>18</v>
      </c>
      <c r="L7799">
        <v>0</v>
      </c>
    </row>
    <row r="7800" spans="1:12" x14ac:dyDescent="0.25">
      <c r="A7800">
        <v>84393090</v>
      </c>
      <c r="C7800">
        <v>0</v>
      </c>
      <c r="D7800" t="s">
        <v>7749</v>
      </c>
      <c r="E7800">
        <v>1345</v>
      </c>
      <c r="F7800">
        <v>1699</v>
      </c>
      <c r="G7800">
        <v>1800</v>
      </c>
      <c r="H7800">
        <v>0</v>
      </c>
      <c r="I7800">
        <v>13.45</v>
      </c>
      <c r="J7800">
        <v>16.989999999999998</v>
      </c>
      <c r="K7800">
        <v>18</v>
      </c>
      <c r="L7800">
        <v>0</v>
      </c>
    </row>
    <row r="7801" spans="1:12" x14ac:dyDescent="0.25">
      <c r="A7801">
        <v>84399100</v>
      </c>
      <c r="C7801">
        <v>0</v>
      </c>
      <c r="D7801" t="s">
        <v>7750</v>
      </c>
      <c r="E7801">
        <v>1388</v>
      </c>
      <c r="F7801">
        <v>1742</v>
      </c>
      <c r="G7801">
        <v>1800</v>
      </c>
      <c r="H7801">
        <v>0</v>
      </c>
      <c r="I7801">
        <v>13.88</v>
      </c>
      <c r="J7801">
        <v>17.420000000000002</v>
      </c>
      <c r="K7801">
        <v>18</v>
      </c>
      <c r="L7801">
        <v>0</v>
      </c>
    </row>
    <row r="7802" spans="1:12" x14ac:dyDescent="0.25">
      <c r="A7802">
        <v>84399910</v>
      </c>
      <c r="C7802">
        <v>0</v>
      </c>
      <c r="D7802" t="s">
        <v>7751</v>
      </c>
      <c r="E7802">
        <v>1388</v>
      </c>
      <c r="F7802">
        <v>1588</v>
      </c>
      <c r="G7802">
        <v>1800</v>
      </c>
      <c r="H7802">
        <v>0</v>
      </c>
      <c r="I7802">
        <v>13.88</v>
      </c>
      <c r="J7802">
        <v>15.88</v>
      </c>
      <c r="K7802">
        <v>18</v>
      </c>
      <c r="L7802">
        <v>0</v>
      </c>
    </row>
    <row r="7803" spans="1:12" x14ac:dyDescent="0.25">
      <c r="A7803">
        <v>84399990</v>
      </c>
      <c r="C7803">
        <v>0</v>
      </c>
      <c r="D7803" t="s">
        <v>7752</v>
      </c>
      <c r="E7803">
        <v>1388</v>
      </c>
      <c r="F7803">
        <v>1742</v>
      </c>
      <c r="G7803">
        <v>1800</v>
      </c>
      <c r="H7803">
        <v>0</v>
      </c>
      <c r="I7803">
        <v>13.88</v>
      </c>
      <c r="J7803">
        <v>17.420000000000002</v>
      </c>
      <c r="K7803">
        <v>18</v>
      </c>
      <c r="L7803">
        <v>0</v>
      </c>
    </row>
    <row r="7804" spans="1:12" x14ac:dyDescent="0.25">
      <c r="A7804">
        <v>84401011</v>
      </c>
      <c r="C7804">
        <v>0</v>
      </c>
      <c r="D7804" t="s">
        <v>7753</v>
      </c>
      <c r="E7804">
        <v>1345</v>
      </c>
      <c r="F7804">
        <v>1545</v>
      </c>
      <c r="G7804">
        <v>1800</v>
      </c>
      <c r="H7804">
        <v>0</v>
      </c>
      <c r="I7804">
        <v>13.45</v>
      </c>
      <c r="J7804">
        <v>15.45</v>
      </c>
      <c r="K7804">
        <v>18</v>
      </c>
      <c r="L7804">
        <v>0</v>
      </c>
    </row>
    <row r="7805" spans="1:12" x14ac:dyDescent="0.25">
      <c r="A7805">
        <v>84401019</v>
      </c>
      <c r="C7805">
        <v>0</v>
      </c>
      <c r="D7805" t="s">
        <v>7754</v>
      </c>
      <c r="E7805">
        <v>1345</v>
      </c>
      <c r="F7805">
        <v>1699</v>
      </c>
      <c r="G7805">
        <v>1800</v>
      </c>
      <c r="H7805">
        <v>0</v>
      </c>
      <c r="I7805">
        <v>13.45</v>
      </c>
      <c r="J7805">
        <v>16.989999999999998</v>
      </c>
      <c r="K7805">
        <v>18</v>
      </c>
      <c r="L7805">
        <v>0</v>
      </c>
    </row>
    <row r="7806" spans="1:12" x14ac:dyDescent="0.25">
      <c r="A7806">
        <v>84401020</v>
      </c>
      <c r="C7806">
        <v>0</v>
      </c>
      <c r="D7806" t="s">
        <v>10972</v>
      </c>
      <c r="E7806">
        <v>1345</v>
      </c>
      <c r="F7806">
        <v>1545</v>
      </c>
      <c r="G7806">
        <v>1800</v>
      </c>
      <c r="H7806">
        <v>0</v>
      </c>
      <c r="I7806">
        <v>13.45</v>
      </c>
      <c r="J7806">
        <v>15.45</v>
      </c>
      <c r="K7806">
        <v>18</v>
      </c>
      <c r="L7806">
        <v>0</v>
      </c>
    </row>
    <row r="7807" spans="1:12" x14ac:dyDescent="0.25">
      <c r="A7807">
        <v>84401090</v>
      </c>
      <c r="C7807">
        <v>0</v>
      </c>
      <c r="D7807" t="s">
        <v>7755</v>
      </c>
      <c r="E7807">
        <v>1345</v>
      </c>
      <c r="F7807">
        <v>1699</v>
      </c>
      <c r="G7807">
        <v>1800</v>
      </c>
      <c r="H7807">
        <v>0</v>
      </c>
      <c r="I7807">
        <v>13.45</v>
      </c>
      <c r="J7807">
        <v>16.989999999999998</v>
      </c>
      <c r="K7807">
        <v>18</v>
      </c>
      <c r="L7807">
        <v>0</v>
      </c>
    </row>
    <row r="7808" spans="1:12" x14ac:dyDescent="0.25">
      <c r="A7808">
        <v>84409000</v>
      </c>
      <c r="C7808">
        <v>0</v>
      </c>
      <c r="D7808" t="s">
        <v>7756</v>
      </c>
      <c r="E7808">
        <v>1388</v>
      </c>
      <c r="F7808">
        <v>1742</v>
      </c>
      <c r="G7808">
        <v>1800</v>
      </c>
      <c r="H7808">
        <v>0</v>
      </c>
      <c r="I7808">
        <v>13.88</v>
      </c>
      <c r="J7808">
        <v>17.420000000000002</v>
      </c>
      <c r="K7808">
        <v>18</v>
      </c>
      <c r="L7808">
        <v>0</v>
      </c>
    </row>
    <row r="7809" spans="1:12" x14ac:dyDescent="0.25">
      <c r="A7809">
        <v>84411010</v>
      </c>
      <c r="C7809">
        <v>0</v>
      </c>
      <c r="D7809" t="s">
        <v>7757</v>
      </c>
      <c r="E7809">
        <v>1345</v>
      </c>
      <c r="F7809">
        <v>1545</v>
      </c>
      <c r="G7809">
        <v>1800</v>
      </c>
      <c r="H7809">
        <v>0</v>
      </c>
      <c r="I7809">
        <v>13.45</v>
      </c>
      <c r="J7809">
        <v>15.45</v>
      </c>
      <c r="K7809">
        <v>18</v>
      </c>
      <c r="L7809">
        <v>0</v>
      </c>
    </row>
    <row r="7810" spans="1:12" x14ac:dyDescent="0.25">
      <c r="A7810">
        <v>84411090</v>
      </c>
      <c r="C7810">
        <v>0</v>
      </c>
      <c r="D7810" t="s">
        <v>7758</v>
      </c>
      <c r="E7810">
        <v>1345</v>
      </c>
      <c r="F7810">
        <v>1699</v>
      </c>
      <c r="G7810">
        <v>1800</v>
      </c>
      <c r="H7810">
        <v>0</v>
      </c>
      <c r="I7810">
        <v>13.45</v>
      </c>
      <c r="J7810">
        <v>16.989999999999998</v>
      </c>
      <c r="K7810">
        <v>18</v>
      </c>
      <c r="L7810">
        <v>0</v>
      </c>
    </row>
    <row r="7811" spans="1:12" x14ac:dyDescent="0.25">
      <c r="A7811">
        <v>84412000</v>
      </c>
      <c r="C7811">
        <v>0</v>
      </c>
      <c r="D7811" t="s">
        <v>7759</v>
      </c>
      <c r="E7811">
        <v>1345</v>
      </c>
      <c r="F7811">
        <v>1699</v>
      </c>
      <c r="G7811">
        <v>1800</v>
      </c>
      <c r="H7811">
        <v>0</v>
      </c>
      <c r="I7811">
        <v>13.45</v>
      </c>
      <c r="J7811">
        <v>16.989999999999998</v>
      </c>
      <c r="K7811">
        <v>18</v>
      </c>
      <c r="L7811">
        <v>0</v>
      </c>
    </row>
    <row r="7812" spans="1:12" x14ac:dyDescent="0.25">
      <c r="A7812">
        <v>84413010</v>
      </c>
      <c r="C7812">
        <v>0</v>
      </c>
      <c r="D7812" t="s">
        <v>7760</v>
      </c>
      <c r="E7812">
        <v>1345</v>
      </c>
      <c r="F7812">
        <v>1699</v>
      </c>
      <c r="G7812">
        <v>1800</v>
      </c>
      <c r="H7812">
        <v>0</v>
      </c>
      <c r="I7812">
        <v>13.45</v>
      </c>
      <c r="J7812">
        <v>16.989999999999998</v>
      </c>
      <c r="K7812">
        <v>18</v>
      </c>
      <c r="L7812">
        <v>0</v>
      </c>
    </row>
    <row r="7813" spans="1:12" x14ac:dyDescent="0.25">
      <c r="A7813">
        <v>84413090</v>
      </c>
      <c r="C7813">
        <v>0</v>
      </c>
      <c r="D7813" t="s">
        <v>7761</v>
      </c>
      <c r="E7813">
        <v>1345</v>
      </c>
      <c r="F7813">
        <v>1699</v>
      </c>
      <c r="G7813">
        <v>1800</v>
      </c>
      <c r="H7813">
        <v>0</v>
      </c>
      <c r="I7813">
        <v>13.45</v>
      </c>
      <c r="J7813">
        <v>16.989999999999998</v>
      </c>
      <c r="K7813">
        <v>18</v>
      </c>
      <c r="L7813">
        <v>0</v>
      </c>
    </row>
    <row r="7814" spans="1:12" x14ac:dyDescent="0.25">
      <c r="A7814">
        <v>84414000</v>
      </c>
      <c r="C7814">
        <v>0</v>
      </c>
      <c r="D7814" t="s">
        <v>7762</v>
      </c>
      <c r="E7814">
        <v>1345</v>
      </c>
      <c r="F7814">
        <v>1699</v>
      </c>
      <c r="G7814">
        <v>1800</v>
      </c>
      <c r="H7814">
        <v>0</v>
      </c>
      <c r="I7814">
        <v>13.45</v>
      </c>
      <c r="J7814">
        <v>16.989999999999998</v>
      </c>
      <c r="K7814">
        <v>18</v>
      </c>
      <c r="L7814">
        <v>0</v>
      </c>
    </row>
    <row r="7815" spans="1:12" x14ac:dyDescent="0.25">
      <c r="A7815">
        <v>84418000</v>
      </c>
      <c r="C7815">
        <v>0</v>
      </c>
      <c r="D7815" t="s">
        <v>7763</v>
      </c>
      <c r="E7815">
        <v>1345</v>
      </c>
      <c r="F7815">
        <v>1659</v>
      </c>
      <c r="G7815">
        <v>1200</v>
      </c>
      <c r="H7815">
        <v>0</v>
      </c>
      <c r="I7815">
        <v>13.45</v>
      </c>
      <c r="J7815">
        <v>16.59</v>
      </c>
      <c r="K7815">
        <v>12</v>
      </c>
      <c r="L7815">
        <v>0</v>
      </c>
    </row>
    <row r="7816" spans="1:12" x14ac:dyDescent="0.25">
      <c r="A7816">
        <v>84419000</v>
      </c>
      <c r="C7816">
        <v>0</v>
      </c>
      <c r="D7816" t="s">
        <v>7764</v>
      </c>
      <c r="E7816">
        <v>1388</v>
      </c>
      <c r="F7816">
        <v>1742</v>
      </c>
      <c r="G7816">
        <v>1800</v>
      </c>
      <c r="H7816">
        <v>0</v>
      </c>
      <c r="I7816">
        <v>13.88</v>
      </c>
      <c r="J7816">
        <v>17.420000000000002</v>
      </c>
      <c r="K7816">
        <v>18</v>
      </c>
      <c r="L7816">
        <v>0</v>
      </c>
    </row>
    <row r="7817" spans="1:12" x14ac:dyDescent="0.25">
      <c r="A7817">
        <v>84423010</v>
      </c>
      <c r="C7817">
        <v>0</v>
      </c>
      <c r="D7817" t="s">
        <v>10973</v>
      </c>
      <c r="E7817">
        <v>1345</v>
      </c>
      <c r="F7817">
        <v>1659</v>
      </c>
      <c r="G7817">
        <v>1800</v>
      </c>
      <c r="H7817">
        <v>0</v>
      </c>
      <c r="I7817">
        <v>13.45</v>
      </c>
      <c r="J7817">
        <v>16.59</v>
      </c>
      <c r="K7817">
        <v>18</v>
      </c>
      <c r="L7817">
        <v>0</v>
      </c>
    </row>
    <row r="7818" spans="1:12" x14ac:dyDescent="0.25">
      <c r="A7818">
        <v>84423020</v>
      </c>
      <c r="C7818">
        <v>0</v>
      </c>
      <c r="D7818" t="s">
        <v>10974</v>
      </c>
      <c r="E7818">
        <v>1345</v>
      </c>
      <c r="F7818">
        <v>1545</v>
      </c>
      <c r="G7818">
        <v>1800</v>
      </c>
      <c r="H7818">
        <v>0</v>
      </c>
      <c r="I7818">
        <v>13.45</v>
      </c>
      <c r="J7818">
        <v>15.45</v>
      </c>
      <c r="K7818">
        <v>18</v>
      </c>
      <c r="L7818">
        <v>0</v>
      </c>
    </row>
    <row r="7819" spans="1:12" x14ac:dyDescent="0.25">
      <c r="A7819">
        <v>84423090</v>
      </c>
      <c r="C7819">
        <v>0</v>
      </c>
      <c r="D7819" t="s">
        <v>7765</v>
      </c>
      <c r="E7819">
        <v>1345</v>
      </c>
      <c r="F7819">
        <v>1699</v>
      </c>
      <c r="G7819">
        <v>1200</v>
      </c>
      <c r="H7819">
        <v>0</v>
      </c>
      <c r="I7819">
        <v>13.45</v>
      </c>
      <c r="J7819">
        <v>16.989999999999998</v>
      </c>
      <c r="K7819">
        <v>12</v>
      </c>
      <c r="L7819">
        <v>0</v>
      </c>
    </row>
    <row r="7820" spans="1:12" x14ac:dyDescent="0.25">
      <c r="A7820">
        <v>84424010</v>
      </c>
      <c r="C7820">
        <v>0</v>
      </c>
      <c r="D7820" t="s">
        <v>7766</v>
      </c>
      <c r="E7820">
        <v>1388</v>
      </c>
      <c r="F7820">
        <v>1702</v>
      </c>
      <c r="G7820">
        <v>1800</v>
      </c>
      <c r="H7820">
        <v>0</v>
      </c>
      <c r="I7820">
        <v>13.88</v>
      </c>
      <c r="J7820">
        <v>17.02</v>
      </c>
      <c r="K7820">
        <v>18</v>
      </c>
      <c r="L7820">
        <v>0</v>
      </c>
    </row>
    <row r="7821" spans="1:12" x14ac:dyDescent="0.25">
      <c r="A7821">
        <v>84424020</v>
      </c>
      <c r="C7821">
        <v>0</v>
      </c>
      <c r="D7821" t="s">
        <v>7767</v>
      </c>
      <c r="E7821">
        <v>1388</v>
      </c>
      <c r="F7821">
        <v>1588</v>
      </c>
      <c r="G7821">
        <v>1800</v>
      </c>
      <c r="H7821">
        <v>0</v>
      </c>
      <c r="I7821">
        <v>13.88</v>
      </c>
      <c r="J7821">
        <v>15.88</v>
      </c>
      <c r="K7821">
        <v>18</v>
      </c>
      <c r="L7821">
        <v>0</v>
      </c>
    </row>
    <row r="7822" spans="1:12" x14ac:dyDescent="0.25">
      <c r="A7822">
        <v>84424090</v>
      </c>
      <c r="C7822">
        <v>0</v>
      </c>
      <c r="D7822" t="s">
        <v>7768</v>
      </c>
      <c r="E7822">
        <v>1388</v>
      </c>
      <c r="F7822">
        <v>1742</v>
      </c>
      <c r="G7822">
        <v>1800</v>
      </c>
      <c r="H7822">
        <v>0</v>
      </c>
      <c r="I7822">
        <v>13.88</v>
      </c>
      <c r="J7822">
        <v>17.420000000000002</v>
      </c>
      <c r="K7822">
        <v>18</v>
      </c>
      <c r="L7822">
        <v>0</v>
      </c>
    </row>
    <row r="7823" spans="1:12" x14ac:dyDescent="0.25">
      <c r="A7823">
        <v>84425000</v>
      </c>
      <c r="C7823">
        <v>0</v>
      </c>
      <c r="D7823" t="s">
        <v>7769</v>
      </c>
      <c r="E7823">
        <v>1388</v>
      </c>
      <c r="F7823">
        <v>1742</v>
      </c>
      <c r="G7823">
        <v>1800</v>
      </c>
      <c r="H7823">
        <v>0</v>
      </c>
      <c r="I7823">
        <v>13.88</v>
      </c>
      <c r="J7823">
        <v>17.420000000000002</v>
      </c>
      <c r="K7823">
        <v>18</v>
      </c>
      <c r="L7823">
        <v>0</v>
      </c>
    </row>
    <row r="7824" spans="1:12" x14ac:dyDescent="0.25">
      <c r="A7824">
        <v>84431110</v>
      </c>
      <c r="C7824">
        <v>0</v>
      </c>
      <c r="D7824" t="s">
        <v>10975</v>
      </c>
      <c r="E7824">
        <v>1345</v>
      </c>
      <c r="F7824">
        <v>1545</v>
      </c>
      <c r="G7824">
        <v>1800</v>
      </c>
      <c r="H7824">
        <v>0</v>
      </c>
      <c r="I7824">
        <v>13.45</v>
      </c>
      <c r="J7824">
        <v>15.45</v>
      </c>
      <c r="K7824">
        <v>18</v>
      </c>
      <c r="L7824">
        <v>0</v>
      </c>
    </row>
    <row r="7825" spans="1:12" x14ac:dyDescent="0.25">
      <c r="A7825">
        <v>84431190</v>
      </c>
      <c r="C7825">
        <v>0</v>
      </c>
      <c r="D7825" t="s">
        <v>7770</v>
      </c>
      <c r="E7825">
        <v>1345</v>
      </c>
      <c r="F7825">
        <v>1699</v>
      </c>
      <c r="G7825">
        <v>1800</v>
      </c>
      <c r="H7825">
        <v>0</v>
      </c>
      <c r="I7825">
        <v>13.45</v>
      </c>
      <c r="J7825">
        <v>16.989999999999998</v>
      </c>
      <c r="K7825">
        <v>18</v>
      </c>
      <c r="L7825">
        <v>0</v>
      </c>
    </row>
    <row r="7826" spans="1:12" x14ac:dyDescent="0.25">
      <c r="A7826">
        <v>84431200</v>
      </c>
      <c r="C7826">
        <v>0</v>
      </c>
      <c r="D7826" t="s">
        <v>7771</v>
      </c>
      <c r="E7826">
        <v>1345</v>
      </c>
      <c r="F7826">
        <v>1699</v>
      </c>
      <c r="G7826">
        <v>1800</v>
      </c>
      <c r="H7826">
        <v>0</v>
      </c>
      <c r="I7826">
        <v>13.45</v>
      </c>
      <c r="J7826">
        <v>16.989999999999998</v>
      </c>
      <c r="K7826">
        <v>18</v>
      </c>
      <c r="L7826">
        <v>0</v>
      </c>
    </row>
    <row r="7827" spans="1:12" x14ac:dyDescent="0.25">
      <c r="A7827">
        <v>84431310</v>
      </c>
      <c r="C7827">
        <v>0</v>
      </c>
      <c r="D7827" t="s">
        <v>7772</v>
      </c>
      <c r="E7827">
        <v>1345</v>
      </c>
      <c r="F7827">
        <v>1545</v>
      </c>
      <c r="G7827">
        <v>1800</v>
      </c>
      <c r="H7827">
        <v>0</v>
      </c>
      <c r="I7827">
        <v>13.45</v>
      </c>
      <c r="J7827">
        <v>15.45</v>
      </c>
      <c r="K7827">
        <v>18</v>
      </c>
      <c r="L7827">
        <v>0</v>
      </c>
    </row>
    <row r="7828" spans="1:12" x14ac:dyDescent="0.25">
      <c r="A7828">
        <v>84431321</v>
      </c>
      <c r="C7828">
        <v>0</v>
      </c>
      <c r="D7828" t="s">
        <v>10976</v>
      </c>
      <c r="E7828">
        <v>1345</v>
      </c>
      <c r="F7828">
        <v>1545</v>
      </c>
      <c r="G7828">
        <v>1800</v>
      </c>
      <c r="H7828">
        <v>0</v>
      </c>
      <c r="I7828">
        <v>13.45</v>
      </c>
      <c r="J7828">
        <v>15.45</v>
      </c>
      <c r="K7828">
        <v>18</v>
      </c>
      <c r="L7828">
        <v>0</v>
      </c>
    </row>
    <row r="7829" spans="1:12" x14ac:dyDescent="0.25">
      <c r="A7829">
        <v>84431329</v>
      </c>
      <c r="C7829">
        <v>0</v>
      </c>
      <c r="D7829" t="s">
        <v>7773</v>
      </c>
      <c r="E7829">
        <v>1345</v>
      </c>
      <c r="F7829">
        <v>1699</v>
      </c>
      <c r="G7829">
        <v>1800</v>
      </c>
      <c r="H7829">
        <v>0</v>
      </c>
      <c r="I7829">
        <v>13.45</v>
      </c>
      <c r="J7829">
        <v>16.989999999999998</v>
      </c>
      <c r="K7829">
        <v>18</v>
      </c>
      <c r="L7829">
        <v>0</v>
      </c>
    </row>
    <row r="7830" spans="1:12" x14ac:dyDescent="0.25">
      <c r="A7830">
        <v>84431390</v>
      </c>
      <c r="C7830">
        <v>0</v>
      </c>
      <c r="D7830" t="s">
        <v>7774</v>
      </c>
      <c r="E7830">
        <v>1345</v>
      </c>
      <c r="F7830">
        <v>1699</v>
      </c>
      <c r="G7830">
        <v>1800</v>
      </c>
      <c r="H7830">
        <v>0</v>
      </c>
      <c r="I7830">
        <v>13.45</v>
      </c>
      <c r="J7830">
        <v>16.989999999999998</v>
      </c>
      <c r="K7830">
        <v>18</v>
      </c>
      <c r="L7830">
        <v>0</v>
      </c>
    </row>
    <row r="7831" spans="1:12" x14ac:dyDescent="0.25">
      <c r="A7831">
        <v>84431400</v>
      </c>
      <c r="C7831">
        <v>0</v>
      </c>
      <c r="D7831" t="s">
        <v>10977</v>
      </c>
      <c r="E7831">
        <v>1345</v>
      </c>
      <c r="F7831">
        <v>1545</v>
      </c>
      <c r="G7831">
        <v>1800</v>
      </c>
      <c r="H7831">
        <v>0</v>
      </c>
      <c r="I7831">
        <v>13.45</v>
      </c>
      <c r="J7831">
        <v>15.45</v>
      </c>
      <c r="K7831">
        <v>18</v>
      </c>
      <c r="L7831">
        <v>0</v>
      </c>
    </row>
    <row r="7832" spans="1:12" x14ac:dyDescent="0.25">
      <c r="A7832">
        <v>84431500</v>
      </c>
      <c r="C7832">
        <v>0</v>
      </c>
      <c r="D7832" t="s">
        <v>10978</v>
      </c>
      <c r="E7832">
        <v>1345</v>
      </c>
      <c r="F7832">
        <v>1699</v>
      </c>
      <c r="G7832">
        <v>1800</v>
      </c>
      <c r="H7832">
        <v>0</v>
      </c>
      <c r="I7832">
        <v>13.45</v>
      </c>
      <c r="J7832">
        <v>16.989999999999998</v>
      </c>
      <c r="K7832">
        <v>18</v>
      </c>
      <c r="L7832">
        <v>0</v>
      </c>
    </row>
    <row r="7833" spans="1:12" x14ac:dyDescent="0.25">
      <c r="A7833">
        <v>84431600</v>
      </c>
      <c r="C7833">
        <v>0</v>
      </c>
      <c r="D7833" t="s">
        <v>10979</v>
      </c>
      <c r="E7833">
        <v>1345</v>
      </c>
      <c r="F7833">
        <v>1699</v>
      </c>
      <c r="G7833">
        <v>1800</v>
      </c>
      <c r="H7833">
        <v>0</v>
      </c>
      <c r="I7833">
        <v>13.45</v>
      </c>
      <c r="J7833">
        <v>16.989999999999998</v>
      </c>
      <c r="K7833">
        <v>18</v>
      </c>
      <c r="L7833">
        <v>0</v>
      </c>
    </row>
    <row r="7834" spans="1:12" x14ac:dyDescent="0.25">
      <c r="A7834">
        <v>84431710</v>
      </c>
      <c r="C7834">
        <v>0</v>
      </c>
      <c r="D7834" t="s">
        <v>10980</v>
      </c>
      <c r="E7834">
        <v>1345</v>
      </c>
      <c r="F7834">
        <v>1699</v>
      </c>
      <c r="G7834">
        <v>1800</v>
      </c>
      <c r="H7834">
        <v>0</v>
      </c>
      <c r="I7834">
        <v>13.45</v>
      </c>
      <c r="J7834">
        <v>16.989999999999998</v>
      </c>
      <c r="K7834">
        <v>18</v>
      </c>
      <c r="L7834">
        <v>0</v>
      </c>
    </row>
    <row r="7835" spans="1:12" x14ac:dyDescent="0.25">
      <c r="A7835">
        <v>84431790</v>
      </c>
      <c r="C7835">
        <v>0</v>
      </c>
      <c r="D7835" t="s">
        <v>7775</v>
      </c>
      <c r="E7835">
        <v>1345</v>
      </c>
      <c r="F7835">
        <v>1699</v>
      </c>
      <c r="G7835">
        <v>1800</v>
      </c>
      <c r="H7835">
        <v>0</v>
      </c>
      <c r="I7835">
        <v>13.45</v>
      </c>
      <c r="J7835">
        <v>16.989999999999998</v>
      </c>
      <c r="K7835">
        <v>18</v>
      </c>
      <c r="L7835">
        <v>0</v>
      </c>
    </row>
    <row r="7836" spans="1:12" x14ac:dyDescent="0.25">
      <c r="A7836">
        <v>84431910</v>
      </c>
      <c r="C7836">
        <v>0</v>
      </c>
      <c r="D7836" t="s">
        <v>7776</v>
      </c>
      <c r="E7836">
        <v>1345</v>
      </c>
      <c r="F7836">
        <v>1699</v>
      </c>
      <c r="G7836">
        <v>1200</v>
      </c>
      <c r="H7836">
        <v>0</v>
      </c>
      <c r="I7836">
        <v>13.45</v>
      </c>
      <c r="J7836">
        <v>16.989999999999998</v>
      </c>
      <c r="K7836">
        <v>12</v>
      </c>
      <c r="L7836">
        <v>0</v>
      </c>
    </row>
    <row r="7837" spans="1:12" x14ac:dyDescent="0.25">
      <c r="A7837">
        <v>84431990</v>
      </c>
      <c r="C7837">
        <v>0</v>
      </c>
      <c r="D7837" t="s">
        <v>7777</v>
      </c>
      <c r="E7837">
        <v>1345</v>
      </c>
      <c r="F7837">
        <v>1699</v>
      </c>
      <c r="G7837">
        <v>1800</v>
      </c>
      <c r="H7837">
        <v>0</v>
      </c>
      <c r="I7837">
        <v>13.45</v>
      </c>
      <c r="J7837">
        <v>16.989999999999998</v>
      </c>
      <c r="K7837">
        <v>18</v>
      </c>
      <c r="L7837">
        <v>0</v>
      </c>
    </row>
    <row r="7838" spans="1:12" x14ac:dyDescent="0.25">
      <c r="A7838">
        <v>84433111</v>
      </c>
      <c r="C7838">
        <v>0</v>
      </c>
      <c r="D7838" t="s">
        <v>10981</v>
      </c>
      <c r="E7838">
        <v>2056</v>
      </c>
      <c r="F7838">
        <v>3036</v>
      </c>
      <c r="G7838">
        <v>1800</v>
      </c>
      <c r="H7838">
        <v>0</v>
      </c>
      <c r="I7838">
        <v>20.56</v>
      </c>
      <c r="J7838">
        <v>30.36</v>
      </c>
      <c r="K7838">
        <v>18</v>
      </c>
      <c r="L7838">
        <v>0</v>
      </c>
    </row>
    <row r="7839" spans="1:12" x14ac:dyDescent="0.25">
      <c r="A7839">
        <v>84433112</v>
      </c>
      <c r="C7839">
        <v>0</v>
      </c>
      <c r="D7839" t="s">
        <v>10982</v>
      </c>
      <c r="E7839">
        <v>2056</v>
      </c>
      <c r="F7839">
        <v>2256</v>
      </c>
      <c r="G7839">
        <v>1800</v>
      </c>
      <c r="H7839">
        <v>0</v>
      </c>
      <c r="I7839">
        <v>20.56</v>
      </c>
      <c r="J7839">
        <v>22.56</v>
      </c>
      <c r="K7839">
        <v>18</v>
      </c>
      <c r="L7839">
        <v>0</v>
      </c>
    </row>
    <row r="7840" spans="1:12" x14ac:dyDescent="0.25">
      <c r="A7840">
        <v>84433113</v>
      </c>
      <c r="C7840">
        <v>0</v>
      </c>
      <c r="D7840" t="s">
        <v>10983</v>
      </c>
      <c r="E7840">
        <v>2056</v>
      </c>
      <c r="F7840">
        <v>3036</v>
      </c>
      <c r="G7840">
        <v>1800</v>
      </c>
      <c r="H7840">
        <v>0</v>
      </c>
      <c r="I7840">
        <v>20.56</v>
      </c>
      <c r="J7840">
        <v>30.36</v>
      </c>
      <c r="K7840">
        <v>18</v>
      </c>
      <c r="L7840">
        <v>0</v>
      </c>
    </row>
    <row r="7841" spans="1:12" x14ac:dyDescent="0.25">
      <c r="A7841">
        <v>84433114</v>
      </c>
      <c r="C7841">
        <v>0</v>
      </c>
      <c r="D7841" t="s">
        <v>10984</v>
      </c>
      <c r="E7841">
        <v>2056</v>
      </c>
      <c r="F7841">
        <v>2256</v>
      </c>
      <c r="G7841">
        <v>1800</v>
      </c>
      <c r="H7841">
        <v>0</v>
      </c>
      <c r="I7841">
        <v>20.56</v>
      </c>
      <c r="J7841">
        <v>22.56</v>
      </c>
      <c r="K7841">
        <v>18</v>
      </c>
      <c r="L7841">
        <v>0</v>
      </c>
    </row>
    <row r="7842" spans="1:12" x14ac:dyDescent="0.25">
      <c r="A7842">
        <v>84433115</v>
      </c>
      <c r="C7842">
        <v>0</v>
      </c>
      <c r="D7842" t="s">
        <v>10985</v>
      </c>
      <c r="E7842">
        <v>2056</v>
      </c>
      <c r="F7842">
        <v>2256</v>
      </c>
      <c r="G7842">
        <v>1800</v>
      </c>
      <c r="H7842">
        <v>0</v>
      </c>
      <c r="I7842">
        <v>20.56</v>
      </c>
      <c r="J7842">
        <v>22.56</v>
      </c>
      <c r="K7842">
        <v>18</v>
      </c>
      <c r="L7842">
        <v>0</v>
      </c>
    </row>
    <row r="7843" spans="1:12" x14ac:dyDescent="0.25">
      <c r="A7843">
        <v>84433116</v>
      </c>
      <c r="C7843">
        <v>0</v>
      </c>
      <c r="D7843" t="s">
        <v>10986</v>
      </c>
      <c r="E7843">
        <v>2056</v>
      </c>
      <c r="F7843">
        <v>2256</v>
      </c>
      <c r="G7843">
        <v>1800</v>
      </c>
      <c r="H7843">
        <v>0</v>
      </c>
      <c r="I7843">
        <v>20.56</v>
      </c>
      <c r="J7843">
        <v>22.56</v>
      </c>
      <c r="K7843">
        <v>18</v>
      </c>
      <c r="L7843">
        <v>0</v>
      </c>
    </row>
    <row r="7844" spans="1:12" x14ac:dyDescent="0.25">
      <c r="A7844">
        <v>84433119</v>
      </c>
      <c r="C7844">
        <v>0</v>
      </c>
      <c r="D7844" t="s">
        <v>10987</v>
      </c>
      <c r="E7844">
        <v>2056</v>
      </c>
      <c r="F7844">
        <v>3036</v>
      </c>
      <c r="G7844">
        <v>1800</v>
      </c>
      <c r="H7844">
        <v>0</v>
      </c>
      <c r="I7844">
        <v>20.56</v>
      </c>
      <c r="J7844">
        <v>30.36</v>
      </c>
      <c r="K7844">
        <v>18</v>
      </c>
      <c r="L7844">
        <v>0</v>
      </c>
    </row>
    <row r="7845" spans="1:12" x14ac:dyDescent="0.25">
      <c r="A7845">
        <v>84433191</v>
      </c>
      <c r="C7845">
        <v>0</v>
      </c>
      <c r="D7845" t="s">
        <v>10988</v>
      </c>
      <c r="E7845">
        <v>2056</v>
      </c>
      <c r="F7845">
        <v>3036</v>
      </c>
      <c r="G7845">
        <v>1800</v>
      </c>
      <c r="H7845">
        <v>0</v>
      </c>
      <c r="I7845">
        <v>20.56</v>
      </c>
      <c r="J7845">
        <v>30.36</v>
      </c>
      <c r="K7845">
        <v>18</v>
      </c>
      <c r="L7845">
        <v>0</v>
      </c>
    </row>
    <row r="7846" spans="1:12" x14ac:dyDescent="0.25">
      <c r="A7846">
        <v>84433199</v>
      </c>
      <c r="C7846">
        <v>0</v>
      </c>
      <c r="D7846" t="s">
        <v>10989</v>
      </c>
      <c r="E7846">
        <v>2056</v>
      </c>
      <c r="F7846">
        <v>2256</v>
      </c>
      <c r="G7846">
        <v>1800</v>
      </c>
      <c r="H7846">
        <v>0</v>
      </c>
      <c r="I7846">
        <v>20.56</v>
      </c>
      <c r="J7846">
        <v>22.56</v>
      </c>
      <c r="K7846">
        <v>18</v>
      </c>
      <c r="L7846">
        <v>0</v>
      </c>
    </row>
    <row r="7847" spans="1:12" x14ac:dyDescent="0.25">
      <c r="A7847">
        <v>84433221</v>
      </c>
      <c r="C7847">
        <v>0</v>
      </c>
      <c r="D7847" t="s">
        <v>7778</v>
      </c>
      <c r="E7847">
        <v>2082</v>
      </c>
      <c r="F7847">
        <v>2282</v>
      </c>
      <c r="G7847">
        <v>1800</v>
      </c>
      <c r="H7847">
        <v>0</v>
      </c>
      <c r="I7847">
        <v>20.82</v>
      </c>
      <c r="J7847">
        <v>22.82</v>
      </c>
      <c r="K7847">
        <v>18</v>
      </c>
      <c r="L7847">
        <v>0</v>
      </c>
    </row>
    <row r="7848" spans="1:12" x14ac:dyDescent="0.25">
      <c r="A7848">
        <v>84433222</v>
      </c>
      <c r="C7848">
        <v>0</v>
      </c>
      <c r="D7848" t="s">
        <v>7779</v>
      </c>
      <c r="E7848">
        <v>1345</v>
      </c>
      <c r="F7848">
        <v>1545</v>
      </c>
      <c r="G7848">
        <v>1800</v>
      </c>
      <c r="H7848">
        <v>0</v>
      </c>
      <c r="I7848">
        <v>13.45</v>
      </c>
      <c r="J7848">
        <v>15.45</v>
      </c>
      <c r="K7848">
        <v>18</v>
      </c>
      <c r="L7848">
        <v>0</v>
      </c>
    </row>
    <row r="7849" spans="1:12" x14ac:dyDescent="0.25">
      <c r="A7849">
        <v>84433223</v>
      </c>
      <c r="C7849">
        <v>0</v>
      </c>
      <c r="D7849" t="s">
        <v>7780</v>
      </c>
      <c r="E7849">
        <v>2082</v>
      </c>
      <c r="F7849">
        <v>3427</v>
      </c>
      <c r="G7849">
        <v>1800</v>
      </c>
      <c r="H7849">
        <v>0</v>
      </c>
      <c r="I7849">
        <v>20.82</v>
      </c>
      <c r="J7849">
        <v>34.270000000000003</v>
      </c>
      <c r="K7849">
        <v>18</v>
      </c>
      <c r="L7849">
        <v>0</v>
      </c>
    </row>
    <row r="7850" spans="1:12" x14ac:dyDescent="0.25">
      <c r="A7850">
        <v>84433229</v>
      </c>
      <c r="C7850">
        <v>0</v>
      </c>
      <c r="D7850" t="s">
        <v>7781</v>
      </c>
      <c r="E7850">
        <v>2082</v>
      </c>
      <c r="F7850">
        <v>3427</v>
      </c>
      <c r="G7850">
        <v>1800</v>
      </c>
      <c r="H7850">
        <v>0</v>
      </c>
      <c r="I7850">
        <v>20.82</v>
      </c>
      <c r="J7850">
        <v>34.270000000000003</v>
      </c>
      <c r="K7850">
        <v>18</v>
      </c>
      <c r="L7850">
        <v>0</v>
      </c>
    </row>
    <row r="7851" spans="1:12" x14ac:dyDescent="0.25">
      <c r="A7851">
        <v>84433231</v>
      </c>
      <c r="C7851">
        <v>0</v>
      </c>
      <c r="D7851" t="s">
        <v>7782</v>
      </c>
      <c r="E7851">
        <v>2082</v>
      </c>
      <c r="F7851">
        <v>3427</v>
      </c>
      <c r="G7851">
        <v>1800</v>
      </c>
      <c r="H7851">
        <v>0</v>
      </c>
      <c r="I7851">
        <v>20.82</v>
      </c>
      <c r="J7851">
        <v>34.270000000000003</v>
      </c>
      <c r="K7851">
        <v>18</v>
      </c>
      <c r="L7851">
        <v>0</v>
      </c>
    </row>
    <row r="7852" spans="1:12" x14ac:dyDescent="0.25">
      <c r="A7852">
        <v>84433232</v>
      </c>
      <c r="C7852">
        <v>0</v>
      </c>
      <c r="D7852" t="s">
        <v>10990</v>
      </c>
      <c r="E7852">
        <v>2428</v>
      </c>
      <c r="F7852">
        <v>2628</v>
      </c>
      <c r="G7852">
        <v>1800</v>
      </c>
      <c r="H7852">
        <v>0</v>
      </c>
      <c r="I7852">
        <v>24.28</v>
      </c>
      <c r="J7852">
        <v>26.28</v>
      </c>
      <c r="K7852">
        <v>18</v>
      </c>
      <c r="L7852">
        <v>0</v>
      </c>
    </row>
    <row r="7853" spans="1:12" x14ac:dyDescent="0.25">
      <c r="A7853">
        <v>84433233</v>
      </c>
      <c r="C7853">
        <v>0</v>
      </c>
      <c r="D7853" t="s">
        <v>10991</v>
      </c>
      <c r="E7853">
        <v>2082</v>
      </c>
      <c r="F7853">
        <v>3091</v>
      </c>
      <c r="G7853">
        <v>1800</v>
      </c>
      <c r="H7853">
        <v>0</v>
      </c>
      <c r="I7853">
        <v>20.82</v>
      </c>
      <c r="J7853">
        <v>30.91</v>
      </c>
      <c r="K7853">
        <v>18</v>
      </c>
      <c r="L7853">
        <v>0</v>
      </c>
    </row>
    <row r="7854" spans="1:12" x14ac:dyDescent="0.25">
      <c r="A7854">
        <v>84433234</v>
      </c>
      <c r="C7854">
        <v>0</v>
      </c>
      <c r="D7854" t="s">
        <v>10992</v>
      </c>
      <c r="E7854">
        <v>2082</v>
      </c>
      <c r="F7854">
        <v>2282</v>
      </c>
      <c r="G7854">
        <v>1800</v>
      </c>
      <c r="H7854">
        <v>0</v>
      </c>
      <c r="I7854">
        <v>20.82</v>
      </c>
      <c r="J7854">
        <v>22.82</v>
      </c>
      <c r="K7854">
        <v>18</v>
      </c>
      <c r="L7854">
        <v>0</v>
      </c>
    </row>
    <row r="7855" spans="1:12" x14ac:dyDescent="0.25">
      <c r="A7855">
        <v>84433235</v>
      </c>
      <c r="C7855">
        <v>0</v>
      </c>
      <c r="D7855" t="s">
        <v>10993</v>
      </c>
      <c r="E7855">
        <v>2082</v>
      </c>
      <c r="F7855">
        <v>3009</v>
      </c>
      <c r="G7855">
        <v>1800</v>
      </c>
      <c r="H7855">
        <v>0</v>
      </c>
      <c r="I7855">
        <v>20.82</v>
      </c>
      <c r="J7855">
        <v>30.09</v>
      </c>
      <c r="K7855">
        <v>18</v>
      </c>
      <c r="L7855">
        <v>0</v>
      </c>
    </row>
    <row r="7856" spans="1:12" x14ac:dyDescent="0.25">
      <c r="A7856">
        <v>84433236</v>
      </c>
      <c r="C7856">
        <v>0</v>
      </c>
      <c r="D7856" t="s">
        <v>10994</v>
      </c>
      <c r="E7856">
        <v>2082</v>
      </c>
      <c r="F7856">
        <v>2282</v>
      </c>
      <c r="G7856">
        <v>1800</v>
      </c>
      <c r="H7856">
        <v>0</v>
      </c>
      <c r="I7856">
        <v>20.82</v>
      </c>
      <c r="J7856">
        <v>22.82</v>
      </c>
      <c r="K7856">
        <v>18</v>
      </c>
      <c r="L7856">
        <v>0</v>
      </c>
    </row>
    <row r="7857" spans="1:12" x14ac:dyDescent="0.25">
      <c r="A7857">
        <v>84433237</v>
      </c>
      <c r="C7857">
        <v>0</v>
      </c>
      <c r="D7857" t="s">
        <v>10995</v>
      </c>
      <c r="E7857">
        <v>2082</v>
      </c>
      <c r="F7857">
        <v>2282</v>
      </c>
      <c r="G7857">
        <v>1800</v>
      </c>
      <c r="H7857">
        <v>0</v>
      </c>
      <c r="I7857">
        <v>20.82</v>
      </c>
      <c r="J7857">
        <v>22.82</v>
      </c>
      <c r="K7857">
        <v>18</v>
      </c>
      <c r="L7857">
        <v>0</v>
      </c>
    </row>
    <row r="7858" spans="1:12" x14ac:dyDescent="0.25">
      <c r="A7858">
        <v>84433238</v>
      </c>
      <c r="C7858">
        <v>0</v>
      </c>
      <c r="D7858" t="s">
        <v>10996</v>
      </c>
      <c r="E7858">
        <v>2082</v>
      </c>
      <c r="F7858">
        <v>2282</v>
      </c>
      <c r="G7858">
        <v>1800</v>
      </c>
      <c r="H7858">
        <v>0</v>
      </c>
      <c r="I7858">
        <v>20.82</v>
      </c>
      <c r="J7858">
        <v>22.82</v>
      </c>
      <c r="K7858">
        <v>18</v>
      </c>
      <c r="L7858">
        <v>0</v>
      </c>
    </row>
    <row r="7859" spans="1:12" x14ac:dyDescent="0.25">
      <c r="A7859">
        <v>84433239</v>
      </c>
      <c r="C7859">
        <v>0</v>
      </c>
      <c r="D7859" t="s">
        <v>10997</v>
      </c>
      <c r="E7859">
        <v>2082</v>
      </c>
      <c r="F7859">
        <v>3427</v>
      </c>
      <c r="G7859">
        <v>1800</v>
      </c>
      <c r="H7859">
        <v>0</v>
      </c>
      <c r="I7859">
        <v>20.82</v>
      </c>
      <c r="J7859">
        <v>34.270000000000003</v>
      </c>
      <c r="K7859">
        <v>18</v>
      </c>
      <c r="L7859">
        <v>0</v>
      </c>
    </row>
    <row r="7860" spans="1:12" x14ac:dyDescent="0.25">
      <c r="A7860">
        <v>84433240</v>
      </c>
      <c r="C7860">
        <v>0</v>
      </c>
      <c r="D7860" t="s">
        <v>538</v>
      </c>
      <c r="E7860">
        <v>2082</v>
      </c>
      <c r="F7860">
        <v>2282</v>
      </c>
      <c r="G7860">
        <v>1800</v>
      </c>
      <c r="H7860">
        <v>0</v>
      </c>
      <c r="I7860">
        <v>20.82</v>
      </c>
      <c r="J7860">
        <v>22.82</v>
      </c>
      <c r="K7860">
        <v>18</v>
      </c>
      <c r="L7860">
        <v>0</v>
      </c>
    </row>
    <row r="7861" spans="1:12" x14ac:dyDescent="0.25">
      <c r="A7861">
        <v>84433251</v>
      </c>
      <c r="C7861">
        <v>0</v>
      </c>
      <c r="D7861" t="s">
        <v>7783</v>
      </c>
      <c r="E7861">
        <v>2082</v>
      </c>
      <c r="F7861">
        <v>3091</v>
      </c>
      <c r="G7861">
        <v>1800</v>
      </c>
      <c r="H7861">
        <v>0</v>
      </c>
      <c r="I7861">
        <v>20.82</v>
      </c>
      <c r="J7861">
        <v>30.91</v>
      </c>
      <c r="K7861">
        <v>18</v>
      </c>
      <c r="L7861">
        <v>0</v>
      </c>
    </row>
    <row r="7862" spans="1:12" x14ac:dyDescent="0.25">
      <c r="A7862">
        <v>84433252</v>
      </c>
      <c r="C7862">
        <v>0</v>
      </c>
      <c r="D7862" t="s">
        <v>10998</v>
      </c>
      <c r="E7862">
        <v>2082</v>
      </c>
      <c r="F7862">
        <v>2282</v>
      </c>
      <c r="G7862">
        <v>1800</v>
      </c>
      <c r="H7862">
        <v>0</v>
      </c>
      <c r="I7862">
        <v>20.82</v>
      </c>
      <c r="J7862">
        <v>22.82</v>
      </c>
      <c r="K7862">
        <v>18</v>
      </c>
      <c r="L7862">
        <v>0</v>
      </c>
    </row>
    <row r="7863" spans="1:12" x14ac:dyDescent="0.25">
      <c r="A7863">
        <v>84433259</v>
      </c>
      <c r="C7863">
        <v>0</v>
      </c>
      <c r="D7863" t="s">
        <v>7784</v>
      </c>
      <c r="E7863">
        <v>2082</v>
      </c>
      <c r="F7863">
        <v>3427</v>
      </c>
      <c r="G7863">
        <v>1800</v>
      </c>
      <c r="H7863">
        <v>0</v>
      </c>
      <c r="I7863">
        <v>20.82</v>
      </c>
      <c r="J7863">
        <v>34.270000000000003</v>
      </c>
      <c r="K7863">
        <v>18</v>
      </c>
      <c r="L7863">
        <v>0</v>
      </c>
    </row>
    <row r="7864" spans="1:12" x14ac:dyDescent="0.25">
      <c r="A7864">
        <v>84433291</v>
      </c>
      <c r="C7864">
        <v>0</v>
      </c>
      <c r="D7864" t="s">
        <v>10999</v>
      </c>
      <c r="E7864">
        <v>2082</v>
      </c>
      <c r="F7864">
        <v>2282</v>
      </c>
      <c r="G7864">
        <v>1800</v>
      </c>
      <c r="H7864">
        <v>0</v>
      </c>
      <c r="I7864">
        <v>20.82</v>
      </c>
      <c r="J7864">
        <v>22.82</v>
      </c>
      <c r="K7864">
        <v>18</v>
      </c>
      <c r="L7864">
        <v>0</v>
      </c>
    </row>
    <row r="7865" spans="1:12" x14ac:dyDescent="0.25">
      <c r="A7865">
        <v>84433299</v>
      </c>
      <c r="C7865">
        <v>0</v>
      </c>
      <c r="D7865" t="s">
        <v>7785</v>
      </c>
      <c r="E7865">
        <v>2428</v>
      </c>
      <c r="F7865">
        <v>3773</v>
      </c>
      <c r="G7865">
        <v>1200</v>
      </c>
      <c r="H7865">
        <v>0</v>
      </c>
      <c r="I7865">
        <v>24.28</v>
      </c>
      <c r="J7865">
        <v>37.729999999999997</v>
      </c>
      <c r="K7865">
        <v>12</v>
      </c>
      <c r="L7865">
        <v>0</v>
      </c>
    </row>
    <row r="7866" spans="1:12" x14ac:dyDescent="0.25">
      <c r="A7866">
        <v>84433910</v>
      </c>
      <c r="C7866">
        <v>0</v>
      </c>
      <c r="D7866" t="s">
        <v>7786</v>
      </c>
      <c r="E7866">
        <v>1345</v>
      </c>
      <c r="F7866">
        <v>1699</v>
      </c>
      <c r="G7866">
        <v>1800</v>
      </c>
      <c r="H7866">
        <v>0</v>
      </c>
      <c r="I7866">
        <v>13.45</v>
      </c>
      <c r="J7866">
        <v>16.989999999999998</v>
      </c>
      <c r="K7866">
        <v>18</v>
      </c>
      <c r="L7866">
        <v>0</v>
      </c>
    </row>
    <row r="7867" spans="1:12" x14ac:dyDescent="0.25">
      <c r="A7867">
        <v>84433921</v>
      </c>
      <c r="C7867">
        <v>0</v>
      </c>
      <c r="D7867" t="s">
        <v>11000</v>
      </c>
      <c r="E7867">
        <v>1503</v>
      </c>
      <c r="F7867">
        <v>1857</v>
      </c>
      <c r="G7867">
        <v>1800</v>
      </c>
      <c r="H7867">
        <v>0</v>
      </c>
      <c r="I7867">
        <v>15.03</v>
      </c>
      <c r="J7867">
        <v>18.57</v>
      </c>
      <c r="K7867">
        <v>18</v>
      </c>
      <c r="L7867">
        <v>0</v>
      </c>
    </row>
    <row r="7868" spans="1:12" x14ac:dyDescent="0.25">
      <c r="A7868">
        <v>84433928</v>
      </c>
      <c r="C7868">
        <v>0</v>
      </c>
      <c r="D7868" t="s">
        <v>11001</v>
      </c>
      <c r="E7868">
        <v>1503</v>
      </c>
      <c r="F7868">
        <v>1703</v>
      </c>
      <c r="G7868">
        <v>1800</v>
      </c>
      <c r="H7868">
        <v>0</v>
      </c>
      <c r="I7868">
        <v>15.03</v>
      </c>
      <c r="J7868">
        <v>17.03</v>
      </c>
      <c r="K7868">
        <v>18</v>
      </c>
      <c r="L7868">
        <v>0</v>
      </c>
    </row>
    <row r="7869" spans="1:12" x14ac:dyDescent="0.25">
      <c r="A7869">
        <v>84433929</v>
      </c>
      <c r="C7869">
        <v>0</v>
      </c>
      <c r="D7869" t="s">
        <v>11002</v>
      </c>
      <c r="E7869">
        <v>1503</v>
      </c>
      <c r="F7869">
        <v>1857</v>
      </c>
      <c r="G7869">
        <v>1800</v>
      </c>
      <c r="H7869">
        <v>0</v>
      </c>
      <c r="I7869">
        <v>15.03</v>
      </c>
      <c r="J7869">
        <v>18.57</v>
      </c>
      <c r="K7869">
        <v>18</v>
      </c>
      <c r="L7869">
        <v>0</v>
      </c>
    </row>
    <row r="7870" spans="1:12" x14ac:dyDescent="0.25">
      <c r="A7870">
        <v>84433930</v>
      </c>
      <c r="C7870">
        <v>0</v>
      </c>
      <c r="D7870" t="s">
        <v>7787</v>
      </c>
      <c r="E7870">
        <v>1503</v>
      </c>
      <c r="F7870">
        <v>1857</v>
      </c>
      <c r="G7870">
        <v>1800</v>
      </c>
      <c r="H7870">
        <v>0</v>
      </c>
      <c r="I7870">
        <v>15.03</v>
      </c>
      <c r="J7870">
        <v>18.57</v>
      </c>
      <c r="K7870">
        <v>18</v>
      </c>
      <c r="L7870">
        <v>0</v>
      </c>
    </row>
    <row r="7871" spans="1:12" x14ac:dyDescent="0.25">
      <c r="A7871">
        <v>84433990</v>
      </c>
      <c r="C7871">
        <v>0</v>
      </c>
      <c r="D7871" t="s">
        <v>7788</v>
      </c>
      <c r="E7871">
        <v>1503</v>
      </c>
      <c r="F7871">
        <v>1857</v>
      </c>
      <c r="G7871">
        <v>1800</v>
      </c>
      <c r="H7871">
        <v>0</v>
      </c>
      <c r="I7871">
        <v>15.03</v>
      </c>
      <c r="J7871">
        <v>18.57</v>
      </c>
      <c r="K7871">
        <v>18</v>
      </c>
      <c r="L7871">
        <v>0</v>
      </c>
    </row>
    <row r="7872" spans="1:12" x14ac:dyDescent="0.25">
      <c r="A7872">
        <v>84439110</v>
      </c>
      <c r="C7872">
        <v>0</v>
      </c>
      <c r="D7872" t="s">
        <v>7789</v>
      </c>
      <c r="E7872">
        <v>1568</v>
      </c>
      <c r="F7872">
        <v>2562</v>
      </c>
      <c r="G7872">
        <v>1800</v>
      </c>
      <c r="H7872">
        <v>0</v>
      </c>
      <c r="I7872">
        <v>15.68</v>
      </c>
      <c r="J7872">
        <v>25.62</v>
      </c>
      <c r="K7872">
        <v>18</v>
      </c>
      <c r="L7872">
        <v>0</v>
      </c>
    </row>
    <row r="7873" spans="1:12" x14ac:dyDescent="0.25">
      <c r="A7873">
        <v>84439191</v>
      </c>
      <c r="C7873">
        <v>0</v>
      </c>
      <c r="D7873" t="s">
        <v>7790</v>
      </c>
      <c r="E7873">
        <v>1345</v>
      </c>
      <c r="F7873">
        <v>2339</v>
      </c>
      <c r="G7873">
        <v>1800</v>
      </c>
      <c r="H7873">
        <v>0</v>
      </c>
      <c r="I7873">
        <v>13.45</v>
      </c>
      <c r="J7873">
        <v>23.39</v>
      </c>
      <c r="K7873">
        <v>18</v>
      </c>
      <c r="L7873">
        <v>0</v>
      </c>
    </row>
    <row r="7874" spans="1:12" x14ac:dyDescent="0.25">
      <c r="A7874">
        <v>84439192</v>
      </c>
      <c r="C7874">
        <v>0</v>
      </c>
      <c r="D7874" t="s">
        <v>7791</v>
      </c>
      <c r="E7874">
        <v>1345</v>
      </c>
      <c r="F7874">
        <v>2339</v>
      </c>
      <c r="G7874">
        <v>1800</v>
      </c>
      <c r="H7874">
        <v>0</v>
      </c>
      <c r="I7874">
        <v>13.45</v>
      </c>
      <c r="J7874">
        <v>23.39</v>
      </c>
      <c r="K7874">
        <v>18</v>
      </c>
      <c r="L7874">
        <v>0</v>
      </c>
    </row>
    <row r="7875" spans="1:12" x14ac:dyDescent="0.25">
      <c r="A7875">
        <v>84439199</v>
      </c>
      <c r="C7875">
        <v>0</v>
      </c>
      <c r="D7875" t="s">
        <v>7792</v>
      </c>
      <c r="E7875">
        <v>1345</v>
      </c>
      <c r="F7875">
        <v>2339</v>
      </c>
      <c r="G7875">
        <v>880</v>
      </c>
      <c r="H7875">
        <v>0</v>
      </c>
      <c r="I7875">
        <v>13.45</v>
      </c>
      <c r="J7875">
        <v>23.39</v>
      </c>
      <c r="K7875">
        <v>8.8000000000000007</v>
      </c>
      <c r="L7875">
        <v>0</v>
      </c>
    </row>
    <row r="7876" spans="1:12" x14ac:dyDescent="0.25">
      <c r="A7876">
        <v>84439911</v>
      </c>
      <c r="C7876">
        <v>0</v>
      </c>
      <c r="D7876" t="s">
        <v>11003</v>
      </c>
      <c r="E7876">
        <v>1778</v>
      </c>
      <c r="F7876">
        <v>2670</v>
      </c>
      <c r="G7876">
        <v>1200</v>
      </c>
      <c r="H7876">
        <v>0</v>
      </c>
      <c r="I7876">
        <v>17.78</v>
      </c>
      <c r="J7876">
        <v>26.7</v>
      </c>
      <c r="K7876">
        <v>12</v>
      </c>
      <c r="L7876">
        <v>0</v>
      </c>
    </row>
    <row r="7877" spans="1:12" x14ac:dyDescent="0.25">
      <c r="A7877">
        <v>84439912</v>
      </c>
      <c r="C7877">
        <v>0</v>
      </c>
      <c r="D7877" t="s">
        <v>7793</v>
      </c>
      <c r="E7877">
        <v>1778</v>
      </c>
      <c r="F7877">
        <v>1978</v>
      </c>
      <c r="G7877">
        <v>1200</v>
      </c>
      <c r="H7877">
        <v>0</v>
      </c>
      <c r="I7877">
        <v>17.78</v>
      </c>
      <c r="J7877">
        <v>19.78</v>
      </c>
      <c r="K7877">
        <v>12</v>
      </c>
      <c r="L7877">
        <v>0</v>
      </c>
    </row>
    <row r="7878" spans="1:12" x14ac:dyDescent="0.25">
      <c r="A7878">
        <v>84439919</v>
      </c>
      <c r="C7878">
        <v>0</v>
      </c>
      <c r="D7878" t="s">
        <v>7794</v>
      </c>
      <c r="E7878">
        <v>1778</v>
      </c>
      <c r="F7878">
        <v>2455</v>
      </c>
      <c r="G7878">
        <v>1200</v>
      </c>
      <c r="H7878">
        <v>0</v>
      </c>
      <c r="I7878">
        <v>17.78</v>
      </c>
      <c r="J7878">
        <v>24.55</v>
      </c>
      <c r="K7878">
        <v>12</v>
      </c>
      <c r="L7878">
        <v>0</v>
      </c>
    </row>
    <row r="7879" spans="1:12" x14ac:dyDescent="0.25">
      <c r="A7879">
        <v>84439921</v>
      </c>
      <c r="C7879">
        <v>0</v>
      </c>
      <c r="D7879" t="s">
        <v>11004</v>
      </c>
      <c r="E7879">
        <v>1778</v>
      </c>
      <c r="F7879">
        <v>2455</v>
      </c>
      <c r="G7879">
        <v>1200</v>
      </c>
      <c r="H7879">
        <v>0</v>
      </c>
      <c r="I7879">
        <v>17.78</v>
      </c>
      <c r="J7879">
        <v>24.55</v>
      </c>
      <c r="K7879">
        <v>12</v>
      </c>
      <c r="L7879">
        <v>0</v>
      </c>
    </row>
    <row r="7880" spans="1:12" x14ac:dyDescent="0.25">
      <c r="A7880">
        <v>84439922</v>
      </c>
      <c r="C7880">
        <v>0</v>
      </c>
      <c r="D7880" t="s">
        <v>11005</v>
      </c>
      <c r="E7880">
        <v>1568</v>
      </c>
      <c r="F7880">
        <v>1768</v>
      </c>
      <c r="G7880">
        <v>1200</v>
      </c>
      <c r="H7880">
        <v>0</v>
      </c>
      <c r="I7880">
        <v>15.68</v>
      </c>
      <c r="J7880">
        <v>17.68</v>
      </c>
      <c r="K7880">
        <v>12</v>
      </c>
      <c r="L7880">
        <v>0</v>
      </c>
    </row>
    <row r="7881" spans="1:12" x14ac:dyDescent="0.25">
      <c r="A7881">
        <v>84439923</v>
      </c>
      <c r="C7881">
        <v>0</v>
      </c>
      <c r="D7881" t="s">
        <v>539</v>
      </c>
      <c r="E7881">
        <v>1568</v>
      </c>
      <c r="F7881">
        <v>1768</v>
      </c>
      <c r="G7881">
        <v>1800</v>
      </c>
      <c r="H7881">
        <v>0</v>
      </c>
      <c r="I7881">
        <v>15.68</v>
      </c>
      <c r="J7881">
        <v>17.68</v>
      </c>
      <c r="K7881">
        <v>18</v>
      </c>
      <c r="L7881">
        <v>0</v>
      </c>
    </row>
    <row r="7882" spans="1:12" x14ac:dyDescent="0.25">
      <c r="A7882">
        <v>84439929</v>
      </c>
      <c r="C7882">
        <v>0</v>
      </c>
      <c r="D7882" t="s">
        <v>11006</v>
      </c>
      <c r="E7882">
        <v>1778</v>
      </c>
      <c r="F7882">
        <v>2455</v>
      </c>
      <c r="G7882">
        <v>1200</v>
      </c>
      <c r="H7882">
        <v>0</v>
      </c>
      <c r="I7882">
        <v>17.78</v>
      </c>
      <c r="J7882">
        <v>24.55</v>
      </c>
      <c r="K7882">
        <v>12</v>
      </c>
      <c r="L7882">
        <v>0</v>
      </c>
    </row>
    <row r="7883" spans="1:12" x14ac:dyDescent="0.25">
      <c r="A7883">
        <v>84439931</v>
      </c>
      <c r="C7883">
        <v>0</v>
      </c>
      <c r="D7883" t="s">
        <v>11007</v>
      </c>
      <c r="E7883">
        <v>1568</v>
      </c>
      <c r="F7883">
        <v>1768</v>
      </c>
      <c r="G7883">
        <v>1800</v>
      </c>
      <c r="H7883">
        <v>0</v>
      </c>
      <c r="I7883">
        <v>15.68</v>
      </c>
      <c r="J7883">
        <v>17.68</v>
      </c>
      <c r="K7883">
        <v>18</v>
      </c>
      <c r="L7883">
        <v>0</v>
      </c>
    </row>
    <row r="7884" spans="1:12" x14ac:dyDescent="0.25">
      <c r="A7884">
        <v>84439932</v>
      </c>
      <c r="C7884">
        <v>0</v>
      </c>
      <c r="D7884" t="s">
        <v>11008</v>
      </c>
      <c r="E7884">
        <v>1568</v>
      </c>
      <c r="F7884">
        <v>1768</v>
      </c>
      <c r="G7884">
        <v>1800</v>
      </c>
      <c r="H7884">
        <v>0</v>
      </c>
      <c r="I7884">
        <v>15.68</v>
      </c>
      <c r="J7884">
        <v>17.68</v>
      </c>
      <c r="K7884">
        <v>18</v>
      </c>
      <c r="L7884">
        <v>0</v>
      </c>
    </row>
    <row r="7885" spans="1:12" x14ac:dyDescent="0.25">
      <c r="A7885">
        <v>84439933</v>
      </c>
      <c r="C7885">
        <v>0</v>
      </c>
      <c r="D7885" t="s">
        <v>11009</v>
      </c>
      <c r="E7885">
        <v>1568</v>
      </c>
      <c r="F7885">
        <v>1768</v>
      </c>
      <c r="G7885">
        <v>1800</v>
      </c>
      <c r="H7885">
        <v>0</v>
      </c>
      <c r="I7885">
        <v>15.68</v>
      </c>
      <c r="J7885">
        <v>17.68</v>
      </c>
      <c r="K7885">
        <v>18</v>
      </c>
      <c r="L7885">
        <v>0</v>
      </c>
    </row>
    <row r="7886" spans="1:12" x14ac:dyDescent="0.25">
      <c r="A7886">
        <v>84439939</v>
      </c>
      <c r="C7886">
        <v>0</v>
      </c>
      <c r="D7886" t="s">
        <v>7795</v>
      </c>
      <c r="E7886">
        <v>1778</v>
      </c>
      <c r="F7886">
        <v>2455</v>
      </c>
      <c r="G7886">
        <v>1800</v>
      </c>
      <c r="H7886">
        <v>0</v>
      </c>
      <c r="I7886">
        <v>17.78</v>
      </c>
      <c r="J7886">
        <v>24.55</v>
      </c>
      <c r="K7886">
        <v>18</v>
      </c>
      <c r="L7886">
        <v>0</v>
      </c>
    </row>
    <row r="7887" spans="1:12" x14ac:dyDescent="0.25">
      <c r="A7887">
        <v>84439941</v>
      </c>
      <c r="C7887">
        <v>0</v>
      </c>
      <c r="D7887" t="s">
        <v>11010</v>
      </c>
      <c r="E7887">
        <v>1778</v>
      </c>
      <c r="F7887">
        <v>2455</v>
      </c>
      <c r="G7887">
        <v>1200</v>
      </c>
      <c r="H7887">
        <v>0</v>
      </c>
      <c r="I7887">
        <v>17.78</v>
      </c>
      <c r="J7887">
        <v>24.55</v>
      </c>
      <c r="K7887">
        <v>12</v>
      </c>
      <c r="L7887">
        <v>0</v>
      </c>
    </row>
    <row r="7888" spans="1:12" x14ac:dyDescent="0.25">
      <c r="A7888">
        <v>84439942</v>
      </c>
      <c r="C7888">
        <v>0</v>
      </c>
      <c r="D7888" t="s">
        <v>11011</v>
      </c>
      <c r="E7888">
        <v>1568</v>
      </c>
      <c r="F7888">
        <v>1768</v>
      </c>
      <c r="G7888">
        <v>1800</v>
      </c>
      <c r="H7888">
        <v>0</v>
      </c>
      <c r="I7888">
        <v>15.68</v>
      </c>
      <c r="J7888">
        <v>17.68</v>
      </c>
      <c r="K7888">
        <v>18</v>
      </c>
      <c r="L7888">
        <v>0</v>
      </c>
    </row>
    <row r="7889" spans="1:12" x14ac:dyDescent="0.25">
      <c r="A7889">
        <v>84439949</v>
      </c>
      <c r="C7889">
        <v>0</v>
      </c>
      <c r="D7889" t="s">
        <v>11012</v>
      </c>
      <c r="E7889">
        <v>1778</v>
      </c>
      <c r="F7889">
        <v>2455</v>
      </c>
      <c r="G7889">
        <v>1800</v>
      </c>
      <c r="H7889">
        <v>0</v>
      </c>
      <c r="I7889">
        <v>17.78</v>
      </c>
      <c r="J7889">
        <v>24.55</v>
      </c>
      <c r="K7889">
        <v>18</v>
      </c>
      <c r="L7889">
        <v>0</v>
      </c>
    </row>
    <row r="7890" spans="1:12" x14ac:dyDescent="0.25">
      <c r="A7890">
        <v>84439950</v>
      </c>
      <c r="C7890">
        <v>0</v>
      </c>
      <c r="D7890" t="s">
        <v>11013</v>
      </c>
      <c r="E7890">
        <v>1778</v>
      </c>
      <c r="F7890">
        <v>2455</v>
      </c>
      <c r="G7890">
        <v>1800</v>
      </c>
      <c r="H7890">
        <v>0</v>
      </c>
      <c r="I7890">
        <v>17.78</v>
      </c>
      <c r="J7890">
        <v>24.55</v>
      </c>
      <c r="K7890">
        <v>18</v>
      </c>
      <c r="L7890">
        <v>0</v>
      </c>
    </row>
    <row r="7891" spans="1:12" x14ac:dyDescent="0.25">
      <c r="A7891">
        <v>84439960</v>
      </c>
      <c r="C7891">
        <v>0</v>
      </c>
      <c r="D7891" t="s">
        <v>11014</v>
      </c>
      <c r="E7891">
        <v>1976</v>
      </c>
      <c r="F7891">
        <v>2868</v>
      </c>
      <c r="G7891">
        <v>1200</v>
      </c>
      <c r="H7891">
        <v>0</v>
      </c>
      <c r="I7891">
        <v>19.760000000000002</v>
      </c>
      <c r="J7891">
        <v>28.68</v>
      </c>
      <c r="K7891">
        <v>12</v>
      </c>
      <c r="L7891">
        <v>0</v>
      </c>
    </row>
    <row r="7892" spans="1:12" x14ac:dyDescent="0.25">
      <c r="A7892">
        <v>84439970</v>
      </c>
      <c r="C7892">
        <v>0</v>
      </c>
      <c r="D7892" t="s">
        <v>11015</v>
      </c>
      <c r="E7892">
        <v>1778</v>
      </c>
      <c r="F7892">
        <v>2455</v>
      </c>
      <c r="G7892">
        <v>1800</v>
      </c>
      <c r="H7892">
        <v>0</v>
      </c>
      <c r="I7892">
        <v>17.78</v>
      </c>
      <c r="J7892">
        <v>24.55</v>
      </c>
      <c r="K7892">
        <v>18</v>
      </c>
      <c r="L7892">
        <v>0</v>
      </c>
    </row>
    <row r="7893" spans="1:12" x14ac:dyDescent="0.25">
      <c r="A7893">
        <v>84439980</v>
      </c>
      <c r="C7893">
        <v>0</v>
      </c>
      <c r="D7893" t="s">
        <v>11016</v>
      </c>
      <c r="E7893">
        <v>1778</v>
      </c>
      <c r="F7893">
        <v>2455</v>
      </c>
      <c r="G7893">
        <v>1800</v>
      </c>
      <c r="H7893">
        <v>0</v>
      </c>
      <c r="I7893">
        <v>17.78</v>
      </c>
      <c r="J7893">
        <v>24.55</v>
      </c>
      <c r="K7893">
        <v>18</v>
      </c>
      <c r="L7893">
        <v>0</v>
      </c>
    </row>
    <row r="7894" spans="1:12" x14ac:dyDescent="0.25">
      <c r="A7894">
        <v>84439990</v>
      </c>
      <c r="C7894">
        <v>0</v>
      </c>
      <c r="D7894" t="s">
        <v>6</v>
      </c>
      <c r="E7894">
        <v>1778</v>
      </c>
      <c r="F7894">
        <v>2455</v>
      </c>
      <c r="G7894">
        <v>1800</v>
      </c>
      <c r="H7894">
        <v>0</v>
      </c>
      <c r="I7894">
        <v>17.78</v>
      </c>
      <c r="J7894">
        <v>24.55</v>
      </c>
      <c r="K7894">
        <v>18</v>
      </c>
      <c r="L7894">
        <v>0</v>
      </c>
    </row>
    <row r="7895" spans="1:12" x14ac:dyDescent="0.25">
      <c r="A7895">
        <v>84440010</v>
      </c>
      <c r="C7895">
        <v>0</v>
      </c>
      <c r="D7895" t="s">
        <v>7796</v>
      </c>
      <c r="E7895">
        <v>1345</v>
      </c>
      <c r="F7895">
        <v>1699</v>
      </c>
      <c r="G7895">
        <v>1800</v>
      </c>
      <c r="H7895">
        <v>0</v>
      </c>
      <c r="I7895">
        <v>13.45</v>
      </c>
      <c r="J7895">
        <v>16.989999999999998</v>
      </c>
      <c r="K7895">
        <v>18</v>
      </c>
      <c r="L7895">
        <v>0</v>
      </c>
    </row>
    <row r="7896" spans="1:12" x14ac:dyDescent="0.25">
      <c r="A7896">
        <v>84440020</v>
      </c>
      <c r="C7896">
        <v>0</v>
      </c>
      <c r="D7896" t="s">
        <v>7797</v>
      </c>
      <c r="E7896">
        <v>1345</v>
      </c>
      <c r="F7896">
        <v>1545</v>
      </c>
      <c r="G7896">
        <v>1800</v>
      </c>
      <c r="H7896">
        <v>0</v>
      </c>
      <c r="I7896">
        <v>13.45</v>
      </c>
      <c r="J7896">
        <v>15.45</v>
      </c>
      <c r="K7896">
        <v>18</v>
      </c>
      <c r="L7896">
        <v>0</v>
      </c>
    </row>
    <row r="7897" spans="1:12" x14ac:dyDescent="0.25">
      <c r="A7897">
        <v>84440090</v>
      </c>
      <c r="C7897">
        <v>0</v>
      </c>
      <c r="D7897" t="s">
        <v>7798</v>
      </c>
      <c r="E7897">
        <v>1345</v>
      </c>
      <c r="F7897">
        <v>1545</v>
      </c>
      <c r="G7897">
        <v>1800</v>
      </c>
      <c r="H7897">
        <v>0</v>
      </c>
      <c r="I7897">
        <v>13.45</v>
      </c>
      <c r="J7897">
        <v>15.45</v>
      </c>
      <c r="K7897">
        <v>18</v>
      </c>
      <c r="L7897">
        <v>0</v>
      </c>
    </row>
    <row r="7898" spans="1:12" x14ac:dyDescent="0.25">
      <c r="A7898">
        <v>84451110</v>
      </c>
      <c r="C7898">
        <v>0</v>
      </c>
      <c r="D7898" t="s">
        <v>7799</v>
      </c>
      <c r="E7898">
        <v>1345</v>
      </c>
      <c r="F7898">
        <v>1545</v>
      </c>
      <c r="G7898">
        <v>1800</v>
      </c>
      <c r="H7898">
        <v>0</v>
      </c>
      <c r="I7898">
        <v>13.45</v>
      </c>
      <c r="J7898">
        <v>15.45</v>
      </c>
      <c r="K7898">
        <v>18</v>
      </c>
      <c r="L7898">
        <v>0</v>
      </c>
    </row>
    <row r="7899" spans="1:12" x14ac:dyDescent="0.25">
      <c r="A7899">
        <v>84451120</v>
      </c>
      <c r="C7899">
        <v>0</v>
      </c>
      <c r="D7899" t="s">
        <v>7800</v>
      </c>
      <c r="E7899">
        <v>1345</v>
      </c>
      <c r="F7899">
        <v>1545</v>
      </c>
      <c r="G7899">
        <v>1800</v>
      </c>
      <c r="H7899">
        <v>0</v>
      </c>
      <c r="I7899">
        <v>13.45</v>
      </c>
      <c r="J7899">
        <v>15.45</v>
      </c>
      <c r="K7899">
        <v>18</v>
      </c>
      <c r="L7899">
        <v>0</v>
      </c>
    </row>
    <row r="7900" spans="1:12" x14ac:dyDescent="0.25">
      <c r="A7900">
        <v>84451190</v>
      </c>
      <c r="C7900">
        <v>0</v>
      </c>
      <c r="D7900" t="s">
        <v>7801</v>
      </c>
      <c r="E7900">
        <v>1345</v>
      </c>
      <c r="F7900">
        <v>1699</v>
      </c>
      <c r="G7900">
        <v>1800</v>
      </c>
      <c r="H7900">
        <v>0</v>
      </c>
      <c r="I7900">
        <v>13.45</v>
      </c>
      <c r="J7900">
        <v>16.989999999999998</v>
      </c>
      <c r="K7900">
        <v>18</v>
      </c>
      <c r="L7900">
        <v>0</v>
      </c>
    </row>
    <row r="7901" spans="1:12" x14ac:dyDescent="0.25">
      <c r="A7901">
        <v>84451200</v>
      </c>
      <c r="C7901">
        <v>0</v>
      </c>
      <c r="D7901" t="s">
        <v>7802</v>
      </c>
      <c r="E7901">
        <v>1345</v>
      </c>
      <c r="F7901">
        <v>1545</v>
      </c>
      <c r="G7901">
        <v>1800</v>
      </c>
      <c r="H7901">
        <v>0</v>
      </c>
      <c r="I7901">
        <v>13.45</v>
      </c>
      <c r="J7901">
        <v>15.45</v>
      </c>
      <c r="K7901">
        <v>18</v>
      </c>
      <c r="L7901">
        <v>0</v>
      </c>
    </row>
    <row r="7902" spans="1:12" x14ac:dyDescent="0.25">
      <c r="A7902">
        <v>84451300</v>
      </c>
      <c r="C7902">
        <v>0</v>
      </c>
      <c r="D7902" t="s">
        <v>7803</v>
      </c>
      <c r="E7902">
        <v>1345</v>
      </c>
      <c r="F7902">
        <v>1545</v>
      </c>
      <c r="G7902">
        <v>1800</v>
      </c>
      <c r="H7902">
        <v>0</v>
      </c>
      <c r="I7902">
        <v>13.45</v>
      </c>
      <c r="J7902">
        <v>15.45</v>
      </c>
      <c r="K7902">
        <v>18</v>
      </c>
      <c r="L7902">
        <v>0</v>
      </c>
    </row>
    <row r="7903" spans="1:12" x14ac:dyDescent="0.25">
      <c r="A7903">
        <v>84451910</v>
      </c>
      <c r="C7903">
        <v>0</v>
      </c>
      <c r="D7903" t="s">
        <v>7804</v>
      </c>
      <c r="E7903">
        <v>1345</v>
      </c>
      <c r="F7903">
        <v>1545</v>
      </c>
      <c r="G7903">
        <v>1800</v>
      </c>
      <c r="H7903">
        <v>0</v>
      </c>
      <c r="I7903">
        <v>13.45</v>
      </c>
      <c r="J7903">
        <v>15.45</v>
      </c>
      <c r="K7903">
        <v>18</v>
      </c>
      <c r="L7903">
        <v>0</v>
      </c>
    </row>
    <row r="7904" spans="1:12" x14ac:dyDescent="0.25">
      <c r="A7904">
        <v>84451921</v>
      </c>
      <c r="C7904">
        <v>0</v>
      </c>
      <c r="D7904" t="s">
        <v>7805</v>
      </c>
      <c r="E7904">
        <v>1345</v>
      </c>
      <c r="F7904">
        <v>1699</v>
      </c>
      <c r="G7904">
        <v>1800</v>
      </c>
      <c r="H7904">
        <v>0</v>
      </c>
      <c r="I7904">
        <v>13.45</v>
      </c>
      <c r="J7904">
        <v>16.989999999999998</v>
      </c>
      <c r="K7904">
        <v>18</v>
      </c>
      <c r="L7904">
        <v>0</v>
      </c>
    </row>
    <row r="7905" spans="1:12" x14ac:dyDescent="0.25">
      <c r="A7905">
        <v>84451922</v>
      </c>
      <c r="C7905">
        <v>0</v>
      </c>
      <c r="D7905" t="s">
        <v>7806</v>
      </c>
      <c r="E7905">
        <v>1345</v>
      </c>
      <c r="F7905">
        <v>1699</v>
      </c>
      <c r="G7905">
        <v>1800</v>
      </c>
      <c r="H7905">
        <v>0</v>
      </c>
      <c r="I7905">
        <v>13.45</v>
      </c>
      <c r="J7905">
        <v>16.989999999999998</v>
      </c>
      <c r="K7905">
        <v>18</v>
      </c>
      <c r="L7905">
        <v>0</v>
      </c>
    </row>
    <row r="7906" spans="1:12" x14ac:dyDescent="0.25">
      <c r="A7906">
        <v>84451923</v>
      </c>
      <c r="C7906">
        <v>0</v>
      </c>
      <c r="D7906" t="s">
        <v>7807</v>
      </c>
      <c r="E7906">
        <v>1345</v>
      </c>
      <c r="F7906">
        <v>1699</v>
      </c>
      <c r="G7906">
        <v>1800</v>
      </c>
      <c r="H7906">
        <v>0</v>
      </c>
      <c r="I7906">
        <v>13.45</v>
      </c>
      <c r="J7906">
        <v>16.989999999999998</v>
      </c>
      <c r="K7906">
        <v>18</v>
      </c>
      <c r="L7906">
        <v>0</v>
      </c>
    </row>
    <row r="7907" spans="1:12" x14ac:dyDescent="0.25">
      <c r="A7907">
        <v>84451924</v>
      </c>
      <c r="C7907">
        <v>0</v>
      </c>
      <c r="D7907" t="s">
        <v>7808</v>
      </c>
      <c r="E7907">
        <v>1345</v>
      </c>
      <c r="F7907">
        <v>1545</v>
      </c>
      <c r="G7907">
        <v>1800</v>
      </c>
      <c r="H7907">
        <v>0</v>
      </c>
      <c r="I7907">
        <v>13.45</v>
      </c>
      <c r="J7907">
        <v>15.45</v>
      </c>
      <c r="K7907">
        <v>18</v>
      </c>
      <c r="L7907">
        <v>0</v>
      </c>
    </row>
    <row r="7908" spans="1:12" x14ac:dyDescent="0.25">
      <c r="A7908">
        <v>84451925</v>
      </c>
      <c r="C7908">
        <v>0</v>
      </c>
      <c r="D7908" t="s">
        <v>7809</v>
      </c>
      <c r="E7908">
        <v>1345</v>
      </c>
      <c r="F7908">
        <v>1545</v>
      </c>
      <c r="G7908">
        <v>1800</v>
      </c>
      <c r="H7908">
        <v>0</v>
      </c>
      <c r="I7908">
        <v>13.45</v>
      </c>
      <c r="J7908">
        <v>15.45</v>
      </c>
      <c r="K7908">
        <v>18</v>
      </c>
      <c r="L7908">
        <v>0</v>
      </c>
    </row>
    <row r="7909" spans="1:12" x14ac:dyDescent="0.25">
      <c r="A7909">
        <v>84451926</v>
      </c>
      <c r="C7909">
        <v>0</v>
      </c>
      <c r="D7909" t="s">
        <v>7810</v>
      </c>
      <c r="E7909">
        <v>1345</v>
      </c>
      <c r="F7909">
        <v>1545</v>
      </c>
      <c r="G7909">
        <v>1800</v>
      </c>
      <c r="H7909">
        <v>0</v>
      </c>
      <c r="I7909">
        <v>13.45</v>
      </c>
      <c r="J7909">
        <v>15.45</v>
      </c>
      <c r="K7909">
        <v>18</v>
      </c>
      <c r="L7909">
        <v>0</v>
      </c>
    </row>
    <row r="7910" spans="1:12" x14ac:dyDescent="0.25">
      <c r="A7910">
        <v>84451927</v>
      </c>
      <c r="C7910">
        <v>0</v>
      </c>
      <c r="D7910" t="s">
        <v>7811</v>
      </c>
      <c r="E7910">
        <v>1345</v>
      </c>
      <c r="F7910">
        <v>1545</v>
      </c>
      <c r="G7910">
        <v>1800</v>
      </c>
      <c r="H7910">
        <v>0</v>
      </c>
      <c r="I7910">
        <v>13.45</v>
      </c>
      <c r="J7910">
        <v>15.45</v>
      </c>
      <c r="K7910">
        <v>18</v>
      </c>
      <c r="L7910">
        <v>0</v>
      </c>
    </row>
    <row r="7911" spans="1:12" x14ac:dyDescent="0.25">
      <c r="A7911">
        <v>84451929</v>
      </c>
      <c r="C7911">
        <v>0</v>
      </c>
      <c r="D7911" t="s">
        <v>7812</v>
      </c>
      <c r="E7911">
        <v>1345</v>
      </c>
      <c r="F7911">
        <v>1699</v>
      </c>
      <c r="G7911">
        <v>1800</v>
      </c>
      <c r="H7911">
        <v>0</v>
      </c>
      <c r="I7911">
        <v>13.45</v>
      </c>
      <c r="J7911">
        <v>16.989999999999998</v>
      </c>
      <c r="K7911">
        <v>18</v>
      </c>
      <c r="L7911">
        <v>0</v>
      </c>
    </row>
    <row r="7912" spans="1:12" x14ac:dyDescent="0.25">
      <c r="A7912">
        <v>84452000</v>
      </c>
      <c r="C7912">
        <v>0</v>
      </c>
      <c r="D7912" t="s">
        <v>7813</v>
      </c>
      <c r="E7912">
        <v>1345</v>
      </c>
      <c r="F7912">
        <v>1545</v>
      </c>
      <c r="G7912">
        <v>1800</v>
      </c>
      <c r="H7912">
        <v>0</v>
      </c>
      <c r="I7912">
        <v>13.45</v>
      </c>
      <c r="J7912">
        <v>15.45</v>
      </c>
      <c r="K7912">
        <v>18</v>
      </c>
      <c r="L7912">
        <v>0</v>
      </c>
    </row>
    <row r="7913" spans="1:12" x14ac:dyDescent="0.25">
      <c r="A7913">
        <v>84453010</v>
      </c>
      <c r="C7913">
        <v>0</v>
      </c>
      <c r="D7913" t="s">
        <v>7814</v>
      </c>
      <c r="E7913">
        <v>1345</v>
      </c>
      <c r="F7913">
        <v>1545</v>
      </c>
      <c r="G7913">
        <v>1800</v>
      </c>
      <c r="H7913">
        <v>0</v>
      </c>
      <c r="I7913">
        <v>13.45</v>
      </c>
      <c r="J7913">
        <v>15.45</v>
      </c>
      <c r="K7913">
        <v>18</v>
      </c>
      <c r="L7913">
        <v>0</v>
      </c>
    </row>
    <row r="7914" spans="1:12" x14ac:dyDescent="0.25">
      <c r="A7914">
        <v>84453090</v>
      </c>
      <c r="C7914">
        <v>0</v>
      </c>
      <c r="D7914" t="s">
        <v>7815</v>
      </c>
      <c r="E7914">
        <v>1345</v>
      </c>
      <c r="F7914">
        <v>1699</v>
      </c>
      <c r="G7914">
        <v>1800</v>
      </c>
      <c r="H7914">
        <v>0</v>
      </c>
      <c r="I7914">
        <v>13.45</v>
      </c>
      <c r="J7914">
        <v>16.989999999999998</v>
      </c>
      <c r="K7914">
        <v>18</v>
      </c>
      <c r="L7914">
        <v>0</v>
      </c>
    </row>
    <row r="7915" spans="1:12" x14ac:dyDescent="0.25">
      <c r="A7915">
        <v>84454011</v>
      </c>
      <c r="C7915">
        <v>0</v>
      </c>
      <c r="D7915" t="s">
        <v>7816</v>
      </c>
      <c r="E7915">
        <v>1345</v>
      </c>
      <c r="F7915">
        <v>1545</v>
      </c>
      <c r="G7915">
        <v>1800</v>
      </c>
      <c r="H7915">
        <v>0</v>
      </c>
      <c r="I7915">
        <v>13.45</v>
      </c>
      <c r="J7915">
        <v>15.45</v>
      </c>
      <c r="K7915">
        <v>18</v>
      </c>
      <c r="L7915">
        <v>0</v>
      </c>
    </row>
    <row r="7916" spans="1:12" x14ac:dyDescent="0.25">
      <c r="A7916">
        <v>84454012</v>
      </c>
      <c r="C7916">
        <v>0</v>
      </c>
      <c r="D7916" t="s">
        <v>7817</v>
      </c>
      <c r="E7916">
        <v>1345</v>
      </c>
      <c r="F7916">
        <v>1545</v>
      </c>
      <c r="G7916">
        <v>1800</v>
      </c>
      <c r="H7916">
        <v>0</v>
      </c>
      <c r="I7916">
        <v>13.45</v>
      </c>
      <c r="J7916">
        <v>15.45</v>
      </c>
      <c r="K7916">
        <v>18</v>
      </c>
      <c r="L7916">
        <v>0</v>
      </c>
    </row>
    <row r="7917" spans="1:12" x14ac:dyDescent="0.25">
      <c r="A7917">
        <v>84454018</v>
      </c>
      <c r="C7917">
        <v>0</v>
      </c>
      <c r="D7917" t="s">
        <v>7818</v>
      </c>
      <c r="E7917">
        <v>1345</v>
      </c>
      <c r="F7917">
        <v>1545</v>
      </c>
      <c r="G7917">
        <v>1800</v>
      </c>
      <c r="H7917">
        <v>0</v>
      </c>
      <c r="I7917">
        <v>13.45</v>
      </c>
      <c r="J7917">
        <v>15.45</v>
      </c>
      <c r="K7917">
        <v>18</v>
      </c>
      <c r="L7917">
        <v>0</v>
      </c>
    </row>
    <row r="7918" spans="1:12" x14ac:dyDescent="0.25">
      <c r="A7918">
        <v>84454019</v>
      </c>
      <c r="C7918">
        <v>0</v>
      </c>
      <c r="D7918" t="s">
        <v>7819</v>
      </c>
      <c r="E7918">
        <v>1345</v>
      </c>
      <c r="F7918">
        <v>1699</v>
      </c>
      <c r="G7918">
        <v>1800</v>
      </c>
      <c r="H7918">
        <v>0</v>
      </c>
      <c r="I7918">
        <v>13.45</v>
      </c>
      <c r="J7918">
        <v>16.989999999999998</v>
      </c>
      <c r="K7918">
        <v>18</v>
      </c>
      <c r="L7918">
        <v>0</v>
      </c>
    </row>
    <row r="7919" spans="1:12" x14ac:dyDescent="0.25">
      <c r="A7919">
        <v>84454021</v>
      </c>
      <c r="C7919">
        <v>0</v>
      </c>
      <c r="D7919" t="s">
        <v>7820</v>
      </c>
      <c r="E7919">
        <v>1345</v>
      </c>
      <c r="F7919">
        <v>1545</v>
      </c>
      <c r="G7919">
        <v>1800</v>
      </c>
      <c r="H7919">
        <v>0</v>
      </c>
      <c r="I7919">
        <v>13.45</v>
      </c>
      <c r="J7919">
        <v>15.45</v>
      </c>
      <c r="K7919">
        <v>18</v>
      </c>
      <c r="L7919">
        <v>0</v>
      </c>
    </row>
    <row r="7920" spans="1:12" x14ac:dyDescent="0.25">
      <c r="A7920">
        <v>84454029</v>
      </c>
      <c r="C7920">
        <v>0</v>
      </c>
      <c r="D7920" t="s">
        <v>7821</v>
      </c>
      <c r="E7920">
        <v>1345</v>
      </c>
      <c r="F7920">
        <v>1699</v>
      </c>
      <c r="G7920">
        <v>1800</v>
      </c>
      <c r="H7920">
        <v>0</v>
      </c>
      <c r="I7920">
        <v>13.45</v>
      </c>
      <c r="J7920">
        <v>16.989999999999998</v>
      </c>
      <c r="K7920">
        <v>18</v>
      </c>
      <c r="L7920">
        <v>0</v>
      </c>
    </row>
    <row r="7921" spans="1:12" x14ac:dyDescent="0.25">
      <c r="A7921">
        <v>84454031</v>
      </c>
      <c r="C7921">
        <v>0</v>
      </c>
      <c r="D7921" t="s">
        <v>7822</v>
      </c>
      <c r="E7921">
        <v>1345</v>
      </c>
      <c r="F7921">
        <v>1545</v>
      </c>
      <c r="G7921">
        <v>1800</v>
      </c>
      <c r="H7921">
        <v>0</v>
      </c>
      <c r="I7921">
        <v>13.45</v>
      </c>
      <c r="J7921">
        <v>15.45</v>
      </c>
      <c r="K7921">
        <v>18</v>
      </c>
      <c r="L7921">
        <v>0</v>
      </c>
    </row>
    <row r="7922" spans="1:12" x14ac:dyDescent="0.25">
      <c r="A7922">
        <v>84454039</v>
      </c>
      <c r="C7922">
        <v>0</v>
      </c>
      <c r="D7922" t="s">
        <v>7823</v>
      </c>
      <c r="E7922">
        <v>1345</v>
      </c>
      <c r="F7922">
        <v>1699</v>
      </c>
      <c r="G7922">
        <v>1800</v>
      </c>
      <c r="H7922">
        <v>0</v>
      </c>
      <c r="I7922">
        <v>13.45</v>
      </c>
      <c r="J7922">
        <v>16.989999999999998</v>
      </c>
      <c r="K7922">
        <v>18</v>
      </c>
      <c r="L7922">
        <v>0</v>
      </c>
    </row>
    <row r="7923" spans="1:12" x14ac:dyDescent="0.25">
      <c r="A7923">
        <v>84454040</v>
      </c>
      <c r="C7923">
        <v>0</v>
      </c>
      <c r="D7923" t="s">
        <v>7824</v>
      </c>
      <c r="E7923">
        <v>1345</v>
      </c>
      <c r="F7923">
        <v>1545</v>
      </c>
      <c r="G7923">
        <v>1800</v>
      </c>
      <c r="H7923">
        <v>0</v>
      </c>
      <c r="I7923">
        <v>13.45</v>
      </c>
      <c r="J7923">
        <v>15.45</v>
      </c>
      <c r="K7923">
        <v>18</v>
      </c>
      <c r="L7923">
        <v>0</v>
      </c>
    </row>
    <row r="7924" spans="1:12" x14ac:dyDescent="0.25">
      <c r="A7924">
        <v>84454090</v>
      </c>
      <c r="C7924">
        <v>0</v>
      </c>
      <c r="D7924" t="s">
        <v>7825</v>
      </c>
      <c r="E7924">
        <v>1345</v>
      </c>
      <c r="F7924">
        <v>1699</v>
      </c>
      <c r="G7924">
        <v>1800</v>
      </c>
      <c r="H7924">
        <v>0</v>
      </c>
      <c r="I7924">
        <v>13.45</v>
      </c>
      <c r="J7924">
        <v>16.989999999999998</v>
      </c>
      <c r="K7924">
        <v>18</v>
      </c>
      <c r="L7924">
        <v>0</v>
      </c>
    </row>
    <row r="7925" spans="1:12" x14ac:dyDescent="0.25">
      <c r="A7925">
        <v>84459010</v>
      </c>
      <c r="C7925">
        <v>0</v>
      </c>
      <c r="D7925" t="s">
        <v>7826</v>
      </c>
      <c r="E7925">
        <v>1345</v>
      </c>
      <c r="F7925">
        <v>1699</v>
      </c>
      <c r="G7925">
        <v>1800</v>
      </c>
      <c r="H7925">
        <v>0</v>
      </c>
      <c r="I7925">
        <v>13.45</v>
      </c>
      <c r="J7925">
        <v>16.989999999999998</v>
      </c>
      <c r="K7925">
        <v>18</v>
      </c>
      <c r="L7925">
        <v>0</v>
      </c>
    </row>
    <row r="7926" spans="1:12" x14ac:dyDescent="0.25">
      <c r="A7926">
        <v>84459020</v>
      </c>
      <c r="C7926">
        <v>0</v>
      </c>
      <c r="D7926" t="s">
        <v>7827</v>
      </c>
      <c r="E7926">
        <v>1345</v>
      </c>
      <c r="F7926">
        <v>1545</v>
      </c>
      <c r="G7926">
        <v>1800</v>
      </c>
      <c r="H7926">
        <v>0</v>
      </c>
      <c r="I7926">
        <v>13.45</v>
      </c>
      <c r="J7926">
        <v>15.45</v>
      </c>
      <c r="K7926">
        <v>18</v>
      </c>
      <c r="L7926">
        <v>0</v>
      </c>
    </row>
    <row r="7927" spans="1:12" x14ac:dyDescent="0.25">
      <c r="A7927">
        <v>84459030</v>
      </c>
      <c r="C7927">
        <v>0</v>
      </c>
      <c r="D7927" t="s">
        <v>7828</v>
      </c>
      <c r="E7927">
        <v>1345</v>
      </c>
      <c r="F7927">
        <v>1699</v>
      </c>
      <c r="G7927">
        <v>1800</v>
      </c>
      <c r="H7927">
        <v>0</v>
      </c>
      <c r="I7927">
        <v>13.45</v>
      </c>
      <c r="J7927">
        <v>16.989999999999998</v>
      </c>
      <c r="K7927">
        <v>18</v>
      </c>
      <c r="L7927">
        <v>0</v>
      </c>
    </row>
    <row r="7928" spans="1:12" x14ac:dyDescent="0.25">
      <c r="A7928">
        <v>84459040</v>
      </c>
      <c r="C7928">
        <v>0</v>
      </c>
      <c r="D7928" t="s">
        <v>7829</v>
      </c>
      <c r="E7928">
        <v>1345</v>
      </c>
      <c r="F7928">
        <v>1545</v>
      </c>
      <c r="G7928">
        <v>1800</v>
      </c>
      <c r="H7928">
        <v>0</v>
      </c>
      <c r="I7928">
        <v>13.45</v>
      </c>
      <c r="J7928">
        <v>15.45</v>
      </c>
      <c r="K7928">
        <v>18</v>
      </c>
      <c r="L7928">
        <v>0</v>
      </c>
    </row>
    <row r="7929" spans="1:12" x14ac:dyDescent="0.25">
      <c r="A7929">
        <v>84459090</v>
      </c>
      <c r="C7929">
        <v>0</v>
      </c>
      <c r="D7929" t="s">
        <v>7830</v>
      </c>
      <c r="E7929">
        <v>1345</v>
      </c>
      <c r="F7929">
        <v>1699</v>
      </c>
      <c r="G7929">
        <v>1800</v>
      </c>
      <c r="H7929">
        <v>0</v>
      </c>
      <c r="I7929">
        <v>13.45</v>
      </c>
      <c r="J7929">
        <v>16.989999999999998</v>
      </c>
      <c r="K7929">
        <v>18</v>
      </c>
      <c r="L7929">
        <v>0</v>
      </c>
    </row>
    <row r="7930" spans="1:12" x14ac:dyDescent="0.25">
      <c r="A7930">
        <v>84461010</v>
      </c>
      <c r="C7930">
        <v>0</v>
      </c>
      <c r="D7930" t="s">
        <v>7831</v>
      </c>
      <c r="E7930">
        <v>1345</v>
      </c>
      <c r="F7930">
        <v>1545</v>
      </c>
      <c r="G7930">
        <v>1800</v>
      </c>
      <c r="H7930">
        <v>0</v>
      </c>
      <c r="I7930">
        <v>13.45</v>
      </c>
      <c r="J7930">
        <v>15.45</v>
      </c>
      <c r="K7930">
        <v>18</v>
      </c>
      <c r="L7930">
        <v>0</v>
      </c>
    </row>
    <row r="7931" spans="1:12" x14ac:dyDescent="0.25">
      <c r="A7931">
        <v>84461090</v>
      </c>
      <c r="C7931">
        <v>0</v>
      </c>
      <c r="D7931" t="s">
        <v>7832</v>
      </c>
      <c r="E7931">
        <v>1345</v>
      </c>
      <c r="F7931">
        <v>1699</v>
      </c>
      <c r="G7931">
        <v>1800</v>
      </c>
      <c r="H7931">
        <v>0</v>
      </c>
      <c r="I7931">
        <v>13.45</v>
      </c>
      <c r="J7931">
        <v>16.989999999999998</v>
      </c>
      <c r="K7931">
        <v>18</v>
      </c>
      <c r="L7931">
        <v>0</v>
      </c>
    </row>
    <row r="7932" spans="1:12" x14ac:dyDescent="0.25">
      <c r="A7932">
        <v>84462100</v>
      </c>
      <c r="C7932">
        <v>0</v>
      </c>
      <c r="D7932" t="s">
        <v>7833</v>
      </c>
      <c r="E7932">
        <v>1345</v>
      </c>
      <c r="F7932">
        <v>1699</v>
      </c>
      <c r="G7932">
        <v>1800</v>
      </c>
      <c r="H7932">
        <v>0</v>
      </c>
      <c r="I7932">
        <v>13.45</v>
      </c>
      <c r="J7932">
        <v>16.989999999999998</v>
      </c>
      <c r="K7932">
        <v>18</v>
      </c>
      <c r="L7932">
        <v>0</v>
      </c>
    </row>
    <row r="7933" spans="1:12" x14ac:dyDescent="0.25">
      <c r="A7933">
        <v>84462900</v>
      </c>
      <c r="C7933">
        <v>0</v>
      </c>
      <c r="D7933" t="s">
        <v>7834</v>
      </c>
      <c r="E7933">
        <v>1345</v>
      </c>
      <c r="F7933">
        <v>1699</v>
      </c>
      <c r="G7933">
        <v>1800</v>
      </c>
      <c r="H7933">
        <v>0</v>
      </c>
      <c r="I7933">
        <v>13.45</v>
      </c>
      <c r="J7933">
        <v>16.989999999999998</v>
      </c>
      <c r="K7933">
        <v>18</v>
      </c>
      <c r="L7933">
        <v>0</v>
      </c>
    </row>
    <row r="7934" spans="1:12" x14ac:dyDescent="0.25">
      <c r="A7934">
        <v>84463010</v>
      </c>
      <c r="C7934">
        <v>0</v>
      </c>
      <c r="D7934" t="s">
        <v>7835</v>
      </c>
      <c r="E7934">
        <v>1345</v>
      </c>
      <c r="F7934">
        <v>1545</v>
      </c>
      <c r="G7934">
        <v>1800</v>
      </c>
      <c r="H7934">
        <v>0</v>
      </c>
      <c r="I7934">
        <v>13.45</v>
      </c>
      <c r="J7934">
        <v>15.45</v>
      </c>
      <c r="K7934">
        <v>18</v>
      </c>
      <c r="L7934">
        <v>0</v>
      </c>
    </row>
    <row r="7935" spans="1:12" x14ac:dyDescent="0.25">
      <c r="A7935">
        <v>84463020</v>
      </c>
      <c r="C7935">
        <v>0</v>
      </c>
      <c r="D7935" t="s">
        <v>7836</v>
      </c>
      <c r="E7935">
        <v>1345</v>
      </c>
      <c r="F7935">
        <v>1545</v>
      </c>
      <c r="G7935">
        <v>1800</v>
      </c>
      <c r="H7935">
        <v>0</v>
      </c>
      <c r="I7935">
        <v>13.45</v>
      </c>
      <c r="J7935">
        <v>15.45</v>
      </c>
      <c r="K7935">
        <v>18</v>
      </c>
      <c r="L7935">
        <v>0</v>
      </c>
    </row>
    <row r="7936" spans="1:12" x14ac:dyDescent="0.25">
      <c r="A7936">
        <v>84463030</v>
      </c>
      <c r="C7936">
        <v>0</v>
      </c>
      <c r="D7936" t="s">
        <v>7837</v>
      </c>
      <c r="E7936">
        <v>1345</v>
      </c>
      <c r="F7936">
        <v>1545</v>
      </c>
      <c r="G7936">
        <v>1800</v>
      </c>
      <c r="H7936">
        <v>0</v>
      </c>
      <c r="I7936">
        <v>13.45</v>
      </c>
      <c r="J7936">
        <v>15.45</v>
      </c>
      <c r="K7936">
        <v>18</v>
      </c>
      <c r="L7936">
        <v>0</v>
      </c>
    </row>
    <row r="7937" spans="1:12" x14ac:dyDescent="0.25">
      <c r="A7937">
        <v>84463040</v>
      </c>
      <c r="C7937">
        <v>0</v>
      </c>
      <c r="D7937" t="s">
        <v>7838</v>
      </c>
      <c r="E7937">
        <v>1345</v>
      </c>
      <c r="F7937">
        <v>1545</v>
      </c>
      <c r="G7937">
        <v>1800</v>
      </c>
      <c r="H7937">
        <v>0</v>
      </c>
      <c r="I7937">
        <v>13.45</v>
      </c>
      <c r="J7937">
        <v>15.45</v>
      </c>
      <c r="K7937">
        <v>18</v>
      </c>
      <c r="L7937">
        <v>0</v>
      </c>
    </row>
    <row r="7938" spans="1:12" x14ac:dyDescent="0.25">
      <c r="A7938">
        <v>84463090</v>
      </c>
      <c r="C7938">
        <v>0</v>
      </c>
      <c r="D7938" t="s">
        <v>7839</v>
      </c>
      <c r="E7938">
        <v>1345</v>
      </c>
      <c r="F7938">
        <v>1699</v>
      </c>
      <c r="G7938">
        <v>1800</v>
      </c>
      <c r="H7938">
        <v>0</v>
      </c>
      <c r="I7938">
        <v>13.45</v>
      </c>
      <c r="J7938">
        <v>16.989999999999998</v>
      </c>
      <c r="K7938">
        <v>18</v>
      </c>
      <c r="L7938">
        <v>0</v>
      </c>
    </row>
    <row r="7939" spans="1:12" x14ac:dyDescent="0.25">
      <c r="A7939">
        <v>84471100</v>
      </c>
      <c r="C7939">
        <v>0</v>
      </c>
      <c r="D7939" t="s">
        <v>7840</v>
      </c>
      <c r="E7939">
        <v>1345</v>
      </c>
      <c r="F7939">
        <v>1545</v>
      </c>
      <c r="G7939">
        <v>1800</v>
      </c>
      <c r="H7939">
        <v>0</v>
      </c>
      <c r="I7939">
        <v>13.45</v>
      </c>
      <c r="J7939">
        <v>15.45</v>
      </c>
      <c r="K7939">
        <v>18</v>
      </c>
      <c r="L7939">
        <v>0</v>
      </c>
    </row>
    <row r="7940" spans="1:12" x14ac:dyDescent="0.25">
      <c r="A7940">
        <v>84471200</v>
      </c>
      <c r="C7940">
        <v>0</v>
      </c>
      <c r="D7940" t="s">
        <v>7841</v>
      </c>
      <c r="E7940">
        <v>1345</v>
      </c>
      <c r="F7940">
        <v>1699</v>
      </c>
      <c r="G7940">
        <v>1800</v>
      </c>
      <c r="H7940">
        <v>0</v>
      </c>
      <c r="I7940">
        <v>13.45</v>
      </c>
      <c r="J7940">
        <v>16.989999999999998</v>
      </c>
      <c r="K7940">
        <v>18</v>
      </c>
      <c r="L7940">
        <v>0</v>
      </c>
    </row>
    <row r="7941" spans="1:12" x14ac:dyDescent="0.25">
      <c r="A7941">
        <v>84472010</v>
      </c>
      <c r="C7941">
        <v>0</v>
      </c>
      <c r="D7941" t="s">
        <v>7842</v>
      </c>
      <c r="E7941">
        <v>1345</v>
      </c>
      <c r="F7941">
        <v>1755</v>
      </c>
      <c r="G7941">
        <v>1800</v>
      </c>
      <c r="H7941">
        <v>0</v>
      </c>
      <c r="I7941">
        <v>13.45</v>
      </c>
      <c r="J7941">
        <v>17.55</v>
      </c>
      <c r="K7941">
        <v>18</v>
      </c>
      <c r="L7941">
        <v>0</v>
      </c>
    </row>
    <row r="7942" spans="1:12" x14ac:dyDescent="0.25">
      <c r="A7942">
        <v>84472021</v>
      </c>
      <c r="C7942">
        <v>0</v>
      </c>
      <c r="D7942" t="s">
        <v>7843</v>
      </c>
      <c r="E7942">
        <v>1345</v>
      </c>
      <c r="F7942">
        <v>1545</v>
      </c>
      <c r="G7942">
        <v>1800</v>
      </c>
      <c r="H7942">
        <v>0</v>
      </c>
      <c r="I7942">
        <v>13.45</v>
      </c>
      <c r="J7942">
        <v>15.45</v>
      </c>
      <c r="K7942">
        <v>18</v>
      </c>
      <c r="L7942">
        <v>0</v>
      </c>
    </row>
    <row r="7943" spans="1:12" x14ac:dyDescent="0.25">
      <c r="A7943">
        <v>84472029</v>
      </c>
      <c r="C7943">
        <v>0</v>
      </c>
      <c r="D7943" t="s">
        <v>7844</v>
      </c>
      <c r="E7943">
        <v>1345</v>
      </c>
      <c r="F7943">
        <v>1699</v>
      </c>
      <c r="G7943">
        <v>1800</v>
      </c>
      <c r="H7943">
        <v>0</v>
      </c>
      <c r="I7943">
        <v>13.45</v>
      </c>
      <c r="J7943">
        <v>16.989999999999998</v>
      </c>
      <c r="K7943">
        <v>18</v>
      </c>
      <c r="L7943">
        <v>0</v>
      </c>
    </row>
    <row r="7944" spans="1:12" x14ac:dyDescent="0.25">
      <c r="A7944">
        <v>84472030</v>
      </c>
      <c r="C7944">
        <v>0</v>
      </c>
      <c r="D7944" t="s">
        <v>7845</v>
      </c>
      <c r="E7944">
        <v>1345</v>
      </c>
      <c r="F7944">
        <v>1699</v>
      </c>
      <c r="G7944">
        <v>1800</v>
      </c>
      <c r="H7944">
        <v>0</v>
      </c>
      <c r="I7944">
        <v>13.45</v>
      </c>
      <c r="J7944">
        <v>16.989999999999998</v>
      </c>
      <c r="K7944">
        <v>18</v>
      </c>
      <c r="L7944">
        <v>0</v>
      </c>
    </row>
    <row r="7945" spans="1:12" x14ac:dyDescent="0.25">
      <c r="A7945">
        <v>84479010</v>
      </c>
      <c r="C7945">
        <v>0</v>
      </c>
      <c r="D7945" t="s">
        <v>7846</v>
      </c>
      <c r="E7945">
        <v>1345</v>
      </c>
      <c r="F7945">
        <v>1545</v>
      </c>
      <c r="G7945">
        <v>1800</v>
      </c>
      <c r="H7945">
        <v>0</v>
      </c>
      <c r="I7945">
        <v>13.45</v>
      </c>
      <c r="J7945">
        <v>15.45</v>
      </c>
      <c r="K7945">
        <v>18</v>
      </c>
      <c r="L7945">
        <v>0</v>
      </c>
    </row>
    <row r="7946" spans="1:12" x14ac:dyDescent="0.25">
      <c r="A7946">
        <v>84479020</v>
      </c>
      <c r="C7946">
        <v>0</v>
      </c>
      <c r="D7946" t="s">
        <v>7847</v>
      </c>
      <c r="E7946">
        <v>1345</v>
      </c>
      <c r="F7946">
        <v>1545</v>
      </c>
      <c r="G7946">
        <v>1800</v>
      </c>
      <c r="H7946">
        <v>0</v>
      </c>
      <c r="I7946">
        <v>13.45</v>
      </c>
      <c r="J7946">
        <v>15.45</v>
      </c>
      <c r="K7946">
        <v>18</v>
      </c>
      <c r="L7946">
        <v>0</v>
      </c>
    </row>
    <row r="7947" spans="1:12" x14ac:dyDescent="0.25">
      <c r="A7947">
        <v>84479090</v>
      </c>
      <c r="C7947">
        <v>0</v>
      </c>
      <c r="D7947" t="s">
        <v>7848</v>
      </c>
      <c r="E7947">
        <v>1345</v>
      </c>
      <c r="F7947">
        <v>1699</v>
      </c>
      <c r="G7947">
        <v>1800</v>
      </c>
      <c r="H7947">
        <v>0</v>
      </c>
      <c r="I7947">
        <v>13.45</v>
      </c>
      <c r="J7947">
        <v>16.989999999999998</v>
      </c>
      <c r="K7947">
        <v>18</v>
      </c>
      <c r="L7947">
        <v>0</v>
      </c>
    </row>
    <row r="7948" spans="1:12" x14ac:dyDescent="0.25">
      <c r="A7948">
        <v>84481110</v>
      </c>
      <c r="C7948">
        <v>0</v>
      </c>
      <c r="D7948" t="s">
        <v>7849</v>
      </c>
      <c r="E7948">
        <v>1345</v>
      </c>
      <c r="F7948">
        <v>1699</v>
      </c>
      <c r="G7948">
        <v>1800</v>
      </c>
      <c r="H7948">
        <v>0</v>
      </c>
      <c r="I7948">
        <v>13.45</v>
      </c>
      <c r="J7948">
        <v>16.989999999999998</v>
      </c>
      <c r="K7948">
        <v>18</v>
      </c>
      <c r="L7948">
        <v>0</v>
      </c>
    </row>
    <row r="7949" spans="1:12" x14ac:dyDescent="0.25">
      <c r="A7949">
        <v>84481120</v>
      </c>
      <c r="C7949">
        <v>0</v>
      </c>
      <c r="D7949" t="s">
        <v>7850</v>
      </c>
      <c r="E7949">
        <v>1345</v>
      </c>
      <c r="F7949">
        <v>1545</v>
      </c>
      <c r="G7949">
        <v>1800</v>
      </c>
      <c r="H7949">
        <v>0</v>
      </c>
      <c r="I7949">
        <v>13.45</v>
      </c>
      <c r="J7949">
        <v>15.45</v>
      </c>
      <c r="K7949">
        <v>18</v>
      </c>
      <c r="L7949">
        <v>0</v>
      </c>
    </row>
    <row r="7950" spans="1:12" x14ac:dyDescent="0.25">
      <c r="A7950">
        <v>84481190</v>
      </c>
      <c r="C7950">
        <v>0</v>
      </c>
      <c r="D7950" t="s">
        <v>7851</v>
      </c>
      <c r="E7950">
        <v>1345</v>
      </c>
      <c r="F7950">
        <v>1699</v>
      </c>
      <c r="G7950">
        <v>1800</v>
      </c>
      <c r="H7950">
        <v>0</v>
      </c>
      <c r="I7950">
        <v>13.45</v>
      </c>
      <c r="J7950">
        <v>16.989999999999998</v>
      </c>
      <c r="K7950">
        <v>18</v>
      </c>
      <c r="L7950">
        <v>0</v>
      </c>
    </row>
    <row r="7951" spans="1:12" x14ac:dyDescent="0.25">
      <c r="A7951">
        <v>84481900</v>
      </c>
      <c r="C7951">
        <v>0</v>
      </c>
      <c r="D7951" t="s">
        <v>7852</v>
      </c>
      <c r="E7951">
        <v>1388</v>
      </c>
      <c r="F7951">
        <v>1742</v>
      </c>
      <c r="G7951">
        <v>1800</v>
      </c>
      <c r="H7951">
        <v>0</v>
      </c>
      <c r="I7951">
        <v>13.88</v>
      </c>
      <c r="J7951">
        <v>17.420000000000002</v>
      </c>
      <c r="K7951">
        <v>18</v>
      </c>
      <c r="L7951">
        <v>0</v>
      </c>
    </row>
    <row r="7952" spans="1:12" x14ac:dyDescent="0.25">
      <c r="A7952">
        <v>84482010</v>
      </c>
      <c r="C7952">
        <v>0</v>
      </c>
      <c r="D7952" t="s">
        <v>7853</v>
      </c>
      <c r="E7952">
        <v>1388</v>
      </c>
      <c r="F7952">
        <v>1588</v>
      </c>
      <c r="G7952">
        <v>1800</v>
      </c>
      <c r="H7952">
        <v>0</v>
      </c>
      <c r="I7952">
        <v>13.88</v>
      </c>
      <c r="J7952">
        <v>15.88</v>
      </c>
      <c r="K7952">
        <v>18</v>
      </c>
      <c r="L7952">
        <v>0</v>
      </c>
    </row>
    <row r="7953" spans="1:12" x14ac:dyDescent="0.25">
      <c r="A7953">
        <v>84482020</v>
      </c>
      <c r="C7953">
        <v>0</v>
      </c>
      <c r="D7953" t="s">
        <v>7854</v>
      </c>
      <c r="E7953">
        <v>1388</v>
      </c>
      <c r="F7953">
        <v>1742</v>
      </c>
      <c r="G7953">
        <v>1800</v>
      </c>
      <c r="H7953">
        <v>0</v>
      </c>
      <c r="I7953">
        <v>13.88</v>
      </c>
      <c r="J7953">
        <v>17.420000000000002</v>
      </c>
      <c r="K7953">
        <v>18</v>
      </c>
      <c r="L7953">
        <v>0</v>
      </c>
    </row>
    <row r="7954" spans="1:12" x14ac:dyDescent="0.25">
      <c r="A7954">
        <v>84482030</v>
      </c>
      <c r="C7954">
        <v>0</v>
      </c>
      <c r="D7954" t="s">
        <v>7855</v>
      </c>
      <c r="E7954">
        <v>1388</v>
      </c>
      <c r="F7954">
        <v>1588</v>
      </c>
      <c r="G7954">
        <v>1800</v>
      </c>
      <c r="H7954">
        <v>0</v>
      </c>
      <c r="I7954">
        <v>13.88</v>
      </c>
      <c r="J7954">
        <v>15.88</v>
      </c>
      <c r="K7954">
        <v>18</v>
      </c>
      <c r="L7954">
        <v>0</v>
      </c>
    </row>
    <row r="7955" spans="1:12" x14ac:dyDescent="0.25">
      <c r="A7955">
        <v>84482090</v>
      </c>
      <c r="C7955">
        <v>0</v>
      </c>
      <c r="D7955" t="s">
        <v>7856</v>
      </c>
      <c r="E7955">
        <v>1388</v>
      </c>
      <c r="F7955">
        <v>1588</v>
      </c>
      <c r="G7955">
        <v>1800</v>
      </c>
      <c r="H7955">
        <v>0</v>
      </c>
      <c r="I7955">
        <v>13.88</v>
      </c>
      <c r="J7955">
        <v>15.88</v>
      </c>
      <c r="K7955">
        <v>18</v>
      </c>
      <c r="L7955">
        <v>0</v>
      </c>
    </row>
    <row r="7956" spans="1:12" x14ac:dyDescent="0.25">
      <c r="A7956">
        <v>84483100</v>
      </c>
      <c r="C7956">
        <v>0</v>
      </c>
      <c r="D7956" t="s">
        <v>7857</v>
      </c>
      <c r="E7956">
        <v>1345</v>
      </c>
      <c r="F7956">
        <v>1699</v>
      </c>
      <c r="G7956">
        <v>1800</v>
      </c>
      <c r="H7956">
        <v>0</v>
      </c>
      <c r="I7956">
        <v>13.45</v>
      </c>
      <c r="J7956">
        <v>16.989999999999998</v>
      </c>
      <c r="K7956">
        <v>18</v>
      </c>
      <c r="L7956">
        <v>0</v>
      </c>
    </row>
    <row r="7957" spans="1:12" x14ac:dyDescent="0.25">
      <c r="A7957">
        <v>84483211</v>
      </c>
      <c r="C7957">
        <v>0</v>
      </c>
      <c r="D7957" t="s">
        <v>7858</v>
      </c>
      <c r="E7957">
        <v>1388</v>
      </c>
      <c r="F7957">
        <v>1742</v>
      </c>
      <c r="G7957">
        <v>1800</v>
      </c>
      <c r="H7957">
        <v>0</v>
      </c>
      <c r="I7957">
        <v>13.88</v>
      </c>
      <c r="J7957">
        <v>17.420000000000002</v>
      </c>
      <c r="K7957">
        <v>18</v>
      </c>
      <c r="L7957">
        <v>0</v>
      </c>
    </row>
    <row r="7958" spans="1:12" x14ac:dyDescent="0.25">
      <c r="A7958">
        <v>84483219</v>
      </c>
      <c r="C7958">
        <v>0</v>
      </c>
      <c r="D7958" t="s">
        <v>7859</v>
      </c>
      <c r="E7958">
        <v>1388</v>
      </c>
      <c r="F7958">
        <v>1742</v>
      </c>
      <c r="G7958">
        <v>1800</v>
      </c>
      <c r="H7958">
        <v>0</v>
      </c>
      <c r="I7958">
        <v>13.88</v>
      </c>
      <c r="J7958">
        <v>17.420000000000002</v>
      </c>
      <c r="K7958">
        <v>18</v>
      </c>
      <c r="L7958">
        <v>0</v>
      </c>
    </row>
    <row r="7959" spans="1:12" x14ac:dyDescent="0.25">
      <c r="A7959">
        <v>84483220</v>
      </c>
      <c r="C7959">
        <v>0</v>
      </c>
      <c r="D7959" t="s">
        <v>7860</v>
      </c>
      <c r="E7959">
        <v>1388</v>
      </c>
      <c r="F7959">
        <v>1588</v>
      </c>
      <c r="G7959">
        <v>1800</v>
      </c>
      <c r="H7959">
        <v>0</v>
      </c>
      <c r="I7959">
        <v>13.88</v>
      </c>
      <c r="J7959">
        <v>15.88</v>
      </c>
      <c r="K7959">
        <v>18</v>
      </c>
      <c r="L7959">
        <v>0</v>
      </c>
    </row>
    <row r="7960" spans="1:12" x14ac:dyDescent="0.25">
      <c r="A7960">
        <v>84483230</v>
      </c>
      <c r="C7960">
        <v>0</v>
      </c>
      <c r="D7960" t="s">
        <v>7861</v>
      </c>
      <c r="E7960">
        <v>1388</v>
      </c>
      <c r="F7960">
        <v>1742</v>
      </c>
      <c r="G7960">
        <v>1800</v>
      </c>
      <c r="H7960">
        <v>0</v>
      </c>
      <c r="I7960">
        <v>13.88</v>
      </c>
      <c r="J7960">
        <v>17.420000000000002</v>
      </c>
      <c r="K7960">
        <v>18</v>
      </c>
      <c r="L7960">
        <v>0</v>
      </c>
    </row>
    <row r="7961" spans="1:12" x14ac:dyDescent="0.25">
      <c r="A7961">
        <v>84483240</v>
      </c>
      <c r="C7961">
        <v>0</v>
      </c>
      <c r="D7961" t="s">
        <v>7862</v>
      </c>
      <c r="E7961">
        <v>1388</v>
      </c>
      <c r="F7961">
        <v>1588</v>
      </c>
      <c r="G7961">
        <v>1800</v>
      </c>
      <c r="H7961">
        <v>0</v>
      </c>
      <c r="I7961">
        <v>13.88</v>
      </c>
      <c r="J7961">
        <v>15.88</v>
      </c>
      <c r="K7961">
        <v>18</v>
      </c>
      <c r="L7961">
        <v>0</v>
      </c>
    </row>
    <row r="7962" spans="1:12" x14ac:dyDescent="0.25">
      <c r="A7962">
        <v>84483250</v>
      </c>
      <c r="C7962">
        <v>0</v>
      </c>
      <c r="D7962" t="s">
        <v>7863</v>
      </c>
      <c r="E7962">
        <v>1388</v>
      </c>
      <c r="F7962">
        <v>1588</v>
      </c>
      <c r="G7962">
        <v>1800</v>
      </c>
      <c r="H7962">
        <v>0</v>
      </c>
      <c r="I7962">
        <v>13.88</v>
      </c>
      <c r="J7962">
        <v>15.88</v>
      </c>
      <c r="K7962">
        <v>18</v>
      </c>
      <c r="L7962">
        <v>0</v>
      </c>
    </row>
    <row r="7963" spans="1:12" x14ac:dyDescent="0.25">
      <c r="A7963">
        <v>84483290</v>
      </c>
      <c r="C7963">
        <v>0</v>
      </c>
      <c r="D7963" t="s">
        <v>7864</v>
      </c>
      <c r="E7963">
        <v>1388</v>
      </c>
      <c r="F7963">
        <v>1742</v>
      </c>
      <c r="G7963">
        <v>1800</v>
      </c>
      <c r="H7963">
        <v>0</v>
      </c>
      <c r="I7963">
        <v>13.88</v>
      </c>
      <c r="J7963">
        <v>17.420000000000002</v>
      </c>
      <c r="K7963">
        <v>18</v>
      </c>
      <c r="L7963">
        <v>0</v>
      </c>
    </row>
    <row r="7964" spans="1:12" x14ac:dyDescent="0.25">
      <c r="A7964">
        <v>84483310</v>
      </c>
      <c r="C7964">
        <v>0</v>
      </c>
      <c r="D7964" t="s">
        <v>7865</v>
      </c>
      <c r="E7964">
        <v>1388</v>
      </c>
      <c r="F7964">
        <v>1742</v>
      </c>
      <c r="G7964">
        <v>1800</v>
      </c>
      <c r="H7964">
        <v>0</v>
      </c>
      <c r="I7964">
        <v>13.88</v>
      </c>
      <c r="J7964">
        <v>17.420000000000002</v>
      </c>
      <c r="K7964">
        <v>18</v>
      </c>
      <c r="L7964">
        <v>0</v>
      </c>
    </row>
    <row r="7965" spans="1:12" x14ac:dyDescent="0.25">
      <c r="A7965">
        <v>84483390</v>
      </c>
      <c r="C7965">
        <v>0</v>
      </c>
      <c r="D7965" t="s">
        <v>7866</v>
      </c>
      <c r="E7965">
        <v>1388</v>
      </c>
      <c r="F7965">
        <v>1742</v>
      </c>
      <c r="G7965">
        <v>1800</v>
      </c>
      <c r="H7965">
        <v>0</v>
      </c>
      <c r="I7965">
        <v>13.88</v>
      </c>
      <c r="J7965">
        <v>17.420000000000002</v>
      </c>
      <c r="K7965">
        <v>18</v>
      </c>
      <c r="L7965">
        <v>0</v>
      </c>
    </row>
    <row r="7966" spans="1:12" x14ac:dyDescent="0.25">
      <c r="A7966">
        <v>84483911</v>
      </c>
      <c r="C7966">
        <v>0</v>
      </c>
      <c r="D7966" t="s">
        <v>7867</v>
      </c>
      <c r="E7966">
        <v>1388</v>
      </c>
      <c r="F7966">
        <v>1742</v>
      </c>
      <c r="G7966">
        <v>1800</v>
      </c>
      <c r="H7966">
        <v>0</v>
      </c>
      <c r="I7966">
        <v>13.88</v>
      </c>
      <c r="J7966">
        <v>17.420000000000002</v>
      </c>
      <c r="K7966">
        <v>18</v>
      </c>
      <c r="L7966">
        <v>0</v>
      </c>
    </row>
    <row r="7967" spans="1:12" x14ac:dyDescent="0.25">
      <c r="A7967">
        <v>84483912</v>
      </c>
      <c r="C7967">
        <v>0</v>
      </c>
      <c r="D7967" t="s">
        <v>7868</v>
      </c>
      <c r="E7967">
        <v>1388</v>
      </c>
      <c r="F7967">
        <v>1588</v>
      </c>
      <c r="G7967">
        <v>1800</v>
      </c>
      <c r="H7967">
        <v>0</v>
      </c>
      <c r="I7967">
        <v>13.88</v>
      </c>
      <c r="J7967">
        <v>15.88</v>
      </c>
      <c r="K7967">
        <v>18</v>
      </c>
      <c r="L7967">
        <v>0</v>
      </c>
    </row>
    <row r="7968" spans="1:12" x14ac:dyDescent="0.25">
      <c r="A7968">
        <v>84483917</v>
      </c>
      <c r="C7968">
        <v>0</v>
      </c>
      <c r="D7968" t="s">
        <v>7869</v>
      </c>
      <c r="E7968">
        <v>1388</v>
      </c>
      <c r="F7968">
        <v>1742</v>
      </c>
      <c r="G7968">
        <v>1800</v>
      </c>
      <c r="H7968">
        <v>0</v>
      </c>
      <c r="I7968">
        <v>13.88</v>
      </c>
      <c r="J7968">
        <v>17.420000000000002</v>
      </c>
      <c r="K7968">
        <v>18</v>
      </c>
      <c r="L7968">
        <v>0</v>
      </c>
    </row>
    <row r="7969" spans="1:12" x14ac:dyDescent="0.25">
      <c r="A7969">
        <v>84483919</v>
      </c>
      <c r="C7969">
        <v>0</v>
      </c>
      <c r="D7969" t="s">
        <v>7870</v>
      </c>
      <c r="E7969">
        <v>1388</v>
      </c>
      <c r="F7969">
        <v>1742</v>
      </c>
      <c r="G7969">
        <v>1800</v>
      </c>
      <c r="H7969">
        <v>0</v>
      </c>
      <c r="I7969">
        <v>13.88</v>
      </c>
      <c r="J7969">
        <v>17.420000000000002</v>
      </c>
      <c r="K7969">
        <v>18</v>
      </c>
      <c r="L7969">
        <v>0</v>
      </c>
    </row>
    <row r="7970" spans="1:12" x14ac:dyDescent="0.25">
      <c r="A7970">
        <v>84483921</v>
      </c>
      <c r="C7970">
        <v>0</v>
      </c>
      <c r="D7970" t="s">
        <v>7871</v>
      </c>
      <c r="E7970">
        <v>1388</v>
      </c>
      <c r="F7970">
        <v>1588</v>
      </c>
      <c r="G7970">
        <v>1800</v>
      </c>
      <c r="H7970">
        <v>0</v>
      </c>
      <c r="I7970">
        <v>13.88</v>
      </c>
      <c r="J7970">
        <v>15.88</v>
      </c>
      <c r="K7970">
        <v>18</v>
      </c>
      <c r="L7970">
        <v>0</v>
      </c>
    </row>
    <row r="7971" spans="1:12" x14ac:dyDescent="0.25">
      <c r="A7971">
        <v>84483922</v>
      </c>
      <c r="C7971">
        <v>0</v>
      </c>
      <c r="D7971" t="s">
        <v>7872</v>
      </c>
      <c r="E7971">
        <v>1388</v>
      </c>
      <c r="F7971">
        <v>1588</v>
      </c>
      <c r="G7971">
        <v>1800</v>
      </c>
      <c r="H7971">
        <v>0</v>
      </c>
      <c r="I7971">
        <v>13.88</v>
      </c>
      <c r="J7971">
        <v>15.88</v>
      </c>
      <c r="K7971">
        <v>18</v>
      </c>
      <c r="L7971">
        <v>0</v>
      </c>
    </row>
    <row r="7972" spans="1:12" x14ac:dyDescent="0.25">
      <c r="A7972">
        <v>84483923</v>
      </c>
      <c r="C7972">
        <v>0</v>
      </c>
      <c r="D7972" t="s">
        <v>7873</v>
      </c>
      <c r="E7972">
        <v>1388</v>
      </c>
      <c r="F7972">
        <v>1742</v>
      </c>
      <c r="G7972">
        <v>1800</v>
      </c>
      <c r="H7972">
        <v>0</v>
      </c>
      <c r="I7972">
        <v>13.88</v>
      </c>
      <c r="J7972">
        <v>17.420000000000002</v>
      </c>
      <c r="K7972">
        <v>18</v>
      </c>
      <c r="L7972">
        <v>0</v>
      </c>
    </row>
    <row r="7973" spans="1:12" x14ac:dyDescent="0.25">
      <c r="A7973">
        <v>84483929</v>
      </c>
      <c r="C7973">
        <v>0</v>
      </c>
      <c r="D7973" t="s">
        <v>7874</v>
      </c>
      <c r="E7973">
        <v>1388</v>
      </c>
      <c r="F7973">
        <v>1742</v>
      </c>
      <c r="G7973">
        <v>1800</v>
      </c>
      <c r="H7973">
        <v>0</v>
      </c>
      <c r="I7973">
        <v>13.88</v>
      </c>
      <c r="J7973">
        <v>17.420000000000002</v>
      </c>
      <c r="K7973">
        <v>18</v>
      </c>
      <c r="L7973">
        <v>0</v>
      </c>
    </row>
    <row r="7974" spans="1:12" x14ac:dyDescent="0.25">
      <c r="A7974">
        <v>84483991</v>
      </c>
      <c r="C7974">
        <v>0</v>
      </c>
      <c r="D7974" t="s">
        <v>7875</v>
      </c>
      <c r="E7974">
        <v>1388</v>
      </c>
      <c r="F7974">
        <v>1742</v>
      </c>
      <c r="G7974">
        <v>1800</v>
      </c>
      <c r="H7974">
        <v>0</v>
      </c>
      <c r="I7974">
        <v>13.88</v>
      </c>
      <c r="J7974">
        <v>17.420000000000002</v>
      </c>
      <c r="K7974">
        <v>18</v>
      </c>
      <c r="L7974">
        <v>0</v>
      </c>
    </row>
    <row r="7975" spans="1:12" x14ac:dyDescent="0.25">
      <c r="A7975">
        <v>84483992</v>
      </c>
      <c r="C7975">
        <v>0</v>
      </c>
      <c r="D7975" t="s">
        <v>7876</v>
      </c>
      <c r="E7975">
        <v>1388</v>
      </c>
      <c r="F7975">
        <v>1588</v>
      </c>
      <c r="G7975">
        <v>1800</v>
      </c>
      <c r="H7975">
        <v>0</v>
      </c>
      <c r="I7975">
        <v>13.88</v>
      </c>
      <c r="J7975">
        <v>15.88</v>
      </c>
      <c r="K7975">
        <v>18</v>
      </c>
      <c r="L7975">
        <v>0</v>
      </c>
    </row>
    <row r="7976" spans="1:12" x14ac:dyDescent="0.25">
      <c r="A7976">
        <v>84483999</v>
      </c>
      <c r="C7976">
        <v>0</v>
      </c>
      <c r="D7976" t="s">
        <v>7877</v>
      </c>
      <c r="E7976">
        <v>1388</v>
      </c>
      <c r="F7976">
        <v>1742</v>
      </c>
      <c r="G7976">
        <v>1800</v>
      </c>
      <c r="H7976">
        <v>0</v>
      </c>
      <c r="I7976">
        <v>13.88</v>
      </c>
      <c r="J7976">
        <v>17.420000000000002</v>
      </c>
      <c r="K7976">
        <v>18</v>
      </c>
      <c r="L7976">
        <v>0</v>
      </c>
    </row>
    <row r="7977" spans="1:12" x14ac:dyDescent="0.25">
      <c r="A7977">
        <v>84484200</v>
      </c>
      <c r="C7977">
        <v>0</v>
      </c>
      <c r="D7977" t="s">
        <v>7878</v>
      </c>
      <c r="E7977">
        <v>1345</v>
      </c>
      <c r="F7977">
        <v>1699</v>
      </c>
      <c r="G7977">
        <v>1800</v>
      </c>
      <c r="H7977">
        <v>0</v>
      </c>
      <c r="I7977">
        <v>13.45</v>
      </c>
      <c r="J7977">
        <v>16.989999999999998</v>
      </c>
      <c r="K7977">
        <v>18</v>
      </c>
      <c r="L7977">
        <v>0</v>
      </c>
    </row>
    <row r="7978" spans="1:12" x14ac:dyDescent="0.25">
      <c r="A7978">
        <v>84484910</v>
      </c>
      <c r="C7978">
        <v>0</v>
      </c>
      <c r="D7978" t="s">
        <v>7879</v>
      </c>
      <c r="E7978">
        <v>1388</v>
      </c>
      <c r="F7978">
        <v>1742</v>
      </c>
      <c r="G7978">
        <v>1800</v>
      </c>
      <c r="H7978">
        <v>0</v>
      </c>
      <c r="I7978">
        <v>13.88</v>
      </c>
      <c r="J7978">
        <v>17.420000000000002</v>
      </c>
      <c r="K7978">
        <v>18</v>
      </c>
      <c r="L7978">
        <v>0</v>
      </c>
    </row>
    <row r="7979" spans="1:12" x14ac:dyDescent="0.25">
      <c r="A7979">
        <v>84484920</v>
      </c>
      <c r="C7979">
        <v>0</v>
      </c>
      <c r="D7979" t="s">
        <v>7880</v>
      </c>
      <c r="E7979">
        <v>1388</v>
      </c>
      <c r="F7979">
        <v>1588</v>
      </c>
      <c r="G7979">
        <v>1800</v>
      </c>
      <c r="H7979">
        <v>0</v>
      </c>
      <c r="I7979">
        <v>13.88</v>
      </c>
      <c r="J7979">
        <v>15.88</v>
      </c>
      <c r="K7979">
        <v>18</v>
      </c>
      <c r="L7979">
        <v>0</v>
      </c>
    </row>
    <row r="7980" spans="1:12" x14ac:dyDescent="0.25">
      <c r="A7980">
        <v>84484990</v>
      </c>
      <c r="C7980">
        <v>0</v>
      </c>
      <c r="D7980" t="s">
        <v>7881</v>
      </c>
      <c r="E7980">
        <v>1388</v>
      </c>
      <c r="F7980">
        <v>1742</v>
      </c>
      <c r="G7980">
        <v>1800</v>
      </c>
      <c r="H7980">
        <v>0</v>
      </c>
      <c r="I7980">
        <v>13.88</v>
      </c>
      <c r="J7980">
        <v>17.420000000000002</v>
      </c>
      <c r="K7980">
        <v>18</v>
      </c>
      <c r="L7980">
        <v>0</v>
      </c>
    </row>
    <row r="7981" spans="1:12" x14ac:dyDescent="0.25">
      <c r="A7981">
        <v>84485110</v>
      </c>
      <c r="C7981">
        <v>0</v>
      </c>
      <c r="D7981" t="s">
        <v>10019</v>
      </c>
      <c r="E7981">
        <v>1388</v>
      </c>
      <c r="F7981">
        <v>1742</v>
      </c>
      <c r="G7981">
        <v>1800</v>
      </c>
      <c r="H7981">
        <v>0</v>
      </c>
      <c r="I7981">
        <v>13.88</v>
      </c>
      <c r="J7981">
        <v>17.420000000000002</v>
      </c>
      <c r="K7981">
        <v>18</v>
      </c>
      <c r="L7981">
        <v>0</v>
      </c>
    </row>
    <row r="7982" spans="1:12" x14ac:dyDescent="0.25">
      <c r="A7982">
        <v>84485190</v>
      </c>
      <c r="C7982">
        <v>0</v>
      </c>
      <c r="D7982" t="s">
        <v>6</v>
      </c>
      <c r="E7982">
        <v>1388</v>
      </c>
      <c r="F7982">
        <v>1588</v>
      </c>
      <c r="G7982">
        <v>1800</v>
      </c>
      <c r="H7982">
        <v>0</v>
      </c>
      <c r="I7982">
        <v>13.88</v>
      </c>
      <c r="J7982">
        <v>15.88</v>
      </c>
      <c r="K7982">
        <v>18</v>
      </c>
      <c r="L7982">
        <v>0</v>
      </c>
    </row>
    <row r="7983" spans="1:12" x14ac:dyDescent="0.25">
      <c r="A7983">
        <v>84485910</v>
      </c>
      <c r="C7983">
        <v>0</v>
      </c>
      <c r="D7983" t="s">
        <v>7882</v>
      </c>
      <c r="E7983">
        <v>1388</v>
      </c>
      <c r="F7983">
        <v>1742</v>
      </c>
      <c r="G7983">
        <v>1800</v>
      </c>
      <c r="H7983">
        <v>0</v>
      </c>
      <c r="I7983">
        <v>13.88</v>
      </c>
      <c r="J7983">
        <v>17.420000000000002</v>
      </c>
      <c r="K7983">
        <v>18</v>
      </c>
      <c r="L7983">
        <v>0</v>
      </c>
    </row>
    <row r="7984" spans="1:12" x14ac:dyDescent="0.25">
      <c r="A7984">
        <v>84485921</v>
      </c>
      <c r="C7984">
        <v>0</v>
      </c>
      <c r="D7984" t="s">
        <v>7883</v>
      </c>
      <c r="E7984">
        <v>1388</v>
      </c>
      <c r="F7984">
        <v>1761</v>
      </c>
      <c r="G7984">
        <v>1800</v>
      </c>
      <c r="H7984">
        <v>0</v>
      </c>
      <c r="I7984">
        <v>13.88</v>
      </c>
      <c r="J7984">
        <v>17.61</v>
      </c>
      <c r="K7984">
        <v>18</v>
      </c>
      <c r="L7984">
        <v>0</v>
      </c>
    </row>
    <row r="7985" spans="1:12" x14ac:dyDescent="0.25">
      <c r="A7985">
        <v>84485922</v>
      </c>
      <c r="C7985">
        <v>0</v>
      </c>
      <c r="D7985" t="s">
        <v>7884</v>
      </c>
      <c r="E7985">
        <v>1388</v>
      </c>
      <c r="F7985">
        <v>1588</v>
      </c>
      <c r="G7985">
        <v>1800</v>
      </c>
      <c r="H7985">
        <v>0</v>
      </c>
      <c r="I7985">
        <v>13.88</v>
      </c>
      <c r="J7985">
        <v>15.88</v>
      </c>
      <c r="K7985">
        <v>18</v>
      </c>
      <c r="L7985">
        <v>0</v>
      </c>
    </row>
    <row r="7986" spans="1:12" x14ac:dyDescent="0.25">
      <c r="A7986">
        <v>84485929</v>
      </c>
      <c r="C7986">
        <v>0</v>
      </c>
      <c r="D7986" t="s">
        <v>7885</v>
      </c>
      <c r="E7986">
        <v>1388</v>
      </c>
      <c r="F7986">
        <v>1742</v>
      </c>
      <c r="G7986">
        <v>1800</v>
      </c>
      <c r="H7986">
        <v>0</v>
      </c>
      <c r="I7986">
        <v>13.88</v>
      </c>
      <c r="J7986">
        <v>17.420000000000002</v>
      </c>
      <c r="K7986">
        <v>18</v>
      </c>
      <c r="L7986">
        <v>0</v>
      </c>
    </row>
    <row r="7987" spans="1:12" x14ac:dyDescent="0.25">
      <c r="A7987">
        <v>84485930</v>
      </c>
      <c r="C7987">
        <v>0</v>
      </c>
      <c r="D7987" t="s">
        <v>7886</v>
      </c>
      <c r="E7987">
        <v>1388</v>
      </c>
      <c r="F7987">
        <v>1588</v>
      </c>
      <c r="G7987">
        <v>1800</v>
      </c>
      <c r="H7987">
        <v>0</v>
      </c>
      <c r="I7987">
        <v>13.88</v>
      </c>
      <c r="J7987">
        <v>15.88</v>
      </c>
      <c r="K7987">
        <v>18</v>
      </c>
      <c r="L7987">
        <v>0</v>
      </c>
    </row>
    <row r="7988" spans="1:12" x14ac:dyDescent="0.25">
      <c r="A7988">
        <v>84485940</v>
      </c>
      <c r="C7988">
        <v>0</v>
      </c>
      <c r="D7988" t="s">
        <v>7887</v>
      </c>
      <c r="E7988">
        <v>1388</v>
      </c>
      <c r="F7988">
        <v>1742</v>
      </c>
      <c r="G7988">
        <v>1800</v>
      </c>
      <c r="H7988">
        <v>0</v>
      </c>
      <c r="I7988">
        <v>13.88</v>
      </c>
      <c r="J7988">
        <v>17.420000000000002</v>
      </c>
      <c r="K7988">
        <v>18</v>
      </c>
      <c r="L7988">
        <v>0</v>
      </c>
    </row>
    <row r="7989" spans="1:12" x14ac:dyDescent="0.25">
      <c r="A7989">
        <v>84485990</v>
      </c>
      <c r="C7989">
        <v>0</v>
      </c>
      <c r="D7989" t="s">
        <v>7888</v>
      </c>
      <c r="E7989">
        <v>1388</v>
      </c>
      <c r="F7989">
        <v>1742</v>
      </c>
      <c r="G7989">
        <v>1800</v>
      </c>
      <c r="H7989">
        <v>0</v>
      </c>
      <c r="I7989">
        <v>13.88</v>
      </c>
      <c r="J7989">
        <v>17.420000000000002</v>
      </c>
      <c r="K7989">
        <v>18</v>
      </c>
      <c r="L7989">
        <v>0</v>
      </c>
    </row>
    <row r="7990" spans="1:12" x14ac:dyDescent="0.25">
      <c r="A7990">
        <v>84490010</v>
      </c>
      <c r="C7990">
        <v>0</v>
      </c>
      <c r="D7990" t="s">
        <v>7889</v>
      </c>
      <c r="E7990">
        <v>1345</v>
      </c>
      <c r="F7990">
        <v>1699</v>
      </c>
      <c r="G7990">
        <v>1800</v>
      </c>
      <c r="H7990">
        <v>0</v>
      </c>
      <c r="I7990">
        <v>13.45</v>
      </c>
      <c r="J7990">
        <v>16.989999999999998</v>
      </c>
      <c r="K7990">
        <v>18</v>
      </c>
      <c r="L7990">
        <v>0</v>
      </c>
    </row>
    <row r="7991" spans="1:12" x14ac:dyDescent="0.25">
      <c r="A7991">
        <v>84490020</v>
      </c>
      <c r="C7991">
        <v>0</v>
      </c>
      <c r="D7991" t="s">
        <v>7890</v>
      </c>
      <c r="E7991">
        <v>1345</v>
      </c>
      <c r="F7991">
        <v>1545</v>
      </c>
      <c r="G7991">
        <v>1800</v>
      </c>
      <c r="H7991">
        <v>0</v>
      </c>
      <c r="I7991">
        <v>13.45</v>
      </c>
      <c r="J7991">
        <v>15.45</v>
      </c>
      <c r="K7991">
        <v>18</v>
      </c>
      <c r="L7991">
        <v>0</v>
      </c>
    </row>
    <row r="7992" spans="1:12" x14ac:dyDescent="0.25">
      <c r="A7992">
        <v>84490080</v>
      </c>
      <c r="C7992">
        <v>0</v>
      </c>
      <c r="D7992" t="s">
        <v>7891</v>
      </c>
      <c r="E7992">
        <v>1345</v>
      </c>
      <c r="F7992">
        <v>1699</v>
      </c>
      <c r="G7992">
        <v>1800</v>
      </c>
      <c r="H7992">
        <v>0</v>
      </c>
      <c r="I7992">
        <v>13.45</v>
      </c>
      <c r="J7992">
        <v>16.989999999999998</v>
      </c>
      <c r="K7992">
        <v>18</v>
      </c>
      <c r="L7992">
        <v>0</v>
      </c>
    </row>
    <row r="7993" spans="1:12" x14ac:dyDescent="0.25">
      <c r="A7993">
        <v>84490091</v>
      </c>
      <c r="C7993">
        <v>0</v>
      </c>
      <c r="D7993" t="s">
        <v>7892</v>
      </c>
      <c r="E7993">
        <v>1388</v>
      </c>
      <c r="F7993">
        <v>1588</v>
      </c>
      <c r="G7993">
        <v>1200</v>
      </c>
      <c r="H7993">
        <v>0</v>
      </c>
      <c r="I7993">
        <v>13.88</v>
      </c>
      <c r="J7993">
        <v>15.88</v>
      </c>
      <c r="K7993">
        <v>12</v>
      </c>
      <c r="L7993">
        <v>0</v>
      </c>
    </row>
    <row r="7994" spans="1:12" x14ac:dyDescent="0.25">
      <c r="A7994">
        <v>84490099</v>
      </c>
      <c r="C7994">
        <v>0</v>
      </c>
      <c r="D7994" t="s">
        <v>7893</v>
      </c>
      <c r="E7994">
        <v>1388</v>
      </c>
      <c r="F7994">
        <v>1742</v>
      </c>
      <c r="G7994">
        <v>1200</v>
      </c>
      <c r="H7994">
        <v>0</v>
      </c>
      <c r="I7994">
        <v>13.88</v>
      </c>
      <c r="J7994">
        <v>17.420000000000002</v>
      </c>
      <c r="K7994">
        <v>12</v>
      </c>
      <c r="L7994">
        <v>0</v>
      </c>
    </row>
    <row r="7995" spans="1:12" x14ac:dyDescent="0.25">
      <c r="A7995">
        <v>84501100</v>
      </c>
      <c r="C7995">
        <v>0</v>
      </c>
      <c r="D7995" t="s">
        <v>7894</v>
      </c>
      <c r="E7995">
        <v>1502</v>
      </c>
      <c r="F7995">
        <v>2465</v>
      </c>
      <c r="G7995">
        <v>1800</v>
      </c>
      <c r="H7995">
        <v>0</v>
      </c>
      <c r="I7995">
        <v>15.02</v>
      </c>
      <c r="J7995">
        <v>24.65</v>
      </c>
      <c r="K7995">
        <v>18</v>
      </c>
      <c r="L7995">
        <v>0</v>
      </c>
    </row>
    <row r="7996" spans="1:12" x14ac:dyDescent="0.25">
      <c r="A7996">
        <v>84501100</v>
      </c>
      <c r="B7996">
        <v>1</v>
      </c>
      <c r="C7996">
        <v>0</v>
      </c>
      <c r="D7996" t="s">
        <v>10957</v>
      </c>
      <c r="E7996">
        <v>1920</v>
      </c>
      <c r="F7996">
        <v>2883</v>
      </c>
      <c r="G7996">
        <v>1800</v>
      </c>
      <c r="H7996">
        <v>0</v>
      </c>
      <c r="I7996">
        <v>19.2</v>
      </c>
      <c r="J7996">
        <v>28.83</v>
      </c>
      <c r="K7996">
        <v>18</v>
      </c>
      <c r="L7996">
        <v>0</v>
      </c>
    </row>
    <row r="7997" spans="1:12" x14ac:dyDescent="0.25">
      <c r="A7997">
        <v>84501200</v>
      </c>
      <c r="C7997">
        <v>0</v>
      </c>
      <c r="D7997" t="s">
        <v>12824</v>
      </c>
      <c r="E7997">
        <v>1499</v>
      </c>
      <c r="F7997">
        <v>2446</v>
      </c>
      <c r="G7997">
        <v>1800</v>
      </c>
      <c r="H7997">
        <v>0</v>
      </c>
      <c r="I7997">
        <v>14.99</v>
      </c>
      <c r="J7997">
        <v>24.46</v>
      </c>
      <c r="K7997">
        <v>18</v>
      </c>
      <c r="L7997">
        <v>0</v>
      </c>
    </row>
    <row r="7998" spans="1:12" x14ac:dyDescent="0.25">
      <c r="A7998">
        <v>84501200</v>
      </c>
      <c r="B7998">
        <v>1</v>
      </c>
      <c r="C7998">
        <v>0</v>
      </c>
      <c r="D7998" t="s">
        <v>10957</v>
      </c>
      <c r="E7998">
        <v>1909</v>
      </c>
      <c r="F7998">
        <v>2856</v>
      </c>
      <c r="G7998">
        <v>1800</v>
      </c>
      <c r="H7998">
        <v>0</v>
      </c>
      <c r="I7998">
        <v>19.09</v>
      </c>
      <c r="J7998">
        <v>28.56</v>
      </c>
      <c r="K7998">
        <v>18</v>
      </c>
      <c r="L7998">
        <v>0</v>
      </c>
    </row>
    <row r="7999" spans="1:12" x14ac:dyDescent="0.25">
      <c r="A7999">
        <v>84501900</v>
      </c>
      <c r="C7999">
        <v>0</v>
      </c>
      <c r="D7999" t="s">
        <v>7895</v>
      </c>
      <c r="E7999">
        <v>1512</v>
      </c>
      <c r="F7999">
        <v>2520</v>
      </c>
      <c r="G7999">
        <v>1800</v>
      </c>
      <c r="H7999">
        <v>0</v>
      </c>
      <c r="I7999">
        <v>15.12</v>
      </c>
      <c r="J7999">
        <v>25.2</v>
      </c>
      <c r="K7999">
        <v>18</v>
      </c>
      <c r="L7999">
        <v>0</v>
      </c>
    </row>
    <row r="8000" spans="1:12" x14ac:dyDescent="0.25">
      <c r="A8000">
        <v>84501900</v>
      </c>
      <c r="B8000">
        <v>1</v>
      </c>
      <c r="C8000">
        <v>0</v>
      </c>
      <c r="D8000" t="s">
        <v>10957</v>
      </c>
      <c r="E8000">
        <v>1668</v>
      </c>
      <c r="F8000">
        <v>2676</v>
      </c>
      <c r="G8000">
        <v>1800</v>
      </c>
      <c r="H8000">
        <v>0</v>
      </c>
      <c r="I8000">
        <v>16.68</v>
      </c>
      <c r="J8000">
        <v>26.76</v>
      </c>
      <c r="K8000">
        <v>18</v>
      </c>
      <c r="L8000">
        <v>0</v>
      </c>
    </row>
    <row r="8001" spans="1:12" x14ac:dyDescent="0.25">
      <c r="A8001">
        <v>84502010</v>
      </c>
      <c r="C8001">
        <v>0</v>
      </c>
      <c r="D8001" t="s">
        <v>7896</v>
      </c>
      <c r="E8001">
        <v>1528</v>
      </c>
      <c r="F8001">
        <v>1728</v>
      </c>
      <c r="G8001">
        <v>1800</v>
      </c>
      <c r="H8001">
        <v>0</v>
      </c>
      <c r="I8001">
        <v>15.28</v>
      </c>
      <c r="J8001">
        <v>17.28</v>
      </c>
      <c r="K8001">
        <v>18</v>
      </c>
      <c r="L8001">
        <v>0</v>
      </c>
    </row>
    <row r="8002" spans="1:12" x14ac:dyDescent="0.25">
      <c r="A8002">
        <v>84502020</v>
      </c>
      <c r="C8002">
        <v>0</v>
      </c>
      <c r="D8002" t="s">
        <v>12825</v>
      </c>
      <c r="E8002">
        <v>2012</v>
      </c>
      <c r="F8002">
        <v>2861</v>
      </c>
      <c r="G8002">
        <v>1800</v>
      </c>
      <c r="H8002">
        <v>0</v>
      </c>
      <c r="I8002">
        <v>20.12</v>
      </c>
      <c r="J8002">
        <v>28.61</v>
      </c>
      <c r="K8002">
        <v>18</v>
      </c>
      <c r="L8002">
        <v>0</v>
      </c>
    </row>
    <row r="8003" spans="1:12" x14ac:dyDescent="0.25">
      <c r="A8003">
        <v>84502090</v>
      </c>
      <c r="C8003">
        <v>0</v>
      </c>
      <c r="D8003" t="s">
        <v>7897</v>
      </c>
      <c r="E8003">
        <v>2012</v>
      </c>
      <c r="F8003">
        <v>2861</v>
      </c>
      <c r="G8003">
        <v>1800</v>
      </c>
      <c r="H8003">
        <v>0</v>
      </c>
      <c r="I8003">
        <v>20.12</v>
      </c>
      <c r="J8003">
        <v>28.61</v>
      </c>
      <c r="K8003">
        <v>18</v>
      </c>
      <c r="L8003">
        <v>0</v>
      </c>
    </row>
    <row r="8004" spans="1:12" x14ac:dyDescent="0.25">
      <c r="A8004">
        <v>84502090</v>
      </c>
      <c r="B8004">
        <v>1</v>
      </c>
      <c r="C8004">
        <v>0</v>
      </c>
      <c r="D8004" t="s">
        <v>9745</v>
      </c>
      <c r="E8004">
        <v>1345</v>
      </c>
      <c r="F8004">
        <v>2194</v>
      </c>
      <c r="G8004">
        <v>1800</v>
      </c>
      <c r="H8004">
        <v>0</v>
      </c>
      <c r="I8004">
        <v>13.45</v>
      </c>
      <c r="J8004">
        <v>21.94</v>
      </c>
      <c r="K8004">
        <v>18</v>
      </c>
      <c r="L8004">
        <v>0</v>
      </c>
    </row>
    <row r="8005" spans="1:12" x14ac:dyDescent="0.25">
      <c r="A8005">
        <v>84509010</v>
      </c>
      <c r="C8005">
        <v>0</v>
      </c>
      <c r="D8005" t="s">
        <v>7898</v>
      </c>
      <c r="E8005">
        <v>2495</v>
      </c>
      <c r="F8005">
        <v>3814</v>
      </c>
      <c r="G8005">
        <v>1800</v>
      </c>
      <c r="H8005">
        <v>0</v>
      </c>
      <c r="I8005">
        <v>24.95</v>
      </c>
      <c r="J8005">
        <v>38.14</v>
      </c>
      <c r="K8005">
        <v>18</v>
      </c>
      <c r="L8005">
        <v>0</v>
      </c>
    </row>
    <row r="8006" spans="1:12" x14ac:dyDescent="0.25">
      <c r="A8006">
        <v>84509090</v>
      </c>
      <c r="C8006">
        <v>0</v>
      </c>
      <c r="D8006" t="s">
        <v>7899</v>
      </c>
      <c r="E8006">
        <v>2495</v>
      </c>
      <c r="F8006">
        <v>3954</v>
      </c>
      <c r="G8006">
        <v>1800</v>
      </c>
      <c r="H8006">
        <v>0</v>
      </c>
      <c r="I8006">
        <v>24.95</v>
      </c>
      <c r="J8006">
        <v>39.54</v>
      </c>
      <c r="K8006">
        <v>18</v>
      </c>
      <c r="L8006">
        <v>0</v>
      </c>
    </row>
    <row r="8007" spans="1:12" x14ac:dyDescent="0.25">
      <c r="A8007">
        <v>84511000</v>
      </c>
      <c r="C8007">
        <v>0</v>
      </c>
      <c r="D8007" t="s">
        <v>7900</v>
      </c>
      <c r="E8007">
        <v>1345</v>
      </c>
      <c r="F8007">
        <v>1699</v>
      </c>
      <c r="G8007">
        <v>1800</v>
      </c>
      <c r="H8007">
        <v>0</v>
      </c>
      <c r="I8007">
        <v>13.45</v>
      </c>
      <c r="J8007">
        <v>16.989999999999998</v>
      </c>
      <c r="K8007">
        <v>18</v>
      </c>
      <c r="L8007">
        <v>0</v>
      </c>
    </row>
    <row r="8008" spans="1:12" x14ac:dyDescent="0.25">
      <c r="A8008">
        <v>84512100</v>
      </c>
      <c r="C8008">
        <v>0</v>
      </c>
      <c r="D8008" t="s">
        <v>7901</v>
      </c>
      <c r="E8008">
        <v>1524</v>
      </c>
      <c r="F8008">
        <v>2593</v>
      </c>
      <c r="G8008">
        <v>1800</v>
      </c>
      <c r="H8008">
        <v>0</v>
      </c>
      <c r="I8008">
        <v>15.24</v>
      </c>
      <c r="J8008">
        <v>25.93</v>
      </c>
      <c r="K8008">
        <v>18</v>
      </c>
      <c r="L8008">
        <v>0</v>
      </c>
    </row>
    <row r="8009" spans="1:12" x14ac:dyDescent="0.25">
      <c r="A8009">
        <v>84512100</v>
      </c>
      <c r="B8009">
        <v>1</v>
      </c>
      <c r="C8009">
        <v>0</v>
      </c>
      <c r="D8009" t="s">
        <v>10957</v>
      </c>
      <c r="E8009">
        <v>2001</v>
      </c>
      <c r="F8009">
        <v>3070</v>
      </c>
      <c r="G8009">
        <v>1800</v>
      </c>
      <c r="H8009">
        <v>0</v>
      </c>
      <c r="I8009">
        <v>20.010000000000002</v>
      </c>
      <c r="J8009">
        <v>30.7</v>
      </c>
      <c r="K8009">
        <v>18</v>
      </c>
      <c r="L8009">
        <v>0</v>
      </c>
    </row>
    <row r="8010" spans="1:12" x14ac:dyDescent="0.25">
      <c r="A8010">
        <v>84512910</v>
      </c>
      <c r="C8010">
        <v>0</v>
      </c>
      <c r="D8010" t="s">
        <v>7902</v>
      </c>
      <c r="E8010">
        <v>1345</v>
      </c>
      <c r="F8010">
        <v>1545</v>
      </c>
      <c r="G8010">
        <v>1800</v>
      </c>
      <c r="H8010">
        <v>0</v>
      </c>
      <c r="I8010">
        <v>13.45</v>
      </c>
      <c r="J8010">
        <v>15.45</v>
      </c>
      <c r="K8010">
        <v>18</v>
      </c>
      <c r="L8010">
        <v>0</v>
      </c>
    </row>
    <row r="8011" spans="1:12" x14ac:dyDescent="0.25">
      <c r="A8011">
        <v>84512990</v>
      </c>
      <c r="C8011">
        <v>0</v>
      </c>
      <c r="D8011" t="s">
        <v>7903</v>
      </c>
      <c r="E8011">
        <v>1345</v>
      </c>
      <c r="F8011">
        <v>1858</v>
      </c>
      <c r="G8011">
        <v>1800</v>
      </c>
      <c r="H8011">
        <v>0</v>
      </c>
      <c r="I8011">
        <v>13.45</v>
      </c>
      <c r="J8011">
        <v>18.579999999999998</v>
      </c>
      <c r="K8011">
        <v>18</v>
      </c>
      <c r="L8011">
        <v>0</v>
      </c>
    </row>
    <row r="8012" spans="1:12" x14ac:dyDescent="0.25">
      <c r="A8012">
        <v>84513010</v>
      </c>
      <c r="C8012">
        <v>0</v>
      </c>
      <c r="D8012" t="s">
        <v>7904</v>
      </c>
      <c r="E8012">
        <v>1345</v>
      </c>
      <c r="F8012">
        <v>1545</v>
      </c>
      <c r="G8012">
        <v>1800</v>
      </c>
      <c r="H8012">
        <v>0</v>
      </c>
      <c r="I8012">
        <v>13.45</v>
      </c>
      <c r="J8012">
        <v>15.45</v>
      </c>
      <c r="K8012">
        <v>18</v>
      </c>
      <c r="L8012">
        <v>0</v>
      </c>
    </row>
    <row r="8013" spans="1:12" x14ac:dyDescent="0.25">
      <c r="A8013">
        <v>84513091</v>
      </c>
      <c r="C8013">
        <v>0</v>
      </c>
      <c r="D8013" t="s">
        <v>7905</v>
      </c>
      <c r="E8013">
        <v>1388</v>
      </c>
      <c r="F8013">
        <v>1798</v>
      </c>
      <c r="G8013">
        <v>1800</v>
      </c>
      <c r="H8013">
        <v>0</v>
      </c>
      <c r="I8013">
        <v>13.88</v>
      </c>
      <c r="J8013">
        <v>17.98</v>
      </c>
      <c r="K8013">
        <v>18</v>
      </c>
      <c r="L8013">
        <v>0</v>
      </c>
    </row>
    <row r="8014" spans="1:12" x14ac:dyDescent="0.25">
      <c r="A8014">
        <v>84513099</v>
      </c>
      <c r="C8014">
        <v>0</v>
      </c>
      <c r="D8014" t="s">
        <v>7906</v>
      </c>
      <c r="E8014">
        <v>1345</v>
      </c>
      <c r="F8014">
        <v>1699</v>
      </c>
      <c r="G8014">
        <v>1800</v>
      </c>
      <c r="H8014">
        <v>0</v>
      </c>
      <c r="I8014">
        <v>13.45</v>
      </c>
      <c r="J8014">
        <v>16.989999999999998</v>
      </c>
      <c r="K8014">
        <v>18</v>
      </c>
      <c r="L8014">
        <v>0</v>
      </c>
    </row>
    <row r="8015" spans="1:12" x14ac:dyDescent="0.25">
      <c r="A8015">
        <v>84514010</v>
      </c>
      <c r="C8015">
        <v>0</v>
      </c>
      <c r="D8015" t="s">
        <v>7907</v>
      </c>
      <c r="E8015">
        <v>1345</v>
      </c>
      <c r="F8015">
        <v>1699</v>
      </c>
      <c r="G8015">
        <v>1800</v>
      </c>
      <c r="H8015">
        <v>0</v>
      </c>
      <c r="I8015">
        <v>13.45</v>
      </c>
      <c r="J8015">
        <v>16.989999999999998</v>
      </c>
      <c r="K8015">
        <v>18</v>
      </c>
      <c r="L8015">
        <v>0</v>
      </c>
    </row>
    <row r="8016" spans="1:12" x14ac:dyDescent="0.25">
      <c r="A8016">
        <v>84514021</v>
      </c>
      <c r="C8016">
        <v>0</v>
      </c>
      <c r="D8016" t="s">
        <v>7908</v>
      </c>
      <c r="E8016">
        <v>1345</v>
      </c>
      <c r="F8016">
        <v>1699</v>
      </c>
      <c r="G8016">
        <v>1800</v>
      </c>
      <c r="H8016">
        <v>0</v>
      </c>
      <c r="I8016">
        <v>13.45</v>
      </c>
      <c r="J8016">
        <v>16.989999999999998</v>
      </c>
      <c r="K8016">
        <v>18</v>
      </c>
      <c r="L8016">
        <v>0</v>
      </c>
    </row>
    <row r="8017" spans="1:12" x14ac:dyDescent="0.25">
      <c r="A8017">
        <v>84514029</v>
      </c>
      <c r="C8017">
        <v>0</v>
      </c>
      <c r="D8017" t="s">
        <v>7909</v>
      </c>
      <c r="E8017">
        <v>1345</v>
      </c>
      <c r="F8017">
        <v>1699</v>
      </c>
      <c r="G8017">
        <v>1800</v>
      </c>
      <c r="H8017">
        <v>0</v>
      </c>
      <c r="I8017">
        <v>13.45</v>
      </c>
      <c r="J8017">
        <v>16.989999999999998</v>
      </c>
      <c r="K8017">
        <v>18</v>
      </c>
      <c r="L8017">
        <v>0</v>
      </c>
    </row>
    <row r="8018" spans="1:12" x14ac:dyDescent="0.25">
      <c r="A8018">
        <v>84514090</v>
      </c>
      <c r="C8018">
        <v>0</v>
      </c>
      <c r="D8018" t="s">
        <v>7910</v>
      </c>
      <c r="E8018">
        <v>1345</v>
      </c>
      <c r="F8018">
        <v>1699</v>
      </c>
      <c r="G8018">
        <v>1800</v>
      </c>
      <c r="H8018">
        <v>0</v>
      </c>
      <c r="I8018">
        <v>13.45</v>
      </c>
      <c r="J8018">
        <v>16.989999999999998</v>
      </c>
      <c r="K8018">
        <v>18</v>
      </c>
      <c r="L8018">
        <v>0</v>
      </c>
    </row>
    <row r="8019" spans="1:12" x14ac:dyDescent="0.25">
      <c r="A8019">
        <v>84515010</v>
      </c>
      <c r="C8019">
        <v>0</v>
      </c>
      <c r="D8019" t="s">
        <v>7911</v>
      </c>
      <c r="E8019">
        <v>1345</v>
      </c>
      <c r="F8019">
        <v>1545</v>
      </c>
      <c r="G8019">
        <v>1800</v>
      </c>
      <c r="H8019">
        <v>0</v>
      </c>
      <c r="I8019">
        <v>13.45</v>
      </c>
      <c r="J8019">
        <v>15.45</v>
      </c>
      <c r="K8019">
        <v>18</v>
      </c>
      <c r="L8019">
        <v>0</v>
      </c>
    </row>
    <row r="8020" spans="1:12" x14ac:dyDescent="0.25">
      <c r="A8020">
        <v>84515020</v>
      </c>
      <c r="C8020">
        <v>0</v>
      </c>
      <c r="D8020" t="s">
        <v>7912</v>
      </c>
      <c r="E8020">
        <v>1345</v>
      </c>
      <c r="F8020">
        <v>1545</v>
      </c>
      <c r="G8020">
        <v>1800</v>
      </c>
      <c r="H8020">
        <v>0</v>
      </c>
      <c r="I8020">
        <v>13.45</v>
      </c>
      <c r="J8020">
        <v>15.45</v>
      </c>
      <c r="K8020">
        <v>18</v>
      </c>
      <c r="L8020">
        <v>0</v>
      </c>
    </row>
    <row r="8021" spans="1:12" x14ac:dyDescent="0.25">
      <c r="A8021">
        <v>84515090</v>
      </c>
      <c r="C8021">
        <v>0</v>
      </c>
      <c r="D8021" t="s">
        <v>7913</v>
      </c>
      <c r="E8021">
        <v>1345</v>
      </c>
      <c r="F8021">
        <v>1699</v>
      </c>
      <c r="G8021">
        <v>1800</v>
      </c>
      <c r="H8021">
        <v>0</v>
      </c>
      <c r="I8021">
        <v>13.45</v>
      </c>
      <c r="J8021">
        <v>16.989999999999998</v>
      </c>
      <c r="K8021">
        <v>18</v>
      </c>
      <c r="L8021">
        <v>0</v>
      </c>
    </row>
    <row r="8022" spans="1:12" x14ac:dyDescent="0.25">
      <c r="A8022">
        <v>84518000</v>
      </c>
      <c r="C8022">
        <v>0</v>
      </c>
      <c r="D8022" t="s">
        <v>12826</v>
      </c>
      <c r="E8022">
        <v>1345</v>
      </c>
      <c r="F8022">
        <v>1699</v>
      </c>
      <c r="G8022">
        <v>1800</v>
      </c>
      <c r="H8022">
        <v>0</v>
      </c>
      <c r="I8022">
        <v>13.45</v>
      </c>
      <c r="J8022">
        <v>16.989999999999998</v>
      </c>
      <c r="K8022">
        <v>18</v>
      </c>
      <c r="L8022">
        <v>0</v>
      </c>
    </row>
    <row r="8023" spans="1:12" x14ac:dyDescent="0.25">
      <c r="A8023">
        <v>84518000</v>
      </c>
      <c r="B8023">
        <v>1</v>
      </c>
      <c r="C8023">
        <v>0</v>
      </c>
      <c r="D8023" t="s">
        <v>10957</v>
      </c>
      <c r="E8023">
        <v>1445</v>
      </c>
      <c r="F8023">
        <v>1799</v>
      </c>
      <c r="G8023">
        <v>1800</v>
      </c>
      <c r="H8023">
        <v>0</v>
      </c>
      <c r="I8023">
        <v>14.45</v>
      </c>
      <c r="J8023">
        <v>17.989999999999998</v>
      </c>
      <c r="K8023">
        <v>18</v>
      </c>
      <c r="L8023">
        <v>0</v>
      </c>
    </row>
    <row r="8024" spans="1:12" x14ac:dyDescent="0.25">
      <c r="A8024">
        <v>84519010</v>
      </c>
      <c r="C8024">
        <v>0</v>
      </c>
      <c r="D8024" t="s">
        <v>7914</v>
      </c>
      <c r="E8024">
        <v>1408</v>
      </c>
      <c r="F8024">
        <v>1860</v>
      </c>
      <c r="G8024">
        <v>1800</v>
      </c>
      <c r="H8024">
        <v>0</v>
      </c>
      <c r="I8024">
        <v>14.08</v>
      </c>
      <c r="J8024">
        <v>18.600000000000001</v>
      </c>
      <c r="K8024">
        <v>18</v>
      </c>
      <c r="L8024">
        <v>0</v>
      </c>
    </row>
    <row r="8025" spans="1:12" x14ac:dyDescent="0.25">
      <c r="A8025">
        <v>84519090</v>
      </c>
      <c r="C8025">
        <v>0</v>
      </c>
      <c r="D8025" t="s">
        <v>7915</v>
      </c>
      <c r="E8025">
        <v>1408</v>
      </c>
      <c r="F8025">
        <v>1832</v>
      </c>
      <c r="G8025">
        <v>1800</v>
      </c>
      <c r="H8025">
        <v>0</v>
      </c>
      <c r="I8025">
        <v>14.08</v>
      </c>
      <c r="J8025">
        <v>18.32</v>
      </c>
      <c r="K8025">
        <v>18</v>
      </c>
      <c r="L8025">
        <v>0</v>
      </c>
    </row>
    <row r="8026" spans="1:12" x14ac:dyDescent="0.25">
      <c r="A8026">
        <v>84521000</v>
      </c>
      <c r="C8026">
        <v>0</v>
      </c>
      <c r="D8026" t="s">
        <v>7916</v>
      </c>
      <c r="E8026">
        <v>1454</v>
      </c>
      <c r="F8026">
        <v>2604</v>
      </c>
      <c r="G8026">
        <v>1800</v>
      </c>
      <c r="H8026">
        <v>0</v>
      </c>
      <c r="I8026">
        <v>14.54</v>
      </c>
      <c r="J8026">
        <v>26.04</v>
      </c>
      <c r="K8026">
        <v>18</v>
      </c>
      <c r="L8026">
        <v>0</v>
      </c>
    </row>
    <row r="8027" spans="1:12" x14ac:dyDescent="0.25">
      <c r="A8027">
        <v>84522110</v>
      </c>
      <c r="C8027">
        <v>0</v>
      </c>
      <c r="D8027" t="s">
        <v>7917</v>
      </c>
      <c r="E8027">
        <v>1345</v>
      </c>
      <c r="F8027">
        <v>1545</v>
      </c>
      <c r="G8027">
        <v>1800</v>
      </c>
      <c r="H8027">
        <v>0</v>
      </c>
      <c r="I8027">
        <v>13.45</v>
      </c>
      <c r="J8027">
        <v>15.45</v>
      </c>
      <c r="K8027">
        <v>18</v>
      </c>
      <c r="L8027">
        <v>0</v>
      </c>
    </row>
    <row r="8028" spans="1:12" x14ac:dyDescent="0.25">
      <c r="A8028">
        <v>84522120</v>
      </c>
      <c r="C8028">
        <v>0</v>
      </c>
      <c r="D8028" t="s">
        <v>7918</v>
      </c>
      <c r="E8028">
        <v>1345</v>
      </c>
      <c r="F8028">
        <v>1545</v>
      </c>
      <c r="G8028">
        <v>1800</v>
      </c>
      <c r="H8028">
        <v>0</v>
      </c>
      <c r="I8028">
        <v>13.45</v>
      </c>
      <c r="J8028">
        <v>15.45</v>
      </c>
      <c r="K8028">
        <v>18</v>
      </c>
      <c r="L8028">
        <v>0</v>
      </c>
    </row>
    <row r="8029" spans="1:12" x14ac:dyDescent="0.25">
      <c r="A8029">
        <v>84522190</v>
      </c>
      <c r="C8029">
        <v>0</v>
      </c>
      <c r="D8029" t="s">
        <v>7919</v>
      </c>
      <c r="E8029">
        <v>1345</v>
      </c>
      <c r="F8029">
        <v>1545</v>
      </c>
      <c r="G8029">
        <v>1800</v>
      </c>
      <c r="H8029">
        <v>0</v>
      </c>
      <c r="I8029">
        <v>13.45</v>
      </c>
      <c r="J8029">
        <v>15.45</v>
      </c>
      <c r="K8029">
        <v>18</v>
      </c>
      <c r="L8029">
        <v>0</v>
      </c>
    </row>
    <row r="8030" spans="1:12" x14ac:dyDescent="0.25">
      <c r="A8030">
        <v>84522910</v>
      </c>
      <c r="C8030">
        <v>0</v>
      </c>
      <c r="D8030" t="s">
        <v>7920</v>
      </c>
      <c r="E8030">
        <v>1345</v>
      </c>
      <c r="F8030">
        <v>1659</v>
      </c>
      <c r="G8030">
        <v>1800</v>
      </c>
      <c r="H8030">
        <v>0</v>
      </c>
      <c r="I8030">
        <v>13.45</v>
      </c>
      <c r="J8030">
        <v>16.59</v>
      </c>
      <c r="K8030">
        <v>18</v>
      </c>
      <c r="L8030">
        <v>0</v>
      </c>
    </row>
    <row r="8031" spans="1:12" x14ac:dyDescent="0.25">
      <c r="A8031">
        <v>84522921</v>
      </c>
      <c r="C8031">
        <v>0</v>
      </c>
      <c r="D8031" t="s">
        <v>7921</v>
      </c>
      <c r="E8031">
        <v>1345</v>
      </c>
      <c r="F8031">
        <v>1545</v>
      </c>
      <c r="G8031">
        <v>1800</v>
      </c>
      <c r="H8031">
        <v>0</v>
      </c>
      <c r="I8031">
        <v>13.45</v>
      </c>
      <c r="J8031">
        <v>15.45</v>
      </c>
      <c r="K8031">
        <v>18</v>
      </c>
      <c r="L8031">
        <v>0</v>
      </c>
    </row>
    <row r="8032" spans="1:12" x14ac:dyDescent="0.25">
      <c r="A8032">
        <v>84522922</v>
      </c>
      <c r="C8032">
        <v>0</v>
      </c>
      <c r="D8032" t="s">
        <v>7922</v>
      </c>
      <c r="E8032">
        <v>1345</v>
      </c>
      <c r="F8032">
        <v>1545</v>
      </c>
      <c r="G8032">
        <v>1800</v>
      </c>
      <c r="H8032">
        <v>0</v>
      </c>
      <c r="I8032">
        <v>13.45</v>
      </c>
      <c r="J8032">
        <v>15.45</v>
      </c>
      <c r="K8032">
        <v>18</v>
      </c>
      <c r="L8032">
        <v>0</v>
      </c>
    </row>
    <row r="8033" spans="1:12" x14ac:dyDescent="0.25">
      <c r="A8033">
        <v>84522923</v>
      </c>
      <c r="C8033">
        <v>0</v>
      </c>
      <c r="D8033" t="s">
        <v>7923</v>
      </c>
      <c r="E8033">
        <v>1345</v>
      </c>
      <c r="F8033">
        <v>1545</v>
      </c>
      <c r="G8033">
        <v>1800</v>
      </c>
      <c r="H8033">
        <v>0</v>
      </c>
      <c r="I8033">
        <v>13.45</v>
      </c>
      <c r="J8033">
        <v>15.45</v>
      </c>
      <c r="K8033">
        <v>18</v>
      </c>
      <c r="L8033">
        <v>0</v>
      </c>
    </row>
    <row r="8034" spans="1:12" x14ac:dyDescent="0.25">
      <c r="A8034">
        <v>84522924</v>
      </c>
      <c r="C8034">
        <v>0</v>
      </c>
      <c r="D8034" t="s">
        <v>7924</v>
      </c>
      <c r="E8034">
        <v>1345</v>
      </c>
      <c r="F8034">
        <v>1545</v>
      </c>
      <c r="G8034">
        <v>1800</v>
      </c>
      <c r="H8034">
        <v>0</v>
      </c>
      <c r="I8034">
        <v>13.45</v>
      </c>
      <c r="J8034">
        <v>15.45</v>
      </c>
      <c r="K8034">
        <v>18</v>
      </c>
      <c r="L8034">
        <v>0</v>
      </c>
    </row>
    <row r="8035" spans="1:12" x14ac:dyDescent="0.25">
      <c r="A8035">
        <v>84522925</v>
      </c>
      <c r="C8035">
        <v>0</v>
      </c>
      <c r="D8035" t="s">
        <v>7925</v>
      </c>
      <c r="E8035">
        <v>1345</v>
      </c>
      <c r="F8035">
        <v>1659</v>
      </c>
      <c r="G8035">
        <v>1800</v>
      </c>
      <c r="H8035">
        <v>0</v>
      </c>
      <c r="I8035">
        <v>13.45</v>
      </c>
      <c r="J8035">
        <v>16.59</v>
      </c>
      <c r="K8035">
        <v>18</v>
      </c>
      <c r="L8035">
        <v>0</v>
      </c>
    </row>
    <row r="8036" spans="1:12" x14ac:dyDescent="0.25">
      <c r="A8036">
        <v>84522929</v>
      </c>
      <c r="C8036">
        <v>0</v>
      </c>
      <c r="D8036" t="s">
        <v>7926</v>
      </c>
      <c r="E8036">
        <v>1345</v>
      </c>
      <c r="F8036">
        <v>1545</v>
      </c>
      <c r="G8036">
        <v>1800</v>
      </c>
      <c r="H8036">
        <v>0</v>
      </c>
      <c r="I8036">
        <v>13.45</v>
      </c>
      <c r="J8036">
        <v>15.45</v>
      </c>
      <c r="K8036">
        <v>18</v>
      </c>
      <c r="L8036">
        <v>0</v>
      </c>
    </row>
    <row r="8037" spans="1:12" x14ac:dyDescent="0.25">
      <c r="A8037">
        <v>84522990</v>
      </c>
      <c r="C8037">
        <v>0</v>
      </c>
      <c r="D8037" t="s">
        <v>7927</v>
      </c>
      <c r="E8037">
        <v>1345</v>
      </c>
      <c r="F8037">
        <v>1659</v>
      </c>
      <c r="G8037">
        <v>1200</v>
      </c>
      <c r="H8037">
        <v>0</v>
      </c>
      <c r="I8037">
        <v>13.45</v>
      </c>
      <c r="J8037">
        <v>16.59</v>
      </c>
      <c r="K8037">
        <v>12</v>
      </c>
      <c r="L8037">
        <v>0</v>
      </c>
    </row>
    <row r="8038" spans="1:12" x14ac:dyDescent="0.25">
      <c r="A8038">
        <v>84523000</v>
      </c>
      <c r="C8038">
        <v>0</v>
      </c>
      <c r="D8038" t="s">
        <v>7928</v>
      </c>
      <c r="E8038">
        <v>1388</v>
      </c>
      <c r="F8038">
        <v>1742</v>
      </c>
      <c r="G8038">
        <v>1800</v>
      </c>
      <c r="H8038">
        <v>0</v>
      </c>
      <c r="I8038">
        <v>13.88</v>
      </c>
      <c r="J8038">
        <v>17.420000000000002</v>
      </c>
      <c r="K8038">
        <v>18</v>
      </c>
      <c r="L8038">
        <v>0</v>
      </c>
    </row>
    <row r="8039" spans="1:12" x14ac:dyDescent="0.25">
      <c r="A8039">
        <v>84529020</v>
      </c>
      <c r="C8039">
        <v>0</v>
      </c>
      <c r="D8039" t="s">
        <v>7929</v>
      </c>
      <c r="E8039">
        <v>1388</v>
      </c>
      <c r="F8039">
        <v>1780</v>
      </c>
      <c r="G8039">
        <v>1800</v>
      </c>
      <c r="H8039">
        <v>0</v>
      </c>
      <c r="I8039">
        <v>13.88</v>
      </c>
      <c r="J8039">
        <v>17.8</v>
      </c>
      <c r="K8039">
        <v>18</v>
      </c>
      <c r="L8039">
        <v>0</v>
      </c>
    </row>
    <row r="8040" spans="1:12" x14ac:dyDescent="0.25">
      <c r="A8040">
        <v>84529020</v>
      </c>
      <c r="B8040">
        <v>1</v>
      </c>
      <c r="C8040">
        <v>0</v>
      </c>
      <c r="D8040" t="s">
        <v>11017</v>
      </c>
      <c r="E8040">
        <v>1371</v>
      </c>
      <c r="F8040">
        <v>1763</v>
      </c>
      <c r="G8040">
        <v>1800</v>
      </c>
      <c r="H8040">
        <v>0</v>
      </c>
      <c r="I8040">
        <v>13.71</v>
      </c>
      <c r="J8040">
        <v>17.63</v>
      </c>
      <c r="K8040">
        <v>18</v>
      </c>
      <c r="L8040">
        <v>0</v>
      </c>
    </row>
    <row r="8041" spans="1:12" x14ac:dyDescent="0.25">
      <c r="A8041">
        <v>84529081</v>
      </c>
      <c r="C8041">
        <v>0</v>
      </c>
      <c r="D8041" t="s">
        <v>7930</v>
      </c>
      <c r="E8041">
        <v>1388</v>
      </c>
      <c r="F8041">
        <v>1761</v>
      </c>
      <c r="G8041">
        <v>1800</v>
      </c>
      <c r="H8041">
        <v>0</v>
      </c>
      <c r="I8041">
        <v>13.88</v>
      </c>
      <c r="J8041">
        <v>17.61</v>
      </c>
      <c r="K8041">
        <v>18</v>
      </c>
      <c r="L8041">
        <v>0</v>
      </c>
    </row>
    <row r="8042" spans="1:12" x14ac:dyDescent="0.25">
      <c r="A8042">
        <v>84529089</v>
      </c>
      <c r="C8042">
        <v>0</v>
      </c>
      <c r="D8042" t="s">
        <v>7931</v>
      </c>
      <c r="E8042">
        <v>1388</v>
      </c>
      <c r="F8042">
        <v>1761</v>
      </c>
      <c r="G8042">
        <v>1800</v>
      </c>
      <c r="H8042">
        <v>0</v>
      </c>
      <c r="I8042">
        <v>13.88</v>
      </c>
      <c r="J8042">
        <v>17.61</v>
      </c>
      <c r="K8042">
        <v>18</v>
      </c>
      <c r="L8042">
        <v>0</v>
      </c>
    </row>
    <row r="8043" spans="1:12" x14ac:dyDescent="0.25">
      <c r="A8043">
        <v>84529091</v>
      </c>
      <c r="C8043">
        <v>0</v>
      </c>
      <c r="D8043" t="s">
        <v>7932</v>
      </c>
      <c r="E8043">
        <v>1388</v>
      </c>
      <c r="F8043">
        <v>1742</v>
      </c>
      <c r="G8043">
        <v>1800</v>
      </c>
      <c r="H8043">
        <v>0</v>
      </c>
      <c r="I8043">
        <v>13.88</v>
      </c>
      <c r="J8043">
        <v>17.420000000000002</v>
      </c>
      <c r="K8043">
        <v>18</v>
      </c>
      <c r="L8043">
        <v>0</v>
      </c>
    </row>
    <row r="8044" spans="1:12" x14ac:dyDescent="0.25">
      <c r="A8044">
        <v>84529092</v>
      </c>
      <c r="C8044">
        <v>0</v>
      </c>
      <c r="D8044" t="s">
        <v>7933</v>
      </c>
      <c r="E8044">
        <v>1388</v>
      </c>
      <c r="F8044">
        <v>1588</v>
      </c>
      <c r="G8044">
        <v>1800</v>
      </c>
      <c r="H8044">
        <v>0</v>
      </c>
      <c r="I8044">
        <v>13.88</v>
      </c>
      <c r="J8044">
        <v>15.88</v>
      </c>
      <c r="K8044">
        <v>18</v>
      </c>
      <c r="L8044">
        <v>0</v>
      </c>
    </row>
    <row r="8045" spans="1:12" x14ac:dyDescent="0.25">
      <c r="A8045">
        <v>84529093</v>
      </c>
      <c r="C8045">
        <v>0</v>
      </c>
      <c r="D8045" t="s">
        <v>12827</v>
      </c>
      <c r="E8045">
        <v>1388</v>
      </c>
      <c r="F8045">
        <v>1588</v>
      </c>
      <c r="G8045">
        <v>1800</v>
      </c>
      <c r="H8045">
        <v>0</v>
      </c>
      <c r="I8045">
        <v>13.88</v>
      </c>
      <c r="J8045">
        <v>15.88</v>
      </c>
      <c r="K8045">
        <v>18</v>
      </c>
      <c r="L8045">
        <v>0</v>
      </c>
    </row>
    <row r="8046" spans="1:12" x14ac:dyDescent="0.25">
      <c r="A8046">
        <v>84529094</v>
      </c>
      <c r="C8046">
        <v>0</v>
      </c>
      <c r="D8046" t="s">
        <v>12828</v>
      </c>
      <c r="E8046">
        <v>1388</v>
      </c>
      <c r="F8046">
        <v>1742</v>
      </c>
      <c r="G8046">
        <v>1800</v>
      </c>
      <c r="H8046">
        <v>0</v>
      </c>
      <c r="I8046">
        <v>13.88</v>
      </c>
      <c r="J8046">
        <v>17.420000000000002</v>
      </c>
      <c r="K8046">
        <v>18</v>
      </c>
      <c r="L8046">
        <v>0</v>
      </c>
    </row>
    <row r="8047" spans="1:12" x14ac:dyDescent="0.25">
      <c r="A8047">
        <v>84529099</v>
      </c>
      <c r="C8047">
        <v>0</v>
      </c>
      <c r="D8047" t="s">
        <v>12829</v>
      </c>
      <c r="E8047">
        <v>1388</v>
      </c>
      <c r="F8047">
        <v>1588</v>
      </c>
      <c r="G8047">
        <v>1800</v>
      </c>
      <c r="H8047">
        <v>0</v>
      </c>
      <c r="I8047">
        <v>13.88</v>
      </c>
      <c r="J8047">
        <v>15.88</v>
      </c>
      <c r="K8047">
        <v>18</v>
      </c>
      <c r="L8047">
        <v>0</v>
      </c>
    </row>
    <row r="8048" spans="1:12" x14ac:dyDescent="0.25">
      <c r="A8048">
        <v>84531010</v>
      </c>
      <c r="C8048">
        <v>0</v>
      </c>
      <c r="D8048" t="s">
        <v>7934</v>
      </c>
      <c r="E8048">
        <v>1345</v>
      </c>
      <c r="F8048">
        <v>1699</v>
      </c>
      <c r="G8048">
        <v>1800</v>
      </c>
      <c r="H8048">
        <v>0</v>
      </c>
      <c r="I8048">
        <v>13.45</v>
      </c>
      <c r="J8048">
        <v>16.989999999999998</v>
      </c>
      <c r="K8048">
        <v>18</v>
      </c>
      <c r="L8048">
        <v>0</v>
      </c>
    </row>
    <row r="8049" spans="1:12" x14ac:dyDescent="0.25">
      <c r="A8049">
        <v>84531090</v>
      </c>
      <c r="C8049">
        <v>0</v>
      </c>
      <c r="D8049" t="s">
        <v>7935</v>
      </c>
      <c r="E8049">
        <v>1345</v>
      </c>
      <c r="F8049">
        <v>1699</v>
      </c>
      <c r="G8049">
        <v>1800</v>
      </c>
      <c r="H8049">
        <v>0</v>
      </c>
      <c r="I8049">
        <v>13.45</v>
      </c>
      <c r="J8049">
        <v>16.989999999999998</v>
      </c>
      <c r="K8049">
        <v>18</v>
      </c>
      <c r="L8049">
        <v>0</v>
      </c>
    </row>
    <row r="8050" spans="1:12" x14ac:dyDescent="0.25">
      <c r="A8050">
        <v>84532000</v>
      </c>
      <c r="C8050">
        <v>0</v>
      </c>
      <c r="D8050" t="s">
        <v>7936</v>
      </c>
      <c r="E8050">
        <v>1345</v>
      </c>
      <c r="F8050">
        <v>1699</v>
      </c>
      <c r="G8050">
        <v>1800</v>
      </c>
      <c r="H8050">
        <v>0</v>
      </c>
      <c r="I8050">
        <v>13.45</v>
      </c>
      <c r="J8050">
        <v>16.989999999999998</v>
      </c>
      <c r="K8050">
        <v>18</v>
      </c>
      <c r="L8050">
        <v>0</v>
      </c>
    </row>
    <row r="8051" spans="1:12" x14ac:dyDescent="0.25">
      <c r="A8051">
        <v>84538000</v>
      </c>
      <c r="C8051">
        <v>0</v>
      </c>
      <c r="D8051" t="s">
        <v>7937</v>
      </c>
      <c r="E8051">
        <v>1345</v>
      </c>
      <c r="F8051">
        <v>1699</v>
      </c>
      <c r="G8051">
        <v>1800</v>
      </c>
      <c r="H8051">
        <v>0</v>
      </c>
      <c r="I8051">
        <v>13.45</v>
      </c>
      <c r="J8051">
        <v>16.989999999999998</v>
      </c>
      <c r="K8051">
        <v>18</v>
      </c>
      <c r="L8051">
        <v>0</v>
      </c>
    </row>
    <row r="8052" spans="1:12" x14ac:dyDescent="0.25">
      <c r="A8052">
        <v>84539000</v>
      </c>
      <c r="C8052">
        <v>0</v>
      </c>
      <c r="D8052" t="s">
        <v>7938</v>
      </c>
      <c r="E8052">
        <v>1345</v>
      </c>
      <c r="F8052">
        <v>1699</v>
      </c>
      <c r="G8052">
        <v>1800</v>
      </c>
      <c r="H8052">
        <v>0</v>
      </c>
      <c r="I8052">
        <v>13.45</v>
      </c>
      <c r="J8052">
        <v>16.989999999999998</v>
      </c>
      <c r="K8052">
        <v>18</v>
      </c>
      <c r="L8052">
        <v>0</v>
      </c>
    </row>
    <row r="8053" spans="1:12" x14ac:dyDescent="0.25">
      <c r="A8053">
        <v>84541000</v>
      </c>
      <c r="C8053">
        <v>0</v>
      </c>
      <c r="D8053" t="s">
        <v>7939</v>
      </c>
      <c r="E8053">
        <v>1345</v>
      </c>
      <c r="F8053">
        <v>1699</v>
      </c>
      <c r="G8053">
        <v>1800</v>
      </c>
      <c r="H8053">
        <v>0</v>
      </c>
      <c r="I8053">
        <v>13.45</v>
      </c>
      <c r="J8053">
        <v>16.989999999999998</v>
      </c>
      <c r="K8053">
        <v>18</v>
      </c>
      <c r="L8053">
        <v>0</v>
      </c>
    </row>
    <row r="8054" spans="1:12" x14ac:dyDescent="0.25">
      <c r="A8054">
        <v>84542010</v>
      </c>
      <c r="C8054">
        <v>0</v>
      </c>
      <c r="D8054" t="s">
        <v>7940</v>
      </c>
      <c r="E8054">
        <v>1345</v>
      </c>
      <c r="F8054">
        <v>1699</v>
      </c>
      <c r="G8054">
        <v>1800</v>
      </c>
      <c r="H8054">
        <v>0</v>
      </c>
      <c r="I8054">
        <v>13.45</v>
      </c>
      <c r="J8054">
        <v>16.989999999999998</v>
      </c>
      <c r="K8054">
        <v>18</v>
      </c>
      <c r="L8054">
        <v>0</v>
      </c>
    </row>
    <row r="8055" spans="1:12" x14ac:dyDescent="0.25">
      <c r="A8055">
        <v>84542090</v>
      </c>
      <c r="C8055">
        <v>0</v>
      </c>
      <c r="D8055" t="s">
        <v>7941</v>
      </c>
      <c r="E8055">
        <v>1345</v>
      </c>
      <c r="F8055">
        <v>1699</v>
      </c>
      <c r="G8055">
        <v>1800</v>
      </c>
      <c r="H8055">
        <v>0</v>
      </c>
      <c r="I8055">
        <v>13.45</v>
      </c>
      <c r="J8055">
        <v>16.989999999999998</v>
      </c>
      <c r="K8055">
        <v>18</v>
      </c>
      <c r="L8055">
        <v>0</v>
      </c>
    </row>
    <row r="8056" spans="1:12" x14ac:dyDescent="0.25">
      <c r="A8056">
        <v>84543010</v>
      </c>
      <c r="C8056">
        <v>0</v>
      </c>
      <c r="D8056" t="s">
        <v>7942</v>
      </c>
      <c r="E8056">
        <v>1345</v>
      </c>
      <c r="F8056">
        <v>1699</v>
      </c>
      <c r="G8056">
        <v>1800</v>
      </c>
      <c r="H8056">
        <v>0</v>
      </c>
      <c r="I8056">
        <v>13.45</v>
      </c>
      <c r="J8056">
        <v>16.989999999999998</v>
      </c>
      <c r="K8056">
        <v>18</v>
      </c>
      <c r="L8056">
        <v>0</v>
      </c>
    </row>
    <row r="8057" spans="1:12" x14ac:dyDescent="0.25">
      <c r="A8057">
        <v>84543020</v>
      </c>
      <c r="C8057">
        <v>0</v>
      </c>
      <c r="D8057" t="s">
        <v>7943</v>
      </c>
      <c r="E8057">
        <v>1345</v>
      </c>
      <c r="F8057">
        <v>1545</v>
      </c>
      <c r="G8057">
        <v>1800</v>
      </c>
      <c r="H8057">
        <v>0</v>
      </c>
      <c r="I8057">
        <v>13.45</v>
      </c>
      <c r="J8057">
        <v>15.45</v>
      </c>
      <c r="K8057">
        <v>18</v>
      </c>
      <c r="L8057">
        <v>0</v>
      </c>
    </row>
    <row r="8058" spans="1:12" x14ac:dyDescent="0.25">
      <c r="A8058">
        <v>84543090</v>
      </c>
      <c r="C8058">
        <v>0</v>
      </c>
      <c r="D8058" t="s">
        <v>7944</v>
      </c>
      <c r="E8058">
        <v>1345</v>
      </c>
      <c r="F8058">
        <v>1699</v>
      </c>
      <c r="G8058">
        <v>1800</v>
      </c>
      <c r="H8058">
        <v>0</v>
      </c>
      <c r="I8058">
        <v>13.45</v>
      </c>
      <c r="J8058">
        <v>16.989999999999998</v>
      </c>
      <c r="K8058">
        <v>18</v>
      </c>
      <c r="L8058">
        <v>0</v>
      </c>
    </row>
    <row r="8059" spans="1:12" x14ac:dyDescent="0.25">
      <c r="A8059">
        <v>84549010</v>
      </c>
      <c r="C8059">
        <v>0</v>
      </c>
      <c r="D8059" t="s">
        <v>7945</v>
      </c>
      <c r="E8059">
        <v>1388</v>
      </c>
      <c r="F8059">
        <v>1588</v>
      </c>
      <c r="G8059">
        <v>1800</v>
      </c>
      <c r="H8059">
        <v>0</v>
      </c>
      <c r="I8059">
        <v>13.88</v>
      </c>
      <c r="J8059">
        <v>15.88</v>
      </c>
      <c r="K8059">
        <v>18</v>
      </c>
      <c r="L8059">
        <v>0</v>
      </c>
    </row>
    <row r="8060" spans="1:12" x14ac:dyDescent="0.25">
      <c r="A8060">
        <v>84549090</v>
      </c>
      <c r="C8060">
        <v>0</v>
      </c>
      <c r="D8060" t="s">
        <v>7946</v>
      </c>
      <c r="E8060">
        <v>1345</v>
      </c>
      <c r="F8060">
        <v>1699</v>
      </c>
      <c r="G8060">
        <v>1800</v>
      </c>
      <c r="H8060">
        <v>0</v>
      </c>
      <c r="I8060">
        <v>13.45</v>
      </c>
      <c r="J8060">
        <v>16.989999999999998</v>
      </c>
      <c r="K8060">
        <v>18</v>
      </c>
      <c r="L8060">
        <v>0</v>
      </c>
    </row>
    <row r="8061" spans="1:12" x14ac:dyDescent="0.25">
      <c r="A8061">
        <v>84551000</v>
      </c>
      <c r="C8061">
        <v>0</v>
      </c>
      <c r="D8061" t="s">
        <v>7947</v>
      </c>
      <c r="E8061">
        <v>1345</v>
      </c>
      <c r="F8061">
        <v>1699</v>
      </c>
      <c r="G8061">
        <v>1800</v>
      </c>
      <c r="H8061">
        <v>0</v>
      </c>
      <c r="I8061">
        <v>13.45</v>
      </c>
      <c r="J8061">
        <v>16.989999999999998</v>
      </c>
      <c r="K8061">
        <v>18</v>
      </c>
      <c r="L8061">
        <v>0</v>
      </c>
    </row>
    <row r="8062" spans="1:12" x14ac:dyDescent="0.25">
      <c r="A8062">
        <v>84552110</v>
      </c>
      <c r="C8062">
        <v>0</v>
      </c>
      <c r="D8062" t="s">
        <v>7948</v>
      </c>
      <c r="E8062">
        <v>1345</v>
      </c>
      <c r="F8062">
        <v>1699</v>
      </c>
      <c r="G8062">
        <v>1800</v>
      </c>
      <c r="H8062">
        <v>0</v>
      </c>
      <c r="I8062">
        <v>13.45</v>
      </c>
      <c r="J8062">
        <v>16.989999999999998</v>
      </c>
      <c r="K8062">
        <v>18</v>
      </c>
      <c r="L8062">
        <v>0</v>
      </c>
    </row>
    <row r="8063" spans="1:12" x14ac:dyDescent="0.25">
      <c r="A8063">
        <v>84552190</v>
      </c>
      <c r="C8063">
        <v>0</v>
      </c>
      <c r="D8063" t="s">
        <v>7949</v>
      </c>
      <c r="E8063">
        <v>1345</v>
      </c>
      <c r="F8063">
        <v>1699</v>
      </c>
      <c r="G8063">
        <v>1800</v>
      </c>
      <c r="H8063">
        <v>0</v>
      </c>
      <c r="I8063">
        <v>13.45</v>
      </c>
      <c r="J8063">
        <v>16.989999999999998</v>
      </c>
      <c r="K8063">
        <v>18</v>
      </c>
      <c r="L8063">
        <v>0</v>
      </c>
    </row>
    <row r="8064" spans="1:12" x14ac:dyDescent="0.25">
      <c r="A8064">
        <v>84552210</v>
      </c>
      <c r="C8064">
        <v>0</v>
      </c>
      <c r="D8064" t="s">
        <v>7950</v>
      </c>
      <c r="E8064">
        <v>1345</v>
      </c>
      <c r="F8064">
        <v>1699</v>
      </c>
      <c r="G8064">
        <v>1800</v>
      </c>
      <c r="H8064">
        <v>0</v>
      </c>
      <c r="I8064">
        <v>13.45</v>
      </c>
      <c r="J8064">
        <v>16.989999999999998</v>
      </c>
      <c r="K8064">
        <v>18</v>
      </c>
      <c r="L8064">
        <v>0</v>
      </c>
    </row>
    <row r="8065" spans="1:12" x14ac:dyDescent="0.25">
      <c r="A8065">
        <v>84552290</v>
      </c>
      <c r="C8065">
        <v>0</v>
      </c>
      <c r="D8065" t="s">
        <v>7951</v>
      </c>
      <c r="E8065">
        <v>1345</v>
      </c>
      <c r="F8065">
        <v>1699</v>
      </c>
      <c r="G8065">
        <v>1800</v>
      </c>
      <c r="H8065">
        <v>0</v>
      </c>
      <c r="I8065">
        <v>13.45</v>
      </c>
      <c r="J8065">
        <v>16.989999999999998</v>
      </c>
      <c r="K8065">
        <v>18</v>
      </c>
      <c r="L8065">
        <v>0</v>
      </c>
    </row>
    <row r="8066" spans="1:12" x14ac:dyDescent="0.25">
      <c r="A8066">
        <v>84553010</v>
      </c>
      <c r="C8066">
        <v>0</v>
      </c>
      <c r="D8066" t="s">
        <v>7952</v>
      </c>
      <c r="E8066">
        <v>1345</v>
      </c>
      <c r="F8066">
        <v>1699</v>
      </c>
      <c r="G8066">
        <v>1800</v>
      </c>
      <c r="H8066">
        <v>0</v>
      </c>
      <c r="I8066">
        <v>13.45</v>
      </c>
      <c r="J8066">
        <v>16.989999999999998</v>
      </c>
      <c r="K8066">
        <v>18</v>
      </c>
      <c r="L8066">
        <v>0</v>
      </c>
    </row>
    <row r="8067" spans="1:12" x14ac:dyDescent="0.25">
      <c r="A8067">
        <v>84553020</v>
      </c>
      <c r="C8067">
        <v>0</v>
      </c>
      <c r="D8067" t="s">
        <v>11018</v>
      </c>
      <c r="E8067">
        <v>1345</v>
      </c>
      <c r="F8067">
        <v>1545</v>
      </c>
      <c r="G8067">
        <v>1800</v>
      </c>
      <c r="H8067">
        <v>0</v>
      </c>
      <c r="I8067">
        <v>13.45</v>
      </c>
      <c r="J8067">
        <v>15.45</v>
      </c>
      <c r="K8067">
        <v>18</v>
      </c>
      <c r="L8067">
        <v>0</v>
      </c>
    </row>
    <row r="8068" spans="1:12" x14ac:dyDescent="0.25">
      <c r="A8068">
        <v>84553090</v>
      </c>
      <c r="C8068">
        <v>0</v>
      </c>
      <c r="D8068" t="s">
        <v>7953</v>
      </c>
      <c r="E8068">
        <v>1345</v>
      </c>
      <c r="F8068">
        <v>1699</v>
      </c>
      <c r="G8068">
        <v>1800</v>
      </c>
      <c r="H8068">
        <v>0</v>
      </c>
      <c r="I8068">
        <v>13.45</v>
      </c>
      <c r="J8068">
        <v>16.989999999999998</v>
      </c>
      <c r="K8068">
        <v>18</v>
      </c>
      <c r="L8068">
        <v>0</v>
      </c>
    </row>
    <row r="8069" spans="1:12" x14ac:dyDescent="0.25">
      <c r="A8069">
        <v>84559000</v>
      </c>
      <c r="C8069">
        <v>0</v>
      </c>
      <c r="D8069" t="s">
        <v>7954</v>
      </c>
      <c r="E8069">
        <v>1388</v>
      </c>
      <c r="F8069">
        <v>1742</v>
      </c>
      <c r="G8069">
        <v>1800</v>
      </c>
      <c r="H8069">
        <v>0</v>
      </c>
      <c r="I8069">
        <v>13.88</v>
      </c>
      <c r="J8069">
        <v>17.420000000000002</v>
      </c>
      <c r="K8069">
        <v>18</v>
      </c>
      <c r="L8069">
        <v>0</v>
      </c>
    </row>
    <row r="8070" spans="1:12" x14ac:dyDescent="0.25">
      <c r="A8070">
        <v>84561111</v>
      </c>
      <c r="C8070">
        <v>0</v>
      </c>
      <c r="D8070" t="s">
        <v>9976</v>
      </c>
      <c r="E8070">
        <v>1345</v>
      </c>
      <c r="F8070">
        <v>1598</v>
      </c>
      <c r="G8070">
        <v>1200</v>
      </c>
      <c r="H8070">
        <v>0</v>
      </c>
      <c r="I8070">
        <v>13.45</v>
      </c>
      <c r="J8070">
        <v>15.98</v>
      </c>
      <c r="K8070">
        <v>12</v>
      </c>
      <c r="L8070">
        <v>0</v>
      </c>
    </row>
    <row r="8071" spans="1:12" x14ac:dyDescent="0.25">
      <c r="A8071">
        <v>84561119</v>
      </c>
      <c r="C8071">
        <v>0</v>
      </c>
      <c r="D8071" t="s">
        <v>7</v>
      </c>
      <c r="E8071">
        <v>1345</v>
      </c>
      <c r="F8071">
        <v>1699</v>
      </c>
      <c r="G8071">
        <v>1200</v>
      </c>
      <c r="H8071">
        <v>0</v>
      </c>
      <c r="I8071">
        <v>13.45</v>
      </c>
      <c r="J8071">
        <v>16.989999999999998</v>
      </c>
      <c r="K8071">
        <v>12</v>
      </c>
      <c r="L8071">
        <v>0</v>
      </c>
    </row>
    <row r="8072" spans="1:12" x14ac:dyDescent="0.25">
      <c r="A8072">
        <v>84561190</v>
      </c>
      <c r="C8072">
        <v>0</v>
      </c>
      <c r="D8072" t="s">
        <v>7</v>
      </c>
      <c r="E8072">
        <v>1345</v>
      </c>
      <c r="F8072">
        <v>1699</v>
      </c>
      <c r="G8072">
        <v>1200</v>
      </c>
      <c r="H8072">
        <v>0</v>
      </c>
      <c r="I8072">
        <v>13.45</v>
      </c>
      <c r="J8072">
        <v>16.989999999999998</v>
      </c>
      <c r="K8072">
        <v>12</v>
      </c>
      <c r="L8072">
        <v>0</v>
      </c>
    </row>
    <row r="8073" spans="1:12" x14ac:dyDescent="0.25">
      <c r="A8073">
        <v>84561211</v>
      </c>
      <c r="C8073">
        <v>0</v>
      </c>
      <c r="D8073" t="s">
        <v>9976</v>
      </c>
      <c r="E8073">
        <v>1345</v>
      </c>
      <c r="F8073">
        <v>1545</v>
      </c>
      <c r="G8073">
        <v>1800</v>
      </c>
      <c r="H8073">
        <v>0</v>
      </c>
      <c r="I8073">
        <v>13.45</v>
      </c>
      <c r="J8073">
        <v>15.45</v>
      </c>
      <c r="K8073">
        <v>18</v>
      </c>
      <c r="L8073">
        <v>0</v>
      </c>
    </row>
    <row r="8074" spans="1:12" x14ac:dyDescent="0.25">
      <c r="A8074">
        <v>84561219</v>
      </c>
      <c r="C8074">
        <v>0</v>
      </c>
      <c r="D8074" t="s">
        <v>7</v>
      </c>
      <c r="E8074">
        <v>1345</v>
      </c>
      <c r="F8074">
        <v>1699</v>
      </c>
      <c r="G8074">
        <v>1800</v>
      </c>
      <c r="H8074">
        <v>0</v>
      </c>
      <c r="I8074">
        <v>13.45</v>
      </c>
      <c r="J8074">
        <v>16.989999999999998</v>
      </c>
      <c r="K8074">
        <v>18</v>
      </c>
      <c r="L8074">
        <v>0</v>
      </c>
    </row>
    <row r="8075" spans="1:12" x14ac:dyDescent="0.25">
      <c r="A8075">
        <v>84561290</v>
      </c>
      <c r="C8075">
        <v>0</v>
      </c>
      <c r="D8075" t="s">
        <v>7</v>
      </c>
      <c r="E8075">
        <v>1345</v>
      </c>
      <c r="F8075">
        <v>1699</v>
      </c>
      <c r="G8075">
        <v>1800</v>
      </c>
      <c r="H8075">
        <v>0</v>
      </c>
      <c r="I8075">
        <v>13.45</v>
      </c>
      <c r="J8075">
        <v>16.989999999999998</v>
      </c>
      <c r="K8075">
        <v>18</v>
      </c>
      <c r="L8075">
        <v>0</v>
      </c>
    </row>
    <row r="8076" spans="1:12" x14ac:dyDescent="0.25">
      <c r="A8076">
        <v>84562010</v>
      </c>
      <c r="C8076">
        <v>0</v>
      </c>
      <c r="D8076" t="s">
        <v>7955</v>
      </c>
      <c r="E8076">
        <v>1345</v>
      </c>
      <c r="F8076">
        <v>1545</v>
      </c>
      <c r="G8076">
        <v>1200</v>
      </c>
      <c r="H8076">
        <v>0</v>
      </c>
      <c r="I8076">
        <v>13.45</v>
      </c>
      <c r="J8076">
        <v>15.45</v>
      </c>
      <c r="K8076">
        <v>12</v>
      </c>
      <c r="L8076">
        <v>0</v>
      </c>
    </row>
    <row r="8077" spans="1:12" x14ac:dyDescent="0.25">
      <c r="A8077">
        <v>84562090</v>
      </c>
      <c r="C8077">
        <v>0</v>
      </c>
      <c r="D8077" t="s">
        <v>7956</v>
      </c>
      <c r="E8077">
        <v>1345</v>
      </c>
      <c r="F8077">
        <v>1545</v>
      </c>
      <c r="G8077">
        <v>1200</v>
      </c>
      <c r="H8077">
        <v>0</v>
      </c>
      <c r="I8077">
        <v>13.45</v>
      </c>
      <c r="J8077">
        <v>15.45</v>
      </c>
      <c r="K8077">
        <v>12</v>
      </c>
      <c r="L8077">
        <v>0</v>
      </c>
    </row>
    <row r="8078" spans="1:12" x14ac:dyDescent="0.25">
      <c r="A8078">
        <v>84563011</v>
      </c>
      <c r="C8078">
        <v>0</v>
      </c>
      <c r="D8078" t="s">
        <v>11019</v>
      </c>
      <c r="E8078">
        <v>1345</v>
      </c>
      <c r="F8078">
        <v>1545</v>
      </c>
      <c r="G8078">
        <v>1800</v>
      </c>
      <c r="H8078">
        <v>0</v>
      </c>
      <c r="I8078">
        <v>13.45</v>
      </c>
      <c r="J8078">
        <v>15.45</v>
      </c>
      <c r="K8078">
        <v>18</v>
      </c>
      <c r="L8078">
        <v>0</v>
      </c>
    </row>
    <row r="8079" spans="1:12" x14ac:dyDescent="0.25">
      <c r="A8079">
        <v>84563019</v>
      </c>
      <c r="C8079">
        <v>0</v>
      </c>
      <c r="D8079" t="s">
        <v>7957</v>
      </c>
      <c r="E8079">
        <v>1345</v>
      </c>
      <c r="F8079">
        <v>1699</v>
      </c>
      <c r="G8079">
        <v>1800</v>
      </c>
      <c r="H8079">
        <v>0</v>
      </c>
      <c r="I8079">
        <v>13.45</v>
      </c>
      <c r="J8079">
        <v>16.989999999999998</v>
      </c>
      <c r="K8079">
        <v>18</v>
      </c>
      <c r="L8079">
        <v>0</v>
      </c>
    </row>
    <row r="8080" spans="1:12" x14ac:dyDescent="0.25">
      <c r="A8080">
        <v>84563090</v>
      </c>
      <c r="C8080">
        <v>0</v>
      </c>
      <c r="D8080" t="s">
        <v>7958</v>
      </c>
      <c r="E8080">
        <v>1345</v>
      </c>
      <c r="F8080">
        <v>1699</v>
      </c>
      <c r="G8080">
        <v>1800</v>
      </c>
      <c r="H8080">
        <v>0</v>
      </c>
      <c r="I8080">
        <v>13.45</v>
      </c>
      <c r="J8080">
        <v>16.989999999999998</v>
      </c>
      <c r="K8080">
        <v>18</v>
      </c>
      <c r="L8080">
        <v>0</v>
      </c>
    </row>
    <row r="8081" spans="1:12" x14ac:dyDescent="0.25">
      <c r="A8081">
        <v>84564000</v>
      </c>
      <c r="C8081">
        <v>0</v>
      </c>
      <c r="D8081" t="s">
        <v>9977</v>
      </c>
      <c r="E8081">
        <v>1345</v>
      </c>
      <c r="F8081">
        <v>1699</v>
      </c>
      <c r="G8081">
        <v>1200</v>
      </c>
      <c r="H8081">
        <v>0</v>
      </c>
      <c r="I8081">
        <v>13.45</v>
      </c>
      <c r="J8081">
        <v>16.989999999999998</v>
      </c>
      <c r="K8081">
        <v>12</v>
      </c>
      <c r="L8081">
        <v>0</v>
      </c>
    </row>
    <row r="8082" spans="1:12" x14ac:dyDescent="0.25">
      <c r="A8082">
        <v>84565000</v>
      </c>
      <c r="C8082">
        <v>0</v>
      </c>
      <c r="D8082" t="s">
        <v>9978</v>
      </c>
      <c r="E8082">
        <v>1345</v>
      </c>
      <c r="F8082">
        <v>1699</v>
      </c>
      <c r="G8082">
        <v>1200</v>
      </c>
      <c r="H8082">
        <v>0</v>
      </c>
      <c r="I8082">
        <v>13.45</v>
      </c>
      <c r="J8082">
        <v>16.989999999999998</v>
      </c>
      <c r="K8082">
        <v>12</v>
      </c>
      <c r="L8082">
        <v>0</v>
      </c>
    </row>
    <row r="8083" spans="1:12" x14ac:dyDescent="0.25">
      <c r="A8083">
        <v>84569000</v>
      </c>
      <c r="C8083">
        <v>0</v>
      </c>
      <c r="D8083" t="s">
        <v>7959</v>
      </c>
      <c r="E8083">
        <v>1345</v>
      </c>
      <c r="F8083">
        <v>1699</v>
      </c>
      <c r="G8083">
        <v>1200</v>
      </c>
      <c r="H8083">
        <v>0</v>
      </c>
      <c r="I8083">
        <v>13.45</v>
      </c>
      <c r="J8083">
        <v>16.989999999999998</v>
      </c>
      <c r="K8083">
        <v>12</v>
      </c>
      <c r="L8083">
        <v>0</v>
      </c>
    </row>
    <row r="8084" spans="1:12" x14ac:dyDescent="0.25">
      <c r="A8084">
        <v>84571000</v>
      </c>
      <c r="C8084">
        <v>0</v>
      </c>
      <c r="D8084" t="s">
        <v>7960</v>
      </c>
      <c r="E8084">
        <v>1345</v>
      </c>
      <c r="F8084">
        <v>1699</v>
      </c>
      <c r="G8084">
        <v>1800</v>
      </c>
      <c r="H8084">
        <v>0</v>
      </c>
      <c r="I8084">
        <v>13.45</v>
      </c>
      <c r="J8084">
        <v>16.989999999999998</v>
      </c>
      <c r="K8084">
        <v>18</v>
      </c>
      <c r="L8084">
        <v>0</v>
      </c>
    </row>
    <row r="8085" spans="1:12" x14ac:dyDescent="0.25">
      <c r="A8085">
        <v>84572010</v>
      </c>
      <c r="C8085">
        <v>0</v>
      </c>
      <c r="D8085" t="s">
        <v>7961</v>
      </c>
      <c r="E8085">
        <v>1345</v>
      </c>
      <c r="F8085">
        <v>1699</v>
      </c>
      <c r="G8085">
        <v>1800</v>
      </c>
      <c r="H8085">
        <v>0</v>
      </c>
      <c r="I8085">
        <v>13.45</v>
      </c>
      <c r="J8085">
        <v>16.989999999999998</v>
      </c>
      <c r="K8085">
        <v>18</v>
      </c>
      <c r="L8085">
        <v>0</v>
      </c>
    </row>
    <row r="8086" spans="1:12" x14ac:dyDescent="0.25">
      <c r="A8086">
        <v>84572090</v>
      </c>
      <c r="C8086">
        <v>0</v>
      </c>
      <c r="D8086" t="s">
        <v>7962</v>
      </c>
      <c r="E8086">
        <v>1345</v>
      </c>
      <c r="F8086">
        <v>1699</v>
      </c>
      <c r="G8086">
        <v>1800</v>
      </c>
      <c r="H8086">
        <v>0</v>
      </c>
      <c r="I8086">
        <v>13.45</v>
      </c>
      <c r="J8086">
        <v>16.989999999999998</v>
      </c>
      <c r="K8086">
        <v>18</v>
      </c>
      <c r="L8086">
        <v>0</v>
      </c>
    </row>
    <row r="8087" spans="1:12" x14ac:dyDescent="0.25">
      <c r="A8087">
        <v>84573010</v>
      </c>
      <c r="C8087">
        <v>0</v>
      </c>
      <c r="D8087" t="s">
        <v>7963</v>
      </c>
      <c r="E8087">
        <v>1345</v>
      </c>
      <c r="F8087">
        <v>1699</v>
      </c>
      <c r="G8087">
        <v>1800</v>
      </c>
      <c r="H8087">
        <v>0</v>
      </c>
      <c r="I8087">
        <v>13.45</v>
      </c>
      <c r="J8087">
        <v>16.989999999999998</v>
      </c>
      <c r="K8087">
        <v>18</v>
      </c>
      <c r="L8087">
        <v>0</v>
      </c>
    </row>
    <row r="8088" spans="1:12" x14ac:dyDescent="0.25">
      <c r="A8088">
        <v>84573090</v>
      </c>
      <c r="C8088">
        <v>0</v>
      </c>
      <c r="D8088" t="s">
        <v>7964</v>
      </c>
      <c r="E8088">
        <v>1345</v>
      </c>
      <c r="F8088">
        <v>1699</v>
      </c>
      <c r="G8088">
        <v>1800</v>
      </c>
      <c r="H8088">
        <v>0</v>
      </c>
      <c r="I8088">
        <v>13.45</v>
      </c>
      <c r="J8088">
        <v>16.989999999999998</v>
      </c>
      <c r="K8088">
        <v>18</v>
      </c>
      <c r="L8088">
        <v>0</v>
      </c>
    </row>
    <row r="8089" spans="1:12" x14ac:dyDescent="0.25">
      <c r="A8089">
        <v>84581110</v>
      </c>
      <c r="C8089">
        <v>0</v>
      </c>
      <c r="D8089" t="s">
        <v>7965</v>
      </c>
      <c r="E8089">
        <v>1345</v>
      </c>
      <c r="F8089">
        <v>1699</v>
      </c>
      <c r="G8089">
        <v>1800</v>
      </c>
      <c r="H8089">
        <v>0</v>
      </c>
      <c r="I8089">
        <v>13.45</v>
      </c>
      <c r="J8089">
        <v>16.989999999999998</v>
      </c>
      <c r="K8089">
        <v>18</v>
      </c>
      <c r="L8089">
        <v>0</v>
      </c>
    </row>
    <row r="8090" spans="1:12" x14ac:dyDescent="0.25">
      <c r="A8090">
        <v>84581191</v>
      </c>
      <c r="C8090">
        <v>0</v>
      </c>
      <c r="D8090" t="s">
        <v>11020</v>
      </c>
      <c r="E8090">
        <v>1345</v>
      </c>
      <c r="F8090">
        <v>1545</v>
      </c>
      <c r="G8090">
        <v>1800</v>
      </c>
      <c r="H8090">
        <v>0</v>
      </c>
      <c r="I8090">
        <v>13.45</v>
      </c>
      <c r="J8090">
        <v>15.45</v>
      </c>
      <c r="K8090">
        <v>18</v>
      </c>
      <c r="L8090">
        <v>0</v>
      </c>
    </row>
    <row r="8091" spans="1:12" x14ac:dyDescent="0.25">
      <c r="A8091">
        <v>84581199</v>
      </c>
      <c r="C8091">
        <v>0</v>
      </c>
      <c r="D8091" t="s">
        <v>7966</v>
      </c>
      <c r="E8091">
        <v>1345</v>
      </c>
      <c r="F8091">
        <v>1699</v>
      </c>
      <c r="G8091">
        <v>1800</v>
      </c>
      <c r="H8091">
        <v>0</v>
      </c>
      <c r="I8091">
        <v>13.45</v>
      </c>
      <c r="J8091">
        <v>16.989999999999998</v>
      </c>
      <c r="K8091">
        <v>18</v>
      </c>
      <c r="L8091">
        <v>0</v>
      </c>
    </row>
    <row r="8092" spans="1:12" x14ac:dyDescent="0.25">
      <c r="A8092">
        <v>84581910</v>
      </c>
      <c r="C8092">
        <v>0</v>
      </c>
      <c r="D8092" t="s">
        <v>7967</v>
      </c>
      <c r="E8092">
        <v>1345</v>
      </c>
      <c r="F8092">
        <v>1699</v>
      </c>
      <c r="G8092">
        <v>1800</v>
      </c>
      <c r="H8092">
        <v>0</v>
      </c>
      <c r="I8092">
        <v>13.45</v>
      </c>
      <c r="J8092">
        <v>16.989999999999998</v>
      </c>
      <c r="K8092">
        <v>18</v>
      </c>
      <c r="L8092">
        <v>0</v>
      </c>
    </row>
    <row r="8093" spans="1:12" x14ac:dyDescent="0.25">
      <c r="A8093">
        <v>84581990</v>
      </c>
      <c r="C8093">
        <v>0</v>
      </c>
      <c r="D8093" t="s">
        <v>7968</v>
      </c>
      <c r="E8093">
        <v>1345</v>
      </c>
      <c r="F8093">
        <v>1699</v>
      </c>
      <c r="G8093">
        <v>1800</v>
      </c>
      <c r="H8093">
        <v>0</v>
      </c>
      <c r="I8093">
        <v>13.45</v>
      </c>
      <c r="J8093">
        <v>16.989999999999998</v>
      </c>
      <c r="K8093">
        <v>18</v>
      </c>
      <c r="L8093">
        <v>0</v>
      </c>
    </row>
    <row r="8094" spans="1:12" x14ac:dyDescent="0.25">
      <c r="A8094">
        <v>84589100</v>
      </c>
      <c r="C8094">
        <v>0</v>
      </c>
      <c r="D8094" t="s">
        <v>7969</v>
      </c>
      <c r="E8094">
        <v>1345</v>
      </c>
      <c r="F8094">
        <v>1699</v>
      </c>
      <c r="G8094">
        <v>1800</v>
      </c>
      <c r="H8094">
        <v>0</v>
      </c>
      <c r="I8094">
        <v>13.45</v>
      </c>
      <c r="J8094">
        <v>16.989999999999998</v>
      </c>
      <c r="K8094">
        <v>18</v>
      </c>
      <c r="L8094">
        <v>0</v>
      </c>
    </row>
    <row r="8095" spans="1:12" x14ac:dyDescent="0.25">
      <c r="A8095">
        <v>84589900</v>
      </c>
      <c r="C8095">
        <v>0</v>
      </c>
      <c r="D8095" t="s">
        <v>7970</v>
      </c>
      <c r="E8095">
        <v>1345</v>
      </c>
      <c r="F8095">
        <v>1699</v>
      </c>
      <c r="G8095">
        <v>1800</v>
      </c>
      <c r="H8095">
        <v>0</v>
      </c>
      <c r="I8095">
        <v>13.45</v>
      </c>
      <c r="J8095">
        <v>16.989999999999998</v>
      </c>
      <c r="K8095">
        <v>18</v>
      </c>
      <c r="L8095">
        <v>0</v>
      </c>
    </row>
    <row r="8096" spans="1:12" x14ac:dyDescent="0.25">
      <c r="A8096">
        <v>84591000</v>
      </c>
      <c r="C8096">
        <v>0</v>
      </c>
      <c r="D8096" t="s">
        <v>7971</v>
      </c>
      <c r="E8096">
        <v>1345</v>
      </c>
      <c r="F8096">
        <v>1699</v>
      </c>
      <c r="G8096">
        <v>1800</v>
      </c>
      <c r="H8096">
        <v>0</v>
      </c>
      <c r="I8096">
        <v>13.45</v>
      </c>
      <c r="J8096">
        <v>16.989999999999998</v>
      </c>
      <c r="K8096">
        <v>18</v>
      </c>
      <c r="L8096">
        <v>0</v>
      </c>
    </row>
    <row r="8097" spans="1:12" x14ac:dyDescent="0.25">
      <c r="A8097">
        <v>84592110</v>
      </c>
      <c r="C8097">
        <v>0</v>
      </c>
      <c r="D8097" t="s">
        <v>7972</v>
      </c>
      <c r="E8097">
        <v>1345</v>
      </c>
      <c r="F8097">
        <v>1699</v>
      </c>
      <c r="G8097">
        <v>1800</v>
      </c>
      <c r="H8097">
        <v>0</v>
      </c>
      <c r="I8097">
        <v>13.45</v>
      </c>
      <c r="J8097">
        <v>16.989999999999998</v>
      </c>
      <c r="K8097">
        <v>18</v>
      </c>
      <c r="L8097">
        <v>0</v>
      </c>
    </row>
    <row r="8098" spans="1:12" x14ac:dyDescent="0.25">
      <c r="A8098">
        <v>84592191</v>
      </c>
      <c r="C8098">
        <v>0</v>
      </c>
      <c r="D8098" t="s">
        <v>7973</v>
      </c>
      <c r="E8098">
        <v>1345</v>
      </c>
      <c r="F8098">
        <v>1699</v>
      </c>
      <c r="G8098">
        <v>1800</v>
      </c>
      <c r="H8098">
        <v>0</v>
      </c>
      <c r="I8098">
        <v>13.45</v>
      </c>
      <c r="J8098">
        <v>16.989999999999998</v>
      </c>
      <c r="K8098">
        <v>18</v>
      </c>
      <c r="L8098">
        <v>0</v>
      </c>
    </row>
    <row r="8099" spans="1:12" x14ac:dyDescent="0.25">
      <c r="A8099">
        <v>84592199</v>
      </c>
      <c r="C8099">
        <v>0</v>
      </c>
      <c r="D8099" t="s">
        <v>7974</v>
      </c>
      <c r="E8099">
        <v>1345</v>
      </c>
      <c r="F8099">
        <v>1699</v>
      </c>
      <c r="G8099">
        <v>1800</v>
      </c>
      <c r="H8099">
        <v>0</v>
      </c>
      <c r="I8099">
        <v>13.45</v>
      </c>
      <c r="J8099">
        <v>16.989999999999998</v>
      </c>
      <c r="K8099">
        <v>18</v>
      </c>
      <c r="L8099">
        <v>0</v>
      </c>
    </row>
    <row r="8100" spans="1:12" x14ac:dyDescent="0.25">
      <c r="A8100">
        <v>84592900</v>
      </c>
      <c r="C8100">
        <v>0</v>
      </c>
      <c r="D8100" t="s">
        <v>7975</v>
      </c>
      <c r="E8100">
        <v>1345</v>
      </c>
      <c r="F8100">
        <v>1699</v>
      </c>
      <c r="G8100">
        <v>1800</v>
      </c>
      <c r="H8100">
        <v>0</v>
      </c>
      <c r="I8100">
        <v>13.45</v>
      </c>
      <c r="J8100">
        <v>16.989999999999998</v>
      </c>
      <c r="K8100">
        <v>18</v>
      </c>
      <c r="L8100">
        <v>0</v>
      </c>
    </row>
    <row r="8101" spans="1:12" x14ac:dyDescent="0.25">
      <c r="A8101">
        <v>84593100</v>
      </c>
      <c r="C8101">
        <v>0</v>
      </c>
      <c r="D8101" t="s">
        <v>7976</v>
      </c>
      <c r="E8101">
        <v>1345</v>
      </c>
      <c r="F8101">
        <v>1699</v>
      </c>
      <c r="G8101">
        <v>1800</v>
      </c>
      <c r="H8101">
        <v>0</v>
      </c>
      <c r="I8101">
        <v>13.45</v>
      </c>
      <c r="J8101">
        <v>16.989999999999998</v>
      </c>
      <c r="K8101">
        <v>18</v>
      </c>
      <c r="L8101">
        <v>0</v>
      </c>
    </row>
    <row r="8102" spans="1:12" x14ac:dyDescent="0.25">
      <c r="A8102">
        <v>84593900</v>
      </c>
      <c r="C8102">
        <v>0</v>
      </c>
      <c r="D8102" t="s">
        <v>7977</v>
      </c>
      <c r="E8102">
        <v>1345</v>
      </c>
      <c r="F8102">
        <v>1699</v>
      </c>
      <c r="G8102">
        <v>1800</v>
      </c>
      <c r="H8102">
        <v>0</v>
      </c>
      <c r="I8102">
        <v>13.45</v>
      </c>
      <c r="J8102">
        <v>16.989999999999998</v>
      </c>
      <c r="K8102">
        <v>18</v>
      </c>
      <c r="L8102">
        <v>0</v>
      </c>
    </row>
    <row r="8103" spans="1:12" x14ac:dyDescent="0.25">
      <c r="A8103">
        <v>84594100</v>
      </c>
      <c r="C8103">
        <v>0</v>
      </c>
      <c r="D8103" t="s">
        <v>9979</v>
      </c>
      <c r="E8103">
        <v>1345</v>
      </c>
      <c r="F8103">
        <v>1699</v>
      </c>
      <c r="G8103">
        <v>1800</v>
      </c>
      <c r="H8103">
        <v>0</v>
      </c>
      <c r="I8103">
        <v>13.45</v>
      </c>
      <c r="J8103">
        <v>16.989999999999998</v>
      </c>
      <c r="K8103">
        <v>18</v>
      </c>
      <c r="L8103">
        <v>0</v>
      </c>
    </row>
    <row r="8104" spans="1:12" x14ac:dyDescent="0.25">
      <c r="A8104">
        <v>84594900</v>
      </c>
      <c r="C8104">
        <v>0</v>
      </c>
      <c r="D8104" t="s">
        <v>7</v>
      </c>
      <c r="E8104">
        <v>1345</v>
      </c>
      <c r="F8104">
        <v>1699</v>
      </c>
      <c r="G8104">
        <v>1800</v>
      </c>
      <c r="H8104">
        <v>0</v>
      </c>
      <c r="I8104">
        <v>13.45</v>
      </c>
      <c r="J8104">
        <v>16.989999999999998</v>
      </c>
      <c r="K8104">
        <v>18</v>
      </c>
      <c r="L8104">
        <v>0</v>
      </c>
    </row>
    <row r="8105" spans="1:12" x14ac:dyDescent="0.25">
      <c r="A8105">
        <v>84595100</v>
      </c>
      <c r="C8105">
        <v>0</v>
      </c>
      <c r="D8105" t="s">
        <v>7978</v>
      </c>
      <c r="E8105">
        <v>1345</v>
      </c>
      <c r="F8105">
        <v>1699</v>
      </c>
      <c r="G8105">
        <v>1800</v>
      </c>
      <c r="H8105">
        <v>0</v>
      </c>
      <c r="I8105">
        <v>13.45</v>
      </c>
      <c r="J8105">
        <v>16.989999999999998</v>
      </c>
      <c r="K8105">
        <v>18</v>
      </c>
      <c r="L8105">
        <v>0</v>
      </c>
    </row>
    <row r="8106" spans="1:12" x14ac:dyDescent="0.25">
      <c r="A8106">
        <v>84595900</v>
      </c>
      <c r="C8106">
        <v>0</v>
      </c>
      <c r="D8106" t="s">
        <v>7979</v>
      </c>
      <c r="E8106">
        <v>1345</v>
      </c>
      <c r="F8106">
        <v>1699</v>
      </c>
      <c r="G8106">
        <v>1800</v>
      </c>
      <c r="H8106">
        <v>0</v>
      </c>
      <c r="I8106">
        <v>13.45</v>
      </c>
      <c r="J8106">
        <v>16.989999999999998</v>
      </c>
      <c r="K8106">
        <v>18</v>
      </c>
      <c r="L8106">
        <v>0</v>
      </c>
    </row>
    <row r="8107" spans="1:12" x14ac:dyDescent="0.25">
      <c r="A8107">
        <v>84596100</v>
      </c>
      <c r="C8107">
        <v>0</v>
      </c>
      <c r="D8107" t="s">
        <v>7980</v>
      </c>
      <c r="E8107">
        <v>1345</v>
      </c>
      <c r="F8107">
        <v>1699</v>
      </c>
      <c r="G8107">
        <v>1800</v>
      </c>
      <c r="H8107">
        <v>0</v>
      </c>
      <c r="I8107">
        <v>13.45</v>
      </c>
      <c r="J8107">
        <v>16.989999999999998</v>
      </c>
      <c r="K8107">
        <v>18</v>
      </c>
      <c r="L8107">
        <v>0</v>
      </c>
    </row>
    <row r="8108" spans="1:12" x14ac:dyDescent="0.25">
      <c r="A8108">
        <v>84596900</v>
      </c>
      <c r="C8108">
        <v>0</v>
      </c>
      <c r="D8108" t="s">
        <v>7981</v>
      </c>
      <c r="E8108">
        <v>1345</v>
      </c>
      <c r="F8108">
        <v>1699</v>
      </c>
      <c r="G8108">
        <v>1800</v>
      </c>
      <c r="H8108">
        <v>0</v>
      </c>
      <c r="I8108">
        <v>13.45</v>
      </c>
      <c r="J8108">
        <v>16.989999999999998</v>
      </c>
      <c r="K8108">
        <v>18</v>
      </c>
      <c r="L8108">
        <v>0</v>
      </c>
    </row>
    <row r="8109" spans="1:12" x14ac:dyDescent="0.25">
      <c r="A8109">
        <v>84597000</v>
      </c>
      <c r="C8109">
        <v>0</v>
      </c>
      <c r="D8109" t="s">
        <v>7982</v>
      </c>
      <c r="E8109">
        <v>1345</v>
      </c>
      <c r="F8109">
        <v>1699</v>
      </c>
      <c r="G8109">
        <v>1800</v>
      </c>
      <c r="H8109">
        <v>0</v>
      </c>
      <c r="I8109">
        <v>13.45</v>
      </c>
      <c r="J8109">
        <v>16.989999999999998</v>
      </c>
      <c r="K8109">
        <v>18</v>
      </c>
      <c r="L8109">
        <v>0</v>
      </c>
    </row>
    <row r="8110" spans="1:12" x14ac:dyDescent="0.25">
      <c r="A8110">
        <v>84601200</v>
      </c>
      <c r="C8110">
        <v>0</v>
      </c>
      <c r="D8110" t="s">
        <v>9979</v>
      </c>
      <c r="E8110">
        <v>1345</v>
      </c>
      <c r="F8110">
        <v>1699</v>
      </c>
      <c r="G8110">
        <v>1800</v>
      </c>
      <c r="H8110">
        <v>0</v>
      </c>
      <c r="I8110">
        <v>13.45</v>
      </c>
      <c r="J8110">
        <v>16.989999999999998</v>
      </c>
      <c r="K8110">
        <v>18</v>
      </c>
      <c r="L8110">
        <v>0</v>
      </c>
    </row>
    <row r="8111" spans="1:12" x14ac:dyDescent="0.25">
      <c r="A8111">
        <v>84601900</v>
      </c>
      <c r="C8111">
        <v>0</v>
      </c>
      <c r="D8111" t="s">
        <v>7983</v>
      </c>
      <c r="E8111">
        <v>1345</v>
      </c>
      <c r="F8111">
        <v>1699</v>
      </c>
      <c r="G8111">
        <v>1800</v>
      </c>
      <c r="H8111">
        <v>0</v>
      </c>
      <c r="I8111">
        <v>13.45</v>
      </c>
      <c r="J8111">
        <v>16.989999999999998</v>
      </c>
      <c r="K8111">
        <v>18</v>
      </c>
      <c r="L8111">
        <v>0</v>
      </c>
    </row>
    <row r="8112" spans="1:12" x14ac:dyDescent="0.25">
      <c r="A8112">
        <v>84602200</v>
      </c>
      <c r="C8112">
        <v>0</v>
      </c>
      <c r="D8112" t="s">
        <v>9980</v>
      </c>
      <c r="E8112">
        <v>1345</v>
      </c>
      <c r="F8112">
        <v>1699</v>
      </c>
      <c r="G8112">
        <v>1800</v>
      </c>
      <c r="H8112">
        <v>0</v>
      </c>
      <c r="I8112">
        <v>13.45</v>
      </c>
      <c r="J8112">
        <v>16.989999999999998</v>
      </c>
      <c r="K8112">
        <v>18</v>
      </c>
      <c r="L8112">
        <v>0</v>
      </c>
    </row>
    <row r="8113" spans="1:12" x14ac:dyDescent="0.25">
      <c r="A8113">
        <v>84602300</v>
      </c>
      <c r="C8113">
        <v>0</v>
      </c>
      <c r="D8113" t="s">
        <v>9981</v>
      </c>
      <c r="E8113">
        <v>1345</v>
      </c>
      <c r="F8113">
        <v>1699</v>
      </c>
      <c r="G8113">
        <v>1800</v>
      </c>
      <c r="H8113">
        <v>0</v>
      </c>
      <c r="I8113">
        <v>13.45</v>
      </c>
      <c r="J8113">
        <v>16.989999999999998</v>
      </c>
      <c r="K8113">
        <v>18</v>
      </c>
      <c r="L8113">
        <v>0</v>
      </c>
    </row>
    <row r="8114" spans="1:12" x14ac:dyDescent="0.25">
      <c r="A8114">
        <v>84602400</v>
      </c>
      <c r="C8114">
        <v>0</v>
      </c>
      <c r="D8114" t="s">
        <v>9982</v>
      </c>
      <c r="E8114">
        <v>1345</v>
      </c>
      <c r="F8114">
        <v>1699</v>
      </c>
      <c r="G8114">
        <v>1800</v>
      </c>
      <c r="H8114">
        <v>0</v>
      </c>
      <c r="I8114">
        <v>13.45</v>
      </c>
      <c r="J8114">
        <v>16.989999999999998</v>
      </c>
      <c r="K8114">
        <v>18</v>
      </c>
      <c r="L8114">
        <v>0</v>
      </c>
    </row>
    <row r="8115" spans="1:12" x14ac:dyDescent="0.25">
      <c r="A8115">
        <v>84602900</v>
      </c>
      <c r="C8115">
        <v>0</v>
      </c>
      <c r="D8115" t="s">
        <v>7984</v>
      </c>
      <c r="E8115">
        <v>1345</v>
      </c>
      <c r="F8115">
        <v>1699</v>
      </c>
      <c r="G8115">
        <v>1800</v>
      </c>
      <c r="H8115">
        <v>0</v>
      </c>
      <c r="I8115">
        <v>13.45</v>
      </c>
      <c r="J8115">
        <v>16.989999999999998</v>
      </c>
      <c r="K8115">
        <v>18</v>
      </c>
      <c r="L8115">
        <v>0</v>
      </c>
    </row>
    <row r="8116" spans="1:12" x14ac:dyDescent="0.25">
      <c r="A8116">
        <v>84603100</v>
      </c>
      <c r="C8116">
        <v>0</v>
      </c>
      <c r="D8116" t="s">
        <v>7985</v>
      </c>
      <c r="E8116">
        <v>1345</v>
      </c>
      <c r="F8116">
        <v>1699</v>
      </c>
      <c r="G8116">
        <v>1800</v>
      </c>
      <c r="H8116">
        <v>0</v>
      </c>
      <c r="I8116">
        <v>13.45</v>
      </c>
      <c r="J8116">
        <v>16.989999999999998</v>
      </c>
      <c r="K8116">
        <v>18</v>
      </c>
      <c r="L8116">
        <v>0</v>
      </c>
    </row>
    <row r="8117" spans="1:12" x14ac:dyDescent="0.25">
      <c r="A8117">
        <v>84603900</v>
      </c>
      <c r="C8117">
        <v>0</v>
      </c>
      <c r="D8117" t="s">
        <v>7986</v>
      </c>
      <c r="E8117">
        <v>1345</v>
      </c>
      <c r="F8117">
        <v>1699</v>
      </c>
      <c r="G8117">
        <v>1800</v>
      </c>
      <c r="H8117">
        <v>0</v>
      </c>
      <c r="I8117">
        <v>13.45</v>
      </c>
      <c r="J8117">
        <v>16.989999999999998</v>
      </c>
      <c r="K8117">
        <v>18</v>
      </c>
      <c r="L8117">
        <v>0</v>
      </c>
    </row>
    <row r="8118" spans="1:12" x14ac:dyDescent="0.25">
      <c r="A8118">
        <v>84604011</v>
      </c>
      <c r="C8118">
        <v>0</v>
      </c>
      <c r="D8118" t="s">
        <v>7987</v>
      </c>
      <c r="E8118">
        <v>1345</v>
      </c>
      <c r="F8118">
        <v>1699</v>
      </c>
      <c r="G8118">
        <v>1800</v>
      </c>
      <c r="H8118">
        <v>0</v>
      </c>
      <c r="I8118">
        <v>13.45</v>
      </c>
      <c r="J8118">
        <v>16.989999999999998</v>
      </c>
      <c r="K8118">
        <v>18</v>
      </c>
      <c r="L8118">
        <v>0</v>
      </c>
    </row>
    <row r="8119" spans="1:12" x14ac:dyDescent="0.25">
      <c r="A8119">
        <v>84604019</v>
      </c>
      <c r="C8119">
        <v>0</v>
      </c>
      <c r="D8119" t="s">
        <v>7988</v>
      </c>
      <c r="E8119">
        <v>1345</v>
      </c>
      <c r="F8119">
        <v>1699</v>
      </c>
      <c r="G8119">
        <v>1800</v>
      </c>
      <c r="H8119">
        <v>0</v>
      </c>
      <c r="I8119">
        <v>13.45</v>
      </c>
      <c r="J8119">
        <v>16.989999999999998</v>
      </c>
      <c r="K8119">
        <v>18</v>
      </c>
      <c r="L8119">
        <v>0</v>
      </c>
    </row>
    <row r="8120" spans="1:12" x14ac:dyDescent="0.25">
      <c r="A8120">
        <v>84604091</v>
      </c>
      <c r="C8120">
        <v>0</v>
      </c>
      <c r="D8120" t="s">
        <v>7989</v>
      </c>
      <c r="E8120">
        <v>1345</v>
      </c>
      <c r="F8120">
        <v>1699</v>
      </c>
      <c r="G8120">
        <v>1800</v>
      </c>
      <c r="H8120">
        <v>0</v>
      </c>
      <c r="I8120">
        <v>13.45</v>
      </c>
      <c r="J8120">
        <v>16.989999999999998</v>
      </c>
      <c r="K8120">
        <v>18</v>
      </c>
      <c r="L8120">
        <v>0</v>
      </c>
    </row>
    <row r="8121" spans="1:12" x14ac:dyDescent="0.25">
      <c r="A8121">
        <v>84604099</v>
      </c>
      <c r="C8121">
        <v>0</v>
      </c>
      <c r="D8121" t="s">
        <v>7990</v>
      </c>
      <c r="E8121">
        <v>1345</v>
      </c>
      <c r="F8121">
        <v>1699</v>
      </c>
      <c r="G8121">
        <v>1800</v>
      </c>
      <c r="H8121">
        <v>0</v>
      </c>
      <c r="I8121">
        <v>13.45</v>
      </c>
      <c r="J8121">
        <v>16.989999999999998</v>
      </c>
      <c r="K8121">
        <v>18</v>
      </c>
      <c r="L8121">
        <v>0</v>
      </c>
    </row>
    <row r="8122" spans="1:12" x14ac:dyDescent="0.25">
      <c r="A8122">
        <v>84609011</v>
      </c>
      <c r="C8122">
        <v>0</v>
      </c>
      <c r="D8122" t="s">
        <v>11021</v>
      </c>
      <c r="E8122">
        <v>1345</v>
      </c>
      <c r="F8122">
        <v>1545</v>
      </c>
      <c r="G8122">
        <v>1800</v>
      </c>
      <c r="H8122">
        <v>0</v>
      </c>
      <c r="I8122">
        <v>13.45</v>
      </c>
      <c r="J8122">
        <v>15.45</v>
      </c>
      <c r="K8122">
        <v>18</v>
      </c>
      <c r="L8122">
        <v>0</v>
      </c>
    </row>
    <row r="8123" spans="1:12" x14ac:dyDescent="0.25">
      <c r="A8123">
        <v>84609012</v>
      </c>
      <c r="C8123">
        <v>0</v>
      </c>
      <c r="D8123" t="s">
        <v>11022</v>
      </c>
      <c r="E8123">
        <v>1345</v>
      </c>
      <c r="F8123">
        <v>1545</v>
      </c>
      <c r="G8123">
        <v>1800</v>
      </c>
      <c r="H8123">
        <v>0</v>
      </c>
      <c r="I8123">
        <v>13.45</v>
      </c>
      <c r="J8123">
        <v>15.45</v>
      </c>
      <c r="K8123">
        <v>18</v>
      </c>
      <c r="L8123">
        <v>0</v>
      </c>
    </row>
    <row r="8124" spans="1:12" x14ac:dyDescent="0.25">
      <c r="A8124">
        <v>84609019</v>
      </c>
      <c r="C8124">
        <v>0</v>
      </c>
      <c r="D8124" t="s">
        <v>7991</v>
      </c>
      <c r="E8124">
        <v>1345</v>
      </c>
      <c r="F8124">
        <v>1699</v>
      </c>
      <c r="G8124">
        <v>1800</v>
      </c>
      <c r="H8124">
        <v>0</v>
      </c>
      <c r="I8124">
        <v>13.45</v>
      </c>
      <c r="J8124">
        <v>16.989999999999998</v>
      </c>
      <c r="K8124">
        <v>18</v>
      </c>
      <c r="L8124">
        <v>0</v>
      </c>
    </row>
    <row r="8125" spans="1:12" x14ac:dyDescent="0.25">
      <c r="A8125">
        <v>84609090</v>
      </c>
      <c r="C8125">
        <v>0</v>
      </c>
      <c r="D8125" t="s">
        <v>7992</v>
      </c>
      <c r="E8125">
        <v>1345</v>
      </c>
      <c r="F8125">
        <v>1699</v>
      </c>
      <c r="G8125">
        <v>1800</v>
      </c>
      <c r="H8125">
        <v>0</v>
      </c>
      <c r="I8125">
        <v>13.45</v>
      </c>
      <c r="J8125">
        <v>16.989999999999998</v>
      </c>
      <c r="K8125">
        <v>18</v>
      </c>
      <c r="L8125">
        <v>0</v>
      </c>
    </row>
    <row r="8126" spans="1:12" x14ac:dyDescent="0.25">
      <c r="A8126">
        <v>84612010</v>
      </c>
      <c r="C8126">
        <v>0</v>
      </c>
      <c r="D8126" t="s">
        <v>7993</v>
      </c>
      <c r="E8126">
        <v>1345</v>
      </c>
      <c r="F8126">
        <v>1699</v>
      </c>
      <c r="G8126">
        <v>1800</v>
      </c>
      <c r="H8126">
        <v>0</v>
      </c>
      <c r="I8126">
        <v>13.45</v>
      </c>
      <c r="J8126">
        <v>16.989999999999998</v>
      </c>
      <c r="K8126">
        <v>18</v>
      </c>
      <c r="L8126">
        <v>0</v>
      </c>
    </row>
    <row r="8127" spans="1:12" x14ac:dyDescent="0.25">
      <c r="A8127">
        <v>84612090</v>
      </c>
      <c r="C8127">
        <v>0</v>
      </c>
      <c r="D8127" t="s">
        <v>7994</v>
      </c>
      <c r="E8127">
        <v>1345</v>
      </c>
      <c r="F8127">
        <v>1699</v>
      </c>
      <c r="G8127">
        <v>1800</v>
      </c>
      <c r="H8127">
        <v>0</v>
      </c>
      <c r="I8127">
        <v>13.45</v>
      </c>
      <c r="J8127">
        <v>16.989999999999998</v>
      </c>
      <c r="K8127">
        <v>18</v>
      </c>
      <c r="L8127">
        <v>0</v>
      </c>
    </row>
    <row r="8128" spans="1:12" x14ac:dyDescent="0.25">
      <c r="A8128">
        <v>84613010</v>
      </c>
      <c r="C8128">
        <v>0</v>
      </c>
      <c r="D8128" t="s">
        <v>7995</v>
      </c>
      <c r="E8128">
        <v>1345</v>
      </c>
      <c r="F8128">
        <v>1699</v>
      </c>
      <c r="G8128">
        <v>1800</v>
      </c>
      <c r="H8128">
        <v>0</v>
      </c>
      <c r="I8128">
        <v>13.45</v>
      </c>
      <c r="J8128">
        <v>16.989999999999998</v>
      </c>
      <c r="K8128">
        <v>18</v>
      </c>
      <c r="L8128">
        <v>0</v>
      </c>
    </row>
    <row r="8129" spans="1:12" x14ac:dyDescent="0.25">
      <c r="A8129">
        <v>84613090</v>
      </c>
      <c r="C8129">
        <v>0</v>
      </c>
      <c r="D8129" t="s">
        <v>7996</v>
      </c>
      <c r="E8129">
        <v>1345</v>
      </c>
      <c r="F8129">
        <v>1699</v>
      </c>
      <c r="G8129">
        <v>1800</v>
      </c>
      <c r="H8129">
        <v>0</v>
      </c>
      <c r="I8129">
        <v>13.45</v>
      </c>
      <c r="J8129">
        <v>16.989999999999998</v>
      </c>
      <c r="K8129">
        <v>18</v>
      </c>
      <c r="L8129">
        <v>0</v>
      </c>
    </row>
    <row r="8130" spans="1:12" x14ac:dyDescent="0.25">
      <c r="A8130">
        <v>84614010</v>
      </c>
      <c r="C8130">
        <v>0</v>
      </c>
      <c r="D8130" t="s">
        <v>7997</v>
      </c>
      <c r="E8130">
        <v>1345</v>
      </c>
      <c r="F8130">
        <v>1545</v>
      </c>
      <c r="G8130">
        <v>1800</v>
      </c>
      <c r="H8130">
        <v>0</v>
      </c>
      <c r="I8130">
        <v>13.45</v>
      </c>
      <c r="J8130">
        <v>15.45</v>
      </c>
      <c r="K8130">
        <v>18</v>
      </c>
      <c r="L8130">
        <v>0</v>
      </c>
    </row>
    <row r="8131" spans="1:12" x14ac:dyDescent="0.25">
      <c r="A8131">
        <v>84614091</v>
      </c>
      <c r="C8131">
        <v>0</v>
      </c>
      <c r="D8131" t="s">
        <v>7998</v>
      </c>
      <c r="E8131">
        <v>1345</v>
      </c>
      <c r="F8131">
        <v>1699</v>
      </c>
      <c r="G8131">
        <v>1800</v>
      </c>
      <c r="H8131">
        <v>0</v>
      </c>
      <c r="I8131">
        <v>13.45</v>
      </c>
      <c r="J8131">
        <v>16.989999999999998</v>
      </c>
      <c r="K8131">
        <v>18</v>
      </c>
      <c r="L8131">
        <v>0</v>
      </c>
    </row>
    <row r="8132" spans="1:12" x14ac:dyDescent="0.25">
      <c r="A8132">
        <v>84614099</v>
      </c>
      <c r="C8132">
        <v>0</v>
      </c>
      <c r="D8132" t="s">
        <v>7999</v>
      </c>
      <c r="E8132">
        <v>1345</v>
      </c>
      <c r="F8132">
        <v>1699</v>
      </c>
      <c r="G8132">
        <v>1800</v>
      </c>
      <c r="H8132">
        <v>0</v>
      </c>
      <c r="I8132">
        <v>13.45</v>
      </c>
      <c r="J8132">
        <v>16.989999999999998</v>
      </c>
      <c r="K8132">
        <v>18</v>
      </c>
      <c r="L8132">
        <v>0</v>
      </c>
    </row>
    <row r="8133" spans="1:12" x14ac:dyDescent="0.25">
      <c r="A8133">
        <v>84615010</v>
      </c>
      <c r="C8133">
        <v>0</v>
      </c>
      <c r="D8133" t="s">
        <v>8000</v>
      </c>
      <c r="E8133">
        <v>1345</v>
      </c>
      <c r="F8133">
        <v>1699</v>
      </c>
      <c r="G8133">
        <v>1800</v>
      </c>
      <c r="H8133">
        <v>0</v>
      </c>
      <c r="I8133">
        <v>13.45</v>
      </c>
      <c r="J8133">
        <v>16.989999999999998</v>
      </c>
      <c r="K8133">
        <v>18</v>
      </c>
      <c r="L8133">
        <v>0</v>
      </c>
    </row>
    <row r="8134" spans="1:12" x14ac:dyDescent="0.25">
      <c r="A8134">
        <v>84615020</v>
      </c>
      <c r="C8134">
        <v>0</v>
      </c>
      <c r="D8134" t="s">
        <v>8001</v>
      </c>
      <c r="E8134">
        <v>1345</v>
      </c>
      <c r="F8134">
        <v>1699</v>
      </c>
      <c r="G8134">
        <v>1800</v>
      </c>
      <c r="H8134">
        <v>0</v>
      </c>
      <c r="I8134">
        <v>13.45</v>
      </c>
      <c r="J8134">
        <v>16.989999999999998</v>
      </c>
      <c r="K8134">
        <v>18</v>
      </c>
      <c r="L8134">
        <v>0</v>
      </c>
    </row>
    <row r="8135" spans="1:12" x14ac:dyDescent="0.25">
      <c r="A8135">
        <v>84615090</v>
      </c>
      <c r="C8135">
        <v>0</v>
      </c>
      <c r="D8135" t="s">
        <v>8002</v>
      </c>
      <c r="E8135">
        <v>1345</v>
      </c>
      <c r="F8135">
        <v>1699</v>
      </c>
      <c r="G8135">
        <v>1800</v>
      </c>
      <c r="H8135">
        <v>0</v>
      </c>
      <c r="I8135">
        <v>13.45</v>
      </c>
      <c r="J8135">
        <v>16.989999999999998</v>
      </c>
      <c r="K8135">
        <v>18</v>
      </c>
      <c r="L8135">
        <v>0</v>
      </c>
    </row>
    <row r="8136" spans="1:12" x14ac:dyDescent="0.25">
      <c r="A8136">
        <v>84619010</v>
      </c>
      <c r="C8136">
        <v>0</v>
      </c>
      <c r="D8136" t="s">
        <v>8003</v>
      </c>
      <c r="E8136">
        <v>1345</v>
      </c>
      <c r="F8136">
        <v>1699</v>
      </c>
      <c r="G8136">
        <v>1800</v>
      </c>
      <c r="H8136">
        <v>0</v>
      </c>
      <c r="I8136">
        <v>13.45</v>
      </c>
      <c r="J8136">
        <v>16.989999999999998</v>
      </c>
      <c r="K8136">
        <v>18</v>
      </c>
      <c r="L8136">
        <v>0</v>
      </c>
    </row>
    <row r="8137" spans="1:12" x14ac:dyDescent="0.25">
      <c r="A8137">
        <v>84619090</v>
      </c>
      <c r="C8137">
        <v>0</v>
      </c>
      <c r="D8137" t="s">
        <v>8004</v>
      </c>
      <c r="E8137">
        <v>1345</v>
      </c>
      <c r="F8137">
        <v>1699</v>
      </c>
      <c r="G8137">
        <v>1800</v>
      </c>
      <c r="H8137">
        <v>0</v>
      </c>
      <c r="I8137">
        <v>13.45</v>
      </c>
      <c r="J8137">
        <v>16.989999999999998</v>
      </c>
      <c r="K8137">
        <v>18</v>
      </c>
      <c r="L8137">
        <v>0</v>
      </c>
    </row>
    <row r="8138" spans="1:12" x14ac:dyDescent="0.25">
      <c r="A8138">
        <v>84621100</v>
      </c>
      <c r="C8138">
        <v>0</v>
      </c>
      <c r="D8138" t="s">
        <v>12454</v>
      </c>
      <c r="E8138">
        <v>1345</v>
      </c>
      <c r="F8138">
        <v>1699</v>
      </c>
      <c r="G8138">
        <v>1800</v>
      </c>
      <c r="H8138">
        <v>0</v>
      </c>
      <c r="I8138">
        <v>13.45</v>
      </c>
      <c r="J8138">
        <v>16.989999999999998</v>
      </c>
      <c r="K8138">
        <v>18</v>
      </c>
      <c r="L8138">
        <v>0</v>
      </c>
    </row>
    <row r="8139" spans="1:12" x14ac:dyDescent="0.25">
      <c r="A8139">
        <v>84621900</v>
      </c>
      <c r="C8139">
        <v>0</v>
      </c>
      <c r="D8139" t="s">
        <v>12454</v>
      </c>
      <c r="E8139">
        <v>1345</v>
      </c>
      <c r="F8139">
        <v>1699</v>
      </c>
      <c r="G8139">
        <v>1800</v>
      </c>
      <c r="H8139">
        <v>0</v>
      </c>
      <c r="I8139">
        <v>13.45</v>
      </c>
      <c r="J8139">
        <v>16.989999999999998</v>
      </c>
      <c r="K8139">
        <v>18</v>
      </c>
      <c r="L8139">
        <v>0</v>
      </c>
    </row>
    <row r="8140" spans="1:12" x14ac:dyDescent="0.25">
      <c r="A8140">
        <v>84622200</v>
      </c>
      <c r="C8140">
        <v>0</v>
      </c>
      <c r="D8140" t="s">
        <v>12454</v>
      </c>
      <c r="E8140">
        <v>1345</v>
      </c>
      <c r="F8140">
        <v>1699</v>
      </c>
      <c r="G8140">
        <v>1800</v>
      </c>
      <c r="H8140">
        <v>0</v>
      </c>
      <c r="I8140">
        <v>13.45</v>
      </c>
      <c r="J8140">
        <v>16.989999999999998</v>
      </c>
      <c r="K8140">
        <v>18</v>
      </c>
      <c r="L8140">
        <v>0</v>
      </c>
    </row>
    <row r="8141" spans="1:12" x14ac:dyDescent="0.25">
      <c r="A8141">
        <v>84622300</v>
      </c>
      <c r="C8141">
        <v>0</v>
      </c>
      <c r="D8141" t="s">
        <v>12454</v>
      </c>
      <c r="E8141">
        <v>1345</v>
      </c>
      <c r="F8141">
        <v>1699</v>
      </c>
      <c r="G8141">
        <v>1800</v>
      </c>
      <c r="H8141">
        <v>0</v>
      </c>
      <c r="I8141">
        <v>13.45</v>
      </c>
      <c r="J8141">
        <v>16.989999999999998</v>
      </c>
      <c r="K8141">
        <v>18</v>
      </c>
      <c r="L8141">
        <v>0</v>
      </c>
    </row>
    <row r="8142" spans="1:12" x14ac:dyDescent="0.25">
      <c r="A8142">
        <v>84622400</v>
      </c>
      <c r="C8142">
        <v>0</v>
      </c>
      <c r="D8142" t="s">
        <v>12454</v>
      </c>
      <c r="E8142">
        <v>1345</v>
      </c>
      <c r="F8142">
        <v>1699</v>
      </c>
      <c r="G8142">
        <v>1800</v>
      </c>
      <c r="H8142">
        <v>0</v>
      </c>
      <c r="I8142">
        <v>13.45</v>
      </c>
      <c r="J8142">
        <v>16.989999999999998</v>
      </c>
      <c r="K8142">
        <v>18</v>
      </c>
      <c r="L8142">
        <v>0</v>
      </c>
    </row>
    <row r="8143" spans="1:12" x14ac:dyDescent="0.25">
      <c r="A8143">
        <v>84622500</v>
      </c>
      <c r="C8143">
        <v>0</v>
      </c>
      <c r="D8143" t="s">
        <v>12454</v>
      </c>
      <c r="E8143">
        <v>1345</v>
      </c>
      <c r="F8143">
        <v>1699</v>
      </c>
      <c r="G8143">
        <v>1800</v>
      </c>
      <c r="H8143">
        <v>0</v>
      </c>
      <c r="I8143">
        <v>13.45</v>
      </c>
      <c r="J8143">
        <v>16.989999999999998</v>
      </c>
      <c r="K8143">
        <v>18</v>
      </c>
      <c r="L8143">
        <v>0</v>
      </c>
    </row>
    <row r="8144" spans="1:12" x14ac:dyDescent="0.25">
      <c r="A8144">
        <v>84622600</v>
      </c>
      <c r="C8144">
        <v>0</v>
      </c>
      <c r="D8144" t="s">
        <v>12454</v>
      </c>
      <c r="E8144">
        <v>1345</v>
      </c>
      <c r="F8144">
        <v>1699</v>
      </c>
      <c r="G8144">
        <v>1800</v>
      </c>
      <c r="H8144">
        <v>0</v>
      </c>
      <c r="I8144">
        <v>13.45</v>
      </c>
      <c r="J8144">
        <v>16.989999999999998</v>
      </c>
      <c r="K8144">
        <v>18</v>
      </c>
      <c r="L8144">
        <v>0</v>
      </c>
    </row>
    <row r="8145" spans="1:12" x14ac:dyDescent="0.25">
      <c r="A8145">
        <v>84622900</v>
      </c>
      <c r="C8145">
        <v>0</v>
      </c>
      <c r="D8145" t="s">
        <v>8005</v>
      </c>
      <c r="E8145">
        <v>1345</v>
      </c>
      <c r="F8145">
        <v>1699</v>
      </c>
      <c r="G8145">
        <v>1800</v>
      </c>
      <c r="H8145">
        <v>0</v>
      </c>
      <c r="I8145">
        <v>13.45</v>
      </c>
      <c r="J8145">
        <v>16.989999999999998</v>
      </c>
      <c r="K8145">
        <v>18</v>
      </c>
      <c r="L8145">
        <v>0</v>
      </c>
    </row>
    <row r="8146" spans="1:12" x14ac:dyDescent="0.25">
      <c r="A8146">
        <v>84623200</v>
      </c>
      <c r="C8146">
        <v>0</v>
      </c>
      <c r="D8146" t="s">
        <v>12454</v>
      </c>
      <c r="E8146">
        <v>1345</v>
      </c>
      <c r="F8146">
        <v>1699</v>
      </c>
      <c r="G8146">
        <v>1800</v>
      </c>
      <c r="H8146">
        <v>0</v>
      </c>
      <c r="I8146">
        <v>13.45</v>
      </c>
      <c r="J8146">
        <v>16.989999999999998</v>
      </c>
      <c r="K8146">
        <v>18</v>
      </c>
      <c r="L8146">
        <v>0</v>
      </c>
    </row>
    <row r="8147" spans="1:12" x14ac:dyDescent="0.25">
      <c r="A8147">
        <v>84623300</v>
      </c>
      <c r="C8147">
        <v>0</v>
      </c>
      <c r="D8147" t="s">
        <v>12454</v>
      </c>
      <c r="E8147">
        <v>1345</v>
      </c>
      <c r="F8147">
        <v>1699</v>
      </c>
      <c r="G8147">
        <v>1800</v>
      </c>
      <c r="H8147">
        <v>0</v>
      </c>
      <c r="I8147">
        <v>13.45</v>
      </c>
      <c r="J8147">
        <v>16.989999999999998</v>
      </c>
      <c r="K8147">
        <v>18</v>
      </c>
      <c r="L8147">
        <v>0</v>
      </c>
    </row>
    <row r="8148" spans="1:12" x14ac:dyDescent="0.25">
      <c r="A8148">
        <v>84623900</v>
      </c>
      <c r="C8148">
        <v>0</v>
      </c>
      <c r="D8148" t="s">
        <v>12454</v>
      </c>
      <c r="E8148">
        <v>1345</v>
      </c>
      <c r="F8148">
        <v>1699</v>
      </c>
      <c r="G8148">
        <v>1800</v>
      </c>
      <c r="H8148">
        <v>0</v>
      </c>
      <c r="I8148">
        <v>13.45</v>
      </c>
      <c r="J8148">
        <v>16.989999999999998</v>
      </c>
      <c r="K8148">
        <v>18</v>
      </c>
      <c r="L8148">
        <v>0</v>
      </c>
    </row>
    <row r="8149" spans="1:12" x14ac:dyDescent="0.25">
      <c r="A8149">
        <v>84624200</v>
      </c>
      <c r="C8149">
        <v>0</v>
      </c>
      <c r="D8149" t="s">
        <v>12454</v>
      </c>
      <c r="E8149">
        <v>1345</v>
      </c>
      <c r="F8149">
        <v>1699</v>
      </c>
      <c r="G8149">
        <v>1800</v>
      </c>
      <c r="H8149">
        <v>0</v>
      </c>
      <c r="I8149">
        <v>13.45</v>
      </c>
      <c r="J8149">
        <v>16.989999999999998</v>
      </c>
      <c r="K8149">
        <v>18</v>
      </c>
      <c r="L8149">
        <v>0</v>
      </c>
    </row>
    <row r="8150" spans="1:12" x14ac:dyDescent="0.25">
      <c r="A8150">
        <v>84624900</v>
      </c>
      <c r="C8150">
        <v>0</v>
      </c>
      <c r="D8150" t="s">
        <v>8006</v>
      </c>
      <c r="E8150">
        <v>1345</v>
      </c>
      <c r="F8150">
        <v>1699</v>
      </c>
      <c r="G8150">
        <v>1800</v>
      </c>
      <c r="H8150">
        <v>0</v>
      </c>
      <c r="I8150">
        <v>13.45</v>
      </c>
      <c r="J8150">
        <v>16.989999999999998</v>
      </c>
      <c r="K8150">
        <v>18</v>
      </c>
      <c r="L8150">
        <v>0</v>
      </c>
    </row>
    <row r="8151" spans="1:12" x14ac:dyDescent="0.25">
      <c r="A8151">
        <v>84625100</v>
      </c>
      <c r="C8151">
        <v>0</v>
      </c>
      <c r="D8151" t="s">
        <v>12454</v>
      </c>
      <c r="E8151">
        <v>1345</v>
      </c>
      <c r="F8151">
        <v>1699</v>
      </c>
      <c r="G8151">
        <v>1800</v>
      </c>
      <c r="H8151">
        <v>0</v>
      </c>
      <c r="I8151">
        <v>13.45</v>
      </c>
      <c r="J8151">
        <v>16.989999999999998</v>
      </c>
      <c r="K8151">
        <v>18</v>
      </c>
      <c r="L8151">
        <v>0</v>
      </c>
    </row>
    <row r="8152" spans="1:12" x14ac:dyDescent="0.25">
      <c r="A8152">
        <v>84625900</v>
      </c>
      <c r="C8152">
        <v>0</v>
      </c>
      <c r="D8152" t="s">
        <v>12454</v>
      </c>
      <c r="E8152">
        <v>1345</v>
      </c>
      <c r="F8152">
        <v>1699</v>
      </c>
      <c r="G8152">
        <v>1800</v>
      </c>
      <c r="H8152">
        <v>0</v>
      </c>
      <c r="I8152">
        <v>13.45</v>
      </c>
      <c r="J8152">
        <v>16.989999999999998</v>
      </c>
      <c r="K8152">
        <v>18</v>
      </c>
      <c r="L8152">
        <v>0</v>
      </c>
    </row>
    <row r="8153" spans="1:12" x14ac:dyDescent="0.25">
      <c r="A8153">
        <v>84626100</v>
      </c>
      <c r="C8153">
        <v>0</v>
      </c>
      <c r="D8153" t="s">
        <v>12454</v>
      </c>
      <c r="E8153">
        <v>1345</v>
      </c>
      <c r="F8153">
        <v>1699</v>
      </c>
      <c r="G8153">
        <v>1800</v>
      </c>
      <c r="H8153">
        <v>0</v>
      </c>
      <c r="I8153">
        <v>13.45</v>
      </c>
      <c r="J8153">
        <v>16.989999999999998</v>
      </c>
      <c r="K8153">
        <v>18</v>
      </c>
      <c r="L8153">
        <v>0</v>
      </c>
    </row>
    <row r="8154" spans="1:12" x14ac:dyDescent="0.25">
      <c r="A8154">
        <v>84626200</v>
      </c>
      <c r="C8154">
        <v>0</v>
      </c>
      <c r="D8154" t="s">
        <v>12454</v>
      </c>
      <c r="E8154">
        <v>1345</v>
      </c>
      <c r="F8154">
        <v>1699</v>
      </c>
      <c r="G8154">
        <v>1800</v>
      </c>
      <c r="H8154">
        <v>0</v>
      </c>
      <c r="I8154">
        <v>13.45</v>
      </c>
      <c r="J8154">
        <v>16.989999999999998</v>
      </c>
      <c r="K8154">
        <v>18</v>
      </c>
      <c r="L8154">
        <v>0</v>
      </c>
    </row>
    <row r="8155" spans="1:12" x14ac:dyDescent="0.25">
      <c r="A8155">
        <v>84626300</v>
      </c>
      <c r="C8155">
        <v>0</v>
      </c>
      <c r="D8155" t="s">
        <v>12454</v>
      </c>
      <c r="E8155">
        <v>1345</v>
      </c>
      <c r="F8155">
        <v>1699</v>
      </c>
      <c r="G8155">
        <v>1800</v>
      </c>
      <c r="H8155">
        <v>0</v>
      </c>
      <c r="I8155">
        <v>13.45</v>
      </c>
      <c r="J8155">
        <v>16.989999999999998</v>
      </c>
      <c r="K8155">
        <v>18</v>
      </c>
      <c r="L8155">
        <v>0</v>
      </c>
    </row>
    <row r="8156" spans="1:12" x14ac:dyDescent="0.25">
      <c r="A8156">
        <v>84626900</v>
      </c>
      <c r="C8156">
        <v>0</v>
      </c>
      <c r="D8156" t="s">
        <v>12454</v>
      </c>
      <c r="E8156">
        <v>1345</v>
      </c>
      <c r="F8156">
        <v>1699</v>
      </c>
      <c r="G8156">
        <v>1800</v>
      </c>
      <c r="H8156">
        <v>0</v>
      </c>
      <c r="I8156">
        <v>13.45</v>
      </c>
      <c r="J8156">
        <v>16.989999999999998</v>
      </c>
      <c r="K8156">
        <v>18</v>
      </c>
      <c r="L8156">
        <v>0</v>
      </c>
    </row>
    <row r="8157" spans="1:12" x14ac:dyDescent="0.25">
      <c r="A8157">
        <v>84629000</v>
      </c>
      <c r="C8157">
        <v>0</v>
      </c>
      <c r="D8157" t="s">
        <v>12454</v>
      </c>
      <c r="E8157">
        <v>1345</v>
      </c>
      <c r="F8157">
        <v>1699</v>
      </c>
      <c r="G8157">
        <v>1800</v>
      </c>
      <c r="H8157">
        <v>0</v>
      </c>
      <c r="I8157">
        <v>13.45</v>
      </c>
      <c r="J8157">
        <v>16.989999999999998</v>
      </c>
      <c r="K8157">
        <v>18</v>
      </c>
      <c r="L8157">
        <v>0</v>
      </c>
    </row>
    <row r="8158" spans="1:12" x14ac:dyDescent="0.25">
      <c r="A8158">
        <v>84631010</v>
      </c>
      <c r="C8158">
        <v>0</v>
      </c>
      <c r="D8158" t="s">
        <v>8007</v>
      </c>
      <c r="E8158">
        <v>1345</v>
      </c>
      <c r="F8158">
        <v>1699</v>
      </c>
      <c r="G8158">
        <v>1800</v>
      </c>
      <c r="H8158">
        <v>0</v>
      </c>
      <c r="I8158">
        <v>13.45</v>
      </c>
      <c r="J8158">
        <v>16.989999999999998</v>
      </c>
      <c r="K8158">
        <v>18</v>
      </c>
      <c r="L8158">
        <v>0</v>
      </c>
    </row>
    <row r="8159" spans="1:12" x14ac:dyDescent="0.25">
      <c r="A8159">
        <v>84631090</v>
      </c>
      <c r="C8159">
        <v>0</v>
      </c>
      <c r="D8159" t="s">
        <v>8008</v>
      </c>
      <c r="E8159">
        <v>1345</v>
      </c>
      <c r="F8159">
        <v>1699</v>
      </c>
      <c r="G8159">
        <v>1800</v>
      </c>
      <c r="H8159">
        <v>0</v>
      </c>
      <c r="I8159">
        <v>13.45</v>
      </c>
      <c r="J8159">
        <v>16.989999999999998</v>
      </c>
      <c r="K8159">
        <v>18</v>
      </c>
      <c r="L8159">
        <v>0</v>
      </c>
    </row>
    <row r="8160" spans="1:12" x14ac:dyDescent="0.25">
      <c r="A8160">
        <v>84632010</v>
      </c>
      <c r="C8160">
        <v>0</v>
      </c>
      <c r="D8160" t="s">
        <v>8009</v>
      </c>
      <c r="E8160">
        <v>1345</v>
      </c>
      <c r="F8160">
        <v>1699</v>
      </c>
      <c r="G8160">
        <v>1800</v>
      </c>
      <c r="H8160">
        <v>0</v>
      </c>
      <c r="I8160">
        <v>13.45</v>
      </c>
      <c r="J8160">
        <v>16.989999999999998</v>
      </c>
      <c r="K8160">
        <v>18</v>
      </c>
      <c r="L8160">
        <v>0</v>
      </c>
    </row>
    <row r="8161" spans="1:12" x14ac:dyDescent="0.25">
      <c r="A8161">
        <v>84632091</v>
      </c>
      <c r="C8161">
        <v>0</v>
      </c>
      <c r="D8161" t="s">
        <v>8010</v>
      </c>
      <c r="E8161">
        <v>1345</v>
      </c>
      <c r="F8161">
        <v>1545</v>
      </c>
      <c r="G8161">
        <v>1800</v>
      </c>
      <c r="H8161">
        <v>0</v>
      </c>
      <c r="I8161">
        <v>13.45</v>
      </c>
      <c r="J8161">
        <v>15.45</v>
      </c>
      <c r="K8161">
        <v>18</v>
      </c>
      <c r="L8161">
        <v>0</v>
      </c>
    </row>
    <row r="8162" spans="1:12" x14ac:dyDescent="0.25">
      <c r="A8162">
        <v>84632099</v>
      </c>
      <c r="C8162">
        <v>0</v>
      </c>
      <c r="D8162" t="s">
        <v>8011</v>
      </c>
      <c r="E8162">
        <v>1345</v>
      </c>
      <c r="F8162">
        <v>1699</v>
      </c>
      <c r="G8162">
        <v>1800</v>
      </c>
      <c r="H8162">
        <v>0</v>
      </c>
      <c r="I8162">
        <v>13.45</v>
      </c>
      <c r="J8162">
        <v>16.989999999999998</v>
      </c>
      <c r="K8162">
        <v>18</v>
      </c>
      <c r="L8162">
        <v>0</v>
      </c>
    </row>
    <row r="8163" spans="1:12" x14ac:dyDescent="0.25">
      <c r="A8163">
        <v>84633000</v>
      </c>
      <c r="C8163">
        <v>0</v>
      </c>
      <c r="D8163" t="s">
        <v>8012</v>
      </c>
      <c r="E8163">
        <v>1345</v>
      </c>
      <c r="F8163">
        <v>1699</v>
      </c>
      <c r="G8163">
        <v>1800</v>
      </c>
      <c r="H8163">
        <v>0</v>
      </c>
      <c r="I8163">
        <v>13.45</v>
      </c>
      <c r="J8163">
        <v>16.989999999999998</v>
      </c>
      <c r="K8163">
        <v>18</v>
      </c>
      <c r="L8163">
        <v>0</v>
      </c>
    </row>
    <row r="8164" spans="1:12" x14ac:dyDescent="0.25">
      <c r="A8164">
        <v>84639010</v>
      </c>
      <c r="C8164">
        <v>0</v>
      </c>
      <c r="D8164" t="s">
        <v>8013</v>
      </c>
      <c r="E8164">
        <v>1345</v>
      </c>
      <c r="F8164">
        <v>1699</v>
      </c>
      <c r="G8164">
        <v>1800</v>
      </c>
      <c r="H8164">
        <v>0</v>
      </c>
      <c r="I8164">
        <v>13.45</v>
      </c>
      <c r="J8164">
        <v>16.989999999999998</v>
      </c>
      <c r="K8164">
        <v>18</v>
      </c>
      <c r="L8164">
        <v>0</v>
      </c>
    </row>
    <row r="8165" spans="1:12" x14ac:dyDescent="0.25">
      <c r="A8165">
        <v>84639090</v>
      </c>
      <c r="C8165">
        <v>0</v>
      </c>
      <c r="D8165" t="s">
        <v>8014</v>
      </c>
      <c r="E8165">
        <v>1345</v>
      </c>
      <c r="F8165">
        <v>1699</v>
      </c>
      <c r="G8165">
        <v>1200</v>
      </c>
      <c r="H8165">
        <v>0</v>
      </c>
      <c r="I8165">
        <v>13.45</v>
      </c>
      <c r="J8165">
        <v>16.989999999999998</v>
      </c>
      <c r="K8165">
        <v>12</v>
      </c>
      <c r="L8165">
        <v>0</v>
      </c>
    </row>
    <row r="8166" spans="1:12" x14ac:dyDescent="0.25">
      <c r="A8166">
        <v>84641000</v>
      </c>
      <c r="C8166">
        <v>0</v>
      </c>
      <c r="D8166" t="s">
        <v>8015</v>
      </c>
      <c r="E8166">
        <v>1345</v>
      </c>
      <c r="F8166">
        <v>1699</v>
      </c>
      <c r="G8166">
        <v>1800</v>
      </c>
      <c r="H8166">
        <v>0</v>
      </c>
      <c r="I8166">
        <v>13.45</v>
      </c>
      <c r="J8166">
        <v>16.989999999999998</v>
      </c>
      <c r="K8166">
        <v>18</v>
      </c>
      <c r="L8166">
        <v>0</v>
      </c>
    </row>
    <row r="8167" spans="1:12" x14ac:dyDescent="0.25">
      <c r="A8167">
        <v>84642010</v>
      </c>
      <c r="C8167">
        <v>0</v>
      </c>
      <c r="D8167" t="s">
        <v>8016</v>
      </c>
      <c r="E8167">
        <v>1345</v>
      </c>
      <c r="F8167">
        <v>1699</v>
      </c>
      <c r="G8167">
        <v>1800</v>
      </c>
      <c r="H8167">
        <v>0</v>
      </c>
      <c r="I8167">
        <v>13.45</v>
      </c>
      <c r="J8167">
        <v>16.989999999999998</v>
      </c>
      <c r="K8167">
        <v>18</v>
      </c>
      <c r="L8167">
        <v>0</v>
      </c>
    </row>
    <row r="8168" spans="1:12" x14ac:dyDescent="0.25">
      <c r="A8168">
        <v>84642021</v>
      </c>
      <c r="C8168">
        <v>0</v>
      </c>
      <c r="D8168" t="s">
        <v>8017</v>
      </c>
      <c r="E8168">
        <v>1345</v>
      </c>
      <c r="F8168">
        <v>1545</v>
      </c>
      <c r="G8168">
        <v>1800</v>
      </c>
      <c r="H8168">
        <v>0</v>
      </c>
      <c r="I8168">
        <v>13.45</v>
      </c>
      <c r="J8168">
        <v>15.45</v>
      </c>
      <c r="K8168">
        <v>18</v>
      </c>
      <c r="L8168">
        <v>0</v>
      </c>
    </row>
    <row r="8169" spans="1:12" x14ac:dyDescent="0.25">
      <c r="A8169">
        <v>84642029</v>
      </c>
      <c r="C8169">
        <v>0</v>
      </c>
      <c r="D8169" t="s">
        <v>8018</v>
      </c>
      <c r="E8169">
        <v>1345</v>
      </c>
      <c r="F8169">
        <v>1699</v>
      </c>
      <c r="G8169">
        <v>1800</v>
      </c>
      <c r="H8169">
        <v>0</v>
      </c>
      <c r="I8169">
        <v>13.45</v>
      </c>
      <c r="J8169">
        <v>16.989999999999998</v>
      </c>
      <c r="K8169">
        <v>18</v>
      </c>
      <c r="L8169">
        <v>0</v>
      </c>
    </row>
    <row r="8170" spans="1:12" x14ac:dyDescent="0.25">
      <c r="A8170">
        <v>84642090</v>
      </c>
      <c r="C8170">
        <v>0</v>
      </c>
      <c r="D8170" t="s">
        <v>8019</v>
      </c>
      <c r="E8170">
        <v>1345</v>
      </c>
      <c r="F8170">
        <v>1699</v>
      </c>
      <c r="G8170">
        <v>1800</v>
      </c>
      <c r="H8170">
        <v>0</v>
      </c>
      <c r="I8170">
        <v>13.45</v>
      </c>
      <c r="J8170">
        <v>16.989999999999998</v>
      </c>
      <c r="K8170">
        <v>18</v>
      </c>
      <c r="L8170">
        <v>0</v>
      </c>
    </row>
    <row r="8171" spans="1:12" x14ac:dyDescent="0.25">
      <c r="A8171">
        <v>84649011</v>
      </c>
      <c r="C8171">
        <v>0</v>
      </c>
      <c r="D8171" t="s">
        <v>8020</v>
      </c>
      <c r="E8171">
        <v>1345</v>
      </c>
      <c r="F8171">
        <v>1545</v>
      </c>
      <c r="G8171">
        <v>1800</v>
      </c>
      <c r="H8171">
        <v>0</v>
      </c>
      <c r="I8171">
        <v>13.45</v>
      </c>
      <c r="J8171">
        <v>15.45</v>
      </c>
      <c r="K8171">
        <v>18</v>
      </c>
      <c r="L8171">
        <v>0</v>
      </c>
    </row>
    <row r="8172" spans="1:12" x14ac:dyDescent="0.25">
      <c r="A8172">
        <v>84649019</v>
      </c>
      <c r="C8172">
        <v>0</v>
      </c>
      <c r="D8172" t="s">
        <v>8021</v>
      </c>
      <c r="E8172">
        <v>1345</v>
      </c>
      <c r="F8172">
        <v>1699</v>
      </c>
      <c r="G8172">
        <v>1800</v>
      </c>
      <c r="H8172">
        <v>0</v>
      </c>
      <c r="I8172">
        <v>13.45</v>
      </c>
      <c r="J8172">
        <v>16.989999999999998</v>
      </c>
      <c r="K8172">
        <v>18</v>
      </c>
      <c r="L8172">
        <v>0</v>
      </c>
    </row>
    <row r="8173" spans="1:12" x14ac:dyDescent="0.25">
      <c r="A8173">
        <v>84649090</v>
      </c>
      <c r="C8173">
        <v>0</v>
      </c>
      <c r="D8173" t="s">
        <v>8022</v>
      </c>
      <c r="E8173">
        <v>1345</v>
      </c>
      <c r="F8173">
        <v>1699</v>
      </c>
      <c r="G8173">
        <v>1800</v>
      </c>
      <c r="H8173">
        <v>0</v>
      </c>
      <c r="I8173">
        <v>13.45</v>
      </c>
      <c r="J8173">
        <v>16.989999999999998</v>
      </c>
      <c r="K8173">
        <v>18</v>
      </c>
      <c r="L8173">
        <v>0</v>
      </c>
    </row>
    <row r="8174" spans="1:12" x14ac:dyDescent="0.25">
      <c r="A8174">
        <v>84651000</v>
      </c>
      <c r="C8174">
        <v>0</v>
      </c>
      <c r="D8174" t="s">
        <v>8023</v>
      </c>
      <c r="E8174">
        <v>1345</v>
      </c>
      <c r="F8174">
        <v>1699</v>
      </c>
      <c r="G8174">
        <v>1800</v>
      </c>
      <c r="H8174">
        <v>0</v>
      </c>
      <c r="I8174">
        <v>13.45</v>
      </c>
      <c r="J8174">
        <v>16.989999999999998</v>
      </c>
      <c r="K8174">
        <v>18</v>
      </c>
      <c r="L8174">
        <v>0</v>
      </c>
    </row>
    <row r="8175" spans="1:12" x14ac:dyDescent="0.25">
      <c r="A8175">
        <v>84652000</v>
      </c>
      <c r="C8175">
        <v>0</v>
      </c>
      <c r="D8175" t="s">
        <v>9983</v>
      </c>
      <c r="E8175">
        <v>1345</v>
      </c>
      <c r="F8175">
        <v>1699</v>
      </c>
      <c r="G8175">
        <v>1800</v>
      </c>
      <c r="H8175">
        <v>0</v>
      </c>
      <c r="I8175">
        <v>13.45</v>
      </c>
      <c r="J8175">
        <v>16.989999999999998</v>
      </c>
      <c r="K8175">
        <v>18</v>
      </c>
      <c r="L8175">
        <v>0</v>
      </c>
    </row>
    <row r="8176" spans="1:12" x14ac:dyDescent="0.25">
      <c r="A8176">
        <v>84659110</v>
      </c>
      <c r="C8176">
        <v>0</v>
      </c>
      <c r="D8176" t="s">
        <v>8024</v>
      </c>
      <c r="E8176">
        <v>1345</v>
      </c>
      <c r="F8176">
        <v>1699</v>
      </c>
      <c r="G8176">
        <v>1800</v>
      </c>
      <c r="H8176">
        <v>0</v>
      </c>
      <c r="I8176">
        <v>13.45</v>
      </c>
      <c r="J8176">
        <v>16.989999999999998</v>
      </c>
      <c r="K8176">
        <v>18</v>
      </c>
      <c r="L8176">
        <v>0</v>
      </c>
    </row>
    <row r="8177" spans="1:12" x14ac:dyDescent="0.25">
      <c r="A8177">
        <v>84659120</v>
      </c>
      <c r="C8177">
        <v>0</v>
      </c>
      <c r="D8177" t="s">
        <v>8025</v>
      </c>
      <c r="E8177">
        <v>1345</v>
      </c>
      <c r="F8177">
        <v>1699</v>
      </c>
      <c r="G8177">
        <v>1800</v>
      </c>
      <c r="H8177">
        <v>0</v>
      </c>
      <c r="I8177">
        <v>13.45</v>
      </c>
      <c r="J8177">
        <v>16.989999999999998</v>
      </c>
      <c r="K8177">
        <v>18</v>
      </c>
      <c r="L8177">
        <v>0</v>
      </c>
    </row>
    <row r="8178" spans="1:12" x14ac:dyDescent="0.25">
      <c r="A8178">
        <v>84659190</v>
      </c>
      <c r="C8178">
        <v>0</v>
      </c>
      <c r="D8178" t="s">
        <v>8026</v>
      </c>
      <c r="E8178">
        <v>1345</v>
      </c>
      <c r="F8178">
        <v>1699</v>
      </c>
      <c r="G8178">
        <v>1800</v>
      </c>
      <c r="H8178">
        <v>0</v>
      </c>
      <c r="I8178">
        <v>13.45</v>
      </c>
      <c r="J8178">
        <v>16.989999999999998</v>
      </c>
      <c r="K8178">
        <v>18</v>
      </c>
      <c r="L8178">
        <v>0</v>
      </c>
    </row>
    <row r="8179" spans="1:12" x14ac:dyDescent="0.25">
      <c r="A8179">
        <v>84659211</v>
      </c>
      <c r="C8179">
        <v>0</v>
      </c>
      <c r="D8179" t="s">
        <v>8027</v>
      </c>
      <c r="E8179">
        <v>1345</v>
      </c>
      <c r="F8179">
        <v>1699</v>
      </c>
      <c r="G8179">
        <v>1800</v>
      </c>
      <c r="H8179">
        <v>0</v>
      </c>
      <c r="I8179">
        <v>13.45</v>
      </c>
      <c r="J8179">
        <v>16.989999999999998</v>
      </c>
      <c r="K8179">
        <v>18</v>
      </c>
      <c r="L8179">
        <v>0</v>
      </c>
    </row>
    <row r="8180" spans="1:12" x14ac:dyDescent="0.25">
      <c r="A8180">
        <v>84659219</v>
      </c>
      <c r="C8180">
        <v>0</v>
      </c>
      <c r="D8180" t="s">
        <v>8028</v>
      </c>
      <c r="E8180">
        <v>1345</v>
      </c>
      <c r="F8180">
        <v>1699</v>
      </c>
      <c r="G8180">
        <v>1800</v>
      </c>
      <c r="H8180">
        <v>0</v>
      </c>
      <c r="I8180">
        <v>13.45</v>
      </c>
      <c r="J8180">
        <v>16.989999999999998</v>
      </c>
      <c r="K8180">
        <v>18</v>
      </c>
      <c r="L8180">
        <v>0</v>
      </c>
    </row>
    <row r="8181" spans="1:12" x14ac:dyDescent="0.25">
      <c r="A8181">
        <v>84659290</v>
      </c>
      <c r="C8181">
        <v>0</v>
      </c>
      <c r="D8181" t="s">
        <v>8029</v>
      </c>
      <c r="E8181">
        <v>1345</v>
      </c>
      <c r="F8181">
        <v>1699</v>
      </c>
      <c r="G8181">
        <v>1800</v>
      </c>
      <c r="H8181">
        <v>0</v>
      </c>
      <c r="I8181">
        <v>13.45</v>
      </c>
      <c r="J8181">
        <v>16.989999999999998</v>
      </c>
      <c r="K8181">
        <v>18</v>
      </c>
      <c r="L8181">
        <v>0</v>
      </c>
    </row>
    <row r="8182" spans="1:12" x14ac:dyDescent="0.25">
      <c r="A8182">
        <v>84659310</v>
      </c>
      <c r="C8182">
        <v>0</v>
      </c>
      <c r="D8182" t="s">
        <v>8030</v>
      </c>
      <c r="E8182">
        <v>1345</v>
      </c>
      <c r="F8182">
        <v>1699</v>
      </c>
      <c r="G8182">
        <v>1800</v>
      </c>
      <c r="H8182">
        <v>0</v>
      </c>
      <c r="I8182">
        <v>13.45</v>
      </c>
      <c r="J8182">
        <v>16.989999999999998</v>
      </c>
      <c r="K8182">
        <v>18</v>
      </c>
      <c r="L8182">
        <v>0</v>
      </c>
    </row>
    <row r="8183" spans="1:12" x14ac:dyDescent="0.25">
      <c r="A8183">
        <v>84659390</v>
      </c>
      <c r="C8183">
        <v>0</v>
      </c>
      <c r="D8183" t="s">
        <v>8031</v>
      </c>
      <c r="E8183">
        <v>1345</v>
      </c>
      <c r="F8183">
        <v>1699</v>
      </c>
      <c r="G8183">
        <v>1800</v>
      </c>
      <c r="H8183">
        <v>0</v>
      </c>
      <c r="I8183">
        <v>13.45</v>
      </c>
      <c r="J8183">
        <v>16.989999999999998</v>
      </c>
      <c r="K8183">
        <v>18</v>
      </c>
      <c r="L8183">
        <v>0</v>
      </c>
    </row>
    <row r="8184" spans="1:12" x14ac:dyDescent="0.25">
      <c r="A8184">
        <v>84659400</v>
      </c>
      <c r="C8184">
        <v>0</v>
      </c>
      <c r="D8184" t="s">
        <v>8032</v>
      </c>
      <c r="E8184">
        <v>1345</v>
      </c>
      <c r="F8184">
        <v>1699</v>
      </c>
      <c r="G8184">
        <v>1800</v>
      </c>
      <c r="H8184">
        <v>0</v>
      </c>
      <c r="I8184">
        <v>13.45</v>
      </c>
      <c r="J8184">
        <v>16.989999999999998</v>
      </c>
      <c r="K8184">
        <v>18</v>
      </c>
      <c r="L8184">
        <v>0</v>
      </c>
    </row>
    <row r="8185" spans="1:12" x14ac:dyDescent="0.25">
      <c r="A8185">
        <v>84659511</v>
      </c>
      <c r="C8185">
        <v>0</v>
      </c>
      <c r="D8185" t="s">
        <v>8033</v>
      </c>
      <c r="E8185">
        <v>1345</v>
      </c>
      <c r="F8185">
        <v>1699</v>
      </c>
      <c r="G8185">
        <v>1800</v>
      </c>
      <c r="H8185">
        <v>0</v>
      </c>
      <c r="I8185">
        <v>13.45</v>
      </c>
      <c r="J8185">
        <v>16.989999999999998</v>
      </c>
      <c r="K8185">
        <v>18</v>
      </c>
      <c r="L8185">
        <v>0</v>
      </c>
    </row>
    <row r="8186" spans="1:12" x14ac:dyDescent="0.25">
      <c r="A8186">
        <v>84659512</v>
      </c>
      <c r="C8186">
        <v>0</v>
      </c>
      <c r="D8186" t="s">
        <v>8034</v>
      </c>
      <c r="E8186">
        <v>1345</v>
      </c>
      <c r="F8186">
        <v>1699</v>
      </c>
      <c r="G8186">
        <v>1800</v>
      </c>
      <c r="H8186">
        <v>0</v>
      </c>
      <c r="I8186">
        <v>13.45</v>
      </c>
      <c r="J8186">
        <v>16.989999999999998</v>
      </c>
      <c r="K8186">
        <v>18</v>
      </c>
      <c r="L8186">
        <v>0</v>
      </c>
    </row>
    <row r="8187" spans="1:12" x14ac:dyDescent="0.25">
      <c r="A8187">
        <v>84659591</v>
      </c>
      <c r="C8187">
        <v>0</v>
      </c>
      <c r="D8187" t="s">
        <v>8035</v>
      </c>
      <c r="E8187">
        <v>1345</v>
      </c>
      <c r="F8187">
        <v>1699</v>
      </c>
      <c r="G8187">
        <v>1800</v>
      </c>
      <c r="H8187">
        <v>0</v>
      </c>
      <c r="I8187">
        <v>13.45</v>
      </c>
      <c r="J8187">
        <v>16.989999999999998</v>
      </c>
      <c r="K8187">
        <v>18</v>
      </c>
      <c r="L8187">
        <v>0</v>
      </c>
    </row>
    <row r="8188" spans="1:12" x14ac:dyDescent="0.25">
      <c r="A8188">
        <v>84659592</v>
      </c>
      <c r="C8188">
        <v>0</v>
      </c>
      <c r="D8188" t="s">
        <v>8036</v>
      </c>
      <c r="E8188">
        <v>1345</v>
      </c>
      <c r="F8188">
        <v>1699</v>
      </c>
      <c r="G8188">
        <v>1800</v>
      </c>
      <c r="H8188">
        <v>0</v>
      </c>
      <c r="I8188">
        <v>13.45</v>
      </c>
      <c r="J8188">
        <v>16.989999999999998</v>
      </c>
      <c r="K8188">
        <v>18</v>
      </c>
      <c r="L8188">
        <v>0</v>
      </c>
    </row>
    <row r="8189" spans="1:12" x14ac:dyDescent="0.25">
      <c r="A8189">
        <v>84659600</v>
      </c>
      <c r="C8189">
        <v>0</v>
      </c>
      <c r="D8189" t="s">
        <v>8037</v>
      </c>
      <c r="E8189">
        <v>1345</v>
      </c>
      <c r="F8189">
        <v>1699</v>
      </c>
      <c r="G8189">
        <v>1800</v>
      </c>
      <c r="H8189">
        <v>0</v>
      </c>
      <c r="I8189">
        <v>13.45</v>
      </c>
      <c r="J8189">
        <v>16.989999999999998</v>
      </c>
      <c r="K8189">
        <v>18</v>
      </c>
      <c r="L8189">
        <v>0</v>
      </c>
    </row>
    <row r="8190" spans="1:12" x14ac:dyDescent="0.25">
      <c r="A8190">
        <v>84659900</v>
      </c>
      <c r="C8190">
        <v>0</v>
      </c>
      <c r="D8190" t="s">
        <v>8038</v>
      </c>
      <c r="E8190">
        <v>1345</v>
      </c>
      <c r="F8190">
        <v>1699</v>
      </c>
      <c r="G8190">
        <v>1200</v>
      </c>
      <c r="H8190">
        <v>0</v>
      </c>
      <c r="I8190">
        <v>13.45</v>
      </c>
      <c r="J8190">
        <v>16.989999999999998</v>
      </c>
      <c r="K8190">
        <v>12</v>
      </c>
      <c r="L8190">
        <v>0</v>
      </c>
    </row>
    <row r="8191" spans="1:12" x14ac:dyDescent="0.25">
      <c r="A8191">
        <v>84661000</v>
      </c>
      <c r="C8191">
        <v>0</v>
      </c>
      <c r="D8191" t="s">
        <v>8039</v>
      </c>
      <c r="E8191">
        <v>1345</v>
      </c>
      <c r="F8191">
        <v>1699</v>
      </c>
      <c r="G8191">
        <v>1200</v>
      </c>
      <c r="H8191">
        <v>0</v>
      </c>
      <c r="I8191">
        <v>13.45</v>
      </c>
      <c r="J8191">
        <v>16.989999999999998</v>
      </c>
      <c r="K8191">
        <v>12</v>
      </c>
      <c r="L8191">
        <v>0</v>
      </c>
    </row>
    <row r="8192" spans="1:12" x14ac:dyDescent="0.25">
      <c r="A8192">
        <v>84662010</v>
      </c>
      <c r="C8192">
        <v>0</v>
      </c>
      <c r="D8192" t="s">
        <v>8040</v>
      </c>
      <c r="E8192">
        <v>1345</v>
      </c>
      <c r="F8192">
        <v>1699</v>
      </c>
      <c r="G8192">
        <v>1800</v>
      </c>
      <c r="H8192">
        <v>0</v>
      </c>
      <c r="I8192">
        <v>13.45</v>
      </c>
      <c r="J8192">
        <v>16.989999999999998</v>
      </c>
      <c r="K8192">
        <v>18</v>
      </c>
      <c r="L8192">
        <v>0</v>
      </c>
    </row>
    <row r="8193" spans="1:12" x14ac:dyDescent="0.25">
      <c r="A8193">
        <v>84662090</v>
      </c>
      <c r="C8193">
        <v>0</v>
      </c>
      <c r="D8193" t="s">
        <v>8041</v>
      </c>
      <c r="E8193">
        <v>1345</v>
      </c>
      <c r="F8193">
        <v>1699</v>
      </c>
      <c r="G8193">
        <v>1800</v>
      </c>
      <c r="H8193">
        <v>0</v>
      </c>
      <c r="I8193">
        <v>13.45</v>
      </c>
      <c r="J8193">
        <v>16.989999999999998</v>
      </c>
      <c r="K8193">
        <v>18</v>
      </c>
      <c r="L8193">
        <v>0</v>
      </c>
    </row>
    <row r="8194" spans="1:12" x14ac:dyDescent="0.25">
      <c r="A8194">
        <v>84663000</v>
      </c>
      <c r="C8194">
        <v>0</v>
      </c>
      <c r="D8194" t="s">
        <v>8042</v>
      </c>
      <c r="E8194">
        <v>1345</v>
      </c>
      <c r="F8194">
        <v>1699</v>
      </c>
      <c r="G8194">
        <v>1800</v>
      </c>
      <c r="H8194">
        <v>0</v>
      </c>
      <c r="I8194">
        <v>13.45</v>
      </c>
      <c r="J8194">
        <v>16.989999999999998</v>
      </c>
      <c r="K8194">
        <v>18</v>
      </c>
      <c r="L8194">
        <v>0</v>
      </c>
    </row>
    <row r="8195" spans="1:12" x14ac:dyDescent="0.25">
      <c r="A8195">
        <v>84669100</v>
      </c>
      <c r="C8195">
        <v>0</v>
      </c>
      <c r="D8195" t="s">
        <v>8043</v>
      </c>
      <c r="E8195">
        <v>1345</v>
      </c>
      <c r="F8195">
        <v>1699</v>
      </c>
      <c r="G8195">
        <v>1800</v>
      </c>
      <c r="H8195">
        <v>0</v>
      </c>
      <c r="I8195">
        <v>13.45</v>
      </c>
      <c r="J8195">
        <v>16.989999999999998</v>
      </c>
      <c r="K8195">
        <v>18</v>
      </c>
      <c r="L8195">
        <v>0</v>
      </c>
    </row>
    <row r="8196" spans="1:12" x14ac:dyDescent="0.25">
      <c r="A8196">
        <v>84669200</v>
      </c>
      <c r="C8196">
        <v>0</v>
      </c>
      <c r="D8196" t="s">
        <v>8044</v>
      </c>
      <c r="E8196">
        <v>1345</v>
      </c>
      <c r="F8196">
        <v>1699</v>
      </c>
      <c r="G8196">
        <v>1800</v>
      </c>
      <c r="H8196">
        <v>0</v>
      </c>
      <c r="I8196">
        <v>13.45</v>
      </c>
      <c r="J8196">
        <v>16.989999999999998</v>
      </c>
      <c r="K8196">
        <v>18</v>
      </c>
      <c r="L8196">
        <v>0</v>
      </c>
    </row>
    <row r="8197" spans="1:12" x14ac:dyDescent="0.25">
      <c r="A8197">
        <v>84669311</v>
      </c>
      <c r="C8197">
        <v>0</v>
      </c>
      <c r="D8197" t="s">
        <v>8045</v>
      </c>
      <c r="E8197">
        <v>1388</v>
      </c>
      <c r="F8197">
        <v>1588</v>
      </c>
      <c r="G8197">
        <v>1800</v>
      </c>
      <c r="H8197">
        <v>0</v>
      </c>
      <c r="I8197">
        <v>13.88</v>
      </c>
      <c r="J8197">
        <v>15.88</v>
      </c>
      <c r="K8197">
        <v>18</v>
      </c>
      <c r="L8197">
        <v>0</v>
      </c>
    </row>
    <row r="8198" spans="1:12" x14ac:dyDescent="0.25">
      <c r="A8198">
        <v>84669319</v>
      </c>
      <c r="C8198">
        <v>0</v>
      </c>
      <c r="D8198" t="s">
        <v>8046</v>
      </c>
      <c r="E8198">
        <v>1345</v>
      </c>
      <c r="F8198">
        <v>1699</v>
      </c>
      <c r="G8198">
        <v>1800</v>
      </c>
      <c r="H8198">
        <v>0</v>
      </c>
      <c r="I8198">
        <v>13.45</v>
      </c>
      <c r="J8198">
        <v>16.989999999999998</v>
      </c>
      <c r="K8198">
        <v>18</v>
      </c>
      <c r="L8198">
        <v>0</v>
      </c>
    </row>
    <row r="8199" spans="1:12" x14ac:dyDescent="0.25">
      <c r="A8199">
        <v>84669320</v>
      </c>
      <c r="C8199">
        <v>0</v>
      </c>
      <c r="D8199" t="s">
        <v>8047</v>
      </c>
      <c r="E8199">
        <v>1345</v>
      </c>
      <c r="F8199">
        <v>1699</v>
      </c>
      <c r="G8199">
        <v>1800</v>
      </c>
      <c r="H8199">
        <v>0</v>
      </c>
      <c r="I8199">
        <v>13.45</v>
      </c>
      <c r="J8199">
        <v>16.989999999999998</v>
      </c>
      <c r="K8199">
        <v>18</v>
      </c>
      <c r="L8199">
        <v>0</v>
      </c>
    </row>
    <row r="8200" spans="1:12" x14ac:dyDescent="0.25">
      <c r="A8200">
        <v>84669330</v>
      </c>
      <c r="C8200">
        <v>0</v>
      </c>
      <c r="D8200" t="s">
        <v>8048</v>
      </c>
      <c r="E8200">
        <v>1345</v>
      </c>
      <c r="F8200">
        <v>1699</v>
      </c>
      <c r="G8200">
        <v>1800</v>
      </c>
      <c r="H8200">
        <v>0</v>
      </c>
      <c r="I8200">
        <v>13.45</v>
      </c>
      <c r="J8200">
        <v>16.989999999999998</v>
      </c>
      <c r="K8200">
        <v>18</v>
      </c>
      <c r="L8200">
        <v>0</v>
      </c>
    </row>
    <row r="8201" spans="1:12" x14ac:dyDescent="0.25">
      <c r="A8201">
        <v>84669340</v>
      </c>
      <c r="C8201">
        <v>0</v>
      </c>
      <c r="D8201" t="s">
        <v>8049</v>
      </c>
      <c r="E8201">
        <v>1345</v>
      </c>
      <c r="F8201">
        <v>1699</v>
      </c>
      <c r="G8201">
        <v>1800</v>
      </c>
      <c r="H8201">
        <v>0</v>
      </c>
      <c r="I8201">
        <v>13.45</v>
      </c>
      <c r="J8201">
        <v>16.989999999999998</v>
      </c>
      <c r="K8201">
        <v>18</v>
      </c>
      <c r="L8201">
        <v>0</v>
      </c>
    </row>
    <row r="8202" spans="1:12" x14ac:dyDescent="0.25">
      <c r="A8202">
        <v>84669350</v>
      </c>
      <c r="C8202">
        <v>0</v>
      </c>
      <c r="D8202" t="s">
        <v>8050</v>
      </c>
      <c r="E8202">
        <v>1345</v>
      </c>
      <c r="F8202">
        <v>1699</v>
      </c>
      <c r="G8202">
        <v>1800</v>
      </c>
      <c r="H8202">
        <v>0</v>
      </c>
      <c r="I8202">
        <v>13.45</v>
      </c>
      <c r="J8202">
        <v>16.989999999999998</v>
      </c>
      <c r="K8202">
        <v>18</v>
      </c>
      <c r="L8202">
        <v>0</v>
      </c>
    </row>
    <row r="8203" spans="1:12" x14ac:dyDescent="0.25">
      <c r="A8203">
        <v>84669360</v>
      </c>
      <c r="C8203">
        <v>0</v>
      </c>
      <c r="D8203" t="s">
        <v>8051</v>
      </c>
      <c r="E8203">
        <v>1345</v>
      </c>
      <c r="F8203">
        <v>1699</v>
      </c>
      <c r="G8203">
        <v>1800</v>
      </c>
      <c r="H8203">
        <v>0</v>
      </c>
      <c r="I8203">
        <v>13.45</v>
      </c>
      <c r="J8203">
        <v>16.989999999999998</v>
      </c>
      <c r="K8203">
        <v>18</v>
      </c>
      <c r="L8203">
        <v>0</v>
      </c>
    </row>
    <row r="8204" spans="1:12" x14ac:dyDescent="0.25">
      <c r="A8204">
        <v>84669410</v>
      </c>
      <c r="C8204">
        <v>0</v>
      </c>
      <c r="D8204" t="s">
        <v>8052</v>
      </c>
      <c r="E8204">
        <v>1345</v>
      </c>
      <c r="F8204">
        <v>1699</v>
      </c>
      <c r="G8204">
        <v>1800</v>
      </c>
      <c r="H8204">
        <v>0</v>
      </c>
      <c r="I8204">
        <v>13.45</v>
      </c>
      <c r="J8204">
        <v>16.989999999999998</v>
      </c>
      <c r="K8204">
        <v>18</v>
      </c>
      <c r="L8204">
        <v>0</v>
      </c>
    </row>
    <row r="8205" spans="1:12" x14ac:dyDescent="0.25">
      <c r="A8205">
        <v>84669420</v>
      </c>
      <c r="C8205">
        <v>0</v>
      </c>
      <c r="D8205" t="s">
        <v>8053</v>
      </c>
      <c r="E8205">
        <v>1345</v>
      </c>
      <c r="F8205">
        <v>1699</v>
      </c>
      <c r="G8205">
        <v>1800</v>
      </c>
      <c r="H8205">
        <v>0</v>
      </c>
      <c r="I8205">
        <v>13.45</v>
      </c>
      <c r="J8205">
        <v>16.989999999999998</v>
      </c>
      <c r="K8205">
        <v>18</v>
      </c>
      <c r="L8205">
        <v>0</v>
      </c>
    </row>
    <row r="8206" spans="1:12" x14ac:dyDescent="0.25">
      <c r="A8206">
        <v>84669490</v>
      </c>
      <c r="C8206">
        <v>0</v>
      </c>
      <c r="D8206" t="s">
        <v>8054</v>
      </c>
      <c r="E8206">
        <v>1345</v>
      </c>
      <c r="F8206">
        <v>1699</v>
      </c>
      <c r="G8206">
        <v>1800</v>
      </c>
      <c r="H8206">
        <v>0</v>
      </c>
      <c r="I8206">
        <v>13.45</v>
      </c>
      <c r="J8206">
        <v>16.989999999999998</v>
      </c>
      <c r="K8206">
        <v>18</v>
      </c>
      <c r="L8206">
        <v>0</v>
      </c>
    </row>
    <row r="8207" spans="1:12" x14ac:dyDescent="0.25">
      <c r="A8207">
        <v>84671110</v>
      </c>
      <c r="C8207">
        <v>0</v>
      </c>
      <c r="D8207" t="s">
        <v>8055</v>
      </c>
      <c r="E8207">
        <v>1502</v>
      </c>
      <c r="F8207">
        <v>2316</v>
      </c>
      <c r="G8207">
        <v>1800</v>
      </c>
      <c r="H8207">
        <v>0</v>
      </c>
      <c r="I8207">
        <v>15.02</v>
      </c>
      <c r="J8207">
        <v>23.16</v>
      </c>
      <c r="K8207">
        <v>18</v>
      </c>
      <c r="L8207">
        <v>0</v>
      </c>
    </row>
    <row r="8208" spans="1:12" x14ac:dyDescent="0.25">
      <c r="A8208">
        <v>84671190</v>
      </c>
      <c r="C8208">
        <v>0</v>
      </c>
      <c r="D8208" t="s">
        <v>8056</v>
      </c>
      <c r="E8208">
        <v>1502</v>
      </c>
      <c r="F8208">
        <v>2316</v>
      </c>
      <c r="G8208">
        <v>1800</v>
      </c>
      <c r="H8208">
        <v>0</v>
      </c>
      <c r="I8208">
        <v>15.02</v>
      </c>
      <c r="J8208">
        <v>23.16</v>
      </c>
      <c r="K8208">
        <v>18</v>
      </c>
      <c r="L8208">
        <v>0</v>
      </c>
    </row>
    <row r="8209" spans="1:12" x14ac:dyDescent="0.25">
      <c r="A8209">
        <v>84671900</v>
      </c>
      <c r="C8209">
        <v>0</v>
      </c>
      <c r="D8209" t="s">
        <v>8057</v>
      </c>
      <c r="E8209">
        <v>1502</v>
      </c>
      <c r="F8209">
        <v>2316</v>
      </c>
      <c r="G8209">
        <v>1800</v>
      </c>
      <c r="H8209">
        <v>0</v>
      </c>
      <c r="I8209">
        <v>15.02</v>
      </c>
      <c r="J8209">
        <v>23.16</v>
      </c>
      <c r="K8209">
        <v>18</v>
      </c>
      <c r="L8209">
        <v>0</v>
      </c>
    </row>
    <row r="8210" spans="1:12" x14ac:dyDescent="0.25">
      <c r="A8210">
        <v>84672100</v>
      </c>
      <c r="C8210">
        <v>0</v>
      </c>
      <c r="D8210" t="s">
        <v>8058</v>
      </c>
      <c r="E8210">
        <v>1592</v>
      </c>
      <c r="F8210">
        <v>2555</v>
      </c>
      <c r="G8210">
        <v>1800</v>
      </c>
      <c r="H8210">
        <v>0</v>
      </c>
      <c r="I8210">
        <v>15.92</v>
      </c>
      <c r="J8210">
        <v>25.55</v>
      </c>
      <c r="K8210">
        <v>18</v>
      </c>
      <c r="L8210">
        <v>0</v>
      </c>
    </row>
    <row r="8211" spans="1:12" x14ac:dyDescent="0.25">
      <c r="A8211">
        <v>84672200</v>
      </c>
      <c r="C8211">
        <v>0</v>
      </c>
      <c r="D8211" t="s">
        <v>8059</v>
      </c>
      <c r="E8211">
        <v>1592</v>
      </c>
      <c r="F8211">
        <v>2555</v>
      </c>
      <c r="G8211">
        <v>1800</v>
      </c>
      <c r="H8211">
        <v>0</v>
      </c>
      <c r="I8211">
        <v>15.92</v>
      </c>
      <c r="J8211">
        <v>25.55</v>
      </c>
      <c r="K8211">
        <v>18</v>
      </c>
      <c r="L8211">
        <v>0</v>
      </c>
    </row>
    <row r="8212" spans="1:12" x14ac:dyDescent="0.25">
      <c r="A8212">
        <v>84672910</v>
      </c>
      <c r="C8212">
        <v>0</v>
      </c>
      <c r="D8212" t="s">
        <v>8060</v>
      </c>
      <c r="E8212">
        <v>1592</v>
      </c>
      <c r="F8212">
        <v>2555</v>
      </c>
      <c r="G8212">
        <v>1800</v>
      </c>
      <c r="H8212">
        <v>0</v>
      </c>
      <c r="I8212">
        <v>15.92</v>
      </c>
      <c r="J8212">
        <v>25.55</v>
      </c>
      <c r="K8212">
        <v>18</v>
      </c>
      <c r="L8212">
        <v>0</v>
      </c>
    </row>
    <row r="8213" spans="1:12" x14ac:dyDescent="0.25">
      <c r="A8213">
        <v>84672991</v>
      </c>
      <c r="C8213">
        <v>0</v>
      </c>
      <c r="D8213" t="s">
        <v>8061</v>
      </c>
      <c r="E8213">
        <v>1592</v>
      </c>
      <c r="F8213">
        <v>2555</v>
      </c>
      <c r="G8213">
        <v>1800</v>
      </c>
      <c r="H8213">
        <v>0</v>
      </c>
      <c r="I8213">
        <v>15.92</v>
      </c>
      <c r="J8213">
        <v>25.55</v>
      </c>
      <c r="K8213">
        <v>18</v>
      </c>
      <c r="L8213">
        <v>0</v>
      </c>
    </row>
    <row r="8214" spans="1:12" x14ac:dyDescent="0.25">
      <c r="A8214">
        <v>84672992</v>
      </c>
      <c r="C8214">
        <v>0</v>
      </c>
      <c r="D8214" t="s">
        <v>8062</v>
      </c>
      <c r="E8214">
        <v>1592</v>
      </c>
      <c r="F8214">
        <v>2555</v>
      </c>
      <c r="G8214">
        <v>1800</v>
      </c>
      <c r="H8214">
        <v>0</v>
      </c>
      <c r="I8214">
        <v>15.92</v>
      </c>
      <c r="J8214">
        <v>25.55</v>
      </c>
      <c r="K8214">
        <v>18</v>
      </c>
      <c r="L8214">
        <v>0</v>
      </c>
    </row>
    <row r="8215" spans="1:12" x14ac:dyDescent="0.25">
      <c r="A8215">
        <v>84672993</v>
      </c>
      <c r="C8215">
        <v>0</v>
      </c>
      <c r="D8215" t="s">
        <v>8063</v>
      </c>
      <c r="E8215">
        <v>1592</v>
      </c>
      <c r="F8215">
        <v>2352</v>
      </c>
      <c r="G8215">
        <v>1800</v>
      </c>
      <c r="H8215">
        <v>0</v>
      </c>
      <c r="I8215">
        <v>15.92</v>
      </c>
      <c r="J8215">
        <v>23.52</v>
      </c>
      <c r="K8215">
        <v>18</v>
      </c>
      <c r="L8215">
        <v>0</v>
      </c>
    </row>
    <row r="8216" spans="1:12" x14ac:dyDescent="0.25">
      <c r="A8216">
        <v>84672999</v>
      </c>
      <c r="C8216">
        <v>0</v>
      </c>
      <c r="D8216" t="s">
        <v>8064</v>
      </c>
      <c r="E8216">
        <v>1592</v>
      </c>
      <c r="F8216">
        <v>2555</v>
      </c>
      <c r="G8216">
        <v>1800</v>
      </c>
      <c r="H8216">
        <v>0</v>
      </c>
      <c r="I8216">
        <v>15.92</v>
      </c>
      <c r="J8216">
        <v>25.55</v>
      </c>
      <c r="K8216">
        <v>18</v>
      </c>
      <c r="L8216">
        <v>0</v>
      </c>
    </row>
    <row r="8217" spans="1:12" x14ac:dyDescent="0.25">
      <c r="A8217">
        <v>84678100</v>
      </c>
      <c r="C8217">
        <v>0</v>
      </c>
      <c r="D8217" t="s">
        <v>8065</v>
      </c>
      <c r="E8217">
        <v>1592</v>
      </c>
      <c r="F8217">
        <v>2205</v>
      </c>
      <c r="G8217">
        <v>1200</v>
      </c>
      <c r="H8217">
        <v>0</v>
      </c>
      <c r="I8217">
        <v>15.92</v>
      </c>
      <c r="J8217">
        <v>22.05</v>
      </c>
      <c r="K8217">
        <v>12</v>
      </c>
      <c r="L8217">
        <v>0</v>
      </c>
    </row>
    <row r="8218" spans="1:12" x14ac:dyDescent="0.25">
      <c r="A8218">
        <v>84678900</v>
      </c>
      <c r="C8218">
        <v>0</v>
      </c>
      <c r="D8218" t="s">
        <v>8066</v>
      </c>
      <c r="E8218">
        <v>1592</v>
      </c>
      <c r="F8218">
        <v>2352</v>
      </c>
      <c r="G8218">
        <v>1800</v>
      </c>
      <c r="H8218">
        <v>0</v>
      </c>
      <c r="I8218">
        <v>15.92</v>
      </c>
      <c r="J8218">
        <v>23.52</v>
      </c>
      <c r="K8218">
        <v>18</v>
      </c>
      <c r="L8218">
        <v>0</v>
      </c>
    </row>
    <row r="8219" spans="1:12" x14ac:dyDescent="0.25">
      <c r="A8219">
        <v>84679100</v>
      </c>
      <c r="C8219">
        <v>0</v>
      </c>
      <c r="D8219" t="s">
        <v>8067</v>
      </c>
      <c r="E8219">
        <v>1592</v>
      </c>
      <c r="F8219">
        <v>2352</v>
      </c>
      <c r="G8219">
        <v>1800</v>
      </c>
      <c r="H8219">
        <v>0</v>
      </c>
      <c r="I8219">
        <v>15.92</v>
      </c>
      <c r="J8219">
        <v>23.52</v>
      </c>
      <c r="K8219">
        <v>18</v>
      </c>
      <c r="L8219">
        <v>0</v>
      </c>
    </row>
    <row r="8220" spans="1:12" x14ac:dyDescent="0.25">
      <c r="A8220">
        <v>84679200</v>
      </c>
      <c r="C8220">
        <v>0</v>
      </c>
      <c r="D8220" t="s">
        <v>8068</v>
      </c>
      <c r="E8220">
        <v>1592</v>
      </c>
      <c r="F8220">
        <v>2352</v>
      </c>
      <c r="G8220">
        <v>1800</v>
      </c>
      <c r="H8220">
        <v>0</v>
      </c>
      <c r="I8220">
        <v>15.92</v>
      </c>
      <c r="J8220">
        <v>23.52</v>
      </c>
      <c r="K8220">
        <v>18</v>
      </c>
      <c r="L8220">
        <v>0</v>
      </c>
    </row>
    <row r="8221" spans="1:12" x14ac:dyDescent="0.25">
      <c r="A8221">
        <v>84679900</v>
      </c>
      <c r="C8221">
        <v>0</v>
      </c>
      <c r="D8221" t="s">
        <v>8069</v>
      </c>
      <c r="E8221">
        <v>1592</v>
      </c>
      <c r="F8221">
        <v>2352</v>
      </c>
      <c r="G8221">
        <v>1800</v>
      </c>
      <c r="H8221">
        <v>0</v>
      </c>
      <c r="I8221">
        <v>15.92</v>
      </c>
      <c r="J8221">
        <v>23.52</v>
      </c>
      <c r="K8221">
        <v>18</v>
      </c>
      <c r="L8221">
        <v>0</v>
      </c>
    </row>
    <row r="8222" spans="1:12" x14ac:dyDescent="0.25">
      <c r="A8222">
        <v>84681000</v>
      </c>
      <c r="C8222">
        <v>0</v>
      </c>
      <c r="D8222" t="s">
        <v>8070</v>
      </c>
      <c r="E8222">
        <v>1388</v>
      </c>
      <c r="F8222">
        <v>1761</v>
      </c>
      <c r="G8222">
        <v>1800</v>
      </c>
      <c r="H8222">
        <v>0</v>
      </c>
      <c r="I8222">
        <v>13.88</v>
      </c>
      <c r="J8222">
        <v>17.61</v>
      </c>
      <c r="K8222">
        <v>18</v>
      </c>
      <c r="L8222">
        <v>0</v>
      </c>
    </row>
    <row r="8223" spans="1:12" x14ac:dyDescent="0.25">
      <c r="A8223">
        <v>84682000</v>
      </c>
      <c r="C8223">
        <v>0</v>
      </c>
      <c r="D8223" t="s">
        <v>8071</v>
      </c>
      <c r="E8223">
        <v>1345</v>
      </c>
      <c r="F8223">
        <v>1699</v>
      </c>
      <c r="G8223">
        <v>1800</v>
      </c>
      <c r="H8223">
        <v>0</v>
      </c>
      <c r="I8223">
        <v>13.45</v>
      </c>
      <c r="J8223">
        <v>16.989999999999998</v>
      </c>
      <c r="K8223">
        <v>18</v>
      </c>
      <c r="L8223">
        <v>0</v>
      </c>
    </row>
    <row r="8224" spans="1:12" x14ac:dyDescent="0.25">
      <c r="A8224">
        <v>84688010</v>
      </c>
      <c r="C8224">
        <v>0</v>
      </c>
      <c r="D8224" t="s">
        <v>8072</v>
      </c>
      <c r="E8224">
        <v>1345</v>
      </c>
      <c r="F8224">
        <v>1545</v>
      </c>
      <c r="G8224">
        <v>1800</v>
      </c>
      <c r="H8224">
        <v>0</v>
      </c>
      <c r="I8224">
        <v>13.45</v>
      </c>
      <c r="J8224">
        <v>15.45</v>
      </c>
      <c r="K8224">
        <v>18</v>
      </c>
      <c r="L8224">
        <v>0</v>
      </c>
    </row>
    <row r="8225" spans="1:12" x14ac:dyDescent="0.25">
      <c r="A8225">
        <v>84688090</v>
      </c>
      <c r="C8225">
        <v>0</v>
      </c>
      <c r="D8225" t="s">
        <v>8073</v>
      </c>
      <c r="E8225">
        <v>1345</v>
      </c>
      <c r="F8225">
        <v>1699</v>
      </c>
      <c r="G8225">
        <v>1800</v>
      </c>
      <c r="H8225">
        <v>0</v>
      </c>
      <c r="I8225">
        <v>13.45</v>
      </c>
      <c r="J8225">
        <v>16.989999999999998</v>
      </c>
      <c r="K8225">
        <v>18</v>
      </c>
      <c r="L8225">
        <v>0</v>
      </c>
    </row>
    <row r="8226" spans="1:12" x14ac:dyDescent="0.25">
      <c r="A8226">
        <v>84689010</v>
      </c>
      <c r="C8226">
        <v>0</v>
      </c>
      <c r="D8226" t="s">
        <v>8074</v>
      </c>
      <c r="E8226">
        <v>1388</v>
      </c>
      <c r="F8226">
        <v>1761</v>
      </c>
      <c r="G8226">
        <v>1800</v>
      </c>
      <c r="H8226">
        <v>0</v>
      </c>
      <c r="I8226">
        <v>13.88</v>
      </c>
      <c r="J8226">
        <v>17.61</v>
      </c>
      <c r="K8226">
        <v>18</v>
      </c>
      <c r="L8226">
        <v>0</v>
      </c>
    </row>
    <row r="8227" spans="1:12" x14ac:dyDescent="0.25">
      <c r="A8227">
        <v>84689020</v>
      </c>
      <c r="C8227">
        <v>0</v>
      </c>
      <c r="D8227" t="s">
        <v>8075</v>
      </c>
      <c r="E8227">
        <v>1388</v>
      </c>
      <c r="F8227">
        <v>1588</v>
      </c>
      <c r="G8227">
        <v>1800</v>
      </c>
      <c r="H8227">
        <v>0</v>
      </c>
      <c r="I8227">
        <v>13.88</v>
      </c>
      <c r="J8227">
        <v>15.88</v>
      </c>
      <c r="K8227">
        <v>18</v>
      </c>
      <c r="L8227">
        <v>0</v>
      </c>
    </row>
    <row r="8228" spans="1:12" x14ac:dyDescent="0.25">
      <c r="A8228">
        <v>84689090</v>
      </c>
      <c r="C8228">
        <v>0</v>
      </c>
      <c r="D8228" t="s">
        <v>8076</v>
      </c>
      <c r="E8228">
        <v>1388</v>
      </c>
      <c r="F8228">
        <v>1742</v>
      </c>
      <c r="G8228">
        <v>1800</v>
      </c>
      <c r="H8228">
        <v>0</v>
      </c>
      <c r="I8228">
        <v>13.88</v>
      </c>
      <c r="J8228">
        <v>17.420000000000002</v>
      </c>
      <c r="K8228">
        <v>18</v>
      </c>
      <c r="L8228">
        <v>0</v>
      </c>
    </row>
    <row r="8229" spans="1:12" x14ac:dyDescent="0.25">
      <c r="A8229">
        <v>84701000</v>
      </c>
      <c r="C8229">
        <v>0</v>
      </c>
      <c r="D8229" t="s">
        <v>11023</v>
      </c>
      <c r="E8229">
        <v>1467</v>
      </c>
      <c r="F8229">
        <v>1877</v>
      </c>
      <c r="G8229">
        <v>1800</v>
      </c>
      <c r="H8229">
        <v>0</v>
      </c>
      <c r="I8229">
        <v>14.67</v>
      </c>
      <c r="J8229">
        <v>18.77</v>
      </c>
      <c r="K8229">
        <v>18</v>
      </c>
      <c r="L8229">
        <v>0</v>
      </c>
    </row>
    <row r="8230" spans="1:12" x14ac:dyDescent="0.25">
      <c r="A8230">
        <v>84701000</v>
      </c>
      <c r="B8230">
        <v>1</v>
      </c>
      <c r="C8230">
        <v>0</v>
      </c>
      <c r="D8230" t="s">
        <v>9746</v>
      </c>
      <c r="E8230">
        <v>1345</v>
      </c>
      <c r="F8230">
        <v>1755</v>
      </c>
      <c r="G8230">
        <v>1800</v>
      </c>
      <c r="H8230">
        <v>0</v>
      </c>
      <c r="I8230">
        <v>13.45</v>
      </c>
      <c r="J8230">
        <v>17.55</v>
      </c>
      <c r="K8230">
        <v>18</v>
      </c>
      <c r="L8230">
        <v>0</v>
      </c>
    </row>
    <row r="8231" spans="1:12" x14ac:dyDescent="0.25">
      <c r="A8231">
        <v>84702100</v>
      </c>
      <c r="C8231">
        <v>0</v>
      </c>
      <c r="D8231" t="s">
        <v>8077</v>
      </c>
      <c r="E8231">
        <v>1467</v>
      </c>
      <c r="F8231">
        <v>1877</v>
      </c>
      <c r="G8231">
        <v>1800</v>
      </c>
      <c r="H8231">
        <v>0</v>
      </c>
      <c r="I8231">
        <v>14.67</v>
      </c>
      <c r="J8231">
        <v>18.77</v>
      </c>
      <c r="K8231">
        <v>18</v>
      </c>
      <c r="L8231">
        <v>0</v>
      </c>
    </row>
    <row r="8232" spans="1:12" x14ac:dyDescent="0.25">
      <c r="A8232">
        <v>84702900</v>
      </c>
      <c r="C8232">
        <v>0</v>
      </c>
      <c r="D8232" t="s">
        <v>8078</v>
      </c>
      <c r="E8232">
        <v>1467</v>
      </c>
      <c r="F8232">
        <v>1877</v>
      </c>
      <c r="G8232">
        <v>1800</v>
      </c>
      <c r="H8232">
        <v>0</v>
      </c>
      <c r="I8232">
        <v>14.67</v>
      </c>
      <c r="J8232">
        <v>18.77</v>
      </c>
      <c r="K8232">
        <v>18</v>
      </c>
      <c r="L8232">
        <v>0</v>
      </c>
    </row>
    <row r="8233" spans="1:12" x14ac:dyDescent="0.25">
      <c r="A8233">
        <v>84703000</v>
      </c>
      <c r="C8233">
        <v>0</v>
      </c>
      <c r="D8233" t="s">
        <v>8079</v>
      </c>
      <c r="E8233">
        <v>1467</v>
      </c>
      <c r="F8233">
        <v>1877</v>
      </c>
      <c r="G8233">
        <v>1800</v>
      </c>
      <c r="H8233">
        <v>0</v>
      </c>
      <c r="I8233">
        <v>14.67</v>
      </c>
      <c r="J8233">
        <v>18.77</v>
      </c>
      <c r="K8233">
        <v>18</v>
      </c>
      <c r="L8233">
        <v>0</v>
      </c>
    </row>
    <row r="8234" spans="1:12" x14ac:dyDescent="0.25">
      <c r="A8234">
        <v>84705010</v>
      </c>
      <c r="C8234">
        <v>0</v>
      </c>
      <c r="D8234" t="s">
        <v>12830</v>
      </c>
      <c r="E8234">
        <v>1467</v>
      </c>
      <c r="F8234">
        <v>1857</v>
      </c>
      <c r="G8234">
        <v>1800</v>
      </c>
      <c r="H8234">
        <v>0</v>
      </c>
      <c r="I8234">
        <v>14.67</v>
      </c>
      <c r="J8234">
        <v>18.57</v>
      </c>
      <c r="K8234">
        <v>18</v>
      </c>
      <c r="L8234">
        <v>0</v>
      </c>
    </row>
    <row r="8235" spans="1:12" x14ac:dyDescent="0.25">
      <c r="A8235">
        <v>84705010</v>
      </c>
      <c r="B8235">
        <v>1</v>
      </c>
      <c r="C8235">
        <v>0</v>
      </c>
      <c r="D8235" t="s">
        <v>12831</v>
      </c>
      <c r="E8235">
        <v>1524</v>
      </c>
      <c r="F8235">
        <v>1914</v>
      </c>
      <c r="G8235">
        <v>1800</v>
      </c>
      <c r="H8235">
        <v>0</v>
      </c>
      <c r="I8235">
        <v>15.24</v>
      </c>
      <c r="J8235">
        <v>19.14</v>
      </c>
      <c r="K8235">
        <v>18</v>
      </c>
      <c r="L8235">
        <v>0</v>
      </c>
    </row>
    <row r="8236" spans="1:12" x14ac:dyDescent="0.25">
      <c r="A8236">
        <v>84705090</v>
      </c>
      <c r="C8236">
        <v>0</v>
      </c>
      <c r="D8236" t="s">
        <v>12832</v>
      </c>
      <c r="E8236">
        <v>1524</v>
      </c>
      <c r="F8236">
        <v>1878</v>
      </c>
      <c r="G8236">
        <v>1800</v>
      </c>
      <c r="H8236">
        <v>0</v>
      </c>
      <c r="I8236">
        <v>15.24</v>
      </c>
      <c r="J8236">
        <v>18.78</v>
      </c>
      <c r="K8236">
        <v>18</v>
      </c>
      <c r="L8236">
        <v>0</v>
      </c>
    </row>
    <row r="8237" spans="1:12" x14ac:dyDescent="0.25">
      <c r="A8237">
        <v>84709010</v>
      </c>
      <c r="C8237">
        <v>0</v>
      </c>
      <c r="D8237" t="s">
        <v>8080</v>
      </c>
      <c r="E8237">
        <v>1467</v>
      </c>
      <c r="F8237">
        <v>1667</v>
      </c>
      <c r="G8237">
        <v>1800</v>
      </c>
      <c r="H8237">
        <v>0</v>
      </c>
      <c r="I8237">
        <v>14.67</v>
      </c>
      <c r="J8237">
        <v>16.670000000000002</v>
      </c>
      <c r="K8237">
        <v>18</v>
      </c>
      <c r="L8237">
        <v>0</v>
      </c>
    </row>
    <row r="8238" spans="1:12" x14ac:dyDescent="0.25">
      <c r="A8238">
        <v>84709090</v>
      </c>
      <c r="C8238">
        <v>0</v>
      </c>
      <c r="D8238" t="s">
        <v>8081</v>
      </c>
      <c r="E8238">
        <v>1467</v>
      </c>
      <c r="F8238">
        <v>1821</v>
      </c>
      <c r="G8238">
        <v>1800</v>
      </c>
      <c r="H8238">
        <v>0</v>
      </c>
      <c r="I8238">
        <v>14.67</v>
      </c>
      <c r="J8238">
        <v>18.21</v>
      </c>
      <c r="K8238">
        <v>18</v>
      </c>
      <c r="L8238">
        <v>0</v>
      </c>
    </row>
    <row r="8239" spans="1:12" x14ac:dyDescent="0.25">
      <c r="A8239">
        <v>84713011</v>
      </c>
      <c r="C8239">
        <v>0</v>
      </c>
      <c r="D8239" t="s">
        <v>8082</v>
      </c>
      <c r="E8239">
        <v>2128</v>
      </c>
      <c r="F8239">
        <v>2328</v>
      </c>
      <c r="G8239">
        <v>1800</v>
      </c>
      <c r="H8239">
        <v>0</v>
      </c>
      <c r="I8239">
        <v>21.28</v>
      </c>
      <c r="J8239">
        <v>23.28</v>
      </c>
      <c r="K8239">
        <v>18</v>
      </c>
      <c r="L8239">
        <v>0</v>
      </c>
    </row>
    <row r="8240" spans="1:12" x14ac:dyDescent="0.25">
      <c r="A8240">
        <v>84713012</v>
      </c>
      <c r="C8240">
        <v>0</v>
      </c>
      <c r="D8240" t="s">
        <v>8083</v>
      </c>
      <c r="E8240">
        <v>2128</v>
      </c>
      <c r="F8240">
        <v>3156</v>
      </c>
      <c r="G8240">
        <v>1800</v>
      </c>
      <c r="H8240">
        <v>0</v>
      </c>
      <c r="I8240">
        <v>21.28</v>
      </c>
      <c r="J8240">
        <v>31.56</v>
      </c>
      <c r="K8240">
        <v>18</v>
      </c>
      <c r="L8240">
        <v>0</v>
      </c>
    </row>
    <row r="8241" spans="1:12" x14ac:dyDescent="0.25">
      <c r="A8241">
        <v>84713019</v>
      </c>
      <c r="C8241">
        <v>0</v>
      </c>
      <c r="D8241" t="s">
        <v>8084</v>
      </c>
      <c r="E8241">
        <v>2128</v>
      </c>
      <c r="F8241">
        <v>3156</v>
      </c>
      <c r="G8241">
        <v>1800</v>
      </c>
      <c r="H8241">
        <v>0</v>
      </c>
      <c r="I8241">
        <v>21.28</v>
      </c>
      <c r="J8241">
        <v>31.56</v>
      </c>
      <c r="K8241">
        <v>18</v>
      </c>
      <c r="L8241">
        <v>0</v>
      </c>
    </row>
    <row r="8242" spans="1:12" x14ac:dyDescent="0.25">
      <c r="A8242">
        <v>84713090</v>
      </c>
      <c r="C8242">
        <v>0</v>
      </c>
      <c r="D8242" t="s">
        <v>8085</v>
      </c>
      <c r="E8242">
        <v>2128</v>
      </c>
      <c r="F8242">
        <v>3156</v>
      </c>
      <c r="G8242">
        <v>1800</v>
      </c>
      <c r="H8242">
        <v>0</v>
      </c>
      <c r="I8242">
        <v>21.28</v>
      </c>
      <c r="J8242">
        <v>31.56</v>
      </c>
      <c r="K8242">
        <v>18</v>
      </c>
      <c r="L8242">
        <v>0</v>
      </c>
    </row>
    <row r="8243" spans="1:12" x14ac:dyDescent="0.25">
      <c r="A8243">
        <v>84714100</v>
      </c>
      <c r="C8243">
        <v>0</v>
      </c>
      <c r="D8243" t="s">
        <v>12455</v>
      </c>
      <c r="E8243">
        <v>1967</v>
      </c>
      <c r="F8243">
        <v>3133</v>
      </c>
      <c r="G8243">
        <v>1800</v>
      </c>
      <c r="H8243">
        <v>0</v>
      </c>
      <c r="I8243">
        <v>19.670000000000002</v>
      </c>
      <c r="J8243">
        <v>31.33</v>
      </c>
      <c r="K8243">
        <v>18</v>
      </c>
      <c r="L8243">
        <v>0</v>
      </c>
    </row>
    <row r="8244" spans="1:12" x14ac:dyDescent="0.25">
      <c r="A8244">
        <v>84714900</v>
      </c>
      <c r="C8244">
        <v>0</v>
      </c>
      <c r="D8244" t="s">
        <v>8086</v>
      </c>
      <c r="E8244">
        <v>1967</v>
      </c>
      <c r="F8244">
        <v>3133</v>
      </c>
      <c r="G8244">
        <v>1800</v>
      </c>
      <c r="H8244">
        <v>0</v>
      </c>
      <c r="I8244">
        <v>19.670000000000002</v>
      </c>
      <c r="J8244">
        <v>31.33</v>
      </c>
      <c r="K8244">
        <v>18</v>
      </c>
      <c r="L8244">
        <v>0</v>
      </c>
    </row>
    <row r="8245" spans="1:12" x14ac:dyDescent="0.25">
      <c r="A8245">
        <v>84715010</v>
      </c>
      <c r="C8245">
        <v>0</v>
      </c>
      <c r="D8245" t="s">
        <v>11024</v>
      </c>
      <c r="E8245">
        <v>2180</v>
      </c>
      <c r="F8245">
        <v>3186</v>
      </c>
      <c r="G8245">
        <v>1800</v>
      </c>
      <c r="H8245">
        <v>0</v>
      </c>
      <c r="I8245">
        <v>21.8</v>
      </c>
      <c r="J8245">
        <v>31.86</v>
      </c>
      <c r="K8245">
        <v>18</v>
      </c>
      <c r="L8245">
        <v>0</v>
      </c>
    </row>
    <row r="8246" spans="1:12" x14ac:dyDescent="0.25">
      <c r="A8246">
        <v>84715020</v>
      </c>
      <c r="C8246">
        <v>0</v>
      </c>
      <c r="D8246" t="s">
        <v>8087</v>
      </c>
      <c r="E8246">
        <v>1524</v>
      </c>
      <c r="F8246">
        <v>1871</v>
      </c>
      <c r="G8246">
        <v>1800</v>
      </c>
      <c r="H8246">
        <v>0</v>
      </c>
      <c r="I8246">
        <v>15.24</v>
      </c>
      <c r="J8246">
        <v>18.71</v>
      </c>
      <c r="K8246">
        <v>18</v>
      </c>
      <c r="L8246">
        <v>0</v>
      </c>
    </row>
    <row r="8247" spans="1:12" x14ac:dyDescent="0.25">
      <c r="A8247">
        <v>84715030</v>
      </c>
      <c r="C8247">
        <v>0</v>
      </c>
      <c r="D8247" t="s">
        <v>11025</v>
      </c>
      <c r="E8247">
        <v>1524</v>
      </c>
      <c r="F8247">
        <v>1816</v>
      </c>
      <c r="G8247">
        <v>1800</v>
      </c>
      <c r="H8247">
        <v>0</v>
      </c>
      <c r="I8247">
        <v>15.24</v>
      </c>
      <c r="J8247">
        <v>18.16</v>
      </c>
      <c r="K8247">
        <v>18</v>
      </c>
      <c r="L8247">
        <v>0</v>
      </c>
    </row>
    <row r="8248" spans="1:12" x14ac:dyDescent="0.25">
      <c r="A8248">
        <v>84715040</v>
      </c>
      <c r="C8248">
        <v>0</v>
      </c>
      <c r="D8248" t="s">
        <v>8088</v>
      </c>
      <c r="E8248">
        <v>1524</v>
      </c>
      <c r="F8248">
        <v>1777</v>
      </c>
      <c r="G8248">
        <v>1800</v>
      </c>
      <c r="H8248">
        <v>0</v>
      </c>
      <c r="I8248">
        <v>15.24</v>
      </c>
      <c r="J8248">
        <v>17.77</v>
      </c>
      <c r="K8248">
        <v>18</v>
      </c>
      <c r="L8248">
        <v>0</v>
      </c>
    </row>
    <row r="8249" spans="1:12" x14ac:dyDescent="0.25">
      <c r="A8249">
        <v>84715090</v>
      </c>
      <c r="C8249">
        <v>0</v>
      </c>
      <c r="D8249" t="s">
        <v>8089</v>
      </c>
      <c r="E8249">
        <v>1524</v>
      </c>
      <c r="F8249">
        <v>1914</v>
      </c>
      <c r="G8249">
        <v>1800</v>
      </c>
      <c r="H8249">
        <v>0</v>
      </c>
      <c r="I8249">
        <v>15.24</v>
      </c>
      <c r="J8249">
        <v>19.14</v>
      </c>
      <c r="K8249">
        <v>18</v>
      </c>
      <c r="L8249">
        <v>0</v>
      </c>
    </row>
    <row r="8250" spans="1:12" x14ac:dyDescent="0.25">
      <c r="A8250">
        <v>84716052</v>
      </c>
      <c r="C8250">
        <v>0</v>
      </c>
      <c r="D8250" t="s">
        <v>8090</v>
      </c>
      <c r="E8250">
        <v>1878</v>
      </c>
      <c r="F8250">
        <v>2663</v>
      </c>
      <c r="G8250">
        <v>1200</v>
      </c>
      <c r="H8250">
        <v>0</v>
      </c>
      <c r="I8250">
        <v>18.78</v>
      </c>
      <c r="J8250">
        <v>26.63</v>
      </c>
      <c r="K8250">
        <v>12</v>
      </c>
      <c r="L8250">
        <v>0</v>
      </c>
    </row>
    <row r="8251" spans="1:12" x14ac:dyDescent="0.25">
      <c r="A8251">
        <v>84716052</v>
      </c>
      <c r="B8251">
        <v>1</v>
      </c>
      <c r="C8251">
        <v>0</v>
      </c>
      <c r="D8251" t="s">
        <v>9747</v>
      </c>
      <c r="E8251">
        <v>1345</v>
      </c>
      <c r="F8251">
        <v>2130</v>
      </c>
      <c r="G8251">
        <v>1200</v>
      </c>
      <c r="H8251">
        <v>0</v>
      </c>
      <c r="I8251">
        <v>13.45</v>
      </c>
      <c r="J8251">
        <v>21.3</v>
      </c>
      <c r="K8251">
        <v>12</v>
      </c>
      <c r="L8251">
        <v>0</v>
      </c>
    </row>
    <row r="8252" spans="1:12" x14ac:dyDescent="0.25">
      <c r="A8252">
        <v>84716053</v>
      </c>
      <c r="C8252">
        <v>0</v>
      </c>
      <c r="D8252" t="s">
        <v>8091</v>
      </c>
      <c r="E8252">
        <v>1878</v>
      </c>
      <c r="F8252">
        <v>2663</v>
      </c>
      <c r="G8252">
        <v>1200</v>
      </c>
      <c r="H8252">
        <v>0</v>
      </c>
      <c r="I8252">
        <v>18.78</v>
      </c>
      <c r="J8252">
        <v>26.63</v>
      </c>
      <c r="K8252">
        <v>12</v>
      </c>
      <c r="L8252">
        <v>0</v>
      </c>
    </row>
    <row r="8253" spans="1:12" x14ac:dyDescent="0.25">
      <c r="A8253">
        <v>84716053</v>
      </c>
      <c r="B8253">
        <v>1</v>
      </c>
      <c r="C8253">
        <v>0</v>
      </c>
      <c r="D8253" t="s">
        <v>11026</v>
      </c>
      <c r="E8253">
        <v>1345</v>
      </c>
      <c r="F8253">
        <v>2130</v>
      </c>
      <c r="G8253">
        <v>1200</v>
      </c>
      <c r="H8253">
        <v>0</v>
      </c>
      <c r="I8253">
        <v>13.45</v>
      </c>
      <c r="J8253">
        <v>21.3</v>
      </c>
      <c r="K8253">
        <v>12</v>
      </c>
      <c r="L8253">
        <v>0</v>
      </c>
    </row>
    <row r="8254" spans="1:12" x14ac:dyDescent="0.25">
      <c r="A8254">
        <v>84716053</v>
      </c>
      <c r="B8254">
        <v>2</v>
      </c>
      <c r="C8254">
        <v>0</v>
      </c>
      <c r="D8254" t="s">
        <v>11027</v>
      </c>
      <c r="E8254">
        <v>1345</v>
      </c>
      <c r="F8254">
        <v>2130</v>
      </c>
      <c r="G8254">
        <v>1200</v>
      </c>
      <c r="H8254">
        <v>0</v>
      </c>
      <c r="I8254">
        <v>13.45</v>
      </c>
      <c r="J8254">
        <v>21.3</v>
      </c>
      <c r="K8254">
        <v>12</v>
      </c>
      <c r="L8254">
        <v>0</v>
      </c>
    </row>
    <row r="8255" spans="1:12" x14ac:dyDescent="0.25">
      <c r="A8255">
        <v>84716054</v>
      </c>
      <c r="C8255">
        <v>0</v>
      </c>
      <c r="D8255" t="s">
        <v>8092</v>
      </c>
      <c r="E8255">
        <v>1878</v>
      </c>
      <c r="F8255">
        <v>2663</v>
      </c>
      <c r="G8255">
        <v>1200</v>
      </c>
      <c r="H8255">
        <v>0</v>
      </c>
      <c r="I8255">
        <v>18.78</v>
      </c>
      <c r="J8255">
        <v>26.63</v>
      </c>
      <c r="K8255">
        <v>12</v>
      </c>
      <c r="L8255">
        <v>0</v>
      </c>
    </row>
    <row r="8256" spans="1:12" x14ac:dyDescent="0.25">
      <c r="A8256">
        <v>84716059</v>
      </c>
      <c r="C8256">
        <v>0</v>
      </c>
      <c r="D8256" t="s">
        <v>8093</v>
      </c>
      <c r="E8256">
        <v>1878</v>
      </c>
      <c r="F8256">
        <v>2663</v>
      </c>
      <c r="G8256">
        <v>1800</v>
      </c>
      <c r="H8256">
        <v>0</v>
      </c>
      <c r="I8256">
        <v>18.78</v>
      </c>
      <c r="J8256">
        <v>26.63</v>
      </c>
      <c r="K8256">
        <v>18</v>
      </c>
      <c r="L8256">
        <v>0</v>
      </c>
    </row>
    <row r="8257" spans="1:12" x14ac:dyDescent="0.25">
      <c r="A8257">
        <v>84716061</v>
      </c>
      <c r="C8257">
        <v>0</v>
      </c>
      <c r="D8257" t="s">
        <v>8094</v>
      </c>
      <c r="E8257">
        <v>1467</v>
      </c>
      <c r="F8257">
        <v>1857</v>
      </c>
      <c r="G8257">
        <v>1800</v>
      </c>
      <c r="H8257">
        <v>0</v>
      </c>
      <c r="I8257">
        <v>14.67</v>
      </c>
      <c r="J8257">
        <v>18.57</v>
      </c>
      <c r="K8257">
        <v>18</v>
      </c>
      <c r="L8257">
        <v>0</v>
      </c>
    </row>
    <row r="8258" spans="1:12" x14ac:dyDescent="0.25">
      <c r="A8258">
        <v>84716062</v>
      </c>
      <c r="C8258">
        <v>0</v>
      </c>
      <c r="D8258" t="s">
        <v>8095</v>
      </c>
      <c r="E8258">
        <v>1467</v>
      </c>
      <c r="F8258">
        <v>1857</v>
      </c>
      <c r="G8258">
        <v>1800</v>
      </c>
      <c r="H8258">
        <v>0</v>
      </c>
      <c r="I8258">
        <v>14.67</v>
      </c>
      <c r="J8258">
        <v>18.57</v>
      </c>
      <c r="K8258">
        <v>18</v>
      </c>
      <c r="L8258">
        <v>0</v>
      </c>
    </row>
    <row r="8259" spans="1:12" x14ac:dyDescent="0.25">
      <c r="A8259">
        <v>84716080</v>
      </c>
      <c r="C8259">
        <v>0</v>
      </c>
      <c r="D8259" t="s">
        <v>12833</v>
      </c>
      <c r="E8259">
        <v>1467</v>
      </c>
      <c r="F8259">
        <v>1857</v>
      </c>
      <c r="G8259">
        <v>1800</v>
      </c>
      <c r="H8259">
        <v>0</v>
      </c>
      <c r="I8259">
        <v>14.67</v>
      </c>
      <c r="J8259">
        <v>18.57</v>
      </c>
      <c r="K8259">
        <v>18</v>
      </c>
      <c r="L8259">
        <v>0</v>
      </c>
    </row>
    <row r="8260" spans="1:12" x14ac:dyDescent="0.25">
      <c r="A8260">
        <v>84716090</v>
      </c>
      <c r="C8260">
        <v>0</v>
      </c>
      <c r="D8260" t="s">
        <v>12834</v>
      </c>
      <c r="E8260">
        <v>2233</v>
      </c>
      <c r="F8260">
        <v>3812</v>
      </c>
      <c r="G8260">
        <v>1800</v>
      </c>
      <c r="H8260">
        <v>0</v>
      </c>
      <c r="I8260">
        <v>22.33</v>
      </c>
      <c r="J8260">
        <v>38.119999999999997</v>
      </c>
      <c r="K8260">
        <v>18</v>
      </c>
      <c r="L8260">
        <v>0</v>
      </c>
    </row>
    <row r="8261" spans="1:12" x14ac:dyDescent="0.25">
      <c r="A8261">
        <v>84716090</v>
      </c>
      <c r="B8261">
        <v>1</v>
      </c>
      <c r="C8261">
        <v>0</v>
      </c>
      <c r="D8261" t="s">
        <v>9748</v>
      </c>
      <c r="E8261">
        <v>1345</v>
      </c>
      <c r="F8261">
        <v>2924</v>
      </c>
      <c r="G8261">
        <v>1800</v>
      </c>
      <c r="H8261">
        <v>0</v>
      </c>
      <c r="I8261">
        <v>13.45</v>
      </c>
      <c r="J8261">
        <v>29.24</v>
      </c>
      <c r="K8261">
        <v>18</v>
      </c>
      <c r="L8261">
        <v>0</v>
      </c>
    </row>
    <row r="8262" spans="1:12" x14ac:dyDescent="0.25">
      <c r="A8262">
        <v>84717010</v>
      </c>
      <c r="C8262">
        <v>0</v>
      </c>
      <c r="D8262" t="s">
        <v>12455</v>
      </c>
      <c r="E8262">
        <v>1958</v>
      </c>
      <c r="F8262">
        <v>2621</v>
      </c>
      <c r="G8262">
        <v>1200</v>
      </c>
      <c r="H8262">
        <v>0</v>
      </c>
      <c r="I8262">
        <v>19.579999999999998</v>
      </c>
      <c r="J8262">
        <v>26.21</v>
      </c>
      <c r="K8262">
        <v>12</v>
      </c>
      <c r="L8262">
        <v>0</v>
      </c>
    </row>
    <row r="8263" spans="1:12" x14ac:dyDescent="0.25">
      <c r="A8263">
        <v>84717010</v>
      </c>
      <c r="B8263">
        <v>1</v>
      </c>
      <c r="C8263">
        <v>0</v>
      </c>
      <c r="D8263" t="s">
        <v>12456</v>
      </c>
      <c r="E8263">
        <v>1972</v>
      </c>
      <c r="F8263">
        <v>2635</v>
      </c>
      <c r="G8263">
        <v>1200</v>
      </c>
      <c r="H8263">
        <v>0</v>
      </c>
      <c r="I8263">
        <v>19.72</v>
      </c>
      <c r="J8263">
        <v>26.35</v>
      </c>
      <c r="K8263">
        <v>12</v>
      </c>
      <c r="L8263">
        <v>0</v>
      </c>
    </row>
    <row r="8264" spans="1:12" x14ac:dyDescent="0.25">
      <c r="A8264">
        <v>84717020</v>
      </c>
      <c r="C8264">
        <v>0</v>
      </c>
      <c r="D8264" t="s">
        <v>12455</v>
      </c>
      <c r="E8264">
        <v>1766</v>
      </c>
      <c r="F8264">
        <v>1966</v>
      </c>
      <c r="G8264">
        <v>1800</v>
      </c>
      <c r="H8264">
        <v>0</v>
      </c>
      <c r="I8264">
        <v>17.66</v>
      </c>
      <c r="J8264">
        <v>19.66</v>
      </c>
      <c r="K8264">
        <v>18</v>
      </c>
      <c r="L8264">
        <v>0</v>
      </c>
    </row>
    <row r="8265" spans="1:12" x14ac:dyDescent="0.25">
      <c r="A8265">
        <v>84717030</v>
      </c>
      <c r="C8265">
        <v>0</v>
      </c>
      <c r="D8265" t="s">
        <v>12835</v>
      </c>
      <c r="E8265">
        <v>1958</v>
      </c>
      <c r="F8265">
        <v>2158</v>
      </c>
      <c r="G8265">
        <v>1200</v>
      </c>
      <c r="H8265">
        <v>0</v>
      </c>
      <c r="I8265">
        <v>19.579999999999998</v>
      </c>
      <c r="J8265">
        <v>21.58</v>
      </c>
      <c r="K8265">
        <v>12</v>
      </c>
      <c r="L8265">
        <v>0</v>
      </c>
    </row>
    <row r="8266" spans="1:12" x14ac:dyDescent="0.25">
      <c r="A8266">
        <v>84717040</v>
      </c>
      <c r="C8266">
        <v>0</v>
      </c>
      <c r="D8266" t="s">
        <v>12836</v>
      </c>
      <c r="E8266">
        <v>1958</v>
      </c>
      <c r="F8266">
        <v>2897</v>
      </c>
      <c r="G8266">
        <v>1800</v>
      </c>
      <c r="H8266">
        <v>0</v>
      </c>
      <c r="I8266">
        <v>19.579999999999998</v>
      </c>
      <c r="J8266">
        <v>28.97</v>
      </c>
      <c r="K8266">
        <v>18</v>
      </c>
      <c r="L8266">
        <v>0</v>
      </c>
    </row>
    <row r="8267" spans="1:12" x14ac:dyDescent="0.25">
      <c r="A8267">
        <v>84717090</v>
      </c>
      <c r="C8267">
        <v>0</v>
      </c>
      <c r="D8267" t="s">
        <v>8096</v>
      </c>
      <c r="E8267">
        <v>1958</v>
      </c>
      <c r="F8267">
        <v>2897</v>
      </c>
      <c r="G8267">
        <v>1800</v>
      </c>
      <c r="H8267">
        <v>0</v>
      </c>
      <c r="I8267">
        <v>19.579999999999998</v>
      </c>
      <c r="J8267">
        <v>28.97</v>
      </c>
      <c r="K8267">
        <v>18</v>
      </c>
      <c r="L8267">
        <v>0</v>
      </c>
    </row>
    <row r="8268" spans="1:12" x14ac:dyDescent="0.25">
      <c r="A8268">
        <v>84718000</v>
      </c>
      <c r="C8268">
        <v>0</v>
      </c>
      <c r="D8268" t="s">
        <v>11028</v>
      </c>
      <c r="E8268">
        <v>1467</v>
      </c>
      <c r="F8268">
        <v>1857</v>
      </c>
      <c r="G8268">
        <v>1200</v>
      </c>
      <c r="H8268">
        <v>0</v>
      </c>
      <c r="I8268">
        <v>14.67</v>
      </c>
      <c r="J8268">
        <v>18.57</v>
      </c>
      <c r="K8268">
        <v>12</v>
      </c>
      <c r="L8268">
        <v>0</v>
      </c>
    </row>
    <row r="8269" spans="1:12" x14ac:dyDescent="0.25">
      <c r="A8269">
        <v>84719011</v>
      </c>
      <c r="C8269">
        <v>0</v>
      </c>
      <c r="D8269" t="s">
        <v>12837</v>
      </c>
      <c r="E8269">
        <v>1896</v>
      </c>
      <c r="F8269">
        <v>2700</v>
      </c>
      <c r="G8269">
        <v>1800</v>
      </c>
      <c r="H8269">
        <v>0</v>
      </c>
      <c r="I8269">
        <v>18.96</v>
      </c>
      <c r="J8269">
        <v>27</v>
      </c>
      <c r="K8269">
        <v>18</v>
      </c>
      <c r="L8269">
        <v>0</v>
      </c>
    </row>
    <row r="8270" spans="1:12" x14ac:dyDescent="0.25">
      <c r="A8270">
        <v>84719012</v>
      </c>
      <c r="C8270">
        <v>0</v>
      </c>
      <c r="D8270" t="s">
        <v>8097</v>
      </c>
      <c r="E8270">
        <v>1896</v>
      </c>
      <c r="F8270">
        <v>2700</v>
      </c>
      <c r="G8270">
        <v>1200</v>
      </c>
      <c r="H8270">
        <v>0</v>
      </c>
      <c r="I8270">
        <v>18.96</v>
      </c>
      <c r="J8270">
        <v>27</v>
      </c>
      <c r="K8270">
        <v>12</v>
      </c>
      <c r="L8270">
        <v>0</v>
      </c>
    </row>
    <row r="8271" spans="1:12" x14ac:dyDescent="0.25">
      <c r="A8271">
        <v>84719013</v>
      </c>
      <c r="C8271">
        <v>0</v>
      </c>
      <c r="D8271" t="s">
        <v>12838</v>
      </c>
      <c r="E8271">
        <v>1896</v>
      </c>
      <c r="F8271">
        <v>2700</v>
      </c>
      <c r="G8271">
        <v>1800</v>
      </c>
      <c r="H8271">
        <v>0</v>
      </c>
      <c r="I8271">
        <v>18.96</v>
      </c>
      <c r="J8271">
        <v>27</v>
      </c>
      <c r="K8271">
        <v>18</v>
      </c>
      <c r="L8271">
        <v>0</v>
      </c>
    </row>
    <row r="8272" spans="1:12" x14ac:dyDescent="0.25">
      <c r="A8272">
        <v>84719014</v>
      </c>
      <c r="C8272">
        <v>0</v>
      </c>
      <c r="D8272" t="s">
        <v>12839</v>
      </c>
      <c r="E8272">
        <v>2154</v>
      </c>
      <c r="F8272">
        <v>2354</v>
      </c>
      <c r="G8272">
        <v>1200</v>
      </c>
      <c r="H8272">
        <v>0</v>
      </c>
      <c r="I8272">
        <v>21.54</v>
      </c>
      <c r="J8272">
        <v>23.54</v>
      </c>
      <c r="K8272">
        <v>12</v>
      </c>
      <c r="L8272">
        <v>0</v>
      </c>
    </row>
    <row r="8273" spans="1:12" x14ac:dyDescent="0.25">
      <c r="A8273">
        <v>84719014</v>
      </c>
      <c r="B8273">
        <v>1</v>
      </c>
      <c r="C8273">
        <v>0</v>
      </c>
      <c r="D8273" t="s">
        <v>9749</v>
      </c>
      <c r="E8273">
        <v>1345</v>
      </c>
      <c r="F8273">
        <v>1545</v>
      </c>
      <c r="G8273">
        <v>1200</v>
      </c>
      <c r="H8273">
        <v>0</v>
      </c>
      <c r="I8273">
        <v>13.45</v>
      </c>
      <c r="J8273">
        <v>15.45</v>
      </c>
      <c r="K8273">
        <v>12</v>
      </c>
      <c r="L8273">
        <v>0</v>
      </c>
    </row>
    <row r="8274" spans="1:12" x14ac:dyDescent="0.25">
      <c r="A8274">
        <v>84719019</v>
      </c>
      <c r="C8274">
        <v>0</v>
      </c>
      <c r="D8274" t="s">
        <v>12840</v>
      </c>
      <c r="E8274">
        <v>1896</v>
      </c>
      <c r="F8274">
        <v>2700</v>
      </c>
      <c r="G8274">
        <v>1200</v>
      </c>
      <c r="H8274">
        <v>0</v>
      </c>
      <c r="I8274">
        <v>18.96</v>
      </c>
      <c r="J8274">
        <v>27</v>
      </c>
      <c r="K8274">
        <v>12</v>
      </c>
      <c r="L8274">
        <v>0</v>
      </c>
    </row>
    <row r="8275" spans="1:12" x14ac:dyDescent="0.25">
      <c r="A8275">
        <v>84719090</v>
      </c>
      <c r="C8275">
        <v>0</v>
      </c>
      <c r="D8275" t="s">
        <v>8098</v>
      </c>
      <c r="E8275">
        <v>1896</v>
      </c>
      <c r="F8275">
        <v>2951</v>
      </c>
      <c r="G8275">
        <v>1200</v>
      </c>
      <c r="H8275">
        <v>0</v>
      </c>
      <c r="I8275">
        <v>18.96</v>
      </c>
      <c r="J8275">
        <v>29.51</v>
      </c>
      <c r="K8275">
        <v>12</v>
      </c>
      <c r="L8275">
        <v>0</v>
      </c>
    </row>
    <row r="8276" spans="1:12" x14ac:dyDescent="0.25">
      <c r="A8276">
        <v>84721000</v>
      </c>
      <c r="C8276">
        <v>0</v>
      </c>
      <c r="D8276" t="s">
        <v>12841</v>
      </c>
      <c r="E8276">
        <v>1503</v>
      </c>
      <c r="F8276">
        <v>1857</v>
      </c>
      <c r="G8276">
        <v>1800</v>
      </c>
      <c r="H8276">
        <v>0</v>
      </c>
      <c r="I8276">
        <v>15.03</v>
      </c>
      <c r="J8276">
        <v>18.57</v>
      </c>
      <c r="K8276">
        <v>18</v>
      </c>
      <c r="L8276">
        <v>0</v>
      </c>
    </row>
    <row r="8277" spans="1:12" x14ac:dyDescent="0.25">
      <c r="A8277">
        <v>84721000</v>
      </c>
      <c r="B8277">
        <v>1</v>
      </c>
      <c r="C8277">
        <v>0</v>
      </c>
      <c r="D8277" t="s">
        <v>9750</v>
      </c>
      <c r="E8277">
        <v>1345</v>
      </c>
      <c r="F8277">
        <v>1699</v>
      </c>
      <c r="G8277">
        <v>1800</v>
      </c>
      <c r="H8277">
        <v>0</v>
      </c>
      <c r="I8277">
        <v>13.45</v>
      </c>
      <c r="J8277">
        <v>16.989999999999998</v>
      </c>
      <c r="K8277">
        <v>18</v>
      </c>
      <c r="L8277">
        <v>0</v>
      </c>
    </row>
    <row r="8278" spans="1:12" x14ac:dyDescent="0.25">
      <c r="A8278">
        <v>84723010</v>
      </c>
      <c r="C8278">
        <v>0</v>
      </c>
      <c r="D8278" t="s">
        <v>8099</v>
      </c>
      <c r="E8278">
        <v>1503</v>
      </c>
      <c r="F8278">
        <v>1703</v>
      </c>
      <c r="G8278">
        <v>1800</v>
      </c>
      <c r="H8278">
        <v>0</v>
      </c>
      <c r="I8278">
        <v>15.03</v>
      </c>
      <c r="J8278">
        <v>17.03</v>
      </c>
      <c r="K8278">
        <v>18</v>
      </c>
      <c r="L8278">
        <v>0</v>
      </c>
    </row>
    <row r="8279" spans="1:12" x14ac:dyDescent="0.25">
      <c r="A8279">
        <v>84723020</v>
      </c>
      <c r="C8279">
        <v>0</v>
      </c>
      <c r="D8279" t="s">
        <v>8100</v>
      </c>
      <c r="E8279">
        <v>1503</v>
      </c>
      <c r="F8279">
        <v>1703</v>
      </c>
      <c r="G8279">
        <v>1800</v>
      </c>
      <c r="H8279">
        <v>0</v>
      </c>
      <c r="I8279">
        <v>15.03</v>
      </c>
      <c r="J8279">
        <v>17.03</v>
      </c>
      <c r="K8279">
        <v>18</v>
      </c>
      <c r="L8279">
        <v>0</v>
      </c>
    </row>
    <row r="8280" spans="1:12" x14ac:dyDescent="0.25">
      <c r="A8280">
        <v>84723030</v>
      </c>
      <c r="C8280">
        <v>0</v>
      </c>
      <c r="D8280" t="s">
        <v>8101</v>
      </c>
      <c r="E8280">
        <v>1503</v>
      </c>
      <c r="F8280">
        <v>1703</v>
      </c>
      <c r="G8280">
        <v>1800</v>
      </c>
      <c r="H8280">
        <v>0</v>
      </c>
      <c r="I8280">
        <v>15.03</v>
      </c>
      <c r="J8280">
        <v>17.03</v>
      </c>
      <c r="K8280">
        <v>18</v>
      </c>
      <c r="L8280">
        <v>0</v>
      </c>
    </row>
    <row r="8281" spans="1:12" x14ac:dyDescent="0.25">
      <c r="A8281">
        <v>84723090</v>
      </c>
      <c r="C8281">
        <v>0</v>
      </c>
      <c r="D8281" t="s">
        <v>8102</v>
      </c>
      <c r="E8281">
        <v>1503</v>
      </c>
      <c r="F8281">
        <v>1703</v>
      </c>
      <c r="G8281">
        <v>1800</v>
      </c>
      <c r="H8281">
        <v>0</v>
      </c>
      <c r="I8281">
        <v>15.03</v>
      </c>
      <c r="J8281">
        <v>17.03</v>
      </c>
      <c r="K8281">
        <v>18</v>
      </c>
      <c r="L8281">
        <v>0</v>
      </c>
    </row>
    <row r="8282" spans="1:12" x14ac:dyDescent="0.25">
      <c r="A8282">
        <v>84729010</v>
      </c>
      <c r="C8282">
        <v>0</v>
      </c>
      <c r="D8282" t="s">
        <v>8103</v>
      </c>
      <c r="E8282">
        <v>1524</v>
      </c>
      <c r="F8282">
        <v>1914</v>
      </c>
      <c r="G8282">
        <v>1800</v>
      </c>
      <c r="H8282">
        <v>0</v>
      </c>
      <c r="I8282">
        <v>15.24</v>
      </c>
      <c r="J8282">
        <v>19.14</v>
      </c>
      <c r="K8282">
        <v>18</v>
      </c>
      <c r="L8282">
        <v>0</v>
      </c>
    </row>
    <row r="8283" spans="1:12" x14ac:dyDescent="0.25">
      <c r="A8283">
        <v>84729020</v>
      </c>
      <c r="C8283">
        <v>0</v>
      </c>
      <c r="D8283" t="s">
        <v>12842</v>
      </c>
      <c r="E8283">
        <v>1467</v>
      </c>
      <c r="F8283">
        <v>1857</v>
      </c>
      <c r="G8283">
        <v>1800</v>
      </c>
      <c r="H8283">
        <v>0</v>
      </c>
      <c r="I8283">
        <v>14.67</v>
      </c>
      <c r="J8283">
        <v>18.57</v>
      </c>
      <c r="K8283">
        <v>18</v>
      </c>
      <c r="L8283">
        <v>0</v>
      </c>
    </row>
    <row r="8284" spans="1:12" x14ac:dyDescent="0.25">
      <c r="A8284">
        <v>84729030</v>
      </c>
      <c r="C8284">
        <v>0</v>
      </c>
      <c r="D8284" t="s">
        <v>8104</v>
      </c>
      <c r="E8284">
        <v>1503</v>
      </c>
      <c r="F8284">
        <v>1857</v>
      </c>
      <c r="G8284">
        <v>1800</v>
      </c>
      <c r="H8284">
        <v>0</v>
      </c>
      <c r="I8284">
        <v>15.03</v>
      </c>
      <c r="J8284">
        <v>18.57</v>
      </c>
      <c r="K8284">
        <v>18</v>
      </c>
      <c r="L8284">
        <v>0</v>
      </c>
    </row>
    <row r="8285" spans="1:12" x14ac:dyDescent="0.25">
      <c r="A8285">
        <v>84729040</v>
      </c>
      <c r="C8285">
        <v>0</v>
      </c>
      <c r="D8285" t="s">
        <v>12843</v>
      </c>
      <c r="E8285">
        <v>1503</v>
      </c>
      <c r="F8285">
        <v>1895</v>
      </c>
      <c r="G8285">
        <v>1800</v>
      </c>
      <c r="H8285">
        <v>0</v>
      </c>
      <c r="I8285">
        <v>15.03</v>
      </c>
      <c r="J8285">
        <v>18.95</v>
      </c>
      <c r="K8285">
        <v>18</v>
      </c>
      <c r="L8285">
        <v>0</v>
      </c>
    </row>
    <row r="8286" spans="1:12" x14ac:dyDescent="0.25">
      <c r="A8286">
        <v>84729051</v>
      </c>
      <c r="C8286">
        <v>0</v>
      </c>
      <c r="D8286" t="s">
        <v>12844</v>
      </c>
      <c r="E8286">
        <v>1467</v>
      </c>
      <c r="F8286">
        <v>1667</v>
      </c>
      <c r="G8286">
        <v>1200</v>
      </c>
      <c r="H8286">
        <v>0</v>
      </c>
      <c r="I8286">
        <v>14.67</v>
      </c>
      <c r="J8286">
        <v>16.670000000000002</v>
      </c>
      <c r="K8286">
        <v>12</v>
      </c>
      <c r="L8286">
        <v>0</v>
      </c>
    </row>
    <row r="8287" spans="1:12" x14ac:dyDescent="0.25">
      <c r="A8287">
        <v>84729059</v>
      </c>
      <c r="C8287">
        <v>0</v>
      </c>
      <c r="D8287" t="s">
        <v>12845</v>
      </c>
      <c r="E8287">
        <v>1467</v>
      </c>
      <c r="F8287">
        <v>1801</v>
      </c>
      <c r="G8287">
        <v>1200</v>
      </c>
      <c r="H8287">
        <v>0</v>
      </c>
      <c r="I8287">
        <v>14.67</v>
      </c>
      <c r="J8287">
        <v>18.010000000000002</v>
      </c>
      <c r="K8287">
        <v>12</v>
      </c>
      <c r="L8287">
        <v>0</v>
      </c>
    </row>
    <row r="8288" spans="1:12" x14ac:dyDescent="0.25">
      <c r="A8288">
        <v>84729091</v>
      </c>
      <c r="C8288">
        <v>0</v>
      </c>
      <c r="D8288" t="s">
        <v>8105</v>
      </c>
      <c r="E8288">
        <v>1503</v>
      </c>
      <c r="F8288">
        <v>1703</v>
      </c>
      <c r="G8288">
        <v>1800</v>
      </c>
      <c r="H8288">
        <v>0</v>
      </c>
      <c r="I8288">
        <v>15.03</v>
      </c>
      <c r="J8288">
        <v>17.03</v>
      </c>
      <c r="K8288">
        <v>18</v>
      </c>
      <c r="L8288">
        <v>0</v>
      </c>
    </row>
    <row r="8289" spans="1:12" x14ac:dyDescent="0.25">
      <c r="A8289">
        <v>84729099</v>
      </c>
      <c r="C8289">
        <v>0</v>
      </c>
      <c r="D8289" t="s">
        <v>12846</v>
      </c>
      <c r="E8289">
        <v>1503</v>
      </c>
      <c r="F8289">
        <v>1857</v>
      </c>
      <c r="G8289">
        <v>1800</v>
      </c>
      <c r="H8289">
        <v>0</v>
      </c>
      <c r="I8289">
        <v>15.03</v>
      </c>
      <c r="J8289">
        <v>18.57</v>
      </c>
      <c r="K8289">
        <v>18</v>
      </c>
      <c r="L8289">
        <v>0</v>
      </c>
    </row>
    <row r="8290" spans="1:12" x14ac:dyDescent="0.25">
      <c r="A8290">
        <v>84729099</v>
      </c>
      <c r="B8290">
        <v>1</v>
      </c>
      <c r="C8290">
        <v>0</v>
      </c>
      <c r="D8290" t="s">
        <v>7788</v>
      </c>
      <c r="E8290">
        <v>1345</v>
      </c>
      <c r="F8290">
        <v>1699</v>
      </c>
      <c r="G8290">
        <v>1800</v>
      </c>
      <c r="H8290">
        <v>0</v>
      </c>
      <c r="I8290">
        <v>13.45</v>
      </c>
      <c r="J8290">
        <v>16.989999999999998</v>
      </c>
      <c r="K8290">
        <v>18</v>
      </c>
      <c r="L8290">
        <v>0</v>
      </c>
    </row>
    <row r="8291" spans="1:12" x14ac:dyDescent="0.25">
      <c r="A8291">
        <v>84732100</v>
      </c>
      <c r="C8291">
        <v>0</v>
      </c>
      <c r="D8291" t="s">
        <v>8106</v>
      </c>
      <c r="E8291">
        <v>1363</v>
      </c>
      <c r="F8291">
        <v>1736</v>
      </c>
      <c r="G8291">
        <v>1800</v>
      </c>
      <c r="H8291">
        <v>0</v>
      </c>
      <c r="I8291">
        <v>13.63</v>
      </c>
      <c r="J8291">
        <v>17.36</v>
      </c>
      <c r="K8291">
        <v>18</v>
      </c>
      <c r="L8291">
        <v>0</v>
      </c>
    </row>
    <row r="8292" spans="1:12" x14ac:dyDescent="0.25">
      <c r="A8292">
        <v>84732910</v>
      </c>
      <c r="C8292">
        <v>0</v>
      </c>
      <c r="D8292" t="s">
        <v>8107</v>
      </c>
      <c r="E8292">
        <v>1524</v>
      </c>
      <c r="F8292">
        <v>1858</v>
      </c>
      <c r="G8292">
        <v>1200</v>
      </c>
      <c r="H8292">
        <v>0</v>
      </c>
      <c r="I8292">
        <v>15.24</v>
      </c>
      <c r="J8292">
        <v>18.579999999999998</v>
      </c>
      <c r="K8292">
        <v>12</v>
      </c>
      <c r="L8292">
        <v>0</v>
      </c>
    </row>
    <row r="8293" spans="1:12" x14ac:dyDescent="0.25">
      <c r="A8293">
        <v>84732920</v>
      </c>
      <c r="C8293">
        <v>0</v>
      </c>
      <c r="D8293" t="s">
        <v>8108</v>
      </c>
      <c r="E8293">
        <v>1503</v>
      </c>
      <c r="F8293">
        <v>1876</v>
      </c>
      <c r="G8293">
        <v>1800</v>
      </c>
      <c r="H8293">
        <v>0</v>
      </c>
      <c r="I8293">
        <v>15.03</v>
      </c>
      <c r="J8293">
        <v>18.760000000000002</v>
      </c>
      <c r="K8293">
        <v>18</v>
      </c>
      <c r="L8293">
        <v>0</v>
      </c>
    </row>
    <row r="8294" spans="1:12" x14ac:dyDescent="0.25">
      <c r="A8294">
        <v>84732990</v>
      </c>
      <c r="C8294">
        <v>0</v>
      </c>
      <c r="D8294" t="s">
        <v>8109</v>
      </c>
      <c r="E8294">
        <v>1524</v>
      </c>
      <c r="F8294">
        <v>1816</v>
      </c>
      <c r="G8294">
        <v>1200</v>
      </c>
      <c r="H8294">
        <v>0</v>
      </c>
      <c r="I8294">
        <v>15.24</v>
      </c>
      <c r="J8294">
        <v>18.16</v>
      </c>
      <c r="K8294">
        <v>12</v>
      </c>
      <c r="L8294">
        <v>0</v>
      </c>
    </row>
    <row r="8295" spans="1:12" x14ac:dyDescent="0.25">
      <c r="A8295">
        <v>84733011</v>
      </c>
      <c r="C8295">
        <v>0</v>
      </c>
      <c r="D8295" t="s">
        <v>8110</v>
      </c>
      <c r="E8295">
        <v>1699</v>
      </c>
      <c r="F8295">
        <v>2464</v>
      </c>
      <c r="G8295">
        <v>1800</v>
      </c>
      <c r="H8295">
        <v>0</v>
      </c>
      <c r="I8295">
        <v>16.989999999999998</v>
      </c>
      <c r="J8295">
        <v>24.64</v>
      </c>
      <c r="K8295">
        <v>18</v>
      </c>
      <c r="L8295">
        <v>0</v>
      </c>
    </row>
    <row r="8296" spans="1:12" x14ac:dyDescent="0.25">
      <c r="A8296">
        <v>84733019</v>
      </c>
      <c r="C8296">
        <v>0</v>
      </c>
      <c r="D8296" t="s">
        <v>8111</v>
      </c>
      <c r="E8296">
        <v>1699</v>
      </c>
      <c r="F8296">
        <v>2378</v>
      </c>
      <c r="G8296">
        <v>1800</v>
      </c>
      <c r="H8296">
        <v>0</v>
      </c>
      <c r="I8296">
        <v>16.989999999999998</v>
      </c>
      <c r="J8296">
        <v>23.78</v>
      </c>
      <c r="K8296">
        <v>18</v>
      </c>
      <c r="L8296">
        <v>0</v>
      </c>
    </row>
    <row r="8297" spans="1:12" x14ac:dyDescent="0.25">
      <c r="A8297">
        <v>84733031</v>
      </c>
      <c r="C8297">
        <v>0</v>
      </c>
      <c r="D8297" t="s">
        <v>8112</v>
      </c>
      <c r="E8297">
        <v>1699</v>
      </c>
      <c r="F8297">
        <v>1899</v>
      </c>
      <c r="G8297">
        <v>1200</v>
      </c>
      <c r="H8297">
        <v>0</v>
      </c>
      <c r="I8297">
        <v>16.989999999999998</v>
      </c>
      <c r="J8297">
        <v>18.989999999999998</v>
      </c>
      <c r="K8297">
        <v>12</v>
      </c>
      <c r="L8297">
        <v>0</v>
      </c>
    </row>
    <row r="8298" spans="1:12" x14ac:dyDescent="0.25">
      <c r="A8298">
        <v>84733032</v>
      </c>
      <c r="C8298">
        <v>0</v>
      </c>
      <c r="D8298" t="s">
        <v>8113</v>
      </c>
      <c r="E8298">
        <v>1419</v>
      </c>
      <c r="F8298">
        <v>1619</v>
      </c>
      <c r="G8298">
        <v>1200</v>
      </c>
      <c r="H8298">
        <v>0</v>
      </c>
      <c r="I8298">
        <v>14.19</v>
      </c>
      <c r="J8298">
        <v>16.190000000000001</v>
      </c>
      <c r="K8298">
        <v>12</v>
      </c>
      <c r="L8298">
        <v>0</v>
      </c>
    </row>
    <row r="8299" spans="1:12" x14ac:dyDescent="0.25">
      <c r="A8299">
        <v>84733033</v>
      </c>
      <c r="C8299">
        <v>0</v>
      </c>
      <c r="D8299" t="s">
        <v>8114</v>
      </c>
      <c r="E8299">
        <v>1419</v>
      </c>
      <c r="F8299">
        <v>1619</v>
      </c>
      <c r="G8299">
        <v>1200</v>
      </c>
      <c r="H8299">
        <v>0</v>
      </c>
      <c r="I8299">
        <v>14.19</v>
      </c>
      <c r="J8299">
        <v>16.190000000000001</v>
      </c>
      <c r="K8299">
        <v>12</v>
      </c>
      <c r="L8299">
        <v>0</v>
      </c>
    </row>
    <row r="8300" spans="1:12" x14ac:dyDescent="0.25">
      <c r="A8300">
        <v>84733034</v>
      </c>
      <c r="C8300">
        <v>0</v>
      </c>
      <c r="D8300" t="s">
        <v>8115</v>
      </c>
      <c r="E8300">
        <v>1699</v>
      </c>
      <c r="F8300">
        <v>1899</v>
      </c>
      <c r="G8300">
        <v>1800</v>
      </c>
      <c r="H8300">
        <v>0</v>
      </c>
      <c r="I8300">
        <v>16.989999999999998</v>
      </c>
      <c r="J8300">
        <v>18.989999999999998</v>
      </c>
      <c r="K8300">
        <v>18</v>
      </c>
      <c r="L8300">
        <v>0</v>
      </c>
    </row>
    <row r="8301" spans="1:12" x14ac:dyDescent="0.25">
      <c r="A8301">
        <v>84733039</v>
      </c>
      <c r="C8301">
        <v>0</v>
      </c>
      <c r="D8301" t="s">
        <v>8116</v>
      </c>
      <c r="E8301">
        <v>1699</v>
      </c>
      <c r="F8301">
        <v>1899</v>
      </c>
      <c r="G8301">
        <v>1200</v>
      </c>
      <c r="H8301">
        <v>0</v>
      </c>
      <c r="I8301">
        <v>16.989999999999998</v>
      </c>
      <c r="J8301">
        <v>18.989999999999998</v>
      </c>
      <c r="K8301">
        <v>12</v>
      </c>
      <c r="L8301">
        <v>0</v>
      </c>
    </row>
    <row r="8302" spans="1:12" x14ac:dyDescent="0.25">
      <c r="A8302">
        <v>84733041</v>
      </c>
      <c r="C8302">
        <v>0</v>
      </c>
      <c r="D8302" t="s">
        <v>11029</v>
      </c>
      <c r="E8302">
        <v>2102</v>
      </c>
      <c r="F8302">
        <v>2867</v>
      </c>
      <c r="G8302">
        <v>1200</v>
      </c>
      <c r="H8302">
        <v>0</v>
      </c>
      <c r="I8302">
        <v>21.02</v>
      </c>
      <c r="J8302">
        <v>28.67</v>
      </c>
      <c r="K8302">
        <v>12</v>
      </c>
      <c r="L8302">
        <v>0</v>
      </c>
    </row>
    <row r="8303" spans="1:12" x14ac:dyDescent="0.25">
      <c r="A8303">
        <v>84733042</v>
      </c>
      <c r="C8303">
        <v>0</v>
      </c>
      <c r="D8303" t="s">
        <v>8117</v>
      </c>
      <c r="E8303">
        <v>2102</v>
      </c>
      <c r="F8303">
        <v>2867</v>
      </c>
      <c r="G8303">
        <v>1200</v>
      </c>
      <c r="H8303">
        <v>0</v>
      </c>
      <c r="I8303">
        <v>21.02</v>
      </c>
      <c r="J8303">
        <v>28.67</v>
      </c>
      <c r="K8303">
        <v>12</v>
      </c>
      <c r="L8303">
        <v>0</v>
      </c>
    </row>
    <row r="8304" spans="1:12" x14ac:dyDescent="0.25">
      <c r="A8304">
        <v>84733049</v>
      </c>
      <c r="C8304">
        <v>0</v>
      </c>
      <c r="D8304" t="s">
        <v>8118</v>
      </c>
      <c r="E8304">
        <v>2102</v>
      </c>
      <c r="F8304">
        <v>2867</v>
      </c>
      <c r="G8304">
        <v>1200</v>
      </c>
      <c r="H8304">
        <v>0</v>
      </c>
      <c r="I8304">
        <v>21.02</v>
      </c>
      <c r="J8304">
        <v>28.67</v>
      </c>
      <c r="K8304">
        <v>12</v>
      </c>
      <c r="L8304">
        <v>0</v>
      </c>
    </row>
    <row r="8305" spans="1:12" x14ac:dyDescent="0.25">
      <c r="A8305">
        <v>84733090</v>
      </c>
      <c r="C8305">
        <v>0</v>
      </c>
      <c r="D8305" t="s">
        <v>12457</v>
      </c>
      <c r="E8305">
        <v>1699</v>
      </c>
      <c r="F8305">
        <v>2289</v>
      </c>
      <c r="G8305">
        <v>1800</v>
      </c>
      <c r="H8305">
        <v>0</v>
      </c>
      <c r="I8305">
        <v>16.989999999999998</v>
      </c>
      <c r="J8305">
        <v>22.89</v>
      </c>
      <c r="K8305">
        <v>18</v>
      </c>
      <c r="L8305">
        <v>0</v>
      </c>
    </row>
    <row r="8306" spans="1:12" x14ac:dyDescent="0.25">
      <c r="A8306">
        <v>84734010</v>
      </c>
      <c r="C8306">
        <v>0</v>
      </c>
      <c r="D8306" t="s">
        <v>8119</v>
      </c>
      <c r="E8306">
        <v>1467</v>
      </c>
      <c r="F8306">
        <v>1801</v>
      </c>
      <c r="G8306">
        <v>1800</v>
      </c>
      <c r="H8306">
        <v>0</v>
      </c>
      <c r="I8306">
        <v>14.67</v>
      </c>
      <c r="J8306">
        <v>18.010000000000002</v>
      </c>
      <c r="K8306">
        <v>18</v>
      </c>
      <c r="L8306">
        <v>0</v>
      </c>
    </row>
    <row r="8307" spans="1:12" x14ac:dyDescent="0.25">
      <c r="A8307">
        <v>84734070</v>
      </c>
      <c r="C8307">
        <v>0</v>
      </c>
      <c r="D8307" t="s">
        <v>8120</v>
      </c>
      <c r="E8307">
        <v>1470</v>
      </c>
      <c r="F8307">
        <v>1824</v>
      </c>
      <c r="G8307">
        <v>1800</v>
      </c>
      <c r="H8307">
        <v>0</v>
      </c>
      <c r="I8307">
        <v>14.7</v>
      </c>
      <c r="J8307">
        <v>18.239999999999998</v>
      </c>
      <c r="K8307">
        <v>18</v>
      </c>
      <c r="L8307">
        <v>0</v>
      </c>
    </row>
    <row r="8308" spans="1:12" x14ac:dyDescent="0.25">
      <c r="A8308">
        <v>84734090</v>
      </c>
      <c r="C8308">
        <v>0</v>
      </c>
      <c r="D8308" t="s">
        <v>12847</v>
      </c>
      <c r="E8308">
        <v>1429</v>
      </c>
      <c r="F8308">
        <v>1721</v>
      </c>
      <c r="G8308">
        <v>1200</v>
      </c>
      <c r="H8308">
        <v>0</v>
      </c>
      <c r="I8308">
        <v>14.29</v>
      </c>
      <c r="J8308">
        <v>17.21</v>
      </c>
      <c r="K8308">
        <v>12</v>
      </c>
      <c r="L8308">
        <v>0</v>
      </c>
    </row>
    <row r="8309" spans="1:12" x14ac:dyDescent="0.25">
      <c r="A8309">
        <v>84734090</v>
      </c>
      <c r="B8309">
        <v>1</v>
      </c>
      <c r="C8309">
        <v>0</v>
      </c>
      <c r="D8309" t="s">
        <v>8121</v>
      </c>
      <c r="E8309">
        <v>1503</v>
      </c>
      <c r="F8309">
        <v>1795</v>
      </c>
      <c r="G8309">
        <v>1200</v>
      </c>
      <c r="H8309">
        <v>0</v>
      </c>
      <c r="I8309">
        <v>15.03</v>
      </c>
      <c r="J8309">
        <v>17.95</v>
      </c>
      <c r="K8309">
        <v>12</v>
      </c>
      <c r="L8309">
        <v>0</v>
      </c>
    </row>
    <row r="8310" spans="1:12" x14ac:dyDescent="0.25">
      <c r="A8310">
        <v>84735010</v>
      </c>
      <c r="C8310">
        <v>0</v>
      </c>
      <c r="D8310" t="s">
        <v>8122</v>
      </c>
      <c r="E8310">
        <v>1524</v>
      </c>
      <c r="F8310">
        <v>1858</v>
      </c>
      <c r="G8310">
        <v>1800</v>
      </c>
      <c r="H8310">
        <v>0</v>
      </c>
      <c r="I8310">
        <v>15.24</v>
      </c>
      <c r="J8310">
        <v>18.579999999999998</v>
      </c>
      <c r="K8310">
        <v>18</v>
      </c>
      <c r="L8310">
        <v>0</v>
      </c>
    </row>
    <row r="8311" spans="1:12" x14ac:dyDescent="0.25">
      <c r="A8311">
        <v>84735040</v>
      </c>
      <c r="C8311">
        <v>0</v>
      </c>
      <c r="D8311" t="s">
        <v>8123</v>
      </c>
      <c r="E8311">
        <v>1388</v>
      </c>
      <c r="F8311">
        <v>1588</v>
      </c>
      <c r="G8311">
        <v>1800</v>
      </c>
      <c r="H8311">
        <v>0</v>
      </c>
      <c r="I8311">
        <v>13.88</v>
      </c>
      <c r="J8311">
        <v>15.88</v>
      </c>
      <c r="K8311">
        <v>18</v>
      </c>
      <c r="L8311">
        <v>0</v>
      </c>
    </row>
    <row r="8312" spans="1:12" x14ac:dyDescent="0.25">
      <c r="A8312">
        <v>84735050</v>
      </c>
      <c r="C8312">
        <v>0</v>
      </c>
      <c r="D8312" t="s">
        <v>8124</v>
      </c>
      <c r="E8312">
        <v>1467</v>
      </c>
      <c r="F8312">
        <v>1801</v>
      </c>
      <c r="G8312">
        <v>1800</v>
      </c>
      <c r="H8312">
        <v>0</v>
      </c>
      <c r="I8312">
        <v>14.67</v>
      </c>
      <c r="J8312">
        <v>18.010000000000002</v>
      </c>
      <c r="K8312">
        <v>18</v>
      </c>
      <c r="L8312">
        <v>0</v>
      </c>
    </row>
    <row r="8313" spans="1:12" x14ac:dyDescent="0.25">
      <c r="A8313">
        <v>84735090</v>
      </c>
      <c r="C8313">
        <v>0</v>
      </c>
      <c r="D8313" t="s">
        <v>8125</v>
      </c>
      <c r="E8313">
        <v>1470</v>
      </c>
      <c r="F8313">
        <v>1860</v>
      </c>
      <c r="G8313">
        <v>1800</v>
      </c>
      <c r="H8313">
        <v>0</v>
      </c>
      <c r="I8313">
        <v>14.7</v>
      </c>
      <c r="J8313">
        <v>18.600000000000001</v>
      </c>
      <c r="K8313">
        <v>18</v>
      </c>
      <c r="L8313">
        <v>0</v>
      </c>
    </row>
    <row r="8314" spans="1:12" x14ac:dyDescent="0.25">
      <c r="A8314">
        <v>84741000</v>
      </c>
      <c r="C8314">
        <v>0</v>
      </c>
      <c r="D8314" t="s">
        <v>8126</v>
      </c>
      <c r="E8314">
        <v>1345</v>
      </c>
      <c r="F8314">
        <v>1699</v>
      </c>
      <c r="G8314">
        <v>1800</v>
      </c>
      <c r="H8314">
        <v>0</v>
      </c>
      <c r="I8314">
        <v>13.45</v>
      </c>
      <c r="J8314">
        <v>16.989999999999998</v>
      </c>
      <c r="K8314">
        <v>18</v>
      </c>
      <c r="L8314">
        <v>0</v>
      </c>
    </row>
    <row r="8315" spans="1:12" x14ac:dyDescent="0.25">
      <c r="A8315">
        <v>84742010</v>
      </c>
      <c r="C8315">
        <v>0</v>
      </c>
      <c r="D8315" t="s">
        <v>8127</v>
      </c>
      <c r="E8315">
        <v>1345</v>
      </c>
      <c r="F8315">
        <v>1699</v>
      </c>
      <c r="G8315">
        <v>1800</v>
      </c>
      <c r="H8315">
        <v>0</v>
      </c>
      <c r="I8315">
        <v>13.45</v>
      </c>
      <c r="J8315">
        <v>16.989999999999998</v>
      </c>
      <c r="K8315">
        <v>18</v>
      </c>
      <c r="L8315">
        <v>0</v>
      </c>
    </row>
    <row r="8316" spans="1:12" x14ac:dyDescent="0.25">
      <c r="A8316">
        <v>84742090</v>
      </c>
      <c r="C8316">
        <v>0</v>
      </c>
      <c r="D8316" t="s">
        <v>8128</v>
      </c>
      <c r="E8316">
        <v>1345</v>
      </c>
      <c r="F8316">
        <v>1699</v>
      </c>
      <c r="G8316">
        <v>1800</v>
      </c>
      <c r="H8316">
        <v>0</v>
      </c>
      <c r="I8316">
        <v>13.45</v>
      </c>
      <c r="J8316">
        <v>16.989999999999998</v>
      </c>
      <c r="K8316">
        <v>18</v>
      </c>
      <c r="L8316">
        <v>0</v>
      </c>
    </row>
    <row r="8317" spans="1:12" x14ac:dyDescent="0.25">
      <c r="A8317">
        <v>84743100</v>
      </c>
      <c r="C8317">
        <v>0</v>
      </c>
      <c r="D8317" t="s">
        <v>8129</v>
      </c>
      <c r="E8317">
        <v>1345</v>
      </c>
      <c r="F8317">
        <v>1699</v>
      </c>
      <c r="G8317">
        <v>1800</v>
      </c>
      <c r="H8317">
        <v>0</v>
      </c>
      <c r="I8317">
        <v>13.45</v>
      </c>
      <c r="J8317">
        <v>16.989999999999998</v>
      </c>
      <c r="K8317">
        <v>18</v>
      </c>
      <c r="L8317">
        <v>0</v>
      </c>
    </row>
    <row r="8318" spans="1:12" x14ac:dyDescent="0.25">
      <c r="A8318">
        <v>84743200</v>
      </c>
      <c r="C8318">
        <v>0</v>
      </c>
      <c r="D8318" t="s">
        <v>8130</v>
      </c>
      <c r="E8318">
        <v>1345</v>
      </c>
      <c r="F8318">
        <v>1699</v>
      </c>
      <c r="G8318">
        <v>1800</v>
      </c>
      <c r="H8318">
        <v>0</v>
      </c>
      <c r="I8318">
        <v>13.45</v>
      </c>
      <c r="J8318">
        <v>16.989999999999998</v>
      </c>
      <c r="K8318">
        <v>18</v>
      </c>
      <c r="L8318">
        <v>0</v>
      </c>
    </row>
    <row r="8319" spans="1:12" x14ac:dyDescent="0.25">
      <c r="A8319">
        <v>84743900</v>
      </c>
      <c r="C8319">
        <v>0</v>
      </c>
      <c r="D8319" t="s">
        <v>8131</v>
      </c>
      <c r="E8319">
        <v>1345</v>
      </c>
      <c r="F8319">
        <v>1699</v>
      </c>
      <c r="G8319">
        <v>1800</v>
      </c>
      <c r="H8319">
        <v>0</v>
      </c>
      <c r="I8319">
        <v>13.45</v>
      </c>
      <c r="J8319">
        <v>16.989999999999998</v>
      </c>
      <c r="K8319">
        <v>18</v>
      </c>
      <c r="L8319">
        <v>0</v>
      </c>
    </row>
    <row r="8320" spans="1:12" x14ac:dyDescent="0.25">
      <c r="A8320">
        <v>84748010</v>
      </c>
      <c r="C8320">
        <v>0</v>
      </c>
      <c r="D8320" t="s">
        <v>8132</v>
      </c>
      <c r="E8320">
        <v>1345</v>
      </c>
      <c r="F8320">
        <v>1699</v>
      </c>
      <c r="G8320">
        <v>1800</v>
      </c>
      <c r="H8320">
        <v>0</v>
      </c>
      <c r="I8320">
        <v>13.45</v>
      </c>
      <c r="J8320">
        <v>16.989999999999998</v>
      </c>
      <c r="K8320">
        <v>18</v>
      </c>
      <c r="L8320">
        <v>0</v>
      </c>
    </row>
    <row r="8321" spans="1:12" x14ac:dyDescent="0.25">
      <c r="A8321">
        <v>84748090</v>
      </c>
      <c r="C8321">
        <v>0</v>
      </c>
      <c r="D8321" t="s">
        <v>8133</v>
      </c>
      <c r="E8321">
        <v>1345</v>
      </c>
      <c r="F8321">
        <v>1699</v>
      </c>
      <c r="G8321">
        <v>1800</v>
      </c>
      <c r="H8321">
        <v>0</v>
      </c>
      <c r="I8321">
        <v>13.45</v>
      </c>
      <c r="J8321">
        <v>16.989999999999998</v>
      </c>
      <c r="K8321">
        <v>18</v>
      </c>
      <c r="L8321">
        <v>0</v>
      </c>
    </row>
    <row r="8322" spans="1:12" x14ac:dyDescent="0.25">
      <c r="A8322">
        <v>84749000</v>
      </c>
      <c r="C8322">
        <v>0</v>
      </c>
      <c r="D8322" t="s">
        <v>8134</v>
      </c>
      <c r="E8322">
        <v>1345</v>
      </c>
      <c r="F8322">
        <v>1699</v>
      </c>
      <c r="G8322">
        <v>1800</v>
      </c>
      <c r="H8322">
        <v>0</v>
      </c>
      <c r="I8322">
        <v>13.45</v>
      </c>
      <c r="J8322">
        <v>16.989999999999998</v>
      </c>
      <c r="K8322">
        <v>18</v>
      </c>
      <c r="L8322">
        <v>0</v>
      </c>
    </row>
    <row r="8323" spans="1:12" x14ac:dyDescent="0.25">
      <c r="A8323">
        <v>84751000</v>
      </c>
      <c r="C8323">
        <v>0</v>
      </c>
      <c r="D8323" t="s">
        <v>8135</v>
      </c>
      <c r="E8323">
        <v>1345</v>
      </c>
      <c r="F8323">
        <v>1545</v>
      </c>
      <c r="G8323">
        <v>1800</v>
      </c>
      <c r="H8323">
        <v>0</v>
      </c>
      <c r="I8323">
        <v>13.45</v>
      </c>
      <c r="J8323">
        <v>15.45</v>
      </c>
      <c r="K8323">
        <v>18</v>
      </c>
      <c r="L8323">
        <v>0</v>
      </c>
    </row>
    <row r="8324" spans="1:12" x14ac:dyDescent="0.25">
      <c r="A8324">
        <v>84752100</v>
      </c>
      <c r="C8324">
        <v>0</v>
      </c>
      <c r="D8324" t="s">
        <v>8136</v>
      </c>
      <c r="E8324">
        <v>1345</v>
      </c>
      <c r="F8324">
        <v>1699</v>
      </c>
      <c r="G8324">
        <v>1800</v>
      </c>
      <c r="H8324">
        <v>0</v>
      </c>
      <c r="I8324">
        <v>13.45</v>
      </c>
      <c r="J8324">
        <v>16.989999999999998</v>
      </c>
      <c r="K8324">
        <v>18</v>
      </c>
      <c r="L8324">
        <v>0</v>
      </c>
    </row>
    <row r="8325" spans="1:12" x14ac:dyDescent="0.25">
      <c r="A8325">
        <v>84752910</v>
      </c>
      <c r="C8325">
        <v>0</v>
      </c>
      <c r="D8325" t="s">
        <v>8137</v>
      </c>
      <c r="E8325">
        <v>1345</v>
      </c>
      <c r="F8325">
        <v>1699</v>
      </c>
      <c r="G8325">
        <v>1800</v>
      </c>
      <c r="H8325">
        <v>0</v>
      </c>
      <c r="I8325">
        <v>13.45</v>
      </c>
      <c r="J8325">
        <v>16.989999999999998</v>
      </c>
      <c r="K8325">
        <v>18</v>
      </c>
      <c r="L8325">
        <v>0</v>
      </c>
    </row>
    <row r="8326" spans="1:12" x14ac:dyDescent="0.25">
      <c r="A8326">
        <v>84752990</v>
      </c>
      <c r="C8326">
        <v>0</v>
      </c>
      <c r="D8326" t="s">
        <v>8138</v>
      </c>
      <c r="E8326">
        <v>1345</v>
      </c>
      <c r="F8326">
        <v>1699</v>
      </c>
      <c r="G8326">
        <v>1800</v>
      </c>
      <c r="H8326">
        <v>0</v>
      </c>
      <c r="I8326">
        <v>13.45</v>
      </c>
      <c r="J8326">
        <v>16.989999999999998</v>
      </c>
      <c r="K8326">
        <v>18</v>
      </c>
      <c r="L8326">
        <v>0</v>
      </c>
    </row>
    <row r="8327" spans="1:12" x14ac:dyDescent="0.25">
      <c r="A8327">
        <v>84759000</v>
      </c>
      <c r="C8327">
        <v>0</v>
      </c>
      <c r="D8327" t="s">
        <v>8139</v>
      </c>
      <c r="E8327">
        <v>1388</v>
      </c>
      <c r="F8327">
        <v>1742</v>
      </c>
      <c r="G8327">
        <v>1800</v>
      </c>
      <c r="H8327">
        <v>0</v>
      </c>
      <c r="I8327">
        <v>13.88</v>
      </c>
      <c r="J8327">
        <v>17.420000000000002</v>
      </c>
      <c r="K8327">
        <v>18</v>
      </c>
      <c r="L8327">
        <v>0</v>
      </c>
    </row>
    <row r="8328" spans="1:12" x14ac:dyDescent="0.25">
      <c r="A8328">
        <v>84762100</v>
      </c>
      <c r="C8328">
        <v>0</v>
      </c>
      <c r="D8328" t="s">
        <v>8140</v>
      </c>
      <c r="E8328">
        <v>1489</v>
      </c>
      <c r="F8328">
        <v>1843</v>
      </c>
      <c r="G8328">
        <v>1800</v>
      </c>
      <c r="H8328">
        <v>0</v>
      </c>
      <c r="I8328">
        <v>14.89</v>
      </c>
      <c r="J8328">
        <v>18.43</v>
      </c>
      <c r="K8328">
        <v>18</v>
      </c>
      <c r="L8328">
        <v>0</v>
      </c>
    </row>
    <row r="8329" spans="1:12" x14ac:dyDescent="0.25">
      <c r="A8329">
        <v>84762900</v>
      </c>
      <c r="C8329">
        <v>0</v>
      </c>
      <c r="D8329" t="s">
        <v>8141</v>
      </c>
      <c r="E8329">
        <v>1489</v>
      </c>
      <c r="F8329">
        <v>1843</v>
      </c>
      <c r="G8329">
        <v>1800</v>
      </c>
      <c r="H8329">
        <v>0</v>
      </c>
      <c r="I8329">
        <v>14.89</v>
      </c>
      <c r="J8329">
        <v>18.43</v>
      </c>
      <c r="K8329">
        <v>18</v>
      </c>
      <c r="L8329">
        <v>0</v>
      </c>
    </row>
    <row r="8330" spans="1:12" x14ac:dyDescent="0.25">
      <c r="A8330">
        <v>84768100</v>
      </c>
      <c r="C8330">
        <v>0</v>
      </c>
      <c r="D8330" t="s">
        <v>8142</v>
      </c>
      <c r="E8330">
        <v>1489</v>
      </c>
      <c r="F8330">
        <v>1843</v>
      </c>
      <c r="G8330">
        <v>1800</v>
      </c>
      <c r="H8330">
        <v>0</v>
      </c>
      <c r="I8330">
        <v>14.89</v>
      </c>
      <c r="J8330">
        <v>18.43</v>
      </c>
      <c r="K8330">
        <v>18</v>
      </c>
      <c r="L8330">
        <v>0</v>
      </c>
    </row>
    <row r="8331" spans="1:12" x14ac:dyDescent="0.25">
      <c r="A8331">
        <v>84768910</v>
      </c>
      <c r="C8331">
        <v>0</v>
      </c>
      <c r="D8331" t="s">
        <v>8143</v>
      </c>
      <c r="E8331">
        <v>1489</v>
      </c>
      <c r="F8331">
        <v>1689</v>
      </c>
      <c r="G8331">
        <v>1800</v>
      </c>
      <c r="H8331">
        <v>0</v>
      </c>
      <c r="I8331">
        <v>14.89</v>
      </c>
      <c r="J8331">
        <v>16.89</v>
      </c>
      <c r="K8331">
        <v>18</v>
      </c>
      <c r="L8331">
        <v>0</v>
      </c>
    </row>
    <row r="8332" spans="1:12" x14ac:dyDescent="0.25">
      <c r="A8332">
        <v>84768990</v>
      </c>
      <c r="C8332">
        <v>0</v>
      </c>
      <c r="D8332" t="s">
        <v>8144</v>
      </c>
      <c r="E8332">
        <v>1489</v>
      </c>
      <c r="F8332">
        <v>1843</v>
      </c>
      <c r="G8332">
        <v>1800</v>
      </c>
      <c r="H8332">
        <v>0</v>
      </c>
      <c r="I8332">
        <v>14.89</v>
      </c>
      <c r="J8332">
        <v>18.43</v>
      </c>
      <c r="K8332">
        <v>18</v>
      </c>
      <c r="L8332">
        <v>0</v>
      </c>
    </row>
    <row r="8333" spans="1:12" x14ac:dyDescent="0.25">
      <c r="A8333">
        <v>84769000</v>
      </c>
      <c r="C8333">
        <v>0</v>
      </c>
      <c r="D8333" t="s">
        <v>8145</v>
      </c>
      <c r="E8333">
        <v>1489</v>
      </c>
      <c r="F8333">
        <v>1843</v>
      </c>
      <c r="G8333">
        <v>1800</v>
      </c>
      <c r="H8333">
        <v>0</v>
      </c>
      <c r="I8333">
        <v>14.89</v>
      </c>
      <c r="J8333">
        <v>18.43</v>
      </c>
      <c r="K8333">
        <v>18</v>
      </c>
      <c r="L8333">
        <v>0</v>
      </c>
    </row>
    <row r="8334" spans="1:12" x14ac:dyDescent="0.25">
      <c r="A8334">
        <v>84771011</v>
      </c>
      <c r="C8334">
        <v>0</v>
      </c>
      <c r="D8334" t="s">
        <v>8146</v>
      </c>
      <c r="E8334">
        <v>1345</v>
      </c>
      <c r="F8334">
        <v>1699</v>
      </c>
      <c r="G8334">
        <v>1800</v>
      </c>
      <c r="H8334">
        <v>0</v>
      </c>
      <c r="I8334">
        <v>13.45</v>
      </c>
      <c r="J8334">
        <v>16.989999999999998</v>
      </c>
      <c r="K8334">
        <v>18</v>
      </c>
      <c r="L8334">
        <v>0</v>
      </c>
    </row>
    <row r="8335" spans="1:12" x14ac:dyDescent="0.25">
      <c r="A8335">
        <v>84771019</v>
      </c>
      <c r="C8335">
        <v>0</v>
      </c>
      <c r="D8335" t="s">
        <v>8147</v>
      </c>
      <c r="E8335">
        <v>1345</v>
      </c>
      <c r="F8335">
        <v>1699</v>
      </c>
      <c r="G8335">
        <v>1800</v>
      </c>
      <c r="H8335">
        <v>0</v>
      </c>
      <c r="I8335">
        <v>13.45</v>
      </c>
      <c r="J8335">
        <v>16.989999999999998</v>
      </c>
      <c r="K8335">
        <v>18</v>
      </c>
      <c r="L8335">
        <v>0</v>
      </c>
    </row>
    <row r="8336" spans="1:12" x14ac:dyDescent="0.25">
      <c r="A8336">
        <v>84771021</v>
      </c>
      <c r="C8336">
        <v>0</v>
      </c>
      <c r="D8336" t="s">
        <v>8148</v>
      </c>
      <c r="E8336">
        <v>1345</v>
      </c>
      <c r="F8336">
        <v>1699</v>
      </c>
      <c r="G8336">
        <v>1800</v>
      </c>
      <c r="H8336">
        <v>0</v>
      </c>
      <c r="I8336">
        <v>13.45</v>
      </c>
      <c r="J8336">
        <v>16.989999999999998</v>
      </c>
      <c r="K8336">
        <v>18</v>
      </c>
      <c r="L8336">
        <v>0</v>
      </c>
    </row>
    <row r="8337" spans="1:12" x14ac:dyDescent="0.25">
      <c r="A8337">
        <v>84771029</v>
      </c>
      <c r="C8337">
        <v>0</v>
      </c>
      <c r="D8337" t="s">
        <v>8149</v>
      </c>
      <c r="E8337">
        <v>1345</v>
      </c>
      <c r="F8337">
        <v>1699</v>
      </c>
      <c r="G8337">
        <v>1800</v>
      </c>
      <c r="H8337">
        <v>0</v>
      </c>
      <c r="I8337">
        <v>13.45</v>
      </c>
      <c r="J8337">
        <v>16.989999999999998</v>
      </c>
      <c r="K8337">
        <v>18</v>
      </c>
      <c r="L8337">
        <v>0</v>
      </c>
    </row>
    <row r="8338" spans="1:12" x14ac:dyDescent="0.25">
      <c r="A8338">
        <v>84771091</v>
      </c>
      <c r="C8338">
        <v>0</v>
      </c>
      <c r="D8338" t="s">
        <v>8150</v>
      </c>
      <c r="E8338">
        <v>1345</v>
      </c>
      <c r="F8338">
        <v>1699</v>
      </c>
      <c r="G8338">
        <v>1800</v>
      </c>
      <c r="H8338">
        <v>0</v>
      </c>
      <c r="I8338">
        <v>13.45</v>
      </c>
      <c r="J8338">
        <v>16.989999999999998</v>
      </c>
      <c r="K8338">
        <v>18</v>
      </c>
      <c r="L8338">
        <v>0</v>
      </c>
    </row>
    <row r="8339" spans="1:12" x14ac:dyDescent="0.25">
      <c r="A8339">
        <v>84771099</v>
      </c>
      <c r="C8339">
        <v>0</v>
      </c>
      <c r="D8339" t="s">
        <v>8151</v>
      </c>
      <c r="E8339">
        <v>1345</v>
      </c>
      <c r="F8339">
        <v>1699</v>
      </c>
      <c r="G8339">
        <v>1800</v>
      </c>
      <c r="H8339">
        <v>0</v>
      </c>
      <c r="I8339">
        <v>13.45</v>
      </c>
      <c r="J8339">
        <v>16.989999999999998</v>
      </c>
      <c r="K8339">
        <v>18</v>
      </c>
      <c r="L8339">
        <v>0</v>
      </c>
    </row>
    <row r="8340" spans="1:12" x14ac:dyDescent="0.25">
      <c r="A8340">
        <v>84772010</v>
      </c>
      <c r="C8340">
        <v>0</v>
      </c>
      <c r="D8340" t="s">
        <v>8152</v>
      </c>
      <c r="E8340">
        <v>1345</v>
      </c>
      <c r="F8340">
        <v>1699</v>
      </c>
      <c r="G8340">
        <v>1800</v>
      </c>
      <c r="H8340">
        <v>0</v>
      </c>
      <c r="I8340">
        <v>13.45</v>
      </c>
      <c r="J8340">
        <v>16.989999999999998</v>
      </c>
      <c r="K8340">
        <v>18</v>
      </c>
      <c r="L8340">
        <v>0</v>
      </c>
    </row>
    <row r="8341" spans="1:12" x14ac:dyDescent="0.25">
      <c r="A8341">
        <v>84772090</v>
      </c>
      <c r="C8341">
        <v>0</v>
      </c>
      <c r="D8341" t="s">
        <v>8153</v>
      </c>
      <c r="E8341">
        <v>1345</v>
      </c>
      <c r="F8341">
        <v>1699</v>
      </c>
      <c r="G8341">
        <v>1800</v>
      </c>
      <c r="H8341">
        <v>0</v>
      </c>
      <c r="I8341">
        <v>13.45</v>
      </c>
      <c r="J8341">
        <v>16.989999999999998</v>
      </c>
      <c r="K8341">
        <v>18</v>
      </c>
      <c r="L8341">
        <v>0</v>
      </c>
    </row>
    <row r="8342" spans="1:12" x14ac:dyDescent="0.25">
      <c r="A8342">
        <v>84773010</v>
      </c>
      <c r="C8342">
        <v>0</v>
      </c>
      <c r="D8342" t="s">
        <v>8154</v>
      </c>
      <c r="E8342">
        <v>1345</v>
      </c>
      <c r="F8342">
        <v>1699</v>
      </c>
      <c r="G8342">
        <v>1800</v>
      </c>
      <c r="H8342">
        <v>0</v>
      </c>
      <c r="I8342">
        <v>13.45</v>
      </c>
      <c r="J8342">
        <v>16.989999999999998</v>
      </c>
      <c r="K8342">
        <v>18</v>
      </c>
      <c r="L8342">
        <v>0</v>
      </c>
    </row>
    <row r="8343" spans="1:12" x14ac:dyDescent="0.25">
      <c r="A8343">
        <v>84773090</v>
      </c>
      <c r="C8343">
        <v>0</v>
      </c>
      <c r="D8343" t="s">
        <v>8155</v>
      </c>
      <c r="E8343">
        <v>1345</v>
      </c>
      <c r="F8343">
        <v>1699</v>
      </c>
      <c r="G8343">
        <v>1800</v>
      </c>
      <c r="H8343">
        <v>0</v>
      </c>
      <c r="I8343">
        <v>13.45</v>
      </c>
      <c r="J8343">
        <v>16.989999999999998</v>
      </c>
      <c r="K8343">
        <v>18</v>
      </c>
      <c r="L8343">
        <v>0</v>
      </c>
    </row>
    <row r="8344" spans="1:12" x14ac:dyDescent="0.25">
      <c r="A8344">
        <v>84774010</v>
      </c>
      <c r="C8344">
        <v>0</v>
      </c>
      <c r="D8344" t="s">
        <v>8156</v>
      </c>
      <c r="E8344">
        <v>1345</v>
      </c>
      <c r="F8344">
        <v>1545</v>
      </c>
      <c r="G8344">
        <v>1800</v>
      </c>
      <c r="H8344">
        <v>0</v>
      </c>
      <c r="I8344">
        <v>13.45</v>
      </c>
      <c r="J8344">
        <v>15.45</v>
      </c>
      <c r="K8344">
        <v>18</v>
      </c>
      <c r="L8344">
        <v>0</v>
      </c>
    </row>
    <row r="8345" spans="1:12" x14ac:dyDescent="0.25">
      <c r="A8345">
        <v>84774090</v>
      </c>
      <c r="C8345">
        <v>0</v>
      </c>
      <c r="D8345" t="s">
        <v>8157</v>
      </c>
      <c r="E8345">
        <v>1345</v>
      </c>
      <c r="F8345">
        <v>1699</v>
      </c>
      <c r="G8345">
        <v>1800</v>
      </c>
      <c r="H8345">
        <v>0</v>
      </c>
      <c r="I8345">
        <v>13.45</v>
      </c>
      <c r="J8345">
        <v>16.989999999999998</v>
      </c>
      <c r="K8345">
        <v>18</v>
      </c>
      <c r="L8345">
        <v>0</v>
      </c>
    </row>
    <row r="8346" spans="1:12" x14ac:dyDescent="0.25">
      <c r="A8346">
        <v>84775100</v>
      </c>
      <c r="C8346">
        <v>0</v>
      </c>
      <c r="D8346" t="s">
        <v>8158</v>
      </c>
      <c r="E8346">
        <v>1345</v>
      </c>
      <c r="F8346">
        <v>1699</v>
      </c>
      <c r="G8346">
        <v>1800</v>
      </c>
      <c r="H8346">
        <v>0</v>
      </c>
      <c r="I8346">
        <v>13.45</v>
      </c>
      <c r="J8346">
        <v>16.989999999999998</v>
      </c>
      <c r="K8346">
        <v>18</v>
      </c>
      <c r="L8346">
        <v>0</v>
      </c>
    </row>
    <row r="8347" spans="1:12" x14ac:dyDescent="0.25">
      <c r="A8347">
        <v>84775911</v>
      </c>
      <c r="C8347">
        <v>0</v>
      </c>
      <c r="D8347" t="s">
        <v>8159</v>
      </c>
      <c r="E8347">
        <v>1345</v>
      </c>
      <c r="F8347">
        <v>1699</v>
      </c>
      <c r="G8347">
        <v>1800</v>
      </c>
      <c r="H8347">
        <v>0</v>
      </c>
      <c r="I8347">
        <v>13.45</v>
      </c>
      <c r="J8347">
        <v>16.989999999999998</v>
      </c>
      <c r="K8347">
        <v>18</v>
      </c>
      <c r="L8347">
        <v>0</v>
      </c>
    </row>
    <row r="8348" spans="1:12" x14ac:dyDescent="0.25">
      <c r="A8348">
        <v>84775919</v>
      </c>
      <c r="C8348">
        <v>0</v>
      </c>
      <c r="D8348" t="s">
        <v>8160</v>
      </c>
      <c r="E8348">
        <v>1345</v>
      </c>
      <c r="F8348">
        <v>1699</v>
      </c>
      <c r="G8348">
        <v>1800</v>
      </c>
      <c r="H8348">
        <v>0</v>
      </c>
      <c r="I8348">
        <v>13.45</v>
      </c>
      <c r="J8348">
        <v>16.989999999999998</v>
      </c>
      <c r="K8348">
        <v>18</v>
      </c>
      <c r="L8348">
        <v>0</v>
      </c>
    </row>
    <row r="8349" spans="1:12" x14ac:dyDescent="0.25">
      <c r="A8349">
        <v>84775990</v>
      </c>
      <c r="C8349">
        <v>0</v>
      </c>
      <c r="D8349" t="s">
        <v>8161</v>
      </c>
      <c r="E8349">
        <v>1345</v>
      </c>
      <c r="F8349">
        <v>1699</v>
      </c>
      <c r="G8349">
        <v>1800</v>
      </c>
      <c r="H8349">
        <v>0</v>
      </c>
      <c r="I8349">
        <v>13.45</v>
      </c>
      <c r="J8349">
        <v>16.989999999999998</v>
      </c>
      <c r="K8349">
        <v>18</v>
      </c>
      <c r="L8349">
        <v>0</v>
      </c>
    </row>
    <row r="8350" spans="1:12" x14ac:dyDescent="0.25">
      <c r="A8350">
        <v>84778010</v>
      </c>
      <c r="C8350">
        <v>0</v>
      </c>
      <c r="D8350" t="s">
        <v>11030</v>
      </c>
      <c r="E8350">
        <v>1345</v>
      </c>
      <c r="F8350">
        <v>1545</v>
      </c>
      <c r="G8350">
        <v>1800</v>
      </c>
      <c r="H8350">
        <v>0</v>
      </c>
      <c r="I8350">
        <v>13.45</v>
      </c>
      <c r="J8350">
        <v>15.45</v>
      </c>
      <c r="K8350">
        <v>18</v>
      </c>
      <c r="L8350">
        <v>0</v>
      </c>
    </row>
    <row r="8351" spans="1:12" x14ac:dyDescent="0.25">
      <c r="A8351">
        <v>84778090</v>
      </c>
      <c r="C8351">
        <v>0</v>
      </c>
      <c r="D8351" t="s">
        <v>8162</v>
      </c>
      <c r="E8351">
        <v>1345</v>
      </c>
      <c r="F8351">
        <v>1699</v>
      </c>
      <c r="G8351">
        <v>1800</v>
      </c>
      <c r="H8351">
        <v>0</v>
      </c>
      <c r="I8351">
        <v>13.45</v>
      </c>
      <c r="J8351">
        <v>16.989999999999998</v>
      </c>
      <c r="K8351">
        <v>18</v>
      </c>
      <c r="L8351">
        <v>0</v>
      </c>
    </row>
    <row r="8352" spans="1:12" x14ac:dyDescent="0.25">
      <c r="A8352">
        <v>84779000</v>
      </c>
      <c r="C8352">
        <v>0</v>
      </c>
      <c r="D8352" t="s">
        <v>8163</v>
      </c>
      <c r="E8352">
        <v>1388</v>
      </c>
      <c r="F8352">
        <v>1742</v>
      </c>
      <c r="G8352">
        <v>1800</v>
      </c>
      <c r="H8352">
        <v>0</v>
      </c>
      <c r="I8352">
        <v>13.88</v>
      </c>
      <c r="J8352">
        <v>17.420000000000002</v>
      </c>
      <c r="K8352">
        <v>18</v>
      </c>
      <c r="L8352">
        <v>0</v>
      </c>
    </row>
    <row r="8353" spans="1:12" x14ac:dyDescent="0.25">
      <c r="A8353">
        <v>84781010</v>
      </c>
      <c r="C8353">
        <v>0</v>
      </c>
      <c r="D8353" t="s">
        <v>8164</v>
      </c>
      <c r="E8353">
        <v>1429</v>
      </c>
      <c r="F8353">
        <v>1783</v>
      </c>
      <c r="G8353">
        <v>1800</v>
      </c>
      <c r="H8353">
        <v>0</v>
      </c>
      <c r="I8353">
        <v>14.29</v>
      </c>
      <c r="J8353">
        <v>17.829999999999998</v>
      </c>
      <c r="K8353">
        <v>18</v>
      </c>
      <c r="L8353">
        <v>0</v>
      </c>
    </row>
    <row r="8354" spans="1:12" x14ac:dyDescent="0.25">
      <c r="A8354">
        <v>84781090</v>
      </c>
      <c r="C8354">
        <v>0</v>
      </c>
      <c r="D8354" t="s">
        <v>8165</v>
      </c>
      <c r="E8354">
        <v>1429</v>
      </c>
      <c r="F8354">
        <v>1783</v>
      </c>
      <c r="G8354">
        <v>1800</v>
      </c>
      <c r="H8354">
        <v>0</v>
      </c>
      <c r="I8354">
        <v>14.29</v>
      </c>
      <c r="J8354">
        <v>17.829999999999998</v>
      </c>
      <c r="K8354">
        <v>18</v>
      </c>
      <c r="L8354">
        <v>0</v>
      </c>
    </row>
    <row r="8355" spans="1:12" x14ac:dyDescent="0.25">
      <c r="A8355">
        <v>84789000</v>
      </c>
      <c r="C8355">
        <v>0</v>
      </c>
      <c r="D8355" t="s">
        <v>11031</v>
      </c>
      <c r="E8355">
        <v>1429</v>
      </c>
      <c r="F8355">
        <v>1783</v>
      </c>
      <c r="G8355">
        <v>1800</v>
      </c>
      <c r="H8355">
        <v>0</v>
      </c>
      <c r="I8355">
        <v>14.29</v>
      </c>
      <c r="J8355">
        <v>17.829999999999998</v>
      </c>
      <c r="K8355">
        <v>18</v>
      </c>
      <c r="L8355">
        <v>0</v>
      </c>
    </row>
    <row r="8356" spans="1:12" x14ac:dyDescent="0.25">
      <c r="A8356">
        <v>84791010</v>
      </c>
      <c r="C8356">
        <v>0</v>
      </c>
      <c r="D8356" t="s">
        <v>8166</v>
      </c>
      <c r="E8356">
        <v>1345</v>
      </c>
      <c r="F8356">
        <v>1699</v>
      </c>
      <c r="G8356">
        <v>1800</v>
      </c>
      <c r="H8356">
        <v>0</v>
      </c>
      <c r="I8356">
        <v>13.45</v>
      </c>
      <c r="J8356">
        <v>16.989999999999998</v>
      </c>
      <c r="K8356">
        <v>18</v>
      </c>
      <c r="L8356">
        <v>0</v>
      </c>
    </row>
    <row r="8357" spans="1:12" x14ac:dyDescent="0.25">
      <c r="A8357">
        <v>84791090</v>
      </c>
      <c r="C8357">
        <v>0</v>
      </c>
      <c r="D8357" t="s">
        <v>8167</v>
      </c>
      <c r="E8357">
        <v>1345</v>
      </c>
      <c r="F8357">
        <v>1699</v>
      </c>
      <c r="G8357">
        <v>1800</v>
      </c>
      <c r="H8357">
        <v>0</v>
      </c>
      <c r="I8357">
        <v>13.45</v>
      </c>
      <c r="J8357">
        <v>16.989999999999998</v>
      </c>
      <c r="K8357">
        <v>18</v>
      </c>
      <c r="L8357">
        <v>0</v>
      </c>
    </row>
    <row r="8358" spans="1:12" x14ac:dyDescent="0.25">
      <c r="A8358">
        <v>84792000</v>
      </c>
      <c r="C8358">
        <v>0</v>
      </c>
      <c r="D8358" t="s">
        <v>8168</v>
      </c>
      <c r="E8358">
        <v>1345</v>
      </c>
      <c r="F8358">
        <v>1699</v>
      </c>
      <c r="G8358">
        <v>1800</v>
      </c>
      <c r="H8358">
        <v>0</v>
      </c>
      <c r="I8358">
        <v>13.45</v>
      </c>
      <c r="J8358">
        <v>16.989999999999998</v>
      </c>
      <c r="K8358">
        <v>18</v>
      </c>
      <c r="L8358">
        <v>0</v>
      </c>
    </row>
    <row r="8359" spans="1:12" x14ac:dyDescent="0.25">
      <c r="A8359">
        <v>84793000</v>
      </c>
      <c r="C8359">
        <v>0</v>
      </c>
      <c r="D8359" t="s">
        <v>8169</v>
      </c>
      <c r="E8359">
        <v>1345</v>
      </c>
      <c r="F8359">
        <v>1699</v>
      </c>
      <c r="G8359">
        <v>1800</v>
      </c>
      <c r="H8359">
        <v>0</v>
      </c>
      <c r="I8359">
        <v>13.45</v>
      </c>
      <c r="J8359">
        <v>16.989999999999998</v>
      </c>
      <c r="K8359">
        <v>18</v>
      </c>
      <c r="L8359">
        <v>0</v>
      </c>
    </row>
    <row r="8360" spans="1:12" x14ac:dyDescent="0.25">
      <c r="A8360">
        <v>84794000</v>
      </c>
      <c r="C8360">
        <v>0</v>
      </c>
      <c r="D8360" t="s">
        <v>8170</v>
      </c>
      <c r="E8360">
        <v>1345</v>
      </c>
      <c r="F8360">
        <v>1699</v>
      </c>
      <c r="G8360">
        <v>1800</v>
      </c>
      <c r="H8360">
        <v>0</v>
      </c>
      <c r="I8360">
        <v>13.45</v>
      </c>
      <c r="J8360">
        <v>16.989999999999998</v>
      </c>
      <c r="K8360">
        <v>18</v>
      </c>
      <c r="L8360">
        <v>0</v>
      </c>
    </row>
    <row r="8361" spans="1:12" x14ac:dyDescent="0.25">
      <c r="A8361">
        <v>84795000</v>
      </c>
      <c r="C8361">
        <v>0</v>
      </c>
      <c r="D8361" t="s">
        <v>8171</v>
      </c>
      <c r="E8361">
        <v>1345</v>
      </c>
      <c r="F8361">
        <v>1699</v>
      </c>
      <c r="G8361">
        <v>1200</v>
      </c>
      <c r="H8361">
        <v>0</v>
      </c>
      <c r="I8361">
        <v>13.45</v>
      </c>
      <c r="J8361">
        <v>16.989999999999998</v>
      </c>
      <c r="K8361">
        <v>12</v>
      </c>
      <c r="L8361">
        <v>0</v>
      </c>
    </row>
    <row r="8362" spans="1:12" x14ac:dyDescent="0.25">
      <c r="A8362">
        <v>84796000</v>
      </c>
      <c r="C8362">
        <v>0</v>
      </c>
      <c r="D8362" t="s">
        <v>8172</v>
      </c>
      <c r="E8362">
        <v>1345</v>
      </c>
      <c r="F8362">
        <v>2149</v>
      </c>
      <c r="G8362">
        <v>1800</v>
      </c>
      <c r="H8362">
        <v>0</v>
      </c>
      <c r="I8362">
        <v>13.45</v>
      </c>
      <c r="J8362">
        <v>21.49</v>
      </c>
      <c r="K8362">
        <v>18</v>
      </c>
      <c r="L8362">
        <v>0</v>
      </c>
    </row>
    <row r="8363" spans="1:12" x14ac:dyDescent="0.25">
      <c r="A8363">
        <v>84797100</v>
      </c>
      <c r="C8363">
        <v>0</v>
      </c>
      <c r="D8363" t="s">
        <v>8173</v>
      </c>
      <c r="E8363">
        <v>1345</v>
      </c>
      <c r="F8363">
        <v>1699</v>
      </c>
      <c r="G8363">
        <v>1800</v>
      </c>
      <c r="H8363">
        <v>0</v>
      </c>
      <c r="I8363">
        <v>13.45</v>
      </c>
      <c r="J8363">
        <v>16.989999999999998</v>
      </c>
      <c r="K8363">
        <v>18</v>
      </c>
      <c r="L8363">
        <v>0</v>
      </c>
    </row>
    <row r="8364" spans="1:12" x14ac:dyDescent="0.25">
      <c r="A8364">
        <v>84797900</v>
      </c>
      <c r="C8364">
        <v>0</v>
      </c>
      <c r="D8364" t="s">
        <v>8174</v>
      </c>
      <c r="E8364">
        <v>1345</v>
      </c>
      <c r="F8364">
        <v>1699</v>
      </c>
      <c r="G8364">
        <v>1800</v>
      </c>
      <c r="H8364">
        <v>0</v>
      </c>
      <c r="I8364">
        <v>13.45</v>
      </c>
      <c r="J8364">
        <v>16.989999999999998</v>
      </c>
      <c r="K8364">
        <v>18</v>
      </c>
      <c r="L8364">
        <v>0</v>
      </c>
    </row>
    <row r="8365" spans="1:12" x14ac:dyDescent="0.25">
      <c r="A8365">
        <v>84798110</v>
      </c>
      <c r="C8365">
        <v>0</v>
      </c>
      <c r="D8365" t="s">
        <v>11032</v>
      </c>
      <c r="E8365">
        <v>1345</v>
      </c>
      <c r="F8365">
        <v>1545</v>
      </c>
      <c r="G8365">
        <v>1800</v>
      </c>
      <c r="H8365">
        <v>0</v>
      </c>
      <c r="I8365">
        <v>13.45</v>
      </c>
      <c r="J8365">
        <v>15.45</v>
      </c>
      <c r="K8365">
        <v>18</v>
      </c>
      <c r="L8365">
        <v>0</v>
      </c>
    </row>
    <row r="8366" spans="1:12" x14ac:dyDescent="0.25">
      <c r="A8366">
        <v>84798190</v>
      </c>
      <c r="C8366">
        <v>0</v>
      </c>
      <c r="D8366" t="s">
        <v>8175</v>
      </c>
      <c r="E8366">
        <v>1345</v>
      </c>
      <c r="F8366">
        <v>1699</v>
      </c>
      <c r="G8366">
        <v>1800</v>
      </c>
      <c r="H8366">
        <v>0</v>
      </c>
      <c r="I8366">
        <v>13.45</v>
      </c>
      <c r="J8366">
        <v>16.989999999999998</v>
      </c>
      <c r="K8366">
        <v>18</v>
      </c>
      <c r="L8366">
        <v>0</v>
      </c>
    </row>
    <row r="8367" spans="1:12" x14ac:dyDescent="0.25">
      <c r="A8367">
        <v>84798210</v>
      </c>
      <c r="C8367">
        <v>0</v>
      </c>
      <c r="D8367" t="s">
        <v>8176</v>
      </c>
      <c r="E8367">
        <v>1345</v>
      </c>
      <c r="F8367">
        <v>1699</v>
      </c>
      <c r="G8367">
        <v>1200</v>
      </c>
      <c r="H8367">
        <v>0</v>
      </c>
      <c r="I8367">
        <v>13.45</v>
      </c>
      <c r="J8367">
        <v>16.989999999999998</v>
      </c>
      <c r="K8367">
        <v>12</v>
      </c>
      <c r="L8367">
        <v>0</v>
      </c>
    </row>
    <row r="8368" spans="1:12" x14ac:dyDescent="0.25">
      <c r="A8368">
        <v>84798290</v>
      </c>
      <c r="C8368">
        <v>0</v>
      </c>
      <c r="D8368" t="s">
        <v>8177</v>
      </c>
      <c r="E8368">
        <v>1345</v>
      </c>
      <c r="F8368">
        <v>1699</v>
      </c>
      <c r="G8368">
        <v>1200</v>
      </c>
      <c r="H8368">
        <v>0</v>
      </c>
      <c r="I8368">
        <v>13.45</v>
      </c>
      <c r="J8368">
        <v>16.989999999999998</v>
      </c>
      <c r="K8368">
        <v>12</v>
      </c>
      <c r="L8368">
        <v>0</v>
      </c>
    </row>
    <row r="8369" spans="1:12" x14ac:dyDescent="0.25">
      <c r="A8369">
        <v>84798300</v>
      </c>
      <c r="C8369">
        <v>0</v>
      </c>
      <c r="D8369" t="s">
        <v>12458</v>
      </c>
      <c r="E8369">
        <v>1345</v>
      </c>
      <c r="F8369">
        <v>1699</v>
      </c>
      <c r="G8369">
        <v>1800</v>
      </c>
      <c r="H8369">
        <v>0</v>
      </c>
      <c r="I8369">
        <v>13.45</v>
      </c>
      <c r="J8369">
        <v>16.989999999999998</v>
      </c>
      <c r="K8369">
        <v>18</v>
      </c>
      <c r="L8369">
        <v>0</v>
      </c>
    </row>
    <row r="8370" spans="1:12" x14ac:dyDescent="0.25">
      <c r="A8370">
        <v>84798911</v>
      </c>
      <c r="C8370">
        <v>0</v>
      </c>
      <c r="D8370" t="s">
        <v>8178</v>
      </c>
      <c r="E8370">
        <v>1345</v>
      </c>
      <c r="F8370">
        <v>1699</v>
      </c>
      <c r="G8370">
        <v>1200</v>
      </c>
      <c r="H8370">
        <v>0</v>
      </c>
      <c r="I8370">
        <v>13.45</v>
      </c>
      <c r="J8370">
        <v>16.989999999999998</v>
      </c>
      <c r="K8370">
        <v>12</v>
      </c>
      <c r="L8370">
        <v>0</v>
      </c>
    </row>
    <row r="8371" spans="1:12" x14ac:dyDescent="0.25">
      <c r="A8371">
        <v>84798912</v>
      </c>
      <c r="C8371">
        <v>0</v>
      </c>
      <c r="D8371" t="s">
        <v>8179</v>
      </c>
      <c r="E8371">
        <v>1345</v>
      </c>
      <c r="F8371">
        <v>1699</v>
      </c>
      <c r="G8371">
        <v>1200</v>
      </c>
      <c r="H8371">
        <v>0</v>
      </c>
      <c r="I8371">
        <v>13.45</v>
      </c>
      <c r="J8371">
        <v>16.989999999999998</v>
      </c>
      <c r="K8371">
        <v>12</v>
      </c>
      <c r="L8371">
        <v>0</v>
      </c>
    </row>
    <row r="8372" spans="1:12" x14ac:dyDescent="0.25">
      <c r="A8372">
        <v>84798921</v>
      </c>
      <c r="C8372">
        <v>0</v>
      </c>
      <c r="D8372" t="s">
        <v>8180</v>
      </c>
      <c r="E8372">
        <v>1345</v>
      </c>
      <c r="F8372">
        <v>1545</v>
      </c>
      <c r="G8372">
        <v>1200</v>
      </c>
      <c r="H8372">
        <v>0</v>
      </c>
      <c r="I8372">
        <v>13.45</v>
      </c>
      <c r="J8372">
        <v>15.45</v>
      </c>
      <c r="K8372">
        <v>12</v>
      </c>
      <c r="L8372">
        <v>0</v>
      </c>
    </row>
    <row r="8373" spans="1:12" x14ac:dyDescent="0.25">
      <c r="A8373">
        <v>84798922</v>
      </c>
      <c r="C8373">
        <v>0</v>
      </c>
      <c r="D8373" t="s">
        <v>8181</v>
      </c>
      <c r="E8373">
        <v>1345</v>
      </c>
      <c r="F8373">
        <v>1545</v>
      </c>
      <c r="G8373">
        <v>1800</v>
      </c>
      <c r="H8373">
        <v>0</v>
      </c>
      <c r="I8373">
        <v>13.45</v>
      </c>
      <c r="J8373">
        <v>15.45</v>
      </c>
      <c r="K8373">
        <v>18</v>
      </c>
      <c r="L8373">
        <v>0</v>
      </c>
    </row>
    <row r="8374" spans="1:12" x14ac:dyDescent="0.25">
      <c r="A8374">
        <v>84798931</v>
      </c>
      <c r="C8374">
        <v>0</v>
      </c>
      <c r="D8374" t="s">
        <v>8182</v>
      </c>
      <c r="E8374">
        <v>1388</v>
      </c>
      <c r="F8374">
        <v>1780</v>
      </c>
      <c r="G8374">
        <v>1800</v>
      </c>
      <c r="H8374">
        <v>0</v>
      </c>
      <c r="I8374">
        <v>13.88</v>
      </c>
      <c r="J8374">
        <v>17.8</v>
      </c>
      <c r="K8374">
        <v>18</v>
      </c>
      <c r="L8374">
        <v>0</v>
      </c>
    </row>
    <row r="8375" spans="1:12" x14ac:dyDescent="0.25">
      <c r="A8375">
        <v>84798932</v>
      </c>
      <c r="C8375">
        <v>0</v>
      </c>
      <c r="D8375" t="s">
        <v>8183</v>
      </c>
      <c r="E8375">
        <v>1388</v>
      </c>
      <c r="F8375">
        <v>1780</v>
      </c>
      <c r="G8375">
        <v>1800</v>
      </c>
      <c r="H8375">
        <v>0</v>
      </c>
      <c r="I8375">
        <v>13.88</v>
      </c>
      <c r="J8375">
        <v>17.8</v>
      </c>
      <c r="K8375">
        <v>18</v>
      </c>
      <c r="L8375">
        <v>0</v>
      </c>
    </row>
    <row r="8376" spans="1:12" x14ac:dyDescent="0.25">
      <c r="A8376">
        <v>84798940</v>
      </c>
      <c r="C8376">
        <v>0</v>
      </c>
      <c r="D8376" t="s">
        <v>8184</v>
      </c>
      <c r="E8376">
        <v>1345</v>
      </c>
      <c r="F8376">
        <v>1699</v>
      </c>
      <c r="G8376">
        <v>1800</v>
      </c>
      <c r="H8376">
        <v>0</v>
      </c>
      <c r="I8376">
        <v>13.45</v>
      </c>
      <c r="J8376">
        <v>16.989999999999998</v>
      </c>
      <c r="K8376">
        <v>18</v>
      </c>
      <c r="L8376">
        <v>0</v>
      </c>
    </row>
    <row r="8377" spans="1:12" x14ac:dyDescent="0.25">
      <c r="A8377">
        <v>84798991</v>
      </c>
      <c r="C8377">
        <v>0</v>
      </c>
      <c r="D8377" t="s">
        <v>8185</v>
      </c>
      <c r="E8377">
        <v>1345</v>
      </c>
      <c r="F8377">
        <v>1699</v>
      </c>
      <c r="G8377">
        <v>1200</v>
      </c>
      <c r="H8377">
        <v>0</v>
      </c>
      <c r="I8377">
        <v>13.45</v>
      </c>
      <c r="J8377">
        <v>16.989999999999998</v>
      </c>
      <c r="K8377">
        <v>12</v>
      </c>
      <c r="L8377">
        <v>0</v>
      </c>
    </row>
    <row r="8378" spans="1:12" x14ac:dyDescent="0.25">
      <c r="A8378">
        <v>84798992</v>
      </c>
      <c r="C8378">
        <v>0</v>
      </c>
      <c r="D8378" t="s">
        <v>8186</v>
      </c>
      <c r="E8378">
        <v>1388</v>
      </c>
      <c r="F8378">
        <v>1742</v>
      </c>
      <c r="G8378">
        <v>1800</v>
      </c>
      <c r="H8378">
        <v>0</v>
      </c>
      <c r="I8378">
        <v>13.88</v>
      </c>
      <c r="J8378">
        <v>17.420000000000002</v>
      </c>
      <c r="K8378">
        <v>18</v>
      </c>
      <c r="L8378">
        <v>0</v>
      </c>
    </row>
    <row r="8379" spans="1:12" x14ac:dyDescent="0.25">
      <c r="A8379">
        <v>84798999</v>
      </c>
      <c r="C8379">
        <v>0</v>
      </c>
      <c r="D8379" t="s">
        <v>8187</v>
      </c>
      <c r="E8379">
        <v>1345</v>
      </c>
      <c r="F8379">
        <v>1699</v>
      </c>
      <c r="G8379">
        <v>1200</v>
      </c>
      <c r="H8379">
        <v>0</v>
      </c>
      <c r="I8379">
        <v>13.45</v>
      </c>
      <c r="J8379">
        <v>16.989999999999998</v>
      </c>
      <c r="K8379">
        <v>12</v>
      </c>
      <c r="L8379">
        <v>0</v>
      </c>
    </row>
    <row r="8380" spans="1:12" x14ac:dyDescent="0.25">
      <c r="A8380">
        <v>84799010</v>
      </c>
      <c r="C8380">
        <v>0</v>
      </c>
      <c r="D8380" t="s">
        <v>8188</v>
      </c>
      <c r="E8380">
        <v>1388</v>
      </c>
      <c r="F8380">
        <v>1761</v>
      </c>
      <c r="G8380">
        <v>1800</v>
      </c>
      <c r="H8380">
        <v>0</v>
      </c>
      <c r="I8380">
        <v>13.88</v>
      </c>
      <c r="J8380">
        <v>17.61</v>
      </c>
      <c r="K8380">
        <v>18</v>
      </c>
      <c r="L8380">
        <v>0</v>
      </c>
    </row>
    <row r="8381" spans="1:12" x14ac:dyDescent="0.25">
      <c r="A8381">
        <v>84799090</v>
      </c>
      <c r="C8381">
        <v>0</v>
      </c>
      <c r="D8381" t="s">
        <v>8189</v>
      </c>
      <c r="E8381">
        <v>1345</v>
      </c>
      <c r="F8381">
        <v>1699</v>
      </c>
      <c r="G8381">
        <v>1800</v>
      </c>
      <c r="H8381">
        <v>0</v>
      </c>
      <c r="I8381">
        <v>13.45</v>
      </c>
      <c r="J8381">
        <v>16.989999999999998</v>
      </c>
      <c r="K8381">
        <v>18</v>
      </c>
      <c r="L8381">
        <v>0</v>
      </c>
    </row>
    <row r="8382" spans="1:12" x14ac:dyDescent="0.25">
      <c r="A8382">
        <v>84801000</v>
      </c>
      <c r="C8382">
        <v>0</v>
      </c>
      <c r="D8382" t="s">
        <v>8190</v>
      </c>
      <c r="E8382">
        <v>1345</v>
      </c>
      <c r="F8382">
        <v>1699</v>
      </c>
      <c r="G8382">
        <v>1800</v>
      </c>
      <c r="H8382">
        <v>0</v>
      </c>
      <c r="I8382">
        <v>13.45</v>
      </c>
      <c r="J8382">
        <v>16.989999999999998</v>
      </c>
      <c r="K8382">
        <v>18</v>
      </c>
      <c r="L8382">
        <v>0</v>
      </c>
    </row>
    <row r="8383" spans="1:12" x14ac:dyDescent="0.25">
      <c r="A8383">
        <v>84802000</v>
      </c>
      <c r="C8383">
        <v>0</v>
      </c>
      <c r="D8383" t="s">
        <v>8191</v>
      </c>
      <c r="E8383">
        <v>1345</v>
      </c>
      <c r="F8383">
        <v>1699</v>
      </c>
      <c r="G8383">
        <v>1800</v>
      </c>
      <c r="H8383">
        <v>0</v>
      </c>
      <c r="I8383">
        <v>13.45</v>
      </c>
      <c r="J8383">
        <v>16.989999999999998</v>
      </c>
      <c r="K8383">
        <v>18</v>
      </c>
      <c r="L8383">
        <v>0</v>
      </c>
    </row>
    <row r="8384" spans="1:12" x14ac:dyDescent="0.25">
      <c r="A8384">
        <v>84803000</v>
      </c>
      <c r="C8384">
        <v>0</v>
      </c>
      <c r="D8384" t="s">
        <v>8192</v>
      </c>
      <c r="E8384">
        <v>1345</v>
      </c>
      <c r="F8384">
        <v>1699</v>
      </c>
      <c r="G8384">
        <v>1800</v>
      </c>
      <c r="H8384">
        <v>0</v>
      </c>
      <c r="I8384">
        <v>13.45</v>
      </c>
      <c r="J8384">
        <v>16.989999999999998</v>
      </c>
      <c r="K8384">
        <v>18</v>
      </c>
      <c r="L8384">
        <v>0</v>
      </c>
    </row>
    <row r="8385" spans="1:12" x14ac:dyDescent="0.25">
      <c r="A8385">
        <v>84804100</v>
      </c>
      <c r="C8385">
        <v>0</v>
      </c>
      <c r="D8385" t="s">
        <v>8193</v>
      </c>
      <c r="E8385">
        <v>1345</v>
      </c>
      <c r="F8385">
        <v>1699</v>
      </c>
      <c r="G8385">
        <v>1800</v>
      </c>
      <c r="H8385">
        <v>0</v>
      </c>
      <c r="I8385">
        <v>13.45</v>
      </c>
      <c r="J8385">
        <v>16.989999999999998</v>
      </c>
      <c r="K8385">
        <v>18</v>
      </c>
      <c r="L8385">
        <v>0</v>
      </c>
    </row>
    <row r="8386" spans="1:12" x14ac:dyDescent="0.25">
      <c r="A8386">
        <v>84804910</v>
      </c>
      <c r="C8386">
        <v>0</v>
      </c>
      <c r="D8386" t="s">
        <v>8194</v>
      </c>
      <c r="E8386">
        <v>1345</v>
      </c>
      <c r="F8386">
        <v>1699</v>
      </c>
      <c r="G8386">
        <v>1800</v>
      </c>
      <c r="H8386">
        <v>0</v>
      </c>
      <c r="I8386">
        <v>13.45</v>
      </c>
      <c r="J8386">
        <v>16.989999999999998</v>
      </c>
      <c r="K8386">
        <v>18</v>
      </c>
      <c r="L8386">
        <v>0</v>
      </c>
    </row>
    <row r="8387" spans="1:12" x14ac:dyDescent="0.25">
      <c r="A8387">
        <v>84804990</v>
      </c>
      <c r="C8387">
        <v>0</v>
      </c>
      <c r="D8387" t="s">
        <v>8195</v>
      </c>
      <c r="E8387">
        <v>1345</v>
      </c>
      <c r="F8387">
        <v>1699</v>
      </c>
      <c r="G8387">
        <v>1800</v>
      </c>
      <c r="H8387">
        <v>0</v>
      </c>
      <c r="I8387">
        <v>13.45</v>
      </c>
      <c r="J8387">
        <v>16.989999999999998</v>
      </c>
      <c r="K8387">
        <v>18</v>
      </c>
      <c r="L8387">
        <v>0</v>
      </c>
    </row>
    <row r="8388" spans="1:12" x14ac:dyDescent="0.25">
      <c r="A8388">
        <v>84805000</v>
      </c>
      <c r="C8388">
        <v>0</v>
      </c>
      <c r="D8388" t="s">
        <v>8196</v>
      </c>
      <c r="E8388">
        <v>1345</v>
      </c>
      <c r="F8388">
        <v>1699</v>
      </c>
      <c r="G8388">
        <v>1800</v>
      </c>
      <c r="H8388">
        <v>0</v>
      </c>
      <c r="I8388">
        <v>13.45</v>
      </c>
      <c r="J8388">
        <v>16.989999999999998</v>
      </c>
      <c r="K8388">
        <v>18</v>
      </c>
      <c r="L8388">
        <v>0</v>
      </c>
    </row>
    <row r="8389" spans="1:12" x14ac:dyDescent="0.25">
      <c r="A8389">
        <v>84806000</v>
      </c>
      <c r="C8389">
        <v>0</v>
      </c>
      <c r="D8389" t="s">
        <v>8197</v>
      </c>
      <c r="E8389">
        <v>1345</v>
      </c>
      <c r="F8389">
        <v>1699</v>
      </c>
      <c r="G8389">
        <v>1800</v>
      </c>
      <c r="H8389">
        <v>0</v>
      </c>
      <c r="I8389">
        <v>13.45</v>
      </c>
      <c r="J8389">
        <v>16.989999999999998</v>
      </c>
      <c r="K8389">
        <v>18</v>
      </c>
      <c r="L8389">
        <v>0</v>
      </c>
    </row>
    <row r="8390" spans="1:12" x14ac:dyDescent="0.25">
      <c r="A8390">
        <v>84807100</v>
      </c>
      <c r="C8390">
        <v>0</v>
      </c>
      <c r="D8390" t="s">
        <v>8198</v>
      </c>
      <c r="E8390">
        <v>1345</v>
      </c>
      <c r="F8390">
        <v>1699</v>
      </c>
      <c r="G8390">
        <v>1800</v>
      </c>
      <c r="H8390">
        <v>0</v>
      </c>
      <c r="I8390">
        <v>13.45</v>
      </c>
      <c r="J8390">
        <v>16.989999999999998</v>
      </c>
      <c r="K8390">
        <v>18</v>
      </c>
      <c r="L8390">
        <v>0</v>
      </c>
    </row>
    <row r="8391" spans="1:12" x14ac:dyDescent="0.25">
      <c r="A8391">
        <v>84807910</v>
      </c>
      <c r="C8391">
        <v>0</v>
      </c>
      <c r="D8391" t="s">
        <v>11033</v>
      </c>
      <c r="E8391">
        <v>1345</v>
      </c>
      <c r="F8391">
        <v>1699</v>
      </c>
      <c r="G8391">
        <v>1800</v>
      </c>
      <c r="H8391">
        <v>0</v>
      </c>
      <c r="I8391">
        <v>13.45</v>
      </c>
      <c r="J8391">
        <v>16.989999999999998</v>
      </c>
      <c r="K8391">
        <v>18</v>
      </c>
      <c r="L8391">
        <v>0</v>
      </c>
    </row>
    <row r="8392" spans="1:12" x14ac:dyDescent="0.25">
      <c r="A8392">
        <v>84807990</v>
      </c>
      <c r="C8392">
        <v>0</v>
      </c>
      <c r="D8392" t="s">
        <v>6</v>
      </c>
      <c r="E8392">
        <v>1345</v>
      </c>
      <c r="F8392">
        <v>1699</v>
      </c>
      <c r="G8392">
        <v>1800</v>
      </c>
      <c r="H8392">
        <v>0</v>
      </c>
      <c r="I8392">
        <v>13.45</v>
      </c>
      <c r="J8392">
        <v>16.989999999999998</v>
      </c>
      <c r="K8392">
        <v>18</v>
      </c>
      <c r="L8392">
        <v>0</v>
      </c>
    </row>
    <row r="8393" spans="1:12" x14ac:dyDescent="0.25">
      <c r="A8393">
        <v>84811000</v>
      </c>
      <c r="C8393">
        <v>0</v>
      </c>
      <c r="D8393" t="s">
        <v>8199</v>
      </c>
      <c r="E8393">
        <v>1345</v>
      </c>
      <c r="F8393">
        <v>1758</v>
      </c>
      <c r="G8393">
        <v>1200</v>
      </c>
      <c r="H8393">
        <v>0</v>
      </c>
      <c r="I8393">
        <v>13.45</v>
      </c>
      <c r="J8393">
        <v>17.579999999999998</v>
      </c>
      <c r="K8393">
        <v>12</v>
      </c>
      <c r="L8393">
        <v>0</v>
      </c>
    </row>
    <row r="8394" spans="1:12" x14ac:dyDescent="0.25">
      <c r="A8394">
        <v>84812011</v>
      </c>
      <c r="C8394">
        <v>0</v>
      </c>
      <c r="D8394" t="s">
        <v>11034</v>
      </c>
      <c r="E8394">
        <v>1405</v>
      </c>
      <c r="F8394">
        <v>1818</v>
      </c>
      <c r="G8394">
        <v>1200</v>
      </c>
      <c r="H8394">
        <v>0</v>
      </c>
      <c r="I8394">
        <v>14.05</v>
      </c>
      <c r="J8394">
        <v>18.18</v>
      </c>
      <c r="K8394">
        <v>12</v>
      </c>
      <c r="L8394">
        <v>0</v>
      </c>
    </row>
    <row r="8395" spans="1:12" x14ac:dyDescent="0.25">
      <c r="A8395">
        <v>84812019</v>
      </c>
      <c r="C8395">
        <v>0</v>
      </c>
      <c r="D8395" t="s">
        <v>8200</v>
      </c>
      <c r="E8395">
        <v>1405</v>
      </c>
      <c r="F8395">
        <v>1605</v>
      </c>
      <c r="G8395">
        <v>1200</v>
      </c>
      <c r="H8395">
        <v>0</v>
      </c>
      <c r="I8395">
        <v>14.05</v>
      </c>
      <c r="J8395">
        <v>16.05</v>
      </c>
      <c r="K8395">
        <v>12</v>
      </c>
      <c r="L8395">
        <v>0</v>
      </c>
    </row>
    <row r="8396" spans="1:12" x14ac:dyDescent="0.25">
      <c r="A8396">
        <v>84812090</v>
      </c>
      <c r="C8396">
        <v>0</v>
      </c>
      <c r="D8396" t="s">
        <v>8201</v>
      </c>
      <c r="E8396">
        <v>1345</v>
      </c>
      <c r="F8396">
        <v>1758</v>
      </c>
      <c r="G8396">
        <v>1200</v>
      </c>
      <c r="H8396">
        <v>0</v>
      </c>
      <c r="I8396">
        <v>13.45</v>
      </c>
      <c r="J8396">
        <v>17.579999999999998</v>
      </c>
      <c r="K8396">
        <v>12</v>
      </c>
      <c r="L8396">
        <v>0</v>
      </c>
    </row>
    <row r="8397" spans="1:12" x14ac:dyDescent="0.25">
      <c r="A8397">
        <v>84813000</v>
      </c>
      <c r="C8397">
        <v>0</v>
      </c>
      <c r="D8397" t="s">
        <v>8202</v>
      </c>
      <c r="E8397">
        <v>1345</v>
      </c>
      <c r="F8397">
        <v>1758</v>
      </c>
      <c r="G8397">
        <v>1800</v>
      </c>
      <c r="H8397">
        <v>0</v>
      </c>
      <c r="I8397">
        <v>13.45</v>
      </c>
      <c r="J8397">
        <v>17.579999999999998</v>
      </c>
      <c r="K8397">
        <v>18</v>
      </c>
      <c r="L8397">
        <v>0</v>
      </c>
    </row>
    <row r="8398" spans="1:12" x14ac:dyDescent="0.25">
      <c r="A8398">
        <v>84814000</v>
      </c>
      <c r="C8398">
        <v>0</v>
      </c>
      <c r="D8398" t="s">
        <v>8203</v>
      </c>
      <c r="E8398">
        <v>1345</v>
      </c>
      <c r="F8398">
        <v>1758</v>
      </c>
      <c r="G8398">
        <v>1200</v>
      </c>
      <c r="H8398">
        <v>0</v>
      </c>
      <c r="I8398">
        <v>13.45</v>
      </c>
      <c r="J8398">
        <v>17.579999999999998</v>
      </c>
      <c r="K8398">
        <v>12</v>
      </c>
      <c r="L8398">
        <v>0</v>
      </c>
    </row>
    <row r="8399" spans="1:12" x14ac:dyDescent="0.25">
      <c r="A8399">
        <v>84818011</v>
      </c>
      <c r="C8399">
        <v>0</v>
      </c>
      <c r="D8399" t="s">
        <v>8204</v>
      </c>
      <c r="E8399">
        <v>1345</v>
      </c>
      <c r="F8399">
        <v>1810</v>
      </c>
      <c r="G8399">
        <v>1800</v>
      </c>
      <c r="H8399">
        <v>0</v>
      </c>
      <c r="I8399">
        <v>13.45</v>
      </c>
      <c r="J8399">
        <v>18.100000000000001</v>
      </c>
      <c r="K8399">
        <v>18</v>
      </c>
      <c r="L8399">
        <v>0</v>
      </c>
    </row>
    <row r="8400" spans="1:12" x14ac:dyDescent="0.25">
      <c r="A8400">
        <v>84818019</v>
      </c>
      <c r="C8400">
        <v>0</v>
      </c>
      <c r="D8400" t="s">
        <v>8205</v>
      </c>
      <c r="E8400">
        <v>1345</v>
      </c>
      <c r="F8400">
        <v>1810</v>
      </c>
      <c r="G8400">
        <v>1800</v>
      </c>
      <c r="H8400">
        <v>0</v>
      </c>
      <c r="I8400">
        <v>13.45</v>
      </c>
      <c r="J8400">
        <v>18.100000000000001</v>
      </c>
      <c r="K8400">
        <v>18</v>
      </c>
      <c r="L8400">
        <v>0</v>
      </c>
    </row>
    <row r="8401" spans="1:12" x14ac:dyDescent="0.25">
      <c r="A8401">
        <v>84818021</v>
      </c>
      <c r="C8401">
        <v>0</v>
      </c>
      <c r="D8401" t="s">
        <v>12848</v>
      </c>
      <c r="E8401">
        <v>1345</v>
      </c>
      <c r="F8401">
        <v>1758</v>
      </c>
      <c r="G8401">
        <v>1200</v>
      </c>
      <c r="H8401">
        <v>0</v>
      </c>
      <c r="I8401">
        <v>13.45</v>
      </c>
      <c r="J8401">
        <v>17.579999999999998</v>
      </c>
      <c r="K8401">
        <v>12</v>
      </c>
      <c r="L8401">
        <v>0</v>
      </c>
    </row>
    <row r="8402" spans="1:12" x14ac:dyDescent="0.25">
      <c r="A8402">
        <v>84818029</v>
      </c>
      <c r="C8402">
        <v>0</v>
      </c>
      <c r="D8402" t="s">
        <v>12849</v>
      </c>
      <c r="E8402">
        <v>1345</v>
      </c>
      <c r="F8402">
        <v>1758</v>
      </c>
      <c r="G8402">
        <v>1800</v>
      </c>
      <c r="H8402">
        <v>0</v>
      </c>
      <c r="I8402">
        <v>13.45</v>
      </c>
      <c r="J8402">
        <v>17.579999999999998</v>
      </c>
      <c r="K8402">
        <v>18</v>
      </c>
      <c r="L8402">
        <v>0</v>
      </c>
    </row>
    <row r="8403" spans="1:12" x14ac:dyDescent="0.25">
      <c r="A8403">
        <v>84818029</v>
      </c>
      <c r="B8403">
        <v>1</v>
      </c>
      <c r="C8403">
        <v>0</v>
      </c>
      <c r="D8403" t="s">
        <v>11035</v>
      </c>
      <c r="E8403">
        <v>1405</v>
      </c>
      <c r="F8403">
        <v>1818</v>
      </c>
      <c r="G8403">
        <v>1800</v>
      </c>
      <c r="H8403">
        <v>0</v>
      </c>
      <c r="I8403">
        <v>14.05</v>
      </c>
      <c r="J8403">
        <v>18.18</v>
      </c>
      <c r="K8403">
        <v>18</v>
      </c>
      <c r="L8403">
        <v>0</v>
      </c>
    </row>
    <row r="8404" spans="1:12" x14ac:dyDescent="0.25">
      <c r="A8404">
        <v>84818031</v>
      </c>
      <c r="C8404">
        <v>0</v>
      </c>
      <c r="D8404" t="s">
        <v>11036</v>
      </c>
      <c r="E8404">
        <v>1393</v>
      </c>
      <c r="F8404">
        <v>1858</v>
      </c>
      <c r="G8404">
        <v>1800</v>
      </c>
      <c r="H8404">
        <v>0</v>
      </c>
      <c r="I8404">
        <v>13.93</v>
      </c>
      <c r="J8404">
        <v>18.579999999999998</v>
      </c>
      <c r="K8404">
        <v>18</v>
      </c>
      <c r="L8404">
        <v>0</v>
      </c>
    </row>
    <row r="8405" spans="1:12" x14ac:dyDescent="0.25">
      <c r="A8405">
        <v>84818039</v>
      </c>
      <c r="C8405">
        <v>0</v>
      </c>
      <c r="D8405" t="s">
        <v>11037</v>
      </c>
      <c r="E8405">
        <v>1393</v>
      </c>
      <c r="F8405">
        <v>1806</v>
      </c>
      <c r="G8405">
        <v>1800</v>
      </c>
      <c r="H8405">
        <v>0</v>
      </c>
      <c r="I8405">
        <v>13.93</v>
      </c>
      <c r="J8405">
        <v>18.059999999999999</v>
      </c>
      <c r="K8405">
        <v>18</v>
      </c>
      <c r="L8405">
        <v>0</v>
      </c>
    </row>
    <row r="8406" spans="1:12" x14ac:dyDescent="0.25">
      <c r="A8406">
        <v>84818091</v>
      </c>
      <c r="C8406">
        <v>0</v>
      </c>
      <c r="D8406" t="s">
        <v>8206</v>
      </c>
      <c r="E8406">
        <v>1482</v>
      </c>
      <c r="F8406">
        <v>1947</v>
      </c>
      <c r="G8406">
        <v>1800</v>
      </c>
      <c r="H8406">
        <v>0</v>
      </c>
      <c r="I8406">
        <v>14.82</v>
      </c>
      <c r="J8406">
        <v>19.47</v>
      </c>
      <c r="K8406">
        <v>18</v>
      </c>
      <c r="L8406">
        <v>0</v>
      </c>
    </row>
    <row r="8407" spans="1:12" x14ac:dyDescent="0.25">
      <c r="A8407">
        <v>84818092</v>
      </c>
      <c r="C8407">
        <v>0</v>
      </c>
      <c r="D8407" t="s">
        <v>8207</v>
      </c>
      <c r="E8407">
        <v>1345</v>
      </c>
      <c r="F8407">
        <v>1758</v>
      </c>
      <c r="G8407">
        <v>1200</v>
      </c>
      <c r="H8407">
        <v>0</v>
      </c>
      <c r="I8407">
        <v>13.45</v>
      </c>
      <c r="J8407">
        <v>17.579999999999998</v>
      </c>
      <c r="K8407">
        <v>12</v>
      </c>
      <c r="L8407">
        <v>0</v>
      </c>
    </row>
    <row r="8408" spans="1:12" x14ac:dyDescent="0.25">
      <c r="A8408">
        <v>84818093</v>
      </c>
      <c r="C8408">
        <v>0</v>
      </c>
      <c r="D8408" t="s">
        <v>8208</v>
      </c>
      <c r="E8408">
        <v>1345</v>
      </c>
      <c r="F8408">
        <v>1758</v>
      </c>
      <c r="G8408">
        <v>1800</v>
      </c>
      <c r="H8408">
        <v>0</v>
      </c>
      <c r="I8408">
        <v>13.45</v>
      </c>
      <c r="J8408">
        <v>17.579999999999998</v>
      </c>
      <c r="K8408">
        <v>18</v>
      </c>
      <c r="L8408">
        <v>0</v>
      </c>
    </row>
    <row r="8409" spans="1:12" x14ac:dyDescent="0.25">
      <c r="A8409">
        <v>84818094</v>
      </c>
      <c r="C8409">
        <v>0</v>
      </c>
      <c r="D8409" t="s">
        <v>12850</v>
      </c>
      <c r="E8409">
        <v>1345</v>
      </c>
      <c r="F8409">
        <v>1758</v>
      </c>
      <c r="G8409">
        <v>1200</v>
      </c>
      <c r="H8409">
        <v>0</v>
      </c>
      <c r="I8409">
        <v>13.45</v>
      </c>
      <c r="J8409">
        <v>17.579999999999998</v>
      </c>
      <c r="K8409">
        <v>12</v>
      </c>
      <c r="L8409">
        <v>0</v>
      </c>
    </row>
    <row r="8410" spans="1:12" x14ac:dyDescent="0.25">
      <c r="A8410">
        <v>84818095</v>
      </c>
      <c r="C8410">
        <v>0</v>
      </c>
      <c r="D8410" t="s">
        <v>8209</v>
      </c>
      <c r="E8410">
        <v>1345</v>
      </c>
      <c r="F8410">
        <v>1758</v>
      </c>
      <c r="G8410">
        <v>1800</v>
      </c>
      <c r="H8410">
        <v>0</v>
      </c>
      <c r="I8410">
        <v>13.45</v>
      </c>
      <c r="J8410">
        <v>17.579999999999998</v>
      </c>
      <c r="K8410">
        <v>18</v>
      </c>
      <c r="L8410">
        <v>0</v>
      </c>
    </row>
    <row r="8411" spans="1:12" x14ac:dyDescent="0.25">
      <c r="A8411">
        <v>84818096</v>
      </c>
      <c r="C8411">
        <v>0</v>
      </c>
      <c r="D8411" t="s">
        <v>12851</v>
      </c>
      <c r="E8411">
        <v>1345</v>
      </c>
      <c r="F8411">
        <v>1758</v>
      </c>
      <c r="G8411">
        <v>1800</v>
      </c>
      <c r="H8411">
        <v>0</v>
      </c>
      <c r="I8411">
        <v>13.45</v>
      </c>
      <c r="J8411">
        <v>17.579999999999998</v>
      </c>
      <c r="K8411">
        <v>18</v>
      </c>
      <c r="L8411">
        <v>0</v>
      </c>
    </row>
    <row r="8412" spans="1:12" x14ac:dyDescent="0.25">
      <c r="A8412">
        <v>84818097</v>
      </c>
      <c r="C8412">
        <v>0</v>
      </c>
      <c r="D8412" t="s">
        <v>12852</v>
      </c>
      <c r="E8412">
        <v>1345</v>
      </c>
      <c r="F8412">
        <v>1758</v>
      </c>
      <c r="G8412">
        <v>1800</v>
      </c>
      <c r="H8412">
        <v>0</v>
      </c>
      <c r="I8412">
        <v>13.45</v>
      </c>
      <c r="J8412">
        <v>17.579999999999998</v>
      </c>
      <c r="K8412">
        <v>18</v>
      </c>
      <c r="L8412">
        <v>0</v>
      </c>
    </row>
    <row r="8413" spans="1:12" x14ac:dyDescent="0.25">
      <c r="A8413">
        <v>84818099</v>
      </c>
      <c r="C8413">
        <v>0</v>
      </c>
      <c r="D8413" t="s">
        <v>12849</v>
      </c>
      <c r="E8413">
        <v>1405</v>
      </c>
      <c r="F8413">
        <v>1818</v>
      </c>
      <c r="G8413">
        <v>1800</v>
      </c>
      <c r="H8413">
        <v>0</v>
      </c>
      <c r="I8413">
        <v>14.05</v>
      </c>
      <c r="J8413">
        <v>18.18</v>
      </c>
      <c r="K8413">
        <v>18</v>
      </c>
      <c r="L8413">
        <v>0</v>
      </c>
    </row>
    <row r="8414" spans="1:12" x14ac:dyDescent="0.25">
      <c r="A8414">
        <v>84819010</v>
      </c>
      <c r="C8414">
        <v>0</v>
      </c>
      <c r="D8414" t="s">
        <v>12853</v>
      </c>
      <c r="E8414">
        <v>1482</v>
      </c>
      <c r="F8414">
        <v>1921</v>
      </c>
      <c r="G8414">
        <v>1800</v>
      </c>
      <c r="H8414">
        <v>0</v>
      </c>
      <c r="I8414">
        <v>14.82</v>
      </c>
      <c r="J8414">
        <v>19.21</v>
      </c>
      <c r="K8414">
        <v>18</v>
      </c>
      <c r="L8414">
        <v>0</v>
      </c>
    </row>
    <row r="8415" spans="1:12" x14ac:dyDescent="0.25">
      <c r="A8415">
        <v>84819010</v>
      </c>
      <c r="B8415">
        <v>1</v>
      </c>
      <c r="C8415">
        <v>0</v>
      </c>
      <c r="D8415" t="s">
        <v>9751</v>
      </c>
      <c r="E8415">
        <v>1345</v>
      </c>
      <c r="F8415">
        <v>1784</v>
      </c>
      <c r="G8415">
        <v>1800</v>
      </c>
      <c r="H8415">
        <v>0</v>
      </c>
      <c r="I8415">
        <v>13.45</v>
      </c>
      <c r="J8415">
        <v>17.84</v>
      </c>
      <c r="K8415">
        <v>18</v>
      </c>
      <c r="L8415">
        <v>0</v>
      </c>
    </row>
    <row r="8416" spans="1:12" x14ac:dyDescent="0.25">
      <c r="A8416">
        <v>84819090</v>
      </c>
      <c r="C8416">
        <v>0</v>
      </c>
      <c r="D8416" t="s">
        <v>12854</v>
      </c>
      <c r="E8416">
        <v>1345</v>
      </c>
      <c r="F8416">
        <v>1758</v>
      </c>
      <c r="G8416">
        <v>1800</v>
      </c>
      <c r="H8416">
        <v>0</v>
      </c>
      <c r="I8416">
        <v>13.45</v>
      </c>
      <c r="J8416">
        <v>17.579999999999998</v>
      </c>
      <c r="K8416">
        <v>18</v>
      </c>
      <c r="L8416">
        <v>0</v>
      </c>
    </row>
    <row r="8417" spans="1:12" x14ac:dyDescent="0.25">
      <c r="A8417">
        <v>84821010</v>
      </c>
      <c r="C8417">
        <v>0</v>
      </c>
      <c r="D8417" t="s">
        <v>8210</v>
      </c>
      <c r="E8417">
        <v>1547</v>
      </c>
      <c r="F8417">
        <v>2131</v>
      </c>
      <c r="G8417">
        <v>1800</v>
      </c>
      <c r="H8417">
        <v>0</v>
      </c>
      <c r="I8417">
        <v>15.47</v>
      </c>
      <c r="J8417">
        <v>21.31</v>
      </c>
      <c r="K8417">
        <v>18</v>
      </c>
      <c r="L8417">
        <v>0</v>
      </c>
    </row>
    <row r="8418" spans="1:12" x14ac:dyDescent="0.25">
      <c r="A8418">
        <v>84821090</v>
      </c>
      <c r="C8418">
        <v>0</v>
      </c>
      <c r="D8418" t="s">
        <v>8211</v>
      </c>
      <c r="E8418">
        <v>1547</v>
      </c>
      <c r="F8418">
        <v>2131</v>
      </c>
      <c r="G8418">
        <v>1800</v>
      </c>
      <c r="H8418">
        <v>0</v>
      </c>
      <c r="I8418">
        <v>15.47</v>
      </c>
      <c r="J8418">
        <v>21.31</v>
      </c>
      <c r="K8418">
        <v>18</v>
      </c>
      <c r="L8418">
        <v>0</v>
      </c>
    </row>
    <row r="8419" spans="1:12" x14ac:dyDescent="0.25">
      <c r="A8419">
        <v>84822010</v>
      </c>
      <c r="C8419">
        <v>0</v>
      </c>
      <c r="D8419" t="s">
        <v>8212</v>
      </c>
      <c r="E8419">
        <v>1547</v>
      </c>
      <c r="F8419">
        <v>2131</v>
      </c>
      <c r="G8419">
        <v>1800</v>
      </c>
      <c r="H8419">
        <v>0</v>
      </c>
      <c r="I8419">
        <v>15.47</v>
      </c>
      <c r="J8419">
        <v>21.31</v>
      </c>
      <c r="K8419">
        <v>18</v>
      </c>
      <c r="L8419">
        <v>0</v>
      </c>
    </row>
    <row r="8420" spans="1:12" x14ac:dyDescent="0.25">
      <c r="A8420">
        <v>84822090</v>
      </c>
      <c r="C8420">
        <v>0</v>
      </c>
      <c r="D8420" t="s">
        <v>8213</v>
      </c>
      <c r="E8420">
        <v>1547</v>
      </c>
      <c r="F8420">
        <v>2131</v>
      </c>
      <c r="G8420">
        <v>1800</v>
      </c>
      <c r="H8420">
        <v>0</v>
      </c>
      <c r="I8420">
        <v>15.47</v>
      </c>
      <c r="J8420">
        <v>21.31</v>
      </c>
      <c r="K8420">
        <v>18</v>
      </c>
      <c r="L8420">
        <v>0</v>
      </c>
    </row>
    <row r="8421" spans="1:12" x14ac:dyDescent="0.25">
      <c r="A8421">
        <v>84823000</v>
      </c>
      <c r="C8421">
        <v>0</v>
      </c>
      <c r="D8421" t="s">
        <v>8214</v>
      </c>
      <c r="E8421">
        <v>1547</v>
      </c>
      <c r="F8421">
        <v>2131</v>
      </c>
      <c r="G8421">
        <v>1800</v>
      </c>
      <c r="H8421">
        <v>0</v>
      </c>
      <c r="I8421">
        <v>15.47</v>
      </c>
      <c r="J8421">
        <v>21.31</v>
      </c>
      <c r="K8421">
        <v>18</v>
      </c>
      <c r="L8421">
        <v>0</v>
      </c>
    </row>
    <row r="8422" spans="1:12" x14ac:dyDescent="0.25">
      <c r="A8422">
        <v>84824000</v>
      </c>
      <c r="C8422">
        <v>0</v>
      </c>
      <c r="D8422" t="s">
        <v>8215</v>
      </c>
      <c r="E8422">
        <v>1547</v>
      </c>
      <c r="F8422">
        <v>2131</v>
      </c>
      <c r="G8422">
        <v>1200</v>
      </c>
      <c r="H8422">
        <v>0</v>
      </c>
      <c r="I8422">
        <v>15.47</v>
      </c>
      <c r="J8422">
        <v>21.31</v>
      </c>
      <c r="K8422">
        <v>12</v>
      </c>
      <c r="L8422">
        <v>0</v>
      </c>
    </row>
    <row r="8423" spans="1:12" x14ac:dyDescent="0.25">
      <c r="A8423">
        <v>84825010</v>
      </c>
      <c r="C8423">
        <v>0</v>
      </c>
      <c r="D8423" t="s">
        <v>8216</v>
      </c>
      <c r="E8423">
        <v>1547</v>
      </c>
      <c r="F8423">
        <v>2131</v>
      </c>
      <c r="G8423">
        <v>1800</v>
      </c>
      <c r="H8423">
        <v>0</v>
      </c>
      <c r="I8423">
        <v>15.47</v>
      </c>
      <c r="J8423">
        <v>21.31</v>
      </c>
      <c r="K8423">
        <v>18</v>
      </c>
      <c r="L8423">
        <v>0</v>
      </c>
    </row>
    <row r="8424" spans="1:12" x14ac:dyDescent="0.25">
      <c r="A8424">
        <v>84825090</v>
      </c>
      <c r="C8424">
        <v>0</v>
      </c>
      <c r="D8424" t="s">
        <v>8217</v>
      </c>
      <c r="E8424">
        <v>1547</v>
      </c>
      <c r="F8424">
        <v>2131</v>
      </c>
      <c r="G8424">
        <v>1800</v>
      </c>
      <c r="H8424">
        <v>0</v>
      </c>
      <c r="I8424">
        <v>15.47</v>
      </c>
      <c r="J8424">
        <v>21.31</v>
      </c>
      <c r="K8424">
        <v>18</v>
      </c>
      <c r="L8424">
        <v>0</v>
      </c>
    </row>
    <row r="8425" spans="1:12" x14ac:dyDescent="0.25">
      <c r="A8425">
        <v>84828000</v>
      </c>
      <c r="C8425">
        <v>0</v>
      </c>
      <c r="D8425" t="s">
        <v>8218</v>
      </c>
      <c r="E8425">
        <v>1547</v>
      </c>
      <c r="F8425">
        <v>2131</v>
      </c>
      <c r="G8425">
        <v>1800</v>
      </c>
      <c r="H8425">
        <v>0</v>
      </c>
      <c r="I8425">
        <v>15.47</v>
      </c>
      <c r="J8425">
        <v>21.31</v>
      </c>
      <c r="K8425">
        <v>18</v>
      </c>
      <c r="L8425">
        <v>0</v>
      </c>
    </row>
    <row r="8426" spans="1:12" x14ac:dyDescent="0.25">
      <c r="A8426">
        <v>84829111</v>
      </c>
      <c r="C8426">
        <v>0</v>
      </c>
      <c r="D8426" t="s">
        <v>8219</v>
      </c>
      <c r="E8426">
        <v>1547</v>
      </c>
      <c r="F8426">
        <v>1747</v>
      </c>
      <c r="G8426">
        <v>1800</v>
      </c>
      <c r="H8426">
        <v>0</v>
      </c>
      <c r="I8426">
        <v>15.47</v>
      </c>
      <c r="J8426">
        <v>17.47</v>
      </c>
      <c r="K8426">
        <v>18</v>
      </c>
      <c r="L8426">
        <v>0</v>
      </c>
    </row>
    <row r="8427" spans="1:12" x14ac:dyDescent="0.25">
      <c r="A8427">
        <v>84829119</v>
      </c>
      <c r="C8427">
        <v>0</v>
      </c>
      <c r="D8427" t="s">
        <v>8220</v>
      </c>
      <c r="E8427">
        <v>1547</v>
      </c>
      <c r="F8427">
        <v>1747</v>
      </c>
      <c r="G8427">
        <v>1800</v>
      </c>
      <c r="H8427">
        <v>0</v>
      </c>
      <c r="I8427">
        <v>15.47</v>
      </c>
      <c r="J8427">
        <v>17.47</v>
      </c>
      <c r="K8427">
        <v>18</v>
      </c>
      <c r="L8427">
        <v>0</v>
      </c>
    </row>
    <row r="8428" spans="1:12" x14ac:dyDescent="0.25">
      <c r="A8428">
        <v>84829120</v>
      </c>
      <c r="C8428">
        <v>0</v>
      </c>
      <c r="D8428" t="s">
        <v>8221</v>
      </c>
      <c r="E8428">
        <v>1547</v>
      </c>
      <c r="F8428">
        <v>1747</v>
      </c>
      <c r="G8428">
        <v>1800</v>
      </c>
      <c r="H8428">
        <v>0</v>
      </c>
      <c r="I8428">
        <v>15.47</v>
      </c>
      <c r="J8428">
        <v>17.47</v>
      </c>
      <c r="K8428">
        <v>18</v>
      </c>
      <c r="L8428">
        <v>0</v>
      </c>
    </row>
    <row r="8429" spans="1:12" x14ac:dyDescent="0.25">
      <c r="A8429">
        <v>84829130</v>
      </c>
      <c r="C8429">
        <v>0</v>
      </c>
      <c r="D8429" t="s">
        <v>8222</v>
      </c>
      <c r="E8429">
        <v>1547</v>
      </c>
      <c r="F8429">
        <v>2059</v>
      </c>
      <c r="G8429">
        <v>1800</v>
      </c>
      <c r="H8429">
        <v>0</v>
      </c>
      <c r="I8429">
        <v>15.47</v>
      </c>
      <c r="J8429">
        <v>20.59</v>
      </c>
      <c r="K8429">
        <v>18</v>
      </c>
      <c r="L8429">
        <v>0</v>
      </c>
    </row>
    <row r="8430" spans="1:12" x14ac:dyDescent="0.25">
      <c r="A8430">
        <v>84829190</v>
      </c>
      <c r="C8430">
        <v>0</v>
      </c>
      <c r="D8430" t="s">
        <v>8223</v>
      </c>
      <c r="E8430">
        <v>1547</v>
      </c>
      <c r="F8430">
        <v>2059</v>
      </c>
      <c r="G8430">
        <v>1800</v>
      </c>
      <c r="H8430">
        <v>0</v>
      </c>
      <c r="I8430">
        <v>15.47</v>
      </c>
      <c r="J8430">
        <v>20.59</v>
      </c>
      <c r="K8430">
        <v>18</v>
      </c>
      <c r="L8430">
        <v>0</v>
      </c>
    </row>
    <row r="8431" spans="1:12" x14ac:dyDescent="0.25">
      <c r="A8431">
        <v>84829910</v>
      </c>
      <c r="C8431">
        <v>0</v>
      </c>
      <c r="D8431" t="s">
        <v>11038</v>
      </c>
      <c r="E8431">
        <v>1547</v>
      </c>
      <c r="F8431">
        <v>1747</v>
      </c>
      <c r="G8431">
        <v>1800</v>
      </c>
      <c r="H8431">
        <v>0</v>
      </c>
      <c r="I8431">
        <v>15.47</v>
      </c>
      <c r="J8431">
        <v>17.47</v>
      </c>
      <c r="K8431">
        <v>18</v>
      </c>
      <c r="L8431">
        <v>0</v>
      </c>
    </row>
    <row r="8432" spans="1:12" x14ac:dyDescent="0.25">
      <c r="A8432">
        <v>84829990</v>
      </c>
      <c r="C8432">
        <v>0</v>
      </c>
      <c r="D8432" t="s">
        <v>8224</v>
      </c>
      <c r="E8432">
        <v>1547</v>
      </c>
      <c r="F8432">
        <v>2059</v>
      </c>
      <c r="G8432">
        <v>1800</v>
      </c>
      <c r="H8432">
        <v>0</v>
      </c>
      <c r="I8432">
        <v>15.47</v>
      </c>
      <c r="J8432">
        <v>20.59</v>
      </c>
      <c r="K8432">
        <v>18</v>
      </c>
      <c r="L8432">
        <v>0</v>
      </c>
    </row>
    <row r="8433" spans="1:12" x14ac:dyDescent="0.25">
      <c r="A8433">
        <v>84831011</v>
      </c>
      <c r="C8433">
        <v>0</v>
      </c>
      <c r="D8433" t="s">
        <v>12855</v>
      </c>
      <c r="E8433">
        <v>1345</v>
      </c>
      <c r="F8433">
        <v>1545</v>
      </c>
      <c r="G8433">
        <v>1800</v>
      </c>
      <c r="H8433">
        <v>0</v>
      </c>
      <c r="I8433">
        <v>13.45</v>
      </c>
      <c r="J8433">
        <v>15.45</v>
      </c>
      <c r="K8433">
        <v>18</v>
      </c>
      <c r="L8433">
        <v>0</v>
      </c>
    </row>
    <row r="8434" spans="1:12" x14ac:dyDescent="0.25">
      <c r="A8434">
        <v>84831019</v>
      </c>
      <c r="C8434">
        <v>0</v>
      </c>
      <c r="D8434" t="s">
        <v>8225</v>
      </c>
      <c r="E8434">
        <v>1345</v>
      </c>
      <c r="F8434">
        <v>1929</v>
      </c>
      <c r="G8434">
        <v>1800</v>
      </c>
      <c r="H8434">
        <v>0</v>
      </c>
      <c r="I8434">
        <v>13.45</v>
      </c>
      <c r="J8434">
        <v>19.29</v>
      </c>
      <c r="K8434">
        <v>18</v>
      </c>
      <c r="L8434">
        <v>0</v>
      </c>
    </row>
    <row r="8435" spans="1:12" x14ac:dyDescent="0.25">
      <c r="A8435">
        <v>84831019</v>
      </c>
      <c r="B8435">
        <v>1</v>
      </c>
      <c r="C8435">
        <v>0</v>
      </c>
      <c r="D8435" t="s">
        <v>11039</v>
      </c>
      <c r="E8435">
        <v>1416</v>
      </c>
      <c r="F8435">
        <v>2000</v>
      </c>
      <c r="G8435">
        <v>1800</v>
      </c>
      <c r="H8435">
        <v>0</v>
      </c>
      <c r="I8435">
        <v>14.16</v>
      </c>
      <c r="J8435">
        <v>20</v>
      </c>
      <c r="K8435">
        <v>18</v>
      </c>
      <c r="L8435">
        <v>0</v>
      </c>
    </row>
    <row r="8436" spans="1:12" x14ac:dyDescent="0.25">
      <c r="A8436">
        <v>84831020</v>
      </c>
      <c r="C8436">
        <v>0</v>
      </c>
      <c r="D8436" t="s">
        <v>12855</v>
      </c>
      <c r="E8436">
        <v>1345</v>
      </c>
      <c r="F8436">
        <v>1929</v>
      </c>
      <c r="G8436">
        <v>1800</v>
      </c>
      <c r="H8436">
        <v>0</v>
      </c>
      <c r="I8436">
        <v>13.45</v>
      </c>
      <c r="J8436">
        <v>19.29</v>
      </c>
      <c r="K8436">
        <v>18</v>
      </c>
      <c r="L8436">
        <v>0</v>
      </c>
    </row>
    <row r="8437" spans="1:12" x14ac:dyDescent="0.25">
      <c r="A8437">
        <v>84831030</v>
      </c>
      <c r="C8437">
        <v>0</v>
      </c>
      <c r="D8437" t="s">
        <v>8226</v>
      </c>
      <c r="E8437">
        <v>1345</v>
      </c>
      <c r="F8437">
        <v>1929</v>
      </c>
      <c r="G8437">
        <v>1800</v>
      </c>
      <c r="H8437">
        <v>0</v>
      </c>
      <c r="I8437">
        <v>13.45</v>
      </c>
      <c r="J8437">
        <v>19.29</v>
      </c>
      <c r="K8437">
        <v>18</v>
      </c>
      <c r="L8437">
        <v>0</v>
      </c>
    </row>
    <row r="8438" spans="1:12" x14ac:dyDescent="0.25">
      <c r="A8438">
        <v>84831040</v>
      </c>
      <c r="C8438">
        <v>0</v>
      </c>
      <c r="D8438" t="s">
        <v>12855</v>
      </c>
      <c r="E8438">
        <v>1345</v>
      </c>
      <c r="F8438">
        <v>1929</v>
      </c>
      <c r="G8438">
        <v>1800</v>
      </c>
      <c r="H8438">
        <v>0</v>
      </c>
      <c r="I8438">
        <v>13.45</v>
      </c>
      <c r="J8438">
        <v>19.29</v>
      </c>
      <c r="K8438">
        <v>18</v>
      </c>
      <c r="L8438">
        <v>0</v>
      </c>
    </row>
    <row r="8439" spans="1:12" x14ac:dyDescent="0.25">
      <c r="A8439">
        <v>84831050</v>
      </c>
      <c r="C8439">
        <v>0</v>
      </c>
      <c r="D8439" t="s">
        <v>11040</v>
      </c>
      <c r="E8439">
        <v>1547</v>
      </c>
      <c r="F8439">
        <v>1747</v>
      </c>
      <c r="G8439">
        <v>1800</v>
      </c>
      <c r="H8439">
        <v>0</v>
      </c>
      <c r="I8439">
        <v>15.47</v>
      </c>
      <c r="J8439">
        <v>17.47</v>
      </c>
      <c r="K8439">
        <v>18</v>
      </c>
      <c r="L8439">
        <v>0</v>
      </c>
    </row>
    <row r="8440" spans="1:12" x14ac:dyDescent="0.25">
      <c r="A8440">
        <v>84831090</v>
      </c>
      <c r="C8440">
        <v>0</v>
      </c>
      <c r="D8440" t="s">
        <v>8227</v>
      </c>
      <c r="E8440">
        <v>1345</v>
      </c>
      <c r="F8440">
        <v>1929</v>
      </c>
      <c r="G8440">
        <v>1800</v>
      </c>
      <c r="H8440">
        <v>0</v>
      </c>
      <c r="I8440">
        <v>13.45</v>
      </c>
      <c r="J8440">
        <v>19.29</v>
      </c>
      <c r="K8440">
        <v>18</v>
      </c>
      <c r="L8440">
        <v>0</v>
      </c>
    </row>
    <row r="8441" spans="1:12" x14ac:dyDescent="0.25">
      <c r="A8441">
        <v>84832000</v>
      </c>
      <c r="C8441">
        <v>0</v>
      </c>
      <c r="D8441" t="s">
        <v>8228</v>
      </c>
      <c r="E8441">
        <v>1547</v>
      </c>
      <c r="F8441">
        <v>2131</v>
      </c>
      <c r="G8441">
        <v>1800</v>
      </c>
      <c r="H8441">
        <v>0</v>
      </c>
      <c r="I8441">
        <v>15.47</v>
      </c>
      <c r="J8441">
        <v>21.31</v>
      </c>
      <c r="K8441">
        <v>18</v>
      </c>
      <c r="L8441">
        <v>0</v>
      </c>
    </row>
    <row r="8442" spans="1:12" x14ac:dyDescent="0.25">
      <c r="A8442">
        <v>84833010</v>
      </c>
      <c r="C8442">
        <v>0</v>
      </c>
      <c r="D8442" t="s">
        <v>8229</v>
      </c>
      <c r="E8442">
        <v>1547</v>
      </c>
      <c r="F8442">
        <v>2131</v>
      </c>
      <c r="G8442">
        <v>1800</v>
      </c>
      <c r="H8442">
        <v>0</v>
      </c>
      <c r="I8442">
        <v>15.47</v>
      </c>
      <c r="J8442">
        <v>21.31</v>
      </c>
      <c r="K8442">
        <v>18</v>
      </c>
      <c r="L8442">
        <v>0</v>
      </c>
    </row>
    <row r="8443" spans="1:12" x14ac:dyDescent="0.25">
      <c r="A8443">
        <v>84833021</v>
      </c>
      <c r="C8443">
        <v>0</v>
      </c>
      <c r="D8443" t="s">
        <v>11041</v>
      </c>
      <c r="E8443">
        <v>1547</v>
      </c>
      <c r="F8443">
        <v>1747</v>
      </c>
      <c r="G8443">
        <v>1800</v>
      </c>
      <c r="H8443">
        <v>0</v>
      </c>
      <c r="I8443">
        <v>15.47</v>
      </c>
      <c r="J8443">
        <v>17.47</v>
      </c>
      <c r="K8443">
        <v>18</v>
      </c>
      <c r="L8443">
        <v>0</v>
      </c>
    </row>
    <row r="8444" spans="1:12" x14ac:dyDescent="0.25">
      <c r="A8444">
        <v>84833029</v>
      </c>
      <c r="C8444">
        <v>0</v>
      </c>
      <c r="D8444" t="s">
        <v>8230</v>
      </c>
      <c r="E8444">
        <v>1547</v>
      </c>
      <c r="F8444">
        <v>2131</v>
      </c>
      <c r="G8444">
        <v>1800</v>
      </c>
      <c r="H8444">
        <v>0</v>
      </c>
      <c r="I8444">
        <v>15.47</v>
      </c>
      <c r="J8444">
        <v>21.31</v>
      </c>
      <c r="K8444">
        <v>18</v>
      </c>
      <c r="L8444">
        <v>0</v>
      </c>
    </row>
    <row r="8445" spans="1:12" x14ac:dyDescent="0.25">
      <c r="A8445">
        <v>84833090</v>
      </c>
      <c r="C8445">
        <v>0</v>
      </c>
      <c r="D8445" t="s">
        <v>8231</v>
      </c>
      <c r="E8445">
        <v>1547</v>
      </c>
      <c r="F8445">
        <v>2131</v>
      </c>
      <c r="G8445">
        <v>1800</v>
      </c>
      <c r="H8445">
        <v>0</v>
      </c>
      <c r="I8445">
        <v>15.47</v>
      </c>
      <c r="J8445">
        <v>21.31</v>
      </c>
      <c r="K8445">
        <v>18</v>
      </c>
      <c r="L8445">
        <v>0</v>
      </c>
    </row>
    <row r="8446" spans="1:12" x14ac:dyDescent="0.25">
      <c r="A8446">
        <v>84834010</v>
      </c>
      <c r="C8446">
        <v>0</v>
      </c>
      <c r="D8446" t="s">
        <v>8232</v>
      </c>
      <c r="E8446">
        <v>1345</v>
      </c>
      <c r="F8446">
        <v>1857</v>
      </c>
      <c r="G8446">
        <v>1800</v>
      </c>
      <c r="H8446">
        <v>0</v>
      </c>
      <c r="I8446">
        <v>13.45</v>
      </c>
      <c r="J8446">
        <v>18.57</v>
      </c>
      <c r="K8446">
        <v>18</v>
      </c>
      <c r="L8446">
        <v>0</v>
      </c>
    </row>
    <row r="8447" spans="1:12" x14ac:dyDescent="0.25">
      <c r="A8447">
        <v>84834090</v>
      </c>
      <c r="C8447">
        <v>0</v>
      </c>
      <c r="D8447" t="s">
        <v>8233</v>
      </c>
      <c r="E8447">
        <v>1345</v>
      </c>
      <c r="F8447">
        <v>1857</v>
      </c>
      <c r="G8447">
        <v>1800</v>
      </c>
      <c r="H8447">
        <v>0</v>
      </c>
      <c r="I8447">
        <v>13.45</v>
      </c>
      <c r="J8447">
        <v>18.57</v>
      </c>
      <c r="K8447">
        <v>18</v>
      </c>
      <c r="L8447">
        <v>0</v>
      </c>
    </row>
    <row r="8448" spans="1:12" x14ac:dyDescent="0.25">
      <c r="A8448">
        <v>84835010</v>
      </c>
      <c r="C8448">
        <v>0</v>
      </c>
      <c r="D8448" t="s">
        <v>8234</v>
      </c>
      <c r="E8448">
        <v>1547</v>
      </c>
      <c r="F8448">
        <v>2131</v>
      </c>
      <c r="G8448">
        <v>1800</v>
      </c>
      <c r="H8448">
        <v>0</v>
      </c>
      <c r="I8448">
        <v>15.47</v>
      </c>
      <c r="J8448">
        <v>21.31</v>
      </c>
      <c r="K8448">
        <v>18</v>
      </c>
      <c r="L8448">
        <v>0</v>
      </c>
    </row>
    <row r="8449" spans="1:12" x14ac:dyDescent="0.25">
      <c r="A8449">
        <v>84835090</v>
      </c>
      <c r="C8449">
        <v>0</v>
      </c>
      <c r="D8449" t="s">
        <v>8235</v>
      </c>
      <c r="E8449">
        <v>1547</v>
      </c>
      <c r="F8449">
        <v>2131</v>
      </c>
      <c r="G8449">
        <v>1800</v>
      </c>
      <c r="H8449">
        <v>0</v>
      </c>
      <c r="I8449">
        <v>15.47</v>
      </c>
      <c r="J8449">
        <v>21.31</v>
      </c>
      <c r="K8449">
        <v>18</v>
      </c>
      <c r="L8449">
        <v>0</v>
      </c>
    </row>
    <row r="8450" spans="1:12" x14ac:dyDescent="0.25">
      <c r="A8450">
        <v>84836011</v>
      </c>
      <c r="C8450">
        <v>0</v>
      </c>
      <c r="D8450" t="s">
        <v>8236</v>
      </c>
      <c r="E8450">
        <v>1345</v>
      </c>
      <c r="F8450">
        <v>1857</v>
      </c>
      <c r="G8450">
        <v>1800</v>
      </c>
      <c r="H8450">
        <v>0</v>
      </c>
      <c r="I8450">
        <v>13.45</v>
      </c>
      <c r="J8450">
        <v>18.57</v>
      </c>
      <c r="K8450">
        <v>18</v>
      </c>
      <c r="L8450">
        <v>0</v>
      </c>
    </row>
    <row r="8451" spans="1:12" x14ac:dyDescent="0.25">
      <c r="A8451">
        <v>84836019</v>
      </c>
      <c r="C8451">
        <v>0</v>
      </c>
      <c r="D8451" t="s">
        <v>8237</v>
      </c>
      <c r="E8451">
        <v>1345</v>
      </c>
      <c r="F8451">
        <v>1857</v>
      </c>
      <c r="G8451">
        <v>1800</v>
      </c>
      <c r="H8451">
        <v>0</v>
      </c>
      <c r="I8451">
        <v>13.45</v>
      </c>
      <c r="J8451">
        <v>18.57</v>
      </c>
      <c r="K8451">
        <v>18</v>
      </c>
      <c r="L8451">
        <v>0</v>
      </c>
    </row>
    <row r="8452" spans="1:12" x14ac:dyDescent="0.25">
      <c r="A8452">
        <v>84836090</v>
      </c>
      <c r="C8452">
        <v>0</v>
      </c>
      <c r="D8452" t="s">
        <v>8238</v>
      </c>
      <c r="E8452">
        <v>1345</v>
      </c>
      <c r="F8452">
        <v>1857</v>
      </c>
      <c r="G8452">
        <v>1800</v>
      </c>
      <c r="H8452">
        <v>0</v>
      </c>
      <c r="I8452">
        <v>13.45</v>
      </c>
      <c r="J8452">
        <v>18.57</v>
      </c>
      <c r="K8452">
        <v>18</v>
      </c>
      <c r="L8452">
        <v>0</v>
      </c>
    </row>
    <row r="8453" spans="1:12" x14ac:dyDescent="0.25">
      <c r="A8453">
        <v>84839000</v>
      </c>
      <c r="C8453">
        <v>0</v>
      </c>
      <c r="D8453" t="s">
        <v>8239</v>
      </c>
      <c r="E8453">
        <v>1345</v>
      </c>
      <c r="F8453">
        <v>1857</v>
      </c>
      <c r="G8453">
        <v>1800</v>
      </c>
      <c r="H8453">
        <v>0</v>
      </c>
      <c r="I8453">
        <v>13.45</v>
      </c>
      <c r="J8453">
        <v>18.57</v>
      </c>
      <c r="K8453">
        <v>18</v>
      </c>
      <c r="L8453">
        <v>0</v>
      </c>
    </row>
    <row r="8454" spans="1:12" x14ac:dyDescent="0.25">
      <c r="A8454">
        <v>84841000</v>
      </c>
      <c r="C8454">
        <v>0</v>
      </c>
      <c r="D8454" t="s">
        <v>8240</v>
      </c>
      <c r="E8454">
        <v>1547</v>
      </c>
      <c r="F8454">
        <v>2131</v>
      </c>
      <c r="G8454">
        <v>1800</v>
      </c>
      <c r="H8454">
        <v>0</v>
      </c>
      <c r="I8454">
        <v>15.47</v>
      </c>
      <c r="J8454">
        <v>21.31</v>
      </c>
      <c r="K8454">
        <v>18</v>
      </c>
      <c r="L8454">
        <v>0</v>
      </c>
    </row>
    <row r="8455" spans="1:12" x14ac:dyDescent="0.25">
      <c r="A8455">
        <v>84842000</v>
      </c>
      <c r="C8455">
        <v>0</v>
      </c>
      <c r="D8455" t="s">
        <v>8241</v>
      </c>
      <c r="E8455">
        <v>1515</v>
      </c>
      <c r="F8455">
        <v>2027</v>
      </c>
      <c r="G8455">
        <v>1800</v>
      </c>
      <c r="H8455">
        <v>0</v>
      </c>
      <c r="I8455">
        <v>15.15</v>
      </c>
      <c r="J8455">
        <v>20.27</v>
      </c>
      <c r="K8455">
        <v>18</v>
      </c>
      <c r="L8455">
        <v>0</v>
      </c>
    </row>
    <row r="8456" spans="1:12" x14ac:dyDescent="0.25">
      <c r="A8456">
        <v>84849000</v>
      </c>
      <c r="C8456">
        <v>0</v>
      </c>
      <c r="D8456" t="s">
        <v>8242</v>
      </c>
      <c r="E8456">
        <v>1547</v>
      </c>
      <c r="F8456">
        <v>2131</v>
      </c>
      <c r="G8456">
        <v>1800</v>
      </c>
      <c r="H8456">
        <v>0</v>
      </c>
      <c r="I8456">
        <v>15.47</v>
      </c>
      <c r="J8456">
        <v>21.31</v>
      </c>
      <c r="K8456">
        <v>18</v>
      </c>
      <c r="L8456">
        <v>0</v>
      </c>
    </row>
    <row r="8457" spans="1:12" x14ac:dyDescent="0.25">
      <c r="A8457">
        <v>84851000</v>
      </c>
      <c r="C8457">
        <v>0</v>
      </c>
      <c r="D8457" t="s">
        <v>12459</v>
      </c>
      <c r="E8457">
        <v>1345</v>
      </c>
      <c r="F8457">
        <v>1699</v>
      </c>
      <c r="G8457">
        <v>1800</v>
      </c>
      <c r="H8457">
        <v>0</v>
      </c>
      <c r="I8457">
        <v>13.45</v>
      </c>
      <c r="J8457">
        <v>16.989999999999998</v>
      </c>
      <c r="K8457">
        <v>18</v>
      </c>
      <c r="L8457">
        <v>0</v>
      </c>
    </row>
    <row r="8458" spans="1:12" x14ac:dyDescent="0.25">
      <c r="A8458">
        <v>84852000</v>
      </c>
      <c r="C8458">
        <v>0</v>
      </c>
      <c r="D8458" t="s">
        <v>12460</v>
      </c>
      <c r="E8458">
        <v>1345</v>
      </c>
      <c r="F8458">
        <v>1699</v>
      </c>
      <c r="G8458">
        <v>1800</v>
      </c>
      <c r="H8458">
        <v>0</v>
      </c>
      <c r="I8458">
        <v>13.45</v>
      </c>
      <c r="J8458">
        <v>16.989999999999998</v>
      </c>
      <c r="K8458">
        <v>18</v>
      </c>
      <c r="L8458">
        <v>0</v>
      </c>
    </row>
    <row r="8459" spans="1:12" x14ac:dyDescent="0.25">
      <c r="A8459">
        <v>84853000</v>
      </c>
      <c r="C8459">
        <v>0</v>
      </c>
      <c r="D8459" t="s">
        <v>12461</v>
      </c>
      <c r="E8459">
        <v>1345</v>
      </c>
      <c r="F8459">
        <v>1699</v>
      </c>
      <c r="G8459">
        <v>1800</v>
      </c>
      <c r="H8459">
        <v>0</v>
      </c>
      <c r="I8459">
        <v>13.45</v>
      </c>
      <c r="J8459">
        <v>16.989999999999998</v>
      </c>
      <c r="K8459">
        <v>18</v>
      </c>
      <c r="L8459">
        <v>0</v>
      </c>
    </row>
    <row r="8460" spans="1:12" x14ac:dyDescent="0.25">
      <c r="A8460">
        <v>84858000</v>
      </c>
      <c r="C8460">
        <v>0</v>
      </c>
      <c r="D8460" t="s">
        <v>12462</v>
      </c>
      <c r="E8460">
        <v>1345</v>
      </c>
      <c r="F8460">
        <v>1699</v>
      </c>
      <c r="G8460">
        <v>1800</v>
      </c>
      <c r="H8460">
        <v>0</v>
      </c>
      <c r="I8460">
        <v>13.45</v>
      </c>
      <c r="J8460">
        <v>16.989999999999998</v>
      </c>
      <c r="K8460">
        <v>18</v>
      </c>
      <c r="L8460">
        <v>0</v>
      </c>
    </row>
    <row r="8461" spans="1:12" x14ac:dyDescent="0.25">
      <c r="A8461">
        <v>84859000</v>
      </c>
      <c r="C8461">
        <v>0</v>
      </c>
      <c r="D8461" t="s">
        <v>12463</v>
      </c>
      <c r="E8461">
        <v>1388</v>
      </c>
      <c r="F8461">
        <v>1742</v>
      </c>
      <c r="G8461">
        <v>1800</v>
      </c>
      <c r="H8461">
        <v>0</v>
      </c>
      <c r="I8461">
        <v>13.88</v>
      </c>
      <c r="J8461">
        <v>17.420000000000002</v>
      </c>
      <c r="K8461">
        <v>18</v>
      </c>
      <c r="L8461">
        <v>0</v>
      </c>
    </row>
    <row r="8462" spans="1:12" x14ac:dyDescent="0.25">
      <c r="A8462">
        <v>84859000</v>
      </c>
      <c r="B8462">
        <v>1</v>
      </c>
      <c r="C8462">
        <v>0</v>
      </c>
      <c r="D8462" t="s">
        <v>12464</v>
      </c>
      <c r="E8462">
        <v>1345</v>
      </c>
      <c r="F8462">
        <v>1699</v>
      </c>
      <c r="G8462">
        <v>1800</v>
      </c>
      <c r="H8462">
        <v>0</v>
      </c>
      <c r="I8462">
        <v>13.45</v>
      </c>
      <c r="J8462">
        <v>16.989999999999998</v>
      </c>
      <c r="K8462">
        <v>18</v>
      </c>
      <c r="L8462">
        <v>0</v>
      </c>
    </row>
    <row r="8463" spans="1:12" x14ac:dyDescent="0.25">
      <c r="A8463">
        <v>84861000</v>
      </c>
      <c r="C8463">
        <v>0</v>
      </c>
      <c r="D8463" t="s">
        <v>11042</v>
      </c>
      <c r="E8463">
        <v>1345</v>
      </c>
      <c r="F8463">
        <v>1699</v>
      </c>
      <c r="G8463">
        <v>1800</v>
      </c>
      <c r="H8463">
        <v>0</v>
      </c>
      <c r="I8463">
        <v>13.45</v>
      </c>
      <c r="J8463">
        <v>16.989999999999998</v>
      </c>
      <c r="K8463">
        <v>18</v>
      </c>
      <c r="L8463">
        <v>0</v>
      </c>
    </row>
    <row r="8464" spans="1:12" x14ac:dyDescent="0.25">
      <c r="A8464">
        <v>84862000</v>
      </c>
      <c r="C8464">
        <v>0</v>
      </c>
      <c r="D8464" t="s">
        <v>11043</v>
      </c>
      <c r="E8464">
        <v>1345</v>
      </c>
      <c r="F8464">
        <v>1699</v>
      </c>
      <c r="G8464">
        <v>1800</v>
      </c>
      <c r="H8464">
        <v>0</v>
      </c>
      <c r="I8464">
        <v>13.45</v>
      </c>
      <c r="J8464">
        <v>16.989999999999998</v>
      </c>
      <c r="K8464">
        <v>18</v>
      </c>
      <c r="L8464">
        <v>0</v>
      </c>
    </row>
    <row r="8465" spans="1:12" x14ac:dyDescent="0.25">
      <c r="A8465">
        <v>84863000</v>
      </c>
      <c r="C8465">
        <v>0</v>
      </c>
      <c r="D8465" t="s">
        <v>11044</v>
      </c>
      <c r="E8465">
        <v>1345</v>
      </c>
      <c r="F8465">
        <v>1699</v>
      </c>
      <c r="G8465">
        <v>1800</v>
      </c>
      <c r="H8465">
        <v>0</v>
      </c>
      <c r="I8465">
        <v>13.45</v>
      </c>
      <c r="J8465">
        <v>16.989999999999998</v>
      </c>
      <c r="K8465">
        <v>18</v>
      </c>
      <c r="L8465">
        <v>0</v>
      </c>
    </row>
    <row r="8466" spans="1:12" x14ac:dyDescent="0.25">
      <c r="A8466">
        <v>84864000</v>
      </c>
      <c r="C8466">
        <v>0</v>
      </c>
      <c r="D8466" t="s">
        <v>11045</v>
      </c>
      <c r="E8466">
        <v>1345</v>
      </c>
      <c r="F8466">
        <v>1699</v>
      </c>
      <c r="G8466">
        <v>1800</v>
      </c>
      <c r="H8466">
        <v>0</v>
      </c>
      <c r="I8466">
        <v>13.45</v>
      </c>
      <c r="J8466">
        <v>16.989999999999998</v>
      </c>
      <c r="K8466">
        <v>18</v>
      </c>
      <c r="L8466">
        <v>0</v>
      </c>
    </row>
    <row r="8467" spans="1:12" x14ac:dyDescent="0.25">
      <c r="A8467">
        <v>84869000</v>
      </c>
      <c r="C8467">
        <v>0</v>
      </c>
      <c r="D8467" t="s">
        <v>11046</v>
      </c>
      <c r="E8467">
        <v>1345</v>
      </c>
      <c r="F8467">
        <v>1699</v>
      </c>
      <c r="G8467">
        <v>1800</v>
      </c>
      <c r="H8467">
        <v>0</v>
      </c>
      <c r="I8467">
        <v>13.45</v>
      </c>
      <c r="J8467">
        <v>16.989999999999998</v>
      </c>
      <c r="K8467">
        <v>18</v>
      </c>
      <c r="L8467">
        <v>0</v>
      </c>
    </row>
    <row r="8468" spans="1:12" x14ac:dyDescent="0.25">
      <c r="A8468">
        <v>84871000</v>
      </c>
      <c r="C8468">
        <v>0</v>
      </c>
      <c r="D8468" t="s">
        <v>8243</v>
      </c>
      <c r="E8468">
        <v>1429</v>
      </c>
      <c r="F8468">
        <v>1783</v>
      </c>
      <c r="G8468">
        <v>1800</v>
      </c>
      <c r="H8468">
        <v>0</v>
      </c>
      <c r="I8468">
        <v>14.29</v>
      </c>
      <c r="J8468">
        <v>17.829999999999998</v>
      </c>
      <c r="K8468">
        <v>18</v>
      </c>
      <c r="L8468">
        <v>0</v>
      </c>
    </row>
    <row r="8469" spans="1:12" x14ac:dyDescent="0.25">
      <c r="A8469">
        <v>84879000</v>
      </c>
      <c r="C8469">
        <v>0</v>
      </c>
      <c r="D8469" t="s">
        <v>11047</v>
      </c>
      <c r="E8469">
        <v>1429</v>
      </c>
      <c r="F8469">
        <v>1783</v>
      </c>
      <c r="G8469">
        <v>1800</v>
      </c>
      <c r="H8469">
        <v>0</v>
      </c>
      <c r="I8469">
        <v>14.29</v>
      </c>
      <c r="J8469">
        <v>17.829999999999998</v>
      </c>
      <c r="K8469">
        <v>18</v>
      </c>
      <c r="L8469">
        <v>0</v>
      </c>
    </row>
    <row r="8470" spans="1:12" x14ac:dyDescent="0.25">
      <c r="A8470">
        <v>85011011</v>
      </c>
      <c r="C8470">
        <v>0</v>
      </c>
      <c r="D8470" t="s">
        <v>8244</v>
      </c>
      <c r="E8470">
        <v>1388</v>
      </c>
      <c r="F8470">
        <v>1588</v>
      </c>
      <c r="G8470">
        <v>1200</v>
      </c>
      <c r="H8470">
        <v>0</v>
      </c>
      <c r="I8470">
        <v>13.88</v>
      </c>
      <c r="J8470">
        <v>15.88</v>
      </c>
      <c r="K8470">
        <v>12</v>
      </c>
      <c r="L8470">
        <v>0</v>
      </c>
    </row>
    <row r="8471" spans="1:12" x14ac:dyDescent="0.25">
      <c r="A8471">
        <v>85011011</v>
      </c>
      <c r="B8471">
        <v>1</v>
      </c>
      <c r="C8471">
        <v>0</v>
      </c>
      <c r="D8471" t="s">
        <v>11048</v>
      </c>
      <c r="E8471">
        <v>1429</v>
      </c>
      <c r="F8471">
        <v>1629</v>
      </c>
      <c r="G8471">
        <v>1200</v>
      </c>
      <c r="H8471">
        <v>0</v>
      </c>
      <c r="I8471">
        <v>14.29</v>
      </c>
      <c r="J8471">
        <v>16.29</v>
      </c>
      <c r="K8471">
        <v>12</v>
      </c>
      <c r="L8471">
        <v>0</v>
      </c>
    </row>
    <row r="8472" spans="1:12" x14ac:dyDescent="0.25">
      <c r="A8472">
        <v>85011019</v>
      </c>
      <c r="C8472">
        <v>0</v>
      </c>
      <c r="D8472" t="s">
        <v>8245</v>
      </c>
      <c r="E8472">
        <v>1515</v>
      </c>
      <c r="F8472">
        <v>2140</v>
      </c>
      <c r="G8472">
        <v>1200</v>
      </c>
      <c r="H8472">
        <v>0</v>
      </c>
      <c r="I8472">
        <v>15.15</v>
      </c>
      <c r="J8472">
        <v>21.4</v>
      </c>
      <c r="K8472">
        <v>12</v>
      </c>
      <c r="L8472">
        <v>0</v>
      </c>
    </row>
    <row r="8473" spans="1:12" x14ac:dyDescent="0.25">
      <c r="A8473">
        <v>85011021</v>
      </c>
      <c r="C8473">
        <v>0</v>
      </c>
      <c r="D8473" t="s">
        <v>8246</v>
      </c>
      <c r="E8473">
        <v>1429</v>
      </c>
      <c r="F8473">
        <v>1839</v>
      </c>
      <c r="G8473">
        <v>1800</v>
      </c>
      <c r="H8473">
        <v>0</v>
      </c>
      <c r="I8473">
        <v>14.29</v>
      </c>
      <c r="J8473">
        <v>18.39</v>
      </c>
      <c r="K8473">
        <v>18</v>
      </c>
      <c r="L8473">
        <v>0</v>
      </c>
    </row>
    <row r="8474" spans="1:12" x14ac:dyDescent="0.25">
      <c r="A8474">
        <v>85011029</v>
      </c>
      <c r="C8474">
        <v>0</v>
      </c>
      <c r="D8474" t="s">
        <v>8247</v>
      </c>
      <c r="E8474">
        <v>1470</v>
      </c>
      <c r="F8474">
        <v>1880</v>
      </c>
      <c r="G8474">
        <v>1800</v>
      </c>
      <c r="H8474">
        <v>0</v>
      </c>
      <c r="I8474">
        <v>14.7</v>
      </c>
      <c r="J8474">
        <v>18.8</v>
      </c>
      <c r="K8474">
        <v>18</v>
      </c>
      <c r="L8474">
        <v>0</v>
      </c>
    </row>
    <row r="8475" spans="1:12" x14ac:dyDescent="0.25">
      <c r="A8475">
        <v>85011030</v>
      </c>
      <c r="C8475">
        <v>0</v>
      </c>
      <c r="D8475" t="s">
        <v>8248</v>
      </c>
      <c r="E8475">
        <v>1429</v>
      </c>
      <c r="F8475">
        <v>1821</v>
      </c>
      <c r="G8475">
        <v>1800</v>
      </c>
      <c r="H8475">
        <v>0</v>
      </c>
      <c r="I8475">
        <v>14.29</v>
      </c>
      <c r="J8475">
        <v>18.21</v>
      </c>
      <c r="K8475">
        <v>18</v>
      </c>
      <c r="L8475">
        <v>0</v>
      </c>
    </row>
    <row r="8476" spans="1:12" x14ac:dyDescent="0.25">
      <c r="A8476">
        <v>85012000</v>
      </c>
      <c r="C8476">
        <v>0</v>
      </c>
      <c r="D8476" t="s">
        <v>8249</v>
      </c>
      <c r="E8476">
        <v>1429</v>
      </c>
      <c r="F8476">
        <v>1839</v>
      </c>
      <c r="G8476">
        <v>1800</v>
      </c>
      <c r="H8476">
        <v>0</v>
      </c>
      <c r="I8476">
        <v>14.29</v>
      </c>
      <c r="J8476">
        <v>18.39</v>
      </c>
      <c r="K8476">
        <v>18</v>
      </c>
      <c r="L8476">
        <v>0</v>
      </c>
    </row>
    <row r="8477" spans="1:12" x14ac:dyDescent="0.25">
      <c r="A8477">
        <v>85013110</v>
      </c>
      <c r="C8477">
        <v>0</v>
      </c>
      <c r="D8477" t="s">
        <v>8250</v>
      </c>
      <c r="E8477">
        <v>1515</v>
      </c>
      <c r="F8477">
        <v>2140</v>
      </c>
      <c r="G8477">
        <v>1200</v>
      </c>
      <c r="H8477">
        <v>0</v>
      </c>
      <c r="I8477">
        <v>15.15</v>
      </c>
      <c r="J8477">
        <v>21.4</v>
      </c>
      <c r="K8477">
        <v>12</v>
      </c>
      <c r="L8477">
        <v>0</v>
      </c>
    </row>
    <row r="8478" spans="1:12" x14ac:dyDescent="0.25">
      <c r="A8478">
        <v>85013120</v>
      </c>
      <c r="C8478">
        <v>0</v>
      </c>
      <c r="D8478" t="s">
        <v>8251</v>
      </c>
      <c r="E8478">
        <v>1345</v>
      </c>
      <c r="F8478">
        <v>1737</v>
      </c>
      <c r="G8478">
        <v>1200</v>
      </c>
      <c r="H8478">
        <v>0</v>
      </c>
      <c r="I8478">
        <v>13.45</v>
      </c>
      <c r="J8478">
        <v>17.37</v>
      </c>
      <c r="K8478">
        <v>12</v>
      </c>
      <c r="L8478">
        <v>0</v>
      </c>
    </row>
    <row r="8479" spans="1:12" x14ac:dyDescent="0.25">
      <c r="A8479">
        <v>85013210</v>
      </c>
      <c r="C8479">
        <v>0</v>
      </c>
      <c r="D8479" t="s">
        <v>8252</v>
      </c>
      <c r="E8479">
        <v>1345</v>
      </c>
      <c r="F8479">
        <v>1755</v>
      </c>
      <c r="G8479">
        <v>1200</v>
      </c>
      <c r="H8479">
        <v>0</v>
      </c>
      <c r="I8479">
        <v>13.45</v>
      </c>
      <c r="J8479">
        <v>17.55</v>
      </c>
      <c r="K8479">
        <v>12</v>
      </c>
      <c r="L8479">
        <v>0</v>
      </c>
    </row>
    <row r="8480" spans="1:12" x14ac:dyDescent="0.25">
      <c r="A8480">
        <v>85013220</v>
      </c>
      <c r="C8480">
        <v>0</v>
      </c>
      <c r="D8480" t="s">
        <v>8253</v>
      </c>
      <c r="E8480">
        <v>1345</v>
      </c>
      <c r="F8480">
        <v>1755</v>
      </c>
      <c r="G8480">
        <v>1200</v>
      </c>
      <c r="H8480">
        <v>0</v>
      </c>
      <c r="I8480">
        <v>13.45</v>
      </c>
      <c r="J8480">
        <v>17.55</v>
      </c>
      <c r="K8480">
        <v>12</v>
      </c>
      <c r="L8480">
        <v>0</v>
      </c>
    </row>
    <row r="8481" spans="1:12" x14ac:dyDescent="0.25">
      <c r="A8481">
        <v>85013310</v>
      </c>
      <c r="C8481">
        <v>0</v>
      </c>
      <c r="D8481" t="s">
        <v>8254</v>
      </c>
      <c r="E8481">
        <v>1345</v>
      </c>
      <c r="F8481">
        <v>1699</v>
      </c>
      <c r="G8481">
        <v>1200</v>
      </c>
      <c r="H8481">
        <v>0</v>
      </c>
      <c r="I8481">
        <v>13.45</v>
      </c>
      <c r="J8481">
        <v>16.989999999999998</v>
      </c>
      <c r="K8481">
        <v>12</v>
      </c>
      <c r="L8481">
        <v>0</v>
      </c>
    </row>
    <row r="8482" spans="1:12" x14ac:dyDescent="0.25">
      <c r="A8482">
        <v>85013320</v>
      </c>
      <c r="C8482">
        <v>0</v>
      </c>
      <c r="D8482" t="s">
        <v>8255</v>
      </c>
      <c r="E8482">
        <v>1345</v>
      </c>
      <c r="F8482">
        <v>1699</v>
      </c>
      <c r="G8482">
        <v>1200</v>
      </c>
      <c r="H8482">
        <v>0</v>
      </c>
      <c r="I8482">
        <v>13.45</v>
      </c>
      <c r="J8482">
        <v>16.989999999999998</v>
      </c>
      <c r="K8482">
        <v>12</v>
      </c>
      <c r="L8482">
        <v>0</v>
      </c>
    </row>
    <row r="8483" spans="1:12" x14ac:dyDescent="0.25">
      <c r="A8483">
        <v>85013411</v>
      </c>
      <c r="C8483">
        <v>0</v>
      </c>
      <c r="D8483" t="s">
        <v>8256</v>
      </c>
      <c r="E8483">
        <v>1345</v>
      </c>
      <c r="F8483">
        <v>1699</v>
      </c>
      <c r="G8483">
        <v>1200</v>
      </c>
      <c r="H8483">
        <v>0</v>
      </c>
      <c r="I8483">
        <v>13.45</v>
      </c>
      <c r="J8483">
        <v>16.989999999999998</v>
      </c>
      <c r="K8483">
        <v>12</v>
      </c>
      <c r="L8483">
        <v>0</v>
      </c>
    </row>
    <row r="8484" spans="1:12" x14ac:dyDescent="0.25">
      <c r="A8484">
        <v>85013419</v>
      </c>
      <c r="C8484">
        <v>0</v>
      </c>
      <c r="D8484" t="s">
        <v>8257</v>
      </c>
      <c r="E8484">
        <v>1345</v>
      </c>
      <c r="F8484">
        <v>1545</v>
      </c>
      <c r="G8484">
        <v>1200</v>
      </c>
      <c r="H8484">
        <v>0</v>
      </c>
      <c r="I8484">
        <v>13.45</v>
      </c>
      <c r="J8484">
        <v>15.45</v>
      </c>
      <c r="K8484">
        <v>12</v>
      </c>
      <c r="L8484">
        <v>0</v>
      </c>
    </row>
    <row r="8485" spans="1:12" x14ac:dyDescent="0.25">
      <c r="A8485">
        <v>85013420</v>
      </c>
      <c r="C8485">
        <v>0</v>
      </c>
      <c r="D8485" t="s">
        <v>8258</v>
      </c>
      <c r="E8485">
        <v>1345</v>
      </c>
      <c r="F8485">
        <v>1699</v>
      </c>
      <c r="G8485">
        <v>1200</v>
      </c>
      <c r="H8485">
        <v>0</v>
      </c>
      <c r="I8485">
        <v>13.45</v>
      </c>
      <c r="J8485">
        <v>16.989999999999998</v>
      </c>
      <c r="K8485">
        <v>12</v>
      </c>
      <c r="L8485">
        <v>0</v>
      </c>
    </row>
    <row r="8486" spans="1:12" x14ac:dyDescent="0.25">
      <c r="A8486">
        <v>85014011</v>
      </c>
      <c r="C8486">
        <v>0</v>
      </c>
      <c r="D8486" t="s">
        <v>8259</v>
      </c>
      <c r="E8486">
        <v>1345</v>
      </c>
      <c r="F8486">
        <v>1737</v>
      </c>
      <c r="G8486">
        <v>1200</v>
      </c>
      <c r="H8486">
        <v>0</v>
      </c>
      <c r="I8486">
        <v>13.45</v>
      </c>
      <c r="J8486">
        <v>17.37</v>
      </c>
      <c r="K8486">
        <v>12</v>
      </c>
      <c r="L8486">
        <v>0</v>
      </c>
    </row>
    <row r="8487" spans="1:12" x14ac:dyDescent="0.25">
      <c r="A8487">
        <v>85014019</v>
      </c>
      <c r="C8487">
        <v>0</v>
      </c>
      <c r="D8487" t="s">
        <v>8260</v>
      </c>
      <c r="E8487">
        <v>1429</v>
      </c>
      <c r="F8487">
        <v>1821</v>
      </c>
      <c r="G8487">
        <v>1800</v>
      </c>
      <c r="H8487">
        <v>0</v>
      </c>
      <c r="I8487">
        <v>14.29</v>
      </c>
      <c r="J8487">
        <v>18.21</v>
      </c>
      <c r="K8487">
        <v>18</v>
      </c>
      <c r="L8487">
        <v>0</v>
      </c>
    </row>
    <row r="8488" spans="1:12" x14ac:dyDescent="0.25">
      <c r="A8488">
        <v>85014021</v>
      </c>
      <c r="C8488">
        <v>0</v>
      </c>
      <c r="D8488" t="s">
        <v>8261</v>
      </c>
      <c r="E8488">
        <v>1345</v>
      </c>
      <c r="F8488">
        <v>1699</v>
      </c>
      <c r="G8488">
        <v>1200</v>
      </c>
      <c r="H8488">
        <v>0</v>
      </c>
      <c r="I8488">
        <v>13.45</v>
      </c>
      <c r="J8488">
        <v>16.989999999999998</v>
      </c>
      <c r="K8488">
        <v>12</v>
      </c>
      <c r="L8488">
        <v>0</v>
      </c>
    </row>
    <row r="8489" spans="1:12" x14ac:dyDescent="0.25">
      <c r="A8489">
        <v>85014029</v>
      </c>
      <c r="C8489">
        <v>0</v>
      </c>
      <c r="D8489" t="s">
        <v>8262</v>
      </c>
      <c r="E8489">
        <v>1429</v>
      </c>
      <c r="F8489">
        <v>1783</v>
      </c>
      <c r="G8489">
        <v>1800</v>
      </c>
      <c r="H8489">
        <v>0</v>
      </c>
      <c r="I8489">
        <v>14.29</v>
      </c>
      <c r="J8489">
        <v>17.829999999999998</v>
      </c>
      <c r="K8489">
        <v>18</v>
      </c>
      <c r="L8489">
        <v>0</v>
      </c>
    </row>
    <row r="8490" spans="1:12" x14ac:dyDescent="0.25">
      <c r="A8490">
        <v>85015110</v>
      </c>
      <c r="C8490">
        <v>0</v>
      </c>
      <c r="D8490" t="s">
        <v>12856</v>
      </c>
      <c r="E8490">
        <v>1388</v>
      </c>
      <c r="F8490">
        <v>1742</v>
      </c>
      <c r="G8490">
        <v>1200</v>
      </c>
      <c r="H8490">
        <v>0</v>
      </c>
      <c r="I8490">
        <v>13.88</v>
      </c>
      <c r="J8490">
        <v>17.420000000000002</v>
      </c>
      <c r="K8490">
        <v>12</v>
      </c>
      <c r="L8490">
        <v>0</v>
      </c>
    </row>
    <row r="8491" spans="1:12" x14ac:dyDescent="0.25">
      <c r="A8491">
        <v>85015110</v>
      </c>
      <c r="B8491">
        <v>1</v>
      </c>
      <c r="C8491">
        <v>0</v>
      </c>
      <c r="D8491" t="s">
        <v>11049</v>
      </c>
      <c r="E8491">
        <v>1345</v>
      </c>
      <c r="F8491">
        <v>1699</v>
      </c>
      <c r="G8491">
        <v>1200</v>
      </c>
      <c r="H8491">
        <v>0</v>
      </c>
      <c r="I8491">
        <v>13.45</v>
      </c>
      <c r="J8491">
        <v>16.989999999999998</v>
      </c>
      <c r="K8491">
        <v>12</v>
      </c>
      <c r="L8491">
        <v>0</v>
      </c>
    </row>
    <row r="8492" spans="1:12" x14ac:dyDescent="0.25">
      <c r="A8492">
        <v>85015120</v>
      </c>
      <c r="C8492">
        <v>0</v>
      </c>
      <c r="D8492" t="s">
        <v>8263</v>
      </c>
      <c r="E8492">
        <v>1345</v>
      </c>
      <c r="F8492">
        <v>1699</v>
      </c>
      <c r="G8492">
        <v>1200</v>
      </c>
      <c r="H8492">
        <v>0</v>
      </c>
      <c r="I8492">
        <v>13.45</v>
      </c>
      <c r="J8492">
        <v>16.989999999999998</v>
      </c>
      <c r="K8492">
        <v>12</v>
      </c>
      <c r="L8492">
        <v>0</v>
      </c>
    </row>
    <row r="8493" spans="1:12" x14ac:dyDescent="0.25">
      <c r="A8493">
        <v>85015190</v>
      </c>
      <c r="C8493">
        <v>0</v>
      </c>
      <c r="D8493" t="s">
        <v>8264</v>
      </c>
      <c r="E8493">
        <v>1345</v>
      </c>
      <c r="F8493">
        <v>1699</v>
      </c>
      <c r="G8493">
        <v>1200</v>
      </c>
      <c r="H8493">
        <v>0</v>
      </c>
      <c r="I8493">
        <v>13.45</v>
      </c>
      <c r="J8493">
        <v>16.989999999999998</v>
      </c>
      <c r="K8493">
        <v>12</v>
      </c>
      <c r="L8493">
        <v>0</v>
      </c>
    </row>
    <row r="8494" spans="1:12" x14ac:dyDescent="0.25">
      <c r="A8494">
        <v>85015210</v>
      </c>
      <c r="C8494">
        <v>0</v>
      </c>
      <c r="D8494" t="s">
        <v>8265</v>
      </c>
      <c r="E8494">
        <v>1345</v>
      </c>
      <c r="F8494">
        <v>1699</v>
      </c>
      <c r="G8494">
        <v>1200</v>
      </c>
      <c r="H8494">
        <v>0</v>
      </c>
      <c r="I8494">
        <v>13.45</v>
      </c>
      <c r="J8494">
        <v>16.989999999999998</v>
      </c>
      <c r="K8494">
        <v>12</v>
      </c>
      <c r="L8494">
        <v>0</v>
      </c>
    </row>
    <row r="8495" spans="1:12" x14ac:dyDescent="0.25">
      <c r="A8495">
        <v>85015220</v>
      </c>
      <c r="C8495">
        <v>0</v>
      </c>
      <c r="D8495" t="s">
        <v>8266</v>
      </c>
      <c r="E8495">
        <v>1345</v>
      </c>
      <c r="F8495">
        <v>1699</v>
      </c>
      <c r="G8495">
        <v>1200</v>
      </c>
      <c r="H8495">
        <v>0</v>
      </c>
      <c r="I8495">
        <v>13.45</v>
      </c>
      <c r="J8495">
        <v>16.989999999999998</v>
      </c>
      <c r="K8495">
        <v>12</v>
      </c>
      <c r="L8495">
        <v>0</v>
      </c>
    </row>
    <row r="8496" spans="1:12" x14ac:dyDescent="0.25">
      <c r="A8496">
        <v>85015290</v>
      </c>
      <c r="C8496">
        <v>0</v>
      </c>
      <c r="D8496" t="s">
        <v>8267</v>
      </c>
      <c r="E8496">
        <v>1345</v>
      </c>
      <c r="F8496">
        <v>1699</v>
      </c>
      <c r="G8496">
        <v>1200</v>
      </c>
      <c r="H8496">
        <v>0</v>
      </c>
      <c r="I8496">
        <v>13.45</v>
      </c>
      <c r="J8496">
        <v>16.989999999999998</v>
      </c>
      <c r="K8496">
        <v>12</v>
      </c>
      <c r="L8496">
        <v>0</v>
      </c>
    </row>
    <row r="8497" spans="1:12" x14ac:dyDescent="0.25">
      <c r="A8497">
        <v>85015310</v>
      </c>
      <c r="C8497">
        <v>0</v>
      </c>
      <c r="D8497" t="s">
        <v>8268</v>
      </c>
      <c r="E8497">
        <v>1345</v>
      </c>
      <c r="F8497">
        <v>1699</v>
      </c>
      <c r="G8497">
        <v>1200</v>
      </c>
      <c r="H8497">
        <v>0</v>
      </c>
      <c r="I8497">
        <v>13.45</v>
      </c>
      <c r="J8497">
        <v>16.989999999999998</v>
      </c>
      <c r="K8497">
        <v>12</v>
      </c>
      <c r="L8497">
        <v>0</v>
      </c>
    </row>
    <row r="8498" spans="1:12" x14ac:dyDescent="0.25">
      <c r="A8498">
        <v>85015320</v>
      </c>
      <c r="C8498">
        <v>0</v>
      </c>
      <c r="D8498" t="s">
        <v>8269</v>
      </c>
      <c r="E8498">
        <v>1345</v>
      </c>
      <c r="F8498">
        <v>1699</v>
      </c>
      <c r="G8498">
        <v>1200</v>
      </c>
      <c r="H8498">
        <v>0</v>
      </c>
      <c r="I8498">
        <v>13.45</v>
      </c>
      <c r="J8498">
        <v>16.989999999999998</v>
      </c>
      <c r="K8498">
        <v>12</v>
      </c>
      <c r="L8498">
        <v>0</v>
      </c>
    </row>
    <row r="8499" spans="1:12" x14ac:dyDescent="0.25">
      <c r="A8499">
        <v>85015330</v>
      </c>
      <c r="C8499">
        <v>0</v>
      </c>
      <c r="D8499" t="s">
        <v>11050</v>
      </c>
      <c r="E8499">
        <v>1345</v>
      </c>
      <c r="F8499">
        <v>1699</v>
      </c>
      <c r="G8499">
        <v>1200</v>
      </c>
      <c r="H8499">
        <v>0</v>
      </c>
      <c r="I8499">
        <v>13.45</v>
      </c>
      <c r="J8499">
        <v>16.989999999999998</v>
      </c>
      <c r="K8499">
        <v>12</v>
      </c>
      <c r="L8499">
        <v>0</v>
      </c>
    </row>
    <row r="8500" spans="1:12" x14ac:dyDescent="0.25">
      <c r="A8500">
        <v>85015390</v>
      </c>
      <c r="C8500">
        <v>0</v>
      </c>
      <c r="D8500" t="s">
        <v>8270</v>
      </c>
      <c r="E8500">
        <v>1345</v>
      </c>
      <c r="F8500">
        <v>1545</v>
      </c>
      <c r="G8500">
        <v>1200</v>
      </c>
      <c r="H8500">
        <v>0</v>
      </c>
      <c r="I8500">
        <v>13.45</v>
      </c>
      <c r="J8500">
        <v>15.45</v>
      </c>
      <c r="K8500">
        <v>12</v>
      </c>
      <c r="L8500">
        <v>0</v>
      </c>
    </row>
    <row r="8501" spans="1:12" x14ac:dyDescent="0.25">
      <c r="A8501">
        <v>85016100</v>
      </c>
      <c r="C8501">
        <v>0</v>
      </c>
      <c r="D8501" t="s">
        <v>8271</v>
      </c>
      <c r="E8501">
        <v>1345</v>
      </c>
      <c r="F8501">
        <v>1857</v>
      </c>
      <c r="G8501">
        <v>1800</v>
      </c>
      <c r="H8501">
        <v>0</v>
      </c>
      <c r="I8501">
        <v>13.45</v>
      </c>
      <c r="J8501">
        <v>18.57</v>
      </c>
      <c r="K8501">
        <v>18</v>
      </c>
      <c r="L8501">
        <v>0</v>
      </c>
    </row>
    <row r="8502" spans="1:12" x14ac:dyDescent="0.25">
      <c r="A8502">
        <v>85016200</v>
      </c>
      <c r="C8502">
        <v>0</v>
      </c>
      <c r="D8502" t="s">
        <v>8272</v>
      </c>
      <c r="E8502">
        <v>1345</v>
      </c>
      <c r="F8502">
        <v>1699</v>
      </c>
      <c r="G8502">
        <v>1800</v>
      </c>
      <c r="H8502">
        <v>0</v>
      </c>
      <c r="I8502">
        <v>13.45</v>
      </c>
      <c r="J8502">
        <v>16.989999999999998</v>
      </c>
      <c r="K8502">
        <v>18</v>
      </c>
      <c r="L8502">
        <v>0</v>
      </c>
    </row>
    <row r="8503" spans="1:12" x14ac:dyDescent="0.25">
      <c r="A8503">
        <v>85016300</v>
      </c>
      <c r="C8503">
        <v>0</v>
      </c>
      <c r="D8503" t="s">
        <v>8273</v>
      </c>
      <c r="E8503">
        <v>1345</v>
      </c>
      <c r="F8503">
        <v>1699</v>
      </c>
      <c r="G8503">
        <v>1800</v>
      </c>
      <c r="H8503">
        <v>0</v>
      </c>
      <c r="I8503">
        <v>13.45</v>
      </c>
      <c r="J8503">
        <v>16.989999999999998</v>
      </c>
      <c r="K8503">
        <v>18</v>
      </c>
      <c r="L8503">
        <v>0</v>
      </c>
    </row>
    <row r="8504" spans="1:12" x14ac:dyDescent="0.25">
      <c r="A8504">
        <v>85016400</v>
      </c>
      <c r="C8504">
        <v>0</v>
      </c>
      <c r="D8504" t="s">
        <v>8274</v>
      </c>
      <c r="E8504">
        <v>1345</v>
      </c>
      <c r="F8504">
        <v>1699</v>
      </c>
      <c r="G8504">
        <v>1200</v>
      </c>
      <c r="H8504">
        <v>0</v>
      </c>
      <c r="I8504">
        <v>13.45</v>
      </c>
      <c r="J8504">
        <v>16.989999999999998</v>
      </c>
      <c r="K8504">
        <v>12</v>
      </c>
      <c r="L8504">
        <v>0</v>
      </c>
    </row>
    <row r="8505" spans="1:12" x14ac:dyDescent="0.25">
      <c r="A8505">
        <v>85017100</v>
      </c>
      <c r="C8505">
        <v>0</v>
      </c>
      <c r="D8505" t="s">
        <v>12465</v>
      </c>
      <c r="E8505">
        <v>1345</v>
      </c>
      <c r="F8505">
        <v>1755</v>
      </c>
      <c r="G8505">
        <v>1800</v>
      </c>
      <c r="H8505">
        <v>0</v>
      </c>
      <c r="I8505">
        <v>13.45</v>
      </c>
      <c r="J8505">
        <v>17.55</v>
      </c>
      <c r="K8505">
        <v>18</v>
      </c>
      <c r="L8505">
        <v>0</v>
      </c>
    </row>
    <row r="8506" spans="1:12" x14ac:dyDescent="0.25">
      <c r="A8506">
        <v>85017210</v>
      </c>
      <c r="C8506">
        <v>0</v>
      </c>
      <c r="D8506" t="s">
        <v>12465</v>
      </c>
      <c r="E8506">
        <v>1345</v>
      </c>
      <c r="F8506">
        <v>1755</v>
      </c>
      <c r="G8506">
        <v>1800</v>
      </c>
      <c r="H8506">
        <v>0</v>
      </c>
      <c r="I8506">
        <v>13.45</v>
      </c>
      <c r="J8506">
        <v>17.55</v>
      </c>
      <c r="K8506">
        <v>18</v>
      </c>
      <c r="L8506">
        <v>0</v>
      </c>
    </row>
    <row r="8507" spans="1:12" x14ac:dyDescent="0.25">
      <c r="A8507">
        <v>85017290</v>
      </c>
      <c r="C8507">
        <v>0</v>
      </c>
      <c r="D8507" t="s">
        <v>12465</v>
      </c>
      <c r="E8507">
        <v>1345</v>
      </c>
      <c r="F8507">
        <v>1699</v>
      </c>
      <c r="G8507">
        <v>1800</v>
      </c>
      <c r="H8507">
        <v>0</v>
      </c>
      <c r="I8507">
        <v>13.45</v>
      </c>
      <c r="J8507">
        <v>16.989999999999998</v>
      </c>
      <c r="K8507">
        <v>18</v>
      </c>
      <c r="L8507">
        <v>0</v>
      </c>
    </row>
    <row r="8508" spans="1:12" x14ac:dyDescent="0.25">
      <c r="A8508">
        <v>85018000</v>
      </c>
      <c r="C8508">
        <v>0</v>
      </c>
      <c r="D8508" t="s">
        <v>12465</v>
      </c>
      <c r="E8508">
        <v>1345</v>
      </c>
      <c r="F8508">
        <v>1699</v>
      </c>
      <c r="G8508">
        <v>1800</v>
      </c>
      <c r="H8508">
        <v>0</v>
      </c>
      <c r="I8508">
        <v>13.45</v>
      </c>
      <c r="J8508">
        <v>16.989999999999998</v>
      </c>
      <c r="K8508">
        <v>18</v>
      </c>
      <c r="L8508">
        <v>0</v>
      </c>
    </row>
    <row r="8509" spans="1:12" x14ac:dyDescent="0.25">
      <c r="A8509">
        <v>85021110</v>
      </c>
      <c r="C8509">
        <v>0</v>
      </c>
      <c r="D8509" t="s">
        <v>8275</v>
      </c>
      <c r="E8509">
        <v>1345</v>
      </c>
      <c r="F8509">
        <v>1699</v>
      </c>
      <c r="G8509">
        <v>1200</v>
      </c>
      <c r="H8509">
        <v>0</v>
      </c>
      <c r="I8509">
        <v>13.45</v>
      </c>
      <c r="J8509">
        <v>16.989999999999998</v>
      </c>
      <c r="K8509">
        <v>12</v>
      </c>
      <c r="L8509">
        <v>0</v>
      </c>
    </row>
    <row r="8510" spans="1:12" x14ac:dyDescent="0.25">
      <c r="A8510">
        <v>85021190</v>
      </c>
      <c r="C8510">
        <v>0</v>
      </c>
      <c r="D8510" t="s">
        <v>8276</v>
      </c>
      <c r="E8510">
        <v>1345</v>
      </c>
      <c r="F8510">
        <v>1699</v>
      </c>
      <c r="G8510">
        <v>1200</v>
      </c>
      <c r="H8510">
        <v>0</v>
      </c>
      <c r="I8510">
        <v>13.45</v>
      </c>
      <c r="J8510">
        <v>16.989999999999998</v>
      </c>
      <c r="K8510">
        <v>12</v>
      </c>
      <c r="L8510">
        <v>0</v>
      </c>
    </row>
    <row r="8511" spans="1:12" x14ac:dyDescent="0.25">
      <c r="A8511">
        <v>85021210</v>
      </c>
      <c r="C8511">
        <v>0</v>
      </c>
      <c r="D8511" t="s">
        <v>8277</v>
      </c>
      <c r="E8511">
        <v>1345</v>
      </c>
      <c r="F8511">
        <v>1699</v>
      </c>
      <c r="G8511">
        <v>1200</v>
      </c>
      <c r="H8511">
        <v>0</v>
      </c>
      <c r="I8511">
        <v>13.45</v>
      </c>
      <c r="J8511">
        <v>16.989999999999998</v>
      </c>
      <c r="K8511">
        <v>12</v>
      </c>
      <c r="L8511">
        <v>0</v>
      </c>
    </row>
    <row r="8512" spans="1:12" x14ac:dyDescent="0.25">
      <c r="A8512">
        <v>85021290</v>
      </c>
      <c r="C8512">
        <v>0</v>
      </c>
      <c r="D8512" t="s">
        <v>8278</v>
      </c>
      <c r="E8512">
        <v>1345</v>
      </c>
      <c r="F8512">
        <v>1699</v>
      </c>
      <c r="G8512">
        <v>1200</v>
      </c>
      <c r="H8512">
        <v>0</v>
      </c>
      <c r="I8512">
        <v>13.45</v>
      </c>
      <c r="J8512">
        <v>16.989999999999998</v>
      </c>
      <c r="K8512">
        <v>12</v>
      </c>
      <c r="L8512">
        <v>0</v>
      </c>
    </row>
    <row r="8513" spans="1:12" x14ac:dyDescent="0.25">
      <c r="A8513">
        <v>85021311</v>
      </c>
      <c r="C8513">
        <v>0</v>
      </c>
      <c r="D8513" t="s">
        <v>8279</v>
      </c>
      <c r="E8513">
        <v>1345</v>
      </c>
      <c r="F8513">
        <v>1699</v>
      </c>
      <c r="G8513">
        <v>1200</v>
      </c>
      <c r="H8513">
        <v>0</v>
      </c>
      <c r="I8513">
        <v>13.45</v>
      </c>
      <c r="J8513">
        <v>16.989999999999998</v>
      </c>
      <c r="K8513">
        <v>12</v>
      </c>
      <c r="L8513">
        <v>0</v>
      </c>
    </row>
    <row r="8514" spans="1:12" x14ac:dyDescent="0.25">
      <c r="A8514">
        <v>85021319</v>
      </c>
      <c r="C8514">
        <v>0</v>
      </c>
      <c r="D8514" t="s">
        <v>8280</v>
      </c>
      <c r="E8514">
        <v>1345</v>
      </c>
      <c r="F8514">
        <v>1699</v>
      </c>
      <c r="G8514">
        <v>1200</v>
      </c>
      <c r="H8514">
        <v>0</v>
      </c>
      <c r="I8514">
        <v>13.45</v>
      </c>
      <c r="J8514">
        <v>16.989999999999998</v>
      </c>
      <c r="K8514">
        <v>12</v>
      </c>
      <c r="L8514">
        <v>0</v>
      </c>
    </row>
    <row r="8515" spans="1:12" x14ac:dyDescent="0.25">
      <c r="A8515">
        <v>85021390</v>
      </c>
      <c r="C8515">
        <v>0</v>
      </c>
      <c r="D8515" t="s">
        <v>8281</v>
      </c>
      <c r="E8515">
        <v>1345</v>
      </c>
      <c r="F8515">
        <v>1699</v>
      </c>
      <c r="G8515">
        <v>1200</v>
      </c>
      <c r="H8515">
        <v>0</v>
      </c>
      <c r="I8515">
        <v>13.45</v>
      </c>
      <c r="J8515">
        <v>16.989999999999998</v>
      </c>
      <c r="K8515">
        <v>12</v>
      </c>
      <c r="L8515">
        <v>0</v>
      </c>
    </row>
    <row r="8516" spans="1:12" x14ac:dyDescent="0.25">
      <c r="A8516">
        <v>85022011</v>
      </c>
      <c r="C8516">
        <v>0</v>
      </c>
      <c r="D8516" t="s">
        <v>8282</v>
      </c>
      <c r="E8516">
        <v>1345</v>
      </c>
      <c r="F8516">
        <v>1699</v>
      </c>
      <c r="G8516">
        <v>1200</v>
      </c>
      <c r="H8516">
        <v>0</v>
      </c>
      <c r="I8516">
        <v>13.45</v>
      </c>
      <c r="J8516">
        <v>16.989999999999998</v>
      </c>
      <c r="K8516">
        <v>12</v>
      </c>
      <c r="L8516">
        <v>0</v>
      </c>
    </row>
    <row r="8517" spans="1:12" x14ac:dyDescent="0.25">
      <c r="A8517">
        <v>85022019</v>
      </c>
      <c r="C8517">
        <v>0</v>
      </c>
      <c r="D8517" t="s">
        <v>8283</v>
      </c>
      <c r="E8517">
        <v>1345</v>
      </c>
      <c r="F8517">
        <v>1545</v>
      </c>
      <c r="G8517">
        <v>1200</v>
      </c>
      <c r="H8517">
        <v>0</v>
      </c>
      <c r="I8517">
        <v>13.45</v>
      </c>
      <c r="J8517">
        <v>15.45</v>
      </c>
      <c r="K8517">
        <v>12</v>
      </c>
      <c r="L8517">
        <v>0</v>
      </c>
    </row>
    <row r="8518" spans="1:12" x14ac:dyDescent="0.25">
      <c r="A8518">
        <v>85022090</v>
      </c>
      <c r="C8518">
        <v>0</v>
      </c>
      <c r="D8518" t="s">
        <v>8284</v>
      </c>
      <c r="E8518">
        <v>1345</v>
      </c>
      <c r="F8518">
        <v>1699</v>
      </c>
      <c r="G8518">
        <v>1200</v>
      </c>
      <c r="H8518">
        <v>0</v>
      </c>
      <c r="I8518">
        <v>13.45</v>
      </c>
      <c r="J8518">
        <v>16.989999999999998</v>
      </c>
      <c r="K8518">
        <v>12</v>
      </c>
      <c r="L8518">
        <v>0</v>
      </c>
    </row>
    <row r="8519" spans="1:12" x14ac:dyDescent="0.25">
      <c r="A8519">
        <v>85023100</v>
      </c>
      <c r="C8519">
        <v>0</v>
      </c>
      <c r="D8519" t="s">
        <v>8285</v>
      </c>
      <c r="E8519">
        <v>1345</v>
      </c>
      <c r="F8519">
        <v>1774</v>
      </c>
      <c r="G8519">
        <v>1200</v>
      </c>
      <c r="H8519">
        <v>0</v>
      </c>
      <c r="I8519">
        <v>13.45</v>
      </c>
      <c r="J8519">
        <v>17.739999999999998</v>
      </c>
      <c r="K8519">
        <v>12</v>
      </c>
      <c r="L8519">
        <v>0</v>
      </c>
    </row>
    <row r="8520" spans="1:12" x14ac:dyDescent="0.25">
      <c r="A8520">
        <v>85023900</v>
      </c>
      <c r="C8520">
        <v>0</v>
      </c>
      <c r="D8520" t="s">
        <v>8286</v>
      </c>
      <c r="E8520">
        <v>1345</v>
      </c>
      <c r="F8520">
        <v>1684</v>
      </c>
      <c r="G8520">
        <v>1200</v>
      </c>
      <c r="H8520">
        <v>0</v>
      </c>
      <c r="I8520">
        <v>13.45</v>
      </c>
      <c r="J8520">
        <v>16.84</v>
      </c>
      <c r="K8520">
        <v>12</v>
      </c>
      <c r="L8520">
        <v>0</v>
      </c>
    </row>
    <row r="8521" spans="1:12" x14ac:dyDescent="0.25">
      <c r="A8521">
        <v>85024010</v>
      </c>
      <c r="C8521">
        <v>0</v>
      </c>
      <c r="D8521" t="s">
        <v>8287</v>
      </c>
      <c r="E8521">
        <v>1345</v>
      </c>
      <c r="F8521">
        <v>1699</v>
      </c>
      <c r="G8521">
        <v>1200</v>
      </c>
      <c r="H8521">
        <v>0</v>
      </c>
      <c r="I8521">
        <v>13.45</v>
      </c>
      <c r="J8521">
        <v>16.989999999999998</v>
      </c>
      <c r="K8521">
        <v>12</v>
      </c>
      <c r="L8521">
        <v>0</v>
      </c>
    </row>
    <row r="8522" spans="1:12" x14ac:dyDescent="0.25">
      <c r="A8522">
        <v>85024090</v>
      </c>
      <c r="C8522">
        <v>0</v>
      </c>
      <c r="D8522" t="s">
        <v>8288</v>
      </c>
      <c r="E8522">
        <v>1345</v>
      </c>
      <c r="F8522">
        <v>1699</v>
      </c>
      <c r="G8522">
        <v>1200</v>
      </c>
      <c r="H8522">
        <v>0</v>
      </c>
      <c r="I8522">
        <v>13.45</v>
      </c>
      <c r="J8522">
        <v>16.989999999999998</v>
      </c>
      <c r="K8522">
        <v>12</v>
      </c>
      <c r="L8522">
        <v>0</v>
      </c>
    </row>
    <row r="8523" spans="1:12" x14ac:dyDescent="0.25">
      <c r="A8523">
        <v>85030010</v>
      </c>
      <c r="C8523">
        <v>0</v>
      </c>
      <c r="D8523" t="s">
        <v>8289</v>
      </c>
      <c r="E8523">
        <v>1429</v>
      </c>
      <c r="F8523">
        <v>1783</v>
      </c>
      <c r="G8523">
        <v>1800</v>
      </c>
      <c r="H8523">
        <v>0</v>
      </c>
      <c r="I8523">
        <v>14.29</v>
      </c>
      <c r="J8523">
        <v>17.829999999999998</v>
      </c>
      <c r="K8523">
        <v>18</v>
      </c>
      <c r="L8523">
        <v>0</v>
      </c>
    </row>
    <row r="8524" spans="1:12" x14ac:dyDescent="0.25">
      <c r="A8524">
        <v>85030090</v>
      </c>
      <c r="C8524">
        <v>0</v>
      </c>
      <c r="D8524" t="s">
        <v>8290</v>
      </c>
      <c r="E8524">
        <v>1429</v>
      </c>
      <c r="F8524">
        <v>1783</v>
      </c>
      <c r="G8524">
        <v>1800</v>
      </c>
      <c r="H8524">
        <v>0</v>
      </c>
      <c r="I8524">
        <v>14.29</v>
      </c>
      <c r="J8524">
        <v>17.829999999999998</v>
      </c>
      <c r="K8524">
        <v>18</v>
      </c>
      <c r="L8524">
        <v>0</v>
      </c>
    </row>
    <row r="8525" spans="1:12" x14ac:dyDescent="0.25">
      <c r="A8525">
        <v>85030090</v>
      </c>
      <c r="B8525">
        <v>1</v>
      </c>
      <c r="C8525">
        <v>0</v>
      </c>
      <c r="D8525" t="s">
        <v>11051</v>
      </c>
      <c r="E8525">
        <v>1345</v>
      </c>
      <c r="F8525">
        <v>1699</v>
      </c>
      <c r="G8525">
        <v>1800</v>
      </c>
      <c r="H8525">
        <v>0</v>
      </c>
      <c r="I8525">
        <v>13.45</v>
      </c>
      <c r="J8525">
        <v>16.989999999999998</v>
      </c>
      <c r="K8525">
        <v>18</v>
      </c>
      <c r="L8525">
        <v>0</v>
      </c>
    </row>
    <row r="8526" spans="1:12" x14ac:dyDescent="0.25">
      <c r="A8526">
        <v>85041000</v>
      </c>
      <c r="C8526">
        <v>0</v>
      </c>
      <c r="D8526" t="s">
        <v>8291</v>
      </c>
      <c r="E8526">
        <v>1660</v>
      </c>
      <c r="F8526">
        <v>3254</v>
      </c>
      <c r="G8526">
        <v>1200</v>
      </c>
      <c r="H8526">
        <v>0</v>
      </c>
      <c r="I8526">
        <v>16.600000000000001</v>
      </c>
      <c r="J8526">
        <v>32.54</v>
      </c>
      <c r="K8526">
        <v>12</v>
      </c>
      <c r="L8526">
        <v>0</v>
      </c>
    </row>
    <row r="8527" spans="1:12" x14ac:dyDescent="0.25">
      <c r="A8527">
        <v>85042100</v>
      </c>
      <c r="C8527">
        <v>0</v>
      </c>
      <c r="D8527" t="s">
        <v>8292</v>
      </c>
      <c r="E8527">
        <v>1345</v>
      </c>
      <c r="F8527">
        <v>2015</v>
      </c>
      <c r="G8527">
        <v>1200</v>
      </c>
      <c r="H8527">
        <v>0</v>
      </c>
      <c r="I8527">
        <v>13.45</v>
      </c>
      <c r="J8527">
        <v>20.149999999999999</v>
      </c>
      <c r="K8527">
        <v>12</v>
      </c>
      <c r="L8527">
        <v>0</v>
      </c>
    </row>
    <row r="8528" spans="1:12" x14ac:dyDescent="0.25">
      <c r="A8528">
        <v>85042200</v>
      </c>
      <c r="C8528">
        <v>0</v>
      </c>
      <c r="D8528" t="s">
        <v>8293</v>
      </c>
      <c r="E8528">
        <v>1345</v>
      </c>
      <c r="F8528">
        <v>2015</v>
      </c>
      <c r="G8528">
        <v>1200</v>
      </c>
      <c r="H8528">
        <v>0</v>
      </c>
      <c r="I8528">
        <v>13.45</v>
      </c>
      <c r="J8528">
        <v>20.149999999999999</v>
      </c>
      <c r="K8528">
        <v>12</v>
      </c>
      <c r="L8528">
        <v>0</v>
      </c>
    </row>
    <row r="8529" spans="1:12" x14ac:dyDescent="0.25">
      <c r="A8529">
        <v>85042300</v>
      </c>
      <c r="C8529">
        <v>0</v>
      </c>
      <c r="D8529" t="s">
        <v>8294</v>
      </c>
      <c r="E8529">
        <v>1345</v>
      </c>
      <c r="F8529">
        <v>2015</v>
      </c>
      <c r="G8529">
        <v>1200</v>
      </c>
      <c r="H8529">
        <v>0</v>
      </c>
      <c r="I8529">
        <v>13.45</v>
      </c>
      <c r="J8529">
        <v>20.149999999999999</v>
      </c>
      <c r="K8529">
        <v>12</v>
      </c>
      <c r="L8529">
        <v>0</v>
      </c>
    </row>
    <row r="8530" spans="1:12" x14ac:dyDescent="0.25">
      <c r="A8530">
        <v>85043111</v>
      </c>
      <c r="C8530">
        <v>0</v>
      </c>
      <c r="D8530" t="s">
        <v>8295</v>
      </c>
      <c r="E8530">
        <v>1601</v>
      </c>
      <c r="F8530">
        <v>2387</v>
      </c>
      <c r="G8530">
        <v>1800</v>
      </c>
      <c r="H8530">
        <v>0</v>
      </c>
      <c r="I8530">
        <v>16.010000000000002</v>
      </c>
      <c r="J8530">
        <v>23.87</v>
      </c>
      <c r="K8530">
        <v>18</v>
      </c>
      <c r="L8530">
        <v>0</v>
      </c>
    </row>
    <row r="8531" spans="1:12" x14ac:dyDescent="0.25">
      <c r="A8531">
        <v>85043119</v>
      </c>
      <c r="C8531">
        <v>0</v>
      </c>
      <c r="D8531" t="s">
        <v>12857</v>
      </c>
      <c r="E8531">
        <v>1601</v>
      </c>
      <c r="F8531">
        <v>2442</v>
      </c>
      <c r="G8531">
        <v>1200</v>
      </c>
      <c r="H8531">
        <v>0</v>
      </c>
      <c r="I8531">
        <v>16.010000000000002</v>
      </c>
      <c r="J8531">
        <v>24.42</v>
      </c>
      <c r="K8531">
        <v>12</v>
      </c>
      <c r="L8531">
        <v>0</v>
      </c>
    </row>
    <row r="8532" spans="1:12" x14ac:dyDescent="0.25">
      <c r="A8532">
        <v>85043191</v>
      </c>
      <c r="C8532">
        <v>0</v>
      </c>
      <c r="D8532" t="s">
        <v>8296</v>
      </c>
      <c r="E8532">
        <v>1477</v>
      </c>
      <c r="F8532">
        <v>1677</v>
      </c>
      <c r="G8532">
        <v>1800</v>
      </c>
      <c r="H8532">
        <v>0</v>
      </c>
      <c r="I8532">
        <v>14.77</v>
      </c>
      <c r="J8532">
        <v>16.77</v>
      </c>
      <c r="K8532">
        <v>18</v>
      </c>
      <c r="L8532">
        <v>0</v>
      </c>
    </row>
    <row r="8533" spans="1:12" x14ac:dyDescent="0.25">
      <c r="A8533">
        <v>85043192</v>
      </c>
      <c r="C8533">
        <v>0</v>
      </c>
      <c r="D8533" t="s">
        <v>8297</v>
      </c>
      <c r="E8533">
        <v>1828</v>
      </c>
      <c r="F8533">
        <v>2614</v>
      </c>
      <c r="G8533">
        <v>1800</v>
      </c>
      <c r="H8533">
        <v>0</v>
      </c>
      <c r="I8533">
        <v>18.28</v>
      </c>
      <c r="J8533">
        <v>26.14</v>
      </c>
      <c r="K8533">
        <v>18</v>
      </c>
      <c r="L8533">
        <v>0</v>
      </c>
    </row>
    <row r="8534" spans="1:12" x14ac:dyDescent="0.25">
      <c r="A8534">
        <v>85043193</v>
      </c>
      <c r="C8534">
        <v>0</v>
      </c>
      <c r="D8534" t="s">
        <v>12858</v>
      </c>
      <c r="E8534">
        <v>1601</v>
      </c>
      <c r="F8534">
        <v>1801</v>
      </c>
      <c r="G8534">
        <v>1800</v>
      </c>
      <c r="H8534">
        <v>0</v>
      </c>
      <c r="I8534">
        <v>16.010000000000002</v>
      </c>
      <c r="J8534">
        <v>18.010000000000002</v>
      </c>
      <c r="K8534">
        <v>18</v>
      </c>
      <c r="L8534">
        <v>0</v>
      </c>
    </row>
    <row r="8535" spans="1:12" x14ac:dyDescent="0.25">
      <c r="A8535">
        <v>85043199</v>
      </c>
      <c r="C8535">
        <v>0</v>
      </c>
      <c r="D8535" t="s">
        <v>12857</v>
      </c>
      <c r="E8535">
        <v>1601</v>
      </c>
      <c r="F8535">
        <v>2387</v>
      </c>
      <c r="G8535">
        <v>1200</v>
      </c>
      <c r="H8535">
        <v>0</v>
      </c>
      <c r="I8535">
        <v>16.010000000000002</v>
      </c>
      <c r="J8535">
        <v>23.87</v>
      </c>
      <c r="K8535">
        <v>12</v>
      </c>
      <c r="L8535">
        <v>0</v>
      </c>
    </row>
    <row r="8536" spans="1:12" x14ac:dyDescent="0.25">
      <c r="A8536">
        <v>85043199</v>
      </c>
      <c r="B8536">
        <v>1</v>
      </c>
      <c r="C8536">
        <v>0</v>
      </c>
      <c r="D8536" t="s">
        <v>11052</v>
      </c>
      <c r="E8536">
        <v>1828</v>
      </c>
      <c r="F8536">
        <v>2614</v>
      </c>
      <c r="G8536">
        <v>1200</v>
      </c>
      <c r="H8536">
        <v>0</v>
      </c>
      <c r="I8536">
        <v>18.28</v>
      </c>
      <c r="J8536">
        <v>26.14</v>
      </c>
      <c r="K8536">
        <v>12</v>
      </c>
      <c r="L8536">
        <v>0</v>
      </c>
    </row>
    <row r="8537" spans="1:12" x14ac:dyDescent="0.25">
      <c r="A8537">
        <v>85043211</v>
      </c>
      <c r="C8537">
        <v>0</v>
      </c>
      <c r="D8537" t="s">
        <v>8298</v>
      </c>
      <c r="E8537">
        <v>1345</v>
      </c>
      <c r="F8537">
        <v>2131</v>
      </c>
      <c r="G8537">
        <v>1200</v>
      </c>
      <c r="H8537">
        <v>0</v>
      </c>
      <c r="I8537">
        <v>13.45</v>
      </c>
      <c r="J8537">
        <v>21.31</v>
      </c>
      <c r="K8537">
        <v>12</v>
      </c>
      <c r="L8537">
        <v>0</v>
      </c>
    </row>
    <row r="8538" spans="1:12" x14ac:dyDescent="0.25">
      <c r="A8538">
        <v>85043219</v>
      </c>
      <c r="C8538">
        <v>0</v>
      </c>
      <c r="D8538" t="s">
        <v>8299</v>
      </c>
      <c r="E8538">
        <v>1345</v>
      </c>
      <c r="F8538">
        <v>2131</v>
      </c>
      <c r="G8538">
        <v>1200</v>
      </c>
      <c r="H8538">
        <v>0</v>
      </c>
      <c r="I8538">
        <v>13.45</v>
      </c>
      <c r="J8538">
        <v>21.31</v>
      </c>
      <c r="K8538">
        <v>12</v>
      </c>
      <c r="L8538">
        <v>0</v>
      </c>
    </row>
    <row r="8539" spans="1:12" x14ac:dyDescent="0.25">
      <c r="A8539">
        <v>85043221</v>
      </c>
      <c r="C8539">
        <v>0</v>
      </c>
      <c r="D8539" t="s">
        <v>8300</v>
      </c>
      <c r="E8539">
        <v>1345</v>
      </c>
      <c r="F8539">
        <v>2131</v>
      </c>
      <c r="G8539">
        <v>1200</v>
      </c>
      <c r="H8539">
        <v>0</v>
      </c>
      <c r="I8539">
        <v>13.45</v>
      </c>
      <c r="J8539">
        <v>21.31</v>
      </c>
      <c r="K8539">
        <v>12</v>
      </c>
      <c r="L8539">
        <v>0</v>
      </c>
    </row>
    <row r="8540" spans="1:12" x14ac:dyDescent="0.25">
      <c r="A8540">
        <v>85043229</v>
      </c>
      <c r="C8540">
        <v>0</v>
      </c>
      <c r="D8540" t="s">
        <v>8301</v>
      </c>
      <c r="E8540">
        <v>1345</v>
      </c>
      <c r="F8540">
        <v>2131</v>
      </c>
      <c r="G8540">
        <v>1200</v>
      </c>
      <c r="H8540">
        <v>0</v>
      </c>
      <c r="I8540">
        <v>13.45</v>
      </c>
      <c r="J8540">
        <v>21.31</v>
      </c>
      <c r="K8540">
        <v>12</v>
      </c>
      <c r="L8540">
        <v>0</v>
      </c>
    </row>
    <row r="8541" spans="1:12" x14ac:dyDescent="0.25">
      <c r="A8541">
        <v>85043300</v>
      </c>
      <c r="C8541">
        <v>0</v>
      </c>
      <c r="D8541" t="s">
        <v>8302</v>
      </c>
      <c r="E8541">
        <v>1345</v>
      </c>
      <c r="F8541">
        <v>2015</v>
      </c>
      <c r="G8541">
        <v>1200</v>
      </c>
      <c r="H8541">
        <v>0</v>
      </c>
      <c r="I8541">
        <v>13.45</v>
      </c>
      <c r="J8541">
        <v>20.149999999999999</v>
      </c>
      <c r="K8541">
        <v>12</v>
      </c>
      <c r="L8541">
        <v>0</v>
      </c>
    </row>
    <row r="8542" spans="1:12" x14ac:dyDescent="0.25">
      <c r="A8542">
        <v>85043400</v>
      </c>
      <c r="C8542">
        <v>0</v>
      </c>
      <c r="D8542" t="s">
        <v>8303</v>
      </c>
      <c r="E8542">
        <v>1345</v>
      </c>
      <c r="F8542">
        <v>2015</v>
      </c>
      <c r="G8542">
        <v>1200</v>
      </c>
      <c r="H8542">
        <v>0</v>
      </c>
      <c r="I8542">
        <v>13.45</v>
      </c>
      <c r="J8542">
        <v>20.149999999999999</v>
      </c>
      <c r="K8542">
        <v>12</v>
      </c>
      <c r="L8542">
        <v>0</v>
      </c>
    </row>
    <row r="8543" spans="1:12" x14ac:dyDescent="0.25">
      <c r="A8543">
        <v>85044010</v>
      </c>
      <c r="C8543">
        <v>0</v>
      </c>
      <c r="D8543" t="s">
        <v>8304</v>
      </c>
      <c r="E8543">
        <v>1488</v>
      </c>
      <c r="F8543">
        <v>2146</v>
      </c>
      <c r="G8543">
        <v>1800</v>
      </c>
      <c r="H8543">
        <v>0</v>
      </c>
      <c r="I8543">
        <v>14.88</v>
      </c>
      <c r="J8543">
        <v>21.46</v>
      </c>
      <c r="K8543">
        <v>18</v>
      </c>
      <c r="L8543">
        <v>0</v>
      </c>
    </row>
    <row r="8544" spans="1:12" x14ac:dyDescent="0.25">
      <c r="A8544">
        <v>85044021</v>
      </c>
      <c r="C8544">
        <v>0</v>
      </c>
      <c r="D8544" t="s">
        <v>8305</v>
      </c>
      <c r="E8544">
        <v>1497</v>
      </c>
      <c r="F8544">
        <v>2283</v>
      </c>
      <c r="G8544">
        <v>1200</v>
      </c>
      <c r="H8544">
        <v>0</v>
      </c>
      <c r="I8544">
        <v>14.97</v>
      </c>
      <c r="J8544">
        <v>22.83</v>
      </c>
      <c r="K8544">
        <v>12</v>
      </c>
      <c r="L8544">
        <v>0</v>
      </c>
    </row>
    <row r="8545" spans="1:12" x14ac:dyDescent="0.25">
      <c r="A8545">
        <v>85044021</v>
      </c>
      <c r="B8545">
        <v>1</v>
      </c>
      <c r="C8545">
        <v>0</v>
      </c>
      <c r="D8545" t="s">
        <v>12859</v>
      </c>
      <c r="E8545">
        <v>1545</v>
      </c>
      <c r="F8545">
        <v>2331</v>
      </c>
      <c r="G8545">
        <v>1200</v>
      </c>
      <c r="H8545">
        <v>0</v>
      </c>
      <c r="I8545">
        <v>15.45</v>
      </c>
      <c r="J8545">
        <v>23.31</v>
      </c>
      <c r="K8545">
        <v>12</v>
      </c>
      <c r="L8545">
        <v>0</v>
      </c>
    </row>
    <row r="8546" spans="1:12" x14ac:dyDescent="0.25">
      <c r="A8546">
        <v>85044022</v>
      </c>
      <c r="C8546">
        <v>0</v>
      </c>
      <c r="D8546" t="s">
        <v>8306</v>
      </c>
      <c r="E8546">
        <v>1477</v>
      </c>
      <c r="F8546">
        <v>2263</v>
      </c>
      <c r="G8546">
        <v>1200</v>
      </c>
      <c r="H8546">
        <v>0</v>
      </c>
      <c r="I8546">
        <v>14.77</v>
      </c>
      <c r="J8546">
        <v>22.63</v>
      </c>
      <c r="K8546">
        <v>12</v>
      </c>
      <c r="L8546">
        <v>0</v>
      </c>
    </row>
    <row r="8547" spans="1:12" x14ac:dyDescent="0.25">
      <c r="A8547">
        <v>85044029</v>
      </c>
      <c r="C8547">
        <v>0</v>
      </c>
      <c r="D8547" t="s">
        <v>12857</v>
      </c>
      <c r="E8547">
        <v>1545</v>
      </c>
      <c r="F8547">
        <v>2331</v>
      </c>
      <c r="G8547">
        <v>1200</v>
      </c>
      <c r="H8547">
        <v>0</v>
      </c>
      <c r="I8547">
        <v>15.45</v>
      </c>
      <c r="J8547">
        <v>23.31</v>
      </c>
      <c r="K8547">
        <v>12</v>
      </c>
      <c r="L8547">
        <v>0</v>
      </c>
    </row>
    <row r="8548" spans="1:12" x14ac:dyDescent="0.25">
      <c r="A8548">
        <v>85044030</v>
      </c>
      <c r="C8548">
        <v>0</v>
      </c>
      <c r="D8548" t="s">
        <v>12860</v>
      </c>
      <c r="E8548">
        <v>1893</v>
      </c>
      <c r="F8548">
        <v>2368</v>
      </c>
      <c r="G8548">
        <v>1200</v>
      </c>
      <c r="H8548">
        <v>0</v>
      </c>
      <c r="I8548">
        <v>18.93</v>
      </c>
      <c r="J8548">
        <v>23.68</v>
      </c>
      <c r="K8548">
        <v>12</v>
      </c>
      <c r="L8548">
        <v>0</v>
      </c>
    </row>
    <row r="8549" spans="1:12" x14ac:dyDescent="0.25">
      <c r="A8549">
        <v>85044040</v>
      </c>
      <c r="C8549">
        <v>0</v>
      </c>
      <c r="D8549" t="s">
        <v>8307</v>
      </c>
      <c r="E8549">
        <v>1718</v>
      </c>
      <c r="F8549">
        <v>2497</v>
      </c>
      <c r="G8549">
        <v>1800</v>
      </c>
      <c r="H8549">
        <v>0</v>
      </c>
      <c r="I8549">
        <v>17.18</v>
      </c>
      <c r="J8549">
        <v>24.97</v>
      </c>
      <c r="K8549">
        <v>18</v>
      </c>
      <c r="L8549">
        <v>0</v>
      </c>
    </row>
    <row r="8550" spans="1:12" x14ac:dyDescent="0.25">
      <c r="A8550">
        <v>85044050</v>
      </c>
      <c r="C8550">
        <v>0</v>
      </c>
      <c r="D8550" t="s">
        <v>8308</v>
      </c>
      <c r="E8550">
        <v>1718</v>
      </c>
      <c r="F8550">
        <v>2388</v>
      </c>
      <c r="G8550">
        <v>1200</v>
      </c>
      <c r="H8550">
        <v>0</v>
      </c>
      <c r="I8550">
        <v>17.18</v>
      </c>
      <c r="J8550">
        <v>23.88</v>
      </c>
      <c r="K8550">
        <v>12</v>
      </c>
      <c r="L8550">
        <v>0</v>
      </c>
    </row>
    <row r="8551" spans="1:12" x14ac:dyDescent="0.25">
      <c r="A8551">
        <v>85044060</v>
      </c>
      <c r="C8551">
        <v>0</v>
      </c>
      <c r="D8551" t="s">
        <v>11053</v>
      </c>
      <c r="E8551">
        <v>1718</v>
      </c>
      <c r="F8551">
        <v>2504</v>
      </c>
      <c r="G8551">
        <v>1800</v>
      </c>
      <c r="H8551">
        <v>0</v>
      </c>
      <c r="I8551">
        <v>17.18</v>
      </c>
      <c r="J8551">
        <v>25.04</v>
      </c>
      <c r="K8551">
        <v>18</v>
      </c>
      <c r="L8551">
        <v>0</v>
      </c>
    </row>
    <row r="8552" spans="1:12" x14ac:dyDescent="0.25">
      <c r="A8552">
        <v>85044090</v>
      </c>
      <c r="C8552">
        <v>0</v>
      </c>
      <c r="D8552" t="s">
        <v>8309</v>
      </c>
      <c r="E8552">
        <v>1718</v>
      </c>
      <c r="F8552">
        <v>2388</v>
      </c>
      <c r="G8552">
        <v>1200</v>
      </c>
      <c r="H8552">
        <v>0</v>
      </c>
      <c r="I8552">
        <v>17.18</v>
      </c>
      <c r="J8552">
        <v>23.88</v>
      </c>
      <c r="K8552">
        <v>12</v>
      </c>
      <c r="L8552">
        <v>0</v>
      </c>
    </row>
    <row r="8553" spans="1:12" x14ac:dyDescent="0.25">
      <c r="A8553">
        <v>85045010</v>
      </c>
      <c r="C8553">
        <v>0</v>
      </c>
      <c r="D8553" t="s">
        <v>12861</v>
      </c>
      <c r="E8553">
        <v>1345</v>
      </c>
      <c r="F8553">
        <v>1545</v>
      </c>
      <c r="G8553">
        <v>1800</v>
      </c>
      <c r="H8553">
        <v>0</v>
      </c>
      <c r="I8553">
        <v>13.45</v>
      </c>
      <c r="J8553">
        <v>15.45</v>
      </c>
      <c r="K8553">
        <v>18</v>
      </c>
      <c r="L8553">
        <v>0</v>
      </c>
    </row>
    <row r="8554" spans="1:12" x14ac:dyDescent="0.25">
      <c r="A8554">
        <v>85045090</v>
      </c>
      <c r="C8554">
        <v>0</v>
      </c>
      <c r="D8554" t="s">
        <v>12862</v>
      </c>
      <c r="E8554">
        <v>1345</v>
      </c>
      <c r="F8554">
        <v>1970</v>
      </c>
      <c r="G8554">
        <v>1800</v>
      </c>
      <c r="H8554">
        <v>0</v>
      </c>
      <c r="I8554">
        <v>13.45</v>
      </c>
      <c r="J8554">
        <v>19.7</v>
      </c>
      <c r="K8554">
        <v>18</v>
      </c>
      <c r="L8554">
        <v>0</v>
      </c>
    </row>
    <row r="8555" spans="1:12" x14ac:dyDescent="0.25">
      <c r="A8555">
        <v>85049010</v>
      </c>
      <c r="C8555">
        <v>0</v>
      </c>
      <c r="D8555" t="s">
        <v>8310</v>
      </c>
      <c r="E8555">
        <v>1601</v>
      </c>
      <c r="F8555">
        <v>2330</v>
      </c>
      <c r="G8555">
        <v>1800</v>
      </c>
      <c r="H8555">
        <v>0</v>
      </c>
      <c r="I8555">
        <v>16.010000000000002</v>
      </c>
      <c r="J8555">
        <v>23.3</v>
      </c>
      <c r="K8555">
        <v>18</v>
      </c>
      <c r="L8555">
        <v>0</v>
      </c>
    </row>
    <row r="8556" spans="1:12" x14ac:dyDescent="0.25">
      <c r="A8556">
        <v>85049020</v>
      </c>
      <c r="C8556">
        <v>0</v>
      </c>
      <c r="D8556" t="s">
        <v>8311</v>
      </c>
      <c r="E8556">
        <v>1601</v>
      </c>
      <c r="F8556">
        <v>2330</v>
      </c>
      <c r="G8556">
        <v>1800</v>
      </c>
      <c r="H8556">
        <v>0</v>
      </c>
      <c r="I8556">
        <v>16.010000000000002</v>
      </c>
      <c r="J8556">
        <v>23.3</v>
      </c>
      <c r="K8556">
        <v>18</v>
      </c>
      <c r="L8556">
        <v>0</v>
      </c>
    </row>
    <row r="8557" spans="1:12" x14ac:dyDescent="0.25">
      <c r="A8557">
        <v>85049030</v>
      </c>
      <c r="C8557">
        <v>0</v>
      </c>
      <c r="D8557" t="s">
        <v>8312</v>
      </c>
      <c r="E8557">
        <v>1601</v>
      </c>
      <c r="F8557">
        <v>2271</v>
      </c>
      <c r="G8557">
        <v>1800</v>
      </c>
      <c r="H8557">
        <v>0</v>
      </c>
      <c r="I8557">
        <v>16.010000000000002</v>
      </c>
      <c r="J8557">
        <v>22.71</v>
      </c>
      <c r="K8557">
        <v>18</v>
      </c>
      <c r="L8557">
        <v>0</v>
      </c>
    </row>
    <row r="8558" spans="1:12" x14ac:dyDescent="0.25">
      <c r="A8558">
        <v>85049040</v>
      </c>
      <c r="C8558">
        <v>0</v>
      </c>
      <c r="D8558" t="s">
        <v>8313</v>
      </c>
      <c r="E8558">
        <v>1601</v>
      </c>
      <c r="F8558">
        <v>2271</v>
      </c>
      <c r="G8558">
        <v>1800</v>
      </c>
      <c r="H8558">
        <v>0</v>
      </c>
      <c r="I8558">
        <v>16.010000000000002</v>
      </c>
      <c r="J8558">
        <v>22.71</v>
      </c>
      <c r="K8558">
        <v>18</v>
      </c>
      <c r="L8558">
        <v>0</v>
      </c>
    </row>
    <row r="8559" spans="1:12" x14ac:dyDescent="0.25">
      <c r="A8559">
        <v>85049090</v>
      </c>
      <c r="C8559">
        <v>0</v>
      </c>
      <c r="D8559" t="s">
        <v>8314</v>
      </c>
      <c r="E8559">
        <v>1601</v>
      </c>
      <c r="F8559">
        <v>2330</v>
      </c>
      <c r="G8559">
        <v>1800</v>
      </c>
      <c r="H8559">
        <v>0</v>
      </c>
      <c r="I8559">
        <v>16.010000000000002</v>
      </c>
      <c r="J8559">
        <v>23.3</v>
      </c>
      <c r="K8559">
        <v>18</v>
      </c>
      <c r="L8559">
        <v>0</v>
      </c>
    </row>
    <row r="8560" spans="1:12" x14ac:dyDescent="0.25">
      <c r="A8560">
        <v>85051100</v>
      </c>
      <c r="C8560">
        <v>0</v>
      </c>
      <c r="D8560" t="s">
        <v>8315</v>
      </c>
      <c r="E8560">
        <v>1467</v>
      </c>
      <c r="F8560">
        <v>1857</v>
      </c>
      <c r="G8560">
        <v>1800</v>
      </c>
      <c r="H8560">
        <v>0</v>
      </c>
      <c r="I8560">
        <v>14.67</v>
      </c>
      <c r="J8560">
        <v>18.57</v>
      </c>
      <c r="K8560">
        <v>18</v>
      </c>
      <c r="L8560">
        <v>0</v>
      </c>
    </row>
    <row r="8561" spans="1:12" x14ac:dyDescent="0.25">
      <c r="A8561">
        <v>85051910</v>
      </c>
      <c r="C8561">
        <v>0</v>
      </c>
      <c r="D8561" t="s">
        <v>8316</v>
      </c>
      <c r="E8561">
        <v>1467</v>
      </c>
      <c r="F8561">
        <v>1857</v>
      </c>
      <c r="G8561">
        <v>1800</v>
      </c>
      <c r="H8561">
        <v>0</v>
      </c>
      <c r="I8561">
        <v>14.67</v>
      </c>
      <c r="J8561">
        <v>18.57</v>
      </c>
      <c r="K8561">
        <v>18</v>
      </c>
      <c r="L8561">
        <v>0</v>
      </c>
    </row>
    <row r="8562" spans="1:12" x14ac:dyDescent="0.25">
      <c r="A8562">
        <v>85051990</v>
      </c>
      <c r="C8562">
        <v>0</v>
      </c>
      <c r="D8562" t="s">
        <v>8317</v>
      </c>
      <c r="E8562">
        <v>1467</v>
      </c>
      <c r="F8562">
        <v>1857</v>
      </c>
      <c r="G8562">
        <v>1800</v>
      </c>
      <c r="H8562">
        <v>0</v>
      </c>
      <c r="I8562">
        <v>14.67</v>
      </c>
      <c r="J8562">
        <v>18.57</v>
      </c>
      <c r="K8562">
        <v>18</v>
      </c>
      <c r="L8562">
        <v>0</v>
      </c>
    </row>
    <row r="8563" spans="1:12" x14ac:dyDescent="0.25">
      <c r="A8563">
        <v>85052010</v>
      </c>
      <c r="C8563">
        <v>0</v>
      </c>
      <c r="D8563" t="s">
        <v>8318</v>
      </c>
      <c r="E8563">
        <v>1433</v>
      </c>
      <c r="F8563">
        <v>1633</v>
      </c>
      <c r="G8563">
        <v>1800</v>
      </c>
      <c r="H8563">
        <v>0</v>
      </c>
      <c r="I8563">
        <v>14.33</v>
      </c>
      <c r="J8563">
        <v>16.329999999999998</v>
      </c>
      <c r="K8563">
        <v>18</v>
      </c>
      <c r="L8563">
        <v>0</v>
      </c>
    </row>
    <row r="8564" spans="1:12" x14ac:dyDescent="0.25">
      <c r="A8564">
        <v>85052090</v>
      </c>
      <c r="C8564">
        <v>0</v>
      </c>
      <c r="D8564" t="s">
        <v>8319</v>
      </c>
      <c r="E8564">
        <v>1433</v>
      </c>
      <c r="F8564">
        <v>1945</v>
      </c>
      <c r="G8564">
        <v>1200</v>
      </c>
      <c r="H8564">
        <v>0</v>
      </c>
      <c r="I8564">
        <v>14.33</v>
      </c>
      <c r="J8564">
        <v>19.45</v>
      </c>
      <c r="K8564">
        <v>12</v>
      </c>
      <c r="L8564">
        <v>0</v>
      </c>
    </row>
    <row r="8565" spans="1:12" x14ac:dyDescent="0.25">
      <c r="A8565">
        <v>85052090</v>
      </c>
      <c r="B8565">
        <v>1</v>
      </c>
      <c r="C8565">
        <v>0</v>
      </c>
      <c r="D8565" t="s">
        <v>11054</v>
      </c>
      <c r="E8565">
        <v>1416</v>
      </c>
      <c r="F8565">
        <v>1928</v>
      </c>
      <c r="G8565">
        <v>1200</v>
      </c>
      <c r="H8565">
        <v>0</v>
      </c>
      <c r="I8565">
        <v>14.16</v>
      </c>
      <c r="J8565">
        <v>19.28</v>
      </c>
      <c r="K8565">
        <v>12</v>
      </c>
      <c r="L8565">
        <v>0</v>
      </c>
    </row>
    <row r="8566" spans="1:12" x14ac:dyDescent="0.25">
      <c r="A8566">
        <v>85059011</v>
      </c>
      <c r="C8566">
        <v>0</v>
      </c>
      <c r="D8566" t="s">
        <v>12863</v>
      </c>
      <c r="E8566">
        <v>1388</v>
      </c>
      <c r="F8566">
        <v>1588</v>
      </c>
      <c r="G8566">
        <v>1800</v>
      </c>
      <c r="H8566">
        <v>0</v>
      </c>
      <c r="I8566">
        <v>13.88</v>
      </c>
      <c r="J8566">
        <v>15.88</v>
      </c>
      <c r="K8566">
        <v>18</v>
      </c>
      <c r="L8566">
        <v>0</v>
      </c>
    </row>
    <row r="8567" spans="1:12" x14ac:dyDescent="0.25">
      <c r="A8567">
        <v>85059019</v>
      </c>
      <c r="C8567">
        <v>0</v>
      </c>
      <c r="D8567" t="s">
        <v>12863</v>
      </c>
      <c r="E8567">
        <v>1388</v>
      </c>
      <c r="F8567">
        <v>1778</v>
      </c>
      <c r="G8567">
        <v>1800</v>
      </c>
      <c r="H8567">
        <v>0</v>
      </c>
      <c r="I8567">
        <v>13.88</v>
      </c>
      <c r="J8567">
        <v>17.78</v>
      </c>
      <c r="K8567">
        <v>18</v>
      </c>
      <c r="L8567">
        <v>0</v>
      </c>
    </row>
    <row r="8568" spans="1:12" x14ac:dyDescent="0.25">
      <c r="A8568">
        <v>85059080</v>
      </c>
      <c r="C8568">
        <v>0</v>
      </c>
      <c r="D8568" t="s">
        <v>8320</v>
      </c>
      <c r="E8568">
        <v>1467</v>
      </c>
      <c r="F8568">
        <v>1821</v>
      </c>
      <c r="G8568">
        <v>1800</v>
      </c>
      <c r="H8568">
        <v>0</v>
      </c>
      <c r="I8568">
        <v>14.67</v>
      </c>
      <c r="J8568">
        <v>18.21</v>
      </c>
      <c r="K8568">
        <v>18</v>
      </c>
      <c r="L8568">
        <v>0</v>
      </c>
    </row>
    <row r="8569" spans="1:12" x14ac:dyDescent="0.25">
      <c r="A8569">
        <v>85059090</v>
      </c>
      <c r="C8569">
        <v>0</v>
      </c>
      <c r="D8569" t="s">
        <v>8321</v>
      </c>
      <c r="E8569">
        <v>1467</v>
      </c>
      <c r="F8569">
        <v>1821</v>
      </c>
      <c r="G8569">
        <v>1800</v>
      </c>
      <c r="H8569">
        <v>0</v>
      </c>
      <c r="I8569">
        <v>14.67</v>
      </c>
      <c r="J8569">
        <v>18.21</v>
      </c>
      <c r="K8569">
        <v>18</v>
      </c>
      <c r="L8569">
        <v>0</v>
      </c>
    </row>
    <row r="8570" spans="1:12" x14ac:dyDescent="0.25">
      <c r="A8570">
        <v>85061011</v>
      </c>
      <c r="C8570">
        <v>0</v>
      </c>
      <c r="D8570" t="s">
        <v>11055</v>
      </c>
      <c r="E8570">
        <v>1467</v>
      </c>
      <c r="F8570">
        <v>1667</v>
      </c>
      <c r="G8570">
        <v>1800</v>
      </c>
      <c r="H8570">
        <v>0</v>
      </c>
      <c r="I8570">
        <v>14.67</v>
      </c>
      <c r="J8570">
        <v>16.670000000000002</v>
      </c>
      <c r="K8570">
        <v>18</v>
      </c>
      <c r="L8570">
        <v>0</v>
      </c>
    </row>
    <row r="8571" spans="1:12" x14ac:dyDescent="0.25">
      <c r="A8571">
        <v>85061012</v>
      </c>
      <c r="C8571">
        <v>0</v>
      </c>
      <c r="D8571" t="s">
        <v>11056</v>
      </c>
      <c r="E8571">
        <v>1467</v>
      </c>
      <c r="F8571">
        <v>1667</v>
      </c>
      <c r="G8571">
        <v>1800</v>
      </c>
      <c r="H8571">
        <v>0</v>
      </c>
      <c r="I8571">
        <v>14.67</v>
      </c>
      <c r="J8571">
        <v>16.670000000000002</v>
      </c>
      <c r="K8571">
        <v>18</v>
      </c>
      <c r="L8571">
        <v>0</v>
      </c>
    </row>
    <row r="8572" spans="1:12" x14ac:dyDescent="0.25">
      <c r="A8572">
        <v>85061019</v>
      </c>
      <c r="C8572">
        <v>0</v>
      </c>
      <c r="D8572" t="s">
        <v>7</v>
      </c>
      <c r="E8572">
        <v>1467</v>
      </c>
      <c r="F8572">
        <v>1840</v>
      </c>
      <c r="G8572">
        <v>1800</v>
      </c>
      <c r="H8572">
        <v>0</v>
      </c>
      <c r="I8572">
        <v>14.67</v>
      </c>
      <c r="J8572">
        <v>18.399999999999999</v>
      </c>
      <c r="K8572">
        <v>18</v>
      </c>
      <c r="L8572">
        <v>0</v>
      </c>
    </row>
    <row r="8573" spans="1:12" x14ac:dyDescent="0.25">
      <c r="A8573">
        <v>85061020</v>
      </c>
      <c r="C8573">
        <v>0</v>
      </c>
      <c r="D8573" t="s">
        <v>8322</v>
      </c>
      <c r="E8573">
        <v>1467</v>
      </c>
      <c r="F8573">
        <v>1840</v>
      </c>
      <c r="G8573">
        <v>1800</v>
      </c>
      <c r="H8573">
        <v>0</v>
      </c>
      <c r="I8573">
        <v>14.67</v>
      </c>
      <c r="J8573">
        <v>18.399999999999999</v>
      </c>
      <c r="K8573">
        <v>18</v>
      </c>
      <c r="L8573">
        <v>0</v>
      </c>
    </row>
    <row r="8574" spans="1:12" x14ac:dyDescent="0.25">
      <c r="A8574">
        <v>85061031</v>
      </c>
      <c r="C8574">
        <v>0</v>
      </c>
      <c r="D8574" t="s">
        <v>11057</v>
      </c>
      <c r="E8574">
        <v>1467</v>
      </c>
      <c r="F8574">
        <v>1667</v>
      </c>
      <c r="G8574">
        <v>1800</v>
      </c>
      <c r="H8574">
        <v>0</v>
      </c>
      <c r="I8574">
        <v>14.67</v>
      </c>
      <c r="J8574">
        <v>16.670000000000002</v>
      </c>
      <c r="K8574">
        <v>18</v>
      </c>
      <c r="L8574">
        <v>0</v>
      </c>
    </row>
    <row r="8575" spans="1:12" x14ac:dyDescent="0.25">
      <c r="A8575">
        <v>85061032</v>
      </c>
      <c r="C8575">
        <v>0</v>
      </c>
      <c r="D8575" t="s">
        <v>11058</v>
      </c>
      <c r="E8575">
        <v>1467</v>
      </c>
      <c r="F8575">
        <v>1667</v>
      </c>
      <c r="G8575">
        <v>1800</v>
      </c>
      <c r="H8575">
        <v>0</v>
      </c>
      <c r="I8575">
        <v>14.67</v>
      </c>
      <c r="J8575">
        <v>16.670000000000002</v>
      </c>
      <c r="K8575">
        <v>18</v>
      </c>
      <c r="L8575">
        <v>0</v>
      </c>
    </row>
    <row r="8576" spans="1:12" x14ac:dyDescent="0.25">
      <c r="A8576">
        <v>85061039</v>
      </c>
      <c r="C8576">
        <v>0</v>
      </c>
      <c r="D8576" t="s">
        <v>7</v>
      </c>
      <c r="E8576">
        <v>1467</v>
      </c>
      <c r="F8576">
        <v>1840</v>
      </c>
      <c r="G8576">
        <v>1800</v>
      </c>
      <c r="H8576">
        <v>0</v>
      </c>
      <c r="I8576">
        <v>14.67</v>
      </c>
      <c r="J8576">
        <v>18.399999999999999</v>
      </c>
      <c r="K8576">
        <v>18</v>
      </c>
      <c r="L8576">
        <v>0</v>
      </c>
    </row>
    <row r="8577" spans="1:12" x14ac:dyDescent="0.25">
      <c r="A8577">
        <v>85063010</v>
      </c>
      <c r="C8577">
        <v>0</v>
      </c>
      <c r="D8577" t="s">
        <v>8323</v>
      </c>
      <c r="E8577">
        <v>1467</v>
      </c>
      <c r="F8577">
        <v>1667</v>
      </c>
      <c r="G8577">
        <v>1800</v>
      </c>
      <c r="H8577">
        <v>0</v>
      </c>
      <c r="I8577">
        <v>14.67</v>
      </c>
      <c r="J8577">
        <v>16.670000000000002</v>
      </c>
      <c r="K8577">
        <v>18</v>
      </c>
      <c r="L8577">
        <v>0</v>
      </c>
    </row>
    <row r="8578" spans="1:12" x14ac:dyDescent="0.25">
      <c r="A8578">
        <v>85063090</v>
      </c>
      <c r="C8578">
        <v>0</v>
      </c>
      <c r="D8578" t="s">
        <v>8324</v>
      </c>
      <c r="E8578">
        <v>1467</v>
      </c>
      <c r="F8578">
        <v>1840</v>
      </c>
      <c r="G8578">
        <v>1800</v>
      </c>
      <c r="H8578">
        <v>0</v>
      </c>
      <c r="I8578">
        <v>14.67</v>
      </c>
      <c r="J8578">
        <v>18.399999999999999</v>
      </c>
      <c r="K8578">
        <v>18</v>
      </c>
      <c r="L8578">
        <v>0</v>
      </c>
    </row>
    <row r="8579" spans="1:12" x14ac:dyDescent="0.25">
      <c r="A8579">
        <v>85064010</v>
      </c>
      <c r="C8579">
        <v>0</v>
      </c>
      <c r="D8579" t="s">
        <v>8325</v>
      </c>
      <c r="E8579">
        <v>1467</v>
      </c>
      <c r="F8579">
        <v>1667</v>
      </c>
      <c r="G8579">
        <v>1800</v>
      </c>
      <c r="H8579">
        <v>0</v>
      </c>
      <c r="I8579">
        <v>14.67</v>
      </c>
      <c r="J8579">
        <v>16.670000000000002</v>
      </c>
      <c r="K8579">
        <v>18</v>
      </c>
      <c r="L8579">
        <v>0</v>
      </c>
    </row>
    <row r="8580" spans="1:12" x14ac:dyDescent="0.25">
      <c r="A8580">
        <v>85064090</v>
      </c>
      <c r="C8580">
        <v>0</v>
      </c>
      <c r="D8580" t="s">
        <v>8326</v>
      </c>
      <c r="E8580">
        <v>1467</v>
      </c>
      <c r="F8580">
        <v>1840</v>
      </c>
      <c r="G8580">
        <v>1800</v>
      </c>
      <c r="H8580">
        <v>0</v>
      </c>
      <c r="I8580">
        <v>14.67</v>
      </c>
      <c r="J8580">
        <v>18.399999999999999</v>
      </c>
      <c r="K8580">
        <v>18</v>
      </c>
      <c r="L8580">
        <v>0</v>
      </c>
    </row>
    <row r="8581" spans="1:12" x14ac:dyDescent="0.25">
      <c r="A8581">
        <v>85065010</v>
      </c>
      <c r="C8581">
        <v>0</v>
      </c>
      <c r="D8581" t="s">
        <v>8327</v>
      </c>
      <c r="E8581">
        <v>1467</v>
      </c>
      <c r="F8581">
        <v>1667</v>
      </c>
      <c r="G8581">
        <v>1800</v>
      </c>
      <c r="H8581">
        <v>0</v>
      </c>
      <c r="I8581">
        <v>14.67</v>
      </c>
      <c r="J8581">
        <v>16.670000000000002</v>
      </c>
      <c r="K8581">
        <v>18</v>
      </c>
      <c r="L8581">
        <v>0</v>
      </c>
    </row>
    <row r="8582" spans="1:12" x14ac:dyDescent="0.25">
      <c r="A8582">
        <v>85065090</v>
      </c>
      <c r="C8582">
        <v>0</v>
      </c>
      <c r="D8582" t="s">
        <v>8328</v>
      </c>
      <c r="E8582">
        <v>1467</v>
      </c>
      <c r="F8582">
        <v>1857</v>
      </c>
      <c r="G8582">
        <v>1800</v>
      </c>
      <c r="H8582">
        <v>0</v>
      </c>
      <c r="I8582">
        <v>14.67</v>
      </c>
      <c r="J8582">
        <v>18.57</v>
      </c>
      <c r="K8582">
        <v>18</v>
      </c>
      <c r="L8582">
        <v>0</v>
      </c>
    </row>
    <row r="8583" spans="1:12" x14ac:dyDescent="0.25">
      <c r="A8583">
        <v>85066010</v>
      </c>
      <c r="C8583">
        <v>0</v>
      </c>
      <c r="D8583" t="s">
        <v>8329</v>
      </c>
      <c r="E8583">
        <v>1467</v>
      </c>
      <c r="F8583">
        <v>1667</v>
      </c>
      <c r="G8583">
        <v>1800</v>
      </c>
      <c r="H8583">
        <v>0</v>
      </c>
      <c r="I8583">
        <v>14.67</v>
      </c>
      <c r="J8583">
        <v>16.670000000000002</v>
      </c>
      <c r="K8583">
        <v>18</v>
      </c>
      <c r="L8583">
        <v>0</v>
      </c>
    </row>
    <row r="8584" spans="1:12" x14ac:dyDescent="0.25">
      <c r="A8584">
        <v>85066090</v>
      </c>
      <c r="C8584">
        <v>0</v>
      </c>
      <c r="D8584" t="s">
        <v>8330</v>
      </c>
      <c r="E8584">
        <v>1467</v>
      </c>
      <c r="F8584">
        <v>1840</v>
      </c>
      <c r="G8584">
        <v>1800</v>
      </c>
      <c r="H8584">
        <v>0</v>
      </c>
      <c r="I8584">
        <v>14.67</v>
      </c>
      <c r="J8584">
        <v>18.399999999999999</v>
      </c>
      <c r="K8584">
        <v>18</v>
      </c>
      <c r="L8584">
        <v>0</v>
      </c>
    </row>
    <row r="8585" spans="1:12" x14ac:dyDescent="0.25">
      <c r="A8585">
        <v>85068010</v>
      </c>
      <c r="C8585">
        <v>0</v>
      </c>
      <c r="D8585" t="s">
        <v>8331</v>
      </c>
      <c r="E8585">
        <v>1592</v>
      </c>
      <c r="F8585">
        <v>1792</v>
      </c>
      <c r="G8585">
        <v>1800</v>
      </c>
      <c r="H8585">
        <v>0</v>
      </c>
      <c r="I8585">
        <v>15.92</v>
      </c>
      <c r="J8585">
        <v>17.920000000000002</v>
      </c>
      <c r="K8585">
        <v>18</v>
      </c>
      <c r="L8585">
        <v>0</v>
      </c>
    </row>
    <row r="8586" spans="1:12" x14ac:dyDescent="0.25">
      <c r="A8586">
        <v>85068090</v>
      </c>
      <c r="C8586">
        <v>0</v>
      </c>
      <c r="D8586" t="s">
        <v>8332</v>
      </c>
      <c r="E8586">
        <v>1592</v>
      </c>
      <c r="F8586">
        <v>2143</v>
      </c>
      <c r="G8586">
        <v>1800</v>
      </c>
      <c r="H8586">
        <v>0</v>
      </c>
      <c r="I8586">
        <v>15.92</v>
      </c>
      <c r="J8586">
        <v>21.43</v>
      </c>
      <c r="K8586">
        <v>18</v>
      </c>
      <c r="L8586">
        <v>0</v>
      </c>
    </row>
    <row r="8587" spans="1:12" x14ac:dyDescent="0.25">
      <c r="A8587">
        <v>85069000</v>
      </c>
      <c r="C8587">
        <v>0</v>
      </c>
      <c r="D8587" t="s">
        <v>8333</v>
      </c>
      <c r="E8587">
        <v>1467</v>
      </c>
      <c r="F8587">
        <v>1821</v>
      </c>
      <c r="G8587">
        <v>1800</v>
      </c>
      <c r="H8587">
        <v>0</v>
      </c>
      <c r="I8587">
        <v>14.67</v>
      </c>
      <c r="J8587">
        <v>18.21</v>
      </c>
      <c r="K8587">
        <v>18</v>
      </c>
      <c r="L8587">
        <v>0</v>
      </c>
    </row>
    <row r="8588" spans="1:12" x14ac:dyDescent="0.25">
      <c r="A8588">
        <v>85071010</v>
      </c>
      <c r="C8588">
        <v>0</v>
      </c>
      <c r="D8588" t="s">
        <v>12864</v>
      </c>
      <c r="E8588">
        <v>1467</v>
      </c>
      <c r="F8588">
        <v>1877</v>
      </c>
      <c r="G8588">
        <v>1800</v>
      </c>
      <c r="H8588">
        <v>0</v>
      </c>
      <c r="I8588">
        <v>14.67</v>
      </c>
      <c r="J8588">
        <v>18.77</v>
      </c>
      <c r="K8588">
        <v>18</v>
      </c>
      <c r="L8588">
        <v>0</v>
      </c>
    </row>
    <row r="8589" spans="1:12" x14ac:dyDescent="0.25">
      <c r="A8589">
        <v>85071090</v>
      </c>
      <c r="C8589">
        <v>0</v>
      </c>
      <c r="D8589" t="s">
        <v>8334</v>
      </c>
      <c r="E8589">
        <v>1467</v>
      </c>
      <c r="F8589">
        <v>1877</v>
      </c>
      <c r="G8589">
        <v>1800</v>
      </c>
      <c r="H8589">
        <v>0</v>
      </c>
      <c r="I8589">
        <v>14.67</v>
      </c>
      <c r="J8589">
        <v>18.77</v>
      </c>
      <c r="K8589">
        <v>18</v>
      </c>
      <c r="L8589">
        <v>0</v>
      </c>
    </row>
    <row r="8590" spans="1:12" x14ac:dyDescent="0.25">
      <c r="A8590">
        <v>85071090</v>
      </c>
      <c r="B8590">
        <v>1</v>
      </c>
      <c r="C8590">
        <v>0</v>
      </c>
      <c r="D8590" t="s">
        <v>11059</v>
      </c>
      <c r="E8590">
        <v>1380</v>
      </c>
      <c r="F8590">
        <v>1790</v>
      </c>
      <c r="G8590">
        <v>1800</v>
      </c>
      <c r="H8590">
        <v>0</v>
      </c>
      <c r="I8590">
        <v>13.8</v>
      </c>
      <c r="J8590">
        <v>17.899999999999999</v>
      </c>
      <c r="K8590">
        <v>18</v>
      </c>
      <c r="L8590">
        <v>0</v>
      </c>
    </row>
    <row r="8591" spans="1:12" x14ac:dyDescent="0.25">
      <c r="A8591">
        <v>85072010</v>
      </c>
      <c r="C8591">
        <v>0</v>
      </c>
      <c r="D8591" t="s">
        <v>8335</v>
      </c>
      <c r="E8591">
        <v>1592</v>
      </c>
      <c r="F8591">
        <v>2217</v>
      </c>
      <c r="G8591">
        <v>1800</v>
      </c>
      <c r="H8591">
        <v>0</v>
      </c>
      <c r="I8591">
        <v>15.92</v>
      </c>
      <c r="J8591">
        <v>22.17</v>
      </c>
      <c r="K8591">
        <v>18</v>
      </c>
      <c r="L8591">
        <v>0</v>
      </c>
    </row>
    <row r="8592" spans="1:12" x14ac:dyDescent="0.25">
      <c r="A8592">
        <v>85072090</v>
      </c>
      <c r="C8592">
        <v>0</v>
      </c>
      <c r="D8592" t="s">
        <v>8336</v>
      </c>
      <c r="E8592">
        <v>1592</v>
      </c>
      <c r="F8592">
        <v>2180</v>
      </c>
      <c r="G8592">
        <v>1800</v>
      </c>
      <c r="H8592">
        <v>0</v>
      </c>
      <c r="I8592">
        <v>15.92</v>
      </c>
      <c r="J8592">
        <v>21.8</v>
      </c>
      <c r="K8592">
        <v>18</v>
      </c>
      <c r="L8592">
        <v>0</v>
      </c>
    </row>
    <row r="8593" spans="1:12" x14ac:dyDescent="0.25">
      <c r="A8593">
        <v>85073011</v>
      </c>
      <c r="C8593">
        <v>0</v>
      </c>
      <c r="D8593" t="s">
        <v>8337</v>
      </c>
      <c r="E8593">
        <v>1592</v>
      </c>
      <c r="F8593">
        <v>2180</v>
      </c>
      <c r="G8593">
        <v>1800</v>
      </c>
      <c r="H8593">
        <v>0</v>
      </c>
      <c r="I8593">
        <v>15.92</v>
      </c>
      <c r="J8593">
        <v>21.8</v>
      </c>
      <c r="K8593">
        <v>18</v>
      </c>
      <c r="L8593">
        <v>0</v>
      </c>
    </row>
    <row r="8594" spans="1:12" x14ac:dyDescent="0.25">
      <c r="A8594">
        <v>85073019</v>
      </c>
      <c r="C8594">
        <v>0</v>
      </c>
      <c r="D8594" t="s">
        <v>8338</v>
      </c>
      <c r="E8594">
        <v>1592</v>
      </c>
      <c r="F8594">
        <v>2217</v>
      </c>
      <c r="G8594">
        <v>1800</v>
      </c>
      <c r="H8594">
        <v>0</v>
      </c>
      <c r="I8594">
        <v>15.92</v>
      </c>
      <c r="J8594">
        <v>22.17</v>
      </c>
      <c r="K8594">
        <v>18</v>
      </c>
      <c r="L8594">
        <v>0</v>
      </c>
    </row>
    <row r="8595" spans="1:12" x14ac:dyDescent="0.25">
      <c r="A8595">
        <v>85073090</v>
      </c>
      <c r="C8595">
        <v>0</v>
      </c>
      <c r="D8595" t="s">
        <v>8339</v>
      </c>
      <c r="E8595">
        <v>1592</v>
      </c>
      <c r="F8595">
        <v>2180</v>
      </c>
      <c r="G8595">
        <v>1800</v>
      </c>
      <c r="H8595">
        <v>0</v>
      </c>
      <c r="I8595">
        <v>15.92</v>
      </c>
      <c r="J8595">
        <v>21.8</v>
      </c>
      <c r="K8595">
        <v>18</v>
      </c>
      <c r="L8595">
        <v>0</v>
      </c>
    </row>
    <row r="8596" spans="1:12" x14ac:dyDescent="0.25">
      <c r="A8596">
        <v>85075010</v>
      </c>
      <c r="C8596">
        <v>0</v>
      </c>
      <c r="D8596" t="s">
        <v>11060</v>
      </c>
      <c r="E8596">
        <v>1467</v>
      </c>
      <c r="F8596">
        <v>1667</v>
      </c>
      <c r="G8596">
        <v>1800</v>
      </c>
      <c r="H8596">
        <v>0</v>
      </c>
      <c r="I8596">
        <v>14.67</v>
      </c>
      <c r="J8596">
        <v>16.670000000000002</v>
      </c>
      <c r="K8596">
        <v>18</v>
      </c>
      <c r="L8596">
        <v>0</v>
      </c>
    </row>
    <row r="8597" spans="1:12" x14ac:dyDescent="0.25">
      <c r="A8597">
        <v>85075020</v>
      </c>
      <c r="C8597">
        <v>0</v>
      </c>
      <c r="D8597" t="s">
        <v>11061</v>
      </c>
      <c r="E8597">
        <v>1467</v>
      </c>
      <c r="F8597">
        <v>1667</v>
      </c>
      <c r="G8597">
        <v>1800</v>
      </c>
      <c r="H8597">
        <v>0</v>
      </c>
      <c r="I8597">
        <v>14.67</v>
      </c>
      <c r="J8597">
        <v>16.670000000000002</v>
      </c>
      <c r="K8597">
        <v>18</v>
      </c>
      <c r="L8597">
        <v>0</v>
      </c>
    </row>
    <row r="8598" spans="1:12" x14ac:dyDescent="0.25">
      <c r="A8598">
        <v>85075090</v>
      </c>
      <c r="C8598">
        <v>0</v>
      </c>
      <c r="D8598" t="s">
        <v>6</v>
      </c>
      <c r="E8598">
        <v>1467</v>
      </c>
      <c r="F8598">
        <v>1877</v>
      </c>
      <c r="G8598">
        <v>1800</v>
      </c>
      <c r="H8598">
        <v>0</v>
      </c>
      <c r="I8598">
        <v>14.67</v>
      </c>
      <c r="J8598">
        <v>18.77</v>
      </c>
      <c r="K8598">
        <v>18</v>
      </c>
      <c r="L8598">
        <v>0</v>
      </c>
    </row>
    <row r="8599" spans="1:12" x14ac:dyDescent="0.25">
      <c r="A8599">
        <v>85076000</v>
      </c>
      <c r="C8599">
        <v>0</v>
      </c>
      <c r="D8599" t="s">
        <v>11062</v>
      </c>
      <c r="E8599">
        <v>1484</v>
      </c>
      <c r="F8599">
        <v>1894</v>
      </c>
      <c r="G8599">
        <v>1800</v>
      </c>
      <c r="H8599">
        <v>0</v>
      </c>
      <c r="I8599">
        <v>14.84</v>
      </c>
      <c r="J8599">
        <v>18.940000000000001</v>
      </c>
      <c r="K8599">
        <v>18</v>
      </c>
      <c r="L8599">
        <v>0</v>
      </c>
    </row>
    <row r="8600" spans="1:12" x14ac:dyDescent="0.25">
      <c r="A8600">
        <v>85076000</v>
      </c>
      <c r="B8600">
        <v>1</v>
      </c>
      <c r="C8600">
        <v>0</v>
      </c>
      <c r="D8600" t="s">
        <v>12865</v>
      </c>
      <c r="E8600">
        <v>1524</v>
      </c>
      <c r="F8600">
        <v>1934</v>
      </c>
      <c r="G8600">
        <v>1800</v>
      </c>
      <c r="H8600">
        <v>0</v>
      </c>
      <c r="I8600">
        <v>15.24</v>
      </c>
      <c r="J8600">
        <v>19.34</v>
      </c>
      <c r="K8600">
        <v>18</v>
      </c>
      <c r="L8600">
        <v>0</v>
      </c>
    </row>
    <row r="8601" spans="1:12" x14ac:dyDescent="0.25">
      <c r="A8601">
        <v>85078000</v>
      </c>
      <c r="C8601">
        <v>0</v>
      </c>
      <c r="D8601" t="s">
        <v>8340</v>
      </c>
      <c r="E8601">
        <v>1467</v>
      </c>
      <c r="F8601">
        <v>1877</v>
      </c>
      <c r="G8601">
        <v>1800</v>
      </c>
      <c r="H8601">
        <v>0</v>
      </c>
      <c r="I8601">
        <v>14.67</v>
      </c>
      <c r="J8601">
        <v>18.77</v>
      </c>
      <c r="K8601">
        <v>18</v>
      </c>
      <c r="L8601">
        <v>0</v>
      </c>
    </row>
    <row r="8602" spans="1:12" x14ac:dyDescent="0.25">
      <c r="A8602">
        <v>85079010</v>
      </c>
      <c r="C8602">
        <v>0</v>
      </c>
      <c r="D8602" t="s">
        <v>8341</v>
      </c>
      <c r="E8602">
        <v>1467</v>
      </c>
      <c r="F8602">
        <v>1857</v>
      </c>
      <c r="G8602">
        <v>1800</v>
      </c>
      <c r="H8602">
        <v>0</v>
      </c>
      <c r="I8602">
        <v>14.67</v>
      </c>
      <c r="J8602">
        <v>18.57</v>
      </c>
      <c r="K8602">
        <v>18</v>
      </c>
      <c r="L8602">
        <v>0</v>
      </c>
    </row>
    <row r="8603" spans="1:12" x14ac:dyDescent="0.25">
      <c r="A8603">
        <v>85079020</v>
      </c>
      <c r="C8603">
        <v>0</v>
      </c>
      <c r="D8603" t="s">
        <v>8342</v>
      </c>
      <c r="E8603">
        <v>1467</v>
      </c>
      <c r="F8603">
        <v>1857</v>
      </c>
      <c r="G8603">
        <v>1800</v>
      </c>
      <c r="H8603">
        <v>0</v>
      </c>
      <c r="I8603">
        <v>14.67</v>
      </c>
      <c r="J8603">
        <v>18.57</v>
      </c>
      <c r="K8603">
        <v>18</v>
      </c>
      <c r="L8603">
        <v>0</v>
      </c>
    </row>
    <row r="8604" spans="1:12" x14ac:dyDescent="0.25">
      <c r="A8604">
        <v>85079090</v>
      </c>
      <c r="C8604">
        <v>0</v>
      </c>
      <c r="D8604" t="s">
        <v>8343</v>
      </c>
      <c r="E8604">
        <v>1524</v>
      </c>
      <c r="F8604">
        <v>1914</v>
      </c>
      <c r="G8604">
        <v>1800</v>
      </c>
      <c r="H8604">
        <v>0</v>
      </c>
      <c r="I8604">
        <v>15.24</v>
      </c>
      <c r="J8604">
        <v>19.14</v>
      </c>
      <c r="K8604">
        <v>18</v>
      </c>
      <c r="L8604">
        <v>0</v>
      </c>
    </row>
    <row r="8605" spans="1:12" x14ac:dyDescent="0.25">
      <c r="A8605">
        <v>85081100</v>
      </c>
      <c r="C8605">
        <v>0</v>
      </c>
      <c r="D8605" t="s">
        <v>11063</v>
      </c>
      <c r="E8605">
        <v>1693</v>
      </c>
      <c r="F8605">
        <v>2762</v>
      </c>
      <c r="G8605">
        <v>1800</v>
      </c>
      <c r="H8605">
        <v>0</v>
      </c>
      <c r="I8605">
        <v>16.93</v>
      </c>
      <c r="J8605">
        <v>27.62</v>
      </c>
      <c r="K8605">
        <v>18</v>
      </c>
      <c r="L8605">
        <v>0</v>
      </c>
    </row>
    <row r="8606" spans="1:12" x14ac:dyDescent="0.25">
      <c r="A8606">
        <v>85081900</v>
      </c>
      <c r="C8606">
        <v>0</v>
      </c>
      <c r="D8606" t="s">
        <v>8344</v>
      </c>
      <c r="E8606">
        <v>1693</v>
      </c>
      <c r="F8606">
        <v>2762</v>
      </c>
      <c r="G8606">
        <v>1800</v>
      </c>
      <c r="H8606">
        <v>0</v>
      </c>
      <c r="I8606">
        <v>16.93</v>
      </c>
      <c r="J8606">
        <v>27.62</v>
      </c>
      <c r="K8606">
        <v>18</v>
      </c>
      <c r="L8606">
        <v>0</v>
      </c>
    </row>
    <row r="8607" spans="1:12" x14ac:dyDescent="0.25">
      <c r="A8607">
        <v>85086000</v>
      </c>
      <c r="C8607">
        <v>0</v>
      </c>
      <c r="D8607" t="s">
        <v>8345</v>
      </c>
      <c r="E8607">
        <v>1693</v>
      </c>
      <c r="F8607">
        <v>2531</v>
      </c>
      <c r="G8607">
        <v>1800</v>
      </c>
      <c r="H8607">
        <v>0</v>
      </c>
      <c r="I8607">
        <v>16.93</v>
      </c>
      <c r="J8607">
        <v>25.31</v>
      </c>
      <c r="K8607">
        <v>18</v>
      </c>
      <c r="L8607">
        <v>0</v>
      </c>
    </row>
    <row r="8608" spans="1:12" x14ac:dyDescent="0.25">
      <c r="A8608">
        <v>85087000</v>
      </c>
      <c r="C8608">
        <v>0</v>
      </c>
      <c r="D8608" t="s">
        <v>8346</v>
      </c>
      <c r="E8608">
        <v>1693</v>
      </c>
      <c r="F8608">
        <v>2531</v>
      </c>
      <c r="G8608">
        <v>1800</v>
      </c>
      <c r="H8608">
        <v>0</v>
      </c>
      <c r="I8608">
        <v>16.93</v>
      </c>
      <c r="J8608">
        <v>25.31</v>
      </c>
      <c r="K8608">
        <v>18</v>
      </c>
      <c r="L8608">
        <v>0</v>
      </c>
    </row>
    <row r="8609" spans="1:12" x14ac:dyDescent="0.25">
      <c r="A8609">
        <v>85094010</v>
      </c>
      <c r="C8609">
        <v>0</v>
      </c>
      <c r="D8609" t="s">
        <v>8347</v>
      </c>
      <c r="E8609">
        <v>1723</v>
      </c>
      <c r="F8609">
        <v>2869</v>
      </c>
      <c r="G8609">
        <v>2500</v>
      </c>
      <c r="H8609">
        <v>0</v>
      </c>
      <c r="I8609">
        <v>17.23</v>
      </c>
      <c r="J8609">
        <v>28.69</v>
      </c>
      <c r="K8609">
        <v>25</v>
      </c>
      <c r="L8609">
        <v>0</v>
      </c>
    </row>
    <row r="8610" spans="1:12" x14ac:dyDescent="0.25">
      <c r="A8610">
        <v>85094020</v>
      </c>
      <c r="C8610">
        <v>0</v>
      </c>
      <c r="D8610" t="s">
        <v>8348</v>
      </c>
      <c r="E8610">
        <v>1723</v>
      </c>
      <c r="F8610">
        <v>2869</v>
      </c>
      <c r="G8610">
        <v>2500</v>
      </c>
      <c r="H8610">
        <v>0</v>
      </c>
      <c r="I8610">
        <v>17.23</v>
      </c>
      <c r="J8610">
        <v>28.69</v>
      </c>
      <c r="K8610">
        <v>25</v>
      </c>
      <c r="L8610">
        <v>0</v>
      </c>
    </row>
    <row r="8611" spans="1:12" x14ac:dyDescent="0.25">
      <c r="A8611">
        <v>85094030</v>
      </c>
      <c r="C8611">
        <v>0</v>
      </c>
      <c r="D8611" t="s">
        <v>8349</v>
      </c>
      <c r="E8611">
        <v>1723</v>
      </c>
      <c r="F8611">
        <v>2869</v>
      </c>
      <c r="G8611">
        <v>2500</v>
      </c>
      <c r="H8611">
        <v>0</v>
      </c>
      <c r="I8611">
        <v>17.23</v>
      </c>
      <c r="J8611">
        <v>28.69</v>
      </c>
      <c r="K8611">
        <v>25</v>
      </c>
      <c r="L8611">
        <v>0</v>
      </c>
    </row>
    <row r="8612" spans="1:12" x14ac:dyDescent="0.25">
      <c r="A8612">
        <v>85094040</v>
      </c>
      <c r="C8612">
        <v>0</v>
      </c>
      <c r="D8612" t="s">
        <v>8350</v>
      </c>
      <c r="E8612">
        <v>1723</v>
      </c>
      <c r="F8612">
        <v>2869</v>
      </c>
      <c r="G8612">
        <v>2500</v>
      </c>
      <c r="H8612">
        <v>0</v>
      </c>
      <c r="I8612">
        <v>17.23</v>
      </c>
      <c r="J8612">
        <v>28.69</v>
      </c>
      <c r="K8612">
        <v>25</v>
      </c>
      <c r="L8612">
        <v>0</v>
      </c>
    </row>
    <row r="8613" spans="1:12" x14ac:dyDescent="0.25">
      <c r="A8613">
        <v>85094050</v>
      </c>
      <c r="C8613">
        <v>0</v>
      </c>
      <c r="D8613" t="s">
        <v>8351</v>
      </c>
      <c r="E8613">
        <v>1723</v>
      </c>
      <c r="F8613">
        <v>2869</v>
      </c>
      <c r="G8613">
        <v>2500</v>
      </c>
      <c r="H8613">
        <v>0</v>
      </c>
      <c r="I8613">
        <v>17.23</v>
      </c>
      <c r="J8613">
        <v>28.69</v>
      </c>
      <c r="K8613">
        <v>25</v>
      </c>
      <c r="L8613">
        <v>0</v>
      </c>
    </row>
    <row r="8614" spans="1:12" x14ac:dyDescent="0.25">
      <c r="A8614">
        <v>85094090</v>
      </c>
      <c r="C8614">
        <v>0</v>
      </c>
      <c r="D8614" t="s">
        <v>8352</v>
      </c>
      <c r="E8614">
        <v>1723</v>
      </c>
      <c r="F8614">
        <v>2869</v>
      </c>
      <c r="G8614">
        <v>2500</v>
      </c>
      <c r="H8614">
        <v>0</v>
      </c>
      <c r="I8614">
        <v>17.23</v>
      </c>
      <c r="J8614">
        <v>28.69</v>
      </c>
      <c r="K8614">
        <v>25</v>
      </c>
      <c r="L8614">
        <v>0</v>
      </c>
    </row>
    <row r="8615" spans="1:12" x14ac:dyDescent="0.25">
      <c r="A8615">
        <v>85098010</v>
      </c>
      <c r="C8615">
        <v>0</v>
      </c>
      <c r="D8615" t="s">
        <v>8353</v>
      </c>
      <c r="E8615">
        <v>1565</v>
      </c>
      <c r="F8615">
        <v>2314</v>
      </c>
      <c r="G8615">
        <v>1800</v>
      </c>
      <c r="H8615">
        <v>0</v>
      </c>
      <c r="I8615">
        <v>15.65</v>
      </c>
      <c r="J8615">
        <v>23.14</v>
      </c>
      <c r="K8615">
        <v>18</v>
      </c>
      <c r="L8615">
        <v>0</v>
      </c>
    </row>
    <row r="8616" spans="1:12" x14ac:dyDescent="0.25">
      <c r="A8616">
        <v>85098090</v>
      </c>
      <c r="C8616">
        <v>0</v>
      </c>
      <c r="D8616" t="s">
        <v>8354</v>
      </c>
      <c r="E8616">
        <v>1723</v>
      </c>
      <c r="F8616">
        <v>2869</v>
      </c>
      <c r="G8616">
        <v>1800</v>
      </c>
      <c r="H8616">
        <v>0</v>
      </c>
      <c r="I8616">
        <v>17.23</v>
      </c>
      <c r="J8616">
        <v>28.69</v>
      </c>
      <c r="K8616">
        <v>18</v>
      </c>
      <c r="L8616">
        <v>0</v>
      </c>
    </row>
    <row r="8617" spans="1:12" x14ac:dyDescent="0.25">
      <c r="A8617">
        <v>85099000</v>
      </c>
      <c r="C8617">
        <v>0</v>
      </c>
      <c r="D8617" t="s">
        <v>8346</v>
      </c>
      <c r="E8617">
        <v>1909</v>
      </c>
      <c r="F8617">
        <v>2889</v>
      </c>
      <c r="G8617">
        <v>1800</v>
      </c>
      <c r="H8617">
        <v>0</v>
      </c>
      <c r="I8617">
        <v>19.09</v>
      </c>
      <c r="J8617">
        <v>28.89</v>
      </c>
      <c r="K8617">
        <v>18</v>
      </c>
      <c r="L8617">
        <v>0</v>
      </c>
    </row>
    <row r="8618" spans="1:12" x14ac:dyDescent="0.25">
      <c r="A8618">
        <v>85101000</v>
      </c>
      <c r="C8618">
        <v>0</v>
      </c>
      <c r="D8618" t="s">
        <v>8355</v>
      </c>
      <c r="E8618">
        <v>1989</v>
      </c>
      <c r="F8618">
        <v>3043</v>
      </c>
      <c r="G8618">
        <v>1800</v>
      </c>
      <c r="H8618">
        <v>0</v>
      </c>
      <c r="I8618">
        <v>19.89</v>
      </c>
      <c r="J8618">
        <v>30.43</v>
      </c>
      <c r="K8618">
        <v>18</v>
      </c>
      <c r="L8618">
        <v>0</v>
      </c>
    </row>
    <row r="8619" spans="1:12" x14ac:dyDescent="0.25">
      <c r="A8619">
        <v>85102000</v>
      </c>
      <c r="C8619">
        <v>0</v>
      </c>
      <c r="D8619" t="s">
        <v>8356</v>
      </c>
      <c r="E8619">
        <v>1989</v>
      </c>
      <c r="F8619">
        <v>2189</v>
      </c>
      <c r="G8619">
        <v>1800</v>
      </c>
      <c r="H8619">
        <v>0</v>
      </c>
      <c r="I8619">
        <v>19.89</v>
      </c>
      <c r="J8619">
        <v>21.89</v>
      </c>
      <c r="K8619">
        <v>18</v>
      </c>
      <c r="L8619">
        <v>0</v>
      </c>
    </row>
    <row r="8620" spans="1:12" x14ac:dyDescent="0.25">
      <c r="A8620">
        <v>85103000</v>
      </c>
      <c r="C8620">
        <v>0</v>
      </c>
      <c r="D8620" t="s">
        <v>8357</v>
      </c>
      <c r="E8620">
        <v>1687</v>
      </c>
      <c r="F8620">
        <v>2741</v>
      </c>
      <c r="G8620">
        <v>1800</v>
      </c>
      <c r="H8620">
        <v>0</v>
      </c>
      <c r="I8620">
        <v>16.87</v>
      </c>
      <c r="J8620">
        <v>27.41</v>
      </c>
      <c r="K8620">
        <v>18</v>
      </c>
      <c r="L8620">
        <v>0</v>
      </c>
    </row>
    <row r="8621" spans="1:12" x14ac:dyDescent="0.25">
      <c r="A8621">
        <v>85109011</v>
      </c>
      <c r="C8621">
        <v>0</v>
      </c>
      <c r="D8621" t="s">
        <v>8358</v>
      </c>
      <c r="E8621">
        <v>1989</v>
      </c>
      <c r="F8621">
        <v>2894</v>
      </c>
      <c r="G8621">
        <v>1800</v>
      </c>
      <c r="H8621">
        <v>0</v>
      </c>
      <c r="I8621">
        <v>19.89</v>
      </c>
      <c r="J8621">
        <v>28.94</v>
      </c>
      <c r="K8621">
        <v>18</v>
      </c>
      <c r="L8621">
        <v>0</v>
      </c>
    </row>
    <row r="8622" spans="1:12" x14ac:dyDescent="0.25">
      <c r="A8622">
        <v>85109019</v>
      </c>
      <c r="C8622">
        <v>0</v>
      </c>
      <c r="D8622" t="s">
        <v>8359</v>
      </c>
      <c r="E8622">
        <v>1989</v>
      </c>
      <c r="F8622">
        <v>2894</v>
      </c>
      <c r="G8622">
        <v>1800</v>
      </c>
      <c r="H8622">
        <v>0</v>
      </c>
      <c r="I8622">
        <v>19.89</v>
      </c>
      <c r="J8622">
        <v>28.94</v>
      </c>
      <c r="K8622">
        <v>18</v>
      </c>
      <c r="L8622">
        <v>0</v>
      </c>
    </row>
    <row r="8623" spans="1:12" x14ac:dyDescent="0.25">
      <c r="A8623">
        <v>85109020</v>
      </c>
      <c r="C8623">
        <v>0</v>
      </c>
      <c r="D8623" t="s">
        <v>11064</v>
      </c>
      <c r="E8623">
        <v>1989</v>
      </c>
      <c r="F8623">
        <v>2816</v>
      </c>
      <c r="G8623">
        <v>1800</v>
      </c>
      <c r="H8623">
        <v>0</v>
      </c>
      <c r="I8623">
        <v>19.89</v>
      </c>
      <c r="J8623">
        <v>28.16</v>
      </c>
      <c r="K8623">
        <v>18</v>
      </c>
      <c r="L8623">
        <v>0</v>
      </c>
    </row>
    <row r="8624" spans="1:12" x14ac:dyDescent="0.25">
      <c r="A8624">
        <v>85109090</v>
      </c>
      <c r="C8624">
        <v>0</v>
      </c>
      <c r="D8624" t="s">
        <v>8360</v>
      </c>
      <c r="E8624">
        <v>1989</v>
      </c>
      <c r="F8624">
        <v>2189</v>
      </c>
      <c r="G8624">
        <v>1800</v>
      </c>
      <c r="H8624">
        <v>0</v>
      </c>
      <c r="I8624">
        <v>19.89</v>
      </c>
      <c r="J8624">
        <v>21.89</v>
      </c>
      <c r="K8624">
        <v>18</v>
      </c>
      <c r="L8624">
        <v>0</v>
      </c>
    </row>
    <row r="8625" spans="1:12" x14ac:dyDescent="0.25">
      <c r="A8625">
        <v>85111000</v>
      </c>
      <c r="C8625">
        <v>0</v>
      </c>
      <c r="D8625" t="s">
        <v>8361</v>
      </c>
      <c r="E8625">
        <v>1592</v>
      </c>
      <c r="F8625">
        <v>2217</v>
      </c>
      <c r="G8625">
        <v>1800</v>
      </c>
      <c r="H8625">
        <v>0</v>
      </c>
      <c r="I8625">
        <v>15.92</v>
      </c>
      <c r="J8625">
        <v>22.17</v>
      </c>
      <c r="K8625">
        <v>18</v>
      </c>
      <c r="L8625">
        <v>0</v>
      </c>
    </row>
    <row r="8626" spans="1:12" x14ac:dyDescent="0.25">
      <c r="A8626">
        <v>85112010</v>
      </c>
      <c r="C8626">
        <v>0</v>
      </c>
      <c r="D8626" t="s">
        <v>8362</v>
      </c>
      <c r="E8626">
        <v>1592</v>
      </c>
      <c r="F8626">
        <v>2217</v>
      </c>
      <c r="G8626">
        <v>1800</v>
      </c>
      <c r="H8626">
        <v>0</v>
      </c>
      <c r="I8626">
        <v>15.92</v>
      </c>
      <c r="J8626">
        <v>22.17</v>
      </c>
      <c r="K8626">
        <v>18</v>
      </c>
      <c r="L8626">
        <v>0</v>
      </c>
    </row>
    <row r="8627" spans="1:12" x14ac:dyDescent="0.25">
      <c r="A8627">
        <v>85112090</v>
      </c>
      <c r="C8627">
        <v>0</v>
      </c>
      <c r="D8627" t="s">
        <v>8363</v>
      </c>
      <c r="E8627">
        <v>1592</v>
      </c>
      <c r="F8627">
        <v>2217</v>
      </c>
      <c r="G8627">
        <v>1800</v>
      </c>
      <c r="H8627">
        <v>0</v>
      </c>
      <c r="I8627">
        <v>15.92</v>
      </c>
      <c r="J8627">
        <v>22.17</v>
      </c>
      <c r="K8627">
        <v>18</v>
      </c>
      <c r="L8627">
        <v>0</v>
      </c>
    </row>
    <row r="8628" spans="1:12" x14ac:dyDescent="0.25">
      <c r="A8628">
        <v>85113010</v>
      </c>
      <c r="C8628">
        <v>0</v>
      </c>
      <c r="D8628" t="s">
        <v>8364</v>
      </c>
      <c r="E8628">
        <v>1592</v>
      </c>
      <c r="F8628">
        <v>2217</v>
      </c>
      <c r="G8628">
        <v>1800</v>
      </c>
      <c r="H8628">
        <v>0</v>
      </c>
      <c r="I8628">
        <v>15.92</v>
      </c>
      <c r="J8628">
        <v>22.17</v>
      </c>
      <c r="K8628">
        <v>18</v>
      </c>
      <c r="L8628">
        <v>0</v>
      </c>
    </row>
    <row r="8629" spans="1:12" x14ac:dyDescent="0.25">
      <c r="A8629">
        <v>85113020</v>
      </c>
      <c r="C8629">
        <v>0</v>
      </c>
      <c r="D8629" t="s">
        <v>8365</v>
      </c>
      <c r="E8629">
        <v>1592</v>
      </c>
      <c r="F8629">
        <v>2217</v>
      </c>
      <c r="G8629">
        <v>1800</v>
      </c>
      <c r="H8629">
        <v>0</v>
      </c>
      <c r="I8629">
        <v>15.92</v>
      </c>
      <c r="J8629">
        <v>22.17</v>
      </c>
      <c r="K8629">
        <v>18</v>
      </c>
      <c r="L8629">
        <v>0</v>
      </c>
    </row>
    <row r="8630" spans="1:12" x14ac:dyDescent="0.25">
      <c r="A8630">
        <v>85114000</v>
      </c>
      <c r="C8630">
        <v>0</v>
      </c>
      <c r="D8630" t="s">
        <v>8366</v>
      </c>
      <c r="E8630">
        <v>1592</v>
      </c>
      <c r="F8630">
        <v>2217</v>
      </c>
      <c r="G8630">
        <v>1800</v>
      </c>
      <c r="H8630">
        <v>0</v>
      </c>
      <c r="I8630">
        <v>15.92</v>
      </c>
      <c r="J8630">
        <v>22.17</v>
      </c>
      <c r="K8630">
        <v>18</v>
      </c>
      <c r="L8630">
        <v>0</v>
      </c>
    </row>
    <row r="8631" spans="1:12" x14ac:dyDescent="0.25">
      <c r="A8631">
        <v>85114000</v>
      </c>
      <c r="B8631">
        <v>1</v>
      </c>
      <c r="C8631">
        <v>0</v>
      </c>
      <c r="D8631" t="s">
        <v>11065</v>
      </c>
      <c r="E8631">
        <v>1416</v>
      </c>
      <c r="F8631">
        <v>2041</v>
      </c>
      <c r="G8631">
        <v>1800</v>
      </c>
      <c r="H8631">
        <v>0</v>
      </c>
      <c r="I8631">
        <v>14.16</v>
      </c>
      <c r="J8631">
        <v>20.41</v>
      </c>
      <c r="K8631">
        <v>18</v>
      </c>
      <c r="L8631">
        <v>0</v>
      </c>
    </row>
    <row r="8632" spans="1:12" x14ac:dyDescent="0.25">
      <c r="A8632">
        <v>85115010</v>
      </c>
      <c r="C8632">
        <v>0</v>
      </c>
      <c r="D8632" t="s">
        <v>8367</v>
      </c>
      <c r="E8632">
        <v>1592</v>
      </c>
      <c r="F8632">
        <v>2217</v>
      </c>
      <c r="G8632">
        <v>1800</v>
      </c>
      <c r="H8632">
        <v>0</v>
      </c>
      <c r="I8632">
        <v>15.92</v>
      </c>
      <c r="J8632">
        <v>22.17</v>
      </c>
      <c r="K8632">
        <v>18</v>
      </c>
      <c r="L8632">
        <v>0</v>
      </c>
    </row>
    <row r="8633" spans="1:12" x14ac:dyDescent="0.25">
      <c r="A8633">
        <v>85115010</v>
      </c>
      <c r="B8633">
        <v>1</v>
      </c>
      <c r="C8633">
        <v>0</v>
      </c>
      <c r="D8633" t="s">
        <v>11066</v>
      </c>
      <c r="E8633">
        <v>1416</v>
      </c>
      <c r="F8633">
        <v>2041</v>
      </c>
      <c r="G8633">
        <v>1800</v>
      </c>
      <c r="H8633">
        <v>0</v>
      </c>
      <c r="I8633">
        <v>14.16</v>
      </c>
      <c r="J8633">
        <v>20.41</v>
      </c>
      <c r="K8633">
        <v>18</v>
      </c>
      <c r="L8633">
        <v>0</v>
      </c>
    </row>
    <row r="8634" spans="1:12" x14ac:dyDescent="0.25">
      <c r="A8634">
        <v>85115090</v>
      </c>
      <c r="C8634">
        <v>0</v>
      </c>
      <c r="D8634" t="s">
        <v>8368</v>
      </c>
      <c r="E8634">
        <v>1708</v>
      </c>
      <c r="F8634">
        <v>2333</v>
      </c>
      <c r="G8634">
        <v>1800</v>
      </c>
      <c r="H8634">
        <v>0</v>
      </c>
      <c r="I8634">
        <v>17.079999999999998</v>
      </c>
      <c r="J8634">
        <v>23.33</v>
      </c>
      <c r="K8634">
        <v>18</v>
      </c>
      <c r="L8634">
        <v>0</v>
      </c>
    </row>
    <row r="8635" spans="1:12" x14ac:dyDescent="0.25">
      <c r="A8635">
        <v>85118010</v>
      </c>
      <c r="C8635">
        <v>0</v>
      </c>
      <c r="D8635" t="s">
        <v>8369</v>
      </c>
      <c r="E8635">
        <v>1592</v>
      </c>
      <c r="F8635">
        <v>2217</v>
      </c>
      <c r="G8635">
        <v>1800</v>
      </c>
      <c r="H8635">
        <v>0</v>
      </c>
      <c r="I8635">
        <v>15.92</v>
      </c>
      <c r="J8635">
        <v>22.17</v>
      </c>
      <c r="K8635">
        <v>18</v>
      </c>
      <c r="L8635">
        <v>0</v>
      </c>
    </row>
    <row r="8636" spans="1:12" x14ac:dyDescent="0.25">
      <c r="A8636">
        <v>85118020</v>
      </c>
      <c r="C8636">
        <v>0</v>
      </c>
      <c r="D8636" t="s">
        <v>8370</v>
      </c>
      <c r="E8636">
        <v>1592</v>
      </c>
      <c r="F8636">
        <v>2217</v>
      </c>
      <c r="G8636">
        <v>1800</v>
      </c>
      <c r="H8636">
        <v>0</v>
      </c>
      <c r="I8636">
        <v>15.92</v>
      </c>
      <c r="J8636">
        <v>22.17</v>
      </c>
      <c r="K8636">
        <v>18</v>
      </c>
      <c r="L8636">
        <v>0</v>
      </c>
    </row>
    <row r="8637" spans="1:12" x14ac:dyDescent="0.25">
      <c r="A8637">
        <v>85118030</v>
      </c>
      <c r="C8637">
        <v>0</v>
      </c>
      <c r="D8637" t="s">
        <v>8371</v>
      </c>
      <c r="E8637">
        <v>1592</v>
      </c>
      <c r="F8637">
        <v>2176</v>
      </c>
      <c r="G8637">
        <v>1200</v>
      </c>
      <c r="H8637">
        <v>0</v>
      </c>
      <c r="I8637">
        <v>15.92</v>
      </c>
      <c r="J8637">
        <v>21.76</v>
      </c>
      <c r="K8637">
        <v>12</v>
      </c>
      <c r="L8637">
        <v>0</v>
      </c>
    </row>
    <row r="8638" spans="1:12" x14ac:dyDescent="0.25">
      <c r="A8638">
        <v>85118090</v>
      </c>
      <c r="C8638">
        <v>0</v>
      </c>
      <c r="D8638" t="s">
        <v>8372</v>
      </c>
      <c r="E8638">
        <v>1592</v>
      </c>
      <c r="F8638">
        <v>2217</v>
      </c>
      <c r="G8638">
        <v>1800</v>
      </c>
      <c r="H8638">
        <v>0</v>
      </c>
      <c r="I8638">
        <v>15.92</v>
      </c>
      <c r="J8638">
        <v>22.17</v>
      </c>
      <c r="K8638">
        <v>18</v>
      </c>
      <c r="L8638">
        <v>0</v>
      </c>
    </row>
    <row r="8639" spans="1:12" x14ac:dyDescent="0.25">
      <c r="A8639">
        <v>85119000</v>
      </c>
      <c r="C8639">
        <v>0</v>
      </c>
      <c r="D8639" t="s">
        <v>8373</v>
      </c>
      <c r="E8639">
        <v>1592</v>
      </c>
      <c r="F8639">
        <v>2176</v>
      </c>
      <c r="G8639">
        <v>1800</v>
      </c>
      <c r="H8639">
        <v>0</v>
      </c>
      <c r="I8639">
        <v>15.92</v>
      </c>
      <c r="J8639">
        <v>21.76</v>
      </c>
      <c r="K8639">
        <v>18</v>
      </c>
      <c r="L8639">
        <v>0</v>
      </c>
    </row>
    <row r="8640" spans="1:12" x14ac:dyDescent="0.25">
      <c r="A8640">
        <v>85121000</v>
      </c>
      <c r="C8640">
        <v>0</v>
      </c>
      <c r="D8640" t="s">
        <v>8374</v>
      </c>
      <c r="E8640">
        <v>1467</v>
      </c>
      <c r="F8640">
        <v>1859</v>
      </c>
      <c r="G8640">
        <v>1800</v>
      </c>
      <c r="H8640">
        <v>0</v>
      </c>
      <c r="I8640">
        <v>14.67</v>
      </c>
      <c r="J8640">
        <v>18.59</v>
      </c>
      <c r="K8640">
        <v>18</v>
      </c>
      <c r="L8640">
        <v>0</v>
      </c>
    </row>
    <row r="8641" spans="1:12" x14ac:dyDescent="0.25">
      <c r="A8641">
        <v>85122011</v>
      </c>
      <c r="C8641">
        <v>0</v>
      </c>
      <c r="D8641" t="s">
        <v>8375</v>
      </c>
      <c r="E8641">
        <v>1592</v>
      </c>
      <c r="F8641">
        <v>2217</v>
      </c>
      <c r="G8641">
        <v>1800</v>
      </c>
      <c r="H8641">
        <v>0</v>
      </c>
      <c r="I8641">
        <v>15.92</v>
      </c>
      <c r="J8641">
        <v>22.17</v>
      </c>
      <c r="K8641">
        <v>18</v>
      </c>
      <c r="L8641">
        <v>0</v>
      </c>
    </row>
    <row r="8642" spans="1:12" x14ac:dyDescent="0.25">
      <c r="A8642">
        <v>85122011</v>
      </c>
      <c r="B8642">
        <v>1</v>
      </c>
      <c r="C8642">
        <v>0</v>
      </c>
      <c r="D8642" t="s">
        <v>11067</v>
      </c>
      <c r="E8642">
        <v>1416</v>
      </c>
      <c r="F8642">
        <v>2041</v>
      </c>
      <c r="G8642">
        <v>1800</v>
      </c>
      <c r="H8642">
        <v>0</v>
      </c>
      <c r="I8642">
        <v>14.16</v>
      </c>
      <c r="J8642">
        <v>20.41</v>
      </c>
      <c r="K8642">
        <v>18</v>
      </c>
      <c r="L8642">
        <v>0</v>
      </c>
    </row>
    <row r="8643" spans="1:12" x14ac:dyDescent="0.25">
      <c r="A8643">
        <v>85122019</v>
      </c>
      <c r="C8643">
        <v>0</v>
      </c>
      <c r="D8643" t="s">
        <v>8376</v>
      </c>
      <c r="E8643">
        <v>1592</v>
      </c>
      <c r="F8643">
        <v>2217</v>
      </c>
      <c r="G8643">
        <v>1800</v>
      </c>
      <c r="H8643">
        <v>0</v>
      </c>
      <c r="I8643">
        <v>15.92</v>
      </c>
      <c r="J8643">
        <v>22.17</v>
      </c>
      <c r="K8643">
        <v>18</v>
      </c>
      <c r="L8643">
        <v>0</v>
      </c>
    </row>
    <row r="8644" spans="1:12" x14ac:dyDescent="0.25">
      <c r="A8644">
        <v>85122021</v>
      </c>
      <c r="C8644">
        <v>0</v>
      </c>
      <c r="D8644" t="s">
        <v>8377</v>
      </c>
      <c r="E8644">
        <v>1592</v>
      </c>
      <c r="F8644">
        <v>2217</v>
      </c>
      <c r="G8644">
        <v>1800</v>
      </c>
      <c r="H8644">
        <v>0</v>
      </c>
      <c r="I8644">
        <v>15.92</v>
      </c>
      <c r="J8644">
        <v>22.17</v>
      </c>
      <c r="K8644">
        <v>18</v>
      </c>
      <c r="L8644">
        <v>0</v>
      </c>
    </row>
    <row r="8645" spans="1:12" x14ac:dyDescent="0.25">
      <c r="A8645">
        <v>85122021</v>
      </c>
      <c r="B8645">
        <v>1</v>
      </c>
      <c r="C8645">
        <v>0</v>
      </c>
      <c r="D8645" t="s">
        <v>11068</v>
      </c>
      <c r="E8645">
        <v>1416</v>
      </c>
      <c r="F8645">
        <v>2041</v>
      </c>
      <c r="G8645">
        <v>1800</v>
      </c>
      <c r="H8645">
        <v>0</v>
      </c>
      <c r="I8645">
        <v>14.16</v>
      </c>
      <c r="J8645">
        <v>20.41</v>
      </c>
      <c r="K8645">
        <v>18</v>
      </c>
      <c r="L8645">
        <v>0</v>
      </c>
    </row>
    <row r="8646" spans="1:12" x14ac:dyDescent="0.25">
      <c r="A8646">
        <v>85122022</v>
      </c>
      <c r="C8646">
        <v>0</v>
      </c>
      <c r="D8646" t="s">
        <v>12866</v>
      </c>
      <c r="E8646">
        <v>1592</v>
      </c>
      <c r="F8646">
        <v>2217</v>
      </c>
      <c r="G8646">
        <v>1800</v>
      </c>
      <c r="H8646">
        <v>0</v>
      </c>
      <c r="I8646">
        <v>15.92</v>
      </c>
      <c r="J8646">
        <v>22.17</v>
      </c>
      <c r="K8646">
        <v>18</v>
      </c>
      <c r="L8646">
        <v>0</v>
      </c>
    </row>
    <row r="8647" spans="1:12" x14ac:dyDescent="0.25">
      <c r="A8647">
        <v>85122023</v>
      </c>
      <c r="C8647">
        <v>0</v>
      </c>
      <c r="D8647" t="s">
        <v>12867</v>
      </c>
      <c r="E8647">
        <v>1592</v>
      </c>
      <c r="F8647">
        <v>2217</v>
      </c>
      <c r="G8647">
        <v>1800</v>
      </c>
      <c r="H8647">
        <v>0</v>
      </c>
      <c r="I8647">
        <v>15.92</v>
      </c>
      <c r="J8647">
        <v>22.17</v>
      </c>
      <c r="K8647">
        <v>18</v>
      </c>
      <c r="L8647">
        <v>0</v>
      </c>
    </row>
    <row r="8648" spans="1:12" x14ac:dyDescent="0.25">
      <c r="A8648">
        <v>85122029</v>
      </c>
      <c r="C8648">
        <v>0</v>
      </c>
      <c r="D8648" t="s">
        <v>8378</v>
      </c>
      <c r="E8648">
        <v>1592</v>
      </c>
      <c r="F8648">
        <v>2217</v>
      </c>
      <c r="G8648">
        <v>1800</v>
      </c>
      <c r="H8648">
        <v>0</v>
      </c>
      <c r="I8648">
        <v>15.92</v>
      </c>
      <c r="J8648">
        <v>22.17</v>
      </c>
      <c r="K8648">
        <v>18</v>
      </c>
      <c r="L8648">
        <v>0</v>
      </c>
    </row>
    <row r="8649" spans="1:12" x14ac:dyDescent="0.25">
      <c r="A8649">
        <v>85123000</v>
      </c>
      <c r="C8649">
        <v>0</v>
      </c>
      <c r="D8649" t="s">
        <v>8379</v>
      </c>
      <c r="E8649">
        <v>1592</v>
      </c>
      <c r="F8649">
        <v>2217</v>
      </c>
      <c r="G8649">
        <v>1800</v>
      </c>
      <c r="H8649">
        <v>0</v>
      </c>
      <c r="I8649">
        <v>15.92</v>
      </c>
      <c r="J8649">
        <v>22.17</v>
      </c>
      <c r="K8649">
        <v>18</v>
      </c>
      <c r="L8649">
        <v>0</v>
      </c>
    </row>
    <row r="8650" spans="1:12" x14ac:dyDescent="0.25">
      <c r="A8650">
        <v>85124010</v>
      </c>
      <c r="C8650">
        <v>0</v>
      </c>
      <c r="D8650" t="s">
        <v>8380</v>
      </c>
      <c r="E8650">
        <v>1592</v>
      </c>
      <c r="F8650">
        <v>2217</v>
      </c>
      <c r="G8650">
        <v>1800</v>
      </c>
      <c r="H8650">
        <v>0</v>
      </c>
      <c r="I8650">
        <v>15.92</v>
      </c>
      <c r="J8650">
        <v>22.17</v>
      </c>
      <c r="K8650">
        <v>18</v>
      </c>
      <c r="L8650">
        <v>0</v>
      </c>
    </row>
    <row r="8651" spans="1:12" x14ac:dyDescent="0.25">
      <c r="A8651">
        <v>85124020</v>
      </c>
      <c r="C8651">
        <v>0</v>
      </c>
      <c r="D8651" t="s">
        <v>8381</v>
      </c>
      <c r="E8651">
        <v>1592</v>
      </c>
      <c r="F8651">
        <v>2217</v>
      </c>
      <c r="G8651">
        <v>1800</v>
      </c>
      <c r="H8651">
        <v>0</v>
      </c>
      <c r="I8651">
        <v>15.92</v>
      </c>
      <c r="J8651">
        <v>22.17</v>
      </c>
      <c r="K8651">
        <v>18</v>
      </c>
      <c r="L8651">
        <v>0</v>
      </c>
    </row>
    <row r="8652" spans="1:12" x14ac:dyDescent="0.25">
      <c r="A8652">
        <v>85129000</v>
      </c>
      <c r="C8652">
        <v>0</v>
      </c>
      <c r="D8652" t="s">
        <v>8382</v>
      </c>
      <c r="E8652">
        <v>1592</v>
      </c>
      <c r="F8652">
        <v>2176</v>
      </c>
      <c r="G8652">
        <v>1800</v>
      </c>
      <c r="H8652">
        <v>0</v>
      </c>
      <c r="I8652">
        <v>15.92</v>
      </c>
      <c r="J8652">
        <v>21.76</v>
      </c>
      <c r="K8652">
        <v>18</v>
      </c>
      <c r="L8652">
        <v>0</v>
      </c>
    </row>
    <row r="8653" spans="1:12" x14ac:dyDescent="0.25">
      <c r="A8653">
        <v>85131010</v>
      </c>
      <c r="C8653">
        <v>0</v>
      </c>
      <c r="D8653" t="s">
        <v>8383</v>
      </c>
      <c r="E8653">
        <v>1467</v>
      </c>
      <c r="F8653">
        <v>1859</v>
      </c>
      <c r="G8653">
        <v>1800</v>
      </c>
      <c r="H8653">
        <v>0</v>
      </c>
      <c r="I8653">
        <v>14.67</v>
      </c>
      <c r="J8653">
        <v>18.59</v>
      </c>
      <c r="K8653">
        <v>18</v>
      </c>
      <c r="L8653">
        <v>0</v>
      </c>
    </row>
    <row r="8654" spans="1:12" x14ac:dyDescent="0.25">
      <c r="A8654">
        <v>85131090</v>
      </c>
      <c r="C8654">
        <v>0</v>
      </c>
      <c r="D8654" t="s">
        <v>8384</v>
      </c>
      <c r="E8654">
        <v>1467</v>
      </c>
      <c r="F8654">
        <v>1859</v>
      </c>
      <c r="G8654">
        <v>1800</v>
      </c>
      <c r="H8654">
        <v>0</v>
      </c>
      <c r="I8654">
        <v>14.67</v>
      </c>
      <c r="J8654">
        <v>18.59</v>
      </c>
      <c r="K8654">
        <v>18</v>
      </c>
      <c r="L8654">
        <v>0</v>
      </c>
    </row>
    <row r="8655" spans="1:12" x14ac:dyDescent="0.25">
      <c r="A8655">
        <v>85139000</v>
      </c>
      <c r="C8655">
        <v>0</v>
      </c>
      <c r="D8655" t="s">
        <v>8385</v>
      </c>
      <c r="E8655">
        <v>1467</v>
      </c>
      <c r="F8655">
        <v>1840</v>
      </c>
      <c r="G8655">
        <v>1800</v>
      </c>
      <c r="H8655">
        <v>0</v>
      </c>
      <c r="I8655">
        <v>14.67</v>
      </c>
      <c r="J8655">
        <v>18.399999999999999</v>
      </c>
      <c r="K8655">
        <v>18</v>
      </c>
      <c r="L8655">
        <v>0</v>
      </c>
    </row>
    <row r="8656" spans="1:12" x14ac:dyDescent="0.25">
      <c r="A8656">
        <v>85141100</v>
      </c>
      <c r="C8656">
        <v>0</v>
      </c>
      <c r="D8656" t="s">
        <v>12466</v>
      </c>
      <c r="E8656">
        <v>1388</v>
      </c>
      <c r="F8656">
        <v>1742</v>
      </c>
      <c r="G8656">
        <v>1800</v>
      </c>
      <c r="H8656">
        <v>0</v>
      </c>
      <c r="I8656">
        <v>13.88</v>
      </c>
      <c r="J8656">
        <v>17.420000000000002</v>
      </c>
      <c r="K8656">
        <v>18</v>
      </c>
      <c r="L8656">
        <v>0</v>
      </c>
    </row>
    <row r="8657" spans="1:12" x14ac:dyDescent="0.25">
      <c r="A8657">
        <v>85141100</v>
      </c>
      <c r="B8657">
        <v>1</v>
      </c>
      <c r="C8657">
        <v>0</v>
      </c>
      <c r="D8657" t="s">
        <v>9752</v>
      </c>
      <c r="E8657">
        <v>1345</v>
      </c>
      <c r="F8657">
        <v>1699</v>
      </c>
      <c r="G8657">
        <v>1800</v>
      </c>
      <c r="H8657">
        <v>0</v>
      </c>
      <c r="I8657">
        <v>13.45</v>
      </c>
      <c r="J8657">
        <v>16.989999999999998</v>
      </c>
      <c r="K8657">
        <v>18</v>
      </c>
      <c r="L8657">
        <v>0</v>
      </c>
    </row>
    <row r="8658" spans="1:12" x14ac:dyDescent="0.25">
      <c r="A8658">
        <v>85141900</v>
      </c>
      <c r="C8658">
        <v>0</v>
      </c>
      <c r="D8658" t="s">
        <v>12466</v>
      </c>
      <c r="E8658">
        <v>1388</v>
      </c>
      <c r="F8658">
        <v>1742</v>
      </c>
      <c r="G8658">
        <v>1800</v>
      </c>
      <c r="H8658">
        <v>0</v>
      </c>
      <c r="I8658">
        <v>13.88</v>
      </c>
      <c r="J8658">
        <v>17.420000000000002</v>
      </c>
      <c r="K8658">
        <v>18</v>
      </c>
      <c r="L8658">
        <v>0</v>
      </c>
    </row>
    <row r="8659" spans="1:12" x14ac:dyDescent="0.25">
      <c r="A8659">
        <v>85141900</v>
      </c>
      <c r="B8659">
        <v>1</v>
      </c>
      <c r="C8659">
        <v>0</v>
      </c>
      <c r="D8659" t="s">
        <v>9752</v>
      </c>
      <c r="E8659">
        <v>1345</v>
      </c>
      <c r="F8659">
        <v>1699</v>
      </c>
      <c r="G8659">
        <v>1800</v>
      </c>
      <c r="H8659">
        <v>0</v>
      </c>
      <c r="I8659">
        <v>13.45</v>
      </c>
      <c r="J8659">
        <v>16.989999999999998</v>
      </c>
      <c r="K8659">
        <v>18</v>
      </c>
      <c r="L8659">
        <v>0</v>
      </c>
    </row>
    <row r="8660" spans="1:12" x14ac:dyDescent="0.25">
      <c r="A8660">
        <v>85142011</v>
      </c>
      <c r="C8660">
        <v>0</v>
      </c>
      <c r="D8660" t="s">
        <v>8386</v>
      </c>
      <c r="E8660">
        <v>1345</v>
      </c>
      <c r="F8660">
        <v>1699</v>
      </c>
      <c r="G8660">
        <v>1800</v>
      </c>
      <c r="H8660">
        <v>0</v>
      </c>
      <c r="I8660">
        <v>13.45</v>
      </c>
      <c r="J8660">
        <v>16.989999999999998</v>
      </c>
      <c r="K8660">
        <v>18</v>
      </c>
      <c r="L8660">
        <v>0</v>
      </c>
    </row>
    <row r="8661" spans="1:12" x14ac:dyDescent="0.25">
      <c r="A8661">
        <v>85142019</v>
      </c>
      <c r="C8661">
        <v>0</v>
      </c>
      <c r="D8661" t="s">
        <v>12868</v>
      </c>
      <c r="E8661">
        <v>1388</v>
      </c>
      <c r="F8661">
        <v>1742</v>
      </c>
      <c r="G8661">
        <v>1800</v>
      </c>
      <c r="H8661">
        <v>0</v>
      </c>
      <c r="I8661">
        <v>13.88</v>
      </c>
      <c r="J8661">
        <v>17.420000000000002</v>
      </c>
      <c r="K8661">
        <v>18</v>
      </c>
      <c r="L8661">
        <v>0</v>
      </c>
    </row>
    <row r="8662" spans="1:12" x14ac:dyDescent="0.25">
      <c r="A8662">
        <v>85142020</v>
      </c>
      <c r="C8662">
        <v>0</v>
      </c>
      <c r="D8662" t="s">
        <v>8387</v>
      </c>
      <c r="E8662">
        <v>1388</v>
      </c>
      <c r="F8662">
        <v>1742</v>
      </c>
      <c r="G8662">
        <v>1800</v>
      </c>
      <c r="H8662">
        <v>0</v>
      </c>
      <c r="I8662">
        <v>13.88</v>
      </c>
      <c r="J8662">
        <v>17.420000000000002</v>
      </c>
      <c r="K8662">
        <v>18</v>
      </c>
      <c r="L8662">
        <v>0</v>
      </c>
    </row>
    <row r="8663" spans="1:12" x14ac:dyDescent="0.25">
      <c r="A8663">
        <v>85142020</v>
      </c>
      <c r="B8663">
        <v>1</v>
      </c>
      <c r="C8663">
        <v>0</v>
      </c>
      <c r="D8663" t="s">
        <v>9752</v>
      </c>
      <c r="E8663">
        <v>1345</v>
      </c>
      <c r="F8663">
        <v>1699</v>
      </c>
      <c r="G8663">
        <v>1800</v>
      </c>
      <c r="H8663">
        <v>0</v>
      </c>
      <c r="I8663">
        <v>13.45</v>
      </c>
      <c r="J8663">
        <v>16.989999999999998</v>
      </c>
      <c r="K8663">
        <v>18</v>
      </c>
      <c r="L8663">
        <v>0</v>
      </c>
    </row>
    <row r="8664" spans="1:12" x14ac:dyDescent="0.25">
      <c r="A8664">
        <v>85143100</v>
      </c>
      <c r="C8664">
        <v>0</v>
      </c>
      <c r="D8664" t="s">
        <v>12466</v>
      </c>
      <c r="E8664">
        <v>1345</v>
      </c>
      <c r="F8664">
        <v>1699</v>
      </c>
      <c r="G8664">
        <v>1800</v>
      </c>
      <c r="H8664">
        <v>0</v>
      </c>
      <c r="I8664">
        <v>13.45</v>
      </c>
      <c r="J8664">
        <v>16.989999999999998</v>
      </c>
      <c r="K8664">
        <v>18</v>
      </c>
      <c r="L8664">
        <v>0</v>
      </c>
    </row>
    <row r="8665" spans="1:12" x14ac:dyDescent="0.25">
      <c r="A8665">
        <v>85143200</v>
      </c>
      <c r="C8665">
        <v>0</v>
      </c>
      <c r="D8665" t="s">
        <v>12466</v>
      </c>
      <c r="E8665">
        <v>1388</v>
      </c>
      <c r="F8665">
        <v>1742</v>
      </c>
      <c r="G8665">
        <v>1800</v>
      </c>
      <c r="H8665">
        <v>0</v>
      </c>
      <c r="I8665">
        <v>13.88</v>
      </c>
      <c r="J8665">
        <v>17.420000000000002</v>
      </c>
      <c r="K8665">
        <v>18</v>
      </c>
      <c r="L8665">
        <v>0</v>
      </c>
    </row>
    <row r="8666" spans="1:12" x14ac:dyDescent="0.25">
      <c r="A8666">
        <v>85143200</v>
      </c>
      <c r="B8666">
        <v>1</v>
      </c>
      <c r="C8666">
        <v>0</v>
      </c>
      <c r="D8666" t="s">
        <v>12467</v>
      </c>
      <c r="E8666">
        <v>1345</v>
      </c>
      <c r="F8666">
        <v>1699</v>
      </c>
      <c r="G8666">
        <v>1800</v>
      </c>
      <c r="H8666">
        <v>0</v>
      </c>
      <c r="I8666">
        <v>13.45</v>
      </c>
      <c r="J8666">
        <v>16.989999999999998</v>
      </c>
      <c r="K8666">
        <v>18</v>
      </c>
      <c r="L8666">
        <v>0</v>
      </c>
    </row>
    <row r="8667" spans="1:12" x14ac:dyDescent="0.25">
      <c r="A8667">
        <v>85143200</v>
      </c>
      <c r="B8667">
        <v>2</v>
      </c>
      <c r="C8667">
        <v>0</v>
      </c>
      <c r="D8667" t="s">
        <v>12468</v>
      </c>
      <c r="E8667">
        <v>1345</v>
      </c>
      <c r="F8667">
        <v>1699</v>
      </c>
      <c r="G8667">
        <v>1800</v>
      </c>
      <c r="H8667">
        <v>0</v>
      </c>
      <c r="I8667">
        <v>13.45</v>
      </c>
      <c r="J8667">
        <v>16.989999999999998</v>
      </c>
      <c r="K8667">
        <v>18</v>
      </c>
      <c r="L8667">
        <v>0</v>
      </c>
    </row>
    <row r="8668" spans="1:12" x14ac:dyDescent="0.25">
      <c r="A8668">
        <v>85143900</v>
      </c>
      <c r="C8668">
        <v>0</v>
      </c>
      <c r="D8668" t="s">
        <v>12466</v>
      </c>
      <c r="E8668">
        <v>1345</v>
      </c>
      <c r="F8668">
        <v>1699</v>
      </c>
      <c r="G8668">
        <v>1800</v>
      </c>
      <c r="H8668">
        <v>0</v>
      </c>
      <c r="I8668">
        <v>13.45</v>
      </c>
      <c r="J8668">
        <v>16.989999999999998</v>
      </c>
      <c r="K8668">
        <v>18</v>
      </c>
      <c r="L8668">
        <v>0</v>
      </c>
    </row>
    <row r="8669" spans="1:12" x14ac:dyDescent="0.25">
      <c r="A8669">
        <v>85143900</v>
      </c>
      <c r="B8669">
        <v>1</v>
      </c>
      <c r="C8669">
        <v>0</v>
      </c>
      <c r="D8669" t="s">
        <v>12469</v>
      </c>
      <c r="E8669">
        <v>1388</v>
      </c>
      <c r="F8669">
        <v>1742</v>
      </c>
      <c r="G8669">
        <v>1800</v>
      </c>
      <c r="H8669">
        <v>0</v>
      </c>
      <c r="I8669">
        <v>13.88</v>
      </c>
      <c r="J8669">
        <v>17.420000000000002</v>
      </c>
      <c r="K8669">
        <v>18</v>
      </c>
      <c r="L8669">
        <v>0</v>
      </c>
    </row>
    <row r="8670" spans="1:12" x14ac:dyDescent="0.25">
      <c r="A8670">
        <v>85144000</v>
      </c>
      <c r="C8670">
        <v>0</v>
      </c>
      <c r="D8670" t="s">
        <v>8388</v>
      </c>
      <c r="E8670">
        <v>1345</v>
      </c>
      <c r="F8670">
        <v>1699</v>
      </c>
      <c r="G8670">
        <v>1200</v>
      </c>
      <c r="H8670">
        <v>0</v>
      </c>
      <c r="I8670">
        <v>13.45</v>
      </c>
      <c r="J8670">
        <v>16.989999999999998</v>
      </c>
      <c r="K8670">
        <v>12</v>
      </c>
      <c r="L8670">
        <v>0</v>
      </c>
    </row>
    <row r="8671" spans="1:12" x14ac:dyDescent="0.25">
      <c r="A8671">
        <v>85149000</v>
      </c>
      <c r="C8671">
        <v>0</v>
      </c>
      <c r="D8671" t="s">
        <v>8389</v>
      </c>
      <c r="E8671">
        <v>1388</v>
      </c>
      <c r="F8671">
        <v>1742</v>
      </c>
      <c r="G8671">
        <v>1800</v>
      </c>
      <c r="H8671">
        <v>0</v>
      </c>
      <c r="I8671">
        <v>13.88</v>
      </c>
      <c r="J8671">
        <v>17.420000000000002</v>
      </c>
      <c r="K8671">
        <v>18</v>
      </c>
      <c r="L8671">
        <v>0</v>
      </c>
    </row>
    <row r="8672" spans="1:12" x14ac:dyDescent="0.25">
      <c r="A8672">
        <v>85151100</v>
      </c>
      <c r="C8672">
        <v>0</v>
      </c>
      <c r="D8672" t="s">
        <v>8390</v>
      </c>
      <c r="E8672">
        <v>1388</v>
      </c>
      <c r="F8672">
        <v>1742</v>
      </c>
      <c r="G8672">
        <v>1200</v>
      </c>
      <c r="H8672">
        <v>0</v>
      </c>
      <c r="I8672">
        <v>13.88</v>
      </c>
      <c r="J8672">
        <v>17.420000000000002</v>
      </c>
      <c r="K8672">
        <v>12</v>
      </c>
      <c r="L8672">
        <v>0</v>
      </c>
    </row>
    <row r="8673" spans="1:12" x14ac:dyDescent="0.25">
      <c r="A8673">
        <v>85151900</v>
      </c>
      <c r="C8673">
        <v>0</v>
      </c>
      <c r="D8673" t="s">
        <v>8391</v>
      </c>
      <c r="E8673">
        <v>1345</v>
      </c>
      <c r="F8673">
        <v>1699</v>
      </c>
      <c r="G8673">
        <v>1200</v>
      </c>
      <c r="H8673">
        <v>0</v>
      </c>
      <c r="I8673">
        <v>13.45</v>
      </c>
      <c r="J8673">
        <v>16.989999999999998</v>
      </c>
      <c r="K8673">
        <v>12</v>
      </c>
      <c r="L8673">
        <v>0</v>
      </c>
    </row>
    <row r="8674" spans="1:12" x14ac:dyDescent="0.25">
      <c r="A8674">
        <v>85152100</v>
      </c>
      <c r="C8674">
        <v>0</v>
      </c>
      <c r="D8674" t="s">
        <v>8392</v>
      </c>
      <c r="E8674">
        <v>1345</v>
      </c>
      <c r="F8674">
        <v>1699</v>
      </c>
      <c r="G8674">
        <v>1800</v>
      </c>
      <c r="H8674">
        <v>0</v>
      </c>
      <c r="I8674">
        <v>13.45</v>
      </c>
      <c r="J8674">
        <v>16.989999999999998</v>
      </c>
      <c r="K8674">
        <v>18</v>
      </c>
      <c r="L8674">
        <v>0</v>
      </c>
    </row>
    <row r="8675" spans="1:12" x14ac:dyDescent="0.25">
      <c r="A8675">
        <v>85152900</v>
      </c>
      <c r="C8675">
        <v>0</v>
      </c>
      <c r="D8675" t="s">
        <v>8393</v>
      </c>
      <c r="E8675">
        <v>1345</v>
      </c>
      <c r="F8675">
        <v>1699</v>
      </c>
      <c r="G8675">
        <v>1800</v>
      </c>
      <c r="H8675">
        <v>0</v>
      </c>
      <c r="I8675">
        <v>13.45</v>
      </c>
      <c r="J8675">
        <v>16.989999999999998</v>
      </c>
      <c r="K8675">
        <v>18</v>
      </c>
      <c r="L8675">
        <v>0</v>
      </c>
    </row>
    <row r="8676" spans="1:12" x14ac:dyDescent="0.25">
      <c r="A8676">
        <v>85153110</v>
      </c>
      <c r="C8676">
        <v>0</v>
      </c>
      <c r="D8676" t="s">
        <v>11069</v>
      </c>
      <c r="E8676">
        <v>1345</v>
      </c>
      <c r="F8676">
        <v>1545</v>
      </c>
      <c r="G8676">
        <v>1800</v>
      </c>
      <c r="H8676">
        <v>0</v>
      </c>
      <c r="I8676">
        <v>13.45</v>
      </c>
      <c r="J8676">
        <v>15.45</v>
      </c>
      <c r="K8676">
        <v>18</v>
      </c>
      <c r="L8676">
        <v>0</v>
      </c>
    </row>
    <row r="8677" spans="1:12" x14ac:dyDescent="0.25">
      <c r="A8677">
        <v>85153190</v>
      </c>
      <c r="C8677">
        <v>0</v>
      </c>
      <c r="D8677" t="s">
        <v>8394</v>
      </c>
      <c r="E8677">
        <v>1345</v>
      </c>
      <c r="F8677">
        <v>1699</v>
      </c>
      <c r="G8677">
        <v>1800</v>
      </c>
      <c r="H8677">
        <v>0</v>
      </c>
      <c r="I8677">
        <v>13.45</v>
      </c>
      <c r="J8677">
        <v>16.989999999999998</v>
      </c>
      <c r="K8677">
        <v>18</v>
      </c>
      <c r="L8677">
        <v>0</v>
      </c>
    </row>
    <row r="8678" spans="1:12" x14ac:dyDescent="0.25">
      <c r="A8678">
        <v>85153900</v>
      </c>
      <c r="C8678">
        <v>0</v>
      </c>
      <c r="D8678" t="s">
        <v>8395</v>
      </c>
      <c r="E8678">
        <v>1345</v>
      </c>
      <c r="F8678">
        <v>1699</v>
      </c>
      <c r="G8678">
        <v>1800</v>
      </c>
      <c r="H8678">
        <v>0</v>
      </c>
      <c r="I8678">
        <v>13.45</v>
      </c>
      <c r="J8678">
        <v>16.989999999999998</v>
      </c>
      <c r="K8678">
        <v>18</v>
      </c>
      <c r="L8678">
        <v>0</v>
      </c>
    </row>
    <row r="8679" spans="1:12" x14ac:dyDescent="0.25">
      <c r="A8679">
        <v>85158010</v>
      </c>
      <c r="C8679">
        <v>0</v>
      </c>
      <c r="D8679" t="s">
        <v>8396</v>
      </c>
      <c r="E8679">
        <v>1345</v>
      </c>
      <c r="F8679">
        <v>1545</v>
      </c>
      <c r="G8679">
        <v>1800</v>
      </c>
      <c r="H8679">
        <v>0</v>
      </c>
      <c r="I8679">
        <v>13.45</v>
      </c>
      <c r="J8679">
        <v>15.45</v>
      </c>
      <c r="K8679">
        <v>18</v>
      </c>
      <c r="L8679">
        <v>0</v>
      </c>
    </row>
    <row r="8680" spans="1:12" x14ac:dyDescent="0.25">
      <c r="A8680">
        <v>85158090</v>
      </c>
      <c r="C8680">
        <v>0</v>
      </c>
      <c r="D8680" t="s">
        <v>8397</v>
      </c>
      <c r="E8680">
        <v>1345</v>
      </c>
      <c r="F8680">
        <v>1699</v>
      </c>
      <c r="G8680">
        <v>1800</v>
      </c>
      <c r="H8680">
        <v>0</v>
      </c>
      <c r="I8680">
        <v>13.45</v>
      </c>
      <c r="J8680">
        <v>16.989999999999998</v>
      </c>
      <c r="K8680">
        <v>18</v>
      </c>
      <c r="L8680">
        <v>0</v>
      </c>
    </row>
    <row r="8681" spans="1:12" x14ac:dyDescent="0.25">
      <c r="A8681">
        <v>85159000</v>
      </c>
      <c r="C8681">
        <v>0</v>
      </c>
      <c r="D8681" t="s">
        <v>8398</v>
      </c>
      <c r="E8681">
        <v>1345</v>
      </c>
      <c r="F8681">
        <v>1699</v>
      </c>
      <c r="G8681">
        <v>1800</v>
      </c>
      <c r="H8681">
        <v>0</v>
      </c>
      <c r="I8681">
        <v>13.45</v>
      </c>
      <c r="J8681">
        <v>16.989999999999998</v>
      </c>
      <c r="K8681">
        <v>18</v>
      </c>
      <c r="L8681">
        <v>0</v>
      </c>
    </row>
    <row r="8682" spans="1:12" x14ac:dyDescent="0.25">
      <c r="A8682">
        <v>85161000</v>
      </c>
      <c r="C8682">
        <v>0</v>
      </c>
      <c r="D8682" t="s">
        <v>8399</v>
      </c>
      <c r="E8682">
        <v>1966</v>
      </c>
      <c r="F8682">
        <v>2990</v>
      </c>
      <c r="G8682">
        <v>1800</v>
      </c>
      <c r="H8682">
        <v>0</v>
      </c>
      <c r="I8682">
        <v>19.66</v>
      </c>
      <c r="J8682">
        <v>29.9</v>
      </c>
      <c r="K8682">
        <v>18</v>
      </c>
      <c r="L8682">
        <v>0</v>
      </c>
    </row>
    <row r="8683" spans="1:12" x14ac:dyDescent="0.25">
      <c r="A8683">
        <v>85161000</v>
      </c>
      <c r="B8683">
        <v>1</v>
      </c>
      <c r="C8683">
        <v>0</v>
      </c>
      <c r="D8683" t="s">
        <v>11070</v>
      </c>
      <c r="E8683">
        <v>1345</v>
      </c>
      <c r="F8683">
        <v>2369</v>
      </c>
      <c r="G8683">
        <v>1800</v>
      </c>
      <c r="H8683">
        <v>0</v>
      </c>
      <c r="I8683">
        <v>13.45</v>
      </c>
      <c r="J8683">
        <v>23.69</v>
      </c>
      <c r="K8683">
        <v>18</v>
      </c>
      <c r="L8683">
        <v>0</v>
      </c>
    </row>
    <row r="8684" spans="1:12" x14ac:dyDescent="0.25">
      <c r="A8684">
        <v>85162100</v>
      </c>
      <c r="C8684">
        <v>0</v>
      </c>
      <c r="D8684" t="s">
        <v>8400</v>
      </c>
      <c r="E8684">
        <v>1966</v>
      </c>
      <c r="F8684">
        <v>2990</v>
      </c>
      <c r="G8684">
        <v>1800</v>
      </c>
      <c r="H8684">
        <v>0</v>
      </c>
      <c r="I8684">
        <v>19.66</v>
      </c>
      <c r="J8684">
        <v>29.9</v>
      </c>
      <c r="K8684">
        <v>18</v>
      </c>
      <c r="L8684">
        <v>0</v>
      </c>
    </row>
    <row r="8685" spans="1:12" x14ac:dyDescent="0.25">
      <c r="A8685">
        <v>85162900</v>
      </c>
      <c r="C8685">
        <v>0</v>
      </c>
      <c r="D8685" t="s">
        <v>8401</v>
      </c>
      <c r="E8685">
        <v>1966</v>
      </c>
      <c r="F8685">
        <v>2990</v>
      </c>
      <c r="G8685">
        <v>1800</v>
      </c>
      <c r="H8685">
        <v>0</v>
      </c>
      <c r="I8685">
        <v>19.66</v>
      </c>
      <c r="J8685">
        <v>29.9</v>
      </c>
      <c r="K8685">
        <v>18</v>
      </c>
      <c r="L8685">
        <v>0</v>
      </c>
    </row>
    <row r="8686" spans="1:12" x14ac:dyDescent="0.25">
      <c r="A8686">
        <v>85163100</v>
      </c>
      <c r="C8686">
        <v>0</v>
      </c>
      <c r="D8686" t="s">
        <v>8402</v>
      </c>
      <c r="E8686">
        <v>2095</v>
      </c>
      <c r="F8686">
        <v>2981</v>
      </c>
      <c r="G8686">
        <v>1800</v>
      </c>
      <c r="H8686">
        <v>0</v>
      </c>
      <c r="I8686">
        <v>20.95</v>
      </c>
      <c r="J8686">
        <v>29.81</v>
      </c>
      <c r="K8686">
        <v>18</v>
      </c>
      <c r="L8686">
        <v>0</v>
      </c>
    </row>
    <row r="8687" spans="1:12" x14ac:dyDescent="0.25">
      <c r="A8687">
        <v>85163200</v>
      </c>
      <c r="C8687">
        <v>0</v>
      </c>
      <c r="D8687" t="s">
        <v>8403</v>
      </c>
      <c r="E8687">
        <v>1978</v>
      </c>
      <c r="F8687">
        <v>2758</v>
      </c>
      <c r="G8687">
        <v>1800</v>
      </c>
      <c r="H8687">
        <v>0</v>
      </c>
      <c r="I8687">
        <v>19.78</v>
      </c>
      <c r="J8687">
        <v>27.58</v>
      </c>
      <c r="K8687">
        <v>18</v>
      </c>
      <c r="L8687">
        <v>0</v>
      </c>
    </row>
    <row r="8688" spans="1:12" x14ac:dyDescent="0.25">
      <c r="A8688">
        <v>85163300</v>
      </c>
      <c r="C8688">
        <v>0</v>
      </c>
      <c r="D8688" t="s">
        <v>8404</v>
      </c>
      <c r="E8688">
        <v>1966</v>
      </c>
      <c r="F8688">
        <v>2990</v>
      </c>
      <c r="G8688">
        <v>1800</v>
      </c>
      <c r="H8688">
        <v>0</v>
      </c>
      <c r="I8688">
        <v>19.66</v>
      </c>
      <c r="J8688">
        <v>29.9</v>
      </c>
      <c r="K8688">
        <v>18</v>
      </c>
      <c r="L8688">
        <v>0</v>
      </c>
    </row>
    <row r="8689" spans="1:12" x14ac:dyDescent="0.25">
      <c r="A8689">
        <v>85164000</v>
      </c>
      <c r="C8689">
        <v>0</v>
      </c>
      <c r="D8689" t="s">
        <v>8405</v>
      </c>
      <c r="E8689">
        <v>1675</v>
      </c>
      <c r="F8689">
        <v>2699</v>
      </c>
      <c r="G8689">
        <v>1800</v>
      </c>
      <c r="H8689">
        <v>0</v>
      </c>
      <c r="I8689">
        <v>16.75</v>
      </c>
      <c r="J8689">
        <v>26.99</v>
      </c>
      <c r="K8689">
        <v>18</v>
      </c>
      <c r="L8689">
        <v>0</v>
      </c>
    </row>
    <row r="8690" spans="1:12" x14ac:dyDescent="0.25">
      <c r="A8690">
        <v>85165000</v>
      </c>
      <c r="C8690">
        <v>0</v>
      </c>
      <c r="D8690" t="s">
        <v>8406</v>
      </c>
      <c r="E8690">
        <v>2745</v>
      </c>
      <c r="F8690">
        <v>3769</v>
      </c>
      <c r="G8690">
        <v>1800</v>
      </c>
      <c r="H8690">
        <v>0</v>
      </c>
      <c r="I8690">
        <v>27.45</v>
      </c>
      <c r="J8690">
        <v>37.69</v>
      </c>
      <c r="K8690">
        <v>18</v>
      </c>
      <c r="L8690">
        <v>0</v>
      </c>
    </row>
    <row r="8691" spans="1:12" x14ac:dyDescent="0.25">
      <c r="A8691">
        <v>85166000</v>
      </c>
      <c r="C8691">
        <v>0</v>
      </c>
      <c r="D8691" t="s">
        <v>12869</v>
      </c>
      <c r="E8691">
        <v>1736</v>
      </c>
      <c r="F8691">
        <v>2760</v>
      </c>
      <c r="G8691">
        <v>1800</v>
      </c>
      <c r="H8691">
        <v>0</v>
      </c>
      <c r="I8691">
        <v>17.36</v>
      </c>
      <c r="J8691">
        <v>27.6</v>
      </c>
      <c r="K8691">
        <v>18</v>
      </c>
      <c r="L8691">
        <v>0</v>
      </c>
    </row>
    <row r="8692" spans="1:12" x14ac:dyDescent="0.25">
      <c r="A8692">
        <v>85166000</v>
      </c>
      <c r="B8692">
        <v>1</v>
      </c>
      <c r="C8692">
        <v>0</v>
      </c>
      <c r="D8692" t="s">
        <v>10903</v>
      </c>
      <c r="E8692">
        <v>1515</v>
      </c>
      <c r="F8692">
        <v>2539</v>
      </c>
      <c r="G8692">
        <v>1800</v>
      </c>
      <c r="H8692">
        <v>0</v>
      </c>
      <c r="I8692">
        <v>15.15</v>
      </c>
      <c r="J8692">
        <v>25.39</v>
      </c>
      <c r="K8692">
        <v>18</v>
      </c>
      <c r="L8692">
        <v>0</v>
      </c>
    </row>
    <row r="8693" spans="1:12" x14ac:dyDescent="0.25">
      <c r="A8693">
        <v>85167100</v>
      </c>
      <c r="C8693">
        <v>0</v>
      </c>
      <c r="D8693" t="s">
        <v>8407</v>
      </c>
      <c r="E8693">
        <v>1736</v>
      </c>
      <c r="F8693">
        <v>2760</v>
      </c>
      <c r="G8693">
        <v>1800</v>
      </c>
      <c r="H8693">
        <v>0</v>
      </c>
      <c r="I8693">
        <v>17.36</v>
      </c>
      <c r="J8693">
        <v>27.6</v>
      </c>
      <c r="K8693">
        <v>18</v>
      </c>
      <c r="L8693">
        <v>0</v>
      </c>
    </row>
    <row r="8694" spans="1:12" x14ac:dyDescent="0.25">
      <c r="A8694">
        <v>85167200</v>
      </c>
      <c r="C8694">
        <v>0</v>
      </c>
      <c r="D8694" t="s">
        <v>8408</v>
      </c>
      <c r="E8694">
        <v>1736</v>
      </c>
      <c r="F8694">
        <v>2760</v>
      </c>
      <c r="G8694">
        <v>1800</v>
      </c>
      <c r="H8694">
        <v>0</v>
      </c>
      <c r="I8694">
        <v>17.36</v>
      </c>
      <c r="J8694">
        <v>27.6</v>
      </c>
      <c r="K8694">
        <v>18</v>
      </c>
      <c r="L8694">
        <v>0</v>
      </c>
    </row>
    <row r="8695" spans="1:12" x14ac:dyDescent="0.25">
      <c r="A8695">
        <v>85167910</v>
      </c>
      <c r="C8695">
        <v>0</v>
      </c>
      <c r="D8695" t="s">
        <v>8409</v>
      </c>
      <c r="E8695">
        <v>1728</v>
      </c>
      <c r="F8695">
        <v>2736</v>
      </c>
      <c r="G8695">
        <v>1800</v>
      </c>
      <c r="H8695">
        <v>0</v>
      </c>
      <c r="I8695">
        <v>17.28</v>
      </c>
      <c r="J8695">
        <v>27.36</v>
      </c>
      <c r="K8695">
        <v>18</v>
      </c>
      <c r="L8695">
        <v>0</v>
      </c>
    </row>
    <row r="8696" spans="1:12" x14ac:dyDescent="0.25">
      <c r="A8696">
        <v>85167920</v>
      </c>
      <c r="C8696">
        <v>0</v>
      </c>
      <c r="D8696" t="s">
        <v>8410</v>
      </c>
      <c r="E8696">
        <v>1728</v>
      </c>
      <c r="F8696">
        <v>2736</v>
      </c>
      <c r="G8696">
        <v>1800</v>
      </c>
      <c r="H8696">
        <v>0</v>
      </c>
      <c r="I8696">
        <v>17.28</v>
      </c>
      <c r="J8696">
        <v>27.36</v>
      </c>
      <c r="K8696">
        <v>18</v>
      </c>
      <c r="L8696">
        <v>0</v>
      </c>
    </row>
    <row r="8697" spans="1:12" x14ac:dyDescent="0.25">
      <c r="A8697">
        <v>85167990</v>
      </c>
      <c r="C8697">
        <v>0</v>
      </c>
      <c r="D8697" t="s">
        <v>8411</v>
      </c>
      <c r="E8697">
        <v>1816</v>
      </c>
      <c r="F8697">
        <v>2824</v>
      </c>
      <c r="G8697">
        <v>2500</v>
      </c>
      <c r="H8697">
        <v>0</v>
      </c>
      <c r="I8697">
        <v>18.16</v>
      </c>
      <c r="J8697">
        <v>28.24</v>
      </c>
      <c r="K8697">
        <v>25</v>
      </c>
      <c r="L8697">
        <v>0</v>
      </c>
    </row>
    <row r="8698" spans="1:12" x14ac:dyDescent="0.25">
      <c r="A8698">
        <v>85168010</v>
      </c>
      <c r="C8698">
        <v>0</v>
      </c>
      <c r="D8698" t="s">
        <v>8412</v>
      </c>
      <c r="E8698">
        <v>1675</v>
      </c>
      <c r="F8698">
        <v>2555</v>
      </c>
      <c r="G8698">
        <v>1800</v>
      </c>
      <c r="H8698">
        <v>0</v>
      </c>
      <c r="I8698">
        <v>16.75</v>
      </c>
      <c r="J8698">
        <v>25.55</v>
      </c>
      <c r="K8698">
        <v>18</v>
      </c>
      <c r="L8698">
        <v>0</v>
      </c>
    </row>
    <row r="8699" spans="1:12" x14ac:dyDescent="0.25">
      <c r="A8699">
        <v>85168090</v>
      </c>
      <c r="C8699">
        <v>0</v>
      </c>
      <c r="D8699" t="s">
        <v>8413</v>
      </c>
      <c r="E8699">
        <v>1675</v>
      </c>
      <c r="F8699">
        <v>2620</v>
      </c>
      <c r="G8699">
        <v>1800</v>
      </c>
      <c r="H8699">
        <v>0</v>
      </c>
      <c r="I8699">
        <v>16.75</v>
      </c>
      <c r="J8699">
        <v>26.2</v>
      </c>
      <c r="K8699">
        <v>18</v>
      </c>
      <c r="L8699">
        <v>0</v>
      </c>
    </row>
    <row r="8700" spans="1:12" x14ac:dyDescent="0.25">
      <c r="A8700">
        <v>85169000</v>
      </c>
      <c r="C8700">
        <v>0</v>
      </c>
      <c r="D8700" t="s">
        <v>8414</v>
      </c>
      <c r="E8700">
        <v>2254</v>
      </c>
      <c r="F8700">
        <v>3713</v>
      </c>
      <c r="G8700">
        <v>1800</v>
      </c>
      <c r="H8700">
        <v>0</v>
      </c>
      <c r="I8700">
        <v>22.54</v>
      </c>
      <c r="J8700">
        <v>37.130000000000003</v>
      </c>
      <c r="K8700">
        <v>18</v>
      </c>
      <c r="L8700">
        <v>0</v>
      </c>
    </row>
    <row r="8701" spans="1:12" x14ac:dyDescent="0.25">
      <c r="A8701">
        <v>85169000</v>
      </c>
      <c r="B8701">
        <v>1</v>
      </c>
      <c r="C8701">
        <v>0</v>
      </c>
      <c r="D8701" t="s">
        <v>10904</v>
      </c>
      <c r="E8701">
        <v>1821</v>
      </c>
      <c r="F8701">
        <v>3280</v>
      </c>
      <c r="G8701">
        <v>1800</v>
      </c>
      <c r="H8701">
        <v>0</v>
      </c>
      <c r="I8701">
        <v>18.21</v>
      </c>
      <c r="J8701">
        <v>32.799999999999997</v>
      </c>
      <c r="K8701">
        <v>18</v>
      </c>
      <c r="L8701">
        <v>0</v>
      </c>
    </row>
    <row r="8702" spans="1:12" x14ac:dyDescent="0.25">
      <c r="A8702">
        <v>85171100</v>
      </c>
      <c r="C8702">
        <v>0</v>
      </c>
      <c r="D8702" t="s">
        <v>11071</v>
      </c>
      <c r="E8702">
        <v>1553</v>
      </c>
      <c r="F8702">
        <v>2272</v>
      </c>
      <c r="G8702">
        <v>1800</v>
      </c>
      <c r="H8702">
        <v>0</v>
      </c>
      <c r="I8702">
        <v>15.53</v>
      </c>
      <c r="J8702">
        <v>22.72</v>
      </c>
      <c r="K8702">
        <v>18</v>
      </c>
      <c r="L8702">
        <v>0</v>
      </c>
    </row>
    <row r="8703" spans="1:12" x14ac:dyDescent="0.25">
      <c r="A8703">
        <v>85171300</v>
      </c>
      <c r="C8703">
        <v>0</v>
      </c>
      <c r="D8703" t="s">
        <v>12470</v>
      </c>
      <c r="E8703">
        <v>1788</v>
      </c>
      <c r="F8703">
        <v>2457</v>
      </c>
      <c r="G8703">
        <v>1800</v>
      </c>
      <c r="H8703">
        <v>0</v>
      </c>
      <c r="I8703">
        <v>17.88</v>
      </c>
      <c r="J8703">
        <v>24.57</v>
      </c>
      <c r="K8703">
        <v>18</v>
      </c>
      <c r="L8703">
        <v>0</v>
      </c>
    </row>
    <row r="8704" spans="1:12" x14ac:dyDescent="0.25">
      <c r="A8704">
        <v>85171410</v>
      </c>
      <c r="C8704">
        <v>0</v>
      </c>
      <c r="D8704" t="s">
        <v>12470</v>
      </c>
      <c r="E8704">
        <v>1592</v>
      </c>
      <c r="F8704">
        <v>2063</v>
      </c>
      <c r="G8704">
        <v>2500</v>
      </c>
      <c r="H8704">
        <v>0</v>
      </c>
      <c r="I8704">
        <v>15.92</v>
      </c>
      <c r="J8704">
        <v>20.63</v>
      </c>
      <c r="K8704">
        <v>25</v>
      </c>
      <c r="L8704">
        <v>0</v>
      </c>
    </row>
    <row r="8705" spans="1:12" x14ac:dyDescent="0.25">
      <c r="A8705">
        <v>85171431</v>
      </c>
      <c r="C8705">
        <v>0</v>
      </c>
      <c r="D8705" t="s">
        <v>12470</v>
      </c>
      <c r="E8705">
        <v>1689</v>
      </c>
      <c r="F8705">
        <v>2358</v>
      </c>
      <c r="G8705">
        <v>1800</v>
      </c>
      <c r="H8705">
        <v>0</v>
      </c>
      <c r="I8705">
        <v>16.89</v>
      </c>
      <c r="J8705">
        <v>23.58</v>
      </c>
      <c r="K8705">
        <v>18</v>
      </c>
      <c r="L8705">
        <v>0</v>
      </c>
    </row>
    <row r="8706" spans="1:12" x14ac:dyDescent="0.25">
      <c r="A8706">
        <v>85171432</v>
      </c>
      <c r="C8706">
        <v>0</v>
      </c>
      <c r="D8706" t="s">
        <v>12470</v>
      </c>
      <c r="E8706">
        <v>1647</v>
      </c>
      <c r="F8706">
        <v>1847</v>
      </c>
      <c r="G8706">
        <v>1800</v>
      </c>
      <c r="H8706">
        <v>0</v>
      </c>
      <c r="I8706">
        <v>16.47</v>
      </c>
      <c r="J8706">
        <v>18.47</v>
      </c>
      <c r="K8706">
        <v>18</v>
      </c>
      <c r="L8706">
        <v>0</v>
      </c>
    </row>
    <row r="8707" spans="1:12" x14ac:dyDescent="0.25">
      <c r="A8707">
        <v>85171439</v>
      </c>
      <c r="C8707">
        <v>0</v>
      </c>
      <c r="D8707" t="s">
        <v>12470</v>
      </c>
      <c r="E8707">
        <v>1647</v>
      </c>
      <c r="F8707">
        <v>2178</v>
      </c>
      <c r="G8707">
        <v>1800</v>
      </c>
      <c r="H8707">
        <v>0</v>
      </c>
      <c r="I8707">
        <v>16.47</v>
      </c>
      <c r="J8707">
        <v>21.78</v>
      </c>
      <c r="K8707">
        <v>18</v>
      </c>
      <c r="L8707">
        <v>0</v>
      </c>
    </row>
    <row r="8708" spans="1:12" x14ac:dyDescent="0.25">
      <c r="A8708">
        <v>85171441</v>
      </c>
      <c r="C8708">
        <v>0</v>
      </c>
      <c r="D8708" t="s">
        <v>12470</v>
      </c>
      <c r="E8708">
        <v>1647</v>
      </c>
      <c r="F8708">
        <v>1847</v>
      </c>
      <c r="G8708">
        <v>1800</v>
      </c>
      <c r="H8708">
        <v>0</v>
      </c>
      <c r="I8708">
        <v>16.47</v>
      </c>
      <c r="J8708">
        <v>18.47</v>
      </c>
      <c r="K8708">
        <v>18</v>
      </c>
      <c r="L8708">
        <v>0</v>
      </c>
    </row>
    <row r="8709" spans="1:12" x14ac:dyDescent="0.25">
      <c r="A8709">
        <v>85171449</v>
      </c>
      <c r="C8709">
        <v>0</v>
      </c>
      <c r="D8709" t="s">
        <v>12470</v>
      </c>
      <c r="E8709">
        <v>1647</v>
      </c>
      <c r="F8709">
        <v>2316</v>
      </c>
      <c r="G8709">
        <v>1800</v>
      </c>
      <c r="H8709">
        <v>0</v>
      </c>
      <c r="I8709">
        <v>16.47</v>
      </c>
      <c r="J8709">
        <v>23.16</v>
      </c>
      <c r="K8709">
        <v>18</v>
      </c>
      <c r="L8709">
        <v>0</v>
      </c>
    </row>
    <row r="8710" spans="1:12" x14ac:dyDescent="0.25">
      <c r="A8710">
        <v>85171490</v>
      </c>
      <c r="C8710">
        <v>0</v>
      </c>
      <c r="D8710" t="s">
        <v>12470</v>
      </c>
      <c r="E8710">
        <v>1647</v>
      </c>
      <c r="F8710">
        <v>1847</v>
      </c>
      <c r="G8710">
        <v>1800</v>
      </c>
      <c r="H8710">
        <v>0</v>
      </c>
      <c r="I8710">
        <v>16.47</v>
      </c>
      <c r="J8710">
        <v>18.47</v>
      </c>
      <c r="K8710">
        <v>18</v>
      </c>
      <c r="L8710">
        <v>0</v>
      </c>
    </row>
    <row r="8711" spans="1:12" x14ac:dyDescent="0.25">
      <c r="A8711">
        <v>85171830</v>
      </c>
      <c r="C8711">
        <v>0</v>
      </c>
      <c r="D8711" t="s">
        <v>12470</v>
      </c>
      <c r="E8711">
        <v>1553</v>
      </c>
      <c r="F8711">
        <v>2272</v>
      </c>
      <c r="G8711">
        <v>1800</v>
      </c>
      <c r="H8711">
        <v>0</v>
      </c>
      <c r="I8711">
        <v>15.53</v>
      </c>
      <c r="J8711">
        <v>22.72</v>
      </c>
      <c r="K8711">
        <v>18</v>
      </c>
      <c r="L8711">
        <v>0</v>
      </c>
    </row>
    <row r="8712" spans="1:12" x14ac:dyDescent="0.25">
      <c r="A8712">
        <v>85171890</v>
      </c>
      <c r="C8712">
        <v>0</v>
      </c>
      <c r="D8712" t="s">
        <v>12870</v>
      </c>
      <c r="E8712">
        <v>1553</v>
      </c>
      <c r="F8712">
        <v>2272</v>
      </c>
      <c r="G8712">
        <v>1800</v>
      </c>
      <c r="H8712">
        <v>0</v>
      </c>
      <c r="I8712">
        <v>15.53</v>
      </c>
      <c r="J8712">
        <v>22.72</v>
      </c>
      <c r="K8712">
        <v>18</v>
      </c>
      <c r="L8712">
        <v>0</v>
      </c>
    </row>
    <row r="8713" spans="1:12" x14ac:dyDescent="0.25">
      <c r="A8713">
        <v>85171890</v>
      </c>
      <c r="B8713">
        <v>1</v>
      </c>
      <c r="C8713">
        <v>0</v>
      </c>
      <c r="D8713" t="s">
        <v>12471</v>
      </c>
      <c r="E8713">
        <v>1647</v>
      </c>
      <c r="F8713">
        <v>2366</v>
      </c>
      <c r="G8713">
        <v>1800</v>
      </c>
      <c r="H8713">
        <v>0</v>
      </c>
      <c r="I8713">
        <v>16.47</v>
      </c>
      <c r="J8713">
        <v>23.66</v>
      </c>
      <c r="K8713">
        <v>18</v>
      </c>
      <c r="L8713">
        <v>0</v>
      </c>
    </row>
    <row r="8714" spans="1:12" x14ac:dyDescent="0.25">
      <c r="A8714">
        <v>85176130</v>
      </c>
      <c r="C8714">
        <v>0</v>
      </c>
      <c r="D8714" t="s">
        <v>8415</v>
      </c>
      <c r="E8714">
        <v>1788</v>
      </c>
      <c r="F8714">
        <v>2286</v>
      </c>
      <c r="G8714">
        <v>1800</v>
      </c>
      <c r="H8714">
        <v>0</v>
      </c>
      <c r="I8714">
        <v>17.88</v>
      </c>
      <c r="J8714">
        <v>22.86</v>
      </c>
      <c r="K8714">
        <v>18</v>
      </c>
      <c r="L8714">
        <v>0</v>
      </c>
    </row>
    <row r="8715" spans="1:12" x14ac:dyDescent="0.25">
      <c r="A8715">
        <v>85176141</v>
      </c>
      <c r="C8715">
        <v>0</v>
      </c>
      <c r="D8715" t="s">
        <v>8416</v>
      </c>
      <c r="E8715">
        <v>1647</v>
      </c>
      <c r="F8715">
        <v>1847</v>
      </c>
      <c r="G8715">
        <v>1800</v>
      </c>
      <c r="H8715">
        <v>0</v>
      </c>
      <c r="I8715">
        <v>16.47</v>
      </c>
      <c r="J8715">
        <v>18.47</v>
      </c>
      <c r="K8715">
        <v>18</v>
      </c>
      <c r="L8715">
        <v>0</v>
      </c>
    </row>
    <row r="8716" spans="1:12" x14ac:dyDescent="0.25">
      <c r="A8716">
        <v>85176142</v>
      </c>
      <c r="C8716">
        <v>0</v>
      </c>
      <c r="D8716" t="s">
        <v>8417</v>
      </c>
      <c r="E8716">
        <v>1647</v>
      </c>
      <c r="F8716">
        <v>1847</v>
      </c>
      <c r="G8716">
        <v>1800</v>
      </c>
      <c r="H8716">
        <v>0</v>
      </c>
      <c r="I8716">
        <v>16.47</v>
      </c>
      <c r="J8716">
        <v>18.47</v>
      </c>
      <c r="K8716">
        <v>18</v>
      </c>
      <c r="L8716">
        <v>0</v>
      </c>
    </row>
    <row r="8717" spans="1:12" x14ac:dyDescent="0.25">
      <c r="A8717">
        <v>85176143</v>
      </c>
      <c r="C8717">
        <v>0</v>
      </c>
      <c r="D8717" t="s">
        <v>8418</v>
      </c>
      <c r="E8717">
        <v>1647</v>
      </c>
      <c r="F8717">
        <v>1847</v>
      </c>
      <c r="G8717">
        <v>1800</v>
      </c>
      <c r="H8717">
        <v>0</v>
      </c>
      <c r="I8717">
        <v>16.47</v>
      </c>
      <c r="J8717">
        <v>18.47</v>
      </c>
      <c r="K8717">
        <v>18</v>
      </c>
      <c r="L8717">
        <v>0</v>
      </c>
    </row>
    <row r="8718" spans="1:12" x14ac:dyDescent="0.25">
      <c r="A8718">
        <v>85176149</v>
      </c>
      <c r="C8718">
        <v>0</v>
      </c>
      <c r="D8718" t="s">
        <v>8419</v>
      </c>
      <c r="E8718">
        <v>1647</v>
      </c>
      <c r="F8718">
        <v>2316</v>
      </c>
      <c r="G8718">
        <v>1200</v>
      </c>
      <c r="H8718">
        <v>0</v>
      </c>
      <c r="I8718">
        <v>16.47</v>
      </c>
      <c r="J8718">
        <v>23.16</v>
      </c>
      <c r="K8718">
        <v>12</v>
      </c>
      <c r="L8718">
        <v>0</v>
      </c>
    </row>
    <row r="8719" spans="1:12" x14ac:dyDescent="0.25">
      <c r="A8719">
        <v>85176191</v>
      </c>
      <c r="C8719">
        <v>0</v>
      </c>
      <c r="D8719" t="s">
        <v>8420</v>
      </c>
      <c r="E8719">
        <v>1647</v>
      </c>
      <c r="F8719">
        <v>2316</v>
      </c>
      <c r="G8719">
        <v>1800</v>
      </c>
      <c r="H8719">
        <v>0</v>
      </c>
      <c r="I8719">
        <v>16.47</v>
      </c>
      <c r="J8719">
        <v>23.16</v>
      </c>
      <c r="K8719">
        <v>18</v>
      </c>
      <c r="L8719">
        <v>0</v>
      </c>
    </row>
    <row r="8720" spans="1:12" x14ac:dyDescent="0.25">
      <c r="A8720">
        <v>85176192</v>
      </c>
      <c r="C8720">
        <v>0</v>
      </c>
      <c r="D8720" t="s">
        <v>8421</v>
      </c>
      <c r="E8720">
        <v>1647</v>
      </c>
      <c r="F8720">
        <v>2145</v>
      </c>
      <c r="G8720">
        <v>1800</v>
      </c>
      <c r="H8720">
        <v>0</v>
      </c>
      <c r="I8720">
        <v>16.47</v>
      </c>
      <c r="J8720">
        <v>21.45</v>
      </c>
      <c r="K8720">
        <v>18</v>
      </c>
      <c r="L8720">
        <v>0</v>
      </c>
    </row>
    <row r="8721" spans="1:12" x14ac:dyDescent="0.25">
      <c r="A8721">
        <v>85176199</v>
      </c>
      <c r="C8721">
        <v>0</v>
      </c>
      <c r="D8721" t="s">
        <v>8422</v>
      </c>
      <c r="E8721">
        <v>1647</v>
      </c>
      <c r="F8721">
        <v>1847</v>
      </c>
      <c r="G8721">
        <v>1800</v>
      </c>
      <c r="H8721">
        <v>0</v>
      </c>
      <c r="I8721">
        <v>16.47</v>
      </c>
      <c r="J8721">
        <v>18.47</v>
      </c>
      <c r="K8721">
        <v>18</v>
      </c>
      <c r="L8721">
        <v>0</v>
      </c>
    </row>
    <row r="8722" spans="1:12" x14ac:dyDescent="0.25">
      <c r="A8722">
        <v>85176214</v>
      </c>
      <c r="C8722">
        <v>0</v>
      </c>
      <c r="D8722" t="s">
        <v>8423</v>
      </c>
      <c r="E8722">
        <v>2233</v>
      </c>
      <c r="F8722">
        <v>3812</v>
      </c>
      <c r="G8722">
        <v>1800</v>
      </c>
      <c r="H8722">
        <v>0</v>
      </c>
      <c r="I8722">
        <v>22.33</v>
      </c>
      <c r="J8722">
        <v>38.119999999999997</v>
      </c>
      <c r="K8722">
        <v>18</v>
      </c>
      <c r="L8722">
        <v>0</v>
      </c>
    </row>
    <row r="8723" spans="1:12" x14ac:dyDescent="0.25">
      <c r="A8723">
        <v>85176215</v>
      </c>
      <c r="C8723">
        <v>0</v>
      </c>
      <c r="D8723" t="s">
        <v>12470</v>
      </c>
      <c r="E8723">
        <v>2233</v>
      </c>
      <c r="F8723">
        <v>3408</v>
      </c>
      <c r="G8723">
        <v>1800</v>
      </c>
      <c r="H8723">
        <v>0</v>
      </c>
      <c r="I8723">
        <v>22.33</v>
      </c>
      <c r="J8723">
        <v>34.08</v>
      </c>
      <c r="K8723">
        <v>18</v>
      </c>
      <c r="L8723">
        <v>0</v>
      </c>
    </row>
    <row r="8724" spans="1:12" x14ac:dyDescent="0.25">
      <c r="A8724">
        <v>85176215</v>
      </c>
      <c r="B8724">
        <v>1</v>
      </c>
      <c r="C8724">
        <v>0</v>
      </c>
      <c r="D8724" t="s">
        <v>12472</v>
      </c>
      <c r="E8724">
        <v>1345</v>
      </c>
      <c r="F8724">
        <v>2520</v>
      </c>
      <c r="G8724">
        <v>1800</v>
      </c>
      <c r="H8724">
        <v>0</v>
      </c>
      <c r="I8724">
        <v>13.45</v>
      </c>
      <c r="J8724">
        <v>25.2</v>
      </c>
      <c r="K8724">
        <v>18</v>
      </c>
      <c r="L8724">
        <v>0</v>
      </c>
    </row>
    <row r="8725" spans="1:12" x14ac:dyDescent="0.25">
      <c r="A8725">
        <v>85176215</v>
      </c>
      <c r="B8725">
        <v>2</v>
      </c>
      <c r="C8725">
        <v>0</v>
      </c>
      <c r="D8725" t="s">
        <v>12473</v>
      </c>
      <c r="E8725">
        <v>1345</v>
      </c>
      <c r="F8725">
        <v>2520</v>
      </c>
      <c r="G8725">
        <v>1800</v>
      </c>
      <c r="H8725">
        <v>0</v>
      </c>
      <c r="I8725">
        <v>13.45</v>
      </c>
      <c r="J8725">
        <v>25.2</v>
      </c>
      <c r="K8725">
        <v>18</v>
      </c>
      <c r="L8725">
        <v>0</v>
      </c>
    </row>
    <row r="8726" spans="1:12" x14ac:dyDescent="0.25">
      <c r="A8726">
        <v>85176221</v>
      </c>
      <c r="C8726">
        <v>0</v>
      </c>
      <c r="D8726" t="s">
        <v>12870</v>
      </c>
      <c r="E8726">
        <v>1647</v>
      </c>
      <c r="F8726">
        <v>2316</v>
      </c>
      <c r="G8726">
        <v>1800</v>
      </c>
      <c r="H8726">
        <v>0</v>
      </c>
      <c r="I8726">
        <v>16.47</v>
      </c>
      <c r="J8726">
        <v>23.16</v>
      </c>
      <c r="K8726">
        <v>18</v>
      </c>
      <c r="L8726">
        <v>0</v>
      </c>
    </row>
    <row r="8727" spans="1:12" x14ac:dyDescent="0.25">
      <c r="A8727">
        <v>85176229</v>
      </c>
      <c r="C8727">
        <v>0</v>
      </c>
      <c r="D8727" t="s">
        <v>8424</v>
      </c>
      <c r="E8727">
        <v>2233</v>
      </c>
      <c r="F8727">
        <v>3812</v>
      </c>
      <c r="G8727">
        <v>1800</v>
      </c>
      <c r="H8727">
        <v>0</v>
      </c>
      <c r="I8727">
        <v>22.33</v>
      </c>
      <c r="J8727">
        <v>38.119999999999997</v>
      </c>
      <c r="K8727">
        <v>18</v>
      </c>
      <c r="L8727">
        <v>0</v>
      </c>
    </row>
    <row r="8728" spans="1:12" x14ac:dyDescent="0.25">
      <c r="A8728">
        <v>85176234</v>
      </c>
      <c r="C8728">
        <v>0</v>
      </c>
      <c r="D8728" t="s">
        <v>12870</v>
      </c>
      <c r="E8728">
        <v>1647</v>
      </c>
      <c r="F8728">
        <v>2316</v>
      </c>
      <c r="G8728">
        <v>1800</v>
      </c>
      <c r="H8728">
        <v>0</v>
      </c>
      <c r="I8728">
        <v>16.47</v>
      </c>
      <c r="J8728">
        <v>23.16</v>
      </c>
      <c r="K8728">
        <v>18</v>
      </c>
      <c r="L8728">
        <v>0</v>
      </c>
    </row>
    <row r="8729" spans="1:12" x14ac:dyDescent="0.25">
      <c r="A8729">
        <v>85176239</v>
      </c>
      <c r="C8729">
        <v>0</v>
      </c>
      <c r="D8729" t="s">
        <v>8425</v>
      </c>
      <c r="E8729">
        <v>1505</v>
      </c>
      <c r="F8729">
        <v>1953</v>
      </c>
      <c r="G8729">
        <v>1800</v>
      </c>
      <c r="H8729">
        <v>0</v>
      </c>
      <c r="I8729">
        <v>15.05</v>
      </c>
      <c r="J8729">
        <v>19.53</v>
      </c>
      <c r="K8729">
        <v>18</v>
      </c>
      <c r="L8729">
        <v>0</v>
      </c>
    </row>
    <row r="8730" spans="1:12" x14ac:dyDescent="0.25">
      <c r="A8730">
        <v>85176241</v>
      </c>
      <c r="C8730">
        <v>0</v>
      </c>
      <c r="D8730" t="s">
        <v>11072</v>
      </c>
      <c r="E8730">
        <v>1788</v>
      </c>
      <c r="F8730">
        <v>2457</v>
      </c>
      <c r="G8730">
        <v>1800</v>
      </c>
      <c r="H8730">
        <v>0</v>
      </c>
      <c r="I8730">
        <v>17.88</v>
      </c>
      <c r="J8730">
        <v>24.57</v>
      </c>
      <c r="K8730">
        <v>18</v>
      </c>
      <c r="L8730">
        <v>0</v>
      </c>
    </row>
    <row r="8731" spans="1:12" x14ac:dyDescent="0.25">
      <c r="A8731">
        <v>85176249</v>
      </c>
      <c r="C8731">
        <v>0</v>
      </c>
      <c r="D8731" t="s">
        <v>8426</v>
      </c>
      <c r="E8731">
        <v>1647</v>
      </c>
      <c r="F8731">
        <v>2178</v>
      </c>
      <c r="G8731">
        <v>1800</v>
      </c>
      <c r="H8731">
        <v>0</v>
      </c>
      <c r="I8731">
        <v>16.47</v>
      </c>
      <c r="J8731">
        <v>21.78</v>
      </c>
      <c r="K8731">
        <v>18</v>
      </c>
      <c r="L8731">
        <v>0</v>
      </c>
    </row>
    <row r="8732" spans="1:12" x14ac:dyDescent="0.25">
      <c r="A8732">
        <v>85176251</v>
      </c>
      <c r="C8732">
        <v>0</v>
      </c>
      <c r="D8732" t="s">
        <v>12870</v>
      </c>
      <c r="E8732">
        <v>1647</v>
      </c>
      <c r="F8732">
        <v>2145</v>
      </c>
      <c r="G8732">
        <v>1800</v>
      </c>
      <c r="H8732">
        <v>0</v>
      </c>
      <c r="I8732">
        <v>16.47</v>
      </c>
      <c r="J8732">
        <v>21.45</v>
      </c>
      <c r="K8732">
        <v>18</v>
      </c>
      <c r="L8732">
        <v>0</v>
      </c>
    </row>
    <row r="8733" spans="1:12" x14ac:dyDescent="0.25">
      <c r="A8733">
        <v>85176252</v>
      </c>
      <c r="C8733">
        <v>0</v>
      </c>
      <c r="D8733" t="s">
        <v>12870</v>
      </c>
      <c r="E8733">
        <v>1647</v>
      </c>
      <c r="F8733">
        <v>2145</v>
      </c>
      <c r="G8733">
        <v>1800</v>
      </c>
      <c r="H8733">
        <v>0</v>
      </c>
      <c r="I8733">
        <v>16.47</v>
      </c>
      <c r="J8733">
        <v>21.45</v>
      </c>
      <c r="K8733">
        <v>18</v>
      </c>
      <c r="L8733">
        <v>0</v>
      </c>
    </row>
    <row r="8734" spans="1:12" x14ac:dyDescent="0.25">
      <c r="A8734">
        <v>85176253</v>
      </c>
      <c r="C8734">
        <v>0</v>
      </c>
      <c r="D8734" t="s">
        <v>11073</v>
      </c>
      <c r="E8734">
        <v>1647</v>
      </c>
      <c r="F8734">
        <v>1847</v>
      </c>
      <c r="G8734">
        <v>1800</v>
      </c>
      <c r="H8734">
        <v>0</v>
      </c>
      <c r="I8734">
        <v>16.47</v>
      </c>
      <c r="J8734">
        <v>18.47</v>
      </c>
      <c r="K8734">
        <v>18</v>
      </c>
      <c r="L8734">
        <v>0</v>
      </c>
    </row>
    <row r="8735" spans="1:12" x14ac:dyDescent="0.25">
      <c r="A8735">
        <v>85176254</v>
      </c>
      <c r="C8735">
        <v>0</v>
      </c>
      <c r="D8735" t="s">
        <v>11074</v>
      </c>
      <c r="E8735">
        <v>1629</v>
      </c>
      <c r="F8735">
        <v>2109</v>
      </c>
      <c r="G8735">
        <v>1800</v>
      </c>
      <c r="H8735">
        <v>0</v>
      </c>
      <c r="I8735">
        <v>16.29</v>
      </c>
      <c r="J8735">
        <v>21.09</v>
      </c>
      <c r="K8735">
        <v>18</v>
      </c>
      <c r="L8735">
        <v>0</v>
      </c>
    </row>
    <row r="8736" spans="1:12" x14ac:dyDescent="0.25">
      <c r="A8736">
        <v>85176255</v>
      </c>
      <c r="C8736">
        <v>0</v>
      </c>
      <c r="D8736" t="s">
        <v>12870</v>
      </c>
      <c r="E8736">
        <v>1669</v>
      </c>
      <c r="F8736">
        <v>2310</v>
      </c>
      <c r="G8736">
        <v>1800</v>
      </c>
      <c r="H8736">
        <v>0</v>
      </c>
      <c r="I8736">
        <v>16.690000000000001</v>
      </c>
      <c r="J8736">
        <v>23.1</v>
      </c>
      <c r="K8736">
        <v>18</v>
      </c>
      <c r="L8736">
        <v>0</v>
      </c>
    </row>
    <row r="8737" spans="1:12" x14ac:dyDescent="0.25">
      <c r="A8737">
        <v>85176255</v>
      </c>
      <c r="B8737">
        <v>1</v>
      </c>
      <c r="C8737">
        <v>0</v>
      </c>
      <c r="D8737" t="s">
        <v>12871</v>
      </c>
      <c r="E8737">
        <v>1762</v>
      </c>
      <c r="F8737">
        <v>2403</v>
      </c>
      <c r="G8737">
        <v>1800</v>
      </c>
      <c r="H8737">
        <v>0</v>
      </c>
      <c r="I8737">
        <v>17.62</v>
      </c>
      <c r="J8737">
        <v>24.03</v>
      </c>
      <c r="K8737">
        <v>18</v>
      </c>
      <c r="L8737">
        <v>0</v>
      </c>
    </row>
    <row r="8738" spans="1:12" x14ac:dyDescent="0.25">
      <c r="A8738">
        <v>85176256</v>
      </c>
      <c r="C8738">
        <v>0</v>
      </c>
      <c r="D8738" t="s">
        <v>12470</v>
      </c>
      <c r="E8738">
        <v>1654</v>
      </c>
      <c r="F8738">
        <v>2421</v>
      </c>
      <c r="G8738">
        <v>1800</v>
      </c>
      <c r="H8738">
        <v>0</v>
      </c>
      <c r="I8738">
        <v>16.54</v>
      </c>
      <c r="J8738">
        <v>24.21</v>
      </c>
      <c r="K8738">
        <v>18</v>
      </c>
      <c r="L8738">
        <v>0</v>
      </c>
    </row>
    <row r="8739" spans="1:12" x14ac:dyDescent="0.25">
      <c r="A8739">
        <v>85176259</v>
      </c>
      <c r="C8739">
        <v>0</v>
      </c>
      <c r="D8739" t="s">
        <v>12870</v>
      </c>
      <c r="E8739">
        <v>1788</v>
      </c>
      <c r="F8739">
        <v>2555</v>
      </c>
      <c r="G8739">
        <v>1800</v>
      </c>
      <c r="H8739">
        <v>0</v>
      </c>
      <c r="I8739">
        <v>17.88</v>
      </c>
      <c r="J8739">
        <v>25.55</v>
      </c>
      <c r="K8739">
        <v>18</v>
      </c>
      <c r="L8739">
        <v>0</v>
      </c>
    </row>
    <row r="8740" spans="1:12" x14ac:dyDescent="0.25">
      <c r="A8740">
        <v>85176262</v>
      </c>
      <c r="C8740">
        <v>0</v>
      </c>
      <c r="D8740" t="s">
        <v>8427</v>
      </c>
      <c r="E8740">
        <v>2649</v>
      </c>
      <c r="F8740">
        <v>3824</v>
      </c>
      <c r="G8740">
        <v>1800</v>
      </c>
      <c r="H8740">
        <v>0</v>
      </c>
      <c r="I8740">
        <v>26.49</v>
      </c>
      <c r="J8740">
        <v>38.24</v>
      </c>
      <c r="K8740">
        <v>18</v>
      </c>
      <c r="L8740">
        <v>0</v>
      </c>
    </row>
    <row r="8741" spans="1:12" x14ac:dyDescent="0.25">
      <c r="A8741">
        <v>85176264</v>
      </c>
      <c r="C8741">
        <v>0</v>
      </c>
      <c r="D8741" t="s">
        <v>12870</v>
      </c>
      <c r="E8741">
        <v>1647</v>
      </c>
      <c r="F8741">
        <v>1847</v>
      </c>
      <c r="G8741">
        <v>1800</v>
      </c>
      <c r="H8741">
        <v>0</v>
      </c>
      <c r="I8741">
        <v>16.47</v>
      </c>
      <c r="J8741">
        <v>18.47</v>
      </c>
      <c r="K8741">
        <v>18</v>
      </c>
      <c r="L8741">
        <v>0</v>
      </c>
    </row>
    <row r="8742" spans="1:12" x14ac:dyDescent="0.25">
      <c r="A8742">
        <v>85176265</v>
      </c>
      <c r="C8742">
        <v>0</v>
      </c>
      <c r="D8742" t="s">
        <v>12870</v>
      </c>
      <c r="E8742">
        <v>1647</v>
      </c>
      <c r="F8742">
        <v>2316</v>
      </c>
      <c r="G8742">
        <v>1800</v>
      </c>
      <c r="H8742">
        <v>0</v>
      </c>
      <c r="I8742">
        <v>16.47</v>
      </c>
      <c r="J8742">
        <v>23.16</v>
      </c>
      <c r="K8742">
        <v>18</v>
      </c>
      <c r="L8742">
        <v>0</v>
      </c>
    </row>
    <row r="8743" spans="1:12" x14ac:dyDescent="0.25">
      <c r="A8743">
        <v>85176272</v>
      </c>
      <c r="C8743">
        <v>0</v>
      </c>
      <c r="D8743" t="s">
        <v>11075</v>
      </c>
      <c r="E8743">
        <v>1788</v>
      </c>
      <c r="F8743">
        <v>2416</v>
      </c>
      <c r="G8743">
        <v>1800</v>
      </c>
      <c r="H8743">
        <v>0</v>
      </c>
      <c r="I8743">
        <v>17.88</v>
      </c>
      <c r="J8743">
        <v>24.16</v>
      </c>
      <c r="K8743">
        <v>18</v>
      </c>
      <c r="L8743">
        <v>0</v>
      </c>
    </row>
    <row r="8744" spans="1:12" x14ac:dyDescent="0.25">
      <c r="A8744">
        <v>85176273</v>
      </c>
      <c r="C8744">
        <v>0</v>
      </c>
      <c r="D8744" t="s">
        <v>12870</v>
      </c>
      <c r="E8744">
        <v>1654</v>
      </c>
      <c r="F8744">
        <v>2421</v>
      </c>
      <c r="G8744">
        <v>1800</v>
      </c>
      <c r="H8744">
        <v>0</v>
      </c>
      <c r="I8744">
        <v>16.54</v>
      </c>
      <c r="J8744">
        <v>24.21</v>
      </c>
      <c r="K8744">
        <v>18</v>
      </c>
      <c r="L8744">
        <v>0</v>
      </c>
    </row>
    <row r="8745" spans="1:12" x14ac:dyDescent="0.25">
      <c r="A8745">
        <v>85176277</v>
      </c>
      <c r="C8745">
        <v>0</v>
      </c>
      <c r="D8745" t="s">
        <v>11076</v>
      </c>
      <c r="E8745">
        <v>1788</v>
      </c>
      <c r="F8745">
        <v>2457</v>
      </c>
      <c r="G8745">
        <v>1800</v>
      </c>
      <c r="H8745">
        <v>0</v>
      </c>
      <c r="I8745">
        <v>17.88</v>
      </c>
      <c r="J8745">
        <v>24.57</v>
      </c>
      <c r="K8745">
        <v>18</v>
      </c>
      <c r="L8745">
        <v>0</v>
      </c>
    </row>
    <row r="8746" spans="1:12" x14ac:dyDescent="0.25">
      <c r="A8746">
        <v>85176278</v>
      </c>
      <c r="C8746">
        <v>0</v>
      </c>
      <c r="D8746" t="s">
        <v>12870</v>
      </c>
      <c r="E8746">
        <v>1647</v>
      </c>
      <c r="F8746">
        <v>2316</v>
      </c>
      <c r="G8746">
        <v>1800</v>
      </c>
      <c r="H8746">
        <v>0</v>
      </c>
      <c r="I8746">
        <v>16.47</v>
      </c>
      <c r="J8746">
        <v>23.16</v>
      </c>
      <c r="K8746">
        <v>18</v>
      </c>
      <c r="L8746">
        <v>0</v>
      </c>
    </row>
    <row r="8747" spans="1:12" x14ac:dyDescent="0.25">
      <c r="A8747">
        <v>85176279</v>
      </c>
      <c r="C8747">
        <v>0</v>
      </c>
      <c r="D8747" t="s">
        <v>8428</v>
      </c>
      <c r="E8747">
        <v>1788</v>
      </c>
      <c r="F8747">
        <v>2286</v>
      </c>
      <c r="G8747">
        <v>1800</v>
      </c>
      <c r="H8747">
        <v>0</v>
      </c>
      <c r="I8747">
        <v>17.88</v>
      </c>
      <c r="J8747">
        <v>22.86</v>
      </c>
      <c r="K8747">
        <v>18</v>
      </c>
      <c r="L8747">
        <v>0</v>
      </c>
    </row>
    <row r="8748" spans="1:12" x14ac:dyDescent="0.25">
      <c r="A8748">
        <v>85176291</v>
      </c>
      <c r="C8748">
        <v>0</v>
      </c>
      <c r="D8748" t="s">
        <v>8429</v>
      </c>
      <c r="E8748">
        <v>1647</v>
      </c>
      <c r="F8748">
        <v>2178</v>
      </c>
      <c r="G8748">
        <v>1800</v>
      </c>
      <c r="H8748">
        <v>0</v>
      </c>
      <c r="I8748">
        <v>16.47</v>
      </c>
      <c r="J8748">
        <v>21.78</v>
      </c>
      <c r="K8748">
        <v>18</v>
      </c>
      <c r="L8748">
        <v>0</v>
      </c>
    </row>
    <row r="8749" spans="1:12" x14ac:dyDescent="0.25">
      <c r="A8749">
        <v>85176294</v>
      </c>
      <c r="C8749">
        <v>0</v>
      </c>
      <c r="D8749" t="s">
        <v>11077</v>
      </c>
      <c r="E8749">
        <v>1647</v>
      </c>
      <c r="F8749">
        <v>2316</v>
      </c>
      <c r="G8749">
        <v>1200</v>
      </c>
      <c r="H8749">
        <v>0</v>
      </c>
      <c r="I8749">
        <v>16.47</v>
      </c>
      <c r="J8749">
        <v>23.16</v>
      </c>
      <c r="K8749">
        <v>12</v>
      </c>
      <c r="L8749">
        <v>0</v>
      </c>
    </row>
    <row r="8750" spans="1:12" x14ac:dyDescent="0.25">
      <c r="A8750">
        <v>85176296</v>
      </c>
      <c r="C8750">
        <v>0</v>
      </c>
      <c r="D8750" t="s">
        <v>12870</v>
      </c>
      <c r="E8750">
        <v>1647</v>
      </c>
      <c r="F8750">
        <v>2178</v>
      </c>
      <c r="G8750">
        <v>1800</v>
      </c>
      <c r="H8750">
        <v>0</v>
      </c>
      <c r="I8750">
        <v>16.47</v>
      </c>
      <c r="J8750">
        <v>21.78</v>
      </c>
      <c r="K8750">
        <v>18</v>
      </c>
      <c r="L8750">
        <v>0</v>
      </c>
    </row>
    <row r="8751" spans="1:12" x14ac:dyDescent="0.25">
      <c r="A8751">
        <v>85176299</v>
      </c>
      <c r="C8751">
        <v>0</v>
      </c>
      <c r="D8751" t="s">
        <v>11078</v>
      </c>
      <c r="E8751">
        <v>1736</v>
      </c>
      <c r="F8751">
        <v>2455</v>
      </c>
      <c r="G8751">
        <v>1800</v>
      </c>
      <c r="H8751">
        <v>0</v>
      </c>
      <c r="I8751">
        <v>17.36</v>
      </c>
      <c r="J8751">
        <v>24.55</v>
      </c>
      <c r="K8751">
        <v>18</v>
      </c>
      <c r="L8751">
        <v>0</v>
      </c>
    </row>
    <row r="8752" spans="1:12" x14ac:dyDescent="0.25">
      <c r="A8752">
        <v>85176299</v>
      </c>
      <c r="B8752">
        <v>1</v>
      </c>
      <c r="C8752">
        <v>0</v>
      </c>
      <c r="D8752" t="s">
        <v>12474</v>
      </c>
      <c r="E8752">
        <v>1647</v>
      </c>
      <c r="F8752">
        <v>2366</v>
      </c>
      <c r="G8752">
        <v>1800</v>
      </c>
      <c r="H8752">
        <v>0</v>
      </c>
      <c r="I8752">
        <v>16.47</v>
      </c>
      <c r="J8752">
        <v>23.66</v>
      </c>
      <c r="K8752">
        <v>18</v>
      </c>
      <c r="L8752">
        <v>0</v>
      </c>
    </row>
    <row r="8753" spans="1:12" x14ac:dyDescent="0.25">
      <c r="A8753">
        <v>85176900</v>
      </c>
      <c r="C8753">
        <v>0</v>
      </c>
      <c r="D8753" t="s">
        <v>11079</v>
      </c>
      <c r="E8753">
        <v>1647</v>
      </c>
      <c r="F8753">
        <v>2227</v>
      </c>
      <c r="G8753">
        <v>1800</v>
      </c>
      <c r="H8753">
        <v>0</v>
      </c>
      <c r="I8753">
        <v>16.47</v>
      </c>
      <c r="J8753">
        <v>22.27</v>
      </c>
      <c r="K8753">
        <v>18</v>
      </c>
      <c r="L8753">
        <v>0</v>
      </c>
    </row>
    <row r="8754" spans="1:12" x14ac:dyDescent="0.25">
      <c r="A8754">
        <v>85177110</v>
      </c>
      <c r="C8754">
        <v>0</v>
      </c>
      <c r="D8754" t="s">
        <v>12470</v>
      </c>
      <c r="E8754">
        <v>1660</v>
      </c>
      <c r="F8754">
        <v>1860</v>
      </c>
      <c r="G8754">
        <v>1800</v>
      </c>
      <c r="H8754">
        <v>0</v>
      </c>
      <c r="I8754">
        <v>16.600000000000001</v>
      </c>
      <c r="J8754">
        <v>18.600000000000001</v>
      </c>
      <c r="K8754">
        <v>18</v>
      </c>
      <c r="L8754">
        <v>0</v>
      </c>
    </row>
    <row r="8755" spans="1:12" x14ac:dyDescent="0.25">
      <c r="A8755">
        <v>85177190</v>
      </c>
      <c r="C8755">
        <v>0</v>
      </c>
      <c r="D8755" t="s">
        <v>12470</v>
      </c>
      <c r="E8755">
        <v>1553</v>
      </c>
      <c r="F8755">
        <v>2222</v>
      </c>
      <c r="G8755">
        <v>1800</v>
      </c>
      <c r="H8755">
        <v>0</v>
      </c>
      <c r="I8755">
        <v>15.53</v>
      </c>
      <c r="J8755">
        <v>22.22</v>
      </c>
      <c r="K8755">
        <v>18</v>
      </c>
      <c r="L8755">
        <v>0</v>
      </c>
    </row>
    <row r="8756" spans="1:12" x14ac:dyDescent="0.25">
      <c r="A8756">
        <v>85177900</v>
      </c>
      <c r="C8756">
        <v>0</v>
      </c>
      <c r="D8756" t="s">
        <v>12470</v>
      </c>
      <c r="E8756">
        <v>1582</v>
      </c>
      <c r="F8756">
        <v>2010</v>
      </c>
      <c r="G8756">
        <v>1800</v>
      </c>
      <c r="H8756">
        <v>0</v>
      </c>
      <c r="I8756">
        <v>15.82</v>
      </c>
      <c r="J8756">
        <v>20.100000000000001</v>
      </c>
      <c r="K8756">
        <v>18</v>
      </c>
      <c r="L8756">
        <v>0</v>
      </c>
    </row>
    <row r="8757" spans="1:12" x14ac:dyDescent="0.25">
      <c r="A8757">
        <v>85177900</v>
      </c>
      <c r="B8757">
        <v>1</v>
      </c>
      <c r="C8757">
        <v>0</v>
      </c>
      <c r="D8757" t="s">
        <v>12475</v>
      </c>
      <c r="E8757">
        <v>1788</v>
      </c>
      <c r="F8757">
        <v>2216</v>
      </c>
      <c r="G8757">
        <v>1800</v>
      </c>
      <c r="H8757">
        <v>0</v>
      </c>
      <c r="I8757">
        <v>17.88</v>
      </c>
      <c r="J8757">
        <v>22.16</v>
      </c>
      <c r="K8757">
        <v>18</v>
      </c>
      <c r="L8757">
        <v>0</v>
      </c>
    </row>
    <row r="8758" spans="1:12" x14ac:dyDescent="0.25">
      <c r="A8758">
        <v>85181010</v>
      </c>
      <c r="C8758">
        <v>0</v>
      </c>
      <c r="D8758" t="s">
        <v>11080</v>
      </c>
      <c r="E8758">
        <v>1433</v>
      </c>
      <c r="F8758">
        <v>1633</v>
      </c>
      <c r="G8758">
        <v>1800</v>
      </c>
      <c r="H8758">
        <v>0</v>
      </c>
      <c r="I8758">
        <v>14.33</v>
      </c>
      <c r="J8758">
        <v>16.329999999999998</v>
      </c>
      <c r="K8758">
        <v>18</v>
      </c>
      <c r="L8758">
        <v>0</v>
      </c>
    </row>
    <row r="8759" spans="1:12" x14ac:dyDescent="0.25">
      <c r="A8759">
        <v>85181090</v>
      </c>
      <c r="C8759">
        <v>0</v>
      </c>
      <c r="D8759" t="s">
        <v>8432</v>
      </c>
      <c r="E8759">
        <v>1592</v>
      </c>
      <c r="F8759">
        <v>2256</v>
      </c>
      <c r="G8759">
        <v>1800</v>
      </c>
      <c r="H8759">
        <v>0</v>
      </c>
      <c r="I8759">
        <v>15.92</v>
      </c>
      <c r="J8759">
        <v>22.56</v>
      </c>
      <c r="K8759">
        <v>18</v>
      </c>
      <c r="L8759">
        <v>0</v>
      </c>
    </row>
    <row r="8760" spans="1:12" x14ac:dyDescent="0.25">
      <c r="A8760">
        <v>85182100</v>
      </c>
      <c r="C8760">
        <v>0</v>
      </c>
      <c r="D8760" t="s">
        <v>8433</v>
      </c>
      <c r="E8760">
        <v>1708</v>
      </c>
      <c r="F8760">
        <v>2372</v>
      </c>
      <c r="G8760">
        <v>1800</v>
      </c>
      <c r="H8760">
        <v>0</v>
      </c>
      <c r="I8760">
        <v>17.079999999999998</v>
      </c>
      <c r="J8760">
        <v>23.72</v>
      </c>
      <c r="K8760">
        <v>18</v>
      </c>
      <c r="L8760">
        <v>0</v>
      </c>
    </row>
    <row r="8761" spans="1:12" x14ac:dyDescent="0.25">
      <c r="A8761">
        <v>85182200</v>
      </c>
      <c r="C8761">
        <v>0</v>
      </c>
      <c r="D8761" t="s">
        <v>8434</v>
      </c>
      <c r="E8761">
        <v>1708</v>
      </c>
      <c r="F8761">
        <v>2333</v>
      </c>
      <c r="G8761">
        <v>1800</v>
      </c>
      <c r="H8761">
        <v>0</v>
      </c>
      <c r="I8761">
        <v>17.079999999999998</v>
      </c>
      <c r="J8761">
        <v>23.33</v>
      </c>
      <c r="K8761">
        <v>18</v>
      </c>
      <c r="L8761">
        <v>0</v>
      </c>
    </row>
    <row r="8762" spans="1:12" x14ac:dyDescent="0.25">
      <c r="A8762">
        <v>85182910</v>
      </c>
      <c r="C8762">
        <v>0</v>
      </c>
      <c r="D8762" t="s">
        <v>11081</v>
      </c>
      <c r="E8762">
        <v>1433</v>
      </c>
      <c r="F8762">
        <v>1633</v>
      </c>
      <c r="G8762">
        <v>1800</v>
      </c>
      <c r="H8762">
        <v>0</v>
      </c>
      <c r="I8762">
        <v>14.33</v>
      </c>
      <c r="J8762">
        <v>16.329999999999998</v>
      </c>
      <c r="K8762">
        <v>18</v>
      </c>
      <c r="L8762">
        <v>0</v>
      </c>
    </row>
    <row r="8763" spans="1:12" x14ac:dyDescent="0.25">
      <c r="A8763">
        <v>85182990</v>
      </c>
      <c r="C8763">
        <v>0</v>
      </c>
      <c r="D8763" t="s">
        <v>8435</v>
      </c>
      <c r="E8763">
        <v>1592</v>
      </c>
      <c r="F8763">
        <v>2256</v>
      </c>
      <c r="G8763">
        <v>1800</v>
      </c>
      <c r="H8763">
        <v>0</v>
      </c>
      <c r="I8763">
        <v>15.92</v>
      </c>
      <c r="J8763">
        <v>22.56</v>
      </c>
      <c r="K8763">
        <v>18</v>
      </c>
      <c r="L8763">
        <v>0</v>
      </c>
    </row>
    <row r="8764" spans="1:12" x14ac:dyDescent="0.25">
      <c r="A8764">
        <v>85183000</v>
      </c>
      <c r="C8764">
        <v>0</v>
      </c>
      <c r="D8764" t="s">
        <v>11082</v>
      </c>
      <c r="E8764">
        <v>1592</v>
      </c>
      <c r="F8764">
        <v>2217</v>
      </c>
      <c r="G8764">
        <v>1800</v>
      </c>
      <c r="H8764">
        <v>0</v>
      </c>
      <c r="I8764">
        <v>15.92</v>
      </c>
      <c r="J8764">
        <v>22.17</v>
      </c>
      <c r="K8764">
        <v>18</v>
      </c>
      <c r="L8764">
        <v>0</v>
      </c>
    </row>
    <row r="8765" spans="1:12" x14ac:dyDescent="0.25">
      <c r="A8765">
        <v>85184000</v>
      </c>
      <c r="C8765">
        <v>0</v>
      </c>
      <c r="D8765" t="s">
        <v>8436</v>
      </c>
      <c r="E8765">
        <v>1708</v>
      </c>
      <c r="F8765">
        <v>2372</v>
      </c>
      <c r="G8765">
        <v>1800</v>
      </c>
      <c r="H8765">
        <v>0</v>
      </c>
      <c r="I8765">
        <v>17.079999999999998</v>
      </c>
      <c r="J8765">
        <v>23.72</v>
      </c>
      <c r="K8765">
        <v>18</v>
      </c>
      <c r="L8765">
        <v>0</v>
      </c>
    </row>
    <row r="8766" spans="1:12" x14ac:dyDescent="0.25">
      <c r="A8766">
        <v>85185000</v>
      </c>
      <c r="C8766">
        <v>0</v>
      </c>
      <c r="D8766" t="s">
        <v>8437</v>
      </c>
      <c r="E8766">
        <v>1592</v>
      </c>
      <c r="F8766">
        <v>2256</v>
      </c>
      <c r="G8766">
        <v>1800</v>
      </c>
      <c r="H8766">
        <v>0</v>
      </c>
      <c r="I8766">
        <v>15.92</v>
      </c>
      <c r="J8766">
        <v>22.56</v>
      </c>
      <c r="K8766">
        <v>18</v>
      </c>
      <c r="L8766">
        <v>0</v>
      </c>
    </row>
    <row r="8767" spans="1:12" x14ac:dyDescent="0.25">
      <c r="A8767">
        <v>85189010</v>
      </c>
      <c r="C8767">
        <v>0</v>
      </c>
      <c r="D8767" t="s">
        <v>8438</v>
      </c>
      <c r="E8767">
        <v>1592</v>
      </c>
      <c r="F8767">
        <v>2176</v>
      </c>
      <c r="G8767">
        <v>1800</v>
      </c>
      <c r="H8767">
        <v>0</v>
      </c>
      <c r="I8767">
        <v>15.92</v>
      </c>
      <c r="J8767">
        <v>21.76</v>
      </c>
      <c r="K8767">
        <v>18</v>
      </c>
      <c r="L8767">
        <v>0</v>
      </c>
    </row>
    <row r="8768" spans="1:12" x14ac:dyDescent="0.25">
      <c r="A8768">
        <v>85189090</v>
      </c>
      <c r="C8768">
        <v>0</v>
      </c>
      <c r="D8768" t="s">
        <v>8439</v>
      </c>
      <c r="E8768">
        <v>1708</v>
      </c>
      <c r="F8768">
        <v>2259</v>
      </c>
      <c r="G8768">
        <v>1800</v>
      </c>
      <c r="H8768">
        <v>0</v>
      </c>
      <c r="I8768">
        <v>17.079999999999998</v>
      </c>
      <c r="J8768">
        <v>22.59</v>
      </c>
      <c r="K8768">
        <v>18</v>
      </c>
      <c r="L8768">
        <v>0</v>
      </c>
    </row>
    <row r="8769" spans="1:12" x14ac:dyDescent="0.25">
      <c r="A8769">
        <v>85192000</v>
      </c>
      <c r="C8769">
        <v>0</v>
      </c>
      <c r="D8769" t="s">
        <v>11083</v>
      </c>
      <c r="E8769">
        <v>2086</v>
      </c>
      <c r="F8769">
        <v>3094</v>
      </c>
      <c r="G8769">
        <v>1800</v>
      </c>
      <c r="H8769">
        <v>0</v>
      </c>
      <c r="I8769">
        <v>20.86</v>
      </c>
      <c r="J8769">
        <v>30.94</v>
      </c>
      <c r="K8769">
        <v>18</v>
      </c>
      <c r="L8769">
        <v>0</v>
      </c>
    </row>
    <row r="8770" spans="1:12" x14ac:dyDescent="0.25">
      <c r="A8770">
        <v>85193000</v>
      </c>
      <c r="C8770">
        <v>0</v>
      </c>
      <c r="D8770" t="s">
        <v>11084</v>
      </c>
      <c r="E8770">
        <v>2210</v>
      </c>
      <c r="F8770">
        <v>3218</v>
      </c>
      <c r="G8770">
        <v>1800</v>
      </c>
      <c r="H8770">
        <v>0</v>
      </c>
      <c r="I8770">
        <v>22.1</v>
      </c>
      <c r="J8770">
        <v>32.18</v>
      </c>
      <c r="K8770">
        <v>18</v>
      </c>
      <c r="L8770">
        <v>0</v>
      </c>
    </row>
    <row r="8771" spans="1:12" x14ac:dyDescent="0.25">
      <c r="A8771">
        <v>85198110</v>
      </c>
      <c r="C8771">
        <v>0</v>
      </c>
      <c r="D8771" t="s">
        <v>8440</v>
      </c>
      <c r="E8771">
        <v>1799</v>
      </c>
      <c r="F8771">
        <v>2463</v>
      </c>
      <c r="G8771">
        <v>1800</v>
      </c>
      <c r="H8771">
        <v>0</v>
      </c>
      <c r="I8771">
        <v>17.989999999999998</v>
      </c>
      <c r="J8771">
        <v>24.63</v>
      </c>
      <c r="K8771">
        <v>18</v>
      </c>
      <c r="L8771">
        <v>0</v>
      </c>
    </row>
    <row r="8772" spans="1:12" x14ac:dyDescent="0.25">
      <c r="A8772">
        <v>85198120</v>
      </c>
      <c r="C8772">
        <v>0</v>
      </c>
      <c r="D8772" t="s">
        <v>540</v>
      </c>
      <c r="E8772">
        <v>1734</v>
      </c>
      <c r="F8772">
        <v>1934</v>
      </c>
      <c r="G8772">
        <v>1800</v>
      </c>
      <c r="H8772">
        <v>0</v>
      </c>
      <c r="I8772">
        <v>17.34</v>
      </c>
      <c r="J8772">
        <v>19.34</v>
      </c>
      <c r="K8772">
        <v>18</v>
      </c>
      <c r="L8772">
        <v>0</v>
      </c>
    </row>
    <row r="8773" spans="1:12" x14ac:dyDescent="0.25">
      <c r="A8773">
        <v>85198190</v>
      </c>
      <c r="C8773">
        <v>0</v>
      </c>
      <c r="D8773" t="s">
        <v>8441</v>
      </c>
      <c r="E8773">
        <v>1734</v>
      </c>
      <c r="F8773">
        <v>2359</v>
      </c>
      <c r="G8773">
        <v>1800</v>
      </c>
      <c r="H8773">
        <v>0</v>
      </c>
      <c r="I8773">
        <v>17.34</v>
      </c>
      <c r="J8773">
        <v>23.59</v>
      </c>
      <c r="K8773">
        <v>18</v>
      </c>
      <c r="L8773">
        <v>0</v>
      </c>
    </row>
    <row r="8774" spans="1:12" x14ac:dyDescent="0.25">
      <c r="A8774">
        <v>85198190</v>
      </c>
      <c r="B8774">
        <v>1</v>
      </c>
      <c r="C8774">
        <v>0</v>
      </c>
      <c r="D8774" t="s">
        <v>11085</v>
      </c>
      <c r="E8774">
        <v>1345</v>
      </c>
      <c r="F8774">
        <v>1970</v>
      </c>
      <c r="G8774">
        <v>1800</v>
      </c>
      <c r="H8774">
        <v>0</v>
      </c>
      <c r="I8774">
        <v>13.45</v>
      </c>
      <c r="J8774">
        <v>19.7</v>
      </c>
      <c r="K8774">
        <v>18</v>
      </c>
      <c r="L8774">
        <v>0</v>
      </c>
    </row>
    <row r="8775" spans="1:12" x14ac:dyDescent="0.25">
      <c r="A8775">
        <v>85198190</v>
      </c>
      <c r="B8775">
        <v>2</v>
      </c>
      <c r="C8775">
        <v>0</v>
      </c>
      <c r="D8775" t="s">
        <v>9753</v>
      </c>
      <c r="E8775">
        <v>1799</v>
      </c>
      <c r="F8775">
        <v>2424</v>
      </c>
      <c r="G8775">
        <v>1800</v>
      </c>
      <c r="H8775">
        <v>0</v>
      </c>
      <c r="I8775">
        <v>17.989999999999998</v>
      </c>
      <c r="J8775">
        <v>24.24</v>
      </c>
      <c r="K8775">
        <v>18</v>
      </c>
      <c r="L8775">
        <v>0</v>
      </c>
    </row>
    <row r="8776" spans="1:12" x14ac:dyDescent="0.25">
      <c r="A8776">
        <v>85198190</v>
      </c>
      <c r="B8776">
        <v>3</v>
      </c>
      <c r="C8776">
        <v>0</v>
      </c>
      <c r="D8776" t="s">
        <v>11086</v>
      </c>
      <c r="E8776">
        <v>1799</v>
      </c>
      <c r="F8776">
        <v>2424</v>
      </c>
      <c r="G8776">
        <v>1800</v>
      </c>
      <c r="H8776">
        <v>0</v>
      </c>
      <c r="I8776">
        <v>17.989999999999998</v>
      </c>
      <c r="J8776">
        <v>24.24</v>
      </c>
      <c r="K8776">
        <v>18</v>
      </c>
      <c r="L8776">
        <v>0</v>
      </c>
    </row>
    <row r="8777" spans="1:12" x14ac:dyDescent="0.25">
      <c r="A8777">
        <v>85198900</v>
      </c>
      <c r="C8777">
        <v>0</v>
      </c>
      <c r="D8777" t="s">
        <v>8441</v>
      </c>
      <c r="E8777">
        <v>2086</v>
      </c>
      <c r="F8777">
        <v>3094</v>
      </c>
      <c r="G8777">
        <v>1800</v>
      </c>
      <c r="H8777">
        <v>0</v>
      </c>
      <c r="I8777">
        <v>20.86</v>
      </c>
      <c r="J8777">
        <v>30.94</v>
      </c>
      <c r="K8777">
        <v>18</v>
      </c>
      <c r="L8777">
        <v>0</v>
      </c>
    </row>
    <row r="8778" spans="1:12" x14ac:dyDescent="0.25">
      <c r="A8778">
        <v>85198900</v>
      </c>
      <c r="B8778">
        <v>1</v>
      </c>
      <c r="C8778">
        <v>0</v>
      </c>
      <c r="D8778" t="s">
        <v>11087</v>
      </c>
      <c r="E8778">
        <v>1900</v>
      </c>
      <c r="F8778">
        <v>2908</v>
      </c>
      <c r="G8778">
        <v>1800</v>
      </c>
      <c r="H8778">
        <v>0</v>
      </c>
      <c r="I8778">
        <v>19</v>
      </c>
      <c r="J8778">
        <v>29.08</v>
      </c>
      <c r="K8778">
        <v>18</v>
      </c>
      <c r="L8778">
        <v>0</v>
      </c>
    </row>
    <row r="8779" spans="1:12" x14ac:dyDescent="0.25">
      <c r="A8779">
        <v>85211010</v>
      </c>
      <c r="C8779">
        <v>0</v>
      </c>
      <c r="D8779" t="s">
        <v>8442</v>
      </c>
      <c r="E8779">
        <v>1537</v>
      </c>
      <c r="F8779">
        <v>1737</v>
      </c>
      <c r="G8779">
        <v>1800</v>
      </c>
      <c r="H8779">
        <v>0</v>
      </c>
      <c r="I8779">
        <v>15.37</v>
      </c>
      <c r="J8779">
        <v>17.37</v>
      </c>
      <c r="K8779">
        <v>18</v>
      </c>
      <c r="L8779">
        <v>0</v>
      </c>
    </row>
    <row r="8780" spans="1:12" x14ac:dyDescent="0.25">
      <c r="A8780">
        <v>85211081</v>
      </c>
      <c r="C8780">
        <v>0</v>
      </c>
      <c r="D8780" t="s">
        <v>8443</v>
      </c>
      <c r="E8780">
        <v>1537</v>
      </c>
      <c r="F8780">
        <v>1947</v>
      </c>
      <c r="G8780">
        <v>1800</v>
      </c>
      <c r="H8780">
        <v>0</v>
      </c>
      <c r="I8780">
        <v>15.37</v>
      </c>
      <c r="J8780">
        <v>19.47</v>
      </c>
      <c r="K8780">
        <v>18</v>
      </c>
      <c r="L8780">
        <v>0</v>
      </c>
    </row>
    <row r="8781" spans="1:12" x14ac:dyDescent="0.25">
      <c r="A8781">
        <v>85211089</v>
      </c>
      <c r="C8781">
        <v>0</v>
      </c>
      <c r="D8781" t="s">
        <v>8444</v>
      </c>
      <c r="E8781">
        <v>1537</v>
      </c>
      <c r="F8781">
        <v>1947</v>
      </c>
      <c r="G8781">
        <v>1800</v>
      </c>
      <c r="H8781">
        <v>0</v>
      </c>
      <c r="I8781">
        <v>15.37</v>
      </c>
      <c r="J8781">
        <v>19.47</v>
      </c>
      <c r="K8781">
        <v>18</v>
      </c>
      <c r="L8781">
        <v>0</v>
      </c>
    </row>
    <row r="8782" spans="1:12" x14ac:dyDescent="0.25">
      <c r="A8782">
        <v>85211090</v>
      </c>
      <c r="C8782">
        <v>0</v>
      </c>
      <c r="D8782" t="s">
        <v>8445</v>
      </c>
      <c r="E8782">
        <v>1537</v>
      </c>
      <c r="F8782">
        <v>1737</v>
      </c>
      <c r="G8782">
        <v>1800</v>
      </c>
      <c r="H8782">
        <v>0</v>
      </c>
      <c r="I8782">
        <v>15.37</v>
      </c>
      <c r="J8782">
        <v>17.37</v>
      </c>
      <c r="K8782">
        <v>18</v>
      </c>
      <c r="L8782">
        <v>0</v>
      </c>
    </row>
    <row r="8783" spans="1:12" x14ac:dyDescent="0.25">
      <c r="A8783">
        <v>85219000</v>
      </c>
      <c r="C8783">
        <v>0</v>
      </c>
      <c r="D8783" t="s">
        <v>6</v>
      </c>
      <c r="E8783">
        <v>2141</v>
      </c>
      <c r="F8783">
        <v>3272</v>
      </c>
      <c r="G8783">
        <v>1800</v>
      </c>
      <c r="H8783">
        <v>0</v>
      </c>
      <c r="I8783">
        <v>21.41</v>
      </c>
      <c r="J8783">
        <v>32.72</v>
      </c>
      <c r="K8783">
        <v>18</v>
      </c>
      <c r="L8783">
        <v>0</v>
      </c>
    </row>
    <row r="8784" spans="1:12" x14ac:dyDescent="0.25">
      <c r="A8784">
        <v>85219000</v>
      </c>
      <c r="B8784">
        <v>1</v>
      </c>
      <c r="C8784">
        <v>0</v>
      </c>
      <c r="D8784" t="s">
        <v>11088</v>
      </c>
      <c r="E8784">
        <v>2565</v>
      </c>
      <c r="F8784">
        <v>3696</v>
      </c>
      <c r="G8784">
        <v>1800</v>
      </c>
      <c r="H8784">
        <v>0</v>
      </c>
      <c r="I8784">
        <v>25.65</v>
      </c>
      <c r="J8784">
        <v>36.96</v>
      </c>
      <c r="K8784">
        <v>18</v>
      </c>
      <c r="L8784">
        <v>0</v>
      </c>
    </row>
    <row r="8785" spans="1:12" x14ac:dyDescent="0.25">
      <c r="A8785">
        <v>85221000</v>
      </c>
      <c r="C8785">
        <v>0</v>
      </c>
      <c r="D8785" t="s">
        <v>8446</v>
      </c>
      <c r="E8785">
        <v>2086</v>
      </c>
      <c r="F8785">
        <v>3025</v>
      </c>
      <c r="G8785">
        <v>1800</v>
      </c>
      <c r="H8785">
        <v>0</v>
      </c>
      <c r="I8785">
        <v>20.86</v>
      </c>
      <c r="J8785">
        <v>30.25</v>
      </c>
      <c r="K8785">
        <v>18</v>
      </c>
      <c r="L8785">
        <v>0</v>
      </c>
    </row>
    <row r="8786" spans="1:12" x14ac:dyDescent="0.25">
      <c r="A8786">
        <v>85229000</v>
      </c>
      <c r="C8786">
        <v>0</v>
      </c>
      <c r="D8786" t="s">
        <v>12476</v>
      </c>
      <c r="E8786">
        <v>2086</v>
      </c>
      <c r="F8786">
        <v>2953</v>
      </c>
      <c r="G8786">
        <v>1800</v>
      </c>
      <c r="H8786">
        <v>0</v>
      </c>
      <c r="I8786">
        <v>20.86</v>
      </c>
      <c r="J8786">
        <v>29.53</v>
      </c>
      <c r="K8786">
        <v>18</v>
      </c>
      <c r="L8786">
        <v>0</v>
      </c>
    </row>
    <row r="8787" spans="1:12" x14ac:dyDescent="0.25">
      <c r="A8787">
        <v>85232110</v>
      </c>
      <c r="C8787">
        <v>0</v>
      </c>
      <c r="D8787" t="s">
        <v>8447</v>
      </c>
      <c r="E8787">
        <v>1467</v>
      </c>
      <c r="F8787">
        <v>1840</v>
      </c>
      <c r="G8787">
        <v>1800</v>
      </c>
      <c r="H8787">
        <v>0</v>
      </c>
      <c r="I8787">
        <v>14.67</v>
      </c>
      <c r="J8787">
        <v>18.399999999999999</v>
      </c>
      <c r="K8787">
        <v>18</v>
      </c>
      <c r="L8787">
        <v>0</v>
      </c>
    </row>
    <row r="8788" spans="1:12" x14ac:dyDescent="0.25">
      <c r="A8788">
        <v>85232120</v>
      </c>
      <c r="C8788">
        <v>0</v>
      </c>
      <c r="D8788" t="s">
        <v>8448</v>
      </c>
      <c r="E8788">
        <v>1467</v>
      </c>
      <c r="F8788">
        <v>1840</v>
      </c>
      <c r="G8788">
        <v>1800</v>
      </c>
      <c r="H8788">
        <v>0</v>
      </c>
      <c r="I8788">
        <v>14.67</v>
      </c>
      <c r="J8788">
        <v>18.399999999999999</v>
      </c>
      <c r="K8788">
        <v>18</v>
      </c>
      <c r="L8788">
        <v>0</v>
      </c>
    </row>
    <row r="8789" spans="1:12" x14ac:dyDescent="0.25">
      <c r="A8789">
        <v>85232911</v>
      </c>
      <c r="C8789">
        <v>0</v>
      </c>
      <c r="D8789" t="s">
        <v>8449</v>
      </c>
      <c r="E8789">
        <v>1388</v>
      </c>
      <c r="F8789">
        <v>1588</v>
      </c>
      <c r="G8789">
        <v>1800</v>
      </c>
      <c r="H8789">
        <v>0</v>
      </c>
      <c r="I8789">
        <v>13.88</v>
      </c>
      <c r="J8789">
        <v>15.88</v>
      </c>
      <c r="K8789">
        <v>18</v>
      </c>
      <c r="L8789">
        <v>0</v>
      </c>
    </row>
    <row r="8790" spans="1:12" x14ac:dyDescent="0.25">
      <c r="A8790">
        <v>85232919</v>
      </c>
      <c r="C8790">
        <v>0</v>
      </c>
      <c r="D8790" t="s">
        <v>8450</v>
      </c>
      <c r="E8790">
        <v>1467</v>
      </c>
      <c r="F8790">
        <v>1840</v>
      </c>
      <c r="G8790">
        <v>1800</v>
      </c>
      <c r="H8790">
        <v>0</v>
      </c>
      <c r="I8790">
        <v>14.67</v>
      </c>
      <c r="J8790">
        <v>18.399999999999999</v>
      </c>
      <c r="K8790">
        <v>18</v>
      </c>
      <c r="L8790">
        <v>0</v>
      </c>
    </row>
    <row r="8791" spans="1:12" x14ac:dyDescent="0.25">
      <c r="A8791">
        <v>85232990</v>
      </c>
      <c r="C8791">
        <v>0</v>
      </c>
      <c r="D8791" t="s">
        <v>8451</v>
      </c>
      <c r="E8791">
        <v>1467</v>
      </c>
      <c r="F8791">
        <v>1840</v>
      </c>
      <c r="G8791">
        <v>1800</v>
      </c>
      <c r="H8791">
        <v>0</v>
      </c>
      <c r="I8791">
        <v>14.67</v>
      </c>
      <c r="J8791">
        <v>18.399999999999999</v>
      </c>
      <c r="K8791">
        <v>18</v>
      </c>
      <c r="L8791">
        <v>0</v>
      </c>
    </row>
    <row r="8792" spans="1:12" x14ac:dyDescent="0.25">
      <c r="A8792">
        <v>85232990</v>
      </c>
      <c r="B8792">
        <v>1</v>
      </c>
      <c r="C8792">
        <v>0</v>
      </c>
      <c r="D8792" t="s">
        <v>12477</v>
      </c>
      <c r="E8792">
        <v>1537</v>
      </c>
      <c r="F8792">
        <v>1910</v>
      </c>
      <c r="G8792">
        <v>1800</v>
      </c>
      <c r="H8792">
        <v>0</v>
      </c>
      <c r="I8792">
        <v>15.37</v>
      </c>
      <c r="J8792">
        <v>19.100000000000001</v>
      </c>
      <c r="K8792">
        <v>18</v>
      </c>
      <c r="L8792">
        <v>0</v>
      </c>
    </row>
    <row r="8793" spans="1:12" x14ac:dyDescent="0.25">
      <c r="A8793">
        <v>85232990</v>
      </c>
      <c r="B8793">
        <v>2</v>
      </c>
      <c r="C8793">
        <v>0</v>
      </c>
      <c r="D8793" t="s">
        <v>12478</v>
      </c>
      <c r="E8793">
        <v>1345</v>
      </c>
      <c r="F8793">
        <v>1718</v>
      </c>
      <c r="G8793">
        <v>1800</v>
      </c>
      <c r="H8793">
        <v>0</v>
      </c>
      <c r="I8793">
        <v>13.45</v>
      </c>
      <c r="J8793">
        <v>17.18</v>
      </c>
      <c r="K8793">
        <v>18</v>
      </c>
      <c r="L8793">
        <v>0</v>
      </c>
    </row>
    <row r="8794" spans="1:12" x14ac:dyDescent="0.25">
      <c r="A8794">
        <v>85232990</v>
      </c>
      <c r="B8794">
        <v>3</v>
      </c>
      <c r="C8794">
        <v>0</v>
      </c>
      <c r="D8794" t="s">
        <v>12479</v>
      </c>
      <c r="E8794">
        <v>1388</v>
      </c>
      <c r="F8794">
        <v>1761</v>
      </c>
      <c r="G8794">
        <v>1800</v>
      </c>
      <c r="H8794">
        <v>0</v>
      </c>
      <c r="I8794">
        <v>13.88</v>
      </c>
      <c r="J8794">
        <v>17.61</v>
      </c>
      <c r="K8794">
        <v>18</v>
      </c>
      <c r="L8794">
        <v>0</v>
      </c>
    </row>
    <row r="8795" spans="1:12" x14ac:dyDescent="0.25">
      <c r="A8795">
        <v>85234110</v>
      </c>
      <c r="C8795">
        <v>0</v>
      </c>
      <c r="D8795" t="s">
        <v>8452</v>
      </c>
      <c r="E8795">
        <v>1467</v>
      </c>
      <c r="F8795">
        <v>1840</v>
      </c>
      <c r="G8795">
        <v>1800</v>
      </c>
      <c r="H8795">
        <v>0</v>
      </c>
      <c r="I8795">
        <v>14.67</v>
      </c>
      <c r="J8795">
        <v>18.399999999999999</v>
      </c>
      <c r="K8795">
        <v>18</v>
      </c>
      <c r="L8795">
        <v>0</v>
      </c>
    </row>
    <row r="8796" spans="1:12" x14ac:dyDescent="0.25">
      <c r="A8796">
        <v>85234190</v>
      </c>
      <c r="C8796">
        <v>0</v>
      </c>
      <c r="D8796" t="s">
        <v>8451</v>
      </c>
      <c r="E8796">
        <v>1467</v>
      </c>
      <c r="F8796">
        <v>1840</v>
      </c>
      <c r="G8796">
        <v>1800</v>
      </c>
      <c r="H8796">
        <v>0</v>
      </c>
      <c r="I8796">
        <v>14.67</v>
      </c>
      <c r="J8796">
        <v>18.399999999999999</v>
      </c>
      <c r="K8796">
        <v>18</v>
      </c>
      <c r="L8796">
        <v>0</v>
      </c>
    </row>
    <row r="8797" spans="1:12" x14ac:dyDescent="0.25">
      <c r="A8797">
        <v>85234910</v>
      </c>
      <c r="C8797">
        <v>0</v>
      </c>
      <c r="D8797" t="s">
        <v>8453</v>
      </c>
      <c r="E8797">
        <v>1524</v>
      </c>
      <c r="F8797">
        <v>1897</v>
      </c>
      <c r="G8797">
        <v>1800</v>
      </c>
      <c r="H8797">
        <v>0</v>
      </c>
      <c r="I8797">
        <v>15.24</v>
      </c>
      <c r="J8797">
        <v>18.97</v>
      </c>
      <c r="K8797">
        <v>18</v>
      </c>
      <c r="L8797">
        <v>0</v>
      </c>
    </row>
    <row r="8798" spans="1:12" x14ac:dyDescent="0.25">
      <c r="A8798">
        <v>85234920</v>
      </c>
      <c r="C8798">
        <v>0</v>
      </c>
      <c r="D8798" t="s">
        <v>8454</v>
      </c>
      <c r="E8798">
        <v>1467</v>
      </c>
      <c r="F8798">
        <v>1840</v>
      </c>
      <c r="G8798">
        <v>1800</v>
      </c>
      <c r="H8798">
        <v>0</v>
      </c>
      <c r="I8798">
        <v>14.67</v>
      </c>
      <c r="J8798">
        <v>18.399999999999999</v>
      </c>
      <c r="K8798">
        <v>18</v>
      </c>
      <c r="L8798">
        <v>0</v>
      </c>
    </row>
    <row r="8799" spans="1:12" x14ac:dyDescent="0.25">
      <c r="A8799">
        <v>85234990</v>
      </c>
      <c r="C8799">
        <v>0</v>
      </c>
      <c r="D8799" t="s">
        <v>8455</v>
      </c>
      <c r="E8799">
        <v>1524</v>
      </c>
      <c r="F8799">
        <v>1897</v>
      </c>
      <c r="G8799">
        <v>1800</v>
      </c>
      <c r="H8799">
        <v>0</v>
      </c>
      <c r="I8799">
        <v>15.24</v>
      </c>
      <c r="J8799">
        <v>18.97</v>
      </c>
      <c r="K8799">
        <v>18</v>
      </c>
      <c r="L8799">
        <v>0</v>
      </c>
    </row>
    <row r="8800" spans="1:12" x14ac:dyDescent="0.25">
      <c r="A8800">
        <v>85235110</v>
      </c>
      <c r="C8800">
        <v>0</v>
      </c>
      <c r="D8800" t="s">
        <v>11089</v>
      </c>
      <c r="E8800">
        <v>1789</v>
      </c>
      <c r="F8800">
        <v>2556</v>
      </c>
      <c r="G8800">
        <v>1800</v>
      </c>
      <c r="H8800">
        <v>0</v>
      </c>
      <c r="I8800">
        <v>17.89</v>
      </c>
      <c r="J8800">
        <v>25.56</v>
      </c>
      <c r="K8800">
        <v>18</v>
      </c>
      <c r="L8800">
        <v>0</v>
      </c>
    </row>
    <row r="8801" spans="1:12" x14ac:dyDescent="0.25">
      <c r="A8801">
        <v>85235110</v>
      </c>
      <c r="B8801">
        <v>1</v>
      </c>
      <c r="C8801">
        <v>0</v>
      </c>
      <c r="D8801" t="s">
        <v>11090</v>
      </c>
      <c r="E8801">
        <v>1650</v>
      </c>
      <c r="F8801">
        <v>2417</v>
      </c>
      <c r="G8801">
        <v>1800</v>
      </c>
      <c r="H8801">
        <v>0</v>
      </c>
      <c r="I8801">
        <v>16.5</v>
      </c>
      <c r="J8801">
        <v>24.17</v>
      </c>
      <c r="K8801">
        <v>18</v>
      </c>
      <c r="L8801">
        <v>0</v>
      </c>
    </row>
    <row r="8802" spans="1:12" x14ac:dyDescent="0.25">
      <c r="A8802">
        <v>85235110</v>
      </c>
      <c r="B8802">
        <v>2</v>
      </c>
      <c r="C8802">
        <v>0</v>
      </c>
      <c r="D8802" t="s">
        <v>11091</v>
      </c>
      <c r="E8802">
        <v>1409</v>
      </c>
      <c r="F8802">
        <v>2176</v>
      </c>
      <c r="G8802">
        <v>1800</v>
      </c>
      <c r="H8802">
        <v>0</v>
      </c>
      <c r="I8802">
        <v>14.09</v>
      </c>
      <c r="J8802">
        <v>21.76</v>
      </c>
      <c r="K8802">
        <v>18</v>
      </c>
      <c r="L8802">
        <v>0</v>
      </c>
    </row>
    <row r="8803" spans="1:12" x14ac:dyDescent="0.25">
      <c r="A8803">
        <v>85235190</v>
      </c>
      <c r="C8803">
        <v>0</v>
      </c>
      <c r="D8803" t="s">
        <v>11092</v>
      </c>
      <c r="E8803">
        <v>1524</v>
      </c>
      <c r="F8803">
        <v>1897</v>
      </c>
      <c r="G8803">
        <v>1800</v>
      </c>
      <c r="H8803">
        <v>0</v>
      </c>
      <c r="I8803">
        <v>15.24</v>
      </c>
      <c r="J8803">
        <v>18.97</v>
      </c>
      <c r="K8803">
        <v>18</v>
      </c>
      <c r="L8803">
        <v>0</v>
      </c>
    </row>
    <row r="8804" spans="1:12" x14ac:dyDescent="0.25">
      <c r="A8804">
        <v>85235210</v>
      </c>
      <c r="C8804">
        <v>0</v>
      </c>
      <c r="D8804" t="s">
        <v>11093</v>
      </c>
      <c r="E8804">
        <v>1412</v>
      </c>
      <c r="F8804">
        <v>1719</v>
      </c>
      <c r="G8804">
        <v>1800</v>
      </c>
      <c r="H8804">
        <v>0</v>
      </c>
      <c r="I8804">
        <v>14.12</v>
      </c>
      <c r="J8804">
        <v>17.190000000000001</v>
      </c>
      <c r="K8804">
        <v>18</v>
      </c>
      <c r="L8804">
        <v>0</v>
      </c>
    </row>
    <row r="8805" spans="1:12" x14ac:dyDescent="0.25">
      <c r="A8805">
        <v>85235290</v>
      </c>
      <c r="C8805">
        <v>0</v>
      </c>
      <c r="D8805" t="s">
        <v>6</v>
      </c>
      <c r="E8805">
        <v>1380</v>
      </c>
      <c r="F8805">
        <v>1636</v>
      </c>
      <c r="G8805">
        <v>1800</v>
      </c>
      <c r="H8805">
        <v>0</v>
      </c>
      <c r="I8805">
        <v>13.8</v>
      </c>
      <c r="J8805">
        <v>16.36</v>
      </c>
      <c r="K8805">
        <v>18</v>
      </c>
      <c r="L8805">
        <v>0</v>
      </c>
    </row>
    <row r="8806" spans="1:12" x14ac:dyDescent="0.25">
      <c r="A8806">
        <v>85235900</v>
      </c>
      <c r="C8806">
        <v>0</v>
      </c>
      <c r="D8806" t="s">
        <v>6</v>
      </c>
      <c r="E8806">
        <v>1467</v>
      </c>
      <c r="F8806">
        <v>1840</v>
      </c>
      <c r="G8806">
        <v>1800</v>
      </c>
      <c r="H8806">
        <v>0</v>
      </c>
      <c r="I8806">
        <v>14.67</v>
      </c>
      <c r="J8806">
        <v>18.399999999999999</v>
      </c>
      <c r="K8806">
        <v>18</v>
      </c>
      <c r="L8806">
        <v>0</v>
      </c>
    </row>
    <row r="8807" spans="1:12" x14ac:dyDescent="0.25">
      <c r="A8807">
        <v>85238000</v>
      </c>
      <c r="C8807">
        <v>0</v>
      </c>
      <c r="D8807" t="s">
        <v>8456</v>
      </c>
      <c r="E8807">
        <v>1467</v>
      </c>
      <c r="F8807">
        <v>1840</v>
      </c>
      <c r="G8807">
        <v>1800</v>
      </c>
      <c r="H8807">
        <v>0</v>
      </c>
      <c r="I8807">
        <v>14.67</v>
      </c>
      <c r="J8807">
        <v>18.399999999999999</v>
      </c>
      <c r="K8807">
        <v>18</v>
      </c>
      <c r="L8807">
        <v>0</v>
      </c>
    </row>
    <row r="8808" spans="1:12" x14ac:dyDescent="0.25">
      <c r="A8808">
        <v>85241100</v>
      </c>
      <c r="C8808">
        <v>0</v>
      </c>
      <c r="D8808" t="s">
        <v>12480</v>
      </c>
      <c r="E8808">
        <v>1429</v>
      </c>
      <c r="F8808">
        <v>1629</v>
      </c>
      <c r="G8808">
        <v>1800</v>
      </c>
      <c r="H8808">
        <v>0</v>
      </c>
      <c r="I8808">
        <v>14.29</v>
      </c>
      <c r="J8808">
        <v>16.29</v>
      </c>
      <c r="K8808">
        <v>18</v>
      </c>
      <c r="L8808">
        <v>0</v>
      </c>
    </row>
    <row r="8809" spans="1:12" x14ac:dyDescent="0.25">
      <c r="A8809">
        <v>85241200</v>
      </c>
      <c r="C8809">
        <v>0</v>
      </c>
      <c r="D8809" t="s">
        <v>12480</v>
      </c>
      <c r="E8809">
        <v>1429</v>
      </c>
      <c r="F8809">
        <v>1763</v>
      </c>
      <c r="G8809">
        <v>1800</v>
      </c>
      <c r="H8809">
        <v>0</v>
      </c>
      <c r="I8809">
        <v>14.29</v>
      </c>
      <c r="J8809">
        <v>17.63</v>
      </c>
      <c r="K8809">
        <v>18</v>
      </c>
      <c r="L8809">
        <v>0</v>
      </c>
    </row>
    <row r="8810" spans="1:12" x14ac:dyDescent="0.25">
      <c r="A8810">
        <v>85241900</v>
      </c>
      <c r="C8810">
        <v>0</v>
      </c>
      <c r="D8810" t="s">
        <v>12480</v>
      </c>
      <c r="E8810">
        <v>1429</v>
      </c>
      <c r="F8810">
        <v>1763</v>
      </c>
      <c r="G8810">
        <v>1800</v>
      </c>
      <c r="H8810">
        <v>0</v>
      </c>
      <c r="I8810">
        <v>14.29</v>
      </c>
      <c r="J8810">
        <v>17.63</v>
      </c>
      <c r="K8810">
        <v>18</v>
      </c>
      <c r="L8810">
        <v>0</v>
      </c>
    </row>
    <row r="8811" spans="1:12" x14ac:dyDescent="0.25">
      <c r="A8811">
        <v>85249100</v>
      </c>
      <c r="C8811">
        <v>0</v>
      </c>
      <c r="D8811" t="s">
        <v>12480</v>
      </c>
      <c r="E8811">
        <v>1470</v>
      </c>
      <c r="F8811">
        <v>1670</v>
      </c>
      <c r="G8811">
        <v>1800</v>
      </c>
      <c r="H8811">
        <v>0</v>
      </c>
      <c r="I8811">
        <v>14.7</v>
      </c>
      <c r="J8811">
        <v>16.7</v>
      </c>
      <c r="K8811">
        <v>18</v>
      </c>
      <c r="L8811">
        <v>0</v>
      </c>
    </row>
    <row r="8812" spans="1:12" x14ac:dyDescent="0.25">
      <c r="A8812">
        <v>85249200</v>
      </c>
      <c r="C8812">
        <v>0</v>
      </c>
      <c r="D8812" t="s">
        <v>12480</v>
      </c>
      <c r="E8812">
        <v>1470</v>
      </c>
      <c r="F8812">
        <v>1670</v>
      </c>
      <c r="G8812">
        <v>1800</v>
      </c>
      <c r="H8812">
        <v>0</v>
      </c>
      <c r="I8812">
        <v>14.7</v>
      </c>
      <c r="J8812">
        <v>16.7</v>
      </c>
      <c r="K8812">
        <v>18</v>
      </c>
      <c r="L8812">
        <v>0</v>
      </c>
    </row>
    <row r="8813" spans="1:12" x14ac:dyDescent="0.25">
      <c r="A8813">
        <v>85249900</v>
      </c>
      <c r="C8813">
        <v>0</v>
      </c>
      <c r="D8813" t="s">
        <v>12480</v>
      </c>
      <c r="E8813">
        <v>1470</v>
      </c>
      <c r="F8813">
        <v>1670</v>
      </c>
      <c r="G8813">
        <v>1800</v>
      </c>
      <c r="H8813">
        <v>0</v>
      </c>
      <c r="I8813">
        <v>14.7</v>
      </c>
      <c r="J8813">
        <v>16.7</v>
      </c>
      <c r="K8813">
        <v>18</v>
      </c>
      <c r="L8813">
        <v>0</v>
      </c>
    </row>
    <row r="8814" spans="1:12" x14ac:dyDescent="0.25">
      <c r="A8814">
        <v>85255011</v>
      </c>
      <c r="C8814">
        <v>0</v>
      </c>
      <c r="D8814" t="s">
        <v>8457</v>
      </c>
      <c r="E8814">
        <v>1592</v>
      </c>
      <c r="F8814">
        <v>1792</v>
      </c>
      <c r="G8814">
        <v>1800</v>
      </c>
      <c r="H8814">
        <v>0</v>
      </c>
      <c r="I8814">
        <v>15.92</v>
      </c>
      <c r="J8814">
        <v>17.920000000000002</v>
      </c>
      <c r="K8814">
        <v>18</v>
      </c>
      <c r="L8814">
        <v>0</v>
      </c>
    </row>
    <row r="8815" spans="1:12" x14ac:dyDescent="0.25">
      <c r="A8815">
        <v>85255019</v>
      </c>
      <c r="C8815">
        <v>0</v>
      </c>
      <c r="D8815" t="s">
        <v>8458</v>
      </c>
      <c r="E8815">
        <v>1592</v>
      </c>
      <c r="F8815">
        <v>2063</v>
      </c>
      <c r="G8815">
        <v>1800</v>
      </c>
      <c r="H8815">
        <v>0</v>
      </c>
      <c r="I8815">
        <v>15.92</v>
      </c>
      <c r="J8815">
        <v>20.63</v>
      </c>
      <c r="K8815">
        <v>18</v>
      </c>
      <c r="L8815">
        <v>0</v>
      </c>
    </row>
    <row r="8816" spans="1:12" x14ac:dyDescent="0.25">
      <c r="A8816">
        <v>85255021</v>
      </c>
      <c r="C8816">
        <v>0</v>
      </c>
      <c r="D8816" t="s">
        <v>12872</v>
      </c>
      <c r="E8816">
        <v>1467</v>
      </c>
      <c r="F8816">
        <v>1788</v>
      </c>
      <c r="G8816">
        <v>1800</v>
      </c>
      <c r="H8816">
        <v>0</v>
      </c>
      <c r="I8816">
        <v>14.67</v>
      </c>
      <c r="J8816">
        <v>17.88</v>
      </c>
      <c r="K8816">
        <v>18</v>
      </c>
      <c r="L8816">
        <v>0</v>
      </c>
    </row>
    <row r="8817" spans="1:12" x14ac:dyDescent="0.25">
      <c r="A8817">
        <v>85255022</v>
      </c>
      <c r="C8817">
        <v>0</v>
      </c>
      <c r="D8817" t="s">
        <v>12873</v>
      </c>
      <c r="E8817">
        <v>1467</v>
      </c>
      <c r="F8817">
        <v>1667</v>
      </c>
      <c r="G8817">
        <v>1800</v>
      </c>
      <c r="H8817">
        <v>0</v>
      </c>
      <c r="I8817">
        <v>14.67</v>
      </c>
      <c r="J8817">
        <v>16.670000000000002</v>
      </c>
      <c r="K8817">
        <v>18</v>
      </c>
      <c r="L8817">
        <v>0</v>
      </c>
    </row>
    <row r="8818" spans="1:12" x14ac:dyDescent="0.25">
      <c r="A8818">
        <v>85255023</v>
      </c>
      <c r="C8818">
        <v>0</v>
      </c>
      <c r="D8818" t="s">
        <v>12874</v>
      </c>
      <c r="E8818">
        <v>1467</v>
      </c>
      <c r="F8818">
        <v>1788</v>
      </c>
      <c r="G8818">
        <v>1800</v>
      </c>
      <c r="H8818">
        <v>0</v>
      </c>
      <c r="I8818">
        <v>14.67</v>
      </c>
      <c r="J8818">
        <v>17.88</v>
      </c>
      <c r="K8818">
        <v>18</v>
      </c>
      <c r="L8818">
        <v>0</v>
      </c>
    </row>
    <row r="8819" spans="1:12" x14ac:dyDescent="0.25">
      <c r="A8819">
        <v>85255024</v>
      </c>
      <c r="C8819">
        <v>0</v>
      </c>
      <c r="D8819" t="s">
        <v>8459</v>
      </c>
      <c r="E8819">
        <v>1467</v>
      </c>
      <c r="F8819">
        <v>1788</v>
      </c>
      <c r="G8819">
        <v>1800</v>
      </c>
      <c r="H8819">
        <v>0</v>
      </c>
      <c r="I8819">
        <v>14.67</v>
      </c>
      <c r="J8819">
        <v>17.88</v>
      </c>
      <c r="K8819">
        <v>18</v>
      </c>
      <c r="L8819">
        <v>0</v>
      </c>
    </row>
    <row r="8820" spans="1:12" x14ac:dyDescent="0.25">
      <c r="A8820">
        <v>85255029</v>
      </c>
      <c r="C8820">
        <v>0</v>
      </c>
      <c r="D8820" t="s">
        <v>12875</v>
      </c>
      <c r="E8820">
        <v>1467</v>
      </c>
      <c r="F8820">
        <v>1801</v>
      </c>
      <c r="G8820">
        <v>1800</v>
      </c>
      <c r="H8820">
        <v>0</v>
      </c>
      <c r="I8820">
        <v>14.67</v>
      </c>
      <c r="J8820">
        <v>18.010000000000002</v>
      </c>
      <c r="K8820">
        <v>18</v>
      </c>
      <c r="L8820">
        <v>0</v>
      </c>
    </row>
    <row r="8821" spans="1:12" x14ac:dyDescent="0.25">
      <c r="A8821">
        <v>85255029</v>
      </c>
      <c r="B8821">
        <v>1</v>
      </c>
      <c r="C8821">
        <v>0</v>
      </c>
      <c r="D8821" t="s">
        <v>11094</v>
      </c>
      <c r="E8821">
        <v>1345</v>
      </c>
      <c r="F8821">
        <v>1679</v>
      </c>
      <c r="G8821">
        <v>1800</v>
      </c>
      <c r="H8821">
        <v>0</v>
      </c>
      <c r="I8821">
        <v>13.45</v>
      </c>
      <c r="J8821">
        <v>16.79</v>
      </c>
      <c r="K8821">
        <v>18</v>
      </c>
      <c r="L8821">
        <v>0</v>
      </c>
    </row>
    <row r="8822" spans="1:12" x14ac:dyDescent="0.25">
      <c r="A8822">
        <v>85255029</v>
      </c>
      <c r="B8822">
        <v>2</v>
      </c>
      <c r="C8822">
        <v>0</v>
      </c>
      <c r="D8822" t="s">
        <v>11095</v>
      </c>
      <c r="E8822">
        <v>1345</v>
      </c>
      <c r="F8822">
        <v>1679</v>
      </c>
      <c r="G8822">
        <v>1800</v>
      </c>
      <c r="H8822">
        <v>0</v>
      </c>
      <c r="I8822">
        <v>13.45</v>
      </c>
      <c r="J8822">
        <v>16.79</v>
      </c>
      <c r="K8822">
        <v>18</v>
      </c>
      <c r="L8822">
        <v>0</v>
      </c>
    </row>
    <row r="8823" spans="1:12" x14ac:dyDescent="0.25">
      <c r="A8823">
        <v>85256010</v>
      </c>
      <c r="C8823">
        <v>0</v>
      </c>
      <c r="D8823" t="s">
        <v>12876</v>
      </c>
      <c r="E8823">
        <v>1592</v>
      </c>
      <c r="F8823">
        <v>2063</v>
      </c>
      <c r="G8823">
        <v>1800</v>
      </c>
      <c r="H8823">
        <v>0</v>
      </c>
      <c r="I8823">
        <v>15.92</v>
      </c>
      <c r="J8823">
        <v>20.63</v>
      </c>
      <c r="K8823">
        <v>18</v>
      </c>
      <c r="L8823">
        <v>0</v>
      </c>
    </row>
    <row r="8824" spans="1:12" x14ac:dyDescent="0.25">
      <c r="A8824">
        <v>85256020</v>
      </c>
      <c r="C8824">
        <v>0</v>
      </c>
      <c r="D8824" t="s">
        <v>8460</v>
      </c>
      <c r="E8824">
        <v>1467</v>
      </c>
      <c r="F8824">
        <v>1667</v>
      </c>
      <c r="G8824">
        <v>1800</v>
      </c>
      <c r="H8824">
        <v>0</v>
      </c>
      <c r="I8824">
        <v>14.67</v>
      </c>
      <c r="J8824">
        <v>16.670000000000002</v>
      </c>
      <c r="K8824">
        <v>18</v>
      </c>
      <c r="L8824">
        <v>0</v>
      </c>
    </row>
    <row r="8825" spans="1:12" x14ac:dyDescent="0.25">
      <c r="A8825">
        <v>85256020</v>
      </c>
      <c r="B8825">
        <v>1</v>
      </c>
      <c r="C8825">
        <v>0</v>
      </c>
      <c r="D8825" t="s">
        <v>11096</v>
      </c>
      <c r="E8825">
        <v>1345</v>
      </c>
      <c r="F8825">
        <v>1545</v>
      </c>
      <c r="G8825">
        <v>1800</v>
      </c>
      <c r="H8825">
        <v>0</v>
      </c>
      <c r="I8825">
        <v>13.45</v>
      </c>
      <c r="J8825">
        <v>15.45</v>
      </c>
      <c r="K8825">
        <v>18</v>
      </c>
      <c r="L8825">
        <v>0</v>
      </c>
    </row>
    <row r="8826" spans="1:12" x14ac:dyDescent="0.25">
      <c r="A8826">
        <v>85256090</v>
      </c>
      <c r="C8826">
        <v>0</v>
      </c>
      <c r="D8826" t="s">
        <v>12875</v>
      </c>
      <c r="E8826">
        <v>1467</v>
      </c>
      <c r="F8826">
        <v>1801</v>
      </c>
      <c r="G8826">
        <v>1800</v>
      </c>
      <c r="H8826">
        <v>0</v>
      </c>
      <c r="I8826">
        <v>14.67</v>
      </c>
      <c r="J8826">
        <v>18.010000000000002</v>
      </c>
      <c r="K8826">
        <v>18</v>
      </c>
      <c r="L8826">
        <v>0</v>
      </c>
    </row>
    <row r="8827" spans="1:12" x14ac:dyDescent="0.25">
      <c r="A8827">
        <v>85256090</v>
      </c>
      <c r="B8827">
        <v>1</v>
      </c>
      <c r="C8827">
        <v>0</v>
      </c>
      <c r="D8827" t="s">
        <v>11097</v>
      </c>
      <c r="E8827">
        <v>1345</v>
      </c>
      <c r="F8827">
        <v>1679</v>
      </c>
      <c r="G8827">
        <v>1800</v>
      </c>
      <c r="H8827">
        <v>0</v>
      </c>
      <c r="I8827">
        <v>13.45</v>
      </c>
      <c r="J8827">
        <v>16.79</v>
      </c>
      <c r="K8827">
        <v>18</v>
      </c>
      <c r="L8827">
        <v>0</v>
      </c>
    </row>
    <row r="8828" spans="1:12" x14ac:dyDescent="0.25">
      <c r="A8828">
        <v>85256090</v>
      </c>
      <c r="B8828">
        <v>2</v>
      </c>
      <c r="C8828">
        <v>0</v>
      </c>
      <c r="D8828" t="s">
        <v>12481</v>
      </c>
      <c r="E8828">
        <v>1345</v>
      </c>
      <c r="F8828">
        <v>1679</v>
      </c>
      <c r="G8828">
        <v>1800</v>
      </c>
      <c r="H8828">
        <v>0</v>
      </c>
      <c r="I8828">
        <v>13.45</v>
      </c>
      <c r="J8828">
        <v>16.79</v>
      </c>
      <c r="K8828">
        <v>18</v>
      </c>
      <c r="L8828">
        <v>0</v>
      </c>
    </row>
    <row r="8829" spans="1:12" x14ac:dyDescent="0.25">
      <c r="A8829">
        <v>85258100</v>
      </c>
      <c r="C8829">
        <v>0</v>
      </c>
      <c r="D8829" t="s">
        <v>12482</v>
      </c>
      <c r="E8829">
        <v>1524</v>
      </c>
      <c r="F8829">
        <v>1724</v>
      </c>
      <c r="G8829">
        <v>1800</v>
      </c>
      <c r="H8829">
        <v>0</v>
      </c>
      <c r="I8829">
        <v>15.24</v>
      </c>
      <c r="J8829">
        <v>17.239999999999998</v>
      </c>
      <c r="K8829">
        <v>18</v>
      </c>
      <c r="L8829">
        <v>0</v>
      </c>
    </row>
    <row r="8830" spans="1:12" x14ac:dyDescent="0.25">
      <c r="A8830">
        <v>85258200</v>
      </c>
      <c r="C8830">
        <v>0</v>
      </c>
      <c r="D8830" t="s">
        <v>12483</v>
      </c>
      <c r="E8830">
        <v>1524</v>
      </c>
      <c r="F8830">
        <v>1724</v>
      </c>
      <c r="G8830">
        <v>1800</v>
      </c>
      <c r="H8830">
        <v>0</v>
      </c>
      <c r="I8830">
        <v>15.24</v>
      </c>
      <c r="J8830">
        <v>17.239999999999998</v>
      </c>
      <c r="K8830">
        <v>18</v>
      </c>
      <c r="L8830">
        <v>0</v>
      </c>
    </row>
    <row r="8831" spans="1:12" x14ac:dyDescent="0.25">
      <c r="A8831">
        <v>85258300</v>
      </c>
      <c r="C8831">
        <v>0</v>
      </c>
      <c r="D8831" t="s">
        <v>12482</v>
      </c>
      <c r="E8831">
        <v>1524</v>
      </c>
      <c r="F8831">
        <v>1724</v>
      </c>
      <c r="G8831">
        <v>1800</v>
      </c>
      <c r="H8831">
        <v>0</v>
      </c>
      <c r="I8831">
        <v>15.24</v>
      </c>
      <c r="J8831">
        <v>17.239999999999998</v>
      </c>
      <c r="K8831">
        <v>18</v>
      </c>
      <c r="L8831">
        <v>0</v>
      </c>
    </row>
    <row r="8832" spans="1:12" x14ac:dyDescent="0.25">
      <c r="A8832">
        <v>85258911</v>
      </c>
      <c r="C8832">
        <v>0</v>
      </c>
      <c r="D8832" t="s">
        <v>12483</v>
      </c>
      <c r="E8832">
        <v>1736</v>
      </c>
      <c r="F8832">
        <v>1936</v>
      </c>
      <c r="G8832">
        <v>1800</v>
      </c>
      <c r="H8832">
        <v>0</v>
      </c>
      <c r="I8832">
        <v>17.36</v>
      </c>
      <c r="J8832">
        <v>19.36</v>
      </c>
      <c r="K8832">
        <v>18</v>
      </c>
      <c r="L8832">
        <v>0</v>
      </c>
    </row>
    <row r="8833" spans="1:12" x14ac:dyDescent="0.25">
      <c r="A8833">
        <v>85258912</v>
      </c>
      <c r="C8833">
        <v>0</v>
      </c>
      <c r="D8833" t="s">
        <v>12877</v>
      </c>
      <c r="E8833">
        <v>1912</v>
      </c>
      <c r="F8833">
        <v>2112</v>
      </c>
      <c r="G8833">
        <v>1800</v>
      </c>
      <c r="H8833">
        <v>0</v>
      </c>
      <c r="I8833">
        <v>19.12</v>
      </c>
      <c r="J8833">
        <v>21.12</v>
      </c>
      <c r="K8833">
        <v>18</v>
      </c>
      <c r="L8833">
        <v>0</v>
      </c>
    </row>
    <row r="8834" spans="1:12" x14ac:dyDescent="0.25">
      <c r="A8834">
        <v>85258913</v>
      </c>
      <c r="C8834">
        <v>0</v>
      </c>
      <c r="D8834" t="s">
        <v>12877</v>
      </c>
      <c r="E8834">
        <v>1736</v>
      </c>
      <c r="F8834">
        <v>2316</v>
      </c>
      <c r="G8834">
        <v>1800</v>
      </c>
      <c r="H8834">
        <v>0</v>
      </c>
      <c r="I8834">
        <v>17.36</v>
      </c>
      <c r="J8834">
        <v>23.16</v>
      </c>
      <c r="K8834">
        <v>18</v>
      </c>
      <c r="L8834">
        <v>0</v>
      </c>
    </row>
    <row r="8835" spans="1:12" x14ac:dyDescent="0.25">
      <c r="A8835">
        <v>85258914</v>
      </c>
      <c r="C8835">
        <v>0</v>
      </c>
      <c r="D8835" t="s">
        <v>12482</v>
      </c>
      <c r="E8835">
        <v>1736</v>
      </c>
      <c r="F8835">
        <v>1936</v>
      </c>
      <c r="G8835">
        <v>1800</v>
      </c>
      <c r="H8835">
        <v>0</v>
      </c>
      <c r="I8835">
        <v>17.36</v>
      </c>
      <c r="J8835">
        <v>19.36</v>
      </c>
      <c r="K8835">
        <v>18</v>
      </c>
      <c r="L8835">
        <v>0</v>
      </c>
    </row>
    <row r="8836" spans="1:12" x14ac:dyDescent="0.25">
      <c r="A8836">
        <v>85258919</v>
      </c>
      <c r="C8836">
        <v>0</v>
      </c>
      <c r="D8836" t="s">
        <v>12482</v>
      </c>
      <c r="E8836">
        <v>1912</v>
      </c>
      <c r="F8836">
        <v>2679</v>
      </c>
      <c r="G8836">
        <v>1800</v>
      </c>
      <c r="H8836">
        <v>0</v>
      </c>
      <c r="I8836">
        <v>19.12</v>
      </c>
      <c r="J8836">
        <v>26.79</v>
      </c>
      <c r="K8836">
        <v>18</v>
      </c>
      <c r="L8836">
        <v>0</v>
      </c>
    </row>
    <row r="8837" spans="1:12" x14ac:dyDescent="0.25">
      <c r="A8837">
        <v>85258919</v>
      </c>
      <c r="B8837">
        <v>1</v>
      </c>
      <c r="C8837">
        <v>0</v>
      </c>
      <c r="D8837" t="s">
        <v>11098</v>
      </c>
      <c r="E8837">
        <v>1345</v>
      </c>
      <c r="F8837">
        <v>2112</v>
      </c>
      <c r="G8837">
        <v>1800</v>
      </c>
      <c r="H8837">
        <v>0</v>
      </c>
      <c r="I8837">
        <v>13.45</v>
      </c>
      <c r="J8837">
        <v>21.12</v>
      </c>
      <c r="K8837">
        <v>18</v>
      </c>
      <c r="L8837">
        <v>0</v>
      </c>
    </row>
    <row r="8838" spans="1:12" x14ac:dyDescent="0.25">
      <c r="A8838">
        <v>85258921</v>
      </c>
      <c r="C8838">
        <v>0</v>
      </c>
      <c r="D8838" t="s">
        <v>12878</v>
      </c>
      <c r="E8838">
        <v>1759</v>
      </c>
      <c r="F8838">
        <v>1959</v>
      </c>
      <c r="G8838">
        <v>1800</v>
      </c>
      <c r="H8838">
        <v>0</v>
      </c>
      <c r="I8838">
        <v>17.59</v>
      </c>
      <c r="J8838">
        <v>19.59</v>
      </c>
      <c r="K8838">
        <v>18</v>
      </c>
      <c r="L8838">
        <v>0</v>
      </c>
    </row>
    <row r="8839" spans="1:12" x14ac:dyDescent="0.25">
      <c r="A8839">
        <v>85258922</v>
      </c>
      <c r="C8839">
        <v>0</v>
      </c>
      <c r="D8839" t="s">
        <v>12483</v>
      </c>
      <c r="E8839">
        <v>1759</v>
      </c>
      <c r="F8839">
        <v>1959</v>
      </c>
      <c r="G8839">
        <v>1800</v>
      </c>
      <c r="H8839">
        <v>0</v>
      </c>
      <c r="I8839">
        <v>17.59</v>
      </c>
      <c r="J8839">
        <v>19.59</v>
      </c>
      <c r="K8839">
        <v>18</v>
      </c>
      <c r="L8839">
        <v>0</v>
      </c>
    </row>
    <row r="8840" spans="1:12" x14ac:dyDescent="0.25">
      <c r="A8840">
        <v>85258929</v>
      </c>
      <c r="C8840">
        <v>0</v>
      </c>
      <c r="D8840" t="s">
        <v>12483</v>
      </c>
      <c r="E8840">
        <v>1815</v>
      </c>
      <c r="F8840">
        <v>2615</v>
      </c>
      <c r="G8840">
        <v>1800</v>
      </c>
      <c r="H8840">
        <v>0</v>
      </c>
      <c r="I8840">
        <v>18.149999999999999</v>
      </c>
      <c r="J8840">
        <v>26.15</v>
      </c>
      <c r="K8840">
        <v>18</v>
      </c>
      <c r="L8840">
        <v>0</v>
      </c>
    </row>
    <row r="8841" spans="1:12" x14ac:dyDescent="0.25">
      <c r="A8841">
        <v>85258929</v>
      </c>
      <c r="B8841">
        <v>1</v>
      </c>
      <c r="C8841">
        <v>0</v>
      </c>
      <c r="D8841" t="s">
        <v>12879</v>
      </c>
      <c r="E8841">
        <v>1945</v>
      </c>
      <c r="F8841">
        <v>2745</v>
      </c>
      <c r="G8841">
        <v>1800</v>
      </c>
      <c r="H8841">
        <v>0</v>
      </c>
      <c r="I8841">
        <v>19.45</v>
      </c>
      <c r="J8841">
        <v>27.45</v>
      </c>
      <c r="K8841">
        <v>18</v>
      </c>
      <c r="L8841">
        <v>0</v>
      </c>
    </row>
    <row r="8842" spans="1:12" x14ac:dyDescent="0.25">
      <c r="A8842">
        <v>85261000</v>
      </c>
      <c r="C8842">
        <v>0</v>
      </c>
      <c r="D8842" t="s">
        <v>8461</v>
      </c>
      <c r="E8842">
        <v>1503</v>
      </c>
      <c r="F8842">
        <v>1703</v>
      </c>
      <c r="G8842">
        <v>1800</v>
      </c>
      <c r="H8842">
        <v>0</v>
      </c>
      <c r="I8842">
        <v>15.03</v>
      </c>
      <c r="J8842">
        <v>17.03</v>
      </c>
      <c r="K8842">
        <v>18</v>
      </c>
      <c r="L8842">
        <v>0</v>
      </c>
    </row>
    <row r="8843" spans="1:12" x14ac:dyDescent="0.25">
      <c r="A8843">
        <v>85269100</v>
      </c>
      <c r="C8843">
        <v>0</v>
      </c>
      <c r="D8843" t="s">
        <v>8462</v>
      </c>
      <c r="E8843">
        <v>1503</v>
      </c>
      <c r="F8843">
        <v>1703</v>
      </c>
      <c r="G8843">
        <v>1800</v>
      </c>
      <c r="H8843">
        <v>0</v>
      </c>
      <c r="I8843">
        <v>15.03</v>
      </c>
      <c r="J8843">
        <v>17.03</v>
      </c>
      <c r="K8843">
        <v>18</v>
      </c>
      <c r="L8843">
        <v>0</v>
      </c>
    </row>
    <row r="8844" spans="1:12" x14ac:dyDescent="0.25">
      <c r="A8844">
        <v>85269200</v>
      </c>
      <c r="C8844">
        <v>0</v>
      </c>
      <c r="D8844" t="s">
        <v>8463</v>
      </c>
      <c r="E8844">
        <v>1503</v>
      </c>
      <c r="F8844">
        <v>1913</v>
      </c>
      <c r="G8844">
        <v>1800</v>
      </c>
      <c r="H8844">
        <v>0</v>
      </c>
      <c r="I8844">
        <v>15.03</v>
      </c>
      <c r="J8844">
        <v>19.13</v>
      </c>
      <c r="K8844">
        <v>18</v>
      </c>
      <c r="L8844">
        <v>0</v>
      </c>
    </row>
    <row r="8845" spans="1:12" x14ac:dyDescent="0.25">
      <c r="A8845">
        <v>85271200</v>
      </c>
      <c r="C8845">
        <v>0</v>
      </c>
      <c r="D8845" t="s">
        <v>8464</v>
      </c>
      <c r="E8845">
        <v>1955</v>
      </c>
      <c r="F8845">
        <v>2963</v>
      </c>
      <c r="G8845">
        <v>1800</v>
      </c>
      <c r="H8845">
        <v>0</v>
      </c>
      <c r="I8845">
        <v>19.55</v>
      </c>
      <c r="J8845">
        <v>29.63</v>
      </c>
      <c r="K8845">
        <v>18</v>
      </c>
      <c r="L8845">
        <v>0</v>
      </c>
    </row>
    <row r="8846" spans="1:12" x14ac:dyDescent="0.25">
      <c r="A8846">
        <v>85271300</v>
      </c>
      <c r="C8846">
        <v>0</v>
      </c>
      <c r="D8846" t="s">
        <v>11099</v>
      </c>
      <c r="E8846">
        <v>2228</v>
      </c>
      <c r="F8846">
        <v>3236</v>
      </c>
      <c r="G8846">
        <v>1800</v>
      </c>
      <c r="H8846">
        <v>0</v>
      </c>
      <c r="I8846">
        <v>22.28</v>
      </c>
      <c r="J8846">
        <v>32.36</v>
      </c>
      <c r="K8846">
        <v>18</v>
      </c>
      <c r="L8846">
        <v>0</v>
      </c>
    </row>
    <row r="8847" spans="1:12" x14ac:dyDescent="0.25">
      <c r="A8847">
        <v>85271900</v>
      </c>
      <c r="C8847">
        <v>0</v>
      </c>
      <c r="D8847" t="s">
        <v>12484</v>
      </c>
      <c r="E8847">
        <v>1955</v>
      </c>
      <c r="F8847">
        <v>2963</v>
      </c>
      <c r="G8847">
        <v>1800</v>
      </c>
      <c r="H8847">
        <v>0</v>
      </c>
      <c r="I8847">
        <v>19.55</v>
      </c>
      <c r="J8847">
        <v>29.63</v>
      </c>
      <c r="K8847">
        <v>18</v>
      </c>
      <c r="L8847">
        <v>0</v>
      </c>
    </row>
    <row r="8848" spans="1:12" x14ac:dyDescent="0.25">
      <c r="A8848">
        <v>85272100</v>
      </c>
      <c r="C8848">
        <v>0</v>
      </c>
      <c r="D8848" t="s">
        <v>11100</v>
      </c>
      <c r="E8848">
        <v>1598</v>
      </c>
      <c r="F8848">
        <v>2262</v>
      </c>
      <c r="G8848">
        <v>1800</v>
      </c>
      <c r="H8848">
        <v>0</v>
      </c>
      <c r="I8848">
        <v>15.98</v>
      </c>
      <c r="J8848">
        <v>22.62</v>
      </c>
      <c r="K8848">
        <v>18</v>
      </c>
      <c r="L8848">
        <v>0</v>
      </c>
    </row>
    <row r="8849" spans="1:12" x14ac:dyDescent="0.25">
      <c r="A8849">
        <v>85272900</v>
      </c>
      <c r="C8849">
        <v>0</v>
      </c>
      <c r="D8849" t="s">
        <v>8465</v>
      </c>
      <c r="E8849">
        <v>1598</v>
      </c>
      <c r="F8849">
        <v>2262</v>
      </c>
      <c r="G8849">
        <v>1800</v>
      </c>
      <c r="H8849">
        <v>0</v>
      </c>
      <c r="I8849">
        <v>15.98</v>
      </c>
      <c r="J8849">
        <v>22.62</v>
      </c>
      <c r="K8849">
        <v>18</v>
      </c>
      <c r="L8849">
        <v>0</v>
      </c>
    </row>
    <row r="8850" spans="1:12" x14ac:dyDescent="0.25">
      <c r="A8850">
        <v>85279100</v>
      </c>
      <c r="C8850">
        <v>0</v>
      </c>
      <c r="D8850" t="s">
        <v>11101</v>
      </c>
      <c r="E8850">
        <v>2167</v>
      </c>
      <c r="F8850">
        <v>3328</v>
      </c>
      <c r="G8850">
        <v>1800</v>
      </c>
      <c r="H8850">
        <v>0</v>
      </c>
      <c r="I8850">
        <v>21.67</v>
      </c>
      <c r="J8850">
        <v>33.28</v>
      </c>
      <c r="K8850">
        <v>18</v>
      </c>
      <c r="L8850">
        <v>0</v>
      </c>
    </row>
    <row r="8851" spans="1:12" x14ac:dyDescent="0.25">
      <c r="A8851">
        <v>85279100</v>
      </c>
      <c r="B8851">
        <v>1</v>
      </c>
      <c r="C8851">
        <v>0</v>
      </c>
      <c r="D8851" t="s">
        <v>12880</v>
      </c>
      <c r="E8851">
        <v>2395</v>
      </c>
      <c r="F8851">
        <v>3556</v>
      </c>
      <c r="G8851">
        <v>1800</v>
      </c>
      <c r="H8851">
        <v>0</v>
      </c>
      <c r="I8851">
        <v>23.95</v>
      </c>
      <c r="J8851">
        <v>35.56</v>
      </c>
      <c r="K8851">
        <v>18</v>
      </c>
      <c r="L8851">
        <v>0</v>
      </c>
    </row>
    <row r="8852" spans="1:12" x14ac:dyDescent="0.25">
      <c r="A8852">
        <v>85279200</v>
      </c>
      <c r="C8852">
        <v>0</v>
      </c>
      <c r="D8852" t="s">
        <v>8466</v>
      </c>
      <c r="E8852">
        <v>2070</v>
      </c>
      <c r="F8852">
        <v>3231</v>
      </c>
      <c r="G8852">
        <v>1800</v>
      </c>
      <c r="H8852">
        <v>0</v>
      </c>
      <c r="I8852">
        <v>20.7</v>
      </c>
      <c r="J8852">
        <v>32.31</v>
      </c>
      <c r="K8852">
        <v>18</v>
      </c>
      <c r="L8852">
        <v>0</v>
      </c>
    </row>
    <row r="8853" spans="1:12" x14ac:dyDescent="0.25">
      <c r="A8853">
        <v>85279910</v>
      </c>
      <c r="C8853">
        <v>0</v>
      </c>
      <c r="D8853" t="s">
        <v>8467</v>
      </c>
      <c r="E8853">
        <v>2070</v>
      </c>
      <c r="F8853">
        <v>3320</v>
      </c>
      <c r="G8853">
        <v>1800</v>
      </c>
      <c r="H8853">
        <v>0</v>
      </c>
      <c r="I8853">
        <v>20.7</v>
      </c>
      <c r="J8853">
        <v>33.200000000000003</v>
      </c>
      <c r="K8853">
        <v>18</v>
      </c>
      <c r="L8853">
        <v>0</v>
      </c>
    </row>
    <row r="8854" spans="1:12" x14ac:dyDescent="0.25">
      <c r="A8854">
        <v>85279990</v>
      </c>
      <c r="C8854">
        <v>0</v>
      </c>
      <c r="D8854" t="s">
        <v>8468</v>
      </c>
      <c r="E8854">
        <v>2070</v>
      </c>
      <c r="F8854">
        <v>3231</v>
      </c>
      <c r="G8854">
        <v>1800</v>
      </c>
      <c r="H8854">
        <v>0</v>
      </c>
      <c r="I8854">
        <v>20.7</v>
      </c>
      <c r="J8854">
        <v>32.31</v>
      </c>
      <c r="K8854">
        <v>18</v>
      </c>
      <c r="L8854">
        <v>0</v>
      </c>
    </row>
    <row r="8855" spans="1:12" x14ac:dyDescent="0.25">
      <c r="A8855">
        <v>85284200</v>
      </c>
      <c r="C8855">
        <v>0</v>
      </c>
      <c r="D8855" t="s">
        <v>12485</v>
      </c>
      <c r="E8855">
        <v>1467</v>
      </c>
      <c r="F8855">
        <v>1857</v>
      </c>
      <c r="G8855">
        <v>1800</v>
      </c>
      <c r="H8855">
        <v>0</v>
      </c>
      <c r="I8855">
        <v>14.67</v>
      </c>
      <c r="J8855">
        <v>18.57</v>
      </c>
      <c r="K8855">
        <v>18</v>
      </c>
      <c r="L8855">
        <v>0</v>
      </c>
    </row>
    <row r="8856" spans="1:12" x14ac:dyDescent="0.25">
      <c r="A8856">
        <v>85284930</v>
      </c>
      <c r="C8856">
        <v>0</v>
      </c>
      <c r="D8856" t="s">
        <v>12485</v>
      </c>
      <c r="E8856">
        <v>2058</v>
      </c>
      <c r="F8856">
        <v>3113</v>
      </c>
      <c r="G8856">
        <v>1800</v>
      </c>
      <c r="H8856">
        <v>0</v>
      </c>
      <c r="I8856">
        <v>20.58</v>
      </c>
      <c r="J8856">
        <v>31.13</v>
      </c>
      <c r="K8856">
        <v>18</v>
      </c>
      <c r="L8856">
        <v>0</v>
      </c>
    </row>
    <row r="8857" spans="1:12" x14ac:dyDescent="0.25">
      <c r="A8857">
        <v>85284990</v>
      </c>
      <c r="C8857">
        <v>0</v>
      </c>
      <c r="D8857" t="s">
        <v>12485</v>
      </c>
      <c r="E8857">
        <v>2058</v>
      </c>
      <c r="F8857">
        <v>3204</v>
      </c>
      <c r="G8857">
        <v>1800</v>
      </c>
      <c r="H8857">
        <v>0</v>
      </c>
      <c r="I8857">
        <v>20.58</v>
      </c>
      <c r="J8857">
        <v>32.04</v>
      </c>
      <c r="K8857">
        <v>18</v>
      </c>
      <c r="L8857">
        <v>0</v>
      </c>
    </row>
    <row r="8858" spans="1:12" x14ac:dyDescent="0.25">
      <c r="A8858">
        <v>85285200</v>
      </c>
      <c r="C8858">
        <v>0</v>
      </c>
      <c r="D8858" t="s">
        <v>12485</v>
      </c>
      <c r="E8858">
        <v>2323</v>
      </c>
      <c r="F8858">
        <v>3254</v>
      </c>
      <c r="G8858">
        <v>1800</v>
      </c>
      <c r="H8858">
        <v>0</v>
      </c>
      <c r="I8858">
        <v>23.23</v>
      </c>
      <c r="J8858">
        <v>32.54</v>
      </c>
      <c r="K8858">
        <v>18</v>
      </c>
      <c r="L8858">
        <v>0</v>
      </c>
    </row>
    <row r="8859" spans="1:12" x14ac:dyDescent="0.25">
      <c r="A8859">
        <v>85285900</v>
      </c>
      <c r="C8859">
        <v>0</v>
      </c>
      <c r="D8859" t="s">
        <v>12485</v>
      </c>
      <c r="E8859">
        <v>2058</v>
      </c>
      <c r="F8859">
        <v>3291</v>
      </c>
      <c r="G8859">
        <v>1800</v>
      </c>
      <c r="H8859">
        <v>0</v>
      </c>
      <c r="I8859">
        <v>20.58</v>
      </c>
      <c r="J8859">
        <v>32.909999999999997</v>
      </c>
      <c r="K8859">
        <v>18</v>
      </c>
      <c r="L8859">
        <v>0</v>
      </c>
    </row>
    <row r="8860" spans="1:12" x14ac:dyDescent="0.25">
      <c r="A8860">
        <v>85286200</v>
      </c>
      <c r="C8860">
        <v>0</v>
      </c>
      <c r="D8860" t="s">
        <v>9984</v>
      </c>
      <c r="E8860">
        <v>2206</v>
      </c>
      <c r="F8860">
        <v>3316</v>
      </c>
      <c r="G8860">
        <v>1800</v>
      </c>
      <c r="H8860">
        <v>0</v>
      </c>
      <c r="I8860">
        <v>22.06</v>
      </c>
      <c r="J8860">
        <v>33.159999999999997</v>
      </c>
      <c r="K8860">
        <v>18</v>
      </c>
      <c r="L8860">
        <v>0</v>
      </c>
    </row>
    <row r="8861" spans="1:12" x14ac:dyDescent="0.25">
      <c r="A8861">
        <v>85286910</v>
      </c>
      <c r="C8861">
        <v>0</v>
      </c>
      <c r="D8861" t="s">
        <v>11102</v>
      </c>
      <c r="E8861">
        <v>2058</v>
      </c>
      <c r="F8861">
        <v>2258</v>
      </c>
      <c r="G8861">
        <v>1800</v>
      </c>
      <c r="H8861">
        <v>0</v>
      </c>
      <c r="I8861">
        <v>20.58</v>
      </c>
      <c r="J8861">
        <v>22.58</v>
      </c>
      <c r="K8861">
        <v>18</v>
      </c>
      <c r="L8861">
        <v>0</v>
      </c>
    </row>
    <row r="8862" spans="1:12" x14ac:dyDescent="0.25">
      <c r="A8862">
        <v>85286990</v>
      </c>
      <c r="C8862">
        <v>0</v>
      </c>
      <c r="D8862" t="s">
        <v>11103</v>
      </c>
      <c r="E8862">
        <v>2058</v>
      </c>
      <c r="F8862">
        <v>3291</v>
      </c>
      <c r="G8862">
        <v>1800</v>
      </c>
      <c r="H8862">
        <v>0</v>
      </c>
      <c r="I8862">
        <v>20.58</v>
      </c>
      <c r="J8862">
        <v>32.909999999999997</v>
      </c>
      <c r="K8862">
        <v>18</v>
      </c>
      <c r="L8862">
        <v>0</v>
      </c>
    </row>
    <row r="8863" spans="1:12" x14ac:dyDescent="0.25">
      <c r="A8863">
        <v>85287111</v>
      </c>
      <c r="C8863">
        <v>0</v>
      </c>
      <c r="D8863" t="s">
        <v>11104</v>
      </c>
      <c r="E8863">
        <v>1543</v>
      </c>
      <c r="F8863">
        <v>1743</v>
      </c>
      <c r="G8863">
        <v>1200</v>
      </c>
      <c r="H8863">
        <v>0</v>
      </c>
      <c r="I8863">
        <v>15.43</v>
      </c>
      <c r="J8863">
        <v>17.43</v>
      </c>
      <c r="K8863">
        <v>12</v>
      </c>
      <c r="L8863">
        <v>0</v>
      </c>
    </row>
    <row r="8864" spans="1:12" x14ac:dyDescent="0.25">
      <c r="A8864">
        <v>85287119</v>
      </c>
      <c r="C8864">
        <v>0</v>
      </c>
      <c r="D8864" t="s">
        <v>12881</v>
      </c>
      <c r="E8864">
        <v>1573</v>
      </c>
      <c r="F8864">
        <v>2734</v>
      </c>
      <c r="G8864">
        <v>1200</v>
      </c>
      <c r="H8864">
        <v>0</v>
      </c>
      <c r="I8864">
        <v>15.73</v>
      </c>
      <c r="J8864">
        <v>27.34</v>
      </c>
      <c r="K8864">
        <v>12</v>
      </c>
      <c r="L8864">
        <v>0</v>
      </c>
    </row>
    <row r="8865" spans="1:12" x14ac:dyDescent="0.25">
      <c r="A8865">
        <v>85287119</v>
      </c>
      <c r="B8865">
        <v>1</v>
      </c>
      <c r="C8865">
        <v>0</v>
      </c>
      <c r="D8865" t="s">
        <v>12882</v>
      </c>
      <c r="E8865">
        <v>1645</v>
      </c>
      <c r="F8865">
        <v>2806</v>
      </c>
      <c r="G8865">
        <v>1200</v>
      </c>
      <c r="H8865">
        <v>0</v>
      </c>
      <c r="I8865">
        <v>16.45</v>
      </c>
      <c r="J8865">
        <v>28.06</v>
      </c>
      <c r="K8865">
        <v>12</v>
      </c>
      <c r="L8865">
        <v>0</v>
      </c>
    </row>
    <row r="8866" spans="1:12" x14ac:dyDescent="0.25">
      <c r="A8866">
        <v>85287190</v>
      </c>
      <c r="C8866">
        <v>0</v>
      </c>
      <c r="D8866" t="s">
        <v>8469</v>
      </c>
      <c r="E8866">
        <v>2167</v>
      </c>
      <c r="F8866">
        <v>3328</v>
      </c>
      <c r="G8866">
        <v>1200</v>
      </c>
      <c r="H8866">
        <v>0</v>
      </c>
      <c r="I8866">
        <v>21.67</v>
      </c>
      <c r="J8866">
        <v>33.28</v>
      </c>
      <c r="K8866">
        <v>12</v>
      </c>
      <c r="L8866">
        <v>0</v>
      </c>
    </row>
    <row r="8867" spans="1:12" x14ac:dyDescent="0.25">
      <c r="A8867">
        <v>85287190</v>
      </c>
      <c r="B8867">
        <v>1</v>
      </c>
      <c r="C8867">
        <v>0</v>
      </c>
      <c r="D8867" t="s">
        <v>12882</v>
      </c>
      <c r="E8867">
        <v>2395</v>
      </c>
      <c r="F8867">
        <v>3556</v>
      </c>
      <c r="G8867">
        <v>1200</v>
      </c>
      <c r="H8867">
        <v>0</v>
      </c>
      <c r="I8867">
        <v>23.95</v>
      </c>
      <c r="J8867">
        <v>35.56</v>
      </c>
      <c r="K8867">
        <v>12</v>
      </c>
      <c r="L8867">
        <v>0</v>
      </c>
    </row>
    <row r="8868" spans="1:12" x14ac:dyDescent="0.25">
      <c r="A8868">
        <v>85287200</v>
      </c>
      <c r="C8868">
        <v>0</v>
      </c>
      <c r="D8868" t="s">
        <v>8469</v>
      </c>
      <c r="E8868">
        <v>2395</v>
      </c>
      <c r="F8868">
        <v>3556</v>
      </c>
      <c r="G8868">
        <v>1800</v>
      </c>
      <c r="H8868">
        <v>0</v>
      </c>
      <c r="I8868">
        <v>23.95</v>
      </c>
      <c r="J8868">
        <v>35.56</v>
      </c>
      <c r="K8868">
        <v>18</v>
      </c>
      <c r="L8868">
        <v>0</v>
      </c>
    </row>
    <row r="8869" spans="1:12" x14ac:dyDescent="0.25">
      <c r="A8869">
        <v>85287300</v>
      </c>
      <c r="C8869">
        <v>0</v>
      </c>
      <c r="D8869" t="s">
        <v>8470</v>
      </c>
      <c r="E8869">
        <v>2070</v>
      </c>
      <c r="F8869">
        <v>3231</v>
      </c>
      <c r="G8869">
        <v>1800</v>
      </c>
      <c r="H8869">
        <v>0</v>
      </c>
      <c r="I8869">
        <v>20.7</v>
      </c>
      <c r="J8869">
        <v>32.31</v>
      </c>
      <c r="K8869">
        <v>18</v>
      </c>
      <c r="L8869">
        <v>0</v>
      </c>
    </row>
    <row r="8870" spans="1:12" x14ac:dyDescent="0.25">
      <c r="A8870">
        <v>85291020</v>
      </c>
      <c r="C8870">
        <v>0</v>
      </c>
      <c r="D8870" t="s">
        <v>12486</v>
      </c>
      <c r="E8870">
        <v>1955</v>
      </c>
      <c r="F8870">
        <v>3414</v>
      </c>
      <c r="G8870">
        <v>1800</v>
      </c>
      <c r="H8870">
        <v>0</v>
      </c>
      <c r="I8870">
        <v>19.55</v>
      </c>
      <c r="J8870">
        <v>34.14</v>
      </c>
      <c r="K8870">
        <v>18</v>
      </c>
      <c r="L8870">
        <v>0</v>
      </c>
    </row>
    <row r="8871" spans="1:12" x14ac:dyDescent="0.25">
      <c r="A8871">
        <v>85291090</v>
      </c>
      <c r="C8871">
        <v>0</v>
      </c>
      <c r="D8871" t="s">
        <v>8431</v>
      </c>
      <c r="E8871">
        <v>1955</v>
      </c>
      <c r="F8871">
        <v>3534</v>
      </c>
      <c r="G8871">
        <v>1800</v>
      </c>
      <c r="H8871">
        <v>0</v>
      </c>
      <c r="I8871">
        <v>19.55</v>
      </c>
      <c r="J8871">
        <v>35.340000000000003</v>
      </c>
      <c r="K8871">
        <v>18</v>
      </c>
      <c r="L8871">
        <v>0</v>
      </c>
    </row>
    <row r="8872" spans="1:12" x14ac:dyDescent="0.25">
      <c r="A8872">
        <v>85299011</v>
      </c>
      <c r="C8872">
        <v>0</v>
      </c>
      <c r="D8872" t="s">
        <v>8471</v>
      </c>
      <c r="E8872">
        <v>1955</v>
      </c>
      <c r="F8872">
        <v>2827</v>
      </c>
      <c r="G8872">
        <v>1800</v>
      </c>
      <c r="H8872">
        <v>0</v>
      </c>
      <c r="I8872">
        <v>19.55</v>
      </c>
      <c r="J8872">
        <v>28.27</v>
      </c>
      <c r="K8872">
        <v>18</v>
      </c>
      <c r="L8872">
        <v>0</v>
      </c>
    </row>
    <row r="8873" spans="1:12" x14ac:dyDescent="0.25">
      <c r="A8873">
        <v>85299012</v>
      </c>
      <c r="C8873">
        <v>0</v>
      </c>
      <c r="D8873" t="s">
        <v>8430</v>
      </c>
      <c r="E8873">
        <v>2649</v>
      </c>
      <c r="F8873">
        <v>3824</v>
      </c>
      <c r="G8873">
        <v>1800</v>
      </c>
      <c r="H8873">
        <v>0</v>
      </c>
      <c r="I8873">
        <v>26.49</v>
      </c>
      <c r="J8873">
        <v>38.24</v>
      </c>
      <c r="K8873">
        <v>18</v>
      </c>
      <c r="L8873">
        <v>0</v>
      </c>
    </row>
    <row r="8874" spans="1:12" x14ac:dyDescent="0.25">
      <c r="A8874">
        <v>85299019</v>
      </c>
      <c r="C8874">
        <v>0</v>
      </c>
      <c r="D8874" t="s">
        <v>12883</v>
      </c>
      <c r="E8874">
        <v>1955</v>
      </c>
      <c r="F8874">
        <v>2827</v>
      </c>
      <c r="G8874">
        <v>1800</v>
      </c>
      <c r="H8874">
        <v>0</v>
      </c>
      <c r="I8874">
        <v>19.55</v>
      </c>
      <c r="J8874">
        <v>28.27</v>
      </c>
      <c r="K8874">
        <v>18</v>
      </c>
      <c r="L8874">
        <v>0</v>
      </c>
    </row>
    <row r="8875" spans="1:12" x14ac:dyDescent="0.25">
      <c r="A8875">
        <v>85299019</v>
      </c>
      <c r="B8875">
        <v>1</v>
      </c>
      <c r="C8875">
        <v>0</v>
      </c>
      <c r="D8875" t="s">
        <v>11105</v>
      </c>
      <c r="E8875">
        <v>1345</v>
      </c>
      <c r="F8875">
        <v>2217</v>
      </c>
      <c r="G8875">
        <v>1800</v>
      </c>
      <c r="H8875">
        <v>0</v>
      </c>
      <c r="I8875">
        <v>13.45</v>
      </c>
      <c r="J8875">
        <v>22.17</v>
      </c>
      <c r="K8875">
        <v>18</v>
      </c>
      <c r="L8875">
        <v>0</v>
      </c>
    </row>
    <row r="8876" spans="1:12" x14ac:dyDescent="0.25">
      <c r="A8876">
        <v>85299020</v>
      </c>
      <c r="C8876">
        <v>0</v>
      </c>
      <c r="D8876" t="s">
        <v>8472</v>
      </c>
      <c r="E8876">
        <v>2043</v>
      </c>
      <c r="F8876">
        <v>3218</v>
      </c>
      <c r="G8876">
        <v>1800</v>
      </c>
      <c r="H8876">
        <v>0</v>
      </c>
      <c r="I8876">
        <v>20.43</v>
      </c>
      <c r="J8876">
        <v>32.18</v>
      </c>
      <c r="K8876">
        <v>18</v>
      </c>
      <c r="L8876">
        <v>0</v>
      </c>
    </row>
    <row r="8877" spans="1:12" x14ac:dyDescent="0.25">
      <c r="A8877">
        <v>85299020</v>
      </c>
      <c r="B8877">
        <v>1</v>
      </c>
      <c r="C8877">
        <v>0</v>
      </c>
      <c r="D8877" t="s">
        <v>12884</v>
      </c>
      <c r="E8877">
        <v>2254</v>
      </c>
      <c r="F8877">
        <v>3429</v>
      </c>
      <c r="G8877">
        <v>1800</v>
      </c>
      <c r="H8877">
        <v>0</v>
      </c>
      <c r="I8877">
        <v>22.54</v>
      </c>
      <c r="J8877">
        <v>34.29</v>
      </c>
      <c r="K8877">
        <v>18</v>
      </c>
      <c r="L8877">
        <v>0</v>
      </c>
    </row>
    <row r="8878" spans="1:12" x14ac:dyDescent="0.25">
      <c r="A8878">
        <v>85299030</v>
      </c>
      <c r="C8878">
        <v>0</v>
      </c>
      <c r="D8878" t="s">
        <v>8473</v>
      </c>
      <c r="E8878">
        <v>1955</v>
      </c>
      <c r="F8878">
        <v>2155</v>
      </c>
      <c r="G8878">
        <v>1800</v>
      </c>
      <c r="H8878">
        <v>0</v>
      </c>
      <c r="I8878">
        <v>19.55</v>
      </c>
      <c r="J8878">
        <v>21.55</v>
      </c>
      <c r="K8878">
        <v>18</v>
      </c>
      <c r="L8878">
        <v>0</v>
      </c>
    </row>
    <row r="8879" spans="1:12" x14ac:dyDescent="0.25">
      <c r="A8879">
        <v>85299040</v>
      </c>
      <c r="C8879">
        <v>0</v>
      </c>
      <c r="D8879" t="s">
        <v>12885</v>
      </c>
      <c r="E8879">
        <v>1955</v>
      </c>
      <c r="F8879">
        <v>2155</v>
      </c>
      <c r="G8879">
        <v>1800</v>
      </c>
      <c r="H8879">
        <v>0</v>
      </c>
      <c r="I8879">
        <v>19.55</v>
      </c>
      <c r="J8879">
        <v>21.55</v>
      </c>
      <c r="K8879">
        <v>18</v>
      </c>
      <c r="L8879">
        <v>0</v>
      </c>
    </row>
    <row r="8880" spans="1:12" x14ac:dyDescent="0.25">
      <c r="A8880">
        <v>85299050</v>
      </c>
      <c r="C8880">
        <v>0</v>
      </c>
      <c r="D8880" t="s">
        <v>12886</v>
      </c>
      <c r="E8880">
        <v>1955</v>
      </c>
      <c r="F8880">
        <v>3130</v>
      </c>
      <c r="G8880">
        <v>1800</v>
      </c>
      <c r="H8880">
        <v>0</v>
      </c>
      <c r="I8880">
        <v>19.55</v>
      </c>
      <c r="J8880">
        <v>31.3</v>
      </c>
      <c r="K8880">
        <v>18</v>
      </c>
      <c r="L8880">
        <v>0</v>
      </c>
    </row>
    <row r="8881" spans="1:12" x14ac:dyDescent="0.25">
      <c r="A8881">
        <v>85299090</v>
      </c>
      <c r="C8881">
        <v>0</v>
      </c>
      <c r="D8881" t="s">
        <v>12883</v>
      </c>
      <c r="E8881">
        <v>1955</v>
      </c>
      <c r="F8881">
        <v>3534</v>
      </c>
      <c r="G8881">
        <v>1800</v>
      </c>
      <c r="H8881">
        <v>0</v>
      </c>
      <c r="I8881">
        <v>19.55</v>
      </c>
      <c r="J8881">
        <v>35.340000000000003</v>
      </c>
      <c r="K8881">
        <v>18</v>
      </c>
      <c r="L8881">
        <v>0</v>
      </c>
    </row>
    <row r="8882" spans="1:12" x14ac:dyDescent="0.25">
      <c r="A8882">
        <v>85301010</v>
      </c>
      <c r="C8882">
        <v>0</v>
      </c>
      <c r="D8882" t="s">
        <v>8474</v>
      </c>
      <c r="E8882">
        <v>1467</v>
      </c>
      <c r="F8882">
        <v>1821</v>
      </c>
      <c r="G8882">
        <v>1200</v>
      </c>
      <c r="H8882">
        <v>0</v>
      </c>
      <c r="I8882">
        <v>14.67</v>
      </c>
      <c r="J8882">
        <v>18.21</v>
      </c>
      <c r="K8882">
        <v>12</v>
      </c>
      <c r="L8882">
        <v>0</v>
      </c>
    </row>
    <row r="8883" spans="1:12" x14ac:dyDescent="0.25">
      <c r="A8883">
        <v>85301090</v>
      </c>
      <c r="C8883">
        <v>0</v>
      </c>
      <c r="D8883" t="s">
        <v>8475</v>
      </c>
      <c r="E8883">
        <v>1388</v>
      </c>
      <c r="F8883">
        <v>1742</v>
      </c>
      <c r="G8883">
        <v>1200</v>
      </c>
      <c r="H8883">
        <v>0</v>
      </c>
      <c r="I8883">
        <v>13.88</v>
      </c>
      <c r="J8883">
        <v>17.420000000000002</v>
      </c>
      <c r="K8883">
        <v>12</v>
      </c>
      <c r="L8883">
        <v>0</v>
      </c>
    </row>
    <row r="8884" spans="1:12" x14ac:dyDescent="0.25">
      <c r="A8884">
        <v>85308010</v>
      </c>
      <c r="C8884">
        <v>0</v>
      </c>
      <c r="D8884" t="s">
        <v>8476</v>
      </c>
      <c r="E8884">
        <v>1467</v>
      </c>
      <c r="F8884">
        <v>1821</v>
      </c>
      <c r="G8884">
        <v>1800</v>
      </c>
      <c r="H8884">
        <v>0</v>
      </c>
      <c r="I8884">
        <v>14.67</v>
      </c>
      <c r="J8884">
        <v>18.21</v>
      </c>
      <c r="K8884">
        <v>18</v>
      </c>
      <c r="L8884">
        <v>0</v>
      </c>
    </row>
    <row r="8885" spans="1:12" x14ac:dyDescent="0.25">
      <c r="A8885">
        <v>85308090</v>
      </c>
      <c r="C8885">
        <v>0</v>
      </c>
      <c r="D8885" t="s">
        <v>8477</v>
      </c>
      <c r="E8885">
        <v>1429</v>
      </c>
      <c r="F8885">
        <v>1783</v>
      </c>
      <c r="G8885">
        <v>1200</v>
      </c>
      <c r="H8885">
        <v>0</v>
      </c>
      <c r="I8885">
        <v>14.29</v>
      </c>
      <c r="J8885">
        <v>17.829999999999998</v>
      </c>
      <c r="K8885">
        <v>12</v>
      </c>
      <c r="L8885">
        <v>0</v>
      </c>
    </row>
    <row r="8886" spans="1:12" x14ac:dyDescent="0.25">
      <c r="A8886">
        <v>85309000</v>
      </c>
      <c r="C8886">
        <v>0</v>
      </c>
      <c r="D8886" t="s">
        <v>8478</v>
      </c>
      <c r="E8886">
        <v>1429</v>
      </c>
      <c r="F8886">
        <v>1783</v>
      </c>
      <c r="G8886">
        <v>1800</v>
      </c>
      <c r="H8886">
        <v>0</v>
      </c>
      <c r="I8886">
        <v>14.29</v>
      </c>
      <c r="J8886">
        <v>17.829999999999998</v>
      </c>
      <c r="K8886">
        <v>18</v>
      </c>
      <c r="L8886">
        <v>0</v>
      </c>
    </row>
    <row r="8887" spans="1:12" x14ac:dyDescent="0.25">
      <c r="A8887">
        <v>85311010</v>
      </c>
      <c r="C8887">
        <v>0</v>
      </c>
      <c r="D8887" t="s">
        <v>8479</v>
      </c>
      <c r="E8887">
        <v>1381</v>
      </c>
      <c r="F8887">
        <v>1637</v>
      </c>
      <c r="G8887">
        <v>1800</v>
      </c>
      <c r="H8887">
        <v>0</v>
      </c>
      <c r="I8887">
        <v>13.81</v>
      </c>
      <c r="J8887">
        <v>16.37</v>
      </c>
      <c r="K8887">
        <v>18</v>
      </c>
      <c r="L8887">
        <v>0</v>
      </c>
    </row>
    <row r="8888" spans="1:12" x14ac:dyDescent="0.25">
      <c r="A8888">
        <v>85311090</v>
      </c>
      <c r="C8888">
        <v>0</v>
      </c>
      <c r="D8888" t="s">
        <v>8480</v>
      </c>
      <c r="E8888">
        <v>1397</v>
      </c>
      <c r="F8888">
        <v>1658</v>
      </c>
      <c r="G8888">
        <v>1800</v>
      </c>
      <c r="H8888">
        <v>0</v>
      </c>
      <c r="I8888">
        <v>13.97</v>
      </c>
      <c r="J8888">
        <v>16.579999999999998</v>
      </c>
      <c r="K8888">
        <v>18</v>
      </c>
      <c r="L8888">
        <v>0</v>
      </c>
    </row>
    <row r="8889" spans="1:12" x14ac:dyDescent="0.25">
      <c r="A8889">
        <v>85312000</v>
      </c>
      <c r="C8889">
        <v>0</v>
      </c>
      <c r="D8889" t="s">
        <v>11106</v>
      </c>
      <c r="E8889">
        <v>1381</v>
      </c>
      <c r="F8889">
        <v>1620</v>
      </c>
      <c r="G8889">
        <v>1800</v>
      </c>
      <c r="H8889">
        <v>0</v>
      </c>
      <c r="I8889">
        <v>13.81</v>
      </c>
      <c r="J8889">
        <v>16.2</v>
      </c>
      <c r="K8889">
        <v>18</v>
      </c>
      <c r="L8889">
        <v>0</v>
      </c>
    </row>
    <row r="8890" spans="1:12" x14ac:dyDescent="0.25">
      <c r="A8890">
        <v>85312000</v>
      </c>
      <c r="B8890">
        <v>1</v>
      </c>
      <c r="C8890">
        <v>0</v>
      </c>
      <c r="D8890" t="s">
        <v>11107</v>
      </c>
      <c r="E8890">
        <v>1345</v>
      </c>
      <c r="F8890">
        <v>1584</v>
      </c>
      <c r="G8890">
        <v>1800</v>
      </c>
      <c r="H8890">
        <v>0</v>
      </c>
      <c r="I8890">
        <v>13.45</v>
      </c>
      <c r="J8890">
        <v>15.84</v>
      </c>
      <c r="K8890">
        <v>18</v>
      </c>
      <c r="L8890">
        <v>0</v>
      </c>
    </row>
    <row r="8891" spans="1:12" x14ac:dyDescent="0.25">
      <c r="A8891">
        <v>85318000</v>
      </c>
      <c r="C8891">
        <v>0</v>
      </c>
      <c r="D8891" t="s">
        <v>8481</v>
      </c>
      <c r="E8891">
        <v>1381</v>
      </c>
      <c r="F8891">
        <v>1637</v>
      </c>
      <c r="G8891">
        <v>1800</v>
      </c>
      <c r="H8891">
        <v>0</v>
      </c>
      <c r="I8891">
        <v>13.81</v>
      </c>
      <c r="J8891">
        <v>16.37</v>
      </c>
      <c r="K8891">
        <v>18</v>
      </c>
      <c r="L8891">
        <v>0</v>
      </c>
    </row>
    <row r="8892" spans="1:12" x14ac:dyDescent="0.25">
      <c r="A8892">
        <v>85319000</v>
      </c>
      <c r="C8892">
        <v>0</v>
      </c>
      <c r="D8892" t="s">
        <v>8482</v>
      </c>
      <c r="E8892">
        <v>1381</v>
      </c>
      <c r="F8892">
        <v>1636</v>
      </c>
      <c r="G8892">
        <v>1800</v>
      </c>
      <c r="H8892">
        <v>0</v>
      </c>
      <c r="I8892">
        <v>13.81</v>
      </c>
      <c r="J8892">
        <v>16.36</v>
      </c>
      <c r="K8892">
        <v>18</v>
      </c>
      <c r="L8892">
        <v>0</v>
      </c>
    </row>
    <row r="8893" spans="1:12" x14ac:dyDescent="0.25">
      <c r="A8893">
        <v>85321000</v>
      </c>
      <c r="C8893">
        <v>0</v>
      </c>
      <c r="D8893" t="s">
        <v>11108</v>
      </c>
      <c r="E8893">
        <v>1345</v>
      </c>
      <c r="F8893">
        <v>1718</v>
      </c>
      <c r="G8893">
        <v>1800</v>
      </c>
      <c r="H8893">
        <v>0</v>
      </c>
      <c r="I8893">
        <v>13.45</v>
      </c>
      <c r="J8893">
        <v>17.18</v>
      </c>
      <c r="K8893">
        <v>18</v>
      </c>
      <c r="L8893">
        <v>0</v>
      </c>
    </row>
    <row r="8894" spans="1:12" x14ac:dyDescent="0.25">
      <c r="A8894">
        <v>85322111</v>
      </c>
      <c r="C8894">
        <v>0</v>
      </c>
      <c r="D8894" t="s">
        <v>8483</v>
      </c>
      <c r="E8894">
        <v>1363</v>
      </c>
      <c r="F8894">
        <v>1563</v>
      </c>
      <c r="G8894">
        <v>1800</v>
      </c>
      <c r="H8894">
        <v>0</v>
      </c>
      <c r="I8894">
        <v>13.63</v>
      </c>
      <c r="J8894">
        <v>15.63</v>
      </c>
      <c r="K8894">
        <v>18</v>
      </c>
      <c r="L8894">
        <v>0</v>
      </c>
    </row>
    <row r="8895" spans="1:12" x14ac:dyDescent="0.25">
      <c r="A8895">
        <v>85322119</v>
      </c>
      <c r="C8895">
        <v>0</v>
      </c>
      <c r="D8895" t="s">
        <v>8484</v>
      </c>
      <c r="E8895">
        <v>1363</v>
      </c>
      <c r="F8895">
        <v>1753</v>
      </c>
      <c r="G8895">
        <v>1800</v>
      </c>
      <c r="H8895">
        <v>0</v>
      </c>
      <c r="I8895">
        <v>13.63</v>
      </c>
      <c r="J8895">
        <v>17.53</v>
      </c>
      <c r="K8895">
        <v>18</v>
      </c>
      <c r="L8895">
        <v>0</v>
      </c>
    </row>
    <row r="8896" spans="1:12" x14ac:dyDescent="0.25">
      <c r="A8896">
        <v>85322120</v>
      </c>
      <c r="C8896">
        <v>0</v>
      </c>
      <c r="D8896" t="s">
        <v>11109</v>
      </c>
      <c r="E8896">
        <v>1429</v>
      </c>
      <c r="F8896">
        <v>1629</v>
      </c>
      <c r="G8896">
        <v>1800</v>
      </c>
      <c r="H8896">
        <v>0</v>
      </c>
      <c r="I8896">
        <v>14.29</v>
      </c>
      <c r="J8896">
        <v>16.29</v>
      </c>
      <c r="K8896">
        <v>18</v>
      </c>
      <c r="L8896">
        <v>0</v>
      </c>
    </row>
    <row r="8897" spans="1:12" x14ac:dyDescent="0.25">
      <c r="A8897">
        <v>85322190</v>
      </c>
      <c r="C8897">
        <v>0</v>
      </c>
      <c r="D8897" t="s">
        <v>8485</v>
      </c>
      <c r="E8897">
        <v>1429</v>
      </c>
      <c r="F8897">
        <v>1802</v>
      </c>
      <c r="G8897">
        <v>1200</v>
      </c>
      <c r="H8897">
        <v>0</v>
      </c>
      <c r="I8897">
        <v>14.29</v>
      </c>
      <c r="J8897">
        <v>18.02</v>
      </c>
      <c r="K8897">
        <v>12</v>
      </c>
      <c r="L8897">
        <v>0</v>
      </c>
    </row>
    <row r="8898" spans="1:12" x14ac:dyDescent="0.25">
      <c r="A8898">
        <v>85322200</v>
      </c>
      <c r="C8898">
        <v>0</v>
      </c>
      <c r="D8898" t="s">
        <v>8486</v>
      </c>
      <c r="E8898">
        <v>1429</v>
      </c>
      <c r="F8898">
        <v>1682</v>
      </c>
      <c r="G8898">
        <v>1200</v>
      </c>
      <c r="H8898">
        <v>0</v>
      </c>
      <c r="I8898">
        <v>14.29</v>
      </c>
      <c r="J8898">
        <v>16.82</v>
      </c>
      <c r="K8898">
        <v>12</v>
      </c>
      <c r="L8898">
        <v>0</v>
      </c>
    </row>
    <row r="8899" spans="1:12" x14ac:dyDescent="0.25">
      <c r="A8899">
        <v>85322310</v>
      </c>
      <c r="C8899">
        <v>0</v>
      </c>
      <c r="D8899" t="s">
        <v>8487</v>
      </c>
      <c r="E8899">
        <v>1388</v>
      </c>
      <c r="F8899">
        <v>1588</v>
      </c>
      <c r="G8899">
        <v>1200</v>
      </c>
      <c r="H8899">
        <v>0</v>
      </c>
      <c r="I8899">
        <v>13.88</v>
      </c>
      <c r="J8899">
        <v>15.88</v>
      </c>
      <c r="K8899">
        <v>12</v>
      </c>
      <c r="L8899">
        <v>0</v>
      </c>
    </row>
    <row r="8900" spans="1:12" x14ac:dyDescent="0.25">
      <c r="A8900">
        <v>85322390</v>
      </c>
      <c r="C8900">
        <v>0</v>
      </c>
      <c r="D8900" t="s">
        <v>8488</v>
      </c>
      <c r="E8900">
        <v>1429</v>
      </c>
      <c r="F8900">
        <v>1819</v>
      </c>
      <c r="G8900">
        <v>1200</v>
      </c>
      <c r="H8900">
        <v>0</v>
      </c>
      <c r="I8900">
        <v>14.29</v>
      </c>
      <c r="J8900">
        <v>18.190000000000001</v>
      </c>
      <c r="K8900">
        <v>12</v>
      </c>
      <c r="L8900">
        <v>0</v>
      </c>
    </row>
    <row r="8901" spans="1:12" x14ac:dyDescent="0.25">
      <c r="A8901">
        <v>85322410</v>
      </c>
      <c r="C8901">
        <v>0</v>
      </c>
      <c r="D8901" t="s">
        <v>8489</v>
      </c>
      <c r="E8901">
        <v>1363</v>
      </c>
      <c r="F8901">
        <v>1563</v>
      </c>
      <c r="G8901">
        <v>1200</v>
      </c>
      <c r="H8901">
        <v>0</v>
      </c>
      <c r="I8901">
        <v>13.63</v>
      </c>
      <c r="J8901">
        <v>15.63</v>
      </c>
      <c r="K8901">
        <v>12</v>
      </c>
      <c r="L8901">
        <v>0</v>
      </c>
    </row>
    <row r="8902" spans="1:12" x14ac:dyDescent="0.25">
      <c r="A8902">
        <v>85322420</v>
      </c>
      <c r="C8902">
        <v>0</v>
      </c>
      <c r="D8902" t="s">
        <v>11109</v>
      </c>
      <c r="E8902">
        <v>1429</v>
      </c>
      <c r="F8902">
        <v>1629</v>
      </c>
      <c r="G8902">
        <v>1200</v>
      </c>
      <c r="H8902">
        <v>0</v>
      </c>
      <c r="I8902">
        <v>14.29</v>
      </c>
      <c r="J8902">
        <v>16.29</v>
      </c>
      <c r="K8902">
        <v>12</v>
      </c>
      <c r="L8902">
        <v>0</v>
      </c>
    </row>
    <row r="8903" spans="1:12" x14ac:dyDescent="0.25">
      <c r="A8903">
        <v>85322490</v>
      </c>
      <c r="C8903">
        <v>0</v>
      </c>
      <c r="D8903" t="s">
        <v>8490</v>
      </c>
      <c r="E8903">
        <v>1429</v>
      </c>
      <c r="F8903">
        <v>1802</v>
      </c>
      <c r="G8903">
        <v>1200</v>
      </c>
      <c r="H8903">
        <v>0</v>
      </c>
      <c r="I8903">
        <v>14.29</v>
      </c>
      <c r="J8903">
        <v>18.02</v>
      </c>
      <c r="K8903">
        <v>12</v>
      </c>
      <c r="L8903">
        <v>0</v>
      </c>
    </row>
    <row r="8904" spans="1:12" x14ac:dyDescent="0.25">
      <c r="A8904">
        <v>85322510</v>
      </c>
      <c r="C8904">
        <v>0</v>
      </c>
      <c r="D8904" t="s">
        <v>8491</v>
      </c>
      <c r="E8904">
        <v>1363</v>
      </c>
      <c r="F8904">
        <v>1563</v>
      </c>
      <c r="G8904">
        <v>1200</v>
      </c>
      <c r="H8904">
        <v>0</v>
      </c>
      <c r="I8904">
        <v>13.63</v>
      </c>
      <c r="J8904">
        <v>15.63</v>
      </c>
      <c r="K8904">
        <v>12</v>
      </c>
      <c r="L8904">
        <v>0</v>
      </c>
    </row>
    <row r="8905" spans="1:12" x14ac:dyDescent="0.25">
      <c r="A8905">
        <v>85322590</v>
      </c>
      <c r="C8905">
        <v>0</v>
      </c>
      <c r="D8905" t="s">
        <v>8492</v>
      </c>
      <c r="E8905">
        <v>1429</v>
      </c>
      <c r="F8905">
        <v>1819</v>
      </c>
      <c r="G8905">
        <v>1200</v>
      </c>
      <c r="H8905">
        <v>0</v>
      </c>
      <c r="I8905">
        <v>14.29</v>
      </c>
      <c r="J8905">
        <v>18.190000000000001</v>
      </c>
      <c r="K8905">
        <v>12</v>
      </c>
      <c r="L8905">
        <v>0</v>
      </c>
    </row>
    <row r="8906" spans="1:12" x14ac:dyDescent="0.25">
      <c r="A8906">
        <v>85322910</v>
      </c>
      <c r="C8906">
        <v>0</v>
      </c>
      <c r="D8906" t="s">
        <v>8493</v>
      </c>
      <c r="E8906">
        <v>1363</v>
      </c>
      <c r="F8906">
        <v>1563</v>
      </c>
      <c r="G8906">
        <v>1200</v>
      </c>
      <c r="H8906">
        <v>0</v>
      </c>
      <c r="I8906">
        <v>13.63</v>
      </c>
      <c r="J8906">
        <v>15.63</v>
      </c>
      <c r="K8906">
        <v>12</v>
      </c>
      <c r="L8906">
        <v>0</v>
      </c>
    </row>
    <row r="8907" spans="1:12" x14ac:dyDescent="0.25">
      <c r="A8907">
        <v>85322990</v>
      </c>
      <c r="C8907">
        <v>0</v>
      </c>
      <c r="D8907" t="s">
        <v>8494</v>
      </c>
      <c r="E8907">
        <v>1429</v>
      </c>
      <c r="F8907">
        <v>1819</v>
      </c>
      <c r="G8907">
        <v>1200</v>
      </c>
      <c r="H8907">
        <v>0</v>
      </c>
      <c r="I8907">
        <v>14.29</v>
      </c>
      <c r="J8907">
        <v>18.190000000000001</v>
      </c>
      <c r="K8907">
        <v>12</v>
      </c>
      <c r="L8907">
        <v>0</v>
      </c>
    </row>
    <row r="8908" spans="1:12" x14ac:dyDescent="0.25">
      <c r="A8908">
        <v>85323010</v>
      </c>
      <c r="C8908">
        <v>0</v>
      </c>
      <c r="D8908" t="s">
        <v>8495</v>
      </c>
      <c r="E8908">
        <v>1363</v>
      </c>
      <c r="F8908">
        <v>1563</v>
      </c>
      <c r="G8908">
        <v>1200</v>
      </c>
      <c r="H8908">
        <v>0</v>
      </c>
      <c r="I8908">
        <v>13.63</v>
      </c>
      <c r="J8908">
        <v>15.63</v>
      </c>
      <c r="K8908">
        <v>12</v>
      </c>
      <c r="L8908">
        <v>0</v>
      </c>
    </row>
    <row r="8909" spans="1:12" x14ac:dyDescent="0.25">
      <c r="A8909">
        <v>85323090</v>
      </c>
      <c r="C8909">
        <v>0</v>
      </c>
      <c r="D8909" t="s">
        <v>8496</v>
      </c>
      <c r="E8909">
        <v>1429</v>
      </c>
      <c r="F8909">
        <v>1819</v>
      </c>
      <c r="G8909">
        <v>1200</v>
      </c>
      <c r="H8909">
        <v>0</v>
      </c>
      <c r="I8909">
        <v>14.29</v>
      </c>
      <c r="J8909">
        <v>18.190000000000001</v>
      </c>
      <c r="K8909">
        <v>12</v>
      </c>
      <c r="L8909">
        <v>0</v>
      </c>
    </row>
    <row r="8910" spans="1:12" x14ac:dyDescent="0.25">
      <c r="A8910">
        <v>85329000</v>
      </c>
      <c r="C8910">
        <v>0</v>
      </c>
      <c r="D8910" t="s">
        <v>8497</v>
      </c>
      <c r="E8910">
        <v>1429</v>
      </c>
      <c r="F8910">
        <v>1783</v>
      </c>
      <c r="G8910">
        <v>1800</v>
      </c>
      <c r="H8910">
        <v>0</v>
      </c>
      <c r="I8910">
        <v>14.29</v>
      </c>
      <c r="J8910">
        <v>17.829999999999998</v>
      </c>
      <c r="K8910">
        <v>18</v>
      </c>
      <c r="L8910">
        <v>0</v>
      </c>
    </row>
    <row r="8911" spans="1:12" x14ac:dyDescent="0.25">
      <c r="A8911">
        <v>85331000</v>
      </c>
      <c r="C8911">
        <v>0</v>
      </c>
      <c r="D8911" t="s">
        <v>11110</v>
      </c>
      <c r="E8911">
        <v>1429</v>
      </c>
      <c r="F8911">
        <v>1819</v>
      </c>
      <c r="G8911">
        <v>1800</v>
      </c>
      <c r="H8911">
        <v>0</v>
      </c>
      <c r="I8911">
        <v>14.29</v>
      </c>
      <c r="J8911">
        <v>18.190000000000001</v>
      </c>
      <c r="K8911">
        <v>18</v>
      </c>
      <c r="L8911">
        <v>0</v>
      </c>
    </row>
    <row r="8912" spans="1:12" x14ac:dyDescent="0.25">
      <c r="A8912">
        <v>85332110</v>
      </c>
      <c r="C8912">
        <v>0</v>
      </c>
      <c r="D8912" t="s">
        <v>8498</v>
      </c>
      <c r="E8912">
        <v>1429</v>
      </c>
      <c r="F8912">
        <v>1819</v>
      </c>
      <c r="G8912">
        <v>1800</v>
      </c>
      <c r="H8912">
        <v>0</v>
      </c>
      <c r="I8912">
        <v>14.29</v>
      </c>
      <c r="J8912">
        <v>18.190000000000001</v>
      </c>
      <c r="K8912">
        <v>18</v>
      </c>
      <c r="L8912">
        <v>0</v>
      </c>
    </row>
    <row r="8913" spans="1:12" x14ac:dyDescent="0.25">
      <c r="A8913">
        <v>85332120</v>
      </c>
      <c r="C8913">
        <v>0</v>
      </c>
      <c r="D8913" t="s">
        <v>8499</v>
      </c>
      <c r="E8913">
        <v>1363</v>
      </c>
      <c r="F8913">
        <v>1563</v>
      </c>
      <c r="G8913">
        <v>1800</v>
      </c>
      <c r="H8913">
        <v>0</v>
      </c>
      <c r="I8913">
        <v>13.63</v>
      </c>
      <c r="J8913">
        <v>15.63</v>
      </c>
      <c r="K8913">
        <v>18</v>
      </c>
      <c r="L8913">
        <v>0</v>
      </c>
    </row>
    <row r="8914" spans="1:12" x14ac:dyDescent="0.25">
      <c r="A8914">
        <v>85332190</v>
      </c>
      <c r="C8914">
        <v>0</v>
      </c>
      <c r="D8914" t="s">
        <v>8500</v>
      </c>
      <c r="E8914">
        <v>1429</v>
      </c>
      <c r="F8914">
        <v>1819</v>
      </c>
      <c r="G8914">
        <v>1800</v>
      </c>
      <c r="H8914">
        <v>0</v>
      </c>
      <c r="I8914">
        <v>14.29</v>
      </c>
      <c r="J8914">
        <v>18.190000000000001</v>
      </c>
      <c r="K8914">
        <v>18</v>
      </c>
      <c r="L8914">
        <v>0</v>
      </c>
    </row>
    <row r="8915" spans="1:12" x14ac:dyDescent="0.25">
      <c r="A8915">
        <v>85332900</v>
      </c>
      <c r="C8915">
        <v>0</v>
      </c>
      <c r="D8915" t="s">
        <v>8501</v>
      </c>
      <c r="E8915">
        <v>1429</v>
      </c>
      <c r="F8915">
        <v>1819</v>
      </c>
      <c r="G8915">
        <v>1800</v>
      </c>
      <c r="H8915">
        <v>0</v>
      </c>
      <c r="I8915">
        <v>14.29</v>
      </c>
      <c r="J8915">
        <v>18.190000000000001</v>
      </c>
      <c r="K8915">
        <v>18</v>
      </c>
      <c r="L8915">
        <v>0</v>
      </c>
    </row>
    <row r="8916" spans="1:12" x14ac:dyDescent="0.25">
      <c r="A8916">
        <v>85333110</v>
      </c>
      <c r="C8916">
        <v>0</v>
      </c>
      <c r="D8916" t="s">
        <v>8502</v>
      </c>
      <c r="E8916">
        <v>1429</v>
      </c>
      <c r="F8916">
        <v>1819</v>
      </c>
      <c r="G8916">
        <v>1800</v>
      </c>
      <c r="H8916">
        <v>0</v>
      </c>
      <c r="I8916">
        <v>14.29</v>
      </c>
      <c r="J8916">
        <v>18.190000000000001</v>
      </c>
      <c r="K8916">
        <v>18</v>
      </c>
      <c r="L8916">
        <v>0</v>
      </c>
    </row>
    <row r="8917" spans="1:12" x14ac:dyDescent="0.25">
      <c r="A8917">
        <v>85333190</v>
      </c>
      <c r="C8917">
        <v>0</v>
      </c>
      <c r="D8917" t="s">
        <v>8503</v>
      </c>
      <c r="E8917">
        <v>1429</v>
      </c>
      <c r="F8917">
        <v>1819</v>
      </c>
      <c r="G8917">
        <v>1800</v>
      </c>
      <c r="H8917">
        <v>0</v>
      </c>
      <c r="I8917">
        <v>14.29</v>
      </c>
      <c r="J8917">
        <v>18.190000000000001</v>
      </c>
      <c r="K8917">
        <v>18</v>
      </c>
      <c r="L8917">
        <v>0</v>
      </c>
    </row>
    <row r="8918" spans="1:12" x14ac:dyDescent="0.25">
      <c r="A8918">
        <v>85333910</v>
      </c>
      <c r="C8918">
        <v>0</v>
      </c>
      <c r="D8918" t="s">
        <v>8504</v>
      </c>
      <c r="E8918">
        <v>1429</v>
      </c>
      <c r="F8918">
        <v>1802</v>
      </c>
      <c r="G8918">
        <v>1800</v>
      </c>
      <c r="H8918">
        <v>0</v>
      </c>
      <c r="I8918">
        <v>14.29</v>
      </c>
      <c r="J8918">
        <v>18.02</v>
      </c>
      <c r="K8918">
        <v>18</v>
      </c>
      <c r="L8918">
        <v>0</v>
      </c>
    </row>
    <row r="8919" spans="1:12" x14ac:dyDescent="0.25">
      <c r="A8919">
        <v>85333990</v>
      </c>
      <c r="C8919">
        <v>0</v>
      </c>
      <c r="D8919" t="s">
        <v>8505</v>
      </c>
      <c r="E8919">
        <v>1429</v>
      </c>
      <c r="F8919">
        <v>1819</v>
      </c>
      <c r="G8919">
        <v>1800</v>
      </c>
      <c r="H8919">
        <v>0</v>
      </c>
      <c r="I8919">
        <v>14.29</v>
      </c>
      <c r="J8919">
        <v>18.190000000000001</v>
      </c>
      <c r="K8919">
        <v>18</v>
      </c>
      <c r="L8919">
        <v>0</v>
      </c>
    </row>
    <row r="8920" spans="1:12" x14ac:dyDescent="0.25">
      <c r="A8920">
        <v>85334011</v>
      </c>
      <c r="C8920">
        <v>0</v>
      </c>
      <c r="D8920" t="s">
        <v>541</v>
      </c>
      <c r="E8920">
        <v>1429</v>
      </c>
      <c r="F8920">
        <v>1629</v>
      </c>
      <c r="G8920">
        <v>1800</v>
      </c>
      <c r="H8920">
        <v>0</v>
      </c>
      <c r="I8920">
        <v>14.29</v>
      </c>
      <c r="J8920">
        <v>16.29</v>
      </c>
      <c r="K8920">
        <v>18</v>
      </c>
      <c r="L8920">
        <v>0</v>
      </c>
    </row>
    <row r="8921" spans="1:12" x14ac:dyDescent="0.25">
      <c r="A8921">
        <v>85334012</v>
      </c>
      <c r="C8921">
        <v>0</v>
      </c>
      <c r="D8921" t="s">
        <v>542</v>
      </c>
      <c r="E8921">
        <v>1429</v>
      </c>
      <c r="F8921">
        <v>1629</v>
      </c>
      <c r="G8921">
        <v>1800</v>
      </c>
      <c r="H8921">
        <v>0</v>
      </c>
      <c r="I8921">
        <v>14.29</v>
      </c>
      <c r="J8921">
        <v>16.29</v>
      </c>
      <c r="K8921">
        <v>18</v>
      </c>
      <c r="L8921">
        <v>0</v>
      </c>
    </row>
    <row r="8922" spans="1:12" x14ac:dyDescent="0.25">
      <c r="A8922">
        <v>85334013</v>
      </c>
      <c r="C8922">
        <v>0</v>
      </c>
      <c r="D8922" t="s">
        <v>10020</v>
      </c>
      <c r="E8922">
        <v>1429</v>
      </c>
      <c r="F8922">
        <v>1802</v>
      </c>
      <c r="G8922">
        <v>1800</v>
      </c>
      <c r="H8922">
        <v>0</v>
      </c>
      <c r="I8922">
        <v>14.29</v>
      </c>
      <c r="J8922">
        <v>18.02</v>
      </c>
      <c r="K8922">
        <v>18</v>
      </c>
      <c r="L8922">
        <v>0</v>
      </c>
    </row>
    <row r="8923" spans="1:12" x14ac:dyDescent="0.25">
      <c r="A8923">
        <v>85334019</v>
      </c>
      <c r="C8923">
        <v>0</v>
      </c>
      <c r="D8923" t="s">
        <v>8506</v>
      </c>
      <c r="E8923">
        <v>1429</v>
      </c>
      <c r="F8923">
        <v>1819</v>
      </c>
      <c r="G8923">
        <v>1800</v>
      </c>
      <c r="H8923">
        <v>0</v>
      </c>
      <c r="I8923">
        <v>14.29</v>
      </c>
      <c r="J8923">
        <v>18.190000000000001</v>
      </c>
      <c r="K8923">
        <v>18</v>
      </c>
      <c r="L8923">
        <v>0</v>
      </c>
    </row>
    <row r="8924" spans="1:12" x14ac:dyDescent="0.25">
      <c r="A8924">
        <v>85334091</v>
      </c>
      <c r="C8924">
        <v>0</v>
      </c>
      <c r="D8924" t="s">
        <v>11111</v>
      </c>
      <c r="E8924">
        <v>1429</v>
      </c>
      <c r="F8924">
        <v>1629</v>
      </c>
      <c r="G8924">
        <v>1200</v>
      </c>
      <c r="H8924">
        <v>0</v>
      </c>
      <c r="I8924">
        <v>14.29</v>
      </c>
      <c r="J8924">
        <v>16.29</v>
      </c>
      <c r="K8924">
        <v>12</v>
      </c>
      <c r="L8924">
        <v>0</v>
      </c>
    </row>
    <row r="8925" spans="1:12" x14ac:dyDescent="0.25">
      <c r="A8925">
        <v>85334092</v>
      </c>
      <c r="C8925">
        <v>0</v>
      </c>
      <c r="D8925" t="s">
        <v>11112</v>
      </c>
      <c r="E8925">
        <v>1429</v>
      </c>
      <c r="F8925">
        <v>1819</v>
      </c>
      <c r="G8925">
        <v>1800</v>
      </c>
      <c r="H8925">
        <v>0</v>
      </c>
      <c r="I8925">
        <v>14.29</v>
      </c>
      <c r="J8925">
        <v>18.190000000000001</v>
      </c>
      <c r="K8925">
        <v>18</v>
      </c>
      <c r="L8925">
        <v>0</v>
      </c>
    </row>
    <row r="8926" spans="1:12" x14ac:dyDescent="0.25">
      <c r="A8926">
        <v>85334099</v>
      </c>
      <c r="C8926">
        <v>0</v>
      </c>
      <c r="D8926" t="s">
        <v>8507</v>
      </c>
      <c r="E8926">
        <v>1429</v>
      </c>
      <c r="F8926">
        <v>1819</v>
      </c>
      <c r="G8926">
        <v>1800</v>
      </c>
      <c r="H8926">
        <v>0</v>
      </c>
      <c r="I8926">
        <v>14.29</v>
      </c>
      <c r="J8926">
        <v>18.190000000000001</v>
      </c>
      <c r="K8926">
        <v>18</v>
      </c>
      <c r="L8926">
        <v>0</v>
      </c>
    </row>
    <row r="8927" spans="1:12" x14ac:dyDescent="0.25">
      <c r="A8927">
        <v>85339000</v>
      </c>
      <c r="C8927">
        <v>0</v>
      </c>
      <c r="D8927" t="s">
        <v>8508</v>
      </c>
      <c r="E8927">
        <v>1429</v>
      </c>
      <c r="F8927">
        <v>1783</v>
      </c>
      <c r="G8927">
        <v>1800</v>
      </c>
      <c r="H8927">
        <v>0</v>
      </c>
      <c r="I8927">
        <v>14.29</v>
      </c>
      <c r="J8927">
        <v>17.829999999999998</v>
      </c>
      <c r="K8927">
        <v>18</v>
      </c>
      <c r="L8927">
        <v>0</v>
      </c>
    </row>
    <row r="8928" spans="1:12" x14ac:dyDescent="0.25">
      <c r="A8928">
        <v>85340011</v>
      </c>
      <c r="C8928">
        <v>0</v>
      </c>
      <c r="D8928" t="s">
        <v>8509</v>
      </c>
      <c r="E8928">
        <v>1955</v>
      </c>
      <c r="F8928">
        <v>3031</v>
      </c>
      <c r="G8928">
        <v>1200</v>
      </c>
      <c r="H8928">
        <v>0</v>
      </c>
      <c r="I8928">
        <v>19.55</v>
      </c>
      <c r="J8928">
        <v>30.31</v>
      </c>
      <c r="K8928">
        <v>12</v>
      </c>
      <c r="L8928">
        <v>0</v>
      </c>
    </row>
    <row r="8929" spans="1:12" x14ac:dyDescent="0.25">
      <c r="A8929">
        <v>85340012</v>
      </c>
      <c r="C8929">
        <v>0</v>
      </c>
      <c r="D8929" t="s">
        <v>8510</v>
      </c>
      <c r="E8929">
        <v>1955</v>
      </c>
      <c r="F8929">
        <v>3031</v>
      </c>
      <c r="G8929">
        <v>1200</v>
      </c>
      <c r="H8929">
        <v>0</v>
      </c>
      <c r="I8929">
        <v>19.55</v>
      </c>
      <c r="J8929">
        <v>30.31</v>
      </c>
      <c r="K8929">
        <v>12</v>
      </c>
      <c r="L8929">
        <v>0</v>
      </c>
    </row>
    <row r="8930" spans="1:12" x14ac:dyDescent="0.25">
      <c r="A8930">
        <v>85340013</v>
      </c>
      <c r="C8930">
        <v>0</v>
      </c>
      <c r="D8930" t="s">
        <v>8511</v>
      </c>
      <c r="E8930">
        <v>1955</v>
      </c>
      <c r="F8930">
        <v>3031</v>
      </c>
      <c r="G8930">
        <v>1200</v>
      </c>
      <c r="H8930">
        <v>0</v>
      </c>
      <c r="I8930">
        <v>19.55</v>
      </c>
      <c r="J8930">
        <v>30.31</v>
      </c>
      <c r="K8930">
        <v>12</v>
      </c>
      <c r="L8930">
        <v>0</v>
      </c>
    </row>
    <row r="8931" spans="1:12" x14ac:dyDescent="0.25">
      <c r="A8931">
        <v>85340019</v>
      </c>
      <c r="C8931">
        <v>0</v>
      </c>
      <c r="D8931" t="s">
        <v>8512</v>
      </c>
      <c r="E8931">
        <v>1955</v>
      </c>
      <c r="F8931">
        <v>3031</v>
      </c>
      <c r="G8931">
        <v>1200</v>
      </c>
      <c r="H8931">
        <v>0</v>
      </c>
      <c r="I8931">
        <v>19.55</v>
      </c>
      <c r="J8931">
        <v>30.31</v>
      </c>
      <c r="K8931">
        <v>12</v>
      </c>
      <c r="L8931">
        <v>0</v>
      </c>
    </row>
    <row r="8932" spans="1:12" x14ac:dyDescent="0.25">
      <c r="A8932">
        <v>85340020</v>
      </c>
      <c r="C8932">
        <v>0</v>
      </c>
      <c r="D8932" t="s">
        <v>8513</v>
      </c>
      <c r="E8932">
        <v>1955</v>
      </c>
      <c r="F8932">
        <v>2981</v>
      </c>
      <c r="G8932">
        <v>1200</v>
      </c>
      <c r="H8932">
        <v>0</v>
      </c>
      <c r="I8932">
        <v>19.55</v>
      </c>
      <c r="J8932">
        <v>29.81</v>
      </c>
      <c r="K8932">
        <v>12</v>
      </c>
      <c r="L8932">
        <v>0</v>
      </c>
    </row>
    <row r="8933" spans="1:12" x14ac:dyDescent="0.25">
      <c r="A8933">
        <v>85340031</v>
      </c>
      <c r="C8933">
        <v>0</v>
      </c>
      <c r="D8933" t="s">
        <v>8514</v>
      </c>
      <c r="E8933">
        <v>1955</v>
      </c>
      <c r="F8933">
        <v>3031</v>
      </c>
      <c r="G8933">
        <v>1200</v>
      </c>
      <c r="H8933">
        <v>0</v>
      </c>
      <c r="I8933">
        <v>19.55</v>
      </c>
      <c r="J8933">
        <v>30.31</v>
      </c>
      <c r="K8933">
        <v>12</v>
      </c>
      <c r="L8933">
        <v>0</v>
      </c>
    </row>
    <row r="8934" spans="1:12" x14ac:dyDescent="0.25">
      <c r="A8934">
        <v>85340032</v>
      </c>
      <c r="C8934">
        <v>0</v>
      </c>
      <c r="D8934" t="s">
        <v>8515</v>
      </c>
      <c r="E8934">
        <v>1955</v>
      </c>
      <c r="F8934">
        <v>3031</v>
      </c>
      <c r="G8934">
        <v>1200</v>
      </c>
      <c r="H8934">
        <v>0</v>
      </c>
      <c r="I8934">
        <v>19.55</v>
      </c>
      <c r="J8934">
        <v>30.31</v>
      </c>
      <c r="K8934">
        <v>12</v>
      </c>
      <c r="L8934">
        <v>0</v>
      </c>
    </row>
    <row r="8935" spans="1:12" x14ac:dyDescent="0.25">
      <c r="A8935">
        <v>85340033</v>
      </c>
      <c r="C8935">
        <v>0</v>
      </c>
      <c r="D8935" t="s">
        <v>8516</v>
      </c>
      <c r="E8935">
        <v>1955</v>
      </c>
      <c r="F8935">
        <v>3031</v>
      </c>
      <c r="G8935">
        <v>1200</v>
      </c>
      <c r="H8935">
        <v>0</v>
      </c>
      <c r="I8935">
        <v>19.55</v>
      </c>
      <c r="J8935">
        <v>30.31</v>
      </c>
      <c r="K8935">
        <v>12</v>
      </c>
      <c r="L8935">
        <v>0</v>
      </c>
    </row>
    <row r="8936" spans="1:12" x14ac:dyDescent="0.25">
      <c r="A8936">
        <v>85340039</v>
      </c>
      <c r="C8936">
        <v>0</v>
      </c>
      <c r="D8936" t="s">
        <v>8517</v>
      </c>
      <c r="E8936">
        <v>1955</v>
      </c>
      <c r="F8936">
        <v>3031</v>
      </c>
      <c r="G8936">
        <v>1200</v>
      </c>
      <c r="H8936">
        <v>0</v>
      </c>
      <c r="I8936">
        <v>19.55</v>
      </c>
      <c r="J8936">
        <v>30.31</v>
      </c>
      <c r="K8936">
        <v>12</v>
      </c>
      <c r="L8936">
        <v>0</v>
      </c>
    </row>
    <row r="8937" spans="1:12" x14ac:dyDescent="0.25">
      <c r="A8937">
        <v>85340040</v>
      </c>
      <c r="C8937">
        <v>0</v>
      </c>
      <c r="D8937" t="s">
        <v>8518</v>
      </c>
      <c r="E8937">
        <v>1955</v>
      </c>
      <c r="F8937">
        <v>2981</v>
      </c>
      <c r="G8937">
        <v>1200</v>
      </c>
      <c r="H8937">
        <v>0</v>
      </c>
      <c r="I8937">
        <v>19.55</v>
      </c>
      <c r="J8937">
        <v>29.81</v>
      </c>
      <c r="K8937">
        <v>12</v>
      </c>
      <c r="L8937">
        <v>0</v>
      </c>
    </row>
    <row r="8938" spans="1:12" x14ac:dyDescent="0.25">
      <c r="A8938">
        <v>85340051</v>
      </c>
      <c r="C8938">
        <v>0</v>
      </c>
      <c r="D8938" t="s">
        <v>8519</v>
      </c>
      <c r="E8938">
        <v>1955</v>
      </c>
      <c r="F8938">
        <v>3031</v>
      </c>
      <c r="G8938">
        <v>1200</v>
      </c>
      <c r="H8938">
        <v>0</v>
      </c>
      <c r="I8938">
        <v>19.55</v>
      </c>
      <c r="J8938">
        <v>30.31</v>
      </c>
      <c r="K8938">
        <v>12</v>
      </c>
      <c r="L8938">
        <v>0</v>
      </c>
    </row>
    <row r="8939" spans="1:12" x14ac:dyDescent="0.25">
      <c r="A8939">
        <v>85340059</v>
      </c>
      <c r="C8939">
        <v>0</v>
      </c>
      <c r="D8939" t="s">
        <v>8520</v>
      </c>
      <c r="E8939">
        <v>1955</v>
      </c>
      <c r="F8939">
        <v>3031</v>
      </c>
      <c r="G8939">
        <v>1200</v>
      </c>
      <c r="H8939">
        <v>0</v>
      </c>
      <c r="I8939">
        <v>19.55</v>
      </c>
      <c r="J8939">
        <v>30.31</v>
      </c>
      <c r="K8939">
        <v>12</v>
      </c>
      <c r="L8939">
        <v>0</v>
      </c>
    </row>
    <row r="8940" spans="1:12" x14ac:dyDescent="0.25">
      <c r="A8940">
        <v>85351000</v>
      </c>
      <c r="C8940">
        <v>0</v>
      </c>
      <c r="D8940" t="s">
        <v>8521</v>
      </c>
      <c r="E8940">
        <v>1345</v>
      </c>
      <c r="F8940">
        <v>2200</v>
      </c>
      <c r="G8940">
        <v>1800</v>
      </c>
      <c r="H8940">
        <v>0</v>
      </c>
      <c r="I8940">
        <v>13.45</v>
      </c>
      <c r="J8940">
        <v>22</v>
      </c>
      <c r="K8940">
        <v>18</v>
      </c>
      <c r="L8940">
        <v>0</v>
      </c>
    </row>
    <row r="8941" spans="1:12" x14ac:dyDescent="0.25">
      <c r="A8941">
        <v>85352100</v>
      </c>
      <c r="C8941">
        <v>0</v>
      </c>
      <c r="D8941" t="s">
        <v>8522</v>
      </c>
      <c r="E8941">
        <v>1509</v>
      </c>
      <c r="F8941">
        <v>2364</v>
      </c>
      <c r="G8941">
        <v>1800</v>
      </c>
      <c r="H8941">
        <v>0</v>
      </c>
      <c r="I8941">
        <v>15.09</v>
      </c>
      <c r="J8941">
        <v>23.64</v>
      </c>
      <c r="K8941">
        <v>18</v>
      </c>
      <c r="L8941">
        <v>0</v>
      </c>
    </row>
    <row r="8942" spans="1:12" x14ac:dyDescent="0.25">
      <c r="A8942">
        <v>85352900</v>
      </c>
      <c r="C8942">
        <v>0</v>
      </c>
      <c r="D8942" t="s">
        <v>8523</v>
      </c>
      <c r="E8942">
        <v>1345</v>
      </c>
      <c r="F8942">
        <v>2200</v>
      </c>
      <c r="G8942">
        <v>1800</v>
      </c>
      <c r="H8942">
        <v>0</v>
      </c>
      <c r="I8942">
        <v>13.45</v>
      </c>
      <c r="J8942">
        <v>22</v>
      </c>
      <c r="K8942">
        <v>18</v>
      </c>
      <c r="L8942">
        <v>0</v>
      </c>
    </row>
    <row r="8943" spans="1:12" x14ac:dyDescent="0.25">
      <c r="A8943">
        <v>85353013</v>
      </c>
      <c r="C8943">
        <v>0</v>
      </c>
      <c r="D8943" t="s">
        <v>11113</v>
      </c>
      <c r="E8943">
        <v>1433</v>
      </c>
      <c r="F8943">
        <v>1633</v>
      </c>
      <c r="G8943">
        <v>1800</v>
      </c>
      <c r="H8943">
        <v>0</v>
      </c>
      <c r="I8943">
        <v>14.33</v>
      </c>
      <c r="J8943">
        <v>16.329999999999998</v>
      </c>
      <c r="K8943">
        <v>18</v>
      </c>
      <c r="L8943">
        <v>0</v>
      </c>
    </row>
    <row r="8944" spans="1:12" x14ac:dyDescent="0.25">
      <c r="A8944">
        <v>85353017</v>
      </c>
      <c r="C8944">
        <v>0</v>
      </c>
      <c r="D8944" t="s">
        <v>11114</v>
      </c>
      <c r="E8944">
        <v>1433</v>
      </c>
      <c r="F8944">
        <v>1984</v>
      </c>
      <c r="G8944">
        <v>1800</v>
      </c>
      <c r="H8944">
        <v>0</v>
      </c>
      <c r="I8944">
        <v>14.33</v>
      </c>
      <c r="J8944">
        <v>19.84</v>
      </c>
      <c r="K8944">
        <v>18</v>
      </c>
      <c r="L8944">
        <v>0</v>
      </c>
    </row>
    <row r="8945" spans="1:12" x14ac:dyDescent="0.25">
      <c r="A8945">
        <v>85353018</v>
      </c>
      <c r="C8945">
        <v>0</v>
      </c>
      <c r="D8945" t="s">
        <v>11115</v>
      </c>
      <c r="E8945">
        <v>1433</v>
      </c>
      <c r="F8945">
        <v>1984</v>
      </c>
      <c r="G8945">
        <v>1800</v>
      </c>
      <c r="H8945">
        <v>0</v>
      </c>
      <c r="I8945">
        <v>14.33</v>
      </c>
      <c r="J8945">
        <v>19.84</v>
      </c>
      <c r="K8945">
        <v>18</v>
      </c>
      <c r="L8945">
        <v>0</v>
      </c>
    </row>
    <row r="8946" spans="1:12" x14ac:dyDescent="0.25">
      <c r="A8946">
        <v>85353019</v>
      </c>
      <c r="C8946">
        <v>0</v>
      </c>
      <c r="D8946" t="s">
        <v>8524</v>
      </c>
      <c r="E8946">
        <v>1433</v>
      </c>
      <c r="F8946">
        <v>2017</v>
      </c>
      <c r="G8946">
        <v>1800</v>
      </c>
      <c r="H8946">
        <v>0</v>
      </c>
      <c r="I8946">
        <v>14.33</v>
      </c>
      <c r="J8946">
        <v>20.170000000000002</v>
      </c>
      <c r="K8946">
        <v>18</v>
      </c>
      <c r="L8946">
        <v>0</v>
      </c>
    </row>
    <row r="8947" spans="1:12" x14ac:dyDescent="0.25">
      <c r="A8947">
        <v>85353023</v>
      </c>
      <c r="C8947">
        <v>0</v>
      </c>
      <c r="D8947" t="s">
        <v>8525</v>
      </c>
      <c r="E8947">
        <v>1345</v>
      </c>
      <c r="F8947">
        <v>1545</v>
      </c>
      <c r="G8947">
        <v>1800</v>
      </c>
      <c r="H8947">
        <v>0</v>
      </c>
      <c r="I8947">
        <v>13.45</v>
      </c>
      <c r="J8947">
        <v>15.45</v>
      </c>
      <c r="K8947">
        <v>18</v>
      </c>
      <c r="L8947">
        <v>0</v>
      </c>
    </row>
    <row r="8948" spans="1:12" x14ac:dyDescent="0.25">
      <c r="A8948">
        <v>85353027</v>
      </c>
      <c r="C8948">
        <v>0</v>
      </c>
      <c r="D8948" t="s">
        <v>11116</v>
      </c>
      <c r="E8948">
        <v>1345</v>
      </c>
      <c r="F8948">
        <v>1896</v>
      </c>
      <c r="G8948">
        <v>1800</v>
      </c>
      <c r="H8948">
        <v>0</v>
      </c>
      <c r="I8948">
        <v>13.45</v>
      </c>
      <c r="J8948">
        <v>18.96</v>
      </c>
      <c r="K8948">
        <v>18</v>
      </c>
      <c r="L8948">
        <v>0</v>
      </c>
    </row>
    <row r="8949" spans="1:12" x14ac:dyDescent="0.25">
      <c r="A8949">
        <v>85353028</v>
      </c>
      <c r="C8949">
        <v>0</v>
      </c>
      <c r="D8949" t="s">
        <v>11117</v>
      </c>
      <c r="E8949">
        <v>1345</v>
      </c>
      <c r="F8949">
        <v>1896</v>
      </c>
      <c r="G8949">
        <v>1800</v>
      </c>
      <c r="H8949">
        <v>0</v>
      </c>
      <c r="I8949">
        <v>13.45</v>
      </c>
      <c r="J8949">
        <v>18.96</v>
      </c>
      <c r="K8949">
        <v>18</v>
      </c>
      <c r="L8949">
        <v>0</v>
      </c>
    </row>
    <row r="8950" spans="1:12" x14ac:dyDescent="0.25">
      <c r="A8950">
        <v>85353029</v>
      </c>
      <c r="C8950">
        <v>0</v>
      </c>
      <c r="D8950" t="s">
        <v>8526</v>
      </c>
      <c r="E8950">
        <v>1345</v>
      </c>
      <c r="F8950">
        <v>1896</v>
      </c>
      <c r="G8950">
        <v>1800</v>
      </c>
      <c r="H8950">
        <v>0</v>
      </c>
      <c r="I8950">
        <v>13.45</v>
      </c>
      <c r="J8950">
        <v>18.96</v>
      </c>
      <c r="K8950">
        <v>18</v>
      </c>
      <c r="L8950">
        <v>0</v>
      </c>
    </row>
    <row r="8951" spans="1:12" x14ac:dyDescent="0.25">
      <c r="A8951">
        <v>85354010</v>
      </c>
      <c r="C8951">
        <v>0</v>
      </c>
      <c r="D8951" t="s">
        <v>8527</v>
      </c>
      <c r="E8951">
        <v>1345</v>
      </c>
      <c r="F8951">
        <v>2200</v>
      </c>
      <c r="G8951">
        <v>1800</v>
      </c>
      <c r="H8951">
        <v>0</v>
      </c>
      <c r="I8951">
        <v>13.45</v>
      </c>
      <c r="J8951">
        <v>22</v>
      </c>
      <c r="K8951">
        <v>18</v>
      </c>
      <c r="L8951">
        <v>0</v>
      </c>
    </row>
    <row r="8952" spans="1:12" x14ac:dyDescent="0.25">
      <c r="A8952">
        <v>85354090</v>
      </c>
      <c r="C8952">
        <v>0</v>
      </c>
      <c r="D8952" t="s">
        <v>8528</v>
      </c>
      <c r="E8952">
        <v>1345</v>
      </c>
      <c r="F8952">
        <v>2200</v>
      </c>
      <c r="G8952">
        <v>1800</v>
      </c>
      <c r="H8952">
        <v>0</v>
      </c>
      <c r="I8952">
        <v>13.45</v>
      </c>
      <c r="J8952">
        <v>22</v>
      </c>
      <c r="K8952">
        <v>18</v>
      </c>
      <c r="L8952">
        <v>0</v>
      </c>
    </row>
    <row r="8953" spans="1:12" x14ac:dyDescent="0.25">
      <c r="A8953">
        <v>85359010</v>
      </c>
      <c r="C8953">
        <v>0</v>
      </c>
      <c r="D8953" t="s">
        <v>11118</v>
      </c>
      <c r="E8953">
        <v>1509</v>
      </c>
      <c r="F8953">
        <v>1709</v>
      </c>
      <c r="G8953">
        <v>1800</v>
      </c>
      <c r="H8953">
        <v>0</v>
      </c>
      <c r="I8953">
        <v>15.09</v>
      </c>
      <c r="J8953">
        <v>17.09</v>
      </c>
      <c r="K8953">
        <v>18</v>
      </c>
      <c r="L8953">
        <v>0</v>
      </c>
    </row>
    <row r="8954" spans="1:12" x14ac:dyDescent="0.25">
      <c r="A8954">
        <v>85359090</v>
      </c>
      <c r="C8954">
        <v>0</v>
      </c>
      <c r="D8954" t="s">
        <v>6</v>
      </c>
      <c r="E8954">
        <v>1509</v>
      </c>
      <c r="F8954">
        <v>2364</v>
      </c>
      <c r="G8954">
        <v>1800</v>
      </c>
      <c r="H8954">
        <v>0</v>
      </c>
      <c r="I8954">
        <v>15.09</v>
      </c>
      <c r="J8954">
        <v>23.64</v>
      </c>
      <c r="K8954">
        <v>18</v>
      </c>
      <c r="L8954">
        <v>0</v>
      </c>
    </row>
    <row r="8955" spans="1:12" x14ac:dyDescent="0.25">
      <c r="A8955">
        <v>85361000</v>
      </c>
      <c r="C8955">
        <v>0</v>
      </c>
      <c r="D8955" t="s">
        <v>8529</v>
      </c>
      <c r="E8955">
        <v>1592</v>
      </c>
      <c r="F8955">
        <v>2176</v>
      </c>
      <c r="G8955">
        <v>1800</v>
      </c>
      <c r="H8955">
        <v>0</v>
      </c>
      <c r="I8955">
        <v>15.92</v>
      </c>
      <c r="J8955">
        <v>21.76</v>
      </c>
      <c r="K8955">
        <v>18</v>
      </c>
      <c r="L8955">
        <v>0</v>
      </c>
    </row>
    <row r="8956" spans="1:12" x14ac:dyDescent="0.25">
      <c r="A8956">
        <v>85362000</v>
      </c>
      <c r="C8956">
        <v>0</v>
      </c>
      <c r="D8956" t="s">
        <v>8530</v>
      </c>
      <c r="E8956">
        <v>1515</v>
      </c>
      <c r="F8956">
        <v>1921</v>
      </c>
      <c r="G8956">
        <v>1800</v>
      </c>
      <c r="H8956">
        <v>0</v>
      </c>
      <c r="I8956">
        <v>15.15</v>
      </c>
      <c r="J8956">
        <v>19.21</v>
      </c>
      <c r="K8956">
        <v>18</v>
      </c>
      <c r="L8956">
        <v>0</v>
      </c>
    </row>
    <row r="8957" spans="1:12" x14ac:dyDescent="0.25">
      <c r="A8957">
        <v>85363010</v>
      </c>
      <c r="C8957">
        <v>0</v>
      </c>
      <c r="D8957" t="s">
        <v>11119</v>
      </c>
      <c r="E8957">
        <v>1789</v>
      </c>
      <c r="F8957">
        <v>1989</v>
      </c>
      <c r="G8957">
        <v>1800</v>
      </c>
      <c r="H8957">
        <v>0</v>
      </c>
      <c r="I8957">
        <v>17.89</v>
      </c>
      <c r="J8957">
        <v>19.89</v>
      </c>
      <c r="K8957">
        <v>18</v>
      </c>
      <c r="L8957">
        <v>0</v>
      </c>
    </row>
    <row r="8958" spans="1:12" x14ac:dyDescent="0.25">
      <c r="A8958">
        <v>85363090</v>
      </c>
      <c r="C8958">
        <v>0</v>
      </c>
      <c r="D8958" t="s">
        <v>12887</v>
      </c>
      <c r="E8958">
        <v>1789</v>
      </c>
      <c r="F8958">
        <v>2618</v>
      </c>
      <c r="G8958">
        <v>1800</v>
      </c>
      <c r="H8958">
        <v>0</v>
      </c>
      <c r="I8958">
        <v>17.89</v>
      </c>
      <c r="J8958">
        <v>26.18</v>
      </c>
      <c r="K8958">
        <v>18</v>
      </c>
      <c r="L8958">
        <v>0</v>
      </c>
    </row>
    <row r="8959" spans="1:12" x14ac:dyDescent="0.25">
      <c r="A8959">
        <v>85363090</v>
      </c>
      <c r="B8959">
        <v>1</v>
      </c>
      <c r="C8959">
        <v>0</v>
      </c>
      <c r="D8959" t="s">
        <v>11120</v>
      </c>
      <c r="E8959">
        <v>1502</v>
      </c>
      <c r="F8959">
        <v>2331</v>
      </c>
      <c r="G8959">
        <v>1800</v>
      </c>
      <c r="H8959">
        <v>0</v>
      </c>
      <c r="I8959">
        <v>15.02</v>
      </c>
      <c r="J8959">
        <v>23.31</v>
      </c>
      <c r="K8959">
        <v>18</v>
      </c>
      <c r="L8959">
        <v>0</v>
      </c>
    </row>
    <row r="8960" spans="1:12" x14ac:dyDescent="0.25">
      <c r="A8960">
        <v>85364100</v>
      </c>
      <c r="C8960">
        <v>0</v>
      </c>
      <c r="D8960" t="s">
        <v>8531</v>
      </c>
      <c r="E8960">
        <v>1433</v>
      </c>
      <c r="F8960">
        <v>2017</v>
      </c>
      <c r="G8960">
        <v>1200</v>
      </c>
      <c r="H8960">
        <v>0</v>
      </c>
      <c r="I8960">
        <v>14.33</v>
      </c>
      <c r="J8960">
        <v>20.170000000000002</v>
      </c>
      <c r="K8960">
        <v>12</v>
      </c>
      <c r="L8960">
        <v>0</v>
      </c>
    </row>
    <row r="8961" spans="1:12" x14ac:dyDescent="0.25">
      <c r="A8961">
        <v>85364900</v>
      </c>
      <c r="C8961">
        <v>0</v>
      </c>
      <c r="D8961" t="s">
        <v>8532</v>
      </c>
      <c r="E8961">
        <v>1433</v>
      </c>
      <c r="F8961">
        <v>2017</v>
      </c>
      <c r="G8961">
        <v>1200</v>
      </c>
      <c r="H8961">
        <v>0</v>
      </c>
      <c r="I8961">
        <v>14.33</v>
      </c>
      <c r="J8961">
        <v>20.170000000000002</v>
      </c>
      <c r="K8961">
        <v>12</v>
      </c>
      <c r="L8961">
        <v>0</v>
      </c>
    </row>
    <row r="8962" spans="1:12" x14ac:dyDescent="0.25">
      <c r="A8962">
        <v>85365010</v>
      </c>
      <c r="C8962">
        <v>0</v>
      </c>
      <c r="D8962" t="s">
        <v>8533</v>
      </c>
      <c r="E8962">
        <v>1955</v>
      </c>
      <c r="F8962">
        <v>2155</v>
      </c>
      <c r="G8962">
        <v>1800</v>
      </c>
      <c r="H8962">
        <v>0</v>
      </c>
      <c r="I8962">
        <v>19.55</v>
      </c>
      <c r="J8962">
        <v>21.55</v>
      </c>
      <c r="K8962">
        <v>18</v>
      </c>
      <c r="L8962">
        <v>0</v>
      </c>
    </row>
    <row r="8963" spans="1:12" x14ac:dyDescent="0.25">
      <c r="A8963">
        <v>85365020</v>
      </c>
      <c r="C8963">
        <v>0</v>
      </c>
      <c r="D8963" t="s">
        <v>8534</v>
      </c>
      <c r="E8963">
        <v>1955</v>
      </c>
      <c r="F8963">
        <v>2155</v>
      </c>
      <c r="G8963">
        <v>1800</v>
      </c>
      <c r="H8963">
        <v>0</v>
      </c>
      <c r="I8963">
        <v>19.55</v>
      </c>
      <c r="J8963">
        <v>21.55</v>
      </c>
      <c r="K8963">
        <v>18</v>
      </c>
      <c r="L8963">
        <v>0</v>
      </c>
    </row>
    <row r="8964" spans="1:12" x14ac:dyDescent="0.25">
      <c r="A8964">
        <v>85365030</v>
      </c>
      <c r="C8964">
        <v>0</v>
      </c>
      <c r="D8964" t="s">
        <v>11121</v>
      </c>
      <c r="E8964">
        <v>1473</v>
      </c>
      <c r="F8964">
        <v>1673</v>
      </c>
      <c r="G8964">
        <v>1800</v>
      </c>
      <c r="H8964">
        <v>0</v>
      </c>
      <c r="I8964">
        <v>14.73</v>
      </c>
      <c r="J8964">
        <v>16.73</v>
      </c>
      <c r="K8964">
        <v>18</v>
      </c>
      <c r="L8964">
        <v>0</v>
      </c>
    </row>
    <row r="8965" spans="1:12" x14ac:dyDescent="0.25">
      <c r="A8965">
        <v>85365090</v>
      </c>
      <c r="C8965">
        <v>0</v>
      </c>
      <c r="D8965" t="s">
        <v>8535</v>
      </c>
      <c r="E8965">
        <v>2233</v>
      </c>
      <c r="F8965">
        <v>3812</v>
      </c>
      <c r="G8965">
        <v>1200</v>
      </c>
      <c r="H8965">
        <v>0</v>
      </c>
      <c r="I8965">
        <v>22.33</v>
      </c>
      <c r="J8965">
        <v>38.119999999999997</v>
      </c>
      <c r="K8965">
        <v>12</v>
      </c>
      <c r="L8965">
        <v>0</v>
      </c>
    </row>
    <row r="8966" spans="1:12" x14ac:dyDescent="0.25">
      <c r="A8966">
        <v>85365090</v>
      </c>
      <c r="B8966">
        <v>1</v>
      </c>
      <c r="C8966">
        <v>0</v>
      </c>
      <c r="D8966" t="s">
        <v>11122</v>
      </c>
      <c r="E8966">
        <v>1598</v>
      </c>
      <c r="F8966">
        <v>3177</v>
      </c>
      <c r="G8966">
        <v>1200</v>
      </c>
      <c r="H8966">
        <v>0</v>
      </c>
      <c r="I8966">
        <v>15.98</v>
      </c>
      <c r="J8966">
        <v>31.77</v>
      </c>
      <c r="K8966">
        <v>12</v>
      </c>
      <c r="L8966">
        <v>0</v>
      </c>
    </row>
    <row r="8967" spans="1:12" x14ac:dyDescent="0.25">
      <c r="A8967">
        <v>85365090</v>
      </c>
      <c r="B8967">
        <v>2</v>
      </c>
      <c r="C8967">
        <v>0</v>
      </c>
      <c r="D8967" t="s">
        <v>9754</v>
      </c>
      <c r="E8967">
        <v>1660</v>
      </c>
      <c r="F8967">
        <v>3239</v>
      </c>
      <c r="G8967">
        <v>1200</v>
      </c>
      <c r="H8967">
        <v>0</v>
      </c>
      <c r="I8967">
        <v>16.600000000000001</v>
      </c>
      <c r="J8967">
        <v>32.39</v>
      </c>
      <c r="K8967">
        <v>12</v>
      </c>
      <c r="L8967">
        <v>0</v>
      </c>
    </row>
    <row r="8968" spans="1:12" x14ac:dyDescent="0.25">
      <c r="A8968">
        <v>85365090</v>
      </c>
      <c r="B8968">
        <v>3</v>
      </c>
      <c r="C8968">
        <v>0</v>
      </c>
      <c r="D8968" t="s">
        <v>11123</v>
      </c>
      <c r="E8968">
        <v>1660</v>
      </c>
      <c r="F8968">
        <v>3239</v>
      </c>
      <c r="G8968">
        <v>1200</v>
      </c>
      <c r="H8968">
        <v>0</v>
      </c>
      <c r="I8968">
        <v>16.600000000000001</v>
      </c>
      <c r="J8968">
        <v>32.39</v>
      </c>
      <c r="K8968">
        <v>12</v>
      </c>
      <c r="L8968">
        <v>0</v>
      </c>
    </row>
    <row r="8969" spans="1:12" x14ac:dyDescent="0.25">
      <c r="A8969">
        <v>85366100</v>
      </c>
      <c r="C8969">
        <v>0</v>
      </c>
      <c r="D8969" t="s">
        <v>8536</v>
      </c>
      <c r="E8969">
        <v>1789</v>
      </c>
      <c r="F8969">
        <v>2679</v>
      </c>
      <c r="G8969">
        <v>1800</v>
      </c>
      <c r="H8969">
        <v>0</v>
      </c>
      <c r="I8969">
        <v>17.89</v>
      </c>
      <c r="J8969">
        <v>26.79</v>
      </c>
      <c r="K8969">
        <v>18</v>
      </c>
      <c r="L8969">
        <v>0</v>
      </c>
    </row>
    <row r="8970" spans="1:12" x14ac:dyDescent="0.25">
      <c r="A8970">
        <v>85366910</v>
      </c>
      <c r="C8970">
        <v>0</v>
      </c>
      <c r="D8970" t="s">
        <v>8537</v>
      </c>
      <c r="E8970">
        <v>1789</v>
      </c>
      <c r="F8970">
        <v>2618</v>
      </c>
      <c r="G8970">
        <v>1800</v>
      </c>
      <c r="H8970">
        <v>0</v>
      </c>
      <c r="I8970">
        <v>17.89</v>
      </c>
      <c r="J8970">
        <v>26.18</v>
      </c>
      <c r="K8970">
        <v>18</v>
      </c>
      <c r="L8970">
        <v>0</v>
      </c>
    </row>
    <row r="8971" spans="1:12" x14ac:dyDescent="0.25">
      <c r="A8971">
        <v>85366990</v>
      </c>
      <c r="C8971">
        <v>0</v>
      </c>
      <c r="D8971" t="s">
        <v>8538</v>
      </c>
      <c r="E8971">
        <v>1789</v>
      </c>
      <c r="F8971">
        <v>2679</v>
      </c>
      <c r="G8971">
        <v>1800</v>
      </c>
      <c r="H8971">
        <v>0</v>
      </c>
      <c r="I8971">
        <v>17.89</v>
      </c>
      <c r="J8971">
        <v>26.79</v>
      </c>
      <c r="K8971">
        <v>18</v>
      </c>
      <c r="L8971">
        <v>0</v>
      </c>
    </row>
    <row r="8972" spans="1:12" x14ac:dyDescent="0.25">
      <c r="A8972">
        <v>85367000</v>
      </c>
      <c r="C8972">
        <v>0</v>
      </c>
      <c r="D8972" t="s">
        <v>11124</v>
      </c>
      <c r="E8972">
        <v>1789</v>
      </c>
      <c r="F8972">
        <v>2618</v>
      </c>
      <c r="G8972">
        <v>1800</v>
      </c>
      <c r="H8972">
        <v>0</v>
      </c>
      <c r="I8972">
        <v>17.89</v>
      </c>
      <c r="J8972">
        <v>26.18</v>
      </c>
      <c r="K8972">
        <v>18</v>
      </c>
      <c r="L8972">
        <v>0</v>
      </c>
    </row>
    <row r="8973" spans="1:12" x14ac:dyDescent="0.25">
      <c r="A8973">
        <v>85369010</v>
      </c>
      <c r="C8973">
        <v>0</v>
      </c>
      <c r="D8973" t="s">
        <v>8539</v>
      </c>
      <c r="E8973">
        <v>1789</v>
      </c>
      <c r="F8973">
        <v>2679</v>
      </c>
      <c r="G8973">
        <v>1800</v>
      </c>
      <c r="H8973">
        <v>0</v>
      </c>
      <c r="I8973">
        <v>17.89</v>
      </c>
      <c r="J8973">
        <v>26.79</v>
      </c>
      <c r="K8973">
        <v>18</v>
      </c>
      <c r="L8973">
        <v>0</v>
      </c>
    </row>
    <row r="8974" spans="1:12" x14ac:dyDescent="0.25">
      <c r="A8974">
        <v>85369020</v>
      </c>
      <c r="C8974">
        <v>0</v>
      </c>
      <c r="D8974" t="s">
        <v>8540</v>
      </c>
      <c r="E8974">
        <v>1789</v>
      </c>
      <c r="F8974">
        <v>2618</v>
      </c>
      <c r="G8974">
        <v>1800</v>
      </c>
      <c r="H8974">
        <v>0</v>
      </c>
      <c r="I8974">
        <v>17.89</v>
      </c>
      <c r="J8974">
        <v>26.18</v>
      </c>
      <c r="K8974">
        <v>18</v>
      </c>
      <c r="L8974">
        <v>0</v>
      </c>
    </row>
    <row r="8975" spans="1:12" x14ac:dyDescent="0.25">
      <c r="A8975">
        <v>85369030</v>
      </c>
      <c r="C8975">
        <v>0</v>
      </c>
      <c r="D8975" t="s">
        <v>8541</v>
      </c>
      <c r="E8975">
        <v>1650</v>
      </c>
      <c r="F8975">
        <v>2540</v>
      </c>
      <c r="G8975">
        <v>1200</v>
      </c>
      <c r="H8975">
        <v>0</v>
      </c>
      <c r="I8975">
        <v>16.5</v>
      </c>
      <c r="J8975">
        <v>25.4</v>
      </c>
      <c r="K8975">
        <v>12</v>
      </c>
      <c r="L8975">
        <v>0</v>
      </c>
    </row>
    <row r="8976" spans="1:12" x14ac:dyDescent="0.25">
      <c r="A8976">
        <v>85369040</v>
      </c>
      <c r="C8976">
        <v>0</v>
      </c>
      <c r="D8976" t="s">
        <v>8542</v>
      </c>
      <c r="E8976">
        <v>1650</v>
      </c>
      <c r="F8976">
        <v>2263</v>
      </c>
      <c r="G8976">
        <v>1200</v>
      </c>
      <c r="H8976">
        <v>0</v>
      </c>
      <c r="I8976">
        <v>16.5</v>
      </c>
      <c r="J8976">
        <v>22.63</v>
      </c>
      <c r="K8976">
        <v>12</v>
      </c>
      <c r="L8976">
        <v>0</v>
      </c>
    </row>
    <row r="8977" spans="1:12" x14ac:dyDescent="0.25">
      <c r="A8977">
        <v>85369050</v>
      </c>
      <c r="C8977">
        <v>0</v>
      </c>
      <c r="D8977" t="s">
        <v>11125</v>
      </c>
      <c r="E8977">
        <v>1789</v>
      </c>
      <c r="F8977">
        <v>1989</v>
      </c>
      <c r="G8977">
        <v>1800</v>
      </c>
      <c r="H8977">
        <v>0</v>
      </c>
      <c r="I8977">
        <v>17.89</v>
      </c>
      <c r="J8977">
        <v>19.89</v>
      </c>
      <c r="K8977">
        <v>18</v>
      </c>
      <c r="L8977">
        <v>0</v>
      </c>
    </row>
    <row r="8978" spans="1:12" x14ac:dyDescent="0.25">
      <c r="A8978">
        <v>85369060</v>
      </c>
      <c r="C8978">
        <v>0</v>
      </c>
      <c r="D8978" t="s">
        <v>11126</v>
      </c>
      <c r="E8978">
        <v>1789</v>
      </c>
      <c r="F8978">
        <v>1989</v>
      </c>
      <c r="G8978">
        <v>1800</v>
      </c>
      <c r="H8978">
        <v>0</v>
      </c>
      <c r="I8978">
        <v>17.89</v>
      </c>
      <c r="J8978">
        <v>19.89</v>
      </c>
      <c r="K8978">
        <v>18</v>
      </c>
      <c r="L8978">
        <v>0</v>
      </c>
    </row>
    <row r="8979" spans="1:12" x14ac:dyDescent="0.25">
      <c r="A8979">
        <v>85369090</v>
      </c>
      <c r="C8979">
        <v>0</v>
      </c>
      <c r="D8979" t="s">
        <v>8543</v>
      </c>
      <c r="E8979">
        <v>1789</v>
      </c>
      <c r="F8979">
        <v>2679</v>
      </c>
      <c r="G8979">
        <v>1800</v>
      </c>
      <c r="H8979">
        <v>0</v>
      </c>
      <c r="I8979">
        <v>17.89</v>
      </c>
      <c r="J8979">
        <v>26.79</v>
      </c>
      <c r="K8979">
        <v>18</v>
      </c>
      <c r="L8979">
        <v>0</v>
      </c>
    </row>
    <row r="8980" spans="1:12" x14ac:dyDescent="0.25">
      <c r="A8980">
        <v>85371011</v>
      </c>
      <c r="C8980">
        <v>0</v>
      </c>
      <c r="D8980" t="s">
        <v>11127</v>
      </c>
      <c r="E8980">
        <v>1467</v>
      </c>
      <c r="F8980">
        <v>1667</v>
      </c>
      <c r="G8980">
        <v>1200</v>
      </c>
      <c r="H8980">
        <v>0</v>
      </c>
      <c r="I8980">
        <v>14.67</v>
      </c>
      <c r="J8980">
        <v>16.670000000000002</v>
      </c>
      <c r="K8980">
        <v>12</v>
      </c>
      <c r="L8980">
        <v>0</v>
      </c>
    </row>
    <row r="8981" spans="1:12" x14ac:dyDescent="0.25">
      <c r="A8981">
        <v>85371019</v>
      </c>
      <c r="C8981">
        <v>0</v>
      </c>
      <c r="D8981" t="s">
        <v>8544</v>
      </c>
      <c r="E8981">
        <v>1467</v>
      </c>
      <c r="F8981">
        <v>1821</v>
      </c>
      <c r="G8981">
        <v>1200</v>
      </c>
      <c r="H8981">
        <v>0</v>
      </c>
      <c r="I8981">
        <v>14.67</v>
      </c>
      <c r="J8981">
        <v>18.21</v>
      </c>
      <c r="K8981">
        <v>12</v>
      </c>
      <c r="L8981">
        <v>0</v>
      </c>
    </row>
    <row r="8982" spans="1:12" x14ac:dyDescent="0.25">
      <c r="A8982">
        <v>85371020</v>
      </c>
      <c r="C8982">
        <v>0</v>
      </c>
      <c r="D8982" t="s">
        <v>8545</v>
      </c>
      <c r="E8982">
        <v>1467</v>
      </c>
      <c r="F8982">
        <v>1821</v>
      </c>
      <c r="G8982">
        <v>1800</v>
      </c>
      <c r="H8982">
        <v>0</v>
      </c>
      <c r="I8982">
        <v>14.67</v>
      </c>
      <c r="J8982">
        <v>18.21</v>
      </c>
      <c r="K8982">
        <v>18</v>
      </c>
      <c r="L8982">
        <v>0</v>
      </c>
    </row>
    <row r="8983" spans="1:12" x14ac:dyDescent="0.25">
      <c r="A8983">
        <v>85371030</v>
      </c>
      <c r="C8983">
        <v>0</v>
      </c>
      <c r="D8983" t="s">
        <v>8546</v>
      </c>
      <c r="E8983">
        <v>1467</v>
      </c>
      <c r="F8983">
        <v>1821</v>
      </c>
      <c r="G8983">
        <v>1800</v>
      </c>
      <c r="H8983">
        <v>0</v>
      </c>
      <c r="I8983">
        <v>14.67</v>
      </c>
      <c r="J8983">
        <v>18.21</v>
      </c>
      <c r="K8983">
        <v>18</v>
      </c>
      <c r="L8983">
        <v>0</v>
      </c>
    </row>
    <row r="8984" spans="1:12" x14ac:dyDescent="0.25">
      <c r="A8984">
        <v>85371090</v>
      </c>
      <c r="C8984">
        <v>0</v>
      </c>
      <c r="D8984" t="s">
        <v>8547</v>
      </c>
      <c r="E8984">
        <v>1592</v>
      </c>
      <c r="F8984">
        <v>2217</v>
      </c>
      <c r="G8984">
        <v>1200</v>
      </c>
      <c r="H8984">
        <v>0</v>
      </c>
      <c r="I8984">
        <v>15.92</v>
      </c>
      <c r="J8984">
        <v>22.17</v>
      </c>
      <c r="K8984">
        <v>12</v>
      </c>
      <c r="L8984">
        <v>0</v>
      </c>
    </row>
    <row r="8985" spans="1:12" x14ac:dyDescent="0.25">
      <c r="A8985">
        <v>85372010</v>
      </c>
      <c r="C8985">
        <v>0</v>
      </c>
      <c r="D8985" t="s">
        <v>8548</v>
      </c>
      <c r="E8985">
        <v>1345</v>
      </c>
      <c r="F8985">
        <v>1545</v>
      </c>
      <c r="G8985">
        <v>1200</v>
      </c>
      <c r="H8985">
        <v>0</v>
      </c>
      <c r="I8985">
        <v>13.45</v>
      </c>
      <c r="J8985">
        <v>15.45</v>
      </c>
      <c r="K8985">
        <v>12</v>
      </c>
      <c r="L8985">
        <v>0</v>
      </c>
    </row>
    <row r="8986" spans="1:12" x14ac:dyDescent="0.25">
      <c r="A8986">
        <v>85372090</v>
      </c>
      <c r="C8986">
        <v>0</v>
      </c>
      <c r="D8986" t="s">
        <v>8549</v>
      </c>
      <c r="E8986">
        <v>1345</v>
      </c>
      <c r="F8986">
        <v>1737</v>
      </c>
      <c r="G8986">
        <v>1200</v>
      </c>
      <c r="H8986">
        <v>0</v>
      </c>
      <c r="I8986">
        <v>13.45</v>
      </c>
      <c r="J8986">
        <v>17.37</v>
      </c>
      <c r="K8986">
        <v>12</v>
      </c>
      <c r="L8986">
        <v>0</v>
      </c>
    </row>
    <row r="8987" spans="1:12" x14ac:dyDescent="0.25">
      <c r="A8987">
        <v>85381000</v>
      </c>
      <c r="C8987">
        <v>0</v>
      </c>
      <c r="D8987" t="s">
        <v>8550</v>
      </c>
      <c r="E8987">
        <v>1592</v>
      </c>
      <c r="F8987">
        <v>2176</v>
      </c>
      <c r="G8987">
        <v>1800</v>
      </c>
      <c r="H8987">
        <v>0</v>
      </c>
      <c r="I8987">
        <v>15.92</v>
      </c>
      <c r="J8987">
        <v>21.76</v>
      </c>
      <c r="K8987">
        <v>18</v>
      </c>
      <c r="L8987">
        <v>0</v>
      </c>
    </row>
    <row r="8988" spans="1:12" x14ac:dyDescent="0.25">
      <c r="A8988">
        <v>85389010</v>
      </c>
      <c r="C8988">
        <v>0</v>
      </c>
      <c r="D8988" t="s">
        <v>8551</v>
      </c>
      <c r="E8988">
        <v>1592</v>
      </c>
      <c r="F8988">
        <v>2063</v>
      </c>
      <c r="G8988">
        <v>1200</v>
      </c>
      <c r="H8988">
        <v>0</v>
      </c>
      <c r="I8988">
        <v>15.92</v>
      </c>
      <c r="J8988">
        <v>20.63</v>
      </c>
      <c r="K8988">
        <v>12</v>
      </c>
      <c r="L8988">
        <v>0</v>
      </c>
    </row>
    <row r="8989" spans="1:12" x14ac:dyDescent="0.25">
      <c r="A8989">
        <v>85389020</v>
      </c>
      <c r="C8989">
        <v>0</v>
      </c>
      <c r="D8989" t="s">
        <v>11128</v>
      </c>
      <c r="E8989">
        <v>1592</v>
      </c>
      <c r="F8989">
        <v>1792</v>
      </c>
      <c r="G8989">
        <v>1800</v>
      </c>
      <c r="H8989">
        <v>0</v>
      </c>
      <c r="I8989">
        <v>15.92</v>
      </c>
      <c r="J8989">
        <v>17.920000000000002</v>
      </c>
      <c r="K8989">
        <v>18</v>
      </c>
      <c r="L8989">
        <v>0</v>
      </c>
    </row>
    <row r="8990" spans="1:12" x14ac:dyDescent="0.25">
      <c r="A8990">
        <v>85389090</v>
      </c>
      <c r="C8990">
        <v>0</v>
      </c>
      <c r="D8990" t="s">
        <v>8552</v>
      </c>
      <c r="E8990">
        <v>1592</v>
      </c>
      <c r="F8990">
        <v>2176</v>
      </c>
      <c r="G8990">
        <v>1800</v>
      </c>
      <c r="H8990">
        <v>0</v>
      </c>
      <c r="I8990">
        <v>15.92</v>
      </c>
      <c r="J8990">
        <v>21.76</v>
      </c>
      <c r="K8990">
        <v>18</v>
      </c>
      <c r="L8990">
        <v>0</v>
      </c>
    </row>
    <row r="8991" spans="1:12" x14ac:dyDescent="0.25">
      <c r="A8991">
        <v>85391010</v>
      </c>
      <c r="C8991">
        <v>0</v>
      </c>
      <c r="D8991" t="s">
        <v>8553</v>
      </c>
      <c r="E8991">
        <v>2233</v>
      </c>
      <c r="F8991">
        <v>3958</v>
      </c>
      <c r="G8991">
        <v>1800</v>
      </c>
      <c r="H8991">
        <v>0</v>
      </c>
      <c r="I8991">
        <v>22.33</v>
      </c>
      <c r="J8991">
        <v>39.58</v>
      </c>
      <c r="K8991">
        <v>18</v>
      </c>
      <c r="L8991">
        <v>0</v>
      </c>
    </row>
    <row r="8992" spans="1:12" x14ac:dyDescent="0.25">
      <c r="A8992">
        <v>85391090</v>
      </c>
      <c r="C8992">
        <v>0</v>
      </c>
      <c r="D8992" t="s">
        <v>8554</v>
      </c>
      <c r="E8992">
        <v>2233</v>
      </c>
      <c r="F8992">
        <v>3958</v>
      </c>
      <c r="G8992">
        <v>1800</v>
      </c>
      <c r="H8992">
        <v>0</v>
      </c>
      <c r="I8992">
        <v>22.33</v>
      </c>
      <c r="J8992">
        <v>39.58</v>
      </c>
      <c r="K8992">
        <v>18</v>
      </c>
      <c r="L8992">
        <v>0</v>
      </c>
    </row>
    <row r="8993" spans="1:12" x14ac:dyDescent="0.25">
      <c r="A8993">
        <v>85392110</v>
      </c>
      <c r="C8993">
        <v>0</v>
      </c>
      <c r="D8993" t="s">
        <v>8555</v>
      </c>
      <c r="E8993">
        <v>2233</v>
      </c>
      <c r="F8993">
        <v>3958</v>
      </c>
      <c r="G8993">
        <v>1800</v>
      </c>
      <c r="H8993">
        <v>0</v>
      </c>
      <c r="I8993">
        <v>22.33</v>
      </c>
      <c r="J8993">
        <v>39.58</v>
      </c>
      <c r="K8993">
        <v>18</v>
      </c>
      <c r="L8993">
        <v>0</v>
      </c>
    </row>
    <row r="8994" spans="1:12" x14ac:dyDescent="0.25">
      <c r="A8994">
        <v>85392110</v>
      </c>
      <c r="B8994">
        <v>1</v>
      </c>
      <c r="C8994">
        <v>0</v>
      </c>
      <c r="D8994" t="s">
        <v>11129</v>
      </c>
      <c r="E8994">
        <v>2495</v>
      </c>
      <c r="F8994">
        <v>4220</v>
      </c>
      <c r="G8994">
        <v>1800</v>
      </c>
      <c r="H8994">
        <v>0</v>
      </c>
      <c r="I8994">
        <v>24.95</v>
      </c>
      <c r="J8994">
        <v>42.2</v>
      </c>
      <c r="K8994">
        <v>18</v>
      </c>
      <c r="L8994">
        <v>0</v>
      </c>
    </row>
    <row r="8995" spans="1:12" x14ac:dyDescent="0.25">
      <c r="A8995">
        <v>85392190</v>
      </c>
      <c r="C8995">
        <v>0</v>
      </c>
      <c r="D8995" t="s">
        <v>8556</v>
      </c>
      <c r="E8995">
        <v>2233</v>
      </c>
      <c r="F8995">
        <v>3958</v>
      </c>
      <c r="G8995">
        <v>1800</v>
      </c>
      <c r="H8995">
        <v>0</v>
      </c>
      <c r="I8995">
        <v>22.33</v>
      </c>
      <c r="J8995">
        <v>39.58</v>
      </c>
      <c r="K8995">
        <v>18</v>
      </c>
      <c r="L8995">
        <v>0</v>
      </c>
    </row>
    <row r="8996" spans="1:12" x14ac:dyDescent="0.25">
      <c r="A8996">
        <v>85392190</v>
      </c>
      <c r="B8996">
        <v>1</v>
      </c>
      <c r="C8996">
        <v>0</v>
      </c>
      <c r="D8996" t="s">
        <v>11129</v>
      </c>
      <c r="E8996">
        <v>2495</v>
      </c>
      <c r="F8996">
        <v>4220</v>
      </c>
      <c r="G8996">
        <v>1800</v>
      </c>
      <c r="H8996">
        <v>0</v>
      </c>
      <c r="I8996">
        <v>24.95</v>
      </c>
      <c r="J8996">
        <v>42.2</v>
      </c>
      <c r="K8996">
        <v>18</v>
      </c>
      <c r="L8996">
        <v>0</v>
      </c>
    </row>
    <row r="8997" spans="1:12" x14ac:dyDescent="0.25">
      <c r="A8997">
        <v>85392200</v>
      </c>
      <c r="C8997">
        <v>0</v>
      </c>
      <c r="D8997" t="s">
        <v>8557</v>
      </c>
      <c r="E8997">
        <v>2233</v>
      </c>
      <c r="F8997">
        <v>3827</v>
      </c>
      <c r="G8997">
        <v>1800</v>
      </c>
      <c r="H8997">
        <v>0</v>
      </c>
      <c r="I8997">
        <v>22.33</v>
      </c>
      <c r="J8997">
        <v>38.270000000000003</v>
      </c>
      <c r="K8997">
        <v>18</v>
      </c>
      <c r="L8997">
        <v>0</v>
      </c>
    </row>
    <row r="8998" spans="1:12" x14ac:dyDescent="0.25">
      <c r="A8998">
        <v>85392200</v>
      </c>
      <c r="B8998">
        <v>1</v>
      </c>
      <c r="C8998">
        <v>0</v>
      </c>
      <c r="D8998" t="s">
        <v>11130</v>
      </c>
      <c r="E8998">
        <v>2495</v>
      </c>
      <c r="F8998">
        <v>4089</v>
      </c>
      <c r="G8998">
        <v>1800</v>
      </c>
      <c r="H8998">
        <v>0</v>
      </c>
      <c r="I8998">
        <v>24.95</v>
      </c>
      <c r="J8998">
        <v>40.89</v>
      </c>
      <c r="K8998">
        <v>18</v>
      </c>
      <c r="L8998">
        <v>0</v>
      </c>
    </row>
    <row r="8999" spans="1:12" x14ac:dyDescent="0.25">
      <c r="A8999">
        <v>85392910</v>
      </c>
      <c r="C8999">
        <v>0</v>
      </c>
      <c r="D8999" t="s">
        <v>12888</v>
      </c>
      <c r="E8999">
        <v>2233</v>
      </c>
      <c r="F8999">
        <v>3958</v>
      </c>
      <c r="G8999">
        <v>1800</v>
      </c>
      <c r="H8999">
        <v>0</v>
      </c>
      <c r="I8999">
        <v>22.33</v>
      </c>
      <c r="J8999">
        <v>39.58</v>
      </c>
      <c r="K8999">
        <v>18</v>
      </c>
      <c r="L8999">
        <v>0</v>
      </c>
    </row>
    <row r="9000" spans="1:12" x14ac:dyDescent="0.25">
      <c r="A9000">
        <v>85392910</v>
      </c>
      <c r="B9000">
        <v>1</v>
      </c>
      <c r="C9000">
        <v>0</v>
      </c>
      <c r="D9000" t="s">
        <v>11131</v>
      </c>
      <c r="E9000">
        <v>1345</v>
      </c>
      <c r="F9000">
        <v>3070</v>
      </c>
      <c r="G9000">
        <v>1800</v>
      </c>
      <c r="H9000">
        <v>0</v>
      </c>
      <c r="I9000">
        <v>13.45</v>
      </c>
      <c r="J9000">
        <v>30.7</v>
      </c>
      <c r="K9000">
        <v>18</v>
      </c>
      <c r="L9000">
        <v>0</v>
      </c>
    </row>
    <row r="9001" spans="1:12" x14ac:dyDescent="0.25">
      <c r="A9001">
        <v>85392990</v>
      </c>
      <c r="C9001">
        <v>0</v>
      </c>
      <c r="D9001" t="s">
        <v>12888</v>
      </c>
      <c r="E9001">
        <v>2233</v>
      </c>
      <c r="F9001">
        <v>3958</v>
      </c>
      <c r="G9001">
        <v>1800</v>
      </c>
      <c r="H9001">
        <v>0</v>
      </c>
      <c r="I9001">
        <v>22.33</v>
      </c>
      <c r="J9001">
        <v>39.58</v>
      </c>
      <c r="K9001">
        <v>18</v>
      </c>
      <c r="L9001">
        <v>0</v>
      </c>
    </row>
    <row r="9002" spans="1:12" x14ac:dyDescent="0.25">
      <c r="A9002">
        <v>85392990</v>
      </c>
      <c r="B9002">
        <v>1</v>
      </c>
      <c r="C9002">
        <v>0</v>
      </c>
      <c r="D9002" t="s">
        <v>11131</v>
      </c>
      <c r="E9002">
        <v>1345</v>
      </c>
      <c r="F9002">
        <v>3070</v>
      </c>
      <c r="G9002">
        <v>1800</v>
      </c>
      <c r="H9002">
        <v>0</v>
      </c>
      <c r="I9002">
        <v>13.45</v>
      </c>
      <c r="J9002">
        <v>30.7</v>
      </c>
      <c r="K9002">
        <v>18</v>
      </c>
      <c r="L9002">
        <v>0</v>
      </c>
    </row>
    <row r="9003" spans="1:12" x14ac:dyDescent="0.25">
      <c r="A9003">
        <v>85392990</v>
      </c>
      <c r="B9003">
        <v>2</v>
      </c>
      <c r="C9003">
        <v>0</v>
      </c>
      <c r="D9003" t="s">
        <v>11130</v>
      </c>
      <c r="E9003">
        <v>2495</v>
      </c>
      <c r="F9003">
        <v>4220</v>
      </c>
      <c r="G9003">
        <v>1800</v>
      </c>
      <c r="H9003">
        <v>0</v>
      </c>
      <c r="I9003">
        <v>24.95</v>
      </c>
      <c r="J9003">
        <v>42.2</v>
      </c>
      <c r="K9003">
        <v>18</v>
      </c>
      <c r="L9003">
        <v>0</v>
      </c>
    </row>
    <row r="9004" spans="1:12" x14ac:dyDescent="0.25">
      <c r="A9004">
        <v>85393111</v>
      </c>
      <c r="C9004">
        <v>0</v>
      </c>
      <c r="D9004" t="s">
        <v>11132</v>
      </c>
      <c r="E9004">
        <v>2233</v>
      </c>
      <c r="F9004">
        <v>3827</v>
      </c>
      <c r="G9004">
        <v>1800</v>
      </c>
      <c r="H9004">
        <v>0</v>
      </c>
      <c r="I9004">
        <v>22.33</v>
      </c>
      <c r="J9004">
        <v>38.270000000000003</v>
      </c>
      <c r="K9004">
        <v>18</v>
      </c>
      <c r="L9004">
        <v>0</v>
      </c>
    </row>
    <row r="9005" spans="1:12" x14ac:dyDescent="0.25">
      <c r="A9005">
        <v>85393111</v>
      </c>
      <c r="B9005">
        <v>1</v>
      </c>
      <c r="C9005">
        <v>0</v>
      </c>
      <c r="D9005" t="s">
        <v>11133</v>
      </c>
      <c r="E9005">
        <v>1345</v>
      </c>
      <c r="F9005">
        <v>2939</v>
      </c>
      <c r="G9005">
        <v>1800</v>
      </c>
      <c r="H9005">
        <v>0</v>
      </c>
      <c r="I9005">
        <v>13.45</v>
      </c>
      <c r="J9005">
        <v>29.39</v>
      </c>
      <c r="K9005">
        <v>18</v>
      </c>
      <c r="L9005">
        <v>0</v>
      </c>
    </row>
    <row r="9006" spans="1:12" x14ac:dyDescent="0.25">
      <c r="A9006">
        <v>85393119</v>
      </c>
      <c r="C9006">
        <v>0</v>
      </c>
      <c r="D9006" t="s">
        <v>7</v>
      </c>
      <c r="E9006">
        <v>2233</v>
      </c>
      <c r="F9006">
        <v>3827</v>
      </c>
      <c r="G9006">
        <v>1800</v>
      </c>
      <c r="H9006">
        <v>0</v>
      </c>
      <c r="I9006">
        <v>22.33</v>
      </c>
      <c r="J9006">
        <v>38.270000000000003</v>
      </c>
      <c r="K9006">
        <v>18</v>
      </c>
      <c r="L9006">
        <v>0</v>
      </c>
    </row>
    <row r="9007" spans="1:12" x14ac:dyDescent="0.25">
      <c r="A9007">
        <v>85393119</v>
      </c>
      <c r="B9007">
        <v>1</v>
      </c>
      <c r="C9007">
        <v>0</v>
      </c>
      <c r="D9007" t="s">
        <v>11134</v>
      </c>
      <c r="E9007">
        <v>1345</v>
      </c>
      <c r="F9007">
        <v>2939</v>
      </c>
      <c r="G9007">
        <v>1800</v>
      </c>
      <c r="H9007">
        <v>0</v>
      </c>
      <c r="I9007">
        <v>13.45</v>
      </c>
      <c r="J9007">
        <v>29.39</v>
      </c>
      <c r="K9007">
        <v>18</v>
      </c>
      <c r="L9007">
        <v>0</v>
      </c>
    </row>
    <row r="9008" spans="1:12" x14ac:dyDescent="0.25">
      <c r="A9008">
        <v>85393120</v>
      </c>
      <c r="C9008">
        <v>0</v>
      </c>
      <c r="D9008" t="s">
        <v>11135</v>
      </c>
      <c r="E9008">
        <v>2233</v>
      </c>
      <c r="F9008">
        <v>3827</v>
      </c>
      <c r="G9008">
        <v>1800</v>
      </c>
      <c r="H9008">
        <v>0</v>
      </c>
      <c r="I9008">
        <v>22.33</v>
      </c>
      <c r="J9008">
        <v>38.270000000000003</v>
      </c>
      <c r="K9008">
        <v>18</v>
      </c>
      <c r="L9008">
        <v>0</v>
      </c>
    </row>
    <row r="9009" spans="1:12" x14ac:dyDescent="0.25">
      <c r="A9009">
        <v>85393120</v>
      </c>
      <c r="B9009">
        <v>1</v>
      </c>
      <c r="C9009">
        <v>0</v>
      </c>
      <c r="D9009" t="s">
        <v>11136</v>
      </c>
      <c r="E9009">
        <v>1345</v>
      </c>
      <c r="F9009">
        <v>2939</v>
      </c>
      <c r="G9009">
        <v>1800</v>
      </c>
      <c r="H9009">
        <v>0</v>
      </c>
      <c r="I9009">
        <v>13.45</v>
      </c>
      <c r="J9009">
        <v>29.39</v>
      </c>
      <c r="K9009">
        <v>18</v>
      </c>
      <c r="L9009">
        <v>0</v>
      </c>
    </row>
    <row r="9010" spans="1:12" x14ac:dyDescent="0.25">
      <c r="A9010">
        <v>85393131</v>
      </c>
      <c r="C9010">
        <v>0</v>
      </c>
      <c r="D9010" t="s">
        <v>12888</v>
      </c>
      <c r="E9010">
        <v>2233</v>
      </c>
      <c r="F9010">
        <v>3827</v>
      </c>
      <c r="G9010">
        <v>1800</v>
      </c>
      <c r="H9010">
        <v>0</v>
      </c>
      <c r="I9010">
        <v>22.33</v>
      </c>
      <c r="J9010">
        <v>38.270000000000003</v>
      </c>
      <c r="K9010">
        <v>18</v>
      </c>
      <c r="L9010">
        <v>0</v>
      </c>
    </row>
    <row r="9011" spans="1:12" x14ac:dyDescent="0.25">
      <c r="A9011">
        <v>85393132</v>
      </c>
      <c r="C9011">
        <v>0</v>
      </c>
      <c r="D9011" t="s">
        <v>11137</v>
      </c>
      <c r="E9011">
        <v>2233</v>
      </c>
      <c r="F9011">
        <v>3827</v>
      </c>
      <c r="G9011">
        <v>1800</v>
      </c>
      <c r="H9011">
        <v>0</v>
      </c>
      <c r="I9011">
        <v>22.33</v>
      </c>
      <c r="J9011">
        <v>38.270000000000003</v>
      </c>
      <c r="K9011">
        <v>18</v>
      </c>
      <c r="L9011">
        <v>0</v>
      </c>
    </row>
    <row r="9012" spans="1:12" x14ac:dyDescent="0.25">
      <c r="A9012">
        <v>85393139</v>
      </c>
      <c r="C9012">
        <v>0</v>
      </c>
      <c r="D9012" t="s">
        <v>12888</v>
      </c>
      <c r="E9012">
        <v>2233</v>
      </c>
      <c r="F9012">
        <v>3827</v>
      </c>
      <c r="G9012">
        <v>1800</v>
      </c>
      <c r="H9012">
        <v>0</v>
      </c>
      <c r="I9012">
        <v>22.33</v>
      </c>
      <c r="J9012">
        <v>38.270000000000003</v>
      </c>
      <c r="K9012">
        <v>18</v>
      </c>
      <c r="L9012">
        <v>0</v>
      </c>
    </row>
    <row r="9013" spans="1:12" x14ac:dyDescent="0.25">
      <c r="A9013">
        <v>85393210</v>
      </c>
      <c r="C9013">
        <v>0</v>
      </c>
      <c r="D9013" t="s">
        <v>11138</v>
      </c>
      <c r="E9013">
        <v>2233</v>
      </c>
      <c r="F9013">
        <v>3827</v>
      </c>
      <c r="G9013">
        <v>1800</v>
      </c>
      <c r="H9013">
        <v>0</v>
      </c>
      <c r="I9013">
        <v>22.33</v>
      </c>
      <c r="J9013">
        <v>38.270000000000003</v>
      </c>
      <c r="K9013">
        <v>18</v>
      </c>
      <c r="L9013">
        <v>0</v>
      </c>
    </row>
    <row r="9014" spans="1:12" x14ac:dyDescent="0.25">
      <c r="A9014">
        <v>85393210</v>
      </c>
      <c r="B9014">
        <v>1</v>
      </c>
      <c r="C9014">
        <v>0</v>
      </c>
      <c r="D9014" t="s">
        <v>11139</v>
      </c>
      <c r="E9014">
        <v>3608</v>
      </c>
      <c r="F9014">
        <v>5202</v>
      </c>
      <c r="G9014">
        <v>1800</v>
      </c>
      <c r="H9014">
        <v>0</v>
      </c>
      <c r="I9014">
        <v>36.08</v>
      </c>
      <c r="J9014">
        <v>52.02</v>
      </c>
      <c r="K9014">
        <v>18</v>
      </c>
      <c r="L9014">
        <v>0</v>
      </c>
    </row>
    <row r="9015" spans="1:12" x14ac:dyDescent="0.25">
      <c r="A9015">
        <v>85393220</v>
      </c>
      <c r="C9015">
        <v>0</v>
      </c>
      <c r="D9015" t="s">
        <v>12888</v>
      </c>
      <c r="E9015">
        <v>2233</v>
      </c>
      <c r="F9015">
        <v>3827</v>
      </c>
      <c r="G9015">
        <v>1800</v>
      </c>
      <c r="H9015">
        <v>0</v>
      </c>
      <c r="I9015">
        <v>22.33</v>
      </c>
      <c r="J9015">
        <v>38.270000000000003</v>
      </c>
      <c r="K9015">
        <v>18</v>
      </c>
      <c r="L9015">
        <v>0</v>
      </c>
    </row>
    <row r="9016" spans="1:12" x14ac:dyDescent="0.25">
      <c r="A9016">
        <v>85393220</v>
      </c>
      <c r="B9016">
        <v>1</v>
      </c>
      <c r="C9016">
        <v>0</v>
      </c>
      <c r="D9016" t="s">
        <v>11140</v>
      </c>
      <c r="E9016">
        <v>1345</v>
      </c>
      <c r="F9016">
        <v>2939</v>
      </c>
      <c r="G9016">
        <v>1800</v>
      </c>
      <c r="H9016">
        <v>0</v>
      </c>
      <c r="I9016">
        <v>13.45</v>
      </c>
      <c r="J9016">
        <v>29.39</v>
      </c>
      <c r="K9016">
        <v>18</v>
      </c>
      <c r="L9016">
        <v>0</v>
      </c>
    </row>
    <row r="9017" spans="1:12" x14ac:dyDescent="0.25">
      <c r="A9017">
        <v>85393230</v>
      </c>
      <c r="C9017">
        <v>0</v>
      </c>
      <c r="D9017" t="s">
        <v>12888</v>
      </c>
      <c r="E9017">
        <v>2233</v>
      </c>
      <c r="F9017">
        <v>3827</v>
      </c>
      <c r="G9017">
        <v>1800</v>
      </c>
      <c r="H9017">
        <v>0</v>
      </c>
      <c r="I9017">
        <v>22.33</v>
      </c>
      <c r="J9017">
        <v>38.270000000000003</v>
      </c>
      <c r="K9017">
        <v>18</v>
      </c>
      <c r="L9017">
        <v>0</v>
      </c>
    </row>
    <row r="9018" spans="1:12" x14ac:dyDescent="0.25">
      <c r="A9018">
        <v>85393911</v>
      </c>
      <c r="C9018">
        <v>0</v>
      </c>
      <c r="D9018" t="s">
        <v>11141</v>
      </c>
      <c r="E9018">
        <v>2233</v>
      </c>
      <c r="F9018">
        <v>3958</v>
      </c>
      <c r="G9018">
        <v>1800</v>
      </c>
      <c r="H9018">
        <v>0</v>
      </c>
      <c r="I9018">
        <v>22.33</v>
      </c>
      <c r="J9018">
        <v>39.58</v>
      </c>
      <c r="K9018">
        <v>18</v>
      </c>
      <c r="L9018">
        <v>0</v>
      </c>
    </row>
    <row r="9019" spans="1:12" x14ac:dyDescent="0.25">
      <c r="A9019">
        <v>85393912</v>
      </c>
      <c r="C9019">
        <v>0</v>
      </c>
      <c r="D9019" t="s">
        <v>11142</v>
      </c>
      <c r="E9019">
        <v>2233</v>
      </c>
      <c r="F9019">
        <v>3958</v>
      </c>
      <c r="G9019">
        <v>1800</v>
      </c>
      <c r="H9019">
        <v>0</v>
      </c>
      <c r="I9019">
        <v>22.33</v>
      </c>
      <c r="J9019">
        <v>39.58</v>
      </c>
      <c r="K9019">
        <v>18</v>
      </c>
      <c r="L9019">
        <v>0</v>
      </c>
    </row>
    <row r="9020" spans="1:12" x14ac:dyDescent="0.25">
      <c r="A9020">
        <v>85393913</v>
      </c>
      <c r="C9020">
        <v>0</v>
      </c>
      <c r="D9020" t="s">
        <v>11143</v>
      </c>
      <c r="E9020">
        <v>2233</v>
      </c>
      <c r="F9020">
        <v>3958</v>
      </c>
      <c r="G9020">
        <v>1800</v>
      </c>
      <c r="H9020">
        <v>0</v>
      </c>
      <c r="I9020">
        <v>22.33</v>
      </c>
      <c r="J9020">
        <v>39.58</v>
      </c>
      <c r="K9020">
        <v>18</v>
      </c>
      <c r="L9020">
        <v>0</v>
      </c>
    </row>
    <row r="9021" spans="1:12" x14ac:dyDescent="0.25">
      <c r="A9021">
        <v>85393919</v>
      </c>
      <c r="C9021">
        <v>0</v>
      </c>
      <c r="D9021" t="s">
        <v>6</v>
      </c>
      <c r="E9021">
        <v>2233</v>
      </c>
      <c r="F9021">
        <v>3958</v>
      </c>
      <c r="G9021">
        <v>1800</v>
      </c>
      <c r="H9021">
        <v>0</v>
      </c>
      <c r="I9021">
        <v>22.33</v>
      </c>
      <c r="J9021">
        <v>39.58</v>
      </c>
      <c r="K9021">
        <v>18</v>
      </c>
      <c r="L9021">
        <v>0</v>
      </c>
    </row>
    <row r="9022" spans="1:12" x14ac:dyDescent="0.25">
      <c r="A9022">
        <v>85393990</v>
      </c>
      <c r="C9022">
        <v>0</v>
      </c>
      <c r="D9022" t="s">
        <v>6</v>
      </c>
      <c r="E9022">
        <v>2233</v>
      </c>
      <c r="F9022">
        <v>3958</v>
      </c>
      <c r="G9022">
        <v>1800</v>
      </c>
      <c r="H9022">
        <v>0</v>
      </c>
      <c r="I9022">
        <v>22.33</v>
      </c>
      <c r="J9022">
        <v>39.58</v>
      </c>
      <c r="K9022">
        <v>18</v>
      </c>
      <c r="L9022">
        <v>0</v>
      </c>
    </row>
    <row r="9023" spans="1:12" x14ac:dyDescent="0.25">
      <c r="A9023">
        <v>85394110</v>
      </c>
      <c r="C9023">
        <v>0</v>
      </c>
      <c r="D9023" t="s">
        <v>11144</v>
      </c>
      <c r="E9023">
        <v>2233</v>
      </c>
      <c r="F9023">
        <v>2433</v>
      </c>
      <c r="G9023">
        <v>1800</v>
      </c>
      <c r="H9023">
        <v>0</v>
      </c>
      <c r="I9023">
        <v>22.33</v>
      </c>
      <c r="J9023">
        <v>24.33</v>
      </c>
      <c r="K9023">
        <v>18</v>
      </c>
      <c r="L9023">
        <v>0</v>
      </c>
    </row>
    <row r="9024" spans="1:12" x14ac:dyDescent="0.25">
      <c r="A9024">
        <v>85394190</v>
      </c>
      <c r="C9024">
        <v>0</v>
      </c>
      <c r="D9024" t="s">
        <v>8558</v>
      </c>
      <c r="E9024">
        <v>2233</v>
      </c>
      <c r="F9024">
        <v>3827</v>
      </c>
      <c r="G9024">
        <v>1800</v>
      </c>
      <c r="H9024">
        <v>0</v>
      </c>
      <c r="I9024">
        <v>22.33</v>
      </c>
      <c r="J9024">
        <v>38.270000000000003</v>
      </c>
      <c r="K9024">
        <v>18</v>
      </c>
      <c r="L9024">
        <v>0</v>
      </c>
    </row>
    <row r="9025" spans="1:12" x14ac:dyDescent="0.25">
      <c r="A9025">
        <v>85394900</v>
      </c>
      <c r="C9025">
        <v>0</v>
      </c>
      <c r="D9025" t="s">
        <v>8559</v>
      </c>
      <c r="E9025">
        <v>2233</v>
      </c>
      <c r="F9025">
        <v>3827</v>
      </c>
      <c r="G9025">
        <v>1800</v>
      </c>
      <c r="H9025">
        <v>0</v>
      </c>
      <c r="I9025">
        <v>22.33</v>
      </c>
      <c r="J9025">
        <v>38.270000000000003</v>
      </c>
      <c r="K9025">
        <v>18</v>
      </c>
      <c r="L9025">
        <v>0</v>
      </c>
    </row>
    <row r="9026" spans="1:12" x14ac:dyDescent="0.25">
      <c r="A9026">
        <v>85395100</v>
      </c>
      <c r="C9026">
        <v>0</v>
      </c>
      <c r="D9026" t="s">
        <v>12487</v>
      </c>
      <c r="E9026">
        <v>2233</v>
      </c>
      <c r="F9026">
        <v>3408</v>
      </c>
      <c r="G9026">
        <v>1800</v>
      </c>
      <c r="H9026">
        <v>0</v>
      </c>
      <c r="I9026">
        <v>22.33</v>
      </c>
      <c r="J9026">
        <v>34.08</v>
      </c>
      <c r="K9026">
        <v>18</v>
      </c>
      <c r="L9026">
        <v>0</v>
      </c>
    </row>
    <row r="9027" spans="1:12" x14ac:dyDescent="0.25">
      <c r="A9027">
        <v>85395200</v>
      </c>
      <c r="C9027">
        <v>0</v>
      </c>
      <c r="D9027" t="s">
        <v>12487</v>
      </c>
      <c r="E9027">
        <v>1955</v>
      </c>
      <c r="F9027">
        <v>3226</v>
      </c>
      <c r="G9027">
        <v>1800</v>
      </c>
      <c r="H9027">
        <v>0</v>
      </c>
      <c r="I9027">
        <v>19.55</v>
      </c>
      <c r="J9027">
        <v>32.26</v>
      </c>
      <c r="K9027">
        <v>18</v>
      </c>
      <c r="L9027">
        <v>0</v>
      </c>
    </row>
    <row r="9028" spans="1:12" x14ac:dyDescent="0.25">
      <c r="A9028">
        <v>85399010</v>
      </c>
      <c r="C9028">
        <v>0</v>
      </c>
      <c r="D9028" t="s">
        <v>8560</v>
      </c>
      <c r="E9028">
        <v>2233</v>
      </c>
      <c r="F9028">
        <v>3552</v>
      </c>
      <c r="G9028">
        <v>1800</v>
      </c>
      <c r="H9028">
        <v>0</v>
      </c>
      <c r="I9028">
        <v>22.33</v>
      </c>
      <c r="J9028">
        <v>35.520000000000003</v>
      </c>
      <c r="K9028">
        <v>18</v>
      </c>
      <c r="L9028">
        <v>0</v>
      </c>
    </row>
    <row r="9029" spans="1:12" x14ac:dyDescent="0.25">
      <c r="A9029">
        <v>85399020</v>
      </c>
      <c r="C9029">
        <v>0</v>
      </c>
      <c r="D9029" t="s">
        <v>8561</v>
      </c>
      <c r="E9029">
        <v>2233</v>
      </c>
      <c r="F9029">
        <v>3552</v>
      </c>
      <c r="G9029">
        <v>1800</v>
      </c>
      <c r="H9029">
        <v>0</v>
      </c>
      <c r="I9029">
        <v>22.33</v>
      </c>
      <c r="J9029">
        <v>35.520000000000003</v>
      </c>
      <c r="K9029">
        <v>18</v>
      </c>
      <c r="L9029">
        <v>0</v>
      </c>
    </row>
    <row r="9030" spans="1:12" x14ac:dyDescent="0.25">
      <c r="A9030">
        <v>85399090</v>
      </c>
      <c r="C9030">
        <v>0</v>
      </c>
      <c r="D9030" t="s">
        <v>8562</v>
      </c>
      <c r="E9030">
        <v>2233</v>
      </c>
      <c r="F9030">
        <v>3552</v>
      </c>
      <c r="G9030">
        <v>1800</v>
      </c>
      <c r="H9030">
        <v>0</v>
      </c>
      <c r="I9030">
        <v>22.33</v>
      </c>
      <c r="J9030">
        <v>35.520000000000003</v>
      </c>
      <c r="K9030">
        <v>18</v>
      </c>
      <c r="L9030">
        <v>0</v>
      </c>
    </row>
    <row r="9031" spans="1:12" x14ac:dyDescent="0.25">
      <c r="A9031">
        <v>85401100</v>
      </c>
      <c r="C9031">
        <v>0</v>
      </c>
      <c r="D9031" t="s">
        <v>8563</v>
      </c>
      <c r="E9031">
        <v>1955</v>
      </c>
      <c r="F9031">
        <v>3549</v>
      </c>
      <c r="G9031">
        <v>1800</v>
      </c>
      <c r="H9031">
        <v>0</v>
      </c>
      <c r="I9031">
        <v>19.55</v>
      </c>
      <c r="J9031">
        <v>35.49</v>
      </c>
      <c r="K9031">
        <v>18</v>
      </c>
      <c r="L9031">
        <v>0</v>
      </c>
    </row>
    <row r="9032" spans="1:12" x14ac:dyDescent="0.25">
      <c r="A9032">
        <v>85401200</v>
      </c>
      <c r="C9032">
        <v>0</v>
      </c>
      <c r="D9032" t="s">
        <v>8564</v>
      </c>
      <c r="E9032">
        <v>1955</v>
      </c>
      <c r="F9032">
        <v>3549</v>
      </c>
      <c r="G9032">
        <v>1800</v>
      </c>
      <c r="H9032">
        <v>0</v>
      </c>
      <c r="I9032">
        <v>19.55</v>
      </c>
      <c r="J9032">
        <v>35.49</v>
      </c>
      <c r="K9032">
        <v>18</v>
      </c>
      <c r="L9032">
        <v>0</v>
      </c>
    </row>
    <row r="9033" spans="1:12" x14ac:dyDescent="0.25">
      <c r="A9033">
        <v>85402011</v>
      </c>
      <c r="C9033">
        <v>0</v>
      </c>
      <c r="D9033" t="s">
        <v>8565</v>
      </c>
      <c r="E9033">
        <v>1955</v>
      </c>
      <c r="F9033">
        <v>3549</v>
      </c>
      <c r="G9033">
        <v>1800</v>
      </c>
      <c r="H9033">
        <v>0</v>
      </c>
      <c r="I9033">
        <v>19.55</v>
      </c>
      <c r="J9033">
        <v>35.49</v>
      </c>
      <c r="K9033">
        <v>18</v>
      </c>
      <c r="L9033">
        <v>0</v>
      </c>
    </row>
    <row r="9034" spans="1:12" x14ac:dyDescent="0.25">
      <c r="A9034">
        <v>85402019</v>
      </c>
      <c r="C9034">
        <v>0</v>
      </c>
      <c r="D9034" t="s">
        <v>8566</v>
      </c>
      <c r="E9034">
        <v>1955</v>
      </c>
      <c r="F9034">
        <v>2155</v>
      </c>
      <c r="G9034">
        <v>1800</v>
      </c>
      <c r="H9034">
        <v>0</v>
      </c>
      <c r="I9034">
        <v>19.55</v>
      </c>
      <c r="J9034">
        <v>21.55</v>
      </c>
      <c r="K9034">
        <v>18</v>
      </c>
      <c r="L9034">
        <v>0</v>
      </c>
    </row>
    <row r="9035" spans="1:12" x14ac:dyDescent="0.25">
      <c r="A9035">
        <v>85402020</v>
      </c>
      <c r="C9035">
        <v>0</v>
      </c>
      <c r="D9035" t="s">
        <v>8567</v>
      </c>
      <c r="E9035">
        <v>1955</v>
      </c>
      <c r="F9035">
        <v>2155</v>
      </c>
      <c r="G9035">
        <v>1800</v>
      </c>
      <c r="H9035">
        <v>0</v>
      </c>
      <c r="I9035">
        <v>19.55</v>
      </c>
      <c r="J9035">
        <v>21.55</v>
      </c>
      <c r="K9035">
        <v>18</v>
      </c>
      <c r="L9035">
        <v>0</v>
      </c>
    </row>
    <row r="9036" spans="1:12" x14ac:dyDescent="0.25">
      <c r="A9036">
        <v>85402090</v>
      </c>
      <c r="C9036">
        <v>0</v>
      </c>
      <c r="D9036" t="s">
        <v>8568</v>
      </c>
      <c r="E9036">
        <v>1955</v>
      </c>
      <c r="F9036">
        <v>2155</v>
      </c>
      <c r="G9036">
        <v>1800</v>
      </c>
      <c r="H9036">
        <v>0</v>
      </c>
      <c r="I9036">
        <v>19.55</v>
      </c>
      <c r="J9036">
        <v>21.55</v>
      </c>
      <c r="K9036">
        <v>18</v>
      </c>
      <c r="L9036">
        <v>0</v>
      </c>
    </row>
    <row r="9037" spans="1:12" x14ac:dyDescent="0.25">
      <c r="A9037">
        <v>85404000</v>
      </c>
      <c r="C9037">
        <v>0</v>
      </c>
      <c r="D9037" t="s">
        <v>11145</v>
      </c>
      <c r="E9037">
        <v>1955</v>
      </c>
      <c r="F9037">
        <v>2155</v>
      </c>
      <c r="G9037">
        <v>1200</v>
      </c>
      <c r="H9037">
        <v>0</v>
      </c>
      <c r="I9037">
        <v>19.55</v>
      </c>
      <c r="J9037">
        <v>21.55</v>
      </c>
      <c r="K9037">
        <v>12</v>
      </c>
      <c r="L9037">
        <v>0</v>
      </c>
    </row>
    <row r="9038" spans="1:12" x14ac:dyDescent="0.25">
      <c r="A9038">
        <v>85406010</v>
      </c>
      <c r="C9038">
        <v>0</v>
      </c>
      <c r="D9038" t="s">
        <v>8569</v>
      </c>
      <c r="E9038">
        <v>1955</v>
      </c>
      <c r="F9038">
        <v>2827</v>
      </c>
      <c r="G9038">
        <v>1200</v>
      </c>
      <c r="H9038">
        <v>0</v>
      </c>
      <c r="I9038">
        <v>19.55</v>
      </c>
      <c r="J9038">
        <v>28.27</v>
      </c>
      <c r="K9038">
        <v>12</v>
      </c>
      <c r="L9038">
        <v>0</v>
      </c>
    </row>
    <row r="9039" spans="1:12" x14ac:dyDescent="0.25">
      <c r="A9039">
        <v>85406090</v>
      </c>
      <c r="C9039">
        <v>0</v>
      </c>
      <c r="D9039" t="s">
        <v>8570</v>
      </c>
      <c r="E9039">
        <v>1955</v>
      </c>
      <c r="F9039">
        <v>3549</v>
      </c>
      <c r="G9039">
        <v>1200</v>
      </c>
      <c r="H9039">
        <v>0</v>
      </c>
      <c r="I9039">
        <v>19.55</v>
      </c>
      <c r="J9039">
        <v>35.49</v>
      </c>
      <c r="K9039">
        <v>12</v>
      </c>
      <c r="L9039">
        <v>0</v>
      </c>
    </row>
    <row r="9040" spans="1:12" x14ac:dyDescent="0.25">
      <c r="A9040">
        <v>85407100</v>
      </c>
      <c r="C9040">
        <v>0</v>
      </c>
      <c r="D9040" t="s">
        <v>8571</v>
      </c>
      <c r="E9040">
        <v>1955</v>
      </c>
      <c r="F9040">
        <v>3680</v>
      </c>
      <c r="G9040">
        <v>1800</v>
      </c>
      <c r="H9040">
        <v>0</v>
      </c>
      <c r="I9040">
        <v>19.55</v>
      </c>
      <c r="J9040">
        <v>36.799999999999997</v>
      </c>
      <c r="K9040">
        <v>18</v>
      </c>
      <c r="L9040">
        <v>0</v>
      </c>
    </row>
    <row r="9041" spans="1:12" x14ac:dyDescent="0.25">
      <c r="A9041">
        <v>85407900</v>
      </c>
      <c r="C9041">
        <v>0</v>
      </c>
      <c r="D9041" t="s">
        <v>8572</v>
      </c>
      <c r="E9041">
        <v>1955</v>
      </c>
      <c r="F9041">
        <v>3549</v>
      </c>
      <c r="G9041">
        <v>1800</v>
      </c>
      <c r="H9041">
        <v>0</v>
      </c>
      <c r="I9041">
        <v>19.55</v>
      </c>
      <c r="J9041">
        <v>35.49</v>
      </c>
      <c r="K9041">
        <v>18</v>
      </c>
      <c r="L9041">
        <v>0</v>
      </c>
    </row>
    <row r="9042" spans="1:12" x14ac:dyDescent="0.25">
      <c r="A9042">
        <v>85408100</v>
      </c>
      <c r="C9042">
        <v>0</v>
      </c>
      <c r="D9042" t="s">
        <v>8573</v>
      </c>
      <c r="E9042">
        <v>1955</v>
      </c>
      <c r="F9042">
        <v>3549</v>
      </c>
      <c r="G9042">
        <v>1800</v>
      </c>
      <c r="H9042">
        <v>0</v>
      </c>
      <c r="I9042">
        <v>19.55</v>
      </c>
      <c r="J9042">
        <v>35.49</v>
      </c>
      <c r="K9042">
        <v>18</v>
      </c>
      <c r="L9042">
        <v>0</v>
      </c>
    </row>
    <row r="9043" spans="1:12" x14ac:dyDescent="0.25">
      <c r="A9043">
        <v>85408910</v>
      </c>
      <c r="C9043">
        <v>0</v>
      </c>
      <c r="D9043" t="s">
        <v>8574</v>
      </c>
      <c r="E9043">
        <v>1955</v>
      </c>
      <c r="F9043">
        <v>2155</v>
      </c>
      <c r="G9043">
        <v>1800</v>
      </c>
      <c r="H9043">
        <v>0</v>
      </c>
      <c r="I9043">
        <v>19.55</v>
      </c>
      <c r="J9043">
        <v>21.55</v>
      </c>
      <c r="K9043">
        <v>18</v>
      </c>
      <c r="L9043">
        <v>0</v>
      </c>
    </row>
    <row r="9044" spans="1:12" x14ac:dyDescent="0.25">
      <c r="A9044">
        <v>85408990</v>
      </c>
      <c r="C9044">
        <v>0</v>
      </c>
      <c r="D9044" t="s">
        <v>8575</v>
      </c>
      <c r="E9044">
        <v>1955</v>
      </c>
      <c r="F9044">
        <v>3549</v>
      </c>
      <c r="G9044">
        <v>1800</v>
      </c>
      <c r="H9044">
        <v>0</v>
      </c>
      <c r="I9044">
        <v>19.55</v>
      </c>
      <c r="J9044">
        <v>35.49</v>
      </c>
      <c r="K9044">
        <v>18</v>
      </c>
      <c r="L9044">
        <v>0</v>
      </c>
    </row>
    <row r="9045" spans="1:12" x14ac:dyDescent="0.25">
      <c r="A9045">
        <v>85409110</v>
      </c>
      <c r="C9045">
        <v>0</v>
      </c>
      <c r="D9045" t="s">
        <v>8576</v>
      </c>
      <c r="E9045">
        <v>1955</v>
      </c>
      <c r="F9045">
        <v>3414</v>
      </c>
      <c r="G9045">
        <v>1800</v>
      </c>
      <c r="H9045">
        <v>0</v>
      </c>
      <c r="I9045">
        <v>19.55</v>
      </c>
      <c r="J9045">
        <v>34.14</v>
      </c>
      <c r="K9045">
        <v>18</v>
      </c>
      <c r="L9045">
        <v>0</v>
      </c>
    </row>
    <row r="9046" spans="1:12" x14ac:dyDescent="0.25">
      <c r="A9046">
        <v>85409120</v>
      </c>
      <c r="C9046">
        <v>0</v>
      </c>
      <c r="D9046" t="s">
        <v>8577</v>
      </c>
      <c r="E9046">
        <v>1955</v>
      </c>
      <c r="F9046">
        <v>2155</v>
      </c>
      <c r="G9046">
        <v>1800</v>
      </c>
      <c r="H9046">
        <v>0</v>
      </c>
      <c r="I9046">
        <v>19.55</v>
      </c>
      <c r="J9046">
        <v>21.55</v>
      </c>
      <c r="K9046">
        <v>18</v>
      </c>
      <c r="L9046">
        <v>0</v>
      </c>
    </row>
    <row r="9047" spans="1:12" x14ac:dyDescent="0.25">
      <c r="A9047">
        <v>85409130</v>
      </c>
      <c r="C9047">
        <v>0</v>
      </c>
      <c r="D9047" t="s">
        <v>8578</v>
      </c>
      <c r="E9047">
        <v>1955</v>
      </c>
      <c r="F9047">
        <v>3414</v>
      </c>
      <c r="G9047">
        <v>1800</v>
      </c>
      <c r="H9047">
        <v>0</v>
      </c>
      <c r="I9047">
        <v>19.55</v>
      </c>
      <c r="J9047">
        <v>34.14</v>
      </c>
      <c r="K9047">
        <v>18</v>
      </c>
      <c r="L9047">
        <v>0</v>
      </c>
    </row>
    <row r="9048" spans="1:12" x14ac:dyDescent="0.25">
      <c r="A9048">
        <v>85409140</v>
      </c>
      <c r="C9048">
        <v>0</v>
      </c>
      <c r="D9048" t="s">
        <v>8579</v>
      </c>
      <c r="E9048">
        <v>1955</v>
      </c>
      <c r="F9048">
        <v>3414</v>
      </c>
      <c r="G9048">
        <v>1800</v>
      </c>
      <c r="H9048">
        <v>0</v>
      </c>
      <c r="I9048">
        <v>19.55</v>
      </c>
      <c r="J9048">
        <v>34.14</v>
      </c>
      <c r="K9048">
        <v>18</v>
      </c>
      <c r="L9048">
        <v>0</v>
      </c>
    </row>
    <row r="9049" spans="1:12" x14ac:dyDescent="0.25">
      <c r="A9049">
        <v>85409190</v>
      </c>
      <c r="C9049">
        <v>0</v>
      </c>
      <c r="D9049" t="s">
        <v>8580</v>
      </c>
      <c r="E9049">
        <v>1955</v>
      </c>
      <c r="F9049">
        <v>2155</v>
      </c>
      <c r="G9049">
        <v>1800</v>
      </c>
      <c r="H9049">
        <v>0</v>
      </c>
      <c r="I9049">
        <v>19.55</v>
      </c>
      <c r="J9049">
        <v>21.55</v>
      </c>
      <c r="K9049">
        <v>18</v>
      </c>
      <c r="L9049">
        <v>0</v>
      </c>
    </row>
    <row r="9050" spans="1:12" x14ac:dyDescent="0.25">
      <c r="A9050">
        <v>85409900</v>
      </c>
      <c r="C9050">
        <v>0</v>
      </c>
      <c r="D9050" t="s">
        <v>8581</v>
      </c>
      <c r="E9050">
        <v>1955</v>
      </c>
      <c r="F9050">
        <v>3414</v>
      </c>
      <c r="G9050">
        <v>1800</v>
      </c>
      <c r="H9050">
        <v>0</v>
      </c>
      <c r="I9050">
        <v>19.55</v>
      </c>
      <c r="J9050">
        <v>34.14</v>
      </c>
      <c r="K9050">
        <v>18</v>
      </c>
      <c r="L9050">
        <v>0</v>
      </c>
    </row>
    <row r="9051" spans="1:12" x14ac:dyDescent="0.25">
      <c r="A9051">
        <v>85411011</v>
      </c>
      <c r="C9051">
        <v>0</v>
      </c>
      <c r="D9051" t="s">
        <v>8582</v>
      </c>
      <c r="E9051">
        <v>1363</v>
      </c>
      <c r="F9051">
        <v>1563</v>
      </c>
      <c r="G9051">
        <v>1200</v>
      </c>
      <c r="H9051">
        <v>0</v>
      </c>
      <c r="I9051">
        <v>13.63</v>
      </c>
      <c r="J9051">
        <v>15.63</v>
      </c>
      <c r="K9051">
        <v>12</v>
      </c>
      <c r="L9051">
        <v>0</v>
      </c>
    </row>
    <row r="9052" spans="1:12" x14ac:dyDescent="0.25">
      <c r="A9052">
        <v>85411012</v>
      </c>
      <c r="C9052">
        <v>0</v>
      </c>
      <c r="D9052" t="s">
        <v>8583</v>
      </c>
      <c r="E9052">
        <v>1388</v>
      </c>
      <c r="F9052">
        <v>1588</v>
      </c>
      <c r="G9052">
        <v>1200</v>
      </c>
      <c r="H9052">
        <v>0</v>
      </c>
      <c r="I9052">
        <v>13.88</v>
      </c>
      <c r="J9052">
        <v>15.88</v>
      </c>
      <c r="K9052">
        <v>12</v>
      </c>
      <c r="L9052">
        <v>0</v>
      </c>
    </row>
    <row r="9053" spans="1:12" x14ac:dyDescent="0.25">
      <c r="A9053">
        <v>85411019</v>
      </c>
      <c r="C9053">
        <v>0</v>
      </c>
      <c r="D9053" t="s">
        <v>8584</v>
      </c>
      <c r="E9053">
        <v>1388</v>
      </c>
      <c r="F9053">
        <v>1658</v>
      </c>
      <c r="G9053">
        <v>1200</v>
      </c>
      <c r="H9053">
        <v>0</v>
      </c>
      <c r="I9053">
        <v>13.88</v>
      </c>
      <c r="J9053">
        <v>16.579999999999998</v>
      </c>
      <c r="K9053">
        <v>12</v>
      </c>
      <c r="L9053">
        <v>0</v>
      </c>
    </row>
    <row r="9054" spans="1:12" x14ac:dyDescent="0.25">
      <c r="A9054">
        <v>85411021</v>
      </c>
      <c r="C9054">
        <v>0</v>
      </c>
      <c r="D9054" t="s">
        <v>8585</v>
      </c>
      <c r="E9054">
        <v>1363</v>
      </c>
      <c r="F9054">
        <v>1563</v>
      </c>
      <c r="G9054">
        <v>1200</v>
      </c>
      <c r="H9054">
        <v>0</v>
      </c>
      <c r="I9054">
        <v>13.63</v>
      </c>
      <c r="J9054">
        <v>15.63</v>
      </c>
      <c r="K9054">
        <v>12</v>
      </c>
      <c r="L9054">
        <v>0</v>
      </c>
    </row>
    <row r="9055" spans="1:12" x14ac:dyDescent="0.25">
      <c r="A9055">
        <v>85411022</v>
      </c>
      <c r="C9055">
        <v>0</v>
      </c>
      <c r="D9055" t="s">
        <v>8586</v>
      </c>
      <c r="E9055">
        <v>1363</v>
      </c>
      <c r="F9055">
        <v>1563</v>
      </c>
      <c r="G9055">
        <v>1200</v>
      </c>
      <c r="H9055">
        <v>0</v>
      </c>
      <c r="I9055">
        <v>13.63</v>
      </c>
      <c r="J9055">
        <v>15.63</v>
      </c>
      <c r="K9055">
        <v>12</v>
      </c>
      <c r="L9055">
        <v>0</v>
      </c>
    </row>
    <row r="9056" spans="1:12" x14ac:dyDescent="0.25">
      <c r="A9056">
        <v>85411029</v>
      </c>
      <c r="C9056">
        <v>0</v>
      </c>
      <c r="D9056" t="s">
        <v>8587</v>
      </c>
      <c r="E9056">
        <v>1363</v>
      </c>
      <c r="F9056">
        <v>1563</v>
      </c>
      <c r="G9056">
        <v>1200</v>
      </c>
      <c r="H9056">
        <v>0</v>
      </c>
      <c r="I9056">
        <v>13.63</v>
      </c>
      <c r="J9056">
        <v>15.63</v>
      </c>
      <c r="K9056">
        <v>12</v>
      </c>
      <c r="L9056">
        <v>0</v>
      </c>
    </row>
    <row r="9057" spans="1:12" x14ac:dyDescent="0.25">
      <c r="A9057">
        <v>85411031</v>
      </c>
      <c r="C9057">
        <v>0</v>
      </c>
      <c r="D9057" t="s">
        <v>10408</v>
      </c>
      <c r="E9057">
        <v>1363</v>
      </c>
      <c r="F9057">
        <v>1563</v>
      </c>
      <c r="G9057">
        <v>1200</v>
      </c>
      <c r="H9057">
        <v>0</v>
      </c>
      <c r="I9057">
        <v>13.63</v>
      </c>
      <c r="J9057">
        <v>15.63</v>
      </c>
      <c r="K9057">
        <v>12</v>
      </c>
      <c r="L9057">
        <v>0</v>
      </c>
    </row>
    <row r="9058" spans="1:12" x14ac:dyDescent="0.25">
      <c r="A9058">
        <v>85411032</v>
      </c>
      <c r="C9058">
        <v>0</v>
      </c>
      <c r="D9058" t="s">
        <v>11146</v>
      </c>
      <c r="E9058">
        <v>1363</v>
      </c>
      <c r="F9058">
        <v>1563</v>
      </c>
      <c r="G9058">
        <v>1200</v>
      </c>
      <c r="H9058">
        <v>0</v>
      </c>
      <c r="I9058">
        <v>13.63</v>
      </c>
      <c r="J9058">
        <v>15.63</v>
      </c>
      <c r="K9058">
        <v>12</v>
      </c>
      <c r="L9058">
        <v>0</v>
      </c>
    </row>
    <row r="9059" spans="1:12" x14ac:dyDescent="0.25">
      <c r="A9059">
        <v>85411039</v>
      </c>
      <c r="C9059">
        <v>0</v>
      </c>
      <c r="D9059" t="s">
        <v>6</v>
      </c>
      <c r="E9059">
        <v>1388</v>
      </c>
      <c r="F9059">
        <v>1658</v>
      </c>
      <c r="G9059">
        <v>1200</v>
      </c>
      <c r="H9059">
        <v>0</v>
      </c>
      <c r="I9059">
        <v>13.88</v>
      </c>
      <c r="J9059">
        <v>16.579999999999998</v>
      </c>
      <c r="K9059">
        <v>12</v>
      </c>
      <c r="L9059">
        <v>0</v>
      </c>
    </row>
    <row r="9060" spans="1:12" x14ac:dyDescent="0.25">
      <c r="A9060">
        <v>85411091</v>
      </c>
      <c r="C9060">
        <v>0</v>
      </c>
      <c r="D9060" t="s">
        <v>8588</v>
      </c>
      <c r="E9060">
        <v>1363</v>
      </c>
      <c r="F9060">
        <v>1563</v>
      </c>
      <c r="G9060">
        <v>1200</v>
      </c>
      <c r="H9060">
        <v>0</v>
      </c>
      <c r="I9060">
        <v>13.63</v>
      </c>
      <c r="J9060">
        <v>15.63</v>
      </c>
      <c r="K9060">
        <v>12</v>
      </c>
      <c r="L9060">
        <v>0</v>
      </c>
    </row>
    <row r="9061" spans="1:12" x14ac:dyDescent="0.25">
      <c r="A9061">
        <v>85411092</v>
      </c>
      <c r="C9061">
        <v>0</v>
      </c>
      <c r="D9061" t="s">
        <v>8589</v>
      </c>
      <c r="E9061">
        <v>1363</v>
      </c>
      <c r="F9061">
        <v>1563</v>
      </c>
      <c r="G9061">
        <v>1200</v>
      </c>
      <c r="H9061">
        <v>0</v>
      </c>
      <c r="I9061">
        <v>13.63</v>
      </c>
      <c r="J9061">
        <v>15.63</v>
      </c>
      <c r="K9061">
        <v>12</v>
      </c>
      <c r="L9061">
        <v>0</v>
      </c>
    </row>
    <row r="9062" spans="1:12" x14ac:dyDescent="0.25">
      <c r="A9062">
        <v>85411099</v>
      </c>
      <c r="C9062">
        <v>0</v>
      </c>
      <c r="D9062" t="s">
        <v>8590</v>
      </c>
      <c r="E9062">
        <v>1388</v>
      </c>
      <c r="F9062">
        <v>1658</v>
      </c>
      <c r="G9062">
        <v>1200</v>
      </c>
      <c r="H9062">
        <v>0</v>
      </c>
      <c r="I9062">
        <v>13.88</v>
      </c>
      <c r="J9062">
        <v>16.579999999999998</v>
      </c>
      <c r="K9062">
        <v>12</v>
      </c>
      <c r="L9062">
        <v>0</v>
      </c>
    </row>
    <row r="9063" spans="1:12" x14ac:dyDescent="0.25">
      <c r="A9063">
        <v>85412110</v>
      </c>
      <c r="C9063">
        <v>0</v>
      </c>
      <c r="D9063" t="s">
        <v>8591</v>
      </c>
      <c r="E9063">
        <v>1363</v>
      </c>
      <c r="F9063">
        <v>1563</v>
      </c>
      <c r="G9063">
        <v>1200</v>
      </c>
      <c r="H9063">
        <v>0</v>
      </c>
      <c r="I9063">
        <v>13.63</v>
      </c>
      <c r="J9063">
        <v>15.63</v>
      </c>
      <c r="K9063">
        <v>12</v>
      </c>
      <c r="L9063">
        <v>0</v>
      </c>
    </row>
    <row r="9064" spans="1:12" x14ac:dyDescent="0.25">
      <c r="A9064">
        <v>85412120</v>
      </c>
      <c r="C9064">
        <v>0</v>
      </c>
      <c r="D9064" t="s">
        <v>8592</v>
      </c>
      <c r="E9064">
        <v>1363</v>
      </c>
      <c r="F9064">
        <v>1563</v>
      </c>
      <c r="G9064">
        <v>1200</v>
      </c>
      <c r="H9064">
        <v>0</v>
      </c>
      <c r="I9064">
        <v>13.63</v>
      </c>
      <c r="J9064">
        <v>15.63</v>
      </c>
      <c r="K9064">
        <v>12</v>
      </c>
      <c r="L9064">
        <v>0</v>
      </c>
    </row>
    <row r="9065" spans="1:12" x14ac:dyDescent="0.25">
      <c r="A9065">
        <v>85412191</v>
      </c>
      <c r="C9065">
        <v>0</v>
      </c>
      <c r="D9065" t="s">
        <v>11147</v>
      </c>
      <c r="E9065">
        <v>1363</v>
      </c>
      <c r="F9065">
        <v>1563</v>
      </c>
      <c r="G9065">
        <v>1200</v>
      </c>
      <c r="H9065">
        <v>0</v>
      </c>
      <c r="I9065">
        <v>13.63</v>
      </c>
      <c r="J9065">
        <v>15.63</v>
      </c>
      <c r="K9065">
        <v>12</v>
      </c>
      <c r="L9065">
        <v>0</v>
      </c>
    </row>
    <row r="9066" spans="1:12" x14ac:dyDescent="0.25">
      <c r="A9066">
        <v>85412199</v>
      </c>
      <c r="C9066">
        <v>0</v>
      </c>
      <c r="D9066" t="s">
        <v>8593</v>
      </c>
      <c r="E9066">
        <v>1363</v>
      </c>
      <c r="F9066">
        <v>1563</v>
      </c>
      <c r="G9066">
        <v>1200</v>
      </c>
      <c r="H9066">
        <v>0</v>
      </c>
      <c r="I9066">
        <v>13.63</v>
      </c>
      <c r="J9066">
        <v>15.63</v>
      </c>
      <c r="K9066">
        <v>12</v>
      </c>
      <c r="L9066">
        <v>0</v>
      </c>
    </row>
    <row r="9067" spans="1:12" x14ac:dyDescent="0.25">
      <c r="A9067">
        <v>85412910</v>
      </c>
      <c r="C9067">
        <v>0</v>
      </c>
      <c r="D9067" t="s">
        <v>8594</v>
      </c>
      <c r="E9067">
        <v>1363</v>
      </c>
      <c r="F9067">
        <v>1563</v>
      </c>
      <c r="G9067">
        <v>1800</v>
      </c>
      <c r="H9067">
        <v>0</v>
      </c>
      <c r="I9067">
        <v>13.63</v>
      </c>
      <c r="J9067">
        <v>15.63</v>
      </c>
      <c r="K9067">
        <v>18</v>
      </c>
      <c r="L9067">
        <v>0</v>
      </c>
    </row>
    <row r="9068" spans="1:12" x14ac:dyDescent="0.25">
      <c r="A9068">
        <v>85412920</v>
      </c>
      <c r="C9068">
        <v>0</v>
      </c>
      <c r="D9068" t="s">
        <v>8595</v>
      </c>
      <c r="E9068">
        <v>1363</v>
      </c>
      <c r="F9068">
        <v>1563</v>
      </c>
      <c r="G9068">
        <v>1800</v>
      </c>
      <c r="H9068">
        <v>0</v>
      </c>
      <c r="I9068">
        <v>13.63</v>
      </c>
      <c r="J9068">
        <v>15.63</v>
      </c>
      <c r="K9068">
        <v>18</v>
      </c>
      <c r="L9068">
        <v>0</v>
      </c>
    </row>
    <row r="9069" spans="1:12" x14ac:dyDescent="0.25">
      <c r="A9069">
        <v>85413011</v>
      </c>
      <c r="C9069">
        <v>0</v>
      </c>
      <c r="D9069" t="s">
        <v>8596</v>
      </c>
      <c r="E9069">
        <v>1363</v>
      </c>
      <c r="F9069">
        <v>1563</v>
      </c>
      <c r="G9069">
        <v>1800</v>
      </c>
      <c r="H9069">
        <v>0</v>
      </c>
      <c r="I9069">
        <v>13.63</v>
      </c>
      <c r="J9069">
        <v>15.63</v>
      </c>
      <c r="K9069">
        <v>18</v>
      </c>
      <c r="L9069">
        <v>0</v>
      </c>
    </row>
    <row r="9070" spans="1:12" x14ac:dyDescent="0.25">
      <c r="A9070">
        <v>85413019</v>
      </c>
      <c r="C9070">
        <v>0</v>
      </c>
      <c r="D9070" t="s">
        <v>8597</v>
      </c>
      <c r="E9070">
        <v>1388</v>
      </c>
      <c r="F9070">
        <v>1658</v>
      </c>
      <c r="G9070">
        <v>1800</v>
      </c>
      <c r="H9070">
        <v>0</v>
      </c>
      <c r="I9070">
        <v>13.88</v>
      </c>
      <c r="J9070">
        <v>16.579999999999998</v>
      </c>
      <c r="K9070">
        <v>18</v>
      </c>
      <c r="L9070">
        <v>0</v>
      </c>
    </row>
    <row r="9071" spans="1:12" x14ac:dyDescent="0.25">
      <c r="A9071">
        <v>85413021</v>
      </c>
      <c r="C9071">
        <v>0</v>
      </c>
      <c r="D9071" t="s">
        <v>8598</v>
      </c>
      <c r="E9071">
        <v>1388</v>
      </c>
      <c r="F9071">
        <v>1658</v>
      </c>
      <c r="G9071">
        <v>1800</v>
      </c>
      <c r="H9071">
        <v>0</v>
      </c>
      <c r="I9071">
        <v>13.88</v>
      </c>
      <c r="J9071">
        <v>16.579999999999998</v>
      </c>
      <c r="K9071">
        <v>18</v>
      </c>
      <c r="L9071">
        <v>0</v>
      </c>
    </row>
    <row r="9072" spans="1:12" x14ac:dyDescent="0.25">
      <c r="A9072">
        <v>85413029</v>
      </c>
      <c r="C9072">
        <v>0</v>
      </c>
      <c r="D9072" t="s">
        <v>8599</v>
      </c>
      <c r="E9072">
        <v>1388</v>
      </c>
      <c r="F9072">
        <v>1658</v>
      </c>
      <c r="G9072">
        <v>1800</v>
      </c>
      <c r="H9072">
        <v>0</v>
      </c>
      <c r="I9072">
        <v>13.88</v>
      </c>
      <c r="J9072">
        <v>16.579999999999998</v>
      </c>
      <c r="K9072">
        <v>18</v>
      </c>
      <c r="L9072">
        <v>0</v>
      </c>
    </row>
    <row r="9073" spans="1:12" x14ac:dyDescent="0.25">
      <c r="A9073">
        <v>85414111</v>
      </c>
      <c r="C9073">
        <v>0</v>
      </c>
      <c r="D9073" t="s">
        <v>12488</v>
      </c>
      <c r="E9073">
        <v>1376</v>
      </c>
      <c r="F9073">
        <v>1576</v>
      </c>
      <c r="G9073">
        <v>1800</v>
      </c>
      <c r="H9073">
        <v>0</v>
      </c>
      <c r="I9073">
        <v>13.76</v>
      </c>
      <c r="J9073">
        <v>15.76</v>
      </c>
      <c r="K9073">
        <v>18</v>
      </c>
      <c r="L9073">
        <v>0</v>
      </c>
    </row>
    <row r="9074" spans="1:12" x14ac:dyDescent="0.25">
      <c r="A9074">
        <v>85414112</v>
      </c>
      <c r="C9074">
        <v>0</v>
      </c>
      <c r="D9074" t="s">
        <v>12488</v>
      </c>
      <c r="E9074">
        <v>1363</v>
      </c>
      <c r="F9074">
        <v>1563</v>
      </c>
      <c r="G9074">
        <v>1800</v>
      </c>
      <c r="H9074">
        <v>0</v>
      </c>
      <c r="I9074">
        <v>13.63</v>
      </c>
      <c r="J9074">
        <v>15.63</v>
      </c>
      <c r="K9074">
        <v>18</v>
      </c>
      <c r="L9074">
        <v>0</v>
      </c>
    </row>
    <row r="9075" spans="1:12" x14ac:dyDescent="0.25">
      <c r="A9075">
        <v>85414121</v>
      </c>
      <c r="C9075">
        <v>0</v>
      </c>
      <c r="D9075" t="s">
        <v>12488</v>
      </c>
      <c r="E9075">
        <v>1358</v>
      </c>
      <c r="F9075">
        <v>1558</v>
      </c>
      <c r="G9075">
        <v>1200</v>
      </c>
      <c r="H9075">
        <v>0</v>
      </c>
      <c r="I9075">
        <v>13.58</v>
      </c>
      <c r="J9075">
        <v>15.58</v>
      </c>
      <c r="K9075">
        <v>12</v>
      </c>
      <c r="L9075">
        <v>0</v>
      </c>
    </row>
    <row r="9076" spans="1:12" x14ac:dyDescent="0.25">
      <c r="A9076">
        <v>85414122</v>
      </c>
      <c r="C9076">
        <v>0</v>
      </c>
      <c r="D9076" t="s">
        <v>12488</v>
      </c>
      <c r="E9076">
        <v>1358</v>
      </c>
      <c r="F9076">
        <v>1558</v>
      </c>
      <c r="G9076">
        <v>1800</v>
      </c>
      <c r="H9076">
        <v>0</v>
      </c>
      <c r="I9076">
        <v>13.58</v>
      </c>
      <c r="J9076">
        <v>15.58</v>
      </c>
      <c r="K9076">
        <v>18</v>
      </c>
      <c r="L9076">
        <v>0</v>
      </c>
    </row>
    <row r="9077" spans="1:12" x14ac:dyDescent="0.25">
      <c r="A9077">
        <v>85414123</v>
      </c>
      <c r="C9077">
        <v>0</v>
      </c>
      <c r="D9077" t="s">
        <v>12488</v>
      </c>
      <c r="E9077">
        <v>1388</v>
      </c>
      <c r="F9077">
        <v>1588</v>
      </c>
      <c r="G9077">
        <v>1800</v>
      </c>
      <c r="H9077">
        <v>0</v>
      </c>
      <c r="I9077">
        <v>13.88</v>
      </c>
      <c r="J9077">
        <v>15.88</v>
      </c>
      <c r="K9077">
        <v>18</v>
      </c>
      <c r="L9077">
        <v>0</v>
      </c>
    </row>
    <row r="9078" spans="1:12" x14ac:dyDescent="0.25">
      <c r="A9078">
        <v>85414124</v>
      </c>
      <c r="C9078">
        <v>0</v>
      </c>
      <c r="D9078" t="s">
        <v>12488</v>
      </c>
      <c r="E9078">
        <v>1363</v>
      </c>
      <c r="F9078">
        <v>1563</v>
      </c>
      <c r="G9078">
        <v>1800</v>
      </c>
      <c r="H9078">
        <v>0</v>
      </c>
      <c r="I9078">
        <v>13.63</v>
      </c>
      <c r="J9078">
        <v>15.63</v>
      </c>
      <c r="K9078">
        <v>18</v>
      </c>
      <c r="L9078">
        <v>0</v>
      </c>
    </row>
    <row r="9079" spans="1:12" x14ac:dyDescent="0.25">
      <c r="A9079">
        <v>85414210</v>
      </c>
      <c r="C9079">
        <v>0</v>
      </c>
      <c r="D9079" t="s">
        <v>12488</v>
      </c>
      <c r="E9079">
        <v>1345</v>
      </c>
      <c r="F9079">
        <v>1545</v>
      </c>
      <c r="G9079">
        <v>1800</v>
      </c>
      <c r="H9079">
        <v>0</v>
      </c>
      <c r="I9079">
        <v>13.45</v>
      </c>
      <c r="J9079">
        <v>15.45</v>
      </c>
      <c r="K9079">
        <v>18</v>
      </c>
      <c r="L9079">
        <v>0</v>
      </c>
    </row>
    <row r="9080" spans="1:12" x14ac:dyDescent="0.25">
      <c r="A9080">
        <v>85414220</v>
      </c>
      <c r="C9080">
        <v>0</v>
      </c>
      <c r="D9080" t="s">
        <v>12488</v>
      </c>
      <c r="E9080">
        <v>1345</v>
      </c>
      <c r="F9080">
        <v>1545</v>
      </c>
      <c r="G9080">
        <v>1800</v>
      </c>
      <c r="H9080">
        <v>0</v>
      </c>
      <c r="I9080">
        <v>13.45</v>
      </c>
      <c r="J9080">
        <v>15.45</v>
      </c>
      <c r="K9080">
        <v>18</v>
      </c>
      <c r="L9080">
        <v>0</v>
      </c>
    </row>
    <row r="9081" spans="1:12" x14ac:dyDescent="0.25">
      <c r="A9081">
        <v>85414290</v>
      </c>
      <c r="C9081">
        <v>0</v>
      </c>
      <c r="D9081" t="s">
        <v>12488</v>
      </c>
      <c r="E9081">
        <v>1363</v>
      </c>
      <c r="F9081">
        <v>1563</v>
      </c>
      <c r="G9081">
        <v>1800</v>
      </c>
      <c r="H9081">
        <v>0</v>
      </c>
      <c r="I9081">
        <v>13.63</v>
      </c>
      <c r="J9081">
        <v>15.63</v>
      </c>
      <c r="K9081">
        <v>18</v>
      </c>
      <c r="L9081">
        <v>0</v>
      </c>
    </row>
    <row r="9082" spans="1:12" x14ac:dyDescent="0.25">
      <c r="A9082">
        <v>85414300</v>
      </c>
      <c r="C9082">
        <v>0</v>
      </c>
      <c r="D9082" t="s">
        <v>12488</v>
      </c>
      <c r="E9082">
        <v>1429</v>
      </c>
      <c r="F9082">
        <v>1904</v>
      </c>
      <c r="G9082">
        <v>1800</v>
      </c>
      <c r="H9082">
        <v>0</v>
      </c>
      <c r="I9082">
        <v>14.29</v>
      </c>
      <c r="J9082">
        <v>19.04</v>
      </c>
      <c r="K9082">
        <v>18</v>
      </c>
      <c r="L9082">
        <v>0</v>
      </c>
    </row>
    <row r="9083" spans="1:12" x14ac:dyDescent="0.25">
      <c r="A9083">
        <v>85414300</v>
      </c>
      <c r="B9083">
        <v>1</v>
      </c>
      <c r="C9083">
        <v>0</v>
      </c>
      <c r="D9083" t="s">
        <v>12489</v>
      </c>
      <c r="E9083">
        <v>1345</v>
      </c>
      <c r="F9083">
        <v>1820</v>
      </c>
      <c r="G9083">
        <v>1800</v>
      </c>
      <c r="H9083">
        <v>0</v>
      </c>
      <c r="I9083">
        <v>13.45</v>
      </c>
      <c r="J9083">
        <v>18.2</v>
      </c>
      <c r="K9083">
        <v>18</v>
      </c>
      <c r="L9083">
        <v>0</v>
      </c>
    </row>
    <row r="9084" spans="1:12" x14ac:dyDescent="0.25">
      <c r="A9084">
        <v>85414900</v>
      </c>
      <c r="C9084">
        <v>0</v>
      </c>
      <c r="D9084" t="s">
        <v>12488</v>
      </c>
      <c r="E9084">
        <v>1363</v>
      </c>
      <c r="F9084">
        <v>1563</v>
      </c>
      <c r="G9084">
        <v>1800</v>
      </c>
      <c r="H9084">
        <v>0</v>
      </c>
      <c r="I9084">
        <v>13.63</v>
      </c>
      <c r="J9084">
        <v>15.63</v>
      </c>
      <c r="K9084">
        <v>18</v>
      </c>
      <c r="L9084">
        <v>0</v>
      </c>
    </row>
    <row r="9085" spans="1:12" x14ac:dyDescent="0.25">
      <c r="A9085">
        <v>85415100</v>
      </c>
      <c r="C9085">
        <v>0</v>
      </c>
      <c r="D9085" t="s">
        <v>12488</v>
      </c>
      <c r="E9085">
        <v>1388</v>
      </c>
      <c r="F9085">
        <v>1588</v>
      </c>
      <c r="G9085">
        <v>1800</v>
      </c>
      <c r="H9085">
        <v>0</v>
      </c>
      <c r="I9085">
        <v>13.88</v>
      </c>
      <c r="J9085">
        <v>15.88</v>
      </c>
      <c r="K9085">
        <v>18</v>
      </c>
      <c r="L9085">
        <v>0</v>
      </c>
    </row>
    <row r="9086" spans="1:12" x14ac:dyDescent="0.25">
      <c r="A9086">
        <v>85415900</v>
      </c>
      <c r="C9086">
        <v>0</v>
      </c>
      <c r="D9086" t="s">
        <v>12488</v>
      </c>
      <c r="E9086">
        <v>1388</v>
      </c>
      <c r="F9086">
        <v>1588</v>
      </c>
      <c r="G9086">
        <v>1800</v>
      </c>
      <c r="H9086">
        <v>0</v>
      </c>
      <c r="I9086">
        <v>13.88</v>
      </c>
      <c r="J9086">
        <v>15.88</v>
      </c>
      <c r="K9086">
        <v>18</v>
      </c>
      <c r="L9086">
        <v>0</v>
      </c>
    </row>
    <row r="9087" spans="1:12" x14ac:dyDescent="0.25">
      <c r="A9087">
        <v>85416010</v>
      </c>
      <c r="C9087">
        <v>0</v>
      </c>
      <c r="D9087" t="s">
        <v>8600</v>
      </c>
      <c r="E9087">
        <v>1388</v>
      </c>
      <c r="F9087">
        <v>1658</v>
      </c>
      <c r="G9087">
        <v>1200</v>
      </c>
      <c r="H9087">
        <v>0</v>
      </c>
      <c r="I9087">
        <v>13.88</v>
      </c>
      <c r="J9087">
        <v>16.579999999999998</v>
      </c>
      <c r="K9087">
        <v>12</v>
      </c>
      <c r="L9087">
        <v>0</v>
      </c>
    </row>
    <row r="9088" spans="1:12" x14ac:dyDescent="0.25">
      <c r="A9088">
        <v>85416090</v>
      </c>
      <c r="C9088">
        <v>0</v>
      </c>
      <c r="D9088" t="s">
        <v>8601</v>
      </c>
      <c r="E9088">
        <v>1388</v>
      </c>
      <c r="F9088">
        <v>1658</v>
      </c>
      <c r="G9088">
        <v>1200</v>
      </c>
      <c r="H9088">
        <v>0</v>
      </c>
      <c r="I9088">
        <v>13.88</v>
      </c>
      <c r="J9088">
        <v>16.579999999999998</v>
      </c>
      <c r="K9088">
        <v>12</v>
      </c>
      <c r="L9088">
        <v>0</v>
      </c>
    </row>
    <row r="9089" spans="1:12" x14ac:dyDescent="0.25">
      <c r="A9089">
        <v>85419010</v>
      </c>
      <c r="C9089">
        <v>0</v>
      </c>
      <c r="D9089" t="s">
        <v>8602</v>
      </c>
      <c r="E9089">
        <v>1363</v>
      </c>
      <c r="F9089">
        <v>1563</v>
      </c>
      <c r="G9089">
        <v>1800</v>
      </c>
      <c r="H9089">
        <v>0</v>
      </c>
      <c r="I9089">
        <v>13.63</v>
      </c>
      <c r="J9089">
        <v>15.63</v>
      </c>
      <c r="K9089">
        <v>18</v>
      </c>
      <c r="L9089">
        <v>0</v>
      </c>
    </row>
    <row r="9090" spans="1:12" x14ac:dyDescent="0.25">
      <c r="A9090">
        <v>85419020</v>
      </c>
      <c r="C9090">
        <v>0</v>
      </c>
      <c r="D9090" t="s">
        <v>8603</v>
      </c>
      <c r="E9090">
        <v>1363</v>
      </c>
      <c r="F9090">
        <v>1563</v>
      </c>
      <c r="G9090">
        <v>1800</v>
      </c>
      <c r="H9090">
        <v>0</v>
      </c>
      <c r="I9090">
        <v>13.63</v>
      </c>
      <c r="J9090">
        <v>15.63</v>
      </c>
      <c r="K9090">
        <v>18</v>
      </c>
      <c r="L9090">
        <v>0</v>
      </c>
    </row>
    <row r="9091" spans="1:12" x14ac:dyDescent="0.25">
      <c r="A9091">
        <v>85419090</v>
      </c>
      <c r="C9091">
        <v>0</v>
      </c>
      <c r="D9091" t="s">
        <v>8604</v>
      </c>
      <c r="E9091">
        <v>1363</v>
      </c>
      <c r="F9091">
        <v>1563</v>
      </c>
      <c r="G9091">
        <v>1800</v>
      </c>
      <c r="H9091">
        <v>0</v>
      </c>
      <c r="I9091">
        <v>13.63</v>
      </c>
      <c r="J9091">
        <v>15.63</v>
      </c>
      <c r="K9091">
        <v>18</v>
      </c>
      <c r="L9091">
        <v>0</v>
      </c>
    </row>
    <row r="9092" spans="1:12" x14ac:dyDescent="0.25">
      <c r="A9092">
        <v>85423110</v>
      </c>
      <c r="C9092">
        <v>0</v>
      </c>
      <c r="D9092" t="s">
        <v>11148</v>
      </c>
      <c r="E9092">
        <v>1363</v>
      </c>
      <c r="F9092">
        <v>1563</v>
      </c>
      <c r="G9092">
        <v>1200</v>
      </c>
      <c r="H9092">
        <v>0</v>
      </c>
      <c r="I9092">
        <v>13.63</v>
      </c>
      <c r="J9092">
        <v>15.63</v>
      </c>
      <c r="K9092">
        <v>12</v>
      </c>
      <c r="L9092">
        <v>0</v>
      </c>
    </row>
    <row r="9093" spans="1:12" x14ac:dyDescent="0.25">
      <c r="A9093">
        <v>85423110</v>
      </c>
      <c r="B9093">
        <v>1</v>
      </c>
      <c r="C9093">
        <v>0</v>
      </c>
      <c r="D9093" t="s">
        <v>9755</v>
      </c>
      <c r="E9093">
        <v>1388</v>
      </c>
      <c r="F9093">
        <v>1588</v>
      </c>
      <c r="G9093">
        <v>1200</v>
      </c>
      <c r="H9093">
        <v>0</v>
      </c>
      <c r="I9093">
        <v>13.88</v>
      </c>
      <c r="J9093">
        <v>15.88</v>
      </c>
      <c r="K9093">
        <v>12</v>
      </c>
      <c r="L9093">
        <v>0</v>
      </c>
    </row>
    <row r="9094" spans="1:12" x14ac:dyDescent="0.25">
      <c r="A9094">
        <v>85423120</v>
      </c>
      <c r="C9094">
        <v>0</v>
      </c>
      <c r="D9094" t="s">
        <v>12889</v>
      </c>
      <c r="E9094">
        <v>1372</v>
      </c>
      <c r="F9094">
        <v>1572</v>
      </c>
      <c r="G9094">
        <v>1200</v>
      </c>
      <c r="H9094">
        <v>0</v>
      </c>
      <c r="I9094">
        <v>13.72</v>
      </c>
      <c r="J9094">
        <v>15.72</v>
      </c>
      <c r="K9094">
        <v>12</v>
      </c>
      <c r="L9094">
        <v>0</v>
      </c>
    </row>
    <row r="9095" spans="1:12" x14ac:dyDescent="0.25">
      <c r="A9095">
        <v>85423190</v>
      </c>
      <c r="C9095">
        <v>0</v>
      </c>
      <c r="D9095" t="s">
        <v>8605</v>
      </c>
      <c r="E9095">
        <v>1372</v>
      </c>
      <c r="F9095">
        <v>1572</v>
      </c>
      <c r="G9095">
        <v>1200</v>
      </c>
      <c r="H9095">
        <v>0</v>
      </c>
      <c r="I9095">
        <v>13.72</v>
      </c>
      <c r="J9095">
        <v>15.72</v>
      </c>
      <c r="K9095">
        <v>12</v>
      </c>
      <c r="L9095">
        <v>0</v>
      </c>
    </row>
    <row r="9096" spans="1:12" x14ac:dyDescent="0.25">
      <c r="A9096">
        <v>85423210</v>
      </c>
      <c r="C9096">
        <v>0</v>
      </c>
      <c r="D9096" t="s">
        <v>12890</v>
      </c>
      <c r="E9096">
        <v>1363</v>
      </c>
      <c r="F9096">
        <v>1563</v>
      </c>
      <c r="G9096">
        <v>1800</v>
      </c>
      <c r="H9096">
        <v>0</v>
      </c>
      <c r="I9096">
        <v>13.63</v>
      </c>
      <c r="J9096">
        <v>15.63</v>
      </c>
      <c r="K9096">
        <v>18</v>
      </c>
      <c r="L9096">
        <v>0</v>
      </c>
    </row>
    <row r="9097" spans="1:12" x14ac:dyDescent="0.25">
      <c r="A9097">
        <v>85423210</v>
      </c>
      <c r="B9097">
        <v>1</v>
      </c>
      <c r="C9097">
        <v>0</v>
      </c>
      <c r="D9097" t="s">
        <v>9755</v>
      </c>
      <c r="E9097">
        <v>1388</v>
      </c>
      <c r="F9097">
        <v>1588</v>
      </c>
      <c r="G9097">
        <v>1800</v>
      </c>
      <c r="H9097">
        <v>0</v>
      </c>
      <c r="I9097">
        <v>13.88</v>
      </c>
      <c r="J9097">
        <v>15.88</v>
      </c>
      <c r="K9097">
        <v>18</v>
      </c>
      <c r="L9097">
        <v>0</v>
      </c>
    </row>
    <row r="9098" spans="1:12" x14ac:dyDescent="0.25">
      <c r="A9098">
        <v>85423221</v>
      </c>
      <c r="C9098">
        <v>0</v>
      </c>
      <c r="D9098" t="s">
        <v>11149</v>
      </c>
      <c r="E9098">
        <v>1388</v>
      </c>
      <c r="F9098">
        <v>1588</v>
      </c>
      <c r="G9098">
        <v>1800</v>
      </c>
      <c r="H9098">
        <v>0</v>
      </c>
      <c r="I9098">
        <v>13.88</v>
      </c>
      <c r="J9098">
        <v>15.88</v>
      </c>
      <c r="K9098">
        <v>18</v>
      </c>
      <c r="L9098">
        <v>0</v>
      </c>
    </row>
    <row r="9099" spans="1:12" x14ac:dyDescent="0.25">
      <c r="A9099">
        <v>85423229</v>
      </c>
      <c r="C9099">
        <v>0</v>
      </c>
      <c r="D9099" t="s">
        <v>12891</v>
      </c>
      <c r="E9099">
        <v>1411</v>
      </c>
      <c r="F9099">
        <v>1703</v>
      </c>
      <c r="G9099">
        <v>1800</v>
      </c>
      <c r="H9099">
        <v>0</v>
      </c>
      <c r="I9099">
        <v>14.11</v>
      </c>
      <c r="J9099">
        <v>17.03</v>
      </c>
      <c r="K9099">
        <v>18</v>
      </c>
      <c r="L9099">
        <v>0</v>
      </c>
    </row>
    <row r="9100" spans="1:12" x14ac:dyDescent="0.25">
      <c r="A9100">
        <v>85423291</v>
      </c>
      <c r="C9100">
        <v>0</v>
      </c>
      <c r="D9100" t="s">
        <v>12892</v>
      </c>
      <c r="E9100">
        <v>1388</v>
      </c>
      <c r="F9100">
        <v>1588</v>
      </c>
      <c r="G9100">
        <v>1800</v>
      </c>
      <c r="H9100">
        <v>0</v>
      </c>
      <c r="I9100">
        <v>13.88</v>
      </c>
      <c r="J9100">
        <v>15.88</v>
      </c>
      <c r="K9100">
        <v>18</v>
      </c>
      <c r="L9100">
        <v>0</v>
      </c>
    </row>
    <row r="9101" spans="1:12" x14ac:dyDescent="0.25">
      <c r="A9101">
        <v>85423299</v>
      </c>
      <c r="C9101">
        <v>0</v>
      </c>
      <c r="D9101" t="s">
        <v>12891</v>
      </c>
      <c r="E9101">
        <v>1388</v>
      </c>
      <c r="F9101">
        <v>1680</v>
      </c>
      <c r="G9101">
        <v>1800</v>
      </c>
      <c r="H9101">
        <v>0</v>
      </c>
      <c r="I9101">
        <v>13.88</v>
      </c>
      <c r="J9101">
        <v>16.8</v>
      </c>
      <c r="K9101">
        <v>18</v>
      </c>
      <c r="L9101">
        <v>0</v>
      </c>
    </row>
    <row r="9102" spans="1:12" x14ac:dyDescent="0.25">
      <c r="A9102">
        <v>85423299</v>
      </c>
      <c r="B9102">
        <v>1</v>
      </c>
      <c r="C9102">
        <v>0</v>
      </c>
      <c r="D9102" t="s">
        <v>11150</v>
      </c>
      <c r="E9102">
        <v>1363</v>
      </c>
      <c r="F9102">
        <v>1655</v>
      </c>
      <c r="G9102">
        <v>1800</v>
      </c>
      <c r="H9102">
        <v>0</v>
      </c>
      <c r="I9102">
        <v>13.63</v>
      </c>
      <c r="J9102">
        <v>16.55</v>
      </c>
      <c r="K9102">
        <v>18</v>
      </c>
      <c r="L9102">
        <v>0</v>
      </c>
    </row>
    <row r="9103" spans="1:12" x14ac:dyDescent="0.25">
      <c r="A9103">
        <v>85423311</v>
      </c>
      <c r="C9103">
        <v>0</v>
      </c>
      <c r="D9103" t="s">
        <v>11151</v>
      </c>
      <c r="E9103">
        <v>1429</v>
      </c>
      <c r="F9103">
        <v>1629</v>
      </c>
      <c r="G9103">
        <v>1200</v>
      </c>
      <c r="H9103">
        <v>0</v>
      </c>
      <c r="I9103">
        <v>14.29</v>
      </c>
      <c r="J9103">
        <v>16.29</v>
      </c>
      <c r="K9103">
        <v>12</v>
      </c>
      <c r="L9103">
        <v>0</v>
      </c>
    </row>
    <row r="9104" spans="1:12" x14ac:dyDescent="0.25">
      <c r="A9104">
        <v>85423319</v>
      </c>
      <c r="C9104">
        <v>0</v>
      </c>
      <c r="D9104" t="s">
        <v>8606</v>
      </c>
      <c r="E9104">
        <v>1429</v>
      </c>
      <c r="F9104">
        <v>1763</v>
      </c>
      <c r="G9104">
        <v>1200</v>
      </c>
      <c r="H9104">
        <v>0</v>
      </c>
      <c r="I9104">
        <v>14.29</v>
      </c>
      <c r="J9104">
        <v>17.63</v>
      </c>
      <c r="K9104">
        <v>12</v>
      </c>
      <c r="L9104">
        <v>0</v>
      </c>
    </row>
    <row r="9105" spans="1:12" x14ac:dyDescent="0.25">
      <c r="A9105">
        <v>85423320</v>
      </c>
      <c r="C9105">
        <v>0</v>
      </c>
      <c r="D9105" t="s">
        <v>8607</v>
      </c>
      <c r="E9105">
        <v>1363</v>
      </c>
      <c r="F9105">
        <v>1563</v>
      </c>
      <c r="G9105">
        <v>1800</v>
      </c>
      <c r="H9105">
        <v>0</v>
      </c>
      <c r="I9105">
        <v>13.63</v>
      </c>
      <c r="J9105">
        <v>15.63</v>
      </c>
      <c r="K9105">
        <v>18</v>
      </c>
      <c r="L9105">
        <v>0</v>
      </c>
    </row>
    <row r="9106" spans="1:12" x14ac:dyDescent="0.25">
      <c r="A9106">
        <v>85423390</v>
      </c>
      <c r="C9106">
        <v>0</v>
      </c>
      <c r="D9106" t="s">
        <v>8608</v>
      </c>
      <c r="E9106">
        <v>1388</v>
      </c>
      <c r="F9106">
        <v>1588</v>
      </c>
      <c r="G9106">
        <v>1800</v>
      </c>
      <c r="H9106">
        <v>0</v>
      </c>
      <c r="I9106">
        <v>13.88</v>
      </c>
      <c r="J9106">
        <v>15.88</v>
      </c>
      <c r="K9106">
        <v>18</v>
      </c>
      <c r="L9106">
        <v>0</v>
      </c>
    </row>
    <row r="9107" spans="1:12" x14ac:dyDescent="0.25">
      <c r="A9107">
        <v>85423911</v>
      </c>
      <c r="C9107">
        <v>0</v>
      </c>
      <c r="D9107" t="s">
        <v>11152</v>
      </c>
      <c r="E9107">
        <v>1429</v>
      </c>
      <c r="F9107">
        <v>1629</v>
      </c>
      <c r="G9107">
        <v>1200</v>
      </c>
      <c r="H9107">
        <v>0</v>
      </c>
      <c r="I9107">
        <v>14.29</v>
      </c>
      <c r="J9107">
        <v>16.29</v>
      </c>
      <c r="K9107">
        <v>12</v>
      </c>
      <c r="L9107">
        <v>0</v>
      </c>
    </row>
    <row r="9108" spans="1:12" x14ac:dyDescent="0.25">
      <c r="A9108">
        <v>85423919</v>
      </c>
      <c r="C9108">
        <v>0</v>
      </c>
      <c r="D9108" t="s">
        <v>8609</v>
      </c>
      <c r="E9108">
        <v>1429</v>
      </c>
      <c r="F9108">
        <v>1763</v>
      </c>
      <c r="G9108">
        <v>1200</v>
      </c>
      <c r="H9108">
        <v>0</v>
      </c>
      <c r="I9108">
        <v>14.29</v>
      </c>
      <c r="J9108">
        <v>17.63</v>
      </c>
      <c r="K9108">
        <v>12</v>
      </c>
      <c r="L9108">
        <v>0</v>
      </c>
    </row>
    <row r="9109" spans="1:12" x14ac:dyDescent="0.25">
      <c r="A9109">
        <v>85423920</v>
      </c>
      <c r="C9109">
        <v>0</v>
      </c>
      <c r="D9109" t="s">
        <v>8610</v>
      </c>
      <c r="E9109">
        <v>1363</v>
      </c>
      <c r="F9109">
        <v>1563</v>
      </c>
      <c r="G9109">
        <v>1200</v>
      </c>
      <c r="H9109">
        <v>0</v>
      </c>
      <c r="I9109">
        <v>13.63</v>
      </c>
      <c r="J9109">
        <v>15.63</v>
      </c>
      <c r="K9109">
        <v>12</v>
      </c>
      <c r="L9109">
        <v>0</v>
      </c>
    </row>
    <row r="9110" spans="1:12" x14ac:dyDescent="0.25">
      <c r="A9110">
        <v>85423920</v>
      </c>
      <c r="B9110">
        <v>1</v>
      </c>
      <c r="C9110">
        <v>0</v>
      </c>
      <c r="D9110" t="s">
        <v>9755</v>
      </c>
      <c r="E9110">
        <v>1388</v>
      </c>
      <c r="F9110">
        <v>1588</v>
      </c>
      <c r="G9110">
        <v>1200</v>
      </c>
      <c r="H9110">
        <v>0</v>
      </c>
      <c r="I9110">
        <v>13.88</v>
      </c>
      <c r="J9110">
        <v>15.88</v>
      </c>
      <c r="K9110">
        <v>12</v>
      </c>
      <c r="L9110">
        <v>0</v>
      </c>
    </row>
    <row r="9111" spans="1:12" x14ac:dyDescent="0.25">
      <c r="A9111">
        <v>85423931</v>
      </c>
      <c r="C9111">
        <v>0</v>
      </c>
      <c r="D9111" t="s">
        <v>8611</v>
      </c>
      <c r="E9111">
        <v>1363</v>
      </c>
      <c r="F9111">
        <v>1563</v>
      </c>
      <c r="G9111">
        <v>1800</v>
      </c>
      <c r="H9111">
        <v>0</v>
      </c>
      <c r="I9111">
        <v>13.63</v>
      </c>
      <c r="J9111">
        <v>15.63</v>
      </c>
      <c r="K9111">
        <v>18</v>
      </c>
      <c r="L9111">
        <v>0</v>
      </c>
    </row>
    <row r="9112" spans="1:12" x14ac:dyDescent="0.25">
      <c r="A9112">
        <v>85423939</v>
      </c>
      <c r="C9112">
        <v>0</v>
      </c>
      <c r="D9112" t="s">
        <v>8612</v>
      </c>
      <c r="E9112">
        <v>1388</v>
      </c>
      <c r="F9112">
        <v>1588</v>
      </c>
      <c r="G9112">
        <v>1800</v>
      </c>
      <c r="H9112">
        <v>0</v>
      </c>
      <c r="I9112">
        <v>13.88</v>
      </c>
      <c r="J9112">
        <v>15.88</v>
      </c>
      <c r="K9112">
        <v>18</v>
      </c>
      <c r="L9112">
        <v>0</v>
      </c>
    </row>
    <row r="9113" spans="1:12" x14ac:dyDescent="0.25">
      <c r="A9113">
        <v>85423991</v>
      </c>
      <c r="C9113">
        <v>0</v>
      </c>
      <c r="D9113" t="s">
        <v>11153</v>
      </c>
      <c r="E9113">
        <v>1363</v>
      </c>
      <c r="F9113">
        <v>1563</v>
      </c>
      <c r="G9113">
        <v>1800</v>
      </c>
      <c r="H9113">
        <v>0</v>
      </c>
      <c r="I9113">
        <v>13.63</v>
      </c>
      <c r="J9113">
        <v>15.63</v>
      </c>
      <c r="K9113">
        <v>18</v>
      </c>
      <c r="L9113">
        <v>0</v>
      </c>
    </row>
    <row r="9114" spans="1:12" x14ac:dyDescent="0.25">
      <c r="A9114">
        <v>85423999</v>
      </c>
      <c r="C9114">
        <v>0</v>
      </c>
      <c r="D9114" t="s">
        <v>12893</v>
      </c>
      <c r="E9114">
        <v>1388</v>
      </c>
      <c r="F9114">
        <v>1588</v>
      </c>
      <c r="G9114">
        <v>1800</v>
      </c>
      <c r="H9114">
        <v>0</v>
      </c>
      <c r="I9114">
        <v>13.88</v>
      </c>
      <c r="J9114">
        <v>15.88</v>
      </c>
      <c r="K9114">
        <v>18</v>
      </c>
      <c r="L9114">
        <v>0</v>
      </c>
    </row>
    <row r="9115" spans="1:12" x14ac:dyDescent="0.25">
      <c r="A9115">
        <v>85429000</v>
      </c>
      <c r="C9115">
        <v>0</v>
      </c>
      <c r="D9115" t="s">
        <v>12490</v>
      </c>
      <c r="E9115">
        <v>1363</v>
      </c>
      <c r="F9115">
        <v>1563</v>
      </c>
      <c r="G9115">
        <v>1800</v>
      </c>
      <c r="H9115">
        <v>0</v>
      </c>
      <c r="I9115">
        <v>13.63</v>
      </c>
      <c r="J9115">
        <v>15.63</v>
      </c>
      <c r="K9115">
        <v>18</v>
      </c>
      <c r="L9115">
        <v>0</v>
      </c>
    </row>
    <row r="9116" spans="1:12" x14ac:dyDescent="0.25">
      <c r="A9116">
        <v>85431000</v>
      </c>
      <c r="C9116">
        <v>0</v>
      </c>
      <c r="D9116" t="s">
        <v>8613</v>
      </c>
      <c r="E9116">
        <v>1429</v>
      </c>
      <c r="F9116">
        <v>1629</v>
      </c>
      <c r="G9116">
        <v>1800</v>
      </c>
      <c r="H9116">
        <v>0</v>
      </c>
      <c r="I9116">
        <v>14.29</v>
      </c>
      <c r="J9116">
        <v>16.29</v>
      </c>
      <c r="K9116">
        <v>18</v>
      </c>
      <c r="L9116">
        <v>0</v>
      </c>
    </row>
    <row r="9117" spans="1:12" x14ac:dyDescent="0.25">
      <c r="A9117">
        <v>85432000</v>
      </c>
      <c r="C9117">
        <v>0</v>
      </c>
      <c r="D9117" t="s">
        <v>8614</v>
      </c>
      <c r="E9117">
        <v>1388</v>
      </c>
      <c r="F9117">
        <v>1742</v>
      </c>
      <c r="G9117">
        <v>1200</v>
      </c>
      <c r="H9117">
        <v>0</v>
      </c>
      <c r="I9117">
        <v>13.88</v>
      </c>
      <c r="J9117">
        <v>17.420000000000002</v>
      </c>
      <c r="K9117">
        <v>12</v>
      </c>
      <c r="L9117">
        <v>0</v>
      </c>
    </row>
    <row r="9118" spans="1:12" x14ac:dyDescent="0.25">
      <c r="A9118">
        <v>85432000</v>
      </c>
      <c r="B9118">
        <v>1</v>
      </c>
      <c r="C9118">
        <v>0</v>
      </c>
      <c r="D9118" t="s">
        <v>11154</v>
      </c>
      <c r="E9118">
        <v>1345</v>
      </c>
      <c r="F9118">
        <v>1699</v>
      </c>
      <c r="G9118">
        <v>1200</v>
      </c>
      <c r="H9118">
        <v>0</v>
      </c>
      <c r="I9118">
        <v>13.45</v>
      </c>
      <c r="J9118">
        <v>16.989999999999998</v>
      </c>
      <c r="K9118">
        <v>12</v>
      </c>
      <c r="L9118">
        <v>0</v>
      </c>
    </row>
    <row r="9119" spans="1:12" x14ac:dyDescent="0.25">
      <c r="A9119">
        <v>85433010</v>
      </c>
      <c r="C9119">
        <v>0</v>
      </c>
      <c r="D9119" t="s">
        <v>11155</v>
      </c>
      <c r="E9119">
        <v>1345</v>
      </c>
      <c r="F9119">
        <v>1545</v>
      </c>
      <c r="G9119">
        <v>1200</v>
      </c>
      <c r="H9119">
        <v>0</v>
      </c>
      <c r="I9119">
        <v>13.45</v>
      </c>
      <c r="J9119">
        <v>15.45</v>
      </c>
      <c r="K9119">
        <v>12</v>
      </c>
      <c r="L9119">
        <v>0</v>
      </c>
    </row>
    <row r="9120" spans="1:12" x14ac:dyDescent="0.25">
      <c r="A9120">
        <v>85433090</v>
      </c>
      <c r="C9120">
        <v>0</v>
      </c>
      <c r="D9120" t="s">
        <v>6</v>
      </c>
      <c r="E9120">
        <v>1345</v>
      </c>
      <c r="F9120">
        <v>1699</v>
      </c>
      <c r="G9120">
        <v>1200</v>
      </c>
      <c r="H9120">
        <v>0</v>
      </c>
      <c r="I9120">
        <v>13.45</v>
      </c>
      <c r="J9120">
        <v>16.989999999999998</v>
      </c>
      <c r="K9120">
        <v>12</v>
      </c>
      <c r="L9120">
        <v>0</v>
      </c>
    </row>
    <row r="9121" spans="1:12" x14ac:dyDescent="0.25">
      <c r="A9121">
        <v>85434000</v>
      </c>
      <c r="C9121">
        <v>0</v>
      </c>
      <c r="D9121" t="s">
        <v>12491</v>
      </c>
      <c r="E9121">
        <v>1429</v>
      </c>
      <c r="F9121">
        <v>1763</v>
      </c>
      <c r="G9121">
        <v>1800</v>
      </c>
      <c r="H9121">
        <v>0</v>
      </c>
      <c r="I9121">
        <v>14.29</v>
      </c>
      <c r="J9121">
        <v>17.63</v>
      </c>
      <c r="K9121">
        <v>18</v>
      </c>
      <c r="L9121">
        <v>0</v>
      </c>
    </row>
    <row r="9122" spans="1:12" x14ac:dyDescent="0.25">
      <c r="A9122">
        <v>85437011</v>
      </c>
      <c r="C9122">
        <v>0</v>
      </c>
      <c r="D9122" t="s">
        <v>12894</v>
      </c>
      <c r="E9122">
        <v>1429</v>
      </c>
      <c r="F9122">
        <v>1629</v>
      </c>
      <c r="G9122">
        <v>1800</v>
      </c>
      <c r="H9122">
        <v>0</v>
      </c>
      <c r="I9122">
        <v>14.29</v>
      </c>
      <c r="J9122">
        <v>16.29</v>
      </c>
      <c r="K9122">
        <v>18</v>
      </c>
      <c r="L9122">
        <v>0</v>
      </c>
    </row>
    <row r="9123" spans="1:12" x14ac:dyDescent="0.25">
      <c r="A9123">
        <v>85437011</v>
      </c>
      <c r="B9123">
        <v>1</v>
      </c>
      <c r="C9123">
        <v>0</v>
      </c>
      <c r="D9123" t="s">
        <v>11156</v>
      </c>
      <c r="E9123">
        <v>1503</v>
      </c>
      <c r="F9123">
        <v>1703</v>
      </c>
      <c r="G9123">
        <v>1800</v>
      </c>
      <c r="H9123">
        <v>0</v>
      </c>
      <c r="I9123">
        <v>15.03</v>
      </c>
      <c r="J9123">
        <v>17.03</v>
      </c>
      <c r="K9123">
        <v>18</v>
      </c>
      <c r="L9123">
        <v>0</v>
      </c>
    </row>
    <row r="9124" spans="1:12" x14ac:dyDescent="0.25">
      <c r="A9124">
        <v>85437012</v>
      </c>
      <c r="C9124">
        <v>0</v>
      </c>
      <c r="D9124" t="s">
        <v>8615</v>
      </c>
      <c r="E9124">
        <v>1429</v>
      </c>
      <c r="F9124">
        <v>1629</v>
      </c>
      <c r="G9124">
        <v>1800</v>
      </c>
      <c r="H9124">
        <v>0</v>
      </c>
      <c r="I9124">
        <v>14.29</v>
      </c>
      <c r="J9124">
        <v>16.29</v>
      </c>
      <c r="K9124">
        <v>18</v>
      </c>
      <c r="L9124">
        <v>0</v>
      </c>
    </row>
    <row r="9125" spans="1:12" x14ac:dyDescent="0.25">
      <c r="A9125">
        <v>85437012</v>
      </c>
      <c r="B9125">
        <v>1</v>
      </c>
      <c r="C9125">
        <v>0</v>
      </c>
      <c r="D9125" t="s">
        <v>11156</v>
      </c>
      <c r="E9125">
        <v>1503</v>
      </c>
      <c r="F9125">
        <v>1703</v>
      </c>
      <c r="G9125">
        <v>1800</v>
      </c>
      <c r="H9125">
        <v>0</v>
      </c>
      <c r="I9125">
        <v>15.03</v>
      </c>
      <c r="J9125">
        <v>17.03</v>
      </c>
      <c r="K9125">
        <v>18</v>
      </c>
      <c r="L9125">
        <v>0</v>
      </c>
    </row>
    <row r="9126" spans="1:12" x14ac:dyDescent="0.25">
      <c r="A9126">
        <v>85437013</v>
      </c>
      <c r="C9126">
        <v>0</v>
      </c>
      <c r="D9126" t="s">
        <v>12895</v>
      </c>
      <c r="E9126">
        <v>1429</v>
      </c>
      <c r="F9126">
        <v>1763</v>
      </c>
      <c r="G9126">
        <v>1800</v>
      </c>
      <c r="H9126">
        <v>0</v>
      </c>
      <c r="I9126">
        <v>14.29</v>
      </c>
      <c r="J9126">
        <v>17.63</v>
      </c>
      <c r="K9126">
        <v>18</v>
      </c>
      <c r="L9126">
        <v>0</v>
      </c>
    </row>
    <row r="9127" spans="1:12" x14ac:dyDescent="0.25">
      <c r="A9127">
        <v>85437013</v>
      </c>
      <c r="B9127">
        <v>1</v>
      </c>
      <c r="C9127">
        <v>0</v>
      </c>
      <c r="D9127" t="s">
        <v>11156</v>
      </c>
      <c r="E9127">
        <v>1503</v>
      </c>
      <c r="F9127">
        <v>1837</v>
      </c>
      <c r="G9127">
        <v>1800</v>
      </c>
      <c r="H9127">
        <v>0</v>
      </c>
      <c r="I9127">
        <v>15.03</v>
      </c>
      <c r="J9127">
        <v>18.37</v>
      </c>
      <c r="K9127">
        <v>18</v>
      </c>
      <c r="L9127">
        <v>0</v>
      </c>
    </row>
    <row r="9128" spans="1:12" x14ac:dyDescent="0.25">
      <c r="A9128">
        <v>85437014</v>
      </c>
      <c r="C9128">
        <v>0</v>
      </c>
      <c r="D9128" t="s">
        <v>8616</v>
      </c>
      <c r="E9128">
        <v>1429</v>
      </c>
      <c r="F9128">
        <v>1763</v>
      </c>
      <c r="G9128">
        <v>1800</v>
      </c>
      <c r="H9128">
        <v>0</v>
      </c>
      <c r="I9128">
        <v>14.29</v>
      </c>
      <c r="J9128">
        <v>17.63</v>
      </c>
      <c r="K9128">
        <v>18</v>
      </c>
      <c r="L9128">
        <v>0</v>
      </c>
    </row>
    <row r="9129" spans="1:12" x14ac:dyDescent="0.25">
      <c r="A9129">
        <v>85437014</v>
      </c>
      <c r="B9129">
        <v>1</v>
      </c>
      <c r="C9129">
        <v>0</v>
      </c>
      <c r="D9129" t="s">
        <v>11156</v>
      </c>
      <c r="E9129">
        <v>1503</v>
      </c>
      <c r="F9129">
        <v>1837</v>
      </c>
      <c r="G9129">
        <v>1800</v>
      </c>
      <c r="H9129">
        <v>0</v>
      </c>
      <c r="I9129">
        <v>15.03</v>
      </c>
      <c r="J9129">
        <v>18.37</v>
      </c>
      <c r="K9129">
        <v>18</v>
      </c>
      <c r="L9129">
        <v>0</v>
      </c>
    </row>
    <row r="9130" spans="1:12" x14ac:dyDescent="0.25">
      <c r="A9130">
        <v>85437015</v>
      </c>
      <c r="C9130">
        <v>0</v>
      </c>
      <c r="D9130" t="s">
        <v>8617</v>
      </c>
      <c r="E9130">
        <v>1429</v>
      </c>
      <c r="F9130">
        <v>1763</v>
      </c>
      <c r="G9130">
        <v>1800</v>
      </c>
      <c r="H9130">
        <v>0</v>
      </c>
      <c r="I9130">
        <v>14.29</v>
      </c>
      <c r="J9130">
        <v>17.63</v>
      </c>
      <c r="K9130">
        <v>18</v>
      </c>
      <c r="L9130">
        <v>0</v>
      </c>
    </row>
    <row r="9131" spans="1:12" x14ac:dyDescent="0.25">
      <c r="A9131">
        <v>85437015</v>
      </c>
      <c r="B9131">
        <v>1</v>
      </c>
      <c r="C9131">
        <v>0</v>
      </c>
      <c r="D9131" t="s">
        <v>11156</v>
      </c>
      <c r="E9131">
        <v>1503</v>
      </c>
      <c r="F9131">
        <v>1837</v>
      </c>
      <c r="G9131">
        <v>1800</v>
      </c>
      <c r="H9131">
        <v>0</v>
      </c>
      <c r="I9131">
        <v>15.03</v>
      </c>
      <c r="J9131">
        <v>18.37</v>
      </c>
      <c r="K9131">
        <v>18</v>
      </c>
      <c r="L9131">
        <v>0</v>
      </c>
    </row>
    <row r="9132" spans="1:12" x14ac:dyDescent="0.25">
      <c r="A9132">
        <v>85437019</v>
      </c>
      <c r="C9132">
        <v>0</v>
      </c>
      <c r="D9132" t="s">
        <v>12896</v>
      </c>
      <c r="E9132">
        <v>1429</v>
      </c>
      <c r="F9132">
        <v>1763</v>
      </c>
      <c r="G9132">
        <v>1800</v>
      </c>
      <c r="H9132">
        <v>0</v>
      </c>
      <c r="I9132">
        <v>14.29</v>
      </c>
      <c r="J9132">
        <v>17.63</v>
      </c>
      <c r="K9132">
        <v>18</v>
      </c>
      <c r="L9132">
        <v>0</v>
      </c>
    </row>
    <row r="9133" spans="1:12" x14ac:dyDescent="0.25">
      <c r="A9133">
        <v>85437019</v>
      </c>
      <c r="B9133">
        <v>1</v>
      </c>
      <c r="C9133">
        <v>0</v>
      </c>
      <c r="D9133" t="s">
        <v>11156</v>
      </c>
      <c r="E9133">
        <v>1503</v>
      </c>
      <c r="F9133">
        <v>1837</v>
      </c>
      <c r="G9133">
        <v>1800</v>
      </c>
      <c r="H9133">
        <v>0</v>
      </c>
      <c r="I9133">
        <v>15.03</v>
      </c>
      <c r="J9133">
        <v>18.37</v>
      </c>
      <c r="K9133">
        <v>18</v>
      </c>
      <c r="L9133">
        <v>0</v>
      </c>
    </row>
    <row r="9134" spans="1:12" x14ac:dyDescent="0.25">
      <c r="A9134">
        <v>85437020</v>
      </c>
      <c r="C9134">
        <v>0</v>
      </c>
      <c r="D9134" t="s">
        <v>12897</v>
      </c>
      <c r="E9134">
        <v>1429</v>
      </c>
      <c r="F9134">
        <v>1821</v>
      </c>
      <c r="G9134">
        <v>1800</v>
      </c>
      <c r="H9134">
        <v>0</v>
      </c>
      <c r="I9134">
        <v>14.29</v>
      </c>
      <c r="J9134">
        <v>18.21</v>
      </c>
      <c r="K9134">
        <v>18</v>
      </c>
      <c r="L9134">
        <v>0</v>
      </c>
    </row>
    <row r="9135" spans="1:12" x14ac:dyDescent="0.25">
      <c r="A9135">
        <v>85437031</v>
      </c>
      <c r="C9135">
        <v>0</v>
      </c>
      <c r="D9135" t="s">
        <v>12898</v>
      </c>
      <c r="E9135">
        <v>1429</v>
      </c>
      <c r="F9135">
        <v>1629</v>
      </c>
      <c r="G9135">
        <v>1800</v>
      </c>
      <c r="H9135">
        <v>0</v>
      </c>
      <c r="I9135">
        <v>14.29</v>
      </c>
      <c r="J9135">
        <v>16.29</v>
      </c>
      <c r="K9135">
        <v>18</v>
      </c>
      <c r="L9135">
        <v>0</v>
      </c>
    </row>
    <row r="9136" spans="1:12" x14ac:dyDescent="0.25">
      <c r="A9136">
        <v>85437032</v>
      </c>
      <c r="C9136">
        <v>0</v>
      </c>
      <c r="D9136" t="s">
        <v>8618</v>
      </c>
      <c r="E9136">
        <v>1429</v>
      </c>
      <c r="F9136">
        <v>1629</v>
      </c>
      <c r="G9136">
        <v>1800</v>
      </c>
      <c r="H9136">
        <v>0</v>
      </c>
      <c r="I9136">
        <v>14.29</v>
      </c>
      <c r="J9136">
        <v>16.29</v>
      </c>
      <c r="K9136">
        <v>18</v>
      </c>
      <c r="L9136">
        <v>0</v>
      </c>
    </row>
    <row r="9137" spans="1:12" x14ac:dyDescent="0.25">
      <c r="A9137">
        <v>85437033</v>
      </c>
      <c r="C9137">
        <v>0</v>
      </c>
      <c r="D9137" t="s">
        <v>8619</v>
      </c>
      <c r="E9137">
        <v>1429</v>
      </c>
      <c r="F9137">
        <v>1629</v>
      </c>
      <c r="G9137">
        <v>1800</v>
      </c>
      <c r="H9137">
        <v>0</v>
      </c>
      <c r="I9137">
        <v>14.29</v>
      </c>
      <c r="J9137">
        <v>16.29</v>
      </c>
      <c r="K9137">
        <v>18</v>
      </c>
      <c r="L9137">
        <v>0</v>
      </c>
    </row>
    <row r="9138" spans="1:12" x14ac:dyDescent="0.25">
      <c r="A9138">
        <v>85437034</v>
      </c>
      <c r="C9138">
        <v>0</v>
      </c>
      <c r="D9138" t="s">
        <v>12899</v>
      </c>
      <c r="E9138">
        <v>1429</v>
      </c>
      <c r="F9138">
        <v>1629</v>
      </c>
      <c r="G9138">
        <v>1800</v>
      </c>
      <c r="H9138">
        <v>0</v>
      </c>
      <c r="I9138">
        <v>14.29</v>
      </c>
      <c r="J9138">
        <v>16.29</v>
      </c>
      <c r="K9138">
        <v>18</v>
      </c>
      <c r="L9138">
        <v>0</v>
      </c>
    </row>
    <row r="9139" spans="1:12" x14ac:dyDescent="0.25">
      <c r="A9139">
        <v>85437035</v>
      </c>
      <c r="C9139">
        <v>0</v>
      </c>
      <c r="D9139" t="s">
        <v>12900</v>
      </c>
      <c r="E9139">
        <v>1429</v>
      </c>
      <c r="F9139">
        <v>1629</v>
      </c>
      <c r="G9139">
        <v>1800</v>
      </c>
      <c r="H9139">
        <v>0</v>
      </c>
      <c r="I9139">
        <v>14.29</v>
      </c>
      <c r="J9139">
        <v>16.29</v>
      </c>
      <c r="K9139">
        <v>18</v>
      </c>
      <c r="L9139">
        <v>0</v>
      </c>
    </row>
    <row r="9140" spans="1:12" x14ac:dyDescent="0.25">
      <c r="A9140">
        <v>85437036</v>
      </c>
      <c r="C9140">
        <v>0</v>
      </c>
      <c r="D9140" t="s">
        <v>11157</v>
      </c>
      <c r="E9140">
        <v>1429</v>
      </c>
      <c r="F9140">
        <v>1629</v>
      </c>
      <c r="G9140">
        <v>1800</v>
      </c>
      <c r="H9140">
        <v>0</v>
      </c>
      <c r="I9140">
        <v>14.29</v>
      </c>
      <c r="J9140">
        <v>16.29</v>
      </c>
      <c r="K9140">
        <v>18</v>
      </c>
      <c r="L9140">
        <v>0</v>
      </c>
    </row>
    <row r="9141" spans="1:12" x14ac:dyDescent="0.25">
      <c r="A9141">
        <v>85437036</v>
      </c>
      <c r="B9141">
        <v>1</v>
      </c>
      <c r="C9141">
        <v>0</v>
      </c>
      <c r="D9141" t="s">
        <v>11158</v>
      </c>
      <c r="E9141">
        <v>1345</v>
      </c>
      <c r="F9141">
        <v>1545</v>
      </c>
      <c r="G9141">
        <v>1800</v>
      </c>
      <c r="H9141">
        <v>0</v>
      </c>
      <c r="I9141">
        <v>13.45</v>
      </c>
      <c r="J9141">
        <v>15.45</v>
      </c>
      <c r="K9141">
        <v>18</v>
      </c>
      <c r="L9141">
        <v>0</v>
      </c>
    </row>
    <row r="9142" spans="1:12" x14ac:dyDescent="0.25">
      <c r="A9142">
        <v>85437039</v>
      </c>
      <c r="C9142">
        <v>0</v>
      </c>
      <c r="D9142" t="s">
        <v>12896</v>
      </c>
      <c r="E9142">
        <v>1429</v>
      </c>
      <c r="F9142">
        <v>1763</v>
      </c>
      <c r="G9142">
        <v>1800</v>
      </c>
      <c r="H9142">
        <v>0</v>
      </c>
      <c r="I9142">
        <v>14.29</v>
      </c>
      <c r="J9142">
        <v>17.63</v>
      </c>
      <c r="K9142">
        <v>18</v>
      </c>
      <c r="L9142">
        <v>0</v>
      </c>
    </row>
    <row r="9143" spans="1:12" x14ac:dyDescent="0.25">
      <c r="A9143">
        <v>85437039</v>
      </c>
      <c r="B9143">
        <v>1</v>
      </c>
      <c r="C9143">
        <v>0</v>
      </c>
      <c r="D9143" t="s">
        <v>12492</v>
      </c>
      <c r="E9143">
        <v>1388</v>
      </c>
      <c r="F9143">
        <v>1722</v>
      </c>
      <c r="G9143">
        <v>1800</v>
      </c>
      <c r="H9143">
        <v>0</v>
      </c>
      <c r="I9143">
        <v>13.88</v>
      </c>
      <c r="J9143">
        <v>17.22</v>
      </c>
      <c r="K9143">
        <v>18</v>
      </c>
      <c r="L9143">
        <v>0</v>
      </c>
    </row>
    <row r="9144" spans="1:12" x14ac:dyDescent="0.25">
      <c r="A9144">
        <v>85437039</v>
      </c>
      <c r="B9144">
        <v>2</v>
      </c>
      <c r="C9144">
        <v>0</v>
      </c>
      <c r="D9144" t="s">
        <v>12493</v>
      </c>
      <c r="E9144">
        <v>1345</v>
      </c>
      <c r="F9144">
        <v>1679</v>
      </c>
      <c r="G9144">
        <v>1800</v>
      </c>
      <c r="H9144">
        <v>0</v>
      </c>
      <c r="I9144">
        <v>13.45</v>
      </c>
      <c r="J9144">
        <v>16.79</v>
      </c>
      <c r="K9144">
        <v>18</v>
      </c>
      <c r="L9144">
        <v>0</v>
      </c>
    </row>
    <row r="9145" spans="1:12" x14ac:dyDescent="0.25">
      <c r="A9145">
        <v>85437040</v>
      </c>
      <c r="C9145">
        <v>0</v>
      </c>
      <c r="D9145" t="s">
        <v>8620</v>
      </c>
      <c r="E9145">
        <v>1429</v>
      </c>
      <c r="F9145">
        <v>1629</v>
      </c>
      <c r="G9145">
        <v>1800</v>
      </c>
      <c r="H9145">
        <v>0</v>
      </c>
      <c r="I9145">
        <v>14.29</v>
      </c>
      <c r="J9145">
        <v>16.29</v>
      </c>
      <c r="K9145">
        <v>18</v>
      </c>
      <c r="L9145">
        <v>0</v>
      </c>
    </row>
    <row r="9146" spans="1:12" x14ac:dyDescent="0.25">
      <c r="A9146">
        <v>85437050</v>
      </c>
      <c r="C9146">
        <v>0</v>
      </c>
      <c r="D9146" t="s">
        <v>11159</v>
      </c>
      <c r="E9146">
        <v>1429</v>
      </c>
      <c r="F9146">
        <v>1629</v>
      </c>
      <c r="G9146">
        <v>1800</v>
      </c>
      <c r="H9146">
        <v>0</v>
      </c>
      <c r="I9146">
        <v>14.29</v>
      </c>
      <c r="J9146">
        <v>16.29</v>
      </c>
      <c r="K9146">
        <v>18</v>
      </c>
      <c r="L9146">
        <v>0</v>
      </c>
    </row>
    <row r="9147" spans="1:12" x14ac:dyDescent="0.25">
      <c r="A9147">
        <v>85437091</v>
      </c>
      <c r="C9147">
        <v>0</v>
      </c>
      <c r="D9147" t="s">
        <v>12901</v>
      </c>
      <c r="E9147">
        <v>1429</v>
      </c>
      <c r="F9147">
        <v>1629</v>
      </c>
      <c r="G9147">
        <v>1800</v>
      </c>
      <c r="H9147">
        <v>0</v>
      </c>
      <c r="I9147">
        <v>14.29</v>
      </c>
      <c r="J9147">
        <v>16.29</v>
      </c>
      <c r="K9147">
        <v>18</v>
      </c>
      <c r="L9147">
        <v>0</v>
      </c>
    </row>
    <row r="9148" spans="1:12" x14ac:dyDescent="0.25">
      <c r="A9148">
        <v>85437092</v>
      </c>
      <c r="C9148">
        <v>0</v>
      </c>
      <c r="D9148" t="s">
        <v>543</v>
      </c>
      <c r="E9148">
        <v>1955</v>
      </c>
      <c r="F9148">
        <v>3130</v>
      </c>
      <c r="G9148">
        <v>1800</v>
      </c>
      <c r="H9148">
        <v>0</v>
      </c>
      <c r="I9148">
        <v>19.55</v>
      </c>
      <c r="J9148">
        <v>31.3</v>
      </c>
      <c r="K9148">
        <v>18</v>
      </c>
      <c r="L9148">
        <v>0</v>
      </c>
    </row>
    <row r="9149" spans="1:12" x14ac:dyDescent="0.25">
      <c r="A9149">
        <v>85437099</v>
      </c>
      <c r="C9149">
        <v>0</v>
      </c>
      <c r="D9149" t="s">
        <v>12896</v>
      </c>
      <c r="E9149">
        <v>1429</v>
      </c>
      <c r="F9149">
        <v>1763</v>
      </c>
      <c r="G9149">
        <v>1800</v>
      </c>
      <c r="H9149">
        <v>0</v>
      </c>
      <c r="I9149">
        <v>14.29</v>
      </c>
      <c r="J9149">
        <v>17.63</v>
      </c>
      <c r="K9149">
        <v>18</v>
      </c>
      <c r="L9149">
        <v>0</v>
      </c>
    </row>
    <row r="9150" spans="1:12" x14ac:dyDescent="0.25">
      <c r="A9150">
        <v>85437099</v>
      </c>
      <c r="B9150">
        <v>1</v>
      </c>
      <c r="C9150">
        <v>0</v>
      </c>
      <c r="D9150" t="s">
        <v>11160</v>
      </c>
      <c r="E9150">
        <v>1345</v>
      </c>
      <c r="F9150">
        <v>1679</v>
      </c>
      <c r="G9150">
        <v>1800</v>
      </c>
      <c r="H9150">
        <v>0</v>
      </c>
      <c r="I9150">
        <v>13.45</v>
      </c>
      <c r="J9150">
        <v>16.79</v>
      </c>
      <c r="K9150">
        <v>18</v>
      </c>
      <c r="L9150">
        <v>0</v>
      </c>
    </row>
    <row r="9151" spans="1:12" x14ac:dyDescent="0.25">
      <c r="A9151">
        <v>85439010</v>
      </c>
      <c r="C9151">
        <v>0</v>
      </c>
      <c r="D9151" t="s">
        <v>8621</v>
      </c>
      <c r="E9151">
        <v>1429</v>
      </c>
      <c r="F9151">
        <v>1776</v>
      </c>
      <c r="G9151">
        <v>1800</v>
      </c>
      <c r="H9151">
        <v>0</v>
      </c>
      <c r="I9151">
        <v>14.29</v>
      </c>
      <c r="J9151">
        <v>17.760000000000002</v>
      </c>
      <c r="K9151">
        <v>18</v>
      </c>
      <c r="L9151">
        <v>0</v>
      </c>
    </row>
    <row r="9152" spans="1:12" x14ac:dyDescent="0.25">
      <c r="A9152">
        <v>85439090</v>
      </c>
      <c r="C9152">
        <v>0</v>
      </c>
      <c r="D9152" t="s">
        <v>8622</v>
      </c>
      <c r="E9152">
        <v>1429</v>
      </c>
      <c r="F9152">
        <v>1783</v>
      </c>
      <c r="G9152">
        <v>1800</v>
      </c>
      <c r="H9152">
        <v>0</v>
      </c>
      <c r="I9152">
        <v>14.29</v>
      </c>
      <c r="J9152">
        <v>17.829999999999998</v>
      </c>
      <c r="K9152">
        <v>18</v>
      </c>
      <c r="L9152">
        <v>0</v>
      </c>
    </row>
    <row r="9153" spans="1:12" x14ac:dyDescent="0.25">
      <c r="A9153">
        <v>85441100</v>
      </c>
      <c r="C9153">
        <v>0</v>
      </c>
      <c r="D9153" t="s">
        <v>8623</v>
      </c>
      <c r="E9153">
        <v>1345</v>
      </c>
      <c r="F9153">
        <v>2194</v>
      </c>
      <c r="G9153">
        <v>1800</v>
      </c>
      <c r="H9153">
        <v>0</v>
      </c>
      <c r="I9153">
        <v>13.45</v>
      </c>
      <c r="J9153">
        <v>21.94</v>
      </c>
      <c r="K9153">
        <v>18</v>
      </c>
      <c r="L9153">
        <v>0</v>
      </c>
    </row>
    <row r="9154" spans="1:12" x14ac:dyDescent="0.25">
      <c r="A9154">
        <v>85441911</v>
      </c>
      <c r="C9154">
        <v>0</v>
      </c>
      <c r="D9154" t="s">
        <v>12902</v>
      </c>
      <c r="E9154">
        <v>1528</v>
      </c>
      <c r="F9154">
        <v>1728</v>
      </c>
      <c r="G9154">
        <v>1800</v>
      </c>
      <c r="H9154">
        <v>0</v>
      </c>
      <c r="I9154">
        <v>15.28</v>
      </c>
      <c r="J9154">
        <v>17.28</v>
      </c>
      <c r="K9154">
        <v>18</v>
      </c>
      <c r="L9154">
        <v>0</v>
      </c>
    </row>
    <row r="9155" spans="1:12" x14ac:dyDescent="0.25">
      <c r="A9155">
        <v>85441919</v>
      </c>
      <c r="C9155">
        <v>0</v>
      </c>
      <c r="D9155" t="s">
        <v>12902</v>
      </c>
      <c r="E9155">
        <v>1528</v>
      </c>
      <c r="F9155">
        <v>2377</v>
      </c>
      <c r="G9155">
        <v>1800</v>
      </c>
      <c r="H9155">
        <v>0</v>
      </c>
      <c r="I9155">
        <v>15.28</v>
      </c>
      <c r="J9155">
        <v>23.77</v>
      </c>
      <c r="K9155">
        <v>18</v>
      </c>
      <c r="L9155">
        <v>0</v>
      </c>
    </row>
    <row r="9156" spans="1:12" x14ac:dyDescent="0.25">
      <c r="A9156">
        <v>85441990</v>
      </c>
      <c r="C9156">
        <v>0</v>
      </c>
      <c r="D9156" t="s">
        <v>8624</v>
      </c>
      <c r="E9156">
        <v>1528</v>
      </c>
      <c r="F9156">
        <v>2377</v>
      </c>
      <c r="G9156">
        <v>1800</v>
      </c>
      <c r="H9156">
        <v>0</v>
      </c>
      <c r="I9156">
        <v>15.28</v>
      </c>
      <c r="J9156">
        <v>23.77</v>
      </c>
      <c r="K9156">
        <v>18</v>
      </c>
      <c r="L9156">
        <v>0</v>
      </c>
    </row>
    <row r="9157" spans="1:12" x14ac:dyDescent="0.25">
      <c r="A9157">
        <v>85442000</v>
      </c>
      <c r="C9157">
        <v>0</v>
      </c>
      <c r="D9157" t="s">
        <v>8625</v>
      </c>
      <c r="E9157">
        <v>1433</v>
      </c>
      <c r="F9157">
        <v>2017</v>
      </c>
      <c r="G9157">
        <v>1800</v>
      </c>
      <c r="H9157">
        <v>0</v>
      </c>
      <c r="I9157">
        <v>14.33</v>
      </c>
      <c r="J9157">
        <v>20.170000000000002</v>
      </c>
      <c r="K9157">
        <v>18</v>
      </c>
      <c r="L9157">
        <v>0</v>
      </c>
    </row>
    <row r="9158" spans="1:12" x14ac:dyDescent="0.25">
      <c r="A9158">
        <v>85443000</v>
      </c>
      <c r="C9158">
        <v>0</v>
      </c>
      <c r="D9158" t="s">
        <v>8626</v>
      </c>
      <c r="E9158">
        <v>1515</v>
      </c>
      <c r="F9158">
        <v>2099</v>
      </c>
      <c r="G9158">
        <v>1800</v>
      </c>
      <c r="H9158">
        <v>0</v>
      </c>
      <c r="I9158">
        <v>15.15</v>
      </c>
      <c r="J9158">
        <v>20.99</v>
      </c>
      <c r="K9158">
        <v>18</v>
      </c>
      <c r="L9158">
        <v>0</v>
      </c>
    </row>
    <row r="9159" spans="1:12" x14ac:dyDescent="0.25">
      <c r="A9159">
        <v>85443000</v>
      </c>
      <c r="B9159">
        <v>1</v>
      </c>
      <c r="C9159">
        <v>0</v>
      </c>
      <c r="D9159" t="s">
        <v>11161</v>
      </c>
      <c r="E9159">
        <v>1416</v>
      </c>
      <c r="F9159">
        <v>2000</v>
      </c>
      <c r="G9159">
        <v>1800</v>
      </c>
      <c r="H9159">
        <v>0</v>
      </c>
      <c r="I9159">
        <v>14.16</v>
      </c>
      <c r="J9159">
        <v>20</v>
      </c>
      <c r="K9159">
        <v>18</v>
      </c>
      <c r="L9159">
        <v>0</v>
      </c>
    </row>
    <row r="9160" spans="1:12" x14ac:dyDescent="0.25">
      <c r="A9160">
        <v>85444200</v>
      </c>
      <c r="C9160">
        <v>0</v>
      </c>
      <c r="D9160" t="s">
        <v>11162</v>
      </c>
      <c r="E9160">
        <v>1621</v>
      </c>
      <c r="F9160">
        <v>2251</v>
      </c>
      <c r="G9160">
        <v>1200</v>
      </c>
      <c r="H9160">
        <v>0</v>
      </c>
      <c r="I9160">
        <v>16.21</v>
      </c>
      <c r="J9160">
        <v>22.51</v>
      </c>
      <c r="K9160">
        <v>12</v>
      </c>
      <c r="L9160">
        <v>0</v>
      </c>
    </row>
    <row r="9161" spans="1:12" x14ac:dyDescent="0.25">
      <c r="A9161">
        <v>85444900</v>
      </c>
      <c r="C9161">
        <v>0</v>
      </c>
      <c r="D9161" t="s">
        <v>8627</v>
      </c>
      <c r="E9161">
        <v>1345</v>
      </c>
      <c r="F9161">
        <v>2345</v>
      </c>
      <c r="G9161">
        <v>1800</v>
      </c>
      <c r="H9161">
        <v>0</v>
      </c>
      <c r="I9161">
        <v>13.45</v>
      </c>
      <c r="J9161">
        <v>23.45</v>
      </c>
      <c r="K9161">
        <v>18</v>
      </c>
      <c r="L9161">
        <v>0</v>
      </c>
    </row>
    <row r="9162" spans="1:12" x14ac:dyDescent="0.25">
      <c r="A9162">
        <v>85444900</v>
      </c>
      <c r="B9162">
        <v>1</v>
      </c>
      <c r="C9162">
        <v>0</v>
      </c>
      <c r="D9162" t="s">
        <v>11163</v>
      </c>
      <c r="E9162">
        <v>1528</v>
      </c>
      <c r="F9162">
        <v>2528</v>
      </c>
      <c r="G9162">
        <v>1800</v>
      </c>
      <c r="H9162">
        <v>0</v>
      </c>
      <c r="I9162">
        <v>15.28</v>
      </c>
      <c r="J9162">
        <v>25.28</v>
      </c>
      <c r="K9162">
        <v>18</v>
      </c>
      <c r="L9162">
        <v>0</v>
      </c>
    </row>
    <row r="9163" spans="1:12" x14ac:dyDescent="0.25">
      <c r="A9163">
        <v>85446000</v>
      </c>
      <c r="C9163">
        <v>0</v>
      </c>
      <c r="D9163" t="s">
        <v>8628</v>
      </c>
      <c r="E9163">
        <v>1528</v>
      </c>
      <c r="F9163">
        <v>2458</v>
      </c>
      <c r="G9163">
        <v>1800</v>
      </c>
      <c r="H9163">
        <v>0</v>
      </c>
      <c r="I9163">
        <v>15.28</v>
      </c>
      <c r="J9163">
        <v>24.58</v>
      </c>
      <c r="K9163">
        <v>18</v>
      </c>
      <c r="L9163">
        <v>0</v>
      </c>
    </row>
    <row r="9164" spans="1:12" x14ac:dyDescent="0.25">
      <c r="A9164">
        <v>85447010</v>
      </c>
      <c r="C9164">
        <v>0</v>
      </c>
      <c r="D9164" t="s">
        <v>8629</v>
      </c>
      <c r="E9164">
        <v>1860</v>
      </c>
      <c r="F9164">
        <v>3564</v>
      </c>
      <c r="G9164">
        <v>1800</v>
      </c>
      <c r="H9164">
        <v>0</v>
      </c>
      <c r="I9164">
        <v>18.600000000000001</v>
      </c>
      <c r="J9164">
        <v>35.64</v>
      </c>
      <c r="K9164">
        <v>18</v>
      </c>
      <c r="L9164">
        <v>0</v>
      </c>
    </row>
    <row r="9165" spans="1:12" x14ac:dyDescent="0.25">
      <c r="A9165">
        <v>85447020</v>
      </c>
      <c r="C9165">
        <v>0</v>
      </c>
      <c r="D9165" t="s">
        <v>8630</v>
      </c>
      <c r="E9165">
        <v>1860</v>
      </c>
      <c r="F9165">
        <v>2060</v>
      </c>
      <c r="G9165">
        <v>1800</v>
      </c>
      <c r="H9165">
        <v>0</v>
      </c>
      <c r="I9165">
        <v>18.600000000000001</v>
      </c>
      <c r="J9165">
        <v>20.6</v>
      </c>
      <c r="K9165">
        <v>18</v>
      </c>
      <c r="L9165">
        <v>0</v>
      </c>
    </row>
    <row r="9166" spans="1:12" x14ac:dyDescent="0.25">
      <c r="A9166">
        <v>85447030</v>
      </c>
      <c r="C9166">
        <v>0</v>
      </c>
      <c r="D9166" t="s">
        <v>8631</v>
      </c>
      <c r="E9166">
        <v>1860</v>
      </c>
      <c r="F9166">
        <v>2709</v>
      </c>
      <c r="G9166">
        <v>1800</v>
      </c>
      <c r="H9166">
        <v>0</v>
      </c>
      <c r="I9166">
        <v>18.600000000000001</v>
      </c>
      <c r="J9166">
        <v>27.09</v>
      </c>
      <c r="K9166">
        <v>18</v>
      </c>
      <c r="L9166">
        <v>0</v>
      </c>
    </row>
    <row r="9167" spans="1:12" x14ac:dyDescent="0.25">
      <c r="A9167">
        <v>85447090</v>
      </c>
      <c r="C9167">
        <v>0</v>
      </c>
      <c r="D9167" t="s">
        <v>8632</v>
      </c>
      <c r="E9167">
        <v>1860</v>
      </c>
      <c r="F9167">
        <v>2709</v>
      </c>
      <c r="G9167">
        <v>1800</v>
      </c>
      <c r="H9167">
        <v>0</v>
      </c>
      <c r="I9167">
        <v>18.600000000000001</v>
      </c>
      <c r="J9167">
        <v>27.09</v>
      </c>
      <c r="K9167">
        <v>18</v>
      </c>
      <c r="L9167">
        <v>0</v>
      </c>
    </row>
    <row r="9168" spans="1:12" x14ac:dyDescent="0.25">
      <c r="A9168">
        <v>85451100</v>
      </c>
      <c r="C9168">
        <v>0</v>
      </c>
      <c r="D9168" t="s">
        <v>8633</v>
      </c>
      <c r="E9168">
        <v>1429</v>
      </c>
      <c r="F9168">
        <v>1743</v>
      </c>
      <c r="G9168">
        <v>1800</v>
      </c>
      <c r="H9168">
        <v>0</v>
      </c>
      <c r="I9168">
        <v>14.29</v>
      </c>
      <c r="J9168">
        <v>17.43</v>
      </c>
      <c r="K9168">
        <v>18</v>
      </c>
      <c r="L9168">
        <v>0</v>
      </c>
    </row>
    <row r="9169" spans="1:12" x14ac:dyDescent="0.25">
      <c r="A9169">
        <v>85451910</v>
      </c>
      <c r="C9169">
        <v>0</v>
      </c>
      <c r="D9169" t="s">
        <v>8634</v>
      </c>
      <c r="E9169">
        <v>1429</v>
      </c>
      <c r="F9169">
        <v>1629</v>
      </c>
      <c r="G9169">
        <v>1800</v>
      </c>
      <c r="H9169">
        <v>0</v>
      </c>
      <c r="I9169">
        <v>14.29</v>
      </c>
      <c r="J9169">
        <v>16.29</v>
      </c>
      <c r="K9169">
        <v>18</v>
      </c>
      <c r="L9169">
        <v>0</v>
      </c>
    </row>
    <row r="9170" spans="1:12" x14ac:dyDescent="0.25">
      <c r="A9170">
        <v>85451920</v>
      </c>
      <c r="C9170">
        <v>0</v>
      </c>
      <c r="D9170" t="s">
        <v>11164</v>
      </c>
      <c r="E9170">
        <v>1429</v>
      </c>
      <c r="F9170">
        <v>1629</v>
      </c>
      <c r="G9170">
        <v>1800</v>
      </c>
      <c r="H9170">
        <v>0</v>
      </c>
      <c r="I9170">
        <v>14.29</v>
      </c>
      <c r="J9170">
        <v>16.29</v>
      </c>
      <c r="K9170">
        <v>18</v>
      </c>
      <c r="L9170">
        <v>0</v>
      </c>
    </row>
    <row r="9171" spans="1:12" x14ac:dyDescent="0.25">
      <c r="A9171">
        <v>85451990</v>
      </c>
      <c r="C9171">
        <v>0</v>
      </c>
      <c r="D9171" t="s">
        <v>8635</v>
      </c>
      <c r="E9171">
        <v>1429</v>
      </c>
      <c r="F9171">
        <v>1776</v>
      </c>
      <c r="G9171">
        <v>1800</v>
      </c>
      <c r="H9171">
        <v>0</v>
      </c>
      <c r="I9171">
        <v>14.29</v>
      </c>
      <c r="J9171">
        <v>17.760000000000002</v>
      </c>
      <c r="K9171">
        <v>18</v>
      </c>
      <c r="L9171">
        <v>0</v>
      </c>
    </row>
    <row r="9172" spans="1:12" x14ac:dyDescent="0.25">
      <c r="A9172">
        <v>85452000</v>
      </c>
      <c r="C9172">
        <v>0</v>
      </c>
      <c r="D9172" t="s">
        <v>8636</v>
      </c>
      <c r="E9172">
        <v>1429</v>
      </c>
      <c r="F9172">
        <v>1776</v>
      </c>
      <c r="G9172">
        <v>1800</v>
      </c>
      <c r="H9172">
        <v>0</v>
      </c>
      <c r="I9172">
        <v>14.29</v>
      </c>
      <c r="J9172">
        <v>17.760000000000002</v>
      </c>
      <c r="K9172">
        <v>18</v>
      </c>
      <c r="L9172">
        <v>0</v>
      </c>
    </row>
    <row r="9173" spans="1:12" x14ac:dyDescent="0.25">
      <c r="A9173">
        <v>85459010</v>
      </c>
      <c r="C9173">
        <v>0</v>
      </c>
      <c r="D9173" t="s">
        <v>8637</v>
      </c>
      <c r="E9173">
        <v>1429</v>
      </c>
      <c r="F9173">
        <v>1629</v>
      </c>
      <c r="G9173">
        <v>1800</v>
      </c>
      <c r="H9173">
        <v>0</v>
      </c>
      <c r="I9173">
        <v>14.29</v>
      </c>
      <c r="J9173">
        <v>16.29</v>
      </c>
      <c r="K9173">
        <v>18</v>
      </c>
      <c r="L9173">
        <v>0</v>
      </c>
    </row>
    <row r="9174" spans="1:12" x14ac:dyDescent="0.25">
      <c r="A9174">
        <v>85459020</v>
      </c>
      <c r="C9174">
        <v>0</v>
      </c>
      <c r="D9174" t="s">
        <v>8638</v>
      </c>
      <c r="E9174">
        <v>1429</v>
      </c>
      <c r="F9174">
        <v>1776</v>
      </c>
      <c r="G9174">
        <v>1800</v>
      </c>
      <c r="H9174">
        <v>0</v>
      </c>
      <c r="I9174">
        <v>14.29</v>
      </c>
      <c r="J9174">
        <v>17.760000000000002</v>
      </c>
      <c r="K9174">
        <v>18</v>
      </c>
      <c r="L9174">
        <v>0</v>
      </c>
    </row>
    <row r="9175" spans="1:12" x14ac:dyDescent="0.25">
      <c r="A9175">
        <v>85459030</v>
      </c>
      <c r="C9175">
        <v>0</v>
      </c>
      <c r="D9175" t="s">
        <v>8639</v>
      </c>
      <c r="E9175">
        <v>1429</v>
      </c>
      <c r="F9175">
        <v>1776</v>
      </c>
      <c r="G9175">
        <v>1800</v>
      </c>
      <c r="H9175">
        <v>0</v>
      </c>
      <c r="I9175">
        <v>14.29</v>
      </c>
      <c r="J9175">
        <v>17.760000000000002</v>
      </c>
      <c r="K9175">
        <v>18</v>
      </c>
      <c r="L9175">
        <v>0</v>
      </c>
    </row>
    <row r="9176" spans="1:12" x14ac:dyDescent="0.25">
      <c r="A9176">
        <v>85459090</v>
      </c>
      <c r="C9176">
        <v>0</v>
      </c>
      <c r="D9176" t="s">
        <v>8640</v>
      </c>
      <c r="E9176">
        <v>1429</v>
      </c>
      <c r="F9176">
        <v>1776</v>
      </c>
      <c r="G9176">
        <v>1800</v>
      </c>
      <c r="H9176">
        <v>0</v>
      </c>
      <c r="I9176">
        <v>14.29</v>
      </c>
      <c r="J9176">
        <v>17.760000000000002</v>
      </c>
      <c r="K9176">
        <v>18</v>
      </c>
      <c r="L9176">
        <v>0</v>
      </c>
    </row>
    <row r="9177" spans="1:12" x14ac:dyDescent="0.25">
      <c r="A9177">
        <v>85461000</v>
      </c>
      <c r="C9177">
        <v>0</v>
      </c>
      <c r="D9177" t="s">
        <v>8641</v>
      </c>
      <c r="E9177">
        <v>1460</v>
      </c>
      <c r="F9177">
        <v>1824</v>
      </c>
      <c r="G9177">
        <v>1800</v>
      </c>
      <c r="H9177">
        <v>0</v>
      </c>
      <c r="I9177">
        <v>14.6</v>
      </c>
      <c r="J9177">
        <v>18.239999999999998</v>
      </c>
      <c r="K9177">
        <v>18</v>
      </c>
      <c r="L9177">
        <v>0</v>
      </c>
    </row>
    <row r="9178" spans="1:12" x14ac:dyDescent="0.25">
      <c r="A9178">
        <v>85462000</v>
      </c>
      <c r="C9178">
        <v>0</v>
      </c>
      <c r="D9178" t="s">
        <v>8642</v>
      </c>
      <c r="E9178">
        <v>1460</v>
      </c>
      <c r="F9178">
        <v>1839</v>
      </c>
      <c r="G9178">
        <v>1800</v>
      </c>
      <c r="H9178">
        <v>0</v>
      </c>
      <c r="I9178">
        <v>14.6</v>
      </c>
      <c r="J9178">
        <v>18.39</v>
      </c>
      <c r="K9178">
        <v>18</v>
      </c>
      <c r="L9178">
        <v>0</v>
      </c>
    </row>
    <row r="9179" spans="1:12" x14ac:dyDescent="0.25">
      <c r="A9179">
        <v>85469000</v>
      </c>
      <c r="C9179">
        <v>0</v>
      </c>
      <c r="D9179" t="s">
        <v>8643</v>
      </c>
      <c r="E9179">
        <v>1460</v>
      </c>
      <c r="F9179">
        <v>1839</v>
      </c>
      <c r="G9179">
        <v>1800</v>
      </c>
      <c r="H9179">
        <v>0</v>
      </c>
      <c r="I9179">
        <v>14.6</v>
      </c>
      <c r="J9179">
        <v>18.39</v>
      </c>
      <c r="K9179">
        <v>18</v>
      </c>
      <c r="L9179">
        <v>0</v>
      </c>
    </row>
    <row r="9180" spans="1:12" x14ac:dyDescent="0.25">
      <c r="A9180">
        <v>85471000</v>
      </c>
      <c r="C9180">
        <v>0</v>
      </c>
      <c r="D9180" t="s">
        <v>8644</v>
      </c>
      <c r="E9180">
        <v>1656</v>
      </c>
      <c r="F9180">
        <v>2339</v>
      </c>
      <c r="G9180">
        <v>1800</v>
      </c>
      <c r="H9180">
        <v>0</v>
      </c>
      <c r="I9180">
        <v>16.559999999999999</v>
      </c>
      <c r="J9180">
        <v>23.39</v>
      </c>
      <c r="K9180">
        <v>18</v>
      </c>
      <c r="L9180">
        <v>0</v>
      </c>
    </row>
    <row r="9181" spans="1:12" x14ac:dyDescent="0.25">
      <c r="A9181">
        <v>85472010</v>
      </c>
      <c r="C9181">
        <v>0</v>
      </c>
      <c r="D9181" t="s">
        <v>11165</v>
      </c>
      <c r="E9181">
        <v>1656</v>
      </c>
      <c r="F9181">
        <v>1856</v>
      </c>
      <c r="G9181">
        <v>1800</v>
      </c>
      <c r="H9181">
        <v>0</v>
      </c>
      <c r="I9181">
        <v>16.559999999999999</v>
      </c>
      <c r="J9181">
        <v>18.559999999999999</v>
      </c>
      <c r="K9181">
        <v>18</v>
      </c>
      <c r="L9181">
        <v>0</v>
      </c>
    </row>
    <row r="9182" spans="1:12" x14ac:dyDescent="0.25">
      <c r="A9182">
        <v>85472090</v>
      </c>
      <c r="C9182">
        <v>0</v>
      </c>
      <c r="D9182" t="s">
        <v>8645</v>
      </c>
      <c r="E9182">
        <v>1656</v>
      </c>
      <c r="F9182">
        <v>2339</v>
      </c>
      <c r="G9182">
        <v>1800</v>
      </c>
      <c r="H9182">
        <v>0</v>
      </c>
      <c r="I9182">
        <v>16.559999999999999</v>
      </c>
      <c r="J9182">
        <v>23.39</v>
      </c>
      <c r="K9182">
        <v>18</v>
      </c>
      <c r="L9182">
        <v>0</v>
      </c>
    </row>
    <row r="9183" spans="1:12" x14ac:dyDescent="0.25">
      <c r="A9183">
        <v>85479000</v>
      </c>
      <c r="C9183">
        <v>0</v>
      </c>
      <c r="D9183" t="s">
        <v>8646</v>
      </c>
      <c r="E9183">
        <v>1656</v>
      </c>
      <c r="F9183">
        <v>2339</v>
      </c>
      <c r="G9183">
        <v>1800</v>
      </c>
      <c r="H9183">
        <v>0</v>
      </c>
      <c r="I9183">
        <v>16.559999999999999</v>
      </c>
      <c r="J9183">
        <v>23.39</v>
      </c>
      <c r="K9183">
        <v>18</v>
      </c>
      <c r="L9183">
        <v>0</v>
      </c>
    </row>
    <row r="9184" spans="1:12" x14ac:dyDescent="0.25">
      <c r="A9184">
        <v>85480010</v>
      </c>
      <c r="C9184">
        <v>0</v>
      </c>
      <c r="D9184" t="s">
        <v>12494</v>
      </c>
      <c r="E9184">
        <v>1429</v>
      </c>
      <c r="F9184">
        <v>1802</v>
      </c>
      <c r="G9184">
        <v>1800</v>
      </c>
      <c r="H9184">
        <v>0</v>
      </c>
      <c r="I9184">
        <v>14.29</v>
      </c>
      <c r="J9184">
        <v>18.02</v>
      </c>
      <c r="K9184">
        <v>18</v>
      </c>
      <c r="L9184">
        <v>0</v>
      </c>
    </row>
    <row r="9185" spans="1:12" x14ac:dyDescent="0.25">
      <c r="A9185">
        <v>85480090</v>
      </c>
      <c r="C9185">
        <v>0</v>
      </c>
      <c r="D9185" t="s">
        <v>12495</v>
      </c>
      <c r="E9185">
        <v>1429</v>
      </c>
      <c r="F9185">
        <v>1783</v>
      </c>
      <c r="G9185">
        <v>1800</v>
      </c>
      <c r="H9185">
        <v>0</v>
      </c>
      <c r="I9185">
        <v>14.29</v>
      </c>
      <c r="J9185">
        <v>17.829999999999998</v>
      </c>
      <c r="K9185">
        <v>18</v>
      </c>
      <c r="L9185">
        <v>0</v>
      </c>
    </row>
    <row r="9186" spans="1:12" x14ac:dyDescent="0.25">
      <c r="A9186">
        <v>85491100</v>
      </c>
      <c r="C9186">
        <v>0</v>
      </c>
      <c r="D9186" t="s">
        <v>12496</v>
      </c>
      <c r="E9186">
        <v>1345</v>
      </c>
      <c r="F9186">
        <v>1593</v>
      </c>
      <c r="G9186">
        <v>1800</v>
      </c>
      <c r="H9186">
        <v>0</v>
      </c>
      <c r="I9186">
        <v>13.45</v>
      </c>
      <c r="J9186">
        <v>15.93</v>
      </c>
      <c r="K9186">
        <v>18</v>
      </c>
      <c r="L9186">
        <v>0</v>
      </c>
    </row>
    <row r="9187" spans="1:12" x14ac:dyDescent="0.25">
      <c r="A9187">
        <v>85491100</v>
      </c>
      <c r="B9187">
        <v>1</v>
      </c>
      <c r="C9187">
        <v>0</v>
      </c>
      <c r="D9187" t="s">
        <v>12497</v>
      </c>
      <c r="E9187">
        <v>1467</v>
      </c>
      <c r="F9187">
        <v>1715</v>
      </c>
      <c r="G9187">
        <v>1800</v>
      </c>
      <c r="H9187">
        <v>0</v>
      </c>
      <c r="I9187">
        <v>14.67</v>
      </c>
      <c r="J9187">
        <v>17.149999999999999</v>
      </c>
      <c r="K9187">
        <v>18</v>
      </c>
      <c r="L9187">
        <v>0</v>
      </c>
    </row>
    <row r="9188" spans="1:12" x14ac:dyDescent="0.25">
      <c r="A9188">
        <v>85491200</v>
      </c>
      <c r="C9188">
        <v>0</v>
      </c>
      <c r="D9188" t="s">
        <v>12496</v>
      </c>
      <c r="E9188">
        <v>1345</v>
      </c>
      <c r="F9188">
        <v>1737</v>
      </c>
      <c r="G9188">
        <v>1800</v>
      </c>
      <c r="H9188">
        <v>0</v>
      </c>
      <c r="I9188">
        <v>13.45</v>
      </c>
      <c r="J9188">
        <v>17.37</v>
      </c>
      <c r="K9188">
        <v>18</v>
      </c>
      <c r="L9188">
        <v>0</v>
      </c>
    </row>
    <row r="9189" spans="1:12" x14ac:dyDescent="0.25">
      <c r="A9189">
        <v>85491200</v>
      </c>
      <c r="B9189">
        <v>1</v>
      </c>
      <c r="C9189">
        <v>0</v>
      </c>
      <c r="D9189" t="s">
        <v>12498</v>
      </c>
      <c r="E9189">
        <v>1345</v>
      </c>
      <c r="F9189">
        <v>1737</v>
      </c>
      <c r="G9189">
        <v>1800</v>
      </c>
      <c r="H9189">
        <v>0</v>
      </c>
      <c r="I9189">
        <v>13.45</v>
      </c>
      <c r="J9189">
        <v>17.37</v>
      </c>
      <c r="K9189">
        <v>18</v>
      </c>
      <c r="L9189">
        <v>0</v>
      </c>
    </row>
    <row r="9190" spans="1:12" x14ac:dyDescent="0.25">
      <c r="A9190">
        <v>85491200</v>
      </c>
      <c r="B9190">
        <v>2</v>
      </c>
      <c r="C9190">
        <v>0</v>
      </c>
      <c r="D9190" t="s">
        <v>12499</v>
      </c>
      <c r="E9190">
        <v>1429</v>
      </c>
      <c r="F9190">
        <v>1821</v>
      </c>
      <c r="G9190">
        <v>1800</v>
      </c>
      <c r="H9190">
        <v>0</v>
      </c>
      <c r="I9190">
        <v>14.29</v>
      </c>
      <c r="J9190">
        <v>18.21</v>
      </c>
      <c r="K9190">
        <v>18</v>
      </c>
      <c r="L9190">
        <v>0</v>
      </c>
    </row>
    <row r="9191" spans="1:12" x14ac:dyDescent="0.25">
      <c r="A9191">
        <v>85491200</v>
      </c>
      <c r="B9191">
        <v>3</v>
      </c>
      <c r="C9191">
        <v>0</v>
      </c>
      <c r="D9191" t="s">
        <v>12500</v>
      </c>
      <c r="E9191">
        <v>1467</v>
      </c>
      <c r="F9191">
        <v>1859</v>
      </c>
      <c r="G9191">
        <v>1800</v>
      </c>
      <c r="H9191">
        <v>0</v>
      </c>
      <c r="I9191">
        <v>14.67</v>
      </c>
      <c r="J9191">
        <v>18.59</v>
      </c>
      <c r="K9191">
        <v>18</v>
      </c>
      <c r="L9191">
        <v>0</v>
      </c>
    </row>
    <row r="9192" spans="1:12" x14ac:dyDescent="0.25">
      <c r="A9192">
        <v>85491300</v>
      </c>
      <c r="C9192">
        <v>0</v>
      </c>
      <c r="D9192" t="s">
        <v>12903</v>
      </c>
      <c r="E9192">
        <v>1345</v>
      </c>
      <c r="F9192">
        <v>1737</v>
      </c>
      <c r="G9192">
        <v>1800</v>
      </c>
      <c r="H9192">
        <v>0</v>
      </c>
      <c r="I9192">
        <v>13.45</v>
      </c>
      <c r="J9192">
        <v>17.37</v>
      </c>
      <c r="K9192">
        <v>18</v>
      </c>
      <c r="L9192">
        <v>0</v>
      </c>
    </row>
    <row r="9193" spans="1:12" x14ac:dyDescent="0.25">
      <c r="A9193">
        <v>85491300</v>
      </c>
      <c r="B9193">
        <v>1</v>
      </c>
      <c r="C9193">
        <v>0</v>
      </c>
      <c r="D9193" t="s">
        <v>12501</v>
      </c>
      <c r="E9193">
        <v>1429</v>
      </c>
      <c r="F9193">
        <v>1821</v>
      </c>
      <c r="G9193">
        <v>1800</v>
      </c>
      <c r="H9193">
        <v>0</v>
      </c>
      <c r="I9193">
        <v>14.29</v>
      </c>
      <c r="J9193">
        <v>18.21</v>
      </c>
      <c r="K9193">
        <v>18</v>
      </c>
      <c r="L9193">
        <v>0</v>
      </c>
    </row>
    <row r="9194" spans="1:12" x14ac:dyDescent="0.25">
      <c r="A9194">
        <v>85491300</v>
      </c>
      <c r="B9194">
        <v>2</v>
      </c>
      <c r="C9194">
        <v>0</v>
      </c>
      <c r="D9194" t="s">
        <v>12502</v>
      </c>
      <c r="E9194">
        <v>1467</v>
      </c>
      <c r="F9194">
        <v>1859</v>
      </c>
      <c r="G9194">
        <v>1800</v>
      </c>
      <c r="H9194">
        <v>0</v>
      </c>
      <c r="I9194">
        <v>14.67</v>
      </c>
      <c r="J9194">
        <v>18.59</v>
      </c>
      <c r="K9194">
        <v>18</v>
      </c>
      <c r="L9194">
        <v>0</v>
      </c>
    </row>
    <row r="9195" spans="1:12" x14ac:dyDescent="0.25">
      <c r="A9195">
        <v>85491400</v>
      </c>
      <c r="C9195">
        <v>0</v>
      </c>
      <c r="D9195" t="s">
        <v>12904</v>
      </c>
      <c r="E9195">
        <v>1345</v>
      </c>
      <c r="F9195">
        <v>1545</v>
      </c>
      <c r="G9195">
        <v>1800</v>
      </c>
      <c r="H9195">
        <v>0</v>
      </c>
      <c r="I9195">
        <v>13.45</v>
      </c>
      <c r="J9195">
        <v>15.45</v>
      </c>
      <c r="K9195">
        <v>18</v>
      </c>
      <c r="L9195">
        <v>0</v>
      </c>
    </row>
    <row r="9196" spans="1:12" x14ac:dyDescent="0.25">
      <c r="A9196">
        <v>85491400</v>
      </c>
      <c r="B9196">
        <v>1</v>
      </c>
      <c r="C9196">
        <v>0</v>
      </c>
      <c r="D9196" t="s">
        <v>12501</v>
      </c>
      <c r="E9196">
        <v>1429</v>
      </c>
      <c r="F9196">
        <v>1629</v>
      </c>
      <c r="G9196">
        <v>1800</v>
      </c>
      <c r="H9196">
        <v>0</v>
      </c>
      <c r="I9196">
        <v>14.29</v>
      </c>
      <c r="J9196">
        <v>16.29</v>
      </c>
      <c r="K9196">
        <v>18</v>
      </c>
      <c r="L9196">
        <v>0</v>
      </c>
    </row>
    <row r="9197" spans="1:12" x14ac:dyDescent="0.25">
      <c r="A9197">
        <v>85491400</v>
      </c>
      <c r="B9197">
        <v>2</v>
      </c>
      <c r="C9197">
        <v>0</v>
      </c>
      <c r="D9197" t="s">
        <v>12503</v>
      </c>
      <c r="E9197">
        <v>1467</v>
      </c>
      <c r="F9197">
        <v>1667</v>
      </c>
      <c r="G9197">
        <v>1800</v>
      </c>
      <c r="H9197">
        <v>0</v>
      </c>
      <c r="I9197">
        <v>14.67</v>
      </c>
      <c r="J9197">
        <v>16.670000000000002</v>
      </c>
      <c r="K9197">
        <v>18</v>
      </c>
      <c r="L9197">
        <v>0</v>
      </c>
    </row>
    <row r="9198" spans="1:12" x14ac:dyDescent="0.25">
      <c r="A9198">
        <v>85491900</v>
      </c>
      <c r="C9198">
        <v>0</v>
      </c>
      <c r="D9198" t="s">
        <v>12496</v>
      </c>
      <c r="E9198">
        <v>1345</v>
      </c>
      <c r="F9198">
        <v>1737</v>
      </c>
      <c r="G9198">
        <v>1800</v>
      </c>
      <c r="H9198">
        <v>0</v>
      </c>
      <c r="I9198">
        <v>13.45</v>
      </c>
      <c r="J9198">
        <v>17.37</v>
      </c>
      <c r="K9198">
        <v>18</v>
      </c>
      <c r="L9198">
        <v>0</v>
      </c>
    </row>
    <row r="9199" spans="1:12" x14ac:dyDescent="0.25">
      <c r="A9199">
        <v>85491900</v>
      </c>
      <c r="B9199">
        <v>1</v>
      </c>
      <c r="C9199">
        <v>0</v>
      </c>
      <c r="D9199" t="s">
        <v>12504</v>
      </c>
      <c r="E9199">
        <v>1429</v>
      </c>
      <c r="F9199">
        <v>1821</v>
      </c>
      <c r="G9199">
        <v>1800</v>
      </c>
      <c r="H9199">
        <v>0</v>
      </c>
      <c r="I9199">
        <v>14.29</v>
      </c>
      <c r="J9199">
        <v>18.21</v>
      </c>
      <c r="K9199">
        <v>18</v>
      </c>
      <c r="L9199">
        <v>0</v>
      </c>
    </row>
    <row r="9200" spans="1:12" x14ac:dyDescent="0.25">
      <c r="A9200">
        <v>85491900</v>
      </c>
      <c r="B9200">
        <v>2</v>
      </c>
      <c r="C9200">
        <v>0</v>
      </c>
      <c r="D9200" t="s">
        <v>12505</v>
      </c>
      <c r="E9200">
        <v>1467</v>
      </c>
      <c r="F9200">
        <v>1859</v>
      </c>
      <c r="G9200">
        <v>1800</v>
      </c>
      <c r="H9200">
        <v>0</v>
      </c>
      <c r="I9200">
        <v>14.67</v>
      </c>
      <c r="J9200">
        <v>18.59</v>
      </c>
      <c r="K9200">
        <v>18</v>
      </c>
      <c r="L9200">
        <v>0</v>
      </c>
    </row>
    <row r="9201" spans="1:12" x14ac:dyDescent="0.25">
      <c r="A9201">
        <v>85492100</v>
      </c>
      <c r="C9201">
        <v>0</v>
      </c>
      <c r="D9201" t="s">
        <v>12496</v>
      </c>
      <c r="E9201">
        <v>1345</v>
      </c>
      <c r="F9201">
        <v>1545</v>
      </c>
      <c r="G9201">
        <v>1800</v>
      </c>
      <c r="H9201">
        <v>0</v>
      </c>
      <c r="I9201">
        <v>13.45</v>
      </c>
      <c r="J9201">
        <v>15.45</v>
      </c>
      <c r="K9201">
        <v>18</v>
      </c>
      <c r="L9201">
        <v>0</v>
      </c>
    </row>
    <row r="9202" spans="1:12" x14ac:dyDescent="0.25">
      <c r="A9202">
        <v>85492100</v>
      </c>
      <c r="B9202">
        <v>1</v>
      </c>
      <c r="C9202">
        <v>0</v>
      </c>
      <c r="D9202" t="s">
        <v>12506</v>
      </c>
      <c r="E9202">
        <v>1345</v>
      </c>
      <c r="F9202">
        <v>1545</v>
      </c>
      <c r="G9202">
        <v>1800</v>
      </c>
      <c r="H9202">
        <v>0</v>
      </c>
      <c r="I9202">
        <v>13.45</v>
      </c>
      <c r="J9202">
        <v>15.45</v>
      </c>
      <c r="K9202">
        <v>18</v>
      </c>
      <c r="L9202">
        <v>0</v>
      </c>
    </row>
    <row r="9203" spans="1:12" x14ac:dyDescent="0.25">
      <c r="A9203">
        <v>85492900</v>
      </c>
      <c r="C9203">
        <v>0</v>
      </c>
      <c r="D9203" t="s">
        <v>12496</v>
      </c>
      <c r="E9203">
        <v>1345</v>
      </c>
      <c r="F9203">
        <v>1545</v>
      </c>
      <c r="G9203">
        <v>1800</v>
      </c>
      <c r="H9203">
        <v>0</v>
      </c>
      <c r="I9203">
        <v>13.45</v>
      </c>
      <c r="J9203">
        <v>15.45</v>
      </c>
      <c r="K9203">
        <v>18</v>
      </c>
      <c r="L9203">
        <v>0</v>
      </c>
    </row>
    <row r="9204" spans="1:12" x14ac:dyDescent="0.25">
      <c r="A9204">
        <v>85492900</v>
      </c>
      <c r="B9204">
        <v>1</v>
      </c>
      <c r="C9204">
        <v>0</v>
      </c>
      <c r="D9204" t="s">
        <v>12506</v>
      </c>
      <c r="E9204">
        <v>1345</v>
      </c>
      <c r="F9204">
        <v>1545</v>
      </c>
      <c r="G9204">
        <v>1800</v>
      </c>
      <c r="H9204">
        <v>0</v>
      </c>
      <c r="I9204">
        <v>13.45</v>
      </c>
      <c r="J9204">
        <v>15.45</v>
      </c>
      <c r="K9204">
        <v>18</v>
      </c>
      <c r="L9204">
        <v>0</v>
      </c>
    </row>
    <row r="9205" spans="1:12" x14ac:dyDescent="0.25">
      <c r="A9205">
        <v>85493100</v>
      </c>
      <c r="C9205">
        <v>0</v>
      </c>
      <c r="D9205" t="s">
        <v>12496</v>
      </c>
      <c r="E9205">
        <v>1345</v>
      </c>
      <c r="F9205">
        <v>1737</v>
      </c>
      <c r="G9205">
        <v>1800</v>
      </c>
      <c r="H9205">
        <v>0</v>
      </c>
      <c r="I9205">
        <v>13.45</v>
      </c>
      <c r="J9205">
        <v>17.37</v>
      </c>
      <c r="K9205">
        <v>18</v>
      </c>
      <c r="L9205">
        <v>0</v>
      </c>
    </row>
    <row r="9206" spans="1:12" x14ac:dyDescent="0.25">
      <c r="A9206">
        <v>85493100</v>
      </c>
      <c r="B9206">
        <v>1</v>
      </c>
      <c r="C9206">
        <v>0</v>
      </c>
      <c r="D9206" t="s">
        <v>12506</v>
      </c>
      <c r="E9206">
        <v>1345</v>
      </c>
      <c r="F9206">
        <v>1737</v>
      </c>
      <c r="G9206">
        <v>1800</v>
      </c>
      <c r="H9206">
        <v>0</v>
      </c>
      <c r="I9206">
        <v>13.45</v>
      </c>
      <c r="J9206">
        <v>17.37</v>
      </c>
      <c r="K9206">
        <v>18</v>
      </c>
      <c r="L9206">
        <v>0</v>
      </c>
    </row>
    <row r="9207" spans="1:12" x14ac:dyDescent="0.25">
      <c r="A9207">
        <v>85493900</v>
      </c>
      <c r="C9207">
        <v>0</v>
      </c>
      <c r="D9207" t="s">
        <v>12496</v>
      </c>
      <c r="E9207">
        <v>1345</v>
      </c>
      <c r="F9207">
        <v>1737</v>
      </c>
      <c r="G9207">
        <v>1800</v>
      </c>
      <c r="H9207">
        <v>0</v>
      </c>
      <c r="I9207">
        <v>13.45</v>
      </c>
      <c r="J9207">
        <v>17.37</v>
      </c>
      <c r="K9207">
        <v>18</v>
      </c>
      <c r="L9207">
        <v>0</v>
      </c>
    </row>
    <row r="9208" spans="1:12" x14ac:dyDescent="0.25">
      <c r="A9208">
        <v>85493900</v>
      </c>
      <c r="B9208">
        <v>1</v>
      </c>
      <c r="C9208">
        <v>0</v>
      </c>
      <c r="D9208" t="s">
        <v>12506</v>
      </c>
      <c r="E9208">
        <v>1345</v>
      </c>
      <c r="F9208">
        <v>1737</v>
      </c>
      <c r="G9208">
        <v>1800</v>
      </c>
      <c r="H9208">
        <v>0</v>
      </c>
      <c r="I9208">
        <v>13.45</v>
      </c>
      <c r="J9208">
        <v>17.37</v>
      </c>
      <c r="K9208">
        <v>18</v>
      </c>
      <c r="L9208">
        <v>0</v>
      </c>
    </row>
    <row r="9209" spans="1:12" x14ac:dyDescent="0.25">
      <c r="A9209">
        <v>85499100</v>
      </c>
      <c r="C9209">
        <v>0</v>
      </c>
      <c r="D9209" t="s">
        <v>12905</v>
      </c>
      <c r="E9209">
        <v>1345</v>
      </c>
      <c r="F9209">
        <v>1737</v>
      </c>
      <c r="G9209">
        <v>1800</v>
      </c>
      <c r="H9209">
        <v>0</v>
      </c>
      <c r="I9209">
        <v>13.45</v>
      </c>
      <c r="J9209">
        <v>17.37</v>
      </c>
      <c r="K9209">
        <v>18</v>
      </c>
      <c r="L9209">
        <v>0</v>
      </c>
    </row>
    <row r="9210" spans="1:12" x14ac:dyDescent="0.25">
      <c r="A9210">
        <v>85499100</v>
      </c>
      <c r="B9210">
        <v>1</v>
      </c>
      <c r="C9210">
        <v>0</v>
      </c>
      <c r="D9210" t="s">
        <v>12506</v>
      </c>
      <c r="E9210">
        <v>1345</v>
      </c>
      <c r="F9210">
        <v>1737</v>
      </c>
      <c r="G9210">
        <v>1800</v>
      </c>
      <c r="H9210">
        <v>0</v>
      </c>
      <c r="I9210">
        <v>13.45</v>
      </c>
      <c r="J9210">
        <v>17.37</v>
      </c>
      <c r="K9210">
        <v>18</v>
      </c>
      <c r="L9210">
        <v>0</v>
      </c>
    </row>
    <row r="9211" spans="1:12" x14ac:dyDescent="0.25">
      <c r="A9211">
        <v>85499900</v>
      </c>
      <c r="C9211">
        <v>0</v>
      </c>
      <c r="D9211" t="s">
        <v>12496</v>
      </c>
      <c r="E9211">
        <v>1345</v>
      </c>
      <c r="F9211">
        <v>1737</v>
      </c>
      <c r="G9211">
        <v>1800</v>
      </c>
      <c r="H9211">
        <v>0</v>
      </c>
      <c r="I9211">
        <v>13.45</v>
      </c>
      <c r="J9211">
        <v>17.37</v>
      </c>
      <c r="K9211">
        <v>18</v>
      </c>
      <c r="L9211">
        <v>0</v>
      </c>
    </row>
    <row r="9212" spans="1:12" x14ac:dyDescent="0.25">
      <c r="A9212">
        <v>85499900</v>
      </c>
      <c r="B9212">
        <v>1</v>
      </c>
      <c r="C9212">
        <v>0</v>
      </c>
      <c r="D9212" t="s">
        <v>12506</v>
      </c>
      <c r="E9212">
        <v>1345</v>
      </c>
      <c r="F9212">
        <v>1737</v>
      </c>
      <c r="G9212">
        <v>1800</v>
      </c>
      <c r="H9212">
        <v>0</v>
      </c>
      <c r="I9212">
        <v>13.45</v>
      </c>
      <c r="J9212">
        <v>17.37</v>
      </c>
      <c r="K9212">
        <v>18</v>
      </c>
      <c r="L9212">
        <v>0</v>
      </c>
    </row>
    <row r="9213" spans="1:12" x14ac:dyDescent="0.25">
      <c r="A9213">
        <v>86011000</v>
      </c>
      <c r="C9213">
        <v>0</v>
      </c>
      <c r="D9213" t="s">
        <v>8647</v>
      </c>
      <c r="E9213">
        <v>1345</v>
      </c>
      <c r="F9213">
        <v>1699</v>
      </c>
      <c r="G9213">
        <v>1800</v>
      </c>
      <c r="H9213">
        <v>0</v>
      </c>
      <c r="I9213">
        <v>13.45</v>
      </c>
      <c r="J9213">
        <v>16.989999999999998</v>
      </c>
      <c r="K9213">
        <v>18</v>
      </c>
      <c r="L9213">
        <v>0</v>
      </c>
    </row>
    <row r="9214" spans="1:12" x14ac:dyDescent="0.25">
      <c r="A9214">
        <v>86012000</v>
      </c>
      <c r="C9214">
        <v>0</v>
      </c>
      <c r="D9214" t="s">
        <v>8648</v>
      </c>
      <c r="E9214">
        <v>1345</v>
      </c>
      <c r="F9214">
        <v>1699</v>
      </c>
      <c r="G9214">
        <v>1800</v>
      </c>
      <c r="H9214">
        <v>0</v>
      </c>
      <c r="I9214">
        <v>13.45</v>
      </c>
      <c r="J9214">
        <v>16.989999999999998</v>
      </c>
      <c r="K9214">
        <v>18</v>
      </c>
      <c r="L9214">
        <v>0</v>
      </c>
    </row>
    <row r="9215" spans="1:12" x14ac:dyDescent="0.25">
      <c r="A9215">
        <v>86021000</v>
      </c>
      <c r="C9215">
        <v>0</v>
      </c>
      <c r="D9215" t="s">
        <v>8649</v>
      </c>
      <c r="E9215">
        <v>1345</v>
      </c>
      <c r="F9215">
        <v>1699</v>
      </c>
      <c r="G9215">
        <v>1800</v>
      </c>
      <c r="H9215">
        <v>0</v>
      </c>
      <c r="I9215">
        <v>13.45</v>
      </c>
      <c r="J9215">
        <v>16.989999999999998</v>
      </c>
      <c r="K9215">
        <v>18</v>
      </c>
      <c r="L9215">
        <v>0</v>
      </c>
    </row>
    <row r="9216" spans="1:12" x14ac:dyDescent="0.25">
      <c r="A9216">
        <v>86029000</v>
      </c>
      <c r="C9216">
        <v>0</v>
      </c>
      <c r="D9216" t="s">
        <v>8650</v>
      </c>
      <c r="E9216">
        <v>1345</v>
      </c>
      <c r="F9216">
        <v>1699</v>
      </c>
      <c r="G9216">
        <v>1800</v>
      </c>
      <c r="H9216">
        <v>0</v>
      </c>
      <c r="I9216">
        <v>13.45</v>
      </c>
      <c r="J9216">
        <v>16.989999999999998</v>
      </c>
      <c r="K9216">
        <v>18</v>
      </c>
      <c r="L9216">
        <v>0</v>
      </c>
    </row>
    <row r="9217" spans="1:12" x14ac:dyDescent="0.25">
      <c r="A9217">
        <v>86031000</v>
      </c>
      <c r="C9217">
        <v>0</v>
      </c>
      <c r="D9217" t="s">
        <v>8651</v>
      </c>
      <c r="E9217">
        <v>1345</v>
      </c>
      <c r="F9217">
        <v>1699</v>
      </c>
      <c r="G9217">
        <v>1800</v>
      </c>
      <c r="H9217">
        <v>0</v>
      </c>
      <c r="I9217">
        <v>13.45</v>
      </c>
      <c r="J9217">
        <v>16.989999999999998</v>
      </c>
      <c r="K9217">
        <v>18</v>
      </c>
      <c r="L9217">
        <v>0</v>
      </c>
    </row>
    <row r="9218" spans="1:12" x14ac:dyDescent="0.25">
      <c r="A9218">
        <v>86039000</v>
      </c>
      <c r="C9218">
        <v>0</v>
      </c>
      <c r="D9218" t="s">
        <v>8652</v>
      </c>
      <c r="E9218">
        <v>1345</v>
      </c>
      <c r="F9218">
        <v>1699</v>
      </c>
      <c r="G9218">
        <v>1800</v>
      </c>
      <c r="H9218">
        <v>0</v>
      </c>
      <c r="I9218">
        <v>13.45</v>
      </c>
      <c r="J9218">
        <v>16.989999999999998</v>
      </c>
      <c r="K9218">
        <v>18</v>
      </c>
      <c r="L9218">
        <v>0</v>
      </c>
    </row>
    <row r="9219" spans="1:12" x14ac:dyDescent="0.25">
      <c r="A9219">
        <v>86040010</v>
      </c>
      <c r="C9219">
        <v>0</v>
      </c>
      <c r="D9219" t="s">
        <v>8653</v>
      </c>
      <c r="E9219">
        <v>1345</v>
      </c>
      <c r="F9219">
        <v>1545</v>
      </c>
      <c r="G9219">
        <v>1800</v>
      </c>
      <c r="H9219">
        <v>0</v>
      </c>
      <c r="I9219">
        <v>13.45</v>
      </c>
      <c r="J9219">
        <v>15.45</v>
      </c>
      <c r="K9219">
        <v>18</v>
      </c>
      <c r="L9219">
        <v>0</v>
      </c>
    </row>
    <row r="9220" spans="1:12" x14ac:dyDescent="0.25">
      <c r="A9220">
        <v>86040090</v>
      </c>
      <c r="C9220">
        <v>0</v>
      </c>
      <c r="D9220" t="s">
        <v>8654</v>
      </c>
      <c r="E9220">
        <v>1345</v>
      </c>
      <c r="F9220">
        <v>1699</v>
      </c>
      <c r="G9220">
        <v>1800</v>
      </c>
      <c r="H9220">
        <v>0</v>
      </c>
      <c r="I9220">
        <v>13.45</v>
      </c>
      <c r="J9220">
        <v>16.989999999999998</v>
      </c>
      <c r="K9220">
        <v>18</v>
      </c>
      <c r="L9220">
        <v>0</v>
      </c>
    </row>
    <row r="9221" spans="1:12" x14ac:dyDescent="0.25">
      <c r="A9221">
        <v>86050010</v>
      </c>
      <c r="C9221">
        <v>0</v>
      </c>
      <c r="D9221" t="s">
        <v>8655</v>
      </c>
      <c r="E9221">
        <v>1345</v>
      </c>
      <c r="F9221">
        <v>1699</v>
      </c>
      <c r="G9221">
        <v>1800</v>
      </c>
      <c r="H9221">
        <v>0</v>
      </c>
      <c r="I9221">
        <v>13.45</v>
      </c>
      <c r="J9221">
        <v>16.989999999999998</v>
      </c>
      <c r="K9221">
        <v>18</v>
      </c>
      <c r="L9221">
        <v>0</v>
      </c>
    </row>
    <row r="9222" spans="1:12" x14ac:dyDescent="0.25">
      <c r="A9222">
        <v>86050090</v>
      </c>
      <c r="C9222">
        <v>0</v>
      </c>
      <c r="D9222" t="s">
        <v>8656</v>
      </c>
      <c r="E9222">
        <v>1345</v>
      </c>
      <c r="F9222">
        <v>1699</v>
      </c>
      <c r="G9222">
        <v>1800</v>
      </c>
      <c r="H9222">
        <v>0</v>
      </c>
      <c r="I9222">
        <v>13.45</v>
      </c>
      <c r="J9222">
        <v>16.989999999999998</v>
      </c>
      <c r="K9222">
        <v>18</v>
      </c>
      <c r="L9222">
        <v>0</v>
      </c>
    </row>
    <row r="9223" spans="1:12" x14ac:dyDescent="0.25">
      <c r="A9223">
        <v>86061000</v>
      </c>
      <c r="C9223">
        <v>0</v>
      </c>
      <c r="D9223" t="s">
        <v>8657</v>
      </c>
      <c r="E9223">
        <v>1345</v>
      </c>
      <c r="F9223">
        <v>1863</v>
      </c>
      <c r="G9223">
        <v>1800</v>
      </c>
      <c r="H9223">
        <v>0</v>
      </c>
      <c r="I9223">
        <v>13.45</v>
      </c>
      <c r="J9223">
        <v>18.63</v>
      </c>
      <c r="K9223">
        <v>18</v>
      </c>
      <c r="L9223">
        <v>0</v>
      </c>
    </row>
    <row r="9224" spans="1:12" x14ac:dyDescent="0.25">
      <c r="A9224">
        <v>86063000</v>
      </c>
      <c r="C9224">
        <v>0</v>
      </c>
      <c r="D9224" t="s">
        <v>8658</v>
      </c>
      <c r="E9224">
        <v>1345</v>
      </c>
      <c r="F9224">
        <v>1699</v>
      </c>
      <c r="G9224">
        <v>1800</v>
      </c>
      <c r="H9224">
        <v>0</v>
      </c>
      <c r="I9224">
        <v>13.45</v>
      </c>
      <c r="J9224">
        <v>16.989999999999998</v>
      </c>
      <c r="K9224">
        <v>18</v>
      </c>
      <c r="L9224">
        <v>0</v>
      </c>
    </row>
    <row r="9225" spans="1:12" x14ac:dyDescent="0.25">
      <c r="A9225">
        <v>86069100</v>
      </c>
      <c r="C9225">
        <v>0</v>
      </c>
      <c r="D9225" t="s">
        <v>8659</v>
      </c>
      <c r="E9225">
        <v>1345</v>
      </c>
      <c r="F9225">
        <v>1863</v>
      </c>
      <c r="G9225">
        <v>1800</v>
      </c>
      <c r="H9225">
        <v>0</v>
      </c>
      <c r="I9225">
        <v>13.45</v>
      </c>
      <c r="J9225">
        <v>18.63</v>
      </c>
      <c r="K9225">
        <v>18</v>
      </c>
      <c r="L9225">
        <v>0</v>
      </c>
    </row>
    <row r="9226" spans="1:12" x14ac:dyDescent="0.25">
      <c r="A9226">
        <v>86069200</v>
      </c>
      <c r="C9226">
        <v>0</v>
      </c>
      <c r="D9226" t="s">
        <v>8660</v>
      </c>
      <c r="E9226">
        <v>1345</v>
      </c>
      <c r="F9226">
        <v>1863</v>
      </c>
      <c r="G9226">
        <v>1800</v>
      </c>
      <c r="H9226">
        <v>0</v>
      </c>
      <c r="I9226">
        <v>13.45</v>
      </c>
      <c r="J9226">
        <v>18.63</v>
      </c>
      <c r="K9226">
        <v>18</v>
      </c>
      <c r="L9226">
        <v>0</v>
      </c>
    </row>
    <row r="9227" spans="1:12" x14ac:dyDescent="0.25">
      <c r="A9227">
        <v>86069900</v>
      </c>
      <c r="C9227">
        <v>0</v>
      </c>
      <c r="D9227" t="s">
        <v>8661</v>
      </c>
      <c r="E9227">
        <v>1345</v>
      </c>
      <c r="F9227">
        <v>1863</v>
      </c>
      <c r="G9227">
        <v>1800</v>
      </c>
      <c r="H9227">
        <v>0</v>
      </c>
      <c r="I9227">
        <v>13.45</v>
      </c>
      <c r="J9227">
        <v>18.63</v>
      </c>
      <c r="K9227">
        <v>18</v>
      </c>
      <c r="L9227">
        <v>0</v>
      </c>
    </row>
    <row r="9228" spans="1:12" x14ac:dyDescent="0.25">
      <c r="A9228">
        <v>86071110</v>
      </c>
      <c r="C9228">
        <v>0</v>
      </c>
      <c r="D9228" t="s">
        <v>8662</v>
      </c>
      <c r="E9228">
        <v>1345</v>
      </c>
      <c r="F9228">
        <v>1820</v>
      </c>
      <c r="G9228">
        <v>1800</v>
      </c>
      <c r="H9228">
        <v>0</v>
      </c>
      <c r="I9228">
        <v>13.45</v>
      </c>
      <c r="J9228">
        <v>18.2</v>
      </c>
      <c r="K9228">
        <v>18</v>
      </c>
      <c r="L9228">
        <v>0</v>
      </c>
    </row>
    <row r="9229" spans="1:12" x14ac:dyDescent="0.25">
      <c r="A9229">
        <v>86071120</v>
      </c>
      <c r="C9229">
        <v>0</v>
      </c>
      <c r="D9229" t="s">
        <v>8663</v>
      </c>
      <c r="E9229">
        <v>1345</v>
      </c>
      <c r="F9229">
        <v>1699</v>
      </c>
      <c r="G9229">
        <v>1800</v>
      </c>
      <c r="H9229">
        <v>0</v>
      </c>
      <c r="I9229">
        <v>13.45</v>
      </c>
      <c r="J9229">
        <v>16.989999999999998</v>
      </c>
      <c r="K9229">
        <v>18</v>
      </c>
      <c r="L9229">
        <v>0</v>
      </c>
    </row>
    <row r="9230" spans="1:12" x14ac:dyDescent="0.25">
      <c r="A9230">
        <v>86071200</v>
      </c>
      <c r="C9230">
        <v>0</v>
      </c>
      <c r="D9230" t="s">
        <v>8664</v>
      </c>
      <c r="E9230">
        <v>1345</v>
      </c>
      <c r="F9230">
        <v>1699</v>
      </c>
      <c r="G9230">
        <v>1800</v>
      </c>
      <c r="H9230">
        <v>0</v>
      </c>
      <c r="I9230">
        <v>13.45</v>
      </c>
      <c r="J9230">
        <v>16.989999999999998</v>
      </c>
      <c r="K9230">
        <v>18</v>
      </c>
      <c r="L9230">
        <v>0</v>
      </c>
    </row>
    <row r="9231" spans="1:12" x14ac:dyDescent="0.25">
      <c r="A9231">
        <v>86071911</v>
      </c>
      <c r="C9231">
        <v>0</v>
      </c>
      <c r="D9231" t="s">
        <v>8665</v>
      </c>
      <c r="E9231">
        <v>1345</v>
      </c>
      <c r="F9231">
        <v>1545</v>
      </c>
      <c r="G9231">
        <v>1800</v>
      </c>
      <c r="H9231">
        <v>0</v>
      </c>
      <c r="I9231">
        <v>13.45</v>
      </c>
      <c r="J9231">
        <v>15.45</v>
      </c>
      <c r="K9231">
        <v>18</v>
      </c>
      <c r="L9231">
        <v>0</v>
      </c>
    </row>
    <row r="9232" spans="1:12" x14ac:dyDescent="0.25">
      <c r="A9232">
        <v>86071919</v>
      </c>
      <c r="C9232">
        <v>0</v>
      </c>
      <c r="D9232" t="s">
        <v>8666</v>
      </c>
      <c r="E9232">
        <v>1345</v>
      </c>
      <c r="F9232">
        <v>1699</v>
      </c>
      <c r="G9232">
        <v>1800</v>
      </c>
      <c r="H9232">
        <v>0</v>
      </c>
      <c r="I9232">
        <v>13.45</v>
      </c>
      <c r="J9232">
        <v>16.989999999999998</v>
      </c>
      <c r="K9232">
        <v>18</v>
      </c>
      <c r="L9232">
        <v>0</v>
      </c>
    </row>
    <row r="9233" spans="1:12" x14ac:dyDescent="0.25">
      <c r="A9233">
        <v>86071990</v>
      </c>
      <c r="C9233">
        <v>0</v>
      </c>
      <c r="D9233" t="s">
        <v>8667</v>
      </c>
      <c r="E9233">
        <v>1345</v>
      </c>
      <c r="F9233">
        <v>1774</v>
      </c>
      <c r="G9233">
        <v>1800</v>
      </c>
      <c r="H9233">
        <v>0</v>
      </c>
      <c r="I9233">
        <v>13.45</v>
      </c>
      <c r="J9233">
        <v>17.739999999999998</v>
      </c>
      <c r="K9233">
        <v>18</v>
      </c>
      <c r="L9233">
        <v>0</v>
      </c>
    </row>
    <row r="9234" spans="1:12" x14ac:dyDescent="0.25">
      <c r="A9234">
        <v>86072100</v>
      </c>
      <c r="C9234">
        <v>0</v>
      </c>
      <c r="D9234" t="s">
        <v>8668</v>
      </c>
      <c r="E9234">
        <v>1345</v>
      </c>
      <c r="F9234">
        <v>1699</v>
      </c>
      <c r="G9234">
        <v>1800</v>
      </c>
      <c r="H9234">
        <v>0</v>
      </c>
      <c r="I9234">
        <v>13.45</v>
      </c>
      <c r="J9234">
        <v>16.989999999999998</v>
      </c>
      <c r="K9234">
        <v>18</v>
      </c>
      <c r="L9234">
        <v>0</v>
      </c>
    </row>
    <row r="9235" spans="1:12" x14ac:dyDescent="0.25">
      <c r="A9235">
        <v>86072900</v>
      </c>
      <c r="C9235">
        <v>0</v>
      </c>
      <c r="D9235" t="s">
        <v>8669</v>
      </c>
      <c r="E9235">
        <v>1345</v>
      </c>
      <c r="F9235">
        <v>1699</v>
      </c>
      <c r="G9235">
        <v>1800</v>
      </c>
      <c r="H9235">
        <v>0</v>
      </c>
      <c r="I9235">
        <v>13.45</v>
      </c>
      <c r="J9235">
        <v>16.989999999999998</v>
      </c>
      <c r="K9235">
        <v>18</v>
      </c>
      <c r="L9235">
        <v>0</v>
      </c>
    </row>
    <row r="9236" spans="1:12" x14ac:dyDescent="0.25">
      <c r="A9236">
        <v>86073000</v>
      </c>
      <c r="C9236">
        <v>0</v>
      </c>
      <c r="D9236" t="s">
        <v>8670</v>
      </c>
      <c r="E9236">
        <v>1345</v>
      </c>
      <c r="F9236">
        <v>1699</v>
      </c>
      <c r="G9236">
        <v>1800</v>
      </c>
      <c r="H9236">
        <v>0</v>
      </c>
      <c r="I9236">
        <v>13.45</v>
      </c>
      <c r="J9236">
        <v>16.989999999999998</v>
      </c>
      <c r="K9236">
        <v>18</v>
      </c>
      <c r="L9236">
        <v>0</v>
      </c>
    </row>
    <row r="9237" spans="1:12" x14ac:dyDescent="0.25">
      <c r="A9237">
        <v>86079100</v>
      </c>
      <c r="C9237">
        <v>0</v>
      </c>
      <c r="D9237" t="s">
        <v>8671</v>
      </c>
      <c r="E9237">
        <v>1345</v>
      </c>
      <c r="F9237">
        <v>1699</v>
      </c>
      <c r="G9237">
        <v>1800</v>
      </c>
      <c r="H9237">
        <v>0</v>
      </c>
      <c r="I9237">
        <v>13.45</v>
      </c>
      <c r="J9237">
        <v>16.989999999999998</v>
      </c>
      <c r="K9237">
        <v>18</v>
      </c>
      <c r="L9237">
        <v>0</v>
      </c>
    </row>
    <row r="9238" spans="1:12" x14ac:dyDescent="0.25">
      <c r="A9238">
        <v>86079900</v>
      </c>
      <c r="C9238">
        <v>0</v>
      </c>
      <c r="D9238" t="s">
        <v>8672</v>
      </c>
      <c r="E9238">
        <v>1345</v>
      </c>
      <c r="F9238">
        <v>1699</v>
      </c>
      <c r="G9238">
        <v>1800</v>
      </c>
      <c r="H9238">
        <v>0</v>
      </c>
      <c r="I9238">
        <v>13.45</v>
      </c>
      <c r="J9238">
        <v>16.989999999999998</v>
      </c>
      <c r="K9238">
        <v>18</v>
      </c>
      <c r="L9238">
        <v>0</v>
      </c>
    </row>
    <row r="9239" spans="1:12" x14ac:dyDescent="0.25">
      <c r="A9239">
        <v>86080011</v>
      </c>
      <c r="C9239">
        <v>0</v>
      </c>
      <c r="D9239" t="s">
        <v>8673</v>
      </c>
      <c r="E9239">
        <v>1345</v>
      </c>
      <c r="F9239">
        <v>1699</v>
      </c>
      <c r="G9239">
        <v>1800</v>
      </c>
      <c r="H9239">
        <v>0</v>
      </c>
      <c r="I9239">
        <v>13.45</v>
      </c>
      <c r="J9239">
        <v>16.989999999999998</v>
      </c>
      <c r="K9239">
        <v>18</v>
      </c>
      <c r="L9239">
        <v>0</v>
      </c>
    </row>
    <row r="9240" spans="1:12" x14ac:dyDescent="0.25">
      <c r="A9240">
        <v>86080012</v>
      </c>
      <c r="C9240">
        <v>0</v>
      </c>
      <c r="D9240" t="s">
        <v>8674</v>
      </c>
      <c r="E9240">
        <v>1345</v>
      </c>
      <c r="F9240">
        <v>1699</v>
      </c>
      <c r="G9240">
        <v>1800</v>
      </c>
      <c r="H9240">
        <v>0</v>
      </c>
      <c r="I9240">
        <v>13.45</v>
      </c>
      <c r="J9240">
        <v>16.989999999999998</v>
      </c>
      <c r="K9240">
        <v>18</v>
      </c>
      <c r="L9240">
        <v>0</v>
      </c>
    </row>
    <row r="9241" spans="1:12" x14ac:dyDescent="0.25">
      <c r="A9241">
        <v>86080090</v>
      </c>
      <c r="C9241">
        <v>0</v>
      </c>
      <c r="D9241" t="s">
        <v>8675</v>
      </c>
      <c r="E9241">
        <v>1345</v>
      </c>
      <c r="F9241">
        <v>1699</v>
      </c>
      <c r="G9241">
        <v>1800</v>
      </c>
      <c r="H9241">
        <v>0</v>
      </c>
      <c r="I9241">
        <v>13.45</v>
      </c>
      <c r="J9241">
        <v>16.989999999999998</v>
      </c>
      <c r="K9241">
        <v>18</v>
      </c>
      <c r="L9241">
        <v>0</v>
      </c>
    </row>
    <row r="9242" spans="1:12" x14ac:dyDescent="0.25">
      <c r="A9242">
        <v>86090000</v>
      </c>
      <c r="C9242">
        <v>0</v>
      </c>
      <c r="D9242" t="s">
        <v>8676</v>
      </c>
      <c r="E9242">
        <v>1345</v>
      </c>
      <c r="F9242">
        <v>1699</v>
      </c>
      <c r="G9242">
        <v>1800</v>
      </c>
      <c r="H9242">
        <v>0</v>
      </c>
      <c r="I9242">
        <v>13.45</v>
      </c>
      <c r="J9242">
        <v>16.989999999999998</v>
      </c>
      <c r="K9242">
        <v>18</v>
      </c>
      <c r="L9242">
        <v>0</v>
      </c>
    </row>
    <row r="9243" spans="1:12" x14ac:dyDescent="0.25">
      <c r="A9243">
        <v>87011000</v>
      </c>
      <c r="C9243">
        <v>0</v>
      </c>
      <c r="D9243" t="s">
        <v>8677</v>
      </c>
      <c r="E9243">
        <v>1345</v>
      </c>
      <c r="F9243">
        <v>1699</v>
      </c>
      <c r="G9243">
        <v>1200</v>
      </c>
      <c r="H9243">
        <v>0</v>
      </c>
      <c r="I9243">
        <v>13.45</v>
      </c>
      <c r="J9243">
        <v>16.989999999999998</v>
      </c>
      <c r="K9243">
        <v>12</v>
      </c>
      <c r="L9243">
        <v>0</v>
      </c>
    </row>
    <row r="9244" spans="1:12" x14ac:dyDescent="0.25">
      <c r="A9244">
        <v>87012100</v>
      </c>
      <c r="C9244">
        <v>0</v>
      </c>
      <c r="D9244" t="s">
        <v>12507</v>
      </c>
      <c r="E9244">
        <v>1345</v>
      </c>
      <c r="F9244">
        <v>1774</v>
      </c>
      <c r="G9244">
        <v>1200</v>
      </c>
      <c r="H9244">
        <v>0</v>
      </c>
      <c r="I9244">
        <v>13.45</v>
      </c>
      <c r="J9244">
        <v>17.739999999999998</v>
      </c>
      <c r="K9244">
        <v>12</v>
      </c>
      <c r="L9244">
        <v>0</v>
      </c>
    </row>
    <row r="9245" spans="1:12" x14ac:dyDescent="0.25">
      <c r="A9245">
        <v>87012200</v>
      </c>
      <c r="C9245">
        <v>0</v>
      </c>
      <c r="D9245" t="s">
        <v>12508</v>
      </c>
      <c r="E9245">
        <v>1345</v>
      </c>
      <c r="F9245">
        <v>1774</v>
      </c>
      <c r="G9245">
        <v>1200</v>
      </c>
      <c r="H9245">
        <v>0</v>
      </c>
      <c r="I9245">
        <v>13.45</v>
      </c>
      <c r="J9245">
        <v>17.739999999999998</v>
      </c>
      <c r="K9245">
        <v>12</v>
      </c>
      <c r="L9245">
        <v>0</v>
      </c>
    </row>
    <row r="9246" spans="1:12" x14ac:dyDescent="0.25">
      <c r="A9246">
        <v>87012300</v>
      </c>
      <c r="C9246">
        <v>0</v>
      </c>
      <c r="D9246" t="s">
        <v>12509</v>
      </c>
      <c r="E9246">
        <v>1345</v>
      </c>
      <c r="F9246">
        <v>1774</v>
      </c>
      <c r="G9246">
        <v>1200</v>
      </c>
      <c r="H9246">
        <v>0</v>
      </c>
      <c r="I9246">
        <v>13.45</v>
      </c>
      <c r="J9246">
        <v>17.739999999999998</v>
      </c>
      <c r="K9246">
        <v>12</v>
      </c>
      <c r="L9246">
        <v>0</v>
      </c>
    </row>
    <row r="9247" spans="1:12" x14ac:dyDescent="0.25">
      <c r="A9247">
        <v>87012400</v>
      </c>
      <c r="C9247">
        <v>0</v>
      </c>
      <c r="D9247" t="s">
        <v>12510</v>
      </c>
      <c r="E9247">
        <v>1345</v>
      </c>
      <c r="F9247">
        <v>1774</v>
      </c>
      <c r="G9247">
        <v>1200</v>
      </c>
      <c r="H9247">
        <v>0</v>
      </c>
      <c r="I9247">
        <v>13.45</v>
      </c>
      <c r="J9247">
        <v>17.739999999999998</v>
      </c>
      <c r="K9247">
        <v>12</v>
      </c>
      <c r="L9247">
        <v>0</v>
      </c>
    </row>
    <row r="9248" spans="1:12" x14ac:dyDescent="0.25">
      <c r="A9248">
        <v>87012900</v>
      </c>
      <c r="C9248">
        <v>0</v>
      </c>
      <c r="D9248" t="s">
        <v>12511</v>
      </c>
      <c r="E9248">
        <v>1345</v>
      </c>
      <c r="F9248">
        <v>1774</v>
      </c>
      <c r="G9248">
        <v>1200</v>
      </c>
      <c r="H9248">
        <v>0</v>
      </c>
      <c r="I9248">
        <v>13.45</v>
      </c>
      <c r="J9248">
        <v>17.739999999999998</v>
      </c>
      <c r="K9248">
        <v>12</v>
      </c>
      <c r="L9248">
        <v>0</v>
      </c>
    </row>
    <row r="9249" spans="1:12" x14ac:dyDescent="0.25">
      <c r="A9249">
        <v>87013000</v>
      </c>
      <c r="C9249">
        <v>0</v>
      </c>
      <c r="D9249" t="s">
        <v>8678</v>
      </c>
      <c r="E9249">
        <v>1345</v>
      </c>
      <c r="F9249">
        <v>1699</v>
      </c>
      <c r="G9249">
        <v>1200</v>
      </c>
      <c r="H9249">
        <v>0</v>
      </c>
      <c r="I9249">
        <v>13.45</v>
      </c>
      <c r="J9249">
        <v>16.989999999999998</v>
      </c>
      <c r="K9249">
        <v>12</v>
      </c>
      <c r="L9249">
        <v>0</v>
      </c>
    </row>
    <row r="9250" spans="1:12" x14ac:dyDescent="0.25">
      <c r="A9250">
        <v>87019100</v>
      </c>
      <c r="C9250">
        <v>0</v>
      </c>
      <c r="D9250" t="s">
        <v>9985</v>
      </c>
      <c r="E9250">
        <v>1388</v>
      </c>
      <c r="F9250">
        <v>1742</v>
      </c>
      <c r="G9250">
        <v>1200</v>
      </c>
      <c r="H9250">
        <v>0</v>
      </c>
      <c r="I9250">
        <v>13.88</v>
      </c>
      <c r="J9250">
        <v>17.420000000000002</v>
      </c>
      <c r="K9250">
        <v>12</v>
      </c>
      <c r="L9250">
        <v>0</v>
      </c>
    </row>
    <row r="9251" spans="1:12" x14ac:dyDescent="0.25">
      <c r="A9251">
        <v>87019100</v>
      </c>
      <c r="B9251">
        <v>1</v>
      </c>
      <c r="C9251">
        <v>0</v>
      </c>
      <c r="D9251" t="s">
        <v>9985</v>
      </c>
      <c r="E9251">
        <v>1345</v>
      </c>
      <c r="F9251">
        <v>1699</v>
      </c>
      <c r="G9251">
        <v>1200</v>
      </c>
      <c r="H9251">
        <v>0</v>
      </c>
      <c r="I9251">
        <v>13.45</v>
      </c>
      <c r="J9251">
        <v>16.989999999999998</v>
      </c>
      <c r="K9251">
        <v>12</v>
      </c>
      <c r="L9251">
        <v>0</v>
      </c>
    </row>
    <row r="9252" spans="1:12" x14ac:dyDescent="0.25">
      <c r="A9252">
        <v>87019200</v>
      </c>
      <c r="C9252">
        <v>0</v>
      </c>
      <c r="D9252" t="s">
        <v>9986</v>
      </c>
      <c r="E9252">
        <v>1388</v>
      </c>
      <c r="F9252">
        <v>1742</v>
      </c>
      <c r="G9252">
        <v>1200</v>
      </c>
      <c r="H9252">
        <v>0</v>
      </c>
      <c r="I9252">
        <v>13.88</v>
      </c>
      <c r="J9252">
        <v>17.420000000000002</v>
      </c>
      <c r="K9252">
        <v>12</v>
      </c>
      <c r="L9252">
        <v>0</v>
      </c>
    </row>
    <row r="9253" spans="1:12" x14ac:dyDescent="0.25">
      <c r="A9253">
        <v>87019200</v>
      </c>
      <c r="B9253">
        <v>1</v>
      </c>
      <c r="C9253">
        <v>0</v>
      </c>
      <c r="D9253" t="s">
        <v>9986</v>
      </c>
      <c r="E9253">
        <v>1345</v>
      </c>
      <c r="F9253">
        <v>1699</v>
      </c>
      <c r="G9253">
        <v>1200</v>
      </c>
      <c r="H9253">
        <v>0</v>
      </c>
      <c r="I9253">
        <v>13.45</v>
      </c>
      <c r="J9253">
        <v>16.989999999999998</v>
      </c>
      <c r="K9253">
        <v>12</v>
      </c>
      <c r="L9253">
        <v>0</v>
      </c>
    </row>
    <row r="9254" spans="1:12" x14ac:dyDescent="0.25">
      <c r="A9254">
        <v>87019300</v>
      </c>
      <c r="C9254">
        <v>0</v>
      </c>
      <c r="D9254" t="s">
        <v>9987</v>
      </c>
      <c r="E9254">
        <v>1388</v>
      </c>
      <c r="F9254">
        <v>1742</v>
      </c>
      <c r="G9254">
        <v>1200</v>
      </c>
      <c r="H9254">
        <v>0</v>
      </c>
      <c r="I9254">
        <v>13.88</v>
      </c>
      <c r="J9254">
        <v>17.420000000000002</v>
      </c>
      <c r="K9254">
        <v>12</v>
      </c>
      <c r="L9254">
        <v>0</v>
      </c>
    </row>
    <row r="9255" spans="1:12" x14ac:dyDescent="0.25">
      <c r="A9255">
        <v>87019300</v>
      </c>
      <c r="B9255">
        <v>1</v>
      </c>
      <c r="C9255">
        <v>0</v>
      </c>
      <c r="D9255" t="s">
        <v>9987</v>
      </c>
      <c r="E9255">
        <v>1345</v>
      </c>
      <c r="F9255">
        <v>1699</v>
      </c>
      <c r="G9255">
        <v>1200</v>
      </c>
      <c r="H9255">
        <v>0</v>
      </c>
      <c r="I9255">
        <v>13.45</v>
      </c>
      <c r="J9255">
        <v>16.989999999999998</v>
      </c>
      <c r="K9255">
        <v>12</v>
      </c>
      <c r="L9255">
        <v>0</v>
      </c>
    </row>
    <row r="9256" spans="1:12" x14ac:dyDescent="0.25">
      <c r="A9256">
        <v>87019410</v>
      </c>
      <c r="C9256">
        <v>0</v>
      </c>
      <c r="D9256" t="s">
        <v>12906</v>
      </c>
      <c r="E9256">
        <v>1345</v>
      </c>
      <c r="F9256">
        <v>1545</v>
      </c>
      <c r="G9256">
        <v>1200</v>
      </c>
      <c r="H9256">
        <v>0</v>
      </c>
      <c r="I9256">
        <v>13.45</v>
      </c>
      <c r="J9256">
        <v>15.45</v>
      </c>
      <c r="K9256">
        <v>12</v>
      </c>
      <c r="L9256">
        <v>0</v>
      </c>
    </row>
    <row r="9257" spans="1:12" x14ac:dyDescent="0.25">
      <c r="A9257">
        <v>87019490</v>
      </c>
      <c r="C9257">
        <v>0</v>
      </c>
      <c r="D9257" t="s">
        <v>6</v>
      </c>
      <c r="E9257">
        <v>1388</v>
      </c>
      <c r="F9257">
        <v>1742</v>
      </c>
      <c r="G9257">
        <v>1200</v>
      </c>
      <c r="H9257">
        <v>0</v>
      </c>
      <c r="I9257">
        <v>13.88</v>
      </c>
      <c r="J9257">
        <v>17.420000000000002</v>
      </c>
      <c r="K9257">
        <v>12</v>
      </c>
      <c r="L9257">
        <v>0</v>
      </c>
    </row>
    <row r="9258" spans="1:12" x14ac:dyDescent="0.25">
      <c r="A9258">
        <v>87019490</v>
      </c>
      <c r="B9258">
        <v>1</v>
      </c>
      <c r="C9258">
        <v>0</v>
      </c>
      <c r="D9258" t="s">
        <v>6</v>
      </c>
      <c r="E9258">
        <v>1345</v>
      </c>
      <c r="F9258">
        <v>1699</v>
      </c>
      <c r="G9258">
        <v>1200</v>
      </c>
      <c r="H9258">
        <v>0</v>
      </c>
      <c r="I9258">
        <v>13.45</v>
      </c>
      <c r="J9258">
        <v>16.989999999999998</v>
      </c>
      <c r="K9258">
        <v>12</v>
      </c>
      <c r="L9258">
        <v>0</v>
      </c>
    </row>
    <row r="9259" spans="1:12" x14ac:dyDescent="0.25">
      <c r="A9259">
        <v>87019510</v>
      </c>
      <c r="C9259">
        <v>0</v>
      </c>
      <c r="D9259" t="s">
        <v>12906</v>
      </c>
      <c r="E9259">
        <v>1345</v>
      </c>
      <c r="F9259">
        <v>1545</v>
      </c>
      <c r="G9259">
        <v>1200</v>
      </c>
      <c r="H9259">
        <v>0</v>
      </c>
      <c r="I9259">
        <v>13.45</v>
      </c>
      <c r="J9259">
        <v>15.45</v>
      </c>
      <c r="K9259">
        <v>12</v>
      </c>
      <c r="L9259">
        <v>0</v>
      </c>
    </row>
    <row r="9260" spans="1:12" x14ac:dyDescent="0.25">
      <c r="A9260">
        <v>87019590</v>
      </c>
      <c r="C9260">
        <v>0</v>
      </c>
      <c r="D9260" t="s">
        <v>6</v>
      </c>
      <c r="E9260">
        <v>1388</v>
      </c>
      <c r="F9260">
        <v>1742</v>
      </c>
      <c r="G9260">
        <v>1200</v>
      </c>
      <c r="H9260">
        <v>0</v>
      </c>
      <c r="I9260">
        <v>13.88</v>
      </c>
      <c r="J9260">
        <v>17.420000000000002</v>
      </c>
      <c r="K9260">
        <v>12</v>
      </c>
      <c r="L9260">
        <v>0</v>
      </c>
    </row>
    <row r="9261" spans="1:12" x14ac:dyDescent="0.25">
      <c r="A9261">
        <v>87019590</v>
      </c>
      <c r="B9261">
        <v>1</v>
      </c>
      <c r="C9261">
        <v>0</v>
      </c>
      <c r="D9261" t="s">
        <v>6</v>
      </c>
      <c r="E9261">
        <v>1345</v>
      </c>
      <c r="F9261">
        <v>1699</v>
      </c>
      <c r="G9261">
        <v>1200</v>
      </c>
      <c r="H9261">
        <v>0</v>
      </c>
      <c r="I9261">
        <v>13.45</v>
      </c>
      <c r="J9261">
        <v>16.989999999999998</v>
      </c>
      <c r="K9261">
        <v>12</v>
      </c>
      <c r="L9261">
        <v>0</v>
      </c>
    </row>
    <row r="9262" spans="1:12" x14ac:dyDescent="0.25">
      <c r="A9262">
        <v>87021000</v>
      </c>
      <c r="C9262">
        <v>0</v>
      </c>
      <c r="D9262" t="s">
        <v>10021</v>
      </c>
      <c r="E9262">
        <v>2323</v>
      </c>
      <c r="F9262">
        <v>3690</v>
      </c>
      <c r="G9262">
        <v>1200</v>
      </c>
      <c r="H9262">
        <v>0</v>
      </c>
      <c r="I9262">
        <v>23.23</v>
      </c>
      <c r="J9262">
        <v>36.9</v>
      </c>
      <c r="K9262">
        <v>12</v>
      </c>
      <c r="L9262">
        <v>0</v>
      </c>
    </row>
    <row r="9263" spans="1:12" x14ac:dyDescent="0.25">
      <c r="A9263">
        <v>87021000</v>
      </c>
      <c r="B9263">
        <v>1</v>
      </c>
      <c r="C9263">
        <v>0</v>
      </c>
      <c r="D9263" t="s">
        <v>11166</v>
      </c>
      <c r="E9263">
        <v>1772</v>
      </c>
      <c r="F9263">
        <v>3139</v>
      </c>
      <c r="G9263">
        <v>1200</v>
      </c>
      <c r="H9263">
        <v>0</v>
      </c>
      <c r="I9263">
        <v>17.72</v>
      </c>
      <c r="J9263">
        <v>31.39</v>
      </c>
      <c r="K9263">
        <v>12</v>
      </c>
      <c r="L9263">
        <v>0</v>
      </c>
    </row>
    <row r="9264" spans="1:12" x14ac:dyDescent="0.25">
      <c r="A9264">
        <v>87021000</v>
      </c>
      <c r="B9264">
        <v>2</v>
      </c>
      <c r="C9264">
        <v>0</v>
      </c>
      <c r="D9264" t="s">
        <v>11167</v>
      </c>
      <c r="E9264">
        <v>1345</v>
      </c>
      <c r="F9264">
        <v>2712</v>
      </c>
      <c r="G9264">
        <v>1200</v>
      </c>
      <c r="H9264">
        <v>0</v>
      </c>
      <c r="I9264">
        <v>13.45</v>
      </c>
      <c r="J9264">
        <v>27.12</v>
      </c>
      <c r="K9264">
        <v>12</v>
      </c>
      <c r="L9264">
        <v>0</v>
      </c>
    </row>
    <row r="9265" spans="1:12" x14ac:dyDescent="0.25">
      <c r="A9265">
        <v>87022000</v>
      </c>
      <c r="C9265">
        <v>0</v>
      </c>
      <c r="D9265" t="s">
        <v>9988</v>
      </c>
      <c r="E9265">
        <v>2323</v>
      </c>
      <c r="F9265">
        <v>3690</v>
      </c>
      <c r="G9265">
        <v>1200</v>
      </c>
      <c r="H9265">
        <v>0</v>
      </c>
      <c r="I9265">
        <v>23.23</v>
      </c>
      <c r="J9265">
        <v>36.9</v>
      </c>
      <c r="K9265">
        <v>12</v>
      </c>
      <c r="L9265">
        <v>0</v>
      </c>
    </row>
    <row r="9266" spans="1:12" x14ac:dyDescent="0.25">
      <c r="A9266">
        <v>87022000</v>
      </c>
      <c r="B9266">
        <v>1</v>
      </c>
      <c r="C9266">
        <v>0</v>
      </c>
      <c r="D9266" t="s">
        <v>9988</v>
      </c>
      <c r="E9266">
        <v>1772</v>
      </c>
      <c r="F9266">
        <v>3139</v>
      </c>
      <c r="G9266">
        <v>1200</v>
      </c>
      <c r="H9266">
        <v>0</v>
      </c>
      <c r="I9266">
        <v>17.72</v>
      </c>
      <c r="J9266">
        <v>31.39</v>
      </c>
      <c r="K9266">
        <v>12</v>
      </c>
      <c r="L9266">
        <v>0</v>
      </c>
    </row>
    <row r="9267" spans="1:12" x14ac:dyDescent="0.25">
      <c r="A9267">
        <v>87022000</v>
      </c>
      <c r="B9267">
        <v>2</v>
      </c>
      <c r="C9267">
        <v>0</v>
      </c>
      <c r="D9267" t="s">
        <v>9988</v>
      </c>
      <c r="E9267">
        <v>1345</v>
      </c>
      <c r="F9267">
        <v>2712</v>
      </c>
      <c r="G9267">
        <v>1200</v>
      </c>
      <c r="H9267">
        <v>0</v>
      </c>
      <c r="I9267">
        <v>13.45</v>
      </c>
      <c r="J9267">
        <v>27.12</v>
      </c>
      <c r="K9267">
        <v>12</v>
      </c>
      <c r="L9267">
        <v>0</v>
      </c>
    </row>
    <row r="9268" spans="1:12" x14ac:dyDescent="0.25">
      <c r="A9268">
        <v>87023000</v>
      </c>
      <c r="C9268">
        <v>0</v>
      </c>
      <c r="D9268" t="s">
        <v>9989</v>
      </c>
      <c r="E9268">
        <v>2323</v>
      </c>
      <c r="F9268">
        <v>3690</v>
      </c>
      <c r="G9268">
        <v>1200</v>
      </c>
      <c r="H9268">
        <v>0</v>
      </c>
      <c r="I9268">
        <v>23.23</v>
      </c>
      <c r="J9268">
        <v>36.9</v>
      </c>
      <c r="K9268">
        <v>12</v>
      </c>
      <c r="L9268">
        <v>0</v>
      </c>
    </row>
    <row r="9269" spans="1:12" x14ac:dyDescent="0.25">
      <c r="A9269">
        <v>87023000</v>
      </c>
      <c r="B9269">
        <v>1</v>
      </c>
      <c r="C9269">
        <v>0</v>
      </c>
      <c r="D9269" t="s">
        <v>9989</v>
      </c>
      <c r="E9269">
        <v>1772</v>
      </c>
      <c r="F9269">
        <v>3139</v>
      </c>
      <c r="G9269">
        <v>1200</v>
      </c>
      <c r="H9269">
        <v>0</v>
      </c>
      <c r="I9269">
        <v>17.72</v>
      </c>
      <c r="J9269">
        <v>31.39</v>
      </c>
      <c r="K9269">
        <v>12</v>
      </c>
      <c r="L9269">
        <v>0</v>
      </c>
    </row>
    <row r="9270" spans="1:12" x14ac:dyDescent="0.25">
      <c r="A9270">
        <v>87023000</v>
      </c>
      <c r="B9270">
        <v>2</v>
      </c>
      <c r="C9270">
        <v>0</v>
      </c>
      <c r="D9270" t="s">
        <v>9989</v>
      </c>
      <c r="E9270">
        <v>1345</v>
      </c>
      <c r="F9270">
        <v>2712</v>
      </c>
      <c r="G9270">
        <v>1200</v>
      </c>
      <c r="H9270">
        <v>0</v>
      </c>
      <c r="I9270">
        <v>13.45</v>
      </c>
      <c r="J9270">
        <v>27.12</v>
      </c>
      <c r="K9270">
        <v>12</v>
      </c>
      <c r="L9270">
        <v>0</v>
      </c>
    </row>
    <row r="9271" spans="1:12" x14ac:dyDescent="0.25">
      <c r="A9271">
        <v>87024010</v>
      </c>
      <c r="C9271">
        <v>0</v>
      </c>
      <c r="D9271" t="s">
        <v>9990</v>
      </c>
      <c r="E9271">
        <v>1345</v>
      </c>
      <c r="F9271">
        <v>1774</v>
      </c>
      <c r="G9271">
        <v>1800</v>
      </c>
      <c r="H9271">
        <v>0</v>
      </c>
      <c r="I9271">
        <v>13.45</v>
      </c>
      <c r="J9271">
        <v>17.739999999999998</v>
      </c>
      <c r="K9271">
        <v>18</v>
      </c>
      <c r="L9271">
        <v>0</v>
      </c>
    </row>
    <row r="9272" spans="1:12" x14ac:dyDescent="0.25">
      <c r="A9272">
        <v>87024090</v>
      </c>
      <c r="C9272">
        <v>0</v>
      </c>
      <c r="D9272" t="s">
        <v>6</v>
      </c>
      <c r="E9272">
        <v>2323</v>
      </c>
      <c r="F9272">
        <v>3690</v>
      </c>
      <c r="G9272">
        <v>1200</v>
      </c>
      <c r="H9272">
        <v>0</v>
      </c>
      <c r="I9272">
        <v>23.23</v>
      </c>
      <c r="J9272">
        <v>36.9</v>
      </c>
      <c r="K9272">
        <v>12</v>
      </c>
      <c r="L9272">
        <v>0</v>
      </c>
    </row>
    <row r="9273" spans="1:12" x14ac:dyDescent="0.25">
      <c r="A9273">
        <v>87024090</v>
      </c>
      <c r="B9273">
        <v>1</v>
      </c>
      <c r="C9273">
        <v>0</v>
      </c>
      <c r="D9273" t="s">
        <v>6</v>
      </c>
      <c r="E9273">
        <v>1772</v>
      </c>
      <c r="F9273">
        <v>3139</v>
      </c>
      <c r="G9273">
        <v>1200</v>
      </c>
      <c r="H9273">
        <v>0</v>
      </c>
      <c r="I9273">
        <v>17.72</v>
      </c>
      <c r="J9273">
        <v>31.39</v>
      </c>
      <c r="K9273">
        <v>12</v>
      </c>
      <c r="L9273">
        <v>0</v>
      </c>
    </row>
    <row r="9274" spans="1:12" x14ac:dyDescent="0.25">
      <c r="A9274">
        <v>87024090</v>
      </c>
      <c r="B9274">
        <v>2</v>
      </c>
      <c r="C9274">
        <v>0</v>
      </c>
      <c r="D9274" t="s">
        <v>6</v>
      </c>
      <c r="E9274">
        <v>1345</v>
      </c>
      <c r="F9274">
        <v>2712</v>
      </c>
      <c r="G9274">
        <v>1200</v>
      </c>
      <c r="H9274">
        <v>0</v>
      </c>
      <c r="I9274">
        <v>13.45</v>
      </c>
      <c r="J9274">
        <v>27.12</v>
      </c>
      <c r="K9274">
        <v>12</v>
      </c>
      <c r="L9274">
        <v>0</v>
      </c>
    </row>
    <row r="9275" spans="1:12" x14ac:dyDescent="0.25">
      <c r="A9275">
        <v>87029000</v>
      </c>
      <c r="C9275">
        <v>0</v>
      </c>
      <c r="D9275" t="s">
        <v>12907</v>
      </c>
      <c r="E9275">
        <v>2323</v>
      </c>
      <c r="F9275">
        <v>3690</v>
      </c>
      <c r="G9275">
        <v>1200</v>
      </c>
      <c r="H9275">
        <v>0</v>
      </c>
      <c r="I9275">
        <v>23.23</v>
      </c>
      <c r="J9275">
        <v>36.9</v>
      </c>
      <c r="K9275">
        <v>12</v>
      </c>
      <c r="L9275">
        <v>0</v>
      </c>
    </row>
    <row r="9276" spans="1:12" x14ac:dyDescent="0.25">
      <c r="A9276">
        <v>87029000</v>
      </c>
      <c r="B9276">
        <v>1</v>
      </c>
      <c r="C9276">
        <v>0</v>
      </c>
      <c r="D9276" t="s">
        <v>6</v>
      </c>
      <c r="E9276">
        <v>1772</v>
      </c>
      <c r="F9276">
        <v>3139</v>
      </c>
      <c r="G9276">
        <v>1200</v>
      </c>
      <c r="H9276">
        <v>0</v>
      </c>
      <c r="I9276">
        <v>17.72</v>
      </c>
      <c r="J9276">
        <v>31.39</v>
      </c>
      <c r="K9276">
        <v>12</v>
      </c>
      <c r="L9276">
        <v>0</v>
      </c>
    </row>
    <row r="9277" spans="1:12" x14ac:dyDescent="0.25">
      <c r="A9277">
        <v>87029000</v>
      </c>
      <c r="B9277">
        <v>2</v>
      </c>
      <c r="C9277">
        <v>0</v>
      </c>
      <c r="D9277" t="s">
        <v>6</v>
      </c>
      <c r="E9277">
        <v>1345</v>
      </c>
      <c r="F9277">
        <v>2712</v>
      </c>
      <c r="G9277">
        <v>1200</v>
      </c>
      <c r="H9277">
        <v>0</v>
      </c>
      <c r="I9277">
        <v>13.45</v>
      </c>
      <c r="J9277">
        <v>27.12</v>
      </c>
      <c r="K9277">
        <v>12</v>
      </c>
      <c r="L9277">
        <v>0</v>
      </c>
    </row>
    <row r="9278" spans="1:12" x14ac:dyDescent="0.25">
      <c r="A9278">
        <v>87031000</v>
      </c>
      <c r="C9278">
        <v>0</v>
      </c>
      <c r="D9278" t="s">
        <v>8679</v>
      </c>
      <c r="E9278">
        <v>1693</v>
      </c>
      <c r="F9278">
        <v>2122</v>
      </c>
      <c r="G9278">
        <v>1800</v>
      </c>
      <c r="H9278">
        <v>0</v>
      </c>
      <c r="I9278">
        <v>16.93</v>
      </c>
      <c r="J9278">
        <v>21.22</v>
      </c>
      <c r="K9278">
        <v>18</v>
      </c>
      <c r="L9278">
        <v>0</v>
      </c>
    </row>
    <row r="9279" spans="1:12" x14ac:dyDescent="0.25">
      <c r="A9279">
        <v>87032100</v>
      </c>
      <c r="C9279">
        <v>0</v>
      </c>
      <c r="D9279" t="s">
        <v>8680</v>
      </c>
      <c r="E9279">
        <v>1695</v>
      </c>
      <c r="F9279">
        <v>3062</v>
      </c>
      <c r="G9279">
        <v>1200</v>
      </c>
      <c r="H9279">
        <v>0</v>
      </c>
      <c r="I9279">
        <v>16.95</v>
      </c>
      <c r="J9279">
        <v>30.62</v>
      </c>
      <c r="K9279">
        <v>12</v>
      </c>
      <c r="L9279">
        <v>0</v>
      </c>
    </row>
    <row r="9280" spans="1:12" x14ac:dyDescent="0.25">
      <c r="A9280">
        <v>87032210</v>
      </c>
      <c r="C9280">
        <v>0</v>
      </c>
      <c r="D9280" t="s">
        <v>8681</v>
      </c>
      <c r="E9280">
        <v>1969</v>
      </c>
      <c r="F9280">
        <v>3336</v>
      </c>
      <c r="G9280">
        <v>1200</v>
      </c>
      <c r="H9280">
        <v>0</v>
      </c>
      <c r="I9280">
        <v>19.690000000000001</v>
      </c>
      <c r="J9280">
        <v>33.36</v>
      </c>
      <c r="K9280">
        <v>12</v>
      </c>
      <c r="L9280">
        <v>0</v>
      </c>
    </row>
    <row r="9281" spans="1:12" x14ac:dyDescent="0.25">
      <c r="A9281">
        <v>87032290</v>
      </c>
      <c r="C9281">
        <v>0</v>
      </c>
      <c r="D9281" t="s">
        <v>8682</v>
      </c>
      <c r="E9281">
        <v>1969</v>
      </c>
      <c r="F9281">
        <v>3336</v>
      </c>
      <c r="G9281">
        <v>1200</v>
      </c>
      <c r="H9281">
        <v>0</v>
      </c>
      <c r="I9281">
        <v>19.690000000000001</v>
      </c>
      <c r="J9281">
        <v>33.36</v>
      </c>
      <c r="K9281">
        <v>12</v>
      </c>
      <c r="L9281">
        <v>0</v>
      </c>
    </row>
    <row r="9282" spans="1:12" x14ac:dyDescent="0.25">
      <c r="A9282">
        <v>87032310</v>
      </c>
      <c r="C9282">
        <v>0</v>
      </c>
      <c r="D9282" t="s">
        <v>8683</v>
      </c>
      <c r="E9282">
        <v>2453</v>
      </c>
      <c r="F9282">
        <v>3820</v>
      </c>
      <c r="G9282">
        <v>1200</v>
      </c>
      <c r="H9282">
        <v>0</v>
      </c>
      <c r="I9282">
        <v>24.53</v>
      </c>
      <c r="J9282">
        <v>38.200000000000003</v>
      </c>
      <c r="K9282">
        <v>12</v>
      </c>
      <c r="L9282">
        <v>0</v>
      </c>
    </row>
    <row r="9283" spans="1:12" x14ac:dyDescent="0.25">
      <c r="A9283">
        <v>87032310</v>
      </c>
      <c r="B9283">
        <v>1</v>
      </c>
      <c r="C9283">
        <v>0</v>
      </c>
      <c r="D9283" t="s">
        <v>11168</v>
      </c>
      <c r="E9283">
        <v>1969</v>
      </c>
      <c r="F9283">
        <v>3336</v>
      </c>
      <c r="G9283">
        <v>1200</v>
      </c>
      <c r="H9283">
        <v>0</v>
      </c>
      <c r="I9283">
        <v>19.690000000000001</v>
      </c>
      <c r="J9283">
        <v>33.36</v>
      </c>
      <c r="K9283">
        <v>12</v>
      </c>
      <c r="L9283">
        <v>0</v>
      </c>
    </row>
    <row r="9284" spans="1:12" x14ac:dyDescent="0.25">
      <c r="A9284">
        <v>87032390</v>
      </c>
      <c r="C9284">
        <v>0</v>
      </c>
      <c r="D9284" t="s">
        <v>8684</v>
      </c>
      <c r="E9284">
        <v>2453</v>
      </c>
      <c r="F9284">
        <v>3820</v>
      </c>
      <c r="G9284">
        <v>1200</v>
      </c>
      <c r="H9284">
        <v>0</v>
      </c>
      <c r="I9284">
        <v>24.53</v>
      </c>
      <c r="J9284">
        <v>38.200000000000003</v>
      </c>
      <c r="K9284">
        <v>12</v>
      </c>
      <c r="L9284">
        <v>0</v>
      </c>
    </row>
    <row r="9285" spans="1:12" x14ac:dyDescent="0.25">
      <c r="A9285">
        <v>87032390</v>
      </c>
      <c r="B9285">
        <v>1</v>
      </c>
      <c r="C9285">
        <v>0</v>
      </c>
      <c r="D9285" t="s">
        <v>11168</v>
      </c>
      <c r="E9285">
        <v>1969</v>
      </c>
      <c r="F9285">
        <v>3336</v>
      </c>
      <c r="G9285">
        <v>1200</v>
      </c>
      <c r="H9285">
        <v>0</v>
      </c>
      <c r="I9285">
        <v>19.690000000000001</v>
      </c>
      <c r="J9285">
        <v>33.36</v>
      </c>
      <c r="K9285">
        <v>12</v>
      </c>
      <c r="L9285">
        <v>0</v>
      </c>
    </row>
    <row r="9286" spans="1:12" x14ac:dyDescent="0.25">
      <c r="A9286">
        <v>87032410</v>
      </c>
      <c r="C9286">
        <v>0</v>
      </c>
      <c r="D9286" t="s">
        <v>8685</v>
      </c>
      <c r="E9286">
        <v>2453</v>
      </c>
      <c r="F9286">
        <v>3820</v>
      </c>
      <c r="G9286">
        <v>1200</v>
      </c>
      <c r="H9286">
        <v>0</v>
      </c>
      <c r="I9286">
        <v>24.53</v>
      </c>
      <c r="J9286">
        <v>38.200000000000003</v>
      </c>
      <c r="K9286">
        <v>12</v>
      </c>
      <c r="L9286">
        <v>0</v>
      </c>
    </row>
    <row r="9287" spans="1:12" x14ac:dyDescent="0.25">
      <c r="A9287">
        <v>87032490</v>
      </c>
      <c r="C9287">
        <v>0</v>
      </c>
      <c r="D9287" t="s">
        <v>8686</v>
      </c>
      <c r="E9287">
        <v>2453</v>
      </c>
      <c r="F9287">
        <v>3820</v>
      </c>
      <c r="G9287">
        <v>1200</v>
      </c>
      <c r="H9287">
        <v>0</v>
      </c>
      <c r="I9287">
        <v>24.53</v>
      </c>
      <c r="J9287">
        <v>38.200000000000003</v>
      </c>
      <c r="K9287">
        <v>12</v>
      </c>
      <c r="L9287">
        <v>0</v>
      </c>
    </row>
    <row r="9288" spans="1:12" x14ac:dyDescent="0.25">
      <c r="A9288">
        <v>87033110</v>
      </c>
      <c r="C9288">
        <v>0</v>
      </c>
      <c r="D9288" t="s">
        <v>8687</v>
      </c>
      <c r="E9288">
        <v>1563</v>
      </c>
      <c r="F9288">
        <v>1992</v>
      </c>
      <c r="G9288">
        <v>1800</v>
      </c>
      <c r="H9288">
        <v>0</v>
      </c>
      <c r="I9288">
        <v>15.63</v>
      </c>
      <c r="J9288">
        <v>19.920000000000002</v>
      </c>
      <c r="K9288">
        <v>18</v>
      </c>
      <c r="L9288">
        <v>0</v>
      </c>
    </row>
    <row r="9289" spans="1:12" x14ac:dyDescent="0.25">
      <c r="A9289">
        <v>87033190</v>
      </c>
      <c r="C9289">
        <v>0</v>
      </c>
      <c r="D9289" t="s">
        <v>8688</v>
      </c>
      <c r="E9289">
        <v>1563</v>
      </c>
      <c r="F9289">
        <v>1992</v>
      </c>
      <c r="G9289">
        <v>1800</v>
      </c>
      <c r="H9289">
        <v>0</v>
      </c>
      <c r="I9289">
        <v>15.63</v>
      </c>
      <c r="J9289">
        <v>19.920000000000002</v>
      </c>
      <c r="K9289">
        <v>18</v>
      </c>
      <c r="L9289">
        <v>0</v>
      </c>
    </row>
    <row r="9290" spans="1:12" x14ac:dyDescent="0.25">
      <c r="A9290">
        <v>87033210</v>
      </c>
      <c r="C9290">
        <v>0</v>
      </c>
      <c r="D9290" t="s">
        <v>8689</v>
      </c>
      <c r="E9290">
        <v>2453</v>
      </c>
      <c r="F9290">
        <v>3820</v>
      </c>
      <c r="G9290">
        <v>1200</v>
      </c>
      <c r="H9290">
        <v>0</v>
      </c>
      <c r="I9290">
        <v>24.53</v>
      </c>
      <c r="J9290">
        <v>38.200000000000003</v>
      </c>
      <c r="K9290">
        <v>12</v>
      </c>
      <c r="L9290">
        <v>0</v>
      </c>
    </row>
    <row r="9291" spans="1:12" x14ac:dyDescent="0.25">
      <c r="A9291">
        <v>87033290</v>
      </c>
      <c r="C9291">
        <v>0</v>
      </c>
      <c r="D9291" t="s">
        <v>8690</v>
      </c>
      <c r="E9291">
        <v>2453</v>
      </c>
      <c r="F9291">
        <v>3820</v>
      </c>
      <c r="G9291">
        <v>1200</v>
      </c>
      <c r="H9291">
        <v>0</v>
      </c>
      <c r="I9291">
        <v>24.53</v>
      </c>
      <c r="J9291">
        <v>38.200000000000003</v>
      </c>
      <c r="K9291">
        <v>12</v>
      </c>
      <c r="L9291">
        <v>0</v>
      </c>
    </row>
    <row r="9292" spans="1:12" x14ac:dyDescent="0.25">
      <c r="A9292">
        <v>87033310</v>
      </c>
      <c r="C9292">
        <v>0</v>
      </c>
      <c r="D9292" t="s">
        <v>8691</v>
      </c>
      <c r="E9292">
        <v>2453</v>
      </c>
      <c r="F9292">
        <v>3820</v>
      </c>
      <c r="G9292">
        <v>1200</v>
      </c>
      <c r="H9292">
        <v>0</v>
      </c>
      <c r="I9292">
        <v>24.53</v>
      </c>
      <c r="J9292">
        <v>38.200000000000003</v>
      </c>
      <c r="K9292">
        <v>12</v>
      </c>
      <c r="L9292">
        <v>0</v>
      </c>
    </row>
    <row r="9293" spans="1:12" x14ac:dyDescent="0.25">
      <c r="A9293">
        <v>87033390</v>
      </c>
      <c r="C9293">
        <v>0</v>
      </c>
      <c r="D9293" t="s">
        <v>8692</v>
      </c>
      <c r="E9293">
        <v>2453</v>
      </c>
      <c r="F9293">
        <v>3820</v>
      </c>
      <c r="G9293">
        <v>1200</v>
      </c>
      <c r="H9293">
        <v>0</v>
      </c>
      <c r="I9293">
        <v>24.53</v>
      </c>
      <c r="J9293">
        <v>38.200000000000003</v>
      </c>
      <c r="K9293">
        <v>12</v>
      </c>
      <c r="L9293">
        <v>0</v>
      </c>
    </row>
    <row r="9294" spans="1:12" x14ac:dyDescent="0.25">
      <c r="A9294">
        <v>87034000</v>
      </c>
      <c r="C9294">
        <v>0</v>
      </c>
      <c r="D9294" t="s">
        <v>9991</v>
      </c>
      <c r="E9294">
        <v>2453</v>
      </c>
      <c r="F9294">
        <v>4468</v>
      </c>
      <c r="G9294">
        <v>1200</v>
      </c>
      <c r="H9294">
        <v>0</v>
      </c>
      <c r="I9294">
        <v>24.53</v>
      </c>
      <c r="J9294">
        <v>44.68</v>
      </c>
      <c r="K9294">
        <v>12</v>
      </c>
      <c r="L9294">
        <v>0</v>
      </c>
    </row>
    <row r="9295" spans="1:12" x14ac:dyDescent="0.25">
      <c r="A9295">
        <v>87035000</v>
      </c>
      <c r="C9295">
        <v>0</v>
      </c>
      <c r="D9295" t="s">
        <v>9992</v>
      </c>
      <c r="E9295">
        <v>2453</v>
      </c>
      <c r="F9295">
        <v>3820</v>
      </c>
      <c r="G9295">
        <v>1200</v>
      </c>
      <c r="H9295">
        <v>0</v>
      </c>
      <c r="I9295">
        <v>24.53</v>
      </c>
      <c r="J9295">
        <v>38.200000000000003</v>
      </c>
      <c r="K9295">
        <v>12</v>
      </c>
      <c r="L9295">
        <v>0</v>
      </c>
    </row>
    <row r="9296" spans="1:12" x14ac:dyDescent="0.25">
      <c r="A9296">
        <v>87036000</v>
      </c>
      <c r="C9296">
        <v>0</v>
      </c>
      <c r="D9296" t="s">
        <v>9993</v>
      </c>
      <c r="E9296">
        <v>2453</v>
      </c>
      <c r="F9296">
        <v>4468</v>
      </c>
      <c r="G9296">
        <v>1200</v>
      </c>
      <c r="H9296">
        <v>0</v>
      </c>
      <c r="I9296">
        <v>24.53</v>
      </c>
      <c r="J9296">
        <v>44.68</v>
      </c>
      <c r="K9296">
        <v>12</v>
      </c>
      <c r="L9296">
        <v>0</v>
      </c>
    </row>
    <row r="9297" spans="1:12" x14ac:dyDescent="0.25">
      <c r="A9297">
        <v>87037000</v>
      </c>
      <c r="C9297">
        <v>0</v>
      </c>
      <c r="D9297" t="s">
        <v>9994</v>
      </c>
      <c r="E9297">
        <v>2453</v>
      </c>
      <c r="F9297">
        <v>3820</v>
      </c>
      <c r="G9297">
        <v>1200</v>
      </c>
      <c r="H9297">
        <v>0</v>
      </c>
      <c r="I9297">
        <v>24.53</v>
      </c>
      <c r="J9297">
        <v>38.200000000000003</v>
      </c>
      <c r="K9297">
        <v>12</v>
      </c>
      <c r="L9297">
        <v>0</v>
      </c>
    </row>
    <row r="9298" spans="1:12" x14ac:dyDescent="0.25">
      <c r="A9298">
        <v>87038000</v>
      </c>
      <c r="C9298">
        <v>0</v>
      </c>
      <c r="D9298" t="s">
        <v>9995</v>
      </c>
      <c r="E9298">
        <v>2453</v>
      </c>
      <c r="F9298">
        <v>4468</v>
      </c>
      <c r="G9298">
        <v>1200</v>
      </c>
      <c r="H9298">
        <v>0</v>
      </c>
      <c r="I9298">
        <v>24.53</v>
      </c>
      <c r="J9298">
        <v>44.68</v>
      </c>
      <c r="K9298">
        <v>12</v>
      </c>
      <c r="L9298">
        <v>0</v>
      </c>
    </row>
    <row r="9299" spans="1:12" x14ac:dyDescent="0.25">
      <c r="A9299">
        <v>87039000</v>
      </c>
      <c r="C9299">
        <v>0</v>
      </c>
      <c r="D9299" t="s">
        <v>8693</v>
      </c>
      <c r="E9299">
        <v>1563</v>
      </c>
      <c r="F9299">
        <v>1992</v>
      </c>
      <c r="G9299">
        <v>1800</v>
      </c>
      <c r="H9299">
        <v>0</v>
      </c>
      <c r="I9299">
        <v>15.63</v>
      </c>
      <c r="J9299">
        <v>19.920000000000002</v>
      </c>
      <c r="K9299">
        <v>18</v>
      </c>
      <c r="L9299">
        <v>0</v>
      </c>
    </row>
    <row r="9300" spans="1:12" x14ac:dyDescent="0.25">
      <c r="A9300">
        <v>87041010</v>
      </c>
      <c r="C9300">
        <v>0</v>
      </c>
      <c r="D9300" t="s">
        <v>8694</v>
      </c>
      <c r="E9300">
        <v>1345</v>
      </c>
      <c r="F9300">
        <v>1545</v>
      </c>
      <c r="G9300">
        <v>1200</v>
      </c>
      <c r="H9300">
        <v>0</v>
      </c>
      <c r="I9300">
        <v>13.45</v>
      </c>
      <c r="J9300">
        <v>15.45</v>
      </c>
      <c r="K9300">
        <v>12</v>
      </c>
      <c r="L9300">
        <v>0</v>
      </c>
    </row>
    <row r="9301" spans="1:12" x14ac:dyDescent="0.25">
      <c r="A9301">
        <v>87041090</v>
      </c>
      <c r="C9301">
        <v>0</v>
      </c>
      <c r="D9301" t="s">
        <v>8695</v>
      </c>
      <c r="E9301">
        <v>1345</v>
      </c>
      <c r="F9301">
        <v>1699</v>
      </c>
      <c r="G9301">
        <v>1200</v>
      </c>
      <c r="H9301">
        <v>0</v>
      </c>
      <c r="I9301">
        <v>13.45</v>
      </c>
      <c r="J9301">
        <v>16.989999999999998</v>
      </c>
      <c r="K9301">
        <v>12</v>
      </c>
      <c r="L9301">
        <v>0</v>
      </c>
    </row>
    <row r="9302" spans="1:12" x14ac:dyDescent="0.25">
      <c r="A9302">
        <v>87042110</v>
      </c>
      <c r="C9302">
        <v>0</v>
      </c>
      <c r="D9302" t="s">
        <v>8696</v>
      </c>
      <c r="E9302">
        <v>1345</v>
      </c>
      <c r="F9302">
        <v>2712</v>
      </c>
      <c r="G9302">
        <v>1200</v>
      </c>
      <c r="H9302">
        <v>0</v>
      </c>
      <c r="I9302">
        <v>13.45</v>
      </c>
      <c r="J9302">
        <v>27.12</v>
      </c>
      <c r="K9302">
        <v>12</v>
      </c>
      <c r="L9302">
        <v>0</v>
      </c>
    </row>
    <row r="9303" spans="1:12" x14ac:dyDescent="0.25">
      <c r="A9303">
        <v>87042110</v>
      </c>
      <c r="B9303">
        <v>1</v>
      </c>
      <c r="C9303">
        <v>0</v>
      </c>
      <c r="D9303" t="s">
        <v>11169</v>
      </c>
      <c r="E9303">
        <v>1691</v>
      </c>
      <c r="F9303">
        <v>3058</v>
      </c>
      <c r="G9303">
        <v>1200</v>
      </c>
      <c r="H9303">
        <v>0</v>
      </c>
      <c r="I9303">
        <v>16.91</v>
      </c>
      <c r="J9303">
        <v>30.58</v>
      </c>
      <c r="K9303">
        <v>12</v>
      </c>
      <c r="L9303">
        <v>0</v>
      </c>
    </row>
    <row r="9304" spans="1:12" x14ac:dyDescent="0.25">
      <c r="A9304">
        <v>87042120</v>
      </c>
      <c r="C9304">
        <v>0</v>
      </c>
      <c r="D9304" t="s">
        <v>10022</v>
      </c>
      <c r="E9304">
        <v>1345</v>
      </c>
      <c r="F9304">
        <v>2712</v>
      </c>
      <c r="G9304">
        <v>1200</v>
      </c>
      <c r="H9304">
        <v>0</v>
      </c>
      <c r="I9304">
        <v>13.45</v>
      </c>
      <c r="J9304">
        <v>27.12</v>
      </c>
      <c r="K9304">
        <v>12</v>
      </c>
      <c r="L9304">
        <v>0</v>
      </c>
    </row>
    <row r="9305" spans="1:12" x14ac:dyDescent="0.25">
      <c r="A9305">
        <v>87042120</v>
      </c>
      <c r="B9305">
        <v>1</v>
      </c>
      <c r="C9305">
        <v>0</v>
      </c>
      <c r="D9305" t="s">
        <v>11169</v>
      </c>
      <c r="E9305">
        <v>1522</v>
      </c>
      <c r="F9305">
        <v>2889</v>
      </c>
      <c r="G9305">
        <v>1200</v>
      </c>
      <c r="H9305">
        <v>0</v>
      </c>
      <c r="I9305">
        <v>15.22</v>
      </c>
      <c r="J9305">
        <v>28.89</v>
      </c>
      <c r="K9305">
        <v>12</v>
      </c>
      <c r="L9305">
        <v>0</v>
      </c>
    </row>
    <row r="9306" spans="1:12" x14ac:dyDescent="0.25">
      <c r="A9306">
        <v>87042130</v>
      </c>
      <c r="C9306">
        <v>0</v>
      </c>
      <c r="D9306" t="s">
        <v>12908</v>
      </c>
      <c r="E9306">
        <v>1345</v>
      </c>
      <c r="F9306">
        <v>2712</v>
      </c>
      <c r="G9306">
        <v>1200</v>
      </c>
      <c r="H9306">
        <v>0</v>
      </c>
      <c r="I9306">
        <v>13.45</v>
      </c>
      <c r="J9306">
        <v>27.12</v>
      </c>
      <c r="K9306">
        <v>12</v>
      </c>
      <c r="L9306">
        <v>0</v>
      </c>
    </row>
    <row r="9307" spans="1:12" x14ac:dyDescent="0.25">
      <c r="A9307">
        <v>87042130</v>
      </c>
      <c r="B9307">
        <v>1</v>
      </c>
      <c r="C9307">
        <v>0</v>
      </c>
      <c r="D9307" t="s">
        <v>11169</v>
      </c>
      <c r="E9307">
        <v>1522</v>
      </c>
      <c r="F9307">
        <v>2889</v>
      </c>
      <c r="G9307">
        <v>1200</v>
      </c>
      <c r="H9307">
        <v>0</v>
      </c>
      <c r="I9307">
        <v>15.22</v>
      </c>
      <c r="J9307">
        <v>28.89</v>
      </c>
      <c r="K9307">
        <v>12</v>
      </c>
      <c r="L9307">
        <v>0</v>
      </c>
    </row>
    <row r="9308" spans="1:12" x14ac:dyDescent="0.25">
      <c r="A9308">
        <v>87042190</v>
      </c>
      <c r="C9308">
        <v>0</v>
      </c>
      <c r="D9308" t="s">
        <v>8697</v>
      </c>
      <c r="E9308">
        <v>1345</v>
      </c>
      <c r="F9308">
        <v>2712</v>
      </c>
      <c r="G9308">
        <v>1200</v>
      </c>
      <c r="H9308">
        <v>0</v>
      </c>
      <c r="I9308">
        <v>13.45</v>
      </c>
      <c r="J9308">
        <v>27.12</v>
      </c>
      <c r="K9308">
        <v>12</v>
      </c>
      <c r="L9308">
        <v>0</v>
      </c>
    </row>
    <row r="9309" spans="1:12" x14ac:dyDescent="0.25">
      <c r="A9309">
        <v>87042190</v>
      </c>
      <c r="B9309">
        <v>1</v>
      </c>
      <c r="C9309">
        <v>0</v>
      </c>
      <c r="D9309" t="s">
        <v>11169</v>
      </c>
      <c r="E9309">
        <v>1691</v>
      </c>
      <c r="F9309">
        <v>3058</v>
      </c>
      <c r="G9309">
        <v>1200</v>
      </c>
      <c r="H9309">
        <v>0</v>
      </c>
      <c r="I9309">
        <v>16.91</v>
      </c>
      <c r="J9309">
        <v>30.58</v>
      </c>
      <c r="K9309">
        <v>12</v>
      </c>
      <c r="L9309">
        <v>0</v>
      </c>
    </row>
    <row r="9310" spans="1:12" x14ac:dyDescent="0.25">
      <c r="A9310">
        <v>87042190</v>
      </c>
      <c r="B9310">
        <v>2</v>
      </c>
      <c r="C9310">
        <v>0</v>
      </c>
      <c r="D9310" t="s">
        <v>9756</v>
      </c>
      <c r="E9310">
        <v>1772</v>
      </c>
      <c r="F9310">
        <v>3139</v>
      </c>
      <c r="G9310">
        <v>1200</v>
      </c>
      <c r="H9310">
        <v>0</v>
      </c>
      <c r="I9310">
        <v>17.72</v>
      </c>
      <c r="J9310">
        <v>31.39</v>
      </c>
      <c r="K9310">
        <v>12</v>
      </c>
      <c r="L9310">
        <v>0</v>
      </c>
    </row>
    <row r="9311" spans="1:12" x14ac:dyDescent="0.25">
      <c r="A9311">
        <v>87042210</v>
      </c>
      <c r="C9311">
        <v>0</v>
      </c>
      <c r="D9311" t="s">
        <v>8698</v>
      </c>
      <c r="E9311">
        <v>1345</v>
      </c>
      <c r="F9311">
        <v>1774</v>
      </c>
      <c r="G9311">
        <v>1200</v>
      </c>
      <c r="H9311">
        <v>0</v>
      </c>
      <c r="I9311">
        <v>13.45</v>
      </c>
      <c r="J9311">
        <v>17.739999999999998</v>
      </c>
      <c r="K9311">
        <v>12</v>
      </c>
      <c r="L9311">
        <v>0</v>
      </c>
    </row>
    <row r="9312" spans="1:12" x14ac:dyDescent="0.25">
      <c r="A9312">
        <v>87042220</v>
      </c>
      <c r="C9312">
        <v>0</v>
      </c>
      <c r="D9312" t="s">
        <v>10023</v>
      </c>
      <c r="E9312">
        <v>1345</v>
      </c>
      <c r="F9312">
        <v>1774</v>
      </c>
      <c r="G9312">
        <v>1800</v>
      </c>
      <c r="H9312">
        <v>0</v>
      </c>
      <c r="I9312">
        <v>13.45</v>
      </c>
      <c r="J9312">
        <v>17.739999999999998</v>
      </c>
      <c r="K9312">
        <v>18</v>
      </c>
      <c r="L9312">
        <v>0</v>
      </c>
    </row>
    <row r="9313" spans="1:12" x14ac:dyDescent="0.25">
      <c r="A9313">
        <v>87042230</v>
      </c>
      <c r="C9313">
        <v>0</v>
      </c>
      <c r="D9313" t="s">
        <v>10024</v>
      </c>
      <c r="E9313">
        <v>1345</v>
      </c>
      <c r="F9313">
        <v>1774</v>
      </c>
      <c r="G9313">
        <v>1800</v>
      </c>
      <c r="H9313">
        <v>0</v>
      </c>
      <c r="I9313">
        <v>13.45</v>
      </c>
      <c r="J9313">
        <v>17.739999999999998</v>
      </c>
      <c r="K9313">
        <v>18</v>
      </c>
      <c r="L9313">
        <v>0</v>
      </c>
    </row>
    <row r="9314" spans="1:12" x14ac:dyDescent="0.25">
      <c r="A9314">
        <v>87042290</v>
      </c>
      <c r="C9314">
        <v>0</v>
      </c>
      <c r="D9314" t="s">
        <v>10025</v>
      </c>
      <c r="E9314">
        <v>1345</v>
      </c>
      <c r="F9314">
        <v>1774</v>
      </c>
      <c r="G9314">
        <v>1800</v>
      </c>
      <c r="H9314">
        <v>0</v>
      </c>
      <c r="I9314">
        <v>13.45</v>
      </c>
      <c r="J9314">
        <v>17.739999999999998</v>
      </c>
      <c r="K9314">
        <v>18</v>
      </c>
      <c r="L9314">
        <v>0</v>
      </c>
    </row>
    <row r="9315" spans="1:12" x14ac:dyDescent="0.25">
      <c r="A9315">
        <v>87042310</v>
      </c>
      <c r="C9315">
        <v>0</v>
      </c>
      <c r="D9315" t="s">
        <v>10026</v>
      </c>
      <c r="E9315">
        <v>1345</v>
      </c>
      <c r="F9315">
        <v>1774</v>
      </c>
      <c r="G9315">
        <v>1200</v>
      </c>
      <c r="H9315">
        <v>0</v>
      </c>
      <c r="I9315">
        <v>13.45</v>
      </c>
      <c r="J9315">
        <v>17.739999999999998</v>
      </c>
      <c r="K9315">
        <v>12</v>
      </c>
      <c r="L9315">
        <v>0</v>
      </c>
    </row>
    <row r="9316" spans="1:12" x14ac:dyDescent="0.25">
      <c r="A9316">
        <v>87042320</v>
      </c>
      <c r="C9316">
        <v>0</v>
      </c>
      <c r="D9316" t="s">
        <v>10027</v>
      </c>
      <c r="E9316">
        <v>1345</v>
      </c>
      <c r="F9316">
        <v>1774</v>
      </c>
      <c r="G9316">
        <v>1800</v>
      </c>
      <c r="H9316">
        <v>0</v>
      </c>
      <c r="I9316">
        <v>13.45</v>
      </c>
      <c r="J9316">
        <v>17.739999999999998</v>
      </c>
      <c r="K9316">
        <v>18</v>
      </c>
      <c r="L9316">
        <v>0</v>
      </c>
    </row>
    <row r="9317" spans="1:12" x14ac:dyDescent="0.25">
      <c r="A9317">
        <v>87042330</v>
      </c>
      <c r="C9317">
        <v>0</v>
      </c>
      <c r="D9317" t="s">
        <v>12908</v>
      </c>
      <c r="E9317">
        <v>1345</v>
      </c>
      <c r="F9317">
        <v>1774</v>
      </c>
      <c r="G9317">
        <v>1800</v>
      </c>
      <c r="H9317">
        <v>0</v>
      </c>
      <c r="I9317">
        <v>13.45</v>
      </c>
      <c r="J9317">
        <v>17.739999999999998</v>
      </c>
      <c r="K9317">
        <v>18</v>
      </c>
      <c r="L9317">
        <v>0</v>
      </c>
    </row>
    <row r="9318" spans="1:12" x14ac:dyDescent="0.25">
      <c r="A9318">
        <v>87042340</v>
      </c>
      <c r="C9318">
        <v>0</v>
      </c>
      <c r="D9318" t="s">
        <v>12909</v>
      </c>
      <c r="E9318">
        <v>1388</v>
      </c>
      <c r="F9318">
        <v>1742</v>
      </c>
      <c r="G9318">
        <v>1800</v>
      </c>
      <c r="H9318">
        <v>0</v>
      </c>
      <c r="I9318">
        <v>13.88</v>
      </c>
      <c r="J9318">
        <v>17.420000000000002</v>
      </c>
      <c r="K9318">
        <v>18</v>
      </c>
      <c r="L9318">
        <v>0</v>
      </c>
    </row>
    <row r="9319" spans="1:12" x14ac:dyDescent="0.25">
      <c r="A9319">
        <v>87042390</v>
      </c>
      <c r="C9319">
        <v>0</v>
      </c>
      <c r="D9319" t="s">
        <v>10028</v>
      </c>
      <c r="E9319">
        <v>1345</v>
      </c>
      <c r="F9319">
        <v>1774</v>
      </c>
      <c r="G9319">
        <v>1800</v>
      </c>
      <c r="H9319">
        <v>0</v>
      </c>
      <c r="I9319">
        <v>13.45</v>
      </c>
      <c r="J9319">
        <v>17.739999999999998</v>
      </c>
      <c r="K9319">
        <v>18</v>
      </c>
      <c r="L9319">
        <v>0</v>
      </c>
    </row>
    <row r="9320" spans="1:12" x14ac:dyDescent="0.25">
      <c r="A9320">
        <v>87042390</v>
      </c>
      <c r="B9320">
        <v>1</v>
      </c>
      <c r="C9320">
        <v>0</v>
      </c>
      <c r="D9320" t="s">
        <v>11170</v>
      </c>
      <c r="E9320">
        <v>1388</v>
      </c>
      <c r="F9320">
        <v>1817</v>
      </c>
      <c r="G9320">
        <v>1800</v>
      </c>
      <c r="H9320">
        <v>0</v>
      </c>
      <c r="I9320">
        <v>13.88</v>
      </c>
      <c r="J9320">
        <v>18.170000000000002</v>
      </c>
      <c r="K9320">
        <v>18</v>
      </c>
      <c r="L9320">
        <v>0</v>
      </c>
    </row>
    <row r="9321" spans="1:12" x14ac:dyDescent="0.25">
      <c r="A9321">
        <v>87043110</v>
      </c>
      <c r="C9321">
        <v>0</v>
      </c>
      <c r="D9321" t="s">
        <v>12910</v>
      </c>
      <c r="E9321">
        <v>1772</v>
      </c>
      <c r="F9321">
        <v>3139</v>
      </c>
      <c r="G9321">
        <v>1200</v>
      </c>
      <c r="H9321">
        <v>0</v>
      </c>
      <c r="I9321">
        <v>17.72</v>
      </c>
      <c r="J9321">
        <v>31.39</v>
      </c>
      <c r="K9321">
        <v>12</v>
      </c>
      <c r="L9321">
        <v>0</v>
      </c>
    </row>
    <row r="9322" spans="1:12" x14ac:dyDescent="0.25">
      <c r="A9322">
        <v>87043110</v>
      </c>
      <c r="B9322">
        <v>1</v>
      </c>
      <c r="C9322">
        <v>0</v>
      </c>
      <c r="D9322" t="s">
        <v>11171</v>
      </c>
      <c r="E9322">
        <v>1345</v>
      </c>
      <c r="F9322">
        <v>2712</v>
      </c>
      <c r="G9322">
        <v>1200</v>
      </c>
      <c r="H9322">
        <v>0</v>
      </c>
      <c r="I9322">
        <v>13.45</v>
      </c>
      <c r="J9322">
        <v>27.12</v>
      </c>
      <c r="K9322">
        <v>12</v>
      </c>
      <c r="L9322">
        <v>0</v>
      </c>
    </row>
    <row r="9323" spans="1:12" x14ac:dyDescent="0.25">
      <c r="A9323">
        <v>87043120</v>
      </c>
      <c r="C9323">
        <v>0</v>
      </c>
      <c r="D9323" t="s">
        <v>12911</v>
      </c>
      <c r="E9323">
        <v>1522</v>
      </c>
      <c r="F9323">
        <v>2889</v>
      </c>
      <c r="G9323">
        <v>1200</v>
      </c>
      <c r="H9323">
        <v>0</v>
      </c>
      <c r="I9323">
        <v>15.22</v>
      </c>
      <c r="J9323">
        <v>28.89</v>
      </c>
      <c r="K9323">
        <v>12</v>
      </c>
      <c r="L9323">
        <v>0</v>
      </c>
    </row>
    <row r="9324" spans="1:12" x14ac:dyDescent="0.25">
      <c r="A9324">
        <v>87043120</v>
      </c>
      <c r="B9324">
        <v>1</v>
      </c>
      <c r="C9324">
        <v>0</v>
      </c>
      <c r="D9324" t="s">
        <v>11172</v>
      </c>
      <c r="E9324">
        <v>1345</v>
      </c>
      <c r="F9324">
        <v>2712</v>
      </c>
      <c r="G9324">
        <v>1200</v>
      </c>
      <c r="H9324">
        <v>0</v>
      </c>
      <c r="I9324">
        <v>13.45</v>
      </c>
      <c r="J9324">
        <v>27.12</v>
      </c>
      <c r="K9324">
        <v>12</v>
      </c>
      <c r="L9324">
        <v>0</v>
      </c>
    </row>
    <row r="9325" spans="1:12" x14ac:dyDescent="0.25">
      <c r="A9325">
        <v>87043130</v>
      </c>
      <c r="C9325">
        <v>0</v>
      </c>
      <c r="D9325" t="s">
        <v>12908</v>
      </c>
      <c r="E9325">
        <v>1522</v>
      </c>
      <c r="F9325">
        <v>2889</v>
      </c>
      <c r="G9325">
        <v>1200</v>
      </c>
      <c r="H9325">
        <v>0</v>
      </c>
      <c r="I9325">
        <v>15.22</v>
      </c>
      <c r="J9325">
        <v>28.89</v>
      </c>
      <c r="K9325">
        <v>12</v>
      </c>
      <c r="L9325">
        <v>0</v>
      </c>
    </row>
    <row r="9326" spans="1:12" x14ac:dyDescent="0.25">
      <c r="A9326">
        <v>87043130</v>
      </c>
      <c r="B9326">
        <v>1</v>
      </c>
      <c r="C9326">
        <v>0</v>
      </c>
      <c r="D9326" t="s">
        <v>11172</v>
      </c>
      <c r="E9326">
        <v>1345</v>
      </c>
      <c r="F9326">
        <v>2712</v>
      </c>
      <c r="G9326">
        <v>1200</v>
      </c>
      <c r="H9326">
        <v>0</v>
      </c>
      <c r="I9326">
        <v>13.45</v>
      </c>
      <c r="J9326">
        <v>27.12</v>
      </c>
      <c r="K9326">
        <v>12</v>
      </c>
      <c r="L9326">
        <v>0</v>
      </c>
    </row>
    <row r="9327" spans="1:12" x14ac:dyDescent="0.25">
      <c r="A9327">
        <v>87043190</v>
      </c>
      <c r="C9327">
        <v>0</v>
      </c>
      <c r="D9327" t="s">
        <v>12912</v>
      </c>
      <c r="E9327">
        <v>1691</v>
      </c>
      <c r="F9327">
        <v>3058</v>
      </c>
      <c r="G9327">
        <v>1200</v>
      </c>
      <c r="H9327">
        <v>0</v>
      </c>
      <c r="I9327">
        <v>16.91</v>
      </c>
      <c r="J9327">
        <v>30.58</v>
      </c>
      <c r="K9327">
        <v>12</v>
      </c>
      <c r="L9327">
        <v>0</v>
      </c>
    </row>
    <row r="9328" spans="1:12" x14ac:dyDescent="0.25">
      <c r="A9328">
        <v>87043190</v>
      </c>
      <c r="B9328">
        <v>1</v>
      </c>
      <c r="C9328">
        <v>0</v>
      </c>
      <c r="D9328" t="s">
        <v>11172</v>
      </c>
      <c r="E9328">
        <v>1345</v>
      </c>
      <c r="F9328">
        <v>2712</v>
      </c>
      <c r="G9328">
        <v>1200</v>
      </c>
      <c r="H9328">
        <v>0</v>
      </c>
      <c r="I9328">
        <v>13.45</v>
      </c>
      <c r="J9328">
        <v>27.12</v>
      </c>
      <c r="K9328">
        <v>12</v>
      </c>
      <c r="L9328">
        <v>0</v>
      </c>
    </row>
    <row r="9329" spans="1:12" x14ac:dyDescent="0.25">
      <c r="A9329">
        <v>87043210</v>
      </c>
      <c r="C9329">
        <v>0</v>
      </c>
      <c r="D9329" t="s">
        <v>10029</v>
      </c>
      <c r="E9329">
        <v>1345</v>
      </c>
      <c r="F9329">
        <v>1774</v>
      </c>
      <c r="G9329">
        <v>1200</v>
      </c>
      <c r="H9329">
        <v>0</v>
      </c>
      <c r="I9329">
        <v>13.45</v>
      </c>
      <c r="J9329">
        <v>17.739999999999998</v>
      </c>
      <c r="K9329">
        <v>12</v>
      </c>
      <c r="L9329">
        <v>0</v>
      </c>
    </row>
    <row r="9330" spans="1:12" x14ac:dyDescent="0.25">
      <c r="A9330">
        <v>87043220</v>
      </c>
      <c r="C9330">
        <v>0</v>
      </c>
      <c r="D9330" t="s">
        <v>10030</v>
      </c>
      <c r="E9330">
        <v>1345</v>
      </c>
      <c r="F9330">
        <v>1774</v>
      </c>
      <c r="G9330">
        <v>1800</v>
      </c>
      <c r="H9330">
        <v>0</v>
      </c>
      <c r="I9330">
        <v>13.45</v>
      </c>
      <c r="J9330">
        <v>17.739999999999998</v>
      </c>
      <c r="K9330">
        <v>18</v>
      </c>
      <c r="L9330">
        <v>0</v>
      </c>
    </row>
    <row r="9331" spans="1:12" x14ac:dyDescent="0.25">
      <c r="A9331">
        <v>87043230</v>
      </c>
      <c r="C9331">
        <v>0</v>
      </c>
      <c r="D9331" t="s">
        <v>10031</v>
      </c>
      <c r="E9331">
        <v>1345</v>
      </c>
      <c r="F9331">
        <v>1774</v>
      </c>
      <c r="G9331">
        <v>1800</v>
      </c>
      <c r="H9331">
        <v>0</v>
      </c>
      <c r="I9331">
        <v>13.45</v>
      </c>
      <c r="J9331">
        <v>17.739999999999998</v>
      </c>
      <c r="K9331">
        <v>18</v>
      </c>
      <c r="L9331">
        <v>0</v>
      </c>
    </row>
    <row r="9332" spans="1:12" x14ac:dyDescent="0.25">
      <c r="A9332">
        <v>87043290</v>
      </c>
      <c r="C9332">
        <v>0</v>
      </c>
      <c r="D9332" t="s">
        <v>10032</v>
      </c>
      <c r="E9332">
        <v>1345</v>
      </c>
      <c r="F9332">
        <v>1774</v>
      </c>
      <c r="G9332">
        <v>1200</v>
      </c>
      <c r="H9332">
        <v>0</v>
      </c>
      <c r="I9332">
        <v>13.45</v>
      </c>
      <c r="J9332">
        <v>17.739999999999998</v>
      </c>
      <c r="K9332">
        <v>12</v>
      </c>
      <c r="L9332">
        <v>0</v>
      </c>
    </row>
    <row r="9333" spans="1:12" x14ac:dyDescent="0.25">
      <c r="A9333">
        <v>87044100</v>
      </c>
      <c r="C9333">
        <v>0</v>
      </c>
      <c r="D9333" t="s">
        <v>12512</v>
      </c>
      <c r="E9333">
        <v>1345</v>
      </c>
      <c r="F9333">
        <v>2712</v>
      </c>
      <c r="G9333">
        <v>1200</v>
      </c>
      <c r="H9333">
        <v>0</v>
      </c>
      <c r="I9333">
        <v>13.45</v>
      </c>
      <c r="J9333">
        <v>27.12</v>
      </c>
      <c r="K9333">
        <v>12</v>
      </c>
      <c r="L9333">
        <v>0</v>
      </c>
    </row>
    <row r="9334" spans="1:12" x14ac:dyDescent="0.25">
      <c r="A9334">
        <v>87044100</v>
      </c>
      <c r="B9334">
        <v>1</v>
      </c>
      <c r="C9334">
        <v>0</v>
      </c>
      <c r="D9334" t="s">
        <v>12513</v>
      </c>
      <c r="E9334">
        <v>1691</v>
      </c>
      <c r="F9334">
        <v>3058</v>
      </c>
      <c r="G9334">
        <v>1200</v>
      </c>
      <c r="H9334">
        <v>0</v>
      </c>
      <c r="I9334">
        <v>16.91</v>
      </c>
      <c r="J9334">
        <v>30.58</v>
      </c>
      <c r="K9334">
        <v>12</v>
      </c>
      <c r="L9334">
        <v>0</v>
      </c>
    </row>
    <row r="9335" spans="1:12" x14ac:dyDescent="0.25">
      <c r="A9335">
        <v>87044100</v>
      </c>
      <c r="B9335">
        <v>2</v>
      </c>
      <c r="C9335">
        <v>0</v>
      </c>
      <c r="D9335" t="s">
        <v>12514</v>
      </c>
      <c r="E9335">
        <v>1522</v>
      </c>
      <c r="F9335">
        <v>2889</v>
      </c>
      <c r="G9335">
        <v>1200</v>
      </c>
      <c r="H9335">
        <v>0</v>
      </c>
      <c r="I9335">
        <v>15.22</v>
      </c>
      <c r="J9335">
        <v>28.89</v>
      </c>
      <c r="K9335">
        <v>12</v>
      </c>
      <c r="L9335">
        <v>0</v>
      </c>
    </row>
    <row r="9336" spans="1:12" x14ac:dyDescent="0.25">
      <c r="A9336">
        <v>87044100</v>
      </c>
      <c r="B9336">
        <v>3</v>
      </c>
      <c r="C9336">
        <v>0</v>
      </c>
      <c r="D9336" t="s">
        <v>12515</v>
      </c>
      <c r="E9336">
        <v>1691</v>
      </c>
      <c r="F9336">
        <v>3058</v>
      </c>
      <c r="G9336">
        <v>1200</v>
      </c>
      <c r="H9336">
        <v>0</v>
      </c>
      <c r="I9336">
        <v>16.91</v>
      </c>
      <c r="J9336">
        <v>30.58</v>
      </c>
      <c r="K9336">
        <v>12</v>
      </c>
      <c r="L9336">
        <v>0</v>
      </c>
    </row>
    <row r="9337" spans="1:12" x14ac:dyDescent="0.25">
      <c r="A9337">
        <v>87044100</v>
      </c>
      <c r="B9337">
        <v>4</v>
      </c>
      <c r="C9337">
        <v>0</v>
      </c>
      <c r="D9337" t="s">
        <v>12516</v>
      </c>
      <c r="E9337">
        <v>1772</v>
      </c>
      <c r="F9337">
        <v>3139</v>
      </c>
      <c r="G9337">
        <v>1200</v>
      </c>
      <c r="H9337">
        <v>0</v>
      </c>
      <c r="I9337">
        <v>17.72</v>
      </c>
      <c r="J9337">
        <v>31.39</v>
      </c>
      <c r="K9337">
        <v>12</v>
      </c>
      <c r="L9337">
        <v>0</v>
      </c>
    </row>
    <row r="9338" spans="1:12" x14ac:dyDescent="0.25">
      <c r="A9338">
        <v>87044200</v>
      </c>
      <c r="C9338">
        <v>0</v>
      </c>
      <c r="D9338" t="s">
        <v>12517</v>
      </c>
      <c r="E9338">
        <v>1345</v>
      </c>
      <c r="F9338">
        <v>1774</v>
      </c>
      <c r="G9338">
        <v>1800</v>
      </c>
      <c r="H9338">
        <v>0</v>
      </c>
      <c r="I9338">
        <v>13.45</v>
      </c>
      <c r="J9338">
        <v>17.739999999999998</v>
      </c>
      <c r="K9338">
        <v>18</v>
      </c>
      <c r="L9338">
        <v>0</v>
      </c>
    </row>
    <row r="9339" spans="1:12" x14ac:dyDescent="0.25">
      <c r="A9339">
        <v>87044300</v>
      </c>
      <c r="C9339">
        <v>0</v>
      </c>
      <c r="D9339" t="s">
        <v>12518</v>
      </c>
      <c r="E9339">
        <v>1345</v>
      </c>
      <c r="F9339">
        <v>1774</v>
      </c>
      <c r="G9339">
        <v>1800</v>
      </c>
      <c r="H9339">
        <v>0</v>
      </c>
      <c r="I9339">
        <v>13.45</v>
      </c>
      <c r="J9339">
        <v>17.739999999999998</v>
      </c>
      <c r="K9339">
        <v>18</v>
      </c>
      <c r="L9339">
        <v>0</v>
      </c>
    </row>
    <row r="9340" spans="1:12" x14ac:dyDescent="0.25">
      <c r="A9340">
        <v>87044300</v>
      </c>
      <c r="B9340">
        <v>1</v>
      </c>
      <c r="C9340">
        <v>0</v>
      </c>
      <c r="D9340" t="s">
        <v>12519</v>
      </c>
      <c r="E9340">
        <v>1388</v>
      </c>
      <c r="F9340">
        <v>1817</v>
      </c>
      <c r="G9340">
        <v>1800</v>
      </c>
      <c r="H9340">
        <v>0</v>
      </c>
      <c r="I9340">
        <v>13.88</v>
      </c>
      <c r="J9340">
        <v>18.170000000000002</v>
      </c>
      <c r="K9340">
        <v>18</v>
      </c>
      <c r="L9340">
        <v>0</v>
      </c>
    </row>
    <row r="9341" spans="1:12" x14ac:dyDescent="0.25">
      <c r="A9341">
        <v>87045100</v>
      </c>
      <c r="C9341">
        <v>0</v>
      </c>
      <c r="D9341" t="s">
        <v>12512</v>
      </c>
      <c r="E9341">
        <v>1691</v>
      </c>
      <c r="F9341">
        <v>3058</v>
      </c>
      <c r="G9341">
        <v>1200</v>
      </c>
      <c r="H9341">
        <v>0</v>
      </c>
      <c r="I9341">
        <v>16.91</v>
      </c>
      <c r="J9341">
        <v>30.58</v>
      </c>
      <c r="K9341">
        <v>12</v>
      </c>
      <c r="L9341">
        <v>0</v>
      </c>
    </row>
    <row r="9342" spans="1:12" x14ac:dyDescent="0.25">
      <c r="A9342">
        <v>87045100</v>
      </c>
      <c r="B9342">
        <v>1</v>
      </c>
      <c r="C9342">
        <v>0</v>
      </c>
      <c r="D9342" t="s">
        <v>12520</v>
      </c>
      <c r="E9342">
        <v>1772</v>
      </c>
      <c r="F9342">
        <v>3139</v>
      </c>
      <c r="G9342">
        <v>1200</v>
      </c>
      <c r="H9342">
        <v>0</v>
      </c>
      <c r="I9342">
        <v>17.72</v>
      </c>
      <c r="J9342">
        <v>31.39</v>
      </c>
      <c r="K9342">
        <v>12</v>
      </c>
      <c r="L9342">
        <v>0</v>
      </c>
    </row>
    <row r="9343" spans="1:12" x14ac:dyDescent="0.25">
      <c r="A9343">
        <v>87045100</v>
      </c>
      <c r="B9343">
        <v>2</v>
      </c>
      <c r="C9343">
        <v>0</v>
      </c>
      <c r="D9343" t="s">
        <v>12521</v>
      </c>
      <c r="E9343">
        <v>1522</v>
      </c>
      <c r="F9343">
        <v>2889</v>
      </c>
      <c r="G9343">
        <v>1200</v>
      </c>
      <c r="H9343">
        <v>0</v>
      </c>
      <c r="I9343">
        <v>15.22</v>
      </c>
      <c r="J9343">
        <v>28.89</v>
      </c>
      <c r="K9343">
        <v>12</v>
      </c>
      <c r="L9343">
        <v>0</v>
      </c>
    </row>
    <row r="9344" spans="1:12" x14ac:dyDescent="0.25">
      <c r="A9344">
        <v>87045100</v>
      </c>
      <c r="B9344">
        <v>3</v>
      </c>
      <c r="C9344">
        <v>0</v>
      </c>
      <c r="D9344" t="s">
        <v>12522</v>
      </c>
      <c r="E9344">
        <v>1345</v>
      </c>
      <c r="F9344">
        <v>2712</v>
      </c>
      <c r="G9344">
        <v>1200</v>
      </c>
      <c r="H9344">
        <v>0</v>
      </c>
      <c r="I9344">
        <v>13.45</v>
      </c>
      <c r="J9344">
        <v>27.12</v>
      </c>
      <c r="K9344">
        <v>12</v>
      </c>
      <c r="L9344">
        <v>0</v>
      </c>
    </row>
    <row r="9345" spans="1:12" x14ac:dyDescent="0.25">
      <c r="A9345">
        <v>87045200</v>
      </c>
      <c r="C9345">
        <v>0</v>
      </c>
      <c r="D9345" t="s">
        <v>12523</v>
      </c>
      <c r="E9345">
        <v>1345</v>
      </c>
      <c r="F9345">
        <v>1774</v>
      </c>
      <c r="G9345">
        <v>1800</v>
      </c>
      <c r="H9345">
        <v>0</v>
      </c>
      <c r="I9345">
        <v>13.45</v>
      </c>
      <c r="J9345">
        <v>17.739999999999998</v>
      </c>
      <c r="K9345">
        <v>18</v>
      </c>
      <c r="L9345">
        <v>0</v>
      </c>
    </row>
    <row r="9346" spans="1:12" x14ac:dyDescent="0.25">
      <c r="A9346">
        <v>87046000</v>
      </c>
      <c r="C9346">
        <v>0</v>
      </c>
      <c r="D9346" t="s">
        <v>12524</v>
      </c>
      <c r="E9346">
        <v>1345</v>
      </c>
      <c r="F9346">
        <v>1774</v>
      </c>
      <c r="G9346">
        <v>1800</v>
      </c>
      <c r="H9346">
        <v>0</v>
      </c>
      <c r="I9346">
        <v>13.45</v>
      </c>
      <c r="J9346">
        <v>17.739999999999998</v>
      </c>
      <c r="K9346">
        <v>18</v>
      </c>
      <c r="L9346">
        <v>0</v>
      </c>
    </row>
    <row r="9347" spans="1:12" x14ac:dyDescent="0.25">
      <c r="A9347">
        <v>87049000</v>
      </c>
      <c r="C9347">
        <v>0</v>
      </c>
      <c r="D9347" t="s">
        <v>10033</v>
      </c>
      <c r="E9347">
        <v>1345</v>
      </c>
      <c r="F9347">
        <v>1902</v>
      </c>
      <c r="G9347">
        <v>1200</v>
      </c>
      <c r="H9347">
        <v>0</v>
      </c>
      <c r="I9347">
        <v>13.45</v>
      </c>
      <c r="J9347">
        <v>19.02</v>
      </c>
      <c r="K9347">
        <v>12</v>
      </c>
      <c r="L9347">
        <v>0</v>
      </c>
    </row>
    <row r="9348" spans="1:12" x14ac:dyDescent="0.25">
      <c r="A9348">
        <v>87051020</v>
      </c>
      <c r="C9348">
        <v>0</v>
      </c>
      <c r="D9348" t="s">
        <v>12582</v>
      </c>
      <c r="E9348">
        <v>1345</v>
      </c>
      <c r="F9348">
        <v>1545</v>
      </c>
      <c r="G9348">
        <v>1200</v>
      </c>
      <c r="H9348">
        <v>0</v>
      </c>
      <c r="I9348">
        <v>13.45</v>
      </c>
      <c r="J9348">
        <v>15.45</v>
      </c>
      <c r="K9348">
        <v>12</v>
      </c>
      <c r="L9348">
        <v>0</v>
      </c>
    </row>
    <row r="9349" spans="1:12" x14ac:dyDescent="0.25">
      <c r="A9349">
        <v>87051030</v>
      </c>
      <c r="C9349">
        <v>0</v>
      </c>
      <c r="D9349" t="s">
        <v>12582</v>
      </c>
      <c r="E9349">
        <v>1345</v>
      </c>
      <c r="F9349">
        <v>1545</v>
      </c>
      <c r="G9349">
        <v>1200</v>
      </c>
      <c r="H9349">
        <v>0</v>
      </c>
      <c r="I9349">
        <v>13.45</v>
      </c>
      <c r="J9349">
        <v>15.45</v>
      </c>
      <c r="K9349">
        <v>12</v>
      </c>
      <c r="L9349">
        <v>0</v>
      </c>
    </row>
    <row r="9350" spans="1:12" x14ac:dyDescent="0.25">
      <c r="A9350">
        <v>87051090</v>
      </c>
      <c r="C9350">
        <v>0</v>
      </c>
      <c r="D9350" t="s">
        <v>8699</v>
      </c>
      <c r="E9350">
        <v>1345</v>
      </c>
      <c r="F9350">
        <v>1755</v>
      </c>
      <c r="G9350">
        <v>1200</v>
      </c>
      <c r="H9350">
        <v>0</v>
      </c>
      <c r="I9350">
        <v>13.45</v>
      </c>
      <c r="J9350">
        <v>17.55</v>
      </c>
      <c r="K9350">
        <v>12</v>
      </c>
      <c r="L9350">
        <v>0</v>
      </c>
    </row>
    <row r="9351" spans="1:12" x14ac:dyDescent="0.25">
      <c r="A9351">
        <v>87052000</v>
      </c>
      <c r="C9351">
        <v>0</v>
      </c>
      <c r="D9351" t="s">
        <v>8700</v>
      </c>
      <c r="E9351">
        <v>1345</v>
      </c>
      <c r="F9351">
        <v>1774</v>
      </c>
      <c r="G9351">
        <v>1200</v>
      </c>
      <c r="H9351">
        <v>0</v>
      </c>
      <c r="I9351">
        <v>13.45</v>
      </c>
      <c r="J9351">
        <v>17.739999999999998</v>
      </c>
      <c r="K9351">
        <v>12</v>
      </c>
      <c r="L9351">
        <v>0</v>
      </c>
    </row>
    <row r="9352" spans="1:12" x14ac:dyDescent="0.25">
      <c r="A9352">
        <v>87053000</v>
      </c>
      <c r="C9352">
        <v>0</v>
      </c>
      <c r="D9352" t="s">
        <v>8701</v>
      </c>
      <c r="E9352">
        <v>1345</v>
      </c>
      <c r="F9352">
        <v>1774</v>
      </c>
      <c r="G9352">
        <v>1800</v>
      </c>
      <c r="H9352">
        <v>0</v>
      </c>
      <c r="I9352">
        <v>13.45</v>
      </c>
      <c r="J9352">
        <v>17.739999999999998</v>
      </c>
      <c r="K9352">
        <v>18</v>
      </c>
      <c r="L9352">
        <v>0</v>
      </c>
    </row>
    <row r="9353" spans="1:12" x14ac:dyDescent="0.25">
      <c r="A9353">
        <v>87054000</v>
      </c>
      <c r="C9353">
        <v>0</v>
      </c>
      <c r="D9353" t="s">
        <v>8702</v>
      </c>
      <c r="E9353">
        <v>1345</v>
      </c>
      <c r="F9353">
        <v>1774</v>
      </c>
      <c r="G9353">
        <v>1800</v>
      </c>
      <c r="H9353">
        <v>0</v>
      </c>
      <c r="I9353">
        <v>13.45</v>
      </c>
      <c r="J9353">
        <v>17.739999999999998</v>
      </c>
      <c r="K9353">
        <v>18</v>
      </c>
      <c r="L9353">
        <v>0</v>
      </c>
    </row>
    <row r="9354" spans="1:12" x14ac:dyDescent="0.25">
      <c r="A9354">
        <v>87059010</v>
      </c>
      <c r="C9354">
        <v>0</v>
      </c>
      <c r="D9354" t="s">
        <v>11173</v>
      </c>
      <c r="E9354">
        <v>1388</v>
      </c>
      <c r="F9354">
        <v>1588</v>
      </c>
      <c r="G9354">
        <v>1800</v>
      </c>
      <c r="H9354">
        <v>0</v>
      </c>
      <c r="I9354">
        <v>13.88</v>
      </c>
      <c r="J9354">
        <v>15.88</v>
      </c>
      <c r="K9354">
        <v>18</v>
      </c>
      <c r="L9354">
        <v>0</v>
      </c>
    </row>
    <row r="9355" spans="1:12" x14ac:dyDescent="0.25">
      <c r="A9355">
        <v>87059090</v>
      </c>
      <c r="C9355">
        <v>0</v>
      </c>
      <c r="D9355" t="s">
        <v>8703</v>
      </c>
      <c r="E9355">
        <v>1388</v>
      </c>
      <c r="F9355">
        <v>1817</v>
      </c>
      <c r="G9355">
        <v>1800</v>
      </c>
      <c r="H9355">
        <v>0</v>
      </c>
      <c r="I9355">
        <v>13.88</v>
      </c>
      <c r="J9355">
        <v>18.170000000000002</v>
      </c>
      <c r="K9355">
        <v>18</v>
      </c>
      <c r="L9355">
        <v>0</v>
      </c>
    </row>
    <row r="9356" spans="1:12" x14ac:dyDescent="0.25">
      <c r="A9356">
        <v>87060010</v>
      </c>
      <c r="C9356">
        <v>0</v>
      </c>
      <c r="D9356" t="s">
        <v>12913</v>
      </c>
      <c r="E9356">
        <v>1734</v>
      </c>
      <c r="F9356">
        <v>2359</v>
      </c>
      <c r="G9356">
        <v>1200</v>
      </c>
      <c r="H9356">
        <v>0</v>
      </c>
      <c r="I9356">
        <v>17.34</v>
      </c>
      <c r="J9356">
        <v>23.59</v>
      </c>
      <c r="K9356">
        <v>12</v>
      </c>
      <c r="L9356">
        <v>0</v>
      </c>
    </row>
    <row r="9357" spans="1:12" x14ac:dyDescent="0.25">
      <c r="A9357">
        <v>87060010</v>
      </c>
      <c r="B9357">
        <v>1</v>
      </c>
      <c r="C9357">
        <v>0</v>
      </c>
      <c r="D9357" t="s">
        <v>11174</v>
      </c>
      <c r="E9357">
        <v>1345</v>
      </c>
      <c r="F9357">
        <v>1970</v>
      </c>
      <c r="G9357">
        <v>1200</v>
      </c>
      <c r="H9357">
        <v>0</v>
      </c>
      <c r="I9357">
        <v>13.45</v>
      </c>
      <c r="J9357">
        <v>19.7</v>
      </c>
      <c r="K9357">
        <v>12</v>
      </c>
      <c r="L9357">
        <v>0</v>
      </c>
    </row>
    <row r="9358" spans="1:12" x14ac:dyDescent="0.25">
      <c r="A9358">
        <v>87060020</v>
      </c>
      <c r="C9358">
        <v>0</v>
      </c>
      <c r="D9358" t="s">
        <v>12914</v>
      </c>
      <c r="E9358">
        <v>1433</v>
      </c>
      <c r="F9358">
        <v>1945</v>
      </c>
      <c r="G9358">
        <v>1800</v>
      </c>
      <c r="H9358">
        <v>0</v>
      </c>
      <c r="I9358">
        <v>14.33</v>
      </c>
      <c r="J9358">
        <v>19.45</v>
      </c>
      <c r="K9358">
        <v>18</v>
      </c>
      <c r="L9358">
        <v>0</v>
      </c>
    </row>
    <row r="9359" spans="1:12" x14ac:dyDescent="0.25">
      <c r="A9359">
        <v>87060090</v>
      </c>
      <c r="C9359">
        <v>0</v>
      </c>
      <c r="D9359" t="s">
        <v>10034</v>
      </c>
      <c r="E9359">
        <v>1515</v>
      </c>
      <c r="F9359">
        <v>2140</v>
      </c>
      <c r="G9359">
        <v>1800</v>
      </c>
      <c r="H9359">
        <v>0</v>
      </c>
      <c r="I9359">
        <v>15.15</v>
      </c>
      <c r="J9359">
        <v>21.4</v>
      </c>
      <c r="K9359">
        <v>18</v>
      </c>
      <c r="L9359">
        <v>0</v>
      </c>
    </row>
    <row r="9360" spans="1:12" x14ac:dyDescent="0.25">
      <c r="A9360">
        <v>87060090</v>
      </c>
      <c r="B9360">
        <v>1</v>
      </c>
      <c r="C9360">
        <v>0</v>
      </c>
      <c r="D9360" t="s">
        <v>11175</v>
      </c>
      <c r="E9360">
        <v>1345</v>
      </c>
      <c r="F9360">
        <v>1970</v>
      </c>
      <c r="G9360">
        <v>1800</v>
      </c>
      <c r="H9360">
        <v>0</v>
      </c>
      <c r="I9360">
        <v>13.45</v>
      </c>
      <c r="J9360">
        <v>19.7</v>
      </c>
      <c r="K9360">
        <v>18</v>
      </c>
      <c r="L9360">
        <v>0</v>
      </c>
    </row>
    <row r="9361" spans="1:12" x14ac:dyDescent="0.25">
      <c r="A9361">
        <v>87071000</v>
      </c>
      <c r="C9361">
        <v>0</v>
      </c>
      <c r="D9361" t="s">
        <v>8704</v>
      </c>
      <c r="E9361">
        <v>1515</v>
      </c>
      <c r="F9361">
        <v>2140</v>
      </c>
      <c r="G9361">
        <v>1800</v>
      </c>
      <c r="H9361">
        <v>0</v>
      </c>
      <c r="I9361">
        <v>15.15</v>
      </c>
      <c r="J9361">
        <v>21.4</v>
      </c>
      <c r="K9361">
        <v>18</v>
      </c>
      <c r="L9361">
        <v>0</v>
      </c>
    </row>
    <row r="9362" spans="1:12" x14ac:dyDescent="0.25">
      <c r="A9362">
        <v>87079010</v>
      </c>
      <c r="C9362">
        <v>0</v>
      </c>
      <c r="D9362" t="s">
        <v>8705</v>
      </c>
      <c r="E9362">
        <v>1433</v>
      </c>
      <c r="F9362">
        <v>1945</v>
      </c>
      <c r="G9362">
        <v>1800</v>
      </c>
      <c r="H9362">
        <v>0</v>
      </c>
      <c r="I9362">
        <v>14.33</v>
      </c>
      <c r="J9362">
        <v>19.45</v>
      </c>
      <c r="K9362">
        <v>18</v>
      </c>
      <c r="L9362">
        <v>0</v>
      </c>
    </row>
    <row r="9363" spans="1:12" x14ac:dyDescent="0.25">
      <c r="A9363">
        <v>87079090</v>
      </c>
      <c r="C9363">
        <v>0</v>
      </c>
      <c r="D9363" t="s">
        <v>12915</v>
      </c>
      <c r="E9363">
        <v>1433</v>
      </c>
      <c r="F9363">
        <v>2058</v>
      </c>
      <c r="G9363">
        <v>1200</v>
      </c>
      <c r="H9363">
        <v>0</v>
      </c>
      <c r="I9363">
        <v>14.33</v>
      </c>
      <c r="J9363">
        <v>20.58</v>
      </c>
      <c r="K9363">
        <v>12</v>
      </c>
      <c r="L9363">
        <v>0</v>
      </c>
    </row>
    <row r="9364" spans="1:12" x14ac:dyDescent="0.25">
      <c r="A9364">
        <v>87079090</v>
      </c>
      <c r="B9364">
        <v>1</v>
      </c>
      <c r="C9364">
        <v>0</v>
      </c>
      <c r="D9364" t="s">
        <v>11174</v>
      </c>
      <c r="E9364">
        <v>1345</v>
      </c>
      <c r="F9364">
        <v>1970</v>
      </c>
      <c r="G9364">
        <v>1200</v>
      </c>
      <c r="H9364">
        <v>0</v>
      </c>
      <c r="I9364">
        <v>13.45</v>
      </c>
      <c r="J9364">
        <v>19.7</v>
      </c>
      <c r="K9364">
        <v>12</v>
      </c>
      <c r="L9364">
        <v>0</v>
      </c>
    </row>
    <row r="9365" spans="1:12" x14ac:dyDescent="0.25">
      <c r="A9365">
        <v>87081000</v>
      </c>
      <c r="C9365">
        <v>0</v>
      </c>
      <c r="D9365" t="s">
        <v>8706</v>
      </c>
      <c r="E9365">
        <v>1433</v>
      </c>
      <c r="F9365">
        <v>2058</v>
      </c>
      <c r="G9365">
        <v>1800</v>
      </c>
      <c r="H9365">
        <v>0</v>
      </c>
      <c r="I9365">
        <v>14.33</v>
      </c>
      <c r="J9365">
        <v>20.58</v>
      </c>
      <c r="K9365">
        <v>18</v>
      </c>
      <c r="L9365">
        <v>0</v>
      </c>
    </row>
    <row r="9366" spans="1:12" x14ac:dyDescent="0.25">
      <c r="A9366">
        <v>87082100</v>
      </c>
      <c r="C9366">
        <v>0</v>
      </c>
      <c r="D9366" t="s">
        <v>8707</v>
      </c>
      <c r="E9366">
        <v>1433</v>
      </c>
      <c r="F9366">
        <v>2058</v>
      </c>
      <c r="G9366">
        <v>1800</v>
      </c>
      <c r="H9366">
        <v>0</v>
      </c>
      <c r="I9366">
        <v>14.33</v>
      </c>
      <c r="J9366">
        <v>20.58</v>
      </c>
      <c r="K9366">
        <v>18</v>
      </c>
      <c r="L9366">
        <v>0</v>
      </c>
    </row>
    <row r="9367" spans="1:12" x14ac:dyDescent="0.25">
      <c r="A9367">
        <v>87082200</v>
      </c>
      <c r="C9367">
        <v>0</v>
      </c>
      <c r="D9367" t="s">
        <v>12525</v>
      </c>
      <c r="E9367">
        <v>1433</v>
      </c>
      <c r="F9367">
        <v>2058</v>
      </c>
      <c r="G9367">
        <v>1800</v>
      </c>
      <c r="H9367">
        <v>0</v>
      </c>
      <c r="I9367">
        <v>14.33</v>
      </c>
      <c r="J9367">
        <v>20.58</v>
      </c>
      <c r="K9367">
        <v>18</v>
      </c>
      <c r="L9367">
        <v>0</v>
      </c>
    </row>
    <row r="9368" spans="1:12" x14ac:dyDescent="0.25">
      <c r="A9368">
        <v>87082911</v>
      </c>
      <c r="C9368">
        <v>0</v>
      </c>
      <c r="D9368" t="s">
        <v>8708</v>
      </c>
      <c r="E9368">
        <v>1433</v>
      </c>
      <c r="F9368">
        <v>1945</v>
      </c>
      <c r="G9368">
        <v>1800</v>
      </c>
      <c r="H9368">
        <v>0</v>
      </c>
      <c r="I9368">
        <v>14.33</v>
      </c>
      <c r="J9368">
        <v>19.45</v>
      </c>
      <c r="K9368">
        <v>18</v>
      </c>
      <c r="L9368">
        <v>0</v>
      </c>
    </row>
    <row r="9369" spans="1:12" x14ac:dyDescent="0.25">
      <c r="A9369">
        <v>87082912</v>
      </c>
      <c r="C9369">
        <v>0</v>
      </c>
      <c r="D9369" t="s">
        <v>8709</v>
      </c>
      <c r="E9369">
        <v>1433</v>
      </c>
      <c r="F9369">
        <v>1945</v>
      </c>
      <c r="G9369">
        <v>1800</v>
      </c>
      <c r="H9369">
        <v>0</v>
      </c>
      <c r="I9369">
        <v>14.33</v>
      </c>
      <c r="J9369">
        <v>19.45</v>
      </c>
      <c r="K9369">
        <v>18</v>
      </c>
      <c r="L9369">
        <v>0</v>
      </c>
    </row>
    <row r="9370" spans="1:12" x14ac:dyDescent="0.25">
      <c r="A9370">
        <v>87082913</v>
      </c>
      <c r="C9370">
        <v>0</v>
      </c>
      <c r="D9370" t="s">
        <v>8710</v>
      </c>
      <c r="E9370">
        <v>1433</v>
      </c>
      <c r="F9370">
        <v>1945</v>
      </c>
      <c r="G9370">
        <v>1800</v>
      </c>
      <c r="H9370">
        <v>0</v>
      </c>
      <c r="I9370">
        <v>14.33</v>
      </c>
      <c r="J9370">
        <v>19.45</v>
      </c>
      <c r="K9370">
        <v>18</v>
      </c>
      <c r="L9370">
        <v>0</v>
      </c>
    </row>
    <row r="9371" spans="1:12" x14ac:dyDescent="0.25">
      <c r="A9371">
        <v>87082914</v>
      </c>
      <c r="C9371">
        <v>0</v>
      </c>
      <c r="D9371" t="s">
        <v>8711</v>
      </c>
      <c r="E9371">
        <v>1433</v>
      </c>
      <c r="F9371">
        <v>1945</v>
      </c>
      <c r="G9371">
        <v>1800</v>
      </c>
      <c r="H9371">
        <v>0</v>
      </c>
      <c r="I9371">
        <v>14.33</v>
      </c>
      <c r="J9371">
        <v>19.45</v>
      </c>
      <c r="K9371">
        <v>18</v>
      </c>
      <c r="L9371">
        <v>0</v>
      </c>
    </row>
    <row r="9372" spans="1:12" x14ac:dyDescent="0.25">
      <c r="A9372">
        <v>87082919</v>
      </c>
      <c r="C9372">
        <v>0</v>
      </c>
      <c r="D9372" t="s">
        <v>8712</v>
      </c>
      <c r="E9372">
        <v>1433</v>
      </c>
      <c r="F9372">
        <v>1945</v>
      </c>
      <c r="G9372">
        <v>1800</v>
      </c>
      <c r="H9372">
        <v>0</v>
      </c>
      <c r="I9372">
        <v>14.33</v>
      </c>
      <c r="J9372">
        <v>19.45</v>
      </c>
      <c r="K9372">
        <v>18</v>
      </c>
      <c r="L9372">
        <v>0</v>
      </c>
    </row>
    <row r="9373" spans="1:12" x14ac:dyDescent="0.25">
      <c r="A9373">
        <v>87082991</v>
      </c>
      <c r="C9373">
        <v>0</v>
      </c>
      <c r="D9373" t="s">
        <v>8713</v>
      </c>
      <c r="E9373">
        <v>1433</v>
      </c>
      <c r="F9373">
        <v>2058</v>
      </c>
      <c r="G9373">
        <v>1800</v>
      </c>
      <c r="H9373">
        <v>0</v>
      </c>
      <c r="I9373">
        <v>14.33</v>
      </c>
      <c r="J9373">
        <v>20.58</v>
      </c>
      <c r="K9373">
        <v>18</v>
      </c>
      <c r="L9373">
        <v>0</v>
      </c>
    </row>
    <row r="9374" spans="1:12" x14ac:dyDescent="0.25">
      <c r="A9374">
        <v>87082992</v>
      </c>
      <c r="C9374">
        <v>0</v>
      </c>
      <c r="D9374" t="s">
        <v>8714</v>
      </c>
      <c r="E9374">
        <v>1433</v>
      </c>
      <c r="F9374">
        <v>2058</v>
      </c>
      <c r="G9374">
        <v>1800</v>
      </c>
      <c r="H9374">
        <v>0</v>
      </c>
      <c r="I9374">
        <v>14.33</v>
      </c>
      <c r="J9374">
        <v>20.58</v>
      </c>
      <c r="K9374">
        <v>18</v>
      </c>
      <c r="L9374">
        <v>0</v>
      </c>
    </row>
    <row r="9375" spans="1:12" x14ac:dyDescent="0.25">
      <c r="A9375">
        <v>87082993</v>
      </c>
      <c r="C9375">
        <v>0</v>
      </c>
      <c r="D9375" t="s">
        <v>8715</v>
      </c>
      <c r="E9375">
        <v>1433</v>
      </c>
      <c r="F9375">
        <v>2058</v>
      </c>
      <c r="G9375">
        <v>1800</v>
      </c>
      <c r="H9375">
        <v>0</v>
      </c>
      <c r="I9375">
        <v>14.33</v>
      </c>
      <c r="J9375">
        <v>20.58</v>
      </c>
      <c r="K9375">
        <v>18</v>
      </c>
      <c r="L9375">
        <v>0</v>
      </c>
    </row>
    <row r="9376" spans="1:12" x14ac:dyDescent="0.25">
      <c r="A9376">
        <v>87082994</v>
      </c>
      <c r="C9376">
        <v>0</v>
      </c>
      <c r="D9376" t="s">
        <v>8716</v>
      </c>
      <c r="E9376">
        <v>1433</v>
      </c>
      <c r="F9376">
        <v>2058</v>
      </c>
      <c r="G9376">
        <v>1800</v>
      </c>
      <c r="H9376">
        <v>0</v>
      </c>
      <c r="I9376">
        <v>14.33</v>
      </c>
      <c r="J9376">
        <v>20.58</v>
      </c>
      <c r="K9376">
        <v>18</v>
      </c>
      <c r="L9376">
        <v>0</v>
      </c>
    </row>
    <row r="9377" spans="1:12" x14ac:dyDescent="0.25">
      <c r="A9377">
        <v>87082995</v>
      </c>
      <c r="C9377">
        <v>0</v>
      </c>
      <c r="D9377" t="s">
        <v>11176</v>
      </c>
      <c r="E9377">
        <v>1433</v>
      </c>
      <c r="F9377">
        <v>1633</v>
      </c>
      <c r="G9377">
        <v>1800</v>
      </c>
      <c r="H9377">
        <v>0</v>
      </c>
      <c r="I9377">
        <v>14.33</v>
      </c>
      <c r="J9377">
        <v>16.329999999999998</v>
      </c>
      <c r="K9377">
        <v>18</v>
      </c>
      <c r="L9377">
        <v>0</v>
      </c>
    </row>
    <row r="9378" spans="1:12" x14ac:dyDescent="0.25">
      <c r="A9378">
        <v>87082999</v>
      </c>
      <c r="C9378">
        <v>0</v>
      </c>
      <c r="D9378" t="s">
        <v>8717</v>
      </c>
      <c r="E9378">
        <v>1433</v>
      </c>
      <c r="F9378">
        <v>2058</v>
      </c>
      <c r="G9378">
        <v>1800</v>
      </c>
      <c r="H9378">
        <v>0</v>
      </c>
      <c r="I9378">
        <v>14.33</v>
      </c>
      <c r="J9378">
        <v>20.58</v>
      </c>
      <c r="K9378">
        <v>18</v>
      </c>
      <c r="L9378">
        <v>0</v>
      </c>
    </row>
    <row r="9379" spans="1:12" x14ac:dyDescent="0.25">
      <c r="A9379">
        <v>87083011</v>
      </c>
      <c r="C9379">
        <v>0</v>
      </c>
      <c r="D9379" t="s">
        <v>8718</v>
      </c>
      <c r="E9379">
        <v>1433</v>
      </c>
      <c r="F9379">
        <v>1945</v>
      </c>
      <c r="G9379">
        <v>1800</v>
      </c>
      <c r="H9379">
        <v>0</v>
      </c>
      <c r="I9379">
        <v>14.33</v>
      </c>
      <c r="J9379">
        <v>19.45</v>
      </c>
      <c r="K9379">
        <v>18</v>
      </c>
      <c r="L9379">
        <v>0</v>
      </c>
    </row>
    <row r="9380" spans="1:12" x14ac:dyDescent="0.25">
      <c r="A9380">
        <v>87083019</v>
      </c>
      <c r="C9380">
        <v>0</v>
      </c>
      <c r="D9380" t="s">
        <v>8719</v>
      </c>
      <c r="E9380">
        <v>1433</v>
      </c>
      <c r="F9380">
        <v>2058</v>
      </c>
      <c r="G9380">
        <v>1800</v>
      </c>
      <c r="H9380">
        <v>0</v>
      </c>
      <c r="I9380">
        <v>14.33</v>
      </c>
      <c r="J9380">
        <v>20.58</v>
      </c>
      <c r="K9380">
        <v>18</v>
      </c>
      <c r="L9380">
        <v>0</v>
      </c>
    </row>
    <row r="9381" spans="1:12" x14ac:dyDescent="0.25">
      <c r="A9381">
        <v>87083090</v>
      </c>
      <c r="C9381">
        <v>0</v>
      </c>
      <c r="D9381" t="s">
        <v>8720</v>
      </c>
      <c r="E9381">
        <v>1433</v>
      </c>
      <c r="F9381">
        <v>2058</v>
      </c>
      <c r="G9381">
        <v>1800</v>
      </c>
      <c r="H9381">
        <v>0</v>
      </c>
      <c r="I9381">
        <v>14.33</v>
      </c>
      <c r="J9381">
        <v>20.58</v>
      </c>
      <c r="K9381">
        <v>18</v>
      </c>
      <c r="L9381">
        <v>0</v>
      </c>
    </row>
    <row r="9382" spans="1:12" x14ac:dyDescent="0.25">
      <c r="A9382">
        <v>87084011</v>
      </c>
      <c r="C9382">
        <v>0</v>
      </c>
      <c r="D9382" t="s">
        <v>11177</v>
      </c>
      <c r="E9382">
        <v>1433</v>
      </c>
      <c r="F9382">
        <v>1633</v>
      </c>
      <c r="G9382">
        <v>1800</v>
      </c>
      <c r="H9382">
        <v>0</v>
      </c>
      <c r="I9382">
        <v>14.33</v>
      </c>
      <c r="J9382">
        <v>16.329999999999998</v>
      </c>
      <c r="K9382">
        <v>18</v>
      </c>
      <c r="L9382">
        <v>0</v>
      </c>
    </row>
    <row r="9383" spans="1:12" x14ac:dyDescent="0.25">
      <c r="A9383">
        <v>87084019</v>
      </c>
      <c r="C9383">
        <v>0</v>
      </c>
      <c r="D9383" t="s">
        <v>11178</v>
      </c>
      <c r="E9383">
        <v>1433</v>
      </c>
      <c r="F9383">
        <v>1945</v>
      </c>
      <c r="G9383">
        <v>1800</v>
      </c>
      <c r="H9383">
        <v>0</v>
      </c>
      <c r="I9383">
        <v>14.33</v>
      </c>
      <c r="J9383">
        <v>19.45</v>
      </c>
      <c r="K9383">
        <v>18</v>
      </c>
      <c r="L9383">
        <v>0</v>
      </c>
    </row>
    <row r="9384" spans="1:12" x14ac:dyDescent="0.25">
      <c r="A9384">
        <v>87084080</v>
      </c>
      <c r="C9384">
        <v>0</v>
      </c>
      <c r="D9384" t="s">
        <v>8721</v>
      </c>
      <c r="E9384">
        <v>1433</v>
      </c>
      <c r="F9384">
        <v>2058</v>
      </c>
      <c r="G9384">
        <v>1800</v>
      </c>
      <c r="H9384">
        <v>0</v>
      </c>
      <c r="I9384">
        <v>14.33</v>
      </c>
      <c r="J9384">
        <v>20.58</v>
      </c>
      <c r="K9384">
        <v>18</v>
      </c>
      <c r="L9384">
        <v>0</v>
      </c>
    </row>
    <row r="9385" spans="1:12" x14ac:dyDescent="0.25">
      <c r="A9385">
        <v>87084090</v>
      </c>
      <c r="C9385">
        <v>0</v>
      </c>
      <c r="D9385" t="s">
        <v>11179</v>
      </c>
      <c r="E9385">
        <v>1433</v>
      </c>
      <c r="F9385">
        <v>2058</v>
      </c>
      <c r="G9385">
        <v>1800</v>
      </c>
      <c r="H9385">
        <v>0</v>
      </c>
      <c r="I9385">
        <v>14.33</v>
      </c>
      <c r="J9385">
        <v>20.58</v>
      </c>
      <c r="K9385">
        <v>18</v>
      </c>
      <c r="L9385">
        <v>0</v>
      </c>
    </row>
    <row r="9386" spans="1:12" x14ac:dyDescent="0.25">
      <c r="A9386">
        <v>87085011</v>
      </c>
      <c r="C9386">
        <v>0</v>
      </c>
      <c r="D9386" t="s">
        <v>8722</v>
      </c>
      <c r="E9386">
        <v>1433</v>
      </c>
      <c r="F9386">
        <v>1633</v>
      </c>
      <c r="G9386">
        <v>1800</v>
      </c>
      <c r="H9386">
        <v>0</v>
      </c>
      <c r="I9386">
        <v>14.33</v>
      </c>
      <c r="J9386">
        <v>16.329999999999998</v>
      </c>
      <c r="K9386">
        <v>18</v>
      </c>
      <c r="L9386">
        <v>0</v>
      </c>
    </row>
    <row r="9387" spans="1:12" x14ac:dyDescent="0.25">
      <c r="A9387">
        <v>87085012</v>
      </c>
      <c r="C9387">
        <v>0</v>
      </c>
      <c r="D9387" t="s">
        <v>8723</v>
      </c>
      <c r="E9387">
        <v>1433</v>
      </c>
      <c r="F9387">
        <v>1945</v>
      </c>
      <c r="G9387">
        <v>1800</v>
      </c>
      <c r="H9387">
        <v>0</v>
      </c>
      <c r="I9387">
        <v>14.33</v>
      </c>
      <c r="J9387">
        <v>19.45</v>
      </c>
      <c r="K9387">
        <v>18</v>
      </c>
      <c r="L9387">
        <v>0</v>
      </c>
    </row>
    <row r="9388" spans="1:12" x14ac:dyDescent="0.25">
      <c r="A9388">
        <v>87085019</v>
      </c>
      <c r="C9388">
        <v>0</v>
      </c>
      <c r="D9388" t="s">
        <v>8724</v>
      </c>
      <c r="E9388">
        <v>1433</v>
      </c>
      <c r="F9388">
        <v>1945</v>
      </c>
      <c r="G9388">
        <v>1800</v>
      </c>
      <c r="H9388">
        <v>0</v>
      </c>
      <c r="I9388">
        <v>14.33</v>
      </c>
      <c r="J9388">
        <v>19.45</v>
      </c>
      <c r="K9388">
        <v>18</v>
      </c>
      <c r="L9388">
        <v>0</v>
      </c>
    </row>
    <row r="9389" spans="1:12" x14ac:dyDescent="0.25">
      <c r="A9389">
        <v>87085080</v>
      </c>
      <c r="C9389">
        <v>0</v>
      </c>
      <c r="D9389" t="s">
        <v>8725</v>
      </c>
      <c r="E9389">
        <v>1433</v>
      </c>
      <c r="F9389">
        <v>2058</v>
      </c>
      <c r="G9389">
        <v>1800</v>
      </c>
      <c r="H9389">
        <v>0</v>
      </c>
      <c r="I9389">
        <v>14.33</v>
      </c>
      <c r="J9389">
        <v>20.58</v>
      </c>
      <c r="K9389">
        <v>18</v>
      </c>
      <c r="L9389">
        <v>0</v>
      </c>
    </row>
    <row r="9390" spans="1:12" x14ac:dyDescent="0.25">
      <c r="A9390">
        <v>87085091</v>
      </c>
      <c r="C9390">
        <v>0</v>
      </c>
      <c r="D9390" t="s">
        <v>11180</v>
      </c>
      <c r="E9390">
        <v>1433</v>
      </c>
      <c r="F9390">
        <v>1945</v>
      </c>
      <c r="G9390">
        <v>1800</v>
      </c>
      <c r="H9390">
        <v>0</v>
      </c>
      <c r="I9390">
        <v>14.33</v>
      </c>
      <c r="J9390">
        <v>19.45</v>
      </c>
      <c r="K9390">
        <v>18</v>
      </c>
      <c r="L9390">
        <v>0</v>
      </c>
    </row>
    <row r="9391" spans="1:12" x14ac:dyDescent="0.25">
      <c r="A9391">
        <v>87085099</v>
      </c>
      <c r="C9391">
        <v>0</v>
      </c>
      <c r="D9391" t="s">
        <v>8726</v>
      </c>
      <c r="E9391">
        <v>1433</v>
      </c>
      <c r="F9391">
        <v>2058</v>
      </c>
      <c r="G9391">
        <v>1800</v>
      </c>
      <c r="H9391">
        <v>0</v>
      </c>
      <c r="I9391">
        <v>14.33</v>
      </c>
      <c r="J9391">
        <v>20.58</v>
      </c>
      <c r="K9391">
        <v>18</v>
      </c>
      <c r="L9391">
        <v>0</v>
      </c>
    </row>
    <row r="9392" spans="1:12" x14ac:dyDescent="0.25">
      <c r="A9392">
        <v>87087010</v>
      </c>
      <c r="C9392">
        <v>0</v>
      </c>
      <c r="D9392" t="s">
        <v>8727</v>
      </c>
      <c r="E9392">
        <v>1433</v>
      </c>
      <c r="F9392">
        <v>1945</v>
      </c>
      <c r="G9392">
        <v>1800</v>
      </c>
      <c r="H9392">
        <v>0</v>
      </c>
      <c r="I9392">
        <v>14.33</v>
      </c>
      <c r="J9392">
        <v>19.45</v>
      </c>
      <c r="K9392">
        <v>18</v>
      </c>
      <c r="L9392">
        <v>0</v>
      </c>
    </row>
    <row r="9393" spans="1:12" x14ac:dyDescent="0.25">
      <c r="A9393">
        <v>87087090</v>
      </c>
      <c r="C9393">
        <v>0</v>
      </c>
      <c r="D9393" t="s">
        <v>8728</v>
      </c>
      <c r="E9393">
        <v>1433</v>
      </c>
      <c r="F9393">
        <v>2058</v>
      </c>
      <c r="G9393">
        <v>1800</v>
      </c>
      <c r="H9393">
        <v>0</v>
      </c>
      <c r="I9393">
        <v>14.33</v>
      </c>
      <c r="J9393">
        <v>20.58</v>
      </c>
      <c r="K9393">
        <v>18</v>
      </c>
      <c r="L9393">
        <v>0</v>
      </c>
    </row>
    <row r="9394" spans="1:12" x14ac:dyDescent="0.25">
      <c r="A9394">
        <v>87088000</v>
      </c>
      <c r="C9394">
        <v>0</v>
      </c>
      <c r="D9394" t="s">
        <v>12916</v>
      </c>
      <c r="E9394">
        <v>1433</v>
      </c>
      <c r="F9394">
        <v>2058</v>
      </c>
      <c r="G9394">
        <v>1800</v>
      </c>
      <c r="H9394">
        <v>0</v>
      </c>
      <c r="I9394">
        <v>14.33</v>
      </c>
      <c r="J9394">
        <v>20.58</v>
      </c>
      <c r="K9394">
        <v>18</v>
      </c>
      <c r="L9394">
        <v>0</v>
      </c>
    </row>
    <row r="9395" spans="1:12" x14ac:dyDescent="0.25">
      <c r="A9395">
        <v>87088000</v>
      </c>
      <c r="B9395">
        <v>1</v>
      </c>
      <c r="C9395">
        <v>0</v>
      </c>
      <c r="D9395" t="s">
        <v>11181</v>
      </c>
      <c r="E9395">
        <v>1416</v>
      </c>
      <c r="F9395">
        <v>2041</v>
      </c>
      <c r="G9395">
        <v>1800</v>
      </c>
      <c r="H9395">
        <v>0</v>
      </c>
      <c r="I9395">
        <v>14.16</v>
      </c>
      <c r="J9395">
        <v>20.41</v>
      </c>
      <c r="K9395">
        <v>18</v>
      </c>
      <c r="L9395">
        <v>0</v>
      </c>
    </row>
    <row r="9396" spans="1:12" x14ac:dyDescent="0.25">
      <c r="A9396">
        <v>87088000</v>
      </c>
      <c r="B9396">
        <v>2</v>
      </c>
      <c r="C9396">
        <v>0</v>
      </c>
      <c r="D9396" t="s">
        <v>11182</v>
      </c>
      <c r="E9396">
        <v>1607</v>
      </c>
      <c r="F9396">
        <v>2232</v>
      </c>
      <c r="G9396">
        <v>1800</v>
      </c>
      <c r="H9396">
        <v>0</v>
      </c>
      <c r="I9396">
        <v>16.07</v>
      </c>
      <c r="J9396">
        <v>22.32</v>
      </c>
      <c r="K9396">
        <v>18</v>
      </c>
      <c r="L9396">
        <v>0</v>
      </c>
    </row>
    <row r="9397" spans="1:12" x14ac:dyDescent="0.25">
      <c r="A9397">
        <v>87089100</v>
      </c>
      <c r="C9397">
        <v>0</v>
      </c>
      <c r="D9397" t="s">
        <v>8729</v>
      </c>
      <c r="E9397">
        <v>1433</v>
      </c>
      <c r="F9397">
        <v>2058</v>
      </c>
      <c r="G9397">
        <v>1800</v>
      </c>
      <c r="H9397">
        <v>0</v>
      </c>
      <c r="I9397">
        <v>14.33</v>
      </c>
      <c r="J9397">
        <v>20.58</v>
      </c>
      <c r="K9397">
        <v>18</v>
      </c>
      <c r="L9397">
        <v>0</v>
      </c>
    </row>
    <row r="9398" spans="1:12" x14ac:dyDescent="0.25">
      <c r="A9398">
        <v>87089200</v>
      </c>
      <c r="C9398">
        <v>0</v>
      </c>
      <c r="D9398" t="s">
        <v>8730</v>
      </c>
      <c r="E9398">
        <v>1607</v>
      </c>
      <c r="F9398">
        <v>2232</v>
      </c>
      <c r="G9398">
        <v>1800</v>
      </c>
      <c r="H9398">
        <v>0</v>
      </c>
      <c r="I9398">
        <v>16.07</v>
      </c>
      <c r="J9398">
        <v>22.32</v>
      </c>
      <c r="K9398">
        <v>18</v>
      </c>
      <c r="L9398">
        <v>0</v>
      </c>
    </row>
    <row r="9399" spans="1:12" x14ac:dyDescent="0.25">
      <c r="A9399">
        <v>87089200</v>
      </c>
      <c r="B9399">
        <v>1</v>
      </c>
      <c r="C9399">
        <v>0</v>
      </c>
      <c r="D9399" t="s">
        <v>11183</v>
      </c>
      <c r="E9399">
        <v>1416</v>
      </c>
      <c r="F9399">
        <v>2041</v>
      </c>
      <c r="G9399">
        <v>1800</v>
      </c>
      <c r="H9399">
        <v>0</v>
      </c>
      <c r="I9399">
        <v>14.16</v>
      </c>
      <c r="J9399">
        <v>20.41</v>
      </c>
      <c r="K9399">
        <v>18</v>
      </c>
      <c r="L9399">
        <v>0</v>
      </c>
    </row>
    <row r="9400" spans="1:12" x14ac:dyDescent="0.25">
      <c r="A9400">
        <v>87089200</v>
      </c>
      <c r="B9400">
        <v>2</v>
      </c>
      <c r="C9400">
        <v>0</v>
      </c>
      <c r="D9400" t="s">
        <v>9736</v>
      </c>
      <c r="E9400">
        <v>1433</v>
      </c>
      <c r="F9400">
        <v>2058</v>
      </c>
      <c r="G9400">
        <v>1800</v>
      </c>
      <c r="H9400">
        <v>0</v>
      </c>
      <c r="I9400">
        <v>14.33</v>
      </c>
      <c r="J9400">
        <v>20.58</v>
      </c>
      <c r="K9400">
        <v>18</v>
      </c>
      <c r="L9400">
        <v>0</v>
      </c>
    </row>
    <row r="9401" spans="1:12" x14ac:dyDescent="0.25">
      <c r="A9401">
        <v>87089300</v>
      </c>
      <c r="C9401">
        <v>0</v>
      </c>
      <c r="D9401" t="s">
        <v>12917</v>
      </c>
      <c r="E9401">
        <v>1607</v>
      </c>
      <c r="F9401">
        <v>2232</v>
      </c>
      <c r="G9401">
        <v>1800</v>
      </c>
      <c r="H9401">
        <v>0</v>
      </c>
      <c r="I9401">
        <v>16.07</v>
      </c>
      <c r="J9401">
        <v>22.32</v>
      </c>
      <c r="K9401">
        <v>18</v>
      </c>
      <c r="L9401">
        <v>0</v>
      </c>
    </row>
    <row r="9402" spans="1:12" x14ac:dyDescent="0.25">
      <c r="A9402">
        <v>87089300</v>
      </c>
      <c r="B9402">
        <v>1</v>
      </c>
      <c r="C9402">
        <v>0</v>
      </c>
      <c r="D9402" t="s">
        <v>11184</v>
      </c>
      <c r="E9402">
        <v>1416</v>
      </c>
      <c r="F9402">
        <v>2041</v>
      </c>
      <c r="G9402">
        <v>1800</v>
      </c>
      <c r="H9402">
        <v>0</v>
      </c>
      <c r="I9402">
        <v>14.16</v>
      </c>
      <c r="J9402">
        <v>20.41</v>
      </c>
      <c r="K9402">
        <v>18</v>
      </c>
      <c r="L9402">
        <v>0</v>
      </c>
    </row>
    <row r="9403" spans="1:12" x14ac:dyDescent="0.25">
      <c r="A9403">
        <v>87089411</v>
      </c>
      <c r="C9403">
        <v>0</v>
      </c>
      <c r="D9403" t="s">
        <v>8731</v>
      </c>
      <c r="E9403">
        <v>1416</v>
      </c>
      <c r="F9403">
        <v>1928</v>
      </c>
      <c r="G9403">
        <v>1800</v>
      </c>
      <c r="H9403">
        <v>0</v>
      </c>
      <c r="I9403">
        <v>14.16</v>
      </c>
      <c r="J9403">
        <v>19.28</v>
      </c>
      <c r="K9403">
        <v>18</v>
      </c>
      <c r="L9403">
        <v>0</v>
      </c>
    </row>
    <row r="9404" spans="1:12" x14ac:dyDescent="0.25">
      <c r="A9404">
        <v>87089412</v>
      </c>
      <c r="C9404">
        <v>0</v>
      </c>
      <c r="D9404" t="s">
        <v>8732</v>
      </c>
      <c r="E9404">
        <v>1416</v>
      </c>
      <c r="F9404">
        <v>1928</v>
      </c>
      <c r="G9404">
        <v>1800</v>
      </c>
      <c r="H9404">
        <v>0</v>
      </c>
      <c r="I9404">
        <v>14.16</v>
      </c>
      <c r="J9404">
        <v>19.28</v>
      </c>
      <c r="K9404">
        <v>18</v>
      </c>
      <c r="L9404">
        <v>0</v>
      </c>
    </row>
    <row r="9405" spans="1:12" x14ac:dyDescent="0.25">
      <c r="A9405">
        <v>87089413</v>
      </c>
      <c r="C9405">
        <v>0</v>
      </c>
      <c r="D9405" t="s">
        <v>8733</v>
      </c>
      <c r="E9405">
        <v>1416</v>
      </c>
      <c r="F9405">
        <v>1928</v>
      </c>
      <c r="G9405">
        <v>1800</v>
      </c>
      <c r="H9405">
        <v>0</v>
      </c>
      <c r="I9405">
        <v>14.16</v>
      </c>
      <c r="J9405">
        <v>19.28</v>
      </c>
      <c r="K9405">
        <v>18</v>
      </c>
      <c r="L9405">
        <v>0</v>
      </c>
    </row>
    <row r="9406" spans="1:12" x14ac:dyDescent="0.25">
      <c r="A9406">
        <v>87089481</v>
      </c>
      <c r="C9406">
        <v>0</v>
      </c>
      <c r="D9406" t="s">
        <v>8734</v>
      </c>
      <c r="E9406">
        <v>1433</v>
      </c>
      <c r="F9406">
        <v>2058</v>
      </c>
      <c r="G9406">
        <v>1800</v>
      </c>
      <c r="H9406">
        <v>0</v>
      </c>
      <c r="I9406">
        <v>14.33</v>
      </c>
      <c r="J9406">
        <v>20.58</v>
      </c>
      <c r="K9406">
        <v>18</v>
      </c>
      <c r="L9406">
        <v>0</v>
      </c>
    </row>
    <row r="9407" spans="1:12" x14ac:dyDescent="0.25">
      <c r="A9407">
        <v>87089482</v>
      </c>
      <c r="C9407">
        <v>0</v>
      </c>
      <c r="D9407" t="s">
        <v>8735</v>
      </c>
      <c r="E9407">
        <v>1433</v>
      </c>
      <c r="F9407">
        <v>2058</v>
      </c>
      <c r="G9407">
        <v>1800</v>
      </c>
      <c r="H9407">
        <v>0</v>
      </c>
      <c r="I9407">
        <v>14.33</v>
      </c>
      <c r="J9407">
        <v>20.58</v>
      </c>
      <c r="K9407">
        <v>18</v>
      </c>
      <c r="L9407">
        <v>0</v>
      </c>
    </row>
    <row r="9408" spans="1:12" x14ac:dyDescent="0.25">
      <c r="A9408">
        <v>87089483</v>
      </c>
      <c r="C9408">
        <v>0</v>
      </c>
      <c r="D9408" t="s">
        <v>8736</v>
      </c>
      <c r="E9408">
        <v>1433</v>
      </c>
      <c r="F9408">
        <v>2058</v>
      </c>
      <c r="G9408">
        <v>1800</v>
      </c>
      <c r="H9408">
        <v>0</v>
      </c>
      <c r="I9408">
        <v>14.33</v>
      </c>
      <c r="J9408">
        <v>20.58</v>
      </c>
      <c r="K9408">
        <v>18</v>
      </c>
      <c r="L9408">
        <v>0</v>
      </c>
    </row>
    <row r="9409" spans="1:12" x14ac:dyDescent="0.25">
      <c r="A9409">
        <v>87089490</v>
      </c>
      <c r="C9409">
        <v>0</v>
      </c>
      <c r="D9409" t="s">
        <v>11185</v>
      </c>
      <c r="E9409">
        <v>1433</v>
      </c>
      <c r="F9409">
        <v>2058</v>
      </c>
      <c r="G9409">
        <v>1800</v>
      </c>
      <c r="H9409">
        <v>0</v>
      </c>
      <c r="I9409">
        <v>14.33</v>
      </c>
      <c r="J9409">
        <v>20.58</v>
      </c>
      <c r="K9409">
        <v>18</v>
      </c>
      <c r="L9409">
        <v>0</v>
      </c>
    </row>
    <row r="9410" spans="1:12" x14ac:dyDescent="0.25">
      <c r="A9410">
        <v>87089510</v>
      </c>
      <c r="C9410">
        <v>0</v>
      </c>
      <c r="D9410" t="s">
        <v>11186</v>
      </c>
      <c r="E9410">
        <v>1433</v>
      </c>
      <c r="F9410">
        <v>2058</v>
      </c>
      <c r="G9410">
        <v>1800</v>
      </c>
      <c r="H9410">
        <v>0</v>
      </c>
      <c r="I9410">
        <v>14.33</v>
      </c>
      <c r="J9410">
        <v>20.58</v>
      </c>
      <c r="K9410">
        <v>18</v>
      </c>
      <c r="L9410">
        <v>0</v>
      </c>
    </row>
    <row r="9411" spans="1:12" x14ac:dyDescent="0.25">
      <c r="A9411">
        <v>87089521</v>
      </c>
      <c r="C9411">
        <v>0</v>
      </c>
      <c r="D9411" t="s">
        <v>8737</v>
      </c>
      <c r="E9411">
        <v>1433</v>
      </c>
      <c r="F9411">
        <v>2058</v>
      </c>
      <c r="G9411">
        <v>1800</v>
      </c>
      <c r="H9411">
        <v>0</v>
      </c>
      <c r="I9411">
        <v>14.33</v>
      </c>
      <c r="J9411">
        <v>20.58</v>
      </c>
      <c r="K9411">
        <v>18</v>
      </c>
      <c r="L9411">
        <v>0</v>
      </c>
    </row>
    <row r="9412" spans="1:12" x14ac:dyDescent="0.25">
      <c r="A9412">
        <v>87089522</v>
      </c>
      <c r="C9412">
        <v>0</v>
      </c>
      <c r="D9412" t="s">
        <v>11187</v>
      </c>
      <c r="E9412">
        <v>1433</v>
      </c>
      <c r="F9412">
        <v>1633</v>
      </c>
      <c r="G9412">
        <v>1800</v>
      </c>
      <c r="H9412">
        <v>0</v>
      </c>
      <c r="I9412">
        <v>14.33</v>
      </c>
      <c r="J9412">
        <v>16.329999999999998</v>
      </c>
      <c r="K9412">
        <v>18</v>
      </c>
      <c r="L9412">
        <v>0</v>
      </c>
    </row>
    <row r="9413" spans="1:12" x14ac:dyDescent="0.25">
      <c r="A9413">
        <v>87089529</v>
      </c>
      <c r="C9413">
        <v>0</v>
      </c>
      <c r="D9413" t="s">
        <v>11188</v>
      </c>
      <c r="E9413">
        <v>1433</v>
      </c>
      <c r="F9413">
        <v>2058</v>
      </c>
      <c r="G9413">
        <v>1800</v>
      </c>
      <c r="H9413">
        <v>0</v>
      </c>
      <c r="I9413">
        <v>14.33</v>
      </c>
      <c r="J9413">
        <v>20.58</v>
      </c>
      <c r="K9413">
        <v>18</v>
      </c>
      <c r="L9413">
        <v>0</v>
      </c>
    </row>
    <row r="9414" spans="1:12" x14ac:dyDescent="0.25">
      <c r="A9414">
        <v>87089910</v>
      </c>
      <c r="C9414">
        <v>0</v>
      </c>
      <c r="D9414" t="s">
        <v>11189</v>
      </c>
      <c r="E9414">
        <v>1345</v>
      </c>
      <c r="F9414">
        <v>1545</v>
      </c>
      <c r="G9414">
        <v>1800</v>
      </c>
      <c r="H9414">
        <v>0</v>
      </c>
      <c r="I9414">
        <v>13.45</v>
      </c>
      <c r="J9414">
        <v>15.45</v>
      </c>
      <c r="K9414">
        <v>18</v>
      </c>
      <c r="L9414">
        <v>0</v>
      </c>
    </row>
    <row r="9415" spans="1:12" x14ac:dyDescent="0.25">
      <c r="A9415">
        <v>87089990</v>
      </c>
      <c r="C9415">
        <v>0</v>
      </c>
      <c r="D9415" t="s">
        <v>8738</v>
      </c>
      <c r="E9415">
        <v>1433</v>
      </c>
      <c r="F9415">
        <v>2058</v>
      </c>
      <c r="G9415">
        <v>1800</v>
      </c>
      <c r="H9415">
        <v>0</v>
      </c>
      <c r="I9415">
        <v>14.33</v>
      </c>
      <c r="J9415">
        <v>20.58</v>
      </c>
      <c r="K9415">
        <v>18</v>
      </c>
      <c r="L9415">
        <v>0</v>
      </c>
    </row>
    <row r="9416" spans="1:12" x14ac:dyDescent="0.25">
      <c r="A9416">
        <v>87091100</v>
      </c>
      <c r="C9416">
        <v>0</v>
      </c>
      <c r="D9416" t="s">
        <v>8739</v>
      </c>
      <c r="E9416">
        <v>1345</v>
      </c>
      <c r="F9416">
        <v>1699</v>
      </c>
      <c r="G9416">
        <v>1200</v>
      </c>
      <c r="H9416">
        <v>0</v>
      </c>
      <c r="I9416">
        <v>13.45</v>
      </c>
      <c r="J9416">
        <v>16.989999999999998</v>
      </c>
      <c r="K9416">
        <v>12</v>
      </c>
      <c r="L9416">
        <v>0</v>
      </c>
    </row>
    <row r="9417" spans="1:12" x14ac:dyDescent="0.25">
      <c r="A9417">
        <v>87091900</v>
      </c>
      <c r="C9417">
        <v>0</v>
      </c>
      <c r="D9417" t="s">
        <v>8740</v>
      </c>
      <c r="E9417">
        <v>1345</v>
      </c>
      <c r="F9417">
        <v>1699</v>
      </c>
      <c r="G9417">
        <v>1200</v>
      </c>
      <c r="H9417">
        <v>0</v>
      </c>
      <c r="I9417">
        <v>13.45</v>
      </c>
      <c r="J9417">
        <v>16.989999999999998</v>
      </c>
      <c r="K9417">
        <v>12</v>
      </c>
      <c r="L9417">
        <v>0</v>
      </c>
    </row>
    <row r="9418" spans="1:12" x14ac:dyDescent="0.25">
      <c r="A9418">
        <v>87099000</v>
      </c>
      <c r="C9418">
        <v>0</v>
      </c>
      <c r="D9418" t="s">
        <v>8741</v>
      </c>
      <c r="E9418">
        <v>1433</v>
      </c>
      <c r="F9418">
        <v>1945</v>
      </c>
      <c r="G9418">
        <v>1800</v>
      </c>
      <c r="H9418">
        <v>0</v>
      </c>
      <c r="I9418">
        <v>14.33</v>
      </c>
      <c r="J9418">
        <v>19.45</v>
      </c>
      <c r="K9418">
        <v>18</v>
      </c>
      <c r="L9418">
        <v>0</v>
      </c>
    </row>
    <row r="9419" spans="1:12" x14ac:dyDescent="0.25">
      <c r="A9419">
        <v>87100000</v>
      </c>
      <c r="C9419">
        <v>0</v>
      </c>
      <c r="D9419" t="s">
        <v>8742</v>
      </c>
      <c r="E9419">
        <v>1345</v>
      </c>
      <c r="F9419">
        <v>1545</v>
      </c>
      <c r="G9419">
        <v>1800</v>
      </c>
      <c r="H9419">
        <v>0</v>
      </c>
      <c r="I9419">
        <v>13.45</v>
      </c>
      <c r="J9419">
        <v>15.45</v>
      </c>
      <c r="K9419">
        <v>18</v>
      </c>
      <c r="L9419">
        <v>0</v>
      </c>
    </row>
    <row r="9420" spans="1:12" x14ac:dyDescent="0.25">
      <c r="A9420">
        <v>87111000</v>
      </c>
      <c r="C9420">
        <v>0</v>
      </c>
      <c r="D9420" t="s">
        <v>8743</v>
      </c>
      <c r="E9420">
        <v>3056</v>
      </c>
      <c r="F9420">
        <v>4263</v>
      </c>
      <c r="G9420">
        <v>1200</v>
      </c>
      <c r="H9420">
        <v>0</v>
      </c>
      <c r="I9420">
        <v>30.56</v>
      </c>
      <c r="J9420">
        <v>42.63</v>
      </c>
      <c r="K9420">
        <v>12</v>
      </c>
      <c r="L9420">
        <v>0</v>
      </c>
    </row>
    <row r="9421" spans="1:12" x14ac:dyDescent="0.25">
      <c r="A9421">
        <v>87112010</v>
      </c>
      <c r="C9421">
        <v>0</v>
      </c>
      <c r="D9421" t="s">
        <v>8744</v>
      </c>
      <c r="E9421">
        <v>3056</v>
      </c>
      <c r="F9421">
        <v>4263</v>
      </c>
      <c r="G9421">
        <v>1200</v>
      </c>
      <c r="H9421">
        <v>0</v>
      </c>
      <c r="I9421">
        <v>30.56</v>
      </c>
      <c r="J9421">
        <v>42.63</v>
      </c>
      <c r="K9421">
        <v>12</v>
      </c>
      <c r="L9421">
        <v>0</v>
      </c>
    </row>
    <row r="9422" spans="1:12" x14ac:dyDescent="0.25">
      <c r="A9422">
        <v>87112020</v>
      </c>
      <c r="C9422">
        <v>0</v>
      </c>
      <c r="D9422" t="s">
        <v>8745</v>
      </c>
      <c r="E9422">
        <v>3056</v>
      </c>
      <c r="F9422">
        <v>4263</v>
      </c>
      <c r="G9422">
        <v>2500</v>
      </c>
      <c r="H9422">
        <v>0</v>
      </c>
      <c r="I9422">
        <v>30.56</v>
      </c>
      <c r="J9422">
        <v>42.63</v>
      </c>
      <c r="K9422">
        <v>25</v>
      </c>
      <c r="L9422">
        <v>0</v>
      </c>
    </row>
    <row r="9423" spans="1:12" x14ac:dyDescent="0.25">
      <c r="A9423">
        <v>87112090</v>
      </c>
      <c r="C9423">
        <v>0</v>
      </c>
      <c r="D9423" t="s">
        <v>8746</v>
      </c>
      <c r="E9423">
        <v>3056</v>
      </c>
      <c r="F9423">
        <v>4263</v>
      </c>
      <c r="G9423">
        <v>1200</v>
      </c>
      <c r="H9423">
        <v>0</v>
      </c>
      <c r="I9423">
        <v>30.56</v>
      </c>
      <c r="J9423">
        <v>42.63</v>
      </c>
      <c r="K9423">
        <v>12</v>
      </c>
      <c r="L9423">
        <v>0</v>
      </c>
    </row>
    <row r="9424" spans="1:12" x14ac:dyDescent="0.25">
      <c r="A9424">
        <v>87113000</v>
      </c>
      <c r="C9424">
        <v>0</v>
      </c>
      <c r="D9424" t="s">
        <v>8747</v>
      </c>
      <c r="E9424">
        <v>3056</v>
      </c>
      <c r="F9424">
        <v>4263</v>
      </c>
      <c r="G9424">
        <v>2500</v>
      </c>
      <c r="H9424">
        <v>0</v>
      </c>
      <c r="I9424">
        <v>30.56</v>
      </c>
      <c r="J9424">
        <v>42.63</v>
      </c>
      <c r="K9424">
        <v>25</v>
      </c>
      <c r="L9424">
        <v>0</v>
      </c>
    </row>
    <row r="9425" spans="1:12" x14ac:dyDescent="0.25">
      <c r="A9425">
        <v>87114000</v>
      </c>
      <c r="C9425">
        <v>0</v>
      </c>
      <c r="D9425" t="s">
        <v>8748</v>
      </c>
      <c r="E9425">
        <v>3056</v>
      </c>
      <c r="F9425">
        <v>4263</v>
      </c>
      <c r="G9425">
        <v>2500</v>
      </c>
      <c r="H9425">
        <v>0</v>
      </c>
      <c r="I9425">
        <v>30.56</v>
      </c>
      <c r="J9425">
        <v>42.63</v>
      </c>
      <c r="K9425">
        <v>25</v>
      </c>
      <c r="L9425">
        <v>0</v>
      </c>
    </row>
    <row r="9426" spans="1:12" x14ac:dyDescent="0.25">
      <c r="A9426">
        <v>87115000</v>
      </c>
      <c r="C9426">
        <v>0</v>
      </c>
      <c r="D9426" t="s">
        <v>8749</v>
      </c>
      <c r="E9426">
        <v>3056</v>
      </c>
      <c r="F9426">
        <v>4263</v>
      </c>
      <c r="G9426">
        <v>1200</v>
      </c>
      <c r="H9426">
        <v>0</v>
      </c>
      <c r="I9426">
        <v>30.56</v>
      </c>
      <c r="J9426">
        <v>42.63</v>
      </c>
      <c r="K9426">
        <v>12</v>
      </c>
      <c r="L9426">
        <v>0</v>
      </c>
    </row>
    <row r="9427" spans="1:12" x14ac:dyDescent="0.25">
      <c r="A9427">
        <v>87116000</v>
      </c>
      <c r="C9427">
        <v>0</v>
      </c>
      <c r="D9427" t="s">
        <v>9996</v>
      </c>
      <c r="E9427">
        <v>3056</v>
      </c>
      <c r="F9427">
        <v>4263</v>
      </c>
      <c r="G9427">
        <v>1200</v>
      </c>
      <c r="H9427">
        <v>0</v>
      </c>
      <c r="I9427">
        <v>30.56</v>
      </c>
      <c r="J9427">
        <v>42.63</v>
      </c>
      <c r="K9427">
        <v>12</v>
      </c>
      <c r="L9427">
        <v>0</v>
      </c>
    </row>
    <row r="9428" spans="1:12" x14ac:dyDescent="0.25">
      <c r="A9428">
        <v>87119000</v>
      </c>
      <c r="C9428">
        <v>0</v>
      </c>
      <c r="D9428" t="s">
        <v>8750</v>
      </c>
      <c r="E9428">
        <v>3056</v>
      </c>
      <c r="F9428">
        <v>4263</v>
      </c>
      <c r="G9428">
        <v>1200</v>
      </c>
      <c r="H9428">
        <v>0</v>
      </c>
      <c r="I9428">
        <v>30.56</v>
      </c>
      <c r="J9428">
        <v>42.63</v>
      </c>
      <c r="K9428">
        <v>12</v>
      </c>
      <c r="L9428">
        <v>0</v>
      </c>
    </row>
    <row r="9429" spans="1:12" x14ac:dyDescent="0.25">
      <c r="A9429">
        <v>87120010</v>
      </c>
      <c r="C9429">
        <v>0</v>
      </c>
      <c r="D9429" t="s">
        <v>12918</v>
      </c>
      <c r="E9429">
        <v>1441</v>
      </c>
      <c r="F9429">
        <v>1971</v>
      </c>
      <c r="G9429">
        <v>1800</v>
      </c>
      <c r="H9429">
        <v>0</v>
      </c>
      <c r="I9429">
        <v>14.41</v>
      </c>
      <c r="J9429">
        <v>19.71</v>
      </c>
      <c r="K9429">
        <v>18</v>
      </c>
      <c r="L9429">
        <v>0</v>
      </c>
    </row>
    <row r="9430" spans="1:12" x14ac:dyDescent="0.25">
      <c r="A9430">
        <v>87120010</v>
      </c>
      <c r="B9430">
        <v>1</v>
      </c>
      <c r="C9430">
        <v>0</v>
      </c>
      <c r="D9430" t="s">
        <v>12919</v>
      </c>
      <c r="E9430">
        <v>1470</v>
      </c>
      <c r="F9430">
        <v>2000</v>
      </c>
      <c r="G9430">
        <v>1800</v>
      </c>
      <c r="H9430">
        <v>0</v>
      </c>
      <c r="I9430">
        <v>14.7</v>
      </c>
      <c r="J9430">
        <v>20</v>
      </c>
      <c r="K9430">
        <v>18</v>
      </c>
      <c r="L9430">
        <v>0</v>
      </c>
    </row>
    <row r="9431" spans="1:12" x14ac:dyDescent="0.25">
      <c r="A9431">
        <v>87120090</v>
      </c>
      <c r="C9431">
        <v>0</v>
      </c>
      <c r="D9431" t="s">
        <v>8751</v>
      </c>
      <c r="E9431">
        <v>1429</v>
      </c>
      <c r="F9431">
        <v>1839</v>
      </c>
      <c r="G9431">
        <v>1800</v>
      </c>
      <c r="H9431">
        <v>0</v>
      </c>
      <c r="I9431">
        <v>14.29</v>
      </c>
      <c r="J9431">
        <v>18.39</v>
      </c>
      <c r="K9431">
        <v>18</v>
      </c>
      <c r="L9431">
        <v>0</v>
      </c>
    </row>
    <row r="9432" spans="1:12" x14ac:dyDescent="0.25">
      <c r="A9432">
        <v>87131000</v>
      </c>
      <c r="C9432">
        <v>0</v>
      </c>
      <c r="D9432" t="s">
        <v>8752</v>
      </c>
      <c r="E9432">
        <v>1345</v>
      </c>
      <c r="F9432">
        <v>1692</v>
      </c>
      <c r="G9432">
        <v>1800</v>
      </c>
      <c r="H9432">
        <v>0</v>
      </c>
      <c r="I9432">
        <v>13.45</v>
      </c>
      <c r="J9432">
        <v>16.920000000000002</v>
      </c>
      <c r="K9432">
        <v>18</v>
      </c>
      <c r="L9432">
        <v>0</v>
      </c>
    </row>
    <row r="9433" spans="1:12" x14ac:dyDescent="0.25">
      <c r="A9433">
        <v>87139000</v>
      </c>
      <c r="C9433">
        <v>0</v>
      </c>
      <c r="D9433" t="s">
        <v>8753</v>
      </c>
      <c r="E9433">
        <v>1345</v>
      </c>
      <c r="F9433">
        <v>1545</v>
      </c>
      <c r="G9433">
        <v>1800</v>
      </c>
      <c r="H9433">
        <v>0</v>
      </c>
      <c r="I9433">
        <v>13.45</v>
      </c>
      <c r="J9433">
        <v>15.45</v>
      </c>
      <c r="K9433">
        <v>18</v>
      </c>
      <c r="L9433">
        <v>0</v>
      </c>
    </row>
    <row r="9434" spans="1:12" x14ac:dyDescent="0.25">
      <c r="A9434">
        <v>87141000</v>
      </c>
      <c r="C9434">
        <v>0</v>
      </c>
      <c r="D9434" t="s">
        <v>8754</v>
      </c>
      <c r="E9434">
        <v>1575</v>
      </c>
      <c r="F9434">
        <v>2126</v>
      </c>
      <c r="G9434">
        <v>1800</v>
      </c>
      <c r="H9434">
        <v>0</v>
      </c>
      <c r="I9434">
        <v>15.75</v>
      </c>
      <c r="J9434">
        <v>21.26</v>
      </c>
      <c r="K9434">
        <v>18</v>
      </c>
      <c r="L9434">
        <v>0</v>
      </c>
    </row>
    <row r="9435" spans="1:12" x14ac:dyDescent="0.25">
      <c r="A9435">
        <v>87141000</v>
      </c>
      <c r="B9435">
        <v>1</v>
      </c>
      <c r="C9435">
        <v>0</v>
      </c>
      <c r="D9435" t="s">
        <v>12884</v>
      </c>
      <c r="E9435">
        <v>1643</v>
      </c>
      <c r="F9435">
        <v>2194</v>
      </c>
      <c r="G9435">
        <v>1800</v>
      </c>
      <c r="H9435">
        <v>0</v>
      </c>
      <c r="I9435">
        <v>16.43</v>
      </c>
      <c r="J9435">
        <v>21.94</v>
      </c>
      <c r="K9435">
        <v>18</v>
      </c>
      <c r="L9435">
        <v>0</v>
      </c>
    </row>
    <row r="9436" spans="1:12" x14ac:dyDescent="0.25">
      <c r="A9436">
        <v>87142000</v>
      </c>
      <c r="C9436">
        <v>0</v>
      </c>
      <c r="D9436" t="s">
        <v>8755</v>
      </c>
      <c r="E9436">
        <v>1345</v>
      </c>
      <c r="F9436">
        <v>1775</v>
      </c>
      <c r="G9436">
        <v>1800</v>
      </c>
      <c r="H9436">
        <v>0</v>
      </c>
      <c r="I9436">
        <v>13.45</v>
      </c>
      <c r="J9436">
        <v>17.75</v>
      </c>
      <c r="K9436">
        <v>18</v>
      </c>
      <c r="L9436">
        <v>0</v>
      </c>
    </row>
    <row r="9437" spans="1:12" x14ac:dyDescent="0.25">
      <c r="A9437">
        <v>87149100</v>
      </c>
      <c r="C9437">
        <v>0</v>
      </c>
      <c r="D9437" t="s">
        <v>8756</v>
      </c>
      <c r="E9437">
        <v>1515</v>
      </c>
      <c r="F9437">
        <v>2066</v>
      </c>
      <c r="G9437">
        <v>1800</v>
      </c>
      <c r="H9437">
        <v>0</v>
      </c>
      <c r="I9437">
        <v>15.15</v>
      </c>
      <c r="J9437">
        <v>20.66</v>
      </c>
      <c r="K9437">
        <v>18</v>
      </c>
      <c r="L9437">
        <v>0</v>
      </c>
    </row>
    <row r="9438" spans="1:12" x14ac:dyDescent="0.25">
      <c r="A9438">
        <v>87149200</v>
      </c>
      <c r="C9438">
        <v>0</v>
      </c>
      <c r="D9438" t="s">
        <v>8757</v>
      </c>
      <c r="E9438">
        <v>1515</v>
      </c>
      <c r="F9438">
        <v>2066</v>
      </c>
      <c r="G9438">
        <v>1800</v>
      </c>
      <c r="H9438">
        <v>0</v>
      </c>
      <c r="I9438">
        <v>15.15</v>
      </c>
      <c r="J9438">
        <v>20.66</v>
      </c>
      <c r="K9438">
        <v>18</v>
      </c>
      <c r="L9438">
        <v>0</v>
      </c>
    </row>
    <row r="9439" spans="1:12" x14ac:dyDescent="0.25">
      <c r="A9439">
        <v>87149311</v>
      </c>
      <c r="C9439">
        <v>0</v>
      </c>
      <c r="D9439" t="s">
        <v>12920</v>
      </c>
      <c r="E9439">
        <v>1429</v>
      </c>
      <c r="F9439">
        <v>1629</v>
      </c>
      <c r="G9439">
        <v>1800</v>
      </c>
      <c r="H9439">
        <v>0</v>
      </c>
      <c r="I9439">
        <v>14.29</v>
      </c>
      <c r="J9439">
        <v>16.29</v>
      </c>
      <c r="K9439">
        <v>18</v>
      </c>
      <c r="L9439">
        <v>0</v>
      </c>
    </row>
    <row r="9440" spans="1:12" x14ac:dyDescent="0.25">
      <c r="A9440">
        <v>87149319</v>
      </c>
      <c r="C9440">
        <v>0</v>
      </c>
      <c r="D9440" t="s">
        <v>12921</v>
      </c>
      <c r="E9440">
        <v>1429</v>
      </c>
      <c r="F9440">
        <v>1802</v>
      </c>
      <c r="G9440">
        <v>1800</v>
      </c>
      <c r="H9440">
        <v>0</v>
      </c>
      <c r="I9440">
        <v>14.29</v>
      </c>
      <c r="J9440">
        <v>18.02</v>
      </c>
      <c r="K9440">
        <v>18</v>
      </c>
      <c r="L9440">
        <v>0</v>
      </c>
    </row>
    <row r="9441" spans="1:12" x14ac:dyDescent="0.25">
      <c r="A9441">
        <v>87149320</v>
      </c>
      <c r="C9441">
        <v>0</v>
      </c>
      <c r="D9441" t="s">
        <v>8758</v>
      </c>
      <c r="E9441">
        <v>1515</v>
      </c>
      <c r="F9441">
        <v>1715</v>
      </c>
      <c r="G9441">
        <v>1800</v>
      </c>
      <c r="H9441">
        <v>0</v>
      </c>
      <c r="I9441">
        <v>15.15</v>
      </c>
      <c r="J9441">
        <v>17.149999999999999</v>
      </c>
      <c r="K9441">
        <v>18</v>
      </c>
      <c r="L9441">
        <v>0</v>
      </c>
    </row>
    <row r="9442" spans="1:12" x14ac:dyDescent="0.25">
      <c r="A9442">
        <v>87149410</v>
      </c>
      <c r="C9442">
        <v>0</v>
      </c>
      <c r="D9442" t="s">
        <v>8759</v>
      </c>
      <c r="E9442">
        <v>1515</v>
      </c>
      <c r="F9442">
        <v>2066</v>
      </c>
      <c r="G9442">
        <v>1800</v>
      </c>
      <c r="H9442">
        <v>0</v>
      </c>
      <c r="I9442">
        <v>15.15</v>
      </c>
      <c r="J9442">
        <v>20.66</v>
      </c>
      <c r="K9442">
        <v>18</v>
      </c>
      <c r="L9442">
        <v>0</v>
      </c>
    </row>
    <row r="9443" spans="1:12" x14ac:dyDescent="0.25">
      <c r="A9443">
        <v>87149490</v>
      </c>
      <c r="C9443">
        <v>0</v>
      </c>
      <c r="D9443" t="s">
        <v>8760</v>
      </c>
      <c r="E9443">
        <v>1515</v>
      </c>
      <c r="F9443">
        <v>2099</v>
      </c>
      <c r="G9443">
        <v>1800</v>
      </c>
      <c r="H9443">
        <v>0</v>
      </c>
      <c r="I9443">
        <v>15.15</v>
      </c>
      <c r="J9443">
        <v>20.99</v>
      </c>
      <c r="K9443">
        <v>18</v>
      </c>
      <c r="L9443">
        <v>0</v>
      </c>
    </row>
    <row r="9444" spans="1:12" x14ac:dyDescent="0.25">
      <c r="A9444">
        <v>87149500</v>
      </c>
      <c r="C9444">
        <v>0</v>
      </c>
      <c r="D9444" t="s">
        <v>8761</v>
      </c>
      <c r="E9444">
        <v>1515</v>
      </c>
      <c r="F9444">
        <v>2066</v>
      </c>
      <c r="G9444">
        <v>1800</v>
      </c>
      <c r="H9444">
        <v>0</v>
      </c>
      <c r="I9444">
        <v>15.15</v>
      </c>
      <c r="J9444">
        <v>20.66</v>
      </c>
      <c r="K9444">
        <v>18</v>
      </c>
      <c r="L9444">
        <v>0</v>
      </c>
    </row>
    <row r="9445" spans="1:12" x14ac:dyDescent="0.25">
      <c r="A9445">
        <v>87149611</v>
      </c>
      <c r="C9445">
        <v>0</v>
      </c>
      <c r="D9445" t="s">
        <v>12922</v>
      </c>
      <c r="E9445">
        <v>1429</v>
      </c>
      <c r="F9445">
        <v>1802</v>
      </c>
      <c r="G9445">
        <v>1800</v>
      </c>
      <c r="H9445">
        <v>0</v>
      </c>
      <c r="I9445">
        <v>14.29</v>
      </c>
      <c r="J9445">
        <v>18.02</v>
      </c>
      <c r="K9445">
        <v>18</v>
      </c>
      <c r="L9445">
        <v>0</v>
      </c>
    </row>
    <row r="9446" spans="1:12" x14ac:dyDescent="0.25">
      <c r="A9446">
        <v>87149612</v>
      </c>
      <c r="C9446">
        <v>0</v>
      </c>
      <c r="D9446" t="s">
        <v>12923</v>
      </c>
      <c r="E9446">
        <v>1429</v>
      </c>
      <c r="F9446">
        <v>1802</v>
      </c>
      <c r="G9446">
        <v>1800</v>
      </c>
      <c r="H9446">
        <v>0</v>
      </c>
      <c r="I9446">
        <v>14.29</v>
      </c>
      <c r="J9446">
        <v>18.02</v>
      </c>
      <c r="K9446">
        <v>18</v>
      </c>
      <c r="L9446">
        <v>0</v>
      </c>
    </row>
    <row r="9447" spans="1:12" x14ac:dyDescent="0.25">
      <c r="A9447">
        <v>87149619</v>
      </c>
      <c r="C9447">
        <v>0</v>
      </c>
      <c r="D9447" t="s">
        <v>12921</v>
      </c>
      <c r="E9447">
        <v>1429</v>
      </c>
      <c r="F9447">
        <v>1629</v>
      </c>
      <c r="G9447">
        <v>1800</v>
      </c>
      <c r="H9447">
        <v>0</v>
      </c>
      <c r="I9447">
        <v>14.29</v>
      </c>
      <c r="J9447">
        <v>16.29</v>
      </c>
      <c r="K9447">
        <v>18</v>
      </c>
      <c r="L9447">
        <v>0</v>
      </c>
    </row>
    <row r="9448" spans="1:12" x14ac:dyDescent="0.25">
      <c r="A9448">
        <v>87149690</v>
      </c>
      <c r="C9448">
        <v>0</v>
      </c>
      <c r="D9448" t="s">
        <v>12921</v>
      </c>
      <c r="E9448">
        <v>1429</v>
      </c>
      <c r="F9448">
        <v>1802</v>
      </c>
      <c r="G9448">
        <v>1800</v>
      </c>
      <c r="H9448">
        <v>0</v>
      </c>
      <c r="I9448">
        <v>14.29</v>
      </c>
      <c r="J9448">
        <v>18.02</v>
      </c>
      <c r="K9448">
        <v>18</v>
      </c>
      <c r="L9448">
        <v>0</v>
      </c>
    </row>
    <row r="9449" spans="1:12" x14ac:dyDescent="0.25">
      <c r="A9449">
        <v>87149910</v>
      </c>
      <c r="C9449">
        <v>0</v>
      </c>
      <c r="D9449" t="s">
        <v>11190</v>
      </c>
      <c r="E9449">
        <v>1515</v>
      </c>
      <c r="F9449">
        <v>1715</v>
      </c>
      <c r="G9449">
        <v>1800</v>
      </c>
      <c r="H9449">
        <v>0</v>
      </c>
      <c r="I9449">
        <v>15.15</v>
      </c>
      <c r="J9449">
        <v>17.149999999999999</v>
      </c>
      <c r="K9449">
        <v>18</v>
      </c>
      <c r="L9449">
        <v>0</v>
      </c>
    </row>
    <row r="9450" spans="1:12" x14ac:dyDescent="0.25">
      <c r="A9450">
        <v>87149920</v>
      </c>
      <c r="C9450">
        <v>0</v>
      </c>
      <c r="D9450" t="s">
        <v>12924</v>
      </c>
      <c r="E9450">
        <v>1429</v>
      </c>
      <c r="F9450">
        <v>1629</v>
      </c>
      <c r="G9450">
        <v>1800</v>
      </c>
      <c r="H9450">
        <v>0</v>
      </c>
      <c r="I9450">
        <v>14.29</v>
      </c>
      <c r="J9450">
        <v>16.29</v>
      </c>
      <c r="K9450">
        <v>18</v>
      </c>
      <c r="L9450">
        <v>0</v>
      </c>
    </row>
    <row r="9451" spans="1:12" x14ac:dyDescent="0.25">
      <c r="A9451">
        <v>87149990</v>
      </c>
      <c r="C9451">
        <v>0</v>
      </c>
      <c r="D9451" t="s">
        <v>8762</v>
      </c>
      <c r="E9451">
        <v>1515</v>
      </c>
      <c r="F9451">
        <v>2066</v>
      </c>
      <c r="G9451">
        <v>1800</v>
      </c>
      <c r="H9451">
        <v>0</v>
      </c>
      <c r="I9451">
        <v>15.15</v>
      </c>
      <c r="J9451">
        <v>20.66</v>
      </c>
      <c r="K9451">
        <v>18</v>
      </c>
      <c r="L9451">
        <v>0</v>
      </c>
    </row>
    <row r="9452" spans="1:12" x14ac:dyDescent="0.25">
      <c r="A9452">
        <v>87150000</v>
      </c>
      <c r="C9452">
        <v>0</v>
      </c>
      <c r="D9452" t="s">
        <v>8763</v>
      </c>
      <c r="E9452">
        <v>1429</v>
      </c>
      <c r="F9452">
        <v>1839</v>
      </c>
      <c r="G9452">
        <v>1800</v>
      </c>
      <c r="H9452">
        <v>0</v>
      </c>
      <c r="I9452">
        <v>14.29</v>
      </c>
      <c r="J9452">
        <v>18.39</v>
      </c>
      <c r="K9452">
        <v>18</v>
      </c>
      <c r="L9452">
        <v>0</v>
      </c>
    </row>
    <row r="9453" spans="1:12" x14ac:dyDescent="0.25">
      <c r="A9453">
        <v>87161000</v>
      </c>
      <c r="C9453">
        <v>0</v>
      </c>
      <c r="D9453" t="s">
        <v>8764</v>
      </c>
      <c r="E9453">
        <v>1429</v>
      </c>
      <c r="F9453">
        <v>1839</v>
      </c>
      <c r="G9453">
        <v>1800</v>
      </c>
      <c r="H9453">
        <v>0</v>
      </c>
      <c r="I9453">
        <v>14.29</v>
      </c>
      <c r="J9453">
        <v>18.39</v>
      </c>
      <c r="K9453">
        <v>18</v>
      </c>
      <c r="L9453">
        <v>0</v>
      </c>
    </row>
    <row r="9454" spans="1:12" x14ac:dyDescent="0.25">
      <c r="A9454">
        <v>87162000</v>
      </c>
      <c r="C9454">
        <v>0</v>
      </c>
      <c r="D9454" t="s">
        <v>8765</v>
      </c>
      <c r="E9454">
        <v>1345</v>
      </c>
      <c r="F9454">
        <v>1699</v>
      </c>
      <c r="G9454">
        <v>1200</v>
      </c>
      <c r="H9454">
        <v>0</v>
      </c>
      <c r="I9454">
        <v>13.45</v>
      </c>
      <c r="J9454">
        <v>16.989999999999998</v>
      </c>
      <c r="K9454">
        <v>12</v>
      </c>
      <c r="L9454">
        <v>0</v>
      </c>
    </row>
    <row r="9455" spans="1:12" x14ac:dyDescent="0.25">
      <c r="A9455">
        <v>87163100</v>
      </c>
      <c r="C9455">
        <v>0</v>
      </c>
      <c r="D9455" t="s">
        <v>8766</v>
      </c>
      <c r="E9455">
        <v>1345</v>
      </c>
      <c r="F9455">
        <v>1755</v>
      </c>
      <c r="G9455">
        <v>1200</v>
      </c>
      <c r="H9455">
        <v>0</v>
      </c>
      <c r="I9455">
        <v>13.45</v>
      </c>
      <c r="J9455">
        <v>17.55</v>
      </c>
      <c r="K9455">
        <v>12</v>
      </c>
      <c r="L9455">
        <v>0</v>
      </c>
    </row>
    <row r="9456" spans="1:12" x14ac:dyDescent="0.25">
      <c r="A9456">
        <v>87163900</v>
      </c>
      <c r="C9456">
        <v>0</v>
      </c>
      <c r="D9456" t="s">
        <v>8767</v>
      </c>
      <c r="E9456">
        <v>1345</v>
      </c>
      <c r="F9456">
        <v>1902</v>
      </c>
      <c r="G9456">
        <v>1200</v>
      </c>
      <c r="H9456">
        <v>0</v>
      </c>
      <c r="I9456">
        <v>13.45</v>
      </c>
      <c r="J9456">
        <v>19.02</v>
      </c>
      <c r="K9456">
        <v>12</v>
      </c>
      <c r="L9456">
        <v>0</v>
      </c>
    </row>
    <row r="9457" spans="1:12" x14ac:dyDescent="0.25">
      <c r="A9457">
        <v>87164000</v>
      </c>
      <c r="C9457">
        <v>0</v>
      </c>
      <c r="D9457" t="s">
        <v>8768</v>
      </c>
      <c r="E9457">
        <v>1388</v>
      </c>
      <c r="F9457">
        <v>1798</v>
      </c>
      <c r="G9457">
        <v>1200</v>
      </c>
      <c r="H9457">
        <v>0</v>
      </c>
      <c r="I9457">
        <v>13.88</v>
      </c>
      <c r="J9457">
        <v>17.98</v>
      </c>
      <c r="K9457">
        <v>12</v>
      </c>
      <c r="L9457">
        <v>0</v>
      </c>
    </row>
    <row r="9458" spans="1:12" x14ac:dyDescent="0.25">
      <c r="A9458">
        <v>87168000</v>
      </c>
      <c r="C9458">
        <v>0</v>
      </c>
      <c r="D9458" t="s">
        <v>8769</v>
      </c>
      <c r="E9458">
        <v>1388</v>
      </c>
      <c r="F9458">
        <v>1798</v>
      </c>
      <c r="G9458">
        <v>1200</v>
      </c>
      <c r="H9458">
        <v>0</v>
      </c>
      <c r="I9458">
        <v>13.88</v>
      </c>
      <c r="J9458">
        <v>17.98</v>
      </c>
      <c r="K9458">
        <v>12</v>
      </c>
      <c r="L9458">
        <v>0</v>
      </c>
    </row>
    <row r="9459" spans="1:12" x14ac:dyDescent="0.25">
      <c r="A9459">
        <v>87168000</v>
      </c>
      <c r="B9459">
        <v>1</v>
      </c>
      <c r="C9459">
        <v>0</v>
      </c>
      <c r="D9459" t="s">
        <v>11191</v>
      </c>
      <c r="E9459">
        <v>1345</v>
      </c>
      <c r="F9459">
        <v>1755</v>
      </c>
      <c r="G9459">
        <v>1200</v>
      </c>
      <c r="H9459">
        <v>0</v>
      </c>
      <c r="I9459">
        <v>13.45</v>
      </c>
      <c r="J9459">
        <v>17.55</v>
      </c>
      <c r="K9459">
        <v>12</v>
      </c>
      <c r="L9459">
        <v>0</v>
      </c>
    </row>
    <row r="9460" spans="1:12" x14ac:dyDescent="0.25">
      <c r="A9460">
        <v>87168000</v>
      </c>
      <c r="B9460">
        <v>2</v>
      </c>
      <c r="C9460">
        <v>0</v>
      </c>
      <c r="D9460" t="s">
        <v>11192</v>
      </c>
      <c r="E9460">
        <v>1345</v>
      </c>
      <c r="F9460">
        <v>1755</v>
      </c>
      <c r="G9460">
        <v>1200</v>
      </c>
      <c r="H9460">
        <v>0</v>
      </c>
      <c r="I9460">
        <v>13.45</v>
      </c>
      <c r="J9460">
        <v>17.55</v>
      </c>
      <c r="K9460">
        <v>12</v>
      </c>
      <c r="L9460">
        <v>0</v>
      </c>
    </row>
    <row r="9461" spans="1:12" x14ac:dyDescent="0.25">
      <c r="A9461">
        <v>87169010</v>
      </c>
      <c r="C9461">
        <v>0</v>
      </c>
      <c r="D9461" t="s">
        <v>8770</v>
      </c>
      <c r="E9461">
        <v>1388</v>
      </c>
      <c r="F9461">
        <v>1778</v>
      </c>
      <c r="G9461">
        <v>1800</v>
      </c>
      <c r="H9461">
        <v>0</v>
      </c>
      <c r="I9461">
        <v>13.88</v>
      </c>
      <c r="J9461">
        <v>17.78</v>
      </c>
      <c r="K9461">
        <v>18</v>
      </c>
      <c r="L9461">
        <v>0</v>
      </c>
    </row>
    <row r="9462" spans="1:12" x14ac:dyDescent="0.25">
      <c r="A9462">
        <v>87169090</v>
      </c>
      <c r="C9462">
        <v>0</v>
      </c>
      <c r="D9462" t="s">
        <v>8771</v>
      </c>
      <c r="E9462">
        <v>1433</v>
      </c>
      <c r="F9462">
        <v>2017</v>
      </c>
      <c r="G9462">
        <v>1800</v>
      </c>
      <c r="H9462">
        <v>0</v>
      </c>
      <c r="I9462">
        <v>14.33</v>
      </c>
      <c r="J9462">
        <v>20.170000000000002</v>
      </c>
      <c r="K9462">
        <v>18</v>
      </c>
      <c r="L9462">
        <v>0</v>
      </c>
    </row>
    <row r="9463" spans="1:12" x14ac:dyDescent="0.25">
      <c r="A9463">
        <v>88010000</v>
      </c>
      <c r="C9463">
        <v>0</v>
      </c>
      <c r="D9463" t="s">
        <v>11193</v>
      </c>
      <c r="E9463">
        <v>1429</v>
      </c>
      <c r="F9463">
        <v>1629</v>
      </c>
      <c r="G9463">
        <v>2500</v>
      </c>
      <c r="H9463">
        <v>0</v>
      </c>
      <c r="I9463">
        <v>14.29</v>
      </c>
      <c r="J9463">
        <v>16.29</v>
      </c>
      <c r="K9463">
        <v>25</v>
      </c>
      <c r="L9463">
        <v>0</v>
      </c>
    </row>
    <row r="9464" spans="1:12" x14ac:dyDescent="0.25">
      <c r="A9464">
        <v>88021100</v>
      </c>
      <c r="C9464">
        <v>0</v>
      </c>
      <c r="D9464" t="s">
        <v>8772</v>
      </c>
      <c r="E9464">
        <v>1429</v>
      </c>
      <c r="F9464">
        <v>1629</v>
      </c>
      <c r="G9464">
        <v>1800</v>
      </c>
      <c r="H9464">
        <v>0</v>
      </c>
      <c r="I9464">
        <v>14.29</v>
      </c>
      <c r="J9464">
        <v>16.29</v>
      </c>
      <c r="K9464">
        <v>18</v>
      </c>
      <c r="L9464">
        <v>0</v>
      </c>
    </row>
    <row r="9465" spans="1:12" x14ac:dyDescent="0.25">
      <c r="A9465">
        <v>88021210</v>
      </c>
      <c r="C9465">
        <v>0</v>
      </c>
      <c r="D9465" t="s">
        <v>8773</v>
      </c>
      <c r="E9465">
        <v>1429</v>
      </c>
      <c r="F9465">
        <v>1629</v>
      </c>
      <c r="G9465">
        <v>1800</v>
      </c>
      <c r="H9465">
        <v>0</v>
      </c>
      <c r="I9465">
        <v>14.29</v>
      </c>
      <c r="J9465">
        <v>16.29</v>
      </c>
      <c r="K9465">
        <v>18</v>
      </c>
      <c r="L9465">
        <v>0</v>
      </c>
    </row>
    <row r="9466" spans="1:12" x14ac:dyDescent="0.25">
      <c r="A9466">
        <v>88021290</v>
      </c>
      <c r="C9466">
        <v>0</v>
      </c>
      <c r="D9466" t="s">
        <v>8774</v>
      </c>
      <c r="E9466">
        <v>1429</v>
      </c>
      <c r="F9466">
        <v>1629</v>
      </c>
      <c r="G9466">
        <v>1800</v>
      </c>
      <c r="H9466">
        <v>0</v>
      </c>
      <c r="I9466">
        <v>14.29</v>
      </c>
      <c r="J9466">
        <v>16.29</v>
      </c>
      <c r="K9466">
        <v>18</v>
      </c>
      <c r="L9466">
        <v>0</v>
      </c>
    </row>
    <row r="9467" spans="1:12" x14ac:dyDescent="0.25">
      <c r="A9467">
        <v>88022010</v>
      </c>
      <c r="C9467">
        <v>0</v>
      </c>
      <c r="D9467" t="s">
        <v>8775</v>
      </c>
      <c r="E9467">
        <v>1429</v>
      </c>
      <c r="F9467">
        <v>1629</v>
      </c>
      <c r="G9467">
        <v>1200</v>
      </c>
      <c r="H9467">
        <v>0</v>
      </c>
      <c r="I9467">
        <v>14.29</v>
      </c>
      <c r="J9467">
        <v>16.29</v>
      </c>
      <c r="K9467">
        <v>12</v>
      </c>
      <c r="L9467">
        <v>0</v>
      </c>
    </row>
    <row r="9468" spans="1:12" x14ac:dyDescent="0.25">
      <c r="A9468">
        <v>88022021</v>
      </c>
      <c r="C9468">
        <v>0</v>
      </c>
      <c r="D9468" t="s">
        <v>8776</v>
      </c>
      <c r="E9468">
        <v>1429</v>
      </c>
      <c r="F9468">
        <v>1629</v>
      </c>
      <c r="G9468">
        <v>1800</v>
      </c>
      <c r="H9468">
        <v>0</v>
      </c>
      <c r="I9468">
        <v>14.29</v>
      </c>
      <c r="J9468">
        <v>16.29</v>
      </c>
      <c r="K9468">
        <v>18</v>
      </c>
      <c r="L9468">
        <v>0</v>
      </c>
    </row>
    <row r="9469" spans="1:12" x14ac:dyDescent="0.25">
      <c r="A9469">
        <v>88022022</v>
      </c>
      <c r="C9469">
        <v>0</v>
      </c>
      <c r="D9469" t="s">
        <v>8777</v>
      </c>
      <c r="E9469">
        <v>1429</v>
      </c>
      <c r="F9469">
        <v>1629</v>
      </c>
      <c r="G9469">
        <v>1800</v>
      </c>
      <c r="H9469">
        <v>0</v>
      </c>
      <c r="I9469">
        <v>14.29</v>
      </c>
      <c r="J9469">
        <v>16.29</v>
      </c>
      <c r="K9469">
        <v>18</v>
      </c>
      <c r="L9469">
        <v>0</v>
      </c>
    </row>
    <row r="9470" spans="1:12" x14ac:dyDescent="0.25">
      <c r="A9470">
        <v>88022090</v>
      </c>
      <c r="C9470">
        <v>0</v>
      </c>
      <c r="D9470" t="s">
        <v>8778</v>
      </c>
      <c r="E9470">
        <v>1429</v>
      </c>
      <c r="F9470">
        <v>1629</v>
      </c>
      <c r="G9470">
        <v>1800</v>
      </c>
      <c r="H9470">
        <v>0</v>
      </c>
      <c r="I9470">
        <v>14.29</v>
      </c>
      <c r="J9470">
        <v>16.29</v>
      </c>
      <c r="K9470">
        <v>18</v>
      </c>
      <c r="L9470">
        <v>0</v>
      </c>
    </row>
    <row r="9471" spans="1:12" x14ac:dyDescent="0.25">
      <c r="A9471">
        <v>88023010</v>
      </c>
      <c r="C9471">
        <v>0</v>
      </c>
      <c r="D9471" t="s">
        <v>8779</v>
      </c>
      <c r="E9471">
        <v>1429</v>
      </c>
      <c r="F9471">
        <v>1629</v>
      </c>
      <c r="G9471">
        <v>1200</v>
      </c>
      <c r="H9471">
        <v>0</v>
      </c>
      <c r="I9471">
        <v>14.29</v>
      </c>
      <c r="J9471">
        <v>16.29</v>
      </c>
      <c r="K9471">
        <v>12</v>
      </c>
      <c r="L9471">
        <v>0</v>
      </c>
    </row>
    <row r="9472" spans="1:12" x14ac:dyDescent="0.25">
      <c r="A9472">
        <v>88023021</v>
      </c>
      <c r="C9472">
        <v>0</v>
      </c>
      <c r="D9472" t="s">
        <v>8780</v>
      </c>
      <c r="E9472">
        <v>1429</v>
      </c>
      <c r="F9472">
        <v>1629</v>
      </c>
      <c r="G9472">
        <v>1800</v>
      </c>
      <c r="H9472">
        <v>0</v>
      </c>
      <c r="I9472">
        <v>14.29</v>
      </c>
      <c r="J9472">
        <v>16.29</v>
      </c>
      <c r="K9472">
        <v>18</v>
      </c>
      <c r="L9472">
        <v>0</v>
      </c>
    </row>
    <row r="9473" spans="1:12" x14ac:dyDescent="0.25">
      <c r="A9473">
        <v>88023029</v>
      </c>
      <c r="C9473">
        <v>0</v>
      </c>
      <c r="D9473" t="s">
        <v>8781</v>
      </c>
      <c r="E9473">
        <v>1429</v>
      </c>
      <c r="F9473">
        <v>1629</v>
      </c>
      <c r="G9473">
        <v>1800</v>
      </c>
      <c r="H9473">
        <v>0</v>
      </c>
      <c r="I9473">
        <v>14.29</v>
      </c>
      <c r="J9473">
        <v>16.29</v>
      </c>
      <c r="K9473">
        <v>18</v>
      </c>
      <c r="L9473">
        <v>0</v>
      </c>
    </row>
    <row r="9474" spans="1:12" x14ac:dyDescent="0.25">
      <c r="A9474">
        <v>88023031</v>
      </c>
      <c r="C9474">
        <v>0</v>
      </c>
      <c r="D9474" t="s">
        <v>8782</v>
      </c>
      <c r="E9474">
        <v>1429</v>
      </c>
      <c r="F9474">
        <v>1629</v>
      </c>
      <c r="G9474">
        <v>1800</v>
      </c>
      <c r="H9474">
        <v>0</v>
      </c>
      <c r="I9474">
        <v>14.29</v>
      </c>
      <c r="J9474">
        <v>16.29</v>
      </c>
      <c r="K9474">
        <v>18</v>
      </c>
      <c r="L9474">
        <v>0</v>
      </c>
    </row>
    <row r="9475" spans="1:12" x14ac:dyDescent="0.25">
      <c r="A9475">
        <v>88023039</v>
      </c>
      <c r="C9475">
        <v>0</v>
      </c>
      <c r="D9475" t="s">
        <v>8783</v>
      </c>
      <c r="E9475">
        <v>1429</v>
      </c>
      <c r="F9475">
        <v>1629</v>
      </c>
      <c r="G9475">
        <v>1800</v>
      </c>
      <c r="H9475">
        <v>0</v>
      </c>
      <c r="I9475">
        <v>14.29</v>
      </c>
      <c r="J9475">
        <v>16.29</v>
      </c>
      <c r="K9475">
        <v>18</v>
      </c>
      <c r="L9475">
        <v>0</v>
      </c>
    </row>
    <row r="9476" spans="1:12" x14ac:dyDescent="0.25">
      <c r="A9476">
        <v>88023090</v>
      </c>
      <c r="C9476">
        <v>0</v>
      </c>
      <c r="D9476" t="s">
        <v>8784</v>
      </c>
      <c r="E9476">
        <v>1429</v>
      </c>
      <c r="F9476">
        <v>1629</v>
      </c>
      <c r="G9476">
        <v>1800</v>
      </c>
      <c r="H9476">
        <v>0</v>
      </c>
      <c r="I9476">
        <v>14.29</v>
      </c>
      <c r="J9476">
        <v>16.29</v>
      </c>
      <c r="K9476">
        <v>18</v>
      </c>
      <c r="L9476">
        <v>0</v>
      </c>
    </row>
    <row r="9477" spans="1:12" x14ac:dyDescent="0.25">
      <c r="A9477">
        <v>88024010</v>
      </c>
      <c r="C9477">
        <v>0</v>
      </c>
      <c r="D9477" t="s">
        <v>8785</v>
      </c>
      <c r="E9477">
        <v>1429</v>
      </c>
      <c r="F9477">
        <v>1629</v>
      </c>
      <c r="G9477">
        <v>1800</v>
      </c>
      <c r="H9477">
        <v>0</v>
      </c>
      <c r="I9477">
        <v>14.29</v>
      </c>
      <c r="J9477">
        <v>16.29</v>
      </c>
      <c r="K9477">
        <v>18</v>
      </c>
      <c r="L9477">
        <v>0</v>
      </c>
    </row>
    <row r="9478" spans="1:12" x14ac:dyDescent="0.25">
      <c r="A9478">
        <v>88024090</v>
      </c>
      <c r="C9478">
        <v>0</v>
      </c>
      <c r="D9478" t="s">
        <v>8786</v>
      </c>
      <c r="E9478">
        <v>1429</v>
      </c>
      <c r="F9478">
        <v>1629</v>
      </c>
      <c r="G9478">
        <v>1800</v>
      </c>
      <c r="H9478">
        <v>0</v>
      </c>
      <c r="I9478">
        <v>14.29</v>
      </c>
      <c r="J9478">
        <v>16.29</v>
      </c>
      <c r="K9478">
        <v>18</v>
      </c>
      <c r="L9478">
        <v>0</v>
      </c>
    </row>
    <row r="9479" spans="1:12" x14ac:dyDescent="0.25">
      <c r="A9479">
        <v>88026000</v>
      </c>
      <c r="C9479">
        <v>0</v>
      </c>
      <c r="D9479" t="s">
        <v>8787</v>
      </c>
      <c r="E9479">
        <v>1345</v>
      </c>
      <c r="F9479">
        <v>1545</v>
      </c>
      <c r="G9479">
        <v>1800</v>
      </c>
      <c r="H9479">
        <v>0</v>
      </c>
      <c r="I9479">
        <v>13.45</v>
      </c>
      <c r="J9479">
        <v>15.45</v>
      </c>
      <c r="K9479">
        <v>18</v>
      </c>
      <c r="L9479">
        <v>0</v>
      </c>
    </row>
    <row r="9480" spans="1:12" x14ac:dyDescent="0.25">
      <c r="A9480">
        <v>88040000</v>
      </c>
      <c r="C9480">
        <v>0</v>
      </c>
      <c r="D9480" t="s">
        <v>8788</v>
      </c>
      <c r="E9480">
        <v>1429</v>
      </c>
      <c r="F9480">
        <v>1783</v>
      </c>
      <c r="G9480">
        <v>1800</v>
      </c>
      <c r="H9480">
        <v>0</v>
      </c>
      <c r="I9480">
        <v>14.29</v>
      </c>
      <c r="J9480">
        <v>17.829999999999998</v>
      </c>
      <c r="K9480">
        <v>18</v>
      </c>
      <c r="L9480">
        <v>0</v>
      </c>
    </row>
    <row r="9481" spans="1:12" x14ac:dyDescent="0.25">
      <c r="A9481">
        <v>88051000</v>
      </c>
      <c r="C9481">
        <v>0</v>
      </c>
      <c r="D9481" t="s">
        <v>8789</v>
      </c>
      <c r="E9481">
        <v>1345</v>
      </c>
      <c r="F9481">
        <v>1545</v>
      </c>
      <c r="G9481">
        <v>1800</v>
      </c>
      <c r="H9481">
        <v>0</v>
      </c>
      <c r="I9481">
        <v>13.45</v>
      </c>
      <c r="J9481">
        <v>15.45</v>
      </c>
      <c r="K9481">
        <v>18</v>
      </c>
      <c r="L9481">
        <v>0</v>
      </c>
    </row>
    <row r="9482" spans="1:12" x14ac:dyDescent="0.25">
      <c r="A9482">
        <v>88052100</v>
      </c>
      <c r="C9482">
        <v>0</v>
      </c>
      <c r="D9482" t="s">
        <v>8790</v>
      </c>
      <c r="E9482">
        <v>1345</v>
      </c>
      <c r="F9482">
        <v>1545</v>
      </c>
      <c r="G9482">
        <v>1800</v>
      </c>
      <c r="H9482">
        <v>0</v>
      </c>
      <c r="I9482">
        <v>13.45</v>
      </c>
      <c r="J9482">
        <v>15.45</v>
      </c>
      <c r="K9482">
        <v>18</v>
      </c>
      <c r="L9482">
        <v>0</v>
      </c>
    </row>
    <row r="9483" spans="1:12" x14ac:dyDescent="0.25">
      <c r="A9483">
        <v>88052900</v>
      </c>
      <c r="C9483">
        <v>0</v>
      </c>
      <c r="D9483" t="s">
        <v>8791</v>
      </c>
      <c r="E9483">
        <v>1345</v>
      </c>
      <c r="F9483">
        <v>1545</v>
      </c>
      <c r="G9483">
        <v>1800</v>
      </c>
      <c r="H9483">
        <v>0</v>
      </c>
      <c r="I9483">
        <v>13.45</v>
      </c>
      <c r="J9483">
        <v>15.45</v>
      </c>
      <c r="K9483">
        <v>18</v>
      </c>
      <c r="L9483">
        <v>0</v>
      </c>
    </row>
    <row r="9484" spans="1:12" x14ac:dyDescent="0.25">
      <c r="A9484">
        <v>88061000</v>
      </c>
      <c r="C9484">
        <v>0</v>
      </c>
      <c r="D9484" t="s">
        <v>12526</v>
      </c>
      <c r="E9484">
        <v>1429</v>
      </c>
      <c r="F9484">
        <v>1629</v>
      </c>
      <c r="G9484">
        <v>1800</v>
      </c>
      <c r="H9484">
        <v>0</v>
      </c>
      <c r="I9484">
        <v>14.29</v>
      </c>
      <c r="J9484">
        <v>16.29</v>
      </c>
      <c r="K9484">
        <v>18</v>
      </c>
      <c r="L9484">
        <v>0</v>
      </c>
    </row>
    <row r="9485" spans="1:12" x14ac:dyDescent="0.25">
      <c r="A9485">
        <v>88062100</v>
      </c>
      <c r="C9485">
        <v>0</v>
      </c>
      <c r="D9485" t="s">
        <v>12527</v>
      </c>
      <c r="E9485">
        <v>1429</v>
      </c>
      <c r="F9485">
        <v>1629</v>
      </c>
      <c r="G9485">
        <v>1800</v>
      </c>
      <c r="H9485">
        <v>0</v>
      </c>
      <c r="I9485">
        <v>14.29</v>
      </c>
      <c r="J9485">
        <v>16.29</v>
      </c>
      <c r="K9485">
        <v>18</v>
      </c>
      <c r="L9485">
        <v>0</v>
      </c>
    </row>
    <row r="9486" spans="1:12" x14ac:dyDescent="0.25">
      <c r="A9486">
        <v>88062100</v>
      </c>
      <c r="B9486">
        <v>1</v>
      </c>
      <c r="C9486">
        <v>0</v>
      </c>
      <c r="D9486" t="s">
        <v>12528</v>
      </c>
      <c r="E9486">
        <v>1503</v>
      </c>
      <c r="F9486">
        <v>1703</v>
      </c>
      <c r="G9486">
        <v>1800</v>
      </c>
      <c r="H9486">
        <v>0</v>
      </c>
      <c r="I9486">
        <v>15.03</v>
      </c>
      <c r="J9486">
        <v>17.03</v>
      </c>
      <c r="K9486">
        <v>18</v>
      </c>
      <c r="L9486">
        <v>0</v>
      </c>
    </row>
    <row r="9487" spans="1:12" x14ac:dyDescent="0.25">
      <c r="A9487">
        <v>88062200</v>
      </c>
      <c r="C9487">
        <v>0</v>
      </c>
      <c r="D9487" t="s">
        <v>12529</v>
      </c>
      <c r="E9487">
        <v>1429</v>
      </c>
      <c r="F9487">
        <v>1629</v>
      </c>
      <c r="G9487">
        <v>1800</v>
      </c>
      <c r="H9487">
        <v>0</v>
      </c>
      <c r="I9487">
        <v>14.29</v>
      </c>
      <c r="J9487">
        <v>16.29</v>
      </c>
      <c r="K9487">
        <v>18</v>
      </c>
      <c r="L9487">
        <v>0</v>
      </c>
    </row>
    <row r="9488" spans="1:12" x14ac:dyDescent="0.25">
      <c r="A9488">
        <v>88062200</v>
      </c>
      <c r="B9488">
        <v>1</v>
      </c>
      <c r="C9488">
        <v>0</v>
      </c>
      <c r="D9488" t="s">
        <v>12528</v>
      </c>
      <c r="E9488">
        <v>1503</v>
      </c>
      <c r="F9488">
        <v>1703</v>
      </c>
      <c r="G9488">
        <v>1800</v>
      </c>
      <c r="H9488">
        <v>0</v>
      </c>
      <c r="I9488">
        <v>15.03</v>
      </c>
      <c r="J9488">
        <v>17.03</v>
      </c>
      <c r="K9488">
        <v>18</v>
      </c>
      <c r="L9488">
        <v>0</v>
      </c>
    </row>
    <row r="9489" spans="1:12" x14ac:dyDescent="0.25">
      <c r="A9489">
        <v>88062300</v>
      </c>
      <c r="C9489">
        <v>0</v>
      </c>
      <c r="D9489" t="s">
        <v>12530</v>
      </c>
      <c r="E9489">
        <v>1429</v>
      </c>
      <c r="F9489">
        <v>1629</v>
      </c>
      <c r="G9489">
        <v>1800</v>
      </c>
      <c r="H9489">
        <v>0</v>
      </c>
      <c r="I9489">
        <v>14.29</v>
      </c>
      <c r="J9489">
        <v>16.29</v>
      </c>
      <c r="K9489">
        <v>18</v>
      </c>
      <c r="L9489">
        <v>0</v>
      </c>
    </row>
    <row r="9490" spans="1:12" x14ac:dyDescent="0.25">
      <c r="A9490">
        <v>88062300</v>
      </c>
      <c r="B9490">
        <v>1</v>
      </c>
      <c r="C9490">
        <v>0</v>
      </c>
      <c r="D9490" t="s">
        <v>12531</v>
      </c>
      <c r="E9490">
        <v>1503</v>
      </c>
      <c r="F9490">
        <v>1703</v>
      </c>
      <c r="G9490">
        <v>1800</v>
      </c>
      <c r="H9490">
        <v>0</v>
      </c>
      <c r="I9490">
        <v>15.03</v>
      </c>
      <c r="J9490">
        <v>17.03</v>
      </c>
      <c r="K9490">
        <v>18</v>
      </c>
      <c r="L9490">
        <v>0</v>
      </c>
    </row>
    <row r="9491" spans="1:12" x14ac:dyDescent="0.25">
      <c r="A9491">
        <v>88062400</v>
      </c>
      <c r="C9491">
        <v>0</v>
      </c>
      <c r="D9491" t="s">
        <v>12532</v>
      </c>
      <c r="E9491">
        <v>1429</v>
      </c>
      <c r="F9491">
        <v>1629</v>
      </c>
      <c r="G9491">
        <v>1800</v>
      </c>
      <c r="H9491">
        <v>0</v>
      </c>
      <c r="I9491">
        <v>14.29</v>
      </c>
      <c r="J9491">
        <v>16.29</v>
      </c>
      <c r="K9491">
        <v>18</v>
      </c>
      <c r="L9491">
        <v>0</v>
      </c>
    </row>
    <row r="9492" spans="1:12" x14ac:dyDescent="0.25">
      <c r="A9492">
        <v>88062400</v>
      </c>
      <c r="B9492">
        <v>1</v>
      </c>
      <c r="C9492">
        <v>0</v>
      </c>
      <c r="D9492" t="s">
        <v>12531</v>
      </c>
      <c r="E9492">
        <v>1503</v>
      </c>
      <c r="F9492">
        <v>1703</v>
      </c>
      <c r="G9492">
        <v>1800</v>
      </c>
      <c r="H9492">
        <v>0</v>
      </c>
      <c r="I9492">
        <v>15.03</v>
      </c>
      <c r="J9492">
        <v>17.03</v>
      </c>
      <c r="K9492">
        <v>18</v>
      </c>
      <c r="L9492">
        <v>0</v>
      </c>
    </row>
    <row r="9493" spans="1:12" x14ac:dyDescent="0.25">
      <c r="A9493">
        <v>88062900</v>
      </c>
      <c r="C9493">
        <v>0</v>
      </c>
      <c r="D9493" t="s">
        <v>12533</v>
      </c>
      <c r="E9493">
        <v>1429</v>
      </c>
      <c r="F9493">
        <v>1629</v>
      </c>
      <c r="G9493">
        <v>1800</v>
      </c>
      <c r="H9493">
        <v>0</v>
      </c>
      <c r="I9493">
        <v>14.29</v>
      </c>
      <c r="J9493">
        <v>16.29</v>
      </c>
      <c r="K9493">
        <v>18</v>
      </c>
      <c r="L9493">
        <v>0</v>
      </c>
    </row>
    <row r="9494" spans="1:12" x14ac:dyDescent="0.25">
      <c r="A9494">
        <v>88062900</v>
      </c>
      <c r="B9494">
        <v>1</v>
      </c>
      <c r="C9494">
        <v>0</v>
      </c>
      <c r="D9494" t="s">
        <v>12531</v>
      </c>
      <c r="E9494">
        <v>1503</v>
      </c>
      <c r="F9494">
        <v>1703</v>
      </c>
      <c r="G9494">
        <v>1800</v>
      </c>
      <c r="H9494">
        <v>0</v>
      </c>
      <c r="I9494">
        <v>15.03</v>
      </c>
      <c r="J9494">
        <v>17.03</v>
      </c>
      <c r="K9494">
        <v>18</v>
      </c>
      <c r="L9494">
        <v>0</v>
      </c>
    </row>
    <row r="9495" spans="1:12" x14ac:dyDescent="0.25">
      <c r="A9495">
        <v>88069100</v>
      </c>
      <c r="C9495">
        <v>0</v>
      </c>
      <c r="D9495" t="s">
        <v>12527</v>
      </c>
      <c r="E9495">
        <v>1429</v>
      </c>
      <c r="F9495">
        <v>1629</v>
      </c>
      <c r="G9495">
        <v>1800</v>
      </c>
      <c r="H9495">
        <v>0</v>
      </c>
      <c r="I9495">
        <v>14.29</v>
      </c>
      <c r="J9495">
        <v>16.29</v>
      </c>
      <c r="K9495">
        <v>18</v>
      </c>
      <c r="L9495">
        <v>0</v>
      </c>
    </row>
    <row r="9496" spans="1:12" x14ac:dyDescent="0.25">
      <c r="A9496">
        <v>88069100</v>
      </c>
      <c r="B9496">
        <v>1</v>
      </c>
      <c r="C9496">
        <v>0</v>
      </c>
      <c r="D9496" t="s">
        <v>12531</v>
      </c>
      <c r="E9496">
        <v>1503</v>
      </c>
      <c r="F9496">
        <v>1703</v>
      </c>
      <c r="G9496">
        <v>1800</v>
      </c>
      <c r="H9496">
        <v>0</v>
      </c>
      <c r="I9496">
        <v>15.03</v>
      </c>
      <c r="J9496">
        <v>17.03</v>
      </c>
      <c r="K9496">
        <v>18</v>
      </c>
      <c r="L9496">
        <v>0</v>
      </c>
    </row>
    <row r="9497" spans="1:12" x14ac:dyDescent="0.25">
      <c r="A9497">
        <v>88069200</v>
      </c>
      <c r="C9497">
        <v>0</v>
      </c>
      <c r="D9497" t="s">
        <v>12529</v>
      </c>
      <c r="E9497">
        <v>1429</v>
      </c>
      <c r="F9497">
        <v>1629</v>
      </c>
      <c r="G9497">
        <v>1800</v>
      </c>
      <c r="H9497">
        <v>0</v>
      </c>
      <c r="I9497">
        <v>14.29</v>
      </c>
      <c r="J9497">
        <v>16.29</v>
      </c>
      <c r="K9497">
        <v>18</v>
      </c>
      <c r="L9497">
        <v>0</v>
      </c>
    </row>
    <row r="9498" spans="1:12" x14ac:dyDescent="0.25">
      <c r="A9498">
        <v>88069200</v>
      </c>
      <c r="B9498">
        <v>1</v>
      </c>
      <c r="C9498">
        <v>0</v>
      </c>
      <c r="D9498" t="s">
        <v>12531</v>
      </c>
      <c r="E9498">
        <v>1503</v>
      </c>
      <c r="F9498">
        <v>1703</v>
      </c>
      <c r="G9498">
        <v>1800</v>
      </c>
      <c r="H9498">
        <v>0</v>
      </c>
      <c r="I9498">
        <v>15.03</v>
      </c>
      <c r="J9498">
        <v>17.03</v>
      </c>
      <c r="K9498">
        <v>18</v>
      </c>
      <c r="L9498">
        <v>0</v>
      </c>
    </row>
    <row r="9499" spans="1:12" x14ac:dyDescent="0.25">
      <c r="A9499">
        <v>88069300</v>
      </c>
      <c r="C9499">
        <v>0</v>
      </c>
      <c r="D9499" t="s">
        <v>12530</v>
      </c>
      <c r="E9499">
        <v>1429</v>
      </c>
      <c r="F9499">
        <v>1629</v>
      </c>
      <c r="G9499">
        <v>1800</v>
      </c>
      <c r="H9499">
        <v>0</v>
      </c>
      <c r="I9499">
        <v>14.29</v>
      </c>
      <c r="J9499">
        <v>16.29</v>
      </c>
      <c r="K9499">
        <v>18</v>
      </c>
      <c r="L9499">
        <v>0</v>
      </c>
    </row>
    <row r="9500" spans="1:12" x14ac:dyDescent="0.25">
      <c r="A9500">
        <v>88069300</v>
      </c>
      <c r="B9500">
        <v>1</v>
      </c>
      <c r="C9500">
        <v>0</v>
      </c>
      <c r="D9500" t="s">
        <v>12528</v>
      </c>
      <c r="E9500">
        <v>1503</v>
      </c>
      <c r="F9500">
        <v>1703</v>
      </c>
      <c r="G9500">
        <v>1800</v>
      </c>
      <c r="H9500">
        <v>0</v>
      </c>
      <c r="I9500">
        <v>15.03</v>
      </c>
      <c r="J9500">
        <v>17.03</v>
      </c>
      <c r="K9500">
        <v>18</v>
      </c>
      <c r="L9500">
        <v>0</v>
      </c>
    </row>
    <row r="9501" spans="1:12" x14ac:dyDescent="0.25">
      <c r="A9501">
        <v>88069400</v>
      </c>
      <c r="C9501">
        <v>0</v>
      </c>
      <c r="D9501" t="s">
        <v>12532</v>
      </c>
      <c r="E9501">
        <v>1429</v>
      </c>
      <c r="F9501">
        <v>1629</v>
      </c>
      <c r="G9501">
        <v>1800</v>
      </c>
      <c r="H9501">
        <v>0</v>
      </c>
      <c r="I9501">
        <v>14.29</v>
      </c>
      <c r="J9501">
        <v>16.29</v>
      </c>
      <c r="K9501">
        <v>18</v>
      </c>
      <c r="L9501">
        <v>0</v>
      </c>
    </row>
    <row r="9502" spans="1:12" x14ac:dyDescent="0.25">
      <c r="A9502">
        <v>88069400</v>
      </c>
      <c r="B9502">
        <v>1</v>
      </c>
      <c r="C9502">
        <v>0</v>
      </c>
      <c r="D9502" t="s">
        <v>12528</v>
      </c>
      <c r="E9502">
        <v>1503</v>
      </c>
      <c r="F9502">
        <v>1703</v>
      </c>
      <c r="G9502">
        <v>1800</v>
      </c>
      <c r="H9502">
        <v>0</v>
      </c>
      <c r="I9502">
        <v>15.03</v>
      </c>
      <c r="J9502">
        <v>17.03</v>
      </c>
      <c r="K9502">
        <v>18</v>
      </c>
      <c r="L9502">
        <v>0</v>
      </c>
    </row>
    <row r="9503" spans="1:12" x14ac:dyDescent="0.25">
      <c r="A9503">
        <v>88069900</v>
      </c>
      <c r="C9503">
        <v>0</v>
      </c>
      <c r="D9503" t="s">
        <v>12533</v>
      </c>
      <c r="E9503">
        <v>1429</v>
      </c>
      <c r="F9503">
        <v>1629</v>
      </c>
      <c r="G9503">
        <v>1800</v>
      </c>
      <c r="H9503">
        <v>0</v>
      </c>
      <c r="I9503">
        <v>14.29</v>
      </c>
      <c r="J9503">
        <v>16.29</v>
      </c>
      <c r="K9503">
        <v>18</v>
      </c>
      <c r="L9503">
        <v>0</v>
      </c>
    </row>
    <row r="9504" spans="1:12" x14ac:dyDescent="0.25">
      <c r="A9504">
        <v>88069900</v>
      </c>
      <c r="B9504">
        <v>1</v>
      </c>
      <c r="C9504">
        <v>0</v>
      </c>
      <c r="D9504" t="s">
        <v>12528</v>
      </c>
      <c r="E9504">
        <v>1503</v>
      </c>
      <c r="F9504">
        <v>1703</v>
      </c>
      <c r="G9504">
        <v>1800</v>
      </c>
      <c r="H9504">
        <v>0</v>
      </c>
      <c r="I9504">
        <v>15.03</v>
      </c>
      <c r="J9504">
        <v>17.03</v>
      </c>
      <c r="K9504">
        <v>18</v>
      </c>
      <c r="L9504">
        <v>0</v>
      </c>
    </row>
    <row r="9505" spans="1:12" x14ac:dyDescent="0.25">
      <c r="A9505">
        <v>88071000</v>
      </c>
      <c r="C9505">
        <v>0</v>
      </c>
      <c r="D9505" t="s">
        <v>12534</v>
      </c>
      <c r="E9505">
        <v>1345</v>
      </c>
      <c r="F9505">
        <v>1545</v>
      </c>
      <c r="G9505">
        <v>1800</v>
      </c>
      <c r="H9505">
        <v>0</v>
      </c>
      <c r="I9505">
        <v>13.45</v>
      </c>
      <c r="J9505">
        <v>15.45</v>
      </c>
      <c r="K9505">
        <v>18</v>
      </c>
      <c r="L9505">
        <v>0</v>
      </c>
    </row>
    <row r="9506" spans="1:12" x14ac:dyDescent="0.25">
      <c r="A9506">
        <v>88072000</v>
      </c>
      <c r="C9506">
        <v>0</v>
      </c>
      <c r="D9506" t="s">
        <v>12535</v>
      </c>
      <c r="E9506">
        <v>1345</v>
      </c>
      <c r="F9506">
        <v>1545</v>
      </c>
      <c r="G9506">
        <v>1800</v>
      </c>
      <c r="H9506">
        <v>0</v>
      </c>
      <c r="I9506">
        <v>13.45</v>
      </c>
      <c r="J9506">
        <v>15.45</v>
      </c>
      <c r="K9506">
        <v>18</v>
      </c>
      <c r="L9506">
        <v>0</v>
      </c>
    </row>
    <row r="9507" spans="1:12" x14ac:dyDescent="0.25">
      <c r="A9507">
        <v>88073000</v>
      </c>
      <c r="C9507">
        <v>0</v>
      </c>
      <c r="D9507" t="s">
        <v>12536</v>
      </c>
      <c r="E9507">
        <v>1345</v>
      </c>
      <c r="F9507">
        <v>1545</v>
      </c>
      <c r="G9507">
        <v>1800</v>
      </c>
      <c r="H9507">
        <v>0</v>
      </c>
      <c r="I9507">
        <v>13.45</v>
      </c>
      <c r="J9507">
        <v>15.45</v>
      </c>
      <c r="K9507">
        <v>18</v>
      </c>
      <c r="L9507">
        <v>0</v>
      </c>
    </row>
    <row r="9508" spans="1:12" x14ac:dyDescent="0.25">
      <c r="A9508">
        <v>88079000</v>
      </c>
      <c r="C9508">
        <v>0</v>
      </c>
      <c r="D9508" t="s">
        <v>12537</v>
      </c>
      <c r="E9508">
        <v>1345</v>
      </c>
      <c r="F9508">
        <v>1545</v>
      </c>
      <c r="G9508">
        <v>1800</v>
      </c>
      <c r="H9508">
        <v>0</v>
      </c>
      <c r="I9508">
        <v>13.45</v>
      </c>
      <c r="J9508">
        <v>15.45</v>
      </c>
      <c r="K9508">
        <v>18</v>
      </c>
      <c r="L9508">
        <v>0</v>
      </c>
    </row>
    <row r="9509" spans="1:12" x14ac:dyDescent="0.25">
      <c r="A9509">
        <v>89011000</v>
      </c>
      <c r="C9509">
        <v>0</v>
      </c>
      <c r="D9509" t="s">
        <v>11194</v>
      </c>
      <c r="E9509">
        <v>1345</v>
      </c>
      <c r="F9509">
        <v>1699</v>
      </c>
      <c r="G9509">
        <v>1800</v>
      </c>
      <c r="H9509">
        <v>0</v>
      </c>
      <c r="I9509">
        <v>13.45</v>
      </c>
      <c r="J9509">
        <v>16.989999999999998</v>
      </c>
      <c r="K9509">
        <v>18</v>
      </c>
      <c r="L9509">
        <v>0</v>
      </c>
    </row>
    <row r="9510" spans="1:12" x14ac:dyDescent="0.25">
      <c r="A9510">
        <v>89012000</v>
      </c>
      <c r="C9510">
        <v>0</v>
      </c>
      <c r="D9510" t="s">
        <v>8792</v>
      </c>
      <c r="E9510">
        <v>1345</v>
      </c>
      <c r="F9510">
        <v>1902</v>
      </c>
      <c r="G9510">
        <v>1800</v>
      </c>
      <c r="H9510">
        <v>0</v>
      </c>
      <c r="I9510">
        <v>13.45</v>
      </c>
      <c r="J9510">
        <v>19.02</v>
      </c>
      <c r="K9510">
        <v>18</v>
      </c>
      <c r="L9510">
        <v>0</v>
      </c>
    </row>
    <row r="9511" spans="1:12" x14ac:dyDescent="0.25">
      <c r="A9511">
        <v>89013000</v>
      </c>
      <c r="C9511">
        <v>0</v>
      </c>
      <c r="D9511" t="s">
        <v>8793</v>
      </c>
      <c r="E9511">
        <v>1345</v>
      </c>
      <c r="F9511">
        <v>1699</v>
      </c>
      <c r="G9511">
        <v>1800</v>
      </c>
      <c r="H9511">
        <v>0</v>
      </c>
      <c r="I9511">
        <v>13.45</v>
      </c>
      <c r="J9511">
        <v>16.989999999999998</v>
      </c>
      <c r="K9511">
        <v>18</v>
      </c>
      <c r="L9511">
        <v>0</v>
      </c>
    </row>
    <row r="9512" spans="1:12" x14ac:dyDescent="0.25">
      <c r="A9512">
        <v>89019000</v>
      </c>
      <c r="C9512">
        <v>0</v>
      </c>
      <c r="D9512" t="s">
        <v>8794</v>
      </c>
      <c r="E9512">
        <v>1345</v>
      </c>
      <c r="F9512">
        <v>1699</v>
      </c>
      <c r="G9512">
        <v>1800</v>
      </c>
      <c r="H9512">
        <v>0</v>
      </c>
      <c r="I9512">
        <v>13.45</v>
      </c>
      <c r="J9512">
        <v>16.989999999999998</v>
      </c>
      <c r="K9512">
        <v>18</v>
      </c>
      <c r="L9512">
        <v>0</v>
      </c>
    </row>
    <row r="9513" spans="1:12" x14ac:dyDescent="0.25">
      <c r="A9513">
        <v>89020010</v>
      </c>
      <c r="C9513">
        <v>0</v>
      </c>
      <c r="D9513" t="s">
        <v>8795</v>
      </c>
      <c r="E9513">
        <v>1345</v>
      </c>
      <c r="F9513">
        <v>1699</v>
      </c>
      <c r="G9513">
        <v>1800</v>
      </c>
      <c r="H9513">
        <v>0</v>
      </c>
      <c r="I9513">
        <v>13.45</v>
      </c>
      <c r="J9513">
        <v>16.989999999999998</v>
      </c>
      <c r="K9513">
        <v>18</v>
      </c>
      <c r="L9513">
        <v>0</v>
      </c>
    </row>
    <row r="9514" spans="1:12" x14ac:dyDescent="0.25">
      <c r="A9514">
        <v>89020090</v>
      </c>
      <c r="C9514">
        <v>0</v>
      </c>
      <c r="D9514" t="s">
        <v>8796</v>
      </c>
      <c r="E9514">
        <v>1345</v>
      </c>
      <c r="F9514">
        <v>1699</v>
      </c>
      <c r="G9514">
        <v>1800</v>
      </c>
      <c r="H9514">
        <v>0</v>
      </c>
      <c r="I9514">
        <v>13.45</v>
      </c>
      <c r="J9514">
        <v>16.989999999999998</v>
      </c>
      <c r="K9514">
        <v>18</v>
      </c>
      <c r="L9514">
        <v>0</v>
      </c>
    </row>
    <row r="9515" spans="1:12" x14ac:dyDescent="0.25">
      <c r="A9515">
        <v>89031100</v>
      </c>
      <c r="C9515">
        <v>0</v>
      </c>
      <c r="D9515" t="s">
        <v>12538</v>
      </c>
      <c r="E9515">
        <v>1429</v>
      </c>
      <c r="F9515">
        <v>1839</v>
      </c>
      <c r="G9515">
        <v>2500</v>
      </c>
      <c r="H9515">
        <v>0</v>
      </c>
      <c r="I9515">
        <v>14.29</v>
      </c>
      <c r="J9515">
        <v>18.39</v>
      </c>
      <c r="K9515">
        <v>25</v>
      </c>
      <c r="L9515">
        <v>0</v>
      </c>
    </row>
    <row r="9516" spans="1:12" x14ac:dyDescent="0.25">
      <c r="A9516">
        <v>89031200</v>
      </c>
      <c r="C9516">
        <v>0</v>
      </c>
      <c r="D9516" t="s">
        <v>12539</v>
      </c>
      <c r="E9516">
        <v>1429</v>
      </c>
      <c r="F9516">
        <v>1839</v>
      </c>
      <c r="G9516">
        <v>2500</v>
      </c>
      <c r="H9516">
        <v>0</v>
      </c>
      <c r="I9516">
        <v>14.29</v>
      </c>
      <c r="J9516">
        <v>18.39</v>
      </c>
      <c r="K9516">
        <v>25</v>
      </c>
      <c r="L9516">
        <v>0</v>
      </c>
    </row>
    <row r="9517" spans="1:12" x14ac:dyDescent="0.25">
      <c r="A9517">
        <v>89031900</v>
      </c>
      <c r="C9517">
        <v>0</v>
      </c>
      <c r="D9517" t="s">
        <v>12540</v>
      </c>
      <c r="E9517">
        <v>1429</v>
      </c>
      <c r="F9517">
        <v>1839</v>
      </c>
      <c r="G9517">
        <v>2500</v>
      </c>
      <c r="H9517">
        <v>0</v>
      </c>
      <c r="I9517">
        <v>14.29</v>
      </c>
      <c r="J9517">
        <v>18.39</v>
      </c>
      <c r="K9517">
        <v>25</v>
      </c>
      <c r="L9517">
        <v>0</v>
      </c>
    </row>
    <row r="9518" spans="1:12" x14ac:dyDescent="0.25">
      <c r="A9518">
        <v>89032100</v>
      </c>
      <c r="C9518">
        <v>0</v>
      </c>
      <c r="D9518" t="s">
        <v>12541</v>
      </c>
      <c r="E9518">
        <v>1429</v>
      </c>
      <c r="F9518">
        <v>1629</v>
      </c>
      <c r="G9518">
        <v>2500</v>
      </c>
      <c r="H9518">
        <v>0</v>
      </c>
      <c r="I9518">
        <v>14.29</v>
      </c>
      <c r="J9518">
        <v>16.29</v>
      </c>
      <c r="K9518">
        <v>25</v>
      </c>
      <c r="L9518">
        <v>0</v>
      </c>
    </row>
    <row r="9519" spans="1:12" x14ac:dyDescent="0.25">
      <c r="A9519">
        <v>89032200</v>
      </c>
      <c r="C9519">
        <v>0</v>
      </c>
      <c r="D9519" t="s">
        <v>12542</v>
      </c>
      <c r="E9519">
        <v>1429</v>
      </c>
      <c r="F9519">
        <v>1629</v>
      </c>
      <c r="G9519">
        <v>2500</v>
      </c>
      <c r="H9519">
        <v>0</v>
      </c>
      <c r="I9519">
        <v>14.29</v>
      </c>
      <c r="J9519">
        <v>16.29</v>
      </c>
      <c r="K9519">
        <v>25</v>
      </c>
      <c r="L9519">
        <v>0</v>
      </c>
    </row>
    <row r="9520" spans="1:12" x14ac:dyDescent="0.25">
      <c r="A9520">
        <v>89032300</v>
      </c>
      <c r="C9520">
        <v>0</v>
      </c>
      <c r="D9520" t="s">
        <v>12543</v>
      </c>
      <c r="E9520">
        <v>1429</v>
      </c>
      <c r="F9520">
        <v>1839</v>
      </c>
      <c r="G9520">
        <v>2500</v>
      </c>
      <c r="H9520">
        <v>0</v>
      </c>
      <c r="I9520">
        <v>14.29</v>
      </c>
      <c r="J9520">
        <v>18.39</v>
      </c>
      <c r="K9520">
        <v>25</v>
      </c>
      <c r="L9520">
        <v>0</v>
      </c>
    </row>
    <row r="9521" spans="1:12" x14ac:dyDescent="0.25">
      <c r="A9521">
        <v>89033100</v>
      </c>
      <c r="C9521">
        <v>0</v>
      </c>
      <c r="D9521" t="s">
        <v>12541</v>
      </c>
      <c r="E9521">
        <v>1470</v>
      </c>
      <c r="F9521">
        <v>1880</v>
      </c>
      <c r="G9521">
        <v>2500</v>
      </c>
      <c r="H9521">
        <v>0</v>
      </c>
      <c r="I9521">
        <v>14.7</v>
      </c>
      <c r="J9521">
        <v>18.8</v>
      </c>
      <c r="K9521">
        <v>25</v>
      </c>
      <c r="L9521">
        <v>0</v>
      </c>
    </row>
    <row r="9522" spans="1:12" x14ac:dyDescent="0.25">
      <c r="A9522">
        <v>89033200</v>
      </c>
      <c r="C9522">
        <v>0</v>
      </c>
      <c r="D9522" t="s">
        <v>12542</v>
      </c>
      <c r="E9522">
        <v>1470</v>
      </c>
      <c r="F9522">
        <v>1880</v>
      </c>
      <c r="G9522">
        <v>2500</v>
      </c>
      <c r="H9522">
        <v>0</v>
      </c>
      <c r="I9522">
        <v>14.7</v>
      </c>
      <c r="J9522">
        <v>18.8</v>
      </c>
      <c r="K9522">
        <v>25</v>
      </c>
      <c r="L9522">
        <v>0</v>
      </c>
    </row>
    <row r="9523" spans="1:12" x14ac:dyDescent="0.25">
      <c r="A9523">
        <v>89033300</v>
      </c>
      <c r="C9523">
        <v>0</v>
      </c>
      <c r="D9523" t="s">
        <v>12543</v>
      </c>
      <c r="E9523">
        <v>1470</v>
      </c>
      <c r="F9523">
        <v>1880</v>
      </c>
      <c r="G9523">
        <v>2500</v>
      </c>
      <c r="H9523">
        <v>0</v>
      </c>
      <c r="I9523">
        <v>14.7</v>
      </c>
      <c r="J9523">
        <v>18.8</v>
      </c>
      <c r="K9523">
        <v>25</v>
      </c>
      <c r="L9523">
        <v>0</v>
      </c>
    </row>
    <row r="9524" spans="1:12" x14ac:dyDescent="0.25">
      <c r="A9524">
        <v>89039300</v>
      </c>
      <c r="C9524">
        <v>0</v>
      </c>
      <c r="D9524" t="s">
        <v>12541</v>
      </c>
      <c r="E9524">
        <v>1429</v>
      </c>
      <c r="F9524">
        <v>1839</v>
      </c>
      <c r="G9524">
        <v>2500</v>
      </c>
      <c r="H9524">
        <v>0</v>
      </c>
      <c r="I9524">
        <v>14.29</v>
      </c>
      <c r="J9524">
        <v>18.39</v>
      </c>
      <c r="K9524">
        <v>25</v>
      </c>
      <c r="L9524">
        <v>0</v>
      </c>
    </row>
    <row r="9525" spans="1:12" x14ac:dyDescent="0.25">
      <c r="A9525">
        <v>89039900</v>
      </c>
      <c r="C9525">
        <v>0</v>
      </c>
      <c r="D9525" t="s">
        <v>8797</v>
      </c>
      <c r="E9525">
        <v>1429</v>
      </c>
      <c r="F9525">
        <v>1839</v>
      </c>
      <c r="G9525">
        <v>2500</v>
      </c>
      <c r="H9525">
        <v>0</v>
      </c>
      <c r="I9525">
        <v>14.29</v>
      </c>
      <c r="J9525">
        <v>18.39</v>
      </c>
      <c r="K9525">
        <v>25</v>
      </c>
      <c r="L9525">
        <v>0</v>
      </c>
    </row>
    <row r="9526" spans="1:12" x14ac:dyDescent="0.25">
      <c r="A9526">
        <v>89040000</v>
      </c>
      <c r="C9526">
        <v>0</v>
      </c>
      <c r="D9526" t="s">
        <v>8798</v>
      </c>
      <c r="E9526">
        <v>1345</v>
      </c>
      <c r="F9526">
        <v>1699</v>
      </c>
      <c r="G9526">
        <v>1800</v>
      </c>
      <c r="H9526">
        <v>0</v>
      </c>
      <c r="I9526">
        <v>13.45</v>
      </c>
      <c r="J9526">
        <v>16.989999999999998</v>
      </c>
      <c r="K9526">
        <v>18</v>
      </c>
      <c r="L9526">
        <v>0</v>
      </c>
    </row>
    <row r="9527" spans="1:12" x14ac:dyDescent="0.25">
      <c r="A9527">
        <v>89051000</v>
      </c>
      <c r="C9527">
        <v>0</v>
      </c>
      <c r="D9527" t="s">
        <v>8799</v>
      </c>
      <c r="E9527">
        <v>1345</v>
      </c>
      <c r="F9527">
        <v>1699</v>
      </c>
      <c r="G9527">
        <v>1800</v>
      </c>
      <c r="H9527">
        <v>0</v>
      </c>
      <c r="I9527">
        <v>13.45</v>
      </c>
      <c r="J9527">
        <v>16.989999999999998</v>
      </c>
      <c r="K9527">
        <v>18</v>
      </c>
      <c r="L9527">
        <v>0</v>
      </c>
    </row>
    <row r="9528" spans="1:12" x14ac:dyDescent="0.25">
      <c r="A9528">
        <v>89052000</v>
      </c>
      <c r="C9528">
        <v>0</v>
      </c>
      <c r="D9528" t="s">
        <v>8800</v>
      </c>
      <c r="E9528">
        <v>1345</v>
      </c>
      <c r="F9528">
        <v>1699</v>
      </c>
      <c r="G9528">
        <v>1800</v>
      </c>
      <c r="H9528">
        <v>0</v>
      </c>
      <c r="I9528">
        <v>13.45</v>
      </c>
      <c r="J9528">
        <v>16.989999999999998</v>
      </c>
      <c r="K9528">
        <v>18</v>
      </c>
      <c r="L9528">
        <v>0</v>
      </c>
    </row>
    <row r="9529" spans="1:12" x14ac:dyDescent="0.25">
      <c r="A9529">
        <v>89059000</v>
      </c>
      <c r="C9529">
        <v>0</v>
      </c>
      <c r="D9529" t="s">
        <v>8801</v>
      </c>
      <c r="E9529">
        <v>1345</v>
      </c>
      <c r="F9529">
        <v>1699</v>
      </c>
      <c r="G9529">
        <v>1800</v>
      </c>
      <c r="H9529">
        <v>0</v>
      </c>
      <c r="I9529">
        <v>13.45</v>
      </c>
      <c r="J9529">
        <v>16.989999999999998</v>
      </c>
      <c r="K9529">
        <v>18</v>
      </c>
      <c r="L9529">
        <v>0</v>
      </c>
    </row>
    <row r="9530" spans="1:12" x14ac:dyDescent="0.25">
      <c r="A9530">
        <v>89059000</v>
      </c>
      <c r="B9530">
        <v>1</v>
      </c>
      <c r="C9530">
        <v>0</v>
      </c>
      <c r="D9530" t="s">
        <v>9757</v>
      </c>
      <c r="E9530">
        <v>1388</v>
      </c>
      <c r="F9530">
        <v>1742</v>
      </c>
      <c r="G9530">
        <v>1800</v>
      </c>
      <c r="H9530">
        <v>0</v>
      </c>
      <c r="I9530">
        <v>13.88</v>
      </c>
      <c r="J9530">
        <v>17.420000000000002</v>
      </c>
      <c r="K9530">
        <v>18</v>
      </c>
      <c r="L9530">
        <v>0</v>
      </c>
    </row>
    <row r="9531" spans="1:12" x14ac:dyDescent="0.25">
      <c r="A9531">
        <v>89061000</v>
      </c>
      <c r="C9531">
        <v>0</v>
      </c>
      <c r="D9531" t="s">
        <v>8802</v>
      </c>
      <c r="E9531">
        <v>1345</v>
      </c>
      <c r="F9531">
        <v>1699</v>
      </c>
      <c r="G9531">
        <v>1800</v>
      </c>
      <c r="H9531">
        <v>0</v>
      </c>
      <c r="I9531">
        <v>13.45</v>
      </c>
      <c r="J9531">
        <v>16.989999999999998</v>
      </c>
      <c r="K9531">
        <v>18</v>
      </c>
      <c r="L9531">
        <v>0</v>
      </c>
    </row>
    <row r="9532" spans="1:12" x14ac:dyDescent="0.25">
      <c r="A9532">
        <v>89069000</v>
      </c>
      <c r="C9532">
        <v>0</v>
      </c>
      <c r="D9532" t="s">
        <v>8803</v>
      </c>
      <c r="E9532">
        <v>1345</v>
      </c>
      <c r="F9532">
        <v>1699</v>
      </c>
      <c r="G9532">
        <v>1800</v>
      </c>
      <c r="H9532">
        <v>0</v>
      </c>
      <c r="I9532">
        <v>13.45</v>
      </c>
      <c r="J9532">
        <v>16.989999999999998</v>
      </c>
      <c r="K9532">
        <v>18</v>
      </c>
      <c r="L9532">
        <v>0</v>
      </c>
    </row>
    <row r="9533" spans="1:12" x14ac:dyDescent="0.25">
      <c r="A9533">
        <v>89071000</v>
      </c>
      <c r="C9533">
        <v>0</v>
      </c>
      <c r="D9533" t="s">
        <v>8804</v>
      </c>
      <c r="E9533">
        <v>1388</v>
      </c>
      <c r="F9533">
        <v>1742</v>
      </c>
      <c r="G9533">
        <v>1800</v>
      </c>
      <c r="H9533">
        <v>0</v>
      </c>
      <c r="I9533">
        <v>13.88</v>
      </c>
      <c r="J9533">
        <v>17.420000000000002</v>
      </c>
      <c r="K9533">
        <v>18</v>
      </c>
      <c r="L9533">
        <v>0</v>
      </c>
    </row>
    <row r="9534" spans="1:12" x14ac:dyDescent="0.25">
      <c r="A9534">
        <v>89079000</v>
      </c>
      <c r="C9534">
        <v>0</v>
      </c>
      <c r="D9534" t="s">
        <v>8805</v>
      </c>
      <c r="E9534">
        <v>1395</v>
      </c>
      <c r="F9534">
        <v>1749</v>
      </c>
      <c r="G9534">
        <v>1800</v>
      </c>
      <c r="H9534">
        <v>0</v>
      </c>
      <c r="I9534">
        <v>13.95</v>
      </c>
      <c r="J9534">
        <v>17.489999999999998</v>
      </c>
      <c r="K9534">
        <v>18</v>
      </c>
      <c r="L9534">
        <v>0</v>
      </c>
    </row>
    <row r="9535" spans="1:12" x14ac:dyDescent="0.25">
      <c r="A9535">
        <v>89079000</v>
      </c>
      <c r="B9535">
        <v>1</v>
      </c>
      <c r="C9535">
        <v>0</v>
      </c>
      <c r="D9535" t="s">
        <v>12925</v>
      </c>
      <c r="E9535">
        <v>1411</v>
      </c>
      <c r="F9535">
        <v>1765</v>
      </c>
      <c r="G9535">
        <v>1800</v>
      </c>
      <c r="H9535">
        <v>0</v>
      </c>
      <c r="I9535">
        <v>14.11</v>
      </c>
      <c r="J9535">
        <v>17.649999999999999</v>
      </c>
      <c r="K9535">
        <v>18</v>
      </c>
      <c r="L9535">
        <v>0</v>
      </c>
    </row>
    <row r="9536" spans="1:12" x14ac:dyDescent="0.25">
      <c r="A9536">
        <v>89080000</v>
      </c>
      <c r="C9536">
        <v>0</v>
      </c>
      <c r="D9536" t="s">
        <v>12926</v>
      </c>
      <c r="E9536">
        <v>1345</v>
      </c>
      <c r="F9536">
        <v>1545</v>
      </c>
      <c r="G9536">
        <v>1800</v>
      </c>
      <c r="H9536">
        <v>0</v>
      </c>
      <c r="I9536">
        <v>13.45</v>
      </c>
      <c r="J9536">
        <v>15.45</v>
      </c>
      <c r="K9536">
        <v>18</v>
      </c>
      <c r="L9536">
        <v>0</v>
      </c>
    </row>
    <row r="9537" spans="1:12" x14ac:dyDescent="0.25">
      <c r="A9537">
        <v>89080000</v>
      </c>
      <c r="B9537">
        <v>1</v>
      </c>
      <c r="C9537">
        <v>0</v>
      </c>
      <c r="D9537" t="s">
        <v>9758</v>
      </c>
      <c r="E9537">
        <v>1345</v>
      </c>
      <c r="F9537">
        <v>1545</v>
      </c>
      <c r="G9537">
        <v>1800</v>
      </c>
      <c r="H9537">
        <v>0</v>
      </c>
      <c r="I9537">
        <v>13.45</v>
      </c>
      <c r="J9537">
        <v>15.45</v>
      </c>
      <c r="K9537">
        <v>18</v>
      </c>
      <c r="L9537">
        <v>0</v>
      </c>
    </row>
    <row r="9538" spans="1:12" x14ac:dyDescent="0.25">
      <c r="A9538">
        <v>90011011</v>
      </c>
      <c r="C9538">
        <v>0</v>
      </c>
      <c r="D9538" t="s">
        <v>8806</v>
      </c>
      <c r="E9538">
        <v>1429</v>
      </c>
      <c r="F9538">
        <v>1986</v>
      </c>
      <c r="G9538">
        <v>1800</v>
      </c>
      <c r="H9538">
        <v>0</v>
      </c>
      <c r="I9538">
        <v>14.29</v>
      </c>
      <c r="J9538">
        <v>19.86</v>
      </c>
      <c r="K9538">
        <v>18</v>
      </c>
      <c r="L9538">
        <v>0</v>
      </c>
    </row>
    <row r="9539" spans="1:12" x14ac:dyDescent="0.25">
      <c r="A9539">
        <v>90011019</v>
      </c>
      <c r="C9539">
        <v>0</v>
      </c>
      <c r="D9539" t="s">
        <v>8807</v>
      </c>
      <c r="E9539">
        <v>1429</v>
      </c>
      <c r="F9539">
        <v>1763</v>
      </c>
      <c r="G9539">
        <v>1800</v>
      </c>
      <c r="H9539">
        <v>0</v>
      </c>
      <c r="I9539">
        <v>14.29</v>
      </c>
      <c r="J9539">
        <v>17.63</v>
      </c>
      <c r="K9539">
        <v>18</v>
      </c>
      <c r="L9539">
        <v>0</v>
      </c>
    </row>
    <row r="9540" spans="1:12" x14ac:dyDescent="0.25">
      <c r="A9540">
        <v>90011020</v>
      </c>
      <c r="C9540">
        <v>0</v>
      </c>
      <c r="D9540" t="s">
        <v>8808</v>
      </c>
      <c r="E9540">
        <v>1467</v>
      </c>
      <c r="F9540">
        <v>1821</v>
      </c>
      <c r="G9540">
        <v>1800</v>
      </c>
      <c r="H9540">
        <v>0</v>
      </c>
      <c r="I9540">
        <v>14.67</v>
      </c>
      <c r="J9540">
        <v>18.21</v>
      </c>
      <c r="K9540">
        <v>18</v>
      </c>
      <c r="L9540">
        <v>0</v>
      </c>
    </row>
    <row r="9541" spans="1:12" x14ac:dyDescent="0.25">
      <c r="A9541">
        <v>90012000</v>
      </c>
      <c r="C9541">
        <v>0</v>
      </c>
      <c r="D9541" t="s">
        <v>8809</v>
      </c>
      <c r="E9541">
        <v>1467</v>
      </c>
      <c r="F9541">
        <v>1859</v>
      </c>
      <c r="G9541">
        <v>1800</v>
      </c>
      <c r="H9541">
        <v>0</v>
      </c>
      <c r="I9541">
        <v>14.67</v>
      </c>
      <c r="J9541">
        <v>18.59</v>
      </c>
      <c r="K9541">
        <v>18</v>
      </c>
      <c r="L9541">
        <v>0</v>
      </c>
    </row>
    <row r="9542" spans="1:12" x14ac:dyDescent="0.25">
      <c r="A9542">
        <v>90013000</v>
      </c>
      <c r="C9542">
        <v>0</v>
      </c>
      <c r="D9542" t="s">
        <v>8810</v>
      </c>
      <c r="E9542">
        <v>1345</v>
      </c>
      <c r="F9542">
        <v>1737</v>
      </c>
      <c r="G9542">
        <v>1800</v>
      </c>
      <c r="H9542">
        <v>0</v>
      </c>
      <c r="I9542">
        <v>13.45</v>
      </c>
      <c r="J9542">
        <v>17.37</v>
      </c>
      <c r="K9542">
        <v>18</v>
      </c>
      <c r="L9542">
        <v>0</v>
      </c>
    </row>
    <row r="9543" spans="1:12" x14ac:dyDescent="0.25">
      <c r="A9543">
        <v>90014000</v>
      </c>
      <c r="C9543">
        <v>0</v>
      </c>
      <c r="D9543" t="s">
        <v>8811</v>
      </c>
      <c r="E9543">
        <v>1345</v>
      </c>
      <c r="F9543">
        <v>1737</v>
      </c>
      <c r="G9543">
        <v>1800</v>
      </c>
      <c r="H9543">
        <v>0</v>
      </c>
      <c r="I9543">
        <v>13.45</v>
      </c>
      <c r="J9543">
        <v>17.37</v>
      </c>
      <c r="K9543">
        <v>18</v>
      </c>
      <c r="L9543">
        <v>0</v>
      </c>
    </row>
    <row r="9544" spans="1:12" x14ac:dyDescent="0.25">
      <c r="A9544">
        <v>90015000</v>
      </c>
      <c r="C9544">
        <v>0</v>
      </c>
      <c r="D9544" t="s">
        <v>8812</v>
      </c>
      <c r="E9544">
        <v>1345</v>
      </c>
      <c r="F9544">
        <v>1737</v>
      </c>
      <c r="G9544">
        <v>1800</v>
      </c>
      <c r="H9544">
        <v>0</v>
      </c>
      <c r="I9544">
        <v>13.45</v>
      </c>
      <c r="J9544">
        <v>17.37</v>
      </c>
      <c r="K9544">
        <v>18</v>
      </c>
      <c r="L9544">
        <v>0</v>
      </c>
    </row>
    <row r="9545" spans="1:12" x14ac:dyDescent="0.25">
      <c r="A9545">
        <v>90019010</v>
      </c>
      <c r="C9545">
        <v>0</v>
      </c>
      <c r="D9545" t="s">
        <v>8813</v>
      </c>
      <c r="E9545">
        <v>1345</v>
      </c>
      <c r="F9545">
        <v>1737</v>
      </c>
      <c r="G9545">
        <v>1800</v>
      </c>
      <c r="H9545">
        <v>0</v>
      </c>
      <c r="I9545">
        <v>13.45</v>
      </c>
      <c r="J9545">
        <v>17.37</v>
      </c>
      <c r="K9545">
        <v>18</v>
      </c>
      <c r="L9545">
        <v>0</v>
      </c>
    </row>
    <row r="9546" spans="1:12" x14ac:dyDescent="0.25">
      <c r="A9546">
        <v>90019090</v>
      </c>
      <c r="C9546">
        <v>0</v>
      </c>
      <c r="D9546" t="s">
        <v>8814</v>
      </c>
      <c r="E9546">
        <v>1467</v>
      </c>
      <c r="F9546">
        <v>1859</v>
      </c>
      <c r="G9546">
        <v>1800</v>
      </c>
      <c r="H9546">
        <v>0</v>
      </c>
      <c r="I9546">
        <v>14.67</v>
      </c>
      <c r="J9546">
        <v>18.59</v>
      </c>
      <c r="K9546">
        <v>18</v>
      </c>
      <c r="L9546">
        <v>0</v>
      </c>
    </row>
    <row r="9547" spans="1:12" x14ac:dyDescent="0.25">
      <c r="A9547">
        <v>90021111</v>
      </c>
      <c r="C9547">
        <v>0</v>
      </c>
      <c r="D9547" t="s">
        <v>12927</v>
      </c>
      <c r="E9547">
        <v>1467</v>
      </c>
      <c r="F9547">
        <v>1667</v>
      </c>
      <c r="G9547">
        <v>1800</v>
      </c>
      <c r="H9547">
        <v>0</v>
      </c>
      <c r="I9547">
        <v>14.67</v>
      </c>
      <c r="J9547">
        <v>16.670000000000002</v>
      </c>
      <c r="K9547">
        <v>18</v>
      </c>
      <c r="L9547">
        <v>0</v>
      </c>
    </row>
    <row r="9548" spans="1:12" x14ac:dyDescent="0.25">
      <c r="A9548">
        <v>90021119</v>
      </c>
      <c r="C9548">
        <v>0</v>
      </c>
      <c r="D9548" t="s">
        <v>7</v>
      </c>
      <c r="E9548">
        <v>1467</v>
      </c>
      <c r="F9548">
        <v>1840</v>
      </c>
      <c r="G9548">
        <v>1800</v>
      </c>
      <c r="H9548">
        <v>0</v>
      </c>
      <c r="I9548">
        <v>14.67</v>
      </c>
      <c r="J9548">
        <v>18.399999999999999</v>
      </c>
      <c r="K9548">
        <v>18</v>
      </c>
      <c r="L9548">
        <v>0</v>
      </c>
    </row>
    <row r="9549" spans="1:12" x14ac:dyDescent="0.25">
      <c r="A9549">
        <v>90021119</v>
      </c>
      <c r="B9549">
        <v>1</v>
      </c>
      <c r="C9549">
        <v>0</v>
      </c>
      <c r="D9549" t="s">
        <v>11195</v>
      </c>
      <c r="E9549">
        <v>1345</v>
      </c>
      <c r="F9549">
        <v>1718</v>
      </c>
      <c r="G9549">
        <v>1800</v>
      </c>
      <c r="H9549">
        <v>0</v>
      </c>
      <c r="I9549">
        <v>13.45</v>
      </c>
      <c r="J9549">
        <v>17.18</v>
      </c>
      <c r="K9549">
        <v>18</v>
      </c>
      <c r="L9549">
        <v>0</v>
      </c>
    </row>
    <row r="9550" spans="1:12" x14ac:dyDescent="0.25">
      <c r="A9550">
        <v>90021120</v>
      </c>
      <c r="C9550">
        <v>0</v>
      </c>
      <c r="D9550" t="s">
        <v>12928</v>
      </c>
      <c r="E9550">
        <v>1467</v>
      </c>
      <c r="F9550">
        <v>1667</v>
      </c>
      <c r="G9550">
        <v>1800</v>
      </c>
      <c r="H9550">
        <v>0</v>
      </c>
      <c r="I9550">
        <v>14.67</v>
      </c>
      <c r="J9550">
        <v>16.670000000000002</v>
      </c>
      <c r="K9550">
        <v>18</v>
      </c>
      <c r="L9550">
        <v>0</v>
      </c>
    </row>
    <row r="9551" spans="1:12" x14ac:dyDescent="0.25">
      <c r="A9551">
        <v>90021190</v>
      </c>
      <c r="C9551">
        <v>0</v>
      </c>
      <c r="D9551" t="s">
        <v>8815</v>
      </c>
      <c r="E9551">
        <v>1467</v>
      </c>
      <c r="F9551">
        <v>1840</v>
      </c>
      <c r="G9551">
        <v>1800</v>
      </c>
      <c r="H9551">
        <v>0</v>
      </c>
      <c r="I9551">
        <v>14.67</v>
      </c>
      <c r="J9551">
        <v>18.399999999999999</v>
      </c>
      <c r="K9551">
        <v>18</v>
      </c>
      <c r="L9551">
        <v>0</v>
      </c>
    </row>
    <row r="9552" spans="1:12" x14ac:dyDescent="0.25">
      <c r="A9552">
        <v>90021900</v>
      </c>
      <c r="C9552">
        <v>0</v>
      </c>
      <c r="D9552" t="s">
        <v>8816</v>
      </c>
      <c r="E9552">
        <v>1467</v>
      </c>
      <c r="F9552">
        <v>1840</v>
      </c>
      <c r="G9552">
        <v>1800</v>
      </c>
      <c r="H9552">
        <v>0</v>
      </c>
      <c r="I9552">
        <v>14.67</v>
      </c>
      <c r="J9552">
        <v>18.399999999999999</v>
      </c>
      <c r="K9552">
        <v>18</v>
      </c>
      <c r="L9552">
        <v>0</v>
      </c>
    </row>
    <row r="9553" spans="1:12" x14ac:dyDescent="0.25">
      <c r="A9553">
        <v>90022010</v>
      </c>
      <c r="C9553">
        <v>0</v>
      </c>
      <c r="D9553" t="s">
        <v>8817</v>
      </c>
      <c r="E9553">
        <v>1467</v>
      </c>
      <c r="F9553">
        <v>1840</v>
      </c>
      <c r="G9553">
        <v>1800</v>
      </c>
      <c r="H9553">
        <v>0</v>
      </c>
      <c r="I9553">
        <v>14.67</v>
      </c>
      <c r="J9553">
        <v>18.399999999999999</v>
      </c>
      <c r="K9553">
        <v>18</v>
      </c>
      <c r="L9553">
        <v>0</v>
      </c>
    </row>
    <row r="9554" spans="1:12" x14ac:dyDescent="0.25">
      <c r="A9554">
        <v>90022090</v>
      </c>
      <c r="C9554">
        <v>0</v>
      </c>
      <c r="D9554" t="s">
        <v>8818</v>
      </c>
      <c r="E9554">
        <v>1467</v>
      </c>
      <c r="F9554">
        <v>1840</v>
      </c>
      <c r="G9554">
        <v>1800</v>
      </c>
      <c r="H9554">
        <v>0</v>
      </c>
      <c r="I9554">
        <v>14.67</v>
      </c>
      <c r="J9554">
        <v>18.399999999999999</v>
      </c>
      <c r="K9554">
        <v>18</v>
      </c>
      <c r="L9554">
        <v>0</v>
      </c>
    </row>
    <row r="9555" spans="1:12" x14ac:dyDescent="0.25">
      <c r="A9555">
        <v>90029010</v>
      </c>
      <c r="C9555">
        <v>0</v>
      </c>
      <c r="D9555" t="s">
        <v>12929</v>
      </c>
      <c r="E9555">
        <v>1467</v>
      </c>
      <c r="F9555">
        <v>1667</v>
      </c>
      <c r="G9555">
        <v>1800</v>
      </c>
      <c r="H9555">
        <v>0</v>
      </c>
      <c r="I9555">
        <v>14.67</v>
      </c>
      <c r="J9555">
        <v>16.670000000000002</v>
      </c>
      <c r="K9555">
        <v>18</v>
      </c>
      <c r="L9555">
        <v>0</v>
      </c>
    </row>
    <row r="9556" spans="1:12" x14ac:dyDescent="0.25">
      <c r="A9556">
        <v>90029090</v>
      </c>
      <c r="C9556">
        <v>0</v>
      </c>
      <c r="D9556" t="s">
        <v>12930</v>
      </c>
      <c r="E9556">
        <v>1467</v>
      </c>
      <c r="F9556">
        <v>1857</v>
      </c>
      <c r="G9556">
        <v>1800</v>
      </c>
      <c r="H9556">
        <v>0</v>
      </c>
      <c r="I9556">
        <v>14.67</v>
      </c>
      <c r="J9556">
        <v>18.57</v>
      </c>
      <c r="K9556">
        <v>18</v>
      </c>
      <c r="L9556">
        <v>0</v>
      </c>
    </row>
    <row r="9557" spans="1:12" x14ac:dyDescent="0.25">
      <c r="A9557">
        <v>90031100</v>
      </c>
      <c r="C9557">
        <v>0</v>
      </c>
      <c r="D9557" t="s">
        <v>8819</v>
      </c>
      <c r="E9557">
        <v>1388</v>
      </c>
      <c r="F9557">
        <v>1780</v>
      </c>
      <c r="G9557">
        <v>1800</v>
      </c>
      <c r="H9557">
        <v>0</v>
      </c>
      <c r="I9557">
        <v>13.88</v>
      </c>
      <c r="J9557">
        <v>17.8</v>
      </c>
      <c r="K9557">
        <v>18</v>
      </c>
      <c r="L9557">
        <v>0</v>
      </c>
    </row>
    <row r="9558" spans="1:12" x14ac:dyDescent="0.25">
      <c r="A9558">
        <v>90031910</v>
      </c>
      <c r="C9558">
        <v>0</v>
      </c>
      <c r="D9558" t="s">
        <v>8820</v>
      </c>
      <c r="E9558">
        <v>1388</v>
      </c>
      <c r="F9558">
        <v>1780</v>
      </c>
      <c r="G9558">
        <v>1800</v>
      </c>
      <c r="H9558">
        <v>0</v>
      </c>
      <c r="I9558">
        <v>13.88</v>
      </c>
      <c r="J9558">
        <v>17.8</v>
      </c>
      <c r="K9558">
        <v>18</v>
      </c>
      <c r="L9558">
        <v>0</v>
      </c>
    </row>
    <row r="9559" spans="1:12" x14ac:dyDescent="0.25">
      <c r="A9559">
        <v>90031990</v>
      </c>
      <c r="C9559">
        <v>0</v>
      </c>
      <c r="D9559" t="s">
        <v>8821</v>
      </c>
      <c r="E9559">
        <v>1388</v>
      </c>
      <c r="F9559">
        <v>1780</v>
      </c>
      <c r="G9559">
        <v>1800</v>
      </c>
      <c r="H9559">
        <v>0</v>
      </c>
      <c r="I9559">
        <v>13.88</v>
      </c>
      <c r="J9559">
        <v>17.8</v>
      </c>
      <c r="K9559">
        <v>18</v>
      </c>
      <c r="L9559">
        <v>0</v>
      </c>
    </row>
    <row r="9560" spans="1:12" x14ac:dyDescent="0.25">
      <c r="A9560">
        <v>90039010</v>
      </c>
      <c r="C9560">
        <v>0</v>
      </c>
      <c r="D9560" t="s">
        <v>8822</v>
      </c>
      <c r="E9560">
        <v>1388</v>
      </c>
      <c r="F9560">
        <v>1761</v>
      </c>
      <c r="G9560">
        <v>1800</v>
      </c>
      <c r="H9560">
        <v>0</v>
      </c>
      <c r="I9560">
        <v>13.88</v>
      </c>
      <c r="J9560">
        <v>17.61</v>
      </c>
      <c r="K9560">
        <v>18</v>
      </c>
      <c r="L9560">
        <v>0</v>
      </c>
    </row>
    <row r="9561" spans="1:12" x14ac:dyDescent="0.25">
      <c r="A9561">
        <v>90039090</v>
      </c>
      <c r="C9561">
        <v>0</v>
      </c>
      <c r="D9561" t="s">
        <v>8823</v>
      </c>
      <c r="E9561">
        <v>1388</v>
      </c>
      <c r="F9561">
        <v>1761</v>
      </c>
      <c r="G9561">
        <v>1800</v>
      </c>
      <c r="H9561">
        <v>0</v>
      </c>
      <c r="I9561">
        <v>13.88</v>
      </c>
      <c r="J9561">
        <v>17.61</v>
      </c>
      <c r="K9561">
        <v>18</v>
      </c>
      <c r="L9561">
        <v>0</v>
      </c>
    </row>
    <row r="9562" spans="1:12" x14ac:dyDescent="0.25">
      <c r="A9562">
        <v>90041000</v>
      </c>
      <c r="C9562">
        <v>0</v>
      </c>
      <c r="D9562" t="s">
        <v>8824</v>
      </c>
      <c r="E9562">
        <v>1467</v>
      </c>
      <c r="F9562">
        <v>1877</v>
      </c>
      <c r="G9562">
        <v>1800</v>
      </c>
      <c r="H9562">
        <v>0</v>
      </c>
      <c r="I9562">
        <v>14.67</v>
      </c>
      <c r="J9562">
        <v>18.77</v>
      </c>
      <c r="K9562">
        <v>18</v>
      </c>
      <c r="L9562">
        <v>0</v>
      </c>
    </row>
    <row r="9563" spans="1:12" x14ac:dyDescent="0.25">
      <c r="A9563">
        <v>90049010</v>
      </c>
      <c r="C9563">
        <v>0</v>
      </c>
      <c r="D9563" t="s">
        <v>8825</v>
      </c>
      <c r="E9563">
        <v>1388</v>
      </c>
      <c r="F9563">
        <v>1780</v>
      </c>
      <c r="G9563">
        <v>1800</v>
      </c>
      <c r="H9563">
        <v>0</v>
      </c>
      <c r="I9563">
        <v>13.88</v>
      </c>
      <c r="J9563">
        <v>17.8</v>
      </c>
      <c r="K9563">
        <v>18</v>
      </c>
      <c r="L9563">
        <v>0</v>
      </c>
    </row>
    <row r="9564" spans="1:12" x14ac:dyDescent="0.25">
      <c r="A9564">
        <v>90049020</v>
      </c>
      <c r="C9564">
        <v>0</v>
      </c>
      <c r="D9564" t="s">
        <v>8826</v>
      </c>
      <c r="E9564">
        <v>1388</v>
      </c>
      <c r="F9564">
        <v>1780</v>
      </c>
      <c r="G9564">
        <v>1800</v>
      </c>
      <c r="H9564">
        <v>0</v>
      </c>
      <c r="I9564">
        <v>13.88</v>
      </c>
      <c r="J9564">
        <v>17.8</v>
      </c>
      <c r="K9564">
        <v>18</v>
      </c>
      <c r="L9564">
        <v>0</v>
      </c>
    </row>
    <row r="9565" spans="1:12" x14ac:dyDescent="0.25">
      <c r="A9565">
        <v>90049090</v>
      </c>
      <c r="C9565">
        <v>0</v>
      </c>
      <c r="D9565" t="s">
        <v>8827</v>
      </c>
      <c r="E9565">
        <v>1388</v>
      </c>
      <c r="F9565">
        <v>1780</v>
      </c>
      <c r="G9565">
        <v>1800</v>
      </c>
      <c r="H9565">
        <v>0</v>
      </c>
      <c r="I9565">
        <v>13.88</v>
      </c>
      <c r="J9565">
        <v>17.8</v>
      </c>
      <c r="K9565">
        <v>18</v>
      </c>
      <c r="L9565">
        <v>0</v>
      </c>
    </row>
    <row r="9566" spans="1:12" x14ac:dyDescent="0.25">
      <c r="A9566">
        <v>90051000</v>
      </c>
      <c r="C9566">
        <v>0</v>
      </c>
      <c r="D9566" t="s">
        <v>8828</v>
      </c>
      <c r="E9566">
        <v>1467</v>
      </c>
      <c r="F9566">
        <v>1859</v>
      </c>
      <c r="G9566">
        <v>2500</v>
      </c>
      <c r="H9566">
        <v>0</v>
      </c>
      <c r="I9566">
        <v>14.67</v>
      </c>
      <c r="J9566">
        <v>18.59</v>
      </c>
      <c r="K9566">
        <v>25</v>
      </c>
      <c r="L9566">
        <v>0</v>
      </c>
    </row>
    <row r="9567" spans="1:12" x14ac:dyDescent="0.25">
      <c r="A9567">
        <v>90058000</v>
      </c>
      <c r="C9567">
        <v>0</v>
      </c>
      <c r="D9567" t="s">
        <v>8829</v>
      </c>
      <c r="E9567">
        <v>1467</v>
      </c>
      <c r="F9567">
        <v>1821</v>
      </c>
      <c r="G9567">
        <v>1800</v>
      </c>
      <c r="H9567">
        <v>0</v>
      </c>
      <c r="I9567">
        <v>14.67</v>
      </c>
      <c r="J9567">
        <v>18.21</v>
      </c>
      <c r="K9567">
        <v>18</v>
      </c>
      <c r="L9567">
        <v>0</v>
      </c>
    </row>
    <row r="9568" spans="1:12" x14ac:dyDescent="0.25">
      <c r="A9568">
        <v>90059010</v>
      </c>
      <c r="C9568">
        <v>0</v>
      </c>
      <c r="D9568" t="s">
        <v>8830</v>
      </c>
      <c r="E9568">
        <v>1467</v>
      </c>
      <c r="F9568">
        <v>1840</v>
      </c>
      <c r="G9568">
        <v>1800</v>
      </c>
      <c r="H9568">
        <v>0</v>
      </c>
      <c r="I9568">
        <v>14.67</v>
      </c>
      <c r="J9568">
        <v>18.399999999999999</v>
      </c>
      <c r="K9568">
        <v>18</v>
      </c>
      <c r="L9568">
        <v>0</v>
      </c>
    </row>
    <row r="9569" spans="1:12" x14ac:dyDescent="0.25">
      <c r="A9569">
        <v>90059090</v>
      </c>
      <c r="C9569">
        <v>0</v>
      </c>
      <c r="D9569" t="s">
        <v>8831</v>
      </c>
      <c r="E9569">
        <v>1467</v>
      </c>
      <c r="F9569">
        <v>1821</v>
      </c>
      <c r="G9569">
        <v>1800</v>
      </c>
      <c r="H9569">
        <v>0</v>
      </c>
      <c r="I9569">
        <v>14.67</v>
      </c>
      <c r="J9569">
        <v>18.21</v>
      </c>
      <c r="K9569">
        <v>18</v>
      </c>
      <c r="L9569">
        <v>0</v>
      </c>
    </row>
    <row r="9570" spans="1:12" x14ac:dyDescent="0.25">
      <c r="A9570">
        <v>90063000</v>
      </c>
      <c r="C9570">
        <v>0</v>
      </c>
      <c r="D9570" t="s">
        <v>11196</v>
      </c>
      <c r="E9570">
        <v>1467</v>
      </c>
      <c r="F9570">
        <v>1821</v>
      </c>
      <c r="G9570">
        <v>1800</v>
      </c>
      <c r="H9570">
        <v>0</v>
      </c>
      <c r="I9570">
        <v>14.67</v>
      </c>
      <c r="J9570">
        <v>18.21</v>
      </c>
      <c r="K9570">
        <v>18</v>
      </c>
      <c r="L9570">
        <v>0</v>
      </c>
    </row>
    <row r="9571" spans="1:12" x14ac:dyDescent="0.25">
      <c r="A9571">
        <v>90064000</v>
      </c>
      <c r="C9571">
        <v>0</v>
      </c>
      <c r="D9571" t="s">
        <v>11197</v>
      </c>
      <c r="E9571">
        <v>1754</v>
      </c>
      <c r="F9571">
        <v>1954</v>
      </c>
      <c r="G9571">
        <v>1800</v>
      </c>
      <c r="H9571">
        <v>0</v>
      </c>
      <c r="I9571">
        <v>17.54</v>
      </c>
      <c r="J9571">
        <v>19.54</v>
      </c>
      <c r="K9571">
        <v>18</v>
      </c>
      <c r="L9571">
        <v>0</v>
      </c>
    </row>
    <row r="9572" spans="1:12" x14ac:dyDescent="0.25">
      <c r="A9572">
        <v>90065310</v>
      </c>
      <c r="C9572">
        <v>0</v>
      </c>
      <c r="D9572" t="s">
        <v>11198</v>
      </c>
      <c r="E9572">
        <v>1467</v>
      </c>
      <c r="F9572">
        <v>1859</v>
      </c>
      <c r="G9572">
        <v>1800</v>
      </c>
      <c r="H9572">
        <v>0</v>
      </c>
      <c r="I9572">
        <v>14.67</v>
      </c>
      <c r="J9572">
        <v>18.59</v>
      </c>
      <c r="K9572">
        <v>18</v>
      </c>
      <c r="L9572">
        <v>0</v>
      </c>
    </row>
    <row r="9573" spans="1:12" x14ac:dyDescent="0.25">
      <c r="A9573">
        <v>90065320</v>
      </c>
      <c r="C9573">
        <v>0</v>
      </c>
      <c r="D9573" t="s">
        <v>11199</v>
      </c>
      <c r="E9573">
        <v>1467</v>
      </c>
      <c r="F9573">
        <v>1859</v>
      </c>
      <c r="G9573">
        <v>1800</v>
      </c>
      <c r="H9573">
        <v>0</v>
      </c>
      <c r="I9573">
        <v>14.67</v>
      </c>
      <c r="J9573">
        <v>18.59</v>
      </c>
      <c r="K9573">
        <v>18</v>
      </c>
      <c r="L9573">
        <v>0</v>
      </c>
    </row>
    <row r="9574" spans="1:12" x14ac:dyDescent="0.25">
      <c r="A9574">
        <v>90065930</v>
      </c>
      <c r="C9574">
        <v>0</v>
      </c>
      <c r="D9574" t="s">
        <v>9997</v>
      </c>
      <c r="E9574">
        <v>1345</v>
      </c>
      <c r="F9574">
        <v>1545</v>
      </c>
      <c r="G9574">
        <v>1800</v>
      </c>
      <c r="H9574">
        <v>0</v>
      </c>
      <c r="I9574">
        <v>13.45</v>
      </c>
      <c r="J9574">
        <v>15.45</v>
      </c>
      <c r="K9574">
        <v>18</v>
      </c>
      <c r="L9574">
        <v>0</v>
      </c>
    </row>
    <row r="9575" spans="1:12" x14ac:dyDescent="0.25">
      <c r="A9575">
        <v>90065940</v>
      </c>
      <c r="C9575">
        <v>0</v>
      </c>
      <c r="D9575" t="s">
        <v>12931</v>
      </c>
      <c r="E9575">
        <v>2233</v>
      </c>
      <c r="F9575">
        <v>3827</v>
      </c>
      <c r="G9575">
        <v>1800</v>
      </c>
      <c r="H9575">
        <v>0</v>
      </c>
      <c r="I9575">
        <v>22.33</v>
      </c>
      <c r="J9575">
        <v>38.270000000000003</v>
      </c>
      <c r="K9575">
        <v>18</v>
      </c>
      <c r="L9575">
        <v>0</v>
      </c>
    </row>
    <row r="9576" spans="1:12" x14ac:dyDescent="0.25">
      <c r="A9576">
        <v>90065951</v>
      </c>
      <c r="C9576">
        <v>0</v>
      </c>
      <c r="D9576" t="s">
        <v>9998</v>
      </c>
      <c r="E9576">
        <v>2233</v>
      </c>
      <c r="F9576">
        <v>3259</v>
      </c>
      <c r="G9576">
        <v>1800</v>
      </c>
      <c r="H9576">
        <v>0</v>
      </c>
      <c r="I9576">
        <v>22.33</v>
      </c>
      <c r="J9576">
        <v>32.590000000000003</v>
      </c>
      <c r="K9576">
        <v>18</v>
      </c>
      <c r="L9576">
        <v>0</v>
      </c>
    </row>
    <row r="9577" spans="1:12" x14ac:dyDescent="0.25">
      <c r="A9577">
        <v>90065959</v>
      </c>
      <c r="C9577">
        <v>0</v>
      </c>
      <c r="D9577" t="s">
        <v>12932</v>
      </c>
      <c r="E9577">
        <v>2233</v>
      </c>
      <c r="F9577">
        <v>3827</v>
      </c>
      <c r="G9577">
        <v>1200</v>
      </c>
      <c r="H9577">
        <v>0</v>
      </c>
      <c r="I9577">
        <v>22.33</v>
      </c>
      <c r="J9577">
        <v>38.270000000000003</v>
      </c>
      <c r="K9577">
        <v>12</v>
      </c>
      <c r="L9577">
        <v>0</v>
      </c>
    </row>
    <row r="9578" spans="1:12" x14ac:dyDescent="0.25">
      <c r="A9578">
        <v>90065959</v>
      </c>
      <c r="B9578">
        <v>1</v>
      </c>
      <c r="C9578">
        <v>0</v>
      </c>
      <c r="D9578" t="s">
        <v>7</v>
      </c>
      <c r="E9578">
        <v>1345</v>
      </c>
      <c r="F9578">
        <v>2939</v>
      </c>
      <c r="G9578">
        <v>1200</v>
      </c>
      <c r="H9578">
        <v>0</v>
      </c>
      <c r="I9578">
        <v>13.45</v>
      </c>
      <c r="J9578">
        <v>29.39</v>
      </c>
      <c r="K9578">
        <v>12</v>
      </c>
      <c r="L9578">
        <v>0</v>
      </c>
    </row>
    <row r="9579" spans="1:12" x14ac:dyDescent="0.25">
      <c r="A9579">
        <v>90066100</v>
      </c>
      <c r="C9579">
        <v>0</v>
      </c>
      <c r="D9579" t="s">
        <v>8832</v>
      </c>
      <c r="E9579">
        <v>1467</v>
      </c>
      <c r="F9579">
        <v>1859</v>
      </c>
      <c r="G9579">
        <v>1800</v>
      </c>
      <c r="H9579">
        <v>0</v>
      </c>
      <c r="I9579">
        <v>14.67</v>
      </c>
      <c r="J9579">
        <v>18.59</v>
      </c>
      <c r="K9579">
        <v>18</v>
      </c>
      <c r="L9579">
        <v>0</v>
      </c>
    </row>
    <row r="9580" spans="1:12" x14ac:dyDescent="0.25">
      <c r="A9580">
        <v>90066900</v>
      </c>
      <c r="C9580">
        <v>0</v>
      </c>
      <c r="D9580" t="s">
        <v>8833</v>
      </c>
      <c r="E9580">
        <v>1467</v>
      </c>
      <c r="F9580">
        <v>1859</v>
      </c>
      <c r="G9580">
        <v>1800</v>
      </c>
      <c r="H9580">
        <v>0</v>
      </c>
      <c r="I9580">
        <v>14.67</v>
      </c>
      <c r="J9580">
        <v>18.59</v>
      </c>
      <c r="K9580">
        <v>18</v>
      </c>
      <c r="L9580">
        <v>0</v>
      </c>
    </row>
    <row r="9581" spans="1:12" x14ac:dyDescent="0.25">
      <c r="A9581">
        <v>90066900</v>
      </c>
      <c r="B9581">
        <v>1</v>
      </c>
      <c r="C9581">
        <v>0</v>
      </c>
      <c r="D9581" t="s">
        <v>11200</v>
      </c>
      <c r="E9581">
        <v>1429</v>
      </c>
      <c r="F9581">
        <v>1821</v>
      </c>
      <c r="G9581">
        <v>1800</v>
      </c>
      <c r="H9581">
        <v>0</v>
      </c>
      <c r="I9581">
        <v>14.29</v>
      </c>
      <c r="J9581">
        <v>18.21</v>
      </c>
      <c r="K9581">
        <v>18</v>
      </c>
      <c r="L9581">
        <v>0</v>
      </c>
    </row>
    <row r="9582" spans="1:12" x14ac:dyDescent="0.25">
      <c r="A9582">
        <v>90069110</v>
      </c>
      <c r="C9582">
        <v>0</v>
      </c>
      <c r="D9582" t="s">
        <v>8834</v>
      </c>
      <c r="E9582">
        <v>1467</v>
      </c>
      <c r="F9582">
        <v>1840</v>
      </c>
      <c r="G9582">
        <v>1800</v>
      </c>
      <c r="H9582">
        <v>0</v>
      </c>
      <c r="I9582">
        <v>14.67</v>
      </c>
      <c r="J9582">
        <v>18.399999999999999</v>
      </c>
      <c r="K9582">
        <v>18</v>
      </c>
      <c r="L9582">
        <v>0</v>
      </c>
    </row>
    <row r="9583" spans="1:12" x14ac:dyDescent="0.25">
      <c r="A9583">
        <v>90069190</v>
      </c>
      <c r="C9583">
        <v>0</v>
      </c>
      <c r="D9583" t="s">
        <v>8835</v>
      </c>
      <c r="E9583">
        <v>1467</v>
      </c>
      <c r="F9583">
        <v>1840</v>
      </c>
      <c r="G9583">
        <v>1800</v>
      </c>
      <c r="H9583">
        <v>0</v>
      </c>
      <c r="I9583">
        <v>14.67</v>
      </c>
      <c r="J9583">
        <v>18.399999999999999</v>
      </c>
      <c r="K9583">
        <v>18</v>
      </c>
      <c r="L9583">
        <v>0</v>
      </c>
    </row>
    <row r="9584" spans="1:12" x14ac:dyDescent="0.25">
      <c r="A9584">
        <v>90069900</v>
      </c>
      <c r="C9584">
        <v>0</v>
      </c>
      <c r="D9584" t="s">
        <v>8836</v>
      </c>
      <c r="E9584">
        <v>1467</v>
      </c>
      <c r="F9584">
        <v>1840</v>
      </c>
      <c r="G9584">
        <v>1800</v>
      </c>
      <c r="H9584">
        <v>0</v>
      </c>
      <c r="I9584">
        <v>14.67</v>
      </c>
      <c r="J9584">
        <v>18.399999999999999</v>
      </c>
      <c r="K9584">
        <v>18</v>
      </c>
      <c r="L9584">
        <v>0</v>
      </c>
    </row>
    <row r="9585" spans="1:12" x14ac:dyDescent="0.25">
      <c r="A9585">
        <v>90071000</v>
      </c>
      <c r="C9585">
        <v>0</v>
      </c>
      <c r="D9585" t="s">
        <v>12933</v>
      </c>
      <c r="E9585">
        <v>1570</v>
      </c>
      <c r="F9585">
        <v>1924</v>
      </c>
      <c r="G9585">
        <v>1800</v>
      </c>
      <c r="H9585">
        <v>0</v>
      </c>
      <c r="I9585">
        <v>15.7</v>
      </c>
      <c r="J9585">
        <v>19.239999999999998</v>
      </c>
      <c r="K9585">
        <v>18</v>
      </c>
      <c r="L9585">
        <v>0</v>
      </c>
    </row>
    <row r="9586" spans="1:12" x14ac:dyDescent="0.25">
      <c r="A9586">
        <v>90071000</v>
      </c>
      <c r="B9586">
        <v>1</v>
      </c>
      <c r="C9586">
        <v>0</v>
      </c>
      <c r="D9586" t="s">
        <v>11201</v>
      </c>
      <c r="E9586">
        <v>1345</v>
      </c>
      <c r="F9586">
        <v>1699</v>
      </c>
      <c r="G9586">
        <v>1800</v>
      </c>
      <c r="H9586">
        <v>0</v>
      </c>
      <c r="I9586">
        <v>13.45</v>
      </c>
      <c r="J9586">
        <v>16.989999999999998</v>
      </c>
      <c r="K9586">
        <v>18</v>
      </c>
      <c r="L9586">
        <v>0</v>
      </c>
    </row>
    <row r="9587" spans="1:12" x14ac:dyDescent="0.25">
      <c r="A9587">
        <v>90072020</v>
      </c>
      <c r="C9587">
        <v>0</v>
      </c>
      <c r="D9587" t="s">
        <v>8837</v>
      </c>
      <c r="E9587">
        <v>1503</v>
      </c>
      <c r="F9587">
        <v>1703</v>
      </c>
      <c r="G9587">
        <v>1800</v>
      </c>
      <c r="H9587">
        <v>0</v>
      </c>
      <c r="I9587">
        <v>15.03</v>
      </c>
      <c r="J9587">
        <v>17.03</v>
      </c>
      <c r="K9587">
        <v>18</v>
      </c>
      <c r="L9587">
        <v>0</v>
      </c>
    </row>
    <row r="9588" spans="1:12" x14ac:dyDescent="0.25">
      <c r="A9588">
        <v>90072090</v>
      </c>
      <c r="C9588">
        <v>0</v>
      </c>
      <c r="D9588" t="s">
        <v>8838</v>
      </c>
      <c r="E9588">
        <v>1503</v>
      </c>
      <c r="F9588">
        <v>1857</v>
      </c>
      <c r="G9588">
        <v>1800</v>
      </c>
      <c r="H9588">
        <v>0</v>
      </c>
      <c r="I9588">
        <v>15.03</v>
      </c>
      <c r="J9588">
        <v>18.57</v>
      </c>
      <c r="K9588">
        <v>18</v>
      </c>
      <c r="L9588">
        <v>0</v>
      </c>
    </row>
    <row r="9589" spans="1:12" x14ac:dyDescent="0.25">
      <c r="A9589">
        <v>90079100</v>
      </c>
      <c r="C9589">
        <v>0</v>
      </c>
      <c r="D9589" t="s">
        <v>8839</v>
      </c>
      <c r="E9589">
        <v>1503</v>
      </c>
      <c r="F9589">
        <v>1857</v>
      </c>
      <c r="G9589">
        <v>1800</v>
      </c>
      <c r="H9589">
        <v>0</v>
      </c>
      <c r="I9589">
        <v>15.03</v>
      </c>
      <c r="J9589">
        <v>18.57</v>
      </c>
      <c r="K9589">
        <v>18</v>
      </c>
      <c r="L9589">
        <v>0</v>
      </c>
    </row>
    <row r="9590" spans="1:12" x14ac:dyDescent="0.25">
      <c r="A9590">
        <v>90079200</v>
      </c>
      <c r="C9590">
        <v>0</v>
      </c>
      <c r="D9590" t="s">
        <v>8840</v>
      </c>
      <c r="E9590">
        <v>1503</v>
      </c>
      <c r="F9590">
        <v>1857</v>
      </c>
      <c r="G9590">
        <v>1800</v>
      </c>
      <c r="H9590">
        <v>0</v>
      </c>
      <c r="I9590">
        <v>15.03</v>
      </c>
      <c r="J9590">
        <v>18.57</v>
      </c>
      <c r="K9590">
        <v>18</v>
      </c>
      <c r="L9590">
        <v>0</v>
      </c>
    </row>
    <row r="9591" spans="1:12" x14ac:dyDescent="0.25">
      <c r="A9591">
        <v>90085000</v>
      </c>
      <c r="C9591">
        <v>0</v>
      </c>
      <c r="D9591" t="s">
        <v>11202</v>
      </c>
      <c r="E9591">
        <v>1503</v>
      </c>
      <c r="F9591">
        <v>1895</v>
      </c>
      <c r="G9591">
        <v>1800</v>
      </c>
      <c r="H9591">
        <v>0</v>
      </c>
      <c r="I9591">
        <v>15.03</v>
      </c>
      <c r="J9591">
        <v>18.95</v>
      </c>
      <c r="K9591">
        <v>18</v>
      </c>
      <c r="L9591">
        <v>0</v>
      </c>
    </row>
    <row r="9592" spans="1:12" x14ac:dyDescent="0.25">
      <c r="A9592">
        <v>90089000</v>
      </c>
      <c r="C9592">
        <v>0</v>
      </c>
      <c r="D9592" t="s">
        <v>8841</v>
      </c>
      <c r="E9592">
        <v>1503</v>
      </c>
      <c r="F9592">
        <v>1876</v>
      </c>
      <c r="G9592">
        <v>1800</v>
      </c>
      <c r="H9592">
        <v>0</v>
      </c>
      <c r="I9592">
        <v>15.03</v>
      </c>
      <c r="J9592">
        <v>18.760000000000002</v>
      </c>
      <c r="K9592">
        <v>18</v>
      </c>
      <c r="L9592">
        <v>0</v>
      </c>
    </row>
    <row r="9593" spans="1:12" x14ac:dyDescent="0.25">
      <c r="A9593">
        <v>90101010</v>
      </c>
      <c r="C9593">
        <v>0</v>
      </c>
      <c r="D9593" t="s">
        <v>8842</v>
      </c>
      <c r="E9593">
        <v>1503</v>
      </c>
      <c r="F9593">
        <v>1703</v>
      </c>
      <c r="G9593">
        <v>1800</v>
      </c>
      <c r="H9593">
        <v>0</v>
      </c>
      <c r="I9593">
        <v>15.03</v>
      </c>
      <c r="J9593">
        <v>17.03</v>
      </c>
      <c r="K9593">
        <v>18</v>
      </c>
      <c r="L9593">
        <v>0</v>
      </c>
    </row>
    <row r="9594" spans="1:12" x14ac:dyDescent="0.25">
      <c r="A9594">
        <v>90101020</v>
      </c>
      <c r="C9594">
        <v>0</v>
      </c>
      <c r="D9594" t="s">
        <v>8843</v>
      </c>
      <c r="E9594">
        <v>1503</v>
      </c>
      <c r="F9594">
        <v>1703</v>
      </c>
      <c r="G9594">
        <v>1800</v>
      </c>
      <c r="H9594">
        <v>0</v>
      </c>
      <c r="I9594">
        <v>15.03</v>
      </c>
      <c r="J9594">
        <v>17.03</v>
      </c>
      <c r="K9594">
        <v>18</v>
      </c>
      <c r="L9594">
        <v>0</v>
      </c>
    </row>
    <row r="9595" spans="1:12" x14ac:dyDescent="0.25">
      <c r="A9595">
        <v>90101090</v>
      </c>
      <c r="C9595">
        <v>0</v>
      </c>
      <c r="D9595" t="s">
        <v>8844</v>
      </c>
      <c r="E9595">
        <v>1503</v>
      </c>
      <c r="F9595">
        <v>1857</v>
      </c>
      <c r="G9595">
        <v>1800</v>
      </c>
      <c r="H9595">
        <v>0</v>
      </c>
      <c r="I9595">
        <v>15.03</v>
      </c>
      <c r="J9595">
        <v>18.57</v>
      </c>
      <c r="K9595">
        <v>18</v>
      </c>
      <c r="L9595">
        <v>0</v>
      </c>
    </row>
    <row r="9596" spans="1:12" x14ac:dyDescent="0.25">
      <c r="A9596">
        <v>90105010</v>
      </c>
      <c r="C9596">
        <v>0</v>
      </c>
      <c r="D9596" t="s">
        <v>11203</v>
      </c>
      <c r="E9596">
        <v>1503</v>
      </c>
      <c r="F9596">
        <v>1703</v>
      </c>
      <c r="G9596">
        <v>1800</v>
      </c>
      <c r="H9596">
        <v>0</v>
      </c>
      <c r="I9596">
        <v>15.03</v>
      </c>
      <c r="J9596">
        <v>17.03</v>
      </c>
      <c r="K9596">
        <v>18</v>
      </c>
      <c r="L9596">
        <v>0</v>
      </c>
    </row>
    <row r="9597" spans="1:12" x14ac:dyDescent="0.25">
      <c r="A9597">
        <v>90105020</v>
      </c>
      <c r="C9597">
        <v>0</v>
      </c>
      <c r="D9597" t="s">
        <v>11204</v>
      </c>
      <c r="E9597">
        <v>1503</v>
      </c>
      <c r="F9597">
        <v>1703</v>
      </c>
      <c r="G9597">
        <v>1800</v>
      </c>
      <c r="H9597">
        <v>0</v>
      </c>
      <c r="I9597">
        <v>15.03</v>
      </c>
      <c r="J9597">
        <v>17.03</v>
      </c>
      <c r="K9597">
        <v>18</v>
      </c>
      <c r="L9597">
        <v>0</v>
      </c>
    </row>
    <row r="9598" spans="1:12" x14ac:dyDescent="0.25">
      <c r="A9598">
        <v>90105090</v>
      </c>
      <c r="C9598">
        <v>0</v>
      </c>
      <c r="D9598" t="s">
        <v>12934</v>
      </c>
      <c r="E9598">
        <v>1503</v>
      </c>
      <c r="F9598">
        <v>1895</v>
      </c>
      <c r="G9598">
        <v>1800</v>
      </c>
      <c r="H9598">
        <v>0</v>
      </c>
      <c r="I9598">
        <v>15.03</v>
      </c>
      <c r="J9598">
        <v>18.95</v>
      </c>
      <c r="K9598">
        <v>18</v>
      </c>
      <c r="L9598">
        <v>0</v>
      </c>
    </row>
    <row r="9599" spans="1:12" x14ac:dyDescent="0.25">
      <c r="A9599">
        <v>90105090</v>
      </c>
      <c r="B9599">
        <v>1</v>
      </c>
      <c r="C9599">
        <v>0</v>
      </c>
      <c r="D9599" t="s">
        <v>9759</v>
      </c>
      <c r="E9599">
        <v>1345</v>
      </c>
      <c r="F9599">
        <v>1737</v>
      </c>
      <c r="G9599">
        <v>1800</v>
      </c>
      <c r="H9599">
        <v>0</v>
      </c>
      <c r="I9599">
        <v>13.45</v>
      </c>
      <c r="J9599">
        <v>17.37</v>
      </c>
      <c r="K9599">
        <v>18</v>
      </c>
      <c r="L9599">
        <v>0</v>
      </c>
    </row>
    <row r="9600" spans="1:12" x14ac:dyDescent="0.25">
      <c r="A9600">
        <v>90106000</v>
      </c>
      <c r="C9600">
        <v>0</v>
      </c>
      <c r="D9600" t="s">
        <v>8845</v>
      </c>
      <c r="E9600">
        <v>1503</v>
      </c>
      <c r="F9600">
        <v>1895</v>
      </c>
      <c r="G9600">
        <v>1800</v>
      </c>
      <c r="H9600">
        <v>0</v>
      </c>
      <c r="I9600">
        <v>15.03</v>
      </c>
      <c r="J9600">
        <v>18.95</v>
      </c>
      <c r="K9600">
        <v>18</v>
      </c>
      <c r="L9600">
        <v>0</v>
      </c>
    </row>
    <row r="9601" spans="1:12" x14ac:dyDescent="0.25">
      <c r="A9601">
        <v>90109010</v>
      </c>
      <c r="C9601">
        <v>0</v>
      </c>
      <c r="D9601" t="s">
        <v>8846</v>
      </c>
      <c r="E9601">
        <v>1503</v>
      </c>
      <c r="F9601">
        <v>1857</v>
      </c>
      <c r="G9601">
        <v>1800</v>
      </c>
      <c r="H9601">
        <v>0</v>
      </c>
      <c r="I9601">
        <v>15.03</v>
      </c>
      <c r="J9601">
        <v>18.57</v>
      </c>
      <c r="K9601">
        <v>18</v>
      </c>
      <c r="L9601">
        <v>0</v>
      </c>
    </row>
    <row r="9602" spans="1:12" x14ac:dyDescent="0.25">
      <c r="A9602">
        <v>90109090</v>
      </c>
      <c r="C9602">
        <v>0</v>
      </c>
      <c r="D9602" t="s">
        <v>8847</v>
      </c>
      <c r="E9602">
        <v>1503</v>
      </c>
      <c r="F9602">
        <v>1876</v>
      </c>
      <c r="G9602">
        <v>1800</v>
      </c>
      <c r="H9602">
        <v>0</v>
      </c>
      <c r="I9602">
        <v>15.03</v>
      </c>
      <c r="J9602">
        <v>18.760000000000002</v>
      </c>
      <c r="K9602">
        <v>18</v>
      </c>
      <c r="L9602">
        <v>0</v>
      </c>
    </row>
    <row r="9603" spans="1:12" x14ac:dyDescent="0.25">
      <c r="A9603">
        <v>90111000</v>
      </c>
      <c r="C9603">
        <v>0</v>
      </c>
      <c r="D9603" t="s">
        <v>8848</v>
      </c>
      <c r="E9603">
        <v>1388</v>
      </c>
      <c r="F9603">
        <v>1742</v>
      </c>
      <c r="G9603">
        <v>1200</v>
      </c>
      <c r="H9603">
        <v>0</v>
      </c>
      <c r="I9603">
        <v>13.88</v>
      </c>
      <c r="J9603">
        <v>17.420000000000002</v>
      </c>
      <c r="K9603">
        <v>12</v>
      </c>
      <c r="L9603">
        <v>0</v>
      </c>
    </row>
    <row r="9604" spans="1:12" x14ac:dyDescent="0.25">
      <c r="A9604">
        <v>90112010</v>
      </c>
      <c r="C9604">
        <v>0</v>
      </c>
      <c r="D9604" t="s">
        <v>8849</v>
      </c>
      <c r="E9604">
        <v>1388</v>
      </c>
      <c r="F9604">
        <v>1588</v>
      </c>
      <c r="G9604">
        <v>1200</v>
      </c>
      <c r="H9604">
        <v>0</v>
      </c>
      <c r="I9604">
        <v>13.88</v>
      </c>
      <c r="J9604">
        <v>15.88</v>
      </c>
      <c r="K9604">
        <v>12</v>
      </c>
      <c r="L9604">
        <v>0</v>
      </c>
    </row>
    <row r="9605" spans="1:12" x14ac:dyDescent="0.25">
      <c r="A9605">
        <v>90112020</v>
      </c>
      <c r="C9605">
        <v>0</v>
      </c>
      <c r="D9605" t="s">
        <v>8850</v>
      </c>
      <c r="E9605">
        <v>1388</v>
      </c>
      <c r="F9605">
        <v>1588</v>
      </c>
      <c r="G9605">
        <v>1800</v>
      </c>
      <c r="H9605">
        <v>0</v>
      </c>
      <c r="I9605">
        <v>13.88</v>
      </c>
      <c r="J9605">
        <v>15.88</v>
      </c>
      <c r="K9605">
        <v>18</v>
      </c>
      <c r="L9605">
        <v>0</v>
      </c>
    </row>
    <row r="9606" spans="1:12" x14ac:dyDescent="0.25">
      <c r="A9606">
        <v>90112030</v>
      </c>
      <c r="C9606">
        <v>0</v>
      </c>
      <c r="D9606" t="s">
        <v>8851</v>
      </c>
      <c r="E9606">
        <v>1388</v>
      </c>
      <c r="F9606">
        <v>1588</v>
      </c>
      <c r="G9606">
        <v>1200</v>
      </c>
      <c r="H9606">
        <v>0</v>
      </c>
      <c r="I9606">
        <v>13.88</v>
      </c>
      <c r="J9606">
        <v>15.88</v>
      </c>
      <c r="K9606">
        <v>12</v>
      </c>
      <c r="L9606">
        <v>0</v>
      </c>
    </row>
    <row r="9607" spans="1:12" x14ac:dyDescent="0.25">
      <c r="A9607">
        <v>90118010</v>
      </c>
      <c r="C9607">
        <v>0</v>
      </c>
      <c r="D9607" t="s">
        <v>8852</v>
      </c>
      <c r="E9607">
        <v>1388</v>
      </c>
      <c r="F9607">
        <v>1588</v>
      </c>
      <c r="G9607">
        <v>1800</v>
      </c>
      <c r="H9607">
        <v>0</v>
      </c>
      <c r="I9607">
        <v>13.88</v>
      </c>
      <c r="J9607">
        <v>15.88</v>
      </c>
      <c r="K9607">
        <v>18</v>
      </c>
      <c r="L9607">
        <v>0</v>
      </c>
    </row>
    <row r="9608" spans="1:12" x14ac:dyDescent="0.25">
      <c r="A9608">
        <v>90118090</v>
      </c>
      <c r="C9608">
        <v>0</v>
      </c>
      <c r="D9608" t="s">
        <v>8853</v>
      </c>
      <c r="E9608">
        <v>1388</v>
      </c>
      <c r="F9608">
        <v>1742</v>
      </c>
      <c r="G9608">
        <v>1200</v>
      </c>
      <c r="H9608">
        <v>0</v>
      </c>
      <c r="I9608">
        <v>13.88</v>
      </c>
      <c r="J9608">
        <v>17.420000000000002</v>
      </c>
      <c r="K9608">
        <v>12</v>
      </c>
      <c r="L9608">
        <v>0</v>
      </c>
    </row>
    <row r="9609" spans="1:12" x14ac:dyDescent="0.25">
      <c r="A9609">
        <v>90119010</v>
      </c>
      <c r="C9609">
        <v>0</v>
      </c>
      <c r="D9609" t="s">
        <v>8854</v>
      </c>
      <c r="E9609">
        <v>1388</v>
      </c>
      <c r="F9609">
        <v>1588</v>
      </c>
      <c r="G9609">
        <v>1800</v>
      </c>
      <c r="H9609">
        <v>0</v>
      </c>
      <c r="I9609">
        <v>13.88</v>
      </c>
      <c r="J9609">
        <v>15.88</v>
      </c>
      <c r="K9609">
        <v>18</v>
      </c>
      <c r="L9609">
        <v>0</v>
      </c>
    </row>
    <row r="9610" spans="1:12" x14ac:dyDescent="0.25">
      <c r="A9610">
        <v>90119090</v>
      </c>
      <c r="C9610">
        <v>0</v>
      </c>
      <c r="D9610" t="s">
        <v>8855</v>
      </c>
      <c r="E9610">
        <v>1388</v>
      </c>
      <c r="F9610">
        <v>1742</v>
      </c>
      <c r="G9610">
        <v>1800</v>
      </c>
      <c r="H9610">
        <v>0</v>
      </c>
      <c r="I9610">
        <v>13.88</v>
      </c>
      <c r="J9610">
        <v>17.420000000000002</v>
      </c>
      <c r="K9610">
        <v>18</v>
      </c>
      <c r="L9610">
        <v>0</v>
      </c>
    </row>
    <row r="9611" spans="1:12" x14ac:dyDescent="0.25">
      <c r="A9611">
        <v>90121010</v>
      </c>
      <c r="C9611">
        <v>0</v>
      </c>
      <c r="D9611" t="s">
        <v>8856</v>
      </c>
      <c r="E9611">
        <v>1345</v>
      </c>
      <c r="F9611">
        <v>1545</v>
      </c>
      <c r="G9611">
        <v>1200</v>
      </c>
      <c r="H9611">
        <v>0</v>
      </c>
      <c r="I9611">
        <v>13.45</v>
      </c>
      <c r="J9611">
        <v>15.45</v>
      </c>
      <c r="K9611">
        <v>12</v>
      </c>
      <c r="L9611">
        <v>0</v>
      </c>
    </row>
    <row r="9612" spans="1:12" x14ac:dyDescent="0.25">
      <c r="A9612">
        <v>90121090</v>
      </c>
      <c r="C9612">
        <v>0</v>
      </c>
      <c r="D9612" t="s">
        <v>8857</v>
      </c>
      <c r="E9612">
        <v>1345</v>
      </c>
      <c r="F9612">
        <v>1714</v>
      </c>
      <c r="G9612">
        <v>1200</v>
      </c>
      <c r="H9612">
        <v>0</v>
      </c>
      <c r="I9612">
        <v>13.45</v>
      </c>
      <c r="J9612">
        <v>17.14</v>
      </c>
      <c r="K9612">
        <v>12</v>
      </c>
      <c r="L9612">
        <v>0</v>
      </c>
    </row>
    <row r="9613" spans="1:12" x14ac:dyDescent="0.25">
      <c r="A9613">
        <v>90129010</v>
      </c>
      <c r="C9613">
        <v>0</v>
      </c>
      <c r="D9613" t="s">
        <v>8858</v>
      </c>
      <c r="E9613">
        <v>1388</v>
      </c>
      <c r="F9613">
        <v>1588</v>
      </c>
      <c r="G9613">
        <v>1800</v>
      </c>
      <c r="H9613">
        <v>0</v>
      </c>
      <c r="I9613">
        <v>13.88</v>
      </c>
      <c r="J9613">
        <v>15.88</v>
      </c>
      <c r="K9613">
        <v>18</v>
      </c>
      <c r="L9613">
        <v>0</v>
      </c>
    </row>
    <row r="9614" spans="1:12" x14ac:dyDescent="0.25">
      <c r="A9614">
        <v>90129090</v>
      </c>
      <c r="C9614">
        <v>0</v>
      </c>
      <c r="D9614" t="s">
        <v>8859</v>
      </c>
      <c r="E9614">
        <v>1388</v>
      </c>
      <c r="F9614">
        <v>1742</v>
      </c>
      <c r="G9614">
        <v>1800</v>
      </c>
      <c r="H9614">
        <v>0</v>
      </c>
      <c r="I9614">
        <v>13.88</v>
      </c>
      <c r="J9614">
        <v>17.420000000000002</v>
      </c>
      <c r="K9614">
        <v>18</v>
      </c>
      <c r="L9614">
        <v>0</v>
      </c>
    </row>
    <row r="9615" spans="1:12" x14ac:dyDescent="0.25">
      <c r="A9615">
        <v>90131010</v>
      </c>
      <c r="C9615">
        <v>0</v>
      </c>
      <c r="D9615" t="s">
        <v>8860</v>
      </c>
      <c r="E9615">
        <v>1467</v>
      </c>
      <c r="F9615">
        <v>1859</v>
      </c>
      <c r="G9615">
        <v>1800</v>
      </c>
      <c r="H9615">
        <v>0</v>
      </c>
      <c r="I9615">
        <v>14.67</v>
      </c>
      <c r="J9615">
        <v>18.59</v>
      </c>
      <c r="K9615">
        <v>18</v>
      </c>
      <c r="L9615">
        <v>0</v>
      </c>
    </row>
    <row r="9616" spans="1:12" x14ac:dyDescent="0.25">
      <c r="A9616">
        <v>90131090</v>
      </c>
      <c r="C9616">
        <v>0</v>
      </c>
      <c r="D9616" t="s">
        <v>8861</v>
      </c>
      <c r="E9616">
        <v>1467</v>
      </c>
      <c r="F9616">
        <v>1821</v>
      </c>
      <c r="G9616">
        <v>1800</v>
      </c>
      <c r="H9616">
        <v>0</v>
      </c>
      <c r="I9616">
        <v>14.67</v>
      </c>
      <c r="J9616">
        <v>18.21</v>
      </c>
      <c r="K9616">
        <v>18</v>
      </c>
      <c r="L9616">
        <v>0</v>
      </c>
    </row>
    <row r="9617" spans="1:12" x14ac:dyDescent="0.25">
      <c r="A9617">
        <v>90132000</v>
      </c>
      <c r="C9617">
        <v>0</v>
      </c>
      <c r="D9617" t="s">
        <v>8862</v>
      </c>
      <c r="E9617">
        <v>1467</v>
      </c>
      <c r="F9617">
        <v>1821</v>
      </c>
      <c r="G9617">
        <v>1800</v>
      </c>
      <c r="H9617">
        <v>0</v>
      </c>
      <c r="I9617">
        <v>14.67</v>
      </c>
      <c r="J9617">
        <v>18.21</v>
      </c>
      <c r="K9617">
        <v>18</v>
      </c>
      <c r="L9617">
        <v>0</v>
      </c>
    </row>
    <row r="9618" spans="1:12" x14ac:dyDescent="0.25">
      <c r="A9618">
        <v>90138000</v>
      </c>
      <c r="C9618">
        <v>0</v>
      </c>
      <c r="D9618" t="s">
        <v>12544</v>
      </c>
      <c r="E9618">
        <v>1467</v>
      </c>
      <c r="F9618">
        <v>1877</v>
      </c>
      <c r="G9618">
        <v>1800</v>
      </c>
      <c r="H9618">
        <v>0</v>
      </c>
      <c r="I9618">
        <v>14.67</v>
      </c>
      <c r="J9618">
        <v>18.77</v>
      </c>
      <c r="K9618">
        <v>18</v>
      </c>
      <c r="L9618">
        <v>0</v>
      </c>
    </row>
    <row r="9619" spans="1:12" x14ac:dyDescent="0.25">
      <c r="A9619">
        <v>90138000</v>
      </c>
      <c r="B9619">
        <v>1</v>
      </c>
      <c r="C9619">
        <v>0</v>
      </c>
      <c r="D9619" t="s">
        <v>12545</v>
      </c>
      <c r="E9619">
        <v>1388</v>
      </c>
      <c r="F9619">
        <v>1798</v>
      </c>
      <c r="G9619">
        <v>1800</v>
      </c>
      <c r="H9619">
        <v>0</v>
      </c>
      <c r="I9619">
        <v>13.88</v>
      </c>
      <c r="J9619">
        <v>17.98</v>
      </c>
      <c r="K9619">
        <v>18</v>
      </c>
      <c r="L9619">
        <v>0</v>
      </c>
    </row>
    <row r="9620" spans="1:12" x14ac:dyDescent="0.25">
      <c r="A9620">
        <v>90139000</v>
      </c>
      <c r="C9620">
        <v>0</v>
      </c>
      <c r="D9620" t="s">
        <v>8863</v>
      </c>
      <c r="E9620">
        <v>1467</v>
      </c>
      <c r="F9620">
        <v>1821</v>
      </c>
      <c r="G9620">
        <v>1800</v>
      </c>
      <c r="H9620">
        <v>0</v>
      </c>
      <c r="I9620">
        <v>14.67</v>
      </c>
      <c r="J9620">
        <v>18.21</v>
      </c>
      <c r="K9620">
        <v>18</v>
      </c>
      <c r="L9620">
        <v>0</v>
      </c>
    </row>
    <row r="9621" spans="1:12" x14ac:dyDescent="0.25">
      <c r="A9621">
        <v>90141000</v>
      </c>
      <c r="C9621">
        <v>0</v>
      </c>
      <c r="D9621" t="s">
        <v>8864</v>
      </c>
      <c r="E9621">
        <v>1433</v>
      </c>
      <c r="F9621">
        <v>1945</v>
      </c>
      <c r="G9621">
        <v>1800</v>
      </c>
      <c r="H9621">
        <v>0</v>
      </c>
      <c r="I9621">
        <v>14.33</v>
      </c>
      <c r="J9621">
        <v>19.45</v>
      </c>
      <c r="K9621">
        <v>18</v>
      </c>
      <c r="L9621">
        <v>0</v>
      </c>
    </row>
    <row r="9622" spans="1:12" x14ac:dyDescent="0.25">
      <c r="A9622">
        <v>90142010</v>
      </c>
      <c r="C9622">
        <v>0</v>
      </c>
      <c r="D9622" t="s">
        <v>8865</v>
      </c>
      <c r="E9622">
        <v>1388</v>
      </c>
      <c r="F9622">
        <v>1588</v>
      </c>
      <c r="G9622">
        <v>1800</v>
      </c>
      <c r="H9622">
        <v>0</v>
      </c>
      <c r="I9622">
        <v>13.88</v>
      </c>
      <c r="J9622">
        <v>15.88</v>
      </c>
      <c r="K9622">
        <v>18</v>
      </c>
      <c r="L9622">
        <v>0</v>
      </c>
    </row>
    <row r="9623" spans="1:12" x14ac:dyDescent="0.25">
      <c r="A9623">
        <v>90142020</v>
      </c>
      <c r="C9623">
        <v>0</v>
      </c>
      <c r="D9623" t="s">
        <v>8866</v>
      </c>
      <c r="E9623">
        <v>1388</v>
      </c>
      <c r="F9623">
        <v>1588</v>
      </c>
      <c r="G9623">
        <v>1800</v>
      </c>
      <c r="H9623">
        <v>0</v>
      </c>
      <c r="I9623">
        <v>13.88</v>
      </c>
      <c r="J9623">
        <v>15.88</v>
      </c>
      <c r="K9623">
        <v>18</v>
      </c>
      <c r="L9623">
        <v>0</v>
      </c>
    </row>
    <row r="9624" spans="1:12" x14ac:dyDescent="0.25">
      <c r="A9624">
        <v>90142030</v>
      </c>
      <c r="C9624">
        <v>0</v>
      </c>
      <c r="D9624" t="s">
        <v>8867</v>
      </c>
      <c r="E9624">
        <v>1388</v>
      </c>
      <c r="F9624">
        <v>1588</v>
      </c>
      <c r="G9624">
        <v>1800</v>
      </c>
      <c r="H9624">
        <v>0</v>
      </c>
      <c r="I9624">
        <v>13.88</v>
      </c>
      <c r="J9624">
        <v>15.88</v>
      </c>
      <c r="K9624">
        <v>18</v>
      </c>
      <c r="L9624">
        <v>0</v>
      </c>
    </row>
    <row r="9625" spans="1:12" x14ac:dyDescent="0.25">
      <c r="A9625">
        <v>90142090</v>
      </c>
      <c r="C9625">
        <v>0</v>
      </c>
      <c r="D9625" t="s">
        <v>8868</v>
      </c>
      <c r="E9625">
        <v>1388</v>
      </c>
      <c r="F9625">
        <v>1588</v>
      </c>
      <c r="G9625">
        <v>1800</v>
      </c>
      <c r="H9625">
        <v>0</v>
      </c>
      <c r="I9625">
        <v>13.88</v>
      </c>
      <c r="J9625">
        <v>15.88</v>
      </c>
      <c r="K9625">
        <v>18</v>
      </c>
      <c r="L9625">
        <v>0</v>
      </c>
    </row>
    <row r="9626" spans="1:12" x14ac:dyDescent="0.25">
      <c r="A9626">
        <v>90148010</v>
      </c>
      <c r="C9626">
        <v>0</v>
      </c>
      <c r="D9626" t="s">
        <v>8869</v>
      </c>
      <c r="E9626">
        <v>1388</v>
      </c>
      <c r="F9626">
        <v>1742</v>
      </c>
      <c r="G9626">
        <v>1800</v>
      </c>
      <c r="H9626">
        <v>0</v>
      </c>
      <c r="I9626">
        <v>13.88</v>
      </c>
      <c r="J9626">
        <v>17.420000000000002</v>
      </c>
      <c r="K9626">
        <v>18</v>
      </c>
      <c r="L9626">
        <v>0</v>
      </c>
    </row>
    <row r="9627" spans="1:12" x14ac:dyDescent="0.25">
      <c r="A9627">
        <v>90148090</v>
      </c>
      <c r="C9627">
        <v>0</v>
      </c>
      <c r="D9627" t="s">
        <v>8870</v>
      </c>
      <c r="E9627">
        <v>1388</v>
      </c>
      <c r="F9627">
        <v>1742</v>
      </c>
      <c r="G9627">
        <v>1800</v>
      </c>
      <c r="H9627">
        <v>0</v>
      </c>
      <c r="I9627">
        <v>13.88</v>
      </c>
      <c r="J9627">
        <v>17.420000000000002</v>
      </c>
      <c r="K9627">
        <v>18</v>
      </c>
      <c r="L9627">
        <v>0</v>
      </c>
    </row>
    <row r="9628" spans="1:12" x14ac:dyDescent="0.25">
      <c r="A9628">
        <v>90149000</v>
      </c>
      <c r="C9628">
        <v>0</v>
      </c>
      <c r="D9628" t="s">
        <v>8871</v>
      </c>
      <c r="E9628">
        <v>1388</v>
      </c>
      <c r="F9628">
        <v>1742</v>
      </c>
      <c r="G9628">
        <v>1800</v>
      </c>
      <c r="H9628">
        <v>0</v>
      </c>
      <c r="I9628">
        <v>13.88</v>
      </c>
      <c r="J9628">
        <v>17.420000000000002</v>
      </c>
      <c r="K9628">
        <v>18</v>
      </c>
      <c r="L9628">
        <v>0</v>
      </c>
    </row>
    <row r="9629" spans="1:12" x14ac:dyDescent="0.25">
      <c r="A9629">
        <v>90151000</v>
      </c>
      <c r="C9629">
        <v>0</v>
      </c>
      <c r="D9629" t="s">
        <v>8872</v>
      </c>
      <c r="E9629">
        <v>1471</v>
      </c>
      <c r="F9629">
        <v>2119</v>
      </c>
      <c r="G9629">
        <v>1800</v>
      </c>
      <c r="H9629">
        <v>0</v>
      </c>
      <c r="I9629">
        <v>14.71</v>
      </c>
      <c r="J9629">
        <v>21.19</v>
      </c>
      <c r="K9629">
        <v>18</v>
      </c>
      <c r="L9629">
        <v>0</v>
      </c>
    </row>
    <row r="9630" spans="1:12" x14ac:dyDescent="0.25">
      <c r="A9630">
        <v>90152010</v>
      </c>
      <c r="C9630">
        <v>0</v>
      </c>
      <c r="D9630" t="s">
        <v>8873</v>
      </c>
      <c r="E9630">
        <v>1471</v>
      </c>
      <c r="F9630">
        <v>2119</v>
      </c>
      <c r="G9630">
        <v>1200</v>
      </c>
      <c r="H9630">
        <v>0</v>
      </c>
      <c r="I9630">
        <v>14.71</v>
      </c>
      <c r="J9630">
        <v>21.19</v>
      </c>
      <c r="K9630">
        <v>12</v>
      </c>
      <c r="L9630">
        <v>0</v>
      </c>
    </row>
    <row r="9631" spans="1:12" x14ac:dyDescent="0.25">
      <c r="A9631">
        <v>90152090</v>
      </c>
      <c r="C9631">
        <v>0</v>
      </c>
      <c r="D9631" t="s">
        <v>8874</v>
      </c>
      <c r="E9631">
        <v>1471</v>
      </c>
      <c r="F9631">
        <v>2119</v>
      </c>
      <c r="G9631">
        <v>1200</v>
      </c>
      <c r="H9631">
        <v>0</v>
      </c>
      <c r="I9631">
        <v>14.71</v>
      </c>
      <c r="J9631">
        <v>21.19</v>
      </c>
      <c r="K9631">
        <v>12</v>
      </c>
      <c r="L9631">
        <v>0</v>
      </c>
    </row>
    <row r="9632" spans="1:12" x14ac:dyDescent="0.25">
      <c r="A9632">
        <v>90153000</v>
      </c>
      <c r="C9632">
        <v>0</v>
      </c>
      <c r="D9632" t="s">
        <v>8875</v>
      </c>
      <c r="E9632">
        <v>1471</v>
      </c>
      <c r="F9632">
        <v>2119</v>
      </c>
      <c r="G9632">
        <v>1800</v>
      </c>
      <c r="H9632">
        <v>0</v>
      </c>
      <c r="I9632">
        <v>14.71</v>
      </c>
      <c r="J9632">
        <v>21.19</v>
      </c>
      <c r="K9632">
        <v>18</v>
      </c>
      <c r="L9632">
        <v>0</v>
      </c>
    </row>
    <row r="9633" spans="1:12" x14ac:dyDescent="0.25">
      <c r="A9633">
        <v>90154000</v>
      </c>
      <c r="C9633">
        <v>0</v>
      </c>
      <c r="D9633" t="s">
        <v>8876</v>
      </c>
      <c r="E9633">
        <v>1471</v>
      </c>
      <c r="F9633">
        <v>1671</v>
      </c>
      <c r="G9633">
        <v>1800</v>
      </c>
      <c r="H9633">
        <v>0</v>
      </c>
      <c r="I9633">
        <v>14.71</v>
      </c>
      <c r="J9633">
        <v>16.71</v>
      </c>
      <c r="K9633">
        <v>18</v>
      </c>
      <c r="L9633">
        <v>0</v>
      </c>
    </row>
    <row r="9634" spans="1:12" x14ac:dyDescent="0.25">
      <c r="A9634">
        <v>90158010</v>
      </c>
      <c r="C9634">
        <v>0</v>
      </c>
      <c r="D9634" t="s">
        <v>8877</v>
      </c>
      <c r="E9634">
        <v>1471</v>
      </c>
      <c r="F9634">
        <v>2119</v>
      </c>
      <c r="G9634">
        <v>1800</v>
      </c>
      <c r="H9634">
        <v>0</v>
      </c>
      <c r="I9634">
        <v>14.71</v>
      </c>
      <c r="J9634">
        <v>21.19</v>
      </c>
      <c r="K9634">
        <v>18</v>
      </c>
      <c r="L9634">
        <v>0</v>
      </c>
    </row>
    <row r="9635" spans="1:12" x14ac:dyDescent="0.25">
      <c r="A9635">
        <v>90158090</v>
      </c>
      <c r="C9635">
        <v>0</v>
      </c>
      <c r="D9635" t="s">
        <v>8878</v>
      </c>
      <c r="E9635">
        <v>1471</v>
      </c>
      <c r="F9635">
        <v>2119</v>
      </c>
      <c r="G9635">
        <v>1800</v>
      </c>
      <c r="H9635">
        <v>0</v>
      </c>
      <c r="I9635">
        <v>14.71</v>
      </c>
      <c r="J9635">
        <v>21.19</v>
      </c>
      <c r="K9635">
        <v>18</v>
      </c>
      <c r="L9635">
        <v>0</v>
      </c>
    </row>
    <row r="9636" spans="1:12" x14ac:dyDescent="0.25">
      <c r="A9636">
        <v>90159010</v>
      </c>
      <c r="C9636">
        <v>0</v>
      </c>
      <c r="D9636" t="s">
        <v>8879</v>
      </c>
      <c r="E9636">
        <v>1471</v>
      </c>
      <c r="F9636">
        <v>1671</v>
      </c>
      <c r="G9636">
        <v>1800</v>
      </c>
      <c r="H9636">
        <v>0</v>
      </c>
      <c r="I9636">
        <v>14.71</v>
      </c>
      <c r="J9636">
        <v>16.71</v>
      </c>
      <c r="K9636">
        <v>18</v>
      </c>
      <c r="L9636">
        <v>0</v>
      </c>
    </row>
    <row r="9637" spans="1:12" x14ac:dyDescent="0.25">
      <c r="A9637">
        <v>90159090</v>
      </c>
      <c r="C9637">
        <v>0</v>
      </c>
      <c r="D9637" t="s">
        <v>8880</v>
      </c>
      <c r="E9637">
        <v>1471</v>
      </c>
      <c r="F9637">
        <v>2119</v>
      </c>
      <c r="G9637">
        <v>1800</v>
      </c>
      <c r="H9637">
        <v>0</v>
      </c>
      <c r="I9637">
        <v>14.71</v>
      </c>
      <c r="J9637">
        <v>21.19</v>
      </c>
      <c r="K9637">
        <v>18</v>
      </c>
      <c r="L9637">
        <v>0</v>
      </c>
    </row>
    <row r="9638" spans="1:12" x14ac:dyDescent="0.25">
      <c r="A9638">
        <v>90160010</v>
      </c>
      <c r="C9638">
        <v>0</v>
      </c>
      <c r="D9638" t="s">
        <v>8881</v>
      </c>
      <c r="E9638">
        <v>1345</v>
      </c>
      <c r="F9638">
        <v>1699</v>
      </c>
      <c r="G9638">
        <v>1200</v>
      </c>
      <c r="H9638">
        <v>0</v>
      </c>
      <c r="I9638">
        <v>13.45</v>
      </c>
      <c r="J9638">
        <v>16.989999999999998</v>
      </c>
      <c r="K9638">
        <v>12</v>
      </c>
      <c r="L9638">
        <v>0</v>
      </c>
    </row>
    <row r="9639" spans="1:12" x14ac:dyDescent="0.25">
      <c r="A9639">
        <v>90160090</v>
      </c>
      <c r="C9639">
        <v>0</v>
      </c>
      <c r="D9639" t="s">
        <v>8882</v>
      </c>
      <c r="E9639">
        <v>1345</v>
      </c>
      <c r="F9639">
        <v>1699</v>
      </c>
      <c r="G9639">
        <v>1200</v>
      </c>
      <c r="H9639">
        <v>0</v>
      </c>
      <c r="I9639">
        <v>13.45</v>
      </c>
      <c r="J9639">
        <v>16.989999999999998</v>
      </c>
      <c r="K9639">
        <v>12</v>
      </c>
      <c r="L9639">
        <v>0</v>
      </c>
    </row>
    <row r="9640" spans="1:12" x14ac:dyDescent="0.25">
      <c r="A9640">
        <v>90171010</v>
      </c>
      <c r="C9640">
        <v>0</v>
      </c>
      <c r="D9640" t="s">
        <v>8883</v>
      </c>
      <c r="E9640">
        <v>1467</v>
      </c>
      <c r="F9640">
        <v>1667</v>
      </c>
      <c r="G9640">
        <v>1800</v>
      </c>
      <c r="H9640">
        <v>0</v>
      </c>
      <c r="I9640">
        <v>14.67</v>
      </c>
      <c r="J9640">
        <v>16.670000000000002</v>
      </c>
      <c r="K9640">
        <v>18</v>
      </c>
      <c r="L9640">
        <v>0</v>
      </c>
    </row>
    <row r="9641" spans="1:12" x14ac:dyDescent="0.25">
      <c r="A9641">
        <v>90171090</v>
      </c>
      <c r="C9641">
        <v>0</v>
      </c>
      <c r="D9641" t="s">
        <v>8884</v>
      </c>
      <c r="E9641">
        <v>1467</v>
      </c>
      <c r="F9641">
        <v>1859</v>
      </c>
      <c r="G9641">
        <v>1800</v>
      </c>
      <c r="H9641">
        <v>0</v>
      </c>
      <c r="I9641">
        <v>14.67</v>
      </c>
      <c r="J9641">
        <v>18.59</v>
      </c>
      <c r="K9641">
        <v>18</v>
      </c>
      <c r="L9641">
        <v>0</v>
      </c>
    </row>
    <row r="9642" spans="1:12" x14ac:dyDescent="0.25">
      <c r="A9642">
        <v>90172000</v>
      </c>
      <c r="C9642">
        <v>0</v>
      </c>
      <c r="D9642" t="s">
        <v>8885</v>
      </c>
      <c r="E9642">
        <v>1683</v>
      </c>
      <c r="F9642">
        <v>2413</v>
      </c>
      <c r="G9642">
        <v>1200</v>
      </c>
      <c r="H9642">
        <v>0</v>
      </c>
      <c r="I9642">
        <v>16.829999999999998</v>
      </c>
      <c r="J9642">
        <v>24.13</v>
      </c>
      <c r="K9642">
        <v>12</v>
      </c>
      <c r="L9642">
        <v>0</v>
      </c>
    </row>
    <row r="9643" spans="1:12" x14ac:dyDescent="0.25">
      <c r="A9643">
        <v>90173010</v>
      </c>
      <c r="C9643">
        <v>0</v>
      </c>
      <c r="D9643" t="s">
        <v>8886</v>
      </c>
      <c r="E9643">
        <v>1345</v>
      </c>
      <c r="F9643">
        <v>1859</v>
      </c>
      <c r="G9643">
        <v>1200</v>
      </c>
      <c r="H9643">
        <v>0</v>
      </c>
      <c r="I9643">
        <v>13.45</v>
      </c>
      <c r="J9643">
        <v>18.59</v>
      </c>
      <c r="K9643">
        <v>12</v>
      </c>
      <c r="L9643">
        <v>0</v>
      </c>
    </row>
    <row r="9644" spans="1:12" x14ac:dyDescent="0.25">
      <c r="A9644">
        <v>90173020</v>
      </c>
      <c r="C9644">
        <v>0</v>
      </c>
      <c r="D9644" t="s">
        <v>8887</v>
      </c>
      <c r="E9644">
        <v>1345</v>
      </c>
      <c r="F9644">
        <v>2075</v>
      </c>
      <c r="G9644">
        <v>1200</v>
      </c>
      <c r="H9644">
        <v>0</v>
      </c>
      <c r="I9644">
        <v>13.45</v>
      </c>
      <c r="J9644">
        <v>20.75</v>
      </c>
      <c r="K9644">
        <v>12</v>
      </c>
      <c r="L9644">
        <v>0</v>
      </c>
    </row>
    <row r="9645" spans="1:12" x14ac:dyDescent="0.25">
      <c r="A9645">
        <v>90173090</v>
      </c>
      <c r="C9645">
        <v>0</v>
      </c>
      <c r="D9645" t="s">
        <v>8888</v>
      </c>
      <c r="E9645">
        <v>1345</v>
      </c>
      <c r="F9645">
        <v>2075</v>
      </c>
      <c r="G9645">
        <v>1200</v>
      </c>
      <c r="H9645">
        <v>0</v>
      </c>
      <c r="I9645">
        <v>13.45</v>
      </c>
      <c r="J9645">
        <v>20.75</v>
      </c>
      <c r="K9645">
        <v>12</v>
      </c>
      <c r="L9645">
        <v>0</v>
      </c>
    </row>
    <row r="9646" spans="1:12" x14ac:dyDescent="0.25">
      <c r="A9646">
        <v>90178010</v>
      </c>
      <c r="C9646">
        <v>0</v>
      </c>
      <c r="D9646" t="s">
        <v>8889</v>
      </c>
      <c r="E9646">
        <v>1683</v>
      </c>
      <c r="F9646">
        <v>2413</v>
      </c>
      <c r="G9646">
        <v>1800</v>
      </c>
      <c r="H9646">
        <v>0</v>
      </c>
      <c r="I9646">
        <v>16.829999999999998</v>
      </c>
      <c r="J9646">
        <v>24.13</v>
      </c>
      <c r="K9646">
        <v>18</v>
      </c>
      <c r="L9646">
        <v>0</v>
      </c>
    </row>
    <row r="9647" spans="1:12" x14ac:dyDescent="0.25">
      <c r="A9647">
        <v>90178090</v>
      </c>
      <c r="C9647">
        <v>0</v>
      </c>
      <c r="D9647" t="s">
        <v>8890</v>
      </c>
      <c r="E9647">
        <v>1683</v>
      </c>
      <c r="F9647">
        <v>2413</v>
      </c>
      <c r="G9647">
        <v>1800</v>
      </c>
      <c r="H9647">
        <v>0</v>
      </c>
      <c r="I9647">
        <v>16.829999999999998</v>
      </c>
      <c r="J9647">
        <v>24.13</v>
      </c>
      <c r="K9647">
        <v>18</v>
      </c>
      <c r="L9647">
        <v>0</v>
      </c>
    </row>
    <row r="9648" spans="1:12" x14ac:dyDescent="0.25">
      <c r="A9648">
        <v>90179010</v>
      </c>
      <c r="C9648">
        <v>0</v>
      </c>
      <c r="D9648" t="s">
        <v>8891</v>
      </c>
      <c r="E9648">
        <v>1683</v>
      </c>
      <c r="F9648">
        <v>1883</v>
      </c>
      <c r="G9648">
        <v>1800</v>
      </c>
      <c r="H9648">
        <v>0</v>
      </c>
      <c r="I9648">
        <v>16.829999999999998</v>
      </c>
      <c r="J9648">
        <v>18.829999999999998</v>
      </c>
      <c r="K9648">
        <v>18</v>
      </c>
      <c r="L9648">
        <v>0</v>
      </c>
    </row>
    <row r="9649" spans="1:12" x14ac:dyDescent="0.25">
      <c r="A9649">
        <v>90179090</v>
      </c>
      <c r="C9649">
        <v>0</v>
      </c>
      <c r="D9649" t="s">
        <v>8892</v>
      </c>
      <c r="E9649">
        <v>1683</v>
      </c>
      <c r="F9649">
        <v>2361</v>
      </c>
      <c r="G9649">
        <v>1800</v>
      </c>
      <c r="H9649">
        <v>0</v>
      </c>
      <c r="I9649">
        <v>16.829999999999998</v>
      </c>
      <c r="J9649">
        <v>23.61</v>
      </c>
      <c r="K9649">
        <v>18</v>
      </c>
      <c r="L9649">
        <v>0</v>
      </c>
    </row>
    <row r="9650" spans="1:12" x14ac:dyDescent="0.25">
      <c r="A9650">
        <v>90181100</v>
      </c>
      <c r="C9650">
        <v>0</v>
      </c>
      <c r="D9650" t="s">
        <v>8893</v>
      </c>
      <c r="E9650">
        <v>1363</v>
      </c>
      <c r="F9650">
        <v>1717</v>
      </c>
      <c r="G9650">
        <v>1800</v>
      </c>
      <c r="H9650">
        <v>0</v>
      </c>
      <c r="I9650">
        <v>13.63</v>
      </c>
      <c r="J9650">
        <v>17.170000000000002</v>
      </c>
      <c r="K9650">
        <v>18</v>
      </c>
      <c r="L9650">
        <v>0</v>
      </c>
    </row>
    <row r="9651" spans="1:12" x14ac:dyDescent="0.25">
      <c r="A9651">
        <v>90181210</v>
      </c>
      <c r="C9651">
        <v>0</v>
      </c>
      <c r="D9651" t="s">
        <v>8894</v>
      </c>
      <c r="E9651">
        <v>1363</v>
      </c>
      <c r="F9651">
        <v>1563</v>
      </c>
      <c r="G9651">
        <v>1800</v>
      </c>
      <c r="H9651">
        <v>0</v>
      </c>
      <c r="I9651">
        <v>13.63</v>
      </c>
      <c r="J9651">
        <v>15.63</v>
      </c>
      <c r="K9651">
        <v>18</v>
      </c>
      <c r="L9651">
        <v>0</v>
      </c>
    </row>
    <row r="9652" spans="1:12" x14ac:dyDescent="0.25">
      <c r="A9652">
        <v>90181290</v>
      </c>
      <c r="C9652">
        <v>0</v>
      </c>
      <c r="D9652" t="s">
        <v>8895</v>
      </c>
      <c r="E9652">
        <v>1363</v>
      </c>
      <c r="F9652">
        <v>1717</v>
      </c>
      <c r="G9652">
        <v>1800</v>
      </c>
      <c r="H9652">
        <v>0</v>
      </c>
      <c r="I9652">
        <v>13.63</v>
      </c>
      <c r="J9652">
        <v>17.170000000000002</v>
      </c>
      <c r="K9652">
        <v>18</v>
      </c>
      <c r="L9652">
        <v>0</v>
      </c>
    </row>
    <row r="9653" spans="1:12" x14ac:dyDescent="0.25">
      <c r="A9653">
        <v>90181300</v>
      </c>
      <c r="C9653">
        <v>0</v>
      </c>
      <c r="D9653" t="s">
        <v>8896</v>
      </c>
      <c r="E9653">
        <v>1363</v>
      </c>
      <c r="F9653">
        <v>1563</v>
      </c>
      <c r="G9653">
        <v>1800</v>
      </c>
      <c r="H9653">
        <v>0</v>
      </c>
      <c r="I9653">
        <v>13.63</v>
      </c>
      <c r="J9653">
        <v>15.63</v>
      </c>
      <c r="K9653">
        <v>18</v>
      </c>
      <c r="L9653">
        <v>0</v>
      </c>
    </row>
    <row r="9654" spans="1:12" x14ac:dyDescent="0.25">
      <c r="A9654">
        <v>90181410</v>
      </c>
      <c r="C9654">
        <v>0</v>
      </c>
      <c r="D9654" t="s">
        <v>8897</v>
      </c>
      <c r="E9654">
        <v>1363</v>
      </c>
      <c r="F9654">
        <v>1563</v>
      </c>
      <c r="G9654">
        <v>1800</v>
      </c>
      <c r="H9654">
        <v>0</v>
      </c>
      <c r="I9654">
        <v>13.63</v>
      </c>
      <c r="J9654">
        <v>15.63</v>
      </c>
      <c r="K9654">
        <v>18</v>
      </c>
      <c r="L9654">
        <v>0</v>
      </c>
    </row>
    <row r="9655" spans="1:12" x14ac:dyDescent="0.25">
      <c r="A9655">
        <v>90181420</v>
      </c>
      <c r="C9655">
        <v>0</v>
      </c>
      <c r="D9655" t="s">
        <v>8898</v>
      </c>
      <c r="E9655">
        <v>1363</v>
      </c>
      <c r="F9655">
        <v>1563</v>
      </c>
      <c r="G9655">
        <v>1800</v>
      </c>
      <c r="H9655">
        <v>0</v>
      </c>
      <c r="I9655">
        <v>13.63</v>
      </c>
      <c r="J9655">
        <v>15.63</v>
      </c>
      <c r="K9655">
        <v>18</v>
      </c>
      <c r="L9655">
        <v>0</v>
      </c>
    </row>
    <row r="9656" spans="1:12" x14ac:dyDescent="0.25">
      <c r="A9656">
        <v>90181490</v>
      </c>
      <c r="C9656">
        <v>0</v>
      </c>
      <c r="D9656" t="s">
        <v>8899</v>
      </c>
      <c r="E9656">
        <v>1363</v>
      </c>
      <c r="F9656">
        <v>1717</v>
      </c>
      <c r="G9656">
        <v>1800</v>
      </c>
      <c r="H9656">
        <v>0</v>
      </c>
      <c r="I9656">
        <v>13.63</v>
      </c>
      <c r="J9656">
        <v>17.170000000000002</v>
      </c>
      <c r="K9656">
        <v>18</v>
      </c>
      <c r="L9656">
        <v>0</v>
      </c>
    </row>
    <row r="9657" spans="1:12" x14ac:dyDescent="0.25">
      <c r="A9657">
        <v>90181910</v>
      </c>
      <c r="C9657">
        <v>0</v>
      </c>
      <c r="D9657" t="s">
        <v>8900</v>
      </c>
      <c r="E9657">
        <v>1363</v>
      </c>
      <c r="F9657">
        <v>1563</v>
      </c>
      <c r="G9657">
        <v>1800</v>
      </c>
      <c r="H9657">
        <v>0</v>
      </c>
      <c r="I9657">
        <v>13.63</v>
      </c>
      <c r="J9657">
        <v>15.63</v>
      </c>
      <c r="K9657">
        <v>18</v>
      </c>
      <c r="L9657">
        <v>0</v>
      </c>
    </row>
    <row r="9658" spans="1:12" x14ac:dyDescent="0.25">
      <c r="A9658">
        <v>90181920</v>
      </c>
      <c r="C9658">
        <v>0</v>
      </c>
      <c r="D9658" t="s">
        <v>8901</v>
      </c>
      <c r="E9658">
        <v>1363</v>
      </c>
      <c r="F9658">
        <v>1717</v>
      </c>
      <c r="G9658">
        <v>1800</v>
      </c>
      <c r="H9658">
        <v>0</v>
      </c>
      <c r="I9658">
        <v>13.63</v>
      </c>
      <c r="J9658">
        <v>17.170000000000002</v>
      </c>
      <c r="K9658">
        <v>18</v>
      </c>
      <c r="L9658">
        <v>0</v>
      </c>
    </row>
    <row r="9659" spans="1:12" x14ac:dyDescent="0.25">
      <c r="A9659">
        <v>90181980</v>
      </c>
      <c r="C9659">
        <v>0</v>
      </c>
      <c r="D9659" t="s">
        <v>8902</v>
      </c>
      <c r="E9659">
        <v>1363</v>
      </c>
      <c r="F9659">
        <v>1717</v>
      </c>
      <c r="G9659">
        <v>1800</v>
      </c>
      <c r="H9659">
        <v>0</v>
      </c>
      <c r="I9659">
        <v>13.63</v>
      </c>
      <c r="J9659">
        <v>17.170000000000002</v>
      </c>
      <c r="K9659">
        <v>18</v>
      </c>
      <c r="L9659">
        <v>0</v>
      </c>
    </row>
    <row r="9660" spans="1:12" x14ac:dyDescent="0.25">
      <c r="A9660">
        <v>90181990</v>
      </c>
      <c r="C9660">
        <v>0</v>
      </c>
      <c r="D9660" t="s">
        <v>8903</v>
      </c>
      <c r="E9660">
        <v>1363</v>
      </c>
      <c r="F9660">
        <v>1717</v>
      </c>
      <c r="G9660">
        <v>1800</v>
      </c>
      <c r="H9660">
        <v>0</v>
      </c>
      <c r="I9660">
        <v>13.63</v>
      </c>
      <c r="J9660">
        <v>17.170000000000002</v>
      </c>
      <c r="K9660">
        <v>18</v>
      </c>
      <c r="L9660">
        <v>0</v>
      </c>
    </row>
    <row r="9661" spans="1:12" x14ac:dyDescent="0.25">
      <c r="A9661">
        <v>90182010</v>
      </c>
      <c r="C9661">
        <v>0</v>
      </c>
      <c r="D9661" t="s">
        <v>8904</v>
      </c>
      <c r="E9661">
        <v>1413</v>
      </c>
      <c r="F9661">
        <v>1613</v>
      </c>
      <c r="G9661">
        <v>1800</v>
      </c>
      <c r="H9661">
        <v>0</v>
      </c>
      <c r="I9661">
        <v>14.13</v>
      </c>
      <c r="J9661">
        <v>16.13</v>
      </c>
      <c r="K9661">
        <v>18</v>
      </c>
      <c r="L9661">
        <v>0</v>
      </c>
    </row>
    <row r="9662" spans="1:12" x14ac:dyDescent="0.25">
      <c r="A9662">
        <v>90182020</v>
      </c>
      <c r="C9662">
        <v>0</v>
      </c>
      <c r="D9662" t="s">
        <v>8905</v>
      </c>
      <c r="E9662">
        <v>1413</v>
      </c>
      <c r="F9662">
        <v>1613</v>
      </c>
      <c r="G9662">
        <v>1800</v>
      </c>
      <c r="H9662">
        <v>0</v>
      </c>
      <c r="I9662">
        <v>14.13</v>
      </c>
      <c r="J9662">
        <v>16.13</v>
      </c>
      <c r="K9662">
        <v>18</v>
      </c>
      <c r="L9662">
        <v>0</v>
      </c>
    </row>
    <row r="9663" spans="1:12" x14ac:dyDescent="0.25">
      <c r="A9663">
        <v>90182090</v>
      </c>
      <c r="C9663">
        <v>0</v>
      </c>
      <c r="D9663" t="s">
        <v>8906</v>
      </c>
      <c r="E9663">
        <v>1413</v>
      </c>
      <c r="F9663">
        <v>1767</v>
      </c>
      <c r="G9663">
        <v>1800</v>
      </c>
      <c r="H9663">
        <v>0</v>
      </c>
      <c r="I9663">
        <v>14.13</v>
      </c>
      <c r="J9663">
        <v>17.670000000000002</v>
      </c>
      <c r="K9663">
        <v>18</v>
      </c>
      <c r="L9663">
        <v>0</v>
      </c>
    </row>
    <row r="9664" spans="1:12" x14ac:dyDescent="0.25">
      <c r="A9664">
        <v>90183111</v>
      </c>
      <c r="C9664">
        <v>0</v>
      </c>
      <c r="D9664" t="s">
        <v>8907</v>
      </c>
      <c r="E9664">
        <v>1345</v>
      </c>
      <c r="F9664">
        <v>1941</v>
      </c>
      <c r="G9664">
        <v>1800</v>
      </c>
      <c r="H9664">
        <v>0</v>
      </c>
      <c r="I9664">
        <v>13.45</v>
      </c>
      <c r="J9664">
        <v>19.41</v>
      </c>
      <c r="K9664">
        <v>18</v>
      </c>
      <c r="L9664">
        <v>0</v>
      </c>
    </row>
    <row r="9665" spans="1:12" x14ac:dyDescent="0.25">
      <c r="A9665">
        <v>90183119</v>
      </c>
      <c r="C9665">
        <v>0</v>
      </c>
      <c r="D9665" t="s">
        <v>8908</v>
      </c>
      <c r="E9665">
        <v>1345</v>
      </c>
      <c r="F9665">
        <v>1941</v>
      </c>
      <c r="G9665">
        <v>1200</v>
      </c>
      <c r="H9665">
        <v>0</v>
      </c>
      <c r="I9665">
        <v>13.45</v>
      </c>
      <c r="J9665">
        <v>19.41</v>
      </c>
      <c r="K9665">
        <v>12</v>
      </c>
      <c r="L9665">
        <v>0</v>
      </c>
    </row>
    <row r="9666" spans="1:12" x14ac:dyDescent="0.25">
      <c r="A9666">
        <v>90183190</v>
      </c>
      <c r="C9666">
        <v>0</v>
      </c>
      <c r="D9666" t="s">
        <v>8909</v>
      </c>
      <c r="E9666">
        <v>1345</v>
      </c>
      <c r="F9666">
        <v>1545</v>
      </c>
      <c r="G9666">
        <v>1800</v>
      </c>
      <c r="H9666">
        <v>0</v>
      </c>
      <c r="I9666">
        <v>13.45</v>
      </c>
      <c r="J9666">
        <v>15.45</v>
      </c>
      <c r="K9666">
        <v>18</v>
      </c>
      <c r="L9666">
        <v>0</v>
      </c>
    </row>
    <row r="9667" spans="1:12" x14ac:dyDescent="0.25">
      <c r="A9667">
        <v>90183211</v>
      </c>
      <c r="C9667">
        <v>0</v>
      </c>
      <c r="D9667" t="s">
        <v>8910</v>
      </c>
      <c r="E9667">
        <v>1501</v>
      </c>
      <c r="F9667">
        <v>2097</v>
      </c>
      <c r="G9667">
        <v>1800</v>
      </c>
      <c r="H9667">
        <v>0</v>
      </c>
      <c r="I9667">
        <v>15.01</v>
      </c>
      <c r="J9667">
        <v>20.97</v>
      </c>
      <c r="K9667">
        <v>18</v>
      </c>
      <c r="L9667">
        <v>0</v>
      </c>
    </row>
    <row r="9668" spans="1:12" x14ac:dyDescent="0.25">
      <c r="A9668">
        <v>90183212</v>
      </c>
      <c r="C9668">
        <v>0</v>
      </c>
      <c r="D9668" t="s">
        <v>8911</v>
      </c>
      <c r="E9668">
        <v>1501</v>
      </c>
      <c r="F9668">
        <v>1701</v>
      </c>
      <c r="G9668">
        <v>1800</v>
      </c>
      <c r="H9668">
        <v>0</v>
      </c>
      <c r="I9668">
        <v>15.01</v>
      </c>
      <c r="J9668">
        <v>17.010000000000002</v>
      </c>
      <c r="K9668">
        <v>18</v>
      </c>
      <c r="L9668">
        <v>0</v>
      </c>
    </row>
    <row r="9669" spans="1:12" x14ac:dyDescent="0.25">
      <c r="A9669">
        <v>90183213</v>
      </c>
      <c r="C9669">
        <v>0</v>
      </c>
      <c r="D9669" t="s">
        <v>11205</v>
      </c>
      <c r="E9669">
        <v>1501</v>
      </c>
      <c r="F9669">
        <v>1701</v>
      </c>
      <c r="G9669">
        <v>1200</v>
      </c>
      <c r="H9669">
        <v>0</v>
      </c>
      <c r="I9669">
        <v>15.01</v>
      </c>
      <c r="J9669">
        <v>17.010000000000002</v>
      </c>
      <c r="K9669">
        <v>12</v>
      </c>
      <c r="L9669">
        <v>0</v>
      </c>
    </row>
    <row r="9670" spans="1:12" x14ac:dyDescent="0.25">
      <c r="A9670">
        <v>90183219</v>
      </c>
      <c r="C9670">
        <v>0</v>
      </c>
      <c r="D9670" t="s">
        <v>8912</v>
      </c>
      <c r="E9670">
        <v>1578</v>
      </c>
      <c r="F9670">
        <v>2174</v>
      </c>
      <c r="G9670">
        <v>1200</v>
      </c>
      <c r="H9670">
        <v>0</v>
      </c>
      <c r="I9670">
        <v>15.78</v>
      </c>
      <c r="J9670">
        <v>21.74</v>
      </c>
      <c r="K9670">
        <v>12</v>
      </c>
      <c r="L9670">
        <v>0</v>
      </c>
    </row>
    <row r="9671" spans="1:12" x14ac:dyDescent="0.25">
      <c r="A9671">
        <v>90183220</v>
      </c>
      <c r="C9671">
        <v>0</v>
      </c>
      <c r="D9671" t="s">
        <v>8913</v>
      </c>
      <c r="E9671">
        <v>1413</v>
      </c>
      <c r="F9671">
        <v>1613</v>
      </c>
      <c r="G9671">
        <v>1800</v>
      </c>
      <c r="H9671">
        <v>0</v>
      </c>
      <c r="I9671">
        <v>14.13</v>
      </c>
      <c r="J9671">
        <v>16.13</v>
      </c>
      <c r="K9671">
        <v>18</v>
      </c>
      <c r="L9671">
        <v>0</v>
      </c>
    </row>
    <row r="9672" spans="1:12" x14ac:dyDescent="0.25">
      <c r="A9672">
        <v>90183910</v>
      </c>
      <c r="C9672">
        <v>0</v>
      </c>
      <c r="D9672" t="s">
        <v>8914</v>
      </c>
      <c r="E9672">
        <v>1501</v>
      </c>
      <c r="F9672">
        <v>2097</v>
      </c>
      <c r="G9672">
        <v>1800</v>
      </c>
      <c r="H9672">
        <v>0</v>
      </c>
      <c r="I9672">
        <v>15.01</v>
      </c>
      <c r="J9672">
        <v>20.97</v>
      </c>
      <c r="K9672">
        <v>18</v>
      </c>
      <c r="L9672">
        <v>0</v>
      </c>
    </row>
    <row r="9673" spans="1:12" x14ac:dyDescent="0.25">
      <c r="A9673">
        <v>90183921</v>
      </c>
      <c r="C9673">
        <v>0</v>
      </c>
      <c r="D9673" t="s">
        <v>12935</v>
      </c>
      <c r="E9673">
        <v>1345</v>
      </c>
      <c r="F9673">
        <v>1545</v>
      </c>
      <c r="G9673">
        <v>1800</v>
      </c>
      <c r="H9673">
        <v>0</v>
      </c>
      <c r="I9673">
        <v>13.45</v>
      </c>
      <c r="J9673">
        <v>15.45</v>
      </c>
      <c r="K9673">
        <v>18</v>
      </c>
      <c r="L9673">
        <v>0</v>
      </c>
    </row>
    <row r="9674" spans="1:12" x14ac:dyDescent="0.25">
      <c r="A9674">
        <v>90183922</v>
      </c>
      <c r="C9674">
        <v>0</v>
      </c>
      <c r="D9674" t="s">
        <v>8915</v>
      </c>
      <c r="E9674">
        <v>1345</v>
      </c>
      <c r="F9674">
        <v>1545</v>
      </c>
      <c r="G9674">
        <v>1800</v>
      </c>
      <c r="H9674">
        <v>0</v>
      </c>
      <c r="I9674">
        <v>13.45</v>
      </c>
      <c r="J9674">
        <v>15.45</v>
      </c>
      <c r="K9674">
        <v>18</v>
      </c>
      <c r="L9674">
        <v>0</v>
      </c>
    </row>
    <row r="9675" spans="1:12" x14ac:dyDescent="0.25">
      <c r="A9675">
        <v>90183923</v>
      </c>
      <c r="C9675">
        <v>0</v>
      </c>
      <c r="D9675" t="s">
        <v>8916</v>
      </c>
      <c r="E9675">
        <v>1413</v>
      </c>
      <c r="F9675">
        <v>1613</v>
      </c>
      <c r="G9675">
        <v>1800</v>
      </c>
      <c r="H9675">
        <v>0</v>
      </c>
      <c r="I9675">
        <v>14.13</v>
      </c>
      <c r="J9675">
        <v>16.13</v>
      </c>
      <c r="K9675">
        <v>18</v>
      </c>
      <c r="L9675">
        <v>0</v>
      </c>
    </row>
    <row r="9676" spans="1:12" x14ac:dyDescent="0.25">
      <c r="A9676">
        <v>90183925</v>
      </c>
      <c r="C9676">
        <v>0</v>
      </c>
      <c r="D9676" t="s">
        <v>12936</v>
      </c>
      <c r="E9676">
        <v>1345</v>
      </c>
      <c r="F9676">
        <v>1569</v>
      </c>
      <c r="G9676">
        <v>1800</v>
      </c>
      <c r="H9676">
        <v>0</v>
      </c>
      <c r="I9676">
        <v>13.45</v>
      </c>
      <c r="J9676">
        <v>15.69</v>
      </c>
      <c r="K9676">
        <v>18</v>
      </c>
      <c r="L9676">
        <v>0</v>
      </c>
    </row>
    <row r="9677" spans="1:12" x14ac:dyDescent="0.25">
      <c r="A9677">
        <v>90183926</v>
      </c>
      <c r="C9677">
        <v>0</v>
      </c>
      <c r="D9677" t="s">
        <v>12937</v>
      </c>
      <c r="E9677">
        <v>1345</v>
      </c>
      <c r="F9677">
        <v>1718</v>
      </c>
      <c r="G9677">
        <v>1800</v>
      </c>
      <c r="H9677">
        <v>0</v>
      </c>
      <c r="I9677">
        <v>13.45</v>
      </c>
      <c r="J9677">
        <v>17.18</v>
      </c>
      <c r="K9677">
        <v>18</v>
      </c>
      <c r="L9677">
        <v>0</v>
      </c>
    </row>
    <row r="9678" spans="1:12" x14ac:dyDescent="0.25">
      <c r="A9678">
        <v>90183929</v>
      </c>
      <c r="C9678">
        <v>0</v>
      </c>
      <c r="D9678" t="s">
        <v>12938</v>
      </c>
      <c r="E9678">
        <v>1345</v>
      </c>
      <c r="F9678">
        <v>1545</v>
      </c>
      <c r="G9678">
        <v>1800</v>
      </c>
      <c r="H9678">
        <v>0</v>
      </c>
      <c r="I9678">
        <v>13.45</v>
      </c>
      <c r="J9678">
        <v>15.45</v>
      </c>
      <c r="K9678">
        <v>18</v>
      </c>
      <c r="L9678">
        <v>0</v>
      </c>
    </row>
    <row r="9679" spans="1:12" x14ac:dyDescent="0.25">
      <c r="A9679">
        <v>90183930</v>
      </c>
      <c r="C9679">
        <v>0</v>
      </c>
      <c r="D9679" t="s">
        <v>12939</v>
      </c>
      <c r="E9679">
        <v>1413</v>
      </c>
      <c r="F9679">
        <v>1786</v>
      </c>
      <c r="G9679">
        <v>1800</v>
      </c>
      <c r="H9679">
        <v>0</v>
      </c>
      <c r="I9679">
        <v>14.13</v>
      </c>
      <c r="J9679">
        <v>17.86</v>
      </c>
      <c r="K9679">
        <v>18</v>
      </c>
      <c r="L9679">
        <v>0</v>
      </c>
    </row>
    <row r="9680" spans="1:12" x14ac:dyDescent="0.25">
      <c r="A9680">
        <v>90183991</v>
      </c>
      <c r="C9680">
        <v>0</v>
      </c>
      <c r="D9680" t="s">
        <v>12940</v>
      </c>
      <c r="E9680">
        <v>1345</v>
      </c>
      <c r="F9680">
        <v>1718</v>
      </c>
      <c r="G9680">
        <v>1800</v>
      </c>
      <c r="H9680">
        <v>0</v>
      </c>
      <c r="I9680">
        <v>13.45</v>
      </c>
      <c r="J9680">
        <v>17.18</v>
      </c>
      <c r="K9680">
        <v>18</v>
      </c>
      <c r="L9680">
        <v>0</v>
      </c>
    </row>
    <row r="9681" spans="1:12" x14ac:dyDescent="0.25">
      <c r="A9681">
        <v>90183999</v>
      </c>
      <c r="C9681">
        <v>0</v>
      </c>
      <c r="D9681" t="s">
        <v>8917</v>
      </c>
      <c r="E9681">
        <v>1413</v>
      </c>
      <c r="F9681">
        <v>1786</v>
      </c>
      <c r="G9681">
        <v>1800</v>
      </c>
      <c r="H9681">
        <v>0</v>
      </c>
      <c r="I9681">
        <v>14.13</v>
      </c>
      <c r="J9681">
        <v>17.86</v>
      </c>
      <c r="K9681">
        <v>18</v>
      </c>
      <c r="L9681">
        <v>0</v>
      </c>
    </row>
    <row r="9682" spans="1:12" x14ac:dyDescent="0.25">
      <c r="A9682">
        <v>90183999</v>
      </c>
      <c r="B9682">
        <v>1</v>
      </c>
      <c r="C9682">
        <v>0</v>
      </c>
      <c r="D9682" t="s">
        <v>11206</v>
      </c>
      <c r="E9682">
        <v>1345</v>
      </c>
      <c r="F9682">
        <v>1718</v>
      </c>
      <c r="G9682">
        <v>1800</v>
      </c>
      <c r="H9682">
        <v>0</v>
      </c>
      <c r="I9682">
        <v>13.45</v>
      </c>
      <c r="J9682">
        <v>17.18</v>
      </c>
      <c r="K9682">
        <v>18</v>
      </c>
      <c r="L9682">
        <v>0</v>
      </c>
    </row>
    <row r="9683" spans="1:12" x14ac:dyDescent="0.25">
      <c r="A9683">
        <v>90184100</v>
      </c>
      <c r="C9683">
        <v>0</v>
      </c>
      <c r="D9683" t="s">
        <v>8918</v>
      </c>
      <c r="E9683">
        <v>1413</v>
      </c>
      <c r="F9683">
        <v>1767</v>
      </c>
      <c r="G9683">
        <v>1800</v>
      </c>
      <c r="H9683">
        <v>0</v>
      </c>
      <c r="I9683">
        <v>14.13</v>
      </c>
      <c r="J9683">
        <v>17.670000000000002</v>
      </c>
      <c r="K9683">
        <v>18</v>
      </c>
      <c r="L9683">
        <v>0</v>
      </c>
    </row>
    <row r="9684" spans="1:12" x14ac:dyDescent="0.25">
      <c r="A9684">
        <v>90184911</v>
      </c>
      <c r="C9684">
        <v>0</v>
      </c>
      <c r="D9684" t="s">
        <v>12941</v>
      </c>
      <c r="E9684">
        <v>1413</v>
      </c>
      <c r="F9684">
        <v>1786</v>
      </c>
      <c r="G9684">
        <v>1800</v>
      </c>
      <c r="H9684">
        <v>0</v>
      </c>
      <c r="I9684">
        <v>14.13</v>
      </c>
      <c r="J9684">
        <v>17.86</v>
      </c>
      <c r="K9684">
        <v>18</v>
      </c>
      <c r="L9684">
        <v>0</v>
      </c>
    </row>
    <row r="9685" spans="1:12" x14ac:dyDescent="0.25">
      <c r="A9685">
        <v>90184912</v>
      </c>
      <c r="C9685">
        <v>0</v>
      </c>
      <c r="D9685" t="s">
        <v>8919</v>
      </c>
      <c r="E9685">
        <v>1413</v>
      </c>
      <c r="F9685">
        <v>1786</v>
      </c>
      <c r="G9685">
        <v>1800</v>
      </c>
      <c r="H9685">
        <v>0</v>
      </c>
      <c r="I9685">
        <v>14.13</v>
      </c>
      <c r="J9685">
        <v>17.86</v>
      </c>
      <c r="K9685">
        <v>18</v>
      </c>
      <c r="L9685">
        <v>0</v>
      </c>
    </row>
    <row r="9686" spans="1:12" x14ac:dyDescent="0.25">
      <c r="A9686">
        <v>90184919</v>
      </c>
      <c r="C9686">
        <v>0</v>
      </c>
      <c r="D9686" t="s">
        <v>12942</v>
      </c>
      <c r="E9686">
        <v>1413</v>
      </c>
      <c r="F9686">
        <v>1786</v>
      </c>
      <c r="G9686">
        <v>1800</v>
      </c>
      <c r="H9686">
        <v>0</v>
      </c>
      <c r="I9686">
        <v>14.13</v>
      </c>
      <c r="J9686">
        <v>17.86</v>
      </c>
      <c r="K9686">
        <v>18</v>
      </c>
      <c r="L9686">
        <v>0</v>
      </c>
    </row>
    <row r="9687" spans="1:12" x14ac:dyDescent="0.25">
      <c r="A9687">
        <v>90184920</v>
      </c>
      <c r="C9687">
        <v>0</v>
      </c>
      <c r="D9687" t="s">
        <v>12943</v>
      </c>
      <c r="E9687">
        <v>1413</v>
      </c>
      <c r="F9687">
        <v>1786</v>
      </c>
      <c r="G9687">
        <v>1800</v>
      </c>
      <c r="H9687">
        <v>0</v>
      </c>
      <c r="I9687">
        <v>14.13</v>
      </c>
      <c r="J9687">
        <v>17.86</v>
      </c>
      <c r="K9687">
        <v>18</v>
      </c>
      <c r="L9687">
        <v>0</v>
      </c>
    </row>
    <row r="9688" spans="1:12" x14ac:dyDescent="0.25">
      <c r="A9688">
        <v>90184940</v>
      </c>
      <c r="C9688">
        <v>0</v>
      </c>
      <c r="D9688" t="s">
        <v>12944</v>
      </c>
      <c r="E9688">
        <v>1413</v>
      </c>
      <c r="F9688">
        <v>1613</v>
      </c>
      <c r="G9688">
        <v>1800</v>
      </c>
      <c r="H9688">
        <v>0</v>
      </c>
      <c r="I9688">
        <v>14.13</v>
      </c>
      <c r="J9688">
        <v>16.13</v>
      </c>
      <c r="K9688">
        <v>18</v>
      </c>
      <c r="L9688">
        <v>0</v>
      </c>
    </row>
    <row r="9689" spans="1:12" x14ac:dyDescent="0.25">
      <c r="A9689">
        <v>90184991</v>
      </c>
      <c r="C9689">
        <v>0</v>
      </c>
      <c r="D9689" t="s">
        <v>12945</v>
      </c>
      <c r="E9689">
        <v>1413</v>
      </c>
      <c r="F9689">
        <v>1613</v>
      </c>
      <c r="G9689">
        <v>1800</v>
      </c>
      <c r="H9689">
        <v>0</v>
      </c>
      <c r="I9689">
        <v>14.13</v>
      </c>
      <c r="J9689">
        <v>16.13</v>
      </c>
      <c r="K9689">
        <v>18</v>
      </c>
      <c r="L9689">
        <v>0</v>
      </c>
    </row>
    <row r="9690" spans="1:12" x14ac:dyDescent="0.25">
      <c r="A9690">
        <v>90184999</v>
      </c>
      <c r="C9690">
        <v>0</v>
      </c>
      <c r="D9690" t="s">
        <v>12938</v>
      </c>
      <c r="E9690">
        <v>1413</v>
      </c>
      <c r="F9690">
        <v>1786</v>
      </c>
      <c r="G9690">
        <v>1800</v>
      </c>
      <c r="H9690">
        <v>0</v>
      </c>
      <c r="I9690">
        <v>14.13</v>
      </c>
      <c r="J9690">
        <v>17.86</v>
      </c>
      <c r="K9690">
        <v>18</v>
      </c>
      <c r="L9690">
        <v>0</v>
      </c>
    </row>
    <row r="9691" spans="1:12" x14ac:dyDescent="0.25">
      <c r="A9691">
        <v>90184999</v>
      </c>
      <c r="B9691">
        <v>1</v>
      </c>
      <c r="C9691">
        <v>0</v>
      </c>
      <c r="D9691" t="s">
        <v>9760</v>
      </c>
      <c r="E9691">
        <v>1380</v>
      </c>
      <c r="F9691">
        <v>1753</v>
      </c>
      <c r="G9691">
        <v>1800</v>
      </c>
      <c r="H9691">
        <v>0</v>
      </c>
      <c r="I9691">
        <v>13.8</v>
      </c>
      <c r="J9691">
        <v>17.53</v>
      </c>
      <c r="K9691">
        <v>18</v>
      </c>
      <c r="L9691">
        <v>0</v>
      </c>
    </row>
    <row r="9692" spans="1:12" x14ac:dyDescent="0.25">
      <c r="A9692">
        <v>90185010</v>
      </c>
      <c r="C9692">
        <v>0</v>
      </c>
      <c r="D9692" t="s">
        <v>8920</v>
      </c>
      <c r="E9692">
        <v>1413</v>
      </c>
      <c r="F9692">
        <v>1613</v>
      </c>
      <c r="G9692">
        <v>1800</v>
      </c>
      <c r="H9692">
        <v>0</v>
      </c>
      <c r="I9692">
        <v>14.13</v>
      </c>
      <c r="J9692">
        <v>16.13</v>
      </c>
      <c r="K9692">
        <v>18</v>
      </c>
      <c r="L9692">
        <v>0</v>
      </c>
    </row>
    <row r="9693" spans="1:12" x14ac:dyDescent="0.25">
      <c r="A9693">
        <v>90185090</v>
      </c>
      <c r="C9693">
        <v>0</v>
      </c>
      <c r="D9693" t="s">
        <v>8921</v>
      </c>
      <c r="E9693">
        <v>1413</v>
      </c>
      <c r="F9693">
        <v>1767</v>
      </c>
      <c r="G9693">
        <v>1800</v>
      </c>
      <c r="H9693">
        <v>0</v>
      </c>
      <c r="I9693">
        <v>14.13</v>
      </c>
      <c r="J9693">
        <v>17.670000000000002</v>
      </c>
      <c r="K9693">
        <v>18</v>
      </c>
      <c r="L9693">
        <v>0</v>
      </c>
    </row>
    <row r="9694" spans="1:12" x14ac:dyDescent="0.25">
      <c r="A9694">
        <v>90189010</v>
      </c>
      <c r="C9694">
        <v>0</v>
      </c>
      <c r="D9694" t="s">
        <v>12946</v>
      </c>
      <c r="E9694">
        <v>1345</v>
      </c>
      <c r="F9694">
        <v>1545</v>
      </c>
      <c r="G9694">
        <v>1800</v>
      </c>
      <c r="H9694">
        <v>0</v>
      </c>
      <c r="I9694">
        <v>13.45</v>
      </c>
      <c r="J9694">
        <v>15.45</v>
      </c>
      <c r="K9694">
        <v>18</v>
      </c>
      <c r="L9694">
        <v>0</v>
      </c>
    </row>
    <row r="9695" spans="1:12" x14ac:dyDescent="0.25">
      <c r="A9695">
        <v>90189021</v>
      </c>
      <c r="C9695">
        <v>0</v>
      </c>
      <c r="D9695" t="s">
        <v>8922</v>
      </c>
      <c r="E9695">
        <v>1413</v>
      </c>
      <c r="F9695">
        <v>1786</v>
      </c>
      <c r="G9695">
        <v>1800</v>
      </c>
      <c r="H9695">
        <v>0</v>
      </c>
      <c r="I9695">
        <v>14.13</v>
      </c>
      <c r="J9695">
        <v>17.86</v>
      </c>
      <c r="K9695">
        <v>18</v>
      </c>
      <c r="L9695">
        <v>0</v>
      </c>
    </row>
    <row r="9696" spans="1:12" x14ac:dyDescent="0.25">
      <c r="A9696">
        <v>90189029</v>
      </c>
      <c r="C9696">
        <v>0</v>
      </c>
      <c r="D9696" t="s">
        <v>12938</v>
      </c>
      <c r="E9696">
        <v>1413</v>
      </c>
      <c r="F9696">
        <v>1786</v>
      </c>
      <c r="G9696">
        <v>1800</v>
      </c>
      <c r="H9696">
        <v>0</v>
      </c>
      <c r="I9696">
        <v>14.13</v>
      </c>
      <c r="J9696">
        <v>17.86</v>
      </c>
      <c r="K9696">
        <v>18</v>
      </c>
      <c r="L9696">
        <v>0</v>
      </c>
    </row>
    <row r="9697" spans="1:12" x14ac:dyDescent="0.25">
      <c r="A9697">
        <v>90189031</v>
      </c>
      <c r="C9697">
        <v>0</v>
      </c>
      <c r="D9697" t="s">
        <v>12947</v>
      </c>
      <c r="E9697">
        <v>1413</v>
      </c>
      <c r="F9697">
        <v>1613</v>
      </c>
      <c r="G9697">
        <v>1800</v>
      </c>
      <c r="H9697">
        <v>0</v>
      </c>
      <c r="I9697">
        <v>14.13</v>
      </c>
      <c r="J9697">
        <v>16.13</v>
      </c>
      <c r="K9697">
        <v>18</v>
      </c>
      <c r="L9697">
        <v>0</v>
      </c>
    </row>
    <row r="9698" spans="1:12" x14ac:dyDescent="0.25">
      <c r="A9698">
        <v>90189039</v>
      </c>
      <c r="C9698">
        <v>0</v>
      </c>
      <c r="D9698" t="s">
        <v>12938</v>
      </c>
      <c r="E9698">
        <v>1413</v>
      </c>
      <c r="F9698">
        <v>1767</v>
      </c>
      <c r="G9698">
        <v>1800</v>
      </c>
      <c r="H9698">
        <v>0</v>
      </c>
      <c r="I9698">
        <v>14.13</v>
      </c>
      <c r="J9698">
        <v>17.670000000000002</v>
      </c>
      <c r="K9698">
        <v>18</v>
      </c>
      <c r="L9698">
        <v>0</v>
      </c>
    </row>
    <row r="9699" spans="1:12" x14ac:dyDescent="0.25">
      <c r="A9699">
        <v>90189040</v>
      </c>
      <c r="C9699">
        <v>0</v>
      </c>
      <c r="D9699" t="s">
        <v>12948</v>
      </c>
      <c r="E9699">
        <v>1345</v>
      </c>
      <c r="F9699">
        <v>1637</v>
      </c>
      <c r="G9699">
        <v>1800</v>
      </c>
      <c r="H9699">
        <v>0</v>
      </c>
      <c r="I9699">
        <v>13.45</v>
      </c>
      <c r="J9699">
        <v>16.37</v>
      </c>
      <c r="K9699">
        <v>18</v>
      </c>
      <c r="L9699">
        <v>0</v>
      </c>
    </row>
    <row r="9700" spans="1:12" x14ac:dyDescent="0.25">
      <c r="A9700">
        <v>90189050</v>
      </c>
      <c r="C9700">
        <v>0</v>
      </c>
      <c r="D9700" t="s">
        <v>12949</v>
      </c>
      <c r="E9700">
        <v>1839</v>
      </c>
      <c r="F9700">
        <v>3158</v>
      </c>
      <c r="G9700">
        <v>1800</v>
      </c>
      <c r="H9700">
        <v>0</v>
      </c>
      <c r="I9700">
        <v>18.39</v>
      </c>
      <c r="J9700">
        <v>31.58</v>
      </c>
      <c r="K9700">
        <v>18</v>
      </c>
      <c r="L9700">
        <v>0</v>
      </c>
    </row>
    <row r="9701" spans="1:12" x14ac:dyDescent="0.25">
      <c r="A9701">
        <v>90189061</v>
      </c>
      <c r="C9701">
        <v>0</v>
      </c>
      <c r="D9701" t="s">
        <v>12950</v>
      </c>
      <c r="E9701">
        <v>1413</v>
      </c>
      <c r="F9701">
        <v>1786</v>
      </c>
      <c r="G9701">
        <v>1800</v>
      </c>
      <c r="H9701">
        <v>0</v>
      </c>
      <c r="I9701">
        <v>14.13</v>
      </c>
      <c r="J9701">
        <v>17.86</v>
      </c>
      <c r="K9701">
        <v>18</v>
      </c>
      <c r="L9701">
        <v>0</v>
      </c>
    </row>
    <row r="9702" spans="1:12" x14ac:dyDescent="0.25">
      <c r="A9702">
        <v>90189069</v>
      </c>
      <c r="C9702">
        <v>0</v>
      </c>
      <c r="D9702" t="s">
        <v>12938</v>
      </c>
      <c r="E9702">
        <v>1413</v>
      </c>
      <c r="F9702">
        <v>1786</v>
      </c>
      <c r="G9702">
        <v>1800</v>
      </c>
      <c r="H9702">
        <v>0</v>
      </c>
      <c r="I9702">
        <v>14.13</v>
      </c>
      <c r="J9702">
        <v>17.86</v>
      </c>
      <c r="K9702">
        <v>18</v>
      </c>
      <c r="L9702">
        <v>0</v>
      </c>
    </row>
    <row r="9703" spans="1:12" x14ac:dyDescent="0.25">
      <c r="A9703">
        <v>90189091</v>
      </c>
      <c r="C9703">
        <v>0</v>
      </c>
      <c r="D9703" t="s">
        <v>12951</v>
      </c>
      <c r="E9703">
        <v>1413</v>
      </c>
      <c r="F9703">
        <v>1767</v>
      </c>
      <c r="G9703">
        <v>1800</v>
      </c>
      <c r="H9703">
        <v>0</v>
      </c>
      <c r="I9703">
        <v>14.13</v>
      </c>
      <c r="J9703">
        <v>17.670000000000002</v>
      </c>
      <c r="K9703">
        <v>18</v>
      </c>
      <c r="L9703">
        <v>0</v>
      </c>
    </row>
    <row r="9704" spans="1:12" x14ac:dyDescent="0.25">
      <c r="A9704">
        <v>90189093</v>
      </c>
      <c r="C9704">
        <v>0</v>
      </c>
      <c r="D9704" t="s">
        <v>12952</v>
      </c>
      <c r="E9704">
        <v>1413</v>
      </c>
      <c r="F9704">
        <v>1613</v>
      </c>
      <c r="G9704">
        <v>1800</v>
      </c>
      <c r="H9704">
        <v>0</v>
      </c>
      <c r="I9704">
        <v>14.13</v>
      </c>
      <c r="J9704">
        <v>16.13</v>
      </c>
      <c r="K9704">
        <v>18</v>
      </c>
      <c r="L9704">
        <v>0</v>
      </c>
    </row>
    <row r="9705" spans="1:12" x14ac:dyDescent="0.25">
      <c r="A9705">
        <v>90189094</v>
      </c>
      <c r="C9705">
        <v>0</v>
      </c>
      <c r="D9705" t="s">
        <v>12953</v>
      </c>
      <c r="E9705">
        <v>1413</v>
      </c>
      <c r="F9705">
        <v>1613</v>
      </c>
      <c r="G9705">
        <v>1800</v>
      </c>
      <c r="H9705">
        <v>0</v>
      </c>
      <c r="I9705">
        <v>14.13</v>
      </c>
      <c r="J9705">
        <v>16.13</v>
      </c>
      <c r="K9705">
        <v>18</v>
      </c>
      <c r="L9705">
        <v>0</v>
      </c>
    </row>
    <row r="9706" spans="1:12" x14ac:dyDescent="0.25">
      <c r="A9706">
        <v>90189095</v>
      </c>
      <c r="C9706">
        <v>0</v>
      </c>
      <c r="D9706" t="s">
        <v>12954</v>
      </c>
      <c r="E9706">
        <v>1345</v>
      </c>
      <c r="F9706">
        <v>1545</v>
      </c>
      <c r="G9706">
        <v>1800</v>
      </c>
      <c r="H9706">
        <v>0</v>
      </c>
      <c r="I9706">
        <v>13.45</v>
      </c>
      <c r="J9706">
        <v>15.45</v>
      </c>
      <c r="K9706">
        <v>18</v>
      </c>
      <c r="L9706">
        <v>0</v>
      </c>
    </row>
    <row r="9707" spans="1:12" x14ac:dyDescent="0.25">
      <c r="A9707">
        <v>90189096</v>
      </c>
      <c r="C9707">
        <v>0</v>
      </c>
      <c r="D9707" t="s">
        <v>12955</v>
      </c>
      <c r="E9707">
        <v>1413</v>
      </c>
      <c r="F9707">
        <v>1613</v>
      </c>
      <c r="G9707">
        <v>1800</v>
      </c>
      <c r="H9707">
        <v>0</v>
      </c>
      <c r="I9707">
        <v>14.13</v>
      </c>
      <c r="J9707">
        <v>16.13</v>
      </c>
      <c r="K9707">
        <v>18</v>
      </c>
      <c r="L9707">
        <v>0</v>
      </c>
    </row>
    <row r="9708" spans="1:12" x14ac:dyDescent="0.25">
      <c r="A9708">
        <v>90189099</v>
      </c>
      <c r="C9708">
        <v>0</v>
      </c>
      <c r="D9708" t="s">
        <v>12938</v>
      </c>
      <c r="E9708">
        <v>1501</v>
      </c>
      <c r="F9708">
        <v>2097</v>
      </c>
      <c r="G9708">
        <v>1800</v>
      </c>
      <c r="H9708">
        <v>0</v>
      </c>
      <c r="I9708">
        <v>15.01</v>
      </c>
      <c r="J9708">
        <v>20.97</v>
      </c>
      <c r="K9708">
        <v>18</v>
      </c>
      <c r="L9708">
        <v>0</v>
      </c>
    </row>
    <row r="9709" spans="1:12" x14ac:dyDescent="0.25">
      <c r="A9709">
        <v>90189099</v>
      </c>
      <c r="B9709">
        <v>1</v>
      </c>
      <c r="C9709">
        <v>0</v>
      </c>
      <c r="D9709" t="s">
        <v>11208</v>
      </c>
      <c r="E9709">
        <v>1345</v>
      </c>
      <c r="F9709">
        <v>1941</v>
      </c>
      <c r="G9709">
        <v>1800</v>
      </c>
      <c r="H9709">
        <v>0</v>
      </c>
      <c r="I9709">
        <v>13.45</v>
      </c>
      <c r="J9709">
        <v>19.41</v>
      </c>
      <c r="K9709">
        <v>18</v>
      </c>
      <c r="L9709">
        <v>0</v>
      </c>
    </row>
    <row r="9710" spans="1:12" x14ac:dyDescent="0.25">
      <c r="A9710">
        <v>90189099</v>
      </c>
      <c r="B9710">
        <v>2</v>
      </c>
      <c r="C9710">
        <v>0</v>
      </c>
      <c r="D9710" t="s">
        <v>11209</v>
      </c>
      <c r="E9710">
        <v>1345</v>
      </c>
      <c r="F9710">
        <v>1941</v>
      </c>
      <c r="G9710">
        <v>1800</v>
      </c>
      <c r="H9710">
        <v>0</v>
      </c>
      <c r="I9710">
        <v>13.45</v>
      </c>
      <c r="J9710">
        <v>19.41</v>
      </c>
      <c r="K9710">
        <v>18</v>
      </c>
      <c r="L9710">
        <v>0</v>
      </c>
    </row>
    <row r="9711" spans="1:12" x14ac:dyDescent="0.25">
      <c r="A9711">
        <v>90189099</v>
      </c>
      <c r="B9711">
        <v>3</v>
      </c>
      <c r="C9711">
        <v>0</v>
      </c>
      <c r="D9711" t="s">
        <v>11210</v>
      </c>
      <c r="E9711">
        <v>1345</v>
      </c>
      <c r="F9711">
        <v>1941</v>
      </c>
      <c r="G9711">
        <v>1800</v>
      </c>
      <c r="H9711">
        <v>0</v>
      </c>
      <c r="I9711">
        <v>13.45</v>
      </c>
      <c r="J9711">
        <v>19.41</v>
      </c>
      <c r="K9711">
        <v>18</v>
      </c>
      <c r="L9711">
        <v>0</v>
      </c>
    </row>
    <row r="9712" spans="1:12" x14ac:dyDescent="0.25">
      <c r="A9712">
        <v>90189099</v>
      </c>
      <c r="B9712">
        <v>4</v>
      </c>
      <c r="C9712">
        <v>0</v>
      </c>
      <c r="D9712" t="s">
        <v>12546</v>
      </c>
      <c r="E9712">
        <v>1345</v>
      </c>
      <c r="F9712">
        <v>1941</v>
      </c>
      <c r="G9712">
        <v>1800</v>
      </c>
      <c r="H9712">
        <v>0</v>
      </c>
      <c r="I9712">
        <v>13.45</v>
      </c>
      <c r="J9712">
        <v>19.41</v>
      </c>
      <c r="K9712">
        <v>18</v>
      </c>
      <c r="L9712">
        <v>0</v>
      </c>
    </row>
    <row r="9713" spans="1:12" x14ac:dyDescent="0.25">
      <c r="A9713">
        <v>90191000</v>
      </c>
      <c r="C9713">
        <v>0</v>
      </c>
      <c r="D9713" t="s">
        <v>8923</v>
      </c>
      <c r="E9713">
        <v>1839</v>
      </c>
      <c r="F9713">
        <v>3158</v>
      </c>
      <c r="G9713">
        <v>1800</v>
      </c>
      <c r="H9713">
        <v>0</v>
      </c>
      <c r="I9713">
        <v>18.39</v>
      </c>
      <c r="J9713">
        <v>31.58</v>
      </c>
      <c r="K9713">
        <v>18</v>
      </c>
      <c r="L9713">
        <v>0</v>
      </c>
    </row>
    <row r="9714" spans="1:12" x14ac:dyDescent="0.25">
      <c r="A9714">
        <v>90192010</v>
      </c>
      <c r="C9714">
        <v>0</v>
      </c>
      <c r="D9714" t="s">
        <v>8924</v>
      </c>
      <c r="E9714">
        <v>1363</v>
      </c>
      <c r="F9714">
        <v>1717</v>
      </c>
      <c r="G9714">
        <v>1800</v>
      </c>
      <c r="H9714">
        <v>0</v>
      </c>
      <c r="I9714">
        <v>13.63</v>
      </c>
      <c r="J9714">
        <v>17.170000000000002</v>
      </c>
      <c r="K9714">
        <v>18</v>
      </c>
      <c r="L9714">
        <v>0</v>
      </c>
    </row>
    <row r="9715" spans="1:12" x14ac:dyDescent="0.25">
      <c r="A9715">
        <v>90192020</v>
      </c>
      <c r="C9715">
        <v>0</v>
      </c>
      <c r="D9715" t="s">
        <v>8925</v>
      </c>
      <c r="E9715">
        <v>1363</v>
      </c>
      <c r="F9715">
        <v>1717</v>
      </c>
      <c r="G9715">
        <v>1800</v>
      </c>
      <c r="H9715">
        <v>0</v>
      </c>
      <c r="I9715">
        <v>13.63</v>
      </c>
      <c r="J9715">
        <v>17.170000000000002</v>
      </c>
      <c r="K9715">
        <v>18</v>
      </c>
      <c r="L9715">
        <v>0</v>
      </c>
    </row>
    <row r="9716" spans="1:12" x14ac:dyDescent="0.25">
      <c r="A9716">
        <v>90192030</v>
      </c>
      <c r="C9716">
        <v>0</v>
      </c>
      <c r="D9716" t="s">
        <v>8926</v>
      </c>
      <c r="E9716">
        <v>1413</v>
      </c>
      <c r="F9716">
        <v>1767</v>
      </c>
      <c r="G9716">
        <v>1800</v>
      </c>
      <c r="H9716">
        <v>0</v>
      </c>
      <c r="I9716">
        <v>14.13</v>
      </c>
      <c r="J9716">
        <v>17.670000000000002</v>
      </c>
      <c r="K9716">
        <v>18</v>
      </c>
      <c r="L9716">
        <v>0</v>
      </c>
    </row>
    <row r="9717" spans="1:12" x14ac:dyDescent="0.25">
      <c r="A9717">
        <v>90192040</v>
      </c>
      <c r="C9717">
        <v>0</v>
      </c>
      <c r="D9717" t="s">
        <v>8927</v>
      </c>
      <c r="E9717">
        <v>1413</v>
      </c>
      <c r="F9717">
        <v>1767</v>
      </c>
      <c r="G9717">
        <v>1800</v>
      </c>
      <c r="H9717">
        <v>0</v>
      </c>
      <c r="I9717">
        <v>14.13</v>
      </c>
      <c r="J9717">
        <v>17.670000000000002</v>
      </c>
      <c r="K9717">
        <v>18</v>
      </c>
      <c r="L9717">
        <v>0</v>
      </c>
    </row>
    <row r="9718" spans="1:12" x14ac:dyDescent="0.25">
      <c r="A9718">
        <v>90192090</v>
      </c>
      <c r="C9718">
        <v>0</v>
      </c>
      <c r="D9718" t="s">
        <v>8928</v>
      </c>
      <c r="E9718">
        <v>1413</v>
      </c>
      <c r="F9718">
        <v>1767</v>
      </c>
      <c r="G9718">
        <v>1800</v>
      </c>
      <c r="H9718">
        <v>0</v>
      </c>
      <c r="I9718">
        <v>14.13</v>
      </c>
      <c r="J9718">
        <v>17.670000000000002</v>
      </c>
      <c r="K9718">
        <v>18</v>
      </c>
      <c r="L9718">
        <v>0</v>
      </c>
    </row>
    <row r="9719" spans="1:12" x14ac:dyDescent="0.25">
      <c r="A9719">
        <v>90200010</v>
      </c>
      <c r="C9719">
        <v>0</v>
      </c>
      <c r="D9719" t="s">
        <v>8929</v>
      </c>
      <c r="E9719">
        <v>1345</v>
      </c>
      <c r="F9719">
        <v>1545</v>
      </c>
      <c r="G9719">
        <v>1800</v>
      </c>
      <c r="H9719">
        <v>0</v>
      </c>
      <c r="I9719">
        <v>13.45</v>
      </c>
      <c r="J9719">
        <v>15.45</v>
      </c>
      <c r="K9719">
        <v>18</v>
      </c>
      <c r="L9719">
        <v>0</v>
      </c>
    </row>
    <row r="9720" spans="1:12" x14ac:dyDescent="0.25">
      <c r="A9720">
        <v>90200090</v>
      </c>
      <c r="C9720">
        <v>0</v>
      </c>
      <c r="D9720" t="s">
        <v>8930</v>
      </c>
      <c r="E9720">
        <v>1413</v>
      </c>
      <c r="F9720">
        <v>1786</v>
      </c>
      <c r="G9720">
        <v>1800</v>
      </c>
      <c r="H9720">
        <v>0</v>
      </c>
      <c r="I9720">
        <v>14.13</v>
      </c>
      <c r="J9720">
        <v>17.86</v>
      </c>
      <c r="K9720">
        <v>18</v>
      </c>
      <c r="L9720">
        <v>0</v>
      </c>
    </row>
    <row r="9721" spans="1:12" x14ac:dyDescent="0.25">
      <c r="A9721">
        <v>90211010</v>
      </c>
      <c r="C9721">
        <v>0</v>
      </c>
      <c r="D9721" t="s">
        <v>8931</v>
      </c>
      <c r="E9721">
        <v>1345</v>
      </c>
      <c r="F9721">
        <v>1699</v>
      </c>
      <c r="G9721">
        <v>1800</v>
      </c>
      <c r="H9721">
        <v>0</v>
      </c>
      <c r="I9721">
        <v>13.45</v>
      </c>
      <c r="J9721">
        <v>16.989999999999998</v>
      </c>
      <c r="K9721">
        <v>18</v>
      </c>
      <c r="L9721">
        <v>0</v>
      </c>
    </row>
    <row r="9722" spans="1:12" x14ac:dyDescent="0.25">
      <c r="A9722">
        <v>90211020</v>
      </c>
      <c r="C9722">
        <v>0</v>
      </c>
      <c r="D9722" t="s">
        <v>8932</v>
      </c>
      <c r="E9722">
        <v>1345</v>
      </c>
      <c r="F9722">
        <v>1598</v>
      </c>
      <c r="G9722">
        <v>1800</v>
      </c>
      <c r="H9722">
        <v>0</v>
      </c>
      <c r="I9722">
        <v>13.45</v>
      </c>
      <c r="J9722">
        <v>15.98</v>
      </c>
      <c r="K9722">
        <v>18</v>
      </c>
      <c r="L9722">
        <v>0</v>
      </c>
    </row>
    <row r="9723" spans="1:12" x14ac:dyDescent="0.25">
      <c r="A9723">
        <v>90211091</v>
      </c>
      <c r="C9723">
        <v>0</v>
      </c>
      <c r="D9723" t="s">
        <v>8933</v>
      </c>
      <c r="E9723">
        <v>1345</v>
      </c>
      <c r="F9723">
        <v>1545</v>
      </c>
      <c r="G9723">
        <v>1800</v>
      </c>
      <c r="H9723">
        <v>0</v>
      </c>
      <c r="I9723">
        <v>13.45</v>
      </c>
      <c r="J9723">
        <v>15.45</v>
      </c>
      <c r="K9723">
        <v>18</v>
      </c>
      <c r="L9723">
        <v>0</v>
      </c>
    </row>
    <row r="9724" spans="1:12" x14ac:dyDescent="0.25">
      <c r="A9724">
        <v>90211099</v>
      </c>
      <c r="C9724">
        <v>0</v>
      </c>
      <c r="D9724" t="s">
        <v>8934</v>
      </c>
      <c r="E9724">
        <v>1345</v>
      </c>
      <c r="F9724">
        <v>1699</v>
      </c>
      <c r="G9724">
        <v>1800</v>
      </c>
      <c r="H9724">
        <v>0</v>
      </c>
      <c r="I9724">
        <v>13.45</v>
      </c>
      <c r="J9724">
        <v>16.989999999999998</v>
      </c>
      <c r="K9724">
        <v>18</v>
      </c>
      <c r="L9724">
        <v>0</v>
      </c>
    </row>
    <row r="9725" spans="1:12" x14ac:dyDescent="0.25">
      <c r="A9725">
        <v>90212110</v>
      </c>
      <c r="C9725">
        <v>0</v>
      </c>
      <c r="D9725" t="s">
        <v>8935</v>
      </c>
      <c r="E9725">
        <v>1345</v>
      </c>
      <c r="F9725">
        <v>1718</v>
      </c>
      <c r="G9725">
        <v>1800</v>
      </c>
      <c r="H9725">
        <v>0</v>
      </c>
      <c r="I9725">
        <v>13.45</v>
      </c>
      <c r="J9725">
        <v>17.18</v>
      </c>
      <c r="K9725">
        <v>18</v>
      </c>
      <c r="L9725">
        <v>0</v>
      </c>
    </row>
    <row r="9726" spans="1:12" x14ac:dyDescent="0.25">
      <c r="A9726">
        <v>90212190</v>
      </c>
      <c r="C9726">
        <v>0</v>
      </c>
      <c r="D9726" t="s">
        <v>8936</v>
      </c>
      <c r="E9726">
        <v>1345</v>
      </c>
      <c r="F9726">
        <v>1718</v>
      </c>
      <c r="G9726">
        <v>1800</v>
      </c>
      <c r="H9726">
        <v>0</v>
      </c>
      <c r="I9726">
        <v>13.45</v>
      </c>
      <c r="J9726">
        <v>17.18</v>
      </c>
      <c r="K9726">
        <v>18</v>
      </c>
      <c r="L9726">
        <v>0</v>
      </c>
    </row>
    <row r="9727" spans="1:12" x14ac:dyDescent="0.25">
      <c r="A9727">
        <v>90212900</v>
      </c>
      <c r="C9727">
        <v>0</v>
      </c>
      <c r="D9727" t="s">
        <v>8937</v>
      </c>
      <c r="E9727">
        <v>1345</v>
      </c>
      <c r="F9727">
        <v>1718</v>
      </c>
      <c r="G9727">
        <v>1800</v>
      </c>
      <c r="H9727">
        <v>0</v>
      </c>
      <c r="I9727">
        <v>13.45</v>
      </c>
      <c r="J9727">
        <v>17.18</v>
      </c>
      <c r="K9727">
        <v>18</v>
      </c>
      <c r="L9727">
        <v>0</v>
      </c>
    </row>
    <row r="9728" spans="1:12" x14ac:dyDescent="0.25">
      <c r="A9728">
        <v>90213110</v>
      </c>
      <c r="C9728">
        <v>0</v>
      </c>
      <c r="D9728" t="s">
        <v>8938</v>
      </c>
      <c r="E9728">
        <v>1345</v>
      </c>
      <c r="F9728">
        <v>1598</v>
      </c>
      <c r="G9728">
        <v>1800</v>
      </c>
      <c r="H9728">
        <v>0</v>
      </c>
      <c r="I9728">
        <v>13.45</v>
      </c>
      <c r="J9728">
        <v>15.98</v>
      </c>
      <c r="K9728">
        <v>18</v>
      </c>
      <c r="L9728">
        <v>0</v>
      </c>
    </row>
    <row r="9729" spans="1:12" x14ac:dyDescent="0.25">
      <c r="A9729">
        <v>90213120</v>
      </c>
      <c r="C9729">
        <v>0</v>
      </c>
      <c r="D9729" t="s">
        <v>8939</v>
      </c>
      <c r="E9729">
        <v>1345</v>
      </c>
      <c r="F9729">
        <v>1545</v>
      </c>
      <c r="G9729">
        <v>1800</v>
      </c>
      <c r="H9729">
        <v>0</v>
      </c>
      <c r="I9729">
        <v>13.45</v>
      </c>
      <c r="J9729">
        <v>15.45</v>
      </c>
      <c r="K9729">
        <v>18</v>
      </c>
      <c r="L9729">
        <v>0</v>
      </c>
    </row>
    <row r="9730" spans="1:12" x14ac:dyDescent="0.25">
      <c r="A9730">
        <v>90213190</v>
      </c>
      <c r="C9730">
        <v>0</v>
      </c>
      <c r="D9730" t="s">
        <v>8940</v>
      </c>
      <c r="E9730">
        <v>1345</v>
      </c>
      <c r="F9730">
        <v>1598</v>
      </c>
      <c r="G9730">
        <v>1800</v>
      </c>
      <c r="H9730">
        <v>0</v>
      </c>
      <c r="I9730">
        <v>13.45</v>
      </c>
      <c r="J9730">
        <v>15.98</v>
      </c>
      <c r="K9730">
        <v>18</v>
      </c>
      <c r="L9730">
        <v>0</v>
      </c>
    </row>
    <row r="9731" spans="1:12" x14ac:dyDescent="0.25">
      <c r="A9731">
        <v>90213911</v>
      </c>
      <c r="C9731">
        <v>0</v>
      </c>
      <c r="D9731" t="s">
        <v>8941</v>
      </c>
      <c r="E9731">
        <v>1345</v>
      </c>
      <c r="F9731">
        <v>1545</v>
      </c>
      <c r="G9731">
        <v>1800</v>
      </c>
      <c r="H9731">
        <v>0</v>
      </c>
      <c r="I9731">
        <v>13.45</v>
      </c>
      <c r="J9731">
        <v>15.45</v>
      </c>
      <c r="K9731">
        <v>18</v>
      </c>
      <c r="L9731">
        <v>0</v>
      </c>
    </row>
    <row r="9732" spans="1:12" x14ac:dyDescent="0.25">
      <c r="A9732">
        <v>90213919</v>
      </c>
      <c r="C9732">
        <v>0</v>
      </c>
      <c r="D9732" t="s">
        <v>8942</v>
      </c>
      <c r="E9732">
        <v>1345</v>
      </c>
      <c r="F9732">
        <v>1699</v>
      </c>
      <c r="G9732">
        <v>1800</v>
      </c>
      <c r="H9732">
        <v>0</v>
      </c>
      <c r="I9732">
        <v>13.45</v>
      </c>
      <c r="J9732">
        <v>16.989999999999998</v>
      </c>
      <c r="K9732">
        <v>18</v>
      </c>
      <c r="L9732">
        <v>0</v>
      </c>
    </row>
    <row r="9733" spans="1:12" x14ac:dyDescent="0.25">
      <c r="A9733">
        <v>90213920</v>
      </c>
      <c r="C9733">
        <v>0</v>
      </c>
      <c r="D9733" t="s">
        <v>544</v>
      </c>
      <c r="E9733">
        <v>1345</v>
      </c>
      <c r="F9733">
        <v>1545</v>
      </c>
      <c r="G9733">
        <v>1800</v>
      </c>
      <c r="H9733">
        <v>0</v>
      </c>
      <c r="I9733">
        <v>13.45</v>
      </c>
      <c r="J9733">
        <v>15.45</v>
      </c>
      <c r="K9733">
        <v>18</v>
      </c>
      <c r="L9733">
        <v>0</v>
      </c>
    </row>
    <row r="9734" spans="1:12" x14ac:dyDescent="0.25">
      <c r="A9734">
        <v>90213930</v>
      </c>
      <c r="C9734">
        <v>0</v>
      </c>
      <c r="D9734" t="s">
        <v>8943</v>
      </c>
      <c r="E9734">
        <v>1345</v>
      </c>
      <c r="F9734">
        <v>1545</v>
      </c>
      <c r="G9734">
        <v>1800</v>
      </c>
      <c r="H9734">
        <v>0</v>
      </c>
      <c r="I9734">
        <v>13.45</v>
      </c>
      <c r="J9734">
        <v>15.45</v>
      </c>
      <c r="K9734">
        <v>18</v>
      </c>
      <c r="L9734">
        <v>0</v>
      </c>
    </row>
    <row r="9735" spans="1:12" x14ac:dyDescent="0.25">
      <c r="A9735">
        <v>90213940</v>
      </c>
      <c r="C9735">
        <v>0</v>
      </c>
      <c r="D9735" t="s">
        <v>8944</v>
      </c>
      <c r="E9735">
        <v>1345</v>
      </c>
      <c r="F9735">
        <v>1545</v>
      </c>
      <c r="G9735">
        <v>1800</v>
      </c>
      <c r="H9735">
        <v>0</v>
      </c>
      <c r="I9735">
        <v>13.45</v>
      </c>
      <c r="J9735">
        <v>15.45</v>
      </c>
      <c r="K9735">
        <v>18</v>
      </c>
      <c r="L9735">
        <v>0</v>
      </c>
    </row>
    <row r="9736" spans="1:12" x14ac:dyDescent="0.25">
      <c r="A9736">
        <v>90213980</v>
      </c>
      <c r="C9736">
        <v>0</v>
      </c>
      <c r="D9736" t="s">
        <v>8945</v>
      </c>
      <c r="E9736">
        <v>1345</v>
      </c>
      <c r="F9736">
        <v>1699</v>
      </c>
      <c r="G9736">
        <v>1800</v>
      </c>
      <c r="H9736">
        <v>0</v>
      </c>
      <c r="I9736">
        <v>13.45</v>
      </c>
      <c r="J9736">
        <v>16.989999999999998</v>
      </c>
      <c r="K9736">
        <v>18</v>
      </c>
      <c r="L9736">
        <v>0</v>
      </c>
    </row>
    <row r="9737" spans="1:12" x14ac:dyDescent="0.25">
      <c r="A9737">
        <v>90213991</v>
      </c>
      <c r="C9737">
        <v>0</v>
      </c>
      <c r="D9737" t="s">
        <v>8946</v>
      </c>
      <c r="E9737">
        <v>1345</v>
      </c>
      <c r="F9737">
        <v>1545</v>
      </c>
      <c r="G9737">
        <v>1800</v>
      </c>
      <c r="H9737">
        <v>0</v>
      </c>
      <c r="I9737">
        <v>13.45</v>
      </c>
      <c r="J9737">
        <v>15.45</v>
      </c>
      <c r="K9737">
        <v>18</v>
      </c>
      <c r="L9737">
        <v>0</v>
      </c>
    </row>
    <row r="9738" spans="1:12" x14ac:dyDescent="0.25">
      <c r="A9738">
        <v>90213999</v>
      </c>
      <c r="C9738">
        <v>0</v>
      </c>
      <c r="D9738" t="s">
        <v>8947</v>
      </c>
      <c r="E9738">
        <v>1345</v>
      </c>
      <c r="F9738">
        <v>1699</v>
      </c>
      <c r="G9738">
        <v>1800</v>
      </c>
      <c r="H9738">
        <v>0</v>
      </c>
      <c r="I9738">
        <v>13.45</v>
      </c>
      <c r="J9738">
        <v>16.989999999999998</v>
      </c>
      <c r="K9738">
        <v>18</v>
      </c>
      <c r="L9738">
        <v>0</v>
      </c>
    </row>
    <row r="9739" spans="1:12" x14ac:dyDescent="0.25">
      <c r="A9739">
        <v>90214000</v>
      </c>
      <c r="C9739">
        <v>0</v>
      </c>
      <c r="D9739" t="s">
        <v>8948</v>
      </c>
      <c r="E9739">
        <v>1345</v>
      </c>
      <c r="F9739">
        <v>1545</v>
      </c>
      <c r="G9739">
        <v>1800</v>
      </c>
      <c r="H9739">
        <v>0</v>
      </c>
      <c r="I9739">
        <v>13.45</v>
      </c>
      <c r="J9739">
        <v>15.45</v>
      </c>
      <c r="K9739">
        <v>18</v>
      </c>
      <c r="L9739">
        <v>0</v>
      </c>
    </row>
    <row r="9740" spans="1:12" x14ac:dyDescent="0.25">
      <c r="A9740">
        <v>90215000</v>
      </c>
      <c r="C9740">
        <v>0</v>
      </c>
      <c r="D9740" t="s">
        <v>8949</v>
      </c>
      <c r="E9740">
        <v>1345</v>
      </c>
      <c r="F9740">
        <v>1545</v>
      </c>
      <c r="G9740">
        <v>1800</v>
      </c>
      <c r="H9740">
        <v>0</v>
      </c>
      <c r="I9740">
        <v>13.45</v>
      </c>
      <c r="J9740">
        <v>15.45</v>
      </c>
      <c r="K9740">
        <v>18</v>
      </c>
      <c r="L9740">
        <v>0</v>
      </c>
    </row>
    <row r="9741" spans="1:12" x14ac:dyDescent="0.25">
      <c r="A9741">
        <v>90219011</v>
      </c>
      <c r="C9741">
        <v>0</v>
      </c>
      <c r="D9741" t="s">
        <v>8950</v>
      </c>
      <c r="E9741">
        <v>1345</v>
      </c>
      <c r="F9741">
        <v>1545</v>
      </c>
      <c r="G9741">
        <v>1800</v>
      </c>
      <c r="H9741">
        <v>0</v>
      </c>
      <c r="I9741">
        <v>13.45</v>
      </c>
      <c r="J9741">
        <v>15.45</v>
      </c>
      <c r="K9741">
        <v>18</v>
      </c>
      <c r="L9741">
        <v>0</v>
      </c>
    </row>
    <row r="9742" spans="1:12" x14ac:dyDescent="0.25">
      <c r="A9742">
        <v>90219012</v>
      </c>
      <c r="C9742">
        <v>0</v>
      </c>
      <c r="D9742" t="s">
        <v>11211</v>
      </c>
      <c r="E9742">
        <v>1345</v>
      </c>
      <c r="F9742">
        <v>1545</v>
      </c>
      <c r="G9742">
        <v>1800</v>
      </c>
      <c r="H9742">
        <v>0</v>
      </c>
      <c r="I9742">
        <v>13.45</v>
      </c>
      <c r="J9742">
        <v>15.45</v>
      </c>
      <c r="K9742">
        <v>18</v>
      </c>
      <c r="L9742">
        <v>0</v>
      </c>
    </row>
    <row r="9743" spans="1:12" x14ac:dyDescent="0.25">
      <c r="A9743">
        <v>90219013</v>
      </c>
      <c r="C9743">
        <v>0</v>
      </c>
      <c r="D9743" t="s">
        <v>11212</v>
      </c>
      <c r="E9743">
        <v>1345</v>
      </c>
      <c r="F9743">
        <v>1545</v>
      </c>
      <c r="G9743">
        <v>1800</v>
      </c>
      <c r="H9743">
        <v>0</v>
      </c>
      <c r="I9743">
        <v>13.45</v>
      </c>
      <c r="J9743">
        <v>15.45</v>
      </c>
      <c r="K9743">
        <v>18</v>
      </c>
      <c r="L9743">
        <v>0</v>
      </c>
    </row>
    <row r="9744" spans="1:12" x14ac:dyDescent="0.25">
      <c r="A9744">
        <v>90219019</v>
      </c>
      <c r="C9744">
        <v>0</v>
      </c>
      <c r="D9744" t="s">
        <v>8951</v>
      </c>
      <c r="E9744">
        <v>1345</v>
      </c>
      <c r="F9744">
        <v>1545</v>
      </c>
      <c r="G9744">
        <v>1800</v>
      </c>
      <c r="H9744">
        <v>0</v>
      </c>
      <c r="I9744">
        <v>13.45</v>
      </c>
      <c r="J9744">
        <v>15.45</v>
      </c>
      <c r="K9744">
        <v>18</v>
      </c>
      <c r="L9744">
        <v>0</v>
      </c>
    </row>
    <row r="9745" spans="1:12" x14ac:dyDescent="0.25">
      <c r="A9745">
        <v>90219080</v>
      </c>
      <c r="C9745">
        <v>0</v>
      </c>
      <c r="D9745" t="s">
        <v>6</v>
      </c>
      <c r="E9745">
        <v>1345</v>
      </c>
      <c r="F9745">
        <v>1699</v>
      </c>
      <c r="G9745">
        <v>1800</v>
      </c>
      <c r="H9745">
        <v>0</v>
      </c>
      <c r="I9745">
        <v>13.45</v>
      </c>
      <c r="J9745">
        <v>16.989999999999998</v>
      </c>
      <c r="K9745">
        <v>18</v>
      </c>
      <c r="L9745">
        <v>0</v>
      </c>
    </row>
    <row r="9746" spans="1:12" x14ac:dyDescent="0.25">
      <c r="A9746">
        <v>90219091</v>
      </c>
      <c r="C9746">
        <v>0</v>
      </c>
      <c r="D9746" t="s">
        <v>8952</v>
      </c>
      <c r="E9746">
        <v>1345</v>
      </c>
      <c r="F9746">
        <v>1545</v>
      </c>
      <c r="G9746">
        <v>1800</v>
      </c>
      <c r="H9746">
        <v>0</v>
      </c>
      <c r="I9746">
        <v>13.45</v>
      </c>
      <c r="J9746">
        <v>15.45</v>
      </c>
      <c r="K9746">
        <v>18</v>
      </c>
      <c r="L9746">
        <v>0</v>
      </c>
    </row>
    <row r="9747" spans="1:12" x14ac:dyDescent="0.25">
      <c r="A9747">
        <v>90219092</v>
      </c>
      <c r="C9747">
        <v>0</v>
      </c>
      <c r="D9747" t="s">
        <v>8953</v>
      </c>
      <c r="E9747">
        <v>1345</v>
      </c>
      <c r="F9747">
        <v>1545</v>
      </c>
      <c r="G9747">
        <v>1800</v>
      </c>
      <c r="H9747">
        <v>0</v>
      </c>
      <c r="I9747">
        <v>13.45</v>
      </c>
      <c r="J9747">
        <v>15.45</v>
      </c>
      <c r="K9747">
        <v>18</v>
      </c>
      <c r="L9747">
        <v>0</v>
      </c>
    </row>
    <row r="9748" spans="1:12" x14ac:dyDescent="0.25">
      <c r="A9748">
        <v>90219099</v>
      </c>
      <c r="C9748">
        <v>0</v>
      </c>
      <c r="D9748" t="s">
        <v>8954</v>
      </c>
      <c r="E9748">
        <v>1345</v>
      </c>
      <c r="F9748">
        <v>1699</v>
      </c>
      <c r="G9748">
        <v>1800</v>
      </c>
      <c r="H9748">
        <v>0</v>
      </c>
      <c r="I9748">
        <v>13.45</v>
      </c>
      <c r="J9748">
        <v>16.989999999999998</v>
      </c>
      <c r="K9748">
        <v>18</v>
      </c>
      <c r="L9748">
        <v>0</v>
      </c>
    </row>
    <row r="9749" spans="1:12" x14ac:dyDescent="0.25">
      <c r="A9749">
        <v>90221200</v>
      </c>
      <c r="C9749">
        <v>0</v>
      </c>
      <c r="D9749" t="s">
        <v>8955</v>
      </c>
      <c r="E9749">
        <v>1388</v>
      </c>
      <c r="F9749">
        <v>1588</v>
      </c>
      <c r="G9749">
        <v>1800</v>
      </c>
      <c r="H9749">
        <v>0</v>
      </c>
      <c r="I9749">
        <v>13.88</v>
      </c>
      <c r="J9749">
        <v>15.88</v>
      </c>
      <c r="K9749">
        <v>18</v>
      </c>
      <c r="L9749">
        <v>0</v>
      </c>
    </row>
    <row r="9750" spans="1:12" x14ac:dyDescent="0.25">
      <c r="A9750">
        <v>90221311</v>
      </c>
      <c r="C9750">
        <v>0</v>
      </c>
      <c r="D9750" t="s">
        <v>8956</v>
      </c>
      <c r="E9750">
        <v>1388</v>
      </c>
      <c r="F9750">
        <v>1588</v>
      </c>
      <c r="G9750">
        <v>1800</v>
      </c>
      <c r="H9750">
        <v>0</v>
      </c>
      <c r="I9750">
        <v>13.88</v>
      </c>
      <c r="J9750">
        <v>15.88</v>
      </c>
      <c r="K9750">
        <v>18</v>
      </c>
      <c r="L9750">
        <v>0</v>
      </c>
    </row>
    <row r="9751" spans="1:12" x14ac:dyDescent="0.25">
      <c r="A9751">
        <v>90221319</v>
      </c>
      <c r="C9751">
        <v>0</v>
      </c>
      <c r="D9751" t="s">
        <v>8957</v>
      </c>
      <c r="E9751">
        <v>1388</v>
      </c>
      <c r="F9751">
        <v>1742</v>
      </c>
      <c r="G9751">
        <v>1800</v>
      </c>
      <c r="H9751">
        <v>0</v>
      </c>
      <c r="I9751">
        <v>13.88</v>
      </c>
      <c r="J9751">
        <v>17.420000000000002</v>
      </c>
      <c r="K9751">
        <v>18</v>
      </c>
      <c r="L9751">
        <v>0</v>
      </c>
    </row>
    <row r="9752" spans="1:12" x14ac:dyDescent="0.25">
      <c r="A9752">
        <v>90221390</v>
      </c>
      <c r="C9752">
        <v>0</v>
      </c>
      <c r="D9752" t="s">
        <v>8958</v>
      </c>
      <c r="E9752">
        <v>1388</v>
      </c>
      <c r="F9752">
        <v>1588</v>
      </c>
      <c r="G9752">
        <v>1800</v>
      </c>
      <c r="H9752">
        <v>0</v>
      </c>
      <c r="I9752">
        <v>13.88</v>
      </c>
      <c r="J9752">
        <v>15.88</v>
      </c>
      <c r="K9752">
        <v>18</v>
      </c>
      <c r="L9752">
        <v>0</v>
      </c>
    </row>
    <row r="9753" spans="1:12" x14ac:dyDescent="0.25">
      <c r="A9753">
        <v>90221411</v>
      </c>
      <c r="C9753">
        <v>0</v>
      </c>
      <c r="D9753" t="s">
        <v>8959</v>
      </c>
      <c r="E9753">
        <v>1388</v>
      </c>
      <c r="F9753">
        <v>1742</v>
      </c>
      <c r="G9753">
        <v>1800</v>
      </c>
      <c r="H9753">
        <v>0</v>
      </c>
      <c r="I9753">
        <v>13.88</v>
      </c>
      <c r="J9753">
        <v>17.420000000000002</v>
      </c>
      <c r="K9753">
        <v>18</v>
      </c>
      <c r="L9753">
        <v>0</v>
      </c>
    </row>
    <row r="9754" spans="1:12" x14ac:dyDescent="0.25">
      <c r="A9754">
        <v>90221412</v>
      </c>
      <c r="C9754">
        <v>0</v>
      </c>
      <c r="D9754" t="s">
        <v>8960</v>
      </c>
      <c r="E9754">
        <v>1388</v>
      </c>
      <c r="F9754">
        <v>1588</v>
      </c>
      <c r="G9754">
        <v>1800</v>
      </c>
      <c r="H9754">
        <v>0</v>
      </c>
      <c r="I9754">
        <v>13.88</v>
      </c>
      <c r="J9754">
        <v>15.88</v>
      </c>
      <c r="K9754">
        <v>18</v>
      </c>
      <c r="L9754">
        <v>0</v>
      </c>
    </row>
    <row r="9755" spans="1:12" x14ac:dyDescent="0.25">
      <c r="A9755">
        <v>90221413</v>
      </c>
      <c r="C9755">
        <v>0</v>
      </c>
      <c r="D9755" t="s">
        <v>8961</v>
      </c>
      <c r="E9755">
        <v>1388</v>
      </c>
      <c r="F9755">
        <v>1588</v>
      </c>
      <c r="G9755">
        <v>1800</v>
      </c>
      <c r="H9755">
        <v>0</v>
      </c>
      <c r="I9755">
        <v>13.88</v>
      </c>
      <c r="J9755">
        <v>15.88</v>
      </c>
      <c r="K9755">
        <v>18</v>
      </c>
      <c r="L9755">
        <v>0</v>
      </c>
    </row>
    <row r="9756" spans="1:12" x14ac:dyDescent="0.25">
      <c r="A9756">
        <v>90221419</v>
      </c>
      <c r="C9756">
        <v>0</v>
      </c>
      <c r="D9756" t="s">
        <v>8962</v>
      </c>
      <c r="E9756">
        <v>1388</v>
      </c>
      <c r="F9756">
        <v>1742</v>
      </c>
      <c r="G9756">
        <v>1800</v>
      </c>
      <c r="H9756">
        <v>0</v>
      </c>
      <c r="I9756">
        <v>13.88</v>
      </c>
      <c r="J9756">
        <v>17.420000000000002</v>
      </c>
      <c r="K9756">
        <v>18</v>
      </c>
      <c r="L9756">
        <v>0</v>
      </c>
    </row>
    <row r="9757" spans="1:12" x14ac:dyDescent="0.25">
      <c r="A9757">
        <v>90221490</v>
      </c>
      <c r="C9757">
        <v>0</v>
      </c>
      <c r="D9757" t="s">
        <v>8963</v>
      </c>
      <c r="E9757">
        <v>1388</v>
      </c>
      <c r="F9757">
        <v>1588</v>
      </c>
      <c r="G9757">
        <v>1800</v>
      </c>
      <c r="H9757">
        <v>0</v>
      </c>
      <c r="I9757">
        <v>13.88</v>
      </c>
      <c r="J9757">
        <v>15.88</v>
      </c>
      <c r="K9757">
        <v>18</v>
      </c>
      <c r="L9757">
        <v>0</v>
      </c>
    </row>
    <row r="9758" spans="1:12" x14ac:dyDescent="0.25">
      <c r="A9758">
        <v>90221910</v>
      </c>
      <c r="C9758">
        <v>0</v>
      </c>
      <c r="D9758" t="s">
        <v>8964</v>
      </c>
      <c r="E9758">
        <v>1388</v>
      </c>
      <c r="F9758">
        <v>1588</v>
      </c>
      <c r="G9758">
        <v>1200</v>
      </c>
      <c r="H9758">
        <v>0</v>
      </c>
      <c r="I9758">
        <v>13.88</v>
      </c>
      <c r="J9758">
        <v>15.88</v>
      </c>
      <c r="K9758">
        <v>12</v>
      </c>
      <c r="L9758">
        <v>0</v>
      </c>
    </row>
    <row r="9759" spans="1:12" x14ac:dyDescent="0.25">
      <c r="A9759">
        <v>90221991</v>
      </c>
      <c r="C9759">
        <v>0</v>
      </c>
      <c r="D9759" t="s">
        <v>11213</v>
      </c>
      <c r="E9759">
        <v>1388</v>
      </c>
      <c r="F9759">
        <v>1742</v>
      </c>
      <c r="G9759">
        <v>1800</v>
      </c>
      <c r="H9759">
        <v>0</v>
      </c>
      <c r="I9759">
        <v>13.88</v>
      </c>
      <c r="J9759">
        <v>17.420000000000002</v>
      </c>
      <c r="K9759">
        <v>18</v>
      </c>
      <c r="L9759">
        <v>0</v>
      </c>
    </row>
    <row r="9760" spans="1:12" x14ac:dyDescent="0.25">
      <c r="A9760">
        <v>90221999</v>
      </c>
      <c r="C9760">
        <v>0</v>
      </c>
      <c r="D9760" t="s">
        <v>8965</v>
      </c>
      <c r="E9760">
        <v>1388</v>
      </c>
      <c r="F9760">
        <v>1863</v>
      </c>
      <c r="G9760">
        <v>1200</v>
      </c>
      <c r="H9760">
        <v>0</v>
      </c>
      <c r="I9760">
        <v>13.88</v>
      </c>
      <c r="J9760">
        <v>18.63</v>
      </c>
      <c r="K9760">
        <v>12</v>
      </c>
      <c r="L9760">
        <v>0</v>
      </c>
    </row>
    <row r="9761" spans="1:12" x14ac:dyDescent="0.25">
      <c r="A9761">
        <v>90222110</v>
      </c>
      <c r="C9761">
        <v>0</v>
      </c>
      <c r="D9761" t="s">
        <v>12956</v>
      </c>
      <c r="E9761">
        <v>1345</v>
      </c>
      <c r="F9761">
        <v>1699</v>
      </c>
      <c r="G9761">
        <v>1800</v>
      </c>
      <c r="H9761">
        <v>0</v>
      </c>
      <c r="I9761">
        <v>13.45</v>
      </c>
      <c r="J9761">
        <v>16.989999999999998</v>
      </c>
      <c r="K9761">
        <v>18</v>
      </c>
      <c r="L9761">
        <v>0</v>
      </c>
    </row>
    <row r="9762" spans="1:12" x14ac:dyDescent="0.25">
      <c r="A9762">
        <v>90222120</v>
      </c>
      <c r="C9762">
        <v>0</v>
      </c>
      <c r="D9762" t="s">
        <v>8966</v>
      </c>
      <c r="E9762">
        <v>1345</v>
      </c>
      <c r="F9762">
        <v>1545</v>
      </c>
      <c r="G9762">
        <v>1800</v>
      </c>
      <c r="H9762">
        <v>0</v>
      </c>
      <c r="I9762">
        <v>13.45</v>
      </c>
      <c r="J9762">
        <v>15.45</v>
      </c>
      <c r="K9762">
        <v>18</v>
      </c>
      <c r="L9762">
        <v>0</v>
      </c>
    </row>
    <row r="9763" spans="1:12" x14ac:dyDescent="0.25">
      <c r="A9763">
        <v>90222190</v>
      </c>
      <c r="C9763">
        <v>0</v>
      </c>
      <c r="D9763" t="s">
        <v>12956</v>
      </c>
      <c r="E9763">
        <v>1345</v>
      </c>
      <c r="F9763">
        <v>1699</v>
      </c>
      <c r="G9763">
        <v>1800</v>
      </c>
      <c r="H9763">
        <v>0</v>
      </c>
      <c r="I9763">
        <v>13.45</v>
      </c>
      <c r="J9763">
        <v>16.989999999999998</v>
      </c>
      <c r="K9763">
        <v>18</v>
      </c>
      <c r="L9763">
        <v>0</v>
      </c>
    </row>
    <row r="9764" spans="1:12" x14ac:dyDescent="0.25">
      <c r="A9764">
        <v>90222190</v>
      </c>
      <c r="B9764">
        <v>1</v>
      </c>
      <c r="C9764">
        <v>0</v>
      </c>
      <c r="D9764" t="s">
        <v>12547</v>
      </c>
      <c r="E9764">
        <v>1413</v>
      </c>
      <c r="F9764">
        <v>1767</v>
      </c>
      <c r="G9764">
        <v>1800</v>
      </c>
      <c r="H9764">
        <v>0</v>
      </c>
      <c r="I9764">
        <v>14.13</v>
      </c>
      <c r="J9764">
        <v>17.670000000000002</v>
      </c>
      <c r="K9764">
        <v>18</v>
      </c>
      <c r="L9764">
        <v>0</v>
      </c>
    </row>
    <row r="9765" spans="1:12" x14ac:dyDescent="0.25">
      <c r="A9765">
        <v>90222910</v>
      </c>
      <c r="C9765">
        <v>0</v>
      </c>
      <c r="D9765" t="s">
        <v>8967</v>
      </c>
      <c r="E9765">
        <v>1345</v>
      </c>
      <c r="F9765">
        <v>1545</v>
      </c>
      <c r="G9765">
        <v>1800</v>
      </c>
      <c r="H9765">
        <v>0</v>
      </c>
      <c r="I9765">
        <v>13.45</v>
      </c>
      <c r="J9765">
        <v>15.45</v>
      </c>
      <c r="K9765">
        <v>18</v>
      </c>
      <c r="L9765">
        <v>0</v>
      </c>
    </row>
    <row r="9766" spans="1:12" x14ac:dyDescent="0.25">
      <c r="A9766">
        <v>90222990</v>
      </c>
      <c r="C9766">
        <v>0</v>
      </c>
      <c r="D9766" t="s">
        <v>8968</v>
      </c>
      <c r="E9766">
        <v>1345</v>
      </c>
      <c r="F9766">
        <v>1699</v>
      </c>
      <c r="G9766">
        <v>1800</v>
      </c>
      <c r="H9766">
        <v>0</v>
      </c>
      <c r="I9766">
        <v>13.45</v>
      </c>
      <c r="J9766">
        <v>16.989999999999998</v>
      </c>
      <c r="K9766">
        <v>18</v>
      </c>
      <c r="L9766">
        <v>0</v>
      </c>
    </row>
    <row r="9767" spans="1:12" x14ac:dyDescent="0.25">
      <c r="A9767">
        <v>90223000</v>
      </c>
      <c r="C9767">
        <v>0</v>
      </c>
      <c r="D9767" t="s">
        <v>8969</v>
      </c>
      <c r="E9767">
        <v>1345</v>
      </c>
      <c r="F9767">
        <v>1545</v>
      </c>
      <c r="G9767">
        <v>1800</v>
      </c>
      <c r="H9767">
        <v>0</v>
      </c>
      <c r="I9767">
        <v>13.45</v>
      </c>
      <c r="J9767">
        <v>15.45</v>
      </c>
      <c r="K9767">
        <v>18</v>
      </c>
      <c r="L9767">
        <v>0</v>
      </c>
    </row>
    <row r="9768" spans="1:12" x14ac:dyDescent="0.25">
      <c r="A9768">
        <v>90229010</v>
      </c>
      <c r="C9768">
        <v>0</v>
      </c>
      <c r="D9768" t="s">
        <v>12956</v>
      </c>
      <c r="E9768">
        <v>1388</v>
      </c>
      <c r="F9768">
        <v>1742</v>
      </c>
      <c r="G9768">
        <v>1800</v>
      </c>
      <c r="H9768">
        <v>0</v>
      </c>
      <c r="I9768">
        <v>13.88</v>
      </c>
      <c r="J9768">
        <v>17.420000000000002</v>
      </c>
      <c r="K9768">
        <v>18</v>
      </c>
      <c r="L9768">
        <v>0</v>
      </c>
    </row>
    <row r="9769" spans="1:12" x14ac:dyDescent="0.25">
      <c r="A9769">
        <v>90229020</v>
      </c>
      <c r="C9769">
        <v>0</v>
      </c>
      <c r="D9769" t="s">
        <v>12956</v>
      </c>
      <c r="E9769">
        <v>1388</v>
      </c>
      <c r="F9769">
        <v>1742</v>
      </c>
      <c r="G9769">
        <v>1800</v>
      </c>
      <c r="H9769">
        <v>0</v>
      </c>
      <c r="I9769">
        <v>13.88</v>
      </c>
      <c r="J9769">
        <v>17.420000000000002</v>
      </c>
      <c r="K9769">
        <v>18</v>
      </c>
      <c r="L9769">
        <v>0</v>
      </c>
    </row>
    <row r="9770" spans="1:12" x14ac:dyDescent="0.25">
      <c r="A9770">
        <v>90229080</v>
      </c>
      <c r="C9770">
        <v>0</v>
      </c>
      <c r="D9770" t="s">
        <v>12956</v>
      </c>
      <c r="E9770">
        <v>1388</v>
      </c>
      <c r="F9770">
        <v>1742</v>
      </c>
      <c r="G9770">
        <v>1800</v>
      </c>
      <c r="H9770">
        <v>0</v>
      </c>
      <c r="I9770">
        <v>13.88</v>
      </c>
      <c r="J9770">
        <v>17.420000000000002</v>
      </c>
      <c r="K9770">
        <v>18</v>
      </c>
      <c r="L9770">
        <v>0</v>
      </c>
    </row>
    <row r="9771" spans="1:12" x14ac:dyDescent="0.25">
      <c r="A9771">
        <v>90229091</v>
      </c>
      <c r="C9771">
        <v>0</v>
      </c>
      <c r="D9771" t="s">
        <v>12956</v>
      </c>
      <c r="E9771">
        <v>1388</v>
      </c>
      <c r="F9771">
        <v>1742</v>
      </c>
      <c r="G9771">
        <v>1800</v>
      </c>
      <c r="H9771">
        <v>0</v>
      </c>
      <c r="I9771">
        <v>13.88</v>
      </c>
      <c r="J9771">
        <v>17.420000000000002</v>
      </c>
      <c r="K9771">
        <v>18</v>
      </c>
      <c r="L9771">
        <v>0</v>
      </c>
    </row>
    <row r="9772" spans="1:12" x14ac:dyDescent="0.25">
      <c r="A9772">
        <v>90229099</v>
      </c>
      <c r="C9772">
        <v>0</v>
      </c>
      <c r="D9772" t="s">
        <v>12956</v>
      </c>
      <c r="E9772">
        <v>1388</v>
      </c>
      <c r="F9772">
        <v>1742</v>
      </c>
      <c r="G9772">
        <v>1800</v>
      </c>
      <c r="H9772">
        <v>0</v>
      </c>
      <c r="I9772">
        <v>13.88</v>
      </c>
      <c r="J9772">
        <v>17.420000000000002</v>
      </c>
      <c r="K9772">
        <v>18</v>
      </c>
      <c r="L9772">
        <v>0</v>
      </c>
    </row>
    <row r="9773" spans="1:12" x14ac:dyDescent="0.25">
      <c r="A9773">
        <v>90229099</v>
      </c>
      <c r="B9773">
        <v>1</v>
      </c>
      <c r="C9773">
        <v>0</v>
      </c>
      <c r="D9773" t="s">
        <v>12548</v>
      </c>
      <c r="E9773">
        <v>1413</v>
      </c>
      <c r="F9773">
        <v>1767</v>
      </c>
      <c r="G9773">
        <v>1800</v>
      </c>
      <c r="H9773">
        <v>0</v>
      </c>
      <c r="I9773">
        <v>14.13</v>
      </c>
      <c r="J9773">
        <v>17.670000000000002</v>
      </c>
      <c r="K9773">
        <v>18</v>
      </c>
      <c r="L9773">
        <v>0</v>
      </c>
    </row>
    <row r="9774" spans="1:12" x14ac:dyDescent="0.25">
      <c r="A9774">
        <v>90230000</v>
      </c>
      <c r="C9774">
        <v>0</v>
      </c>
      <c r="D9774" t="s">
        <v>12957</v>
      </c>
      <c r="E9774">
        <v>1467</v>
      </c>
      <c r="F9774">
        <v>1840</v>
      </c>
      <c r="G9774">
        <v>1800</v>
      </c>
      <c r="H9774">
        <v>0</v>
      </c>
      <c r="I9774">
        <v>14.67</v>
      </c>
      <c r="J9774">
        <v>18.399999999999999</v>
      </c>
      <c r="K9774">
        <v>18</v>
      </c>
      <c r="L9774">
        <v>0</v>
      </c>
    </row>
    <row r="9775" spans="1:12" x14ac:dyDescent="0.25">
      <c r="A9775">
        <v>90230000</v>
      </c>
      <c r="B9775">
        <v>1</v>
      </c>
      <c r="C9775">
        <v>0</v>
      </c>
      <c r="D9775" t="s">
        <v>11214</v>
      </c>
      <c r="E9775">
        <v>1345</v>
      </c>
      <c r="F9775">
        <v>1718</v>
      </c>
      <c r="G9775">
        <v>1800</v>
      </c>
      <c r="H9775">
        <v>0</v>
      </c>
      <c r="I9775">
        <v>13.45</v>
      </c>
      <c r="J9775">
        <v>17.18</v>
      </c>
      <c r="K9775">
        <v>18</v>
      </c>
      <c r="L9775">
        <v>0</v>
      </c>
    </row>
    <row r="9776" spans="1:12" x14ac:dyDescent="0.25">
      <c r="A9776">
        <v>90230000</v>
      </c>
      <c r="B9776">
        <v>2</v>
      </c>
      <c r="C9776">
        <v>0</v>
      </c>
      <c r="D9776" t="s">
        <v>9761</v>
      </c>
      <c r="E9776">
        <v>1345</v>
      </c>
      <c r="F9776">
        <v>1718</v>
      </c>
      <c r="G9776">
        <v>1800</v>
      </c>
      <c r="H9776">
        <v>0</v>
      </c>
      <c r="I9776">
        <v>13.45</v>
      </c>
      <c r="J9776">
        <v>17.18</v>
      </c>
      <c r="K9776">
        <v>18</v>
      </c>
      <c r="L9776">
        <v>0</v>
      </c>
    </row>
    <row r="9777" spans="1:12" x14ac:dyDescent="0.25">
      <c r="A9777">
        <v>90241010</v>
      </c>
      <c r="C9777">
        <v>0</v>
      </c>
      <c r="D9777" t="s">
        <v>8970</v>
      </c>
      <c r="E9777">
        <v>1345</v>
      </c>
      <c r="F9777">
        <v>1699</v>
      </c>
      <c r="G9777">
        <v>1200</v>
      </c>
      <c r="H9777">
        <v>0</v>
      </c>
      <c r="I9777">
        <v>13.45</v>
      </c>
      <c r="J9777">
        <v>16.989999999999998</v>
      </c>
      <c r="K9777">
        <v>12</v>
      </c>
      <c r="L9777">
        <v>0</v>
      </c>
    </row>
    <row r="9778" spans="1:12" x14ac:dyDescent="0.25">
      <c r="A9778">
        <v>90241020</v>
      </c>
      <c r="C9778">
        <v>0</v>
      </c>
      <c r="D9778" t="s">
        <v>8971</v>
      </c>
      <c r="E9778">
        <v>1345</v>
      </c>
      <c r="F9778">
        <v>1699</v>
      </c>
      <c r="G9778">
        <v>1200</v>
      </c>
      <c r="H9778">
        <v>0</v>
      </c>
      <c r="I9778">
        <v>13.45</v>
      </c>
      <c r="J9778">
        <v>16.989999999999998</v>
      </c>
      <c r="K9778">
        <v>12</v>
      </c>
      <c r="L9778">
        <v>0</v>
      </c>
    </row>
    <row r="9779" spans="1:12" x14ac:dyDescent="0.25">
      <c r="A9779">
        <v>90241090</v>
      </c>
      <c r="C9779">
        <v>0</v>
      </c>
      <c r="D9779" t="s">
        <v>8972</v>
      </c>
      <c r="E9779">
        <v>1345</v>
      </c>
      <c r="F9779">
        <v>1699</v>
      </c>
      <c r="G9779">
        <v>1200</v>
      </c>
      <c r="H9779">
        <v>0</v>
      </c>
      <c r="I9779">
        <v>13.45</v>
      </c>
      <c r="J9779">
        <v>16.989999999999998</v>
      </c>
      <c r="K9779">
        <v>12</v>
      </c>
      <c r="L9779">
        <v>0</v>
      </c>
    </row>
    <row r="9780" spans="1:12" x14ac:dyDescent="0.25">
      <c r="A9780">
        <v>90248011</v>
      </c>
      <c r="C9780">
        <v>0</v>
      </c>
      <c r="D9780" t="s">
        <v>8973</v>
      </c>
      <c r="E9780">
        <v>1345</v>
      </c>
      <c r="F9780">
        <v>1545</v>
      </c>
      <c r="G9780">
        <v>1200</v>
      </c>
      <c r="H9780">
        <v>0</v>
      </c>
      <c r="I9780">
        <v>13.45</v>
      </c>
      <c r="J9780">
        <v>15.45</v>
      </c>
      <c r="K9780">
        <v>12</v>
      </c>
      <c r="L9780">
        <v>0</v>
      </c>
    </row>
    <row r="9781" spans="1:12" x14ac:dyDescent="0.25">
      <c r="A9781">
        <v>90248019</v>
      </c>
      <c r="C9781">
        <v>0</v>
      </c>
      <c r="D9781" t="s">
        <v>8974</v>
      </c>
      <c r="E9781">
        <v>1345</v>
      </c>
      <c r="F9781">
        <v>1699</v>
      </c>
      <c r="G9781">
        <v>1200</v>
      </c>
      <c r="H9781">
        <v>0</v>
      </c>
      <c r="I9781">
        <v>13.45</v>
      </c>
      <c r="J9781">
        <v>16.989999999999998</v>
      </c>
      <c r="K9781">
        <v>12</v>
      </c>
      <c r="L9781">
        <v>0</v>
      </c>
    </row>
    <row r="9782" spans="1:12" x14ac:dyDescent="0.25">
      <c r="A9782">
        <v>90248021</v>
      </c>
      <c r="C9782">
        <v>0</v>
      </c>
      <c r="D9782" t="s">
        <v>11215</v>
      </c>
      <c r="E9782">
        <v>1345</v>
      </c>
      <c r="F9782">
        <v>1545</v>
      </c>
      <c r="G9782">
        <v>1200</v>
      </c>
      <c r="H9782">
        <v>0</v>
      </c>
      <c r="I9782">
        <v>13.45</v>
      </c>
      <c r="J9782">
        <v>15.45</v>
      </c>
      <c r="K9782">
        <v>12</v>
      </c>
      <c r="L9782">
        <v>0</v>
      </c>
    </row>
    <row r="9783" spans="1:12" x14ac:dyDescent="0.25">
      <c r="A9783">
        <v>90248029</v>
      </c>
      <c r="C9783">
        <v>0</v>
      </c>
      <c r="D9783" t="s">
        <v>8975</v>
      </c>
      <c r="E9783">
        <v>1345</v>
      </c>
      <c r="F9783">
        <v>1699</v>
      </c>
      <c r="G9783">
        <v>1200</v>
      </c>
      <c r="H9783">
        <v>0</v>
      </c>
      <c r="I9783">
        <v>13.45</v>
      </c>
      <c r="J9783">
        <v>16.989999999999998</v>
      </c>
      <c r="K9783">
        <v>12</v>
      </c>
      <c r="L9783">
        <v>0</v>
      </c>
    </row>
    <row r="9784" spans="1:12" x14ac:dyDescent="0.25">
      <c r="A9784">
        <v>90248090</v>
      </c>
      <c r="C9784">
        <v>0</v>
      </c>
      <c r="D9784" t="s">
        <v>8976</v>
      </c>
      <c r="E9784">
        <v>1345</v>
      </c>
      <c r="F9784">
        <v>1699</v>
      </c>
      <c r="G9784">
        <v>1200</v>
      </c>
      <c r="H9784">
        <v>0</v>
      </c>
      <c r="I9784">
        <v>13.45</v>
      </c>
      <c r="J9784">
        <v>16.989999999999998</v>
      </c>
      <c r="K9784">
        <v>12</v>
      </c>
      <c r="L9784">
        <v>0</v>
      </c>
    </row>
    <row r="9785" spans="1:12" x14ac:dyDescent="0.25">
      <c r="A9785">
        <v>90249000</v>
      </c>
      <c r="C9785">
        <v>0</v>
      </c>
      <c r="D9785" t="s">
        <v>8977</v>
      </c>
      <c r="E9785">
        <v>1388</v>
      </c>
      <c r="F9785">
        <v>1742</v>
      </c>
      <c r="G9785">
        <v>1800</v>
      </c>
      <c r="H9785">
        <v>0</v>
      </c>
      <c r="I9785">
        <v>13.88</v>
      </c>
      <c r="J9785">
        <v>17.420000000000002</v>
      </c>
      <c r="K9785">
        <v>18</v>
      </c>
      <c r="L9785">
        <v>0</v>
      </c>
    </row>
    <row r="9786" spans="1:12" x14ac:dyDescent="0.25">
      <c r="A9786">
        <v>90251111</v>
      </c>
      <c r="C9786">
        <v>0</v>
      </c>
      <c r="D9786" t="s">
        <v>11207</v>
      </c>
      <c r="E9786">
        <v>2233</v>
      </c>
      <c r="F9786">
        <v>3827</v>
      </c>
      <c r="G9786">
        <v>1800</v>
      </c>
      <c r="H9786">
        <v>0</v>
      </c>
      <c r="I9786">
        <v>22.33</v>
      </c>
      <c r="J9786">
        <v>38.270000000000003</v>
      </c>
      <c r="K9786">
        <v>18</v>
      </c>
      <c r="L9786">
        <v>0</v>
      </c>
    </row>
    <row r="9787" spans="1:12" x14ac:dyDescent="0.25">
      <c r="A9787">
        <v>90251119</v>
      </c>
      <c r="C9787">
        <v>0</v>
      </c>
      <c r="D9787" t="s">
        <v>6</v>
      </c>
      <c r="E9787">
        <v>2233</v>
      </c>
      <c r="F9787">
        <v>3827</v>
      </c>
      <c r="G9787">
        <v>1800</v>
      </c>
      <c r="H9787">
        <v>0</v>
      </c>
      <c r="I9787">
        <v>22.33</v>
      </c>
      <c r="J9787">
        <v>38.270000000000003</v>
      </c>
      <c r="K9787">
        <v>18</v>
      </c>
      <c r="L9787">
        <v>0</v>
      </c>
    </row>
    <row r="9788" spans="1:12" x14ac:dyDescent="0.25">
      <c r="A9788">
        <v>90251191</v>
      </c>
      <c r="C9788">
        <v>0</v>
      </c>
      <c r="D9788" t="s">
        <v>11207</v>
      </c>
      <c r="E9788">
        <v>1467</v>
      </c>
      <c r="F9788">
        <v>1877</v>
      </c>
      <c r="G9788">
        <v>1800</v>
      </c>
      <c r="H9788">
        <v>0</v>
      </c>
      <c r="I9788">
        <v>14.67</v>
      </c>
      <c r="J9788">
        <v>18.77</v>
      </c>
      <c r="K9788">
        <v>18</v>
      </c>
      <c r="L9788">
        <v>0</v>
      </c>
    </row>
    <row r="9789" spans="1:12" x14ac:dyDescent="0.25">
      <c r="A9789">
        <v>90251199</v>
      </c>
      <c r="C9789">
        <v>0</v>
      </c>
      <c r="D9789" t="s">
        <v>6</v>
      </c>
      <c r="E9789">
        <v>1467</v>
      </c>
      <c r="F9789">
        <v>1877</v>
      </c>
      <c r="G9789">
        <v>1800</v>
      </c>
      <c r="H9789">
        <v>0</v>
      </c>
      <c r="I9789">
        <v>14.67</v>
      </c>
      <c r="J9789">
        <v>18.77</v>
      </c>
      <c r="K9789">
        <v>18</v>
      </c>
      <c r="L9789">
        <v>0</v>
      </c>
    </row>
    <row r="9790" spans="1:12" x14ac:dyDescent="0.25">
      <c r="A9790">
        <v>90251910</v>
      </c>
      <c r="C9790">
        <v>0</v>
      </c>
      <c r="D9790" t="s">
        <v>8978</v>
      </c>
      <c r="E9790">
        <v>1594</v>
      </c>
      <c r="F9790">
        <v>1794</v>
      </c>
      <c r="G9790">
        <v>1800</v>
      </c>
      <c r="H9790">
        <v>0</v>
      </c>
      <c r="I9790">
        <v>15.94</v>
      </c>
      <c r="J9790">
        <v>17.940000000000001</v>
      </c>
      <c r="K9790">
        <v>18</v>
      </c>
      <c r="L9790">
        <v>0</v>
      </c>
    </row>
    <row r="9791" spans="1:12" x14ac:dyDescent="0.25">
      <c r="A9791">
        <v>90251990</v>
      </c>
      <c r="C9791">
        <v>0</v>
      </c>
      <c r="D9791" t="s">
        <v>8979</v>
      </c>
      <c r="E9791">
        <v>2233</v>
      </c>
      <c r="F9791">
        <v>3958</v>
      </c>
      <c r="G9791">
        <v>1200</v>
      </c>
      <c r="H9791">
        <v>0</v>
      </c>
      <c r="I9791">
        <v>22.33</v>
      </c>
      <c r="J9791">
        <v>39.58</v>
      </c>
      <c r="K9791">
        <v>12</v>
      </c>
      <c r="L9791">
        <v>0</v>
      </c>
    </row>
    <row r="9792" spans="1:12" x14ac:dyDescent="0.25">
      <c r="A9792">
        <v>90258000</v>
      </c>
      <c r="C9792">
        <v>0</v>
      </c>
      <c r="D9792" t="s">
        <v>8980</v>
      </c>
      <c r="E9792">
        <v>1467</v>
      </c>
      <c r="F9792">
        <v>1859</v>
      </c>
      <c r="G9792">
        <v>1200</v>
      </c>
      <c r="H9792">
        <v>0</v>
      </c>
      <c r="I9792">
        <v>14.67</v>
      </c>
      <c r="J9792">
        <v>18.59</v>
      </c>
      <c r="K9792">
        <v>12</v>
      </c>
      <c r="L9792">
        <v>0</v>
      </c>
    </row>
    <row r="9793" spans="1:12" x14ac:dyDescent="0.25">
      <c r="A9793">
        <v>90259010</v>
      </c>
      <c r="C9793">
        <v>0</v>
      </c>
      <c r="D9793" t="s">
        <v>8981</v>
      </c>
      <c r="E9793">
        <v>1592</v>
      </c>
      <c r="F9793">
        <v>2176</v>
      </c>
      <c r="G9793">
        <v>1200</v>
      </c>
      <c r="H9793">
        <v>0</v>
      </c>
      <c r="I9793">
        <v>15.92</v>
      </c>
      <c r="J9793">
        <v>21.76</v>
      </c>
      <c r="K9793">
        <v>12</v>
      </c>
      <c r="L9793">
        <v>0</v>
      </c>
    </row>
    <row r="9794" spans="1:12" x14ac:dyDescent="0.25">
      <c r="A9794">
        <v>90259090</v>
      </c>
      <c r="C9794">
        <v>0</v>
      </c>
      <c r="D9794" t="s">
        <v>8982</v>
      </c>
      <c r="E9794">
        <v>1594</v>
      </c>
      <c r="F9794">
        <v>2180</v>
      </c>
      <c r="G9794">
        <v>1200</v>
      </c>
      <c r="H9794">
        <v>0</v>
      </c>
      <c r="I9794">
        <v>15.94</v>
      </c>
      <c r="J9794">
        <v>21.8</v>
      </c>
      <c r="K9794">
        <v>12</v>
      </c>
      <c r="L9794">
        <v>0</v>
      </c>
    </row>
    <row r="9795" spans="1:12" x14ac:dyDescent="0.25">
      <c r="A9795">
        <v>90261011</v>
      </c>
      <c r="C9795">
        <v>0</v>
      </c>
      <c r="D9795" t="s">
        <v>8983</v>
      </c>
      <c r="E9795">
        <v>1592</v>
      </c>
      <c r="F9795">
        <v>2104</v>
      </c>
      <c r="G9795">
        <v>1200</v>
      </c>
      <c r="H9795">
        <v>0</v>
      </c>
      <c r="I9795">
        <v>15.92</v>
      </c>
      <c r="J9795">
        <v>21.04</v>
      </c>
      <c r="K9795">
        <v>12</v>
      </c>
      <c r="L9795">
        <v>0</v>
      </c>
    </row>
    <row r="9796" spans="1:12" x14ac:dyDescent="0.25">
      <c r="A9796">
        <v>90261019</v>
      </c>
      <c r="C9796">
        <v>0</v>
      </c>
      <c r="D9796" t="s">
        <v>8984</v>
      </c>
      <c r="E9796">
        <v>1592</v>
      </c>
      <c r="F9796">
        <v>2217</v>
      </c>
      <c r="G9796">
        <v>1200</v>
      </c>
      <c r="H9796">
        <v>0</v>
      </c>
      <c r="I9796">
        <v>15.92</v>
      </c>
      <c r="J9796">
        <v>22.17</v>
      </c>
      <c r="K9796">
        <v>12</v>
      </c>
      <c r="L9796">
        <v>0</v>
      </c>
    </row>
    <row r="9797" spans="1:12" x14ac:dyDescent="0.25">
      <c r="A9797">
        <v>90261021</v>
      </c>
      <c r="C9797">
        <v>0</v>
      </c>
      <c r="D9797" t="s">
        <v>8985</v>
      </c>
      <c r="E9797">
        <v>1345</v>
      </c>
      <c r="F9797">
        <v>1545</v>
      </c>
      <c r="G9797">
        <v>1800</v>
      </c>
      <c r="H9797">
        <v>0</v>
      </c>
      <c r="I9797">
        <v>13.45</v>
      </c>
      <c r="J9797">
        <v>15.45</v>
      </c>
      <c r="K9797">
        <v>18</v>
      </c>
      <c r="L9797">
        <v>0</v>
      </c>
    </row>
    <row r="9798" spans="1:12" x14ac:dyDescent="0.25">
      <c r="A9798">
        <v>90261029</v>
      </c>
      <c r="C9798">
        <v>0</v>
      </c>
      <c r="D9798" t="s">
        <v>8986</v>
      </c>
      <c r="E9798">
        <v>1345</v>
      </c>
      <c r="F9798">
        <v>1970</v>
      </c>
      <c r="G9798">
        <v>1200</v>
      </c>
      <c r="H9798">
        <v>0</v>
      </c>
      <c r="I9798">
        <v>13.45</v>
      </c>
      <c r="J9798">
        <v>19.7</v>
      </c>
      <c r="K9798">
        <v>12</v>
      </c>
      <c r="L9798">
        <v>0</v>
      </c>
    </row>
    <row r="9799" spans="1:12" x14ac:dyDescent="0.25">
      <c r="A9799">
        <v>90262010</v>
      </c>
      <c r="C9799">
        <v>0</v>
      </c>
      <c r="D9799" t="s">
        <v>8987</v>
      </c>
      <c r="E9799">
        <v>1345</v>
      </c>
      <c r="F9799">
        <v>1970</v>
      </c>
      <c r="G9799">
        <v>1200</v>
      </c>
      <c r="H9799">
        <v>0</v>
      </c>
      <c r="I9799">
        <v>13.45</v>
      </c>
      <c r="J9799">
        <v>19.7</v>
      </c>
      <c r="K9799">
        <v>12</v>
      </c>
      <c r="L9799">
        <v>0</v>
      </c>
    </row>
    <row r="9800" spans="1:12" x14ac:dyDescent="0.25">
      <c r="A9800">
        <v>90262090</v>
      </c>
      <c r="C9800">
        <v>0</v>
      </c>
      <c r="D9800" t="s">
        <v>8988</v>
      </c>
      <c r="E9800">
        <v>1345</v>
      </c>
      <c r="F9800">
        <v>1970</v>
      </c>
      <c r="G9800">
        <v>1200</v>
      </c>
      <c r="H9800">
        <v>0</v>
      </c>
      <c r="I9800">
        <v>13.45</v>
      </c>
      <c r="J9800">
        <v>19.7</v>
      </c>
      <c r="K9800">
        <v>12</v>
      </c>
      <c r="L9800">
        <v>0</v>
      </c>
    </row>
    <row r="9801" spans="1:12" x14ac:dyDescent="0.25">
      <c r="A9801">
        <v>90268000</v>
      </c>
      <c r="C9801">
        <v>0</v>
      </c>
      <c r="D9801" t="s">
        <v>8989</v>
      </c>
      <c r="E9801">
        <v>1467</v>
      </c>
      <c r="F9801">
        <v>1877</v>
      </c>
      <c r="G9801">
        <v>1800</v>
      </c>
      <c r="H9801">
        <v>0</v>
      </c>
      <c r="I9801">
        <v>14.67</v>
      </c>
      <c r="J9801">
        <v>18.77</v>
      </c>
      <c r="K9801">
        <v>18</v>
      </c>
      <c r="L9801">
        <v>0</v>
      </c>
    </row>
    <row r="9802" spans="1:12" x14ac:dyDescent="0.25">
      <c r="A9802">
        <v>90269010</v>
      </c>
      <c r="C9802">
        <v>0</v>
      </c>
      <c r="D9802" t="s">
        <v>8990</v>
      </c>
      <c r="E9802">
        <v>1708</v>
      </c>
      <c r="F9802">
        <v>2292</v>
      </c>
      <c r="G9802">
        <v>1800</v>
      </c>
      <c r="H9802">
        <v>0</v>
      </c>
      <c r="I9802">
        <v>17.079999999999998</v>
      </c>
      <c r="J9802">
        <v>22.92</v>
      </c>
      <c r="K9802">
        <v>18</v>
      </c>
      <c r="L9802">
        <v>0</v>
      </c>
    </row>
    <row r="9803" spans="1:12" x14ac:dyDescent="0.25">
      <c r="A9803">
        <v>90269020</v>
      </c>
      <c r="C9803">
        <v>0</v>
      </c>
      <c r="D9803" t="s">
        <v>8991</v>
      </c>
      <c r="E9803">
        <v>1592</v>
      </c>
      <c r="F9803">
        <v>2176</v>
      </c>
      <c r="G9803">
        <v>1800</v>
      </c>
      <c r="H9803">
        <v>0</v>
      </c>
      <c r="I9803">
        <v>15.92</v>
      </c>
      <c r="J9803">
        <v>21.76</v>
      </c>
      <c r="K9803">
        <v>18</v>
      </c>
      <c r="L9803">
        <v>0</v>
      </c>
    </row>
    <row r="9804" spans="1:12" x14ac:dyDescent="0.25">
      <c r="A9804">
        <v>90269090</v>
      </c>
      <c r="C9804">
        <v>0</v>
      </c>
      <c r="D9804" t="s">
        <v>8992</v>
      </c>
      <c r="E9804">
        <v>1592</v>
      </c>
      <c r="F9804">
        <v>2176</v>
      </c>
      <c r="G9804">
        <v>1800</v>
      </c>
      <c r="H9804">
        <v>0</v>
      </c>
      <c r="I9804">
        <v>15.92</v>
      </c>
      <c r="J9804">
        <v>21.76</v>
      </c>
      <c r="K9804">
        <v>18</v>
      </c>
      <c r="L9804">
        <v>0</v>
      </c>
    </row>
    <row r="9805" spans="1:12" x14ac:dyDescent="0.25">
      <c r="A9805">
        <v>90271000</v>
      </c>
      <c r="C9805">
        <v>0</v>
      </c>
      <c r="D9805" t="s">
        <v>8993</v>
      </c>
      <c r="E9805">
        <v>1345</v>
      </c>
      <c r="F9805">
        <v>1857</v>
      </c>
      <c r="G9805">
        <v>1200</v>
      </c>
      <c r="H9805">
        <v>0</v>
      </c>
      <c r="I9805">
        <v>13.45</v>
      </c>
      <c r="J9805">
        <v>18.57</v>
      </c>
      <c r="K9805">
        <v>12</v>
      </c>
      <c r="L9805">
        <v>0</v>
      </c>
    </row>
    <row r="9806" spans="1:12" x14ac:dyDescent="0.25">
      <c r="A9806">
        <v>90272011</v>
      </c>
      <c r="C9806">
        <v>0</v>
      </c>
      <c r="D9806" t="s">
        <v>8994</v>
      </c>
      <c r="E9806">
        <v>1345</v>
      </c>
      <c r="F9806">
        <v>1545</v>
      </c>
      <c r="G9806">
        <v>1200</v>
      </c>
      <c r="H9806">
        <v>0</v>
      </c>
      <c r="I9806">
        <v>13.45</v>
      </c>
      <c r="J9806">
        <v>15.45</v>
      </c>
      <c r="K9806">
        <v>12</v>
      </c>
      <c r="L9806">
        <v>0</v>
      </c>
    </row>
    <row r="9807" spans="1:12" x14ac:dyDescent="0.25">
      <c r="A9807">
        <v>90272012</v>
      </c>
      <c r="C9807">
        <v>0</v>
      </c>
      <c r="D9807" t="s">
        <v>8995</v>
      </c>
      <c r="E9807">
        <v>1345</v>
      </c>
      <c r="F9807">
        <v>1545</v>
      </c>
      <c r="G9807">
        <v>1200</v>
      </c>
      <c r="H9807">
        <v>0</v>
      </c>
      <c r="I9807">
        <v>13.45</v>
      </c>
      <c r="J9807">
        <v>15.45</v>
      </c>
      <c r="K9807">
        <v>12</v>
      </c>
      <c r="L9807">
        <v>0</v>
      </c>
    </row>
    <row r="9808" spans="1:12" x14ac:dyDescent="0.25">
      <c r="A9808">
        <v>90272019</v>
      </c>
      <c r="C9808">
        <v>0</v>
      </c>
      <c r="D9808" t="s">
        <v>8996</v>
      </c>
      <c r="E9808">
        <v>1345</v>
      </c>
      <c r="F9808">
        <v>1545</v>
      </c>
      <c r="G9808">
        <v>1200</v>
      </c>
      <c r="H9808">
        <v>0</v>
      </c>
      <c r="I9808">
        <v>13.45</v>
      </c>
      <c r="J9808">
        <v>15.45</v>
      </c>
      <c r="K9808">
        <v>12</v>
      </c>
      <c r="L9808">
        <v>0</v>
      </c>
    </row>
    <row r="9809" spans="1:12" x14ac:dyDescent="0.25">
      <c r="A9809">
        <v>90272021</v>
      </c>
      <c r="C9809">
        <v>0</v>
      </c>
      <c r="D9809" t="s">
        <v>8997</v>
      </c>
      <c r="E9809">
        <v>1345</v>
      </c>
      <c r="F9809">
        <v>1545</v>
      </c>
      <c r="G9809">
        <v>1200</v>
      </c>
      <c r="H9809">
        <v>0</v>
      </c>
      <c r="I9809">
        <v>13.45</v>
      </c>
      <c r="J9809">
        <v>15.45</v>
      </c>
      <c r="K9809">
        <v>12</v>
      </c>
      <c r="L9809">
        <v>0</v>
      </c>
    </row>
    <row r="9810" spans="1:12" x14ac:dyDescent="0.25">
      <c r="A9810">
        <v>90272029</v>
      </c>
      <c r="C9810">
        <v>0</v>
      </c>
      <c r="D9810" t="s">
        <v>8998</v>
      </c>
      <c r="E9810">
        <v>1345</v>
      </c>
      <c r="F9810">
        <v>1699</v>
      </c>
      <c r="G9810">
        <v>1200</v>
      </c>
      <c r="H9810">
        <v>0</v>
      </c>
      <c r="I9810">
        <v>13.45</v>
      </c>
      <c r="J9810">
        <v>16.989999999999998</v>
      </c>
      <c r="K9810">
        <v>12</v>
      </c>
      <c r="L9810">
        <v>0</v>
      </c>
    </row>
    <row r="9811" spans="1:12" x14ac:dyDescent="0.25">
      <c r="A9811">
        <v>90273011</v>
      </c>
      <c r="C9811">
        <v>0</v>
      </c>
      <c r="D9811" t="s">
        <v>8999</v>
      </c>
      <c r="E9811">
        <v>1345</v>
      </c>
      <c r="F9811">
        <v>1545</v>
      </c>
      <c r="G9811">
        <v>1200</v>
      </c>
      <c r="H9811">
        <v>0</v>
      </c>
      <c r="I9811">
        <v>13.45</v>
      </c>
      <c r="J9811">
        <v>15.45</v>
      </c>
      <c r="K9811">
        <v>12</v>
      </c>
      <c r="L9811">
        <v>0</v>
      </c>
    </row>
    <row r="9812" spans="1:12" x14ac:dyDescent="0.25">
      <c r="A9812">
        <v>90273019</v>
      </c>
      <c r="C9812">
        <v>0</v>
      </c>
      <c r="D9812" t="s">
        <v>9000</v>
      </c>
      <c r="E9812">
        <v>1345</v>
      </c>
      <c r="F9812">
        <v>1699</v>
      </c>
      <c r="G9812">
        <v>1200</v>
      </c>
      <c r="H9812">
        <v>0</v>
      </c>
      <c r="I9812">
        <v>13.45</v>
      </c>
      <c r="J9812">
        <v>16.989999999999998</v>
      </c>
      <c r="K9812">
        <v>12</v>
      </c>
      <c r="L9812">
        <v>0</v>
      </c>
    </row>
    <row r="9813" spans="1:12" x14ac:dyDescent="0.25">
      <c r="A9813">
        <v>90273020</v>
      </c>
      <c r="C9813">
        <v>0</v>
      </c>
      <c r="D9813" t="s">
        <v>9001</v>
      </c>
      <c r="E9813">
        <v>1345</v>
      </c>
      <c r="F9813">
        <v>1699</v>
      </c>
      <c r="G9813">
        <v>1200</v>
      </c>
      <c r="H9813">
        <v>0</v>
      </c>
      <c r="I9813">
        <v>13.45</v>
      </c>
      <c r="J9813">
        <v>16.989999999999998</v>
      </c>
      <c r="K9813">
        <v>12</v>
      </c>
      <c r="L9813">
        <v>0</v>
      </c>
    </row>
    <row r="9814" spans="1:12" x14ac:dyDescent="0.25">
      <c r="A9814">
        <v>90275010</v>
      </c>
      <c r="C9814">
        <v>0</v>
      </c>
      <c r="D9814" t="s">
        <v>9002</v>
      </c>
      <c r="E9814">
        <v>1345</v>
      </c>
      <c r="F9814">
        <v>1699</v>
      </c>
      <c r="G9814">
        <v>1200</v>
      </c>
      <c r="H9814">
        <v>0</v>
      </c>
      <c r="I9814">
        <v>13.45</v>
      </c>
      <c r="J9814">
        <v>16.989999999999998</v>
      </c>
      <c r="K9814">
        <v>12</v>
      </c>
      <c r="L9814">
        <v>0</v>
      </c>
    </row>
    <row r="9815" spans="1:12" x14ac:dyDescent="0.25">
      <c r="A9815">
        <v>90275020</v>
      </c>
      <c r="C9815">
        <v>0</v>
      </c>
      <c r="D9815" t="s">
        <v>9003</v>
      </c>
      <c r="E9815">
        <v>1345</v>
      </c>
      <c r="F9815">
        <v>1699</v>
      </c>
      <c r="G9815">
        <v>1200</v>
      </c>
      <c r="H9815">
        <v>0</v>
      </c>
      <c r="I9815">
        <v>13.45</v>
      </c>
      <c r="J9815">
        <v>16.989999999999998</v>
      </c>
      <c r="K9815">
        <v>12</v>
      </c>
      <c r="L9815">
        <v>0</v>
      </c>
    </row>
    <row r="9816" spans="1:12" x14ac:dyDescent="0.25">
      <c r="A9816">
        <v>90275030</v>
      </c>
      <c r="C9816">
        <v>0</v>
      </c>
      <c r="D9816" t="s">
        <v>9004</v>
      </c>
      <c r="E9816">
        <v>1345</v>
      </c>
      <c r="F9816">
        <v>1699</v>
      </c>
      <c r="G9816">
        <v>1200</v>
      </c>
      <c r="H9816">
        <v>0</v>
      </c>
      <c r="I9816">
        <v>13.45</v>
      </c>
      <c r="J9816">
        <v>16.989999999999998</v>
      </c>
      <c r="K9816">
        <v>12</v>
      </c>
      <c r="L9816">
        <v>0</v>
      </c>
    </row>
    <row r="9817" spans="1:12" x14ac:dyDescent="0.25">
      <c r="A9817">
        <v>90275040</v>
      </c>
      <c r="C9817">
        <v>0</v>
      </c>
      <c r="D9817" t="s">
        <v>9005</v>
      </c>
      <c r="E9817">
        <v>1345</v>
      </c>
      <c r="F9817">
        <v>1699</v>
      </c>
      <c r="G9817">
        <v>1200</v>
      </c>
      <c r="H9817">
        <v>0</v>
      </c>
      <c r="I9817">
        <v>13.45</v>
      </c>
      <c r="J9817">
        <v>16.989999999999998</v>
      </c>
      <c r="K9817">
        <v>12</v>
      </c>
      <c r="L9817">
        <v>0</v>
      </c>
    </row>
    <row r="9818" spans="1:12" x14ac:dyDescent="0.25">
      <c r="A9818">
        <v>90275050</v>
      </c>
      <c r="C9818">
        <v>0</v>
      </c>
      <c r="D9818" t="s">
        <v>9006</v>
      </c>
      <c r="E9818">
        <v>1345</v>
      </c>
      <c r="F9818">
        <v>1545</v>
      </c>
      <c r="G9818">
        <v>1800</v>
      </c>
      <c r="H9818">
        <v>0</v>
      </c>
      <c r="I9818">
        <v>13.45</v>
      </c>
      <c r="J9818">
        <v>15.45</v>
      </c>
      <c r="K9818">
        <v>18</v>
      </c>
      <c r="L9818">
        <v>0</v>
      </c>
    </row>
    <row r="9819" spans="1:12" x14ac:dyDescent="0.25">
      <c r="A9819">
        <v>90275090</v>
      </c>
      <c r="C9819">
        <v>0</v>
      </c>
      <c r="D9819" t="s">
        <v>9007</v>
      </c>
      <c r="E9819">
        <v>1345</v>
      </c>
      <c r="F9819">
        <v>1699</v>
      </c>
      <c r="G9819">
        <v>1200</v>
      </c>
      <c r="H9819">
        <v>0</v>
      </c>
      <c r="I9819">
        <v>13.45</v>
      </c>
      <c r="J9819">
        <v>16.989999999999998</v>
      </c>
      <c r="K9819">
        <v>12</v>
      </c>
      <c r="L9819">
        <v>0</v>
      </c>
    </row>
    <row r="9820" spans="1:12" x14ac:dyDescent="0.25">
      <c r="A9820">
        <v>90278100</v>
      </c>
      <c r="C9820">
        <v>0</v>
      </c>
      <c r="D9820" t="s">
        <v>12549</v>
      </c>
      <c r="E9820">
        <v>1345</v>
      </c>
      <c r="F9820">
        <v>1699</v>
      </c>
      <c r="G9820">
        <v>1800</v>
      </c>
      <c r="H9820">
        <v>0</v>
      </c>
      <c r="I9820">
        <v>13.45</v>
      </c>
      <c r="J9820">
        <v>16.989999999999998</v>
      </c>
      <c r="K9820">
        <v>18</v>
      </c>
      <c r="L9820">
        <v>0</v>
      </c>
    </row>
    <row r="9821" spans="1:12" x14ac:dyDescent="0.25">
      <c r="A9821">
        <v>90278911</v>
      </c>
      <c r="C9821">
        <v>0</v>
      </c>
      <c r="D9821" t="s">
        <v>12549</v>
      </c>
      <c r="E9821">
        <v>1345</v>
      </c>
      <c r="F9821">
        <v>1545</v>
      </c>
      <c r="G9821">
        <v>1800</v>
      </c>
      <c r="H9821">
        <v>0</v>
      </c>
      <c r="I9821">
        <v>13.45</v>
      </c>
      <c r="J9821">
        <v>15.45</v>
      </c>
      <c r="K9821">
        <v>18</v>
      </c>
      <c r="L9821">
        <v>0</v>
      </c>
    </row>
    <row r="9822" spans="1:12" x14ac:dyDescent="0.25">
      <c r="A9822">
        <v>90278912</v>
      </c>
      <c r="C9822">
        <v>0</v>
      </c>
      <c r="D9822" t="s">
        <v>12549</v>
      </c>
      <c r="E9822">
        <v>1345</v>
      </c>
      <c r="F9822">
        <v>1699</v>
      </c>
      <c r="G9822">
        <v>1800</v>
      </c>
      <c r="H9822">
        <v>0</v>
      </c>
      <c r="I9822">
        <v>13.45</v>
      </c>
      <c r="J9822">
        <v>16.989999999999998</v>
      </c>
      <c r="K9822">
        <v>18</v>
      </c>
      <c r="L9822">
        <v>0</v>
      </c>
    </row>
    <row r="9823" spans="1:12" x14ac:dyDescent="0.25">
      <c r="A9823">
        <v>90278913</v>
      </c>
      <c r="C9823">
        <v>0</v>
      </c>
      <c r="D9823" t="s">
        <v>12549</v>
      </c>
      <c r="E9823">
        <v>1345</v>
      </c>
      <c r="F9823">
        <v>1699</v>
      </c>
      <c r="G9823">
        <v>1800</v>
      </c>
      <c r="H9823">
        <v>0</v>
      </c>
      <c r="I9823">
        <v>13.45</v>
      </c>
      <c r="J9823">
        <v>16.989999999999998</v>
      </c>
      <c r="K9823">
        <v>18</v>
      </c>
      <c r="L9823">
        <v>0</v>
      </c>
    </row>
    <row r="9824" spans="1:12" x14ac:dyDescent="0.25">
      <c r="A9824">
        <v>90278914</v>
      </c>
      <c r="C9824">
        <v>0</v>
      </c>
      <c r="D9824" t="s">
        <v>12549</v>
      </c>
      <c r="E9824">
        <v>1345</v>
      </c>
      <c r="F9824">
        <v>1699</v>
      </c>
      <c r="G9824">
        <v>1200</v>
      </c>
      <c r="H9824">
        <v>0</v>
      </c>
      <c r="I9824">
        <v>13.45</v>
      </c>
      <c r="J9824">
        <v>16.989999999999998</v>
      </c>
      <c r="K9824">
        <v>12</v>
      </c>
      <c r="L9824">
        <v>0</v>
      </c>
    </row>
    <row r="9825" spans="1:12" x14ac:dyDescent="0.25">
      <c r="A9825">
        <v>90278920</v>
      </c>
      <c r="C9825">
        <v>0</v>
      </c>
      <c r="D9825" t="s">
        <v>12549</v>
      </c>
      <c r="E9825">
        <v>1345</v>
      </c>
      <c r="F9825">
        <v>1545</v>
      </c>
      <c r="G9825">
        <v>1800</v>
      </c>
      <c r="H9825">
        <v>0</v>
      </c>
      <c r="I9825">
        <v>13.45</v>
      </c>
      <c r="J9825">
        <v>15.45</v>
      </c>
      <c r="K9825">
        <v>18</v>
      </c>
      <c r="L9825">
        <v>0</v>
      </c>
    </row>
    <row r="9826" spans="1:12" x14ac:dyDescent="0.25">
      <c r="A9826">
        <v>90278991</v>
      </c>
      <c r="C9826">
        <v>0</v>
      </c>
      <c r="D9826" t="s">
        <v>12549</v>
      </c>
      <c r="E9826">
        <v>1345</v>
      </c>
      <c r="F9826">
        <v>1545</v>
      </c>
      <c r="G9826">
        <v>1800</v>
      </c>
      <c r="H9826">
        <v>0</v>
      </c>
      <c r="I9826">
        <v>13.45</v>
      </c>
      <c r="J9826">
        <v>15.45</v>
      </c>
      <c r="K9826">
        <v>18</v>
      </c>
      <c r="L9826">
        <v>0</v>
      </c>
    </row>
    <row r="9827" spans="1:12" x14ac:dyDescent="0.25">
      <c r="A9827">
        <v>90278999</v>
      </c>
      <c r="C9827">
        <v>0</v>
      </c>
      <c r="D9827" t="s">
        <v>12549</v>
      </c>
      <c r="E9827">
        <v>1345</v>
      </c>
      <c r="F9827">
        <v>1699</v>
      </c>
      <c r="G9827">
        <v>1800</v>
      </c>
      <c r="H9827">
        <v>0</v>
      </c>
      <c r="I9827">
        <v>13.45</v>
      </c>
      <c r="J9827">
        <v>16.989999999999998</v>
      </c>
      <c r="K9827">
        <v>18</v>
      </c>
      <c r="L9827">
        <v>0</v>
      </c>
    </row>
    <row r="9828" spans="1:12" x14ac:dyDescent="0.25">
      <c r="A9828">
        <v>90279010</v>
      </c>
      <c r="C9828">
        <v>0</v>
      </c>
      <c r="D9828" t="s">
        <v>9008</v>
      </c>
      <c r="E9828">
        <v>1388</v>
      </c>
      <c r="F9828">
        <v>1588</v>
      </c>
      <c r="G9828">
        <v>1800</v>
      </c>
      <c r="H9828">
        <v>0</v>
      </c>
      <c r="I9828">
        <v>13.88</v>
      </c>
      <c r="J9828">
        <v>15.88</v>
      </c>
      <c r="K9828">
        <v>18</v>
      </c>
      <c r="L9828">
        <v>0</v>
      </c>
    </row>
    <row r="9829" spans="1:12" x14ac:dyDescent="0.25">
      <c r="A9829">
        <v>90279091</v>
      </c>
      <c r="C9829">
        <v>0</v>
      </c>
      <c r="D9829" t="s">
        <v>9009</v>
      </c>
      <c r="E9829">
        <v>1388</v>
      </c>
      <c r="F9829">
        <v>1588</v>
      </c>
      <c r="G9829">
        <v>1800</v>
      </c>
      <c r="H9829">
        <v>0</v>
      </c>
      <c r="I9829">
        <v>13.88</v>
      </c>
      <c r="J9829">
        <v>15.88</v>
      </c>
      <c r="K9829">
        <v>18</v>
      </c>
      <c r="L9829">
        <v>0</v>
      </c>
    </row>
    <row r="9830" spans="1:12" x14ac:dyDescent="0.25">
      <c r="A9830">
        <v>90279093</v>
      </c>
      <c r="C9830">
        <v>0</v>
      </c>
      <c r="D9830" t="s">
        <v>9010</v>
      </c>
      <c r="E9830">
        <v>1388</v>
      </c>
      <c r="F9830">
        <v>1588</v>
      </c>
      <c r="G9830">
        <v>1800</v>
      </c>
      <c r="H9830">
        <v>0</v>
      </c>
      <c r="I9830">
        <v>13.88</v>
      </c>
      <c r="J9830">
        <v>15.88</v>
      </c>
      <c r="K9830">
        <v>18</v>
      </c>
      <c r="L9830">
        <v>0</v>
      </c>
    </row>
    <row r="9831" spans="1:12" x14ac:dyDescent="0.25">
      <c r="A9831">
        <v>90279099</v>
      </c>
      <c r="C9831">
        <v>0</v>
      </c>
      <c r="D9831" t="s">
        <v>9011</v>
      </c>
      <c r="E9831">
        <v>1388</v>
      </c>
      <c r="F9831">
        <v>1742</v>
      </c>
      <c r="G9831">
        <v>1200</v>
      </c>
      <c r="H9831">
        <v>0</v>
      </c>
      <c r="I9831">
        <v>13.88</v>
      </c>
      <c r="J9831">
        <v>17.420000000000002</v>
      </c>
      <c r="K9831">
        <v>12</v>
      </c>
      <c r="L9831">
        <v>0</v>
      </c>
    </row>
    <row r="9832" spans="1:12" x14ac:dyDescent="0.25">
      <c r="A9832">
        <v>90281011</v>
      </c>
      <c r="C9832">
        <v>0</v>
      </c>
      <c r="D9832" t="s">
        <v>11216</v>
      </c>
      <c r="E9832">
        <v>1388</v>
      </c>
      <c r="F9832">
        <v>1742</v>
      </c>
      <c r="G9832">
        <v>1200</v>
      </c>
      <c r="H9832">
        <v>0</v>
      </c>
      <c r="I9832">
        <v>13.88</v>
      </c>
      <c r="J9832">
        <v>17.420000000000002</v>
      </c>
      <c r="K9832">
        <v>12</v>
      </c>
      <c r="L9832">
        <v>0</v>
      </c>
    </row>
    <row r="9833" spans="1:12" x14ac:dyDescent="0.25">
      <c r="A9833">
        <v>90281019</v>
      </c>
      <c r="C9833">
        <v>0</v>
      </c>
      <c r="D9833" t="s">
        <v>9012</v>
      </c>
      <c r="E9833">
        <v>1388</v>
      </c>
      <c r="F9833">
        <v>1742</v>
      </c>
      <c r="G9833">
        <v>1200</v>
      </c>
      <c r="H9833">
        <v>0</v>
      </c>
      <c r="I9833">
        <v>13.88</v>
      </c>
      <c r="J9833">
        <v>17.420000000000002</v>
      </c>
      <c r="K9833">
        <v>12</v>
      </c>
      <c r="L9833">
        <v>0</v>
      </c>
    </row>
    <row r="9834" spans="1:12" x14ac:dyDescent="0.25">
      <c r="A9834">
        <v>90281090</v>
      </c>
      <c r="C9834">
        <v>0</v>
      </c>
      <c r="D9834" t="s">
        <v>9013</v>
      </c>
      <c r="E9834">
        <v>1388</v>
      </c>
      <c r="F9834">
        <v>1780</v>
      </c>
      <c r="G9834">
        <v>1200</v>
      </c>
      <c r="H9834">
        <v>0</v>
      </c>
      <c r="I9834">
        <v>13.88</v>
      </c>
      <c r="J9834">
        <v>17.8</v>
      </c>
      <c r="K9834">
        <v>12</v>
      </c>
      <c r="L9834">
        <v>0</v>
      </c>
    </row>
    <row r="9835" spans="1:12" x14ac:dyDescent="0.25">
      <c r="A9835">
        <v>90282010</v>
      </c>
      <c r="C9835">
        <v>0</v>
      </c>
      <c r="D9835" t="s">
        <v>9014</v>
      </c>
      <c r="E9835">
        <v>1388</v>
      </c>
      <c r="F9835">
        <v>1798</v>
      </c>
      <c r="G9835">
        <v>1200</v>
      </c>
      <c r="H9835">
        <v>0</v>
      </c>
      <c r="I9835">
        <v>13.88</v>
      </c>
      <c r="J9835">
        <v>17.98</v>
      </c>
      <c r="K9835">
        <v>12</v>
      </c>
      <c r="L9835">
        <v>0</v>
      </c>
    </row>
    <row r="9836" spans="1:12" x14ac:dyDescent="0.25">
      <c r="A9836">
        <v>90282020</v>
      </c>
      <c r="C9836">
        <v>0</v>
      </c>
      <c r="D9836" t="s">
        <v>9015</v>
      </c>
      <c r="E9836">
        <v>1388</v>
      </c>
      <c r="F9836">
        <v>1742</v>
      </c>
      <c r="G9836">
        <v>1200</v>
      </c>
      <c r="H9836">
        <v>0</v>
      </c>
      <c r="I9836">
        <v>13.88</v>
      </c>
      <c r="J9836">
        <v>17.420000000000002</v>
      </c>
      <c r="K9836">
        <v>12</v>
      </c>
      <c r="L9836">
        <v>0</v>
      </c>
    </row>
    <row r="9837" spans="1:12" x14ac:dyDescent="0.25">
      <c r="A9837">
        <v>90283011</v>
      </c>
      <c r="C9837">
        <v>0</v>
      </c>
      <c r="D9837" t="s">
        <v>9016</v>
      </c>
      <c r="E9837">
        <v>1524</v>
      </c>
      <c r="F9837">
        <v>1878</v>
      </c>
      <c r="G9837">
        <v>1200</v>
      </c>
      <c r="H9837">
        <v>0</v>
      </c>
      <c r="I9837">
        <v>15.24</v>
      </c>
      <c r="J9837">
        <v>18.78</v>
      </c>
      <c r="K9837">
        <v>12</v>
      </c>
      <c r="L9837">
        <v>0</v>
      </c>
    </row>
    <row r="9838" spans="1:12" x14ac:dyDescent="0.25">
      <c r="A9838">
        <v>90283019</v>
      </c>
      <c r="C9838">
        <v>0</v>
      </c>
      <c r="D9838" t="s">
        <v>9017</v>
      </c>
      <c r="E9838">
        <v>1388</v>
      </c>
      <c r="F9838">
        <v>1780</v>
      </c>
      <c r="G9838">
        <v>1200</v>
      </c>
      <c r="H9838">
        <v>0</v>
      </c>
      <c r="I9838">
        <v>13.88</v>
      </c>
      <c r="J9838">
        <v>17.8</v>
      </c>
      <c r="K9838">
        <v>12</v>
      </c>
      <c r="L9838">
        <v>0</v>
      </c>
    </row>
    <row r="9839" spans="1:12" x14ac:dyDescent="0.25">
      <c r="A9839">
        <v>90283021</v>
      </c>
      <c r="C9839">
        <v>0</v>
      </c>
      <c r="D9839" t="s">
        <v>9018</v>
      </c>
      <c r="E9839">
        <v>1467</v>
      </c>
      <c r="F9839">
        <v>1821</v>
      </c>
      <c r="G9839">
        <v>1200</v>
      </c>
      <c r="H9839">
        <v>0</v>
      </c>
      <c r="I9839">
        <v>14.67</v>
      </c>
      <c r="J9839">
        <v>18.21</v>
      </c>
      <c r="K9839">
        <v>12</v>
      </c>
      <c r="L9839">
        <v>0</v>
      </c>
    </row>
    <row r="9840" spans="1:12" x14ac:dyDescent="0.25">
      <c r="A9840">
        <v>90283029</v>
      </c>
      <c r="C9840">
        <v>0</v>
      </c>
      <c r="D9840" t="s">
        <v>9019</v>
      </c>
      <c r="E9840">
        <v>1388</v>
      </c>
      <c r="F9840">
        <v>1780</v>
      </c>
      <c r="G9840">
        <v>1200</v>
      </c>
      <c r="H9840">
        <v>0</v>
      </c>
      <c r="I9840">
        <v>13.88</v>
      </c>
      <c r="J9840">
        <v>17.8</v>
      </c>
      <c r="K9840">
        <v>12</v>
      </c>
      <c r="L9840">
        <v>0</v>
      </c>
    </row>
    <row r="9841" spans="1:12" x14ac:dyDescent="0.25">
      <c r="A9841">
        <v>90283031</v>
      </c>
      <c r="C9841">
        <v>0</v>
      </c>
      <c r="D9841" t="s">
        <v>9020</v>
      </c>
      <c r="E9841">
        <v>1467</v>
      </c>
      <c r="F9841">
        <v>1821</v>
      </c>
      <c r="G9841">
        <v>1200</v>
      </c>
      <c r="H9841">
        <v>0</v>
      </c>
      <c r="I9841">
        <v>14.67</v>
      </c>
      <c r="J9841">
        <v>18.21</v>
      </c>
      <c r="K9841">
        <v>12</v>
      </c>
      <c r="L9841">
        <v>0</v>
      </c>
    </row>
    <row r="9842" spans="1:12" x14ac:dyDescent="0.25">
      <c r="A9842">
        <v>90283039</v>
      </c>
      <c r="C9842">
        <v>0</v>
      </c>
      <c r="D9842" t="s">
        <v>9021</v>
      </c>
      <c r="E9842">
        <v>1388</v>
      </c>
      <c r="F9842">
        <v>1780</v>
      </c>
      <c r="G9842">
        <v>1200</v>
      </c>
      <c r="H9842">
        <v>0</v>
      </c>
      <c r="I9842">
        <v>13.88</v>
      </c>
      <c r="J9842">
        <v>17.8</v>
      </c>
      <c r="K9842">
        <v>12</v>
      </c>
      <c r="L9842">
        <v>0</v>
      </c>
    </row>
    <row r="9843" spans="1:12" x14ac:dyDescent="0.25">
      <c r="A9843">
        <v>90283090</v>
      </c>
      <c r="C9843">
        <v>0</v>
      </c>
      <c r="D9843" t="s">
        <v>9022</v>
      </c>
      <c r="E9843">
        <v>1388</v>
      </c>
      <c r="F9843">
        <v>1780</v>
      </c>
      <c r="G9843">
        <v>1200</v>
      </c>
      <c r="H9843">
        <v>0</v>
      </c>
      <c r="I9843">
        <v>13.88</v>
      </c>
      <c r="J9843">
        <v>17.8</v>
      </c>
      <c r="K9843">
        <v>12</v>
      </c>
      <c r="L9843">
        <v>0</v>
      </c>
    </row>
    <row r="9844" spans="1:12" x14ac:dyDescent="0.25">
      <c r="A9844">
        <v>90289010</v>
      </c>
      <c r="C9844">
        <v>0</v>
      </c>
      <c r="D9844" t="s">
        <v>9023</v>
      </c>
      <c r="E9844">
        <v>1467</v>
      </c>
      <c r="F9844">
        <v>1840</v>
      </c>
      <c r="G9844">
        <v>1800</v>
      </c>
      <c r="H9844">
        <v>0</v>
      </c>
      <c r="I9844">
        <v>14.67</v>
      </c>
      <c r="J9844">
        <v>18.399999999999999</v>
      </c>
      <c r="K9844">
        <v>18</v>
      </c>
      <c r="L9844">
        <v>0</v>
      </c>
    </row>
    <row r="9845" spans="1:12" x14ac:dyDescent="0.25">
      <c r="A9845">
        <v>90289090</v>
      </c>
      <c r="C9845">
        <v>0</v>
      </c>
      <c r="D9845" t="s">
        <v>9024</v>
      </c>
      <c r="E9845">
        <v>1467</v>
      </c>
      <c r="F9845">
        <v>1840</v>
      </c>
      <c r="G9845">
        <v>1800</v>
      </c>
      <c r="H9845">
        <v>0</v>
      </c>
      <c r="I9845">
        <v>14.67</v>
      </c>
      <c r="J9845">
        <v>18.399999999999999</v>
      </c>
      <c r="K9845">
        <v>18</v>
      </c>
      <c r="L9845">
        <v>0</v>
      </c>
    </row>
    <row r="9846" spans="1:12" x14ac:dyDescent="0.25">
      <c r="A9846">
        <v>90291010</v>
      </c>
      <c r="C9846">
        <v>0</v>
      </c>
      <c r="D9846" t="s">
        <v>9025</v>
      </c>
      <c r="E9846">
        <v>1592</v>
      </c>
      <c r="F9846">
        <v>2104</v>
      </c>
      <c r="G9846">
        <v>1800</v>
      </c>
      <c r="H9846">
        <v>0</v>
      </c>
      <c r="I9846">
        <v>15.92</v>
      </c>
      <c r="J9846">
        <v>21.04</v>
      </c>
      <c r="K9846">
        <v>18</v>
      </c>
      <c r="L9846">
        <v>0</v>
      </c>
    </row>
    <row r="9847" spans="1:12" x14ac:dyDescent="0.25">
      <c r="A9847">
        <v>90291090</v>
      </c>
      <c r="C9847">
        <v>0</v>
      </c>
      <c r="D9847" t="s">
        <v>9026</v>
      </c>
      <c r="E9847">
        <v>1592</v>
      </c>
      <c r="F9847">
        <v>2217</v>
      </c>
      <c r="G9847">
        <v>1800</v>
      </c>
      <c r="H9847">
        <v>0</v>
      </c>
      <c r="I9847">
        <v>15.92</v>
      </c>
      <c r="J9847">
        <v>22.17</v>
      </c>
      <c r="K9847">
        <v>18</v>
      </c>
      <c r="L9847">
        <v>0</v>
      </c>
    </row>
    <row r="9848" spans="1:12" x14ac:dyDescent="0.25">
      <c r="A9848">
        <v>90292010</v>
      </c>
      <c r="C9848">
        <v>0</v>
      </c>
      <c r="D9848" t="s">
        <v>9027</v>
      </c>
      <c r="E9848">
        <v>1592</v>
      </c>
      <c r="F9848">
        <v>2217</v>
      </c>
      <c r="G9848">
        <v>1800</v>
      </c>
      <c r="H9848">
        <v>0</v>
      </c>
      <c r="I9848">
        <v>15.92</v>
      </c>
      <c r="J9848">
        <v>22.17</v>
      </c>
      <c r="K9848">
        <v>18</v>
      </c>
      <c r="L9848">
        <v>0</v>
      </c>
    </row>
    <row r="9849" spans="1:12" x14ac:dyDescent="0.25">
      <c r="A9849">
        <v>90292010</v>
      </c>
      <c r="B9849">
        <v>1</v>
      </c>
      <c r="C9849">
        <v>0</v>
      </c>
      <c r="D9849" t="s">
        <v>11217</v>
      </c>
      <c r="E9849">
        <v>1416</v>
      </c>
      <c r="F9849">
        <v>2041</v>
      </c>
      <c r="G9849">
        <v>1800</v>
      </c>
      <c r="H9849">
        <v>0</v>
      </c>
      <c r="I9849">
        <v>14.16</v>
      </c>
      <c r="J9849">
        <v>20.41</v>
      </c>
      <c r="K9849">
        <v>18</v>
      </c>
      <c r="L9849">
        <v>0</v>
      </c>
    </row>
    <row r="9850" spans="1:12" x14ac:dyDescent="0.25">
      <c r="A9850">
        <v>90292020</v>
      </c>
      <c r="C9850">
        <v>0</v>
      </c>
      <c r="D9850" t="s">
        <v>12958</v>
      </c>
      <c r="E9850">
        <v>1592</v>
      </c>
      <c r="F9850">
        <v>2180</v>
      </c>
      <c r="G9850">
        <v>1800</v>
      </c>
      <c r="H9850">
        <v>0</v>
      </c>
      <c r="I9850">
        <v>15.92</v>
      </c>
      <c r="J9850">
        <v>21.8</v>
      </c>
      <c r="K9850">
        <v>18</v>
      </c>
      <c r="L9850">
        <v>0</v>
      </c>
    </row>
    <row r="9851" spans="1:12" x14ac:dyDescent="0.25">
      <c r="A9851">
        <v>90299010</v>
      </c>
      <c r="C9851">
        <v>0</v>
      </c>
      <c r="D9851" t="s">
        <v>9028</v>
      </c>
      <c r="E9851">
        <v>1592</v>
      </c>
      <c r="F9851">
        <v>2176</v>
      </c>
      <c r="G9851">
        <v>1800</v>
      </c>
      <c r="H9851">
        <v>0</v>
      </c>
      <c r="I9851">
        <v>15.92</v>
      </c>
      <c r="J9851">
        <v>21.76</v>
      </c>
      <c r="K9851">
        <v>18</v>
      </c>
      <c r="L9851">
        <v>0</v>
      </c>
    </row>
    <row r="9852" spans="1:12" x14ac:dyDescent="0.25">
      <c r="A9852">
        <v>90299090</v>
      </c>
      <c r="C9852">
        <v>0</v>
      </c>
      <c r="D9852" t="s">
        <v>9029</v>
      </c>
      <c r="E9852">
        <v>1592</v>
      </c>
      <c r="F9852">
        <v>2176</v>
      </c>
      <c r="G9852">
        <v>1800</v>
      </c>
      <c r="H9852">
        <v>0</v>
      </c>
      <c r="I9852">
        <v>15.92</v>
      </c>
      <c r="J9852">
        <v>21.76</v>
      </c>
      <c r="K9852">
        <v>18</v>
      </c>
      <c r="L9852">
        <v>0</v>
      </c>
    </row>
    <row r="9853" spans="1:12" x14ac:dyDescent="0.25">
      <c r="A9853">
        <v>90301010</v>
      </c>
      <c r="C9853">
        <v>0</v>
      </c>
      <c r="D9853" t="s">
        <v>545</v>
      </c>
      <c r="E9853">
        <v>1388</v>
      </c>
      <c r="F9853">
        <v>1713</v>
      </c>
      <c r="G9853">
        <v>1200</v>
      </c>
      <c r="H9853">
        <v>0</v>
      </c>
      <c r="I9853">
        <v>13.88</v>
      </c>
      <c r="J9853">
        <v>17.13</v>
      </c>
      <c r="K9853">
        <v>12</v>
      </c>
      <c r="L9853">
        <v>0</v>
      </c>
    </row>
    <row r="9854" spans="1:12" x14ac:dyDescent="0.25">
      <c r="A9854">
        <v>90301090</v>
      </c>
      <c r="C9854">
        <v>0</v>
      </c>
      <c r="D9854" t="s">
        <v>9030</v>
      </c>
      <c r="E9854">
        <v>1388</v>
      </c>
      <c r="F9854">
        <v>1742</v>
      </c>
      <c r="G9854">
        <v>1200</v>
      </c>
      <c r="H9854">
        <v>0</v>
      </c>
      <c r="I9854">
        <v>13.88</v>
      </c>
      <c r="J9854">
        <v>17.420000000000002</v>
      </c>
      <c r="K9854">
        <v>12</v>
      </c>
      <c r="L9854">
        <v>0</v>
      </c>
    </row>
    <row r="9855" spans="1:12" x14ac:dyDescent="0.25">
      <c r="A9855">
        <v>90302010</v>
      </c>
      <c r="C9855">
        <v>0</v>
      </c>
      <c r="D9855" t="s">
        <v>9031</v>
      </c>
      <c r="E9855">
        <v>1388</v>
      </c>
      <c r="F9855">
        <v>1588</v>
      </c>
      <c r="G9855">
        <v>1200</v>
      </c>
      <c r="H9855">
        <v>0</v>
      </c>
      <c r="I9855">
        <v>13.88</v>
      </c>
      <c r="J9855">
        <v>15.88</v>
      </c>
      <c r="K9855">
        <v>12</v>
      </c>
      <c r="L9855">
        <v>0</v>
      </c>
    </row>
    <row r="9856" spans="1:12" x14ac:dyDescent="0.25">
      <c r="A9856">
        <v>90302021</v>
      </c>
      <c r="C9856">
        <v>0</v>
      </c>
      <c r="D9856" t="s">
        <v>9032</v>
      </c>
      <c r="E9856">
        <v>1388</v>
      </c>
      <c r="F9856">
        <v>1588</v>
      </c>
      <c r="G9856">
        <v>1800</v>
      </c>
      <c r="H9856">
        <v>0</v>
      </c>
      <c r="I9856">
        <v>13.88</v>
      </c>
      <c r="J9856">
        <v>15.88</v>
      </c>
      <c r="K9856">
        <v>18</v>
      </c>
      <c r="L9856">
        <v>0</v>
      </c>
    </row>
    <row r="9857" spans="1:12" x14ac:dyDescent="0.25">
      <c r="A9857">
        <v>90302022</v>
      </c>
      <c r="C9857">
        <v>0</v>
      </c>
      <c r="D9857" t="s">
        <v>9033</v>
      </c>
      <c r="E9857">
        <v>1388</v>
      </c>
      <c r="F9857">
        <v>1588</v>
      </c>
      <c r="G9857">
        <v>1800</v>
      </c>
      <c r="H9857">
        <v>0</v>
      </c>
      <c r="I9857">
        <v>13.88</v>
      </c>
      <c r="J9857">
        <v>15.88</v>
      </c>
      <c r="K9857">
        <v>18</v>
      </c>
      <c r="L9857">
        <v>0</v>
      </c>
    </row>
    <row r="9858" spans="1:12" x14ac:dyDescent="0.25">
      <c r="A9858">
        <v>90302029</v>
      </c>
      <c r="C9858">
        <v>0</v>
      </c>
      <c r="D9858" t="s">
        <v>9034</v>
      </c>
      <c r="E9858">
        <v>1388</v>
      </c>
      <c r="F9858">
        <v>1722</v>
      </c>
      <c r="G9858">
        <v>1800</v>
      </c>
      <c r="H9858">
        <v>0</v>
      </c>
      <c r="I9858">
        <v>13.88</v>
      </c>
      <c r="J9858">
        <v>17.22</v>
      </c>
      <c r="K9858">
        <v>18</v>
      </c>
      <c r="L9858">
        <v>0</v>
      </c>
    </row>
    <row r="9859" spans="1:12" x14ac:dyDescent="0.25">
      <c r="A9859">
        <v>90302030</v>
      </c>
      <c r="C9859">
        <v>0</v>
      </c>
      <c r="D9859" t="s">
        <v>9035</v>
      </c>
      <c r="E9859">
        <v>1388</v>
      </c>
      <c r="F9859">
        <v>1588</v>
      </c>
      <c r="G9859">
        <v>1200</v>
      </c>
      <c r="H9859">
        <v>0</v>
      </c>
      <c r="I9859">
        <v>13.88</v>
      </c>
      <c r="J9859">
        <v>15.88</v>
      </c>
      <c r="K9859">
        <v>12</v>
      </c>
      <c r="L9859">
        <v>0</v>
      </c>
    </row>
    <row r="9860" spans="1:12" x14ac:dyDescent="0.25">
      <c r="A9860">
        <v>90303100</v>
      </c>
      <c r="C9860">
        <v>0</v>
      </c>
      <c r="D9860" t="s">
        <v>9036</v>
      </c>
      <c r="E9860">
        <v>1414</v>
      </c>
      <c r="F9860">
        <v>1860</v>
      </c>
      <c r="G9860">
        <v>1200</v>
      </c>
      <c r="H9860">
        <v>0</v>
      </c>
      <c r="I9860">
        <v>14.14</v>
      </c>
      <c r="J9860">
        <v>18.600000000000001</v>
      </c>
      <c r="K9860">
        <v>12</v>
      </c>
      <c r="L9860">
        <v>0</v>
      </c>
    </row>
    <row r="9861" spans="1:12" x14ac:dyDescent="0.25">
      <c r="A9861">
        <v>90303200</v>
      </c>
      <c r="C9861">
        <v>0</v>
      </c>
      <c r="D9861" t="s">
        <v>9037</v>
      </c>
      <c r="E9861">
        <v>1414</v>
      </c>
      <c r="F9861">
        <v>1860</v>
      </c>
      <c r="G9861">
        <v>1800</v>
      </c>
      <c r="H9861">
        <v>0</v>
      </c>
      <c r="I9861">
        <v>14.14</v>
      </c>
      <c r="J9861">
        <v>18.600000000000001</v>
      </c>
      <c r="K9861">
        <v>18</v>
      </c>
      <c r="L9861">
        <v>0</v>
      </c>
    </row>
    <row r="9862" spans="1:12" x14ac:dyDescent="0.25">
      <c r="A9862">
        <v>90303311</v>
      </c>
      <c r="C9862">
        <v>0</v>
      </c>
      <c r="D9862" t="s">
        <v>9038</v>
      </c>
      <c r="E9862">
        <v>1414</v>
      </c>
      <c r="F9862">
        <v>1828</v>
      </c>
      <c r="G9862">
        <v>1200</v>
      </c>
      <c r="H9862">
        <v>0</v>
      </c>
      <c r="I9862">
        <v>14.14</v>
      </c>
      <c r="J9862">
        <v>18.28</v>
      </c>
      <c r="K9862">
        <v>12</v>
      </c>
      <c r="L9862">
        <v>0</v>
      </c>
    </row>
    <row r="9863" spans="1:12" x14ac:dyDescent="0.25">
      <c r="A9863">
        <v>90303319</v>
      </c>
      <c r="C9863">
        <v>0</v>
      </c>
      <c r="D9863" t="s">
        <v>9039</v>
      </c>
      <c r="E9863">
        <v>1414</v>
      </c>
      <c r="F9863">
        <v>1828</v>
      </c>
      <c r="G9863">
        <v>1200</v>
      </c>
      <c r="H9863">
        <v>0</v>
      </c>
      <c r="I9863">
        <v>14.14</v>
      </c>
      <c r="J9863">
        <v>18.28</v>
      </c>
      <c r="K9863">
        <v>12</v>
      </c>
      <c r="L9863">
        <v>0</v>
      </c>
    </row>
    <row r="9864" spans="1:12" x14ac:dyDescent="0.25">
      <c r="A9864">
        <v>90303321</v>
      </c>
      <c r="C9864">
        <v>0</v>
      </c>
      <c r="D9864" t="s">
        <v>9040</v>
      </c>
      <c r="E9864">
        <v>1414</v>
      </c>
      <c r="F9864">
        <v>1950</v>
      </c>
      <c r="G9864">
        <v>1200</v>
      </c>
      <c r="H9864">
        <v>0</v>
      </c>
      <c r="I9864">
        <v>14.14</v>
      </c>
      <c r="J9864">
        <v>19.5</v>
      </c>
      <c r="K9864">
        <v>12</v>
      </c>
      <c r="L9864">
        <v>0</v>
      </c>
    </row>
    <row r="9865" spans="1:12" x14ac:dyDescent="0.25">
      <c r="A9865">
        <v>90303329</v>
      </c>
      <c r="C9865">
        <v>0</v>
      </c>
      <c r="D9865" t="s">
        <v>9041</v>
      </c>
      <c r="E9865">
        <v>1414</v>
      </c>
      <c r="F9865">
        <v>1860</v>
      </c>
      <c r="G9865">
        <v>1200</v>
      </c>
      <c r="H9865">
        <v>0</v>
      </c>
      <c r="I9865">
        <v>14.14</v>
      </c>
      <c r="J9865">
        <v>18.600000000000001</v>
      </c>
      <c r="K9865">
        <v>12</v>
      </c>
      <c r="L9865">
        <v>0</v>
      </c>
    </row>
    <row r="9866" spans="1:12" x14ac:dyDescent="0.25">
      <c r="A9866">
        <v>90303390</v>
      </c>
      <c r="C9866">
        <v>0</v>
      </c>
      <c r="D9866" t="s">
        <v>11218</v>
      </c>
      <c r="E9866">
        <v>1414</v>
      </c>
      <c r="F9866">
        <v>1860</v>
      </c>
      <c r="G9866">
        <v>1200</v>
      </c>
      <c r="H9866">
        <v>0</v>
      </c>
      <c r="I9866">
        <v>14.14</v>
      </c>
      <c r="J9866">
        <v>18.600000000000001</v>
      </c>
      <c r="K9866">
        <v>12</v>
      </c>
      <c r="L9866">
        <v>0</v>
      </c>
    </row>
    <row r="9867" spans="1:12" x14ac:dyDescent="0.25">
      <c r="A9867">
        <v>90303910</v>
      </c>
      <c r="C9867">
        <v>0</v>
      </c>
      <c r="D9867" t="s">
        <v>9042</v>
      </c>
      <c r="E9867">
        <v>1414</v>
      </c>
      <c r="F9867">
        <v>1828</v>
      </c>
      <c r="G9867">
        <v>1800</v>
      </c>
      <c r="H9867">
        <v>0</v>
      </c>
      <c r="I9867">
        <v>14.14</v>
      </c>
      <c r="J9867">
        <v>18.28</v>
      </c>
      <c r="K9867">
        <v>18</v>
      </c>
      <c r="L9867">
        <v>0</v>
      </c>
    </row>
    <row r="9868" spans="1:12" x14ac:dyDescent="0.25">
      <c r="A9868">
        <v>90303990</v>
      </c>
      <c r="C9868">
        <v>0</v>
      </c>
      <c r="D9868" t="s">
        <v>9043</v>
      </c>
      <c r="E9868">
        <v>1414</v>
      </c>
      <c r="F9868">
        <v>1860</v>
      </c>
      <c r="G9868">
        <v>1200</v>
      </c>
      <c r="H9868">
        <v>0</v>
      </c>
      <c r="I9868">
        <v>14.14</v>
      </c>
      <c r="J9868">
        <v>18.600000000000001</v>
      </c>
      <c r="K9868">
        <v>12</v>
      </c>
      <c r="L9868">
        <v>0</v>
      </c>
    </row>
    <row r="9869" spans="1:12" x14ac:dyDescent="0.25">
      <c r="A9869">
        <v>90304010</v>
      </c>
      <c r="C9869">
        <v>0</v>
      </c>
      <c r="D9869" t="s">
        <v>9044</v>
      </c>
      <c r="E9869">
        <v>1388</v>
      </c>
      <c r="F9869">
        <v>1722</v>
      </c>
      <c r="G9869">
        <v>1200</v>
      </c>
      <c r="H9869">
        <v>0</v>
      </c>
      <c r="I9869">
        <v>13.88</v>
      </c>
      <c r="J9869">
        <v>17.22</v>
      </c>
      <c r="K9869">
        <v>12</v>
      </c>
      <c r="L9869">
        <v>0</v>
      </c>
    </row>
    <row r="9870" spans="1:12" x14ac:dyDescent="0.25">
      <c r="A9870">
        <v>90304020</v>
      </c>
      <c r="C9870">
        <v>0</v>
      </c>
      <c r="D9870" t="s">
        <v>9045</v>
      </c>
      <c r="E9870">
        <v>1388</v>
      </c>
      <c r="F9870">
        <v>1722</v>
      </c>
      <c r="G9870">
        <v>1200</v>
      </c>
      <c r="H9870">
        <v>0</v>
      </c>
      <c r="I9870">
        <v>13.88</v>
      </c>
      <c r="J9870">
        <v>17.22</v>
      </c>
      <c r="K9870">
        <v>12</v>
      </c>
      <c r="L9870">
        <v>0</v>
      </c>
    </row>
    <row r="9871" spans="1:12" x14ac:dyDescent="0.25">
      <c r="A9871">
        <v>90304030</v>
      </c>
      <c r="C9871">
        <v>0</v>
      </c>
      <c r="D9871" t="s">
        <v>9046</v>
      </c>
      <c r="E9871">
        <v>1388</v>
      </c>
      <c r="F9871">
        <v>1722</v>
      </c>
      <c r="G9871">
        <v>1200</v>
      </c>
      <c r="H9871">
        <v>0</v>
      </c>
      <c r="I9871">
        <v>13.88</v>
      </c>
      <c r="J9871">
        <v>17.22</v>
      </c>
      <c r="K9871">
        <v>12</v>
      </c>
      <c r="L9871">
        <v>0</v>
      </c>
    </row>
    <row r="9872" spans="1:12" x14ac:dyDescent="0.25">
      <c r="A9872">
        <v>90304090</v>
      </c>
      <c r="C9872">
        <v>0</v>
      </c>
      <c r="D9872" t="s">
        <v>9047</v>
      </c>
      <c r="E9872">
        <v>1388</v>
      </c>
      <c r="F9872">
        <v>1722</v>
      </c>
      <c r="G9872">
        <v>1200</v>
      </c>
      <c r="H9872">
        <v>0</v>
      </c>
      <c r="I9872">
        <v>13.88</v>
      </c>
      <c r="J9872">
        <v>17.22</v>
      </c>
      <c r="K9872">
        <v>12</v>
      </c>
      <c r="L9872">
        <v>0</v>
      </c>
    </row>
    <row r="9873" spans="1:12" x14ac:dyDescent="0.25">
      <c r="A9873">
        <v>90308210</v>
      </c>
      <c r="C9873">
        <v>0</v>
      </c>
      <c r="D9873" t="s">
        <v>9048</v>
      </c>
      <c r="E9873">
        <v>1388</v>
      </c>
      <c r="F9873">
        <v>1722</v>
      </c>
      <c r="G9873">
        <v>1800</v>
      </c>
      <c r="H9873">
        <v>0</v>
      </c>
      <c r="I9873">
        <v>13.88</v>
      </c>
      <c r="J9873">
        <v>17.22</v>
      </c>
      <c r="K9873">
        <v>18</v>
      </c>
      <c r="L9873">
        <v>0</v>
      </c>
    </row>
    <row r="9874" spans="1:12" x14ac:dyDescent="0.25">
      <c r="A9874">
        <v>90308290</v>
      </c>
      <c r="C9874">
        <v>0</v>
      </c>
      <c r="D9874" t="s">
        <v>9049</v>
      </c>
      <c r="E9874">
        <v>1388</v>
      </c>
      <c r="F9874">
        <v>1722</v>
      </c>
      <c r="G9874">
        <v>1800</v>
      </c>
      <c r="H9874">
        <v>0</v>
      </c>
      <c r="I9874">
        <v>13.88</v>
      </c>
      <c r="J9874">
        <v>17.22</v>
      </c>
      <c r="K9874">
        <v>18</v>
      </c>
      <c r="L9874">
        <v>0</v>
      </c>
    </row>
    <row r="9875" spans="1:12" x14ac:dyDescent="0.25">
      <c r="A9875">
        <v>90308410</v>
      </c>
      <c r="C9875">
        <v>0</v>
      </c>
      <c r="D9875" t="s">
        <v>9050</v>
      </c>
      <c r="E9875">
        <v>1388</v>
      </c>
      <c r="F9875">
        <v>1588</v>
      </c>
      <c r="G9875">
        <v>1200</v>
      </c>
      <c r="H9875">
        <v>0</v>
      </c>
      <c r="I9875">
        <v>13.88</v>
      </c>
      <c r="J9875">
        <v>15.88</v>
      </c>
      <c r="K9875">
        <v>12</v>
      </c>
      <c r="L9875">
        <v>0</v>
      </c>
    </row>
    <row r="9876" spans="1:12" x14ac:dyDescent="0.25">
      <c r="A9876">
        <v>90308420</v>
      </c>
      <c r="C9876">
        <v>0</v>
      </c>
      <c r="D9876" t="s">
        <v>11219</v>
      </c>
      <c r="E9876">
        <v>1388</v>
      </c>
      <c r="F9876">
        <v>1588</v>
      </c>
      <c r="G9876">
        <v>1200</v>
      </c>
      <c r="H9876">
        <v>0</v>
      </c>
      <c r="I9876">
        <v>13.88</v>
      </c>
      <c r="J9876">
        <v>15.88</v>
      </c>
      <c r="K9876">
        <v>12</v>
      </c>
      <c r="L9876">
        <v>0</v>
      </c>
    </row>
    <row r="9877" spans="1:12" x14ac:dyDescent="0.25">
      <c r="A9877">
        <v>90308490</v>
      </c>
      <c r="C9877">
        <v>0</v>
      </c>
      <c r="D9877" t="s">
        <v>9043</v>
      </c>
      <c r="E9877">
        <v>1388</v>
      </c>
      <c r="F9877">
        <v>1742</v>
      </c>
      <c r="G9877">
        <v>1200</v>
      </c>
      <c r="H9877">
        <v>0</v>
      </c>
      <c r="I9877">
        <v>13.88</v>
      </c>
      <c r="J9877">
        <v>17.420000000000002</v>
      </c>
      <c r="K9877">
        <v>12</v>
      </c>
      <c r="L9877">
        <v>0</v>
      </c>
    </row>
    <row r="9878" spans="1:12" x14ac:dyDescent="0.25">
      <c r="A9878">
        <v>90308910</v>
      </c>
      <c r="C9878">
        <v>0</v>
      </c>
      <c r="D9878" t="s">
        <v>9051</v>
      </c>
      <c r="E9878">
        <v>1421</v>
      </c>
      <c r="F9878">
        <v>1621</v>
      </c>
      <c r="G9878">
        <v>1200</v>
      </c>
      <c r="H9878">
        <v>0</v>
      </c>
      <c r="I9878">
        <v>14.21</v>
      </c>
      <c r="J9878">
        <v>16.21</v>
      </c>
      <c r="K9878">
        <v>12</v>
      </c>
      <c r="L9878">
        <v>0</v>
      </c>
    </row>
    <row r="9879" spans="1:12" x14ac:dyDescent="0.25">
      <c r="A9879">
        <v>90308920</v>
      </c>
      <c r="C9879">
        <v>0</v>
      </c>
      <c r="D9879" t="s">
        <v>9052</v>
      </c>
      <c r="E9879">
        <v>1421</v>
      </c>
      <c r="F9879">
        <v>1621</v>
      </c>
      <c r="G9879">
        <v>1200</v>
      </c>
      <c r="H9879">
        <v>0</v>
      </c>
      <c r="I9879">
        <v>14.21</v>
      </c>
      <c r="J9879">
        <v>16.21</v>
      </c>
      <c r="K9879">
        <v>12</v>
      </c>
      <c r="L9879">
        <v>0</v>
      </c>
    </row>
    <row r="9880" spans="1:12" x14ac:dyDescent="0.25">
      <c r="A9880">
        <v>90308930</v>
      </c>
      <c r="C9880">
        <v>0</v>
      </c>
      <c r="D9880" t="s">
        <v>9053</v>
      </c>
      <c r="E9880">
        <v>1421</v>
      </c>
      <c r="F9880">
        <v>1855</v>
      </c>
      <c r="G9880">
        <v>1200</v>
      </c>
      <c r="H9880">
        <v>0</v>
      </c>
      <c r="I9880">
        <v>14.21</v>
      </c>
      <c r="J9880">
        <v>18.55</v>
      </c>
      <c r="K9880">
        <v>12</v>
      </c>
      <c r="L9880">
        <v>0</v>
      </c>
    </row>
    <row r="9881" spans="1:12" x14ac:dyDescent="0.25">
      <c r="A9881">
        <v>90308940</v>
      </c>
      <c r="C9881">
        <v>0</v>
      </c>
      <c r="D9881" t="s">
        <v>9054</v>
      </c>
      <c r="E9881">
        <v>1421</v>
      </c>
      <c r="F9881">
        <v>1855</v>
      </c>
      <c r="G9881">
        <v>1200</v>
      </c>
      <c r="H9881">
        <v>0</v>
      </c>
      <c r="I9881">
        <v>14.21</v>
      </c>
      <c r="J9881">
        <v>18.55</v>
      </c>
      <c r="K9881">
        <v>12</v>
      </c>
      <c r="L9881">
        <v>0</v>
      </c>
    </row>
    <row r="9882" spans="1:12" x14ac:dyDescent="0.25">
      <c r="A9882">
        <v>90308990</v>
      </c>
      <c r="C9882">
        <v>0</v>
      </c>
      <c r="D9882" t="s">
        <v>9055</v>
      </c>
      <c r="E9882">
        <v>1421</v>
      </c>
      <c r="F9882">
        <v>1855</v>
      </c>
      <c r="G9882">
        <v>1200</v>
      </c>
      <c r="H9882">
        <v>0</v>
      </c>
      <c r="I9882">
        <v>14.21</v>
      </c>
      <c r="J9882">
        <v>18.55</v>
      </c>
      <c r="K9882">
        <v>12</v>
      </c>
      <c r="L9882">
        <v>0</v>
      </c>
    </row>
    <row r="9883" spans="1:12" x14ac:dyDescent="0.25">
      <c r="A9883">
        <v>90309010</v>
      </c>
      <c r="C9883">
        <v>0</v>
      </c>
      <c r="D9883" t="s">
        <v>9056</v>
      </c>
      <c r="E9883">
        <v>1388</v>
      </c>
      <c r="F9883">
        <v>1742</v>
      </c>
      <c r="G9883">
        <v>1800</v>
      </c>
      <c r="H9883">
        <v>0</v>
      </c>
      <c r="I9883">
        <v>13.88</v>
      </c>
      <c r="J9883">
        <v>17.420000000000002</v>
      </c>
      <c r="K9883">
        <v>18</v>
      </c>
      <c r="L9883">
        <v>0</v>
      </c>
    </row>
    <row r="9884" spans="1:12" x14ac:dyDescent="0.25">
      <c r="A9884">
        <v>90309090</v>
      </c>
      <c r="C9884">
        <v>0</v>
      </c>
      <c r="D9884" t="s">
        <v>9057</v>
      </c>
      <c r="E9884">
        <v>1388</v>
      </c>
      <c r="F9884">
        <v>1680</v>
      </c>
      <c r="G9884">
        <v>1800</v>
      </c>
      <c r="H9884">
        <v>0</v>
      </c>
      <c r="I9884">
        <v>13.88</v>
      </c>
      <c r="J9884">
        <v>16.8</v>
      </c>
      <c r="K9884">
        <v>18</v>
      </c>
      <c r="L9884">
        <v>0</v>
      </c>
    </row>
    <row r="9885" spans="1:12" x14ac:dyDescent="0.25">
      <c r="A9885">
        <v>90311000</v>
      </c>
      <c r="C9885">
        <v>0</v>
      </c>
      <c r="D9885" t="s">
        <v>9058</v>
      </c>
      <c r="E9885">
        <v>1345</v>
      </c>
      <c r="F9885">
        <v>1699</v>
      </c>
      <c r="G9885">
        <v>1200</v>
      </c>
      <c r="H9885">
        <v>0</v>
      </c>
      <c r="I9885">
        <v>13.45</v>
      </c>
      <c r="J9885">
        <v>16.989999999999998</v>
      </c>
      <c r="K9885">
        <v>12</v>
      </c>
      <c r="L9885">
        <v>0</v>
      </c>
    </row>
    <row r="9886" spans="1:12" x14ac:dyDescent="0.25">
      <c r="A9886">
        <v>90312010</v>
      </c>
      <c r="C9886">
        <v>0</v>
      </c>
      <c r="D9886" t="s">
        <v>9059</v>
      </c>
      <c r="E9886">
        <v>1345</v>
      </c>
      <c r="F9886">
        <v>1699</v>
      </c>
      <c r="G9886">
        <v>1200</v>
      </c>
      <c r="H9886">
        <v>0</v>
      </c>
      <c r="I9886">
        <v>13.45</v>
      </c>
      <c r="J9886">
        <v>16.989999999999998</v>
      </c>
      <c r="K9886">
        <v>12</v>
      </c>
      <c r="L9886">
        <v>0</v>
      </c>
    </row>
    <row r="9887" spans="1:12" x14ac:dyDescent="0.25">
      <c r="A9887">
        <v>90312090</v>
      </c>
      <c r="C9887">
        <v>0</v>
      </c>
      <c r="D9887" t="s">
        <v>9060</v>
      </c>
      <c r="E9887">
        <v>1345</v>
      </c>
      <c r="F9887">
        <v>1699</v>
      </c>
      <c r="G9887">
        <v>1200</v>
      </c>
      <c r="H9887">
        <v>0</v>
      </c>
      <c r="I9887">
        <v>13.45</v>
      </c>
      <c r="J9887">
        <v>16.989999999999998</v>
      </c>
      <c r="K9887">
        <v>12</v>
      </c>
      <c r="L9887">
        <v>0</v>
      </c>
    </row>
    <row r="9888" spans="1:12" x14ac:dyDescent="0.25">
      <c r="A9888">
        <v>90314100</v>
      </c>
      <c r="C9888">
        <v>0</v>
      </c>
      <c r="D9888" t="s">
        <v>9061</v>
      </c>
      <c r="E9888">
        <v>1345</v>
      </c>
      <c r="F9888">
        <v>1699</v>
      </c>
      <c r="G9888">
        <v>1800</v>
      </c>
      <c r="H9888">
        <v>0</v>
      </c>
      <c r="I9888">
        <v>13.45</v>
      </c>
      <c r="J9888">
        <v>16.989999999999998</v>
      </c>
      <c r="K9888">
        <v>18</v>
      </c>
      <c r="L9888">
        <v>0</v>
      </c>
    </row>
    <row r="9889" spans="1:12" x14ac:dyDescent="0.25">
      <c r="A9889">
        <v>90314910</v>
      </c>
      <c r="C9889">
        <v>0</v>
      </c>
      <c r="D9889" t="s">
        <v>9062</v>
      </c>
      <c r="E9889">
        <v>1388</v>
      </c>
      <c r="F9889">
        <v>1588</v>
      </c>
      <c r="G9889">
        <v>1200</v>
      </c>
      <c r="H9889">
        <v>0</v>
      </c>
      <c r="I9889">
        <v>13.88</v>
      </c>
      <c r="J9889">
        <v>15.88</v>
      </c>
      <c r="K9889">
        <v>12</v>
      </c>
      <c r="L9889">
        <v>0</v>
      </c>
    </row>
    <row r="9890" spans="1:12" x14ac:dyDescent="0.25">
      <c r="A9890">
        <v>90314920</v>
      </c>
      <c r="C9890">
        <v>0</v>
      </c>
      <c r="D9890" t="s">
        <v>9063</v>
      </c>
      <c r="E9890">
        <v>1388</v>
      </c>
      <c r="F9890">
        <v>1588</v>
      </c>
      <c r="G9890">
        <v>1200</v>
      </c>
      <c r="H9890">
        <v>0</v>
      </c>
      <c r="I9890">
        <v>13.88</v>
      </c>
      <c r="J9890">
        <v>15.88</v>
      </c>
      <c r="K9890">
        <v>12</v>
      </c>
      <c r="L9890">
        <v>0</v>
      </c>
    </row>
    <row r="9891" spans="1:12" x14ac:dyDescent="0.25">
      <c r="A9891">
        <v>90314990</v>
      </c>
      <c r="C9891">
        <v>0</v>
      </c>
      <c r="D9891" t="s">
        <v>12959</v>
      </c>
      <c r="E9891">
        <v>1388</v>
      </c>
      <c r="F9891">
        <v>1742</v>
      </c>
      <c r="G9891">
        <v>1200</v>
      </c>
      <c r="H9891">
        <v>0</v>
      </c>
      <c r="I9891">
        <v>13.88</v>
      </c>
      <c r="J9891">
        <v>17.420000000000002</v>
      </c>
      <c r="K9891">
        <v>12</v>
      </c>
      <c r="L9891">
        <v>0</v>
      </c>
    </row>
    <row r="9892" spans="1:12" x14ac:dyDescent="0.25">
      <c r="A9892">
        <v>90314990</v>
      </c>
      <c r="B9892">
        <v>1</v>
      </c>
      <c r="C9892">
        <v>0</v>
      </c>
      <c r="D9892" t="s">
        <v>9762</v>
      </c>
      <c r="E9892">
        <v>1345</v>
      </c>
      <c r="F9892">
        <v>1699</v>
      </c>
      <c r="G9892">
        <v>1200</v>
      </c>
      <c r="H9892">
        <v>0</v>
      </c>
      <c r="I9892">
        <v>13.45</v>
      </c>
      <c r="J9892">
        <v>16.989999999999998</v>
      </c>
      <c r="K9892">
        <v>12</v>
      </c>
      <c r="L9892">
        <v>0</v>
      </c>
    </row>
    <row r="9893" spans="1:12" x14ac:dyDescent="0.25">
      <c r="A9893">
        <v>90318011</v>
      </c>
      <c r="C9893">
        <v>0</v>
      </c>
      <c r="D9893" t="s">
        <v>9064</v>
      </c>
      <c r="E9893">
        <v>1345</v>
      </c>
      <c r="F9893">
        <v>1699</v>
      </c>
      <c r="G9893">
        <v>1200</v>
      </c>
      <c r="H9893">
        <v>0</v>
      </c>
      <c r="I9893">
        <v>13.45</v>
      </c>
      <c r="J9893">
        <v>16.989999999999998</v>
      </c>
      <c r="K9893">
        <v>12</v>
      </c>
      <c r="L9893">
        <v>0</v>
      </c>
    </row>
    <row r="9894" spans="1:12" x14ac:dyDescent="0.25">
      <c r="A9894">
        <v>90318012</v>
      </c>
      <c r="C9894">
        <v>0</v>
      </c>
      <c r="D9894" t="s">
        <v>9065</v>
      </c>
      <c r="E9894">
        <v>1345</v>
      </c>
      <c r="F9894">
        <v>1699</v>
      </c>
      <c r="G9894">
        <v>1200</v>
      </c>
      <c r="H9894">
        <v>0</v>
      </c>
      <c r="I9894">
        <v>13.45</v>
      </c>
      <c r="J9894">
        <v>16.989999999999998</v>
      </c>
      <c r="K9894">
        <v>12</v>
      </c>
      <c r="L9894">
        <v>0</v>
      </c>
    </row>
    <row r="9895" spans="1:12" x14ac:dyDescent="0.25">
      <c r="A9895">
        <v>90318020</v>
      </c>
      <c r="C9895">
        <v>0</v>
      </c>
      <c r="D9895" t="s">
        <v>9066</v>
      </c>
      <c r="E9895">
        <v>1345</v>
      </c>
      <c r="F9895">
        <v>1699</v>
      </c>
      <c r="G9895">
        <v>1200</v>
      </c>
      <c r="H9895">
        <v>0</v>
      </c>
      <c r="I9895">
        <v>13.45</v>
      </c>
      <c r="J9895">
        <v>16.989999999999998</v>
      </c>
      <c r="K9895">
        <v>12</v>
      </c>
      <c r="L9895">
        <v>0</v>
      </c>
    </row>
    <row r="9896" spans="1:12" x14ac:dyDescent="0.25">
      <c r="A9896">
        <v>90318030</v>
      </c>
      <c r="C9896">
        <v>0</v>
      </c>
      <c r="D9896" t="s">
        <v>9067</v>
      </c>
      <c r="E9896">
        <v>1388</v>
      </c>
      <c r="F9896">
        <v>1702</v>
      </c>
      <c r="G9896">
        <v>1800</v>
      </c>
      <c r="H9896">
        <v>0</v>
      </c>
      <c r="I9896">
        <v>13.88</v>
      </c>
      <c r="J9896">
        <v>17.02</v>
      </c>
      <c r="K9896">
        <v>18</v>
      </c>
      <c r="L9896">
        <v>0</v>
      </c>
    </row>
    <row r="9897" spans="1:12" x14ac:dyDescent="0.25">
      <c r="A9897">
        <v>90318040</v>
      </c>
      <c r="C9897">
        <v>0</v>
      </c>
      <c r="D9897" t="s">
        <v>9068</v>
      </c>
      <c r="E9897">
        <v>1592</v>
      </c>
      <c r="F9897">
        <v>2176</v>
      </c>
      <c r="G9897">
        <v>1200</v>
      </c>
      <c r="H9897">
        <v>0</v>
      </c>
      <c r="I9897">
        <v>15.92</v>
      </c>
      <c r="J9897">
        <v>21.76</v>
      </c>
      <c r="K9897">
        <v>12</v>
      </c>
      <c r="L9897">
        <v>0</v>
      </c>
    </row>
    <row r="9898" spans="1:12" x14ac:dyDescent="0.25">
      <c r="A9898">
        <v>90318050</v>
      </c>
      <c r="C9898">
        <v>0</v>
      </c>
      <c r="D9898" t="s">
        <v>9069</v>
      </c>
      <c r="E9898">
        <v>1345</v>
      </c>
      <c r="F9898">
        <v>1545</v>
      </c>
      <c r="G9898">
        <v>1800</v>
      </c>
      <c r="H9898">
        <v>0</v>
      </c>
      <c r="I9898">
        <v>13.45</v>
      </c>
      <c r="J9898">
        <v>15.45</v>
      </c>
      <c r="K9898">
        <v>18</v>
      </c>
      <c r="L9898">
        <v>0</v>
      </c>
    </row>
    <row r="9899" spans="1:12" x14ac:dyDescent="0.25">
      <c r="A9899">
        <v>90318060</v>
      </c>
      <c r="C9899">
        <v>0</v>
      </c>
      <c r="D9899" t="s">
        <v>9070</v>
      </c>
      <c r="E9899">
        <v>1388</v>
      </c>
      <c r="F9899">
        <v>1742</v>
      </c>
      <c r="G9899">
        <v>1800</v>
      </c>
      <c r="H9899">
        <v>0</v>
      </c>
      <c r="I9899">
        <v>13.88</v>
      </c>
      <c r="J9899">
        <v>17.420000000000002</v>
      </c>
      <c r="K9899">
        <v>18</v>
      </c>
      <c r="L9899">
        <v>0</v>
      </c>
    </row>
    <row r="9900" spans="1:12" x14ac:dyDescent="0.25">
      <c r="A9900">
        <v>90318091</v>
      </c>
      <c r="C9900">
        <v>0</v>
      </c>
      <c r="D9900" t="s">
        <v>11220</v>
      </c>
      <c r="E9900">
        <v>1388</v>
      </c>
      <c r="F9900">
        <v>1588</v>
      </c>
      <c r="G9900">
        <v>1200</v>
      </c>
      <c r="H9900">
        <v>0</v>
      </c>
      <c r="I9900">
        <v>13.88</v>
      </c>
      <c r="J9900">
        <v>15.88</v>
      </c>
      <c r="K9900">
        <v>12</v>
      </c>
      <c r="L9900">
        <v>0</v>
      </c>
    </row>
    <row r="9901" spans="1:12" x14ac:dyDescent="0.25">
      <c r="A9901">
        <v>90318099</v>
      </c>
      <c r="C9901">
        <v>0</v>
      </c>
      <c r="D9901" t="s">
        <v>9071</v>
      </c>
      <c r="E9901">
        <v>1388</v>
      </c>
      <c r="F9901">
        <v>1742</v>
      </c>
      <c r="G9901">
        <v>1200</v>
      </c>
      <c r="H9901">
        <v>0</v>
      </c>
      <c r="I9901">
        <v>13.88</v>
      </c>
      <c r="J9901">
        <v>17.420000000000002</v>
      </c>
      <c r="K9901">
        <v>12</v>
      </c>
      <c r="L9901">
        <v>0</v>
      </c>
    </row>
    <row r="9902" spans="1:12" x14ac:dyDescent="0.25">
      <c r="A9902">
        <v>90319010</v>
      </c>
      <c r="C9902">
        <v>0</v>
      </c>
      <c r="D9902" t="s">
        <v>9072</v>
      </c>
      <c r="E9902">
        <v>1467</v>
      </c>
      <c r="F9902">
        <v>1821</v>
      </c>
      <c r="G9902">
        <v>1800</v>
      </c>
      <c r="H9902">
        <v>0</v>
      </c>
      <c r="I9902">
        <v>14.67</v>
      </c>
      <c r="J9902">
        <v>18.21</v>
      </c>
      <c r="K9902">
        <v>18</v>
      </c>
      <c r="L9902">
        <v>0</v>
      </c>
    </row>
    <row r="9903" spans="1:12" x14ac:dyDescent="0.25">
      <c r="A9903">
        <v>90319090</v>
      </c>
      <c r="C9903">
        <v>0</v>
      </c>
      <c r="D9903" t="s">
        <v>9073</v>
      </c>
      <c r="E9903">
        <v>1467</v>
      </c>
      <c r="F9903">
        <v>1821</v>
      </c>
      <c r="G9903">
        <v>1800</v>
      </c>
      <c r="H9903">
        <v>0</v>
      </c>
      <c r="I9903">
        <v>14.67</v>
      </c>
      <c r="J9903">
        <v>18.21</v>
      </c>
      <c r="K9903">
        <v>18</v>
      </c>
      <c r="L9903">
        <v>0</v>
      </c>
    </row>
    <row r="9904" spans="1:12" x14ac:dyDescent="0.25">
      <c r="A9904">
        <v>90321010</v>
      </c>
      <c r="C9904">
        <v>0</v>
      </c>
      <c r="D9904" t="s">
        <v>9074</v>
      </c>
      <c r="E9904">
        <v>1592</v>
      </c>
      <c r="F9904">
        <v>2217</v>
      </c>
      <c r="G9904">
        <v>1200</v>
      </c>
      <c r="H9904">
        <v>0</v>
      </c>
      <c r="I9904">
        <v>15.92</v>
      </c>
      <c r="J9904">
        <v>22.17</v>
      </c>
      <c r="K9904">
        <v>12</v>
      </c>
      <c r="L9904">
        <v>0</v>
      </c>
    </row>
    <row r="9905" spans="1:12" x14ac:dyDescent="0.25">
      <c r="A9905">
        <v>90321090</v>
      </c>
      <c r="C9905">
        <v>0</v>
      </c>
      <c r="D9905" t="s">
        <v>9075</v>
      </c>
      <c r="E9905">
        <v>1592</v>
      </c>
      <c r="F9905">
        <v>2217</v>
      </c>
      <c r="G9905">
        <v>1200</v>
      </c>
      <c r="H9905">
        <v>0</v>
      </c>
      <c r="I9905">
        <v>15.92</v>
      </c>
      <c r="J9905">
        <v>22.17</v>
      </c>
      <c r="K9905">
        <v>12</v>
      </c>
      <c r="L9905">
        <v>0</v>
      </c>
    </row>
    <row r="9906" spans="1:12" x14ac:dyDescent="0.25">
      <c r="A9906">
        <v>90322000</v>
      </c>
      <c r="C9906">
        <v>0</v>
      </c>
      <c r="D9906" t="s">
        <v>9076</v>
      </c>
      <c r="E9906">
        <v>1592</v>
      </c>
      <c r="F9906">
        <v>2217</v>
      </c>
      <c r="G9906">
        <v>1200</v>
      </c>
      <c r="H9906">
        <v>0</v>
      </c>
      <c r="I9906">
        <v>15.92</v>
      </c>
      <c r="J9906">
        <v>22.17</v>
      </c>
      <c r="K9906">
        <v>12</v>
      </c>
      <c r="L9906">
        <v>0</v>
      </c>
    </row>
    <row r="9907" spans="1:12" x14ac:dyDescent="0.25">
      <c r="A9907">
        <v>90328100</v>
      </c>
      <c r="C9907">
        <v>0</v>
      </c>
      <c r="D9907" t="s">
        <v>9077</v>
      </c>
      <c r="E9907">
        <v>1345</v>
      </c>
      <c r="F9907">
        <v>1737</v>
      </c>
      <c r="G9907">
        <v>1200</v>
      </c>
      <c r="H9907">
        <v>0</v>
      </c>
      <c r="I9907">
        <v>13.45</v>
      </c>
      <c r="J9907">
        <v>17.37</v>
      </c>
      <c r="K9907">
        <v>12</v>
      </c>
      <c r="L9907">
        <v>0</v>
      </c>
    </row>
    <row r="9908" spans="1:12" x14ac:dyDescent="0.25">
      <c r="A9908">
        <v>90328911</v>
      </c>
      <c r="C9908">
        <v>0</v>
      </c>
      <c r="D9908" t="s">
        <v>9078</v>
      </c>
      <c r="E9908">
        <v>1869</v>
      </c>
      <c r="F9908">
        <v>2644</v>
      </c>
      <c r="G9908">
        <v>1200</v>
      </c>
      <c r="H9908">
        <v>0</v>
      </c>
      <c r="I9908">
        <v>18.690000000000001</v>
      </c>
      <c r="J9908">
        <v>26.44</v>
      </c>
      <c r="K9908">
        <v>12</v>
      </c>
      <c r="L9908">
        <v>0</v>
      </c>
    </row>
    <row r="9909" spans="1:12" x14ac:dyDescent="0.25">
      <c r="A9909">
        <v>90328919</v>
      </c>
      <c r="C9909">
        <v>0</v>
      </c>
      <c r="D9909" t="s">
        <v>9079</v>
      </c>
      <c r="E9909">
        <v>1467</v>
      </c>
      <c r="F9909">
        <v>1877</v>
      </c>
      <c r="G9909">
        <v>1200</v>
      </c>
      <c r="H9909">
        <v>0</v>
      </c>
      <c r="I9909">
        <v>14.67</v>
      </c>
      <c r="J9909">
        <v>18.77</v>
      </c>
      <c r="K9909">
        <v>12</v>
      </c>
      <c r="L9909">
        <v>0</v>
      </c>
    </row>
    <row r="9910" spans="1:12" x14ac:dyDescent="0.25">
      <c r="A9910">
        <v>90328921</v>
      </c>
      <c r="C9910">
        <v>0</v>
      </c>
      <c r="D9910" t="s">
        <v>9080</v>
      </c>
      <c r="E9910">
        <v>1592</v>
      </c>
      <c r="F9910">
        <v>2176</v>
      </c>
      <c r="G9910">
        <v>1200</v>
      </c>
      <c r="H9910">
        <v>0</v>
      </c>
      <c r="I9910">
        <v>15.92</v>
      </c>
      <c r="J9910">
        <v>21.76</v>
      </c>
      <c r="K9910">
        <v>12</v>
      </c>
      <c r="L9910">
        <v>0</v>
      </c>
    </row>
    <row r="9911" spans="1:12" x14ac:dyDescent="0.25">
      <c r="A9911">
        <v>90328922</v>
      </c>
      <c r="C9911">
        <v>0</v>
      </c>
      <c r="D9911" t="s">
        <v>9081</v>
      </c>
      <c r="E9911">
        <v>1592</v>
      </c>
      <c r="F9911">
        <v>2176</v>
      </c>
      <c r="G9911">
        <v>1200</v>
      </c>
      <c r="H9911">
        <v>0</v>
      </c>
      <c r="I9911">
        <v>15.92</v>
      </c>
      <c r="J9911">
        <v>21.76</v>
      </c>
      <c r="K9911">
        <v>12</v>
      </c>
      <c r="L9911">
        <v>0</v>
      </c>
    </row>
    <row r="9912" spans="1:12" x14ac:dyDescent="0.25">
      <c r="A9912">
        <v>90328923</v>
      </c>
      <c r="C9912">
        <v>0</v>
      </c>
      <c r="D9912" t="s">
        <v>9082</v>
      </c>
      <c r="E9912">
        <v>1592</v>
      </c>
      <c r="F9912">
        <v>2176</v>
      </c>
      <c r="G9912">
        <v>1200</v>
      </c>
      <c r="H9912">
        <v>0</v>
      </c>
      <c r="I9912">
        <v>15.92</v>
      </c>
      <c r="J9912">
        <v>21.76</v>
      </c>
      <c r="K9912">
        <v>12</v>
      </c>
      <c r="L9912">
        <v>0</v>
      </c>
    </row>
    <row r="9913" spans="1:12" x14ac:dyDescent="0.25">
      <c r="A9913">
        <v>90328924</v>
      </c>
      <c r="C9913">
        <v>0</v>
      </c>
      <c r="D9913" t="s">
        <v>9083</v>
      </c>
      <c r="E9913">
        <v>1592</v>
      </c>
      <c r="F9913">
        <v>2176</v>
      </c>
      <c r="G9913">
        <v>1200</v>
      </c>
      <c r="H9913">
        <v>0</v>
      </c>
      <c r="I9913">
        <v>15.92</v>
      </c>
      <c r="J9913">
        <v>21.76</v>
      </c>
      <c r="K9913">
        <v>12</v>
      </c>
      <c r="L9913">
        <v>0</v>
      </c>
    </row>
    <row r="9914" spans="1:12" x14ac:dyDescent="0.25">
      <c r="A9914">
        <v>90328925</v>
      </c>
      <c r="C9914">
        <v>0</v>
      </c>
      <c r="D9914" t="s">
        <v>9084</v>
      </c>
      <c r="E9914">
        <v>1592</v>
      </c>
      <c r="F9914">
        <v>2176</v>
      </c>
      <c r="G9914">
        <v>1200</v>
      </c>
      <c r="H9914">
        <v>0</v>
      </c>
      <c r="I9914">
        <v>15.92</v>
      </c>
      <c r="J9914">
        <v>21.76</v>
      </c>
      <c r="K9914">
        <v>12</v>
      </c>
      <c r="L9914">
        <v>0</v>
      </c>
    </row>
    <row r="9915" spans="1:12" x14ac:dyDescent="0.25">
      <c r="A9915">
        <v>90328929</v>
      </c>
      <c r="C9915">
        <v>0</v>
      </c>
      <c r="D9915" t="s">
        <v>9085</v>
      </c>
      <c r="E9915">
        <v>1592</v>
      </c>
      <c r="F9915">
        <v>2176</v>
      </c>
      <c r="G9915">
        <v>1200</v>
      </c>
      <c r="H9915">
        <v>0</v>
      </c>
      <c r="I9915">
        <v>15.92</v>
      </c>
      <c r="J9915">
        <v>21.76</v>
      </c>
      <c r="K9915">
        <v>12</v>
      </c>
      <c r="L9915">
        <v>0</v>
      </c>
    </row>
    <row r="9916" spans="1:12" x14ac:dyDescent="0.25">
      <c r="A9916">
        <v>90328930</v>
      </c>
      <c r="C9916">
        <v>0</v>
      </c>
      <c r="D9916" t="s">
        <v>9086</v>
      </c>
      <c r="E9916">
        <v>1467</v>
      </c>
      <c r="F9916">
        <v>1821</v>
      </c>
      <c r="G9916">
        <v>1200</v>
      </c>
      <c r="H9916">
        <v>0</v>
      </c>
      <c r="I9916">
        <v>14.67</v>
      </c>
      <c r="J9916">
        <v>18.21</v>
      </c>
      <c r="K9916">
        <v>12</v>
      </c>
      <c r="L9916">
        <v>0</v>
      </c>
    </row>
    <row r="9917" spans="1:12" x14ac:dyDescent="0.25">
      <c r="A9917">
        <v>90328981</v>
      </c>
      <c r="C9917">
        <v>0</v>
      </c>
      <c r="D9917" t="s">
        <v>9087</v>
      </c>
      <c r="E9917">
        <v>1592</v>
      </c>
      <c r="F9917">
        <v>2104</v>
      </c>
      <c r="G9917">
        <v>1200</v>
      </c>
      <c r="H9917">
        <v>0</v>
      </c>
      <c r="I9917">
        <v>15.92</v>
      </c>
      <c r="J9917">
        <v>21.04</v>
      </c>
      <c r="K9917">
        <v>12</v>
      </c>
      <c r="L9917">
        <v>0</v>
      </c>
    </row>
    <row r="9918" spans="1:12" x14ac:dyDescent="0.25">
      <c r="A9918">
        <v>90328982</v>
      </c>
      <c r="C9918">
        <v>0</v>
      </c>
      <c r="D9918" t="s">
        <v>9088</v>
      </c>
      <c r="E9918">
        <v>1592</v>
      </c>
      <c r="F9918">
        <v>2104</v>
      </c>
      <c r="G9918">
        <v>1200</v>
      </c>
      <c r="H9918">
        <v>0</v>
      </c>
      <c r="I9918">
        <v>15.92</v>
      </c>
      <c r="J9918">
        <v>21.04</v>
      </c>
      <c r="K9918">
        <v>12</v>
      </c>
      <c r="L9918">
        <v>0</v>
      </c>
    </row>
    <row r="9919" spans="1:12" x14ac:dyDescent="0.25">
      <c r="A9919">
        <v>90328983</v>
      </c>
      <c r="C9919">
        <v>0</v>
      </c>
      <c r="D9919" t="s">
        <v>9089</v>
      </c>
      <c r="E9919">
        <v>1592</v>
      </c>
      <c r="F9919">
        <v>2104</v>
      </c>
      <c r="G9919">
        <v>1200</v>
      </c>
      <c r="H9919">
        <v>0</v>
      </c>
      <c r="I9919">
        <v>15.92</v>
      </c>
      <c r="J9919">
        <v>21.04</v>
      </c>
      <c r="K9919">
        <v>12</v>
      </c>
      <c r="L9919">
        <v>0</v>
      </c>
    </row>
    <row r="9920" spans="1:12" x14ac:dyDescent="0.25">
      <c r="A9920">
        <v>90328984</v>
      </c>
      <c r="C9920">
        <v>0</v>
      </c>
      <c r="D9920" t="s">
        <v>9090</v>
      </c>
      <c r="E9920">
        <v>1592</v>
      </c>
      <c r="F9920">
        <v>2104</v>
      </c>
      <c r="G9920">
        <v>1200</v>
      </c>
      <c r="H9920">
        <v>0</v>
      </c>
      <c r="I9920">
        <v>15.92</v>
      </c>
      <c r="J9920">
        <v>21.04</v>
      </c>
      <c r="K9920">
        <v>12</v>
      </c>
      <c r="L9920">
        <v>0</v>
      </c>
    </row>
    <row r="9921" spans="1:12" x14ac:dyDescent="0.25">
      <c r="A9921">
        <v>90328989</v>
      </c>
      <c r="C9921">
        <v>0</v>
      </c>
      <c r="D9921" t="s">
        <v>9091</v>
      </c>
      <c r="E9921">
        <v>1592</v>
      </c>
      <c r="F9921">
        <v>2104</v>
      </c>
      <c r="G9921">
        <v>1200</v>
      </c>
      <c r="H9921">
        <v>0</v>
      </c>
      <c r="I9921">
        <v>15.92</v>
      </c>
      <c r="J9921">
        <v>21.04</v>
      </c>
      <c r="K9921">
        <v>12</v>
      </c>
      <c r="L9921">
        <v>0</v>
      </c>
    </row>
    <row r="9922" spans="1:12" x14ac:dyDescent="0.25">
      <c r="A9922">
        <v>90328990</v>
      </c>
      <c r="C9922">
        <v>0</v>
      </c>
      <c r="D9922" t="s">
        <v>9092</v>
      </c>
      <c r="E9922">
        <v>1592</v>
      </c>
      <c r="F9922">
        <v>2217</v>
      </c>
      <c r="G9922">
        <v>1200</v>
      </c>
      <c r="H9922">
        <v>0</v>
      </c>
      <c r="I9922">
        <v>15.92</v>
      </c>
      <c r="J9922">
        <v>22.17</v>
      </c>
      <c r="K9922">
        <v>12</v>
      </c>
      <c r="L9922">
        <v>0</v>
      </c>
    </row>
    <row r="9923" spans="1:12" x14ac:dyDescent="0.25">
      <c r="A9923">
        <v>90329010</v>
      </c>
      <c r="C9923">
        <v>0</v>
      </c>
      <c r="D9923" t="s">
        <v>9093</v>
      </c>
      <c r="E9923">
        <v>1467</v>
      </c>
      <c r="F9923">
        <v>1801</v>
      </c>
      <c r="G9923">
        <v>1800</v>
      </c>
      <c r="H9923">
        <v>0</v>
      </c>
      <c r="I9923">
        <v>14.67</v>
      </c>
      <c r="J9923">
        <v>18.010000000000002</v>
      </c>
      <c r="K9923">
        <v>18</v>
      </c>
      <c r="L9923">
        <v>0</v>
      </c>
    </row>
    <row r="9924" spans="1:12" x14ac:dyDescent="0.25">
      <c r="A9924">
        <v>90329091</v>
      </c>
      <c r="C9924">
        <v>0</v>
      </c>
      <c r="D9924" t="s">
        <v>9094</v>
      </c>
      <c r="E9924">
        <v>1467</v>
      </c>
      <c r="F9924">
        <v>1857</v>
      </c>
      <c r="G9924">
        <v>1800</v>
      </c>
      <c r="H9924">
        <v>0</v>
      </c>
      <c r="I9924">
        <v>14.67</v>
      </c>
      <c r="J9924">
        <v>18.57</v>
      </c>
      <c r="K9924">
        <v>18</v>
      </c>
      <c r="L9924">
        <v>0</v>
      </c>
    </row>
    <row r="9925" spans="1:12" x14ac:dyDescent="0.25">
      <c r="A9925">
        <v>90329099</v>
      </c>
      <c r="C9925">
        <v>0</v>
      </c>
      <c r="D9925" t="s">
        <v>9095</v>
      </c>
      <c r="E9925">
        <v>1467</v>
      </c>
      <c r="F9925">
        <v>1759</v>
      </c>
      <c r="G9925">
        <v>1200</v>
      </c>
      <c r="H9925">
        <v>0</v>
      </c>
      <c r="I9925">
        <v>14.67</v>
      </c>
      <c r="J9925">
        <v>17.59</v>
      </c>
      <c r="K9925">
        <v>12</v>
      </c>
      <c r="L9925">
        <v>0</v>
      </c>
    </row>
    <row r="9926" spans="1:12" x14ac:dyDescent="0.25">
      <c r="A9926">
        <v>90330000</v>
      </c>
      <c r="C9926">
        <v>0</v>
      </c>
      <c r="D9926" t="s">
        <v>9096</v>
      </c>
      <c r="E9926">
        <v>1467</v>
      </c>
      <c r="F9926">
        <v>1840</v>
      </c>
      <c r="G9926">
        <v>1800</v>
      </c>
      <c r="H9926">
        <v>0</v>
      </c>
      <c r="I9926">
        <v>14.67</v>
      </c>
      <c r="J9926">
        <v>18.399999999999999</v>
      </c>
      <c r="K9926">
        <v>18</v>
      </c>
      <c r="L9926">
        <v>0</v>
      </c>
    </row>
    <row r="9927" spans="1:12" x14ac:dyDescent="0.25">
      <c r="A9927">
        <v>91011100</v>
      </c>
      <c r="C9927">
        <v>0</v>
      </c>
      <c r="D9927" t="s">
        <v>9097</v>
      </c>
      <c r="E9927">
        <v>1537</v>
      </c>
      <c r="F9927">
        <v>1947</v>
      </c>
      <c r="G9927">
        <v>1800</v>
      </c>
      <c r="H9927">
        <v>0</v>
      </c>
      <c r="I9927">
        <v>15.37</v>
      </c>
      <c r="J9927">
        <v>19.47</v>
      </c>
      <c r="K9927">
        <v>18</v>
      </c>
      <c r="L9927">
        <v>0</v>
      </c>
    </row>
    <row r="9928" spans="1:12" x14ac:dyDescent="0.25">
      <c r="A9928">
        <v>91011900</v>
      </c>
      <c r="C9928">
        <v>0</v>
      </c>
      <c r="D9928" t="s">
        <v>9098</v>
      </c>
      <c r="E9928">
        <v>1537</v>
      </c>
      <c r="F9928">
        <v>1947</v>
      </c>
      <c r="G9928">
        <v>1800</v>
      </c>
      <c r="H9928">
        <v>0</v>
      </c>
      <c r="I9928">
        <v>15.37</v>
      </c>
      <c r="J9928">
        <v>19.47</v>
      </c>
      <c r="K9928">
        <v>18</v>
      </c>
      <c r="L9928">
        <v>0</v>
      </c>
    </row>
    <row r="9929" spans="1:12" x14ac:dyDescent="0.25">
      <c r="A9929">
        <v>91012100</v>
      </c>
      <c r="C9929">
        <v>0</v>
      </c>
      <c r="D9929" t="s">
        <v>9099</v>
      </c>
      <c r="E9929">
        <v>1537</v>
      </c>
      <c r="F9929">
        <v>1947</v>
      </c>
      <c r="G9929">
        <v>1800</v>
      </c>
      <c r="H9929">
        <v>0</v>
      </c>
      <c r="I9929">
        <v>15.37</v>
      </c>
      <c r="J9929">
        <v>19.47</v>
      </c>
      <c r="K9929">
        <v>18</v>
      </c>
      <c r="L9929">
        <v>0</v>
      </c>
    </row>
    <row r="9930" spans="1:12" x14ac:dyDescent="0.25">
      <c r="A9930">
        <v>91012900</v>
      </c>
      <c r="C9930">
        <v>0</v>
      </c>
      <c r="D9930" t="s">
        <v>9100</v>
      </c>
      <c r="E9930">
        <v>1537</v>
      </c>
      <c r="F9930">
        <v>1947</v>
      </c>
      <c r="G9930">
        <v>1800</v>
      </c>
      <c r="H9930">
        <v>0</v>
      </c>
      <c r="I9930">
        <v>15.37</v>
      </c>
      <c r="J9930">
        <v>19.47</v>
      </c>
      <c r="K9930">
        <v>18</v>
      </c>
      <c r="L9930">
        <v>0</v>
      </c>
    </row>
    <row r="9931" spans="1:12" x14ac:dyDescent="0.25">
      <c r="A9931">
        <v>91019100</v>
      </c>
      <c r="C9931">
        <v>0</v>
      </c>
      <c r="D9931" t="s">
        <v>9101</v>
      </c>
      <c r="E9931">
        <v>1537</v>
      </c>
      <c r="F9931">
        <v>1947</v>
      </c>
      <c r="G9931">
        <v>1800</v>
      </c>
      <c r="H9931">
        <v>0</v>
      </c>
      <c r="I9931">
        <v>15.37</v>
      </c>
      <c r="J9931">
        <v>19.47</v>
      </c>
      <c r="K9931">
        <v>18</v>
      </c>
      <c r="L9931">
        <v>0</v>
      </c>
    </row>
    <row r="9932" spans="1:12" x14ac:dyDescent="0.25">
      <c r="A9932">
        <v>91019900</v>
      </c>
      <c r="C9932">
        <v>0</v>
      </c>
      <c r="D9932" t="s">
        <v>9102</v>
      </c>
      <c r="E9932">
        <v>1537</v>
      </c>
      <c r="F9932">
        <v>1947</v>
      </c>
      <c r="G9932">
        <v>1800</v>
      </c>
      <c r="H9932">
        <v>0</v>
      </c>
      <c r="I9932">
        <v>15.37</v>
      </c>
      <c r="J9932">
        <v>19.47</v>
      </c>
      <c r="K9932">
        <v>18</v>
      </c>
      <c r="L9932">
        <v>0</v>
      </c>
    </row>
    <row r="9933" spans="1:12" x14ac:dyDescent="0.25">
      <c r="A9933">
        <v>91021110</v>
      </c>
      <c r="C9933">
        <v>0</v>
      </c>
      <c r="D9933" t="s">
        <v>9103</v>
      </c>
      <c r="E9933">
        <v>1574</v>
      </c>
      <c r="F9933">
        <v>1984</v>
      </c>
      <c r="G9933">
        <v>1800</v>
      </c>
      <c r="H9933">
        <v>0</v>
      </c>
      <c r="I9933">
        <v>15.74</v>
      </c>
      <c r="J9933">
        <v>19.84</v>
      </c>
      <c r="K9933">
        <v>18</v>
      </c>
      <c r="L9933">
        <v>0</v>
      </c>
    </row>
    <row r="9934" spans="1:12" x14ac:dyDescent="0.25">
      <c r="A9934">
        <v>91021190</v>
      </c>
      <c r="C9934">
        <v>0</v>
      </c>
      <c r="D9934" t="s">
        <v>9104</v>
      </c>
      <c r="E9934">
        <v>1574</v>
      </c>
      <c r="F9934">
        <v>1984</v>
      </c>
      <c r="G9934">
        <v>1800</v>
      </c>
      <c r="H9934">
        <v>0</v>
      </c>
      <c r="I9934">
        <v>15.74</v>
      </c>
      <c r="J9934">
        <v>19.84</v>
      </c>
      <c r="K9934">
        <v>18</v>
      </c>
      <c r="L9934">
        <v>0</v>
      </c>
    </row>
    <row r="9935" spans="1:12" x14ac:dyDescent="0.25">
      <c r="A9935">
        <v>91021210</v>
      </c>
      <c r="C9935">
        <v>0</v>
      </c>
      <c r="D9935" t="s">
        <v>9105</v>
      </c>
      <c r="E9935">
        <v>1574</v>
      </c>
      <c r="F9935">
        <v>1984</v>
      </c>
      <c r="G9935">
        <v>1800</v>
      </c>
      <c r="H9935">
        <v>0</v>
      </c>
      <c r="I9935">
        <v>15.74</v>
      </c>
      <c r="J9935">
        <v>19.84</v>
      </c>
      <c r="K9935">
        <v>18</v>
      </c>
      <c r="L9935">
        <v>0</v>
      </c>
    </row>
    <row r="9936" spans="1:12" x14ac:dyDescent="0.25">
      <c r="A9936">
        <v>91021220</v>
      </c>
      <c r="C9936">
        <v>0</v>
      </c>
      <c r="D9936" t="s">
        <v>9106</v>
      </c>
      <c r="E9936">
        <v>1574</v>
      </c>
      <c r="F9936">
        <v>1984</v>
      </c>
      <c r="G9936">
        <v>1800</v>
      </c>
      <c r="H9936">
        <v>0</v>
      </c>
      <c r="I9936">
        <v>15.74</v>
      </c>
      <c r="J9936">
        <v>19.84</v>
      </c>
      <c r="K9936">
        <v>18</v>
      </c>
      <c r="L9936">
        <v>0</v>
      </c>
    </row>
    <row r="9937" spans="1:12" x14ac:dyDescent="0.25">
      <c r="A9937">
        <v>91021290</v>
      </c>
      <c r="C9937">
        <v>0</v>
      </c>
      <c r="D9937" t="s">
        <v>9107</v>
      </c>
      <c r="E9937">
        <v>1503</v>
      </c>
      <c r="F9937">
        <v>1913</v>
      </c>
      <c r="G9937">
        <v>1800</v>
      </c>
      <c r="H9937">
        <v>0</v>
      </c>
      <c r="I9937">
        <v>15.03</v>
      </c>
      <c r="J9937">
        <v>19.13</v>
      </c>
      <c r="K9937">
        <v>18</v>
      </c>
      <c r="L9937">
        <v>0</v>
      </c>
    </row>
    <row r="9938" spans="1:12" x14ac:dyDescent="0.25">
      <c r="A9938">
        <v>91021900</v>
      </c>
      <c r="C9938">
        <v>0</v>
      </c>
      <c r="D9938" t="s">
        <v>9108</v>
      </c>
      <c r="E9938">
        <v>1574</v>
      </c>
      <c r="F9938">
        <v>1984</v>
      </c>
      <c r="G9938">
        <v>1800</v>
      </c>
      <c r="H9938">
        <v>0</v>
      </c>
      <c r="I9938">
        <v>15.74</v>
      </c>
      <c r="J9938">
        <v>19.84</v>
      </c>
      <c r="K9938">
        <v>18</v>
      </c>
      <c r="L9938">
        <v>0</v>
      </c>
    </row>
    <row r="9939" spans="1:12" x14ac:dyDescent="0.25">
      <c r="A9939">
        <v>91022100</v>
      </c>
      <c r="C9939">
        <v>0</v>
      </c>
      <c r="D9939" t="s">
        <v>9109</v>
      </c>
      <c r="E9939">
        <v>1574</v>
      </c>
      <c r="F9939">
        <v>1984</v>
      </c>
      <c r="G9939">
        <v>1800</v>
      </c>
      <c r="H9939">
        <v>0</v>
      </c>
      <c r="I9939">
        <v>15.74</v>
      </c>
      <c r="J9939">
        <v>19.84</v>
      </c>
      <c r="K9939">
        <v>18</v>
      </c>
      <c r="L9939">
        <v>0</v>
      </c>
    </row>
    <row r="9940" spans="1:12" x14ac:dyDescent="0.25">
      <c r="A9940">
        <v>91022900</v>
      </c>
      <c r="C9940">
        <v>0</v>
      </c>
      <c r="D9940" t="s">
        <v>9110</v>
      </c>
      <c r="E9940">
        <v>1503</v>
      </c>
      <c r="F9940">
        <v>1913</v>
      </c>
      <c r="G9940">
        <v>1800</v>
      </c>
      <c r="H9940">
        <v>0</v>
      </c>
      <c r="I9940">
        <v>15.03</v>
      </c>
      <c r="J9940">
        <v>19.13</v>
      </c>
      <c r="K9940">
        <v>18</v>
      </c>
      <c r="L9940">
        <v>0</v>
      </c>
    </row>
    <row r="9941" spans="1:12" x14ac:dyDescent="0.25">
      <c r="A9941">
        <v>91029100</v>
      </c>
      <c r="C9941">
        <v>0</v>
      </c>
      <c r="D9941" t="s">
        <v>9111</v>
      </c>
      <c r="E9941">
        <v>1503</v>
      </c>
      <c r="F9941">
        <v>1913</v>
      </c>
      <c r="G9941">
        <v>1800</v>
      </c>
      <c r="H9941">
        <v>0</v>
      </c>
      <c r="I9941">
        <v>15.03</v>
      </c>
      <c r="J9941">
        <v>19.13</v>
      </c>
      <c r="K9941">
        <v>18</v>
      </c>
      <c r="L9941">
        <v>0</v>
      </c>
    </row>
    <row r="9942" spans="1:12" x14ac:dyDescent="0.25">
      <c r="A9942">
        <v>91029100</v>
      </c>
      <c r="B9942">
        <v>1</v>
      </c>
      <c r="C9942">
        <v>0</v>
      </c>
      <c r="D9942" t="s">
        <v>9763</v>
      </c>
      <c r="E9942">
        <v>1467</v>
      </c>
      <c r="F9942">
        <v>1877</v>
      </c>
      <c r="G9942">
        <v>1800</v>
      </c>
      <c r="H9942">
        <v>0</v>
      </c>
      <c r="I9942">
        <v>14.67</v>
      </c>
      <c r="J9942">
        <v>18.77</v>
      </c>
      <c r="K9942">
        <v>18</v>
      </c>
      <c r="L9942">
        <v>0</v>
      </c>
    </row>
    <row r="9943" spans="1:12" x14ac:dyDescent="0.25">
      <c r="A9943">
        <v>91029100</v>
      </c>
      <c r="B9943">
        <v>2</v>
      </c>
      <c r="C9943">
        <v>0</v>
      </c>
      <c r="D9943" t="s">
        <v>11221</v>
      </c>
      <c r="E9943">
        <v>1467</v>
      </c>
      <c r="F9943">
        <v>1877</v>
      </c>
      <c r="G9943">
        <v>1800</v>
      </c>
      <c r="H9943">
        <v>0</v>
      </c>
      <c r="I9943">
        <v>14.67</v>
      </c>
      <c r="J9943">
        <v>18.77</v>
      </c>
      <c r="K9943">
        <v>18</v>
      </c>
      <c r="L9943">
        <v>0</v>
      </c>
    </row>
    <row r="9944" spans="1:12" x14ac:dyDescent="0.25">
      <c r="A9944">
        <v>91029900</v>
      </c>
      <c r="C9944">
        <v>0</v>
      </c>
      <c r="D9944" t="s">
        <v>9112</v>
      </c>
      <c r="E9944">
        <v>1503</v>
      </c>
      <c r="F9944">
        <v>1913</v>
      </c>
      <c r="G9944">
        <v>1800</v>
      </c>
      <c r="H9944">
        <v>0</v>
      </c>
      <c r="I9944">
        <v>15.03</v>
      </c>
      <c r="J9944">
        <v>19.13</v>
      </c>
      <c r="K9944">
        <v>18</v>
      </c>
      <c r="L9944">
        <v>0</v>
      </c>
    </row>
    <row r="9945" spans="1:12" x14ac:dyDescent="0.25">
      <c r="A9945">
        <v>91031000</v>
      </c>
      <c r="C9945">
        <v>0</v>
      </c>
      <c r="D9945" t="s">
        <v>9113</v>
      </c>
      <c r="E9945">
        <v>1503</v>
      </c>
      <c r="F9945">
        <v>1913</v>
      </c>
      <c r="G9945">
        <v>1800</v>
      </c>
      <c r="H9945">
        <v>0</v>
      </c>
      <c r="I9945">
        <v>15.03</v>
      </c>
      <c r="J9945">
        <v>19.13</v>
      </c>
      <c r="K9945">
        <v>18</v>
      </c>
      <c r="L9945">
        <v>0</v>
      </c>
    </row>
    <row r="9946" spans="1:12" x14ac:dyDescent="0.25">
      <c r="A9946">
        <v>91039000</v>
      </c>
      <c r="C9946">
        <v>0</v>
      </c>
      <c r="D9946" t="s">
        <v>9114</v>
      </c>
      <c r="E9946">
        <v>1503</v>
      </c>
      <c r="F9946">
        <v>1913</v>
      </c>
      <c r="G9946">
        <v>1800</v>
      </c>
      <c r="H9946">
        <v>0</v>
      </c>
      <c r="I9946">
        <v>15.03</v>
      </c>
      <c r="J9946">
        <v>19.13</v>
      </c>
      <c r="K9946">
        <v>18</v>
      </c>
      <c r="L9946">
        <v>0</v>
      </c>
    </row>
    <row r="9947" spans="1:12" x14ac:dyDescent="0.25">
      <c r="A9947">
        <v>91040000</v>
      </c>
      <c r="C9947">
        <v>0</v>
      </c>
      <c r="D9947" t="s">
        <v>9115</v>
      </c>
      <c r="E9947">
        <v>1637</v>
      </c>
      <c r="F9947">
        <v>2301</v>
      </c>
      <c r="G9947">
        <v>1800</v>
      </c>
      <c r="H9947">
        <v>0</v>
      </c>
      <c r="I9947">
        <v>16.37</v>
      </c>
      <c r="J9947">
        <v>23.01</v>
      </c>
      <c r="K9947">
        <v>18</v>
      </c>
      <c r="L9947">
        <v>0</v>
      </c>
    </row>
    <row r="9948" spans="1:12" x14ac:dyDescent="0.25">
      <c r="A9948">
        <v>91051100</v>
      </c>
      <c r="C9948">
        <v>0</v>
      </c>
      <c r="D9948" t="s">
        <v>9116</v>
      </c>
      <c r="E9948">
        <v>1503</v>
      </c>
      <c r="F9948">
        <v>1913</v>
      </c>
      <c r="G9948">
        <v>1800</v>
      </c>
      <c r="H9948">
        <v>0</v>
      </c>
      <c r="I9948">
        <v>15.03</v>
      </c>
      <c r="J9948">
        <v>19.13</v>
      </c>
      <c r="K9948">
        <v>18</v>
      </c>
      <c r="L9948">
        <v>0</v>
      </c>
    </row>
    <row r="9949" spans="1:12" x14ac:dyDescent="0.25">
      <c r="A9949">
        <v>91051900</v>
      </c>
      <c r="C9949">
        <v>0</v>
      </c>
      <c r="D9949" t="s">
        <v>9117</v>
      </c>
      <c r="E9949">
        <v>1503</v>
      </c>
      <c r="F9949">
        <v>1913</v>
      </c>
      <c r="G9949">
        <v>1800</v>
      </c>
      <c r="H9949">
        <v>0</v>
      </c>
      <c r="I9949">
        <v>15.03</v>
      </c>
      <c r="J9949">
        <v>19.13</v>
      </c>
      <c r="K9949">
        <v>18</v>
      </c>
      <c r="L9949">
        <v>0</v>
      </c>
    </row>
    <row r="9950" spans="1:12" x14ac:dyDescent="0.25">
      <c r="A9950">
        <v>91052100</v>
      </c>
      <c r="C9950">
        <v>0</v>
      </c>
      <c r="D9950" t="s">
        <v>9118</v>
      </c>
      <c r="E9950">
        <v>1503</v>
      </c>
      <c r="F9950">
        <v>1913</v>
      </c>
      <c r="G9950">
        <v>1800</v>
      </c>
      <c r="H9950">
        <v>0</v>
      </c>
      <c r="I9950">
        <v>15.03</v>
      </c>
      <c r="J9950">
        <v>19.13</v>
      </c>
      <c r="K9950">
        <v>18</v>
      </c>
      <c r="L9950">
        <v>0</v>
      </c>
    </row>
    <row r="9951" spans="1:12" x14ac:dyDescent="0.25">
      <c r="A9951">
        <v>91052900</v>
      </c>
      <c r="C9951">
        <v>0</v>
      </c>
      <c r="D9951" t="s">
        <v>9119</v>
      </c>
      <c r="E9951">
        <v>1503</v>
      </c>
      <c r="F9951">
        <v>1913</v>
      </c>
      <c r="G9951">
        <v>1800</v>
      </c>
      <c r="H9951">
        <v>0</v>
      </c>
      <c r="I9951">
        <v>15.03</v>
      </c>
      <c r="J9951">
        <v>19.13</v>
      </c>
      <c r="K9951">
        <v>18</v>
      </c>
      <c r="L9951">
        <v>0</v>
      </c>
    </row>
    <row r="9952" spans="1:12" x14ac:dyDescent="0.25">
      <c r="A9952">
        <v>91059100</v>
      </c>
      <c r="C9952">
        <v>0</v>
      </c>
      <c r="D9952" t="s">
        <v>9120</v>
      </c>
      <c r="E9952">
        <v>1503</v>
      </c>
      <c r="F9952">
        <v>1913</v>
      </c>
      <c r="G9952">
        <v>1800</v>
      </c>
      <c r="H9952">
        <v>0</v>
      </c>
      <c r="I9952">
        <v>15.03</v>
      </c>
      <c r="J9952">
        <v>19.13</v>
      </c>
      <c r="K9952">
        <v>18</v>
      </c>
      <c r="L9952">
        <v>0</v>
      </c>
    </row>
    <row r="9953" spans="1:12" x14ac:dyDescent="0.25">
      <c r="A9953">
        <v>91059900</v>
      </c>
      <c r="C9953">
        <v>0</v>
      </c>
      <c r="D9953" t="s">
        <v>9121</v>
      </c>
      <c r="E9953">
        <v>1503</v>
      </c>
      <c r="F9953">
        <v>1913</v>
      </c>
      <c r="G9953">
        <v>1800</v>
      </c>
      <c r="H9953">
        <v>0</v>
      </c>
      <c r="I9953">
        <v>15.03</v>
      </c>
      <c r="J9953">
        <v>19.13</v>
      </c>
      <c r="K9953">
        <v>18</v>
      </c>
      <c r="L9953">
        <v>0</v>
      </c>
    </row>
    <row r="9954" spans="1:12" x14ac:dyDescent="0.25">
      <c r="A9954">
        <v>91061000</v>
      </c>
      <c r="C9954">
        <v>0</v>
      </c>
      <c r="D9954" t="s">
        <v>9122</v>
      </c>
      <c r="E9954">
        <v>1467</v>
      </c>
      <c r="F9954">
        <v>1877</v>
      </c>
      <c r="G9954">
        <v>1800</v>
      </c>
      <c r="H9954">
        <v>0</v>
      </c>
      <c r="I9954">
        <v>14.67</v>
      </c>
      <c r="J9954">
        <v>18.77</v>
      </c>
      <c r="K9954">
        <v>18</v>
      </c>
      <c r="L9954">
        <v>0</v>
      </c>
    </row>
    <row r="9955" spans="1:12" x14ac:dyDescent="0.25">
      <c r="A9955">
        <v>91069000</v>
      </c>
      <c r="C9955">
        <v>0</v>
      </c>
      <c r="D9955" t="s">
        <v>9123</v>
      </c>
      <c r="E9955">
        <v>1467</v>
      </c>
      <c r="F9955">
        <v>1877</v>
      </c>
      <c r="G9955">
        <v>1800</v>
      </c>
      <c r="H9955">
        <v>0</v>
      </c>
      <c r="I9955">
        <v>14.67</v>
      </c>
      <c r="J9955">
        <v>18.77</v>
      </c>
      <c r="K9955">
        <v>18</v>
      </c>
      <c r="L9955">
        <v>0</v>
      </c>
    </row>
    <row r="9956" spans="1:12" x14ac:dyDescent="0.25">
      <c r="A9956">
        <v>91070010</v>
      </c>
      <c r="C9956">
        <v>0</v>
      </c>
      <c r="D9956" t="s">
        <v>9124</v>
      </c>
      <c r="E9956">
        <v>1736</v>
      </c>
      <c r="F9956">
        <v>2607</v>
      </c>
      <c r="G9956">
        <v>1800</v>
      </c>
      <c r="H9956">
        <v>0</v>
      </c>
      <c r="I9956">
        <v>17.36</v>
      </c>
      <c r="J9956">
        <v>26.07</v>
      </c>
      <c r="K9956">
        <v>18</v>
      </c>
      <c r="L9956">
        <v>0</v>
      </c>
    </row>
    <row r="9957" spans="1:12" x14ac:dyDescent="0.25">
      <c r="A9957">
        <v>91070090</v>
      </c>
      <c r="C9957">
        <v>0</v>
      </c>
      <c r="D9957" t="s">
        <v>9125</v>
      </c>
      <c r="E9957">
        <v>1736</v>
      </c>
      <c r="F9957">
        <v>2607</v>
      </c>
      <c r="G9957">
        <v>1800</v>
      </c>
      <c r="H9957">
        <v>0</v>
      </c>
      <c r="I9957">
        <v>17.36</v>
      </c>
      <c r="J9957">
        <v>26.07</v>
      </c>
      <c r="K9957">
        <v>18</v>
      </c>
      <c r="L9957">
        <v>0</v>
      </c>
    </row>
    <row r="9958" spans="1:12" x14ac:dyDescent="0.25">
      <c r="A9958">
        <v>91081110</v>
      </c>
      <c r="C9958">
        <v>0</v>
      </c>
      <c r="D9958" t="s">
        <v>9126</v>
      </c>
      <c r="E9958">
        <v>1503</v>
      </c>
      <c r="F9958">
        <v>1895</v>
      </c>
      <c r="G9958">
        <v>1800</v>
      </c>
      <c r="H9958">
        <v>0</v>
      </c>
      <c r="I9958">
        <v>15.03</v>
      </c>
      <c r="J9958">
        <v>18.95</v>
      </c>
      <c r="K9958">
        <v>18</v>
      </c>
      <c r="L9958">
        <v>0</v>
      </c>
    </row>
    <row r="9959" spans="1:12" x14ac:dyDescent="0.25">
      <c r="A9959">
        <v>91081190</v>
      </c>
      <c r="C9959">
        <v>0</v>
      </c>
      <c r="D9959" t="s">
        <v>9127</v>
      </c>
      <c r="E9959">
        <v>1503</v>
      </c>
      <c r="F9959">
        <v>1895</v>
      </c>
      <c r="G9959">
        <v>1800</v>
      </c>
      <c r="H9959">
        <v>0</v>
      </c>
      <c r="I9959">
        <v>15.03</v>
      </c>
      <c r="J9959">
        <v>18.95</v>
      </c>
      <c r="K9959">
        <v>18</v>
      </c>
      <c r="L9959">
        <v>0</v>
      </c>
    </row>
    <row r="9960" spans="1:12" x14ac:dyDescent="0.25">
      <c r="A9960">
        <v>91081200</v>
      </c>
      <c r="C9960">
        <v>0</v>
      </c>
      <c r="D9960" t="s">
        <v>9128</v>
      </c>
      <c r="E9960">
        <v>1503</v>
      </c>
      <c r="F9960">
        <v>1895</v>
      </c>
      <c r="G9960">
        <v>1800</v>
      </c>
      <c r="H9960">
        <v>0</v>
      </c>
      <c r="I9960">
        <v>15.03</v>
      </c>
      <c r="J9960">
        <v>18.95</v>
      </c>
      <c r="K9960">
        <v>18</v>
      </c>
      <c r="L9960">
        <v>0</v>
      </c>
    </row>
    <row r="9961" spans="1:12" x14ac:dyDescent="0.25">
      <c r="A9961">
        <v>91081900</v>
      </c>
      <c r="C9961">
        <v>0</v>
      </c>
      <c r="D9961" t="s">
        <v>9129</v>
      </c>
      <c r="E9961">
        <v>1503</v>
      </c>
      <c r="F9961">
        <v>1895</v>
      </c>
      <c r="G9961">
        <v>1800</v>
      </c>
      <c r="H9961">
        <v>0</v>
      </c>
      <c r="I9961">
        <v>15.03</v>
      </c>
      <c r="J9961">
        <v>18.95</v>
      </c>
      <c r="K9961">
        <v>18</v>
      </c>
      <c r="L9961">
        <v>0</v>
      </c>
    </row>
    <row r="9962" spans="1:12" x14ac:dyDescent="0.25">
      <c r="A9962">
        <v>91082000</v>
      </c>
      <c r="C9962">
        <v>0</v>
      </c>
      <c r="D9962" t="s">
        <v>9130</v>
      </c>
      <c r="E9962">
        <v>1503</v>
      </c>
      <c r="F9962">
        <v>1895</v>
      </c>
      <c r="G9962">
        <v>1800</v>
      </c>
      <c r="H9962">
        <v>0</v>
      </c>
      <c r="I9962">
        <v>15.03</v>
      </c>
      <c r="J9962">
        <v>18.95</v>
      </c>
      <c r="K9962">
        <v>18</v>
      </c>
      <c r="L9962">
        <v>0</v>
      </c>
    </row>
    <row r="9963" spans="1:12" x14ac:dyDescent="0.25">
      <c r="A9963">
        <v>91089000</v>
      </c>
      <c r="C9963">
        <v>0</v>
      </c>
      <c r="D9963" t="s">
        <v>9131</v>
      </c>
      <c r="E9963">
        <v>1503</v>
      </c>
      <c r="F9963">
        <v>1895</v>
      </c>
      <c r="G9963">
        <v>1800</v>
      </c>
      <c r="H9963">
        <v>0</v>
      </c>
      <c r="I9963">
        <v>15.03</v>
      </c>
      <c r="J9963">
        <v>18.95</v>
      </c>
      <c r="K9963">
        <v>18</v>
      </c>
      <c r="L9963">
        <v>0</v>
      </c>
    </row>
    <row r="9964" spans="1:12" x14ac:dyDescent="0.25">
      <c r="A9964">
        <v>91091000</v>
      </c>
      <c r="C9964">
        <v>0</v>
      </c>
      <c r="D9964" t="s">
        <v>9132</v>
      </c>
      <c r="E9964">
        <v>1503</v>
      </c>
      <c r="F9964">
        <v>1913</v>
      </c>
      <c r="G9964">
        <v>1800</v>
      </c>
      <c r="H9964">
        <v>0</v>
      </c>
      <c r="I9964">
        <v>15.03</v>
      </c>
      <c r="J9964">
        <v>19.13</v>
      </c>
      <c r="K9964">
        <v>18</v>
      </c>
      <c r="L9964">
        <v>0</v>
      </c>
    </row>
    <row r="9965" spans="1:12" x14ac:dyDescent="0.25">
      <c r="A9965">
        <v>91099000</v>
      </c>
      <c r="C9965">
        <v>0</v>
      </c>
      <c r="D9965" t="s">
        <v>9133</v>
      </c>
      <c r="E9965">
        <v>1503</v>
      </c>
      <c r="F9965">
        <v>1895</v>
      </c>
      <c r="G9965">
        <v>1800</v>
      </c>
      <c r="H9965">
        <v>0</v>
      </c>
      <c r="I9965">
        <v>15.03</v>
      </c>
      <c r="J9965">
        <v>18.95</v>
      </c>
      <c r="K9965">
        <v>18</v>
      </c>
      <c r="L9965">
        <v>0</v>
      </c>
    </row>
    <row r="9966" spans="1:12" x14ac:dyDescent="0.25">
      <c r="A9966">
        <v>91101110</v>
      </c>
      <c r="C9966">
        <v>0</v>
      </c>
      <c r="D9966" t="s">
        <v>9134</v>
      </c>
      <c r="E9966">
        <v>1503</v>
      </c>
      <c r="F9966">
        <v>1895</v>
      </c>
      <c r="G9966">
        <v>1800</v>
      </c>
      <c r="H9966">
        <v>0</v>
      </c>
      <c r="I9966">
        <v>15.03</v>
      </c>
      <c r="J9966">
        <v>18.95</v>
      </c>
      <c r="K9966">
        <v>18</v>
      </c>
      <c r="L9966">
        <v>0</v>
      </c>
    </row>
    <row r="9967" spans="1:12" x14ac:dyDescent="0.25">
      <c r="A9967">
        <v>91101190</v>
      </c>
      <c r="C9967">
        <v>0</v>
      </c>
      <c r="D9967" t="s">
        <v>9135</v>
      </c>
      <c r="E9967">
        <v>1503</v>
      </c>
      <c r="F9967">
        <v>1895</v>
      </c>
      <c r="G9967">
        <v>1800</v>
      </c>
      <c r="H9967">
        <v>0</v>
      </c>
      <c r="I9967">
        <v>15.03</v>
      </c>
      <c r="J9967">
        <v>18.95</v>
      </c>
      <c r="K9967">
        <v>18</v>
      </c>
      <c r="L9967">
        <v>0</v>
      </c>
    </row>
    <row r="9968" spans="1:12" x14ac:dyDescent="0.25">
      <c r="A9968">
        <v>91101200</v>
      </c>
      <c r="C9968">
        <v>0</v>
      </c>
      <c r="D9968" t="s">
        <v>9136</v>
      </c>
      <c r="E9968">
        <v>1503</v>
      </c>
      <c r="F9968">
        <v>1895</v>
      </c>
      <c r="G9968">
        <v>1800</v>
      </c>
      <c r="H9968">
        <v>0</v>
      </c>
      <c r="I9968">
        <v>15.03</v>
      </c>
      <c r="J9968">
        <v>18.95</v>
      </c>
      <c r="K9968">
        <v>18</v>
      </c>
      <c r="L9968">
        <v>0</v>
      </c>
    </row>
    <row r="9969" spans="1:12" x14ac:dyDescent="0.25">
      <c r="A9969">
        <v>91101900</v>
      </c>
      <c r="C9969">
        <v>0</v>
      </c>
      <c r="D9969" t="s">
        <v>9137</v>
      </c>
      <c r="E9969">
        <v>1503</v>
      </c>
      <c r="F9969">
        <v>1895</v>
      </c>
      <c r="G9969">
        <v>1800</v>
      </c>
      <c r="H9969">
        <v>0</v>
      </c>
      <c r="I9969">
        <v>15.03</v>
      </c>
      <c r="J9969">
        <v>18.95</v>
      </c>
      <c r="K9969">
        <v>18</v>
      </c>
      <c r="L9969">
        <v>0</v>
      </c>
    </row>
    <row r="9970" spans="1:12" x14ac:dyDescent="0.25">
      <c r="A9970">
        <v>91109000</v>
      </c>
      <c r="C9970">
        <v>0</v>
      </c>
      <c r="D9970" t="s">
        <v>9138</v>
      </c>
      <c r="E9970">
        <v>1503</v>
      </c>
      <c r="F9970">
        <v>1895</v>
      </c>
      <c r="G9970">
        <v>1800</v>
      </c>
      <c r="H9970">
        <v>0</v>
      </c>
      <c r="I9970">
        <v>15.03</v>
      </c>
      <c r="J9970">
        <v>18.95</v>
      </c>
      <c r="K9970">
        <v>18</v>
      </c>
      <c r="L9970">
        <v>0</v>
      </c>
    </row>
    <row r="9971" spans="1:12" x14ac:dyDescent="0.25">
      <c r="A9971">
        <v>91111000</v>
      </c>
      <c r="C9971">
        <v>0</v>
      </c>
      <c r="D9971" t="s">
        <v>9139</v>
      </c>
      <c r="E9971">
        <v>1503</v>
      </c>
      <c r="F9971">
        <v>1895</v>
      </c>
      <c r="G9971">
        <v>1800</v>
      </c>
      <c r="H9971">
        <v>0</v>
      </c>
      <c r="I9971">
        <v>15.03</v>
      </c>
      <c r="J9971">
        <v>18.95</v>
      </c>
      <c r="K9971">
        <v>18</v>
      </c>
      <c r="L9971">
        <v>0</v>
      </c>
    </row>
    <row r="9972" spans="1:12" x14ac:dyDescent="0.25">
      <c r="A9972">
        <v>91112010</v>
      </c>
      <c r="C9972">
        <v>0</v>
      </c>
      <c r="D9972" t="s">
        <v>9140</v>
      </c>
      <c r="E9972">
        <v>1503</v>
      </c>
      <c r="F9972">
        <v>1895</v>
      </c>
      <c r="G9972">
        <v>1800</v>
      </c>
      <c r="H9972">
        <v>0</v>
      </c>
      <c r="I9972">
        <v>15.03</v>
      </c>
      <c r="J9972">
        <v>18.95</v>
      </c>
      <c r="K9972">
        <v>18</v>
      </c>
      <c r="L9972">
        <v>0</v>
      </c>
    </row>
    <row r="9973" spans="1:12" x14ac:dyDescent="0.25">
      <c r="A9973">
        <v>91112090</v>
      </c>
      <c r="C9973">
        <v>0</v>
      </c>
      <c r="D9973" t="s">
        <v>9141</v>
      </c>
      <c r="E9973">
        <v>1503</v>
      </c>
      <c r="F9973">
        <v>1895</v>
      </c>
      <c r="G9973">
        <v>1800</v>
      </c>
      <c r="H9973">
        <v>0</v>
      </c>
      <c r="I9973">
        <v>15.03</v>
      </c>
      <c r="J9973">
        <v>18.95</v>
      </c>
      <c r="K9973">
        <v>18</v>
      </c>
      <c r="L9973">
        <v>0</v>
      </c>
    </row>
    <row r="9974" spans="1:12" x14ac:dyDescent="0.25">
      <c r="A9974">
        <v>91118000</v>
      </c>
      <c r="C9974">
        <v>0</v>
      </c>
      <c r="D9974" t="s">
        <v>9142</v>
      </c>
      <c r="E9974">
        <v>1503</v>
      </c>
      <c r="F9974">
        <v>1895</v>
      </c>
      <c r="G9974">
        <v>1800</v>
      </c>
      <c r="H9974">
        <v>0</v>
      </c>
      <c r="I9974">
        <v>15.03</v>
      </c>
      <c r="J9974">
        <v>18.95</v>
      </c>
      <c r="K9974">
        <v>18</v>
      </c>
      <c r="L9974">
        <v>0</v>
      </c>
    </row>
    <row r="9975" spans="1:12" x14ac:dyDescent="0.25">
      <c r="A9975">
        <v>91119010</v>
      </c>
      <c r="C9975">
        <v>0</v>
      </c>
      <c r="D9975" t="s">
        <v>9143</v>
      </c>
      <c r="E9975">
        <v>1503</v>
      </c>
      <c r="F9975">
        <v>1895</v>
      </c>
      <c r="G9975">
        <v>1800</v>
      </c>
      <c r="H9975">
        <v>0</v>
      </c>
      <c r="I9975">
        <v>15.03</v>
      </c>
      <c r="J9975">
        <v>18.95</v>
      </c>
      <c r="K9975">
        <v>18</v>
      </c>
      <c r="L9975">
        <v>0</v>
      </c>
    </row>
    <row r="9976" spans="1:12" x14ac:dyDescent="0.25">
      <c r="A9976">
        <v>91119090</v>
      </c>
      <c r="C9976">
        <v>0</v>
      </c>
      <c r="D9976" t="s">
        <v>9144</v>
      </c>
      <c r="E9976">
        <v>1503</v>
      </c>
      <c r="F9976">
        <v>1895</v>
      </c>
      <c r="G9976">
        <v>1800</v>
      </c>
      <c r="H9976">
        <v>0</v>
      </c>
      <c r="I9976">
        <v>15.03</v>
      </c>
      <c r="J9976">
        <v>18.95</v>
      </c>
      <c r="K9976">
        <v>18</v>
      </c>
      <c r="L9976">
        <v>0</v>
      </c>
    </row>
    <row r="9977" spans="1:12" x14ac:dyDescent="0.25">
      <c r="A9977">
        <v>91122000</v>
      </c>
      <c r="C9977">
        <v>0</v>
      </c>
      <c r="D9977" t="s">
        <v>9145</v>
      </c>
      <c r="E9977">
        <v>1503</v>
      </c>
      <c r="F9977">
        <v>1895</v>
      </c>
      <c r="G9977">
        <v>1800</v>
      </c>
      <c r="H9977">
        <v>0</v>
      </c>
      <c r="I9977">
        <v>15.03</v>
      </c>
      <c r="J9977">
        <v>18.95</v>
      </c>
      <c r="K9977">
        <v>18</v>
      </c>
      <c r="L9977">
        <v>0</v>
      </c>
    </row>
    <row r="9978" spans="1:12" x14ac:dyDescent="0.25">
      <c r="A9978">
        <v>91129000</v>
      </c>
      <c r="C9978">
        <v>0</v>
      </c>
      <c r="D9978" t="s">
        <v>9146</v>
      </c>
      <c r="E9978">
        <v>1503</v>
      </c>
      <c r="F9978">
        <v>1895</v>
      </c>
      <c r="G9978">
        <v>1800</v>
      </c>
      <c r="H9978">
        <v>0</v>
      </c>
      <c r="I9978">
        <v>15.03</v>
      </c>
      <c r="J9978">
        <v>18.95</v>
      </c>
      <c r="K9978">
        <v>18</v>
      </c>
      <c r="L9978">
        <v>0</v>
      </c>
    </row>
    <row r="9979" spans="1:12" x14ac:dyDescent="0.25">
      <c r="A9979">
        <v>91131000</v>
      </c>
      <c r="C9979">
        <v>0</v>
      </c>
      <c r="D9979" t="s">
        <v>9147</v>
      </c>
      <c r="E9979">
        <v>1429</v>
      </c>
      <c r="F9979">
        <v>1821</v>
      </c>
      <c r="G9979">
        <v>1800</v>
      </c>
      <c r="H9979">
        <v>0</v>
      </c>
      <c r="I9979">
        <v>14.29</v>
      </c>
      <c r="J9979">
        <v>18.21</v>
      </c>
      <c r="K9979">
        <v>18</v>
      </c>
      <c r="L9979">
        <v>0</v>
      </c>
    </row>
    <row r="9980" spans="1:12" x14ac:dyDescent="0.25">
      <c r="A9980">
        <v>91132000</v>
      </c>
      <c r="C9980">
        <v>0</v>
      </c>
      <c r="D9980" t="s">
        <v>9148</v>
      </c>
      <c r="E9980">
        <v>1429</v>
      </c>
      <c r="F9980">
        <v>1821</v>
      </c>
      <c r="G9980">
        <v>1800</v>
      </c>
      <c r="H9980">
        <v>0</v>
      </c>
      <c r="I9980">
        <v>14.29</v>
      </c>
      <c r="J9980">
        <v>18.21</v>
      </c>
      <c r="K9980">
        <v>18</v>
      </c>
      <c r="L9980">
        <v>0</v>
      </c>
    </row>
    <row r="9981" spans="1:12" x14ac:dyDescent="0.25">
      <c r="A9981">
        <v>91139000</v>
      </c>
      <c r="C9981">
        <v>0</v>
      </c>
      <c r="D9981" t="s">
        <v>9149</v>
      </c>
      <c r="E9981">
        <v>1429</v>
      </c>
      <c r="F9981">
        <v>1821</v>
      </c>
      <c r="G9981">
        <v>1800</v>
      </c>
      <c r="H9981">
        <v>0</v>
      </c>
      <c r="I9981">
        <v>14.29</v>
      </c>
      <c r="J9981">
        <v>18.21</v>
      </c>
      <c r="K9981">
        <v>18</v>
      </c>
      <c r="L9981">
        <v>0</v>
      </c>
    </row>
    <row r="9982" spans="1:12" x14ac:dyDescent="0.25">
      <c r="A9982">
        <v>91143000</v>
      </c>
      <c r="C9982">
        <v>0</v>
      </c>
      <c r="D9982" t="s">
        <v>9150</v>
      </c>
      <c r="E9982">
        <v>1503</v>
      </c>
      <c r="F9982">
        <v>1895</v>
      </c>
      <c r="G9982">
        <v>1800</v>
      </c>
      <c r="H9982">
        <v>0</v>
      </c>
      <c r="I9982">
        <v>15.03</v>
      </c>
      <c r="J9982">
        <v>18.95</v>
      </c>
      <c r="K9982">
        <v>18</v>
      </c>
      <c r="L9982">
        <v>0</v>
      </c>
    </row>
    <row r="9983" spans="1:12" x14ac:dyDescent="0.25">
      <c r="A9983">
        <v>91144000</v>
      </c>
      <c r="C9983">
        <v>0</v>
      </c>
      <c r="D9983" t="s">
        <v>9151</v>
      </c>
      <c r="E9983">
        <v>1503</v>
      </c>
      <c r="F9983">
        <v>1895</v>
      </c>
      <c r="G9983">
        <v>1800</v>
      </c>
      <c r="H9983">
        <v>0</v>
      </c>
      <c r="I9983">
        <v>15.03</v>
      </c>
      <c r="J9983">
        <v>18.95</v>
      </c>
      <c r="K9983">
        <v>18</v>
      </c>
      <c r="L9983">
        <v>0</v>
      </c>
    </row>
    <row r="9984" spans="1:12" x14ac:dyDescent="0.25">
      <c r="A9984">
        <v>91149000</v>
      </c>
      <c r="C9984">
        <v>0</v>
      </c>
      <c r="D9984" t="s">
        <v>12550</v>
      </c>
      <c r="E9984">
        <v>1503</v>
      </c>
      <c r="F9984">
        <v>1913</v>
      </c>
      <c r="G9984">
        <v>1800</v>
      </c>
      <c r="H9984">
        <v>0</v>
      </c>
      <c r="I9984">
        <v>15.03</v>
      </c>
      <c r="J9984">
        <v>19.13</v>
      </c>
      <c r="K9984">
        <v>18</v>
      </c>
      <c r="L9984">
        <v>0</v>
      </c>
    </row>
    <row r="9985" spans="1:12" x14ac:dyDescent="0.25">
      <c r="A9985">
        <v>92011000</v>
      </c>
      <c r="C9985">
        <v>0</v>
      </c>
      <c r="D9985" t="s">
        <v>9152</v>
      </c>
      <c r="E9985">
        <v>1345</v>
      </c>
      <c r="F9985">
        <v>1737</v>
      </c>
      <c r="G9985">
        <v>1800</v>
      </c>
      <c r="H9985">
        <v>0</v>
      </c>
      <c r="I9985">
        <v>13.45</v>
      </c>
      <c r="J9985">
        <v>17.37</v>
      </c>
      <c r="K9985">
        <v>18</v>
      </c>
      <c r="L9985">
        <v>0</v>
      </c>
    </row>
    <row r="9986" spans="1:12" x14ac:dyDescent="0.25">
      <c r="A9986">
        <v>92012000</v>
      </c>
      <c r="C9986">
        <v>0</v>
      </c>
      <c r="D9986" t="s">
        <v>9153</v>
      </c>
      <c r="E9986">
        <v>1345</v>
      </c>
      <c r="F9986">
        <v>1737</v>
      </c>
      <c r="G9986">
        <v>1800</v>
      </c>
      <c r="H9986">
        <v>0</v>
      </c>
      <c r="I9986">
        <v>13.45</v>
      </c>
      <c r="J9986">
        <v>17.37</v>
      </c>
      <c r="K9986">
        <v>18</v>
      </c>
      <c r="L9986">
        <v>0</v>
      </c>
    </row>
    <row r="9987" spans="1:12" x14ac:dyDescent="0.25">
      <c r="A9987">
        <v>92019000</v>
      </c>
      <c r="C9987">
        <v>0</v>
      </c>
      <c r="D9987" t="s">
        <v>9154</v>
      </c>
      <c r="E9987">
        <v>1345</v>
      </c>
      <c r="F9987">
        <v>1737</v>
      </c>
      <c r="G9987">
        <v>1800</v>
      </c>
      <c r="H9987">
        <v>0</v>
      </c>
      <c r="I9987">
        <v>13.45</v>
      </c>
      <c r="J9987">
        <v>17.37</v>
      </c>
      <c r="K9987">
        <v>18</v>
      </c>
      <c r="L9987">
        <v>0</v>
      </c>
    </row>
    <row r="9988" spans="1:12" x14ac:dyDescent="0.25">
      <c r="A9988">
        <v>92021000</v>
      </c>
      <c r="C9988">
        <v>0</v>
      </c>
      <c r="D9988" t="s">
        <v>9155</v>
      </c>
      <c r="E9988">
        <v>1345</v>
      </c>
      <c r="F9988">
        <v>1737</v>
      </c>
      <c r="G9988">
        <v>1800</v>
      </c>
      <c r="H9988">
        <v>0</v>
      </c>
      <c r="I9988">
        <v>13.45</v>
      </c>
      <c r="J9988">
        <v>17.37</v>
      </c>
      <c r="K9988">
        <v>18</v>
      </c>
      <c r="L9988">
        <v>0</v>
      </c>
    </row>
    <row r="9989" spans="1:12" x14ac:dyDescent="0.25">
      <c r="A9989">
        <v>92029000</v>
      </c>
      <c r="C9989">
        <v>0</v>
      </c>
      <c r="D9989" t="s">
        <v>9156</v>
      </c>
      <c r="E9989">
        <v>1345</v>
      </c>
      <c r="F9989">
        <v>1611</v>
      </c>
      <c r="G9989">
        <v>1800</v>
      </c>
      <c r="H9989">
        <v>0</v>
      </c>
      <c r="I9989">
        <v>13.45</v>
      </c>
      <c r="J9989">
        <v>16.11</v>
      </c>
      <c r="K9989">
        <v>18</v>
      </c>
      <c r="L9989">
        <v>0</v>
      </c>
    </row>
    <row r="9990" spans="1:12" x14ac:dyDescent="0.25">
      <c r="A9990">
        <v>92051000</v>
      </c>
      <c r="C9990">
        <v>0</v>
      </c>
      <c r="D9990" t="s">
        <v>9157</v>
      </c>
      <c r="E9990">
        <v>1345</v>
      </c>
      <c r="F9990">
        <v>1737</v>
      </c>
      <c r="G9990">
        <v>1800</v>
      </c>
      <c r="H9990">
        <v>0</v>
      </c>
      <c r="I9990">
        <v>13.45</v>
      </c>
      <c r="J9990">
        <v>17.37</v>
      </c>
      <c r="K9990">
        <v>18</v>
      </c>
      <c r="L9990">
        <v>0</v>
      </c>
    </row>
    <row r="9991" spans="1:12" x14ac:dyDescent="0.25">
      <c r="A9991">
        <v>92059000</v>
      </c>
      <c r="C9991">
        <v>0</v>
      </c>
      <c r="D9991" t="s">
        <v>9158</v>
      </c>
      <c r="E9991">
        <v>1345</v>
      </c>
      <c r="F9991">
        <v>1737</v>
      </c>
      <c r="G9991">
        <v>1800</v>
      </c>
      <c r="H9991">
        <v>0</v>
      </c>
      <c r="I9991">
        <v>13.45</v>
      </c>
      <c r="J9991">
        <v>17.37</v>
      </c>
      <c r="K9991">
        <v>18</v>
      </c>
      <c r="L9991">
        <v>0</v>
      </c>
    </row>
    <row r="9992" spans="1:12" x14ac:dyDescent="0.25">
      <c r="A9992">
        <v>92060000</v>
      </c>
      <c r="C9992">
        <v>0</v>
      </c>
      <c r="D9992" t="s">
        <v>9159</v>
      </c>
      <c r="E9992">
        <v>1345</v>
      </c>
      <c r="F9992">
        <v>1737</v>
      </c>
      <c r="G9992">
        <v>1800</v>
      </c>
      <c r="H9992">
        <v>0</v>
      </c>
      <c r="I9992">
        <v>13.45</v>
      </c>
      <c r="J9992">
        <v>17.37</v>
      </c>
      <c r="K9992">
        <v>18</v>
      </c>
      <c r="L9992">
        <v>0</v>
      </c>
    </row>
    <row r="9993" spans="1:12" x14ac:dyDescent="0.25">
      <c r="A9993">
        <v>92071010</v>
      </c>
      <c r="C9993">
        <v>0</v>
      </c>
      <c r="D9993" t="s">
        <v>9160</v>
      </c>
      <c r="E9993">
        <v>1345</v>
      </c>
      <c r="F9993">
        <v>1659</v>
      </c>
      <c r="G9993">
        <v>1800</v>
      </c>
      <c r="H9993">
        <v>0</v>
      </c>
      <c r="I9993">
        <v>13.45</v>
      </c>
      <c r="J9993">
        <v>16.59</v>
      </c>
      <c r="K9993">
        <v>18</v>
      </c>
      <c r="L9993">
        <v>0</v>
      </c>
    </row>
    <row r="9994" spans="1:12" x14ac:dyDescent="0.25">
      <c r="A9994">
        <v>92071090</v>
      </c>
      <c r="C9994">
        <v>0</v>
      </c>
      <c r="D9994" t="s">
        <v>9161</v>
      </c>
      <c r="E9994">
        <v>1345</v>
      </c>
      <c r="F9994">
        <v>1659</v>
      </c>
      <c r="G9994">
        <v>1800</v>
      </c>
      <c r="H9994">
        <v>0</v>
      </c>
      <c r="I9994">
        <v>13.45</v>
      </c>
      <c r="J9994">
        <v>16.59</v>
      </c>
      <c r="K9994">
        <v>18</v>
      </c>
      <c r="L9994">
        <v>0</v>
      </c>
    </row>
    <row r="9995" spans="1:12" x14ac:dyDescent="0.25">
      <c r="A9995">
        <v>92079010</v>
      </c>
      <c r="C9995">
        <v>0</v>
      </c>
      <c r="D9995" t="s">
        <v>9162</v>
      </c>
      <c r="E9995">
        <v>1345</v>
      </c>
      <c r="F9995">
        <v>1737</v>
      </c>
      <c r="G9995">
        <v>1800</v>
      </c>
      <c r="H9995">
        <v>0</v>
      </c>
      <c r="I9995">
        <v>13.45</v>
      </c>
      <c r="J9995">
        <v>17.37</v>
      </c>
      <c r="K9995">
        <v>18</v>
      </c>
      <c r="L9995">
        <v>0</v>
      </c>
    </row>
    <row r="9996" spans="1:12" x14ac:dyDescent="0.25">
      <c r="A9996">
        <v>92079090</v>
      </c>
      <c r="C9996">
        <v>0</v>
      </c>
      <c r="D9996" t="s">
        <v>9163</v>
      </c>
      <c r="E9996">
        <v>1345</v>
      </c>
      <c r="F9996">
        <v>1737</v>
      </c>
      <c r="G9996">
        <v>1800</v>
      </c>
      <c r="H9996">
        <v>0</v>
      </c>
      <c r="I9996">
        <v>13.45</v>
      </c>
      <c r="J9996">
        <v>17.37</v>
      </c>
      <c r="K9996">
        <v>18</v>
      </c>
      <c r="L9996">
        <v>0</v>
      </c>
    </row>
    <row r="9997" spans="1:12" x14ac:dyDescent="0.25">
      <c r="A9997">
        <v>92081000</v>
      </c>
      <c r="C9997">
        <v>0</v>
      </c>
      <c r="D9997" t="s">
        <v>9164</v>
      </c>
      <c r="E9997">
        <v>1345</v>
      </c>
      <c r="F9997">
        <v>1737</v>
      </c>
      <c r="G9997">
        <v>1800</v>
      </c>
      <c r="H9997">
        <v>0</v>
      </c>
      <c r="I9997">
        <v>13.45</v>
      </c>
      <c r="J9997">
        <v>17.37</v>
      </c>
      <c r="K9997">
        <v>18</v>
      </c>
      <c r="L9997">
        <v>0</v>
      </c>
    </row>
    <row r="9998" spans="1:12" x14ac:dyDescent="0.25">
      <c r="A9998">
        <v>92089000</v>
      </c>
      <c r="C9998">
        <v>0</v>
      </c>
      <c r="D9998" t="s">
        <v>9165</v>
      </c>
      <c r="E9998">
        <v>1345</v>
      </c>
      <c r="F9998">
        <v>1737</v>
      </c>
      <c r="G9998">
        <v>1800</v>
      </c>
      <c r="H9998">
        <v>0</v>
      </c>
      <c r="I9998">
        <v>13.45</v>
      </c>
      <c r="J9998">
        <v>17.37</v>
      </c>
      <c r="K9998">
        <v>18</v>
      </c>
      <c r="L9998">
        <v>0</v>
      </c>
    </row>
    <row r="9999" spans="1:12" x14ac:dyDescent="0.25">
      <c r="A9999">
        <v>92093000</v>
      </c>
      <c r="C9999">
        <v>0</v>
      </c>
      <c r="D9999" t="s">
        <v>9166</v>
      </c>
      <c r="E9999">
        <v>1345</v>
      </c>
      <c r="F9999">
        <v>1718</v>
      </c>
      <c r="G9999">
        <v>1800</v>
      </c>
      <c r="H9999">
        <v>0</v>
      </c>
      <c r="I9999">
        <v>13.45</v>
      </c>
      <c r="J9999">
        <v>17.18</v>
      </c>
      <c r="K9999">
        <v>18</v>
      </c>
      <c r="L9999">
        <v>0</v>
      </c>
    </row>
    <row r="10000" spans="1:12" x14ac:dyDescent="0.25">
      <c r="A10000">
        <v>92099100</v>
      </c>
      <c r="C10000">
        <v>0</v>
      </c>
      <c r="D10000" t="s">
        <v>9167</v>
      </c>
      <c r="E10000">
        <v>1345</v>
      </c>
      <c r="F10000">
        <v>1545</v>
      </c>
      <c r="G10000">
        <v>1800</v>
      </c>
      <c r="H10000">
        <v>0</v>
      </c>
      <c r="I10000">
        <v>13.45</v>
      </c>
      <c r="J10000">
        <v>15.45</v>
      </c>
      <c r="K10000">
        <v>18</v>
      </c>
      <c r="L10000">
        <v>0</v>
      </c>
    </row>
    <row r="10001" spans="1:12" x14ac:dyDescent="0.25">
      <c r="A10001">
        <v>92099200</v>
      </c>
      <c r="C10001">
        <v>0</v>
      </c>
      <c r="D10001" t="s">
        <v>9168</v>
      </c>
      <c r="E10001">
        <v>1345</v>
      </c>
      <c r="F10001">
        <v>1718</v>
      </c>
      <c r="G10001">
        <v>1800</v>
      </c>
      <c r="H10001">
        <v>0</v>
      </c>
      <c r="I10001">
        <v>13.45</v>
      </c>
      <c r="J10001">
        <v>17.18</v>
      </c>
      <c r="K10001">
        <v>18</v>
      </c>
      <c r="L10001">
        <v>0</v>
      </c>
    </row>
    <row r="10002" spans="1:12" x14ac:dyDescent="0.25">
      <c r="A10002">
        <v>92099400</v>
      </c>
      <c r="C10002">
        <v>0</v>
      </c>
      <c r="D10002" t="s">
        <v>9169</v>
      </c>
      <c r="E10002">
        <v>1345</v>
      </c>
      <c r="F10002">
        <v>1718</v>
      </c>
      <c r="G10002">
        <v>1800</v>
      </c>
      <c r="H10002">
        <v>0</v>
      </c>
      <c r="I10002">
        <v>13.45</v>
      </c>
      <c r="J10002">
        <v>17.18</v>
      </c>
      <c r="K10002">
        <v>18</v>
      </c>
      <c r="L10002">
        <v>0</v>
      </c>
    </row>
    <row r="10003" spans="1:12" x14ac:dyDescent="0.25">
      <c r="A10003">
        <v>92099900</v>
      </c>
      <c r="C10003">
        <v>0</v>
      </c>
      <c r="D10003" t="s">
        <v>9170</v>
      </c>
      <c r="E10003">
        <v>1345</v>
      </c>
      <c r="F10003">
        <v>1718</v>
      </c>
      <c r="G10003">
        <v>1800</v>
      </c>
      <c r="H10003">
        <v>0</v>
      </c>
      <c r="I10003">
        <v>13.45</v>
      </c>
      <c r="J10003">
        <v>17.18</v>
      </c>
      <c r="K10003">
        <v>18</v>
      </c>
      <c r="L10003">
        <v>0</v>
      </c>
    </row>
    <row r="10004" spans="1:12" x14ac:dyDescent="0.25">
      <c r="A10004">
        <v>93011000</v>
      </c>
      <c r="C10004">
        <v>0</v>
      </c>
      <c r="D10004" t="s">
        <v>11222</v>
      </c>
      <c r="E10004">
        <v>1345</v>
      </c>
      <c r="F10004">
        <v>1755</v>
      </c>
      <c r="G10004">
        <v>2500</v>
      </c>
      <c r="H10004">
        <v>0</v>
      </c>
      <c r="I10004">
        <v>13.45</v>
      </c>
      <c r="J10004">
        <v>17.55</v>
      </c>
      <c r="K10004">
        <v>25</v>
      </c>
      <c r="L10004">
        <v>0</v>
      </c>
    </row>
    <row r="10005" spans="1:12" x14ac:dyDescent="0.25">
      <c r="A10005">
        <v>93012000</v>
      </c>
      <c r="C10005">
        <v>0</v>
      </c>
      <c r="D10005" t="s">
        <v>11223</v>
      </c>
      <c r="E10005">
        <v>1345</v>
      </c>
      <c r="F10005">
        <v>1755</v>
      </c>
      <c r="G10005">
        <v>2500</v>
      </c>
      <c r="H10005">
        <v>0</v>
      </c>
      <c r="I10005">
        <v>13.45</v>
      </c>
      <c r="J10005">
        <v>17.55</v>
      </c>
      <c r="K10005">
        <v>25</v>
      </c>
      <c r="L10005">
        <v>0</v>
      </c>
    </row>
    <row r="10006" spans="1:12" x14ac:dyDescent="0.25">
      <c r="A10006">
        <v>93019000</v>
      </c>
      <c r="C10006">
        <v>0</v>
      </c>
      <c r="D10006" t="s">
        <v>9171</v>
      </c>
      <c r="E10006">
        <v>1345</v>
      </c>
      <c r="F10006">
        <v>1755</v>
      </c>
      <c r="G10006">
        <v>2500</v>
      </c>
      <c r="H10006">
        <v>0</v>
      </c>
      <c r="I10006">
        <v>13.45</v>
      </c>
      <c r="J10006">
        <v>17.55</v>
      </c>
      <c r="K10006">
        <v>25</v>
      </c>
      <c r="L10006">
        <v>0</v>
      </c>
    </row>
    <row r="10007" spans="1:12" x14ac:dyDescent="0.25">
      <c r="A10007">
        <v>93020000</v>
      </c>
      <c r="C10007">
        <v>0</v>
      </c>
      <c r="D10007" t="s">
        <v>9172</v>
      </c>
      <c r="E10007">
        <v>1833</v>
      </c>
      <c r="F10007">
        <v>2308</v>
      </c>
      <c r="G10007">
        <v>2500</v>
      </c>
      <c r="H10007">
        <v>0</v>
      </c>
      <c r="I10007">
        <v>18.329999999999998</v>
      </c>
      <c r="J10007">
        <v>23.08</v>
      </c>
      <c r="K10007">
        <v>25</v>
      </c>
      <c r="L10007">
        <v>0</v>
      </c>
    </row>
    <row r="10008" spans="1:12" x14ac:dyDescent="0.25">
      <c r="A10008">
        <v>93031000</v>
      </c>
      <c r="C10008">
        <v>0</v>
      </c>
      <c r="D10008" t="s">
        <v>9173</v>
      </c>
      <c r="E10008">
        <v>1833</v>
      </c>
      <c r="F10008">
        <v>2243</v>
      </c>
      <c r="G10008">
        <v>2500</v>
      </c>
      <c r="H10008">
        <v>0</v>
      </c>
      <c r="I10008">
        <v>18.329999999999998</v>
      </c>
      <c r="J10008">
        <v>22.43</v>
      </c>
      <c r="K10008">
        <v>25</v>
      </c>
      <c r="L10008">
        <v>0</v>
      </c>
    </row>
    <row r="10009" spans="1:12" x14ac:dyDescent="0.25">
      <c r="A10009">
        <v>93032000</v>
      </c>
      <c r="C10009">
        <v>0</v>
      </c>
      <c r="D10009" t="s">
        <v>9174</v>
      </c>
      <c r="E10009">
        <v>1833</v>
      </c>
      <c r="F10009">
        <v>2243</v>
      </c>
      <c r="G10009">
        <v>2500</v>
      </c>
      <c r="H10009">
        <v>0</v>
      </c>
      <c r="I10009">
        <v>18.329999999999998</v>
      </c>
      <c r="J10009">
        <v>22.43</v>
      </c>
      <c r="K10009">
        <v>25</v>
      </c>
      <c r="L10009">
        <v>0</v>
      </c>
    </row>
    <row r="10010" spans="1:12" x14ac:dyDescent="0.25">
      <c r="A10010">
        <v>93033000</v>
      </c>
      <c r="C10010">
        <v>0</v>
      </c>
      <c r="D10010" t="s">
        <v>9175</v>
      </c>
      <c r="E10010">
        <v>1833</v>
      </c>
      <c r="F10010">
        <v>2243</v>
      </c>
      <c r="G10010">
        <v>2500</v>
      </c>
      <c r="H10010">
        <v>0</v>
      </c>
      <c r="I10010">
        <v>18.329999999999998</v>
      </c>
      <c r="J10010">
        <v>22.43</v>
      </c>
      <c r="K10010">
        <v>25</v>
      </c>
      <c r="L10010">
        <v>0</v>
      </c>
    </row>
    <row r="10011" spans="1:12" x14ac:dyDescent="0.25">
      <c r="A10011">
        <v>93039010</v>
      </c>
      <c r="C10011">
        <v>0</v>
      </c>
      <c r="D10011" t="s">
        <v>11224</v>
      </c>
      <c r="E10011">
        <v>1833</v>
      </c>
      <c r="F10011">
        <v>2243</v>
      </c>
      <c r="G10011">
        <v>2500</v>
      </c>
      <c r="H10011">
        <v>0</v>
      </c>
      <c r="I10011">
        <v>18.329999999999998</v>
      </c>
      <c r="J10011">
        <v>22.43</v>
      </c>
      <c r="K10011">
        <v>25</v>
      </c>
      <c r="L10011">
        <v>0</v>
      </c>
    </row>
    <row r="10012" spans="1:12" x14ac:dyDescent="0.25">
      <c r="A10012">
        <v>93039090</v>
      </c>
      <c r="C10012">
        <v>0</v>
      </c>
      <c r="D10012" t="s">
        <v>12960</v>
      </c>
      <c r="E10012">
        <v>1833</v>
      </c>
      <c r="F10012">
        <v>2243</v>
      </c>
      <c r="G10012">
        <v>2500</v>
      </c>
      <c r="H10012">
        <v>0</v>
      </c>
      <c r="I10012">
        <v>18.329999999999998</v>
      </c>
      <c r="J10012">
        <v>22.43</v>
      </c>
      <c r="K10012">
        <v>25</v>
      </c>
      <c r="L10012">
        <v>0</v>
      </c>
    </row>
    <row r="10013" spans="1:12" x14ac:dyDescent="0.25">
      <c r="A10013">
        <v>93039090</v>
      </c>
      <c r="B10013">
        <v>1</v>
      </c>
      <c r="C10013">
        <v>0</v>
      </c>
      <c r="D10013" t="s">
        <v>11225</v>
      </c>
      <c r="E10013">
        <v>1570</v>
      </c>
      <c r="F10013">
        <v>1980</v>
      </c>
      <c r="G10013">
        <v>2500</v>
      </c>
      <c r="H10013">
        <v>0</v>
      </c>
      <c r="I10013">
        <v>15.7</v>
      </c>
      <c r="J10013">
        <v>19.8</v>
      </c>
      <c r="K10013">
        <v>25</v>
      </c>
      <c r="L10013">
        <v>0</v>
      </c>
    </row>
    <row r="10014" spans="1:12" x14ac:dyDescent="0.25">
      <c r="A10014">
        <v>93040010</v>
      </c>
      <c r="C10014">
        <v>0</v>
      </c>
      <c r="D10014" t="s">
        <v>11226</v>
      </c>
      <c r="E10014">
        <v>1833</v>
      </c>
      <c r="F10014">
        <v>2243</v>
      </c>
      <c r="G10014">
        <v>2500</v>
      </c>
      <c r="H10014">
        <v>0</v>
      </c>
      <c r="I10014">
        <v>18.329999999999998</v>
      </c>
      <c r="J10014">
        <v>22.43</v>
      </c>
      <c r="K10014">
        <v>25</v>
      </c>
      <c r="L10014">
        <v>0</v>
      </c>
    </row>
    <row r="10015" spans="1:12" x14ac:dyDescent="0.25">
      <c r="A10015">
        <v>93040090</v>
      </c>
      <c r="C10015">
        <v>0</v>
      </c>
      <c r="D10015" t="s">
        <v>7</v>
      </c>
      <c r="E10015">
        <v>1833</v>
      </c>
      <c r="F10015">
        <v>2243</v>
      </c>
      <c r="G10015">
        <v>2500</v>
      </c>
      <c r="H10015">
        <v>0</v>
      </c>
      <c r="I10015">
        <v>18.329999999999998</v>
      </c>
      <c r="J10015">
        <v>22.43</v>
      </c>
      <c r="K10015">
        <v>25</v>
      </c>
      <c r="L10015">
        <v>0</v>
      </c>
    </row>
    <row r="10016" spans="1:12" x14ac:dyDescent="0.25">
      <c r="A10016">
        <v>93051000</v>
      </c>
      <c r="C10016">
        <v>0</v>
      </c>
      <c r="D10016" t="s">
        <v>9176</v>
      </c>
      <c r="E10016">
        <v>1656</v>
      </c>
      <c r="F10016">
        <v>2066</v>
      </c>
      <c r="G10016">
        <v>2500</v>
      </c>
      <c r="H10016">
        <v>0</v>
      </c>
      <c r="I10016">
        <v>16.559999999999999</v>
      </c>
      <c r="J10016">
        <v>20.66</v>
      </c>
      <c r="K10016">
        <v>25</v>
      </c>
      <c r="L10016">
        <v>0</v>
      </c>
    </row>
    <row r="10017" spans="1:12" x14ac:dyDescent="0.25">
      <c r="A10017">
        <v>93052000</v>
      </c>
      <c r="C10017">
        <v>0</v>
      </c>
      <c r="D10017" t="s">
        <v>9177</v>
      </c>
      <c r="E10017">
        <v>1656</v>
      </c>
      <c r="F10017">
        <v>2066</v>
      </c>
      <c r="G10017">
        <v>2500</v>
      </c>
      <c r="H10017">
        <v>0</v>
      </c>
      <c r="I10017">
        <v>16.559999999999999</v>
      </c>
      <c r="J10017">
        <v>20.66</v>
      </c>
      <c r="K10017">
        <v>25</v>
      </c>
      <c r="L10017">
        <v>0</v>
      </c>
    </row>
    <row r="10018" spans="1:12" x14ac:dyDescent="0.25">
      <c r="A10018">
        <v>93059100</v>
      </c>
      <c r="C10018">
        <v>0</v>
      </c>
      <c r="D10018" t="s">
        <v>9178</v>
      </c>
      <c r="E10018">
        <v>1345</v>
      </c>
      <c r="F10018">
        <v>1755</v>
      </c>
      <c r="G10018">
        <v>2500</v>
      </c>
      <c r="H10018">
        <v>0</v>
      </c>
      <c r="I10018">
        <v>13.45</v>
      </c>
      <c r="J10018">
        <v>17.55</v>
      </c>
      <c r="K10018">
        <v>25</v>
      </c>
      <c r="L10018">
        <v>0</v>
      </c>
    </row>
    <row r="10019" spans="1:12" x14ac:dyDescent="0.25">
      <c r="A10019">
        <v>93059900</v>
      </c>
      <c r="C10019">
        <v>0</v>
      </c>
      <c r="D10019" t="s">
        <v>9179</v>
      </c>
      <c r="E10019">
        <v>1656</v>
      </c>
      <c r="F10019">
        <v>2066</v>
      </c>
      <c r="G10019">
        <v>2500</v>
      </c>
      <c r="H10019">
        <v>0</v>
      </c>
      <c r="I10019">
        <v>16.559999999999999</v>
      </c>
      <c r="J10019">
        <v>20.66</v>
      </c>
      <c r="K10019">
        <v>25</v>
      </c>
      <c r="L10019">
        <v>0</v>
      </c>
    </row>
    <row r="10020" spans="1:12" x14ac:dyDescent="0.25">
      <c r="A10020">
        <v>93062110</v>
      </c>
      <c r="C10020">
        <v>0</v>
      </c>
      <c r="D10020" t="s">
        <v>11227</v>
      </c>
      <c r="E10020">
        <v>1503</v>
      </c>
      <c r="F10020">
        <v>1703</v>
      </c>
      <c r="G10020">
        <v>2500</v>
      </c>
      <c r="H10020">
        <v>0</v>
      </c>
      <c r="I10020">
        <v>15.03</v>
      </c>
      <c r="J10020">
        <v>17.03</v>
      </c>
      <c r="K10020">
        <v>25</v>
      </c>
      <c r="L10020">
        <v>0</v>
      </c>
    </row>
    <row r="10021" spans="1:12" x14ac:dyDescent="0.25">
      <c r="A10021">
        <v>93062120</v>
      </c>
      <c r="C10021">
        <v>0</v>
      </c>
      <c r="D10021" t="s">
        <v>11228</v>
      </c>
      <c r="E10021">
        <v>1503</v>
      </c>
      <c r="F10021">
        <v>1913</v>
      </c>
      <c r="G10021">
        <v>2500</v>
      </c>
      <c r="H10021">
        <v>0</v>
      </c>
      <c r="I10021">
        <v>15.03</v>
      </c>
      <c r="J10021">
        <v>19.13</v>
      </c>
      <c r="K10021">
        <v>25</v>
      </c>
      <c r="L10021">
        <v>0</v>
      </c>
    </row>
    <row r="10022" spans="1:12" x14ac:dyDescent="0.25">
      <c r="A10022">
        <v>93062130</v>
      </c>
      <c r="C10022">
        <v>0</v>
      </c>
      <c r="D10022" t="s">
        <v>11229</v>
      </c>
      <c r="E10022">
        <v>1503</v>
      </c>
      <c r="F10022">
        <v>1913</v>
      </c>
      <c r="G10022">
        <v>2500</v>
      </c>
      <c r="H10022">
        <v>0</v>
      </c>
      <c r="I10022">
        <v>15.03</v>
      </c>
      <c r="J10022">
        <v>19.13</v>
      </c>
      <c r="K10022">
        <v>25</v>
      </c>
      <c r="L10022">
        <v>0</v>
      </c>
    </row>
    <row r="10023" spans="1:12" x14ac:dyDescent="0.25">
      <c r="A10023">
        <v>93062190</v>
      </c>
      <c r="C10023">
        <v>0</v>
      </c>
      <c r="D10023" t="s">
        <v>6</v>
      </c>
      <c r="E10023">
        <v>1620</v>
      </c>
      <c r="F10023">
        <v>2030</v>
      </c>
      <c r="G10023">
        <v>2500</v>
      </c>
      <c r="H10023">
        <v>0</v>
      </c>
      <c r="I10023">
        <v>16.2</v>
      </c>
      <c r="J10023">
        <v>20.3</v>
      </c>
      <c r="K10023">
        <v>25</v>
      </c>
      <c r="L10023">
        <v>0</v>
      </c>
    </row>
    <row r="10024" spans="1:12" x14ac:dyDescent="0.25">
      <c r="A10024">
        <v>93062900</v>
      </c>
      <c r="C10024">
        <v>0</v>
      </c>
      <c r="D10024" t="s">
        <v>12961</v>
      </c>
      <c r="E10024">
        <v>1833</v>
      </c>
      <c r="F10024">
        <v>2243</v>
      </c>
      <c r="G10024">
        <v>2500</v>
      </c>
      <c r="H10024">
        <v>0</v>
      </c>
      <c r="I10024">
        <v>18.329999999999998</v>
      </c>
      <c r="J10024">
        <v>22.43</v>
      </c>
      <c r="K10024">
        <v>25</v>
      </c>
      <c r="L10024">
        <v>0</v>
      </c>
    </row>
    <row r="10025" spans="1:12" x14ac:dyDescent="0.25">
      <c r="A10025">
        <v>93062900</v>
      </c>
      <c r="B10025">
        <v>1</v>
      </c>
      <c r="C10025">
        <v>0</v>
      </c>
      <c r="D10025" t="s">
        <v>9764</v>
      </c>
      <c r="E10025">
        <v>1503</v>
      </c>
      <c r="F10025">
        <v>1913</v>
      </c>
      <c r="G10025">
        <v>2500</v>
      </c>
      <c r="H10025">
        <v>0</v>
      </c>
      <c r="I10025">
        <v>15.03</v>
      </c>
      <c r="J10025">
        <v>19.13</v>
      </c>
      <c r="K10025">
        <v>25</v>
      </c>
      <c r="L10025">
        <v>0</v>
      </c>
    </row>
    <row r="10026" spans="1:12" x14ac:dyDescent="0.25">
      <c r="A10026">
        <v>93063000</v>
      </c>
      <c r="C10026">
        <v>0</v>
      </c>
      <c r="D10026" t="s">
        <v>12962</v>
      </c>
      <c r="E10026">
        <v>1620</v>
      </c>
      <c r="F10026">
        <v>2030</v>
      </c>
      <c r="G10026">
        <v>2500</v>
      </c>
      <c r="H10026">
        <v>0</v>
      </c>
      <c r="I10026">
        <v>16.2</v>
      </c>
      <c r="J10026">
        <v>20.3</v>
      </c>
      <c r="K10026">
        <v>25</v>
      </c>
      <c r="L10026">
        <v>0</v>
      </c>
    </row>
    <row r="10027" spans="1:12" x14ac:dyDescent="0.25">
      <c r="A10027">
        <v>93063000</v>
      </c>
      <c r="B10027">
        <v>1</v>
      </c>
      <c r="C10027">
        <v>0</v>
      </c>
      <c r="D10027" t="s">
        <v>11230</v>
      </c>
      <c r="E10027">
        <v>1429</v>
      </c>
      <c r="F10027">
        <v>1839</v>
      </c>
      <c r="G10027">
        <v>2500</v>
      </c>
      <c r="H10027">
        <v>0</v>
      </c>
      <c r="I10027">
        <v>14.29</v>
      </c>
      <c r="J10027">
        <v>18.39</v>
      </c>
      <c r="K10027">
        <v>25</v>
      </c>
      <c r="L10027">
        <v>0</v>
      </c>
    </row>
    <row r="10028" spans="1:12" x14ac:dyDescent="0.25">
      <c r="A10028">
        <v>93063000</v>
      </c>
      <c r="B10028">
        <v>2</v>
      </c>
      <c r="C10028">
        <v>0</v>
      </c>
      <c r="D10028" t="s">
        <v>11231</v>
      </c>
      <c r="E10028">
        <v>1429</v>
      </c>
      <c r="F10028">
        <v>1839</v>
      </c>
      <c r="G10028">
        <v>2500</v>
      </c>
      <c r="H10028">
        <v>0</v>
      </c>
      <c r="I10028">
        <v>14.29</v>
      </c>
      <c r="J10028">
        <v>18.39</v>
      </c>
      <c r="K10028">
        <v>25</v>
      </c>
      <c r="L10028">
        <v>0</v>
      </c>
    </row>
    <row r="10029" spans="1:12" x14ac:dyDescent="0.25">
      <c r="A10029">
        <v>93069010</v>
      </c>
      <c r="C10029">
        <v>0</v>
      </c>
      <c r="D10029" t="s">
        <v>11232</v>
      </c>
      <c r="E10029">
        <v>1656</v>
      </c>
      <c r="F10029">
        <v>2066</v>
      </c>
      <c r="G10029">
        <v>2500</v>
      </c>
      <c r="H10029">
        <v>0</v>
      </c>
      <c r="I10029">
        <v>16.559999999999999</v>
      </c>
      <c r="J10029">
        <v>20.66</v>
      </c>
      <c r="K10029">
        <v>25</v>
      </c>
      <c r="L10029">
        <v>0</v>
      </c>
    </row>
    <row r="10030" spans="1:12" x14ac:dyDescent="0.25">
      <c r="A10030">
        <v>93069020</v>
      </c>
      <c r="C10030">
        <v>0</v>
      </c>
      <c r="D10030" t="s">
        <v>11233</v>
      </c>
      <c r="E10030">
        <v>1656</v>
      </c>
      <c r="F10030">
        <v>2066</v>
      </c>
      <c r="G10030">
        <v>2500</v>
      </c>
      <c r="H10030">
        <v>0</v>
      </c>
      <c r="I10030">
        <v>16.559999999999999</v>
      </c>
      <c r="J10030">
        <v>20.66</v>
      </c>
      <c r="K10030">
        <v>25</v>
      </c>
      <c r="L10030">
        <v>0</v>
      </c>
    </row>
    <row r="10031" spans="1:12" x14ac:dyDescent="0.25">
      <c r="A10031">
        <v>93069090</v>
      </c>
      <c r="C10031">
        <v>0</v>
      </c>
      <c r="D10031" t="s">
        <v>6</v>
      </c>
      <c r="E10031">
        <v>1833</v>
      </c>
      <c r="F10031">
        <v>2243</v>
      </c>
      <c r="G10031">
        <v>2500</v>
      </c>
      <c r="H10031">
        <v>0</v>
      </c>
      <c r="I10031">
        <v>18.329999999999998</v>
      </c>
      <c r="J10031">
        <v>22.43</v>
      </c>
      <c r="K10031">
        <v>25</v>
      </c>
      <c r="L10031">
        <v>0</v>
      </c>
    </row>
    <row r="10032" spans="1:12" x14ac:dyDescent="0.25">
      <c r="A10032">
        <v>93070000</v>
      </c>
      <c r="C10032">
        <v>0</v>
      </c>
      <c r="D10032" t="s">
        <v>9180</v>
      </c>
      <c r="E10032">
        <v>1656</v>
      </c>
      <c r="F10032">
        <v>2066</v>
      </c>
      <c r="G10032">
        <v>2500</v>
      </c>
      <c r="H10032">
        <v>0</v>
      </c>
      <c r="I10032">
        <v>16.559999999999999</v>
      </c>
      <c r="J10032">
        <v>20.66</v>
      </c>
      <c r="K10032">
        <v>25</v>
      </c>
      <c r="L10032">
        <v>0</v>
      </c>
    </row>
    <row r="10033" spans="1:12" x14ac:dyDescent="0.25">
      <c r="A10033">
        <v>94011010</v>
      </c>
      <c r="C10033">
        <v>0</v>
      </c>
      <c r="D10033" t="s">
        <v>9181</v>
      </c>
      <c r="E10033">
        <v>1429</v>
      </c>
      <c r="F10033">
        <v>1821</v>
      </c>
      <c r="G10033">
        <v>1200</v>
      </c>
      <c r="H10033">
        <v>0</v>
      </c>
      <c r="I10033">
        <v>14.29</v>
      </c>
      <c r="J10033">
        <v>18.21</v>
      </c>
      <c r="K10033">
        <v>12</v>
      </c>
      <c r="L10033">
        <v>0</v>
      </c>
    </row>
    <row r="10034" spans="1:12" x14ac:dyDescent="0.25">
      <c r="A10034">
        <v>94011090</v>
      </c>
      <c r="C10034">
        <v>0</v>
      </c>
      <c r="D10034" t="s">
        <v>9182</v>
      </c>
      <c r="E10034">
        <v>1429</v>
      </c>
      <c r="F10034">
        <v>1821</v>
      </c>
      <c r="G10034">
        <v>1200</v>
      </c>
      <c r="H10034">
        <v>0</v>
      </c>
      <c r="I10034">
        <v>14.29</v>
      </c>
      <c r="J10034">
        <v>18.21</v>
      </c>
      <c r="K10034">
        <v>12</v>
      </c>
      <c r="L10034">
        <v>0</v>
      </c>
    </row>
    <row r="10035" spans="1:12" x14ac:dyDescent="0.25">
      <c r="A10035">
        <v>94012000</v>
      </c>
      <c r="C10035">
        <v>0</v>
      </c>
      <c r="D10035" t="s">
        <v>12963</v>
      </c>
      <c r="E10035">
        <v>1592</v>
      </c>
      <c r="F10035">
        <v>2217</v>
      </c>
      <c r="G10035">
        <v>1200</v>
      </c>
      <c r="H10035">
        <v>0</v>
      </c>
      <c r="I10035">
        <v>15.92</v>
      </c>
      <c r="J10035">
        <v>22.17</v>
      </c>
      <c r="K10035">
        <v>12</v>
      </c>
      <c r="L10035">
        <v>0</v>
      </c>
    </row>
    <row r="10036" spans="1:12" x14ac:dyDescent="0.25">
      <c r="A10036">
        <v>94012000</v>
      </c>
      <c r="B10036">
        <v>1</v>
      </c>
      <c r="C10036">
        <v>0</v>
      </c>
      <c r="D10036" t="s">
        <v>11234</v>
      </c>
      <c r="E10036">
        <v>1416</v>
      </c>
      <c r="F10036">
        <v>2041</v>
      </c>
      <c r="G10036">
        <v>1200</v>
      </c>
      <c r="H10036">
        <v>0</v>
      </c>
      <c r="I10036">
        <v>14.16</v>
      </c>
      <c r="J10036">
        <v>20.41</v>
      </c>
      <c r="K10036">
        <v>12</v>
      </c>
      <c r="L10036">
        <v>0</v>
      </c>
    </row>
    <row r="10037" spans="1:12" x14ac:dyDescent="0.25">
      <c r="A10037">
        <v>94012000</v>
      </c>
      <c r="B10037">
        <v>2</v>
      </c>
      <c r="C10037">
        <v>0</v>
      </c>
      <c r="D10037" t="s">
        <v>11175</v>
      </c>
      <c r="E10037">
        <v>1416</v>
      </c>
      <c r="F10037">
        <v>2041</v>
      </c>
      <c r="G10037">
        <v>1200</v>
      </c>
      <c r="H10037">
        <v>0</v>
      </c>
      <c r="I10037">
        <v>14.16</v>
      </c>
      <c r="J10037">
        <v>20.41</v>
      </c>
      <c r="K10037">
        <v>12</v>
      </c>
      <c r="L10037">
        <v>0</v>
      </c>
    </row>
    <row r="10038" spans="1:12" x14ac:dyDescent="0.25">
      <c r="A10038">
        <v>94012000</v>
      </c>
      <c r="B10038">
        <v>3</v>
      </c>
      <c r="C10038">
        <v>0</v>
      </c>
      <c r="D10038" t="s">
        <v>11235</v>
      </c>
      <c r="E10038">
        <v>1416</v>
      </c>
      <c r="F10038">
        <v>2041</v>
      </c>
      <c r="G10038">
        <v>1200</v>
      </c>
      <c r="H10038">
        <v>0</v>
      </c>
      <c r="I10038">
        <v>14.16</v>
      </c>
      <c r="J10038">
        <v>20.41</v>
      </c>
      <c r="K10038">
        <v>12</v>
      </c>
      <c r="L10038">
        <v>0</v>
      </c>
    </row>
    <row r="10039" spans="1:12" x14ac:dyDescent="0.25">
      <c r="A10039">
        <v>94012000</v>
      </c>
      <c r="B10039">
        <v>4</v>
      </c>
      <c r="C10039">
        <v>0</v>
      </c>
      <c r="D10039" t="s">
        <v>11236</v>
      </c>
      <c r="E10039">
        <v>1416</v>
      </c>
      <c r="F10039">
        <v>2041</v>
      </c>
      <c r="G10039">
        <v>1200</v>
      </c>
      <c r="H10039">
        <v>0</v>
      </c>
      <c r="I10039">
        <v>14.16</v>
      </c>
      <c r="J10039">
        <v>20.41</v>
      </c>
      <c r="K10039">
        <v>12</v>
      </c>
      <c r="L10039">
        <v>0</v>
      </c>
    </row>
    <row r="10040" spans="1:12" x14ac:dyDescent="0.25">
      <c r="A10040">
        <v>94013100</v>
      </c>
      <c r="C10040">
        <v>0</v>
      </c>
      <c r="D10040" t="s">
        <v>12551</v>
      </c>
      <c r="E10040">
        <v>1388</v>
      </c>
      <c r="F10040">
        <v>1780</v>
      </c>
      <c r="G10040">
        <v>1200</v>
      </c>
      <c r="H10040">
        <v>0</v>
      </c>
      <c r="I10040">
        <v>13.88</v>
      </c>
      <c r="J10040">
        <v>17.8</v>
      </c>
      <c r="K10040">
        <v>12</v>
      </c>
      <c r="L10040">
        <v>0</v>
      </c>
    </row>
    <row r="10041" spans="1:12" x14ac:dyDescent="0.25">
      <c r="A10041">
        <v>94013900</v>
      </c>
      <c r="C10041">
        <v>0</v>
      </c>
      <c r="D10041" t="s">
        <v>12551</v>
      </c>
      <c r="E10041">
        <v>1388</v>
      </c>
      <c r="F10041">
        <v>1780</v>
      </c>
      <c r="G10041">
        <v>1200</v>
      </c>
      <c r="H10041">
        <v>0</v>
      </c>
      <c r="I10041">
        <v>13.88</v>
      </c>
      <c r="J10041">
        <v>17.8</v>
      </c>
      <c r="K10041">
        <v>12</v>
      </c>
      <c r="L10041">
        <v>0</v>
      </c>
    </row>
    <row r="10042" spans="1:12" x14ac:dyDescent="0.25">
      <c r="A10042">
        <v>94014100</v>
      </c>
      <c r="C10042">
        <v>0</v>
      </c>
      <c r="D10042" t="s">
        <v>12551</v>
      </c>
      <c r="E10042">
        <v>1388</v>
      </c>
      <c r="F10042">
        <v>1780</v>
      </c>
      <c r="G10042">
        <v>1200</v>
      </c>
      <c r="H10042">
        <v>0</v>
      </c>
      <c r="I10042">
        <v>13.88</v>
      </c>
      <c r="J10042">
        <v>17.8</v>
      </c>
      <c r="K10042">
        <v>12</v>
      </c>
      <c r="L10042">
        <v>0</v>
      </c>
    </row>
    <row r="10043" spans="1:12" x14ac:dyDescent="0.25">
      <c r="A10043">
        <v>94014900</v>
      </c>
      <c r="C10043">
        <v>0</v>
      </c>
      <c r="D10043" t="s">
        <v>12551</v>
      </c>
      <c r="E10043">
        <v>1388</v>
      </c>
      <c r="F10043">
        <v>1780</v>
      </c>
      <c r="G10043">
        <v>1200</v>
      </c>
      <c r="H10043">
        <v>0</v>
      </c>
      <c r="I10043">
        <v>13.88</v>
      </c>
      <c r="J10043">
        <v>17.8</v>
      </c>
      <c r="K10043">
        <v>12</v>
      </c>
      <c r="L10043">
        <v>0</v>
      </c>
    </row>
    <row r="10044" spans="1:12" x14ac:dyDescent="0.25">
      <c r="A10044">
        <v>94015200</v>
      </c>
      <c r="C10044">
        <v>0</v>
      </c>
      <c r="D10044" t="s">
        <v>9950</v>
      </c>
      <c r="E10044">
        <v>1388</v>
      </c>
      <c r="F10044">
        <v>1780</v>
      </c>
      <c r="G10044">
        <v>1200</v>
      </c>
      <c r="H10044">
        <v>0</v>
      </c>
      <c r="I10044">
        <v>13.88</v>
      </c>
      <c r="J10044">
        <v>17.8</v>
      </c>
      <c r="K10044">
        <v>12</v>
      </c>
      <c r="L10044">
        <v>0</v>
      </c>
    </row>
    <row r="10045" spans="1:12" x14ac:dyDescent="0.25">
      <c r="A10045">
        <v>94015300</v>
      </c>
      <c r="C10045">
        <v>0</v>
      </c>
      <c r="D10045" t="s">
        <v>9999</v>
      </c>
      <c r="E10045">
        <v>1388</v>
      </c>
      <c r="F10045">
        <v>1780</v>
      </c>
      <c r="G10045">
        <v>1200</v>
      </c>
      <c r="H10045">
        <v>0</v>
      </c>
      <c r="I10045">
        <v>13.88</v>
      </c>
      <c r="J10045">
        <v>17.8</v>
      </c>
      <c r="K10045">
        <v>12</v>
      </c>
      <c r="L10045">
        <v>0</v>
      </c>
    </row>
    <row r="10046" spans="1:12" x14ac:dyDescent="0.25">
      <c r="A10046">
        <v>94015900</v>
      </c>
      <c r="C10046">
        <v>0</v>
      </c>
      <c r="D10046" t="s">
        <v>9183</v>
      </c>
      <c r="E10046">
        <v>1388</v>
      </c>
      <c r="F10046">
        <v>1780</v>
      </c>
      <c r="G10046">
        <v>1200</v>
      </c>
      <c r="H10046">
        <v>0</v>
      </c>
      <c r="I10046">
        <v>13.88</v>
      </c>
      <c r="J10046">
        <v>17.8</v>
      </c>
      <c r="K10046">
        <v>12</v>
      </c>
      <c r="L10046">
        <v>0</v>
      </c>
    </row>
    <row r="10047" spans="1:12" x14ac:dyDescent="0.25">
      <c r="A10047">
        <v>94016100</v>
      </c>
      <c r="C10047">
        <v>0</v>
      </c>
      <c r="D10047" t="s">
        <v>9184</v>
      </c>
      <c r="E10047">
        <v>1388</v>
      </c>
      <c r="F10047">
        <v>1780</v>
      </c>
      <c r="G10047">
        <v>1200</v>
      </c>
      <c r="H10047">
        <v>0</v>
      </c>
      <c r="I10047">
        <v>13.88</v>
      </c>
      <c r="J10047">
        <v>17.8</v>
      </c>
      <c r="K10047">
        <v>12</v>
      </c>
      <c r="L10047">
        <v>0</v>
      </c>
    </row>
    <row r="10048" spans="1:12" x14ac:dyDescent="0.25">
      <c r="A10048">
        <v>94016900</v>
      </c>
      <c r="C10048">
        <v>0</v>
      </c>
      <c r="D10048" t="s">
        <v>9185</v>
      </c>
      <c r="E10048">
        <v>1388</v>
      </c>
      <c r="F10048">
        <v>1780</v>
      </c>
      <c r="G10048">
        <v>1200</v>
      </c>
      <c r="H10048">
        <v>0</v>
      </c>
      <c r="I10048">
        <v>13.88</v>
      </c>
      <c r="J10048">
        <v>17.8</v>
      </c>
      <c r="K10048">
        <v>12</v>
      </c>
      <c r="L10048">
        <v>0</v>
      </c>
    </row>
    <row r="10049" spans="1:12" x14ac:dyDescent="0.25">
      <c r="A10049">
        <v>94017100</v>
      </c>
      <c r="C10049">
        <v>0</v>
      </c>
      <c r="D10049" t="s">
        <v>9186</v>
      </c>
      <c r="E10049">
        <v>1388</v>
      </c>
      <c r="F10049">
        <v>1780</v>
      </c>
      <c r="G10049">
        <v>1200</v>
      </c>
      <c r="H10049">
        <v>0</v>
      </c>
      <c r="I10049">
        <v>13.88</v>
      </c>
      <c r="J10049">
        <v>17.8</v>
      </c>
      <c r="K10049">
        <v>12</v>
      </c>
      <c r="L10049">
        <v>0</v>
      </c>
    </row>
    <row r="10050" spans="1:12" x14ac:dyDescent="0.25">
      <c r="A10050">
        <v>94017900</v>
      </c>
      <c r="C10050">
        <v>0</v>
      </c>
      <c r="D10050" t="s">
        <v>9187</v>
      </c>
      <c r="E10050">
        <v>1388</v>
      </c>
      <c r="F10050">
        <v>1780</v>
      </c>
      <c r="G10050">
        <v>1200</v>
      </c>
      <c r="H10050">
        <v>0</v>
      </c>
      <c r="I10050">
        <v>13.88</v>
      </c>
      <c r="J10050">
        <v>17.8</v>
      </c>
      <c r="K10050">
        <v>12</v>
      </c>
      <c r="L10050">
        <v>0</v>
      </c>
    </row>
    <row r="10051" spans="1:12" x14ac:dyDescent="0.25">
      <c r="A10051">
        <v>94018000</v>
      </c>
      <c r="C10051">
        <v>0</v>
      </c>
      <c r="D10051" t="s">
        <v>9188</v>
      </c>
      <c r="E10051">
        <v>1388</v>
      </c>
      <c r="F10051">
        <v>1798</v>
      </c>
      <c r="G10051">
        <v>1200</v>
      </c>
      <c r="H10051">
        <v>0</v>
      </c>
      <c r="I10051">
        <v>13.88</v>
      </c>
      <c r="J10051">
        <v>17.98</v>
      </c>
      <c r="K10051">
        <v>12</v>
      </c>
      <c r="L10051">
        <v>0</v>
      </c>
    </row>
    <row r="10052" spans="1:12" x14ac:dyDescent="0.25">
      <c r="A10052">
        <v>94019100</v>
      </c>
      <c r="C10052">
        <v>0</v>
      </c>
      <c r="D10052" t="s">
        <v>12551</v>
      </c>
      <c r="E10052">
        <v>1433</v>
      </c>
      <c r="F10052">
        <v>2021</v>
      </c>
      <c r="G10052">
        <v>1200</v>
      </c>
      <c r="H10052">
        <v>0</v>
      </c>
      <c r="I10052">
        <v>14.33</v>
      </c>
      <c r="J10052">
        <v>20.21</v>
      </c>
      <c r="K10052">
        <v>12</v>
      </c>
      <c r="L10052">
        <v>0</v>
      </c>
    </row>
    <row r="10053" spans="1:12" x14ac:dyDescent="0.25">
      <c r="A10053">
        <v>94019900</v>
      </c>
      <c r="C10053">
        <v>0</v>
      </c>
      <c r="D10053" t="s">
        <v>12551</v>
      </c>
      <c r="E10053">
        <v>1433</v>
      </c>
      <c r="F10053">
        <v>2021</v>
      </c>
      <c r="G10053">
        <v>1200</v>
      </c>
      <c r="H10053">
        <v>0</v>
      </c>
      <c r="I10053">
        <v>14.33</v>
      </c>
      <c r="J10053">
        <v>20.21</v>
      </c>
      <c r="K10053">
        <v>12</v>
      </c>
      <c r="L10053">
        <v>0</v>
      </c>
    </row>
    <row r="10054" spans="1:12" x14ac:dyDescent="0.25">
      <c r="A10054">
        <v>94021000</v>
      </c>
      <c r="C10054">
        <v>0</v>
      </c>
      <c r="D10054" t="s">
        <v>9189</v>
      </c>
      <c r="E10054">
        <v>1388</v>
      </c>
      <c r="F10054">
        <v>1780</v>
      </c>
      <c r="G10054">
        <v>1800</v>
      </c>
      <c r="H10054">
        <v>0</v>
      </c>
      <c r="I10054">
        <v>13.88</v>
      </c>
      <c r="J10054">
        <v>17.8</v>
      </c>
      <c r="K10054">
        <v>18</v>
      </c>
      <c r="L10054">
        <v>0</v>
      </c>
    </row>
    <row r="10055" spans="1:12" x14ac:dyDescent="0.25">
      <c r="A10055">
        <v>94029010</v>
      </c>
      <c r="C10055">
        <v>0</v>
      </c>
      <c r="D10055" t="s">
        <v>9190</v>
      </c>
      <c r="E10055">
        <v>1388</v>
      </c>
      <c r="F10055">
        <v>1742</v>
      </c>
      <c r="G10055">
        <v>1800</v>
      </c>
      <c r="H10055">
        <v>0</v>
      </c>
      <c r="I10055">
        <v>13.88</v>
      </c>
      <c r="J10055">
        <v>17.420000000000002</v>
      </c>
      <c r="K10055">
        <v>18</v>
      </c>
      <c r="L10055">
        <v>0</v>
      </c>
    </row>
    <row r="10056" spans="1:12" x14ac:dyDescent="0.25">
      <c r="A10056">
        <v>94029020</v>
      </c>
      <c r="C10056">
        <v>0</v>
      </c>
      <c r="D10056" t="s">
        <v>9191</v>
      </c>
      <c r="E10056">
        <v>1388</v>
      </c>
      <c r="F10056">
        <v>1742</v>
      </c>
      <c r="G10056">
        <v>1800</v>
      </c>
      <c r="H10056">
        <v>0</v>
      </c>
      <c r="I10056">
        <v>13.88</v>
      </c>
      <c r="J10056">
        <v>17.420000000000002</v>
      </c>
      <c r="K10056">
        <v>18</v>
      </c>
      <c r="L10056">
        <v>0</v>
      </c>
    </row>
    <row r="10057" spans="1:12" x14ac:dyDescent="0.25">
      <c r="A10057">
        <v>94029090</v>
      </c>
      <c r="C10057">
        <v>0</v>
      </c>
      <c r="D10057" t="s">
        <v>9192</v>
      </c>
      <c r="E10057">
        <v>1388</v>
      </c>
      <c r="F10057">
        <v>1761</v>
      </c>
      <c r="G10057">
        <v>1800</v>
      </c>
      <c r="H10057">
        <v>0</v>
      </c>
      <c r="I10057">
        <v>13.88</v>
      </c>
      <c r="J10057">
        <v>17.61</v>
      </c>
      <c r="K10057">
        <v>18</v>
      </c>
      <c r="L10057">
        <v>0</v>
      </c>
    </row>
    <row r="10058" spans="1:12" x14ac:dyDescent="0.25">
      <c r="A10058">
        <v>94031000</v>
      </c>
      <c r="C10058">
        <v>0</v>
      </c>
      <c r="D10058" t="s">
        <v>9193</v>
      </c>
      <c r="E10058">
        <v>1388</v>
      </c>
      <c r="F10058">
        <v>1780</v>
      </c>
      <c r="G10058">
        <v>1200</v>
      </c>
      <c r="H10058">
        <v>0</v>
      </c>
      <c r="I10058">
        <v>13.88</v>
      </c>
      <c r="J10058">
        <v>17.8</v>
      </c>
      <c r="K10058">
        <v>12</v>
      </c>
      <c r="L10058">
        <v>0</v>
      </c>
    </row>
    <row r="10059" spans="1:12" x14ac:dyDescent="0.25">
      <c r="A10059">
        <v>94032010</v>
      </c>
      <c r="C10059">
        <v>0</v>
      </c>
      <c r="D10059" t="s">
        <v>12964</v>
      </c>
      <c r="E10059">
        <v>1388</v>
      </c>
      <c r="F10059">
        <v>1780</v>
      </c>
      <c r="G10059">
        <v>1200</v>
      </c>
      <c r="H10059">
        <v>0</v>
      </c>
      <c r="I10059">
        <v>13.88</v>
      </c>
      <c r="J10059">
        <v>17.8</v>
      </c>
      <c r="K10059">
        <v>12</v>
      </c>
      <c r="L10059">
        <v>0</v>
      </c>
    </row>
    <row r="10060" spans="1:12" x14ac:dyDescent="0.25">
      <c r="A10060">
        <v>94032090</v>
      </c>
      <c r="C10060">
        <v>0</v>
      </c>
      <c r="D10060" t="s">
        <v>12965</v>
      </c>
      <c r="E10060">
        <v>1388</v>
      </c>
      <c r="F10060">
        <v>1780</v>
      </c>
      <c r="G10060">
        <v>1200</v>
      </c>
      <c r="H10060">
        <v>0</v>
      </c>
      <c r="I10060">
        <v>13.88</v>
      </c>
      <c r="J10060">
        <v>17.8</v>
      </c>
      <c r="K10060">
        <v>12</v>
      </c>
      <c r="L10060">
        <v>0</v>
      </c>
    </row>
    <row r="10061" spans="1:12" x14ac:dyDescent="0.25">
      <c r="A10061">
        <v>94033000</v>
      </c>
      <c r="C10061">
        <v>0</v>
      </c>
      <c r="D10061" t="s">
        <v>9194</v>
      </c>
      <c r="E10061">
        <v>1388</v>
      </c>
      <c r="F10061">
        <v>1780</v>
      </c>
      <c r="G10061">
        <v>1200</v>
      </c>
      <c r="H10061">
        <v>0</v>
      </c>
      <c r="I10061">
        <v>13.88</v>
      </c>
      <c r="J10061">
        <v>17.8</v>
      </c>
      <c r="K10061">
        <v>12</v>
      </c>
      <c r="L10061">
        <v>0</v>
      </c>
    </row>
    <row r="10062" spans="1:12" x14ac:dyDescent="0.25">
      <c r="A10062">
        <v>94034000</v>
      </c>
      <c r="C10062">
        <v>0</v>
      </c>
      <c r="D10062" t="s">
        <v>9195</v>
      </c>
      <c r="E10062">
        <v>1388</v>
      </c>
      <c r="F10062">
        <v>1780</v>
      </c>
      <c r="G10062">
        <v>1200</v>
      </c>
      <c r="H10062">
        <v>0</v>
      </c>
      <c r="I10062">
        <v>13.88</v>
      </c>
      <c r="J10062">
        <v>17.8</v>
      </c>
      <c r="K10062">
        <v>12</v>
      </c>
      <c r="L10062">
        <v>0</v>
      </c>
    </row>
    <row r="10063" spans="1:12" x14ac:dyDescent="0.25">
      <c r="A10063">
        <v>94035000</v>
      </c>
      <c r="C10063">
        <v>0</v>
      </c>
      <c r="D10063" t="s">
        <v>9196</v>
      </c>
      <c r="E10063">
        <v>1388</v>
      </c>
      <c r="F10063">
        <v>1780</v>
      </c>
      <c r="G10063">
        <v>1200</v>
      </c>
      <c r="H10063">
        <v>0</v>
      </c>
      <c r="I10063">
        <v>13.88</v>
      </c>
      <c r="J10063">
        <v>17.8</v>
      </c>
      <c r="K10063">
        <v>12</v>
      </c>
      <c r="L10063">
        <v>0</v>
      </c>
    </row>
    <row r="10064" spans="1:12" x14ac:dyDescent="0.25">
      <c r="A10064">
        <v>94036000</v>
      </c>
      <c r="C10064">
        <v>0</v>
      </c>
      <c r="D10064" t="s">
        <v>9197</v>
      </c>
      <c r="E10064">
        <v>1388</v>
      </c>
      <c r="F10064">
        <v>1780</v>
      </c>
      <c r="G10064">
        <v>1200</v>
      </c>
      <c r="H10064">
        <v>0</v>
      </c>
      <c r="I10064">
        <v>13.88</v>
      </c>
      <c r="J10064">
        <v>17.8</v>
      </c>
      <c r="K10064">
        <v>12</v>
      </c>
      <c r="L10064">
        <v>0</v>
      </c>
    </row>
    <row r="10065" spans="1:12" x14ac:dyDescent="0.25">
      <c r="A10065">
        <v>94037000</v>
      </c>
      <c r="C10065">
        <v>0</v>
      </c>
      <c r="D10065" t="s">
        <v>9198</v>
      </c>
      <c r="E10065">
        <v>1388</v>
      </c>
      <c r="F10065">
        <v>1780</v>
      </c>
      <c r="G10065">
        <v>1200</v>
      </c>
      <c r="H10065">
        <v>0</v>
      </c>
      <c r="I10065">
        <v>13.88</v>
      </c>
      <c r="J10065">
        <v>17.8</v>
      </c>
      <c r="K10065">
        <v>12</v>
      </c>
      <c r="L10065">
        <v>0</v>
      </c>
    </row>
    <row r="10066" spans="1:12" x14ac:dyDescent="0.25">
      <c r="A10066">
        <v>94038200</v>
      </c>
      <c r="C10066">
        <v>0</v>
      </c>
      <c r="D10066" t="s">
        <v>9950</v>
      </c>
      <c r="E10066">
        <v>1388</v>
      </c>
      <c r="F10066">
        <v>1780</v>
      </c>
      <c r="G10066">
        <v>1200</v>
      </c>
      <c r="H10066">
        <v>0</v>
      </c>
      <c r="I10066">
        <v>13.88</v>
      </c>
      <c r="J10066">
        <v>17.8</v>
      </c>
      <c r="K10066">
        <v>12</v>
      </c>
      <c r="L10066">
        <v>0</v>
      </c>
    </row>
    <row r="10067" spans="1:12" x14ac:dyDescent="0.25">
      <c r="A10067">
        <v>94038300</v>
      </c>
      <c r="C10067">
        <v>0</v>
      </c>
      <c r="D10067" t="s">
        <v>9999</v>
      </c>
      <c r="E10067">
        <v>1388</v>
      </c>
      <c r="F10067">
        <v>1780</v>
      </c>
      <c r="G10067">
        <v>1200</v>
      </c>
      <c r="H10067">
        <v>0</v>
      </c>
      <c r="I10067">
        <v>13.88</v>
      </c>
      <c r="J10067">
        <v>17.8</v>
      </c>
      <c r="K10067">
        <v>12</v>
      </c>
      <c r="L10067">
        <v>0</v>
      </c>
    </row>
    <row r="10068" spans="1:12" x14ac:dyDescent="0.25">
      <c r="A10068">
        <v>94038900</v>
      </c>
      <c r="C10068">
        <v>0</v>
      </c>
      <c r="D10068" t="s">
        <v>9199</v>
      </c>
      <c r="E10068">
        <v>1388</v>
      </c>
      <c r="F10068">
        <v>1780</v>
      </c>
      <c r="G10068">
        <v>1200</v>
      </c>
      <c r="H10068">
        <v>0</v>
      </c>
      <c r="I10068">
        <v>13.88</v>
      </c>
      <c r="J10068">
        <v>17.8</v>
      </c>
      <c r="K10068">
        <v>12</v>
      </c>
      <c r="L10068">
        <v>0</v>
      </c>
    </row>
    <row r="10069" spans="1:12" x14ac:dyDescent="0.25">
      <c r="A10069">
        <v>94039100</v>
      </c>
      <c r="C10069">
        <v>0</v>
      </c>
      <c r="D10069" t="s">
        <v>12551</v>
      </c>
      <c r="E10069">
        <v>1388</v>
      </c>
      <c r="F10069">
        <v>1780</v>
      </c>
      <c r="G10069">
        <v>1200</v>
      </c>
      <c r="H10069">
        <v>0</v>
      </c>
      <c r="I10069">
        <v>13.88</v>
      </c>
      <c r="J10069">
        <v>17.8</v>
      </c>
      <c r="K10069">
        <v>12</v>
      </c>
      <c r="L10069">
        <v>0</v>
      </c>
    </row>
    <row r="10070" spans="1:12" x14ac:dyDescent="0.25">
      <c r="A10070">
        <v>94039900</v>
      </c>
      <c r="C10070">
        <v>0</v>
      </c>
      <c r="D10070" t="s">
        <v>12551</v>
      </c>
      <c r="E10070">
        <v>1388</v>
      </c>
      <c r="F10070">
        <v>1780</v>
      </c>
      <c r="G10070">
        <v>1200</v>
      </c>
      <c r="H10070">
        <v>0</v>
      </c>
      <c r="I10070">
        <v>13.88</v>
      </c>
      <c r="J10070">
        <v>17.8</v>
      </c>
      <c r="K10070">
        <v>12</v>
      </c>
      <c r="L10070">
        <v>0</v>
      </c>
    </row>
    <row r="10071" spans="1:12" x14ac:dyDescent="0.25">
      <c r="A10071">
        <v>94041000</v>
      </c>
      <c r="C10071">
        <v>0</v>
      </c>
      <c r="D10071" t="s">
        <v>9200</v>
      </c>
      <c r="E10071">
        <v>1345</v>
      </c>
      <c r="F10071">
        <v>1737</v>
      </c>
      <c r="G10071">
        <v>1200</v>
      </c>
      <c r="H10071">
        <v>0</v>
      </c>
      <c r="I10071">
        <v>13.45</v>
      </c>
      <c r="J10071">
        <v>17.37</v>
      </c>
      <c r="K10071">
        <v>12</v>
      </c>
      <c r="L10071">
        <v>0</v>
      </c>
    </row>
    <row r="10072" spans="1:12" x14ac:dyDescent="0.25">
      <c r="A10072">
        <v>94042100</v>
      </c>
      <c r="C10072">
        <v>0</v>
      </c>
      <c r="D10072" t="s">
        <v>9201</v>
      </c>
      <c r="E10072">
        <v>1345</v>
      </c>
      <c r="F10072">
        <v>1737</v>
      </c>
      <c r="G10072">
        <v>1200</v>
      </c>
      <c r="H10072">
        <v>0</v>
      </c>
      <c r="I10072">
        <v>13.45</v>
      </c>
      <c r="J10072">
        <v>17.37</v>
      </c>
      <c r="K10072">
        <v>12</v>
      </c>
      <c r="L10072">
        <v>0</v>
      </c>
    </row>
    <row r="10073" spans="1:12" x14ac:dyDescent="0.25">
      <c r="A10073">
        <v>94042900</v>
      </c>
      <c r="C10073">
        <v>0</v>
      </c>
      <c r="D10073" t="s">
        <v>9202</v>
      </c>
      <c r="E10073">
        <v>1345</v>
      </c>
      <c r="F10073">
        <v>1737</v>
      </c>
      <c r="G10073">
        <v>1200</v>
      </c>
      <c r="H10073">
        <v>0</v>
      </c>
      <c r="I10073">
        <v>13.45</v>
      </c>
      <c r="J10073">
        <v>17.37</v>
      </c>
      <c r="K10073">
        <v>12</v>
      </c>
      <c r="L10073">
        <v>0</v>
      </c>
    </row>
    <row r="10074" spans="1:12" x14ac:dyDescent="0.25">
      <c r="A10074">
        <v>94043000</v>
      </c>
      <c r="C10074">
        <v>0</v>
      </c>
      <c r="D10074" t="s">
        <v>9203</v>
      </c>
      <c r="E10074">
        <v>1345</v>
      </c>
      <c r="F10074">
        <v>1737</v>
      </c>
      <c r="G10074">
        <v>1800</v>
      </c>
      <c r="H10074">
        <v>0</v>
      </c>
      <c r="I10074">
        <v>13.45</v>
      </c>
      <c r="J10074">
        <v>17.37</v>
      </c>
      <c r="K10074">
        <v>18</v>
      </c>
      <c r="L10074">
        <v>0</v>
      </c>
    </row>
    <row r="10075" spans="1:12" x14ac:dyDescent="0.25">
      <c r="A10075">
        <v>94044000</v>
      </c>
      <c r="C10075">
        <v>0</v>
      </c>
      <c r="D10075" t="s">
        <v>12551</v>
      </c>
      <c r="E10075">
        <v>1345</v>
      </c>
      <c r="F10075">
        <v>1737</v>
      </c>
      <c r="G10075">
        <v>1800</v>
      </c>
      <c r="H10075">
        <v>0</v>
      </c>
      <c r="I10075">
        <v>13.45</v>
      </c>
      <c r="J10075">
        <v>17.37</v>
      </c>
      <c r="K10075">
        <v>18</v>
      </c>
      <c r="L10075">
        <v>0</v>
      </c>
    </row>
    <row r="10076" spans="1:12" x14ac:dyDescent="0.25">
      <c r="A10076">
        <v>94049000</v>
      </c>
      <c r="C10076">
        <v>0</v>
      </c>
      <c r="D10076" t="s">
        <v>9204</v>
      </c>
      <c r="E10076">
        <v>1345</v>
      </c>
      <c r="F10076">
        <v>1737</v>
      </c>
      <c r="G10076">
        <v>1800</v>
      </c>
      <c r="H10076">
        <v>0</v>
      </c>
      <c r="I10076">
        <v>13.45</v>
      </c>
      <c r="J10076">
        <v>17.37</v>
      </c>
      <c r="K10076">
        <v>18</v>
      </c>
      <c r="L10076">
        <v>0</v>
      </c>
    </row>
    <row r="10077" spans="1:12" x14ac:dyDescent="0.25">
      <c r="A10077">
        <v>94051110</v>
      </c>
      <c r="C10077">
        <v>0</v>
      </c>
      <c r="D10077" t="s">
        <v>12551</v>
      </c>
      <c r="E10077">
        <v>1700</v>
      </c>
      <c r="F10077">
        <v>2458</v>
      </c>
      <c r="G10077">
        <v>1800</v>
      </c>
      <c r="H10077">
        <v>0</v>
      </c>
      <c r="I10077">
        <v>17</v>
      </c>
      <c r="J10077">
        <v>24.58</v>
      </c>
      <c r="K10077">
        <v>18</v>
      </c>
      <c r="L10077">
        <v>0</v>
      </c>
    </row>
    <row r="10078" spans="1:12" x14ac:dyDescent="0.25">
      <c r="A10078">
        <v>94051190</v>
      </c>
      <c r="C10078">
        <v>0</v>
      </c>
      <c r="D10078" t="s">
        <v>12551</v>
      </c>
      <c r="E10078">
        <v>1700</v>
      </c>
      <c r="F10078">
        <v>2458</v>
      </c>
      <c r="G10078">
        <v>1800</v>
      </c>
      <c r="H10078">
        <v>0</v>
      </c>
      <c r="I10078">
        <v>17</v>
      </c>
      <c r="J10078">
        <v>24.58</v>
      </c>
      <c r="K10078">
        <v>18</v>
      </c>
      <c r="L10078">
        <v>0</v>
      </c>
    </row>
    <row r="10079" spans="1:12" x14ac:dyDescent="0.25">
      <c r="A10079">
        <v>94051910</v>
      </c>
      <c r="C10079">
        <v>0</v>
      </c>
      <c r="D10079" t="s">
        <v>12551</v>
      </c>
      <c r="E10079">
        <v>1700</v>
      </c>
      <c r="F10079">
        <v>2458</v>
      </c>
      <c r="G10079">
        <v>1800</v>
      </c>
      <c r="H10079">
        <v>0</v>
      </c>
      <c r="I10079">
        <v>17</v>
      </c>
      <c r="J10079">
        <v>24.58</v>
      </c>
      <c r="K10079">
        <v>18</v>
      </c>
      <c r="L10079">
        <v>0</v>
      </c>
    </row>
    <row r="10080" spans="1:12" x14ac:dyDescent="0.25">
      <c r="A10080">
        <v>94051990</v>
      </c>
      <c r="C10080">
        <v>0</v>
      </c>
      <c r="D10080" t="s">
        <v>12551</v>
      </c>
      <c r="E10080">
        <v>1867</v>
      </c>
      <c r="F10080">
        <v>2625</v>
      </c>
      <c r="G10080">
        <v>1800</v>
      </c>
      <c r="H10080">
        <v>0</v>
      </c>
      <c r="I10080">
        <v>18.670000000000002</v>
      </c>
      <c r="J10080">
        <v>26.25</v>
      </c>
      <c r="K10080">
        <v>18</v>
      </c>
      <c r="L10080">
        <v>0</v>
      </c>
    </row>
    <row r="10081" spans="1:12" x14ac:dyDescent="0.25">
      <c r="A10081">
        <v>94052100</v>
      </c>
      <c r="C10081">
        <v>0</v>
      </c>
      <c r="D10081" t="s">
        <v>12551</v>
      </c>
      <c r="E10081">
        <v>1700</v>
      </c>
      <c r="F10081">
        <v>2458</v>
      </c>
      <c r="G10081">
        <v>1800</v>
      </c>
      <c r="H10081">
        <v>0</v>
      </c>
      <c r="I10081">
        <v>17</v>
      </c>
      <c r="J10081">
        <v>24.58</v>
      </c>
      <c r="K10081">
        <v>18</v>
      </c>
      <c r="L10081">
        <v>0</v>
      </c>
    </row>
    <row r="10082" spans="1:12" x14ac:dyDescent="0.25">
      <c r="A10082">
        <v>94052900</v>
      </c>
      <c r="C10082">
        <v>0</v>
      </c>
      <c r="D10082" t="s">
        <v>12551</v>
      </c>
      <c r="E10082">
        <v>1700</v>
      </c>
      <c r="F10082">
        <v>2458</v>
      </c>
      <c r="G10082">
        <v>1800</v>
      </c>
      <c r="H10082">
        <v>0</v>
      </c>
      <c r="I10082">
        <v>17</v>
      </c>
      <c r="J10082">
        <v>24.58</v>
      </c>
      <c r="K10082">
        <v>18</v>
      </c>
      <c r="L10082">
        <v>0</v>
      </c>
    </row>
    <row r="10083" spans="1:12" x14ac:dyDescent="0.25">
      <c r="A10083">
        <v>94053100</v>
      </c>
      <c r="C10083">
        <v>0</v>
      </c>
      <c r="D10083" t="s">
        <v>12551</v>
      </c>
      <c r="E10083">
        <v>1700</v>
      </c>
      <c r="F10083">
        <v>2458</v>
      </c>
      <c r="G10083">
        <v>1800</v>
      </c>
      <c r="H10083">
        <v>0</v>
      </c>
      <c r="I10083">
        <v>17</v>
      </c>
      <c r="J10083">
        <v>24.58</v>
      </c>
      <c r="K10083">
        <v>18</v>
      </c>
      <c r="L10083">
        <v>0</v>
      </c>
    </row>
    <row r="10084" spans="1:12" x14ac:dyDescent="0.25">
      <c r="A10084">
        <v>94053900</v>
      </c>
      <c r="C10084">
        <v>0</v>
      </c>
      <c r="D10084" t="s">
        <v>12551</v>
      </c>
      <c r="E10084">
        <v>1700</v>
      </c>
      <c r="F10084">
        <v>2458</v>
      </c>
      <c r="G10084">
        <v>1800</v>
      </c>
      <c r="H10084">
        <v>0</v>
      </c>
      <c r="I10084">
        <v>17</v>
      </c>
      <c r="J10084">
        <v>24.58</v>
      </c>
      <c r="K10084">
        <v>18</v>
      </c>
      <c r="L10084">
        <v>0</v>
      </c>
    </row>
    <row r="10085" spans="1:12" x14ac:dyDescent="0.25">
      <c r="A10085">
        <v>94054100</v>
      </c>
      <c r="C10085">
        <v>0</v>
      </c>
      <c r="D10085" t="s">
        <v>12551</v>
      </c>
      <c r="E10085">
        <v>1700</v>
      </c>
      <c r="F10085">
        <v>2458</v>
      </c>
      <c r="G10085">
        <v>1800</v>
      </c>
      <c r="H10085">
        <v>0</v>
      </c>
      <c r="I10085">
        <v>17</v>
      </c>
      <c r="J10085">
        <v>24.58</v>
      </c>
      <c r="K10085">
        <v>18</v>
      </c>
      <c r="L10085">
        <v>0</v>
      </c>
    </row>
    <row r="10086" spans="1:12" x14ac:dyDescent="0.25">
      <c r="A10086">
        <v>94054200</v>
      </c>
      <c r="C10086">
        <v>0</v>
      </c>
      <c r="D10086" t="s">
        <v>12551</v>
      </c>
      <c r="E10086">
        <v>1700</v>
      </c>
      <c r="F10086">
        <v>2458</v>
      </c>
      <c r="G10086">
        <v>1800</v>
      </c>
      <c r="H10086">
        <v>0</v>
      </c>
      <c r="I10086">
        <v>17</v>
      </c>
      <c r="J10086">
        <v>24.58</v>
      </c>
      <c r="K10086">
        <v>18</v>
      </c>
      <c r="L10086">
        <v>0</v>
      </c>
    </row>
    <row r="10087" spans="1:12" x14ac:dyDescent="0.25">
      <c r="A10087">
        <v>94054900</v>
      </c>
      <c r="C10087">
        <v>0</v>
      </c>
      <c r="D10087" t="s">
        <v>12966</v>
      </c>
      <c r="E10087">
        <v>1700</v>
      </c>
      <c r="F10087">
        <v>2458</v>
      </c>
      <c r="G10087">
        <v>1800</v>
      </c>
      <c r="H10087">
        <v>0</v>
      </c>
      <c r="I10087">
        <v>17</v>
      </c>
      <c r="J10087">
        <v>24.58</v>
      </c>
      <c r="K10087">
        <v>18</v>
      </c>
      <c r="L10087">
        <v>0</v>
      </c>
    </row>
    <row r="10088" spans="1:12" x14ac:dyDescent="0.25">
      <c r="A10088">
        <v>94054900</v>
      </c>
      <c r="B10088">
        <v>1</v>
      </c>
      <c r="C10088">
        <v>0</v>
      </c>
      <c r="D10088" t="s">
        <v>12552</v>
      </c>
      <c r="E10088">
        <v>1345</v>
      </c>
      <c r="F10088">
        <v>2103</v>
      </c>
      <c r="G10088">
        <v>1800</v>
      </c>
      <c r="H10088">
        <v>0</v>
      </c>
      <c r="I10088">
        <v>13.45</v>
      </c>
      <c r="J10088">
        <v>21.03</v>
      </c>
      <c r="K10088">
        <v>18</v>
      </c>
      <c r="L10088">
        <v>0</v>
      </c>
    </row>
    <row r="10089" spans="1:12" x14ac:dyDescent="0.25">
      <c r="A10089">
        <v>94055000</v>
      </c>
      <c r="C10089">
        <v>0</v>
      </c>
      <c r="D10089" t="s">
        <v>9205</v>
      </c>
      <c r="E10089">
        <v>1471</v>
      </c>
      <c r="F10089">
        <v>2229</v>
      </c>
      <c r="G10089">
        <v>1800</v>
      </c>
      <c r="H10089">
        <v>0</v>
      </c>
      <c r="I10089">
        <v>14.71</v>
      </c>
      <c r="J10089">
        <v>22.29</v>
      </c>
      <c r="K10089">
        <v>18</v>
      </c>
      <c r="L10089">
        <v>0</v>
      </c>
    </row>
    <row r="10090" spans="1:12" x14ac:dyDescent="0.25">
      <c r="A10090">
        <v>94056100</v>
      </c>
      <c r="C10090">
        <v>0</v>
      </c>
      <c r="D10090" t="s">
        <v>12551</v>
      </c>
      <c r="E10090">
        <v>1700</v>
      </c>
      <c r="F10090">
        <v>2458</v>
      </c>
      <c r="G10090">
        <v>1800</v>
      </c>
      <c r="H10090">
        <v>0</v>
      </c>
      <c r="I10090">
        <v>17</v>
      </c>
      <c r="J10090">
        <v>24.58</v>
      </c>
      <c r="K10090">
        <v>18</v>
      </c>
      <c r="L10090">
        <v>0</v>
      </c>
    </row>
    <row r="10091" spans="1:12" x14ac:dyDescent="0.25">
      <c r="A10091">
        <v>94056900</v>
      </c>
      <c r="C10091">
        <v>0</v>
      </c>
      <c r="D10091" t="s">
        <v>12551</v>
      </c>
      <c r="E10091">
        <v>1700</v>
      </c>
      <c r="F10091">
        <v>2458</v>
      </c>
      <c r="G10091">
        <v>1800</v>
      </c>
      <c r="H10091">
        <v>0</v>
      </c>
      <c r="I10091">
        <v>17</v>
      </c>
      <c r="J10091">
        <v>24.58</v>
      </c>
      <c r="K10091">
        <v>18</v>
      </c>
      <c r="L10091">
        <v>0</v>
      </c>
    </row>
    <row r="10092" spans="1:12" x14ac:dyDescent="0.25">
      <c r="A10092">
        <v>94059100</v>
      </c>
      <c r="C10092">
        <v>0</v>
      </c>
      <c r="D10092" t="s">
        <v>9206</v>
      </c>
      <c r="E10092">
        <v>1700</v>
      </c>
      <c r="F10092">
        <v>2458</v>
      </c>
      <c r="G10092">
        <v>1800</v>
      </c>
      <c r="H10092">
        <v>0</v>
      </c>
      <c r="I10092">
        <v>17</v>
      </c>
      <c r="J10092">
        <v>24.58</v>
      </c>
      <c r="K10092">
        <v>18</v>
      </c>
      <c r="L10092">
        <v>0</v>
      </c>
    </row>
    <row r="10093" spans="1:12" x14ac:dyDescent="0.25">
      <c r="A10093">
        <v>94059200</v>
      </c>
      <c r="C10093">
        <v>0</v>
      </c>
      <c r="D10093" t="s">
        <v>9207</v>
      </c>
      <c r="E10093">
        <v>1700</v>
      </c>
      <c r="F10093">
        <v>2458</v>
      </c>
      <c r="G10093">
        <v>1800</v>
      </c>
      <c r="H10093">
        <v>0</v>
      </c>
      <c r="I10093">
        <v>17</v>
      </c>
      <c r="J10093">
        <v>24.58</v>
      </c>
      <c r="K10093">
        <v>18</v>
      </c>
      <c r="L10093">
        <v>0</v>
      </c>
    </row>
    <row r="10094" spans="1:12" x14ac:dyDescent="0.25">
      <c r="A10094">
        <v>94059900</v>
      </c>
      <c r="C10094">
        <v>0</v>
      </c>
      <c r="D10094" t="s">
        <v>9208</v>
      </c>
      <c r="E10094">
        <v>1700</v>
      </c>
      <c r="F10094">
        <v>2458</v>
      </c>
      <c r="G10094">
        <v>1800</v>
      </c>
      <c r="H10094">
        <v>0</v>
      </c>
      <c r="I10094">
        <v>17</v>
      </c>
      <c r="J10094">
        <v>24.58</v>
      </c>
      <c r="K10094">
        <v>18</v>
      </c>
      <c r="L10094">
        <v>0</v>
      </c>
    </row>
    <row r="10095" spans="1:12" x14ac:dyDescent="0.25">
      <c r="A10095">
        <v>94061010</v>
      </c>
      <c r="C10095">
        <v>0</v>
      </c>
      <c r="D10095" t="s">
        <v>535</v>
      </c>
      <c r="E10095">
        <v>1345</v>
      </c>
      <c r="F10095">
        <v>1699</v>
      </c>
      <c r="G10095">
        <v>1800</v>
      </c>
      <c r="H10095">
        <v>0</v>
      </c>
      <c r="I10095">
        <v>13.45</v>
      </c>
      <c r="J10095">
        <v>16.989999999999998</v>
      </c>
      <c r="K10095">
        <v>18</v>
      </c>
      <c r="L10095">
        <v>0</v>
      </c>
    </row>
    <row r="10096" spans="1:12" x14ac:dyDescent="0.25">
      <c r="A10096">
        <v>94061090</v>
      </c>
      <c r="C10096">
        <v>0</v>
      </c>
      <c r="D10096" t="s">
        <v>7</v>
      </c>
      <c r="E10096">
        <v>1345</v>
      </c>
      <c r="F10096">
        <v>1737</v>
      </c>
      <c r="G10096">
        <v>1800</v>
      </c>
      <c r="H10096">
        <v>0</v>
      </c>
      <c r="I10096">
        <v>13.45</v>
      </c>
      <c r="J10096">
        <v>17.37</v>
      </c>
      <c r="K10096">
        <v>18</v>
      </c>
      <c r="L10096">
        <v>0</v>
      </c>
    </row>
    <row r="10097" spans="1:12" x14ac:dyDescent="0.25">
      <c r="A10097">
        <v>94062000</v>
      </c>
      <c r="C10097">
        <v>0</v>
      </c>
      <c r="D10097" t="s">
        <v>12551</v>
      </c>
      <c r="E10097">
        <v>1345</v>
      </c>
      <c r="F10097">
        <v>1699</v>
      </c>
      <c r="G10097">
        <v>1800</v>
      </c>
      <c r="H10097">
        <v>0</v>
      </c>
      <c r="I10097">
        <v>13.45</v>
      </c>
      <c r="J10097">
        <v>16.989999999999998</v>
      </c>
      <c r="K10097">
        <v>18</v>
      </c>
      <c r="L10097">
        <v>0</v>
      </c>
    </row>
    <row r="10098" spans="1:12" x14ac:dyDescent="0.25">
      <c r="A10098">
        <v>94069010</v>
      </c>
      <c r="C10098">
        <v>0</v>
      </c>
      <c r="D10098" t="s">
        <v>535</v>
      </c>
      <c r="E10098">
        <v>1345</v>
      </c>
      <c r="F10098">
        <v>1699</v>
      </c>
      <c r="G10098">
        <v>1200</v>
      </c>
      <c r="H10098">
        <v>0</v>
      </c>
      <c r="I10098">
        <v>13.45</v>
      </c>
      <c r="J10098">
        <v>16.989999999999998</v>
      </c>
      <c r="K10098">
        <v>12</v>
      </c>
      <c r="L10098">
        <v>0</v>
      </c>
    </row>
    <row r="10099" spans="1:12" x14ac:dyDescent="0.25">
      <c r="A10099">
        <v>94069020</v>
      </c>
      <c r="C10099">
        <v>0</v>
      </c>
      <c r="D10099" t="s">
        <v>10000</v>
      </c>
      <c r="E10099">
        <v>1345</v>
      </c>
      <c r="F10099">
        <v>1699</v>
      </c>
      <c r="G10099">
        <v>1200</v>
      </c>
      <c r="H10099">
        <v>0</v>
      </c>
      <c r="I10099">
        <v>13.45</v>
      </c>
      <c r="J10099">
        <v>16.989999999999998</v>
      </c>
      <c r="K10099">
        <v>12</v>
      </c>
      <c r="L10099">
        <v>0</v>
      </c>
    </row>
    <row r="10100" spans="1:12" x14ac:dyDescent="0.25">
      <c r="A10100">
        <v>94069090</v>
      </c>
      <c r="C10100">
        <v>0</v>
      </c>
      <c r="D10100" t="s">
        <v>7</v>
      </c>
      <c r="E10100">
        <v>1345</v>
      </c>
      <c r="F10100">
        <v>1737</v>
      </c>
      <c r="G10100">
        <v>1800</v>
      </c>
      <c r="H10100">
        <v>0</v>
      </c>
      <c r="I10100">
        <v>13.45</v>
      </c>
      <c r="J10100">
        <v>17.37</v>
      </c>
      <c r="K10100">
        <v>18</v>
      </c>
      <c r="L10100">
        <v>0</v>
      </c>
    </row>
    <row r="10101" spans="1:12" x14ac:dyDescent="0.25">
      <c r="A10101">
        <v>95030010</v>
      </c>
      <c r="C10101">
        <v>0</v>
      </c>
      <c r="D10101" t="s">
        <v>2081</v>
      </c>
      <c r="E10101">
        <v>1429</v>
      </c>
      <c r="F10101">
        <v>1858</v>
      </c>
      <c r="G10101">
        <v>1800</v>
      </c>
      <c r="H10101">
        <v>0</v>
      </c>
      <c r="I10101">
        <v>14.29</v>
      </c>
      <c r="J10101">
        <v>18.579999999999998</v>
      </c>
      <c r="K10101">
        <v>18</v>
      </c>
      <c r="L10101">
        <v>0</v>
      </c>
    </row>
    <row r="10102" spans="1:12" x14ac:dyDescent="0.25">
      <c r="A10102">
        <v>95030021</v>
      </c>
      <c r="C10102">
        <v>0</v>
      </c>
      <c r="D10102" t="s">
        <v>9209</v>
      </c>
      <c r="E10102">
        <v>1429</v>
      </c>
      <c r="F10102">
        <v>1858</v>
      </c>
      <c r="G10102">
        <v>1800</v>
      </c>
      <c r="H10102">
        <v>0</v>
      </c>
      <c r="I10102">
        <v>14.29</v>
      </c>
      <c r="J10102">
        <v>18.579999999999998</v>
      </c>
      <c r="K10102">
        <v>18</v>
      </c>
      <c r="L10102">
        <v>0</v>
      </c>
    </row>
    <row r="10103" spans="1:12" x14ac:dyDescent="0.25">
      <c r="A10103">
        <v>95030022</v>
      </c>
      <c r="C10103">
        <v>0</v>
      </c>
      <c r="D10103" t="s">
        <v>9210</v>
      </c>
      <c r="E10103">
        <v>1429</v>
      </c>
      <c r="F10103">
        <v>1858</v>
      </c>
      <c r="G10103">
        <v>1800</v>
      </c>
      <c r="H10103">
        <v>0</v>
      </c>
      <c r="I10103">
        <v>14.29</v>
      </c>
      <c r="J10103">
        <v>18.579999999999998</v>
      </c>
      <c r="K10103">
        <v>18</v>
      </c>
      <c r="L10103">
        <v>0</v>
      </c>
    </row>
    <row r="10104" spans="1:12" x14ac:dyDescent="0.25">
      <c r="A10104">
        <v>95030029</v>
      </c>
      <c r="C10104">
        <v>0</v>
      </c>
      <c r="D10104" t="s">
        <v>9211</v>
      </c>
      <c r="E10104">
        <v>1429</v>
      </c>
      <c r="F10104">
        <v>1839</v>
      </c>
      <c r="G10104">
        <v>1800</v>
      </c>
      <c r="H10104">
        <v>0</v>
      </c>
      <c r="I10104">
        <v>14.29</v>
      </c>
      <c r="J10104">
        <v>18.39</v>
      </c>
      <c r="K10104">
        <v>18</v>
      </c>
      <c r="L10104">
        <v>0</v>
      </c>
    </row>
    <row r="10105" spans="1:12" x14ac:dyDescent="0.25">
      <c r="A10105">
        <v>95030031</v>
      </c>
      <c r="C10105">
        <v>0</v>
      </c>
      <c r="D10105" t="s">
        <v>9212</v>
      </c>
      <c r="E10105">
        <v>1429</v>
      </c>
      <c r="F10105">
        <v>1858</v>
      </c>
      <c r="G10105">
        <v>1800</v>
      </c>
      <c r="H10105">
        <v>0</v>
      </c>
      <c r="I10105">
        <v>14.29</v>
      </c>
      <c r="J10105">
        <v>18.579999999999998</v>
      </c>
      <c r="K10105">
        <v>18</v>
      </c>
      <c r="L10105">
        <v>0</v>
      </c>
    </row>
    <row r="10106" spans="1:12" x14ac:dyDescent="0.25">
      <c r="A10106">
        <v>95030039</v>
      </c>
      <c r="C10106">
        <v>0</v>
      </c>
      <c r="D10106" t="s">
        <v>9213</v>
      </c>
      <c r="E10106">
        <v>1429</v>
      </c>
      <c r="F10106">
        <v>1858</v>
      </c>
      <c r="G10106">
        <v>1800</v>
      </c>
      <c r="H10106">
        <v>0</v>
      </c>
      <c r="I10106">
        <v>14.29</v>
      </c>
      <c r="J10106">
        <v>18.579999999999998</v>
      </c>
      <c r="K10106">
        <v>18</v>
      </c>
      <c r="L10106">
        <v>0</v>
      </c>
    </row>
    <row r="10107" spans="1:12" x14ac:dyDescent="0.25">
      <c r="A10107">
        <v>95030040</v>
      </c>
      <c r="C10107">
        <v>0</v>
      </c>
      <c r="D10107" t="s">
        <v>9214</v>
      </c>
      <c r="E10107">
        <v>1429</v>
      </c>
      <c r="F10107">
        <v>1858</v>
      </c>
      <c r="G10107">
        <v>1800</v>
      </c>
      <c r="H10107">
        <v>0</v>
      </c>
      <c r="I10107">
        <v>14.29</v>
      </c>
      <c r="J10107">
        <v>18.579999999999998</v>
      </c>
      <c r="K10107">
        <v>18</v>
      </c>
      <c r="L10107">
        <v>0</v>
      </c>
    </row>
    <row r="10108" spans="1:12" x14ac:dyDescent="0.25">
      <c r="A10108">
        <v>95030050</v>
      </c>
      <c r="C10108">
        <v>0</v>
      </c>
      <c r="D10108" t="s">
        <v>9215</v>
      </c>
      <c r="E10108">
        <v>1429</v>
      </c>
      <c r="F10108">
        <v>1858</v>
      </c>
      <c r="G10108">
        <v>1800</v>
      </c>
      <c r="H10108">
        <v>0</v>
      </c>
      <c r="I10108">
        <v>14.29</v>
      </c>
      <c r="J10108">
        <v>18.579999999999998</v>
      </c>
      <c r="K10108">
        <v>18</v>
      </c>
      <c r="L10108">
        <v>0</v>
      </c>
    </row>
    <row r="10109" spans="1:12" x14ac:dyDescent="0.25">
      <c r="A10109">
        <v>95030060</v>
      </c>
      <c r="C10109">
        <v>0</v>
      </c>
      <c r="D10109" t="s">
        <v>9216</v>
      </c>
      <c r="E10109">
        <v>1429</v>
      </c>
      <c r="F10109">
        <v>1858</v>
      </c>
      <c r="G10109">
        <v>1800</v>
      </c>
      <c r="H10109">
        <v>0</v>
      </c>
      <c r="I10109">
        <v>14.29</v>
      </c>
      <c r="J10109">
        <v>18.579999999999998</v>
      </c>
      <c r="K10109">
        <v>18</v>
      </c>
      <c r="L10109">
        <v>0</v>
      </c>
    </row>
    <row r="10110" spans="1:12" x14ac:dyDescent="0.25">
      <c r="A10110">
        <v>95030070</v>
      </c>
      <c r="C10110">
        <v>0</v>
      </c>
      <c r="D10110" t="s">
        <v>9217</v>
      </c>
      <c r="E10110">
        <v>1429</v>
      </c>
      <c r="F10110">
        <v>1858</v>
      </c>
      <c r="G10110">
        <v>1800</v>
      </c>
      <c r="H10110">
        <v>0</v>
      </c>
      <c r="I10110">
        <v>14.29</v>
      </c>
      <c r="J10110">
        <v>18.579999999999998</v>
      </c>
      <c r="K10110">
        <v>18</v>
      </c>
      <c r="L10110">
        <v>0</v>
      </c>
    </row>
    <row r="10111" spans="1:12" x14ac:dyDescent="0.25">
      <c r="A10111">
        <v>95030080</v>
      </c>
      <c r="C10111">
        <v>0</v>
      </c>
      <c r="D10111" t="s">
        <v>9218</v>
      </c>
      <c r="E10111">
        <v>1429</v>
      </c>
      <c r="F10111">
        <v>1858</v>
      </c>
      <c r="G10111">
        <v>1800</v>
      </c>
      <c r="H10111">
        <v>0</v>
      </c>
      <c r="I10111">
        <v>14.29</v>
      </c>
      <c r="J10111">
        <v>18.579999999999998</v>
      </c>
      <c r="K10111">
        <v>18</v>
      </c>
      <c r="L10111">
        <v>0</v>
      </c>
    </row>
    <row r="10112" spans="1:12" x14ac:dyDescent="0.25">
      <c r="A10112">
        <v>95030091</v>
      </c>
      <c r="C10112">
        <v>0</v>
      </c>
      <c r="D10112" t="s">
        <v>9219</v>
      </c>
      <c r="E10112">
        <v>1429</v>
      </c>
      <c r="F10112">
        <v>1858</v>
      </c>
      <c r="G10112">
        <v>1800</v>
      </c>
      <c r="H10112">
        <v>0</v>
      </c>
      <c r="I10112">
        <v>14.29</v>
      </c>
      <c r="J10112">
        <v>18.579999999999998</v>
      </c>
      <c r="K10112">
        <v>18</v>
      </c>
      <c r="L10112">
        <v>0</v>
      </c>
    </row>
    <row r="10113" spans="1:12" x14ac:dyDescent="0.25">
      <c r="A10113">
        <v>95030097</v>
      </c>
      <c r="C10113">
        <v>0</v>
      </c>
      <c r="D10113" t="s">
        <v>9220</v>
      </c>
      <c r="E10113">
        <v>1429</v>
      </c>
      <c r="F10113">
        <v>1858</v>
      </c>
      <c r="G10113">
        <v>1800</v>
      </c>
      <c r="H10113">
        <v>0</v>
      </c>
      <c r="I10113">
        <v>14.29</v>
      </c>
      <c r="J10113">
        <v>18.579999999999998</v>
      </c>
      <c r="K10113">
        <v>18</v>
      </c>
      <c r="L10113">
        <v>0</v>
      </c>
    </row>
    <row r="10114" spans="1:12" x14ac:dyDescent="0.25">
      <c r="A10114">
        <v>95030098</v>
      </c>
      <c r="C10114">
        <v>0</v>
      </c>
      <c r="D10114" t="s">
        <v>9221</v>
      </c>
      <c r="E10114">
        <v>1429</v>
      </c>
      <c r="F10114">
        <v>1858</v>
      </c>
      <c r="G10114">
        <v>1800</v>
      </c>
      <c r="H10114">
        <v>0</v>
      </c>
      <c r="I10114">
        <v>14.29</v>
      </c>
      <c r="J10114">
        <v>18.579999999999998</v>
      </c>
      <c r="K10114">
        <v>18</v>
      </c>
      <c r="L10114">
        <v>0</v>
      </c>
    </row>
    <row r="10115" spans="1:12" x14ac:dyDescent="0.25">
      <c r="A10115">
        <v>95030099</v>
      </c>
      <c r="C10115">
        <v>0</v>
      </c>
      <c r="D10115" t="s">
        <v>9222</v>
      </c>
      <c r="E10115">
        <v>1429</v>
      </c>
      <c r="F10115">
        <v>1858</v>
      </c>
      <c r="G10115">
        <v>1800</v>
      </c>
      <c r="H10115">
        <v>0</v>
      </c>
      <c r="I10115">
        <v>14.29</v>
      </c>
      <c r="J10115">
        <v>18.579999999999998</v>
      </c>
      <c r="K10115">
        <v>18</v>
      </c>
      <c r="L10115">
        <v>0</v>
      </c>
    </row>
    <row r="10116" spans="1:12" x14ac:dyDescent="0.25">
      <c r="A10116">
        <v>95042000</v>
      </c>
      <c r="C10116">
        <v>0</v>
      </c>
      <c r="D10116" t="s">
        <v>9223</v>
      </c>
      <c r="E10116">
        <v>1629</v>
      </c>
      <c r="F10116">
        <v>2039</v>
      </c>
      <c r="G10116">
        <v>2500</v>
      </c>
      <c r="H10116">
        <v>0</v>
      </c>
      <c r="I10116">
        <v>16.29</v>
      </c>
      <c r="J10116">
        <v>20.39</v>
      </c>
      <c r="K10116">
        <v>25</v>
      </c>
      <c r="L10116">
        <v>0</v>
      </c>
    </row>
    <row r="10117" spans="1:12" x14ac:dyDescent="0.25">
      <c r="A10117">
        <v>95042000</v>
      </c>
      <c r="B10117">
        <v>1</v>
      </c>
      <c r="C10117">
        <v>0</v>
      </c>
      <c r="D10117" t="s">
        <v>9765</v>
      </c>
      <c r="E10117">
        <v>1503</v>
      </c>
      <c r="F10117">
        <v>1913</v>
      </c>
      <c r="G10117">
        <v>2500</v>
      </c>
      <c r="H10117">
        <v>0</v>
      </c>
      <c r="I10117">
        <v>15.03</v>
      </c>
      <c r="J10117">
        <v>19.13</v>
      </c>
      <c r="K10117">
        <v>25</v>
      </c>
      <c r="L10117">
        <v>0</v>
      </c>
    </row>
    <row r="10118" spans="1:12" x14ac:dyDescent="0.25">
      <c r="A10118">
        <v>95043000</v>
      </c>
      <c r="C10118">
        <v>0</v>
      </c>
      <c r="D10118" t="s">
        <v>9224</v>
      </c>
      <c r="E10118">
        <v>1503</v>
      </c>
      <c r="F10118">
        <v>1913</v>
      </c>
      <c r="G10118">
        <v>1800</v>
      </c>
      <c r="H10118">
        <v>0</v>
      </c>
      <c r="I10118">
        <v>15.03</v>
      </c>
      <c r="J10118">
        <v>19.13</v>
      </c>
      <c r="K10118">
        <v>18</v>
      </c>
      <c r="L10118">
        <v>0</v>
      </c>
    </row>
    <row r="10119" spans="1:12" x14ac:dyDescent="0.25">
      <c r="A10119">
        <v>95044000</v>
      </c>
      <c r="C10119">
        <v>0</v>
      </c>
      <c r="D10119" t="s">
        <v>9225</v>
      </c>
      <c r="E10119">
        <v>1470</v>
      </c>
      <c r="F10119">
        <v>1880</v>
      </c>
      <c r="G10119">
        <v>2500</v>
      </c>
      <c r="H10119">
        <v>0</v>
      </c>
      <c r="I10119">
        <v>14.7</v>
      </c>
      <c r="J10119">
        <v>18.8</v>
      </c>
      <c r="K10119">
        <v>25</v>
      </c>
      <c r="L10119">
        <v>0</v>
      </c>
    </row>
    <row r="10120" spans="1:12" x14ac:dyDescent="0.25">
      <c r="A10120">
        <v>95045000</v>
      </c>
      <c r="C10120">
        <v>0</v>
      </c>
      <c r="D10120" t="s">
        <v>12967</v>
      </c>
      <c r="E10120">
        <v>2512</v>
      </c>
      <c r="F10120">
        <v>3780</v>
      </c>
      <c r="G10120">
        <v>2500</v>
      </c>
      <c r="H10120">
        <v>0</v>
      </c>
      <c r="I10120">
        <v>25.12</v>
      </c>
      <c r="J10120">
        <v>37.799999999999997</v>
      </c>
      <c r="K10120">
        <v>25</v>
      </c>
      <c r="L10120">
        <v>0</v>
      </c>
    </row>
    <row r="10121" spans="1:12" x14ac:dyDescent="0.25">
      <c r="A10121">
        <v>95045000</v>
      </c>
      <c r="B10121">
        <v>1</v>
      </c>
      <c r="C10121">
        <v>0</v>
      </c>
      <c r="D10121" t="s">
        <v>11237</v>
      </c>
      <c r="E10121">
        <v>1923</v>
      </c>
      <c r="F10121">
        <v>3191</v>
      </c>
      <c r="G10121">
        <v>2500</v>
      </c>
      <c r="H10121">
        <v>0</v>
      </c>
      <c r="I10121">
        <v>19.23</v>
      </c>
      <c r="J10121">
        <v>31.91</v>
      </c>
      <c r="K10121">
        <v>25</v>
      </c>
      <c r="L10121">
        <v>0</v>
      </c>
    </row>
    <row r="10122" spans="1:12" x14ac:dyDescent="0.25">
      <c r="A10122">
        <v>95045000</v>
      </c>
      <c r="B10122">
        <v>2</v>
      </c>
      <c r="C10122">
        <v>0</v>
      </c>
      <c r="D10122" t="s">
        <v>11238</v>
      </c>
      <c r="E10122">
        <v>1345</v>
      </c>
      <c r="F10122">
        <v>2613</v>
      </c>
      <c r="G10122">
        <v>2500</v>
      </c>
      <c r="H10122">
        <v>0</v>
      </c>
      <c r="I10122">
        <v>13.45</v>
      </c>
      <c r="J10122">
        <v>26.13</v>
      </c>
      <c r="K10122">
        <v>25</v>
      </c>
      <c r="L10122">
        <v>0</v>
      </c>
    </row>
    <row r="10123" spans="1:12" x14ac:dyDescent="0.25">
      <c r="A10123">
        <v>95049010</v>
      </c>
      <c r="C10123">
        <v>0</v>
      </c>
      <c r="D10123" t="s">
        <v>11239</v>
      </c>
      <c r="E10123">
        <v>1503</v>
      </c>
      <c r="F10123">
        <v>1703</v>
      </c>
      <c r="G10123">
        <v>1800</v>
      </c>
      <c r="H10123">
        <v>0</v>
      </c>
      <c r="I10123">
        <v>15.03</v>
      </c>
      <c r="J10123">
        <v>17.03</v>
      </c>
      <c r="K10123">
        <v>18</v>
      </c>
      <c r="L10123">
        <v>0</v>
      </c>
    </row>
    <row r="10124" spans="1:12" x14ac:dyDescent="0.25">
      <c r="A10124">
        <v>95049090</v>
      </c>
      <c r="C10124">
        <v>0</v>
      </c>
      <c r="D10124" t="s">
        <v>12968</v>
      </c>
      <c r="E10124">
        <v>1503</v>
      </c>
      <c r="F10124">
        <v>1913</v>
      </c>
      <c r="G10124">
        <v>1800</v>
      </c>
      <c r="H10124">
        <v>0</v>
      </c>
      <c r="I10124">
        <v>15.03</v>
      </c>
      <c r="J10124">
        <v>19.13</v>
      </c>
      <c r="K10124">
        <v>18</v>
      </c>
      <c r="L10124">
        <v>0</v>
      </c>
    </row>
    <row r="10125" spans="1:12" x14ac:dyDescent="0.25">
      <c r="A10125">
        <v>95049090</v>
      </c>
      <c r="B10125">
        <v>1</v>
      </c>
      <c r="C10125">
        <v>0</v>
      </c>
      <c r="D10125" t="s">
        <v>9766</v>
      </c>
      <c r="E10125">
        <v>1629</v>
      </c>
      <c r="F10125">
        <v>2039</v>
      </c>
      <c r="G10125">
        <v>1800</v>
      </c>
      <c r="H10125">
        <v>0</v>
      </c>
      <c r="I10125">
        <v>16.29</v>
      </c>
      <c r="J10125">
        <v>20.39</v>
      </c>
      <c r="K10125">
        <v>18</v>
      </c>
      <c r="L10125">
        <v>0</v>
      </c>
    </row>
    <row r="10126" spans="1:12" x14ac:dyDescent="0.25">
      <c r="A10126">
        <v>95049090</v>
      </c>
      <c r="B10126">
        <v>2</v>
      </c>
      <c r="C10126">
        <v>0</v>
      </c>
      <c r="D10126" t="s">
        <v>11240</v>
      </c>
      <c r="E10126">
        <v>1629</v>
      </c>
      <c r="F10126">
        <v>2039</v>
      </c>
      <c r="G10126">
        <v>1800</v>
      </c>
      <c r="H10126">
        <v>0</v>
      </c>
      <c r="I10126">
        <v>16.29</v>
      </c>
      <c r="J10126">
        <v>20.39</v>
      </c>
      <c r="K10126">
        <v>18</v>
      </c>
      <c r="L10126">
        <v>0</v>
      </c>
    </row>
    <row r="10127" spans="1:12" x14ac:dyDescent="0.25">
      <c r="A10127">
        <v>95051000</v>
      </c>
      <c r="C10127">
        <v>0</v>
      </c>
      <c r="D10127" t="s">
        <v>9226</v>
      </c>
      <c r="E10127">
        <v>1503</v>
      </c>
      <c r="F10127">
        <v>1913</v>
      </c>
      <c r="G10127">
        <v>1800</v>
      </c>
      <c r="H10127">
        <v>0</v>
      </c>
      <c r="I10127">
        <v>15.03</v>
      </c>
      <c r="J10127">
        <v>19.13</v>
      </c>
      <c r="K10127">
        <v>18</v>
      </c>
      <c r="L10127">
        <v>0</v>
      </c>
    </row>
    <row r="10128" spans="1:12" x14ac:dyDescent="0.25">
      <c r="A10128">
        <v>95059000</v>
      </c>
      <c r="C10128">
        <v>0</v>
      </c>
      <c r="D10128" t="s">
        <v>9227</v>
      </c>
      <c r="E10128">
        <v>1503</v>
      </c>
      <c r="F10128">
        <v>1913</v>
      </c>
      <c r="G10128">
        <v>2500</v>
      </c>
      <c r="H10128">
        <v>0</v>
      </c>
      <c r="I10128">
        <v>15.03</v>
      </c>
      <c r="J10128">
        <v>19.13</v>
      </c>
      <c r="K10128">
        <v>25</v>
      </c>
      <c r="L10128">
        <v>0</v>
      </c>
    </row>
    <row r="10129" spans="1:12" x14ac:dyDescent="0.25">
      <c r="A10129">
        <v>95061100</v>
      </c>
      <c r="C10129">
        <v>0</v>
      </c>
      <c r="D10129" t="s">
        <v>9228</v>
      </c>
      <c r="E10129">
        <v>1503</v>
      </c>
      <c r="F10129">
        <v>1703</v>
      </c>
      <c r="G10129">
        <v>1800</v>
      </c>
      <c r="H10129">
        <v>0</v>
      </c>
      <c r="I10129">
        <v>15.03</v>
      </c>
      <c r="J10129">
        <v>17.03</v>
      </c>
      <c r="K10129">
        <v>18</v>
      </c>
      <c r="L10129">
        <v>0</v>
      </c>
    </row>
    <row r="10130" spans="1:12" x14ac:dyDescent="0.25">
      <c r="A10130">
        <v>95061200</v>
      </c>
      <c r="C10130">
        <v>0</v>
      </c>
      <c r="D10130" t="s">
        <v>9229</v>
      </c>
      <c r="E10130">
        <v>1503</v>
      </c>
      <c r="F10130">
        <v>1703</v>
      </c>
      <c r="G10130">
        <v>1800</v>
      </c>
      <c r="H10130">
        <v>0</v>
      </c>
      <c r="I10130">
        <v>15.03</v>
      </c>
      <c r="J10130">
        <v>17.03</v>
      </c>
      <c r="K10130">
        <v>18</v>
      </c>
      <c r="L10130">
        <v>0</v>
      </c>
    </row>
    <row r="10131" spans="1:12" x14ac:dyDescent="0.25">
      <c r="A10131">
        <v>95061900</v>
      </c>
      <c r="C10131">
        <v>0</v>
      </c>
      <c r="D10131" t="s">
        <v>9230</v>
      </c>
      <c r="E10131">
        <v>1503</v>
      </c>
      <c r="F10131">
        <v>1913</v>
      </c>
      <c r="G10131">
        <v>1800</v>
      </c>
      <c r="H10131">
        <v>0</v>
      </c>
      <c r="I10131">
        <v>15.03</v>
      </c>
      <c r="J10131">
        <v>19.13</v>
      </c>
      <c r="K10131">
        <v>18</v>
      </c>
      <c r="L10131">
        <v>0</v>
      </c>
    </row>
    <row r="10132" spans="1:12" x14ac:dyDescent="0.25">
      <c r="A10132">
        <v>95062100</v>
      </c>
      <c r="C10132">
        <v>0</v>
      </c>
      <c r="D10132" t="s">
        <v>9231</v>
      </c>
      <c r="E10132">
        <v>1503</v>
      </c>
      <c r="F10132">
        <v>1913</v>
      </c>
      <c r="G10132">
        <v>1800</v>
      </c>
      <c r="H10132">
        <v>0</v>
      </c>
      <c r="I10132">
        <v>15.03</v>
      </c>
      <c r="J10132">
        <v>19.13</v>
      </c>
      <c r="K10132">
        <v>18</v>
      </c>
      <c r="L10132">
        <v>0</v>
      </c>
    </row>
    <row r="10133" spans="1:12" x14ac:dyDescent="0.25">
      <c r="A10133">
        <v>95062900</v>
      </c>
      <c r="C10133">
        <v>0</v>
      </c>
      <c r="D10133" t="s">
        <v>9232</v>
      </c>
      <c r="E10133">
        <v>1503</v>
      </c>
      <c r="F10133">
        <v>1913</v>
      </c>
      <c r="G10133">
        <v>2500</v>
      </c>
      <c r="H10133">
        <v>0</v>
      </c>
      <c r="I10133">
        <v>15.03</v>
      </c>
      <c r="J10133">
        <v>19.13</v>
      </c>
      <c r="K10133">
        <v>25</v>
      </c>
      <c r="L10133">
        <v>0</v>
      </c>
    </row>
    <row r="10134" spans="1:12" x14ac:dyDescent="0.25">
      <c r="A10134">
        <v>95063100</v>
      </c>
      <c r="C10134">
        <v>0</v>
      </c>
      <c r="D10134" t="s">
        <v>9233</v>
      </c>
      <c r="E10134">
        <v>1503</v>
      </c>
      <c r="F10134">
        <v>1913</v>
      </c>
      <c r="G10134">
        <v>2500</v>
      </c>
      <c r="H10134">
        <v>0</v>
      </c>
      <c r="I10134">
        <v>15.03</v>
      </c>
      <c r="J10134">
        <v>19.13</v>
      </c>
      <c r="K10134">
        <v>25</v>
      </c>
      <c r="L10134">
        <v>0</v>
      </c>
    </row>
    <row r="10135" spans="1:12" x14ac:dyDescent="0.25">
      <c r="A10135">
        <v>95063200</v>
      </c>
      <c r="C10135">
        <v>0</v>
      </c>
      <c r="D10135" t="s">
        <v>9234</v>
      </c>
      <c r="E10135">
        <v>1503</v>
      </c>
      <c r="F10135">
        <v>1913</v>
      </c>
      <c r="G10135">
        <v>2500</v>
      </c>
      <c r="H10135">
        <v>0</v>
      </c>
      <c r="I10135">
        <v>15.03</v>
      </c>
      <c r="J10135">
        <v>19.13</v>
      </c>
      <c r="K10135">
        <v>25</v>
      </c>
      <c r="L10135">
        <v>0</v>
      </c>
    </row>
    <row r="10136" spans="1:12" x14ac:dyDescent="0.25">
      <c r="A10136">
        <v>95063900</v>
      </c>
      <c r="C10136">
        <v>0</v>
      </c>
      <c r="D10136" t="s">
        <v>9235</v>
      </c>
      <c r="E10136">
        <v>1503</v>
      </c>
      <c r="F10136">
        <v>1913</v>
      </c>
      <c r="G10136">
        <v>1800</v>
      </c>
      <c r="H10136">
        <v>0</v>
      </c>
      <c r="I10136">
        <v>15.03</v>
      </c>
      <c r="J10136">
        <v>19.13</v>
      </c>
      <c r="K10136">
        <v>18</v>
      </c>
      <c r="L10136">
        <v>0</v>
      </c>
    </row>
    <row r="10137" spans="1:12" x14ac:dyDescent="0.25">
      <c r="A10137">
        <v>95064000</v>
      </c>
      <c r="C10137">
        <v>0</v>
      </c>
      <c r="D10137" t="s">
        <v>9236</v>
      </c>
      <c r="E10137">
        <v>1503</v>
      </c>
      <c r="F10137">
        <v>1913</v>
      </c>
      <c r="G10137">
        <v>1800</v>
      </c>
      <c r="H10137">
        <v>0</v>
      </c>
      <c r="I10137">
        <v>15.03</v>
      </c>
      <c r="J10137">
        <v>19.13</v>
      </c>
      <c r="K10137">
        <v>18</v>
      </c>
      <c r="L10137">
        <v>0</v>
      </c>
    </row>
    <row r="10138" spans="1:12" x14ac:dyDescent="0.25">
      <c r="A10138">
        <v>95065100</v>
      </c>
      <c r="C10138">
        <v>0</v>
      </c>
      <c r="D10138" t="s">
        <v>9237</v>
      </c>
      <c r="E10138">
        <v>1503</v>
      </c>
      <c r="F10138">
        <v>1932</v>
      </c>
      <c r="G10138">
        <v>2500</v>
      </c>
      <c r="H10138">
        <v>0</v>
      </c>
      <c r="I10138">
        <v>15.03</v>
      </c>
      <c r="J10138">
        <v>19.32</v>
      </c>
      <c r="K10138">
        <v>25</v>
      </c>
      <c r="L10138">
        <v>0</v>
      </c>
    </row>
    <row r="10139" spans="1:12" x14ac:dyDescent="0.25">
      <c r="A10139">
        <v>95065900</v>
      </c>
      <c r="C10139">
        <v>0</v>
      </c>
      <c r="D10139" t="s">
        <v>9238</v>
      </c>
      <c r="E10139">
        <v>1503</v>
      </c>
      <c r="F10139">
        <v>1913</v>
      </c>
      <c r="G10139">
        <v>1800</v>
      </c>
      <c r="H10139">
        <v>0</v>
      </c>
      <c r="I10139">
        <v>15.03</v>
      </c>
      <c r="J10139">
        <v>19.13</v>
      </c>
      <c r="K10139">
        <v>18</v>
      </c>
      <c r="L10139">
        <v>0</v>
      </c>
    </row>
    <row r="10140" spans="1:12" x14ac:dyDescent="0.25">
      <c r="A10140">
        <v>95066100</v>
      </c>
      <c r="C10140">
        <v>0</v>
      </c>
      <c r="D10140" t="s">
        <v>9239</v>
      </c>
      <c r="E10140">
        <v>1503</v>
      </c>
      <c r="F10140">
        <v>1913</v>
      </c>
      <c r="G10140">
        <v>2500</v>
      </c>
      <c r="H10140">
        <v>0</v>
      </c>
      <c r="I10140">
        <v>15.03</v>
      </c>
      <c r="J10140">
        <v>19.13</v>
      </c>
      <c r="K10140">
        <v>25</v>
      </c>
      <c r="L10140">
        <v>0</v>
      </c>
    </row>
    <row r="10141" spans="1:12" x14ac:dyDescent="0.25">
      <c r="A10141">
        <v>95066200</v>
      </c>
      <c r="C10141">
        <v>0</v>
      </c>
      <c r="D10141" t="s">
        <v>9240</v>
      </c>
      <c r="E10141">
        <v>1345</v>
      </c>
      <c r="F10141">
        <v>1755</v>
      </c>
      <c r="G10141">
        <v>1800</v>
      </c>
      <c r="H10141">
        <v>0</v>
      </c>
      <c r="I10141">
        <v>13.45</v>
      </c>
      <c r="J10141">
        <v>17.55</v>
      </c>
      <c r="K10141">
        <v>18</v>
      </c>
      <c r="L10141">
        <v>0</v>
      </c>
    </row>
    <row r="10142" spans="1:12" x14ac:dyDescent="0.25">
      <c r="A10142">
        <v>95066900</v>
      </c>
      <c r="C10142">
        <v>0</v>
      </c>
      <c r="D10142" t="s">
        <v>9241</v>
      </c>
      <c r="E10142">
        <v>1503</v>
      </c>
      <c r="F10142">
        <v>1913</v>
      </c>
      <c r="G10142">
        <v>1800</v>
      </c>
      <c r="H10142">
        <v>0</v>
      </c>
      <c r="I10142">
        <v>15.03</v>
      </c>
      <c r="J10142">
        <v>19.13</v>
      </c>
      <c r="K10142">
        <v>18</v>
      </c>
      <c r="L10142">
        <v>0</v>
      </c>
    </row>
    <row r="10143" spans="1:12" x14ac:dyDescent="0.25">
      <c r="A10143">
        <v>95067000</v>
      </c>
      <c r="C10143">
        <v>0</v>
      </c>
      <c r="D10143" t="s">
        <v>9242</v>
      </c>
      <c r="E10143">
        <v>1503</v>
      </c>
      <c r="F10143">
        <v>1913</v>
      </c>
      <c r="G10143">
        <v>1800</v>
      </c>
      <c r="H10143">
        <v>0</v>
      </c>
      <c r="I10143">
        <v>15.03</v>
      </c>
      <c r="J10143">
        <v>19.13</v>
      </c>
      <c r="K10143">
        <v>18</v>
      </c>
      <c r="L10143">
        <v>0</v>
      </c>
    </row>
    <row r="10144" spans="1:12" x14ac:dyDescent="0.25">
      <c r="A10144">
        <v>95069100</v>
      </c>
      <c r="C10144">
        <v>0</v>
      </c>
      <c r="D10144" t="s">
        <v>9243</v>
      </c>
      <c r="E10144">
        <v>1503</v>
      </c>
      <c r="F10144">
        <v>1913</v>
      </c>
      <c r="G10144">
        <v>1800</v>
      </c>
      <c r="H10144">
        <v>0</v>
      </c>
      <c r="I10144">
        <v>15.03</v>
      </c>
      <c r="J10144">
        <v>19.13</v>
      </c>
      <c r="K10144">
        <v>18</v>
      </c>
      <c r="L10144">
        <v>0</v>
      </c>
    </row>
    <row r="10145" spans="1:12" x14ac:dyDescent="0.25">
      <c r="A10145">
        <v>95069100</v>
      </c>
      <c r="B10145">
        <v>1</v>
      </c>
      <c r="C10145">
        <v>0</v>
      </c>
      <c r="D10145" t="s">
        <v>12884</v>
      </c>
      <c r="E10145">
        <v>1574</v>
      </c>
      <c r="F10145">
        <v>1984</v>
      </c>
      <c r="G10145">
        <v>1800</v>
      </c>
      <c r="H10145">
        <v>0</v>
      </c>
      <c r="I10145">
        <v>15.74</v>
      </c>
      <c r="J10145">
        <v>19.84</v>
      </c>
      <c r="K10145">
        <v>18</v>
      </c>
      <c r="L10145">
        <v>0</v>
      </c>
    </row>
    <row r="10146" spans="1:12" x14ac:dyDescent="0.25">
      <c r="A10146">
        <v>95069900</v>
      </c>
      <c r="C10146">
        <v>0</v>
      </c>
      <c r="D10146" t="s">
        <v>9244</v>
      </c>
      <c r="E10146">
        <v>1503</v>
      </c>
      <c r="F10146">
        <v>1913</v>
      </c>
      <c r="G10146">
        <v>1800</v>
      </c>
      <c r="H10146">
        <v>0</v>
      </c>
      <c r="I10146">
        <v>15.03</v>
      </c>
      <c r="J10146">
        <v>19.13</v>
      </c>
      <c r="K10146">
        <v>18</v>
      </c>
      <c r="L10146">
        <v>0</v>
      </c>
    </row>
    <row r="10147" spans="1:12" x14ac:dyDescent="0.25">
      <c r="A10147">
        <v>95071000</v>
      </c>
      <c r="C10147">
        <v>0</v>
      </c>
      <c r="D10147" t="s">
        <v>9245</v>
      </c>
      <c r="E10147">
        <v>1503</v>
      </c>
      <c r="F10147">
        <v>1913</v>
      </c>
      <c r="G10147">
        <v>1800</v>
      </c>
      <c r="H10147">
        <v>0</v>
      </c>
      <c r="I10147">
        <v>15.03</v>
      </c>
      <c r="J10147">
        <v>19.13</v>
      </c>
      <c r="K10147">
        <v>18</v>
      </c>
      <c r="L10147">
        <v>0</v>
      </c>
    </row>
    <row r="10148" spans="1:12" x14ac:dyDescent="0.25">
      <c r="A10148">
        <v>95072000</v>
      </c>
      <c r="C10148">
        <v>0</v>
      </c>
      <c r="D10148" t="s">
        <v>9246</v>
      </c>
      <c r="E10148">
        <v>1503</v>
      </c>
      <c r="F10148">
        <v>1913</v>
      </c>
      <c r="G10148">
        <v>1800</v>
      </c>
      <c r="H10148">
        <v>0</v>
      </c>
      <c r="I10148">
        <v>15.03</v>
      </c>
      <c r="J10148">
        <v>19.13</v>
      </c>
      <c r="K10148">
        <v>18</v>
      </c>
      <c r="L10148">
        <v>0</v>
      </c>
    </row>
    <row r="10149" spans="1:12" x14ac:dyDescent="0.25">
      <c r="A10149">
        <v>95073000</v>
      </c>
      <c r="C10149">
        <v>0</v>
      </c>
      <c r="D10149" t="s">
        <v>9247</v>
      </c>
      <c r="E10149">
        <v>1503</v>
      </c>
      <c r="F10149">
        <v>1913</v>
      </c>
      <c r="G10149">
        <v>1800</v>
      </c>
      <c r="H10149">
        <v>0</v>
      </c>
      <c r="I10149">
        <v>15.03</v>
      </c>
      <c r="J10149">
        <v>19.13</v>
      </c>
      <c r="K10149">
        <v>18</v>
      </c>
      <c r="L10149">
        <v>0</v>
      </c>
    </row>
    <row r="10150" spans="1:12" x14ac:dyDescent="0.25">
      <c r="A10150">
        <v>95079000</v>
      </c>
      <c r="C10150">
        <v>0</v>
      </c>
      <c r="D10150" t="s">
        <v>9248</v>
      </c>
      <c r="E10150">
        <v>1503</v>
      </c>
      <c r="F10150">
        <v>1913</v>
      </c>
      <c r="G10150">
        <v>1800</v>
      </c>
      <c r="H10150">
        <v>0</v>
      </c>
      <c r="I10150">
        <v>15.03</v>
      </c>
      <c r="J10150">
        <v>19.13</v>
      </c>
      <c r="K10150">
        <v>18</v>
      </c>
      <c r="L10150">
        <v>0</v>
      </c>
    </row>
    <row r="10151" spans="1:12" x14ac:dyDescent="0.25">
      <c r="A10151">
        <v>95081000</v>
      </c>
      <c r="C10151">
        <v>0</v>
      </c>
      <c r="D10151" t="s">
        <v>11241</v>
      </c>
      <c r="E10151">
        <v>1429</v>
      </c>
      <c r="F10151">
        <v>1839</v>
      </c>
      <c r="G10151">
        <v>1800</v>
      </c>
      <c r="H10151">
        <v>0</v>
      </c>
      <c r="I10151">
        <v>14.29</v>
      </c>
      <c r="J10151">
        <v>18.39</v>
      </c>
      <c r="K10151">
        <v>18</v>
      </c>
      <c r="L10151">
        <v>0</v>
      </c>
    </row>
    <row r="10152" spans="1:12" x14ac:dyDescent="0.25">
      <c r="A10152">
        <v>95081000</v>
      </c>
      <c r="B10152">
        <v>1</v>
      </c>
      <c r="C10152">
        <v>0</v>
      </c>
      <c r="D10152" t="s">
        <v>11242</v>
      </c>
      <c r="E10152">
        <v>1345</v>
      </c>
      <c r="F10152">
        <v>1755</v>
      </c>
      <c r="G10152">
        <v>1800</v>
      </c>
      <c r="H10152">
        <v>0</v>
      </c>
      <c r="I10152">
        <v>13.45</v>
      </c>
      <c r="J10152">
        <v>17.55</v>
      </c>
      <c r="K10152">
        <v>18</v>
      </c>
      <c r="L10152">
        <v>0</v>
      </c>
    </row>
    <row r="10153" spans="1:12" x14ac:dyDescent="0.25">
      <c r="A10153">
        <v>95082110</v>
      </c>
      <c r="C10153">
        <v>0</v>
      </c>
      <c r="D10153" t="s">
        <v>12553</v>
      </c>
      <c r="E10153">
        <v>1429</v>
      </c>
      <c r="F10153">
        <v>1629</v>
      </c>
      <c r="G10153">
        <v>1800</v>
      </c>
      <c r="H10153">
        <v>0</v>
      </c>
      <c r="I10153">
        <v>14.29</v>
      </c>
      <c r="J10153">
        <v>16.29</v>
      </c>
      <c r="K10153">
        <v>18</v>
      </c>
      <c r="L10153">
        <v>0</v>
      </c>
    </row>
    <row r="10154" spans="1:12" x14ac:dyDescent="0.25">
      <c r="A10154">
        <v>95082120</v>
      </c>
      <c r="C10154">
        <v>0</v>
      </c>
      <c r="D10154" t="s">
        <v>12554</v>
      </c>
      <c r="E10154">
        <v>1429</v>
      </c>
      <c r="F10154">
        <v>1629</v>
      </c>
      <c r="G10154">
        <v>1800</v>
      </c>
      <c r="H10154">
        <v>0</v>
      </c>
      <c r="I10154">
        <v>14.29</v>
      </c>
      <c r="J10154">
        <v>16.29</v>
      </c>
      <c r="K10154">
        <v>18</v>
      </c>
      <c r="L10154">
        <v>0</v>
      </c>
    </row>
    <row r="10155" spans="1:12" x14ac:dyDescent="0.25">
      <c r="A10155">
        <v>95082190</v>
      </c>
      <c r="C10155">
        <v>0</v>
      </c>
      <c r="D10155" t="s">
        <v>12555</v>
      </c>
      <c r="E10155">
        <v>1429</v>
      </c>
      <c r="F10155">
        <v>1839</v>
      </c>
      <c r="G10155">
        <v>1800</v>
      </c>
      <c r="H10155">
        <v>0</v>
      </c>
      <c r="I10155">
        <v>14.29</v>
      </c>
      <c r="J10155">
        <v>18.39</v>
      </c>
      <c r="K10155">
        <v>18</v>
      </c>
      <c r="L10155">
        <v>0</v>
      </c>
    </row>
    <row r="10156" spans="1:12" x14ac:dyDescent="0.25">
      <c r="A10156">
        <v>95082210</v>
      </c>
      <c r="C10156">
        <v>0</v>
      </c>
      <c r="D10156" t="s">
        <v>12556</v>
      </c>
      <c r="E10156">
        <v>1429</v>
      </c>
      <c r="F10156">
        <v>1839</v>
      </c>
      <c r="G10156">
        <v>1800</v>
      </c>
      <c r="H10156">
        <v>0</v>
      </c>
      <c r="I10156">
        <v>14.29</v>
      </c>
      <c r="J10156">
        <v>18.39</v>
      </c>
      <c r="K10156">
        <v>18</v>
      </c>
      <c r="L10156">
        <v>0</v>
      </c>
    </row>
    <row r="10157" spans="1:12" x14ac:dyDescent="0.25">
      <c r="A10157">
        <v>95082290</v>
      </c>
      <c r="C10157">
        <v>0</v>
      </c>
      <c r="D10157" t="s">
        <v>12557</v>
      </c>
      <c r="E10157">
        <v>1429</v>
      </c>
      <c r="F10157">
        <v>1629</v>
      </c>
      <c r="G10157">
        <v>1800</v>
      </c>
      <c r="H10157">
        <v>0</v>
      </c>
      <c r="I10157">
        <v>14.29</v>
      </c>
      <c r="J10157">
        <v>16.29</v>
      </c>
      <c r="K10157">
        <v>18</v>
      </c>
      <c r="L10157">
        <v>0</v>
      </c>
    </row>
    <row r="10158" spans="1:12" x14ac:dyDescent="0.25">
      <c r="A10158">
        <v>95082300</v>
      </c>
      <c r="C10158">
        <v>0</v>
      </c>
      <c r="D10158" t="s">
        <v>12558</v>
      </c>
      <c r="E10158">
        <v>1429</v>
      </c>
      <c r="F10158">
        <v>1629</v>
      </c>
      <c r="G10158">
        <v>1800</v>
      </c>
      <c r="H10158">
        <v>0</v>
      </c>
      <c r="I10158">
        <v>14.29</v>
      </c>
      <c r="J10158">
        <v>16.29</v>
      </c>
      <c r="K10158">
        <v>18</v>
      </c>
      <c r="L10158">
        <v>0</v>
      </c>
    </row>
    <row r="10159" spans="1:12" x14ac:dyDescent="0.25">
      <c r="A10159">
        <v>95082400</v>
      </c>
      <c r="C10159">
        <v>0</v>
      </c>
      <c r="D10159" t="s">
        <v>12559</v>
      </c>
      <c r="E10159">
        <v>1429</v>
      </c>
      <c r="F10159">
        <v>1629</v>
      </c>
      <c r="G10159">
        <v>1800</v>
      </c>
      <c r="H10159">
        <v>0</v>
      </c>
      <c r="I10159">
        <v>14.29</v>
      </c>
      <c r="J10159">
        <v>16.29</v>
      </c>
      <c r="K10159">
        <v>18</v>
      </c>
      <c r="L10159">
        <v>0</v>
      </c>
    </row>
    <row r="10160" spans="1:12" x14ac:dyDescent="0.25">
      <c r="A10160">
        <v>95082500</v>
      </c>
      <c r="C10160">
        <v>0</v>
      </c>
      <c r="D10160" t="s">
        <v>12560</v>
      </c>
      <c r="E10160">
        <v>1429</v>
      </c>
      <c r="F10160">
        <v>1629</v>
      </c>
      <c r="G10160">
        <v>1800</v>
      </c>
      <c r="H10160">
        <v>0</v>
      </c>
      <c r="I10160">
        <v>14.29</v>
      </c>
      <c r="J10160">
        <v>16.29</v>
      </c>
      <c r="K10160">
        <v>18</v>
      </c>
      <c r="L10160">
        <v>0</v>
      </c>
    </row>
    <row r="10161" spans="1:12" x14ac:dyDescent="0.25">
      <c r="A10161">
        <v>95082600</v>
      </c>
      <c r="C10161">
        <v>0</v>
      </c>
      <c r="D10161" t="s">
        <v>12561</v>
      </c>
      <c r="E10161">
        <v>1429</v>
      </c>
      <c r="F10161">
        <v>1629</v>
      </c>
      <c r="G10161">
        <v>1800</v>
      </c>
      <c r="H10161">
        <v>0</v>
      </c>
      <c r="I10161">
        <v>14.29</v>
      </c>
      <c r="J10161">
        <v>16.29</v>
      </c>
      <c r="K10161">
        <v>18</v>
      </c>
      <c r="L10161">
        <v>0</v>
      </c>
    </row>
    <row r="10162" spans="1:12" x14ac:dyDescent="0.25">
      <c r="A10162">
        <v>95082900</v>
      </c>
      <c r="C10162">
        <v>0</v>
      </c>
      <c r="D10162" t="s">
        <v>12557</v>
      </c>
      <c r="E10162">
        <v>1429</v>
      </c>
      <c r="F10162">
        <v>1629</v>
      </c>
      <c r="G10162">
        <v>1800</v>
      </c>
      <c r="H10162">
        <v>0</v>
      </c>
      <c r="I10162">
        <v>14.29</v>
      </c>
      <c r="J10162">
        <v>16.29</v>
      </c>
      <c r="K10162">
        <v>18</v>
      </c>
      <c r="L10162">
        <v>0</v>
      </c>
    </row>
    <row r="10163" spans="1:12" x14ac:dyDescent="0.25">
      <c r="A10163">
        <v>95083000</v>
      </c>
      <c r="C10163">
        <v>0</v>
      </c>
      <c r="D10163" t="s">
        <v>12562</v>
      </c>
      <c r="E10163">
        <v>1429</v>
      </c>
      <c r="F10163">
        <v>1629</v>
      </c>
      <c r="G10163">
        <v>1800</v>
      </c>
      <c r="H10163">
        <v>0</v>
      </c>
      <c r="I10163">
        <v>14.29</v>
      </c>
      <c r="J10163">
        <v>16.29</v>
      </c>
      <c r="K10163">
        <v>18</v>
      </c>
      <c r="L10163">
        <v>0</v>
      </c>
    </row>
    <row r="10164" spans="1:12" x14ac:dyDescent="0.25">
      <c r="A10164">
        <v>95084000</v>
      </c>
      <c r="C10164">
        <v>0</v>
      </c>
      <c r="D10164" t="s">
        <v>12563</v>
      </c>
      <c r="E10164">
        <v>1429</v>
      </c>
      <c r="F10164">
        <v>1629</v>
      </c>
      <c r="G10164">
        <v>1800</v>
      </c>
      <c r="H10164">
        <v>0</v>
      </c>
      <c r="I10164">
        <v>14.29</v>
      </c>
      <c r="J10164">
        <v>16.29</v>
      </c>
      <c r="K10164">
        <v>18</v>
      </c>
      <c r="L10164">
        <v>0</v>
      </c>
    </row>
    <row r="10165" spans="1:12" x14ac:dyDescent="0.25">
      <c r="A10165">
        <v>96011000</v>
      </c>
      <c r="C10165">
        <v>0</v>
      </c>
      <c r="D10165" t="s">
        <v>9249</v>
      </c>
      <c r="E10165">
        <v>1345</v>
      </c>
      <c r="F10165">
        <v>1737</v>
      </c>
      <c r="G10165">
        <v>1800</v>
      </c>
      <c r="H10165">
        <v>0</v>
      </c>
      <c r="I10165">
        <v>13.45</v>
      </c>
      <c r="J10165">
        <v>17.37</v>
      </c>
      <c r="K10165">
        <v>18</v>
      </c>
      <c r="L10165">
        <v>0</v>
      </c>
    </row>
    <row r="10166" spans="1:12" x14ac:dyDescent="0.25">
      <c r="A10166">
        <v>96019000</v>
      </c>
      <c r="C10166">
        <v>0</v>
      </c>
      <c r="D10166" t="s">
        <v>9250</v>
      </c>
      <c r="E10166">
        <v>1345</v>
      </c>
      <c r="F10166">
        <v>1737</v>
      </c>
      <c r="G10166">
        <v>1800</v>
      </c>
      <c r="H10166">
        <v>0</v>
      </c>
      <c r="I10166">
        <v>13.45</v>
      </c>
      <c r="J10166">
        <v>17.37</v>
      </c>
      <c r="K10166">
        <v>18</v>
      </c>
      <c r="L10166">
        <v>0</v>
      </c>
    </row>
    <row r="10167" spans="1:12" x14ac:dyDescent="0.25">
      <c r="A10167">
        <v>96020010</v>
      </c>
      <c r="C10167">
        <v>0</v>
      </c>
      <c r="D10167" t="s">
        <v>9251</v>
      </c>
      <c r="E10167">
        <v>1345</v>
      </c>
      <c r="F10167">
        <v>1699</v>
      </c>
      <c r="G10167">
        <v>1800</v>
      </c>
      <c r="H10167">
        <v>0</v>
      </c>
      <c r="I10167">
        <v>13.45</v>
      </c>
      <c r="J10167">
        <v>16.989999999999998</v>
      </c>
      <c r="K10167">
        <v>18</v>
      </c>
      <c r="L10167">
        <v>0</v>
      </c>
    </row>
    <row r="10168" spans="1:12" x14ac:dyDescent="0.25">
      <c r="A10168">
        <v>96020020</v>
      </c>
      <c r="C10168">
        <v>0</v>
      </c>
      <c r="D10168" t="s">
        <v>9252</v>
      </c>
      <c r="E10168">
        <v>1345</v>
      </c>
      <c r="F10168">
        <v>1737</v>
      </c>
      <c r="G10168">
        <v>1800</v>
      </c>
      <c r="H10168">
        <v>0</v>
      </c>
      <c r="I10168">
        <v>13.45</v>
      </c>
      <c r="J10168">
        <v>17.37</v>
      </c>
      <c r="K10168">
        <v>18</v>
      </c>
      <c r="L10168">
        <v>0</v>
      </c>
    </row>
    <row r="10169" spans="1:12" x14ac:dyDescent="0.25">
      <c r="A10169">
        <v>96020090</v>
      </c>
      <c r="C10169">
        <v>0</v>
      </c>
      <c r="D10169" t="s">
        <v>9253</v>
      </c>
      <c r="E10169">
        <v>1345</v>
      </c>
      <c r="F10169">
        <v>1737</v>
      </c>
      <c r="G10169">
        <v>1800</v>
      </c>
      <c r="H10169">
        <v>0</v>
      </c>
      <c r="I10169">
        <v>13.45</v>
      </c>
      <c r="J10169">
        <v>17.37</v>
      </c>
      <c r="K10169">
        <v>18</v>
      </c>
      <c r="L10169">
        <v>0</v>
      </c>
    </row>
    <row r="10170" spans="1:12" x14ac:dyDescent="0.25">
      <c r="A10170">
        <v>96031000</v>
      </c>
      <c r="C10170">
        <v>0</v>
      </c>
      <c r="D10170" t="s">
        <v>9254</v>
      </c>
      <c r="E10170">
        <v>1345</v>
      </c>
      <c r="F10170">
        <v>2939</v>
      </c>
      <c r="G10170">
        <v>1800</v>
      </c>
      <c r="H10170">
        <v>0</v>
      </c>
      <c r="I10170">
        <v>13.45</v>
      </c>
      <c r="J10170">
        <v>29.39</v>
      </c>
      <c r="K10170">
        <v>18</v>
      </c>
      <c r="L10170">
        <v>0</v>
      </c>
    </row>
    <row r="10171" spans="1:12" x14ac:dyDescent="0.25">
      <c r="A10171">
        <v>96032100</v>
      </c>
      <c r="C10171">
        <v>0</v>
      </c>
      <c r="D10171" t="s">
        <v>9255</v>
      </c>
      <c r="E10171">
        <v>1345</v>
      </c>
      <c r="F10171">
        <v>2939</v>
      </c>
      <c r="G10171">
        <v>1200</v>
      </c>
      <c r="H10171">
        <v>0</v>
      </c>
      <c r="I10171">
        <v>13.45</v>
      </c>
      <c r="J10171">
        <v>29.39</v>
      </c>
      <c r="K10171">
        <v>12</v>
      </c>
      <c r="L10171">
        <v>0</v>
      </c>
    </row>
    <row r="10172" spans="1:12" x14ac:dyDescent="0.25">
      <c r="A10172">
        <v>96032900</v>
      </c>
      <c r="C10172">
        <v>0</v>
      </c>
      <c r="D10172" t="s">
        <v>9256</v>
      </c>
      <c r="E10172">
        <v>1345</v>
      </c>
      <c r="F10172">
        <v>2939</v>
      </c>
      <c r="G10172">
        <v>1800</v>
      </c>
      <c r="H10172">
        <v>0</v>
      </c>
      <c r="I10172">
        <v>13.45</v>
      </c>
      <c r="J10172">
        <v>29.39</v>
      </c>
      <c r="K10172">
        <v>18</v>
      </c>
      <c r="L10172">
        <v>0</v>
      </c>
    </row>
    <row r="10173" spans="1:12" x14ac:dyDescent="0.25">
      <c r="A10173">
        <v>96033000</v>
      </c>
      <c r="C10173">
        <v>0</v>
      </c>
      <c r="D10173" t="s">
        <v>9257</v>
      </c>
      <c r="E10173">
        <v>1345</v>
      </c>
      <c r="F10173">
        <v>2939</v>
      </c>
      <c r="G10173">
        <v>1800</v>
      </c>
      <c r="H10173">
        <v>0</v>
      </c>
      <c r="I10173">
        <v>13.45</v>
      </c>
      <c r="J10173">
        <v>29.39</v>
      </c>
      <c r="K10173">
        <v>18</v>
      </c>
      <c r="L10173">
        <v>0</v>
      </c>
    </row>
    <row r="10174" spans="1:12" x14ac:dyDescent="0.25">
      <c r="A10174">
        <v>96034010</v>
      </c>
      <c r="C10174">
        <v>0</v>
      </c>
      <c r="D10174" t="s">
        <v>9258</v>
      </c>
      <c r="E10174">
        <v>1345</v>
      </c>
      <c r="F10174">
        <v>1737</v>
      </c>
      <c r="G10174">
        <v>1800</v>
      </c>
      <c r="H10174">
        <v>0</v>
      </c>
      <c r="I10174">
        <v>13.45</v>
      </c>
      <c r="J10174">
        <v>17.37</v>
      </c>
      <c r="K10174">
        <v>18</v>
      </c>
      <c r="L10174">
        <v>0</v>
      </c>
    </row>
    <row r="10175" spans="1:12" x14ac:dyDescent="0.25">
      <c r="A10175">
        <v>96034090</v>
      </c>
      <c r="C10175">
        <v>0</v>
      </c>
      <c r="D10175" t="s">
        <v>9259</v>
      </c>
      <c r="E10175">
        <v>1345</v>
      </c>
      <c r="F10175">
        <v>1737</v>
      </c>
      <c r="G10175">
        <v>1800</v>
      </c>
      <c r="H10175">
        <v>0</v>
      </c>
      <c r="I10175">
        <v>13.45</v>
      </c>
      <c r="J10175">
        <v>17.37</v>
      </c>
      <c r="K10175">
        <v>18</v>
      </c>
      <c r="L10175">
        <v>0</v>
      </c>
    </row>
    <row r="10176" spans="1:12" x14ac:dyDescent="0.25">
      <c r="A10176">
        <v>96035000</v>
      </c>
      <c r="C10176">
        <v>0</v>
      </c>
      <c r="D10176" t="s">
        <v>9260</v>
      </c>
      <c r="E10176">
        <v>1345</v>
      </c>
      <c r="F10176">
        <v>1755</v>
      </c>
      <c r="G10176">
        <v>1800</v>
      </c>
      <c r="H10176">
        <v>0</v>
      </c>
      <c r="I10176">
        <v>13.45</v>
      </c>
      <c r="J10176">
        <v>17.55</v>
      </c>
      <c r="K10176">
        <v>18</v>
      </c>
      <c r="L10176">
        <v>0</v>
      </c>
    </row>
    <row r="10177" spans="1:12" x14ac:dyDescent="0.25">
      <c r="A10177">
        <v>96039000</v>
      </c>
      <c r="C10177">
        <v>0</v>
      </c>
      <c r="D10177" t="s">
        <v>9261</v>
      </c>
      <c r="E10177">
        <v>1345</v>
      </c>
      <c r="F10177">
        <v>1737</v>
      </c>
      <c r="G10177">
        <v>1800</v>
      </c>
      <c r="H10177">
        <v>0</v>
      </c>
      <c r="I10177">
        <v>13.45</v>
      </c>
      <c r="J10177">
        <v>17.37</v>
      </c>
      <c r="K10177">
        <v>18</v>
      </c>
      <c r="L10177">
        <v>0</v>
      </c>
    </row>
    <row r="10178" spans="1:12" x14ac:dyDescent="0.25">
      <c r="A10178">
        <v>96040000</v>
      </c>
      <c r="C10178">
        <v>0</v>
      </c>
      <c r="D10178" t="s">
        <v>9262</v>
      </c>
      <c r="E10178">
        <v>1345</v>
      </c>
      <c r="F10178">
        <v>1737</v>
      </c>
      <c r="G10178">
        <v>1800</v>
      </c>
      <c r="H10178">
        <v>0</v>
      </c>
      <c r="I10178">
        <v>13.45</v>
      </c>
      <c r="J10178">
        <v>17.37</v>
      </c>
      <c r="K10178">
        <v>18</v>
      </c>
      <c r="L10178">
        <v>0</v>
      </c>
    </row>
    <row r="10179" spans="1:12" x14ac:dyDescent="0.25">
      <c r="A10179">
        <v>96050000</v>
      </c>
      <c r="C10179">
        <v>0</v>
      </c>
      <c r="D10179" t="s">
        <v>9263</v>
      </c>
      <c r="E10179">
        <v>1955</v>
      </c>
      <c r="F10179">
        <v>3549</v>
      </c>
      <c r="G10179">
        <v>1800</v>
      </c>
      <c r="H10179">
        <v>0</v>
      </c>
      <c r="I10179">
        <v>19.55</v>
      </c>
      <c r="J10179">
        <v>35.49</v>
      </c>
      <c r="K10179">
        <v>18</v>
      </c>
      <c r="L10179">
        <v>0</v>
      </c>
    </row>
    <row r="10180" spans="1:12" x14ac:dyDescent="0.25">
      <c r="A10180">
        <v>96061000</v>
      </c>
      <c r="C10180">
        <v>0</v>
      </c>
      <c r="D10180" t="s">
        <v>9264</v>
      </c>
      <c r="E10180">
        <v>1345</v>
      </c>
      <c r="F10180">
        <v>1737</v>
      </c>
      <c r="G10180">
        <v>1800</v>
      </c>
      <c r="H10180">
        <v>0</v>
      </c>
      <c r="I10180">
        <v>13.45</v>
      </c>
      <c r="J10180">
        <v>17.37</v>
      </c>
      <c r="K10180">
        <v>18</v>
      </c>
      <c r="L10180">
        <v>0</v>
      </c>
    </row>
    <row r="10181" spans="1:12" x14ac:dyDescent="0.25">
      <c r="A10181">
        <v>96062100</v>
      </c>
      <c r="C10181">
        <v>0</v>
      </c>
      <c r="D10181" t="s">
        <v>9265</v>
      </c>
      <c r="E10181">
        <v>1345</v>
      </c>
      <c r="F10181">
        <v>1737</v>
      </c>
      <c r="G10181">
        <v>1800</v>
      </c>
      <c r="H10181">
        <v>0</v>
      </c>
      <c r="I10181">
        <v>13.45</v>
      </c>
      <c r="J10181">
        <v>17.37</v>
      </c>
      <c r="K10181">
        <v>18</v>
      </c>
      <c r="L10181">
        <v>0</v>
      </c>
    </row>
    <row r="10182" spans="1:12" x14ac:dyDescent="0.25">
      <c r="A10182">
        <v>96062200</v>
      </c>
      <c r="C10182">
        <v>0</v>
      </c>
      <c r="D10182" t="s">
        <v>9266</v>
      </c>
      <c r="E10182">
        <v>1345</v>
      </c>
      <c r="F10182">
        <v>1737</v>
      </c>
      <c r="G10182">
        <v>1800</v>
      </c>
      <c r="H10182">
        <v>0</v>
      </c>
      <c r="I10182">
        <v>13.45</v>
      </c>
      <c r="J10182">
        <v>17.37</v>
      </c>
      <c r="K10182">
        <v>18</v>
      </c>
      <c r="L10182">
        <v>0</v>
      </c>
    </row>
    <row r="10183" spans="1:12" x14ac:dyDescent="0.25">
      <c r="A10183">
        <v>96062900</v>
      </c>
      <c r="C10183">
        <v>0</v>
      </c>
      <c r="D10183" t="s">
        <v>9267</v>
      </c>
      <c r="E10183">
        <v>1345</v>
      </c>
      <c r="F10183">
        <v>1737</v>
      </c>
      <c r="G10183">
        <v>1800</v>
      </c>
      <c r="H10183">
        <v>0</v>
      </c>
      <c r="I10183">
        <v>13.45</v>
      </c>
      <c r="J10183">
        <v>17.37</v>
      </c>
      <c r="K10183">
        <v>18</v>
      </c>
      <c r="L10183">
        <v>0</v>
      </c>
    </row>
    <row r="10184" spans="1:12" x14ac:dyDescent="0.25">
      <c r="A10184">
        <v>96063000</v>
      </c>
      <c r="C10184">
        <v>0</v>
      </c>
      <c r="D10184" t="s">
        <v>9268</v>
      </c>
      <c r="E10184">
        <v>1345</v>
      </c>
      <c r="F10184">
        <v>1737</v>
      </c>
      <c r="G10184">
        <v>1800</v>
      </c>
      <c r="H10184">
        <v>0</v>
      </c>
      <c r="I10184">
        <v>13.45</v>
      </c>
      <c r="J10184">
        <v>17.37</v>
      </c>
      <c r="K10184">
        <v>18</v>
      </c>
      <c r="L10184">
        <v>0</v>
      </c>
    </row>
    <row r="10185" spans="1:12" x14ac:dyDescent="0.25">
      <c r="A10185">
        <v>96071100</v>
      </c>
      <c r="C10185">
        <v>0</v>
      </c>
      <c r="D10185" t="s">
        <v>9269</v>
      </c>
      <c r="E10185">
        <v>1345</v>
      </c>
      <c r="F10185">
        <v>1737</v>
      </c>
      <c r="G10185">
        <v>1800</v>
      </c>
      <c r="H10185">
        <v>0</v>
      </c>
      <c r="I10185">
        <v>13.45</v>
      </c>
      <c r="J10185">
        <v>17.37</v>
      </c>
      <c r="K10185">
        <v>18</v>
      </c>
      <c r="L10185">
        <v>0</v>
      </c>
    </row>
    <row r="10186" spans="1:12" x14ac:dyDescent="0.25">
      <c r="A10186">
        <v>96071900</v>
      </c>
      <c r="C10186">
        <v>0</v>
      </c>
      <c r="D10186" t="s">
        <v>9270</v>
      </c>
      <c r="E10186">
        <v>1345</v>
      </c>
      <c r="F10186">
        <v>1737</v>
      </c>
      <c r="G10186">
        <v>1800</v>
      </c>
      <c r="H10186">
        <v>0</v>
      </c>
      <c r="I10186">
        <v>13.45</v>
      </c>
      <c r="J10186">
        <v>17.37</v>
      </c>
      <c r="K10186">
        <v>18</v>
      </c>
      <c r="L10186">
        <v>0</v>
      </c>
    </row>
    <row r="10187" spans="1:12" x14ac:dyDescent="0.25">
      <c r="A10187">
        <v>96072000</v>
      </c>
      <c r="C10187">
        <v>0</v>
      </c>
      <c r="D10187" t="s">
        <v>9271</v>
      </c>
      <c r="E10187">
        <v>1345</v>
      </c>
      <c r="F10187">
        <v>1737</v>
      </c>
      <c r="G10187">
        <v>1800</v>
      </c>
      <c r="H10187">
        <v>0</v>
      </c>
      <c r="I10187">
        <v>13.45</v>
      </c>
      <c r="J10187">
        <v>17.37</v>
      </c>
      <c r="K10187">
        <v>18</v>
      </c>
      <c r="L10187">
        <v>0</v>
      </c>
    </row>
    <row r="10188" spans="1:12" x14ac:dyDescent="0.25">
      <c r="A10188">
        <v>96081000</v>
      </c>
      <c r="C10188">
        <v>0</v>
      </c>
      <c r="D10188" t="s">
        <v>9272</v>
      </c>
      <c r="E10188">
        <v>1938</v>
      </c>
      <c r="F10188">
        <v>2634</v>
      </c>
      <c r="G10188">
        <v>1800</v>
      </c>
      <c r="H10188">
        <v>0</v>
      </c>
      <c r="I10188">
        <v>19.38</v>
      </c>
      <c r="J10188">
        <v>26.34</v>
      </c>
      <c r="K10188">
        <v>18</v>
      </c>
      <c r="L10188">
        <v>0</v>
      </c>
    </row>
    <row r="10189" spans="1:12" x14ac:dyDescent="0.25">
      <c r="A10189">
        <v>96082000</v>
      </c>
      <c r="C10189">
        <v>0</v>
      </c>
      <c r="D10189" t="s">
        <v>9273</v>
      </c>
      <c r="E10189">
        <v>1754</v>
      </c>
      <c r="F10189">
        <v>2450</v>
      </c>
      <c r="G10189">
        <v>1800</v>
      </c>
      <c r="H10189">
        <v>0</v>
      </c>
      <c r="I10189">
        <v>17.54</v>
      </c>
      <c r="J10189">
        <v>24.5</v>
      </c>
      <c r="K10189">
        <v>18</v>
      </c>
      <c r="L10189">
        <v>0</v>
      </c>
    </row>
    <row r="10190" spans="1:12" x14ac:dyDescent="0.25">
      <c r="A10190">
        <v>96083000</v>
      </c>
      <c r="C10190">
        <v>0</v>
      </c>
      <c r="D10190" t="s">
        <v>9274</v>
      </c>
      <c r="E10190">
        <v>2495</v>
      </c>
      <c r="F10190">
        <v>4089</v>
      </c>
      <c r="G10190">
        <v>1800</v>
      </c>
      <c r="H10190">
        <v>0</v>
      </c>
      <c r="I10190">
        <v>24.95</v>
      </c>
      <c r="J10190">
        <v>40.89</v>
      </c>
      <c r="K10190">
        <v>18</v>
      </c>
      <c r="L10190">
        <v>0</v>
      </c>
    </row>
    <row r="10191" spans="1:12" x14ac:dyDescent="0.25">
      <c r="A10191">
        <v>96084000</v>
      </c>
      <c r="C10191">
        <v>0</v>
      </c>
      <c r="D10191" t="s">
        <v>9275</v>
      </c>
      <c r="E10191">
        <v>1754</v>
      </c>
      <c r="F10191">
        <v>2450</v>
      </c>
      <c r="G10191">
        <v>1800</v>
      </c>
      <c r="H10191">
        <v>0</v>
      </c>
      <c r="I10191">
        <v>17.54</v>
      </c>
      <c r="J10191">
        <v>24.5</v>
      </c>
      <c r="K10191">
        <v>18</v>
      </c>
      <c r="L10191">
        <v>0</v>
      </c>
    </row>
    <row r="10192" spans="1:12" x14ac:dyDescent="0.25">
      <c r="A10192">
        <v>96085000</v>
      </c>
      <c r="C10192">
        <v>0</v>
      </c>
      <c r="D10192" t="s">
        <v>9276</v>
      </c>
      <c r="E10192">
        <v>1754</v>
      </c>
      <c r="F10192">
        <v>2450</v>
      </c>
      <c r="G10192">
        <v>1800</v>
      </c>
      <c r="H10192">
        <v>0</v>
      </c>
      <c r="I10192">
        <v>17.54</v>
      </c>
      <c r="J10192">
        <v>24.5</v>
      </c>
      <c r="K10192">
        <v>18</v>
      </c>
      <c r="L10192">
        <v>0</v>
      </c>
    </row>
    <row r="10193" spans="1:12" x14ac:dyDescent="0.25">
      <c r="A10193">
        <v>96086000</v>
      </c>
      <c r="C10193">
        <v>0</v>
      </c>
      <c r="D10193" t="s">
        <v>9277</v>
      </c>
      <c r="E10193">
        <v>1754</v>
      </c>
      <c r="F10193">
        <v>2450</v>
      </c>
      <c r="G10193">
        <v>1800</v>
      </c>
      <c r="H10193">
        <v>0</v>
      </c>
      <c r="I10193">
        <v>17.54</v>
      </c>
      <c r="J10193">
        <v>24.5</v>
      </c>
      <c r="K10193">
        <v>18</v>
      </c>
      <c r="L10193">
        <v>0</v>
      </c>
    </row>
    <row r="10194" spans="1:12" x14ac:dyDescent="0.25">
      <c r="A10194">
        <v>96089100</v>
      </c>
      <c r="C10194">
        <v>0</v>
      </c>
      <c r="D10194" t="s">
        <v>9278</v>
      </c>
      <c r="E10194">
        <v>1754</v>
      </c>
      <c r="F10194">
        <v>2450</v>
      </c>
      <c r="G10194">
        <v>1800</v>
      </c>
      <c r="H10194">
        <v>0</v>
      </c>
      <c r="I10194">
        <v>17.54</v>
      </c>
      <c r="J10194">
        <v>24.5</v>
      </c>
      <c r="K10194">
        <v>18</v>
      </c>
      <c r="L10194">
        <v>0</v>
      </c>
    </row>
    <row r="10195" spans="1:12" x14ac:dyDescent="0.25">
      <c r="A10195">
        <v>96089981</v>
      </c>
      <c r="C10195">
        <v>0</v>
      </c>
      <c r="D10195" t="s">
        <v>9279</v>
      </c>
      <c r="E10195">
        <v>1754</v>
      </c>
      <c r="F10195">
        <v>2450</v>
      </c>
      <c r="G10195">
        <v>1800</v>
      </c>
      <c r="H10195">
        <v>0</v>
      </c>
      <c r="I10195">
        <v>17.54</v>
      </c>
      <c r="J10195">
        <v>24.5</v>
      </c>
      <c r="K10195">
        <v>18</v>
      </c>
      <c r="L10195">
        <v>0</v>
      </c>
    </row>
    <row r="10196" spans="1:12" x14ac:dyDescent="0.25">
      <c r="A10196">
        <v>96089989</v>
      </c>
      <c r="C10196">
        <v>0</v>
      </c>
      <c r="D10196" t="s">
        <v>9280</v>
      </c>
      <c r="E10196">
        <v>1754</v>
      </c>
      <c r="F10196">
        <v>2450</v>
      </c>
      <c r="G10196">
        <v>1800</v>
      </c>
      <c r="H10196">
        <v>0</v>
      </c>
      <c r="I10196">
        <v>17.54</v>
      </c>
      <c r="J10196">
        <v>24.5</v>
      </c>
      <c r="K10196">
        <v>18</v>
      </c>
      <c r="L10196">
        <v>0</v>
      </c>
    </row>
    <row r="10197" spans="1:12" x14ac:dyDescent="0.25">
      <c r="A10197">
        <v>96089990</v>
      </c>
      <c r="C10197">
        <v>0</v>
      </c>
      <c r="D10197" t="s">
        <v>9281</v>
      </c>
      <c r="E10197">
        <v>1754</v>
      </c>
      <c r="F10197">
        <v>2450</v>
      </c>
      <c r="G10197">
        <v>1800</v>
      </c>
      <c r="H10197">
        <v>0</v>
      </c>
      <c r="I10197">
        <v>17.54</v>
      </c>
      <c r="J10197">
        <v>24.5</v>
      </c>
      <c r="K10197">
        <v>18</v>
      </c>
      <c r="L10197">
        <v>0</v>
      </c>
    </row>
    <row r="10198" spans="1:12" x14ac:dyDescent="0.25">
      <c r="A10198">
        <v>96091000</v>
      </c>
      <c r="C10198">
        <v>0</v>
      </c>
      <c r="D10198" t="s">
        <v>9282</v>
      </c>
      <c r="E10198">
        <v>1345</v>
      </c>
      <c r="F10198">
        <v>1737</v>
      </c>
      <c r="G10198">
        <v>1800</v>
      </c>
      <c r="H10198">
        <v>0</v>
      </c>
      <c r="I10198">
        <v>13.45</v>
      </c>
      <c r="J10198">
        <v>17.37</v>
      </c>
      <c r="K10198">
        <v>18</v>
      </c>
      <c r="L10198">
        <v>0</v>
      </c>
    </row>
    <row r="10199" spans="1:12" x14ac:dyDescent="0.25">
      <c r="A10199">
        <v>96092000</v>
      </c>
      <c r="C10199">
        <v>0</v>
      </c>
      <c r="D10199" t="s">
        <v>9283</v>
      </c>
      <c r="E10199">
        <v>1345</v>
      </c>
      <c r="F10199">
        <v>1737</v>
      </c>
      <c r="G10199">
        <v>1800</v>
      </c>
      <c r="H10199">
        <v>0</v>
      </c>
      <c r="I10199">
        <v>13.45</v>
      </c>
      <c r="J10199">
        <v>17.37</v>
      </c>
      <c r="K10199">
        <v>18</v>
      </c>
      <c r="L10199">
        <v>0</v>
      </c>
    </row>
    <row r="10200" spans="1:12" x14ac:dyDescent="0.25">
      <c r="A10200">
        <v>96099000</v>
      </c>
      <c r="C10200">
        <v>0</v>
      </c>
      <c r="D10200" t="s">
        <v>9284</v>
      </c>
      <c r="E10200">
        <v>1345</v>
      </c>
      <c r="F10200">
        <v>1737</v>
      </c>
      <c r="G10200">
        <v>1800</v>
      </c>
      <c r="H10200">
        <v>0</v>
      </c>
      <c r="I10200">
        <v>13.45</v>
      </c>
      <c r="J10200">
        <v>17.37</v>
      </c>
      <c r="K10200">
        <v>18</v>
      </c>
      <c r="L10200">
        <v>0</v>
      </c>
    </row>
    <row r="10201" spans="1:12" x14ac:dyDescent="0.25">
      <c r="A10201">
        <v>96100000</v>
      </c>
      <c r="C10201">
        <v>0</v>
      </c>
      <c r="D10201" t="s">
        <v>9285</v>
      </c>
      <c r="E10201">
        <v>1345</v>
      </c>
      <c r="F10201">
        <v>1737</v>
      </c>
      <c r="G10201">
        <v>1800</v>
      </c>
      <c r="H10201">
        <v>0</v>
      </c>
      <c r="I10201">
        <v>13.45</v>
      </c>
      <c r="J10201">
        <v>17.37</v>
      </c>
      <c r="K10201">
        <v>18</v>
      </c>
      <c r="L10201">
        <v>0</v>
      </c>
    </row>
    <row r="10202" spans="1:12" x14ac:dyDescent="0.25">
      <c r="A10202">
        <v>96110000</v>
      </c>
      <c r="C10202">
        <v>0</v>
      </c>
      <c r="D10202" t="s">
        <v>9286</v>
      </c>
      <c r="E10202">
        <v>1345</v>
      </c>
      <c r="F10202">
        <v>1737</v>
      </c>
      <c r="G10202">
        <v>1800</v>
      </c>
      <c r="H10202">
        <v>0</v>
      </c>
      <c r="I10202">
        <v>13.45</v>
      </c>
      <c r="J10202">
        <v>17.37</v>
      </c>
      <c r="K10202">
        <v>18</v>
      </c>
      <c r="L10202">
        <v>0</v>
      </c>
    </row>
    <row r="10203" spans="1:12" x14ac:dyDescent="0.25">
      <c r="A10203">
        <v>96121000</v>
      </c>
      <c r="C10203">
        <v>0</v>
      </c>
      <c r="D10203" t="s">
        <v>12969</v>
      </c>
      <c r="E10203">
        <v>1524</v>
      </c>
      <c r="F10203">
        <v>1916</v>
      </c>
      <c r="G10203">
        <v>1800</v>
      </c>
      <c r="H10203">
        <v>0</v>
      </c>
      <c r="I10203">
        <v>15.24</v>
      </c>
      <c r="J10203">
        <v>19.16</v>
      </c>
      <c r="K10203">
        <v>18</v>
      </c>
      <c r="L10203">
        <v>0</v>
      </c>
    </row>
    <row r="10204" spans="1:12" x14ac:dyDescent="0.25">
      <c r="A10204">
        <v>96121000</v>
      </c>
      <c r="B10204">
        <v>1</v>
      </c>
      <c r="C10204">
        <v>0</v>
      </c>
      <c r="D10204" t="s">
        <v>12970</v>
      </c>
      <c r="E10204">
        <v>1574</v>
      </c>
      <c r="F10204">
        <v>1966</v>
      </c>
      <c r="G10204">
        <v>1800</v>
      </c>
      <c r="H10204">
        <v>0</v>
      </c>
      <c r="I10204">
        <v>15.74</v>
      </c>
      <c r="J10204">
        <v>19.66</v>
      </c>
      <c r="K10204">
        <v>18</v>
      </c>
      <c r="L10204">
        <v>0</v>
      </c>
    </row>
    <row r="10205" spans="1:12" x14ac:dyDescent="0.25">
      <c r="A10205">
        <v>96122000</v>
      </c>
      <c r="C10205">
        <v>0</v>
      </c>
      <c r="D10205" t="s">
        <v>9287</v>
      </c>
      <c r="E10205">
        <v>1503</v>
      </c>
      <c r="F10205">
        <v>1895</v>
      </c>
      <c r="G10205">
        <v>1800</v>
      </c>
      <c r="H10205">
        <v>0</v>
      </c>
      <c r="I10205">
        <v>15.03</v>
      </c>
      <c r="J10205">
        <v>18.95</v>
      </c>
      <c r="K10205">
        <v>18</v>
      </c>
      <c r="L10205">
        <v>0</v>
      </c>
    </row>
    <row r="10206" spans="1:12" x14ac:dyDescent="0.25">
      <c r="A10206">
        <v>96131000</v>
      </c>
      <c r="C10206">
        <v>0</v>
      </c>
      <c r="D10206" t="s">
        <v>9288</v>
      </c>
      <c r="E10206">
        <v>1738</v>
      </c>
      <c r="F10206">
        <v>2130</v>
      </c>
      <c r="G10206">
        <v>1800</v>
      </c>
      <c r="H10206">
        <v>0</v>
      </c>
      <c r="I10206">
        <v>17.38</v>
      </c>
      <c r="J10206">
        <v>21.3</v>
      </c>
      <c r="K10206">
        <v>18</v>
      </c>
      <c r="L10206">
        <v>0</v>
      </c>
    </row>
    <row r="10207" spans="1:12" x14ac:dyDescent="0.25">
      <c r="A10207">
        <v>96132000</v>
      </c>
      <c r="C10207">
        <v>0</v>
      </c>
      <c r="D10207" t="s">
        <v>9289</v>
      </c>
      <c r="E10207">
        <v>1629</v>
      </c>
      <c r="F10207">
        <v>2021</v>
      </c>
      <c r="G10207">
        <v>1800</v>
      </c>
      <c r="H10207">
        <v>0</v>
      </c>
      <c r="I10207">
        <v>16.29</v>
      </c>
      <c r="J10207">
        <v>20.21</v>
      </c>
      <c r="K10207">
        <v>18</v>
      </c>
      <c r="L10207">
        <v>0</v>
      </c>
    </row>
    <row r="10208" spans="1:12" x14ac:dyDescent="0.25">
      <c r="A10208">
        <v>96138000</v>
      </c>
      <c r="C10208">
        <v>0</v>
      </c>
      <c r="D10208" t="s">
        <v>9290</v>
      </c>
      <c r="E10208">
        <v>1920</v>
      </c>
      <c r="F10208">
        <v>2545</v>
      </c>
      <c r="G10208">
        <v>1800</v>
      </c>
      <c r="H10208">
        <v>0</v>
      </c>
      <c r="I10208">
        <v>19.2</v>
      </c>
      <c r="J10208">
        <v>25.45</v>
      </c>
      <c r="K10208">
        <v>18</v>
      </c>
      <c r="L10208">
        <v>0</v>
      </c>
    </row>
    <row r="10209" spans="1:12" x14ac:dyDescent="0.25">
      <c r="A10209">
        <v>96139000</v>
      </c>
      <c r="C10209">
        <v>0</v>
      </c>
      <c r="D10209" t="s">
        <v>9291</v>
      </c>
      <c r="E10209">
        <v>1629</v>
      </c>
      <c r="F10209">
        <v>2039</v>
      </c>
      <c r="G10209">
        <v>1800</v>
      </c>
      <c r="H10209">
        <v>0</v>
      </c>
      <c r="I10209">
        <v>16.29</v>
      </c>
      <c r="J10209">
        <v>20.39</v>
      </c>
      <c r="K10209">
        <v>18</v>
      </c>
      <c r="L10209">
        <v>0</v>
      </c>
    </row>
    <row r="10210" spans="1:12" x14ac:dyDescent="0.25">
      <c r="A10210">
        <v>96140000</v>
      </c>
      <c r="C10210">
        <v>0</v>
      </c>
      <c r="D10210" t="s">
        <v>11243</v>
      </c>
      <c r="E10210">
        <v>1570</v>
      </c>
      <c r="F10210">
        <v>1962</v>
      </c>
      <c r="G10210">
        <v>2500</v>
      </c>
      <c r="H10210">
        <v>0</v>
      </c>
      <c r="I10210">
        <v>15.7</v>
      </c>
      <c r="J10210">
        <v>19.62</v>
      </c>
      <c r="K10210">
        <v>25</v>
      </c>
      <c r="L10210">
        <v>0</v>
      </c>
    </row>
    <row r="10211" spans="1:12" x14ac:dyDescent="0.25">
      <c r="A10211">
        <v>96151100</v>
      </c>
      <c r="C10211">
        <v>0</v>
      </c>
      <c r="D10211" t="s">
        <v>9292</v>
      </c>
      <c r="E10211">
        <v>2233</v>
      </c>
      <c r="F10211">
        <v>3827</v>
      </c>
      <c r="G10211">
        <v>1800</v>
      </c>
      <c r="H10211">
        <v>0</v>
      </c>
      <c r="I10211">
        <v>22.33</v>
      </c>
      <c r="J10211">
        <v>38.270000000000003</v>
      </c>
      <c r="K10211">
        <v>18</v>
      </c>
      <c r="L10211">
        <v>0</v>
      </c>
    </row>
    <row r="10212" spans="1:12" x14ac:dyDescent="0.25">
      <c r="A10212">
        <v>96151900</v>
      </c>
      <c r="C10212">
        <v>0</v>
      </c>
      <c r="D10212" t="s">
        <v>9293</v>
      </c>
      <c r="E10212">
        <v>2233</v>
      </c>
      <c r="F10212">
        <v>3827</v>
      </c>
      <c r="G10212">
        <v>1800</v>
      </c>
      <c r="H10212">
        <v>0</v>
      </c>
      <c r="I10212">
        <v>22.33</v>
      </c>
      <c r="J10212">
        <v>38.270000000000003</v>
      </c>
      <c r="K10212">
        <v>18</v>
      </c>
      <c r="L10212">
        <v>0</v>
      </c>
    </row>
    <row r="10213" spans="1:12" x14ac:dyDescent="0.25">
      <c r="A10213">
        <v>96159000</v>
      </c>
      <c r="C10213">
        <v>0</v>
      </c>
      <c r="D10213" t="s">
        <v>9294</v>
      </c>
      <c r="E10213">
        <v>2233</v>
      </c>
      <c r="F10213">
        <v>3827</v>
      </c>
      <c r="G10213">
        <v>1800</v>
      </c>
      <c r="H10213">
        <v>0</v>
      </c>
      <c r="I10213">
        <v>22.33</v>
      </c>
      <c r="J10213">
        <v>38.270000000000003</v>
      </c>
      <c r="K10213">
        <v>18</v>
      </c>
      <c r="L10213">
        <v>0</v>
      </c>
    </row>
    <row r="10214" spans="1:12" x14ac:dyDescent="0.25">
      <c r="A10214">
        <v>96161000</v>
      </c>
      <c r="C10214">
        <v>0</v>
      </c>
      <c r="D10214" t="s">
        <v>9295</v>
      </c>
      <c r="E10214">
        <v>1503</v>
      </c>
      <c r="F10214">
        <v>1895</v>
      </c>
      <c r="G10214">
        <v>1800</v>
      </c>
      <c r="H10214">
        <v>0</v>
      </c>
      <c r="I10214">
        <v>15.03</v>
      </c>
      <c r="J10214">
        <v>18.95</v>
      </c>
      <c r="K10214">
        <v>18</v>
      </c>
      <c r="L10214">
        <v>0</v>
      </c>
    </row>
    <row r="10215" spans="1:12" x14ac:dyDescent="0.25">
      <c r="A10215">
        <v>96162000</v>
      </c>
      <c r="C10215">
        <v>0</v>
      </c>
      <c r="D10215" t="s">
        <v>9296</v>
      </c>
      <c r="E10215">
        <v>1345</v>
      </c>
      <c r="F10215">
        <v>2939</v>
      </c>
      <c r="G10215">
        <v>1800</v>
      </c>
      <c r="H10215">
        <v>0</v>
      </c>
      <c r="I10215">
        <v>13.45</v>
      </c>
      <c r="J10215">
        <v>29.39</v>
      </c>
      <c r="K10215">
        <v>18</v>
      </c>
      <c r="L10215">
        <v>0</v>
      </c>
    </row>
    <row r="10216" spans="1:12" x14ac:dyDescent="0.25">
      <c r="A10216">
        <v>96170010</v>
      </c>
      <c r="C10216">
        <v>0</v>
      </c>
      <c r="D10216" t="s">
        <v>9297</v>
      </c>
      <c r="E10216">
        <v>1467</v>
      </c>
      <c r="F10216">
        <v>1859</v>
      </c>
      <c r="G10216">
        <v>1800</v>
      </c>
      <c r="H10216">
        <v>0</v>
      </c>
      <c r="I10216">
        <v>14.67</v>
      </c>
      <c r="J10216">
        <v>18.59</v>
      </c>
      <c r="K10216">
        <v>18</v>
      </c>
      <c r="L10216">
        <v>0</v>
      </c>
    </row>
    <row r="10217" spans="1:12" x14ac:dyDescent="0.25">
      <c r="A10217">
        <v>96170020</v>
      </c>
      <c r="C10217">
        <v>0</v>
      </c>
      <c r="D10217" t="s">
        <v>9298</v>
      </c>
      <c r="E10217">
        <v>1524</v>
      </c>
      <c r="F10217">
        <v>1897</v>
      </c>
      <c r="G10217">
        <v>1800</v>
      </c>
      <c r="H10217">
        <v>0</v>
      </c>
      <c r="I10217">
        <v>15.24</v>
      </c>
      <c r="J10217">
        <v>18.97</v>
      </c>
      <c r="K10217">
        <v>18</v>
      </c>
      <c r="L10217">
        <v>0</v>
      </c>
    </row>
    <row r="10218" spans="1:12" x14ac:dyDescent="0.25">
      <c r="A10218">
        <v>96180000</v>
      </c>
      <c r="C10218">
        <v>0</v>
      </c>
      <c r="D10218" t="s">
        <v>9299</v>
      </c>
      <c r="E10218">
        <v>1489</v>
      </c>
      <c r="F10218">
        <v>1881</v>
      </c>
      <c r="G10218">
        <v>1800</v>
      </c>
      <c r="H10218">
        <v>0</v>
      </c>
      <c r="I10218">
        <v>14.89</v>
      </c>
      <c r="J10218">
        <v>18.809999999999999</v>
      </c>
      <c r="K10218">
        <v>18</v>
      </c>
      <c r="L10218">
        <v>0</v>
      </c>
    </row>
    <row r="10219" spans="1:12" x14ac:dyDescent="0.25">
      <c r="A10219">
        <v>96190000</v>
      </c>
      <c r="C10219">
        <v>0</v>
      </c>
      <c r="D10219" t="s">
        <v>9300</v>
      </c>
      <c r="E10219">
        <v>1345</v>
      </c>
      <c r="F10219">
        <v>2454</v>
      </c>
      <c r="G10219">
        <v>1800</v>
      </c>
      <c r="H10219">
        <v>0</v>
      </c>
      <c r="I10219">
        <v>13.45</v>
      </c>
      <c r="J10219">
        <v>24.54</v>
      </c>
      <c r="K10219">
        <v>18</v>
      </c>
      <c r="L10219">
        <v>0</v>
      </c>
    </row>
    <row r="10220" spans="1:12" x14ac:dyDescent="0.25">
      <c r="A10220">
        <v>96190000</v>
      </c>
      <c r="B10220">
        <v>1</v>
      </c>
      <c r="C10220">
        <v>0</v>
      </c>
      <c r="D10220" t="s">
        <v>11244</v>
      </c>
      <c r="E10220">
        <v>1660</v>
      </c>
      <c r="F10220">
        <v>2769</v>
      </c>
      <c r="G10220">
        <v>1800</v>
      </c>
      <c r="H10220">
        <v>0</v>
      </c>
      <c r="I10220">
        <v>16.600000000000001</v>
      </c>
      <c r="J10220">
        <v>27.69</v>
      </c>
      <c r="K10220">
        <v>18</v>
      </c>
      <c r="L10220">
        <v>0</v>
      </c>
    </row>
    <row r="10221" spans="1:12" x14ac:dyDescent="0.25">
      <c r="A10221">
        <v>96190000</v>
      </c>
      <c r="B10221">
        <v>2</v>
      </c>
      <c r="C10221">
        <v>0</v>
      </c>
      <c r="D10221" t="s">
        <v>11245</v>
      </c>
      <c r="E10221">
        <v>2233</v>
      </c>
      <c r="F10221">
        <v>3342</v>
      </c>
      <c r="G10221">
        <v>1800</v>
      </c>
      <c r="H10221">
        <v>0</v>
      </c>
      <c r="I10221">
        <v>22.33</v>
      </c>
      <c r="J10221">
        <v>33.42</v>
      </c>
      <c r="K10221">
        <v>18</v>
      </c>
      <c r="L10221">
        <v>0</v>
      </c>
    </row>
    <row r="10222" spans="1:12" x14ac:dyDescent="0.25">
      <c r="A10222">
        <v>96200000</v>
      </c>
      <c r="C10222">
        <v>0</v>
      </c>
      <c r="D10222" t="s">
        <v>11246</v>
      </c>
      <c r="E10222">
        <v>1467</v>
      </c>
      <c r="F10222">
        <v>1840</v>
      </c>
      <c r="G10222">
        <v>1800</v>
      </c>
      <c r="H10222">
        <v>0</v>
      </c>
      <c r="I10222">
        <v>14.67</v>
      </c>
      <c r="J10222">
        <v>18.399999999999999</v>
      </c>
      <c r="K10222">
        <v>18</v>
      </c>
      <c r="L10222">
        <v>0</v>
      </c>
    </row>
    <row r="10223" spans="1:12" x14ac:dyDescent="0.25">
      <c r="A10223">
        <v>97012100</v>
      </c>
      <c r="C10223">
        <v>0</v>
      </c>
      <c r="D10223" t="s">
        <v>12564</v>
      </c>
      <c r="E10223">
        <v>1345</v>
      </c>
      <c r="F10223">
        <v>1593</v>
      </c>
      <c r="G10223">
        <v>1800</v>
      </c>
      <c r="H10223">
        <v>0</v>
      </c>
      <c r="I10223">
        <v>13.45</v>
      </c>
      <c r="J10223">
        <v>15.93</v>
      </c>
      <c r="K10223">
        <v>18</v>
      </c>
      <c r="L10223">
        <v>0</v>
      </c>
    </row>
    <row r="10224" spans="1:12" x14ac:dyDescent="0.25">
      <c r="A10224">
        <v>97012200</v>
      </c>
      <c r="C10224">
        <v>0</v>
      </c>
      <c r="D10224" t="s">
        <v>12565</v>
      </c>
      <c r="E10224">
        <v>1345</v>
      </c>
      <c r="F10224">
        <v>1593</v>
      </c>
      <c r="G10224">
        <v>1800</v>
      </c>
      <c r="H10224">
        <v>0</v>
      </c>
      <c r="I10224">
        <v>13.45</v>
      </c>
      <c r="J10224">
        <v>15.93</v>
      </c>
      <c r="K10224">
        <v>18</v>
      </c>
      <c r="L10224">
        <v>0</v>
      </c>
    </row>
    <row r="10225" spans="1:12" x14ac:dyDescent="0.25">
      <c r="A10225">
        <v>97012200</v>
      </c>
      <c r="B10225">
        <v>1</v>
      </c>
      <c r="C10225">
        <v>0</v>
      </c>
      <c r="D10225" t="s">
        <v>12566</v>
      </c>
      <c r="E10225">
        <v>1345</v>
      </c>
      <c r="F10225">
        <v>1593</v>
      </c>
      <c r="G10225">
        <v>1800</v>
      </c>
      <c r="H10225">
        <v>0</v>
      </c>
      <c r="I10225">
        <v>13.45</v>
      </c>
      <c r="J10225">
        <v>15.93</v>
      </c>
      <c r="K10225">
        <v>18</v>
      </c>
      <c r="L10225">
        <v>0</v>
      </c>
    </row>
    <row r="10226" spans="1:12" x14ac:dyDescent="0.25">
      <c r="A10226">
        <v>97012900</v>
      </c>
      <c r="C10226">
        <v>0</v>
      </c>
      <c r="D10226" t="s">
        <v>12567</v>
      </c>
      <c r="E10226">
        <v>1345</v>
      </c>
      <c r="F10226">
        <v>1593</v>
      </c>
      <c r="G10226">
        <v>1800</v>
      </c>
      <c r="H10226">
        <v>0</v>
      </c>
      <c r="I10226">
        <v>13.45</v>
      </c>
      <c r="J10226">
        <v>15.93</v>
      </c>
      <c r="K10226">
        <v>18</v>
      </c>
      <c r="L10226">
        <v>0</v>
      </c>
    </row>
    <row r="10227" spans="1:12" x14ac:dyDescent="0.25">
      <c r="A10227">
        <v>97012900</v>
      </c>
      <c r="B10227">
        <v>1</v>
      </c>
      <c r="C10227">
        <v>0</v>
      </c>
      <c r="D10227" t="s">
        <v>12566</v>
      </c>
      <c r="E10227">
        <v>1345</v>
      </c>
      <c r="F10227">
        <v>1593</v>
      </c>
      <c r="G10227">
        <v>1800</v>
      </c>
      <c r="H10227">
        <v>0</v>
      </c>
      <c r="I10227">
        <v>13.45</v>
      </c>
      <c r="J10227">
        <v>15.93</v>
      </c>
      <c r="K10227">
        <v>18</v>
      </c>
      <c r="L10227">
        <v>0</v>
      </c>
    </row>
    <row r="10228" spans="1:12" x14ac:dyDescent="0.25">
      <c r="A10228">
        <v>97019100</v>
      </c>
      <c r="C10228">
        <v>0</v>
      </c>
      <c r="D10228" t="s">
        <v>12564</v>
      </c>
      <c r="E10228">
        <v>1345</v>
      </c>
      <c r="F10228">
        <v>1593</v>
      </c>
      <c r="G10228">
        <v>1800</v>
      </c>
      <c r="H10228">
        <v>0</v>
      </c>
      <c r="I10228">
        <v>13.45</v>
      </c>
      <c r="J10228">
        <v>15.93</v>
      </c>
      <c r="K10228">
        <v>18</v>
      </c>
      <c r="L10228">
        <v>0</v>
      </c>
    </row>
    <row r="10229" spans="1:12" x14ac:dyDescent="0.25">
      <c r="A10229">
        <v>97019200</v>
      </c>
      <c r="C10229">
        <v>0</v>
      </c>
      <c r="D10229" t="s">
        <v>12565</v>
      </c>
      <c r="E10229">
        <v>1345</v>
      </c>
      <c r="F10229">
        <v>1593</v>
      </c>
      <c r="G10229">
        <v>1800</v>
      </c>
      <c r="H10229">
        <v>0</v>
      </c>
      <c r="I10229">
        <v>13.45</v>
      </c>
      <c r="J10229">
        <v>15.93</v>
      </c>
      <c r="K10229">
        <v>18</v>
      </c>
      <c r="L10229">
        <v>0</v>
      </c>
    </row>
    <row r="10230" spans="1:12" x14ac:dyDescent="0.25">
      <c r="A10230">
        <v>97019200</v>
      </c>
      <c r="B10230">
        <v>1</v>
      </c>
      <c r="C10230">
        <v>0</v>
      </c>
      <c r="D10230" t="s">
        <v>12566</v>
      </c>
      <c r="E10230">
        <v>1345</v>
      </c>
      <c r="F10230">
        <v>1593</v>
      </c>
      <c r="G10230">
        <v>1800</v>
      </c>
      <c r="H10230">
        <v>0</v>
      </c>
      <c r="I10230">
        <v>13.45</v>
      </c>
      <c r="J10230">
        <v>15.93</v>
      </c>
      <c r="K10230">
        <v>18</v>
      </c>
      <c r="L10230">
        <v>0</v>
      </c>
    </row>
    <row r="10231" spans="1:12" x14ac:dyDescent="0.25">
      <c r="A10231">
        <v>97019900</v>
      </c>
      <c r="C10231">
        <v>0</v>
      </c>
      <c r="D10231" t="s">
        <v>12567</v>
      </c>
      <c r="E10231">
        <v>1345</v>
      </c>
      <c r="F10231">
        <v>1593</v>
      </c>
      <c r="G10231">
        <v>1800</v>
      </c>
      <c r="H10231">
        <v>0</v>
      </c>
      <c r="I10231">
        <v>13.45</v>
      </c>
      <c r="J10231">
        <v>15.93</v>
      </c>
      <c r="K10231">
        <v>18</v>
      </c>
      <c r="L10231">
        <v>0</v>
      </c>
    </row>
    <row r="10232" spans="1:12" x14ac:dyDescent="0.25">
      <c r="A10232">
        <v>97019900</v>
      </c>
      <c r="B10232">
        <v>1</v>
      </c>
      <c r="C10232">
        <v>0</v>
      </c>
      <c r="D10232" t="s">
        <v>12566</v>
      </c>
      <c r="E10232">
        <v>1345</v>
      </c>
      <c r="F10232">
        <v>1593</v>
      </c>
      <c r="G10232">
        <v>1800</v>
      </c>
      <c r="H10232">
        <v>0</v>
      </c>
      <c r="I10232">
        <v>13.45</v>
      </c>
      <c r="J10232">
        <v>15.93</v>
      </c>
      <c r="K10232">
        <v>18</v>
      </c>
      <c r="L10232">
        <v>0</v>
      </c>
    </row>
    <row r="10233" spans="1:12" x14ac:dyDescent="0.25">
      <c r="A10233">
        <v>97021000</v>
      </c>
      <c r="C10233">
        <v>0</v>
      </c>
      <c r="D10233" t="s">
        <v>12568</v>
      </c>
      <c r="E10233">
        <v>1345</v>
      </c>
      <c r="F10233">
        <v>1593</v>
      </c>
      <c r="G10233">
        <v>1800</v>
      </c>
      <c r="H10233">
        <v>0</v>
      </c>
      <c r="I10233">
        <v>13.45</v>
      </c>
      <c r="J10233">
        <v>15.93</v>
      </c>
      <c r="K10233">
        <v>18</v>
      </c>
      <c r="L10233">
        <v>0</v>
      </c>
    </row>
    <row r="10234" spans="1:12" x14ac:dyDescent="0.25">
      <c r="A10234">
        <v>97029000</v>
      </c>
      <c r="C10234">
        <v>0</v>
      </c>
      <c r="D10234" t="s">
        <v>12569</v>
      </c>
      <c r="E10234">
        <v>1345</v>
      </c>
      <c r="F10234">
        <v>1593</v>
      </c>
      <c r="G10234">
        <v>1800</v>
      </c>
      <c r="H10234">
        <v>0</v>
      </c>
      <c r="I10234">
        <v>13.45</v>
      </c>
      <c r="J10234">
        <v>15.93</v>
      </c>
      <c r="K10234">
        <v>18</v>
      </c>
      <c r="L10234">
        <v>0</v>
      </c>
    </row>
    <row r="10235" spans="1:12" x14ac:dyDescent="0.25">
      <c r="A10235">
        <v>97031000</v>
      </c>
      <c r="C10235">
        <v>0</v>
      </c>
      <c r="D10235" t="s">
        <v>12570</v>
      </c>
      <c r="E10235">
        <v>1345</v>
      </c>
      <c r="F10235">
        <v>1593</v>
      </c>
      <c r="G10235">
        <v>1800</v>
      </c>
      <c r="H10235">
        <v>0</v>
      </c>
      <c r="I10235">
        <v>13.45</v>
      </c>
      <c r="J10235">
        <v>15.93</v>
      </c>
      <c r="K10235">
        <v>18</v>
      </c>
      <c r="L10235">
        <v>0</v>
      </c>
    </row>
    <row r="10236" spans="1:12" x14ac:dyDescent="0.25">
      <c r="A10236">
        <v>97039000</v>
      </c>
      <c r="C10236">
        <v>0</v>
      </c>
      <c r="D10236" t="s">
        <v>12571</v>
      </c>
      <c r="E10236">
        <v>1345</v>
      </c>
      <c r="F10236">
        <v>1593</v>
      </c>
      <c r="G10236">
        <v>1800</v>
      </c>
      <c r="H10236">
        <v>0</v>
      </c>
      <c r="I10236">
        <v>13.45</v>
      </c>
      <c r="J10236">
        <v>15.93</v>
      </c>
      <c r="K10236">
        <v>18</v>
      </c>
      <c r="L10236">
        <v>0</v>
      </c>
    </row>
    <row r="10237" spans="1:12" x14ac:dyDescent="0.25">
      <c r="A10237">
        <v>97040000</v>
      </c>
      <c r="C10237">
        <v>0</v>
      </c>
      <c r="D10237" t="s">
        <v>11247</v>
      </c>
      <c r="E10237">
        <v>1345</v>
      </c>
      <c r="F10237">
        <v>1593</v>
      </c>
      <c r="G10237">
        <v>1800</v>
      </c>
      <c r="H10237">
        <v>0</v>
      </c>
      <c r="I10237">
        <v>13.45</v>
      </c>
      <c r="J10237">
        <v>15.93</v>
      </c>
      <c r="K10237">
        <v>18</v>
      </c>
      <c r="L10237">
        <v>0</v>
      </c>
    </row>
    <row r="10238" spans="1:12" x14ac:dyDescent="0.25">
      <c r="A10238">
        <v>97051000</v>
      </c>
      <c r="C10238">
        <v>0</v>
      </c>
      <c r="D10238" t="s">
        <v>12572</v>
      </c>
      <c r="E10238">
        <v>1345</v>
      </c>
      <c r="F10238">
        <v>1593</v>
      </c>
      <c r="G10238">
        <v>1800</v>
      </c>
      <c r="H10238">
        <v>0</v>
      </c>
      <c r="I10238">
        <v>13.45</v>
      </c>
      <c r="J10238">
        <v>15.93</v>
      </c>
      <c r="K10238">
        <v>18</v>
      </c>
      <c r="L10238">
        <v>0</v>
      </c>
    </row>
    <row r="10239" spans="1:12" x14ac:dyDescent="0.25">
      <c r="A10239">
        <v>97052100</v>
      </c>
      <c r="C10239">
        <v>0</v>
      </c>
      <c r="D10239" t="s">
        <v>12573</v>
      </c>
      <c r="E10239">
        <v>1345</v>
      </c>
      <c r="F10239">
        <v>1593</v>
      </c>
      <c r="G10239">
        <v>1800</v>
      </c>
      <c r="H10239">
        <v>0</v>
      </c>
      <c r="I10239">
        <v>13.45</v>
      </c>
      <c r="J10239">
        <v>15.93</v>
      </c>
      <c r="K10239">
        <v>18</v>
      </c>
      <c r="L10239">
        <v>0</v>
      </c>
    </row>
    <row r="10240" spans="1:12" x14ac:dyDescent="0.25">
      <c r="A10240">
        <v>97052200</v>
      </c>
      <c r="C10240">
        <v>0</v>
      </c>
      <c r="D10240" t="s">
        <v>12574</v>
      </c>
      <c r="E10240">
        <v>1345</v>
      </c>
      <c r="F10240">
        <v>1593</v>
      </c>
      <c r="G10240">
        <v>1800</v>
      </c>
      <c r="H10240">
        <v>0</v>
      </c>
      <c r="I10240">
        <v>13.45</v>
      </c>
      <c r="J10240">
        <v>15.93</v>
      </c>
      <c r="K10240">
        <v>18</v>
      </c>
      <c r="L10240">
        <v>0</v>
      </c>
    </row>
    <row r="10241" spans="1:12" x14ac:dyDescent="0.25">
      <c r="A10241">
        <v>97052900</v>
      </c>
      <c r="C10241">
        <v>0</v>
      </c>
      <c r="D10241" t="s">
        <v>12575</v>
      </c>
      <c r="E10241">
        <v>1345</v>
      </c>
      <c r="F10241">
        <v>1593</v>
      </c>
      <c r="G10241">
        <v>1800</v>
      </c>
      <c r="H10241">
        <v>0</v>
      </c>
      <c r="I10241">
        <v>13.45</v>
      </c>
      <c r="J10241">
        <v>15.93</v>
      </c>
      <c r="K10241">
        <v>18</v>
      </c>
      <c r="L10241">
        <v>0</v>
      </c>
    </row>
    <row r="10242" spans="1:12" x14ac:dyDescent="0.25">
      <c r="A10242">
        <v>97053100</v>
      </c>
      <c r="C10242">
        <v>0</v>
      </c>
      <c r="D10242" t="s">
        <v>12576</v>
      </c>
      <c r="E10242">
        <v>1345</v>
      </c>
      <c r="F10242">
        <v>1593</v>
      </c>
      <c r="G10242">
        <v>1800</v>
      </c>
      <c r="H10242">
        <v>0</v>
      </c>
      <c r="I10242">
        <v>13.45</v>
      </c>
      <c r="J10242">
        <v>15.93</v>
      </c>
      <c r="K10242">
        <v>18</v>
      </c>
      <c r="L10242">
        <v>0</v>
      </c>
    </row>
    <row r="10243" spans="1:12" x14ac:dyDescent="0.25">
      <c r="A10243">
        <v>97053900</v>
      </c>
      <c r="C10243">
        <v>0</v>
      </c>
      <c r="D10243" t="s">
        <v>12575</v>
      </c>
      <c r="E10243">
        <v>1345</v>
      </c>
      <c r="F10243">
        <v>1593</v>
      </c>
      <c r="G10243">
        <v>1800</v>
      </c>
      <c r="H10243">
        <v>0</v>
      </c>
      <c r="I10243">
        <v>13.45</v>
      </c>
      <c r="J10243">
        <v>15.93</v>
      </c>
      <c r="K10243">
        <v>18</v>
      </c>
      <c r="L10243">
        <v>0</v>
      </c>
    </row>
    <row r="10244" spans="1:12" x14ac:dyDescent="0.25">
      <c r="A10244">
        <v>97061000</v>
      </c>
      <c r="C10244">
        <v>0</v>
      </c>
      <c r="D10244" t="s">
        <v>12577</v>
      </c>
      <c r="E10244">
        <v>1345</v>
      </c>
      <c r="F10244">
        <v>1593</v>
      </c>
      <c r="G10244">
        <v>1800</v>
      </c>
      <c r="H10244">
        <v>0</v>
      </c>
      <c r="I10244">
        <v>13.45</v>
      </c>
      <c r="J10244">
        <v>15.93</v>
      </c>
      <c r="K10244">
        <v>18</v>
      </c>
      <c r="L10244">
        <v>0</v>
      </c>
    </row>
    <row r="10245" spans="1:12" x14ac:dyDescent="0.25">
      <c r="A10245">
        <v>97069000</v>
      </c>
      <c r="C10245">
        <v>0</v>
      </c>
      <c r="D10245" t="s">
        <v>12578</v>
      </c>
      <c r="E10245">
        <v>1345</v>
      </c>
      <c r="F10245">
        <v>1593</v>
      </c>
      <c r="G10245">
        <v>1800</v>
      </c>
      <c r="H10245">
        <v>0</v>
      </c>
      <c r="I10245">
        <v>13.45</v>
      </c>
      <c r="J10245">
        <v>15.93</v>
      </c>
      <c r="K10245">
        <v>18</v>
      </c>
      <c r="L10245">
        <v>0</v>
      </c>
    </row>
    <row r="10246" spans="1:12" x14ac:dyDescent="0.25">
      <c r="A10246">
        <v>101011000</v>
      </c>
      <c r="C10246">
        <v>1</v>
      </c>
      <c r="D10246" t="s">
        <v>11248</v>
      </c>
      <c r="E10246">
        <v>1345</v>
      </c>
      <c r="F10246">
        <v>1545</v>
      </c>
      <c r="G10246">
        <v>0</v>
      </c>
      <c r="H10246">
        <v>433</v>
      </c>
      <c r="I10246">
        <v>13.45</v>
      </c>
      <c r="J10246">
        <v>15.45</v>
      </c>
      <c r="K10246">
        <v>0</v>
      </c>
      <c r="L10246">
        <v>4.33</v>
      </c>
    </row>
    <row r="10247" spans="1:12" x14ac:dyDescent="0.25">
      <c r="A10247">
        <v>101012000</v>
      </c>
      <c r="C10247">
        <v>1</v>
      </c>
      <c r="D10247" t="s">
        <v>11249</v>
      </c>
      <c r="E10247">
        <v>1345</v>
      </c>
      <c r="F10247">
        <v>1545</v>
      </c>
      <c r="G10247">
        <v>0</v>
      </c>
      <c r="H10247">
        <v>433</v>
      </c>
      <c r="I10247">
        <v>13.45</v>
      </c>
      <c r="J10247">
        <v>15.45</v>
      </c>
      <c r="K10247">
        <v>0</v>
      </c>
      <c r="L10247">
        <v>4.33</v>
      </c>
    </row>
    <row r="10248" spans="1:12" x14ac:dyDescent="0.25">
      <c r="A10248">
        <v>101021000</v>
      </c>
      <c r="C10248">
        <v>1</v>
      </c>
      <c r="D10248" t="s">
        <v>11250</v>
      </c>
      <c r="E10248">
        <v>1345</v>
      </c>
      <c r="F10248">
        <v>1545</v>
      </c>
      <c r="G10248">
        <v>0</v>
      </c>
      <c r="H10248">
        <v>433</v>
      </c>
      <c r="I10248">
        <v>13.45</v>
      </c>
      <c r="J10248">
        <v>15.45</v>
      </c>
      <c r="K10248">
        <v>0</v>
      </c>
      <c r="L10248">
        <v>4.33</v>
      </c>
    </row>
    <row r="10249" spans="1:12" x14ac:dyDescent="0.25">
      <c r="A10249">
        <v>101022000</v>
      </c>
      <c r="C10249">
        <v>1</v>
      </c>
      <c r="D10249" t="s">
        <v>11251</v>
      </c>
      <c r="E10249">
        <v>1345</v>
      </c>
      <c r="F10249">
        <v>1545</v>
      </c>
      <c r="G10249">
        <v>0</v>
      </c>
      <c r="H10249">
        <v>433</v>
      </c>
      <c r="I10249">
        <v>13.45</v>
      </c>
      <c r="J10249">
        <v>15.45</v>
      </c>
      <c r="K10249">
        <v>0</v>
      </c>
      <c r="L10249">
        <v>4.33</v>
      </c>
    </row>
    <row r="10250" spans="1:12" x14ac:dyDescent="0.25">
      <c r="A10250">
        <v>101029000</v>
      </c>
      <c r="C10250">
        <v>1</v>
      </c>
      <c r="D10250" t="s">
        <v>11252</v>
      </c>
      <c r="E10250">
        <v>1345</v>
      </c>
      <c r="F10250">
        <v>1545</v>
      </c>
      <c r="G10250">
        <v>0</v>
      </c>
      <c r="H10250">
        <v>420</v>
      </c>
      <c r="I10250">
        <v>13.45</v>
      </c>
      <c r="J10250">
        <v>15.45</v>
      </c>
      <c r="K10250">
        <v>0</v>
      </c>
      <c r="L10250">
        <v>4.2</v>
      </c>
    </row>
    <row r="10251" spans="1:12" x14ac:dyDescent="0.25">
      <c r="A10251">
        <v>101031000</v>
      </c>
      <c r="C10251">
        <v>1</v>
      </c>
      <c r="D10251" t="s">
        <v>11253</v>
      </c>
      <c r="E10251">
        <v>1345</v>
      </c>
      <c r="F10251">
        <v>1545</v>
      </c>
      <c r="G10251">
        <v>0</v>
      </c>
      <c r="H10251">
        <v>429</v>
      </c>
      <c r="I10251">
        <v>13.45</v>
      </c>
      <c r="J10251">
        <v>15.45</v>
      </c>
      <c r="K10251">
        <v>0</v>
      </c>
      <c r="L10251">
        <v>4.29</v>
      </c>
    </row>
    <row r="10252" spans="1:12" x14ac:dyDescent="0.25">
      <c r="A10252">
        <v>101032000</v>
      </c>
      <c r="C10252">
        <v>1</v>
      </c>
      <c r="D10252" t="s">
        <v>11254</v>
      </c>
      <c r="E10252">
        <v>1345</v>
      </c>
      <c r="F10252">
        <v>1545</v>
      </c>
      <c r="G10252">
        <v>0</v>
      </c>
      <c r="H10252">
        <v>429</v>
      </c>
      <c r="I10252">
        <v>13.45</v>
      </c>
      <c r="J10252">
        <v>15.45</v>
      </c>
      <c r="K10252">
        <v>0</v>
      </c>
      <c r="L10252">
        <v>4.29</v>
      </c>
    </row>
    <row r="10253" spans="1:12" x14ac:dyDescent="0.25">
      <c r="A10253">
        <v>101033000</v>
      </c>
      <c r="C10253">
        <v>1</v>
      </c>
      <c r="D10253" t="s">
        <v>11255</v>
      </c>
      <c r="E10253">
        <v>1345</v>
      </c>
      <c r="F10253">
        <v>1545</v>
      </c>
      <c r="G10253">
        <v>0</v>
      </c>
      <c r="H10253">
        <v>429</v>
      </c>
      <c r="I10253">
        <v>13.45</v>
      </c>
      <c r="J10253">
        <v>15.45</v>
      </c>
      <c r="K10253">
        <v>0</v>
      </c>
      <c r="L10253">
        <v>4.29</v>
      </c>
    </row>
    <row r="10254" spans="1:12" x14ac:dyDescent="0.25">
      <c r="A10254">
        <v>101034000</v>
      </c>
      <c r="C10254">
        <v>1</v>
      </c>
      <c r="D10254" t="s">
        <v>11256</v>
      </c>
      <c r="E10254">
        <v>1345</v>
      </c>
      <c r="F10254">
        <v>1545</v>
      </c>
      <c r="G10254">
        <v>0</v>
      </c>
      <c r="H10254">
        <v>429</v>
      </c>
      <c r="I10254">
        <v>13.45</v>
      </c>
      <c r="J10254">
        <v>15.45</v>
      </c>
      <c r="K10254">
        <v>0</v>
      </c>
      <c r="L10254">
        <v>4.29</v>
      </c>
    </row>
    <row r="10255" spans="1:12" x14ac:dyDescent="0.25">
      <c r="A10255">
        <v>101040000</v>
      </c>
      <c r="C10255">
        <v>1</v>
      </c>
      <c r="D10255" t="s">
        <v>11257</v>
      </c>
      <c r="E10255">
        <v>1345</v>
      </c>
      <c r="F10255">
        <v>1545</v>
      </c>
      <c r="G10255">
        <v>0</v>
      </c>
      <c r="H10255">
        <v>433</v>
      </c>
      <c r="I10255">
        <v>13.45</v>
      </c>
      <c r="J10255">
        <v>15.45</v>
      </c>
      <c r="K10255">
        <v>0</v>
      </c>
      <c r="L10255">
        <v>4.33</v>
      </c>
    </row>
    <row r="10256" spans="1:12" x14ac:dyDescent="0.25">
      <c r="A10256">
        <v>101051100</v>
      </c>
      <c r="C10256">
        <v>1</v>
      </c>
      <c r="D10256" t="s">
        <v>11258</v>
      </c>
      <c r="E10256">
        <v>1345</v>
      </c>
      <c r="F10256">
        <v>1545</v>
      </c>
      <c r="G10256">
        <v>0</v>
      </c>
      <c r="H10256">
        <v>429</v>
      </c>
      <c r="I10256">
        <v>13.45</v>
      </c>
      <c r="J10256">
        <v>15.45</v>
      </c>
      <c r="K10256">
        <v>0</v>
      </c>
      <c r="L10256">
        <v>4.29</v>
      </c>
    </row>
    <row r="10257" spans="1:12" x14ac:dyDescent="0.25">
      <c r="A10257">
        <v>101051900</v>
      </c>
      <c r="C10257">
        <v>1</v>
      </c>
      <c r="D10257" t="s">
        <v>11259</v>
      </c>
      <c r="E10257">
        <v>1345</v>
      </c>
      <c r="F10257">
        <v>1545</v>
      </c>
      <c r="G10257">
        <v>0</v>
      </c>
      <c r="H10257">
        <v>429</v>
      </c>
      <c r="I10257">
        <v>13.45</v>
      </c>
      <c r="J10257">
        <v>15.45</v>
      </c>
      <c r="K10257">
        <v>0</v>
      </c>
      <c r="L10257">
        <v>4.29</v>
      </c>
    </row>
    <row r="10258" spans="1:12" x14ac:dyDescent="0.25">
      <c r="A10258">
        <v>101052100</v>
      </c>
      <c r="C10258">
        <v>1</v>
      </c>
      <c r="D10258" t="s">
        <v>11260</v>
      </c>
      <c r="E10258">
        <v>1345</v>
      </c>
      <c r="F10258">
        <v>1545</v>
      </c>
      <c r="G10258">
        <v>0</v>
      </c>
      <c r="H10258">
        <v>429</v>
      </c>
      <c r="I10258">
        <v>13.45</v>
      </c>
      <c r="J10258">
        <v>15.45</v>
      </c>
      <c r="K10258">
        <v>0</v>
      </c>
      <c r="L10258">
        <v>4.29</v>
      </c>
    </row>
    <row r="10259" spans="1:12" x14ac:dyDescent="0.25">
      <c r="A10259">
        <v>101052900</v>
      </c>
      <c r="C10259">
        <v>1</v>
      </c>
      <c r="D10259" t="s">
        <v>11261</v>
      </c>
      <c r="E10259">
        <v>1345</v>
      </c>
      <c r="F10259">
        <v>1545</v>
      </c>
      <c r="G10259">
        <v>0</v>
      </c>
      <c r="H10259">
        <v>429</v>
      </c>
      <c r="I10259">
        <v>13.45</v>
      </c>
      <c r="J10259">
        <v>15.45</v>
      </c>
      <c r="K10259">
        <v>0</v>
      </c>
      <c r="L10259">
        <v>4.29</v>
      </c>
    </row>
    <row r="10260" spans="1:12" x14ac:dyDescent="0.25">
      <c r="A10260">
        <v>101053100</v>
      </c>
      <c r="C10260">
        <v>1</v>
      </c>
      <c r="D10260" t="s">
        <v>11262</v>
      </c>
      <c r="E10260">
        <v>1345</v>
      </c>
      <c r="F10260">
        <v>1545</v>
      </c>
      <c r="G10260">
        <v>0</v>
      </c>
      <c r="H10260">
        <v>419</v>
      </c>
      <c r="I10260">
        <v>13.45</v>
      </c>
      <c r="J10260">
        <v>15.45</v>
      </c>
      <c r="K10260">
        <v>0</v>
      </c>
      <c r="L10260">
        <v>4.1900000000000004</v>
      </c>
    </row>
    <row r="10261" spans="1:12" x14ac:dyDescent="0.25">
      <c r="A10261">
        <v>101053900</v>
      </c>
      <c r="C10261">
        <v>1</v>
      </c>
      <c r="D10261" t="s">
        <v>11263</v>
      </c>
      <c r="E10261">
        <v>1345</v>
      </c>
      <c r="F10261">
        <v>1545</v>
      </c>
      <c r="G10261">
        <v>0</v>
      </c>
      <c r="H10261">
        <v>419</v>
      </c>
      <c r="I10261">
        <v>13.45</v>
      </c>
      <c r="J10261">
        <v>15.45</v>
      </c>
      <c r="K10261">
        <v>0</v>
      </c>
      <c r="L10261">
        <v>4.1900000000000004</v>
      </c>
    </row>
    <row r="10262" spans="1:12" x14ac:dyDescent="0.25">
      <c r="A10262">
        <v>101061000</v>
      </c>
      <c r="C10262">
        <v>1</v>
      </c>
      <c r="D10262" t="s">
        <v>11264</v>
      </c>
      <c r="E10262">
        <v>1345</v>
      </c>
      <c r="F10262">
        <v>1545</v>
      </c>
      <c r="G10262">
        <v>0</v>
      </c>
      <c r="H10262">
        <v>419</v>
      </c>
      <c r="I10262">
        <v>13.45</v>
      </c>
      <c r="J10262">
        <v>15.45</v>
      </c>
      <c r="K10262">
        <v>0</v>
      </c>
      <c r="L10262">
        <v>4.1900000000000004</v>
      </c>
    </row>
    <row r="10263" spans="1:12" x14ac:dyDescent="0.25">
      <c r="A10263">
        <v>101062100</v>
      </c>
      <c r="C10263">
        <v>1</v>
      </c>
      <c r="D10263" t="s">
        <v>11265</v>
      </c>
      <c r="E10263">
        <v>1345</v>
      </c>
      <c r="F10263">
        <v>1545</v>
      </c>
      <c r="G10263">
        <v>0</v>
      </c>
      <c r="H10263">
        <v>433</v>
      </c>
      <c r="I10263">
        <v>13.45</v>
      </c>
      <c r="J10263">
        <v>15.45</v>
      </c>
      <c r="K10263">
        <v>0</v>
      </c>
      <c r="L10263">
        <v>4.33</v>
      </c>
    </row>
    <row r="10264" spans="1:12" x14ac:dyDescent="0.25">
      <c r="A10264">
        <v>101062200</v>
      </c>
      <c r="C10264">
        <v>1</v>
      </c>
      <c r="D10264" t="s">
        <v>11266</v>
      </c>
      <c r="E10264">
        <v>1345</v>
      </c>
      <c r="F10264">
        <v>1545</v>
      </c>
      <c r="G10264">
        <v>0</v>
      </c>
      <c r="H10264">
        <v>419</v>
      </c>
      <c r="I10264">
        <v>13.45</v>
      </c>
      <c r="J10264">
        <v>15.45</v>
      </c>
      <c r="K10264">
        <v>0</v>
      </c>
      <c r="L10264">
        <v>4.1900000000000004</v>
      </c>
    </row>
    <row r="10265" spans="1:12" x14ac:dyDescent="0.25">
      <c r="A10265">
        <v>101062300</v>
      </c>
      <c r="C10265">
        <v>1</v>
      </c>
      <c r="D10265" t="s">
        <v>11267</v>
      </c>
      <c r="E10265">
        <v>1345</v>
      </c>
      <c r="F10265">
        <v>1545</v>
      </c>
      <c r="G10265">
        <v>0</v>
      </c>
      <c r="H10265">
        <v>419</v>
      </c>
      <c r="I10265">
        <v>13.45</v>
      </c>
      <c r="J10265">
        <v>15.45</v>
      </c>
      <c r="K10265">
        <v>0</v>
      </c>
      <c r="L10265">
        <v>4.1900000000000004</v>
      </c>
    </row>
    <row r="10266" spans="1:12" x14ac:dyDescent="0.25">
      <c r="A10266">
        <v>101069000</v>
      </c>
      <c r="C10266">
        <v>1</v>
      </c>
      <c r="D10266" t="s">
        <v>11268</v>
      </c>
      <c r="E10266">
        <v>1345</v>
      </c>
      <c r="F10266">
        <v>1545</v>
      </c>
      <c r="G10266">
        <v>0</v>
      </c>
      <c r="H10266">
        <v>419</v>
      </c>
      <c r="I10266">
        <v>13.45</v>
      </c>
      <c r="J10266">
        <v>15.45</v>
      </c>
      <c r="K10266">
        <v>0</v>
      </c>
      <c r="L10266">
        <v>4.1900000000000004</v>
      </c>
    </row>
    <row r="10267" spans="1:12" x14ac:dyDescent="0.25">
      <c r="A10267">
        <v>101071100</v>
      </c>
      <c r="C10267">
        <v>1</v>
      </c>
      <c r="D10267" t="s">
        <v>11269</v>
      </c>
      <c r="E10267">
        <v>1345</v>
      </c>
      <c r="F10267">
        <v>1545</v>
      </c>
      <c r="G10267">
        <v>0</v>
      </c>
      <c r="H10267">
        <v>433</v>
      </c>
      <c r="I10267">
        <v>13.45</v>
      </c>
      <c r="J10267">
        <v>15.45</v>
      </c>
      <c r="K10267">
        <v>0</v>
      </c>
      <c r="L10267">
        <v>4.33</v>
      </c>
    </row>
    <row r="10268" spans="1:12" x14ac:dyDescent="0.25">
      <c r="A10268">
        <v>101071200</v>
      </c>
      <c r="C10268">
        <v>1</v>
      </c>
      <c r="D10268" t="s">
        <v>11270</v>
      </c>
      <c r="E10268">
        <v>1345</v>
      </c>
      <c r="F10268">
        <v>1545</v>
      </c>
      <c r="G10268">
        <v>0</v>
      </c>
      <c r="H10268">
        <v>433</v>
      </c>
      <c r="I10268">
        <v>13.45</v>
      </c>
      <c r="J10268">
        <v>15.45</v>
      </c>
      <c r="K10268">
        <v>0</v>
      </c>
      <c r="L10268">
        <v>4.33</v>
      </c>
    </row>
    <row r="10269" spans="1:12" x14ac:dyDescent="0.25">
      <c r="A10269">
        <v>101071900</v>
      </c>
      <c r="C10269">
        <v>1</v>
      </c>
      <c r="D10269" t="s">
        <v>11271</v>
      </c>
      <c r="E10269">
        <v>1345</v>
      </c>
      <c r="F10269">
        <v>1545</v>
      </c>
      <c r="G10269">
        <v>0</v>
      </c>
      <c r="H10269">
        <v>433</v>
      </c>
      <c r="I10269">
        <v>13.45</v>
      </c>
      <c r="J10269">
        <v>15.45</v>
      </c>
      <c r="K10269">
        <v>0</v>
      </c>
      <c r="L10269">
        <v>4.33</v>
      </c>
    </row>
    <row r="10270" spans="1:12" x14ac:dyDescent="0.25">
      <c r="A10270">
        <v>101072100</v>
      </c>
      <c r="C10270">
        <v>1</v>
      </c>
      <c r="D10270" t="s">
        <v>11272</v>
      </c>
      <c r="E10270">
        <v>1345</v>
      </c>
      <c r="F10270">
        <v>1545</v>
      </c>
      <c r="G10270">
        <v>0</v>
      </c>
      <c r="H10270">
        <v>433</v>
      </c>
      <c r="I10270">
        <v>13.45</v>
      </c>
      <c r="J10270">
        <v>15.45</v>
      </c>
      <c r="K10270">
        <v>0</v>
      </c>
      <c r="L10270">
        <v>4.33</v>
      </c>
    </row>
    <row r="10271" spans="1:12" x14ac:dyDescent="0.25">
      <c r="A10271">
        <v>101072210</v>
      </c>
      <c r="C10271">
        <v>1</v>
      </c>
      <c r="D10271" t="s">
        <v>11273</v>
      </c>
      <c r="E10271">
        <v>1345</v>
      </c>
      <c r="F10271">
        <v>1545</v>
      </c>
      <c r="G10271">
        <v>0</v>
      </c>
      <c r="H10271">
        <v>433</v>
      </c>
      <c r="I10271">
        <v>13.45</v>
      </c>
      <c r="J10271">
        <v>15.45</v>
      </c>
      <c r="K10271">
        <v>0</v>
      </c>
      <c r="L10271">
        <v>4.33</v>
      </c>
    </row>
    <row r="10272" spans="1:12" x14ac:dyDescent="0.25">
      <c r="A10272">
        <v>101072220</v>
      </c>
      <c r="C10272">
        <v>1</v>
      </c>
      <c r="D10272" t="s">
        <v>11274</v>
      </c>
      <c r="E10272">
        <v>1345</v>
      </c>
      <c r="F10272">
        <v>1545</v>
      </c>
      <c r="G10272">
        <v>0</v>
      </c>
      <c r="H10272">
        <v>433</v>
      </c>
      <c r="I10272">
        <v>13.45</v>
      </c>
      <c r="J10272">
        <v>15.45</v>
      </c>
      <c r="K10272">
        <v>0</v>
      </c>
      <c r="L10272">
        <v>4.33</v>
      </c>
    </row>
    <row r="10273" spans="1:12" x14ac:dyDescent="0.25">
      <c r="A10273">
        <v>101081000</v>
      </c>
      <c r="C10273">
        <v>1</v>
      </c>
      <c r="D10273" t="s">
        <v>11275</v>
      </c>
      <c r="E10273">
        <v>1345</v>
      </c>
      <c r="F10273">
        <v>1545</v>
      </c>
      <c r="G10273">
        <v>0</v>
      </c>
      <c r="H10273">
        <v>433</v>
      </c>
      <c r="I10273">
        <v>13.45</v>
      </c>
      <c r="J10273">
        <v>15.45</v>
      </c>
      <c r="K10273">
        <v>0</v>
      </c>
      <c r="L10273">
        <v>4.33</v>
      </c>
    </row>
    <row r="10274" spans="1:12" x14ac:dyDescent="0.25">
      <c r="A10274">
        <v>101082110</v>
      </c>
      <c r="C10274">
        <v>1</v>
      </c>
      <c r="D10274" t="s">
        <v>11276</v>
      </c>
      <c r="E10274">
        <v>1345</v>
      </c>
      <c r="F10274">
        <v>1545</v>
      </c>
      <c r="G10274">
        <v>0</v>
      </c>
      <c r="H10274">
        <v>433</v>
      </c>
      <c r="I10274">
        <v>13.45</v>
      </c>
      <c r="J10274">
        <v>15.45</v>
      </c>
      <c r="K10274">
        <v>0</v>
      </c>
      <c r="L10274">
        <v>4.33</v>
      </c>
    </row>
    <row r="10275" spans="1:12" x14ac:dyDescent="0.25">
      <c r="A10275">
        <v>101082120</v>
      </c>
      <c r="C10275">
        <v>1</v>
      </c>
      <c r="D10275" t="s">
        <v>11277</v>
      </c>
      <c r="E10275">
        <v>1345</v>
      </c>
      <c r="F10275">
        <v>1545</v>
      </c>
      <c r="G10275">
        <v>0</v>
      </c>
      <c r="H10275">
        <v>433</v>
      </c>
      <c r="I10275">
        <v>13.45</v>
      </c>
      <c r="J10275">
        <v>15.45</v>
      </c>
      <c r="K10275">
        <v>0</v>
      </c>
      <c r="L10275">
        <v>4.33</v>
      </c>
    </row>
    <row r="10276" spans="1:12" x14ac:dyDescent="0.25">
      <c r="A10276">
        <v>101082900</v>
      </c>
      <c r="C10276">
        <v>1</v>
      </c>
      <c r="D10276" t="s">
        <v>11278</v>
      </c>
      <c r="E10276">
        <v>1345</v>
      </c>
      <c r="F10276">
        <v>1545</v>
      </c>
      <c r="G10276">
        <v>0</v>
      </c>
      <c r="H10276">
        <v>433</v>
      </c>
      <c r="I10276">
        <v>13.45</v>
      </c>
      <c r="J10276">
        <v>15.45</v>
      </c>
      <c r="K10276">
        <v>0</v>
      </c>
      <c r="L10276">
        <v>4.33</v>
      </c>
    </row>
    <row r="10277" spans="1:12" x14ac:dyDescent="0.25">
      <c r="A10277">
        <v>101091000</v>
      </c>
      <c r="C10277">
        <v>1</v>
      </c>
      <c r="D10277" t="s">
        <v>11279</v>
      </c>
      <c r="E10277">
        <v>1345</v>
      </c>
      <c r="F10277">
        <v>1545</v>
      </c>
      <c r="G10277">
        <v>0</v>
      </c>
      <c r="H10277">
        <v>433</v>
      </c>
      <c r="I10277">
        <v>13.45</v>
      </c>
      <c r="J10277">
        <v>15.45</v>
      </c>
      <c r="K10277">
        <v>0</v>
      </c>
      <c r="L10277">
        <v>4.33</v>
      </c>
    </row>
    <row r="10278" spans="1:12" x14ac:dyDescent="0.25">
      <c r="A10278">
        <v>101092000</v>
      </c>
      <c r="C10278">
        <v>1</v>
      </c>
      <c r="D10278" t="s">
        <v>11280</v>
      </c>
      <c r="E10278">
        <v>1345</v>
      </c>
      <c r="F10278">
        <v>1545</v>
      </c>
      <c r="G10278">
        <v>0</v>
      </c>
      <c r="H10278">
        <v>433</v>
      </c>
      <c r="I10278">
        <v>13.45</v>
      </c>
      <c r="J10278">
        <v>15.45</v>
      </c>
      <c r="K10278">
        <v>0</v>
      </c>
      <c r="L10278">
        <v>4.33</v>
      </c>
    </row>
    <row r="10279" spans="1:12" x14ac:dyDescent="0.25">
      <c r="A10279">
        <v>101101000</v>
      </c>
      <c r="C10279">
        <v>1</v>
      </c>
      <c r="D10279" t="s">
        <v>11281</v>
      </c>
      <c r="E10279">
        <v>1345</v>
      </c>
      <c r="F10279">
        <v>1545</v>
      </c>
      <c r="G10279">
        <v>0</v>
      </c>
      <c r="H10279">
        <v>419</v>
      </c>
      <c r="I10279">
        <v>13.45</v>
      </c>
      <c r="J10279">
        <v>15.45</v>
      </c>
      <c r="K10279">
        <v>0</v>
      </c>
      <c r="L10279">
        <v>4.1900000000000004</v>
      </c>
    </row>
    <row r="10280" spans="1:12" x14ac:dyDescent="0.25">
      <c r="A10280">
        <v>101102000</v>
      </c>
      <c r="C10280">
        <v>1</v>
      </c>
      <c r="D10280" t="s">
        <v>11282</v>
      </c>
      <c r="E10280">
        <v>1345</v>
      </c>
      <c r="F10280">
        <v>1545</v>
      </c>
      <c r="G10280">
        <v>0</v>
      </c>
      <c r="H10280">
        <v>419</v>
      </c>
      <c r="I10280">
        <v>13.45</v>
      </c>
      <c r="J10280">
        <v>15.45</v>
      </c>
      <c r="K10280">
        <v>0</v>
      </c>
      <c r="L10280">
        <v>4.1900000000000004</v>
      </c>
    </row>
    <row r="10281" spans="1:12" x14ac:dyDescent="0.25">
      <c r="A10281">
        <v>101110000</v>
      </c>
      <c r="C10281">
        <v>1</v>
      </c>
      <c r="D10281" t="s">
        <v>11283</v>
      </c>
      <c r="E10281">
        <v>1345</v>
      </c>
      <c r="F10281">
        <v>1545</v>
      </c>
      <c r="G10281">
        <v>0</v>
      </c>
      <c r="H10281">
        <v>419</v>
      </c>
      <c r="I10281">
        <v>13.45</v>
      </c>
      <c r="J10281">
        <v>15.45</v>
      </c>
      <c r="K10281">
        <v>0</v>
      </c>
      <c r="L10281">
        <v>4.1900000000000004</v>
      </c>
    </row>
    <row r="10282" spans="1:12" x14ac:dyDescent="0.25">
      <c r="A10282">
        <v>101120000</v>
      </c>
      <c r="C10282">
        <v>1</v>
      </c>
      <c r="D10282" t="s">
        <v>11284</v>
      </c>
      <c r="E10282">
        <v>1345</v>
      </c>
      <c r="F10282">
        <v>1545</v>
      </c>
      <c r="G10282">
        <v>0</v>
      </c>
      <c r="H10282">
        <v>419</v>
      </c>
      <c r="I10282">
        <v>13.45</v>
      </c>
      <c r="J10282">
        <v>15.45</v>
      </c>
      <c r="K10282">
        <v>0</v>
      </c>
      <c r="L10282">
        <v>4.1900000000000004</v>
      </c>
    </row>
    <row r="10283" spans="1:12" x14ac:dyDescent="0.25">
      <c r="A10283">
        <v>101130000</v>
      </c>
      <c r="C10283">
        <v>1</v>
      </c>
      <c r="D10283" t="s">
        <v>11285</v>
      </c>
      <c r="E10283">
        <v>1345</v>
      </c>
      <c r="F10283">
        <v>1545</v>
      </c>
      <c r="G10283">
        <v>0</v>
      </c>
      <c r="H10283">
        <v>419</v>
      </c>
      <c r="I10283">
        <v>13.45</v>
      </c>
      <c r="J10283">
        <v>15.45</v>
      </c>
      <c r="K10283">
        <v>0</v>
      </c>
      <c r="L10283">
        <v>4.1900000000000004</v>
      </c>
    </row>
    <row r="10284" spans="1:12" x14ac:dyDescent="0.25">
      <c r="A10284">
        <v>101140000</v>
      </c>
      <c r="C10284">
        <v>1</v>
      </c>
      <c r="D10284" t="s">
        <v>11286</v>
      </c>
      <c r="E10284">
        <v>1345</v>
      </c>
      <c r="F10284">
        <v>1545</v>
      </c>
      <c r="G10284">
        <v>0</v>
      </c>
      <c r="H10284">
        <v>428</v>
      </c>
      <c r="I10284">
        <v>13.45</v>
      </c>
      <c r="J10284">
        <v>15.45</v>
      </c>
      <c r="K10284">
        <v>0</v>
      </c>
      <c r="L10284">
        <v>4.28</v>
      </c>
    </row>
    <row r="10285" spans="1:12" x14ac:dyDescent="0.25">
      <c r="A10285">
        <v>101150000</v>
      </c>
      <c r="C10285">
        <v>1</v>
      </c>
      <c r="D10285" t="s">
        <v>11287</v>
      </c>
      <c r="E10285">
        <v>1345</v>
      </c>
      <c r="F10285">
        <v>1545</v>
      </c>
      <c r="G10285">
        <v>0</v>
      </c>
      <c r="H10285">
        <v>419</v>
      </c>
      <c r="I10285">
        <v>13.45</v>
      </c>
      <c r="J10285">
        <v>15.45</v>
      </c>
      <c r="K10285">
        <v>0</v>
      </c>
      <c r="L10285">
        <v>4.1900000000000004</v>
      </c>
    </row>
    <row r="10286" spans="1:12" x14ac:dyDescent="0.25">
      <c r="A10286">
        <v>101161000</v>
      </c>
      <c r="C10286">
        <v>1</v>
      </c>
      <c r="D10286" t="s">
        <v>11288</v>
      </c>
      <c r="E10286">
        <v>1345</v>
      </c>
      <c r="F10286">
        <v>1545</v>
      </c>
      <c r="G10286">
        <v>0</v>
      </c>
      <c r="H10286">
        <v>419</v>
      </c>
      <c r="I10286">
        <v>13.45</v>
      </c>
      <c r="J10286">
        <v>15.45</v>
      </c>
      <c r="K10286">
        <v>0</v>
      </c>
      <c r="L10286">
        <v>4.1900000000000004</v>
      </c>
    </row>
    <row r="10287" spans="1:12" x14ac:dyDescent="0.25">
      <c r="A10287">
        <v>101162000</v>
      </c>
      <c r="C10287">
        <v>1</v>
      </c>
      <c r="D10287" t="s">
        <v>11289</v>
      </c>
      <c r="E10287">
        <v>1345</v>
      </c>
      <c r="F10287">
        <v>1545</v>
      </c>
      <c r="G10287">
        <v>0</v>
      </c>
      <c r="H10287">
        <v>419</v>
      </c>
      <c r="I10287">
        <v>13.45</v>
      </c>
      <c r="J10287">
        <v>15.45</v>
      </c>
      <c r="K10287">
        <v>0</v>
      </c>
      <c r="L10287">
        <v>4.1900000000000004</v>
      </c>
    </row>
    <row r="10288" spans="1:12" x14ac:dyDescent="0.25">
      <c r="A10288">
        <v>101170000</v>
      </c>
      <c r="C10288">
        <v>1</v>
      </c>
      <c r="D10288" t="s">
        <v>11290</v>
      </c>
      <c r="E10288">
        <v>1345</v>
      </c>
      <c r="F10288">
        <v>1545</v>
      </c>
      <c r="G10288">
        <v>0</v>
      </c>
      <c r="H10288">
        <v>419</v>
      </c>
      <c r="I10288">
        <v>13.45</v>
      </c>
      <c r="J10288">
        <v>15.45</v>
      </c>
      <c r="K10288">
        <v>0</v>
      </c>
      <c r="L10288">
        <v>4.1900000000000004</v>
      </c>
    </row>
    <row r="10289" spans="1:12" x14ac:dyDescent="0.25">
      <c r="A10289">
        <v>101181000</v>
      </c>
      <c r="C10289">
        <v>1</v>
      </c>
      <c r="D10289" t="s">
        <v>11291</v>
      </c>
      <c r="E10289">
        <v>1345</v>
      </c>
      <c r="F10289">
        <v>1545</v>
      </c>
      <c r="G10289">
        <v>0</v>
      </c>
      <c r="H10289">
        <v>500</v>
      </c>
      <c r="I10289">
        <v>13.45</v>
      </c>
      <c r="J10289">
        <v>15.45</v>
      </c>
      <c r="K10289">
        <v>0</v>
      </c>
      <c r="L10289">
        <v>5</v>
      </c>
    </row>
    <row r="10290" spans="1:12" x14ac:dyDescent="0.25">
      <c r="A10290">
        <v>101182000</v>
      </c>
      <c r="C10290">
        <v>1</v>
      </c>
      <c r="D10290" t="s">
        <v>11292</v>
      </c>
      <c r="E10290">
        <v>1345</v>
      </c>
      <c r="F10290">
        <v>1545</v>
      </c>
      <c r="G10290">
        <v>0</v>
      </c>
      <c r="H10290">
        <v>500</v>
      </c>
      <c r="I10290">
        <v>13.45</v>
      </c>
      <c r="J10290">
        <v>15.45</v>
      </c>
      <c r="K10290">
        <v>0</v>
      </c>
      <c r="L10290">
        <v>5</v>
      </c>
    </row>
    <row r="10291" spans="1:12" x14ac:dyDescent="0.25">
      <c r="A10291">
        <v>101191000</v>
      </c>
      <c r="C10291">
        <v>1</v>
      </c>
      <c r="D10291" t="s">
        <v>11293</v>
      </c>
      <c r="E10291">
        <v>1345</v>
      </c>
      <c r="F10291">
        <v>1545</v>
      </c>
      <c r="G10291">
        <v>0</v>
      </c>
      <c r="H10291">
        <v>419</v>
      </c>
      <c r="I10291">
        <v>13.45</v>
      </c>
      <c r="J10291">
        <v>15.45</v>
      </c>
      <c r="K10291">
        <v>0</v>
      </c>
      <c r="L10291">
        <v>4.1900000000000004</v>
      </c>
    </row>
    <row r="10292" spans="1:12" x14ac:dyDescent="0.25">
      <c r="A10292">
        <v>101192000</v>
      </c>
      <c r="C10292">
        <v>1</v>
      </c>
      <c r="D10292" t="s">
        <v>11294</v>
      </c>
      <c r="E10292">
        <v>1345</v>
      </c>
      <c r="F10292">
        <v>1545</v>
      </c>
      <c r="G10292">
        <v>0</v>
      </c>
      <c r="H10292">
        <v>419</v>
      </c>
      <c r="I10292">
        <v>13.45</v>
      </c>
      <c r="J10292">
        <v>15.45</v>
      </c>
      <c r="K10292">
        <v>0</v>
      </c>
      <c r="L10292">
        <v>4.1900000000000004</v>
      </c>
    </row>
    <row r="10293" spans="1:12" x14ac:dyDescent="0.25">
      <c r="A10293">
        <v>101200000</v>
      </c>
      <c r="C10293">
        <v>1</v>
      </c>
      <c r="D10293" t="s">
        <v>11295</v>
      </c>
      <c r="E10293">
        <v>1345</v>
      </c>
      <c r="F10293">
        <v>1545</v>
      </c>
      <c r="G10293">
        <v>0</v>
      </c>
      <c r="H10293">
        <v>423</v>
      </c>
      <c r="I10293">
        <v>13.45</v>
      </c>
      <c r="J10293">
        <v>15.45</v>
      </c>
      <c r="K10293">
        <v>0</v>
      </c>
      <c r="L10293">
        <v>4.2300000000000004</v>
      </c>
    </row>
    <row r="10294" spans="1:12" x14ac:dyDescent="0.25">
      <c r="A10294">
        <v>101210000</v>
      </c>
      <c r="C10294">
        <v>1</v>
      </c>
      <c r="D10294" t="s">
        <v>11296</v>
      </c>
      <c r="E10294">
        <v>1345</v>
      </c>
      <c r="F10294">
        <v>1545</v>
      </c>
      <c r="G10294">
        <v>0</v>
      </c>
      <c r="H10294">
        <v>229</v>
      </c>
      <c r="I10294">
        <v>13.45</v>
      </c>
      <c r="J10294">
        <v>15.45</v>
      </c>
      <c r="K10294">
        <v>0</v>
      </c>
      <c r="L10294">
        <v>2.29</v>
      </c>
    </row>
    <row r="10295" spans="1:12" x14ac:dyDescent="0.25">
      <c r="A10295">
        <v>101220000</v>
      </c>
      <c r="C10295">
        <v>1</v>
      </c>
      <c r="D10295" t="s">
        <v>11297</v>
      </c>
      <c r="E10295">
        <v>1345</v>
      </c>
      <c r="F10295">
        <v>1545</v>
      </c>
      <c r="G10295">
        <v>0</v>
      </c>
      <c r="H10295">
        <v>419</v>
      </c>
      <c r="I10295">
        <v>13.45</v>
      </c>
      <c r="J10295">
        <v>15.45</v>
      </c>
      <c r="K10295">
        <v>0</v>
      </c>
      <c r="L10295">
        <v>4.1900000000000004</v>
      </c>
    </row>
    <row r="10296" spans="1:12" x14ac:dyDescent="0.25">
      <c r="A10296">
        <v>101230000</v>
      </c>
      <c r="C10296">
        <v>1</v>
      </c>
      <c r="D10296" t="s">
        <v>11298</v>
      </c>
      <c r="E10296">
        <v>1345</v>
      </c>
      <c r="F10296">
        <v>1545</v>
      </c>
      <c r="G10296">
        <v>0</v>
      </c>
      <c r="H10296">
        <v>433</v>
      </c>
      <c r="I10296">
        <v>13.45</v>
      </c>
      <c r="J10296">
        <v>15.45</v>
      </c>
      <c r="K10296">
        <v>0</v>
      </c>
      <c r="L10296">
        <v>4.33</v>
      </c>
    </row>
    <row r="10297" spans="1:12" x14ac:dyDescent="0.25">
      <c r="A10297">
        <v>101240000</v>
      </c>
      <c r="C10297">
        <v>1</v>
      </c>
      <c r="D10297" t="s">
        <v>11299</v>
      </c>
      <c r="E10297">
        <v>1345</v>
      </c>
      <c r="F10297">
        <v>1545</v>
      </c>
      <c r="G10297">
        <v>0</v>
      </c>
      <c r="H10297">
        <v>433</v>
      </c>
      <c r="I10297">
        <v>13.45</v>
      </c>
      <c r="J10297">
        <v>15.45</v>
      </c>
      <c r="K10297">
        <v>0</v>
      </c>
      <c r="L10297">
        <v>4.33</v>
      </c>
    </row>
    <row r="10298" spans="1:12" x14ac:dyDescent="0.25">
      <c r="A10298">
        <v>101250000</v>
      </c>
      <c r="C10298">
        <v>1</v>
      </c>
      <c r="D10298" t="s">
        <v>11300</v>
      </c>
      <c r="E10298">
        <v>1345</v>
      </c>
      <c r="F10298">
        <v>1545</v>
      </c>
      <c r="G10298">
        <v>0</v>
      </c>
      <c r="H10298">
        <v>433</v>
      </c>
      <c r="I10298">
        <v>13.45</v>
      </c>
      <c r="J10298">
        <v>15.45</v>
      </c>
      <c r="K10298">
        <v>0</v>
      </c>
      <c r="L10298">
        <v>4.33</v>
      </c>
    </row>
    <row r="10299" spans="1:12" x14ac:dyDescent="0.25">
      <c r="A10299">
        <v>101261000</v>
      </c>
      <c r="C10299">
        <v>1</v>
      </c>
      <c r="D10299" t="s">
        <v>11301</v>
      </c>
      <c r="E10299">
        <v>1345</v>
      </c>
      <c r="F10299">
        <v>1545</v>
      </c>
      <c r="G10299">
        <v>0</v>
      </c>
      <c r="H10299">
        <v>419</v>
      </c>
      <c r="I10299">
        <v>13.45</v>
      </c>
      <c r="J10299">
        <v>15.45</v>
      </c>
      <c r="K10299">
        <v>0</v>
      </c>
      <c r="L10299">
        <v>4.1900000000000004</v>
      </c>
    </row>
    <row r="10300" spans="1:12" x14ac:dyDescent="0.25">
      <c r="A10300">
        <v>101262000</v>
      </c>
      <c r="C10300">
        <v>1</v>
      </c>
      <c r="D10300" t="s">
        <v>11302</v>
      </c>
      <c r="E10300">
        <v>1345</v>
      </c>
      <c r="F10300">
        <v>1545</v>
      </c>
      <c r="G10300">
        <v>0</v>
      </c>
      <c r="H10300">
        <v>419</v>
      </c>
      <c r="I10300">
        <v>13.45</v>
      </c>
      <c r="J10300">
        <v>15.45</v>
      </c>
      <c r="K10300">
        <v>0</v>
      </c>
      <c r="L10300">
        <v>4.1900000000000004</v>
      </c>
    </row>
    <row r="10301" spans="1:12" x14ac:dyDescent="0.25">
      <c r="A10301">
        <v>101263000</v>
      </c>
      <c r="C10301">
        <v>1</v>
      </c>
      <c r="D10301" t="s">
        <v>11303</v>
      </c>
      <c r="E10301">
        <v>1345</v>
      </c>
      <c r="F10301">
        <v>1545</v>
      </c>
      <c r="G10301">
        <v>0</v>
      </c>
      <c r="H10301">
        <v>419</v>
      </c>
      <c r="I10301">
        <v>13.45</v>
      </c>
      <c r="J10301">
        <v>15.45</v>
      </c>
      <c r="K10301">
        <v>0</v>
      </c>
      <c r="L10301">
        <v>4.1900000000000004</v>
      </c>
    </row>
    <row r="10302" spans="1:12" x14ac:dyDescent="0.25">
      <c r="A10302">
        <v>101264000</v>
      </c>
      <c r="C10302">
        <v>1</v>
      </c>
      <c r="D10302" t="s">
        <v>11304</v>
      </c>
      <c r="E10302">
        <v>1345</v>
      </c>
      <c r="F10302">
        <v>1545</v>
      </c>
      <c r="G10302">
        <v>0</v>
      </c>
      <c r="H10302">
        <v>419</v>
      </c>
      <c r="I10302">
        <v>13.45</v>
      </c>
      <c r="J10302">
        <v>15.45</v>
      </c>
      <c r="K10302">
        <v>0</v>
      </c>
      <c r="L10302">
        <v>4.1900000000000004</v>
      </c>
    </row>
    <row r="10303" spans="1:12" x14ac:dyDescent="0.25">
      <c r="A10303">
        <v>101269000</v>
      </c>
      <c r="C10303">
        <v>1</v>
      </c>
      <c r="D10303" t="s">
        <v>11305</v>
      </c>
      <c r="E10303">
        <v>1345</v>
      </c>
      <c r="F10303">
        <v>1545</v>
      </c>
      <c r="G10303">
        <v>0</v>
      </c>
      <c r="H10303">
        <v>419</v>
      </c>
      <c r="I10303">
        <v>13.45</v>
      </c>
      <c r="J10303">
        <v>15.45</v>
      </c>
      <c r="K10303">
        <v>0</v>
      </c>
      <c r="L10303">
        <v>4.1900000000000004</v>
      </c>
    </row>
    <row r="10304" spans="1:12" x14ac:dyDescent="0.25">
      <c r="A10304">
        <v>101271000</v>
      </c>
      <c r="C10304">
        <v>1</v>
      </c>
      <c r="D10304" t="s">
        <v>11306</v>
      </c>
      <c r="E10304">
        <v>1345</v>
      </c>
      <c r="F10304">
        <v>1545</v>
      </c>
      <c r="G10304">
        <v>0</v>
      </c>
      <c r="H10304">
        <v>419</v>
      </c>
      <c r="I10304">
        <v>13.45</v>
      </c>
      <c r="J10304">
        <v>15.45</v>
      </c>
      <c r="K10304">
        <v>0</v>
      </c>
      <c r="L10304">
        <v>4.1900000000000004</v>
      </c>
    </row>
    <row r="10305" spans="1:12" x14ac:dyDescent="0.25">
      <c r="A10305">
        <v>101272000</v>
      </c>
      <c r="C10305">
        <v>1</v>
      </c>
      <c r="D10305" t="s">
        <v>11307</v>
      </c>
      <c r="E10305">
        <v>1345</v>
      </c>
      <c r="F10305">
        <v>1545</v>
      </c>
      <c r="G10305">
        <v>0</v>
      </c>
      <c r="H10305">
        <v>419</v>
      </c>
      <c r="I10305">
        <v>13.45</v>
      </c>
      <c r="J10305">
        <v>15.45</v>
      </c>
      <c r="K10305">
        <v>0</v>
      </c>
      <c r="L10305">
        <v>4.1900000000000004</v>
      </c>
    </row>
    <row r="10306" spans="1:12" x14ac:dyDescent="0.25">
      <c r="A10306">
        <v>101281000</v>
      </c>
      <c r="C10306">
        <v>1</v>
      </c>
      <c r="D10306" t="s">
        <v>11308</v>
      </c>
      <c r="E10306">
        <v>1345</v>
      </c>
      <c r="F10306">
        <v>1545</v>
      </c>
      <c r="G10306">
        <v>0</v>
      </c>
      <c r="H10306">
        <v>419</v>
      </c>
      <c r="I10306">
        <v>13.45</v>
      </c>
      <c r="J10306">
        <v>15.45</v>
      </c>
      <c r="K10306">
        <v>0</v>
      </c>
      <c r="L10306">
        <v>4.1900000000000004</v>
      </c>
    </row>
    <row r="10307" spans="1:12" x14ac:dyDescent="0.25">
      <c r="A10307">
        <v>101282000</v>
      </c>
      <c r="C10307">
        <v>1</v>
      </c>
      <c r="D10307" t="s">
        <v>11309</v>
      </c>
      <c r="E10307">
        <v>1345</v>
      </c>
      <c r="F10307">
        <v>1545</v>
      </c>
      <c r="G10307">
        <v>0</v>
      </c>
      <c r="H10307">
        <v>419</v>
      </c>
      <c r="I10307">
        <v>13.45</v>
      </c>
      <c r="J10307">
        <v>15.45</v>
      </c>
      <c r="K10307">
        <v>0</v>
      </c>
      <c r="L10307">
        <v>4.1900000000000004</v>
      </c>
    </row>
    <row r="10308" spans="1:12" x14ac:dyDescent="0.25">
      <c r="A10308">
        <v>101290000</v>
      </c>
      <c r="C10308">
        <v>1</v>
      </c>
      <c r="D10308" t="s">
        <v>11310</v>
      </c>
      <c r="E10308">
        <v>1345</v>
      </c>
      <c r="F10308">
        <v>1545</v>
      </c>
      <c r="G10308">
        <v>0</v>
      </c>
      <c r="H10308">
        <v>419</v>
      </c>
      <c r="I10308">
        <v>13.45</v>
      </c>
      <c r="J10308">
        <v>15.45</v>
      </c>
      <c r="K10308">
        <v>0</v>
      </c>
      <c r="L10308">
        <v>4.1900000000000004</v>
      </c>
    </row>
    <row r="10309" spans="1:12" x14ac:dyDescent="0.25">
      <c r="A10309">
        <v>101300000</v>
      </c>
      <c r="C10309">
        <v>1</v>
      </c>
      <c r="D10309" t="s">
        <v>11311</v>
      </c>
      <c r="E10309">
        <v>1345</v>
      </c>
      <c r="F10309">
        <v>1545</v>
      </c>
      <c r="G10309">
        <v>0</v>
      </c>
      <c r="H10309">
        <v>419</v>
      </c>
      <c r="I10309">
        <v>13.45</v>
      </c>
      <c r="J10309">
        <v>15.45</v>
      </c>
      <c r="K10309">
        <v>0</v>
      </c>
      <c r="L10309">
        <v>4.1900000000000004</v>
      </c>
    </row>
    <row r="10310" spans="1:12" x14ac:dyDescent="0.25">
      <c r="A10310">
        <v>101311000</v>
      </c>
      <c r="C10310">
        <v>1</v>
      </c>
      <c r="D10310" t="s">
        <v>11312</v>
      </c>
      <c r="E10310">
        <v>1345</v>
      </c>
      <c r="F10310">
        <v>1545</v>
      </c>
      <c r="G10310">
        <v>0</v>
      </c>
      <c r="H10310">
        <v>419</v>
      </c>
      <c r="I10310">
        <v>13.45</v>
      </c>
      <c r="J10310">
        <v>15.45</v>
      </c>
      <c r="K10310">
        <v>0</v>
      </c>
      <c r="L10310">
        <v>4.1900000000000004</v>
      </c>
    </row>
    <row r="10311" spans="1:12" x14ac:dyDescent="0.25">
      <c r="A10311">
        <v>101319000</v>
      </c>
      <c r="C10311">
        <v>1</v>
      </c>
      <c r="D10311" t="s">
        <v>11313</v>
      </c>
      <c r="E10311">
        <v>1345</v>
      </c>
      <c r="F10311">
        <v>1545</v>
      </c>
      <c r="G10311">
        <v>0</v>
      </c>
      <c r="H10311">
        <v>419</v>
      </c>
      <c r="I10311">
        <v>13.45</v>
      </c>
      <c r="J10311">
        <v>15.45</v>
      </c>
      <c r="K10311">
        <v>0</v>
      </c>
      <c r="L10311">
        <v>4.1900000000000004</v>
      </c>
    </row>
    <row r="10312" spans="1:12" x14ac:dyDescent="0.25">
      <c r="A10312">
        <v>101320000</v>
      </c>
      <c r="C10312">
        <v>1</v>
      </c>
      <c r="D10312" t="s">
        <v>11314</v>
      </c>
      <c r="E10312">
        <v>1345</v>
      </c>
      <c r="F10312">
        <v>1545</v>
      </c>
      <c r="G10312">
        <v>0</v>
      </c>
      <c r="H10312">
        <v>434</v>
      </c>
      <c r="I10312">
        <v>13.45</v>
      </c>
      <c r="J10312">
        <v>15.45</v>
      </c>
      <c r="K10312">
        <v>0</v>
      </c>
      <c r="L10312">
        <v>4.34</v>
      </c>
    </row>
    <row r="10313" spans="1:12" x14ac:dyDescent="0.25">
      <c r="A10313">
        <v>101330000</v>
      </c>
      <c r="C10313">
        <v>1</v>
      </c>
      <c r="D10313" t="s">
        <v>11315</v>
      </c>
      <c r="E10313">
        <v>1345</v>
      </c>
      <c r="F10313">
        <v>1545</v>
      </c>
      <c r="G10313">
        <v>0</v>
      </c>
      <c r="H10313">
        <v>434</v>
      </c>
      <c r="I10313">
        <v>13.45</v>
      </c>
      <c r="J10313">
        <v>15.45</v>
      </c>
      <c r="K10313">
        <v>0</v>
      </c>
      <c r="L10313">
        <v>4.34</v>
      </c>
    </row>
    <row r="10314" spans="1:12" x14ac:dyDescent="0.25">
      <c r="A10314">
        <v>101340000</v>
      </c>
      <c r="C10314">
        <v>1</v>
      </c>
      <c r="D10314" t="s">
        <v>11316</v>
      </c>
      <c r="E10314">
        <v>1345</v>
      </c>
      <c r="F10314">
        <v>1545</v>
      </c>
      <c r="G10314">
        <v>0</v>
      </c>
      <c r="H10314">
        <v>434</v>
      </c>
      <c r="I10314">
        <v>13.45</v>
      </c>
      <c r="J10314">
        <v>15.45</v>
      </c>
      <c r="K10314">
        <v>0</v>
      </c>
      <c r="L10314">
        <v>4.34</v>
      </c>
    </row>
    <row r="10315" spans="1:12" x14ac:dyDescent="0.25">
      <c r="A10315">
        <v>101350000</v>
      </c>
      <c r="C10315">
        <v>1</v>
      </c>
      <c r="D10315" t="s">
        <v>11317</v>
      </c>
      <c r="E10315">
        <v>1345</v>
      </c>
      <c r="F10315">
        <v>1545</v>
      </c>
      <c r="G10315">
        <v>0</v>
      </c>
      <c r="H10315">
        <v>427</v>
      </c>
      <c r="I10315">
        <v>13.45</v>
      </c>
      <c r="J10315">
        <v>15.45</v>
      </c>
      <c r="K10315">
        <v>0</v>
      </c>
      <c r="L10315">
        <v>4.2699999999999996</v>
      </c>
    </row>
    <row r="10316" spans="1:12" x14ac:dyDescent="0.25">
      <c r="A10316">
        <v>101360000</v>
      </c>
      <c r="C10316">
        <v>1</v>
      </c>
      <c r="D10316" t="s">
        <v>11318</v>
      </c>
      <c r="E10316">
        <v>1345</v>
      </c>
      <c r="F10316">
        <v>1545</v>
      </c>
      <c r="G10316">
        <v>0</v>
      </c>
      <c r="H10316">
        <v>434</v>
      </c>
      <c r="I10316">
        <v>13.45</v>
      </c>
      <c r="J10316">
        <v>15.45</v>
      </c>
      <c r="K10316">
        <v>0</v>
      </c>
      <c r="L10316">
        <v>4.34</v>
      </c>
    </row>
    <row r="10317" spans="1:12" x14ac:dyDescent="0.25">
      <c r="A10317">
        <v>101370000</v>
      </c>
      <c r="C10317">
        <v>1</v>
      </c>
      <c r="D10317" t="s">
        <v>11319</v>
      </c>
      <c r="E10317">
        <v>1345</v>
      </c>
      <c r="F10317">
        <v>1545</v>
      </c>
      <c r="G10317">
        <v>0</v>
      </c>
      <c r="H10317">
        <v>433</v>
      </c>
      <c r="I10317">
        <v>13.45</v>
      </c>
      <c r="J10317">
        <v>15.45</v>
      </c>
      <c r="K10317">
        <v>0</v>
      </c>
      <c r="L10317">
        <v>4.33</v>
      </c>
    </row>
    <row r="10318" spans="1:12" x14ac:dyDescent="0.25">
      <c r="A10318">
        <v>101380000</v>
      </c>
      <c r="C10318">
        <v>1</v>
      </c>
      <c r="D10318" t="s">
        <v>11320</v>
      </c>
      <c r="E10318">
        <v>1345</v>
      </c>
      <c r="F10318">
        <v>1545</v>
      </c>
      <c r="G10318">
        <v>0</v>
      </c>
      <c r="H10318">
        <v>434</v>
      </c>
      <c r="I10318">
        <v>13.45</v>
      </c>
      <c r="J10318">
        <v>15.45</v>
      </c>
      <c r="K10318">
        <v>0</v>
      </c>
      <c r="L10318">
        <v>4.34</v>
      </c>
    </row>
    <row r="10319" spans="1:12" x14ac:dyDescent="0.25">
      <c r="A10319">
        <v>101390000</v>
      </c>
      <c r="C10319">
        <v>1</v>
      </c>
      <c r="D10319" t="s">
        <v>11321</v>
      </c>
      <c r="E10319">
        <v>1345</v>
      </c>
      <c r="F10319">
        <v>1545</v>
      </c>
      <c r="G10319">
        <v>0</v>
      </c>
      <c r="H10319">
        <v>434</v>
      </c>
      <c r="I10319">
        <v>13.45</v>
      </c>
      <c r="J10319">
        <v>15.45</v>
      </c>
      <c r="K10319">
        <v>0</v>
      </c>
      <c r="L10319">
        <v>4.34</v>
      </c>
    </row>
    <row r="10320" spans="1:12" x14ac:dyDescent="0.25">
      <c r="A10320">
        <v>102010000</v>
      </c>
      <c r="C10320">
        <v>1</v>
      </c>
      <c r="D10320" t="s">
        <v>11322</v>
      </c>
      <c r="E10320">
        <v>1345</v>
      </c>
      <c r="F10320">
        <v>1545</v>
      </c>
      <c r="G10320">
        <v>0</v>
      </c>
      <c r="H10320">
        <v>413</v>
      </c>
      <c r="I10320">
        <v>13.45</v>
      </c>
      <c r="J10320">
        <v>15.45</v>
      </c>
      <c r="K10320">
        <v>0</v>
      </c>
      <c r="L10320">
        <v>4.13</v>
      </c>
    </row>
    <row r="10321" spans="1:12" x14ac:dyDescent="0.25">
      <c r="A10321">
        <v>102020000</v>
      </c>
      <c r="C10321">
        <v>1</v>
      </c>
      <c r="D10321" t="s">
        <v>11323</v>
      </c>
      <c r="E10321">
        <v>1345</v>
      </c>
      <c r="F10321">
        <v>1545</v>
      </c>
      <c r="G10321">
        <v>0</v>
      </c>
      <c r="H10321">
        <v>407</v>
      </c>
      <c r="I10321">
        <v>13.45</v>
      </c>
      <c r="J10321">
        <v>15.45</v>
      </c>
      <c r="K10321">
        <v>0</v>
      </c>
      <c r="L10321">
        <v>4.07</v>
      </c>
    </row>
    <row r="10322" spans="1:12" x14ac:dyDescent="0.25">
      <c r="A10322">
        <v>102030000</v>
      </c>
      <c r="C10322">
        <v>1</v>
      </c>
      <c r="D10322" t="s">
        <v>11324</v>
      </c>
      <c r="E10322">
        <v>1345</v>
      </c>
      <c r="F10322">
        <v>1545</v>
      </c>
      <c r="G10322">
        <v>0</v>
      </c>
      <c r="H10322">
        <v>411</v>
      </c>
      <c r="I10322">
        <v>13.45</v>
      </c>
      <c r="J10322">
        <v>15.45</v>
      </c>
      <c r="K10322">
        <v>0</v>
      </c>
      <c r="L10322">
        <v>4.1100000000000003</v>
      </c>
    </row>
    <row r="10323" spans="1:12" x14ac:dyDescent="0.25">
      <c r="A10323">
        <v>102041000</v>
      </c>
      <c r="C10323">
        <v>1</v>
      </c>
      <c r="D10323" t="s">
        <v>11325</v>
      </c>
      <c r="E10323">
        <v>1345</v>
      </c>
      <c r="F10323">
        <v>1545</v>
      </c>
      <c r="G10323">
        <v>0</v>
      </c>
      <c r="H10323">
        <v>408</v>
      </c>
      <c r="I10323">
        <v>13.45</v>
      </c>
      <c r="J10323">
        <v>15.45</v>
      </c>
      <c r="K10323">
        <v>0</v>
      </c>
      <c r="L10323">
        <v>4.08</v>
      </c>
    </row>
    <row r="10324" spans="1:12" x14ac:dyDescent="0.25">
      <c r="A10324">
        <v>102042000</v>
      </c>
      <c r="C10324">
        <v>1</v>
      </c>
      <c r="D10324" t="s">
        <v>11326</v>
      </c>
      <c r="E10324">
        <v>1345</v>
      </c>
      <c r="F10324">
        <v>1545</v>
      </c>
      <c r="G10324">
        <v>0</v>
      </c>
      <c r="H10324">
        <v>411</v>
      </c>
      <c r="I10324">
        <v>13.45</v>
      </c>
      <c r="J10324">
        <v>15.45</v>
      </c>
      <c r="K10324">
        <v>0</v>
      </c>
      <c r="L10324">
        <v>4.1100000000000003</v>
      </c>
    </row>
    <row r="10325" spans="1:12" x14ac:dyDescent="0.25">
      <c r="A10325">
        <v>102050000</v>
      </c>
      <c r="C10325">
        <v>1</v>
      </c>
      <c r="D10325" t="s">
        <v>11327</v>
      </c>
      <c r="E10325">
        <v>1345</v>
      </c>
      <c r="F10325">
        <v>1545</v>
      </c>
      <c r="G10325">
        <v>0</v>
      </c>
      <c r="H10325">
        <v>411</v>
      </c>
      <c r="I10325">
        <v>13.45</v>
      </c>
      <c r="J10325">
        <v>15.45</v>
      </c>
      <c r="K10325">
        <v>0</v>
      </c>
      <c r="L10325">
        <v>4.1100000000000003</v>
      </c>
    </row>
    <row r="10326" spans="1:12" x14ac:dyDescent="0.25">
      <c r="A10326">
        <v>103011000</v>
      </c>
      <c r="C10326">
        <v>1</v>
      </c>
      <c r="D10326" t="s">
        <v>11328</v>
      </c>
      <c r="E10326">
        <v>1345</v>
      </c>
      <c r="F10326">
        <v>1545</v>
      </c>
      <c r="G10326">
        <v>0</v>
      </c>
      <c r="H10326">
        <v>409</v>
      </c>
      <c r="I10326">
        <v>13.45</v>
      </c>
      <c r="J10326">
        <v>15.45</v>
      </c>
      <c r="K10326">
        <v>0</v>
      </c>
      <c r="L10326">
        <v>4.09</v>
      </c>
    </row>
    <row r="10327" spans="1:12" x14ac:dyDescent="0.25">
      <c r="A10327">
        <v>103012100</v>
      </c>
      <c r="C10327">
        <v>1</v>
      </c>
      <c r="D10327" t="s">
        <v>11329</v>
      </c>
      <c r="E10327">
        <v>1345</v>
      </c>
      <c r="F10327">
        <v>1545</v>
      </c>
      <c r="G10327">
        <v>0</v>
      </c>
      <c r="H10327">
        <v>409</v>
      </c>
      <c r="I10327">
        <v>13.45</v>
      </c>
      <c r="J10327">
        <v>15.45</v>
      </c>
      <c r="K10327">
        <v>0</v>
      </c>
      <c r="L10327">
        <v>4.09</v>
      </c>
    </row>
    <row r="10328" spans="1:12" x14ac:dyDescent="0.25">
      <c r="A10328">
        <v>103012200</v>
      </c>
      <c r="C10328">
        <v>1</v>
      </c>
      <c r="D10328" t="s">
        <v>11330</v>
      </c>
      <c r="E10328">
        <v>1345</v>
      </c>
      <c r="F10328">
        <v>1545</v>
      </c>
      <c r="G10328">
        <v>0</v>
      </c>
      <c r="H10328">
        <v>409</v>
      </c>
      <c r="I10328">
        <v>13.45</v>
      </c>
      <c r="J10328">
        <v>15.45</v>
      </c>
      <c r="K10328">
        <v>0</v>
      </c>
      <c r="L10328">
        <v>4.09</v>
      </c>
    </row>
    <row r="10329" spans="1:12" x14ac:dyDescent="0.25">
      <c r="A10329">
        <v>103012900</v>
      </c>
      <c r="C10329">
        <v>1</v>
      </c>
      <c r="D10329" t="s">
        <v>11331</v>
      </c>
      <c r="E10329">
        <v>1345</v>
      </c>
      <c r="F10329">
        <v>1545</v>
      </c>
      <c r="G10329">
        <v>0</v>
      </c>
      <c r="H10329">
        <v>409</v>
      </c>
      <c r="I10329">
        <v>13.45</v>
      </c>
      <c r="J10329">
        <v>15.45</v>
      </c>
      <c r="K10329">
        <v>0</v>
      </c>
      <c r="L10329">
        <v>4.09</v>
      </c>
    </row>
    <row r="10330" spans="1:12" x14ac:dyDescent="0.25">
      <c r="A10330">
        <v>103013100</v>
      </c>
      <c r="C10330">
        <v>1</v>
      </c>
      <c r="D10330" t="s">
        <v>11332</v>
      </c>
      <c r="E10330">
        <v>1345</v>
      </c>
      <c r="F10330">
        <v>1545</v>
      </c>
      <c r="G10330">
        <v>0</v>
      </c>
      <c r="H10330">
        <v>408</v>
      </c>
      <c r="I10330">
        <v>13.45</v>
      </c>
      <c r="J10330">
        <v>15.45</v>
      </c>
      <c r="K10330">
        <v>0</v>
      </c>
      <c r="L10330">
        <v>4.08</v>
      </c>
    </row>
    <row r="10331" spans="1:12" x14ac:dyDescent="0.25">
      <c r="A10331">
        <v>103013200</v>
      </c>
      <c r="C10331">
        <v>1</v>
      </c>
      <c r="D10331" t="s">
        <v>11333</v>
      </c>
      <c r="E10331">
        <v>1345</v>
      </c>
      <c r="F10331">
        <v>1545</v>
      </c>
      <c r="G10331">
        <v>0</v>
      </c>
      <c r="H10331">
        <v>409</v>
      </c>
      <c r="I10331">
        <v>13.45</v>
      </c>
      <c r="J10331">
        <v>15.45</v>
      </c>
      <c r="K10331">
        <v>0</v>
      </c>
      <c r="L10331">
        <v>4.09</v>
      </c>
    </row>
    <row r="10332" spans="1:12" x14ac:dyDescent="0.25">
      <c r="A10332">
        <v>103013900</v>
      </c>
      <c r="C10332">
        <v>1</v>
      </c>
      <c r="D10332" t="s">
        <v>11334</v>
      </c>
      <c r="E10332">
        <v>1345</v>
      </c>
      <c r="F10332">
        <v>1545</v>
      </c>
      <c r="G10332">
        <v>0</v>
      </c>
      <c r="H10332">
        <v>409</v>
      </c>
      <c r="I10332">
        <v>13.45</v>
      </c>
      <c r="J10332">
        <v>15.45</v>
      </c>
      <c r="K10332">
        <v>0</v>
      </c>
      <c r="L10332">
        <v>4.09</v>
      </c>
    </row>
    <row r="10333" spans="1:12" x14ac:dyDescent="0.25">
      <c r="A10333">
        <v>103019000</v>
      </c>
      <c r="C10333">
        <v>1</v>
      </c>
      <c r="D10333" t="s">
        <v>11335</v>
      </c>
      <c r="E10333">
        <v>1345</v>
      </c>
      <c r="F10333">
        <v>1545</v>
      </c>
      <c r="G10333">
        <v>0</v>
      </c>
      <c r="H10333">
        <v>500</v>
      </c>
      <c r="I10333">
        <v>13.45</v>
      </c>
      <c r="J10333">
        <v>15.45</v>
      </c>
      <c r="K10333">
        <v>0</v>
      </c>
      <c r="L10333">
        <v>5</v>
      </c>
    </row>
    <row r="10334" spans="1:12" x14ac:dyDescent="0.25">
      <c r="A10334">
        <v>103020000</v>
      </c>
      <c r="C10334">
        <v>1</v>
      </c>
      <c r="D10334" t="s">
        <v>697</v>
      </c>
      <c r="E10334">
        <v>1345</v>
      </c>
      <c r="F10334">
        <v>1545</v>
      </c>
      <c r="G10334">
        <v>0</v>
      </c>
      <c r="H10334">
        <v>409</v>
      </c>
      <c r="I10334">
        <v>13.45</v>
      </c>
      <c r="J10334">
        <v>15.45</v>
      </c>
      <c r="K10334">
        <v>0</v>
      </c>
      <c r="L10334">
        <v>4.09</v>
      </c>
    </row>
    <row r="10335" spans="1:12" x14ac:dyDescent="0.25">
      <c r="A10335">
        <v>103031100</v>
      </c>
      <c r="C10335">
        <v>1</v>
      </c>
      <c r="D10335" t="s">
        <v>11336</v>
      </c>
      <c r="E10335">
        <v>1345</v>
      </c>
      <c r="F10335">
        <v>1545</v>
      </c>
      <c r="G10335">
        <v>0</v>
      </c>
      <c r="H10335">
        <v>409</v>
      </c>
      <c r="I10335">
        <v>13.45</v>
      </c>
      <c r="J10335">
        <v>15.45</v>
      </c>
      <c r="K10335">
        <v>0</v>
      </c>
      <c r="L10335">
        <v>4.09</v>
      </c>
    </row>
    <row r="10336" spans="1:12" x14ac:dyDescent="0.25">
      <c r="A10336">
        <v>103031200</v>
      </c>
      <c r="C10336">
        <v>1</v>
      </c>
      <c r="D10336" t="s">
        <v>11337</v>
      </c>
      <c r="E10336">
        <v>1345</v>
      </c>
      <c r="F10336">
        <v>1545</v>
      </c>
      <c r="G10336">
        <v>0</v>
      </c>
      <c r="H10336">
        <v>409</v>
      </c>
      <c r="I10336">
        <v>13.45</v>
      </c>
      <c r="J10336">
        <v>15.45</v>
      </c>
      <c r="K10336">
        <v>0</v>
      </c>
      <c r="L10336">
        <v>4.09</v>
      </c>
    </row>
    <row r="10337" spans="1:12" x14ac:dyDescent="0.25">
      <c r="A10337">
        <v>103031300</v>
      </c>
      <c r="C10337">
        <v>1</v>
      </c>
      <c r="D10337" t="s">
        <v>11338</v>
      </c>
      <c r="E10337">
        <v>1345</v>
      </c>
      <c r="F10337">
        <v>1545</v>
      </c>
      <c r="G10337">
        <v>0</v>
      </c>
      <c r="H10337">
        <v>409</v>
      </c>
      <c r="I10337">
        <v>13.45</v>
      </c>
      <c r="J10337">
        <v>15.45</v>
      </c>
      <c r="K10337">
        <v>0</v>
      </c>
      <c r="L10337">
        <v>4.09</v>
      </c>
    </row>
    <row r="10338" spans="1:12" x14ac:dyDescent="0.25">
      <c r="A10338">
        <v>103031400</v>
      </c>
      <c r="C10338">
        <v>1</v>
      </c>
      <c r="D10338" t="s">
        <v>11339</v>
      </c>
      <c r="E10338">
        <v>1345</v>
      </c>
      <c r="F10338">
        <v>1545</v>
      </c>
      <c r="G10338">
        <v>0</v>
      </c>
      <c r="H10338">
        <v>409</v>
      </c>
      <c r="I10338">
        <v>13.45</v>
      </c>
      <c r="J10338">
        <v>15.45</v>
      </c>
      <c r="K10338">
        <v>0</v>
      </c>
      <c r="L10338">
        <v>4.09</v>
      </c>
    </row>
    <row r="10339" spans="1:12" x14ac:dyDescent="0.25">
      <c r="A10339">
        <v>103032000</v>
      </c>
      <c r="C10339">
        <v>1</v>
      </c>
      <c r="D10339" t="s">
        <v>11340</v>
      </c>
      <c r="E10339">
        <v>1345</v>
      </c>
      <c r="F10339">
        <v>1545</v>
      </c>
      <c r="G10339">
        <v>0</v>
      </c>
      <c r="H10339">
        <v>408</v>
      </c>
      <c r="I10339">
        <v>13.45</v>
      </c>
      <c r="J10339">
        <v>15.45</v>
      </c>
      <c r="K10339">
        <v>0</v>
      </c>
      <c r="L10339">
        <v>4.08</v>
      </c>
    </row>
    <row r="10340" spans="1:12" x14ac:dyDescent="0.25">
      <c r="A10340">
        <v>103039000</v>
      </c>
      <c r="C10340">
        <v>1</v>
      </c>
      <c r="D10340" t="s">
        <v>11341</v>
      </c>
      <c r="E10340">
        <v>1345</v>
      </c>
      <c r="F10340">
        <v>1545</v>
      </c>
      <c r="G10340">
        <v>0</v>
      </c>
      <c r="H10340">
        <v>408</v>
      </c>
      <c r="I10340">
        <v>13.45</v>
      </c>
      <c r="J10340">
        <v>15.45</v>
      </c>
      <c r="K10340">
        <v>0</v>
      </c>
      <c r="L10340">
        <v>4.08</v>
      </c>
    </row>
    <row r="10341" spans="1:12" x14ac:dyDescent="0.25">
      <c r="A10341">
        <v>103041000</v>
      </c>
      <c r="C10341">
        <v>1</v>
      </c>
      <c r="D10341" t="s">
        <v>11342</v>
      </c>
      <c r="E10341">
        <v>1345</v>
      </c>
      <c r="F10341">
        <v>1545</v>
      </c>
      <c r="G10341">
        <v>0</v>
      </c>
      <c r="H10341">
        <v>409</v>
      </c>
      <c r="I10341">
        <v>13.45</v>
      </c>
      <c r="J10341">
        <v>15.45</v>
      </c>
      <c r="K10341">
        <v>0</v>
      </c>
      <c r="L10341">
        <v>4.09</v>
      </c>
    </row>
    <row r="10342" spans="1:12" x14ac:dyDescent="0.25">
      <c r="A10342">
        <v>103042000</v>
      </c>
      <c r="C10342">
        <v>1</v>
      </c>
      <c r="D10342" t="s">
        <v>11343</v>
      </c>
      <c r="E10342">
        <v>1345</v>
      </c>
      <c r="F10342">
        <v>1545</v>
      </c>
      <c r="G10342">
        <v>0</v>
      </c>
      <c r="H10342">
        <v>409</v>
      </c>
      <c r="I10342">
        <v>13.45</v>
      </c>
      <c r="J10342">
        <v>15.45</v>
      </c>
      <c r="K10342">
        <v>0</v>
      </c>
      <c r="L10342">
        <v>4.09</v>
      </c>
    </row>
    <row r="10343" spans="1:12" x14ac:dyDescent="0.25">
      <c r="A10343">
        <v>103049000</v>
      </c>
      <c r="C10343">
        <v>1</v>
      </c>
      <c r="D10343" t="s">
        <v>11344</v>
      </c>
      <c r="E10343">
        <v>1345</v>
      </c>
      <c r="F10343">
        <v>1545</v>
      </c>
      <c r="G10343">
        <v>0</v>
      </c>
      <c r="H10343">
        <v>409</v>
      </c>
      <c r="I10343">
        <v>13.45</v>
      </c>
      <c r="J10343">
        <v>15.45</v>
      </c>
      <c r="K10343">
        <v>0</v>
      </c>
      <c r="L10343">
        <v>4.09</v>
      </c>
    </row>
    <row r="10344" spans="1:12" x14ac:dyDescent="0.25">
      <c r="A10344">
        <v>104011110</v>
      </c>
      <c r="C10344">
        <v>1</v>
      </c>
      <c r="D10344" t="s">
        <v>11345</v>
      </c>
      <c r="E10344">
        <v>1345</v>
      </c>
      <c r="F10344">
        <v>1545</v>
      </c>
      <c r="G10344">
        <v>0</v>
      </c>
      <c r="H10344">
        <v>245</v>
      </c>
      <c r="I10344">
        <v>13.45</v>
      </c>
      <c r="J10344">
        <v>15.45</v>
      </c>
      <c r="K10344">
        <v>0</v>
      </c>
      <c r="L10344">
        <v>2.4500000000000002</v>
      </c>
    </row>
    <row r="10345" spans="1:12" x14ac:dyDescent="0.25">
      <c r="A10345">
        <v>104011190</v>
      </c>
      <c r="C10345">
        <v>1</v>
      </c>
      <c r="D10345" t="s">
        <v>11346</v>
      </c>
      <c r="E10345">
        <v>1345</v>
      </c>
      <c r="F10345">
        <v>1545</v>
      </c>
      <c r="G10345">
        <v>0</v>
      </c>
      <c r="H10345">
        <v>245</v>
      </c>
      <c r="I10345">
        <v>13.45</v>
      </c>
      <c r="J10345">
        <v>15.45</v>
      </c>
      <c r="K10345">
        <v>0</v>
      </c>
      <c r="L10345">
        <v>2.4500000000000002</v>
      </c>
    </row>
    <row r="10346" spans="1:12" x14ac:dyDescent="0.25">
      <c r="A10346">
        <v>104011200</v>
      </c>
      <c r="C10346">
        <v>1</v>
      </c>
      <c r="D10346" t="s">
        <v>11347</v>
      </c>
      <c r="E10346">
        <v>1345</v>
      </c>
      <c r="F10346">
        <v>1545</v>
      </c>
      <c r="G10346">
        <v>0</v>
      </c>
      <c r="H10346">
        <v>245</v>
      </c>
      <c r="I10346">
        <v>13.45</v>
      </c>
      <c r="J10346">
        <v>15.45</v>
      </c>
      <c r="K10346">
        <v>0</v>
      </c>
      <c r="L10346">
        <v>2.4500000000000002</v>
      </c>
    </row>
    <row r="10347" spans="1:12" x14ac:dyDescent="0.25">
      <c r="A10347">
        <v>104011300</v>
      </c>
      <c r="C10347">
        <v>1</v>
      </c>
      <c r="D10347" t="s">
        <v>11348</v>
      </c>
      <c r="E10347">
        <v>1345</v>
      </c>
      <c r="F10347">
        <v>1545</v>
      </c>
      <c r="G10347">
        <v>0</v>
      </c>
      <c r="H10347">
        <v>245</v>
      </c>
      <c r="I10347">
        <v>13.45</v>
      </c>
      <c r="J10347">
        <v>15.45</v>
      </c>
      <c r="K10347">
        <v>0</v>
      </c>
      <c r="L10347">
        <v>2.4500000000000002</v>
      </c>
    </row>
    <row r="10348" spans="1:12" x14ac:dyDescent="0.25">
      <c r="A10348">
        <v>104011400</v>
      </c>
      <c r="C10348">
        <v>1</v>
      </c>
      <c r="D10348" t="s">
        <v>11349</v>
      </c>
      <c r="E10348">
        <v>1345</v>
      </c>
      <c r="F10348">
        <v>1545</v>
      </c>
      <c r="G10348">
        <v>0</v>
      </c>
      <c r="H10348">
        <v>245</v>
      </c>
      <c r="I10348">
        <v>13.45</v>
      </c>
      <c r="J10348">
        <v>15.45</v>
      </c>
      <c r="K10348">
        <v>0</v>
      </c>
      <c r="L10348">
        <v>2.4500000000000002</v>
      </c>
    </row>
    <row r="10349" spans="1:12" x14ac:dyDescent="0.25">
      <c r="A10349">
        <v>104011500</v>
      </c>
      <c r="C10349">
        <v>1</v>
      </c>
      <c r="D10349" t="s">
        <v>11350</v>
      </c>
      <c r="E10349">
        <v>1345</v>
      </c>
      <c r="F10349">
        <v>1545</v>
      </c>
      <c r="G10349">
        <v>0</v>
      </c>
      <c r="H10349">
        <v>245</v>
      </c>
      <c r="I10349">
        <v>13.45</v>
      </c>
      <c r="J10349">
        <v>15.45</v>
      </c>
      <c r="K10349">
        <v>0</v>
      </c>
      <c r="L10349">
        <v>2.4500000000000002</v>
      </c>
    </row>
    <row r="10350" spans="1:12" x14ac:dyDescent="0.25">
      <c r="A10350">
        <v>104011600</v>
      </c>
      <c r="C10350">
        <v>1</v>
      </c>
      <c r="D10350" t="s">
        <v>11351</v>
      </c>
      <c r="E10350">
        <v>1345</v>
      </c>
      <c r="F10350">
        <v>1545</v>
      </c>
      <c r="G10350">
        <v>0</v>
      </c>
      <c r="H10350">
        <v>245</v>
      </c>
      <c r="I10350">
        <v>13.45</v>
      </c>
      <c r="J10350">
        <v>15.45</v>
      </c>
      <c r="K10350">
        <v>0</v>
      </c>
      <c r="L10350">
        <v>2.4500000000000002</v>
      </c>
    </row>
    <row r="10351" spans="1:12" x14ac:dyDescent="0.25">
      <c r="A10351">
        <v>104011700</v>
      </c>
      <c r="C10351">
        <v>1</v>
      </c>
      <c r="D10351" t="s">
        <v>11352</v>
      </c>
      <c r="E10351">
        <v>1345</v>
      </c>
      <c r="F10351">
        <v>1545</v>
      </c>
      <c r="G10351">
        <v>0</v>
      </c>
      <c r="H10351">
        <v>245</v>
      </c>
      <c r="I10351">
        <v>13.45</v>
      </c>
      <c r="J10351">
        <v>15.45</v>
      </c>
      <c r="K10351">
        <v>0</v>
      </c>
      <c r="L10351">
        <v>2.4500000000000002</v>
      </c>
    </row>
    <row r="10352" spans="1:12" x14ac:dyDescent="0.25">
      <c r="A10352">
        <v>104011910</v>
      </c>
      <c r="C10352">
        <v>1</v>
      </c>
      <c r="D10352" t="s">
        <v>11353</v>
      </c>
      <c r="E10352">
        <v>1345</v>
      </c>
      <c r="F10352">
        <v>1545</v>
      </c>
      <c r="G10352">
        <v>0</v>
      </c>
      <c r="H10352">
        <v>245</v>
      </c>
      <c r="I10352">
        <v>13.45</v>
      </c>
      <c r="J10352">
        <v>15.45</v>
      </c>
      <c r="K10352">
        <v>0</v>
      </c>
      <c r="L10352">
        <v>2.4500000000000002</v>
      </c>
    </row>
    <row r="10353" spans="1:12" x14ac:dyDescent="0.25">
      <c r="A10353">
        <v>104011990</v>
      </c>
      <c r="C10353">
        <v>1</v>
      </c>
      <c r="D10353" t="s">
        <v>11354</v>
      </c>
      <c r="E10353">
        <v>1345</v>
      </c>
      <c r="F10353">
        <v>1545</v>
      </c>
      <c r="G10353">
        <v>0</v>
      </c>
      <c r="H10353">
        <v>245</v>
      </c>
      <c r="I10353">
        <v>13.45</v>
      </c>
      <c r="J10353">
        <v>15.45</v>
      </c>
      <c r="K10353">
        <v>0</v>
      </c>
      <c r="L10353">
        <v>2.4500000000000002</v>
      </c>
    </row>
    <row r="10354" spans="1:12" x14ac:dyDescent="0.25">
      <c r="A10354">
        <v>104012100</v>
      </c>
      <c r="C10354">
        <v>1</v>
      </c>
      <c r="D10354" t="s">
        <v>11355</v>
      </c>
      <c r="E10354">
        <v>1345</v>
      </c>
      <c r="F10354">
        <v>1545</v>
      </c>
      <c r="G10354">
        <v>0</v>
      </c>
      <c r="H10354">
        <v>245</v>
      </c>
      <c r="I10354">
        <v>13.45</v>
      </c>
      <c r="J10354">
        <v>15.45</v>
      </c>
      <c r="K10354">
        <v>0</v>
      </c>
      <c r="L10354">
        <v>2.4500000000000002</v>
      </c>
    </row>
    <row r="10355" spans="1:12" x14ac:dyDescent="0.25">
      <c r="A10355">
        <v>104012200</v>
      </c>
      <c r="C10355">
        <v>1</v>
      </c>
      <c r="D10355" t="s">
        <v>11356</v>
      </c>
      <c r="E10355">
        <v>1345</v>
      </c>
      <c r="F10355">
        <v>1545</v>
      </c>
      <c r="G10355">
        <v>0</v>
      </c>
      <c r="H10355">
        <v>245</v>
      </c>
      <c r="I10355">
        <v>13.45</v>
      </c>
      <c r="J10355">
        <v>15.45</v>
      </c>
      <c r="K10355">
        <v>0</v>
      </c>
      <c r="L10355">
        <v>2.4500000000000002</v>
      </c>
    </row>
    <row r="10356" spans="1:12" x14ac:dyDescent="0.25">
      <c r="A10356">
        <v>104012900</v>
      </c>
      <c r="C10356">
        <v>1</v>
      </c>
      <c r="D10356" t="s">
        <v>11357</v>
      </c>
      <c r="E10356">
        <v>1345</v>
      </c>
      <c r="F10356">
        <v>1545</v>
      </c>
      <c r="G10356">
        <v>0</v>
      </c>
      <c r="H10356">
        <v>245</v>
      </c>
      <c r="I10356">
        <v>13.45</v>
      </c>
      <c r="J10356">
        <v>15.45</v>
      </c>
      <c r="K10356">
        <v>0</v>
      </c>
      <c r="L10356">
        <v>2.4500000000000002</v>
      </c>
    </row>
    <row r="10357" spans="1:12" x14ac:dyDescent="0.25">
      <c r="A10357">
        <v>104019000</v>
      </c>
      <c r="C10357">
        <v>1</v>
      </c>
      <c r="D10357" t="s">
        <v>11358</v>
      </c>
      <c r="E10357">
        <v>1345</v>
      </c>
      <c r="F10357">
        <v>1545</v>
      </c>
      <c r="G10357">
        <v>0</v>
      </c>
      <c r="H10357">
        <v>245</v>
      </c>
      <c r="I10357">
        <v>13.45</v>
      </c>
      <c r="J10357">
        <v>15.45</v>
      </c>
      <c r="K10357">
        <v>0</v>
      </c>
      <c r="L10357">
        <v>2.4500000000000002</v>
      </c>
    </row>
    <row r="10358" spans="1:12" x14ac:dyDescent="0.25">
      <c r="A10358">
        <v>104021100</v>
      </c>
      <c r="C10358">
        <v>1</v>
      </c>
      <c r="D10358" t="s">
        <v>11359</v>
      </c>
      <c r="E10358">
        <v>1345</v>
      </c>
      <c r="F10358">
        <v>1545</v>
      </c>
      <c r="G10358">
        <v>0</v>
      </c>
      <c r="H10358">
        <v>245</v>
      </c>
      <c r="I10358">
        <v>13.45</v>
      </c>
      <c r="J10358">
        <v>15.45</v>
      </c>
      <c r="K10358">
        <v>0</v>
      </c>
      <c r="L10358">
        <v>2.4500000000000002</v>
      </c>
    </row>
    <row r="10359" spans="1:12" x14ac:dyDescent="0.25">
      <c r="A10359">
        <v>104021200</v>
      </c>
      <c r="C10359">
        <v>1</v>
      </c>
      <c r="D10359" t="s">
        <v>11360</v>
      </c>
      <c r="E10359">
        <v>1345</v>
      </c>
      <c r="F10359">
        <v>1545</v>
      </c>
      <c r="G10359">
        <v>0</v>
      </c>
      <c r="H10359">
        <v>245</v>
      </c>
      <c r="I10359">
        <v>13.45</v>
      </c>
      <c r="J10359">
        <v>15.45</v>
      </c>
      <c r="K10359">
        <v>0</v>
      </c>
      <c r="L10359">
        <v>2.4500000000000002</v>
      </c>
    </row>
    <row r="10360" spans="1:12" x14ac:dyDescent="0.25">
      <c r="A10360">
        <v>104021300</v>
      </c>
      <c r="C10360">
        <v>1</v>
      </c>
      <c r="D10360" t="s">
        <v>11361</v>
      </c>
      <c r="E10360">
        <v>1345</v>
      </c>
      <c r="F10360">
        <v>1545</v>
      </c>
      <c r="G10360">
        <v>0</v>
      </c>
      <c r="H10360">
        <v>245</v>
      </c>
      <c r="I10360">
        <v>13.45</v>
      </c>
      <c r="J10360">
        <v>15.45</v>
      </c>
      <c r="K10360">
        <v>0</v>
      </c>
      <c r="L10360">
        <v>2.4500000000000002</v>
      </c>
    </row>
    <row r="10361" spans="1:12" x14ac:dyDescent="0.25">
      <c r="A10361">
        <v>104021400</v>
      </c>
      <c r="C10361">
        <v>1</v>
      </c>
      <c r="D10361" t="s">
        <v>11362</v>
      </c>
      <c r="E10361">
        <v>1345</v>
      </c>
      <c r="F10361">
        <v>1545</v>
      </c>
      <c r="G10361">
        <v>0</v>
      </c>
      <c r="H10361">
        <v>245</v>
      </c>
      <c r="I10361">
        <v>13.45</v>
      </c>
      <c r="J10361">
        <v>15.45</v>
      </c>
      <c r="K10361">
        <v>0</v>
      </c>
      <c r="L10361">
        <v>2.4500000000000002</v>
      </c>
    </row>
    <row r="10362" spans="1:12" x14ac:dyDescent="0.25">
      <c r="A10362">
        <v>104021900</v>
      </c>
      <c r="C10362">
        <v>1</v>
      </c>
      <c r="D10362" t="s">
        <v>11363</v>
      </c>
      <c r="E10362">
        <v>1345</v>
      </c>
      <c r="F10362">
        <v>1545</v>
      </c>
      <c r="G10362">
        <v>0</v>
      </c>
      <c r="H10362">
        <v>245</v>
      </c>
      <c r="I10362">
        <v>13.45</v>
      </c>
      <c r="J10362">
        <v>15.45</v>
      </c>
      <c r="K10362">
        <v>0</v>
      </c>
      <c r="L10362">
        <v>2.4500000000000002</v>
      </c>
    </row>
    <row r="10363" spans="1:12" x14ac:dyDescent="0.25">
      <c r="A10363">
        <v>104022100</v>
      </c>
      <c r="C10363">
        <v>1</v>
      </c>
      <c r="D10363" t="s">
        <v>11364</v>
      </c>
      <c r="E10363">
        <v>1345</v>
      </c>
      <c r="F10363">
        <v>1545</v>
      </c>
      <c r="G10363">
        <v>0</v>
      </c>
      <c r="H10363">
        <v>245</v>
      </c>
      <c r="I10363">
        <v>13.45</v>
      </c>
      <c r="J10363">
        <v>15.45</v>
      </c>
      <c r="K10363">
        <v>0</v>
      </c>
      <c r="L10363">
        <v>2.4500000000000002</v>
      </c>
    </row>
    <row r="10364" spans="1:12" x14ac:dyDescent="0.25">
      <c r="A10364">
        <v>104022200</v>
      </c>
      <c r="C10364">
        <v>1</v>
      </c>
      <c r="D10364" t="s">
        <v>11365</v>
      </c>
      <c r="E10364">
        <v>1345</v>
      </c>
      <c r="F10364">
        <v>1545</v>
      </c>
      <c r="G10364">
        <v>0</v>
      </c>
      <c r="H10364">
        <v>245</v>
      </c>
      <c r="I10364">
        <v>13.45</v>
      </c>
      <c r="J10364">
        <v>15.45</v>
      </c>
      <c r="K10364">
        <v>0</v>
      </c>
      <c r="L10364">
        <v>2.4500000000000002</v>
      </c>
    </row>
    <row r="10365" spans="1:12" x14ac:dyDescent="0.25">
      <c r="A10365">
        <v>104022900</v>
      </c>
      <c r="C10365">
        <v>1</v>
      </c>
      <c r="D10365" t="s">
        <v>11366</v>
      </c>
      <c r="E10365">
        <v>1345</v>
      </c>
      <c r="F10365">
        <v>1545</v>
      </c>
      <c r="G10365">
        <v>0</v>
      </c>
      <c r="H10365">
        <v>245</v>
      </c>
      <c r="I10365">
        <v>13.45</v>
      </c>
      <c r="J10365">
        <v>15.45</v>
      </c>
      <c r="K10365">
        <v>0</v>
      </c>
      <c r="L10365">
        <v>2.4500000000000002</v>
      </c>
    </row>
    <row r="10366" spans="1:12" x14ac:dyDescent="0.25">
      <c r="A10366">
        <v>104031110</v>
      </c>
      <c r="C10366">
        <v>1</v>
      </c>
      <c r="D10366" t="s">
        <v>11345</v>
      </c>
      <c r="E10366">
        <v>1345</v>
      </c>
      <c r="F10366">
        <v>1545</v>
      </c>
      <c r="G10366">
        <v>0</v>
      </c>
      <c r="H10366">
        <v>245</v>
      </c>
      <c r="I10366">
        <v>13.45</v>
      </c>
      <c r="J10366">
        <v>15.45</v>
      </c>
      <c r="K10366">
        <v>0</v>
      </c>
      <c r="L10366">
        <v>2.4500000000000002</v>
      </c>
    </row>
    <row r="10367" spans="1:12" x14ac:dyDescent="0.25">
      <c r="A10367">
        <v>104031190</v>
      </c>
      <c r="C10367">
        <v>1</v>
      </c>
      <c r="D10367" t="s">
        <v>11346</v>
      </c>
      <c r="E10367">
        <v>1345</v>
      </c>
      <c r="F10367">
        <v>1545</v>
      </c>
      <c r="G10367">
        <v>0</v>
      </c>
      <c r="H10367">
        <v>245</v>
      </c>
      <c r="I10367">
        <v>13.45</v>
      </c>
      <c r="J10367">
        <v>15.45</v>
      </c>
      <c r="K10367">
        <v>0</v>
      </c>
      <c r="L10367">
        <v>2.4500000000000002</v>
      </c>
    </row>
    <row r="10368" spans="1:12" x14ac:dyDescent="0.25">
      <c r="A10368">
        <v>104031200</v>
      </c>
      <c r="C10368">
        <v>1</v>
      </c>
      <c r="D10368" t="s">
        <v>11367</v>
      </c>
      <c r="E10368">
        <v>1345</v>
      </c>
      <c r="F10368">
        <v>1545</v>
      </c>
      <c r="G10368">
        <v>0</v>
      </c>
      <c r="H10368">
        <v>245</v>
      </c>
      <c r="I10368">
        <v>13.45</v>
      </c>
      <c r="J10368">
        <v>15.45</v>
      </c>
      <c r="K10368">
        <v>0</v>
      </c>
      <c r="L10368">
        <v>2.4500000000000002</v>
      </c>
    </row>
    <row r="10369" spans="1:12" x14ac:dyDescent="0.25">
      <c r="A10369">
        <v>104031900</v>
      </c>
      <c r="C10369">
        <v>1</v>
      </c>
      <c r="D10369" t="s">
        <v>11368</v>
      </c>
      <c r="E10369">
        <v>1345</v>
      </c>
      <c r="F10369">
        <v>1545</v>
      </c>
      <c r="G10369">
        <v>0</v>
      </c>
      <c r="H10369">
        <v>245</v>
      </c>
      <c r="I10369">
        <v>13.45</v>
      </c>
      <c r="J10369">
        <v>15.45</v>
      </c>
      <c r="K10369">
        <v>0</v>
      </c>
      <c r="L10369">
        <v>2.4500000000000002</v>
      </c>
    </row>
    <row r="10370" spans="1:12" x14ac:dyDescent="0.25">
      <c r="A10370">
        <v>104032100</v>
      </c>
      <c r="C10370">
        <v>1</v>
      </c>
      <c r="D10370" t="s">
        <v>11369</v>
      </c>
      <c r="E10370">
        <v>1345</v>
      </c>
      <c r="F10370">
        <v>1545</v>
      </c>
      <c r="G10370">
        <v>0</v>
      </c>
      <c r="H10370">
        <v>245</v>
      </c>
      <c r="I10370">
        <v>13.45</v>
      </c>
      <c r="J10370">
        <v>15.45</v>
      </c>
      <c r="K10370">
        <v>0</v>
      </c>
      <c r="L10370">
        <v>2.4500000000000002</v>
      </c>
    </row>
    <row r="10371" spans="1:12" x14ac:dyDescent="0.25">
      <c r="A10371">
        <v>104032200</v>
      </c>
      <c r="C10371">
        <v>1</v>
      </c>
      <c r="D10371" t="s">
        <v>11370</v>
      </c>
      <c r="E10371">
        <v>1345</v>
      </c>
      <c r="F10371">
        <v>1545</v>
      </c>
      <c r="G10371">
        <v>0</v>
      </c>
      <c r="H10371">
        <v>245</v>
      </c>
      <c r="I10371">
        <v>13.45</v>
      </c>
      <c r="J10371">
        <v>15.45</v>
      </c>
      <c r="K10371">
        <v>0</v>
      </c>
      <c r="L10371">
        <v>2.4500000000000002</v>
      </c>
    </row>
    <row r="10372" spans="1:12" x14ac:dyDescent="0.25">
      <c r="A10372">
        <v>104032300</v>
      </c>
      <c r="C10372">
        <v>1</v>
      </c>
      <c r="D10372" t="s">
        <v>11371</v>
      </c>
      <c r="E10372">
        <v>1345</v>
      </c>
      <c r="F10372">
        <v>1545</v>
      </c>
      <c r="G10372">
        <v>0</v>
      </c>
      <c r="H10372">
        <v>245</v>
      </c>
      <c r="I10372">
        <v>13.45</v>
      </c>
      <c r="J10372">
        <v>15.45</v>
      </c>
      <c r="K10372">
        <v>0</v>
      </c>
      <c r="L10372">
        <v>2.4500000000000002</v>
      </c>
    </row>
    <row r="10373" spans="1:12" x14ac:dyDescent="0.25">
      <c r="A10373">
        <v>104032900</v>
      </c>
      <c r="C10373">
        <v>1</v>
      </c>
      <c r="D10373" t="s">
        <v>11372</v>
      </c>
      <c r="E10373">
        <v>1345</v>
      </c>
      <c r="F10373">
        <v>1545</v>
      </c>
      <c r="G10373">
        <v>0</v>
      </c>
      <c r="H10373">
        <v>245</v>
      </c>
      <c r="I10373">
        <v>13.45</v>
      </c>
      <c r="J10373">
        <v>15.45</v>
      </c>
      <c r="K10373">
        <v>0</v>
      </c>
      <c r="L10373">
        <v>2.4500000000000002</v>
      </c>
    </row>
    <row r="10374" spans="1:12" x14ac:dyDescent="0.25">
      <c r="A10374">
        <v>104039000</v>
      </c>
      <c r="C10374">
        <v>1</v>
      </c>
      <c r="D10374" t="s">
        <v>11373</v>
      </c>
      <c r="E10374">
        <v>1345</v>
      </c>
      <c r="F10374">
        <v>1545</v>
      </c>
      <c r="G10374">
        <v>0</v>
      </c>
      <c r="H10374">
        <v>500</v>
      </c>
      <c r="I10374">
        <v>13.45</v>
      </c>
      <c r="J10374">
        <v>15.45</v>
      </c>
      <c r="K10374">
        <v>0</v>
      </c>
      <c r="L10374">
        <v>5</v>
      </c>
    </row>
    <row r="10375" spans="1:12" x14ac:dyDescent="0.25">
      <c r="A10375">
        <v>104041100</v>
      </c>
      <c r="C10375">
        <v>1</v>
      </c>
      <c r="D10375" t="s">
        <v>11374</v>
      </c>
      <c r="E10375">
        <v>1345</v>
      </c>
      <c r="F10375">
        <v>1545</v>
      </c>
      <c r="G10375">
        <v>0</v>
      </c>
      <c r="H10375">
        <v>245</v>
      </c>
      <c r="I10375">
        <v>13.45</v>
      </c>
      <c r="J10375">
        <v>15.45</v>
      </c>
      <c r="K10375">
        <v>0</v>
      </c>
      <c r="L10375">
        <v>2.4500000000000002</v>
      </c>
    </row>
    <row r="10376" spans="1:12" x14ac:dyDescent="0.25">
      <c r="A10376">
        <v>104041200</v>
      </c>
      <c r="C10376">
        <v>1</v>
      </c>
      <c r="D10376" t="s">
        <v>11375</v>
      </c>
      <c r="E10376">
        <v>1345</v>
      </c>
      <c r="F10376">
        <v>1545</v>
      </c>
      <c r="G10376">
        <v>0</v>
      </c>
      <c r="H10376">
        <v>245</v>
      </c>
      <c r="I10376">
        <v>13.45</v>
      </c>
      <c r="J10376">
        <v>15.45</v>
      </c>
      <c r="K10376">
        <v>0</v>
      </c>
      <c r="L10376">
        <v>2.4500000000000002</v>
      </c>
    </row>
    <row r="10377" spans="1:12" x14ac:dyDescent="0.25">
      <c r="A10377">
        <v>104042000</v>
      </c>
      <c r="C10377">
        <v>1</v>
      </c>
      <c r="D10377" t="s">
        <v>11376</v>
      </c>
      <c r="E10377">
        <v>1345</v>
      </c>
      <c r="F10377">
        <v>1545</v>
      </c>
      <c r="G10377">
        <v>0</v>
      </c>
      <c r="H10377">
        <v>245</v>
      </c>
      <c r="I10377">
        <v>13.45</v>
      </c>
      <c r="J10377">
        <v>15.45</v>
      </c>
      <c r="K10377">
        <v>0</v>
      </c>
      <c r="L10377">
        <v>2.4500000000000002</v>
      </c>
    </row>
    <row r="10378" spans="1:12" x14ac:dyDescent="0.25">
      <c r="A10378">
        <v>104049100</v>
      </c>
      <c r="C10378">
        <v>1</v>
      </c>
      <c r="D10378" t="s">
        <v>11377</v>
      </c>
      <c r="E10378">
        <v>1345</v>
      </c>
      <c r="F10378">
        <v>1545</v>
      </c>
      <c r="G10378">
        <v>0</v>
      </c>
      <c r="H10378">
        <v>245</v>
      </c>
      <c r="I10378">
        <v>13.45</v>
      </c>
      <c r="J10378">
        <v>15.45</v>
      </c>
      <c r="K10378">
        <v>0</v>
      </c>
      <c r="L10378">
        <v>2.4500000000000002</v>
      </c>
    </row>
    <row r="10379" spans="1:12" x14ac:dyDescent="0.25">
      <c r="A10379">
        <v>104049900</v>
      </c>
      <c r="C10379">
        <v>1</v>
      </c>
      <c r="D10379" t="s">
        <v>11378</v>
      </c>
      <c r="E10379">
        <v>1345</v>
      </c>
      <c r="F10379">
        <v>1545</v>
      </c>
      <c r="G10379">
        <v>0</v>
      </c>
      <c r="H10379">
        <v>245</v>
      </c>
      <c r="I10379">
        <v>13.45</v>
      </c>
      <c r="J10379">
        <v>15.45</v>
      </c>
      <c r="K10379">
        <v>0</v>
      </c>
      <c r="L10379">
        <v>2.4500000000000002</v>
      </c>
    </row>
    <row r="10380" spans="1:12" x14ac:dyDescent="0.25">
      <c r="A10380">
        <v>104900000</v>
      </c>
      <c r="C10380">
        <v>1</v>
      </c>
      <c r="D10380" t="s">
        <v>11379</v>
      </c>
      <c r="E10380">
        <v>1345</v>
      </c>
      <c r="F10380">
        <v>1545</v>
      </c>
      <c r="G10380">
        <v>0</v>
      </c>
      <c r="H10380">
        <v>500</v>
      </c>
      <c r="I10380">
        <v>13.45</v>
      </c>
      <c r="J10380">
        <v>15.45</v>
      </c>
      <c r="K10380">
        <v>0</v>
      </c>
      <c r="L10380">
        <v>5</v>
      </c>
    </row>
    <row r="10381" spans="1:12" x14ac:dyDescent="0.25">
      <c r="A10381">
        <v>105011110</v>
      </c>
      <c r="C10381">
        <v>1</v>
      </c>
      <c r="D10381" t="s">
        <v>11380</v>
      </c>
      <c r="E10381">
        <v>1345</v>
      </c>
      <c r="F10381">
        <v>1545</v>
      </c>
      <c r="G10381">
        <v>0</v>
      </c>
      <c r="H10381">
        <v>245</v>
      </c>
      <c r="I10381">
        <v>13.45</v>
      </c>
      <c r="J10381">
        <v>15.45</v>
      </c>
      <c r="K10381">
        <v>0</v>
      </c>
      <c r="L10381">
        <v>2.4500000000000002</v>
      </c>
    </row>
    <row r="10382" spans="1:12" x14ac:dyDescent="0.25">
      <c r="A10382">
        <v>105011120</v>
      </c>
      <c r="C10382">
        <v>1</v>
      </c>
      <c r="D10382" t="s">
        <v>11381</v>
      </c>
      <c r="E10382">
        <v>1345</v>
      </c>
      <c r="F10382">
        <v>1545</v>
      </c>
      <c r="G10382">
        <v>0</v>
      </c>
      <c r="H10382">
        <v>245</v>
      </c>
      <c r="I10382">
        <v>13.45</v>
      </c>
      <c r="J10382">
        <v>15.45</v>
      </c>
      <c r="K10382">
        <v>0</v>
      </c>
      <c r="L10382">
        <v>2.4500000000000002</v>
      </c>
    </row>
    <row r="10383" spans="1:12" x14ac:dyDescent="0.25">
      <c r="A10383">
        <v>105011130</v>
      </c>
      <c r="C10383">
        <v>1</v>
      </c>
      <c r="D10383" t="s">
        <v>11382</v>
      </c>
      <c r="E10383">
        <v>1345</v>
      </c>
      <c r="F10383">
        <v>1545</v>
      </c>
      <c r="G10383">
        <v>0</v>
      </c>
      <c r="H10383">
        <v>245</v>
      </c>
      <c r="I10383">
        <v>13.45</v>
      </c>
      <c r="J10383">
        <v>15.45</v>
      </c>
      <c r="K10383">
        <v>0</v>
      </c>
      <c r="L10383">
        <v>2.4500000000000002</v>
      </c>
    </row>
    <row r="10384" spans="1:12" x14ac:dyDescent="0.25">
      <c r="A10384">
        <v>105011200</v>
      </c>
      <c r="C10384">
        <v>1</v>
      </c>
      <c r="D10384" t="s">
        <v>11383</v>
      </c>
      <c r="E10384">
        <v>1345</v>
      </c>
      <c r="F10384">
        <v>1545</v>
      </c>
      <c r="G10384">
        <v>0</v>
      </c>
      <c r="H10384">
        <v>245</v>
      </c>
      <c r="I10384">
        <v>13.45</v>
      </c>
      <c r="J10384">
        <v>15.45</v>
      </c>
      <c r="K10384">
        <v>0</v>
      </c>
      <c r="L10384">
        <v>2.4500000000000002</v>
      </c>
    </row>
    <row r="10385" spans="1:12" x14ac:dyDescent="0.25">
      <c r="A10385">
        <v>105011310</v>
      </c>
      <c r="C10385">
        <v>1</v>
      </c>
      <c r="D10385" t="s">
        <v>11384</v>
      </c>
      <c r="E10385">
        <v>1345</v>
      </c>
      <c r="F10385">
        <v>1545</v>
      </c>
      <c r="G10385">
        <v>0</v>
      </c>
      <c r="H10385">
        <v>245</v>
      </c>
      <c r="I10385">
        <v>13.45</v>
      </c>
      <c r="J10385">
        <v>15.45</v>
      </c>
      <c r="K10385">
        <v>0</v>
      </c>
      <c r="L10385">
        <v>2.4500000000000002</v>
      </c>
    </row>
    <row r="10386" spans="1:12" x14ac:dyDescent="0.25">
      <c r="A10386">
        <v>105011320</v>
      </c>
      <c r="C10386">
        <v>1</v>
      </c>
      <c r="D10386" t="s">
        <v>11385</v>
      </c>
      <c r="E10386">
        <v>1345</v>
      </c>
      <c r="F10386">
        <v>1545</v>
      </c>
      <c r="G10386">
        <v>0</v>
      </c>
      <c r="H10386">
        <v>245</v>
      </c>
      <c r="I10386">
        <v>13.45</v>
      </c>
      <c r="J10386">
        <v>15.45</v>
      </c>
      <c r="K10386">
        <v>0</v>
      </c>
      <c r="L10386">
        <v>2.4500000000000002</v>
      </c>
    </row>
    <row r="10387" spans="1:12" x14ac:dyDescent="0.25">
      <c r="A10387">
        <v>105011410</v>
      </c>
      <c r="C10387">
        <v>1</v>
      </c>
      <c r="D10387" t="s">
        <v>11386</v>
      </c>
      <c r="E10387">
        <v>1345</v>
      </c>
      <c r="F10387">
        <v>1545</v>
      </c>
      <c r="G10387">
        <v>0</v>
      </c>
      <c r="H10387">
        <v>245</v>
      </c>
      <c r="I10387">
        <v>13.45</v>
      </c>
      <c r="J10387">
        <v>15.45</v>
      </c>
      <c r="K10387">
        <v>0</v>
      </c>
      <c r="L10387">
        <v>2.4500000000000002</v>
      </c>
    </row>
    <row r="10388" spans="1:12" x14ac:dyDescent="0.25">
      <c r="A10388">
        <v>105011490</v>
      </c>
      <c r="C10388">
        <v>1</v>
      </c>
      <c r="D10388" t="s">
        <v>11387</v>
      </c>
      <c r="E10388">
        <v>1345</v>
      </c>
      <c r="F10388">
        <v>1545</v>
      </c>
      <c r="G10388">
        <v>0</v>
      </c>
      <c r="H10388">
        <v>245</v>
      </c>
      <c r="I10388">
        <v>13.45</v>
      </c>
      <c r="J10388">
        <v>15.45</v>
      </c>
      <c r="K10388">
        <v>0</v>
      </c>
      <c r="L10388">
        <v>2.4500000000000002</v>
      </c>
    </row>
    <row r="10389" spans="1:12" x14ac:dyDescent="0.25">
      <c r="A10389">
        <v>105011500</v>
      </c>
      <c r="C10389">
        <v>1</v>
      </c>
      <c r="D10389" t="s">
        <v>11388</v>
      </c>
      <c r="E10389">
        <v>1345</v>
      </c>
      <c r="F10389">
        <v>1545</v>
      </c>
      <c r="G10389">
        <v>0</v>
      </c>
      <c r="H10389">
        <v>245</v>
      </c>
      <c r="I10389">
        <v>13.45</v>
      </c>
      <c r="J10389">
        <v>15.45</v>
      </c>
      <c r="K10389">
        <v>0</v>
      </c>
      <c r="L10389">
        <v>2.4500000000000002</v>
      </c>
    </row>
    <row r="10390" spans="1:12" x14ac:dyDescent="0.25">
      <c r="A10390">
        <v>105011600</v>
      </c>
      <c r="C10390">
        <v>1</v>
      </c>
      <c r="D10390" t="s">
        <v>11389</v>
      </c>
      <c r="E10390">
        <v>1345</v>
      </c>
      <c r="F10390">
        <v>1545</v>
      </c>
      <c r="G10390">
        <v>0</v>
      </c>
      <c r="H10390">
        <v>245</v>
      </c>
      <c r="I10390">
        <v>13.45</v>
      </c>
      <c r="J10390">
        <v>15.45</v>
      </c>
      <c r="K10390">
        <v>0</v>
      </c>
      <c r="L10390">
        <v>2.4500000000000002</v>
      </c>
    </row>
    <row r="10391" spans="1:12" x14ac:dyDescent="0.25">
      <c r="A10391">
        <v>105011700</v>
      </c>
      <c r="C10391">
        <v>1</v>
      </c>
      <c r="D10391" t="s">
        <v>11390</v>
      </c>
      <c r="E10391">
        <v>1345</v>
      </c>
      <c r="F10391">
        <v>1545</v>
      </c>
      <c r="G10391">
        <v>0</v>
      </c>
      <c r="H10391">
        <v>245</v>
      </c>
      <c r="I10391">
        <v>13.45</v>
      </c>
      <c r="J10391">
        <v>15.45</v>
      </c>
      <c r="K10391">
        <v>0</v>
      </c>
      <c r="L10391">
        <v>2.4500000000000002</v>
      </c>
    </row>
    <row r="10392" spans="1:12" x14ac:dyDescent="0.25">
      <c r="A10392">
        <v>105011810</v>
      </c>
      <c r="C10392">
        <v>1</v>
      </c>
      <c r="D10392" t="s">
        <v>11391</v>
      </c>
      <c r="E10392">
        <v>1345</v>
      </c>
      <c r="F10392">
        <v>1545</v>
      </c>
      <c r="G10392">
        <v>0</v>
      </c>
      <c r="H10392">
        <v>245</v>
      </c>
      <c r="I10392">
        <v>13.45</v>
      </c>
      <c r="J10392">
        <v>15.45</v>
      </c>
      <c r="K10392">
        <v>0</v>
      </c>
      <c r="L10392">
        <v>2.4500000000000002</v>
      </c>
    </row>
    <row r="10393" spans="1:12" x14ac:dyDescent="0.25">
      <c r="A10393">
        <v>105011820</v>
      </c>
      <c r="C10393">
        <v>1</v>
      </c>
      <c r="D10393" t="s">
        <v>11392</v>
      </c>
      <c r="E10393">
        <v>1345</v>
      </c>
      <c r="F10393">
        <v>1545</v>
      </c>
      <c r="G10393">
        <v>0</v>
      </c>
      <c r="H10393">
        <v>245</v>
      </c>
      <c r="I10393">
        <v>13.45</v>
      </c>
      <c r="J10393">
        <v>15.45</v>
      </c>
      <c r="K10393">
        <v>0</v>
      </c>
      <c r="L10393">
        <v>2.4500000000000002</v>
      </c>
    </row>
    <row r="10394" spans="1:12" x14ac:dyDescent="0.25">
      <c r="A10394">
        <v>105011890</v>
      </c>
      <c r="C10394">
        <v>1</v>
      </c>
      <c r="D10394" t="s">
        <v>11393</v>
      </c>
      <c r="E10394">
        <v>1345</v>
      </c>
      <c r="F10394">
        <v>1545</v>
      </c>
      <c r="G10394">
        <v>0</v>
      </c>
      <c r="H10394">
        <v>245</v>
      </c>
      <c r="I10394">
        <v>13.45</v>
      </c>
      <c r="J10394">
        <v>15.45</v>
      </c>
      <c r="K10394">
        <v>0</v>
      </c>
      <c r="L10394">
        <v>2.4500000000000002</v>
      </c>
    </row>
    <row r="10395" spans="1:12" x14ac:dyDescent="0.25">
      <c r="A10395">
        <v>105011900</v>
      </c>
      <c r="C10395">
        <v>1</v>
      </c>
      <c r="D10395" t="s">
        <v>11394</v>
      </c>
      <c r="E10395">
        <v>1345</v>
      </c>
      <c r="F10395">
        <v>1545</v>
      </c>
      <c r="G10395">
        <v>0</v>
      </c>
      <c r="H10395">
        <v>245</v>
      </c>
      <c r="I10395">
        <v>13.45</v>
      </c>
      <c r="J10395">
        <v>15.45</v>
      </c>
      <c r="K10395">
        <v>0</v>
      </c>
      <c r="L10395">
        <v>2.4500000000000002</v>
      </c>
    </row>
    <row r="10396" spans="1:12" x14ac:dyDescent="0.25">
      <c r="A10396">
        <v>105012110</v>
      </c>
      <c r="C10396">
        <v>1</v>
      </c>
      <c r="D10396" t="s">
        <v>11395</v>
      </c>
      <c r="E10396">
        <v>1345</v>
      </c>
      <c r="F10396">
        <v>1545</v>
      </c>
      <c r="G10396">
        <v>0</v>
      </c>
      <c r="H10396">
        <v>245</v>
      </c>
      <c r="I10396">
        <v>13.45</v>
      </c>
      <c r="J10396">
        <v>15.45</v>
      </c>
      <c r="K10396">
        <v>0</v>
      </c>
      <c r="L10396">
        <v>2.4500000000000002</v>
      </c>
    </row>
    <row r="10397" spans="1:12" x14ac:dyDescent="0.25">
      <c r="A10397">
        <v>105012120</v>
      </c>
      <c r="C10397">
        <v>1</v>
      </c>
      <c r="D10397" t="s">
        <v>11396</v>
      </c>
      <c r="E10397">
        <v>1345</v>
      </c>
      <c r="F10397">
        <v>1545</v>
      </c>
      <c r="G10397">
        <v>0</v>
      </c>
      <c r="H10397">
        <v>245</v>
      </c>
      <c r="I10397">
        <v>13.45</v>
      </c>
      <c r="J10397">
        <v>15.45</v>
      </c>
      <c r="K10397">
        <v>0</v>
      </c>
      <c r="L10397">
        <v>2.4500000000000002</v>
      </c>
    </row>
    <row r="10398" spans="1:12" x14ac:dyDescent="0.25">
      <c r="A10398">
        <v>105012130</v>
      </c>
      <c r="C10398">
        <v>1</v>
      </c>
      <c r="D10398" t="s">
        <v>11397</v>
      </c>
      <c r="E10398">
        <v>1345</v>
      </c>
      <c r="F10398">
        <v>1545</v>
      </c>
      <c r="G10398">
        <v>0</v>
      </c>
      <c r="H10398">
        <v>245</v>
      </c>
      <c r="I10398">
        <v>13.45</v>
      </c>
      <c r="J10398">
        <v>15.45</v>
      </c>
      <c r="K10398">
        <v>0</v>
      </c>
      <c r="L10398">
        <v>2.4500000000000002</v>
      </c>
    </row>
    <row r="10399" spans="1:12" x14ac:dyDescent="0.25">
      <c r="A10399">
        <v>105012200</v>
      </c>
      <c r="C10399">
        <v>1</v>
      </c>
      <c r="D10399" t="s">
        <v>11398</v>
      </c>
      <c r="E10399">
        <v>1345</v>
      </c>
      <c r="F10399">
        <v>1545</v>
      </c>
      <c r="G10399">
        <v>0</v>
      </c>
      <c r="H10399">
        <v>245</v>
      </c>
      <c r="I10399">
        <v>13.45</v>
      </c>
      <c r="J10399">
        <v>15.45</v>
      </c>
      <c r="K10399">
        <v>0</v>
      </c>
      <c r="L10399">
        <v>2.4500000000000002</v>
      </c>
    </row>
    <row r="10400" spans="1:12" x14ac:dyDescent="0.25">
      <c r="A10400">
        <v>105012310</v>
      </c>
      <c r="C10400">
        <v>1</v>
      </c>
      <c r="D10400" t="s">
        <v>11399</v>
      </c>
      <c r="E10400">
        <v>1345</v>
      </c>
      <c r="F10400">
        <v>1545</v>
      </c>
      <c r="G10400">
        <v>0</v>
      </c>
      <c r="H10400">
        <v>245</v>
      </c>
      <c r="I10400">
        <v>13.45</v>
      </c>
      <c r="J10400">
        <v>15.45</v>
      </c>
      <c r="K10400">
        <v>0</v>
      </c>
      <c r="L10400">
        <v>2.4500000000000002</v>
      </c>
    </row>
    <row r="10401" spans="1:12" x14ac:dyDescent="0.25">
      <c r="A10401">
        <v>105012320</v>
      </c>
      <c r="C10401">
        <v>1</v>
      </c>
      <c r="D10401" t="s">
        <v>11400</v>
      </c>
      <c r="E10401">
        <v>1345</v>
      </c>
      <c r="F10401">
        <v>1545</v>
      </c>
      <c r="G10401">
        <v>0</v>
      </c>
      <c r="H10401">
        <v>245</v>
      </c>
      <c r="I10401">
        <v>13.45</v>
      </c>
      <c r="J10401">
        <v>15.45</v>
      </c>
      <c r="K10401">
        <v>0</v>
      </c>
      <c r="L10401">
        <v>2.4500000000000002</v>
      </c>
    </row>
    <row r="10402" spans="1:12" x14ac:dyDescent="0.25">
      <c r="A10402">
        <v>105012330</v>
      </c>
      <c r="C10402">
        <v>1</v>
      </c>
      <c r="D10402" t="s">
        <v>11401</v>
      </c>
      <c r="E10402">
        <v>1345</v>
      </c>
      <c r="F10402">
        <v>1545</v>
      </c>
      <c r="G10402">
        <v>0</v>
      </c>
      <c r="H10402">
        <v>245</v>
      </c>
      <c r="I10402">
        <v>13.45</v>
      </c>
      <c r="J10402">
        <v>15.45</v>
      </c>
      <c r="K10402">
        <v>0</v>
      </c>
      <c r="L10402">
        <v>2.4500000000000002</v>
      </c>
    </row>
    <row r="10403" spans="1:12" x14ac:dyDescent="0.25">
      <c r="A10403">
        <v>105012410</v>
      </c>
      <c r="C10403">
        <v>1</v>
      </c>
      <c r="D10403" t="s">
        <v>11402</v>
      </c>
      <c r="E10403">
        <v>1345</v>
      </c>
      <c r="F10403">
        <v>1545</v>
      </c>
      <c r="G10403">
        <v>0</v>
      </c>
      <c r="H10403">
        <v>245</v>
      </c>
      <c r="I10403">
        <v>13.45</v>
      </c>
      <c r="J10403">
        <v>15.45</v>
      </c>
      <c r="K10403">
        <v>0</v>
      </c>
      <c r="L10403">
        <v>2.4500000000000002</v>
      </c>
    </row>
    <row r="10404" spans="1:12" x14ac:dyDescent="0.25">
      <c r="A10404">
        <v>105012490</v>
      </c>
      <c r="C10404">
        <v>1</v>
      </c>
      <c r="D10404" t="s">
        <v>11403</v>
      </c>
      <c r="E10404">
        <v>1345</v>
      </c>
      <c r="F10404">
        <v>1545</v>
      </c>
      <c r="G10404">
        <v>0</v>
      </c>
      <c r="H10404">
        <v>245</v>
      </c>
      <c r="I10404">
        <v>13.45</v>
      </c>
      <c r="J10404">
        <v>15.45</v>
      </c>
      <c r="K10404">
        <v>0</v>
      </c>
      <c r="L10404">
        <v>2.4500000000000002</v>
      </c>
    </row>
    <row r="10405" spans="1:12" x14ac:dyDescent="0.25">
      <c r="A10405">
        <v>105012510</v>
      </c>
      <c r="C10405">
        <v>1</v>
      </c>
      <c r="D10405" t="s">
        <v>11404</v>
      </c>
      <c r="E10405">
        <v>1345</v>
      </c>
      <c r="F10405">
        <v>1545</v>
      </c>
      <c r="G10405">
        <v>0</v>
      </c>
      <c r="H10405">
        <v>245</v>
      </c>
      <c r="I10405">
        <v>13.45</v>
      </c>
      <c r="J10405">
        <v>15.45</v>
      </c>
      <c r="K10405">
        <v>0</v>
      </c>
      <c r="L10405">
        <v>2.4500000000000002</v>
      </c>
    </row>
    <row r="10406" spans="1:12" x14ac:dyDescent="0.25">
      <c r="A10406">
        <v>105012520</v>
      </c>
      <c r="C10406">
        <v>1</v>
      </c>
      <c r="D10406" t="s">
        <v>11405</v>
      </c>
      <c r="E10406">
        <v>1345</v>
      </c>
      <c r="F10406">
        <v>1545</v>
      </c>
      <c r="G10406">
        <v>0</v>
      </c>
      <c r="H10406">
        <v>245</v>
      </c>
      <c r="I10406">
        <v>13.45</v>
      </c>
      <c r="J10406">
        <v>15.45</v>
      </c>
      <c r="K10406">
        <v>0</v>
      </c>
      <c r="L10406">
        <v>2.4500000000000002</v>
      </c>
    </row>
    <row r="10407" spans="1:12" x14ac:dyDescent="0.25">
      <c r="A10407">
        <v>105012530</v>
      </c>
      <c r="C10407">
        <v>1</v>
      </c>
      <c r="D10407" t="s">
        <v>11406</v>
      </c>
      <c r="E10407">
        <v>1345</v>
      </c>
      <c r="F10407">
        <v>1545</v>
      </c>
      <c r="G10407">
        <v>0</v>
      </c>
      <c r="H10407">
        <v>245</v>
      </c>
      <c r="I10407">
        <v>13.45</v>
      </c>
      <c r="J10407">
        <v>15.45</v>
      </c>
      <c r="K10407">
        <v>0</v>
      </c>
      <c r="L10407">
        <v>2.4500000000000002</v>
      </c>
    </row>
    <row r="10408" spans="1:12" x14ac:dyDescent="0.25">
      <c r="A10408">
        <v>105012540</v>
      </c>
      <c r="C10408">
        <v>1</v>
      </c>
      <c r="D10408" t="s">
        <v>11407</v>
      </c>
      <c r="E10408">
        <v>1345</v>
      </c>
      <c r="F10408">
        <v>1545</v>
      </c>
      <c r="G10408">
        <v>0</v>
      </c>
      <c r="H10408">
        <v>245</v>
      </c>
      <c r="I10408">
        <v>13.45</v>
      </c>
      <c r="J10408">
        <v>15.45</v>
      </c>
      <c r="K10408">
        <v>0</v>
      </c>
      <c r="L10408">
        <v>2.4500000000000002</v>
      </c>
    </row>
    <row r="10409" spans="1:12" x14ac:dyDescent="0.25">
      <c r="A10409">
        <v>105012550</v>
      </c>
      <c r="C10409">
        <v>1</v>
      </c>
      <c r="D10409" t="s">
        <v>11408</v>
      </c>
      <c r="E10409">
        <v>1345</v>
      </c>
      <c r="F10409">
        <v>1545</v>
      </c>
      <c r="G10409">
        <v>0</v>
      </c>
      <c r="H10409">
        <v>245</v>
      </c>
      <c r="I10409">
        <v>13.45</v>
      </c>
      <c r="J10409">
        <v>15.45</v>
      </c>
      <c r="K10409">
        <v>0</v>
      </c>
      <c r="L10409">
        <v>2.4500000000000002</v>
      </c>
    </row>
    <row r="10410" spans="1:12" x14ac:dyDescent="0.25">
      <c r="A10410">
        <v>105012590</v>
      </c>
      <c r="C10410">
        <v>1</v>
      </c>
      <c r="D10410" t="s">
        <v>11409</v>
      </c>
      <c r="E10410">
        <v>1345</v>
      </c>
      <c r="F10410">
        <v>1545</v>
      </c>
      <c r="G10410">
        <v>0</v>
      </c>
      <c r="H10410">
        <v>245</v>
      </c>
      <c r="I10410">
        <v>13.45</v>
      </c>
      <c r="J10410">
        <v>15.45</v>
      </c>
      <c r="K10410">
        <v>0</v>
      </c>
      <c r="L10410">
        <v>2.4500000000000002</v>
      </c>
    </row>
    <row r="10411" spans="1:12" x14ac:dyDescent="0.25">
      <c r="A10411">
        <v>105012900</v>
      </c>
      <c r="C10411">
        <v>1</v>
      </c>
      <c r="D10411" t="s">
        <v>11410</v>
      </c>
      <c r="E10411">
        <v>1345</v>
      </c>
      <c r="F10411">
        <v>1545</v>
      </c>
      <c r="G10411">
        <v>0</v>
      </c>
      <c r="H10411">
        <v>245</v>
      </c>
      <c r="I10411">
        <v>13.45</v>
      </c>
      <c r="J10411">
        <v>15.45</v>
      </c>
      <c r="K10411">
        <v>0</v>
      </c>
      <c r="L10411">
        <v>2.4500000000000002</v>
      </c>
    </row>
    <row r="10412" spans="1:12" x14ac:dyDescent="0.25">
      <c r="A10412">
        <v>105013100</v>
      </c>
      <c r="C10412">
        <v>1</v>
      </c>
      <c r="D10412" t="s">
        <v>11411</v>
      </c>
      <c r="E10412">
        <v>1345</v>
      </c>
      <c r="F10412">
        <v>1545</v>
      </c>
      <c r="G10412">
        <v>0</v>
      </c>
      <c r="H10412">
        <v>245</v>
      </c>
      <c r="I10412">
        <v>13.45</v>
      </c>
      <c r="J10412">
        <v>15.45</v>
      </c>
      <c r="K10412">
        <v>0</v>
      </c>
      <c r="L10412">
        <v>2.4500000000000002</v>
      </c>
    </row>
    <row r="10413" spans="1:12" x14ac:dyDescent="0.25">
      <c r="A10413">
        <v>105013200</v>
      </c>
      <c r="C10413">
        <v>1</v>
      </c>
      <c r="D10413" t="s">
        <v>11412</v>
      </c>
      <c r="E10413">
        <v>1345</v>
      </c>
      <c r="F10413">
        <v>1545</v>
      </c>
      <c r="G10413">
        <v>0</v>
      </c>
      <c r="H10413">
        <v>245</v>
      </c>
      <c r="I10413">
        <v>13.45</v>
      </c>
      <c r="J10413">
        <v>15.45</v>
      </c>
      <c r="K10413">
        <v>0</v>
      </c>
      <c r="L10413">
        <v>2.4500000000000002</v>
      </c>
    </row>
    <row r="10414" spans="1:12" x14ac:dyDescent="0.25">
      <c r="A10414">
        <v>105013900</v>
      </c>
      <c r="C10414">
        <v>1</v>
      </c>
      <c r="D10414" t="s">
        <v>11413</v>
      </c>
      <c r="E10414">
        <v>1345</v>
      </c>
      <c r="F10414">
        <v>1545</v>
      </c>
      <c r="G10414">
        <v>0</v>
      </c>
      <c r="H10414">
        <v>245</v>
      </c>
      <c r="I10414">
        <v>13.45</v>
      </c>
      <c r="J10414">
        <v>15.45</v>
      </c>
      <c r="K10414">
        <v>0</v>
      </c>
      <c r="L10414">
        <v>2.4500000000000002</v>
      </c>
    </row>
    <row r="10415" spans="1:12" x14ac:dyDescent="0.25">
      <c r="A10415">
        <v>105021110</v>
      </c>
      <c r="C10415">
        <v>1</v>
      </c>
      <c r="D10415" t="s">
        <v>11414</v>
      </c>
      <c r="E10415">
        <v>1345</v>
      </c>
      <c r="F10415">
        <v>1545</v>
      </c>
      <c r="G10415">
        <v>0</v>
      </c>
      <c r="H10415">
        <v>245</v>
      </c>
      <c r="I10415">
        <v>13.45</v>
      </c>
      <c r="J10415">
        <v>15.45</v>
      </c>
      <c r="K10415">
        <v>0</v>
      </c>
      <c r="L10415">
        <v>2.4500000000000002</v>
      </c>
    </row>
    <row r="10416" spans="1:12" x14ac:dyDescent="0.25">
      <c r="A10416">
        <v>105021120</v>
      </c>
      <c r="C10416">
        <v>1</v>
      </c>
      <c r="D10416" t="s">
        <v>11415</v>
      </c>
      <c r="E10416">
        <v>1345</v>
      </c>
      <c r="F10416">
        <v>1545</v>
      </c>
      <c r="G10416">
        <v>0</v>
      </c>
      <c r="H10416">
        <v>245</v>
      </c>
      <c r="I10416">
        <v>13.45</v>
      </c>
      <c r="J10416">
        <v>15.45</v>
      </c>
      <c r="K10416">
        <v>0</v>
      </c>
      <c r="L10416">
        <v>2.4500000000000002</v>
      </c>
    </row>
    <row r="10417" spans="1:12" x14ac:dyDescent="0.25">
      <c r="A10417">
        <v>105021130</v>
      </c>
      <c r="C10417">
        <v>1</v>
      </c>
      <c r="D10417" t="s">
        <v>11416</v>
      </c>
      <c r="E10417">
        <v>1345</v>
      </c>
      <c r="F10417">
        <v>1545</v>
      </c>
      <c r="G10417">
        <v>0</v>
      </c>
      <c r="H10417">
        <v>245</v>
      </c>
      <c r="I10417">
        <v>13.45</v>
      </c>
      <c r="J10417">
        <v>15.45</v>
      </c>
      <c r="K10417">
        <v>0</v>
      </c>
      <c r="L10417">
        <v>2.4500000000000002</v>
      </c>
    </row>
    <row r="10418" spans="1:12" x14ac:dyDescent="0.25">
      <c r="A10418">
        <v>105021200</v>
      </c>
      <c r="C10418">
        <v>1</v>
      </c>
      <c r="D10418" t="s">
        <v>11417</v>
      </c>
      <c r="E10418">
        <v>1345</v>
      </c>
      <c r="F10418">
        <v>1545</v>
      </c>
      <c r="G10418">
        <v>0</v>
      </c>
      <c r="H10418">
        <v>245</v>
      </c>
      <c r="I10418">
        <v>13.45</v>
      </c>
      <c r="J10418">
        <v>15.45</v>
      </c>
      <c r="K10418">
        <v>0</v>
      </c>
      <c r="L10418">
        <v>2.4500000000000002</v>
      </c>
    </row>
    <row r="10419" spans="1:12" x14ac:dyDescent="0.25">
      <c r="A10419">
        <v>105021310</v>
      </c>
      <c r="C10419">
        <v>1</v>
      </c>
      <c r="D10419" t="s">
        <v>11418</v>
      </c>
      <c r="E10419">
        <v>1345</v>
      </c>
      <c r="F10419">
        <v>1545</v>
      </c>
      <c r="G10419">
        <v>0</v>
      </c>
      <c r="H10419">
        <v>245</v>
      </c>
      <c r="I10419">
        <v>13.45</v>
      </c>
      <c r="J10419">
        <v>15.45</v>
      </c>
      <c r="K10419">
        <v>0</v>
      </c>
      <c r="L10419">
        <v>2.4500000000000002</v>
      </c>
    </row>
    <row r="10420" spans="1:12" x14ac:dyDescent="0.25">
      <c r="A10420">
        <v>105021320</v>
      </c>
      <c r="C10420">
        <v>1</v>
      </c>
      <c r="D10420" t="s">
        <v>11419</v>
      </c>
      <c r="E10420">
        <v>1345</v>
      </c>
      <c r="F10420">
        <v>1545</v>
      </c>
      <c r="G10420">
        <v>0</v>
      </c>
      <c r="H10420">
        <v>245</v>
      </c>
      <c r="I10420">
        <v>13.45</v>
      </c>
      <c r="J10420">
        <v>15.45</v>
      </c>
      <c r="K10420">
        <v>0</v>
      </c>
      <c r="L10420">
        <v>2.4500000000000002</v>
      </c>
    </row>
    <row r="10421" spans="1:12" x14ac:dyDescent="0.25">
      <c r="A10421">
        <v>105021410</v>
      </c>
      <c r="C10421">
        <v>1</v>
      </c>
      <c r="D10421" t="s">
        <v>11420</v>
      </c>
      <c r="E10421">
        <v>1345</v>
      </c>
      <c r="F10421">
        <v>1545</v>
      </c>
      <c r="G10421">
        <v>0</v>
      </c>
      <c r="H10421">
        <v>245</v>
      </c>
      <c r="I10421">
        <v>13.45</v>
      </c>
      <c r="J10421">
        <v>15.45</v>
      </c>
      <c r="K10421">
        <v>0</v>
      </c>
      <c r="L10421">
        <v>2.4500000000000002</v>
      </c>
    </row>
    <row r="10422" spans="1:12" x14ac:dyDescent="0.25">
      <c r="A10422">
        <v>105021490</v>
      </c>
      <c r="C10422">
        <v>1</v>
      </c>
      <c r="D10422" t="s">
        <v>11421</v>
      </c>
      <c r="E10422">
        <v>1345</v>
      </c>
      <c r="F10422">
        <v>1545</v>
      </c>
      <c r="G10422">
        <v>0</v>
      </c>
      <c r="H10422">
        <v>245</v>
      </c>
      <c r="I10422">
        <v>13.45</v>
      </c>
      <c r="J10422">
        <v>15.45</v>
      </c>
      <c r="K10422">
        <v>0</v>
      </c>
      <c r="L10422">
        <v>2.4500000000000002</v>
      </c>
    </row>
    <row r="10423" spans="1:12" x14ac:dyDescent="0.25">
      <c r="A10423">
        <v>105021500</v>
      </c>
      <c r="C10423">
        <v>1</v>
      </c>
      <c r="D10423" t="s">
        <v>11422</v>
      </c>
      <c r="E10423">
        <v>1345</v>
      </c>
      <c r="F10423">
        <v>1545</v>
      </c>
      <c r="G10423">
        <v>0</v>
      </c>
      <c r="H10423">
        <v>245</v>
      </c>
      <c r="I10423">
        <v>13.45</v>
      </c>
      <c r="J10423">
        <v>15.45</v>
      </c>
      <c r="K10423">
        <v>0</v>
      </c>
      <c r="L10423">
        <v>2.4500000000000002</v>
      </c>
    </row>
    <row r="10424" spans="1:12" x14ac:dyDescent="0.25">
      <c r="A10424">
        <v>105021600</v>
      </c>
      <c r="C10424">
        <v>1</v>
      </c>
      <c r="D10424" t="s">
        <v>11423</v>
      </c>
      <c r="E10424">
        <v>1345</v>
      </c>
      <c r="F10424">
        <v>1545</v>
      </c>
      <c r="G10424">
        <v>0</v>
      </c>
      <c r="H10424">
        <v>245</v>
      </c>
      <c r="I10424">
        <v>13.45</v>
      </c>
      <c r="J10424">
        <v>15.45</v>
      </c>
      <c r="K10424">
        <v>0</v>
      </c>
      <c r="L10424">
        <v>2.4500000000000002</v>
      </c>
    </row>
    <row r="10425" spans="1:12" x14ac:dyDescent="0.25">
      <c r="A10425">
        <v>105021700</v>
      </c>
      <c r="C10425">
        <v>1</v>
      </c>
      <c r="D10425" t="s">
        <v>11424</v>
      </c>
      <c r="E10425">
        <v>1345</v>
      </c>
      <c r="F10425">
        <v>1545</v>
      </c>
      <c r="G10425">
        <v>0</v>
      </c>
      <c r="H10425">
        <v>245</v>
      </c>
      <c r="I10425">
        <v>13.45</v>
      </c>
      <c r="J10425">
        <v>15.45</v>
      </c>
      <c r="K10425">
        <v>0</v>
      </c>
      <c r="L10425">
        <v>2.4500000000000002</v>
      </c>
    </row>
    <row r="10426" spans="1:12" x14ac:dyDescent="0.25">
      <c r="A10426">
        <v>105021810</v>
      </c>
      <c r="C10426">
        <v>1</v>
      </c>
      <c r="D10426" t="s">
        <v>11425</v>
      </c>
      <c r="E10426">
        <v>1345</v>
      </c>
      <c r="F10426">
        <v>1545</v>
      </c>
      <c r="G10426">
        <v>0</v>
      </c>
      <c r="H10426">
        <v>245</v>
      </c>
      <c r="I10426">
        <v>13.45</v>
      </c>
      <c r="J10426">
        <v>15.45</v>
      </c>
      <c r="K10426">
        <v>0</v>
      </c>
      <c r="L10426">
        <v>2.4500000000000002</v>
      </c>
    </row>
    <row r="10427" spans="1:12" x14ac:dyDescent="0.25">
      <c r="A10427">
        <v>105021820</v>
      </c>
      <c r="C10427">
        <v>1</v>
      </c>
      <c r="D10427" t="s">
        <v>11426</v>
      </c>
      <c r="E10427">
        <v>1345</v>
      </c>
      <c r="F10427">
        <v>1545</v>
      </c>
      <c r="G10427">
        <v>0</v>
      </c>
      <c r="H10427">
        <v>245</v>
      </c>
      <c r="I10427">
        <v>13.45</v>
      </c>
      <c r="J10427">
        <v>15.45</v>
      </c>
      <c r="K10427">
        <v>0</v>
      </c>
      <c r="L10427">
        <v>2.4500000000000002</v>
      </c>
    </row>
    <row r="10428" spans="1:12" x14ac:dyDescent="0.25">
      <c r="A10428">
        <v>105021890</v>
      </c>
      <c r="C10428">
        <v>1</v>
      </c>
      <c r="D10428" t="s">
        <v>11427</v>
      </c>
      <c r="E10428">
        <v>1345</v>
      </c>
      <c r="F10428">
        <v>1545</v>
      </c>
      <c r="G10428">
        <v>0</v>
      </c>
      <c r="H10428">
        <v>245</v>
      </c>
      <c r="I10428">
        <v>13.45</v>
      </c>
      <c r="J10428">
        <v>15.45</v>
      </c>
      <c r="K10428">
        <v>0</v>
      </c>
      <c r="L10428">
        <v>2.4500000000000002</v>
      </c>
    </row>
    <row r="10429" spans="1:12" x14ac:dyDescent="0.25">
      <c r="A10429">
        <v>105021900</v>
      </c>
      <c r="C10429">
        <v>1</v>
      </c>
      <c r="D10429" t="s">
        <v>11428</v>
      </c>
      <c r="E10429">
        <v>1345</v>
      </c>
      <c r="F10429">
        <v>1545</v>
      </c>
      <c r="G10429">
        <v>0</v>
      </c>
      <c r="H10429">
        <v>245</v>
      </c>
      <c r="I10429">
        <v>13.45</v>
      </c>
      <c r="J10429">
        <v>15.45</v>
      </c>
      <c r="K10429">
        <v>0</v>
      </c>
      <c r="L10429">
        <v>2.4500000000000002</v>
      </c>
    </row>
    <row r="10430" spans="1:12" x14ac:dyDescent="0.25">
      <c r="A10430">
        <v>105022110</v>
      </c>
      <c r="C10430">
        <v>1</v>
      </c>
      <c r="D10430" t="s">
        <v>11429</v>
      </c>
      <c r="E10430">
        <v>1345</v>
      </c>
      <c r="F10430">
        <v>1545</v>
      </c>
      <c r="G10430">
        <v>0</v>
      </c>
      <c r="H10430">
        <v>245</v>
      </c>
      <c r="I10430">
        <v>13.45</v>
      </c>
      <c r="J10430">
        <v>15.45</v>
      </c>
      <c r="K10430">
        <v>0</v>
      </c>
      <c r="L10430">
        <v>2.4500000000000002</v>
      </c>
    </row>
    <row r="10431" spans="1:12" x14ac:dyDescent="0.25">
      <c r="A10431">
        <v>105022120</v>
      </c>
      <c r="C10431">
        <v>1</v>
      </c>
      <c r="D10431" t="s">
        <v>11430</v>
      </c>
      <c r="E10431">
        <v>1345</v>
      </c>
      <c r="F10431">
        <v>1545</v>
      </c>
      <c r="G10431">
        <v>0</v>
      </c>
      <c r="H10431">
        <v>245</v>
      </c>
      <c r="I10431">
        <v>13.45</v>
      </c>
      <c r="J10431">
        <v>15.45</v>
      </c>
      <c r="K10431">
        <v>0</v>
      </c>
      <c r="L10431">
        <v>2.4500000000000002</v>
      </c>
    </row>
    <row r="10432" spans="1:12" x14ac:dyDescent="0.25">
      <c r="A10432">
        <v>105022130</v>
      </c>
      <c r="C10432">
        <v>1</v>
      </c>
      <c r="D10432" t="s">
        <v>11431</v>
      </c>
      <c r="E10432">
        <v>1345</v>
      </c>
      <c r="F10432">
        <v>1545</v>
      </c>
      <c r="G10432">
        <v>0</v>
      </c>
      <c r="H10432">
        <v>245</v>
      </c>
      <c r="I10432">
        <v>13.45</v>
      </c>
      <c r="J10432">
        <v>15.45</v>
      </c>
      <c r="K10432">
        <v>0</v>
      </c>
      <c r="L10432">
        <v>2.4500000000000002</v>
      </c>
    </row>
    <row r="10433" spans="1:12" x14ac:dyDescent="0.25">
      <c r="A10433">
        <v>105022200</v>
      </c>
      <c r="C10433">
        <v>1</v>
      </c>
      <c r="D10433" t="s">
        <v>11432</v>
      </c>
      <c r="E10433">
        <v>1345</v>
      </c>
      <c r="F10433">
        <v>1545</v>
      </c>
      <c r="G10433">
        <v>0</v>
      </c>
      <c r="H10433">
        <v>245</v>
      </c>
      <c r="I10433">
        <v>13.45</v>
      </c>
      <c r="J10433">
        <v>15.45</v>
      </c>
      <c r="K10433">
        <v>0</v>
      </c>
      <c r="L10433">
        <v>2.4500000000000002</v>
      </c>
    </row>
    <row r="10434" spans="1:12" x14ac:dyDescent="0.25">
      <c r="A10434">
        <v>105022310</v>
      </c>
      <c r="C10434">
        <v>1</v>
      </c>
      <c r="D10434" t="s">
        <v>11433</v>
      </c>
      <c r="E10434">
        <v>1345</v>
      </c>
      <c r="F10434">
        <v>1545</v>
      </c>
      <c r="G10434">
        <v>0</v>
      </c>
      <c r="H10434">
        <v>245</v>
      </c>
      <c r="I10434">
        <v>13.45</v>
      </c>
      <c r="J10434">
        <v>15.45</v>
      </c>
      <c r="K10434">
        <v>0</v>
      </c>
      <c r="L10434">
        <v>2.4500000000000002</v>
      </c>
    </row>
    <row r="10435" spans="1:12" x14ac:dyDescent="0.25">
      <c r="A10435">
        <v>105022320</v>
      </c>
      <c r="C10435">
        <v>1</v>
      </c>
      <c r="D10435" t="s">
        <v>11434</v>
      </c>
      <c r="E10435">
        <v>1345</v>
      </c>
      <c r="F10435">
        <v>1545</v>
      </c>
      <c r="G10435">
        <v>0</v>
      </c>
      <c r="H10435">
        <v>245</v>
      </c>
      <c r="I10435">
        <v>13.45</v>
      </c>
      <c r="J10435">
        <v>15.45</v>
      </c>
      <c r="K10435">
        <v>0</v>
      </c>
      <c r="L10435">
        <v>2.4500000000000002</v>
      </c>
    </row>
    <row r="10436" spans="1:12" x14ac:dyDescent="0.25">
      <c r="A10436">
        <v>105022410</v>
      </c>
      <c r="C10436">
        <v>1</v>
      </c>
      <c r="D10436" t="s">
        <v>11435</v>
      </c>
      <c r="E10436">
        <v>1345</v>
      </c>
      <c r="F10436">
        <v>1545</v>
      </c>
      <c r="G10436">
        <v>0</v>
      </c>
      <c r="H10436">
        <v>245</v>
      </c>
      <c r="I10436">
        <v>13.45</v>
      </c>
      <c r="J10436">
        <v>15.45</v>
      </c>
      <c r="K10436">
        <v>0</v>
      </c>
      <c r="L10436">
        <v>2.4500000000000002</v>
      </c>
    </row>
    <row r="10437" spans="1:12" x14ac:dyDescent="0.25">
      <c r="A10437">
        <v>105022490</v>
      </c>
      <c r="C10437">
        <v>1</v>
      </c>
      <c r="D10437" t="s">
        <v>11436</v>
      </c>
      <c r="E10437">
        <v>1345</v>
      </c>
      <c r="F10437">
        <v>1545</v>
      </c>
      <c r="G10437">
        <v>0</v>
      </c>
      <c r="H10437">
        <v>245</v>
      </c>
      <c r="I10437">
        <v>13.45</v>
      </c>
      <c r="J10437">
        <v>15.45</v>
      </c>
      <c r="K10437">
        <v>0</v>
      </c>
      <c r="L10437">
        <v>2.4500000000000002</v>
      </c>
    </row>
    <row r="10438" spans="1:12" x14ac:dyDescent="0.25">
      <c r="A10438">
        <v>105022500</v>
      </c>
      <c r="C10438">
        <v>1</v>
      </c>
      <c r="D10438" t="s">
        <v>11437</v>
      </c>
      <c r="E10438">
        <v>1345</v>
      </c>
      <c r="F10438">
        <v>1545</v>
      </c>
      <c r="G10438">
        <v>0</v>
      </c>
      <c r="H10438">
        <v>245</v>
      </c>
      <c r="I10438">
        <v>13.45</v>
      </c>
      <c r="J10438">
        <v>15.45</v>
      </c>
      <c r="K10438">
        <v>0</v>
      </c>
      <c r="L10438">
        <v>2.4500000000000002</v>
      </c>
    </row>
    <row r="10439" spans="1:12" x14ac:dyDescent="0.25">
      <c r="A10439">
        <v>105022600</v>
      </c>
      <c r="C10439">
        <v>1</v>
      </c>
      <c r="D10439" t="s">
        <v>11438</v>
      </c>
      <c r="E10439">
        <v>1345</v>
      </c>
      <c r="F10439">
        <v>1545</v>
      </c>
      <c r="G10439">
        <v>0</v>
      </c>
      <c r="H10439">
        <v>245</v>
      </c>
      <c r="I10439">
        <v>13.45</v>
      </c>
      <c r="J10439">
        <v>15.45</v>
      </c>
      <c r="K10439">
        <v>0</v>
      </c>
      <c r="L10439">
        <v>2.4500000000000002</v>
      </c>
    </row>
    <row r="10440" spans="1:12" x14ac:dyDescent="0.25">
      <c r="A10440">
        <v>105022700</v>
      </c>
      <c r="C10440">
        <v>1</v>
      </c>
      <c r="D10440" t="s">
        <v>11439</v>
      </c>
      <c r="E10440">
        <v>1345</v>
      </c>
      <c r="F10440">
        <v>1545</v>
      </c>
      <c r="G10440">
        <v>0</v>
      </c>
      <c r="H10440">
        <v>245</v>
      </c>
      <c r="I10440">
        <v>13.45</v>
      </c>
      <c r="J10440">
        <v>15.45</v>
      </c>
      <c r="K10440">
        <v>0</v>
      </c>
      <c r="L10440">
        <v>2.4500000000000002</v>
      </c>
    </row>
    <row r="10441" spans="1:12" x14ac:dyDescent="0.25">
      <c r="A10441">
        <v>105022810</v>
      </c>
      <c r="C10441">
        <v>1</v>
      </c>
      <c r="D10441" t="s">
        <v>11440</v>
      </c>
      <c r="E10441">
        <v>1345</v>
      </c>
      <c r="F10441">
        <v>1545</v>
      </c>
      <c r="G10441">
        <v>0</v>
      </c>
      <c r="H10441">
        <v>245</v>
      </c>
      <c r="I10441">
        <v>13.45</v>
      </c>
      <c r="J10441">
        <v>15.45</v>
      </c>
      <c r="K10441">
        <v>0</v>
      </c>
      <c r="L10441">
        <v>2.4500000000000002</v>
      </c>
    </row>
    <row r="10442" spans="1:12" x14ac:dyDescent="0.25">
      <c r="A10442">
        <v>105022820</v>
      </c>
      <c r="C10442">
        <v>1</v>
      </c>
      <c r="D10442" t="s">
        <v>11441</v>
      </c>
      <c r="E10442">
        <v>1345</v>
      </c>
      <c r="F10442">
        <v>1545</v>
      </c>
      <c r="G10442">
        <v>0</v>
      </c>
      <c r="H10442">
        <v>245</v>
      </c>
      <c r="I10442">
        <v>13.45</v>
      </c>
      <c r="J10442">
        <v>15.45</v>
      </c>
      <c r="K10442">
        <v>0</v>
      </c>
      <c r="L10442">
        <v>2.4500000000000002</v>
      </c>
    </row>
    <row r="10443" spans="1:12" x14ac:dyDescent="0.25">
      <c r="A10443">
        <v>105022890</v>
      </c>
      <c r="C10443">
        <v>1</v>
      </c>
      <c r="D10443" t="s">
        <v>11442</v>
      </c>
      <c r="E10443">
        <v>1345</v>
      </c>
      <c r="F10443">
        <v>1545</v>
      </c>
      <c r="G10443">
        <v>0</v>
      </c>
      <c r="H10443">
        <v>245</v>
      </c>
      <c r="I10443">
        <v>13.45</v>
      </c>
      <c r="J10443">
        <v>15.45</v>
      </c>
      <c r="K10443">
        <v>0</v>
      </c>
      <c r="L10443">
        <v>2.4500000000000002</v>
      </c>
    </row>
    <row r="10444" spans="1:12" x14ac:dyDescent="0.25">
      <c r="A10444">
        <v>105022900</v>
      </c>
      <c r="C10444">
        <v>1</v>
      </c>
      <c r="D10444" t="s">
        <v>11443</v>
      </c>
      <c r="E10444">
        <v>1345</v>
      </c>
      <c r="F10444">
        <v>1545</v>
      </c>
      <c r="G10444">
        <v>0</v>
      </c>
      <c r="H10444">
        <v>245</v>
      </c>
      <c r="I10444">
        <v>13.45</v>
      </c>
      <c r="J10444">
        <v>15.45</v>
      </c>
      <c r="K10444">
        <v>0</v>
      </c>
      <c r="L10444">
        <v>2.4500000000000002</v>
      </c>
    </row>
    <row r="10445" spans="1:12" x14ac:dyDescent="0.25">
      <c r="A10445">
        <v>105023100</v>
      </c>
      <c r="C10445">
        <v>1</v>
      </c>
      <c r="D10445" t="s">
        <v>11444</v>
      </c>
      <c r="E10445">
        <v>1345</v>
      </c>
      <c r="F10445">
        <v>1545</v>
      </c>
      <c r="G10445">
        <v>0</v>
      </c>
      <c r="H10445">
        <v>359</v>
      </c>
      <c r="I10445">
        <v>13.45</v>
      </c>
      <c r="J10445">
        <v>15.45</v>
      </c>
      <c r="K10445">
        <v>0</v>
      </c>
      <c r="L10445">
        <v>3.59</v>
      </c>
    </row>
    <row r="10446" spans="1:12" x14ac:dyDescent="0.25">
      <c r="A10446">
        <v>105023200</v>
      </c>
      <c r="C10446">
        <v>1</v>
      </c>
      <c r="D10446" t="s">
        <v>11445</v>
      </c>
      <c r="E10446">
        <v>1345</v>
      </c>
      <c r="F10446">
        <v>1545</v>
      </c>
      <c r="G10446">
        <v>0</v>
      </c>
      <c r="H10446">
        <v>359</v>
      </c>
      <c r="I10446">
        <v>13.45</v>
      </c>
      <c r="J10446">
        <v>15.45</v>
      </c>
      <c r="K10446">
        <v>0</v>
      </c>
      <c r="L10446">
        <v>3.59</v>
      </c>
    </row>
    <row r="10447" spans="1:12" x14ac:dyDescent="0.25">
      <c r="A10447">
        <v>105031000</v>
      </c>
      <c r="C10447">
        <v>1</v>
      </c>
      <c r="D10447" t="s">
        <v>11446</v>
      </c>
      <c r="E10447">
        <v>1345</v>
      </c>
      <c r="F10447">
        <v>1545</v>
      </c>
      <c r="G10447">
        <v>0</v>
      </c>
      <c r="H10447">
        <v>500</v>
      </c>
      <c r="I10447">
        <v>13.45</v>
      </c>
      <c r="J10447">
        <v>15.45</v>
      </c>
      <c r="K10447">
        <v>0</v>
      </c>
      <c r="L10447">
        <v>5</v>
      </c>
    </row>
    <row r="10448" spans="1:12" x14ac:dyDescent="0.25">
      <c r="A10448">
        <v>105032010</v>
      </c>
      <c r="C10448">
        <v>1</v>
      </c>
      <c r="D10448" t="s">
        <v>11447</v>
      </c>
      <c r="E10448">
        <v>1345</v>
      </c>
      <c r="F10448">
        <v>1545</v>
      </c>
      <c r="G10448">
        <v>0</v>
      </c>
      <c r="H10448">
        <v>245</v>
      </c>
      <c r="I10448">
        <v>13.45</v>
      </c>
      <c r="J10448">
        <v>15.45</v>
      </c>
      <c r="K10448">
        <v>0</v>
      </c>
      <c r="L10448">
        <v>2.4500000000000002</v>
      </c>
    </row>
    <row r="10449" spans="1:12" x14ac:dyDescent="0.25">
      <c r="A10449">
        <v>105032090</v>
      </c>
      <c r="C10449">
        <v>1</v>
      </c>
      <c r="D10449" t="s">
        <v>11448</v>
      </c>
      <c r="E10449">
        <v>1345</v>
      </c>
      <c r="F10449">
        <v>1545</v>
      </c>
      <c r="G10449">
        <v>0</v>
      </c>
      <c r="H10449">
        <v>245</v>
      </c>
      <c r="I10449">
        <v>13.45</v>
      </c>
      <c r="J10449">
        <v>15.45</v>
      </c>
      <c r="K10449">
        <v>0</v>
      </c>
      <c r="L10449">
        <v>2.4500000000000002</v>
      </c>
    </row>
    <row r="10450" spans="1:12" x14ac:dyDescent="0.25">
      <c r="A10450">
        <v>105033010</v>
      </c>
      <c r="C10450">
        <v>1</v>
      </c>
      <c r="D10450" t="s">
        <v>11449</v>
      </c>
      <c r="E10450">
        <v>1345</v>
      </c>
      <c r="F10450">
        <v>1545</v>
      </c>
      <c r="G10450">
        <v>0</v>
      </c>
      <c r="H10450">
        <v>245</v>
      </c>
      <c r="I10450">
        <v>13.45</v>
      </c>
      <c r="J10450">
        <v>15.45</v>
      </c>
      <c r="K10450">
        <v>0</v>
      </c>
      <c r="L10450">
        <v>2.4500000000000002</v>
      </c>
    </row>
    <row r="10451" spans="1:12" x14ac:dyDescent="0.25">
      <c r="A10451">
        <v>105033020</v>
      </c>
      <c r="C10451">
        <v>1</v>
      </c>
      <c r="D10451" t="s">
        <v>11450</v>
      </c>
      <c r="E10451">
        <v>1345</v>
      </c>
      <c r="F10451">
        <v>1545</v>
      </c>
      <c r="G10451">
        <v>0</v>
      </c>
      <c r="H10451">
        <v>245</v>
      </c>
      <c r="I10451">
        <v>13.45</v>
      </c>
      <c r="J10451">
        <v>15.45</v>
      </c>
      <c r="K10451">
        <v>0</v>
      </c>
      <c r="L10451">
        <v>2.4500000000000002</v>
      </c>
    </row>
    <row r="10452" spans="1:12" x14ac:dyDescent="0.25">
      <c r="A10452">
        <v>105033030</v>
      </c>
      <c r="C10452">
        <v>1</v>
      </c>
      <c r="D10452" t="s">
        <v>11451</v>
      </c>
      <c r="E10452">
        <v>1345</v>
      </c>
      <c r="F10452">
        <v>1545</v>
      </c>
      <c r="G10452">
        <v>0</v>
      </c>
      <c r="H10452">
        <v>245</v>
      </c>
      <c r="I10452">
        <v>13.45</v>
      </c>
      <c r="J10452">
        <v>15.45</v>
      </c>
      <c r="K10452">
        <v>0</v>
      </c>
      <c r="L10452">
        <v>2.4500000000000002</v>
      </c>
    </row>
    <row r="10453" spans="1:12" x14ac:dyDescent="0.25">
      <c r="A10453">
        <v>105033040</v>
      </c>
      <c r="C10453">
        <v>1</v>
      </c>
      <c r="D10453" t="s">
        <v>11452</v>
      </c>
      <c r="E10453">
        <v>1345</v>
      </c>
      <c r="F10453">
        <v>1545</v>
      </c>
      <c r="G10453">
        <v>0</v>
      </c>
      <c r="H10453">
        <v>245</v>
      </c>
      <c r="I10453">
        <v>13.45</v>
      </c>
      <c r="J10453">
        <v>15.45</v>
      </c>
      <c r="K10453">
        <v>0</v>
      </c>
      <c r="L10453">
        <v>2.4500000000000002</v>
      </c>
    </row>
    <row r="10454" spans="1:12" x14ac:dyDescent="0.25">
      <c r="A10454">
        <v>105033050</v>
      </c>
      <c r="C10454">
        <v>1</v>
      </c>
      <c r="D10454" t="s">
        <v>11453</v>
      </c>
      <c r="E10454">
        <v>1345</v>
      </c>
      <c r="F10454">
        <v>1545</v>
      </c>
      <c r="G10454">
        <v>0</v>
      </c>
      <c r="H10454">
        <v>245</v>
      </c>
      <c r="I10454">
        <v>13.45</v>
      </c>
      <c r="J10454">
        <v>15.45</v>
      </c>
      <c r="K10454">
        <v>0</v>
      </c>
      <c r="L10454">
        <v>2.4500000000000002</v>
      </c>
    </row>
    <row r="10455" spans="1:12" x14ac:dyDescent="0.25">
      <c r="A10455">
        <v>105033060</v>
      </c>
      <c r="C10455">
        <v>1</v>
      </c>
      <c r="D10455" t="s">
        <v>11454</v>
      </c>
      <c r="E10455">
        <v>1345</v>
      </c>
      <c r="F10455">
        <v>1545</v>
      </c>
      <c r="G10455">
        <v>0</v>
      </c>
      <c r="H10455">
        <v>245</v>
      </c>
      <c r="I10455">
        <v>13.45</v>
      </c>
      <c r="J10455">
        <v>15.45</v>
      </c>
      <c r="K10455">
        <v>0</v>
      </c>
      <c r="L10455">
        <v>2.4500000000000002</v>
      </c>
    </row>
    <row r="10456" spans="1:12" x14ac:dyDescent="0.25">
      <c r="A10456">
        <v>105033070</v>
      </c>
      <c r="C10456">
        <v>1</v>
      </c>
      <c r="D10456" t="s">
        <v>11455</v>
      </c>
      <c r="E10456">
        <v>1345</v>
      </c>
      <c r="F10456">
        <v>1545</v>
      </c>
      <c r="G10456">
        <v>0</v>
      </c>
      <c r="H10456">
        <v>245</v>
      </c>
      <c r="I10456">
        <v>13.45</v>
      </c>
      <c r="J10456">
        <v>15.45</v>
      </c>
      <c r="K10456">
        <v>0</v>
      </c>
      <c r="L10456">
        <v>2.4500000000000002</v>
      </c>
    </row>
    <row r="10457" spans="1:12" x14ac:dyDescent="0.25">
      <c r="A10457">
        <v>105033090</v>
      </c>
      <c r="C10457">
        <v>1</v>
      </c>
      <c r="D10457" t="s">
        <v>11456</v>
      </c>
      <c r="E10457">
        <v>1345</v>
      </c>
      <c r="F10457">
        <v>1545</v>
      </c>
      <c r="G10457">
        <v>0</v>
      </c>
      <c r="H10457">
        <v>245</v>
      </c>
      <c r="I10457">
        <v>13.45</v>
      </c>
      <c r="J10457">
        <v>15.45</v>
      </c>
      <c r="K10457">
        <v>0</v>
      </c>
      <c r="L10457">
        <v>2.4500000000000002</v>
      </c>
    </row>
    <row r="10458" spans="1:12" x14ac:dyDescent="0.25">
      <c r="A10458">
        <v>105039000</v>
      </c>
      <c r="C10458">
        <v>1</v>
      </c>
      <c r="D10458" t="s">
        <v>11457</v>
      </c>
      <c r="E10458">
        <v>1345</v>
      </c>
      <c r="F10458">
        <v>1545</v>
      </c>
      <c r="G10458">
        <v>0</v>
      </c>
      <c r="H10458">
        <v>245</v>
      </c>
      <c r="I10458">
        <v>13.45</v>
      </c>
      <c r="J10458">
        <v>15.45</v>
      </c>
      <c r="K10458">
        <v>0</v>
      </c>
      <c r="L10458">
        <v>2.4500000000000002</v>
      </c>
    </row>
    <row r="10459" spans="1:12" x14ac:dyDescent="0.25">
      <c r="A10459">
        <v>105041010</v>
      </c>
      <c r="C10459">
        <v>1</v>
      </c>
      <c r="D10459" t="s">
        <v>11458</v>
      </c>
      <c r="E10459">
        <v>1345</v>
      </c>
      <c r="F10459">
        <v>1545</v>
      </c>
      <c r="G10459">
        <v>0</v>
      </c>
      <c r="H10459">
        <v>245</v>
      </c>
      <c r="I10459">
        <v>13.45</v>
      </c>
      <c r="J10459">
        <v>15.45</v>
      </c>
      <c r="K10459">
        <v>0</v>
      </c>
      <c r="L10459">
        <v>2.4500000000000002</v>
      </c>
    </row>
    <row r="10460" spans="1:12" x14ac:dyDescent="0.25">
      <c r="A10460">
        <v>105041020</v>
      </c>
      <c r="C10460">
        <v>1</v>
      </c>
      <c r="D10460" t="s">
        <v>11459</v>
      </c>
      <c r="E10460">
        <v>1345</v>
      </c>
      <c r="F10460">
        <v>1545</v>
      </c>
      <c r="G10460">
        <v>0</v>
      </c>
      <c r="H10460">
        <v>245</v>
      </c>
      <c r="I10460">
        <v>13.45</v>
      </c>
      <c r="J10460">
        <v>15.45</v>
      </c>
      <c r="K10460">
        <v>0</v>
      </c>
      <c r="L10460">
        <v>2.4500000000000002</v>
      </c>
    </row>
    <row r="10461" spans="1:12" x14ac:dyDescent="0.25">
      <c r="A10461">
        <v>105041030</v>
      </c>
      <c r="C10461">
        <v>1</v>
      </c>
      <c r="D10461" t="s">
        <v>11460</v>
      </c>
      <c r="E10461">
        <v>1345</v>
      </c>
      <c r="F10461">
        <v>1545</v>
      </c>
      <c r="G10461">
        <v>0</v>
      </c>
      <c r="H10461">
        <v>245</v>
      </c>
      <c r="I10461">
        <v>13.45</v>
      </c>
      <c r="J10461">
        <v>15.45</v>
      </c>
      <c r="K10461">
        <v>0</v>
      </c>
      <c r="L10461">
        <v>2.4500000000000002</v>
      </c>
    </row>
    <row r="10462" spans="1:12" x14ac:dyDescent="0.25">
      <c r="A10462">
        <v>105042000</v>
      </c>
      <c r="C10462">
        <v>1</v>
      </c>
      <c r="D10462" t="s">
        <v>11461</v>
      </c>
      <c r="E10462">
        <v>1345</v>
      </c>
      <c r="F10462">
        <v>1545</v>
      </c>
      <c r="G10462">
        <v>0</v>
      </c>
      <c r="H10462">
        <v>245</v>
      </c>
      <c r="I10462">
        <v>13.45</v>
      </c>
      <c r="J10462">
        <v>15.45</v>
      </c>
      <c r="K10462">
        <v>0</v>
      </c>
      <c r="L10462">
        <v>2.4500000000000002</v>
      </c>
    </row>
    <row r="10463" spans="1:12" x14ac:dyDescent="0.25">
      <c r="A10463">
        <v>105043010</v>
      </c>
      <c r="C10463">
        <v>1</v>
      </c>
      <c r="D10463" t="s">
        <v>11462</v>
      </c>
      <c r="E10463">
        <v>1345</v>
      </c>
      <c r="F10463">
        <v>1545</v>
      </c>
      <c r="G10463">
        <v>0</v>
      </c>
      <c r="H10463">
        <v>245</v>
      </c>
      <c r="I10463">
        <v>13.45</v>
      </c>
      <c r="J10463">
        <v>15.45</v>
      </c>
      <c r="K10463">
        <v>0</v>
      </c>
      <c r="L10463">
        <v>2.4500000000000002</v>
      </c>
    </row>
    <row r="10464" spans="1:12" x14ac:dyDescent="0.25">
      <c r="A10464">
        <v>105043020</v>
      </c>
      <c r="C10464">
        <v>1</v>
      </c>
      <c r="D10464" t="s">
        <v>11463</v>
      </c>
      <c r="E10464">
        <v>1345</v>
      </c>
      <c r="F10464">
        <v>1545</v>
      </c>
      <c r="G10464">
        <v>0</v>
      </c>
      <c r="H10464">
        <v>245</v>
      </c>
      <c r="I10464">
        <v>13.45</v>
      </c>
      <c r="J10464">
        <v>15.45</v>
      </c>
      <c r="K10464">
        <v>0</v>
      </c>
      <c r="L10464">
        <v>2.4500000000000002</v>
      </c>
    </row>
    <row r="10465" spans="1:12" x14ac:dyDescent="0.25">
      <c r="A10465">
        <v>105044010</v>
      </c>
      <c r="C10465">
        <v>1</v>
      </c>
      <c r="D10465" t="s">
        <v>11464</v>
      </c>
      <c r="E10465">
        <v>1345</v>
      </c>
      <c r="F10465">
        <v>1545</v>
      </c>
      <c r="G10465">
        <v>0</v>
      </c>
      <c r="H10465">
        <v>245</v>
      </c>
      <c r="I10465">
        <v>13.45</v>
      </c>
      <c r="J10465">
        <v>15.45</v>
      </c>
      <c r="K10465">
        <v>0</v>
      </c>
      <c r="L10465">
        <v>2.4500000000000002</v>
      </c>
    </row>
    <row r="10466" spans="1:12" x14ac:dyDescent="0.25">
      <c r="A10466">
        <v>105044090</v>
      </c>
      <c r="C10466">
        <v>1</v>
      </c>
      <c r="D10466" t="s">
        <v>11465</v>
      </c>
      <c r="E10466">
        <v>1345</v>
      </c>
      <c r="F10466">
        <v>1545</v>
      </c>
      <c r="G10466">
        <v>0</v>
      </c>
      <c r="H10466">
        <v>245</v>
      </c>
      <c r="I10466">
        <v>13.45</v>
      </c>
      <c r="J10466">
        <v>15.45</v>
      </c>
      <c r="K10466">
        <v>0</v>
      </c>
      <c r="L10466">
        <v>2.4500000000000002</v>
      </c>
    </row>
    <row r="10467" spans="1:12" x14ac:dyDescent="0.25">
      <c r="A10467">
        <v>105045000</v>
      </c>
      <c r="C10467">
        <v>1</v>
      </c>
      <c r="D10467" t="s">
        <v>11466</v>
      </c>
      <c r="E10467">
        <v>1345</v>
      </c>
      <c r="F10467">
        <v>1545</v>
      </c>
      <c r="G10467">
        <v>0</v>
      </c>
      <c r="H10467">
        <v>245</v>
      </c>
      <c r="I10467">
        <v>13.45</v>
      </c>
      <c r="J10467">
        <v>15.45</v>
      </c>
      <c r="K10467">
        <v>0</v>
      </c>
      <c r="L10467">
        <v>2.4500000000000002</v>
      </c>
    </row>
    <row r="10468" spans="1:12" x14ac:dyDescent="0.25">
      <c r="A10468">
        <v>105046000</v>
      </c>
      <c r="C10468">
        <v>1</v>
      </c>
      <c r="D10468" t="s">
        <v>11467</v>
      </c>
      <c r="E10468">
        <v>1345</v>
      </c>
      <c r="F10468">
        <v>1545</v>
      </c>
      <c r="G10468">
        <v>0</v>
      </c>
      <c r="H10468">
        <v>245</v>
      </c>
      <c r="I10468">
        <v>13.45</v>
      </c>
      <c r="J10468">
        <v>15.45</v>
      </c>
      <c r="K10468">
        <v>0</v>
      </c>
      <c r="L10468">
        <v>2.4500000000000002</v>
      </c>
    </row>
    <row r="10469" spans="1:12" x14ac:dyDescent="0.25">
      <c r="A10469">
        <v>105047000</v>
      </c>
      <c r="C10469">
        <v>1</v>
      </c>
      <c r="D10469" t="s">
        <v>11468</v>
      </c>
      <c r="E10469">
        <v>1345</v>
      </c>
      <c r="F10469">
        <v>1545</v>
      </c>
      <c r="G10469">
        <v>0</v>
      </c>
      <c r="H10469">
        <v>245</v>
      </c>
      <c r="I10469">
        <v>13.45</v>
      </c>
      <c r="J10469">
        <v>15.45</v>
      </c>
      <c r="K10469">
        <v>0</v>
      </c>
      <c r="L10469">
        <v>2.4500000000000002</v>
      </c>
    </row>
    <row r="10470" spans="1:12" x14ac:dyDescent="0.25">
      <c r="A10470">
        <v>105048010</v>
      </c>
      <c r="C10470">
        <v>1</v>
      </c>
      <c r="D10470" t="s">
        <v>11469</v>
      </c>
      <c r="E10470">
        <v>1345</v>
      </c>
      <c r="F10470">
        <v>1545</v>
      </c>
      <c r="G10470">
        <v>0</v>
      </c>
      <c r="H10470">
        <v>245</v>
      </c>
      <c r="I10470">
        <v>13.45</v>
      </c>
      <c r="J10470">
        <v>15.45</v>
      </c>
      <c r="K10470">
        <v>0</v>
      </c>
      <c r="L10470">
        <v>2.4500000000000002</v>
      </c>
    </row>
    <row r="10471" spans="1:12" x14ac:dyDescent="0.25">
      <c r="A10471">
        <v>105048020</v>
      </c>
      <c r="C10471">
        <v>1</v>
      </c>
      <c r="D10471" t="s">
        <v>11470</v>
      </c>
      <c r="E10471">
        <v>1345</v>
      </c>
      <c r="F10471">
        <v>1545</v>
      </c>
      <c r="G10471">
        <v>0</v>
      </c>
      <c r="H10471">
        <v>245</v>
      </c>
      <c r="I10471">
        <v>13.45</v>
      </c>
      <c r="J10471">
        <v>15.45</v>
      </c>
      <c r="K10471">
        <v>0</v>
      </c>
      <c r="L10471">
        <v>2.4500000000000002</v>
      </c>
    </row>
    <row r="10472" spans="1:12" x14ac:dyDescent="0.25">
      <c r="A10472">
        <v>105048090</v>
      </c>
      <c r="C10472">
        <v>1</v>
      </c>
      <c r="D10472" t="s">
        <v>11471</v>
      </c>
      <c r="E10472">
        <v>1345</v>
      </c>
      <c r="F10472">
        <v>1545</v>
      </c>
      <c r="G10472">
        <v>0</v>
      </c>
      <c r="H10472">
        <v>245</v>
      </c>
      <c r="I10472">
        <v>13.45</v>
      </c>
      <c r="J10472">
        <v>15.45</v>
      </c>
      <c r="K10472">
        <v>0</v>
      </c>
      <c r="L10472">
        <v>2.4500000000000002</v>
      </c>
    </row>
    <row r="10473" spans="1:12" x14ac:dyDescent="0.25">
      <c r="A10473">
        <v>105049000</v>
      </c>
      <c r="C10473">
        <v>1</v>
      </c>
      <c r="D10473" t="s">
        <v>11472</v>
      </c>
      <c r="E10473">
        <v>1345</v>
      </c>
      <c r="F10473">
        <v>1545</v>
      </c>
      <c r="G10473">
        <v>0</v>
      </c>
      <c r="H10473">
        <v>245</v>
      </c>
      <c r="I10473">
        <v>13.45</v>
      </c>
      <c r="J10473">
        <v>15.45</v>
      </c>
      <c r="K10473">
        <v>0</v>
      </c>
      <c r="L10473">
        <v>2.4500000000000002</v>
      </c>
    </row>
    <row r="10474" spans="1:12" x14ac:dyDescent="0.25">
      <c r="A10474">
        <v>105051010</v>
      </c>
      <c r="C10474">
        <v>1</v>
      </c>
      <c r="D10474" t="s">
        <v>11473</v>
      </c>
      <c r="E10474">
        <v>1345</v>
      </c>
      <c r="F10474">
        <v>1545</v>
      </c>
      <c r="G10474">
        <v>0</v>
      </c>
      <c r="H10474">
        <v>245</v>
      </c>
      <c r="I10474">
        <v>13.45</v>
      </c>
      <c r="J10474">
        <v>15.45</v>
      </c>
      <c r="K10474">
        <v>0</v>
      </c>
      <c r="L10474">
        <v>2.4500000000000002</v>
      </c>
    </row>
    <row r="10475" spans="1:12" x14ac:dyDescent="0.25">
      <c r="A10475">
        <v>105051020</v>
      </c>
      <c r="C10475">
        <v>1</v>
      </c>
      <c r="D10475" t="s">
        <v>11474</v>
      </c>
      <c r="E10475">
        <v>1345</v>
      </c>
      <c r="F10475">
        <v>1545</v>
      </c>
      <c r="G10475">
        <v>0</v>
      </c>
      <c r="H10475">
        <v>245</v>
      </c>
      <c r="I10475">
        <v>13.45</v>
      </c>
      <c r="J10475">
        <v>15.45</v>
      </c>
      <c r="K10475">
        <v>0</v>
      </c>
      <c r="L10475">
        <v>2.4500000000000002</v>
      </c>
    </row>
    <row r="10476" spans="1:12" x14ac:dyDescent="0.25">
      <c r="A10476">
        <v>105051030</v>
      </c>
      <c r="C10476">
        <v>1</v>
      </c>
      <c r="D10476" t="s">
        <v>11475</v>
      </c>
      <c r="E10476">
        <v>1345</v>
      </c>
      <c r="F10476">
        <v>1545</v>
      </c>
      <c r="G10476">
        <v>0</v>
      </c>
      <c r="H10476">
        <v>245</v>
      </c>
      <c r="I10476">
        <v>13.45</v>
      </c>
      <c r="J10476">
        <v>15.45</v>
      </c>
      <c r="K10476">
        <v>0</v>
      </c>
      <c r="L10476">
        <v>2.4500000000000002</v>
      </c>
    </row>
    <row r="10477" spans="1:12" x14ac:dyDescent="0.25">
      <c r="A10477">
        <v>105052000</v>
      </c>
      <c r="C10477">
        <v>1</v>
      </c>
      <c r="D10477" t="s">
        <v>11476</v>
      </c>
      <c r="E10477">
        <v>1345</v>
      </c>
      <c r="F10477">
        <v>1545</v>
      </c>
      <c r="G10477">
        <v>0</v>
      </c>
      <c r="H10477">
        <v>245</v>
      </c>
      <c r="I10477">
        <v>13.45</v>
      </c>
      <c r="J10477">
        <v>15.45</v>
      </c>
      <c r="K10477">
        <v>0</v>
      </c>
      <c r="L10477">
        <v>2.4500000000000002</v>
      </c>
    </row>
    <row r="10478" spans="1:12" x14ac:dyDescent="0.25">
      <c r="A10478">
        <v>105053010</v>
      </c>
      <c r="C10478">
        <v>1</v>
      </c>
      <c r="D10478" t="s">
        <v>11477</v>
      </c>
      <c r="E10478">
        <v>1345</v>
      </c>
      <c r="F10478">
        <v>1545</v>
      </c>
      <c r="G10478">
        <v>0</v>
      </c>
      <c r="H10478">
        <v>245</v>
      </c>
      <c r="I10478">
        <v>13.45</v>
      </c>
      <c r="J10478">
        <v>15.45</v>
      </c>
      <c r="K10478">
        <v>0</v>
      </c>
      <c r="L10478">
        <v>2.4500000000000002</v>
      </c>
    </row>
    <row r="10479" spans="1:12" x14ac:dyDescent="0.25">
      <c r="A10479">
        <v>105053020</v>
      </c>
      <c r="C10479">
        <v>1</v>
      </c>
      <c r="D10479" t="s">
        <v>11478</v>
      </c>
      <c r="E10479">
        <v>1345</v>
      </c>
      <c r="F10479">
        <v>1545</v>
      </c>
      <c r="G10479">
        <v>0</v>
      </c>
      <c r="H10479">
        <v>245</v>
      </c>
      <c r="I10479">
        <v>13.45</v>
      </c>
      <c r="J10479">
        <v>15.45</v>
      </c>
      <c r="K10479">
        <v>0</v>
      </c>
      <c r="L10479">
        <v>2.4500000000000002</v>
      </c>
    </row>
    <row r="10480" spans="1:12" x14ac:dyDescent="0.25">
      <c r="A10480">
        <v>105054010</v>
      </c>
      <c r="C10480">
        <v>1</v>
      </c>
      <c r="D10480" t="s">
        <v>11479</v>
      </c>
      <c r="E10480">
        <v>1345</v>
      </c>
      <c r="F10480">
        <v>1545</v>
      </c>
      <c r="G10480">
        <v>0</v>
      </c>
      <c r="H10480">
        <v>245</v>
      </c>
      <c r="I10480">
        <v>13.45</v>
      </c>
      <c r="J10480">
        <v>15.45</v>
      </c>
      <c r="K10480">
        <v>0</v>
      </c>
      <c r="L10480">
        <v>2.4500000000000002</v>
      </c>
    </row>
    <row r="10481" spans="1:12" x14ac:dyDescent="0.25">
      <c r="A10481">
        <v>105054090</v>
      </c>
      <c r="C10481">
        <v>1</v>
      </c>
      <c r="D10481" t="s">
        <v>11480</v>
      </c>
      <c r="E10481">
        <v>1345</v>
      </c>
      <c r="F10481">
        <v>1545</v>
      </c>
      <c r="G10481">
        <v>0</v>
      </c>
      <c r="H10481">
        <v>245</v>
      </c>
      <c r="I10481">
        <v>13.45</v>
      </c>
      <c r="J10481">
        <v>15.45</v>
      </c>
      <c r="K10481">
        <v>0</v>
      </c>
      <c r="L10481">
        <v>2.4500000000000002</v>
      </c>
    </row>
    <row r="10482" spans="1:12" x14ac:dyDescent="0.25">
      <c r="A10482">
        <v>105055000</v>
      </c>
      <c r="C10482">
        <v>1</v>
      </c>
      <c r="D10482" t="s">
        <v>11481</v>
      </c>
      <c r="E10482">
        <v>1345</v>
      </c>
      <c r="F10482">
        <v>1545</v>
      </c>
      <c r="G10482">
        <v>0</v>
      </c>
      <c r="H10482">
        <v>245</v>
      </c>
      <c r="I10482">
        <v>13.45</v>
      </c>
      <c r="J10482">
        <v>15.45</v>
      </c>
      <c r="K10482">
        <v>0</v>
      </c>
      <c r="L10482">
        <v>2.4500000000000002</v>
      </c>
    </row>
    <row r="10483" spans="1:12" x14ac:dyDescent="0.25">
      <c r="A10483">
        <v>105056000</v>
      </c>
      <c r="C10483">
        <v>1</v>
      </c>
      <c r="D10483" t="s">
        <v>11482</v>
      </c>
      <c r="E10483">
        <v>1345</v>
      </c>
      <c r="F10483">
        <v>1545</v>
      </c>
      <c r="G10483">
        <v>0</v>
      </c>
      <c r="H10483">
        <v>245</v>
      </c>
      <c r="I10483">
        <v>13.45</v>
      </c>
      <c r="J10483">
        <v>15.45</v>
      </c>
      <c r="K10483">
        <v>0</v>
      </c>
      <c r="L10483">
        <v>2.4500000000000002</v>
      </c>
    </row>
    <row r="10484" spans="1:12" x14ac:dyDescent="0.25">
      <c r="A10484">
        <v>105057000</v>
      </c>
      <c r="C10484">
        <v>1</v>
      </c>
      <c r="D10484" t="s">
        <v>11483</v>
      </c>
      <c r="E10484">
        <v>1345</v>
      </c>
      <c r="F10484">
        <v>1545</v>
      </c>
      <c r="G10484">
        <v>0</v>
      </c>
      <c r="H10484">
        <v>245</v>
      </c>
      <c r="I10484">
        <v>13.45</v>
      </c>
      <c r="J10484">
        <v>15.45</v>
      </c>
      <c r="K10484">
        <v>0</v>
      </c>
      <c r="L10484">
        <v>2.4500000000000002</v>
      </c>
    </row>
    <row r="10485" spans="1:12" x14ac:dyDescent="0.25">
      <c r="A10485">
        <v>105058010</v>
      </c>
      <c r="C10485">
        <v>1</v>
      </c>
      <c r="D10485" t="s">
        <v>11484</v>
      </c>
      <c r="E10485">
        <v>1345</v>
      </c>
      <c r="F10485">
        <v>1545</v>
      </c>
      <c r="G10485">
        <v>0</v>
      </c>
      <c r="H10485">
        <v>245</v>
      </c>
      <c r="I10485">
        <v>13.45</v>
      </c>
      <c r="J10485">
        <v>15.45</v>
      </c>
      <c r="K10485">
        <v>0</v>
      </c>
      <c r="L10485">
        <v>2.4500000000000002</v>
      </c>
    </row>
    <row r="10486" spans="1:12" x14ac:dyDescent="0.25">
      <c r="A10486">
        <v>105058020</v>
      </c>
      <c r="C10486">
        <v>1</v>
      </c>
      <c r="D10486" t="s">
        <v>11485</v>
      </c>
      <c r="E10486">
        <v>1345</v>
      </c>
      <c r="F10486">
        <v>1545</v>
      </c>
      <c r="G10486">
        <v>0</v>
      </c>
      <c r="H10486">
        <v>245</v>
      </c>
      <c r="I10486">
        <v>13.45</v>
      </c>
      <c r="J10486">
        <v>15.45</v>
      </c>
      <c r="K10486">
        <v>0</v>
      </c>
      <c r="L10486">
        <v>2.4500000000000002</v>
      </c>
    </row>
    <row r="10487" spans="1:12" x14ac:dyDescent="0.25">
      <c r="A10487">
        <v>105058090</v>
      </c>
      <c r="C10487">
        <v>1</v>
      </c>
      <c r="D10487" t="s">
        <v>11486</v>
      </c>
      <c r="E10487">
        <v>1345</v>
      </c>
      <c r="F10487">
        <v>1545</v>
      </c>
      <c r="G10487">
        <v>0</v>
      </c>
      <c r="H10487">
        <v>245</v>
      </c>
      <c r="I10487">
        <v>13.45</v>
      </c>
      <c r="J10487">
        <v>15.45</v>
      </c>
      <c r="K10487">
        <v>0</v>
      </c>
      <c r="L10487">
        <v>2.4500000000000002</v>
      </c>
    </row>
    <row r="10488" spans="1:12" x14ac:dyDescent="0.25">
      <c r="A10488">
        <v>105059000</v>
      </c>
      <c r="C10488">
        <v>1</v>
      </c>
      <c r="D10488" t="s">
        <v>11487</v>
      </c>
      <c r="E10488">
        <v>1345</v>
      </c>
      <c r="F10488">
        <v>1545</v>
      </c>
      <c r="G10488">
        <v>0</v>
      </c>
      <c r="H10488">
        <v>245</v>
      </c>
      <c r="I10488">
        <v>13.45</v>
      </c>
      <c r="J10488">
        <v>15.45</v>
      </c>
      <c r="K10488">
        <v>0</v>
      </c>
      <c r="L10488">
        <v>2.4500000000000002</v>
      </c>
    </row>
    <row r="10489" spans="1:12" x14ac:dyDescent="0.25">
      <c r="A10489">
        <v>106011000</v>
      </c>
      <c r="C10489">
        <v>1</v>
      </c>
      <c r="D10489" t="s">
        <v>11488</v>
      </c>
      <c r="E10489">
        <v>1345</v>
      </c>
      <c r="F10489">
        <v>1545</v>
      </c>
      <c r="G10489">
        <v>0</v>
      </c>
      <c r="H10489">
        <v>245</v>
      </c>
      <c r="I10489">
        <v>13.45</v>
      </c>
      <c r="J10489">
        <v>15.45</v>
      </c>
      <c r="K10489">
        <v>0</v>
      </c>
      <c r="L10489">
        <v>2.4500000000000002</v>
      </c>
    </row>
    <row r="10490" spans="1:12" x14ac:dyDescent="0.25">
      <c r="A10490">
        <v>106019000</v>
      </c>
      <c r="C10490">
        <v>1</v>
      </c>
      <c r="D10490" t="s">
        <v>11489</v>
      </c>
      <c r="E10490">
        <v>1345</v>
      </c>
      <c r="F10490">
        <v>1545</v>
      </c>
      <c r="G10490">
        <v>0</v>
      </c>
      <c r="H10490">
        <v>245</v>
      </c>
      <c r="I10490">
        <v>13.45</v>
      </c>
      <c r="J10490">
        <v>15.45</v>
      </c>
      <c r="K10490">
        <v>0</v>
      </c>
      <c r="L10490">
        <v>2.4500000000000002</v>
      </c>
    </row>
    <row r="10491" spans="1:12" x14ac:dyDescent="0.25">
      <c r="A10491">
        <v>106021000</v>
      </c>
      <c r="C10491">
        <v>1</v>
      </c>
      <c r="D10491" t="s">
        <v>11490</v>
      </c>
      <c r="E10491">
        <v>1345</v>
      </c>
      <c r="F10491">
        <v>1545</v>
      </c>
      <c r="G10491">
        <v>0</v>
      </c>
      <c r="H10491">
        <v>333</v>
      </c>
      <c r="I10491">
        <v>13.45</v>
      </c>
      <c r="J10491">
        <v>15.45</v>
      </c>
      <c r="K10491">
        <v>0</v>
      </c>
      <c r="L10491">
        <v>3.33</v>
      </c>
    </row>
    <row r="10492" spans="1:12" x14ac:dyDescent="0.25">
      <c r="A10492">
        <v>106022010</v>
      </c>
      <c r="C10492">
        <v>1</v>
      </c>
      <c r="D10492" t="s">
        <v>11491</v>
      </c>
      <c r="E10492">
        <v>1345</v>
      </c>
      <c r="F10492">
        <v>1545</v>
      </c>
      <c r="G10492">
        <v>0</v>
      </c>
      <c r="H10492">
        <v>245</v>
      </c>
      <c r="I10492">
        <v>13.45</v>
      </c>
      <c r="J10492">
        <v>15.45</v>
      </c>
      <c r="K10492">
        <v>0</v>
      </c>
      <c r="L10492">
        <v>2.4500000000000002</v>
      </c>
    </row>
    <row r="10493" spans="1:12" x14ac:dyDescent="0.25">
      <c r="A10493">
        <v>106022020</v>
      </c>
      <c r="C10493">
        <v>1</v>
      </c>
      <c r="D10493" t="s">
        <v>11492</v>
      </c>
      <c r="E10493">
        <v>1345</v>
      </c>
      <c r="F10493">
        <v>1545</v>
      </c>
      <c r="G10493">
        <v>0</v>
      </c>
      <c r="H10493">
        <v>245</v>
      </c>
      <c r="I10493">
        <v>13.45</v>
      </c>
      <c r="J10493">
        <v>15.45</v>
      </c>
      <c r="K10493">
        <v>0</v>
      </c>
      <c r="L10493">
        <v>2.4500000000000002</v>
      </c>
    </row>
    <row r="10494" spans="1:12" x14ac:dyDescent="0.25">
      <c r="A10494">
        <v>106022030</v>
      </c>
      <c r="C10494">
        <v>1</v>
      </c>
      <c r="D10494" t="s">
        <v>11493</v>
      </c>
      <c r="E10494">
        <v>1345</v>
      </c>
      <c r="F10494">
        <v>1545</v>
      </c>
      <c r="G10494">
        <v>0</v>
      </c>
      <c r="H10494">
        <v>245</v>
      </c>
      <c r="I10494">
        <v>13.45</v>
      </c>
      <c r="J10494">
        <v>15.45</v>
      </c>
      <c r="K10494">
        <v>0</v>
      </c>
      <c r="L10494">
        <v>2.4500000000000002</v>
      </c>
    </row>
    <row r="10495" spans="1:12" x14ac:dyDescent="0.25">
      <c r="A10495">
        <v>106022090</v>
      </c>
      <c r="C10495">
        <v>1</v>
      </c>
      <c r="D10495" t="s">
        <v>11494</v>
      </c>
      <c r="E10495">
        <v>1345</v>
      </c>
      <c r="F10495">
        <v>1545</v>
      </c>
      <c r="G10495">
        <v>0</v>
      </c>
      <c r="H10495">
        <v>245</v>
      </c>
      <c r="I10495">
        <v>13.45</v>
      </c>
      <c r="J10495">
        <v>15.45</v>
      </c>
      <c r="K10495">
        <v>0</v>
      </c>
      <c r="L10495">
        <v>2.4500000000000002</v>
      </c>
    </row>
    <row r="10496" spans="1:12" x14ac:dyDescent="0.25">
      <c r="A10496">
        <v>106023010</v>
      </c>
      <c r="C10496">
        <v>1</v>
      </c>
      <c r="D10496" t="s">
        <v>11495</v>
      </c>
      <c r="E10496">
        <v>1345</v>
      </c>
      <c r="F10496">
        <v>1545</v>
      </c>
      <c r="G10496">
        <v>0</v>
      </c>
      <c r="H10496">
        <v>245</v>
      </c>
      <c r="I10496">
        <v>13.45</v>
      </c>
      <c r="J10496">
        <v>15.45</v>
      </c>
      <c r="K10496">
        <v>0</v>
      </c>
      <c r="L10496">
        <v>2.4500000000000002</v>
      </c>
    </row>
    <row r="10497" spans="1:12" x14ac:dyDescent="0.25">
      <c r="A10497">
        <v>106023020</v>
      </c>
      <c r="C10497">
        <v>1</v>
      </c>
      <c r="D10497" t="s">
        <v>11496</v>
      </c>
      <c r="E10497">
        <v>1345</v>
      </c>
      <c r="F10497">
        <v>1545</v>
      </c>
      <c r="G10497">
        <v>0</v>
      </c>
      <c r="H10497">
        <v>245</v>
      </c>
      <c r="I10497">
        <v>13.45</v>
      </c>
      <c r="J10497">
        <v>15.45</v>
      </c>
      <c r="K10497">
        <v>0</v>
      </c>
      <c r="L10497">
        <v>2.4500000000000002</v>
      </c>
    </row>
    <row r="10498" spans="1:12" x14ac:dyDescent="0.25">
      <c r="A10498">
        <v>106023030</v>
      </c>
      <c r="C10498">
        <v>1</v>
      </c>
      <c r="D10498" t="s">
        <v>11497</v>
      </c>
      <c r="E10498">
        <v>1345</v>
      </c>
      <c r="F10498">
        <v>1545</v>
      </c>
      <c r="G10498">
        <v>0</v>
      </c>
      <c r="H10498">
        <v>245</v>
      </c>
      <c r="I10498">
        <v>13.45</v>
      </c>
      <c r="J10498">
        <v>15.45</v>
      </c>
      <c r="K10498">
        <v>0</v>
      </c>
      <c r="L10498">
        <v>2.4500000000000002</v>
      </c>
    </row>
    <row r="10499" spans="1:12" x14ac:dyDescent="0.25">
      <c r="A10499">
        <v>106029000</v>
      </c>
      <c r="C10499">
        <v>1</v>
      </c>
      <c r="D10499" t="s">
        <v>11498</v>
      </c>
      <c r="E10499">
        <v>1345</v>
      </c>
      <c r="F10499">
        <v>1545</v>
      </c>
      <c r="G10499">
        <v>0</v>
      </c>
      <c r="H10499">
        <v>245</v>
      </c>
      <c r="I10499">
        <v>13.45</v>
      </c>
      <c r="J10499">
        <v>15.45</v>
      </c>
      <c r="K10499">
        <v>0</v>
      </c>
      <c r="L10499">
        <v>2.4500000000000002</v>
      </c>
    </row>
    <row r="10500" spans="1:12" x14ac:dyDescent="0.25">
      <c r="A10500">
        <v>106030000</v>
      </c>
      <c r="C10500">
        <v>1</v>
      </c>
      <c r="D10500" t="s">
        <v>11499</v>
      </c>
      <c r="E10500">
        <v>1345</v>
      </c>
      <c r="F10500">
        <v>1545</v>
      </c>
      <c r="G10500">
        <v>0</v>
      </c>
      <c r="H10500">
        <v>245</v>
      </c>
      <c r="I10500">
        <v>13.45</v>
      </c>
      <c r="J10500">
        <v>15.45</v>
      </c>
      <c r="K10500">
        <v>0</v>
      </c>
      <c r="L10500">
        <v>2.4500000000000002</v>
      </c>
    </row>
    <row r="10501" spans="1:12" x14ac:dyDescent="0.25">
      <c r="A10501">
        <v>106041000</v>
      </c>
      <c r="C10501">
        <v>1</v>
      </c>
      <c r="D10501" t="s">
        <v>11500</v>
      </c>
      <c r="E10501">
        <v>1345</v>
      </c>
      <c r="F10501">
        <v>1545</v>
      </c>
      <c r="G10501">
        <v>0</v>
      </c>
      <c r="H10501">
        <v>245</v>
      </c>
      <c r="I10501">
        <v>13.45</v>
      </c>
      <c r="J10501">
        <v>15.45</v>
      </c>
      <c r="K10501">
        <v>0</v>
      </c>
      <c r="L10501">
        <v>2.4500000000000002</v>
      </c>
    </row>
    <row r="10502" spans="1:12" x14ac:dyDescent="0.25">
      <c r="A10502">
        <v>106042010</v>
      </c>
      <c r="C10502">
        <v>1</v>
      </c>
      <c r="D10502" t="s">
        <v>11501</v>
      </c>
      <c r="E10502">
        <v>1345</v>
      </c>
      <c r="F10502">
        <v>1545</v>
      </c>
      <c r="G10502">
        <v>0</v>
      </c>
      <c r="H10502">
        <v>245</v>
      </c>
      <c r="I10502">
        <v>13.45</v>
      </c>
      <c r="J10502">
        <v>15.45</v>
      </c>
      <c r="K10502">
        <v>0</v>
      </c>
      <c r="L10502">
        <v>2.4500000000000002</v>
      </c>
    </row>
    <row r="10503" spans="1:12" x14ac:dyDescent="0.25">
      <c r="A10503">
        <v>106042020</v>
      </c>
      <c r="C10503">
        <v>1</v>
      </c>
      <c r="D10503" t="s">
        <v>11502</v>
      </c>
      <c r="E10503">
        <v>1345</v>
      </c>
      <c r="F10503">
        <v>1545</v>
      </c>
      <c r="G10503">
        <v>0</v>
      </c>
      <c r="H10503">
        <v>245</v>
      </c>
      <c r="I10503">
        <v>13.45</v>
      </c>
      <c r="J10503">
        <v>15.45</v>
      </c>
      <c r="K10503">
        <v>0</v>
      </c>
      <c r="L10503">
        <v>2.4500000000000002</v>
      </c>
    </row>
    <row r="10504" spans="1:12" x14ac:dyDescent="0.25">
      <c r="A10504">
        <v>106042030</v>
      </c>
      <c r="C10504">
        <v>1</v>
      </c>
      <c r="D10504" t="s">
        <v>11503</v>
      </c>
      <c r="E10504">
        <v>1345</v>
      </c>
      <c r="F10504">
        <v>1545</v>
      </c>
      <c r="G10504">
        <v>0</v>
      </c>
      <c r="H10504">
        <v>362</v>
      </c>
      <c r="I10504">
        <v>13.45</v>
      </c>
      <c r="J10504">
        <v>15.45</v>
      </c>
      <c r="K10504">
        <v>0</v>
      </c>
      <c r="L10504">
        <v>3.62</v>
      </c>
    </row>
    <row r="10505" spans="1:12" x14ac:dyDescent="0.25">
      <c r="A10505">
        <v>106043000</v>
      </c>
      <c r="C10505">
        <v>1</v>
      </c>
      <c r="D10505" t="s">
        <v>11504</v>
      </c>
      <c r="E10505">
        <v>1345</v>
      </c>
      <c r="F10505">
        <v>1545</v>
      </c>
      <c r="G10505">
        <v>0</v>
      </c>
      <c r="H10505">
        <v>331</v>
      </c>
      <c r="I10505">
        <v>13.45</v>
      </c>
      <c r="J10505">
        <v>15.45</v>
      </c>
      <c r="K10505">
        <v>0</v>
      </c>
      <c r="L10505">
        <v>3.31</v>
      </c>
    </row>
    <row r="10506" spans="1:12" x14ac:dyDescent="0.25">
      <c r="A10506">
        <v>106044000</v>
      </c>
      <c r="C10506">
        <v>1</v>
      </c>
      <c r="D10506" t="s">
        <v>11505</v>
      </c>
      <c r="E10506">
        <v>1345</v>
      </c>
      <c r="F10506">
        <v>1545</v>
      </c>
      <c r="G10506">
        <v>0</v>
      </c>
      <c r="H10506">
        <v>245</v>
      </c>
      <c r="I10506">
        <v>13.45</v>
      </c>
      <c r="J10506">
        <v>15.45</v>
      </c>
      <c r="K10506">
        <v>0</v>
      </c>
      <c r="L10506">
        <v>2.4500000000000002</v>
      </c>
    </row>
    <row r="10507" spans="1:12" x14ac:dyDescent="0.25">
      <c r="A10507">
        <v>106049000</v>
      </c>
      <c r="C10507">
        <v>1</v>
      </c>
      <c r="D10507" t="s">
        <v>11506</v>
      </c>
      <c r="E10507">
        <v>1345</v>
      </c>
      <c r="F10507">
        <v>1545</v>
      </c>
      <c r="G10507">
        <v>0</v>
      </c>
      <c r="H10507">
        <v>323</v>
      </c>
      <c r="I10507">
        <v>13.45</v>
      </c>
      <c r="J10507">
        <v>15.45</v>
      </c>
      <c r="K10507">
        <v>0</v>
      </c>
      <c r="L10507">
        <v>3.23</v>
      </c>
    </row>
    <row r="10508" spans="1:12" x14ac:dyDescent="0.25">
      <c r="A10508">
        <v>106051000</v>
      </c>
      <c r="C10508">
        <v>1</v>
      </c>
      <c r="D10508" t="s">
        <v>11507</v>
      </c>
      <c r="E10508">
        <v>1345</v>
      </c>
      <c r="F10508">
        <v>1545</v>
      </c>
      <c r="G10508">
        <v>0</v>
      </c>
      <c r="H10508">
        <v>245</v>
      </c>
      <c r="I10508">
        <v>13.45</v>
      </c>
      <c r="J10508">
        <v>15.45</v>
      </c>
      <c r="K10508">
        <v>0</v>
      </c>
      <c r="L10508">
        <v>2.4500000000000002</v>
      </c>
    </row>
    <row r="10509" spans="1:12" x14ac:dyDescent="0.25">
      <c r="A10509">
        <v>106052000</v>
      </c>
      <c r="C10509">
        <v>1</v>
      </c>
      <c r="D10509" t="s">
        <v>11508</v>
      </c>
      <c r="E10509">
        <v>1345</v>
      </c>
      <c r="F10509">
        <v>1545</v>
      </c>
      <c r="G10509">
        <v>0</v>
      </c>
      <c r="H10509">
        <v>245</v>
      </c>
      <c r="I10509">
        <v>13.45</v>
      </c>
      <c r="J10509">
        <v>15.45</v>
      </c>
      <c r="K10509">
        <v>0</v>
      </c>
      <c r="L10509">
        <v>2.4500000000000002</v>
      </c>
    </row>
    <row r="10510" spans="1:12" x14ac:dyDescent="0.25">
      <c r="A10510">
        <v>106053000</v>
      </c>
      <c r="C10510">
        <v>1</v>
      </c>
      <c r="D10510" t="s">
        <v>11509</v>
      </c>
      <c r="E10510">
        <v>1345</v>
      </c>
      <c r="F10510">
        <v>1545</v>
      </c>
      <c r="G10510">
        <v>0</v>
      </c>
      <c r="H10510">
        <v>245</v>
      </c>
      <c r="I10510">
        <v>13.45</v>
      </c>
      <c r="J10510">
        <v>15.45</v>
      </c>
      <c r="K10510">
        <v>0</v>
      </c>
      <c r="L10510">
        <v>2.4500000000000002</v>
      </c>
    </row>
    <row r="10511" spans="1:12" x14ac:dyDescent="0.25">
      <c r="A10511">
        <v>106059000</v>
      </c>
      <c r="C10511">
        <v>1</v>
      </c>
      <c r="D10511" t="s">
        <v>11510</v>
      </c>
      <c r="E10511">
        <v>1345</v>
      </c>
      <c r="F10511">
        <v>1545</v>
      </c>
      <c r="G10511">
        <v>0</v>
      </c>
      <c r="H10511">
        <v>323</v>
      </c>
      <c r="I10511">
        <v>13.45</v>
      </c>
      <c r="J10511">
        <v>15.45</v>
      </c>
      <c r="K10511">
        <v>0</v>
      </c>
      <c r="L10511">
        <v>3.23</v>
      </c>
    </row>
    <row r="10512" spans="1:12" x14ac:dyDescent="0.25">
      <c r="A10512">
        <v>106061000</v>
      </c>
      <c r="C10512">
        <v>1</v>
      </c>
      <c r="D10512" t="s">
        <v>11511</v>
      </c>
      <c r="E10512">
        <v>1345</v>
      </c>
      <c r="F10512">
        <v>1545</v>
      </c>
      <c r="G10512">
        <v>0</v>
      </c>
      <c r="H10512">
        <v>245</v>
      </c>
      <c r="I10512">
        <v>13.45</v>
      </c>
      <c r="J10512">
        <v>15.45</v>
      </c>
      <c r="K10512">
        <v>0</v>
      </c>
      <c r="L10512">
        <v>2.4500000000000002</v>
      </c>
    </row>
    <row r="10513" spans="1:12" x14ac:dyDescent="0.25">
      <c r="A10513">
        <v>106062000</v>
      </c>
      <c r="C10513">
        <v>1</v>
      </c>
      <c r="D10513" t="s">
        <v>11512</v>
      </c>
      <c r="E10513">
        <v>1345</v>
      </c>
      <c r="F10513">
        <v>1545</v>
      </c>
      <c r="G10513">
        <v>0</v>
      </c>
      <c r="H10513">
        <v>245</v>
      </c>
      <c r="I10513">
        <v>13.45</v>
      </c>
      <c r="J10513">
        <v>15.45</v>
      </c>
      <c r="K10513">
        <v>0</v>
      </c>
      <c r="L10513">
        <v>2.4500000000000002</v>
      </c>
    </row>
    <row r="10514" spans="1:12" x14ac:dyDescent="0.25">
      <c r="A10514">
        <v>106069000</v>
      </c>
      <c r="C10514">
        <v>1</v>
      </c>
      <c r="D10514" t="s">
        <v>11513</v>
      </c>
      <c r="E10514">
        <v>1345</v>
      </c>
      <c r="F10514">
        <v>1545</v>
      </c>
      <c r="G10514">
        <v>0</v>
      </c>
      <c r="H10514">
        <v>361</v>
      </c>
      <c r="I10514">
        <v>13.45</v>
      </c>
      <c r="J10514">
        <v>15.45</v>
      </c>
      <c r="K10514">
        <v>0</v>
      </c>
      <c r="L10514">
        <v>3.61</v>
      </c>
    </row>
    <row r="10515" spans="1:12" x14ac:dyDescent="0.25">
      <c r="A10515">
        <v>106071000</v>
      </c>
      <c r="C10515">
        <v>1</v>
      </c>
      <c r="D10515" t="s">
        <v>11514</v>
      </c>
      <c r="E10515">
        <v>1345</v>
      </c>
      <c r="F10515">
        <v>1545</v>
      </c>
      <c r="G10515">
        <v>0</v>
      </c>
      <c r="H10515">
        <v>245</v>
      </c>
      <c r="I10515">
        <v>13.45</v>
      </c>
      <c r="J10515">
        <v>15.45</v>
      </c>
      <c r="K10515">
        <v>0</v>
      </c>
      <c r="L10515">
        <v>2.4500000000000002</v>
      </c>
    </row>
    <row r="10516" spans="1:12" x14ac:dyDescent="0.25">
      <c r="A10516">
        <v>106079000</v>
      </c>
      <c r="C10516">
        <v>1</v>
      </c>
      <c r="D10516" t="s">
        <v>11515</v>
      </c>
      <c r="E10516">
        <v>1345</v>
      </c>
      <c r="F10516">
        <v>1545</v>
      </c>
      <c r="G10516">
        <v>0</v>
      </c>
      <c r="H10516">
        <v>500</v>
      </c>
      <c r="I10516">
        <v>13.45</v>
      </c>
      <c r="J10516">
        <v>15.45</v>
      </c>
      <c r="K10516">
        <v>0</v>
      </c>
      <c r="L10516">
        <v>5</v>
      </c>
    </row>
    <row r="10517" spans="1:12" x14ac:dyDescent="0.25">
      <c r="A10517">
        <v>106081000</v>
      </c>
      <c r="C10517">
        <v>1</v>
      </c>
      <c r="D10517" t="s">
        <v>11516</v>
      </c>
      <c r="E10517">
        <v>1345</v>
      </c>
      <c r="F10517">
        <v>1545</v>
      </c>
      <c r="G10517">
        <v>0</v>
      </c>
      <c r="H10517">
        <v>245</v>
      </c>
      <c r="I10517">
        <v>13.45</v>
      </c>
      <c r="J10517">
        <v>15.45</v>
      </c>
      <c r="K10517">
        <v>0</v>
      </c>
      <c r="L10517">
        <v>2.4500000000000002</v>
      </c>
    </row>
    <row r="10518" spans="1:12" x14ac:dyDescent="0.25">
      <c r="A10518">
        <v>106082000</v>
      </c>
      <c r="C10518">
        <v>1</v>
      </c>
      <c r="D10518" t="s">
        <v>11517</v>
      </c>
      <c r="E10518">
        <v>1345</v>
      </c>
      <c r="F10518">
        <v>1545</v>
      </c>
      <c r="G10518">
        <v>0</v>
      </c>
      <c r="H10518">
        <v>245</v>
      </c>
      <c r="I10518">
        <v>13.45</v>
      </c>
      <c r="J10518">
        <v>15.45</v>
      </c>
      <c r="K10518">
        <v>0</v>
      </c>
      <c r="L10518">
        <v>2.4500000000000002</v>
      </c>
    </row>
    <row r="10519" spans="1:12" x14ac:dyDescent="0.25">
      <c r="A10519">
        <v>106083000</v>
      </c>
      <c r="C10519">
        <v>1</v>
      </c>
      <c r="D10519" t="s">
        <v>11518</v>
      </c>
      <c r="E10519">
        <v>1345</v>
      </c>
      <c r="F10519">
        <v>1545</v>
      </c>
      <c r="G10519">
        <v>0</v>
      </c>
      <c r="H10519">
        <v>245</v>
      </c>
      <c r="I10519">
        <v>13.45</v>
      </c>
      <c r="J10519">
        <v>15.45</v>
      </c>
      <c r="K10519">
        <v>0</v>
      </c>
      <c r="L10519">
        <v>2.4500000000000002</v>
      </c>
    </row>
    <row r="10520" spans="1:12" x14ac:dyDescent="0.25">
      <c r="A10520">
        <v>106084000</v>
      </c>
      <c r="C10520">
        <v>1</v>
      </c>
      <c r="D10520" t="s">
        <v>11519</v>
      </c>
      <c r="E10520">
        <v>1345</v>
      </c>
      <c r="F10520">
        <v>1545</v>
      </c>
      <c r="G10520">
        <v>0</v>
      </c>
      <c r="H10520">
        <v>245</v>
      </c>
      <c r="I10520">
        <v>13.45</v>
      </c>
      <c r="J10520">
        <v>15.45</v>
      </c>
      <c r="K10520">
        <v>0</v>
      </c>
      <c r="L10520">
        <v>2.4500000000000002</v>
      </c>
    </row>
    <row r="10521" spans="1:12" x14ac:dyDescent="0.25">
      <c r="A10521">
        <v>106089000</v>
      </c>
      <c r="C10521">
        <v>1</v>
      </c>
      <c r="D10521" t="s">
        <v>11520</v>
      </c>
      <c r="E10521">
        <v>1345</v>
      </c>
      <c r="F10521">
        <v>1545</v>
      </c>
      <c r="G10521">
        <v>0</v>
      </c>
      <c r="H10521">
        <v>245</v>
      </c>
      <c r="I10521">
        <v>13.45</v>
      </c>
      <c r="J10521">
        <v>15.45</v>
      </c>
      <c r="K10521">
        <v>0</v>
      </c>
      <c r="L10521">
        <v>2.4500000000000002</v>
      </c>
    </row>
    <row r="10522" spans="1:12" x14ac:dyDescent="0.25">
      <c r="A10522">
        <v>107010000</v>
      </c>
      <c r="C10522">
        <v>1</v>
      </c>
      <c r="D10522" t="s">
        <v>11521</v>
      </c>
      <c r="E10522">
        <v>1345</v>
      </c>
      <c r="F10522">
        <v>1545</v>
      </c>
      <c r="G10522">
        <v>0</v>
      </c>
      <c r="H10522">
        <v>431</v>
      </c>
      <c r="I10522">
        <v>13.45</v>
      </c>
      <c r="J10522">
        <v>15.45</v>
      </c>
      <c r="K10522">
        <v>0</v>
      </c>
      <c r="L10522">
        <v>4.3099999999999996</v>
      </c>
    </row>
    <row r="10523" spans="1:12" x14ac:dyDescent="0.25">
      <c r="A10523">
        <v>107020000</v>
      </c>
      <c r="C10523">
        <v>1</v>
      </c>
      <c r="D10523" t="s">
        <v>11522</v>
      </c>
      <c r="E10523">
        <v>1345</v>
      </c>
      <c r="F10523">
        <v>1545</v>
      </c>
      <c r="G10523">
        <v>0</v>
      </c>
      <c r="H10523">
        <v>431</v>
      </c>
      <c r="I10523">
        <v>13.45</v>
      </c>
      <c r="J10523">
        <v>15.45</v>
      </c>
      <c r="K10523">
        <v>0</v>
      </c>
      <c r="L10523">
        <v>4.3099999999999996</v>
      </c>
    </row>
    <row r="10524" spans="1:12" x14ac:dyDescent="0.25">
      <c r="A10524">
        <v>107030000</v>
      </c>
      <c r="C10524">
        <v>1</v>
      </c>
      <c r="D10524" t="s">
        <v>11523</v>
      </c>
      <c r="E10524">
        <v>1345</v>
      </c>
      <c r="F10524">
        <v>1545</v>
      </c>
      <c r="G10524">
        <v>0</v>
      </c>
      <c r="H10524">
        <v>431</v>
      </c>
      <c r="I10524">
        <v>13.45</v>
      </c>
      <c r="J10524">
        <v>15.45</v>
      </c>
      <c r="K10524">
        <v>0</v>
      </c>
      <c r="L10524">
        <v>4.3099999999999996</v>
      </c>
    </row>
    <row r="10525" spans="1:12" x14ac:dyDescent="0.25">
      <c r="A10525">
        <v>108011100</v>
      </c>
      <c r="C10525">
        <v>1</v>
      </c>
      <c r="D10525" t="s">
        <v>11524</v>
      </c>
      <c r="E10525">
        <v>1345</v>
      </c>
      <c r="F10525">
        <v>1545</v>
      </c>
      <c r="G10525">
        <v>0</v>
      </c>
      <c r="H10525">
        <v>200</v>
      </c>
      <c r="I10525">
        <v>13.45</v>
      </c>
      <c r="J10525">
        <v>15.45</v>
      </c>
      <c r="K10525">
        <v>0</v>
      </c>
      <c r="L10525">
        <v>2</v>
      </c>
    </row>
    <row r="10526" spans="1:12" x14ac:dyDescent="0.25">
      <c r="A10526">
        <v>108011200</v>
      </c>
      <c r="C10526">
        <v>1</v>
      </c>
      <c r="D10526" t="s">
        <v>11525</v>
      </c>
      <c r="E10526">
        <v>1345</v>
      </c>
      <c r="F10526">
        <v>1545</v>
      </c>
      <c r="G10526">
        <v>0</v>
      </c>
      <c r="H10526">
        <v>200</v>
      </c>
      <c r="I10526">
        <v>13.45</v>
      </c>
      <c r="J10526">
        <v>15.45</v>
      </c>
      <c r="K10526">
        <v>0</v>
      </c>
      <c r="L10526">
        <v>2</v>
      </c>
    </row>
    <row r="10527" spans="1:12" x14ac:dyDescent="0.25">
      <c r="A10527">
        <v>108012000</v>
      </c>
      <c r="C10527">
        <v>1</v>
      </c>
      <c r="D10527" t="s">
        <v>11526</v>
      </c>
      <c r="E10527">
        <v>1345</v>
      </c>
      <c r="F10527">
        <v>1545</v>
      </c>
      <c r="G10527">
        <v>0</v>
      </c>
      <c r="H10527">
        <v>200</v>
      </c>
      <c r="I10527">
        <v>13.45</v>
      </c>
      <c r="J10527">
        <v>15.45</v>
      </c>
      <c r="K10527">
        <v>0</v>
      </c>
      <c r="L10527">
        <v>2</v>
      </c>
    </row>
    <row r="10528" spans="1:12" x14ac:dyDescent="0.25">
      <c r="A10528">
        <v>108021000</v>
      </c>
      <c r="C10528">
        <v>1</v>
      </c>
      <c r="D10528" t="s">
        <v>11527</v>
      </c>
      <c r="E10528">
        <v>1345</v>
      </c>
      <c r="F10528">
        <v>1545</v>
      </c>
      <c r="G10528">
        <v>0</v>
      </c>
      <c r="H10528">
        <v>200</v>
      </c>
      <c r="I10528">
        <v>13.45</v>
      </c>
      <c r="J10528">
        <v>15.45</v>
      </c>
      <c r="K10528">
        <v>0</v>
      </c>
      <c r="L10528">
        <v>2</v>
      </c>
    </row>
    <row r="10529" spans="1:12" x14ac:dyDescent="0.25">
      <c r="A10529">
        <v>108022000</v>
      </c>
      <c r="C10529">
        <v>1</v>
      </c>
      <c r="D10529" t="s">
        <v>11528</v>
      </c>
      <c r="E10529">
        <v>1345</v>
      </c>
      <c r="F10529">
        <v>1545</v>
      </c>
      <c r="G10529">
        <v>0</v>
      </c>
      <c r="H10529">
        <v>200</v>
      </c>
      <c r="I10529">
        <v>13.45</v>
      </c>
      <c r="J10529">
        <v>15.45</v>
      </c>
      <c r="K10529">
        <v>0</v>
      </c>
      <c r="L10529">
        <v>2</v>
      </c>
    </row>
    <row r="10530" spans="1:12" x14ac:dyDescent="0.25">
      <c r="A10530">
        <v>108023000</v>
      </c>
      <c r="C10530">
        <v>1</v>
      </c>
      <c r="D10530" t="s">
        <v>11529</v>
      </c>
      <c r="E10530">
        <v>1345</v>
      </c>
      <c r="F10530">
        <v>1545</v>
      </c>
      <c r="G10530">
        <v>0</v>
      </c>
      <c r="H10530">
        <v>200</v>
      </c>
      <c r="I10530">
        <v>13.45</v>
      </c>
      <c r="J10530">
        <v>15.45</v>
      </c>
      <c r="K10530">
        <v>0</v>
      </c>
      <c r="L10530">
        <v>2</v>
      </c>
    </row>
    <row r="10531" spans="1:12" x14ac:dyDescent="0.25">
      <c r="A10531">
        <v>109011000</v>
      </c>
      <c r="C10531">
        <v>1</v>
      </c>
      <c r="D10531" t="s">
        <v>11530</v>
      </c>
      <c r="E10531">
        <v>1345</v>
      </c>
      <c r="F10531">
        <v>1545</v>
      </c>
      <c r="G10531">
        <v>0</v>
      </c>
      <c r="H10531">
        <v>315</v>
      </c>
      <c r="I10531">
        <v>13.45</v>
      </c>
      <c r="J10531">
        <v>15.45</v>
      </c>
      <c r="K10531">
        <v>0</v>
      </c>
      <c r="L10531">
        <v>3.15</v>
      </c>
    </row>
    <row r="10532" spans="1:12" x14ac:dyDescent="0.25">
      <c r="A10532">
        <v>109012100</v>
      </c>
      <c r="C10532">
        <v>1</v>
      </c>
      <c r="D10532" t="s">
        <v>11531</v>
      </c>
      <c r="E10532">
        <v>1345</v>
      </c>
      <c r="F10532">
        <v>1545</v>
      </c>
      <c r="G10532">
        <v>0</v>
      </c>
      <c r="H10532">
        <v>480</v>
      </c>
      <c r="I10532">
        <v>13.45</v>
      </c>
      <c r="J10532">
        <v>15.45</v>
      </c>
      <c r="K10532">
        <v>0</v>
      </c>
      <c r="L10532">
        <v>4.8</v>
      </c>
    </row>
    <row r="10533" spans="1:12" x14ac:dyDescent="0.25">
      <c r="A10533">
        <v>109012200</v>
      </c>
      <c r="C10533">
        <v>1</v>
      </c>
      <c r="D10533" t="s">
        <v>11532</v>
      </c>
      <c r="E10533">
        <v>1345</v>
      </c>
      <c r="F10533">
        <v>1545</v>
      </c>
      <c r="G10533">
        <v>0</v>
      </c>
      <c r="H10533">
        <v>481</v>
      </c>
      <c r="I10533">
        <v>13.45</v>
      </c>
      <c r="J10533">
        <v>15.45</v>
      </c>
      <c r="K10533">
        <v>0</v>
      </c>
      <c r="L10533">
        <v>4.8099999999999996</v>
      </c>
    </row>
    <row r="10534" spans="1:12" x14ac:dyDescent="0.25">
      <c r="A10534">
        <v>109012900</v>
      </c>
      <c r="C10534">
        <v>1</v>
      </c>
      <c r="D10534" t="s">
        <v>11533</v>
      </c>
      <c r="E10534">
        <v>1345</v>
      </c>
      <c r="F10534">
        <v>1545</v>
      </c>
      <c r="G10534">
        <v>0</v>
      </c>
      <c r="H10534">
        <v>478</v>
      </c>
      <c r="I10534">
        <v>13.45</v>
      </c>
      <c r="J10534">
        <v>15.45</v>
      </c>
      <c r="K10534">
        <v>0</v>
      </c>
      <c r="L10534">
        <v>4.78</v>
      </c>
    </row>
    <row r="10535" spans="1:12" x14ac:dyDescent="0.25">
      <c r="A10535">
        <v>109013100</v>
      </c>
      <c r="C10535">
        <v>1</v>
      </c>
      <c r="D10535" t="s">
        <v>11534</v>
      </c>
      <c r="E10535">
        <v>1345</v>
      </c>
      <c r="F10535">
        <v>1545</v>
      </c>
      <c r="G10535">
        <v>0</v>
      </c>
      <c r="H10535">
        <v>475</v>
      </c>
      <c r="I10535">
        <v>13.45</v>
      </c>
      <c r="J10535">
        <v>15.45</v>
      </c>
      <c r="K10535">
        <v>0</v>
      </c>
      <c r="L10535">
        <v>4.75</v>
      </c>
    </row>
    <row r="10536" spans="1:12" x14ac:dyDescent="0.25">
      <c r="A10536">
        <v>109013200</v>
      </c>
      <c r="C10536">
        <v>1</v>
      </c>
      <c r="D10536" t="s">
        <v>11535</v>
      </c>
      <c r="E10536">
        <v>1345</v>
      </c>
      <c r="F10536">
        <v>1545</v>
      </c>
      <c r="G10536">
        <v>0</v>
      </c>
      <c r="H10536">
        <v>482</v>
      </c>
      <c r="I10536">
        <v>13.45</v>
      </c>
      <c r="J10536">
        <v>15.45</v>
      </c>
      <c r="K10536">
        <v>0</v>
      </c>
      <c r="L10536">
        <v>4.82</v>
      </c>
    </row>
    <row r="10537" spans="1:12" x14ac:dyDescent="0.25">
      <c r="A10537">
        <v>109013300</v>
      </c>
      <c r="C10537">
        <v>1</v>
      </c>
      <c r="D10537" t="s">
        <v>11536</v>
      </c>
      <c r="E10537">
        <v>1345</v>
      </c>
      <c r="F10537">
        <v>1545</v>
      </c>
      <c r="G10537">
        <v>0</v>
      </c>
      <c r="H10537">
        <v>482</v>
      </c>
      <c r="I10537">
        <v>13.45</v>
      </c>
      <c r="J10537">
        <v>15.45</v>
      </c>
      <c r="K10537">
        <v>0</v>
      </c>
      <c r="L10537">
        <v>4.82</v>
      </c>
    </row>
    <row r="10538" spans="1:12" x14ac:dyDescent="0.25">
      <c r="A10538">
        <v>109013400</v>
      </c>
      <c r="C10538">
        <v>1</v>
      </c>
      <c r="D10538" t="s">
        <v>11537</v>
      </c>
      <c r="E10538">
        <v>1345</v>
      </c>
      <c r="F10538">
        <v>1545</v>
      </c>
      <c r="G10538">
        <v>0</v>
      </c>
      <c r="H10538">
        <v>482</v>
      </c>
      <c r="I10538">
        <v>13.45</v>
      </c>
      <c r="J10538">
        <v>15.45</v>
      </c>
      <c r="K10538">
        <v>0</v>
      </c>
      <c r="L10538">
        <v>4.82</v>
      </c>
    </row>
    <row r="10539" spans="1:12" x14ac:dyDescent="0.25">
      <c r="A10539">
        <v>109013500</v>
      </c>
      <c r="C10539">
        <v>1</v>
      </c>
      <c r="D10539" t="s">
        <v>11538</v>
      </c>
      <c r="E10539">
        <v>1345</v>
      </c>
      <c r="F10539">
        <v>1545</v>
      </c>
      <c r="G10539">
        <v>0</v>
      </c>
      <c r="H10539">
        <v>482</v>
      </c>
      <c r="I10539">
        <v>13.45</v>
      </c>
      <c r="J10539">
        <v>15.45</v>
      </c>
      <c r="K10539">
        <v>0</v>
      </c>
      <c r="L10539">
        <v>4.82</v>
      </c>
    </row>
    <row r="10540" spans="1:12" x14ac:dyDescent="0.25">
      <c r="A10540">
        <v>109013600</v>
      </c>
      <c r="C10540">
        <v>1</v>
      </c>
      <c r="D10540" t="s">
        <v>11539</v>
      </c>
      <c r="E10540">
        <v>1345</v>
      </c>
      <c r="F10540">
        <v>1545</v>
      </c>
      <c r="G10540">
        <v>0</v>
      </c>
      <c r="H10540">
        <v>482</v>
      </c>
      <c r="I10540">
        <v>13.45</v>
      </c>
      <c r="J10540">
        <v>15.45</v>
      </c>
      <c r="K10540">
        <v>0</v>
      </c>
      <c r="L10540">
        <v>4.82</v>
      </c>
    </row>
    <row r="10541" spans="1:12" x14ac:dyDescent="0.25">
      <c r="A10541">
        <v>109013900</v>
      </c>
      <c r="C10541">
        <v>1</v>
      </c>
      <c r="D10541" t="s">
        <v>11540</v>
      </c>
      <c r="E10541">
        <v>1345</v>
      </c>
      <c r="F10541">
        <v>1545</v>
      </c>
      <c r="G10541">
        <v>0</v>
      </c>
      <c r="H10541">
        <v>481</v>
      </c>
      <c r="I10541">
        <v>13.45</v>
      </c>
      <c r="J10541">
        <v>15.45</v>
      </c>
      <c r="K10541">
        <v>0</v>
      </c>
      <c r="L10541">
        <v>4.8099999999999996</v>
      </c>
    </row>
    <row r="10542" spans="1:12" x14ac:dyDescent="0.25">
      <c r="A10542">
        <v>109014000</v>
      </c>
      <c r="C10542">
        <v>1</v>
      </c>
      <c r="D10542" t="s">
        <v>11541</v>
      </c>
      <c r="E10542">
        <v>1345</v>
      </c>
      <c r="F10542">
        <v>1545</v>
      </c>
      <c r="G10542">
        <v>0</v>
      </c>
      <c r="H10542">
        <v>482</v>
      </c>
      <c r="I10542">
        <v>13.45</v>
      </c>
      <c r="J10542">
        <v>15.45</v>
      </c>
      <c r="K10542">
        <v>0</v>
      </c>
      <c r="L10542">
        <v>4.82</v>
      </c>
    </row>
    <row r="10543" spans="1:12" x14ac:dyDescent="0.25">
      <c r="A10543">
        <v>109021000</v>
      </c>
      <c r="C10543">
        <v>1</v>
      </c>
      <c r="D10543" t="s">
        <v>11542</v>
      </c>
      <c r="E10543">
        <v>1345</v>
      </c>
      <c r="F10543">
        <v>1545</v>
      </c>
      <c r="G10543">
        <v>0</v>
      </c>
      <c r="H10543">
        <v>315</v>
      </c>
      <c r="I10543">
        <v>13.45</v>
      </c>
      <c r="J10543">
        <v>15.45</v>
      </c>
      <c r="K10543">
        <v>0</v>
      </c>
      <c r="L10543">
        <v>3.15</v>
      </c>
    </row>
    <row r="10544" spans="1:12" x14ac:dyDescent="0.25">
      <c r="A10544">
        <v>109022000</v>
      </c>
      <c r="C10544">
        <v>1</v>
      </c>
      <c r="D10544" t="s">
        <v>11543</v>
      </c>
      <c r="E10544">
        <v>1345</v>
      </c>
      <c r="F10544">
        <v>1545</v>
      </c>
      <c r="G10544">
        <v>0</v>
      </c>
      <c r="H10544">
        <v>315</v>
      </c>
      <c r="I10544">
        <v>13.45</v>
      </c>
      <c r="J10544">
        <v>15.45</v>
      </c>
      <c r="K10544">
        <v>0</v>
      </c>
      <c r="L10544">
        <v>3.15</v>
      </c>
    </row>
    <row r="10545" spans="1:12" x14ac:dyDescent="0.25">
      <c r="A10545">
        <v>109023000</v>
      </c>
      <c r="C10545">
        <v>1</v>
      </c>
      <c r="D10545" t="s">
        <v>11544</v>
      </c>
      <c r="E10545">
        <v>1345</v>
      </c>
      <c r="F10545">
        <v>1545</v>
      </c>
      <c r="G10545">
        <v>0</v>
      </c>
      <c r="H10545">
        <v>315</v>
      </c>
      <c r="I10545">
        <v>13.45</v>
      </c>
      <c r="J10545">
        <v>15.45</v>
      </c>
      <c r="K10545">
        <v>0</v>
      </c>
      <c r="L10545">
        <v>3.15</v>
      </c>
    </row>
    <row r="10546" spans="1:12" x14ac:dyDescent="0.25">
      <c r="A10546">
        <v>109024000</v>
      </c>
      <c r="C10546">
        <v>1</v>
      </c>
      <c r="D10546" t="s">
        <v>11545</v>
      </c>
      <c r="E10546">
        <v>1345</v>
      </c>
      <c r="F10546">
        <v>1545</v>
      </c>
      <c r="G10546">
        <v>0</v>
      </c>
      <c r="H10546">
        <v>315</v>
      </c>
      <c r="I10546">
        <v>13.45</v>
      </c>
      <c r="J10546">
        <v>15.45</v>
      </c>
      <c r="K10546">
        <v>0</v>
      </c>
      <c r="L10546">
        <v>3.15</v>
      </c>
    </row>
    <row r="10547" spans="1:12" x14ac:dyDescent="0.25">
      <c r="A10547">
        <v>109029000</v>
      </c>
      <c r="C10547">
        <v>1</v>
      </c>
      <c r="D10547" t="s">
        <v>11546</v>
      </c>
      <c r="E10547">
        <v>1345</v>
      </c>
      <c r="F10547">
        <v>1545</v>
      </c>
      <c r="G10547">
        <v>0</v>
      </c>
      <c r="H10547">
        <v>315</v>
      </c>
      <c r="I10547">
        <v>13.45</v>
      </c>
      <c r="J10547">
        <v>15.45</v>
      </c>
      <c r="K10547">
        <v>0</v>
      </c>
      <c r="L10547">
        <v>3.15</v>
      </c>
    </row>
    <row r="10548" spans="1:12" x14ac:dyDescent="0.25">
      <c r="A10548">
        <v>109031100</v>
      </c>
      <c r="C10548">
        <v>1</v>
      </c>
      <c r="D10548" t="s">
        <v>11547</v>
      </c>
      <c r="E10548">
        <v>1345</v>
      </c>
      <c r="F10548">
        <v>1545</v>
      </c>
      <c r="G10548">
        <v>0</v>
      </c>
      <c r="H10548">
        <v>315</v>
      </c>
      <c r="I10548">
        <v>13.45</v>
      </c>
      <c r="J10548">
        <v>15.45</v>
      </c>
      <c r="K10548">
        <v>0</v>
      </c>
      <c r="L10548">
        <v>3.15</v>
      </c>
    </row>
    <row r="10549" spans="1:12" x14ac:dyDescent="0.25">
      <c r="A10549">
        <v>109031200</v>
      </c>
      <c r="C10549">
        <v>1</v>
      </c>
      <c r="D10549" t="s">
        <v>11548</v>
      </c>
      <c r="E10549">
        <v>1345</v>
      </c>
      <c r="F10549">
        <v>1545</v>
      </c>
      <c r="G10549">
        <v>0</v>
      </c>
      <c r="H10549">
        <v>315</v>
      </c>
      <c r="I10549">
        <v>13.45</v>
      </c>
      <c r="J10549">
        <v>15.45</v>
      </c>
      <c r="K10549">
        <v>0</v>
      </c>
      <c r="L10549">
        <v>3.15</v>
      </c>
    </row>
    <row r="10550" spans="1:12" x14ac:dyDescent="0.25">
      <c r="A10550">
        <v>109031300</v>
      </c>
      <c r="C10550">
        <v>1</v>
      </c>
      <c r="D10550" t="s">
        <v>11549</v>
      </c>
      <c r="E10550">
        <v>1345</v>
      </c>
      <c r="F10550">
        <v>1545</v>
      </c>
      <c r="G10550">
        <v>0</v>
      </c>
      <c r="H10550">
        <v>315</v>
      </c>
      <c r="I10550">
        <v>13.45</v>
      </c>
      <c r="J10550">
        <v>15.45</v>
      </c>
      <c r="K10550">
        <v>0</v>
      </c>
      <c r="L10550">
        <v>3.15</v>
      </c>
    </row>
    <row r="10551" spans="1:12" x14ac:dyDescent="0.25">
      <c r="A10551">
        <v>109032000</v>
      </c>
      <c r="C10551">
        <v>1</v>
      </c>
      <c r="D10551" t="s">
        <v>11550</v>
      </c>
      <c r="E10551">
        <v>1345</v>
      </c>
      <c r="F10551">
        <v>1545</v>
      </c>
      <c r="G10551">
        <v>0</v>
      </c>
      <c r="H10551">
        <v>500</v>
      </c>
      <c r="I10551">
        <v>13.45</v>
      </c>
      <c r="J10551">
        <v>15.45</v>
      </c>
      <c r="K10551">
        <v>0</v>
      </c>
      <c r="L10551">
        <v>5</v>
      </c>
    </row>
    <row r="10552" spans="1:12" x14ac:dyDescent="0.25">
      <c r="A10552">
        <v>109039100</v>
      </c>
      <c r="C10552">
        <v>1</v>
      </c>
      <c r="D10552" t="s">
        <v>11551</v>
      </c>
      <c r="E10552">
        <v>1345</v>
      </c>
      <c r="F10552">
        <v>1545</v>
      </c>
      <c r="G10552">
        <v>0</v>
      </c>
      <c r="H10552">
        <v>315</v>
      </c>
      <c r="I10552">
        <v>13.45</v>
      </c>
      <c r="J10552">
        <v>15.45</v>
      </c>
      <c r="K10552">
        <v>0</v>
      </c>
      <c r="L10552">
        <v>3.15</v>
      </c>
    </row>
    <row r="10553" spans="1:12" x14ac:dyDescent="0.25">
      <c r="A10553">
        <v>109039200</v>
      </c>
      <c r="C10553">
        <v>1</v>
      </c>
      <c r="D10553" t="s">
        <v>11552</v>
      </c>
      <c r="E10553">
        <v>1345</v>
      </c>
      <c r="F10553">
        <v>1545</v>
      </c>
      <c r="G10553">
        <v>0</v>
      </c>
      <c r="H10553">
        <v>315</v>
      </c>
      <c r="I10553">
        <v>13.45</v>
      </c>
      <c r="J10553">
        <v>15.45</v>
      </c>
      <c r="K10553">
        <v>0</v>
      </c>
      <c r="L10553">
        <v>3.15</v>
      </c>
    </row>
    <row r="10554" spans="1:12" x14ac:dyDescent="0.25">
      <c r="A10554">
        <v>109039300</v>
      </c>
      <c r="C10554">
        <v>1</v>
      </c>
      <c r="D10554" t="s">
        <v>11553</v>
      </c>
      <c r="E10554">
        <v>1345</v>
      </c>
      <c r="F10554">
        <v>1545</v>
      </c>
      <c r="G10554">
        <v>0</v>
      </c>
      <c r="H10554">
        <v>315</v>
      </c>
      <c r="I10554">
        <v>13.45</v>
      </c>
      <c r="J10554">
        <v>15.45</v>
      </c>
      <c r="K10554">
        <v>0</v>
      </c>
      <c r="L10554">
        <v>3.15</v>
      </c>
    </row>
    <row r="10555" spans="1:12" x14ac:dyDescent="0.25">
      <c r="A10555">
        <v>109039400</v>
      </c>
      <c r="C10555">
        <v>1</v>
      </c>
      <c r="D10555" t="s">
        <v>11554</v>
      </c>
      <c r="E10555">
        <v>1345</v>
      </c>
      <c r="F10555">
        <v>1545</v>
      </c>
      <c r="G10555">
        <v>0</v>
      </c>
      <c r="H10555">
        <v>315</v>
      </c>
      <c r="I10555">
        <v>13.45</v>
      </c>
      <c r="J10555">
        <v>15.45</v>
      </c>
      <c r="K10555">
        <v>0</v>
      </c>
      <c r="L10555">
        <v>3.15</v>
      </c>
    </row>
    <row r="10556" spans="1:12" x14ac:dyDescent="0.25">
      <c r="A10556">
        <v>109039500</v>
      </c>
      <c r="C10556">
        <v>1</v>
      </c>
      <c r="D10556" t="s">
        <v>11555</v>
      </c>
      <c r="E10556">
        <v>1345</v>
      </c>
      <c r="F10556">
        <v>1545</v>
      </c>
      <c r="G10556">
        <v>0</v>
      </c>
      <c r="H10556">
        <v>315</v>
      </c>
      <c r="I10556">
        <v>13.45</v>
      </c>
      <c r="J10556">
        <v>15.45</v>
      </c>
      <c r="K10556">
        <v>0</v>
      </c>
      <c r="L10556">
        <v>3.15</v>
      </c>
    </row>
    <row r="10557" spans="1:12" x14ac:dyDescent="0.25">
      <c r="A10557">
        <v>109039600</v>
      </c>
      <c r="C10557">
        <v>1</v>
      </c>
      <c r="D10557" t="s">
        <v>11556</v>
      </c>
      <c r="E10557">
        <v>1345</v>
      </c>
      <c r="F10557">
        <v>1545</v>
      </c>
      <c r="G10557">
        <v>0</v>
      </c>
      <c r="H10557">
        <v>315</v>
      </c>
      <c r="I10557">
        <v>13.45</v>
      </c>
      <c r="J10557">
        <v>15.45</v>
      </c>
      <c r="K10557">
        <v>0</v>
      </c>
      <c r="L10557">
        <v>3.15</v>
      </c>
    </row>
    <row r="10558" spans="1:12" x14ac:dyDescent="0.25">
      <c r="A10558">
        <v>109039700</v>
      </c>
      <c r="C10558">
        <v>1</v>
      </c>
      <c r="D10558" t="s">
        <v>11557</v>
      </c>
      <c r="E10558">
        <v>1345</v>
      </c>
      <c r="F10558">
        <v>1545</v>
      </c>
      <c r="G10558">
        <v>0</v>
      </c>
      <c r="H10558">
        <v>315</v>
      </c>
      <c r="I10558">
        <v>13.45</v>
      </c>
      <c r="J10558">
        <v>15.45</v>
      </c>
      <c r="K10558">
        <v>0</v>
      </c>
      <c r="L10558">
        <v>3.15</v>
      </c>
    </row>
    <row r="10559" spans="1:12" x14ac:dyDescent="0.25">
      <c r="A10559">
        <v>109039900</v>
      </c>
      <c r="C10559">
        <v>1</v>
      </c>
      <c r="D10559" t="s">
        <v>11558</v>
      </c>
      <c r="E10559">
        <v>1345</v>
      </c>
      <c r="F10559">
        <v>1545</v>
      </c>
      <c r="G10559">
        <v>0</v>
      </c>
      <c r="H10559">
        <v>404</v>
      </c>
      <c r="I10559">
        <v>13.45</v>
      </c>
      <c r="J10559">
        <v>15.45</v>
      </c>
      <c r="K10559">
        <v>0</v>
      </c>
      <c r="L10559">
        <v>4.04</v>
      </c>
    </row>
    <row r="10560" spans="1:12" x14ac:dyDescent="0.25">
      <c r="A10560">
        <v>109041000</v>
      </c>
      <c r="C10560">
        <v>1</v>
      </c>
      <c r="D10560" t="s">
        <v>11559</v>
      </c>
      <c r="E10560">
        <v>1345</v>
      </c>
      <c r="F10560">
        <v>1545</v>
      </c>
      <c r="G10560">
        <v>0</v>
      </c>
      <c r="H10560">
        <v>398</v>
      </c>
      <c r="I10560">
        <v>13.45</v>
      </c>
      <c r="J10560">
        <v>15.45</v>
      </c>
      <c r="K10560">
        <v>0</v>
      </c>
      <c r="L10560">
        <v>3.98</v>
      </c>
    </row>
    <row r="10561" spans="1:12" x14ac:dyDescent="0.25">
      <c r="A10561">
        <v>109042000</v>
      </c>
      <c r="C10561">
        <v>1</v>
      </c>
      <c r="D10561" t="s">
        <v>11560</v>
      </c>
      <c r="E10561">
        <v>1345</v>
      </c>
      <c r="F10561">
        <v>1545</v>
      </c>
      <c r="G10561">
        <v>0</v>
      </c>
      <c r="H10561">
        <v>398</v>
      </c>
      <c r="I10561">
        <v>13.45</v>
      </c>
      <c r="J10561">
        <v>15.45</v>
      </c>
      <c r="K10561">
        <v>0</v>
      </c>
      <c r="L10561">
        <v>3.98</v>
      </c>
    </row>
    <row r="10562" spans="1:12" x14ac:dyDescent="0.25">
      <c r="A10562">
        <v>109043100</v>
      </c>
      <c r="C10562">
        <v>1</v>
      </c>
      <c r="D10562" t="s">
        <v>11561</v>
      </c>
      <c r="E10562">
        <v>1345</v>
      </c>
      <c r="F10562">
        <v>1545</v>
      </c>
      <c r="G10562">
        <v>0</v>
      </c>
      <c r="H10562">
        <v>356</v>
      </c>
      <c r="I10562">
        <v>13.45</v>
      </c>
      <c r="J10562">
        <v>15.45</v>
      </c>
      <c r="K10562">
        <v>0</v>
      </c>
      <c r="L10562">
        <v>3.56</v>
      </c>
    </row>
    <row r="10563" spans="1:12" x14ac:dyDescent="0.25">
      <c r="A10563">
        <v>109043200</v>
      </c>
      <c r="C10563">
        <v>1</v>
      </c>
      <c r="D10563" t="s">
        <v>11562</v>
      </c>
      <c r="E10563">
        <v>1345</v>
      </c>
      <c r="F10563">
        <v>1545</v>
      </c>
      <c r="G10563">
        <v>0</v>
      </c>
      <c r="H10563">
        <v>356</v>
      </c>
      <c r="I10563">
        <v>13.45</v>
      </c>
      <c r="J10563">
        <v>15.45</v>
      </c>
      <c r="K10563">
        <v>0</v>
      </c>
      <c r="L10563">
        <v>3.56</v>
      </c>
    </row>
    <row r="10564" spans="1:12" x14ac:dyDescent="0.25">
      <c r="A10564">
        <v>109043300</v>
      </c>
      <c r="C10564">
        <v>1</v>
      </c>
      <c r="D10564" t="s">
        <v>11563</v>
      </c>
      <c r="E10564">
        <v>1345</v>
      </c>
      <c r="F10564">
        <v>1545</v>
      </c>
      <c r="G10564">
        <v>0</v>
      </c>
      <c r="H10564">
        <v>356</v>
      </c>
      <c r="I10564">
        <v>13.45</v>
      </c>
      <c r="J10564">
        <v>15.45</v>
      </c>
      <c r="K10564">
        <v>0</v>
      </c>
      <c r="L10564">
        <v>3.56</v>
      </c>
    </row>
    <row r="10565" spans="1:12" x14ac:dyDescent="0.25">
      <c r="A10565">
        <v>109043400</v>
      </c>
      <c r="C10565">
        <v>1</v>
      </c>
      <c r="D10565" t="s">
        <v>11564</v>
      </c>
      <c r="E10565">
        <v>1345</v>
      </c>
      <c r="F10565">
        <v>1545</v>
      </c>
      <c r="G10565">
        <v>0</v>
      </c>
      <c r="H10565">
        <v>356</v>
      </c>
      <c r="I10565">
        <v>13.45</v>
      </c>
      <c r="J10565">
        <v>15.45</v>
      </c>
      <c r="K10565">
        <v>0</v>
      </c>
      <c r="L10565">
        <v>3.56</v>
      </c>
    </row>
    <row r="10566" spans="1:12" x14ac:dyDescent="0.25">
      <c r="A10566">
        <v>109043500</v>
      </c>
      <c r="C10566">
        <v>1</v>
      </c>
      <c r="D10566" t="s">
        <v>11565</v>
      </c>
      <c r="E10566">
        <v>1345</v>
      </c>
      <c r="F10566">
        <v>1545</v>
      </c>
      <c r="G10566">
        <v>0</v>
      </c>
      <c r="H10566">
        <v>356</v>
      </c>
      <c r="I10566">
        <v>13.45</v>
      </c>
      <c r="J10566">
        <v>15.45</v>
      </c>
      <c r="K10566">
        <v>0</v>
      </c>
      <c r="L10566">
        <v>3.56</v>
      </c>
    </row>
    <row r="10567" spans="1:12" x14ac:dyDescent="0.25">
      <c r="A10567">
        <v>109043600</v>
      </c>
      <c r="C10567">
        <v>1</v>
      </c>
      <c r="D10567" t="s">
        <v>11566</v>
      </c>
      <c r="E10567">
        <v>1345</v>
      </c>
      <c r="F10567">
        <v>1545</v>
      </c>
      <c r="G10567">
        <v>0</v>
      </c>
      <c r="H10567">
        <v>356</v>
      </c>
      <c r="I10567">
        <v>13.45</v>
      </c>
      <c r="J10567">
        <v>15.45</v>
      </c>
      <c r="K10567">
        <v>0</v>
      </c>
      <c r="L10567">
        <v>3.56</v>
      </c>
    </row>
    <row r="10568" spans="1:12" x14ac:dyDescent="0.25">
      <c r="A10568">
        <v>109043900</v>
      </c>
      <c r="C10568">
        <v>1</v>
      </c>
      <c r="D10568" t="s">
        <v>11567</v>
      </c>
      <c r="E10568">
        <v>1345</v>
      </c>
      <c r="F10568">
        <v>1545</v>
      </c>
      <c r="G10568">
        <v>0</v>
      </c>
      <c r="H10568">
        <v>356</v>
      </c>
      <c r="I10568">
        <v>13.45</v>
      </c>
      <c r="J10568">
        <v>15.45</v>
      </c>
      <c r="K10568">
        <v>0</v>
      </c>
      <c r="L10568">
        <v>3.56</v>
      </c>
    </row>
    <row r="10569" spans="1:12" x14ac:dyDescent="0.25">
      <c r="A10569">
        <v>109051100</v>
      </c>
      <c r="C10569">
        <v>1</v>
      </c>
      <c r="D10569" t="s">
        <v>11568</v>
      </c>
      <c r="E10569">
        <v>1345</v>
      </c>
      <c r="F10569">
        <v>1545</v>
      </c>
      <c r="G10569">
        <v>0</v>
      </c>
      <c r="H10569">
        <v>398</v>
      </c>
      <c r="I10569">
        <v>13.45</v>
      </c>
      <c r="J10569">
        <v>15.45</v>
      </c>
      <c r="K10569">
        <v>0</v>
      </c>
      <c r="L10569">
        <v>3.98</v>
      </c>
    </row>
    <row r="10570" spans="1:12" x14ac:dyDescent="0.25">
      <c r="A10570">
        <v>109051200</v>
      </c>
      <c r="C10570">
        <v>1</v>
      </c>
      <c r="D10570" t="s">
        <v>11569</v>
      </c>
      <c r="E10570">
        <v>1345</v>
      </c>
      <c r="F10570">
        <v>1545</v>
      </c>
      <c r="G10570">
        <v>0</v>
      </c>
      <c r="H10570">
        <v>398</v>
      </c>
      <c r="I10570">
        <v>13.45</v>
      </c>
      <c r="J10570">
        <v>15.45</v>
      </c>
      <c r="K10570">
        <v>0</v>
      </c>
      <c r="L10570">
        <v>3.98</v>
      </c>
    </row>
    <row r="10571" spans="1:12" x14ac:dyDescent="0.25">
      <c r="A10571">
        <v>109051300</v>
      </c>
      <c r="C10571">
        <v>1</v>
      </c>
      <c r="D10571" t="s">
        <v>11570</v>
      </c>
      <c r="E10571">
        <v>1345</v>
      </c>
      <c r="F10571">
        <v>1545</v>
      </c>
      <c r="G10571">
        <v>0</v>
      </c>
      <c r="H10571">
        <v>398</v>
      </c>
      <c r="I10571">
        <v>13.45</v>
      </c>
      <c r="J10571">
        <v>15.45</v>
      </c>
      <c r="K10571">
        <v>0</v>
      </c>
      <c r="L10571">
        <v>3.98</v>
      </c>
    </row>
    <row r="10572" spans="1:12" x14ac:dyDescent="0.25">
      <c r="A10572">
        <v>109052000</v>
      </c>
      <c r="C10572">
        <v>1</v>
      </c>
      <c r="D10572" t="s">
        <v>11571</v>
      </c>
      <c r="E10572">
        <v>1345</v>
      </c>
      <c r="F10572">
        <v>1545</v>
      </c>
      <c r="G10572">
        <v>0</v>
      </c>
      <c r="H10572">
        <v>398</v>
      </c>
      <c r="I10572">
        <v>13.45</v>
      </c>
      <c r="J10572">
        <v>15.45</v>
      </c>
      <c r="K10572">
        <v>0</v>
      </c>
      <c r="L10572">
        <v>3.98</v>
      </c>
    </row>
    <row r="10573" spans="1:12" x14ac:dyDescent="0.25">
      <c r="A10573">
        <v>109053000</v>
      </c>
      <c r="C10573">
        <v>1</v>
      </c>
      <c r="D10573" t="s">
        <v>11572</v>
      </c>
      <c r="E10573">
        <v>1345</v>
      </c>
      <c r="F10573">
        <v>1545</v>
      </c>
      <c r="G10573">
        <v>0</v>
      </c>
      <c r="H10573">
        <v>398</v>
      </c>
      <c r="I10573">
        <v>13.45</v>
      </c>
      <c r="J10573">
        <v>15.45</v>
      </c>
      <c r="K10573">
        <v>0</v>
      </c>
      <c r="L10573">
        <v>3.98</v>
      </c>
    </row>
    <row r="10574" spans="1:12" x14ac:dyDescent="0.25">
      <c r="A10574">
        <v>109054000</v>
      </c>
      <c r="C10574">
        <v>1</v>
      </c>
      <c r="D10574" t="s">
        <v>11573</v>
      </c>
      <c r="E10574">
        <v>1345</v>
      </c>
      <c r="F10574">
        <v>1545</v>
      </c>
      <c r="G10574">
        <v>0</v>
      </c>
      <c r="H10574">
        <v>398</v>
      </c>
      <c r="I10574">
        <v>13.45</v>
      </c>
      <c r="J10574">
        <v>15.45</v>
      </c>
      <c r="K10574">
        <v>0</v>
      </c>
      <c r="L10574">
        <v>3.98</v>
      </c>
    </row>
    <row r="10575" spans="1:12" x14ac:dyDescent="0.25">
      <c r="A10575">
        <v>109059100</v>
      </c>
      <c r="C10575">
        <v>1</v>
      </c>
      <c r="D10575" t="s">
        <v>11574</v>
      </c>
      <c r="E10575">
        <v>1345</v>
      </c>
      <c r="F10575">
        <v>1545</v>
      </c>
      <c r="G10575">
        <v>0</v>
      </c>
      <c r="H10575">
        <v>398</v>
      </c>
      <c r="I10575">
        <v>13.45</v>
      </c>
      <c r="J10575">
        <v>15.45</v>
      </c>
      <c r="K10575">
        <v>0</v>
      </c>
      <c r="L10575">
        <v>3.98</v>
      </c>
    </row>
    <row r="10576" spans="1:12" x14ac:dyDescent="0.25">
      <c r="A10576">
        <v>109059200</v>
      </c>
      <c r="C10576">
        <v>1</v>
      </c>
      <c r="D10576" t="s">
        <v>11575</v>
      </c>
      <c r="E10576">
        <v>1345</v>
      </c>
      <c r="F10576">
        <v>1545</v>
      </c>
      <c r="G10576">
        <v>0</v>
      </c>
      <c r="H10576">
        <v>471</v>
      </c>
      <c r="I10576">
        <v>13.45</v>
      </c>
      <c r="J10576">
        <v>15.45</v>
      </c>
      <c r="K10576">
        <v>0</v>
      </c>
      <c r="L10576">
        <v>4.71</v>
      </c>
    </row>
    <row r="10577" spans="1:12" x14ac:dyDescent="0.25">
      <c r="A10577">
        <v>109059300</v>
      </c>
      <c r="C10577">
        <v>1</v>
      </c>
      <c r="D10577" t="s">
        <v>11576</v>
      </c>
      <c r="E10577">
        <v>1345</v>
      </c>
      <c r="F10577">
        <v>1545</v>
      </c>
      <c r="G10577">
        <v>0</v>
      </c>
      <c r="H10577">
        <v>398</v>
      </c>
      <c r="I10577">
        <v>13.45</v>
      </c>
      <c r="J10577">
        <v>15.45</v>
      </c>
      <c r="K10577">
        <v>0</v>
      </c>
      <c r="L10577">
        <v>3.98</v>
      </c>
    </row>
    <row r="10578" spans="1:12" x14ac:dyDescent="0.25">
      <c r="A10578">
        <v>109059400</v>
      </c>
      <c r="C10578">
        <v>1</v>
      </c>
      <c r="D10578" t="s">
        <v>11577</v>
      </c>
      <c r="E10578">
        <v>1345</v>
      </c>
      <c r="F10578">
        <v>1545</v>
      </c>
      <c r="G10578">
        <v>0</v>
      </c>
      <c r="H10578">
        <v>398</v>
      </c>
      <c r="I10578">
        <v>13.45</v>
      </c>
      <c r="J10578">
        <v>15.45</v>
      </c>
      <c r="K10578">
        <v>0</v>
      </c>
      <c r="L10578">
        <v>3.98</v>
      </c>
    </row>
    <row r="10579" spans="1:12" x14ac:dyDescent="0.25">
      <c r="A10579">
        <v>109059900</v>
      </c>
      <c r="C10579">
        <v>1</v>
      </c>
      <c r="D10579" t="s">
        <v>11578</v>
      </c>
      <c r="E10579">
        <v>1345</v>
      </c>
      <c r="F10579">
        <v>1545</v>
      </c>
      <c r="G10579">
        <v>0</v>
      </c>
      <c r="H10579">
        <v>398</v>
      </c>
      <c r="I10579">
        <v>13.45</v>
      </c>
      <c r="J10579">
        <v>15.45</v>
      </c>
      <c r="K10579">
        <v>0</v>
      </c>
      <c r="L10579">
        <v>3.98</v>
      </c>
    </row>
    <row r="10580" spans="1:12" x14ac:dyDescent="0.25">
      <c r="A10580">
        <v>109061100</v>
      </c>
      <c r="C10580">
        <v>1</v>
      </c>
      <c r="D10580" t="s">
        <v>11579</v>
      </c>
      <c r="E10580">
        <v>1345</v>
      </c>
      <c r="F10580">
        <v>1545</v>
      </c>
      <c r="G10580">
        <v>0</v>
      </c>
      <c r="H10580">
        <v>398</v>
      </c>
      <c r="I10580">
        <v>13.45</v>
      </c>
      <c r="J10580">
        <v>15.45</v>
      </c>
      <c r="K10580">
        <v>0</v>
      </c>
      <c r="L10580">
        <v>3.98</v>
      </c>
    </row>
    <row r="10581" spans="1:12" x14ac:dyDescent="0.25">
      <c r="A10581">
        <v>109061200</v>
      </c>
      <c r="C10581">
        <v>1</v>
      </c>
      <c r="D10581" t="s">
        <v>11580</v>
      </c>
      <c r="E10581">
        <v>1345</v>
      </c>
      <c r="F10581">
        <v>1545</v>
      </c>
      <c r="G10581">
        <v>0</v>
      </c>
      <c r="H10581">
        <v>398</v>
      </c>
      <c r="I10581">
        <v>13.45</v>
      </c>
      <c r="J10581">
        <v>15.45</v>
      </c>
      <c r="K10581">
        <v>0</v>
      </c>
      <c r="L10581">
        <v>3.98</v>
      </c>
    </row>
    <row r="10582" spans="1:12" x14ac:dyDescent="0.25">
      <c r="A10582">
        <v>109062000</v>
      </c>
      <c r="C10582">
        <v>1</v>
      </c>
      <c r="D10582" t="s">
        <v>11581</v>
      </c>
      <c r="E10582">
        <v>1345</v>
      </c>
      <c r="F10582">
        <v>1545</v>
      </c>
      <c r="G10582">
        <v>0</v>
      </c>
      <c r="H10582">
        <v>398</v>
      </c>
      <c r="I10582">
        <v>13.45</v>
      </c>
      <c r="J10582">
        <v>15.45</v>
      </c>
      <c r="K10582">
        <v>0</v>
      </c>
      <c r="L10582">
        <v>3.98</v>
      </c>
    </row>
    <row r="10583" spans="1:12" x14ac:dyDescent="0.25">
      <c r="A10583">
        <v>109063000</v>
      </c>
      <c r="C10583">
        <v>1</v>
      </c>
      <c r="D10583" t="s">
        <v>11582</v>
      </c>
      <c r="E10583">
        <v>1345</v>
      </c>
      <c r="F10583">
        <v>1545</v>
      </c>
      <c r="G10583">
        <v>0</v>
      </c>
      <c r="H10583">
        <v>398</v>
      </c>
      <c r="I10583">
        <v>13.45</v>
      </c>
      <c r="J10583">
        <v>15.45</v>
      </c>
      <c r="K10583">
        <v>0</v>
      </c>
      <c r="L10583">
        <v>3.98</v>
      </c>
    </row>
    <row r="10584" spans="1:12" x14ac:dyDescent="0.25">
      <c r="A10584">
        <v>109064000</v>
      </c>
      <c r="C10584">
        <v>1</v>
      </c>
      <c r="D10584" t="s">
        <v>11583</v>
      </c>
      <c r="E10584">
        <v>1345</v>
      </c>
      <c r="F10584">
        <v>1545</v>
      </c>
      <c r="G10584">
        <v>0</v>
      </c>
      <c r="H10584">
        <v>398</v>
      </c>
      <c r="I10584">
        <v>13.45</v>
      </c>
      <c r="J10584">
        <v>15.45</v>
      </c>
      <c r="K10584">
        <v>0</v>
      </c>
      <c r="L10584">
        <v>3.98</v>
      </c>
    </row>
    <row r="10585" spans="1:12" x14ac:dyDescent="0.25">
      <c r="A10585">
        <v>109069000</v>
      </c>
      <c r="C10585">
        <v>1</v>
      </c>
      <c r="D10585" t="s">
        <v>11584</v>
      </c>
      <c r="E10585">
        <v>1345</v>
      </c>
      <c r="F10585">
        <v>1545</v>
      </c>
      <c r="G10585">
        <v>0</v>
      </c>
      <c r="H10585">
        <v>398</v>
      </c>
      <c r="I10585">
        <v>13.45</v>
      </c>
      <c r="J10585">
        <v>15.45</v>
      </c>
      <c r="K10585">
        <v>0</v>
      </c>
      <c r="L10585">
        <v>3.98</v>
      </c>
    </row>
    <row r="10586" spans="1:12" x14ac:dyDescent="0.25">
      <c r="A10586">
        <v>109070000</v>
      </c>
      <c r="C10586">
        <v>1</v>
      </c>
      <c r="D10586" t="s">
        <v>11585</v>
      </c>
      <c r="E10586">
        <v>1345</v>
      </c>
      <c r="F10586">
        <v>1545</v>
      </c>
      <c r="G10586">
        <v>0</v>
      </c>
      <c r="H10586">
        <v>398</v>
      </c>
      <c r="I10586">
        <v>13.45</v>
      </c>
      <c r="J10586">
        <v>15.45</v>
      </c>
      <c r="K10586">
        <v>0</v>
      </c>
      <c r="L10586">
        <v>3.98</v>
      </c>
    </row>
    <row r="10587" spans="1:12" x14ac:dyDescent="0.25">
      <c r="A10587">
        <v>109080000</v>
      </c>
      <c r="C10587">
        <v>1</v>
      </c>
      <c r="D10587" t="s">
        <v>9443</v>
      </c>
      <c r="E10587">
        <v>1345</v>
      </c>
      <c r="F10587">
        <v>1545</v>
      </c>
      <c r="G10587">
        <v>0</v>
      </c>
      <c r="H10587">
        <v>419</v>
      </c>
      <c r="I10587">
        <v>13.45</v>
      </c>
      <c r="J10587">
        <v>15.45</v>
      </c>
      <c r="K10587">
        <v>0</v>
      </c>
      <c r="L10587">
        <v>4.1900000000000004</v>
      </c>
    </row>
    <row r="10588" spans="1:12" x14ac:dyDescent="0.25">
      <c r="A10588">
        <v>110011100</v>
      </c>
      <c r="C10588">
        <v>1</v>
      </c>
      <c r="D10588" t="s">
        <v>11586</v>
      </c>
      <c r="E10588">
        <v>1345</v>
      </c>
      <c r="F10588">
        <v>1545</v>
      </c>
      <c r="G10588">
        <v>0</v>
      </c>
      <c r="H10588">
        <v>403</v>
      </c>
      <c r="I10588">
        <v>13.45</v>
      </c>
      <c r="J10588">
        <v>15.45</v>
      </c>
      <c r="K10588">
        <v>0</v>
      </c>
      <c r="L10588">
        <v>4.03</v>
      </c>
    </row>
    <row r="10589" spans="1:12" x14ac:dyDescent="0.25">
      <c r="A10589">
        <v>110011210</v>
      </c>
      <c r="C10589">
        <v>1</v>
      </c>
      <c r="D10589" t="s">
        <v>11587</v>
      </c>
      <c r="E10589">
        <v>1345</v>
      </c>
      <c r="F10589">
        <v>1545</v>
      </c>
      <c r="G10589">
        <v>0</v>
      </c>
      <c r="H10589">
        <v>423</v>
      </c>
      <c r="I10589">
        <v>13.45</v>
      </c>
      <c r="J10589">
        <v>15.45</v>
      </c>
      <c r="K10589">
        <v>0</v>
      </c>
      <c r="L10589">
        <v>4.2300000000000004</v>
      </c>
    </row>
    <row r="10590" spans="1:12" x14ac:dyDescent="0.25">
      <c r="A10590">
        <v>110011290</v>
      </c>
      <c r="C10590">
        <v>1</v>
      </c>
      <c r="D10590" t="s">
        <v>11588</v>
      </c>
      <c r="E10590">
        <v>1345</v>
      </c>
      <c r="F10590">
        <v>1545</v>
      </c>
      <c r="G10590">
        <v>0</v>
      </c>
      <c r="H10590">
        <v>411</v>
      </c>
      <c r="I10590">
        <v>13.45</v>
      </c>
      <c r="J10590">
        <v>15.45</v>
      </c>
      <c r="K10590">
        <v>0</v>
      </c>
      <c r="L10590">
        <v>4.1100000000000003</v>
      </c>
    </row>
    <row r="10591" spans="1:12" x14ac:dyDescent="0.25">
      <c r="A10591">
        <v>110012100</v>
      </c>
      <c r="C10591">
        <v>1</v>
      </c>
      <c r="D10591" t="s">
        <v>11589</v>
      </c>
      <c r="E10591">
        <v>1345</v>
      </c>
      <c r="F10591">
        <v>1545</v>
      </c>
      <c r="G10591">
        <v>0</v>
      </c>
      <c r="H10591">
        <v>403</v>
      </c>
      <c r="I10591">
        <v>13.45</v>
      </c>
      <c r="J10591">
        <v>15.45</v>
      </c>
      <c r="K10591">
        <v>0</v>
      </c>
      <c r="L10591">
        <v>4.03</v>
      </c>
    </row>
    <row r="10592" spans="1:12" x14ac:dyDescent="0.25">
      <c r="A10592">
        <v>110012200</v>
      </c>
      <c r="C10592">
        <v>1</v>
      </c>
      <c r="D10592" t="s">
        <v>11590</v>
      </c>
      <c r="E10592">
        <v>1345</v>
      </c>
      <c r="F10592">
        <v>1545</v>
      </c>
      <c r="G10592">
        <v>0</v>
      </c>
      <c r="H10592">
        <v>403</v>
      </c>
      <c r="I10592">
        <v>13.45</v>
      </c>
      <c r="J10592">
        <v>15.45</v>
      </c>
      <c r="K10592">
        <v>0</v>
      </c>
      <c r="L10592">
        <v>4.03</v>
      </c>
    </row>
    <row r="10593" spans="1:12" x14ac:dyDescent="0.25">
      <c r="A10593">
        <v>110013000</v>
      </c>
      <c r="C10593">
        <v>1</v>
      </c>
      <c r="D10593" t="s">
        <v>11591</v>
      </c>
      <c r="E10593">
        <v>1345</v>
      </c>
      <c r="F10593">
        <v>1545</v>
      </c>
      <c r="G10593">
        <v>0</v>
      </c>
      <c r="H10593">
        <v>410</v>
      </c>
      <c r="I10593">
        <v>13.45</v>
      </c>
      <c r="J10593">
        <v>15.45</v>
      </c>
      <c r="K10593">
        <v>0</v>
      </c>
      <c r="L10593">
        <v>4.0999999999999996</v>
      </c>
    </row>
    <row r="10594" spans="1:12" x14ac:dyDescent="0.25">
      <c r="A10594">
        <v>110014000</v>
      </c>
      <c r="C10594">
        <v>1</v>
      </c>
      <c r="D10594" t="s">
        <v>11592</v>
      </c>
      <c r="E10594">
        <v>1345</v>
      </c>
      <c r="F10594">
        <v>1545</v>
      </c>
      <c r="G10594">
        <v>0</v>
      </c>
      <c r="H10594">
        <v>403</v>
      </c>
      <c r="I10594">
        <v>13.45</v>
      </c>
      <c r="J10594">
        <v>15.45</v>
      </c>
      <c r="K10594">
        <v>0</v>
      </c>
      <c r="L10594">
        <v>4.03</v>
      </c>
    </row>
    <row r="10595" spans="1:12" x14ac:dyDescent="0.25">
      <c r="A10595">
        <v>110015000</v>
      </c>
      <c r="C10595">
        <v>1</v>
      </c>
      <c r="D10595" t="s">
        <v>11593</v>
      </c>
      <c r="E10595">
        <v>1345</v>
      </c>
      <c r="F10595">
        <v>1545</v>
      </c>
      <c r="G10595">
        <v>0</v>
      </c>
      <c r="H10595">
        <v>403</v>
      </c>
      <c r="I10595">
        <v>13.45</v>
      </c>
      <c r="J10595">
        <v>15.45</v>
      </c>
      <c r="K10595">
        <v>0</v>
      </c>
      <c r="L10595">
        <v>4.03</v>
      </c>
    </row>
    <row r="10596" spans="1:12" x14ac:dyDescent="0.25">
      <c r="A10596">
        <v>110900000</v>
      </c>
      <c r="C10596">
        <v>1</v>
      </c>
      <c r="D10596" t="s">
        <v>11594</v>
      </c>
      <c r="E10596">
        <v>1345</v>
      </c>
      <c r="F10596">
        <v>1545</v>
      </c>
      <c r="G10596">
        <v>0</v>
      </c>
      <c r="H10596">
        <v>500</v>
      </c>
      <c r="I10596">
        <v>13.45</v>
      </c>
      <c r="J10596">
        <v>15.45</v>
      </c>
      <c r="K10596">
        <v>0</v>
      </c>
      <c r="L10596">
        <v>5</v>
      </c>
    </row>
    <row r="10597" spans="1:12" x14ac:dyDescent="0.25">
      <c r="A10597">
        <v>111011100</v>
      </c>
      <c r="C10597">
        <v>1</v>
      </c>
      <c r="D10597" t="s">
        <v>11595</v>
      </c>
      <c r="E10597">
        <v>1345</v>
      </c>
      <c r="F10597">
        <v>1545</v>
      </c>
      <c r="G10597">
        <v>0</v>
      </c>
      <c r="H10597">
        <v>403</v>
      </c>
      <c r="I10597">
        <v>13.45</v>
      </c>
      <c r="J10597">
        <v>15.45</v>
      </c>
      <c r="K10597">
        <v>0</v>
      </c>
      <c r="L10597">
        <v>4.03</v>
      </c>
    </row>
    <row r="10598" spans="1:12" x14ac:dyDescent="0.25">
      <c r="A10598">
        <v>111011200</v>
      </c>
      <c r="C10598">
        <v>1</v>
      </c>
      <c r="D10598" t="s">
        <v>11596</v>
      </c>
      <c r="E10598">
        <v>1345</v>
      </c>
      <c r="F10598">
        <v>1545</v>
      </c>
      <c r="G10598">
        <v>0</v>
      </c>
      <c r="H10598">
        <v>403</v>
      </c>
      <c r="I10598">
        <v>13.45</v>
      </c>
      <c r="J10598">
        <v>15.45</v>
      </c>
      <c r="K10598">
        <v>0</v>
      </c>
      <c r="L10598">
        <v>4.03</v>
      </c>
    </row>
    <row r="10599" spans="1:12" x14ac:dyDescent="0.25">
      <c r="A10599">
        <v>111011300</v>
      </c>
      <c r="C10599">
        <v>1</v>
      </c>
      <c r="D10599" t="s">
        <v>11597</v>
      </c>
      <c r="E10599">
        <v>1345</v>
      </c>
      <c r="F10599">
        <v>1545</v>
      </c>
      <c r="G10599">
        <v>0</v>
      </c>
      <c r="H10599">
        <v>403</v>
      </c>
      <c r="I10599">
        <v>13.45</v>
      </c>
      <c r="J10599">
        <v>15.45</v>
      </c>
      <c r="K10599">
        <v>0</v>
      </c>
      <c r="L10599">
        <v>4.03</v>
      </c>
    </row>
    <row r="10600" spans="1:12" x14ac:dyDescent="0.25">
      <c r="A10600">
        <v>111011400</v>
      </c>
      <c r="C10600">
        <v>1</v>
      </c>
      <c r="D10600" t="s">
        <v>11598</v>
      </c>
      <c r="E10600">
        <v>1345</v>
      </c>
      <c r="F10600">
        <v>1545</v>
      </c>
      <c r="G10600">
        <v>0</v>
      </c>
      <c r="H10600">
        <v>200</v>
      </c>
      <c r="I10600">
        <v>13.45</v>
      </c>
      <c r="J10600">
        <v>15.45</v>
      </c>
      <c r="K10600">
        <v>0</v>
      </c>
      <c r="L10600">
        <v>2</v>
      </c>
    </row>
    <row r="10601" spans="1:12" x14ac:dyDescent="0.25">
      <c r="A10601">
        <v>111011500</v>
      </c>
      <c r="C10601">
        <v>1</v>
      </c>
      <c r="D10601" t="s">
        <v>11599</v>
      </c>
      <c r="E10601">
        <v>1345</v>
      </c>
      <c r="F10601">
        <v>1545</v>
      </c>
      <c r="G10601">
        <v>0</v>
      </c>
      <c r="H10601">
        <v>403</v>
      </c>
      <c r="I10601">
        <v>13.45</v>
      </c>
      <c r="J10601">
        <v>15.45</v>
      </c>
      <c r="K10601">
        <v>0</v>
      </c>
      <c r="L10601">
        <v>4.03</v>
      </c>
    </row>
    <row r="10602" spans="1:12" x14ac:dyDescent="0.25">
      <c r="A10602">
        <v>111011600</v>
      </c>
      <c r="C10602">
        <v>1</v>
      </c>
      <c r="D10602" t="s">
        <v>11600</v>
      </c>
      <c r="E10602">
        <v>1345</v>
      </c>
      <c r="F10602">
        <v>1545</v>
      </c>
      <c r="G10602">
        <v>0</v>
      </c>
      <c r="H10602">
        <v>403</v>
      </c>
      <c r="I10602">
        <v>13.45</v>
      </c>
      <c r="J10602">
        <v>15.45</v>
      </c>
      <c r="K10602">
        <v>0</v>
      </c>
      <c r="L10602">
        <v>4.03</v>
      </c>
    </row>
    <row r="10603" spans="1:12" x14ac:dyDescent="0.25">
      <c r="A10603">
        <v>111011700</v>
      </c>
      <c r="C10603">
        <v>1</v>
      </c>
      <c r="D10603" t="s">
        <v>11601</v>
      </c>
      <c r="E10603">
        <v>1345</v>
      </c>
      <c r="F10603">
        <v>1545</v>
      </c>
      <c r="G10603">
        <v>0</v>
      </c>
      <c r="H10603">
        <v>403</v>
      </c>
      <c r="I10603">
        <v>13.45</v>
      </c>
      <c r="J10603">
        <v>15.45</v>
      </c>
      <c r="K10603">
        <v>0</v>
      </c>
      <c r="L10603">
        <v>4.03</v>
      </c>
    </row>
    <row r="10604" spans="1:12" x14ac:dyDescent="0.25">
      <c r="A10604">
        <v>111012100</v>
      </c>
      <c r="C10604">
        <v>1</v>
      </c>
      <c r="D10604" t="s">
        <v>11602</v>
      </c>
      <c r="E10604">
        <v>1345</v>
      </c>
      <c r="F10604">
        <v>1545</v>
      </c>
      <c r="G10604">
        <v>0</v>
      </c>
      <c r="H10604">
        <v>346</v>
      </c>
      <c r="I10604">
        <v>13.45</v>
      </c>
      <c r="J10604">
        <v>15.45</v>
      </c>
      <c r="K10604">
        <v>0</v>
      </c>
      <c r="L10604">
        <v>3.46</v>
      </c>
    </row>
    <row r="10605" spans="1:12" x14ac:dyDescent="0.25">
      <c r="A10605">
        <v>111012200</v>
      </c>
      <c r="C10605">
        <v>1</v>
      </c>
      <c r="D10605" t="s">
        <v>11603</v>
      </c>
      <c r="E10605">
        <v>1345</v>
      </c>
      <c r="F10605">
        <v>1545</v>
      </c>
      <c r="G10605">
        <v>0</v>
      </c>
      <c r="H10605">
        <v>346</v>
      </c>
      <c r="I10605">
        <v>13.45</v>
      </c>
      <c r="J10605">
        <v>15.45</v>
      </c>
      <c r="K10605">
        <v>0</v>
      </c>
      <c r="L10605">
        <v>3.46</v>
      </c>
    </row>
    <row r="10606" spans="1:12" x14ac:dyDescent="0.25">
      <c r="A10606">
        <v>111012300</v>
      </c>
      <c r="C10606">
        <v>1</v>
      </c>
      <c r="D10606" t="s">
        <v>11604</v>
      </c>
      <c r="E10606">
        <v>1345</v>
      </c>
      <c r="F10606">
        <v>1545</v>
      </c>
      <c r="G10606">
        <v>0</v>
      </c>
      <c r="H10606">
        <v>346</v>
      </c>
      <c r="I10606">
        <v>13.45</v>
      </c>
      <c r="J10606">
        <v>15.45</v>
      </c>
      <c r="K10606">
        <v>0</v>
      </c>
      <c r="L10606">
        <v>3.46</v>
      </c>
    </row>
    <row r="10607" spans="1:12" x14ac:dyDescent="0.25">
      <c r="A10607">
        <v>111012400</v>
      </c>
      <c r="C10607">
        <v>1</v>
      </c>
      <c r="D10607" t="s">
        <v>11605</v>
      </c>
      <c r="E10607">
        <v>1345</v>
      </c>
      <c r="F10607">
        <v>1545</v>
      </c>
      <c r="G10607">
        <v>0</v>
      </c>
      <c r="H10607">
        <v>346</v>
      </c>
      <c r="I10607">
        <v>13.45</v>
      </c>
      <c r="J10607">
        <v>15.45</v>
      </c>
      <c r="K10607">
        <v>0</v>
      </c>
      <c r="L10607">
        <v>3.46</v>
      </c>
    </row>
    <row r="10608" spans="1:12" x14ac:dyDescent="0.25">
      <c r="A10608">
        <v>111012500</v>
      </c>
      <c r="C10608">
        <v>1</v>
      </c>
      <c r="D10608" t="s">
        <v>11606</v>
      </c>
      <c r="E10608">
        <v>1345</v>
      </c>
      <c r="F10608">
        <v>1545</v>
      </c>
      <c r="G10608">
        <v>0</v>
      </c>
      <c r="H10608">
        <v>346</v>
      </c>
      <c r="I10608">
        <v>13.45</v>
      </c>
      <c r="J10608">
        <v>15.45</v>
      </c>
      <c r="K10608">
        <v>0</v>
      </c>
      <c r="L10608">
        <v>3.46</v>
      </c>
    </row>
    <row r="10609" spans="1:12" x14ac:dyDescent="0.25">
      <c r="A10609">
        <v>111012900</v>
      </c>
      <c r="C10609">
        <v>1</v>
      </c>
      <c r="D10609" t="s">
        <v>11607</v>
      </c>
      <c r="E10609">
        <v>1345</v>
      </c>
      <c r="F10609">
        <v>1545</v>
      </c>
      <c r="G10609">
        <v>0</v>
      </c>
      <c r="H10609">
        <v>346</v>
      </c>
      <c r="I10609">
        <v>13.45</v>
      </c>
      <c r="J10609">
        <v>15.45</v>
      </c>
      <c r="K10609">
        <v>0</v>
      </c>
      <c r="L10609">
        <v>3.46</v>
      </c>
    </row>
    <row r="10610" spans="1:12" x14ac:dyDescent="0.25">
      <c r="A10610">
        <v>111021000</v>
      </c>
      <c r="C10610">
        <v>1</v>
      </c>
      <c r="D10610" t="s">
        <v>11608</v>
      </c>
      <c r="E10610">
        <v>1345</v>
      </c>
      <c r="F10610">
        <v>1545</v>
      </c>
      <c r="G10610">
        <v>0</v>
      </c>
      <c r="H10610">
        <v>346</v>
      </c>
      <c r="I10610">
        <v>13.45</v>
      </c>
      <c r="J10610">
        <v>15.45</v>
      </c>
      <c r="K10610">
        <v>0</v>
      </c>
      <c r="L10610">
        <v>3.46</v>
      </c>
    </row>
    <row r="10611" spans="1:12" x14ac:dyDescent="0.25">
      <c r="A10611">
        <v>111022000</v>
      </c>
      <c r="C10611">
        <v>1</v>
      </c>
      <c r="D10611" t="s">
        <v>11609</v>
      </c>
      <c r="E10611">
        <v>1345</v>
      </c>
      <c r="F10611">
        <v>1545</v>
      </c>
      <c r="G10611">
        <v>0</v>
      </c>
      <c r="H10611">
        <v>346</v>
      </c>
      <c r="I10611">
        <v>13.45</v>
      </c>
      <c r="J10611">
        <v>15.45</v>
      </c>
      <c r="K10611">
        <v>0</v>
      </c>
      <c r="L10611">
        <v>3.46</v>
      </c>
    </row>
    <row r="10612" spans="1:12" x14ac:dyDescent="0.25">
      <c r="A10612">
        <v>111023000</v>
      </c>
      <c r="C10612">
        <v>1</v>
      </c>
      <c r="D10612" t="s">
        <v>11610</v>
      </c>
      <c r="E10612">
        <v>1345</v>
      </c>
      <c r="F10612">
        <v>1545</v>
      </c>
      <c r="G10612">
        <v>0</v>
      </c>
      <c r="H10612">
        <v>346</v>
      </c>
      <c r="I10612">
        <v>13.45</v>
      </c>
      <c r="J10612">
        <v>15.45</v>
      </c>
      <c r="K10612">
        <v>0</v>
      </c>
      <c r="L10612">
        <v>3.46</v>
      </c>
    </row>
    <row r="10613" spans="1:12" x14ac:dyDescent="0.25">
      <c r="A10613">
        <v>111024000</v>
      </c>
      <c r="C10613">
        <v>1</v>
      </c>
      <c r="D10613" t="s">
        <v>11611</v>
      </c>
      <c r="E10613">
        <v>1345</v>
      </c>
      <c r="F10613">
        <v>1545</v>
      </c>
      <c r="G10613">
        <v>0</v>
      </c>
      <c r="H10613">
        <v>346</v>
      </c>
      <c r="I10613">
        <v>13.45</v>
      </c>
      <c r="J10613">
        <v>15.45</v>
      </c>
      <c r="K10613">
        <v>0</v>
      </c>
      <c r="L10613">
        <v>3.46</v>
      </c>
    </row>
    <row r="10614" spans="1:12" x14ac:dyDescent="0.25">
      <c r="A10614">
        <v>111025000</v>
      </c>
      <c r="C10614">
        <v>1</v>
      </c>
      <c r="D10614" t="s">
        <v>11612</v>
      </c>
      <c r="E10614">
        <v>1345</v>
      </c>
      <c r="F10614">
        <v>1545</v>
      </c>
      <c r="G10614">
        <v>0</v>
      </c>
      <c r="H10614">
        <v>346</v>
      </c>
      <c r="I10614">
        <v>13.45</v>
      </c>
      <c r="J10614">
        <v>15.45</v>
      </c>
      <c r="K10614">
        <v>0</v>
      </c>
      <c r="L10614">
        <v>3.46</v>
      </c>
    </row>
    <row r="10615" spans="1:12" x14ac:dyDescent="0.25">
      <c r="A10615">
        <v>111026000</v>
      </c>
      <c r="C10615">
        <v>1</v>
      </c>
      <c r="D10615" t="s">
        <v>11613</v>
      </c>
      <c r="E10615">
        <v>1345</v>
      </c>
      <c r="F10615">
        <v>1545</v>
      </c>
      <c r="G10615">
        <v>0</v>
      </c>
      <c r="H10615">
        <v>346</v>
      </c>
      <c r="I10615">
        <v>13.45</v>
      </c>
      <c r="J10615">
        <v>15.45</v>
      </c>
      <c r="K10615">
        <v>0</v>
      </c>
      <c r="L10615">
        <v>3.46</v>
      </c>
    </row>
    <row r="10616" spans="1:12" x14ac:dyDescent="0.25">
      <c r="A10616">
        <v>111029000</v>
      </c>
      <c r="C10616">
        <v>1</v>
      </c>
      <c r="D10616" t="s">
        <v>11614</v>
      </c>
      <c r="E10616">
        <v>1345</v>
      </c>
      <c r="F10616">
        <v>1545</v>
      </c>
      <c r="G10616">
        <v>0</v>
      </c>
      <c r="H10616">
        <v>346</v>
      </c>
      <c r="I10616">
        <v>13.45</v>
      </c>
      <c r="J10616">
        <v>15.45</v>
      </c>
      <c r="K10616">
        <v>0</v>
      </c>
      <c r="L10616">
        <v>3.46</v>
      </c>
    </row>
    <row r="10617" spans="1:12" x14ac:dyDescent="0.25">
      <c r="A10617">
        <v>111031000</v>
      </c>
      <c r="C10617">
        <v>1</v>
      </c>
      <c r="D10617" t="s">
        <v>11615</v>
      </c>
      <c r="E10617">
        <v>1345</v>
      </c>
      <c r="F10617">
        <v>1545</v>
      </c>
      <c r="G10617">
        <v>0</v>
      </c>
      <c r="H10617">
        <v>346</v>
      </c>
      <c r="I10617">
        <v>13.45</v>
      </c>
      <c r="J10617">
        <v>15.45</v>
      </c>
      <c r="K10617">
        <v>0</v>
      </c>
      <c r="L10617">
        <v>3.46</v>
      </c>
    </row>
    <row r="10618" spans="1:12" x14ac:dyDescent="0.25">
      <c r="A10618">
        <v>111032100</v>
      </c>
      <c r="C10618">
        <v>1</v>
      </c>
      <c r="D10618" t="s">
        <v>11616</v>
      </c>
      <c r="E10618">
        <v>1345</v>
      </c>
      <c r="F10618">
        <v>1545</v>
      </c>
      <c r="G10618">
        <v>0</v>
      </c>
      <c r="H10618">
        <v>211</v>
      </c>
      <c r="I10618">
        <v>13.45</v>
      </c>
      <c r="J10618">
        <v>15.45</v>
      </c>
      <c r="K10618">
        <v>0</v>
      </c>
      <c r="L10618">
        <v>2.11</v>
      </c>
    </row>
    <row r="10619" spans="1:12" x14ac:dyDescent="0.25">
      <c r="A10619">
        <v>111032200</v>
      </c>
      <c r="C10619">
        <v>1</v>
      </c>
      <c r="D10619" t="s">
        <v>1119</v>
      </c>
      <c r="E10619">
        <v>1345</v>
      </c>
      <c r="F10619">
        <v>1545</v>
      </c>
      <c r="G10619">
        <v>0</v>
      </c>
      <c r="H10619">
        <v>211</v>
      </c>
      <c r="I10619">
        <v>13.45</v>
      </c>
      <c r="J10619">
        <v>15.45</v>
      </c>
      <c r="K10619">
        <v>0</v>
      </c>
      <c r="L10619">
        <v>2.11</v>
      </c>
    </row>
    <row r="10620" spans="1:12" x14ac:dyDescent="0.25">
      <c r="A10620">
        <v>111032900</v>
      </c>
      <c r="C10620">
        <v>1</v>
      </c>
      <c r="D10620" t="s">
        <v>9464</v>
      </c>
      <c r="E10620">
        <v>1345</v>
      </c>
      <c r="F10620">
        <v>1545</v>
      </c>
      <c r="G10620">
        <v>0</v>
      </c>
      <c r="H10620">
        <v>211</v>
      </c>
      <c r="I10620">
        <v>13.45</v>
      </c>
      <c r="J10620">
        <v>15.45</v>
      </c>
      <c r="K10620">
        <v>0</v>
      </c>
      <c r="L10620">
        <v>2.11</v>
      </c>
    </row>
    <row r="10621" spans="1:12" x14ac:dyDescent="0.25">
      <c r="A10621">
        <v>111033100</v>
      </c>
      <c r="C10621">
        <v>1</v>
      </c>
      <c r="D10621" t="s">
        <v>11617</v>
      </c>
      <c r="E10621">
        <v>1345</v>
      </c>
      <c r="F10621">
        <v>1545</v>
      </c>
      <c r="G10621">
        <v>0</v>
      </c>
      <c r="H10621">
        <v>408</v>
      </c>
      <c r="I10621">
        <v>13.45</v>
      </c>
      <c r="J10621">
        <v>15.45</v>
      </c>
      <c r="K10621">
        <v>0</v>
      </c>
      <c r="L10621">
        <v>4.08</v>
      </c>
    </row>
    <row r="10622" spans="1:12" x14ac:dyDescent="0.25">
      <c r="A10622">
        <v>111033200</v>
      </c>
      <c r="C10622">
        <v>1</v>
      </c>
      <c r="D10622" t="s">
        <v>11618</v>
      </c>
      <c r="E10622">
        <v>1345</v>
      </c>
      <c r="F10622">
        <v>1545</v>
      </c>
      <c r="G10622">
        <v>0</v>
      </c>
      <c r="H10622">
        <v>408</v>
      </c>
      <c r="I10622">
        <v>13.45</v>
      </c>
      <c r="J10622">
        <v>15.45</v>
      </c>
      <c r="K10622">
        <v>0</v>
      </c>
      <c r="L10622">
        <v>4.08</v>
      </c>
    </row>
    <row r="10623" spans="1:12" x14ac:dyDescent="0.25">
      <c r="A10623">
        <v>111033300</v>
      </c>
      <c r="C10623">
        <v>1</v>
      </c>
      <c r="D10623" t="s">
        <v>11619</v>
      </c>
      <c r="E10623">
        <v>1345</v>
      </c>
      <c r="F10623">
        <v>1545</v>
      </c>
      <c r="G10623">
        <v>0</v>
      </c>
      <c r="H10623">
        <v>408</v>
      </c>
      <c r="I10623">
        <v>13.45</v>
      </c>
      <c r="J10623">
        <v>15.45</v>
      </c>
      <c r="K10623">
        <v>0</v>
      </c>
      <c r="L10623">
        <v>4.08</v>
      </c>
    </row>
    <row r="10624" spans="1:12" x14ac:dyDescent="0.25">
      <c r="A10624">
        <v>111033400</v>
      </c>
      <c r="C10624">
        <v>1</v>
      </c>
      <c r="D10624" t="s">
        <v>11620</v>
      </c>
      <c r="E10624">
        <v>1345</v>
      </c>
      <c r="F10624">
        <v>1545</v>
      </c>
      <c r="G10624">
        <v>0</v>
      </c>
      <c r="H10624">
        <v>408</v>
      </c>
      <c r="I10624">
        <v>13.45</v>
      </c>
      <c r="J10624">
        <v>15.45</v>
      </c>
      <c r="K10624">
        <v>0</v>
      </c>
      <c r="L10624">
        <v>4.08</v>
      </c>
    </row>
    <row r="10625" spans="1:12" x14ac:dyDescent="0.25">
      <c r="A10625">
        <v>111033500</v>
      </c>
      <c r="C10625">
        <v>1</v>
      </c>
      <c r="D10625" t="s">
        <v>1130</v>
      </c>
      <c r="E10625">
        <v>1345</v>
      </c>
      <c r="F10625">
        <v>1545</v>
      </c>
      <c r="G10625">
        <v>0</v>
      </c>
      <c r="H10625">
        <v>408</v>
      </c>
      <c r="I10625">
        <v>13.45</v>
      </c>
      <c r="J10625">
        <v>15.45</v>
      </c>
      <c r="K10625">
        <v>0</v>
      </c>
      <c r="L10625">
        <v>4.08</v>
      </c>
    </row>
    <row r="10626" spans="1:12" x14ac:dyDescent="0.25">
      <c r="A10626">
        <v>111034100</v>
      </c>
      <c r="C10626">
        <v>1</v>
      </c>
      <c r="D10626" t="s">
        <v>1132</v>
      </c>
      <c r="E10626">
        <v>1345</v>
      </c>
      <c r="F10626">
        <v>1545</v>
      </c>
      <c r="G10626">
        <v>0</v>
      </c>
      <c r="H10626">
        <v>408</v>
      </c>
      <c r="I10626">
        <v>13.45</v>
      </c>
      <c r="J10626">
        <v>15.45</v>
      </c>
      <c r="K10626">
        <v>0</v>
      </c>
      <c r="L10626">
        <v>4.08</v>
      </c>
    </row>
    <row r="10627" spans="1:12" x14ac:dyDescent="0.25">
      <c r="A10627">
        <v>111034200</v>
      </c>
      <c r="C10627">
        <v>1</v>
      </c>
      <c r="D10627" t="s">
        <v>11621</v>
      </c>
      <c r="E10627">
        <v>1345</v>
      </c>
      <c r="F10627">
        <v>1545</v>
      </c>
      <c r="G10627">
        <v>0</v>
      </c>
      <c r="H10627">
        <v>408</v>
      </c>
      <c r="I10627">
        <v>13.45</v>
      </c>
      <c r="J10627">
        <v>15.45</v>
      </c>
      <c r="K10627">
        <v>0</v>
      </c>
      <c r="L10627">
        <v>4.08</v>
      </c>
    </row>
    <row r="10628" spans="1:12" x14ac:dyDescent="0.25">
      <c r="A10628">
        <v>111034300</v>
      </c>
      <c r="C10628">
        <v>1</v>
      </c>
      <c r="D10628" t="s">
        <v>1136</v>
      </c>
      <c r="E10628">
        <v>1345</v>
      </c>
      <c r="F10628">
        <v>1545</v>
      </c>
      <c r="G10628">
        <v>0</v>
      </c>
      <c r="H10628">
        <v>408</v>
      </c>
      <c r="I10628">
        <v>13.45</v>
      </c>
      <c r="J10628">
        <v>15.45</v>
      </c>
      <c r="K10628">
        <v>0</v>
      </c>
      <c r="L10628">
        <v>4.08</v>
      </c>
    </row>
    <row r="10629" spans="1:12" x14ac:dyDescent="0.25">
      <c r="A10629">
        <v>111035000</v>
      </c>
      <c r="C10629">
        <v>1</v>
      </c>
      <c r="D10629" t="s">
        <v>11622</v>
      </c>
      <c r="E10629">
        <v>1345</v>
      </c>
      <c r="F10629">
        <v>1545</v>
      </c>
      <c r="G10629">
        <v>0</v>
      </c>
      <c r="H10629">
        <v>408</v>
      </c>
      <c r="I10629">
        <v>13.45</v>
      </c>
      <c r="J10629">
        <v>15.45</v>
      </c>
      <c r="K10629">
        <v>0</v>
      </c>
      <c r="L10629">
        <v>4.08</v>
      </c>
    </row>
    <row r="10630" spans="1:12" x14ac:dyDescent="0.25">
      <c r="A10630">
        <v>111039100</v>
      </c>
      <c r="C10630">
        <v>1</v>
      </c>
      <c r="D10630" t="s">
        <v>9465</v>
      </c>
      <c r="E10630">
        <v>1345</v>
      </c>
      <c r="F10630">
        <v>1545</v>
      </c>
      <c r="G10630">
        <v>0</v>
      </c>
      <c r="H10630">
        <v>408</v>
      </c>
      <c r="I10630">
        <v>13.45</v>
      </c>
      <c r="J10630">
        <v>15.45</v>
      </c>
      <c r="K10630">
        <v>0</v>
      </c>
      <c r="L10630">
        <v>4.08</v>
      </c>
    </row>
    <row r="10631" spans="1:12" x14ac:dyDescent="0.25">
      <c r="A10631">
        <v>111039200</v>
      </c>
      <c r="C10631">
        <v>1</v>
      </c>
      <c r="D10631" t="s">
        <v>9466</v>
      </c>
      <c r="E10631">
        <v>1345</v>
      </c>
      <c r="F10631">
        <v>1545</v>
      </c>
      <c r="G10631">
        <v>0</v>
      </c>
      <c r="H10631">
        <v>408</v>
      </c>
      <c r="I10631">
        <v>13.45</v>
      </c>
      <c r="J10631">
        <v>15.45</v>
      </c>
      <c r="K10631">
        <v>0</v>
      </c>
      <c r="L10631">
        <v>4.08</v>
      </c>
    </row>
    <row r="10632" spans="1:12" x14ac:dyDescent="0.25">
      <c r="A10632">
        <v>111041000</v>
      </c>
      <c r="C10632">
        <v>1</v>
      </c>
      <c r="D10632" t="s">
        <v>11623</v>
      </c>
      <c r="E10632">
        <v>1345</v>
      </c>
      <c r="F10632">
        <v>1545</v>
      </c>
      <c r="G10632">
        <v>0</v>
      </c>
      <c r="H10632">
        <v>408</v>
      </c>
      <c r="I10632">
        <v>13.45</v>
      </c>
      <c r="J10632">
        <v>15.45</v>
      </c>
      <c r="K10632">
        <v>0</v>
      </c>
      <c r="L10632">
        <v>4.08</v>
      </c>
    </row>
    <row r="10633" spans="1:12" x14ac:dyDescent="0.25">
      <c r="A10633">
        <v>111042000</v>
      </c>
      <c r="C10633">
        <v>1</v>
      </c>
      <c r="D10633" t="s">
        <v>11624</v>
      </c>
      <c r="E10633">
        <v>1345</v>
      </c>
      <c r="F10633">
        <v>1545</v>
      </c>
      <c r="G10633">
        <v>0</v>
      </c>
      <c r="H10633">
        <v>408</v>
      </c>
      <c r="I10633">
        <v>13.45</v>
      </c>
      <c r="J10633">
        <v>15.45</v>
      </c>
      <c r="K10633">
        <v>0</v>
      </c>
      <c r="L10633">
        <v>4.08</v>
      </c>
    </row>
    <row r="10634" spans="1:12" x14ac:dyDescent="0.25">
      <c r="A10634">
        <v>111043100</v>
      </c>
      <c r="C10634">
        <v>1</v>
      </c>
      <c r="D10634" t="s">
        <v>11625</v>
      </c>
      <c r="E10634">
        <v>1345</v>
      </c>
      <c r="F10634">
        <v>1545</v>
      </c>
      <c r="G10634">
        <v>0</v>
      </c>
      <c r="H10634">
        <v>408</v>
      </c>
      <c r="I10634">
        <v>13.45</v>
      </c>
      <c r="J10634">
        <v>15.45</v>
      </c>
      <c r="K10634">
        <v>0</v>
      </c>
      <c r="L10634">
        <v>4.08</v>
      </c>
    </row>
    <row r="10635" spans="1:12" x14ac:dyDescent="0.25">
      <c r="A10635">
        <v>111043200</v>
      </c>
      <c r="C10635">
        <v>1</v>
      </c>
      <c r="D10635" t="s">
        <v>11626</v>
      </c>
      <c r="E10635">
        <v>1345</v>
      </c>
      <c r="F10635">
        <v>1545</v>
      </c>
      <c r="G10635">
        <v>0</v>
      </c>
      <c r="H10635">
        <v>408</v>
      </c>
      <c r="I10635">
        <v>13.45</v>
      </c>
      <c r="J10635">
        <v>15.45</v>
      </c>
      <c r="K10635">
        <v>0</v>
      </c>
      <c r="L10635">
        <v>4.08</v>
      </c>
    </row>
    <row r="10636" spans="1:12" x14ac:dyDescent="0.25">
      <c r="A10636">
        <v>111043300</v>
      </c>
      <c r="C10636">
        <v>1</v>
      </c>
      <c r="D10636" t="s">
        <v>11627</v>
      </c>
      <c r="E10636">
        <v>1345</v>
      </c>
      <c r="F10636">
        <v>1545</v>
      </c>
      <c r="G10636">
        <v>0</v>
      </c>
      <c r="H10636">
        <v>408</v>
      </c>
      <c r="I10636">
        <v>13.45</v>
      </c>
      <c r="J10636">
        <v>15.45</v>
      </c>
      <c r="K10636">
        <v>0</v>
      </c>
      <c r="L10636">
        <v>4.08</v>
      </c>
    </row>
    <row r="10637" spans="1:12" x14ac:dyDescent="0.25">
      <c r="A10637">
        <v>111043400</v>
      </c>
      <c r="C10637">
        <v>1</v>
      </c>
      <c r="D10637" t="s">
        <v>11628</v>
      </c>
      <c r="E10637">
        <v>1345</v>
      </c>
      <c r="F10637">
        <v>1545</v>
      </c>
      <c r="G10637">
        <v>0</v>
      </c>
      <c r="H10637">
        <v>408</v>
      </c>
      <c r="I10637">
        <v>13.45</v>
      </c>
      <c r="J10637">
        <v>15.45</v>
      </c>
      <c r="K10637">
        <v>0</v>
      </c>
      <c r="L10637">
        <v>4.08</v>
      </c>
    </row>
    <row r="10638" spans="1:12" x14ac:dyDescent="0.25">
      <c r="A10638">
        <v>111043500</v>
      </c>
      <c r="C10638">
        <v>1</v>
      </c>
      <c r="D10638" t="s">
        <v>11629</v>
      </c>
      <c r="E10638">
        <v>1345</v>
      </c>
      <c r="F10638">
        <v>1545</v>
      </c>
      <c r="G10638">
        <v>0</v>
      </c>
      <c r="H10638">
        <v>408</v>
      </c>
      <c r="I10638">
        <v>13.45</v>
      </c>
      <c r="J10638">
        <v>15.45</v>
      </c>
      <c r="K10638">
        <v>0</v>
      </c>
      <c r="L10638">
        <v>4.08</v>
      </c>
    </row>
    <row r="10639" spans="1:12" x14ac:dyDescent="0.25">
      <c r="A10639">
        <v>111044100</v>
      </c>
      <c r="C10639">
        <v>1</v>
      </c>
      <c r="D10639" t="s">
        <v>11630</v>
      </c>
      <c r="E10639">
        <v>1345</v>
      </c>
      <c r="F10639">
        <v>1545</v>
      </c>
      <c r="G10639">
        <v>0</v>
      </c>
      <c r="H10639">
        <v>408</v>
      </c>
      <c r="I10639">
        <v>13.45</v>
      </c>
      <c r="J10639">
        <v>15.45</v>
      </c>
      <c r="K10639">
        <v>0</v>
      </c>
      <c r="L10639">
        <v>4.08</v>
      </c>
    </row>
    <row r="10640" spans="1:12" x14ac:dyDescent="0.25">
      <c r="A10640">
        <v>111044200</v>
      </c>
      <c r="C10640">
        <v>1</v>
      </c>
      <c r="D10640" t="s">
        <v>11631</v>
      </c>
      <c r="E10640">
        <v>1345</v>
      </c>
      <c r="F10640">
        <v>1545</v>
      </c>
      <c r="G10640">
        <v>0</v>
      </c>
      <c r="H10640">
        <v>408</v>
      </c>
      <c r="I10640">
        <v>13.45</v>
      </c>
      <c r="J10640">
        <v>15.45</v>
      </c>
      <c r="K10640">
        <v>0</v>
      </c>
      <c r="L10640">
        <v>4.08</v>
      </c>
    </row>
    <row r="10641" spans="1:12" x14ac:dyDescent="0.25">
      <c r="A10641">
        <v>111044300</v>
      </c>
      <c r="C10641">
        <v>1</v>
      </c>
      <c r="D10641" t="s">
        <v>11632</v>
      </c>
      <c r="E10641">
        <v>1345</v>
      </c>
      <c r="F10641">
        <v>1545</v>
      </c>
      <c r="G10641">
        <v>0</v>
      </c>
      <c r="H10641">
        <v>408</v>
      </c>
      <c r="I10641">
        <v>13.45</v>
      </c>
      <c r="J10641">
        <v>15.45</v>
      </c>
      <c r="K10641">
        <v>0</v>
      </c>
      <c r="L10641">
        <v>4.08</v>
      </c>
    </row>
    <row r="10642" spans="1:12" x14ac:dyDescent="0.25">
      <c r="A10642">
        <v>111045000</v>
      </c>
      <c r="C10642">
        <v>1</v>
      </c>
      <c r="D10642" t="s">
        <v>11633</v>
      </c>
      <c r="E10642">
        <v>1345</v>
      </c>
      <c r="F10642">
        <v>1545</v>
      </c>
      <c r="G10642">
        <v>0</v>
      </c>
      <c r="H10642">
        <v>408</v>
      </c>
      <c r="I10642">
        <v>13.45</v>
      </c>
      <c r="J10642">
        <v>15.45</v>
      </c>
      <c r="K10642">
        <v>0</v>
      </c>
      <c r="L10642">
        <v>4.08</v>
      </c>
    </row>
    <row r="10643" spans="1:12" x14ac:dyDescent="0.25">
      <c r="A10643">
        <v>111049100</v>
      </c>
      <c r="C10643">
        <v>1</v>
      </c>
      <c r="D10643" t="s">
        <v>11634</v>
      </c>
      <c r="E10643">
        <v>1345</v>
      </c>
      <c r="F10643">
        <v>1545</v>
      </c>
      <c r="G10643">
        <v>0</v>
      </c>
      <c r="H10643">
        <v>408</v>
      </c>
      <c r="I10643">
        <v>13.45</v>
      </c>
      <c r="J10643">
        <v>15.45</v>
      </c>
      <c r="K10643">
        <v>0</v>
      </c>
      <c r="L10643">
        <v>4.08</v>
      </c>
    </row>
    <row r="10644" spans="1:12" x14ac:dyDescent="0.25">
      <c r="A10644">
        <v>111049200</v>
      </c>
      <c r="C10644">
        <v>1</v>
      </c>
      <c r="D10644" t="s">
        <v>11635</v>
      </c>
      <c r="E10644">
        <v>1345</v>
      </c>
      <c r="F10644">
        <v>1545</v>
      </c>
      <c r="G10644">
        <v>0</v>
      </c>
      <c r="H10644">
        <v>318</v>
      </c>
      <c r="I10644">
        <v>13.45</v>
      </c>
      <c r="J10644">
        <v>15.45</v>
      </c>
      <c r="K10644">
        <v>0</v>
      </c>
      <c r="L10644">
        <v>3.18</v>
      </c>
    </row>
    <row r="10645" spans="1:12" x14ac:dyDescent="0.25">
      <c r="A10645">
        <v>111051000</v>
      </c>
      <c r="C10645">
        <v>1</v>
      </c>
      <c r="D10645" t="s">
        <v>1166</v>
      </c>
      <c r="E10645">
        <v>1345</v>
      </c>
      <c r="F10645">
        <v>1545</v>
      </c>
      <c r="G10645">
        <v>0</v>
      </c>
      <c r="H10645">
        <v>408</v>
      </c>
      <c r="I10645">
        <v>13.45</v>
      </c>
      <c r="J10645">
        <v>15.45</v>
      </c>
      <c r="K10645">
        <v>0</v>
      </c>
      <c r="L10645">
        <v>4.08</v>
      </c>
    </row>
    <row r="10646" spans="1:12" x14ac:dyDescent="0.25">
      <c r="A10646">
        <v>111052000</v>
      </c>
      <c r="C10646">
        <v>1</v>
      </c>
      <c r="D10646" t="s">
        <v>9469</v>
      </c>
      <c r="E10646">
        <v>1345</v>
      </c>
      <c r="F10646">
        <v>1545</v>
      </c>
      <c r="G10646">
        <v>0</v>
      </c>
      <c r="H10646">
        <v>408</v>
      </c>
      <c r="I10646">
        <v>13.45</v>
      </c>
      <c r="J10646">
        <v>15.45</v>
      </c>
      <c r="K10646">
        <v>0</v>
      </c>
      <c r="L10646">
        <v>4.08</v>
      </c>
    </row>
    <row r="10647" spans="1:12" x14ac:dyDescent="0.25">
      <c r="A10647">
        <v>111053000</v>
      </c>
      <c r="C10647">
        <v>1</v>
      </c>
      <c r="D10647" t="s">
        <v>1169</v>
      </c>
      <c r="E10647">
        <v>1345</v>
      </c>
      <c r="F10647">
        <v>1545</v>
      </c>
      <c r="G10647">
        <v>0</v>
      </c>
      <c r="H10647">
        <v>408</v>
      </c>
      <c r="I10647">
        <v>13.45</v>
      </c>
      <c r="J10647">
        <v>15.45</v>
      </c>
      <c r="K10647">
        <v>0</v>
      </c>
      <c r="L10647">
        <v>4.08</v>
      </c>
    </row>
    <row r="10648" spans="1:12" x14ac:dyDescent="0.25">
      <c r="A10648">
        <v>111059000</v>
      </c>
      <c r="C10648">
        <v>1</v>
      </c>
      <c r="D10648" t="s">
        <v>1171</v>
      </c>
      <c r="E10648">
        <v>1345</v>
      </c>
      <c r="F10648">
        <v>1545</v>
      </c>
      <c r="G10648">
        <v>0</v>
      </c>
      <c r="H10648">
        <v>408</v>
      </c>
      <c r="I10648">
        <v>13.45</v>
      </c>
      <c r="J10648">
        <v>15.45</v>
      </c>
      <c r="K10648">
        <v>0</v>
      </c>
      <c r="L10648">
        <v>4.08</v>
      </c>
    </row>
    <row r="10649" spans="1:12" x14ac:dyDescent="0.25">
      <c r="A10649">
        <v>111060000</v>
      </c>
      <c r="C10649">
        <v>1</v>
      </c>
      <c r="D10649" t="s">
        <v>1173</v>
      </c>
      <c r="E10649">
        <v>1345</v>
      </c>
      <c r="F10649">
        <v>1545</v>
      </c>
      <c r="G10649">
        <v>0</v>
      </c>
      <c r="H10649">
        <v>408</v>
      </c>
      <c r="I10649">
        <v>13.45</v>
      </c>
      <c r="J10649">
        <v>15.45</v>
      </c>
      <c r="K10649">
        <v>0</v>
      </c>
      <c r="L10649">
        <v>4.08</v>
      </c>
    </row>
    <row r="10650" spans="1:12" x14ac:dyDescent="0.25">
      <c r="A10650">
        <v>111070000</v>
      </c>
      <c r="C10650">
        <v>1</v>
      </c>
      <c r="D10650" t="s">
        <v>1175</v>
      </c>
      <c r="E10650">
        <v>1345</v>
      </c>
      <c r="F10650">
        <v>1545</v>
      </c>
      <c r="G10650">
        <v>0</v>
      </c>
      <c r="H10650">
        <v>408</v>
      </c>
      <c r="I10650">
        <v>13.45</v>
      </c>
      <c r="J10650">
        <v>15.45</v>
      </c>
      <c r="K10650">
        <v>0</v>
      </c>
      <c r="L10650">
        <v>4.08</v>
      </c>
    </row>
    <row r="10651" spans="1:12" x14ac:dyDescent="0.25">
      <c r="A10651">
        <v>111080000</v>
      </c>
      <c r="C10651">
        <v>1</v>
      </c>
      <c r="D10651" t="s">
        <v>11636</v>
      </c>
      <c r="E10651">
        <v>1345</v>
      </c>
      <c r="F10651">
        <v>1545</v>
      </c>
      <c r="G10651">
        <v>0</v>
      </c>
      <c r="H10651">
        <v>408</v>
      </c>
      <c r="I10651">
        <v>13.45</v>
      </c>
      <c r="J10651">
        <v>15.45</v>
      </c>
      <c r="K10651">
        <v>0</v>
      </c>
      <c r="L10651">
        <v>4.08</v>
      </c>
    </row>
    <row r="10652" spans="1:12" x14ac:dyDescent="0.25">
      <c r="A10652">
        <v>111090000</v>
      </c>
      <c r="C10652">
        <v>1</v>
      </c>
      <c r="D10652" t="s">
        <v>11637</v>
      </c>
      <c r="E10652">
        <v>1345</v>
      </c>
      <c r="F10652">
        <v>1545</v>
      </c>
      <c r="G10652">
        <v>0</v>
      </c>
      <c r="H10652">
        <v>408</v>
      </c>
      <c r="I10652">
        <v>13.45</v>
      </c>
      <c r="J10652">
        <v>15.45</v>
      </c>
      <c r="K10652">
        <v>0</v>
      </c>
      <c r="L10652">
        <v>4.08</v>
      </c>
    </row>
    <row r="10653" spans="1:12" x14ac:dyDescent="0.25">
      <c r="A10653">
        <v>111101000</v>
      </c>
      <c r="C10653">
        <v>1</v>
      </c>
      <c r="D10653" t="s">
        <v>11638</v>
      </c>
      <c r="E10653">
        <v>1345</v>
      </c>
      <c r="F10653">
        <v>1545</v>
      </c>
      <c r="G10653">
        <v>0</v>
      </c>
      <c r="H10653">
        <v>409</v>
      </c>
      <c r="I10653">
        <v>13.45</v>
      </c>
      <c r="J10653">
        <v>15.45</v>
      </c>
      <c r="K10653">
        <v>0</v>
      </c>
      <c r="L10653">
        <v>4.09</v>
      </c>
    </row>
    <row r="10654" spans="1:12" x14ac:dyDescent="0.25">
      <c r="A10654">
        <v>111102000</v>
      </c>
      <c r="C10654">
        <v>1</v>
      </c>
      <c r="D10654" t="s">
        <v>9471</v>
      </c>
      <c r="E10654">
        <v>1345</v>
      </c>
      <c r="F10654">
        <v>1545</v>
      </c>
      <c r="G10654">
        <v>0</v>
      </c>
      <c r="H10654">
        <v>409</v>
      </c>
      <c r="I10654">
        <v>13.45</v>
      </c>
      <c r="J10654">
        <v>15.45</v>
      </c>
      <c r="K10654">
        <v>0</v>
      </c>
      <c r="L10654">
        <v>4.09</v>
      </c>
    </row>
    <row r="10655" spans="1:12" x14ac:dyDescent="0.25">
      <c r="A10655">
        <v>111103000</v>
      </c>
      <c r="C10655">
        <v>1</v>
      </c>
      <c r="D10655" t="s">
        <v>1183</v>
      </c>
      <c r="E10655">
        <v>1345</v>
      </c>
      <c r="F10655">
        <v>1545</v>
      </c>
      <c r="G10655">
        <v>0</v>
      </c>
      <c r="H10655">
        <v>409</v>
      </c>
      <c r="I10655">
        <v>13.45</v>
      </c>
      <c r="J10655">
        <v>15.45</v>
      </c>
      <c r="K10655">
        <v>0</v>
      </c>
      <c r="L10655">
        <v>4.09</v>
      </c>
    </row>
    <row r="10656" spans="1:12" x14ac:dyDescent="0.25">
      <c r="A10656">
        <v>111109000</v>
      </c>
      <c r="C10656">
        <v>1</v>
      </c>
      <c r="D10656" t="s">
        <v>11639</v>
      </c>
      <c r="E10656">
        <v>1345</v>
      </c>
      <c r="F10656">
        <v>1545</v>
      </c>
      <c r="G10656">
        <v>0</v>
      </c>
      <c r="H10656">
        <v>409</v>
      </c>
      <c r="I10656">
        <v>13.45</v>
      </c>
      <c r="J10656">
        <v>15.45</v>
      </c>
      <c r="K10656">
        <v>0</v>
      </c>
      <c r="L10656">
        <v>4.09</v>
      </c>
    </row>
    <row r="10657" spans="1:12" x14ac:dyDescent="0.25">
      <c r="A10657">
        <v>111111000</v>
      </c>
      <c r="C10657">
        <v>1</v>
      </c>
      <c r="D10657" t="s">
        <v>11640</v>
      </c>
      <c r="E10657">
        <v>1345</v>
      </c>
      <c r="F10657">
        <v>1545</v>
      </c>
      <c r="G10657">
        <v>0</v>
      </c>
      <c r="H10657">
        <v>229</v>
      </c>
      <c r="I10657">
        <v>13.45</v>
      </c>
      <c r="J10657">
        <v>15.45</v>
      </c>
      <c r="K10657">
        <v>0</v>
      </c>
      <c r="L10657">
        <v>2.29</v>
      </c>
    </row>
    <row r="10658" spans="1:12" x14ac:dyDescent="0.25">
      <c r="A10658">
        <v>111112000</v>
      </c>
      <c r="C10658">
        <v>1</v>
      </c>
      <c r="D10658" t="s">
        <v>11641</v>
      </c>
      <c r="E10658">
        <v>1345</v>
      </c>
      <c r="F10658">
        <v>1545</v>
      </c>
      <c r="G10658">
        <v>0</v>
      </c>
      <c r="H10658">
        <v>229</v>
      </c>
      <c r="I10658">
        <v>13.45</v>
      </c>
      <c r="J10658">
        <v>15.45</v>
      </c>
      <c r="K10658">
        <v>0</v>
      </c>
      <c r="L10658">
        <v>2.29</v>
      </c>
    </row>
    <row r="10659" spans="1:12" x14ac:dyDescent="0.25">
      <c r="A10659">
        <v>111119000</v>
      </c>
      <c r="C10659">
        <v>1</v>
      </c>
      <c r="D10659" t="s">
        <v>11642</v>
      </c>
      <c r="E10659">
        <v>1345</v>
      </c>
      <c r="F10659">
        <v>1545</v>
      </c>
      <c r="G10659">
        <v>0</v>
      </c>
      <c r="H10659">
        <v>500</v>
      </c>
      <c r="I10659">
        <v>13.45</v>
      </c>
      <c r="J10659">
        <v>15.45</v>
      </c>
      <c r="K10659">
        <v>0</v>
      </c>
      <c r="L10659">
        <v>5</v>
      </c>
    </row>
    <row r="10660" spans="1:12" x14ac:dyDescent="0.25">
      <c r="A10660">
        <v>111121000</v>
      </c>
      <c r="C10660">
        <v>1</v>
      </c>
      <c r="D10660" t="s">
        <v>11643</v>
      </c>
      <c r="E10660">
        <v>1345</v>
      </c>
      <c r="F10660">
        <v>1545</v>
      </c>
      <c r="G10660">
        <v>0</v>
      </c>
      <c r="H10660">
        <v>408</v>
      </c>
      <c r="I10660">
        <v>13.45</v>
      </c>
      <c r="J10660">
        <v>15.45</v>
      </c>
      <c r="K10660">
        <v>0</v>
      </c>
      <c r="L10660">
        <v>4.08</v>
      </c>
    </row>
    <row r="10661" spans="1:12" x14ac:dyDescent="0.25">
      <c r="A10661">
        <v>111129000</v>
      </c>
      <c r="C10661">
        <v>1</v>
      </c>
      <c r="D10661" t="s">
        <v>1191</v>
      </c>
      <c r="E10661">
        <v>1345</v>
      </c>
      <c r="F10661">
        <v>1545</v>
      </c>
      <c r="G10661">
        <v>0</v>
      </c>
      <c r="H10661">
        <v>408</v>
      </c>
      <c r="I10661">
        <v>13.45</v>
      </c>
      <c r="J10661">
        <v>15.45</v>
      </c>
      <c r="K10661">
        <v>0</v>
      </c>
      <c r="L10661">
        <v>4.08</v>
      </c>
    </row>
    <row r="10662" spans="1:12" x14ac:dyDescent="0.25">
      <c r="A10662">
        <v>111130000</v>
      </c>
      <c r="C10662">
        <v>1</v>
      </c>
      <c r="D10662" t="s">
        <v>11644</v>
      </c>
      <c r="E10662">
        <v>1345</v>
      </c>
      <c r="F10662">
        <v>1545</v>
      </c>
      <c r="G10662">
        <v>0</v>
      </c>
      <c r="H10662">
        <v>408</v>
      </c>
      <c r="I10662">
        <v>13.45</v>
      </c>
      <c r="J10662">
        <v>15.45</v>
      </c>
      <c r="K10662">
        <v>0</v>
      </c>
      <c r="L10662">
        <v>4.08</v>
      </c>
    </row>
    <row r="10663" spans="1:12" x14ac:dyDescent="0.25">
      <c r="A10663">
        <v>111900000</v>
      </c>
      <c r="C10663">
        <v>1</v>
      </c>
      <c r="D10663" t="s">
        <v>11645</v>
      </c>
      <c r="E10663">
        <v>1345</v>
      </c>
      <c r="F10663">
        <v>1545</v>
      </c>
      <c r="G10663">
        <v>0</v>
      </c>
      <c r="H10663">
        <v>500</v>
      </c>
      <c r="I10663">
        <v>13.45</v>
      </c>
      <c r="J10663">
        <v>15.45</v>
      </c>
      <c r="K10663">
        <v>0</v>
      </c>
      <c r="L10663">
        <v>5</v>
      </c>
    </row>
    <row r="10664" spans="1:12" x14ac:dyDescent="0.25">
      <c r="A10664">
        <v>112011100</v>
      </c>
      <c r="C10664">
        <v>1</v>
      </c>
      <c r="D10664" t="s">
        <v>11646</v>
      </c>
      <c r="E10664">
        <v>1345</v>
      </c>
      <c r="F10664">
        <v>1545</v>
      </c>
      <c r="G10664">
        <v>0</v>
      </c>
      <c r="H10664">
        <v>216</v>
      </c>
      <c r="I10664">
        <v>13.45</v>
      </c>
      <c r="J10664">
        <v>15.45</v>
      </c>
      <c r="K10664">
        <v>0</v>
      </c>
      <c r="L10664">
        <v>2.16</v>
      </c>
    </row>
    <row r="10665" spans="1:12" x14ac:dyDescent="0.25">
      <c r="A10665">
        <v>112011200</v>
      </c>
      <c r="C10665">
        <v>1</v>
      </c>
      <c r="D10665" t="s">
        <v>11647</v>
      </c>
      <c r="E10665">
        <v>1345</v>
      </c>
      <c r="F10665">
        <v>1545</v>
      </c>
      <c r="G10665">
        <v>0</v>
      </c>
      <c r="H10665">
        <v>308</v>
      </c>
      <c r="I10665">
        <v>13.45</v>
      </c>
      <c r="J10665">
        <v>15.45</v>
      </c>
      <c r="K10665">
        <v>0</v>
      </c>
      <c r="L10665">
        <v>3.08</v>
      </c>
    </row>
    <row r="10666" spans="1:12" x14ac:dyDescent="0.25">
      <c r="A10666">
        <v>112011900</v>
      </c>
      <c r="C10666">
        <v>1</v>
      </c>
      <c r="D10666" t="s">
        <v>11648</v>
      </c>
      <c r="E10666">
        <v>1345</v>
      </c>
      <c r="F10666">
        <v>1545</v>
      </c>
      <c r="G10666">
        <v>0</v>
      </c>
      <c r="H10666">
        <v>216</v>
      </c>
      <c r="I10666">
        <v>13.45</v>
      </c>
      <c r="J10666">
        <v>15.45</v>
      </c>
      <c r="K10666">
        <v>0</v>
      </c>
      <c r="L10666">
        <v>2.16</v>
      </c>
    </row>
    <row r="10667" spans="1:12" x14ac:dyDescent="0.25">
      <c r="A10667">
        <v>112012100</v>
      </c>
      <c r="C10667">
        <v>1</v>
      </c>
      <c r="D10667" t="s">
        <v>11649</v>
      </c>
      <c r="E10667">
        <v>1345</v>
      </c>
      <c r="F10667">
        <v>1545</v>
      </c>
      <c r="G10667">
        <v>0</v>
      </c>
      <c r="H10667">
        <v>216</v>
      </c>
      <c r="I10667">
        <v>13.45</v>
      </c>
      <c r="J10667">
        <v>15.45</v>
      </c>
      <c r="K10667">
        <v>0</v>
      </c>
      <c r="L10667">
        <v>2.16</v>
      </c>
    </row>
    <row r="10668" spans="1:12" x14ac:dyDescent="0.25">
      <c r="A10668">
        <v>112012200</v>
      </c>
      <c r="C10668">
        <v>1</v>
      </c>
      <c r="D10668" t="s">
        <v>11650</v>
      </c>
      <c r="E10668">
        <v>1345</v>
      </c>
      <c r="F10668">
        <v>1545</v>
      </c>
      <c r="G10668">
        <v>0</v>
      </c>
      <c r="H10668">
        <v>216</v>
      </c>
      <c r="I10668">
        <v>13.45</v>
      </c>
      <c r="J10668">
        <v>15.45</v>
      </c>
      <c r="K10668">
        <v>0</v>
      </c>
      <c r="L10668">
        <v>2.16</v>
      </c>
    </row>
    <row r="10669" spans="1:12" x14ac:dyDescent="0.25">
      <c r="A10669">
        <v>112012300</v>
      </c>
      <c r="C10669">
        <v>1</v>
      </c>
      <c r="D10669" t="s">
        <v>11651</v>
      </c>
      <c r="E10669">
        <v>1345</v>
      </c>
      <c r="F10669">
        <v>1545</v>
      </c>
      <c r="G10669">
        <v>0</v>
      </c>
      <c r="H10669">
        <v>216</v>
      </c>
      <c r="I10669">
        <v>13.45</v>
      </c>
      <c r="J10669">
        <v>15.45</v>
      </c>
      <c r="K10669">
        <v>0</v>
      </c>
      <c r="L10669">
        <v>2.16</v>
      </c>
    </row>
    <row r="10670" spans="1:12" x14ac:dyDescent="0.25">
      <c r="A10670">
        <v>112012400</v>
      </c>
      <c r="C10670">
        <v>1</v>
      </c>
      <c r="D10670" t="s">
        <v>11652</v>
      </c>
      <c r="E10670">
        <v>1345</v>
      </c>
      <c r="F10670">
        <v>1545</v>
      </c>
      <c r="G10670">
        <v>0</v>
      </c>
      <c r="H10670">
        <v>216</v>
      </c>
      <c r="I10670">
        <v>13.45</v>
      </c>
      <c r="J10670">
        <v>15.45</v>
      </c>
      <c r="K10670">
        <v>0</v>
      </c>
      <c r="L10670">
        <v>2.16</v>
      </c>
    </row>
    <row r="10671" spans="1:12" x14ac:dyDescent="0.25">
      <c r="A10671">
        <v>112012500</v>
      </c>
      <c r="C10671">
        <v>1</v>
      </c>
      <c r="D10671" t="s">
        <v>11653</v>
      </c>
      <c r="E10671">
        <v>1345</v>
      </c>
      <c r="F10671">
        <v>1545</v>
      </c>
      <c r="G10671">
        <v>0</v>
      </c>
      <c r="H10671">
        <v>216</v>
      </c>
      <c r="I10671">
        <v>13.45</v>
      </c>
      <c r="J10671">
        <v>15.45</v>
      </c>
      <c r="K10671">
        <v>0</v>
      </c>
      <c r="L10671">
        <v>2.16</v>
      </c>
    </row>
    <row r="10672" spans="1:12" x14ac:dyDescent="0.25">
      <c r="A10672">
        <v>112012900</v>
      </c>
      <c r="C10672">
        <v>1</v>
      </c>
      <c r="D10672" t="s">
        <v>11654</v>
      </c>
      <c r="E10672">
        <v>1345</v>
      </c>
      <c r="F10672">
        <v>1545</v>
      </c>
      <c r="G10672">
        <v>0</v>
      </c>
      <c r="H10672">
        <v>216</v>
      </c>
      <c r="I10672">
        <v>13.45</v>
      </c>
      <c r="J10672">
        <v>15.45</v>
      </c>
      <c r="K10672">
        <v>0</v>
      </c>
      <c r="L10672">
        <v>2.16</v>
      </c>
    </row>
    <row r="10673" spans="1:12" x14ac:dyDescent="0.25">
      <c r="A10673">
        <v>112013000</v>
      </c>
      <c r="C10673">
        <v>1</v>
      </c>
      <c r="D10673" t="s">
        <v>11655</v>
      </c>
      <c r="E10673">
        <v>1345</v>
      </c>
      <c r="F10673">
        <v>1545</v>
      </c>
      <c r="G10673">
        <v>0</v>
      </c>
      <c r="H10673">
        <v>216</v>
      </c>
      <c r="I10673">
        <v>13.45</v>
      </c>
      <c r="J10673">
        <v>15.45</v>
      </c>
      <c r="K10673">
        <v>0</v>
      </c>
      <c r="L10673">
        <v>2.16</v>
      </c>
    </row>
    <row r="10674" spans="1:12" x14ac:dyDescent="0.25">
      <c r="A10674">
        <v>112014000</v>
      </c>
      <c r="C10674">
        <v>1</v>
      </c>
      <c r="D10674" t="s">
        <v>11656</v>
      </c>
      <c r="E10674">
        <v>1345</v>
      </c>
      <c r="F10674">
        <v>1545</v>
      </c>
      <c r="G10674">
        <v>0</v>
      </c>
      <c r="H10674">
        <v>216</v>
      </c>
      <c r="I10674">
        <v>13.45</v>
      </c>
      <c r="J10674">
        <v>15.45</v>
      </c>
      <c r="K10674">
        <v>0</v>
      </c>
      <c r="L10674">
        <v>2.16</v>
      </c>
    </row>
    <row r="10675" spans="1:12" x14ac:dyDescent="0.25">
      <c r="A10675">
        <v>112019100</v>
      </c>
      <c r="C10675">
        <v>1</v>
      </c>
      <c r="D10675" t="s">
        <v>11657</v>
      </c>
      <c r="E10675">
        <v>1345</v>
      </c>
      <c r="F10675">
        <v>1545</v>
      </c>
      <c r="G10675">
        <v>0</v>
      </c>
      <c r="H10675">
        <v>216</v>
      </c>
      <c r="I10675">
        <v>13.45</v>
      </c>
      <c r="J10675">
        <v>15.45</v>
      </c>
      <c r="K10675">
        <v>0</v>
      </c>
      <c r="L10675">
        <v>2.16</v>
      </c>
    </row>
    <row r="10676" spans="1:12" x14ac:dyDescent="0.25">
      <c r="A10676">
        <v>112019900</v>
      </c>
      <c r="C10676">
        <v>1</v>
      </c>
      <c r="D10676" t="s">
        <v>11658</v>
      </c>
      <c r="E10676">
        <v>1345</v>
      </c>
      <c r="F10676">
        <v>1545</v>
      </c>
      <c r="G10676">
        <v>0</v>
      </c>
      <c r="H10676">
        <v>216</v>
      </c>
      <c r="I10676">
        <v>13.45</v>
      </c>
      <c r="J10676">
        <v>15.45</v>
      </c>
      <c r="K10676">
        <v>0</v>
      </c>
      <c r="L10676">
        <v>2.16</v>
      </c>
    </row>
    <row r="10677" spans="1:12" x14ac:dyDescent="0.25">
      <c r="A10677">
        <v>112021100</v>
      </c>
      <c r="C10677">
        <v>1</v>
      </c>
      <c r="D10677" t="s">
        <v>11659</v>
      </c>
      <c r="E10677">
        <v>1345</v>
      </c>
      <c r="F10677">
        <v>1545</v>
      </c>
      <c r="G10677">
        <v>0</v>
      </c>
      <c r="H10677">
        <v>216</v>
      </c>
      <c r="I10677">
        <v>13.45</v>
      </c>
      <c r="J10677">
        <v>15.45</v>
      </c>
      <c r="K10677">
        <v>0</v>
      </c>
      <c r="L10677">
        <v>2.16</v>
      </c>
    </row>
    <row r="10678" spans="1:12" x14ac:dyDescent="0.25">
      <c r="A10678">
        <v>112021200</v>
      </c>
      <c r="C10678">
        <v>1</v>
      </c>
      <c r="D10678" t="s">
        <v>11660</v>
      </c>
      <c r="E10678">
        <v>1345</v>
      </c>
      <c r="F10678">
        <v>1545</v>
      </c>
      <c r="G10678">
        <v>0</v>
      </c>
      <c r="H10678">
        <v>216</v>
      </c>
      <c r="I10678">
        <v>13.45</v>
      </c>
      <c r="J10678">
        <v>15.45</v>
      </c>
      <c r="K10678">
        <v>0</v>
      </c>
      <c r="L10678">
        <v>2.16</v>
      </c>
    </row>
    <row r="10679" spans="1:12" x14ac:dyDescent="0.25">
      <c r="A10679">
        <v>112021300</v>
      </c>
      <c r="C10679">
        <v>1</v>
      </c>
      <c r="D10679" t="s">
        <v>11661</v>
      </c>
      <c r="E10679">
        <v>1345</v>
      </c>
      <c r="F10679">
        <v>1545</v>
      </c>
      <c r="G10679">
        <v>0</v>
      </c>
      <c r="H10679">
        <v>216</v>
      </c>
      <c r="I10679">
        <v>13.45</v>
      </c>
      <c r="J10679">
        <v>15.45</v>
      </c>
      <c r="K10679">
        <v>0</v>
      </c>
      <c r="L10679">
        <v>2.16</v>
      </c>
    </row>
    <row r="10680" spans="1:12" x14ac:dyDescent="0.25">
      <c r="A10680">
        <v>112021900</v>
      </c>
      <c r="C10680">
        <v>1</v>
      </c>
      <c r="D10680" t="s">
        <v>11662</v>
      </c>
      <c r="E10680">
        <v>1345</v>
      </c>
      <c r="F10680">
        <v>1545</v>
      </c>
      <c r="G10680">
        <v>0</v>
      </c>
      <c r="H10680">
        <v>216</v>
      </c>
      <c r="I10680">
        <v>13.45</v>
      </c>
      <c r="J10680">
        <v>15.45</v>
      </c>
      <c r="K10680">
        <v>0</v>
      </c>
      <c r="L10680">
        <v>2.16</v>
      </c>
    </row>
    <row r="10681" spans="1:12" x14ac:dyDescent="0.25">
      <c r="A10681">
        <v>112022000</v>
      </c>
      <c r="C10681">
        <v>1</v>
      </c>
      <c r="D10681" t="s">
        <v>11663</v>
      </c>
      <c r="E10681">
        <v>1345</v>
      </c>
      <c r="F10681">
        <v>1545</v>
      </c>
      <c r="G10681">
        <v>0</v>
      </c>
      <c r="H10681">
        <v>216</v>
      </c>
      <c r="I10681">
        <v>13.45</v>
      </c>
      <c r="J10681">
        <v>15.45</v>
      </c>
      <c r="K10681">
        <v>0</v>
      </c>
      <c r="L10681">
        <v>2.16</v>
      </c>
    </row>
    <row r="10682" spans="1:12" x14ac:dyDescent="0.25">
      <c r="A10682">
        <v>112030000</v>
      </c>
      <c r="C10682">
        <v>1</v>
      </c>
      <c r="D10682" t="s">
        <v>11664</v>
      </c>
      <c r="E10682">
        <v>1345</v>
      </c>
      <c r="F10682">
        <v>1545</v>
      </c>
      <c r="G10682">
        <v>0</v>
      </c>
      <c r="H10682">
        <v>216</v>
      </c>
      <c r="I10682">
        <v>13.45</v>
      </c>
      <c r="J10682">
        <v>15.45</v>
      </c>
      <c r="K10682">
        <v>0</v>
      </c>
      <c r="L10682">
        <v>2.16</v>
      </c>
    </row>
    <row r="10683" spans="1:12" x14ac:dyDescent="0.25">
      <c r="A10683">
        <v>113011000</v>
      </c>
      <c r="C10683">
        <v>1</v>
      </c>
      <c r="D10683" t="s">
        <v>11665</v>
      </c>
      <c r="E10683">
        <v>1345</v>
      </c>
      <c r="F10683">
        <v>1545</v>
      </c>
      <c r="G10683">
        <v>0</v>
      </c>
      <c r="H10683">
        <v>407</v>
      </c>
      <c r="I10683">
        <v>13.45</v>
      </c>
      <c r="J10683">
        <v>15.45</v>
      </c>
      <c r="K10683">
        <v>0</v>
      </c>
      <c r="L10683">
        <v>4.07</v>
      </c>
    </row>
    <row r="10684" spans="1:12" x14ac:dyDescent="0.25">
      <c r="A10684">
        <v>113012000</v>
      </c>
      <c r="C10684">
        <v>1</v>
      </c>
      <c r="D10684" t="s">
        <v>11666</v>
      </c>
      <c r="E10684">
        <v>1345</v>
      </c>
      <c r="F10684">
        <v>1545</v>
      </c>
      <c r="G10684">
        <v>0</v>
      </c>
      <c r="H10684">
        <v>407</v>
      </c>
      <c r="I10684">
        <v>13.45</v>
      </c>
      <c r="J10684">
        <v>15.45</v>
      </c>
      <c r="K10684">
        <v>0</v>
      </c>
      <c r="L10684">
        <v>4.07</v>
      </c>
    </row>
    <row r="10685" spans="1:12" x14ac:dyDescent="0.25">
      <c r="A10685">
        <v>113013000</v>
      </c>
      <c r="C10685">
        <v>1</v>
      </c>
      <c r="D10685" t="s">
        <v>11667</v>
      </c>
      <c r="E10685">
        <v>1345</v>
      </c>
      <c r="F10685">
        <v>1545</v>
      </c>
      <c r="G10685">
        <v>0</v>
      </c>
      <c r="H10685">
        <v>407</v>
      </c>
      <c r="I10685">
        <v>13.45</v>
      </c>
      <c r="J10685">
        <v>15.45</v>
      </c>
      <c r="K10685">
        <v>0</v>
      </c>
      <c r="L10685">
        <v>4.07</v>
      </c>
    </row>
    <row r="10686" spans="1:12" x14ac:dyDescent="0.25">
      <c r="A10686">
        <v>113014100</v>
      </c>
      <c r="C10686">
        <v>1</v>
      </c>
      <c r="D10686" t="s">
        <v>11668</v>
      </c>
      <c r="E10686">
        <v>1345</v>
      </c>
      <c r="F10686">
        <v>1545</v>
      </c>
      <c r="G10686">
        <v>0</v>
      </c>
      <c r="H10686">
        <v>407</v>
      </c>
      <c r="I10686">
        <v>13.45</v>
      </c>
      <c r="J10686">
        <v>15.45</v>
      </c>
      <c r="K10686">
        <v>0</v>
      </c>
      <c r="L10686">
        <v>4.07</v>
      </c>
    </row>
    <row r="10687" spans="1:12" x14ac:dyDescent="0.25">
      <c r="A10687">
        <v>113014900</v>
      </c>
      <c r="C10687">
        <v>1</v>
      </c>
      <c r="D10687" t="s">
        <v>11669</v>
      </c>
      <c r="E10687">
        <v>1345</v>
      </c>
      <c r="F10687">
        <v>1545</v>
      </c>
      <c r="G10687">
        <v>0</v>
      </c>
      <c r="H10687">
        <v>400</v>
      </c>
      <c r="I10687">
        <v>13.45</v>
      </c>
      <c r="J10687">
        <v>15.45</v>
      </c>
      <c r="K10687">
        <v>0</v>
      </c>
      <c r="L10687">
        <v>4</v>
      </c>
    </row>
    <row r="10688" spans="1:12" x14ac:dyDescent="0.25">
      <c r="A10688">
        <v>113021100</v>
      </c>
      <c r="C10688">
        <v>1</v>
      </c>
      <c r="D10688" t="s">
        <v>11670</v>
      </c>
      <c r="E10688">
        <v>1345</v>
      </c>
      <c r="F10688">
        <v>1545</v>
      </c>
      <c r="G10688">
        <v>0</v>
      </c>
      <c r="H10688">
        <v>391</v>
      </c>
      <c r="I10688">
        <v>13.45</v>
      </c>
      <c r="J10688">
        <v>15.45</v>
      </c>
      <c r="K10688">
        <v>0</v>
      </c>
      <c r="L10688">
        <v>3.91</v>
      </c>
    </row>
    <row r="10689" spans="1:12" x14ac:dyDescent="0.25">
      <c r="A10689">
        <v>113021900</v>
      </c>
      <c r="C10689">
        <v>1</v>
      </c>
      <c r="D10689" t="s">
        <v>11671</v>
      </c>
      <c r="E10689">
        <v>1345</v>
      </c>
      <c r="F10689">
        <v>1545</v>
      </c>
      <c r="G10689">
        <v>0</v>
      </c>
      <c r="H10689">
        <v>398</v>
      </c>
      <c r="I10689">
        <v>13.45</v>
      </c>
      <c r="J10689">
        <v>15.45</v>
      </c>
      <c r="K10689">
        <v>0</v>
      </c>
      <c r="L10689">
        <v>3.98</v>
      </c>
    </row>
    <row r="10690" spans="1:12" x14ac:dyDescent="0.25">
      <c r="A10690">
        <v>113022100</v>
      </c>
      <c r="C10690">
        <v>1</v>
      </c>
      <c r="D10690" t="s">
        <v>11672</v>
      </c>
      <c r="E10690">
        <v>1345</v>
      </c>
      <c r="F10690">
        <v>1545</v>
      </c>
      <c r="G10690">
        <v>0</v>
      </c>
      <c r="H10690">
        <v>418</v>
      </c>
      <c r="I10690">
        <v>13.45</v>
      </c>
      <c r="J10690">
        <v>15.45</v>
      </c>
      <c r="K10690">
        <v>0</v>
      </c>
      <c r="L10690">
        <v>4.18</v>
      </c>
    </row>
    <row r="10691" spans="1:12" x14ac:dyDescent="0.25">
      <c r="A10691">
        <v>113022200</v>
      </c>
      <c r="C10691">
        <v>1</v>
      </c>
      <c r="D10691" t="s">
        <v>11673</v>
      </c>
      <c r="E10691">
        <v>1345</v>
      </c>
      <c r="F10691">
        <v>1545</v>
      </c>
      <c r="G10691">
        <v>0</v>
      </c>
      <c r="H10691">
        <v>418</v>
      </c>
      <c r="I10691">
        <v>13.45</v>
      </c>
      <c r="J10691">
        <v>15.45</v>
      </c>
      <c r="K10691">
        <v>0</v>
      </c>
      <c r="L10691">
        <v>4.18</v>
      </c>
    </row>
    <row r="10692" spans="1:12" x14ac:dyDescent="0.25">
      <c r="A10692">
        <v>113022300</v>
      </c>
      <c r="C10692">
        <v>1</v>
      </c>
      <c r="D10692" t="s">
        <v>11674</v>
      </c>
      <c r="E10692">
        <v>1345</v>
      </c>
      <c r="F10692">
        <v>1545</v>
      </c>
      <c r="G10692">
        <v>0</v>
      </c>
      <c r="H10692">
        <v>418</v>
      </c>
      <c r="I10692">
        <v>13.45</v>
      </c>
      <c r="J10692">
        <v>15.45</v>
      </c>
      <c r="K10692">
        <v>0</v>
      </c>
      <c r="L10692">
        <v>4.18</v>
      </c>
    </row>
    <row r="10693" spans="1:12" x14ac:dyDescent="0.25">
      <c r="A10693">
        <v>113022900</v>
      </c>
      <c r="C10693">
        <v>1</v>
      </c>
      <c r="D10693" t="s">
        <v>11675</v>
      </c>
      <c r="E10693">
        <v>1345</v>
      </c>
      <c r="F10693">
        <v>1545</v>
      </c>
      <c r="G10693">
        <v>0</v>
      </c>
      <c r="H10693">
        <v>410</v>
      </c>
      <c r="I10693">
        <v>13.45</v>
      </c>
      <c r="J10693">
        <v>15.45</v>
      </c>
      <c r="K10693">
        <v>0</v>
      </c>
      <c r="L10693">
        <v>4.0999999999999996</v>
      </c>
    </row>
    <row r="10694" spans="1:12" x14ac:dyDescent="0.25">
      <c r="A10694">
        <v>113031000</v>
      </c>
      <c r="C10694">
        <v>1</v>
      </c>
      <c r="D10694" t="s">
        <v>11676</v>
      </c>
      <c r="E10694">
        <v>1345</v>
      </c>
      <c r="F10694">
        <v>1545</v>
      </c>
      <c r="G10694">
        <v>0</v>
      </c>
      <c r="H10694">
        <v>409</v>
      </c>
      <c r="I10694">
        <v>13.45</v>
      </c>
      <c r="J10694">
        <v>15.45</v>
      </c>
      <c r="K10694">
        <v>0</v>
      </c>
      <c r="L10694">
        <v>4.09</v>
      </c>
    </row>
    <row r="10695" spans="1:12" x14ac:dyDescent="0.25">
      <c r="A10695">
        <v>113032000</v>
      </c>
      <c r="C10695">
        <v>1</v>
      </c>
      <c r="D10695" t="s">
        <v>11677</v>
      </c>
      <c r="E10695">
        <v>1345</v>
      </c>
      <c r="F10695">
        <v>1545</v>
      </c>
      <c r="G10695">
        <v>0</v>
      </c>
      <c r="H10695">
        <v>409</v>
      </c>
      <c r="I10695">
        <v>13.45</v>
      </c>
      <c r="J10695">
        <v>15.45</v>
      </c>
      <c r="K10695">
        <v>0</v>
      </c>
      <c r="L10695">
        <v>4.09</v>
      </c>
    </row>
    <row r="10696" spans="1:12" x14ac:dyDescent="0.25">
      <c r="A10696">
        <v>113040000</v>
      </c>
      <c r="C10696">
        <v>1</v>
      </c>
      <c r="D10696" t="s">
        <v>11678</v>
      </c>
      <c r="E10696">
        <v>1345</v>
      </c>
      <c r="F10696">
        <v>1545</v>
      </c>
      <c r="G10696">
        <v>0</v>
      </c>
      <c r="H10696">
        <v>429</v>
      </c>
      <c r="I10696">
        <v>13.45</v>
      </c>
      <c r="J10696">
        <v>15.45</v>
      </c>
      <c r="K10696">
        <v>0</v>
      </c>
      <c r="L10696">
        <v>4.29</v>
      </c>
    </row>
    <row r="10697" spans="1:12" x14ac:dyDescent="0.25">
      <c r="A10697">
        <v>114011100</v>
      </c>
      <c r="C10697">
        <v>1</v>
      </c>
      <c r="D10697" t="s">
        <v>11679</v>
      </c>
      <c r="E10697">
        <v>1345</v>
      </c>
      <c r="F10697">
        <v>1545</v>
      </c>
      <c r="G10697">
        <v>0</v>
      </c>
      <c r="H10697">
        <v>323</v>
      </c>
      <c r="I10697">
        <v>13.45</v>
      </c>
      <c r="J10697">
        <v>15.45</v>
      </c>
      <c r="K10697">
        <v>0</v>
      </c>
      <c r="L10697">
        <v>3.23</v>
      </c>
    </row>
    <row r="10698" spans="1:12" x14ac:dyDescent="0.25">
      <c r="A10698">
        <v>114011200</v>
      </c>
      <c r="C10698">
        <v>1</v>
      </c>
      <c r="D10698" t="s">
        <v>11680</v>
      </c>
      <c r="E10698">
        <v>1345</v>
      </c>
      <c r="F10698">
        <v>1545</v>
      </c>
      <c r="G10698">
        <v>0</v>
      </c>
      <c r="H10698">
        <v>418</v>
      </c>
      <c r="I10698">
        <v>13.45</v>
      </c>
      <c r="J10698">
        <v>15.45</v>
      </c>
      <c r="K10698">
        <v>0</v>
      </c>
      <c r="L10698">
        <v>4.18</v>
      </c>
    </row>
    <row r="10699" spans="1:12" x14ac:dyDescent="0.25">
      <c r="A10699">
        <v>114011300</v>
      </c>
      <c r="C10699">
        <v>1</v>
      </c>
      <c r="D10699" t="s">
        <v>11681</v>
      </c>
      <c r="E10699">
        <v>1345</v>
      </c>
      <c r="F10699">
        <v>1545</v>
      </c>
      <c r="G10699">
        <v>0</v>
      </c>
      <c r="H10699">
        <v>409</v>
      </c>
      <c r="I10699">
        <v>13.45</v>
      </c>
      <c r="J10699">
        <v>15.45</v>
      </c>
      <c r="K10699">
        <v>0</v>
      </c>
      <c r="L10699">
        <v>4.09</v>
      </c>
    </row>
    <row r="10700" spans="1:12" x14ac:dyDescent="0.25">
      <c r="A10700">
        <v>114011400</v>
      </c>
      <c r="C10700">
        <v>1</v>
      </c>
      <c r="D10700" t="s">
        <v>11682</v>
      </c>
      <c r="E10700">
        <v>1345</v>
      </c>
      <c r="F10700">
        <v>1545</v>
      </c>
      <c r="G10700">
        <v>0</v>
      </c>
      <c r="H10700">
        <v>409</v>
      </c>
      <c r="I10700">
        <v>13.45</v>
      </c>
      <c r="J10700">
        <v>15.45</v>
      </c>
      <c r="K10700">
        <v>0</v>
      </c>
      <c r="L10700">
        <v>4.09</v>
      </c>
    </row>
    <row r="10701" spans="1:12" x14ac:dyDescent="0.25">
      <c r="A10701">
        <v>114011500</v>
      </c>
      <c r="C10701">
        <v>1</v>
      </c>
      <c r="D10701" t="s">
        <v>11683</v>
      </c>
      <c r="E10701">
        <v>1345</v>
      </c>
      <c r="F10701">
        <v>1545</v>
      </c>
      <c r="G10701">
        <v>0</v>
      </c>
      <c r="H10701">
        <v>367</v>
      </c>
      <c r="I10701">
        <v>13.45</v>
      </c>
      <c r="J10701">
        <v>15.45</v>
      </c>
      <c r="K10701">
        <v>0</v>
      </c>
      <c r="L10701">
        <v>3.67</v>
      </c>
    </row>
    <row r="10702" spans="1:12" x14ac:dyDescent="0.25">
      <c r="A10702">
        <v>114011600</v>
      </c>
      <c r="C10702">
        <v>1</v>
      </c>
      <c r="D10702" t="s">
        <v>11684</v>
      </c>
      <c r="E10702">
        <v>1345</v>
      </c>
      <c r="F10702">
        <v>1545</v>
      </c>
      <c r="G10702">
        <v>0</v>
      </c>
      <c r="H10702">
        <v>409</v>
      </c>
      <c r="I10702">
        <v>13.45</v>
      </c>
      <c r="J10702">
        <v>15.45</v>
      </c>
      <c r="K10702">
        <v>0</v>
      </c>
      <c r="L10702">
        <v>4.09</v>
      </c>
    </row>
    <row r="10703" spans="1:12" x14ac:dyDescent="0.25">
      <c r="A10703">
        <v>114011700</v>
      </c>
      <c r="C10703">
        <v>1</v>
      </c>
      <c r="D10703" t="s">
        <v>11685</v>
      </c>
      <c r="E10703">
        <v>1345</v>
      </c>
      <c r="F10703">
        <v>1545</v>
      </c>
      <c r="G10703">
        <v>0</v>
      </c>
      <c r="H10703">
        <v>409</v>
      </c>
      <c r="I10703">
        <v>13.45</v>
      </c>
      <c r="J10703">
        <v>15.45</v>
      </c>
      <c r="K10703">
        <v>0</v>
      </c>
      <c r="L10703">
        <v>4.09</v>
      </c>
    </row>
    <row r="10704" spans="1:12" x14ac:dyDescent="0.25">
      <c r="A10704">
        <v>114011800</v>
      </c>
      <c r="C10704">
        <v>1</v>
      </c>
      <c r="D10704" t="s">
        <v>11686</v>
      </c>
      <c r="E10704">
        <v>1345</v>
      </c>
      <c r="F10704">
        <v>1545</v>
      </c>
      <c r="G10704">
        <v>0</v>
      </c>
      <c r="H10704">
        <v>406</v>
      </c>
      <c r="I10704">
        <v>13.45</v>
      </c>
      <c r="J10704">
        <v>15.45</v>
      </c>
      <c r="K10704">
        <v>0</v>
      </c>
      <c r="L10704">
        <v>4.0599999999999996</v>
      </c>
    </row>
    <row r="10705" spans="1:12" x14ac:dyDescent="0.25">
      <c r="A10705">
        <v>114011900</v>
      </c>
      <c r="C10705">
        <v>1</v>
      </c>
      <c r="D10705" t="s">
        <v>11687</v>
      </c>
      <c r="E10705">
        <v>1345</v>
      </c>
      <c r="F10705">
        <v>1545</v>
      </c>
      <c r="G10705">
        <v>0</v>
      </c>
      <c r="H10705">
        <v>405</v>
      </c>
      <c r="I10705">
        <v>13.45</v>
      </c>
      <c r="J10705">
        <v>15.45</v>
      </c>
      <c r="K10705">
        <v>0</v>
      </c>
      <c r="L10705">
        <v>4.05</v>
      </c>
    </row>
    <row r="10706" spans="1:12" x14ac:dyDescent="0.25">
      <c r="A10706">
        <v>114012000</v>
      </c>
      <c r="C10706">
        <v>1</v>
      </c>
      <c r="D10706" t="s">
        <v>11688</v>
      </c>
      <c r="E10706">
        <v>1345</v>
      </c>
      <c r="F10706">
        <v>1545</v>
      </c>
      <c r="G10706">
        <v>0</v>
      </c>
      <c r="H10706">
        <v>409</v>
      </c>
      <c r="I10706">
        <v>13.45</v>
      </c>
      <c r="J10706">
        <v>15.45</v>
      </c>
      <c r="K10706">
        <v>0</v>
      </c>
      <c r="L10706">
        <v>4.09</v>
      </c>
    </row>
    <row r="10707" spans="1:12" x14ac:dyDescent="0.25">
      <c r="A10707">
        <v>114013100</v>
      </c>
      <c r="C10707">
        <v>1</v>
      </c>
      <c r="D10707" t="s">
        <v>11689</v>
      </c>
      <c r="E10707">
        <v>1345</v>
      </c>
      <c r="F10707">
        <v>1545</v>
      </c>
      <c r="G10707">
        <v>0</v>
      </c>
      <c r="H10707">
        <v>415</v>
      </c>
      <c r="I10707">
        <v>13.45</v>
      </c>
      <c r="J10707">
        <v>15.45</v>
      </c>
      <c r="K10707">
        <v>0</v>
      </c>
      <c r="L10707">
        <v>4.1500000000000004</v>
      </c>
    </row>
    <row r="10708" spans="1:12" x14ac:dyDescent="0.25">
      <c r="A10708">
        <v>114013900</v>
      </c>
      <c r="C10708">
        <v>1</v>
      </c>
      <c r="D10708" t="s">
        <v>11690</v>
      </c>
      <c r="E10708">
        <v>1345</v>
      </c>
      <c r="F10708">
        <v>1545</v>
      </c>
      <c r="G10708">
        <v>0</v>
      </c>
      <c r="H10708">
        <v>415</v>
      </c>
      <c r="I10708">
        <v>13.45</v>
      </c>
      <c r="J10708">
        <v>15.45</v>
      </c>
      <c r="K10708">
        <v>0</v>
      </c>
      <c r="L10708">
        <v>4.1500000000000004</v>
      </c>
    </row>
    <row r="10709" spans="1:12" x14ac:dyDescent="0.25">
      <c r="A10709">
        <v>114021100</v>
      </c>
      <c r="C10709">
        <v>1</v>
      </c>
      <c r="D10709" t="s">
        <v>11691</v>
      </c>
      <c r="E10709">
        <v>1345</v>
      </c>
      <c r="F10709">
        <v>1545</v>
      </c>
      <c r="G10709">
        <v>0</v>
      </c>
      <c r="H10709">
        <v>409</v>
      </c>
      <c r="I10709">
        <v>13.45</v>
      </c>
      <c r="J10709">
        <v>15.45</v>
      </c>
      <c r="K10709">
        <v>0</v>
      </c>
      <c r="L10709">
        <v>4.09</v>
      </c>
    </row>
    <row r="10710" spans="1:12" x14ac:dyDescent="0.25">
      <c r="A10710">
        <v>114021200</v>
      </c>
      <c r="C10710">
        <v>1</v>
      </c>
      <c r="D10710" t="s">
        <v>11692</v>
      </c>
      <c r="E10710">
        <v>1345</v>
      </c>
      <c r="F10710">
        <v>1545</v>
      </c>
      <c r="G10710">
        <v>0</v>
      </c>
      <c r="H10710">
        <v>409</v>
      </c>
      <c r="I10710">
        <v>13.45</v>
      </c>
      <c r="J10710">
        <v>15.45</v>
      </c>
      <c r="K10710">
        <v>0</v>
      </c>
      <c r="L10710">
        <v>4.09</v>
      </c>
    </row>
    <row r="10711" spans="1:12" x14ac:dyDescent="0.25">
      <c r="A10711">
        <v>114021300</v>
      </c>
      <c r="C10711">
        <v>1</v>
      </c>
      <c r="D10711" t="s">
        <v>11693</v>
      </c>
      <c r="E10711">
        <v>1345</v>
      </c>
      <c r="F10711">
        <v>1545</v>
      </c>
      <c r="G10711">
        <v>0</v>
      </c>
      <c r="H10711">
        <v>409</v>
      </c>
      <c r="I10711">
        <v>13.45</v>
      </c>
      <c r="J10711">
        <v>15.45</v>
      </c>
      <c r="K10711">
        <v>0</v>
      </c>
      <c r="L10711">
        <v>4.09</v>
      </c>
    </row>
    <row r="10712" spans="1:12" x14ac:dyDescent="0.25">
      <c r="A10712">
        <v>114021400</v>
      </c>
      <c r="C10712">
        <v>1</v>
      </c>
      <c r="D10712" t="s">
        <v>11694</v>
      </c>
      <c r="E10712">
        <v>1345</v>
      </c>
      <c r="F10712">
        <v>1545</v>
      </c>
      <c r="G10712">
        <v>0</v>
      </c>
      <c r="H10712">
        <v>409</v>
      </c>
      <c r="I10712">
        <v>13.45</v>
      </c>
      <c r="J10712">
        <v>15.45</v>
      </c>
      <c r="K10712">
        <v>0</v>
      </c>
      <c r="L10712">
        <v>4.09</v>
      </c>
    </row>
    <row r="10713" spans="1:12" x14ac:dyDescent="0.25">
      <c r="A10713">
        <v>114021500</v>
      </c>
      <c r="C10713">
        <v>1</v>
      </c>
      <c r="D10713" t="s">
        <v>11695</v>
      </c>
      <c r="E10713">
        <v>1345</v>
      </c>
      <c r="F10713">
        <v>1545</v>
      </c>
      <c r="G10713">
        <v>0</v>
      </c>
      <c r="H10713">
        <v>500</v>
      </c>
      <c r="I10713">
        <v>13.45</v>
      </c>
      <c r="J10713">
        <v>15.45</v>
      </c>
      <c r="K10713">
        <v>0</v>
      </c>
      <c r="L10713">
        <v>5</v>
      </c>
    </row>
    <row r="10714" spans="1:12" x14ac:dyDescent="0.25">
      <c r="A10714">
        <v>114022100</v>
      </c>
      <c r="C10714">
        <v>1</v>
      </c>
      <c r="D10714" t="s">
        <v>11696</v>
      </c>
      <c r="E10714">
        <v>1345</v>
      </c>
      <c r="F10714">
        <v>1545</v>
      </c>
      <c r="G10714">
        <v>0</v>
      </c>
      <c r="H10714">
        <v>409</v>
      </c>
      <c r="I10714">
        <v>13.45</v>
      </c>
      <c r="J10714">
        <v>15.45</v>
      </c>
      <c r="K10714">
        <v>0</v>
      </c>
      <c r="L10714">
        <v>4.09</v>
      </c>
    </row>
    <row r="10715" spans="1:12" x14ac:dyDescent="0.25">
      <c r="A10715">
        <v>114022200</v>
      </c>
      <c r="C10715">
        <v>1</v>
      </c>
      <c r="D10715" t="s">
        <v>11697</v>
      </c>
      <c r="E10715">
        <v>1345</v>
      </c>
      <c r="F10715">
        <v>1545</v>
      </c>
      <c r="G10715">
        <v>0</v>
      </c>
      <c r="H10715">
        <v>409</v>
      </c>
      <c r="I10715">
        <v>13.45</v>
      </c>
      <c r="J10715">
        <v>15.45</v>
      </c>
      <c r="K10715">
        <v>0</v>
      </c>
      <c r="L10715">
        <v>4.09</v>
      </c>
    </row>
    <row r="10716" spans="1:12" x14ac:dyDescent="0.25">
      <c r="A10716">
        <v>114023100</v>
      </c>
      <c r="C10716">
        <v>1</v>
      </c>
      <c r="D10716" t="s">
        <v>11698</v>
      </c>
      <c r="E10716">
        <v>1345</v>
      </c>
      <c r="F10716">
        <v>1545</v>
      </c>
      <c r="G10716">
        <v>0</v>
      </c>
      <c r="H10716">
        <v>409</v>
      </c>
      <c r="I10716">
        <v>13.45</v>
      </c>
      <c r="J10716">
        <v>15.45</v>
      </c>
      <c r="K10716">
        <v>0</v>
      </c>
      <c r="L10716">
        <v>4.09</v>
      </c>
    </row>
    <row r="10717" spans="1:12" x14ac:dyDescent="0.25">
      <c r="A10717">
        <v>114023200</v>
      </c>
      <c r="C10717">
        <v>1</v>
      </c>
      <c r="D10717" t="s">
        <v>11699</v>
      </c>
      <c r="E10717">
        <v>1345</v>
      </c>
      <c r="F10717">
        <v>1545</v>
      </c>
      <c r="G10717">
        <v>0</v>
      </c>
      <c r="H10717">
        <v>409</v>
      </c>
      <c r="I10717">
        <v>13.45</v>
      </c>
      <c r="J10717">
        <v>15.45</v>
      </c>
      <c r="K10717">
        <v>0</v>
      </c>
      <c r="L10717">
        <v>4.09</v>
      </c>
    </row>
    <row r="10718" spans="1:12" x14ac:dyDescent="0.25">
      <c r="A10718">
        <v>114029000</v>
      </c>
      <c r="C10718">
        <v>1</v>
      </c>
      <c r="D10718" t="s">
        <v>11700</v>
      </c>
      <c r="E10718">
        <v>1345</v>
      </c>
      <c r="F10718">
        <v>1545</v>
      </c>
      <c r="G10718">
        <v>0</v>
      </c>
      <c r="H10718">
        <v>500</v>
      </c>
      <c r="I10718">
        <v>13.45</v>
      </c>
      <c r="J10718">
        <v>15.45</v>
      </c>
      <c r="K10718">
        <v>0</v>
      </c>
      <c r="L10718">
        <v>5</v>
      </c>
    </row>
    <row r="10719" spans="1:12" x14ac:dyDescent="0.25">
      <c r="A10719">
        <v>114031000</v>
      </c>
      <c r="C10719">
        <v>1</v>
      </c>
      <c r="D10719" t="s">
        <v>11701</v>
      </c>
      <c r="E10719">
        <v>1345</v>
      </c>
      <c r="F10719">
        <v>1545</v>
      </c>
      <c r="G10719">
        <v>0</v>
      </c>
      <c r="H10719">
        <v>433</v>
      </c>
      <c r="I10719">
        <v>13.45</v>
      </c>
      <c r="J10719">
        <v>15.45</v>
      </c>
      <c r="K10719">
        <v>0</v>
      </c>
      <c r="L10719">
        <v>4.33</v>
      </c>
    </row>
    <row r="10720" spans="1:12" x14ac:dyDescent="0.25">
      <c r="A10720">
        <v>114032110</v>
      </c>
      <c r="C10720">
        <v>1</v>
      </c>
      <c r="D10720" t="s">
        <v>11702</v>
      </c>
      <c r="E10720">
        <v>1345</v>
      </c>
      <c r="F10720">
        <v>1545</v>
      </c>
      <c r="G10720">
        <v>0</v>
      </c>
      <c r="H10720">
        <v>433</v>
      </c>
      <c r="I10720">
        <v>13.45</v>
      </c>
      <c r="J10720">
        <v>15.45</v>
      </c>
      <c r="K10720">
        <v>0</v>
      </c>
      <c r="L10720">
        <v>4.33</v>
      </c>
    </row>
    <row r="10721" spans="1:12" x14ac:dyDescent="0.25">
      <c r="A10721">
        <v>114032120</v>
      </c>
      <c r="C10721">
        <v>1</v>
      </c>
      <c r="D10721" t="s">
        <v>11703</v>
      </c>
      <c r="E10721">
        <v>1345</v>
      </c>
      <c r="F10721">
        <v>1545</v>
      </c>
      <c r="G10721">
        <v>0</v>
      </c>
      <c r="H10721">
        <v>433</v>
      </c>
      <c r="I10721">
        <v>13.45</v>
      </c>
      <c r="J10721">
        <v>15.45</v>
      </c>
      <c r="K10721">
        <v>0</v>
      </c>
      <c r="L10721">
        <v>4.33</v>
      </c>
    </row>
    <row r="10722" spans="1:12" x14ac:dyDescent="0.25">
      <c r="A10722">
        <v>114032200</v>
      </c>
      <c r="C10722">
        <v>1</v>
      </c>
      <c r="D10722" t="s">
        <v>11704</v>
      </c>
      <c r="E10722">
        <v>1345</v>
      </c>
      <c r="F10722">
        <v>1545</v>
      </c>
      <c r="G10722">
        <v>0</v>
      </c>
      <c r="H10722">
        <v>433</v>
      </c>
      <c r="I10722">
        <v>13.45</v>
      </c>
      <c r="J10722">
        <v>15.45</v>
      </c>
      <c r="K10722">
        <v>0</v>
      </c>
      <c r="L10722">
        <v>4.33</v>
      </c>
    </row>
    <row r="10723" spans="1:12" x14ac:dyDescent="0.25">
      <c r="A10723">
        <v>114032300</v>
      </c>
      <c r="C10723">
        <v>1</v>
      </c>
      <c r="D10723" t="s">
        <v>11705</v>
      </c>
      <c r="E10723">
        <v>1345</v>
      </c>
      <c r="F10723">
        <v>1545</v>
      </c>
      <c r="G10723">
        <v>0</v>
      </c>
      <c r="H10723">
        <v>433</v>
      </c>
      <c r="I10723">
        <v>13.45</v>
      </c>
      <c r="J10723">
        <v>15.45</v>
      </c>
      <c r="K10723">
        <v>0</v>
      </c>
      <c r="L10723">
        <v>4.33</v>
      </c>
    </row>
    <row r="10724" spans="1:12" x14ac:dyDescent="0.25">
      <c r="A10724">
        <v>114032410</v>
      </c>
      <c r="C10724">
        <v>1</v>
      </c>
      <c r="D10724" t="s">
        <v>11706</v>
      </c>
      <c r="E10724">
        <v>1345</v>
      </c>
      <c r="F10724">
        <v>1545</v>
      </c>
      <c r="G10724">
        <v>0</v>
      </c>
      <c r="H10724">
        <v>433</v>
      </c>
      <c r="I10724">
        <v>13.45</v>
      </c>
      <c r="J10724">
        <v>15.45</v>
      </c>
      <c r="K10724">
        <v>0</v>
      </c>
      <c r="L10724">
        <v>4.33</v>
      </c>
    </row>
    <row r="10725" spans="1:12" x14ac:dyDescent="0.25">
      <c r="A10725">
        <v>114032420</v>
      </c>
      <c r="C10725">
        <v>1</v>
      </c>
      <c r="D10725" t="s">
        <v>11707</v>
      </c>
      <c r="E10725">
        <v>1345</v>
      </c>
      <c r="F10725">
        <v>1545</v>
      </c>
      <c r="G10725">
        <v>0</v>
      </c>
      <c r="H10725">
        <v>433</v>
      </c>
      <c r="I10725">
        <v>13.45</v>
      </c>
      <c r="J10725">
        <v>15.45</v>
      </c>
      <c r="K10725">
        <v>0</v>
      </c>
      <c r="L10725">
        <v>4.33</v>
      </c>
    </row>
    <row r="10726" spans="1:12" x14ac:dyDescent="0.25">
      <c r="A10726">
        <v>114032430</v>
      </c>
      <c r="C10726">
        <v>1</v>
      </c>
      <c r="D10726" t="s">
        <v>11708</v>
      </c>
      <c r="E10726">
        <v>1345</v>
      </c>
      <c r="F10726">
        <v>1545</v>
      </c>
      <c r="G10726">
        <v>0</v>
      </c>
      <c r="H10726">
        <v>433</v>
      </c>
      <c r="I10726">
        <v>13.45</v>
      </c>
      <c r="J10726">
        <v>15.45</v>
      </c>
      <c r="K10726">
        <v>0</v>
      </c>
      <c r="L10726">
        <v>4.33</v>
      </c>
    </row>
    <row r="10727" spans="1:12" x14ac:dyDescent="0.25">
      <c r="A10727">
        <v>114032440</v>
      </c>
      <c r="C10727">
        <v>1</v>
      </c>
      <c r="D10727" t="s">
        <v>11709</v>
      </c>
      <c r="E10727">
        <v>1345</v>
      </c>
      <c r="F10727">
        <v>1545</v>
      </c>
      <c r="G10727">
        <v>0</v>
      </c>
      <c r="H10727">
        <v>433</v>
      </c>
      <c r="I10727">
        <v>13.45</v>
      </c>
      <c r="J10727">
        <v>15.45</v>
      </c>
      <c r="K10727">
        <v>0</v>
      </c>
      <c r="L10727">
        <v>4.33</v>
      </c>
    </row>
    <row r="10728" spans="1:12" x14ac:dyDescent="0.25">
      <c r="A10728">
        <v>114032490</v>
      </c>
      <c r="C10728">
        <v>1</v>
      </c>
      <c r="D10728" t="s">
        <v>11710</v>
      </c>
      <c r="E10728">
        <v>1345</v>
      </c>
      <c r="F10728">
        <v>1545</v>
      </c>
      <c r="G10728">
        <v>0</v>
      </c>
      <c r="H10728">
        <v>433</v>
      </c>
      <c r="I10728">
        <v>13.45</v>
      </c>
      <c r="J10728">
        <v>15.45</v>
      </c>
      <c r="K10728">
        <v>0</v>
      </c>
      <c r="L10728">
        <v>4.33</v>
      </c>
    </row>
    <row r="10729" spans="1:12" x14ac:dyDescent="0.25">
      <c r="A10729">
        <v>114032500</v>
      </c>
      <c r="C10729">
        <v>1</v>
      </c>
      <c r="D10729" t="s">
        <v>11711</v>
      </c>
      <c r="E10729">
        <v>1345</v>
      </c>
      <c r="F10729">
        <v>1545</v>
      </c>
      <c r="G10729">
        <v>0</v>
      </c>
      <c r="H10729">
        <v>433</v>
      </c>
      <c r="I10729">
        <v>13.45</v>
      </c>
      <c r="J10729">
        <v>15.45</v>
      </c>
      <c r="K10729">
        <v>0</v>
      </c>
      <c r="L10729">
        <v>4.33</v>
      </c>
    </row>
    <row r="10730" spans="1:12" x14ac:dyDescent="0.25">
      <c r="A10730">
        <v>114032600</v>
      </c>
      <c r="C10730">
        <v>1</v>
      </c>
      <c r="D10730" t="s">
        <v>11712</v>
      </c>
      <c r="E10730">
        <v>1345</v>
      </c>
      <c r="F10730">
        <v>1545</v>
      </c>
      <c r="G10730">
        <v>0</v>
      </c>
      <c r="H10730">
        <v>433</v>
      </c>
      <c r="I10730">
        <v>13.45</v>
      </c>
      <c r="J10730">
        <v>15.45</v>
      </c>
      <c r="K10730">
        <v>0</v>
      </c>
      <c r="L10730">
        <v>4.33</v>
      </c>
    </row>
    <row r="10731" spans="1:12" x14ac:dyDescent="0.25">
      <c r="A10731">
        <v>114032700</v>
      </c>
      <c r="C10731">
        <v>1</v>
      </c>
      <c r="D10731" t="s">
        <v>11713</v>
      </c>
      <c r="E10731">
        <v>1345</v>
      </c>
      <c r="F10731">
        <v>1545</v>
      </c>
      <c r="G10731">
        <v>0</v>
      </c>
      <c r="H10731">
        <v>433</v>
      </c>
      <c r="I10731">
        <v>13.45</v>
      </c>
      <c r="J10731">
        <v>15.45</v>
      </c>
      <c r="K10731">
        <v>0</v>
      </c>
      <c r="L10731">
        <v>4.33</v>
      </c>
    </row>
    <row r="10732" spans="1:12" x14ac:dyDescent="0.25">
      <c r="A10732">
        <v>114032800</v>
      </c>
      <c r="C10732">
        <v>1</v>
      </c>
      <c r="D10732" t="s">
        <v>11714</v>
      </c>
      <c r="E10732">
        <v>1345</v>
      </c>
      <c r="F10732">
        <v>1545</v>
      </c>
      <c r="G10732">
        <v>0</v>
      </c>
      <c r="H10732">
        <v>433</v>
      </c>
      <c r="I10732">
        <v>13.45</v>
      </c>
      <c r="J10732">
        <v>15.45</v>
      </c>
      <c r="K10732">
        <v>0</v>
      </c>
      <c r="L10732">
        <v>4.33</v>
      </c>
    </row>
    <row r="10733" spans="1:12" x14ac:dyDescent="0.25">
      <c r="A10733">
        <v>114032910</v>
      </c>
      <c r="C10733">
        <v>1</v>
      </c>
      <c r="D10733" t="s">
        <v>11715</v>
      </c>
      <c r="E10733">
        <v>1345</v>
      </c>
      <c r="F10733">
        <v>1545</v>
      </c>
      <c r="G10733">
        <v>0</v>
      </c>
      <c r="H10733">
        <v>433</v>
      </c>
      <c r="I10733">
        <v>13.45</v>
      </c>
      <c r="J10733">
        <v>15.45</v>
      </c>
      <c r="K10733">
        <v>0</v>
      </c>
      <c r="L10733">
        <v>4.33</v>
      </c>
    </row>
    <row r="10734" spans="1:12" x14ac:dyDescent="0.25">
      <c r="A10734">
        <v>114032920</v>
      </c>
      <c r="C10734">
        <v>1</v>
      </c>
      <c r="D10734" t="s">
        <v>11716</v>
      </c>
      <c r="E10734">
        <v>1345</v>
      </c>
      <c r="F10734">
        <v>1545</v>
      </c>
      <c r="G10734">
        <v>0</v>
      </c>
      <c r="H10734">
        <v>500</v>
      </c>
      <c r="I10734">
        <v>13.45</v>
      </c>
      <c r="J10734">
        <v>15.45</v>
      </c>
      <c r="K10734">
        <v>0</v>
      </c>
      <c r="L10734">
        <v>5</v>
      </c>
    </row>
    <row r="10735" spans="1:12" x14ac:dyDescent="0.25">
      <c r="A10735">
        <v>114032990</v>
      </c>
      <c r="C10735">
        <v>1</v>
      </c>
      <c r="D10735" t="s">
        <v>11717</v>
      </c>
      <c r="E10735">
        <v>1345</v>
      </c>
      <c r="F10735">
        <v>1545</v>
      </c>
      <c r="G10735">
        <v>0</v>
      </c>
      <c r="H10735">
        <v>433</v>
      </c>
      <c r="I10735">
        <v>13.45</v>
      </c>
      <c r="J10735">
        <v>15.45</v>
      </c>
      <c r="K10735">
        <v>0</v>
      </c>
      <c r="L10735">
        <v>4.33</v>
      </c>
    </row>
    <row r="10736" spans="1:12" x14ac:dyDescent="0.25">
      <c r="A10736">
        <v>114033000</v>
      </c>
      <c r="C10736">
        <v>1</v>
      </c>
      <c r="D10736" t="s">
        <v>11718</v>
      </c>
      <c r="E10736">
        <v>1345</v>
      </c>
      <c r="F10736">
        <v>1545</v>
      </c>
      <c r="G10736">
        <v>0</v>
      </c>
      <c r="H10736">
        <v>433</v>
      </c>
      <c r="I10736">
        <v>13.45</v>
      </c>
      <c r="J10736">
        <v>15.45</v>
      </c>
      <c r="K10736">
        <v>0</v>
      </c>
      <c r="L10736">
        <v>4.33</v>
      </c>
    </row>
    <row r="10737" spans="1:12" x14ac:dyDescent="0.25">
      <c r="A10737">
        <v>114039000</v>
      </c>
      <c r="C10737">
        <v>1</v>
      </c>
      <c r="D10737" t="s">
        <v>11719</v>
      </c>
      <c r="E10737">
        <v>1345</v>
      </c>
      <c r="F10737">
        <v>1545</v>
      </c>
      <c r="G10737">
        <v>0</v>
      </c>
      <c r="H10737">
        <v>433</v>
      </c>
      <c r="I10737">
        <v>13.45</v>
      </c>
      <c r="J10737">
        <v>15.45</v>
      </c>
      <c r="K10737">
        <v>0</v>
      </c>
      <c r="L10737">
        <v>4.33</v>
      </c>
    </row>
    <row r="10738" spans="1:12" x14ac:dyDescent="0.25">
      <c r="A10738">
        <v>114041100</v>
      </c>
      <c r="C10738">
        <v>1</v>
      </c>
      <c r="D10738" t="s">
        <v>11720</v>
      </c>
      <c r="E10738">
        <v>1345</v>
      </c>
      <c r="F10738">
        <v>1545</v>
      </c>
      <c r="G10738">
        <v>0</v>
      </c>
      <c r="H10738">
        <v>419</v>
      </c>
      <c r="I10738">
        <v>13.45</v>
      </c>
      <c r="J10738">
        <v>15.45</v>
      </c>
      <c r="K10738">
        <v>0</v>
      </c>
      <c r="L10738">
        <v>4.1900000000000004</v>
      </c>
    </row>
    <row r="10739" spans="1:12" x14ac:dyDescent="0.25">
      <c r="A10739">
        <v>114041200</v>
      </c>
      <c r="C10739">
        <v>1</v>
      </c>
      <c r="D10739" t="s">
        <v>11721</v>
      </c>
      <c r="E10739">
        <v>1345</v>
      </c>
      <c r="F10739">
        <v>1545</v>
      </c>
      <c r="G10739">
        <v>0</v>
      </c>
      <c r="H10739">
        <v>419</v>
      </c>
      <c r="I10739">
        <v>13.45</v>
      </c>
      <c r="J10739">
        <v>15.45</v>
      </c>
      <c r="K10739">
        <v>0</v>
      </c>
      <c r="L10739">
        <v>4.1900000000000004</v>
      </c>
    </row>
    <row r="10740" spans="1:12" x14ac:dyDescent="0.25">
      <c r="A10740">
        <v>114041300</v>
      </c>
      <c r="C10740">
        <v>1</v>
      </c>
      <c r="D10740" t="s">
        <v>11722</v>
      </c>
      <c r="E10740">
        <v>1345</v>
      </c>
      <c r="F10740">
        <v>1545</v>
      </c>
      <c r="G10740">
        <v>0</v>
      </c>
      <c r="H10740">
        <v>419</v>
      </c>
      <c r="I10740">
        <v>13.45</v>
      </c>
      <c r="J10740">
        <v>15.45</v>
      </c>
      <c r="K10740">
        <v>0</v>
      </c>
      <c r="L10740">
        <v>4.1900000000000004</v>
      </c>
    </row>
    <row r="10741" spans="1:12" x14ac:dyDescent="0.25">
      <c r="A10741">
        <v>114041400</v>
      </c>
      <c r="C10741">
        <v>1</v>
      </c>
      <c r="D10741" t="s">
        <v>11723</v>
      </c>
      <c r="E10741">
        <v>1345</v>
      </c>
      <c r="F10741">
        <v>1545</v>
      </c>
      <c r="G10741">
        <v>0</v>
      </c>
      <c r="H10741">
        <v>419</v>
      </c>
      <c r="I10741">
        <v>13.45</v>
      </c>
      <c r="J10741">
        <v>15.45</v>
      </c>
      <c r="K10741">
        <v>0</v>
      </c>
      <c r="L10741">
        <v>4.1900000000000004</v>
      </c>
    </row>
    <row r="10742" spans="1:12" x14ac:dyDescent="0.25">
      <c r="A10742">
        <v>114041900</v>
      </c>
      <c r="C10742">
        <v>1</v>
      </c>
      <c r="D10742" t="s">
        <v>11724</v>
      </c>
      <c r="E10742">
        <v>1345</v>
      </c>
      <c r="F10742">
        <v>1545</v>
      </c>
      <c r="G10742">
        <v>0</v>
      </c>
      <c r="H10742">
        <v>419</v>
      </c>
      <c r="I10742">
        <v>13.45</v>
      </c>
      <c r="J10742">
        <v>15.45</v>
      </c>
      <c r="K10742">
        <v>0</v>
      </c>
      <c r="L10742">
        <v>4.1900000000000004</v>
      </c>
    </row>
    <row r="10743" spans="1:12" x14ac:dyDescent="0.25">
      <c r="A10743">
        <v>114042100</v>
      </c>
      <c r="C10743">
        <v>1</v>
      </c>
      <c r="D10743" t="s">
        <v>11725</v>
      </c>
      <c r="E10743">
        <v>1345</v>
      </c>
      <c r="F10743">
        <v>1545</v>
      </c>
      <c r="G10743">
        <v>0</v>
      </c>
      <c r="H10743">
        <v>411</v>
      </c>
      <c r="I10743">
        <v>13.45</v>
      </c>
      <c r="J10743">
        <v>15.45</v>
      </c>
      <c r="K10743">
        <v>0</v>
      </c>
      <c r="L10743">
        <v>4.1100000000000003</v>
      </c>
    </row>
    <row r="10744" spans="1:12" x14ac:dyDescent="0.25">
      <c r="A10744">
        <v>114042200</v>
      </c>
      <c r="C10744">
        <v>1</v>
      </c>
      <c r="D10744" t="s">
        <v>11726</v>
      </c>
      <c r="E10744">
        <v>1345</v>
      </c>
      <c r="F10744">
        <v>1545</v>
      </c>
      <c r="G10744">
        <v>0</v>
      </c>
      <c r="H10744">
        <v>411</v>
      </c>
      <c r="I10744">
        <v>13.45</v>
      </c>
      <c r="J10744">
        <v>15.45</v>
      </c>
      <c r="K10744">
        <v>0</v>
      </c>
      <c r="L10744">
        <v>4.1100000000000003</v>
      </c>
    </row>
    <row r="10745" spans="1:12" x14ac:dyDescent="0.25">
      <c r="A10745">
        <v>114043000</v>
      </c>
      <c r="C10745">
        <v>1</v>
      </c>
      <c r="D10745" t="s">
        <v>11727</v>
      </c>
      <c r="E10745">
        <v>1345</v>
      </c>
      <c r="F10745">
        <v>1545</v>
      </c>
      <c r="G10745">
        <v>0</v>
      </c>
      <c r="H10745">
        <v>351</v>
      </c>
      <c r="I10745">
        <v>13.45</v>
      </c>
      <c r="J10745">
        <v>15.45</v>
      </c>
      <c r="K10745">
        <v>0</v>
      </c>
      <c r="L10745">
        <v>3.51</v>
      </c>
    </row>
    <row r="10746" spans="1:12" x14ac:dyDescent="0.25">
      <c r="A10746">
        <v>114044100</v>
      </c>
      <c r="C10746">
        <v>1</v>
      </c>
      <c r="D10746" t="s">
        <v>11728</v>
      </c>
      <c r="E10746">
        <v>1345</v>
      </c>
      <c r="F10746">
        <v>1545</v>
      </c>
      <c r="G10746">
        <v>0</v>
      </c>
      <c r="H10746">
        <v>411</v>
      </c>
      <c r="I10746">
        <v>13.45</v>
      </c>
      <c r="J10746">
        <v>15.45</v>
      </c>
      <c r="K10746">
        <v>0</v>
      </c>
      <c r="L10746">
        <v>4.1100000000000003</v>
      </c>
    </row>
    <row r="10747" spans="1:12" x14ac:dyDescent="0.25">
      <c r="A10747">
        <v>114044200</v>
      </c>
      <c r="C10747">
        <v>1</v>
      </c>
      <c r="D10747" t="s">
        <v>11729</v>
      </c>
      <c r="E10747">
        <v>1345</v>
      </c>
      <c r="F10747">
        <v>1545</v>
      </c>
      <c r="G10747">
        <v>0</v>
      </c>
      <c r="H10747">
        <v>411</v>
      </c>
      <c r="I10747">
        <v>13.45</v>
      </c>
      <c r="J10747">
        <v>15.45</v>
      </c>
      <c r="K10747">
        <v>0</v>
      </c>
      <c r="L10747">
        <v>4.1100000000000003</v>
      </c>
    </row>
    <row r="10748" spans="1:12" x14ac:dyDescent="0.25">
      <c r="A10748">
        <v>114044300</v>
      </c>
      <c r="C10748">
        <v>1</v>
      </c>
      <c r="D10748" t="s">
        <v>11730</v>
      </c>
      <c r="E10748">
        <v>1345</v>
      </c>
      <c r="F10748">
        <v>1545</v>
      </c>
      <c r="G10748">
        <v>0</v>
      </c>
      <c r="H10748">
        <v>411</v>
      </c>
      <c r="I10748">
        <v>13.45</v>
      </c>
      <c r="J10748">
        <v>15.45</v>
      </c>
      <c r="K10748">
        <v>0</v>
      </c>
      <c r="L10748">
        <v>4.1100000000000003</v>
      </c>
    </row>
    <row r="10749" spans="1:12" x14ac:dyDescent="0.25">
      <c r="A10749">
        <v>114044400</v>
      </c>
      <c r="C10749">
        <v>1</v>
      </c>
      <c r="D10749" t="s">
        <v>11731</v>
      </c>
      <c r="E10749">
        <v>1345</v>
      </c>
      <c r="F10749">
        <v>1545</v>
      </c>
      <c r="G10749">
        <v>0</v>
      </c>
      <c r="H10749">
        <v>411</v>
      </c>
      <c r="I10749">
        <v>13.45</v>
      </c>
      <c r="J10749">
        <v>15.45</v>
      </c>
      <c r="K10749">
        <v>0</v>
      </c>
      <c r="L10749">
        <v>4.1100000000000003</v>
      </c>
    </row>
    <row r="10750" spans="1:12" x14ac:dyDescent="0.25">
      <c r="A10750">
        <v>114044900</v>
      </c>
      <c r="C10750">
        <v>1</v>
      </c>
      <c r="D10750" t="s">
        <v>11732</v>
      </c>
      <c r="E10750">
        <v>1345</v>
      </c>
      <c r="F10750">
        <v>1545</v>
      </c>
      <c r="G10750">
        <v>0</v>
      </c>
      <c r="H10750">
        <v>411</v>
      </c>
      <c r="I10750">
        <v>13.45</v>
      </c>
      <c r="J10750">
        <v>15.45</v>
      </c>
      <c r="K10750">
        <v>0</v>
      </c>
      <c r="L10750">
        <v>4.1100000000000003</v>
      </c>
    </row>
    <row r="10751" spans="1:12" x14ac:dyDescent="0.25">
      <c r="A10751">
        <v>114051010</v>
      </c>
      <c r="C10751">
        <v>1</v>
      </c>
      <c r="D10751" t="s">
        <v>11733</v>
      </c>
      <c r="E10751">
        <v>1345</v>
      </c>
      <c r="F10751">
        <v>1545</v>
      </c>
      <c r="G10751">
        <v>0</v>
      </c>
      <c r="H10751">
        <v>218</v>
      </c>
      <c r="I10751">
        <v>13.45</v>
      </c>
      <c r="J10751">
        <v>15.45</v>
      </c>
      <c r="K10751">
        <v>0</v>
      </c>
      <c r="L10751">
        <v>2.1800000000000002</v>
      </c>
    </row>
    <row r="10752" spans="1:12" x14ac:dyDescent="0.25">
      <c r="A10752">
        <v>114051090</v>
      </c>
      <c r="C10752">
        <v>1</v>
      </c>
      <c r="D10752" t="s">
        <v>11734</v>
      </c>
      <c r="E10752">
        <v>1345</v>
      </c>
      <c r="F10752">
        <v>1545</v>
      </c>
      <c r="G10752">
        <v>0</v>
      </c>
      <c r="H10752">
        <v>218</v>
      </c>
      <c r="I10752">
        <v>13.45</v>
      </c>
      <c r="J10752">
        <v>15.45</v>
      </c>
      <c r="K10752">
        <v>0</v>
      </c>
      <c r="L10752">
        <v>2.1800000000000002</v>
      </c>
    </row>
    <row r="10753" spans="1:12" x14ac:dyDescent="0.25">
      <c r="A10753">
        <v>114052010</v>
      </c>
      <c r="C10753">
        <v>1</v>
      </c>
      <c r="D10753" t="s">
        <v>11733</v>
      </c>
      <c r="E10753">
        <v>1345</v>
      </c>
      <c r="F10753">
        <v>1545</v>
      </c>
      <c r="G10753">
        <v>0</v>
      </c>
      <c r="H10753">
        <v>218</v>
      </c>
      <c r="I10753">
        <v>13.45</v>
      </c>
      <c r="J10753">
        <v>15.45</v>
      </c>
      <c r="K10753">
        <v>0</v>
      </c>
      <c r="L10753">
        <v>2.1800000000000002</v>
      </c>
    </row>
    <row r="10754" spans="1:12" x14ac:dyDescent="0.25">
      <c r="A10754">
        <v>114052090</v>
      </c>
      <c r="C10754">
        <v>1</v>
      </c>
      <c r="D10754" t="s">
        <v>11735</v>
      </c>
      <c r="E10754">
        <v>1345</v>
      </c>
      <c r="F10754">
        <v>1545</v>
      </c>
      <c r="G10754">
        <v>0</v>
      </c>
      <c r="H10754">
        <v>219</v>
      </c>
      <c r="I10754">
        <v>13.45</v>
      </c>
      <c r="J10754">
        <v>15.45</v>
      </c>
      <c r="K10754">
        <v>0</v>
      </c>
      <c r="L10754">
        <v>2.19</v>
      </c>
    </row>
    <row r="10755" spans="1:12" x14ac:dyDescent="0.25">
      <c r="A10755">
        <v>114053000</v>
      </c>
      <c r="C10755">
        <v>1</v>
      </c>
      <c r="D10755" t="s">
        <v>11736</v>
      </c>
      <c r="E10755">
        <v>1345</v>
      </c>
      <c r="F10755">
        <v>1545</v>
      </c>
      <c r="G10755">
        <v>0</v>
      </c>
      <c r="H10755">
        <v>219</v>
      </c>
      <c r="I10755">
        <v>13.45</v>
      </c>
      <c r="J10755">
        <v>15.45</v>
      </c>
      <c r="K10755">
        <v>0</v>
      </c>
      <c r="L10755">
        <v>2.19</v>
      </c>
    </row>
    <row r="10756" spans="1:12" x14ac:dyDescent="0.25">
      <c r="A10756">
        <v>114059100</v>
      </c>
      <c r="C10756">
        <v>1</v>
      </c>
      <c r="D10756" t="s">
        <v>11737</v>
      </c>
      <c r="E10756">
        <v>1345</v>
      </c>
      <c r="F10756">
        <v>1545</v>
      </c>
      <c r="G10756">
        <v>0</v>
      </c>
      <c r="H10756">
        <v>248</v>
      </c>
      <c r="I10756">
        <v>13.45</v>
      </c>
      <c r="J10756">
        <v>15.45</v>
      </c>
      <c r="K10756">
        <v>0</v>
      </c>
      <c r="L10756">
        <v>2.48</v>
      </c>
    </row>
    <row r="10757" spans="1:12" x14ac:dyDescent="0.25">
      <c r="A10757">
        <v>114059200</v>
      </c>
      <c r="C10757">
        <v>1</v>
      </c>
      <c r="D10757" t="s">
        <v>11738</v>
      </c>
      <c r="E10757">
        <v>1345</v>
      </c>
      <c r="F10757">
        <v>1545</v>
      </c>
      <c r="G10757">
        <v>0</v>
      </c>
      <c r="H10757">
        <v>227</v>
      </c>
      <c r="I10757">
        <v>13.45</v>
      </c>
      <c r="J10757">
        <v>15.45</v>
      </c>
      <c r="K10757">
        <v>0</v>
      </c>
      <c r="L10757">
        <v>2.27</v>
      </c>
    </row>
    <row r="10758" spans="1:12" x14ac:dyDescent="0.25">
      <c r="A10758">
        <v>114059300</v>
      </c>
      <c r="C10758">
        <v>1</v>
      </c>
      <c r="D10758" t="s">
        <v>11739</v>
      </c>
      <c r="E10758">
        <v>1345</v>
      </c>
      <c r="F10758">
        <v>1545</v>
      </c>
      <c r="G10758">
        <v>0</v>
      </c>
      <c r="H10758">
        <v>224</v>
      </c>
      <c r="I10758">
        <v>13.45</v>
      </c>
      <c r="J10758">
        <v>15.45</v>
      </c>
      <c r="K10758">
        <v>0</v>
      </c>
      <c r="L10758">
        <v>2.2400000000000002</v>
      </c>
    </row>
    <row r="10759" spans="1:12" x14ac:dyDescent="0.25">
      <c r="A10759">
        <v>114059400</v>
      </c>
      <c r="C10759">
        <v>1</v>
      </c>
      <c r="D10759" t="s">
        <v>11740</v>
      </c>
      <c r="E10759">
        <v>1345</v>
      </c>
      <c r="F10759">
        <v>1545</v>
      </c>
      <c r="G10759">
        <v>0</v>
      </c>
      <c r="H10759">
        <v>224</v>
      </c>
      <c r="I10759">
        <v>13.45</v>
      </c>
      <c r="J10759">
        <v>15.45</v>
      </c>
      <c r="K10759">
        <v>0</v>
      </c>
      <c r="L10759">
        <v>2.2400000000000002</v>
      </c>
    </row>
    <row r="10760" spans="1:12" x14ac:dyDescent="0.25">
      <c r="A10760">
        <v>114059900</v>
      </c>
      <c r="C10760">
        <v>1</v>
      </c>
      <c r="D10760" t="s">
        <v>11741</v>
      </c>
      <c r="E10760">
        <v>1345</v>
      </c>
      <c r="F10760">
        <v>1545</v>
      </c>
      <c r="G10760">
        <v>0</v>
      </c>
      <c r="H10760">
        <v>219</v>
      </c>
      <c r="I10760">
        <v>13.45</v>
      </c>
      <c r="J10760">
        <v>15.45</v>
      </c>
      <c r="K10760">
        <v>0</v>
      </c>
      <c r="L10760">
        <v>2.19</v>
      </c>
    </row>
    <row r="10761" spans="1:12" x14ac:dyDescent="0.25">
      <c r="A10761">
        <v>114061100</v>
      </c>
      <c r="C10761">
        <v>1</v>
      </c>
      <c r="D10761" t="s">
        <v>11742</v>
      </c>
      <c r="E10761">
        <v>1345</v>
      </c>
      <c r="F10761">
        <v>1545</v>
      </c>
      <c r="G10761">
        <v>0</v>
      </c>
      <c r="H10761">
        <v>406</v>
      </c>
      <c r="I10761">
        <v>13.45</v>
      </c>
      <c r="J10761">
        <v>15.45</v>
      </c>
      <c r="K10761">
        <v>0</v>
      </c>
      <c r="L10761">
        <v>4.0599999999999996</v>
      </c>
    </row>
    <row r="10762" spans="1:12" x14ac:dyDescent="0.25">
      <c r="A10762">
        <v>114061200</v>
      </c>
      <c r="C10762">
        <v>1</v>
      </c>
      <c r="D10762" t="s">
        <v>11743</v>
      </c>
      <c r="E10762">
        <v>1345</v>
      </c>
      <c r="F10762">
        <v>1545</v>
      </c>
      <c r="G10762">
        <v>0</v>
      </c>
      <c r="H10762">
        <v>406</v>
      </c>
      <c r="I10762">
        <v>13.45</v>
      </c>
      <c r="J10762">
        <v>15.45</v>
      </c>
      <c r="K10762">
        <v>0</v>
      </c>
      <c r="L10762">
        <v>4.0599999999999996</v>
      </c>
    </row>
    <row r="10763" spans="1:12" x14ac:dyDescent="0.25">
      <c r="A10763">
        <v>114061900</v>
      </c>
      <c r="C10763">
        <v>1</v>
      </c>
      <c r="D10763" t="s">
        <v>11744</v>
      </c>
      <c r="E10763">
        <v>1345</v>
      </c>
      <c r="F10763">
        <v>1545</v>
      </c>
      <c r="G10763">
        <v>0</v>
      </c>
      <c r="H10763">
        <v>413</v>
      </c>
      <c r="I10763">
        <v>13.45</v>
      </c>
      <c r="J10763">
        <v>15.45</v>
      </c>
      <c r="K10763">
        <v>0</v>
      </c>
      <c r="L10763">
        <v>4.13</v>
      </c>
    </row>
    <row r="10764" spans="1:12" x14ac:dyDescent="0.25">
      <c r="A10764">
        <v>114062000</v>
      </c>
      <c r="C10764">
        <v>1</v>
      </c>
      <c r="D10764" t="s">
        <v>11745</v>
      </c>
      <c r="E10764">
        <v>1345</v>
      </c>
      <c r="F10764">
        <v>1545</v>
      </c>
      <c r="G10764">
        <v>0</v>
      </c>
      <c r="H10764">
        <v>406</v>
      </c>
      <c r="I10764">
        <v>13.45</v>
      </c>
      <c r="J10764">
        <v>15.45</v>
      </c>
      <c r="K10764">
        <v>0</v>
      </c>
      <c r="L10764">
        <v>4.0599999999999996</v>
      </c>
    </row>
    <row r="10765" spans="1:12" x14ac:dyDescent="0.25">
      <c r="A10765">
        <v>114063100</v>
      </c>
      <c r="C10765">
        <v>1</v>
      </c>
      <c r="D10765" t="s">
        <v>11746</v>
      </c>
      <c r="E10765">
        <v>1345</v>
      </c>
      <c r="F10765">
        <v>1545</v>
      </c>
      <c r="G10765">
        <v>0</v>
      </c>
      <c r="H10765">
        <v>406</v>
      </c>
      <c r="I10765">
        <v>13.45</v>
      </c>
      <c r="J10765">
        <v>15.45</v>
      </c>
      <c r="K10765">
        <v>0</v>
      </c>
      <c r="L10765">
        <v>4.0599999999999996</v>
      </c>
    </row>
    <row r="10766" spans="1:12" x14ac:dyDescent="0.25">
      <c r="A10766">
        <v>114063200</v>
      </c>
      <c r="C10766">
        <v>1</v>
      </c>
      <c r="D10766" t="s">
        <v>11747</v>
      </c>
      <c r="E10766">
        <v>1345</v>
      </c>
      <c r="F10766">
        <v>1545</v>
      </c>
      <c r="G10766">
        <v>0</v>
      </c>
      <c r="H10766">
        <v>406</v>
      </c>
      <c r="I10766">
        <v>13.45</v>
      </c>
      <c r="J10766">
        <v>15.45</v>
      </c>
      <c r="K10766">
        <v>0</v>
      </c>
      <c r="L10766">
        <v>4.0599999999999996</v>
      </c>
    </row>
    <row r="10767" spans="1:12" x14ac:dyDescent="0.25">
      <c r="A10767">
        <v>114063300</v>
      </c>
      <c r="C10767">
        <v>1</v>
      </c>
      <c r="D10767" t="s">
        <v>11748</v>
      </c>
      <c r="E10767">
        <v>1345</v>
      </c>
      <c r="F10767">
        <v>1545</v>
      </c>
      <c r="G10767">
        <v>0</v>
      </c>
      <c r="H10767">
        <v>406</v>
      </c>
      <c r="I10767">
        <v>13.45</v>
      </c>
      <c r="J10767">
        <v>15.45</v>
      </c>
      <c r="K10767">
        <v>0</v>
      </c>
      <c r="L10767">
        <v>4.0599999999999996</v>
      </c>
    </row>
    <row r="10768" spans="1:12" x14ac:dyDescent="0.25">
      <c r="A10768">
        <v>114063900</v>
      </c>
      <c r="C10768">
        <v>1</v>
      </c>
      <c r="D10768" t="s">
        <v>11749</v>
      </c>
      <c r="E10768">
        <v>1345</v>
      </c>
      <c r="F10768">
        <v>1545</v>
      </c>
      <c r="G10768">
        <v>0</v>
      </c>
      <c r="H10768">
        <v>406</v>
      </c>
      <c r="I10768">
        <v>13.45</v>
      </c>
      <c r="J10768">
        <v>15.45</v>
      </c>
      <c r="K10768">
        <v>0</v>
      </c>
      <c r="L10768">
        <v>4.0599999999999996</v>
      </c>
    </row>
    <row r="10769" spans="1:12" x14ac:dyDescent="0.25">
      <c r="A10769">
        <v>114070000</v>
      </c>
      <c r="C10769">
        <v>1</v>
      </c>
      <c r="D10769" t="s">
        <v>11750</v>
      </c>
      <c r="E10769">
        <v>1345</v>
      </c>
      <c r="F10769">
        <v>1545</v>
      </c>
      <c r="G10769">
        <v>0</v>
      </c>
      <c r="H10769">
        <v>409</v>
      </c>
      <c r="I10769">
        <v>13.45</v>
      </c>
      <c r="J10769">
        <v>15.45</v>
      </c>
      <c r="K10769">
        <v>0</v>
      </c>
      <c r="L10769">
        <v>4.09</v>
      </c>
    </row>
    <row r="10770" spans="1:12" x14ac:dyDescent="0.25">
      <c r="A10770">
        <v>114081100</v>
      </c>
      <c r="C10770">
        <v>1</v>
      </c>
      <c r="D10770" t="s">
        <v>11751</v>
      </c>
      <c r="E10770">
        <v>1345</v>
      </c>
      <c r="F10770">
        <v>1545</v>
      </c>
      <c r="G10770">
        <v>0</v>
      </c>
      <c r="H10770">
        <v>413</v>
      </c>
      <c r="I10770">
        <v>13.45</v>
      </c>
      <c r="J10770">
        <v>15.45</v>
      </c>
      <c r="K10770">
        <v>0</v>
      </c>
      <c r="L10770">
        <v>4.13</v>
      </c>
    </row>
    <row r="10771" spans="1:12" x14ac:dyDescent="0.25">
      <c r="A10771">
        <v>114081200</v>
      </c>
      <c r="C10771">
        <v>1</v>
      </c>
      <c r="D10771" t="s">
        <v>11752</v>
      </c>
      <c r="E10771">
        <v>1345</v>
      </c>
      <c r="F10771">
        <v>1545</v>
      </c>
      <c r="G10771">
        <v>0</v>
      </c>
      <c r="H10771">
        <v>422</v>
      </c>
      <c r="I10771">
        <v>13.45</v>
      </c>
      <c r="J10771">
        <v>15.45</v>
      </c>
      <c r="K10771">
        <v>0</v>
      </c>
      <c r="L10771">
        <v>4.22</v>
      </c>
    </row>
    <row r="10772" spans="1:12" x14ac:dyDescent="0.25">
      <c r="A10772">
        <v>114081300</v>
      </c>
      <c r="C10772">
        <v>1</v>
      </c>
      <c r="D10772" t="s">
        <v>11753</v>
      </c>
      <c r="E10772">
        <v>1345</v>
      </c>
      <c r="F10772">
        <v>1545</v>
      </c>
      <c r="G10772">
        <v>0</v>
      </c>
      <c r="H10772">
        <v>222</v>
      </c>
      <c r="I10772">
        <v>13.45</v>
      </c>
      <c r="J10772">
        <v>15.45</v>
      </c>
      <c r="K10772">
        <v>0</v>
      </c>
      <c r="L10772">
        <v>2.2200000000000002</v>
      </c>
    </row>
    <row r="10773" spans="1:12" x14ac:dyDescent="0.25">
      <c r="A10773">
        <v>114081400</v>
      </c>
      <c r="C10773">
        <v>1</v>
      </c>
      <c r="D10773" t="s">
        <v>11754</v>
      </c>
      <c r="E10773">
        <v>1345</v>
      </c>
      <c r="F10773">
        <v>1545</v>
      </c>
      <c r="G10773">
        <v>0</v>
      </c>
      <c r="H10773">
        <v>235</v>
      </c>
      <c r="I10773">
        <v>13.45</v>
      </c>
      <c r="J10773">
        <v>15.45</v>
      </c>
      <c r="K10773">
        <v>0</v>
      </c>
      <c r="L10773">
        <v>2.35</v>
      </c>
    </row>
    <row r="10774" spans="1:12" x14ac:dyDescent="0.25">
      <c r="A10774">
        <v>114081900</v>
      </c>
      <c r="C10774">
        <v>1</v>
      </c>
      <c r="D10774" t="s">
        <v>11755</v>
      </c>
      <c r="E10774">
        <v>1345</v>
      </c>
      <c r="F10774">
        <v>1545</v>
      </c>
      <c r="G10774">
        <v>0</v>
      </c>
      <c r="H10774">
        <v>222</v>
      </c>
      <c r="I10774">
        <v>13.45</v>
      </c>
      <c r="J10774">
        <v>15.45</v>
      </c>
      <c r="K10774">
        <v>0</v>
      </c>
      <c r="L10774">
        <v>2.2200000000000002</v>
      </c>
    </row>
    <row r="10775" spans="1:12" x14ac:dyDescent="0.25">
      <c r="A10775">
        <v>114082000</v>
      </c>
      <c r="C10775">
        <v>1</v>
      </c>
      <c r="D10775" t="s">
        <v>11756</v>
      </c>
      <c r="E10775">
        <v>1345</v>
      </c>
      <c r="F10775">
        <v>1545</v>
      </c>
      <c r="G10775">
        <v>0</v>
      </c>
      <c r="H10775">
        <v>500</v>
      </c>
      <c r="I10775">
        <v>13.45</v>
      </c>
      <c r="J10775">
        <v>15.45</v>
      </c>
      <c r="K10775">
        <v>0</v>
      </c>
      <c r="L10775">
        <v>5</v>
      </c>
    </row>
    <row r="10776" spans="1:12" x14ac:dyDescent="0.25">
      <c r="A10776">
        <v>114091110</v>
      </c>
      <c r="C10776">
        <v>1</v>
      </c>
      <c r="D10776" t="s">
        <v>11757</v>
      </c>
      <c r="E10776">
        <v>1345</v>
      </c>
      <c r="F10776">
        <v>1545</v>
      </c>
      <c r="G10776">
        <v>0</v>
      </c>
      <c r="H10776">
        <v>419</v>
      </c>
      <c r="I10776">
        <v>13.45</v>
      </c>
      <c r="J10776">
        <v>15.45</v>
      </c>
      <c r="K10776">
        <v>0</v>
      </c>
      <c r="L10776">
        <v>4.1900000000000004</v>
      </c>
    </row>
    <row r="10777" spans="1:12" x14ac:dyDescent="0.25">
      <c r="A10777">
        <v>114091190</v>
      </c>
      <c r="C10777">
        <v>1</v>
      </c>
      <c r="D10777" t="s">
        <v>11758</v>
      </c>
      <c r="E10777">
        <v>1345</v>
      </c>
      <c r="F10777">
        <v>1545</v>
      </c>
      <c r="G10777">
        <v>0</v>
      </c>
      <c r="H10777">
        <v>419</v>
      </c>
      <c r="I10777">
        <v>13.45</v>
      </c>
      <c r="J10777">
        <v>15.45</v>
      </c>
      <c r="K10777">
        <v>0</v>
      </c>
      <c r="L10777">
        <v>4.1900000000000004</v>
      </c>
    </row>
    <row r="10778" spans="1:12" x14ac:dyDescent="0.25">
      <c r="A10778">
        <v>114091200</v>
      </c>
      <c r="C10778">
        <v>1</v>
      </c>
      <c r="D10778" t="s">
        <v>11759</v>
      </c>
      <c r="E10778">
        <v>1345</v>
      </c>
      <c r="F10778">
        <v>1545</v>
      </c>
      <c r="G10778">
        <v>0</v>
      </c>
      <c r="H10778">
        <v>423</v>
      </c>
      <c r="I10778">
        <v>13.45</v>
      </c>
      <c r="J10778">
        <v>15.45</v>
      </c>
      <c r="K10778">
        <v>0</v>
      </c>
      <c r="L10778">
        <v>4.2300000000000004</v>
      </c>
    </row>
    <row r="10779" spans="1:12" x14ac:dyDescent="0.25">
      <c r="A10779">
        <v>114091310</v>
      </c>
      <c r="C10779">
        <v>1</v>
      </c>
      <c r="D10779" t="s">
        <v>11760</v>
      </c>
      <c r="E10779">
        <v>1345</v>
      </c>
      <c r="F10779">
        <v>1545</v>
      </c>
      <c r="G10779">
        <v>0</v>
      </c>
      <c r="H10779">
        <v>419</v>
      </c>
      <c r="I10779">
        <v>13.45</v>
      </c>
      <c r="J10779">
        <v>15.45</v>
      </c>
      <c r="K10779">
        <v>0</v>
      </c>
      <c r="L10779">
        <v>4.1900000000000004</v>
      </c>
    </row>
    <row r="10780" spans="1:12" x14ac:dyDescent="0.25">
      <c r="A10780">
        <v>114091320</v>
      </c>
      <c r="C10780">
        <v>1</v>
      </c>
      <c r="D10780" t="s">
        <v>11761</v>
      </c>
      <c r="E10780">
        <v>1345</v>
      </c>
      <c r="F10780">
        <v>1545</v>
      </c>
      <c r="G10780">
        <v>0</v>
      </c>
      <c r="H10780">
        <v>419</v>
      </c>
      <c r="I10780">
        <v>13.45</v>
      </c>
      <c r="J10780">
        <v>15.45</v>
      </c>
      <c r="K10780">
        <v>0</v>
      </c>
      <c r="L10780">
        <v>4.1900000000000004</v>
      </c>
    </row>
    <row r="10781" spans="1:12" x14ac:dyDescent="0.25">
      <c r="A10781">
        <v>114091330</v>
      </c>
      <c r="C10781">
        <v>1</v>
      </c>
      <c r="D10781" t="s">
        <v>11762</v>
      </c>
      <c r="E10781">
        <v>1345</v>
      </c>
      <c r="F10781">
        <v>1545</v>
      </c>
      <c r="G10781">
        <v>0</v>
      </c>
      <c r="H10781">
        <v>419</v>
      </c>
      <c r="I10781">
        <v>13.45</v>
      </c>
      <c r="J10781">
        <v>15.45</v>
      </c>
      <c r="K10781">
        <v>0</v>
      </c>
      <c r="L10781">
        <v>4.1900000000000004</v>
      </c>
    </row>
    <row r="10782" spans="1:12" x14ac:dyDescent="0.25">
      <c r="A10782">
        <v>114091340</v>
      </c>
      <c r="C10782">
        <v>1</v>
      </c>
      <c r="D10782" t="s">
        <v>11763</v>
      </c>
      <c r="E10782">
        <v>1345</v>
      </c>
      <c r="F10782">
        <v>1545</v>
      </c>
      <c r="G10782">
        <v>0</v>
      </c>
      <c r="H10782">
        <v>419</v>
      </c>
      <c r="I10782">
        <v>13.45</v>
      </c>
      <c r="J10782">
        <v>15.45</v>
      </c>
      <c r="K10782">
        <v>0</v>
      </c>
      <c r="L10782">
        <v>4.1900000000000004</v>
      </c>
    </row>
    <row r="10783" spans="1:12" x14ac:dyDescent="0.25">
      <c r="A10783">
        <v>114091390</v>
      </c>
      <c r="C10783">
        <v>1</v>
      </c>
      <c r="D10783" t="s">
        <v>11764</v>
      </c>
      <c r="E10783">
        <v>1345</v>
      </c>
      <c r="F10783">
        <v>1545</v>
      </c>
      <c r="G10783">
        <v>0</v>
      </c>
      <c r="H10783">
        <v>422</v>
      </c>
      <c r="I10783">
        <v>13.45</v>
      </c>
      <c r="J10783">
        <v>15.45</v>
      </c>
      <c r="K10783">
        <v>0</v>
      </c>
      <c r="L10783">
        <v>4.22</v>
      </c>
    </row>
    <row r="10784" spans="1:12" x14ac:dyDescent="0.25">
      <c r="A10784">
        <v>114091900</v>
      </c>
      <c r="C10784">
        <v>1</v>
      </c>
      <c r="D10784" t="s">
        <v>11765</v>
      </c>
      <c r="E10784">
        <v>1345</v>
      </c>
      <c r="F10784">
        <v>1545</v>
      </c>
      <c r="G10784">
        <v>0</v>
      </c>
      <c r="H10784">
        <v>422</v>
      </c>
      <c r="I10784">
        <v>13.45</v>
      </c>
      <c r="J10784">
        <v>15.45</v>
      </c>
      <c r="K10784">
        <v>0</v>
      </c>
      <c r="L10784">
        <v>4.22</v>
      </c>
    </row>
    <row r="10785" spans="1:12" x14ac:dyDescent="0.25">
      <c r="A10785">
        <v>114092100</v>
      </c>
      <c r="C10785">
        <v>1</v>
      </c>
      <c r="D10785" t="s">
        <v>11766</v>
      </c>
      <c r="E10785">
        <v>1345</v>
      </c>
      <c r="F10785">
        <v>1545</v>
      </c>
      <c r="G10785">
        <v>0</v>
      </c>
      <c r="H10785">
        <v>419</v>
      </c>
      <c r="I10785">
        <v>13.45</v>
      </c>
      <c r="J10785">
        <v>15.45</v>
      </c>
      <c r="K10785">
        <v>0</v>
      </c>
      <c r="L10785">
        <v>4.1900000000000004</v>
      </c>
    </row>
    <row r="10786" spans="1:12" x14ac:dyDescent="0.25">
      <c r="A10786">
        <v>114092900</v>
      </c>
      <c r="C10786">
        <v>1</v>
      </c>
      <c r="D10786" t="s">
        <v>11767</v>
      </c>
      <c r="E10786">
        <v>1345</v>
      </c>
      <c r="F10786">
        <v>1545</v>
      </c>
      <c r="G10786">
        <v>0</v>
      </c>
      <c r="H10786">
        <v>409</v>
      </c>
      <c r="I10786">
        <v>13.45</v>
      </c>
      <c r="J10786">
        <v>15.45</v>
      </c>
      <c r="K10786">
        <v>0</v>
      </c>
      <c r="L10786">
        <v>4.09</v>
      </c>
    </row>
    <row r="10787" spans="1:12" x14ac:dyDescent="0.25">
      <c r="A10787">
        <v>114093000</v>
      </c>
      <c r="C10787">
        <v>1</v>
      </c>
      <c r="D10787" t="s">
        <v>11768</v>
      </c>
      <c r="E10787">
        <v>1345</v>
      </c>
      <c r="F10787">
        <v>1545</v>
      </c>
      <c r="G10787">
        <v>0</v>
      </c>
      <c r="H10787">
        <v>409</v>
      </c>
      <c r="I10787">
        <v>13.45</v>
      </c>
      <c r="J10787">
        <v>15.45</v>
      </c>
      <c r="K10787">
        <v>0</v>
      </c>
      <c r="L10787">
        <v>4.09</v>
      </c>
    </row>
    <row r="10788" spans="1:12" x14ac:dyDescent="0.25">
      <c r="A10788">
        <v>114094000</v>
      </c>
      <c r="C10788">
        <v>1</v>
      </c>
      <c r="D10788" t="s">
        <v>11769</v>
      </c>
      <c r="E10788">
        <v>1345</v>
      </c>
      <c r="F10788">
        <v>1545</v>
      </c>
      <c r="G10788">
        <v>0</v>
      </c>
      <c r="H10788">
        <v>409</v>
      </c>
      <c r="I10788">
        <v>13.45</v>
      </c>
      <c r="J10788">
        <v>15.45</v>
      </c>
      <c r="K10788">
        <v>0</v>
      </c>
      <c r="L10788">
        <v>4.09</v>
      </c>
    </row>
    <row r="10789" spans="1:12" x14ac:dyDescent="0.25">
      <c r="A10789">
        <v>114095000</v>
      </c>
      <c r="C10789">
        <v>1</v>
      </c>
      <c r="D10789" t="s">
        <v>11770</v>
      </c>
      <c r="E10789">
        <v>1345</v>
      </c>
      <c r="F10789">
        <v>1545</v>
      </c>
      <c r="G10789">
        <v>0</v>
      </c>
      <c r="H10789">
        <v>429</v>
      </c>
      <c r="I10789">
        <v>13.45</v>
      </c>
      <c r="J10789">
        <v>15.45</v>
      </c>
      <c r="K10789">
        <v>0</v>
      </c>
      <c r="L10789">
        <v>4.29</v>
      </c>
    </row>
    <row r="10790" spans="1:12" x14ac:dyDescent="0.25">
      <c r="A10790">
        <v>114099000</v>
      </c>
      <c r="C10790">
        <v>1</v>
      </c>
      <c r="D10790" t="s">
        <v>11771</v>
      </c>
      <c r="E10790">
        <v>1345</v>
      </c>
      <c r="F10790">
        <v>1545</v>
      </c>
      <c r="G10790">
        <v>0</v>
      </c>
      <c r="H10790">
        <v>200</v>
      </c>
      <c r="I10790">
        <v>13.45</v>
      </c>
      <c r="J10790">
        <v>15.45</v>
      </c>
      <c r="K10790">
        <v>0</v>
      </c>
      <c r="L10790">
        <v>2</v>
      </c>
    </row>
    <row r="10791" spans="1:12" x14ac:dyDescent="0.25">
      <c r="A10791">
        <v>115011000</v>
      </c>
      <c r="C10791">
        <v>1</v>
      </c>
      <c r="D10791" t="s">
        <v>11772</v>
      </c>
      <c r="E10791">
        <v>1345</v>
      </c>
      <c r="F10791">
        <v>1545</v>
      </c>
      <c r="G10791">
        <v>0</v>
      </c>
      <c r="H10791">
        <v>391</v>
      </c>
      <c r="I10791">
        <v>13.45</v>
      </c>
      <c r="J10791">
        <v>15.45</v>
      </c>
      <c r="K10791">
        <v>0</v>
      </c>
      <c r="L10791">
        <v>3.91</v>
      </c>
    </row>
    <row r="10792" spans="1:12" x14ac:dyDescent="0.25">
      <c r="A10792">
        <v>115012000</v>
      </c>
      <c r="C10792">
        <v>1</v>
      </c>
      <c r="D10792" t="s">
        <v>11773</v>
      </c>
      <c r="E10792">
        <v>1345</v>
      </c>
      <c r="F10792">
        <v>1545</v>
      </c>
      <c r="G10792">
        <v>0</v>
      </c>
      <c r="H10792">
        <v>391</v>
      </c>
      <c r="I10792">
        <v>13.45</v>
      </c>
      <c r="J10792">
        <v>15.45</v>
      </c>
      <c r="K10792">
        <v>0</v>
      </c>
      <c r="L10792">
        <v>3.91</v>
      </c>
    </row>
    <row r="10793" spans="1:12" x14ac:dyDescent="0.25">
      <c r="A10793">
        <v>115013000</v>
      </c>
      <c r="C10793">
        <v>1</v>
      </c>
      <c r="D10793" t="s">
        <v>11774</v>
      </c>
      <c r="E10793">
        <v>1345</v>
      </c>
      <c r="F10793">
        <v>1545</v>
      </c>
      <c r="G10793">
        <v>0</v>
      </c>
      <c r="H10793">
        <v>270</v>
      </c>
      <c r="I10793">
        <v>13.45</v>
      </c>
      <c r="J10793">
        <v>15.45</v>
      </c>
      <c r="K10793">
        <v>0</v>
      </c>
      <c r="L10793">
        <v>2.7</v>
      </c>
    </row>
    <row r="10794" spans="1:12" x14ac:dyDescent="0.25">
      <c r="A10794">
        <v>115021000</v>
      </c>
      <c r="C10794">
        <v>1</v>
      </c>
      <c r="D10794" t="s">
        <v>11775</v>
      </c>
      <c r="E10794">
        <v>1345</v>
      </c>
      <c r="F10794">
        <v>1545</v>
      </c>
      <c r="G10794">
        <v>0</v>
      </c>
      <c r="H10794">
        <v>390</v>
      </c>
      <c r="I10794">
        <v>13.45</v>
      </c>
      <c r="J10794">
        <v>15.45</v>
      </c>
      <c r="K10794">
        <v>0</v>
      </c>
      <c r="L10794">
        <v>3.9</v>
      </c>
    </row>
    <row r="10795" spans="1:12" x14ac:dyDescent="0.25">
      <c r="A10795">
        <v>115022000</v>
      </c>
      <c r="C10795">
        <v>1</v>
      </c>
      <c r="D10795" t="s">
        <v>11776</v>
      </c>
      <c r="E10795">
        <v>1345</v>
      </c>
      <c r="F10795">
        <v>1545</v>
      </c>
      <c r="G10795">
        <v>0</v>
      </c>
      <c r="H10795">
        <v>390</v>
      </c>
      <c r="I10795">
        <v>13.45</v>
      </c>
      <c r="J10795">
        <v>15.45</v>
      </c>
      <c r="K10795">
        <v>0</v>
      </c>
      <c r="L10795">
        <v>3.9</v>
      </c>
    </row>
    <row r="10796" spans="1:12" x14ac:dyDescent="0.25">
      <c r="A10796">
        <v>115023000</v>
      </c>
      <c r="C10796">
        <v>1</v>
      </c>
      <c r="D10796" t="s">
        <v>11777</v>
      </c>
      <c r="E10796">
        <v>1345</v>
      </c>
      <c r="F10796">
        <v>1545</v>
      </c>
      <c r="G10796">
        <v>0</v>
      </c>
      <c r="H10796">
        <v>391</v>
      </c>
      <c r="I10796">
        <v>13.45</v>
      </c>
      <c r="J10796">
        <v>15.45</v>
      </c>
      <c r="K10796">
        <v>0</v>
      </c>
      <c r="L10796">
        <v>3.91</v>
      </c>
    </row>
    <row r="10797" spans="1:12" x14ac:dyDescent="0.25">
      <c r="A10797">
        <v>115024000</v>
      </c>
      <c r="C10797">
        <v>1</v>
      </c>
      <c r="D10797" t="s">
        <v>11778</v>
      </c>
      <c r="E10797">
        <v>1345</v>
      </c>
      <c r="F10797">
        <v>1545</v>
      </c>
      <c r="G10797">
        <v>0</v>
      </c>
      <c r="H10797">
        <v>390</v>
      </c>
      <c r="I10797">
        <v>13.45</v>
      </c>
      <c r="J10797">
        <v>15.45</v>
      </c>
      <c r="K10797">
        <v>0</v>
      </c>
      <c r="L10797">
        <v>3.9</v>
      </c>
    </row>
    <row r="10798" spans="1:12" x14ac:dyDescent="0.25">
      <c r="A10798">
        <v>115025000</v>
      </c>
      <c r="C10798">
        <v>1</v>
      </c>
      <c r="D10798" t="s">
        <v>11779</v>
      </c>
      <c r="E10798">
        <v>1345</v>
      </c>
      <c r="F10798">
        <v>1545</v>
      </c>
      <c r="G10798">
        <v>0</v>
      </c>
      <c r="H10798">
        <v>390</v>
      </c>
      <c r="I10798">
        <v>13.45</v>
      </c>
      <c r="J10798">
        <v>15.45</v>
      </c>
      <c r="K10798">
        <v>0</v>
      </c>
      <c r="L10798">
        <v>3.9</v>
      </c>
    </row>
    <row r="10799" spans="1:12" x14ac:dyDescent="0.25">
      <c r="A10799">
        <v>115029000</v>
      </c>
      <c r="C10799">
        <v>1</v>
      </c>
      <c r="D10799" t="s">
        <v>11780</v>
      </c>
      <c r="E10799">
        <v>1345</v>
      </c>
      <c r="F10799">
        <v>1545</v>
      </c>
      <c r="G10799">
        <v>0</v>
      </c>
      <c r="H10799">
        <v>330</v>
      </c>
      <c r="I10799">
        <v>13.45</v>
      </c>
      <c r="J10799">
        <v>15.45</v>
      </c>
      <c r="K10799">
        <v>0</v>
      </c>
      <c r="L10799">
        <v>3.3</v>
      </c>
    </row>
    <row r="10800" spans="1:12" x14ac:dyDescent="0.25">
      <c r="A10800">
        <v>115030000</v>
      </c>
      <c r="C10800">
        <v>1</v>
      </c>
      <c r="D10800" t="s">
        <v>11781</v>
      </c>
      <c r="E10800">
        <v>1345</v>
      </c>
      <c r="F10800">
        <v>1545</v>
      </c>
      <c r="G10800">
        <v>0</v>
      </c>
      <c r="H10800">
        <v>390</v>
      </c>
      <c r="I10800">
        <v>13.45</v>
      </c>
      <c r="J10800">
        <v>15.45</v>
      </c>
      <c r="K10800">
        <v>0</v>
      </c>
      <c r="L10800">
        <v>3.9</v>
      </c>
    </row>
    <row r="10801" spans="1:12" x14ac:dyDescent="0.25">
      <c r="A10801">
        <v>115040000</v>
      </c>
      <c r="C10801">
        <v>1</v>
      </c>
      <c r="D10801" t="s">
        <v>11782</v>
      </c>
      <c r="E10801">
        <v>1345</v>
      </c>
      <c r="F10801">
        <v>1545</v>
      </c>
      <c r="G10801">
        <v>0</v>
      </c>
      <c r="H10801">
        <v>390</v>
      </c>
      <c r="I10801">
        <v>13.45</v>
      </c>
      <c r="J10801">
        <v>15.45</v>
      </c>
      <c r="K10801">
        <v>0</v>
      </c>
      <c r="L10801">
        <v>3.9</v>
      </c>
    </row>
    <row r="10802" spans="1:12" x14ac:dyDescent="0.25">
      <c r="A10802">
        <v>115050000</v>
      </c>
      <c r="C10802">
        <v>1</v>
      </c>
      <c r="D10802" t="s">
        <v>11783</v>
      </c>
      <c r="E10802">
        <v>1345</v>
      </c>
      <c r="F10802">
        <v>1545</v>
      </c>
      <c r="G10802">
        <v>0</v>
      </c>
      <c r="H10802">
        <v>390</v>
      </c>
      <c r="I10802">
        <v>13.45</v>
      </c>
      <c r="J10802">
        <v>15.45</v>
      </c>
      <c r="K10802">
        <v>0</v>
      </c>
      <c r="L10802">
        <v>3.9</v>
      </c>
    </row>
    <row r="10803" spans="1:12" x14ac:dyDescent="0.25">
      <c r="A10803">
        <v>115061000</v>
      </c>
      <c r="C10803">
        <v>1</v>
      </c>
      <c r="D10803" t="s">
        <v>11784</v>
      </c>
      <c r="E10803">
        <v>1345</v>
      </c>
      <c r="F10803">
        <v>1545</v>
      </c>
      <c r="G10803">
        <v>0</v>
      </c>
      <c r="H10803">
        <v>390</v>
      </c>
      <c r="I10803">
        <v>13.45</v>
      </c>
      <c r="J10803">
        <v>15.45</v>
      </c>
      <c r="K10803">
        <v>0</v>
      </c>
      <c r="L10803">
        <v>3.9</v>
      </c>
    </row>
    <row r="10804" spans="1:12" x14ac:dyDescent="0.25">
      <c r="A10804">
        <v>115062000</v>
      </c>
      <c r="C10804">
        <v>1</v>
      </c>
      <c r="D10804" t="s">
        <v>11785</v>
      </c>
      <c r="E10804">
        <v>1345</v>
      </c>
      <c r="F10804">
        <v>1545</v>
      </c>
      <c r="G10804">
        <v>0</v>
      </c>
      <c r="H10804">
        <v>390</v>
      </c>
      <c r="I10804">
        <v>13.45</v>
      </c>
      <c r="J10804">
        <v>15.45</v>
      </c>
      <c r="K10804">
        <v>0</v>
      </c>
      <c r="L10804">
        <v>3.9</v>
      </c>
    </row>
    <row r="10805" spans="1:12" x14ac:dyDescent="0.25">
      <c r="A10805">
        <v>115069000</v>
      </c>
      <c r="C10805">
        <v>1</v>
      </c>
      <c r="D10805" t="s">
        <v>11786</v>
      </c>
      <c r="E10805">
        <v>1345</v>
      </c>
      <c r="F10805">
        <v>1545</v>
      </c>
      <c r="G10805">
        <v>0</v>
      </c>
      <c r="H10805">
        <v>390</v>
      </c>
      <c r="I10805">
        <v>13.45</v>
      </c>
      <c r="J10805">
        <v>15.45</v>
      </c>
      <c r="K10805">
        <v>0</v>
      </c>
      <c r="L10805">
        <v>3.9</v>
      </c>
    </row>
    <row r="10806" spans="1:12" x14ac:dyDescent="0.25">
      <c r="A10806">
        <v>115071000</v>
      </c>
      <c r="C10806">
        <v>1</v>
      </c>
      <c r="D10806" t="s">
        <v>11787</v>
      </c>
      <c r="E10806">
        <v>1345</v>
      </c>
      <c r="F10806">
        <v>1545</v>
      </c>
      <c r="G10806">
        <v>0</v>
      </c>
      <c r="H10806">
        <v>390</v>
      </c>
      <c r="I10806">
        <v>13.45</v>
      </c>
      <c r="J10806">
        <v>15.45</v>
      </c>
      <c r="K10806">
        <v>0</v>
      </c>
      <c r="L10806">
        <v>3.9</v>
      </c>
    </row>
    <row r="10807" spans="1:12" x14ac:dyDescent="0.25">
      <c r="A10807">
        <v>115072000</v>
      </c>
      <c r="C10807">
        <v>1</v>
      </c>
      <c r="D10807" t="s">
        <v>11788</v>
      </c>
      <c r="E10807">
        <v>1345</v>
      </c>
      <c r="F10807">
        <v>1545</v>
      </c>
      <c r="G10807">
        <v>0</v>
      </c>
      <c r="H10807">
        <v>390</v>
      </c>
      <c r="I10807">
        <v>13.45</v>
      </c>
      <c r="J10807">
        <v>15.45</v>
      </c>
      <c r="K10807">
        <v>0</v>
      </c>
      <c r="L10807">
        <v>3.9</v>
      </c>
    </row>
    <row r="10808" spans="1:12" x14ac:dyDescent="0.25">
      <c r="A10808">
        <v>115079000</v>
      </c>
      <c r="C10808">
        <v>1</v>
      </c>
      <c r="D10808" t="s">
        <v>11789</v>
      </c>
      <c r="E10808">
        <v>1345</v>
      </c>
      <c r="F10808">
        <v>1545</v>
      </c>
      <c r="G10808">
        <v>0</v>
      </c>
      <c r="H10808">
        <v>390</v>
      </c>
      <c r="I10808">
        <v>13.45</v>
      </c>
      <c r="J10808">
        <v>15.45</v>
      </c>
      <c r="K10808">
        <v>0</v>
      </c>
      <c r="L10808">
        <v>3.9</v>
      </c>
    </row>
    <row r="10809" spans="1:12" x14ac:dyDescent="0.25">
      <c r="A10809">
        <v>115080000</v>
      </c>
      <c r="C10809">
        <v>1</v>
      </c>
      <c r="D10809" t="s">
        <v>11790</v>
      </c>
      <c r="E10809">
        <v>1345</v>
      </c>
      <c r="F10809">
        <v>1545</v>
      </c>
      <c r="G10809">
        <v>0</v>
      </c>
      <c r="H10809">
        <v>390</v>
      </c>
      <c r="I10809">
        <v>13.45</v>
      </c>
      <c r="J10809">
        <v>15.45</v>
      </c>
      <c r="K10809">
        <v>0</v>
      </c>
      <c r="L10809">
        <v>3.9</v>
      </c>
    </row>
    <row r="10810" spans="1:12" x14ac:dyDescent="0.25">
      <c r="A10810">
        <v>115090000</v>
      </c>
      <c r="C10810">
        <v>1</v>
      </c>
      <c r="D10810" t="s">
        <v>11791</v>
      </c>
      <c r="E10810">
        <v>1345</v>
      </c>
      <c r="F10810">
        <v>1545</v>
      </c>
      <c r="G10810">
        <v>0</v>
      </c>
      <c r="H10810">
        <v>390</v>
      </c>
      <c r="I10810">
        <v>13.45</v>
      </c>
      <c r="J10810">
        <v>15.45</v>
      </c>
      <c r="K10810">
        <v>0</v>
      </c>
      <c r="L10810">
        <v>3.9</v>
      </c>
    </row>
    <row r="10811" spans="1:12" x14ac:dyDescent="0.25">
      <c r="A10811">
        <v>115900000</v>
      </c>
      <c r="C10811">
        <v>1</v>
      </c>
      <c r="D10811" t="s">
        <v>11792</v>
      </c>
      <c r="E10811">
        <v>1345</v>
      </c>
      <c r="F10811">
        <v>1545</v>
      </c>
      <c r="G10811">
        <v>0</v>
      </c>
      <c r="H10811">
        <v>500</v>
      </c>
      <c r="I10811">
        <v>13.45</v>
      </c>
      <c r="J10811">
        <v>15.45</v>
      </c>
      <c r="K10811">
        <v>0</v>
      </c>
      <c r="L10811">
        <v>5</v>
      </c>
    </row>
    <row r="10812" spans="1:12" x14ac:dyDescent="0.25">
      <c r="A10812">
        <v>117011110</v>
      </c>
      <c r="C10812">
        <v>1</v>
      </c>
      <c r="D10812" t="s">
        <v>1395</v>
      </c>
      <c r="E10812">
        <v>1345</v>
      </c>
      <c r="F10812">
        <v>1545</v>
      </c>
      <c r="G10812">
        <v>2500</v>
      </c>
      <c r="H10812">
        <v>200</v>
      </c>
      <c r="I10812">
        <v>13.45</v>
      </c>
      <c r="J10812">
        <v>15.45</v>
      </c>
      <c r="K10812">
        <v>25</v>
      </c>
      <c r="L10812">
        <v>2</v>
      </c>
    </row>
    <row r="10813" spans="1:12" x14ac:dyDescent="0.25">
      <c r="A10813">
        <v>117011120</v>
      </c>
      <c r="C10813">
        <v>1</v>
      </c>
      <c r="D10813" t="s">
        <v>1397</v>
      </c>
      <c r="E10813">
        <v>1345</v>
      </c>
      <c r="F10813">
        <v>1545</v>
      </c>
      <c r="G10813">
        <v>2500</v>
      </c>
      <c r="H10813">
        <v>200</v>
      </c>
      <c r="I10813">
        <v>13.45</v>
      </c>
      <c r="J10813">
        <v>15.45</v>
      </c>
      <c r="K10813">
        <v>25</v>
      </c>
      <c r="L10813">
        <v>2</v>
      </c>
    </row>
    <row r="10814" spans="1:12" x14ac:dyDescent="0.25">
      <c r="A10814">
        <v>117011130</v>
      </c>
      <c r="C10814">
        <v>1</v>
      </c>
      <c r="D10814" t="s">
        <v>1399</v>
      </c>
      <c r="E10814">
        <v>1345</v>
      </c>
      <c r="F10814">
        <v>1545</v>
      </c>
      <c r="G10814">
        <v>2500</v>
      </c>
      <c r="H10814">
        <v>200</v>
      </c>
      <c r="I10814">
        <v>13.45</v>
      </c>
      <c r="J10814">
        <v>15.45</v>
      </c>
      <c r="K10814">
        <v>25</v>
      </c>
      <c r="L10814">
        <v>2</v>
      </c>
    </row>
    <row r="10815" spans="1:12" x14ac:dyDescent="0.25">
      <c r="A10815">
        <v>117011210</v>
      </c>
      <c r="C10815">
        <v>1</v>
      </c>
      <c r="D10815" t="s">
        <v>1395</v>
      </c>
      <c r="E10815">
        <v>1345</v>
      </c>
      <c r="F10815">
        <v>1545</v>
      </c>
      <c r="G10815">
        <v>2500</v>
      </c>
      <c r="H10815">
        <v>200</v>
      </c>
      <c r="I10815">
        <v>13.45</v>
      </c>
      <c r="J10815">
        <v>15.45</v>
      </c>
      <c r="K10815">
        <v>25</v>
      </c>
      <c r="L10815">
        <v>2</v>
      </c>
    </row>
    <row r="10816" spans="1:12" x14ac:dyDescent="0.25">
      <c r="A10816">
        <v>117011220</v>
      </c>
      <c r="C10816">
        <v>1</v>
      </c>
      <c r="D10816" t="s">
        <v>1397</v>
      </c>
      <c r="E10816">
        <v>1345</v>
      </c>
      <c r="F10816">
        <v>1545</v>
      </c>
      <c r="G10816">
        <v>2500</v>
      </c>
      <c r="H10816">
        <v>200</v>
      </c>
      <c r="I10816">
        <v>13.45</v>
      </c>
      <c r="J10816">
        <v>15.45</v>
      </c>
      <c r="K10816">
        <v>25</v>
      </c>
      <c r="L10816">
        <v>2</v>
      </c>
    </row>
    <row r="10817" spans="1:12" x14ac:dyDescent="0.25">
      <c r="A10817">
        <v>117011230</v>
      </c>
      <c r="C10817">
        <v>1</v>
      </c>
      <c r="D10817" t="s">
        <v>1399</v>
      </c>
      <c r="E10817">
        <v>1345</v>
      </c>
      <c r="F10817">
        <v>1545</v>
      </c>
      <c r="G10817">
        <v>2500</v>
      </c>
      <c r="H10817">
        <v>200</v>
      </c>
      <c r="I10817">
        <v>13.45</v>
      </c>
      <c r="J10817">
        <v>15.45</v>
      </c>
      <c r="K10817">
        <v>25</v>
      </c>
      <c r="L10817">
        <v>2</v>
      </c>
    </row>
    <row r="10818" spans="1:12" x14ac:dyDescent="0.25">
      <c r="A10818">
        <v>117011300</v>
      </c>
      <c r="C10818">
        <v>1</v>
      </c>
      <c r="D10818" t="s">
        <v>11793</v>
      </c>
      <c r="E10818">
        <v>1345</v>
      </c>
      <c r="F10818">
        <v>1545</v>
      </c>
      <c r="G10818">
        <v>2500</v>
      </c>
      <c r="H10818">
        <v>200</v>
      </c>
      <c r="I10818">
        <v>13.45</v>
      </c>
      <c r="J10818">
        <v>15.45</v>
      </c>
      <c r="K10818">
        <v>25</v>
      </c>
      <c r="L10818">
        <v>2</v>
      </c>
    </row>
    <row r="10819" spans="1:12" x14ac:dyDescent="0.25">
      <c r="A10819">
        <v>117011400</v>
      </c>
      <c r="C10819">
        <v>1</v>
      </c>
      <c r="D10819" t="s">
        <v>11794</v>
      </c>
      <c r="E10819">
        <v>1345</v>
      </c>
      <c r="F10819">
        <v>1545</v>
      </c>
      <c r="G10819">
        <v>2500</v>
      </c>
      <c r="H10819">
        <v>200</v>
      </c>
      <c r="I10819">
        <v>13.45</v>
      </c>
      <c r="J10819">
        <v>15.45</v>
      </c>
      <c r="K10819">
        <v>25</v>
      </c>
      <c r="L10819">
        <v>2</v>
      </c>
    </row>
    <row r="10820" spans="1:12" x14ac:dyDescent="0.25">
      <c r="A10820">
        <v>117011500</v>
      </c>
      <c r="C10820">
        <v>1</v>
      </c>
      <c r="D10820" t="s">
        <v>11795</v>
      </c>
      <c r="E10820">
        <v>1345</v>
      </c>
      <c r="F10820">
        <v>1545</v>
      </c>
      <c r="G10820">
        <v>2500</v>
      </c>
      <c r="H10820">
        <v>200</v>
      </c>
      <c r="I10820">
        <v>13.45</v>
      </c>
      <c r="J10820">
        <v>15.45</v>
      </c>
      <c r="K10820">
        <v>25</v>
      </c>
      <c r="L10820">
        <v>2</v>
      </c>
    </row>
    <row r="10821" spans="1:12" x14ac:dyDescent="0.25">
      <c r="A10821">
        <v>117011900</v>
      </c>
      <c r="C10821">
        <v>1</v>
      </c>
      <c r="D10821" t="s">
        <v>11796</v>
      </c>
      <c r="E10821">
        <v>1345</v>
      </c>
      <c r="F10821">
        <v>1545</v>
      </c>
      <c r="G10821">
        <v>2500</v>
      </c>
      <c r="H10821">
        <v>200</v>
      </c>
      <c r="I10821">
        <v>13.45</v>
      </c>
      <c r="J10821">
        <v>15.45</v>
      </c>
      <c r="K10821">
        <v>25</v>
      </c>
      <c r="L10821">
        <v>2</v>
      </c>
    </row>
    <row r="10822" spans="1:12" x14ac:dyDescent="0.25">
      <c r="A10822">
        <v>117012110</v>
      </c>
      <c r="C10822">
        <v>1</v>
      </c>
      <c r="D10822" t="s">
        <v>1395</v>
      </c>
      <c r="E10822">
        <v>1345</v>
      </c>
      <c r="F10822">
        <v>1545</v>
      </c>
      <c r="G10822">
        <v>2500</v>
      </c>
      <c r="H10822">
        <v>200</v>
      </c>
      <c r="I10822">
        <v>13.45</v>
      </c>
      <c r="J10822">
        <v>15.45</v>
      </c>
      <c r="K10822">
        <v>25</v>
      </c>
      <c r="L10822">
        <v>2</v>
      </c>
    </row>
    <row r="10823" spans="1:12" x14ac:dyDescent="0.25">
      <c r="A10823">
        <v>117012120</v>
      </c>
      <c r="C10823">
        <v>1</v>
      </c>
      <c r="D10823" t="s">
        <v>1397</v>
      </c>
      <c r="E10823">
        <v>1345</v>
      </c>
      <c r="F10823">
        <v>1545</v>
      </c>
      <c r="G10823">
        <v>2500</v>
      </c>
      <c r="H10823">
        <v>200</v>
      </c>
      <c r="I10823">
        <v>13.45</v>
      </c>
      <c r="J10823">
        <v>15.45</v>
      </c>
      <c r="K10823">
        <v>25</v>
      </c>
      <c r="L10823">
        <v>2</v>
      </c>
    </row>
    <row r="10824" spans="1:12" x14ac:dyDescent="0.25">
      <c r="A10824">
        <v>117012130</v>
      </c>
      <c r="C10824">
        <v>1</v>
      </c>
      <c r="D10824" t="s">
        <v>1399</v>
      </c>
      <c r="E10824">
        <v>1345</v>
      </c>
      <c r="F10824">
        <v>1545</v>
      </c>
      <c r="G10824">
        <v>2500</v>
      </c>
      <c r="H10824">
        <v>200</v>
      </c>
      <c r="I10824">
        <v>13.45</v>
      </c>
      <c r="J10824">
        <v>15.45</v>
      </c>
      <c r="K10824">
        <v>25</v>
      </c>
      <c r="L10824">
        <v>2</v>
      </c>
    </row>
    <row r="10825" spans="1:12" x14ac:dyDescent="0.25">
      <c r="A10825">
        <v>117012210</v>
      </c>
      <c r="C10825">
        <v>1</v>
      </c>
      <c r="D10825" t="s">
        <v>1395</v>
      </c>
      <c r="E10825">
        <v>1345</v>
      </c>
      <c r="F10825">
        <v>1545</v>
      </c>
      <c r="G10825">
        <v>2500</v>
      </c>
      <c r="H10825">
        <v>200</v>
      </c>
      <c r="I10825">
        <v>13.45</v>
      </c>
      <c r="J10825">
        <v>15.45</v>
      </c>
      <c r="K10825">
        <v>25</v>
      </c>
      <c r="L10825">
        <v>2</v>
      </c>
    </row>
    <row r="10826" spans="1:12" x14ac:dyDescent="0.25">
      <c r="A10826">
        <v>117012220</v>
      </c>
      <c r="C10826">
        <v>1</v>
      </c>
      <c r="D10826" t="s">
        <v>1397</v>
      </c>
      <c r="E10826">
        <v>1345</v>
      </c>
      <c r="F10826">
        <v>1545</v>
      </c>
      <c r="G10826">
        <v>2500</v>
      </c>
      <c r="H10826">
        <v>200</v>
      </c>
      <c r="I10826">
        <v>13.45</v>
      </c>
      <c r="J10826">
        <v>15.45</v>
      </c>
      <c r="K10826">
        <v>25</v>
      </c>
      <c r="L10826">
        <v>2</v>
      </c>
    </row>
    <row r="10827" spans="1:12" x14ac:dyDescent="0.25">
      <c r="A10827">
        <v>117012230</v>
      </c>
      <c r="C10827">
        <v>1</v>
      </c>
      <c r="D10827" t="s">
        <v>1399</v>
      </c>
      <c r="E10827">
        <v>1345</v>
      </c>
      <c r="F10827">
        <v>1545</v>
      </c>
      <c r="G10827">
        <v>2500</v>
      </c>
      <c r="H10827">
        <v>200</v>
      </c>
      <c r="I10827">
        <v>13.45</v>
      </c>
      <c r="J10827">
        <v>15.45</v>
      </c>
      <c r="K10827">
        <v>25</v>
      </c>
      <c r="L10827">
        <v>2</v>
      </c>
    </row>
    <row r="10828" spans="1:12" x14ac:dyDescent="0.25">
      <c r="A10828">
        <v>117012300</v>
      </c>
      <c r="C10828">
        <v>1</v>
      </c>
      <c r="D10828" t="s">
        <v>11797</v>
      </c>
      <c r="E10828">
        <v>1345</v>
      </c>
      <c r="F10828">
        <v>1545</v>
      </c>
      <c r="G10828">
        <v>2500</v>
      </c>
      <c r="H10828">
        <v>200</v>
      </c>
      <c r="I10828">
        <v>13.45</v>
      </c>
      <c r="J10828">
        <v>15.45</v>
      </c>
      <c r="K10828">
        <v>25</v>
      </c>
      <c r="L10828">
        <v>2</v>
      </c>
    </row>
    <row r="10829" spans="1:12" x14ac:dyDescent="0.25">
      <c r="A10829">
        <v>117012400</v>
      </c>
      <c r="C10829">
        <v>1</v>
      </c>
      <c r="D10829" t="s">
        <v>11798</v>
      </c>
      <c r="E10829">
        <v>1345</v>
      </c>
      <c r="F10829">
        <v>1545</v>
      </c>
      <c r="G10829">
        <v>2500</v>
      </c>
      <c r="H10829">
        <v>200</v>
      </c>
      <c r="I10829">
        <v>13.45</v>
      </c>
      <c r="J10829">
        <v>15.45</v>
      </c>
      <c r="K10829">
        <v>25</v>
      </c>
      <c r="L10829">
        <v>2</v>
      </c>
    </row>
    <row r="10830" spans="1:12" x14ac:dyDescent="0.25">
      <c r="A10830">
        <v>117012500</v>
      </c>
      <c r="C10830">
        <v>1</v>
      </c>
      <c r="D10830" t="s">
        <v>11799</v>
      </c>
      <c r="E10830">
        <v>1345</v>
      </c>
      <c r="F10830">
        <v>1545</v>
      </c>
      <c r="G10830">
        <v>2500</v>
      </c>
      <c r="H10830">
        <v>200</v>
      </c>
      <c r="I10830">
        <v>13.45</v>
      </c>
      <c r="J10830">
        <v>15.45</v>
      </c>
      <c r="K10830">
        <v>25</v>
      </c>
      <c r="L10830">
        <v>2</v>
      </c>
    </row>
    <row r="10831" spans="1:12" x14ac:dyDescent="0.25">
      <c r="A10831">
        <v>117012610</v>
      </c>
      <c r="C10831">
        <v>1</v>
      </c>
      <c r="D10831" t="s">
        <v>11800</v>
      </c>
      <c r="E10831">
        <v>1345</v>
      </c>
      <c r="F10831">
        <v>1545</v>
      </c>
      <c r="G10831">
        <v>2500</v>
      </c>
      <c r="H10831">
        <v>200</v>
      </c>
      <c r="I10831">
        <v>13.45</v>
      </c>
      <c r="J10831">
        <v>15.45</v>
      </c>
      <c r="K10831">
        <v>25</v>
      </c>
      <c r="L10831">
        <v>2</v>
      </c>
    </row>
    <row r="10832" spans="1:12" x14ac:dyDescent="0.25">
      <c r="A10832">
        <v>117012620</v>
      </c>
      <c r="C10832">
        <v>1</v>
      </c>
      <c r="D10832" t="s">
        <v>11801</v>
      </c>
      <c r="E10832">
        <v>1345</v>
      </c>
      <c r="F10832">
        <v>1545</v>
      </c>
      <c r="G10832">
        <v>2500</v>
      </c>
      <c r="H10832">
        <v>200</v>
      </c>
      <c r="I10832">
        <v>13.45</v>
      </c>
      <c r="J10832">
        <v>15.45</v>
      </c>
      <c r="K10832">
        <v>25</v>
      </c>
      <c r="L10832">
        <v>2</v>
      </c>
    </row>
    <row r="10833" spans="1:12" x14ac:dyDescent="0.25">
      <c r="A10833">
        <v>117012700</v>
      </c>
      <c r="C10833">
        <v>1</v>
      </c>
      <c r="D10833" t="s">
        <v>11802</v>
      </c>
      <c r="E10833">
        <v>1345</v>
      </c>
      <c r="F10833">
        <v>1545</v>
      </c>
      <c r="G10833">
        <v>2500</v>
      </c>
      <c r="H10833">
        <v>200</v>
      </c>
      <c r="I10833">
        <v>13.45</v>
      </c>
      <c r="J10833">
        <v>15.45</v>
      </c>
      <c r="K10833">
        <v>25</v>
      </c>
      <c r="L10833">
        <v>2</v>
      </c>
    </row>
    <row r="10834" spans="1:12" x14ac:dyDescent="0.25">
      <c r="A10834">
        <v>117012900</v>
      </c>
      <c r="C10834">
        <v>1</v>
      </c>
      <c r="D10834" t="s">
        <v>11803</v>
      </c>
      <c r="E10834">
        <v>1345</v>
      </c>
      <c r="F10834">
        <v>1545</v>
      </c>
      <c r="G10834">
        <v>2500</v>
      </c>
      <c r="H10834">
        <v>200</v>
      </c>
      <c r="I10834">
        <v>13.45</v>
      </c>
      <c r="J10834">
        <v>15.45</v>
      </c>
      <c r="K10834">
        <v>25</v>
      </c>
      <c r="L10834">
        <v>2</v>
      </c>
    </row>
    <row r="10835" spans="1:12" x14ac:dyDescent="0.25">
      <c r="A10835">
        <v>117013010</v>
      </c>
      <c r="C10835">
        <v>1</v>
      </c>
      <c r="D10835" t="s">
        <v>11804</v>
      </c>
      <c r="E10835">
        <v>1345</v>
      </c>
      <c r="F10835">
        <v>1545</v>
      </c>
      <c r="G10835">
        <v>2500</v>
      </c>
      <c r="H10835">
        <v>200</v>
      </c>
      <c r="I10835">
        <v>13.45</v>
      </c>
      <c r="J10835">
        <v>15.45</v>
      </c>
      <c r="K10835">
        <v>25</v>
      </c>
      <c r="L10835">
        <v>2</v>
      </c>
    </row>
    <row r="10836" spans="1:12" x14ac:dyDescent="0.25">
      <c r="A10836">
        <v>117013020</v>
      </c>
      <c r="C10836">
        <v>1</v>
      </c>
      <c r="D10836" t="s">
        <v>11805</v>
      </c>
      <c r="E10836">
        <v>1345</v>
      </c>
      <c r="F10836">
        <v>1545</v>
      </c>
      <c r="G10836">
        <v>2500</v>
      </c>
      <c r="H10836">
        <v>200</v>
      </c>
      <c r="I10836">
        <v>13.45</v>
      </c>
      <c r="J10836">
        <v>15.45</v>
      </c>
      <c r="K10836">
        <v>25</v>
      </c>
      <c r="L10836">
        <v>2</v>
      </c>
    </row>
    <row r="10837" spans="1:12" x14ac:dyDescent="0.25">
      <c r="A10837">
        <v>117013031</v>
      </c>
      <c r="C10837">
        <v>1</v>
      </c>
      <c r="D10837" t="s">
        <v>11806</v>
      </c>
      <c r="E10837">
        <v>1345</v>
      </c>
      <c r="F10837">
        <v>1545</v>
      </c>
      <c r="G10837">
        <v>2500</v>
      </c>
      <c r="H10837">
        <v>200</v>
      </c>
      <c r="I10837">
        <v>13.45</v>
      </c>
      <c r="J10837">
        <v>15.45</v>
      </c>
      <c r="K10837">
        <v>25</v>
      </c>
      <c r="L10837">
        <v>2</v>
      </c>
    </row>
    <row r="10838" spans="1:12" x14ac:dyDescent="0.25">
      <c r="A10838">
        <v>117013032</v>
      </c>
      <c r="C10838">
        <v>1</v>
      </c>
      <c r="D10838" t="s">
        <v>11807</v>
      </c>
      <c r="E10838">
        <v>1345</v>
      </c>
      <c r="F10838">
        <v>1545</v>
      </c>
      <c r="G10838">
        <v>2500</v>
      </c>
      <c r="H10838">
        <v>200</v>
      </c>
      <c r="I10838">
        <v>13.45</v>
      </c>
      <c r="J10838">
        <v>15.45</v>
      </c>
      <c r="K10838">
        <v>25</v>
      </c>
      <c r="L10838">
        <v>2</v>
      </c>
    </row>
    <row r="10839" spans="1:12" x14ac:dyDescent="0.25">
      <c r="A10839">
        <v>117013033</v>
      </c>
      <c r="C10839">
        <v>1</v>
      </c>
      <c r="D10839" t="s">
        <v>11808</v>
      </c>
      <c r="E10839">
        <v>1345</v>
      </c>
      <c r="F10839">
        <v>1545</v>
      </c>
      <c r="G10839">
        <v>2500</v>
      </c>
      <c r="H10839">
        <v>200</v>
      </c>
      <c r="I10839">
        <v>13.45</v>
      </c>
      <c r="J10839">
        <v>15.45</v>
      </c>
      <c r="K10839">
        <v>25</v>
      </c>
      <c r="L10839">
        <v>2</v>
      </c>
    </row>
    <row r="10840" spans="1:12" x14ac:dyDescent="0.25">
      <c r="A10840">
        <v>117013040</v>
      </c>
      <c r="C10840">
        <v>1</v>
      </c>
      <c r="D10840" t="s">
        <v>11809</v>
      </c>
      <c r="E10840">
        <v>1345</v>
      </c>
      <c r="F10840">
        <v>1545</v>
      </c>
      <c r="G10840">
        <v>2500</v>
      </c>
      <c r="H10840">
        <v>200</v>
      </c>
      <c r="I10840">
        <v>13.45</v>
      </c>
      <c r="J10840">
        <v>15.45</v>
      </c>
      <c r="K10840">
        <v>25</v>
      </c>
      <c r="L10840">
        <v>2</v>
      </c>
    </row>
    <row r="10841" spans="1:12" x14ac:dyDescent="0.25">
      <c r="A10841">
        <v>117014010</v>
      </c>
      <c r="C10841">
        <v>1</v>
      </c>
      <c r="D10841" t="s">
        <v>11810</v>
      </c>
      <c r="E10841">
        <v>1345</v>
      </c>
      <c r="F10841">
        <v>1545</v>
      </c>
      <c r="G10841">
        <v>2500</v>
      </c>
      <c r="H10841">
        <v>200</v>
      </c>
      <c r="I10841">
        <v>13.45</v>
      </c>
      <c r="J10841">
        <v>15.45</v>
      </c>
      <c r="K10841">
        <v>25</v>
      </c>
      <c r="L10841">
        <v>2</v>
      </c>
    </row>
    <row r="10842" spans="1:12" x14ac:dyDescent="0.25">
      <c r="A10842">
        <v>117014020</v>
      </c>
      <c r="C10842">
        <v>1</v>
      </c>
      <c r="D10842" t="s">
        <v>11811</v>
      </c>
      <c r="E10842">
        <v>1345</v>
      </c>
      <c r="F10842">
        <v>1545</v>
      </c>
      <c r="G10842">
        <v>2500</v>
      </c>
      <c r="H10842">
        <v>200</v>
      </c>
      <c r="I10842">
        <v>13.45</v>
      </c>
      <c r="J10842">
        <v>15.45</v>
      </c>
      <c r="K10842">
        <v>25</v>
      </c>
      <c r="L10842">
        <v>2</v>
      </c>
    </row>
    <row r="10843" spans="1:12" x14ac:dyDescent="0.25">
      <c r="A10843">
        <v>117015010</v>
      </c>
      <c r="C10843">
        <v>1</v>
      </c>
      <c r="D10843" t="s">
        <v>11812</v>
      </c>
      <c r="E10843">
        <v>1345</v>
      </c>
      <c r="F10843">
        <v>1545</v>
      </c>
      <c r="G10843">
        <v>2500</v>
      </c>
      <c r="H10843">
        <v>200</v>
      </c>
      <c r="I10843">
        <v>13.45</v>
      </c>
      <c r="J10843">
        <v>15.45</v>
      </c>
      <c r="K10843">
        <v>25</v>
      </c>
      <c r="L10843">
        <v>2</v>
      </c>
    </row>
    <row r="10844" spans="1:12" x14ac:dyDescent="0.25">
      <c r="A10844">
        <v>117015020</v>
      </c>
      <c r="C10844">
        <v>1</v>
      </c>
      <c r="D10844" t="s">
        <v>11813</v>
      </c>
      <c r="E10844">
        <v>1345</v>
      </c>
      <c r="F10844">
        <v>1545</v>
      </c>
      <c r="G10844">
        <v>2500</v>
      </c>
      <c r="H10844">
        <v>200</v>
      </c>
      <c r="I10844">
        <v>13.45</v>
      </c>
      <c r="J10844">
        <v>15.45</v>
      </c>
      <c r="K10844">
        <v>25</v>
      </c>
      <c r="L10844">
        <v>2</v>
      </c>
    </row>
    <row r="10845" spans="1:12" x14ac:dyDescent="0.25">
      <c r="A10845">
        <v>117015030</v>
      </c>
      <c r="C10845">
        <v>1</v>
      </c>
      <c r="D10845" t="s">
        <v>11814</v>
      </c>
      <c r="E10845">
        <v>1345</v>
      </c>
      <c r="F10845">
        <v>1545</v>
      </c>
      <c r="G10845">
        <v>2500</v>
      </c>
      <c r="H10845">
        <v>200</v>
      </c>
      <c r="I10845">
        <v>13.45</v>
      </c>
      <c r="J10845">
        <v>15.45</v>
      </c>
      <c r="K10845">
        <v>25</v>
      </c>
      <c r="L10845">
        <v>2</v>
      </c>
    </row>
    <row r="10846" spans="1:12" x14ac:dyDescent="0.25">
      <c r="A10846">
        <v>117015090</v>
      </c>
      <c r="C10846">
        <v>1</v>
      </c>
      <c r="D10846" t="s">
        <v>11815</v>
      </c>
      <c r="E10846">
        <v>1345</v>
      </c>
      <c r="F10846">
        <v>1545</v>
      </c>
      <c r="G10846">
        <v>2500</v>
      </c>
      <c r="H10846">
        <v>200</v>
      </c>
      <c r="I10846">
        <v>13.45</v>
      </c>
      <c r="J10846">
        <v>15.45</v>
      </c>
      <c r="K10846">
        <v>25</v>
      </c>
      <c r="L10846">
        <v>2</v>
      </c>
    </row>
    <row r="10847" spans="1:12" x14ac:dyDescent="0.25">
      <c r="A10847">
        <v>117019000</v>
      </c>
      <c r="C10847">
        <v>1</v>
      </c>
      <c r="D10847" t="s">
        <v>11816</v>
      </c>
      <c r="E10847">
        <v>1345</v>
      </c>
      <c r="F10847">
        <v>1545</v>
      </c>
      <c r="G10847">
        <v>2500</v>
      </c>
      <c r="H10847">
        <v>200</v>
      </c>
      <c r="I10847">
        <v>13.45</v>
      </c>
      <c r="J10847">
        <v>15.45</v>
      </c>
      <c r="K10847">
        <v>25</v>
      </c>
      <c r="L10847">
        <v>2</v>
      </c>
    </row>
    <row r="10848" spans="1:12" x14ac:dyDescent="0.25">
      <c r="A10848">
        <v>117021000</v>
      </c>
      <c r="C10848">
        <v>1</v>
      </c>
      <c r="D10848" t="s">
        <v>11817</v>
      </c>
      <c r="E10848">
        <v>1345</v>
      </c>
      <c r="F10848">
        <v>1545</v>
      </c>
      <c r="G10848">
        <v>0</v>
      </c>
      <c r="H10848">
        <v>200</v>
      </c>
      <c r="I10848">
        <v>13.45</v>
      </c>
      <c r="J10848">
        <v>15.45</v>
      </c>
      <c r="K10848">
        <v>0</v>
      </c>
      <c r="L10848">
        <v>2</v>
      </c>
    </row>
    <row r="10849" spans="1:12" x14ac:dyDescent="0.25">
      <c r="A10849">
        <v>117022100</v>
      </c>
      <c r="C10849">
        <v>1</v>
      </c>
      <c r="D10849" t="s">
        <v>11818</v>
      </c>
      <c r="E10849">
        <v>1345</v>
      </c>
      <c r="F10849">
        <v>1545</v>
      </c>
      <c r="G10849">
        <v>0</v>
      </c>
      <c r="H10849">
        <v>200</v>
      </c>
      <c r="I10849">
        <v>13.45</v>
      </c>
      <c r="J10849">
        <v>15.45</v>
      </c>
      <c r="K10849">
        <v>0</v>
      </c>
      <c r="L10849">
        <v>2</v>
      </c>
    </row>
    <row r="10850" spans="1:12" x14ac:dyDescent="0.25">
      <c r="A10850">
        <v>117022200</v>
      </c>
      <c r="C10850">
        <v>1</v>
      </c>
      <c r="D10850" t="s">
        <v>11819</v>
      </c>
      <c r="E10850">
        <v>1345</v>
      </c>
      <c r="F10850">
        <v>1545</v>
      </c>
      <c r="G10850">
        <v>0</v>
      </c>
      <c r="H10850">
        <v>200</v>
      </c>
      <c r="I10850">
        <v>13.45</v>
      </c>
      <c r="J10850">
        <v>15.45</v>
      </c>
      <c r="K10850">
        <v>0</v>
      </c>
      <c r="L10850">
        <v>2</v>
      </c>
    </row>
    <row r="10851" spans="1:12" x14ac:dyDescent="0.25">
      <c r="A10851">
        <v>117029000</v>
      </c>
      <c r="C10851">
        <v>1</v>
      </c>
      <c r="D10851" t="s">
        <v>11820</v>
      </c>
      <c r="E10851">
        <v>1345</v>
      </c>
      <c r="F10851">
        <v>1545</v>
      </c>
      <c r="G10851">
        <v>0</v>
      </c>
      <c r="H10851">
        <v>200</v>
      </c>
      <c r="I10851">
        <v>13.45</v>
      </c>
      <c r="J10851">
        <v>15.45</v>
      </c>
      <c r="K10851">
        <v>0</v>
      </c>
      <c r="L10851">
        <v>2</v>
      </c>
    </row>
    <row r="10852" spans="1:12" x14ac:dyDescent="0.25">
      <c r="A10852">
        <v>117031000</v>
      </c>
      <c r="C10852">
        <v>1</v>
      </c>
      <c r="D10852" t="s">
        <v>11821</v>
      </c>
      <c r="E10852">
        <v>1345</v>
      </c>
      <c r="F10852">
        <v>1545</v>
      </c>
      <c r="G10852">
        <v>0</v>
      </c>
      <c r="H10852">
        <v>200</v>
      </c>
      <c r="I10852">
        <v>13.45</v>
      </c>
      <c r="J10852">
        <v>15.45</v>
      </c>
      <c r="K10852">
        <v>0</v>
      </c>
      <c r="L10852">
        <v>2</v>
      </c>
    </row>
    <row r="10853" spans="1:12" x14ac:dyDescent="0.25">
      <c r="A10853">
        <v>117032000</v>
      </c>
      <c r="C10853">
        <v>1</v>
      </c>
      <c r="D10853" t="s">
        <v>11822</v>
      </c>
      <c r="E10853">
        <v>1345</v>
      </c>
      <c r="F10853">
        <v>1545</v>
      </c>
      <c r="G10853">
        <v>0</v>
      </c>
      <c r="H10853">
        <v>200</v>
      </c>
      <c r="I10853">
        <v>13.45</v>
      </c>
      <c r="J10853">
        <v>15.45</v>
      </c>
      <c r="K10853">
        <v>0</v>
      </c>
      <c r="L10853">
        <v>2</v>
      </c>
    </row>
    <row r="10854" spans="1:12" x14ac:dyDescent="0.25">
      <c r="A10854">
        <v>117033000</v>
      </c>
      <c r="C10854">
        <v>1</v>
      </c>
      <c r="D10854" t="s">
        <v>11823</v>
      </c>
      <c r="E10854">
        <v>1345</v>
      </c>
      <c r="F10854">
        <v>1545</v>
      </c>
      <c r="G10854">
        <v>0</v>
      </c>
      <c r="H10854">
        <v>200</v>
      </c>
      <c r="I10854">
        <v>13.45</v>
      </c>
      <c r="J10854">
        <v>15.45</v>
      </c>
      <c r="K10854">
        <v>0</v>
      </c>
      <c r="L10854">
        <v>2</v>
      </c>
    </row>
    <row r="10855" spans="1:12" x14ac:dyDescent="0.25">
      <c r="A10855">
        <v>117034000</v>
      </c>
      <c r="C10855">
        <v>1</v>
      </c>
      <c r="D10855" t="s">
        <v>11824</v>
      </c>
      <c r="E10855">
        <v>1345</v>
      </c>
      <c r="F10855">
        <v>1545</v>
      </c>
      <c r="G10855">
        <v>0</v>
      </c>
      <c r="H10855">
        <v>200</v>
      </c>
      <c r="I10855">
        <v>13.45</v>
      </c>
      <c r="J10855">
        <v>15.45</v>
      </c>
      <c r="K10855">
        <v>0</v>
      </c>
      <c r="L10855">
        <v>2</v>
      </c>
    </row>
    <row r="10856" spans="1:12" x14ac:dyDescent="0.25">
      <c r="A10856">
        <v>117035000</v>
      </c>
      <c r="C10856">
        <v>1</v>
      </c>
      <c r="D10856" t="s">
        <v>11825</v>
      </c>
      <c r="E10856">
        <v>1345</v>
      </c>
      <c r="F10856">
        <v>1545</v>
      </c>
      <c r="G10856">
        <v>0</v>
      </c>
      <c r="H10856">
        <v>200</v>
      </c>
      <c r="I10856">
        <v>13.45</v>
      </c>
      <c r="J10856">
        <v>15.45</v>
      </c>
      <c r="K10856">
        <v>0</v>
      </c>
      <c r="L10856">
        <v>2</v>
      </c>
    </row>
    <row r="10857" spans="1:12" x14ac:dyDescent="0.25">
      <c r="A10857">
        <v>117039000</v>
      </c>
      <c r="C10857">
        <v>1</v>
      </c>
      <c r="D10857" t="s">
        <v>11826</v>
      </c>
      <c r="E10857">
        <v>1345</v>
      </c>
      <c r="F10857">
        <v>1545</v>
      </c>
      <c r="G10857">
        <v>0</v>
      </c>
      <c r="H10857">
        <v>200</v>
      </c>
      <c r="I10857">
        <v>13.45</v>
      </c>
      <c r="J10857">
        <v>15.45</v>
      </c>
      <c r="K10857">
        <v>0</v>
      </c>
      <c r="L10857">
        <v>2</v>
      </c>
    </row>
    <row r="10858" spans="1:12" x14ac:dyDescent="0.25">
      <c r="A10858">
        <v>117041000</v>
      </c>
      <c r="C10858">
        <v>1</v>
      </c>
      <c r="D10858" t="s">
        <v>11827</v>
      </c>
      <c r="E10858">
        <v>1345</v>
      </c>
      <c r="F10858">
        <v>1545</v>
      </c>
      <c r="G10858">
        <v>0</v>
      </c>
      <c r="H10858">
        <v>401</v>
      </c>
      <c r="I10858">
        <v>13.45</v>
      </c>
      <c r="J10858">
        <v>15.45</v>
      </c>
      <c r="K10858">
        <v>0</v>
      </c>
      <c r="L10858">
        <v>4.01</v>
      </c>
    </row>
    <row r="10859" spans="1:12" x14ac:dyDescent="0.25">
      <c r="A10859">
        <v>117042000</v>
      </c>
      <c r="C10859">
        <v>1</v>
      </c>
      <c r="D10859" t="s">
        <v>11828</v>
      </c>
      <c r="E10859">
        <v>1345</v>
      </c>
      <c r="F10859">
        <v>1545</v>
      </c>
      <c r="G10859">
        <v>0</v>
      </c>
      <c r="H10859">
        <v>401</v>
      </c>
      <c r="I10859">
        <v>13.45</v>
      </c>
      <c r="J10859">
        <v>15.45</v>
      </c>
      <c r="K10859">
        <v>0</v>
      </c>
      <c r="L10859">
        <v>4.01</v>
      </c>
    </row>
    <row r="10860" spans="1:12" x14ac:dyDescent="0.25">
      <c r="A10860">
        <v>117049000</v>
      </c>
      <c r="C10860">
        <v>1</v>
      </c>
      <c r="D10860" t="s">
        <v>11829</v>
      </c>
      <c r="E10860">
        <v>1345</v>
      </c>
      <c r="F10860">
        <v>1545</v>
      </c>
      <c r="G10860">
        <v>0</v>
      </c>
      <c r="H10860">
        <v>401</v>
      </c>
      <c r="I10860">
        <v>13.45</v>
      </c>
      <c r="J10860">
        <v>15.45</v>
      </c>
      <c r="K10860">
        <v>0</v>
      </c>
      <c r="L10860">
        <v>4.01</v>
      </c>
    </row>
    <row r="10861" spans="1:12" x14ac:dyDescent="0.25">
      <c r="A10861">
        <v>117051000</v>
      </c>
      <c r="C10861">
        <v>1</v>
      </c>
      <c r="D10861" t="s">
        <v>11830</v>
      </c>
      <c r="E10861">
        <v>1345</v>
      </c>
      <c r="F10861">
        <v>1545</v>
      </c>
      <c r="G10861">
        <v>0</v>
      </c>
      <c r="H10861">
        <v>410</v>
      </c>
      <c r="I10861">
        <v>13.45</v>
      </c>
      <c r="J10861">
        <v>15.45</v>
      </c>
      <c r="K10861">
        <v>0</v>
      </c>
      <c r="L10861">
        <v>4.0999999999999996</v>
      </c>
    </row>
    <row r="10862" spans="1:12" x14ac:dyDescent="0.25">
      <c r="A10862">
        <v>117052000</v>
      </c>
      <c r="C10862">
        <v>1</v>
      </c>
      <c r="D10862" t="s">
        <v>11831</v>
      </c>
      <c r="E10862">
        <v>1345</v>
      </c>
      <c r="F10862">
        <v>1545</v>
      </c>
      <c r="G10862">
        <v>0</v>
      </c>
      <c r="H10862">
        <v>410</v>
      </c>
      <c r="I10862">
        <v>13.45</v>
      </c>
      <c r="J10862">
        <v>15.45</v>
      </c>
      <c r="K10862">
        <v>0</v>
      </c>
      <c r="L10862">
        <v>4.0999999999999996</v>
      </c>
    </row>
    <row r="10863" spans="1:12" x14ac:dyDescent="0.25">
      <c r="A10863">
        <v>117061100</v>
      </c>
      <c r="C10863">
        <v>1</v>
      </c>
      <c r="D10863" t="s">
        <v>11832</v>
      </c>
      <c r="E10863">
        <v>1345</v>
      </c>
      <c r="F10863">
        <v>1545</v>
      </c>
      <c r="G10863">
        <v>0</v>
      </c>
      <c r="H10863">
        <v>200</v>
      </c>
      <c r="I10863">
        <v>13.45</v>
      </c>
      <c r="J10863">
        <v>15.45</v>
      </c>
      <c r="K10863">
        <v>0</v>
      </c>
      <c r="L10863">
        <v>2</v>
      </c>
    </row>
    <row r="10864" spans="1:12" x14ac:dyDescent="0.25">
      <c r="A10864">
        <v>117061210</v>
      </c>
      <c r="C10864">
        <v>1</v>
      </c>
      <c r="D10864" t="s">
        <v>11833</v>
      </c>
      <c r="E10864">
        <v>1345</v>
      </c>
      <c r="F10864">
        <v>1545</v>
      </c>
      <c r="G10864">
        <v>0</v>
      </c>
      <c r="H10864">
        <v>200</v>
      </c>
      <c r="I10864">
        <v>13.45</v>
      </c>
      <c r="J10864">
        <v>15.45</v>
      </c>
      <c r="K10864">
        <v>0</v>
      </c>
      <c r="L10864">
        <v>2</v>
      </c>
    </row>
    <row r="10865" spans="1:12" x14ac:dyDescent="0.25">
      <c r="A10865">
        <v>117061220</v>
      </c>
      <c r="C10865">
        <v>1</v>
      </c>
      <c r="D10865" t="s">
        <v>11834</v>
      </c>
      <c r="E10865">
        <v>1345</v>
      </c>
      <c r="F10865">
        <v>1545</v>
      </c>
      <c r="G10865">
        <v>0</v>
      </c>
      <c r="H10865">
        <v>200</v>
      </c>
      <c r="I10865">
        <v>13.45</v>
      </c>
      <c r="J10865">
        <v>15.45</v>
      </c>
      <c r="K10865">
        <v>0</v>
      </c>
      <c r="L10865">
        <v>2</v>
      </c>
    </row>
    <row r="10866" spans="1:12" x14ac:dyDescent="0.25">
      <c r="A10866">
        <v>117062100</v>
      </c>
      <c r="C10866">
        <v>1</v>
      </c>
      <c r="D10866" t="s">
        <v>11835</v>
      </c>
      <c r="E10866">
        <v>1345</v>
      </c>
      <c r="F10866">
        <v>1545</v>
      </c>
      <c r="G10866">
        <v>0</v>
      </c>
      <c r="H10866">
        <v>200</v>
      </c>
      <c r="I10866">
        <v>13.45</v>
      </c>
      <c r="J10866">
        <v>15.45</v>
      </c>
      <c r="K10866">
        <v>0</v>
      </c>
      <c r="L10866">
        <v>2</v>
      </c>
    </row>
    <row r="10867" spans="1:12" x14ac:dyDescent="0.25">
      <c r="A10867">
        <v>117062200</v>
      </c>
      <c r="C10867">
        <v>1</v>
      </c>
      <c r="D10867" t="s">
        <v>11836</v>
      </c>
      <c r="E10867">
        <v>1345</v>
      </c>
      <c r="F10867">
        <v>1545</v>
      </c>
      <c r="G10867">
        <v>0</v>
      </c>
      <c r="H10867">
        <v>200</v>
      </c>
      <c r="I10867">
        <v>13.45</v>
      </c>
      <c r="J10867">
        <v>15.45</v>
      </c>
      <c r="K10867">
        <v>0</v>
      </c>
      <c r="L10867">
        <v>2</v>
      </c>
    </row>
    <row r="10868" spans="1:12" x14ac:dyDescent="0.25">
      <c r="A10868">
        <v>117063000</v>
      </c>
      <c r="C10868">
        <v>1</v>
      </c>
      <c r="D10868" t="s">
        <v>11837</v>
      </c>
      <c r="E10868">
        <v>1345</v>
      </c>
      <c r="F10868">
        <v>1545</v>
      </c>
      <c r="G10868">
        <v>0</v>
      </c>
      <c r="H10868">
        <v>200</v>
      </c>
      <c r="I10868">
        <v>13.45</v>
      </c>
      <c r="J10868">
        <v>15.45</v>
      </c>
      <c r="K10868">
        <v>0</v>
      </c>
      <c r="L10868">
        <v>2</v>
      </c>
    </row>
    <row r="10869" spans="1:12" x14ac:dyDescent="0.25">
      <c r="A10869">
        <v>117064000</v>
      </c>
      <c r="C10869">
        <v>1</v>
      </c>
      <c r="D10869" t="s">
        <v>11838</v>
      </c>
      <c r="E10869">
        <v>1345</v>
      </c>
      <c r="F10869">
        <v>1545</v>
      </c>
      <c r="G10869">
        <v>0</v>
      </c>
      <c r="H10869">
        <v>200</v>
      </c>
      <c r="I10869">
        <v>13.45</v>
      </c>
      <c r="J10869">
        <v>15.45</v>
      </c>
      <c r="K10869">
        <v>0</v>
      </c>
      <c r="L10869">
        <v>2</v>
      </c>
    </row>
    <row r="10870" spans="1:12" x14ac:dyDescent="0.25">
      <c r="A10870">
        <v>117069000</v>
      </c>
      <c r="C10870">
        <v>1</v>
      </c>
      <c r="D10870" t="s">
        <v>11839</v>
      </c>
      <c r="E10870">
        <v>1345</v>
      </c>
      <c r="F10870">
        <v>1545</v>
      </c>
      <c r="G10870">
        <v>0</v>
      </c>
      <c r="H10870">
        <v>500</v>
      </c>
      <c r="I10870">
        <v>13.45</v>
      </c>
      <c r="J10870">
        <v>15.45</v>
      </c>
      <c r="K10870">
        <v>0</v>
      </c>
      <c r="L10870">
        <v>5</v>
      </c>
    </row>
    <row r="10871" spans="1:12" x14ac:dyDescent="0.25">
      <c r="A10871">
        <v>118011000</v>
      </c>
      <c r="C10871">
        <v>1</v>
      </c>
      <c r="D10871" t="s">
        <v>11840</v>
      </c>
      <c r="E10871">
        <v>1345</v>
      </c>
      <c r="F10871">
        <v>1545</v>
      </c>
      <c r="G10871">
        <v>0</v>
      </c>
      <c r="H10871">
        <v>391</v>
      </c>
      <c r="I10871">
        <v>13.45</v>
      </c>
      <c r="J10871">
        <v>15.45</v>
      </c>
      <c r="K10871">
        <v>0</v>
      </c>
      <c r="L10871">
        <v>3.91</v>
      </c>
    </row>
    <row r="10872" spans="1:12" x14ac:dyDescent="0.25">
      <c r="A10872">
        <v>118012100</v>
      </c>
      <c r="C10872">
        <v>1</v>
      </c>
      <c r="D10872" t="s">
        <v>11841</v>
      </c>
      <c r="E10872">
        <v>1345</v>
      </c>
      <c r="F10872">
        <v>1545</v>
      </c>
      <c r="G10872">
        <v>0</v>
      </c>
      <c r="H10872">
        <v>217</v>
      </c>
      <c r="I10872">
        <v>13.45</v>
      </c>
      <c r="J10872">
        <v>15.45</v>
      </c>
      <c r="K10872">
        <v>0</v>
      </c>
      <c r="L10872">
        <v>2.17</v>
      </c>
    </row>
    <row r="10873" spans="1:12" x14ac:dyDescent="0.25">
      <c r="A10873">
        <v>118012200</v>
      </c>
      <c r="C10873">
        <v>1</v>
      </c>
      <c r="D10873" t="s">
        <v>11842</v>
      </c>
      <c r="E10873">
        <v>1345</v>
      </c>
      <c r="F10873">
        <v>1545</v>
      </c>
      <c r="G10873">
        <v>0</v>
      </c>
      <c r="H10873">
        <v>217</v>
      </c>
      <c r="I10873">
        <v>13.45</v>
      </c>
      <c r="J10873">
        <v>15.45</v>
      </c>
      <c r="K10873">
        <v>0</v>
      </c>
      <c r="L10873">
        <v>2.17</v>
      </c>
    </row>
    <row r="10874" spans="1:12" x14ac:dyDescent="0.25">
      <c r="A10874">
        <v>118019000</v>
      </c>
      <c r="C10874">
        <v>1</v>
      </c>
      <c r="D10874" t="s">
        <v>11843</v>
      </c>
      <c r="E10874">
        <v>1345</v>
      </c>
      <c r="F10874">
        <v>1545</v>
      </c>
      <c r="G10874">
        <v>0</v>
      </c>
      <c r="H10874">
        <v>217</v>
      </c>
      <c r="I10874">
        <v>13.45</v>
      </c>
      <c r="J10874">
        <v>15.45</v>
      </c>
      <c r="K10874">
        <v>0</v>
      </c>
      <c r="L10874">
        <v>2.17</v>
      </c>
    </row>
    <row r="10875" spans="1:12" x14ac:dyDescent="0.25">
      <c r="A10875">
        <v>118021000</v>
      </c>
      <c r="C10875">
        <v>1</v>
      </c>
      <c r="D10875" t="s">
        <v>11844</v>
      </c>
      <c r="E10875">
        <v>1345</v>
      </c>
      <c r="F10875">
        <v>1545</v>
      </c>
      <c r="G10875">
        <v>0</v>
      </c>
      <c r="H10875">
        <v>404</v>
      </c>
      <c r="I10875">
        <v>13.45</v>
      </c>
      <c r="J10875">
        <v>15.45</v>
      </c>
      <c r="K10875">
        <v>0</v>
      </c>
      <c r="L10875">
        <v>4.04</v>
      </c>
    </row>
    <row r="10876" spans="1:12" x14ac:dyDescent="0.25">
      <c r="A10876">
        <v>118022000</v>
      </c>
      <c r="C10876">
        <v>1</v>
      </c>
      <c r="D10876" t="s">
        <v>11845</v>
      </c>
      <c r="E10876">
        <v>1345</v>
      </c>
      <c r="F10876">
        <v>1545</v>
      </c>
      <c r="G10876">
        <v>0</v>
      </c>
      <c r="H10876">
        <v>404</v>
      </c>
      <c r="I10876">
        <v>13.45</v>
      </c>
      <c r="J10876">
        <v>15.45</v>
      </c>
      <c r="K10876">
        <v>0</v>
      </c>
      <c r="L10876">
        <v>4.04</v>
      </c>
    </row>
    <row r="10877" spans="1:12" x14ac:dyDescent="0.25">
      <c r="A10877">
        <v>118023000</v>
      </c>
      <c r="C10877">
        <v>1</v>
      </c>
      <c r="D10877" t="s">
        <v>11846</v>
      </c>
      <c r="E10877">
        <v>1345</v>
      </c>
      <c r="F10877">
        <v>1545</v>
      </c>
      <c r="G10877">
        <v>0</v>
      </c>
      <c r="H10877">
        <v>404</v>
      </c>
      <c r="I10877">
        <v>13.45</v>
      </c>
      <c r="J10877">
        <v>15.45</v>
      </c>
      <c r="K10877">
        <v>0</v>
      </c>
      <c r="L10877">
        <v>4.04</v>
      </c>
    </row>
    <row r="10878" spans="1:12" x14ac:dyDescent="0.25">
      <c r="A10878">
        <v>118024000</v>
      </c>
      <c r="C10878">
        <v>1</v>
      </c>
      <c r="D10878" t="s">
        <v>11847</v>
      </c>
      <c r="E10878">
        <v>1345</v>
      </c>
      <c r="F10878">
        <v>1545</v>
      </c>
      <c r="G10878">
        <v>0</v>
      </c>
      <c r="H10878">
        <v>431</v>
      </c>
      <c r="I10878">
        <v>13.45</v>
      </c>
      <c r="J10878">
        <v>15.45</v>
      </c>
      <c r="K10878">
        <v>0</v>
      </c>
      <c r="L10878">
        <v>4.3099999999999996</v>
      </c>
    </row>
    <row r="10879" spans="1:12" x14ac:dyDescent="0.25">
      <c r="A10879">
        <v>118025000</v>
      </c>
      <c r="C10879">
        <v>1</v>
      </c>
      <c r="D10879" t="s">
        <v>11848</v>
      </c>
      <c r="E10879">
        <v>1345</v>
      </c>
      <c r="F10879">
        <v>1545</v>
      </c>
      <c r="G10879">
        <v>0</v>
      </c>
      <c r="H10879">
        <v>240</v>
      </c>
      <c r="I10879">
        <v>13.45</v>
      </c>
      <c r="J10879">
        <v>15.45</v>
      </c>
      <c r="K10879">
        <v>0</v>
      </c>
      <c r="L10879">
        <v>2.4</v>
      </c>
    </row>
    <row r="10880" spans="1:12" x14ac:dyDescent="0.25">
      <c r="A10880">
        <v>118029000</v>
      </c>
      <c r="C10880">
        <v>1</v>
      </c>
      <c r="D10880" t="s">
        <v>11849</v>
      </c>
      <c r="E10880">
        <v>1345</v>
      </c>
      <c r="F10880">
        <v>1545</v>
      </c>
      <c r="G10880">
        <v>0</v>
      </c>
      <c r="H10880">
        <v>226</v>
      </c>
      <c r="I10880">
        <v>13.45</v>
      </c>
      <c r="J10880">
        <v>15.45</v>
      </c>
      <c r="K10880">
        <v>0</v>
      </c>
      <c r="L10880">
        <v>2.2599999999999998</v>
      </c>
    </row>
    <row r="10881" spans="1:12" x14ac:dyDescent="0.25">
      <c r="A10881">
        <v>118031000</v>
      </c>
      <c r="C10881">
        <v>1</v>
      </c>
      <c r="D10881" t="s">
        <v>11850</v>
      </c>
      <c r="E10881">
        <v>1345</v>
      </c>
      <c r="F10881">
        <v>1545</v>
      </c>
      <c r="G10881">
        <v>0</v>
      </c>
      <c r="H10881">
        <v>415</v>
      </c>
      <c r="I10881">
        <v>13.45</v>
      </c>
      <c r="J10881">
        <v>15.45</v>
      </c>
      <c r="K10881">
        <v>0</v>
      </c>
      <c r="L10881">
        <v>4.1500000000000004</v>
      </c>
    </row>
    <row r="10882" spans="1:12" x14ac:dyDescent="0.25">
      <c r="A10882">
        <v>118032000</v>
      </c>
      <c r="C10882">
        <v>1</v>
      </c>
      <c r="D10882" t="s">
        <v>11851</v>
      </c>
      <c r="E10882">
        <v>1345</v>
      </c>
      <c r="F10882">
        <v>1545</v>
      </c>
      <c r="G10882">
        <v>0</v>
      </c>
      <c r="H10882">
        <v>409</v>
      </c>
      <c r="I10882">
        <v>13.45</v>
      </c>
      <c r="J10882">
        <v>15.45</v>
      </c>
      <c r="K10882">
        <v>0</v>
      </c>
      <c r="L10882">
        <v>4.09</v>
      </c>
    </row>
    <row r="10883" spans="1:12" x14ac:dyDescent="0.25">
      <c r="A10883">
        <v>118033000</v>
      </c>
      <c r="C10883">
        <v>1</v>
      </c>
      <c r="D10883" t="s">
        <v>11852</v>
      </c>
      <c r="E10883">
        <v>1345</v>
      </c>
      <c r="F10883">
        <v>1545</v>
      </c>
      <c r="G10883">
        <v>0</v>
      </c>
      <c r="H10883">
        <v>409</v>
      </c>
      <c r="I10883">
        <v>13.45</v>
      </c>
      <c r="J10883">
        <v>15.45</v>
      </c>
      <c r="K10883">
        <v>0</v>
      </c>
      <c r="L10883">
        <v>4.09</v>
      </c>
    </row>
    <row r="10884" spans="1:12" x14ac:dyDescent="0.25">
      <c r="A10884">
        <v>118041100</v>
      </c>
      <c r="C10884">
        <v>1</v>
      </c>
      <c r="D10884" t="s">
        <v>11853</v>
      </c>
      <c r="E10884">
        <v>1345</v>
      </c>
      <c r="F10884">
        <v>1545</v>
      </c>
      <c r="G10884">
        <v>0</v>
      </c>
      <c r="H10884">
        <v>409</v>
      </c>
      <c r="I10884">
        <v>13.45</v>
      </c>
      <c r="J10884">
        <v>15.45</v>
      </c>
      <c r="K10884">
        <v>0</v>
      </c>
      <c r="L10884">
        <v>4.09</v>
      </c>
    </row>
    <row r="10885" spans="1:12" x14ac:dyDescent="0.25">
      <c r="A10885">
        <v>118041900</v>
      </c>
      <c r="C10885">
        <v>1</v>
      </c>
      <c r="D10885" t="s">
        <v>11854</v>
      </c>
      <c r="E10885">
        <v>1345</v>
      </c>
      <c r="F10885">
        <v>1545</v>
      </c>
      <c r="G10885">
        <v>0</v>
      </c>
      <c r="H10885">
        <v>409</v>
      </c>
      <c r="I10885">
        <v>13.45</v>
      </c>
      <c r="J10885">
        <v>15.45</v>
      </c>
      <c r="K10885">
        <v>0</v>
      </c>
      <c r="L10885">
        <v>4.09</v>
      </c>
    </row>
    <row r="10886" spans="1:12" x14ac:dyDescent="0.25">
      <c r="A10886">
        <v>118042100</v>
      </c>
      <c r="C10886">
        <v>1</v>
      </c>
      <c r="D10886" t="s">
        <v>11855</v>
      </c>
      <c r="E10886">
        <v>1345</v>
      </c>
      <c r="F10886">
        <v>1545</v>
      </c>
      <c r="G10886">
        <v>0</v>
      </c>
      <c r="H10886">
        <v>408</v>
      </c>
      <c r="I10886">
        <v>13.45</v>
      </c>
      <c r="J10886">
        <v>15.45</v>
      </c>
      <c r="K10886">
        <v>0</v>
      </c>
      <c r="L10886">
        <v>4.08</v>
      </c>
    </row>
    <row r="10887" spans="1:12" x14ac:dyDescent="0.25">
      <c r="A10887">
        <v>118042200</v>
      </c>
      <c r="C10887">
        <v>1</v>
      </c>
      <c r="D10887" t="s">
        <v>11856</v>
      </c>
      <c r="E10887">
        <v>1345</v>
      </c>
      <c r="F10887">
        <v>1545</v>
      </c>
      <c r="G10887">
        <v>0</v>
      </c>
      <c r="H10887">
        <v>408</v>
      </c>
      <c r="I10887">
        <v>13.45</v>
      </c>
      <c r="J10887">
        <v>15.45</v>
      </c>
      <c r="K10887">
        <v>0</v>
      </c>
      <c r="L10887">
        <v>4.08</v>
      </c>
    </row>
    <row r="10888" spans="1:12" x14ac:dyDescent="0.25">
      <c r="A10888">
        <v>118042300</v>
      </c>
      <c r="C10888">
        <v>1</v>
      </c>
      <c r="D10888" t="s">
        <v>11857</v>
      </c>
      <c r="E10888">
        <v>1345</v>
      </c>
      <c r="F10888">
        <v>1545</v>
      </c>
      <c r="G10888">
        <v>0</v>
      </c>
      <c r="H10888">
        <v>408</v>
      </c>
      <c r="I10888">
        <v>13.45</v>
      </c>
      <c r="J10888">
        <v>15.45</v>
      </c>
      <c r="K10888">
        <v>0</v>
      </c>
      <c r="L10888">
        <v>4.08</v>
      </c>
    </row>
    <row r="10889" spans="1:12" x14ac:dyDescent="0.25">
      <c r="A10889">
        <v>118043000</v>
      </c>
      <c r="C10889">
        <v>1</v>
      </c>
      <c r="D10889" t="s">
        <v>11858</v>
      </c>
      <c r="E10889">
        <v>1345</v>
      </c>
      <c r="F10889">
        <v>1545</v>
      </c>
      <c r="G10889">
        <v>0</v>
      </c>
      <c r="H10889">
        <v>408</v>
      </c>
      <c r="I10889">
        <v>13.45</v>
      </c>
      <c r="J10889">
        <v>15.45</v>
      </c>
      <c r="K10889">
        <v>0</v>
      </c>
      <c r="L10889">
        <v>4.08</v>
      </c>
    </row>
    <row r="10890" spans="1:12" x14ac:dyDescent="0.25">
      <c r="A10890">
        <v>118044000</v>
      </c>
      <c r="C10890">
        <v>1</v>
      </c>
      <c r="D10890" t="s">
        <v>11859</v>
      </c>
      <c r="E10890">
        <v>1345</v>
      </c>
      <c r="F10890">
        <v>1545</v>
      </c>
      <c r="G10890">
        <v>0</v>
      </c>
      <c r="H10890">
        <v>408</v>
      </c>
      <c r="I10890">
        <v>13.45</v>
      </c>
      <c r="J10890">
        <v>15.45</v>
      </c>
      <c r="K10890">
        <v>0</v>
      </c>
      <c r="L10890">
        <v>4.08</v>
      </c>
    </row>
    <row r="10891" spans="1:12" x14ac:dyDescent="0.25">
      <c r="A10891">
        <v>118045000</v>
      </c>
      <c r="C10891">
        <v>1</v>
      </c>
      <c r="D10891" t="s">
        <v>11860</v>
      </c>
      <c r="E10891">
        <v>1345</v>
      </c>
      <c r="F10891">
        <v>1545</v>
      </c>
      <c r="G10891">
        <v>0</v>
      </c>
      <c r="H10891">
        <v>407</v>
      </c>
      <c r="I10891">
        <v>13.45</v>
      </c>
      <c r="J10891">
        <v>15.45</v>
      </c>
      <c r="K10891">
        <v>0</v>
      </c>
      <c r="L10891">
        <v>4.07</v>
      </c>
    </row>
    <row r="10892" spans="1:12" x14ac:dyDescent="0.25">
      <c r="A10892">
        <v>118046100</v>
      </c>
      <c r="C10892">
        <v>1</v>
      </c>
      <c r="D10892" t="s">
        <v>11861</v>
      </c>
      <c r="E10892">
        <v>1345</v>
      </c>
      <c r="F10892">
        <v>1545</v>
      </c>
      <c r="G10892">
        <v>0</v>
      </c>
      <c r="H10892">
        <v>408</v>
      </c>
      <c r="I10892">
        <v>13.45</v>
      </c>
      <c r="J10892">
        <v>15.45</v>
      </c>
      <c r="K10892">
        <v>0</v>
      </c>
      <c r="L10892">
        <v>4.08</v>
      </c>
    </row>
    <row r="10893" spans="1:12" x14ac:dyDescent="0.25">
      <c r="A10893">
        <v>118046200</v>
      </c>
      <c r="C10893">
        <v>1</v>
      </c>
      <c r="D10893" t="s">
        <v>11862</v>
      </c>
      <c r="E10893">
        <v>1345</v>
      </c>
      <c r="F10893">
        <v>1545</v>
      </c>
      <c r="G10893">
        <v>0</v>
      </c>
      <c r="H10893">
        <v>408</v>
      </c>
      <c r="I10893">
        <v>13.45</v>
      </c>
      <c r="J10893">
        <v>15.45</v>
      </c>
      <c r="K10893">
        <v>0</v>
      </c>
      <c r="L10893">
        <v>4.08</v>
      </c>
    </row>
    <row r="10894" spans="1:12" x14ac:dyDescent="0.25">
      <c r="A10894">
        <v>118051000</v>
      </c>
      <c r="C10894">
        <v>1</v>
      </c>
      <c r="D10894" t="s">
        <v>11863</v>
      </c>
      <c r="E10894">
        <v>1345</v>
      </c>
      <c r="F10894">
        <v>1545</v>
      </c>
      <c r="G10894">
        <v>0</v>
      </c>
      <c r="H10894">
        <v>468</v>
      </c>
      <c r="I10894">
        <v>13.45</v>
      </c>
      <c r="J10894">
        <v>15.45</v>
      </c>
      <c r="K10894">
        <v>0</v>
      </c>
      <c r="L10894">
        <v>4.68</v>
      </c>
    </row>
    <row r="10895" spans="1:12" x14ac:dyDescent="0.25">
      <c r="A10895">
        <v>118052000</v>
      </c>
      <c r="C10895">
        <v>1</v>
      </c>
      <c r="D10895" t="s">
        <v>11864</v>
      </c>
      <c r="E10895">
        <v>1345</v>
      </c>
      <c r="F10895">
        <v>1545</v>
      </c>
      <c r="G10895">
        <v>0</v>
      </c>
      <c r="H10895">
        <v>484</v>
      </c>
      <c r="I10895">
        <v>13.45</v>
      </c>
      <c r="J10895">
        <v>15.45</v>
      </c>
      <c r="K10895">
        <v>0</v>
      </c>
      <c r="L10895">
        <v>4.84</v>
      </c>
    </row>
    <row r="10896" spans="1:12" x14ac:dyDescent="0.25">
      <c r="A10896">
        <v>118053100</v>
      </c>
      <c r="C10896">
        <v>1</v>
      </c>
      <c r="D10896" t="s">
        <v>11865</v>
      </c>
      <c r="E10896">
        <v>1345</v>
      </c>
      <c r="F10896">
        <v>1545</v>
      </c>
      <c r="G10896">
        <v>0</v>
      </c>
      <c r="H10896">
        <v>200</v>
      </c>
      <c r="I10896">
        <v>13.45</v>
      </c>
      <c r="J10896">
        <v>15.45</v>
      </c>
      <c r="K10896">
        <v>0</v>
      </c>
      <c r="L10896">
        <v>2</v>
      </c>
    </row>
    <row r="10897" spans="1:12" x14ac:dyDescent="0.25">
      <c r="A10897">
        <v>118053900</v>
      </c>
      <c r="C10897">
        <v>1</v>
      </c>
      <c r="D10897" t="s">
        <v>11866</v>
      </c>
      <c r="E10897">
        <v>1345</v>
      </c>
      <c r="F10897">
        <v>1545</v>
      </c>
      <c r="G10897">
        <v>0</v>
      </c>
      <c r="H10897">
        <v>200</v>
      </c>
      <c r="I10897">
        <v>13.45</v>
      </c>
      <c r="J10897">
        <v>15.45</v>
      </c>
      <c r="K10897">
        <v>0</v>
      </c>
      <c r="L10897">
        <v>2</v>
      </c>
    </row>
    <row r="10898" spans="1:12" x14ac:dyDescent="0.25">
      <c r="A10898">
        <v>118054000</v>
      </c>
      <c r="C10898">
        <v>1</v>
      </c>
      <c r="D10898" t="s">
        <v>11867</v>
      </c>
      <c r="E10898">
        <v>1345</v>
      </c>
      <c r="F10898">
        <v>1545</v>
      </c>
      <c r="G10898">
        <v>0</v>
      </c>
      <c r="H10898">
        <v>418</v>
      </c>
      <c r="I10898">
        <v>13.45</v>
      </c>
      <c r="J10898">
        <v>15.45</v>
      </c>
      <c r="K10898">
        <v>0</v>
      </c>
      <c r="L10898">
        <v>4.18</v>
      </c>
    </row>
    <row r="10899" spans="1:12" x14ac:dyDescent="0.25">
      <c r="A10899">
        <v>118055100</v>
      </c>
      <c r="C10899">
        <v>1</v>
      </c>
      <c r="D10899" t="s">
        <v>11868</v>
      </c>
      <c r="E10899">
        <v>1345</v>
      </c>
      <c r="F10899">
        <v>1545</v>
      </c>
      <c r="G10899">
        <v>0</v>
      </c>
      <c r="H10899">
        <v>418</v>
      </c>
      <c r="I10899">
        <v>13.45</v>
      </c>
      <c r="J10899">
        <v>15.45</v>
      </c>
      <c r="K10899">
        <v>0</v>
      </c>
      <c r="L10899">
        <v>4.18</v>
      </c>
    </row>
    <row r="10900" spans="1:12" x14ac:dyDescent="0.25">
      <c r="A10900">
        <v>118055200</v>
      </c>
      <c r="C10900">
        <v>1</v>
      </c>
      <c r="D10900" t="s">
        <v>11869</v>
      </c>
      <c r="E10900">
        <v>1345</v>
      </c>
      <c r="F10900">
        <v>1545</v>
      </c>
      <c r="G10900">
        <v>0</v>
      </c>
      <c r="H10900">
        <v>418</v>
      </c>
      <c r="I10900">
        <v>13.45</v>
      </c>
      <c r="J10900">
        <v>15.45</v>
      </c>
      <c r="K10900">
        <v>0</v>
      </c>
      <c r="L10900">
        <v>4.18</v>
      </c>
    </row>
    <row r="10901" spans="1:12" x14ac:dyDescent="0.25">
      <c r="A10901">
        <v>118055300</v>
      </c>
      <c r="C10901">
        <v>1</v>
      </c>
      <c r="D10901" t="s">
        <v>11870</v>
      </c>
      <c r="E10901">
        <v>1345</v>
      </c>
      <c r="F10901">
        <v>1545</v>
      </c>
      <c r="G10901">
        <v>0</v>
      </c>
      <c r="H10901">
        <v>418</v>
      </c>
      <c r="I10901">
        <v>13.45</v>
      </c>
      <c r="J10901">
        <v>15.45</v>
      </c>
      <c r="K10901">
        <v>0</v>
      </c>
      <c r="L10901">
        <v>4.18</v>
      </c>
    </row>
    <row r="10902" spans="1:12" x14ac:dyDescent="0.25">
      <c r="A10902">
        <v>118056100</v>
      </c>
      <c r="C10902">
        <v>1</v>
      </c>
      <c r="D10902" t="s">
        <v>11871</v>
      </c>
      <c r="E10902">
        <v>1345</v>
      </c>
      <c r="F10902">
        <v>1545</v>
      </c>
      <c r="G10902">
        <v>0</v>
      </c>
      <c r="H10902">
        <v>430</v>
      </c>
      <c r="I10902">
        <v>13.45</v>
      </c>
      <c r="J10902">
        <v>15.45</v>
      </c>
      <c r="K10902">
        <v>0</v>
      </c>
      <c r="L10902">
        <v>4.3</v>
      </c>
    </row>
    <row r="10903" spans="1:12" x14ac:dyDescent="0.25">
      <c r="A10903">
        <v>118056200</v>
      </c>
      <c r="C10903">
        <v>1</v>
      </c>
      <c r="D10903" t="s">
        <v>11872</v>
      </c>
      <c r="E10903">
        <v>1345</v>
      </c>
      <c r="F10903">
        <v>1545</v>
      </c>
      <c r="G10903">
        <v>0</v>
      </c>
      <c r="H10903">
        <v>430</v>
      </c>
      <c r="I10903">
        <v>13.45</v>
      </c>
      <c r="J10903">
        <v>15.45</v>
      </c>
      <c r="K10903">
        <v>0</v>
      </c>
      <c r="L10903">
        <v>4.3</v>
      </c>
    </row>
    <row r="10904" spans="1:12" x14ac:dyDescent="0.25">
      <c r="A10904">
        <v>118056300</v>
      </c>
      <c r="C10904">
        <v>1</v>
      </c>
      <c r="D10904" t="s">
        <v>11873</v>
      </c>
      <c r="E10904">
        <v>1345</v>
      </c>
      <c r="F10904">
        <v>1545</v>
      </c>
      <c r="G10904">
        <v>0</v>
      </c>
      <c r="H10904">
        <v>436</v>
      </c>
      <c r="I10904">
        <v>13.45</v>
      </c>
      <c r="J10904">
        <v>15.45</v>
      </c>
      <c r="K10904">
        <v>0</v>
      </c>
      <c r="L10904">
        <v>4.3600000000000003</v>
      </c>
    </row>
    <row r="10905" spans="1:12" x14ac:dyDescent="0.25">
      <c r="A10905">
        <v>118056900</v>
      </c>
      <c r="C10905">
        <v>1</v>
      </c>
      <c r="D10905" t="s">
        <v>11874</v>
      </c>
      <c r="E10905">
        <v>1345</v>
      </c>
      <c r="F10905">
        <v>1545</v>
      </c>
      <c r="G10905">
        <v>0</v>
      </c>
      <c r="H10905">
        <v>430</v>
      </c>
      <c r="I10905">
        <v>13.45</v>
      </c>
      <c r="J10905">
        <v>15.45</v>
      </c>
      <c r="K10905">
        <v>0</v>
      </c>
      <c r="L10905">
        <v>4.3</v>
      </c>
    </row>
    <row r="10906" spans="1:12" x14ac:dyDescent="0.25">
      <c r="A10906">
        <v>118057000</v>
      </c>
      <c r="C10906">
        <v>1</v>
      </c>
      <c r="D10906" t="s">
        <v>11875</v>
      </c>
      <c r="E10906">
        <v>1345</v>
      </c>
      <c r="F10906">
        <v>1545</v>
      </c>
      <c r="G10906">
        <v>0</v>
      </c>
      <c r="H10906">
        <v>439</v>
      </c>
      <c r="I10906">
        <v>13.45</v>
      </c>
      <c r="J10906">
        <v>15.45</v>
      </c>
      <c r="K10906">
        <v>0</v>
      </c>
      <c r="L10906">
        <v>4.3899999999999997</v>
      </c>
    </row>
    <row r="10907" spans="1:12" x14ac:dyDescent="0.25">
      <c r="A10907">
        <v>118059011</v>
      </c>
      <c r="C10907">
        <v>1</v>
      </c>
      <c r="D10907" t="s">
        <v>11876</v>
      </c>
      <c r="E10907">
        <v>1345</v>
      </c>
      <c r="F10907">
        <v>1545</v>
      </c>
      <c r="G10907">
        <v>0</v>
      </c>
      <c r="H10907">
        <v>200</v>
      </c>
      <c r="I10907">
        <v>13.45</v>
      </c>
      <c r="J10907">
        <v>15.45</v>
      </c>
      <c r="K10907">
        <v>0</v>
      </c>
      <c r="L10907">
        <v>2</v>
      </c>
    </row>
    <row r="10908" spans="1:12" x14ac:dyDescent="0.25">
      <c r="A10908">
        <v>118059012</v>
      </c>
      <c r="C10908">
        <v>1</v>
      </c>
      <c r="D10908" t="s">
        <v>11877</v>
      </c>
      <c r="E10908">
        <v>1345</v>
      </c>
      <c r="F10908">
        <v>1545</v>
      </c>
      <c r="G10908">
        <v>0</v>
      </c>
      <c r="H10908">
        <v>200</v>
      </c>
      <c r="I10908">
        <v>13.45</v>
      </c>
      <c r="J10908">
        <v>15.45</v>
      </c>
      <c r="K10908">
        <v>0</v>
      </c>
      <c r="L10908">
        <v>2</v>
      </c>
    </row>
    <row r="10909" spans="1:12" x14ac:dyDescent="0.25">
      <c r="A10909">
        <v>118059013</v>
      </c>
      <c r="C10909">
        <v>1</v>
      </c>
      <c r="D10909" t="s">
        <v>11878</v>
      </c>
      <c r="E10909">
        <v>1345</v>
      </c>
      <c r="F10909">
        <v>1545</v>
      </c>
      <c r="G10909">
        <v>0</v>
      </c>
      <c r="H10909">
        <v>200</v>
      </c>
      <c r="I10909">
        <v>13.45</v>
      </c>
      <c r="J10909">
        <v>15.45</v>
      </c>
      <c r="K10909">
        <v>0</v>
      </c>
      <c r="L10909">
        <v>2</v>
      </c>
    </row>
    <row r="10910" spans="1:12" x14ac:dyDescent="0.25">
      <c r="A10910">
        <v>118059020</v>
      </c>
      <c r="C10910">
        <v>1</v>
      </c>
      <c r="D10910" t="s">
        <v>11879</v>
      </c>
      <c r="E10910">
        <v>1345</v>
      </c>
      <c r="F10910">
        <v>1545</v>
      </c>
      <c r="G10910">
        <v>0</v>
      </c>
      <c r="H10910">
        <v>399</v>
      </c>
      <c r="I10910">
        <v>13.45</v>
      </c>
      <c r="J10910">
        <v>15.45</v>
      </c>
      <c r="K10910">
        <v>0</v>
      </c>
      <c r="L10910">
        <v>3.99</v>
      </c>
    </row>
    <row r="10911" spans="1:12" x14ac:dyDescent="0.25">
      <c r="A10911">
        <v>118059030</v>
      </c>
      <c r="C10911">
        <v>1</v>
      </c>
      <c r="D10911" t="s">
        <v>11880</v>
      </c>
      <c r="E10911">
        <v>1345</v>
      </c>
      <c r="F10911">
        <v>1545</v>
      </c>
      <c r="G10911">
        <v>0</v>
      </c>
      <c r="H10911">
        <v>447</v>
      </c>
      <c r="I10911">
        <v>13.45</v>
      </c>
      <c r="J10911">
        <v>15.45</v>
      </c>
      <c r="K10911">
        <v>0</v>
      </c>
      <c r="L10911">
        <v>4.47</v>
      </c>
    </row>
    <row r="10912" spans="1:12" x14ac:dyDescent="0.25">
      <c r="A10912">
        <v>118059090</v>
      </c>
      <c r="C10912">
        <v>1</v>
      </c>
      <c r="D10912" t="s">
        <v>11881</v>
      </c>
      <c r="E10912">
        <v>1345</v>
      </c>
      <c r="F10912">
        <v>1545</v>
      </c>
      <c r="G10912">
        <v>0</v>
      </c>
      <c r="H10912">
        <v>409</v>
      </c>
      <c r="I10912">
        <v>13.45</v>
      </c>
      <c r="J10912">
        <v>15.45</v>
      </c>
      <c r="K10912">
        <v>0</v>
      </c>
      <c r="L10912">
        <v>4.09</v>
      </c>
    </row>
    <row r="10913" spans="1:12" x14ac:dyDescent="0.25">
      <c r="A10913">
        <v>119011000</v>
      </c>
      <c r="C10913">
        <v>1</v>
      </c>
      <c r="D10913" t="s">
        <v>11882</v>
      </c>
      <c r="E10913">
        <v>1345</v>
      </c>
      <c r="F10913">
        <v>1545</v>
      </c>
      <c r="G10913">
        <v>0</v>
      </c>
      <c r="H10913">
        <v>437</v>
      </c>
      <c r="I10913">
        <v>13.45</v>
      </c>
      <c r="J10913">
        <v>15.45</v>
      </c>
      <c r="K10913">
        <v>0</v>
      </c>
      <c r="L10913">
        <v>4.37</v>
      </c>
    </row>
    <row r="10914" spans="1:12" x14ac:dyDescent="0.25">
      <c r="A10914">
        <v>119012000</v>
      </c>
      <c r="C10914">
        <v>1</v>
      </c>
      <c r="D10914" t="s">
        <v>11883</v>
      </c>
      <c r="E10914">
        <v>1345</v>
      </c>
      <c r="F10914">
        <v>1545</v>
      </c>
      <c r="G10914">
        <v>0</v>
      </c>
      <c r="H10914">
        <v>437</v>
      </c>
      <c r="I10914">
        <v>13.45</v>
      </c>
      <c r="J10914">
        <v>15.45</v>
      </c>
      <c r="K10914">
        <v>0</v>
      </c>
      <c r="L10914">
        <v>4.37</v>
      </c>
    </row>
    <row r="10915" spans="1:12" x14ac:dyDescent="0.25">
      <c r="A10915">
        <v>119013000</v>
      </c>
      <c r="C10915">
        <v>1</v>
      </c>
      <c r="D10915" t="s">
        <v>11884</v>
      </c>
      <c r="E10915">
        <v>1345</v>
      </c>
      <c r="F10915">
        <v>1545</v>
      </c>
      <c r="G10915">
        <v>0</v>
      </c>
      <c r="H10915">
        <v>437</v>
      </c>
      <c r="I10915">
        <v>13.45</v>
      </c>
      <c r="J10915">
        <v>15.45</v>
      </c>
      <c r="K10915">
        <v>0</v>
      </c>
      <c r="L10915">
        <v>4.37</v>
      </c>
    </row>
    <row r="10916" spans="1:12" x14ac:dyDescent="0.25">
      <c r="A10916">
        <v>119014000</v>
      </c>
      <c r="C10916">
        <v>1</v>
      </c>
      <c r="D10916" t="s">
        <v>11885</v>
      </c>
      <c r="E10916">
        <v>1345</v>
      </c>
      <c r="F10916">
        <v>1545</v>
      </c>
      <c r="G10916">
        <v>0</v>
      </c>
      <c r="H10916">
        <v>437</v>
      </c>
      <c r="I10916">
        <v>13.45</v>
      </c>
      <c r="J10916">
        <v>15.45</v>
      </c>
      <c r="K10916">
        <v>0</v>
      </c>
      <c r="L10916">
        <v>4.37</v>
      </c>
    </row>
    <row r="10917" spans="1:12" x14ac:dyDescent="0.25">
      <c r="A10917">
        <v>119015000</v>
      </c>
      <c r="C10917">
        <v>1</v>
      </c>
      <c r="D10917" t="s">
        <v>11886</v>
      </c>
      <c r="E10917">
        <v>1345</v>
      </c>
      <c r="F10917">
        <v>1545</v>
      </c>
      <c r="G10917">
        <v>0</v>
      </c>
      <c r="H10917">
        <v>437</v>
      </c>
      <c r="I10917">
        <v>13.45</v>
      </c>
      <c r="J10917">
        <v>15.45</v>
      </c>
      <c r="K10917">
        <v>0</v>
      </c>
      <c r="L10917">
        <v>4.37</v>
      </c>
    </row>
    <row r="10918" spans="1:12" x14ac:dyDescent="0.25">
      <c r="A10918">
        <v>119021000</v>
      </c>
      <c r="C10918">
        <v>1</v>
      </c>
      <c r="D10918" t="s">
        <v>11887</v>
      </c>
      <c r="E10918">
        <v>1345</v>
      </c>
      <c r="F10918">
        <v>1545</v>
      </c>
      <c r="G10918">
        <v>0</v>
      </c>
      <c r="H10918">
        <v>229</v>
      </c>
      <c r="I10918">
        <v>13.45</v>
      </c>
      <c r="J10918">
        <v>15.45</v>
      </c>
      <c r="K10918">
        <v>0</v>
      </c>
      <c r="L10918">
        <v>2.29</v>
      </c>
    </row>
    <row r="10919" spans="1:12" x14ac:dyDescent="0.25">
      <c r="A10919">
        <v>119029000</v>
      </c>
      <c r="C10919">
        <v>1</v>
      </c>
      <c r="D10919" t="s">
        <v>11888</v>
      </c>
      <c r="E10919">
        <v>1345</v>
      </c>
      <c r="F10919">
        <v>1545</v>
      </c>
      <c r="G10919">
        <v>0</v>
      </c>
      <c r="H10919">
        <v>229</v>
      </c>
      <c r="I10919">
        <v>13.45</v>
      </c>
      <c r="J10919">
        <v>15.45</v>
      </c>
      <c r="K10919">
        <v>0</v>
      </c>
      <c r="L10919">
        <v>2.29</v>
      </c>
    </row>
    <row r="10920" spans="1:12" x14ac:dyDescent="0.25">
      <c r="A10920">
        <v>119031100</v>
      </c>
      <c r="C10920">
        <v>1</v>
      </c>
      <c r="D10920" t="s">
        <v>11889</v>
      </c>
      <c r="E10920">
        <v>1345</v>
      </c>
      <c r="F10920">
        <v>1545</v>
      </c>
      <c r="G10920">
        <v>0</v>
      </c>
      <c r="H10920">
        <v>200</v>
      </c>
      <c r="I10920">
        <v>13.45</v>
      </c>
      <c r="J10920">
        <v>15.45</v>
      </c>
      <c r="K10920">
        <v>0</v>
      </c>
      <c r="L10920">
        <v>2</v>
      </c>
    </row>
    <row r="10921" spans="1:12" x14ac:dyDescent="0.25">
      <c r="A10921">
        <v>119031200</v>
      </c>
      <c r="C10921">
        <v>1</v>
      </c>
      <c r="D10921" t="s">
        <v>11890</v>
      </c>
      <c r="E10921">
        <v>1345</v>
      </c>
      <c r="F10921">
        <v>1545</v>
      </c>
      <c r="G10921">
        <v>0</v>
      </c>
      <c r="H10921">
        <v>200</v>
      </c>
      <c r="I10921">
        <v>13.45</v>
      </c>
      <c r="J10921">
        <v>15.45</v>
      </c>
      <c r="K10921">
        <v>0</v>
      </c>
      <c r="L10921">
        <v>2</v>
      </c>
    </row>
    <row r="10922" spans="1:12" x14ac:dyDescent="0.25">
      <c r="A10922">
        <v>119032000</v>
      </c>
      <c r="C10922">
        <v>1</v>
      </c>
      <c r="D10922" t="s">
        <v>11891</v>
      </c>
      <c r="E10922">
        <v>1345</v>
      </c>
      <c r="F10922">
        <v>1545</v>
      </c>
      <c r="G10922">
        <v>0</v>
      </c>
      <c r="H10922">
        <v>200</v>
      </c>
      <c r="I10922">
        <v>13.45</v>
      </c>
      <c r="J10922">
        <v>15.45</v>
      </c>
      <c r="K10922">
        <v>0</v>
      </c>
      <c r="L10922">
        <v>2</v>
      </c>
    </row>
    <row r="10923" spans="1:12" x14ac:dyDescent="0.25">
      <c r="A10923">
        <v>119033000</v>
      </c>
      <c r="C10923">
        <v>1</v>
      </c>
      <c r="D10923" t="s">
        <v>11892</v>
      </c>
      <c r="E10923">
        <v>1345</v>
      </c>
      <c r="F10923">
        <v>1545</v>
      </c>
      <c r="G10923">
        <v>0</v>
      </c>
      <c r="H10923">
        <v>200</v>
      </c>
      <c r="I10923">
        <v>13.45</v>
      </c>
      <c r="J10923">
        <v>15.45</v>
      </c>
      <c r="K10923">
        <v>0</v>
      </c>
      <c r="L10923">
        <v>2</v>
      </c>
    </row>
    <row r="10924" spans="1:12" x14ac:dyDescent="0.25">
      <c r="A10924">
        <v>119034000</v>
      </c>
      <c r="C10924">
        <v>1</v>
      </c>
      <c r="D10924" t="s">
        <v>11893</v>
      </c>
      <c r="E10924">
        <v>1345</v>
      </c>
      <c r="F10924">
        <v>1545</v>
      </c>
      <c r="G10924">
        <v>0</v>
      </c>
      <c r="H10924">
        <v>200</v>
      </c>
      <c r="I10924">
        <v>13.45</v>
      </c>
      <c r="J10924">
        <v>15.45</v>
      </c>
      <c r="K10924">
        <v>0</v>
      </c>
      <c r="L10924">
        <v>2</v>
      </c>
    </row>
    <row r="10925" spans="1:12" x14ac:dyDescent="0.25">
      <c r="A10925">
        <v>120011000</v>
      </c>
      <c r="C10925">
        <v>1</v>
      </c>
      <c r="D10925" t="s">
        <v>11894</v>
      </c>
      <c r="E10925">
        <v>1345</v>
      </c>
      <c r="F10925">
        <v>1545</v>
      </c>
      <c r="G10925">
        <v>0</v>
      </c>
      <c r="H10925">
        <v>390</v>
      </c>
      <c r="I10925">
        <v>13.45</v>
      </c>
      <c r="J10925">
        <v>15.45</v>
      </c>
      <c r="K10925">
        <v>0</v>
      </c>
      <c r="L10925">
        <v>3.9</v>
      </c>
    </row>
    <row r="10926" spans="1:12" x14ac:dyDescent="0.25">
      <c r="A10926">
        <v>120012000</v>
      </c>
      <c r="C10926">
        <v>1</v>
      </c>
      <c r="D10926" t="s">
        <v>11895</v>
      </c>
      <c r="E10926">
        <v>1345</v>
      </c>
      <c r="F10926">
        <v>1545</v>
      </c>
      <c r="G10926">
        <v>0</v>
      </c>
      <c r="H10926">
        <v>270</v>
      </c>
      <c r="I10926">
        <v>13.45</v>
      </c>
      <c r="J10926">
        <v>15.45</v>
      </c>
      <c r="K10926">
        <v>0</v>
      </c>
      <c r="L10926">
        <v>2.7</v>
      </c>
    </row>
    <row r="10927" spans="1:12" x14ac:dyDescent="0.25">
      <c r="A10927">
        <v>120013100</v>
      </c>
      <c r="C10927">
        <v>1</v>
      </c>
      <c r="D10927" t="s">
        <v>11896</v>
      </c>
      <c r="E10927">
        <v>1345</v>
      </c>
      <c r="F10927">
        <v>1545</v>
      </c>
      <c r="G10927">
        <v>0</v>
      </c>
      <c r="H10927">
        <v>390</v>
      </c>
      <c r="I10927">
        <v>13.45</v>
      </c>
      <c r="J10927">
        <v>15.45</v>
      </c>
      <c r="K10927">
        <v>0</v>
      </c>
      <c r="L10927">
        <v>3.9</v>
      </c>
    </row>
    <row r="10928" spans="1:12" x14ac:dyDescent="0.25">
      <c r="A10928">
        <v>120013200</v>
      </c>
      <c r="C10928">
        <v>1</v>
      </c>
      <c r="D10928" t="s">
        <v>11897</v>
      </c>
      <c r="E10928">
        <v>1345</v>
      </c>
      <c r="F10928">
        <v>1545</v>
      </c>
      <c r="G10928">
        <v>0</v>
      </c>
      <c r="H10928">
        <v>390</v>
      </c>
      <c r="I10928">
        <v>13.45</v>
      </c>
      <c r="J10928">
        <v>15.45</v>
      </c>
      <c r="K10928">
        <v>0</v>
      </c>
      <c r="L10928">
        <v>3.9</v>
      </c>
    </row>
    <row r="10929" spans="1:12" x14ac:dyDescent="0.25">
      <c r="A10929">
        <v>120013300</v>
      </c>
      <c r="C10929">
        <v>1</v>
      </c>
      <c r="D10929" t="s">
        <v>11898</v>
      </c>
      <c r="E10929">
        <v>1345</v>
      </c>
      <c r="F10929">
        <v>1545</v>
      </c>
      <c r="G10929">
        <v>0</v>
      </c>
      <c r="H10929">
        <v>390</v>
      </c>
      <c r="I10929">
        <v>13.45</v>
      </c>
      <c r="J10929">
        <v>15.45</v>
      </c>
      <c r="K10929">
        <v>0</v>
      </c>
      <c r="L10929">
        <v>3.9</v>
      </c>
    </row>
    <row r="10930" spans="1:12" x14ac:dyDescent="0.25">
      <c r="A10930">
        <v>120013929</v>
      </c>
      <c r="C10930">
        <v>1</v>
      </c>
      <c r="D10930" t="s">
        <v>11899</v>
      </c>
      <c r="E10930">
        <v>1345</v>
      </c>
      <c r="F10930">
        <v>1545</v>
      </c>
      <c r="G10930">
        <v>0</v>
      </c>
      <c r="H10930">
        <v>390</v>
      </c>
      <c r="I10930">
        <v>13.45</v>
      </c>
      <c r="J10930">
        <v>15.45</v>
      </c>
      <c r="K10930">
        <v>0</v>
      </c>
      <c r="L10930">
        <v>3.9</v>
      </c>
    </row>
    <row r="10931" spans="1:12" x14ac:dyDescent="0.25">
      <c r="A10931">
        <v>120015100</v>
      </c>
      <c r="C10931">
        <v>1</v>
      </c>
      <c r="D10931" t="s">
        <v>11900</v>
      </c>
      <c r="E10931">
        <v>1345</v>
      </c>
      <c r="F10931">
        <v>1545</v>
      </c>
      <c r="G10931">
        <v>0</v>
      </c>
      <c r="H10931">
        <v>386</v>
      </c>
      <c r="I10931">
        <v>13.45</v>
      </c>
      <c r="J10931">
        <v>15.45</v>
      </c>
      <c r="K10931">
        <v>0</v>
      </c>
      <c r="L10931">
        <v>3.86</v>
      </c>
    </row>
    <row r="10932" spans="1:12" x14ac:dyDescent="0.25">
      <c r="A10932">
        <v>120015200</v>
      </c>
      <c r="C10932">
        <v>1</v>
      </c>
      <c r="D10932" t="s">
        <v>11901</v>
      </c>
      <c r="E10932">
        <v>1345</v>
      </c>
      <c r="F10932">
        <v>1545</v>
      </c>
      <c r="G10932">
        <v>0</v>
      </c>
      <c r="H10932">
        <v>386</v>
      </c>
      <c r="I10932">
        <v>13.45</v>
      </c>
      <c r="J10932">
        <v>15.45</v>
      </c>
      <c r="K10932">
        <v>0</v>
      </c>
      <c r="L10932">
        <v>3.86</v>
      </c>
    </row>
    <row r="10933" spans="1:12" x14ac:dyDescent="0.25">
      <c r="A10933">
        <v>120015300</v>
      </c>
      <c r="C10933">
        <v>1</v>
      </c>
      <c r="D10933" t="s">
        <v>11902</v>
      </c>
      <c r="E10933">
        <v>1345</v>
      </c>
      <c r="F10933">
        <v>1545</v>
      </c>
      <c r="G10933">
        <v>0</v>
      </c>
      <c r="H10933">
        <v>386</v>
      </c>
      <c r="I10933">
        <v>13.45</v>
      </c>
      <c r="J10933">
        <v>15.45</v>
      </c>
      <c r="K10933">
        <v>0</v>
      </c>
      <c r="L10933">
        <v>3.86</v>
      </c>
    </row>
    <row r="10934" spans="1:12" x14ac:dyDescent="0.25">
      <c r="A10934">
        <v>120015400</v>
      </c>
      <c r="C10934">
        <v>1</v>
      </c>
      <c r="D10934" t="s">
        <v>11903</v>
      </c>
      <c r="E10934">
        <v>1345</v>
      </c>
      <c r="F10934">
        <v>1545</v>
      </c>
      <c r="G10934">
        <v>0</v>
      </c>
      <c r="H10934">
        <v>386</v>
      </c>
      <c r="I10934">
        <v>13.45</v>
      </c>
      <c r="J10934">
        <v>15.45</v>
      </c>
      <c r="K10934">
        <v>0</v>
      </c>
      <c r="L10934">
        <v>3.86</v>
      </c>
    </row>
    <row r="10935" spans="1:12" x14ac:dyDescent="0.25">
      <c r="A10935">
        <v>120015910</v>
      </c>
      <c r="C10935">
        <v>1</v>
      </c>
      <c r="D10935" t="s">
        <v>11904</v>
      </c>
      <c r="E10935">
        <v>1345</v>
      </c>
      <c r="F10935">
        <v>1545</v>
      </c>
      <c r="G10935">
        <v>0</v>
      </c>
      <c r="H10935">
        <v>390</v>
      </c>
      <c r="I10935">
        <v>13.45</v>
      </c>
      <c r="J10935">
        <v>15.45</v>
      </c>
      <c r="K10935">
        <v>0</v>
      </c>
      <c r="L10935">
        <v>3.9</v>
      </c>
    </row>
    <row r="10936" spans="1:12" x14ac:dyDescent="0.25">
      <c r="A10936">
        <v>120015990</v>
      </c>
      <c r="C10936">
        <v>1</v>
      </c>
      <c r="D10936" t="s">
        <v>11905</v>
      </c>
      <c r="E10936">
        <v>1345</v>
      </c>
      <c r="F10936">
        <v>1545</v>
      </c>
      <c r="G10936">
        <v>0</v>
      </c>
      <c r="H10936">
        <v>390</v>
      </c>
      <c r="I10936">
        <v>13.45</v>
      </c>
      <c r="J10936">
        <v>15.45</v>
      </c>
      <c r="K10936">
        <v>0</v>
      </c>
      <c r="L10936">
        <v>3.9</v>
      </c>
    </row>
    <row r="10937" spans="1:12" x14ac:dyDescent="0.25">
      <c r="A10937">
        <v>120021000</v>
      </c>
      <c r="C10937">
        <v>1</v>
      </c>
      <c r="D10937" t="s">
        <v>11906</v>
      </c>
      <c r="E10937">
        <v>1345</v>
      </c>
      <c r="F10937">
        <v>1545</v>
      </c>
      <c r="G10937">
        <v>0</v>
      </c>
      <c r="H10937">
        <v>387</v>
      </c>
      <c r="I10937">
        <v>13.45</v>
      </c>
      <c r="J10937">
        <v>15.45</v>
      </c>
      <c r="K10937">
        <v>0</v>
      </c>
      <c r="L10937">
        <v>3.87</v>
      </c>
    </row>
    <row r="10938" spans="1:12" x14ac:dyDescent="0.25">
      <c r="A10938">
        <v>120022000</v>
      </c>
      <c r="C10938">
        <v>1</v>
      </c>
      <c r="D10938" t="s">
        <v>11907</v>
      </c>
      <c r="E10938">
        <v>1345</v>
      </c>
      <c r="F10938">
        <v>1545</v>
      </c>
      <c r="G10938">
        <v>0</v>
      </c>
      <c r="H10938">
        <v>405</v>
      </c>
      <c r="I10938">
        <v>13.45</v>
      </c>
      <c r="J10938">
        <v>15.45</v>
      </c>
      <c r="K10938">
        <v>0</v>
      </c>
      <c r="L10938">
        <v>4.05</v>
      </c>
    </row>
    <row r="10939" spans="1:12" x14ac:dyDescent="0.25">
      <c r="A10939">
        <v>120023000</v>
      </c>
      <c r="C10939">
        <v>1</v>
      </c>
      <c r="D10939" t="s">
        <v>11908</v>
      </c>
      <c r="E10939">
        <v>1345</v>
      </c>
      <c r="F10939">
        <v>1545</v>
      </c>
      <c r="G10939">
        <v>0</v>
      </c>
      <c r="H10939">
        <v>407</v>
      </c>
      <c r="I10939">
        <v>13.45</v>
      </c>
      <c r="J10939">
        <v>15.45</v>
      </c>
      <c r="K10939">
        <v>0</v>
      </c>
      <c r="L10939">
        <v>4.07</v>
      </c>
    </row>
    <row r="10940" spans="1:12" x14ac:dyDescent="0.25">
      <c r="A10940">
        <v>120029000</v>
      </c>
      <c r="C10940">
        <v>1</v>
      </c>
      <c r="D10940" t="s">
        <v>11909</v>
      </c>
      <c r="E10940">
        <v>1345</v>
      </c>
      <c r="F10940">
        <v>1545</v>
      </c>
      <c r="G10940">
        <v>0</v>
      </c>
      <c r="H10940">
        <v>418</v>
      </c>
      <c r="I10940">
        <v>13.45</v>
      </c>
      <c r="J10940">
        <v>15.45</v>
      </c>
      <c r="K10940">
        <v>0</v>
      </c>
      <c r="L10940">
        <v>4.18</v>
      </c>
    </row>
    <row r="10941" spans="1:12" x14ac:dyDescent="0.25">
      <c r="A10941">
        <v>120031000</v>
      </c>
      <c r="C10941">
        <v>1</v>
      </c>
      <c r="D10941" t="s">
        <v>11910</v>
      </c>
      <c r="E10941">
        <v>1345</v>
      </c>
      <c r="F10941">
        <v>1545</v>
      </c>
      <c r="G10941">
        <v>0</v>
      </c>
      <c r="H10941">
        <v>417</v>
      </c>
      <c r="I10941">
        <v>13.45</v>
      </c>
      <c r="J10941">
        <v>15.45</v>
      </c>
      <c r="K10941">
        <v>0</v>
      </c>
      <c r="L10941">
        <v>4.17</v>
      </c>
    </row>
    <row r="10942" spans="1:12" x14ac:dyDescent="0.25">
      <c r="A10942">
        <v>120032100</v>
      </c>
      <c r="C10942">
        <v>1</v>
      </c>
      <c r="D10942" t="s">
        <v>11911</v>
      </c>
      <c r="E10942">
        <v>1345</v>
      </c>
      <c r="F10942">
        <v>1545</v>
      </c>
      <c r="G10942">
        <v>0</v>
      </c>
      <c r="H10942">
        <v>417</v>
      </c>
      <c r="I10942">
        <v>13.45</v>
      </c>
      <c r="J10942">
        <v>15.45</v>
      </c>
      <c r="K10942">
        <v>0</v>
      </c>
      <c r="L10942">
        <v>4.17</v>
      </c>
    </row>
    <row r="10943" spans="1:12" x14ac:dyDescent="0.25">
      <c r="A10943">
        <v>120032900</v>
      </c>
      <c r="C10943">
        <v>1</v>
      </c>
      <c r="D10943" t="s">
        <v>11912</v>
      </c>
      <c r="E10943">
        <v>1345</v>
      </c>
      <c r="F10943">
        <v>1545</v>
      </c>
      <c r="G10943">
        <v>0</v>
      </c>
      <c r="H10943">
        <v>417</v>
      </c>
      <c r="I10943">
        <v>13.45</v>
      </c>
      <c r="J10943">
        <v>15.45</v>
      </c>
      <c r="K10943">
        <v>0</v>
      </c>
      <c r="L10943">
        <v>4.17</v>
      </c>
    </row>
    <row r="10944" spans="1:12" x14ac:dyDescent="0.25">
      <c r="A10944">
        <v>120033000</v>
      </c>
      <c r="C10944">
        <v>1</v>
      </c>
      <c r="D10944" t="s">
        <v>11913</v>
      </c>
      <c r="E10944">
        <v>1345</v>
      </c>
      <c r="F10944">
        <v>1545</v>
      </c>
      <c r="G10944">
        <v>0</v>
      </c>
      <c r="H10944">
        <v>270</v>
      </c>
      <c r="I10944">
        <v>13.45</v>
      </c>
      <c r="J10944">
        <v>15.45</v>
      </c>
      <c r="K10944">
        <v>0</v>
      </c>
      <c r="L10944">
        <v>2.7</v>
      </c>
    </row>
    <row r="10945" spans="1:12" x14ac:dyDescent="0.25">
      <c r="A10945">
        <v>120034000</v>
      </c>
      <c r="C10945">
        <v>1</v>
      </c>
      <c r="D10945" t="s">
        <v>11914</v>
      </c>
      <c r="E10945">
        <v>1345</v>
      </c>
      <c r="F10945">
        <v>1545</v>
      </c>
      <c r="G10945">
        <v>0</v>
      </c>
      <c r="H10945">
        <v>417</v>
      </c>
      <c r="I10945">
        <v>13.45</v>
      </c>
      <c r="J10945">
        <v>15.45</v>
      </c>
      <c r="K10945">
        <v>0</v>
      </c>
      <c r="L10945">
        <v>4.17</v>
      </c>
    </row>
    <row r="10946" spans="1:12" x14ac:dyDescent="0.25">
      <c r="A10946">
        <v>120035000</v>
      </c>
      <c r="C10946">
        <v>1</v>
      </c>
      <c r="D10946" t="s">
        <v>11915</v>
      </c>
      <c r="E10946">
        <v>1345</v>
      </c>
      <c r="F10946">
        <v>1545</v>
      </c>
      <c r="G10946">
        <v>0</v>
      </c>
      <c r="H10946">
        <v>417</v>
      </c>
      <c r="I10946">
        <v>13.45</v>
      </c>
      <c r="J10946">
        <v>15.45</v>
      </c>
      <c r="K10946">
        <v>0</v>
      </c>
      <c r="L10946">
        <v>4.17</v>
      </c>
    </row>
    <row r="10947" spans="1:12" x14ac:dyDescent="0.25">
      <c r="A10947">
        <v>120036000</v>
      </c>
      <c r="C10947">
        <v>1</v>
      </c>
      <c r="D10947" t="s">
        <v>11916</v>
      </c>
      <c r="E10947">
        <v>1345</v>
      </c>
      <c r="F10947">
        <v>1545</v>
      </c>
      <c r="G10947">
        <v>0</v>
      </c>
      <c r="H10947">
        <v>417</v>
      </c>
      <c r="I10947">
        <v>13.45</v>
      </c>
      <c r="J10947">
        <v>15.45</v>
      </c>
      <c r="K10947">
        <v>0</v>
      </c>
      <c r="L10947">
        <v>4.17</v>
      </c>
    </row>
    <row r="10948" spans="1:12" x14ac:dyDescent="0.25">
      <c r="A10948">
        <v>120037000</v>
      </c>
      <c r="C10948">
        <v>1</v>
      </c>
      <c r="D10948" t="s">
        <v>11917</v>
      </c>
      <c r="E10948">
        <v>1345</v>
      </c>
      <c r="F10948">
        <v>1545</v>
      </c>
      <c r="G10948">
        <v>0</v>
      </c>
      <c r="H10948">
        <v>417</v>
      </c>
      <c r="I10948">
        <v>13.45</v>
      </c>
      <c r="J10948">
        <v>15.45</v>
      </c>
      <c r="K10948">
        <v>0</v>
      </c>
      <c r="L10948">
        <v>4.17</v>
      </c>
    </row>
    <row r="10949" spans="1:12" x14ac:dyDescent="0.25">
      <c r="A10949">
        <v>120038010</v>
      </c>
      <c r="C10949">
        <v>1</v>
      </c>
      <c r="D10949" t="s">
        <v>11918</v>
      </c>
      <c r="E10949">
        <v>1345</v>
      </c>
      <c r="F10949">
        <v>1545</v>
      </c>
      <c r="G10949">
        <v>0</v>
      </c>
      <c r="H10949">
        <v>417</v>
      </c>
      <c r="I10949">
        <v>13.45</v>
      </c>
      <c r="J10949">
        <v>15.45</v>
      </c>
      <c r="K10949">
        <v>0</v>
      </c>
      <c r="L10949">
        <v>4.17</v>
      </c>
    </row>
    <row r="10950" spans="1:12" x14ac:dyDescent="0.25">
      <c r="A10950">
        <v>120038090</v>
      </c>
      <c r="C10950">
        <v>1</v>
      </c>
      <c r="D10950" t="s">
        <v>11919</v>
      </c>
      <c r="E10950">
        <v>1345</v>
      </c>
      <c r="F10950">
        <v>1545</v>
      </c>
      <c r="G10950">
        <v>0</v>
      </c>
      <c r="H10950">
        <v>417</v>
      </c>
      <c r="I10950">
        <v>13.45</v>
      </c>
      <c r="J10950">
        <v>15.45</v>
      </c>
      <c r="K10950">
        <v>0</v>
      </c>
      <c r="L10950">
        <v>4.17</v>
      </c>
    </row>
    <row r="10951" spans="1:12" x14ac:dyDescent="0.25">
      <c r="A10951">
        <v>120039000</v>
      </c>
      <c r="C10951">
        <v>1</v>
      </c>
      <c r="D10951" t="s">
        <v>11920</v>
      </c>
      <c r="E10951">
        <v>1345</v>
      </c>
      <c r="F10951">
        <v>1545</v>
      </c>
      <c r="G10951">
        <v>0</v>
      </c>
      <c r="H10951">
        <v>417</v>
      </c>
      <c r="I10951">
        <v>13.45</v>
      </c>
      <c r="J10951">
        <v>15.45</v>
      </c>
      <c r="K10951">
        <v>0</v>
      </c>
      <c r="L10951">
        <v>4.17</v>
      </c>
    </row>
    <row r="10952" spans="1:12" x14ac:dyDescent="0.25">
      <c r="A10952">
        <v>121011000</v>
      </c>
      <c r="C10952">
        <v>1</v>
      </c>
      <c r="D10952" t="s">
        <v>11921</v>
      </c>
      <c r="E10952">
        <v>1345</v>
      </c>
      <c r="F10952">
        <v>1545</v>
      </c>
      <c r="G10952">
        <v>0</v>
      </c>
      <c r="H10952">
        <v>410</v>
      </c>
      <c r="I10952">
        <v>13.45</v>
      </c>
      <c r="J10952">
        <v>15.45</v>
      </c>
      <c r="K10952">
        <v>0</v>
      </c>
      <c r="L10952">
        <v>4.0999999999999996</v>
      </c>
    </row>
    <row r="10953" spans="1:12" x14ac:dyDescent="0.25">
      <c r="A10953">
        <v>121012100</v>
      </c>
      <c r="C10953">
        <v>1</v>
      </c>
      <c r="D10953" t="s">
        <v>11922</v>
      </c>
      <c r="E10953">
        <v>1345</v>
      </c>
      <c r="F10953">
        <v>1545</v>
      </c>
      <c r="G10953">
        <v>0</v>
      </c>
      <c r="H10953">
        <v>410</v>
      </c>
      <c r="I10953">
        <v>13.45</v>
      </c>
      <c r="J10953">
        <v>15.45</v>
      </c>
      <c r="K10953">
        <v>0</v>
      </c>
      <c r="L10953">
        <v>4.0999999999999996</v>
      </c>
    </row>
    <row r="10954" spans="1:12" x14ac:dyDescent="0.25">
      <c r="A10954">
        <v>121012200</v>
      </c>
      <c r="C10954">
        <v>1</v>
      </c>
      <c r="D10954" t="s">
        <v>11923</v>
      </c>
      <c r="E10954">
        <v>1345</v>
      </c>
      <c r="F10954">
        <v>1545</v>
      </c>
      <c r="G10954">
        <v>0</v>
      </c>
      <c r="H10954">
        <v>410</v>
      </c>
      <c r="I10954">
        <v>13.45</v>
      </c>
      <c r="J10954">
        <v>15.45</v>
      </c>
      <c r="K10954">
        <v>0</v>
      </c>
      <c r="L10954">
        <v>4.0999999999999996</v>
      </c>
    </row>
    <row r="10955" spans="1:12" x14ac:dyDescent="0.25">
      <c r="A10955">
        <v>121012300</v>
      </c>
      <c r="C10955">
        <v>1</v>
      </c>
      <c r="D10955" t="s">
        <v>11924</v>
      </c>
      <c r="E10955">
        <v>1345</v>
      </c>
      <c r="F10955">
        <v>1545</v>
      </c>
      <c r="G10955">
        <v>0</v>
      </c>
      <c r="H10955">
        <v>410</v>
      </c>
      <c r="I10955">
        <v>13.45</v>
      </c>
      <c r="J10955">
        <v>15.45</v>
      </c>
      <c r="K10955">
        <v>0</v>
      </c>
      <c r="L10955">
        <v>4.0999999999999996</v>
      </c>
    </row>
    <row r="10956" spans="1:12" x14ac:dyDescent="0.25">
      <c r="A10956">
        <v>121013000</v>
      </c>
      <c r="C10956">
        <v>1</v>
      </c>
      <c r="D10956" t="s">
        <v>11925</v>
      </c>
      <c r="E10956">
        <v>1345</v>
      </c>
      <c r="F10956">
        <v>1545</v>
      </c>
      <c r="G10956">
        <v>0</v>
      </c>
      <c r="H10956">
        <v>410</v>
      </c>
      <c r="I10956">
        <v>13.45</v>
      </c>
      <c r="J10956">
        <v>15.45</v>
      </c>
      <c r="K10956">
        <v>0</v>
      </c>
      <c r="L10956">
        <v>4.0999999999999996</v>
      </c>
    </row>
    <row r="10957" spans="1:12" x14ac:dyDescent="0.25">
      <c r="A10957">
        <v>121019000</v>
      </c>
      <c r="C10957">
        <v>1</v>
      </c>
      <c r="D10957" t="s">
        <v>11926</v>
      </c>
      <c r="E10957">
        <v>1345</v>
      </c>
      <c r="F10957">
        <v>1545</v>
      </c>
      <c r="G10957">
        <v>0</v>
      </c>
      <c r="H10957">
        <v>410</v>
      </c>
      <c r="I10957">
        <v>13.45</v>
      </c>
      <c r="J10957">
        <v>15.45</v>
      </c>
      <c r="K10957">
        <v>0</v>
      </c>
      <c r="L10957">
        <v>4.0999999999999996</v>
      </c>
    </row>
    <row r="10958" spans="1:12" x14ac:dyDescent="0.25">
      <c r="A10958">
        <v>121900000</v>
      </c>
      <c r="C10958">
        <v>1</v>
      </c>
      <c r="D10958" t="s">
        <v>11927</v>
      </c>
      <c r="E10958">
        <v>1345</v>
      </c>
      <c r="F10958">
        <v>1545</v>
      </c>
      <c r="G10958">
        <v>0</v>
      </c>
      <c r="H10958">
        <v>500</v>
      </c>
      <c r="I10958">
        <v>13.45</v>
      </c>
      <c r="J10958">
        <v>15.45</v>
      </c>
      <c r="K10958">
        <v>0</v>
      </c>
      <c r="L10958">
        <v>5</v>
      </c>
    </row>
    <row r="10959" spans="1:12" x14ac:dyDescent="0.25">
      <c r="A10959">
        <v>122011100</v>
      </c>
      <c r="C10959">
        <v>1</v>
      </c>
      <c r="D10959" t="s">
        <v>11928</v>
      </c>
      <c r="E10959">
        <v>1345</v>
      </c>
      <c r="F10959">
        <v>1545</v>
      </c>
      <c r="G10959">
        <v>0</v>
      </c>
      <c r="H10959">
        <v>206</v>
      </c>
      <c r="I10959">
        <v>13.45</v>
      </c>
      <c r="J10959">
        <v>15.45</v>
      </c>
      <c r="K10959">
        <v>0</v>
      </c>
      <c r="L10959">
        <v>2.06</v>
      </c>
    </row>
    <row r="10960" spans="1:12" x14ac:dyDescent="0.25">
      <c r="A10960">
        <v>122011200</v>
      </c>
      <c r="C10960">
        <v>1</v>
      </c>
      <c r="D10960" t="s">
        <v>11929</v>
      </c>
      <c r="E10960">
        <v>1345</v>
      </c>
      <c r="F10960">
        <v>1545</v>
      </c>
      <c r="G10960">
        <v>0</v>
      </c>
      <c r="H10960">
        <v>206</v>
      </c>
      <c r="I10960">
        <v>13.45</v>
      </c>
      <c r="J10960">
        <v>15.45</v>
      </c>
      <c r="K10960">
        <v>0</v>
      </c>
      <c r="L10960">
        <v>2.06</v>
      </c>
    </row>
    <row r="10961" spans="1:12" x14ac:dyDescent="0.25">
      <c r="A10961">
        <v>122011900</v>
      </c>
      <c r="C10961">
        <v>1</v>
      </c>
      <c r="D10961" t="s">
        <v>11930</v>
      </c>
      <c r="E10961">
        <v>1345</v>
      </c>
      <c r="F10961">
        <v>1545</v>
      </c>
      <c r="G10961">
        <v>0</v>
      </c>
      <c r="H10961">
        <v>206</v>
      </c>
      <c r="I10961">
        <v>13.45</v>
      </c>
      <c r="J10961">
        <v>15.45</v>
      </c>
      <c r="K10961">
        <v>0</v>
      </c>
      <c r="L10961">
        <v>2.06</v>
      </c>
    </row>
    <row r="10962" spans="1:12" x14ac:dyDescent="0.25">
      <c r="A10962">
        <v>122012000</v>
      </c>
      <c r="C10962">
        <v>1</v>
      </c>
      <c r="D10962" t="s">
        <v>11931</v>
      </c>
      <c r="E10962">
        <v>1345</v>
      </c>
      <c r="F10962">
        <v>1545</v>
      </c>
      <c r="G10962">
        <v>0</v>
      </c>
      <c r="H10962">
        <v>206</v>
      </c>
      <c r="I10962">
        <v>13.45</v>
      </c>
      <c r="J10962">
        <v>15.45</v>
      </c>
      <c r="K10962">
        <v>0</v>
      </c>
      <c r="L10962">
        <v>2.06</v>
      </c>
    </row>
    <row r="10963" spans="1:12" x14ac:dyDescent="0.25">
      <c r="A10963">
        <v>122013000</v>
      </c>
      <c r="C10963">
        <v>1</v>
      </c>
      <c r="D10963" t="s">
        <v>11932</v>
      </c>
      <c r="E10963">
        <v>1345</v>
      </c>
      <c r="F10963">
        <v>1545</v>
      </c>
      <c r="G10963">
        <v>0</v>
      </c>
      <c r="H10963">
        <v>206</v>
      </c>
      <c r="I10963">
        <v>13.45</v>
      </c>
      <c r="J10963">
        <v>15.45</v>
      </c>
      <c r="K10963">
        <v>0</v>
      </c>
      <c r="L10963">
        <v>2.06</v>
      </c>
    </row>
    <row r="10964" spans="1:12" x14ac:dyDescent="0.25">
      <c r="A10964">
        <v>122020000</v>
      </c>
      <c r="C10964">
        <v>1</v>
      </c>
      <c r="D10964" t="s">
        <v>11933</v>
      </c>
      <c r="E10964">
        <v>1345</v>
      </c>
      <c r="F10964">
        <v>1545</v>
      </c>
      <c r="G10964">
        <v>0</v>
      </c>
      <c r="H10964">
        <v>206</v>
      </c>
      <c r="I10964">
        <v>13.45</v>
      </c>
      <c r="J10964">
        <v>15.45</v>
      </c>
      <c r="K10964">
        <v>0</v>
      </c>
      <c r="L10964">
        <v>2.06</v>
      </c>
    </row>
    <row r="10965" spans="1:12" x14ac:dyDescent="0.25">
      <c r="A10965">
        <v>122031000</v>
      </c>
      <c r="C10965">
        <v>1</v>
      </c>
      <c r="D10965" t="s">
        <v>11934</v>
      </c>
      <c r="E10965">
        <v>1345</v>
      </c>
      <c r="F10965">
        <v>1545</v>
      </c>
      <c r="G10965">
        <v>0</v>
      </c>
      <c r="H10965">
        <v>206</v>
      </c>
      <c r="I10965">
        <v>13.45</v>
      </c>
      <c r="J10965">
        <v>15.45</v>
      </c>
      <c r="K10965">
        <v>0</v>
      </c>
      <c r="L10965">
        <v>2.06</v>
      </c>
    </row>
    <row r="10966" spans="1:12" x14ac:dyDescent="0.25">
      <c r="A10966">
        <v>122032000</v>
      </c>
      <c r="C10966">
        <v>1</v>
      </c>
      <c r="D10966" t="s">
        <v>11935</v>
      </c>
      <c r="E10966">
        <v>1345</v>
      </c>
      <c r="F10966">
        <v>1545</v>
      </c>
      <c r="G10966">
        <v>0</v>
      </c>
      <c r="H10966">
        <v>206</v>
      </c>
      <c r="I10966">
        <v>13.45</v>
      </c>
      <c r="J10966">
        <v>15.45</v>
      </c>
      <c r="K10966">
        <v>0</v>
      </c>
      <c r="L10966">
        <v>2.06</v>
      </c>
    </row>
    <row r="10967" spans="1:12" x14ac:dyDescent="0.25">
      <c r="A10967">
        <v>122033000</v>
      </c>
      <c r="C10967">
        <v>1</v>
      </c>
      <c r="D10967" t="s">
        <v>11936</v>
      </c>
      <c r="E10967">
        <v>1345</v>
      </c>
      <c r="F10967">
        <v>1545</v>
      </c>
      <c r="G10967">
        <v>0</v>
      </c>
      <c r="H10967">
        <v>206</v>
      </c>
      <c r="I10967">
        <v>13.45</v>
      </c>
      <c r="J10967">
        <v>15.45</v>
      </c>
      <c r="K10967">
        <v>0</v>
      </c>
      <c r="L10967">
        <v>2.06</v>
      </c>
    </row>
    <row r="10968" spans="1:12" x14ac:dyDescent="0.25">
      <c r="A10968">
        <v>122041000</v>
      </c>
      <c r="C10968">
        <v>1</v>
      </c>
      <c r="D10968" t="s">
        <v>11937</v>
      </c>
      <c r="E10968">
        <v>1345</v>
      </c>
      <c r="F10968">
        <v>1545</v>
      </c>
      <c r="G10968">
        <v>0</v>
      </c>
      <c r="H10968">
        <v>206</v>
      </c>
      <c r="I10968">
        <v>13.45</v>
      </c>
      <c r="J10968">
        <v>15.45</v>
      </c>
      <c r="K10968">
        <v>0</v>
      </c>
      <c r="L10968">
        <v>2.06</v>
      </c>
    </row>
    <row r="10969" spans="1:12" x14ac:dyDescent="0.25">
      <c r="A10969">
        <v>122042000</v>
      </c>
      <c r="C10969">
        <v>1</v>
      </c>
      <c r="D10969" t="s">
        <v>11938</v>
      </c>
      <c r="E10969">
        <v>1345</v>
      </c>
      <c r="F10969">
        <v>1545</v>
      </c>
      <c r="G10969">
        <v>0</v>
      </c>
      <c r="H10969">
        <v>206</v>
      </c>
      <c r="I10969">
        <v>13.45</v>
      </c>
      <c r="J10969">
        <v>15.45</v>
      </c>
      <c r="K10969">
        <v>0</v>
      </c>
      <c r="L10969">
        <v>2.06</v>
      </c>
    </row>
    <row r="10970" spans="1:12" x14ac:dyDescent="0.25">
      <c r="A10970">
        <v>122043000</v>
      </c>
      <c r="C10970">
        <v>1</v>
      </c>
      <c r="D10970" t="s">
        <v>11939</v>
      </c>
      <c r="E10970">
        <v>1345</v>
      </c>
      <c r="F10970">
        <v>1545</v>
      </c>
      <c r="G10970">
        <v>0</v>
      </c>
      <c r="H10970">
        <v>206</v>
      </c>
      <c r="I10970">
        <v>13.45</v>
      </c>
      <c r="J10970">
        <v>15.45</v>
      </c>
      <c r="K10970">
        <v>0</v>
      </c>
      <c r="L10970">
        <v>2.06</v>
      </c>
    </row>
    <row r="10971" spans="1:12" x14ac:dyDescent="0.25">
      <c r="A10971">
        <v>122044000</v>
      </c>
      <c r="C10971">
        <v>1</v>
      </c>
      <c r="D10971" t="s">
        <v>11940</v>
      </c>
      <c r="E10971">
        <v>1345</v>
      </c>
      <c r="F10971">
        <v>1545</v>
      </c>
      <c r="G10971">
        <v>0</v>
      </c>
      <c r="H10971">
        <v>206</v>
      </c>
      <c r="I10971">
        <v>13.45</v>
      </c>
      <c r="J10971">
        <v>15.45</v>
      </c>
      <c r="K10971">
        <v>0</v>
      </c>
      <c r="L10971">
        <v>2.06</v>
      </c>
    </row>
    <row r="10972" spans="1:12" x14ac:dyDescent="0.25">
      <c r="A10972">
        <v>122050000</v>
      </c>
      <c r="C10972">
        <v>1</v>
      </c>
      <c r="D10972" t="s">
        <v>11941</v>
      </c>
      <c r="E10972">
        <v>1345</v>
      </c>
      <c r="F10972">
        <v>1545</v>
      </c>
      <c r="G10972">
        <v>0</v>
      </c>
      <c r="H10972">
        <v>206</v>
      </c>
      <c r="I10972">
        <v>13.45</v>
      </c>
      <c r="J10972">
        <v>15.45</v>
      </c>
      <c r="K10972">
        <v>0</v>
      </c>
      <c r="L10972">
        <v>2.06</v>
      </c>
    </row>
    <row r="10973" spans="1:12" x14ac:dyDescent="0.25">
      <c r="A10973">
        <v>122901100</v>
      </c>
      <c r="C10973">
        <v>1</v>
      </c>
      <c r="D10973" t="s">
        <v>11942</v>
      </c>
      <c r="E10973">
        <v>1345</v>
      </c>
      <c r="F10973">
        <v>1545</v>
      </c>
      <c r="G10973">
        <v>0</v>
      </c>
      <c r="H10973">
        <v>500</v>
      </c>
      <c r="I10973">
        <v>13.45</v>
      </c>
      <c r="J10973">
        <v>15.45</v>
      </c>
      <c r="K10973">
        <v>0</v>
      </c>
      <c r="L10973">
        <v>5</v>
      </c>
    </row>
    <row r="10974" spans="1:12" x14ac:dyDescent="0.25">
      <c r="A10974">
        <v>122901200</v>
      </c>
      <c r="C10974">
        <v>1</v>
      </c>
      <c r="D10974" t="s">
        <v>11943</v>
      </c>
      <c r="E10974">
        <v>1345</v>
      </c>
      <c r="F10974">
        <v>1545</v>
      </c>
      <c r="G10974">
        <v>0</v>
      </c>
      <c r="H10974">
        <v>500</v>
      </c>
      <c r="I10974">
        <v>13.45</v>
      </c>
      <c r="J10974">
        <v>15.45</v>
      </c>
      <c r="K10974">
        <v>0</v>
      </c>
      <c r="L10974">
        <v>5</v>
      </c>
    </row>
    <row r="10975" spans="1:12" x14ac:dyDescent="0.25">
      <c r="A10975">
        <v>122901300</v>
      </c>
      <c r="C10975">
        <v>1</v>
      </c>
      <c r="D10975" t="s">
        <v>11944</v>
      </c>
      <c r="E10975">
        <v>1345</v>
      </c>
      <c r="F10975">
        <v>1545</v>
      </c>
      <c r="G10975">
        <v>0</v>
      </c>
      <c r="H10975">
        <v>500</v>
      </c>
      <c r="I10975">
        <v>13.45</v>
      </c>
      <c r="J10975">
        <v>15.45</v>
      </c>
      <c r="K10975">
        <v>0</v>
      </c>
      <c r="L10975">
        <v>5</v>
      </c>
    </row>
    <row r="10976" spans="1:12" x14ac:dyDescent="0.25">
      <c r="A10976">
        <v>122901910</v>
      </c>
      <c r="C10976">
        <v>1</v>
      </c>
      <c r="D10976" t="s">
        <v>11945</v>
      </c>
      <c r="E10976">
        <v>1345</v>
      </c>
      <c r="F10976">
        <v>1545</v>
      </c>
      <c r="G10976">
        <v>0</v>
      </c>
      <c r="H10976">
        <v>500</v>
      </c>
      <c r="I10976">
        <v>13.45</v>
      </c>
      <c r="J10976">
        <v>15.45</v>
      </c>
      <c r="K10976">
        <v>0</v>
      </c>
      <c r="L10976">
        <v>5</v>
      </c>
    </row>
    <row r="10977" spans="1:12" x14ac:dyDescent="0.25">
      <c r="A10977">
        <v>122901990</v>
      </c>
      <c r="C10977">
        <v>1</v>
      </c>
      <c r="D10977" t="s">
        <v>11946</v>
      </c>
      <c r="E10977">
        <v>1345</v>
      </c>
      <c r="F10977">
        <v>1545</v>
      </c>
      <c r="G10977">
        <v>0</v>
      </c>
      <c r="H10977">
        <v>500</v>
      </c>
      <c r="I10977">
        <v>13.45</v>
      </c>
      <c r="J10977">
        <v>15.45</v>
      </c>
      <c r="K10977">
        <v>0</v>
      </c>
      <c r="L10977">
        <v>5</v>
      </c>
    </row>
    <row r="10978" spans="1:12" x14ac:dyDescent="0.25">
      <c r="A10978">
        <v>122902000</v>
      </c>
      <c r="C10978">
        <v>1</v>
      </c>
      <c r="D10978" t="s">
        <v>11947</v>
      </c>
      <c r="E10978">
        <v>1345</v>
      </c>
      <c r="F10978">
        <v>1545</v>
      </c>
      <c r="G10978">
        <v>0</v>
      </c>
      <c r="H10978">
        <v>500</v>
      </c>
      <c r="I10978">
        <v>13.45</v>
      </c>
      <c r="J10978">
        <v>15.45</v>
      </c>
      <c r="K10978">
        <v>0</v>
      </c>
      <c r="L10978">
        <v>5</v>
      </c>
    </row>
    <row r="10979" spans="1:12" x14ac:dyDescent="0.25">
      <c r="A10979">
        <v>123011100</v>
      </c>
      <c r="C10979">
        <v>1</v>
      </c>
      <c r="D10979" t="s">
        <v>11948</v>
      </c>
      <c r="E10979">
        <v>1345</v>
      </c>
      <c r="F10979">
        <v>1545</v>
      </c>
      <c r="G10979">
        <v>0</v>
      </c>
      <c r="H10979">
        <v>212</v>
      </c>
      <c r="I10979">
        <v>13.45</v>
      </c>
      <c r="J10979">
        <v>15.45</v>
      </c>
      <c r="K10979">
        <v>0</v>
      </c>
      <c r="L10979">
        <v>2.12</v>
      </c>
    </row>
    <row r="10980" spans="1:12" x14ac:dyDescent="0.25">
      <c r="A10980">
        <v>123011200</v>
      </c>
      <c r="C10980">
        <v>1</v>
      </c>
      <c r="D10980" t="s">
        <v>11949</v>
      </c>
      <c r="E10980">
        <v>1345</v>
      </c>
      <c r="F10980">
        <v>1545</v>
      </c>
      <c r="G10980">
        <v>0</v>
      </c>
      <c r="H10980">
        <v>211</v>
      </c>
      <c r="I10980">
        <v>13.45</v>
      </c>
      <c r="J10980">
        <v>15.45</v>
      </c>
      <c r="K10980">
        <v>0</v>
      </c>
      <c r="L10980">
        <v>2.11</v>
      </c>
    </row>
    <row r="10981" spans="1:12" x14ac:dyDescent="0.25">
      <c r="A10981">
        <v>123011300</v>
      </c>
      <c r="C10981">
        <v>1</v>
      </c>
      <c r="D10981" t="s">
        <v>11950</v>
      </c>
      <c r="E10981">
        <v>1345</v>
      </c>
      <c r="F10981">
        <v>1545</v>
      </c>
      <c r="G10981">
        <v>0</v>
      </c>
      <c r="H10981">
        <v>214</v>
      </c>
      <c r="I10981">
        <v>13.45</v>
      </c>
      <c r="J10981">
        <v>15.45</v>
      </c>
      <c r="K10981">
        <v>0</v>
      </c>
      <c r="L10981">
        <v>2.14</v>
      </c>
    </row>
    <row r="10982" spans="1:12" x14ac:dyDescent="0.25">
      <c r="A10982">
        <v>123011400</v>
      </c>
      <c r="C10982">
        <v>1</v>
      </c>
      <c r="D10982" t="s">
        <v>11951</v>
      </c>
      <c r="E10982">
        <v>1345</v>
      </c>
      <c r="F10982">
        <v>1545</v>
      </c>
      <c r="G10982">
        <v>0</v>
      </c>
      <c r="H10982">
        <v>419</v>
      </c>
      <c r="I10982">
        <v>13.45</v>
      </c>
      <c r="J10982">
        <v>15.45</v>
      </c>
      <c r="K10982">
        <v>0</v>
      </c>
      <c r="L10982">
        <v>4.1900000000000004</v>
      </c>
    </row>
    <row r="10983" spans="1:12" x14ac:dyDescent="0.25">
      <c r="A10983">
        <v>123011500</v>
      </c>
      <c r="C10983">
        <v>1</v>
      </c>
      <c r="D10983" t="s">
        <v>11952</v>
      </c>
      <c r="E10983">
        <v>1345</v>
      </c>
      <c r="F10983">
        <v>1545</v>
      </c>
      <c r="G10983">
        <v>0</v>
      </c>
      <c r="H10983">
        <v>330</v>
      </c>
      <c r="I10983">
        <v>13.45</v>
      </c>
      <c r="J10983">
        <v>15.45</v>
      </c>
      <c r="K10983">
        <v>0</v>
      </c>
      <c r="L10983">
        <v>3.3</v>
      </c>
    </row>
    <row r="10984" spans="1:12" x14ac:dyDescent="0.25">
      <c r="A10984">
        <v>123011600</v>
      </c>
      <c r="C10984">
        <v>1</v>
      </c>
      <c r="D10984" t="s">
        <v>11953</v>
      </c>
      <c r="E10984">
        <v>1345</v>
      </c>
      <c r="F10984">
        <v>1545</v>
      </c>
      <c r="G10984">
        <v>0</v>
      </c>
      <c r="H10984">
        <v>269</v>
      </c>
      <c r="I10984">
        <v>13.45</v>
      </c>
      <c r="J10984">
        <v>15.45</v>
      </c>
      <c r="K10984">
        <v>0</v>
      </c>
      <c r="L10984">
        <v>2.69</v>
      </c>
    </row>
    <row r="10985" spans="1:12" x14ac:dyDescent="0.25">
      <c r="A10985">
        <v>123011700</v>
      </c>
      <c r="C10985">
        <v>1</v>
      </c>
      <c r="D10985" t="s">
        <v>11954</v>
      </c>
      <c r="E10985">
        <v>1345</v>
      </c>
      <c r="F10985">
        <v>1545</v>
      </c>
      <c r="G10985">
        <v>0</v>
      </c>
      <c r="H10985">
        <v>215</v>
      </c>
      <c r="I10985">
        <v>13.45</v>
      </c>
      <c r="J10985">
        <v>15.45</v>
      </c>
      <c r="K10985">
        <v>0</v>
      </c>
      <c r="L10985">
        <v>2.15</v>
      </c>
    </row>
    <row r="10986" spans="1:12" x14ac:dyDescent="0.25">
      <c r="A10986">
        <v>123011800</v>
      </c>
      <c r="C10986">
        <v>1</v>
      </c>
      <c r="D10986" t="s">
        <v>11955</v>
      </c>
      <c r="E10986">
        <v>1345</v>
      </c>
      <c r="F10986">
        <v>1545</v>
      </c>
      <c r="G10986">
        <v>0</v>
      </c>
      <c r="H10986">
        <v>215</v>
      </c>
      <c r="I10986">
        <v>13.45</v>
      </c>
      <c r="J10986">
        <v>15.45</v>
      </c>
      <c r="K10986">
        <v>0</v>
      </c>
      <c r="L10986">
        <v>2.15</v>
      </c>
    </row>
    <row r="10987" spans="1:12" x14ac:dyDescent="0.25">
      <c r="A10987">
        <v>123011910</v>
      </c>
      <c r="C10987">
        <v>1</v>
      </c>
      <c r="D10987" t="s">
        <v>11956</v>
      </c>
      <c r="E10987">
        <v>1345</v>
      </c>
      <c r="F10987">
        <v>1545</v>
      </c>
      <c r="G10987">
        <v>0</v>
      </c>
      <c r="H10987">
        <v>269</v>
      </c>
      <c r="I10987">
        <v>13.45</v>
      </c>
      <c r="J10987">
        <v>15.45</v>
      </c>
      <c r="K10987">
        <v>0</v>
      </c>
      <c r="L10987">
        <v>2.69</v>
      </c>
    </row>
    <row r="10988" spans="1:12" x14ac:dyDescent="0.25">
      <c r="A10988">
        <v>123011920</v>
      </c>
      <c r="C10988">
        <v>1</v>
      </c>
      <c r="D10988" t="s">
        <v>11957</v>
      </c>
      <c r="E10988">
        <v>1345</v>
      </c>
      <c r="F10988">
        <v>1545</v>
      </c>
      <c r="G10988">
        <v>0</v>
      </c>
      <c r="H10988">
        <v>269</v>
      </c>
      <c r="I10988">
        <v>13.45</v>
      </c>
      <c r="J10988">
        <v>15.45</v>
      </c>
      <c r="K10988">
        <v>0</v>
      </c>
      <c r="L10988">
        <v>2.69</v>
      </c>
    </row>
    <row r="10989" spans="1:12" x14ac:dyDescent="0.25">
      <c r="A10989">
        <v>123011990</v>
      </c>
      <c r="C10989">
        <v>1</v>
      </c>
      <c r="D10989" t="s">
        <v>11958</v>
      </c>
      <c r="E10989">
        <v>1345</v>
      </c>
      <c r="F10989">
        <v>1545</v>
      </c>
      <c r="G10989">
        <v>0</v>
      </c>
      <c r="H10989">
        <v>269</v>
      </c>
      <c r="I10989">
        <v>13.45</v>
      </c>
      <c r="J10989">
        <v>15.45</v>
      </c>
      <c r="K10989">
        <v>0</v>
      </c>
      <c r="L10989">
        <v>2.69</v>
      </c>
    </row>
    <row r="10990" spans="1:12" x14ac:dyDescent="0.25">
      <c r="A10990">
        <v>123012100</v>
      </c>
      <c r="C10990">
        <v>1</v>
      </c>
      <c r="D10990" t="s">
        <v>11959</v>
      </c>
      <c r="E10990">
        <v>1345</v>
      </c>
      <c r="F10990">
        <v>1545</v>
      </c>
      <c r="G10990">
        <v>0</v>
      </c>
      <c r="H10990">
        <v>269</v>
      </c>
      <c r="I10990">
        <v>13.45</v>
      </c>
      <c r="J10990">
        <v>15.45</v>
      </c>
      <c r="K10990">
        <v>0</v>
      </c>
      <c r="L10990">
        <v>2.69</v>
      </c>
    </row>
    <row r="10991" spans="1:12" x14ac:dyDescent="0.25">
      <c r="A10991">
        <v>123012200</v>
      </c>
      <c r="C10991">
        <v>1</v>
      </c>
      <c r="D10991" t="s">
        <v>11960</v>
      </c>
      <c r="E10991">
        <v>1345</v>
      </c>
      <c r="F10991">
        <v>1545</v>
      </c>
      <c r="G10991">
        <v>0</v>
      </c>
      <c r="H10991">
        <v>231</v>
      </c>
      <c r="I10991">
        <v>13.45</v>
      </c>
      <c r="J10991">
        <v>15.45</v>
      </c>
      <c r="K10991">
        <v>0</v>
      </c>
      <c r="L10991">
        <v>2.31</v>
      </c>
    </row>
    <row r="10992" spans="1:12" x14ac:dyDescent="0.25">
      <c r="A10992">
        <v>123012300</v>
      </c>
      <c r="C10992">
        <v>1</v>
      </c>
      <c r="D10992" t="s">
        <v>11961</v>
      </c>
      <c r="E10992">
        <v>1345</v>
      </c>
      <c r="F10992">
        <v>1545</v>
      </c>
      <c r="G10992">
        <v>0</v>
      </c>
      <c r="H10992">
        <v>214</v>
      </c>
      <c r="I10992">
        <v>13.45</v>
      </c>
      <c r="J10992">
        <v>15.45</v>
      </c>
      <c r="K10992">
        <v>0</v>
      </c>
      <c r="L10992">
        <v>2.14</v>
      </c>
    </row>
    <row r="10993" spans="1:12" x14ac:dyDescent="0.25">
      <c r="A10993">
        <v>123019100</v>
      </c>
      <c r="C10993">
        <v>1</v>
      </c>
      <c r="D10993" t="s">
        <v>11962</v>
      </c>
      <c r="E10993">
        <v>1345</v>
      </c>
      <c r="F10993">
        <v>1545</v>
      </c>
      <c r="G10993">
        <v>0</v>
      </c>
      <c r="H10993">
        <v>209</v>
      </c>
      <c r="I10993">
        <v>13.45</v>
      </c>
      <c r="J10993">
        <v>15.45</v>
      </c>
      <c r="K10993">
        <v>0</v>
      </c>
      <c r="L10993">
        <v>2.09</v>
      </c>
    </row>
    <row r="10994" spans="1:12" x14ac:dyDescent="0.25">
      <c r="A10994">
        <v>123019200</v>
      </c>
      <c r="C10994">
        <v>1</v>
      </c>
      <c r="D10994" t="s">
        <v>11963</v>
      </c>
      <c r="E10994">
        <v>1345</v>
      </c>
      <c r="F10994">
        <v>1545</v>
      </c>
      <c r="G10994">
        <v>0</v>
      </c>
      <c r="H10994">
        <v>214</v>
      </c>
      <c r="I10994">
        <v>13.45</v>
      </c>
      <c r="J10994">
        <v>15.45</v>
      </c>
      <c r="K10994">
        <v>0</v>
      </c>
      <c r="L10994">
        <v>2.14</v>
      </c>
    </row>
    <row r="10995" spans="1:12" x14ac:dyDescent="0.25">
      <c r="A10995">
        <v>123019300</v>
      </c>
      <c r="C10995">
        <v>1</v>
      </c>
      <c r="D10995" t="s">
        <v>11964</v>
      </c>
      <c r="E10995">
        <v>1345</v>
      </c>
      <c r="F10995">
        <v>1545</v>
      </c>
      <c r="G10995">
        <v>0</v>
      </c>
      <c r="H10995">
        <v>269</v>
      </c>
      <c r="I10995">
        <v>13.45</v>
      </c>
      <c r="J10995">
        <v>15.45</v>
      </c>
      <c r="K10995">
        <v>0</v>
      </c>
      <c r="L10995">
        <v>2.69</v>
      </c>
    </row>
    <row r="10996" spans="1:12" x14ac:dyDescent="0.25">
      <c r="A10996">
        <v>123019400</v>
      </c>
      <c r="C10996">
        <v>1</v>
      </c>
      <c r="D10996" t="s">
        <v>11965</v>
      </c>
      <c r="E10996">
        <v>1345</v>
      </c>
      <c r="F10996">
        <v>1545</v>
      </c>
      <c r="G10996">
        <v>0</v>
      </c>
      <c r="H10996">
        <v>325</v>
      </c>
      <c r="I10996">
        <v>13.45</v>
      </c>
      <c r="J10996">
        <v>15.45</v>
      </c>
      <c r="K10996">
        <v>0</v>
      </c>
      <c r="L10996">
        <v>3.25</v>
      </c>
    </row>
    <row r="10997" spans="1:12" x14ac:dyDescent="0.25">
      <c r="A10997">
        <v>123019500</v>
      </c>
      <c r="C10997">
        <v>1</v>
      </c>
      <c r="D10997" t="s">
        <v>11966</v>
      </c>
      <c r="E10997">
        <v>1345</v>
      </c>
      <c r="F10997">
        <v>1545</v>
      </c>
      <c r="G10997">
        <v>0</v>
      </c>
      <c r="H10997">
        <v>208</v>
      </c>
      <c r="I10997">
        <v>13.45</v>
      </c>
      <c r="J10997">
        <v>15.45</v>
      </c>
      <c r="K10997">
        <v>0</v>
      </c>
      <c r="L10997">
        <v>2.08</v>
      </c>
    </row>
    <row r="10998" spans="1:12" x14ac:dyDescent="0.25">
      <c r="A10998">
        <v>123019600</v>
      </c>
      <c r="C10998">
        <v>1</v>
      </c>
      <c r="D10998" t="s">
        <v>11967</v>
      </c>
      <c r="E10998">
        <v>1345</v>
      </c>
      <c r="F10998">
        <v>1545</v>
      </c>
      <c r="G10998">
        <v>0</v>
      </c>
      <c r="H10998">
        <v>247</v>
      </c>
      <c r="I10998">
        <v>13.45</v>
      </c>
      <c r="J10998">
        <v>15.45</v>
      </c>
      <c r="K10998">
        <v>0</v>
      </c>
      <c r="L10998">
        <v>2.4700000000000002</v>
      </c>
    </row>
    <row r="10999" spans="1:12" x14ac:dyDescent="0.25">
      <c r="A10999">
        <v>123019900</v>
      </c>
      <c r="C10999">
        <v>1</v>
      </c>
      <c r="D10999" t="s">
        <v>11968</v>
      </c>
      <c r="E10999">
        <v>1345</v>
      </c>
      <c r="F10999">
        <v>1545</v>
      </c>
      <c r="G10999">
        <v>0</v>
      </c>
      <c r="H10999">
        <v>273</v>
      </c>
      <c r="I10999">
        <v>13.45</v>
      </c>
      <c r="J10999">
        <v>15.45</v>
      </c>
      <c r="K10999">
        <v>0</v>
      </c>
      <c r="L10999">
        <v>2.73</v>
      </c>
    </row>
    <row r="11000" spans="1:12" x14ac:dyDescent="0.25">
      <c r="A11000">
        <v>123021000</v>
      </c>
      <c r="C11000">
        <v>1</v>
      </c>
      <c r="D11000" t="s">
        <v>11969</v>
      </c>
      <c r="E11000">
        <v>1345</v>
      </c>
      <c r="F11000">
        <v>1545</v>
      </c>
      <c r="G11000">
        <v>0</v>
      </c>
      <c r="H11000">
        <v>200</v>
      </c>
      <c r="I11000">
        <v>13.45</v>
      </c>
      <c r="J11000">
        <v>15.45</v>
      </c>
      <c r="K11000">
        <v>0</v>
      </c>
      <c r="L11000">
        <v>2</v>
      </c>
    </row>
    <row r="11001" spans="1:12" x14ac:dyDescent="0.25">
      <c r="A11001">
        <v>123029000</v>
      </c>
      <c r="C11001">
        <v>1</v>
      </c>
      <c r="D11001" t="s">
        <v>11970</v>
      </c>
      <c r="E11001">
        <v>1345</v>
      </c>
      <c r="F11001">
        <v>1545</v>
      </c>
      <c r="G11001">
        <v>0</v>
      </c>
      <c r="H11001">
        <v>200</v>
      </c>
      <c r="I11001">
        <v>13.45</v>
      </c>
      <c r="J11001">
        <v>15.45</v>
      </c>
      <c r="K11001">
        <v>0</v>
      </c>
      <c r="L11001">
        <v>2</v>
      </c>
    </row>
    <row r="11002" spans="1:12" x14ac:dyDescent="0.25">
      <c r="A11002">
        <v>123030000</v>
      </c>
      <c r="C11002">
        <v>1</v>
      </c>
      <c r="D11002" t="s">
        <v>11971</v>
      </c>
      <c r="E11002">
        <v>1345</v>
      </c>
      <c r="F11002">
        <v>1545</v>
      </c>
      <c r="G11002">
        <v>0</v>
      </c>
      <c r="H11002">
        <v>269</v>
      </c>
      <c r="I11002">
        <v>13.45</v>
      </c>
      <c r="J11002">
        <v>15.45</v>
      </c>
      <c r="K11002">
        <v>0</v>
      </c>
      <c r="L11002">
        <v>2.69</v>
      </c>
    </row>
    <row r="11003" spans="1:12" x14ac:dyDescent="0.25">
      <c r="A11003">
        <v>123040000</v>
      </c>
      <c r="C11003">
        <v>1</v>
      </c>
      <c r="D11003" t="s">
        <v>11972</v>
      </c>
      <c r="E11003">
        <v>1345</v>
      </c>
      <c r="F11003">
        <v>1545</v>
      </c>
      <c r="G11003">
        <v>0</v>
      </c>
      <c r="H11003">
        <v>269</v>
      </c>
      <c r="I11003">
        <v>13.45</v>
      </c>
      <c r="J11003">
        <v>15.45</v>
      </c>
      <c r="K11003">
        <v>0</v>
      </c>
      <c r="L11003">
        <v>2.69</v>
      </c>
    </row>
    <row r="11004" spans="1:12" x14ac:dyDescent="0.25">
      <c r="A11004">
        <v>123051100</v>
      </c>
      <c r="C11004">
        <v>1</v>
      </c>
      <c r="D11004" t="s">
        <v>11973</v>
      </c>
      <c r="E11004">
        <v>1345</v>
      </c>
      <c r="F11004">
        <v>1545</v>
      </c>
      <c r="G11004">
        <v>0</v>
      </c>
      <c r="H11004">
        <v>269</v>
      </c>
      <c r="I11004">
        <v>13.45</v>
      </c>
      <c r="J11004">
        <v>15.45</v>
      </c>
      <c r="K11004">
        <v>0</v>
      </c>
      <c r="L11004">
        <v>2.69</v>
      </c>
    </row>
    <row r="11005" spans="1:12" x14ac:dyDescent="0.25">
      <c r="A11005">
        <v>123051200</v>
      </c>
      <c r="C11005">
        <v>1</v>
      </c>
      <c r="D11005" t="s">
        <v>11974</v>
      </c>
      <c r="E11005">
        <v>1345</v>
      </c>
      <c r="F11005">
        <v>1545</v>
      </c>
      <c r="G11005">
        <v>0</v>
      </c>
      <c r="H11005">
        <v>238</v>
      </c>
      <c r="I11005">
        <v>13.45</v>
      </c>
      <c r="J11005">
        <v>15.45</v>
      </c>
      <c r="K11005">
        <v>0</v>
      </c>
      <c r="L11005">
        <v>2.38</v>
      </c>
    </row>
    <row r="11006" spans="1:12" x14ac:dyDescent="0.25">
      <c r="A11006">
        <v>123051300</v>
      </c>
      <c r="C11006">
        <v>1</v>
      </c>
      <c r="D11006" t="s">
        <v>11975</v>
      </c>
      <c r="E11006">
        <v>1345</v>
      </c>
      <c r="F11006">
        <v>1545</v>
      </c>
      <c r="G11006">
        <v>0</v>
      </c>
      <c r="H11006">
        <v>269</v>
      </c>
      <c r="I11006">
        <v>13.45</v>
      </c>
      <c r="J11006">
        <v>15.45</v>
      </c>
      <c r="K11006">
        <v>0</v>
      </c>
      <c r="L11006">
        <v>2.69</v>
      </c>
    </row>
    <row r="11007" spans="1:12" x14ac:dyDescent="0.25">
      <c r="A11007">
        <v>123051900</v>
      </c>
      <c r="C11007">
        <v>1</v>
      </c>
      <c r="D11007" t="s">
        <v>11976</v>
      </c>
      <c r="E11007">
        <v>1345</v>
      </c>
      <c r="F11007">
        <v>1545</v>
      </c>
      <c r="G11007">
        <v>0</v>
      </c>
      <c r="H11007">
        <v>341</v>
      </c>
      <c r="I11007">
        <v>13.45</v>
      </c>
      <c r="J11007">
        <v>15.45</v>
      </c>
      <c r="K11007">
        <v>0</v>
      </c>
      <c r="L11007">
        <v>3.41</v>
      </c>
    </row>
    <row r="11008" spans="1:12" x14ac:dyDescent="0.25">
      <c r="A11008">
        <v>123052100</v>
      </c>
      <c r="C11008">
        <v>1</v>
      </c>
      <c r="D11008" t="s">
        <v>11977</v>
      </c>
      <c r="E11008">
        <v>1345</v>
      </c>
      <c r="F11008">
        <v>1545</v>
      </c>
      <c r="G11008">
        <v>0</v>
      </c>
      <c r="H11008">
        <v>269</v>
      </c>
      <c r="I11008">
        <v>13.45</v>
      </c>
      <c r="J11008">
        <v>15.45</v>
      </c>
      <c r="K11008">
        <v>0</v>
      </c>
      <c r="L11008">
        <v>2.69</v>
      </c>
    </row>
    <row r="11009" spans="1:12" x14ac:dyDescent="0.25">
      <c r="A11009">
        <v>123052200</v>
      </c>
      <c r="C11009">
        <v>1</v>
      </c>
      <c r="D11009" t="s">
        <v>11978</v>
      </c>
      <c r="E11009">
        <v>1345</v>
      </c>
      <c r="F11009">
        <v>1545</v>
      </c>
      <c r="G11009">
        <v>0</v>
      </c>
      <c r="H11009">
        <v>269</v>
      </c>
      <c r="I11009">
        <v>13.45</v>
      </c>
      <c r="J11009">
        <v>15.45</v>
      </c>
      <c r="K11009">
        <v>0</v>
      </c>
      <c r="L11009">
        <v>2.69</v>
      </c>
    </row>
    <row r="11010" spans="1:12" x14ac:dyDescent="0.25">
      <c r="A11010">
        <v>123052300</v>
      </c>
      <c r="C11010">
        <v>1</v>
      </c>
      <c r="D11010" t="s">
        <v>11979</v>
      </c>
      <c r="E11010">
        <v>1345</v>
      </c>
      <c r="F11010">
        <v>1545</v>
      </c>
      <c r="G11010">
        <v>0</v>
      </c>
      <c r="H11010">
        <v>269</v>
      </c>
      <c r="I11010">
        <v>13.45</v>
      </c>
      <c r="J11010">
        <v>15.45</v>
      </c>
      <c r="K11010">
        <v>0</v>
      </c>
      <c r="L11010">
        <v>2.69</v>
      </c>
    </row>
    <row r="11011" spans="1:12" x14ac:dyDescent="0.25">
      <c r="A11011">
        <v>123052400</v>
      </c>
      <c r="C11011">
        <v>1</v>
      </c>
      <c r="D11011" t="s">
        <v>11980</v>
      </c>
      <c r="E11011">
        <v>1345</v>
      </c>
      <c r="F11011">
        <v>1545</v>
      </c>
      <c r="G11011">
        <v>0</v>
      </c>
      <c r="H11011">
        <v>269</v>
      </c>
      <c r="I11011">
        <v>13.45</v>
      </c>
      <c r="J11011">
        <v>15.45</v>
      </c>
      <c r="K11011">
        <v>0</v>
      </c>
      <c r="L11011">
        <v>2.69</v>
      </c>
    </row>
    <row r="11012" spans="1:12" x14ac:dyDescent="0.25">
      <c r="A11012">
        <v>123052500</v>
      </c>
      <c r="C11012">
        <v>1</v>
      </c>
      <c r="D11012" t="s">
        <v>11981</v>
      </c>
      <c r="E11012">
        <v>1345</v>
      </c>
      <c r="F11012">
        <v>1545</v>
      </c>
      <c r="G11012">
        <v>0</v>
      </c>
      <c r="H11012">
        <v>269</v>
      </c>
      <c r="I11012">
        <v>13.45</v>
      </c>
      <c r="J11012">
        <v>15.45</v>
      </c>
      <c r="K11012">
        <v>0</v>
      </c>
      <c r="L11012">
        <v>2.69</v>
      </c>
    </row>
    <row r="11013" spans="1:12" x14ac:dyDescent="0.25">
      <c r="A11013">
        <v>123052910</v>
      </c>
      <c r="C11013">
        <v>1</v>
      </c>
      <c r="D11013" t="s">
        <v>11982</v>
      </c>
      <c r="E11013">
        <v>1345</v>
      </c>
      <c r="F11013">
        <v>1545</v>
      </c>
      <c r="G11013">
        <v>0</v>
      </c>
      <c r="H11013">
        <v>269</v>
      </c>
      <c r="I11013">
        <v>13.45</v>
      </c>
      <c r="J11013">
        <v>15.45</v>
      </c>
      <c r="K11013">
        <v>0</v>
      </c>
      <c r="L11013">
        <v>2.69</v>
      </c>
    </row>
    <row r="11014" spans="1:12" x14ac:dyDescent="0.25">
      <c r="A11014">
        <v>123052990</v>
      </c>
      <c r="C11014">
        <v>1</v>
      </c>
      <c r="D11014" t="s">
        <v>11983</v>
      </c>
      <c r="E11014">
        <v>1345</v>
      </c>
      <c r="F11014">
        <v>1545</v>
      </c>
      <c r="G11014">
        <v>0</v>
      </c>
      <c r="H11014">
        <v>269</v>
      </c>
      <c r="I11014">
        <v>13.45</v>
      </c>
      <c r="J11014">
        <v>15.45</v>
      </c>
      <c r="K11014">
        <v>0</v>
      </c>
      <c r="L11014">
        <v>2.69</v>
      </c>
    </row>
    <row r="11015" spans="1:12" x14ac:dyDescent="0.25">
      <c r="A11015">
        <v>123060000</v>
      </c>
      <c r="C11015">
        <v>1</v>
      </c>
      <c r="D11015" t="s">
        <v>11984</v>
      </c>
      <c r="E11015">
        <v>1345</v>
      </c>
      <c r="F11015">
        <v>1545</v>
      </c>
      <c r="G11015">
        <v>0</v>
      </c>
      <c r="H11015">
        <v>214</v>
      </c>
      <c r="I11015">
        <v>13.45</v>
      </c>
      <c r="J11015">
        <v>15.45</v>
      </c>
      <c r="K11015">
        <v>0</v>
      </c>
      <c r="L11015">
        <v>2.14</v>
      </c>
    </row>
    <row r="11016" spans="1:12" x14ac:dyDescent="0.25">
      <c r="A11016">
        <v>124010000</v>
      </c>
      <c r="C11016">
        <v>1</v>
      </c>
      <c r="D11016" t="s">
        <v>11985</v>
      </c>
      <c r="E11016">
        <v>1345</v>
      </c>
      <c r="F11016">
        <v>1545</v>
      </c>
      <c r="G11016">
        <v>0</v>
      </c>
      <c r="H11016">
        <v>200</v>
      </c>
      <c r="I11016">
        <v>13.45</v>
      </c>
      <c r="J11016">
        <v>15.45</v>
      </c>
      <c r="K11016">
        <v>0</v>
      </c>
      <c r="L11016">
        <v>2</v>
      </c>
    </row>
    <row r="11017" spans="1:12" x14ac:dyDescent="0.25">
      <c r="A11017">
        <v>124021000</v>
      </c>
      <c r="C11017">
        <v>1</v>
      </c>
      <c r="D11017" t="s">
        <v>11986</v>
      </c>
      <c r="E11017">
        <v>1345</v>
      </c>
      <c r="F11017">
        <v>1545</v>
      </c>
      <c r="G11017">
        <v>0</v>
      </c>
      <c r="H11017">
        <v>200</v>
      </c>
      <c r="I11017">
        <v>13.45</v>
      </c>
      <c r="J11017">
        <v>15.45</v>
      </c>
      <c r="K11017">
        <v>0</v>
      </c>
      <c r="L11017">
        <v>2</v>
      </c>
    </row>
    <row r="11018" spans="1:12" x14ac:dyDescent="0.25">
      <c r="A11018">
        <v>124022000</v>
      </c>
      <c r="C11018">
        <v>1</v>
      </c>
      <c r="D11018" t="s">
        <v>11987</v>
      </c>
      <c r="E11018">
        <v>1345</v>
      </c>
      <c r="F11018">
        <v>1545</v>
      </c>
      <c r="G11018">
        <v>0</v>
      </c>
      <c r="H11018">
        <v>200</v>
      </c>
      <c r="I11018">
        <v>13.45</v>
      </c>
      <c r="J11018">
        <v>15.45</v>
      </c>
      <c r="K11018">
        <v>0</v>
      </c>
      <c r="L11018">
        <v>2</v>
      </c>
    </row>
    <row r="11019" spans="1:12" x14ac:dyDescent="0.25">
      <c r="A11019">
        <v>124031000</v>
      </c>
      <c r="C11019">
        <v>1</v>
      </c>
      <c r="D11019" t="s">
        <v>11988</v>
      </c>
      <c r="E11019">
        <v>1345</v>
      </c>
      <c r="F11019">
        <v>1545</v>
      </c>
      <c r="G11019">
        <v>0</v>
      </c>
      <c r="H11019">
        <v>453</v>
      </c>
      <c r="I11019">
        <v>13.45</v>
      </c>
      <c r="J11019">
        <v>15.45</v>
      </c>
      <c r="K11019">
        <v>0</v>
      </c>
      <c r="L11019">
        <v>4.53</v>
      </c>
    </row>
    <row r="11020" spans="1:12" x14ac:dyDescent="0.25">
      <c r="A11020">
        <v>124032000</v>
      </c>
      <c r="C11020">
        <v>1</v>
      </c>
      <c r="D11020" t="s">
        <v>11989</v>
      </c>
      <c r="E11020">
        <v>1345</v>
      </c>
      <c r="F11020">
        <v>1545</v>
      </c>
      <c r="G11020">
        <v>0</v>
      </c>
      <c r="H11020">
        <v>453</v>
      </c>
      <c r="I11020">
        <v>13.45</v>
      </c>
      <c r="J11020">
        <v>15.45</v>
      </c>
      <c r="K11020">
        <v>0</v>
      </c>
      <c r="L11020">
        <v>4.53</v>
      </c>
    </row>
    <row r="11021" spans="1:12" x14ac:dyDescent="0.25">
      <c r="A11021">
        <v>124033100</v>
      </c>
      <c r="C11021">
        <v>1</v>
      </c>
      <c r="D11021" t="s">
        <v>11990</v>
      </c>
      <c r="E11021">
        <v>1345</v>
      </c>
      <c r="F11021">
        <v>1545</v>
      </c>
      <c r="G11021">
        <v>0</v>
      </c>
      <c r="H11021">
        <v>453</v>
      </c>
      <c r="I11021">
        <v>13.45</v>
      </c>
      <c r="J11021">
        <v>15.45</v>
      </c>
      <c r="K11021">
        <v>0</v>
      </c>
      <c r="L11021">
        <v>4.53</v>
      </c>
    </row>
    <row r="11022" spans="1:12" x14ac:dyDescent="0.25">
      <c r="A11022">
        <v>124033200</v>
      </c>
      <c r="C11022">
        <v>1</v>
      </c>
      <c r="D11022" t="s">
        <v>11991</v>
      </c>
      <c r="E11022">
        <v>1345</v>
      </c>
      <c r="F11022">
        <v>1545</v>
      </c>
      <c r="G11022">
        <v>0</v>
      </c>
      <c r="H11022">
        <v>453</v>
      </c>
      <c r="I11022">
        <v>13.45</v>
      </c>
      <c r="J11022">
        <v>15.45</v>
      </c>
      <c r="K11022">
        <v>0</v>
      </c>
      <c r="L11022">
        <v>4.53</v>
      </c>
    </row>
    <row r="11023" spans="1:12" x14ac:dyDescent="0.25">
      <c r="A11023">
        <v>124033300</v>
      </c>
      <c r="C11023">
        <v>1</v>
      </c>
      <c r="D11023" t="s">
        <v>11992</v>
      </c>
      <c r="E11023">
        <v>1345</v>
      </c>
      <c r="F11023">
        <v>1545</v>
      </c>
      <c r="G11023">
        <v>0</v>
      </c>
      <c r="H11023">
        <v>453</v>
      </c>
      <c r="I11023">
        <v>13.45</v>
      </c>
      <c r="J11023">
        <v>15.45</v>
      </c>
      <c r="K11023">
        <v>0</v>
      </c>
      <c r="L11023">
        <v>4.53</v>
      </c>
    </row>
    <row r="11024" spans="1:12" x14ac:dyDescent="0.25">
      <c r="A11024">
        <v>124033900</v>
      </c>
      <c r="C11024">
        <v>1</v>
      </c>
      <c r="D11024" t="s">
        <v>11993</v>
      </c>
      <c r="E11024">
        <v>1345</v>
      </c>
      <c r="F11024">
        <v>1545</v>
      </c>
      <c r="G11024">
        <v>0</v>
      </c>
      <c r="H11024">
        <v>453</v>
      </c>
      <c r="I11024">
        <v>13.45</v>
      </c>
      <c r="J11024">
        <v>15.45</v>
      </c>
      <c r="K11024">
        <v>0</v>
      </c>
      <c r="L11024">
        <v>4.53</v>
      </c>
    </row>
    <row r="11025" spans="1:12" x14ac:dyDescent="0.25">
      <c r="A11025">
        <v>124034000</v>
      </c>
      <c r="C11025">
        <v>1</v>
      </c>
      <c r="D11025" t="s">
        <v>11994</v>
      </c>
      <c r="E11025">
        <v>1345</v>
      </c>
      <c r="F11025">
        <v>1545</v>
      </c>
      <c r="G11025">
        <v>0</v>
      </c>
      <c r="H11025">
        <v>453</v>
      </c>
      <c r="I11025">
        <v>13.45</v>
      </c>
      <c r="J11025">
        <v>15.45</v>
      </c>
      <c r="K11025">
        <v>0</v>
      </c>
      <c r="L11025">
        <v>4.53</v>
      </c>
    </row>
    <row r="11026" spans="1:12" x14ac:dyDescent="0.25">
      <c r="A11026">
        <v>124039000</v>
      </c>
      <c r="C11026">
        <v>1</v>
      </c>
      <c r="D11026" t="s">
        <v>11995</v>
      </c>
      <c r="E11026">
        <v>1345</v>
      </c>
      <c r="F11026">
        <v>1545</v>
      </c>
      <c r="G11026">
        <v>0</v>
      </c>
      <c r="H11026">
        <v>453</v>
      </c>
      <c r="I11026">
        <v>13.45</v>
      </c>
      <c r="J11026">
        <v>15.45</v>
      </c>
      <c r="K11026">
        <v>0</v>
      </c>
      <c r="L11026">
        <v>4.53</v>
      </c>
    </row>
    <row r="11027" spans="1:12" x14ac:dyDescent="0.25">
      <c r="A11027">
        <v>124041000</v>
      </c>
      <c r="C11027">
        <v>1</v>
      </c>
      <c r="D11027" t="s">
        <v>11996</v>
      </c>
      <c r="E11027">
        <v>1345</v>
      </c>
      <c r="F11027">
        <v>1545</v>
      </c>
      <c r="G11027">
        <v>0</v>
      </c>
      <c r="H11027">
        <v>453</v>
      </c>
      <c r="I11027">
        <v>13.45</v>
      </c>
      <c r="J11027">
        <v>15.45</v>
      </c>
      <c r="K11027">
        <v>0</v>
      </c>
      <c r="L11027">
        <v>4.53</v>
      </c>
    </row>
    <row r="11028" spans="1:12" x14ac:dyDescent="0.25">
      <c r="A11028">
        <v>124042000</v>
      </c>
      <c r="C11028">
        <v>1</v>
      </c>
      <c r="D11028" t="s">
        <v>11997</v>
      </c>
      <c r="E11028">
        <v>1345</v>
      </c>
      <c r="F11028">
        <v>1545</v>
      </c>
      <c r="G11028">
        <v>0</v>
      </c>
      <c r="H11028">
        <v>453</v>
      </c>
      <c r="I11028">
        <v>13.45</v>
      </c>
      <c r="J11028">
        <v>15.45</v>
      </c>
      <c r="K11028">
        <v>0</v>
      </c>
      <c r="L11028">
        <v>4.53</v>
      </c>
    </row>
    <row r="11029" spans="1:12" x14ac:dyDescent="0.25">
      <c r="A11029">
        <v>124043100</v>
      </c>
      <c r="C11029">
        <v>1</v>
      </c>
      <c r="D11029" t="s">
        <v>11998</v>
      </c>
      <c r="E11029">
        <v>1345</v>
      </c>
      <c r="F11029">
        <v>1545</v>
      </c>
      <c r="G11029">
        <v>0</v>
      </c>
      <c r="H11029">
        <v>453</v>
      </c>
      <c r="I11029">
        <v>13.45</v>
      </c>
      <c r="J11029">
        <v>15.45</v>
      </c>
      <c r="K11029">
        <v>0</v>
      </c>
      <c r="L11029">
        <v>4.53</v>
      </c>
    </row>
    <row r="11030" spans="1:12" x14ac:dyDescent="0.25">
      <c r="A11030">
        <v>124043200</v>
      </c>
      <c r="C11030">
        <v>1</v>
      </c>
      <c r="D11030" t="s">
        <v>11999</v>
      </c>
      <c r="E11030">
        <v>1345</v>
      </c>
      <c r="F11030">
        <v>1545</v>
      </c>
      <c r="G11030">
        <v>0</v>
      </c>
      <c r="H11030">
        <v>453</v>
      </c>
      <c r="I11030">
        <v>13.45</v>
      </c>
      <c r="J11030">
        <v>15.45</v>
      </c>
      <c r="K11030">
        <v>0</v>
      </c>
      <c r="L11030">
        <v>4.53</v>
      </c>
    </row>
    <row r="11031" spans="1:12" x14ac:dyDescent="0.25">
      <c r="A11031">
        <v>124043300</v>
      </c>
      <c r="C11031">
        <v>1</v>
      </c>
      <c r="D11031" t="s">
        <v>12000</v>
      </c>
      <c r="E11031">
        <v>1345</v>
      </c>
      <c r="F11031">
        <v>1545</v>
      </c>
      <c r="G11031">
        <v>0</v>
      </c>
      <c r="H11031">
        <v>453</v>
      </c>
      <c r="I11031">
        <v>13.45</v>
      </c>
      <c r="J11031">
        <v>15.45</v>
      </c>
      <c r="K11031">
        <v>0</v>
      </c>
      <c r="L11031">
        <v>4.53</v>
      </c>
    </row>
    <row r="11032" spans="1:12" x14ac:dyDescent="0.25">
      <c r="A11032">
        <v>124043900</v>
      </c>
      <c r="C11032">
        <v>1</v>
      </c>
      <c r="D11032" t="s">
        <v>12001</v>
      </c>
      <c r="E11032">
        <v>1345</v>
      </c>
      <c r="F11032">
        <v>1545</v>
      </c>
      <c r="G11032">
        <v>0</v>
      </c>
      <c r="H11032">
        <v>453</v>
      </c>
      <c r="I11032">
        <v>13.45</v>
      </c>
      <c r="J11032">
        <v>15.45</v>
      </c>
      <c r="K11032">
        <v>0</v>
      </c>
      <c r="L11032">
        <v>4.53</v>
      </c>
    </row>
    <row r="11033" spans="1:12" x14ac:dyDescent="0.25">
      <c r="A11033">
        <v>124044000</v>
      </c>
      <c r="C11033">
        <v>1</v>
      </c>
      <c r="D11033" t="s">
        <v>12002</v>
      </c>
      <c r="E11033">
        <v>1345</v>
      </c>
      <c r="F11033">
        <v>1545</v>
      </c>
      <c r="G11033">
        <v>0</v>
      </c>
      <c r="H11033">
        <v>453</v>
      </c>
      <c r="I11033">
        <v>13.45</v>
      </c>
      <c r="J11033">
        <v>15.45</v>
      </c>
      <c r="K11033">
        <v>0</v>
      </c>
      <c r="L11033">
        <v>4.53</v>
      </c>
    </row>
    <row r="11034" spans="1:12" x14ac:dyDescent="0.25">
      <c r="A11034">
        <v>124049000</v>
      </c>
      <c r="C11034">
        <v>1</v>
      </c>
      <c r="D11034" t="s">
        <v>12003</v>
      </c>
      <c r="E11034">
        <v>1345</v>
      </c>
      <c r="F11034">
        <v>1545</v>
      </c>
      <c r="G11034">
        <v>0</v>
      </c>
      <c r="H11034">
        <v>453</v>
      </c>
      <c r="I11034">
        <v>13.45</v>
      </c>
      <c r="J11034">
        <v>15.45</v>
      </c>
      <c r="K11034">
        <v>0</v>
      </c>
      <c r="L11034">
        <v>4.53</v>
      </c>
    </row>
    <row r="11035" spans="1:12" x14ac:dyDescent="0.25">
      <c r="A11035">
        <v>124051000</v>
      </c>
      <c r="C11035">
        <v>1</v>
      </c>
      <c r="D11035" t="s">
        <v>12004</v>
      </c>
      <c r="E11035">
        <v>1345</v>
      </c>
      <c r="F11035">
        <v>1545</v>
      </c>
      <c r="G11035">
        <v>0</v>
      </c>
      <c r="H11035">
        <v>453</v>
      </c>
      <c r="I11035">
        <v>13.45</v>
      </c>
      <c r="J11035">
        <v>15.45</v>
      </c>
      <c r="K11035">
        <v>0</v>
      </c>
      <c r="L11035">
        <v>4.53</v>
      </c>
    </row>
    <row r="11036" spans="1:12" x14ac:dyDescent="0.25">
      <c r="A11036">
        <v>124059000</v>
      </c>
      <c r="C11036">
        <v>1</v>
      </c>
      <c r="D11036" t="s">
        <v>12005</v>
      </c>
      <c r="E11036">
        <v>1345</v>
      </c>
      <c r="F11036">
        <v>1545</v>
      </c>
      <c r="G11036">
        <v>0</v>
      </c>
      <c r="H11036">
        <v>453</v>
      </c>
      <c r="I11036">
        <v>13.45</v>
      </c>
      <c r="J11036">
        <v>15.45</v>
      </c>
      <c r="K11036">
        <v>0</v>
      </c>
      <c r="L11036">
        <v>4.53</v>
      </c>
    </row>
    <row r="11037" spans="1:12" x14ac:dyDescent="0.25">
      <c r="A11037">
        <v>124061000</v>
      </c>
      <c r="C11037">
        <v>1</v>
      </c>
      <c r="D11037" t="s">
        <v>12006</v>
      </c>
      <c r="E11037">
        <v>1345</v>
      </c>
      <c r="F11037">
        <v>1545</v>
      </c>
      <c r="G11037">
        <v>0</v>
      </c>
      <c r="H11037">
        <v>446</v>
      </c>
      <c r="I11037">
        <v>13.45</v>
      </c>
      <c r="J11037">
        <v>15.45</v>
      </c>
      <c r="K11037">
        <v>0</v>
      </c>
      <c r="L11037">
        <v>4.46</v>
      </c>
    </row>
    <row r="11038" spans="1:12" x14ac:dyDescent="0.25">
      <c r="A11038">
        <v>124062000</v>
      </c>
      <c r="C11038">
        <v>1</v>
      </c>
      <c r="D11038" t="s">
        <v>12007</v>
      </c>
      <c r="E11038">
        <v>1345</v>
      </c>
      <c r="F11038">
        <v>1545</v>
      </c>
      <c r="G11038">
        <v>0</v>
      </c>
      <c r="H11038">
        <v>437</v>
      </c>
      <c r="I11038">
        <v>13.45</v>
      </c>
      <c r="J11038">
        <v>15.45</v>
      </c>
      <c r="K11038">
        <v>0</v>
      </c>
      <c r="L11038">
        <v>4.37</v>
      </c>
    </row>
    <row r="11039" spans="1:12" x14ac:dyDescent="0.25">
      <c r="A11039">
        <v>124063000</v>
      </c>
      <c r="C11039">
        <v>1</v>
      </c>
      <c r="D11039" t="s">
        <v>12008</v>
      </c>
      <c r="E11039">
        <v>1345</v>
      </c>
      <c r="F11039">
        <v>1545</v>
      </c>
      <c r="G11039">
        <v>0</v>
      </c>
      <c r="H11039">
        <v>200</v>
      </c>
      <c r="I11039">
        <v>13.45</v>
      </c>
      <c r="J11039">
        <v>15.45</v>
      </c>
      <c r="K11039">
        <v>0</v>
      </c>
      <c r="L11039">
        <v>2</v>
      </c>
    </row>
    <row r="11040" spans="1:12" x14ac:dyDescent="0.25">
      <c r="A11040">
        <v>124069000</v>
      </c>
      <c r="C11040">
        <v>1</v>
      </c>
      <c r="D11040" t="s">
        <v>12009</v>
      </c>
      <c r="E11040">
        <v>1345</v>
      </c>
      <c r="F11040">
        <v>1545</v>
      </c>
      <c r="G11040">
        <v>0</v>
      </c>
      <c r="H11040">
        <v>200</v>
      </c>
      <c r="I11040">
        <v>13.45</v>
      </c>
      <c r="J11040">
        <v>15.45</v>
      </c>
      <c r="K11040">
        <v>0</v>
      </c>
      <c r="L11040">
        <v>2</v>
      </c>
    </row>
    <row r="11041" spans="1:12" x14ac:dyDescent="0.25">
      <c r="A11041">
        <v>124071100</v>
      </c>
      <c r="C11041">
        <v>1</v>
      </c>
      <c r="D11041" t="s">
        <v>12010</v>
      </c>
      <c r="E11041">
        <v>1345</v>
      </c>
      <c r="F11041">
        <v>1545</v>
      </c>
      <c r="G11041">
        <v>0</v>
      </c>
      <c r="H11041">
        <v>200</v>
      </c>
      <c r="I11041">
        <v>13.45</v>
      </c>
      <c r="J11041">
        <v>15.45</v>
      </c>
      <c r="K11041">
        <v>0</v>
      </c>
      <c r="L11041">
        <v>2</v>
      </c>
    </row>
    <row r="11042" spans="1:12" x14ac:dyDescent="0.25">
      <c r="A11042">
        <v>124071200</v>
      </c>
      <c r="C11042">
        <v>1</v>
      </c>
      <c r="D11042" t="s">
        <v>12011</v>
      </c>
      <c r="E11042">
        <v>1345</v>
      </c>
      <c r="F11042">
        <v>1545</v>
      </c>
      <c r="G11042">
        <v>0</v>
      </c>
      <c r="H11042">
        <v>200</v>
      </c>
      <c r="I11042">
        <v>13.45</v>
      </c>
      <c r="J11042">
        <v>15.45</v>
      </c>
      <c r="K11042">
        <v>0</v>
      </c>
      <c r="L11042">
        <v>2</v>
      </c>
    </row>
    <row r="11043" spans="1:12" x14ac:dyDescent="0.25">
      <c r="A11043">
        <v>124071300</v>
      </c>
      <c r="C11043">
        <v>1</v>
      </c>
      <c r="D11043" t="s">
        <v>12012</v>
      </c>
      <c r="E11043">
        <v>1345</v>
      </c>
      <c r="F11043">
        <v>1545</v>
      </c>
      <c r="G11043">
        <v>0</v>
      </c>
      <c r="H11043">
        <v>200</v>
      </c>
      <c r="I11043">
        <v>13.45</v>
      </c>
      <c r="J11043">
        <v>15.45</v>
      </c>
      <c r="K11043">
        <v>0</v>
      </c>
      <c r="L11043">
        <v>2</v>
      </c>
    </row>
    <row r="11044" spans="1:12" x14ac:dyDescent="0.25">
      <c r="A11044">
        <v>124071400</v>
      </c>
      <c r="C11044">
        <v>1</v>
      </c>
      <c r="D11044" t="s">
        <v>12013</v>
      </c>
      <c r="E11044">
        <v>1345</v>
      </c>
      <c r="F11044">
        <v>1545</v>
      </c>
      <c r="G11044">
        <v>0</v>
      </c>
      <c r="H11044">
        <v>200</v>
      </c>
      <c r="I11044">
        <v>13.45</v>
      </c>
      <c r="J11044">
        <v>15.45</v>
      </c>
      <c r="K11044">
        <v>0</v>
      </c>
      <c r="L11044">
        <v>2</v>
      </c>
    </row>
    <row r="11045" spans="1:12" x14ac:dyDescent="0.25">
      <c r="A11045">
        <v>124072000</v>
      </c>
      <c r="C11045">
        <v>1</v>
      </c>
      <c r="D11045" t="s">
        <v>12014</v>
      </c>
      <c r="E11045">
        <v>1345</v>
      </c>
      <c r="F11045">
        <v>1545</v>
      </c>
      <c r="G11045">
        <v>0</v>
      </c>
      <c r="H11045">
        <v>200</v>
      </c>
      <c r="I11045">
        <v>13.45</v>
      </c>
      <c r="J11045">
        <v>15.45</v>
      </c>
      <c r="K11045">
        <v>0</v>
      </c>
      <c r="L11045">
        <v>2</v>
      </c>
    </row>
    <row r="11046" spans="1:12" x14ac:dyDescent="0.25">
      <c r="A11046">
        <v>124079000</v>
      </c>
      <c r="C11046">
        <v>1</v>
      </c>
      <c r="D11046" t="s">
        <v>12015</v>
      </c>
      <c r="E11046">
        <v>1345</v>
      </c>
      <c r="F11046">
        <v>1545</v>
      </c>
      <c r="G11046">
        <v>0</v>
      </c>
      <c r="H11046">
        <v>200</v>
      </c>
      <c r="I11046">
        <v>13.45</v>
      </c>
      <c r="J11046">
        <v>15.45</v>
      </c>
      <c r="K11046">
        <v>0</v>
      </c>
      <c r="L11046">
        <v>2</v>
      </c>
    </row>
    <row r="11047" spans="1:12" x14ac:dyDescent="0.25">
      <c r="A11047">
        <v>125011100</v>
      </c>
      <c r="C11047">
        <v>1</v>
      </c>
      <c r="D11047" t="s">
        <v>12016</v>
      </c>
      <c r="E11047">
        <v>1345</v>
      </c>
      <c r="F11047">
        <v>1545</v>
      </c>
      <c r="G11047">
        <v>0</v>
      </c>
      <c r="H11047">
        <v>409</v>
      </c>
      <c r="I11047">
        <v>13.45</v>
      </c>
      <c r="J11047">
        <v>15.45</v>
      </c>
      <c r="K11047">
        <v>0</v>
      </c>
      <c r="L11047">
        <v>4.09</v>
      </c>
    </row>
    <row r="11048" spans="1:12" x14ac:dyDescent="0.25">
      <c r="A11048">
        <v>125011200</v>
      </c>
      <c r="C11048">
        <v>1</v>
      </c>
      <c r="D11048" t="s">
        <v>12017</v>
      </c>
      <c r="E11048">
        <v>1345</v>
      </c>
      <c r="F11048">
        <v>1545</v>
      </c>
      <c r="G11048">
        <v>0</v>
      </c>
      <c r="H11048">
        <v>409</v>
      </c>
      <c r="I11048">
        <v>13.45</v>
      </c>
      <c r="J11048">
        <v>15.45</v>
      </c>
      <c r="K11048">
        <v>0</v>
      </c>
      <c r="L11048">
        <v>4.09</v>
      </c>
    </row>
    <row r="11049" spans="1:12" x14ac:dyDescent="0.25">
      <c r="A11049">
        <v>125012100</v>
      </c>
      <c r="C11049">
        <v>1</v>
      </c>
      <c r="D11049" t="s">
        <v>12018</v>
      </c>
      <c r="E11049">
        <v>1345</v>
      </c>
      <c r="F11049">
        <v>1545</v>
      </c>
      <c r="G11049">
        <v>0</v>
      </c>
      <c r="H11049">
        <v>426</v>
      </c>
      <c r="I11049">
        <v>13.45</v>
      </c>
      <c r="J11049">
        <v>15.45</v>
      </c>
      <c r="K11049">
        <v>0</v>
      </c>
      <c r="L11049">
        <v>4.26</v>
      </c>
    </row>
    <row r="11050" spans="1:12" x14ac:dyDescent="0.25">
      <c r="A11050">
        <v>125012200</v>
      </c>
      <c r="C11050">
        <v>1</v>
      </c>
      <c r="D11050" t="s">
        <v>12019</v>
      </c>
      <c r="E11050">
        <v>1345</v>
      </c>
      <c r="F11050">
        <v>1545</v>
      </c>
      <c r="G11050">
        <v>0</v>
      </c>
      <c r="H11050">
        <v>426</v>
      </c>
      <c r="I11050">
        <v>13.45</v>
      </c>
      <c r="J11050">
        <v>15.45</v>
      </c>
      <c r="K11050">
        <v>0</v>
      </c>
      <c r="L11050">
        <v>4.26</v>
      </c>
    </row>
    <row r="11051" spans="1:12" x14ac:dyDescent="0.25">
      <c r="A11051">
        <v>125013100</v>
      </c>
      <c r="C11051">
        <v>1</v>
      </c>
      <c r="D11051" t="s">
        <v>12020</v>
      </c>
      <c r="E11051">
        <v>1345</v>
      </c>
      <c r="F11051">
        <v>1545</v>
      </c>
      <c r="G11051">
        <v>0</v>
      </c>
      <c r="H11051">
        <v>409</v>
      </c>
      <c r="I11051">
        <v>13.45</v>
      </c>
      <c r="J11051">
        <v>15.45</v>
      </c>
      <c r="K11051">
        <v>0</v>
      </c>
      <c r="L11051">
        <v>4.09</v>
      </c>
    </row>
    <row r="11052" spans="1:12" x14ac:dyDescent="0.25">
      <c r="A11052">
        <v>125013200</v>
      </c>
      <c r="C11052">
        <v>1</v>
      </c>
      <c r="D11052" t="s">
        <v>12021</v>
      </c>
      <c r="E11052">
        <v>1345</v>
      </c>
      <c r="F11052">
        <v>1545</v>
      </c>
      <c r="G11052">
        <v>0</v>
      </c>
      <c r="H11052">
        <v>409</v>
      </c>
      <c r="I11052">
        <v>13.45</v>
      </c>
      <c r="J11052">
        <v>15.45</v>
      </c>
      <c r="K11052">
        <v>0</v>
      </c>
      <c r="L11052">
        <v>4.09</v>
      </c>
    </row>
    <row r="11053" spans="1:12" x14ac:dyDescent="0.25">
      <c r="A11053">
        <v>125013300</v>
      </c>
      <c r="C11053">
        <v>1</v>
      </c>
      <c r="D11053" t="s">
        <v>12022</v>
      </c>
      <c r="E11053">
        <v>1345</v>
      </c>
      <c r="F11053">
        <v>1545</v>
      </c>
      <c r="G11053">
        <v>0</v>
      </c>
      <c r="H11053">
        <v>409</v>
      </c>
      <c r="I11053">
        <v>13.45</v>
      </c>
      <c r="J11053">
        <v>15.45</v>
      </c>
      <c r="K11053">
        <v>0</v>
      </c>
      <c r="L11053">
        <v>4.09</v>
      </c>
    </row>
    <row r="11054" spans="1:12" x14ac:dyDescent="0.25">
      <c r="A11054">
        <v>125013400</v>
      </c>
      <c r="C11054">
        <v>1</v>
      </c>
      <c r="D11054" t="s">
        <v>12023</v>
      </c>
      <c r="E11054">
        <v>1345</v>
      </c>
      <c r="F11054">
        <v>1545</v>
      </c>
      <c r="G11054">
        <v>0</v>
      </c>
      <c r="H11054">
        <v>409</v>
      </c>
      <c r="I11054">
        <v>13.45</v>
      </c>
      <c r="J11054">
        <v>15.45</v>
      </c>
      <c r="K11054">
        <v>0</v>
      </c>
      <c r="L11054">
        <v>4.09</v>
      </c>
    </row>
    <row r="11055" spans="1:12" x14ac:dyDescent="0.25">
      <c r="A11055">
        <v>125013500</v>
      </c>
      <c r="C11055">
        <v>1</v>
      </c>
      <c r="D11055" t="s">
        <v>12024</v>
      </c>
      <c r="E11055">
        <v>1345</v>
      </c>
      <c r="F11055">
        <v>1545</v>
      </c>
      <c r="G11055">
        <v>0</v>
      </c>
      <c r="H11055">
        <v>409</v>
      </c>
      <c r="I11055">
        <v>13.45</v>
      </c>
      <c r="J11055">
        <v>15.45</v>
      </c>
      <c r="K11055">
        <v>0</v>
      </c>
      <c r="L11055">
        <v>4.09</v>
      </c>
    </row>
    <row r="11056" spans="1:12" x14ac:dyDescent="0.25">
      <c r="A11056">
        <v>125013600</v>
      </c>
      <c r="C11056">
        <v>1</v>
      </c>
      <c r="D11056" t="s">
        <v>12025</v>
      </c>
      <c r="E11056">
        <v>1345</v>
      </c>
      <c r="F11056">
        <v>1545</v>
      </c>
      <c r="G11056">
        <v>0</v>
      </c>
      <c r="H11056">
        <v>409</v>
      </c>
      <c r="I11056">
        <v>13.45</v>
      </c>
      <c r="J11056">
        <v>15.45</v>
      </c>
      <c r="K11056">
        <v>0</v>
      </c>
      <c r="L11056">
        <v>4.09</v>
      </c>
    </row>
    <row r="11057" spans="1:12" x14ac:dyDescent="0.25">
      <c r="A11057">
        <v>125013700</v>
      </c>
      <c r="C11057">
        <v>1</v>
      </c>
      <c r="D11057" t="s">
        <v>12026</v>
      </c>
      <c r="E11057">
        <v>1345</v>
      </c>
      <c r="F11057">
        <v>1545</v>
      </c>
      <c r="G11057">
        <v>0</v>
      </c>
      <c r="H11057">
        <v>409</v>
      </c>
      <c r="I11057">
        <v>13.45</v>
      </c>
      <c r="J11057">
        <v>15.45</v>
      </c>
      <c r="K11057">
        <v>0</v>
      </c>
      <c r="L11057">
        <v>4.09</v>
      </c>
    </row>
    <row r="11058" spans="1:12" x14ac:dyDescent="0.25">
      <c r="A11058">
        <v>125013900</v>
      </c>
      <c r="C11058">
        <v>1</v>
      </c>
      <c r="D11058" t="s">
        <v>12027</v>
      </c>
      <c r="E11058">
        <v>1345</v>
      </c>
      <c r="F11058">
        <v>1545</v>
      </c>
      <c r="G11058">
        <v>0</v>
      </c>
      <c r="H11058">
        <v>409</v>
      </c>
      <c r="I11058">
        <v>13.45</v>
      </c>
      <c r="J11058">
        <v>15.45</v>
      </c>
      <c r="K11058">
        <v>0</v>
      </c>
      <c r="L11058">
        <v>4.09</v>
      </c>
    </row>
    <row r="11059" spans="1:12" x14ac:dyDescent="0.25">
      <c r="A11059">
        <v>125014000</v>
      </c>
      <c r="C11059">
        <v>1</v>
      </c>
      <c r="D11059" t="s">
        <v>12028</v>
      </c>
      <c r="E11059">
        <v>1345</v>
      </c>
      <c r="F11059">
        <v>1545</v>
      </c>
      <c r="G11059">
        <v>0</v>
      </c>
      <c r="H11059">
        <v>400</v>
      </c>
      <c r="I11059">
        <v>13.45</v>
      </c>
      <c r="J11059">
        <v>15.45</v>
      </c>
      <c r="K11059">
        <v>0</v>
      </c>
      <c r="L11059">
        <v>4</v>
      </c>
    </row>
    <row r="11060" spans="1:12" x14ac:dyDescent="0.25">
      <c r="A11060">
        <v>125015000</v>
      </c>
      <c r="C11060">
        <v>1</v>
      </c>
      <c r="D11060" t="s">
        <v>12029</v>
      </c>
      <c r="E11060">
        <v>1345</v>
      </c>
      <c r="F11060">
        <v>1545</v>
      </c>
      <c r="G11060">
        <v>0</v>
      </c>
      <c r="H11060">
        <v>411</v>
      </c>
      <c r="I11060">
        <v>13.45</v>
      </c>
      <c r="J11060">
        <v>15.45</v>
      </c>
      <c r="K11060">
        <v>0</v>
      </c>
      <c r="L11060">
        <v>4.1100000000000003</v>
      </c>
    </row>
    <row r="11061" spans="1:12" x14ac:dyDescent="0.25">
      <c r="A11061">
        <v>125019000</v>
      </c>
      <c r="C11061">
        <v>1</v>
      </c>
      <c r="D11061" t="s">
        <v>12030</v>
      </c>
      <c r="E11061">
        <v>1345</v>
      </c>
      <c r="F11061">
        <v>1545</v>
      </c>
      <c r="G11061">
        <v>0</v>
      </c>
      <c r="H11061">
        <v>500</v>
      </c>
      <c r="I11061">
        <v>13.45</v>
      </c>
      <c r="J11061">
        <v>15.45</v>
      </c>
      <c r="K11061">
        <v>0</v>
      </c>
      <c r="L11061">
        <v>5</v>
      </c>
    </row>
    <row r="11062" spans="1:12" x14ac:dyDescent="0.25">
      <c r="A11062">
        <v>125021000</v>
      </c>
      <c r="C11062">
        <v>1</v>
      </c>
      <c r="D11062" t="s">
        <v>12031</v>
      </c>
      <c r="E11062">
        <v>1345</v>
      </c>
      <c r="F11062">
        <v>1545</v>
      </c>
      <c r="G11062">
        <v>0</v>
      </c>
      <c r="H11062">
        <v>293</v>
      </c>
      <c r="I11062">
        <v>13.45</v>
      </c>
      <c r="J11062">
        <v>15.45</v>
      </c>
      <c r="K11062">
        <v>0</v>
      </c>
      <c r="L11062">
        <v>2.93</v>
      </c>
    </row>
    <row r="11063" spans="1:12" x14ac:dyDescent="0.25">
      <c r="A11063">
        <v>125022000</v>
      </c>
      <c r="C11063">
        <v>1</v>
      </c>
      <c r="D11063" t="s">
        <v>12032</v>
      </c>
      <c r="E11063">
        <v>1345</v>
      </c>
      <c r="F11063">
        <v>1545</v>
      </c>
      <c r="G11063">
        <v>0</v>
      </c>
      <c r="H11063">
        <v>325</v>
      </c>
      <c r="I11063">
        <v>13.45</v>
      </c>
      <c r="J11063">
        <v>15.45</v>
      </c>
      <c r="K11063">
        <v>0</v>
      </c>
      <c r="L11063">
        <v>3.25</v>
      </c>
    </row>
    <row r="11064" spans="1:12" x14ac:dyDescent="0.25">
      <c r="A11064">
        <v>125023000</v>
      </c>
      <c r="C11064">
        <v>1</v>
      </c>
      <c r="D11064" t="s">
        <v>12033</v>
      </c>
      <c r="E11064">
        <v>1345</v>
      </c>
      <c r="F11064">
        <v>1545</v>
      </c>
      <c r="G11064">
        <v>0</v>
      </c>
      <c r="H11064">
        <v>429</v>
      </c>
      <c r="I11064">
        <v>13.45</v>
      </c>
      <c r="J11064">
        <v>15.45</v>
      </c>
      <c r="K11064">
        <v>0</v>
      </c>
      <c r="L11064">
        <v>4.29</v>
      </c>
    </row>
    <row r="11065" spans="1:12" x14ac:dyDescent="0.25">
      <c r="A11065">
        <v>125029000</v>
      </c>
      <c r="C11065">
        <v>1</v>
      </c>
      <c r="D11065" t="s">
        <v>12034</v>
      </c>
      <c r="E11065">
        <v>1345</v>
      </c>
      <c r="F11065">
        <v>1545</v>
      </c>
      <c r="G11065">
        <v>0</v>
      </c>
      <c r="H11065">
        <v>429</v>
      </c>
      <c r="I11065">
        <v>13.45</v>
      </c>
      <c r="J11065">
        <v>15.45</v>
      </c>
      <c r="K11065">
        <v>0</v>
      </c>
      <c r="L11065">
        <v>4.29</v>
      </c>
    </row>
    <row r="11066" spans="1:12" x14ac:dyDescent="0.25">
      <c r="A11066">
        <v>125031000</v>
      </c>
      <c r="C11066">
        <v>1</v>
      </c>
      <c r="D11066" t="s">
        <v>12035</v>
      </c>
      <c r="E11066">
        <v>1345</v>
      </c>
      <c r="F11066">
        <v>1545</v>
      </c>
      <c r="G11066">
        <v>0</v>
      </c>
      <c r="H11066">
        <v>429</v>
      </c>
      <c r="I11066">
        <v>13.45</v>
      </c>
      <c r="J11066">
        <v>15.45</v>
      </c>
      <c r="K11066">
        <v>0</v>
      </c>
      <c r="L11066">
        <v>4.29</v>
      </c>
    </row>
    <row r="11067" spans="1:12" x14ac:dyDescent="0.25">
      <c r="A11067">
        <v>125032000</v>
      </c>
      <c r="C11067">
        <v>1</v>
      </c>
      <c r="D11067" t="s">
        <v>12036</v>
      </c>
      <c r="E11067">
        <v>1345</v>
      </c>
      <c r="F11067">
        <v>1545</v>
      </c>
      <c r="G11067">
        <v>0</v>
      </c>
      <c r="H11067">
        <v>399</v>
      </c>
      <c r="I11067">
        <v>13.45</v>
      </c>
      <c r="J11067">
        <v>15.45</v>
      </c>
      <c r="K11067">
        <v>0</v>
      </c>
      <c r="L11067">
        <v>3.99</v>
      </c>
    </row>
    <row r="11068" spans="1:12" x14ac:dyDescent="0.25">
      <c r="A11068">
        <v>125041100</v>
      </c>
      <c r="C11068">
        <v>1</v>
      </c>
      <c r="D11068" t="s">
        <v>12037</v>
      </c>
      <c r="E11068">
        <v>1345</v>
      </c>
      <c r="F11068">
        <v>1545</v>
      </c>
      <c r="G11068">
        <v>0</v>
      </c>
      <c r="H11068">
        <v>417</v>
      </c>
      <c r="I11068">
        <v>13.45</v>
      </c>
      <c r="J11068">
        <v>15.45</v>
      </c>
      <c r="K11068">
        <v>0</v>
      </c>
      <c r="L11068">
        <v>4.17</v>
      </c>
    </row>
    <row r="11069" spans="1:12" x14ac:dyDescent="0.25">
      <c r="A11069">
        <v>125041200</v>
      </c>
      <c r="C11069">
        <v>1</v>
      </c>
      <c r="D11069" t="s">
        <v>12038</v>
      </c>
      <c r="E11069">
        <v>1345</v>
      </c>
      <c r="F11069">
        <v>1545</v>
      </c>
      <c r="G11069">
        <v>0</v>
      </c>
      <c r="H11069">
        <v>200</v>
      </c>
      <c r="I11069">
        <v>13.45</v>
      </c>
      <c r="J11069">
        <v>15.45</v>
      </c>
      <c r="K11069">
        <v>0</v>
      </c>
      <c r="L11069">
        <v>2</v>
      </c>
    </row>
    <row r="11070" spans="1:12" x14ac:dyDescent="0.25">
      <c r="A11070">
        <v>125042100</v>
      </c>
      <c r="C11070">
        <v>1</v>
      </c>
      <c r="D11070" t="s">
        <v>12039</v>
      </c>
      <c r="E11070">
        <v>1345</v>
      </c>
      <c r="F11070">
        <v>1545</v>
      </c>
      <c r="G11070">
        <v>0</v>
      </c>
      <c r="H11070">
        <v>409</v>
      </c>
      <c r="I11070">
        <v>13.45</v>
      </c>
      <c r="J11070">
        <v>15.45</v>
      </c>
      <c r="K11070">
        <v>0</v>
      </c>
      <c r="L11070">
        <v>4.09</v>
      </c>
    </row>
    <row r="11071" spans="1:12" x14ac:dyDescent="0.25">
      <c r="A11071">
        <v>125042200</v>
      </c>
      <c r="C11071">
        <v>1</v>
      </c>
      <c r="D11071" t="s">
        <v>12040</v>
      </c>
      <c r="E11071">
        <v>1345</v>
      </c>
      <c r="F11071">
        <v>1545</v>
      </c>
      <c r="G11071">
        <v>0</v>
      </c>
      <c r="H11071">
        <v>200</v>
      </c>
      <c r="I11071">
        <v>13.45</v>
      </c>
      <c r="J11071">
        <v>15.45</v>
      </c>
      <c r="K11071">
        <v>0</v>
      </c>
      <c r="L11071">
        <v>2</v>
      </c>
    </row>
    <row r="11072" spans="1:12" x14ac:dyDescent="0.25">
      <c r="A11072">
        <v>125051100</v>
      </c>
      <c r="C11072">
        <v>1</v>
      </c>
      <c r="D11072" t="s">
        <v>12041</v>
      </c>
      <c r="E11072">
        <v>1345</v>
      </c>
      <c r="F11072">
        <v>1545</v>
      </c>
      <c r="G11072">
        <v>0</v>
      </c>
      <c r="H11072">
        <v>420</v>
      </c>
      <c r="I11072">
        <v>13.45</v>
      </c>
      <c r="J11072">
        <v>15.45</v>
      </c>
      <c r="K11072">
        <v>0</v>
      </c>
      <c r="L11072">
        <v>4.2</v>
      </c>
    </row>
    <row r="11073" spans="1:12" x14ac:dyDescent="0.25">
      <c r="A11073">
        <v>125051200</v>
      </c>
      <c r="C11073">
        <v>1</v>
      </c>
      <c r="D11073" t="s">
        <v>12042</v>
      </c>
      <c r="E11073">
        <v>1345</v>
      </c>
      <c r="F11073">
        <v>1545</v>
      </c>
      <c r="G11073">
        <v>0</v>
      </c>
      <c r="H11073">
        <v>424</v>
      </c>
      <c r="I11073">
        <v>13.45</v>
      </c>
      <c r="J11073">
        <v>15.45</v>
      </c>
      <c r="K11073">
        <v>0</v>
      </c>
      <c r="L11073">
        <v>4.24</v>
      </c>
    </row>
    <row r="11074" spans="1:12" x14ac:dyDescent="0.25">
      <c r="A11074">
        <v>125059000</v>
      </c>
      <c r="C11074">
        <v>1</v>
      </c>
      <c r="D11074" t="s">
        <v>12043</v>
      </c>
      <c r="E11074">
        <v>1345</v>
      </c>
      <c r="F11074">
        <v>1545</v>
      </c>
      <c r="G11074">
        <v>0</v>
      </c>
      <c r="H11074">
        <v>429</v>
      </c>
      <c r="I11074">
        <v>13.45</v>
      </c>
      <c r="J11074">
        <v>15.45</v>
      </c>
      <c r="K11074">
        <v>0</v>
      </c>
      <c r="L11074">
        <v>4.29</v>
      </c>
    </row>
    <row r="11075" spans="1:12" x14ac:dyDescent="0.25">
      <c r="A11075">
        <v>125060000</v>
      </c>
      <c r="C11075">
        <v>1</v>
      </c>
      <c r="D11075" t="s">
        <v>12044</v>
      </c>
      <c r="E11075">
        <v>1345</v>
      </c>
      <c r="F11075">
        <v>1545</v>
      </c>
      <c r="G11075">
        <v>0</v>
      </c>
      <c r="H11075">
        <v>200</v>
      </c>
      <c r="I11075">
        <v>13.45</v>
      </c>
      <c r="J11075">
        <v>15.45</v>
      </c>
      <c r="K11075">
        <v>0</v>
      </c>
      <c r="L11075">
        <v>2</v>
      </c>
    </row>
    <row r="11076" spans="1:12" x14ac:dyDescent="0.25">
      <c r="A11076">
        <v>125071000</v>
      </c>
      <c r="C11076">
        <v>1</v>
      </c>
      <c r="D11076" t="s">
        <v>12045</v>
      </c>
      <c r="E11076">
        <v>1345</v>
      </c>
      <c r="F11076">
        <v>1545</v>
      </c>
      <c r="G11076">
        <v>0</v>
      </c>
      <c r="H11076">
        <v>253</v>
      </c>
      <c r="I11076">
        <v>13.45</v>
      </c>
      <c r="J11076">
        <v>15.45</v>
      </c>
      <c r="K11076">
        <v>0</v>
      </c>
      <c r="L11076">
        <v>2.5299999999999998</v>
      </c>
    </row>
    <row r="11077" spans="1:12" x14ac:dyDescent="0.25">
      <c r="A11077">
        <v>125079000</v>
      </c>
      <c r="C11077">
        <v>1</v>
      </c>
      <c r="D11077" t="s">
        <v>12046</v>
      </c>
      <c r="E11077">
        <v>1345</v>
      </c>
      <c r="F11077">
        <v>1545</v>
      </c>
      <c r="G11077">
        <v>0</v>
      </c>
      <c r="H11077">
        <v>431</v>
      </c>
      <c r="I11077">
        <v>13.45</v>
      </c>
      <c r="J11077">
        <v>15.45</v>
      </c>
      <c r="K11077">
        <v>0</v>
      </c>
      <c r="L11077">
        <v>4.3099999999999996</v>
      </c>
    </row>
    <row r="11078" spans="1:12" x14ac:dyDescent="0.25">
      <c r="A11078">
        <v>125900000</v>
      </c>
      <c r="C11078">
        <v>1</v>
      </c>
      <c r="D11078" t="s">
        <v>12047</v>
      </c>
      <c r="E11078">
        <v>1345</v>
      </c>
      <c r="F11078">
        <v>1545</v>
      </c>
      <c r="G11078">
        <v>0</v>
      </c>
      <c r="H11078">
        <v>500</v>
      </c>
      <c r="I11078">
        <v>13.45</v>
      </c>
      <c r="J11078">
        <v>15.45</v>
      </c>
      <c r="K11078">
        <v>0</v>
      </c>
      <c r="L11078">
        <v>5</v>
      </c>
    </row>
    <row r="11079" spans="1:12" x14ac:dyDescent="0.25">
      <c r="A11079">
        <v>126011000</v>
      </c>
      <c r="C11079">
        <v>1</v>
      </c>
      <c r="D11079" t="s">
        <v>12048</v>
      </c>
      <c r="E11079">
        <v>1345</v>
      </c>
      <c r="F11079">
        <v>1545</v>
      </c>
      <c r="G11079">
        <v>0</v>
      </c>
      <c r="H11079">
        <v>401</v>
      </c>
      <c r="I11079">
        <v>13.45</v>
      </c>
      <c r="J11079">
        <v>15.45</v>
      </c>
      <c r="K11079">
        <v>0</v>
      </c>
      <c r="L11079">
        <v>4.01</v>
      </c>
    </row>
    <row r="11080" spans="1:12" x14ac:dyDescent="0.25">
      <c r="A11080">
        <v>126012000</v>
      </c>
      <c r="C11080">
        <v>1</v>
      </c>
      <c r="D11080" t="s">
        <v>12049</v>
      </c>
      <c r="E11080">
        <v>1345</v>
      </c>
      <c r="F11080">
        <v>1545</v>
      </c>
      <c r="G11080">
        <v>0</v>
      </c>
      <c r="H11080">
        <v>401</v>
      </c>
      <c r="I11080">
        <v>13.45</v>
      </c>
      <c r="J11080">
        <v>15.45</v>
      </c>
      <c r="K11080">
        <v>0</v>
      </c>
      <c r="L11080">
        <v>4.01</v>
      </c>
    </row>
    <row r="11081" spans="1:12" x14ac:dyDescent="0.25">
      <c r="A11081">
        <v>126013000</v>
      </c>
      <c r="C11081">
        <v>1</v>
      </c>
      <c r="D11081" t="s">
        <v>12050</v>
      </c>
      <c r="E11081">
        <v>1345</v>
      </c>
      <c r="F11081">
        <v>1545</v>
      </c>
      <c r="G11081">
        <v>0</v>
      </c>
      <c r="H11081">
        <v>401</v>
      </c>
      <c r="I11081">
        <v>13.45</v>
      </c>
      <c r="J11081">
        <v>15.45</v>
      </c>
      <c r="K11081">
        <v>0</v>
      </c>
      <c r="L11081">
        <v>4.01</v>
      </c>
    </row>
    <row r="11082" spans="1:12" x14ac:dyDescent="0.25">
      <c r="A11082">
        <v>126019000</v>
      </c>
      <c r="C11082">
        <v>1</v>
      </c>
      <c r="D11082" t="s">
        <v>12051</v>
      </c>
      <c r="E11082">
        <v>1345</v>
      </c>
      <c r="F11082">
        <v>1545</v>
      </c>
      <c r="G11082">
        <v>0</v>
      </c>
      <c r="H11082">
        <v>401</v>
      </c>
      <c r="I11082">
        <v>13.45</v>
      </c>
      <c r="J11082">
        <v>15.45</v>
      </c>
      <c r="K11082">
        <v>0</v>
      </c>
      <c r="L11082">
        <v>4.01</v>
      </c>
    </row>
    <row r="11083" spans="1:12" x14ac:dyDescent="0.25">
      <c r="A11083">
        <v>126021000</v>
      </c>
      <c r="C11083">
        <v>1</v>
      </c>
      <c r="D11083" t="s">
        <v>12052</v>
      </c>
      <c r="E11083">
        <v>1345</v>
      </c>
      <c r="F11083">
        <v>1545</v>
      </c>
      <c r="G11083">
        <v>0</v>
      </c>
      <c r="H11083">
        <v>384</v>
      </c>
      <c r="I11083">
        <v>13.45</v>
      </c>
      <c r="J11083">
        <v>15.45</v>
      </c>
      <c r="K11083">
        <v>0</v>
      </c>
      <c r="L11083">
        <v>3.84</v>
      </c>
    </row>
    <row r="11084" spans="1:12" x14ac:dyDescent="0.25">
      <c r="A11084">
        <v>126022000</v>
      </c>
      <c r="C11084">
        <v>1</v>
      </c>
      <c r="D11084" t="s">
        <v>12053</v>
      </c>
      <c r="E11084">
        <v>1345</v>
      </c>
      <c r="F11084">
        <v>1545</v>
      </c>
      <c r="G11084">
        <v>0</v>
      </c>
      <c r="H11084">
        <v>384</v>
      </c>
      <c r="I11084">
        <v>13.45</v>
      </c>
      <c r="J11084">
        <v>15.45</v>
      </c>
      <c r="K11084">
        <v>0</v>
      </c>
      <c r="L11084">
        <v>3.84</v>
      </c>
    </row>
    <row r="11085" spans="1:12" x14ac:dyDescent="0.25">
      <c r="A11085">
        <v>126023000</v>
      </c>
      <c r="C11085">
        <v>1</v>
      </c>
      <c r="D11085" t="s">
        <v>12054</v>
      </c>
      <c r="E11085">
        <v>1345</v>
      </c>
      <c r="F11085">
        <v>1545</v>
      </c>
      <c r="G11085">
        <v>0</v>
      </c>
      <c r="H11085">
        <v>363</v>
      </c>
      <c r="I11085">
        <v>13.45</v>
      </c>
      <c r="J11085">
        <v>15.45</v>
      </c>
      <c r="K11085">
        <v>0</v>
      </c>
      <c r="L11085">
        <v>3.63</v>
      </c>
    </row>
    <row r="11086" spans="1:12" x14ac:dyDescent="0.25">
      <c r="A11086">
        <v>126029000</v>
      </c>
      <c r="C11086">
        <v>1</v>
      </c>
      <c r="D11086" t="s">
        <v>12055</v>
      </c>
      <c r="E11086">
        <v>1345</v>
      </c>
      <c r="F11086">
        <v>1545</v>
      </c>
      <c r="G11086">
        <v>0</v>
      </c>
      <c r="H11086">
        <v>391</v>
      </c>
      <c r="I11086">
        <v>13.45</v>
      </c>
      <c r="J11086">
        <v>15.45</v>
      </c>
      <c r="K11086">
        <v>0</v>
      </c>
      <c r="L11086">
        <v>3.91</v>
      </c>
    </row>
    <row r="11087" spans="1:12" x14ac:dyDescent="0.25">
      <c r="A11087">
        <v>126030000</v>
      </c>
      <c r="C11087">
        <v>1</v>
      </c>
      <c r="D11087" t="s">
        <v>12056</v>
      </c>
      <c r="E11087">
        <v>1345</v>
      </c>
      <c r="F11087">
        <v>1545</v>
      </c>
      <c r="G11087">
        <v>0</v>
      </c>
      <c r="H11087">
        <v>432</v>
      </c>
      <c r="I11087">
        <v>13.45</v>
      </c>
      <c r="J11087">
        <v>15.45</v>
      </c>
      <c r="K11087">
        <v>0</v>
      </c>
      <c r="L11087">
        <v>4.32</v>
      </c>
    </row>
    <row r="11088" spans="1:12" x14ac:dyDescent="0.25">
      <c r="A11088">
        <v>126900000</v>
      </c>
      <c r="C11088">
        <v>1</v>
      </c>
      <c r="D11088" t="s">
        <v>12057</v>
      </c>
      <c r="E11088">
        <v>1345</v>
      </c>
      <c r="F11088">
        <v>1545</v>
      </c>
      <c r="G11088">
        <v>0</v>
      </c>
      <c r="H11088">
        <v>500</v>
      </c>
      <c r="I11088">
        <v>13.45</v>
      </c>
      <c r="J11088">
        <v>15.45</v>
      </c>
      <c r="K11088">
        <v>0</v>
      </c>
      <c r="L11088">
        <v>5</v>
      </c>
    </row>
    <row r="11089" spans="1:12" x14ac:dyDescent="0.25">
      <c r="A11089">
        <v>127011000</v>
      </c>
      <c r="C11089">
        <v>1</v>
      </c>
      <c r="D11089" t="s">
        <v>12058</v>
      </c>
      <c r="E11089">
        <v>1345</v>
      </c>
      <c r="F11089">
        <v>1545</v>
      </c>
      <c r="G11089">
        <v>0</v>
      </c>
      <c r="H11089">
        <v>408</v>
      </c>
      <c r="I11089">
        <v>13.45</v>
      </c>
      <c r="J11089">
        <v>15.45</v>
      </c>
      <c r="K11089">
        <v>0</v>
      </c>
      <c r="L11089">
        <v>4.08</v>
      </c>
    </row>
    <row r="11090" spans="1:12" x14ac:dyDescent="0.25">
      <c r="A11090">
        <v>127012000</v>
      </c>
      <c r="C11090">
        <v>1</v>
      </c>
      <c r="D11090" t="s">
        <v>12059</v>
      </c>
      <c r="E11090">
        <v>1345</v>
      </c>
      <c r="F11090">
        <v>1545</v>
      </c>
      <c r="G11090">
        <v>0</v>
      </c>
      <c r="H11090">
        <v>211</v>
      </c>
      <c r="I11090">
        <v>13.45</v>
      </c>
      <c r="J11090">
        <v>15.45</v>
      </c>
      <c r="K11090">
        <v>0</v>
      </c>
      <c r="L11090">
        <v>2.11</v>
      </c>
    </row>
    <row r="11091" spans="1:12" x14ac:dyDescent="0.25">
      <c r="A11091">
        <v>127013100</v>
      </c>
      <c r="C11091">
        <v>1</v>
      </c>
      <c r="D11091" t="s">
        <v>12060</v>
      </c>
      <c r="E11091">
        <v>1345</v>
      </c>
      <c r="F11091">
        <v>1545</v>
      </c>
      <c r="G11091">
        <v>0</v>
      </c>
      <c r="H11091">
        <v>408</v>
      </c>
      <c r="I11091">
        <v>13.45</v>
      </c>
      <c r="J11091">
        <v>15.45</v>
      </c>
      <c r="K11091">
        <v>0</v>
      </c>
      <c r="L11091">
        <v>4.08</v>
      </c>
    </row>
    <row r="11092" spans="1:12" x14ac:dyDescent="0.25">
      <c r="A11092">
        <v>127013200</v>
      </c>
      <c r="C11092">
        <v>1</v>
      </c>
      <c r="D11092" t="s">
        <v>12061</v>
      </c>
      <c r="E11092">
        <v>1345</v>
      </c>
      <c r="F11092">
        <v>1545</v>
      </c>
      <c r="G11092">
        <v>0</v>
      </c>
      <c r="H11092">
        <v>408</v>
      </c>
      <c r="I11092">
        <v>13.45</v>
      </c>
      <c r="J11092">
        <v>15.45</v>
      </c>
      <c r="K11092">
        <v>0</v>
      </c>
      <c r="L11092">
        <v>4.08</v>
      </c>
    </row>
    <row r="11093" spans="1:12" x14ac:dyDescent="0.25">
      <c r="A11093">
        <v>127013300</v>
      </c>
      <c r="C11093">
        <v>1</v>
      </c>
      <c r="D11093" t="s">
        <v>12062</v>
      </c>
      <c r="E11093">
        <v>1345</v>
      </c>
      <c r="F11093">
        <v>1545</v>
      </c>
      <c r="G11093">
        <v>0</v>
      </c>
      <c r="H11093">
        <v>408</v>
      </c>
      <c r="I11093">
        <v>13.45</v>
      </c>
      <c r="J11093">
        <v>15.45</v>
      </c>
      <c r="K11093">
        <v>0</v>
      </c>
      <c r="L11093">
        <v>4.08</v>
      </c>
    </row>
    <row r="11094" spans="1:12" x14ac:dyDescent="0.25">
      <c r="A11094">
        <v>127013900</v>
      </c>
      <c r="C11094">
        <v>1</v>
      </c>
      <c r="D11094" t="s">
        <v>12063</v>
      </c>
      <c r="E11094">
        <v>1345</v>
      </c>
      <c r="F11094">
        <v>1545</v>
      </c>
      <c r="G11094">
        <v>0</v>
      </c>
      <c r="H11094">
        <v>408</v>
      </c>
      <c r="I11094">
        <v>13.45</v>
      </c>
      <c r="J11094">
        <v>15.45</v>
      </c>
      <c r="K11094">
        <v>0</v>
      </c>
      <c r="L11094">
        <v>4.08</v>
      </c>
    </row>
    <row r="11095" spans="1:12" x14ac:dyDescent="0.25">
      <c r="A11095">
        <v>127014000</v>
      </c>
      <c r="C11095">
        <v>1</v>
      </c>
      <c r="D11095" t="s">
        <v>12064</v>
      </c>
      <c r="E11095">
        <v>1345</v>
      </c>
      <c r="F11095">
        <v>1545</v>
      </c>
      <c r="G11095">
        <v>0</v>
      </c>
      <c r="H11095">
        <v>408</v>
      </c>
      <c r="I11095">
        <v>13.45</v>
      </c>
      <c r="J11095">
        <v>15.45</v>
      </c>
      <c r="K11095">
        <v>0</v>
      </c>
      <c r="L11095">
        <v>4.08</v>
      </c>
    </row>
    <row r="11096" spans="1:12" x14ac:dyDescent="0.25">
      <c r="A11096">
        <v>127015000</v>
      </c>
      <c r="C11096">
        <v>1</v>
      </c>
      <c r="D11096" t="s">
        <v>12065</v>
      </c>
      <c r="E11096">
        <v>1345</v>
      </c>
      <c r="F11096">
        <v>1545</v>
      </c>
      <c r="G11096">
        <v>0</v>
      </c>
      <c r="H11096">
        <v>408</v>
      </c>
      <c r="I11096">
        <v>13.45</v>
      </c>
      <c r="J11096">
        <v>15.45</v>
      </c>
      <c r="K11096">
        <v>0</v>
      </c>
      <c r="L11096">
        <v>4.08</v>
      </c>
    </row>
    <row r="11097" spans="1:12" x14ac:dyDescent="0.25">
      <c r="A11097">
        <v>127019000</v>
      </c>
      <c r="C11097">
        <v>1</v>
      </c>
      <c r="D11097" t="s">
        <v>12066</v>
      </c>
      <c r="E11097">
        <v>1345</v>
      </c>
      <c r="F11097">
        <v>1545</v>
      </c>
      <c r="G11097">
        <v>0</v>
      </c>
      <c r="H11097">
        <v>408</v>
      </c>
      <c r="I11097">
        <v>13.45</v>
      </c>
      <c r="J11097">
        <v>15.45</v>
      </c>
      <c r="K11097">
        <v>0</v>
      </c>
      <c r="L11097">
        <v>4.08</v>
      </c>
    </row>
    <row r="11098" spans="1:12" x14ac:dyDescent="0.25">
      <c r="A11098">
        <v>127021000</v>
      </c>
      <c r="C11098">
        <v>1</v>
      </c>
      <c r="D11098" t="s">
        <v>12067</v>
      </c>
      <c r="E11098">
        <v>1345</v>
      </c>
      <c r="F11098">
        <v>1545</v>
      </c>
      <c r="G11098">
        <v>0</v>
      </c>
      <c r="H11098">
        <v>408</v>
      </c>
      <c r="I11098">
        <v>13.45</v>
      </c>
      <c r="J11098">
        <v>15.45</v>
      </c>
      <c r="K11098">
        <v>0</v>
      </c>
      <c r="L11098">
        <v>4.08</v>
      </c>
    </row>
    <row r="11099" spans="1:12" x14ac:dyDescent="0.25">
      <c r="A11099">
        <v>127022000</v>
      </c>
      <c r="C11099">
        <v>1</v>
      </c>
      <c r="D11099" t="s">
        <v>12068</v>
      </c>
      <c r="E11099">
        <v>1345</v>
      </c>
      <c r="F11099">
        <v>1545</v>
      </c>
      <c r="G11099">
        <v>0</v>
      </c>
      <c r="H11099">
        <v>408</v>
      </c>
      <c r="I11099">
        <v>13.45</v>
      </c>
      <c r="J11099">
        <v>15.45</v>
      </c>
      <c r="K11099">
        <v>0</v>
      </c>
      <c r="L11099">
        <v>4.08</v>
      </c>
    </row>
    <row r="11100" spans="1:12" x14ac:dyDescent="0.25">
      <c r="A11100">
        <v>127023000</v>
      </c>
      <c r="C11100">
        <v>1</v>
      </c>
      <c r="D11100" t="s">
        <v>12069</v>
      </c>
      <c r="E11100">
        <v>1345</v>
      </c>
      <c r="F11100">
        <v>1545</v>
      </c>
      <c r="G11100">
        <v>0</v>
      </c>
      <c r="H11100">
        <v>408</v>
      </c>
      <c r="I11100">
        <v>13.45</v>
      </c>
      <c r="J11100">
        <v>15.45</v>
      </c>
      <c r="K11100">
        <v>0</v>
      </c>
      <c r="L11100">
        <v>4.08</v>
      </c>
    </row>
    <row r="11101" spans="1:12" x14ac:dyDescent="0.25">
      <c r="A11101">
        <v>127029000</v>
      </c>
      <c r="C11101">
        <v>1</v>
      </c>
      <c r="D11101" t="s">
        <v>12070</v>
      </c>
      <c r="E11101">
        <v>1345</v>
      </c>
      <c r="F11101">
        <v>1545</v>
      </c>
      <c r="G11101">
        <v>0</v>
      </c>
      <c r="H11101">
        <v>408</v>
      </c>
      <c r="I11101">
        <v>13.45</v>
      </c>
      <c r="J11101">
        <v>15.45</v>
      </c>
      <c r="K11101">
        <v>0</v>
      </c>
      <c r="L11101">
        <v>4.08</v>
      </c>
    </row>
    <row r="11102" spans="1:12" x14ac:dyDescent="0.25">
      <c r="A11102">
        <v>127030000</v>
      </c>
      <c r="C11102">
        <v>1</v>
      </c>
      <c r="D11102" t="s">
        <v>12071</v>
      </c>
      <c r="E11102">
        <v>1345</v>
      </c>
      <c r="F11102">
        <v>1545</v>
      </c>
      <c r="G11102">
        <v>0</v>
      </c>
      <c r="H11102">
        <v>408</v>
      </c>
      <c r="I11102">
        <v>13.45</v>
      </c>
      <c r="J11102">
        <v>15.45</v>
      </c>
      <c r="K11102">
        <v>0</v>
      </c>
      <c r="L11102">
        <v>4.08</v>
      </c>
    </row>
    <row r="11103" spans="1:12" x14ac:dyDescent="0.25">
      <c r="A11103">
        <v>127040000</v>
      </c>
      <c r="C11103">
        <v>1</v>
      </c>
      <c r="D11103" t="s">
        <v>12072</v>
      </c>
      <c r="E11103">
        <v>1345</v>
      </c>
      <c r="F11103">
        <v>1545</v>
      </c>
      <c r="G11103">
        <v>0</v>
      </c>
      <c r="H11103">
        <v>408</v>
      </c>
      <c r="I11103">
        <v>13.45</v>
      </c>
      <c r="J11103">
        <v>15.45</v>
      </c>
      <c r="K11103">
        <v>0</v>
      </c>
      <c r="L11103">
        <v>4.08</v>
      </c>
    </row>
    <row r="11104" spans="1:12" x14ac:dyDescent="0.25">
      <c r="A11104">
        <v>127050000</v>
      </c>
      <c r="C11104">
        <v>1</v>
      </c>
      <c r="D11104" t="s">
        <v>12073</v>
      </c>
      <c r="E11104">
        <v>1345</v>
      </c>
      <c r="F11104">
        <v>1545</v>
      </c>
      <c r="G11104">
        <v>0</v>
      </c>
      <c r="H11104">
        <v>408</v>
      </c>
      <c r="I11104">
        <v>13.45</v>
      </c>
      <c r="J11104">
        <v>15.45</v>
      </c>
      <c r="K11104">
        <v>0</v>
      </c>
      <c r="L11104">
        <v>4.08</v>
      </c>
    </row>
    <row r="11105" spans="1:12" x14ac:dyDescent="0.25">
      <c r="A11105">
        <v>127900000</v>
      </c>
      <c r="C11105">
        <v>1</v>
      </c>
      <c r="D11105" t="s">
        <v>12074</v>
      </c>
      <c r="E11105">
        <v>1345</v>
      </c>
      <c r="F11105">
        <v>1545</v>
      </c>
      <c r="G11105">
        <v>0</v>
      </c>
      <c r="H11105">
        <v>500</v>
      </c>
      <c r="I11105">
        <v>13.45</v>
      </c>
      <c r="J11105">
        <v>15.45</v>
      </c>
      <c r="K11105">
        <v>0</v>
      </c>
      <c r="L11105">
        <v>5</v>
      </c>
    </row>
    <row r="11106" spans="1:12" x14ac:dyDescent="0.25">
      <c r="A11106">
        <v>101</v>
      </c>
      <c r="C11106">
        <v>2</v>
      </c>
      <c r="D11106" t="s">
        <v>12075</v>
      </c>
      <c r="E11106">
        <v>1345</v>
      </c>
      <c r="F11106">
        <v>1545</v>
      </c>
      <c r="G11106">
        <v>0</v>
      </c>
      <c r="H11106">
        <v>390</v>
      </c>
      <c r="I11106">
        <v>13.45</v>
      </c>
      <c r="J11106">
        <v>15.45</v>
      </c>
      <c r="K11106">
        <v>0</v>
      </c>
      <c r="L11106">
        <v>3.9</v>
      </c>
    </row>
    <row r="11107" spans="1:12" x14ac:dyDescent="0.25">
      <c r="A11107">
        <v>102</v>
      </c>
      <c r="C11107">
        <v>2</v>
      </c>
      <c r="D11107" t="s">
        <v>12076</v>
      </c>
      <c r="E11107">
        <v>1345</v>
      </c>
      <c r="F11107">
        <v>1545</v>
      </c>
      <c r="G11107">
        <v>0</v>
      </c>
      <c r="H11107">
        <v>390</v>
      </c>
      <c r="I11107">
        <v>13.45</v>
      </c>
      <c r="J11107">
        <v>15.45</v>
      </c>
      <c r="K11107">
        <v>0</v>
      </c>
      <c r="L11107">
        <v>3.9</v>
      </c>
    </row>
    <row r="11108" spans="1:12" x14ac:dyDescent="0.25">
      <c r="A11108">
        <v>103</v>
      </c>
      <c r="C11108">
        <v>2</v>
      </c>
      <c r="D11108" t="s">
        <v>12077</v>
      </c>
      <c r="E11108">
        <v>1345</v>
      </c>
      <c r="F11108">
        <v>1545</v>
      </c>
      <c r="G11108">
        <v>0</v>
      </c>
      <c r="H11108">
        <v>390</v>
      </c>
      <c r="I11108">
        <v>13.45</v>
      </c>
      <c r="J11108">
        <v>15.45</v>
      </c>
      <c r="K11108">
        <v>0</v>
      </c>
      <c r="L11108">
        <v>3.9</v>
      </c>
    </row>
    <row r="11109" spans="1:12" x14ac:dyDescent="0.25">
      <c r="A11109">
        <v>104</v>
      </c>
      <c r="C11109">
        <v>2</v>
      </c>
      <c r="D11109" t="s">
        <v>12078</v>
      </c>
      <c r="E11109">
        <v>1345</v>
      </c>
      <c r="F11109">
        <v>1545</v>
      </c>
      <c r="G11109">
        <v>0</v>
      </c>
      <c r="H11109">
        <v>210</v>
      </c>
      <c r="I11109">
        <v>13.45</v>
      </c>
      <c r="J11109">
        <v>15.45</v>
      </c>
      <c r="K11109">
        <v>0</v>
      </c>
      <c r="L11109">
        <v>2.1</v>
      </c>
    </row>
    <row r="11110" spans="1:12" x14ac:dyDescent="0.25">
      <c r="A11110">
        <v>105</v>
      </c>
      <c r="C11110">
        <v>2</v>
      </c>
      <c r="D11110" t="s">
        <v>12079</v>
      </c>
      <c r="E11110">
        <v>1345</v>
      </c>
      <c r="F11110">
        <v>1545</v>
      </c>
      <c r="G11110">
        <v>0</v>
      </c>
      <c r="H11110">
        <v>211</v>
      </c>
      <c r="I11110">
        <v>13.45</v>
      </c>
      <c r="J11110">
        <v>15.45</v>
      </c>
      <c r="K11110">
        <v>0</v>
      </c>
      <c r="L11110">
        <v>2.11</v>
      </c>
    </row>
    <row r="11111" spans="1:12" x14ac:dyDescent="0.25">
      <c r="A11111">
        <v>106</v>
      </c>
      <c r="C11111">
        <v>2</v>
      </c>
      <c r="D11111" t="s">
        <v>12080</v>
      </c>
      <c r="E11111">
        <v>1345</v>
      </c>
      <c r="F11111">
        <v>1545</v>
      </c>
      <c r="G11111">
        <v>0</v>
      </c>
      <c r="H11111">
        <v>391</v>
      </c>
      <c r="I11111">
        <v>13.45</v>
      </c>
      <c r="J11111">
        <v>15.45</v>
      </c>
      <c r="K11111">
        <v>0</v>
      </c>
      <c r="L11111">
        <v>3.91</v>
      </c>
    </row>
    <row r="11112" spans="1:12" x14ac:dyDescent="0.25">
      <c r="A11112">
        <v>107</v>
      </c>
      <c r="C11112">
        <v>2</v>
      </c>
      <c r="D11112" t="s">
        <v>12081</v>
      </c>
      <c r="E11112">
        <v>1345</v>
      </c>
      <c r="F11112">
        <v>1545</v>
      </c>
      <c r="G11112">
        <v>0</v>
      </c>
      <c r="H11112">
        <v>270</v>
      </c>
      <c r="I11112">
        <v>13.45</v>
      </c>
      <c r="J11112">
        <v>15.45</v>
      </c>
      <c r="K11112">
        <v>0</v>
      </c>
      <c r="L11112">
        <v>2.7</v>
      </c>
    </row>
    <row r="11113" spans="1:12" x14ac:dyDescent="0.25">
      <c r="A11113">
        <v>108</v>
      </c>
      <c r="C11113">
        <v>2</v>
      </c>
      <c r="D11113" t="s">
        <v>12082</v>
      </c>
      <c r="E11113">
        <v>1345</v>
      </c>
      <c r="F11113">
        <v>1545</v>
      </c>
      <c r="G11113">
        <v>0</v>
      </c>
      <c r="H11113">
        <v>391</v>
      </c>
      <c r="I11113">
        <v>13.45</v>
      </c>
      <c r="J11113">
        <v>15.45</v>
      </c>
      <c r="K11113">
        <v>0</v>
      </c>
      <c r="L11113">
        <v>3.91</v>
      </c>
    </row>
    <row r="11114" spans="1:12" x14ac:dyDescent="0.25">
      <c r="A11114">
        <v>201</v>
      </c>
      <c r="C11114">
        <v>2</v>
      </c>
      <c r="D11114" t="s">
        <v>12083</v>
      </c>
      <c r="E11114">
        <v>1345</v>
      </c>
      <c r="F11114">
        <v>1545</v>
      </c>
      <c r="G11114">
        <v>0</v>
      </c>
      <c r="H11114">
        <v>216</v>
      </c>
      <c r="I11114">
        <v>13.45</v>
      </c>
      <c r="J11114">
        <v>15.45</v>
      </c>
      <c r="K11114">
        <v>0</v>
      </c>
      <c r="L11114">
        <v>2.16</v>
      </c>
    </row>
    <row r="11115" spans="1:12" x14ac:dyDescent="0.25">
      <c r="A11115">
        <v>301</v>
      </c>
      <c r="C11115">
        <v>2</v>
      </c>
      <c r="D11115" t="s">
        <v>10039</v>
      </c>
      <c r="E11115">
        <v>1345</v>
      </c>
      <c r="F11115">
        <v>1545</v>
      </c>
      <c r="G11115">
        <v>0</v>
      </c>
      <c r="H11115">
        <v>366</v>
      </c>
      <c r="I11115">
        <v>13.45</v>
      </c>
      <c r="J11115">
        <v>15.45</v>
      </c>
      <c r="K11115">
        <v>0</v>
      </c>
      <c r="L11115">
        <v>3.66</v>
      </c>
    </row>
    <row r="11116" spans="1:12" x14ac:dyDescent="0.25">
      <c r="A11116">
        <v>302</v>
      </c>
      <c r="C11116">
        <v>2</v>
      </c>
      <c r="D11116" t="s">
        <v>12084</v>
      </c>
      <c r="E11116">
        <v>1345</v>
      </c>
      <c r="F11116">
        <v>1545</v>
      </c>
      <c r="G11116">
        <v>0</v>
      </c>
      <c r="H11116">
        <v>409</v>
      </c>
      <c r="I11116">
        <v>13.45</v>
      </c>
      <c r="J11116">
        <v>15.45</v>
      </c>
      <c r="K11116">
        <v>0</v>
      </c>
      <c r="L11116">
        <v>4.09</v>
      </c>
    </row>
    <row r="11117" spans="1:12" x14ac:dyDescent="0.25">
      <c r="A11117">
        <v>303</v>
      </c>
      <c r="C11117">
        <v>2</v>
      </c>
      <c r="D11117" t="s">
        <v>12085</v>
      </c>
      <c r="E11117">
        <v>1345</v>
      </c>
      <c r="F11117">
        <v>1545</v>
      </c>
      <c r="G11117">
        <v>0</v>
      </c>
      <c r="H11117">
        <v>442</v>
      </c>
      <c r="I11117">
        <v>13.45</v>
      </c>
      <c r="J11117">
        <v>15.45</v>
      </c>
      <c r="K11117">
        <v>0</v>
      </c>
      <c r="L11117">
        <v>4.42</v>
      </c>
    </row>
    <row r="11118" spans="1:12" x14ac:dyDescent="0.25">
      <c r="A11118">
        <v>304</v>
      </c>
      <c r="C11118">
        <v>2</v>
      </c>
      <c r="D11118" t="s">
        <v>12086</v>
      </c>
      <c r="E11118">
        <v>1345</v>
      </c>
      <c r="F11118">
        <v>1545</v>
      </c>
      <c r="G11118">
        <v>0</v>
      </c>
      <c r="H11118">
        <v>444</v>
      </c>
      <c r="I11118">
        <v>13.45</v>
      </c>
      <c r="J11118">
        <v>15.45</v>
      </c>
      <c r="K11118">
        <v>0</v>
      </c>
      <c r="L11118">
        <v>4.4400000000000004</v>
      </c>
    </row>
    <row r="11119" spans="1:12" x14ac:dyDescent="0.25">
      <c r="A11119">
        <v>305</v>
      </c>
      <c r="C11119">
        <v>2</v>
      </c>
      <c r="D11119" t="s">
        <v>12087</v>
      </c>
      <c r="E11119">
        <v>1345</v>
      </c>
      <c r="F11119">
        <v>1545</v>
      </c>
      <c r="G11119">
        <v>0</v>
      </c>
      <c r="H11119">
        <v>228</v>
      </c>
      <c r="I11119">
        <v>13.45</v>
      </c>
      <c r="J11119">
        <v>15.45</v>
      </c>
      <c r="K11119">
        <v>0</v>
      </c>
      <c r="L11119">
        <v>2.2799999999999998</v>
      </c>
    </row>
    <row r="11120" spans="1:12" x14ac:dyDescent="0.25">
      <c r="A11120">
        <v>401</v>
      </c>
      <c r="C11120">
        <v>2</v>
      </c>
      <c r="D11120" t="s">
        <v>10049</v>
      </c>
      <c r="E11120">
        <v>1345</v>
      </c>
      <c r="F11120">
        <v>1545</v>
      </c>
      <c r="G11120">
        <v>0</v>
      </c>
      <c r="H11120">
        <v>325</v>
      </c>
      <c r="I11120">
        <v>13.45</v>
      </c>
      <c r="J11120">
        <v>15.45</v>
      </c>
      <c r="K11120">
        <v>0</v>
      </c>
      <c r="L11120">
        <v>3.25</v>
      </c>
    </row>
    <row r="11121" spans="1:12" x14ac:dyDescent="0.25">
      <c r="A11121">
        <v>402</v>
      </c>
      <c r="C11121">
        <v>2</v>
      </c>
      <c r="D11121" t="s">
        <v>12088</v>
      </c>
      <c r="E11121">
        <v>1345</v>
      </c>
      <c r="F11121">
        <v>1545</v>
      </c>
      <c r="G11121">
        <v>0</v>
      </c>
      <c r="H11121">
        <v>330</v>
      </c>
      <c r="I11121">
        <v>13.45</v>
      </c>
      <c r="J11121">
        <v>15.45</v>
      </c>
      <c r="K11121">
        <v>0</v>
      </c>
      <c r="L11121">
        <v>3.3</v>
      </c>
    </row>
    <row r="11122" spans="1:12" x14ac:dyDescent="0.25">
      <c r="A11122">
        <v>403</v>
      </c>
      <c r="C11122">
        <v>2</v>
      </c>
      <c r="D11122" t="s">
        <v>12089</v>
      </c>
      <c r="E11122">
        <v>1345</v>
      </c>
      <c r="F11122">
        <v>1545</v>
      </c>
      <c r="G11122">
        <v>0</v>
      </c>
      <c r="H11122">
        <v>269</v>
      </c>
      <c r="I11122">
        <v>13.45</v>
      </c>
      <c r="J11122">
        <v>15.45</v>
      </c>
      <c r="K11122">
        <v>0</v>
      </c>
      <c r="L11122">
        <v>2.69</v>
      </c>
    </row>
    <row r="11123" spans="1:12" x14ac:dyDescent="0.25">
      <c r="A11123">
        <v>404</v>
      </c>
      <c r="C11123">
        <v>2</v>
      </c>
      <c r="D11123" t="s">
        <v>12090</v>
      </c>
      <c r="E11123">
        <v>1345</v>
      </c>
      <c r="F11123">
        <v>1545</v>
      </c>
      <c r="G11123">
        <v>0</v>
      </c>
      <c r="H11123">
        <v>212</v>
      </c>
      <c r="I11123">
        <v>13.45</v>
      </c>
      <c r="J11123">
        <v>15.45</v>
      </c>
      <c r="K11123">
        <v>0</v>
      </c>
      <c r="L11123">
        <v>2.12</v>
      </c>
    </row>
    <row r="11124" spans="1:12" x14ac:dyDescent="0.25">
      <c r="A11124">
        <v>405</v>
      </c>
      <c r="C11124">
        <v>2</v>
      </c>
      <c r="D11124" t="s">
        <v>10057</v>
      </c>
      <c r="E11124">
        <v>1345</v>
      </c>
      <c r="F11124">
        <v>1545</v>
      </c>
      <c r="G11124">
        <v>0</v>
      </c>
      <c r="H11124">
        <v>212</v>
      </c>
      <c r="I11124">
        <v>13.45</v>
      </c>
      <c r="J11124">
        <v>15.45</v>
      </c>
      <c r="K11124">
        <v>0</v>
      </c>
      <c r="L11124">
        <v>2.12</v>
      </c>
    </row>
    <row r="11125" spans="1:12" x14ac:dyDescent="0.25">
      <c r="A11125">
        <v>406</v>
      </c>
      <c r="C11125">
        <v>2</v>
      </c>
      <c r="D11125" t="s">
        <v>12091</v>
      </c>
      <c r="E11125">
        <v>1345</v>
      </c>
      <c r="F11125">
        <v>1545</v>
      </c>
      <c r="G11125">
        <v>0</v>
      </c>
      <c r="H11125">
        <v>209</v>
      </c>
      <c r="I11125">
        <v>13.45</v>
      </c>
      <c r="J11125">
        <v>15.45</v>
      </c>
      <c r="K11125">
        <v>0</v>
      </c>
      <c r="L11125">
        <v>2.09</v>
      </c>
    </row>
    <row r="11126" spans="1:12" x14ac:dyDescent="0.25">
      <c r="A11126">
        <v>407</v>
      </c>
      <c r="C11126">
        <v>2</v>
      </c>
      <c r="D11126" t="s">
        <v>12092</v>
      </c>
      <c r="E11126">
        <v>1345</v>
      </c>
      <c r="F11126">
        <v>1545</v>
      </c>
      <c r="G11126">
        <v>0</v>
      </c>
      <c r="H11126">
        <v>273</v>
      </c>
      <c r="I11126">
        <v>13.45</v>
      </c>
      <c r="J11126">
        <v>15.45</v>
      </c>
      <c r="K11126">
        <v>0</v>
      </c>
      <c r="L11126">
        <v>2.73</v>
      </c>
    </row>
    <row r="11127" spans="1:12" x14ac:dyDescent="0.25">
      <c r="A11127">
        <v>408</v>
      </c>
      <c r="C11127">
        <v>2</v>
      </c>
      <c r="D11127" t="s">
        <v>10063</v>
      </c>
      <c r="E11127">
        <v>1345</v>
      </c>
      <c r="F11127">
        <v>1545</v>
      </c>
      <c r="G11127">
        <v>0</v>
      </c>
      <c r="H11127">
        <v>214</v>
      </c>
      <c r="I11127">
        <v>13.45</v>
      </c>
      <c r="J11127">
        <v>15.45</v>
      </c>
      <c r="K11127">
        <v>0</v>
      </c>
      <c r="L11127">
        <v>2.14</v>
      </c>
    </row>
    <row r="11128" spans="1:12" x14ac:dyDescent="0.25">
      <c r="A11128">
        <v>409</v>
      </c>
      <c r="C11128">
        <v>2</v>
      </c>
      <c r="D11128" t="s">
        <v>12093</v>
      </c>
      <c r="E11128">
        <v>1345</v>
      </c>
      <c r="F11128">
        <v>1545</v>
      </c>
      <c r="G11128">
        <v>0</v>
      </c>
      <c r="H11128">
        <v>214</v>
      </c>
      <c r="I11128">
        <v>13.45</v>
      </c>
      <c r="J11128">
        <v>15.45</v>
      </c>
      <c r="K11128">
        <v>0</v>
      </c>
      <c r="L11128">
        <v>2.14</v>
      </c>
    </row>
    <row r="11129" spans="1:12" x14ac:dyDescent="0.25">
      <c r="A11129">
        <v>410</v>
      </c>
      <c r="C11129">
        <v>2</v>
      </c>
      <c r="D11129" t="s">
        <v>12094</v>
      </c>
      <c r="E11129">
        <v>1345</v>
      </c>
      <c r="F11129">
        <v>1545</v>
      </c>
      <c r="G11129">
        <v>0</v>
      </c>
      <c r="H11129">
        <v>211</v>
      </c>
      <c r="I11129">
        <v>13.45</v>
      </c>
      <c r="J11129">
        <v>15.45</v>
      </c>
      <c r="K11129">
        <v>0</v>
      </c>
      <c r="L11129">
        <v>2.11</v>
      </c>
    </row>
    <row r="11130" spans="1:12" x14ac:dyDescent="0.25">
      <c r="A11130">
        <v>411</v>
      </c>
      <c r="C11130">
        <v>2</v>
      </c>
      <c r="D11130" t="s">
        <v>12095</v>
      </c>
      <c r="E11130">
        <v>1345</v>
      </c>
      <c r="F11130">
        <v>1545</v>
      </c>
      <c r="G11130">
        <v>0</v>
      </c>
      <c r="H11130">
        <v>211</v>
      </c>
      <c r="I11130">
        <v>13.45</v>
      </c>
      <c r="J11130">
        <v>15.45</v>
      </c>
      <c r="K11130">
        <v>0</v>
      </c>
      <c r="L11130">
        <v>2.11</v>
      </c>
    </row>
    <row r="11131" spans="1:12" x14ac:dyDescent="0.25">
      <c r="A11131">
        <v>412</v>
      </c>
      <c r="C11131">
        <v>2</v>
      </c>
      <c r="D11131" t="s">
        <v>10071</v>
      </c>
      <c r="E11131">
        <v>1345</v>
      </c>
      <c r="F11131">
        <v>1545</v>
      </c>
      <c r="G11131">
        <v>0</v>
      </c>
      <c r="H11131">
        <v>213</v>
      </c>
      <c r="I11131">
        <v>13.45</v>
      </c>
      <c r="J11131">
        <v>15.45</v>
      </c>
      <c r="K11131">
        <v>0</v>
      </c>
      <c r="L11131">
        <v>2.13</v>
      </c>
    </row>
    <row r="11132" spans="1:12" x14ac:dyDescent="0.25">
      <c r="A11132">
        <v>413</v>
      </c>
      <c r="C11132">
        <v>2</v>
      </c>
      <c r="D11132" t="s">
        <v>12096</v>
      </c>
      <c r="E11132">
        <v>1345</v>
      </c>
      <c r="F11132">
        <v>1545</v>
      </c>
      <c r="G11132">
        <v>0</v>
      </c>
      <c r="H11132">
        <v>271</v>
      </c>
      <c r="I11132">
        <v>13.45</v>
      </c>
      <c r="J11132">
        <v>15.45</v>
      </c>
      <c r="K11132">
        <v>0</v>
      </c>
      <c r="L11132">
        <v>2.71</v>
      </c>
    </row>
    <row r="11133" spans="1:12" x14ac:dyDescent="0.25">
      <c r="A11133">
        <v>414</v>
      </c>
      <c r="C11133">
        <v>2</v>
      </c>
      <c r="D11133" t="s">
        <v>12097</v>
      </c>
      <c r="E11133">
        <v>1345</v>
      </c>
      <c r="F11133">
        <v>1545</v>
      </c>
      <c r="G11133">
        <v>0</v>
      </c>
      <c r="H11133">
        <v>204</v>
      </c>
      <c r="I11133">
        <v>13.45</v>
      </c>
      <c r="J11133">
        <v>15.45</v>
      </c>
      <c r="K11133">
        <v>0</v>
      </c>
      <c r="L11133">
        <v>2.04</v>
      </c>
    </row>
    <row r="11134" spans="1:12" x14ac:dyDescent="0.25">
      <c r="A11134">
        <v>415</v>
      </c>
      <c r="C11134">
        <v>2</v>
      </c>
      <c r="D11134" t="s">
        <v>12098</v>
      </c>
      <c r="E11134">
        <v>1345</v>
      </c>
      <c r="F11134">
        <v>1545</v>
      </c>
      <c r="G11134">
        <v>0</v>
      </c>
      <c r="H11134">
        <v>214</v>
      </c>
      <c r="I11134">
        <v>13.45</v>
      </c>
      <c r="J11134">
        <v>15.45</v>
      </c>
      <c r="K11134">
        <v>0</v>
      </c>
      <c r="L11134">
        <v>2.14</v>
      </c>
    </row>
    <row r="11135" spans="1:12" x14ac:dyDescent="0.25">
      <c r="A11135">
        <v>416</v>
      </c>
      <c r="C11135">
        <v>2</v>
      </c>
      <c r="D11135" t="s">
        <v>10079</v>
      </c>
      <c r="E11135">
        <v>1345</v>
      </c>
      <c r="F11135">
        <v>1545</v>
      </c>
      <c r="G11135">
        <v>0</v>
      </c>
      <c r="H11135">
        <v>274</v>
      </c>
      <c r="I11135">
        <v>13.45</v>
      </c>
      <c r="J11135">
        <v>15.45</v>
      </c>
      <c r="K11135">
        <v>0</v>
      </c>
      <c r="L11135">
        <v>2.74</v>
      </c>
    </row>
    <row r="11136" spans="1:12" x14ac:dyDescent="0.25">
      <c r="A11136">
        <v>417</v>
      </c>
      <c r="C11136">
        <v>2</v>
      </c>
      <c r="D11136" t="s">
        <v>12099</v>
      </c>
      <c r="E11136">
        <v>1345</v>
      </c>
      <c r="F11136">
        <v>1545</v>
      </c>
      <c r="G11136">
        <v>0</v>
      </c>
      <c r="H11136">
        <v>207</v>
      </c>
      <c r="I11136">
        <v>13.45</v>
      </c>
      <c r="J11136">
        <v>15.45</v>
      </c>
      <c r="K11136">
        <v>0</v>
      </c>
      <c r="L11136">
        <v>2.0699999999999998</v>
      </c>
    </row>
    <row r="11137" spans="1:12" x14ac:dyDescent="0.25">
      <c r="A11137">
        <v>418</v>
      </c>
      <c r="C11137">
        <v>2</v>
      </c>
      <c r="D11137" t="s">
        <v>12100</v>
      </c>
      <c r="E11137">
        <v>1345</v>
      </c>
      <c r="F11137">
        <v>1545</v>
      </c>
      <c r="G11137">
        <v>0</v>
      </c>
      <c r="H11137">
        <v>215</v>
      </c>
      <c r="I11137">
        <v>13.45</v>
      </c>
      <c r="J11137">
        <v>15.45</v>
      </c>
      <c r="K11137">
        <v>0</v>
      </c>
      <c r="L11137">
        <v>2.15</v>
      </c>
    </row>
    <row r="11138" spans="1:12" x14ac:dyDescent="0.25">
      <c r="A11138">
        <v>419</v>
      </c>
      <c r="C11138">
        <v>2</v>
      </c>
      <c r="D11138" t="s">
        <v>12101</v>
      </c>
      <c r="E11138">
        <v>1345</v>
      </c>
      <c r="F11138">
        <v>1545</v>
      </c>
      <c r="G11138">
        <v>0</v>
      </c>
      <c r="H11138">
        <v>208</v>
      </c>
      <c r="I11138">
        <v>13.45</v>
      </c>
      <c r="J11138">
        <v>15.45</v>
      </c>
      <c r="K11138">
        <v>0</v>
      </c>
      <c r="L11138">
        <v>2.08</v>
      </c>
    </row>
    <row r="11139" spans="1:12" x14ac:dyDescent="0.25">
      <c r="A11139">
        <v>420</v>
      </c>
      <c r="C11139">
        <v>2</v>
      </c>
      <c r="D11139" t="s">
        <v>12102</v>
      </c>
      <c r="E11139">
        <v>1345</v>
      </c>
      <c r="F11139">
        <v>1545</v>
      </c>
      <c r="G11139">
        <v>0</v>
      </c>
      <c r="H11139">
        <v>280</v>
      </c>
      <c r="I11139">
        <v>13.45</v>
      </c>
      <c r="J11139">
        <v>15.45</v>
      </c>
      <c r="K11139">
        <v>0</v>
      </c>
      <c r="L11139">
        <v>2.8</v>
      </c>
    </row>
    <row r="11140" spans="1:12" x14ac:dyDescent="0.25">
      <c r="A11140">
        <v>421</v>
      </c>
      <c r="C11140">
        <v>2</v>
      </c>
      <c r="D11140" t="s">
        <v>12103</v>
      </c>
      <c r="E11140">
        <v>1345</v>
      </c>
      <c r="F11140">
        <v>1545</v>
      </c>
      <c r="G11140">
        <v>0</v>
      </c>
      <c r="H11140">
        <v>215</v>
      </c>
      <c r="I11140">
        <v>13.45</v>
      </c>
      <c r="J11140">
        <v>15.45</v>
      </c>
      <c r="K11140">
        <v>0</v>
      </c>
      <c r="L11140">
        <v>2.15</v>
      </c>
    </row>
    <row r="11141" spans="1:12" x14ac:dyDescent="0.25">
      <c r="A11141">
        <v>422</v>
      </c>
      <c r="C11141">
        <v>2</v>
      </c>
      <c r="D11141" t="s">
        <v>12104</v>
      </c>
      <c r="E11141">
        <v>1345</v>
      </c>
      <c r="F11141">
        <v>1545</v>
      </c>
      <c r="G11141">
        <v>0</v>
      </c>
      <c r="H11141">
        <v>214</v>
      </c>
      <c r="I11141">
        <v>13.45</v>
      </c>
      <c r="J11141">
        <v>15.45</v>
      </c>
      <c r="K11141">
        <v>0</v>
      </c>
      <c r="L11141">
        <v>2.14</v>
      </c>
    </row>
    <row r="11142" spans="1:12" x14ac:dyDescent="0.25">
      <c r="A11142">
        <v>423</v>
      </c>
      <c r="C11142">
        <v>2</v>
      </c>
      <c r="D11142" t="s">
        <v>12105</v>
      </c>
      <c r="E11142">
        <v>1345</v>
      </c>
      <c r="F11142">
        <v>1545</v>
      </c>
      <c r="G11142">
        <v>0</v>
      </c>
      <c r="H11142">
        <v>215</v>
      </c>
      <c r="I11142">
        <v>13.45</v>
      </c>
      <c r="J11142">
        <v>15.45</v>
      </c>
      <c r="K11142">
        <v>0</v>
      </c>
      <c r="L11142">
        <v>2.15</v>
      </c>
    </row>
    <row r="11143" spans="1:12" x14ac:dyDescent="0.25">
      <c r="A11143">
        <v>501</v>
      </c>
      <c r="C11143">
        <v>2</v>
      </c>
      <c r="D11143" t="s">
        <v>12106</v>
      </c>
      <c r="E11143">
        <v>1345</v>
      </c>
      <c r="F11143">
        <v>1545</v>
      </c>
      <c r="G11143">
        <v>0</v>
      </c>
      <c r="H11143">
        <v>219</v>
      </c>
      <c r="I11143">
        <v>13.45</v>
      </c>
      <c r="J11143">
        <v>15.45</v>
      </c>
      <c r="K11143">
        <v>0</v>
      </c>
      <c r="L11143">
        <v>2.19</v>
      </c>
    </row>
    <row r="11144" spans="1:12" x14ac:dyDescent="0.25">
      <c r="A11144">
        <v>502</v>
      </c>
      <c r="C11144">
        <v>2</v>
      </c>
      <c r="D11144" t="s">
        <v>12107</v>
      </c>
      <c r="E11144">
        <v>1345</v>
      </c>
      <c r="F11144">
        <v>1545</v>
      </c>
      <c r="G11144">
        <v>0</v>
      </c>
      <c r="H11144">
        <v>218</v>
      </c>
      <c r="I11144">
        <v>13.45</v>
      </c>
      <c r="J11144">
        <v>15.45</v>
      </c>
      <c r="K11144">
        <v>0</v>
      </c>
      <c r="L11144">
        <v>2.1800000000000002</v>
      </c>
    </row>
    <row r="11145" spans="1:12" x14ac:dyDescent="0.25">
      <c r="A11145">
        <v>503</v>
      </c>
      <c r="C11145">
        <v>2</v>
      </c>
      <c r="D11145" t="s">
        <v>12108</v>
      </c>
      <c r="E11145">
        <v>1345</v>
      </c>
      <c r="F11145">
        <v>1545</v>
      </c>
      <c r="G11145">
        <v>0</v>
      </c>
      <c r="H11145">
        <v>219</v>
      </c>
      <c r="I11145">
        <v>13.45</v>
      </c>
      <c r="J11145">
        <v>15.45</v>
      </c>
      <c r="K11145">
        <v>0</v>
      </c>
      <c r="L11145">
        <v>2.19</v>
      </c>
    </row>
    <row r="11146" spans="1:12" x14ac:dyDescent="0.25">
      <c r="A11146">
        <v>504</v>
      </c>
      <c r="C11146">
        <v>2</v>
      </c>
      <c r="D11146" t="s">
        <v>12100</v>
      </c>
      <c r="E11146">
        <v>1345</v>
      </c>
      <c r="F11146">
        <v>1545</v>
      </c>
      <c r="G11146">
        <v>0</v>
      </c>
      <c r="H11146">
        <v>219</v>
      </c>
      <c r="I11146">
        <v>13.45</v>
      </c>
      <c r="J11146">
        <v>15.45</v>
      </c>
      <c r="K11146">
        <v>0</v>
      </c>
      <c r="L11146">
        <v>2.19</v>
      </c>
    </row>
    <row r="11147" spans="1:12" x14ac:dyDescent="0.25">
      <c r="A11147">
        <v>505</v>
      </c>
      <c r="C11147">
        <v>2</v>
      </c>
      <c r="D11147" t="s">
        <v>12109</v>
      </c>
      <c r="E11147">
        <v>1345</v>
      </c>
      <c r="F11147">
        <v>1545</v>
      </c>
      <c r="G11147">
        <v>0</v>
      </c>
      <c r="H11147">
        <v>213</v>
      </c>
      <c r="I11147">
        <v>13.45</v>
      </c>
      <c r="J11147">
        <v>15.45</v>
      </c>
      <c r="K11147">
        <v>0</v>
      </c>
      <c r="L11147">
        <v>2.13</v>
      </c>
    </row>
    <row r="11148" spans="1:12" x14ac:dyDescent="0.25">
      <c r="A11148">
        <v>506</v>
      </c>
      <c r="C11148">
        <v>2</v>
      </c>
      <c r="D11148" t="s">
        <v>12102</v>
      </c>
      <c r="E11148">
        <v>1345</v>
      </c>
      <c r="F11148">
        <v>1545</v>
      </c>
      <c r="G11148">
        <v>0</v>
      </c>
      <c r="H11148">
        <v>282</v>
      </c>
      <c r="I11148">
        <v>13.45</v>
      </c>
      <c r="J11148">
        <v>15.45</v>
      </c>
      <c r="K11148">
        <v>0</v>
      </c>
      <c r="L11148">
        <v>2.82</v>
      </c>
    </row>
    <row r="11149" spans="1:12" x14ac:dyDescent="0.25">
      <c r="A11149">
        <v>507</v>
      </c>
      <c r="C11149">
        <v>2</v>
      </c>
      <c r="D11149" t="s">
        <v>12103</v>
      </c>
      <c r="E11149">
        <v>1345</v>
      </c>
      <c r="F11149">
        <v>1545</v>
      </c>
      <c r="G11149">
        <v>0</v>
      </c>
      <c r="H11149">
        <v>227</v>
      </c>
      <c r="I11149">
        <v>13.45</v>
      </c>
      <c r="J11149">
        <v>15.45</v>
      </c>
      <c r="K11149">
        <v>0</v>
      </c>
      <c r="L11149">
        <v>2.27</v>
      </c>
    </row>
    <row r="11150" spans="1:12" x14ac:dyDescent="0.25">
      <c r="A11150">
        <v>508</v>
      </c>
      <c r="C11150">
        <v>2</v>
      </c>
      <c r="D11150" t="s">
        <v>12110</v>
      </c>
      <c r="E11150">
        <v>1345</v>
      </c>
      <c r="F11150">
        <v>1545</v>
      </c>
      <c r="G11150">
        <v>0</v>
      </c>
      <c r="H11150">
        <v>224</v>
      </c>
      <c r="I11150">
        <v>13.45</v>
      </c>
      <c r="J11150">
        <v>15.45</v>
      </c>
      <c r="K11150">
        <v>0</v>
      </c>
      <c r="L11150">
        <v>2.2400000000000002</v>
      </c>
    </row>
    <row r="11151" spans="1:12" x14ac:dyDescent="0.25">
      <c r="A11151">
        <v>509</v>
      </c>
      <c r="C11151">
        <v>2</v>
      </c>
      <c r="D11151" t="s">
        <v>12111</v>
      </c>
      <c r="E11151">
        <v>1345</v>
      </c>
      <c r="F11151">
        <v>1545</v>
      </c>
      <c r="G11151">
        <v>0</v>
      </c>
      <c r="H11151">
        <v>224</v>
      </c>
      <c r="I11151">
        <v>13.45</v>
      </c>
      <c r="J11151">
        <v>15.45</v>
      </c>
      <c r="K11151">
        <v>0</v>
      </c>
      <c r="L11151">
        <v>2.2400000000000002</v>
      </c>
    </row>
    <row r="11152" spans="1:12" x14ac:dyDescent="0.25">
      <c r="A11152">
        <v>601</v>
      </c>
      <c r="C11152">
        <v>2</v>
      </c>
      <c r="D11152" t="s">
        <v>12112</v>
      </c>
      <c r="E11152">
        <v>1345</v>
      </c>
      <c r="F11152">
        <v>1545</v>
      </c>
      <c r="G11152">
        <v>0</v>
      </c>
      <c r="H11152">
        <v>384</v>
      </c>
      <c r="I11152">
        <v>13.45</v>
      </c>
      <c r="J11152">
        <v>15.45</v>
      </c>
      <c r="K11152">
        <v>0</v>
      </c>
      <c r="L11152">
        <v>3.84</v>
      </c>
    </row>
    <row r="11153" spans="1:12" x14ac:dyDescent="0.25">
      <c r="A11153">
        <v>602</v>
      </c>
      <c r="C11153">
        <v>2</v>
      </c>
      <c r="D11153" t="s">
        <v>12113</v>
      </c>
      <c r="E11153">
        <v>1345</v>
      </c>
      <c r="F11153">
        <v>1545</v>
      </c>
      <c r="G11153">
        <v>0</v>
      </c>
      <c r="H11153">
        <v>391</v>
      </c>
      <c r="I11153">
        <v>13.45</v>
      </c>
      <c r="J11153">
        <v>15.45</v>
      </c>
      <c r="K11153">
        <v>0</v>
      </c>
      <c r="L11153">
        <v>3.91</v>
      </c>
    </row>
    <row r="11154" spans="1:12" x14ac:dyDescent="0.25">
      <c r="A11154">
        <v>603</v>
      </c>
      <c r="C11154">
        <v>2</v>
      </c>
      <c r="D11154" t="s">
        <v>12114</v>
      </c>
      <c r="E11154">
        <v>1345</v>
      </c>
      <c r="F11154">
        <v>1545</v>
      </c>
      <c r="G11154">
        <v>0</v>
      </c>
      <c r="H11154">
        <v>390</v>
      </c>
      <c r="I11154">
        <v>13.45</v>
      </c>
      <c r="J11154">
        <v>15.45</v>
      </c>
      <c r="K11154">
        <v>0</v>
      </c>
      <c r="L11154">
        <v>3.9</v>
      </c>
    </row>
    <row r="11155" spans="1:12" x14ac:dyDescent="0.25">
      <c r="A11155">
        <v>604</v>
      </c>
      <c r="C11155">
        <v>2</v>
      </c>
      <c r="D11155" t="s">
        <v>12115</v>
      </c>
      <c r="E11155">
        <v>1345</v>
      </c>
      <c r="F11155">
        <v>1545</v>
      </c>
      <c r="G11155">
        <v>0</v>
      </c>
      <c r="H11155">
        <v>301</v>
      </c>
      <c r="I11155">
        <v>13.45</v>
      </c>
      <c r="J11155">
        <v>15.45</v>
      </c>
      <c r="K11155">
        <v>0</v>
      </c>
      <c r="L11155">
        <v>3.01</v>
      </c>
    </row>
    <row r="11156" spans="1:12" x14ac:dyDescent="0.25">
      <c r="A11156">
        <v>605</v>
      </c>
      <c r="C11156">
        <v>2</v>
      </c>
      <c r="D11156" t="s">
        <v>12116</v>
      </c>
      <c r="E11156">
        <v>1345</v>
      </c>
      <c r="F11156">
        <v>1545</v>
      </c>
      <c r="G11156">
        <v>0</v>
      </c>
      <c r="H11156">
        <v>425</v>
      </c>
      <c r="I11156">
        <v>13.45</v>
      </c>
      <c r="J11156">
        <v>15.45</v>
      </c>
      <c r="K11156">
        <v>0</v>
      </c>
      <c r="L11156">
        <v>4.25</v>
      </c>
    </row>
    <row r="11157" spans="1:12" x14ac:dyDescent="0.25">
      <c r="A11157">
        <v>701</v>
      </c>
      <c r="C11157">
        <v>2</v>
      </c>
      <c r="D11157" t="s">
        <v>12117</v>
      </c>
      <c r="E11157">
        <v>1345</v>
      </c>
      <c r="F11157">
        <v>1545</v>
      </c>
      <c r="G11157">
        <v>0</v>
      </c>
      <c r="H11157">
        <v>419</v>
      </c>
      <c r="I11157">
        <v>13.45</v>
      </c>
      <c r="J11157">
        <v>15.45</v>
      </c>
      <c r="K11157">
        <v>0</v>
      </c>
      <c r="L11157">
        <v>4.1900000000000004</v>
      </c>
    </row>
    <row r="11158" spans="1:12" x14ac:dyDescent="0.25">
      <c r="A11158">
        <v>702</v>
      </c>
      <c r="C11158">
        <v>2</v>
      </c>
      <c r="D11158" t="s">
        <v>12118</v>
      </c>
      <c r="E11158">
        <v>1345</v>
      </c>
      <c r="F11158">
        <v>1545</v>
      </c>
      <c r="G11158">
        <v>0</v>
      </c>
      <c r="H11158">
        <v>433</v>
      </c>
      <c r="I11158">
        <v>13.45</v>
      </c>
      <c r="J11158">
        <v>15.45</v>
      </c>
      <c r="K11158">
        <v>0</v>
      </c>
      <c r="L11158">
        <v>4.33</v>
      </c>
    </row>
    <row r="11159" spans="1:12" x14ac:dyDescent="0.25">
      <c r="A11159">
        <v>703</v>
      </c>
      <c r="C11159">
        <v>2</v>
      </c>
      <c r="D11159" t="s">
        <v>12119</v>
      </c>
      <c r="E11159">
        <v>1345</v>
      </c>
      <c r="F11159">
        <v>1545</v>
      </c>
      <c r="G11159">
        <v>0</v>
      </c>
      <c r="H11159">
        <v>426</v>
      </c>
      <c r="I11159">
        <v>13.45</v>
      </c>
      <c r="J11159">
        <v>15.45</v>
      </c>
      <c r="K11159">
        <v>0</v>
      </c>
      <c r="L11159">
        <v>4.26</v>
      </c>
    </row>
    <row r="11160" spans="1:12" x14ac:dyDescent="0.25">
      <c r="A11160">
        <v>704</v>
      </c>
      <c r="C11160">
        <v>2</v>
      </c>
      <c r="D11160" t="s">
        <v>12120</v>
      </c>
      <c r="E11160">
        <v>1345</v>
      </c>
      <c r="F11160">
        <v>1545</v>
      </c>
      <c r="G11160">
        <v>0</v>
      </c>
      <c r="H11160">
        <v>419</v>
      </c>
      <c r="I11160">
        <v>13.45</v>
      </c>
      <c r="J11160">
        <v>15.45</v>
      </c>
      <c r="K11160">
        <v>0</v>
      </c>
      <c r="L11160">
        <v>4.1900000000000004</v>
      </c>
    </row>
    <row r="11161" spans="1:12" x14ac:dyDescent="0.25">
      <c r="A11161">
        <v>705</v>
      </c>
      <c r="C11161">
        <v>2</v>
      </c>
      <c r="D11161" t="s">
        <v>12121</v>
      </c>
      <c r="E11161">
        <v>1345</v>
      </c>
      <c r="F11161">
        <v>1545</v>
      </c>
      <c r="G11161">
        <v>0</v>
      </c>
      <c r="H11161">
        <v>429</v>
      </c>
      <c r="I11161">
        <v>13.45</v>
      </c>
      <c r="J11161">
        <v>15.45</v>
      </c>
      <c r="K11161">
        <v>0</v>
      </c>
      <c r="L11161">
        <v>4.29</v>
      </c>
    </row>
    <row r="11162" spans="1:12" x14ac:dyDescent="0.25">
      <c r="A11162">
        <v>706</v>
      </c>
      <c r="C11162">
        <v>2</v>
      </c>
      <c r="D11162" t="s">
        <v>12122</v>
      </c>
      <c r="E11162">
        <v>1345</v>
      </c>
      <c r="F11162">
        <v>1545</v>
      </c>
      <c r="G11162">
        <v>0</v>
      </c>
      <c r="H11162">
        <v>434</v>
      </c>
      <c r="I11162">
        <v>13.45</v>
      </c>
      <c r="J11162">
        <v>15.45</v>
      </c>
      <c r="K11162">
        <v>0</v>
      </c>
      <c r="L11162">
        <v>4.34</v>
      </c>
    </row>
    <row r="11163" spans="1:12" x14ac:dyDescent="0.25">
      <c r="A11163">
        <v>707</v>
      </c>
      <c r="C11163">
        <v>2</v>
      </c>
      <c r="D11163" t="s">
        <v>12123</v>
      </c>
      <c r="E11163">
        <v>1345</v>
      </c>
      <c r="F11163">
        <v>1545</v>
      </c>
      <c r="G11163">
        <v>0</v>
      </c>
      <c r="H11163">
        <v>423</v>
      </c>
      <c r="I11163">
        <v>13.45</v>
      </c>
      <c r="J11163">
        <v>15.45</v>
      </c>
      <c r="K11163">
        <v>0</v>
      </c>
      <c r="L11163">
        <v>4.2300000000000004</v>
      </c>
    </row>
    <row r="11164" spans="1:12" x14ac:dyDescent="0.25">
      <c r="A11164">
        <v>708</v>
      </c>
      <c r="C11164">
        <v>2</v>
      </c>
      <c r="D11164" t="s">
        <v>12124</v>
      </c>
      <c r="E11164">
        <v>1345</v>
      </c>
      <c r="F11164">
        <v>1545</v>
      </c>
      <c r="G11164">
        <v>0</v>
      </c>
      <c r="H11164">
        <v>421</v>
      </c>
      <c r="I11164">
        <v>13.45</v>
      </c>
      <c r="J11164">
        <v>15.45</v>
      </c>
      <c r="K11164">
        <v>0</v>
      </c>
      <c r="L11164">
        <v>4.21</v>
      </c>
    </row>
    <row r="11165" spans="1:12" x14ac:dyDescent="0.25">
      <c r="A11165">
        <v>709</v>
      </c>
      <c r="C11165">
        <v>2</v>
      </c>
      <c r="D11165" t="s">
        <v>12125</v>
      </c>
      <c r="E11165">
        <v>1345</v>
      </c>
      <c r="F11165">
        <v>1545</v>
      </c>
      <c r="G11165">
        <v>0</v>
      </c>
      <c r="H11165">
        <v>453</v>
      </c>
      <c r="I11165">
        <v>13.45</v>
      </c>
      <c r="J11165">
        <v>15.45</v>
      </c>
      <c r="K11165">
        <v>0</v>
      </c>
      <c r="L11165">
        <v>4.53</v>
      </c>
    </row>
    <row r="11166" spans="1:12" x14ac:dyDescent="0.25">
      <c r="A11166">
        <v>710</v>
      </c>
      <c r="C11166">
        <v>2</v>
      </c>
      <c r="D11166" t="s">
        <v>12126</v>
      </c>
      <c r="E11166">
        <v>1345</v>
      </c>
      <c r="F11166">
        <v>1545</v>
      </c>
      <c r="G11166">
        <v>0</v>
      </c>
      <c r="H11166">
        <v>500</v>
      </c>
      <c r="I11166">
        <v>13.45</v>
      </c>
      <c r="J11166">
        <v>15.45</v>
      </c>
      <c r="K11166">
        <v>0</v>
      </c>
      <c r="L11166">
        <v>5</v>
      </c>
    </row>
    <row r="11167" spans="1:12" x14ac:dyDescent="0.25">
      <c r="A11167">
        <v>711</v>
      </c>
      <c r="C11167">
        <v>2</v>
      </c>
      <c r="D11167" t="s">
        <v>12127</v>
      </c>
      <c r="E11167">
        <v>1345</v>
      </c>
      <c r="F11167">
        <v>1545</v>
      </c>
      <c r="G11167">
        <v>0</v>
      </c>
      <c r="H11167">
        <v>439</v>
      </c>
      <c r="I11167">
        <v>13.45</v>
      </c>
      <c r="J11167">
        <v>15.45</v>
      </c>
      <c r="K11167">
        <v>0</v>
      </c>
      <c r="L11167">
        <v>4.3899999999999997</v>
      </c>
    </row>
    <row r="11168" spans="1:12" x14ac:dyDescent="0.25">
      <c r="A11168">
        <v>712</v>
      </c>
      <c r="C11168">
        <v>2</v>
      </c>
      <c r="D11168" t="s">
        <v>12128</v>
      </c>
      <c r="E11168">
        <v>1345</v>
      </c>
      <c r="F11168">
        <v>1545</v>
      </c>
      <c r="G11168">
        <v>0</v>
      </c>
      <c r="H11168">
        <v>452</v>
      </c>
      <c r="I11168">
        <v>13.45</v>
      </c>
      <c r="J11168">
        <v>15.45</v>
      </c>
      <c r="K11168">
        <v>0</v>
      </c>
      <c r="L11168">
        <v>4.5199999999999996</v>
      </c>
    </row>
    <row r="11169" spans="1:12" x14ac:dyDescent="0.25">
      <c r="A11169">
        <v>713</v>
      </c>
      <c r="C11169">
        <v>2</v>
      </c>
      <c r="D11169" t="s">
        <v>12129</v>
      </c>
      <c r="E11169">
        <v>1345</v>
      </c>
      <c r="F11169">
        <v>1545</v>
      </c>
      <c r="G11169">
        <v>0</v>
      </c>
      <c r="H11169">
        <v>415</v>
      </c>
      <c r="I11169">
        <v>13.45</v>
      </c>
      <c r="J11169">
        <v>15.45</v>
      </c>
      <c r="K11169">
        <v>0</v>
      </c>
      <c r="L11169">
        <v>4.1500000000000004</v>
      </c>
    </row>
    <row r="11170" spans="1:12" x14ac:dyDescent="0.25">
      <c r="A11170">
        <v>714</v>
      </c>
      <c r="C11170">
        <v>2</v>
      </c>
      <c r="D11170" t="s">
        <v>10039</v>
      </c>
      <c r="E11170">
        <v>1345</v>
      </c>
      <c r="F11170">
        <v>1545</v>
      </c>
      <c r="G11170">
        <v>0</v>
      </c>
      <c r="H11170">
        <v>409</v>
      </c>
      <c r="I11170">
        <v>13.45</v>
      </c>
      <c r="J11170">
        <v>15.45</v>
      </c>
      <c r="K11170">
        <v>0</v>
      </c>
      <c r="L11170">
        <v>4.09</v>
      </c>
    </row>
    <row r="11171" spans="1:12" x14ac:dyDescent="0.25">
      <c r="A11171">
        <v>715</v>
      </c>
      <c r="C11171">
        <v>2</v>
      </c>
      <c r="D11171" t="s">
        <v>10039</v>
      </c>
      <c r="E11171">
        <v>1345</v>
      </c>
      <c r="F11171">
        <v>1545</v>
      </c>
      <c r="G11171">
        <v>0</v>
      </c>
      <c r="H11171">
        <v>412</v>
      </c>
      <c r="I11171">
        <v>13.45</v>
      </c>
      <c r="J11171">
        <v>15.45</v>
      </c>
      <c r="K11171">
        <v>0</v>
      </c>
      <c r="L11171">
        <v>4.12</v>
      </c>
    </row>
    <row r="11172" spans="1:12" x14ac:dyDescent="0.25">
      <c r="A11172">
        <v>716</v>
      </c>
      <c r="C11172">
        <v>2</v>
      </c>
      <c r="D11172" t="s">
        <v>12130</v>
      </c>
      <c r="E11172">
        <v>1345</v>
      </c>
      <c r="F11172">
        <v>1545</v>
      </c>
      <c r="G11172">
        <v>0</v>
      </c>
      <c r="H11172">
        <v>437</v>
      </c>
      <c r="I11172">
        <v>13.45</v>
      </c>
      <c r="J11172">
        <v>15.45</v>
      </c>
      <c r="K11172">
        <v>0</v>
      </c>
      <c r="L11172">
        <v>4.37</v>
      </c>
    </row>
    <row r="11173" spans="1:12" x14ac:dyDescent="0.25">
      <c r="A11173">
        <v>717</v>
      </c>
      <c r="C11173">
        <v>2</v>
      </c>
      <c r="D11173" t="s">
        <v>12131</v>
      </c>
      <c r="E11173">
        <v>1345</v>
      </c>
      <c r="F11173">
        <v>1545</v>
      </c>
      <c r="G11173">
        <v>0</v>
      </c>
      <c r="H11173">
        <v>436</v>
      </c>
      <c r="I11173">
        <v>13.45</v>
      </c>
      <c r="J11173">
        <v>15.45</v>
      </c>
      <c r="K11173">
        <v>0</v>
      </c>
      <c r="L11173">
        <v>4.3600000000000003</v>
      </c>
    </row>
    <row r="11174" spans="1:12" x14ac:dyDescent="0.25">
      <c r="A11174">
        <v>718</v>
      </c>
      <c r="C11174">
        <v>2</v>
      </c>
      <c r="D11174" t="s">
        <v>12132</v>
      </c>
      <c r="E11174">
        <v>1345</v>
      </c>
      <c r="F11174">
        <v>1545</v>
      </c>
      <c r="G11174">
        <v>0</v>
      </c>
      <c r="H11174">
        <v>441</v>
      </c>
      <c r="I11174">
        <v>13.45</v>
      </c>
      <c r="J11174">
        <v>15.45</v>
      </c>
      <c r="K11174">
        <v>0</v>
      </c>
      <c r="L11174">
        <v>4.41</v>
      </c>
    </row>
    <row r="11175" spans="1:12" x14ac:dyDescent="0.25">
      <c r="A11175">
        <v>719</v>
      </c>
      <c r="C11175">
        <v>2</v>
      </c>
      <c r="D11175" t="s">
        <v>12133</v>
      </c>
      <c r="E11175">
        <v>1345</v>
      </c>
      <c r="F11175">
        <v>1545</v>
      </c>
      <c r="G11175">
        <v>0</v>
      </c>
      <c r="H11175">
        <v>438</v>
      </c>
      <c r="I11175">
        <v>13.45</v>
      </c>
      <c r="J11175">
        <v>15.45</v>
      </c>
      <c r="K11175">
        <v>0</v>
      </c>
      <c r="L11175">
        <v>4.38</v>
      </c>
    </row>
    <row r="11176" spans="1:12" x14ac:dyDescent="0.25">
      <c r="A11176">
        <v>720</v>
      </c>
      <c r="C11176">
        <v>2</v>
      </c>
      <c r="D11176" t="s">
        <v>12134</v>
      </c>
      <c r="E11176">
        <v>1345</v>
      </c>
      <c r="F11176">
        <v>1545</v>
      </c>
      <c r="G11176">
        <v>0</v>
      </c>
      <c r="H11176">
        <v>411</v>
      </c>
      <c r="I11176">
        <v>13.45</v>
      </c>
      <c r="J11176">
        <v>15.45</v>
      </c>
      <c r="K11176">
        <v>0</v>
      </c>
      <c r="L11176">
        <v>4.1100000000000003</v>
      </c>
    </row>
    <row r="11177" spans="1:12" x14ac:dyDescent="0.25">
      <c r="A11177">
        <v>721</v>
      </c>
      <c r="C11177">
        <v>2</v>
      </c>
      <c r="D11177" t="s">
        <v>12135</v>
      </c>
      <c r="E11177">
        <v>1345</v>
      </c>
      <c r="F11177">
        <v>1545</v>
      </c>
      <c r="G11177">
        <v>0</v>
      </c>
      <c r="H11177">
        <v>229</v>
      </c>
      <c r="I11177">
        <v>13.45</v>
      </c>
      <c r="J11177">
        <v>15.45</v>
      </c>
      <c r="K11177">
        <v>0</v>
      </c>
      <c r="L11177">
        <v>2.29</v>
      </c>
    </row>
    <row r="11178" spans="1:12" x14ac:dyDescent="0.25">
      <c r="A11178">
        <v>722</v>
      </c>
      <c r="C11178">
        <v>2</v>
      </c>
      <c r="D11178" t="s">
        <v>12136</v>
      </c>
      <c r="E11178">
        <v>1345</v>
      </c>
      <c r="F11178">
        <v>1545</v>
      </c>
      <c r="G11178">
        <v>0</v>
      </c>
      <c r="H11178">
        <v>226</v>
      </c>
      <c r="I11178">
        <v>13.45</v>
      </c>
      <c r="J11178">
        <v>15.45</v>
      </c>
      <c r="K11178">
        <v>0</v>
      </c>
      <c r="L11178">
        <v>2.2599999999999998</v>
      </c>
    </row>
    <row r="11179" spans="1:12" x14ac:dyDescent="0.25">
      <c r="A11179">
        <v>801</v>
      </c>
      <c r="C11179">
        <v>2</v>
      </c>
      <c r="D11179" t="s">
        <v>12137</v>
      </c>
      <c r="E11179">
        <v>1345</v>
      </c>
      <c r="F11179">
        <v>1545</v>
      </c>
      <c r="G11179">
        <v>0</v>
      </c>
      <c r="H11179">
        <v>206</v>
      </c>
      <c r="I11179">
        <v>13.45</v>
      </c>
      <c r="J11179">
        <v>15.45</v>
      </c>
      <c r="K11179">
        <v>0</v>
      </c>
      <c r="L11179">
        <v>2.06</v>
      </c>
    </row>
    <row r="11180" spans="1:12" x14ac:dyDescent="0.25">
      <c r="A11180">
        <v>802</v>
      </c>
      <c r="C11180">
        <v>2</v>
      </c>
      <c r="D11180" t="s">
        <v>12138</v>
      </c>
      <c r="E11180">
        <v>1345</v>
      </c>
      <c r="F11180">
        <v>1545</v>
      </c>
      <c r="G11180">
        <v>0</v>
      </c>
      <c r="H11180">
        <v>208</v>
      </c>
      <c r="I11180">
        <v>13.45</v>
      </c>
      <c r="J11180">
        <v>15.45</v>
      </c>
      <c r="K11180">
        <v>0</v>
      </c>
      <c r="L11180">
        <v>2.08</v>
      </c>
    </row>
    <row r="11181" spans="1:12" x14ac:dyDescent="0.25">
      <c r="A11181">
        <v>901</v>
      </c>
      <c r="C11181">
        <v>2</v>
      </c>
      <c r="D11181" t="s">
        <v>12139</v>
      </c>
      <c r="E11181">
        <v>1345</v>
      </c>
      <c r="F11181">
        <v>1545</v>
      </c>
      <c r="G11181">
        <v>0</v>
      </c>
      <c r="H11181">
        <v>409</v>
      </c>
      <c r="I11181">
        <v>13.45</v>
      </c>
      <c r="J11181">
        <v>15.45</v>
      </c>
      <c r="K11181">
        <v>0</v>
      </c>
      <c r="L11181">
        <v>4.09</v>
      </c>
    </row>
    <row r="11182" spans="1:12" x14ac:dyDescent="0.25">
      <c r="A11182">
        <v>902</v>
      </c>
      <c r="C11182">
        <v>2</v>
      </c>
      <c r="D11182" t="s">
        <v>12140</v>
      </c>
      <c r="E11182">
        <v>1345</v>
      </c>
      <c r="F11182">
        <v>1545</v>
      </c>
      <c r="G11182">
        <v>0</v>
      </c>
      <c r="H11182">
        <v>408</v>
      </c>
      <c r="I11182">
        <v>13.45</v>
      </c>
      <c r="J11182">
        <v>15.45</v>
      </c>
      <c r="K11182">
        <v>0</v>
      </c>
      <c r="L11182">
        <v>4.08</v>
      </c>
    </row>
    <row r="11183" spans="1:12" x14ac:dyDescent="0.25">
      <c r="A11183">
        <v>903</v>
      </c>
      <c r="C11183">
        <v>2</v>
      </c>
      <c r="D11183" t="s">
        <v>10170</v>
      </c>
      <c r="E11183">
        <v>1345</v>
      </c>
      <c r="F11183">
        <v>1545</v>
      </c>
      <c r="G11183">
        <v>0</v>
      </c>
      <c r="H11183">
        <v>407</v>
      </c>
      <c r="I11183">
        <v>13.45</v>
      </c>
      <c r="J11183">
        <v>15.45</v>
      </c>
      <c r="K11183">
        <v>0</v>
      </c>
      <c r="L11183">
        <v>4.07</v>
      </c>
    </row>
    <row r="11184" spans="1:12" x14ac:dyDescent="0.25">
      <c r="A11184">
        <v>1001</v>
      </c>
      <c r="C11184">
        <v>2</v>
      </c>
      <c r="D11184" t="s">
        <v>12141</v>
      </c>
      <c r="E11184">
        <v>1345</v>
      </c>
      <c r="F11184">
        <v>1545</v>
      </c>
      <c r="G11184">
        <v>0</v>
      </c>
      <c r="H11184">
        <v>398</v>
      </c>
      <c r="I11184">
        <v>13.45</v>
      </c>
      <c r="J11184">
        <v>15.45</v>
      </c>
      <c r="K11184">
        <v>0</v>
      </c>
      <c r="L11184">
        <v>3.98</v>
      </c>
    </row>
    <row r="11185" spans="1:12" x14ac:dyDescent="0.25">
      <c r="A11185">
        <v>1002</v>
      </c>
      <c r="C11185">
        <v>2</v>
      </c>
      <c r="D11185" t="s">
        <v>12142</v>
      </c>
      <c r="E11185">
        <v>1345</v>
      </c>
      <c r="F11185">
        <v>1545</v>
      </c>
      <c r="G11185">
        <v>0</v>
      </c>
      <c r="H11185">
        <v>404</v>
      </c>
      <c r="I11185">
        <v>13.45</v>
      </c>
      <c r="J11185">
        <v>15.45</v>
      </c>
      <c r="K11185">
        <v>0</v>
      </c>
      <c r="L11185">
        <v>4.04</v>
      </c>
    </row>
    <row r="11186" spans="1:12" x14ac:dyDescent="0.25">
      <c r="A11186">
        <v>1003</v>
      </c>
      <c r="C11186">
        <v>2</v>
      </c>
      <c r="D11186" t="s">
        <v>12143</v>
      </c>
      <c r="E11186">
        <v>1345</v>
      </c>
      <c r="F11186">
        <v>1545</v>
      </c>
      <c r="G11186">
        <v>0</v>
      </c>
      <c r="H11186">
        <v>408</v>
      </c>
      <c r="I11186">
        <v>13.45</v>
      </c>
      <c r="J11186">
        <v>15.45</v>
      </c>
      <c r="K11186">
        <v>0</v>
      </c>
      <c r="L11186">
        <v>4.08</v>
      </c>
    </row>
    <row r="11187" spans="1:12" x14ac:dyDescent="0.25">
      <c r="A11187">
        <v>1004</v>
      </c>
      <c r="C11187">
        <v>2</v>
      </c>
      <c r="D11187" t="s">
        <v>12144</v>
      </c>
      <c r="E11187">
        <v>1345</v>
      </c>
      <c r="F11187">
        <v>1545</v>
      </c>
      <c r="G11187">
        <v>0</v>
      </c>
      <c r="H11187">
        <v>419</v>
      </c>
      <c r="I11187">
        <v>13.45</v>
      </c>
      <c r="J11187">
        <v>15.45</v>
      </c>
      <c r="K11187">
        <v>0</v>
      </c>
      <c r="L11187">
        <v>4.1900000000000004</v>
      </c>
    </row>
    <row r="11188" spans="1:12" x14ac:dyDescent="0.25">
      <c r="A11188">
        <v>1005</v>
      </c>
      <c r="C11188">
        <v>2</v>
      </c>
      <c r="D11188" t="s">
        <v>12145</v>
      </c>
      <c r="E11188">
        <v>1345</v>
      </c>
      <c r="F11188">
        <v>1545</v>
      </c>
      <c r="G11188">
        <v>0</v>
      </c>
      <c r="H11188">
        <v>403</v>
      </c>
      <c r="I11188">
        <v>13.45</v>
      </c>
      <c r="J11188">
        <v>15.45</v>
      </c>
      <c r="K11188">
        <v>0</v>
      </c>
      <c r="L11188">
        <v>4.03</v>
      </c>
    </row>
    <row r="11189" spans="1:12" x14ac:dyDescent="0.25">
      <c r="A11189">
        <v>1006</v>
      </c>
      <c r="C11189">
        <v>2</v>
      </c>
      <c r="D11189" t="s">
        <v>12146</v>
      </c>
      <c r="E11189">
        <v>1345</v>
      </c>
      <c r="F11189">
        <v>1545</v>
      </c>
      <c r="G11189">
        <v>0</v>
      </c>
      <c r="H11189">
        <v>406</v>
      </c>
      <c r="I11189">
        <v>13.45</v>
      </c>
      <c r="J11189">
        <v>15.45</v>
      </c>
      <c r="K11189">
        <v>0</v>
      </c>
      <c r="L11189">
        <v>4.0599999999999996</v>
      </c>
    </row>
    <row r="11190" spans="1:12" x14ac:dyDescent="0.25">
      <c r="A11190">
        <v>1007</v>
      </c>
      <c r="C11190">
        <v>2</v>
      </c>
      <c r="D11190" t="s">
        <v>12147</v>
      </c>
      <c r="E11190">
        <v>1345</v>
      </c>
      <c r="F11190">
        <v>1545</v>
      </c>
      <c r="G11190">
        <v>0</v>
      </c>
      <c r="H11190">
        <v>401</v>
      </c>
      <c r="I11190">
        <v>13.45</v>
      </c>
      <c r="J11190">
        <v>15.45</v>
      </c>
      <c r="K11190">
        <v>0</v>
      </c>
      <c r="L11190">
        <v>4.01</v>
      </c>
    </row>
    <row r="11191" spans="1:12" x14ac:dyDescent="0.25">
      <c r="A11191">
        <v>1008</v>
      </c>
      <c r="C11191">
        <v>2</v>
      </c>
      <c r="D11191" t="s">
        <v>12148</v>
      </c>
      <c r="E11191">
        <v>1345</v>
      </c>
      <c r="F11191">
        <v>1545</v>
      </c>
      <c r="G11191">
        <v>0</v>
      </c>
      <c r="H11191">
        <v>401</v>
      </c>
      <c r="I11191">
        <v>13.45</v>
      </c>
      <c r="J11191">
        <v>15.45</v>
      </c>
      <c r="K11191">
        <v>0</v>
      </c>
      <c r="L11191">
        <v>4.01</v>
      </c>
    </row>
    <row r="11192" spans="1:12" x14ac:dyDescent="0.25">
      <c r="A11192">
        <v>1009</v>
      </c>
      <c r="C11192">
        <v>2</v>
      </c>
      <c r="D11192" t="s">
        <v>12149</v>
      </c>
      <c r="E11192">
        <v>1345</v>
      </c>
      <c r="F11192">
        <v>1545</v>
      </c>
      <c r="G11192">
        <v>0</v>
      </c>
      <c r="H11192">
        <v>411</v>
      </c>
      <c r="I11192">
        <v>13.45</v>
      </c>
      <c r="J11192">
        <v>15.45</v>
      </c>
      <c r="K11192">
        <v>0</v>
      </c>
      <c r="L11192">
        <v>4.1100000000000003</v>
      </c>
    </row>
    <row r="11193" spans="1:12" x14ac:dyDescent="0.25">
      <c r="A11193">
        <v>1010</v>
      </c>
      <c r="C11193">
        <v>2</v>
      </c>
      <c r="D11193" t="s">
        <v>12150</v>
      </c>
      <c r="E11193">
        <v>1345</v>
      </c>
      <c r="F11193">
        <v>1545</v>
      </c>
      <c r="G11193">
        <v>0</v>
      </c>
      <c r="H11193">
        <v>414</v>
      </c>
      <c r="I11193">
        <v>13.45</v>
      </c>
      <c r="J11193">
        <v>15.45</v>
      </c>
      <c r="K11193">
        <v>0</v>
      </c>
      <c r="L11193">
        <v>4.1399999999999997</v>
      </c>
    </row>
    <row r="11194" spans="1:12" x14ac:dyDescent="0.25">
      <c r="A11194">
        <v>1101</v>
      </c>
      <c r="C11194">
        <v>2</v>
      </c>
      <c r="D11194" t="s">
        <v>12151</v>
      </c>
      <c r="E11194">
        <v>1345</v>
      </c>
      <c r="F11194">
        <v>1545</v>
      </c>
      <c r="G11194">
        <v>0</v>
      </c>
      <c r="H11194">
        <v>417</v>
      </c>
      <c r="I11194">
        <v>13.45</v>
      </c>
      <c r="J11194">
        <v>15.45</v>
      </c>
      <c r="K11194">
        <v>0</v>
      </c>
      <c r="L11194">
        <v>4.17</v>
      </c>
    </row>
    <row r="11195" spans="1:12" x14ac:dyDescent="0.25">
      <c r="A11195">
        <v>1102</v>
      </c>
      <c r="C11195">
        <v>2</v>
      </c>
      <c r="D11195" t="s">
        <v>12152</v>
      </c>
      <c r="E11195">
        <v>1345</v>
      </c>
      <c r="F11195">
        <v>1545</v>
      </c>
      <c r="G11195">
        <v>0</v>
      </c>
      <c r="H11195">
        <v>226</v>
      </c>
      <c r="I11195">
        <v>13.45</v>
      </c>
      <c r="J11195">
        <v>15.45</v>
      </c>
      <c r="K11195">
        <v>0</v>
      </c>
      <c r="L11195">
        <v>2.2599999999999998</v>
      </c>
    </row>
    <row r="11196" spans="1:12" x14ac:dyDescent="0.25">
      <c r="A11196">
        <v>1103</v>
      </c>
      <c r="C11196">
        <v>2</v>
      </c>
      <c r="D11196" t="s">
        <v>12153</v>
      </c>
      <c r="E11196">
        <v>1345</v>
      </c>
      <c r="F11196">
        <v>1545</v>
      </c>
      <c r="G11196">
        <v>0</v>
      </c>
      <c r="H11196">
        <v>240</v>
      </c>
      <c r="I11196">
        <v>13.45</v>
      </c>
      <c r="J11196">
        <v>15.45</v>
      </c>
      <c r="K11196">
        <v>0</v>
      </c>
      <c r="L11196">
        <v>2.4</v>
      </c>
    </row>
    <row r="11197" spans="1:12" x14ac:dyDescent="0.25">
      <c r="A11197">
        <v>1104</v>
      </c>
      <c r="C11197">
        <v>2</v>
      </c>
      <c r="D11197" t="s">
        <v>12154</v>
      </c>
      <c r="E11197">
        <v>1345</v>
      </c>
      <c r="F11197">
        <v>1545</v>
      </c>
      <c r="G11197">
        <v>0</v>
      </c>
      <c r="H11197">
        <v>421</v>
      </c>
      <c r="I11197">
        <v>13.45</v>
      </c>
      <c r="J11197">
        <v>15.45</v>
      </c>
      <c r="K11197">
        <v>0</v>
      </c>
      <c r="L11197">
        <v>4.21</v>
      </c>
    </row>
    <row r="11198" spans="1:12" x14ac:dyDescent="0.25">
      <c r="A11198">
        <v>1201</v>
      </c>
      <c r="C11198">
        <v>2</v>
      </c>
      <c r="D11198" t="s">
        <v>12155</v>
      </c>
      <c r="E11198">
        <v>1345</v>
      </c>
      <c r="F11198">
        <v>1545</v>
      </c>
      <c r="G11198">
        <v>0</v>
      </c>
      <c r="H11198">
        <v>214</v>
      </c>
      <c r="I11198">
        <v>13.45</v>
      </c>
      <c r="J11198">
        <v>15.45</v>
      </c>
      <c r="K11198">
        <v>0</v>
      </c>
      <c r="L11198">
        <v>2.14</v>
      </c>
    </row>
    <row r="11199" spans="1:12" x14ac:dyDescent="0.25">
      <c r="A11199">
        <v>1202</v>
      </c>
      <c r="C11199">
        <v>2</v>
      </c>
      <c r="D11199" t="s">
        <v>12156</v>
      </c>
      <c r="E11199">
        <v>1345</v>
      </c>
      <c r="F11199">
        <v>1545</v>
      </c>
      <c r="G11199">
        <v>0</v>
      </c>
      <c r="H11199">
        <v>411</v>
      </c>
      <c r="I11199">
        <v>13.45</v>
      </c>
      <c r="J11199">
        <v>15.45</v>
      </c>
      <c r="K11199">
        <v>0</v>
      </c>
      <c r="L11199">
        <v>4.1100000000000003</v>
      </c>
    </row>
    <row r="11200" spans="1:12" x14ac:dyDescent="0.25">
      <c r="A11200">
        <v>1203</v>
      </c>
      <c r="C11200">
        <v>2</v>
      </c>
      <c r="D11200" t="s">
        <v>12157</v>
      </c>
      <c r="E11200">
        <v>1345</v>
      </c>
      <c r="F11200">
        <v>1545</v>
      </c>
      <c r="G11200">
        <v>0</v>
      </c>
      <c r="H11200">
        <v>230</v>
      </c>
      <c r="I11200">
        <v>13.45</v>
      </c>
      <c r="J11200">
        <v>15.45</v>
      </c>
      <c r="K11200">
        <v>0</v>
      </c>
      <c r="L11200">
        <v>2.2999999999999998</v>
      </c>
    </row>
    <row r="11201" spans="1:12" x14ac:dyDescent="0.25">
      <c r="A11201">
        <v>1204</v>
      </c>
      <c r="C11201">
        <v>2</v>
      </c>
      <c r="D11201" t="s">
        <v>12158</v>
      </c>
      <c r="E11201">
        <v>1345</v>
      </c>
      <c r="F11201">
        <v>1545</v>
      </c>
      <c r="G11201">
        <v>0</v>
      </c>
      <c r="H11201">
        <v>435</v>
      </c>
      <c r="I11201">
        <v>13.45</v>
      </c>
      <c r="J11201">
        <v>15.45</v>
      </c>
      <c r="K11201">
        <v>0</v>
      </c>
      <c r="L11201">
        <v>4.3499999999999996</v>
      </c>
    </row>
    <row r="11202" spans="1:12" x14ac:dyDescent="0.25">
      <c r="A11202">
        <v>1205</v>
      </c>
      <c r="C11202">
        <v>2</v>
      </c>
      <c r="D11202" t="s">
        <v>12159</v>
      </c>
      <c r="E11202">
        <v>1345</v>
      </c>
      <c r="F11202">
        <v>1545</v>
      </c>
      <c r="G11202">
        <v>0</v>
      </c>
      <c r="H11202">
        <v>253</v>
      </c>
      <c r="I11202">
        <v>13.45</v>
      </c>
      <c r="J11202">
        <v>15.45</v>
      </c>
      <c r="K11202">
        <v>0</v>
      </c>
      <c r="L11202">
        <v>2.5299999999999998</v>
      </c>
    </row>
    <row r="11203" spans="1:12" x14ac:dyDescent="0.25">
      <c r="A11203">
        <v>1206</v>
      </c>
      <c r="C11203">
        <v>2</v>
      </c>
      <c r="D11203" t="s">
        <v>12160</v>
      </c>
      <c r="E11203">
        <v>1345</v>
      </c>
      <c r="F11203">
        <v>1545</v>
      </c>
      <c r="G11203">
        <v>0</v>
      </c>
      <c r="H11203">
        <v>448</v>
      </c>
      <c r="I11203">
        <v>13.45</v>
      </c>
      <c r="J11203">
        <v>15.45</v>
      </c>
      <c r="K11203">
        <v>0</v>
      </c>
      <c r="L11203">
        <v>4.4800000000000004</v>
      </c>
    </row>
    <row r="11204" spans="1:12" x14ac:dyDescent="0.25">
      <c r="A11204">
        <v>1207</v>
      </c>
      <c r="C11204">
        <v>2</v>
      </c>
      <c r="D11204" t="s">
        <v>12161</v>
      </c>
      <c r="E11204">
        <v>1345</v>
      </c>
      <c r="F11204">
        <v>1545</v>
      </c>
      <c r="G11204">
        <v>0</v>
      </c>
      <c r="H11204">
        <v>439</v>
      </c>
      <c r="I11204">
        <v>13.45</v>
      </c>
      <c r="J11204">
        <v>15.45</v>
      </c>
      <c r="K11204">
        <v>0</v>
      </c>
      <c r="L11204">
        <v>4.3899999999999997</v>
      </c>
    </row>
    <row r="11205" spans="1:12" x14ac:dyDescent="0.25">
      <c r="A11205">
        <v>1208</v>
      </c>
      <c r="C11205">
        <v>2</v>
      </c>
      <c r="D11205" t="s">
        <v>12162</v>
      </c>
      <c r="E11205">
        <v>1345</v>
      </c>
      <c r="F11205">
        <v>1545</v>
      </c>
      <c r="G11205">
        <v>0</v>
      </c>
      <c r="H11205">
        <v>437</v>
      </c>
      <c r="I11205">
        <v>13.45</v>
      </c>
      <c r="J11205">
        <v>15.45</v>
      </c>
      <c r="K11205">
        <v>0</v>
      </c>
      <c r="L11205">
        <v>4.37</v>
      </c>
    </row>
    <row r="11206" spans="1:12" x14ac:dyDescent="0.25">
      <c r="A11206">
        <v>1209</v>
      </c>
      <c r="C11206">
        <v>2</v>
      </c>
      <c r="D11206" t="s">
        <v>12163</v>
      </c>
      <c r="E11206">
        <v>1345</v>
      </c>
      <c r="F11206">
        <v>1545</v>
      </c>
      <c r="G11206">
        <v>0</v>
      </c>
      <c r="H11206">
        <v>434</v>
      </c>
      <c r="I11206">
        <v>13.45</v>
      </c>
      <c r="J11206">
        <v>15.45</v>
      </c>
      <c r="K11206">
        <v>0</v>
      </c>
      <c r="L11206">
        <v>4.34</v>
      </c>
    </row>
    <row r="11207" spans="1:12" x14ac:dyDescent="0.25">
      <c r="A11207">
        <v>1210</v>
      </c>
      <c r="C11207">
        <v>2</v>
      </c>
      <c r="D11207" t="s">
        <v>12164</v>
      </c>
      <c r="E11207">
        <v>1345</v>
      </c>
      <c r="F11207">
        <v>1545</v>
      </c>
      <c r="G11207">
        <v>0</v>
      </c>
      <c r="H11207">
        <v>420</v>
      </c>
      <c r="I11207">
        <v>13.45</v>
      </c>
      <c r="J11207">
        <v>15.45</v>
      </c>
      <c r="K11207">
        <v>0</v>
      </c>
      <c r="L11207">
        <v>4.2</v>
      </c>
    </row>
    <row r="11208" spans="1:12" x14ac:dyDescent="0.25">
      <c r="A11208">
        <v>1211</v>
      </c>
      <c r="C11208">
        <v>2</v>
      </c>
      <c r="D11208" t="s">
        <v>12165</v>
      </c>
      <c r="E11208">
        <v>1345</v>
      </c>
      <c r="F11208">
        <v>1545</v>
      </c>
      <c r="G11208">
        <v>0</v>
      </c>
      <c r="H11208">
        <v>424</v>
      </c>
      <c r="I11208">
        <v>13.45</v>
      </c>
      <c r="J11208">
        <v>15.45</v>
      </c>
      <c r="K11208">
        <v>0</v>
      </c>
      <c r="L11208">
        <v>4.24</v>
      </c>
    </row>
    <row r="11209" spans="1:12" x14ac:dyDescent="0.25">
      <c r="A11209">
        <v>1212</v>
      </c>
      <c r="C11209">
        <v>2</v>
      </c>
      <c r="D11209" t="s">
        <v>12166</v>
      </c>
      <c r="E11209">
        <v>1345</v>
      </c>
      <c r="F11209">
        <v>1545</v>
      </c>
      <c r="G11209">
        <v>0</v>
      </c>
      <c r="H11209">
        <v>418</v>
      </c>
      <c r="I11209">
        <v>13.45</v>
      </c>
      <c r="J11209">
        <v>15.45</v>
      </c>
      <c r="K11209">
        <v>0</v>
      </c>
      <c r="L11209">
        <v>4.18</v>
      </c>
    </row>
    <row r="11210" spans="1:12" x14ac:dyDescent="0.25">
      <c r="A11210">
        <v>1213</v>
      </c>
      <c r="C11210">
        <v>2</v>
      </c>
      <c r="D11210" t="s">
        <v>12167</v>
      </c>
      <c r="E11210">
        <v>1345</v>
      </c>
      <c r="F11210">
        <v>1545</v>
      </c>
      <c r="G11210">
        <v>0</v>
      </c>
      <c r="H11210">
        <v>419</v>
      </c>
      <c r="I11210">
        <v>13.45</v>
      </c>
      <c r="J11210">
        <v>15.45</v>
      </c>
      <c r="K11210">
        <v>0</v>
      </c>
      <c r="L11210">
        <v>4.1900000000000004</v>
      </c>
    </row>
    <row r="11211" spans="1:12" x14ac:dyDescent="0.25">
      <c r="A11211">
        <v>1214</v>
      </c>
      <c r="C11211">
        <v>2</v>
      </c>
      <c r="D11211" t="s">
        <v>12168</v>
      </c>
      <c r="E11211">
        <v>1345</v>
      </c>
      <c r="F11211">
        <v>1545</v>
      </c>
      <c r="G11211">
        <v>0</v>
      </c>
      <c r="H11211">
        <v>409</v>
      </c>
      <c r="I11211">
        <v>13.45</v>
      </c>
      <c r="J11211">
        <v>15.45</v>
      </c>
      <c r="K11211">
        <v>0</v>
      </c>
      <c r="L11211">
        <v>4.09</v>
      </c>
    </row>
    <row r="11212" spans="1:12" x14ac:dyDescent="0.25">
      <c r="A11212">
        <v>1215</v>
      </c>
      <c r="C11212">
        <v>2</v>
      </c>
      <c r="D11212" t="s">
        <v>12169</v>
      </c>
      <c r="E11212">
        <v>1345</v>
      </c>
      <c r="F11212">
        <v>1545</v>
      </c>
      <c r="G11212">
        <v>0</v>
      </c>
      <c r="H11212">
        <v>405</v>
      </c>
      <c r="I11212">
        <v>13.45</v>
      </c>
      <c r="J11212">
        <v>15.45</v>
      </c>
      <c r="K11212">
        <v>0</v>
      </c>
      <c r="L11212">
        <v>4.05</v>
      </c>
    </row>
    <row r="11213" spans="1:12" x14ac:dyDescent="0.25">
      <c r="A11213">
        <v>1216</v>
      </c>
      <c r="C11213">
        <v>2</v>
      </c>
      <c r="D11213" t="s">
        <v>12170</v>
      </c>
      <c r="E11213">
        <v>1345</v>
      </c>
      <c r="F11213">
        <v>1545</v>
      </c>
      <c r="G11213">
        <v>0</v>
      </c>
      <c r="H11213">
        <v>426</v>
      </c>
      <c r="I11213">
        <v>13.45</v>
      </c>
      <c r="J11213">
        <v>15.45</v>
      </c>
      <c r="K11213">
        <v>0</v>
      </c>
      <c r="L11213">
        <v>4.26</v>
      </c>
    </row>
    <row r="11214" spans="1:12" x14ac:dyDescent="0.25">
      <c r="A11214">
        <v>1217</v>
      </c>
      <c r="C11214">
        <v>2</v>
      </c>
      <c r="D11214" t="s">
        <v>12171</v>
      </c>
      <c r="E11214">
        <v>1345</v>
      </c>
      <c r="F11214">
        <v>1545</v>
      </c>
      <c r="G11214">
        <v>0</v>
      </c>
      <c r="H11214">
        <v>429</v>
      </c>
      <c r="I11214">
        <v>13.45</v>
      </c>
      <c r="J11214">
        <v>15.45</v>
      </c>
      <c r="K11214">
        <v>0</v>
      </c>
      <c r="L11214">
        <v>4.29</v>
      </c>
    </row>
    <row r="11215" spans="1:12" x14ac:dyDescent="0.25">
      <c r="A11215">
        <v>1301</v>
      </c>
      <c r="C11215">
        <v>2</v>
      </c>
      <c r="D11215" t="s">
        <v>10039</v>
      </c>
      <c r="E11215">
        <v>1345</v>
      </c>
      <c r="F11215">
        <v>1545</v>
      </c>
      <c r="G11215">
        <v>0</v>
      </c>
      <c r="H11215">
        <v>389</v>
      </c>
      <c r="I11215">
        <v>13.45</v>
      </c>
      <c r="J11215">
        <v>15.45</v>
      </c>
      <c r="K11215">
        <v>0</v>
      </c>
      <c r="L11215">
        <v>3.89</v>
      </c>
    </row>
    <row r="11216" spans="1:12" x14ac:dyDescent="0.25">
      <c r="A11216">
        <v>1302</v>
      </c>
      <c r="C11216">
        <v>2</v>
      </c>
      <c r="D11216" t="s">
        <v>12172</v>
      </c>
      <c r="E11216">
        <v>1345</v>
      </c>
      <c r="F11216">
        <v>1545</v>
      </c>
      <c r="G11216">
        <v>0</v>
      </c>
      <c r="H11216">
        <v>413</v>
      </c>
      <c r="I11216">
        <v>13.45</v>
      </c>
      <c r="J11216">
        <v>15.45</v>
      </c>
      <c r="K11216">
        <v>0</v>
      </c>
      <c r="L11216">
        <v>4.13</v>
      </c>
    </row>
    <row r="11217" spans="1:12" x14ac:dyDescent="0.25">
      <c r="A11217">
        <v>1303</v>
      </c>
      <c r="C11217">
        <v>2</v>
      </c>
      <c r="D11217" t="s">
        <v>12173</v>
      </c>
      <c r="E11217">
        <v>1345</v>
      </c>
      <c r="F11217">
        <v>1545</v>
      </c>
      <c r="G11217">
        <v>0</v>
      </c>
      <c r="H11217">
        <v>422</v>
      </c>
      <c r="I11217">
        <v>13.45</v>
      </c>
      <c r="J11217">
        <v>15.45</v>
      </c>
      <c r="K11217">
        <v>0</v>
      </c>
      <c r="L11217">
        <v>4.22</v>
      </c>
    </row>
    <row r="11218" spans="1:12" x14ac:dyDescent="0.25">
      <c r="A11218">
        <v>1304</v>
      </c>
      <c r="C11218">
        <v>2</v>
      </c>
      <c r="D11218" t="s">
        <v>12174</v>
      </c>
      <c r="E11218">
        <v>1345</v>
      </c>
      <c r="F11218">
        <v>1545</v>
      </c>
      <c r="G11218">
        <v>0</v>
      </c>
      <c r="H11218">
        <v>235</v>
      </c>
      <c r="I11218">
        <v>13.45</v>
      </c>
      <c r="J11218">
        <v>15.45</v>
      </c>
      <c r="K11218">
        <v>0</v>
      </c>
      <c r="L11218">
        <v>2.35</v>
      </c>
    </row>
    <row r="11219" spans="1:12" x14ac:dyDescent="0.25">
      <c r="A11219">
        <v>1305</v>
      </c>
      <c r="C11219">
        <v>2</v>
      </c>
      <c r="D11219" t="s">
        <v>12175</v>
      </c>
      <c r="E11219">
        <v>1345</v>
      </c>
      <c r="F11219">
        <v>1545</v>
      </c>
      <c r="G11219">
        <v>0</v>
      </c>
      <c r="H11219">
        <v>222</v>
      </c>
      <c r="I11219">
        <v>13.45</v>
      </c>
      <c r="J11219">
        <v>15.45</v>
      </c>
      <c r="K11219">
        <v>0</v>
      </c>
      <c r="L11219">
        <v>2.2200000000000002</v>
      </c>
    </row>
    <row r="11220" spans="1:12" x14ac:dyDescent="0.25">
      <c r="A11220">
        <v>1401</v>
      </c>
      <c r="C11220">
        <v>2</v>
      </c>
      <c r="D11220" t="s">
        <v>12176</v>
      </c>
      <c r="E11220">
        <v>1345</v>
      </c>
      <c r="F11220">
        <v>1545</v>
      </c>
      <c r="G11220">
        <v>0</v>
      </c>
      <c r="H11220">
        <v>390</v>
      </c>
      <c r="I11220">
        <v>13.45</v>
      </c>
      <c r="J11220">
        <v>15.45</v>
      </c>
      <c r="K11220">
        <v>0</v>
      </c>
      <c r="L11220">
        <v>3.9</v>
      </c>
    </row>
    <row r="11221" spans="1:12" x14ac:dyDescent="0.25">
      <c r="A11221">
        <v>1402</v>
      </c>
      <c r="C11221">
        <v>2</v>
      </c>
      <c r="D11221" t="s">
        <v>12177</v>
      </c>
      <c r="E11221">
        <v>1345</v>
      </c>
      <c r="F11221">
        <v>1545</v>
      </c>
      <c r="G11221">
        <v>0</v>
      </c>
      <c r="H11221">
        <v>382</v>
      </c>
      <c r="I11221">
        <v>13.45</v>
      </c>
      <c r="J11221">
        <v>15.45</v>
      </c>
      <c r="K11221">
        <v>0</v>
      </c>
      <c r="L11221">
        <v>3.82</v>
      </c>
    </row>
    <row r="11222" spans="1:12" x14ac:dyDescent="0.25">
      <c r="A11222">
        <v>1403</v>
      </c>
      <c r="C11222">
        <v>2</v>
      </c>
      <c r="D11222" t="s">
        <v>12178</v>
      </c>
      <c r="E11222">
        <v>1345</v>
      </c>
      <c r="F11222">
        <v>1545</v>
      </c>
      <c r="G11222">
        <v>0</v>
      </c>
      <c r="H11222">
        <v>430</v>
      </c>
      <c r="I11222">
        <v>13.45</v>
      </c>
      <c r="J11222">
        <v>15.45</v>
      </c>
      <c r="K11222">
        <v>0</v>
      </c>
      <c r="L11222">
        <v>4.3</v>
      </c>
    </row>
    <row r="11223" spans="1:12" x14ac:dyDescent="0.25">
      <c r="A11223">
        <v>1404</v>
      </c>
      <c r="C11223">
        <v>2</v>
      </c>
      <c r="D11223" t="s">
        <v>12179</v>
      </c>
      <c r="E11223">
        <v>1345</v>
      </c>
      <c r="F11223">
        <v>1545</v>
      </c>
      <c r="G11223">
        <v>0</v>
      </c>
      <c r="H11223">
        <v>410</v>
      </c>
      <c r="I11223">
        <v>13.45</v>
      </c>
      <c r="J11223">
        <v>15.45</v>
      </c>
      <c r="K11223">
        <v>0</v>
      </c>
      <c r="L11223">
        <v>4.0999999999999996</v>
      </c>
    </row>
    <row r="11224" spans="1:12" x14ac:dyDescent="0.25">
      <c r="A11224">
        <v>1405</v>
      </c>
      <c r="C11224">
        <v>2</v>
      </c>
      <c r="D11224" t="s">
        <v>12180</v>
      </c>
      <c r="E11224">
        <v>1345</v>
      </c>
      <c r="F11224">
        <v>1545</v>
      </c>
      <c r="G11224">
        <v>0</v>
      </c>
      <c r="H11224">
        <v>407</v>
      </c>
      <c r="I11224">
        <v>13.45</v>
      </c>
      <c r="J11224">
        <v>15.45</v>
      </c>
      <c r="K11224">
        <v>0</v>
      </c>
      <c r="L11224">
        <v>4.07</v>
      </c>
    </row>
    <row r="11225" spans="1:12" x14ac:dyDescent="0.25">
      <c r="A11225">
        <v>1406</v>
      </c>
      <c r="C11225">
        <v>2</v>
      </c>
      <c r="D11225" t="s">
        <v>12181</v>
      </c>
      <c r="E11225">
        <v>1345</v>
      </c>
      <c r="F11225">
        <v>1545</v>
      </c>
      <c r="G11225">
        <v>0</v>
      </c>
      <c r="H11225">
        <v>417</v>
      </c>
      <c r="I11225">
        <v>13.45</v>
      </c>
      <c r="J11225">
        <v>15.45</v>
      </c>
      <c r="K11225">
        <v>0</v>
      </c>
      <c r="L11225">
        <v>4.17</v>
      </c>
    </row>
    <row r="11226" spans="1:12" x14ac:dyDescent="0.25">
      <c r="A11226">
        <v>1407</v>
      </c>
      <c r="C11226">
        <v>2</v>
      </c>
      <c r="D11226" t="s">
        <v>12182</v>
      </c>
      <c r="E11226">
        <v>1345</v>
      </c>
      <c r="F11226">
        <v>1545</v>
      </c>
      <c r="G11226">
        <v>0</v>
      </c>
      <c r="H11226">
        <v>401</v>
      </c>
      <c r="I11226">
        <v>13.45</v>
      </c>
      <c r="J11226">
        <v>15.45</v>
      </c>
      <c r="K11226">
        <v>0</v>
      </c>
      <c r="L11226">
        <v>4.01</v>
      </c>
    </row>
    <row r="11227" spans="1:12" x14ac:dyDescent="0.25">
      <c r="A11227">
        <v>1408</v>
      </c>
      <c r="C11227">
        <v>2</v>
      </c>
      <c r="D11227" t="s">
        <v>12183</v>
      </c>
      <c r="E11227">
        <v>1345</v>
      </c>
      <c r="F11227">
        <v>1545</v>
      </c>
      <c r="G11227">
        <v>0</v>
      </c>
      <c r="H11227">
        <v>415</v>
      </c>
      <c r="I11227">
        <v>13.45</v>
      </c>
      <c r="J11227">
        <v>15.45</v>
      </c>
      <c r="K11227">
        <v>0</v>
      </c>
      <c r="L11227">
        <v>4.1500000000000004</v>
      </c>
    </row>
    <row r="11228" spans="1:12" x14ac:dyDescent="0.25">
      <c r="A11228">
        <v>1409</v>
      </c>
      <c r="C11228">
        <v>2</v>
      </c>
      <c r="D11228" t="s">
        <v>12184</v>
      </c>
      <c r="E11228">
        <v>1345</v>
      </c>
      <c r="F11228">
        <v>1545</v>
      </c>
      <c r="G11228">
        <v>0</v>
      </c>
      <c r="H11228">
        <v>387</v>
      </c>
      <c r="I11228">
        <v>13.45</v>
      </c>
      <c r="J11228">
        <v>15.45</v>
      </c>
      <c r="K11228">
        <v>0</v>
      </c>
      <c r="L11228">
        <v>3.87</v>
      </c>
    </row>
    <row r="11229" spans="1:12" x14ac:dyDescent="0.25">
      <c r="A11229">
        <v>1410</v>
      </c>
      <c r="C11229">
        <v>2</v>
      </c>
      <c r="D11229" t="s">
        <v>10261</v>
      </c>
      <c r="E11229">
        <v>1345</v>
      </c>
      <c r="F11229">
        <v>1545</v>
      </c>
      <c r="G11229">
        <v>0</v>
      </c>
      <c r="H11229">
        <v>401</v>
      </c>
      <c r="I11229">
        <v>13.45</v>
      </c>
      <c r="J11229">
        <v>15.45</v>
      </c>
      <c r="K11229">
        <v>0</v>
      </c>
      <c r="L11229">
        <v>4.01</v>
      </c>
    </row>
    <row r="11230" spans="1:12" x14ac:dyDescent="0.25">
      <c r="A11230">
        <v>1411</v>
      </c>
      <c r="C11230">
        <v>2</v>
      </c>
      <c r="D11230" t="s">
        <v>12185</v>
      </c>
      <c r="E11230">
        <v>1345</v>
      </c>
      <c r="F11230">
        <v>1545</v>
      </c>
      <c r="G11230">
        <v>0</v>
      </c>
      <c r="H11230">
        <v>433</v>
      </c>
      <c r="I11230">
        <v>13.45</v>
      </c>
      <c r="J11230">
        <v>15.45</v>
      </c>
      <c r="K11230">
        <v>0</v>
      </c>
      <c r="L11230">
        <v>4.33</v>
      </c>
    </row>
    <row r="11231" spans="1:12" x14ac:dyDescent="0.25">
      <c r="A11231">
        <v>1412</v>
      </c>
      <c r="C11231">
        <v>2</v>
      </c>
      <c r="D11231" t="s">
        <v>10265</v>
      </c>
      <c r="E11231">
        <v>1345</v>
      </c>
      <c r="F11231">
        <v>1545</v>
      </c>
      <c r="G11231">
        <v>0</v>
      </c>
      <c r="H11231">
        <v>433</v>
      </c>
      <c r="I11231">
        <v>13.45</v>
      </c>
      <c r="J11231">
        <v>15.45</v>
      </c>
      <c r="K11231">
        <v>0</v>
      </c>
      <c r="L11231">
        <v>4.33</v>
      </c>
    </row>
    <row r="11232" spans="1:12" x14ac:dyDescent="0.25">
      <c r="A11232">
        <v>1413</v>
      </c>
      <c r="C11232">
        <v>2</v>
      </c>
      <c r="D11232" t="s">
        <v>10267</v>
      </c>
      <c r="E11232">
        <v>1345</v>
      </c>
      <c r="F11232">
        <v>1545</v>
      </c>
      <c r="G11232">
        <v>0</v>
      </c>
      <c r="H11232">
        <v>426</v>
      </c>
      <c r="I11232">
        <v>13.45</v>
      </c>
      <c r="J11232">
        <v>15.45</v>
      </c>
      <c r="K11232">
        <v>0</v>
      </c>
      <c r="L11232">
        <v>4.26</v>
      </c>
    </row>
    <row r="11233" spans="1:12" x14ac:dyDescent="0.25">
      <c r="A11233">
        <v>1501</v>
      </c>
      <c r="C11233">
        <v>2</v>
      </c>
      <c r="D11233" t="s">
        <v>12186</v>
      </c>
      <c r="E11233">
        <v>1345</v>
      </c>
      <c r="F11233">
        <v>1545</v>
      </c>
      <c r="G11233">
        <v>0</v>
      </c>
      <c r="H11233">
        <v>315</v>
      </c>
      <c r="I11233">
        <v>13.45</v>
      </c>
      <c r="J11233">
        <v>15.45</v>
      </c>
      <c r="K11233">
        <v>0</v>
      </c>
      <c r="L11233">
        <v>3.15</v>
      </c>
    </row>
    <row r="11234" spans="1:12" x14ac:dyDescent="0.25">
      <c r="A11234">
        <v>1502</v>
      </c>
      <c r="C11234">
        <v>2</v>
      </c>
      <c r="D11234" t="s">
        <v>12187</v>
      </c>
      <c r="E11234">
        <v>1345</v>
      </c>
      <c r="F11234">
        <v>1545</v>
      </c>
      <c r="G11234">
        <v>0</v>
      </c>
      <c r="H11234">
        <v>478</v>
      </c>
      <c r="I11234">
        <v>13.45</v>
      </c>
      <c r="J11234">
        <v>15.45</v>
      </c>
      <c r="K11234">
        <v>0</v>
      </c>
      <c r="L11234">
        <v>4.78</v>
      </c>
    </row>
    <row r="11235" spans="1:12" x14ac:dyDescent="0.25">
      <c r="A11235">
        <v>1503</v>
      </c>
      <c r="C11235">
        <v>2</v>
      </c>
      <c r="D11235" t="s">
        <v>12188</v>
      </c>
      <c r="E11235">
        <v>1345</v>
      </c>
      <c r="F11235">
        <v>1545</v>
      </c>
      <c r="G11235">
        <v>0</v>
      </c>
      <c r="H11235">
        <v>467</v>
      </c>
      <c r="I11235">
        <v>13.45</v>
      </c>
      <c r="J11235">
        <v>15.45</v>
      </c>
      <c r="K11235">
        <v>0</v>
      </c>
      <c r="L11235">
        <v>4.67</v>
      </c>
    </row>
    <row r="11236" spans="1:12" x14ac:dyDescent="0.25">
      <c r="A11236">
        <v>1504</v>
      </c>
      <c r="C11236">
        <v>2</v>
      </c>
      <c r="D11236" t="s">
        <v>12189</v>
      </c>
      <c r="E11236">
        <v>1345</v>
      </c>
      <c r="F11236">
        <v>1545</v>
      </c>
      <c r="G11236">
        <v>0</v>
      </c>
      <c r="H11236">
        <v>482</v>
      </c>
      <c r="I11236">
        <v>13.45</v>
      </c>
      <c r="J11236">
        <v>15.45</v>
      </c>
      <c r="K11236">
        <v>0</v>
      </c>
      <c r="L11236">
        <v>4.82</v>
      </c>
    </row>
    <row r="11237" spans="1:12" x14ac:dyDescent="0.25">
      <c r="A11237">
        <v>1505</v>
      </c>
      <c r="C11237">
        <v>2</v>
      </c>
      <c r="D11237" t="s">
        <v>12190</v>
      </c>
      <c r="E11237">
        <v>1345</v>
      </c>
      <c r="F11237">
        <v>1545</v>
      </c>
      <c r="G11237">
        <v>0</v>
      </c>
      <c r="H11237">
        <v>468</v>
      </c>
      <c r="I11237">
        <v>13.45</v>
      </c>
      <c r="J11237">
        <v>15.45</v>
      </c>
      <c r="K11237">
        <v>0</v>
      </c>
      <c r="L11237">
        <v>4.68</v>
      </c>
    </row>
    <row r="11238" spans="1:12" x14ac:dyDescent="0.25">
      <c r="A11238">
        <v>1506</v>
      </c>
      <c r="C11238">
        <v>2</v>
      </c>
      <c r="D11238" t="s">
        <v>12191</v>
      </c>
      <c r="E11238">
        <v>1345</v>
      </c>
      <c r="F11238">
        <v>1545</v>
      </c>
      <c r="G11238">
        <v>0</v>
      </c>
      <c r="H11238">
        <v>482</v>
      </c>
      <c r="I11238">
        <v>13.45</v>
      </c>
      <c r="J11238">
        <v>15.45</v>
      </c>
      <c r="K11238">
        <v>0</v>
      </c>
      <c r="L11238">
        <v>4.82</v>
      </c>
    </row>
    <row r="11239" spans="1:12" x14ac:dyDescent="0.25">
      <c r="A11239">
        <v>1507</v>
      </c>
      <c r="C11239">
        <v>2</v>
      </c>
      <c r="D11239" t="s">
        <v>12192</v>
      </c>
      <c r="E11239">
        <v>1345</v>
      </c>
      <c r="F11239">
        <v>1545</v>
      </c>
      <c r="G11239">
        <v>0</v>
      </c>
      <c r="H11239">
        <v>482</v>
      </c>
      <c r="I11239">
        <v>13.45</v>
      </c>
      <c r="J11239">
        <v>15.45</v>
      </c>
      <c r="K11239">
        <v>0</v>
      </c>
      <c r="L11239">
        <v>4.82</v>
      </c>
    </row>
    <row r="11240" spans="1:12" x14ac:dyDescent="0.25">
      <c r="A11240">
        <v>1508</v>
      </c>
      <c r="C11240">
        <v>2</v>
      </c>
      <c r="D11240" t="s">
        <v>12193</v>
      </c>
      <c r="E11240">
        <v>1345</v>
      </c>
      <c r="F11240">
        <v>1545</v>
      </c>
      <c r="G11240">
        <v>0</v>
      </c>
      <c r="H11240">
        <v>482</v>
      </c>
      <c r="I11240">
        <v>13.45</v>
      </c>
      <c r="J11240">
        <v>15.45</v>
      </c>
      <c r="K11240">
        <v>0</v>
      </c>
      <c r="L11240">
        <v>4.82</v>
      </c>
    </row>
    <row r="11241" spans="1:12" x14ac:dyDescent="0.25">
      <c r="A11241">
        <v>1509</v>
      </c>
      <c r="C11241">
        <v>2</v>
      </c>
      <c r="D11241" t="s">
        <v>12194</v>
      </c>
      <c r="E11241">
        <v>1345</v>
      </c>
      <c r="F11241">
        <v>1545</v>
      </c>
      <c r="G11241">
        <v>0</v>
      </c>
      <c r="H11241">
        <v>290</v>
      </c>
      <c r="I11241">
        <v>13.45</v>
      </c>
      <c r="J11241">
        <v>15.45</v>
      </c>
      <c r="K11241">
        <v>0</v>
      </c>
      <c r="L11241">
        <v>2.9</v>
      </c>
    </row>
    <row r="11242" spans="1:12" x14ac:dyDescent="0.25">
      <c r="A11242">
        <v>1510</v>
      </c>
      <c r="C11242">
        <v>2</v>
      </c>
      <c r="D11242" t="s">
        <v>12195</v>
      </c>
      <c r="E11242">
        <v>1345</v>
      </c>
      <c r="F11242">
        <v>1545</v>
      </c>
      <c r="G11242">
        <v>0</v>
      </c>
      <c r="H11242">
        <v>484</v>
      </c>
      <c r="I11242">
        <v>13.45</v>
      </c>
      <c r="J11242">
        <v>15.45</v>
      </c>
      <c r="K11242">
        <v>0</v>
      </c>
      <c r="L11242">
        <v>4.84</v>
      </c>
    </row>
    <row r="11243" spans="1:12" x14ac:dyDescent="0.25">
      <c r="A11243">
        <v>1511</v>
      </c>
      <c r="C11243">
        <v>2</v>
      </c>
      <c r="D11243" t="s">
        <v>12196</v>
      </c>
      <c r="E11243">
        <v>1345</v>
      </c>
      <c r="F11243">
        <v>1545</v>
      </c>
      <c r="G11243">
        <v>0</v>
      </c>
      <c r="H11243">
        <v>482</v>
      </c>
      <c r="I11243">
        <v>13.45</v>
      </c>
      <c r="J11243">
        <v>15.45</v>
      </c>
      <c r="K11243">
        <v>0</v>
      </c>
      <c r="L11243">
        <v>4.82</v>
      </c>
    </row>
    <row r="11244" spans="1:12" x14ac:dyDescent="0.25">
      <c r="A11244">
        <v>1512</v>
      </c>
      <c r="C11244">
        <v>2</v>
      </c>
      <c r="D11244" t="s">
        <v>12197</v>
      </c>
      <c r="E11244">
        <v>1345</v>
      </c>
      <c r="F11244">
        <v>1545</v>
      </c>
      <c r="G11244">
        <v>0</v>
      </c>
      <c r="H11244">
        <v>482</v>
      </c>
      <c r="I11244">
        <v>13.45</v>
      </c>
      <c r="J11244">
        <v>15.45</v>
      </c>
      <c r="K11244">
        <v>0</v>
      </c>
      <c r="L11244">
        <v>4.82</v>
      </c>
    </row>
    <row r="11245" spans="1:12" x14ac:dyDescent="0.25">
      <c r="A11245">
        <v>1513</v>
      </c>
      <c r="C11245">
        <v>2</v>
      </c>
      <c r="D11245" t="s">
        <v>12198</v>
      </c>
      <c r="E11245">
        <v>1345</v>
      </c>
      <c r="F11245">
        <v>1545</v>
      </c>
      <c r="G11245">
        <v>0</v>
      </c>
      <c r="H11245">
        <v>471</v>
      </c>
      <c r="I11245">
        <v>13.45</v>
      </c>
      <c r="J11245">
        <v>15.45</v>
      </c>
      <c r="K11245">
        <v>0</v>
      </c>
      <c r="L11245">
        <v>4.71</v>
      </c>
    </row>
    <row r="11246" spans="1:12" x14ac:dyDescent="0.25">
      <c r="A11246">
        <v>1514</v>
      </c>
      <c r="C11246">
        <v>2</v>
      </c>
      <c r="D11246" t="s">
        <v>12199</v>
      </c>
      <c r="E11246">
        <v>1345</v>
      </c>
      <c r="F11246">
        <v>1545</v>
      </c>
      <c r="G11246">
        <v>0</v>
      </c>
      <c r="H11246">
        <v>484</v>
      </c>
      <c r="I11246">
        <v>13.45</v>
      </c>
      <c r="J11246">
        <v>15.45</v>
      </c>
      <c r="K11246">
        <v>0</v>
      </c>
      <c r="L11246">
        <v>4.84</v>
      </c>
    </row>
    <row r="11247" spans="1:12" x14ac:dyDescent="0.25">
      <c r="A11247">
        <v>1515</v>
      </c>
      <c r="C11247">
        <v>2</v>
      </c>
      <c r="D11247" t="s">
        <v>12200</v>
      </c>
      <c r="E11247">
        <v>1345</v>
      </c>
      <c r="F11247">
        <v>1545</v>
      </c>
      <c r="G11247">
        <v>0</v>
      </c>
      <c r="H11247">
        <v>482</v>
      </c>
      <c r="I11247">
        <v>13.45</v>
      </c>
      <c r="J11247">
        <v>15.45</v>
      </c>
      <c r="K11247">
        <v>0</v>
      </c>
      <c r="L11247">
        <v>4.82</v>
      </c>
    </row>
    <row r="11248" spans="1:12" x14ac:dyDescent="0.25">
      <c r="A11248">
        <v>1516</v>
      </c>
      <c r="C11248">
        <v>2</v>
      </c>
      <c r="D11248" t="s">
        <v>12201</v>
      </c>
      <c r="E11248">
        <v>1345</v>
      </c>
      <c r="F11248">
        <v>1545</v>
      </c>
      <c r="G11248">
        <v>0</v>
      </c>
      <c r="H11248">
        <v>477</v>
      </c>
      <c r="I11248">
        <v>13.45</v>
      </c>
      <c r="J11248">
        <v>15.45</v>
      </c>
      <c r="K11248">
        <v>0</v>
      </c>
      <c r="L11248">
        <v>4.7699999999999996</v>
      </c>
    </row>
    <row r="11249" spans="1:12" x14ac:dyDescent="0.25">
      <c r="A11249">
        <v>1517</v>
      </c>
      <c r="C11249">
        <v>2</v>
      </c>
      <c r="D11249" t="s">
        <v>12202</v>
      </c>
      <c r="E11249">
        <v>1345</v>
      </c>
      <c r="F11249">
        <v>1545</v>
      </c>
      <c r="G11249">
        <v>0</v>
      </c>
      <c r="H11249">
        <v>477</v>
      </c>
      <c r="I11249">
        <v>13.45</v>
      </c>
      <c r="J11249">
        <v>15.45</v>
      </c>
      <c r="K11249">
        <v>0</v>
      </c>
      <c r="L11249">
        <v>4.7699999999999996</v>
      </c>
    </row>
    <row r="11250" spans="1:12" x14ac:dyDescent="0.25">
      <c r="A11250">
        <v>1518</v>
      </c>
      <c r="C11250">
        <v>2</v>
      </c>
      <c r="D11250" t="s">
        <v>12203</v>
      </c>
      <c r="E11250">
        <v>1345</v>
      </c>
      <c r="F11250">
        <v>1545</v>
      </c>
      <c r="G11250">
        <v>0</v>
      </c>
      <c r="H11250">
        <v>467</v>
      </c>
      <c r="I11250">
        <v>13.45</v>
      </c>
      <c r="J11250">
        <v>15.45</v>
      </c>
      <c r="K11250">
        <v>0</v>
      </c>
      <c r="L11250">
        <v>4.67</v>
      </c>
    </row>
    <row r="11251" spans="1:12" x14ac:dyDescent="0.25">
      <c r="A11251">
        <v>1601</v>
      </c>
      <c r="C11251">
        <v>2</v>
      </c>
      <c r="D11251" t="s">
        <v>12204</v>
      </c>
      <c r="E11251">
        <v>1345</v>
      </c>
      <c r="F11251">
        <v>1545</v>
      </c>
      <c r="G11251">
        <v>0</v>
      </c>
      <c r="H11251">
        <v>245</v>
      </c>
      <c r="I11251">
        <v>13.45</v>
      </c>
      <c r="J11251">
        <v>15.45</v>
      </c>
      <c r="K11251">
        <v>0</v>
      </c>
      <c r="L11251">
        <v>2.4500000000000002</v>
      </c>
    </row>
    <row r="11252" spans="1:12" x14ac:dyDescent="0.25">
      <c r="A11252">
        <v>1701</v>
      </c>
      <c r="C11252">
        <v>2</v>
      </c>
      <c r="D11252" t="s">
        <v>12205</v>
      </c>
      <c r="E11252">
        <v>1345</v>
      </c>
      <c r="F11252">
        <v>1545</v>
      </c>
      <c r="G11252">
        <v>0</v>
      </c>
      <c r="H11252">
        <v>409</v>
      </c>
      <c r="I11252">
        <v>13.45</v>
      </c>
      <c r="J11252">
        <v>15.45</v>
      </c>
      <c r="K11252">
        <v>0</v>
      </c>
      <c r="L11252">
        <v>4.09</v>
      </c>
    </row>
    <row r="11253" spans="1:12" x14ac:dyDescent="0.25">
      <c r="A11253">
        <v>1702</v>
      </c>
      <c r="C11253">
        <v>2</v>
      </c>
      <c r="D11253" t="s">
        <v>12206</v>
      </c>
      <c r="E11253">
        <v>1345</v>
      </c>
      <c r="F11253">
        <v>1545</v>
      </c>
      <c r="G11253">
        <v>0</v>
      </c>
      <c r="H11253">
        <v>396</v>
      </c>
      <c r="I11253">
        <v>13.45</v>
      </c>
      <c r="J11253">
        <v>15.45</v>
      </c>
      <c r="K11253">
        <v>0</v>
      </c>
      <c r="L11253">
        <v>3.96</v>
      </c>
    </row>
    <row r="11254" spans="1:12" x14ac:dyDescent="0.25">
      <c r="A11254">
        <v>1703</v>
      </c>
      <c r="C11254">
        <v>2</v>
      </c>
      <c r="D11254" t="s">
        <v>12207</v>
      </c>
      <c r="E11254">
        <v>1345</v>
      </c>
      <c r="F11254">
        <v>1545</v>
      </c>
      <c r="G11254">
        <v>0</v>
      </c>
      <c r="H11254">
        <v>403</v>
      </c>
      <c r="I11254">
        <v>13.45</v>
      </c>
      <c r="J11254">
        <v>15.45</v>
      </c>
      <c r="K11254">
        <v>0</v>
      </c>
      <c r="L11254">
        <v>4.03</v>
      </c>
    </row>
    <row r="11255" spans="1:12" x14ac:dyDescent="0.25">
      <c r="A11255">
        <v>1704</v>
      </c>
      <c r="C11255">
        <v>2</v>
      </c>
      <c r="D11255" t="s">
        <v>12208</v>
      </c>
      <c r="E11255">
        <v>1345</v>
      </c>
      <c r="F11255">
        <v>1545</v>
      </c>
      <c r="G11255">
        <v>0</v>
      </c>
      <c r="H11255">
        <v>391</v>
      </c>
      <c r="I11255">
        <v>13.45</v>
      </c>
      <c r="J11255">
        <v>15.45</v>
      </c>
      <c r="K11255">
        <v>0</v>
      </c>
      <c r="L11255">
        <v>3.91</v>
      </c>
    </row>
    <row r="11256" spans="1:12" x14ac:dyDescent="0.25">
      <c r="A11256">
        <v>1705</v>
      </c>
      <c r="C11256">
        <v>2</v>
      </c>
      <c r="D11256" t="s">
        <v>12209</v>
      </c>
      <c r="E11256">
        <v>1345</v>
      </c>
      <c r="F11256">
        <v>1545</v>
      </c>
      <c r="G11256">
        <v>0</v>
      </c>
      <c r="H11256">
        <v>217</v>
      </c>
      <c r="I11256">
        <v>13.45</v>
      </c>
      <c r="J11256">
        <v>15.45</v>
      </c>
      <c r="K11256">
        <v>0</v>
      </c>
      <c r="L11256">
        <v>2.17</v>
      </c>
    </row>
    <row r="11257" spans="1:12" x14ac:dyDescent="0.25">
      <c r="A11257">
        <v>1706</v>
      </c>
      <c r="C11257">
        <v>2</v>
      </c>
      <c r="D11257" t="s">
        <v>12210</v>
      </c>
      <c r="E11257">
        <v>1345</v>
      </c>
      <c r="F11257">
        <v>1545</v>
      </c>
      <c r="G11257">
        <v>0</v>
      </c>
      <c r="H11257">
        <v>410</v>
      </c>
      <c r="I11257">
        <v>13.45</v>
      </c>
      <c r="J11257">
        <v>15.45</v>
      </c>
      <c r="K11257">
        <v>0</v>
      </c>
      <c r="L11257">
        <v>4.0999999999999996</v>
      </c>
    </row>
    <row r="11258" spans="1:12" x14ac:dyDescent="0.25">
      <c r="A11258">
        <v>1707</v>
      </c>
      <c r="C11258">
        <v>2</v>
      </c>
      <c r="D11258" t="s">
        <v>10039</v>
      </c>
      <c r="E11258">
        <v>1345</v>
      </c>
      <c r="F11258">
        <v>1545</v>
      </c>
      <c r="G11258">
        <v>0</v>
      </c>
      <c r="H11258">
        <v>368</v>
      </c>
      <c r="I11258">
        <v>13.45</v>
      </c>
      <c r="J11258">
        <v>15.45</v>
      </c>
      <c r="K11258">
        <v>0</v>
      </c>
      <c r="L11258">
        <v>3.68</v>
      </c>
    </row>
    <row r="11259" spans="1:12" x14ac:dyDescent="0.25">
      <c r="A11259">
        <v>1708</v>
      </c>
      <c r="C11259">
        <v>2</v>
      </c>
      <c r="D11259" t="s">
        <v>12211</v>
      </c>
      <c r="E11259">
        <v>1345</v>
      </c>
      <c r="F11259">
        <v>1545</v>
      </c>
      <c r="G11259">
        <v>0</v>
      </c>
      <c r="H11259">
        <v>403</v>
      </c>
      <c r="I11259">
        <v>13.45</v>
      </c>
      <c r="J11259">
        <v>15.45</v>
      </c>
      <c r="K11259">
        <v>0</v>
      </c>
      <c r="L11259">
        <v>4.03</v>
      </c>
    </row>
    <row r="11260" spans="1:12" x14ac:dyDescent="0.25">
      <c r="A11260">
        <v>1709</v>
      </c>
      <c r="C11260">
        <v>2</v>
      </c>
      <c r="D11260" t="s">
        <v>12212</v>
      </c>
      <c r="E11260">
        <v>1345</v>
      </c>
      <c r="F11260">
        <v>1545</v>
      </c>
      <c r="G11260">
        <v>0</v>
      </c>
      <c r="H11260">
        <v>237</v>
      </c>
      <c r="I11260">
        <v>13.45</v>
      </c>
      <c r="J11260">
        <v>15.45</v>
      </c>
      <c r="K11260">
        <v>0</v>
      </c>
      <c r="L11260">
        <v>2.37</v>
      </c>
    </row>
    <row r="11261" spans="1:12" x14ac:dyDescent="0.25">
      <c r="A11261">
        <v>1710</v>
      </c>
      <c r="C11261">
        <v>2</v>
      </c>
      <c r="D11261" t="s">
        <v>12213</v>
      </c>
      <c r="E11261">
        <v>1345</v>
      </c>
      <c r="F11261">
        <v>1545</v>
      </c>
      <c r="G11261">
        <v>0</v>
      </c>
      <c r="H11261">
        <v>430</v>
      </c>
      <c r="I11261">
        <v>13.45</v>
      </c>
      <c r="J11261">
        <v>15.45</v>
      </c>
      <c r="K11261">
        <v>0</v>
      </c>
      <c r="L11261">
        <v>4.3</v>
      </c>
    </row>
    <row r="11262" spans="1:12" x14ac:dyDescent="0.25">
      <c r="A11262">
        <v>1711</v>
      </c>
      <c r="C11262">
        <v>2</v>
      </c>
      <c r="D11262" t="s">
        <v>12214</v>
      </c>
      <c r="E11262">
        <v>1345</v>
      </c>
      <c r="F11262">
        <v>1545</v>
      </c>
      <c r="G11262">
        <v>0</v>
      </c>
      <c r="H11262">
        <v>401</v>
      </c>
      <c r="I11262">
        <v>13.45</v>
      </c>
      <c r="J11262">
        <v>15.45</v>
      </c>
      <c r="K11262">
        <v>0</v>
      </c>
      <c r="L11262">
        <v>4.01</v>
      </c>
    </row>
    <row r="11263" spans="1:12" x14ac:dyDescent="0.25">
      <c r="A11263">
        <v>1712</v>
      </c>
      <c r="C11263">
        <v>2</v>
      </c>
      <c r="D11263" t="s">
        <v>12215</v>
      </c>
      <c r="E11263">
        <v>1345</v>
      </c>
      <c r="F11263">
        <v>1545</v>
      </c>
      <c r="G11263">
        <v>0</v>
      </c>
      <c r="H11263">
        <v>419</v>
      </c>
      <c r="I11263">
        <v>13.45</v>
      </c>
      <c r="J11263">
        <v>15.45</v>
      </c>
      <c r="K11263">
        <v>0</v>
      </c>
      <c r="L11263">
        <v>4.1900000000000004</v>
      </c>
    </row>
    <row r="11264" spans="1:12" x14ac:dyDescent="0.25">
      <c r="A11264">
        <v>1713</v>
      </c>
      <c r="C11264">
        <v>2</v>
      </c>
      <c r="D11264" t="s">
        <v>12216</v>
      </c>
      <c r="E11264">
        <v>1345</v>
      </c>
      <c r="F11264">
        <v>1545</v>
      </c>
      <c r="G11264">
        <v>0</v>
      </c>
      <c r="H11264">
        <v>400</v>
      </c>
      <c r="I11264">
        <v>13.45</v>
      </c>
      <c r="J11264">
        <v>15.45</v>
      </c>
      <c r="K11264">
        <v>0</v>
      </c>
      <c r="L11264">
        <v>4</v>
      </c>
    </row>
    <row r="11265" spans="1:12" x14ac:dyDescent="0.25">
      <c r="A11265">
        <v>1714</v>
      </c>
      <c r="C11265">
        <v>2</v>
      </c>
      <c r="D11265" t="s">
        <v>10332</v>
      </c>
      <c r="E11265">
        <v>1345</v>
      </c>
      <c r="F11265">
        <v>1545</v>
      </c>
      <c r="G11265">
        <v>0</v>
      </c>
      <c r="H11265">
        <v>407</v>
      </c>
      <c r="I11265">
        <v>13.45</v>
      </c>
      <c r="J11265">
        <v>15.45</v>
      </c>
      <c r="K11265">
        <v>0</v>
      </c>
      <c r="L11265">
        <v>4.07</v>
      </c>
    </row>
    <row r="11266" spans="1:12" x14ac:dyDescent="0.25">
      <c r="A11266">
        <v>1715</v>
      </c>
      <c r="C11266">
        <v>2</v>
      </c>
      <c r="D11266" t="s">
        <v>12217</v>
      </c>
      <c r="E11266">
        <v>1345</v>
      </c>
      <c r="F11266">
        <v>1545</v>
      </c>
      <c r="G11266">
        <v>0</v>
      </c>
      <c r="H11266">
        <v>394</v>
      </c>
      <c r="I11266">
        <v>13.45</v>
      </c>
      <c r="J11266">
        <v>15.45</v>
      </c>
      <c r="K11266">
        <v>0</v>
      </c>
      <c r="L11266">
        <v>3.94</v>
      </c>
    </row>
    <row r="11267" spans="1:12" x14ac:dyDescent="0.25">
      <c r="A11267">
        <v>1716</v>
      </c>
      <c r="C11267">
        <v>2</v>
      </c>
      <c r="D11267" t="s">
        <v>10336</v>
      </c>
      <c r="E11267">
        <v>1345</v>
      </c>
      <c r="F11267">
        <v>1545</v>
      </c>
      <c r="G11267">
        <v>0</v>
      </c>
      <c r="H11267">
        <v>391</v>
      </c>
      <c r="I11267">
        <v>13.45</v>
      </c>
      <c r="J11267">
        <v>15.45</v>
      </c>
      <c r="K11267">
        <v>0</v>
      </c>
      <c r="L11267">
        <v>3.91</v>
      </c>
    </row>
    <row r="11268" spans="1:12" x14ac:dyDescent="0.25">
      <c r="A11268">
        <v>1717</v>
      </c>
      <c r="C11268">
        <v>2</v>
      </c>
      <c r="D11268" t="s">
        <v>12218</v>
      </c>
      <c r="E11268">
        <v>1345</v>
      </c>
      <c r="F11268">
        <v>1545</v>
      </c>
      <c r="G11268">
        <v>0</v>
      </c>
      <c r="H11268">
        <v>404</v>
      </c>
      <c r="I11268">
        <v>13.45</v>
      </c>
      <c r="J11268">
        <v>15.45</v>
      </c>
      <c r="K11268">
        <v>0</v>
      </c>
      <c r="L11268">
        <v>4.04</v>
      </c>
    </row>
    <row r="11269" spans="1:12" x14ac:dyDescent="0.25">
      <c r="A11269">
        <v>1718</v>
      </c>
      <c r="C11269">
        <v>2</v>
      </c>
      <c r="D11269" t="s">
        <v>12219</v>
      </c>
      <c r="E11269">
        <v>1345</v>
      </c>
      <c r="F11269">
        <v>1545</v>
      </c>
      <c r="G11269">
        <v>0</v>
      </c>
      <c r="H11269">
        <v>403</v>
      </c>
      <c r="I11269">
        <v>13.45</v>
      </c>
      <c r="J11269">
        <v>15.45</v>
      </c>
      <c r="K11269">
        <v>0</v>
      </c>
      <c r="L11269">
        <v>4.03</v>
      </c>
    </row>
    <row r="11270" spans="1:12" x14ac:dyDescent="0.25">
      <c r="A11270">
        <v>1719</v>
      </c>
      <c r="C11270">
        <v>2</v>
      </c>
      <c r="D11270" t="s">
        <v>12220</v>
      </c>
      <c r="E11270">
        <v>1345</v>
      </c>
      <c r="F11270">
        <v>1545</v>
      </c>
      <c r="G11270">
        <v>0</v>
      </c>
      <c r="H11270">
        <v>418</v>
      </c>
      <c r="I11270">
        <v>13.45</v>
      </c>
      <c r="J11270">
        <v>15.45</v>
      </c>
      <c r="K11270">
        <v>0</v>
      </c>
      <c r="L11270">
        <v>4.18</v>
      </c>
    </row>
    <row r="11271" spans="1:12" x14ac:dyDescent="0.25">
      <c r="A11271">
        <v>1720</v>
      </c>
      <c r="C11271">
        <v>2</v>
      </c>
      <c r="D11271" t="s">
        <v>12221</v>
      </c>
      <c r="E11271">
        <v>1345</v>
      </c>
      <c r="F11271">
        <v>1545</v>
      </c>
      <c r="G11271">
        <v>0</v>
      </c>
      <c r="H11271">
        <v>391</v>
      </c>
      <c r="I11271">
        <v>13.45</v>
      </c>
      <c r="J11271">
        <v>15.45</v>
      </c>
      <c r="K11271">
        <v>0</v>
      </c>
      <c r="L11271">
        <v>3.91</v>
      </c>
    </row>
    <row r="11272" spans="1:12" x14ac:dyDescent="0.25">
      <c r="A11272">
        <v>1721</v>
      </c>
      <c r="C11272">
        <v>2</v>
      </c>
      <c r="D11272" t="s">
        <v>12222</v>
      </c>
      <c r="E11272">
        <v>1345</v>
      </c>
      <c r="F11272">
        <v>1545</v>
      </c>
      <c r="G11272">
        <v>0</v>
      </c>
      <c r="H11272">
        <v>414</v>
      </c>
      <c r="I11272">
        <v>13.45</v>
      </c>
      <c r="J11272">
        <v>15.45</v>
      </c>
      <c r="K11272">
        <v>0</v>
      </c>
      <c r="L11272">
        <v>4.1399999999999997</v>
      </c>
    </row>
    <row r="11273" spans="1:12" x14ac:dyDescent="0.25">
      <c r="A11273">
        <v>1722</v>
      </c>
      <c r="C11273">
        <v>2</v>
      </c>
      <c r="D11273" t="s">
        <v>12223</v>
      </c>
      <c r="E11273">
        <v>1345</v>
      </c>
      <c r="F11273">
        <v>1545</v>
      </c>
      <c r="G11273">
        <v>0</v>
      </c>
      <c r="H11273">
        <v>442</v>
      </c>
      <c r="I11273">
        <v>13.45</v>
      </c>
      <c r="J11273">
        <v>15.45</v>
      </c>
      <c r="K11273">
        <v>0</v>
      </c>
      <c r="L11273">
        <v>4.42</v>
      </c>
    </row>
    <row r="11274" spans="1:12" x14ac:dyDescent="0.25">
      <c r="A11274">
        <v>1723</v>
      </c>
      <c r="C11274">
        <v>2</v>
      </c>
      <c r="D11274" t="s">
        <v>12224</v>
      </c>
      <c r="E11274">
        <v>1345</v>
      </c>
      <c r="F11274">
        <v>1545</v>
      </c>
      <c r="G11274">
        <v>0</v>
      </c>
      <c r="H11274">
        <v>414</v>
      </c>
      <c r="I11274">
        <v>13.45</v>
      </c>
      <c r="J11274">
        <v>15.45</v>
      </c>
      <c r="K11274">
        <v>0</v>
      </c>
      <c r="L11274">
        <v>4.1399999999999997</v>
      </c>
    </row>
    <row r="11275" spans="1:12" x14ac:dyDescent="0.25">
      <c r="A11275">
        <v>1724</v>
      </c>
      <c r="C11275">
        <v>2</v>
      </c>
      <c r="D11275" t="s">
        <v>12225</v>
      </c>
      <c r="E11275">
        <v>1345</v>
      </c>
      <c r="F11275">
        <v>1545</v>
      </c>
      <c r="G11275">
        <v>0</v>
      </c>
      <c r="H11275">
        <v>244</v>
      </c>
      <c r="I11275">
        <v>13.45</v>
      </c>
      <c r="J11275">
        <v>15.45</v>
      </c>
      <c r="K11275">
        <v>0</v>
      </c>
      <c r="L11275">
        <v>2.44</v>
      </c>
    </row>
    <row r="11276" spans="1:12" x14ac:dyDescent="0.25">
      <c r="A11276">
        <v>1801</v>
      </c>
      <c r="C11276">
        <v>2</v>
      </c>
      <c r="D11276" t="s">
        <v>12226</v>
      </c>
      <c r="E11276">
        <v>1345</v>
      </c>
      <c r="F11276">
        <v>1545</v>
      </c>
      <c r="G11276">
        <v>0</v>
      </c>
      <c r="H11276">
        <v>429</v>
      </c>
      <c r="I11276">
        <v>13.45</v>
      </c>
      <c r="J11276">
        <v>15.45</v>
      </c>
      <c r="K11276">
        <v>0</v>
      </c>
      <c r="L11276">
        <v>4.29</v>
      </c>
    </row>
    <row r="11277" spans="1:12" x14ac:dyDescent="0.25">
      <c r="A11277">
        <v>1901</v>
      </c>
      <c r="C11277">
        <v>2</v>
      </c>
      <c r="D11277" t="s">
        <v>12227</v>
      </c>
      <c r="E11277">
        <v>1345</v>
      </c>
      <c r="F11277">
        <v>1545</v>
      </c>
      <c r="G11277">
        <v>0</v>
      </c>
      <c r="H11277">
        <v>447</v>
      </c>
      <c r="I11277">
        <v>13.45</v>
      </c>
      <c r="J11277">
        <v>15.45</v>
      </c>
      <c r="K11277">
        <v>0</v>
      </c>
      <c r="L11277">
        <v>4.47</v>
      </c>
    </row>
    <row r="11278" spans="1:12" x14ac:dyDescent="0.25">
      <c r="A11278">
        <v>2001</v>
      </c>
      <c r="C11278">
        <v>2</v>
      </c>
      <c r="D11278" t="s">
        <v>12228</v>
      </c>
      <c r="E11278">
        <v>1345</v>
      </c>
      <c r="F11278">
        <v>1545</v>
      </c>
      <c r="G11278">
        <v>0</v>
      </c>
      <c r="H11278">
        <v>428</v>
      </c>
      <c r="I11278">
        <v>13.45</v>
      </c>
      <c r="J11278">
        <v>15.45</v>
      </c>
      <c r="K11278">
        <v>0</v>
      </c>
      <c r="L11278">
        <v>4.28</v>
      </c>
    </row>
    <row r="11279" spans="1:12" x14ac:dyDescent="0.25">
      <c r="A11279">
        <v>2002</v>
      </c>
      <c r="C11279">
        <v>2</v>
      </c>
      <c r="D11279" t="s">
        <v>12229</v>
      </c>
      <c r="E11279">
        <v>1345</v>
      </c>
      <c r="F11279">
        <v>1545</v>
      </c>
      <c r="G11279">
        <v>0</v>
      </c>
      <c r="H11279">
        <v>439</v>
      </c>
      <c r="I11279">
        <v>13.45</v>
      </c>
      <c r="J11279">
        <v>15.45</v>
      </c>
      <c r="K11279">
        <v>0</v>
      </c>
      <c r="L11279">
        <v>4.3899999999999997</v>
      </c>
    </row>
    <row r="11280" spans="1:12" x14ac:dyDescent="0.25">
      <c r="A11280">
        <v>2003</v>
      </c>
      <c r="C11280">
        <v>2</v>
      </c>
      <c r="D11280" t="s">
        <v>12230</v>
      </c>
      <c r="E11280">
        <v>1345</v>
      </c>
      <c r="F11280">
        <v>1545</v>
      </c>
      <c r="G11280">
        <v>0</v>
      </c>
      <c r="H11280">
        <v>401</v>
      </c>
      <c r="I11280">
        <v>13.45</v>
      </c>
      <c r="J11280">
        <v>15.45</v>
      </c>
      <c r="K11280">
        <v>0</v>
      </c>
      <c r="L11280">
        <v>4.01</v>
      </c>
    </row>
    <row r="11281" spans="1:12" x14ac:dyDescent="0.25">
      <c r="A11281">
        <v>2101</v>
      </c>
      <c r="C11281">
        <v>2</v>
      </c>
      <c r="D11281" t="s">
        <v>12231</v>
      </c>
      <c r="E11281">
        <v>1345</v>
      </c>
      <c r="F11281">
        <v>1545</v>
      </c>
      <c r="G11281">
        <v>0</v>
      </c>
      <c r="H11281">
        <v>429</v>
      </c>
      <c r="I11281">
        <v>13.45</v>
      </c>
      <c r="J11281">
        <v>15.45</v>
      </c>
      <c r="K11281">
        <v>0</v>
      </c>
      <c r="L11281">
        <v>4.29</v>
      </c>
    </row>
    <row r="11282" spans="1:12" x14ac:dyDescent="0.25">
      <c r="A11282">
        <v>2201</v>
      </c>
      <c r="C11282">
        <v>2</v>
      </c>
      <c r="D11282" t="s">
        <v>12232</v>
      </c>
      <c r="E11282">
        <v>1345</v>
      </c>
      <c r="F11282">
        <v>1545</v>
      </c>
      <c r="G11282">
        <v>0</v>
      </c>
      <c r="H11282">
        <v>479</v>
      </c>
      <c r="I11282">
        <v>13.45</v>
      </c>
      <c r="J11282">
        <v>15.45</v>
      </c>
      <c r="K11282">
        <v>0</v>
      </c>
      <c r="L11282">
        <v>4.79</v>
      </c>
    </row>
    <row r="11283" spans="1:12" x14ac:dyDescent="0.25">
      <c r="A11283">
        <v>2301</v>
      </c>
      <c r="C11283">
        <v>2</v>
      </c>
      <c r="D11283" t="s">
        <v>12233</v>
      </c>
      <c r="E11283">
        <v>1345</v>
      </c>
      <c r="F11283">
        <v>1545</v>
      </c>
      <c r="G11283">
        <v>0</v>
      </c>
      <c r="H11283">
        <v>427</v>
      </c>
      <c r="I11283">
        <v>13.45</v>
      </c>
      <c r="J11283">
        <v>15.45</v>
      </c>
      <c r="K11283">
        <v>0</v>
      </c>
      <c r="L11283">
        <v>4.2699999999999996</v>
      </c>
    </row>
    <row r="11284" spans="1:12" x14ac:dyDescent="0.25">
      <c r="A11284">
        <v>2401</v>
      </c>
      <c r="C11284">
        <v>2</v>
      </c>
      <c r="D11284" t="s">
        <v>12234</v>
      </c>
      <c r="E11284">
        <v>1345</v>
      </c>
      <c r="F11284">
        <v>1545</v>
      </c>
      <c r="G11284">
        <v>0</v>
      </c>
      <c r="H11284">
        <v>423</v>
      </c>
      <c r="I11284">
        <v>13.45</v>
      </c>
      <c r="J11284">
        <v>15.45</v>
      </c>
      <c r="K11284">
        <v>0</v>
      </c>
      <c r="L11284">
        <v>4.2300000000000004</v>
      </c>
    </row>
    <row r="11285" spans="1:12" x14ac:dyDescent="0.25">
      <c r="A11285">
        <v>2501</v>
      </c>
      <c r="C11285">
        <v>2</v>
      </c>
      <c r="D11285" t="s">
        <v>12235</v>
      </c>
      <c r="E11285">
        <v>1345</v>
      </c>
      <c r="F11285">
        <v>1545</v>
      </c>
      <c r="G11285">
        <v>0</v>
      </c>
      <c r="H11285">
        <v>429</v>
      </c>
      <c r="I11285">
        <v>13.45</v>
      </c>
      <c r="J11285">
        <v>15.45</v>
      </c>
      <c r="K11285">
        <v>0</v>
      </c>
      <c r="L11285">
        <v>4.29</v>
      </c>
    </row>
    <row r="11286" spans="1:12" x14ac:dyDescent="0.25">
      <c r="A11286">
        <v>2502</v>
      </c>
      <c r="C11286">
        <v>2</v>
      </c>
      <c r="D11286" t="s">
        <v>12236</v>
      </c>
      <c r="E11286">
        <v>1345</v>
      </c>
      <c r="F11286">
        <v>1545</v>
      </c>
      <c r="G11286">
        <v>0</v>
      </c>
      <c r="H11286">
        <v>447</v>
      </c>
      <c r="I11286">
        <v>13.45</v>
      </c>
      <c r="J11286">
        <v>15.45</v>
      </c>
      <c r="K11286">
        <v>0</v>
      </c>
      <c r="L11286">
        <v>4.47</v>
      </c>
    </row>
    <row r="11287" spans="1:12" x14ac:dyDescent="0.25">
      <c r="A11287">
        <v>2503</v>
      </c>
      <c r="C11287">
        <v>2</v>
      </c>
      <c r="D11287" t="s">
        <v>12237</v>
      </c>
      <c r="E11287">
        <v>1345</v>
      </c>
      <c r="F11287">
        <v>1545</v>
      </c>
      <c r="G11287">
        <v>0</v>
      </c>
      <c r="H11287">
        <v>420</v>
      </c>
      <c r="I11287">
        <v>13.45</v>
      </c>
      <c r="J11287">
        <v>15.45</v>
      </c>
      <c r="K11287">
        <v>0</v>
      </c>
      <c r="L11287">
        <v>4.2</v>
      </c>
    </row>
    <row r="11288" spans="1:12" x14ac:dyDescent="0.25">
      <c r="A11288">
        <v>2504</v>
      </c>
      <c r="C11288">
        <v>2</v>
      </c>
      <c r="D11288" t="s">
        <v>12238</v>
      </c>
      <c r="E11288">
        <v>1345</v>
      </c>
      <c r="F11288">
        <v>1545</v>
      </c>
      <c r="G11288">
        <v>0</v>
      </c>
      <c r="H11288">
        <v>432</v>
      </c>
      <c r="I11288">
        <v>13.45</v>
      </c>
      <c r="J11288">
        <v>15.45</v>
      </c>
      <c r="K11288">
        <v>0</v>
      </c>
      <c r="L11288">
        <v>4.32</v>
      </c>
    </row>
    <row r="11289" spans="1:12" x14ac:dyDescent="0.25">
      <c r="A11289">
        <v>2601</v>
      </c>
      <c r="C11289">
        <v>2</v>
      </c>
      <c r="D11289" t="s">
        <v>12239</v>
      </c>
      <c r="E11289">
        <v>1345</v>
      </c>
      <c r="F11289">
        <v>1545</v>
      </c>
      <c r="G11289">
        <v>0</v>
      </c>
      <c r="H11289">
        <v>431</v>
      </c>
      <c r="I11289">
        <v>13.45</v>
      </c>
      <c r="J11289">
        <v>15.45</v>
      </c>
      <c r="K11289">
        <v>0</v>
      </c>
      <c r="L11289">
        <v>4.3099999999999996</v>
      </c>
    </row>
    <row r="11290" spans="1:12" x14ac:dyDescent="0.25">
      <c r="A11290">
        <v>2701</v>
      </c>
      <c r="C11290">
        <v>2</v>
      </c>
      <c r="D11290" t="s">
        <v>12240</v>
      </c>
      <c r="E11290">
        <v>1345</v>
      </c>
      <c r="F11290">
        <v>1545</v>
      </c>
      <c r="G11290">
        <v>0</v>
      </c>
      <c r="H11290">
        <v>412</v>
      </c>
      <c r="I11290">
        <v>13.45</v>
      </c>
      <c r="J11290">
        <v>15.45</v>
      </c>
      <c r="K11290">
        <v>0</v>
      </c>
      <c r="L11290">
        <v>4.12</v>
      </c>
    </row>
    <row r="11291" spans="1:12" x14ac:dyDescent="0.25">
      <c r="A11291">
        <v>2801</v>
      </c>
      <c r="C11291">
        <v>2</v>
      </c>
      <c r="D11291" t="s">
        <v>12241</v>
      </c>
      <c r="E11291">
        <v>1345</v>
      </c>
      <c r="F11291">
        <v>1545</v>
      </c>
      <c r="G11291">
        <v>0</v>
      </c>
      <c r="H11291">
        <v>417</v>
      </c>
      <c r="I11291">
        <v>13.45</v>
      </c>
      <c r="J11291">
        <v>15.45</v>
      </c>
      <c r="K11291">
        <v>0</v>
      </c>
      <c r="L11291">
        <v>4.17</v>
      </c>
    </row>
    <row r="11292" spans="1:12" x14ac:dyDescent="0.25">
      <c r="A11292">
        <v>2901</v>
      </c>
      <c r="C11292">
        <v>2</v>
      </c>
      <c r="D11292" t="s">
        <v>12242</v>
      </c>
      <c r="E11292">
        <v>1345</v>
      </c>
      <c r="F11292">
        <v>1545</v>
      </c>
      <c r="G11292">
        <v>0</v>
      </c>
      <c r="H11292">
        <v>410</v>
      </c>
      <c r="I11292">
        <v>13.45</v>
      </c>
      <c r="J11292">
        <v>15.45</v>
      </c>
      <c r="K11292">
        <v>0</v>
      </c>
      <c r="L11292">
        <v>4.0999999999999996</v>
      </c>
    </row>
    <row r="11293" spans="1:12" x14ac:dyDescent="0.25">
      <c r="A11293">
        <v>3001</v>
      </c>
      <c r="C11293">
        <v>2</v>
      </c>
      <c r="D11293" t="s">
        <v>12243</v>
      </c>
      <c r="E11293">
        <v>1345</v>
      </c>
      <c r="F11293">
        <v>1545</v>
      </c>
      <c r="G11293">
        <v>0</v>
      </c>
      <c r="H11293">
        <v>400</v>
      </c>
      <c r="I11293">
        <v>13.45</v>
      </c>
      <c r="J11293">
        <v>15.45</v>
      </c>
      <c r="K11293">
        <v>0</v>
      </c>
      <c r="L11293">
        <v>4</v>
      </c>
    </row>
    <row r="11294" spans="1:12" x14ac:dyDescent="0.25">
      <c r="A11294">
        <v>3101</v>
      </c>
      <c r="C11294">
        <v>2</v>
      </c>
      <c r="D11294" t="s">
        <v>12244</v>
      </c>
      <c r="E11294">
        <v>1345</v>
      </c>
      <c r="F11294">
        <v>1545</v>
      </c>
      <c r="G11294">
        <v>0</v>
      </c>
      <c r="H11294">
        <v>407</v>
      </c>
      <c r="I11294">
        <v>13.45</v>
      </c>
      <c r="J11294">
        <v>15.45</v>
      </c>
      <c r="K11294">
        <v>0</v>
      </c>
      <c r="L11294">
        <v>4.07</v>
      </c>
    </row>
    <row r="11295" spans="1:12" x14ac:dyDescent="0.25">
      <c r="A11295">
        <v>3201</v>
      </c>
      <c r="C11295">
        <v>2</v>
      </c>
      <c r="D11295" t="s">
        <v>12245</v>
      </c>
      <c r="E11295">
        <v>1345</v>
      </c>
      <c r="F11295">
        <v>1545</v>
      </c>
      <c r="G11295">
        <v>0</v>
      </c>
      <c r="H11295">
        <v>412</v>
      </c>
      <c r="I11295">
        <v>13.45</v>
      </c>
      <c r="J11295">
        <v>15.45</v>
      </c>
      <c r="K11295">
        <v>0</v>
      </c>
      <c r="L11295">
        <v>4.12</v>
      </c>
    </row>
    <row r="11296" spans="1:12" x14ac:dyDescent="0.25">
      <c r="A11296">
        <v>3301</v>
      </c>
      <c r="C11296">
        <v>2</v>
      </c>
      <c r="D11296" t="s">
        <v>12246</v>
      </c>
      <c r="E11296">
        <v>1345</v>
      </c>
      <c r="F11296">
        <v>1545</v>
      </c>
      <c r="G11296">
        <v>0</v>
      </c>
      <c r="H11296">
        <v>404</v>
      </c>
      <c r="I11296">
        <v>13.45</v>
      </c>
      <c r="J11296">
        <v>15.45</v>
      </c>
      <c r="K11296">
        <v>0</v>
      </c>
      <c r="L11296">
        <v>4.04</v>
      </c>
    </row>
    <row r="11297" spans="1:12" x14ac:dyDescent="0.25">
      <c r="A11297">
        <v>3401</v>
      </c>
      <c r="C11297">
        <v>2</v>
      </c>
      <c r="D11297" t="s">
        <v>12247</v>
      </c>
      <c r="E11297">
        <v>1345</v>
      </c>
      <c r="F11297">
        <v>1545</v>
      </c>
      <c r="G11297">
        <v>0</v>
      </c>
      <c r="H11297">
        <v>404</v>
      </c>
      <c r="I11297">
        <v>13.45</v>
      </c>
      <c r="J11297">
        <v>15.45</v>
      </c>
      <c r="K11297">
        <v>0</v>
      </c>
      <c r="L11297">
        <v>4.04</v>
      </c>
    </row>
    <row r="11298" spans="1:12" x14ac:dyDescent="0.25">
      <c r="A11298">
        <v>3501</v>
      </c>
      <c r="C11298">
        <v>2</v>
      </c>
      <c r="D11298" t="s">
        <v>12248</v>
      </c>
      <c r="E11298">
        <v>1345</v>
      </c>
      <c r="F11298">
        <v>1545</v>
      </c>
      <c r="G11298">
        <v>0</v>
      </c>
      <c r="H11298">
        <v>415</v>
      </c>
      <c r="I11298">
        <v>13.45</v>
      </c>
      <c r="J11298">
        <v>15.45</v>
      </c>
      <c r="K11298">
        <v>0</v>
      </c>
      <c r="L11298">
        <v>4.1500000000000004</v>
      </c>
    </row>
    <row r="11299" spans="1:12" x14ac:dyDescent="0.25">
      <c r="A11299">
        <v>3601</v>
      </c>
      <c r="C11299">
        <v>2</v>
      </c>
      <c r="D11299" t="s">
        <v>12249</v>
      </c>
      <c r="E11299">
        <v>1345</v>
      </c>
      <c r="F11299">
        <v>1545</v>
      </c>
      <c r="G11299">
        <v>0</v>
      </c>
      <c r="H11299">
        <v>416</v>
      </c>
      <c r="I11299">
        <v>13.45</v>
      </c>
      <c r="J11299">
        <v>15.45</v>
      </c>
      <c r="K11299">
        <v>0</v>
      </c>
      <c r="L11299">
        <v>4.16</v>
      </c>
    </row>
    <row r="11300" spans="1:12" x14ac:dyDescent="0.25">
      <c r="A11300">
        <v>3701</v>
      </c>
      <c r="C11300">
        <v>2</v>
      </c>
      <c r="D11300" t="s">
        <v>12250</v>
      </c>
      <c r="E11300">
        <v>1345</v>
      </c>
      <c r="F11300">
        <v>1545</v>
      </c>
      <c r="G11300">
        <v>0</v>
      </c>
      <c r="H11300">
        <v>399</v>
      </c>
      <c r="I11300">
        <v>13.45</v>
      </c>
      <c r="J11300">
        <v>15.45</v>
      </c>
      <c r="K11300">
        <v>0</v>
      </c>
      <c r="L11300">
        <v>3.99</v>
      </c>
    </row>
    <row r="11301" spans="1:12" x14ac:dyDescent="0.25">
      <c r="A11301">
        <v>3801</v>
      </c>
      <c r="C11301">
        <v>2</v>
      </c>
      <c r="D11301" t="s">
        <v>12251</v>
      </c>
      <c r="E11301">
        <v>1345</v>
      </c>
      <c r="F11301">
        <v>1545</v>
      </c>
      <c r="G11301">
        <v>0</v>
      </c>
      <c r="H11301">
        <v>417</v>
      </c>
      <c r="I11301">
        <v>13.45</v>
      </c>
      <c r="J11301">
        <v>15.45</v>
      </c>
      <c r="K11301">
        <v>0</v>
      </c>
      <c r="L11301">
        <v>4.17</v>
      </c>
    </row>
    <row r="11302" spans="1:12" x14ac:dyDescent="0.25">
      <c r="A11302">
        <v>3901</v>
      </c>
      <c r="C11302">
        <v>2</v>
      </c>
      <c r="D11302" t="s">
        <v>12252</v>
      </c>
      <c r="E11302">
        <v>1345</v>
      </c>
      <c r="F11302">
        <v>1545</v>
      </c>
      <c r="G11302">
        <v>0</v>
      </c>
      <c r="H11302">
        <v>419</v>
      </c>
      <c r="I11302">
        <v>13.45</v>
      </c>
      <c r="J11302">
        <v>15.45</v>
      </c>
      <c r="K11302">
        <v>0</v>
      </c>
      <c r="L11302">
        <v>4.1900000000000004</v>
      </c>
    </row>
    <row r="11303" spans="1:12" x14ac:dyDescent="0.25">
      <c r="A11303">
        <v>4001</v>
      </c>
      <c r="C11303">
        <v>2</v>
      </c>
      <c r="D11303" t="s">
        <v>9690</v>
      </c>
      <c r="E11303">
        <v>1345</v>
      </c>
      <c r="F11303">
        <v>1545</v>
      </c>
      <c r="G11303">
        <v>0</v>
      </c>
      <c r="H11303">
        <v>407</v>
      </c>
      <c r="I11303">
        <v>13.45</v>
      </c>
      <c r="J11303">
        <v>15.45</v>
      </c>
      <c r="K11303">
        <v>0</v>
      </c>
      <c r="L11303">
        <v>4.07</v>
      </c>
    </row>
  </sheetData>
  <phoneticPr fontId="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B11:D111"/>
  <sheetViews>
    <sheetView showGridLines="0" zoomScaleNormal="100" workbookViewId="0">
      <pane ySplit="11" topLeftCell="A12" activePane="bottomLeft" state="frozen"/>
      <selection pane="bottomLeft" activeCell="C17" sqref="C17"/>
    </sheetView>
  </sheetViews>
  <sheetFormatPr defaultColWidth="9.140625" defaultRowHeight="15" x14ac:dyDescent="0.25"/>
  <cols>
    <col min="1" max="1" width="9.140625" style="9" customWidth="1"/>
    <col min="2" max="2" width="11.7109375" style="9" customWidth="1"/>
    <col min="3" max="3" width="16.140625" style="9" customWidth="1"/>
    <col min="4" max="4" width="113.5703125" style="9" customWidth="1"/>
    <col min="5" max="16384" width="9.140625" style="9"/>
  </cols>
  <sheetData>
    <row r="11" spans="2:4" ht="35.25" customHeight="1" x14ac:dyDescent="0.25">
      <c r="B11" s="24" t="s">
        <v>2084</v>
      </c>
      <c r="C11" s="25" t="s">
        <v>2082</v>
      </c>
      <c r="D11" s="24" t="s">
        <v>2083</v>
      </c>
    </row>
    <row r="12" spans="2:4" x14ac:dyDescent="0.25">
      <c r="B12" s="14" t="s">
        <v>10035</v>
      </c>
      <c r="C12" s="15" t="s">
        <v>1886</v>
      </c>
      <c r="D12" s="7" t="s">
        <v>10015</v>
      </c>
    </row>
    <row r="13" spans="2:4" x14ac:dyDescent="0.25">
      <c r="B13" s="14" t="s">
        <v>8</v>
      </c>
      <c r="C13" s="15" t="s">
        <v>1886</v>
      </c>
      <c r="D13" s="7" t="s">
        <v>1975</v>
      </c>
    </row>
    <row r="14" spans="2:4" x14ac:dyDescent="0.25">
      <c r="B14" s="14" t="s">
        <v>9</v>
      </c>
      <c r="C14" s="15" t="s">
        <v>1886</v>
      </c>
      <c r="D14" s="7" t="s">
        <v>1976</v>
      </c>
    </row>
    <row r="15" spans="2:4" x14ac:dyDescent="0.25">
      <c r="B15" s="14" t="s">
        <v>18</v>
      </c>
      <c r="C15" s="15" t="s">
        <v>1886</v>
      </c>
      <c r="D15" s="7" t="s">
        <v>1977</v>
      </c>
    </row>
    <row r="16" spans="2:4" ht="30" x14ac:dyDescent="0.25">
      <c r="B16" s="14" t="s">
        <v>22</v>
      </c>
      <c r="C16" s="15" t="s">
        <v>1886</v>
      </c>
      <c r="D16" s="7" t="s">
        <v>2037</v>
      </c>
    </row>
    <row r="17" spans="2:4" x14ac:dyDescent="0.25">
      <c r="B17" s="14" t="s">
        <v>23</v>
      </c>
      <c r="C17" s="15" t="s">
        <v>1886</v>
      </c>
      <c r="D17" s="7" t="s">
        <v>1978</v>
      </c>
    </row>
    <row r="18" spans="2:4" x14ac:dyDescent="0.25">
      <c r="B18" s="14" t="s">
        <v>523</v>
      </c>
      <c r="C18" s="15" t="s">
        <v>1886</v>
      </c>
      <c r="D18" s="7" t="s">
        <v>1979</v>
      </c>
    </row>
    <row r="19" spans="2:4" x14ac:dyDescent="0.25">
      <c r="B19" s="14" t="s">
        <v>524</v>
      </c>
      <c r="C19" s="15" t="s">
        <v>1886</v>
      </c>
      <c r="D19" s="7" t="s">
        <v>1980</v>
      </c>
    </row>
    <row r="20" spans="2:4" x14ac:dyDescent="0.25">
      <c r="B20" s="14" t="s">
        <v>525</v>
      </c>
      <c r="C20" s="15" t="s">
        <v>1886</v>
      </c>
      <c r="D20" s="7" t="s">
        <v>2038</v>
      </c>
    </row>
    <row r="21" spans="2:4" x14ac:dyDescent="0.25">
      <c r="B21" s="14" t="s">
        <v>526</v>
      </c>
      <c r="C21" s="15" t="s">
        <v>1886</v>
      </c>
      <c r="D21" s="7" t="s">
        <v>1981</v>
      </c>
    </row>
    <row r="22" spans="2:4" x14ac:dyDescent="0.25">
      <c r="B22" s="14" t="s">
        <v>527</v>
      </c>
      <c r="C22" s="15" t="s">
        <v>1886</v>
      </c>
      <c r="D22" s="7" t="s">
        <v>1982</v>
      </c>
    </row>
    <row r="23" spans="2:4" x14ac:dyDescent="0.25">
      <c r="B23" s="14" t="s">
        <v>528</v>
      </c>
      <c r="C23" s="15" t="s">
        <v>1886</v>
      </c>
      <c r="D23" s="7" t="s">
        <v>2039</v>
      </c>
    </row>
    <row r="24" spans="2:4" x14ac:dyDescent="0.25">
      <c r="B24" s="14" t="s">
        <v>1888</v>
      </c>
      <c r="C24" s="15" t="s">
        <v>1886</v>
      </c>
      <c r="D24" s="7" t="s">
        <v>2040</v>
      </c>
    </row>
    <row r="25" spans="2:4" x14ac:dyDescent="0.25">
      <c r="B25" s="14" t="s">
        <v>1889</v>
      </c>
      <c r="C25" s="15" t="s">
        <v>1886</v>
      </c>
      <c r="D25" s="7" t="s">
        <v>1983</v>
      </c>
    </row>
    <row r="26" spans="2:4" x14ac:dyDescent="0.25">
      <c r="B26" s="14" t="s">
        <v>1890</v>
      </c>
      <c r="C26" s="15" t="s">
        <v>1886</v>
      </c>
      <c r="D26" s="7" t="s">
        <v>1984</v>
      </c>
    </row>
    <row r="27" spans="2:4" ht="30" x14ac:dyDescent="0.25">
      <c r="B27" s="14" t="s">
        <v>1891</v>
      </c>
      <c r="C27" s="15" t="s">
        <v>1886</v>
      </c>
      <c r="D27" s="7" t="s">
        <v>2041</v>
      </c>
    </row>
    <row r="28" spans="2:4" x14ac:dyDescent="0.25">
      <c r="B28" s="14" t="s">
        <v>1892</v>
      </c>
      <c r="C28" s="15" t="s">
        <v>1886</v>
      </c>
      <c r="D28" s="7" t="s">
        <v>1985</v>
      </c>
    </row>
    <row r="29" spans="2:4" x14ac:dyDescent="0.25">
      <c r="B29" s="14" t="s">
        <v>1893</v>
      </c>
      <c r="C29" s="15" t="s">
        <v>1886</v>
      </c>
      <c r="D29" s="7" t="s">
        <v>1986</v>
      </c>
    </row>
    <row r="30" spans="2:4" x14ac:dyDescent="0.25">
      <c r="B30" s="14" t="s">
        <v>1881</v>
      </c>
      <c r="C30" s="15" t="s">
        <v>1886</v>
      </c>
      <c r="D30" s="7" t="s">
        <v>1987</v>
      </c>
    </row>
    <row r="31" spans="2:4" x14ac:dyDescent="0.25">
      <c r="B31" s="14" t="s">
        <v>1894</v>
      </c>
      <c r="C31" s="15" t="s">
        <v>1886</v>
      </c>
      <c r="D31" s="7" t="s">
        <v>2042</v>
      </c>
    </row>
    <row r="32" spans="2:4" x14ac:dyDescent="0.25">
      <c r="B32" s="14" t="s">
        <v>1895</v>
      </c>
      <c r="C32" s="15" t="s">
        <v>1886</v>
      </c>
      <c r="D32" s="7" t="s">
        <v>1988</v>
      </c>
    </row>
    <row r="33" spans="2:4" x14ac:dyDescent="0.25">
      <c r="B33" s="14" t="s">
        <v>1896</v>
      </c>
      <c r="C33" s="15" t="s">
        <v>1886</v>
      </c>
      <c r="D33" s="7" t="s">
        <v>1989</v>
      </c>
    </row>
    <row r="34" spans="2:4" x14ac:dyDescent="0.25">
      <c r="B34" s="14" t="s">
        <v>1897</v>
      </c>
      <c r="C34" s="15" t="s">
        <v>1886</v>
      </c>
      <c r="D34" s="7" t="s">
        <v>1990</v>
      </c>
    </row>
    <row r="35" spans="2:4" x14ac:dyDescent="0.25">
      <c r="B35" s="14" t="s">
        <v>533</v>
      </c>
      <c r="C35" s="15" t="s">
        <v>1886</v>
      </c>
      <c r="D35" s="7" t="s">
        <v>2043</v>
      </c>
    </row>
    <row r="36" spans="2:4" x14ac:dyDescent="0.25">
      <c r="B36" s="14" t="s">
        <v>1898</v>
      </c>
      <c r="C36" s="15" t="s">
        <v>1886</v>
      </c>
      <c r="D36" s="7" t="s">
        <v>1991</v>
      </c>
    </row>
    <row r="37" spans="2:4" x14ac:dyDescent="0.25">
      <c r="B37" s="14" t="s">
        <v>1899</v>
      </c>
      <c r="C37" s="15" t="s">
        <v>1886</v>
      </c>
      <c r="D37" s="7" t="s">
        <v>2044</v>
      </c>
    </row>
    <row r="38" spans="2:4" x14ac:dyDescent="0.25">
      <c r="B38" s="14" t="s">
        <v>1900</v>
      </c>
      <c r="C38" s="15" t="s">
        <v>1886</v>
      </c>
      <c r="D38" s="7" t="s">
        <v>1992</v>
      </c>
    </row>
    <row r="39" spans="2:4" x14ac:dyDescent="0.25">
      <c r="B39" s="14" t="s">
        <v>510</v>
      </c>
      <c r="C39" s="15" t="s">
        <v>1886</v>
      </c>
      <c r="D39" s="7" t="s">
        <v>2045</v>
      </c>
    </row>
    <row r="40" spans="2:4" ht="30" x14ac:dyDescent="0.25">
      <c r="B40" s="14" t="s">
        <v>1901</v>
      </c>
      <c r="C40" s="15" t="s">
        <v>1886</v>
      </c>
      <c r="D40" s="7" t="s">
        <v>2046</v>
      </c>
    </row>
    <row r="41" spans="2:4" x14ac:dyDescent="0.25">
      <c r="B41" s="14" t="s">
        <v>1902</v>
      </c>
      <c r="C41" s="15" t="s">
        <v>1886</v>
      </c>
      <c r="D41" s="7" t="s">
        <v>1993</v>
      </c>
    </row>
    <row r="42" spans="2:4" x14ac:dyDescent="0.25">
      <c r="B42" s="14" t="s">
        <v>1903</v>
      </c>
      <c r="C42" s="15" t="s">
        <v>1886</v>
      </c>
      <c r="D42" s="7" t="s">
        <v>1994</v>
      </c>
    </row>
    <row r="43" spans="2:4" x14ac:dyDescent="0.25">
      <c r="B43" s="14" t="s">
        <v>1904</v>
      </c>
      <c r="C43" s="15" t="s">
        <v>1886</v>
      </c>
      <c r="D43" s="7" t="s">
        <v>1995</v>
      </c>
    </row>
    <row r="44" spans="2:4" ht="30" x14ac:dyDescent="0.25">
      <c r="B44" s="14" t="s">
        <v>1905</v>
      </c>
      <c r="C44" s="15" t="s">
        <v>1886</v>
      </c>
      <c r="D44" s="7" t="s">
        <v>2047</v>
      </c>
    </row>
    <row r="45" spans="2:4" x14ac:dyDescent="0.25">
      <c r="B45" s="14" t="s">
        <v>1906</v>
      </c>
      <c r="C45" s="15" t="s">
        <v>1886</v>
      </c>
      <c r="D45" s="7" t="s">
        <v>2048</v>
      </c>
    </row>
    <row r="46" spans="2:4" ht="45" x14ac:dyDescent="0.25">
      <c r="B46" s="14" t="s">
        <v>1907</v>
      </c>
      <c r="C46" s="15" t="s">
        <v>1886</v>
      </c>
      <c r="D46" s="7" t="s">
        <v>1996</v>
      </c>
    </row>
    <row r="47" spans="2:4" x14ac:dyDescent="0.25">
      <c r="B47" s="14" t="s">
        <v>1908</v>
      </c>
      <c r="C47" s="15" t="s">
        <v>1886</v>
      </c>
      <c r="D47" s="7" t="s">
        <v>2049</v>
      </c>
    </row>
    <row r="48" spans="2:4" x14ac:dyDescent="0.25">
      <c r="B48" s="14" t="s">
        <v>1909</v>
      </c>
      <c r="C48" s="15" t="s">
        <v>1886</v>
      </c>
      <c r="D48" s="7" t="s">
        <v>2050</v>
      </c>
    </row>
    <row r="49" spans="2:4" x14ac:dyDescent="0.25">
      <c r="B49" s="14" t="s">
        <v>1910</v>
      </c>
      <c r="C49" s="15" t="s">
        <v>1886</v>
      </c>
      <c r="D49" s="7" t="s">
        <v>1997</v>
      </c>
    </row>
    <row r="50" spans="2:4" x14ac:dyDescent="0.25">
      <c r="B50" s="14" t="s">
        <v>1911</v>
      </c>
      <c r="C50" s="15" t="s">
        <v>1886</v>
      </c>
      <c r="D50" s="7" t="s">
        <v>1998</v>
      </c>
    </row>
    <row r="51" spans="2:4" x14ac:dyDescent="0.25">
      <c r="B51" s="14" t="s">
        <v>1912</v>
      </c>
      <c r="C51" s="15" t="s">
        <v>1886</v>
      </c>
      <c r="D51" s="7" t="s">
        <v>1999</v>
      </c>
    </row>
    <row r="52" spans="2:4" x14ac:dyDescent="0.25">
      <c r="B52" s="14" t="s">
        <v>1913</v>
      </c>
      <c r="C52" s="15" t="s">
        <v>1886</v>
      </c>
      <c r="D52" s="7" t="s">
        <v>2000</v>
      </c>
    </row>
    <row r="53" spans="2:4" x14ac:dyDescent="0.25">
      <c r="B53" s="14" t="s">
        <v>1914</v>
      </c>
      <c r="C53" s="15" t="s">
        <v>1886</v>
      </c>
      <c r="D53" s="7" t="s">
        <v>2001</v>
      </c>
    </row>
    <row r="54" spans="2:4" x14ac:dyDescent="0.25">
      <c r="B54" s="14" t="s">
        <v>1915</v>
      </c>
      <c r="C54" s="15" t="s">
        <v>1886</v>
      </c>
      <c r="D54" s="7" t="s">
        <v>2051</v>
      </c>
    </row>
    <row r="55" spans="2:4" x14ac:dyDescent="0.25">
      <c r="B55" s="14" t="s">
        <v>1916</v>
      </c>
      <c r="C55" s="15" t="s">
        <v>1886</v>
      </c>
      <c r="D55" s="7" t="s">
        <v>2052</v>
      </c>
    </row>
    <row r="56" spans="2:4" x14ac:dyDescent="0.25">
      <c r="B56" s="14" t="s">
        <v>1917</v>
      </c>
      <c r="C56" s="15" t="s">
        <v>1886</v>
      </c>
      <c r="D56" s="7" t="s">
        <v>2002</v>
      </c>
    </row>
    <row r="57" spans="2:4" x14ac:dyDescent="0.25">
      <c r="B57" s="14" t="s">
        <v>1918</v>
      </c>
      <c r="C57" s="15" t="s">
        <v>1886</v>
      </c>
      <c r="D57" s="7" t="s">
        <v>2003</v>
      </c>
    </row>
    <row r="58" spans="2:4" x14ac:dyDescent="0.25">
      <c r="B58" s="14" t="s">
        <v>1919</v>
      </c>
      <c r="C58" s="15" t="s">
        <v>1886</v>
      </c>
      <c r="D58" s="7" t="s">
        <v>2004</v>
      </c>
    </row>
    <row r="59" spans="2:4" x14ac:dyDescent="0.25">
      <c r="B59" s="14" t="s">
        <v>1920</v>
      </c>
      <c r="C59" s="15" t="s">
        <v>1886</v>
      </c>
      <c r="D59" s="7" t="s">
        <v>2053</v>
      </c>
    </row>
    <row r="60" spans="2:4" x14ac:dyDescent="0.25">
      <c r="B60" s="14" t="s">
        <v>1921</v>
      </c>
      <c r="C60" s="15" t="s">
        <v>1886</v>
      </c>
      <c r="D60" s="7" t="s">
        <v>2054</v>
      </c>
    </row>
    <row r="61" spans="2:4" x14ac:dyDescent="0.25">
      <c r="B61" s="14" t="s">
        <v>1922</v>
      </c>
      <c r="C61" s="15" t="s">
        <v>1886</v>
      </c>
      <c r="D61" s="7" t="s">
        <v>2055</v>
      </c>
    </row>
    <row r="62" spans="2:4" x14ac:dyDescent="0.25">
      <c r="B62" s="14" t="s">
        <v>1923</v>
      </c>
      <c r="C62" s="15" t="s">
        <v>1886</v>
      </c>
      <c r="D62" s="7" t="s">
        <v>2005</v>
      </c>
    </row>
    <row r="63" spans="2:4" x14ac:dyDescent="0.25">
      <c r="B63" s="14" t="s">
        <v>1924</v>
      </c>
      <c r="C63" s="15" t="s">
        <v>1886</v>
      </c>
      <c r="D63" s="7" t="s">
        <v>2056</v>
      </c>
    </row>
    <row r="64" spans="2:4" x14ac:dyDescent="0.25">
      <c r="B64" s="14" t="s">
        <v>1925</v>
      </c>
      <c r="C64" s="15" t="s">
        <v>1886</v>
      </c>
      <c r="D64" s="7" t="s">
        <v>2006</v>
      </c>
    </row>
    <row r="65" spans="2:4" x14ac:dyDescent="0.25">
      <c r="B65" s="14" t="s">
        <v>1926</v>
      </c>
      <c r="C65" s="15" t="s">
        <v>1886</v>
      </c>
      <c r="D65" s="7" t="s">
        <v>2057</v>
      </c>
    </row>
    <row r="66" spans="2:4" x14ac:dyDescent="0.25">
      <c r="B66" s="14" t="s">
        <v>1927</v>
      </c>
      <c r="C66" s="15" t="s">
        <v>1886</v>
      </c>
      <c r="D66" s="7" t="s">
        <v>2058</v>
      </c>
    </row>
    <row r="67" spans="2:4" x14ac:dyDescent="0.25">
      <c r="B67" s="14" t="s">
        <v>1928</v>
      </c>
      <c r="C67" s="15" t="s">
        <v>1886</v>
      </c>
      <c r="D67" s="7" t="s">
        <v>2007</v>
      </c>
    </row>
    <row r="68" spans="2:4" x14ac:dyDescent="0.25">
      <c r="B68" s="14" t="s">
        <v>1929</v>
      </c>
      <c r="C68" s="15" t="s">
        <v>1886</v>
      </c>
      <c r="D68" s="7" t="s">
        <v>2059</v>
      </c>
    </row>
    <row r="69" spans="2:4" x14ac:dyDescent="0.25">
      <c r="B69" s="14" t="s">
        <v>1930</v>
      </c>
      <c r="C69" s="15" t="s">
        <v>1886</v>
      </c>
      <c r="D69" s="7" t="s">
        <v>2008</v>
      </c>
    </row>
    <row r="70" spans="2:4" x14ac:dyDescent="0.25">
      <c r="B70" s="14" t="s">
        <v>1931</v>
      </c>
      <c r="C70" s="15" t="s">
        <v>1886</v>
      </c>
      <c r="D70" s="7" t="s">
        <v>2060</v>
      </c>
    </row>
    <row r="71" spans="2:4" x14ac:dyDescent="0.25">
      <c r="B71" s="14" t="s">
        <v>1932</v>
      </c>
      <c r="C71" s="15" t="s">
        <v>1886</v>
      </c>
      <c r="D71" s="7" t="s">
        <v>2061</v>
      </c>
    </row>
    <row r="72" spans="2:4" x14ac:dyDescent="0.25">
      <c r="B72" s="14" t="s">
        <v>1933</v>
      </c>
      <c r="C72" s="15" t="s">
        <v>1886</v>
      </c>
      <c r="D72" s="7" t="s">
        <v>2009</v>
      </c>
    </row>
    <row r="73" spans="2:4" x14ac:dyDescent="0.25">
      <c r="B73" s="14" t="s">
        <v>1934</v>
      </c>
      <c r="C73" s="15" t="s">
        <v>1886</v>
      </c>
      <c r="D73" s="7" t="s">
        <v>2010</v>
      </c>
    </row>
    <row r="74" spans="2:4" x14ac:dyDescent="0.25">
      <c r="B74" s="14" t="s">
        <v>1935</v>
      </c>
      <c r="C74" s="15" t="s">
        <v>1886</v>
      </c>
      <c r="D74" s="7" t="s">
        <v>2011</v>
      </c>
    </row>
    <row r="75" spans="2:4" ht="30" x14ac:dyDescent="0.25">
      <c r="B75" s="14" t="s">
        <v>1936</v>
      </c>
      <c r="C75" s="15" t="s">
        <v>1886</v>
      </c>
      <c r="D75" s="7" t="s">
        <v>2062</v>
      </c>
    </row>
    <row r="76" spans="2:4" x14ac:dyDescent="0.25">
      <c r="B76" s="14" t="s">
        <v>1937</v>
      </c>
      <c r="C76" s="15" t="s">
        <v>1886</v>
      </c>
      <c r="D76" s="7" t="s">
        <v>2012</v>
      </c>
    </row>
    <row r="77" spans="2:4" x14ac:dyDescent="0.25">
      <c r="B77" s="14" t="s">
        <v>1938</v>
      </c>
      <c r="C77" s="15" t="s">
        <v>1886</v>
      </c>
      <c r="D77" s="7" t="s">
        <v>2013</v>
      </c>
    </row>
    <row r="78" spans="2:4" x14ac:dyDescent="0.25">
      <c r="B78" s="14" t="s">
        <v>1939</v>
      </c>
      <c r="C78" s="15" t="s">
        <v>1886</v>
      </c>
      <c r="D78" s="7" t="s">
        <v>2014</v>
      </c>
    </row>
    <row r="79" spans="2:4" x14ac:dyDescent="0.25">
      <c r="B79" s="14" t="s">
        <v>1940</v>
      </c>
      <c r="C79" s="15" t="s">
        <v>1886</v>
      </c>
      <c r="D79" s="7" t="s">
        <v>2063</v>
      </c>
    </row>
    <row r="80" spans="2:4" x14ac:dyDescent="0.25">
      <c r="B80" s="14" t="s">
        <v>1941</v>
      </c>
      <c r="C80" s="15" t="s">
        <v>1886</v>
      </c>
      <c r="D80" s="7" t="s">
        <v>2015</v>
      </c>
    </row>
    <row r="81" spans="2:4" x14ac:dyDescent="0.25">
      <c r="B81" s="14" t="s">
        <v>1942</v>
      </c>
      <c r="C81" s="15" t="s">
        <v>1886</v>
      </c>
      <c r="D81" s="7" t="s">
        <v>2016</v>
      </c>
    </row>
    <row r="82" spans="2:4" x14ac:dyDescent="0.25">
      <c r="B82" s="14" t="s">
        <v>1943</v>
      </c>
      <c r="C82" s="15" t="s">
        <v>1886</v>
      </c>
      <c r="D82" s="7" t="s">
        <v>2017</v>
      </c>
    </row>
    <row r="83" spans="2:4" ht="30" x14ac:dyDescent="0.25">
      <c r="B83" s="14" t="s">
        <v>1944</v>
      </c>
      <c r="C83" s="15" t="s">
        <v>1886</v>
      </c>
      <c r="D83" s="7" t="s">
        <v>2064</v>
      </c>
    </row>
    <row r="84" spans="2:4" x14ac:dyDescent="0.25">
      <c r="B84" s="14" t="s">
        <v>1945</v>
      </c>
      <c r="C84" s="15" t="s">
        <v>1886</v>
      </c>
      <c r="D84" s="7" t="s">
        <v>2018</v>
      </c>
    </row>
    <row r="85" spans="2:4" x14ac:dyDescent="0.25">
      <c r="B85" s="14" t="s">
        <v>1946</v>
      </c>
      <c r="C85" s="15" t="s">
        <v>1886</v>
      </c>
      <c r="D85" s="7" t="s">
        <v>2019</v>
      </c>
    </row>
    <row r="86" spans="2:4" x14ac:dyDescent="0.25">
      <c r="B86" s="14" t="s">
        <v>1947</v>
      </c>
      <c r="C86" s="15" t="s">
        <v>1886</v>
      </c>
      <c r="D86" s="7" t="s">
        <v>2020</v>
      </c>
    </row>
    <row r="87" spans="2:4" x14ac:dyDescent="0.25">
      <c r="B87" s="14" t="s">
        <v>1948</v>
      </c>
      <c r="C87" s="15" t="s">
        <v>1886</v>
      </c>
      <c r="D87" s="7" t="s">
        <v>2021</v>
      </c>
    </row>
    <row r="88" spans="2:4" x14ac:dyDescent="0.25">
      <c r="B88" s="14" t="s">
        <v>1949</v>
      </c>
      <c r="C88" s="15" t="s">
        <v>1886</v>
      </c>
      <c r="D88" s="7" t="s">
        <v>2022</v>
      </c>
    </row>
    <row r="89" spans="2:4" x14ac:dyDescent="0.25">
      <c r="B89" s="14" t="s">
        <v>1950</v>
      </c>
      <c r="C89" s="15" t="s">
        <v>1886</v>
      </c>
      <c r="D89" s="7" t="s">
        <v>2023</v>
      </c>
    </row>
    <row r="90" spans="2:4" x14ac:dyDescent="0.25">
      <c r="B90" s="14" t="s">
        <v>1951</v>
      </c>
      <c r="C90" s="15" t="s">
        <v>1886</v>
      </c>
      <c r="D90" s="7" t="s">
        <v>2024</v>
      </c>
    </row>
    <row r="91" spans="2:4" x14ac:dyDescent="0.25">
      <c r="B91" s="14" t="s">
        <v>1952</v>
      </c>
      <c r="C91" s="15" t="s">
        <v>1886</v>
      </c>
      <c r="D91" s="7" t="s">
        <v>2025</v>
      </c>
    </row>
    <row r="92" spans="2:4" x14ac:dyDescent="0.25">
      <c r="B92" s="14" t="s">
        <v>1953</v>
      </c>
      <c r="C92" s="15" t="s">
        <v>1886</v>
      </c>
      <c r="D92" s="7" t="s">
        <v>2026</v>
      </c>
    </row>
    <row r="93" spans="2:4" x14ac:dyDescent="0.25">
      <c r="B93" s="14" t="s">
        <v>1954</v>
      </c>
      <c r="C93" s="15" t="s">
        <v>1886</v>
      </c>
      <c r="D93" s="7" t="s">
        <v>2073</v>
      </c>
    </row>
    <row r="94" spans="2:4" x14ac:dyDescent="0.25">
      <c r="B94" s="14" t="s">
        <v>1955</v>
      </c>
      <c r="C94" s="15" t="s">
        <v>1886</v>
      </c>
      <c r="D94" s="7" t="s">
        <v>2027</v>
      </c>
    </row>
    <row r="95" spans="2:4" x14ac:dyDescent="0.25">
      <c r="B95" s="14" t="s">
        <v>1956</v>
      </c>
      <c r="C95" s="15" t="s">
        <v>1886</v>
      </c>
      <c r="D95" s="7" t="s">
        <v>2028</v>
      </c>
    </row>
    <row r="96" spans="2:4" x14ac:dyDescent="0.25">
      <c r="B96" s="14" t="s">
        <v>1957</v>
      </c>
      <c r="C96" s="15" t="s">
        <v>1886</v>
      </c>
      <c r="D96" s="7" t="s">
        <v>2029</v>
      </c>
    </row>
    <row r="97" spans="2:4" ht="30" x14ac:dyDescent="0.25">
      <c r="B97" s="14" t="s">
        <v>1958</v>
      </c>
      <c r="C97" s="15" t="s">
        <v>1886</v>
      </c>
      <c r="D97" s="7" t="s">
        <v>2065</v>
      </c>
    </row>
    <row r="98" spans="2:4" ht="30" x14ac:dyDescent="0.25">
      <c r="B98" s="14" t="s">
        <v>1959</v>
      </c>
      <c r="C98" s="15" t="s">
        <v>1886</v>
      </c>
      <c r="D98" s="7" t="s">
        <v>2066</v>
      </c>
    </row>
    <row r="99" spans="2:4" x14ac:dyDescent="0.25">
      <c r="B99" s="14" t="s">
        <v>1960</v>
      </c>
      <c r="C99" s="15" t="s">
        <v>1886</v>
      </c>
      <c r="D99" s="7" t="s">
        <v>2030</v>
      </c>
    </row>
    <row r="100" spans="2:4" x14ac:dyDescent="0.25">
      <c r="B100" s="14" t="s">
        <v>1961</v>
      </c>
      <c r="C100" s="15" t="s">
        <v>1886</v>
      </c>
      <c r="D100" s="7" t="s">
        <v>2031</v>
      </c>
    </row>
    <row r="101" spans="2:4" x14ac:dyDescent="0.25">
      <c r="B101" s="14" t="s">
        <v>1962</v>
      </c>
      <c r="C101" s="15" t="s">
        <v>1886</v>
      </c>
      <c r="D101" s="7" t="s">
        <v>2032</v>
      </c>
    </row>
    <row r="102" spans="2:4" ht="30" x14ac:dyDescent="0.25">
      <c r="B102" s="14" t="s">
        <v>1963</v>
      </c>
      <c r="C102" s="15" t="s">
        <v>1886</v>
      </c>
      <c r="D102" s="7" t="s">
        <v>2067</v>
      </c>
    </row>
    <row r="103" spans="2:4" x14ac:dyDescent="0.25">
      <c r="B103" s="14" t="s">
        <v>1964</v>
      </c>
      <c r="C103" s="15" t="s">
        <v>1886</v>
      </c>
      <c r="D103" s="7" t="s">
        <v>2033</v>
      </c>
    </row>
    <row r="104" spans="2:4" x14ac:dyDescent="0.25">
      <c r="B104" s="14" t="s">
        <v>1965</v>
      </c>
      <c r="C104" s="15" t="s">
        <v>1886</v>
      </c>
      <c r="D104" s="7" t="s">
        <v>2068</v>
      </c>
    </row>
    <row r="105" spans="2:4" x14ac:dyDescent="0.25">
      <c r="B105" s="14" t="s">
        <v>1966</v>
      </c>
      <c r="C105" s="15" t="s">
        <v>1886</v>
      </c>
      <c r="D105" s="7" t="s">
        <v>2069</v>
      </c>
    </row>
    <row r="106" spans="2:4" ht="45" x14ac:dyDescent="0.25">
      <c r="B106" s="14" t="s">
        <v>1967</v>
      </c>
      <c r="C106" s="15" t="s">
        <v>1886</v>
      </c>
      <c r="D106" s="7" t="s">
        <v>2070</v>
      </c>
    </row>
    <row r="107" spans="2:4" x14ac:dyDescent="0.25">
      <c r="B107" s="14" t="s">
        <v>1968</v>
      </c>
      <c r="C107" s="15" t="s">
        <v>1886</v>
      </c>
      <c r="D107" s="7" t="s">
        <v>2071</v>
      </c>
    </row>
    <row r="108" spans="2:4" x14ac:dyDescent="0.25">
      <c r="B108" s="14" t="s">
        <v>1969</v>
      </c>
      <c r="C108" s="15" t="s">
        <v>1886</v>
      </c>
      <c r="D108" s="7" t="s">
        <v>2034</v>
      </c>
    </row>
    <row r="109" spans="2:4" x14ac:dyDescent="0.25">
      <c r="B109" s="14" t="s">
        <v>1970</v>
      </c>
      <c r="C109" s="15" t="s">
        <v>1886</v>
      </c>
      <c r="D109" s="7" t="s">
        <v>2035</v>
      </c>
    </row>
    <row r="110" spans="2:4" x14ac:dyDescent="0.25">
      <c r="B110" s="14" t="s">
        <v>1971</v>
      </c>
      <c r="C110" s="15" t="s">
        <v>1886</v>
      </c>
      <c r="D110" s="7" t="s">
        <v>2036</v>
      </c>
    </row>
    <row r="111" spans="2:4" x14ac:dyDescent="0.25">
      <c r="B111" s="14" t="s">
        <v>1972</v>
      </c>
      <c r="C111" s="15" t="s">
        <v>1886</v>
      </c>
      <c r="D111" s="7" t="s">
        <v>2036</v>
      </c>
    </row>
  </sheetData>
  <sheetProtection autoFilter="0"/>
  <printOptions horizontalCentered="1"/>
  <pageMargins left="0.19685039370078741" right="0.19685039370078741" top="0.39370078740157483" bottom="0.59055118110236227"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Informação incorreta" error="Você só pode escrever &quot;SIM&quot; ou &quot;NÃO&quot;" promptTitle="Você vende este produto/serviço?" prompt="Marque sim para filtrar apenas os serviços ou produtos que você comercializa." xr:uid="{00000000-0002-0000-0200-000000000000}">
          <x14:formula1>
            <xm:f>'padrao técnico'!$H$4:$H$5</xm:f>
          </x14:formula1>
          <xm:sqref>C12:C111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E1069"/>
  <sheetViews>
    <sheetView showGridLines="0" zoomScaleNormal="100" workbookViewId="0">
      <pane ySplit="11" topLeftCell="A12" activePane="bottomLeft" state="frozen"/>
      <selection pane="bottomLeft" activeCell="E871" sqref="E871"/>
    </sheetView>
  </sheetViews>
  <sheetFormatPr defaultColWidth="7.42578125" defaultRowHeight="15" x14ac:dyDescent="0.25"/>
  <cols>
    <col min="1" max="1" width="9.140625" style="9" customWidth="1"/>
    <col min="2" max="2" width="13.5703125" style="9" customWidth="1"/>
    <col min="3" max="3" width="7.140625" style="9" bestFit="1" customWidth="1"/>
    <col min="4" max="4" width="16" style="9" bestFit="1" customWidth="1"/>
    <col min="5" max="5" width="95.5703125" style="9" customWidth="1"/>
    <col min="6" max="6" width="9.140625" style="9" customWidth="1"/>
    <col min="7" max="7" width="255.7109375" style="9" bestFit="1" customWidth="1"/>
    <col min="8" max="16384" width="7.42578125" style="9"/>
  </cols>
  <sheetData>
    <row r="1" spans="2:5" x14ac:dyDescent="0.25">
      <c r="E1" s="9" t="s">
        <v>2072</v>
      </c>
    </row>
    <row r="11" spans="2:5" ht="35.25" customHeight="1" x14ac:dyDescent="0.25">
      <c r="B11" s="30" t="s">
        <v>9691</v>
      </c>
      <c r="C11" s="23" t="s">
        <v>1974</v>
      </c>
      <c r="D11" s="23" t="s">
        <v>2085</v>
      </c>
      <c r="E11" s="23" t="s">
        <v>2074</v>
      </c>
    </row>
    <row r="12" spans="2:5" x14ac:dyDescent="0.25">
      <c r="B12" s="28" t="s">
        <v>546</v>
      </c>
      <c r="C12" s="28" t="s">
        <v>2133</v>
      </c>
      <c r="D12" s="29" t="s">
        <v>1886</v>
      </c>
      <c r="E12" s="28" t="s">
        <v>547</v>
      </c>
    </row>
    <row r="13" spans="2:5" x14ac:dyDescent="0.25">
      <c r="B13" s="28" t="s">
        <v>548</v>
      </c>
      <c r="C13" s="28" t="s">
        <v>2133</v>
      </c>
      <c r="D13" s="29" t="s">
        <v>1886</v>
      </c>
      <c r="E13" s="28" t="s">
        <v>549</v>
      </c>
    </row>
    <row r="14" spans="2:5" x14ac:dyDescent="0.25">
      <c r="B14" s="28" t="s">
        <v>550</v>
      </c>
      <c r="C14" s="28" t="s">
        <v>2133</v>
      </c>
      <c r="D14" s="29" t="s">
        <v>1886</v>
      </c>
      <c r="E14" s="28" t="s">
        <v>551</v>
      </c>
    </row>
    <row r="15" spans="2:5" x14ac:dyDescent="0.25">
      <c r="B15" s="28" t="s">
        <v>552</v>
      </c>
      <c r="C15" s="28" t="s">
        <v>2133</v>
      </c>
      <c r="D15" s="29" t="s">
        <v>1886</v>
      </c>
      <c r="E15" s="28" t="s">
        <v>553</v>
      </c>
    </row>
    <row r="16" spans="2:5" x14ac:dyDescent="0.25">
      <c r="B16" s="28" t="s">
        <v>554</v>
      </c>
      <c r="C16" s="28" t="s">
        <v>2133</v>
      </c>
      <c r="D16" s="29" t="s">
        <v>1886</v>
      </c>
      <c r="E16" s="28" t="s">
        <v>555</v>
      </c>
    </row>
    <row r="17" spans="2:5" x14ac:dyDescent="0.25">
      <c r="B17" s="28" t="s">
        <v>556</v>
      </c>
      <c r="C17" s="28" t="s">
        <v>2133</v>
      </c>
      <c r="D17" s="29" t="s">
        <v>1886</v>
      </c>
      <c r="E17" s="28" t="s">
        <v>9301</v>
      </c>
    </row>
    <row r="18" spans="2:5" x14ac:dyDescent="0.25">
      <c r="B18" s="28" t="s">
        <v>557</v>
      </c>
      <c r="C18" s="28" t="s">
        <v>2133</v>
      </c>
      <c r="D18" s="29" t="s">
        <v>1886</v>
      </c>
      <c r="E18" s="28" t="s">
        <v>9302</v>
      </c>
    </row>
    <row r="19" spans="2:5" x14ac:dyDescent="0.25">
      <c r="B19" s="28" t="s">
        <v>558</v>
      </c>
      <c r="C19" s="28" t="s">
        <v>2133</v>
      </c>
      <c r="D19" s="29" t="s">
        <v>1886</v>
      </c>
      <c r="E19" s="28" t="s">
        <v>559</v>
      </c>
    </row>
    <row r="20" spans="2:5" x14ac:dyDescent="0.25">
      <c r="B20" s="28" t="s">
        <v>560</v>
      </c>
      <c r="C20" s="28" t="s">
        <v>2133</v>
      </c>
      <c r="D20" s="29" t="s">
        <v>1886</v>
      </c>
      <c r="E20" s="28" t="s">
        <v>561</v>
      </c>
    </row>
    <row r="21" spans="2:5" x14ac:dyDescent="0.25">
      <c r="B21" s="28" t="s">
        <v>562</v>
      </c>
      <c r="C21" s="28" t="s">
        <v>2133</v>
      </c>
      <c r="D21" s="29" t="s">
        <v>1886</v>
      </c>
      <c r="E21" s="28" t="s">
        <v>563</v>
      </c>
    </row>
    <row r="22" spans="2:5" ht="30" x14ac:dyDescent="0.25">
      <c r="B22" s="28" t="s">
        <v>564</v>
      </c>
      <c r="C22" s="28" t="s">
        <v>2133</v>
      </c>
      <c r="D22" s="29" t="s">
        <v>1886</v>
      </c>
      <c r="E22" s="28" t="s">
        <v>565</v>
      </c>
    </row>
    <row r="23" spans="2:5" x14ac:dyDescent="0.25">
      <c r="B23" s="28" t="s">
        <v>566</v>
      </c>
      <c r="C23" s="28" t="s">
        <v>2133</v>
      </c>
      <c r="D23" s="29" t="s">
        <v>1886</v>
      </c>
      <c r="E23" s="28" t="s">
        <v>567</v>
      </c>
    </row>
    <row r="24" spans="2:5" x14ac:dyDescent="0.25">
      <c r="B24" s="28" t="s">
        <v>568</v>
      </c>
      <c r="C24" s="28" t="s">
        <v>2133</v>
      </c>
      <c r="D24" s="29" t="s">
        <v>1886</v>
      </c>
      <c r="E24" s="28" t="s">
        <v>569</v>
      </c>
    </row>
    <row r="25" spans="2:5" x14ac:dyDescent="0.25">
      <c r="B25" s="28" t="s">
        <v>570</v>
      </c>
      <c r="C25" s="28" t="s">
        <v>2133</v>
      </c>
      <c r="D25" s="29" t="s">
        <v>1886</v>
      </c>
      <c r="E25" s="28" t="s">
        <v>571</v>
      </c>
    </row>
    <row r="26" spans="2:5" x14ac:dyDescent="0.25">
      <c r="B26" s="28" t="s">
        <v>572</v>
      </c>
      <c r="C26" s="28" t="s">
        <v>2133</v>
      </c>
      <c r="D26" s="29" t="s">
        <v>1886</v>
      </c>
      <c r="E26" s="28" t="s">
        <v>573</v>
      </c>
    </row>
    <row r="27" spans="2:5" x14ac:dyDescent="0.25">
      <c r="B27" s="28" t="s">
        <v>574</v>
      </c>
      <c r="C27" s="28" t="s">
        <v>2133</v>
      </c>
      <c r="D27" s="29" t="s">
        <v>1886</v>
      </c>
      <c r="E27" s="28" t="s">
        <v>575</v>
      </c>
    </row>
    <row r="28" spans="2:5" x14ac:dyDescent="0.25">
      <c r="B28" s="28" t="s">
        <v>576</v>
      </c>
      <c r="C28" s="28" t="s">
        <v>2133</v>
      </c>
      <c r="D28" s="29" t="s">
        <v>1886</v>
      </c>
      <c r="E28" s="28" t="s">
        <v>577</v>
      </c>
    </row>
    <row r="29" spans="2:5" x14ac:dyDescent="0.25">
      <c r="B29" s="28" t="s">
        <v>578</v>
      </c>
      <c r="C29" s="28" t="s">
        <v>2133</v>
      </c>
      <c r="D29" s="29" t="s">
        <v>1886</v>
      </c>
      <c r="E29" s="28" t="s">
        <v>9303</v>
      </c>
    </row>
    <row r="30" spans="2:5" x14ac:dyDescent="0.25">
      <c r="B30" s="28" t="s">
        <v>579</v>
      </c>
      <c r="C30" s="28" t="s">
        <v>2133</v>
      </c>
      <c r="D30" s="29" t="s">
        <v>1886</v>
      </c>
      <c r="E30" s="28" t="s">
        <v>580</v>
      </c>
    </row>
    <row r="31" spans="2:5" x14ac:dyDescent="0.25">
      <c r="B31" s="28" t="s">
        <v>581</v>
      </c>
      <c r="C31" s="28" t="s">
        <v>2133</v>
      </c>
      <c r="D31" s="29" t="s">
        <v>1886</v>
      </c>
      <c r="E31" s="28" t="s">
        <v>9304</v>
      </c>
    </row>
    <row r="32" spans="2:5" x14ac:dyDescent="0.25">
      <c r="B32" s="28" t="s">
        <v>582</v>
      </c>
      <c r="C32" s="28" t="s">
        <v>2133</v>
      </c>
      <c r="D32" s="29" t="s">
        <v>1886</v>
      </c>
      <c r="E32" s="28" t="s">
        <v>583</v>
      </c>
    </row>
    <row r="33" spans="2:5" x14ac:dyDescent="0.25">
      <c r="B33" s="28" t="s">
        <v>584</v>
      </c>
      <c r="C33" s="28" t="s">
        <v>2133</v>
      </c>
      <c r="D33" s="29" t="s">
        <v>1886</v>
      </c>
      <c r="E33" s="28" t="s">
        <v>585</v>
      </c>
    </row>
    <row r="34" spans="2:5" x14ac:dyDescent="0.25">
      <c r="B34" s="28" t="s">
        <v>586</v>
      </c>
      <c r="C34" s="28" t="s">
        <v>2133</v>
      </c>
      <c r="D34" s="29" t="s">
        <v>1886</v>
      </c>
      <c r="E34" s="28" t="s">
        <v>587</v>
      </c>
    </row>
    <row r="35" spans="2:5" x14ac:dyDescent="0.25">
      <c r="B35" s="28" t="s">
        <v>588</v>
      </c>
      <c r="C35" s="28" t="s">
        <v>2133</v>
      </c>
      <c r="D35" s="29" t="s">
        <v>1886</v>
      </c>
      <c r="E35" s="28" t="s">
        <v>9305</v>
      </c>
    </row>
    <row r="36" spans="2:5" x14ac:dyDescent="0.25">
      <c r="B36" s="28" t="s">
        <v>589</v>
      </c>
      <c r="C36" s="28" t="s">
        <v>2133</v>
      </c>
      <c r="D36" s="29" t="s">
        <v>1886</v>
      </c>
      <c r="E36" s="28" t="s">
        <v>590</v>
      </c>
    </row>
    <row r="37" spans="2:5" x14ac:dyDescent="0.25">
      <c r="B37" s="28" t="s">
        <v>591</v>
      </c>
      <c r="C37" s="28" t="s">
        <v>2133</v>
      </c>
      <c r="D37" s="29" t="s">
        <v>1886</v>
      </c>
      <c r="E37" s="28" t="s">
        <v>9306</v>
      </c>
    </row>
    <row r="38" spans="2:5" x14ac:dyDescent="0.25">
      <c r="B38" s="28" t="s">
        <v>592</v>
      </c>
      <c r="C38" s="28" t="s">
        <v>2133</v>
      </c>
      <c r="D38" s="29" t="s">
        <v>1886</v>
      </c>
      <c r="E38" s="28" t="s">
        <v>9307</v>
      </c>
    </row>
    <row r="39" spans="2:5" x14ac:dyDescent="0.25">
      <c r="B39" s="28" t="s">
        <v>593</v>
      </c>
      <c r="C39" s="28" t="s">
        <v>2133</v>
      </c>
      <c r="D39" s="29" t="s">
        <v>1886</v>
      </c>
      <c r="E39" s="28" t="s">
        <v>594</v>
      </c>
    </row>
    <row r="40" spans="2:5" x14ac:dyDescent="0.25">
      <c r="B40" s="28" t="s">
        <v>595</v>
      </c>
      <c r="C40" s="28" t="s">
        <v>2133</v>
      </c>
      <c r="D40" s="29" t="s">
        <v>1886</v>
      </c>
      <c r="E40" s="28" t="s">
        <v>9308</v>
      </c>
    </row>
    <row r="41" spans="2:5" x14ac:dyDescent="0.25">
      <c r="B41" s="28" t="s">
        <v>596</v>
      </c>
      <c r="C41" s="28" t="s">
        <v>2133</v>
      </c>
      <c r="D41" s="29" t="s">
        <v>1886</v>
      </c>
      <c r="E41" s="28" t="s">
        <v>9309</v>
      </c>
    </row>
    <row r="42" spans="2:5" x14ac:dyDescent="0.25">
      <c r="B42" s="28" t="s">
        <v>597</v>
      </c>
      <c r="C42" s="28" t="s">
        <v>2133</v>
      </c>
      <c r="D42" s="29" t="s">
        <v>1886</v>
      </c>
      <c r="E42" s="28" t="s">
        <v>598</v>
      </c>
    </row>
    <row r="43" spans="2:5" x14ac:dyDescent="0.25">
      <c r="B43" s="28" t="s">
        <v>599</v>
      </c>
      <c r="C43" s="28" t="s">
        <v>2133</v>
      </c>
      <c r="D43" s="29" t="s">
        <v>1886</v>
      </c>
      <c r="E43" s="28" t="s">
        <v>600</v>
      </c>
    </row>
    <row r="44" spans="2:5" x14ac:dyDescent="0.25">
      <c r="B44" s="28" t="s">
        <v>601</v>
      </c>
      <c r="C44" s="28" t="s">
        <v>2133</v>
      </c>
      <c r="D44" s="29" t="s">
        <v>1886</v>
      </c>
      <c r="E44" s="28" t="s">
        <v>602</v>
      </c>
    </row>
    <row r="45" spans="2:5" x14ac:dyDescent="0.25">
      <c r="B45" s="28" t="s">
        <v>603</v>
      </c>
      <c r="C45" s="28" t="s">
        <v>2133</v>
      </c>
      <c r="D45" s="29" t="s">
        <v>1886</v>
      </c>
      <c r="E45" s="28" t="s">
        <v>604</v>
      </c>
    </row>
    <row r="46" spans="2:5" x14ac:dyDescent="0.25">
      <c r="B46" s="28" t="s">
        <v>605</v>
      </c>
      <c r="C46" s="28" t="s">
        <v>2133</v>
      </c>
      <c r="D46" s="29" t="s">
        <v>1886</v>
      </c>
      <c r="E46" s="28" t="s">
        <v>606</v>
      </c>
    </row>
    <row r="47" spans="2:5" x14ac:dyDescent="0.25">
      <c r="B47" s="28" t="s">
        <v>607</v>
      </c>
      <c r="C47" s="28" t="s">
        <v>2133</v>
      </c>
      <c r="D47" s="29" t="s">
        <v>1886</v>
      </c>
      <c r="E47" s="28" t="s">
        <v>608</v>
      </c>
    </row>
    <row r="48" spans="2:5" x14ac:dyDescent="0.25">
      <c r="B48" s="28" t="s">
        <v>609</v>
      </c>
      <c r="C48" s="28" t="s">
        <v>2133</v>
      </c>
      <c r="D48" s="29" t="s">
        <v>1886</v>
      </c>
      <c r="E48" s="28" t="s">
        <v>9310</v>
      </c>
    </row>
    <row r="49" spans="2:5" x14ac:dyDescent="0.25">
      <c r="B49" s="28" t="s">
        <v>610</v>
      </c>
      <c r="C49" s="28" t="s">
        <v>2133</v>
      </c>
      <c r="D49" s="29" t="s">
        <v>1886</v>
      </c>
      <c r="E49" s="28" t="s">
        <v>611</v>
      </c>
    </row>
    <row r="50" spans="2:5" x14ac:dyDescent="0.25">
      <c r="B50" s="28" t="s">
        <v>612</v>
      </c>
      <c r="C50" s="28" t="s">
        <v>2133</v>
      </c>
      <c r="D50" s="29" t="s">
        <v>1886</v>
      </c>
      <c r="E50" s="28" t="s">
        <v>613</v>
      </c>
    </row>
    <row r="51" spans="2:5" x14ac:dyDescent="0.25">
      <c r="B51" s="28" t="s">
        <v>614</v>
      </c>
      <c r="C51" s="28" t="s">
        <v>2133</v>
      </c>
      <c r="D51" s="29" t="s">
        <v>1886</v>
      </c>
      <c r="E51" s="28" t="s">
        <v>615</v>
      </c>
    </row>
    <row r="52" spans="2:5" x14ac:dyDescent="0.25">
      <c r="B52" s="28" t="s">
        <v>616</v>
      </c>
      <c r="C52" s="28" t="s">
        <v>2133</v>
      </c>
      <c r="D52" s="29" t="s">
        <v>1886</v>
      </c>
      <c r="E52" s="28" t="s">
        <v>617</v>
      </c>
    </row>
    <row r="53" spans="2:5" x14ac:dyDescent="0.25">
      <c r="B53" s="28" t="s">
        <v>618</v>
      </c>
      <c r="C53" s="28" t="s">
        <v>2133</v>
      </c>
      <c r="D53" s="29" t="s">
        <v>1886</v>
      </c>
      <c r="E53" s="28" t="s">
        <v>619</v>
      </c>
    </row>
    <row r="54" spans="2:5" x14ac:dyDescent="0.25">
      <c r="B54" s="28" t="s">
        <v>620</v>
      </c>
      <c r="C54" s="28" t="s">
        <v>2133</v>
      </c>
      <c r="D54" s="29" t="s">
        <v>1886</v>
      </c>
      <c r="E54" s="28" t="s">
        <v>621</v>
      </c>
    </row>
    <row r="55" spans="2:5" x14ac:dyDescent="0.25">
      <c r="B55" s="28" t="s">
        <v>2096</v>
      </c>
      <c r="C55" s="28" t="s">
        <v>2133</v>
      </c>
      <c r="D55" s="29" t="s">
        <v>1886</v>
      </c>
      <c r="E55" s="28" t="s">
        <v>622</v>
      </c>
    </row>
    <row r="56" spans="2:5" x14ac:dyDescent="0.25">
      <c r="B56" s="28" t="s">
        <v>2097</v>
      </c>
      <c r="C56" s="28" t="s">
        <v>2133</v>
      </c>
      <c r="D56" s="29" t="s">
        <v>1886</v>
      </c>
      <c r="E56" s="28" t="s">
        <v>623</v>
      </c>
    </row>
    <row r="57" spans="2:5" x14ac:dyDescent="0.25">
      <c r="B57" s="28" t="s">
        <v>624</v>
      </c>
      <c r="C57" s="28" t="s">
        <v>2133</v>
      </c>
      <c r="D57" s="29" t="s">
        <v>1886</v>
      </c>
      <c r="E57" s="28" t="s">
        <v>625</v>
      </c>
    </row>
    <row r="58" spans="2:5" x14ac:dyDescent="0.25">
      <c r="B58" s="28" t="s">
        <v>626</v>
      </c>
      <c r="C58" s="28" t="s">
        <v>2133</v>
      </c>
      <c r="D58" s="29" t="s">
        <v>1886</v>
      </c>
      <c r="E58" s="28" t="s">
        <v>627</v>
      </c>
    </row>
    <row r="59" spans="2:5" x14ac:dyDescent="0.25">
      <c r="B59" s="28" t="s">
        <v>628</v>
      </c>
      <c r="C59" s="28" t="s">
        <v>2133</v>
      </c>
      <c r="D59" s="29" t="s">
        <v>1886</v>
      </c>
      <c r="E59" s="28" t="s">
        <v>629</v>
      </c>
    </row>
    <row r="60" spans="2:5" x14ac:dyDescent="0.25">
      <c r="B60" s="28" t="s">
        <v>630</v>
      </c>
      <c r="C60" s="28" t="s">
        <v>2133</v>
      </c>
      <c r="D60" s="29" t="s">
        <v>1886</v>
      </c>
      <c r="E60" s="28" t="s">
        <v>631</v>
      </c>
    </row>
    <row r="61" spans="2:5" x14ac:dyDescent="0.25">
      <c r="B61" s="28" t="s">
        <v>632</v>
      </c>
      <c r="C61" s="28" t="s">
        <v>2133</v>
      </c>
      <c r="D61" s="29" t="s">
        <v>1886</v>
      </c>
      <c r="E61" s="28" t="s">
        <v>633</v>
      </c>
    </row>
    <row r="62" spans="2:5" x14ac:dyDescent="0.25">
      <c r="B62" s="28" t="s">
        <v>634</v>
      </c>
      <c r="C62" s="28" t="s">
        <v>2133</v>
      </c>
      <c r="D62" s="29" t="s">
        <v>1886</v>
      </c>
      <c r="E62" s="28" t="s">
        <v>635</v>
      </c>
    </row>
    <row r="63" spans="2:5" x14ac:dyDescent="0.25">
      <c r="B63" s="28" t="s">
        <v>636</v>
      </c>
      <c r="C63" s="28" t="s">
        <v>2133</v>
      </c>
      <c r="D63" s="29" t="s">
        <v>1886</v>
      </c>
      <c r="E63" s="28" t="s">
        <v>637</v>
      </c>
    </row>
    <row r="64" spans="2:5" x14ac:dyDescent="0.25">
      <c r="B64" s="28" t="s">
        <v>638</v>
      </c>
      <c r="C64" s="28" t="s">
        <v>2133</v>
      </c>
      <c r="D64" s="29" t="s">
        <v>1886</v>
      </c>
      <c r="E64" s="28" t="s">
        <v>639</v>
      </c>
    </row>
    <row r="65" spans="2:5" x14ac:dyDescent="0.25">
      <c r="B65" s="28" t="s">
        <v>640</v>
      </c>
      <c r="C65" s="28" t="s">
        <v>2133</v>
      </c>
      <c r="D65" s="29" t="s">
        <v>1886</v>
      </c>
      <c r="E65" s="28" t="s">
        <v>9311</v>
      </c>
    </row>
    <row r="66" spans="2:5" x14ac:dyDescent="0.25">
      <c r="B66" s="28" t="s">
        <v>641</v>
      </c>
      <c r="C66" s="28" t="s">
        <v>2133</v>
      </c>
      <c r="D66" s="29" t="s">
        <v>1886</v>
      </c>
      <c r="E66" s="28" t="s">
        <v>642</v>
      </c>
    </row>
    <row r="67" spans="2:5" x14ac:dyDescent="0.25">
      <c r="B67" s="28" t="s">
        <v>643</v>
      </c>
      <c r="C67" s="28" t="s">
        <v>2133</v>
      </c>
      <c r="D67" s="29" t="s">
        <v>1886</v>
      </c>
      <c r="E67" s="28" t="s">
        <v>644</v>
      </c>
    </row>
    <row r="68" spans="2:5" x14ac:dyDescent="0.25">
      <c r="B68" s="28" t="s">
        <v>645</v>
      </c>
      <c r="C68" s="28" t="s">
        <v>2133</v>
      </c>
      <c r="D68" s="29" t="s">
        <v>1886</v>
      </c>
      <c r="E68" s="28" t="s">
        <v>646</v>
      </c>
    </row>
    <row r="69" spans="2:5" x14ac:dyDescent="0.25">
      <c r="B69" s="28" t="s">
        <v>647</v>
      </c>
      <c r="C69" s="28" t="s">
        <v>2133</v>
      </c>
      <c r="D69" s="29" t="s">
        <v>1886</v>
      </c>
      <c r="E69" s="28" t="s">
        <v>648</v>
      </c>
    </row>
    <row r="70" spans="2:5" x14ac:dyDescent="0.25">
      <c r="B70" s="28" t="s">
        <v>649</v>
      </c>
      <c r="C70" s="28" t="s">
        <v>2133</v>
      </c>
      <c r="D70" s="29" t="s">
        <v>1886</v>
      </c>
      <c r="E70" s="28" t="s">
        <v>650</v>
      </c>
    </row>
    <row r="71" spans="2:5" x14ac:dyDescent="0.25">
      <c r="B71" s="28" t="s">
        <v>651</v>
      </c>
      <c r="C71" s="28" t="s">
        <v>2133</v>
      </c>
      <c r="D71" s="29" t="s">
        <v>1886</v>
      </c>
      <c r="E71" s="28" t="s">
        <v>652</v>
      </c>
    </row>
    <row r="72" spans="2:5" x14ac:dyDescent="0.25">
      <c r="B72" s="28" t="s">
        <v>653</v>
      </c>
      <c r="C72" s="28" t="s">
        <v>2133</v>
      </c>
      <c r="D72" s="29" t="s">
        <v>1886</v>
      </c>
      <c r="E72" s="28" t="s">
        <v>654</v>
      </c>
    </row>
    <row r="73" spans="2:5" x14ac:dyDescent="0.25">
      <c r="B73" s="28" t="s">
        <v>655</v>
      </c>
      <c r="C73" s="28" t="s">
        <v>2133</v>
      </c>
      <c r="D73" s="29" t="s">
        <v>1886</v>
      </c>
      <c r="E73" s="28" t="s">
        <v>656</v>
      </c>
    </row>
    <row r="74" spans="2:5" x14ac:dyDescent="0.25">
      <c r="B74" s="28" t="s">
        <v>657</v>
      </c>
      <c r="C74" s="28" t="s">
        <v>2133</v>
      </c>
      <c r="D74" s="29" t="s">
        <v>1886</v>
      </c>
      <c r="E74" s="28" t="s">
        <v>658</v>
      </c>
    </row>
    <row r="75" spans="2:5" x14ac:dyDescent="0.25">
      <c r="B75" s="28" t="s">
        <v>659</v>
      </c>
      <c r="C75" s="28" t="s">
        <v>2133</v>
      </c>
      <c r="D75" s="29" t="s">
        <v>1886</v>
      </c>
      <c r="E75" s="28" t="s">
        <v>660</v>
      </c>
    </row>
    <row r="76" spans="2:5" x14ac:dyDescent="0.25">
      <c r="B76" s="28" t="s">
        <v>661</v>
      </c>
      <c r="C76" s="28" t="s">
        <v>2133</v>
      </c>
      <c r="D76" s="29" t="s">
        <v>1886</v>
      </c>
      <c r="E76" s="28" t="s">
        <v>662</v>
      </c>
    </row>
    <row r="77" spans="2:5" x14ac:dyDescent="0.25">
      <c r="B77" s="28" t="s">
        <v>663</v>
      </c>
      <c r="C77" s="28" t="s">
        <v>2133</v>
      </c>
      <c r="D77" s="29" t="s">
        <v>1886</v>
      </c>
      <c r="E77" s="28" t="s">
        <v>9312</v>
      </c>
    </row>
    <row r="78" spans="2:5" x14ac:dyDescent="0.25">
      <c r="B78" s="28" t="s">
        <v>664</v>
      </c>
      <c r="C78" s="28" t="s">
        <v>2133</v>
      </c>
      <c r="D78" s="29" t="s">
        <v>1886</v>
      </c>
      <c r="E78" s="28" t="s">
        <v>665</v>
      </c>
    </row>
    <row r="79" spans="2:5" x14ac:dyDescent="0.25">
      <c r="B79" s="28" t="s">
        <v>666</v>
      </c>
      <c r="C79" s="28" t="s">
        <v>2133</v>
      </c>
      <c r="D79" s="29" t="s">
        <v>1886</v>
      </c>
      <c r="E79" s="28" t="s">
        <v>667</v>
      </c>
    </row>
    <row r="80" spans="2:5" x14ac:dyDescent="0.25">
      <c r="B80" s="28" t="s">
        <v>668</v>
      </c>
      <c r="C80" s="28" t="s">
        <v>2133</v>
      </c>
      <c r="D80" s="29" t="s">
        <v>1886</v>
      </c>
      <c r="E80" s="28" t="s">
        <v>669</v>
      </c>
    </row>
    <row r="81" spans="2:5" x14ac:dyDescent="0.25">
      <c r="B81" s="28" t="s">
        <v>670</v>
      </c>
      <c r="C81" s="28" t="s">
        <v>2133</v>
      </c>
      <c r="D81" s="29" t="s">
        <v>1886</v>
      </c>
      <c r="E81" s="28" t="s">
        <v>9313</v>
      </c>
    </row>
    <row r="82" spans="2:5" x14ac:dyDescent="0.25">
      <c r="B82" s="28" t="s">
        <v>671</v>
      </c>
      <c r="C82" s="28" t="s">
        <v>2133</v>
      </c>
      <c r="D82" s="29" t="s">
        <v>1886</v>
      </c>
      <c r="E82" s="28" t="s">
        <v>672</v>
      </c>
    </row>
    <row r="83" spans="2:5" x14ac:dyDescent="0.25">
      <c r="B83" s="28" t="s">
        <v>673</v>
      </c>
      <c r="C83" s="28" t="s">
        <v>2133</v>
      </c>
      <c r="D83" s="29" t="s">
        <v>1886</v>
      </c>
      <c r="E83" s="28" t="s">
        <v>9314</v>
      </c>
    </row>
    <row r="84" spans="2:5" x14ac:dyDescent="0.25">
      <c r="B84" s="28" t="s">
        <v>674</v>
      </c>
      <c r="C84" s="28" t="s">
        <v>2133</v>
      </c>
      <c r="D84" s="29" t="s">
        <v>1886</v>
      </c>
      <c r="E84" s="28" t="s">
        <v>675</v>
      </c>
    </row>
    <row r="85" spans="2:5" x14ac:dyDescent="0.25">
      <c r="B85" s="28" t="s">
        <v>676</v>
      </c>
      <c r="C85" s="28" t="s">
        <v>2133</v>
      </c>
      <c r="D85" s="29" t="s">
        <v>1886</v>
      </c>
      <c r="E85" s="28" t="s">
        <v>677</v>
      </c>
    </row>
    <row r="86" spans="2:5" x14ac:dyDescent="0.25">
      <c r="B86" s="28" t="s">
        <v>678</v>
      </c>
      <c r="C86" s="28" t="s">
        <v>2133</v>
      </c>
      <c r="D86" s="29" t="s">
        <v>1886</v>
      </c>
      <c r="E86" s="28" t="s">
        <v>9315</v>
      </c>
    </row>
    <row r="87" spans="2:5" x14ac:dyDescent="0.25">
      <c r="B87" s="28" t="s">
        <v>679</v>
      </c>
      <c r="C87" s="28" t="s">
        <v>2133</v>
      </c>
      <c r="D87" s="29" t="s">
        <v>1886</v>
      </c>
      <c r="E87" s="28" t="s">
        <v>680</v>
      </c>
    </row>
    <row r="88" spans="2:5" x14ac:dyDescent="0.25">
      <c r="B88" s="28" t="s">
        <v>681</v>
      </c>
      <c r="C88" s="28" t="s">
        <v>2133</v>
      </c>
      <c r="D88" s="29" t="s">
        <v>1886</v>
      </c>
      <c r="E88" s="28" t="s">
        <v>9316</v>
      </c>
    </row>
    <row r="89" spans="2:5" x14ac:dyDescent="0.25">
      <c r="B89" s="28" t="s">
        <v>682</v>
      </c>
      <c r="C89" s="28" t="s">
        <v>2133</v>
      </c>
      <c r="D89" s="29" t="s">
        <v>1886</v>
      </c>
      <c r="E89" s="28" t="s">
        <v>683</v>
      </c>
    </row>
    <row r="90" spans="2:5" x14ac:dyDescent="0.25">
      <c r="B90" s="28" t="s">
        <v>684</v>
      </c>
      <c r="C90" s="28" t="s">
        <v>2133</v>
      </c>
      <c r="D90" s="29" t="s">
        <v>1886</v>
      </c>
      <c r="E90" s="28" t="s">
        <v>685</v>
      </c>
    </row>
    <row r="91" spans="2:5" x14ac:dyDescent="0.25">
      <c r="B91" s="28" t="s">
        <v>686</v>
      </c>
      <c r="C91" s="28" t="s">
        <v>2133</v>
      </c>
      <c r="D91" s="29" t="s">
        <v>1886</v>
      </c>
      <c r="E91" s="28" t="s">
        <v>9317</v>
      </c>
    </row>
    <row r="92" spans="2:5" x14ac:dyDescent="0.25">
      <c r="B92" s="28" t="s">
        <v>687</v>
      </c>
      <c r="C92" s="28" t="s">
        <v>2133</v>
      </c>
      <c r="D92" s="29" t="s">
        <v>1886</v>
      </c>
      <c r="E92" s="28" t="s">
        <v>688</v>
      </c>
    </row>
    <row r="93" spans="2:5" x14ac:dyDescent="0.25">
      <c r="B93" s="28" t="s">
        <v>689</v>
      </c>
      <c r="C93" s="28" t="s">
        <v>2133</v>
      </c>
      <c r="D93" s="29" t="s">
        <v>1886</v>
      </c>
      <c r="E93" s="28" t="s">
        <v>9318</v>
      </c>
    </row>
    <row r="94" spans="2:5" x14ac:dyDescent="0.25">
      <c r="B94" s="28" t="s">
        <v>690</v>
      </c>
      <c r="C94" s="28" t="s">
        <v>2133</v>
      </c>
      <c r="D94" s="29" t="s">
        <v>1886</v>
      </c>
      <c r="E94" s="28" t="s">
        <v>9319</v>
      </c>
    </row>
    <row r="95" spans="2:5" x14ac:dyDescent="0.25">
      <c r="B95" s="28" t="s">
        <v>691</v>
      </c>
      <c r="C95" s="28" t="s">
        <v>2133</v>
      </c>
      <c r="D95" s="29" t="s">
        <v>1886</v>
      </c>
      <c r="E95" s="28" t="s">
        <v>9320</v>
      </c>
    </row>
    <row r="96" spans="2:5" x14ac:dyDescent="0.25">
      <c r="B96" s="28" t="s">
        <v>692</v>
      </c>
      <c r="C96" s="28" t="s">
        <v>2133</v>
      </c>
      <c r="D96" s="29" t="s">
        <v>1886</v>
      </c>
      <c r="E96" s="28" t="s">
        <v>9321</v>
      </c>
    </row>
    <row r="97" spans="2:5" ht="30" x14ac:dyDescent="0.25">
      <c r="B97" s="28" t="s">
        <v>693</v>
      </c>
      <c r="C97" s="28" t="s">
        <v>2133</v>
      </c>
      <c r="D97" s="29" t="s">
        <v>1886</v>
      </c>
      <c r="E97" s="28" t="s">
        <v>9322</v>
      </c>
    </row>
    <row r="98" spans="2:5" x14ac:dyDescent="0.25">
      <c r="B98" s="28" t="s">
        <v>694</v>
      </c>
      <c r="C98" s="28" t="s">
        <v>2133</v>
      </c>
      <c r="D98" s="29" t="s">
        <v>1886</v>
      </c>
      <c r="E98" s="28" t="s">
        <v>9323</v>
      </c>
    </row>
    <row r="99" spans="2:5" x14ac:dyDescent="0.25">
      <c r="B99" s="28" t="s">
        <v>2098</v>
      </c>
      <c r="C99" s="28" t="s">
        <v>2133</v>
      </c>
      <c r="D99" s="29" t="s">
        <v>1886</v>
      </c>
      <c r="E99" s="28" t="s">
        <v>695</v>
      </c>
    </row>
    <row r="100" spans="2:5" x14ac:dyDescent="0.25">
      <c r="B100" s="28" t="s">
        <v>696</v>
      </c>
      <c r="C100" s="28" t="s">
        <v>2133</v>
      </c>
      <c r="D100" s="29" t="s">
        <v>1886</v>
      </c>
      <c r="E100" s="28" t="s">
        <v>697</v>
      </c>
    </row>
    <row r="101" spans="2:5" x14ac:dyDescent="0.25">
      <c r="B101" s="28" t="s">
        <v>698</v>
      </c>
      <c r="C101" s="28" t="s">
        <v>2133</v>
      </c>
      <c r="D101" s="29" t="s">
        <v>1886</v>
      </c>
      <c r="E101" s="28" t="s">
        <v>699</v>
      </c>
    </row>
    <row r="102" spans="2:5" x14ac:dyDescent="0.25">
      <c r="B102" s="28" t="s">
        <v>700</v>
      </c>
      <c r="C102" s="28" t="s">
        <v>2133</v>
      </c>
      <c r="D102" s="29" t="s">
        <v>1886</v>
      </c>
      <c r="E102" s="28" t="s">
        <v>701</v>
      </c>
    </row>
    <row r="103" spans="2:5" x14ac:dyDescent="0.25">
      <c r="B103" s="28" t="s">
        <v>702</v>
      </c>
      <c r="C103" s="28" t="s">
        <v>2133</v>
      </c>
      <c r="D103" s="29" t="s">
        <v>1886</v>
      </c>
      <c r="E103" s="28" t="s">
        <v>703</v>
      </c>
    </row>
    <row r="104" spans="2:5" x14ac:dyDescent="0.25">
      <c r="B104" s="28" t="s">
        <v>704</v>
      </c>
      <c r="C104" s="28" t="s">
        <v>2133</v>
      </c>
      <c r="D104" s="29" t="s">
        <v>1886</v>
      </c>
      <c r="E104" s="28" t="s">
        <v>705</v>
      </c>
    </row>
    <row r="105" spans="2:5" x14ac:dyDescent="0.25">
      <c r="B105" s="28" t="s">
        <v>706</v>
      </c>
      <c r="C105" s="28" t="s">
        <v>2133</v>
      </c>
      <c r="D105" s="29" t="s">
        <v>1886</v>
      </c>
      <c r="E105" s="28" t="s">
        <v>9324</v>
      </c>
    </row>
    <row r="106" spans="2:5" x14ac:dyDescent="0.25">
      <c r="B106" s="28" t="s">
        <v>707</v>
      </c>
      <c r="C106" s="28" t="s">
        <v>2133</v>
      </c>
      <c r="D106" s="29" t="s">
        <v>1886</v>
      </c>
      <c r="E106" s="28" t="s">
        <v>708</v>
      </c>
    </row>
    <row r="107" spans="2:5" x14ac:dyDescent="0.25">
      <c r="B107" s="28" t="s">
        <v>709</v>
      </c>
      <c r="C107" s="28" t="s">
        <v>2133</v>
      </c>
      <c r="D107" s="29" t="s">
        <v>1886</v>
      </c>
      <c r="E107" s="28" t="s">
        <v>710</v>
      </c>
    </row>
    <row r="108" spans="2:5" x14ac:dyDescent="0.25">
      <c r="B108" s="28" t="s">
        <v>711</v>
      </c>
      <c r="C108" s="28" t="s">
        <v>2133</v>
      </c>
      <c r="D108" s="29" t="s">
        <v>1886</v>
      </c>
      <c r="E108" s="28" t="s">
        <v>9325</v>
      </c>
    </row>
    <row r="109" spans="2:5" x14ac:dyDescent="0.25">
      <c r="B109" s="28" t="s">
        <v>712</v>
      </c>
      <c r="C109" s="28" t="s">
        <v>2133</v>
      </c>
      <c r="D109" s="29" t="s">
        <v>1886</v>
      </c>
      <c r="E109" s="28" t="s">
        <v>713</v>
      </c>
    </row>
    <row r="110" spans="2:5" x14ac:dyDescent="0.25">
      <c r="B110" s="28" t="s">
        <v>714</v>
      </c>
      <c r="C110" s="28" t="s">
        <v>2133</v>
      </c>
      <c r="D110" s="29" t="s">
        <v>1886</v>
      </c>
      <c r="E110" s="28" t="s">
        <v>715</v>
      </c>
    </row>
    <row r="111" spans="2:5" x14ac:dyDescent="0.25">
      <c r="B111" s="28" t="s">
        <v>716</v>
      </c>
      <c r="C111" s="28" t="s">
        <v>2133</v>
      </c>
      <c r="D111" s="29" t="s">
        <v>1886</v>
      </c>
      <c r="E111" s="28" t="s">
        <v>717</v>
      </c>
    </row>
    <row r="112" spans="2:5" x14ac:dyDescent="0.25">
      <c r="B112" s="28" t="s">
        <v>718</v>
      </c>
      <c r="C112" s="28" t="s">
        <v>2133</v>
      </c>
      <c r="D112" s="29" t="s">
        <v>1886</v>
      </c>
      <c r="E112" s="28" t="s">
        <v>9326</v>
      </c>
    </row>
    <row r="113" spans="2:5" x14ac:dyDescent="0.25">
      <c r="B113" s="28" t="s">
        <v>719</v>
      </c>
      <c r="C113" s="28" t="s">
        <v>2133</v>
      </c>
      <c r="D113" s="29" t="s">
        <v>1886</v>
      </c>
      <c r="E113" s="28" t="s">
        <v>9327</v>
      </c>
    </row>
    <row r="114" spans="2:5" x14ac:dyDescent="0.25">
      <c r="B114" s="28" t="s">
        <v>720</v>
      </c>
      <c r="C114" s="28" t="s">
        <v>2133</v>
      </c>
      <c r="D114" s="29" t="s">
        <v>1886</v>
      </c>
      <c r="E114" s="28" t="s">
        <v>9328</v>
      </c>
    </row>
    <row r="115" spans="2:5" x14ac:dyDescent="0.25">
      <c r="B115" s="28" t="s">
        <v>721</v>
      </c>
      <c r="C115" s="28" t="s">
        <v>2133</v>
      </c>
      <c r="D115" s="29" t="s">
        <v>1886</v>
      </c>
      <c r="E115" s="28" t="s">
        <v>9329</v>
      </c>
    </row>
    <row r="116" spans="2:5" x14ac:dyDescent="0.25">
      <c r="B116" s="28" t="s">
        <v>722</v>
      </c>
      <c r="C116" s="28" t="s">
        <v>2133</v>
      </c>
      <c r="D116" s="29" t="s">
        <v>1886</v>
      </c>
      <c r="E116" s="28" t="s">
        <v>723</v>
      </c>
    </row>
    <row r="117" spans="2:5" x14ac:dyDescent="0.25">
      <c r="B117" s="28" t="s">
        <v>724</v>
      </c>
      <c r="C117" s="28" t="s">
        <v>2133</v>
      </c>
      <c r="D117" s="29" t="s">
        <v>1886</v>
      </c>
      <c r="E117" s="28" t="s">
        <v>725</v>
      </c>
    </row>
    <row r="118" spans="2:5" x14ac:dyDescent="0.25">
      <c r="B118" s="28" t="s">
        <v>726</v>
      </c>
      <c r="C118" s="28" t="s">
        <v>2133</v>
      </c>
      <c r="D118" s="29" t="s">
        <v>1886</v>
      </c>
      <c r="E118" s="28" t="s">
        <v>727</v>
      </c>
    </row>
    <row r="119" spans="2:5" x14ac:dyDescent="0.25">
      <c r="B119" s="28" t="s">
        <v>728</v>
      </c>
      <c r="C119" s="28" t="s">
        <v>2133</v>
      </c>
      <c r="D119" s="29" t="s">
        <v>1886</v>
      </c>
      <c r="E119" s="28" t="s">
        <v>9330</v>
      </c>
    </row>
    <row r="120" spans="2:5" x14ac:dyDescent="0.25">
      <c r="B120" s="28" t="s">
        <v>729</v>
      </c>
      <c r="C120" s="28" t="s">
        <v>2133</v>
      </c>
      <c r="D120" s="29" t="s">
        <v>1886</v>
      </c>
      <c r="E120" s="28" t="s">
        <v>9331</v>
      </c>
    </row>
    <row r="121" spans="2:5" x14ac:dyDescent="0.25">
      <c r="B121" s="28" t="s">
        <v>730</v>
      </c>
      <c r="C121" s="28" t="s">
        <v>2133</v>
      </c>
      <c r="D121" s="29" t="s">
        <v>1886</v>
      </c>
      <c r="E121" s="28" t="s">
        <v>731</v>
      </c>
    </row>
    <row r="122" spans="2:5" x14ac:dyDescent="0.25">
      <c r="B122" s="28" t="s">
        <v>732</v>
      </c>
      <c r="C122" s="28" t="s">
        <v>2133</v>
      </c>
      <c r="D122" s="29" t="s">
        <v>1886</v>
      </c>
      <c r="E122" s="28" t="s">
        <v>733</v>
      </c>
    </row>
    <row r="123" spans="2:5" x14ac:dyDescent="0.25">
      <c r="B123" s="28" t="s">
        <v>734</v>
      </c>
      <c r="C123" s="28" t="s">
        <v>2133</v>
      </c>
      <c r="D123" s="29" t="s">
        <v>1886</v>
      </c>
      <c r="E123" s="28" t="s">
        <v>9332</v>
      </c>
    </row>
    <row r="124" spans="2:5" x14ac:dyDescent="0.25">
      <c r="B124" s="28" t="s">
        <v>735</v>
      </c>
      <c r="C124" s="28" t="s">
        <v>2133</v>
      </c>
      <c r="D124" s="29" t="s">
        <v>1886</v>
      </c>
      <c r="E124" s="28" t="s">
        <v>9333</v>
      </c>
    </row>
    <row r="125" spans="2:5" x14ac:dyDescent="0.25">
      <c r="B125" s="28" t="s">
        <v>736</v>
      </c>
      <c r="C125" s="28" t="s">
        <v>2133</v>
      </c>
      <c r="D125" s="29" t="s">
        <v>1886</v>
      </c>
      <c r="E125" s="28" t="s">
        <v>9334</v>
      </c>
    </row>
    <row r="126" spans="2:5" x14ac:dyDescent="0.25">
      <c r="B126" s="28" t="s">
        <v>737</v>
      </c>
      <c r="C126" s="28" t="s">
        <v>2133</v>
      </c>
      <c r="D126" s="29" t="s">
        <v>1886</v>
      </c>
      <c r="E126" s="28" t="s">
        <v>9335</v>
      </c>
    </row>
    <row r="127" spans="2:5" x14ac:dyDescent="0.25">
      <c r="B127" s="28" t="s">
        <v>738</v>
      </c>
      <c r="C127" s="28" t="s">
        <v>2133</v>
      </c>
      <c r="D127" s="29" t="s">
        <v>1886</v>
      </c>
      <c r="E127" s="28" t="s">
        <v>9336</v>
      </c>
    </row>
    <row r="128" spans="2:5" x14ac:dyDescent="0.25">
      <c r="B128" s="28" t="s">
        <v>739</v>
      </c>
      <c r="C128" s="28" t="s">
        <v>2133</v>
      </c>
      <c r="D128" s="29" t="s">
        <v>1886</v>
      </c>
      <c r="E128" s="28" t="s">
        <v>9337</v>
      </c>
    </row>
    <row r="129" spans="2:5" x14ac:dyDescent="0.25">
      <c r="B129" s="28" t="s">
        <v>740</v>
      </c>
      <c r="C129" s="28" t="s">
        <v>2133</v>
      </c>
      <c r="D129" s="29" t="s">
        <v>1886</v>
      </c>
      <c r="E129" s="28" t="s">
        <v>741</v>
      </c>
    </row>
    <row r="130" spans="2:5" x14ac:dyDescent="0.25">
      <c r="B130" s="28" t="s">
        <v>742</v>
      </c>
      <c r="C130" s="28" t="s">
        <v>2133</v>
      </c>
      <c r="D130" s="29" t="s">
        <v>1886</v>
      </c>
      <c r="E130" s="28" t="s">
        <v>743</v>
      </c>
    </row>
    <row r="131" spans="2:5" x14ac:dyDescent="0.25">
      <c r="B131" s="28" t="s">
        <v>744</v>
      </c>
      <c r="C131" s="28" t="s">
        <v>2133</v>
      </c>
      <c r="D131" s="29" t="s">
        <v>1886</v>
      </c>
      <c r="E131" s="28" t="s">
        <v>745</v>
      </c>
    </row>
    <row r="132" spans="2:5" x14ac:dyDescent="0.25">
      <c r="B132" s="28" t="s">
        <v>746</v>
      </c>
      <c r="C132" s="28" t="s">
        <v>2133</v>
      </c>
      <c r="D132" s="29" t="s">
        <v>1886</v>
      </c>
      <c r="E132" s="28" t="s">
        <v>715</v>
      </c>
    </row>
    <row r="133" spans="2:5" x14ac:dyDescent="0.25">
      <c r="B133" s="28" t="s">
        <v>747</v>
      </c>
      <c r="C133" s="28" t="s">
        <v>2133</v>
      </c>
      <c r="D133" s="29" t="s">
        <v>1886</v>
      </c>
      <c r="E133" s="28" t="s">
        <v>717</v>
      </c>
    </row>
    <row r="134" spans="2:5" x14ac:dyDescent="0.25">
      <c r="B134" s="28" t="s">
        <v>748</v>
      </c>
      <c r="C134" s="28" t="s">
        <v>2133</v>
      </c>
      <c r="D134" s="29" t="s">
        <v>1886</v>
      </c>
      <c r="E134" s="28" t="s">
        <v>749</v>
      </c>
    </row>
    <row r="135" spans="2:5" ht="30" x14ac:dyDescent="0.25">
      <c r="B135" s="28" t="s">
        <v>750</v>
      </c>
      <c r="C135" s="28" t="s">
        <v>2133</v>
      </c>
      <c r="D135" s="29" t="s">
        <v>1886</v>
      </c>
      <c r="E135" s="28" t="s">
        <v>9338</v>
      </c>
    </row>
    <row r="136" spans="2:5" ht="30" x14ac:dyDescent="0.25">
      <c r="B136" s="28" t="s">
        <v>751</v>
      </c>
      <c r="C136" s="28" t="s">
        <v>2133</v>
      </c>
      <c r="D136" s="29" t="s">
        <v>1886</v>
      </c>
      <c r="E136" s="28" t="s">
        <v>9339</v>
      </c>
    </row>
    <row r="137" spans="2:5" ht="30" x14ac:dyDescent="0.25">
      <c r="B137" s="28" t="s">
        <v>752</v>
      </c>
      <c r="C137" s="28" t="s">
        <v>2133</v>
      </c>
      <c r="D137" s="29" t="s">
        <v>1886</v>
      </c>
      <c r="E137" s="28" t="s">
        <v>753</v>
      </c>
    </row>
    <row r="138" spans="2:5" x14ac:dyDescent="0.25">
      <c r="B138" s="28" t="s">
        <v>754</v>
      </c>
      <c r="C138" s="28" t="s">
        <v>2133</v>
      </c>
      <c r="D138" s="29" t="s">
        <v>1886</v>
      </c>
      <c r="E138" s="28" t="s">
        <v>9340</v>
      </c>
    </row>
    <row r="139" spans="2:5" ht="30" x14ac:dyDescent="0.25">
      <c r="B139" s="28" t="s">
        <v>755</v>
      </c>
      <c r="C139" s="28" t="s">
        <v>2133</v>
      </c>
      <c r="D139" s="29" t="s">
        <v>1886</v>
      </c>
      <c r="E139" s="28" t="s">
        <v>9341</v>
      </c>
    </row>
    <row r="140" spans="2:5" ht="30" x14ac:dyDescent="0.25">
      <c r="B140" s="28" t="s">
        <v>2099</v>
      </c>
      <c r="C140" s="28" t="s">
        <v>2133</v>
      </c>
      <c r="D140" s="29" t="s">
        <v>1886</v>
      </c>
      <c r="E140" s="28" t="s">
        <v>9342</v>
      </c>
    </row>
    <row r="141" spans="2:5" x14ac:dyDescent="0.25">
      <c r="B141" s="28" t="s">
        <v>756</v>
      </c>
      <c r="C141" s="28" t="s">
        <v>2133</v>
      </c>
      <c r="D141" s="29" t="s">
        <v>1886</v>
      </c>
      <c r="E141" s="28" t="s">
        <v>9343</v>
      </c>
    </row>
    <row r="142" spans="2:5" x14ac:dyDescent="0.25">
      <c r="B142" s="28" t="s">
        <v>757</v>
      </c>
      <c r="C142" s="28" t="s">
        <v>2133</v>
      </c>
      <c r="D142" s="29" t="s">
        <v>1886</v>
      </c>
      <c r="E142" s="28" t="s">
        <v>9344</v>
      </c>
    </row>
    <row r="143" spans="2:5" x14ac:dyDescent="0.25">
      <c r="B143" s="28" t="s">
        <v>758</v>
      </c>
      <c r="C143" s="28" t="s">
        <v>2133</v>
      </c>
      <c r="D143" s="29" t="s">
        <v>1886</v>
      </c>
      <c r="E143" s="28" t="s">
        <v>759</v>
      </c>
    </row>
    <row r="144" spans="2:5" x14ac:dyDescent="0.25">
      <c r="B144" s="28" t="s">
        <v>760</v>
      </c>
      <c r="C144" s="28" t="s">
        <v>2133</v>
      </c>
      <c r="D144" s="29" t="s">
        <v>1886</v>
      </c>
      <c r="E144" s="28" t="s">
        <v>761</v>
      </c>
    </row>
    <row r="145" spans="2:5" x14ac:dyDescent="0.25">
      <c r="B145" s="28" t="s">
        <v>762</v>
      </c>
      <c r="C145" s="28" t="s">
        <v>2133</v>
      </c>
      <c r="D145" s="29" t="s">
        <v>1886</v>
      </c>
      <c r="E145" s="28" t="s">
        <v>763</v>
      </c>
    </row>
    <row r="146" spans="2:5" x14ac:dyDescent="0.25">
      <c r="B146" s="28" t="s">
        <v>2100</v>
      </c>
      <c r="C146" s="28" t="s">
        <v>2133</v>
      </c>
      <c r="D146" s="29" t="s">
        <v>1886</v>
      </c>
      <c r="E146" s="28" t="s">
        <v>9345</v>
      </c>
    </row>
    <row r="147" spans="2:5" x14ac:dyDescent="0.25">
      <c r="B147" s="28" t="s">
        <v>764</v>
      </c>
      <c r="C147" s="28" t="s">
        <v>2133</v>
      </c>
      <c r="D147" s="29" t="s">
        <v>1886</v>
      </c>
      <c r="E147" s="28" t="s">
        <v>9346</v>
      </c>
    </row>
    <row r="148" spans="2:5" x14ac:dyDescent="0.25">
      <c r="B148" s="28" t="s">
        <v>765</v>
      </c>
      <c r="C148" s="28" t="s">
        <v>2133</v>
      </c>
      <c r="D148" s="29" t="s">
        <v>1886</v>
      </c>
      <c r="E148" s="28" t="s">
        <v>766</v>
      </c>
    </row>
    <row r="149" spans="2:5" x14ac:dyDescent="0.25">
      <c r="B149" s="28" t="s">
        <v>767</v>
      </c>
      <c r="C149" s="28" t="s">
        <v>2133</v>
      </c>
      <c r="D149" s="29" t="s">
        <v>1886</v>
      </c>
      <c r="E149" s="28" t="s">
        <v>768</v>
      </c>
    </row>
    <row r="150" spans="2:5" x14ac:dyDescent="0.25">
      <c r="B150" s="28" t="s">
        <v>769</v>
      </c>
      <c r="C150" s="28" t="s">
        <v>2133</v>
      </c>
      <c r="D150" s="29" t="s">
        <v>1886</v>
      </c>
      <c r="E150" s="28" t="s">
        <v>770</v>
      </c>
    </row>
    <row r="151" spans="2:5" x14ac:dyDescent="0.25">
      <c r="B151" s="28" t="s">
        <v>771</v>
      </c>
      <c r="C151" s="28" t="s">
        <v>2133</v>
      </c>
      <c r="D151" s="29" t="s">
        <v>1886</v>
      </c>
      <c r="E151" s="28" t="s">
        <v>9347</v>
      </c>
    </row>
    <row r="152" spans="2:5" x14ac:dyDescent="0.25">
      <c r="B152" s="28" t="s">
        <v>772</v>
      </c>
      <c r="C152" s="28" t="s">
        <v>2133</v>
      </c>
      <c r="D152" s="29" t="s">
        <v>1886</v>
      </c>
      <c r="E152" s="28" t="s">
        <v>9348</v>
      </c>
    </row>
    <row r="153" spans="2:5" x14ac:dyDescent="0.25">
      <c r="B153" s="28" t="s">
        <v>773</v>
      </c>
      <c r="C153" s="28" t="s">
        <v>2133</v>
      </c>
      <c r="D153" s="29" t="s">
        <v>1886</v>
      </c>
      <c r="E153" s="28" t="s">
        <v>9349</v>
      </c>
    </row>
    <row r="154" spans="2:5" x14ac:dyDescent="0.25">
      <c r="B154" s="28" t="s">
        <v>774</v>
      </c>
      <c r="C154" s="28" t="s">
        <v>2133</v>
      </c>
      <c r="D154" s="29" t="s">
        <v>1886</v>
      </c>
      <c r="E154" s="28" t="s">
        <v>9350</v>
      </c>
    </row>
    <row r="155" spans="2:5" x14ac:dyDescent="0.25">
      <c r="B155" s="28" t="s">
        <v>775</v>
      </c>
      <c r="C155" s="28" t="s">
        <v>2133</v>
      </c>
      <c r="D155" s="29" t="s">
        <v>1886</v>
      </c>
      <c r="E155" s="28" t="s">
        <v>9351</v>
      </c>
    </row>
    <row r="156" spans="2:5" x14ac:dyDescent="0.25">
      <c r="B156" s="28" t="s">
        <v>776</v>
      </c>
      <c r="C156" s="28" t="s">
        <v>2133</v>
      </c>
      <c r="D156" s="29" t="s">
        <v>1886</v>
      </c>
      <c r="E156" s="28" t="s">
        <v>9352</v>
      </c>
    </row>
    <row r="157" spans="2:5" x14ac:dyDescent="0.25">
      <c r="B157" s="28" t="s">
        <v>777</v>
      </c>
      <c r="C157" s="28" t="s">
        <v>2133</v>
      </c>
      <c r="D157" s="29" t="s">
        <v>1886</v>
      </c>
      <c r="E157" s="28" t="s">
        <v>778</v>
      </c>
    </row>
    <row r="158" spans="2:5" ht="30" x14ac:dyDescent="0.25">
      <c r="B158" s="28" t="s">
        <v>779</v>
      </c>
      <c r="C158" s="28" t="s">
        <v>2133</v>
      </c>
      <c r="D158" s="29" t="s">
        <v>1886</v>
      </c>
      <c r="E158" s="28" t="s">
        <v>9353</v>
      </c>
    </row>
    <row r="159" spans="2:5" x14ac:dyDescent="0.25">
      <c r="B159" s="28" t="s">
        <v>780</v>
      </c>
      <c r="C159" s="28" t="s">
        <v>2133</v>
      </c>
      <c r="D159" s="29" t="s">
        <v>1886</v>
      </c>
      <c r="E159" s="28" t="s">
        <v>781</v>
      </c>
    </row>
    <row r="160" spans="2:5" x14ac:dyDescent="0.25">
      <c r="B160" s="28" t="s">
        <v>782</v>
      </c>
      <c r="C160" s="28" t="s">
        <v>2133</v>
      </c>
      <c r="D160" s="29" t="s">
        <v>1886</v>
      </c>
      <c r="E160" s="28" t="s">
        <v>783</v>
      </c>
    </row>
    <row r="161" spans="2:5" x14ac:dyDescent="0.25">
      <c r="B161" s="28" t="s">
        <v>784</v>
      </c>
      <c r="C161" s="28" t="s">
        <v>2133</v>
      </c>
      <c r="D161" s="29" t="s">
        <v>1886</v>
      </c>
      <c r="E161" s="28" t="s">
        <v>9354</v>
      </c>
    </row>
    <row r="162" spans="2:5" x14ac:dyDescent="0.25">
      <c r="B162" s="28" t="s">
        <v>785</v>
      </c>
      <c r="C162" s="28" t="s">
        <v>2133</v>
      </c>
      <c r="D162" s="29" t="s">
        <v>1886</v>
      </c>
      <c r="E162" s="28" t="s">
        <v>9355</v>
      </c>
    </row>
    <row r="163" spans="2:5" x14ac:dyDescent="0.25">
      <c r="B163" s="28" t="s">
        <v>786</v>
      </c>
      <c r="C163" s="28" t="s">
        <v>2133</v>
      </c>
      <c r="D163" s="29" t="s">
        <v>1886</v>
      </c>
      <c r="E163" s="28" t="s">
        <v>787</v>
      </c>
    </row>
    <row r="164" spans="2:5" x14ac:dyDescent="0.25">
      <c r="B164" s="28" t="s">
        <v>788</v>
      </c>
      <c r="C164" s="28" t="s">
        <v>2133</v>
      </c>
      <c r="D164" s="29" t="s">
        <v>1886</v>
      </c>
      <c r="E164" s="28" t="s">
        <v>789</v>
      </c>
    </row>
    <row r="165" spans="2:5" x14ac:dyDescent="0.25">
      <c r="B165" s="28" t="s">
        <v>790</v>
      </c>
      <c r="C165" s="28" t="s">
        <v>2133</v>
      </c>
      <c r="D165" s="29" t="s">
        <v>1886</v>
      </c>
      <c r="E165" s="28" t="s">
        <v>791</v>
      </c>
    </row>
    <row r="166" spans="2:5" x14ac:dyDescent="0.25">
      <c r="B166" s="28" t="s">
        <v>792</v>
      </c>
      <c r="C166" s="28" t="s">
        <v>2133</v>
      </c>
      <c r="D166" s="29" t="s">
        <v>1886</v>
      </c>
      <c r="E166" s="28" t="s">
        <v>9356</v>
      </c>
    </row>
    <row r="167" spans="2:5" x14ac:dyDescent="0.25">
      <c r="B167" s="28" t="s">
        <v>793</v>
      </c>
      <c r="C167" s="28" t="s">
        <v>2133</v>
      </c>
      <c r="D167" s="29" t="s">
        <v>1886</v>
      </c>
      <c r="E167" s="28" t="s">
        <v>9357</v>
      </c>
    </row>
    <row r="168" spans="2:5" x14ac:dyDescent="0.25">
      <c r="B168" s="28" t="s">
        <v>794</v>
      </c>
      <c r="C168" s="28" t="s">
        <v>2133</v>
      </c>
      <c r="D168" s="29" t="s">
        <v>1886</v>
      </c>
      <c r="E168" s="28" t="s">
        <v>795</v>
      </c>
    </row>
    <row r="169" spans="2:5" x14ac:dyDescent="0.25">
      <c r="B169" s="28" t="s">
        <v>796</v>
      </c>
      <c r="C169" s="28" t="s">
        <v>2133</v>
      </c>
      <c r="D169" s="29" t="s">
        <v>1886</v>
      </c>
      <c r="E169" s="28" t="s">
        <v>9358</v>
      </c>
    </row>
    <row r="170" spans="2:5" x14ac:dyDescent="0.25">
      <c r="B170" s="28" t="s">
        <v>797</v>
      </c>
      <c r="C170" s="28" t="s">
        <v>2133</v>
      </c>
      <c r="D170" s="29" t="s">
        <v>1886</v>
      </c>
      <c r="E170" s="28" t="s">
        <v>9359</v>
      </c>
    </row>
    <row r="171" spans="2:5" ht="30" x14ac:dyDescent="0.25">
      <c r="B171" s="28" t="s">
        <v>798</v>
      </c>
      <c r="C171" s="28" t="s">
        <v>2133</v>
      </c>
      <c r="D171" s="29" t="s">
        <v>1886</v>
      </c>
      <c r="E171" s="28" t="s">
        <v>9360</v>
      </c>
    </row>
    <row r="172" spans="2:5" x14ac:dyDescent="0.25">
      <c r="B172" s="28" t="s">
        <v>799</v>
      </c>
      <c r="C172" s="28" t="s">
        <v>2133</v>
      </c>
      <c r="D172" s="29" t="s">
        <v>1886</v>
      </c>
      <c r="E172" s="28" t="s">
        <v>9361</v>
      </c>
    </row>
    <row r="173" spans="2:5" x14ac:dyDescent="0.25">
      <c r="B173" s="28" t="s">
        <v>800</v>
      </c>
      <c r="C173" s="28" t="s">
        <v>2133</v>
      </c>
      <c r="D173" s="29" t="s">
        <v>1886</v>
      </c>
      <c r="E173" s="28" t="s">
        <v>9362</v>
      </c>
    </row>
    <row r="174" spans="2:5" x14ac:dyDescent="0.25">
      <c r="B174" s="28" t="s">
        <v>801</v>
      </c>
      <c r="C174" s="28" t="s">
        <v>2133</v>
      </c>
      <c r="D174" s="29" t="s">
        <v>1886</v>
      </c>
      <c r="E174" s="28" t="s">
        <v>9363</v>
      </c>
    </row>
    <row r="175" spans="2:5" x14ac:dyDescent="0.25">
      <c r="B175" s="28" t="s">
        <v>802</v>
      </c>
      <c r="C175" s="28" t="s">
        <v>2133</v>
      </c>
      <c r="D175" s="29" t="s">
        <v>1886</v>
      </c>
      <c r="E175" s="28" t="s">
        <v>9364</v>
      </c>
    </row>
    <row r="176" spans="2:5" x14ac:dyDescent="0.25">
      <c r="B176" s="28" t="s">
        <v>803</v>
      </c>
      <c r="C176" s="28" t="s">
        <v>2133</v>
      </c>
      <c r="D176" s="29" t="s">
        <v>1886</v>
      </c>
      <c r="E176" s="28" t="s">
        <v>804</v>
      </c>
    </row>
    <row r="177" spans="2:5" x14ac:dyDescent="0.25">
      <c r="B177" s="28" t="s">
        <v>805</v>
      </c>
      <c r="C177" s="28" t="s">
        <v>2133</v>
      </c>
      <c r="D177" s="29" t="s">
        <v>1886</v>
      </c>
      <c r="E177" s="28" t="s">
        <v>9365</v>
      </c>
    </row>
    <row r="178" spans="2:5" x14ac:dyDescent="0.25">
      <c r="B178" s="28" t="s">
        <v>806</v>
      </c>
      <c r="C178" s="28" t="s">
        <v>2133</v>
      </c>
      <c r="D178" s="29" t="s">
        <v>1886</v>
      </c>
      <c r="E178" s="28" t="s">
        <v>807</v>
      </c>
    </row>
    <row r="179" spans="2:5" x14ac:dyDescent="0.25">
      <c r="B179" s="28" t="s">
        <v>808</v>
      </c>
      <c r="C179" s="28" t="s">
        <v>2133</v>
      </c>
      <c r="D179" s="29" t="s">
        <v>1886</v>
      </c>
      <c r="E179" s="28" t="s">
        <v>809</v>
      </c>
    </row>
    <row r="180" spans="2:5" x14ac:dyDescent="0.25">
      <c r="B180" s="28" t="s">
        <v>810</v>
      </c>
      <c r="C180" s="28" t="s">
        <v>2133</v>
      </c>
      <c r="D180" s="29" t="s">
        <v>1886</v>
      </c>
      <c r="E180" s="28" t="s">
        <v>811</v>
      </c>
    </row>
    <row r="181" spans="2:5" ht="30" x14ac:dyDescent="0.25">
      <c r="B181" s="28" t="s">
        <v>812</v>
      </c>
      <c r="C181" s="28" t="s">
        <v>2133</v>
      </c>
      <c r="D181" s="29" t="s">
        <v>1886</v>
      </c>
      <c r="E181" s="28" t="s">
        <v>9366</v>
      </c>
    </row>
    <row r="182" spans="2:5" ht="30" x14ac:dyDescent="0.25">
      <c r="B182" s="28" t="s">
        <v>813</v>
      </c>
      <c r="C182" s="28" t="s">
        <v>2133</v>
      </c>
      <c r="D182" s="29" t="s">
        <v>1886</v>
      </c>
      <c r="E182" s="28" t="s">
        <v>814</v>
      </c>
    </row>
    <row r="183" spans="2:5" ht="30" x14ac:dyDescent="0.25">
      <c r="B183" s="28" t="s">
        <v>815</v>
      </c>
      <c r="C183" s="28" t="s">
        <v>2133</v>
      </c>
      <c r="D183" s="29" t="s">
        <v>1886</v>
      </c>
      <c r="E183" s="28" t="s">
        <v>816</v>
      </c>
    </row>
    <row r="184" spans="2:5" x14ac:dyDescent="0.25">
      <c r="B184" s="28" t="s">
        <v>817</v>
      </c>
      <c r="C184" s="28" t="s">
        <v>2133</v>
      </c>
      <c r="D184" s="29" t="s">
        <v>1886</v>
      </c>
      <c r="E184" s="28" t="s">
        <v>818</v>
      </c>
    </row>
    <row r="185" spans="2:5" ht="30" x14ac:dyDescent="0.25">
      <c r="B185" s="28" t="s">
        <v>819</v>
      </c>
      <c r="C185" s="28" t="s">
        <v>2133</v>
      </c>
      <c r="D185" s="29" t="s">
        <v>1886</v>
      </c>
      <c r="E185" s="28" t="s">
        <v>820</v>
      </c>
    </row>
    <row r="186" spans="2:5" ht="30" x14ac:dyDescent="0.25">
      <c r="B186" s="28" t="s">
        <v>821</v>
      </c>
      <c r="C186" s="28" t="s">
        <v>2133</v>
      </c>
      <c r="D186" s="29" t="s">
        <v>1886</v>
      </c>
      <c r="E186" s="28" t="s">
        <v>9367</v>
      </c>
    </row>
    <row r="187" spans="2:5" ht="30" x14ac:dyDescent="0.25">
      <c r="B187" s="28" t="s">
        <v>822</v>
      </c>
      <c r="C187" s="28" t="s">
        <v>2133</v>
      </c>
      <c r="D187" s="29" t="s">
        <v>1886</v>
      </c>
      <c r="E187" s="28" t="s">
        <v>9368</v>
      </c>
    </row>
    <row r="188" spans="2:5" ht="30" x14ac:dyDescent="0.25">
      <c r="B188" s="28" t="s">
        <v>823</v>
      </c>
      <c r="C188" s="28" t="s">
        <v>2133</v>
      </c>
      <c r="D188" s="29" t="s">
        <v>1886</v>
      </c>
      <c r="E188" s="28" t="s">
        <v>9369</v>
      </c>
    </row>
    <row r="189" spans="2:5" ht="30" x14ac:dyDescent="0.25">
      <c r="B189" s="28" t="s">
        <v>824</v>
      </c>
      <c r="C189" s="28" t="s">
        <v>2133</v>
      </c>
      <c r="D189" s="29" t="s">
        <v>1886</v>
      </c>
      <c r="E189" s="28" t="s">
        <v>9370</v>
      </c>
    </row>
    <row r="190" spans="2:5" ht="30" x14ac:dyDescent="0.25">
      <c r="B190" s="28" t="s">
        <v>825</v>
      </c>
      <c r="C190" s="28" t="s">
        <v>2133</v>
      </c>
      <c r="D190" s="29" t="s">
        <v>1886</v>
      </c>
      <c r="E190" s="28" t="s">
        <v>9371</v>
      </c>
    </row>
    <row r="191" spans="2:5" x14ac:dyDescent="0.25">
      <c r="B191" s="28" t="s">
        <v>826</v>
      </c>
      <c r="C191" s="28" t="s">
        <v>2133</v>
      </c>
      <c r="D191" s="29" t="s">
        <v>1886</v>
      </c>
      <c r="E191" s="28" t="s">
        <v>827</v>
      </c>
    </row>
    <row r="192" spans="2:5" ht="30" x14ac:dyDescent="0.25">
      <c r="B192" s="28" t="s">
        <v>828</v>
      </c>
      <c r="C192" s="28" t="s">
        <v>2133</v>
      </c>
      <c r="D192" s="29" t="s">
        <v>1886</v>
      </c>
      <c r="E192" s="28" t="s">
        <v>9372</v>
      </c>
    </row>
    <row r="193" spans="2:5" ht="30" x14ac:dyDescent="0.25">
      <c r="B193" s="28" t="s">
        <v>829</v>
      </c>
      <c r="C193" s="28" t="s">
        <v>2133</v>
      </c>
      <c r="D193" s="29" t="s">
        <v>1886</v>
      </c>
      <c r="E193" s="28" t="s">
        <v>830</v>
      </c>
    </row>
    <row r="194" spans="2:5" ht="30" x14ac:dyDescent="0.25">
      <c r="B194" s="28" t="s">
        <v>831</v>
      </c>
      <c r="C194" s="28" t="s">
        <v>2133</v>
      </c>
      <c r="D194" s="29" t="s">
        <v>1886</v>
      </c>
      <c r="E194" s="28" t="s">
        <v>832</v>
      </c>
    </row>
    <row r="195" spans="2:5" x14ac:dyDescent="0.25">
      <c r="B195" s="28" t="s">
        <v>833</v>
      </c>
      <c r="C195" s="28" t="s">
        <v>2133</v>
      </c>
      <c r="D195" s="29" t="s">
        <v>1886</v>
      </c>
      <c r="E195" s="28" t="s">
        <v>9373</v>
      </c>
    </row>
    <row r="196" spans="2:5" x14ac:dyDescent="0.25">
      <c r="B196" s="28" t="s">
        <v>834</v>
      </c>
      <c r="C196" s="28" t="s">
        <v>2133</v>
      </c>
      <c r="D196" s="29" t="s">
        <v>1886</v>
      </c>
      <c r="E196" s="28" t="s">
        <v>9374</v>
      </c>
    </row>
    <row r="197" spans="2:5" x14ac:dyDescent="0.25">
      <c r="B197" s="28" t="s">
        <v>835</v>
      </c>
      <c r="C197" s="28" t="s">
        <v>2133</v>
      </c>
      <c r="D197" s="29" t="s">
        <v>1886</v>
      </c>
      <c r="E197" s="28" t="s">
        <v>836</v>
      </c>
    </row>
    <row r="198" spans="2:5" x14ac:dyDescent="0.25">
      <c r="B198" s="28" t="s">
        <v>837</v>
      </c>
      <c r="C198" s="28" t="s">
        <v>2133</v>
      </c>
      <c r="D198" s="29" t="s">
        <v>1886</v>
      </c>
      <c r="E198" s="28" t="s">
        <v>838</v>
      </c>
    </row>
    <row r="199" spans="2:5" x14ac:dyDescent="0.25">
      <c r="B199" s="28" t="s">
        <v>839</v>
      </c>
      <c r="C199" s="28" t="s">
        <v>2133</v>
      </c>
      <c r="D199" s="29" t="s">
        <v>1886</v>
      </c>
      <c r="E199" s="28" t="s">
        <v>840</v>
      </c>
    </row>
    <row r="200" spans="2:5" x14ac:dyDescent="0.25">
      <c r="B200" s="28" t="s">
        <v>841</v>
      </c>
      <c r="C200" s="28" t="s">
        <v>2133</v>
      </c>
      <c r="D200" s="29" t="s">
        <v>1886</v>
      </c>
      <c r="E200" s="28" t="s">
        <v>842</v>
      </c>
    </row>
    <row r="201" spans="2:5" x14ac:dyDescent="0.25">
      <c r="B201" s="28" t="s">
        <v>843</v>
      </c>
      <c r="C201" s="28" t="s">
        <v>2133</v>
      </c>
      <c r="D201" s="29" t="s">
        <v>1886</v>
      </c>
      <c r="E201" s="28" t="s">
        <v>9375</v>
      </c>
    </row>
    <row r="202" spans="2:5" ht="30" x14ac:dyDescent="0.25">
      <c r="B202" s="28" t="s">
        <v>844</v>
      </c>
      <c r="C202" s="28" t="s">
        <v>2133</v>
      </c>
      <c r="D202" s="29" t="s">
        <v>1886</v>
      </c>
      <c r="E202" s="28" t="s">
        <v>9376</v>
      </c>
    </row>
    <row r="203" spans="2:5" x14ac:dyDescent="0.25">
      <c r="B203" s="28" t="s">
        <v>845</v>
      </c>
      <c r="C203" s="28" t="s">
        <v>2133</v>
      </c>
      <c r="D203" s="29" t="s">
        <v>1886</v>
      </c>
      <c r="E203" s="28" t="s">
        <v>9377</v>
      </c>
    </row>
    <row r="204" spans="2:5" ht="30" x14ac:dyDescent="0.25">
      <c r="B204" s="28" t="s">
        <v>846</v>
      </c>
      <c r="C204" s="28" t="s">
        <v>2133</v>
      </c>
      <c r="D204" s="29" t="s">
        <v>1886</v>
      </c>
      <c r="E204" s="28" t="s">
        <v>9378</v>
      </c>
    </row>
    <row r="205" spans="2:5" x14ac:dyDescent="0.25">
      <c r="B205" s="28" t="s">
        <v>847</v>
      </c>
      <c r="C205" s="28" t="s">
        <v>2133</v>
      </c>
      <c r="D205" s="29" t="s">
        <v>1886</v>
      </c>
      <c r="E205" s="28" t="s">
        <v>9379</v>
      </c>
    </row>
    <row r="206" spans="2:5" x14ac:dyDescent="0.25">
      <c r="B206" s="28" t="s">
        <v>848</v>
      </c>
      <c r="C206" s="28" t="s">
        <v>2133</v>
      </c>
      <c r="D206" s="29" t="s">
        <v>1886</v>
      </c>
      <c r="E206" s="28" t="s">
        <v>849</v>
      </c>
    </row>
    <row r="207" spans="2:5" ht="30" x14ac:dyDescent="0.25">
      <c r="B207" s="28" t="s">
        <v>850</v>
      </c>
      <c r="C207" s="28" t="s">
        <v>2133</v>
      </c>
      <c r="D207" s="29" t="s">
        <v>1886</v>
      </c>
      <c r="E207" s="28" t="s">
        <v>9380</v>
      </c>
    </row>
    <row r="208" spans="2:5" x14ac:dyDescent="0.25">
      <c r="B208" s="28" t="s">
        <v>851</v>
      </c>
      <c r="C208" s="28" t="s">
        <v>2133</v>
      </c>
      <c r="D208" s="29" t="s">
        <v>1886</v>
      </c>
      <c r="E208" s="28" t="s">
        <v>852</v>
      </c>
    </row>
    <row r="209" spans="2:5" x14ac:dyDescent="0.25">
      <c r="B209" s="28" t="s">
        <v>853</v>
      </c>
      <c r="C209" s="28" t="s">
        <v>2133</v>
      </c>
      <c r="D209" s="29" t="s">
        <v>1886</v>
      </c>
      <c r="E209" s="28" t="s">
        <v>854</v>
      </c>
    </row>
    <row r="210" spans="2:5" x14ac:dyDescent="0.25">
      <c r="B210" s="28" t="s">
        <v>855</v>
      </c>
      <c r="C210" s="28" t="s">
        <v>2133</v>
      </c>
      <c r="D210" s="29" t="s">
        <v>1886</v>
      </c>
      <c r="E210" s="28" t="s">
        <v>9381</v>
      </c>
    </row>
    <row r="211" spans="2:5" x14ac:dyDescent="0.25">
      <c r="B211" s="28" t="s">
        <v>856</v>
      </c>
      <c r="C211" s="28" t="s">
        <v>2133</v>
      </c>
      <c r="D211" s="29" t="s">
        <v>1886</v>
      </c>
      <c r="E211" s="28" t="s">
        <v>857</v>
      </c>
    </row>
    <row r="212" spans="2:5" x14ac:dyDescent="0.25">
      <c r="B212" s="28" t="s">
        <v>858</v>
      </c>
      <c r="C212" s="28" t="s">
        <v>2133</v>
      </c>
      <c r="D212" s="29" t="s">
        <v>1886</v>
      </c>
      <c r="E212" s="28" t="s">
        <v>859</v>
      </c>
    </row>
    <row r="213" spans="2:5" x14ac:dyDescent="0.25">
      <c r="B213" s="28" t="s">
        <v>2101</v>
      </c>
      <c r="C213" s="28" t="s">
        <v>2133</v>
      </c>
      <c r="D213" s="29" t="s">
        <v>1886</v>
      </c>
      <c r="E213" s="28" t="s">
        <v>9382</v>
      </c>
    </row>
    <row r="214" spans="2:5" x14ac:dyDescent="0.25">
      <c r="B214" s="28" t="s">
        <v>860</v>
      </c>
      <c r="C214" s="28" t="s">
        <v>2133</v>
      </c>
      <c r="D214" s="29" t="s">
        <v>1886</v>
      </c>
      <c r="E214" s="28" t="s">
        <v>9383</v>
      </c>
    </row>
    <row r="215" spans="2:5" x14ac:dyDescent="0.25">
      <c r="B215" s="28" t="s">
        <v>861</v>
      </c>
      <c r="C215" s="28" t="s">
        <v>2133</v>
      </c>
      <c r="D215" s="29" t="s">
        <v>1886</v>
      </c>
      <c r="E215" s="28" t="s">
        <v>9384</v>
      </c>
    </row>
    <row r="216" spans="2:5" x14ac:dyDescent="0.25">
      <c r="B216" s="28" t="s">
        <v>862</v>
      </c>
      <c r="C216" s="28" t="s">
        <v>2133</v>
      </c>
      <c r="D216" s="29" t="s">
        <v>1886</v>
      </c>
      <c r="E216" s="28" t="s">
        <v>863</v>
      </c>
    </row>
    <row r="217" spans="2:5" x14ac:dyDescent="0.25">
      <c r="B217" s="28" t="s">
        <v>864</v>
      </c>
      <c r="C217" s="28" t="s">
        <v>2133</v>
      </c>
      <c r="D217" s="29" t="s">
        <v>1886</v>
      </c>
      <c r="E217" s="28" t="s">
        <v>865</v>
      </c>
    </row>
    <row r="218" spans="2:5" x14ac:dyDescent="0.25">
      <c r="B218" s="28" t="s">
        <v>866</v>
      </c>
      <c r="C218" s="28" t="s">
        <v>2133</v>
      </c>
      <c r="D218" s="29" t="s">
        <v>1886</v>
      </c>
      <c r="E218" s="28" t="s">
        <v>867</v>
      </c>
    </row>
    <row r="219" spans="2:5" x14ac:dyDescent="0.25">
      <c r="B219" s="28" t="s">
        <v>868</v>
      </c>
      <c r="C219" s="28" t="s">
        <v>2133</v>
      </c>
      <c r="D219" s="29" t="s">
        <v>1886</v>
      </c>
      <c r="E219" s="28" t="s">
        <v>869</v>
      </c>
    </row>
    <row r="220" spans="2:5" x14ac:dyDescent="0.25">
      <c r="B220" s="28" t="s">
        <v>870</v>
      </c>
      <c r="C220" s="28" t="s">
        <v>2133</v>
      </c>
      <c r="D220" s="29" t="s">
        <v>1886</v>
      </c>
      <c r="E220" s="28" t="s">
        <v>871</v>
      </c>
    </row>
    <row r="221" spans="2:5" x14ac:dyDescent="0.25">
      <c r="B221" s="28" t="s">
        <v>872</v>
      </c>
      <c r="C221" s="28" t="s">
        <v>2133</v>
      </c>
      <c r="D221" s="29" t="s">
        <v>1886</v>
      </c>
      <c r="E221" s="28" t="s">
        <v>873</v>
      </c>
    </row>
    <row r="222" spans="2:5" x14ac:dyDescent="0.25">
      <c r="B222" s="28" t="s">
        <v>874</v>
      </c>
      <c r="C222" s="28" t="s">
        <v>2133</v>
      </c>
      <c r="D222" s="29" t="s">
        <v>1886</v>
      </c>
      <c r="E222" s="28" t="s">
        <v>875</v>
      </c>
    </row>
    <row r="223" spans="2:5" x14ac:dyDescent="0.25">
      <c r="B223" s="28" t="s">
        <v>876</v>
      </c>
      <c r="C223" s="28" t="s">
        <v>2133</v>
      </c>
      <c r="D223" s="29" t="s">
        <v>1886</v>
      </c>
      <c r="E223" s="28" t="s">
        <v>877</v>
      </c>
    </row>
    <row r="224" spans="2:5" x14ac:dyDescent="0.25">
      <c r="B224" s="28" t="s">
        <v>878</v>
      </c>
      <c r="C224" s="28" t="s">
        <v>2133</v>
      </c>
      <c r="D224" s="29" t="s">
        <v>1886</v>
      </c>
      <c r="E224" s="28" t="s">
        <v>9385</v>
      </c>
    </row>
    <row r="225" spans="2:5" x14ac:dyDescent="0.25">
      <c r="B225" s="28" t="s">
        <v>879</v>
      </c>
      <c r="C225" s="28" t="s">
        <v>2133</v>
      </c>
      <c r="D225" s="29" t="s">
        <v>1886</v>
      </c>
      <c r="E225" s="28" t="s">
        <v>9386</v>
      </c>
    </row>
    <row r="226" spans="2:5" x14ac:dyDescent="0.25">
      <c r="B226" s="28" t="s">
        <v>880</v>
      </c>
      <c r="C226" s="28" t="s">
        <v>2133</v>
      </c>
      <c r="D226" s="29" t="s">
        <v>1886</v>
      </c>
      <c r="E226" s="28" t="s">
        <v>881</v>
      </c>
    </row>
    <row r="227" spans="2:5" x14ac:dyDescent="0.25">
      <c r="B227" s="28" t="s">
        <v>882</v>
      </c>
      <c r="C227" s="28" t="s">
        <v>2133</v>
      </c>
      <c r="D227" s="29" t="s">
        <v>1886</v>
      </c>
      <c r="E227" s="28" t="s">
        <v>883</v>
      </c>
    </row>
    <row r="228" spans="2:5" x14ac:dyDescent="0.25">
      <c r="B228" s="28" t="s">
        <v>884</v>
      </c>
      <c r="C228" s="28" t="s">
        <v>2133</v>
      </c>
      <c r="D228" s="29" t="s">
        <v>1886</v>
      </c>
      <c r="E228" s="28" t="s">
        <v>885</v>
      </c>
    </row>
    <row r="229" spans="2:5" x14ac:dyDescent="0.25">
      <c r="B229" s="28" t="s">
        <v>886</v>
      </c>
      <c r="C229" s="28" t="s">
        <v>2133</v>
      </c>
      <c r="D229" s="29" t="s">
        <v>1886</v>
      </c>
      <c r="E229" s="28" t="s">
        <v>887</v>
      </c>
    </row>
    <row r="230" spans="2:5" x14ac:dyDescent="0.25">
      <c r="B230" s="28" t="s">
        <v>888</v>
      </c>
      <c r="C230" s="28" t="s">
        <v>2133</v>
      </c>
      <c r="D230" s="29" t="s">
        <v>1886</v>
      </c>
      <c r="E230" s="28" t="s">
        <v>9387</v>
      </c>
    </row>
    <row r="231" spans="2:5" x14ac:dyDescent="0.25">
      <c r="B231" s="28" t="s">
        <v>889</v>
      </c>
      <c r="C231" s="28" t="s">
        <v>2133</v>
      </c>
      <c r="D231" s="29" t="s">
        <v>1886</v>
      </c>
      <c r="E231" s="28" t="s">
        <v>9388</v>
      </c>
    </row>
    <row r="232" spans="2:5" x14ac:dyDescent="0.25">
      <c r="B232" s="28" t="s">
        <v>890</v>
      </c>
      <c r="C232" s="28" t="s">
        <v>2133</v>
      </c>
      <c r="D232" s="29" t="s">
        <v>1886</v>
      </c>
      <c r="E232" s="28" t="s">
        <v>9389</v>
      </c>
    </row>
    <row r="233" spans="2:5" x14ac:dyDescent="0.25">
      <c r="B233" s="28" t="s">
        <v>891</v>
      </c>
      <c r="C233" s="28" t="s">
        <v>2133</v>
      </c>
      <c r="D233" s="29" t="s">
        <v>1886</v>
      </c>
      <c r="E233" s="28" t="s">
        <v>9390</v>
      </c>
    </row>
    <row r="234" spans="2:5" x14ac:dyDescent="0.25">
      <c r="B234" s="28" t="s">
        <v>892</v>
      </c>
      <c r="C234" s="28" t="s">
        <v>2133</v>
      </c>
      <c r="D234" s="29" t="s">
        <v>1886</v>
      </c>
      <c r="E234" s="28" t="s">
        <v>9391</v>
      </c>
    </row>
    <row r="235" spans="2:5" x14ac:dyDescent="0.25">
      <c r="B235" s="28" t="s">
        <v>893</v>
      </c>
      <c r="C235" s="28" t="s">
        <v>2133</v>
      </c>
      <c r="D235" s="29" t="s">
        <v>1886</v>
      </c>
      <c r="E235" s="28" t="s">
        <v>894</v>
      </c>
    </row>
    <row r="236" spans="2:5" ht="30" x14ac:dyDescent="0.25">
      <c r="B236" s="28" t="s">
        <v>895</v>
      </c>
      <c r="C236" s="28" t="s">
        <v>2133</v>
      </c>
      <c r="D236" s="29" t="s">
        <v>1886</v>
      </c>
      <c r="E236" s="28" t="s">
        <v>9392</v>
      </c>
    </row>
    <row r="237" spans="2:5" x14ac:dyDescent="0.25">
      <c r="B237" s="28" t="s">
        <v>896</v>
      </c>
      <c r="C237" s="28" t="s">
        <v>2133</v>
      </c>
      <c r="D237" s="29" t="s">
        <v>1886</v>
      </c>
      <c r="E237" s="28" t="s">
        <v>897</v>
      </c>
    </row>
    <row r="238" spans="2:5" x14ac:dyDescent="0.25">
      <c r="B238" s="28" t="s">
        <v>898</v>
      </c>
      <c r="C238" s="28" t="s">
        <v>2133</v>
      </c>
      <c r="D238" s="29" t="s">
        <v>1886</v>
      </c>
      <c r="E238" s="28" t="s">
        <v>899</v>
      </c>
    </row>
    <row r="239" spans="2:5" x14ac:dyDescent="0.25">
      <c r="B239" s="28" t="s">
        <v>900</v>
      </c>
      <c r="C239" s="28" t="s">
        <v>2133</v>
      </c>
      <c r="D239" s="29" t="s">
        <v>1886</v>
      </c>
      <c r="E239" s="28" t="s">
        <v>9393</v>
      </c>
    </row>
    <row r="240" spans="2:5" x14ac:dyDescent="0.25">
      <c r="B240" s="28" t="s">
        <v>901</v>
      </c>
      <c r="C240" s="28" t="s">
        <v>2133</v>
      </c>
      <c r="D240" s="29" t="s">
        <v>1886</v>
      </c>
      <c r="E240" s="28" t="s">
        <v>9394</v>
      </c>
    </row>
    <row r="241" spans="2:5" x14ac:dyDescent="0.25">
      <c r="B241" s="28" t="s">
        <v>902</v>
      </c>
      <c r="C241" s="28" t="s">
        <v>2133</v>
      </c>
      <c r="D241" s="29" t="s">
        <v>1886</v>
      </c>
      <c r="E241" s="28" t="s">
        <v>903</v>
      </c>
    </row>
    <row r="242" spans="2:5" x14ac:dyDescent="0.25">
      <c r="B242" s="28" t="s">
        <v>904</v>
      </c>
      <c r="C242" s="28" t="s">
        <v>2133</v>
      </c>
      <c r="D242" s="29" t="s">
        <v>1886</v>
      </c>
      <c r="E242" s="28" t="s">
        <v>905</v>
      </c>
    </row>
    <row r="243" spans="2:5" x14ac:dyDescent="0.25">
      <c r="B243" s="28" t="s">
        <v>906</v>
      </c>
      <c r="C243" s="28" t="s">
        <v>2133</v>
      </c>
      <c r="D243" s="29" t="s">
        <v>1886</v>
      </c>
      <c r="E243" s="28" t="s">
        <v>907</v>
      </c>
    </row>
    <row r="244" spans="2:5" x14ac:dyDescent="0.25">
      <c r="B244" s="28" t="s">
        <v>908</v>
      </c>
      <c r="C244" s="28" t="s">
        <v>2133</v>
      </c>
      <c r="D244" s="29" t="s">
        <v>1886</v>
      </c>
      <c r="E244" s="28" t="s">
        <v>9395</v>
      </c>
    </row>
    <row r="245" spans="2:5" x14ac:dyDescent="0.25">
      <c r="B245" s="28" t="s">
        <v>909</v>
      </c>
      <c r="C245" s="28" t="s">
        <v>2133</v>
      </c>
      <c r="D245" s="29" t="s">
        <v>1886</v>
      </c>
      <c r="E245" s="28" t="s">
        <v>9396</v>
      </c>
    </row>
    <row r="246" spans="2:5" x14ac:dyDescent="0.25">
      <c r="B246" s="28" t="s">
        <v>910</v>
      </c>
      <c r="C246" s="28" t="s">
        <v>2133</v>
      </c>
      <c r="D246" s="29" t="s">
        <v>1886</v>
      </c>
      <c r="E246" s="28" t="s">
        <v>9397</v>
      </c>
    </row>
    <row r="247" spans="2:5" x14ac:dyDescent="0.25">
      <c r="B247" s="28" t="s">
        <v>911</v>
      </c>
      <c r="C247" s="28" t="s">
        <v>2133</v>
      </c>
      <c r="D247" s="29" t="s">
        <v>1886</v>
      </c>
      <c r="E247" s="28" t="s">
        <v>9398</v>
      </c>
    </row>
    <row r="248" spans="2:5" ht="30" x14ac:dyDescent="0.25">
      <c r="B248" s="28" t="s">
        <v>912</v>
      </c>
      <c r="C248" s="28" t="s">
        <v>2133</v>
      </c>
      <c r="D248" s="29" t="s">
        <v>1886</v>
      </c>
      <c r="E248" s="28" t="s">
        <v>9399</v>
      </c>
    </row>
    <row r="249" spans="2:5" x14ac:dyDescent="0.25">
      <c r="B249" s="28" t="s">
        <v>913</v>
      </c>
      <c r="C249" s="28" t="s">
        <v>2133</v>
      </c>
      <c r="D249" s="29" t="s">
        <v>1886</v>
      </c>
      <c r="E249" s="28" t="s">
        <v>9400</v>
      </c>
    </row>
    <row r="250" spans="2:5" x14ac:dyDescent="0.25">
      <c r="B250" s="28" t="s">
        <v>914</v>
      </c>
      <c r="C250" s="28" t="s">
        <v>2133</v>
      </c>
      <c r="D250" s="29" t="s">
        <v>1886</v>
      </c>
      <c r="E250" s="28" t="s">
        <v>915</v>
      </c>
    </row>
    <row r="251" spans="2:5" ht="30" x14ac:dyDescent="0.25">
      <c r="B251" s="28" t="s">
        <v>916</v>
      </c>
      <c r="C251" s="28" t="s">
        <v>2133</v>
      </c>
      <c r="D251" s="29" t="s">
        <v>1886</v>
      </c>
      <c r="E251" s="28" t="s">
        <v>9401</v>
      </c>
    </row>
    <row r="252" spans="2:5" x14ac:dyDescent="0.25">
      <c r="B252" s="28" t="s">
        <v>917</v>
      </c>
      <c r="C252" s="28" t="s">
        <v>2133</v>
      </c>
      <c r="D252" s="29" t="s">
        <v>1886</v>
      </c>
      <c r="E252" s="28" t="s">
        <v>918</v>
      </c>
    </row>
    <row r="253" spans="2:5" x14ac:dyDescent="0.25">
      <c r="B253" s="28" t="s">
        <v>919</v>
      </c>
      <c r="C253" s="28" t="s">
        <v>2133</v>
      </c>
      <c r="D253" s="29" t="s">
        <v>1886</v>
      </c>
      <c r="E253" s="28" t="s">
        <v>920</v>
      </c>
    </row>
    <row r="254" spans="2:5" x14ac:dyDescent="0.25">
      <c r="B254" s="28" t="s">
        <v>921</v>
      </c>
      <c r="C254" s="28" t="s">
        <v>2133</v>
      </c>
      <c r="D254" s="29" t="s">
        <v>1886</v>
      </c>
      <c r="E254" s="28" t="s">
        <v>9402</v>
      </c>
    </row>
    <row r="255" spans="2:5" x14ac:dyDescent="0.25">
      <c r="B255" s="28" t="s">
        <v>922</v>
      </c>
      <c r="C255" s="28" t="s">
        <v>2133</v>
      </c>
      <c r="D255" s="29" t="s">
        <v>1886</v>
      </c>
      <c r="E255" s="28" t="s">
        <v>923</v>
      </c>
    </row>
    <row r="256" spans="2:5" x14ac:dyDescent="0.25">
      <c r="B256" s="28" t="s">
        <v>924</v>
      </c>
      <c r="C256" s="28" t="s">
        <v>2133</v>
      </c>
      <c r="D256" s="29" t="s">
        <v>1886</v>
      </c>
      <c r="E256" s="28" t="s">
        <v>925</v>
      </c>
    </row>
    <row r="257" spans="2:5" x14ac:dyDescent="0.25">
      <c r="B257" s="28" t="s">
        <v>926</v>
      </c>
      <c r="C257" s="28" t="s">
        <v>2133</v>
      </c>
      <c r="D257" s="29" t="s">
        <v>1886</v>
      </c>
      <c r="E257" s="28" t="s">
        <v>927</v>
      </c>
    </row>
    <row r="258" spans="2:5" x14ac:dyDescent="0.25">
      <c r="B258" s="28" t="s">
        <v>928</v>
      </c>
      <c r="C258" s="28" t="s">
        <v>2133</v>
      </c>
      <c r="D258" s="29" t="s">
        <v>1886</v>
      </c>
      <c r="E258" s="28" t="s">
        <v>929</v>
      </c>
    </row>
    <row r="259" spans="2:5" ht="30" x14ac:dyDescent="0.25">
      <c r="B259" s="28" t="s">
        <v>930</v>
      </c>
      <c r="C259" s="28" t="s">
        <v>2133</v>
      </c>
      <c r="D259" s="29" t="s">
        <v>1886</v>
      </c>
      <c r="E259" s="28" t="s">
        <v>9403</v>
      </c>
    </row>
    <row r="260" spans="2:5" x14ac:dyDescent="0.25">
      <c r="B260" s="28" t="s">
        <v>931</v>
      </c>
      <c r="C260" s="28" t="s">
        <v>2133</v>
      </c>
      <c r="D260" s="29" t="s">
        <v>1886</v>
      </c>
      <c r="E260" s="28" t="s">
        <v>932</v>
      </c>
    </row>
    <row r="261" spans="2:5" x14ac:dyDescent="0.25">
      <c r="B261" s="28" t="s">
        <v>933</v>
      </c>
      <c r="C261" s="28" t="s">
        <v>2133</v>
      </c>
      <c r="D261" s="29" t="s">
        <v>1886</v>
      </c>
      <c r="E261" s="28" t="s">
        <v>934</v>
      </c>
    </row>
    <row r="262" spans="2:5" x14ac:dyDescent="0.25">
      <c r="B262" s="28" t="s">
        <v>935</v>
      </c>
      <c r="C262" s="28" t="s">
        <v>2133</v>
      </c>
      <c r="D262" s="29" t="s">
        <v>1886</v>
      </c>
      <c r="E262" s="28" t="s">
        <v>936</v>
      </c>
    </row>
    <row r="263" spans="2:5" x14ac:dyDescent="0.25">
      <c r="B263" s="28" t="s">
        <v>937</v>
      </c>
      <c r="C263" s="28" t="s">
        <v>2133</v>
      </c>
      <c r="D263" s="29" t="s">
        <v>1886</v>
      </c>
      <c r="E263" s="28" t="s">
        <v>938</v>
      </c>
    </row>
    <row r="264" spans="2:5" x14ac:dyDescent="0.25">
      <c r="B264" s="28" t="s">
        <v>939</v>
      </c>
      <c r="C264" s="28" t="s">
        <v>2133</v>
      </c>
      <c r="D264" s="29" t="s">
        <v>1886</v>
      </c>
      <c r="E264" s="28" t="s">
        <v>940</v>
      </c>
    </row>
    <row r="265" spans="2:5" x14ac:dyDescent="0.25">
      <c r="B265" s="28" t="s">
        <v>941</v>
      </c>
      <c r="C265" s="28" t="s">
        <v>2133</v>
      </c>
      <c r="D265" s="29" t="s">
        <v>1886</v>
      </c>
      <c r="E265" s="28" t="s">
        <v>942</v>
      </c>
    </row>
    <row r="266" spans="2:5" x14ac:dyDescent="0.25">
      <c r="B266" s="28" t="s">
        <v>943</v>
      </c>
      <c r="C266" s="28" t="s">
        <v>2133</v>
      </c>
      <c r="D266" s="29" t="s">
        <v>1886</v>
      </c>
      <c r="E266" s="28" t="s">
        <v>944</v>
      </c>
    </row>
    <row r="267" spans="2:5" x14ac:dyDescent="0.25">
      <c r="B267" s="28" t="s">
        <v>945</v>
      </c>
      <c r="C267" s="28" t="s">
        <v>2133</v>
      </c>
      <c r="D267" s="29" t="s">
        <v>1886</v>
      </c>
      <c r="E267" s="28" t="s">
        <v>946</v>
      </c>
    </row>
    <row r="268" spans="2:5" x14ac:dyDescent="0.25">
      <c r="B268" s="28" t="s">
        <v>947</v>
      </c>
      <c r="C268" s="28" t="s">
        <v>2133</v>
      </c>
      <c r="D268" s="29" t="s">
        <v>1886</v>
      </c>
      <c r="E268" s="28" t="s">
        <v>948</v>
      </c>
    </row>
    <row r="269" spans="2:5" x14ac:dyDescent="0.25">
      <c r="B269" s="28" t="s">
        <v>949</v>
      </c>
      <c r="C269" s="28" t="s">
        <v>2133</v>
      </c>
      <c r="D269" s="29" t="s">
        <v>1886</v>
      </c>
      <c r="E269" s="28" t="s">
        <v>950</v>
      </c>
    </row>
    <row r="270" spans="2:5" x14ac:dyDescent="0.25">
      <c r="B270" s="28" t="s">
        <v>951</v>
      </c>
      <c r="C270" s="28" t="s">
        <v>2133</v>
      </c>
      <c r="D270" s="29" t="s">
        <v>1886</v>
      </c>
      <c r="E270" s="28" t="s">
        <v>952</v>
      </c>
    </row>
    <row r="271" spans="2:5" x14ac:dyDescent="0.25">
      <c r="B271" s="28" t="s">
        <v>953</v>
      </c>
      <c r="C271" s="28" t="s">
        <v>2133</v>
      </c>
      <c r="D271" s="29" t="s">
        <v>1886</v>
      </c>
      <c r="E271" s="28" t="s">
        <v>9404</v>
      </c>
    </row>
    <row r="272" spans="2:5" x14ac:dyDescent="0.25">
      <c r="B272" s="28" t="s">
        <v>954</v>
      </c>
      <c r="C272" s="28" t="s">
        <v>2133</v>
      </c>
      <c r="D272" s="29" t="s">
        <v>1886</v>
      </c>
      <c r="E272" s="28" t="s">
        <v>955</v>
      </c>
    </row>
    <row r="273" spans="2:5" x14ac:dyDescent="0.25">
      <c r="B273" s="28" t="s">
        <v>956</v>
      </c>
      <c r="C273" s="28" t="s">
        <v>2133</v>
      </c>
      <c r="D273" s="29" t="s">
        <v>1886</v>
      </c>
      <c r="E273" s="28" t="s">
        <v>957</v>
      </c>
    </row>
    <row r="274" spans="2:5" x14ac:dyDescent="0.25">
      <c r="B274" s="28" t="s">
        <v>958</v>
      </c>
      <c r="C274" s="28" t="s">
        <v>2133</v>
      </c>
      <c r="D274" s="29" t="s">
        <v>1886</v>
      </c>
      <c r="E274" s="28" t="s">
        <v>959</v>
      </c>
    </row>
    <row r="275" spans="2:5" x14ac:dyDescent="0.25">
      <c r="B275" s="28" t="s">
        <v>960</v>
      </c>
      <c r="C275" s="28" t="s">
        <v>2133</v>
      </c>
      <c r="D275" s="29" t="s">
        <v>1886</v>
      </c>
      <c r="E275" s="28" t="s">
        <v>9405</v>
      </c>
    </row>
    <row r="276" spans="2:5" x14ac:dyDescent="0.25">
      <c r="B276" s="28" t="s">
        <v>961</v>
      </c>
      <c r="C276" s="28" t="s">
        <v>2133</v>
      </c>
      <c r="D276" s="29" t="s">
        <v>1886</v>
      </c>
      <c r="E276" s="28" t="s">
        <v>9406</v>
      </c>
    </row>
    <row r="277" spans="2:5" x14ac:dyDescent="0.25">
      <c r="B277" s="28" t="s">
        <v>962</v>
      </c>
      <c r="C277" s="28" t="s">
        <v>2133</v>
      </c>
      <c r="D277" s="29" t="s">
        <v>1886</v>
      </c>
      <c r="E277" s="28" t="s">
        <v>963</v>
      </c>
    </row>
    <row r="278" spans="2:5" x14ac:dyDescent="0.25">
      <c r="B278" s="28" t="s">
        <v>964</v>
      </c>
      <c r="C278" s="28" t="s">
        <v>2133</v>
      </c>
      <c r="D278" s="29" t="s">
        <v>1886</v>
      </c>
      <c r="E278" s="28" t="s">
        <v>965</v>
      </c>
    </row>
    <row r="279" spans="2:5" x14ac:dyDescent="0.25">
      <c r="B279" s="28" t="s">
        <v>966</v>
      </c>
      <c r="C279" s="28" t="s">
        <v>2133</v>
      </c>
      <c r="D279" s="29" t="s">
        <v>1886</v>
      </c>
      <c r="E279" s="28" t="s">
        <v>967</v>
      </c>
    </row>
    <row r="280" spans="2:5" x14ac:dyDescent="0.25">
      <c r="B280" s="28" t="s">
        <v>968</v>
      </c>
      <c r="C280" s="28" t="s">
        <v>2133</v>
      </c>
      <c r="D280" s="29" t="s">
        <v>1886</v>
      </c>
      <c r="E280" s="28" t="s">
        <v>969</v>
      </c>
    </row>
    <row r="281" spans="2:5" x14ac:dyDescent="0.25">
      <c r="B281" s="28" t="s">
        <v>970</v>
      </c>
      <c r="C281" s="28" t="s">
        <v>2133</v>
      </c>
      <c r="D281" s="29" t="s">
        <v>1886</v>
      </c>
      <c r="E281" s="28" t="s">
        <v>971</v>
      </c>
    </row>
    <row r="282" spans="2:5" ht="30" x14ac:dyDescent="0.25">
      <c r="B282" s="28" t="s">
        <v>2102</v>
      </c>
      <c r="C282" s="28" t="s">
        <v>2133</v>
      </c>
      <c r="D282" s="29" t="s">
        <v>1886</v>
      </c>
      <c r="E282" s="28" t="s">
        <v>9407</v>
      </c>
    </row>
    <row r="283" spans="2:5" x14ac:dyDescent="0.25">
      <c r="B283" s="28" t="s">
        <v>972</v>
      </c>
      <c r="C283" s="28" t="s">
        <v>2133</v>
      </c>
      <c r="D283" s="29" t="s">
        <v>1886</v>
      </c>
      <c r="E283" s="28" t="s">
        <v>9408</v>
      </c>
    </row>
    <row r="284" spans="2:5" x14ac:dyDescent="0.25">
      <c r="B284" s="28" t="s">
        <v>973</v>
      </c>
      <c r="C284" s="28" t="s">
        <v>2133</v>
      </c>
      <c r="D284" s="29" t="s">
        <v>1886</v>
      </c>
      <c r="E284" s="28" t="s">
        <v>974</v>
      </c>
    </row>
    <row r="285" spans="2:5" x14ac:dyDescent="0.25">
      <c r="B285" s="28" t="s">
        <v>975</v>
      </c>
      <c r="C285" s="28" t="s">
        <v>2133</v>
      </c>
      <c r="D285" s="29" t="s">
        <v>1886</v>
      </c>
      <c r="E285" s="28" t="s">
        <v>976</v>
      </c>
    </row>
    <row r="286" spans="2:5" ht="30" x14ac:dyDescent="0.25">
      <c r="B286" s="28" t="s">
        <v>977</v>
      </c>
      <c r="C286" s="28" t="s">
        <v>2133</v>
      </c>
      <c r="D286" s="29" t="s">
        <v>1886</v>
      </c>
      <c r="E286" s="28" t="s">
        <v>978</v>
      </c>
    </row>
    <row r="287" spans="2:5" x14ac:dyDescent="0.25">
      <c r="B287" s="28" t="s">
        <v>979</v>
      </c>
      <c r="C287" s="28" t="s">
        <v>2133</v>
      </c>
      <c r="D287" s="29" t="s">
        <v>1886</v>
      </c>
      <c r="E287" s="28" t="s">
        <v>980</v>
      </c>
    </row>
    <row r="288" spans="2:5" x14ac:dyDescent="0.25">
      <c r="B288" s="28" t="s">
        <v>981</v>
      </c>
      <c r="C288" s="28" t="s">
        <v>2133</v>
      </c>
      <c r="D288" s="29" t="s">
        <v>1886</v>
      </c>
      <c r="E288" s="28" t="s">
        <v>9409</v>
      </c>
    </row>
    <row r="289" spans="2:5" x14ac:dyDescent="0.25">
      <c r="B289" s="28" t="s">
        <v>982</v>
      </c>
      <c r="C289" s="28" t="s">
        <v>2133</v>
      </c>
      <c r="D289" s="29" t="s">
        <v>1886</v>
      </c>
      <c r="E289" s="28" t="s">
        <v>9410</v>
      </c>
    </row>
    <row r="290" spans="2:5" x14ac:dyDescent="0.25">
      <c r="B290" s="28" t="s">
        <v>983</v>
      </c>
      <c r="C290" s="28" t="s">
        <v>2133</v>
      </c>
      <c r="D290" s="29" t="s">
        <v>1886</v>
      </c>
      <c r="E290" s="28" t="s">
        <v>984</v>
      </c>
    </row>
    <row r="291" spans="2:5" x14ac:dyDescent="0.25">
      <c r="B291" s="28" t="s">
        <v>985</v>
      </c>
      <c r="C291" s="28" t="s">
        <v>2133</v>
      </c>
      <c r="D291" s="29" t="s">
        <v>1886</v>
      </c>
      <c r="E291" s="28" t="s">
        <v>986</v>
      </c>
    </row>
    <row r="292" spans="2:5" x14ac:dyDescent="0.25">
      <c r="B292" s="28" t="s">
        <v>987</v>
      </c>
      <c r="C292" s="28" t="s">
        <v>2133</v>
      </c>
      <c r="D292" s="29" t="s">
        <v>1886</v>
      </c>
      <c r="E292" s="28" t="s">
        <v>988</v>
      </c>
    </row>
    <row r="293" spans="2:5" x14ac:dyDescent="0.25">
      <c r="B293" s="28" t="s">
        <v>989</v>
      </c>
      <c r="C293" s="28" t="s">
        <v>2133</v>
      </c>
      <c r="D293" s="29" t="s">
        <v>1886</v>
      </c>
      <c r="E293" s="28" t="s">
        <v>990</v>
      </c>
    </row>
    <row r="294" spans="2:5" x14ac:dyDescent="0.25">
      <c r="B294" s="28" t="s">
        <v>991</v>
      </c>
      <c r="C294" s="28" t="s">
        <v>2133</v>
      </c>
      <c r="D294" s="29" t="s">
        <v>1886</v>
      </c>
      <c r="E294" s="28" t="s">
        <v>992</v>
      </c>
    </row>
    <row r="295" spans="2:5" x14ac:dyDescent="0.25">
      <c r="B295" s="28" t="s">
        <v>993</v>
      </c>
      <c r="C295" s="28" t="s">
        <v>2133</v>
      </c>
      <c r="D295" s="29" t="s">
        <v>1886</v>
      </c>
      <c r="E295" s="28" t="s">
        <v>9411</v>
      </c>
    </row>
    <row r="296" spans="2:5" x14ac:dyDescent="0.25">
      <c r="B296" s="28" t="s">
        <v>994</v>
      </c>
      <c r="C296" s="28" t="s">
        <v>2133</v>
      </c>
      <c r="D296" s="29" t="s">
        <v>1886</v>
      </c>
      <c r="E296" s="28" t="s">
        <v>9412</v>
      </c>
    </row>
    <row r="297" spans="2:5" x14ac:dyDescent="0.25">
      <c r="B297" s="28" t="s">
        <v>995</v>
      </c>
      <c r="C297" s="28" t="s">
        <v>2133</v>
      </c>
      <c r="D297" s="29" t="s">
        <v>1886</v>
      </c>
      <c r="E297" s="28" t="s">
        <v>996</v>
      </c>
    </row>
    <row r="298" spans="2:5" x14ac:dyDescent="0.25">
      <c r="B298" s="28" t="s">
        <v>997</v>
      </c>
      <c r="C298" s="28" t="s">
        <v>2133</v>
      </c>
      <c r="D298" s="29" t="s">
        <v>1886</v>
      </c>
      <c r="E298" s="28" t="s">
        <v>998</v>
      </c>
    </row>
    <row r="299" spans="2:5" x14ac:dyDescent="0.25">
      <c r="B299" s="28" t="s">
        <v>999</v>
      </c>
      <c r="C299" s="28" t="s">
        <v>2133</v>
      </c>
      <c r="D299" s="29" t="s">
        <v>1886</v>
      </c>
      <c r="E299" s="28" t="s">
        <v>1000</v>
      </c>
    </row>
    <row r="300" spans="2:5" x14ac:dyDescent="0.25">
      <c r="B300" s="28" t="s">
        <v>1001</v>
      </c>
      <c r="C300" s="28" t="s">
        <v>2133</v>
      </c>
      <c r="D300" s="29" t="s">
        <v>1886</v>
      </c>
      <c r="E300" s="28" t="s">
        <v>1002</v>
      </c>
    </row>
    <row r="301" spans="2:5" x14ac:dyDescent="0.25">
      <c r="B301" s="28" t="s">
        <v>1003</v>
      </c>
      <c r="C301" s="28" t="s">
        <v>2133</v>
      </c>
      <c r="D301" s="29" t="s">
        <v>1886</v>
      </c>
      <c r="E301" s="28" t="s">
        <v>1004</v>
      </c>
    </row>
    <row r="302" spans="2:5" x14ac:dyDescent="0.25">
      <c r="B302" s="28" t="s">
        <v>1005</v>
      </c>
      <c r="C302" s="28" t="s">
        <v>2133</v>
      </c>
      <c r="D302" s="29" t="s">
        <v>1886</v>
      </c>
      <c r="E302" s="28" t="s">
        <v>1006</v>
      </c>
    </row>
    <row r="303" spans="2:5" x14ac:dyDescent="0.25">
      <c r="B303" s="28" t="s">
        <v>1007</v>
      </c>
      <c r="C303" s="28" t="s">
        <v>2133</v>
      </c>
      <c r="D303" s="29" t="s">
        <v>1886</v>
      </c>
      <c r="E303" s="28" t="s">
        <v>1008</v>
      </c>
    </row>
    <row r="304" spans="2:5" x14ac:dyDescent="0.25">
      <c r="B304" s="28" t="s">
        <v>1009</v>
      </c>
      <c r="C304" s="28" t="s">
        <v>2133</v>
      </c>
      <c r="D304" s="29" t="s">
        <v>1886</v>
      </c>
      <c r="E304" s="28" t="s">
        <v>9413</v>
      </c>
    </row>
    <row r="305" spans="2:5" x14ac:dyDescent="0.25">
      <c r="B305" s="28" t="s">
        <v>1010</v>
      </c>
      <c r="C305" s="28" t="s">
        <v>2133</v>
      </c>
      <c r="D305" s="29" t="s">
        <v>1886</v>
      </c>
      <c r="E305" s="28" t="s">
        <v>1011</v>
      </c>
    </row>
    <row r="306" spans="2:5" x14ac:dyDescent="0.25">
      <c r="B306" s="28" t="s">
        <v>1012</v>
      </c>
      <c r="C306" s="28" t="s">
        <v>2133</v>
      </c>
      <c r="D306" s="29" t="s">
        <v>1886</v>
      </c>
      <c r="E306" s="28" t="s">
        <v>1013</v>
      </c>
    </row>
    <row r="307" spans="2:5" x14ac:dyDescent="0.25">
      <c r="B307" s="28" t="s">
        <v>1014</v>
      </c>
      <c r="C307" s="28" t="s">
        <v>2133</v>
      </c>
      <c r="D307" s="29" t="s">
        <v>1886</v>
      </c>
      <c r="E307" s="28" t="s">
        <v>9414</v>
      </c>
    </row>
    <row r="308" spans="2:5" x14ac:dyDescent="0.25">
      <c r="B308" s="28" t="s">
        <v>1015</v>
      </c>
      <c r="C308" s="28" t="s">
        <v>2133</v>
      </c>
      <c r="D308" s="29" t="s">
        <v>1886</v>
      </c>
      <c r="E308" s="28" t="s">
        <v>9415</v>
      </c>
    </row>
    <row r="309" spans="2:5" x14ac:dyDescent="0.25">
      <c r="B309" s="28" t="s">
        <v>1016</v>
      </c>
      <c r="C309" s="28" t="s">
        <v>2133</v>
      </c>
      <c r="D309" s="29" t="s">
        <v>1886</v>
      </c>
      <c r="E309" s="28" t="s">
        <v>1017</v>
      </c>
    </row>
    <row r="310" spans="2:5" x14ac:dyDescent="0.25">
      <c r="B310" s="28" t="s">
        <v>1018</v>
      </c>
      <c r="C310" s="28" t="s">
        <v>2133</v>
      </c>
      <c r="D310" s="29" t="s">
        <v>1886</v>
      </c>
      <c r="E310" s="28" t="s">
        <v>1019</v>
      </c>
    </row>
    <row r="311" spans="2:5" x14ac:dyDescent="0.25">
      <c r="B311" s="28" t="s">
        <v>1020</v>
      </c>
      <c r="C311" s="28" t="s">
        <v>2133</v>
      </c>
      <c r="D311" s="29" t="s">
        <v>1886</v>
      </c>
      <c r="E311" s="28" t="s">
        <v>9416</v>
      </c>
    </row>
    <row r="312" spans="2:5" x14ac:dyDescent="0.25">
      <c r="B312" s="28" t="s">
        <v>1021</v>
      </c>
      <c r="C312" s="28" t="s">
        <v>2133</v>
      </c>
      <c r="D312" s="29" t="s">
        <v>1886</v>
      </c>
      <c r="E312" s="28" t="s">
        <v>9417</v>
      </c>
    </row>
    <row r="313" spans="2:5" x14ac:dyDescent="0.25">
      <c r="B313" s="28" t="s">
        <v>1022</v>
      </c>
      <c r="C313" s="28" t="s">
        <v>2133</v>
      </c>
      <c r="D313" s="29" t="s">
        <v>1886</v>
      </c>
      <c r="E313" s="28" t="s">
        <v>9418</v>
      </c>
    </row>
    <row r="314" spans="2:5" x14ac:dyDescent="0.25">
      <c r="B314" s="28" t="s">
        <v>1023</v>
      </c>
      <c r="C314" s="28" t="s">
        <v>2133</v>
      </c>
      <c r="D314" s="29" t="s">
        <v>1886</v>
      </c>
      <c r="E314" s="28" t="s">
        <v>9419</v>
      </c>
    </row>
    <row r="315" spans="2:5" x14ac:dyDescent="0.25">
      <c r="B315" s="28" t="s">
        <v>1024</v>
      </c>
      <c r="C315" s="28" t="s">
        <v>2133</v>
      </c>
      <c r="D315" s="29" t="s">
        <v>1886</v>
      </c>
      <c r="E315" s="28" t="s">
        <v>1025</v>
      </c>
    </row>
    <row r="316" spans="2:5" x14ac:dyDescent="0.25">
      <c r="B316" s="28" t="s">
        <v>1026</v>
      </c>
      <c r="C316" s="28" t="s">
        <v>2133</v>
      </c>
      <c r="D316" s="29" t="s">
        <v>1886</v>
      </c>
      <c r="E316" s="28" t="s">
        <v>1027</v>
      </c>
    </row>
    <row r="317" spans="2:5" x14ac:dyDescent="0.25">
      <c r="B317" s="28" t="s">
        <v>2103</v>
      </c>
      <c r="C317" s="28" t="s">
        <v>2133</v>
      </c>
      <c r="D317" s="29" t="s">
        <v>1886</v>
      </c>
      <c r="E317" s="28" t="s">
        <v>1028</v>
      </c>
    </row>
    <row r="318" spans="2:5" x14ac:dyDescent="0.25">
      <c r="B318" s="28" t="s">
        <v>1029</v>
      </c>
      <c r="C318" s="28" t="s">
        <v>2133</v>
      </c>
      <c r="D318" s="29" t="s">
        <v>1886</v>
      </c>
      <c r="E318" s="28" t="s">
        <v>1030</v>
      </c>
    </row>
    <row r="319" spans="2:5" x14ac:dyDescent="0.25">
      <c r="B319" s="28" t="s">
        <v>1031</v>
      </c>
      <c r="C319" s="28" t="s">
        <v>2133</v>
      </c>
      <c r="D319" s="29" t="s">
        <v>1886</v>
      </c>
      <c r="E319" s="28" t="s">
        <v>9420</v>
      </c>
    </row>
    <row r="320" spans="2:5" x14ac:dyDescent="0.25">
      <c r="B320" s="28" t="s">
        <v>1032</v>
      </c>
      <c r="C320" s="28" t="s">
        <v>2133</v>
      </c>
      <c r="D320" s="29" t="s">
        <v>1886</v>
      </c>
      <c r="E320" s="28" t="s">
        <v>1033</v>
      </c>
    </row>
    <row r="321" spans="2:5" x14ac:dyDescent="0.25">
      <c r="B321" s="28" t="s">
        <v>1034</v>
      </c>
      <c r="C321" s="28" t="s">
        <v>2133</v>
      </c>
      <c r="D321" s="29" t="s">
        <v>1886</v>
      </c>
      <c r="E321" s="28" t="s">
        <v>1035</v>
      </c>
    </row>
    <row r="322" spans="2:5" x14ac:dyDescent="0.25">
      <c r="B322" s="28" t="s">
        <v>1036</v>
      </c>
      <c r="C322" s="28" t="s">
        <v>2133</v>
      </c>
      <c r="D322" s="29" t="s">
        <v>1886</v>
      </c>
      <c r="E322" s="28" t="s">
        <v>1037</v>
      </c>
    </row>
    <row r="323" spans="2:5" x14ac:dyDescent="0.25">
      <c r="B323" s="28" t="s">
        <v>1038</v>
      </c>
      <c r="C323" s="28" t="s">
        <v>2133</v>
      </c>
      <c r="D323" s="29" t="s">
        <v>1886</v>
      </c>
      <c r="E323" s="28" t="s">
        <v>9421</v>
      </c>
    </row>
    <row r="324" spans="2:5" x14ac:dyDescent="0.25">
      <c r="B324" s="28" t="s">
        <v>1039</v>
      </c>
      <c r="C324" s="28" t="s">
        <v>2133</v>
      </c>
      <c r="D324" s="29" t="s">
        <v>1886</v>
      </c>
      <c r="E324" s="28" t="s">
        <v>9422</v>
      </c>
    </row>
    <row r="325" spans="2:5" x14ac:dyDescent="0.25">
      <c r="B325" s="28" t="s">
        <v>1040</v>
      </c>
      <c r="C325" s="28" t="s">
        <v>2133</v>
      </c>
      <c r="D325" s="29" t="s">
        <v>1886</v>
      </c>
      <c r="E325" s="28" t="s">
        <v>9423</v>
      </c>
    </row>
    <row r="326" spans="2:5" x14ac:dyDescent="0.25">
      <c r="B326" s="28" t="s">
        <v>1041</v>
      </c>
      <c r="C326" s="28" t="s">
        <v>2133</v>
      </c>
      <c r="D326" s="29" t="s">
        <v>1886</v>
      </c>
      <c r="E326" s="28" t="s">
        <v>9424</v>
      </c>
    </row>
    <row r="327" spans="2:5" x14ac:dyDescent="0.25">
      <c r="B327" s="28" t="s">
        <v>1042</v>
      </c>
      <c r="C327" s="28" t="s">
        <v>2133</v>
      </c>
      <c r="D327" s="29" t="s">
        <v>1886</v>
      </c>
      <c r="E327" s="28" t="s">
        <v>1043</v>
      </c>
    </row>
    <row r="328" spans="2:5" x14ac:dyDescent="0.25">
      <c r="B328" s="28" t="s">
        <v>1044</v>
      </c>
      <c r="C328" s="28" t="s">
        <v>2133</v>
      </c>
      <c r="D328" s="29" t="s">
        <v>1886</v>
      </c>
      <c r="E328" s="28" t="s">
        <v>9425</v>
      </c>
    </row>
    <row r="329" spans="2:5" x14ac:dyDescent="0.25">
      <c r="B329" s="28" t="s">
        <v>1045</v>
      </c>
      <c r="C329" s="28" t="s">
        <v>2133</v>
      </c>
      <c r="D329" s="29" t="s">
        <v>1886</v>
      </c>
      <c r="E329" s="28" t="s">
        <v>9426</v>
      </c>
    </row>
    <row r="330" spans="2:5" x14ac:dyDescent="0.25">
      <c r="B330" s="28" t="s">
        <v>1046</v>
      </c>
      <c r="C330" s="28" t="s">
        <v>2133</v>
      </c>
      <c r="D330" s="29" t="s">
        <v>1886</v>
      </c>
      <c r="E330" s="28" t="s">
        <v>1047</v>
      </c>
    </row>
    <row r="331" spans="2:5" x14ac:dyDescent="0.25">
      <c r="B331" s="28" t="s">
        <v>1048</v>
      </c>
      <c r="C331" s="28" t="s">
        <v>2133</v>
      </c>
      <c r="D331" s="29" t="s">
        <v>1886</v>
      </c>
      <c r="E331" s="28" t="s">
        <v>1049</v>
      </c>
    </row>
    <row r="332" spans="2:5" x14ac:dyDescent="0.25">
      <c r="B332" s="28" t="s">
        <v>1050</v>
      </c>
      <c r="C332" s="28" t="s">
        <v>2133</v>
      </c>
      <c r="D332" s="29" t="s">
        <v>1886</v>
      </c>
      <c r="E332" s="28" t="s">
        <v>1051</v>
      </c>
    </row>
    <row r="333" spans="2:5" x14ac:dyDescent="0.25">
      <c r="B333" s="28" t="s">
        <v>1052</v>
      </c>
      <c r="C333" s="28" t="s">
        <v>2133</v>
      </c>
      <c r="D333" s="29" t="s">
        <v>1886</v>
      </c>
      <c r="E333" s="28" t="s">
        <v>9427</v>
      </c>
    </row>
    <row r="334" spans="2:5" x14ac:dyDescent="0.25">
      <c r="B334" s="28" t="s">
        <v>1053</v>
      </c>
      <c r="C334" s="28" t="s">
        <v>2133</v>
      </c>
      <c r="D334" s="29" t="s">
        <v>1886</v>
      </c>
      <c r="E334" s="28" t="s">
        <v>9428</v>
      </c>
    </row>
    <row r="335" spans="2:5" x14ac:dyDescent="0.25">
      <c r="B335" s="28" t="s">
        <v>1054</v>
      </c>
      <c r="C335" s="28" t="s">
        <v>2133</v>
      </c>
      <c r="D335" s="29" t="s">
        <v>1886</v>
      </c>
      <c r="E335" s="28" t="s">
        <v>1055</v>
      </c>
    </row>
    <row r="336" spans="2:5" x14ac:dyDescent="0.25">
      <c r="B336" s="28" t="s">
        <v>1056</v>
      </c>
      <c r="C336" s="28" t="s">
        <v>2133</v>
      </c>
      <c r="D336" s="29" t="s">
        <v>1886</v>
      </c>
      <c r="E336" s="28" t="s">
        <v>1057</v>
      </c>
    </row>
    <row r="337" spans="2:5" x14ac:dyDescent="0.25">
      <c r="B337" s="28" t="s">
        <v>1058</v>
      </c>
      <c r="C337" s="28" t="s">
        <v>2133</v>
      </c>
      <c r="D337" s="29" t="s">
        <v>1886</v>
      </c>
      <c r="E337" s="28" t="s">
        <v>9429</v>
      </c>
    </row>
    <row r="338" spans="2:5" x14ac:dyDescent="0.25">
      <c r="B338" s="28" t="s">
        <v>1059</v>
      </c>
      <c r="C338" s="28" t="s">
        <v>2133</v>
      </c>
      <c r="D338" s="29" t="s">
        <v>1886</v>
      </c>
      <c r="E338" s="28" t="s">
        <v>9430</v>
      </c>
    </row>
    <row r="339" spans="2:5" x14ac:dyDescent="0.25">
      <c r="B339" s="28" t="s">
        <v>1060</v>
      </c>
      <c r="C339" s="28" t="s">
        <v>2133</v>
      </c>
      <c r="D339" s="29" t="s">
        <v>1886</v>
      </c>
      <c r="E339" s="28" t="s">
        <v>9431</v>
      </c>
    </row>
    <row r="340" spans="2:5" x14ac:dyDescent="0.25">
      <c r="B340" s="28" t="s">
        <v>1061</v>
      </c>
      <c r="C340" s="28" t="s">
        <v>2133</v>
      </c>
      <c r="D340" s="29" t="s">
        <v>1886</v>
      </c>
      <c r="E340" s="28" t="s">
        <v>9432</v>
      </c>
    </row>
    <row r="341" spans="2:5" x14ac:dyDescent="0.25">
      <c r="B341" s="28" t="s">
        <v>1062</v>
      </c>
      <c r="C341" s="28" t="s">
        <v>2133</v>
      </c>
      <c r="D341" s="29" t="s">
        <v>1886</v>
      </c>
      <c r="E341" s="28" t="s">
        <v>9433</v>
      </c>
    </row>
    <row r="342" spans="2:5" x14ac:dyDescent="0.25">
      <c r="B342" s="28" t="s">
        <v>1063</v>
      </c>
      <c r="C342" s="28" t="s">
        <v>2133</v>
      </c>
      <c r="D342" s="29" t="s">
        <v>1886</v>
      </c>
      <c r="E342" s="28" t="s">
        <v>9434</v>
      </c>
    </row>
    <row r="343" spans="2:5" x14ac:dyDescent="0.25">
      <c r="B343" s="28" t="s">
        <v>1064</v>
      </c>
      <c r="C343" s="28" t="s">
        <v>2133</v>
      </c>
      <c r="D343" s="29" t="s">
        <v>1886</v>
      </c>
      <c r="E343" s="28" t="s">
        <v>9435</v>
      </c>
    </row>
    <row r="344" spans="2:5" x14ac:dyDescent="0.25">
      <c r="B344" s="28" t="s">
        <v>1065</v>
      </c>
      <c r="C344" s="28" t="s">
        <v>2133</v>
      </c>
      <c r="D344" s="29" t="s">
        <v>1886</v>
      </c>
      <c r="E344" s="28" t="s">
        <v>9436</v>
      </c>
    </row>
    <row r="345" spans="2:5" x14ac:dyDescent="0.25">
      <c r="B345" s="28" t="s">
        <v>1066</v>
      </c>
      <c r="C345" s="28" t="s">
        <v>2133</v>
      </c>
      <c r="D345" s="29" t="s">
        <v>1886</v>
      </c>
      <c r="E345" s="28" t="s">
        <v>9437</v>
      </c>
    </row>
    <row r="346" spans="2:5" ht="30" x14ac:dyDescent="0.25">
      <c r="B346" s="28" t="s">
        <v>1067</v>
      </c>
      <c r="C346" s="28" t="s">
        <v>2133</v>
      </c>
      <c r="D346" s="29" t="s">
        <v>1886</v>
      </c>
      <c r="E346" s="28" t="s">
        <v>9438</v>
      </c>
    </row>
    <row r="347" spans="2:5" x14ac:dyDescent="0.25">
      <c r="B347" s="28" t="s">
        <v>1068</v>
      </c>
      <c r="C347" s="28" t="s">
        <v>2133</v>
      </c>
      <c r="D347" s="29" t="s">
        <v>1886</v>
      </c>
      <c r="E347" s="28" t="s">
        <v>9439</v>
      </c>
    </row>
    <row r="348" spans="2:5" x14ac:dyDescent="0.25">
      <c r="B348" s="28" t="s">
        <v>1069</v>
      </c>
      <c r="C348" s="28" t="s">
        <v>2133</v>
      </c>
      <c r="D348" s="29" t="s">
        <v>1886</v>
      </c>
      <c r="E348" s="28" t="s">
        <v>9440</v>
      </c>
    </row>
    <row r="349" spans="2:5" x14ac:dyDescent="0.25">
      <c r="B349" s="28" t="s">
        <v>1070</v>
      </c>
      <c r="C349" s="28" t="s">
        <v>2133</v>
      </c>
      <c r="D349" s="29" t="s">
        <v>1886</v>
      </c>
      <c r="E349" s="28" t="s">
        <v>9441</v>
      </c>
    </row>
    <row r="350" spans="2:5" x14ac:dyDescent="0.25">
      <c r="B350" s="28" t="s">
        <v>1071</v>
      </c>
      <c r="C350" s="28" t="s">
        <v>2133</v>
      </c>
      <c r="D350" s="29" t="s">
        <v>1886</v>
      </c>
      <c r="E350" s="28" t="s">
        <v>1072</v>
      </c>
    </row>
    <row r="351" spans="2:5" x14ac:dyDescent="0.25">
      <c r="B351" s="28" t="s">
        <v>1073</v>
      </c>
      <c r="C351" s="28" t="s">
        <v>2133</v>
      </c>
      <c r="D351" s="29" t="s">
        <v>1886</v>
      </c>
      <c r="E351" s="28" t="s">
        <v>9442</v>
      </c>
    </row>
    <row r="352" spans="2:5" x14ac:dyDescent="0.25">
      <c r="B352" s="28" t="s">
        <v>1074</v>
      </c>
      <c r="C352" s="28" t="s">
        <v>2133</v>
      </c>
      <c r="D352" s="29" t="s">
        <v>1886</v>
      </c>
      <c r="E352" s="28" t="s">
        <v>1075</v>
      </c>
    </row>
    <row r="353" spans="2:5" x14ac:dyDescent="0.25">
      <c r="B353" s="28" t="s">
        <v>1076</v>
      </c>
      <c r="C353" s="28" t="s">
        <v>2133</v>
      </c>
      <c r="D353" s="29" t="s">
        <v>1886</v>
      </c>
      <c r="E353" s="28" t="s">
        <v>9443</v>
      </c>
    </row>
    <row r="354" spans="2:5" x14ac:dyDescent="0.25">
      <c r="B354" s="28" t="s">
        <v>1077</v>
      </c>
      <c r="C354" s="28" t="s">
        <v>2133</v>
      </c>
      <c r="D354" s="29" t="s">
        <v>1886</v>
      </c>
      <c r="E354" s="28" t="s">
        <v>9444</v>
      </c>
    </row>
    <row r="355" spans="2:5" ht="30" x14ac:dyDescent="0.25">
      <c r="B355" s="28" t="s">
        <v>1078</v>
      </c>
      <c r="C355" s="28" t="s">
        <v>2133</v>
      </c>
      <c r="D355" s="29" t="s">
        <v>1886</v>
      </c>
      <c r="E355" s="28" t="s">
        <v>1079</v>
      </c>
    </row>
    <row r="356" spans="2:5" x14ac:dyDescent="0.25">
      <c r="B356" s="28" t="s">
        <v>1080</v>
      </c>
      <c r="C356" s="28" t="s">
        <v>2133</v>
      </c>
      <c r="D356" s="29" t="s">
        <v>1886</v>
      </c>
      <c r="E356" s="28" t="s">
        <v>1081</v>
      </c>
    </row>
    <row r="357" spans="2:5" x14ac:dyDescent="0.25">
      <c r="B357" s="28" t="s">
        <v>1082</v>
      </c>
      <c r="C357" s="28" t="s">
        <v>2133</v>
      </c>
      <c r="D357" s="29" t="s">
        <v>1886</v>
      </c>
      <c r="E357" s="28" t="s">
        <v>1083</v>
      </c>
    </row>
    <row r="358" spans="2:5" x14ac:dyDescent="0.25">
      <c r="B358" s="28" t="s">
        <v>1084</v>
      </c>
      <c r="C358" s="28" t="s">
        <v>2133</v>
      </c>
      <c r="D358" s="29" t="s">
        <v>1886</v>
      </c>
      <c r="E358" s="28" t="s">
        <v>1085</v>
      </c>
    </row>
    <row r="359" spans="2:5" x14ac:dyDescent="0.25">
      <c r="B359" s="28" t="s">
        <v>1086</v>
      </c>
      <c r="C359" s="28" t="s">
        <v>2133</v>
      </c>
      <c r="D359" s="29" t="s">
        <v>1886</v>
      </c>
      <c r="E359" s="28" t="s">
        <v>9445</v>
      </c>
    </row>
    <row r="360" spans="2:5" x14ac:dyDescent="0.25">
      <c r="B360" s="28" t="s">
        <v>1087</v>
      </c>
      <c r="C360" s="28" t="s">
        <v>2133</v>
      </c>
      <c r="D360" s="29" t="s">
        <v>1886</v>
      </c>
      <c r="E360" s="28" t="s">
        <v>1088</v>
      </c>
    </row>
    <row r="361" spans="2:5" x14ac:dyDescent="0.25">
      <c r="B361" s="28" t="s">
        <v>1089</v>
      </c>
      <c r="C361" s="28" t="s">
        <v>2133</v>
      </c>
      <c r="D361" s="29" t="s">
        <v>1886</v>
      </c>
      <c r="E361" s="28" t="s">
        <v>9446</v>
      </c>
    </row>
    <row r="362" spans="2:5" x14ac:dyDescent="0.25">
      <c r="B362" s="28" t="s">
        <v>2104</v>
      </c>
      <c r="C362" s="28" t="s">
        <v>2133</v>
      </c>
      <c r="D362" s="29" t="s">
        <v>1886</v>
      </c>
      <c r="E362" s="28" t="s">
        <v>9447</v>
      </c>
    </row>
    <row r="363" spans="2:5" ht="30" x14ac:dyDescent="0.25">
      <c r="B363" s="28" t="s">
        <v>1090</v>
      </c>
      <c r="C363" s="28" t="s">
        <v>2133</v>
      </c>
      <c r="D363" s="29" t="s">
        <v>1886</v>
      </c>
      <c r="E363" s="28" t="s">
        <v>9448</v>
      </c>
    </row>
    <row r="364" spans="2:5" ht="30" x14ac:dyDescent="0.25">
      <c r="B364" s="28" t="s">
        <v>1091</v>
      </c>
      <c r="C364" s="28" t="s">
        <v>2133</v>
      </c>
      <c r="D364" s="29" t="s">
        <v>1886</v>
      </c>
      <c r="E364" s="28" t="s">
        <v>9449</v>
      </c>
    </row>
    <row r="365" spans="2:5" x14ac:dyDescent="0.25">
      <c r="B365" s="28" t="s">
        <v>1092</v>
      </c>
      <c r="C365" s="28" t="s">
        <v>2133</v>
      </c>
      <c r="D365" s="29" t="s">
        <v>1886</v>
      </c>
      <c r="E365" s="28" t="s">
        <v>9450</v>
      </c>
    </row>
    <row r="366" spans="2:5" ht="30" x14ac:dyDescent="0.25">
      <c r="B366" s="28" t="s">
        <v>1093</v>
      </c>
      <c r="C366" s="28" t="s">
        <v>2133</v>
      </c>
      <c r="D366" s="29" t="s">
        <v>1886</v>
      </c>
      <c r="E366" s="28" t="s">
        <v>9451</v>
      </c>
    </row>
    <row r="367" spans="2:5" x14ac:dyDescent="0.25">
      <c r="B367" s="28" t="s">
        <v>1094</v>
      </c>
      <c r="C367" s="28" t="s">
        <v>2133</v>
      </c>
      <c r="D367" s="29" t="s">
        <v>1886</v>
      </c>
      <c r="E367" s="28" t="s">
        <v>9452</v>
      </c>
    </row>
    <row r="368" spans="2:5" x14ac:dyDescent="0.25">
      <c r="B368" s="28" t="s">
        <v>1095</v>
      </c>
      <c r="C368" s="28" t="s">
        <v>2133</v>
      </c>
      <c r="D368" s="29" t="s">
        <v>1886</v>
      </c>
      <c r="E368" s="28" t="s">
        <v>9453</v>
      </c>
    </row>
    <row r="369" spans="2:5" x14ac:dyDescent="0.25">
      <c r="B369" s="28" t="s">
        <v>1096</v>
      </c>
      <c r="C369" s="28" t="s">
        <v>2133</v>
      </c>
      <c r="D369" s="29" t="s">
        <v>1886</v>
      </c>
      <c r="E369" s="28" t="s">
        <v>9454</v>
      </c>
    </row>
    <row r="370" spans="2:5" x14ac:dyDescent="0.25">
      <c r="B370" s="28" t="s">
        <v>1097</v>
      </c>
      <c r="C370" s="28" t="s">
        <v>2133</v>
      </c>
      <c r="D370" s="29" t="s">
        <v>1886</v>
      </c>
      <c r="E370" s="28" t="s">
        <v>9455</v>
      </c>
    </row>
    <row r="371" spans="2:5" ht="30" x14ac:dyDescent="0.25">
      <c r="B371" s="28" t="s">
        <v>1098</v>
      </c>
      <c r="C371" s="28" t="s">
        <v>2133</v>
      </c>
      <c r="D371" s="29" t="s">
        <v>1886</v>
      </c>
      <c r="E371" s="28" t="s">
        <v>9456</v>
      </c>
    </row>
    <row r="372" spans="2:5" ht="30" x14ac:dyDescent="0.25">
      <c r="B372" s="28" t="s">
        <v>1099</v>
      </c>
      <c r="C372" s="28" t="s">
        <v>2133</v>
      </c>
      <c r="D372" s="29" t="s">
        <v>1886</v>
      </c>
      <c r="E372" s="28" t="s">
        <v>9457</v>
      </c>
    </row>
    <row r="373" spans="2:5" x14ac:dyDescent="0.25">
      <c r="B373" s="28" t="s">
        <v>1100</v>
      </c>
      <c r="C373" s="28" t="s">
        <v>2133</v>
      </c>
      <c r="D373" s="29" t="s">
        <v>1886</v>
      </c>
      <c r="E373" s="28" t="s">
        <v>1101</v>
      </c>
    </row>
    <row r="374" spans="2:5" x14ac:dyDescent="0.25">
      <c r="B374" s="28" t="s">
        <v>1102</v>
      </c>
      <c r="C374" s="28" t="s">
        <v>2133</v>
      </c>
      <c r="D374" s="29" t="s">
        <v>1886</v>
      </c>
      <c r="E374" s="28" t="s">
        <v>9458</v>
      </c>
    </row>
    <row r="375" spans="2:5" ht="30" x14ac:dyDescent="0.25">
      <c r="B375" s="28" t="s">
        <v>1103</v>
      </c>
      <c r="C375" s="28" t="s">
        <v>2133</v>
      </c>
      <c r="D375" s="29" t="s">
        <v>1886</v>
      </c>
      <c r="E375" s="28" t="s">
        <v>9459</v>
      </c>
    </row>
    <row r="376" spans="2:5" ht="30" x14ac:dyDescent="0.25">
      <c r="B376" s="28" t="s">
        <v>1104</v>
      </c>
      <c r="C376" s="28" t="s">
        <v>2133</v>
      </c>
      <c r="D376" s="29" t="s">
        <v>1886</v>
      </c>
      <c r="E376" s="28" t="s">
        <v>9460</v>
      </c>
    </row>
    <row r="377" spans="2:5" x14ac:dyDescent="0.25">
      <c r="B377" s="28" t="s">
        <v>1105</v>
      </c>
      <c r="C377" s="28" t="s">
        <v>2133</v>
      </c>
      <c r="D377" s="29" t="s">
        <v>1886</v>
      </c>
      <c r="E377" s="28" t="s">
        <v>9461</v>
      </c>
    </row>
    <row r="378" spans="2:5" x14ac:dyDescent="0.25">
      <c r="B378" s="28" t="s">
        <v>1106</v>
      </c>
      <c r="C378" s="28" t="s">
        <v>2133</v>
      </c>
      <c r="D378" s="29" t="s">
        <v>1886</v>
      </c>
      <c r="E378" s="28" t="s">
        <v>1107</v>
      </c>
    </row>
    <row r="379" spans="2:5" x14ac:dyDescent="0.25">
      <c r="B379" s="28" t="s">
        <v>1108</v>
      </c>
      <c r="C379" s="28" t="s">
        <v>2133</v>
      </c>
      <c r="D379" s="29" t="s">
        <v>1886</v>
      </c>
      <c r="E379" s="28" t="s">
        <v>9462</v>
      </c>
    </row>
    <row r="380" spans="2:5" x14ac:dyDescent="0.25">
      <c r="B380" s="28" t="s">
        <v>1109</v>
      </c>
      <c r="C380" s="28" t="s">
        <v>2133</v>
      </c>
      <c r="D380" s="29" t="s">
        <v>1886</v>
      </c>
      <c r="E380" s="28" t="s">
        <v>1110</v>
      </c>
    </row>
    <row r="381" spans="2:5" x14ac:dyDescent="0.25">
      <c r="B381" s="28" t="s">
        <v>1111</v>
      </c>
      <c r="C381" s="28" t="s">
        <v>2133</v>
      </c>
      <c r="D381" s="29" t="s">
        <v>1886</v>
      </c>
      <c r="E381" s="28" t="s">
        <v>9463</v>
      </c>
    </row>
    <row r="382" spans="2:5" ht="30" x14ac:dyDescent="0.25">
      <c r="B382" s="28" t="s">
        <v>1112</v>
      </c>
      <c r="C382" s="28" t="s">
        <v>2133</v>
      </c>
      <c r="D382" s="29" t="s">
        <v>1886</v>
      </c>
      <c r="E382" s="28" t="s">
        <v>1113</v>
      </c>
    </row>
    <row r="383" spans="2:5" x14ac:dyDescent="0.25">
      <c r="B383" s="28" t="s">
        <v>1114</v>
      </c>
      <c r="C383" s="28" t="s">
        <v>2133</v>
      </c>
      <c r="D383" s="29" t="s">
        <v>1886</v>
      </c>
      <c r="E383" s="28" t="s">
        <v>1115</v>
      </c>
    </row>
    <row r="384" spans="2:5" x14ac:dyDescent="0.25">
      <c r="B384" s="28" t="s">
        <v>1116</v>
      </c>
      <c r="C384" s="28" t="s">
        <v>2133</v>
      </c>
      <c r="D384" s="29" t="s">
        <v>1886</v>
      </c>
      <c r="E384" s="28" t="s">
        <v>1117</v>
      </c>
    </row>
    <row r="385" spans="2:5" x14ac:dyDescent="0.25">
      <c r="B385" s="28" t="s">
        <v>1118</v>
      </c>
      <c r="C385" s="28" t="s">
        <v>2133</v>
      </c>
      <c r="D385" s="29" t="s">
        <v>1886</v>
      </c>
      <c r="E385" s="28" t="s">
        <v>1119</v>
      </c>
    </row>
    <row r="386" spans="2:5" x14ac:dyDescent="0.25">
      <c r="B386" s="28" t="s">
        <v>1120</v>
      </c>
      <c r="C386" s="28" t="s">
        <v>2133</v>
      </c>
      <c r="D386" s="29" t="s">
        <v>1886</v>
      </c>
      <c r="E386" s="28" t="s">
        <v>9464</v>
      </c>
    </row>
    <row r="387" spans="2:5" x14ac:dyDescent="0.25">
      <c r="B387" s="28" t="s">
        <v>1121</v>
      </c>
      <c r="C387" s="28" t="s">
        <v>2133</v>
      </c>
      <c r="D387" s="29" t="s">
        <v>1886</v>
      </c>
      <c r="E387" s="28" t="s">
        <v>1122</v>
      </c>
    </row>
    <row r="388" spans="2:5" x14ac:dyDescent="0.25">
      <c r="B388" s="28" t="s">
        <v>1123</v>
      </c>
      <c r="C388" s="28" t="s">
        <v>2133</v>
      </c>
      <c r="D388" s="29" t="s">
        <v>1886</v>
      </c>
      <c r="E388" s="28" t="s">
        <v>1124</v>
      </c>
    </row>
    <row r="389" spans="2:5" x14ac:dyDescent="0.25">
      <c r="B389" s="28" t="s">
        <v>1125</v>
      </c>
      <c r="C389" s="28" t="s">
        <v>2133</v>
      </c>
      <c r="D389" s="29" t="s">
        <v>1886</v>
      </c>
      <c r="E389" s="28" t="s">
        <v>1126</v>
      </c>
    </row>
    <row r="390" spans="2:5" x14ac:dyDescent="0.25">
      <c r="B390" s="28" t="s">
        <v>1127</v>
      </c>
      <c r="C390" s="28" t="s">
        <v>2133</v>
      </c>
      <c r="D390" s="29" t="s">
        <v>1886</v>
      </c>
      <c r="E390" s="28" t="s">
        <v>1128</v>
      </c>
    </row>
    <row r="391" spans="2:5" x14ac:dyDescent="0.25">
      <c r="B391" s="28" t="s">
        <v>1129</v>
      </c>
      <c r="C391" s="28" t="s">
        <v>2133</v>
      </c>
      <c r="D391" s="29" t="s">
        <v>1886</v>
      </c>
      <c r="E391" s="28" t="s">
        <v>1130</v>
      </c>
    </row>
    <row r="392" spans="2:5" x14ac:dyDescent="0.25">
      <c r="B392" s="28" t="s">
        <v>1131</v>
      </c>
      <c r="C392" s="28" t="s">
        <v>2133</v>
      </c>
      <c r="D392" s="29" t="s">
        <v>1886</v>
      </c>
      <c r="E392" s="28" t="s">
        <v>1132</v>
      </c>
    </row>
    <row r="393" spans="2:5" x14ac:dyDescent="0.25">
      <c r="B393" s="28" t="s">
        <v>1133</v>
      </c>
      <c r="C393" s="28" t="s">
        <v>2133</v>
      </c>
      <c r="D393" s="29" t="s">
        <v>1886</v>
      </c>
      <c r="E393" s="28" t="s">
        <v>1134</v>
      </c>
    </row>
    <row r="394" spans="2:5" x14ac:dyDescent="0.25">
      <c r="B394" s="28" t="s">
        <v>1135</v>
      </c>
      <c r="C394" s="28" t="s">
        <v>2133</v>
      </c>
      <c r="D394" s="29" t="s">
        <v>1886</v>
      </c>
      <c r="E394" s="28" t="s">
        <v>1136</v>
      </c>
    </row>
    <row r="395" spans="2:5" x14ac:dyDescent="0.25">
      <c r="B395" s="28" t="s">
        <v>1137</v>
      </c>
      <c r="C395" s="28" t="s">
        <v>2133</v>
      </c>
      <c r="D395" s="29" t="s">
        <v>1886</v>
      </c>
      <c r="E395" s="28" t="s">
        <v>1138</v>
      </c>
    </row>
    <row r="396" spans="2:5" x14ac:dyDescent="0.25">
      <c r="B396" s="28" t="s">
        <v>1139</v>
      </c>
      <c r="C396" s="28" t="s">
        <v>2133</v>
      </c>
      <c r="D396" s="29" t="s">
        <v>1886</v>
      </c>
      <c r="E396" s="28" t="s">
        <v>9465</v>
      </c>
    </row>
    <row r="397" spans="2:5" x14ac:dyDescent="0.25">
      <c r="B397" s="28" t="s">
        <v>1140</v>
      </c>
      <c r="C397" s="28" t="s">
        <v>2133</v>
      </c>
      <c r="D397" s="29" t="s">
        <v>1886</v>
      </c>
      <c r="E397" s="28" t="s">
        <v>9466</v>
      </c>
    </row>
    <row r="398" spans="2:5" x14ac:dyDescent="0.25">
      <c r="B398" s="28" t="s">
        <v>1141</v>
      </c>
      <c r="C398" s="28" t="s">
        <v>2133</v>
      </c>
      <c r="D398" s="29" t="s">
        <v>1886</v>
      </c>
      <c r="E398" s="28" t="s">
        <v>1142</v>
      </c>
    </row>
    <row r="399" spans="2:5" x14ac:dyDescent="0.25">
      <c r="B399" s="28" t="s">
        <v>1143</v>
      </c>
      <c r="C399" s="28" t="s">
        <v>2133</v>
      </c>
      <c r="D399" s="29" t="s">
        <v>1886</v>
      </c>
      <c r="E399" s="28" t="s">
        <v>9467</v>
      </c>
    </row>
    <row r="400" spans="2:5" x14ac:dyDescent="0.25">
      <c r="B400" s="28" t="s">
        <v>1144</v>
      </c>
      <c r="C400" s="28" t="s">
        <v>2133</v>
      </c>
      <c r="D400" s="29" t="s">
        <v>1886</v>
      </c>
      <c r="E400" s="28" t="s">
        <v>1145</v>
      </c>
    </row>
    <row r="401" spans="2:5" x14ac:dyDescent="0.25">
      <c r="B401" s="28" t="s">
        <v>1146</v>
      </c>
      <c r="C401" s="28" t="s">
        <v>2133</v>
      </c>
      <c r="D401" s="29" t="s">
        <v>1886</v>
      </c>
      <c r="E401" s="28" t="s">
        <v>1147</v>
      </c>
    </row>
    <row r="402" spans="2:5" x14ac:dyDescent="0.25">
      <c r="B402" s="28" t="s">
        <v>1148</v>
      </c>
      <c r="C402" s="28" t="s">
        <v>2133</v>
      </c>
      <c r="D402" s="29" t="s">
        <v>1886</v>
      </c>
      <c r="E402" s="28" t="s">
        <v>1149</v>
      </c>
    </row>
    <row r="403" spans="2:5" x14ac:dyDescent="0.25">
      <c r="B403" s="28" t="s">
        <v>1150</v>
      </c>
      <c r="C403" s="28" t="s">
        <v>2133</v>
      </c>
      <c r="D403" s="29" t="s">
        <v>1886</v>
      </c>
      <c r="E403" s="28" t="s">
        <v>1151</v>
      </c>
    </row>
    <row r="404" spans="2:5" x14ac:dyDescent="0.25">
      <c r="B404" s="28" t="s">
        <v>1152</v>
      </c>
      <c r="C404" s="28" t="s">
        <v>2133</v>
      </c>
      <c r="D404" s="29" t="s">
        <v>1886</v>
      </c>
      <c r="E404" s="28" t="s">
        <v>1153</v>
      </c>
    </row>
    <row r="405" spans="2:5" x14ac:dyDescent="0.25">
      <c r="B405" s="28" t="s">
        <v>1154</v>
      </c>
      <c r="C405" s="28" t="s">
        <v>2133</v>
      </c>
      <c r="D405" s="29" t="s">
        <v>1886</v>
      </c>
      <c r="E405" s="28" t="s">
        <v>1155</v>
      </c>
    </row>
    <row r="406" spans="2:5" x14ac:dyDescent="0.25">
      <c r="B406" s="28" t="s">
        <v>1156</v>
      </c>
      <c r="C406" s="28" t="s">
        <v>2133</v>
      </c>
      <c r="D406" s="29" t="s">
        <v>1886</v>
      </c>
      <c r="E406" s="28" t="s">
        <v>1157</v>
      </c>
    </row>
    <row r="407" spans="2:5" x14ac:dyDescent="0.25">
      <c r="B407" s="28" t="s">
        <v>1158</v>
      </c>
      <c r="C407" s="28" t="s">
        <v>2133</v>
      </c>
      <c r="D407" s="29" t="s">
        <v>1886</v>
      </c>
      <c r="E407" s="28" t="s">
        <v>1159</v>
      </c>
    </row>
    <row r="408" spans="2:5" x14ac:dyDescent="0.25">
      <c r="B408" s="28" t="s">
        <v>1160</v>
      </c>
      <c r="C408" s="28" t="s">
        <v>2133</v>
      </c>
      <c r="D408" s="29" t="s">
        <v>1886</v>
      </c>
      <c r="E408" s="28" t="s">
        <v>1161</v>
      </c>
    </row>
    <row r="409" spans="2:5" x14ac:dyDescent="0.25">
      <c r="B409" s="28" t="s">
        <v>1162</v>
      </c>
      <c r="C409" s="28" t="s">
        <v>2133</v>
      </c>
      <c r="D409" s="29" t="s">
        <v>1886</v>
      </c>
      <c r="E409" s="28" t="s">
        <v>9468</v>
      </c>
    </row>
    <row r="410" spans="2:5" x14ac:dyDescent="0.25">
      <c r="B410" s="28" t="s">
        <v>1163</v>
      </c>
      <c r="C410" s="28" t="s">
        <v>2133</v>
      </c>
      <c r="D410" s="29" t="s">
        <v>1886</v>
      </c>
      <c r="E410" s="28" t="s">
        <v>1164</v>
      </c>
    </row>
    <row r="411" spans="2:5" x14ac:dyDescent="0.25">
      <c r="B411" s="28" t="s">
        <v>1165</v>
      </c>
      <c r="C411" s="28" t="s">
        <v>2133</v>
      </c>
      <c r="D411" s="29" t="s">
        <v>1886</v>
      </c>
      <c r="E411" s="28" t="s">
        <v>1166</v>
      </c>
    </row>
    <row r="412" spans="2:5" x14ac:dyDescent="0.25">
      <c r="B412" s="28" t="s">
        <v>1167</v>
      </c>
      <c r="C412" s="28" t="s">
        <v>2133</v>
      </c>
      <c r="D412" s="29" t="s">
        <v>1886</v>
      </c>
      <c r="E412" s="28" t="s">
        <v>9469</v>
      </c>
    </row>
    <row r="413" spans="2:5" x14ac:dyDescent="0.25">
      <c r="B413" s="28" t="s">
        <v>1168</v>
      </c>
      <c r="C413" s="28" t="s">
        <v>2133</v>
      </c>
      <c r="D413" s="29" t="s">
        <v>1886</v>
      </c>
      <c r="E413" s="28" t="s">
        <v>1169</v>
      </c>
    </row>
    <row r="414" spans="2:5" x14ac:dyDescent="0.25">
      <c r="B414" s="28" t="s">
        <v>1170</v>
      </c>
      <c r="C414" s="28" t="s">
        <v>2133</v>
      </c>
      <c r="D414" s="29" t="s">
        <v>1886</v>
      </c>
      <c r="E414" s="28" t="s">
        <v>1171</v>
      </c>
    </row>
    <row r="415" spans="2:5" x14ac:dyDescent="0.25">
      <c r="B415" s="28" t="s">
        <v>1172</v>
      </c>
      <c r="C415" s="28" t="s">
        <v>2133</v>
      </c>
      <c r="D415" s="29" t="s">
        <v>1886</v>
      </c>
      <c r="E415" s="28" t="s">
        <v>1173</v>
      </c>
    </row>
    <row r="416" spans="2:5" x14ac:dyDescent="0.25">
      <c r="B416" s="28" t="s">
        <v>1174</v>
      </c>
      <c r="C416" s="28" t="s">
        <v>2133</v>
      </c>
      <c r="D416" s="29" t="s">
        <v>1886</v>
      </c>
      <c r="E416" s="28" t="s">
        <v>1175</v>
      </c>
    </row>
    <row r="417" spans="2:5" x14ac:dyDescent="0.25">
      <c r="B417" s="28" t="s">
        <v>1176</v>
      </c>
      <c r="C417" s="28" t="s">
        <v>2133</v>
      </c>
      <c r="D417" s="29" t="s">
        <v>1886</v>
      </c>
      <c r="E417" s="28" t="s">
        <v>1177</v>
      </c>
    </row>
    <row r="418" spans="2:5" ht="30" x14ac:dyDescent="0.25">
      <c r="B418" s="28" t="s">
        <v>1178</v>
      </c>
      <c r="C418" s="28" t="s">
        <v>2133</v>
      </c>
      <c r="D418" s="29" t="s">
        <v>1886</v>
      </c>
      <c r="E418" s="28" t="s">
        <v>9470</v>
      </c>
    </row>
    <row r="419" spans="2:5" ht="30" x14ac:dyDescent="0.25">
      <c r="B419" s="28" t="s">
        <v>1179</v>
      </c>
      <c r="C419" s="28" t="s">
        <v>2133</v>
      </c>
      <c r="D419" s="29" t="s">
        <v>1886</v>
      </c>
      <c r="E419" s="28" t="s">
        <v>1180</v>
      </c>
    </row>
    <row r="420" spans="2:5" x14ac:dyDescent="0.25">
      <c r="B420" s="28" t="s">
        <v>1181</v>
      </c>
      <c r="C420" s="28" t="s">
        <v>2133</v>
      </c>
      <c r="D420" s="29" t="s">
        <v>1886</v>
      </c>
      <c r="E420" s="28" t="s">
        <v>9471</v>
      </c>
    </row>
    <row r="421" spans="2:5" x14ac:dyDescent="0.25">
      <c r="B421" s="28" t="s">
        <v>1182</v>
      </c>
      <c r="C421" s="28" t="s">
        <v>2133</v>
      </c>
      <c r="D421" s="29" t="s">
        <v>1886</v>
      </c>
      <c r="E421" s="28" t="s">
        <v>1183</v>
      </c>
    </row>
    <row r="422" spans="2:5" x14ac:dyDescent="0.25">
      <c r="B422" s="28" t="s">
        <v>1184</v>
      </c>
      <c r="C422" s="28" t="s">
        <v>2133</v>
      </c>
      <c r="D422" s="29" t="s">
        <v>1886</v>
      </c>
      <c r="E422" s="28" t="s">
        <v>1185</v>
      </c>
    </row>
    <row r="423" spans="2:5" x14ac:dyDescent="0.25">
      <c r="B423" s="28" t="s">
        <v>1186</v>
      </c>
      <c r="C423" s="28" t="s">
        <v>2133</v>
      </c>
      <c r="D423" s="29" t="s">
        <v>1886</v>
      </c>
      <c r="E423" s="28" t="s">
        <v>9472</v>
      </c>
    </row>
    <row r="424" spans="2:5" x14ac:dyDescent="0.25">
      <c r="B424" s="28" t="s">
        <v>1187</v>
      </c>
      <c r="C424" s="28" t="s">
        <v>2133</v>
      </c>
      <c r="D424" s="29" t="s">
        <v>1886</v>
      </c>
      <c r="E424" s="28" t="s">
        <v>9473</v>
      </c>
    </row>
    <row r="425" spans="2:5" x14ac:dyDescent="0.25">
      <c r="B425" s="28" t="s">
        <v>2105</v>
      </c>
      <c r="C425" s="28" t="s">
        <v>2133</v>
      </c>
      <c r="D425" s="29" t="s">
        <v>1886</v>
      </c>
      <c r="E425" s="28" t="s">
        <v>9474</v>
      </c>
    </row>
    <row r="426" spans="2:5" x14ac:dyDescent="0.25">
      <c r="B426" s="28" t="s">
        <v>1188</v>
      </c>
      <c r="C426" s="28" t="s">
        <v>2133</v>
      </c>
      <c r="D426" s="29" t="s">
        <v>1886</v>
      </c>
      <c r="E426" s="28" t="s">
        <v>1189</v>
      </c>
    </row>
    <row r="427" spans="2:5" x14ac:dyDescent="0.25">
      <c r="B427" s="28" t="s">
        <v>1190</v>
      </c>
      <c r="C427" s="28" t="s">
        <v>2133</v>
      </c>
      <c r="D427" s="29" t="s">
        <v>1886</v>
      </c>
      <c r="E427" s="28" t="s">
        <v>1191</v>
      </c>
    </row>
    <row r="428" spans="2:5" ht="30" x14ac:dyDescent="0.25">
      <c r="B428" s="28" t="s">
        <v>1192</v>
      </c>
      <c r="C428" s="28" t="s">
        <v>2133</v>
      </c>
      <c r="D428" s="29" t="s">
        <v>1886</v>
      </c>
      <c r="E428" s="28" t="s">
        <v>1193</v>
      </c>
    </row>
    <row r="429" spans="2:5" ht="30" x14ac:dyDescent="0.25">
      <c r="B429" s="28" t="s">
        <v>2106</v>
      </c>
      <c r="C429" s="28" t="s">
        <v>2133</v>
      </c>
      <c r="D429" s="29" t="s">
        <v>1886</v>
      </c>
      <c r="E429" s="28" t="s">
        <v>9475</v>
      </c>
    </row>
    <row r="430" spans="2:5" x14ac:dyDescent="0.25">
      <c r="B430" s="28" t="s">
        <v>1194</v>
      </c>
      <c r="C430" s="28" t="s">
        <v>2133</v>
      </c>
      <c r="D430" s="29" t="s">
        <v>1886</v>
      </c>
      <c r="E430" s="28" t="s">
        <v>1195</v>
      </c>
    </row>
    <row r="431" spans="2:5" x14ac:dyDescent="0.25">
      <c r="B431" s="28" t="s">
        <v>1196</v>
      </c>
      <c r="C431" s="28" t="s">
        <v>2133</v>
      </c>
      <c r="D431" s="29" t="s">
        <v>1886</v>
      </c>
      <c r="E431" s="28" t="s">
        <v>9476</v>
      </c>
    </row>
    <row r="432" spans="2:5" x14ac:dyDescent="0.25">
      <c r="B432" s="28" t="s">
        <v>1197</v>
      </c>
      <c r="C432" s="28" t="s">
        <v>2133</v>
      </c>
      <c r="D432" s="29" t="s">
        <v>1886</v>
      </c>
      <c r="E432" s="28" t="s">
        <v>1198</v>
      </c>
    </row>
    <row r="433" spans="2:5" x14ac:dyDescent="0.25">
      <c r="B433" s="28" t="s">
        <v>1199</v>
      </c>
      <c r="C433" s="28" t="s">
        <v>2133</v>
      </c>
      <c r="D433" s="29" t="s">
        <v>1886</v>
      </c>
      <c r="E433" s="28" t="s">
        <v>1200</v>
      </c>
    </row>
    <row r="434" spans="2:5" x14ac:dyDescent="0.25">
      <c r="B434" s="28" t="s">
        <v>1201</v>
      </c>
      <c r="C434" s="28" t="s">
        <v>2133</v>
      </c>
      <c r="D434" s="29" t="s">
        <v>1886</v>
      </c>
      <c r="E434" s="28" t="s">
        <v>9477</v>
      </c>
    </row>
    <row r="435" spans="2:5" x14ac:dyDescent="0.25">
      <c r="B435" s="28" t="s">
        <v>1202</v>
      </c>
      <c r="C435" s="28" t="s">
        <v>2133</v>
      </c>
      <c r="D435" s="29" t="s">
        <v>1886</v>
      </c>
      <c r="E435" s="28" t="s">
        <v>9478</v>
      </c>
    </row>
    <row r="436" spans="2:5" x14ac:dyDescent="0.25">
      <c r="B436" s="28" t="s">
        <v>1203</v>
      </c>
      <c r="C436" s="28" t="s">
        <v>2133</v>
      </c>
      <c r="D436" s="29" t="s">
        <v>1886</v>
      </c>
      <c r="E436" s="28" t="s">
        <v>1204</v>
      </c>
    </row>
    <row r="437" spans="2:5" x14ac:dyDescent="0.25">
      <c r="B437" s="28" t="s">
        <v>1205</v>
      </c>
      <c r="C437" s="28" t="s">
        <v>2133</v>
      </c>
      <c r="D437" s="29" t="s">
        <v>1886</v>
      </c>
      <c r="E437" s="28" t="s">
        <v>1206</v>
      </c>
    </row>
    <row r="438" spans="2:5" x14ac:dyDescent="0.25">
      <c r="B438" s="28" t="s">
        <v>1207</v>
      </c>
      <c r="C438" s="28" t="s">
        <v>2133</v>
      </c>
      <c r="D438" s="29" t="s">
        <v>1886</v>
      </c>
      <c r="E438" s="28" t="s">
        <v>9479</v>
      </c>
    </row>
    <row r="439" spans="2:5" x14ac:dyDescent="0.25">
      <c r="B439" s="28" t="s">
        <v>1208</v>
      </c>
      <c r="C439" s="28" t="s">
        <v>2133</v>
      </c>
      <c r="D439" s="29" t="s">
        <v>1886</v>
      </c>
      <c r="E439" s="28" t="s">
        <v>1209</v>
      </c>
    </row>
    <row r="440" spans="2:5" x14ac:dyDescent="0.25">
      <c r="B440" s="28" t="s">
        <v>1210</v>
      </c>
      <c r="C440" s="28" t="s">
        <v>2133</v>
      </c>
      <c r="D440" s="29" t="s">
        <v>1886</v>
      </c>
      <c r="E440" s="28" t="s">
        <v>9480</v>
      </c>
    </row>
    <row r="441" spans="2:5" x14ac:dyDescent="0.25">
      <c r="B441" s="28" t="s">
        <v>1211</v>
      </c>
      <c r="C441" s="28" t="s">
        <v>2133</v>
      </c>
      <c r="D441" s="29" t="s">
        <v>1886</v>
      </c>
      <c r="E441" s="28" t="s">
        <v>1212</v>
      </c>
    </row>
    <row r="442" spans="2:5" x14ac:dyDescent="0.25">
      <c r="B442" s="28" t="s">
        <v>1213</v>
      </c>
      <c r="C442" s="28" t="s">
        <v>2133</v>
      </c>
      <c r="D442" s="29" t="s">
        <v>1886</v>
      </c>
      <c r="E442" s="28" t="s">
        <v>1214</v>
      </c>
    </row>
    <row r="443" spans="2:5" x14ac:dyDescent="0.25">
      <c r="B443" s="28" t="s">
        <v>1215</v>
      </c>
      <c r="C443" s="28" t="s">
        <v>2133</v>
      </c>
      <c r="D443" s="29" t="s">
        <v>1886</v>
      </c>
      <c r="E443" s="28" t="s">
        <v>9481</v>
      </c>
    </row>
    <row r="444" spans="2:5" x14ac:dyDescent="0.25">
      <c r="B444" s="28" t="s">
        <v>1216</v>
      </c>
      <c r="C444" s="28" t="s">
        <v>2133</v>
      </c>
      <c r="D444" s="29" t="s">
        <v>1886</v>
      </c>
      <c r="E444" s="28" t="s">
        <v>9482</v>
      </c>
    </row>
    <row r="445" spans="2:5" x14ac:dyDescent="0.25">
      <c r="B445" s="28" t="s">
        <v>1217</v>
      </c>
      <c r="C445" s="28" t="s">
        <v>2133</v>
      </c>
      <c r="D445" s="29" t="s">
        <v>1886</v>
      </c>
      <c r="E445" s="28" t="s">
        <v>1218</v>
      </c>
    </row>
    <row r="446" spans="2:5" x14ac:dyDescent="0.25">
      <c r="B446" s="28" t="s">
        <v>1219</v>
      </c>
      <c r="C446" s="28" t="s">
        <v>2133</v>
      </c>
      <c r="D446" s="29" t="s">
        <v>1886</v>
      </c>
      <c r="E446" s="28" t="s">
        <v>9483</v>
      </c>
    </row>
    <row r="447" spans="2:5" x14ac:dyDescent="0.25">
      <c r="B447" s="28" t="s">
        <v>1220</v>
      </c>
      <c r="C447" s="28" t="s">
        <v>2133</v>
      </c>
      <c r="D447" s="29" t="s">
        <v>1886</v>
      </c>
      <c r="E447" s="28" t="s">
        <v>9484</v>
      </c>
    </row>
    <row r="448" spans="2:5" x14ac:dyDescent="0.25">
      <c r="B448" s="28" t="s">
        <v>1221</v>
      </c>
      <c r="C448" s="28" t="s">
        <v>2133</v>
      </c>
      <c r="D448" s="29" t="s">
        <v>1886</v>
      </c>
      <c r="E448" s="28" t="s">
        <v>9485</v>
      </c>
    </row>
    <row r="449" spans="2:5" x14ac:dyDescent="0.25">
      <c r="B449" s="28" t="s">
        <v>1222</v>
      </c>
      <c r="C449" s="28" t="s">
        <v>2133</v>
      </c>
      <c r="D449" s="29" t="s">
        <v>1886</v>
      </c>
      <c r="E449" s="28" t="s">
        <v>1223</v>
      </c>
    </row>
    <row r="450" spans="2:5" x14ac:dyDescent="0.25">
      <c r="B450" s="28" t="s">
        <v>1224</v>
      </c>
      <c r="C450" s="28" t="s">
        <v>2133</v>
      </c>
      <c r="D450" s="29" t="s">
        <v>1886</v>
      </c>
      <c r="E450" s="28" t="s">
        <v>9486</v>
      </c>
    </row>
    <row r="451" spans="2:5" x14ac:dyDescent="0.25">
      <c r="B451" s="28" t="s">
        <v>1225</v>
      </c>
      <c r="C451" s="28" t="s">
        <v>2133</v>
      </c>
      <c r="D451" s="29" t="s">
        <v>1886</v>
      </c>
      <c r="E451" s="28" t="s">
        <v>1226</v>
      </c>
    </row>
    <row r="452" spans="2:5" x14ac:dyDescent="0.25">
      <c r="B452" s="28" t="s">
        <v>1227</v>
      </c>
      <c r="C452" s="28" t="s">
        <v>2133</v>
      </c>
      <c r="D452" s="29" t="s">
        <v>1886</v>
      </c>
      <c r="E452" s="28" t="s">
        <v>9487</v>
      </c>
    </row>
    <row r="453" spans="2:5" x14ac:dyDescent="0.25">
      <c r="B453" s="28" t="s">
        <v>1228</v>
      </c>
      <c r="C453" s="28" t="s">
        <v>2133</v>
      </c>
      <c r="D453" s="29" t="s">
        <v>1886</v>
      </c>
      <c r="E453" s="28" t="s">
        <v>9488</v>
      </c>
    </row>
    <row r="454" spans="2:5" x14ac:dyDescent="0.25">
      <c r="B454" s="28" t="s">
        <v>1229</v>
      </c>
      <c r="C454" s="28" t="s">
        <v>2133</v>
      </c>
      <c r="D454" s="29" t="s">
        <v>1886</v>
      </c>
      <c r="E454" s="28" t="s">
        <v>9489</v>
      </c>
    </row>
    <row r="455" spans="2:5" x14ac:dyDescent="0.25">
      <c r="B455" s="28" t="s">
        <v>1230</v>
      </c>
      <c r="C455" s="28" t="s">
        <v>2133</v>
      </c>
      <c r="D455" s="29" t="s">
        <v>1886</v>
      </c>
      <c r="E455" s="28" t="s">
        <v>9490</v>
      </c>
    </row>
    <row r="456" spans="2:5" x14ac:dyDescent="0.25">
      <c r="B456" s="28" t="s">
        <v>1231</v>
      </c>
      <c r="C456" s="28" t="s">
        <v>2133</v>
      </c>
      <c r="D456" s="29" t="s">
        <v>1886</v>
      </c>
      <c r="E456" s="28" t="s">
        <v>9491</v>
      </c>
    </row>
    <row r="457" spans="2:5" x14ac:dyDescent="0.25">
      <c r="B457" s="28" t="s">
        <v>1232</v>
      </c>
      <c r="C457" s="28" t="s">
        <v>2133</v>
      </c>
      <c r="D457" s="29" t="s">
        <v>1886</v>
      </c>
      <c r="E457" s="28" t="s">
        <v>9492</v>
      </c>
    </row>
    <row r="458" spans="2:5" x14ac:dyDescent="0.25">
      <c r="B458" s="28" t="s">
        <v>1233</v>
      </c>
      <c r="C458" s="28" t="s">
        <v>2133</v>
      </c>
      <c r="D458" s="29" t="s">
        <v>1886</v>
      </c>
      <c r="E458" s="28" t="s">
        <v>1234</v>
      </c>
    </row>
    <row r="459" spans="2:5" x14ac:dyDescent="0.25">
      <c r="B459" s="28" t="s">
        <v>1235</v>
      </c>
      <c r="C459" s="28" t="s">
        <v>2133</v>
      </c>
      <c r="D459" s="29" t="s">
        <v>1886</v>
      </c>
      <c r="E459" s="28" t="s">
        <v>1236</v>
      </c>
    </row>
    <row r="460" spans="2:5" x14ac:dyDescent="0.25">
      <c r="B460" s="28" t="s">
        <v>1237</v>
      </c>
      <c r="C460" s="28" t="s">
        <v>2133</v>
      </c>
      <c r="D460" s="29" t="s">
        <v>1886</v>
      </c>
      <c r="E460" s="28" t="s">
        <v>9493</v>
      </c>
    </row>
    <row r="461" spans="2:5" x14ac:dyDescent="0.25">
      <c r="B461" s="28" t="s">
        <v>1238</v>
      </c>
      <c r="C461" s="28" t="s">
        <v>2133</v>
      </c>
      <c r="D461" s="29" t="s">
        <v>1886</v>
      </c>
      <c r="E461" s="28" t="s">
        <v>1239</v>
      </c>
    </row>
    <row r="462" spans="2:5" x14ac:dyDescent="0.25">
      <c r="B462" s="28" t="s">
        <v>1240</v>
      </c>
      <c r="C462" s="28" t="s">
        <v>2133</v>
      </c>
      <c r="D462" s="29" t="s">
        <v>1886</v>
      </c>
      <c r="E462" s="28" t="s">
        <v>9494</v>
      </c>
    </row>
    <row r="463" spans="2:5" x14ac:dyDescent="0.25">
      <c r="B463" s="28" t="s">
        <v>1241</v>
      </c>
      <c r="C463" s="28" t="s">
        <v>2133</v>
      </c>
      <c r="D463" s="29" t="s">
        <v>1886</v>
      </c>
      <c r="E463" s="28" t="s">
        <v>1242</v>
      </c>
    </row>
    <row r="464" spans="2:5" x14ac:dyDescent="0.25">
      <c r="B464" s="28" t="s">
        <v>1243</v>
      </c>
      <c r="C464" s="28" t="s">
        <v>2133</v>
      </c>
      <c r="D464" s="29" t="s">
        <v>1886</v>
      </c>
      <c r="E464" s="28" t="s">
        <v>9495</v>
      </c>
    </row>
    <row r="465" spans="2:5" x14ac:dyDescent="0.25">
      <c r="B465" s="28" t="s">
        <v>1244</v>
      </c>
      <c r="C465" s="28" t="s">
        <v>2133</v>
      </c>
      <c r="D465" s="29" t="s">
        <v>1886</v>
      </c>
      <c r="E465" s="28" t="s">
        <v>1245</v>
      </c>
    </row>
    <row r="466" spans="2:5" x14ac:dyDescent="0.25">
      <c r="B466" s="28" t="s">
        <v>1246</v>
      </c>
      <c r="C466" s="28" t="s">
        <v>2133</v>
      </c>
      <c r="D466" s="29" t="s">
        <v>1886</v>
      </c>
      <c r="E466" s="28" t="s">
        <v>9496</v>
      </c>
    </row>
    <row r="467" spans="2:5" x14ac:dyDescent="0.25">
      <c r="B467" s="28" t="s">
        <v>1247</v>
      </c>
      <c r="C467" s="28" t="s">
        <v>2133</v>
      </c>
      <c r="D467" s="29" t="s">
        <v>1886</v>
      </c>
      <c r="E467" s="28" t="s">
        <v>1248</v>
      </c>
    </row>
    <row r="468" spans="2:5" x14ac:dyDescent="0.25">
      <c r="B468" s="28" t="s">
        <v>1249</v>
      </c>
      <c r="C468" s="28" t="s">
        <v>2133</v>
      </c>
      <c r="D468" s="29" t="s">
        <v>1886</v>
      </c>
      <c r="E468" s="28" t="s">
        <v>1250</v>
      </c>
    </row>
    <row r="469" spans="2:5" x14ac:dyDescent="0.25">
      <c r="B469" s="28" t="s">
        <v>1251</v>
      </c>
      <c r="C469" s="28" t="s">
        <v>2133</v>
      </c>
      <c r="D469" s="29" t="s">
        <v>1886</v>
      </c>
      <c r="E469" s="28" t="s">
        <v>1252</v>
      </c>
    </row>
    <row r="470" spans="2:5" x14ac:dyDescent="0.25">
      <c r="B470" s="28" t="s">
        <v>1253</v>
      </c>
      <c r="C470" s="28" t="s">
        <v>2133</v>
      </c>
      <c r="D470" s="29" t="s">
        <v>1886</v>
      </c>
      <c r="E470" s="28" t="s">
        <v>9497</v>
      </c>
    </row>
    <row r="471" spans="2:5" x14ac:dyDescent="0.25">
      <c r="B471" s="28" t="s">
        <v>1254</v>
      </c>
      <c r="C471" s="28" t="s">
        <v>2133</v>
      </c>
      <c r="D471" s="29" t="s">
        <v>1886</v>
      </c>
      <c r="E471" s="28" t="s">
        <v>1255</v>
      </c>
    </row>
    <row r="472" spans="2:5" x14ac:dyDescent="0.25">
      <c r="B472" s="28" t="s">
        <v>1256</v>
      </c>
      <c r="C472" s="28" t="s">
        <v>2133</v>
      </c>
      <c r="D472" s="29" t="s">
        <v>1886</v>
      </c>
      <c r="E472" s="28" t="s">
        <v>9498</v>
      </c>
    </row>
    <row r="473" spans="2:5" x14ac:dyDescent="0.25">
      <c r="B473" s="28" t="s">
        <v>1257</v>
      </c>
      <c r="C473" s="28" t="s">
        <v>2133</v>
      </c>
      <c r="D473" s="29" t="s">
        <v>1886</v>
      </c>
      <c r="E473" s="28" t="s">
        <v>1258</v>
      </c>
    </row>
    <row r="474" spans="2:5" x14ac:dyDescent="0.25">
      <c r="B474" s="28" t="s">
        <v>1259</v>
      </c>
      <c r="C474" s="28" t="s">
        <v>2133</v>
      </c>
      <c r="D474" s="29" t="s">
        <v>1886</v>
      </c>
      <c r="E474" s="28" t="s">
        <v>1260</v>
      </c>
    </row>
    <row r="475" spans="2:5" x14ac:dyDescent="0.25">
      <c r="B475" s="28" t="s">
        <v>1261</v>
      </c>
      <c r="C475" s="28" t="s">
        <v>2133</v>
      </c>
      <c r="D475" s="29" t="s">
        <v>1886</v>
      </c>
      <c r="E475" s="28" t="s">
        <v>9499</v>
      </c>
    </row>
    <row r="476" spans="2:5" x14ac:dyDescent="0.25">
      <c r="B476" s="28" t="s">
        <v>1262</v>
      </c>
      <c r="C476" s="28" t="s">
        <v>2133</v>
      </c>
      <c r="D476" s="29" t="s">
        <v>1886</v>
      </c>
      <c r="E476" s="28" t="s">
        <v>9500</v>
      </c>
    </row>
    <row r="477" spans="2:5" x14ac:dyDescent="0.25">
      <c r="B477" s="28" t="s">
        <v>1263</v>
      </c>
      <c r="C477" s="28" t="s">
        <v>2133</v>
      </c>
      <c r="D477" s="29" t="s">
        <v>1886</v>
      </c>
      <c r="E477" s="28" t="s">
        <v>9501</v>
      </c>
    </row>
    <row r="478" spans="2:5" x14ac:dyDescent="0.25">
      <c r="B478" s="28" t="s">
        <v>1264</v>
      </c>
      <c r="C478" s="28" t="s">
        <v>2133</v>
      </c>
      <c r="D478" s="29" t="s">
        <v>1886</v>
      </c>
      <c r="E478" s="28" t="s">
        <v>1265</v>
      </c>
    </row>
    <row r="479" spans="2:5" ht="30" x14ac:dyDescent="0.25">
      <c r="B479" s="28" t="s">
        <v>2107</v>
      </c>
      <c r="C479" s="28" t="s">
        <v>2133</v>
      </c>
      <c r="D479" s="29" t="s">
        <v>1886</v>
      </c>
      <c r="E479" s="28" t="s">
        <v>1266</v>
      </c>
    </row>
    <row r="480" spans="2:5" x14ac:dyDescent="0.25">
      <c r="B480" s="28" t="s">
        <v>1267</v>
      </c>
      <c r="C480" s="28" t="s">
        <v>2133</v>
      </c>
      <c r="D480" s="29" t="s">
        <v>1886</v>
      </c>
      <c r="E480" s="28" t="s">
        <v>9502</v>
      </c>
    </row>
    <row r="481" spans="2:5" x14ac:dyDescent="0.25">
      <c r="B481" s="28" t="s">
        <v>1268</v>
      </c>
      <c r="C481" s="28" t="s">
        <v>2133</v>
      </c>
      <c r="D481" s="29" t="s">
        <v>1886</v>
      </c>
      <c r="E481" s="28" t="s">
        <v>9503</v>
      </c>
    </row>
    <row r="482" spans="2:5" x14ac:dyDescent="0.25">
      <c r="B482" s="28" t="s">
        <v>1269</v>
      </c>
      <c r="C482" s="28" t="s">
        <v>2133</v>
      </c>
      <c r="D482" s="29" t="s">
        <v>1886</v>
      </c>
      <c r="E482" s="28" t="s">
        <v>1270</v>
      </c>
    </row>
    <row r="483" spans="2:5" x14ac:dyDescent="0.25">
      <c r="B483" s="28" t="s">
        <v>1271</v>
      </c>
      <c r="C483" s="28" t="s">
        <v>2133</v>
      </c>
      <c r="D483" s="29" t="s">
        <v>1886</v>
      </c>
      <c r="E483" s="28" t="s">
        <v>9504</v>
      </c>
    </row>
    <row r="484" spans="2:5" x14ac:dyDescent="0.25">
      <c r="B484" s="28" t="s">
        <v>2108</v>
      </c>
      <c r="C484" s="28" t="s">
        <v>2133</v>
      </c>
      <c r="D484" s="29" t="s">
        <v>1886</v>
      </c>
      <c r="E484" s="28" t="s">
        <v>9505</v>
      </c>
    </row>
    <row r="485" spans="2:5" x14ac:dyDescent="0.25">
      <c r="B485" s="28" t="s">
        <v>1272</v>
      </c>
      <c r="C485" s="28" t="s">
        <v>2133</v>
      </c>
      <c r="D485" s="29" t="s">
        <v>1886</v>
      </c>
      <c r="E485" s="28" t="s">
        <v>9506</v>
      </c>
    </row>
    <row r="486" spans="2:5" x14ac:dyDescent="0.25">
      <c r="B486" s="28" t="s">
        <v>1273</v>
      </c>
      <c r="C486" s="28" t="s">
        <v>2133</v>
      </c>
      <c r="D486" s="29" t="s">
        <v>1886</v>
      </c>
      <c r="E486" s="28" t="s">
        <v>1274</v>
      </c>
    </row>
    <row r="487" spans="2:5" x14ac:dyDescent="0.25">
      <c r="B487" s="28" t="s">
        <v>1275</v>
      </c>
      <c r="C487" s="28" t="s">
        <v>2133</v>
      </c>
      <c r="D487" s="29" t="s">
        <v>1886</v>
      </c>
      <c r="E487" s="28" t="s">
        <v>1276</v>
      </c>
    </row>
    <row r="488" spans="2:5" x14ac:dyDescent="0.25">
      <c r="B488" s="28" t="s">
        <v>1277</v>
      </c>
      <c r="C488" s="28" t="s">
        <v>2133</v>
      </c>
      <c r="D488" s="29" t="s">
        <v>1886</v>
      </c>
      <c r="E488" s="28" t="s">
        <v>1278</v>
      </c>
    </row>
    <row r="489" spans="2:5" x14ac:dyDescent="0.25">
      <c r="B489" s="28" t="s">
        <v>1279</v>
      </c>
      <c r="C489" s="28" t="s">
        <v>2133</v>
      </c>
      <c r="D489" s="29" t="s">
        <v>1886</v>
      </c>
      <c r="E489" s="28" t="s">
        <v>1280</v>
      </c>
    </row>
    <row r="490" spans="2:5" x14ac:dyDescent="0.25">
      <c r="B490" s="28" t="s">
        <v>1281</v>
      </c>
      <c r="C490" s="28" t="s">
        <v>2133</v>
      </c>
      <c r="D490" s="29" t="s">
        <v>1886</v>
      </c>
      <c r="E490" s="28" t="s">
        <v>1282</v>
      </c>
    </row>
    <row r="491" spans="2:5" x14ac:dyDescent="0.25">
      <c r="B491" s="28" t="s">
        <v>1283</v>
      </c>
      <c r="C491" s="28" t="s">
        <v>2133</v>
      </c>
      <c r="D491" s="29" t="s">
        <v>1886</v>
      </c>
      <c r="E491" s="28" t="s">
        <v>1284</v>
      </c>
    </row>
    <row r="492" spans="2:5" x14ac:dyDescent="0.25">
      <c r="B492" s="28" t="s">
        <v>1285</v>
      </c>
      <c r="C492" s="28" t="s">
        <v>2133</v>
      </c>
      <c r="D492" s="29" t="s">
        <v>1886</v>
      </c>
      <c r="E492" s="28" t="s">
        <v>1286</v>
      </c>
    </row>
    <row r="493" spans="2:5" x14ac:dyDescent="0.25">
      <c r="B493" s="28" t="s">
        <v>1287</v>
      </c>
      <c r="C493" s="28" t="s">
        <v>2133</v>
      </c>
      <c r="D493" s="29" t="s">
        <v>1886</v>
      </c>
      <c r="E493" s="28" t="s">
        <v>1288</v>
      </c>
    </row>
    <row r="494" spans="2:5" x14ac:dyDescent="0.25">
      <c r="B494" s="28" t="s">
        <v>1290</v>
      </c>
      <c r="C494" s="28" t="s">
        <v>2133</v>
      </c>
      <c r="D494" s="29" t="s">
        <v>1886</v>
      </c>
      <c r="E494" s="28" t="s">
        <v>9507</v>
      </c>
    </row>
    <row r="495" spans="2:5" x14ac:dyDescent="0.25">
      <c r="B495" s="28" t="s">
        <v>1291</v>
      </c>
      <c r="C495" s="28" t="s">
        <v>2133</v>
      </c>
      <c r="D495" s="29" t="s">
        <v>1886</v>
      </c>
      <c r="E495" s="28" t="s">
        <v>1292</v>
      </c>
    </row>
    <row r="496" spans="2:5" x14ac:dyDescent="0.25">
      <c r="B496" s="28" t="s">
        <v>1293</v>
      </c>
      <c r="C496" s="28" t="s">
        <v>2133</v>
      </c>
      <c r="D496" s="29" t="s">
        <v>1886</v>
      </c>
      <c r="E496" s="28" t="s">
        <v>9508</v>
      </c>
    </row>
    <row r="497" spans="2:5" x14ac:dyDescent="0.25">
      <c r="B497" s="28" t="s">
        <v>1294</v>
      </c>
      <c r="C497" s="28" t="s">
        <v>2133</v>
      </c>
      <c r="D497" s="29" t="s">
        <v>1886</v>
      </c>
      <c r="E497" s="28" t="s">
        <v>9509</v>
      </c>
    </row>
    <row r="498" spans="2:5" x14ac:dyDescent="0.25">
      <c r="B498" s="28" t="s">
        <v>1295</v>
      </c>
      <c r="C498" s="28" t="s">
        <v>2133</v>
      </c>
      <c r="D498" s="29" t="s">
        <v>1886</v>
      </c>
      <c r="E498" s="28" t="s">
        <v>1296</v>
      </c>
    </row>
    <row r="499" spans="2:5" x14ac:dyDescent="0.25">
      <c r="B499" s="28" t="s">
        <v>1297</v>
      </c>
      <c r="C499" s="28" t="s">
        <v>2133</v>
      </c>
      <c r="D499" s="29" t="s">
        <v>1886</v>
      </c>
      <c r="E499" s="28" t="s">
        <v>9510</v>
      </c>
    </row>
    <row r="500" spans="2:5" x14ac:dyDescent="0.25">
      <c r="B500" s="28" t="s">
        <v>2109</v>
      </c>
      <c r="C500" s="28" t="s">
        <v>2133</v>
      </c>
      <c r="D500" s="29" t="s">
        <v>1886</v>
      </c>
      <c r="E500" s="28" t="s">
        <v>1289</v>
      </c>
    </row>
    <row r="501" spans="2:5" x14ac:dyDescent="0.25">
      <c r="B501" s="28" t="s">
        <v>1298</v>
      </c>
      <c r="C501" s="28" t="s">
        <v>2133</v>
      </c>
      <c r="D501" s="29" t="s">
        <v>1886</v>
      </c>
      <c r="E501" s="28" t="s">
        <v>9511</v>
      </c>
    </row>
    <row r="502" spans="2:5" x14ac:dyDescent="0.25">
      <c r="B502" s="28" t="s">
        <v>1299</v>
      </c>
      <c r="C502" s="28" t="s">
        <v>2133</v>
      </c>
      <c r="D502" s="29" t="s">
        <v>1886</v>
      </c>
      <c r="E502" s="28" t="s">
        <v>9512</v>
      </c>
    </row>
    <row r="503" spans="2:5" x14ac:dyDescent="0.25">
      <c r="B503" s="28" t="s">
        <v>1300</v>
      </c>
      <c r="C503" s="28" t="s">
        <v>2133</v>
      </c>
      <c r="D503" s="29" t="s">
        <v>1886</v>
      </c>
      <c r="E503" s="28" t="s">
        <v>1301</v>
      </c>
    </row>
    <row r="504" spans="2:5" x14ac:dyDescent="0.25">
      <c r="B504" s="28" t="s">
        <v>1302</v>
      </c>
      <c r="C504" s="28" t="s">
        <v>2133</v>
      </c>
      <c r="D504" s="29" t="s">
        <v>1886</v>
      </c>
      <c r="E504" s="28" t="s">
        <v>1303</v>
      </c>
    </row>
    <row r="505" spans="2:5" x14ac:dyDescent="0.25">
      <c r="B505" s="28" t="s">
        <v>1304</v>
      </c>
      <c r="C505" s="28" t="s">
        <v>2133</v>
      </c>
      <c r="D505" s="29" t="s">
        <v>1886</v>
      </c>
      <c r="E505" s="28" t="s">
        <v>1305</v>
      </c>
    </row>
    <row r="506" spans="2:5" x14ac:dyDescent="0.25">
      <c r="B506" s="28" t="s">
        <v>1306</v>
      </c>
      <c r="C506" s="28" t="s">
        <v>2133</v>
      </c>
      <c r="D506" s="29" t="s">
        <v>1886</v>
      </c>
      <c r="E506" s="28" t="s">
        <v>1307</v>
      </c>
    </row>
    <row r="507" spans="2:5" x14ac:dyDescent="0.25">
      <c r="B507" s="28" t="s">
        <v>1308</v>
      </c>
      <c r="C507" s="28" t="s">
        <v>2133</v>
      </c>
      <c r="D507" s="29" t="s">
        <v>1886</v>
      </c>
      <c r="E507" s="28" t="s">
        <v>9513</v>
      </c>
    </row>
    <row r="508" spans="2:5" x14ac:dyDescent="0.25">
      <c r="B508" s="28" t="s">
        <v>1309</v>
      </c>
      <c r="C508" s="28" t="s">
        <v>2133</v>
      </c>
      <c r="D508" s="29" t="s">
        <v>1886</v>
      </c>
      <c r="E508" s="28" t="s">
        <v>1310</v>
      </c>
    </row>
    <row r="509" spans="2:5" x14ac:dyDescent="0.25">
      <c r="B509" s="28" t="s">
        <v>1311</v>
      </c>
      <c r="C509" s="28" t="s">
        <v>2133</v>
      </c>
      <c r="D509" s="29" t="s">
        <v>1886</v>
      </c>
      <c r="E509" s="28" t="s">
        <v>9514</v>
      </c>
    </row>
    <row r="510" spans="2:5" x14ac:dyDescent="0.25">
      <c r="B510" s="28" t="s">
        <v>1312</v>
      </c>
      <c r="C510" s="28" t="s">
        <v>2133</v>
      </c>
      <c r="D510" s="29" t="s">
        <v>1886</v>
      </c>
      <c r="E510" s="28" t="s">
        <v>9515</v>
      </c>
    </row>
    <row r="511" spans="2:5" x14ac:dyDescent="0.25">
      <c r="B511" s="28" t="s">
        <v>1313</v>
      </c>
      <c r="C511" s="28" t="s">
        <v>2133</v>
      </c>
      <c r="D511" s="29" t="s">
        <v>1886</v>
      </c>
      <c r="E511" s="28" t="s">
        <v>1314</v>
      </c>
    </row>
    <row r="512" spans="2:5" x14ac:dyDescent="0.25">
      <c r="B512" s="28" t="s">
        <v>1315</v>
      </c>
      <c r="C512" s="28" t="s">
        <v>2133</v>
      </c>
      <c r="D512" s="29" t="s">
        <v>1886</v>
      </c>
      <c r="E512" s="28" t="s">
        <v>9516</v>
      </c>
    </row>
    <row r="513" spans="2:5" x14ac:dyDescent="0.25">
      <c r="B513" s="28" t="s">
        <v>1316</v>
      </c>
      <c r="C513" s="28" t="s">
        <v>2133</v>
      </c>
      <c r="D513" s="29" t="s">
        <v>1886</v>
      </c>
      <c r="E513" s="28" t="s">
        <v>9517</v>
      </c>
    </row>
    <row r="514" spans="2:5" x14ac:dyDescent="0.25">
      <c r="B514" s="28" t="s">
        <v>1317</v>
      </c>
      <c r="C514" s="28" t="s">
        <v>2133</v>
      </c>
      <c r="D514" s="29" t="s">
        <v>1886</v>
      </c>
      <c r="E514" s="28" t="s">
        <v>9518</v>
      </c>
    </row>
    <row r="515" spans="2:5" x14ac:dyDescent="0.25">
      <c r="B515" s="28" t="s">
        <v>1318</v>
      </c>
      <c r="C515" s="28" t="s">
        <v>2133</v>
      </c>
      <c r="D515" s="29" t="s">
        <v>1886</v>
      </c>
      <c r="E515" s="28" t="s">
        <v>9519</v>
      </c>
    </row>
    <row r="516" spans="2:5" x14ac:dyDescent="0.25">
      <c r="B516" s="28" t="s">
        <v>1319</v>
      </c>
      <c r="C516" s="28" t="s">
        <v>2133</v>
      </c>
      <c r="D516" s="29" t="s">
        <v>1886</v>
      </c>
      <c r="E516" s="28" t="s">
        <v>9520</v>
      </c>
    </row>
    <row r="517" spans="2:5" x14ac:dyDescent="0.25">
      <c r="B517" s="28" t="s">
        <v>1320</v>
      </c>
      <c r="C517" s="28" t="s">
        <v>2133</v>
      </c>
      <c r="D517" s="29" t="s">
        <v>1886</v>
      </c>
      <c r="E517" s="28" t="s">
        <v>1321</v>
      </c>
    </row>
    <row r="518" spans="2:5" x14ac:dyDescent="0.25">
      <c r="B518" s="28" t="s">
        <v>1322</v>
      </c>
      <c r="C518" s="28" t="s">
        <v>2133</v>
      </c>
      <c r="D518" s="29" t="s">
        <v>1886</v>
      </c>
      <c r="E518" s="28" t="s">
        <v>9521</v>
      </c>
    </row>
    <row r="519" spans="2:5" x14ac:dyDescent="0.25">
      <c r="B519" s="28" t="s">
        <v>1323</v>
      </c>
      <c r="C519" s="28" t="s">
        <v>2133</v>
      </c>
      <c r="D519" s="29" t="s">
        <v>1886</v>
      </c>
      <c r="E519" s="28" t="s">
        <v>1321</v>
      </c>
    </row>
    <row r="520" spans="2:5" x14ac:dyDescent="0.25">
      <c r="B520" s="28" t="s">
        <v>1324</v>
      </c>
      <c r="C520" s="28" t="s">
        <v>2133</v>
      </c>
      <c r="D520" s="29" t="s">
        <v>1886</v>
      </c>
      <c r="E520" s="28" t="s">
        <v>9522</v>
      </c>
    </row>
    <row r="521" spans="2:5" x14ac:dyDescent="0.25">
      <c r="B521" s="28" t="s">
        <v>1325</v>
      </c>
      <c r="C521" s="28" t="s">
        <v>2133</v>
      </c>
      <c r="D521" s="29" t="s">
        <v>1886</v>
      </c>
      <c r="E521" s="28" t="s">
        <v>1326</v>
      </c>
    </row>
    <row r="522" spans="2:5" x14ac:dyDescent="0.25">
      <c r="B522" s="28" t="s">
        <v>1327</v>
      </c>
      <c r="C522" s="28" t="s">
        <v>2133</v>
      </c>
      <c r="D522" s="29" t="s">
        <v>1886</v>
      </c>
      <c r="E522" s="28" t="s">
        <v>9523</v>
      </c>
    </row>
    <row r="523" spans="2:5" x14ac:dyDescent="0.25">
      <c r="B523" s="28" t="s">
        <v>1328</v>
      </c>
      <c r="C523" s="28" t="s">
        <v>2133</v>
      </c>
      <c r="D523" s="29" t="s">
        <v>1886</v>
      </c>
      <c r="E523" s="28" t="s">
        <v>1329</v>
      </c>
    </row>
    <row r="524" spans="2:5" x14ac:dyDescent="0.25">
      <c r="B524" s="28" t="s">
        <v>1330</v>
      </c>
      <c r="C524" s="28" t="s">
        <v>2133</v>
      </c>
      <c r="D524" s="29" t="s">
        <v>1886</v>
      </c>
      <c r="E524" s="28" t="s">
        <v>9524</v>
      </c>
    </row>
    <row r="525" spans="2:5" x14ac:dyDescent="0.25">
      <c r="B525" s="28" t="s">
        <v>1331</v>
      </c>
      <c r="C525" s="28" t="s">
        <v>2133</v>
      </c>
      <c r="D525" s="29" t="s">
        <v>1886</v>
      </c>
      <c r="E525" s="28" t="s">
        <v>9525</v>
      </c>
    </row>
    <row r="526" spans="2:5" x14ac:dyDescent="0.25">
      <c r="B526" s="28" t="s">
        <v>1332</v>
      </c>
      <c r="C526" s="28" t="s">
        <v>2133</v>
      </c>
      <c r="D526" s="29" t="s">
        <v>1886</v>
      </c>
      <c r="E526" s="28" t="s">
        <v>1333</v>
      </c>
    </row>
    <row r="527" spans="2:5" x14ac:dyDescent="0.25">
      <c r="B527" s="28" t="s">
        <v>1334</v>
      </c>
      <c r="C527" s="28" t="s">
        <v>2133</v>
      </c>
      <c r="D527" s="29" t="s">
        <v>1886</v>
      </c>
      <c r="E527" s="28" t="s">
        <v>9526</v>
      </c>
    </row>
    <row r="528" spans="2:5" x14ac:dyDescent="0.25">
      <c r="B528" s="28" t="s">
        <v>1335</v>
      </c>
      <c r="C528" s="28" t="s">
        <v>2133</v>
      </c>
      <c r="D528" s="29" t="s">
        <v>1886</v>
      </c>
      <c r="E528" s="28" t="s">
        <v>1336</v>
      </c>
    </row>
    <row r="529" spans="2:5" x14ac:dyDescent="0.25">
      <c r="B529" s="28" t="s">
        <v>1337</v>
      </c>
      <c r="C529" s="28" t="s">
        <v>2133</v>
      </c>
      <c r="D529" s="29" t="s">
        <v>1886</v>
      </c>
      <c r="E529" s="28" t="s">
        <v>1338</v>
      </c>
    </row>
    <row r="530" spans="2:5" x14ac:dyDescent="0.25">
      <c r="B530" s="28" t="s">
        <v>1339</v>
      </c>
      <c r="C530" s="28" t="s">
        <v>2133</v>
      </c>
      <c r="D530" s="29" t="s">
        <v>1886</v>
      </c>
      <c r="E530" s="28" t="s">
        <v>9527</v>
      </c>
    </row>
    <row r="531" spans="2:5" x14ac:dyDescent="0.25">
      <c r="B531" s="28" t="s">
        <v>1340</v>
      </c>
      <c r="C531" s="28" t="s">
        <v>2133</v>
      </c>
      <c r="D531" s="29" t="s">
        <v>1886</v>
      </c>
      <c r="E531" s="28" t="s">
        <v>9528</v>
      </c>
    </row>
    <row r="532" spans="2:5" x14ac:dyDescent="0.25">
      <c r="B532" s="28" t="s">
        <v>1341</v>
      </c>
      <c r="C532" s="28" t="s">
        <v>2133</v>
      </c>
      <c r="D532" s="29" t="s">
        <v>1886</v>
      </c>
      <c r="E532" s="28" t="s">
        <v>9529</v>
      </c>
    </row>
    <row r="533" spans="2:5" x14ac:dyDescent="0.25">
      <c r="B533" s="28" t="s">
        <v>1342</v>
      </c>
      <c r="C533" s="28" t="s">
        <v>2133</v>
      </c>
      <c r="D533" s="29" t="s">
        <v>1886</v>
      </c>
      <c r="E533" s="28" t="s">
        <v>9530</v>
      </c>
    </row>
    <row r="534" spans="2:5" ht="30" x14ac:dyDescent="0.25">
      <c r="B534" s="28" t="s">
        <v>1343</v>
      </c>
      <c r="C534" s="28" t="s">
        <v>2133</v>
      </c>
      <c r="D534" s="29" t="s">
        <v>1886</v>
      </c>
      <c r="E534" s="28" t="s">
        <v>1344</v>
      </c>
    </row>
    <row r="535" spans="2:5" x14ac:dyDescent="0.25">
      <c r="B535" s="28" t="s">
        <v>1345</v>
      </c>
      <c r="C535" s="28" t="s">
        <v>2133</v>
      </c>
      <c r="D535" s="29" t="s">
        <v>1886</v>
      </c>
      <c r="E535" s="28" t="s">
        <v>1346</v>
      </c>
    </row>
    <row r="536" spans="2:5" x14ac:dyDescent="0.25">
      <c r="B536" s="28" t="s">
        <v>1347</v>
      </c>
      <c r="C536" s="28" t="s">
        <v>2133</v>
      </c>
      <c r="D536" s="29" t="s">
        <v>1886</v>
      </c>
      <c r="E536" s="28" t="s">
        <v>9531</v>
      </c>
    </row>
    <row r="537" spans="2:5" x14ac:dyDescent="0.25">
      <c r="B537" s="28" t="s">
        <v>1348</v>
      </c>
      <c r="C537" s="28" t="s">
        <v>2133</v>
      </c>
      <c r="D537" s="29" t="s">
        <v>1886</v>
      </c>
      <c r="E537" s="28" t="s">
        <v>9532</v>
      </c>
    </row>
    <row r="538" spans="2:5" x14ac:dyDescent="0.25">
      <c r="B538" s="28" t="s">
        <v>1349</v>
      </c>
      <c r="C538" s="28" t="s">
        <v>2133</v>
      </c>
      <c r="D538" s="29" t="s">
        <v>1886</v>
      </c>
      <c r="E538" s="28" t="s">
        <v>1350</v>
      </c>
    </row>
    <row r="539" spans="2:5" x14ac:dyDescent="0.25">
      <c r="B539" s="28" t="s">
        <v>1351</v>
      </c>
      <c r="C539" s="28" t="s">
        <v>2133</v>
      </c>
      <c r="D539" s="29" t="s">
        <v>1886</v>
      </c>
      <c r="E539" s="28" t="s">
        <v>9533</v>
      </c>
    </row>
    <row r="540" spans="2:5" x14ac:dyDescent="0.25">
      <c r="B540" s="28" t="s">
        <v>1352</v>
      </c>
      <c r="C540" s="28" t="s">
        <v>2133</v>
      </c>
      <c r="D540" s="29" t="s">
        <v>1886</v>
      </c>
      <c r="E540" s="28" t="s">
        <v>9534</v>
      </c>
    </row>
    <row r="541" spans="2:5" x14ac:dyDescent="0.25">
      <c r="B541" s="28" t="s">
        <v>2110</v>
      </c>
      <c r="C541" s="28" t="s">
        <v>2133</v>
      </c>
      <c r="D541" s="29" t="s">
        <v>1886</v>
      </c>
      <c r="E541" s="28" t="s">
        <v>1353</v>
      </c>
    </row>
    <row r="542" spans="2:5" x14ac:dyDescent="0.25">
      <c r="B542" s="28" t="s">
        <v>1354</v>
      </c>
      <c r="C542" s="28" t="s">
        <v>2133</v>
      </c>
      <c r="D542" s="29" t="s">
        <v>1886</v>
      </c>
      <c r="E542" s="28" t="s">
        <v>9535</v>
      </c>
    </row>
    <row r="543" spans="2:5" x14ac:dyDescent="0.25">
      <c r="B543" s="28" t="s">
        <v>1355</v>
      </c>
      <c r="C543" s="28" t="s">
        <v>2133</v>
      </c>
      <c r="D543" s="29" t="s">
        <v>1886</v>
      </c>
      <c r="E543" s="28" t="s">
        <v>9536</v>
      </c>
    </row>
    <row r="544" spans="2:5" x14ac:dyDescent="0.25">
      <c r="B544" s="28" t="s">
        <v>1356</v>
      </c>
      <c r="C544" s="28" t="s">
        <v>2133</v>
      </c>
      <c r="D544" s="29" t="s">
        <v>1886</v>
      </c>
      <c r="E544" s="28" t="s">
        <v>9537</v>
      </c>
    </row>
    <row r="545" spans="2:5" x14ac:dyDescent="0.25">
      <c r="B545" s="28" t="s">
        <v>1357</v>
      </c>
      <c r="C545" s="28" t="s">
        <v>2133</v>
      </c>
      <c r="D545" s="29" t="s">
        <v>1886</v>
      </c>
      <c r="E545" s="28" t="s">
        <v>9538</v>
      </c>
    </row>
    <row r="546" spans="2:5" ht="30" x14ac:dyDescent="0.25">
      <c r="B546" s="28" t="s">
        <v>1358</v>
      </c>
      <c r="C546" s="28" t="s">
        <v>2133</v>
      </c>
      <c r="D546" s="29" t="s">
        <v>1886</v>
      </c>
      <c r="E546" s="28" t="s">
        <v>9539</v>
      </c>
    </row>
    <row r="547" spans="2:5" ht="30" x14ac:dyDescent="0.25">
      <c r="B547" s="28" t="s">
        <v>1359</v>
      </c>
      <c r="C547" s="28" t="s">
        <v>2133</v>
      </c>
      <c r="D547" s="29" t="s">
        <v>1886</v>
      </c>
      <c r="E547" s="28" t="s">
        <v>9540</v>
      </c>
    </row>
    <row r="548" spans="2:5" ht="30" x14ac:dyDescent="0.25">
      <c r="B548" s="28" t="s">
        <v>1360</v>
      </c>
      <c r="C548" s="28" t="s">
        <v>2133</v>
      </c>
      <c r="D548" s="29" t="s">
        <v>1886</v>
      </c>
      <c r="E548" s="28" t="s">
        <v>9541</v>
      </c>
    </row>
    <row r="549" spans="2:5" x14ac:dyDescent="0.25">
      <c r="B549" s="28" t="s">
        <v>1361</v>
      </c>
      <c r="C549" s="28" t="s">
        <v>2133</v>
      </c>
      <c r="D549" s="29" t="s">
        <v>1886</v>
      </c>
      <c r="E549" s="28" t="s">
        <v>9542</v>
      </c>
    </row>
    <row r="550" spans="2:5" x14ac:dyDescent="0.25">
      <c r="B550" s="28" t="s">
        <v>1362</v>
      </c>
      <c r="C550" s="28" t="s">
        <v>2133</v>
      </c>
      <c r="D550" s="29" t="s">
        <v>1886</v>
      </c>
      <c r="E550" s="28" t="s">
        <v>9543</v>
      </c>
    </row>
    <row r="551" spans="2:5" x14ac:dyDescent="0.25">
      <c r="B551" s="28" t="s">
        <v>1363</v>
      </c>
      <c r="C551" s="28" t="s">
        <v>2133</v>
      </c>
      <c r="D551" s="29" t="s">
        <v>1886</v>
      </c>
      <c r="E551" s="28" t="s">
        <v>9544</v>
      </c>
    </row>
    <row r="552" spans="2:5" x14ac:dyDescent="0.25">
      <c r="B552" s="28" t="s">
        <v>1364</v>
      </c>
      <c r="C552" s="28" t="s">
        <v>2133</v>
      </c>
      <c r="D552" s="29" t="s">
        <v>1886</v>
      </c>
      <c r="E552" s="28" t="s">
        <v>9545</v>
      </c>
    </row>
    <row r="553" spans="2:5" x14ac:dyDescent="0.25">
      <c r="B553" s="28" t="s">
        <v>1365</v>
      </c>
      <c r="C553" s="28" t="s">
        <v>2133</v>
      </c>
      <c r="D553" s="29" t="s">
        <v>1886</v>
      </c>
      <c r="E553" s="28" t="s">
        <v>9546</v>
      </c>
    </row>
    <row r="554" spans="2:5" x14ac:dyDescent="0.25">
      <c r="B554" s="28" t="s">
        <v>1366</v>
      </c>
      <c r="C554" s="28" t="s">
        <v>2133</v>
      </c>
      <c r="D554" s="29" t="s">
        <v>1886</v>
      </c>
      <c r="E554" s="28" t="s">
        <v>9547</v>
      </c>
    </row>
    <row r="555" spans="2:5" ht="30" x14ac:dyDescent="0.25">
      <c r="B555" s="28" t="s">
        <v>1367</v>
      </c>
      <c r="C555" s="28" t="s">
        <v>2133</v>
      </c>
      <c r="D555" s="29" t="s">
        <v>1886</v>
      </c>
      <c r="E555" s="28" t="s">
        <v>9548</v>
      </c>
    </row>
    <row r="556" spans="2:5" x14ac:dyDescent="0.25">
      <c r="B556" s="28" t="s">
        <v>1368</v>
      </c>
      <c r="C556" s="28" t="s">
        <v>2133</v>
      </c>
      <c r="D556" s="29" t="s">
        <v>1886</v>
      </c>
      <c r="E556" s="28" t="s">
        <v>9549</v>
      </c>
    </row>
    <row r="557" spans="2:5" x14ac:dyDescent="0.25">
      <c r="B557" s="28" t="s">
        <v>1369</v>
      </c>
      <c r="C557" s="28" t="s">
        <v>2133</v>
      </c>
      <c r="D557" s="29" t="s">
        <v>1886</v>
      </c>
      <c r="E557" s="28" t="s">
        <v>9550</v>
      </c>
    </row>
    <row r="558" spans="2:5" x14ac:dyDescent="0.25">
      <c r="B558" s="28" t="s">
        <v>1370</v>
      </c>
      <c r="C558" s="28" t="s">
        <v>2133</v>
      </c>
      <c r="D558" s="29" t="s">
        <v>1886</v>
      </c>
      <c r="E558" s="28" t="s">
        <v>9551</v>
      </c>
    </row>
    <row r="559" spans="2:5" x14ac:dyDescent="0.25">
      <c r="B559" s="28" t="s">
        <v>1371</v>
      </c>
      <c r="C559" s="28" t="s">
        <v>2133</v>
      </c>
      <c r="D559" s="29" t="s">
        <v>1886</v>
      </c>
      <c r="E559" s="28" t="s">
        <v>9552</v>
      </c>
    </row>
    <row r="560" spans="2:5" ht="30" x14ac:dyDescent="0.25">
      <c r="B560" s="28" t="s">
        <v>1372</v>
      </c>
      <c r="C560" s="28" t="s">
        <v>2133</v>
      </c>
      <c r="D560" s="29" t="s">
        <v>1886</v>
      </c>
      <c r="E560" s="28" t="s">
        <v>9553</v>
      </c>
    </row>
    <row r="561" spans="2:5" ht="30" x14ac:dyDescent="0.25">
      <c r="B561" s="28" t="s">
        <v>1373</v>
      </c>
      <c r="C561" s="28" t="s">
        <v>2133</v>
      </c>
      <c r="D561" s="29" t="s">
        <v>1886</v>
      </c>
      <c r="E561" s="28" t="s">
        <v>9554</v>
      </c>
    </row>
    <row r="562" spans="2:5" x14ac:dyDescent="0.25">
      <c r="B562" s="28" t="s">
        <v>1374</v>
      </c>
      <c r="C562" s="28" t="s">
        <v>2133</v>
      </c>
      <c r="D562" s="29" t="s">
        <v>1886</v>
      </c>
      <c r="E562" s="28" t="s">
        <v>9555</v>
      </c>
    </row>
    <row r="563" spans="2:5" x14ac:dyDescent="0.25">
      <c r="B563" s="28" t="s">
        <v>1375</v>
      </c>
      <c r="C563" s="28" t="s">
        <v>2133</v>
      </c>
      <c r="D563" s="29" t="s">
        <v>1886</v>
      </c>
      <c r="E563" s="28" t="s">
        <v>9556</v>
      </c>
    </row>
    <row r="564" spans="2:5" x14ac:dyDescent="0.25">
      <c r="B564" s="28" t="s">
        <v>1376</v>
      </c>
      <c r="C564" s="28" t="s">
        <v>2133</v>
      </c>
      <c r="D564" s="29" t="s">
        <v>1886</v>
      </c>
      <c r="E564" s="28" t="s">
        <v>9557</v>
      </c>
    </row>
    <row r="565" spans="2:5" x14ac:dyDescent="0.25">
      <c r="B565" s="28" t="s">
        <v>1377</v>
      </c>
      <c r="C565" s="28" t="s">
        <v>2133</v>
      </c>
      <c r="D565" s="29" t="s">
        <v>1886</v>
      </c>
      <c r="E565" s="28" t="s">
        <v>9558</v>
      </c>
    </row>
    <row r="566" spans="2:5" x14ac:dyDescent="0.25">
      <c r="B566" s="28" t="s">
        <v>1378</v>
      </c>
      <c r="C566" s="28" t="s">
        <v>2133</v>
      </c>
      <c r="D566" s="29" t="s">
        <v>1886</v>
      </c>
      <c r="E566" s="28" t="s">
        <v>9559</v>
      </c>
    </row>
    <row r="567" spans="2:5" x14ac:dyDescent="0.25">
      <c r="B567" s="28" t="s">
        <v>1379</v>
      </c>
      <c r="C567" s="28" t="s">
        <v>2133</v>
      </c>
      <c r="D567" s="29" t="s">
        <v>1886</v>
      </c>
      <c r="E567" s="28" t="s">
        <v>1380</v>
      </c>
    </row>
    <row r="568" spans="2:5" x14ac:dyDescent="0.25">
      <c r="B568" s="28" t="s">
        <v>1381</v>
      </c>
      <c r="C568" s="28" t="s">
        <v>2133</v>
      </c>
      <c r="D568" s="29" t="s">
        <v>1886</v>
      </c>
      <c r="E568" s="28" t="s">
        <v>1382</v>
      </c>
    </row>
    <row r="569" spans="2:5" x14ac:dyDescent="0.25">
      <c r="B569" s="28" t="s">
        <v>1383</v>
      </c>
      <c r="C569" s="28" t="s">
        <v>2133</v>
      </c>
      <c r="D569" s="29" t="s">
        <v>1886</v>
      </c>
      <c r="E569" s="28" t="s">
        <v>9560</v>
      </c>
    </row>
    <row r="570" spans="2:5" x14ac:dyDescent="0.25">
      <c r="B570" s="28" t="s">
        <v>1384</v>
      </c>
      <c r="C570" s="28" t="s">
        <v>2133</v>
      </c>
      <c r="D570" s="29" t="s">
        <v>1886</v>
      </c>
      <c r="E570" s="28" t="s">
        <v>9561</v>
      </c>
    </row>
    <row r="571" spans="2:5" x14ac:dyDescent="0.25">
      <c r="B571" s="28" t="s">
        <v>1385</v>
      </c>
      <c r="C571" s="28" t="s">
        <v>2133</v>
      </c>
      <c r="D571" s="29" t="s">
        <v>1886</v>
      </c>
      <c r="E571" s="28" t="s">
        <v>9562</v>
      </c>
    </row>
    <row r="572" spans="2:5" x14ac:dyDescent="0.25">
      <c r="B572" s="28" t="s">
        <v>1386</v>
      </c>
      <c r="C572" s="28" t="s">
        <v>2133</v>
      </c>
      <c r="D572" s="29" t="s">
        <v>1886</v>
      </c>
      <c r="E572" s="28" t="s">
        <v>1387</v>
      </c>
    </row>
    <row r="573" spans="2:5" x14ac:dyDescent="0.25">
      <c r="B573" s="28" t="s">
        <v>1388</v>
      </c>
      <c r="C573" s="28" t="s">
        <v>2133</v>
      </c>
      <c r="D573" s="29" t="s">
        <v>1886</v>
      </c>
      <c r="E573" s="28" t="s">
        <v>9563</v>
      </c>
    </row>
    <row r="574" spans="2:5" x14ac:dyDescent="0.25">
      <c r="B574" s="28" t="s">
        <v>1389</v>
      </c>
      <c r="C574" s="28" t="s">
        <v>2133</v>
      </c>
      <c r="D574" s="29" t="s">
        <v>1886</v>
      </c>
      <c r="E574" s="28" t="s">
        <v>9564</v>
      </c>
    </row>
    <row r="575" spans="2:5" x14ac:dyDescent="0.25">
      <c r="B575" s="28" t="s">
        <v>1390</v>
      </c>
      <c r="C575" s="28" t="s">
        <v>2133</v>
      </c>
      <c r="D575" s="29" t="s">
        <v>1886</v>
      </c>
      <c r="E575" s="28" t="s">
        <v>1391</v>
      </c>
    </row>
    <row r="576" spans="2:5" x14ac:dyDescent="0.25">
      <c r="B576" s="28" t="s">
        <v>1392</v>
      </c>
      <c r="C576" s="28" t="s">
        <v>2133</v>
      </c>
      <c r="D576" s="29" t="s">
        <v>1886</v>
      </c>
      <c r="E576" s="28" t="s">
        <v>1393</v>
      </c>
    </row>
    <row r="577" spans="2:5" x14ac:dyDescent="0.25">
      <c r="B577" s="28" t="s">
        <v>2111</v>
      </c>
      <c r="C577" s="28" t="s">
        <v>2133</v>
      </c>
      <c r="D577" s="29" t="s">
        <v>1886</v>
      </c>
      <c r="E577" s="28" t="s">
        <v>9565</v>
      </c>
    </row>
    <row r="578" spans="2:5" x14ac:dyDescent="0.25">
      <c r="B578" s="28" t="s">
        <v>1394</v>
      </c>
      <c r="C578" s="28" t="s">
        <v>2133</v>
      </c>
      <c r="D578" s="29" t="s">
        <v>1886</v>
      </c>
      <c r="E578" s="28" t="s">
        <v>1395</v>
      </c>
    </row>
    <row r="579" spans="2:5" x14ac:dyDescent="0.25">
      <c r="B579" s="28" t="s">
        <v>1396</v>
      </c>
      <c r="C579" s="28" t="s">
        <v>2133</v>
      </c>
      <c r="D579" s="29" t="s">
        <v>1886</v>
      </c>
      <c r="E579" s="28" t="s">
        <v>1397</v>
      </c>
    </row>
    <row r="580" spans="2:5" x14ac:dyDescent="0.25">
      <c r="B580" s="28" t="s">
        <v>1398</v>
      </c>
      <c r="C580" s="28" t="s">
        <v>2133</v>
      </c>
      <c r="D580" s="29" t="s">
        <v>1886</v>
      </c>
      <c r="E580" s="28" t="s">
        <v>1399</v>
      </c>
    </row>
    <row r="581" spans="2:5" x14ac:dyDescent="0.25">
      <c r="B581" s="28" t="s">
        <v>1400</v>
      </c>
      <c r="C581" s="28" t="s">
        <v>2133</v>
      </c>
      <c r="D581" s="29" t="s">
        <v>1886</v>
      </c>
      <c r="E581" s="28" t="s">
        <v>1395</v>
      </c>
    </row>
    <row r="582" spans="2:5" x14ac:dyDescent="0.25">
      <c r="B582" s="28" t="s">
        <v>1401</v>
      </c>
      <c r="C582" s="28" t="s">
        <v>2133</v>
      </c>
      <c r="D582" s="29" t="s">
        <v>1886</v>
      </c>
      <c r="E582" s="28" t="s">
        <v>1397</v>
      </c>
    </row>
    <row r="583" spans="2:5" x14ac:dyDescent="0.25">
      <c r="B583" s="28" t="s">
        <v>1402</v>
      </c>
      <c r="C583" s="28" t="s">
        <v>2133</v>
      </c>
      <c r="D583" s="29" t="s">
        <v>1886</v>
      </c>
      <c r="E583" s="28" t="s">
        <v>1399</v>
      </c>
    </row>
    <row r="584" spans="2:5" x14ac:dyDescent="0.25">
      <c r="B584" s="28" t="s">
        <v>1403</v>
      </c>
      <c r="C584" s="28" t="s">
        <v>2133</v>
      </c>
      <c r="D584" s="29" t="s">
        <v>1886</v>
      </c>
      <c r="E584" s="28" t="s">
        <v>1404</v>
      </c>
    </row>
    <row r="585" spans="2:5" x14ac:dyDescent="0.25">
      <c r="B585" s="28" t="s">
        <v>1405</v>
      </c>
      <c r="C585" s="28" t="s">
        <v>2133</v>
      </c>
      <c r="D585" s="29" t="s">
        <v>1886</v>
      </c>
      <c r="E585" s="28" t="s">
        <v>9566</v>
      </c>
    </row>
    <row r="586" spans="2:5" x14ac:dyDescent="0.25">
      <c r="B586" s="28" t="s">
        <v>1406</v>
      </c>
      <c r="C586" s="28" t="s">
        <v>2133</v>
      </c>
      <c r="D586" s="29" t="s">
        <v>1886</v>
      </c>
      <c r="E586" s="28" t="s">
        <v>9567</v>
      </c>
    </row>
    <row r="587" spans="2:5" x14ac:dyDescent="0.25">
      <c r="B587" s="28" t="s">
        <v>1407</v>
      </c>
      <c r="C587" s="28" t="s">
        <v>2133</v>
      </c>
      <c r="D587" s="29" t="s">
        <v>1886</v>
      </c>
      <c r="E587" s="28" t="s">
        <v>9568</v>
      </c>
    </row>
    <row r="588" spans="2:5" x14ac:dyDescent="0.25">
      <c r="B588" s="28" t="s">
        <v>1408</v>
      </c>
      <c r="C588" s="28" t="s">
        <v>2133</v>
      </c>
      <c r="D588" s="29" t="s">
        <v>1886</v>
      </c>
      <c r="E588" s="28" t="s">
        <v>1395</v>
      </c>
    </row>
    <row r="589" spans="2:5" x14ac:dyDescent="0.25">
      <c r="B589" s="28" t="s">
        <v>1409</v>
      </c>
      <c r="C589" s="28" t="s">
        <v>2133</v>
      </c>
      <c r="D589" s="29" t="s">
        <v>1886</v>
      </c>
      <c r="E589" s="28" t="s">
        <v>1397</v>
      </c>
    </row>
    <row r="590" spans="2:5" x14ac:dyDescent="0.25">
      <c r="B590" s="28" t="s">
        <v>1410</v>
      </c>
      <c r="C590" s="28" t="s">
        <v>2133</v>
      </c>
      <c r="D590" s="29" t="s">
        <v>1886</v>
      </c>
      <c r="E590" s="28" t="s">
        <v>1399</v>
      </c>
    </row>
    <row r="591" spans="2:5" x14ac:dyDescent="0.25">
      <c r="B591" s="28" t="s">
        <v>1411</v>
      </c>
      <c r="C591" s="28" t="s">
        <v>2133</v>
      </c>
      <c r="D591" s="29" t="s">
        <v>1886</v>
      </c>
      <c r="E591" s="28" t="s">
        <v>1395</v>
      </c>
    </row>
    <row r="592" spans="2:5" x14ac:dyDescent="0.25">
      <c r="B592" s="28" t="s">
        <v>1412</v>
      </c>
      <c r="C592" s="28" t="s">
        <v>2133</v>
      </c>
      <c r="D592" s="29" t="s">
        <v>1886</v>
      </c>
      <c r="E592" s="28" t="s">
        <v>1397</v>
      </c>
    </row>
    <row r="593" spans="2:5" x14ac:dyDescent="0.25">
      <c r="B593" s="28" t="s">
        <v>1413</v>
      </c>
      <c r="C593" s="28" t="s">
        <v>2133</v>
      </c>
      <c r="D593" s="29" t="s">
        <v>1886</v>
      </c>
      <c r="E593" s="28" t="s">
        <v>1399</v>
      </c>
    </row>
    <row r="594" spans="2:5" x14ac:dyDescent="0.25">
      <c r="B594" s="28" t="s">
        <v>1414</v>
      </c>
      <c r="C594" s="28" t="s">
        <v>2133</v>
      </c>
      <c r="D594" s="29" t="s">
        <v>1886</v>
      </c>
      <c r="E594" s="28" t="s">
        <v>1415</v>
      </c>
    </row>
    <row r="595" spans="2:5" x14ac:dyDescent="0.25">
      <c r="B595" s="28" t="s">
        <v>1416</v>
      </c>
      <c r="C595" s="28" t="s">
        <v>2133</v>
      </c>
      <c r="D595" s="29" t="s">
        <v>1886</v>
      </c>
      <c r="E595" s="28" t="s">
        <v>9569</v>
      </c>
    </row>
    <row r="596" spans="2:5" x14ac:dyDescent="0.25">
      <c r="B596" s="28" t="s">
        <v>1417</v>
      </c>
      <c r="C596" s="28" t="s">
        <v>2133</v>
      </c>
      <c r="D596" s="29" t="s">
        <v>1886</v>
      </c>
      <c r="E596" s="28" t="s">
        <v>9570</v>
      </c>
    </row>
    <row r="597" spans="2:5" x14ac:dyDescent="0.25">
      <c r="B597" s="28" t="s">
        <v>1418</v>
      </c>
      <c r="C597" s="28" t="s">
        <v>2133</v>
      </c>
      <c r="D597" s="29" t="s">
        <v>1886</v>
      </c>
      <c r="E597" s="28" t="s">
        <v>9571</v>
      </c>
    </row>
    <row r="598" spans="2:5" x14ac:dyDescent="0.25">
      <c r="B598" s="28" t="s">
        <v>1419</v>
      </c>
      <c r="C598" s="28" t="s">
        <v>2133</v>
      </c>
      <c r="D598" s="29" t="s">
        <v>1886</v>
      </c>
      <c r="E598" s="28" t="s">
        <v>9572</v>
      </c>
    </row>
    <row r="599" spans="2:5" x14ac:dyDescent="0.25">
      <c r="B599" s="28" t="s">
        <v>1420</v>
      </c>
      <c r="C599" s="28" t="s">
        <v>2133</v>
      </c>
      <c r="D599" s="29" t="s">
        <v>1886</v>
      </c>
      <c r="E599" s="28" t="s">
        <v>9573</v>
      </c>
    </row>
    <row r="600" spans="2:5" x14ac:dyDescent="0.25">
      <c r="B600" s="28" t="s">
        <v>1421</v>
      </c>
      <c r="C600" s="28" t="s">
        <v>2133</v>
      </c>
      <c r="D600" s="29" t="s">
        <v>1886</v>
      </c>
      <c r="E600" s="28" t="s">
        <v>9574</v>
      </c>
    </row>
    <row r="601" spans="2:5" x14ac:dyDescent="0.25">
      <c r="B601" s="28" t="s">
        <v>1422</v>
      </c>
      <c r="C601" s="28" t="s">
        <v>2133</v>
      </c>
      <c r="D601" s="29" t="s">
        <v>1886</v>
      </c>
      <c r="E601" s="28" t="s">
        <v>1423</v>
      </c>
    </row>
    <row r="602" spans="2:5" x14ac:dyDescent="0.25">
      <c r="B602" s="28" t="s">
        <v>1424</v>
      </c>
      <c r="C602" s="28" t="s">
        <v>2133</v>
      </c>
      <c r="D602" s="29" t="s">
        <v>1886</v>
      </c>
      <c r="E602" s="28" t="s">
        <v>1425</v>
      </c>
    </row>
    <row r="603" spans="2:5" x14ac:dyDescent="0.25">
      <c r="B603" s="28" t="s">
        <v>1426</v>
      </c>
      <c r="C603" s="28" t="s">
        <v>2133</v>
      </c>
      <c r="D603" s="29" t="s">
        <v>1886</v>
      </c>
      <c r="E603" s="28" t="s">
        <v>1427</v>
      </c>
    </row>
    <row r="604" spans="2:5" x14ac:dyDescent="0.25">
      <c r="B604" s="28" t="s">
        <v>1428</v>
      </c>
      <c r="C604" s="28" t="s">
        <v>2133</v>
      </c>
      <c r="D604" s="29" t="s">
        <v>1886</v>
      </c>
      <c r="E604" s="28" t="s">
        <v>1429</v>
      </c>
    </row>
    <row r="605" spans="2:5" x14ac:dyDescent="0.25">
      <c r="B605" s="28" t="s">
        <v>1430</v>
      </c>
      <c r="C605" s="28" t="s">
        <v>2133</v>
      </c>
      <c r="D605" s="29" t="s">
        <v>1886</v>
      </c>
      <c r="E605" s="28" t="s">
        <v>1431</v>
      </c>
    </row>
    <row r="606" spans="2:5" x14ac:dyDescent="0.25">
      <c r="B606" s="28" t="s">
        <v>1432</v>
      </c>
      <c r="C606" s="28" t="s">
        <v>2133</v>
      </c>
      <c r="D606" s="29" t="s">
        <v>1886</v>
      </c>
      <c r="E606" s="28" t="s">
        <v>1433</v>
      </c>
    </row>
    <row r="607" spans="2:5" x14ac:dyDescent="0.25">
      <c r="B607" s="28" t="s">
        <v>1434</v>
      </c>
      <c r="C607" s="28" t="s">
        <v>2133</v>
      </c>
      <c r="D607" s="29" t="s">
        <v>1886</v>
      </c>
      <c r="E607" s="28" t="s">
        <v>9575</v>
      </c>
    </row>
    <row r="608" spans="2:5" x14ac:dyDescent="0.25">
      <c r="B608" s="28" t="s">
        <v>1435</v>
      </c>
      <c r="C608" s="28" t="s">
        <v>2133</v>
      </c>
      <c r="D608" s="29" t="s">
        <v>1886</v>
      </c>
      <c r="E608" s="28" t="s">
        <v>1436</v>
      </c>
    </row>
    <row r="609" spans="2:5" x14ac:dyDescent="0.25">
      <c r="B609" s="28" t="s">
        <v>1437</v>
      </c>
      <c r="C609" s="28" t="s">
        <v>2133</v>
      </c>
      <c r="D609" s="29" t="s">
        <v>1886</v>
      </c>
      <c r="E609" s="28" t="s">
        <v>1438</v>
      </c>
    </row>
    <row r="610" spans="2:5" x14ac:dyDescent="0.25">
      <c r="B610" s="28" t="s">
        <v>1439</v>
      </c>
      <c r="C610" s="28" t="s">
        <v>2133</v>
      </c>
      <c r="D610" s="29" t="s">
        <v>1886</v>
      </c>
      <c r="E610" s="28" t="s">
        <v>1440</v>
      </c>
    </row>
    <row r="611" spans="2:5" ht="30" x14ac:dyDescent="0.25">
      <c r="B611" s="28" t="s">
        <v>1441</v>
      </c>
      <c r="C611" s="28" t="s">
        <v>2133</v>
      </c>
      <c r="D611" s="29" t="s">
        <v>1886</v>
      </c>
      <c r="E611" s="28" t="s">
        <v>9576</v>
      </c>
    </row>
    <row r="612" spans="2:5" ht="30" x14ac:dyDescent="0.25">
      <c r="B612" s="28" t="s">
        <v>1442</v>
      </c>
      <c r="C612" s="28" t="s">
        <v>2133</v>
      </c>
      <c r="D612" s="29" t="s">
        <v>1886</v>
      </c>
      <c r="E612" s="28" t="s">
        <v>2094</v>
      </c>
    </row>
    <row r="613" spans="2:5" x14ac:dyDescent="0.25">
      <c r="B613" s="28" t="s">
        <v>1443</v>
      </c>
      <c r="C613" s="28" t="s">
        <v>2133</v>
      </c>
      <c r="D613" s="29" t="s">
        <v>1886</v>
      </c>
      <c r="E613" s="28" t="s">
        <v>9577</v>
      </c>
    </row>
    <row r="614" spans="2:5" x14ac:dyDescent="0.25">
      <c r="B614" s="28" t="s">
        <v>1444</v>
      </c>
      <c r="C614" s="28" t="s">
        <v>2133</v>
      </c>
      <c r="D614" s="29" t="s">
        <v>1886</v>
      </c>
      <c r="E614" s="28" t="s">
        <v>9578</v>
      </c>
    </row>
    <row r="615" spans="2:5" x14ac:dyDescent="0.25">
      <c r="B615" s="28" t="s">
        <v>1445</v>
      </c>
      <c r="C615" s="28" t="s">
        <v>2133</v>
      </c>
      <c r="D615" s="29" t="s">
        <v>1886</v>
      </c>
      <c r="E615" s="28" t="s">
        <v>9579</v>
      </c>
    </row>
    <row r="616" spans="2:5" x14ac:dyDescent="0.25">
      <c r="B616" s="28" t="s">
        <v>1446</v>
      </c>
      <c r="C616" s="28" t="s">
        <v>2133</v>
      </c>
      <c r="D616" s="29" t="s">
        <v>1886</v>
      </c>
      <c r="E616" s="28" t="s">
        <v>9580</v>
      </c>
    </row>
    <row r="617" spans="2:5" x14ac:dyDescent="0.25">
      <c r="B617" s="28" t="s">
        <v>1447</v>
      </c>
      <c r="C617" s="28" t="s">
        <v>2133</v>
      </c>
      <c r="D617" s="29" t="s">
        <v>1886</v>
      </c>
      <c r="E617" s="28" t="s">
        <v>1448</v>
      </c>
    </row>
    <row r="618" spans="2:5" ht="30" x14ac:dyDescent="0.25">
      <c r="B618" s="28" t="s">
        <v>1449</v>
      </c>
      <c r="C618" s="28" t="s">
        <v>2133</v>
      </c>
      <c r="D618" s="29" t="s">
        <v>1886</v>
      </c>
      <c r="E618" s="28" t="s">
        <v>9581</v>
      </c>
    </row>
    <row r="619" spans="2:5" x14ac:dyDescent="0.25">
      <c r="B619" s="28" t="s">
        <v>1450</v>
      </c>
      <c r="C619" s="28" t="s">
        <v>2133</v>
      </c>
      <c r="D619" s="29" t="s">
        <v>1886</v>
      </c>
      <c r="E619" s="28" t="s">
        <v>9582</v>
      </c>
    </row>
    <row r="620" spans="2:5" ht="30" x14ac:dyDescent="0.25">
      <c r="B620" s="28" t="s">
        <v>1451</v>
      </c>
      <c r="C620" s="28" t="s">
        <v>2133</v>
      </c>
      <c r="D620" s="29" t="s">
        <v>1886</v>
      </c>
      <c r="E620" s="28" t="s">
        <v>9583</v>
      </c>
    </row>
    <row r="621" spans="2:5" x14ac:dyDescent="0.25">
      <c r="B621" s="28" t="s">
        <v>1452</v>
      </c>
      <c r="C621" s="28" t="s">
        <v>2133</v>
      </c>
      <c r="D621" s="29" t="s">
        <v>1886</v>
      </c>
      <c r="E621" s="28" t="s">
        <v>9584</v>
      </c>
    </row>
    <row r="622" spans="2:5" x14ac:dyDescent="0.25">
      <c r="B622" s="28" t="s">
        <v>1453</v>
      </c>
      <c r="C622" s="28" t="s">
        <v>2133</v>
      </c>
      <c r="D622" s="29" t="s">
        <v>1886</v>
      </c>
      <c r="E622" s="28" t="s">
        <v>1454</v>
      </c>
    </row>
    <row r="623" spans="2:5" x14ac:dyDescent="0.25">
      <c r="B623" s="28" t="s">
        <v>1455</v>
      </c>
      <c r="C623" s="28" t="s">
        <v>2133</v>
      </c>
      <c r="D623" s="29" t="s">
        <v>1886</v>
      </c>
      <c r="E623" s="28" t="s">
        <v>9585</v>
      </c>
    </row>
    <row r="624" spans="2:5" x14ac:dyDescent="0.25">
      <c r="B624" s="28" t="s">
        <v>1456</v>
      </c>
      <c r="C624" s="28" t="s">
        <v>2133</v>
      </c>
      <c r="D624" s="29" t="s">
        <v>1886</v>
      </c>
      <c r="E624" s="28" t="s">
        <v>1457</v>
      </c>
    </row>
    <row r="625" spans="2:5" x14ac:dyDescent="0.25">
      <c r="B625" s="28" t="s">
        <v>1458</v>
      </c>
      <c r="C625" s="28" t="s">
        <v>2133</v>
      </c>
      <c r="D625" s="29" t="s">
        <v>1886</v>
      </c>
      <c r="E625" s="28" t="s">
        <v>9586</v>
      </c>
    </row>
    <row r="626" spans="2:5" x14ac:dyDescent="0.25">
      <c r="B626" s="28" t="s">
        <v>1459</v>
      </c>
      <c r="C626" s="28" t="s">
        <v>2133</v>
      </c>
      <c r="D626" s="29" t="s">
        <v>1886</v>
      </c>
      <c r="E626" s="28" t="s">
        <v>9587</v>
      </c>
    </row>
    <row r="627" spans="2:5" x14ac:dyDescent="0.25">
      <c r="B627" s="28" t="s">
        <v>1460</v>
      </c>
      <c r="C627" s="28" t="s">
        <v>2133</v>
      </c>
      <c r="D627" s="29" t="s">
        <v>1886</v>
      </c>
      <c r="E627" s="28" t="s">
        <v>1461</v>
      </c>
    </row>
    <row r="628" spans="2:5" x14ac:dyDescent="0.25">
      <c r="B628" s="28" t="s">
        <v>1462</v>
      </c>
      <c r="C628" s="28" t="s">
        <v>2133</v>
      </c>
      <c r="D628" s="29" t="s">
        <v>1886</v>
      </c>
      <c r="E628" s="28" t="s">
        <v>9588</v>
      </c>
    </row>
    <row r="629" spans="2:5" x14ac:dyDescent="0.25">
      <c r="B629" s="28" t="s">
        <v>1463</v>
      </c>
      <c r="C629" s="28" t="s">
        <v>2133</v>
      </c>
      <c r="D629" s="29" t="s">
        <v>1886</v>
      </c>
      <c r="E629" s="28" t="s">
        <v>9589</v>
      </c>
    </row>
    <row r="630" spans="2:5" x14ac:dyDescent="0.25">
      <c r="B630" s="28" t="s">
        <v>1464</v>
      </c>
      <c r="C630" s="28" t="s">
        <v>2133</v>
      </c>
      <c r="D630" s="29" t="s">
        <v>1886</v>
      </c>
      <c r="E630" s="28" t="s">
        <v>1465</v>
      </c>
    </row>
    <row r="631" spans="2:5" x14ac:dyDescent="0.25">
      <c r="B631" s="28" t="s">
        <v>1466</v>
      </c>
      <c r="C631" s="28" t="s">
        <v>2133</v>
      </c>
      <c r="D631" s="29" t="s">
        <v>1886</v>
      </c>
      <c r="E631" s="28" t="s">
        <v>9590</v>
      </c>
    </row>
    <row r="632" spans="2:5" x14ac:dyDescent="0.25">
      <c r="B632" s="28" t="s">
        <v>1467</v>
      </c>
      <c r="C632" s="28" t="s">
        <v>2133</v>
      </c>
      <c r="D632" s="29" t="s">
        <v>1886</v>
      </c>
      <c r="E632" s="28" t="s">
        <v>9591</v>
      </c>
    </row>
    <row r="633" spans="2:5" x14ac:dyDescent="0.25">
      <c r="B633" s="28" t="s">
        <v>1468</v>
      </c>
      <c r="C633" s="28" t="s">
        <v>2133</v>
      </c>
      <c r="D633" s="29" t="s">
        <v>1886</v>
      </c>
      <c r="E633" s="28" t="s">
        <v>1469</v>
      </c>
    </row>
    <row r="634" spans="2:5" x14ac:dyDescent="0.25">
      <c r="B634" s="28" t="s">
        <v>1470</v>
      </c>
      <c r="C634" s="28" t="s">
        <v>2133</v>
      </c>
      <c r="D634" s="29" t="s">
        <v>1886</v>
      </c>
      <c r="E634" s="28" t="s">
        <v>1471</v>
      </c>
    </row>
    <row r="635" spans="2:5" x14ac:dyDescent="0.25">
      <c r="B635" s="28" t="s">
        <v>1472</v>
      </c>
      <c r="C635" s="28" t="s">
        <v>2133</v>
      </c>
      <c r="D635" s="29" t="s">
        <v>1886</v>
      </c>
      <c r="E635" s="28" t="s">
        <v>1473</v>
      </c>
    </row>
    <row r="636" spans="2:5" x14ac:dyDescent="0.25">
      <c r="B636" s="28" t="s">
        <v>2112</v>
      </c>
      <c r="C636" s="28" t="s">
        <v>2133</v>
      </c>
      <c r="D636" s="29" t="s">
        <v>1886</v>
      </c>
      <c r="E636" s="28" t="s">
        <v>9592</v>
      </c>
    </row>
    <row r="637" spans="2:5" x14ac:dyDescent="0.25">
      <c r="B637" s="28" t="s">
        <v>1474</v>
      </c>
      <c r="C637" s="28" t="s">
        <v>2133</v>
      </c>
      <c r="D637" s="29" t="s">
        <v>1886</v>
      </c>
      <c r="E637" s="28" t="s">
        <v>9593</v>
      </c>
    </row>
    <row r="638" spans="2:5" x14ac:dyDescent="0.25">
      <c r="B638" s="28" t="s">
        <v>1475</v>
      </c>
      <c r="C638" s="28" t="s">
        <v>2133</v>
      </c>
      <c r="D638" s="29" t="s">
        <v>1886</v>
      </c>
      <c r="E638" s="28" t="s">
        <v>9594</v>
      </c>
    </row>
    <row r="639" spans="2:5" x14ac:dyDescent="0.25">
      <c r="B639" s="28" t="s">
        <v>1476</v>
      </c>
      <c r="C639" s="28" t="s">
        <v>2133</v>
      </c>
      <c r="D639" s="29" t="s">
        <v>1886</v>
      </c>
      <c r="E639" s="28" t="s">
        <v>1477</v>
      </c>
    </row>
    <row r="640" spans="2:5" x14ac:dyDescent="0.25">
      <c r="B640" s="28" t="s">
        <v>1478</v>
      </c>
      <c r="C640" s="28" t="s">
        <v>2133</v>
      </c>
      <c r="D640" s="29" t="s">
        <v>1886</v>
      </c>
      <c r="E640" s="28" t="s">
        <v>1479</v>
      </c>
    </row>
    <row r="641" spans="2:5" x14ac:dyDescent="0.25">
      <c r="B641" s="28" t="s">
        <v>1480</v>
      </c>
      <c r="C641" s="28" t="s">
        <v>2133</v>
      </c>
      <c r="D641" s="29" t="s">
        <v>1886</v>
      </c>
      <c r="E641" s="28" t="s">
        <v>9595</v>
      </c>
    </row>
    <row r="642" spans="2:5" x14ac:dyDescent="0.25">
      <c r="B642" s="28" t="s">
        <v>1481</v>
      </c>
      <c r="C642" s="28" t="s">
        <v>2133</v>
      </c>
      <c r="D642" s="29" t="s">
        <v>1886</v>
      </c>
      <c r="E642" s="28" t="s">
        <v>9596</v>
      </c>
    </row>
    <row r="643" spans="2:5" x14ac:dyDescent="0.25">
      <c r="B643" s="28" t="s">
        <v>1482</v>
      </c>
      <c r="C643" s="28" t="s">
        <v>2133</v>
      </c>
      <c r="D643" s="29" t="s">
        <v>1886</v>
      </c>
      <c r="E643" s="28" t="s">
        <v>9597</v>
      </c>
    </row>
    <row r="644" spans="2:5" x14ac:dyDescent="0.25">
      <c r="B644" s="28" t="s">
        <v>1483</v>
      </c>
      <c r="C644" s="28" t="s">
        <v>2133</v>
      </c>
      <c r="D644" s="29" t="s">
        <v>1886</v>
      </c>
      <c r="E644" s="28" t="s">
        <v>1484</v>
      </c>
    </row>
    <row r="645" spans="2:5" x14ac:dyDescent="0.25">
      <c r="B645" s="28" t="s">
        <v>1485</v>
      </c>
      <c r="C645" s="28" t="s">
        <v>2133</v>
      </c>
      <c r="D645" s="29" t="s">
        <v>1886</v>
      </c>
      <c r="E645" s="28" t="s">
        <v>1486</v>
      </c>
    </row>
    <row r="646" spans="2:5" x14ac:dyDescent="0.25">
      <c r="B646" s="28" t="s">
        <v>1487</v>
      </c>
      <c r="C646" s="28" t="s">
        <v>2133</v>
      </c>
      <c r="D646" s="29" t="s">
        <v>1886</v>
      </c>
      <c r="E646" s="28" t="s">
        <v>9598</v>
      </c>
    </row>
    <row r="647" spans="2:5" x14ac:dyDescent="0.25">
      <c r="B647" s="28" t="s">
        <v>1488</v>
      </c>
      <c r="C647" s="28" t="s">
        <v>2133</v>
      </c>
      <c r="D647" s="29" t="s">
        <v>1886</v>
      </c>
      <c r="E647" s="28" t="s">
        <v>1489</v>
      </c>
    </row>
    <row r="648" spans="2:5" x14ac:dyDescent="0.25">
      <c r="B648" s="28" t="s">
        <v>1490</v>
      </c>
      <c r="C648" s="28" t="s">
        <v>2133</v>
      </c>
      <c r="D648" s="29" t="s">
        <v>1886</v>
      </c>
      <c r="E648" s="28" t="s">
        <v>1491</v>
      </c>
    </row>
    <row r="649" spans="2:5" x14ac:dyDescent="0.25">
      <c r="B649" s="28" t="s">
        <v>1492</v>
      </c>
      <c r="C649" s="28" t="s">
        <v>2133</v>
      </c>
      <c r="D649" s="29" t="s">
        <v>1886</v>
      </c>
      <c r="E649" s="28" t="s">
        <v>9599</v>
      </c>
    </row>
    <row r="650" spans="2:5" x14ac:dyDescent="0.25">
      <c r="B650" s="28" t="s">
        <v>1493</v>
      </c>
      <c r="C650" s="28" t="s">
        <v>2133</v>
      </c>
      <c r="D650" s="29" t="s">
        <v>1886</v>
      </c>
      <c r="E650" s="28" t="s">
        <v>9600</v>
      </c>
    </row>
    <row r="651" spans="2:5" x14ac:dyDescent="0.25">
      <c r="B651" s="28" t="s">
        <v>1494</v>
      </c>
      <c r="C651" s="28" t="s">
        <v>2133</v>
      </c>
      <c r="D651" s="29" t="s">
        <v>1886</v>
      </c>
      <c r="E651" s="28" t="s">
        <v>1495</v>
      </c>
    </row>
    <row r="652" spans="2:5" x14ac:dyDescent="0.25">
      <c r="B652" s="28" t="s">
        <v>1496</v>
      </c>
      <c r="C652" s="28" t="s">
        <v>2133</v>
      </c>
      <c r="D652" s="29" t="s">
        <v>1886</v>
      </c>
      <c r="E652" s="28" t="s">
        <v>1497</v>
      </c>
    </row>
    <row r="653" spans="2:5" x14ac:dyDescent="0.25">
      <c r="B653" s="28" t="s">
        <v>1498</v>
      </c>
      <c r="C653" s="28" t="s">
        <v>2133</v>
      </c>
      <c r="D653" s="29" t="s">
        <v>1886</v>
      </c>
      <c r="E653" s="28" t="s">
        <v>1499</v>
      </c>
    </row>
    <row r="654" spans="2:5" x14ac:dyDescent="0.25">
      <c r="B654" s="28" t="s">
        <v>1500</v>
      </c>
      <c r="C654" s="28" t="s">
        <v>2133</v>
      </c>
      <c r="D654" s="29" t="s">
        <v>1886</v>
      </c>
      <c r="E654" s="28" t="s">
        <v>1501</v>
      </c>
    </row>
    <row r="655" spans="2:5" x14ac:dyDescent="0.25">
      <c r="B655" s="28" t="s">
        <v>1502</v>
      </c>
      <c r="C655" s="28" t="s">
        <v>2133</v>
      </c>
      <c r="D655" s="29" t="s">
        <v>1886</v>
      </c>
      <c r="E655" s="28" t="s">
        <v>1503</v>
      </c>
    </row>
    <row r="656" spans="2:5" x14ac:dyDescent="0.25">
      <c r="B656" s="28" t="s">
        <v>1504</v>
      </c>
      <c r="C656" s="28" t="s">
        <v>2133</v>
      </c>
      <c r="D656" s="29" t="s">
        <v>1886</v>
      </c>
      <c r="E656" s="28" t="s">
        <v>1505</v>
      </c>
    </row>
    <row r="657" spans="2:5" x14ac:dyDescent="0.25">
      <c r="B657" s="28" t="s">
        <v>1506</v>
      </c>
      <c r="C657" s="28" t="s">
        <v>2133</v>
      </c>
      <c r="D657" s="29" t="s">
        <v>1886</v>
      </c>
      <c r="E657" s="28" t="s">
        <v>1507</v>
      </c>
    </row>
    <row r="658" spans="2:5" x14ac:dyDescent="0.25">
      <c r="B658" s="28" t="s">
        <v>1508</v>
      </c>
      <c r="C658" s="28" t="s">
        <v>2133</v>
      </c>
      <c r="D658" s="29" t="s">
        <v>1886</v>
      </c>
      <c r="E658" s="28" t="s">
        <v>1509</v>
      </c>
    </row>
    <row r="659" spans="2:5" x14ac:dyDescent="0.25">
      <c r="B659" s="28" t="s">
        <v>1510</v>
      </c>
      <c r="C659" s="28" t="s">
        <v>2133</v>
      </c>
      <c r="D659" s="29" t="s">
        <v>1886</v>
      </c>
      <c r="E659" s="28" t="s">
        <v>1511</v>
      </c>
    </row>
    <row r="660" spans="2:5" x14ac:dyDescent="0.25">
      <c r="B660" s="28" t="s">
        <v>1512</v>
      </c>
      <c r="C660" s="28" t="s">
        <v>2133</v>
      </c>
      <c r="D660" s="29" t="s">
        <v>1886</v>
      </c>
      <c r="E660" s="28" t="s">
        <v>1513</v>
      </c>
    </row>
    <row r="661" spans="2:5" x14ac:dyDescent="0.25">
      <c r="B661" s="28" t="s">
        <v>1514</v>
      </c>
      <c r="C661" s="28" t="s">
        <v>2133</v>
      </c>
      <c r="D661" s="29" t="s">
        <v>1886</v>
      </c>
      <c r="E661" s="28" t="s">
        <v>1515</v>
      </c>
    </row>
    <row r="662" spans="2:5" x14ac:dyDescent="0.25">
      <c r="B662" s="28" t="s">
        <v>1516</v>
      </c>
      <c r="C662" s="28" t="s">
        <v>2133</v>
      </c>
      <c r="D662" s="29" t="s">
        <v>1886</v>
      </c>
      <c r="E662" s="28" t="s">
        <v>1517</v>
      </c>
    </row>
    <row r="663" spans="2:5" x14ac:dyDescent="0.25">
      <c r="B663" s="28" t="s">
        <v>1518</v>
      </c>
      <c r="C663" s="28" t="s">
        <v>2133</v>
      </c>
      <c r="D663" s="29" t="s">
        <v>1886</v>
      </c>
      <c r="E663" s="28" t="s">
        <v>1519</v>
      </c>
    </row>
    <row r="664" spans="2:5" x14ac:dyDescent="0.25">
      <c r="B664" s="28" t="s">
        <v>1520</v>
      </c>
      <c r="C664" s="28" t="s">
        <v>2133</v>
      </c>
      <c r="D664" s="29" t="s">
        <v>1886</v>
      </c>
      <c r="E664" s="28" t="s">
        <v>1521</v>
      </c>
    </row>
    <row r="665" spans="2:5" x14ac:dyDescent="0.25">
      <c r="B665" s="28" t="s">
        <v>1522</v>
      </c>
      <c r="C665" s="28" t="s">
        <v>2133</v>
      </c>
      <c r="D665" s="29" t="s">
        <v>1886</v>
      </c>
      <c r="E665" s="28" t="s">
        <v>1523</v>
      </c>
    </row>
    <row r="666" spans="2:5" x14ac:dyDescent="0.25">
      <c r="B666" s="28" t="s">
        <v>1524</v>
      </c>
      <c r="C666" s="28" t="s">
        <v>2133</v>
      </c>
      <c r="D666" s="29" t="s">
        <v>1886</v>
      </c>
      <c r="E666" s="28" t="s">
        <v>9601</v>
      </c>
    </row>
    <row r="667" spans="2:5" x14ac:dyDescent="0.25">
      <c r="B667" s="28" t="s">
        <v>1525</v>
      </c>
      <c r="C667" s="28" t="s">
        <v>2133</v>
      </c>
      <c r="D667" s="29" t="s">
        <v>1886</v>
      </c>
      <c r="E667" s="28" t="s">
        <v>1526</v>
      </c>
    </row>
    <row r="668" spans="2:5" x14ac:dyDescent="0.25">
      <c r="B668" s="28" t="s">
        <v>1527</v>
      </c>
      <c r="C668" s="28" t="s">
        <v>2133</v>
      </c>
      <c r="D668" s="29" t="s">
        <v>1886</v>
      </c>
      <c r="E668" s="28" t="s">
        <v>1528</v>
      </c>
    </row>
    <row r="669" spans="2:5" x14ac:dyDescent="0.25">
      <c r="B669" s="28" t="s">
        <v>1529</v>
      </c>
      <c r="C669" s="28" t="s">
        <v>2133</v>
      </c>
      <c r="D669" s="29" t="s">
        <v>1886</v>
      </c>
      <c r="E669" s="28" t="s">
        <v>1530</v>
      </c>
    </row>
    <row r="670" spans="2:5" ht="30" x14ac:dyDescent="0.25">
      <c r="B670" s="28" t="s">
        <v>1531</v>
      </c>
      <c r="C670" s="28" t="s">
        <v>2133</v>
      </c>
      <c r="D670" s="29" t="s">
        <v>1886</v>
      </c>
      <c r="E670" s="28" t="s">
        <v>1532</v>
      </c>
    </row>
    <row r="671" spans="2:5" x14ac:dyDescent="0.25">
      <c r="B671" s="28" t="s">
        <v>1533</v>
      </c>
      <c r="C671" s="28" t="s">
        <v>2133</v>
      </c>
      <c r="D671" s="29" t="s">
        <v>1886</v>
      </c>
      <c r="E671" s="28" t="s">
        <v>9602</v>
      </c>
    </row>
    <row r="672" spans="2:5" x14ac:dyDescent="0.25">
      <c r="B672" s="28" t="s">
        <v>1534</v>
      </c>
      <c r="C672" s="28" t="s">
        <v>2133</v>
      </c>
      <c r="D672" s="29" t="s">
        <v>1886</v>
      </c>
      <c r="E672" s="28" t="s">
        <v>1535</v>
      </c>
    </row>
    <row r="673" spans="2:5" x14ac:dyDescent="0.25">
      <c r="B673" s="28" t="s">
        <v>1536</v>
      </c>
      <c r="C673" s="28" t="s">
        <v>2133</v>
      </c>
      <c r="D673" s="29" t="s">
        <v>1886</v>
      </c>
      <c r="E673" s="28" t="s">
        <v>1537</v>
      </c>
    </row>
    <row r="674" spans="2:5" x14ac:dyDescent="0.25">
      <c r="B674" s="28" t="s">
        <v>1538</v>
      </c>
      <c r="C674" s="28" t="s">
        <v>2133</v>
      </c>
      <c r="D674" s="29" t="s">
        <v>1886</v>
      </c>
      <c r="E674" s="28" t="s">
        <v>1539</v>
      </c>
    </row>
    <row r="675" spans="2:5" x14ac:dyDescent="0.25">
      <c r="B675" s="28" t="s">
        <v>1540</v>
      </c>
      <c r="C675" s="28" t="s">
        <v>2133</v>
      </c>
      <c r="D675" s="29" t="s">
        <v>1886</v>
      </c>
      <c r="E675" s="28" t="s">
        <v>1541</v>
      </c>
    </row>
    <row r="676" spans="2:5" x14ac:dyDescent="0.25">
      <c r="B676" s="28" t="s">
        <v>1542</v>
      </c>
      <c r="C676" s="28" t="s">
        <v>2133</v>
      </c>
      <c r="D676" s="29" t="s">
        <v>1886</v>
      </c>
      <c r="E676" s="28" t="s">
        <v>1543</v>
      </c>
    </row>
    <row r="677" spans="2:5" ht="30" x14ac:dyDescent="0.25">
      <c r="B677" s="28" t="s">
        <v>1544</v>
      </c>
      <c r="C677" s="28" t="s">
        <v>2133</v>
      </c>
      <c r="D677" s="29" t="s">
        <v>1886</v>
      </c>
      <c r="E677" s="28" t="s">
        <v>1545</v>
      </c>
    </row>
    <row r="678" spans="2:5" x14ac:dyDescent="0.25">
      <c r="B678" s="28" t="s">
        <v>1546</v>
      </c>
      <c r="C678" s="28" t="s">
        <v>2133</v>
      </c>
      <c r="D678" s="29" t="s">
        <v>1886</v>
      </c>
      <c r="E678" s="28" t="s">
        <v>1547</v>
      </c>
    </row>
    <row r="679" spans="2:5" x14ac:dyDescent="0.25">
      <c r="B679" s="28" t="s">
        <v>1548</v>
      </c>
      <c r="C679" s="28" t="s">
        <v>2133</v>
      </c>
      <c r="D679" s="29" t="s">
        <v>1886</v>
      </c>
      <c r="E679" s="28" t="s">
        <v>1549</v>
      </c>
    </row>
    <row r="680" spans="2:5" x14ac:dyDescent="0.25">
      <c r="B680" s="28" t="s">
        <v>1550</v>
      </c>
      <c r="C680" s="28" t="s">
        <v>2133</v>
      </c>
      <c r="D680" s="29" t="s">
        <v>1886</v>
      </c>
      <c r="E680" s="28" t="s">
        <v>1551</v>
      </c>
    </row>
    <row r="681" spans="2:5" x14ac:dyDescent="0.25">
      <c r="B681" s="28" t="s">
        <v>1552</v>
      </c>
      <c r="C681" s="28" t="s">
        <v>2133</v>
      </c>
      <c r="D681" s="29" t="s">
        <v>1886</v>
      </c>
      <c r="E681" s="28" t="s">
        <v>9603</v>
      </c>
    </row>
    <row r="682" spans="2:5" x14ac:dyDescent="0.25">
      <c r="B682" s="28" t="s">
        <v>1553</v>
      </c>
      <c r="C682" s="28" t="s">
        <v>2133</v>
      </c>
      <c r="D682" s="29" t="s">
        <v>1886</v>
      </c>
      <c r="E682" s="28" t="s">
        <v>9604</v>
      </c>
    </row>
    <row r="683" spans="2:5" x14ac:dyDescent="0.25">
      <c r="B683" s="28" t="s">
        <v>1554</v>
      </c>
      <c r="C683" s="28" t="s">
        <v>2133</v>
      </c>
      <c r="D683" s="29" t="s">
        <v>1886</v>
      </c>
      <c r="E683" s="28" t="s">
        <v>1555</v>
      </c>
    </row>
    <row r="684" spans="2:5" x14ac:dyDescent="0.25">
      <c r="B684" s="28" t="s">
        <v>1556</v>
      </c>
      <c r="C684" s="28" t="s">
        <v>2133</v>
      </c>
      <c r="D684" s="29" t="s">
        <v>1886</v>
      </c>
      <c r="E684" s="28" t="s">
        <v>9605</v>
      </c>
    </row>
    <row r="685" spans="2:5" x14ac:dyDescent="0.25">
      <c r="B685" s="28" t="s">
        <v>1557</v>
      </c>
      <c r="C685" s="28" t="s">
        <v>2133</v>
      </c>
      <c r="D685" s="29" t="s">
        <v>1886</v>
      </c>
      <c r="E685" s="28" t="s">
        <v>9606</v>
      </c>
    </row>
    <row r="686" spans="2:5" x14ac:dyDescent="0.25">
      <c r="B686" s="28" t="s">
        <v>1558</v>
      </c>
      <c r="C686" s="28" t="s">
        <v>2133</v>
      </c>
      <c r="D686" s="29" t="s">
        <v>1886</v>
      </c>
      <c r="E686" s="28" t="s">
        <v>9607</v>
      </c>
    </row>
    <row r="687" spans="2:5" x14ac:dyDescent="0.25">
      <c r="B687" s="28" t="s">
        <v>1559</v>
      </c>
      <c r="C687" s="28" t="s">
        <v>2133</v>
      </c>
      <c r="D687" s="29" t="s">
        <v>1886</v>
      </c>
      <c r="E687" s="28" t="s">
        <v>9608</v>
      </c>
    </row>
    <row r="688" spans="2:5" x14ac:dyDescent="0.25">
      <c r="B688" s="28" t="s">
        <v>1560</v>
      </c>
      <c r="C688" s="28" t="s">
        <v>2133</v>
      </c>
      <c r="D688" s="29" t="s">
        <v>1886</v>
      </c>
      <c r="E688" s="28" t="s">
        <v>1561</v>
      </c>
    </row>
    <row r="689" spans="2:5" x14ac:dyDescent="0.25">
      <c r="B689" s="28" t="s">
        <v>1562</v>
      </c>
      <c r="C689" s="28" t="s">
        <v>2133</v>
      </c>
      <c r="D689" s="29" t="s">
        <v>1886</v>
      </c>
      <c r="E689" s="28" t="s">
        <v>9609</v>
      </c>
    </row>
    <row r="690" spans="2:5" x14ac:dyDescent="0.25">
      <c r="B690" s="28" t="s">
        <v>1563</v>
      </c>
      <c r="C690" s="28" t="s">
        <v>2133</v>
      </c>
      <c r="D690" s="29" t="s">
        <v>1886</v>
      </c>
      <c r="E690" s="28" t="s">
        <v>1564</v>
      </c>
    </row>
    <row r="691" spans="2:5" x14ac:dyDescent="0.25">
      <c r="B691" s="28" t="s">
        <v>1565</v>
      </c>
      <c r="C691" s="28" t="s">
        <v>2133</v>
      </c>
      <c r="D691" s="29" t="s">
        <v>1886</v>
      </c>
      <c r="E691" s="28" t="s">
        <v>1566</v>
      </c>
    </row>
    <row r="692" spans="2:5" x14ac:dyDescent="0.25">
      <c r="B692" s="28" t="s">
        <v>1567</v>
      </c>
      <c r="C692" s="28" t="s">
        <v>2133</v>
      </c>
      <c r="D692" s="29" t="s">
        <v>1886</v>
      </c>
      <c r="E692" s="28" t="s">
        <v>9610</v>
      </c>
    </row>
    <row r="693" spans="2:5" x14ac:dyDescent="0.25">
      <c r="B693" s="28" t="s">
        <v>1568</v>
      </c>
      <c r="C693" s="28" t="s">
        <v>2133</v>
      </c>
      <c r="D693" s="29" t="s">
        <v>1886</v>
      </c>
      <c r="E693" s="28" t="s">
        <v>9611</v>
      </c>
    </row>
    <row r="694" spans="2:5" ht="30" x14ac:dyDescent="0.25">
      <c r="B694" s="28" t="s">
        <v>1569</v>
      </c>
      <c r="C694" s="28" t="s">
        <v>2133</v>
      </c>
      <c r="D694" s="29" t="s">
        <v>1886</v>
      </c>
      <c r="E694" s="28" t="s">
        <v>9612</v>
      </c>
    </row>
    <row r="695" spans="2:5" x14ac:dyDescent="0.25">
      <c r="B695" s="28" t="s">
        <v>1570</v>
      </c>
      <c r="C695" s="28" t="s">
        <v>2133</v>
      </c>
      <c r="D695" s="29" t="s">
        <v>1886</v>
      </c>
      <c r="E695" s="28" t="s">
        <v>9613</v>
      </c>
    </row>
    <row r="696" spans="2:5" x14ac:dyDescent="0.25">
      <c r="B696" s="28" t="s">
        <v>10013</v>
      </c>
      <c r="C696" s="28" t="s">
        <v>2133</v>
      </c>
      <c r="D696" s="29" t="s">
        <v>1886</v>
      </c>
      <c r="E696" s="28" t="s">
        <v>10014</v>
      </c>
    </row>
    <row r="697" spans="2:5" x14ac:dyDescent="0.25">
      <c r="B697" s="28" t="s">
        <v>1571</v>
      </c>
      <c r="C697" s="28" t="s">
        <v>2133</v>
      </c>
      <c r="D697" s="29" t="s">
        <v>1886</v>
      </c>
      <c r="E697" s="28" t="s">
        <v>9614</v>
      </c>
    </row>
    <row r="698" spans="2:5" x14ac:dyDescent="0.25">
      <c r="B698" s="28" t="s">
        <v>1572</v>
      </c>
      <c r="C698" s="28" t="s">
        <v>2133</v>
      </c>
      <c r="D698" s="29" t="s">
        <v>1886</v>
      </c>
      <c r="E698" s="28" t="s">
        <v>1573</v>
      </c>
    </row>
    <row r="699" spans="2:5" ht="30" x14ac:dyDescent="0.25">
      <c r="B699" s="28" t="s">
        <v>1574</v>
      </c>
      <c r="C699" s="28" t="s">
        <v>2133</v>
      </c>
      <c r="D699" s="29" t="s">
        <v>1886</v>
      </c>
      <c r="E699" s="28" t="s">
        <v>1575</v>
      </c>
    </row>
    <row r="700" spans="2:5" x14ac:dyDescent="0.25">
      <c r="B700" s="28" t="s">
        <v>1576</v>
      </c>
      <c r="C700" s="28" t="s">
        <v>2133</v>
      </c>
      <c r="D700" s="29" t="s">
        <v>1886</v>
      </c>
      <c r="E700" s="28" t="s">
        <v>1577</v>
      </c>
    </row>
    <row r="701" spans="2:5" x14ac:dyDescent="0.25">
      <c r="B701" s="28" t="s">
        <v>1578</v>
      </c>
      <c r="C701" s="28" t="s">
        <v>2133</v>
      </c>
      <c r="D701" s="29" t="s">
        <v>1886</v>
      </c>
      <c r="E701" s="28" t="s">
        <v>1579</v>
      </c>
    </row>
    <row r="702" spans="2:5" x14ac:dyDescent="0.25">
      <c r="B702" s="28" t="s">
        <v>1580</v>
      </c>
      <c r="C702" s="28" t="s">
        <v>2133</v>
      </c>
      <c r="D702" s="29" t="s">
        <v>1886</v>
      </c>
      <c r="E702" s="28" t="s">
        <v>9615</v>
      </c>
    </row>
    <row r="703" spans="2:5" x14ac:dyDescent="0.25">
      <c r="B703" s="28" t="s">
        <v>1581</v>
      </c>
      <c r="C703" s="28" t="s">
        <v>2133</v>
      </c>
      <c r="D703" s="29" t="s">
        <v>1886</v>
      </c>
      <c r="E703" s="28" t="s">
        <v>9616</v>
      </c>
    </row>
    <row r="704" spans="2:5" x14ac:dyDescent="0.25">
      <c r="B704" s="28" t="s">
        <v>1582</v>
      </c>
      <c r="C704" s="28" t="s">
        <v>2133</v>
      </c>
      <c r="D704" s="29" t="s">
        <v>1886</v>
      </c>
      <c r="E704" s="28" t="s">
        <v>9617</v>
      </c>
    </row>
    <row r="705" spans="2:5" x14ac:dyDescent="0.25">
      <c r="B705" s="28" t="s">
        <v>1583</v>
      </c>
      <c r="C705" s="28" t="s">
        <v>2133</v>
      </c>
      <c r="D705" s="29" t="s">
        <v>1886</v>
      </c>
      <c r="E705" s="28" t="s">
        <v>9618</v>
      </c>
    </row>
    <row r="706" spans="2:5" x14ac:dyDescent="0.25">
      <c r="B706" s="28" t="s">
        <v>1584</v>
      </c>
      <c r="C706" s="28" t="s">
        <v>2133</v>
      </c>
      <c r="D706" s="29" t="s">
        <v>1886</v>
      </c>
      <c r="E706" s="28" t="s">
        <v>1585</v>
      </c>
    </row>
    <row r="707" spans="2:5" x14ac:dyDescent="0.25">
      <c r="B707" s="28" t="s">
        <v>1586</v>
      </c>
      <c r="C707" s="28" t="s">
        <v>2133</v>
      </c>
      <c r="D707" s="29" t="s">
        <v>1886</v>
      </c>
      <c r="E707" s="28" t="s">
        <v>1587</v>
      </c>
    </row>
    <row r="708" spans="2:5" x14ac:dyDescent="0.25">
      <c r="B708" s="28" t="s">
        <v>1588</v>
      </c>
      <c r="C708" s="28" t="s">
        <v>2133</v>
      </c>
      <c r="D708" s="29" t="s">
        <v>1886</v>
      </c>
      <c r="E708" s="28" t="s">
        <v>1589</v>
      </c>
    </row>
    <row r="709" spans="2:5" x14ac:dyDescent="0.25">
      <c r="B709" s="28" t="s">
        <v>1590</v>
      </c>
      <c r="C709" s="28" t="s">
        <v>2133</v>
      </c>
      <c r="D709" s="29" t="s">
        <v>1886</v>
      </c>
      <c r="E709" s="28" t="s">
        <v>1591</v>
      </c>
    </row>
    <row r="710" spans="2:5" x14ac:dyDescent="0.25">
      <c r="B710" s="28" t="s">
        <v>1592</v>
      </c>
      <c r="C710" s="28" t="s">
        <v>2133</v>
      </c>
      <c r="D710" s="29" t="s">
        <v>1886</v>
      </c>
      <c r="E710" s="28" t="s">
        <v>1593</v>
      </c>
    </row>
    <row r="711" spans="2:5" x14ac:dyDescent="0.25">
      <c r="B711" s="28" t="s">
        <v>1594</v>
      </c>
      <c r="C711" s="28" t="s">
        <v>2133</v>
      </c>
      <c r="D711" s="29" t="s">
        <v>1886</v>
      </c>
      <c r="E711" s="28" t="s">
        <v>9619</v>
      </c>
    </row>
    <row r="712" spans="2:5" ht="30" x14ac:dyDescent="0.25">
      <c r="B712" s="28" t="s">
        <v>1595</v>
      </c>
      <c r="C712" s="28" t="s">
        <v>2133</v>
      </c>
      <c r="D712" s="29" t="s">
        <v>1886</v>
      </c>
      <c r="E712" s="28" t="s">
        <v>1596</v>
      </c>
    </row>
    <row r="713" spans="2:5" x14ac:dyDescent="0.25">
      <c r="B713" s="28" t="s">
        <v>1597</v>
      </c>
      <c r="C713" s="28" t="s">
        <v>2133</v>
      </c>
      <c r="D713" s="29" t="s">
        <v>1886</v>
      </c>
      <c r="E713" s="28" t="s">
        <v>1598</v>
      </c>
    </row>
    <row r="714" spans="2:5" x14ac:dyDescent="0.25">
      <c r="B714" s="28" t="s">
        <v>1599</v>
      </c>
      <c r="C714" s="28" t="s">
        <v>2133</v>
      </c>
      <c r="D714" s="29" t="s">
        <v>1886</v>
      </c>
      <c r="E714" s="28" t="s">
        <v>1600</v>
      </c>
    </row>
    <row r="715" spans="2:5" x14ac:dyDescent="0.25">
      <c r="B715" s="28" t="s">
        <v>1601</v>
      </c>
      <c r="C715" s="28" t="s">
        <v>2133</v>
      </c>
      <c r="D715" s="29" t="s">
        <v>1886</v>
      </c>
      <c r="E715" s="28" t="s">
        <v>1602</v>
      </c>
    </row>
    <row r="716" spans="2:5" x14ac:dyDescent="0.25">
      <c r="B716" s="28" t="s">
        <v>1603</v>
      </c>
      <c r="C716" s="28" t="s">
        <v>2133</v>
      </c>
      <c r="D716" s="29" t="s">
        <v>1886</v>
      </c>
      <c r="E716" s="28" t="s">
        <v>9620</v>
      </c>
    </row>
    <row r="717" spans="2:5" x14ac:dyDescent="0.25">
      <c r="B717" s="28" t="s">
        <v>1604</v>
      </c>
      <c r="C717" s="28" t="s">
        <v>2133</v>
      </c>
      <c r="D717" s="29" t="s">
        <v>1886</v>
      </c>
      <c r="E717" s="28" t="s">
        <v>9621</v>
      </c>
    </row>
    <row r="718" spans="2:5" x14ac:dyDescent="0.25">
      <c r="B718" s="28" t="s">
        <v>1605</v>
      </c>
      <c r="C718" s="28" t="s">
        <v>2133</v>
      </c>
      <c r="D718" s="29" t="s">
        <v>1886</v>
      </c>
      <c r="E718" s="28" t="s">
        <v>9622</v>
      </c>
    </row>
    <row r="719" spans="2:5" x14ac:dyDescent="0.25">
      <c r="B719" s="28" t="s">
        <v>1606</v>
      </c>
      <c r="C719" s="28" t="s">
        <v>2133</v>
      </c>
      <c r="D719" s="29" t="s">
        <v>1886</v>
      </c>
      <c r="E719" s="28" t="s">
        <v>1607</v>
      </c>
    </row>
    <row r="720" spans="2:5" x14ac:dyDescent="0.25">
      <c r="B720" s="28" t="s">
        <v>1608</v>
      </c>
      <c r="C720" s="28" t="s">
        <v>2133</v>
      </c>
      <c r="D720" s="29" t="s">
        <v>1886</v>
      </c>
      <c r="E720" s="28" t="s">
        <v>1609</v>
      </c>
    </row>
    <row r="721" spans="2:5" x14ac:dyDescent="0.25">
      <c r="B721" s="28" t="s">
        <v>1610</v>
      </c>
      <c r="C721" s="28" t="s">
        <v>2133</v>
      </c>
      <c r="D721" s="29" t="s">
        <v>1886</v>
      </c>
      <c r="E721" s="28" t="s">
        <v>9623</v>
      </c>
    </row>
    <row r="722" spans="2:5" x14ac:dyDescent="0.25">
      <c r="B722" s="28" t="s">
        <v>1611</v>
      </c>
      <c r="C722" s="28" t="s">
        <v>2133</v>
      </c>
      <c r="D722" s="29" t="s">
        <v>1886</v>
      </c>
      <c r="E722" s="28" t="s">
        <v>1612</v>
      </c>
    </row>
    <row r="723" spans="2:5" x14ac:dyDescent="0.25">
      <c r="B723" s="28" t="s">
        <v>1613</v>
      </c>
      <c r="C723" s="28" t="s">
        <v>2133</v>
      </c>
      <c r="D723" s="29" t="s">
        <v>1886</v>
      </c>
      <c r="E723" s="28" t="s">
        <v>1614</v>
      </c>
    </row>
    <row r="724" spans="2:5" x14ac:dyDescent="0.25">
      <c r="B724" s="28" t="s">
        <v>2113</v>
      </c>
      <c r="C724" s="28" t="s">
        <v>2133</v>
      </c>
      <c r="D724" s="29" t="s">
        <v>1886</v>
      </c>
      <c r="E724" s="28" t="s">
        <v>9624</v>
      </c>
    </row>
    <row r="725" spans="2:5" x14ac:dyDescent="0.25">
      <c r="B725" s="28" t="s">
        <v>1615</v>
      </c>
      <c r="C725" s="28" t="s">
        <v>2133</v>
      </c>
      <c r="D725" s="29" t="s">
        <v>1886</v>
      </c>
      <c r="E725" s="28" t="s">
        <v>9625</v>
      </c>
    </row>
    <row r="726" spans="2:5" x14ac:dyDescent="0.25">
      <c r="B726" s="28" t="s">
        <v>1616</v>
      </c>
      <c r="C726" s="28" t="s">
        <v>2133</v>
      </c>
      <c r="D726" s="29" t="s">
        <v>1886</v>
      </c>
      <c r="E726" s="28" t="s">
        <v>9626</v>
      </c>
    </row>
    <row r="727" spans="2:5" x14ac:dyDescent="0.25">
      <c r="B727" s="28" t="s">
        <v>1617</v>
      </c>
      <c r="C727" s="28" t="s">
        <v>2133</v>
      </c>
      <c r="D727" s="29" t="s">
        <v>1886</v>
      </c>
      <c r="E727" s="28" t="s">
        <v>1618</v>
      </c>
    </row>
    <row r="728" spans="2:5" x14ac:dyDescent="0.25">
      <c r="B728" s="28" t="s">
        <v>1619</v>
      </c>
      <c r="C728" s="28" t="s">
        <v>2133</v>
      </c>
      <c r="D728" s="29" t="s">
        <v>1886</v>
      </c>
      <c r="E728" s="28" t="s">
        <v>1620</v>
      </c>
    </row>
    <row r="729" spans="2:5" x14ac:dyDescent="0.25">
      <c r="B729" s="28" t="s">
        <v>1621</v>
      </c>
      <c r="C729" s="28" t="s">
        <v>2133</v>
      </c>
      <c r="D729" s="29" t="s">
        <v>1886</v>
      </c>
      <c r="E729" s="28" t="s">
        <v>1622</v>
      </c>
    </row>
    <row r="730" spans="2:5" x14ac:dyDescent="0.25">
      <c r="B730" s="28" t="s">
        <v>1623</v>
      </c>
      <c r="C730" s="28" t="s">
        <v>2133</v>
      </c>
      <c r="D730" s="29" t="s">
        <v>1886</v>
      </c>
      <c r="E730" s="28" t="s">
        <v>1624</v>
      </c>
    </row>
    <row r="731" spans="2:5" x14ac:dyDescent="0.25">
      <c r="B731" s="28" t="s">
        <v>1625</v>
      </c>
      <c r="C731" s="28" t="s">
        <v>2133</v>
      </c>
      <c r="D731" s="29" t="s">
        <v>1886</v>
      </c>
      <c r="E731" s="28" t="s">
        <v>1626</v>
      </c>
    </row>
    <row r="732" spans="2:5" x14ac:dyDescent="0.25">
      <c r="B732" s="28" t="s">
        <v>1627</v>
      </c>
      <c r="C732" s="28" t="s">
        <v>2133</v>
      </c>
      <c r="D732" s="29" t="s">
        <v>1886</v>
      </c>
      <c r="E732" s="28" t="s">
        <v>1628</v>
      </c>
    </row>
    <row r="733" spans="2:5" x14ac:dyDescent="0.25">
      <c r="B733" s="28" t="s">
        <v>1629</v>
      </c>
      <c r="C733" s="28" t="s">
        <v>2133</v>
      </c>
      <c r="D733" s="29" t="s">
        <v>1886</v>
      </c>
      <c r="E733" s="28" t="s">
        <v>1630</v>
      </c>
    </row>
    <row r="734" spans="2:5" x14ac:dyDescent="0.25">
      <c r="B734" s="28" t="s">
        <v>1631</v>
      </c>
      <c r="C734" s="28" t="s">
        <v>2133</v>
      </c>
      <c r="D734" s="29" t="s">
        <v>1886</v>
      </c>
      <c r="E734" s="28" t="s">
        <v>1632</v>
      </c>
    </row>
    <row r="735" spans="2:5" x14ac:dyDescent="0.25">
      <c r="B735" s="28" t="s">
        <v>1633</v>
      </c>
      <c r="C735" s="28" t="s">
        <v>2133</v>
      </c>
      <c r="D735" s="29" t="s">
        <v>1886</v>
      </c>
      <c r="E735" s="28" t="s">
        <v>1634</v>
      </c>
    </row>
    <row r="736" spans="2:5" x14ac:dyDescent="0.25">
      <c r="B736" s="28" t="s">
        <v>1635</v>
      </c>
      <c r="C736" s="28" t="s">
        <v>2133</v>
      </c>
      <c r="D736" s="29" t="s">
        <v>1886</v>
      </c>
      <c r="E736" s="28" t="s">
        <v>1636</v>
      </c>
    </row>
    <row r="737" spans="2:5" x14ac:dyDescent="0.25">
      <c r="B737" s="28" t="s">
        <v>1637</v>
      </c>
      <c r="C737" s="28" t="s">
        <v>2133</v>
      </c>
      <c r="D737" s="29" t="s">
        <v>1886</v>
      </c>
      <c r="E737" s="28" t="s">
        <v>1638</v>
      </c>
    </row>
    <row r="738" spans="2:5" x14ac:dyDescent="0.25">
      <c r="B738" s="28" t="s">
        <v>1639</v>
      </c>
      <c r="C738" s="28" t="s">
        <v>2133</v>
      </c>
      <c r="D738" s="29" t="s">
        <v>1886</v>
      </c>
      <c r="E738" s="28" t="s">
        <v>1640</v>
      </c>
    </row>
    <row r="739" spans="2:5" x14ac:dyDescent="0.25">
      <c r="B739" s="28" t="s">
        <v>2114</v>
      </c>
      <c r="C739" s="28" t="s">
        <v>2133</v>
      </c>
      <c r="D739" s="29" t="s">
        <v>1886</v>
      </c>
      <c r="E739" s="28" t="s">
        <v>9627</v>
      </c>
    </row>
    <row r="740" spans="2:5" x14ac:dyDescent="0.25">
      <c r="B740" s="28" t="s">
        <v>2115</v>
      </c>
      <c r="C740" s="28" t="s">
        <v>2133</v>
      </c>
      <c r="D740" s="29" t="s">
        <v>1886</v>
      </c>
      <c r="E740" s="28" t="s">
        <v>9628</v>
      </c>
    </row>
    <row r="741" spans="2:5" x14ac:dyDescent="0.25">
      <c r="B741" s="28" t="s">
        <v>2116</v>
      </c>
      <c r="C741" s="28" t="s">
        <v>2133</v>
      </c>
      <c r="D741" s="29" t="s">
        <v>1886</v>
      </c>
      <c r="E741" s="28" t="s">
        <v>1641</v>
      </c>
    </row>
    <row r="742" spans="2:5" x14ac:dyDescent="0.25">
      <c r="B742" s="28" t="s">
        <v>2117</v>
      </c>
      <c r="C742" s="28" t="s">
        <v>2133</v>
      </c>
      <c r="D742" s="29" t="s">
        <v>1886</v>
      </c>
      <c r="E742" s="28" t="s">
        <v>1642</v>
      </c>
    </row>
    <row r="743" spans="2:5" x14ac:dyDescent="0.25">
      <c r="B743" s="28" t="s">
        <v>2118</v>
      </c>
      <c r="C743" s="28" t="s">
        <v>2133</v>
      </c>
      <c r="D743" s="29" t="s">
        <v>1886</v>
      </c>
      <c r="E743" s="28" t="s">
        <v>1643</v>
      </c>
    </row>
    <row r="744" spans="2:5" x14ac:dyDescent="0.25">
      <c r="B744" s="28" t="s">
        <v>2119</v>
      </c>
      <c r="C744" s="28" t="s">
        <v>2133</v>
      </c>
      <c r="D744" s="29" t="s">
        <v>1886</v>
      </c>
      <c r="E744" s="28" t="s">
        <v>9629</v>
      </c>
    </row>
    <row r="745" spans="2:5" x14ac:dyDescent="0.25">
      <c r="B745" s="28" t="s">
        <v>1644</v>
      </c>
      <c r="C745" s="28" t="s">
        <v>2133</v>
      </c>
      <c r="D745" s="29" t="s">
        <v>1886</v>
      </c>
      <c r="E745" s="28" t="s">
        <v>9630</v>
      </c>
    </row>
    <row r="746" spans="2:5" x14ac:dyDescent="0.25">
      <c r="B746" s="28" t="s">
        <v>1645</v>
      </c>
      <c r="C746" s="28" t="s">
        <v>2133</v>
      </c>
      <c r="D746" s="29" t="s">
        <v>1886</v>
      </c>
      <c r="E746" s="28" t="s">
        <v>9631</v>
      </c>
    </row>
    <row r="747" spans="2:5" x14ac:dyDescent="0.25">
      <c r="B747" s="28" t="s">
        <v>1646</v>
      </c>
      <c r="C747" s="28" t="s">
        <v>2133</v>
      </c>
      <c r="D747" s="29" t="s">
        <v>1886</v>
      </c>
      <c r="E747" s="28" t="s">
        <v>9632</v>
      </c>
    </row>
    <row r="748" spans="2:5" x14ac:dyDescent="0.25">
      <c r="B748" s="28" t="s">
        <v>1647</v>
      </c>
      <c r="C748" s="28" t="s">
        <v>2133</v>
      </c>
      <c r="D748" s="29" t="s">
        <v>1886</v>
      </c>
      <c r="E748" s="28" t="s">
        <v>1648</v>
      </c>
    </row>
    <row r="749" spans="2:5" x14ac:dyDescent="0.25">
      <c r="B749" s="28" t="s">
        <v>1649</v>
      </c>
      <c r="C749" s="28" t="s">
        <v>2133</v>
      </c>
      <c r="D749" s="29" t="s">
        <v>1886</v>
      </c>
      <c r="E749" s="28" t="s">
        <v>1650</v>
      </c>
    </row>
    <row r="750" spans="2:5" x14ac:dyDescent="0.25">
      <c r="B750" s="28" t="s">
        <v>1651</v>
      </c>
      <c r="C750" s="28" t="s">
        <v>2133</v>
      </c>
      <c r="D750" s="29" t="s">
        <v>1886</v>
      </c>
      <c r="E750" s="28" t="s">
        <v>1652</v>
      </c>
    </row>
    <row r="751" spans="2:5" ht="30" x14ac:dyDescent="0.25">
      <c r="B751" s="28" t="s">
        <v>1653</v>
      </c>
      <c r="C751" s="28" t="s">
        <v>2133</v>
      </c>
      <c r="D751" s="29" t="s">
        <v>1886</v>
      </c>
      <c r="E751" s="28" t="s">
        <v>9633</v>
      </c>
    </row>
    <row r="752" spans="2:5" x14ac:dyDescent="0.25">
      <c r="B752" s="28" t="s">
        <v>1654</v>
      </c>
      <c r="C752" s="28" t="s">
        <v>2133</v>
      </c>
      <c r="D752" s="29" t="s">
        <v>1886</v>
      </c>
      <c r="E752" s="28" t="s">
        <v>1655</v>
      </c>
    </row>
    <row r="753" spans="2:5" x14ac:dyDescent="0.25">
      <c r="B753" s="28" t="s">
        <v>1656</v>
      </c>
      <c r="C753" s="28" t="s">
        <v>2133</v>
      </c>
      <c r="D753" s="29" t="s">
        <v>1886</v>
      </c>
      <c r="E753" s="28" t="s">
        <v>1657</v>
      </c>
    </row>
    <row r="754" spans="2:5" x14ac:dyDescent="0.25">
      <c r="B754" s="28" t="s">
        <v>1658</v>
      </c>
      <c r="C754" s="28" t="s">
        <v>2133</v>
      </c>
      <c r="D754" s="29" t="s">
        <v>1886</v>
      </c>
      <c r="E754" s="28" t="s">
        <v>1659</v>
      </c>
    </row>
    <row r="755" spans="2:5" x14ac:dyDescent="0.25">
      <c r="B755" s="28" t="s">
        <v>1660</v>
      </c>
      <c r="C755" s="28" t="s">
        <v>2133</v>
      </c>
      <c r="D755" s="29" t="s">
        <v>1886</v>
      </c>
      <c r="E755" s="28" t="s">
        <v>1661</v>
      </c>
    </row>
    <row r="756" spans="2:5" x14ac:dyDescent="0.25">
      <c r="B756" s="28" t="s">
        <v>1662</v>
      </c>
      <c r="C756" s="28" t="s">
        <v>2133</v>
      </c>
      <c r="D756" s="29" t="s">
        <v>1886</v>
      </c>
      <c r="E756" s="28" t="s">
        <v>9634</v>
      </c>
    </row>
    <row r="757" spans="2:5" x14ac:dyDescent="0.25">
      <c r="B757" s="28" t="s">
        <v>1663</v>
      </c>
      <c r="C757" s="28" t="s">
        <v>2133</v>
      </c>
      <c r="D757" s="29" t="s">
        <v>1886</v>
      </c>
      <c r="E757" s="28" t="s">
        <v>9635</v>
      </c>
    </row>
    <row r="758" spans="2:5" x14ac:dyDescent="0.25">
      <c r="B758" s="28" t="s">
        <v>1664</v>
      </c>
      <c r="C758" s="28" t="s">
        <v>2133</v>
      </c>
      <c r="D758" s="29" t="s">
        <v>1886</v>
      </c>
      <c r="E758" s="28" t="s">
        <v>1665</v>
      </c>
    </row>
    <row r="759" spans="2:5" x14ac:dyDescent="0.25">
      <c r="B759" s="28" t="s">
        <v>1666</v>
      </c>
      <c r="C759" s="28" t="s">
        <v>2133</v>
      </c>
      <c r="D759" s="29" t="s">
        <v>1886</v>
      </c>
      <c r="E759" s="28" t="s">
        <v>9636</v>
      </c>
    </row>
    <row r="760" spans="2:5" x14ac:dyDescent="0.25">
      <c r="B760" s="28" t="s">
        <v>1667</v>
      </c>
      <c r="C760" s="28" t="s">
        <v>2133</v>
      </c>
      <c r="D760" s="29" t="s">
        <v>1886</v>
      </c>
      <c r="E760" s="28" t="s">
        <v>9637</v>
      </c>
    </row>
    <row r="761" spans="2:5" x14ac:dyDescent="0.25">
      <c r="B761" s="28" t="s">
        <v>1668</v>
      </c>
      <c r="C761" s="28" t="s">
        <v>2133</v>
      </c>
      <c r="D761" s="29" t="s">
        <v>1886</v>
      </c>
      <c r="E761" s="28" t="s">
        <v>9638</v>
      </c>
    </row>
    <row r="762" spans="2:5" x14ac:dyDescent="0.25">
      <c r="B762" s="28" t="s">
        <v>1669</v>
      </c>
      <c r="C762" s="28" t="s">
        <v>2133</v>
      </c>
      <c r="D762" s="29" t="s">
        <v>1886</v>
      </c>
      <c r="E762" s="28" t="s">
        <v>1670</v>
      </c>
    </row>
    <row r="763" spans="2:5" x14ac:dyDescent="0.25">
      <c r="B763" s="28" t="s">
        <v>1671</v>
      </c>
      <c r="C763" s="28" t="s">
        <v>2133</v>
      </c>
      <c r="D763" s="29" t="s">
        <v>1886</v>
      </c>
      <c r="E763" s="28" t="s">
        <v>9639</v>
      </c>
    </row>
    <row r="764" spans="2:5" x14ac:dyDescent="0.25">
      <c r="B764" s="28" t="s">
        <v>1672</v>
      </c>
      <c r="C764" s="28" t="s">
        <v>2133</v>
      </c>
      <c r="D764" s="29" t="s">
        <v>1886</v>
      </c>
      <c r="E764" s="28" t="s">
        <v>1673</v>
      </c>
    </row>
    <row r="765" spans="2:5" x14ac:dyDescent="0.25">
      <c r="B765" s="28" t="s">
        <v>1674</v>
      </c>
      <c r="C765" s="28" t="s">
        <v>2133</v>
      </c>
      <c r="D765" s="29" t="s">
        <v>1886</v>
      </c>
      <c r="E765" s="28" t="s">
        <v>9640</v>
      </c>
    </row>
    <row r="766" spans="2:5" x14ac:dyDescent="0.25">
      <c r="B766" s="28" t="s">
        <v>1675</v>
      </c>
      <c r="C766" s="28" t="s">
        <v>2133</v>
      </c>
      <c r="D766" s="29" t="s">
        <v>1886</v>
      </c>
      <c r="E766" s="28" t="s">
        <v>1676</v>
      </c>
    </row>
    <row r="767" spans="2:5" x14ac:dyDescent="0.25">
      <c r="B767" s="28" t="s">
        <v>1677</v>
      </c>
      <c r="C767" s="28" t="s">
        <v>2133</v>
      </c>
      <c r="D767" s="29" t="s">
        <v>1886</v>
      </c>
      <c r="E767" s="28" t="s">
        <v>1678</v>
      </c>
    </row>
    <row r="768" spans="2:5" ht="30" x14ac:dyDescent="0.25">
      <c r="B768" s="28" t="s">
        <v>1679</v>
      </c>
      <c r="C768" s="28" t="s">
        <v>2133</v>
      </c>
      <c r="D768" s="29" t="s">
        <v>1886</v>
      </c>
      <c r="E768" s="28" t="s">
        <v>9641</v>
      </c>
    </row>
    <row r="769" spans="2:5" ht="30" x14ac:dyDescent="0.25">
      <c r="B769" s="28" t="s">
        <v>1680</v>
      </c>
      <c r="C769" s="28" t="s">
        <v>2133</v>
      </c>
      <c r="D769" s="29" t="s">
        <v>1886</v>
      </c>
      <c r="E769" s="28" t="s">
        <v>1681</v>
      </c>
    </row>
    <row r="770" spans="2:5" x14ac:dyDescent="0.25">
      <c r="B770" s="28" t="s">
        <v>1682</v>
      </c>
      <c r="C770" s="28" t="s">
        <v>2133</v>
      </c>
      <c r="D770" s="29" t="s">
        <v>1886</v>
      </c>
      <c r="E770" s="28" t="s">
        <v>1683</v>
      </c>
    </row>
    <row r="771" spans="2:5" x14ac:dyDescent="0.25">
      <c r="B771" s="28" t="s">
        <v>1684</v>
      </c>
      <c r="C771" s="28" t="s">
        <v>2133</v>
      </c>
      <c r="D771" s="29" t="s">
        <v>1886</v>
      </c>
      <c r="E771" s="28" t="s">
        <v>1685</v>
      </c>
    </row>
    <row r="772" spans="2:5" x14ac:dyDescent="0.25">
      <c r="B772" s="28" t="s">
        <v>1686</v>
      </c>
      <c r="C772" s="28" t="s">
        <v>2133</v>
      </c>
      <c r="D772" s="29" t="s">
        <v>1886</v>
      </c>
      <c r="E772" s="28" t="s">
        <v>9642</v>
      </c>
    </row>
    <row r="773" spans="2:5" x14ac:dyDescent="0.25">
      <c r="B773" s="28" t="s">
        <v>1687</v>
      </c>
      <c r="C773" s="28" t="s">
        <v>2133</v>
      </c>
      <c r="D773" s="29" t="s">
        <v>1886</v>
      </c>
      <c r="E773" s="28" t="s">
        <v>1688</v>
      </c>
    </row>
    <row r="774" spans="2:5" x14ac:dyDescent="0.25">
      <c r="B774" s="28" t="s">
        <v>1689</v>
      </c>
      <c r="C774" s="28" t="s">
        <v>2133</v>
      </c>
      <c r="D774" s="29" t="s">
        <v>1886</v>
      </c>
      <c r="E774" s="28" t="s">
        <v>1690</v>
      </c>
    </row>
    <row r="775" spans="2:5" ht="30" x14ac:dyDescent="0.25">
      <c r="B775" s="28" t="s">
        <v>1691</v>
      </c>
      <c r="C775" s="28" t="s">
        <v>2133</v>
      </c>
      <c r="D775" s="29" t="s">
        <v>1886</v>
      </c>
      <c r="E775" s="28" t="s">
        <v>2095</v>
      </c>
    </row>
    <row r="776" spans="2:5" ht="30" x14ac:dyDescent="0.25">
      <c r="B776" s="28" t="s">
        <v>1692</v>
      </c>
      <c r="C776" s="28" t="s">
        <v>2133</v>
      </c>
      <c r="D776" s="29" t="s">
        <v>1886</v>
      </c>
      <c r="E776" s="28" t="s">
        <v>1693</v>
      </c>
    </row>
    <row r="777" spans="2:5" ht="30" x14ac:dyDescent="0.25">
      <c r="B777" s="28" t="s">
        <v>1694</v>
      </c>
      <c r="C777" s="28" t="s">
        <v>2133</v>
      </c>
      <c r="D777" s="29" t="s">
        <v>1886</v>
      </c>
      <c r="E777" s="28" t="s">
        <v>1695</v>
      </c>
    </row>
    <row r="778" spans="2:5" ht="30" x14ac:dyDescent="0.25">
      <c r="B778" s="28" t="s">
        <v>1696</v>
      </c>
      <c r="C778" s="28" t="s">
        <v>2133</v>
      </c>
      <c r="D778" s="29" t="s">
        <v>1886</v>
      </c>
      <c r="E778" s="28" t="s">
        <v>9643</v>
      </c>
    </row>
    <row r="779" spans="2:5" x14ac:dyDescent="0.25">
      <c r="B779" s="28" t="s">
        <v>1698</v>
      </c>
      <c r="C779" s="28" t="s">
        <v>2133</v>
      </c>
      <c r="D779" s="29" t="s">
        <v>1886</v>
      </c>
      <c r="E779" s="28" t="s">
        <v>1699</v>
      </c>
    </row>
    <row r="780" spans="2:5" x14ac:dyDescent="0.25">
      <c r="B780" s="28" t="s">
        <v>1700</v>
      </c>
      <c r="C780" s="28" t="s">
        <v>2133</v>
      </c>
      <c r="D780" s="29" t="s">
        <v>1886</v>
      </c>
      <c r="E780" s="28" t="s">
        <v>1697</v>
      </c>
    </row>
    <row r="781" spans="2:5" x14ac:dyDescent="0.25">
      <c r="B781" s="28" t="s">
        <v>1701</v>
      </c>
      <c r="C781" s="28" t="s">
        <v>2133</v>
      </c>
      <c r="D781" s="29" t="s">
        <v>1886</v>
      </c>
      <c r="E781" s="28" t="s">
        <v>1702</v>
      </c>
    </row>
    <row r="782" spans="2:5" x14ac:dyDescent="0.25">
      <c r="B782" s="28" t="s">
        <v>1703</v>
      </c>
      <c r="C782" s="28" t="s">
        <v>2133</v>
      </c>
      <c r="D782" s="29" t="s">
        <v>1886</v>
      </c>
      <c r="E782" s="28" t="s">
        <v>1704</v>
      </c>
    </row>
    <row r="783" spans="2:5" x14ac:dyDescent="0.25">
      <c r="B783" s="28" t="s">
        <v>1705</v>
      </c>
      <c r="C783" s="28" t="s">
        <v>2133</v>
      </c>
      <c r="D783" s="29" t="s">
        <v>1886</v>
      </c>
      <c r="E783" s="28" t="s">
        <v>9644</v>
      </c>
    </row>
    <row r="784" spans="2:5" x14ac:dyDescent="0.25">
      <c r="B784" s="28" t="s">
        <v>1706</v>
      </c>
      <c r="C784" s="28" t="s">
        <v>2133</v>
      </c>
      <c r="D784" s="29" t="s">
        <v>1886</v>
      </c>
      <c r="E784" s="28" t="s">
        <v>9645</v>
      </c>
    </row>
    <row r="785" spans="2:5" x14ac:dyDescent="0.25">
      <c r="B785" s="28" t="s">
        <v>1707</v>
      </c>
      <c r="C785" s="28" t="s">
        <v>2133</v>
      </c>
      <c r="D785" s="29" t="s">
        <v>1886</v>
      </c>
      <c r="E785" s="28" t="s">
        <v>9646</v>
      </c>
    </row>
    <row r="786" spans="2:5" x14ac:dyDescent="0.25">
      <c r="B786" s="28" t="s">
        <v>1708</v>
      </c>
      <c r="C786" s="28" t="s">
        <v>2133</v>
      </c>
      <c r="D786" s="29" t="s">
        <v>1886</v>
      </c>
      <c r="E786" s="28" t="s">
        <v>1709</v>
      </c>
    </row>
    <row r="787" spans="2:5" x14ac:dyDescent="0.25">
      <c r="B787" s="28" t="s">
        <v>1710</v>
      </c>
      <c r="C787" s="28" t="s">
        <v>2133</v>
      </c>
      <c r="D787" s="29" t="s">
        <v>1886</v>
      </c>
      <c r="E787" s="28" t="s">
        <v>1711</v>
      </c>
    </row>
    <row r="788" spans="2:5" x14ac:dyDescent="0.25">
      <c r="B788" s="28" t="s">
        <v>1712</v>
      </c>
      <c r="C788" s="28" t="s">
        <v>2133</v>
      </c>
      <c r="D788" s="29" t="s">
        <v>1886</v>
      </c>
      <c r="E788" s="28" t="s">
        <v>1713</v>
      </c>
    </row>
    <row r="789" spans="2:5" x14ac:dyDescent="0.25">
      <c r="B789" s="28" t="s">
        <v>1714</v>
      </c>
      <c r="C789" s="28" t="s">
        <v>2133</v>
      </c>
      <c r="D789" s="29" t="s">
        <v>1886</v>
      </c>
      <c r="E789" s="28" t="s">
        <v>1715</v>
      </c>
    </row>
    <row r="790" spans="2:5" x14ac:dyDescent="0.25">
      <c r="B790" s="28" t="s">
        <v>1716</v>
      </c>
      <c r="C790" s="28" t="s">
        <v>2133</v>
      </c>
      <c r="D790" s="29" t="s">
        <v>1886</v>
      </c>
      <c r="E790" s="28" t="s">
        <v>9647</v>
      </c>
    </row>
    <row r="791" spans="2:5" x14ac:dyDescent="0.25">
      <c r="B791" s="28" t="s">
        <v>1717</v>
      </c>
      <c r="C791" s="28" t="s">
        <v>2133</v>
      </c>
      <c r="D791" s="29" t="s">
        <v>1886</v>
      </c>
      <c r="E791" s="28" t="s">
        <v>1718</v>
      </c>
    </row>
    <row r="792" spans="2:5" x14ac:dyDescent="0.25">
      <c r="B792" s="28" t="s">
        <v>1719</v>
      </c>
      <c r="C792" s="28" t="s">
        <v>2133</v>
      </c>
      <c r="D792" s="29" t="s">
        <v>1886</v>
      </c>
      <c r="E792" s="28" t="s">
        <v>1720</v>
      </c>
    </row>
    <row r="793" spans="2:5" ht="30" x14ac:dyDescent="0.25">
      <c r="B793" s="28" t="s">
        <v>1721</v>
      </c>
      <c r="C793" s="28" t="s">
        <v>2133</v>
      </c>
      <c r="D793" s="29" t="s">
        <v>1886</v>
      </c>
      <c r="E793" s="28" t="s">
        <v>9648</v>
      </c>
    </row>
    <row r="794" spans="2:5" ht="30" x14ac:dyDescent="0.25">
      <c r="B794" s="28" t="s">
        <v>1722</v>
      </c>
      <c r="C794" s="28" t="s">
        <v>2133</v>
      </c>
      <c r="D794" s="29" t="s">
        <v>1886</v>
      </c>
      <c r="E794" s="28" t="s">
        <v>1723</v>
      </c>
    </row>
    <row r="795" spans="2:5" ht="30" x14ac:dyDescent="0.25">
      <c r="B795" s="28" t="s">
        <v>1724</v>
      </c>
      <c r="C795" s="28" t="s">
        <v>2133</v>
      </c>
      <c r="D795" s="29" t="s">
        <v>1886</v>
      </c>
      <c r="E795" s="28" t="s">
        <v>1725</v>
      </c>
    </row>
    <row r="796" spans="2:5" ht="30" x14ac:dyDescent="0.25">
      <c r="B796" s="28" t="s">
        <v>1726</v>
      </c>
      <c r="C796" s="28" t="s">
        <v>2133</v>
      </c>
      <c r="D796" s="29" t="s">
        <v>1886</v>
      </c>
      <c r="E796" s="28" t="s">
        <v>1727</v>
      </c>
    </row>
    <row r="797" spans="2:5" ht="30" x14ac:dyDescent="0.25">
      <c r="B797" s="28" t="s">
        <v>1728</v>
      </c>
      <c r="C797" s="28" t="s">
        <v>2133</v>
      </c>
      <c r="D797" s="29" t="s">
        <v>1886</v>
      </c>
      <c r="E797" s="28" t="s">
        <v>1729</v>
      </c>
    </row>
    <row r="798" spans="2:5" ht="30" x14ac:dyDescent="0.25">
      <c r="B798" s="28" t="s">
        <v>1730</v>
      </c>
      <c r="C798" s="28" t="s">
        <v>2133</v>
      </c>
      <c r="D798" s="29" t="s">
        <v>1886</v>
      </c>
      <c r="E798" s="28" t="s">
        <v>9649</v>
      </c>
    </row>
    <row r="799" spans="2:5" ht="30" x14ac:dyDescent="0.25">
      <c r="B799" s="28" t="s">
        <v>1731</v>
      </c>
      <c r="C799" s="28" t="s">
        <v>2133</v>
      </c>
      <c r="D799" s="29" t="s">
        <v>1886</v>
      </c>
      <c r="E799" s="28" t="s">
        <v>1732</v>
      </c>
    </row>
    <row r="800" spans="2:5" ht="30" x14ac:dyDescent="0.25">
      <c r="B800" s="28" t="s">
        <v>1733</v>
      </c>
      <c r="C800" s="28" t="s">
        <v>2133</v>
      </c>
      <c r="D800" s="29" t="s">
        <v>1886</v>
      </c>
      <c r="E800" s="28" t="s">
        <v>1734</v>
      </c>
    </row>
    <row r="801" spans="2:5" x14ac:dyDescent="0.25">
      <c r="B801" s="28" t="s">
        <v>1735</v>
      </c>
      <c r="C801" s="28" t="s">
        <v>2133</v>
      </c>
      <c r="D801" s="29" t="s">
        <v>1886</v>
      </c>
      <c r="E801" s="28" t="s">
        <v>9650</v>
      </c>
    </row>
    <row r="802" spans="2:5" x14ac:dyDescent="0.25">
      <c r="B802" s="28" t="s">
        <v>1736</v>
      </c>
      <c r="C802" s="28" t="s">
        <v>2133</v>
      </c>
      <c r="D802" s="29" t="s">
        <v>1886</v>
      </c>
      <c r="E802" s="28" t="s">
        <v>9651</v>
      </c>
    </row>
    <row r="803" spans="2:5" x14ac:dyDescent="0.25">
      <c r="B803" s="28" t="s">
        <v>1737</v>
      </c>
      <c r="C803" s="28" t="s">
        <v>2133</v>
      </c>
      <c r="D803" s="29" t="s">
        <v>1886</v>
      </c>
      <c r="E803" s="28" t="s">
        <v>1738</v>
      </c>
    </row>
    <row r="804" spans="2:5" x14ac:dyDescent="0.25">
      <c r="B804" s="28" t="s">
        <v>1739</v>
      </c>
      <c r="C804" s="28" t="s">
        <v>2133</v>
      </c>
      <c r="D804" s="29" t="s">
        <v>1886</v>
      </c>
      <c r="E804" s="28" t="s">
        <v>1740</v>
      </c>
    </row>
    <row r="805" spans="2:5" x14ac:dyDescent="0.25">
      <c r="B805" s="28" t="s">
        <v>1741</v>
      </c>
      <c r="C805" s="28" t="s">
        <v>2133</v>
      </c>
      <c r="D805" s="29" t="s">
        <v>1886</v>
      </c>
      <c r="E805" s="28" t="s">
        <v>1742</v>
      </c>
    </row>
    <row r="806" spans="2:5" x14ac:dyDescent="0.25">
      <c r="B806" s="28" t="s">
        <v>1743</v>
      </c>
      <c r="C806" s="28" t="s">
        <v>2133</v>
      </c>
      <c r="D806" s="29" t="s">
        <v>1886</v>
      </c>
      <c r="E806" s="28" t="s">
        <v>1744</v>
      </c>
    </row>
    <row r="807" spans="2:5" x14ac:dyDescent="0.25">
      <c r="B807" s="28" t="s">
        <v>1745</v>
      </c>
      <c r="C807" s="28" t="s">
        <v>2133</v>
      </c>
      <c r="D807" s="29" t="s">
        <v>1886</v>
      </c>
      <c r="E807" s="28" t="s">
        <v>9652</v>
      </c>
    </row>
    <row r="808" spans="2:5" x14ac:dyDescent="0.25">
      <c r="B808" s="28" t="s">
        <v>1746</v>
      </c>
      <c r="C808" s="28" t="s">
        <v>2133</v>
      </c>
      <c r="D808" s="29" t="s">
        <v>1886</v>
      </c>
      <c r="E808" s="28" t="s">
        <v>9653</v>
      </c>
    </row>
    <row r="809" spans="2:5" x14ac:dyDescent="0.25">
      <c r="B809" s="28" t="s">
        <v>1747</v>
      </c>
      <c r="C809" s="28" t="s">
        <v>2133</v>
      </c>
      <c r="D809" s="29" t="s">
        <v>1886</v>
      </c>
      <c r="E809" s="28" t="s">
        <v>1748</v>
      </c>
    </row>
    <row r="810" spans="2:5" x14ac:dyDescent="0.25">
      <c r="B810" s="28" t="s">
        <v>1749</v>
      </c>
      <c r="C810" s="28" t="s">
        <v>2133</v>
      </c>
      <c r="D810" s="29" t="s">
        <v>1886</v>
      </c>
      <c r="E810" s="28" t="s">
        <v>1750</v>
      </c>
    </row>
    <row r="811" spans="2:5" x14ac:dyDescent="0.25">
      <c r="B811" s="28" t="s">
        <v>1751</v>
      </c>
      <c r="C811" s="28" t="s">
        <v>2133</v>
      </c>
      <c r="D811" s="29" t="s">
        <v>1886</v>
      </c>
      <c r="E811" s="28" t="s">
        <v>9654</v>
      </c>
    </row>
    <row r="812" spans="2:5" x14ac:dyDescent="0.25">
      <c r="B812" s="28" t="s">
        <v>1752</v>
      </c>
      <c r="C812" s="28" t="s">
        <v>2133</v>
      </c>
      <c r="D812" s="29" t="s">
        <v>1886</v>
      </c>
      <c r="E812" s="28" t="s">
        <v>9655</v>
      </c>
    </row>
    <row r="813" spans="2:5" x14ac:dyDescent="0.25">
      <c r="B813" s="28" t="s">
        <v>1753</v>
      </c>
      <c r="C813" s="28" t="s">
        <v>2133</v>
      </c>
      <c r="D813" s="29" t="s">
        <v>1886</v>
      </c>
      <c r="E813" s="28" t="s">
        <v>1754</v>
      </c>
    </row>
    <row r="814" spans="2:5" x14ac:dyDescent="0.25">
      <c r="B814" s="28" t="s">
        <v>1755</v>
      </c>
      <c r="C814" s="28" t="s">
        <v>2133</v>
      </c>
      <c r="D814" s="29" t="s">
        <v>1886</v>
      </c>
      <c r="E814" s="28" t="s">
        <v>9656</v>
      </c>
    </row>
    <row r="815" spans="2:5" x14ac:dyDescent="0.25">
      <c r="B815" s="28" t="s">
        <v>1756</v>
      </c>
      <c r="C815" s="28" t="s">
        <v>2133</v>
      </c>
      <c r="D815" s="29" t="s">
        <v>1886</v>
      </c>
      <c r="E815" s="28" t="s">
        <v>9657</v>
      </c>
    </row>
    <row r="816" spans="2:5" x14ac:dyDescent="0.25">
      <c r="B816" s="28" t="s">
        <v>1757</v>
      </c>
      <c r="C816" s="28" t="s">
        <v>2133</v>
      </c>
      <c r="D816" s="29" t="s">
        <v>1886</v>
      </c>
      <c r="E816" s="28" t="s">
        <v>9658</v>
      </c>
    </row>
    <row r="817" spans="2:5" x14ac:dyDescent="0.25">
      <c r="B817" s="28" t="s">
        <v>1758</v>
      </c>
      <c r="C817" s="28" t="s">
        <v>2133</v>
      </c>
      <c r="D817" s="29" t="s">
        <v>1886</v>
      </c>
      <c r="E817" s="28" t="s">
        <v>9659</v>
      </c>
    </row>
    <row r="818" spans="2:5" x14ac:dyDescent="0.25">
      <c r="B818" s="28" t="s">
        <v>1759</v>
      </c>
      <c r="C818" s="28" t="s">
        <v>2133</v>
      </c>
      <c r="D818" s="29" t="s">
        <v>1886</v>
      </c>
      <c r="E818" s="28" t="s">
        <v>9660</v>
      </c>
    </row>
    <row r="819" spans="2:5" x14ac:dyDescent="0.25">
      <c r="B819" s="28" t="s">
        <v>1760</v>
      </c>
      <c r="C819" s="28" t="s">
        <v>2133</v>
      </c>
      <c r="D819" s="29" t="s">
        <v>1886</v>
      </c>
      <c r="E819" s="28" t="s">
        <v>1761</v>
      </c>
    </row>
    <row r="820" spans="2:5" x14ac:dyDescent="0.25">
      <c r="B820" s="28" t="s">
        <v>1762</v>
      </c>
      <c r="C820" s="28" t="s">
        <v>2133</v>
      </c>
      <c r="D820" s="29" t="s">
        <v>1886</v>
      </c>
      <c r="E820" s="28" t="s">
        <v>1763</v>
      </c>
    </row>
    <row r="821" spans="2:5" x14ac:dyDescent="0.25">
      <c r="B821" s="28" t="s">
        <v>1764</v>
      </c>
      <c r="C821" s="28" t="s">
        <v>2133</v>
      </c>
      <c r="D821" s="29" t="s">
        <v>1886</v>
      </c>
      <c r="E821" s="28" t="s">
        <v>1765</v>
      </c>
    </row>
    <row r="822" spans="2:5" x14ac:dyDescent="0.25">
      <c r="B822" s="28" t="s">
        <v>1766</v>
      </c>
      <c r="C822" s="28" t="s">
        <v>2133</v>
      </c>
      <c r="D822" s="29" t="s">
        <v>1886</v>
      </c>
      <c r="E822" s="28" t="s">
        <v>1767</v>
      </c>
    </row>
    <row r="823" spans="2:5" x14ac:dyDescent="0.25">
      <c r="B823" s="28" t="s">
        <v>1768</v>
      </c>
      <c r="C823" s="28" t="s">
        <v>2133</v>
      </c>
      <c r="D823" s="29" t="s">
        <v>1886</v>
      </c>
      <c r="E823" s="28" t="s">
        <v>1769</v>
      </c>
    </row>
    <row r="824" spans="2:5" x14ac:dyDescent="0.25">
      <c r="B824" s="28" t="s">
        <v>1770</v>
      </c>
      <c r="C824" s="28" t="s">
        <v>2133</v>
      </c>
      <c r="D824" s="29" t="s">
        <v>1886</v>
      </c>
      <c r="E824" s="28" t="s">
        <v>1771</v>
      </c>
    </row>
    <row r="825" spans="2:5" x14ac:dyDescent="0.25">
      <c r="B825" s="28" t="s">
        <v>1772</v>
      </c>
      <c r="C825" s="28" t="s">
        <v>2133</v>
      </c>
      <c r="D825" s="29" t="s">
        <v>1886</v>
      </c>
      <c r="E825" s="28" t="s">
        <v>9661</v>
      </c>
    </row>
    <row r="826" spans="2:5" x14ac:dyDescent="0.25">
      <c r="B826" s="28" t="s">
        <v>1773</v>
      </c>
      <c r="C826" s="28" t="s">
        <v>2133</v>
      </c>
      <c r="D826" s="29" t="s">
        <v>1886</v>
      </c>
      <c r="E826" s="28" t="s">
        <v>1774</v>
      </c>
    </row>
    <row r="827" spans="2:5" x14ac:dyDescent="0.25">
      <c r="B827" s="28" t="s">
        <v>2120</v>
      </c>
      <c r="C827" s="28" t="s">
        <v>2133</v>
      </c>
      <c r="D827" s="29" t="s">
        <v>1886</v>
      </c>
      <c r="E827" s="28" t="s">
        <v>9662</v>
      </c>
    </row>
    <row r="828" spans="2:5" x14ac:dyDescent="0.25">
      <c r="B828" s="28" t="s">
        <v>1775</v>
      </c>
      <c r="C828" s="28" t="s">
        <v>2133</v>
      </c>
      <c r="D828" s="29" t="s">
        <v>1886</v>
      </c>
      <c r="E828" s="28" t="s">
        <v>1776</v>
      </c>
    </row>
    <row r="829" spans="2:5" x14ac:dyDescent="0.25">
      <c r="B829" s="28" t="s">
        <v>1777</v>
      </c>
      <c r="C829" s="28" t="s">
        <v>2133</v>
      </c>
      <c r="D829" s="29" t="s">
        <v>1886</v>
      </c>
      <c r="E829" s="28" t="s">
        <v>1778</v>
      </c>
    </row>
    <row r="830" spans="2:5" x14ac:dyDescent="0.25">
      <c r="B830" s="28" t="s">
        <v>1779</v>
      </c>
      <c r="C830" s="28" t="s">
        <v>2133</v>
      </c>
      <c r="D830" s="29" t="s">
        <v>1886</v>
      </c>
      <c r="E830" s="28" t="s">
        <v>1780</v>
      </c>
    </row>
    <row r="831" spans="2:5" x14ac:dyDescent="0.25">
      <c r="B831" s="28" t="s">
        <v>1781</v>
      </c>
      <c r="C831" s="28" t="s">
        <v>2133</v>
      </c>
      <c r="D831" s="29" t="s">
        <v>1886</v>
      </c>
      <c r="E831" s="28" t="s">
        <v>9663</v>
      </c>
    </row>
    <row r="832" spans="2:5" x14ac:dyDescent="0.25">
      <c r="B832" s="28" t="s">
        <v>1782</v>
      </c>
      <c r="C832" s="28" t="s">
        <v>2133</v>
      </c>
      <c r="D832" s="29" t="s">
        <v>1886</v>
      </c>
      <c r="E832" s="28" t="s">
        <v>1783</v>
      </c>
    </row>
    <row r="833" spans="2:5" x14ac:dyDescent="0.25">
      <c r="B833" s="28" t="s">
        <v>1784</v>
      </c>
      <c r="C833" s="28" t="s">
        <v>2133</v>
      </c>
      <c r="D833" s="29" t="s">
        <v>1886</v>
      </c>
      <c r="E833" s="28" t="s">
        <v>9664</v>
      </c>
    </row>
    <row r="834" spans="2:5" x14ac:dyDescent="0.25">
      <c r="B834" s="28" t="s">
        <v>1785</v>
      </c>
      <c r="C834" s="28" t="s">
        <v>2133</v>
      </c>
      <c r="D834" s="29" t="s">
        <v>1886</v>
      </c>
      <c r="E834" s="28" t="s">
        <v>1786</v>
      </c>
    </row>
    <row r="835" spans="2:5" x14ac:dyDescent="0.25">
      <c r="B835" s="28" t="s">
        <v>1787</v>
      </c>
      <c r="C835" s="28" t="s">
        <v>2133</v>
      </c>
      <c r="D835" s="29" t="s">
        <v>1886</v>
      </c>
      <c r="E835" s="28" t="s">
        <v>9665</v>
      </c>
    </row>
    <row r="836" spans="2:5" x14ac:dyDescent="0.25">
      <c r="B836" s="28" t="s">
        <v>1788</v>
      </c>
      <c r="C836" s="28" t="s">
        <v>2133</v>
      </c>
      <c r="D836" s="29" t="s">
        <v>1886</v>
      </c>
      <c r="E836" s="28" t="s">
        <v>9666</v>
      </c>
    </row>
    <row r="837" spans="2:5" x14ac:dyDescent="0.25">
      <c r="B837" s="28" t="s">
        <v>1789</v>
      </c>
      <c r="C837" s="28" t="s">
        <v>2133</v>
      </c>
      <c r="D837" s="29" t="s">
        <v>1886</v>
      </c>
      <c r="E837" s="28" t="s">
        <v>9667</v>
      </c>
    </row>
    <row r="838" spans="2:5" x14ac:dyDescent="0.25">
      <c r="B838" s="28" t="s">
        <v>1790</v>
      </c>
      <c r="C838" s="28" t="s">
        <v>2133</v>
      </c>
      <c r="D838" s="29" t="s">
        <v>1886</v>
      </c>
      <c r="E838" s="28" t="s">
        <v>9668</v>
      </c>
    </row>
    <row r="839" spans="2:5" x14ac:dyDescent="0.25">
      <c r="B839" s="28" t="s">
        <v>1791</v>
      </c>
      <c r="C839" s="28" t="s">
        <v>2133</v>
      </c>
      <c r="D839" s="29" t="s">
        <v>1886</v>
      </c>
      <c r="E839" s="28" t="s">
        <v>9669</v>
      </c>
    </row>
    <row r="840" spans="2:5" x14ac:dyDescent="0.25">
      <c r="B840" s="28" t="s">
        <v>1792</v>
      </c>
      <c r="C840" s="28" t="s">
        <v>2133</v>
      </c>
      <c r="D840" s="29" t="s">
        <v>1886</v>
      </c>
      <c r="E840" s="28" t="s">
        <v>1793</v>
      </c>
    </row>
    <row r="841" spans="2:5" ht="30" x14ac:dyDescent="0.25">
      <c r="B841" s="28" t="s">
        <v>1794</v>
      </c>
      <c r="C841" s="28" t="s">
        <v>2133</v>
      </c>
      <c r="D841" s="29" t="s">
        <v>1886</v>
      </c>
      <c r="E841" s="28" t="s">
        <v>9670</v>
      </c>
    </row>
    <row r="842" spans="2:5" x14ac:dyDescent="0.25">
      <c r="B842" s="28" t="s">
        <v>1795</v>
      </c>
      <c r="C842" s="28" t="s">
        <v>2133</v>
      </c>
      <c r="D842" s="29" t="s">
        <v>1886</v>
      </c>
      <c r="E842" s="28" t="s">
        <v>9671</v>
      </c>
    </row>
    <row r="843" spans="2:5" x14ac:dyDescent="0.25">
      <c r="B843" s="28" t="s">
        <v>1796</v>
      </c>
      <c r="C843" s="28" t="s">
        <v>2133</v>
      </c>
      <c r="D843" s="29" t="s">
        <v>1886</v>
      </c>
      <c r="E843" s="28" t="s">
        <v>9672</v>
      </c>
    </row>
    <row r="844" spans="2:5" x14ac:dyDescent="0.25">
      <c r="B844" s="28" t="s">
        <v>2121</v>
      </c>
      <c r="C844" s="28" t="s">
        <v>2133</v>
      </c>
      <c r="D844" s="29" t="s">
        <v>1886</v>
      </c>
      <c r="E844" s="28" t="s">
        <v>9673</v>
      </c>
    </row>
    <row r="845" spans="2:5" x14ac:dyDescent="0.25">
      <c r="B845" s="28" t="s">
        <v>1797</v>
      </c>
      <c r="C845" s="28" t="s">
        <v>2133</v>
      </c>
      <c r="D845" s="29" t="s">
        <v>1886</v>
      </c>
      <c r="E845" s="28" t="s">
        <v>1798</v>
      </c>
    </row>
    <row r="846" spans="2:5" x14ac:dyDescent="0.25">
      <c r="B846" s="28" t="s">
        <v>1799</v>
      </c>
      <c r="C846" s="28" t="s">
        <v>2133</v>
      </c>
      <c r="D846" s="29" t="s">
        <v>1886</v>
      </c>
      <c r="E846" s="28" t="s">
        <v>1800</v>
      </c>
    </row>
    <row r="847" spans="2:5" x14ac:dyDescent="0.25">
      <c r="B847" s="28" t="s">
        <v>1801</v>
      </c>
      <c r="C847" s="28" t="s">
        <v>2133</v>
      </c>
      <c r="D847" s="29" t="s">
        <v>1886</v>
      </c>
      <c r="E847" s="28" t="s">
        <v>1802</v>
      </c>
    </row>
    <row r="848" spans="2:5" x14ac:dyDescent="0.25">
      <c r="B848" s="28" t="s">
        <v>1803</v>
      </c>
      <c r="C848" s="28" t="s">
        <v>2133</v>
      </c>
      <c r="D848" s="29" t="s">
        <v>1886</v>
      </c>
      <c r="E848" s="28" t="s">
        <v>9674</v>
      </c>
    </row>
    <row r="849" spans="2:5" x14ac:dyDescent="0.25">
      <c r="B849" s="28" t="s">
        <v>1804</v>
      </c>
      <c r="C849" s="28" t="s">
        <v>2133</v>
      </c>
      <c r="D849" s="29" t="s">
        <v>1886</v>
      </c>
      <c r="E849" s="28" t="s">
        <v>9675</v>
      </c>
    </row>
    <row r="850" spans="2:5" x14ac:dyDescent="0.25">
      <c r="B850" s="28" t="s">
        <v>1805</v>
      </c>
      <c r="C850" s="28" t="s">
        <v>2133</v>
      </c>
      <c r="D850" s="29" t="s">
        <v>1886</v>
      </c>
      <c r="E850" s="28" t="s">
        <v>9676</v>
      </c>
    </row>
    <row r="851" spans="2:5" x14ac:dyDescent="0.25">
      <c r="B851" s="28" t="s">
        <v>1806</v>
      </c>
      <c r="C851" s="28" t="s">
        <v>2133</v>
      </c>
      <c r="D851" s="29" t="s">
        <v>1886</v>
      </c>
      <c r="E851" s="28" t="s">
        <v>9677</v>
      </c>
    </row>
    <row r="852" spans="2:5" x14ac:dyDescent="0.25">
      <c r="B852" s="28" t="s">
        <v>1807</v>
      </c>
      <c r="C852" s="28" t="s">
        <v>2133</v>
      </c>
      <c r="D852" s="29" t="s">
        <v>1886</v>
      </c>
      <c r="E852" s="28" t="s">
        <v>9678</v>
      </c>
    </row>
    <row r="853" spans="2:5" x14ac:dyDescent="0.25">
      <c r="B853" s="28" t="s">
        <v>1808</v>
      </c>
      <c r="C853" s="28" t="s">
        <v>2133</v>
      </c>
      <c r="D853" s="29" t="s">
        <v>1886</v>
      </c>
      <c r="E853" s="28" t="s">
        <v>1809</v>
      </c>
    </row>
    <row r="854" spans="2:5" x14ac:dyDescent="0.25">
      <c r="B854" s="28" t="s">
        <v>2122</v>
      </c>
      <c r="C854" s="28" t="s">
        <v>2133</v>
      </c>
      <c r="D854" s="29" t="s">
        <v>1886</v>
      </c>
      <c r="E854" s="28" t="s">
        <v>9679</v>
      </c>
    </row>
    <row r="855" spans="2:5" x14ac:dyDescent="0.25">
      <c r="B855" s="28" t="s">
        <v>1810</v>
      </c>
      <c r="C855" s="28" t="s">
        <v>2133</v>
      </c>
      <c r="D855" s="29" t="s">
        <v>1886</v>
      </c>
      <c r="E855" s="28" t="s">
        <v>1811</v>
      </c>
    </row>
    <row r="856" spans="2:5" x14ac:dyDescent="0.25">
      <c r="B856" s="28" t="s">
        <v>1812</v>
      </c>
      <c r="C856" s="28" t="s">
        <v>2133</v>
      </c>
      <c r="D856" s="29" t="s">
        <v>1886</v>
      </c>
      <c r="E856" s="28" t="s">
        <v>1813</v>
      </c>
    </row>
    <row r="857" spans="2:5" x14ac:dyDescent="0.25">
      <c r="B857" s="28" t="s">
        <v>1814</v>
      </c>
      <c r="C857" s="28" t="s">
        <v>2133</v>
      </c>
      <c r="D857" s="29" t="s">
        <v>1886</v>
      </c>
      <c r="E857" s="28" t="s">
        <v>1815</v>
      </c>
    </row>
    <row r="858" spans="2:5" x14ac:dyDescent="0.25">
      <c r="B858" s="28" t="s">
        <v>1816</v>
      </c>
      <c r="C858" s="28" t="s">
        <v>2133</v>
      </c>
      <c r="D858" s="29" t="s">
        <v>1886</v>
      </c>
      <c r="E858" s="28" t="s">
        <v>1817</v>
      </c>
    </row>
    <row r="859" spans="2:5" x14ac:dyDescent="0.25">
      <c r="B859" s="28" t="s">
        <v>1818</v>
      </c>
      <c r="C859" s="28" t="s">
        <v>2133</v>
      </c>
      <c r="D859" s="29" t="s">
        <v>1886</v>
      </c>
      <c r="E859" s="28" t="s">
        <v>9680</v>
      </c>
    </row>
    <row r="860" spans="2:5" x14ac:dyDescent="0.25">
      <c r="B860" s="28" t="s">
        <v>1819</v>
      </c>
      <c r="C860" s="28" t="s">
        <v>2133</v>
      </c>
      <c r="D860" s="29" t="s">
        <v>1886</v>
      </c>
      <c r="E860" s="28" t="s">
        <v>1820</v>
      </c>
    </row>
    <row r="861" spans="2:5" x14ac:dyDescent="0.25">
      <c r="B861" s="28" t="s">
        <v>1821</v>
      </c>
      <c r="C861" s="28" t="s">
        <v>2133</v>
      </c>
      <c r="D861" s="29" t="s">
        <v>1886</v>
      </c>
      <c r="E861" s="28" t="s">
        <v>1822</v>
      </c>
    </row>
    <row r="862" spans="2:5" x14ac:dyDescent="0.25">
      <c r="B862" s="28" t="s">
        <v>1823</v>
      </c>
      <c r="C862" s="28" t="s">
        <v>2133</v>
      </c>
      <c r="D862" s="29" t="s">
        <v>1886</v>
      </c>
      <c r="E862" s="28" t="s">
        <v>1824</v>
      </c>
    </row>
    <row r="863" spans="2:5" x14ac:dyDescent="0.25">
      <c r="B863" s="28" t="s">
        <v>1825</v>
      </c>
      <c r="C863" s="28" t="s">
        <v>2133</v>
      </c>
      <c r="D863" s="29" t="s">
        <v>1886</v>
      </c>
      <c r="E863" s="28" t="s">
        <v>1826</v>
      </c>
    </row>
    <row r="864" spans="2:5" x14ac:dyDescent="0.25">
      <c r="B864" s="28" t="s">
        <v>1827</v>
      </c>
      <c r="C864" s="28" t="s">
        <v>2133</v>
      </c>
      <c r="D864" s="29" t="s">
        <v>1886</v>
      </c>
      <c r="E864" s="28" t="s">
        <v>1828</v>
      </c>
    </row>
    <row r="865" spans="2:5" x14ac:dyDescent="0.25">
      <c r="B865" s="28" t="s">
        <v>1829</v>
      </c>
      <c r="C865" s="28" t="s">
        <v>2133</v>
      </c>
      <c r="D865" s="29" t="s">
        <v>1886</v>
      </c>
      <c r="E865" s="28" t="s">
        <v>1830</v>
      </c>
    </row>
    <row r="866" spans="2:5" x14ac:dyDescent="0.25">
      <c r="B866" s="28" t="s">
        <v>1831</v>
      </c>
      <c r="C866" s="28" t="s">
        <v>2133</v>
      </c>
      <c r="D866" s="29" t="s">
        <v>1886</v>
      </c>
      <c r="E866" s="28" t="s">
        <v>1832</v>
      </c>
    </row>
    <row r="867" spans="2:5" x14ac:dyDescent="0.25">
      <c r="B867" s="28" t="s">
        <v>1833</v>
      </c>
      <c r="C867" s="28" t="s">
        <v>2133</v>
      </c>
      <c r="D867" s="29" t="s">
        <v>1886</v>
      </c>
      <c r="E867" s="28" t="s">
        <v>9681</v>
      </c>
    </row>
    <row r="868" spans="2:5" x14ac:dyDescent="0.25">
      <c r="B868" s="28" t="s">
        <v>1834</v>
      </c>
      <c r="C868" s="28" t="s">
        <v>2133</v>
      </c>
      <c r="D868" s="29" t="s">
        <v>1886</v>
      </c>
      <c r="E868" s="28" t="s">
        <v>1835</v>
      </c>
    </row>
    <row r="869" spans="2:5" x14ac:dyDescent="0.25">
      <c r="B869" s="28" t="s">
        <v>1836</v>
      </c>
      <c r="C869" s="28" t="s">
        <v>2133</v>
      </c>
      <c r="D869" s="29" t="s">
        <v>1886</v>
      </c>
      <c r="E869" s="28" t="s">
        <v>1837</v>
      </c>
    </row>
    <row r="870" spans="2:5" x14ac:dyDescent="0.25">
      <c r="B870" s="28" t="s">
        <v>1838</v>
      </c>
      <c r="C870" s="28" t="s">
        <v>2133</v>
      </c>
      <c r="D870" s="29" t="s">
        <v>1886</v>
      </c>
      <c r="E870" s="28" t="s">
        <v>1839</v>
      </c>
    </row>
    <row r="871" spans="2:5" ht="30" x14ac:dyDescent="0.25">
      <c r="B871" s="28" t="s">
        <v>2123</v>
      </c>
      <c r="C871" s="28" t="s">
        <v>2133</v>
      </c>
      <c r="D871" s="29" t="s">
        <v>1886</v>
      </c>
      <c r="E871" s="28" t="s">
        <v>1840</v>
      </c>
    </row>
    <row r="872" spans="2:5" x14ac:dyDescent="0.25">
      <c r="B872" s="28" t="s">
        <v>2124</v>
      </c>
      <c r="C872" s="28" t="s">
        <v>2134</v>
      </c>
      <c r="D872" s="29" t="s">
        <v>1886</v>
      </c>
      <c r="E872" s="28" t="s">
        <v>9682</v>
      </c>
    </row>
    <row r="873" spans="2:5" x14ac:dyDescent="0.25">
      <c r="B873" s="28" t="s">
        <v>2125</v>
      </c>
      <c r="C873" s="28" t="s">
        <v>2134</v>
      </c>
      <c r="D873" s="29" t="s">
        <v>1886</v>
      </c>
      <c r="E873" s="28" t="s">
        <v>9683</v>
      </c>
    </row>
    <row r="874" spans="2:5" x14ac:dyDescent="0.25">
      <c r="B874" s="28" t="s">
        <v>2126</v>
      </c>
      <c r="C874" s="28" t="s">
        <v>2134</v>
      </c>
      <c r="D874" s="29" t="s">
        <v>1886</v>
      </c>
      <c r="E874" s="28" t="s">
        <v>9684</v>
      </c>
    </row>
    <row r="875" spans="2:5" x14ac:dyDescent="0.25">
      <c r="B875" s="28" t="s">
        <v>2127</v>
      </c>
      <c r="C875" s="28" t="s">
        <v>2134</v>
      </c>
      <c r="D875" s="29" t="s">
        <v>1886</v>
      </c>
      <c r="E875" s="28" t="s">
        <v>9685</v>
      </c>
    </row>
    <row r="876" spans="2:5" x14ac:dyDescent="0.25">
      <c r="B876" s="28" t="s">
        <v>2128</v>
      </c>
      <c r="C876" s="28" t="s">
        <v>2134</v>
      </c>
      <c r="D876" s="29" t="s">
        <v>1886</v>
      </c>
      <c r="E876" s="28" t="s">
        <v>9686</v>
      </c>
    </row>
    <row r="877" spans="2:5" x14ac:dyDescent="0.25">
      <c r="B877" s="28" t="s">
        <v>2129</v>
      </c>
      <c r="C877" s="28" t="s">
        <v>2134</v>
      </c>
      <c r="D877" s="29" t="s">
        <v>1886</v>
      </c>
      <c r="E877" s="28" t="s">
        <v>9687</v>
      </c>
    </row>
    <row r="878" spans="2:5" ht="30" x14ac:dyDescent="0.25">
      <c r="B878" s="28" t="s">
        <v>2130</v>
      </c>
      <c r="C878" s="28" t="s">
        <v>2134</v>
      </c>
      <c r="D878" s="29" t="s">
        <v>1886</v>
      </c>
      <c r="E878" s="28" t="s">
        <v>9688</v>
      </c>
    </row>
    <row r="879" spans="2:5" x14ac:dyDescent="0.25">
      <c r="B879" s="28" t="s">
        <v>2131</v>
      </c>
      <c r="C879" s="28" t="s">
        <v>2134</v>
      </c>
      <c r="D879" s="29" t="s">
        <v>1886</v>
      </c>
      <c r="E879" s="28" t="s">
        <v>9689</v>
      </c>
    </row>
    <row r="880" spans="2:5" x14ac:dyDescent="0.25">
      <c r="B880" s="28" t="s">
        <v>10036</v>
      </c>
      <c r="C880" s="28" t="s">
        <v>2134</v>
      </c>
      <c r="D880" s="29" t="s">
        <v>1886</v>
      </c>
      <c r="E880" s="28" t="s">
        <v>10037</v>
      </c>
    </row>
    <row r="881" spans="2:5" x14ac:dyDescent="0.25">
      <c r="B881" s="32" t="s">
        <v>10038</v>
      </c>
      <c r="C881" s="32" t="s">
        <v>2134</v>
      </c>
      <c r="D881" s="29" t="s">
        <v>1886</v>
      </c>
      <c r="E881" s="32" t="s">
        <v>10039</v>
      </c>
    </row>
    <row r="882" spans="2:5" x14ac:dyDescent="0.25">
      <c r="B882" s="32" t="s">
        <v>10040</v>
      </c>
      <c r="C882" s="32" t="s">
        <v>2134</v>
      </c>
      <c r="D882" s="29" t="s">
        <v>1886</v>
      </c>
      <c r="E882" s="32" t="s">
        <v>10041</v>
      </c>
    </row>
    <row r="883" spans="2:5" ht="45" x14ac:dyDescent="0.25">
      <c r="B883" s="32" t="s">
        <v>10042</v>
      </c>
      <c r="C883" s="32" t="s">
        <v>2134</v>
      </c>
      <c r="D883" s="29" t="s">
        <v>1886</v>
      </c>
      <c r="E883" s="32" t="s">
        <v>10043</v>
      </c>
    </row>
    <row r="884" spans="2:5" ht="30" x14ac:dyDescent="0.25">
      <c r="B884" s="32" t="s">
        <v>10044</v>
      </c>
      <c r="C884" s="32" t="s">
        <v>2134</v>
      </c>
      <c r="D884" s="29" t="s">
        <v>1886</v>
      </c>
      <c r="E884" s="32" t="s">
        <v>10045</v>
      </c>
    </row>
    <row r="885" spans="2:5" x14ac:dyDescent="0.25">
      <c r="B885" s="32" t="s">
        <v>10046</v>
      </c>
      <c r="C885" s="32" t="s">
        <v>2134</v>
      </c>
      <c r="D885" s="29" t="s">
        <v>1886</v>
      </c>
      <c r="E885" s="32" t="s">
        <v>10047</v>
      </c>
    </row>
    <row r="886" spans="2:5" x14ac:dyDescent="0.25">
      <c r="B886" s="32" t="s">
        <v>10048</v>
      </c>
      <c r="C886" s="32" t="s">
        <v>2134</v>
      </c>
      <c r="D886" s="29" t="s">
        <v>1886</v>
      </c>
      <c r="E886" s="32" t="s">
        <v>10049</v>
      </c>
    </row>
    <row r="887" spans="2:5" ht="30" x14ac:dyDescent="0.25">
      <c r="B887" s="32" t="s">
        <v>10050</v>
      </c>
      <c r="C887" s="32" t="s">
        <v>2134</v>
      </c>
      <c r="D887" s="29" t="s">
        <v>1886</v>
      </c>
      <c r="E887" s="32" t="s">
        <v>10051</v>
      </c>
    </row>
    <row r="888" spans="2:5" ht="30" x14ac:dyDescent="0.25">
      <c r="B888" s="32" t="s">
        <v>10052</v>
      </c>
      <c r="C888" s="32" t="s">
        <v>2134</v>
      </c>
      <c r="D888" s="29" t="s">
        <v>1886</v>
      </c>
      <c r="E888" s="32" t="s">
        <v>10053</v>
      </c>
    </row>
    <row r="889" spans="2:5" x14ac:dyDescent="0.25">
      <c r="B889" s="32" t="s">
        <v>10054</v>
      </c>
      <c r="C889" s="32" t="s">
        <v>2134</v>
      </c>
      <c r="D889" s="29" t="s">
        <v>1886</v>
      </c>
      <c r="E889" s="32" t="s">
        <v>10055</v>
      </c>
    </row>
    <row r="890" spans="2:5" x14ac:dyDescent="0.25">
      <c r="B890" s="32" t="s">
        <v>10056</v>
      </c>
      <c r="C890" s="32" t="s">
        <v>2134</v>
      </c>
      <c r="D890" s="29" t="s">
        <v>1886</v>
      </c>
      <c r="E890" s="32" t="s">
        <v>10057</v>
      </c>
    </row>
    <row r="891" spans="2:5" x14ac:dyDescent="0.25">
      <c r="B891" s="32" t="s">
        <v>10058</v>
      </c>
      <c r="C891" s="32" t="s">
        <v>2134</v>
      </c>
      <c r="D891" s="29" t="s">
        <v>1886</v>
      </c>
      <c r="E891" s="32" t="s">
        <v>10059</v>
      </c>
    </row>
    <row r="892" spans="2:5" x14ac:dyDescent="0.25">
      <c r="B892" s="32" t="s">
        <v>10060</v>
      </c>
      <c r="C892" s="32" t="s">
        <v>2134</v>
      </c>
      <c r="D892" s="29" t="s">
        <v>1886</v>
      </c>
      <c r="E892" s="32" t="s">
        <v>10061</v>
      </c>
    </row>
    <row r="893" spans="2:5" x14ac:dyDescent="0.25">
      <c r="B893" s="32" t="s">
        <v>10062</v>
      </c>
      <c r="C893" s="32" t="s">
        <v>2134</v>
      </c>
      <c r="D893" s="29" t="s">
        <v>1886</v>
      </c>
      <c r="E893" s="32" t="s">
        <v>10063</v>
      </c>
    </row>
    <row r="894" spans="2:5" x14ac:dyDescent="0.25">
      <c r="B894" s="32" t="s">
        <v>10064</v>
      </c>
      <c r="C894" s="32" t="s">
        <v>2134</v>
      </c>
      <c r="D894" s="29" t="s">
        <v>1886</v>
      </c>
      <c r="E894" s="32" t="s">
        <v>10065</v>
      </c>
    </row>
    <row r="895" spans="2:5" x14ac:dyDescent="0.25">
      <c r="B895" s="32" t="s">
        <v>10066</v>
      </c>
      <c r="C895" s="32" t="s">
        <v>2134</v>
      </c>
      <c r="D895" s="29" t="s">
        <v>1886</v>
      </c>
      <c r="E895" s="32" t="s">
        <v>10067</v>
      </c>
    </row>
    <row r="896" spans="2:5" x14ac:dyDescent="0.25">
      <c r="B896" s="32" t="s">
        <v>10068</v>
      </c>
      <c r="C896" s="32" t="s">
        <v>2134</v>
      </c>
      <c r="D896" s="29" t="s">
        <v>1886</v>
      </c>
      <c r="E896" s="32" t="s">
        <v>10069</v>
      </c>
    </row>
    <row r="897" spans="2:5" x14ac:dyDescent="0.25">
      <c r="B897" s="32" t="s">
        <v>10070</v>
      </c>
      <c r="C897" s="32" t="s">
        <v>2134</v>
      </c>
      <c r="D897" s="29" t="s">
        <v>1886</v>
      </c>
      <c r="E897" s="32" t="s">
        <v>10071</v>
      </c>
    </row>
    <row r="898" spans="2:5" x14ac:dyDescent="0.25">
      <c r="B898" s="32" t="s">
        <v>10072</v>
      </c>
      <c r="C898" s="32" t="s">
        <v>2134</v>
      </c>
      <c r="D898" s="29" t="s">
        <v>1886</v>
      </c>
      <c r="E898" s="32" t="s">
        <v>10073</v>
      </c>
    </row>
    <row r="899" spans="2:5" x14ac:dyDescent="0.25">
      <c r="B899" s="32" t="s">
        <v>10074</v>
      </c>
      <c r="C899" s="32" t="s">
        <v>2134</v>
      </c>
      <c r="D899" s="29" t="s">
        <v>1886</v>
      </c>
      <c r="E899" s="32" t="s">
        <v>10075</v>
      </c>
    </row>
    <row r="900" spans="2:5" x14ac:dyDescent="0.25">
      <c r="B900" s="32" t="s">
        <v>10076</v>
      </c>
      <c r="C900" s="32" t="s">
        <v>2134</v>
      </c>
      <c r="D900" s="29" t="s">
        <v>1886</v>
      </c>
      <c r="E900" s="32" t="s">
        <v>10077</v>
      </c>
    </row>
    <row r="901" spans="2:5" x14ac:dyDescent="0.25">
      <c r="B901" s="32" t="s">
        <v>10078</v>
      </c>
      <c r="C901" s="32" t="s">
        <v>2134</v>
      </c>
      <c r="D901" s="29" t="s">
        <v>1886</v>
      </c>
      <c r="E901" s="32" t="s">
        <v>10079</v>
      </c>
    </row>
    <row r="902" spans="2:5" x14ac:dyDescent="0.25">
      <c r="B902" s="32" t="s">
        <v>10080</v>
      </c>
      <c r="C902" s="32" t="s">
        <v>2134</v>
      </c>
      <c r="D902" s="29" t="s">
        <v>1886</v>
      </c>
      <c r="E902" s="32" t="s">
        <v>10081</v>
      </c>
    </row>
    <row r="903" spans="2:5" x14ac:dyDescent="0.25">
      <c r="B903" s="32" t="s">
        <v>10082</v>
      </c>
      <c r="C903" s="32" t="s">
        <v>2134</v>
      </c>
      <c r="D903" s="29" t="s">
        <v>1886</v>
      </c>
      <c r="E903" s="32" t="s">
        <v>10083</v>
      </c>
    </row>
    <row r="904" spans="2:5" x14ac:dyDescent="0.25">
      <c r="B904" s="32" t="s">
        <v>10084</v>
      </c>
      <c r="C904" s="32" t="s">
        <v>2134</v>
      </c>
      <c r="D904" s="29" t="s">
        <v>1886</v>
      </c>
      <c r="E904" s="32" t="s">
        <v>10085</v>
      </c>
    </row>
    <row r="905" spans="2:5" x14ac:dyDescent="0.25">
      <c r="B905" s="32" t="s">
        <v>10086</v>
      </c>
      <c r="C905" s="32" t="s">
        <v>2134</v>
      </c>
      <c r="D905" s="29" t="s">
        <v>1886</v>
      </c>
      <c r="E905" s="32" t="s">
        <v>10087</v>
      </c>
    </row>
    <row r="906" spans="2:5" x14ac:dyDescent="0.25">
      <c r="B906" s="32" t="s">
        <v>10088</v>
      </c>
      <c r="C906" s="32" t="s">
        <v>2134</v>
      </c>
      <c r="D906" s="29" t="s">
        <v>1886</v>
      </c>
      <c r="E906" s="32" t="s">
        <v>10089</v>
      </c>
    </row>
    <row r="907" spans="2:5" ht="30" x14ac:dyDescent="0.25">
      <c r="B907" s="32" t="s">
        <v>10090</v>
      </c>
      <c r="C907" s="32" t="s">
        <v>2134</v>
      </c>
      <c r="D907" s="29" t="s">
        <v>1886</v>
      </c>
      <c r="E907" s="32" t="s">
        <v>10091</v>
      </c>
    </row>
    <row r="908" spans="2:5" ht="30" x14ac:dyDescent="0.25">
      <c r="B908" s="32" t="s">
        <v>10092</v>
      </c>
      <c r="C908" s="32" t="s">
        <v>2134</v>
      </c>
      <c r="D908" s="29" t="s">
        <v>1886</v>
      </c>
      <c r="E908" s="32" t="s">
        <v>10093</v>
      </c>
    </row>
    <row r="909" spans="2:5" x14ac:dyDescent="0.25">
      <c r="B909" s="32" t="s">
        <v>10094</v>
      </c>
      <c r="C909" s="32" t="s">
        <v>2134</v>
      </c>
      <c r="D909" s="29" t="s">
        <v>1886</v>
      </c>
      <c r="E909" s="32" t="s">
        <v>10095</v>
      </c>
    </row>
    <row r="910" spans="2:5" x14ac:dyDescent="0.25">
      <c r="B910" s="32" t="s">
        <v>10096</v>
      </c>
      <c r="C910" s="32" t="s">
        <v>2134</v>
      </c>
      <c r="D910" s="29" t="s">
        <v>1886</v>
      </c>
      <c r="E910" s="32" t="s">
        <v>10097</v>
      </c>
    </row>
    <row r="911" spans="2:5" x14ac:dyDescent="0.25">
      <c r="B911" s="32" t="s">
        <v>10098</v>
      </c>
      <c r="C911" s="32" t="s">
        <v>2134</v>
      </c>
      <c r="D911" s="29" t="s">
        <v>1886</v>
      </c>
      <c r="E911" s="32" t="s">
        <v>10099</v>
      </c>
    </row>
    <row r="912" spans="2:5" x14ac:dyDescent="0.25">
      <c r="B912" s="32" t="s">
        <v>10100</v>
      </c>
      <c r="C912" s="32" t="s">
        <v>2134</v>
      </c>
      <c r="D912" s="29" t="s">
        <v>1886</v>
      </c>
      <c r="E912" s="32" t="s">
        <v>10083</v>
      </c>
    </row>
    <row r="913" spans="2:5" x14ac:dyDescent="0.25">
      <c r="B913" s="32" t="s">
        <v>10101</v>
      </c>
      <c r="C913" s="32" t="s">
        <v>2134</v>
      </c>
      <c r="D913" s="29" t="s">
        <v>1886</v>
      </c>
      <c r="E913" s="32" t="s">
        <v>10102</v>
      </c>
    </row>
    <row r="914" spans="2:5" x14ac:dyDescent="0.25">
      <c r="B914" s="32" t="s">
        <v>10103</v>
      </c>
      <c r="C914" s="32" t="s">
        <v>2134</v>
      </c>
      <c r="D914" s="29" t="s">
        <v>1886</v>
      </c>
      <c r="E914" s="32" t="s">
        <v>10087</v>
      </c>
    </row>
    <row r="915" spans="2:5" x14ac:dyDescent="0.25">
      <c r="B915" s="32" t="s">
        <v>10104</v>
      </c>
      <c r="C915" s="32" t="s">
        <v>2134</v>
      </c>
      <c r="D915" s="29" t="s">
        <v>1886</v>
      </c>
      <c r="E915" s="32" t="s">
        <v>10089</v>
      </c>
    </row>
    <row r="916" spans="2:5" x14ac:dyDescent="0.25">
      <c r="B916" s="32" t="s">
        <v>10105</v>
      </c>
      <c r="C916" s="32" t="s">
        <v>2134</v>
      </c>
      <c r="D916" s="29" t="s">
        <v>1886</v>
      </c>
      <c r="E916" s="32" t="s">
        <v>10106</v>
      </c>
    </row>
    <row r="917" spans="2:5" x14ac:dyDescent="0.25">
      <c r="B917" s="32" t="s">
        <v>10107</v>
      </c>
      <c r="C917" s="32" t="s">
        <v>2134</v>
      </c>
      <c r="D917" s="29" t="s">
        <v>1886</v>
      </c>
      <c r="E917" s="32" t="s">
        <v>10108</v>
      </c>
    </row>
    <row r="918" spans="2:5" x14ac:dyDescent="0.25">
      <c r="B918" s="32" t="s">
        <v>10109</v>
      </c>
      <c r="C918" s="32" t="s">
        <v>2134</v>
      </c>
      <c r="D918" s="29" t="s">
        <v>1886</v>
      </c>
      <c r="E918" s="32" t="s">
        <v>10110</v>
      </c>
    </row>
    <row r="919" spans="2:5" x14ac:dyDescent="0.25">
      <c r="B919" s="32" t="s">
        <v>10111</v>
      </c>
      <c r="C919" s="32" t="s">
        <v>2134</v>
      </c>
      <c r="D919" s="29" t="s">
        <v>1886</v>
      </c>
      <c r="E919" s="32" t="s">
        <v>10112</v>
      </c>
    </row>
    <row r="920" spans="2:5" x14ac:dyDescent="0.25">
      <c r="B920" s="32" t="s">
        <v>10113</v>
      </c>
      <c r="C920" s="32" t="s">
        <v>2134</v>
      </c>
      <c r="D920" s="29" t="s">
        <v>1886</v>
      </c>
      <c r="E920" s="32" t="s">
        <v>10114</v>
      </c>
    </row>
    <row r="921" spans="2:5" x14ac:dyDescent="0.25">
      <c r="B921" s="32" t="s">
        <v>10115</v>
      </c>
      <c r="C921" s="32" t="s">
        <v>2134</v>
      </c>
      <c r="D921" s="29" t="s">
        <v>1886</v>
      </c>
      <c r="E921" s="32" t="s">
        <v>10116</v>
      </c>
    </row>
    <row r="922" spans="2:5" x14ac:dyDescent="0.25">
      <c r="B922" s="32" t="s">
        <v>10117</v>
      </c>
      <c r="C922" s="32" t="s">
        <v>2134</v>
      </c>
      <c r="D922" s="29" t="s">
        <v>1886</v>
      </c>
      <c r="E922" s="32" t="s">
        <v>10118</v>
      </c>
    </row>
    <row r="923" spans="2:5" x14ac:dyDescent="0.25">
      <c r="B923" s="32" t="s">
        <v>10119</v>
      </c>
      <c r="C923" s="32" t="s">
        <v>2134</v>
      </c>
      <c r="D923" s="29" t="s">
        <v>1886</v>
      </c>
      <c r="E923" s="32" t="s">
        <v>10120</v>
      </c>
    </row>
    <row r="924" spans="2:5" ht="60" x14ac:dyDescent="0.25">
      <c r="B924" s="32" t="s">
        <v>10121</v>
      </c>
      <c r="C924" s="32" t="s">
        <v>2134</v>
      </c>
      <c r="D924" s="29" t="s">
        <v>1886</v>
      </c>
      <c r="E924" s="32" t="s">
        <v>10122</v>
      </c>
    </row>
    <row r="925" spans="2:5" ht="45" x14ac:dyDescent="0.25">
      <c r="B925" s="32" t="s">
        <v>10123</v>
      </c>
      <c r="C925" s="32" t="s">
        <v>2134</v>
      </c>
      <c r="D925" s="29" t="s">
        <v>1886</v>
      </c>
      <c r="E925" s="32" t="s">
        <v>10124</v>
      </c>
    </row>
    <row r="926" spans="2:5" x14ac:dyDescent="0.25">
      <c r="B926" s="32" t="s">
        <v>10125</v>
      </c>
      <c r="C926" s="32" t="s">
        <v>2134</v>
      </c>
      <c r="D926" s="29" t="s">
        <v>1886</v>
      </c>
      <c r="E926" s="32" t="s">
        <v>10126</v>
      </c>
    </row>
    <row r="927" spans="2:5" ht="45" x14ac:dyDescent="0.25">
      <c r="B927" s="32" t="s">
        <v>10127</v>
      </c>
      <c r="C927" s="32" t="s">
        <v>2134</v>
      </c>
      <c r="D927" s="29" t="s">
        <v>1886</v>
      </c>
      <c r="E927" s="32" t="s">
        <v>10128</v>
      </c>
    </row>
    <row r="928" spans="2:5" ht="30" x14ac:dyDescent="0.25">
      <c r="B928" s="32" t="s">
        <v>10129</v>
      </c>
      <c r="C928" s="32" t="s">
        <v>2134</v>
      </c>
      <c r="D928" s="29" t="s">
        <v>1886</v>
      </c>
      <c r="E928" s="32" t="s">
        <v>10130</v>
      </c>
    </row>
    <row r="929" spans="2:5" x14ac:dyDescent="0.25">
      <c r="B929" s="32" t="s">
        <v>10131</v>
      </c>
      <c r="C929" s="32" t="s">
        <v>2134</v>
      </c>
      <c r="D929" s="29" t="s">
        <v>1886</v>
      </c>
      <c r="E929" s="32" t="s">
        <v>10132</v>
      </c>
    </row>
    <row r="930" spans="2:5" x14ac:dyDescent="0.25">
      <c r="B930" s="32" t="s">
        <v>10133</v>
      </c>
      <c r="C930" s="32" t="s">
        <v>2134</v>
      </c>
      <c r="D930" s="29" t="s">
        <v>1886</v>
      </c>
      <c r="E930" s="32" t="s">
        <v>10134</v>
      </c>
    </row>
    <row r="931" spans="2:5" ht="30" x14ac:dyDescent="0.25">
      <c r="B931" s="32" t="s">
        <v>10135</v>
      </c>
      <c r="C931" s="32" t="s">
        <v>2134</v>
      </c>
      <c r="D931" s="29" t="s">
        <v>1886</v>
      </c>
      <c r="E931" s="32" t="s">
        <v>10136</v>
      </c>
    </row>
    <row r="932" spans="2:5" ht="30" x14ac:dyDescent="0.25">
      <c r="B932" s="32" t="s">
        <v>10137</v>
      </c>
      <c r="C932" s="32" t="s">
        <v>2134</v>
      </c>
      <c r="D932" s="29" t="s">
        <v>1886</v>
      </c>
      <c r="E932" s="32" t="s">
        <v>10138</v>
      </c>
    </row>
    <row r="933" spans="2:5" x14ac:dyDescent="0.25">
      <c r="B933" s="32" t="s">
        <v>10139</v>
      </c>
      <c r="C933" s="32" t="s">
        <v>2134</v>
      </c>
      <c r="D933" s="29" t="s">
        <v>1886</v>
      </c>
      <c r="E933" s="32" t="s">
        <v>10140</v>
      </c>
    </row>
    <row r="934" spans="2:5" x14ac:dyDescent="0.25">
      <c r="B934" s="32" t="s">
        <v>10141</v>
      </c>
      <c r="C934" s="32" t="s">
        <v>2134</v>
      </c>
      <c r="D934" s="29" t="s">
        <v>1886</v>
      </c>
      <c r="E934" s="32" t="s">
        <v>10142</v>
      </c>
    </row>
    <row r="935" spans="2:5" ht="30" x14ac:dyDescent="0.25">
      <c r="B935" s="32" t="s">
        <v>10143</v>
      </c>
      <c r="C935" s="32" t="s">
        <v>2134</v>
      </c>
      <c r="D935" s="29" t="s">
        <v>1886</v>
      </c>
      <c r="E935" s="32" t="s">
        <v>10144</v>
      </c>
    </row>
    <row r="936" spans="2:5" x14ac:dyDescent="0.25">
      <c r="B936" s="32" t="s">
        <v>10145</v>
      </c>
      <c r="C936" s="32" t="s">
        <v>2134</v>
      </c>
      <c r="D936" s="29" t="s">
        <v>1886</v>
      </c>
      <c r="E936" s="32" t="s">
        <v>10039</v>
      </c>
    </row>
    <row r="937" spans="2:5" x14ac:dyDescent="0.25">
      <c r="B937" s="32" t="s">
        <v>10146</v>
      </c>
      <c r="C937" s="32" t="s">
        <v>2134</v>
      </c>
      <c r="D937" s="29" t="s">
        <v>1886</v>
      </c>
      <c r="E937" s="32" t="s">
        <v>10039</v>
      </c>
    </row>
    <row r="938" spans="2:5" x14ac:dyDescent="0.25">
      <c r="B938" s="32" t="s">
        <v>10147</v>
      </c>
      <c r="C938" s="32" t="s">
        <v>2134</v>
      </c>
      <c r="D938" s="29" t="s">
        <v>1886</v>
      </c>
      <c r="E938" s="32" t="s">
        <v>10148</v>
      </c>
    </row>
    <row r="939" spans="2:5" x14ac:dyDescent="0.25">
      <c r="B939" s="32" t="s">
        <v>10149</v>
      </c>
      <c r="C939" s="32" t="s">
        <v>2134</v>
      </c>
      <c r="D939" s="29" t="s">
        <v>1886</v>
      </c>
      <c r="E939" s="32" t="s">
        <v>10150</v>
      </c>
    </row>
    <row r="940" spans="2:5" x14ac:dyDescent="0.25">
      <c r="B940" s="32" t="s">
        <v>10151</v>
      </c>
      <c r="C940" s="32" t="s">
        <v>2134</v>
      </c>
      <c r="D940" s="29" t="s">
        <v>1886</v>
      </c>
      <c r="E940" s="32" t="s">
        <v>10152</v>
      </c>
    </row>
    <row r="941" spans="2:5" x14ac:dyDescent="0.25">
      <c r="B941" s="32" t="s">
        <v>10153</v>
      </c>
      <c r="C941" s="32" t="s">
        <v>2134</v>
      </c>
      <c r="D941" s="29" t="s">
        <v>1886</v>
      </c>
      <c r="E941" s="32" t="s">
        <v>10154</v>
      </c>
    </row>
    <row r="942" spans="2:5" ht="30" x14ac:dyDescent="0.25">
      <c r="B942" s="32" t="s">
        <v>10155</v>
      </c>
      <c r="C942" s="32" t="s">
        <v>2134</v>
      </c>
      <c r="D942" s="29" t="s">
        <v>1886</v>
      </c>
      <c r="E942" s="32" t="s">
        <v>10156</v>
      </c>
    </row>
    <row r="943" spans="2:5" ht="45" x14ac:dyDescent="0.25">
      <c r="B943" s="32" t="s">
        <v>10157</v>
      </c>
      <c r="C943" s="32" t="s">
        <v>2134</v>
      </c>
      <c r="D943" s="29" t="s">
        <v>1886</v>
      </c>
      <c r="E943" s="32" t="s">
        <v>10158</v>
      </c>
    </row>
    <row r="944" spans="2:5" x14ac:dyDescent="0.25">
      <c r="B944" s="32" t="s">
        <v>10159</v>
      </c>
      <c r="C944" s="32" t="s">
        <v>2134</v>
      </c>
      <c r="D944" s="29" t="s">
        <v>1886</v>
      </c>
      <c r="E944" s="32" t="s">
        <v>10160</v>
      </c>
    </row>
    <row r="945" spans="2:5" x14ac:dyDescent="0.25">
      <c r="B945" s="32" t="s">
        <v>10161</v>
      </c>
      <c r="C945" s="32" t="s">
        <v>2134</v>
      </c>
      <c r="D945" s="29" t="s">
        <v>1886</v>
      </c>
      <c r="E945" s="32" t="s">
        <v>10162</v>
      </c>
    </row>
    <row r="946" spans="2:5" ht="30" x14ac:dyDescent="0.25">
      <c r="B946" s="32" t="s">
        <v>10163</v>
      </c>
      <c r="C946" s="32" t="s">
        <v>2134</v>
      </c>
      <c r="D946" s="29" t="s">
        <v>1886</v>
      </c>
      <c r="E946" s="32" t="s">
        <v>10164</v>
      </c>
    </row>
    <row r="947" spans="2:5" ht="60" x14ac:dyDescent="0.25">
      <c r="B947" s="32" t="s">
        <v>10165</v>
      </c>
      <c r="C947" s="32" t="s">
        <v>2134</v>
      </c>
      <c r="D947" s="29" t="s">
        <v>1886</v>
      </c>
      <c r="E947" s="32" t="s">
        <v>10166</v>
      </c>
    </row>
    <row r="948" spans="2:5" ht="30" x14ac:dyDescent="0.25">
      <c r="B948" s="32" t="s">
        <v>10167</v>
      </c>
      <c r="C948" s="32" t="s">
        <v>2134</v>
      </c>
      <c r="D948" s="29" t="s">
        <v>1886</v>
      </c>
      <c r="E948" s="32" t="s">
        <v>10168</v>
      </c>
    </row>
    <row r="949" spans="2:5" x14ac:dyDescent="0.25">
      <c r="B949" s="32" t="s">
        <v>10169</v>
      </c>
      <c r="C949" s="32" t="s">
        <v>2134</v>
      </c>
      <c r="D949" s="29" t="s">
        <v>1886</v>
      </c>
      <c r="E949" s="32" t="s">
        <v>10170</v>
      </c>
    </row>
    <row r="950" spans="2:5" ht="30" x14ac:dyDescent="0.25">
      <c r="B950" s="32" t="s">
        <v>10171</v>
      </c>
      <c r="C950" s="32" t="s">
        <v>2134</v>
      </c>
      <c r="D950" s="29" t="s">
        <v>1886</v>
      </c>
      <c r="E950" s="32" t="s">
        <v>10172</v>
      </c>
    </row>
    <row r="951" spans="2:5" ht="30" x14ac:dyDescent="0.25">
      <c r="B951" s="32" t="s">
        <v>10173</v>
      </c>
      <c r="C951" s="32" t="s">
        <v>2134</v>
      </c>
      <c r="D951" s="29" t="s">
        <v>1886</v>
      </c>
      <c r="E951" s="32" t="s">
        <v>10174</v>
      </c>
    </row>
    <row r="952" spans="2:5" x14ac:dyDescent="0.25">
      <c r="B952" s="32" t="s">
        <v>10175</v>
      </c>
      <c r="C952" s="32" t="s">
        <v>2134</v>
      </c>
      <c r="D952" s="29" t="s">
        <v>1886</v>
      </c>
      <c r="E952" s="32" t="s">
        <v>10176</v>
      </c>
    </row>
    <row r="953" spans="2:5" ht="30" x14ac:dyDescent="0.25">
      <c r="B953" s="32" t="s">
        <v>10177</v>
      </c>
      <c r="C953" s="32" t="s">
        <v>2134</v>
      </c>
      <c r="D953" s="29" t="s">
        <v>1886</v>
      </c>
      <c r="E953" s="32" t="s">
        <v>10178</v>
      </c>
    </row>
    <row r="954" spans="2:5" ht="45" x14ac:dyDescent="0.25">
      <c r="B954" s="32" t="s">
        <v>10179</v>
      </c>
      <c r="C954" s="32" t="s">
        <v>2134</v>
      </c>
      <c r="D954" s="29" t="s">
        <v>1886</v>
      </c>
      <c r="E954" s="32" t="s">
        <v>10180</v>
      </c>
    </row>
    <row r="955" spans="2:5" x14ac:dyDescent="0.25">
      <c r="B955" s="32" t="s">
        <v>10181</v>
      </c>
      <c r="C955" s="32" t="s">
        <v>2134</v>
      </c>
      <c r="D955" s="29" t="s">
        <v>1886</v>
      </c>
      <c r="E955" s="32" t="s">
        <v>10182</v>
      </c>
    </row>
    <row r="956" spans="2:5" x14ac:dyDescent="0.25">
      <c r="B956" s="32" t="s">
        <v>10183</v>
      </c>
      <c r="C956" s="32" t="s">
        <v>2134</v>
      </c>
      <c r="D956" s="29" t="s">
        <v>1886</v>
      </c>
      <c r="E956" s="32" t="s">
        <v>10184</v>
      </c>
    </row>
    <row r="957" spans="2:5" ht="30" x14ac:dyDescent="0.25">
      <c r="B957" s="32" t="s">
        <v>10185</v>
      </c>
      <c r="C957" s="32" t="s">
        <v>2134</v>
      </c>
      <c r="D957" s="29" t="s">
        <v>1886</v>
      </c>
      <c r="E957" s="32" t="s">
        <v>10186</v>
      </c>
    </row>
    <row r="958" spans="2:5" x14ac:dyDescent="0.25">
      <c r="B958" s="32" t="s">
        <v>10187</v>
      </c>
      <c r="C958" s="32" t="s">
        <v>2134</v>
      </c>
      <c r="D958" s="29" t="s">
        <v>1886</v>
      </c>
      <c r="E958" s="32" t="s">
        <v>10188</v>
      </c>
    </row>
    <row r="959" spans="2:5" x14ac:dyDescent="0.25">
      <c r="B959" s="32" t="s">
        <v>10189</v>
      </c>
      <c r="C959" s="32" t="s">
        <v>2134</v>
      </c>
      <c r="D959" s="29" t="s">
        <v>1886</v>
      </c>
      <c r="E959" s="32" t="s">
        <v>10190</v>
      </c>
    </row>
    <row r="960" spans="2:5" x14ac:dyDescent="0.25">
      <c r="B960" s="32" t="s">
        <v>10191</v>
      </c>
      <c r="C960" s="32" t="s">
        <v>2134</v>
      </c>
      <c r="D960" s="29" t="s">
        <v>1886</v>
      </c>
      <c r="E960" s="32" t="s">
        <v>10192</v>
      </c>
    </row>
    <row r="961" spans="2:5" x14ac:dyDescent="0.25">
      <c r="B961" s="32" t="s">
        <v>10193</v>
      </c>
      <c r="C961" s="32" t="s">
        <v>2134</v>
      </c>
      <c r="D961" s="29" t="s">
        <v>1886</v>
      </c>
      <c r="E961" s="32" t="s">
        <v>10194</v>
      </c>
    </row>
    <row r="962" spans="2:5" x14ac:dyDescent="0.25">
      <c r="B962" s="32" t="s">
        <v>10195</v>
      </c>
      <c r="C962" s="32" t="s">
        <v>2134</v>
      </c>
      <c r="D962" s="29" t="s">
        <v>1886</v>
      </c>
      <c r="E962" s="32" t="s">
        <v>10196</v>
      </c>
    </row>
    <row r="963" spans="2:5" x14ac:dyDescent="0.25">
      <c r="B963" s="32" t="s">
        <v>10197</v>
      </c>
      <c r="C963" s="32" t="s">
        <v>2134</v>
      </c>
      <c r="D963" s="29" t="s">
        <v>1886</v>
      </c>
      <c r="E963" s="32" t="s">
        <v>10198</v>
      </c>
    </row>
    <row r="964" spans="2:5" x14ac:dyDescent="0.25">
      <c r="B964" s="32" t="s">
        <v>10199</v>
      </c>
      <c r="C964" s="32" t="s">
        <v>2134</v>
      </c>
      <c r="D964" s="29" t="s">
        <v>1886</v>
      </c>
      <c r="E964" s="32" t="s">
        <v>10200</v>
      </c>
    </row>
    <row r="965" spans="2:5" x14ac:dyDescent="0.25">
      <c r="B965" s="32" t="s">
        <v>10201</v>
      </c>
      <c r="C965" s="32" t="s">
        <v>2134</v>
      </c>
      <c r="D965" s="29" t="s">
        <v>1886</v>
      </c>
      <c r="E965" s="32" t="s">
        <v>10202</v>
      </c>
    </row>
    <row r="966" spans="2:5" x14ac:dyDescent="0.25">
      <c r="B966" s="32" t="s">
        <v>10203</v>
      </c>
      <c r="C966" s="32" t="s">
        <v>2134</v>
      </c>
      <c r="D966" s="29" t="s">
        <v>1886</v>
      </c>
      <c r="E966" s="32" t="s">
        <v>10204</v>
      </c>
    </row>
    <row r="967" spans="2:5" x14ac:dyDescent="0.25">
      <c r="B967" s="32" t="s">
        <v>10205</v>
      </c>
      <c r="C967" s="32" t="s">
        <v>2134</v>
      </c>
      <c r="D967" s="29" t="s">
        <v>1886</v>
      </c>
      <c r="E967" s="32" t="s">
        <v>10206</v>
      </c>
    </row>
    <row r="968" spans="2:5" x14ac:dyDescent="0.25">
      <c r="B968" s="32" t="s">
        <v>10207</v>
      </c>
      <c r="C968" s="32" t="s">
        <v>2134</v>
      </c>
      <c r="D968" s="29" t="s">
        <v>1886</v>
      </c>
      <c r="E968" s="32" t="s">
        <v>10208</v>
      </c>
    </row>
    <row r="969" spans="2:5" x14ac:dyDescent="0.25">
      <c r="B969" s="32" t="s">
        <v>10209</v>
      </c>
      <c r="C969" s="32" t="s">
        <v>2134</v>
      </c>
      <c r="D969" s="29" t="s">
        <v>1886</v>
      </c>
      <c r="E969" s="32" t="s">
        <v>10210</v>
      </c>
    </row>
    <row r="970" spans="2:5" x14ac:dyDescent="0.25">
      <c r="B970" s="32" t="s">
        <v>10211</v>
      </c>
      <c r="C970" s="32" t="s">
        <v>2134</v>
      </c>
      <c r="D970" s="29" t="s">
        <v>1886</v>
      </c>
      <c r="E970" s="32" t="s">
        <v>10212</v>
      </c>
    </row>
    <row r="971" spans="2:5" x14ac:dyDescent="0.25">
      <c r="B971" s="32" t="s">
        <v>10213</v>
      </c>
      <c r="C971" s="32" t="s">
        <v>2134</v>
      </c>
      <c r="D971" s="29" t="s">
        <v>1886</v>
      </c>
      <c r="E971" s="32" t="s">
        <v>10214</v>
      </c>
    </row>
    <row r="972" spans="2:5" x14ac:dyDescent="0.25">
      <c r="B972" s="32" t="s">
        <v>10215</v>
      </c>
      <c r="C972" s="32" t="s">
        <v>2134</v>
      </c>
      <c r="D972" s="29" t="s">
        <v>1886</v>
      </c>
      <c r="E972" s="32" t="s">
        <v>10216</v>
      </c>
    </row>
    <row r="973" spans="2:5" x14ac:dyDescent="0.25">
      <c r="B973" s="32" t="s">
        <v>10217</v>
      </c>
      <c r="C973" s="32" t="s">
        <v>2134</v>
      </c>
      <c r="D973" s="29" t="s">
        <v>1886</v>
      </c>
      <c r="E973" s="32" t="s">
        <v>10218</v>
      </c>
    </row>
    <row r="974" spans="2:5" x14ac:dyDescent="0.25">
      <c r="B974" s="32" t="s">
        <v>10219</v>
      </c>
      <c r="C974" s="32" t="s">
        <v>2134</v>
      </c>
      <c r="D974" s="29" t="s">
        <v>1886</v>
      </c>
      <c r="E974" s="32" t="s">
        <v>10220</v>
      </c>
    </row>
    <row r="975" spans="2:5" x14ac:dyDescent="0.25">
      <c r="B975" s="32" t="s">
        <v>10221</v>
      </c>
      <c r="C975" s="32" t="s">
        <v>2134</v>
      </c>
      <c r="D975" s="29" t="s">
        <v>1886</v>
      </c>
      <c r="E975" s="32" t="s">
        <v>10222</v>
      </c>
    </row>
    <row r="976" spans="2:5" ht="30" x14ac:dyDescent="0.25">
      <c r="B976" s="32" t="s">
        <v>10223</v>
      </c>
      <c r="C976" s="32" t="s">
        <v>2134</v>
      </c>
      <c r="D976" s="29" t="s">
        <v>1886</v>
      </c>
      <c r="E976" s="32" t="s">
        <v>10224</v>
      </c>
    </row>
    <row r="977" spans="2:5" ht="30" x14ac:dyDescent="0.25">
      <c r="B977" s="32" t="s">
        <v>10225</v>
      </c>
      <c r="C977" s="32" t="s">
        <v>2134</v>
      </c>
      <c r="D977" s="29" t="s">
        <v>1886</v>
      </c>
      <c r="E977" s="32" t="s">
        <v>10226</v>
      </c>
    </row>
    <row r="978" spans="2:5" x14ac:dyDescent="0.25">
      <c r="B978" s="32" t="s">
        <v>10227</v>
      </c>
      <c r="C978" s="32" t="s">
        <v>2134</v>
      </c>
      <c r="D978" s="29" t="s">
        <v>1886</v>
      </c>
      <c r="E978" s="32" t="s">
        <v>10228</v>
      </c>
    </row>
    <row r="979" spans="2:5" ht="30" x14ac:dyDescent="0.25">
      <c r="B979" s="32" t="s">
        <v>10229</v>
      </c>
      <c r="C979" s="32" t="s">
        <v>2134</v>
      </c>
      <c r="D979" s="29" t="s">
        <v>1886</v>
      </c>
      <c r="E979" s="32" t="s">
        <v>10230</v>
      </c>
    </row>
    <row r="980" spans="2:5" x14ac:dyDescent="0.25">
      <c r="B980" s="32" t="s">
        <v>10231</v>
      </c>
      <c r="C980" s="32" t="s">
        <v>2134</v>
      </c>
      <c r="D980" s="29" t="s">
        <v>1886</v>
      </c>
      <c r="E980" s="32" t="s">
        <v>10232</v>
      </c>
    </row>
    <row r="981" spans="2:5" x14ac:dyDescent="0.25">
      <c r="B981" s="32" t="s">
        <v>10233</v>
      </c>
      <c r="C981" s="32" t="s">
        <v>2134</v>
      </c>
      <c r="D981" s="29" t="s">
        <v>1886</v>
      </c>
      <c r="E981" s="32" t="s">
        <v>10039</v>
      </c>
    </row>
    <row r="982" spans="2:5" x14ac:dyDescent="0.25">
      <c r="B982" s="32" t="s">
        <v>10234</v>
      </c>
      <c r="C982" s="32" t="s">
        <v>2134</v>
      </c>
      <c r="D982" s="29" t="s">
        <v>1886</v>
      </c>
      <c r="E982" s="32" t="s">
        <v>10235</v>
      </c>
    </row>
    <row r="983" spans="2:5" x14ac:dyDescent="0.25">
      <c r="B983" s="32" t="s">
        <v>10236</v>
      </c>
      <c r="C983" s="32" t="s">
        <v>2134</v>
      </c>
      <c r="D983" s="29" t="s">
        <v>1886</v>
      </c>
      <c r="E983" s="32" t="s">
        <v>10237</v>
      </c>
    </row>
    <row r="984" spans="2:5" x14ac:dyDescent="0.25">
      <c r="B984" s="32" t="s">
        <v>10238</v>
      </c>
      <c r="C984" s="32" t="s">
        <v>2134</v>
      </c>
      <c r="D984" s="29" t="s">
        <v>1886</v>
      </c>
      <c r="E984" s="32" t="s">
        <v>10239</v>
      </c>
    </row>
    <row r="985" spans="2:5" x14ac:dyDescent="0.25">
      <c r="B985" s="32" t="s">
        <v>10240</v>
      </c>
      <c r="C985" s="32" t="s">
        <v>2134</v>
      </c>
      <c r="D985" s="29" t="s">
        <v>1886</v>
      </c>
      <c r="E985" s="32" t="s">
        <v>10241</v>
      </c>
    </row>
    <row r="986" spans="2:5" ht="45" x14ac:dyDescent="0.25">
      <c r="B986" s="32" t="s">
        <v>10242</v>
      </c>
      <c r="C986" s="32" t="s">
        <v>2134</v>
      </c>
      <c r="D986" s="29" t="s">
        <v>1886</v>
      </c>
      <c r="E986" s="32" t="s">
        <v>10243</v>
      </c>
    </row>
    <row r="987" spans="2:5" x14ac:dyDescent="0.25">
      <c r="B987" s="32" t="s">
        <v>10244</v>
      </c>
      <c r="C987" s="32" t="s">
        <v>2134</v>
      </c>
      <c r="D987" s="29" t="s">
        <v>1886</v>
      </c>
      <c r="E987" s="32" t="s">
        <v>10245</v>
      </c>
    </row>
    <row r="988" spans="2:5" x14ac:dyDescent="0.25">
      <c r="B988" s="32" t="s">
        <v>10246</v>
      </c>
      <c r="C988" s="32" t="s">
        <v>2134</v>
      </c>
      <c r="D988" s="29" t="s">
        <v>1886</v>
      </c>
      <c r="E988" s="32" t="s">
        <v>10247</v>
      </c>
    </row>
    <row r="989" spans="2:5" x14ac:dyDescent="0.25">
      <c r="B989" s="32" t="s">
        <v>10248</v>
      </c>
      <c r="C989" s="32" t="s">
        <v>2134</v>
      </c>
      <c r="D989" s="29" t="s">
        <v>1886</v>
      </c>
      <c r="E989" s="32" t="s">
        <v>10249</v>
      </c>
    </row>
    <row r="990" spans="2:5" ht="45" x14ac:dyDescent="0.25">
      <c r="B990" s="32" t="s">
        <v>10250</v>
      </c>
      <c r="C990" s="32" t="s">
        <v>2134</v>
      </c>
      <c r="D990" s="29" t="s">
        <v>1886</v>
      </c>
      <c r="E990" s="32" t="s">
        <v>10251</v>
      </c>
    </row>
    <row r="991" spans="2:5" ht="30" x14ac:dyDescent="0.25">
      <c r="B991" s="32" t="s">
        <v>10252</v>
      </c>
      <c r="C991" s="32" t="s">
        <v>2134</v>
      </c>
      <c r="D991" s="29" t="s">
        <v>1886</v>
      </c>
      <c r="E991" s="32" t="s">
        <v>10253</v>
      </c>
    </row>
    <row r="992" spans="2:5" x14ac:dyDescent="0.25">
      <c r="B992" s="32" t="s">
        <v>10254</v>
      </c>
      <c r="C992" s="32" t="s">
        <v>2134</v>
      </c>
      <c r="D992" s="29" t="s">
        <v>1886</v>
      </c>
      <c r="E992" s="32" t="s">
        <v>10255</v>
      </c>
    </row>
    <row r="993" spans="2:5" x14ac:dyDescent="0.25">
      <c r="B993" s="32" t="s">
        <v>10256</v>
      </c>
      <c r="C993" s="32" t="s">
        <v>2134</v>
      </c>
      <c r="D993" s="29" t="s">
        <v>1886</v>
      </c>
      <c r="E993" s="32" t="s">
        <v>10257</v>
      </c>
    </row>
    <row r="994" spans="2:5" x14ac:dyDescent="0.25">
      <c r="B994" s="32" t="s">
        <v>10258</v>
      </c>
      <c r="C994" s="32" t="s">
        <v>2134</v>
      </c>
      <c r="D994" s="29" t="s">
        <v>1886</v>
      </c>
      <c r="E994" s="32" t="s">
        <v>10259</v>
      </c>
    </row>
    <row r="995" spans="2:5" x14ac:dyDescent="0.25">
      <c r="B995" s="32" t="s">
        <v>10260</v>
      </c>
      <c r="C995" s="32" t="s">
        <v>2134</v>
      </c>
      <c r="D995" s="29" t="s">
        <v>1886</v>
      </c>
      <c r="E995" s="32" t="s">
        <v>10261</v>
      </c>
    </row>
    <row r="996" spans="2:5" x14ac:dyDescent="0.25">
      <c r="B996" s="32" t="s">
        <v>10262</v>
      </c>
      <c r="C996" s="32" t="s">
        <v>2134</v>
      </c>
      <c r="D996" s="29" t="s">
        <v>1886</v>
      </c>
      <c r="E996" s="32" t="s">
        <v>10263</v>
      </c>
    </row>
    <row r="997" spans="2:5" x14ac:dyDescent="0.25">
      <c r="B997" s="32" t="s">
        <v>10264</v>
      </c>
      <c r="C997" s="32" t="s">
        <v>2134</v>
      </c>
      <c r="D997" s="29" t="s">
        <v>1886</v>
      </c>
      <c r="E997" s="32" t="s">
        <v>10265</v>
      </c>
    </row>
    <row r="998" spans="2:5" x14ac:dyDescent="0.25">
      <c r="B998" s="32" t="s">
        <v>10266</v>
      </c>
      <c r="C998" s="32" t="s">
        <v>2134</v>
      </c>
      <c r="D998" s="29" t="s">
        <v>1886</v>
      </c>
      <c r="E998" s="32" t="s">
        <v>10267</v>
      </c>
    </row>
    <row r="999" spans="2:5" ht="30" x14ac:dyDescent="0.25">
      <c r="B999" s="32" t="s">
        <v>10268</v>
      </c>
      <c r="C999" s="32" t="s">
        <v>2134</v>
      </c>
      <c r="D999" s="29" t="s">
        <v>1886</v>
      </c>
      <c r="E999" s="32" t="s">
        <v>10269</v>
      </c>
    </row>
    <row r="1000" spans="2:5" ht="30" x14ac:dyDescent="0.25">
      <c r="B1000" s="32" t="s">
        <v>10270</v>
      </c>
      <c r="C1000" s="32" t="s">
        <v>2134</v>
      </c>
      <c r="D1000" s="29" t="s">
        <v>1886</v>
      </c>
      <c r="E1000" s="32" t="s">
        <v>10271</v>
      </c>
    </row>
    <row r="1001" spans="2:5" ht="30" x14ac:dyDescent="0.25">
      <c r="B1001" s="32" t="s">
        <v>10272</v>
      </c>
      <c r="C1001" s="32" t="s">
        <v>2134</v>
      </c>
      <c r="D1001" s="29" t="s">
        <v>1886</v>
      </c>
      <c r="E1001" s="32" t="s">
        <v>10273</v>
      </c>
    </row>
    <row r="1002" spans="2:5" ht="30" x14ac:dyDescent="0.25">
      <c r="B1002" s="32" t="s">
        <v>10274</v>
      </c>
      <c r="C1002" s="32" t="s">
        <v>2134</v>
      </c>
      <c r="D1002" s="29" t="s">
        <v>1886</v>
      </c>
      <c r="E1002" s="32" t="s">
        <v>10275</v>
      </c>
    </row>
    <row r="1003" spans="2:5" ht="30" x14ac:dyDescent="0.25">
      <c r="B1003" s="32" t="s">
        <v>10276</v>
      </c>
      <c r="C1003" s="32" t="s">
        <v>2134</v>
      </c>
      <c r="D1003" s="29" t="s">
        <v>1886</v>
      </c>
      <c r="E1003" s="32" t="s">
        <v>10277</v>
      </c>
    </row>
    <row r="1004" spans="2:5" ht="60" x14ac:dyDescent="0.25">
      <c r="B1004" s="32" t="s">
        <v>10278</v>
      </c>
      <c r="C1004" s="32" t="s">
        <v>2134</v>
      </c>
      <c r="D1004" s="29" t="s">
        <v>1886</v>
      </c>
      <c r="E1004" s="32" t="s">
        <v>10279</v>
      </c>
    </row>
    <row r="1005" spans="2:5" ht="60" x14ac:dyDescent="0.25">
      <c r="B1005" s="32" t="s">
        <v>10280</v>
      </c>
      <c r="C1005" s="32" t="s">
        <v>2134</v>
      </c>
      <c r="D1005" s="29" t="s">
        <v>1886</v>
      </c>
      <c r="E1005" s="32" t="s">
        <v>10281</v>
      </c>
    </row>
    <row r="1006" spans="2:5" ht="45" x14ac:dyDescent="0.25">
      <c r="B1006" s="32" t="s">
        <v>10282</v>
      </c>
      <c r="C1006" s="32" t="s">
        <v>2134</v>
      </c>
      <c r="D1006" s="29" t="s">
        <v>1886</v>
      </c>
      <c r="E1006" s="32" t="s">
        <v>10283</v>
      </c>
    </row>
    <row r="1007" spans="2:5" ht="45" x14ac:dyDescent="0.25">
      <c r="B1007" s="32" t="s">
        <v>10284</v>
      </c>
      <c r="C1007" s="32" t="s">
        <v>2134</v>
      </c>
      <c r="D1007" s="29" t="s">
        <v>1886</v>
      </c>
      <c r="E1007" s="32" t="s">
        <v>10285</v>
      </c>
    </row>
    <row r="1008" spans="2:5" ht="60" x14ac:dyDescent="0.25">
      <c r="B1008" s="32" t="s">
        <v>10286</v>
      </c>
      <c r="C1008" s="32" t="s">
        <v>2134</v>
      </c>
      <c r="D1008" s="29" t="s">
        <v>1886</v>
      </c>
      <c r="E1008" s="32" t="s">
        <v>10287</v>
      </c>
    </row>
    <row r="1009" spans="2:5" ht="30" x14ac:dyDescent="0.25">
      <c r="B1009" s="32" t="s">
        <v>10288</v>
      </c>
      <c r="C1009" s="32" t="s">
        <v>2134</v>
      </c>
      <c r="D1009" s="29" t="s">
        <v>1886</v>
      </c>
      <c r="E1009" s="32" t="s">
        <v>10289</v>
      </c>
    </row>
    <row r="1010" spans="2:5" x14ac:dyDescent="0.25">
      <c r="B1010" s="32" t="s">
        <v>10290</v>
      </c>
      <c r="C1010" s="32" t="s">
        <v>2134</v>
      </c>
      <c r="D1010" s="29" t="s">
        <v>1886</v>
      </c>
      <c r="E1010" s="32" t="s">
        <v>10291</v>
      </c>
    </row>
    <row r="1011" spans="2:5" ht="45" x14ac:dyDescent="0.25">
      <c r="B1011" s="32" t="s">
        <v>10292</v>
      </c>
      <c r="C1011" s="32" t="s">
        <v>2134</v>
      </c>
      <c r="D1011" s="29" t="s">
        <v>1886</v>
      </c>
      <c r="E1011" s="32" t="s">
        <v>10293</v>
      </c>
    </row>
    <row r="1012" spans="2:5" ht="30" x14ac:dyDescent="0.25">
      <c r="B1012" s="32" t="s">
        <v>10294</v>
      </c>
      <c r="C1012" s="32" t="s">
        <v>2134</v>
      </c>
      <c r="D1012" s="29" t="s">
        <v>1886</v>
      </c>
      <c r="E1012" s="32" t="s">
        <v>10295</v>
      </c>
    </row>
    <row r="1013" spans="2:5" ht="45" x14ac:dyDescent="0.25">
      <c r="B1013" s="32" t="s">
        <v>10296</v>
      </c>
      <c r="C1013" s="32" t="s">
        <v>2134</v>
      </c>
      <c r="D1013" s="29" t="s">
        <v>1886</v>
      </c>
      <c r="E1013" s="32" t="s">
        <v>10297</v>
      </c>
    </row>
    <row r="1014" spans="2:5" ht="45" x14ac:dyDescent="0.25">
      <c r="B1014" s="32" t="s">
        <v>10298</v>
      </c>
      <c r="C1014" s="32" t="s">
        <v>2134</v>
      </c>
      <c r="D1014" s="29" t="s">
        <v>1886</v>
      </c>
      <c r="E1014" s="32" t="s">
        <v>10299</v>
      </c>
    </row>
    <row r="1015" spans="2:5" ht="30" x14ac:dyDescent="0.25">
      <c r="B1015" s="32" t="s">
        <v>10300</v>
      </c>
      <c r="C1015" s="32" t="s">
        <v>2134</v>
      </c>
      <c r="D1015" s="29" t="s">
        <v>1886</v>
      </c>
      <c r="E1015" s="32" t="s">
        <v>10301</v>
      </c>
    </row>
    <row r="1016" spans="2:5" ht="45" x14ac:dyDescent="0.25">
      <c r="B1016" s="32" t="s">
        <v>10302</v>
      </c>
      <c r="C1016" s="32" t="s">
        <v>2134</v>
      </c>
      <c r="D1016" s="29" t="s">
        <v>1886</v>
      </c>
      <c r="E1016" s="32" t="s">
        <v>10303</v>
      </c>
    </row>
    <row r="1017" spans="2:5" x14ac:dyDescent="0.25">
      <c r="B1017" s="32" t="s">
        <v>10304</v>
      </c>
      <c r="C1017" s="32" t="s">
        <v>2134</v>
      </c>
      <c r="D1017" s="29" t="s">
        <v>1886</v>
      </c>
      <c r="E1017" s="32" t="s">
        <v>10305</v>
      </c>
    </row>
    <row r="1018" spans="2:5" ht="45" x14ac:dyDescent="0.25">
      <c r="B1018" s="32" t="s">
        <v>10306</v>
      </c>
      <c r="C1018" s="32" t="s">
        <v>2134</v>
      </c>
      <c r="D1018" s="29" t="s">
        <v>1886</v>
      </c>
      <c r="E1018" s="32" t="s">
        <v>10307</v>
      </c>
    </row>
    <row r="1019" spans="2:5" ht="30" x14ac:dyDescent="0.25">
      <c r="B1019" s="32" t="s">
        <v>10308</v>
      </c>
      <c r="C1019" s="32" t="s">
        <v>2134</v>
      </c>
      <c r="D1019" s="29" t="s">
        <v>1886</v>
      </c>
      <c r="E1019" s="32" t="s">
        <v>10309</v>
      </c>
    </row>
    <row r="1020" spans="2:5" x14ac:dyDescent="0.25">
      <c r="B1020" s="32" t="s">
        <v>10310</v>
      </c>
      <c r="C1020" s="32" t="s">
        <v>2134</v>
      </c>
      <c r="D1020" s="29" t="s">
        <v>1886</v>
      </c>
      <c r="E1020" s="32" t="s">
        <v>10311</v>
      </c>
    </row>
    <row r="1021" spans="2:5" x14ac:dyDescent="0.25">
      <c r="B1021" s="32" t="s">
        <v>10312</v>
      </c>
      <c r="C1021" s="32" t="s">
        <v>2134</v>
      </c>
      <c r="D1021" s="29" t="s">
        <v>1886</v>
      </c>
      <c r="E1021" s="32" t="s">
        <v>10313</v>
      </c>
    </row>
    <row r="1022" spans="2:5" ht="30" x14ac:dyDescent="0.25">
      <c r="B1022" s="32" t="s">
        <v>10314</v>
      </c>
      <c r="C1022" s="32" t="s">
        <v>2134</v>
      </c>
      <c r="D1022" s="29" t="s">
        <v>1886</v>
      </c>
      <c r="E1022" s="32" t="s">
        <v>10315</v>
      </c>
    </row>
    <row r="1023" spans="2:5" ht="30" x14ac:dyDescent="0.25">
      <c r="B1023" s="32" t="s">
        <v>10316</v>
      </c>
      <c r="C1023" s="32" t="s">
        <v>2134</v>
      </c>
      <c r="D1023" s="29" t="s">
        <v>1886</v>
      </c>
      <c r="E1023" s="32" t="s">
        <v>10317</v>
      </c>
    </row>
    <row r="1024" spans="2:5" x14ac:dyDescent="0.25">
      <c r="B1024" s="32" t="s">
        <v>10318</v>
      </c>
      <c r="C1024" s="32" t="s">
        <v>2134</v>
      </c>
      <c r="D1024" s="29" t="s">
        <v>1886</v>
      </c>
      <c r="E1024" s="32" t="s">
        <v>10039</v>
      </c>
    </row>
    <row r="1025" spans="2:5" x14ac:dyDescent="0.25">
      <c r="B1025" s="32" t="s">
        <v>10319</v>
      </c>
      <c r="C1025" s="32" t="s">
        <v>2134</v>
      </c>
      <c r="D1025" s="29" t="s">
        <v>1886</v>
      </c>
      <c r="E1025" s="32" t="s">
        <v>10320</v>
      </c>
    </row>
    <row r="1026" spans="2:5" x14ac:dyDescent="0.25">
      <c r="B1026" s="32" t="s">
        <v>10321</v>
      </c>
      <c r="C1026" s="32" t="s">
        <v>2134</v>
      </c>
      <c r="D1026" s="29" t="s">
        <v>1886</v>
      </c>
      <c r="E1026" s="32" t="s">
        <v>10322</v>
      </c>
    </row>
    <row r="1027" spans="2:5" x14ac:dyDescent="0.25">
      <c r="B1027" s="32" t="s">
        <v>10323</v>
      </c>
      <c r="C1027" s="32" t="s">
        <v>2134</v>
      </c>
      <c r="D1027" s="29" t="s">
        <v>1886</v>
      </c>
      <c r="E1027" s="32" t="s">
        <v>10324</v>
      </c>
    </row>
    <row r="1028" spans="2:5" ht="30" x14ac:dyDescent="0.25">
      <c r="B1028" s="32" t="s">
        <v>10325</v>
      </c>
      <c r="C1028" s="32" t="s">
        <v>2134</v>
      </c>
      <c r="D1028" s="29" t="s">
        <v>1886</v>
      </c>
      <c r="E1028" s="32" t="s">
        <v>10326</v>
      </c>
    </row>
    <row r="1029" spans="2:5" x14ac:dyDescent="0.25">
      <c r="B1029" s="32" t="s">
        <v>10327</v>
      </c>
      <c r="C1029" s="32" t="s">
        <v>2134</v>
      </c>
      <c r="D1029" s="29" t="s">
        <v>1886</v>
      </c>
      <c r="E1029" s="32" t="s">
        <v>10328</v>
      </c>
    </row>
    <row r="1030" spans="2:5" x14ac:dyDescent="0.25">
      <c r="B1030" s="32" t="s">
        <v>10329</v>
      </c>
      <c r="C1030" s="32" t="s">
        <v>2134</v>
      </c>
      <c r="D1030" s="29" t="s">
        <v>1886</v>
      </c>
      <c r="E1030" s="32" t="s">
        <v>10330</v>
      </c>
    </row>
    <row r="1031" spans="2:5" x14ac:dyDescent="0.25">
      <c r="B1031" s="32" t="s">
        <v>10331</v>
      </c>
      <c r="C1031" s="32" t="s">
        <v>2134</v>
      </c>
      <c r="D1031" s="29" t="s">
        <v>1886</v>
      </c>
      <c r="E1031" s="32" t="s">
        <v>10332</v>
      </c>
    </row>
    <row r="1032" spans="2:5" x14ac:dyDescent="0.25">
      <c r="B1032" s="32" t="s">
        <v>10333</v>
      </c>
      <c r="C1032" s="32" t="s">
        <v>2134</v>
      </c>
      <c r="D1032" s="29" t="s">
        <v>1886</v>
      </c>
      <c r="E1032" s="32" t="s">
        <v>10334</v>
      </c>
    </row>
    <row r="1033" spans="2:5" x14ac:dyDescent="0.25">
      <c r="B1033" s="32" t="s">
        <v>10335</v>
      </c>
      <c r="C1033" s="32" t="s">
        <v>2134</v>
      </c>
      <c r="D1033" s="29" t="s">
        <v>1886</v>
      </c>
      <c r="E1033" s="32" t="s">
        <v>10336</v>
      </c>
    </row>
    <row r="1034" spans="2:5" x14ac:dyDescent="0.25">
      <c r="B1034" s="32" t="s">
        <v>10337</v>
      </c>
      <c r="C1034" s="32" t="s">
        <v>2134</v>
      </c>
      <c r="D1034" s="29" t="s">
        <v>1886</v>
      </c>
      <c r="E1034" s="32" t="s">
        <v>10338</v>
      </c>
    </row>
    <row r="1035" spans="2:5" x14ac:dyDescent="0.25">
      <c r="B1035" s="32" t="s">
        <v>10339</v>
      </c>
      <c r="C1035" s="32" t="s">
        <v>2134</v>
      </c>
      <c r="D1035" s="29" t="s">
        <v>1886</v>
      </c>
      <c r="E1035" s="32" t="s">
        <v>10340</v>
      </c>
    </row>
    <row r="1036" spans="2:5" x14ac:dyDescent="0.25">
      <c r="B1036" s="32" t="s">
        <v>10341</v>
      </c>
      <c r="C1036" s="32" t="s">
        <v>2134</v>
      </c>
      <c r="D1036" s="29" t="s">
        <v>1886</v>
      </c>
      <c r="E1036" s="32" t="s">
        <v>10342</v>
      </c>
    </row>
    <row r="1037" spans="2:5" x14ac:dyDescent="0.25">
      <c r="B1037" s="32" t="s">
        <v>10343</v>
      </c>
      <c r="C1037" s="32" t="s">
        <v>2134</v>
      </c>
      <c r="D1037" s="29" t="s">
        <v>1886</v>
      </c>
      <c r="E1037" s="32" t="s">
        <v>10344</v>
      </c>
    </row>
    <row r="1038" spans="2:5" x14ac:dyDescent="0.25">
      <c r="B1038" s="32" t="s">
        <v>10345</v>
      </c>
      <c r="C1038" s="32" t="s">
        <v>2134</v>
      </c>
      <c r="D1038" s="29" t="s">
        <v>1886</v>
      </c>
      <c r="E1038" s="32" t="s">
        <v>10346</v>
      </c>
    </row>
    <row r="1039" spans="2:5" x14ac:dyDescent="0.25">
      <c r="B1039" s="32" t="s">
        <v>10347</v>
      </c>
      <c r="C1039" s="32" t="s">
        <v>2134</v>
      </c>
      <c r="D1039" s="29" t="s">
        <v>1886</v>
      </c>
      <c r="E1039" s="32" t="s">
        <v>10348</v>
      </c>
    </row>
    <row r="1040" spans="2:5" ht="45" x14ac:dyDescent="0.25">
      <c r="B1040" s="32" t="s">
        <v>10349</v>
      </c>
      <c r="C1040" s="32" t="s">
        <v>2134</v>
      </c>
      <c r="D1040" s="29" t="s">
        <v>1886</v>
      </c>
      <c r="E1040" s="32" t="s">
        <v>10350</v>
      </c>
    </row>
    <row r="1041" spans="2:5" x14ac:dyDescent="0.25">
      <c r="B1041" s="32" t="s">
        <v>10351</v>
      </c>
      <c r="C1041" s="32" t="s">
        <v>2134</v>
      </c>
      <c r="D1041" s="29" t="s">
        <v>1886</v>
      </c>
      <c r="E1041" s="32" t="s">
        <v>10352</v>
      </c>
    </row>
    <row r="1042" spans="2:5" ht="30" x14ac:dyDescent="0.25">
      <c r="B1042" s="32" t="s">
        <v>10353</v>
      </c>
      <c r="C1042" s="32" t="s">
        <v>2134</v>
      </c>
      <c r="D1042" s="29" t="s">
        <v>1886</v>
      </c>
      <c r="E1042" s="32" t="s">
        <v>10354</v>
      </c>
    </row>
    <row r="1043" spans="2:5" ht="30" x14ac:dyDescent="0.25">
      <c r="B1043" s="32" t="s">
        <v>10355</v>
      </c>
      <c r="C1043" s="32" t="s">
        <v>2134</v>
      </c>
      <c r="D1043" s="29" t="s">
        <v>1886</v>
      </c>
      <c r="E1043" s="32" t="s">
        <v>10356</v>
      </c>
    </row>
    <row r="1044" spans="2:5" ht="60" x14ac:dyDescent="0.25">
      <c r="B1044" s="32" t="s">
        <v>10357</v>
      </c>
      <c r="C1044" s="32" t="s">
        <v>2134</v>
      </c>
      <c r="D1044" s="29" t="s">
        <v>1886</v>
      </c>
      <c r="E1044" s="32" t="s">
        <v>10358</v>
      </c>
    </row>
    <row r="1045" spans="2:5" ht="45" x14ac:dyDescent="0.25">
      <c r="B1045" s="32" t="s">
        <v>10359</v>
      </c>
      <c r="C1045" s="32" t="s">
        <v>2134</v>
      </c>
      <c r="D1045" s="29" t="s">
        <v>1886</v>
      </c>
      <c r="E1045" s="32" t="s">
        <v>10360</v>
      </c>
    </row>
    <row r="1046" spans="2:5" ht="30" x14ac:dyDescent="0.25">
      <c r="B1046" s="32" t="s">
        <v>10361</v>
      </c>
      <c r="C1046" s="32" t="s">
        <v>2134</v>
      </c>
      <c r="D1046" s="29" t="s">
        <v>1886</v>
      </c>
      <c r="E1046" s="32" t="s">
        <v>10362</v>
      </c>
    </row>
    <row r="1047" spans="2:5" x14ac:dyDescent="0.25">
      <c r="B1047" s="32" t="s">
        <v>10363</v>
      </c>
      <c r="C1047" s="32" t="s">
        <v>2134</v>
      </c>
      <c r="D1047" s="29" t="s">
        <v>1886</v>
      </c>
      <c r="E1047" s="32" t="s">
        <v>10364</v>
      </c>
    </row>
    <row r="1048" spans="2:5" ht="60" x14ac:dyDescent="0.25">
      <c r="B1048" s="32" t="s">
        <v>10365</v>
      </c>
      <c r="C1048" s="32" t="s">
        <v>2134</v>
      </c>
      <c r="D1048" s="29" t="s">
        <v>1886</v>
      </c>
      <c r="E1048" s="32" t="s">
        <v>10366</v>
      </c>
    </row>
    <row r="1049" spans="2:5" x14ac:dyDescent="0.25">
      <c r="B1049" s="32" t="s">
        <v>10367</v>
      </c>
      <c r="C1049" s="32" t="s">
        <v>2134</v>
      </c>
      <c r="D1049" s="29" t="s">
        <v>1886</v>
      </c>
      <c r="E1049" s="32" t="s">
        <v>10368</v>
      </c>
    </row>
    <row r="1050" spans="2:5" ht="30" x14ac:dyDescent="0.25">
      <c r="B1050" s="32" t="s">
        <v>10369</v>
      </c>
      <c r="C1050" s="32" t="s">
        <v>2134</v>
      </c>
      <c r="D1050" s="29" t="s">
        <v>1886</v>
      </c>
      <c r="E1050" s="32" t="s">
        <v>10370</v>
      </c>
    </row>
    <row r="1051" spans="2:5" ht="60" x14ac:dyDescent="0.25">
      <c r="B1051" s="32" t="s">
        <v>10371</v>
      </c>
      <c r="C1051" s="32" t="s">
        <v>2134</v>
      </c>
      <c r="D1051" s="29" t="s">
        <v>1886</v>
      </c>
      <c r="E1051" s="32" t="s">
        <v>10372</v>
      </c>
    </row>
    <row r="1052" spans="2:5" x14ac:dyDescent="0.25">
      <c r="B1052" s="32" t="s">
        <v>10373</v>
      </c>
      <c r="C1052" s="32" t="s">
        <v>2134</v>
      </c>
      <c r="D1052" s="29" t="s">
        <v>1886</v>
      </c>
      <c r="E1052" s="32" t="s">
        <v>10374</v>
      </c>
    </row>
    <row r="1053" spans="2:5" x14ac:dyDescent="0.25">
      <c r="B1053" s="32" t="s">
        <v>10375</v>
      </c>
      <c r="C1053" s="32" t="s">
        <v>2134</v>
      </c>
      <c r="D1053" s="29" t="s">
        <v>1886</v>
      </c>
      <c r="E1053" s="32" t="s">
        <v>10376</v>
      </c>
    </row>
    <row r="1054" spans="2:5" x14ac:dyDescent="0.25">
      <c r="B1054" s="32" t="s">
        <v>10377</v>
      </c>
      <c r="C1054" s="32" t="s">
        <v>2134</v>
      </c>
      <c r="D1054" s="29" t="s">
        <v>1886</v>
      </c>
      <c r="E1054" s="32" t="s">
        <v>10378</v>
      </c>
    </row>
    <row r="1055" spans="2:5" ht="30" x14ac:dyDescent="0.25">
      <c r="B1055" s="32" t="s">
        <v>10379</v>
      </c>
      <c r="C1055" s="32" t="s">
        <v>2134</v>
      </c>
      <c r="D1055" s="29" t="s">
        <v>1886</v>
      </c>
      <c r="E1055" s="32" t="s">
        <v>10380</v>
      </c>
    </row>
    <row r="1056" spans="2:5" x14ac:dyDescent="0.25">
      <c r="B1056" s="32" t="s">
        <v>10381</v>
      </c>
      <c r="C1056" s="32" t="s">
        <v>2134</v>
      </c>
      <c r="D1056" s="29" t="s">
        <v>1886</v>
      </c>
      <c r="E1056" s="32" t="s">
        <v>10382</v>
      </c>
    </row>
    <row r="1057" spans="2:5" x14ac:dyDescent="0.25">
      <c r="B1057" s="32" t="s">
        <v>10383</v>
      </c>
      <c r="C1057" s="32" t="s">
        <v>2134</v>
      </c>
      <c r="D1057" s="29" t="s">
        <v>1886</v>
      </c>
      <c r="E1057" s="32" t="s">
        <v>10384</v>
      </c>
    </row>
    <row r="1058" spans="2:5" x14ac:dyDescent="0.25">
      <c r="B1058" s="32" t="s">
        <v>10385</v>
      </c>
      <c r="C1058" s="32" t="s">
        <v>2134</v>
      </c>
      <c r="D1058" s="29" t="s">
        <v>1886</v>
      </c>
      <c r="E1058" s="32" t="s">
        <v>10386</v>
      </c>
    </row>
    <row r="1059" spans="2:5" x14ac:dyDescent="0.25">
      <c r="B1059" s="32" t="s">
        <v>10387</v>
      </c>
      <c r="C1059" s="32" t="s">
        <v>2134</v>
      </c>
      <c r="D1059" s="29" t="s">
        <v>1886</v>
      </c>
      <c r="E1059" s="32" t="s">
        <v>10388</v>
      </c>
    </row>
    <row r="1060" spans="2:5" x14ac:dyDescent="0.25">
      <c r="B1060" s="32" t="s">
        <v>10389</v>
      </c>
      <c r="C1060" s="32" t="s">
        <v>2134</v>
      </c>
      <c r="D1060" s="29" t="s">
        <v>1886</v>
      </c>
      <c r="E1060" s="32" t="s">
        <v>10390</v>
      </c>
    </row>
    <row r="1061" spans="2:5" x14ac:dyDescent="0.25">
      <c r="B1061" s="32" t="s">
        <v>10391</v>
      </c>
      <c r="C1061" s="32" t="s">
        <v>2134</v>
      </c>
      <c r="D1061" s="29" t="s">
        <v>1886</v>
      </c>
      <c r="E1061" s="32" t="s">
        <v>10392</v>
      </c>
    </row>
    <row r="1062" spans="2:5" x14ac:dyDescent="0.25">
      <c r="B1062" s="32" t="s">
        <v>10393</v>
      </c>
      <c r="C1062" s="32" t="s">
        <v>2134</v>
      </c>
      <c r="D1062" s="29" t="s">
        <v>1886</v>
      </c>
      <c r="E1062" s="32" t="s">
        <v>10394</v>
      </c>
    </row>
    <row r="1063" spans="2:5" x14ac:dyDescent="0.25">
      <c r="B1063" s="32" t="s">
        <v>10395</v>
      </c>
      <c r="C1063" s="32" t="s">
        <v>2134</v>
      </c>
      <c r="D1063" s="29" t="s">
        <v>1886</v>
      </c>
      <c r="E1063" s="32" t="s">
        <v>10396</v>
      </c>
    </row>
    <row r="1064" spans="2:5" x14ac:dyDescent="0.25">
      <c r="B1064" s="32" t="s">
        <v>10397</v>
      </c>
      <c r="C1064" s="32" t="s">
        <v>2134</v>
      </c>
      <c r="D1064" s="29" t="s">
        <v>1886</v>
      </c>
      <c r="E1064" s="32" t="s">
        <v>10398</v>
      </c>
    </row>
    <row r="1065" spans="2:5" x14ac:dyDescent="0.25">
      <c r="B1065" s="32" t="s">
        <v>10399</v>
      </c>
      <c r="C1065" s="32" t="s">
        <v>2134</v>
      </c>
      <c r="D1065" s="29" t="s">
        <v>1886</v>
      </c>
      <c r="E1065" s="32" t="s">
        <v>10400</v>
      </c>
    </row>
    <row r="1066" spans="2:5" x14ac:dyDescent="0.25">
      <c r="B1066" s="32" t="s">
        <v>10401</v>
      </c>
      <c r="C1066" s="32" t="s">
        <v>2134</v>
      </c>
      <c r="D1066" s="29" t="s">
        <v>1886</v>
      </c>
      <c r="E1066" s="32" t="s">
        <v>10402</v>
      </c>
    </row>
    <row r="1067" spans="2:5" x14ac:dyDescent="0.25">
      <c r="B1067" s="32" t="s">
        <v>10403</v>
      </c>
      <c r="C1067" s="32" t="s">
        <v>2134</v>
      </c>
      <c r="D1067" s="29" t="s">
        <v>1886</v>
      </c>
      <c r="E1067" s="32" t="s">
        <v>10404</v>
      </c>
    </row>
    <row r="1068" spans="2:5" x14ac:dyDescent="0.25">
      <c r="B1068" s="32" t="s">
        <v>10405</v>
      </c>
      <c r="C1068" s="32" t="s">
        <v>2134</v>
      </c>
      <c r="D1068" s="29" t="s">
        <v>1886</v>
      </c>
      <c r="E1068" s="32" t="s">
        <v>10406</v>
      </c>
    </row>
    <row r="1069" spans="2:5" x14ac:dyDescent="0.25">
      <c r="B1069" s="32" t="s">
        <v>2132</v>
      </c>
      <c r="C1069" s="32" t="s">
        <v>2134</v>
      </c>
      <c r="D1069" s="29" t="s">
        <v>1886</v>
      </c>
      <c r="E1069" s="32" t="s">
        <v>9690</v>
      </c>
    </row>
  </sheetData>
  <sheetProtection sheet="1" autoFilter="0"/>
  <pageMargins left="0.51181102362204722" right="0.51181102362204722" top="0.78740157480314965" bottom="0.78740157480314965"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'padrao técnico'!$H$4:$H$5</xm:f>
          </x14:formula1>
          <xm:sqref>D12:D1069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C15574E1D70945A657C573D2EF5DF3" ma:contentTypeVersion="1" ma:contentTypeDescription="Crie um novo documento." ma:contentTypeScope="" ma:versionID="05adda8f1fcb328075081355a30423ea">
  <xsd:schema xmlns:xsd="http://www.w3.org/2001/XMLSchema" xmlns:xs="http://www.w3.org/2001/XMLSchema" xmlns:p="http://schemas.microsoft.com/office/2006/metadata/properties" xmlns:ns3="e0511515-16b8-445a-9475-63b5456ed6cd" targetNamespace="http://schemas.microsoft.com/office/2006/metadata/properties" ma:root="true" ma:fieldsID="02f35b7efd4de8518ef5063c53dd4d9e" ns3:_="">
    <xsd:import namespace="e0511515-16b8-445a-9475-63b5456ed6cd"/>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511515-16b8-445a-9475-63b5456ed6cd"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1 6 " ? > < D a t a M a s h u p   s q m i d = " 2 0 b a 0 d 0 1 - f d 0 4 - 4 c 2 9 - 8 a 4 2 - 8 5 e 2 1 e 8 c d f d 3 "   x m l n s = " h t t p : / / s c h e m a s . m i c r o s o f t . c o m / D a t a M a s h u p " > A A A A A J I F A A B Q S w M E F A A C A A g A I L E c W 2 M u s G q l A A A A 9 w A A A B I A H A B D b 2 5 m a W c v U G F j a 2 F n Z S 5 4 b W w g o h g A K K A U A A A A A A A A A A A A A A A A A A A A A A A A A A A A h Y 9 N D o I w G E S v Q r q n f 2 o 0 5 K M k u p X E a G L c N l i h E Q q h x X I 3 F x 7 J K 4 h R 1 J 3 L e f M W M / f r D Z K + K o O L a q 2 u T Y w Y p i h Q J q u P 2 u Q x 6 t w p X K B E w E Z m Z 5 m r Y J C N j X p 7 j F H h X B M R 4 r 3 H f o L r N i e c U k Y O 6 X q X F a q S 6 C P r / 3 K o j X X S Z A o J 2 L / G C I 7 Z d I Y Z 5 X N M g Y w U U m 2 + B h 8 G P 9 s f C K u u d F 2 r R O P C 5 R b I G I G 8 T 4 g H U E s D B B Q A A g A I A C C x H 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g s R x b T s s Y p I s C A A B k B w A A E w A c A E Z v c m 1 1 b G F z L 1 N l Y 3 R p b 2 4 x L m 0 g o h g A K K A U A A A A A A A A A A A A A A A A A A A A A A A A A A A A t V V R T 9 s w E H 6 v 1 P 9 g e d I U p J C 1 Z e w F 5 Q F S 0 C p N U E j H S 4 M m k 1 x b S 4 n d 2 U 4 E Q v z 3 n Z u Q p E 1 g L 1 s f 2 v S + y 3 3 f 5 z v b G m L D p S B h + T s + G w 6 G A 7 1 h C h K y Y I + Q s t n F f M G e i E 9 S M M M B w U 8 o c x U D R g J d e F M Z 5 x k I 4 1 z x F L x A C o N / t E O j K F T F M X / c G o i P J 6 P R S c T U 7 5 w X U k e 2 Y h T 8 m F 1 e L y 7 D a H p z P Y u C 8 N 4 x O 7 q j i J L P 5 F x I / K Z R W 4 K N 3 4 P S r B / 6 e b W H e 7 E u 6 J G 7 n E L K M 2 5 A + f S M u i S Q a Z 4 J 7 Y 9 P X H I p Y p l w s f b H k 9 O J S 2 5 z a S A 0 z y n 4 z a N 3 L Q U 8 H L m l 8 0 9 0 r m S G W E K + A 0 u Q j O I y o B J M r J A q 7 p S L 5 J J l F T 9 P 0 z B m K V P a N y p v l w w 2 T K z t c j 9 v o S m 3 U E z o l V R Z q d i C 2 u n h d 1 9 e q L W x l u h u J s y 3 r 5 7 N f X X J C 4 W n b s z w b U 9 m A j p W P G Y W M h g k B p 7 M D h E s x r l g 6 Q q Q j q X d V 3 m 2 l c q w R O p 3 U 0 A j n v c h W S 5 4 z L d 9 U M H X I G L O u M 2 o d S X M 7 M M r n n W w e M M K 6 D g p d r P R C a / s y O 5 F X 5 v e 3 E E m C 1 z t a m y a 9 p R A F X Y O m u j 2 q D 8 Q X G t s Z F V K W u w z o U H Z Z k 9 5 w T W 2 o e E / T 5 K S 3 O m K x F L 1 C y 4 B F m / I 8 q C N D + Q L G Y 9 G l W u R Z 4 + g 2 q 4 F y / p d W 6 B x 3 R V o x 7 F F f j g + v + x E M z s t 9 P U j o + P 3 n O 4 L Q 4 L O + L U o 3 s x 3 c j 6 2 X 6 t Z 4 D S Q C 8 C C Q O p z p F 9 Z j w M U 9 z b 4 P Z r e o I + l T P N t i t v S 1 J 7 / w t 6 v G J X U G 6 1 H S o 3 1 a h k O u H h f T v u + s I e 2 T + j k l J I M D C P L m Z 4 z h Q 1 D D b c 5 q O f d y e f u 9 o h P r V S 7 6 w 9 y 7 g B v C a x W n p L t 8 t X Z v m P w J l 7 w f 1 j w G k G G c P 4 P q / 8 B U E s B A i 0 A F A A C A A g A I L E c W 2 M u s G q l A A A A 9 w A A A B I A A A A A A A A A A A A A A A A A A A A A A E N v b m Z p Z y 9 Q Y W N r Y W d l L n h t b F B L A Q I t A B Q A A g A I A C C x H F s P y u m r p A A A A O k A A A A T A A A A A A A A A A A A A A A A A P E A A A B b Q 2 9 u d G V u d F 9 U e X B l c 1 0 u e G 1 s U E s B A i 0 A F A A C A A g A I L E c W 0 7 L G K S L A g A A Z A c A A B M A A A A A A A A A A A A A A A A A 4 g E A A E Z v c m 1 1 b G F z L 1 N l Y 3 R p b 2 4 x L m 1 Q S w U G A A A A A A M A A w D C A A A A u g 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h 8 A A A A A A A A g H 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R Q U F B Q U F B Q U F B V k 9 n e j R 4 R 3 h W V D R x c U R I d k s x K 1 Z K Q 2 x C a G N t R n R a W F J 5 Y j N N Q U F B Q U F B Q U E 9 I i A v P j w v U 3 R h Y m x l R W 5 0 c m l l c z 4 8 L 0 l 0 Z W 0 + P E l 0 Z W 0 + P E l 0 Z W 1 M b 2 N h d G l v b j 4 8 S X R l b V R 5 c G U + R m 9 y b X V s Y T w v S X R l b V R 5 c G U + P E l 0 Z W 1 Q Y X R o P l N l Y 3 R p b 2 4 x L 0 F u b z 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O Y X Z p Z 2 F 0 a W 9 u U 3 R l c E 5 h b W U i I F Z h b H V l P S J z T m F 2 a W d h d G l v b i I g L z 4 8 R W 5 0 c n k g V H l w Z T 0 i U m V z d W x 0 V H l w Z S I g V m F s d W U 9 I n N U Z X h 0 I i A v P j x F b n R y e S B U e X B l P S J C d W Z m Z X J O Z X h 0 U m V m c m V z a C I g V m F s d W U 9 I m w x I i A v P j x F b n R y e S B U e X B l P S J G a W x s Z W R D b 2 1 w b G V 0 Z V J l c 3 V s d F R v V 2 9 y a 3 N o Z W V 0 I i B W Y W x 1 Z T 0 i b D A i I C 8 + P E V u d H J 5 I F R 5 c G U 9 I k Z p b G x F c n J v c k N v Z G U i I F Z h b H V l P S J z V W 5 r b m 9 3 b i I g L z 4 8 R W 5 0 c n k g V H l w Z T 0 i U X V l c n l H c m 9 1 c E l E I i B W Y W x 1 Z T 0 i c 2 Y 4 M G M z Y T E 1 L T Z j Y z Q t N G Y 1 N S 0 4 Y W F h L T B j N 2 J j Y W Q 3 Z T U 0 O S I g L z 4 8 R W 5 0 c n k g V H l w Z T 0 i Q W R k Z W R U b 0 R h d G F N b 2 R l b C I g V m F s d W U 9 I m w w I i A v P j x F b n R y e S B U e X B l P S J R d W V y e U l E I i B W Y W x 1 Z T 0 i c 2 Z l Z j R l N G Z h L T M 3 M W Y t N G E 4 O S 1 i N T g 4 L T k 3 M 2 Y 0 M D E y M 2 Q 3 Z C I g L z 4 8 R W 5 0 c n k g V H l w Z T 0 i R m l s b E x h c 3 R V c G R h d G V k I i B W Y W x 1 Z T 0 i Z D I w M j U t M D g t M j l U M D E 6 M D g 6 N T Y u N z k 2 N D Y w M l o i I C 8 + P E V u d H J 5 I F R 5 c G U 9 I k Z p b G x T d G F 0 d X M i I F Z h b H V l P S J z Q 2 9 t c G x l d G U i I C 8 + P C 9 T d G F i b G V F b n R y a W V z P j w v S X R l b T 4 8 S X R l b T 4 8 S X R l b U x v Y 2 F 0 a W 9 u P j x J d G V t V H l w Z T 5 G b 3 J t d W x h P C 9 J d G V t V H l w Z T 4 8 S X R l b V B h d G g + U 2 V j d G l v b j E v V m V y c 2 F v 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R m l s b E 9 i a m V j d F R 5 c G U i I F Z h b H V l P S J z Q 2 9 u b m V j d G l v b k 9 u b H k i I C 8 + P E V u d H J 5 I F R 5 c G U 9 I k 5 h d m l n Y X R p b 2 5 T d G V w T m F t Z S I g V m F s d W U 9 I n N O Y X Z p Z 2 F 0 a W 9 u I i A v P j x F b n R y e S B U e X B l P S J S Z X N 1 b H R U e X B l I i B W Y W x 1 Z T 0 i c 1 R l e H Q i I C 8 + P E V u d H J 5 I F R 5 c G U 9 I k J 1 Z m Z l c k 5 l e H R S Z W Z y Z X N o I i B W Y W x 1 Z T 0 i b D E i I C 8 + P E V u d H J 5 I F R 5 c G U 9 I k Z p b G x l Z E N v b X B s Z X R l U m V z d W x 0 V G 9 X b 3 J r c 2 h l Z X Q i I F Z h b H V l P S J s M C I g L z 4 8 R W 5 0 c n k g V H l w Z T 0 i U X V l c n l H c m 9 1 c E l E I i B W Y W x 1 Z T 0 i c 2 Y 4 M G M z Y T E 1 L T Z j Y z Q t N G Y 1 N S 0 4 Y W F h L T B j N 2 J j Y W Q 3 Z T U 0 O S I g L z 4 8 R W 5 0 c n k g V H l w Z T 0 i R m l s b E V y c m 9 y Q 2 9 k Z S I g V m F s d W U 9 I n N V b m t u b 3 d u I i A v P j x F b n R y e S B U e X B l P S J B Z G R l Z F R v R G F 0 Y U 1 v Z G V s I i B W Y W x 1 Z T 0 i b D A i I C 8 + P E V u d H J 5 I F R 5 c G U 9 I l F 1 Z X J 5 S U Q i I F Z h b H V l P S J z Z T B i O W U 5 Y j U t Z j Y z Y S 0 0 Y T R m L W E z N W U t O G Z j Z T k y N j Q 5 Z D E 4 I i A v P j x F b n R y e S B U e X B l P S J G a W x s T G F z d F V w Z G F 0 Z W Q i I F Z h b H V l P S J k M j A y N S 0 w O C 0 y O V Q w M T o w O D o 1 N i 4 4 M j c 3 M T Q x W i I g L z 4 8 R W 5 0 c n k g V H l w Z T 0 i R m l s b F N 0 Y X R 1 c y I g V m F s d W U 9 I n N D b 2 1 w b G V 0 Z S I g L z 4 8 L 1 N 0 Y W J s Z U V u d H J p Z X M + P C 9 J d G V t P j x J d G V t P j x J d G V t T G 9 j Y X R p b 2 4 + P E l 0 Z W 1 U e X B l P k Z v c m 1 1 b G E 8 L 0 l 0 Z W 1 U e X B l P j x J d G V t U G F 0 a D 5 T Z W N 0 a W 9 u M S 9 V R j w v S X R l b V B h d G g + P C 9 J d G V t T G 9 j Y X R p b 2 4 + P F N 0 Y W J s Z U V u d H J p Z X M + P E V u d H J 5 I F R 5 c G U 9 I k l z U H J p d m F 0 Z S I g V m F s d W U 9 I m w w I i A v P j x F b n R y e S B U e X B l P S J M b 2 F k V G 9 S Z X B v c n R E a X N h Y m x l Z C I g V m F s d W U 9 I m w x I i A v P j x F b n R y e S B U e X B l P S J G a W x s V G 9 E Y X R h T W 9 k Z W x F b m F i b G V k I i B W Y W x 1 Z T 0 i b D A i I C 8 + P E V u d H J 5 I F R 5 c G U 9 I k Z p b G x F b m F i b G V k I i B W Y W x 1 Z T 0 i b D A i I C 8 + P E V u d H J 5 I F R 5 c G U 9 I k Z p b G x P Y m p l Y 3 R U e X B l I i B W Y W x 1 Z T 0 i c 0 N v b m 5 l Y 3 R p b 2 5 P b m x 5 I i A v P j x F b n R y e S B U e X B l P S J R d W V y e U d y b 3 V w S U Q i I F Z h b H V l P S J z Z j g w Y z N h M T U t N m N j N C 0 0 Z j U 1 L T h h Y W E t M G M 3 Y m N h Z D d l N T Q 5 I i A v P j x F b n R y e S B U e X B l P S J O Y X Z p Z 2 F 0 a W 9 u U 3 R l c E 5 h b W U i I F Z h b H V l P S J z T m F 2 a W d h d G l v b i I g L z 4 8 R W 5 0 c n k g V H l w Z T 0 i U m V z d W x 0 V H l w Z S I g V m F s d W U 9 I n N U Z X h 0 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M i 0 w N C 0 x N V Q x O T o 1 M z o 0 N S 4 z O T Y 2 N D I 1 W i I g L z 4 8 R W 5 0 c n k g V H l w Z T 0 i R m l s b F N 0 Y X R 1 c y I g V m F s d W U 9 I n N D b 2 1 w b G V 0 Z S I g L z 4 8 R W 5 0 c n k g V H l w Z T 0 i U X V l c n l J R C I g V m F s d W U 9 I n M 4 Y W Q 3 O W M w M i 1 l Z G E z L T Q y Z W Q t Y W F j Y S 0 x N j Q 0 Y z B l Z G N j M z E i I C 8 + P C 9 T d G F i b G V F b n R y a W V z P j w v S X R l b T 4 8 S X R l b T 4 8 S X R l b U x v Y 2 F 0 a W 9 u P j x J d G V t V H l w Z T 5 G b 3 J t d W x h P C 9 J d G V t V H l w Z T 4 8 S X R l b V B h d G g + U 2 V j d G l v b j E v V G F i Z W x h S U J Q V G F 4 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V s Y U l C U F R h e C I g L z 4 8 R W 5 0 c n k g V H l w Z T 0 i R m l s b G V k Q 2 9 t c G x l d G V S Z X N 1 b H R U b 1 d v c m t z a G V l d C I g V m F s d W U 9 I m w x I i A v P j x F b n R y e S B U e X B l P S J R d W V y e U l E I i B W Y W x 1 Z T 0 i c z I 4 O D c x Y j A 5 L T Z i Y j A t N D A x Y y 1 h M T Y 2 L T N j N z Z h N z d l M D A 2 M S I g L z 4 8 R W 5 0 c n k g V H l w Z T 0 i R m l s b E x h c 3 R V c G R h d G V k I i B W Y W x 1 Z T 0 i Z D I w M j U t M D g t M j l U M D E 6 M D k 6 M D E u M T g 1 N z M 0 O F o i I C 8 + P E V u d H J 5 I F R 5 c G U 9 I k Z p b G x F c n J v c k N v d W 5 0 I i B W Y W x 1 Z T 0 i b D A i I C 8 + P E V u d H J 5 I F R 5 c G U 9 I k Z p b G x D b 2 x 1 b W 5 U e X B l c y I g V m F s d W U 9 I n N B d 0 1 E Q m d N R E F 3 T U Z C U V V G I i A v P j x F b n R y e S B U e X B l P S J G a W x s R X J y b 3 J D b 2 R l I i B W Y W x 1 Z T 0 i c 1 V u a 2 5 v d 2 4 i I C 8 + P E V u d H J 5 I F R 5 c G U 9 I k Z p b G x D b 2 x 1 b W 5 O Y W 1 l c y I g V m F s d W U 9 I n N b J n F 1 b 3 Q 7 Y 2 9 k a W d v J n F 1 b 3 Q 7 L C Z x d W 9 0 O 2 V 4 J n F 1 b 3 Q 7 L C Z x d W 9 0 O 3 R p c G 8 m c X V v d D s s J n F 1 b 3 Q 7 Z G V z Y 3 J p Y 2 F v J n F 1 b 3 Q 7 L C Z x d W 9 0 O 2 5 h Y 2 l v b m F s Z m V k Z X J h b C Z x d W 9 0 O y w m c X V v d D t p b X B v c n R h Z G 9 z Z m V k Z X J h b C Z x d W 9 0 O y w m c X V v d D t l c 3 R h Z H V h b C Z x d W 9 0 O y w m c X V v d D t t d W 5 p Y 2 l w Y W w m c X V v d D s s J n F 1 b 3 Q 7 b m F j a W 9 u Y W x m Z W R l c m F s X 2 Z v c m 1 h d G F k b y Z x d W 9 0 O y w m c X V v d D t p b X B v c n R h Z G 9 z Z m V k Z X J h b F 9 m b 3 J t Y X R h Z G 8 m c X V v d D s s J n F 1 b 3 Q 7 Z X N 0 Y W R 1 Y W x f Z m 9 y b W F 0 Y W R v J n F 1 b 3 Q 7 L C Z x d W 9 0 O 2 1 1 b m l j a X B h b F 9 m b 3 J t Y X R h Z G 8 m c X V v d D t d I i A v P j x F b n R y e S B U e X B l P S J G a W x s Q 2 9 1 b n Q i I F Z h b H V l P S J s M T E z M D I 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Y 3 R p b 2 4 x L 1 R h Y m V s Y U l C U F R h e C 9 B d X R v U m V t b 3 Z l Z E N v b H V t b n M x L n t j b 2 R p Z 2 8 s M H 0 m c X V v d D s s J n F 1 b 3 Q 7 U 2 V j d G l v b j E v V G F i Z W x h S U J Q V G F 4 L 0 F 1 d G 9 S Z W 1 v d m V k Q 2 9 s d W 1 u c z E u e 2 V 4 L D F 9 J n F 1 b 3 Q 7 L C Z x d W 9 0 O 1 N l Y 3 R p b 2 4 x L 1 R h Y m V s Y U l C U F R h e C 9 B d X R v U m V t b 3 Z l Z E N v b H V t b n M x L n t 0 a X B v L D J 9 J n F 1 b 3 Q 7 L C Z x d W 9 0 O 1 N l Y 3 R p b 2 4 x L 1 R h Y m V s Y U l C U F R h e C 9 B d X R v U m V t b 3 Z l Z E N v b H V t b n M x L n t k Z X N j c m l j Y W 8 s M 3 0 m c X V v d D s s J n F 1 b 3 Q 7 U 2 V j d G l v b j E v V G F i Z W x h S U J Q V G F 4 L 0 F 1 d G 9 S Z W 1 v d m V k Q 2 9 s d W 1 u c z E u e 2 5 h Y 2 l v b m F s Z m V k Z X J h b C w 0 f S Z x d W 9 0 O y w m c X V v d D t T Z W N 0 a W 9 u M S 9 U Y W J l b G F J Q l B U Y X g v Q X V 0 b 1 J l b W 9 2 Z W R D b 2 x 1 b W 5 z M S 5 7 a W 1 w b 3 J 0 Y W R v c 2 Z l Z G V y Y W w s N X 0 m c X V v d D s s J n F 1 b 3 Q 7 U 2 V j d G l v b j E v V G F i Z W x h S U J Q V G F 4 L 0 F 1 d G 9 S Z W 1 v d m V k Q 2 9 s d W 1 u c z E u e 2 V z d G F k d W F s L D Z 9 J n F 1 b 3 Q 7 L C Z x d W 9 0 O 1 N l Y 3 R p b 2 4 x L 1 R h Y m V s Y U l C U F R h e C 9 B d X R v U m V t b 3 Z l Z E N v b H V t b n M x L n t t d W 5 p Y 2 l w Y W w s N 3 0 m c X V v d D s s J n F 1 b 3 Q 7 U 2 V j d G l v b j E v V G F i Z W x h S U J Q V G F 4 L 0 F 1 d G 9 S Z W 1 v d m V k Q 2 9 s d W 1 u c z E u e 2 5 h Y 2 l v b m F s Z m V k Z X J h b F 9 m b 3 J t Y X R h Z G 8 s O H 0 m c X V v d D s s J n F 1 b 3 Q 7 U 2 V j d G l v b j E v V G F i Z W x h S U J Q V G F 4 L 0 F 1 d G 9 S Z W 1 v d m V k Q 2 9 s d W 1 u c z E u e 2 l t c G 9 y d G F k b 3 N m Z W R l c m F s X 2 Z v c m 1 h d G F k b y w 5 f S Z x d W 9 0 O y w m c X V v d D t T Z W N 0 a W 9 u M S 9 U Y W J l b G F J Q l B U Y X g v Q X V 0 b 1 J l b W 9 2 Z W R D b 2 x 1 b W 5 z M S 5 7 Z X N 0 Y W R 1 Y W x f Z m 9 y b W F 0 Y W R v L D E w f S Z x d W 9 0 O y w m c X V v d D t T Z W N 0 a W 9 u M S 9 U Y W J l b G F J Q l B U Y X g v Q X V 0 b 1 J l b W 9 2 Z W R D b 2 x 1 b W 5 z M S 5 7 b X V u a W N p c G F s X 2 Z v c m 1 h d G F k b y w x M X 0 m c X V v d D t d L C Z x d W 9 0 O 0 N v b H V t b k N v d W 5 0 J n F 1 b 3 Q 7 O j E y L C Z x d W 9 0 O 0 t l e U N v b H V t b k 5 h b W V z J n F 1 b 3 Q 7 O l t d L C Z x d W 9 0 O 0 N v b H V t b k l k Z W 5 0 a X R p Z X M m c X V v d D s 6 W y Z x d W 9 0 O 1 N l Y 3 R p b 2 4 x L 1 R h Y m V s Y U l C U F R h e C 9 B d X R v U m V t b 3 Z l Z E N v b H V t b n M x L n t j b 2 R p Z 2 8 s M H 0 m c X V v d D s s J n F 1 b 3 Q 7 U 2 V j d G l v b j E v V G F i Z W x h S U J Q V G F 4 L 0 F 1 d G 9 S Z W 1 v d m V k Q 2 9 s d W 1 u c z E u e 2 V 4 L D F 9 J n F 1 b 3 Q 7 L C Z x d W 9 0 O 1 N l Y 3 R p b 2 4 x L 1 R h Y m V s Y U l C U F R h e C 9 B d X R v U m V t b 3 Z l Z E N v b H V t b n M x L n t 0 a X B v L D J 9 J n F 1 b 3 Q 7 L C Z x d W 9 0 O 1 N l Y 3 R p b 2 4 x L 1 R h Y m V s Y U l C U F R h e C 9 B d X R v U m V t b 3 Z l Z E N v b H V t b n M x L n t k Z X N j c m l j Y W 8 s M 3 0 m c X V v d D s s J n F 1 b 3 Q 7 U 2 V j d G l v b j E v V G F i Z W x h S U J Q V G F 4 L 0 F 1 d G 9 S Z W 1 v d m V k Q 2 9 s d W 1 u c z E u e 2 5 h Y 2 l v b m F s Z m V k Z X J h b C w 0 f S Z x d W 9 0 O y w m c X V v d D t T Z W N 0 a W 9 u M S 9 U Y W J l b G F J Q l B U Y X g v Q X V 0 b 1 J l b W 9 2 Z W R D b 2 x 1 b W 5 z M S 5 7 a W 1 w b 3 J 0 Y W R v c 2 Z l Z G V y Y W w s N X 0 m c X V v d D s s J n F 1 b 3 Q 7 U 2 V j d G l v b j E v V G F i Z W x h S U J Q V G F 4 L 0 F 1 d G 9 S Z W 1 v d m V k Q 2 9 s d W 1 u c z E u e 2 V z d G F k d W F s L D Z 9 J n F 1 b 3 Q 7 L C Z x d W 9 0 O 1 N l Y 3 R p b 2 4 x L 1 R h Y m V s Y U l C U F R h e C 9 B d X R v U m V t b 3 Z l Z E N v b H V t b n M x L n t t d W 5 p Y 2 l w Y W w s N 3 0 m c X V v d D s s J n F 1 b 3 Q 7 U 2 V j d G l v b j E v V G F i Z W x h S U J Q V G F 4 L 0 F 1 d G 9 S Z W 1 v d m V k Q 2 9 s d W 1 u c z E u e 2 5 h Y 2 l v b m F s Z m V k Z X J h b F 9 m b 3 J t Y X R h Z G 8 s O H 0 m c X V v d D s s J n F 1 b 3 Q 7 U 2 V j d G l v b j E v V G F i Z W x h S U J Q V G F 4 L 0 F 1 d G 9 S Z W 1 v d m V k Q 2 9 s d W 1 u c z E u e 2 l t c G 9 y d G F k b 3 N m Z W R l c m F s X 2 Z v c m 1 h d G F k b y w 5 f S Z x d W 9 0 O y w m c X V v d D t T Z W N 0 a W 9 u M S 9 U Y W J l b G F J Q l B U Y X g v Q X V 0 b 1 J l b W 9 2 Z W R D b 2 x 1 b W 5 z M S 5 7 Z X N 0 Y W R 1 Y W x f Z m 9 y b W F 0 Y W R v L D E w f S Z x d W 9 0 O y w m c X V v d D t T Z W N 0 a W 9 u M S 9 U Y W J l b G F J Q l B U Y X g v Q X V 0 b 1 J l b W 9 2 Z W R D b 2 x 1 b W 5 z M S 5 7 b X V u a W N p c G F s X 2 Z v c m 1 h d G F k b y w x M X 0 m c X V v d D t d L C Z x d W 9 0 O 1 J l b G F 0 a W 9 u c 2 h p c E l u Z m 8 m c X V v d D s 6 W 1 1 9 I i A v P j w v U 3 R h Y m x l R W 5 0 c m l l c z 4 8 L 0 l 0 Z W 0 + P E l 0 Z W 0 + P E l 0 Z W 1 M b 2 N h d G l v b j 4 8 S X R l b V R 5 c G U + R m 9 y b X V s Y T w v S X R l b V R 5 c G U + P E l 0 Z W 1 Q Y X R o P l N l Y 3 R p b 2 4 x L 1 R h Y m V s Y U l C U F R h e C 9 T b 3 V y Y 2 U 8 L 0 l 0 Z W 1 Q Y X R o P j w v S X R l b U x v Y 2 F 0 a W 9 u P j x T d G F i b G V F b n R y a W V z I C 8 + P C 9 J d G V t P j x J d G V t P j x J d G V t T G 9 j Y X R p b 2 4 + P E l 0 Z W 1 U e X B l P k Z v c m 1 1 b G E 8 L 0 l 0 Z W 1 U e X B l P j x J d G V t U G F 0 a D 5 T Z W N 0 a W 9 u M S 9 U Y W J l b G F J Q l B U Y X g v U H J v b W 9 0 Z W Q l M j B I Z W F k Z X J z P C 9 J d G V t U G F 0 a D 4 8 L 0 l 0 Z W 1 M b 2 N h d G l v b j 4 8 U 3 R h Y m x l R W 5 0 c m l l c y A v P j w v S X R l b T 4 8 S X R l b T 4 8 S X R l b U x v Y 2 F 0 a W 9 u P j x J d G V t V H l w Z T 5 G b 3 J t d W x h P C 9 J d G V t V H l w Z T 4 8 S X R l b V B h d G g + U 2 V j d G l v b j E v V G F i Z W x h S U J Q V G F 4 L 0 N o Y W 5 n Z W Q l M j B U e X B l P C 9 J d G V t U G F 0 a D 4 8 L 0 l 0 Z W 1 M b 2 N h d G l v b j 4 8 U 3 R h Y m x l R W 5 0 c m l l c y A v P j w v S X R l b T 4 8 S X R l b T 4 8 S X R l b U x v Y 2 F 0 a W 9 u P j x J d G V t V H l w Z T 5 G b 3 J t d W x h P C 9 J d G V t V H l w Z T 4 8 S X R l b V B h d G g + U 2 V j d G l v b j E v V G F i Z W x h S U J Q V G F 4 L 1 J l b W 9 2 Z W Q l M j B D b 2 x 1 b W 5 z P C 9 J d G V t U G F 0 a D 4 8 L 0 l 0 Z W 1 M b 2 N h d G l v b j 4 8 U 3 R h Y m x l R W 5 0 c m l l c y A v P j w v S X R l b T 4 8 S X R l b T 4 8 S X R l b U x v Y 2 F 0 a W 9 u P j x J d G V t V H l w Z T 5 G b 3 J t d W x h P C 9 J d G V t V H l w Z T 4 8 S X R l b V B h d G g + U 2 V j d G l v b j E v V G F i Z W x h S U J Q V G F 4 L 0 l u c 2 V y d G V k J T I w R G l 2 a X N p b 2 4 8 L 0 l 0 Z W 1 Q Y X R o P j w v S X R l b U x v Y 2 F 0 a W 9 u P j x T d G F i b G V F b n R y a W V z I C 8 + P C 9 J d G V t P j x J d G V t P j x J d G V t T G 9 j Y X R p b 2 4 + P E l 0 Z W 1 U e X B l P k Z v c m 1 1 b G E 8 L 0 l 0 Z W 1 U e X B l P j x J d G V t U G F 0 a D 5 T Z W N 0 a W 9 u M S 9 U Y W J l b G F J Q l B U Y X g v U m V u Y W 1 l Z C U y M E N v b H V t b n M 8 L 0 l 0 Z W 1 Q Y X R o P j w v S X R l b U x v Y 2 F 0 a W 9 u P j x T d G F i b G V F b n R y a W V z I C 8 + P C 9 J d G V t P j x J d G V t P j x J d G V t T G 9 j Y X R p b 2 4 + P E l 0 Z W 1 U e X B l P k Z v c m 1 1 b G E 8 L 0 l 0 Z W 1 U e X B l P j x J d G V t U G F 0 a D 5 T Z W N 0 a W 9 u M S 9 U Y W J l b G F J Q l B U Y X g v S W 5 z Z X J 0 Z W Q l M j B E a X Z p c 2 l v b j E 8 L 0 l 0 Z W 1 Q Y X R o P j w v S X R l b U x v Y 2 F 0 a W 9 u P j x T d G F i b G V F b n R y a W V z I C 8 + P C 9 J d G V t P j x J d G V t P j x J d G V t T G 9 j Y X R p b 2 4 + P E l 0 Z W 1 U e X B l P k Z v c m 1 1 b G E 8 L 0 l 0 Z W 1 U e X B l P j x J d G V t U G F 0 a D 5 T Z W N 0 a W 9 u M S 9 U Y W J l b G F J Q l B U Y X g v S W 5 z Z X J 0 Z W Q l M j B U Z X h 0 J T I w Q m V m b 3 J l J T I w R G V s a W 1 p d G V y P C 9 J d G V t U G F 0 a D 4 8 L 0 l 0 Z W 1 M b 2 N h d G l v b j 4 8 U 3 R h Y m x l R W 5 0 c m l l c y A v P j w v S X R l b T 4 8 S X R l b T 4 8 S X R l b U x v Y 2 F 0 a W 9 u P j x J d G V t V H l w Z T 5 G b 3 J t d W x h P C 9 J d G V t V H l w Z T 4 8 S X R l b V B h d G g + U 2 V j d G l v b j E v V G F i Z W x h S U J Q V G F 4 L 0 R 1 c G x p Y 2 F 0 Z W Q l M j B D b 2 x 1 b W 4 8 L 0 l 0 Z W 1 Q Y X R o P j w v S X R l b U x v Y 2 F 0 a W 9 u P j x T d G F i b G V F b n R y a W V z I C 8 + P C 9 J d G V t P j w v S X R l b X M + P C 9 M b 2 N h b F B h Y 2 t h Z 2 V N Z X R h Z G F 0 Y U Z p b G U + F g A A A F B L B Q Y A A A A A A A A A A A A A A A A A A A A A A A D a A A A A A Q A A A N C M n d 8 B F d E R j H o A w E / C l + s B A A A A 5 u q / 2 P c + 1 k 6 C z g n h + / C Z 6 w A A A A A C A A A A A A A D Z g A A w A A A A B A A A A D + s K 8 w D 2 u i Z c v f 4 v j + B k W h A A A A A A S A A A C g A A A A E A A A A O y j g W I X W n L C I T y z I 9 1 a R b h Q A A A A S 7 t k c b u X 8 Z d H E v 3 0 Z f 1 L m P 8 / l M A l 9 h V Q b H d t c 2 G n 8 L n n U L z T X x T L j 3 Y s / f W 1 x Y O Y C d T H I L n 5 K T / 7 i p v D / E X P + t J N J F U z r w p Q Q R c D A f X h + f I U A A A A / K p U m J C E J R o d W V J V U c q 8 d / 1 Y c I M = < / D a t a M a s h u p > 
</file>

<file path=customXml/itemProps1.xml><?xml version="1.0" encoding="utf-8"?>
<ds:datastoreItem xmlns:ds="http://schemas.openxmlformats.org/officeDocument/2006/customXml" ds:itemID="{AA3B8EF9-728C-47A2-8E78-A7426E859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511515-16b8-445a-9475-63b5456ed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E0CD0A-6919-464B-B825-8DCEB5702E63}">
  <ds:schemaRefs>
    <ds:schemaRef ds:uri="http://schemas.microsoft.com/sharepoint/v3/contenttype/forms"/>
  </ds:schemaRefs>
</ds:datastoreItem>
</file>

<file path=customXml/itemProps3.xml><?xml version="1.0" encoding="utf-8"?>
<ds:datastoreItem xmlns:ds="http://schemas.openxmlformats.org/officeDocument/2006/customXml" ds:itemID="{B41AFF75-DFC8-40DD-84E9-3C727D3AEF0F}">
  <ds:schemaRefs>
    <ds:schemaRef ds:uri="http://purl.org/dc/dcmityp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e0511515-16b8-445a-9475-63b5456ed6cd"/>
    <ds:schemaRef ds:uri="http://schemas.microsoft.com/office/infopath/2007/PartnerControls"/>
    <ds:schemaRef ds:uri="http://www.w3.org/XML/1998/namespace"/>
    <ds:schemaRef ds:uri="http://purl.org/dc/terms/"/>
  </ds:schemaRefs>
</ds:datastoreItem>
</file>

<file path=customXml/itemProps4.xml><?xml version="1.0" encoding="utf-8"?>
<ds:datastoreItem xmlns:ds="http://schemas.openxmlformats.org/officeDocument/2006/customXml" ds:itemID="{BCD07FF5-0906-461D-AE55-70049BB59DC9}">
  <ds:schemaRefs>
    <ds:schemaRef ds:uri="http://schemas.microsoft.com/PowerBIAddIn"/>
  </ds:schemaRefs>
</ds:datastoreItem>
</file>

<file path=customXml/itemProps5.xml><?xml version="1.0" encoding="utf-8"?>
<ds:datastoreItem xmlns:ds="http://schemas.openxmlformats.org/officeDocument/2006/customXml" ds:itemID="{4570E417-910D-4D6A-8B7D-001B4327F9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padrao técnico</vt:lpstr>
      <vt:lpstr>Cartaz IBPT</vt:lpstr>
      <vt:lpstr>dados</vt:lpstr>
      <vt:lpstr>Produtos</vt:lpstr>
      <vt:lpstr>Serviços</vt:lpstr>
      <vt:lpstr>'Cartaz IBPT'!Area_de_impressao</vt:lpstr>
      <vt:lpstr>'Cartaz IBPT'!Titulos_de_impressao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Othon Andrade Filho</dc:creator>
  <cp:lastModifiedBy>Felipe Flores</cp:lastModifiedBy>
  <cp:lastPrinted>2017-03-07T21:48:47Z</cp:lastPrinted>
  <dcterms:created xsi:type="dcterms:W3CDTF">2014-10-07T20:54:49Z</dcterms:created>
  <dcterms:modified xsi:type="dcterms:W3CDTF">2025-08-29T01:09:54Z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0x01010098C15574E1D70945A657C573D2EF5DF3</vt:lpwstr>
  </property>
</Properties>
</file>